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O:\000000000 - Director Settlements Retail and Credit\00000 - Active Issues\CARD Reallocation\2025\Final Analysis\"/>
    </mc:Choice>
  </mc:AlternateContent>
  <xr:revisionPtr revIDLastSave="0" documentId="13_ncr:1_{9D0D47F4-3C3D-4BC5-AA15-4ABB60A3F400}" xr6:coauthVersionLast="47" xr6:coauthVersionMax="47" xr10:uidLastSave="{00000000-0000-0000-0000-000000000000}"/>
  <bookViews>
    <workbookView xWindow="-120" yWindow="-120" windowWidth="29040" windowHeight="17640" tabRatio="715" xr2:uid="{00000000-000D-0000-FFFF-FFFF00000000}"/>
  </bookViews>
  <sheets>
    <sheet name="Readme" sheetId="20" r:id="rId1"/>
    <sheet name="Data" sheetId="21" r:id="rId2"/>
    <sheet name="Current" sheetId="14" r:id="rId3"/>
    <sheet name="IMM" sheetId="16" r:id="rId4"/>
    <sheet name="Vistra" sheetId="17" r:id="rId5"/>
    <sheet name="COG" sheetId="18" r:id="rId6"/>
    <sheet name="CP" sheetId="19" r:id="rId7"/>
    <sheet name="Comparison" sheetId="22" r:id="rId8"/>
    <sheet name="CURRMETHOD" sheetId="2" r:id="rId9"/>
    <sheet name="ALTMETHOD" sheetId="4" r:id="rId10"/>
    <sheet name="CPMETHODS" sheetId="5" r:id="rId11"/>
  </sheets>
  <definedNames>
    <definedName name="ALLREV2">#REF!</definedName>
    <definedName name="ALLREVALT" localSheetId="1">#REF!</definedName>
    <definedName name="ALLREVALT">#REF!</definedName>
    <definedName name="ALTMETHOD">ALTMETHOD!$A$1:$N$12097</definedName>
    <definedName name="cpmethods">CPMETHODS!$A$1:$L$577</definedName>
    <definedName name="CURRMETHOD">CURRMETHOD!$A$1:$Q$6049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22" l="1"/>
  <c r="D75" i="22"/>
  <c r="E73" i="22"/>
  <c r="D73" i="22"/>
  <c r="C75" i="22"/>
  <c r="C72" i="22"/>
  <c r="B75" i="22"/>
  <c r="B72" i="22"/>
  <c r="E76" i="22"/>
  <c r="D76" i="22"/>
  <c r="C76" i="22"/>
  <c r="B76" i="22"/>
  <c r="E75" i="22"/>
  <c r="E74" i="22"/>
  <c r="D74" i="22"/>
  <c r="C74" i="22"/>
  <c r="B74" i="22"/>
  <c r="C73" i="22"/>
  <c r="B73" i="22"/>
  <c r="E72" i="22"/>
  <c r="D72" i="22"/>
  <c r="C16" i="22"/>
  <c r="B45" i="22"/>
  <c r="C45" i="22"/>
  <c r="D45" i="22"/>
  <c r="E45" i="22"/>
  <c r="F45" i="22"/>
  <c r="G45" i="22"/>
  <c r="H45" i="22"/>
  <c r="B46" i="22"/>
  <c r="C46" i="22"/>
  <c r="D46" i="22"/>
  <c r="E46" i="22"/>
  <c r="F46" i="22"/>
  <c r="G46" i="22"/>
  <c r="H46" i="22"/>
  <c r="B47" i="22"/>
  <c r="C47" i="22"/>
  <c r="D47" i="22"/>
  <c r="E47" i="22"/>
  <c r="F47" i="22"/>
  <c r="G47" i="22"/>
  <c r="H47" i="22"/>
  <c r="B48" i="22"/>
  <c r="C48" i="22"/>
  <c r="D48" i="22"/>
  <c r="E48" i="22"/>
  <c r="F48" i="22"/>
  <c r="G48" i="22"/>
  <c r="H48" i="22"/>
  <c r="C44" i="22"/>
  <c r="D44" i="22"/>
  <c r="E44" i="22"/>
  <c r="F44" i="22"/>
  <c r="G44" i="22"/>
  <c r="H44" i="22"/>
  <c r="B44" i="22"/>
  <c r="AE53" i="22"/>
  <c r="AE63" i="22" s="1"/>
  <c r="AF53" i="22"/>
  <c r="AG53" i="22"/>
  <c r="AG63" i="22" s="1"/>
  <c r="AH53" i="22"/>
  <c r="AH63" i="22" s="1"/>
  <c r="AI53" i="22"/>
  <c r="AE54" i="22"/>
  <c r="AE64" i="22" s="1"/>
  <c r="AF54" i="22"/>
  <c r="AF64" i="22" s="1"/>
  <c r="AG54" i="22"/>
  <c r="AH54" i="22"/>
  <c r="AH64" i="22" s="1"/>
  <c r="AI54" i="22"/>
  <c r="AI64" i="22" s="1"/>
  <c r="AE55" i="22"/>
  <c r="AF55" i="22"/>
  <c r="AG55" i="22"/>
  <c r="AG65" i="22" s="1"/>
  <c r="AH55" i="22"/>
  <c r="AI55" i="22"/>
  <c r="AI65" i="22" s="1"/>
  <c r="AE56" i="22"/>
  <c r="AF56" i="22"/>
  <c r="AF66" i="22" s="1"/>
  <c r="AG56" i="22"/>
  <c r="AG66" i="22" s="1"/>
  <c r="AH56" i="22"/>
  <c r="AH66" i="22" s="1"/>
  <c r="AI56" i="22"/>
  <c r="AE57" i="22"/>
  <c r="AE67" i="22" s="1"/>
  <c r="AF57" i="22"/>
  <c r="AG57" i="22"/>
  <c r="AG67" i="22" s="1"/>
  <c r="AH57" i="22"/>
  <c r="AI57" i="22"/>
  <c r="AI67" i="22" s="1"/>
  <c r="AD54" i="22"/>
  <c r="AD64" i="22" s="1"/>
  <c r="AD55" i="22"/>
  <c r="AD56" i="22"/>
  <c r="AD57" i="22"/>
  <c r="AD53" i="22"/>
  <c r="AE15" i="22"/>
  <c r="AF15" i="22"/>
  <c r="AG15" i="22"/>
  <c r="AH15" i="22"/>
  <c r="AI15" i="22"/>
  <c r="AE16" i="22"/>
  <c r="AF16" i="22"/>
  <c r="AG16" i="22"/>
  <c r="AH16" i="22"/>
  <c r="AI16" i="22"/>
  <c r="AE17" i="22"/>
  <c r="AF17" i="22"/>
  <c r="AG17" i="22"/>
  <c r="AH17" i="22"/>
  <c r="AI17" i="22"/>
  <c r="AE18" i="22"/>
  <c r="AF18" i="22"/>
  <c r="AG18" i="22"/>
  <c r="AH18" i="22"/>
  <c r="AI18" i="22"/>
  <c r="AI28" i="22" s="1"/>
  <c r="AE19" i="22"/>
  <c r="AF19" i="22"/>
  <c r="AG19" i="22"/>
  <c r="AH19" i="22"/>
  <c r="AI19" i="22"/>
  <c r="AD16" i="22"/>
  <c r="AD17" i="22"/>
  <c r="AD18" i="22"/>
  <c r="AD19" i="22"/>
  <c r="AD15" i="22"/>
  <c r="U53" i="22"/>
  <c r="V53" i="22"/>
  <c r="W53" i="22"/>
  <c r="X53" i="22"/>
  <c r="X63" i="22" s="1"/>
  <c r="Y53" i="22"/>
  <c r="Y63" i="22" s="1"/>
  <c r="Z53" i="22"/>
  <c r="Z63" i="22" s="1"/>
  <c r="U54" i="22"/>
  <c r="V54" i="22"/>
  <c r="W54" i="22"/>
  <c r="W64" i="22" s="1"/>
  <c r="X54" i="22"/>
  <c r="Y54" i="22"/>
  <c r="Y64" i="22" s="1"/>
  <c r="Z54" i="22"/>
  <c r="U55" i="22"/>
  <c r="V55" i="22"/>
  <c r="V65" i="22" s="1"/>
  <c r="W55" i="22"/>
  <c r="X55" i="22"/>
  <c r="X65" i="22" s="1"/>
  <c r="Y55" i="22"/>
  <c r="Z55" i="22"/>
  <c r="Z65" i="22" s="1"/>
  <c r="U56" i="22"/>
  <c r="V56" i="22"/>
  <c r="W56" i="22"/>
  <c r="W66" i="22" s="1"/>
  <c r="X56" i="22"/>
  <c r="X66" i="22" s="1"/>
  <c r="Y56" i="22"/>
  <c r="Y66" i="22" s="1"/>
  <c r="Z56" i="22"/>
  <c r="U57" i="22"/>
  <c r="V57" i="22"/>
  <c r="W57" i="22"/>
  <c r="X57" i="22"/>
  <c r="Y57" i="22"/>
  <c r="Z57" i="22"/>
  <c r="Z67" i="22" s="1"/>
  <c r="U15" i="22"/>
  <c r="V15" i="22"/>
  <c r="W15" i="22"/>
  <c r="X15" i="22"/>
  <c r="Y15" i="22"/>
  <c r="Z15" i="22"/>
  <c r="U16" i="22"/>
  <c r="V16" i="22"/>
  <c r="W16" i="22"/>
  <c r="X16" i="22"/>
  <c r="Y16" i="22"/>
  <c r="Z16" i="22"/>
  <c r="U17" i="22"/>
  <c r="V17" i="22"/>
  <c r="W17" i="22"/>
  <c r="X17" i="22"/>
  <c r="Y17" i="22"/>
  <c r="Z17" i="22"/>
  <c r="U18" i="22"/>
  <c r="V18" i="22"/>
  <c r="W18" i="22"/>
  <c r="X18" i="22"/>
  <c r="Y18" i="22"/>
  <c r="Z18" i="22"/>
  <c r="U19" i="22"/>
  <c r="V19" i="22"/>
  <c r="W19" i="22"/>
  <c r="X19" i="22"/>
  <c r="Y19" i="22"/>
  <c r="Z19" i="22"/>
  <c r="L53" i="22"/>
  <c r="M53" i="22"/>
  <c r="M63" i="22" s="1"/>
  <c r="N53" i="22"/>
  <c r="O53" i="22"/>
  <c r="O63" i="22" s="1"/>
  <c r="P53" i="22"/>
  <c r="P63" i="22" s="1"/>
  <c r="Q53" i="22"/>
  <c r="L54" i="22"/>
  <c r="M54" i="22"/>
  <c r="N54" i="22"/>
  <c r="N64" i="22" s="1"/>
  <c r="O54" i="22"/>
  <c r="P54" i="22"/>
  <c r="P64" i="22" s="1"/>
  <c r="Q54" i="22"/>
  <c r="Q64" i="22" s="1"/>
  <c r="L55" i="22"/>
  <c r="M55" i="22"/>
  <c r="N55" i="22"/>
  <c r="O55" i="22"/>
  <c r="O65" i="22" s="1"/>
  <c r="P55" i="22"/>
  <c r="Q55" i="22"/>
  <c r="Q65" i="22" s="1"/>
  <c r="L56" i="22"/>
  <c r="M56" i="22"/>
  <c r="N56" i="22"/>
  <c r="O56" i="22"/>
  <c r="P56" i="22"/>
  <c r="P66" i="22" s="1"/>
  <c r="Q56" i="22"/>
  <c r="L57" i="22"/>
  <c r="M57" i="22"/>
  <c r="N57" i="22"/>
  <c r="O57" i="22"/>
  <c r="P57" i="22"/>
  <c r="Q57" i="22"/>
  <c r="Q67" i="22" s="1"/>
  <c r="K54" i="22"/>
  <c r="K55" i="22"/>
  <c r="K56" i="22"/>
  <c r="K57" i="22"/>
  <c r="K67" i="22" s="1"/>
  <c r="K53" i="22"/>
  <c r="L15" i="22"/>
  <c r="M15" i="22"/>
  <c r="N15" i="22"/>
  <c r="O15" i="22"/>
  <c r="P15" i="22"/>
  <c r="Q15" i="22"/>
  <c r="L16" i="22"/>
  <c r="L26" i="22" s="1"/>
  <c r="M16" i="22"/>
  <c r="N16" i="22"/>
  <c r="O16" i="22"/>
  <c r="P16" i="22"/>
  <c r="Q16" i="22"/>
  <c r="L17" i="22"/>
  <c r="M17" i="22"/>
  <c r="N17" i="22"/>
  <c r="O17" i="22"/>
  <c r="P17" i="22"/>
  <c r="Q17" i="22"/>
  <c r="L18" i="22"/>
  <c r="M18" i="22"/>
  <c r="N18" i="22"/>
  <c r="O18" i="22"/>
  <c r="P18" i="22"/>
  <c r="Q18" i="22"/>
  <c r="L19" i="22"/>
  <c r="M19" i="22"/>
  <c r="N19" i="22"/>
  <c r="O19" i="22"/>
  <c r="P19" i="22"/>
  <c r="Q19" i="22"/>
  <c r="K16" i="22"/>
  <c r="K17" i="22"/>
  <c r="K18" i="22"/>
  <c r="K19" i="22"/>
  <c r="K15" i="22"/>
  <c r="C53" i="22"/>
  <c r="D53" i="22"/>
  <c r="E53" i="22"/>
  <c r="F53" i="22"/>
  <c r="F63" i="22" s="1"/>
  <c r="G53" i="22"/>
  <c r="H53" i="22"/>
  <c r="C54" i="22"/>
  <c r="D54" i="22"/>
  <c r="E54" i="22"/>
  <c r="F54" i="22"/>
  <c r="G54" i="22"/>
  <c r="H54" i="22"/>
  <c r="H64" i="22" s="1"/>
  <c r="C55" i="22"/>
  <c r="D55" i="22"/>
  <c r="E55" i="22"/>
  <c r="F55" i="22"/>
  <c r="G55" i="22"/>
  <c r="H55" i="22"/>
  <c r="H65" i="22" s="1"/>
  <c r="C56" i="22"/>
  <c r="D56" i="22"/>
  <c r="E56" i="22"/>
  <c r="F56" i="22"/>
  <c r="G56" i="22"/>
  <c r="H56" i="22"/>
  <c r="C57" i="22"/>
  <c r="D57" i="22"/>
  <c r="E57" i="22"/>
  <c r="F57" i="22"/>
  <c r="F67" i="22" s="1"/>
  <c r="G57" i="22"/>
  <c r="H57" i="22"/>
  <c r="B54" i="22"/>
  <c r="B55" i="22"/>
  <c r="B56" i="22"/>
  <c r="B57" i="22"/>
  <c r="B67" i="22" s="1"/>
  <c r="B53" i="22"/>
  <c r="B52" i="22"/>
  <c r="C52" i="22"/>
  <c r="D52" i="22"/>
  <c r="E52" i="22"/>
  <c r="F52" i="22"/>
  <c r="G52" i="22"/>
  <c r="H52" i="22"/>
  <c r="B40" i="22"/>
  <c r="B43" i="22"/>
  <c r="C43" i="22"/>
  <c r="D43" i="22"/>
  <c r="E43" i="22"/>
  <c r="F43" i="22"/>
  <c r="G43" i="22"/>
  <c r="H43" i="22"/>
  <c r="A43" i="22"/>
  <c r="A44" i="22"/>
  <c r="A45" i="22"/>
  <c r="A46" i="22"/>
  <c r="A47" i="22"/>
  <c r="A48" i="22"/>
  <c r="C15" i="22"/>
  <c r="D15" i="22"/>
  <c r="E15" i="22"/>
  <c r="F15" i="22"/>
  <c r="G15" i="22"/>
  <c r="H15" i="22"/>
  <c r="D16" i="22"/>
  <c r="E16" i="22"/>
  <c r="F16" i="22"/>
  <c r="G16" i="22"/>
  <c r="H16" i="22"/>
  <c r="C17" i="22"/>
  <c r="D17" i="22"/>
  <c r="E17" i="22"/>
  <c r="F17" i="22"/>
  <c r="G17" i="22"/>
  <c r="H17" i="22"/>
  <c r="C18" i="22"/>
  <c r="D18" i="22"/>
  <c r="E18" i="22"/>
  <c r="F18" i="22"/>
  <c r="G18" i="22"/>
  <c r="H18" i="22"/>
  <c r="C19" i="22"/>
  <c r="D19" i="22"/>
  <c r="E19" i="22"/>
  <c r="F19" i="22"/>
  <c r="G19" i="22"/>
  <c r="H19" i="22"/>
  <c r="B16" i="22"/>
  <c r="B17" i="22"/>
  <c r="B18" i="22"/>
  <c r="B19" i="22"/>
  <c r="B15" i="22"/>
  <c r="B11" i="22"/>
  <c r="B12" i="22"/>
  <c r="B14" i="22"/>
  <c r="C14" i="22"/>
  <c r="D14" i="22"/>
  <c r="E14" i="22"/>
  <c r="F14" i="22"/>
  <c r="G14" i="22"/>
  <c r="H14" i="22"/>
  <c r="A12" i="22"/>
  <c r="A15" i="22"/>
  <c r="A16" i="22"/>
  <c r="A17" i="22"/>
  <c r="A18" i="22"/>
  <c r="A19" i="22"/>
  <c r="C5" i="22"/>
  <c r="D5" i="22"/>
  <c r="E5" i="22"/>
  <c r="F5" i="22"/>
  <c r="G5" i="22"/>
  <c r="H5" i="22"/>
  <c r="C6" i="22"/>
  <c r="AD26" i="22" s="1"/>
  <c r="D6" i="22"/>
  <c r="E6" i="22"/>
  <c r="AF26" i="22" s="1"/>
  <c r="F6" i="22"/>
  <c r="AG26" i="22" s="1"/>
  <c r="G6" i="22"/>
  <c r="H6" i="22"/>
  <c r="C7" i="22"/>
  <c r="D7" i="22"/>
  <c r="E7" i="22"/>
  <c r="F7" i="22"/>
  <c r="G7" i="22"/>
  <c r="H7" i="22"/>
  <c r="AI27" i="22" s="1"/>
  <c r="C8" i="22"/>
  <c r="AD28" i="22" s="1"/>
  <c r="D8" i="22"/>
  <c r="AE28" i="22" s="1"/>
  <c r="E8" i="22"/>
  <c r="F8" i="22"/>
  <c r="G8" i="22"/>
  <c r="H8" i="22"/>
  <c r="C9" i="22"/>
  <c r="AD29" i="22" s="1"/>
  <c r="D9" i="22"/>
  <c r="E9" i="22"/>
  <c r="F9" i="22"/>
  <c r="AG29" i="22" s="1"/>
  <c r="G9" i="22"/>
  <c r="AH29" i="22" s="1"/>
  <c r="H9" i="22"/>
  <c r="B6" i="22"/>
  <c r="B7" i="22"/>
  <c r="B8" i="22"/>
  <c r="B9" i="22"/>
  <c r="B5" i="22"/>
  <c r="B1" i="22"/>
  <c r="B2" i="22"/>
  <c r="B4" i="22"/>
  <c r="C4" i="22"/>
  <c r="D4" i="22"/>
  <c r="E4" i="22"/>
  <c r="F4" i="22"/>
  <c r="G4" i="22"/>
  <c r="H4" i="22"/>
  <c r="A2" i="22"/>
  <c r="A5" i="22"/>
  <c r="A6" i="22"/>
  <c r="A7" i="22"/>
  <c r="A8" i="22"/>
  <c r="A9" i="22"/>
  <c r="B25" i="14"/>
  <c r="H55" i="19"/>
  <c r="G55" i="19"/>
  <c r="F55" i="19"/>
  <c r="E55" i="19"/>
  <c r="D55" i="19"/>
  <c r="C55" i="19"/>
  <c r="B55" i="19"/>
  <c r="H54" i="19"/>
  <c r="G54" i="19"/>
  <c r="F54" i="19"/>
  <c r="E54" i="19"/>
  <c r="D54" i="19"/>
  <c r="C54" i="19"/>
  <c r="B54" i="19"/>
  <c r="H53" i="19"/>
  <c r="G53" i="19"/>
  <c r="F53" i="19"/>
  <c r="E53" i="19"/>
  <c r="D53" i="19"/>
  <c r="C53" i="19"/>
  <c r="B53" i="19"/>
  <c r="H52" i="19"/>
  <c r="G52" i="19"/>
  <c r="F52" i="19"/>
  <c r="E52" i="19"/>
  <c r="D52" i="19"/>
  <c r="C52" i="19"/>
  <c r="B52" i="19"/>
  <c r="H51" i="19"/>
  <c r="G51" i="19"/>
  <c r="F51" i="19"/>
  <c r="E51" i="19"/>
  <c r="D51" i="19"/>
  <c r="C51" i="19"/>
  <c r="B51" i="19"/>
  <c r="H55" i="18"/>
  <c r="G55" i="18"/>
  <c r="F55" i="18"/>
  <c r="E55" i="18"/>
  <c r="D55" i="18"/>
  <c r="C55" i="18"/>
  <c r="B55" i="18"/>
  <c r="H54" i="18"/>
  <c r="G54" i="18"/>
  <c r="F54" i="18"/>
  <c r="E54" i="18"/>
  <c r="D54" i="18"/>
  <c r="C54" i="18"/>
  <c r="B54" i="18"/>
  <c r="H53" i="18"/>
  <c r="G53" i="18"/>
  <c r="F53" i="18"/>
  <c r="E53" i="18"/>
  <c r="D53" i="18"/>
  <c r="C53" i="18"/>
  <c r="B53" i="18"/>
  <c r="H52" i="18"/>
  <c r="G52" i="18"/>
  <c r="F52" i="18"/>
  <c r="E52" i="18"/>
  <c r="D52" i="18"/>
  <c r="C52" i="18"/>
  <c r="B52" i="18"/>
  <c r="H51" i="18"/>
  <c r="G51" i="18"/>
  <c r="F51" i="18"/>
  <c r="E51" i="18"/>
  <c r="D51" i="18"/>
  <c r="C51" i="18"/>
  <c r="B51" i="18"/>
  <c r="N63" i="22" l="1"/>
  <c r="K66" i="22"/>
  <c r="L67" i="22"/>
  <c r="AD27" i="22"/>
  <c r="AF63" i="22"/>
  <c r="Z64" i="22"/>
  <c r="W63" i="22"/>
  <c r="AH25" i="22"/>
  <c r="AD63" i="22"/>
  <c r="AH65" i="22"/>
  <c r="U67" i="22"/>
  <c r="AD67" i="22"/>
  <c r="M64" i="22"/>
  <c r="V27" i="22"/>
  <c r="X67" i="22"/>
  <c r="AH67" i="22"/>
  <c r="N65" i="22"/>
  <c r="L64" i="22"/>
  <c r="C26" i="22"/>
  <c r="Y67" i="22"/>
  <c r="AH28" i="22"/>
  <c r="AF27" i="22"/>
  <c r="O66" i="22"/>
  <c r="M65" i="22"/>
  <c r="Q63" i="22"/>
  <c r="AE27" i="22"/>
  <c r="P67" i="22"/>
  <c r="N66" i="22"/>
  <c r="AI63" i="22"/>
  <c r="D65" i="22"/>
  <c r="O67" i="22"/>
  <c r="V64" i="22"/>
  <c r="AF65" i="22"/>
  <c r="AI66" i="22"/>
  <c r="AG25" i="22"/>
  <c r="K63" i="22"/>
  <c r="U29" i="22"/>
  <c r="Y27" i="22"/>
  <c r="W26" i="22"/>
  <c r="U25" i="22"/>
  <c r="W65" i="22"/>
  <c r="U64" i="22"/>
  <c r="AE65" i="22"/>
  <c r="AG28" i="22"/>
  <c r="AI26" i="22"/>
  <c r="AF25" i="22"/>
  <c r="O29" i="22"/>
  <c r="M28" i="22"/>
  <c r="Q26" i="22"/>
  <c r="O25" i="22"/>
  <c r="Z28" i="22"/>
  <c r="X27" i="22"/>
  <c r="V26" i="22"/>
  <c r="AI29" i="22"/>
  <c r="AF28" i="22"/>
  <c r="AH26" i="22"/>
  <c r="AE25" i="22"/>
  <c r="W67" i="22"/>
  <c r="AE66" i="22"/>
  <c r="L65" i="22"/>
  <c r="Y28" i="22"/>
  <c r="W27" i="22"/>
  <c r="U26" i="22"/>
  <c r="Y65" i="22"/>
  <c r="U63" i="22"/>
  <c r="U66" i="22"/>
  <c r="Z29" i="22"/>
  <c r="X28" i="22"/>
  <c r="Z25" i="22"/>
  <c r="Z66" i="22"/>
  <c r="Y29" i="22"/>
  <c r="W28" i="22"/>
  <c r="U27" i="22"/>
  <c r="Y25" i="22"/>
  <c r="AD25" i="22"/>
  <c r="AF29" i="22"/>
  <c r="AH27" i="22"/>
  <c r="AE26" i="22"/>
  <c r="E35" i="22" s="1"/>
  <c r="D63" i="22"/>
  <c r="K27" i="22"/>
  <c r="Q28" i="22"/>
  <c r="O27" i="22"/>
  <c r="X29" i="22"/>
  <c r="V28" i="22"/>
  <c r="Z26" i="22"/>
  <c r="X25" i="22"/>
  <c r="AE29" i="22"/>
  <c r="AG27" i="22"/>
  <c r="AI25" i="22"/>
  <c r="AG64" i="22"/>
  <c r="W29" i="22"/>
  <c r="U28" i="22"/>
  <c r="D37" i="22" s="1"/>
  <c r="Y26" i="22"/>
  <c r="W25" i="22"/>
  <c r="P65" i="22"/>
  <c r="L63" i="22"/>
  <c r="V29" i="22"/>
  <c r="Z27" i="22"/>
  <c r="X26" i="22"/>
  <c r="V25" i="22"/>
  <c r="AF67" i="22"/>
  <c r="M66" i="22"/>
  <c r="N67" i="22"/>
  <c r="L66" i="22"/>
  <c r="AD66" i="22"/>
  <c r="D66" i="22"/>
  <c r="M67" i="22"/>
  <c r="O64" i="22"/>
  <c r="AD65" i="22"/>
  <c r="D67" i="22"/>
  <c r="F64" i="22"/>
  <c r="K65" i="22"/>
  <c r="Q66" i="22"/>
  <c r="V66" i="22"/>
  <c r="K64" i="22"/>
  <c r="U65" i="22"/>
  <c r="V67" i="22"/>
  <c r="X64" i="22"/>
  <c r="V63" i="22"/>
  <c r="H67" i="22"/>
  <c r="F66" i="22"/>
  <c r="H63" i="22"/>
  <c r="Q29" i="22"/>
  <c r="O28" i="22"/>
  <c r="M27" i="22"/>
  <c r="Q25" i="22"/>
  <c r="G67" i="22"/>
  <c r="E66" i="22"/>
  <c r="C65" i="22"/>
  <c r="G63" i="22"/>
  <c r="P29" i="22"/>
  <c r="N28" i="22"/>
  <c r="L27" i="22"/>
  <c r="P25" i="22"/>
  <c r="B63" i="22"/>
  <c r="E67" i="22"/>
  <c r="C66" i="22"/>
  <c r="G64" i="22"/>
  <c r="E63" i="22"/>
  <c r="K25" i="22"/>
  <c r="C34" i="22" s="1"/>
  <c r="N29" i="22"/>
  <c r="L28" i="22"/>
  <c r="P26" i="22"/>
  <c r="N25" i="22"/>
  <c r="K29" i="22"/>
  <c r="M29" i="22"/>
  <c r="Q27" i="22"/>
  <c r="O26" i="22"/>
  <c r="M25" i="22"/>
  <c r="B66" i="22"/>
  <c r="C67" i="22"/>
  <c r="G65" i="22"/>
  <c r="E64" i="22"/>
  <c r="C63" i="22"/>
  <c r="K28" i="22"/>
  <c r="L29" i="22"/>
  <c r="P27" i="22"/>
  <c r="N26" i="22"/>
  <c r="L25" i="22"/>
  <c r="B65" i="22"/>
  <c r="H66" i="22"/>
  <c r="F65" i="22"/>
  <c r="D64" i="22"/>
  <c r="M26" i="22"/>
  <c r="B64" i="22"/>
  <c r="G66" i="22"/>
  <c r="E65" i="22"/>
  <c r="C64" i="22"/>
  <c r="K26" i="22"/>
  <c r="P28" i="22"/>
  <c r="N27" i="22"/>
  <c r="B27" i="22"/>
  <c r="H28" i="22"/>
  <c r="F27" i="22"/>
  <c r="D26" i="22"/>
  <c r="G29" i="22"/>
  <c r="E28" i="22"/>
  <c r="C27" i="22"/>
  <c r="G25" i="22"/>
  <c r="F29" i="22"/>
  <c r="D28" i="22"/>
  <c r="H26" i="22"/>
  <c r="F25" i="22"/>
  <c r="B25" i="22"/>
  <c r="E29" i="22"/>
  <c r="C28" i="22"/>
  <c r="G26" i="22"/>
  <c r="E25" i="22"/>
  <c r="B29" i="22"/>
  <c r="D29" i="22"/>
  <c r="H27" i="22"/>
  <c r="F26" i="22"/>
  <c r="D25" i="22"/>
  <c r="B28" i="22"/>
  <c r="C29" i="22"/>
  <c r="G27" i="22"/>
  <c r="E26" i="22"/>
  <c r="C25" i="22"/>
  <c r="B26" i="22"/>
  <c r="G28" i="22"/>
  <c r="E27" i="22"/>
  <c r="H29" i="22"/>
  <c r="F28" i="22"/>
  <c r="D27" i="22"/>
  <c r="H25" i="22"/>
  <c r="D42" i="20"/>
  <c r="D41" i="20"/>
  <c r="D40" i="20"/>
  <c r="E43" i="20" s="1"/>
  <c r="E32" i="20"/>
  <c r="C27" i="20"/>
  <c r="C51" i="20" s="1"/>
  <c r="C26" i="20"/>
  <c r="C25" i="20"/>
  <c r="C24" i="20"/>
  <c r="E18" i="20"/>
  <c r="E17" i="20"/>
  <c r="E19" i="20" s="1"/>
  <c r="E14" i="20"/>
  <c r="E15" i="20" s="1"/>
  <c r="D45" i="20" s="1"/>
  <c r="E13" i="20"/>
  <c r="E34" i="22" l="1"/>
  <c r="E36" i="22"/>
  <c r="B37" i="22"/>
  <c r="E38" i="22"/>
  <c r="E37" i="22"/>
  <c r="C37" i="22"/>
  <c r="C35" i="22"/>
  <c r="C38" i="22"/>
  <c r="D36" i="22"/>
  <c r="C36" i="22"/>
  <c r="D34" i="22"/>
  <c r="D35" i="22"/>
  <c r="B36" i="22"/>
  <c r="B35" i="22"/>
  <c r="B38" i="22"/>
  <c r="D38" i="22"/>
  <c r="E21" i="20"/>
  <c r="E45" i="20"/>
  <c r="C48" i="20"/>
  <c r="C49" i="20"/>
  <c r="C50" i="20"/>
  <c r="C28" i="20"/>
  <c r="C52" i="20" s="1"/>
  <c r="D51" i="20" s="1"/>
  <c r="E51" i="20" l="1"/>
  <c r="D24" i="20"/>
  <c r="E24" i="20" s="1"/>
  <c r="D26" i="20"/>
  <c r="E26" i="20" s="1"/>
  <c r="D50" i="20"/>
  <c r="E50" i="20" s="1"/>
  <c r="D49" i="20"/>
  <c r="E49" i="20" s="1"/>
  <c r="D48" i="20"/>
  <c r="D27" i="20"/>
  <c r="E27" i="20" s="1"/>
  <c r="D25" i="20"/>
  <c r="E25" i="20" s="1"/>
  <c r="D28" i="20" l="1"/>
  <c r="E48" i="20"/>
  <c r="E52" i="20" s="1"/>
  <c r="D52" i="20"/>
  <c r="E28" i="20"/>
  <c r="E34" i="20"/>
  <c r="C43" i="19" l="1"/>
  <c r="D43" i="19"/>
  <c r="E43" i="19"/>
  <c r="F43" i="19"/>
  <c r="F47" i="19" s="1"/>
  <c r="G43" i="19"/>
  <c r="H43" i="19"/>
  <c r="C44" i="19"/>
  <c r="D44" i="19"/>
  <c r="E44" i="19"/>
  <c r="E47" i="19" s="1"/>
  <c r="F44" i="19"/>
  <c r="G44" i="19"/>
  <c r="H44" i="19"/>
  <c r="C45" i="19"/>
  <c r="D45" i="19"/>
  <c r="E45" i="19"/>
  <c r="F45" i="19"/>
  <c r="G45" i="19"/>
  <c r="H45" i="19"/>
  <c r="C46" i="19"/>
  <c r="D46" i="19"/>
  <c r="E46" i="19"/>
  <c r="F46" i="19"/>
  <c r="G46" i="19"/>
  <c r="H46" i="19"/>
  <c r="B44" i="19"/>
  <c r="B47" i="19" s="1"/>
  <c r="B45" i="19"/>
  <c r="B46" i="19"/>
  <c r="B43" i="19"/>
  <c r="C34" i="19"/>
  <c r="D34" i="19"/>
  <c r="E34" i="19"/>
  <c r="F34" i="19"/>
  <c r="G34" i="19"/>
  <c r="H34" i="19"/>
  <c r="C35" i="19"/>
  <c r="D35" i="19"/>
  <c r="E35" i="19"/>
  <c r="F35" i="19"/>
  <c r="G35" i="19"/>
  <c r="H35" i="19"/>
  <c r="C36" i="19"/>
  <c r="D36" i="19"/>
  <c r="E36" i="19"/>
  <c r="F36" i="19"/>
  <c r="G36" i="19"/>
  <c r="H36" i="19"/>
  <c r="C37" i="19"/>
  <c r="D37" i="19"/>
  <c r="E37" i="19"/>
  <c r="F37" i="19"/>
  <c r="G37" i="19"/>
  <c r="H37" i="19"/>
  <c r="B35" i="19"/>
  <c r="B36" i="19"/>
  <c r="B37" i="19"/>
  <c r="B34" i="19"/>
  <c r="C43" i="18"/>
  <c r="D43" i="18"/>
  <c r="E43" i="18"/>
  <c r="F43" i="18"/>
  <c r="F47" i="18" s="1"/>
  <c r="G43" i="18"/>
  <c r="H43" i="18"/>
  <c r="H47" i="18" s="1"/>
  <c r="C44" i="18"/>
  <c r="D44" i="18"/>
  <c r="E44" i="18"/>
  <c r="E47" i="18" s="1"/>
  <c r="F44" i="18"/>
  <c r="G44" i="18"/>
  <c r="G47" i="18" s="1"/>
  <c r="H44" i="18"/>
  <c r="C45" i="18"/>
  <c r="D45" i="18"/>
  <c r="E45" i="18"/>
  <c r="F45" i="18"/>
  <c r="G45" i="18"/>
  <c r="H45" i="18"/>
  <c r="C46" i="18"/>
  <c r="D46" i="18"/>
  <c r="E46" i="18"/>
  <c r="F46" i="18"/>
  <c r="G46" i="18"/>
  <c r="H46" i="18"/>
  <c r="B44" i="18"/>
  <c r="B45" i="18"/>
  <c r="B46" i="18"/>
  <c r="B43" i="18"/>
  <c r="C34" i="18"/>
  <c r="D34" i="18"/>
  <c r="E34" i="18"/>
  <c r="F34" i="18"/>
  <c r="G34" i="18"/>
  <c r="H34" i="18"/>
  <c r="C35" i="18"/>
  <c r="D35" i="18"/>
  <c r="E35" i="18"/>
  <c r="F35" i="18"/>
  <c r="G35" i="18"/>
  <c r="H35" i="18"/>
  <c r="C36" i="18"/>
  <c r="C38" i="18" s="1"/>
  <c r="D36" i="18"/>
  <c r="E36" i="18"/>
  <c r="F36" i="18"/>
  <c r="G36" i="18"/>
  <c r="H36" i="18"/>
  <c r="C37" i="18"/>
  <c r="D37" i="18"/>
  <c r="E37" i="18"/>
  <c r="F37" i="18"/>
  <c r="F38" i="18" s="1"/>
  <c r="G37" i="18"/>
  <c r="G38" i="18" s="1"/>
  <c r="H37" i="18"/>
  <c r="B35" i="18"/>
  <c r="B36" i="18"/>
  <c r="B37" i="18"/>
  <c r="B34" i="18"/>
  <c r="H47" i="19"/>
  <c r="G47" i="19"/>
  <c r="D47" i="19"/>
  <c r="C47" i="19"/>
  <c r="D47" i="18"/>
  <c r="C47" i="18"/>
  <c r="E38" i="18"/>
  <c r="D38" i="18"/>
  <c r="H37" i="17"/>
  <c r="G37" i="17"/>
  <c r="F37" i="17"/>
  <c r="E37" i="17"/>
  <c r="D37" i="17"/>
  <c r="C37" i="17"/>
  <c r="B37" i="17"/>
  <c r="H36" i="17"/>
  <c r="G36" i="17"/>
  <c r="F36" i="17"/>
  <c r="E36" i="17"/>
  <c r="D36" i="17"/>
  <c r="C36" i="17"/>
  <c r="B36" i="17"/>
  <c r="H35" i="17"/>
  <c r="G35" i="17"/>
  <c r="F35" i="17"/>
  <c r="E35" i="17"/>
  <c r="D35" i="17"/>
  <c r="C35" i="17"/>
  <c r="B35" i="17"/>
  <c r="H34" i="17"/>
  <c r="G34" i="17"/>
  <c r="F34" i="17"/>
  <c r="E34" i="17"/>
  <c r="D34" i="17"/>
  <c r="C34" i="17"/>
  <c r="B34" i="17"/>
  <c r="H37" i="16"/>
  <c r="G37" i="16"/>
  <c r="F37" i="16"/>
  <c r="E37" i="16"/>
  <c r="D37" i="16"/>
  <c r="C37" i="16"/>
  <c r="B37" i="16"/>
  <c r="H36" i="16"/>
  <c r="G36" i="16"/>
  <c r="F36" i="16"/>
  <c r="E36" i="16"/>
  <c r="D36" i="16"/>
  <c r="C36" i="16"/>
  <c r="B36" i="16"/>
  <c r="H35" i="16"/>
  <c r="G35" i="16"/>
  <c r="F35" i="16"/>
  <c r="E35" i="16"/>
  <c r="D35" i="16"/>
  <c r="C35" i="16"/>
  <c r="B35" i="16"/>
  <c r="H34" i="16"/>
  <c r="G34" i="16"/>
  <c r="F34" i="16"/>
  <c r="E34" i="16"/>
  <c r="D34" i="16"/>
  <c r="C34" i="16"/>
  <c r="B34" i="16"/>
  <c r="B35" i="14"/>
  <c r="C35" i="14"/>
  <c r="D35" i="14"/>
  <c r="E35" i="14"/>
  <c r="F35" i="14"/>
  <c r="G35" i="14"/>
  <c r="H35" i="14"/>
  <c r="B36" i="14"/>
  <c r="C36" i="14"/>
  <c r="D36" i="14"/>
  <c r="E36" i="14"/>
  <c r="F36" i="14"/>
  <c r="G36" i="14"/>
  <c r="H36" i="14"/>
  <c r="B37" i="14"/>
  <c r="C37" i="14"/>
  <c r="D37" i="14"/>
  <c r="E37" i="14"/>
  <c r="F37" i="14"/>
  <c r="G37" i="14"/>
  <c r="H37" i="14"/>
  <c r="C34" i="14"/>
  <c r="D34" i="14"/>
  <c r="E34" i="14"/>
  <c r="F34" i="14"/>
  <c r="G34" i="14"/>
  <c r="H34" i="14"/>
  <c r="B34" i="14"/>
  <c r="H8" i="19"/>
  <c r="G8" i="19"/>
  <c r="F8" i="19"/>
  <c r="E8" i="19"/>
  <c r="D8" i="19"/>
  <c r="C8" i="19"/>
  <c r="B8" i="19"/>
  <c r="H7" i="19"/>
  <c r="G7" i="19"/>
  <c r="F7" i="19"/>
  <c r="E7" i="19"/>
  <c r="D7" i="19"/>
  <c r="C7" i="19"/>
  <c r="B7" i="19"/>
  <c r="H6" i="19"/>
  <c r="G6" i="19"/>
  <c r="F6" i="19"/>
  <c r="E6" i="19"/>
  <c r="D6" i="19"/>
  <c r="C6" i="19"/>
  <c r="B6" i="19"/>
  <c r="H5" i="19"/>
  <c r="G5" i="19"/>
  <c r="G9" i="19" s="1"/>
  <c r="F5" i="19"/>
  <c r="F9" i="19" s="1"/>
  <c r="E5" i="19"/>
  <c r="D5" i="19"/>
  <c r="D9" i="19" s="1"/>
  <c r="C5" i="19"/>
  <c r="C9" i="19" s="1"/>
  <c r="B5" i="19"/>
  <c r="B9" i="19" s="1"/>
  <c r="C16" i="18"/>
  <c r="C16" i="19" s="1"/>
  <c r="C18" i="18"/>
  <c r="C18" i="19" s="1"/>
  <c r="C5" i="18"/>
  <c r="C15" i="18" s="1"/>
  <c r="C15" i="19" s="1"/>
  <c r="D5" i="18"/>
  <c r="D15" i="18" s="1"/>
  <c r="D15" i="19" s="1"/>
  <c r="E5" i="18"/>
  <c r="E15" i="18" s="1"/>
  <c r="E15" i="19" s="1"/>
  <c r="F5" i="18"/>
  <c r="F15" i="18" s="1"/>
  <c r="F15" i="19" s="1"/>
  <c r="G5" i="18"/>
  <c r="G15" i="18" s="1"/>
  <c r="G15" i="19" s="1"/>
  <c r="H5" i="18"/>
  <c r="H15" i="18" s="1"/>
  <c r="C6" i="18"/>
  <c r="D6" i="18"/>
  <c r="D16" i="18" s="1"/>
  <c r="D16" i="19" s="1"/>
  <c r="E6" i="18"/>
  <c r="E16" i="18" s="1"/>
  <c r="E16" i="19" s="1"/>
  <c r="F6" i="18"/>
  <c r="F16" i="18" s="1"/>
  <c r="F16" i="19" s="1"/>
  <c r="G6" i="18"/>
  <c r="G16" i="18" s="1"/>
  <c r="H6" i="18"/>
  <c r="C7" i="18"/>
  <c r="C17" i="18" s="1"/>
  <c r="C17" i="19" s="1"/>
  <c r="D7" i="18"/>
  <c r="D17" i="18" s="1"/>
  <c r="D17" i="19" s="1"/>
  <c r="E7" i="18"/>
  <c r="E17" i="18" s="1"/>
  <c r="E17" i="19" s="1"/>
  <c r="F7" i="18"/>
  <c r="F17" i="18" s="1"/>
  <c r="F17" i="19" s="1"/>
  <c r="G7" i="18"/>
  <c r="G17" i="18" s="1"/>
  <c r="H7" i="18"/>
  <c r="H17" i="18" s="1"/>
  <c r="H17" i="19" s="1"/>
  <c r="C8" i="18"/>
  <c r="C9" i="18" s="1"/>
  <c r="D8" i="18"/>
  <c r="D18" i="18" s="1"/>
  <c r="D18" i="19" s="1"/>
  <c r="E8" i="18"/>
  <c r="E18" i="18" s="1"/>
  <c r="E18" i="19" s="1"/>
  <c r="F8" i="18"/>
  <c r="F18" i="18" s="1"/>
  <c r="F18" i="19" s="1"/>
  <c r="G8" i="18"/>
  <c r="G18" i="18" s="1"/>
  <c r="G18" i="19" s="1"/>
  <c r="H8" i="18"/>
  <c r="H18" i="18" s="1"/>
  <c r="H18" i="19" s="1"/>
  <c r="B6" i="18"/>
  <c r="B16" i="18" s="1"/>
  <c r="B16" i="19" s="1"/>
  <c r="B7" i="18"/>
  <c r="B17" i="18" s="1"/>
  <c r="B17" i="19" s="1"/>
  <c r="B8" i="18"/>
  <c r="B18" i="18" s="1"/>
  <c r="B18" i="19" s="1"/>
  <c r="B5" i="18"/>
  <c r="B15" i="18" s="1"/>
  <c r="B15" i="19" s="1"/>
  <c r="B12" i="19"/>
  <c r="B22" i="19"/>
  <c r="B22" i="18"/>
  <c r="B12" i="18"/>
  <c r="B12" i="17"/>
  <c r="B22" i="17"/>
  <c r="B22" i="16"/>
  <c r="B12" i="16"/>
  <c r="D9" i="18"/>
  <c r="H8" i="17"/>
  <c r="G8" i="17"/>
  <c r="F8" i="17"/>
  <c r="E8" i="17"/>
  <c r="D8" i="17"/>
  <c r="C8" i="17"/>
  <c r="B8" i="17"/>
  <c r="H7" i="17"/>
  <c r="G7" i="17"/>
  <c r="F7" i="17"/>
  <c r="E7" i="17"/>
  <c r="D7" i="17"/>
  <c r="C7" i="17"/>
  <c r="B7" i="17"/>
  <c r="H6" i="17"/>
  <c r="G6" i="17"/>
  <c r="F6" i="17"/>
  <c r="E6" i="17"/>
  <c r="D6" i="17"/>
  <c r="C6" i="17"/>
  <c r="B6" i="17"/>
  <c r="H5" i="17"/>
  <c r="G5" i="17"/>
  <c r="F5" i="17"/>
  <c r="E5" i="17"/>
  <c r="D5" i="17"/>
  <c r="C5" i="17"/>
  <c r="B5" i="17"/>
  <c r="H8" i="16"/>
  <c r="G8" i="16"/>
  <c r="F8" i="16"/>
  <c r="E8" i="16"/>
  <c r="D8" i="16"/>
  <c r="C8" i="16"/>
  <c r="B8" i="16"/>
  <c r="H7" i="16"/>
  <c r="G7" i="16"/>
  <c r="F7" i="16"/>
  <c r="E7" i="16"/>
  <c r="D7" i="16"/>
  <c r="C7" i="16"/>
  <c r="B7" i="16"/>
  <c r="H6" i="16"/>
  <c r="G6" i="16"/>
  <c r="F6" i="16"/>
  <c r="E6" i="16"/>
  <c r="D6" i="16"/>
  <c r="C6" i="16"/>
  <c r="B6" i="16"/>
  <c r="H5" i="16"/>
  <c r="G5" i="16"/>
  <c r="F5" i="16"/>
  <c r="E5" i="16"/>
  <c r="D5" i="16"/>
  <c r="C5" i="16"/>
  <c r="B5" i="16"/>
  <c r="H8" i="14"/>
  <c r="H7" i="14"/>
  <c r="H6" i="14"/>
  <c r="H5" i="14"/>
  <c r="G8" i="14"/>
  <c r="G7" i="14"/>
  <c r="G6" i="14"/>
  <c r="G5" i="14"/>
  <c r="C5" i="14"/>
  <c r="D5" i="14"/>
  <c r="E5" i="14"/>
  <c r="F5" i="14"/>
  <c r="C6" i="14"/>
  <c r="D6" i="14"/>
  <c r="E6" i="14"/>
  <c r="F6" i="14"/>
  <c r="C7" i="14"/>
  <c r="D7" i="14"/>
  <c r="E7" i="14"/>
  <c r="F7" i="14"/>
  <c r="C8" i="14"/>
  <c r="D8" i="14"/>
  <c r="E8" i="14"/>
  <c r="F8" i="14"/>
  <c r="B6" i="14"/>
  <c r="B7" i="14"/>
  <c r="B8" i="14"/>
  <c r="B5" i="14"/>
  <c r="F38" i="17" l="1"/>
  <c r="H9" i="16"/>
  <c r="H38" i="16"/>
  <c r="C38" i="17"/>
  <c r="H38" i="17"/>
  <c r="H9" i="17"/>
  <c r="B38" i="17"/>
  <c r="D38" i="17"/>
  <c r="G38" i="17"/>
  <c r="B38" i="16"/>
  <c r="E38" i="17"/>
  <c r="C38" i="16"/>
  <c r="D38" i="16"/>
  <c r="E38" i="16"/>
  <c r="F38" i="16"/>
  <c r="F9" i="17"/>
  <c r="G38" i="16"/>
  <c r="H38" i="19"/>
  <c r="C38" i="19"/>
  <c r="F38" i="19"/>
  <c r="G38" i="19"/>
  <c r="B38" i="19"/>
  <c r="D38" i="19"/>
  <c r="E38" i="19"/>
  <c r="B47" i="18"/>
  <c r="H38" i="18"/>
  <c r="B38" i="18"/>
  <c r="E38" i="14"/>
  <c r="D38" i="14"/>
  <c r="C38" i="14"/>
  <c r="H38" i="14"/>
  <c r="G38" i="14"/>
  <c r="F38" i="14"/>
  <c r="B38" i="14"/>
  <c r="H9" i="19"/>
  <c r="E9" i="19"/>
  <c r="D19" i="19"/>
  <c r="C19" i="19"/>
  <c r="G26" i="18"/>
  <c r="G16" i="19"/>
  <c r="G17" i="19"/>
  <c r="G27" i="19" s="1"/>
  <c r="G27" i="18"/>
  <c r="H15" i="19"/>
  <c r="H19" i="19" s="1"/>
  <c r="H29" i="19" s="1"/>
  <c r="H25" i="18"/>
  <c r="H9" i="18"/>
  <c r="H16" i="18"/>
  <c r="H16" i="19" s="1"/>
  <c r="B9" i="17"/>
  <c r="G9" i="17"/>
  <c r="C9" i="16"/>
  <c r="B9" i="16"/>
  <c r="D9" i="16"/>
  <c r="G9" i="16"/>
  <c r="E9" i="16"/>
  <c r="F28" i="19"/>
  <c r="D28" i="19"/>
  <c r="F27" i="18"/>
  <c r="F19" i="19"/>
  <c r="E19" i="19"/>
  <c r="E29" i="19" s="1"/>
  <c r="B19" i="19"/>
  <c r="B29" i="19" s="1"/>
  <c r="F26" i="19"/>
  <c r="G26" i="19"/>
  <c r="E28" i="19"/>
  <c r="B27" i="19"/>
  <c r="G28" i="19"/>
  <c r="C27" i="19"/>
  <c r="H28" i="19"/>
  <c r="F29" i="19"/>
  <c r="D27" i="19"/>
  <c r="E27" i="19"/>
  <c r="F27" i="19"/>
  <c r="B26" i="19"/>
  <c r="C26" i="19"/>
  <c r="H27" i="19"/>
  <c r="C29" i="19"/>
  <c r="D26" i="19"/>
  <c r="B28" i="19"/>
  <c r="E26" i="19"/>
  <c r="C28" i="19"/>
  <c r="E28" i="18"/>
  <c r="C19" i="18"/>
  <c r="D19" i="18"/>
  <c r="D29" i="18" s="1"/>
  <c r="B27" i="18"/>
  <c r="G19" i="18"/>
  <c r="H28" i="18"/>
  <c r="F19" i="18"/>
  <c r="F29" i="18" s="1"/>
  <c r="C26" i="18"/>
  <c r="H27" i="18"/>
  <c r="D26" i="18"/>
  <c r="B28" i="18"/>
  <c r="B26" i="18"/>
  <c r="E26" i="18"/>
  <c r="C28" i="18"/>
  <c r="F9" i="18"/>
  <c r="F26" i="18"/>
  <c r="D28" i="18"/>
  <c r="C29" i="18"/>
  <c r="F28" i="18"/>
  <c r="G9" i="18"/>
  <c r="B9" i="18"/>
  <c r="C27" i="18"/>
  <c r="D27" i="18"/>
  <c r="E9" i="18"/>
  <c r="E27" i="18"/>
  <c r="E9" i="17"/>
  <c r="C9" i="17"/>
  <c r="D9" i="17"/>
  <c r="F9" i="16"/>
  <c r="D29" i="19"/>
  <c r="B25" i="19"/>
  <c r="D25" i="19"/>
  <c r="E25" i="19"/>
  <c r="F25" i="19"/>
  <c r="G25" i="19"/>
  <c r="C25" i="19"/>
  <c r="B25" i="18"/>
  <c r="D25" i="18"/>
  <c r="F25" i="18"/>
  <c r="G25" i="18"/>
  <c r="H9" i="14"/>
  <c r="G9" i="14"/>
  <c r="D9" i="14"/>
  <c r="B9" i="14"/>
  <c r="E9" i="14"/>
  <c r="C9" i="14"/>
  <c r="F9" i="14"/>
  <c r="G19" i="19" l="1"/>
  <c r="G29" i="19" s="1"/>
  <c r="H25" i="19"/>
  <c r="H26" i="19"/>
  <c r="H19" i="18"/>
  <c r="H29" i="18" s="1"/>
  <c r="G29" i="18"/>
  <c r="C25" i="18"/>
  <c r="B19" i="18"/>
  <c r="B29" i="18" s="1"/>
  <c r="E19" i="18"/>
  <c r="E29" i="18" s="1"/>
  <c r="E25" i="18"/>
  <c r="G28" i="18"/>
  <c r="H26" i="18"/>
  <c r="Q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7852" i="4"/>
  <c r="Q7853" i="4"/>
  <c r="Q7854" i="4"/>
  <c r="Q7855" i="4"/>
  <c r="Q7856" i="4"/>
  <c r="Q7857" i="4"/>
  <c r="Q7858" i="4"/>
  <c r="Q7859" i="4"/>
  <c r="Q7860" i="4"/>
  <c r="Q7861" i="4"/>
  <c r="Q7862" i="4"/>
  <c r="Q7863" i="4"/>
  <c r="Q7864" i="4"/>
  <c r="Q7865" i="4"/>
  <c r="Q7866" i="4"/>
  <c r="Q7867" i="4"/>
  <c r="Q7868" i="4"/>
  <c r="Q7869" i="4"/>
  <c r="Q7870" i="4"/>
  <c r="Q7871" i="4"/>
  <c r="Q7872" i="4"/>
  <c r="Q7873" i="4"/>
  <c r="Q7874" i="4"/>
  <c r="Q7875" i="4"/>
  <c r="Q7876" i="4"/>
  <c r="Q7877" i="4"/>
  <c r="Q7878" i="4"/>
  <c r="Q7879" i="4"/>
  <c r="Q7880" i="4"/>
  <c r="Q7881" i="4"/>
  <c r="Q7882" i="4"/>
  <c r="Q7883" i="4"/>
  <c r="Q7884" i="4"/>
  <c r="Q7885" i="4"/>
  <c r="Q7886" i="4"/>
  <c r="Q7887" i="4"/>
  <c r="Q7888" i="4"/>
  <c r="Q7889" i="4"/>
  <c r="Q7890" i="4"/>
  <c r="Q7891" i="4"/>
  <c r="Q7892" i="4"/>
  <c r="Q7893" i="4"/>
  <c r="Q7894" i="4"/>
  <c r="Q7895" i="4"/>
  <c r="Q7896" i="4"/>
  <c r="Q7897" i="4"/>
  <c r="Q7898" i="4"/>
  <c r="Q7899" i="4"/>
  <c r="Q7900" i="4"/>
  <c r="Q7901" i="4"/>
  <c r="Q7902" i="4"/>
  <c r="Q7903" i="4"/>
  <c r="Q7904" i="4"/>
  <c r="Q7905" i="4"/>
  <c r="Q7906" i="4"/>
  <c r="Q7907" i="4"/>
  <c r="Q7908" i="4"/>
  <c r="Q7909" i="4"/>
  <c r="Q7910" i="4"/>
  <c r="Q7911" i="4"/>
  <c r="Q7912" i="4"/>
  <c r="Q7913" i="4"/>
  <c r="Q7914" i="4"/>
  <c r="Q7915" i="4"/>
  <c r="Q7916" i="4"/>
  <c r="Q7917" i="4"/>
  <c r="Q7918" i="4"/>
  <c r="Q7919" i="4"/>
  <c r="Q7920" i="4"/>
  <c r="Q7921" i="4"/>
  <c r="Q7922" i="4"/>
  <c r="Q7923" i="4"/>
  <c r="Q7924" i="4"/>
  <c r="Q7925" i="4"/>
  <c r="Q7926" i="4"/>
  <c r="Q7927" i="4"/>
  <c r="Q7928" i="4"/>
  <c r="Q7929" i="4"/>
  <c r="Q7930" i="4"/>
  <c r="Q7931" i="4"/>
  <c r="Q7932" i="4"/>
  <c r="Q7933" i="4"/>
  <c r="Q7934" i="4"/>
  <c r="Q7935" i="4"/>
  <c r="Q7936" i="4"/>
  <c r="Q7937" i="4"/>
  <c r="Q7938" i="4"/>
  <c r="Q7939" i="4"/>
  <c r="Q7940" i="4"/>
  <c r="Q7941" i="4"/>
  <c r="Q7942" i="4"/>
  <c r="Q7943" i="4"/>
  <c r="Q7944" i="4"/>
  <c r="Q7945" i="4"/>
  <c r="Q7946" i="4"/>
  <c r="Q7947" i="4"/>
  <c r="Q7948" i="4"/>
  <c r="Q7949" i="4"/>
  <c r="Q7950" i="4"/>
  <c r="Q7951" i="4"/>
  <c r="Q7952" i="4"/>
  <c r="Q7953" i="4"/>
  <c r="Q7954" i="4"/>
  <c r="Q7955" i="4"/>
  <c r="Q7956" i="4"/>
  <c r="Q7957" i="4"/>
  <c r="Q7958" i="4"/>
  <c r="Q7959" i="4"/>
  <c r="Q7960" i="4"/>
  <c r="Q7961" i="4"/>
  <c r="Q7962" i="4"/>
  <c r="Q7963" i="4"/>
  <c r="Q7964" i="4"/>
  <c r="Q7965" i="4"/>
  <c r="Q7966" i="4"/>
  <c r="Q7967" i="4"/>
  <c r="Q7968" i="4"/>
  <c r="Q7969" i="4"/>
  <c r="Q7970" i="4"/>
  <c r="Q7971" i="4"/>
  <c r="Q7972" i="4"/>
  <c r="Q7973" i="4"/>
  <c r="Q7974" i="4"/>
  <c r="Q7975" i="4"/>
  <c r="Q7976" i="4"/>
  <c r="Q7977" i="4"/>
  <c r="Q7978" i="4"/>
  <c r="Q7979" i="4"/>
  <c r="Q7980" i="4"/>
  <c r="Q7981" i="4"/>
  <c r="Q7982" i="4"/>
  <c r="Q7983" i="4"/>
  <c r="Q7984" i="4"/>
  <c r="Q7985" i="4"/>
  <c r="Q7986" i="4"/>
  <c r="Q7987" i="4"/>
  <c r="Q7988" i="4"/>
  <c r="Q7989" i="4"/>
  <c r="Q7990" i="4"/>
  <c r="Q7991" i="4"/>
  <c r="Q7992" i="4"/>
  <c r="Q7993" i="4"/>
  <c r="Q7994" i="4"/>
  <c r="Q7995" i="4"/>
  <c r="Q7996" i="4"/>
  <c r="Q7997" i="4"/>
  <c r="Q7998" i="4"/>
  <c r="Q7999" i="4"/>
  <c r="Q8000" i="4"/>
  <c r="Q8001" i="4"/>
  <c r="Q8002" i="4"/>
  <c r="Q8003" i="4"/>
  <c r="Q8004" i="4"/>
  <c r="Q8005" i="4"/>
  <c r="Q8006" i="4"/>
  <c r="Q8007" i="4"/>
  <c r="Q8008" i="4"/>
  <c r="Q8009" i="4"/>
  <c r="Q8010" i="4"/>
  <c r="Q8011" i="4"/>
  <c r="Q8012" i="4"/>
  <c r="Q8013" i="4"/>
  <c r="Q8014" i="4"/>
  <c r="Q8015" i="4"/>
  <c r="Q8016" i="4"/>
  <c r="Q8017" i="4"/>
  <c r="Q8018" i="4"/>
  <c r="Q8019" i="4"/>
  <c r="Q8020" i="4"/>
  <c r="Q8021" i="4"/>
  <c r="Q8022" i="4"/>
  <c r="Q8023" i="4"/>
  <c r="Q8024" i="4"/>
  <c r="Q8025" i="4"/>
  <c r="Q8026" i="4"/>
  <c r="Q8027" i="4"/>
  <c r="Q8028" i="4"/>
  <c r="Q8029" i="4"/>
  <c r="Q8030" i="4"/>
  <c r="Q8031" i="4"/>
  <c r="Q8032" i="4"/>
  <c r="Q8033" i="4"/>
  <c r="Q8034" i="4"/>
  <c r="Q8035" i="4"/>
  <c r="Q8036" i="4"/>
  <c r="Q8037" i="4"/>
  <c r="Q8038" i="4"/>
  <c r="Q8039" i="4"/>
  <c r="Q8040" i="4"/>
  <c r="Q8041" i="4"/>
  <c r="Q8042" i="4"/>
  <c r="Q8043" i="4"/>
  <c r="Q8044" i="4"/>
  <c r="Q8045" i="4"/>
  <c r="Q8046" i="4"/>
  <c r="Q8047" i="4"/>
  <c r="Q8048" i="4"/>
  <c r="Q8049" i="4"/>
  <c r="Q8050" i="4"/>
  <c r="Q8051" i="4"/>
  <c r="Q8052" i="4"/>
  <c r="Q8053" i="4"/>
  <c r="Q8054" i="4"/>
  <c r="Q8055" i="4"/>
  <c r="Q8056" i="4"/>
  <c r="Q8057" i="4"/>
  <c r="Q8058" i="4"/>
  <c r="Q8059" i="4"/>
  <c r="Q8060" i="4"/>
  <c r="Q8061" i="4"/>
  <c r="Q8062" i="4"/>
  <c r="Q8063" i="4"/>
  <c r="Q8064" i="4"/>
  <c r="Q8065" i="4"/>
  <c r="Q8066" i="4"/>
  <c r="Q8067" i="4"/>
  <c r="Q8068" i="4"/>
  <c r="Q8069" i="4"/>
  <c r="Q8070" i="4"/>
  <c r="Q8071" i="4"/>
  <c r="Q8072" i="4"/>
  <c r="Q8073" i="4"/>
  <c r="Q8074" i="4"/>
  <c r="Q8075" i="4"/>
  <c r="Q8076" i="4"/>
  <c r="Q8077" i="4"/>
  <c r="Q8078" i="4"/>
  <c r="Q8079" i="4"/>
  <c r="Q8080" i="4"/>
  <c r="Q8081" i="4"/>
  <c r="Q8082" i="4"/>
  <c r="Q8083" i="4"/>
  <c r="Q8084" i="4"/>
  <c r="Q8085" i="4"/>
  <c r="Q8086" i="4"/>
  <c r="Q8087" i="4"/>
  <c r="Q8088" i="4"/>
  <c r="Q8089" i="4"/>
  <c r="Q8090" i="4"/>
  <c r="Q8091" i="4"/>
  <c r="Q8092" i="4"/>
  <c r="Q8093" i="4"/>
  <c r="Q8094" i="4"/>
  <c r="Q8095" i="4"/>
  <c r="Q8096" i="4"/>
  <c r="Q8097" i="4"/>
  <c r="Q8098" i="4"/>
  <c r="Q8099" i="4"/>
  <c r="Q8100" i="4"/>
  <c r="Q8101" i="4"/>
  <c r="Q8102" i="4"/>
  <c r="Q8103" i="4"/>
  <c r="Q8104" i="4"/>
  <c r="Q8105" i="4"/>
  <c r="Q8106" i="4"/>
  <c r="Q8107" i="4"/>
  <c r="Q8108" i="4"/>
  <c r="Q8109" i="4"/>
  <c r="Q8110" i="4"/>
  <c r="Q8111" i="4"/>
  <c r="Q8112" i="4"/>
  <c r="Q8113" i="4"/>
  <c r="Q8114" i="4"/>
  <c r="Q8115" i="4"/>
  <c r="Q8116" i="4"/>
  <c r="Q8117" i="4"/>
  <c r="Q8118" i="4"/>
  <c r="Q8119" i="4"/>
  <c r="Q8120" i="4"/>
  <c r="Q8121" i="4"/>
  <c r="Q8122" i="4"/>
  <c r="Q8123" i="4"/>
  <c r="Q8124" i="4"/>
  <c r="Q8125" i="4"/>
  <c r="Q8126" i="4"/>
  <c r="Q8127" i="4"/>
  <c r="Q8128" i="4"/>
  <c r="Q8129" i="4"/>
  <c r="Q8130" i="4"/>
  <c r="Q8131" i="4"/>
  <c r="Q8132" i="4"/>
  <c r="Q8133" i="4"/>
  <c r="Q8134" i="4"/>
  <c r="Q8135" i="4"/>
  <c r="Q8136" i="4"/>
  <c r="Q8137" i="4"/>
  <c r="Q8138" i="4"/>
  <c r="Q8139" i="4"/>
  <c r="Q8140" i="4"/>
  <c r="Q8141" i="4"/>
  <c r="Q8142" i="4"/>
  <c r="Q8143" i="4"/>
  <c r="Q8144" i="4"/>
  <c r="Q8145" i="4"/>
  <c r="Q8146" i="4"/>
  <c r="Q8147" i="4"/>
  <c r="Q8148" i="4"/>
  <c r="Q8149" i="4"/>
  <c r="Q8150" i="4"/>
  <c r="Q8151" i="4"/>
  <c r="Q8152" i="4"/>
  <c r="Q8153" i="4"/>
  <c r="Q8154" i="4"/>
  <c r="Q8155" i="4"/>
  <c r="Q8156" i="4"/>
  <c r="Q8157" i="4"/>
  <c r="Q8158" i="4"/>
  <c r="Q8159" i="4"/>
  <c r="Q8160" i="4"/>
  <c r="Q8161" i="4"/>
  <c r="Q8162" i="4"/>
  <c r="Q8163" i="4"/>
  <c r="Q8164" i="4"/>
  <c r="Q8165" i="4"/>
  <c r="Q8166" i="4"/>
  <c r="Q8167" i="4"/>
  <c r="Q8168" i="4"/>
  <c r="Q8169" i="4"/>
  <c r="Q8170" i="4"/>
  <c r="Q8171" i="4"/>
  <c r="Q8172" i="4"/>
  <c r="Q8173" i="4"/>
  <c r="Q8174" i="4"/>
  <c r="Q8175" i="4"/>
  <c r="Q8176" i="4"/>
  <c r="Q8177" i="4"/>
  <c r="Q8178" i="4"/>
  <c r="Q8179" i="4"/>
  <c r="Q8180" i="4"/>
  <c r="Q8181" i="4"/>
  <c r="Q8182" i="4"/>
  <c r="Q8183" i="4"/>
  <c r="Q8184" i="4"/>
  <c r="Q8185" i="4"/>
  <c r="Q8186" i="4"/>
  <c r="Q8187" i="4"/>
  <c r="Q8188" i="4"/>
  <c r="Q8189" i="4"/>
  <c r="Q8190" i="4"/>
  <c r="Q8191" i="4"/>
  <c r="Q8192" i="4"/>
  <c r="Q8193" i="4"/>
  <c r="Q8194" i="4"/>
  <c r="Q8195" i="4"/>
  <c r="Q8196" i="4"/>
  <c r="Q8197" i="4"/>
  <c r="Q8198" i="4"/>
  <c r="Q8199" i="4"/>
  <c r="Q8200" i="4"/>
  <c r="Q8201" i="4"/>
  <c r="Q8202" i="4"/>
  <c r="Q8203" i="4"/>
  <c r="Q8204" i="4"/>
  <c r="Q8205" i="4"/>
  <c r="Q8206" i="4"/>
  <c r="Q8207" i="4"/>
  <c r="Q8208" i="4"/>
  <c r="Q8209" i="4"/>
  <c r="Q8210" i="4"/>
  <c r="Q8211" i="4"/>
  <c r="Q8212" i="4"/>
  <c r="Q8213" i="4"/>
  <c r="Q8214" i="4"/>
  <c r="Q8215" i="4"/>
  <c r="Q8216" i="4"/>
  <c r="Q8217" i="4"/>
  <c r="Q8218" i="4"/>
  <c r="Q8219" i="4"/>
  <c r="Q8220" i="4"/>
  <c r="Q8221" i="4"/>
  <c r="Q8222" i="4"/>
  <c r="Q8223" i="4"/>
  <c r="Q8224" i="4"/>
  <c r="Q8225" i="4"/>
  <c r="Q8226" i="4"/>
  <c r="Q8227" i="4"/>
  <c r="Q8228" i="4"/>
  <c r="Q8229" i="4"/>
  <c r="Q8230" i="4"/>
  <c r="Q8231" i="4"/>
  <c r="Q8232" i="4"/>
  <c r="Q8233" i="4"/>
  <c r="Q8234" i="4"/>
  <c r="Q8235" i="4"/>
  <c r="Q8236" i="4"/>
  <c r="Q8237" i="4"/>
  <c r="Q8238" i="4"/>
  <c r="Q8239" i="4"/>
  <c r="Q8240" i="4"/>
  <c r="Q8241" i="4"/>
  <c r="Q8242" i="4"/>
  <c r="Q8243" i="4"/>
  <c r="Q8244" i="4"/>
  <c r="Q8245" i="4"/>
  <c r="Q8246" i="4"/>
  <c r="Q8247" i="4"/>
  <c r="Q8248" i="4"/>
  <c r="Q8249" i="4"/>
  <c r="Q8250" i="4"/>
  <c r="Q8251" i="4"/>
  <c r="Q8252" i="4"/>
  <c r="Q8253" i="4"/>
  <c r="Q8254" i="4"/>
  <c r="Q8255" i="4"/>
  <c r="Q8256" i="4"/>
  <c r="Q8257" i="4"/>
  <c r="Q8258" i="4"/>
  <c r="Q8259" i="4"/>
  <c r="Q8260" i="4"/>
  <c r="Q8261" i="4"/>
  <c r="Q8262" i="4"/>
  <c r="Q8263" i="4"/>
  <c r="Q8264" i="4"/>
  <c r="Q8265" i="4"/>
  <c r="Q8266" i="4"/>
  <c r="Q8267" i="4"/>
  <c r="Q8268" i="4"/>
  <c r="Q8269" i="4"/>
  <c r="Q8270" i="4"/>
  <c r="Q8271" i="4"/>
  <c r="Q8272" i="4"/>
  <c r="Q8273" i="4"/>
  <c r="Q8274" i="4"/>
  <c r="Q8275" i="4"/>
  <c r="Q8276" i="4"/>
  <c r="Q8277" i="4"/>
  <c r="Q8278" i="4"/>
  <c r="Q8279" i="4"/>
  <c r="Q8280" i="4"/>
  <c r="Q8281" i="4"/>
  <c r="Q8282" i="4"/>
  <c r="Q8283" i="4"/>
  <c r="Q8284" i="4"/>
  <c r="Q8285" i="4"/>
  <c r="Q8286" i="4"/>
  <c r="Q8287" i="4"/>
  <c r="Q8288" i="4"/>
  <c r="Q8289" i="4"/>
  <c r="Q8290" i="4"/>
  <c r="Q8291" i="4"/>
  <c r="Q8292" i="4"/>
  <c r="Q8293" i="4"/>
  <c r="Q8294" i="4"/>
  <c r="Q8295" i="4"/>
  <c r="Q8296" i="4"/>
  <c r="Q8297" i="4"/>
  <c r="Q8298" i="4"/>
  <c r="Q8299" i="4"/>
  <c r="Q8300" i="4"/>
  <c r="Q8301" i="4"/>
  <c r="Q8302" i="4"/>
  <c r="Q8303" i="4"/>
  <c r="Q8304" i="4"/>
  <c r="Q8305" i="4"/>
  <c r="Q8306" i="4"/>
  <c r="Q8307" i="4"/>
  <c r="Q8308" i="4"/>
  <c r="Q8309" i="4"/>
  <c r="Q8310" i="4"/>
  <c r="Q8311" i="4"/>
  <c r="Q8312" i="4"/>
  <c r="Q8313" i="4"/>
  <c r="Q8314" i="4"/>
  <c r="Q8315" i="4"/>
  <c r="Q8316" i="4"/>
  <c r="Q8317" i="4"/>
  <c r="Q8318" i="4"/>
  <c r="Q8319" i="4"/>
  <c r="Q8320" i="4"/>
  <c r="Q8321" i="4"/>
  <c r="Q8322" i="4"/>
  <c r="Q8323" i="4"/>
  <c r="Q8324" i="4"/>
  <c r="Q8325" i="4"/>
  <c r="Q8326" i="4"/>
  <c r="Q8327" i="4"/>
  <c r="Q8328" i="4"/>
  <c r="Q8329" i="4"/>
  <c r="Q8330" i="4"/>
  <c r="Q8331" i="4"/>
  <c r="Q8332" i="4"/>
  <c r="Q8333" i="4"/>
  <c r="Q8334" i="4"/>
  <c r="Q8335" i="4"/>
  <c r="Q8336" i="4"/>
  <c r="Q8337" i="4"/>
  <c r="Q8338" i="4"/>
  <c r="Q8339" i="4"/>
  <c r="Q8340" i="4"/>
  <c r="Q8341" i="4"/>
  <c r="Q8342" i="4"/>
  <c r="Q8343" i="4"/>
  <c r="Q8344" i="4"/>
  <c r="Q8345" i="4"/>
  <c r="Q8346" i="4"/>
  <c r="Q8347" i="4"/>
  <c r="Q8348" i="4"/>
  <c r="Q8349" i="4"/>
  <c r="Q8350" i="4"/>
  <c r="Q8351" i="4"/>
  <c r="Q8352" i="4"/>
  <c r="Q8353" i="4"/>
  <c r="Q8354" i="4"/>
  <c r="Q8355" i="4"/>
  <c r="Q8356" i="4"/>
  <c r="Q8357" i="4"/>
  <c r="Q8358" i="4"/>
  <c r="Q8359" i="4"/>
  <c r="Q8360" i="4"/>
  <c r="Q8361" i="4"/>
  <c r="Q8362" i="4"/>
  <c r="Q8363" i="4"/>
  <c r="Q8364" i="4"/>
  <c r="Q8365" i="4"/>
  <c r="Q8366" i="4"/>
  <c r="Q8367" i="4"/>
  <c r="Q8368" i="4"/>
  <c r="Q8369" i="4"/>
  <c r="Q8370" i="4"/>
  <c r="Q8371" i="4"/>
  <c r="Q8372" i="4"/>
  <c r="Q8373" i="4"/>
  <c r="Q8374" i="4"/>
  <c r="Q8375" i="4"/>
  <c r="Q8376" i="4"/>
  <c r="Q8377" i="4"/>
  <c r="Q8378" i="4"/>
  <c r="Q8379" i="4"/>
  <c r="Q8380" i="4"/>
  <c r="Q8381" i="4"/>
  <c r="Q8382" i="4"/>
  <c r="Q8383" i="4"/>
  <c r="Q8384" i="4"/>
  <c r="Q8385" i="4"/>
  <c r="Q8386" i="4"/>
  <c r="Q8387" i="4"/>
  <c r="Q8388" i="4"/>
  <c r="Q8389" i="4"/>
  <c r="Q8390" i="4"/>
  <c r="Q8391" i="4"/>
  <c r="Q8392" i="4"/>
  <c r="Q8393" i="4"/>
  <c r="Q8394" i="4"/>
  <c r="Q8395" i="4"/>
  <c r="Q8396" i="4"/>
  <c r="Q8397" i="4"/>
  <c r="Q8398" i="4"/>
  <c r="Q8399" i="4"/>
  <c r="Q8400" i="4"/>
  <c r="Q8401" i="4"/>
  <c r="Q8402" i="4"/>
  <c r="Q8403" i="4"/>
  <c r="Q8404" i="4"/>
  <c r="Q8405" i="4"/>
  <c r="Q8406" i="4"/>
  <c r="Q8407" i="4"/>
  <c r="Q8408" i="4"/>
  <c r="Q8409" i="4"/>
  <c r="Q8410" i="4"/>
  <c r="Q8411" i="4"/>
  <c r="Q8412" i="4"/>
  <c r="Q8413" i="4"/>
  <c r="Q8414" i="4"/>
  <c r="Q8415" i="4"/>
  <c r="Q8416" i="4"/>
  <c r="Q8417" i="4"/>
  <c r="Q8418" i="4"/>
  <c r="Q8419" i="4"/>
  <c r="Q8420" i="4"/>
  <c r="Q8421" i="4"/>
  <c r="Q8422" i="4"/>
  <c r="Q8423" i="4"/>
  <c r="Q8424" i="4"/>
  <c r="Q8425" i="4"/>
  <c r="Q8426" i="4"/>
  <c r="Q8427" i="4"/>
  <c r="Q8428" i="4"/>
  <c r="Q8429" i="4"/>
  <c r="Q8430" i="4"/>
  <c r="Q8431" i="4"/>
  <c r="Q8432" i="4"/>
  <c r="Q8433" i="4"/>
  <c r="Q8434" i="4"/>
  <c r="Q8435" i="4"/>
  <c r="Q8436" i="4"/>
  <c r="Q8437" i="4"/>
  <c r="Q8438" i="4"/>
  <c r="Q8439" i="4"/>
  <c r="Q8440" i="4"/>
  <c r="Q8441" i="4"/>
  <c r="Q8442" i="4"/>
  <c r="Q8443" i="4"/>
  <c r="Q8444" i="4"/>
  <c r="Q8445" i="4"/>
  <c r="Q8446" i="4"/>
  <c r="Q8447" i="4"/>
  <c r="Q8448" i="4"/>
  <c r="Q8449" i="4"/>
  <c r="Q8450" i="4"/>
  <c r="Q8451" i="4"/>
  <c r="Q8452" i="4"/>
  <c r="Q8453" i="4"/>
  <c r="Q8454" i="4"/>
  <c r="Q8455" i="4"/>
  <c r="Q8456" i="4"/>
  <c r="Q8457" i="4"/>
  <c r="Q8458" i="4"/>
  <c r="Q8459" i="4"/>
  <c r="Q8460" i="4"/>
  <c r="Q8461" i="4"/>
  <c r="Q8462" i="4"/>
  <c r="Q8463" i="4"/>
  <c r="Q8464" i="4"/>
  <c r="Q8465" i="4"/>
  <c r="Q8466" i="4"/>
  <c r="Q8467" i="4"/>
  <c r="Q8468" i="4"/>
  <c r="Q8469" i="4"/>
  <c r="Q8470" i="4"/>
  <c r="Q8471" i="4"/>
  <c r="Q8472" i="4"/>
  <c r="Q8473" i="4"/>
  <c r="Q8474" i="4"/>
  <c r="Q8475" i="4"/>
  <c r="Q8476" i="4"/>
  <c r="Q8477" i="4"/>
  <c r="Q8478" i="4"/>
  <c r="Q8479" i="4"/>
  <c r="Q8480" i="4"/>
  <c r="Q8481" i="4"/>
  <c r="Q8482" i="4"/>
  <c r="Q8483" i="4"/>
  <c r="Q8484" i="4"/>
  <c r="Q8485" i="4"/>
  <c r="Q8486" i="4"/>
  <c r="Q8487" i="4"/>
  <c r="Q8488" i="4"/>
  <c r="Q8489" i="4"/>
  <c r="Q8490" i="4"/>
  <c r="Q8491" i="4"/>
  <c r="Q8492" i="4"/>
  <c r="Q8493" i="4"/>
  <c r="Q8494" i="4"/>
  <c r="Q8495" i="4"/>
  <c r="Q8496" i="4"/>
  <c r="Q8497" i="4"/>
  <c r="Q8498" i="4"/>
  <c r="Q8499" i="4"/>
  <c r="Q8500" i="4"/>
  <c r="Q8501" i="4"/>
  <c r="Q8502" i="4"/>
  <c r="Q8503" i="4"/>
  <c r="Q8504" i="4"/>
  <c r="Q8505" i="4"/>
  <c r="Q8506" i="4"/>
  <c r="Q8507" i="4"/>
  <c r="Q8508" i="4"/>
  <c r="Q8509" i="4"/>
  <c r="Q8510" i="4"/>
  <c r="Q8511" i="4"/>
  <c r="Q8512" i="4"/>
  <c r="Q8513" i="4"/>
  <c r="Q8514" i="4"/>
  <c r="Q8515" i="4"/>
  <c r="Q8516" i="4"/>
  <c r="Q8517" i="4"/>
  <c r="Q8518" i="4"/>
  <c r="Q8519" i="4"/>
  <c r="Q8520" i="4"/>
  <c r="Q8521" i="4"/>
  <c r="Q8522" i="4"/>
  <c r="Q8523" i="4"/>
  <c r="Q8524" i="4"/>
  <c r="Q8525" i="4"/>
  <c r="Q8526" i="4"/>
  <c r="Q8527" i="4"/>
  <c r="Q8528" i="4"/>
  <c r="Q8529" i="4"/>
  <c r="Q8530" i="4"/>
  <c r="Q8531" i="4"/>
  <c r="Q8532" i="4"/>
  <c r="Q8533" i="4"/>
  <c r="Q8534" i="4"/>
  <c r="Q8535" i="4"/>
  <c r="Q8536" i="4"/>
  <c r="Q8537" i="4"/>
  <c r="Q8538" i="4"/>
  <c r="Q8539" i="4"/>
  <c r="Q8540" i="4"/>
  <c r="Q8541" i="4"/>
  <c r="Q8542" i="4"/>
  <c r="Q8543" i="4"/>
  <c r="Q8544" i="4"/>
  <c r="Q8545" i="4"/>
  <c r="Q8546" i="4"/>
  <c r="Q8547" i="4"/>
  <c r="Q8548" i="4"/>
  <c r="Q8549" i="4"/>
  <c r="Q8550" i="4"/>
  <c r="Q8551" i="4"/>
  <c r="Q8552" i="4"/>
  <c r="Q8553" i="4"/>
  <c r="Q8554" i="4"/>
  <c r="Q8555" i="4"/>
  <c r="Q8556" i="4"/>
  <c r="Q8557" i="4"/>
  <c r="Q8558" i="4"/>
  <c r="Q8559" i="4"/>
  <c r="Q8560" i="4"/>
  <c r="Q8561" i="4"/>
  <c r="Q8562" i="4"/>
  <c r="Q8563" i="4"/>
  <c r="Q8564" i="4"/>
  <c r="Q8565" i="4"/>
  <c r="Q8566" i="4"/>
  <c r="Q8567" i="4"/>
  <c r="Q8568" i="4"/>
  <c r="Q8569" i="4"/>
  <c r="Q8570" i="4"/>
  <c r="Q8571" i="4"/>
  <c r="Q8572" i="4"/>
  <c r="Q8573" i="4"/>
  <c r="Q8574" i="4"/>
  <c r="Q8575" i="4"/>
  <c r="Q8576" i="4"/>
  <c r="Q8577" i="4"/>
  <c r="Q8578" i="4"/>
  <c r="Q8579" i="4"/>
  <c r="Q8580" i="4"/>
  <c r="Q8581" i="4"/>
  <c r="Q8582" i="4"/>
  <c r="Q8583" i="4"/>
  <c r="Q8584" i="4"/>
  <c r="Q8585" i="4"/>
  <c r="Q8586" i="4"/>
  <c r="Q8587" i="4"/>
  <c r="Q8588" i="4"/>
  <c r="Q8589" i="4"/>
  <c r="Q8590" i="4"/>
  <c r="Q8591" i="4"/>
  <c r="Q8592" i="4"/>
  <c r="Q8593" i="4"/>
  <c r="Q8594" i="4"/>
  <c r="Q8595" i="4"/>
  <c r="Q8596" i="4"/>
  <c r="Q8597" i="4"/>
  <c r="Q8598" i="4"/>
  <c r="Q8599" i="4"/>
  <c r="Q8600" i="4"/>
  <c r="Q8601" i="4"/>
  <c r="Q8602" i="4"/>
  <c r="Q8603" i="4"/>
  <c r="Q8604" i="4"/>
  <c r="Q8605" i="4"/>
  <c r="Q8606" i="4"/>
  <c r="Q8607" i="4"/>
  <c r="Q8608" i="4"/>
  <c r="Q8609" i="4"/>
  <c r="Q8610" i="4"/>
  <c r="Q8611" i="4"/>
  <c r="Q8612" i="4"/>
  <c r="Q8613" i="4"/>
  <c r="Q8614" i="4"/>
  <c r="Q8615" i="4"/>
  <c r="Q8616" i="4"/>
  <c r="Q8617" i="4"/>
  <c r="Q8618" i="4"/>
  <c r="Q8619" i="4"/>
  <c r="Q8620" i="4"/>
  <c r="Q8621" i="4"/>
  <c r="Q8622" i="4"/>
  <c r="Q8623" i="4"/>
  <c r="Q8624" i="4"/>
  <c r="Q8625" i="4"/>
  <c r="Q8626" i="4"/>
  <c r="Q8627" i="4"/>
  <c r="Q8628" i="4"/>
  <c r="Q8629" i="4"/>
  <c r="Q8630" i="4"/>
  <c r="Q8631" i="4"/>
  <c r="Q8632" i="4"/>
  <c r="Q8633" i="4"/>
  <c r="Q8634" i="4"/>
  <c r="Q8635" i="4"/>
  <c r="Q8636" i="4"/>
  <c r="Q8637" i="4"/>
  <c r="Q8638" i="4"/>
  <c r="Q8639" i="4"/>
  <c r="Q8640" i="4"/>
  <c r="Q8641" i="4"/>
  <c r="Q8642" i="4"/>
  <c r="Q8643" i="4"/>
  <c r="Q8644" i="4"/>
  <c r="Q8645" i="4"/>
  <c r="Q8646" i="4"/>
  <c r="Q8647" i="4"/>
  <c r="Q8648" i="4"/>
  <c r="Q8649" i="4"/>
  <c r="Q8650" i="4"/>
  <c r="Q8651" i="4"/>
  <c r="Q8652" i="4"/>
  <c r="Q8653" i="4"/>
  <c r="Q8654" i="4"/>
  <c r="Q8655" i="4"/>
  <c r="Q8656" i="4"/>
  <c r="Q8657" i="4"/>
  <c r="Q8658" i="4"/>
  <c r="Q8659" i="4"/>
  <c r="Q8660" i="4"/>
  <c r="Q8661" i="4"/>
  <c r="Q8662" i="4"/>
  <c r="Q8663" i="4"/>
  <c r="Q8664" i="4"/>
  <c r="Q8665" i="4"/>
  <c r="Q8666" i="4"/>
  <c r="Q8667" i="4"/>
  <c r="Q8668" i="4"/>
  <c r="Q8669" i="4"/>
  <c r="Q8670" i="4"/>
  <c r="Q8671" i="4"/>
  <c r="Q8672" i="4"/>
  <c r="Q8673" i="4"/>
  <c r="Q8674" i="4"/>
  <c r="Q8675" i="4"/>
  <c r="Q8676" i="4"/>
  <c r="Q8677" i="4"/>
  <c r="Q8678" i="4"/>
  <c r="Q8679" i="4"/>
  <c r="Q8680" i="4"/>
  <c r="Q8681" i="4"/>
  <c r="Q8682" i="4"/>
  <c r="Q8683" i="4"/>
  <c r="Q8684" i="4"/>
  <c r="Q8685" i="4"/>
  <c r="Q8686" i="4"/>
  <c r="Q8687" i="4"/>
  <c r="Q8688" i="4"/>
  <c r="Q8689" i="4"/>
  <c r="Q8690" i="4"/>
  <c r="Q8691" i="4"/>
  <c r="Q8692" i="4"/>
  <c r="Q8693" i="4"/>
  <c r="Q8694" i="4"/>
  <c r="Q8695" i="4"/>
  <c r="Q8696" i="4"/>
  <c r="Q8697" i="4"/>
  <c r="Q8698" i="4"/>
  <c r="Q8699" i="4"/>
  <c r="Q8700" i="4"/>
  <c r="Q8701" i="4"/>
  <c r="Q8702" i="4"/>
  <c r="Q8703" i="4"/>
  <c r="Q8704" i="4"/>
  <c r="Q8705" i="4"/>
  <c r="Q8706" i="4"/>
  <c r="Q8707" i="4"/>
  <c r="Q8708" i="4"/>
  <c r="Q8709" i="4"/>
  <c r="Q8710" i="4"/>
  <c r="Q8711" i="4"/>
  <c r="Q8712" i="4"/>
  <c r="Q8713" i="4"/>
  <c r="Q8714" i="4"/>
  <c r="Q8715" i="4"/>
  <c r="Q8716" i="4"/>
  <c r="Q8717" i="4"/>
  <c r="Q8718" i="4"/>
  <c r="Q8719" i="4"/>
  <c r="Q8720" i="4"/>
  <c r="Q8721" i="4"/>
  <c r="Q8722" i="4"/>
  <c r="Q8723" i="4"/>
  <c r="Q8724" i="4"/>
  <c r="Q8725" i="4"/>
  <c r="Q8726" i="4"/>
  <c r="Q8727" i="4"/>
  <c r="Q8728" i="4"/>
  <c r="Q8729" i="4"/>
  <c r="Q8730" i="4"/>
  <c r="Q8731" i="4"/>
  <c r="Q8732" i="4"/>
  <c r="Q8733" i="4"/>
  <c r="Q8734" i="4"/>
  <c r="Q8735" i="4"/>
  <c r="Q8736" i="4"/>
  <c r="Q8737" i="4"/>
  <c r="Q8738" i="4"/>
  <c r="Q8739" i="4"/>
  <c r="Q8740" i="4"/>
  <c r="Q8741" i="4"/>
  <c r="Q8742" i="4"/>
  <c r="Q8743" i="4"/>
  <c r="Q8744" i="4"/>
  <c r="Q8745" i="4"/>
  <c r="Q8746" i="4"/>
  <c r="Q8747" i="4"/>
  <c r="Q8748" i="4"/>
  <c r="Q8749" i="4"/>
  <c r="Q8750" i="4"/>
  <c r="Q8751" i="4"/>
  <c r="Q8752" i="4"/>
  <c r="Q8753" i="4"/>
  <c r="Q8754" i="4"/>
  <c r="Q8755" i="4"/>
  <c r="Q8756" i="4"/>
  <c r="Q8757" i="4"/>
  <c r="Q8758" i="4"/>
  <c r="Q8759" i="4"/>
  <c r="Q8760" i="4"/>
  <c r="Q8761" i="4"/>
  <c r="Q8762" i="4"/>
  <c r="Q8763" i="4"/>
  <c r="Q8764" i="4"/>
  <c r="Q8765" i="4"/>
  <c r="Q8766" i="4"/>
  <c r="Q8767" i="4"/>
  <c r="Q8768" i="4"/>
  <c r="Q8769" i="4"/>
  <c r="Q8770" i="4"/>
  <c r="Q8771" i="4"/>
  <c r="Q8772" i="4"/>
  <c r="Q8773" i="4"/>
  <c r="Q8774" i="4"/>
  <c r="Q8775" i="4"/>
  <c r="Q8776" i="4"/>
  <c r="Q8777" i="4"/>
  <c r="Q8778" i="4"/>
  <c r="Q8779" i="4"/>
  <c r="Q8780" i="4"/>
  <c r="Q8781" i="4"/>
  <c r="Q8782" i="4"/>
  <c r="Q8783" i="4"/>
  <c r="Q8784" i="4"/>
  <c r="Q8785" i="4"/>
  <c r="Q8786" i="4"/>
  <c r="Q8787" i="4"/>
  <c r="Q8788" i="4"/>
  <c r="Q8789" i="4"/>
  <c r="Q8790" i="4"/>
  <c r="Q8791" i="4"/>
  <c r="Q8792" i="4"/>
  <c r="Q8793" i="4"/>
  <c r="Q8794" i="4"/>
  <c r="Q8795" i="4"/>
  <c r="Q8796" i="4"/>
  <c r="Q8797" i="4"/>
  <c r="Q8798" i="4"/>
  <c r="Q8799" i="4"/>
  <c r="Q8800" i="4"/>
  <c r="Q8801" i="4"/>
  <c r="Q8802" i="4"/>
  <c r="Q8803" i="4"/>
  <c r="Q8804" i="4"/>
  <c r="Q8805" i="4"/>
  <c r="Q8806" i="4"/>
  <c r="Q8807" i="4"/>
  <c r="Q8808" i="4"/>
  <c r="Q8809" i="4"/>
  <c r="Q8810" i="4"/>
  <c r="Q8811" i="4"/>
  <c r="Q8812" i="4"/>
  <c r="Q8813" i="4"/>
  <c r="Q8814" i="4"/>
  <c r="Q8815" i="4"/>
  <c r="Q8816" i="4"/>
  <c r="Q8817" i="4"/>
  <c r="Q8818" i="4"/>
  <c r="Q8819" i="4"/>
  <c r="Q8820" i="4"/>
  <c r="Q8821" i="4"/>
  <c r="Q8822" i="4"/>
  <c r="Q8823" i="4"/>
  <c r="Q8824" i="4"/>
  <c r="Q8825" i="4"/>
  <c r="Q8826" i="4"/>
  <c r="Q8827" i="4"/>
  <c r="Q8828" i="4"/>
  <c r="Q8829" i="4"/>
  <c r="Q8830" i="4"/>
  <c r="Q8831" i="4"/>
  <c r="Q8832" i="4"/>
  <c r="Q8833" i="4"/>
  <c r="Q8834" i="4"/>
  <c r="Q8835" i="4"/>
  <c r="Q8836" i="4"/>
  <c r="Q8837" i="4"/>
  <c r="Q8838" i="4"/>
  <c r="Q8839" i="4"/>
  <c r="Q8840" i="4"/>
  <c r="Q8841" i="4"/>
  <c r="Q8842" i="4"/>
  <c r="Q8843" i="4"/>
  <c r="Q8844" i="4"/>
  <c r="Q8845" i="4"/>
  <c r="Q8846" i="4"/>
  <c r="Q8847" i="4"/>
  <c r="Q8848" i="4"/>
  <c r="Q8849" i="4"/>
  <c r="Q8850" i="4"/>
  <c r="Q8851" i="4"/>
  <c r="Q8852" i="4"/>
  <c r="Q8853" i="4"/>
  <c r="Q8854" i="4"/>
  <c r="Q8855" i="4"/>
  <c r="Q8856" i="4"/>
  <c r="Q8857" i="4"/>
  <c r="Q8858" i="4"/>
  <c r="Q8859" i="4"/>
  <c r="Q8860" i="4"/>
  <c r="Q8861" i="4"/>
  <c r="Q8862" i="4"/>
  <c r="Q8863" i="4"/>
  <c r="Q8864" i="4"/>
  <c r="Q8865" i="4"/>
  <c r="Q8866" i="4"/>
  <c r="Q8867" i="4"/>
  <c r="Q8868" i="4"/>
  <c r="Q8869" i="4"/>
  <c r="Q8870" i="4"/>
  <c r="Q8871" i="4"/>
  <c r="Q8872" i="4"/>
  <c r="Q8873" i="4"/>
  <c r="Q8874" i="4"/>
  <c r="Q8875" i="4"/>
  <c r="Q8876" i="4"/>
  <c r="Q8877" i="4"/>
  <c r="Q8878" i="4"/>
  <c r="Q8879" i="4"/>
  <c r="Q8880" i="4"/>
  <c r="Q8881" i="4"/>
  <c r="Q8882" i="4"/>
  <c r="Q8883" i="4"/>
  <c r="Q8884" i="4"/>
  <c r="Q8885" i="4"/>
  <c r="Q8886" i="4"/>
  <c r="Q8887" i="4"/>
  <c r="Q8888" i="4"/>
  <c r="Q8889" i="4"/>
  <c r="Q8890" i="4"/>
  <c r="Q8891" i="4"/>
  <c r="Q8892" i="4"/>
  <c r="Q8893" i="4"/>
  <c r="Q8894" i="4"/>
  <c r="Q8895" i="4"/>
  <c r="Q8896" i="4"/>
  <c r="Q8897" i="4"/>
  <c r="Q8898" i="4"/>
  <c r="Q8899" i="4"/>
  <c r="Q8900" i="4"/>
  <c r="Q8901" i="4"/>
  <c r="Q8902" i="4"/>
  <c r="Q8903" i="4"/>
  <c r="Q8904" i="4"/>
  <c r="Q8905" i="4"/>
  <c r="Q8906" i="4"/>
  <c r="Q8907" i="4"/>
  <c r="Q8908" i="4"/>
  <c r="Q8909" i="4"/>
  <c r="Q8910" i="4"/>
  <c r="Q8911" i="4"/>
  <c r="Q8912" i="4"/>
  <c r="Q8913" i="4"/>
  <c r="Q8914" i="4"/>
  <c r="Q8915" i="4"/>
  <c r="Q8916" i="4"/>
  <c r="Q8917" i="4"/>
  <c r="Q8918" i="4"/>
  <c r="Q8919" i="4"/>
  <c r="Q8920" i="4"/>
  <c r="Q8921" i="4"/>
  <c r="Q8922" i="4"/>
  <c r="Q8923" i="4"/>
  <c r="Q8924" i="4"/>
  <c r="Q8925" i="4"/>
  <c r="Q8926" i="4"/>
  <c r="Q8927" i="4"/>
  <c r="Q8928" i="4"/>
  <c r="Q8929" i="4"/>
  <c r="Q8930" i="4"/>
  <c r="Q8931" i="4"/>
  <c r="Q8932" i="4"/>
  <c r="Q8933" i="4"/>
  <c r="Q8934" i="4"/>
  <c r="Q8935" i="4"/>
  <c r="Q8936" i="4"/>
  <c r="Q8937" i="4"/>
  <c r="Q8938" i="4"/>
  <c r="Q8939" i="4"/>
  <c r="Q8940" i="4"/>
  <c r="Q8941" i="4"/>
  <c r="Q8942" i="4"/>
  <c r="Q8943" i="4"/>
  <c r="Q8944" i="4"/>
  <c r="Q8945" i="4"/>
  <c r="Q8946" i="4"/>
  <c r="Q8947" i="4"/>
  <c r="Q8948" i="4"/>
  <c r="Q8949" i="4"/>
  <c r="Q8950" i="4"/>
  <c r="Q8951" i="4"/>
  <c r="Q8952" i="4"/>
  <c r="Q8953" i="4"/>
  <c r="Q8954" i="4"/>
  <c r="Q8955" i="4"/>
  <c r="Q8956" i="4"/>
  <c r="Q8957" i="4"/>
  <c r="Q8958" i="4"/>
  <c r="Q8959" i="4"/>
  <c r="Q8960" i="4"/>
  <c r="Q8961" i="4"/>
  <c r="Q8962" i="4"/>
  <c r="Q8963" i="4"/>
  <c r="Q8964" i="4"/>
  <c r="Q8965" i="4"/>
  <c r="Q8966" i="4"/>
  <c r="Q8967" i="4"/>
  <c r="Q8968" i="4"/>
  <c r="Q8969" i="4"/>
  <c r="Q8970" i="4"/>
  <c r="Q8971" i="4"/>
  <c r="Q8972" i="4"/>
  <c r="Q8973" i="4"/>
  <c r="Q8974" i="4"/>
  <c r="Q8975" i="4"/>
  <c r="Q8976" i="4"/>
  <c r="Q8977" i="4"/>
  <c r="Q8978" i="4"/>
  <c r="Q8979" i="4"/>
  <c r="Q8980" i="4"/>
  <c r="Q8981" i="4"/>
  <c r="Q8982" i="4"/>
  <c r="Q8983" i="4"/>
  <c r="Q8984" i="4"/>
  <c r="Q8985" i="4"/>
  <c r="Q8986" i="4"/>
  <c r="Q8987" i="4"/>
  <c r="Q8988" i="4"/>
  <c r="Q8989" i="4"/>
  <c r="Q8990" i="4"/>
  <c r="Q8991" i="4"/>
  <c r="Q8992" i="4"/>
  <c r="Q8993" i="4"/>
  <c r="Q8994" i="4"/>
  <c r="Q8995" i="4"/>
  <c r="Q8996" i="4"/>
  <c r="Q8997" i="4"/>
  <c r="Q8998" i="4"/>
  <c r="Q8999" i="4"/>
  <c r="Q9000" i="4"/>
  <c r="Q9001" i="4"/>
  <c r="Q9002" i="4"/>
  <c r="Q9003" i="4"/>
  <c r="Q9004" i="4"/>
  <c r="Q9005" i="4"/>
  <c r="Q9006" i="4"/>
  <c r="Q9007" i="4"/>
  <c r="Q9008" i="4"/>
  <c r="Q9009" i="4"/>
  <c r="Q9010" i="4"/>
  <c r="Q9011" i="4"/>
  <c r="Q9012" i="4"/>
  <c r="Q9013" i="4"/>
  <c r="Q9014" i="4"/>
  <c r="Q9015" i="4"/>
  <c r="Q9016" i="4"/>
  <c r="Q9017" i="4"/>
  <c r="Q9018" i="4"/>
  <c r="Q9019" i="4"/>
  <c r="Q9020" i="4"/>
  <c r="Q9021" i="4"/>
  <c r="Q9022" i="4"/>
  <c r="Q9023" i="4"/>
  <c r="Q9024" i="4"/>
  <c r="Q9025" i="4"/>
  <c r="Q9026" i="4"/>
  <c r="Q9027" i="4"/>
  <c r="Q9028" i="4"/>
  <c r="Q9029" i="4"/>
  <c r="Q9030" i="4"/>
  <c r="Q9031" i="4"/>
  <c r="Q9032" i="4"/>
  <c r="Q9033" i="4"/>
  <c r="Q9034" i="4"/>
  <c r="Q9035" i="4"/>
  <c r="Q9036" i="4"/>
  <c r="Q9037" i="4"/>
  <c r="Q9038" i="4"/>
  <c r="Q9039" i="4"/>
  <c r="Q9040" i="4"/>
  <c r="Q9041" i="4"/>
  <c r="Q9042" i="4"/>
  <c r="Q9043" i="4"/>
  <c r="Q9044" i="4"/>
  <c r="Q9045" i="4"/>
  <c r="Q9046" i="4"/>
  <c r="Q9047" i="4"/>
  <c r="Q9048" i="4"/>
  <c r="Q9049" i="4"/>
  <c r="Q9050" i="4"/>
  <c r="Q9051" i="4"/>
  <c r="Q9052" i="4"/>
  <c r="Q9053" i="4"/>
  <c r="Q9054" i="4"/>
  <c r="Q9055" i="4"/>
  <c r="Q9056" i="4"/>
  <c r="Q9057" i="4"/>
  <c r="Q9058" i="4"/>
  <c r="Q9059" i="4"/>
  <c r="Q9060" i="4"/>
  <c r="Q9061" i="4"/>
  <c r="Q9062" i="4"/>
  <c r="Q9063" i="4"/>
  <c r="Q9064" i="4"/>
  <c r="Q9065" i="4"/>
  <c r="Q9066" i="4"/>
  <c r="Q9067" i="4"/>
  <c r="Q9068" i="4"/>
  <c r="Q9069" i="4"/>
  <c r="Q9070" i="4"/>
  <c r="Q9071" i="4"/>
  <c r="Q9072" i="4"/>
  <c r="Q9073" i="4"/>
  <c r="Q9074" i="4"/>
  <c r="Q9075" i="4"/>
  <c r="Q9076" i="4"/>
  <c r="Q9077" i="4"/>
  <c r="Q9078" i="4"/>
  <c r="Q9079" i="4"/>
  <c r="Q9080" i="4"/>
  <c r="Q9081" i="4"/>
  <c r="Q9082" i="4"/>
  <c r="Q9083" i="4"/>
  <c r="Q9084" i="4"/>
  <c r="Q9085" i="4"/>
  <c r="Q9086" i="4"/>
  <c r="Q9087" i="4"/>
  <c r="Q9088" i="4"/>
  <c r="Q9089" i="4"/>
  <c r="Q9090" i="4"/>
  <c r="Q9091" i="4"/>
  <c r="Q9092" i="4"/>
  <c r="Q9093" i="4"/>
  <c r="Q9094" i="4"/>
  <c r="Q9095" i="4"/>
  <c r="Q9096" i="4"/>
  <c r="Q9097" i="4"/>
  <c r="Q9098" i="4"/>
  <c r="Q9099" i="4"/>
  <c r="Q9100" i="4"/>
  <c r="Q9101" i="4"/>
  <c r="Q9102" i="4"/>
  <c r="Q9103" i="4"/>
  <c r="Q9104" i="4"/>
  <c r="Q9105" i="4"/>
  <c r="Q9106" i="4"/>
  <c r="Q9107" i="4"/>
  <c r="Q9108" i="4"/>
  <c r="Q9109" i="4"/>
  <c r="Q9110" i="4"/>
  <c r="Q9111" i="4"/>
  <c r="Q9112" i="4"/>
  <c r="Q9113" i="4"/>
  <c r="Q9114" i="4"/>
  <c r="Q9115" i="4"/>
  <c r="Q9116" i="4"/>
  <c r="Q9117" i="4"/>
  <c r="Q9118" i="4"/>
  <c r="Q9119" i="4"/>
  <c r="Q9120" i="4"/>
  <c r="Q9121" i="4"/>
  <c r="Q9122" i="4"/>
  <c r="Q9123" i="4"/>
  <c r="Q9124" i="4"/>
  <c r="Q9125" i="4"/>
  <c r="Q9126" i="4"/>
  <c r="Q9127" i="4"/>
  <c r="Q9128" i="4"/>
  <c r="Q9129" i="4"/>
  <c r="Q9130" i="4"/>
  <c r="Q9131" i="4"/>
  <c r="Q9132" i="4"/>
  <c r="Q9133" i="4"/>
  <c r="Q9134" i="4"/>
  <c r="Q9135" i="4"/>
  <c r="Q9136" i="4"/>
  <c r="Q9137" i="4"/>
  <c r="Q9138" i="4"/>
  <c r="Q9139" i="4"/>
  <c r="Q9140" i="4"/>
  <c r="Q9141" i="4"/>
  <c r="Q9142" i="4"/>
  <c r="Q9143" i="4"/>
  <c r="Q9144" i="4"/>
  <c r="Q9145" i="4"/>
  <c r="Q9146" i="4"/>
  <c r="Q9147" i="4"/>
  <c r="Q9148" i="4"/>
  <c r="Q9149" i="4"/>
  <c r="Q9150" i="4"/>
  <c r="Q9151" i="4"/>
  <c r="Q9152" i="4"/>
  <c r="Q9153" i="4"/>
  <c r="Q9154" i="4"/>
  <c r="Q9155" i="4"/>
  <c r="Q9156" i="4"/>
  <c r="Q9157" i="4"/>
  <c r="Q9158" i="4"/>
  <c r="Q9159" i="4"/>
  <c r="Q9160" i="4"/>
  <c r="Q9161" i="4"/>
  <c r="Q9162" i="4"/>
  <c r="Q9163" i="4"/>
  <c r="Q9164" i="4"/>
  <c r="Q9165" i="4"/>
  <c r="Q9166" i="4"/>
  <c r="Q9167" i="4"/>
  <c r="Q9168" i="4"/>
  <c r="Q9169" i="4"/>
  <c r="Q9170" i="4"/>
  <c r="Q9171" i="4"/>
  <c r="Q9172" i="4"/>
  <c r="Q9173" i="4"/>
  <c r="Q9174" i="4"/>
  <c r="Q9175" i="4"/>
  <c r="Q9176" i="4"/>
  <c r="Q9177" i="4"/>
  <c r="Q9178" i="4"/>
  <c r="Q9179" i="4"/>
  <c r="Q9180" i="4"/>
  <c r="Q9181" i="4"/>
  <c r="Q9182" i="4"/>
  <c r="Q9183" i="4"/>
  <c r="Q9184" i="4"/>
  <c r="Q9185" i="4"/>
  <c r="Q9186" i="4"/>
  <c r="Q9187" i="4"/>
  <c r="Q9188" i="4"/>
  <c r="Q9189" i="4"/>
  <c r="Q9190" i="4"/>
  <c r="Q9191" i="4"/>
  <c r="Q9192" i="4"/>
  <c r="Q9193" i="4"/>
  <c r="Q9194" i="4"/>
  <c r="Q9195" i="4"/>
  <c r="Q9196" i="4"/>
  <c r="Q9197" i="4"/>
  <c r="Q9198" i="4"/>
  <c r="Q9199" i="4"/>
  <c r="Q9200" i="4"/>
  <c r="Q9201" i="4"/>
  <c r="Q9202" i="4"/>
  <c r="Q9203" i="4"/>
  <c r="Q9204" i="4"/>
  <c r="Q9205" i="4"/>
  <c r="Q9206" i="4"/>
  <c r="Q9207" i="4"/>
  <c r="Q9208" i="4"/>
  <c r="Q9209" i="4"/>
  <c r="Q9210" i="4"/>
  <c r="Q9211" i="4"/>
  <c r="Q9212" i="4"/>
  <c r="Q9213" i="4"/>
  <c r="Q9214" i="4"/>
  <c r="Q9215" i="4"/>
  <c r="Q9216" i="4"/>
  <c r="Q9217" i="4"/>
  <c r="Q9218" i="4"/>
  <c r="Q9219" i="4"/>
  <c r="Q9220" i="4"/>
  <c r="Q9221" i="4"/>
  <c r="Q9222" i="4"/>
  <c r="Q9223" i="4"/>
  <c r="Q9224" i="4"/>
  <c r="Q9225" i="4"/>
  <c r="Q9226" i="4"/>
  <c r="Q9227" i="4"/>
  <c r="Q9228" i="4"/>
  <c r="Q9229" i="4"/>
  <c r="Q9230" i="4"/>
  <c r="Q9231" i="4"/>
  <c r="Q9232" i="4"/>
  <c r="Q9233" i="4"/>
  <c r="Q9234" i="4"/>
  <c r="Q9235" i="4"/>
  <c r="Q9236" i="4"/>
  <c r="Q9237" i="4"/>
  <c r="Q9238" i="4"/>
  <c r="Q9239" i="4"/>
  <c r="Q9240" i="4"/>
  <c r="Q9241" i="4"/>
  <c r="Q9242" i="4"/>
  <c r="Q9243" i="4"/>
  <c r="Q9244" i="4"/>
  <c r="Q9245" i="4"/>
  <c r="Q9246" i="4"/>
  <c r="Q9247" i="4"/>
  <c r="Q9248" i="4"/>
  <c r="Q9249" i="4"/>
  <c r="Q9250" i="4"/>
  <c r="Q9251" i="4"/>
  <c r="Q9252" i="4"/>
  <c r="Q9253" i="4"/>
  <c r="Q9254" i="4"/>
  <c r="Q9255" i="4"/>
  <c r="Q9256" i="4"/>
  <c r="Q9257" i="4"/>
  <c r="Q9258" i="4"/>
  <c r="Q9259" i="4"/>
  <c r="Q9260" i="4"/>
  <c r="Q9261" i="4"/>
  <c r="Q9262" i="4"/>
  <c r="Q9263" i="4"/>
  <c r="Q9264" i="4"/>
  <c r="Q9265" i="4"/>
  <c r="Q9266" i="4"/>
  <c r="Q9267" i="4"/>
  <c r="Q9268" i="4"/>
  <c r="Q9269" i="4"/>
  <c r="Q9270" i="4"/>
  <c r="Q9271" i="4"/>
  <c r="Q9272" i="4"/>
  <c r="Q9273" i="4"/>
  <c r="Q9274" i="4"/>
  <c r="Q9275" i="4"/>
  <c r="Q9276" i="4"/>
  <c r="Q9277" i="4"/>
  <c r="Q9278" i="4"/>
  <c r="Q9279" i="4"/>
  <c r="Q9280" i="4"/>
  <c r="Q9281" i="4"/>
  <c r="Q9282" i="4"/>
  <c r="Q9283" i="4"/>
  <c r="Q9284" i="4"/>
  <c r="Q9285" i="4"/>
  <c r="Q9286" i="4"/>
  <c r="Q9287" i="4"/>
  <c r="Q9288" i="4"/>
  <c r="Q9289" i="4"/>
  <c r="Q9290" i="4"/>
  <c r="Q9291" i="4"/>
  <c r="Q9292" i="4"/>
  <c r="Q9293" i="4"/>
  <c r="Q9294" i="4"/>
  <c r="Q9295" i="4"/>
  <c r="Q9296" i="4"/>
  <c r="Q9297" i="4"/>
  <c r="Q9298" i="4"/>
  <c r="Q9299" i="4"/>
  <c r="Q9300" i="4"/>
  <c r="Q9301" i="4"/>
  <c r="Q9302" i="4"/>
  <c r="Q9303" i="4"/>
  <c r="Q9304" i="4"/>
  <c r="Q9305" i="4"/>
  <c r="Q9306" i="4"/>
  <c r="Q9307" i="4"/>
  <c r="Q9308" i="4"/>
  <c r="Q9309" i="4"/>
  <c r="Q9310" i="4"/>
  <c r="Q9311" i="4"/>
  <c r="Q9312" i="4"/>
  <c r="Q9313" i="4"/>
  <c r="Q9314" i="4"/>
  <c r="Q9315" i="4"/>
  <c r="Q9316" i="4"/>
  <c r="Q9317" i="4"/>
  <c r="Q9318" i="4"/>
  <c r="Q9319" i="4"/>
  <c r="Q9320" i="4"/>
  <c r="Q9321" i="4"/>
  <c r="Q9322" i="4"/>
  <c r="Q9323" i="4"/>
  <c r="Q9324" i="4"/>
  <c r="Q9325" i="4"/>
  <c r="Q9326" i="4"/>
  <c r="Q9327" i="4"/>
  <c r="Q9328" i="4"/>
  <c r="Q9329" i="4"/>
  <c r="Q9330" i="4"/>
  <c r="Q9331" i="4"/>
  <c r="Q9332" i="4"/>
  <c r="Q9333" i="4"/>
  <c r="Q9334" i="4"/>
  <c r="Q9335" i="4"/>
  <c r="Q9336" i="4"/>
  <c r="Q9337" i="4"/>
  <c r="Q9338" i="4"/>
  <c r="Q9339" i="4"/>
  <c r="Q9340" i="4"/>
  <c r="Q9341" i="4"/>
  <c r="Q9342" i="4"/>
  <c r="Q9343" i="4"/>
  <c r="Q9344" i="4"/>
  <c r="Q9345" i="4"/>
  <c r="Q9346" i="4"/>
  <c r="Q9347" i="4"/>
  <c r="Q9348" i="4"/>
  <c r="Q9349" i="4"/>
  <c r="Q9350" i="4"/>
  <c r="Q9351" i="4"/>
  <c r="Q9352" i="4"/>
  <c r="Q9353" i="4"/>
  <c r="Q9354" i="4"/>
  <c r="Q9355" i="4"/>
  <c r="Q9356" i="4"/>
  <c r="Q9357" i="4"/>
  <c r="Q9358" i="4"/>
  <c r="Q9359" i="4"/>
  <c r="Q9360" i="4"/>
  <c r="Q9361" i="4"/>
  <c r="Q9362" i="4"/>
  <c r="Q9363" i="4"/>
  <c r="Q9364" i="4"/>
  <c r="Q9365" i="4"/>
  <c r="Q9366" i="4"/>
  <c r="Q9367" i="4"/>
  <c r="Q9368" i="4"/>
  <c r="Q9369" i="4"/>
  <c r="Q9370" i="4"/>
  <c r="Q9371" i="4"/>
  <c r="Q9372" i="4"/>
  <c r="Q9373" i="4"/>
  <c r="Q9374" i="4"/>
  <c r="Q9375" i="4"/>
  <c r="Q9376" i="4"/>
  <c r="Q9377" i="4"/>
  <c r="Q9378" i="4"/>
  <c r="Q9379" i="4"/>
  <c r="Q9380" i="4"/>
  <c r="Q9381" i="4"/>
  <c r="Q9382" i="4"/>
  <c r="Q9383" i="4"/>
  <c r="Q9384" i="4"/>
  <c r="Q9385" i="4"/>
  <c r="Q9386" i="4"/>
  <c r="Q9387" i="4"/>
  <c r="Q9388" i="4"/>
  <c r="Q9389" i="4"/>
  <c r="Q9390" i="4"/>
  <c r="Q9391" i="4"/>
  <c r="Q9392" i="4"/>
  <c r="Q9393" i="4"/>
  <c r="Q9394" i="4"/>
  <c r="Q9395" i="4"/>
  <c r="Q9396" i="4"/>
  <c r="Q9397" i="4"/>
  <c r="Q9398" i="4"/>
  <c r="Q9399" i="4"/>
  <c r="Q9400" i="4"/>
  <c r="Q9401" i="4"/>
  <c r="Q9402" i="4"/>
  <c r="Q9403" i="4"/>
  <c r="Q9404" i="4"/>
  <c r="Q9405" i="4"/>
  <c r="Q9406" i="4"/>
  <c r="Q9407" i="4"/>
  <c r="Q9408" i="4"/>
  <c r="Q9409" i="4"/>
  <c r="Q9410" i="4"/>
  <c r="Q9411" i="4"/>
  <c r="Q9412" i="4"/>
  <c r="Q9413" i="4"/>
  <c r="Q9414" i="4"/>
  <c r="Q9415" i="4"/>
  <c r="Q9416" i="4"/>
  <c r="Q9417" i="4"/>
  <c r="Q9418" i="4"/>
  <c r="Q9419" i="4"/>
  <c r="Q9420" i="4"/>
  <c r="Q9421" i="4"/>
  <c r="Q9422" i="4"/>
  <c r="Q9423" i="4"/>
  <c r="Q9424" i="4"/>
  <c r="Q9425" i="4"/>
  <c r="Q9426" i="4"/>
  <c r="Q9427" i="4"/>
  <c r="Q9428" i="4"/>
  <c r="Q9429" i="4"/>
  <c r="Q9430" i="4"/>
  <c r="Q9431" i="4"/>
  <c r="Q9432" i="4"/>
  <c r="Q9433" i="4"/>
  <c r="Q9434" i="4"/>
  <c r="Q9435" i="4"/>
  <c r="Q9436" i="4"/>
  <c r="Q9437" i="4"/>
  <c r="Q9438" i="4"/>
  <c r="Q9439" i="4"/>
  <c r="Q9440" i="4"/>
  <c r="Q9441" i="4"/>
  <c r="Q9442" i="4"/>
  <c r="Q9443" i="4"/>
  <c r="Q9444" i="4"/>
  <c r="Q9445" i="4"/>
  <c r="Q9446" i="4"/>
  <c r="Q9447" i="4"/>
  <c r="Q9448" i="4"/>
  <c r="Q9449" i="4"/>
  <c r="Q9450" i="4"/>
  <c r="Q9451" i="4"/>
  <c r="Q9452" i="4"/>
  <c r="Q9453" i="4"/>
  <c r="Q9454" i="4"/>
  <c r="Q9455" i="4"/>
  <c r="Q9456" i="4"/>
  <c r="Q9457" i="4"/>
  <c r="Q9458" i="4"/>
  <c r="Q9459" i="4"/>
  <c r="Q9460" i="4"/>
  <c r="Q9461" i="4"/>
  <c r="Q9462" i="4"/>
  <c r="Q9463" i="4"/>
  <c r="Q9464" i="4"/>
  <c r="Q9465" i="4"/>
  <c r="Q9466" i="4"/>
  <c r="Q9467" i="4"/>
  <c r="Q9468" i="4"/>
  <c r="Q9469" i="4"/>
  <c r="Q9470" i="4"/>
  <c r="Q9471" i="4"/>
  <c r="Q9472" i="4"/>
  <c r="Q9473" i="4"/>
  <c r="Q9474" i="4"/>
  <c r="Q9475" i="4"/>
  <c r="Q9476" i="4"/>
  <c r="Q9477" i="4"/>
  <c r="Q9478" i="4"/>
  <c r="Q9479" i="4"/>
  <c r="Q9480" i="4"/>
  <c r="Q9481" i="4"/>
  <c r="Q9482" i="4"/>
  <c r="Q9483" i="4"/>
  <c r="Q9484" i="4"/>
  <c r="Q9485" i="4"/>
  <c r="Q9486" i="4"/>
  <c r="Q9487" i="4"/>
  <c r="Q9488" i="4"/>
  <c r="Q9489" i="4"/>
  <c r="Q9490" i="4"/>
  <c r="Q9491" i="4"/>
  <c r="Q9492" i="4"/>
  <c r="Q9493" i="4"/>
  <c r="Q9494" i="4"/>
  <c r="Q9495" i="4"/>
  <c r="Q9496" i="4"/>
  <c r="Q9497" i="4"/>
  <c r="Q9498" i="4"/>
  <c r="Q9499" i="4"/>
  <c r="Q9500" i="4"/>
  <c r="Q9501" i="4"/>
  <c r="Q9502" i="4"/>
  <c r="Q9503" i="4"/>
  <c r="Q9504" i="4"/>
  <c r="Q9505" i="4"/>
  <c r="Q9506" i="4"/>
  <c r="Q9507" i="4"/>
  <c r="Q9508" i="4"/>
  <c r="Q9509" i="4"/>
  <c r="Q9510" i="4"/>
  <c r="Q9511" i="4"/>
  <c r="Q9512" i="4"/>
  <c r="Q9513" i="4"/>
  <c r="Q9514" i="4"/>
  <c r="Q9515" i="4"/>
  <c r="Q9516" i="4"/>
  <c r="Q9517" i="4"/>
  <c r="Q9518" i="4"/>
  <c r="Q9519" i="4"/>
  <c r="Q9520" i="4"/>
  <c r="Q9521" i="4"/>
  <c r="Q9522" i="4"/>
  <c r="Q9523" i="4"/>
  <c r="Q9524" i="4"/>
  <c r="Q9525" i="4"/>
  <c r="Q9526" i="4"/>
  <c r="Q9527" i="4"/>
  <c r="Q9528" i="4"/>
  <c r="Q9529" i="4"/>
  <c r="Q9530" i="4"/>
  <c r="Q9531" i="4"/>
  <c r="Q9532" i="4"/>
  <c r="Q9533" i="4"/>
  <c r="Q9534" i="4"/>
  <c r="Q9535" i="4"/>
  <c r="Q9536" i="4"/>
  <c r="Q9537" i="4"/>
  <c r="Q9538" i="4"/>
  <c r="Q9539" i="4"/>
  <c r="Q9540" i="4"/>
  <c r="Q9541" i="4"/>
  <c r="Q9542" i="4"/>
  <c r="Q9543" i="4"/>
  <c r="Q9544" i="4"/>
  <c r="Q9545" i="4"/>
  <c r="Q9546" i="4"/>
  <c r="Q9547" i="4"/>
  <c r="Q9548" i="4"/>
  <c r="Q9549" i="4"/>
  <c r="Q9550" i="4"/>
  <c r="Q9551" i="4"/>
  <c r="Q9552" i="4"/>
  <c r="Q9553" i="4"/>
  <c r="Q9554" i="4"/>
  <c r="Q9555" i="4"/>
  <c r="Q9556" i="4"/>
  <c r="Q9557" i="4"/>
  <c r="Q9558" i="4"/>
  <c r="Q9559" i="4"/>
  <c r="Q9560" i="4"/>
  <c r="Q9561" i="4"/>
  <c r="Q9562" i="4"/>
  <c r="Q9563" i="4"/>
  <c r="Q9564" i="4"/>
  <c r="Q9565" i="4"/>
  <c r="Q9566" i="4"/>
  <c r="Q9567" i="4"/>
  <c r="Q9568" i="4"/>
  <c r="Q9569" i="4"/>
  <c r="Q9570" i="4"/>
  <c r="Q9571" i="4"/>
  <c r="Q9572" i="4"/>
  <c r="Q9573" i="4"/>
  <c r="Q9574" i="4"/>
  <c r="Q9575" i="4"/>
  <c r="Q9576" i="4"/>
  <c r="Q9577" i="4"/>
  <c r="Q9578" i="4"/>
  <c r="Q9579" i="4"/>
  <c r="Q9580" i="4"/>
  <c r="Q9581" i="4"/>
  <c r="Q9582" i="4"/>
  <c r="Q9583" i="4"/>
  <c r="Q9584" i="4"/>
  <c r="Q9585" i="4"/>
  <c r="Q9586" i="4"/>
  <c r="Q9587" i="4"/>
  <c r="Q9588" i="4"/>
  <c r="Q9589" i="4"/>
  <c r="Q9590" i="4"/>
  <c r="Q9591" i="4"/>
  <c r="Q9592" i="4"/>
  <c r="Q9593" i="4"/>
  <c r="Q9594" i="4"/>
  <c r="Q9595" i="4"/>
  <c r="Q9596" i="4"/>
  <c r="Q9597" i="4"/>
  <c r="Q9598" i="4"/>
  <c r="Q9599" i="4"/>
  <c r="Q9600" i="4"/>
  <c r="Q9601" i="4"/>
  <c r="Q9602" i="4"/>
  <c r="Q9603" i="4"/>
  <c r="Q9604" i="4"/>
  <c r="Q9605" i="4"/>
  <c r="Q9606" i="4"/>
  <c r="Q9607" i="4"/>
  <c r="Q9608" i="4"/>
  <c r="Q9609" i="4"/>
  <c r="Q9610" i="4"/>
  <c r="Q9611" i="4"/>
  <c r="Q9612" i="4"/>
  <c r="Q9613" i="4"/>
  <c r="Q9614" i="4"/>
  <c r="Q9615" i="4"/>
  <c r="Q9616" i="4"/>
  <c r="Q9617" i="4"/>
  <c r="Q9618" i="4"/>
  <c r="Q9619" i="4"/>
  <c r="Q9620" i="4"/>
  <c r="Q9621" i="4"/>
  <c r="Q9622" i="4"/>
  <c r="Q9623" i="4"/>
  <c r="Q9624" i="4"/>
  <c r="Q9625" i="4"/>
  <c r="Q9626" i="4"/>
  <c r="Q9627" i="4"/>
  <c r="Q9628" i="4"/>
  <c r="Q9629" i="4"/>
  <c r="Q9630" i="4"/>
  <c r="Q9631" i="4"/>
  <c r="Q9632" i="4"/>
  <c r="Q9633" i="4"/>
  <c r="Q9634" i="4"/>
  <c r="Q9635" i="4"/>
  <c r="Q9636" i="4"/>
  <c r="Q9637" i="4"/>
  <c r="Q9638" i="4"/>
  <c r="Q9639" i="4"/>
  <c r="Q9640" i="4"/>
  <c r="Q9641" i="4"/>
  <c r="Q9642" i="4"/>
  <c r="Q9643" i="4"/>
  <c r="Q9644" i="4"/>
  <c r="Q9645" i="4"/>
  <c r="Q9646" i="4"/>
  <c r="Q9647" i="4"/>
  <c r="Q9648" i="4"/>
  <c r="Q9649" i="4"/>
  <c r="Q9650" i="4"/>
  <c r="Q9651" i="4"/>
  <c r="Q9652" i="4"/>
  <c r="Q9653" i="4"/>
  <c r="Q9654" i="4"/>
  <c r="Q9655" i="4"/>
  <c r="Q9656" i="4"/>
  <c r="Q9657" i="4"/>
  <c r="Q9658" i="4"/>
  <c r="Q9659" i="4"/>
  <c r="Q9660" i="4"/>
  <c r="Q9661" i="4"/>
  <c r="Q9662" i="4"/>
  <c r="Q9663" i="4"/>
  <c r="Q9664" i="4"/>
  <c r="Q9665" i="4"/>
  <c r="Q9666" i="4"/>
  <c r="Q9667" i="4"/>
  <c r="Q9668" i="4"/>
  <c r="Q9669" i="4"/>
  <c r="Q9670" i="4"/>
  <c r="Q9671" i="4"/>
  <c r="Q9672" i="4"/>
  <c r="Q9673" i="4"/>
  <c r="Q9674" i="4"/>
  <c r="Q9675" i="4"/>
  <c r="Q9676" i="4"/>
  <c r="Q9677" i="4"/>
  <c r="Q9678" i="4"/>
  <c r="Q9679" i="4"/>
  <c r="Q9680" i="4"/>
  <c r="Q9681" i="4"/>
  <c r="Q9682" i="4"/>
  <c r="Q9683" i="4"/>
  <c r="Q9684" i="4"/>
  <c r="Q9685" i="4"/>
  <c r="Q9686" i="4"/>
  <c r="Q9687" i="4"/>
  <c r="Q9688" i="4"/>
  <c r="Q9689" i="4"/>
  <c r="Q9690" i="4"/>
  <c r="Q9691" i="4"/>
  <c r="Q9692" i="4"/>
  <c r="Q9693" i="4"/>
  <c r="Q9694" i="4"/>
  <c r="Q9695" i="4"/>
  <c r="Q9696" i="4"/>
  <c r="Q9697" i="4"/>
  <c r="Q9698" i="4"/>
  <c r="Q9699" i="4"/>
  <c r="Q9700" i="4"/>
  <c r="Q9701" i="4"/>
  <c r="Q9702" i="4"/>
  <c r="Q9703" i="4"/>
  <c r="Q9704" i="4"/>
  <c r="Q9705" i="4"/>
  <c r="Q9706" i="4"/>
  <c r="Q9707" i="4"/>
  <c r="Q9708" i="4"/>
  <c r="Q9709" i="4"/>
  <c r="Q9710" i="4"/>
  <c r="Q9711" i="4"/>
  <c r="Q9712" i="4"/>
  <c r="Q9713" i="4"/>
  <c r="Q9714" i="4"/>
  <c r="Q9715" i="4"/>
  <c r="Q9716" i="4"/>
  <c r="Q9717" i="4"/>
  <c r="Q9718" i="4"/>
  <c r="Q9719" i="4"/>
  <c r="Q9720" i="4"/>
  <c r="Q9721" i="4"/>
  <c r="Q9722" i="4"/>
  <c r="Q9723" i="4"/>
  <c r="Q9724" i="4"/>
  <c r="Q9725" i="4"/>
  <c r="Q9726" i="4"/>
  <c r="Q9727" i="4"/>
  <c r="Q9728" i="4"/>
  <c r="Q9729" i="4"/>
  <c r="Q9730" i="4"/>
  <c r="Q9731" i="4"/>
  <c r="Q9732" i="4"/>
  <c r="Q9733" i="4"/>
  <c r="Q9734" i="4"/>
  <c r="Q9735" i="4"/>
  <c r="Q9736" i="4"/>
  <c r="Q9737" i="4"/>
  <c r="Q9738" i="4"/>
  <c r="Q9739" i="4"/>
  <c r="Q9740" i="4"/>
  <c r="Q9741" i="4"/>
  <c r="Q9742" i="4"/>
  <c r="Q9743" i="4"/>
  <c r="Q9744" i="4"/>
  <c r="Q9745" i="4"/>
  <c r="Q9746" i="4"/>
  <c r="Q9747" i="4"/>
  <c r="Q9748" i="4"/>
  <c r="Q9749" i="4"/>
  <c r="Q9750" i="4"/>
  <c r="Q9751" i="4"/>
  <c r="Q9752" i="4"/>
  <c r="Q9753" i="4"/>
  <c r="Q9754" i="4"/>
  <c r="Q9755" i="4"/>
  <c r="Q9756" i="4"/>
  <c r="Q9757" i="4"/>
  <c r="Q9758" i="4"/>
  <c r="Q9759" i="4"/>
  <c r="Q9760" i="4"/>
  <c r="Q9761" i="4"/>
  <c r="Q9762" i="4"/>
  <c r="Q9763" i="4"/>
  <c r="Q9764" i="4"/>
  <c r="Q9765" i="4"/>
  <c r="Q9766" i="4"/>
  <c r="Q9767" i="4"/>
  <c r="Q9768" i="4"/>
  <c r="Q9769" i="4"/>
  <c r="Q9770" i="4"/>
  <c r="Q9771" i="4"/>
  <c r="Q9772" i="4"/>
  <c r="Q9773" i="4"/>
  <c r="Q9774" i="4"/>
  <c r="Q9775" i="4"/>
  <c r="Q9776" i="4"/>
  <c r="Q9777" i="4"/>
  <c r="Q9778" i="4"/>
  <c r="Q9779" i="4"/>
  <c r="Q9780" i="4"/>
  <c r="Q9781" i="4"/>
  <c r="Q9782" i="4"/>
  <c r="Q9783" i="4"/>
  <c r="Q9784" i="4"/>
  <c r="Q9785" i="4"/>
  <c r="Q9786" i="4"/>
  <c r="Q9787" i="4"/>
  <c r="Q9788" i="4"/>
  <c r="Q9789" i="4"/>
  <c r="Q9790" i="4"/>
  <c r="Q9791" i="4"/>
  <c r="Q9792" i="4"/>
  <c r="Q9793" i="4"/>
  <c r="Q9794" i="4"/>
  <c r="Q9795" i="4"/>
  <c r="Q9796" i="4"/>
  <c r="Q9797" i="4"/>
  <c r="Q9798" i="4"/>
  <c r="Q9799" i="4"/>
  <c r="Q9800" i="4"/>
  <c r="Q9801" i="4"/>
  <c r="Q9802" i="4"/>
  <c r="Q9803" i="4"/>
  <c r="Q9804" i="4"/>
  <c r="Q9805" i="4"/>
  <c r="Q9806" i="4"/>
  <c r="Q9807" i="4"/>
  <c r="Q9808" i="4"/>
  <c r="Q9809" i="4"/>
  <c r="Q9810" i="4"/>
  <c r="Q9811" i="4"/>
  <c r="Q9812" i="4"/>
  <c r="Q9813" i="4"/>
  <c r="Q9814" i="4"/>
  <c r="Q9815" i="4"/>
  <c r="Q9816" i="4"/>
  <c r="Q9817" i="4"/>
  <c r="Q9818" i="4"/>
  <c r="Q9819" i="4"/>
  <c r="Q9820" i="4"/>
  <c r="Q9821" i="4"/>
  <c r="Q9822" i="4"/>
  <c r="Q9823" i="4"/>
  <c r="Q9824" i="4"/>
  <c r="Q9825" i="4"/>
  <c r="Q9826" i="4"/>
  <c r="Q9827" i="4"/>
  <c r="Q9828" i="4"/>
  <c r="Q9829" i="4"/>
  <c r="Q9830" i="4"/>
  <c r="Q9831" i="4"/>
  <c r="Q9832" i="4"/>
  <c r="Q9833" i="4"/>
  <c r="Q9834" i="4"/>
  <c r="Q9835" i="4"/>
  <c r="Q9836" i="4"/>
  <c r="Q9837" i="4"/>
  <c r="Q9838" i="4"/>
  <c r="Q9839" i="4"/>
  <c r="Q9840" i="4"/>
  <c r="Q9841" i="4"/>
  <c r="Q9842" i="4"/>
  <c r="Q9843" i="4"/>
  <c r="Q9844" i="4"/>
  <c r="Q9845" i="4"/>
  <c r="Q9846" i="4"/>
  <c r="Q9847" i="4"/>
  <c r="Q9848" i="4"/>
  <c r="Q9849" i="4"/>
  <c r="Q9850" i="4"/>
  <c r="Q9851" i="4"/>
  <c r="Q9852" i="4"/>
  <c r="Q9853" i="4"/>
  <c r="Q9854" i="4"/>
  <c r="Q9855" i="4"/>
  <c r="Q9856" i="4"/>
  <c r="Q9857" i="4"/>
  <c r="Q9858" i="4"/>
  <c r="Q9859" i="4"/>
  <c r="Q9860" i="4"/>
  <c r="Q9861" i="4"/>
  <c r="Q9862" i="4"/>
  <c r="Q9863" i="4"/>
  <c r="Q9864" i="4"/>
  <c r="Q9865" i="4"/>
  <c r="Q9866" i="4"/>
  <c r="Q9867" i="4"/>
  <c r="Q9868" i="4"/>
  <c r="Q9869" i="4"/>
  <c r="Q9870" i="4"/>
  <c r="Q9871" i="4"/>
  <c r="Q9872" i="4"/>
  <c r="Q9873" i="4"/>
  <c r="Q9874" i="4"/>
  <c r="Q9875" i="4"/>
  <c r="Q9876" i="4"/>
  <c r="Q9877" i="4"/>
  <c r="Q9878" i="4"/>
  <c r="Q9879" i="4"/>
  <c r="Q9880" i="4"/>
  <c r="Q9881" i="4"/>
  <c r="Q9882" i="4"/>
  <c r="Q9883" i="4"/>
  <c r="Q9884" i="4"/>
  <c r="Q9885" i="4"/>
  <c r="Q9886" i="4"/>
  <c r="Q9887" i="4"/>
  <c r="Q9888" i="4"/>
  <c r="Q9889" i="4"/>
  <c r="Q9890" i="4"/>
  <c r="Q9891" i="4"/>
  <c r="Q9892" i="4"/>
  <c r="Q9893" i="4"/>
  <c r="Q9894" i="4"/>
  <c r="Q9895" i="4"/>
  <c r="Q9896" i="4"/>
  <c r="Q9897" i="4"/>
  <c r="Q9898" i="4"/>
  <c r="Q9899" i="4"/>
  <c r="Q9900" i="4"/>
  <c r="Q9901" i="4"/>
  <c r="Q9902" i="4"/>
  <c r="Q9903" i="4"/>
  <c r="Q9904" i="4"/>
  <c r="Q9905" i="4"/>
  <c r="Q9906" i="4"/>
  <c r="Q9907" i="4"/>
  <c r="Q9908" i="4"/>
  <c r="Q9909" i="4"/>
  <c r="Q9910" i="4"/>
  <c r="Q9911" i="4"/>
  <c r="Q9912" i="4"/>
  <c r="Q9913" i="4"/>
  <c r="Q9914" i="4"/>
  <c r="Q9915" i="4"/>
  <c r="Q9916" i="4"/>
  <c r="Q9917" i="4"/>
  <c r="Q9918" i="4"/>
  <c r="Q9919" i="4"/>
  <c r="Q9920" i="4"/>
  <c r="Q9921" i="4"/>
  <c r="Q9922" i="4"/>
  <c r="Q9923" i="4"/>
  <c r="Q9924" i="4"/>
  <c r="Q9925" i="4"/>
  <c r="Q9926" i="4"/>
  <c r="Q9927" i="4"/>
  <c r="Q9928" i="4"/>
  <c r="Q9929" i="4"/>
  <c r="Q9930" i="4"/>
  <c r="Q9931" i="4"/>
  <c r="Q9932" i="4"/>
  <c r="Q9933" i="4"/>
  <c r="Q9934" i="4"/>
  <c r="Q9935" i="4"/>
  <c r="Q9936" i="4"/>
  <c r="Q9937" i="4"/>
  <c r="Q9938" i="4"/>
  <c r="Q9939" i="4"/>
  <c r="Q9940" i="4"/>
  <c r="Q9941" i="4"/>
  <c r="Q9942" i="4"/>
  <c r="Q9943" i="4"/>
  <c r="Q9944" i="4"/>
  <c r="Q9945" i="4"/>
  <c r="Q9946" i="4"/>
  <c r="Q9947" i="4"/>
  <c r="Q9948" i="4"/>
  <c r="Q9949" i="4"/>
  <c r="Q9950" i="4"/>
  <c r="Q9951" i="4"/>
  <c r="Q9952" i="4"/>
  <c r="Q9953" i="4"/>
  <c r="Q9954" i="4"/>
  <c r="Q9955" i="4"/>
  <c r="Q9956" i="4"/>
  <c r="Q9957" i="4"/>
  <c r="Q9958" i="4"/>
  <c r="Q9959" i="4"/>
  <c r="Q9960" i="4"/>
  <c r="Q9961" i="4"/>
  <c r="Q9962" i="4"/>
  <c r="Q9963" i="4"/>
  <c r="Q9964" i="4"/>
  <c r="Q9965" i="4"/>
  <c r="Q9966" i="4"/>
  <c r="Q9967" i="4"/>
  <c r="Q9968" i="4"/>
  <c r="Q9969" i="4"/>
  <c r="Q9970" i="4"/>
  <c r="Q9971" i="4"/>
  <c r="Q9972" i="4"/>
  <c r="Q9973" i="4"/>
  <c r="Q9974" i="4"/>
  <c r="Q9975" i="4"/>
  <c r="Q9976" i="4"/>
  <c r="Q9977" i="4"/>
  <c r="Q9978" i="4"/>
  <c r="Q9979" i="4"/>
  <c r="Q9980" i="4"/>
  <c r="Q9981" i="4"/>
  <c r="Q9982" i="4"/>
  <c r="Q9983" i="4"/>
  <c r="Q9984" i="4"/>
  <c r="Q9985" i="4"/>
  <c r="Q9986" i="4"/>
  <c r="Q9987" i="4"/>
  <c r="Q9988" i="4"/>
  <c r="Q9989" i="4"/>
  <c r="Q9990" i="4"/>
  <c r="Q9991" i="4"/>
  <c r="Q9992" i="4"/>
  <c r="Q9993" i="4"/>
  <c r="Q9994" i="4"/>
  <c r="Q9995" i="4"/>
  <c r="Q9996" i="4"/>
  <c r="Q9997" i="4"/>
  <c r="Q9998" i="4"/>
  <c r="Q9999" i="4"/>
  <c r="Q10000" i="4"/>
  <c r="Q10001" i="4"/>
  <c r="Q10002" i="4"/>
  <c r="Q10003" i="4"/>
  <c r="Q10004" i="4"/>
  <c r="Q10005" i="4"/>
  <c r="Q10006" i="4"/>
  <c r="Q10007" i="4"/>
  <c r="Q10008" i="4"/>
  <c r="Q10009" i="4"/>
  <c r="Q10010" i="4"/>
  <c r="Q10011" i="4"/>
  <c r="Q10012" i="4"/>
  <c r="Q10013" i="4"/>
  <c r="Q10014" i="4"/>
  <c r="Q10015" i="4"/>
  <c r="Q10016" i="4"/>
  <c r="Q10017" i="4"/>
  <c r="Q10018" i="4"/>
  <c r="Q10019" i="4"/>
  <c r="Q10020" i="4"/>
  <c r="Q10021" i="4"/>
  <c r="Q10022" i="4"/>
  <c r="Q10023" i="4"/>
  <c r="Q10024" i="4"/>
  <c r="Q10025" i="4"/>
  <c r="Q10026" i="4"/>
  <c r="Q10027" i="4"/>
  <c r="Q10028" i="4"/>
  <c r="Q10029" i="4"/>
  <c r="Q10030" i="4"/>
  <c r="Q10031" i="4"/>
  <c r="Q10032" i="4"/>
  <c r="Q10033" i="4"/>
  <c r="Q10034" i="4"/>
  <c r="Q10035" i="4"/>
  <c r="Q10036" i="4"/>
  <c r="Q10037" i="4"/>
  <c r="Q10038" i="4"/>
  <c r="Q10039" i="4"/>
  <c r="Q10040" i="4"/>
  <c r="Q10041" i="4"/>
  <c r="Q10042" i="4"/>
  <c r="Q10043" i="4"/>
  <c r="Q10044" i="4"/>
  <c r="Q10045" i="4"/>
  <c r="Q10046" i="4"/>
  <c r="Q10047" i="4"/>
  <c r="Q10048" i="4"/>
  <c r="Q10049" i="4"/>
  <c r="Q10050" i="4"/>
  <c r="Q10051" i="4"/>
  <c r="Q10052" i="4"/>
  <c r="Q10053" i="4"/>
  <c r="Q10054" i="4"/>
  <c r="Q10055" i="4"/>
  <c r="Q10056" i="4"/>
  <c r="Q10057" i="4"/>
  <c r="Q10058" i="4"/>
  <c r="Q10059" i="4"/>
  <c r="Q10060" i="4"/>
  <c r="Q10061" i="4"/>
  <c r="Q10062" i="4"/>
  <c r="Q10063" i="4"/>
  <c r="Q10064" i="4"/>
  <c r="Q10065" i="4"/>
  <c r="Q10066" i="4"/>
  <c r="Q10067" i="4"/>
  <c r="Q10068" i="4"/>
  <c r="Q10069" i="4"/>
  <c r="Q10070" i="4"/>
  <c r="Q10071" i="4"/>
  <c r="Q10072" i="4"/>
  <c r="Q10073" i="4"/>
  <c r="Q10074" i="4"/>
  <c r="Q10075" i="4"/>
  <c r="Q10076" i="4"/>
  <c r="Q10077" i="4"/>
  <c r="Q10078" i="4"/>
  <c r="Q10079" i="4"/>
  <c r="Q10080" i="4"/>
  <c r="Q10081" i="4"/>
  <c r="Q10082" i="4"/>
  <c r="Q10083" i="4"/>
  <c r="Q10084" i="4"/>
  <c r="Q10085" i="4"/>
  <c r="Q10086" i="4"/>
  <c r="Q10087" i="4"/>
  <c r="Q10088" i="4"/>
  <c r="Q10089" i="4"/>
  <c r="Q10090" i="4"/>
  <c r="Q10091" i="4"/>
  <c r="Q10092" i="4"/>
  <c r="Q10093" i="4"/>
  <c r="Q10094" i="4"/>
  <c r="Q10095" i="4"/>
  <c r="Q10096" i="4"/>
  <c r="Q10097" i="4"/>
  <c r="Q10098" i="4"/>
  <c r="Q10099" i="4"/>
  <c r="Q10100" i="4"/>
  <c r="Q10101" i="4"/>
  <c r="Q10102" i="4"/>
  <c r="Q10103" i="4"/>
  <c r="Q10104" i="4"/>
  <c r="Q10105" i="4"/>
  <c r="Q10106" i="4"/>
  <c r="Q10107" i="4"/>
  <c r="Q10108" i="4"/>
  <c r="Q10109" i="4"/>
  <c r="Q10110" i="4"/>
  <c r="Q10111" i="4"/>
  <c r="Q10112" i="4"/>
  <c r="Q10113" i="4"/>
  <c r="Q10114" i="4"/>
  <c r="Q10115" i="4"/>
  <c r="Q10116" i="4"/>
  <c r="Q10117" i="4"/>
  <c r="Q10118" i="4"/>
  <c r="Q10119" i="4"/>
  <c r="Q10120" i="4"/>
  <c r="Q10121" i="4"/>
  <c r="Q10122" i="4"/>
  <c r="Q10123" i="4"/>
  <c r="Q10124" i="4"/>
  <c r="Q10125" i="4"/>
  <c r="Q10126" i="4"/>
  <c r="Q10127" i="4"/>
  <c r="Q10128" i="4"/>
  <c r="Q10129" i="4"/>
  <c r="Q10130" i="4"/>
  <c r="Q10131" i="4"/>
  <c r="Q10132" i="4"/>
  <c r="Q10133" i="4"/>
  <c r="Q10134" i="4"/>
  <c r="Q10135" i="4"/>
  <c r="Q10136" i="4"/>
  <c r="Q10137" i="4"/>
  <c r="Q10138" i="4"/>
  <c r="Q10139" i="4"/>
  <c r="Q10140" i="4"/>
  <c r="Q10141" i="4"/>
  <c r="Q10142" i="4"/>
  <c r="Q10143" i="4"/>
  <c r="Q10144" i="4"/>
  <c r="Q10145" i="4"/>
  <c r="Q10146" i="4"/>
  <c r="Q10147" i="4"/>
  <c r="Q10148" i="4"/>
  <c r="Q10149" i="4"/>
  <c r="Q10150" i="4"/>
  <c r="Q10151" i="4"/>
  <c r="Q10152" i="4"/>
  <c r="Q10153" i="4"/>
  <c r="Q10154" i="4"/>
  <c r="Q10155" i="4"/>
  <c r="Q10156" i="4"/>
  <c r="Q10157" i="4"/>
  <c r="Q10158" i="4"/>
  <c r="Q10159" i="4"/>
  <c r="Q10160" i="4"/>
  <c r="Q10161" i="4"/>
  <c r="Q10162" i="4"/>
  <c r="Q10163" i="4"/>
  <c r="Q10164" i="4"/>
  <c r="Q10165" i="4"/>
  <c r="Q10166" i="4"/>
  <c r="Q10167" i="4"/>
  <c r="Q10168" i="4"/>
  <c r="Q10169" i="4"/>
  <c r="Q10170" i="4"/>
  <c r="Q10171" i="4"/>
  <c r="Q10172" i="4"/>
  <c r="Q10173" i="4"/>
  <c r="Q10174" i="4"/>
  <c r="Q10175" i="4"/>
  <c r="Q10176" i="4"/>
  <c r="Q10177" i="4"/>
  <c r="Q10178" i="4"/>
  <c r="Q10179" i="4"/>
  <c r="Q10180" i="4"/>
  <c r="Q10181" i="4"/>
  <c r="Q10182" i="4"/>
  <c r="Q10183" i="4"/>
  <c r="Q10184" i="4"/>
  <c r="Q10185" i="4"/>
  <c r="Q10186" i="4"/>
  <c r="Q10187" i="4"/>
  <c r="Q10188" i="4"/>
  <c r="Q10189" i="4"/>
  <c r="Q10190" i="4"/>
  <c r="Q10191" i="4"/>
  <c r="Q10192" i="4"/>
  <c r="Q10193" i="4"/>
  <c r="Q10194" i="4"/>
  <c r="Q10195" i="4"/>
  <c r="Q10196" i="4"/>
  <c r="Q10197" i="4"/>
  <c r="Q10198" i="4"/>
  <c r="Q10199" i="4"/>
  <c r="Q10200" i="4"/>
  <c r="Q10201" i="4"/>
  <c r="Q10202" i="4"/>
  <c r="Q10203" i="4"/>
  <c r="Q10204" i="4"/>
  <c r="Q10205" i="4"/>
  <c r="Q10206" i="4"/>
  <c r="Q10207" i="4"/>
  <c r="Q10208" i="4"/>
  <c r="Q10209" i="4"/>
  <c r="Q10210" i="4"/>
  <c r="Q10211" i="4"/>
  <c r="Q10212" i="4"/>
  <c r="Q10213" i="4"/>
  <c r="Q10214" i="4"/>
  <c r="Q10215" i="4"/>
  <c r="Q10216" i="4"/>
  <c r="Q10217" i="4"/>
  <c r="Q10218" i="4"/>
  <c r="Q10219" i="4"/>
  <c r="Q10220" i="4"/>
  <c r="Q10221" i="4"/>
  <c r="Q10222" i="4"/>
  <c r="Q10223" i="4"/>
  <c r="Q10224" i="4"/>
  <c r="Q10225" i="4"/>
  <c r="Q10226" i="4"/>
  <c r="Q10227" i="4"/>
  <c r="Q10228" i="4"/>
  <c r="Q10229" i="4"/>
  <c r="Q10230" i="4"/>
  <c r="Q10231" i="4"/>
  <c r="Q10232" i="4"/>
  <c r="Q10233" i="4"/>
  <c r="Q10234" i="4"/>
  <c r="Q10235" i="4"/>
  <c r="Q10236" i="4"/>
  <c r="Q10237" i="4"/>
  <c r="Q10238" i="4"/>
  <c r="Q10239" i="4"/>
  <c r="Q10240" i="4"/>
  <c r="Q10241" i="4"/>
  <c r="Q10242" i="4"/>
  <c r="Q10243" i="4"/>
  <c r="Q10244" i="4"/>
  <c r="Q10245" i="4"/>
  <c r="Q10246" i="4"/>
  <c r="Q10247" i="4"/>
  <c r="Q10248" i="4"/>
  <c r="Q10249" i="4"/>
  <c r="Q10250" i="4"/>
  <c r="Q10251" i="4"/>
  <c r="Q10252" i="4"/>
  <c r="Q10253" i="4"/>
  <c r="Q10254" i="4"/>
  <c r="Q10255" i="4"/>
  <c r="Q10256" i="4"/>
  <c r="Q10257" i="4"/>
  <c r="Q10258" i="4"/>
  <c r="Q10259" i="4"/>
  <c r="Q10260" i="4"/>
  <c r="Q10261" i="4"/>
  <c r="Q10262" i="4"/>
  <c r="Q10263" i="4"/>
  <c r="Q10264" i="4"/>
  <c r="Q10265" i="4"/>
  <c r="Q10266" i="4"/>
  <c r="Q10267" i="4"/>
  <c r="Q10268" i="4"/>
  <c r="Q10269" i="4"/>
  <c r="Q10270" i="4"/>
  <c r="Q10271" i="4"/>
  <c r="Q10272" i="4"/>
  <c r="Q10273" i="4"/>
  <c r="Q10274" i="4"/>
  <c r="Q10275" i="4"/>
  <c r="Q10276" i="4"/>
  <c r="Q10277" i="4"/>
  <c r="Q10278" i="4"/>
  <c r="Q10279" i="4"/>
  <c r="Q10280" i="4"/>
  <c r="Q10281" i="4"/>
  <c r="Q10282" i="4"/>
  <c r="Q10283" i="4"/>
  <c r="Q10284" i="4"/>
  <c r="Q10285" i="4"/>
  <c r="Q10286" i="4"/>
  <c r="Q10287" i="4"/>
  <c r="Q10288" i="4"/>
  <c r="Q10289" i="4"/>
  <c r="Q10290" i="4"/>
  <c r="Q10291" i="4"/>
  <c r="Q10292" i="4"/>
  <c r="Q10293" i="4"/>
  <c r="Q10294" i="4"/>
  <c r="Q10295" i="4"/>
  <c r="Q10296" i="4"/>
  <c r="Q10297" i="4"/>
  <c r="Q10298" i="4"/>
  <c r="Q10299" i="4"/>
  <c r="Q10300" i="4"/>
  <c r="Q10301" i="4"/>
  <c r="Q10302" i="4"/>
  <c r="Q10303" i="4"/>
  <c r="Q10304" i="4"/>
  <c r="Q10305" i="4"/>
  <c r="Q10306" i="4"/>
  <c r="Q10307" i="4"/>
  <c r="Q10308" i="4"/>
  <c r="Q10309" i="4"/>
  <c r="Q10310" i="4"/>
  <c r="Q10311" i="4"/>
  <c r="Q10312" i="4"/>
  <c r="Q10313" i="4"/>
  <c r="Q10314" i="4"/>
  <c r="Q10315" i="4"/>
  <c r="Q10316" i="4"/>
  <c r="Q10317" i="4"/>
  <c r="Q10318" i="4"/>
  <c r="Q10319" i="4"/>
  <c r="Q10320" i="4"/>
  <c r="Q10321" i="4"/>
  <c r="Q10322" i="4"/>
  <c r="Q10323" i="4"/>
  <c r="Q10324" i="4"/>
  <c r="Q10325" i="4"/>
  <c r="Q10326" i="4"/>
  <c r="Q10327" i="4"/>
  <c r="Q10328" i="4"/>
  <c r="Q10329" i="4"/>
  <c r="Q10330" i="4"/>
  <c r="Q10331" i="4"/>
  <c r="Q10332" i="4"/>
  <c r="Q10333" i="4"/>
  <c r="Q10334" i="4"/>
  <c r="Q10335" i="4"/>
  <c r="Q10336" i="4"/>
  <c r="Q10337" i="4"/>
  <c r="Q10338" i="4"/>
  <c r="Q10339" i="4"/>
  <c r="Q10340" i="4"/>
  <c r="Q10341" i="4"/>
  <c r="Q10342" i="4"/>
  <c r="Q10343" i="4"/>
  <c r="Q10344" i="4"/>
  <c r="Q10345" i="4"/>
  <c r="Q10346" i="4"/>
  <c r="Q10347" i="4"/>
  <c r="Q10348" i="4"/>
  <c r="Q10349" i="4"/>
  <c r="Q10350" i="4"/>
  <c r="Q10351" i="4"/>
  <c r="Q10352" i="4"/>
  <c r="Q10353" i="4"/>
  <c r="Q10354" i="4"/>
  <c r="Q10355" i="4"/>
  <c r="Q10356" i="4"/>
  <c r="Q10357" i="4"/>
  <c r="Q10358" i="4"/>
  <c r="Q10359" i="4"/>
  <c r="Q10360" i="4"/>
  <c r="Q10361" i="4"/>
  <c r="Q10362" i="4"/>
  <c r="Q10363" i="4"/>
  <c r="Q10364" i="4"/>
  <c r="Q10365" i="4"/>
  <c r="Q10366" i="4"/>
  <c r="Q10367" i="4"/>
  <c r="Q10368" i="4"/>
  <c r="Q10369" i="4"/>
  <c r="Q10370" i="4"/>
  <c r="Q10371" i="4"/>
  <c r="Q10372" i="4"/>
  <c r="Q10373" i="4"/>
  <c r="Q10374" i="4"/>
  <c r="Q10375" i="4"/>
  <c r="Q10376" i="4"/>
  <c r="Q10377" i="4"/>
  <c r="Q10378" i="4"/>
  <c r="Q10379" i="4"/>
  <c r="Q10380" i="4"/>
  <c r="Q10381" i="4"/>
  <c r="Q10382" i="4"/>
  <c r="Q10383" i="4"/>
  <c r="Q10384" i="4"/>
  <c r="Q10385" i="4"/>
  <c r="Q10386" i="4"/>
  <c r="Q10387" i="4"/>
  <c r="Q10388" i="4"/>
  <c r="Q10389" i="4"/>
  <c r="Q10390" i="4"/>
  <c r="Q10391" i="4"/>
  <c r="Q10392" i="4"/>
  <c r="Q10393" i="4"/>
  <c r="Q10394" i="4"/>
  <c r="Q10395" i="4"/>
  <c r="Q10396" i="4"/>
  <c r="Q10397" i="4"/>
  <c r="Q10398" i="4"/>
  <c r="Q10399" i="4"/>
  <c r="Q10400" i="4"/>
  <c r="Q10401" i="4"/>
  <c r="Q10402" i="4"/>
  <c r="Q10403" i="4"/>
  <c r="Q10404" i="4"/>
  <c r="Q10405" i="4"/>
  <c r="Q10406" i="4"/>
  <c r="Q10407" i="4"/>
  <c r="Q10408" i="4"/>
  <c r="Q10409" i="4"/>
  <c r="Q10410" i="4"/>
  <c r="Q10411" i="4"/>
  <c r="Q10412" i="4"/>
  <c r="Q10413" i="4"/>
  <c r="Q10414" i="4"/>
  <c r="Q10415" i="4"/>
  <c r="Q10416" i="4"/>
  <c r="Q10417" i="4"/>
  <c r="Q10418" i="4"/>
  <c r="Q10419" i="4"/>
  <c r="Q10420" i="4"/>
  <c r="Q10421" i="4"/>
  <c r="Q10422" i="4"/>
  <c r="Q10423" i="4"/>
  <c r="Q10424" i="4"/>
  <c r="Q10425" i="4"/>
  <c r="Q10426" i="4"/>
  <c r="Q10427" i="4"/>
  <c r="Q10428" i="4"/>
  <c r="Q10429" i="4"/>
  <c r="Q10430" i="4"/>
  <c r="Q10431" i="4"/>
  <c r="Q10432" i="4"/>
  <c r="Q10433" i="4"/>
  <c r="Q10434" i="4"/>
  <c r="Q10435" i="4"/>
  <c r="Q10436" i="4"/>
  <c r="Q10437" i="4"/>
  <c r="Q10438" i="4"/>
  <c r="Q10439" i="4"/>
  <c r="Q10440" i="4"/>
  <c r="Q10441" i="4"/>
  <c r="Q10442" i="4"/>
  <c r="Q10443" i="4"/>
  <c r="Q10444" i="4"/>
  <c r="Q10445" i="4"/>
  <c r="Q10446" i="4"/>
  <c r="Q10447" i="4"/>
  <c r="Q10448" i="4"/>
  <c r="Q10449" i="4"/>
  <c r="Q10450" i="4"/>
  <c r="Q10451" i="4"/>
  <c r="Q10452" i="4"/>
  <c r="Q10453" i="4"/>
  <c r="Q10454" i="4"/>
  <c r="Q10455" i="4"/>
  <c r="Q10456" i="4"/>
  <c r="Q10457" i="4"/>
  <c r="Q10458" i="4"/>
  <c r="Q10459" i="4"/>
  <c r="Q10460" i="4"/>
  <c r="Q10461" i="4"/>
  <c r="Q10462" i="4"/>
  <c r="Q10463" i="4"/>
  <c r="Q10464" i="4"/>
  <c r="Q10465" i="4"/>
  <c r="Q10466" i="4"/>
  <c r="Q10467" i="4"/>
  <c r="Q10468" i="4"/>
  <c r="Q10469" i="4"/>
  <c r="Q10470" i="4"/>
  <c r="Q10471" i="4"/>
  <c r="Q10472" i="4"/>
  <c r="Q10473" i="4"/>
  <c r="Q10474" i="4"/>
  <c r="Q10475" i="4"/>
  <c r="Q10476" i="4"/>
  <c r="Q10477" i="4"/>
  <c r="Q10478" i="4"/>
  <c r="Q10479" i="4"/>
  <c r="Q10480" i="4"/>
  <c r="Q10481" i="4"/>
  <c r="Q10482" i="4"/>
  <c r="Q10483" i="4"/>
  <c r="Q10484" i="4"/>
  <c r="Q10485" i="4"/>
  <c r="Q10486" i="4"/>
  <c r="Q10487" i="4"/>
  <c r="Q10488" i="4"/>
  <c r="Q10489" i="4"/>
  <c r="Q10490" i="4"/>
  <c r="Q10491" i="4"/>
  <c r="Q10492" i="4"/>
  <c r="Q10493" i="4"/>
  <c r="Q10494" i="4"/>
  <c r="Q10495" i="4"/>
  <c r="Q10496" i="4"/>
  <c r="Q10497" i="4"/>
  <c r="Q10498" i="4"/>
  <c r="Q10499" i="4"/>
  <c r="Q10500" i="4"/>
  <c r="Q10501" i="4"/>
  <c r="Q10502" i="4"/>
  <c r="Q10503" i="4"/>
  <c r="Q10504" i="4"/>
  <c r="Q10505" i="4"/>
  <c r="Q10506" i="4"/>
  <c r="Q10507" i="4"/>
  <c r="Q10508" i="4"/>
  <c r="Q10509" i="4"/>
  <c r="Q10510" i="4"/>
  <c r="Q10511" i="4"/>
  <c r="Q10512" i="4"/>
  <c r="Q10513" i="4"/>
  <c r="Q10514" i="4"/>
  <c r="Q10515" i="4"/>
  <c r="Q10516" i="4"/>
  <c r="Q10517" i="4"/>
  <c r="Q10518" i="4"/>
  <c r="Q10519" i="4"/>
  <c r="Q10520" i="4"/>
  <c r="Q10521" i="4"/>
  <c r="Q10522" i="4"/>
  <c r="Q10523" i="4"/>
  <c r="Q10524" i="4"/>
  <c r="Q10525" i="4"/>
  <c r="Q10526" i="4"/>
  <c r="Q10527" i="4"/>
  <c r="Q10528" i="4"/>
  <c r="Q10529" i="4"/>
  <c r="Q10530" i="4"/>
  <c r="Q10531" i="4"/>
  <c r="Q10532" i="4"/>
  <c r="Q10533" i="4"/>
  <c r="Q10534" i="4"/>
  <c r="Q10535" i="4"/>
  <c r="Q10536" i="4"/>
  <c r="Q10537" i="4"/>
  <c r="Q10538" i="4"/>
  <c r="Q10539" i="4"/>
  <c r="Q10540" i="4"/>
  <c r="Q10541" i="4"/>
  <c r="Q10542" i="4"/>
  <c r="Q10543" i="4"/>
  <c r="Q10544" i="4"/>
  <c r="Q10545" i="4"/>
  <c r="Q10546" i="4"/>
  <c r="Q10547" i="4"/>
  <c r="Q10548" i="4"/>
  <c r="Q10549" i="4"/>
  <c r="Q10550" i="4"/>
  <c r="Q10551" i="4"/>
  <c r="Q10552" i="4"/>
  <c r="Q10553" i="4"/>
  <c r="Q10554" i="4"/>
  <c r="Q10555" i="4"/>
  <c r="Q10556" i="4"/>
  <c r="Q10557" i="4"/>
  <c r="Q10558" i="4"/>
  <c r="Q10559" i="4"/>
  <c r="Q10560" i="4"/>
  <c r="Q10561" i="4"/>
  <c r="Q10562" i="4"/>
  <c r="Q10563" i="4"/>
  <c r="Q10564" i="4"/>
  <c r="Q10565" i="4"/>
  <c r="Q10566" i="4"/>
  <c r="Q10567" i="4"/>
  <c r="Q10568" i="4"/>
  <c r="Q10569" i="4"/>
  <c r="Q10570" i="4"/>
  <c r="Q10571" i="4"/>
  <c r="Q10572" i="4"/>
  <c r="Q10573" i="4"/>
  <c r="Q10574" i="4"/>
  <c r="Q10575" i="4"/>
  <c r="Q10576" i="4"/>
  <c r="Q10577" i="4"/>
  <c r="Q10578" i="4"/>
  <c r="Q10579" i="4"/>
  <c r="Q10580" i="4"/>
  <c r="Q10581" i="4"/>
  <c r="Q10582" i="4"/>
  <c r="Q10583" i="4"/>
  <c r="Q10584" i="4"/>
  <c r="Q10585" i="4"/>
  <c r="Q10586" i="4"/>
  <c r="Q10587" i="4"/>
  <c r="Q10588" i="4"/>
  <c r="Q10589" i="4"/>
  <c r="Q10590" i="4"/>
  <c r="Q10591" i="4"/>
  <c r="Q10592" i="4"/>
  <c r="Q10593" i="4"/>
  <c r="Q10594" i="4"/>
  <c r="Q10595" i="4"/>
  <c r="Q10596" i="4"/>
  <c r="Q10597" i="4"/>
  <c r="Q10598" i="4"/>
  <c r="Q10599" i="4"/>
  <c r="Q10600" i="4"/>
  <c r="Q10601" i="4"/>
  <c r="Q10602" i="4"/>
  <c r="Q10603" i="4"/>
  <c r="Q10604" i="4"/>
  <c r="Q10605" i="4"/>
  <c r="Q10606" i="4"/>
  <c r="Q10607" i="4"/>
  <c r="Q10608" i="4"/>
  <c r="Q10609" i="4"/>
  <c r="Q10610" i="4"/>
  <c r="Q10611" i="4"/>
  <c r="Q10612" i="4"/>
  <c r="Q10613" i="4"/>
  <c r="Q10614" i="4"/>
  <c r="Q10615" i="4"/>
  <c r="Q10616" i="4"/>
  <c r="Q10617" i="4"/>
  <c r="Q10618" i="4"/>
  <c r="Q10619" i="4"/>
  <c r="Q10620" i="4"/>
  <c r="Q10621" i="4"/>
  <c r="Q10622" i="4"/>
  <c r="Q10623" i="4"/>
  <c r="Q10624" i="4"/>
  <c r="Q10625" i="4"/>
  <c r="Q10626" i="4"/>
  <c r="Q10627" i="4"/>
  <c r="Q10628" i="4"/>
  <c r="Q10629" i="4"/>
  <c r="Q10630" i="4"/>
  <c r="Q10631" i="4"/>
  <c r="Q10632" i="4"/>
  <c r="Q10633" i="4"/>
  <c r="Q10634" i="4"/>
  <c r="Q10635" i="4"/>
  <c r="Q10636" i="4"/>
  <c r="Q10637" i="4"/>
  <c r="Q10638" i="4"/>
  <c r="Q10639" i="4"/>
  <c r="Q10640" i="4"/>
  <c r="Q10641" i="4"/>
  <c r="Q10642" i="4"/>
  <c r="Q10643" i="4"/>
  <c r="Q10644" i="4"/>
  <c r="Q10645" i="4"/>
  <c r="Q10646" i="4"/>
  <c r="Q10647" i="4"/>
  <c r="Q10648" i="4"/>
  <c r="Q10649" i="4"/>
  <c r="Q10650" i="4"/>
  <c r="Q10651" i="4"/>
  <c r="Q10652" i="4"/>
  <c r="Q10653" i="4"/>
  <c r="Q10654" i="4"/>
  <c r="Q10655" i="4"/>
  <c r="Q10656" i="4"/>
  <c r="Q10657" i="4"/>
  <c r="Q10658" i="4"/>
  <c r="Q10659" i="4"/>
  <c r="Q10660" i="4"/>
  <c r="Q10661" i="4"/>
  <c r="Q10662" i="4"/>
  <c r="Q10663" i="4"/>
  <c r="Q10664" i="4"/>
  <c r="Q10665" i="4"/>
  <c r="Q10666" i="4"/>
  <c r="Q10667" i="4"/>
  <c r="Q10668" i="4"/>
  <c r="Q10669" i="4"/>
  <c r="Q10670" i="4"/>
  <c r="Q10671" i="4"/>
  <c r="Q10672" i="4"/>
  <c r="Q10673" i="4"/>
  <c r="Q10674" i="4"/>
  <c r="Q10675" i="4"/>
  <c r="Q10676" i="4"/>
  <c r="Q10677" i="4"/>
  <c r="Q10678" i="4"/>
  <c r="Q10679" i="4"/>
  <c r="Q10680" i="4"/>
  <c r="Q10681" i="4"/>
  <c r="Q10682" i="4"/>
  <c r="Q10683" i="4"/>
  <c r="Q10684" i="4"/>
  <c r="Q10685" i="4"/>
  <c r="Q10686" i="4"/>
  <c r="Q10687" i="4"/>
  <c r="Q10688" i="4"/>
  <c r="Q10689" i="4"/>
  <c r="Q10690" i="4"/>
  <c r="Q10691" i="4"/>
  <c r="Q10692" i="4"/>
  <c r="Q10693" i="4"/>
  <c r="Q10694" i="4"/>
  <c r="Q10695" i="4"/>
  <c r="Q10696" i="4"/>
  <c r="Q10697" i="4"/>
  <c r="Q10698" i="4"/>
  <c r="Q10699" i="4"/>
  <c r="Q10700" i="4"/>
  <c r="Q10701" i="4"/>
  <c r="Q10702" i="4"/>
  <c r="Q10703" i="4"/>
  <c r="Q10704" i="4"/>
  <c r="Q10705" i="4"/>
  <c r="Q10706" i="4"/>
  <c r="Q10707" i="4"/>
  <c r="Q10708" i="4"/>
  <c r="Q10709" i="4"/>
  <c r="Q10710" i="4"/>
  <c r="Q10711" i="4"/>
  <c r="Q10712" i="4"/>
  <c r="Q10713" i="4"/>
  <c r="Q10714" i="4"/>
  <c r="Q10715" i="4"/>
  <c r="Q10716" i="4"/>
  <c r="Q10717" i="4"/>
  <c r="Q10718" i="4"/>
  <c r="Q10719" i="4"/>
  <c r="Q10720" i="4"/>
  <c r="Q10721" i="4"/>
  <c r="Q10722" i="4"/>
  <c r="Q10723" i="4"/>
  <c r="Q10724" i="4"/>
  <c r="Q10725" i="4"/>
  <c r="Q10726" i="4"/>
  <c r="Q10727" i="4"/>
  <c r="Q10728" i="4"/>
  <c r="Q10729" i="4"/>
  <c r="Q10730" i="4"/>
  <c r="Q10731" i="4"/>
  <c r="Q10732" i="4"/>
  <c r="Q10733" i="4"/>
  <c r="Q10734" i="4"/>
  <c r="Q10735" i="4"/>
  <c r="Q10736" i="4"/>
  <c r="Q10737" i="4"/>
  <c r="Q10738" i="4"/>
  <c r="Q10739" i="4"/>
  <c r="Q10740" i="4"/>
  <c r="Q10741" i="4"/>
  <c r="Q10742" i="4"/>
  <c r="Q10743" i="4"/>
  <c r="Q10744" i="4"/>
  <c r="Q10745" i="4"/>
  <c r="Q10746" i="4"/>
  <c r="Q10747" i="4"/>
  <c r="Q10748" i="4"/>
  <c r="Q10749" i="4"/>
  <c r="Q10750" i="4"/>
  <c r="Q10751" i="4"/>
  <c r="Q10752" i="4"/>
  <c r="Q10753" i="4"/>
  <c r="Q10754" i="4"/>
  <c r="Q10755" i="4"/>
  <c r="Q10756" i="4"/>
  <c r="Q10757" i="4"/>
  <c r="Q10758" i="4"/>
  <c r="Q10759" i="4"/>
  <c r="Q10760" i="4"/>
  <c r="Q10761" i="4"/>
  <c r="Q10762" i="4"/>
  <c r="Q10763" i="4"/>
  <c r="Q10764" i="4"/>
  <c r="Q10765" i="4"/>
  <c r="Q10766" i="4"/>
  <c r="Q10767" i="4"/>
  <c r="Q10768" i="4"/>
  <c r="Q10769" i="4"/>
  <c r="Q10770" i="4"/>
  <c r="Q10771" i="4"/>
  <c r="Q10772" i="4"/>
  <c r="Q10773" i="4"/>
  <c r="Q10774" i="4"/>
  <c r="Q10775" i="4"/>
  <c r="Q10776" i="4"/>
  <c r="Q10777" i="4"/>
  <c r="Q10778" i="4"/>
  <c r="Q10779" i="4"/>
  <c r="Q10780" i="4"/>
  <c r="Q10781" i="4"/>
  <c r="Q10782" i="4"/>
  <c r="Q10783" i="4"/>
  <c r="Q10784" i="4"/>
  <c r="Q10785" i="4"/>
  <c r="Q10786" i="4"/>
  <c r="Q10787" i="4"/>
  <c r="Q10788" i="4"/>
  <c r="Q10789" i="4"/>
  <c r="Q10790" i="4"/>
  <c r="Q10791" i="4"/>
  <c r="Q10792" i="4"/>
  <c r="Q10793" i="4"/>
  <c r="Q10794" i="4"/>
  <c r="Q10795" i="4"/>
  <c r="Q10796" i="4"/>
  <c r="Q10797" i="4"/>
  <c r="Q10798" i="4"/>
  <c r="Q10799" i="4"/>
  <c r="Q10800" i="4"/>
  <c r="Q10801" i="4"/>
  <c r="Q10802" i="4"/>
  <c r="Q10803" i="4"/>
  <c r="Q10804" i="4"/>
  <c r="Q10805" i="4"/>
  <c r="Q10806" i="4"/>
  <c r="Q10807" i="4"/>
  <c r="Q10808" i="4"/>
  <c r="Q10809" i="4"/>
  <c r="Q10810" i="4"/>
  <c r="Q10811" i="4"/>
  <c r="Q10812" i="4"/>
  <c r="Q10813" i="4"/>
  <c r="Q10814" i="4"/>
  <c r="Q10815" i="4"/>
  <c r="Q10816" i="4"/>
  <c r="Q10817" i="4"/>
  <c r="Q10818" i="4"/>
  <c r="Q10819" i="4"/>
  <c r="Q10820" i="4"/>
  <c r="Q10821" i="4"/>
  <c r="Q10822" i="4"/>
  <c r="Q10823" i="4"/>
  <c r="Q10824" i="4"/>
  <c r="Q10825" i="4"/>
  <c r="Q10826" i="4"/>
  <c r="Q10827" i="4"/>
  <c r="Q10828" i="4"/>
  <c r="Q10829" i="4"/>
  <c r="Q10830" i="4"/>
  <c r="Q10831" i="4"/>
  <c r="Q10832" i="4"/>
  <c r="Q10833" i="4"/>
  <c r="Q10834" i="4"/>
  <c r="Q10835" i="4"/>
  <c r="Q10836" i="4"/>
  <c r="Q10837" i="4"/>
  <c r="Q10838" i="4"/>
  <c r="Q10839" i="4"/>
  <c r="Q10840" i="4"/>
  <c r="Q10841" i="4"/>
  <c r="Q10842" i="4"/>
  <c r="Q10843" i="4"/>
  <c r="Q10844" i="4"/>
  <c r="Q10845" i="4"/>
  <c r="Q10846" i="4"/>
  <c r="Q10847" i="4"/>
  <c r="Q10848" i="4"/>
  <c r="Q10849" i="4"/>
  <c r="Q10850" i="4"/>
  <c r="Q10851" i="4"/>
  <c r="Q10852" i="4"/>
  <c r="Q10853" i="4"/>
  <c r="Q10854" i="4"/>
  <c r="Q10855" i="4"/>
  <c r="Q10856" i="4"/>
  <c r="Q10857" i="4"/>
  <c r="Q10858" i="4"/>
  <c r="Q10859" i="4"/>
  <c r="Q10860" i="4"/>
  <c r="Q10861" i="4"/>
  <c r="Q10862" i="4"/>
  <c r="Q10863" i="4"/>
  <c r="Q10864" i="4"/>
  <c r="Q10865" i="4"/>
  <c r="Q10866" i="4"/>
  <c r="Q10867" i="4"/>
  <c r="Q10868" i="4"/>
  <c r="Q10869" i="4"/>
  <c r="Q10870" i="4"/>
  <c r="Q10871" i="4"/>
  <c r="Q10872" i="4"/>
  <c r="Q10873" i="4"/>
  <c r="Q10874" i="4"/>
  <c r="Q10875" i="4"/>
  <c r="Q10876" i="4"/>
  <c r="Q10877" i="4"/>
  <c r="Q10878" i="4"/>
  <c r="Q10879" i="4"/>
  <c r="Q10880" i="4"/>
  <c r="Q10881" i="4"/>
  <c r="Q10882" i="4"/>
  <c r="Q10883" i="4"/>
  <c r="Q10884" i="4"/>
  <c r="Q10885" i="4"/>
  <c r="Q10886" i="4"/>
  <c r="Q10887" i="4"/>
  <c r="Q10888" i="4"/>
  <c r="Q10889" i="4"/>
  <c r="Q10890" i="4"/>
  <c r="Q10891" i="4"/>
  <c r="Q10892" i="4"/>
  <c r="Q10893" i="4"/>
  <c r="Q10894" i="4"/>
  <c r="Q10895" i="4"/>
  <c r="Q10896" i="4"/>
  <c r="Q10897" i="4"/>
  <c r="Q10898" i="4"/>
  <c r="Q10899" i="4"/>
  <c r="Q10900" i="4"/>
  <c r="Q10901" i="4"/>
  <c r="Q10902" i="4"/>
  <c r="Q10903" i="4"/>
  <c r="Q10904" i="4"/>
  <c r="Q10905" i="4"/>
  <c r="Q10906" i="4"/>
  <c r="Q10907" i="4"/>
  <c r="Q10908" i="4"/>
  <c r="Q10909" i="4"/>
  <c r="Q10910" i="4"/>
  <c r="Q10911" i="4"/>
  <c r="Q10912" i="4"/>
  <c r="Q10913" i="4"/>
  <c r="Q10914" i="4"/>
  <c r="Q10915" i="4"/>
  <c r="Q10916" i="4"/>
  <c r="Q10917" i="4"/>
  <c r="Q10918" i="4"/>
  <c r="Q10919" i="4"/>
  <c r="Q10920" i="4"/>
  <c r="Q10921" i="4"/>
  <c r="Q10922" i="4"/>
  <c r="Q10923" i="4"/>
  <c r="Q10924" i="4"/>
  <c r="Q10925" i="4"/>
  <c r="Q10926" i="4"/>
  <c r="Q10927" i="4"/>
  <c r="Q10928" i="4"/>
  <c r="Q10929" i="4"/>
  <c r="Q10930" i="4"/>
  <c r="Q10931" i="4"/>
  <c r="Q10932" i="4"/>
  <c r="Q10933" i="4"/>
  <c r="Q10934" i="4"/>
  <c r="Q10935" i="4"/>
  <c r="Q10936" i="4"/>
  <c r="Q10937" i="4"/>
  <c r="Q10938" i="4"/>
  <c r="Q10939" i="4"/>
  <c r="Q10940" i="4"/>
  <c r="Q10941" i="4"/>
  <c r="Q10942" i="4"/>
  <c r="Q10943" i="4"/>
  <c r="Q10944" i="4"/>
  <c r="Q10945" i="4"/>
  <c r="Q10946" i="4"/>
  <c r="Q10947" i="4"/>
  <c r="Q10948" i="4"/>
  <c r="Q10949" i="4"/>
  <c r="Q10950" i="4"/>
  <c r="Q10951" i="4"/>
  <c r="Q10952" i="4"/>
  <c r="Q10953" i="4"/>
  <c r="Q10954" i="4"/>
  <c r="Q10955" i="4"/>
  <c r="Q10956" i="4"/>
  <c r="Q10957" i="4"/>
  <c r="Q10958" i="4"/>
  <c r="Q10959" i="4"/>
  <c r="Q10960" i="4"/>
  <c r="Q10961" i="4"/>
  <c r="Q10962" i="4"/>
  <c r="Q10963" i="4"/>
  <c r="Q10964" i="4"/>
  <c r="Q10965" i="4"/>
  <c r="Q10966" i="4"/>
  <c r="Q10967" i="4"/>
  <c r="Q10968" i="4"/>
  <c r="Q10969" i="4"/>
  <c r="Q10970" i="4"/>
  <c r="Q10971" i="4"/>
  <c r="Q10972" i="4"/>
  <c r="Q10973" i="4"/>
  <c r="Q10974" i="4"/>
  <c r="Q10975" i="4"/>
  <c r="Q10976" i="4"/>
  <c r="Q10977" i="4"/>
  <c r="Q10978" i="4"/>
  <c r="Q10979" i="4"/>
  <c r="Q10980" i="4"/>
  <c r="Q10981" i="4"/>
  <c r="Q10982" i="4"/>
  <c r="Q10983" i="4"/>
  <c r="Q10984" i="4"/>
  <c r="Q10985" i="4"/>
  <c r="Q10986" i="4"/>
  <c r="Q10987" i="4"/>
  <c r="Q10988" i="4"/>
  <c r="Q10989" i="4"/>
  <c r="Q10990" i="4"/>
  <c r="Q10991" i="4"/>
  <c r="Q10992" i="4"/>
  <c r="Q10993" i="4"/>
  <c r="Q10994" i="4"/>
  <c r="Q10995" i="4"/>
  <c r="Q10996" i="4"/>
  <c r="Q10997" i="4"/>
  <c r="Q10998" i="4"/>
  <c r="Q10999" i="4"/>
  <c r="Q11000" i="4"/>
  <c r="Q11001" i="4"/>
  <c r="Q11002" i="4"/>
  <c r="Q11003" i="4"/>
  <c r="Q11004" i="4"/>
  <c r="Q11005" i="4"/>
  <c r="Q11006" i="4"/>
  <c r="Q11007" i="4"/>
  <c r="Q11008" i="4"/>
  <c r="Q11009" i="4"/>
  <c r="Q11010" i="4"/>
  <c r="Q11011" i="4"/>
  <c r="Q11012" i="4"/>
  <c r="Q11013" i="4"/>
  <c r="Q11014" i="4"/>
  <c r="Q11015" i="4"/>
  <c r="Q11016" i="4"/>
  <c r="Q11017" i="4"/>
  <c r="Q11018" i="4"/>
  <c r="Q11019" i="4"/>
  <c r="Q11020" i="4"/>
  <c r="Q11021" i="4"/>
  <c r="Q11022" i="4"/>
  <c r="Q11023" i="4"/>
  <c r="Q11024" i="4"/>
  <c r="Q11025" i="4"/>
  <c r="Q11026" i="4"/>
  <c r="Q11027" i="4"/>
  <c r="Q11028" i="4"/>
  <c r="Q11029" i="4"/>
  <c r="Q11030" i="4"/>
  <c r="Q11031" i="4"/>
  <c r="Q11032" i="4"/>
  <c r="Q11033" i="4"/>
  <c r="Q11034" i="4"/>
  <c r="Q11035" i="4"/>
  <c r="Q11036" i="4"/>
  <c r="Q11037" i="4"/>
  <c r="Q11038" i="4"/>
  <c r="Q11039" i="4"/>
  <c r="Q11040" i="4"/>
  <c r="Q11041" i="4"/>
  <c r="Q11042" i="4"/>
  <c r="Q11043" i="4"/>
  <c r="Q11044" i="4"/>
  <c r="Q11045" i="4"/>
  <c r="Q11046" i="4"/>
  <c r="Q11047" i="4"/>
  <c r="Q11048" i="4"/>
  <c r="Q11049" i="4"/>
  <c r="Q11050" i="4"/>
  <c r="Q11051" i="4"/>
  <c r="Q11052" i="4"/>
  <c r="Q11053" i="4"/>
  <c r="Q11054" i="4"/>
  <c r="Q11055" i="4"/>
  <c r="Q11056" i="4"/>
  <c r="Q11057" i="4"/>
  <c r="Q11058" i="4"/>
  <c r="Q11059" i="4"/>
  <c r="Q11060" i="4"/>
  <c r="Q11061" i="4"/>
  <c r="Q11062" i="4"/>
  <c r="Q11063" i="4"/>
  <c r="Q11064" i="4"/>
  <c r="Q11065" i="4"/>
  <c r="Q11066" i="4"/>
  <c r="Q11067" i="4"/>
  <c r="Q11068" i="4"/>
  <c r="Q11069" i="4"/>
  <c r="Q11070" i="4"/>
  <c r="Q11071" i="4"/>
  <c r="Q11072" i="4"/>
  <c r="Q11073" i="4"/>
  <c r="Q11074" i="4"/>
  <c r="Q11075" i="4"/>
  <c r="Q11076" i="4"/>
  <c r="Q11077" i="4"/>
  <c r="Q11078" i="4"/>
  <c r="Q11079" i="4"/>
  <c r="Q11080" i="4"/>
  <c r="Q11081" i="4"/>
  <c r="Q11082" i="4"/>
  <c r="Q11083" i="4"/>
  <c r="Q11084" i="4"/>
  <c r="Q11085" i="4"/>
  <c r="Q11086" i="4"/>
  <c r="Q11087" i="4"/>
  <c r="Q11088" i="4"/>
  <c r="Q11089" i="4"/>
  <c r="Q11090" i="4"/>
  <c r="Q11091" i="4"/>
  <c r="Q11092" i="4"/>
  <c r="Q11093" i="4"/>
  <c r="Q11094" i="4"/>
  <c r="Q11095" i="4"/>
  <c r="Q11096" i="4"/>
  <c r="Q11097" i="4"/>
  <c r="Q11098" i="4"/>
  <c r="Q11099" i="4"/>
  <c r="Q11100" i="4"/>
  <c r="Q11101" i="4"/>
  <c r="Q11102" i="4"/>
  <c r="Q11103" i="4"/>
  <c r="Q11104" i="4"/>
  <c r="Q11105" i="4"/>
  <c r="Q11106" i="4"/>
  <c r="Q11107" i="4"/>
  <c r="Q11108" i="4"/>
  <c r="Q11109" i="4"/>
  <c r="Q11110" i="4"/>
  <c r="Q11111" i="4"/>
  <c r="Q11112" i="4"/>
  <c r="Q11113" i="4"/>
  <c r="Q11114" i="4"/>
  <c r="Q11115" i="4"/>
  <c r="Q11116" i="4"/>
  <c r="Q11117" i="4"/>
  <c r="Q11118" i="4"/>
  <c r="Q11119" i="4"/>
  <c r="Q11120" i="4"/>
  <c r="Q11121" i="4"/>
  <c r="Q11122" i="4"/>
  <c r="Q11123" i="4"/>
  <c r="Q11124" i="4"/>
  <c r="Q11125" i="4"/>
  <c r="Q11126" i="4"/>
  <c r="Q11127" i="4"/>
  <c r="Q11128" i="4"/>
  <c r="Q11129" i="4"/>
  <c r="Q11130" i="4"/>
  <c r="Q11131" i="4"/>
  <c r="Q11132" i="4"/>
  <c r="Q11133" i="4"/>
  <c r="Q11134" i="4"/>
  <c r="Q11135" i="4"/>
  <c r="Q11136" i="4"/>
  <c r="Q11137" i="4"/>
  <c r="Q11138" i="4"/>
  <c r="Q11139" i="4"/>
  <c r="Q11140" i="4"/>
  <c r="Q11141" i="4"/>
  <c r="Q11142" i="4"/>
  <c r="Q11143" i="4"/>
  <c r="Q11144" i="4"/>
  <c r="Q11145" i="4"/>
  <c r="Q11146" i="4"/>
  <c r="Q11147" i="4"/>
  <c r="Q11148" i="4"/>
  <c r="Q11149" i="4"/>
  <c r="Q11150" i="4"/>
  <c r="Q11151" i="4"/>
  <c r="Q11152" i="4"/>
  <c r="Q11153" i="4"/>
  <c r="Q11154" i="4"/>
  <c r="Q11155" i="4"/>
  <c r="Q11156" i="4"/>
  <c r="Q11157" i="4"/>
  <c r="Q11158" i="4"/>
  <c r="Q11159" i="4"/>
  <c r="Q11160" i="4"/>
  <c r="Q11161" i="4"/>
  <c r="Q11162" i="4"/>
  <c r="Q11163" i="4"/>
  <c r="Q11164" i="4"/>
  <c r="Q11165" i="4"/>
  <c r="Q11166" i="4"/>
  <c r="Q11167" i="4"/>
  <c r="Q11168" i="4"/>
  <c r="Q11169" i="4"/>
  <c r="Q11170" i="4"/>
  <c r="Q11171" i="4"/>
  <c r="Q11172" i="4"/>
  <c r="Q11173" i="4"/>
  <c r="Q11174" i="4"/>
  <c r="Q11175" i="4"/>
  <c r="Q11176" i="4"/>
  <c r="Q11177" i="4"/>
  <c r="Q11178" i="4"/>
  <c r="Q11179" i="4"/>
  <c r="Q11180" i="4"/>
  <c r="Q11181" i="4"/>
  <c r="Q11182" i="4"/>
  <c r="Q11183" i="4"/>
  <c r="Q11184" i="4"/>
  <c r="Q11185" i="4"/>
  <c r="Q11186" i="4"/>
  <c r="Q11187" i="4"/>
  <c r="Q11188" i="4"/>
  <c r="Q11189" i="4"/>
  <c r="Q11190" i="4"/>
  <c r="Q11191" i="4"/>
  <c r="Q11192" i="4"/>
  <c r="Q11193" i="4"/>
  <c r="Q11194" i="4"/>
  <c r="Q11195" i="4"/>
  <c r="Q11196" i="4"/>
  <c r="Q11197" i="4"/>
  <c r="Q11198" i="4"/>
  <c r="Q11199" i="4"/>
  <c r="Q11200" i="4"/>
  <c r="Q11201" i="4"/>
  <c r="Q11202" i="4"/>
  <c r="Q11203" i="4"/>
  <c r="Q11204" i="4"/>
  <c r="Q11205" i="4"/>
  <c r="Q11206" i="4"/>
  <c r="Q11207" i="4"/>
  <c r="Q11208" i="4"/>
  <c r="Q11209" i="4"/>
  <c r="Q11210" i="4"/>
  <c r="Q11211" i="4"/>
  <c r="Q11212" i="4"/>
  <c r="Q11213" i="4"/>
  <c r="Q11214" i="4"/>
  <c r="Q11215" i="4"/>
  <c r="Q11216" i="4"/>
  <c r="Q11217" i="4"/>
  <c r="Q11218" i="4"/>
  <c r="Q11219" i="4"/>
  <c r="Q11220" i="4"/>
  <c r="Q11221" i="4"/>
  <c r="Q11222" i="4"/>
  <c r="Q11223" i="4"/>
  <c r="Q11224" i="4"/>
  <c r="Q11225" i="4"/>
  <c r="Q11226" i="4"/>
  <c r="Q11227" i="4"/>
  <c r="Q11228" i="4"/>
  <c r="Q11229" i="4"/>
  <c r="Q11230" i="4"/>
  <c r="Q11231" i="4"/>
  <c r="Q11232" i="4"/>
  <c r="Q11233" i="4"/>
  <c r="Q11234" i="4"/>
  <c r="Q11235" i="4"/>
  <c r="Q11236" i="4"/>
  <c r="Q11237" i="4"/>
  <c r="Q11238" i="4"/>
  <c r="Q11239" i="4"/>
  <c r="Q11240" i="4"/>
  <c r="Q11241" i="4"/>
  <c r="Q11242" i="4"/>
  <c r="Q11243" i="4"/>
  <c r="Q11244" i="4"/>
  <c r="Q11245" i="4"/>
  <c r="Q11246" i="4"/>
  <c r="Q11247" i="4"/>
  <c r="Q11248" i="4"/>
  <c r="Q11249" i="4"/>
  <c r="Q11250" i="4"/>
  <c r="Q11251" i="4"/>
  <c r="Q11252" i="4"/>
  <c r="Q11253" i="4"/>
  <c r="Q11254" i="4"/>
  <c r="Q11255" i="4"/>
  <c r="Q11256" i="4"/>
  <c r="Q11257" i="4"/>
  <c r="Q11258" i="4"/>
  <c r="Q11259" i="4"/>
  <c r="Q11260" i="4"/>
  <c r="Q11261" i="4"/>
  <c r="Q11262" i="4"/>
  <c r="Q11263" i="4"/>
  <c r="Q11264" i="4"/>
  <c r="Q11265" i="4"/>
  <c r="Q11266" i="4"/>
  <c r="Q11267" i="4"/>
  <c r="Q11268" i="4"/>
  <c r="Q11269" i="4"/>
  <c r="Q11270" i="4"/>
  <c r="Q11271" i="4"/>
  <c r="Q11272" i="4"/>
  <c r="Q11273" i="4"/>
  <c r="Q11274" i="4"/>
  <c r="Q11275" i="4"/>
  <c r="Q11276" i="4"/>
  <c r="Q11277" i="4"/>
  <c r="Q11278" i="4"/>
  <c r="Q11279" i="4"/>
  <c r="Q11280" i="4"/>
  <c r="Q11281" i="4"/>
  <c r="Q11282" i="4"/>
  <c r="Q11283" i="4"/>
  <c r="Q11284" i="4"/>
  <c r="Q11285" i="4"/>
  <c r="Q11286" i="4"/>
  <c r="Q11287" i="4"/>
  <c r="Q11288" i="4"/>
  <c r="Q11289" i="4"/>
  <c r="Q11290" i="4"/>
  <c r="Q11291" i="4"/>
  <c r="Q11292" i="4"/>
  <c r="Q11293" i="4"/>
  <c r="Q11294" i="4"/>
  <c r="Q11295" i="4"/>
  <c r="Q11296" i="4"/>
  <c r="Q11297" i="4"/>
  <c r="Q11298" i="4"/>
  <c r="Q11299" i="4"/>
  <c r="Q11300" i="4"/>
  <c r="Q11301" i="4"/>
  <c r="Q11302" i="4"/>
  <c r="Q11303" i="4"/>
  <c r="Q11304" i="4"/>
  <c r="Q11305" i="4"/>
  <c r="Q11306" i="4"/>
  <c r="Q11307" i="4"/>
  <c r="Q11308" i="4"/>
  <c r="Q11309" i="4"/>
  <c r="Q11310" i="4"/>
  <c r="Q11311" i="4"/>
  <c r="Q11312" i="4"/>
  <c r="Q11313" i="4"/>
  <c r="Q11314" i="4"/>
  <c r="Q11315" i="4"/>
  <c r="Q11316" i="4"/>
  <c r="Q11317" i="4"/>
  <c r="Q11318" i="4"/>
  <c r="Q11319" i="4"/>
  <c r="Q11320" i="4"/>
  <c r="Q11321" i="4"/>
  <c r="Q11322" i="4"/>
  <c r="Q11323" i="4"/>
  <c r="Q11324" i="4"/>
  <c r="Q11325" i="4"/>
  <c r="Q11326" i="4"/>
  <c r="Q11327" i="4"/>
  <c r="Q11328" i="4"/>
  <c r="Q11329" i="4"/>
  <c r="Q11330" i="4"/>
  <c r="Q11331" i="4"/>
  <c r="Q11332" i="4"/>
  <c r="Q11333" i="4"/>
  <c r="Q11334" i="4"/>
  <c r="Q11335" i="4"/>
  <c r="Q11336" i="4"/>
  <c r="Q11337" i="4"/>
  <c r="Q11338" i="4"/>
  <c r="Q11339" i="4"/>
  <c r="Q11340" i="4"/>
  <c r="Q11341" i="4"/>
  <c r="Q11342" i="4"/>
  <c r="Q11343" i="4"/>
  <c r="Q11344" i="4"/>
  <c r="Q11345" i="4"/>
  <c r="Q11346" i="4"/>
  <c r="Q11347" i="4"/>
  <c r="Q11348" i="4"/>
  <c r="Q11349" i="4"/>
  <c r="Q11350" i="4"/>
  <c r="Q11351" i="4"/>
  <c r="Q11352" i="4"/>
  <c r="Q11353" i="4"/>
  <c r="Q11354" i="4"/>
  <c r="Q11355" i="4"/>
  <c r="Q11356" i="4"/>
  <c r="Q11357" i="4"/>
  <c r="Q11358" i="4"/>
  <c r="Q11359" i="4"/>
  <c r="Q11360" i="4"/>
  <c r="Q11361" i="4"/>
  <c r="Q11362" i="4"/>
  <c r="Q11363" i="4"/>
  <c r="Q11364" i="4"/>
  <c r="Q11365" i="4"/>
  <c r="Q11366" i="4"/>
  <c r="Q11367" i="4"/>
  <c r="Q11368" i="4"/>
  <c r="Q11369" i="4"/>
  <c r="Q11370" i="4"/>
  <c r="Q11371" i="4"/>
  <c r="Q11372" i="4"/>
  <c r="Q11373" i="4"/>
  <c r="Q11374" i="4"/>
  <c r="Q11375" i="4"/>
  <c r="Q11376" i="4"/>
  <c r="Q11377" i="4"/>
  <c r="Q11378" i="4"/>
  <c r="Q11379" i="4"/>
  <c r="Q11380" i="4"/>
  <c r="Q11381" i="4"/>
  <c r="Q11382" i="4"/>
  <c r="Q11383" i="4"/>
  <c r="Q11384" i="4"/>
  <c r="Q11385" i="4"/>
  <c r="Q11386" i="4"/>
  <c r="Q11387" i="4"/>
  <c r="Q11388" i="4"/>
  <c r="Q11389" i="4"/>
  <c r="Q11390" i="4"/>
  <c r="Q11391" i="4"/>
  <c r="Q11392" i="4"/>
  <c r="Q11393" i="4"/>
  <c r="Q11394" i="4"/>
  <c r="Q11395" i="4"/>
  <c r="Q11396" i="4"/>
  <c r="Q11397" i="4"/>
  <c r="Q11398" i="4"/>
  <c r="Q11399" i="4"/>
  <c r="Q11400" i="4"/>
  <c r="Q11401" i="4"/>
  <c r="Q11402" i="4"/>
  <c r="Q11403" i="4"/>
  <c r="Q11404" i="4"/>
  <c r="Q11405" i="4"/>
  <c r="Q11406" i="4"/>
  <c r="Q11407" i="4"/>
  <c r="Q11408" i="4"/>
  <c r="Q11409" i="4"/>
  <c r="Q11410" i="4"/>
  <c r="Q11411" i="4"/>
  <c r="Q11412" i="4"/>
  <c r="Q11413" i="4"/>
  <c r="Q11414" i="4"/>
  <c r="Q11415" i="4"/>
  <c r="Q11416" i="4"/>
  <c r="Q11417" i="4"/>
  <c r="Q11418" i="4"/>
  <c r="Q11419" i="4"/>
  <c r="Q11420" i="4"/>
  <c r="Q11421" i="4"/>
  <c r="Q11422" i="4"/>
  <c r="Q11423" i="4"/>
  <c r="Q11424" i="4"/>
  <c r="Q11425" i="4"/>
  <c r="Q11426" i="4"/>
  <c r="Q11427" i="4"/>
  <c r="Q11428" i="4"/>
  <c r="Q11429" i="4"/>
  <c r="Q11430" i="4"/>
  <c r="Q11431" i="4"/>
  <c r="Q11432" i="4"/>
  <c r="Q11433" i="4"/>
  <c r="Q11434" i="4"/>
  <c r="Q11435" i="4"/>
  <c r="Q11436" i="4"/>
  <c r="Q11437" i="4"/>
  <c r="Q11438" i="4"/>
  <c r="Q11439" i="4"/>
  <c r="Q11440" i="4"/>
  <c r="Q11441" i="4"/>
  <c r="Q11442" i="4"/>
  <c r="Q11443" i="4"/>
  <c r="Q11444" i="4"/>
  <c r="Q11445" i="4"/>
  <c r="Q11446" i="4"/>
  <c r="Q11447" i="4"/>
  <c r="Q11448" i="4"/>
  <c r="Q11449" i="4"/>
  <c r="Q11450" i="4"/>
  <c r="Q11451" i="4"/>
  <c r="Q11452" i="4"/>
  <c r="Q11453" i="4"/>
  <c r="Q11454" i="4"/>
  <c r="Q11455" i="4"/>
  <c r="Q11456" i="4"/>
  <c r="Q11457" i="4"/>
  <c r="Q11458" i="4"/>
  <c r="Q11459" i="4"/>
  <c r="Q11460" i="4"/>
  <c r="Q11461" i="4"/>
  <c r="Q11462" i="4"/>
  <c r="Q11463" i="4"/>
  <c r="Q11464" i="4"/>
  <c r="Q11465" i="4"/>
  <c r="Q11466" i="4"/>
  <c r="Q11467" i="4"/>
  <c r="Q11468" i="4"/>
  <c r="Q11469" i="4"/>
  <c r="Q11470" i="4"/>
  <c r="Q11471" i="4"/>
  <c r="Q11472" i="4"/>
  <c r="Q11473" i="4"/>
  <c r="Q11474" i="4"/>
  <c r="Q11475" i="4"/>
  <c r="Q11476" i="4"/>
  <c r="Q11477" i="4"/>
  <c r="Q11478" i="4"/>
  <c r="Q11479" i="4"/>
  <c r="Q11480" i="4"/>
  <c r="Q11481" i="4"/>
  <c r="Q11482" i="4"/>
  <c r="Q11483" i="4"/>
  <c r="Q11484" i="4"/>
  <c r="Q11485" i="4"/>
  <c r="Q11486" i="4"/>
  <c r="Q11487" i="4"/>
  <c r="Q11488" i="4"/>
  <c r="Q11489" i="4"/>
  <c r="Q11490" i="4"/>
  <c r="Q11491" i="4"/>
  <c r="Q11492" i="4"/>
  <c r="Q11493" i="4"/>
  <c r="Q11494" i="4"/>
  <c r="Q11495" i="4"/>
  <c r="Q11496" i="4"/>
  <c r="Q11497" i="4"/>
  <c r="Q11498" i="4"/>
  <c r="Q11499" i="4"/>
  <c r="Q11500" i="4"/>
  <c r="Q11501" i="4"/>
  <c r="Q11502" i="4"/>
  <c r="Q11503" i="4"/>
  <c r="Q11504" i="4"/>
  <c r="Q11505" i="4"/>
  <c r="Q11506" i="4"/>
  <c r="Q11507" i="4"/>
  <c r="Q11508" i="4"/>
  <c r="Q11509" i="4"/>
  <c r="Q11510" i="4"/>
  <c r="Q11511" i="4"/>
  <c r="Q11512" i="4"/>
  <c r="Q11513" i="4"/>
  <c r="Q11514" i="4"/>
  <c r="Q11515" i="4"/>
  <c r="Q11516" i="4"/>
  <c r="Q11517" i="4"/>
  <c r="Q11518" i="4"/>
  <c r="Q11519" i="4"/>
  <c r="Q11520" i="4"/>
  <c r="Q11521" i="4"/>
  <c r="Q11522" i="4"/>
  <c r="Q11523" i="4"/>
  <c r="Q11524" i="4"/>
  <c r="Q11525" i="4"/>
  <c r="Q11526" i="4"/>
  <c r="Q11527" i="4"/>
  <c r="Q11528" i="4"/>
  <c r="Q11529" i="4"/>
  <c r="Q11530" i="4"/>
  <c r="Q11531" i="4"/>
  <c r="Q11532" i="4"/>
  <c r="Q11533" i="4"/>
  <c r="Q11534" i="4"/>
  <c r="Q11535" i="4"/>
  <c r="Q11536" i="4"/>
  <c r="Q11537" i="4"/>
  <c r="Q11538" i="4"/>
  <c r="Q11539" i="4"/>
  <c r="Q11540" i="4"/>
  <c r="Q11541" i="4"/>
  <c r="Q11542" i="4"/>
  <c r="Q11543" i="4"/>
  <c r="Q11544" i="4"/>
  <c r="Q11545" i="4"/>
  <c r="Q11546" i="4"/>
  <c r="Q11547" i="4"/>
  <c r="Q11548" i="4"/>
  <c r="Q11549" i="4"/>
  <c r="Q11550" i="4"/>
  <c r="Q11551" i="4"/>
  <c r="Q11552" i="4"/>
  <c r="Q11553" i="4"/>
  <c r="Q11554" i="4"/>
  <c r="Q11555" i="4"/>
  <c r="Q11556" i="4"/>
  <c r="Q11557" i="4"/>
  <c r="Q11558" i="4"/>
  <c r="Q11559" i="4"/>
  <c r="Q11560" i="4"/>
  <c r="Q11561" i="4"/>
  <c r="Q11562" i="4"/>
  <c r="Q11563" i="4"/>
  <c r="Q11564" i="4"/>
  <c r="Q11565" i="4"/>
  <c r="Q11566" i="4"/>
  <c r="Q11567" i="4"/>
  <c r="Q11568" i="4"/>
  <c r="Q11569" i="4"/>
  <c r="Q11570" i="4"/>
  <c r="Q11571" i="4"/>
  <c r="Q11572" i="4"/>
  <c r="Q11573" i="4"/>
  <c r="Q11574" i="4"/>
  <c r="Q11575" i="4"/>
  <c r="Q11576" i="4"/>
  <c r="Q11577" i="4"/>
  <c r="Q11578" i="4"/>
  <c r="Q11579" i="4"/>
  <c r="Q11580" i="4"/>
  <c r="Q11581" i="4"/>
  <c r="Q11582" i="4"/>
  <c r="Q11583" i="4"/>
  <c r="Q11584" i="4"/>
  <c r="Q11585" i="4"/>
  <c r="Q11586" i="4"/>
  <c r="Q11587" i="4"/>
  <c r="Q11588" i="4"/>
  <c r="Q11589" i="4"/>
  <c r="Q11590" i="4"/>
  <c r="Q11591" i="4"/>
  <c r="Q11592" i="4"/>
  <c r="Q11593" i="4"/>
  <c r="Q11594" i="4"/>
  <c r="Q11595" i="4"/>
  <c r="Q11596" i="4"/>
  <c r="Q11597" i="4"/>
  <c r="Q11598" i="4"/>
  <c r="Q11599" i="4"/>
  <c r="Q11600" i="4"/>
  <c r="Q11601" i="4"/>
  <c r="Q11602" i="4"/>
  <c r="Q11603" i="4"/>
  <c r="Q11604" i="4"/>
  <c r="Q11605" i="4"/>
  <c r="Q11606" i="4"/>
  <c r="Q11607" i="4"/>
  <c r="Q11608" i="4"/>
  <c r="Q11609" i="4"/>
  <c r="Q11610" i="4"/>
  <c r="Q11611" i="4"/>
  <c r="Q11612" i="4"/>
  <c r="Q11613" i="4"/>
  <c r="Q11614" i="4"/>
  <c r="Q11615" i="4"/>
  <c r="Q11616" i="4"/>
  <c r="Q11617" i="4"/>
  <c r="Q11618" i="4"/>
  <c r="Q11619" i="4"/>
  <c r="Q11620" i="4"/>
  <c r="Q11621" i="4"/>
  <c r="Q11622" i="4"/>
  <c r="Q11623" i="4"/>
  <c r="Q11624" i="4"/>
  <c r="Q11625" i="4"/>
  <c r="Q11626" i="4"/>
  <c r="Q11627" i="4"/>
  <c r="Q11628" i="4"/>
  <c r="Q11629" i="4"/>
  <c r="Q11630" i="4"/>
  <c r="Q11631" i="4"/>
  <c r="Q11632" i="4"/>
  <c r="Q11633" i="4"/>
  <c r="Q11634" i="4"/>
  <c r="Q11635" i="4"/>
  <c r="Q11636" i="4"/>
  <c r="Q11637" i="4"/>
  <c r="Q11638" i="4"/>
  <c r="Q11639" i="4"/>
  <c r="Q11640" i="4"/>
  <c r="Q11641" i="4"/>
  <c r="Q11642" i="4"/>
  <c r="Q11643" i="4"/>
  <c r="Q11644" i="4"/>
  <c r="Q11645" i="4"/>
  <c r="Q11646" i="4"/>
  <c r="Q11647" i="4"/>
  <c r="Q11648" i="4"/>
  <c r="Q11649" i="4"/>
  <c r="Q11650" i="4"/>
  <c r="Q11651" i="4"/>
  <c r="Q11652" i="4"/>
  <c r="Q11653" i="4"/>
  <c r="Q11654" i="4"/>
  <c r="Q11655" i="4"/>
  <c r="Q11656" i="4"/>
  <c r="Q11657" i="4"/>
  <c r="Q11658" i="4"/>
  <c r="Q11659" i="4"/>
  <c r="Q11660" i="4"/>
  <c r="Q11661" i="4"/>
  <c r="Q11662" i="4"/>
  <c r="Q11663" i="4"/>
  <c r="Q11664" i="4"/>
  <c r="Q11665" i="4"/>
  <c r="Q11666" i="4"/>
  <c r="Q11667" i="4"/>
  <c r="Q11668" i="4"/>
  <c r="Q11669" i="4"/>
  <c r="Q11670" i="4"/>
  <c r="Q11671" i="4"/>
  <c r="Q11672" i="4"/>
  <c r="Q11673" i="4"/>
  <c r="Q11674" i="4"/>
  <c r="Q11675" i="4"/>
  <c r="Q11676" i="4"/>
  <c r="Q11677" i="4"/>
  <c r="Q11678" i="4"/>
  <c r="Q11679" i="4"/>
  <c r="Q11680" i="4"/>
  <c r="Q11681" i="4"/>
  <c r="Q11682" i="4"/>
  <c r="Q11683" i="4"/>
  <c r="Q11684" i="4"/>
  <c r="Q11685" i="4"/>
  <c r="Q11686" i="4"/>
  <c r="Q11687" i="4"/>
  <c r="Q11688" i="4"/>
  <c r="Q11689" i="4"/>
  <c r="Q11690" i="4"/>
  <c r="Q11691" i="4"/>
  <c r="Q11692" i="4"/>
  <c r="Q11693" i="4"/>
  <c r="Q11694" i="4"/>
  <c r="Q11695" i="4"/>
  <c r="Q11696" i="4"/>
  <c r="Q11697" i="4"/>
  <c r="Q11698" i="4"/>
  <c r="Q11699" i="4"/>
  <c r="Q11700" i="4"/>
  <c r="Q11701" i="4"/>
  <c r="Q11702" i="4"/>
  <c r="Q11703" i="4"/>
  <c r="Q11704" i="4"/>
  <c r="Q11705" i="4"/>
  <c r="Q11706" i="4"/>
  <c r="Q11707" i="4"/>
  <c r="Q11708" i="4"/>
  <c r="Q11709" i="4"/>
  <c r="Q11710" i="4"/>
  <c r="Q11711" i="4"/>
  <c r="Q11712" i="4"/>
  <c r="Q11713" i="4"/>
  <c r="Q11714" i="4"/>
  <c r="Q11715" i="4"/>
  <c r="Q11716" i="4"/>
  <c r="Q11717" i="4"/>
  <c r="Q11718" i="4"/>
  <c r="Q11719" i="4"/>
  <c r="Q11720" i="4"/>
  <c r="Q11721" i="4"/>
  <c r="Q11722" i="4"/>
  <c r="Q11723" i="4"/>
  <c r="Q11724" i="4"/>
  <c r="Q11725" i="4"/>
  <c r="Q11726" i="4"/>
  <c r="Q11727" i="4"/>
  <c r="Q11728" i="4"/>
  <c r="Q11729" i="4"/>
  <c r="Q11730" i="4"/>
  <c r="Q11731" i="4"/>
  <c r="Q11732" i="4"/>
  <c r="Q11733" i="4"/>
  <c r="Q11734" i="4"/>
  <c r="Q11735" i="4"/>
  <c r="Q11736" i="4"/>
  <c r="Q11737" i="4"/>
  <c r="Q11738" i="4"/>
  <c r="Q11739" i="4"/>
  <c r="Q11740" i="4"/>
  <c r="Q11741" i="4"/>
  <c r="Q11742" i="4"/>
  <c r="Q11743" i="4"/>
  <c r="Q11744" i="4"/>
  <c r="Q11745" i="4"/>
  <c r="Q11746" i="4"/>
  <c r="Q11747" i="4"/>
  <c r="Q11748" i="4"/>
  <c r="Q11749" i="4"/>
  <c r="Q11750" i="4"/>
  <c r="Q11751" i="4"/>
  <c r="Q11752" i="4"/>
  <c r="Q11753" i="4"/>
  <c r="Q11754" i="4"/>
  <c r="Q11755" i="4"/>
  <c r="Q11756" i="4"/>
  <c r="Q11757" i="4"/>
  <c r="Q11758" i="4"/>
  <c r="Q11759" i="4"/>
  <c r="Q11760" i="4"/>
  <c r="Q11761" i="4"/>
  <c r="Q11762" i="4"/>
  <c r="Q11763" i="4"/>
  <c r="Q11764" i="4"/>
  <c r="Q11765" i="4"/>
  <c r="Q11766" i="4"/>
  <c r="Q11767" i="4"/>
  <c r="Q11768" i="4"/>
  <c r="Q11769" i="4"/>
  <c r="Q11770" i="4"/>
  <c r="Q11771" i="4"/>
  <c r="Q11772" i="4"/>
  <c r="Q11773" i="4"/>
  <c r="Q11774" i="4"/>
  <c r="Q11775" i="4"/>
  <c r="Q11776" i="4"/>
  <c r="Q11777" i="4"/>
  <c r="Q11778" i="4"/>
  <c r="Q11779" i="4"/>
  <c r="Q11780" i="4"/>
  <c r="Q11781" i="4"/>
  <c r="Q11782" i="4"/>
  <c r="Q11783" i="4"/>
  <c r="Q11784" i="4"/>
  <c r="Q11785" i="4"/>
  <c r="Q11786" i="4"/>
  <c r="Q11787" i="4"/>
  <c r="Q11788" i="4"/>
  <c r="Q11789" i="4"/>
  <c r="Q11790" i="4"/>
  <c r="Q11791" i="4"/>
  <c r="Q11792" i="4"/>
  <c r="Q11793" i="4"/>
  <c r="Q11794" i="4"/>
  <c r="Q11795" i="4"/>
  <c r="Q11796" i="4"/>
  <c r="Q11797" i="4"/>
  <c r="Q11798" i="4"/>
  <c r="Q11799" i="4"/>
  <c r="Q11800" i="4"/>
  <c r="Q11801" i="4"/>
  <c r="Q11802" i="4"/>
  <c r="Q11803" i="4"/>
  <c r="Q11804" i="4"/>
  <c r="Q11805" i="4"/>
  <c r="Q11806" i="4"/>
  <c r="Q11807" i="4"/>
  <c r="Q11808" i="4"/>
  <c r="Q11809" i="4"/>
  <c r="Q11810" i="4"/>
  <c r="Q11811" i="4"/>
  <c r="Q11812" i="4"/>
  <c r="Q11813" i="4"/>
  <c r="Q11814" i="4"/>
  <c r="Q11815" i="4"/>
  <c r="Q11816" i="4"/>
  <c r="Q11817" i="4"/>
  <c r="Q11818" i="4"/>
  <c r="Q11819" i="4"/>
  <c r="Q11820" i="4"/>
  <c r="Q11821" i="4"/>
  <c r="Q11822" i="4"/>
  <c r="Q11823" i="4"/>
  <c r="Q11824" i="4"/>
  <c r="Q11825" i="4"/>
  <c r="Q11826" i="4"/>
  <c r="Q11827" i="4"/>
  <c r="Q11828" i="4"/>
  <c r="Q11829" i="4"/>
  <c r="Q11830" i="4"/>
  <c r="Q11831" i="4"/>
  <c r="Q11832" i="4"/>
  <c r="Q11833" i="4"/>
  <c r="Q11834" i="4"/>
  <c r="Q11835" i="4"/>
  <c r="Q11836" i="4"/>
  <c r="Q11837" i="4"/>
  <c r="Q11838" i="4"/>
  <c r="Q11839" i="4"/>
  <c r="Q11840" i="4"/>
  <c r="Q11841" i="4"/>
  <c r="Q11842" i="4"/>
  <c r="Q11843" i="4"/>
  <c r="Q11844" i="4"/>
  <c r="Q11845" i="4"/>
  <c r="Q11846" i="4"/>
  <c r="Q11847" i="4"/>
  <c r="Q11848" i="4"/>
  <c r="Q11849" i="4"/>
  <c r="Q11850" i="4"/>
  <c r="Q11851" i="4"/>
  <c r="Q11852" i="4"/>
  <c r="Q11853" i="4"/>
  <c r="Q11854" i="4"/>
  <c r="Q11855" i="4"/>
  <c r="Q11856" i="4"/>
  <c r="Q11857" i="4"/>
  <c r="Q11858" i="4"/>
  <c r="Q11859" i="4"/>
  <c r="Q11860" i="4"/>
  <c r="Q11861" i="4"/>
  <c r="Q11862" i="4"/>
  <c r="Q11863" i="4"/>
  <c r="Q11864" i="4"/>
  <c r="Q11865" i="4"/>
  <c r="Q11866" i="4"/>
  <c r="Q11867" i="4"/>
  <c r="Q11868" i="4"/>
  <c r="Q11869" i="4"/>
  <c r="Q11870" i="4"/>
  <c r="Q11871" i="4"/>
  <c r="Q11872" i="4"/>
  <c r="Q11873" i="4"/>
  <c r="Q11874" i="4"/>
  <c r="Q11875" i="4"/>
  <c r="Q11876" i="4"/>
  <c r="Q11877" i="4"/>
  <c r="Q11878" i="4"/>
  <c r="Q11879" i="4"/>
  <c r="Q11880" i="4"/>
  <c r="Q11881" i="4"/>
  <c r="Q11882" i="4"/>
  <c r="Q11883" i="4"/>
  <c r="Q11884" i="4"/>
  <c r="Q11885" i="4"/>
  <c r="Q11886" i="4"/>
  <c r="Q11887" i="4"/>
  <c r="Q11888" i="4"/>
  <c r="Q11889" i="4"/>
  <c r="Q11890" i="4"/>
  <c r="Q11891" i="4"/>
  <c r="Q11892" i="4"/>
  <c r="Q11893" i="4"/>
  <c r="Q11894" i="4"/>
  <c r="Q11895" i="4"/>
  <c r="Q11896" i="4"/>
  <c r="Q11897" i="4"/>
  <c r="Q11898" i="4"/>
  <c r="Q11899" i="4"/>
  <c r="Q11900" i="4"/>
  <c r="Q11901" i="4"/>
  <c r="Q11902" i="4"/>
  <c r="Q11903" i="4"/>
  <c r="Q11904" i="4"/>
  <c r="Q11905" i="4"/>
  <c r="Q11906" i="4"/>
  <c r="Q11907" i="4"/>
  <c r="Q11908" i="4"/>
  <c r="Q11909" i="4"/>
  <c r="Q11910" i="4"/>
  <c r="Q11911" i="4"/>
  <c r="Q11912" i="4"/>
  <c r="Q11913" i="4"/>
  <c r="Q11914" i="4"/>
  <c r="Q11915" i="4"/>
  <c r="Q11916" i="4"/>
  <c r="Q11917" i="4"/>
  <c r="Q11918" i="4"/>
  <c r="Q11919" i="4"/>
  <c r="Q11920" i="4"/>
  <c r="Q11921" i="4"/>
  <c r="Q11922" i="4"/>
  <c r="Q11923" i="4"/>
  <c r="Q11924" i="4"/>
  <c r="Q11925" i="4"/>
  <c r="Q11926" i="4"/>
  <c r="Q11927" i="4"/>
  <c r="Q11928" i="4"/>
  <c r="Q11929" i="4"/>
  <c r="Q11930" i="4"/>
  <c r="Q11931" i="4"/>
  <c r="Q11932" i="4"/>
  <c r="Q11933" i="4"/>
  <c r="Q11934" i="4"/>
  <c r="Q11935" i="4"/>
  <c r="Q11936" i="4"/>
  <c r="Q11937" i="4"/>
  <c r="Q11938" i="4"/>
  <c r="Q11939" i="4"/>
  <c r="Q11940" i="4"/>
  <c r="Q11941" i="4"/>
  <c r="Q11942" i="4"/>
  <c r="Q11943" i="4"/>
  <c r="Q11944" i="4"/>
  <c r="Q11945" i="4"/>
  <c r="Q11946" i="4"/>
  <c r="Q11947" i="4"/>
  <c r="Q11948" i="4"/>
  <c r="Q11949" i="4"/>
  <c r="Q11950" i="4"/>
  <c r="Q11951" i="4"/>
  <c r="Q11952" i="4"/>
  <c r="Q11953" i="4"/>
  <c r="Q11954" i="4"/>
  <c r="Q11955" i="4"/>
  <c r="Q11956" i="4"/>
  <c r="Q11957" i="4"/>
  <c r="Q11958" i="4"/>
  <c r="Q11959" i="4"/>
  <c r="Q11960" i="4"/>
  <c r="Q11961" i="4"/>
  <c r="Q11962" i="4"/>
  <c r="Q11963" i="4"/>
  <c r="Q11964" i="4"/>
  <c r="Q11965" i="4"/>
  <c r="Q11966" i="4"/>
  <c r="Q11967" i="4"/>
  <c r="Q11968" i="4"/>
  <c r="Q11969" i="4"/>
  <c r="Q11970" i="4"/>
  <c r="Q11971" i="4"/>
  <c r="Q11972" i="4"/>
  <c r="Q11973" i="4"/>
  <c r="Q11974" i="4"/>
  <c r="Q11975" i="4"/>
  <c r="Q11976" i="4"/>
  <c r="Q11977" i="4"/>
  <c r="Q11978" i="4"/>
  <c r="Q11979" i="4"/>
  <c r="Q11980" i="4"/>
  <c r="Q11981" i="4"/>
  <c r="Q11982" i="4"/>
  <c r="Q11983" i="4"/>
  <c r="Q11984" i="4"/>
  <c r="Q11985" i="4"/>
  <c r="Q11986" i="4"/>
  <c r="Q11987" i="4"/>
  <c r="Q11988" i="4"/>
  <c r="Q11989" i="4"/>
  <c r="Q11990" i="4"/>
  <c r="Q11991" i="4"/>
  <c r="Q11992" i="4"/>
  <c r="Q11993" i="4"/>
  <c r="Q11994" i="4"/>
  <c r="Q11995" i="4"/>
  <c r="Q11996" i="4"/>
  <c r="Q11997" i="4"/>
  <c r="Q11998" i="4"/>
  <c r="Q11999" i="4"/>
  <c r="Q12000" i="4"/>
  <c r="Q12001" i="4"/>
  <c r="Q12002" i="4"/>
  <c r="Q12003" i="4"/>
  <c r="Q12004" i="4"/>
  <c r="Q12005" i="4"/>
  <c r="Q12006" i="4"/>
  <c r="Q12007" i="4"/>
  <c r="Q12008" i="4"/>
  <c r="Q12009" i="4"/>
  <c r="Q12010" i="4"/>
  <c r="Q12011" i="4"/>
  <c r="Q12012" i="4"/>
  <c r="Q12013" i="4"/>
  <c r="Q12014" i="4"/>
  <c r="Q12015" i="4"/>
  <c r="Q12016" i="4"/>
  <c r="Q12017" i="4"/>
  <c r="Q12018" i="4"/>
  <c r="Q12019" i="4"/>
  <c r="Q12020" i="4"/>
  <c r="Q12021" i="4"/>
  <c r="Q12022" i="4"/>
  <c r="Q12023" i="4"/>
  <c r="Q12024" i="4"/>
  <c r="Q12025" i="4"/>
  <c r="Q12026" i="4"/>
  <c r="Q12027" i="4"/>
  <c r="Q12028" i="4"/>
  <c r="Q12029" i="4"/>
  <c r="Q12030" i="4"/>
  <c r="Q12031" i="4"/>
  <c r="Q12032" i="4"/>
  <c r="Q12033" i="4"/>
  <c r="Q12034" i="4"/>
  <c r="Q12035" i="4"/>
  <c r="Q12036" i="4"/>
  <c r="Q12037" i="4"/>
  <c r="Q12038" i="4"/>
  <c r="Q12039" i="4"/>
  <c r="Q12040" i="4"/>
  <c r="Q12041" i="4"/>
  <c r="Q12042" i="4"/>
  <c r="Q12043" i="4"/>
  <c r="Q12044" i="4"/>
  <c r="Q12045" i="4"/>
  <c r="Q12046" i="4"/>
  <c r="Q12047" i="4"/>
  <c r="Q12048" i="4"/>
  <c r="Q12049" i="4"/>
  <c r="Q12050" i="4"/>
  <c r="Q12051" i="4"/>
  <c r="Q12052" i="4"/>
  <c r="Q12053" i="4"/>
  <c r="Q12054" i="4"/>
  <c r="Q12055" i="4"/>
  <c r="Q12056" i="4"/>
  <c r="Q12057" i="4"/>
  <c r="Q12058" i="4"/>
  <c r="Q12059" i="4"/>
  <c r="Q12060" i="4"/>
  <c r="Q12061" i="4"/>
  <c r="Q12062" i="4"/>
  <c r="Q12063" i="4"/>
  <c r="Q12064" i="4"/>
  <c r="Q12065" i="4"/>
  <c r="Q12066" i="4"/>
  <c r="Q12067" i="4"/>
  <c r="Q12068" i="4"/>
  <c r="Q12069" i="4"/>
  <c r="Q12070" i="4"/>
  <c r="Q12071" i="4"/>
  <c r="Q12072" i="4"/>
  <c r="Q12073" i="4"/>
  <c r="Q12074" i="4"/>
  <c r="Q12075" i="4"/>
  <c r="Q12076" i="4"/>
  <c r="Q12077" i="4"/>
  <c r="Q12078" i="4"/>
  <c r="Q12079" i="4"/>
  <c r="Q12080" i="4"/>
  <c r="Q12081" i="4"/>
  <c r="Q12082" i="4"/>
  <c r="Q12083" i="4"/>
  <c r="Q12084" i="4"/>
  <c r="Q12085" i="4"/>
  <c r="Q12086" i="4"/>
  <c r="Q12087" i="4"/>
  <c r="Q12088" i="4"/>
  <c r="Q12089" i="4"/>
  <c r="Q12090" i="4"/>
  <c r="Q12091" i="4"/>
  <c r="Q12092" i="4"/>
  <c r="Q12093" i="4"/>
  <c r="Q12094" i="4"/>
  <c r="Q12095" i="4"/>
  <c r="Q12096" i="4"/>
  <c r="Q12097" i="4"/>
  <c r="G46" i="17" l="1"/>
  <c r="G54" i="17" s="1"/>
  <c r="F46" i="17"/>
  <c r="F54" i="17" s="1"/>
  <c r="E46" i="17"/>
  <c r="E54" i="17" s="1"/>
  <c r="D46" i="17"/>
  <c r="D54" i="17" s="1"/>
  <c r="C46" i="17"/>
  <c r="C54" i="17" s="1"/>
  <c r="B46" i="17"/>
  <c r="B54" i="17" s="1"/>
  <c r="H46" i="17"/>
  <c r="H54" i="17" s="1"/>
  <c r="C46" i="16"/>
  <c r="C54" i="16" s="1"/>
  <c r="B46" i="16"/>
  <c r="B54" i="16" s="1"/>
  <c r="H46" i="16"/>
  <c r="H54" i="16" s="1"/>
  <c r="G46" i="16"/>
  <c r="G54" i="16" s="1"/>
  <c r="D46" i="16"/>
  <c r="D54" i="16" s="1"/>
  <c r="F46" i="16"/>
  <c r="F54" i="16" s="1"/>
  <c r="E46" i="16"/>
  <c r="E54" i="16" s="1"/>
  <c r="C46" i="14"/>
  <c r="C54" i="14" s="1"/>
  <c r="E46" i="14"/>
  <c r="E54" i="14" s="1"/>
  <c r="G46" i="14"/>
  <c r="G54" i="14" s="1"/>
  <c r="F46" i="14"/>
  <c r="F54" i="14" s="1"/>
  <c r="H46" i="14"/>
  <c r="H54" i="14" s="1"/>
  <c r="B46" i="14"/>
  <c r="B54" i="14" s="1"/>
  <c r="D46" i="14"/>
  <c r="D54" i="14" s="1"/>
  <c r="E15" i="17"/>
  <c r="D15" i="17"/>
  <c r="F15" i="17"/>
  <c r="F25" i="17" s="1"/>
  <c r="G15" i="17"/>
  <c r="B15" i="17"/>
  <c r="H15" i="17"/>
  <c r="C15" i="17"/>
  <c r="B18" i="16"/>
  <c r="B28" i="16" s="1"/>
  <c r="C18" i="16"/>
  <c r="C28" i="16" s="1"/>
  <c r="D18" i="16"/>
  <c r="D28" i="16" s="1"/>
  <c r="E18" i="16"/>
  <c r="E28" i="16" s="1"/>
  <c r="F18" i="16"/>
  <c r="F28" i="16" s="1"/>
  <c r="G18" i="16"/>
  <c r="G28" i="16" s="1"/>
  <c r="H18" i="16"/>
  <c r="H28" i="16" s="1"/>
  <c r="H18" i="14"/>
  <c r="H28" i="14" s="1"/>
  <c r="B18" i="14"/>
  <c r="B28" i="14" s="1"/>
  <c r="C18" i="14"/>
  <c r="C28" i="14" s="1"/>
  <c r="E18" i="14"/>
  <c r="E28" i="14" s="1"/>
  <c r="D18" i="14"/>
  <c r="D28" i="14" s="1"/>
  <c r="G18" i="14"/>
  <c r="G28" i="14" s="1"/>
  <c r="F18" i="14"/>
  <c r="F28" i="14" s="1"/>
  <c r="H17" i="17"/>
  <c r="H27" i="17" s="1"/>
  <c r="B17" i="17"/>
  <c r="B27" i="17" s="1"/>
  <c r="C17" i="17"/>
  <c r="C27" i="17" s="1"/>
  <c r="D17" i="17"/>
  <c r="D27" i="17" s="1"/>
  <c r="E17" i="17"/>
  <c r="E27" i="17" s="1"/>
  <c r="F17" i="17"/>
  <c r="G17" i="17"/>
  <c r="G27" i="17" s="1"/>
  <c r="C16" i="16"/>
  <c r="C26" i="16" s="1"/>
  <c r="H16" i="16"/>
  <c r="H26" i="16" s="1"/>
  <c r="G16" i="16"/>
  <c r="G26" i="16" s="1"/>
  <c r="F16" i="16"/>
  <c r="F26" i="16" s="1"/>
  <c r="D16" i="16"/>
  <c r="D26" i="16" s="1"/>
  <c r="E16" i="16"/>
  <c r="E26" i="16" s="1"/>
  <c r="B16" i="16"/>
  <c r="B26" i="16" s="1"/>
  <c r="D17" i="14"/>
  <c r="D27" i="14" s="1"/>
  <c r="E17" i="14"/>
  <c r="E27" i="14" s="1"/>
  <c r="F17" i="14"/>
  <c r="F27" i="14" s="1"/>
  <c r="H17" i="14"/>
  <c r="H27" i="14" s="1"/>
  <c r="G17" i="14"/>
  <c r="G27" i="14" s="1"/>
  <c r="C17" i="14"/>
  <c r="C27" i="14" s="1"/>
  <c r="B17" i="14"/>
  <c r="B27" i="14" s="1"/>
  <c r="D18" i="17"/>
  <c r="D28" i="17" s="1"/>
  <c r="B18" i="17"/>
  <c r="B28" i="17" s="1"/>
  <c r="C18" i="17"/>
  <c r="C28" i="17" s="1"/>
  <c r="E18" i="17"/>
  <c r="E28" i="17" s="1"/>
  <c r="F18" i="17"/>
  <c r="F28" i="17" s="1"/>
  <c r="G18" i="17"/>
  <c r="G28" i="17" s="1"/>
  <c r="H18" i="17"/>
  <c r="H28" i="17" s="1"/>
  <c r="H17" i="16"/>
  <c r="H27" i="16" s="1"/>
  <c r="G17" i="16"/>
  <c r="G27" i="16" s="1"/>
  <c r="B17" i="16"/>
  <c r="B27" i="16" s="1"/>
  <c r="F17" i="16"/>
  <c r="F27" i="16" s="1"/>
  <c r="D17" i="16"/>
  <c r="E17" i="16"/>
  <c r="E27" i="16" s="1"/>
  <c r="C17" i="16"/>
  <c r="C27" i="16" s="1"/>
  <c r="H16" i="14"/>
  <c r="H26" i="14" s="1"/>
  <c r="E16" i="14"/>
  <c r="E26" i="14" s="1"/>
  <c r="C16" i="14"/>
  <c r="C26" i="14" s="1"/>
  <c r="D16" i="14"/>
  <c r="D26" i="14" s="1"/>
  <c r="G16" i="14"/>
  <c r="G26" i="14" s="1"/>
  <c r="B16" i="14"/>
  <c r="B26" i="14" s="1"/>
  <c r="F16" i="14"/>
  <c r="F26" i="14" s="1"/>
  <c r="D43" i="17"/>
  <c r="D51" i="17" s="1"/>
  <c r="C43" i="17"/>
  <c r="C51" i="17" s="1"/>
  <c r="B43" i="17"/>
  <c r="B51" i="17" s="1"/>
  <c r="E43" i="17"/>
  <c r="E51" i="17" s="1"/>
  <c r="H43" i="17"/>
  <c r="H51" i="17" s="1"/>
  <c r="G43" i="17"/>
  <c r="G51" i="17" s="1"/>
  <c r="F43" i="17"/>
  <c r="F51" i="17" s="1"/>
  <c r="H44" i="17"/>
  <c r="H52" i="17" s="1"/>
  <c r="G44" i="17"/>
  <c r="G52" i="17" s="1"/>
  <c r="F44" i="17"/>
  <c r="F52" i="17" s="1"/>
  <c r="E44" i="17"/>
  <c r="E52" i="17" s="1"/>
  <c r="D44" i="17"/>
  <c r="D52" i="17" s="1"/>
  <c r="C44" i="17"/>
  <c r="C52" i="17" s="1"/>
  <c r="B44" i="17"/>
  <c r="B52" i="17" s="1"/>
  <c r="G16" i="17"/>
  <c r="G26" i="17" s="1"/>
  <c r="H16" i="17"/>
  <c r="H26" i="17" s="1"/>
  <c r="D16" i="17"/>
  <c r="D26" i="17" s="1"/>
  <c r="E16" i="17"/>
  <c r="E26" i="17" s="1"/>
  <c r="C16" i="17"/>
  <c r="C26" i="17" s="1"/>
  <c r="B16" i="17"/>
  <c r="B26" i="17" s="1"/>
  <c r="F16" i="17"/>
  <c r="F26" i="17" s="1"/>
  <c r="G43" i="16"/>
  <c r="G51" i="16" s="1"/>
  <c r="H43" i="16"/>
  <c r="H51" i="16" s="1"/>
  <c r="F43" i="16"/>
  <c r="F51" i="16" s="1"/>
  <c r="E43" i="16"/>
  <c r="E51" i="16" s="1"/>
  <c r="D43" i="16"/>
  <c r="D51" i="16" s="1"/>
  <c r="C43" i="16"/>
  <c r="C51" i="16" s="1"/>
  <c r="B43" i="16"/>
  <c r="B51" i="16" s="1"/>
  <c r="E44" i="16"/>
  <c r="E52" i="16" s="1"/>
  <c r="D44" i="16"/>
  <c r="D52" i="16" s="1"/>
  <c r="C44" i="16"/>
  <c r="C52" i="16" s="1"/>
  <c r="B44" i="16"/>
  <c r="B52" i="16" s="1"/>
  <c r="G15" i="16"/>
  <c r="F15" i="16"/>
  <c r="D15" i="16"/>
  <c r="D25" i="16" s="1"/>
  <c r="C15" i="16"/>
  <c r="B15" i="16"/>
  <c r="H15" i="16"/>
  <c r="H44" i="16"/>
  <c r="H52" i="16" s="1"/>
  <c r="F44" i="16"/>
  <c r="F52" i="16" s="1"/>
  <c r="E15" i="16"/>
  <c r="G44" i="16"/>
  <c r="G52" i="16" s="1"/>
  <c r="H43" i="14"/>
  <c r="H51" i="14" s="1"/>
  <c r="C43" i="14"/>
  <c r="C51" i="14" s="1"/>
  <c r="G43" i="14"/>
  <c r="G51" i="14" s="1"/>
  <c r="D43" i="14"/>
  <c r="D51" i="14" s="1"/>
  <c r="E43" i="14"/>
  <c r="E51" i="14" s="1"/>
  <c r="F43" i="14"/>
  <c r="F51" i="14" s="1"/>
  <c r="B43" i="14"/>
  <c r="B51" i="14" s="1"/>
  <c r="C44" i="14"/>
  <c r="C52" i="14" s="1"/>
  <c r="E44" i="14"/>
  <c r="E52" i="14" s="1"/>
  <c r="E15" i="14"/>
  <c r="F15" i="14"/>
  <c r="B15" i="14"/>
  <c r="G44" i="14"/>
  <c r="G52" i="14" s="1"/>
  <c r="F44" i="14"/>
  <c r="F52" i="14" s="1"/>
  <c r="H44" i="14"/>
  <c r="H52" i="14" s="1"/>
  <c r="H15" i="14"/>
  <c r="C15" i="14"/>
  <c r="D44" i="14"/>
  <c r="D52" i="14" s="1"/>
  <c r="D15" i="14"/>
  <c r="B44" i="14"/>
  <c r="B52" i="14" s="1"/>
  <c r="G15" i="14"/>
  <c r="B45" i="17"/>
  <c r="B53" i="17" s="1"/>
  <c r="H45" i="17"/>
  <c r="H53" i="17" s="1"/>
  <c r="G45" i="17"/>
  <c r="G53" i="17" s="1"/>
  <c r="F45" i="17"/>
  <c r="F53" i="17" s="1"/>
  <c r="E45" i="17"/>
  <c r="E53" i="17" s="1"/>
  <c r="D45" i="17"/>
  <c r="D53" i="17" s="1"/>
  <c r="C45" i="17"/>
  <c r="C53" i="17" s="1"/>
  <c r="G45" i="16"/>
  <c r="G53" i="16" s="1"/>
  <c r="F45" i="16"/>
  <c r="F53" i="16" s="1"/>
  <c r="E45" i="16"/>
  <c r="E53" i="16" s="1"/>
  <c r="D45" i="16"/>
  <c r="D53" i="16" s="1"/>
  <c r="C45" i="16"/>
  <c r="C53" i="16" s="1"/>
  <c r="B45" i="16"/>
  <c r="B53" i="16" s="1"/>
  <c r="H45" i="16"/>
  <c r="H53" i="16" s="1"/>
  <c r="H45" i="14"/>
  <c r="H53" i="14" s="1"/>
  <c r="C45" i="14"/>
  <c r="C53" i="14" s="1"/>
  <c r="D45" i="14"/>
  <c r="D53" i="14" s="1"/>
  <c r="B45" i="14"/>
  <c r="B53" i="14" s="1"/>
  <c r="E45" i="14"/>
  <c r="E53" i="14" s="1"/>
  <c r="F45" i="14"/>
  <c r="F53" i="14" s="1"/>
  <c r="G45" i="14"/>
  <c r="G53" i="14" s="1"/>
  <c r="O2" i="4"/>
  <c r="P2" i="4" s="1"/>
  <c r="O3" i="4"/>
  <c r="P3" i="4" s="1"/>
  <c r="O4" i="4"/>
  <c r="P4" i="4" s="1"/>
  <c r="O5" i="4"/>
  <c r="P5" i="4" s="1"/>
  <c r="O6" i="4"/>
  <c r="P6" i="4" s="1"/>
  <c r="O7" i="4"/>
  <c r="P7" i="4" s="1"/>
  <c r="O8" i="4"/>
  <c r="P8" i="4" s="1"/>
  <c r="O9" i="4"/>
  <c r="P9" i="4" s="1"/>
  <c r="O10" i="4"/>
  <c r="P10" i="4" s="1"/>
  <c r="O11" i="4"/>
  <c r="P11" i="4" s="1"/>
  <c r="O12" i="4"/>
  <c r="P12" i="4" s="1"/>
  <c r="O13" i="4"/>
  <c r="P13" i="4" s="1"/>
  <c r="O14" i="4"/>
  <c r="P14" i="4" s="1"/>
  <c r="O15" i="4"/>
  <c r="P15" i="4" s="1"/>
  <c r="O16" i="4"/>
  <c r="P16" i="4" s="1"/>
  <c r="O17" i="4"/>
  <c r="P17" i="4" s="1"/>
  <c r="O18" i="4"/>
  <c r="P18" i="4" s="1"/>
  <c r="O19" i="4"/>
  <c r="P19" i="4" s="1"/>
  <c r="O20" i="4"/>
  <c r="P20" i="4" s="1"/>
  <c r="O21" i="4"/>
  <c r="P21" i="4" s="1"/>
  <c r="O22" i="4"/>
  <c r="P22" i="4" s="1"/>
  <c r="O23" i="4"/>
  <c r="P23" i="4" s="1"/>
  <c r="O24" i="4"/>
  <c r="P24" i="4" s="1"/>
  <c r="O25" i="4"/>
  <c r="P25" i="4" s="1"/>
  <c r="O26" i="4"/>
  <c r="P26" i="4" s="1"/>
  <c r="O27" i="4"/>
  <c r="P27" i="4" s="1"/>
  <c r="O28" i="4"/>
  <c r="P28" i="4" s="1"/>
  <c r="O29" i="4"/>
  <c r="P29" i="4" s="1"/>
  <c r="O30" i="4"/>
  <c r="P30" i="4" s="1"/>
  <c r="O31" i="4"/>
  <c r="P31" i="4" s="1"/>
  <c r="O32" i="4"/>
  <c r="P32" i="4" s="1"/>
  <c r="O33" i="4"/>
  <c r="P33" i="4" s="1"/>
  <c r="O34" i="4"/>
  <c r="P34" i="4" s="1"/>
  <c r="O35" i="4"/>
  <c r="P35" i="4" s="1"/>
  <c r="O36" i="4"/>
  <c r="P36" i="4" s="1"/>
  <c r="O37" i="4"/>
  <c r="P37" i="4" s="1"/>
  <c r="O38" i="4"/>
  <c r="P38" i="4" s="1"/>
  <c r="O39" i="4"/>
  <c r="P39" i="4" s="1"/>
  <c r="O40" i="4"/>
  <c r="P40" i="4" s="1"/>
  <c r="O41" i="4"/>
  <c r="P41" i="4" s="1"/>
  <c r="O42" i="4"/>
  <c r="P42" i="4" s="1"/>
  <c r="O43" i="4"/>
  <c r="P43" i="4" s="1"/>
  <c r="O44" i="4"/>
  <c r="P44" i="4" s="1"/>
  <c r="O45" i="4"/>
  <c r="P45" i="4" s="1"/>
  <c r="O46" i="4"/>
  <c r="P46" i="4" s="1"/>
  <c r="O47" i="4"/>
  <c r="P47" i="4" s="1"/>
  <c r="O48" i="4"/>
  <c r="P48" i="4" s="1"/>
  <c r="O49" i="4"/>
  <c r="P49" i="4" s="1"/>
  <c r="O50" i="4"/>
  <c r="P50" i="4" s="1"/>
  <c r="O51" i="4"/>
  <c r="P51" i="4" s="1"/>
  <c r="O52" i="4"/>
  <c r="P52" i="4" s="1"/>
  <c r="O53" i="4"/>
  <c r="P53" i="4" s="1"/>
  <c r="O54" i="4"/>
  <c r="P54" i="4" s="1"/>
  <c r="O55" i="4"/>
  <c r="P55" i="4" s="1"/>
  <c r="O56" i="4"/>
  <c r="P56" i="4" s="1"/>
  <c r="O57" i="4"/>
  <c r="P57" i="4" s="1"/>
  <c r="O58" i="4"/>
  <c r="P58" i="4" s="1"/>
  <c r="O59" i="4"/>
  <c r="P59" i="4" s="1"/>
  <c r="O60" i="4"/>
  <c r="P60" i="4" s="1"/>
  <c r="O61" i="4"/>
  <c r="P61" i="4" s="1"/>
  <c r="O62" i="4"/>
  <c r="P62" i="4" s="1"/>
  <c r="O63" i="4"/>
  <c r="P63" i="4" s="1"/>
  <c r="O64" i="4"/>
  <c r="P64" i="4" s="1"/>
  <c r="O65" i="4"/>
  <c r="P65" i="4" s="1"/>
  <c r="O66" i="4"/>
  <c r="P66" i="4" s="1"/>
  <c r="O67" i="4"/>
  <c r="P67" i="4" s="1"/>
  <c r="O68" i="4"/>
  <c r="P68" i="4" s="1"/>
  <c r="O69" i="4"/>
  <c r="P69" i="4" s="1"/>
  <c r="O70" i="4"/>
  <c r="P70" i="4" s="1"/>
  <c r="O71" i="4"/>
  <c r="P71" i="4" s="1"/>
  <c r="O72" i="4"/>
  <c r="P72" i="4" s="1"/>
  <c r="O73" i="4"/>
  <c r="P73" i="4" s="1"/>
  <c r="O74" i="4"/>
  <c r="P74" i="4" s="1"/>
  <c r="O75" i="4"/>
  <c r="P75" i="4" s="1"/>
  <c r="O76" i="4"/>
  <c r="P76" i="4" s="1"/>
  <c r="O77" i="4"/>
  <c r="P77" i="4" s="1"/>
  <c r="O78" i="4"/>
  <c r="P78" i="4" s="1"/>
  <c r="O79" i="4"/>
  <c r="P79" i="4" s="1"/>
  <c r="O80" i="4"/>
  <c r="P80" i="4" s="1"/>
  <c r="O81" i="4"/>
  <c r="P81" i="4" s="1"/>
  <c r="O82" i="4"/>
  <c r="P82" i="4" s="1"/>
  <c r="O83" i="4"/>
  <c r="P83" i="4" s="1"/>
  <c r="O84" i="4"/>
  <c r="P84" i="4" s="1"/>
  <c r="O85" i="4"/>
  <c r="P85" i="4" s="1"/>
  <c r="O86" i="4"/>
  <c r="P86" i="4" s="1"/>
  <c r="O87" i="4"/>
  <c r="P87" i="4" s="1"/>
  <c r="O88" i="4"/>
  <c r="P88" i="4" s="1"/>
  <c r="O89" i="4"/>
  <c r="P89" i="4" s="1"/>
  <c r="O90" i="4"/>
  <c r="P90" i="4" s="1"/>
  <c r="O91" i="4"/>
  <c r="P91" i="4" s="1"/>
  <c r="O92" i="4"/>
  <c r="P92" i="4" s="1"/>
  <c r="O93" i="4"/>
  <c r="P93" i="4" s="1"/>
  <c r="O94" i="4"/>
  <c r="P94" i="4" s="1"/>
  <c r="O95" i="4"/>
  <c r="P95" i="4" s="1"/>
  <c r="O96" i="4"/>
  <c r="P96" i="4" s="1"/>
  <c r="O97" i="4"/>
  <c r="P97" i="4" s="1"/>
  <c r="O98" i="4"/>
  <c r="P98" i="4" s="1"/>
  <c r="O99" i="4"/>
  <c r="P99" i="4" s="1"/>
  <c r="O100" i="4"/>
  <c r="P100" i="4" s="1"/>
  <c r="O101" i="4"/>
  <c r="P101" i="4" s="1"/>
  <c r="O102" i="4"/>
  <c r="P102" i="4" s="1"/>
  <c r="O103" i="4"/>
  <c r="P103" i="4" s="1"/>
  <c r="O104" i="4"/>
  <c r="P104" i="4" s="1"/>
  <c r="O105" i="4"/>
  <c r="P105" i="4" s="1"/>
  <c r="O106" i="4"/>
  <c r="P106" i="4" s="1"/>
  <c r="O107" i="4"/>
  <c r="P107" i="4" s="1"/>
  <c r="O108" i="4"/>
  <c r="P108" i="4" s="1"/>
  <c r="O109" i="4"/>
  <c r="P109" i="4" s="1"/>
  <c r="O110" i="4"/>
  <c r="P110" i="4" s="1"/>
  <c r="O111" i="4"/>
  <c r="P111" i="4" s="1"/>
  <c r="O112" i="4"/>
  <c r="P112" i="4" s="1"/>
  <c r="O113" i="4"/>
  <c r="P113" i="4" s="1"/>
  <c r="O114" i="4"/>
  <c r="P114" i="4" s="1"/>
  <c r="O115" i="4"/>
  <c r="P115" i="4" s="1"/>
  <c r="O116" i="4"/>
  <c r="P116" i="4" s="1"/>
  <c r="O117" i="4"/>
  <c r="P117" i="4" s="1"/>
  <c r="O118" i="4"/>
  <c r="P118" i="4" s="1"/>
  <c r="O119" i="4"/>
  <c r="P119" i="4" s="1"/>
  <c r="O120" i="4"/>
  <c r="P120" i="4" s="1"/>
  <c r="O121" i="4"/>
  <c r="P121" i="4" s="1"/>
  <c r="O122" i="4"/>
  <c r="P122" i="4" s="1"/>
  <c r="O123" i="4"/>
  <c r="P123" i="4" s="1"/>
  <c r="O124" i="4"/>
  <c r="P124" i="4" s="1"/>
  <c r="O125" i="4"/>
  <c r="P125" i="4" s="1"/>
  <c r="O126" i="4"/>
  <c r="P126" i="4" s="1"/>
  <c r="O127" i="4"/>
  <c r="P127" i="4" s="1"/>
  <c r="O128" i="4"/>
  <c r="P128" i="4" s="1"/>
  <c r="O129" i="4"/>
  <c r="P129" i="4" s="1"/>
  <c r="O130" i="4"/>
  <c r="P130" i="4" s="1"/>
  <c r="O131" i="4"/>
  <c r="P131" i="4" s="1"/>
  <c r="O132" i="4"/>
  <c r="P132" i="4" s="1"/>
  <c r="O133" i="4"/>
  <c r="P133" i="4" s="1"/>
  <c r="O134" i="4"/>
  <c r="P134" i="4" s="1"/>
  <c r="O135" i="4"/>
  <c r="P135" i="4" s="1"/>
  <c r="O136" i="4"/>
  <c r="P136" i="4" s="1"/>
  <c r="O137" i="4"/>
  <c r="P137" i="4" s="1"/>
  <c r="O138" i="4"/>
  <c r="P138" i="4" s="1"/>
  <c r="O139" i="4"/>
  <c r="P139" i="4" s="1"/>
  <c r="O140" i="4"/>
  <c r="P140" i="4" s="1"/>
  <c r="O141" i="4"/>
  <c r="P141" i="4" s="1"/>
  <c r="O142" i="4"/>
  <c r="P142" i="4" s="1"/>
  <c r="O143" i="4"/>
  <c r="P143" i="4" s="1"/>
  <c r="O144" i="4"/>
  <c r="P144" i="4" s="1"/>
  <c r="O145" i="4"/>
  <c r="P145" i="4" s="1"/>
  <c r="O146" i="4"/>
  <c r="P146" i="4" s="1"/>
  <c r="O147" i="4"/>
  <c r="P147" i="4" s="1"/>
  <c r="O148" i="4"/>
  <c r="P148" i="4" s="1"/>
  <c r="O149" i="4"/>
  <c r="P149" i="4" s="1"/>
  <c r="O150" i="4"/>
  <c r="P150" i="4" s="1"/>
  <c r="O151" i="4"/>
  <c r="P151" i="4" s="1"/>
  <c r="O152" i="4"/>
  <c r="P152" i="4" s="1"/>
  <c r="O153" i="4"/>
  <c r="P153" i="4" s="1"/>
  <c r="O154" i="4"/>
  <c r="P154" i="4" s="1"/>
  <c r="O155" i="4"/>
  <c r="P155" i="4" s="1"/>
  <c r="O156" i="4"/>
  <c r="P156" i="4" s="1"/>
  <c r="O157" i="4"/>
  <c r="P157" i="4" s="1"/>
  <c r="O158" i="4"/>
  <c r="P158" i="4" s="1"/>
  <c r="O159" i="4"/>
  <c r="P159" i="4" s="1"/>
  <c r="O160" i="4"/>
  <c r="P160" i="4" s="1"/>
  <c r="O161" i="4"/>
  <c r="P161" i="4" s="1"/>
  <c r="O162" i="4"/>
  <c r="P162" i="4" s="1"/>
  <c r="O163" i="4"/>
  <c r="P163" i="4" s="1"/>
  <c r="O164" i="4"/>
  <c r="P164" i="4" s="1"/>
  <c r="O165" i="4"/>
  <c r="P165" i="4" s="1"/>
  <c r="O166" i="4"/>
  <c r="P166" i="4" s="1"/>
  <c r="O167" i="4"/>
  <c r="P167" i="4" s="1"/>
  <c r="O168" i="4"/>
  <c r="P168" i="4" s="1"/>
  <c r="O169" i="4"/>
  <c r="P169" i="4" s="1"/>
  <c r="O170" i="4"/>
  <c r="P170" i="4" s="1"/>
  <c r="O171" i="4"/>
  <c r="P171" i="4" s="1"/>
  <c r="O172" i="4"/>
  <c r="P172" i="4" s="1"/>
  <c r="O173" i="4"/>
  <c r="P173" i="4" s="1"/>
  <c r="O174" i="4"/>
  <c r="P174" i="4" s="1"/>
  <c r="O175" i="4"/>
  <c r="P175" i="4" s="1"/>
  <c r="O176" i="4"/>
  <c r="P176" i="4" s="1"/>
  <c r="O177" i="4"/>
  <c r="P177" i="4" s="1"/>
  <c r="O178" i="4"/>
  <c r="P178" i="4" s="1"/>
  <c r="O179" i="4"/>
  <c r="P179" i="4" s="1"/>
  <c r="O180" i="4"/>
  <c r="P180" i="4" s="1"/>
  <c r="O181" i="4"/>
  <c r="P181" i="4" s="1"/>
  <c r="O182" i="4"/>
  <c r="P182" i="4" s="1"/>
  <c r="O183" i="4"/>
  <c r="P183" i="4" s="1"/>
  <c r="O184" i="4"/>
  <c r="P184" i="4" s="1"/>
  <c r="O185" i="4"/>
  <c r="P185" i="4" s="1"/>
  <c r="O186" i="4"/>
  <c r="P186" i="4" s="1"/>
  <c r="O187" i="4"/>
  <c r="P187" i="4" s="1"/>
  <c r="O188" i="4"/>
  <c r="P188" i="4" s="1"/>
  <c r="O189" i="4"/>
  <c r="P189" i="4" s="1"/>
  <c r="O190" i="4"/>
  <c r="P190" i="4" s="1"/>
  <c r="O191" i="4"/>
  <c r="P191" i="4" s="1"/>
  <c r="O192" i="4"/>
  <c r="P192" i="4" s="1"/>
  <c r="O193" i="4"/>
  <c r="P193" i="4" s="1"/>
  <c r="O194" i="4"/>
  <c r="P194" i="4" s="1"/>
  <c r="O195" i="4"/>
  <c r="P195" i="4" s="1"/>
  <c r="O196" i="4"/>
  <c r="P196" i="4" s="1"/>
  <c r="O197" i="4"/>
  <c r="P197" i="4" s="1"/>
  <c r="O198" i="4"/>
  <c r="P198" i="4" s="1"/>
  <c r="O199" i="4"/>
  <c r="P199" i="4" s="1"/>
  <c r="O200" i="4"/>
  <c r="P200" i="4" s="1"/>
  <c r="O201" i="4"/>
  <c r="P201" i="4" s="1"/>
  <c r="O202" i="4"/>
  <c r="P202" i="4" s="1"/>
  <c r="O203" i="4"/>
  <c r="P203" i="4" s="1"/>
  <c r="O204" i="4"/>
  <c r="P204" i="4" s="1"/>
  <c r="O205" i="4"/>
  <c r="P205" i="4" s="1"/>
  <c r="O206" i="4"/>
  <c r="P206" i="4" s="1"/>
  <c r="O207" i="4"/>
  <c r="P207" i="4" s="1"/>
  <c r="O208" i="4"/>
  <c r="P208" i="4" s="1"/>
  <c r="O209" i="4"/>
  <c r="P209" i="4" s="1"/>
  <c r="O210" i="4"/>
  <c r="P210" i="4" s="1"/>
  <c r="O211" i="4"/>
  <c r="P211" i="4" s="1"/>
  <c r="O212" i="4"/>
  <c r="P212" i="4" s="1"/>
  <c r="O213" i="4"/>
  <c r="P213" i="4" s="1"/>
  <c r="O214" i="4"/>
  <c r="P214" i="4" s="1"/>
  <c r="O215" i="4"/>
  <c r="P215" i="4" s="1"/>
  <c r="O216" i="4"/>
  <c r="P216" i="4" s="1"/>
  <c r="O217" i="4"/>
  <c r="P217" i="4" s="1"/>
  <c r="O218" i="4"/>
  <c r="P218" i="4" s="1"/>
  <c r="O219" i="4"/>
  <c r="P219" i="4" s="1"/>
  <c r="O220" i="4"/>
  <c r="P220" i="4" s="1"/>
  <c r="O221" i="4"/>
  <c r="P221" i="4" s="1"/>
  <c r="O222" i="4"/>
  <c r="P222" i="4" s="1"/>
  <c r="O223" i="4"/>
  <c r="P223" i="4" s="1"/>
  <c r="O224" i="4"/>
  <c r="P224" i="4" s="1"/>
  <c r="O225" i="4"/>
  <c r="P225" i="4" s="1"/>
  <c r="O226" i="4"/>
  <c r="P226" i="4" s="1"/>
  <c r="O227" i="4"/>
  <c r="P227" i="4" s="1"/>
  <c r="O228" i="4"/>
  <c r="P228" i="4" s="1"/>
  <c r="O229" i="4"/>
  <c r="P229" i="4" s="1"/>
  <c r="O230" i="4"/>
  <c r="P230" i="4" s="1"/>
  <c r="O231" i="4"/>
  <c r="P231" i="4" s="1"/>
  <c r="O232" i="4"/>
  <c r="P232" i="4" s="1"/>
  <c r="O233" i="4"/>
  <c r="P233" i="4" s="1"/>
  <c r="O234" i="4"/>
  <c r="P234" i="4" s="1"/>
  <c r="O235" i="4"/>
  <c r="P235" i="4" s="1"/>
  <c r="O236" i="4"/>
  <c r="P236" i="4" s="1"/>
  <c r="O237" i="4"/>
  <c r="P237" i="4" s="1"/>
  <c r="O238" i="4"/>
  <c r="P238" i="4" s="1"/>
  <c r="O239" i="4"/>
  <c r="P239" i="4" s="1"/>
  <c r="O240" i="4"/>
  <c r="P240" i="4" s="1"/>
  <c r="O241" i="4"/>
  <c r="P241" i="4" s="1"/>
  <c r="O242" i="4"/>
  <c r="P242" i="4" s="1"/>
  <c r="O243" i="4"/>
  <c r="P243" i="4" s="1"/>
  <c r="O244" i="4"/>
  <c r="P244" i="4" s="1"/>
  <c r="O245" i="4"/>
  <c r="P245" i="4" s="1"/>
  <c r="O246" i="4"/>
  <c r="P246" i="4" s="1"/>
  <c r="O247" i="4"/>
  <c r="P247" i="4" s="1"/>
  <c r="O248" i="4"/>
  <c r="P248" i="4" s="1"/>
  <c r="O249" i="4"/>
  <c r="P249" i="4" s="1"/>
  <c r="O250" i="4"/>
  <c r="P250" i="4" s="1"/>
  <c r="O251" i="4"/>
  <c r="P251" i="4" s="1"/>
  <c r="O252" i="4"/>
  <c r="P252" i="4" s="1"/>
  <c r="O253" i="4"/>
  <c r="P253" i="4" s="1"/>
  <c r="O254" i="4"/>
  <c r="P254" i="4" s="1"/>
  <c r="O255" i="4"/>
  <c r="P255" i="4" s="1"/>
  <c r="O256" i="4"/>
  <c r="P256" i="4" s="1"/>
  <c r="O257" i="4"/>
  <c r="P257" i="4" s="1"/>
  <c r="O258" i="4"/>
  <c r="P258" i="4" s="1"/>
  <c r="O259" i="4"/>
  <c r="P259" i="4" s="1"/>
  <c r="O260" i="4"/>
  <c r="P260" i="4" s="1"/>
  <c r="O261" i="4"/>
  <c r="P261" i="4" s="1"/>
  <c r="O262" i="4"/>
  <c r="P262" i="4" s="1"/>
  <c r="O263" i="4"/>
  <c r="P263" i="4" s="1"/>
  <c r="O264" i="4"/>
  <c r="P264" i="4" s="1"/>
  <c r="O265" i="4"/>
  <c r="P265" i="4" s="1"/>
  <c r="O266" i="4"/>
  <c r="P266" i="4" s="1"/>
  <c r="O267" i="4"/>
  <c r="P267" i="4" s="1"/>
  <c r="O268" i="4"/>
  <c r="P268" i="4" s="1"/>
  <c r="O269" i="4"/>
  <c r="P269" i="4" s="1"/>
  <c r="O270" i="4"/>
  <c r="P270" i="4" s="1"/>
  <c r="O271" i="4"/>
  <c r="P271" i="4" s="1"/>
  <c r="O272" i="4"/>
  <c r="P272" i="4" s="1"/>
  <c r="O273" i="4"/>
  <c r="P273" i="4" s="1"/>
  <c r="O274" i="4"/>
  <c r="P274" i="4" s="1"/>
  <c r="O275" i="4"/>
  <c r="P275" i="4" s="1"/>
  <c r="O276" i="4"/>
  <c r="P276" i="4" s="1"/>
  <c r="O277" i="4"/>
  <c r="P277" i="4" s="1"/>
  <c r="O278" i="4"/>
  <c r="P278" i="4" s="1"/>
  <c r="O279" i="4"/>
  <c r="P279" i="4" s="1"/>
  <c r="O280" i="4"/>
  <c r="P280" i="4" s="1"/>
  <c r="O281" i="4"/>
  <c r="P281" i="4" s="1"/>
  <c r="O282" i="4"/>
  <c r="P282" i="4" s="1"/>
  <c r="O283" i="4"/>
  <c r="P283" i="4" s="1"/>
  <c r="O284" i="4"/>
  <c r="P284" i="4" s="1"/>
  <c r="O285" i="4"/>
  <c r="P285" i="4" s="1"/>
  <c r="O286" i="4"/>
  <c r="P286" i="4" s="1"/>
  <c r="O287" i="4"/>
  <c r="P287" i="4" s="1"/>
  <c r="O288" i="4"/>
  <c r="P288" i="4" s="1"/>
  <c r="O289" i="4"/>
  <c r="P289" i="4" s="1"/>
  <c r="O290" i="4"/>
  <c r="P290" i="4" s="1"/>
  <c r="O291" i="4"/>
  <c r="P291" i="4" s="1"/>
  <c r="O292" i="4"/>
  <c r="P292" i="4" s="1"/>
  <c r="O293" i="4"/>
  <c r="P293" i="4" s="1"/>
  <c r="O294" i="4"/>
  <c r="P294" i="4" s="1"/>
  <c r="O295" i="4"/>
  <c r="P295" i="4" s="1"/>
  <c r="O296" i="4"/>
  <c r="P296" i="4" s="1"/>
  <c r="O297" i="4"/>
  <c r="P297" i="4" s="1"/>
  <c r="O298" i="4"/>
  <c r="P298" i="4" s="1"/>
  <c r="O299" i="4"/>
  <c r="P299" i="4" s="1"/>
  <c r="O300" i="4"/>
  <c r="P300" i="4" s="1"/>
  <c r="O301" i="4"/>
  <c r="P301" i="4" s="1"/>
  <c r="O302" i="4"/>
  <c r="P302" i="4" s="1"/>
  <c r="O303" i="4"/>
  <c r="P303" i="4" s="1"/>
  <c r="O304" i="4"/>
  <c r="P304" i="4" s="1"/>
  <c r="O305" i="4"/>
  <c r="P305" i="4" s="1"/>
  <c r="O306" i="4"/>
  <c r="P306" i="4" s="1"/>
  <c r="O307" i="4"/>
  <c r="P307" i="4" s="1"/>
  <c r="O308" i="4"/>
  <c r="P308" i="4" s="1"/>
  <c r="O309" i="4"/>
  <c r="P309" i="4" s="1"/>
  <c r="O310" i="4"/>
  <c r="P310" i="4" s="1"/>
  <c r="O311" i="4"/>
  <c r="P311" i="4" s="1"/>
  <c r="O312" i="4"/>
  <c r="P312" i="4" s="1"/>
  <c r="O313" i="4"/>
  <c r="P313" i="4" s="1"/>
  <c r="O314" i="4"/>
  <c r="P314" i="4" s="1"/>
  <c r="O315" i="4"/>
  <c r="P315" i="4" s="1"/>
  <c r="O316" i="4"/>
  <c r="P316" i="4" s="1"/>
  <c r="O317" i="4"/>
  <c r="P317" i="4" s="1"/>
  <c r="O318" i="4"/>
  <c r="P318" i="4" s="1"/>
  <c r="O319" i="4"/>
  <c r="P319" i="4" s="1"/>
  <c r="O320" i="4"/>
  <c r="P320" i="4" s="1"/>
  <c r="O321" i="4"/>
  <c r="P321" i="4" s="1"/>
  <c r="O322" i="4"/>
  <c r="P322" i="4" s="1"/>
  <c r="O323" i="4"/>
  <c r="P323" i="4" s="1"/>
  <c r="O324" i="4"/>
  <c r="P324" i="4" s="1"/>
  <c r="O325" i="4"/>
  <c r="P325" i="4" s="1"/>
  <c r="O326" i="4"/>
  <c r="P326" i="4" s="1"/>
  <c r="O327" i="4"/>
  <c r="P327" i="4" s="1"/>
  <c r="O328" i="4"/>
  <c r="P328" i="4" s="1"/>
  <c r="O329" i="4"/>
  <c r="P329" i="4" s="1"/>
  <c r="O330" i="4"/>
  <c r="P330" i="4" s="1"/>
  <c r="O331" i="4"/>
  <c r="P331" i="4" s="1"/>
  <c r="O332" i="4"/>
  <c r="P332" i="4" s="1"/>
  <c r="O333" i="4"/>
  <c r="P333" i="4" s="1"/>
  <c r="O334" i="4"/>
  <c r="P334" i="4" s="1"/>
  <c r="O335" i="4"/>
  <c r="P335" i="4" s="1"/>
  <c r="O336" i="4"/>
  <c r="P336" i="4" s="1"/>
  <c r="O337" i="4"/>
  <c r="P337" i="4" s="1"/>
  <c r="O338" i="4"/>
  <c r="P338" i="4" s="1"/>
  <c r="O339" i="4"/>
  <c r="P339" i="4" s="1"/>
  <c r="O340" i="4"/>
  <c r="P340" i="4" s="1"/>
  <c r="O341" i="4"/>
  <c r="P341" i="4" s="1"/>
  <c r="O342" i="4"/>
  <c r="P342" i="4" s="1"/>
  <c r="O343" i="4"/>
  <c r="P343" i="4" s="1"/>
  <c r="O344" i="4"/>
  <c r="P344" i="4" s="1"/>
  <c r="O345" i="4"/>
  <c r="P345" i="4" s="1"/>
  <c r="O346" i="4"/>
  <c r="P346" i="4" s="1"/>
  <c r="O347" i="4"/>
  <c r="P347" i="4" s="1"/>
  <c r="O348" i="4"/>
  <c r="P348" i="4" s="1"/>
  <c r="O349" i="4"/>
  <c r="P349" i="4" s="1"/>
  <c r="O350" i="4"/>
  <c r="P350" i="4" s="1"/>
  <c r="O351" i="4"/>
  <c r="P351" i="4" s="1"/>
  <c r="O352" i="4"/>
  <c r="P352" i="4" s="1"/>
  <c r="O353" i="4"/>
  <c r="P353" i="4" s="1"/>
  <c r="O354" i="4"/>
  <c r="P354" i="4" s="1"/>
  <c r="O355" i="4"/>
  <c r="P355" i="4" s="1"/>
  <c r="O356" i="4"/>
  <c r="P356" i="4" s="1"/>
  <c r="O357" i="4"/>
  <c r="P357" i="4" s="1"/>
  <c r="O358" i="4"/>
  <c r="P358" i="4" s="1"/>
  <c r="O359" i="4"/>
  <c r="P359" i="4" s="1"/>
  <c r="O360" i="4"/>
  <c r="P360" i="4" s="1"/>
  <c r="O361" i="4"/>
  <c r="P361" i="4" s="1"/>
  <c r="O362" i="4"/>
  <c r="P362" i="4" s="1"/>
  <c r="O363" i="4"/>
  <c r="P363" i="4" s="1"/>
  <c r="O364" i="4"/>
  <c r="P364" i="4" s="1"/>
  <c r="O365" i="4"/>
  <c r="P365" i="4" s="1"/>
  <c r="O366" i="4"/>
  <c r="P366" i="4" s="1"/>
  <c r="O367" i="4"/>
  <c r="P367" i="4" s="1"/>
  <c r="O368" i="4"/>
  <c r="P368" i="4" s="1"/>
  <c r="O369" i="4"/>
  <c r="P369" i="4" s="1"/>
  <c r="O370" i="4"/>
  <c r="P370" i="4" s="1"/>
  <c r="O371" i="4"/>
  <c r="P371" i="4" s="1"/>
  <c r="O372" i="4"/>
  <c r="P372" i="4" s="1"/>
  <c r="O373" i="4"/>
  <c r="P373" i="4" s="1"/>
  <c r="O374" i="4"/>
  <c r="P374" i="4" s="1"/>
  <c r="O375" i="4"/>
  <c r="P375" i="4" s="1"/>
  <c r="O376" i="4"/>
  <c r="P376" i="4" s="1"/>
  <c r="O377" i="4"/>
  <c r="P377" i="4" s="1"/>
  <c r="O378" i="4"/>
  <c r="P378" i="4" s="1"/>
  <c r="O379" i="4"/>
  <c r="P379" i="4" s="1"/>
  <c r="O380" i="4"/>
  <c r="P380" i="4" s="1"/>
  <c r="O381" i="4"/>
  <c r="P381" i="4" s="1"/>
  <c r="O382" i="4"/>
  <c r="P382" i="4" s="1"/>
  <c r="O383" i="4"/>
  <c r="P383" i="4" s="1"/>
  <c r="O384" i="4"/>
  <c r="P384" i="4" s="1"/>
  <c r="O385" i="4"/>
  <c r="P385" i="4" s="1"/>
  <c r="O386" i="4"/>
  <c r="P386" i="4" s="1"/>
  <c r="O387" i="4"/>
  <c r="P387" i="4" s="1"/>
  <c r="O388" i="4"/>
  <c r="P388" i="4" s="1"/>
  <c r="O389" i="4"/>
  <c r="P389" i="4" s="1"/>
  <c r="O390" i="4"/>
  <c r="P390" i="4" s="1"/>
  <c r="O391" i="4"/>
  <c r="P391" i="4" s="1"/>
  <c r="O392" i="4"/>
  <c r="P392" i="4" s="1"/>
  <c r="O393" i="4"/>
  <c r="P393" i="4" s="1"/>
  <c r="O394" i="4"/>
  <c r="P394" i="4" s="1"/>
  <c r="O395" i="4"/>
  <c r="P395" i="4" s="1"/>
  <c r="O396" i="4"/>
  <c r="P396" i="4" s="1"/>
  <c r="O397" i="4"/>
  <c r="P397" i="4" s="1"/>
  <c r="O398" i="4"/>
  <c r="P398" i="4" s="1"/>
  <c r="O399" i="4"/>
  <c r="P399" i="4" s="1"/>
  <c r="O400" i="4"/>
  <c r="P400" i="4" s="1"/>
  <c r="O401" i="4"/>
  <c r="P401" i="4" s="1"/>
  <c r="O402" i="4"/>
  <c r="P402" i="4" s="1"/>
  <c r="O403" i="4"/>
  <c r="P403" i="4" s="1"/>
  <c r="O404" i="4"/>
  <c r="P404" i="4" s="1"/>
  <c r="O405" i="4"/>
  <c r="P405" i="4" s="1"/>
  <c r="O406" i="4"/>
  <c r="P406" i="4" s="1"/>
  <c r="O407" i="4"/>
  <c r="P407" i="4" s="1"/>
  <c r="O408" i="4"/>
  <c r="P408" i="4" s="1"/>
  <c r="O409" i="4"/>
  <c r="P409" i="4" s="1"/>
  <c r="O410" i="4"/>
  <c r="P410" i="4" s="1"/>
  <c r="O411" i="4"/>
  <c r="P411" i="4" s="1"/>
  <c r="O412" i="4"/>
  <c r="P412" i="4" s="1"/>
  <c r="O413" i="4"/>
  <c r="P413" i="4" s="1"/>
  <c r="O414" i="4"/>
  <c r="P414" i="4" s="1"/>
  <c r="O415" i="4"/>
  <c r="P415" i="4" s="1"/>
  <c r="O416" i="4"/>
  <c r="P416" i="4" s="1"/>
  <c r="O417" i="4"/>
  <c r="P417" i="4" s="1"/>
  <c r="O418" i="4"/>
  <c r="P418" i="4" s="1"/>
  <c r="O419" i="4"/>
  <c r="P419" i="4" s="1"/>
  <c r="O420" i="4"/>
  <c r="P420" i="4" s="1"/>
  <c r="O421" i="4"/>
  <c r="P421" i="4" s="1"/>
  <c r="O422" i="4"/>
  <c r="P422" i="4" s="1"/>
  <c r="O423" i="4"/>
  <c r="P423" i="4" s="1"/>
  <c r="O424" i="4"/>
  <c r="P424" i="4" s="1"/>
  <c r="O425" i="4"/>
  <c r="P425" i="4" s="1"/>
  <c r="O426" i="4"/>
  <c r="P426" i="4" s="1"/>
  <c r="O427" i="4"/>
  <c r="P427" i="4" s="1"/>
  <c r="O428" i="4"/>
  <c r="P428" i="4" s="1"/>
  <c r="O429" i="4"/>
  <c r="P429" i="4" s="1"/>
  <c r="O430" i="4"/>
  <c r="P430" i="4" s="1"/>
  <c r="O431" i="4"/>
  <c r="P431" i="4" s="1"/>
  <c r="O432" i="4"/>
  <c r="P432" i="4" s="1"/>
  <c r="O433" i="4"/>
  <c r="P433" i="4" s="1"/>
  <c r="O434" i="4"/>
  <c r="P434" i="4" s="1"/>
  <c r="O435" i="4"/>
  <c r="P435" i="4" s="1"/>
  <c r="O436" i="4"/>
  <c r="P436" i="4" s="1"/>
  <c r="O437" i="4"/>
  <c r="P437" i="4" s="1"/>
  <c r="O438" i="4"/>
  <c r="P438" i="4" s="1"/>
  <c r="O439" i="4"/>
  <c r="P439" i="4" s="1"/>
  <c r="O440" i="4"/>
  <c r="P440" i="4" s="1"/>
  <c r="O441" i="4"/>
  <c r="P441" i="4" s="1"/>
  <c r="O442" i="4"/>
  <c r="P442" i="4" s="1"/>
  <c r="O443" i="4"/>
  <c r="P443" i="4" s="1"/>
  <c r="O444" i="4"/>
  <c r="P444" i="4" s="1"/>
  <c r="O445" i="4"/>
  <c r="P445" i="4" s="1"/>
  <c r="O446" i="4"/>
  <c r="P446" i="4" s="1"/>
  <c r="O447" i="4"/>
  <c r="P447" i="4" s="1"/>
  <c r="O448" i="4"/>
  <c r="P448" i="4" s="1"/>
  <c r="O449" i="4"/>
  <c r="P449" i="4" s="1"/>
  <c r="O450" i="4"/>
  <c r="P450" i="4" s="1"/>
  <c r="O451" i="4"/>
  <c r="P451" i="4" s="1"/>
  <c r="O452" i="4"/>
  <c r="P452" i="4" s="1"/>
  <c r="O453" i="4"/>
  <c r="P453" i="4" s="1"/>
  <c r="O454" i="4"/>
  <c r="P454" i="4" s="1"/>
  <c r="O455" i="4"/>
  <c r="P455" i="4" s="1"/>
  <c r="O456" i="4"/>
  <c r="P456" i="4" s="1"/>
  <c r="O457" i="4"/>
  <c r="P457" i="4" s="1"/>
  <c r="O458" i="4"/>
  <c r="P458" i="4" s="1"/>
  <c r="O459" i="4"/>
  <c r="P459" i="4" s="1"/>
  <c r="O460" i="4"/>
  <c r="P460" i="4" s="1"/>
  <c r="O461" i="4"/>
  <c r="P461" i="4" s="1"/>
  <c r="O462" i="4"/>
  <c r="P462" i="4" s="1"/>
  <c r="O463" i="4"/>
  <c r="P463" i="4" s="1"/>
  <c r="O464" i="4"/>
  <c r="P464" i="4" s="1"/>
  <c r="O465" i="4"/>
  <c r="P465" i="4" s="1"/>
  <c r="O466" i="4"/>
  <c r="P466" i="4" s="1"/>
  <c r="O467" i="4"/>
  <c r="P467" i="4" s="1"/>
  <c r="O468" i="4"/>
  <c r="P468" i="4" s="1"/>
  <c r="O469" i="4"/>
  <c r="P469" i="4" s="1"/>
  <c r="O470" i="4"/>
  <c r="P470" i="4" s="1"/>
  <c r="O471" i="4"/>
  <c r="P471" i="4" s="1"/>
  <c r="O472" i="4"/>
  <c r="P472" i="4" s="1"/>
  <c r="O473" i="4"/>
  <c r="P473" i="4" s="1"/>
  <c r="O474" i="4"/>
  <c r="P474" i="4" s="1"/>
  <c r="O475" i="4"/>
  <c r="P475" i="4" s="1"/>
  <c r="O476" i="4"/>
  <c r="P476" i="4" s="1"/>
  <c r="O477" i="4"/>
  <c r="P477" i="4" s="1"/>
  <c r="O478" i="4"/>
  <c r="P478" i="4" s="1"/>
  <c r="O479" i="4"/>
  <c r="P479" i="4" s="1"/>
  <c r="O480" i="4"/>
  <c r="P480" i="4" s="1"/>
  <c r="O481" i="4"/>
  <c r="P481" i="4" s="1"/>
  <c r="O482" i="4"/>
  <c r="P482" i="4" s="1"/>
  <c r="O483" i="4"/>
  <c r="P483" i="4" s="1"/>
  <c r="O484" i="4"/>
  <c r="P484" i="4" s="1"/>
  <c r="O485" i="4"/>
  <c r="P485" i="4" s="1"/>
  <c r="O486" i="4"/>
  <c r="P486" i="4" s="1"/>
  <c r="O487" i="4"/>
  <c r="P487" i="4" s="1"/>
  <c r="O488" i="4"/>
  <c r="P488" i="4" s="1"/>
  <c r="O489" i="4"/>
  <c r="P489" i="4" s="1"/>
  <c r="O490" i="4"/>
  <c r="P490" i="4" s="1"/>
  <c r="O491" i="4"/>
  <c r="P491" i="4" s="1"/>
  <c r="O492" i="4"/>
  <c r="P492" i="4" s="1"/>
  <c r="O493" i="4"/>
  <c r="P493" i="4" s="1"/>
  <c r="O494" i="4"/>
  <c r="P494" i="4" s="1"/>
  <c r="O495" i="4"/>
  <c r="P495" i="4" s="1"/>
  <c r="O496" i="4"/>
  <c r="P496" i="4" s="1"/>
  <c r="O497" i="4"/>
  <c r="P497" i="4" s="1"/>
  <c r="O498" i="4"/>
  <c r="P498" i="4" s="1"/>
  <c r="O499" i="4"/>
  <c r="P499" i="4" s="1"/>
  <c r="O500" i="4"/>
  <c r="P500" i="4" s="1"/>
  <c r="O501" i="4"/>
  <c r="P501" i="4" s="1"/>
  <c r="O502" i="4"/>
  <c r="P502" i="4" s="1"/>
  <c r="O503" i="4"/>
  <c r="P503" i="4" s="1"/>
  <c r="O504" i="4"/>
  <c r="P504" i="4" s="1"/>
  <c r="O505" i="4"/>
  <c r="P505" i="4" s="1"/>
  <c r="O506" i="4"/>
  <c r="P506" i="4" s="1"/>
  <c r="O507" i="4"/>
  <c r="P507" i="4" s="1"/>
  <c r="O508" i="4"/>
  <c r="P508" i="4" s="1"/>
  <c r="O509" i="4"/>
  <c r="P509" i="4" s="1"/>
  <c r="O510" i="4"/>
  <c r="P510" i="4" s="1"/>
  <c r="O511" i="4"/>
  <c r="P511" i="4" s="1"/>
  <c r="O512" i="4"/>
  <c r="P512" i="4" s="1"/>
  <c r="O513" i="4"/>
  <c r="P513" i="4" s="1"/>
  <c r="O514" i="4"/>
  <c r="P514" i="4" s="1"/>
  <c r="O515" i="4"/>
  <c r="P515" i="4" s="1"/>
  <c r="O516" i="4"/>
  <c r="P516" i="4" s="1"/>
  <c r="O517" i="4"/>
  <c r="P517" i="4" s="1"/>
  <c r="O518" i="4"/>
  <c r="P518" i="4" s="1"/>
  <c r="O519" i="4"/>
  <c r="P519" i="4" s="1"/>
  <c r="O520" i="4"/>
  <c r="P520" i="4" s="1"/>
  <c r="O521" i="4"/>
  <c r="P521" i="4" s="1"/>
  <c r="O522" i="4"/>
  <c r="P522" i="4" s="1"/>
  <c r="O523" i="4"/>
  <c r="P523" i="4" s="1"/>
  <c r="O524" i="4"/>
  <c r="P524" i="4" s="1"/>
  <c r="O525" i="4"/>
  <c r="P525" i="4" s="1"/>
  <c r="O526" i="4"/>
  <c r="P526" i="4" s="1"/>
  <c r="O527" i="4"/>
  <c r="P527" i="4" s="1"/>
  <c r="O528" i="4"/>
  <c r="P528" i="4" s="1"/>
  <c r="O529" i="4"/>
  <c r="P529" i="4" s="1"/>
  <c r="O530" i="4"/>
  <c r="P530" i="4" s="1"/>
  <c r="O531" i="4"/>
  <c r="P531" i="4" s="1"/>
  <c r="O532" i="4"/>
  <c r="P532" i="4" s="1"/>
  <c r="O533" i="4"/>
  <c r="P533" i="4" s="1"/>
  <c r="O534" i="4"/>
  <c r="P534" i="4" s="1"/>
  <c r="O535" i="4"/>
  <c r="P535" i="4" s="1"/>
  <c r="O536" i="4"/>
  <c r="P536" i="4" s="1"/>
  <c r="O537" i="4"/>
  <c r="P537" i="4" s="1"/>
  <c r="O538" i="4"/>
  <c r="P538" i="4" s="1"/>
  <c r="O539" i="4"/>
  <c r="P539" i="4" s="1"/>
  <c r="O540" i="4"/>
  <c r="P540" i="4" s="1"/>
  <c r="O541" i="4"/>
  <c r="P541" i="4" s="1"/>
  <c r="O542" i="4"/>
  <c r="P542" i="4" s="1"/>
  <c r="O543" i="4"/>
  <c r="P543" i="4" s="1"/>
  <c r="O544" i="4"/>
  <c r="P544" i="4" s="1"/>
  <c r="O545" i="4"/>
  <c r="P545" i="4" s="1"/>
  <c r="O546" i="4"/>
  <c r="P546" i="4" s="1"/>
  <c r="O547" i="4"/>
  <c r="P547" i="4" s="1"/>
  <c r="O548" i="4"/>
  <c r="P548" i="4" s="1"/>
  <c r="O549" i="4"/>
  <c r="P549" i="4" s="1"/>
  <c r="O550" i="4"/>
  <c r="P550" i="4" s="1"/>
  <c r="O551" i="4"/>
  <c r="P551" i="4" s="1"/>
  <c r="O552" i="4"/>
  <c r="P552" i="4" s="1"/>
  <c r="O553" i="4"/>
  <c r="P553" i="4" s="1"/>
  <c r="O554" i="4"/>
  <c r="P554" i="4" s="1"/>
  <c r="O555" i="4"/>
  <c r="P555" i="4" s="1"/>
  <c r="O556" i="4"/>
  <c r="P556" i="4" s="1"/>
  <c r="O557" i="4"/>
  <c r="P557" i="4" s="1"/>
  <c r="O558" i="4"/>
  <c r="P558" i="4" s="1"/>
  <c r="O559" i="4"/>
  <c r="P559" i="4" s="1"/>
  <c r="O560" i="4"/>
  <c r="P560" i="4" s="1"/>
  <c r="O561" i="4"/>
  <c r="P561" i="4" s="1"/>
  <c r="O562" i="4"/>
  <c r="P562" i="4" s="1"/>
  <c r="O563" i="4"/>
  <c r="P563" i="4" s="1"/>
  <c r="O564" i="4"/>
  <c r="P564" i="4" s="1"/>
  <c r="O565" i="4"/>
  <c r="P565" i="4" s="1"/>
  <c r="O566" i="4"/>
  <c r="P566" i="4" s="1"/>
  <c r="O567" i="4"/>
  <c r="P567" i="4" s="1"/>
  <c r="O568" i="4"/>
  <c r="P568" i="4" s="1"/>
  <c r="O569" i="4"/>
  <c r="P569" i="4" s="1"/>
  <c r="O570" i="4"/>
  <c r="P570" i="4" s="1"/>
  <c r="O571" i="4"/>
  <c r="P571" i="4" s="1"/>
  <c r="O572" i="4"/>
  <c r="P572" i="4" s="1"/>
  <c r="O573" i="4"/>
  <c r="P573" i="4" s="1"/>
  <c r="O574" i="4"/>
  <c r="P574" i="4" s="1"/>
  <c r="O575" i="4"/>
  <c r="P575" i="4" s="1"/>
  <c r="O576" i="4"/>
  <c r="P576" i="4" s="1"/>
  <c r="O577" i="4"/>
  <c r="P577" i="4" s="1"/>
  <c r="O578" i="4"/>
  <c r="P578" i="4" s="1"/>
  <c r="O579" i="4"/>
  <c r="P579" i="4" s="1"/>
  <c r="O580" i="4"/>
  <c r="P580" i="4" s="1"/>
  <c r="O581" i="4"/>
  <c r="P581" i="4" s="1"/>
  <c r="O582" i="4"/>
  <c r="P582" i="4" s="1"/>
  <c r="O583" i="4"/>
  <c r="P583" i="4" s="1"/>
  <c r="O584" i="4"/>
  <c r="P584" i="4" s="1"/>
  <c r="O585" i="4"/>
  <c r="P585" i="4" s="1"/>
  <c r="O586" i="4"/>
  <c r="P586" i="4" s="1"/>
  <c r="O587" i="4"/>
  <c r="P587" i="4" s="1"/>
  <c r="O588" i="4"/>
  <c r="P588" i="4" s="1"/>
  <c r="O589" i="4"/>
  <c r="P589" i="4" s="1"/>
  <c r="O590" i="4"/>
  <c r="P590" i="4" s="1"/>
  <c r="O591" i="4"/>
  <c r="P591" i="4" s="1"/>
  <c r="O592" i="4"/>
  <c r="P592" i="4" s="1"/>
  <c r="O593" i="4"/>
  <c r="P593" i="4" s="1"/>
  <c r="O594" i="4"/>
  <c r="P594" i="4" s="1"/>
  <c r="O595" i="4"/>
  <c r="P595" i="4" s="1"/>
  <c r="O596" i="4"/>
  <c r="P596" i="4" s="1"/>
  <c r="O597" i="4"/>
  <c r="P597" i="4" s="1"/>
  <c r="O598" i="4"/>
  <c r="P598" i="4" s="1"/>
  <c r="O599" i="4"/>
  <c r="P599" i="4" s="1"/>
  <c r="O600" i="4"/>
  <c r="P600" i="4" s="1"/>
  <c r="O601" i="4"/>
  <c r="P601" i="4" s="1"/>
  <c r="O602" i="4"/>
  <c r="P602" i="4" s="1"/>
  <c r="O603" i="4"/>
  <c r="P603" i="4" s="1"/>
  <c r="O604" i="4"/>
  <c r="P604" i="4" s="1"/>
  <c r="O605" i="4"/>
  <c r="P605" i="4" s="1"/>
  <c r="O606" i="4"/>
  <c r="P606" i="4" s="1"/>
  <c r="O607" i="4"/>
  <c r="P607" i="4" s="1"/>
  <c r="O608" i="4"/>
  <c r="P608" i="4" s="1"/>
  <c r="O609" i="4"/>
  <c r="P609" i="4" s="1"/>
  <c r="O610" i="4"/>
  <c r="P610" i="4" s="1"/>
  <c r="O611" i="4"/>
  <c r="P611" i="4" s="1"/>
  <c r="O612" i="4"/>
  <c r="P612" i="4" s="1"/>
  <c r="O613" i="4"/>
  <c r="P613" i="4" s="1"/>
  <c r="O614" i="4"/>
  <c r="P614" i="4" s="1"/>
  <c r="O615" i="4"/>
  <c r="P615" i="4" s="1"/>
  <c r="O616" i="4"/>
  <c r="P616" i="4" s="1"/>
  <c r="O617" i="4"/>
  <c r="P617" i="4" s="1"/>
  <c r="O618" i="4"/>
  <c r="P618" i="4" s="1"/>
  <c r="O619" i="4"/>
  <c r="P619" i="4" s="1"/>
  <c r="O620" i="4"/>
  <c r="P620" i="4" s="1"/>
  <c r="O621" i="4"/>
  <c r="P621" i="4" s="1"/>
  <c r="O622" i="4"/>
  <c r="P622" i="4" s="1"/>
  <c r="O623" i="4"/>
  <c r="P623" i="4" s="1"/>
  <c r="O624" i="4"/>
  <c r="P624" i="4" s="1"/>
  <c r="O625" i="4"/>
  <c r="P625" i="4" s="1"/>
  <c r="O626" i="4"/>
  <c r="P626" i="4" s="1"/>
  <c r="O627" i="4"/>
  <c r="P627" i="4" s="1"/>
  <c r="O628" i="4"/>
  <c r="P628" i="4" s="1"/>
  <c r="O629" i="4"/>
  <c r="P629" i="4" s="1"/>
  <c r="O630" i="4"/>
  <c r="P630" i="4" s="1"/>
  <c r="O631" i="4"/>
  <c r="P631" i="4" s="1"/>
  <c r="O632" i="4"/>
  <c r="P632" i="4" s="1"/>
  <c r="O633" i="4"/>
  <c r="P633" i="4" s="1"/>
  <c r="O634" i="4"/>
  <c r="P634" i="4" s="1"/>
  <c r="O635" i="4"/>
  <c r="P635" i="4" s="1"/>
  <c r="O636" i="4"/>
  <c r="P636" i="4" s="1"/>
  <c r="O637" i="4"/>
  <c r="P637" i="4" s="1"/>
  <c r="O638" i="4"/>
  <c r="P638" i="4" s="1"/>
  <c r="O639" i="4"/>
  <c r="P639" i="4" s="1"/>
  <c r="O640" i="4"/>
  <c r="P640" i="4" s="1"/>
  <c r="O641" i="4"/>
  <c r="P641" i="4" s="1"/>
  <c r="O642" i="4"/>
  <c r="P642" i="4" s="1"/>
  <c r="O643" i="4"/>
  <c r="P643" i="4" s="1"/>
  <c r="O644" i="4"/>
  <c r="P644" i="4" s="1"/>
  <c r="O645" i="4"/>
  <c r="P645" i="4" s="1"/>
  <c r="O646" i="4"/>
  <c r="P646" i="4" s="1"/>
  <c r="O647" i="4"/>
  <c r="P647" i="4" s="1"/>
  <c r="O648" i="4"/>
  <c r="P648" i="4" s="1"/>
  <c r="O649" i="4"/>
  <c r="P649" i="4" s="1"/>
  <c r="O650" i="4"/>
  <c r="P650" i="4" s="1"/>
  <c r="O651" i="4"/>
  <c r="P651" i="4" s="1"/>
  <c r="O652" i="4"/>
  <c r="P652" i="4" s="1"/>
  <c r="O653" i="4"/>
  <c r="P653" i="4" s="1"/>
  <c r="O654" i="4"/>
  <c r="P654" i="4" s="1"/>
  <c r="O655" i="4"/>
  <c r="P655" i="4" s="1"/>
  <c r="O656" i="4"/>
  <c r="P656" i="4" s="1"/>
  <c r="O657" i="4"/>
  <c r="P657" i="4" s="1"/>
  <c r="O658" i="4"/>
  <c r="P658" i="4" s="1"/>
  <c r="O659" i="4"/>
  <c r="P659" i="4" s="1"/>
  <c r="O660" i="4"/>
  <c r="P660" i="4" s="1"/>
  <c r="O661" i="4"/>
  <c r="P661" i="4" s="1"/>
  <c r="O662" i="4"/>
  <c r="P662" i="4" s="1"/>
  <c r="O663" i="4"/>
  <c r="P663" i="4" s="1"/>
  <c r="O664" i="4"/>
  <c r="P664" i="4" s="1"/>
  <c r="O665" i="4"/>
  <c r="P665" i="4" s="1"/>
  <c r="O666" i="4"/>
  <c r="P666" i="4" s="1"/>
  <c r="O667" i="4"/>
  <c r="P667" i="4" s="1"/>
  <c r="O668" i="4"/>
  <c r="P668" i="4" s="1"/>
  <c r="O669" i="4"/>
  <c r="P669" i="4" s="1"/>
  <c r="O670" i="4"/>
  <c r="P670" i="4" s="1"/>
  <c r="O671" i="4"/>
  <c r="P671" i="4" s="1"/>
  <c r="O672" i="4"/>
  <c r="P672" i="4" s="1"/>
  <c r="O673" i="4"/>
  <c r="P673" i="4" s="1"/>
  <c r="O674" i="4"/>
  <c r="P674" i="4" s="1"/>
  <c r="O675" i="4"/>
  <c r="P675" i="4" s="1"/>
  <c r="O676" i="4"/>
  <c r="P676" i="4" s="1"/>
  <c r="O677" i="4"/>
  <c r="P677" i="4" s="1"/>
  <c r="O678" i="4"/>
  <c r="P678" i="4" s="1"/>
  <c r="O679" i="4"/>
  <c r="P679" i="4" s="1"/>
  <c r="O680" i="4"/>
  <c r="P680" i="4" s="1"/>
  <c r="O681" i="4"/>
  <c r="P681" i="4" s="1"/>
  <c r="O682" i="4"/>
  <c r="P682" i="4" s="1"/>
  <c r="O683" i="4"/>
  <c r="P683" i="4" s="1"/>
  <c r="O684" i="4"/>
  <c r="P684" i="4" s="1"/>
  <c r="O685" i="4"/>
  <c r="P685" i="4" s="1"/>
  <c r="O686" i="4"/>
  <c r="P686" i="4" s="1"/>
  <c r="O687" i="4"/>
  <c r="P687" i="4" s="1"/>
  <c r="O688" i="4"/>
  <c r="P688" i="4" s="1"/>
  <c r="O689" i="4"/>
  <c r="P689" i="4" s="1"/>
  <c r="O690" i="4"/>
  <c r="P690" i="4" s="1"/>
  <c r="O691" i="4"/>
  <c r="P691" i="4" s="1"/>
  <c r="O692" i="4"/>
  <c r="P692" i="4" s="1"/>
  <c r="O693" i="4"/>
  <c r="P693" i="4" s="1"/>
  <c r="O694" i="4"/>
  <c r="P694" i="4" s="1"/>
  <c r="O695" i="4"/>
  <c r="P695" i="4" s="1"/>
  <c r="O696" i="4"/>
  <c r="P696" i="4" s="1"/>
  <c r="O697" i="4"/>
  <c r="P697" i="4" s="1"/>
  <c r="O698" i="4"/>
  <c r="P698" i="4" s="1"/>
  <c r="O699" i="4"/>
  <c r="P699" i="4" s="1"/>
  <c r="O700" i="4"/>
  <c r="P700" i="4" s="1"/>
  <c r="O701" i="4"/>
  <c r="P701" i="4" s="1"/>
  <c r="O702" i="4"/>
  <c r="P702" i="4" s="1"/>
  <c r="O703" i="4"/>
  <c r="P703" i="4" s="1"/>
  <c r="O704" i="4"/>
  <c r="P704" i="4" s="1"/>
  <c r="O705" i="4"/>
  <c r="P705" i="4" s="1"/>
  <c r="O706" i="4"/>
  <c r="P706" i="4" s="1"/>
  <c r="O707" i="4"/>
  <c r="P707" i="4" s="1"/>
  <c r="O708" i="4"/>
  <c r="P708" i="4" s="1"/>
  <c r="O709" i="4"/>
  <c r="P709" i="4" s="1"/>
  <c r="O710" i="4"/>
  <c r="P710" i="4" s="1"/>
  <c r="O711" i="4"/>
  <c r="P711" i="4" s="1"/>
  <c r="O712" i="4"/>
  <c r="P712" i="4" s="1"/>
  <c r="O713" i="4"/>
  <c r="P713" i="4" s="1"/>
  <c r="O714" i="4"/>
  <c r="P714" i="4" s="1"/>
  <c r="O715" i="4"/>
  <c r="P715" i="4" s="1"/>
  <c r="O716" i="4"/>
  <c r="P716" i="4" s="1"/>
  <c r="O717" i="4"/>
  <c r="P717" i="4" s="1"/>
  <c r="O718" i="4"/>
  <c r="P718" i="4" s="1"/>
  <c r="O719" i="4"/>
  <c r="P719" i="4" s="1"/>
  <c r="O720" i="4"/>
  <c r="P720" i="4" s="1"/>
  <c r="O721" i="4"/>
  <c r="P721" i="4" s="1"/>
  <c r="O722" i="4"/>
  <c r="P722" i="4" s="1"/>
  <c r="O723" i="4"/>
  <c r="P723" i="4" s="1"/>
  <c r="O724" i="4"/>
  <c r="P724" i="4" s="1"/>
  <c r="O725" i="4"/>
  <c r="P725" i="4" s="1"/>
  <c r="O726" i="4"/>
  <c r="P726" i="4" s="1"/>
  <c r="O727" i="4"/>
  <c r="P727" i="4" s="1"/>
  <c r="O728" i="4"/>
  <c r="P728" i="4" s="1"/>
  <c r="O729" i="4"/>
  <c r="P729" i="4" s="1"/>
  <c r="O730" i="4"/>
  <c r="P730" i="4" s="1"/>
  <c r="O731" i="4"/>
  <c r="P731" i="4" s="1"/>
  <c r="O732" i="4"/>
  <c r="P732" i="4" s="1"/>
  <c r="O733" i="4"/>
  <c r="P733" i="4" s="1"/>
  <c r="O734" i="4"/>
  <c r="P734" i="4" s="1"/>
  <c r="O735" i="4"/>
  <c r="P735" i="4" s="1"/>
  <c r="O736" i="4"/>
  <c r="P736" i="4" s="1"/>
  <c r="O737" i="4"/>
  <c r="P737" i="4" s="1"/>
  <c r="O738" i="4"/>
  <c r="P738" i="4" s="1"/>
  <c r="O739" i="4"/>
  <c r="P739" i="4" s="1"/>
  <c r="O740" i="4"/>
  <c r="P740" i="4" s="1"/>
  <c r="O741" i="4"/>
  <c r="P741" i="4" s="1"/>
  <c r="O742" i="4"/>
  <c r="P742" i="4" s="1"/>
  <c r="O743" i="4"/>
  <c r="P743" i="4" s="1"/>
  <c r="O744" i="4"/>
  <c r="P744" i="4" s="1"/>
  <c r="O745" i="4"/>
  <c r="P745" i="4" s="1"/>
  <c r="O746" i="4"/>
  <c r="P746" i="4" s="1"/>
  <c r="O747" i="4"/>
  <c r="P747" i="4" s="1"/>
  <c r="O748" i="4"/>
  <c r="P748" i="4" s="1"/>
  <c r="O749" i="4"/>
  <c r="P749" i="4" s="1"/>
  <c r="O750" i="4"/>
  <c r="P750" i="4" s="1"/>
  <c r="O751" i="4"/>
  <c r="P751" i="4" s="1"/>
  <c r="O752" i="4"/>
  <c r="P752" i="4" s="1"/>
  <c r="O753" i="4"/>
  <c r="P753" i="4" s="1"/>
  <c r="O754" i="4"/>
  <c r="P754" i="4" s="1"/>
  <c r="O755" i="4"/>
  <c r="P755" i="4" s="1"/>
  <c r="O756" i="4"/>
  <c r="P756" i="4" s="1"/>
  <c r="O757" i="4"/>
  <c r="P757" i="4" s="1"/>
  <c r="O758" i="4"/>
  <c r="P758" i="4" s="1"/>
  <c r="O759" i="4"/>
  <c r="P759" i="4" s="1"/>
  <c r="O760" i="4"/>
  <c r="P760" i="4" s="1"/>
  <c r="O761" i="4"/>
  <c r="P761" i="4" s="1"/>
  <c r="O762" i="4"/>
  <c r="P762" i="4" s="1"/>
  <c r="O763" i="4"/>
  <c r="P763" i="4" s="1"/>
  <c r="O764" i="4"/>
  <c r="P764" i="4" s="1"/>
  <c r="O765" i="4"/>
  <c r="P765" i="4" s="1"/>
  <c r="O766" i="4"/>
  <c r="P766" i="4" s="1"/>
  <c r="O767" i="4"/>
  <c r="P767" i="4" s="1"/>
  <c r="O768" i="4"/>
  <c r="P768" i="4" s="1"/>
  <c r="O769" i="4"/>
  <c r="P769" i="4" s="1"/>
  <c r="O770" i="4"/>
  <c r="P770" i="4" s="1"/>
  <c r="O771" i="4"/>
  <c r="P771" i="4" s="1"/>
  <c r="O772" i="4"/>
  <c r="P772" i="4" s="1"/>
  <c r="O773" i="4"/>
  <c r="P773" i="4" s="1"/>
  <c r="O774" i="4"/>
  <c r="P774" i="4" s="1"/>
  <c r="O775" i="4"/>
  <c r="P775" i="4" s="1"/>
  <c r="O776" i="4"/>
  <c r="P776" i="4" s="1"/>
  <c r="O777" i="4"/>
  <c r="P777" i="4" s="1"/>
  <c r="O778" i="4"/>
  <c r="P778" i="4" s="1"/>
  <c r="O779" i="4"/>
  <c r="P779" i="4" s="1"/>
  <c r="O780" i="4"/>
  <c r="P780" i="4" s="1"/>
  <c r="O781" i="4"/>
  <c r="P781" i="4" s="1"/>
  <c r="O782" i="4"/>
  <c r="P782" i="4" s="1"/>
  <c r="O783" i="4"/>
  <c r="P783" i="4" s="1"/>
  <c r="O784" i="4"/>
  <c r="P784" i="4" s="1"/>
  <c r="O785" i="4"/>
  <c r="P785" i="4" s="1"/>
  <c r="O786" i="4"/>
  <c r="P786" i="4" s="1"/>
  <c r="O787" i="4"/>
  <c r="P787" i="4" s="1"/>
  <c r="O788" i="4"/>
  <c r="P788" i="4" s="1"/>
  <c r="O789" i="4"/>
  <c r="P789" i="4" s="1"/>
  <c r="O790" i="4"/>
  <c r="P790" i="4" s="1"/>
  <c r="O791" i="4"/>
  <c r="P791" i="4" s="1"/>
  <c r="O792" i="4"/>
  <c r="P792" i="4" s="1"/>
  <c r="O793" i="4"/>
  <c r="P793" i="4" s="1"/>
  <c r="O794" i="4"/>
  <c r="P794" i="4" s="1"/>
  <c r="O795" i="4"/>
  <c r="P795" i="4" s="1"/>
  <c r="O796" i="4"/>
  <c r="P796" i="4" s="1"/>
  <c r="O797" i="4"/>
  <c r="P797" i="4" s="1"/>
  <c r="O798" i="4"/>
  <c r="P798" i="4" s="1"/>
  <c r="O799" i="4"/>
  <c r="P799" i="4" s="1"/>
  <c r="O800" i="4"/>
  <c r="P800" i="4" s="1"/>
  <c r="O801" i="4"/>
  <c r="P801" i="4" s="1"/>
  <c r="O802" i="4"/>
  <c r="P802" i="4" s="1"/>
  <c r="O803" i="4"/>
  <c r="P803" i="4" s="1"/>
  <c r="O804" i="4"/>
  <c r="P804" i="4" s="1"/>
  <c r="O805" i="4"/>
  <c r="P805" i="4" s="1"/>
  <c r="O806" i="4"/>
  <c r="P806" i="4" s="1"/>
  <c r="O807" i="4"/>
  <c r="P807" i="4" s="1"/>
  <c r="O808" i="4"/>
  <c r="P808" i="4" s="1"/>
  <c r="O809" i="4"/>
  <c r="P809" i="4" s="1"/>
  <c r="O810" i="4"/>
  <c r="P810" i="4" s="1"/>
  <c r="O811" i="4"/>
  <c r="P811" i="4" s="1"/>
  <c r="O812" i="4"/>
  <c r="P812" i="4" s="1"/>
  <c r="O813" i="4"/>
  <c r="P813" i="4" s="1"/>
  <c r="O814" i="4"/>
  <c r="P814" i="4" s="1"/>
  <c r="O815" i="4"/>
  <c r="P815" i="4" s="1"/>
  <c r="O816" i="4"/>
  <c r="P816" i="4" s="1"/>
  <c r="O817" i="4"/>
  <c r="P817" i="4" s="1"/>
  <c r="O818" i="4"/>
  <c r="P818" i="4" s="1"/>
  <c r="O819" i="4"/>
  <c r="P819" i="4" s="1"/>
  <c r="O820" i="4"/>
  <c r="P820" i="4" s="1"/>
  <c r="O821" i="4"/>
  <c r="P821" i="4" s="1"/>
  <c r="O822" i="4"/>
  <c r="P822" i="4" s="1"/>
  <c r="O823" i="4"/>
  <c r="P823" i="4" s="1"/>
  <c r="O824" i="4"/>
  <c r="P824" i="4" s="1"/>
  <c r="O825" i="4"/>
  <c r="P825" i="4" s="1"/>
  <c r="O826" i="4"/>
  <c r="P826" i="4" s="1"/>
  <c r="O827" i="4"/>
  <c r="P827" i="4" s="1"/>
  <c r="O828" i="4"/>
  <c r="P828" i="4" s="1"/>
  <c r="O829" i="4"/>
  <c r="P829" i="4" s="1"/>
  <c r="O830" i="4"/>
  <c r="P830" i="4" s="1"/>
  <c r="O831" i="4"/>
  <c r="P831" i="4" s="1"/>
  <c r="O832" i="4"/>
  <c r="P832" i="4" s="1"/>
  <c r="O833" i="4"/>
  <c r="P833" i="4" s="1"/>
  <c r="O834" i="4"/>
  <c r="P834" i="4" s="1"/>
  <c r="O835" i="4"/>
  <c r="P835" i="4" s="1"/>
  <c r="O836" i="4"/>
  <c r="P836" i="4" s="1"/>
  <c r="O837" i="4"/>
  <c r="P837" i="4" s="1"/>
  <c r="O838" i="4"/>
  <c r="P838" i="4" s="1"/>
  <c r="O839" i="4"/>
  <c r="P839" i="4" s="1"/>
  <c r="O840" i="4"/>
  <c r="P840" i="4" s="1"/>
  <c r="O841" i="4"/>
  <c r="P841" i="4" s="1"/>
  <c r="O842" i="4"/>
  <c r="P842" i="4" s="1"/>
  <c r="O843" i="4"/>
  <c r="P843" i="4" s="1"/>
  <c r="O844" i="4"/>
  <c r="P844" i="4" s="1"/>
  <c r="O845" i="4"/>
  <c r="P845" i="4" s="1"/>
  <c r="O846" i="4"/>
  <c r="P846" i="4" s="1"/>
  <c r="O847" i="4"/>
  <c r="P847" i="4" s="1"/>
  <c r="O848" i="4"/>
  <c r="P848" i="4" s="1"/>
  <c r="O849" i="4"/>
  <c r="P849" i="4" s="1"/>
  <c r="O850" i="4"/>
  <c r="P850" i="4" s="1"/>
  <c r="O851" i="4"/>
  <c r="P851" i="4" s="1"/>
  <c r="O852" i="4"/>
  <c r="P852" i="4" s="1"/>
  <c r="O853" i="4"/>
  <c r="P853" i="4" s="1"/>
  <c r="O854" i="4"/>
  <c r="P854" i="4" s="1"/>
  <c r="O855" i="4"/>
  <c r="P855" i="4" s="1"/>
  <c r="O856" i="4"/>
  <c r="P856" i="4" s="1"/>
  <c r="O857" i="4"/>
  <c r="P857" i="4" s="1"/>
  <c r="O858" i="4"/>
  <c r="P858" i="4" s="1"/>
  <c r="O859" i="4"/>
  <c r="P859" i="4" s="1"/>
  <c r="O860" i="4"/>
  <c r="P860" i="4" s="1"/>
  <c r="O861" i="4"/>
  <c r="P861" i="4" s="1"/>
  <c r="O862" i="4"/>
  <c r="P862" i="4" s="1"/>
  <c r="O863" i="4"/>
  <c r="P863" i="4" s="1"/>
  <c r="O864" i="4"/>
  <c r="P864" i="4" s="1"/>
  <c r="O865" i="4"/>
  <c r="P865" i="4" s="1"/>
  <c r="O866" i="4"/>
  <c r="P866" i="4" s="1"/>
  <c r="O867" i="4"/>
  <c r="P867" i="4" s="1"/>
  <c r="O868" i="4"/>
  <c r="P868" i="4" s="1"/>
  <c r="O869" i="4"/>
  <c r="P869" i="4" s="1"/>
  <c r="O870" i="4"/>
  <c r="P870" i="4" s="1"/>
  <c r="O871" i="4"/>
  <c r="P871" i="4" s="1"/>
  <c r="O872" i="4"/>
  <c r="P872" i="4" s="1"/>
  <c r="O873" i="4"/>
  <c r="P873" i="4" s="1"/>
  <c r="O874" i="4"/>
  <c r="P874" i="4" s="1"/>
  <c r="O875" i="4"/>
  <c r="P875" i="4" s="1"/>
  <c r="O876" i="4"/>
  <c r="P876" i="4" s="1"/>
  <c r="O877" i="4"/>
  <c r="P877" i="4" s="1"/>
  <c r="O878" i="4"/>
  <c r="P878" i="4" s="1"/>
  <c r="O879" i="4"/>
  <c r="P879" i="4" s="1"/>
  <c r="O880" i="4"/>
  <c r="P880" i="4" s="1"/>
  <c r="O881" i="4"/>
  <c r="P881" i="4" s="1"/>
  <c r="O882" i="4"/>
  <c r="P882" i="4" s="1"/>
  <c r="O883" i="4"/>
  <c r="P883" i="4" s="1"/>
  <c r="O884" i="4"/>
  <c r="P884" i="4" s="1"/>
  <c r="O885" i="4"/>
  <c r="P885" i="4" s="1"/>
  <c r="O886" i="4"/>
  <c r="P886" i="4" s="1"/>
  <c r="O887" i="4"/>
  <c r="P887" i="4" s="1"/>
  <c r="O888" i="4"/>
  <c r="P888" i="4" s="1"/>
  <c r="O889" i="4"/>
  <c r="P889" i="4" s="1"/>
  <c r="O890" i="4"/>
  <c r="P890" i="4" s="1"/>
  <c r="O891" i="4"/>
  <c r="P891" i="4" s="1"/>
  <c r="O892" i="4"/>
  <c r="P892" i="4" s="1"/>
  <c r="O893" i="4"/>
  <c r="P893" i="4" s="1"/>
  <c r="O894" i="4"/>
  <c r="P894" i="4" s="1"/>
  <c r="O895" i="4"/>
  <c r="P895" i="4" s="1"/>
  <c r="O896" i="4"/>
  <c r="P896" i="4" s="1"/>
  <c r="O897" i="4"/>
  <c r="P897" i="4" s="1"/>
  <c r="O898" i="4"/>
  <c r="P898" i="4" s="1"/>
  <c r="O899" i="4"/>
  <c r="P899" i="4" s="1"/>
  <c r="O900" i="4"/>
  <c r="P900" i="4" s="1"/>
  <c r="O901" i="4"/>
  <c r="P901" i="4" s="1"/>
  <c r="O902" i="4"/>
  <c r="P902" i="4" s="1"/>
  <c r="O903" i="4"/>
  <c r="P903" i="4" s="1"/>
  <c r="O904" i="4"/>
  <c r="P904" i="4" s="1"/>
  <c r="O905" i="4"/>
  <c r="P905" i="4" s="1"/>
  <c r="O906" i="4"/>
  <c r="P906" i="4" s="1"/>
  <c r="O907" i="4"/>
  <c r="P907" i="4" s="1"/>
  <c r="O908" i="4"/>
  <c r="P908" i="4" s="1"/>
  <c r="O909" i="4"/>
  <c r="P909" i="4" s="1"/>
  <c r="O910" i="4"/>
  <c r="P910" i="4" s="1"/>
  <c r="O911" i="4"/>
  <c r="P911" i="4" s="1"/>
  <c r="O912" i="4"/>
  <c r="P912" i="4" s="1"/>
  <c r="O913" i="4"/>
  <c r="P913" i="4" s="1"/>
  <c r="O914" i="4"/>
  <c r="P914" i="4" s="1"/>
  <c r="O915" i="4"/>
  <c r="P915" i="4" s="1"/>
  <c r="O916" i="4"/>
  <c r="P916" i="4" s="1"/>
  <c r="O917" i="4"/>
  <c r="P917" i="4" s="1"/>
  <c r="O918" i="4"/>
  <c r="P918" i="4" s="1"/>
  <c r="O919" i="4"/>
  <c r="P919" i="4" s="1"/>
  <c r="O920" i="4"/>
  <c r="P920" i="4" s="1"/>
  <c r="O921" i="4"/>
  <c r="P921" i="4" s="1"/>
  <c r="O922" i="4"/>
  <c r="P922" i="4" s="1"/>
  <c r="O923" i="4"/>
  <c r="P923" i="4" s="1"/>
  <c r="O924" i="4"/>
  <c r="P924" i="4" s="1"/>
  <c r="O925" i="4"/>
  <c r="P925" i="4" s="1"/>
  <c r="O926" i="4"/>
  <c r="P926" i="4" s="1"/>
  <c r="O927" i="4"/>
  <c r="P927" i="4" s="1"/>
  <c r="O928" i="4"/>
  <c r="P928" i="4" s="1"/>
  <c r="O929" i="4"/>
  <c r="P929" i="4" s="1"/>
  <c r="O930" i="4"/>
  <c r="P930" i="4" s="1"/>
  <c r="O931" i="4"/>
  <c r="P931" i="4" s="1"/>
  <c r="O932" i="4"/>
  <c r="P932" i="4" s="1"/>
  <c r="O933" i="4"/>
  <c r="P933" i="4" s="1"/>
  <c r="O934" i="4"/>
  <c r="P934" i="4" s="1"/>
  <c r="O935" i="4"/>
  <c r="P935" i="4" s="1"/>
  <c r="O936" i="4"/>
  <c r="P936" i="4" s="1"/>
  <c r="O937" i="4"/>
  <c r="P937" i="4" s="1"/>
  <c r="O938" i="4"/>
  <c r="P938" i="4" s="1"/>
  <c r="O939" i="4"/>
  <c r="P939" i="4" s="1"/>
  <c r="O940" i="4"/>
  <c r="P940" i="4" s="1"/>
  <c r="O941" i="4"/>
  <c r="P941" i="4" s="1"/>
  <c r="O942" i="4"/>
  <c r="P942" i="4" s="1"/>
  <c r="O943" i="4"/>
  <c r="P943" i="4" s="1"/>
  <c r="O944" i="4"/>
  <c r="P944" i="4" s="1"/>
  <c r="O945" i="4"/>
  <c r="P945" i="4" s="1"/>
  <c r="O946" i="4"/>
  <c r="P946" i="4" s="1"/>
  <c r="O947" i="4"/>
  <c r="P947" i="4" s="1"/>
  <c r="O948" i="4"/>
  <c r="P948" i="4" s="1"/>
  <c r="O949" i="4"/>
  <c r="P949" i="4" s="1"/>
  <c r="O950" i="4"/>
  <c r="P950" i="4" s="1"/>
  <c r="O951" i="4"/>
  <c r="P951" i="4" s="1"/>
  <c r="O952" i="4"/>
  <c r="P952" i="4" s="1"/>
  <c r="O953" i="4"/>
  <c r="P953" i="4" s="1"/>
  <c r="O954" i="4"/>
  <c r="P954" i="4" s="1"/>
  <c r="O955" i="4"/>
  <c r="P955" i="4" s="1"/>
  <c r="O956" i="4"/>
  <c r="P956" i="4" s="1"/>
  <c r="O957" i="4"/>
  <c r="P957" i="4" s="1"/>
  <c r="O958" i="4"/>
  <c r="P958" i="4" s="1"/>
  <c r="O959" i="4"/>
  <c r="P959" i="4" s="1"/>
  <c r="O960" i="4"/>
  <c r="P960" i="4" s="1"/>
  <c r="O961" i="4"/>
  <c r="P961" i="4" s="1"/>
  <c r="O962" i="4"/>
  <c r="P962" i="4" s="1"/>
  <c r="O963" i="4"/>
  <c r="P963" i="4" s="1"/>
  <c r="O964" i="4"/>
  <c r="P964" i="4" s="1"/>
  <c r="O965" i="4"/>
  <c r="P965" i="4" s="1"/>
  <c r="O966" i="4"/>
  <c r="P966" i="4" s="1"/>
  <c r="O967" i="4"/>
  <c r="P967" i="4" s="1"/>
  <c r="O968" i="4"/>
  <c r="P968" i="4" s="1"/>
  <c r="O969" i="4"/>
  <c r="P969" i="4" s="1"/>
  <c r="O970" i="4"/>
  <c r="P970" i="4" s="1"/>
  <c r="O971" i="4"/>
  <c r="P971" i="4" s="1"/>
  <c r="O972" i="4"/>
  <c r="P972" i="4" s="1"/>
  <c r="O973" i="4"/>
  <c r="P973" i="4" s="1"/>
  <c r="O974" i="4"/>
  <c r="P974" i="4" s="1"/>
  <c r="O975" i="4"/>
  <c r="P975" i="4" s="1"/>
  <c r="O976" i="4"/>
  <c r="P976" i="4" s="1"/>
  <c r="O977" i="4"/>
  <c r="P977" i="4" s="1"/>
  <c r="O978" i="4"/>
  <c r="P978" i="4" s="1"/>
  <c r="O979" i="4"/>
  <c r="P979" i="4" s="1"/>
  <c r="O980" i="4"/>
  <c r="P980" i="4" s="1"/>
  <c r="O981" i="4"/>
  <c r="P981" i="4" s="1"/>
  <c r="O982" i="4"/>
  <c r="P982" i="4" s="1"/>
  <c r="O983" i="4"/>
  <c r="P983" i="4" s="1"/>
  <c r="O984" i="4"/>
  <c r="P984" i="4" s="1"/>
  <c r="O985" i="4"/>
  <c r="P985" i="4" s="1"/>
  <c r="O986" i="4"/>
  <c r="P986" i="4" s="1"/>
  <c r="O987" i="4"/>
  <c r="P987" i="4" s="1"/>
  <c r="O988" i="4"/>
  <c r="P988" i="4" s="1"/>
  <c r="O989" i="4"/>
  <c r="P989" i="4" s="1"/>
  <c r="O990" i="4"/>
  <c r="P990" i="4" s="1"/>
  <c r="O991" i="4"/>
  <c r="P991" i="4" s="1"/>
  <c r="O992" i="4"/>
  <c r="P992" i="4" s="1"/>
  <c r="O993" i="4"/>
  <c r="P993" i="4" s="1"/>
  <c r="O994" i="4"/>
  <c r="P994" i="4" s="1"/>
  <c r="O995" i="4"/>
  <c r="P995" i="4" s="1"/>
  <c r="O996" i="4"/>
  <c r="P996" i="4" s="1"/>
  <c r="O997" i="4"/>
  <c r="P997" i="4" s="1"/>
  <c r="O998" i="4"/>
  <c r="P998" i="4" s="1"/>
  <c r="O999" i="4"/>
  <c r="P999" i="4" s="1"/>
  <c r="O1000" i="4"/>
  <c r="P1000" i="4" s="1"/>
  <c r="O1001" i="4"/>
  <c r="P1001" i="4" s="1"/>
  <c r="O1002" i="4"/>
  <c r="P1002" i="4" s="1"/>
  <c r="O1003" i="4"/>
  <c r="P1003" i="4" s="1"/>
  <c r="O1004" i="4"/>
  <c r="P1004" i="4" s="1"/>
  <c r="O1005" i="4"/>
  <c r="P1005" i="4" s="1"/>
  <c r="O1006" i="4"/>
  <c r="P1006" i="4" s="1"/>
  <c r="O1007" i="4"/>
  <c r="P1007" i="4" s="1"/>
  <c r="O1008" i="4"/>
  <c r="P1008" i="4" s="1"/>
  <c r="O1009" i="4"/>
  <c r="P1009" i="4" s="1"/>
  <c r="O1010" i="4"/>
  <c r="P1010" i="4" s="1"/>
  <c r="O1011" i="4"/>
  <c r="P1011" i="4" s="1"/>
  <c r="O1012" i="4"/>
  <c r="P1012" i="4" s="1"/>
  <c r="O1013" i="4"/>
  <c r="P1013" i="4" s="1"/>
  <c r="O1014" i="4"/>
  <c r="P1014" i="4" s="1"/>
  <c r="O1015" i="4"/>
  <c r="P1015" i="4" s="1"/>
  <c r="O1016" i="4"/>
  <c r="P1016" i="4" s="1"/>
  <c r="O1017" i="4"/>
  <c r="P1017" i="4" s="1"/>
  <c r="O1018" i="4"/>
  <c r="P1018" i="4" s="1"/>
  <c r="O1019" i="4"/>
  <c r="P1019" i="4" s="1"/>
  <c r="O1020" i="4"/>
  <c r="P1020" i="4" s="1"/>
  <c r="O1021" i="4"/>
  <c r="P1021" i="4" s="1"/>
  <c r="O1022" i="4"/>
  <c r="P1022" i="4" s="1"/>
  <c r="O1023" i="4"/>
  <c r="P1023" i="4" s="1"/>
  <c r="O1024" i="4"/>
  <c r="P1024" i="4" s="1"/>
  <c r="O1025" i="4"/>
  <c r="P1025" i="4" s="1"/>
  <c r="O1026" i="4"/>
  <c r="P1026" i="4" s="1"/>
  <c r="O1027" i="4"/>
  <c r="P1027" i="4" s="1"/>
  <c r="O1028" i="4"/>
  <c r="P1028" i="4" s="1"/>
  <c r="O1029" i="4"/>
  <c r="P1029" i="4" s="1"/>
  <c r="O1030" i="4"/>
  <c r="P1030" i="4" s="1"/>
  <c r="O1031" i="4"/>
  <c r="P1031" i="4" s="1"/>
  <c r="O1032" i="4"/>
  <c r="P1032" i="4" s="1"/>
  <c r="O1033" i="4"/>
  <c r="P1033" i="4" s="1"/>
  <c r="O1034" i="4"/>
  <c r="P1034" i="4" s="1"/>
  <c r="O1035" i="4"/>
  <c r="P1035" i="4" s="1"/>
  <c r="O1036" i="4"/>
  <c r="P1036" i="4" s="1"/>
  <c r="O1037" i="4"/>
  <c r="P1037" i="4" s="1"/>
  <c r="O1038" i="4"/>
  <c r="P1038" i="4" s="1"/>
  <c r="O1039" i="4"/>
  <c r="P1039" i="4" s="1"/>
  <c r="O1040" i="4"/>
  <c r="P1040" i="4" s="1"/>
  <c r="O1041" i="4"/>
  <c r="P1041" i="4" s="1"/>
  <c r="O1042" i="4"/>
  <c r="P1042" i="4" s="1"/>
  <c r="O1043" i="4"/>
  <c r="P1043" i="4" s="1"/>
  <c r="O1044" i="4"/>
  <c r="P1044" i="4" s="1"/>
  <c r="O1045" i="4"/>
  <c r="P1045" i="4" s="1"/>
  <c r="O1046" i="4"/>
  <c r="P1046" i="4" s="1"/>
  <c r="O1047" i="4"/>
  <c r="P1047" i="4" s="1"/>
  <c r="O1048" i="4"/>
  <c r="P1048" i="4" s="1"/>
  <c r="O1049" i="4"/>
  <c r="P1049" i="4" s="1"/>
  <c r="O1050" i="4"/>
  <c r="P1050" i="4" s="1"/>
  <c r="O1051" i="4"/>
  <c r="P1051" i="4" s="1"/>
  <c r="O1052" i="4"/>
  <c r="P1052" i="4" s="1"/>
  <c r="O1053" i="4"/>
  <c r="P1053" i="4" s="1"/>
  <c r="O1054" i="4"/>
  <c r="P1054" i="4" s="1"/>
  <c r="O1055" i="4"/>
  <c r="P1055" i="4" s="1"/>
  <c r="O1056" i="4"/>
  <c r="P1056" i="4" s="1"/>
  <c r="O1057" i="4"/>
  <c r="P1057" i="4" s="1"/>
  <c r="O1058" i="4"/>
  <c r="P1058" i="4" s="1"/>
  <c r="O1059" i="4"/>
  <c r="P1059" i="4" s="1"/>
  <c r="O1060" i="4"/>
  <c r="P1060" i="4" s="1"/>
  <c r="O1061" i="4"/>
  <c r="P1061" i="4" s="1"/>
  <c r="O1062" i="4"/>
  <c r="P1062" i="4" s="1"/>
  <c r="O1063" i="4"/>
  <c r="P1063" i="4" s="1"/>
  <c r="O1064" i="4"/>
  <c r="P1064" i="4" s="1"/>
  <c r="O1065" i="4"/>
  <c r="P1065" i="4" s="1"/>
  <c r="O1066" i="4"/>
  <c r="P1066" i="4" s="1"/>
  <c r="O1067" i="4"/>
  <c r="P1067" i="4" s="1"/>
  <c r="O1068" i="4"/>
  <c r="P1068" i="4" s="1"/>
  <c r="O1069" i="4"/>
  <c r="P1069" i="4" s="1"/>
  <c r="O1070" i="4"/>
  <c r="P1070" i="4" s="1"/>
  <c r="O1071" i="4"/>
  <c r="P1071" i="4" s="1"/>
  <c r="O1072" i="4"/>
  <c r="P1072" i="4" s="1"/>
  <c r="O1073" i="4"/>
  <c r="P1073" i="4" s="1"/>
  <c r="O1074" i="4"/>
  <c r="P1074" i="4" s="1"/>
  <c r="O1075" i="4"/>
  <c r="P1075" i="4" s="1"/>
  <c r="O1076" i="4"/>
  <c r="P1076" i="4" s="1"/>
  <c r="O1077" i="4"/>
  <c r="P1077" i="4" s="1"/>
  <c r="O1078" i="4"/>
  <c r="P1078" i="4" s="1"/>
  <c r="O1079" i="4"/>
  <c r="P1079" i="4" s="1"/>
  <c r="O1080" i="4"/>
  <c r="P1080" i="4" s="1"/>
  <c r="O1081" i="4"/>
  <c r="P1081" i="4" s="1"/>
  <c r="O1082" i="4"/>
  <c r="P1082" i="4" s="1"/>
  <c r="O1083" i="4"/>
  <c r="P1083" i="4" s="1"/>
  <c r="O1084" i="4"/>
  <c r="P1084" i="4" s="1"/>
  <c r="O1085" i="4"/>
  <c r="P1085" i="4" s="1"/>
  <c r="O1086" i="4"/>
  <c r="P1086" i="4" s="1"/>
  <c r="O1087" i="4"/>
  <c r="P1087" i="4" s="1"/>
  <c r="O1088" i="4"/>
  <c r="P1088" i="4" s="1"/>
  <c r="O1089" i="4"/>
  <c r="P1089" i="4" s="1"/>
  <c r="O1090" i="4"/>
  <c r="P1090" i="4" s="1"/>
  <c r="O1091" i="4"/>
  <c r="P1091" i="4" s="1"/>
  <c r="O1092" i="4"/>
  <c r="P1092" i="4" s="1"/>
  <c r="O1093" i="4"/>
  <c r="P1093" i="4" s="1"/>
  <c r="O1094" i="4"/>
  <c r="P1094" i="4" s="1"/>
  <c r="O1095" i="4"/>
  <c r="P1095" i="4" s="1"/>
  <c r="O1096" i="4"/>
  <c r="P1096" i="4" s="1"/>
  <c r="O1097" i="4"/>
  <c r="P1097" i="4" s="1"/>
  <c r="O1098" i="4"/>
  <c r="P1098" i="4" s="1"/>
  <c r="O1099" i="4"/>
  <c r="P1099" i="4" s="1"/>
  <c r="O1100" i="4"/>
  <c r="P1100" i="4" s="1"/>
  <c r="O1101" i="4"/>
  <c r="P1101" i="4" s="1"/>
  <c r="O1102" i="4"/>
  <c r="P1102" i="4" s="1"/>
  <c r="O1103" i="4"/>
  <c r="P1103" i="4" s="1"/>
  <c r="O1104" i="4"/>
  <c r="P1104" i="4" s="1"/>
  <c r="O1105" i="4"/>
  <c r="P1105" i="4" s="1"/>
  <c r="O1106" i="4"/>
  <c r="P1106" i="4" s="1"/>
  <c r="O1107" i="4"/>
  <c r="P1107" i="4" s="1"/>
  <c r="O1108" i="4"/>
  <c r="P1108" i="4" s="1"/>
  <c r="O1109" i="4"/>
  <c r="P1109" i="4" s="1"/>
  <c r="O1110" i="4"/>
  <c r="P1110" i="4" s="1"/>
  <c r="O1111" i="4"/>
  <c r="P1111" i="4" s="1"/>
  <c r="O1112" i="4"/>
  <c r="P1112" i="4" s="1"/>
  <c r="O1113" i="4"/>
  <c r="P1113" i="4" s="1"/>
  <c r="O1114" i="4"/>
  <c r="P1114" i="4" s="1"/>
  <c r="O1115" i="4"/>
  <c r="P1115" i="4" s="1"/>
  <c r="O1116" i="4"/>
  <c r="P1116" i="4" s="1"/>
  <c r="O1117" i="4"/>
  <c r="P1117" i="4" s="1"/>
  <c r="O1118" i="4"/>
  <c r="P1118" i="4" s="1"/>
  <c r="O1119" i="4"/>
  <c r="P1119" i="4" s="1"/>
  <c r="O1120" i="4"/>
  <c r="P1120" i="4" s="1"/>
  <c r="O1121" i="4"/>
  <c r="P1121" i="4" s="1"/>
  <c r="O1122" i="4"/>
  <c r="P1122" i="4" s="1"/>
  <c r="O1123" i="4"/>
  <c r="P1123" i="4" s="1"/>
  <c r="O1124" i="4"/>
  <c r="P1124" i="4" s="1"/>
  <c r="O1125" i="4"/>
  <c r="P1125" i="4" s="1"/>
  <c r="O1126" i="4"/>
  <c r="P1126" i="4" s="1"/>
  <c r="O1127" i="4"/>
  <c r="P1127" i="4" s="1"/>
  <c r="O1128" i="4"/>
  <c r="P1128" i="4" s="1"/>
  <c r="O1129" i="4"/>
  <c r="P1129" i="4" s="1"/>
  <c r="O1130" i="4"/>
  <c r="P1130" i="4" s="1"/>
  <c r="O1131" i="4"/>
  <c r="P1131" i="4" s="1"/>
  <c r="O1132" i="4"/>
  <c r="P1132" i="4" s="1"/>
  <c r="O1133" i="4"/>
  <c r="P1133" i="4" s="1"/>
  <c r="O1134" i="4"/>
  <c r="P1134" i="4" s="1"/>
  <c r="O1135" i="4"/>
  <c r="P1135" i="4" s="1"/>
  <c r="O1136" i="4"/>
  <c r="P1136" i="4" s="1"/>
  <c r="O1137" i="4"/>
  <c r="P1137" i="4" s="1"/>
  <c r="O1138" i="4"/>
  <c r="P1138" i="4" s="1"/>
  <c r="O1139" i="4"/>
  <c r="P1139" i="4" s="1"/>
  <c r="O1140" i="4"/>
  <c r="P1140" i="4" s="1"/>
  <c r="O1141" i="4"/>
  <c r="P1141" i="4" s="1"/>
  <c r="O1142" i="4"/>
  <c r="P1142" i="4" s="1"/>
  <c r="O1143" i="4"/>
  <c r="P1143" i="4" s="1"/>
  <c r="O1144" i="4"/>
  <c r="P1144" i="4" s="1"/>
  <c r="O1145" i="4"/>
  <c r="P1145" i="4" s="1"/>
  <c r="O1146" i="4"/>
  <c r="P1146" i="4" s="1"/>
  <c r="O1147" i="4"/>
  <c r="P1147" i="4" s="1"/>
  <c r="O1148" i="4"/>
  <c r="P1148" i="4" s="1"/>
  <c r="O1149" i="4"/>
  <c r="P1149" i="4" s="1"/>
  <c r="O1150" i="4"/>
  <c r="P1150" i="4" s="1"/>
  <c r="O1151" i="4"/>
  <c r="P1151" i="4" s="1"/>
  <c r="O1152" i="4"/>
  <c r="P1152" i="4" s="1"/>
  <c r="O1153" i="4"/>
  <c r="P1153" i="4" s="1"/>
  <c r="O1154" i="4"/>
  <c r="P1154" i="4" s="1"/>
  <c r="O1155" i="4"/>
  <c r="P1155" i="4" s="1"/>
  <c r="O1156" i="4"/>
  <c r="P1156" i="4" s="1"/>
  <c r="O1157" i="4"/>
  <c r="P1157" i="4" s="1"/>
  <c r="O1158" i="4"/>
  <c r="P1158" i="4" s="1"/>
  <c r="O1159" i="4"/>
  <c r="P1159" i="4" s="1"/>
  <c r="O1160" i="4"/>
  <c r="P1160" i="4" s="1"/>
  <c r="O1161" i="4"/>
  <c r="P1161" i="4" s="1"/>
  <c r="O1162" i="4"/>
  <c r="P1162" i="4" s="1"/>
  <c r="O1163" i="4"/>
  <c r="P1163" i="4" s="1"/>
  <c r="O1164" i="4"/>
  <c r="P1164" i="4" s="1"/>
  <c r="O1165" i="4"/>
  <c r="P1165" i="4" s="1"/>
  <c r="O1166" i="4"/>
  <c r="P1166" i="4" s="1"/>
  <c r="O1167" i="4"/>
  <c r="P1167" i="4" s="1"/>
  <c r="O1168" i="4"/>
  <c r="P1168" i="4" s="1"/>
  <c r="O1169" i="4"/>
  <c r="P1169" i="4" s="1"/>
  <c r="O1170" i="4"/>
  <c r="P1170" i="4" s="1"/>
  <c r="O1171" i="4"/>
  <c r="P1171" i="4" s="1"/>
  <c r="O1172" i="4"/>
  <c r="P1172" i="4" s="1"/>
  <c r="O1173" i="4"/>
  <c r="P1173" i="4" s="1"/>
  <c r="O1174" i="4"/>
  <c r="P1174" i="4" s="1"/>
  <c r="O1175" i="4"/>
  <c r="P1175" i="4" s="1"/>
  <c r="O1176" i="4"/>
  <c r="P1176" i="4" s="1"/>
  <c r="O1177" i="4"/>
  <c r="P1177" i="4" s="1"/>
  <c r="O1178" i="4"/>
  <c r="P1178" i="4" s="1"/>
  <c r="O1179" i="4"/>
  <c r="P1179" i="4" s="1"/>
  <c r="O1180" i="4"/>
  <c r="P1180" i="4" s="1"/>
  <c r="O1181" i="4"/>
  <c r="P1181" i="4" s="1"/>
  <c r="O1182" i="4"/>
  <c r="P1182" i="4" s="1"/>
  <c r="O1183" i="4"/>
  <c r="P1183" i="4" s="1"/>
  <c r="O1184" i="4"/>
  <c r="P1184" i="4" s="1"/>
  <c r="O1185" i="4"/>
  <c r="P1185" i="4" s="1"/>
  <c r="O1186" i="4"/>
  <c r="P1186" i="4" s="1"/>
  <c r="O1187" i="4"/>
  <c r="P1187" i="4" s="1"/>
  <c r="O1188" i="4"/>
  <c r="P1188" i="4" s="1"/>
  <c r="O1189" i="4"/>
  <c r="P1189" i="4" s="1"/>
  <c r="O1190" i="4"/>
  <c r="P1190" i="4" s="1"/>
  <c r="O1191" i="4"/>
  <c r="P1191" i="4" s="1"/>
  <c r="O1192" i="4"/>
  <c r="P1192" i="4" s="1"/>
  <c r="O1193" i="4"/>
  <c r="P1193" i="4" s="1"/>
  <c r="O1194" i="4"/>
  <c r="P1194" i="4" s="1"/>
  <c r="O1195" i="4"/>
  <c r="P1195" i="4" s="1"/>
  <c r="O1196" i="4"/>
  <c r="P1196" i="4" s="1"/>
  <c r="O1197" i="4"/>
  <c r="P1197" i="4" s="1"/>
  <c r="O1198" i="4"/>
  <c r="P1198" i="4" s="1"/>
  <c r="O1199" i="4"/>
  <c r="P1199" i="4" s="1"/>
  <c r="O1200" i="4"/>
  <c r="P1200" i="4" s="1"/>
  <c r="O1201" i="4"/>
  <c r="P1201" i="4" s="1"/>
  <c r="O1202" i="4"/>
  <c r="P1202" i="4" s="1"/>
  <c r="O1203" i="4"/>
  <c r="P1203" i="4" s="1"/>
  <c r="O1204" i="4"/>
  <c r="P1204" i="4" s="1"/>
  <c r="O1205" i="4"/>
  <c r="P1205" i="4" s="1"/>
  <c r="O1206" i="4"/>
  <c r="P1206" i="4" s="1"/>
  <c r="O1207" i="4"/>
  <c r="P1207" i="4" s="1"/>
  <c r="O1208" i="4"/>
  <c r="P1208" i="4" s="1"/>
  <c r="O1209" i="4"/>
  <c r="P1209" i="4" s="1"/>
  <c r="O1210" i="4"/>
  <c r="P1210" i="4" s="1"/>
  <c r="O1211" i="4"/>
  <c r="P1211" i="4" s="1"/>
  <c r="O1212" i="4"/>
  <c r="P1212" i="4" s="1"/>
  <c r="O1213" i="4"/>
  <c r="P1213" i="4" s="1"/>
  <c r="O1214" i="4"/>
  <c r="P1214" i="4" s="1"/>
  <c r="O1215" i="4"/>
  <c r="P1215" i="4" s="1"/>
  <c r="O1216" i="4"/>
  <c r="P1216" i="4" s="1"/>
  <c r="O1217" i="4"/>
  <c r="P1217" i="4" s="1"/>
  <c r="O1218" i="4"/>
  <c r="P1218" i="4" s="1"/>
  <c r="O1219" i="4"/>
  <c r="P1219" i="4" s="1"/>
  <c r="O1220" i="4"/>
  <c r="P1220" i="4" s="1"/>
  <c r="O1221" i="4"/>
  <c r="P1221" i="4" s="1"/>
  <c r="O1222" i="4"/>
  <c r="P1222" i="4" s="1"/>
  <c r="O1223" i="4"/>
  <c r="P1223" i="4" s="1"/>
  <c r="O1224" i="4"/>
  <c r="P1224" i="4" s="1"/>
  <c r="O1225" i="4"/>
  <c r="P1225" i="4" s="1"/>
  <c r="O1226" i="4"/>
  <c r="P1226" i="4" s="1"/>
  <c r="O1227" i="4"/>
  <c r="P1227" i="4" s="1"/>
  <c r="O1228" i="4"/>
  <c r="P1228" i="4" s="1"/>
  <c r="O1229" i="4"/>
  <c r="P1229" i="4" s="1"/>
  <c r="O1230" i="4"/>
  <c r="P1230" i="4" s="1"/>
  <c r="O1231" i="4"/>
  <c r="P1231" i="4" s="1"/>
  <c r="O1232" i="4"/>
  <c r="P1232" i="4" s="1"/>
  <c r="O1233" i="4"/>
  <c r="P1233" i="4" s="1"/>
  <c r="O1234" i="4"/>
  <c r="P1234" i="4" s="1"/>
  <c r="O1235" i="4"/>
  <c r="P1235" i="4" s="1"/>
  <c r="O1236" i="4"/>
  <c r="P1236" i="4" s="1"/>
  <c r="O1237" i="4"/>
  <c r="P1237" i="4" s="1"/>
  <c r="O1238" i="4"/>
  <c r="P1238" i="4" s="1"/>
  <c r="O1239" i="4"/>
  <c r="P1239" i="4" s="1"/>
  <c r="O1240" i="4"/>
  <c r="P1240" i="4" s="1"/>
  <c r="O1241" i="4"/>
  <c r="P1241" i="4" s="1"/>
  <c r="O1242" i="4"/>
  <c r="P1242" i="4" s="1"/>
  <c r="O1243" i="4"/>
  <c r="P1243" i="4" s="1"/>
  <c r="O1244" i="4"/>
  <c r="P1244" i="4" s="1"/>
  <c r="O1245" i="4"/>
  <c r="P1245" i="4" s="1"/>
  <c r="O1246" i="4"/>
  <c r="P1246" i="4" s="1"/>
  <c r="O1247" i="4"/>
  <c r="P1247" i="4" s="1"/>
  <c r="O1248" i="4"/>
  <c r="P1248" i="4" s="1"/>
  <c r="O1249" i="4"/>
  <c r="P1249" i="4" s="1"/>
  <c r="O1250" i="4"/>
  <c r="P1250" i="4" s="1"/>
  <c r="O1251" i="4"/>
  <c r="P1251" i="4" s="1"/>
  <c r="O1252" i="4"/>
  <c r="P1252" i="4" s="1"/>
  <c r="O1253" i="4"/>
  <c r="P1253" i="4" s="1"/>
  <c r="O1254" i="4"/>
  <c r="P1254" i="4" s="1"/>
  <c r="O1255" i="4"/>
  <c r="P1255" i="4" s="1"/>
  <c r="O1256" i="4"/>
  <c r="P1256" i="4" s="1"/>
  <c r="O1257" i="4"/>
  <c r="P1257" i="4" s="1"/>
  <c r="O1258" i="4"/>
  <c r="P1258" i="4" s="1"/>
  <c r="O1259" i="4"/>
  <c r="P1259" i="4" s="1"/>
  <c r="O1260" i="4"/>
  <c r="P1260" i="4" s="1"/>
  <c r="O1261" i="4"/>
  <c r="P1261" i="4" s="1"/>
  <c r="O1262" i="4"/>
  <c r="P1262" i="4" s="1"/>
  <c r="O1263" i="4"/>
  <c r="P1263" i="4" s="1"/>
  <c r="O1264" i="4"/>
  <c r="P1264" i="4" s="1"/>
  <c r="O1265" i="4"/>
  <c r="P1265" i="4" s="1"/>
  <c r="O1266" i="4"/>
  <c r="P1266" i="4" s="1"/>
  <c r="O1267" i="4"/>
  <c r="P1267" i="4" s="1"/>
  <c r="O1268" i="4"/>
  <c r="P1268" i="4" s="1"/>
  <c r="O1269" i="4"/>
  <c r="P1269" i="4" s="1"/>
  <c r="O1270" i="4"/>
  <c r="P1270" i="4" s="1"/>
  <c r="O1271" i="4"/>
  <c r="P1271" i="4" s="1"/>
  <c r="O1272" i="4"/>
  <c r="P1272" i="4" s="1"/>
  <c r="O1273" i="4"/>
  <c r="P1273" i="4" s="1"/>
  <c r="O1274" i="4"/>
  <c r="P1274" i="4" s="1"/>
  <c r="O1275" i="4"/>
  <c r="P1275" i="4" s="1"/>
  <c r="O1276" i="4"/>
  <c r="P1276" i="4" s="1"/>
  <c r="O1277" i="4"/>
  <c r="P1277" i="4" s="1"/>
  <c r="O1278" i="4"/>
  <c r="P1278" i="4" s="1"/>
  <c r="O1279" i="4"/>
  <c r="P1279" i="4" s="1"/>
  <c r="O1280" i="4"/>
  <c r="P1280" i="4" s="1"/>
  <c r="O1281" i="4"/>
  <c r="P1281" i="4" s="1"/>
  <c r="O1282" i="4"/>
  <c r="P1282" i="4" s="1"/>
  <c r="O1283" i="4"/>
  <c r="P1283" i="4" s="1"/>
  <c r="O1284" i="4"/>
  <c r="P1284" i="4" s="1"/>
  <c r="O1285" i="4"/>
  <c r="P1285" i="4" s="1"/>
  <c r="O1286" i="4"/>
  <c r="P1286" i="4" s="1"/>
  <c r="O1287" i="4"/>
  <c r="P1287" i="4" s="1"/>
  <c r="O1288" i="4"/>
  <c r="P1288" i="4" s="1"/>
  <c r="O1289" i="4"/>
  <c r="P1289" i="4" s="1"/>
  <c r="O1290" i="4"/>
  <c r="P1290" i="4" s="1"/>
  <c r="O1291" i="4"/>
  <c r="P1291" i="4" s="1"/>
  <c r="O1292" i="4"/>
  <c r="P1292" i="4" s="1"/>
  <c r="O1293" i="4"/>
  <c r="P1293" i="4" s="1"/>
  <c r="O1294" i="4"/>
  <c r="P1294" i="4" s="1"/>
  <c r="O1295" i="4"/>
  <c r="P1295" i="4" s="1"/>
  <c r="O1296" i="4"/>
  <c r="P1296" i="4" s="1"/>
  <c r="O1297" i="4"/>
  <c r="P1297" i="4" s="1"/>
  <c r="O1298" i="4"/>
  <c r="P1298" i="4" s="1"/>
  <c r="O1299" i="4"/>
  <c r="P1299" i="4" s="1"/>
  <c r="O1300" i="4"/>
  <c r="P1300" i="4" s="1"/>
  <c r="O1301" i="4"/>
  <c r="P1301" i="4" s="1"/>
  <c r="O1302" i="4"/>
  <c r="P1302" i="4" s="1"/>
  <c r="O1303" i="4"/>
  <c r="P1303" i="4" s="1"/>
  <c r="O1304" i="4"/>
  <c r="P1304" i="4" s="1"/>
  <c r="O1305" i="4"/>
  <c r="P1305" i="4" s="1"/>
  <c r="O1306" i="4"/>
  <c r="P1306" i="4" s="1"/>
  <c r="O1307" i="4"/>
  <c r="P1307" i="4" s="1"/>
  <c r="O1308" i="4"/>
  <c r="P1308" i="4" s="1"/>
  <c r="O1309" i="4"/>
  <c r="P1309" i="4" s="1"/>
  <c r="O1310" i="4"/>
  <c r="P1310" i="4" s="1"/>
  <c r="O1311" i="4"/>
  <c r="P1311" i="4" s="1"/>
  <c r="O1312" i="4"/>
  <c r="P1312" i="4" s="1"/>
  <c r="O1313" i="4"/>
  <c r="P1313" i="4" s="1"/>
  <c r="O1314" i="4"/>
  <c r="P1314" i="4" s="1"/>
  <c r="O1315" i="4"/>
  <c r="P1315" i="4" s="1"/>
  <c r="O1316" i="4"/>
  <c r="P1316" i="4" s="1"/>
  <c r="O1317" i="4"/>
  <c r="P1317" i="4" s="1"/>
  <c r="O1318" i="4"/>
  <c r="P1318" i="4" s="1"/>
  <c r="O1319" i="4"/>
  <c r="P1319" i="4" s="1"/>
  <c r="O1320" i="4"/>
  <c r="P1320" i="4" s="1"/>
  <c r="O1321" i="4"/>
  <c r="P1321" i="4" s="1"/>
  <c r="O1322" i="4"/>
  <c r="P1322" i="4" s="1"/>
  <c r="O1323" i="4"/>
  <c r="P1323" i="4" s="1"/>
  <c r="O1324" i="4"/>
  <c r="P1324" i="4" s="1"/>
  <c r="O1325" i="4"/>
  <c r="P1325" i="4" s="1"/>
  <c r="O1326" i="4"/>
  <c r="P1326" i="4" s="1"/>
  <c r="O1327" i="4"/>
  <c r="P1327" i="4" s="1"/>
  <c r="O1328" i="4"/>
  <c r="P1328" i="4" s="1"/>
  <c r="O1329" i="4"/>
  <c r="P1329" i="4" s="1"/>
  <c r="O1330" i="4"/>
  <c r="P1330" i="4" s="1"/>
  <c r="O1331" i="4"/>
  <c r="P1331" i="4" s="1"/>
  <c r="O1332" i="4"/>
  <c r="P1332" i="4" s="1"/>
  <c r="O1333" i="4"/>
  <c r="P1333" i="4" s="1"/>
  <c r="O1334" i="4"/>
  <c r="P1334" i="4" s="1"/>
  <c r="O1335" i="4"/>
  <c r="P1335" i="4" s="1"/>
  <c r="O1336" i="4"/>
  <c r="P1336" i="4" s="1"/>
  <c r="O1337" i="4"/>
  <c r="P1337" i="4" s="1"/>
  <c r="O1338" i="4"/>
  <c r="P1338" i="4" s="1"/>
  <c r="O1339" i="4"/>
  <c r="P1339" i="4" s="1"/>
  <c r="O1340" i="4"/>
  <c r="P1340" i="4" s="1"/>
  <c r="O1341" i="4"/>
  <c r="P1341" i="4" s="1"/>
  <c r="O1342" i="4"/>
  <c r="P1342" i="4" s="1"/>
  <c r="O1343" i="4"/>
  <c r="P1343" i="4" s="1"/>
  <c r="O1344" i="4"/>
  <c r="P1344" i="4" s="1"/>
  <c r="O1345" i="4"/>
  <c r="P1345" i="4" s="1"/>
  <c r="O1346" i="4"/>
  <c r="P1346" i="4" s="1"/>
  <c r="O1347" i="4"/>
  <c r="P1347" i="4" s="1"/>
  <c r="O1348" i="4"/>
  <c r="P1348" i="4" s="1"/>
  <c r="O1349" i="4"/>
  <c r="P1349" i="4" s="1"/>
  <c r="O1350" i="4"/>
  <c r="P1350" i="4" s="1"/>
  <c r="O1351" i="4"/>
  <c r="P1351" i="4" s="1"/>
  <c r="O1352" i="4"/>
  <c r="P1352" i="4" s="1"/>
  <c r="O1353" i="4"/>
  <c r="P1353" i="4" s="1"/>
  <c r="O1354" i="4"/>
  <c r="P1354" i="4" s="1"/>
  <c r="O1355" i="4"/>
  <c r="P1355" i="4" s="1"/>
  <c r="O1356" i="4"/>
  <c r="P1356" i="4" s="1"/>
  <c r="O1357" i="4"/>
  <c r="P1357" i="4" s="1"/>
  <c r="O1358" i="4"/>
  <c r="P1358" i="4" s="1"/>
  <c r="O1359" i="4"/>
  <c r="P1359" i="4" s="1"/>
  <c r="O1360" i="4"/>
  <c r="P1360" i="4" s="1"/>
  <c r="O1361" i="4"/>
  <c r="P1361" i="4" s="1"/>
  <c r="O1362" i="4"/>
  <c r="P1362" i="4" s="1"/>
  <c r="O1363" i="4"/>
  <c r="P1363" i="4" s="1"/>
  <c r="O1364" i="4"/>
  <c r="P1364" i="4" s="1"/>
  <c r="O1365" i="4"/>
  <c r="P1365" i="4" s="1"/>
  <c r="O1366" i="4"/>
  <c r="P1366" i="4" s="1"/>
  <c r="O1367" i="4"/>
  <c r="P1367" i="4" s="1"/>
  <c r="O1368" i="4"/>
  <c r="P1368" i="4" s="1"/>
  <c r="O1369" i="4"/>
  <c r="P1369" i="4" s="1"/>
  <c r="O1370" i="4"/>
  <c r="P1370" i="4" s="1"/>
  <c r="O1371" i="4"/>
  <c r="P1371" i="4" s="1"/>
  <c r="O1372" i="4"/>
  <c r="P1372" i="4" s="1"/>
  <c r="O1373" i="4"/>
  <c r="P1373" i="4" s="1"/>
  <c r="O1374" i="4"/>
  <c r="P1374" i="4" s="1"/>
  <c r="O1375" i="4"/>
  <c r="P1375" i="4" s="1"/>
  <c r="O1376" i="4"/>
  <c r="P1376" i="4" s="1"/>
  <c r="O1377" i="4"/>
  <c r="P1377" i="4" s="1"/>
  <c r="O1378" i="4"/>
  <c r="P1378" i="4" s="1"/>
  <c r="O1379" i="4"/>
  <c r="P1379" i="4" s="1"/>
  <c r="O1380" i="4"/>
  <c r="P1380" i="4" s="1"/>
  <c r="O1381" i="4"/>
  <c r="P1381" i="4" s="1"/>
  <c r="O1382" i="4"/>
  <c r="P1382" i="4" s="1"/>
  <c r="O1383" i="4"/>
  <c r="P1383" i="4" s="1"/>
  <c r="O1384" i="4"/>
  <c r="P1384" i="4" s="1"/>
  <c r="O1385" i="4"/>
  <c r="P1385" i="4" s="1"/>
  <c r="O1386" i="4"/>
  <c r="P1386" i="4" s="1"/>
  <c r="O1387" i="4"/>
  <c r="P1387" i="4" s="1"/>
  <c r="O1388" i="4"/>
  <c r="P1388" i="4" s="1"/>
  <c r="O1389" i="4"/>
  <c r="P1389" i="4" s="1"/>
  <c r="O1390" i="4"/>
  <c r="P1390" i="4" s="1"/>
  <c r="O1391" i="4"/>
  <c r="P1391" i="4" s="1"/>
  <c r="O1392" i="4"/>
  <c r="P1392" i="4" s="1"/>
  <c r="O1393" i="4"/>
  <c r="P1393" i="4" s="1"/>
  <c r="O1394" i="4"/>
  <c r="P1394" i="4" s="1"/>
  <c r="O1395" i="4"/>
  <c r="P1395" i="4" s="1"/>
  <c r="O1396" i="4"/>
  <c r="P1396" i="4" s="1"/>
  <c r="O1397" i="4"/>
  <c r="P1397" i="4" s="1"/>
  <c r="O1398" i="4"/>
  <c r="P1398" i="4" s="1"/>
  <c r="O1399" i="4"/>
  <c r="P1399" i="4" s="1"/>
  <c r="O1400" i="4"/>
  <c r="P1400" i="4" s="1"/>
  <c r="O1401" i="4"/>
  <c r="P1401" i="4" s="1"/>
  <c r="O1402" i="4"/>
  <c r="P1402" i="4" s="1"/>
  <c r="O1403" i="4"/>
  <c r="P1403" i="4" s="1"/>
  <c r="O1404" i="4"/>
  <c r="P1404" i="4" s="1"/>
  <c r="O1405" i="4"/>
  <c r="P1405" i="4" s="1"/>
  <c r="O1406" i="4"/>
  <c r="P1406" i="4" s="1"/>
  <c r="O1407" i="4"/>
  <c r="P1407" i="4" s="1"/>
  <c r="O1408" i="4"/>
  <c r="P1408" i="4" s="1"/>
  <c r="O1409" i="4"/>
  <c r="P1409" i="4" s="1"/>
  <c r="O1410" i="4"/>
  <c r="P1410" i="4" s="1"/>
  <c r="O1411" i="4"/>
  <c r="P1411" i="4" s="1"/>
  <c r="O1412" i="4"/>
  <c r="P1412" i="4" s="1"/>
  <c r="O1413" i="4"/>
  <c r="P1413" i="4" s="1"/>
  <c r="O1414" i="4"/>
  <c r="P1414" i="4" s="1"/>
  <c r="O1415" i="4"/>
  <c r="P1415" i="4" s="1"/>
  <c r="O1416" i="4"/>
  <c r="P1416" i="4" s="1"/>
  <c r="O1417" i="4"/>
  <c r="P1417" i="4" s="1"/>
  <c r="O1418" i="4"/>
  <c r="P1418" i="4" s="1"/>
  <c r="O1419" i="4"/>
  <c r="P1419" i="4" s="1"/>
  <c r="O1420" i="4"/>
  <c r="P1420" i="4" s="1"/>
  <c r="O1421" i="4"/>
  <c r="P1421" i="4" s="1"/>
  <c r="O1422" i="4"/>
  <c r="P1422" i="4" s="1"/>
  <c r="O1423" i="4"/>
  <c r="P1423" i="4" s="1"/>
  <c r="O1424" i="4"/>
  <c r="P1424" i="4" s="1"/>
  <c r="O1425" i="4"/>
  <c r="P1425" i="4" s="1"/>
  <c r="O1426" i="4"/>
  <c r="P1426" i="4" s="1"/>
  <c r="O1427" i="4"/>
  <c r="P1427" i="4" s="1"/>
  <c r="O1428" i="4"/>
  <c r="P1428" i="4" s="1"/>
  <c r="O1429" i="4"/>
  <c r="P1429" i="4" s="1"/>
  <c r="O1430" i="4"/>
  <c r="P1430" i="4" s="1"/>
  <c r="O1431" i="4"/>
  <c r="P1431" i="4" s="1"/>
  <c r="O1432" i="4"/>
  <c r="P1432" i="4" s="1"/>
  <c r="O1433" i="4"/>
  <c r="P1433" i="4" s="1"/>
  <c r="O1434" i="4"/>
  <c r="P1434" i="4" s="1"/>
  <c r="O1435" i="4"/>
  <c r="P1435" i="4" s="1"/>
  <c r="O1436" i="4"/>
  <c r="P1436" i="4" s="1"/>
  <c r="O1437" i="4"/>
  <c r="P1437" i="4" s="1"/>
  <c r="O1438" i="4"/>
  <c r="P1438" i="4" s="1"/>
  <c r="O1439" i="4"/>
  <c r="P1439" i="4" s="1"/>
  <c r="O1440" i="4"/>
  <c r="P1440" i="4" s="1"/>
  <c r="O1441" i="4"/>
  <c r="P1441" i="4" s="1"/>
  <c r="O1442" i="4"/>
  <c r="P1442" i="4" s="1"/>
  <c r="O1443" i="4"/>
  <c r="P1443" i="4" s="1"/>
  <c r="O1444" i="4"/>
  <c r="P1444" i="4" s="1"/>
  <c r="O1445" i="4"/>
  <c r="P1445" i="4" s="1"/>
  <c r="O1446" i="4"/>
  <c r="P1446" i="4" s="1"/>
  <c r="O1447" i="4"/>
  <c r="P1447" i="4" s="1"/>
  <c r="O1448" i="4"/>
  <c r="P1448" i="4" s="1"/>
  <c r="O1449" i="4"/>
  <c r="P1449" i="4" s="1"/>
  <c r="O1450" i="4"/>
  <c r="P1450" i="4" s="1"/>
  <c r="O1451" i="4"/>
  <c r="P1451" i="4" s="1"/>
  <c r="O1452" i="4"/>
  <c r="P1452" i="4" s="1"/>
  <c r="O1453" i="4"/>
  <c r="P1453" i="4" s="1"/>
  <c r="O1454" i="4"/>
  <c r="P1454" i="4" s="1"/>
  <c r="O1455" i="4"/>
  <c r="P1455" i="4" s="1"/>
  <c r="O1456" i="4"/>
  <c r="P1456" i="4" s="1"/>
  <c r="O1457" i="4"/>
  <c r="P1457" i="4" s="1"/>
  <c r="O1458" i="4"/>
  <c r="P1458" i="4" s="1"/>
  <c r="O1459" i="4"/>
  <c r="P1459" i="4" s="1"/>
  <c r="O1460" i="4"/>
  <c r="P1460" i="4" s="1"/>
  <c r="O1461" i="4"/>
  <c r="P1461" i="4" s="1"/>
  <c r="O1462" i="4"/>
  <c r="P1462" i="4" s="1"/>
  <c r="O1463" i="4"/>
  <c r="P1463" i="4" s="1"/>
  <c r="O1464" i="4"/>
  <c r="P1464" i="4" s="1"/>
  <c r="O1465" i="4"/>
  <c r="P1465" i="4" s="1"/>
  <c r="O1466" i="4"/>
  <c r="P1466" i="4" s="1"/>
  <c r="O1467" i="4"/>
  <c r="P1467" i="4" s="1"/>
  <c r="O1468" i="4"/>
  <c r="P1468" i="4" s="1"/>
  <c r="O1469" i="4"/>
  <c r="P1469" i="4" s="1"/>
  <c r="O1470" i="4"/>
  <c r="P1470" i="4" s="1"/>
  <c r="O1471" i="4"/>
  <c r="P1471" i="4" s="1"/>
  <c r="O1472" i="4"/>
  <c r="P1472" i="4" s="1"/>
  <c r="O1473" i="4"/>
  <c r="P1473" i="4" s="1"/>
  <c r="O1474" i="4"/>
  <c r="P1474" i="4" s="1"/>
  <c r="O1475" i="4"/>
  <c r="P1475" i="4" s="1"/>
  <c r="O1476" i="4"/>
  <c r="P1476" i="4" s="1"/>
  <c r="O1477" i="4"/>
  <c r="P1477" i="4" s="1"/>
  <c r="O1478" i="4"/>
  <c r="P1478" i="4" s="1"/>
  <c r="O1479" i="4"/>
  <c r="P1479" i="4" s="1"/>
  <c r="O1480" i="4"/>
  <c r="P1480" i="4" s="1"/>
  <c r="O1481" i="4"/>
  <c r="P1481" i="4" s="1"/>
  <c r="O1482" i="4"/>
  <c r="P1482" i="4" s="1"/>
  <c r="O1483" i="4"/>
  <c r="P1483" i="4" s="1"/>
  <c r="O1484" i="4"/>
  <c r="P1484" i="4" s="1"/>
  <c r="O1485" i="4"/>
  <c r="P1485" i="4" s="1"/>
  <c r="O1486" i="4"/>
  <c r="P1486" i="4" s="1"/>
  <c r="O1487" i="4"/>
  <c r="P1487" i="4" s="1"/>
  <c r="O1488" i="4"/>
  <c r="P1488" i="4" s="1"/>
  <c r="O1489" i="4"/>
  <c r="P1489" i="4" s="1"/>
  <c r="O1490" i="4"/>
  <c r="P1490" i="4" s="1"/>
  <c r="O1491" i="4"/>
  <c r="P1491" i="4" s="1"/>
  <c r="O1492" i="4"/>
  <c r="P1492" i="4" s="1"/>
  <c r="O1493" i="4"/>
  <c r="P1493" i="4" s="1"/>
  <c r="O1494" i="4"/>
  <c r="P1494" i="4" s="1"/>
  <c r="O1495" i="4"/>
  <c r="P1495" i="4" s="1"/>
  <c r="O1496" i="4"/>
  <c r="P1496" i="4" s="1"/>
  <c r="O1497" i="4"/>
  <c r="P1497" i="4" s="1"/>
  <c r="O1498" i="4"/>
  <c r="P1498" i="4" s="1"/>
  <c r="O1499" i="4"/>
  <c r="P1499" i="4" s="1"/>
  <c r="O1500" i="4"/>
  <c r="P1500" i="4" s="1"/>
  <c r="O1501" i="4"/>
  <c r="P1501" i="4" s="1"/>
  <c r="O1502" i="4"/>
  <c r="P1502" i="4" s="1"/>
  <c r="O1503" i="4"/>
  <c r="P1503" i="4" s="1"/>
  <c r="O1504" i="4"/>
  <c r="P1504" i="4" s="1"/>
  <c r="O1505" i="4"/>
  <c r="P1505" i="4" s="1"/>
  <c r="O1506" i="4"/>
  <c r="P1506" i="4" s="1"/>
  <c r="O1507" i="4"/>
  <c r="P1507" i="4" s="1"/>
  <c r="O1508" i="4"/>
  <c r="P1508" i="4" s="1"/>
  <c r="O1509" i="4"/>
  <c r="P1509" i="4" s="1"/>
  <c r="O1510" i="4"/>
  <c r="P1510" i="4" s="1"/>
  <c r="O1511" i="4"/>
  <c r="P1511" i="4" s="1"/>
  <c r="O1512" i="4"/>
  <c r="P1512" i="4" s="1"/>
  <c r="O1513" i="4"/>
  <c r="P1513" i="4" s="1"/>
  <c r="O1514" i="4"/>
  <c r="P1514" i="4" s="1"/>
  <c r="O1515" i="4"/>
  <c r="P1515" i="4" s="1"/>
  <c r="O1516" i="4"/>
  <c r="P1516" i="4" s="1"/>
  <c r="O1517" i="4"/>
  <c r="P1517" i="4" s="1"/>
  <c r="O1518" i="4"/>
  <c r="P1518" i="4" s="1"/>
  <c r="O1519" i="4"/>
  <c r="P1519" i="4" s="1"/>
  <c r="O1520" i="4"/>
  <c r="P1520" i="4" s="1"/>
  <c r="O1521" i="4"/>
  <c r="P1521" i="4" s="1"/>
  <c r="O1522" i="4"/>
  <c r="P1522" i="4" s="1"/>
  <c r="O1523" i="4"/>
  <c r="P1523" i="4" s="1"/>
  <c r="O1524" i="4"/>
  <c r="P1524" i="4" s="1"/>
  <c r="O1525" i="4"/>
  <c r="P1525" i="4" s="1"/>
  <c r="O1526" i="4"/>
  <c r="P1526" i="4" s="1"/>
  <c r="O1527" i="4"/>
  <c r="P1527" i="4" s="1"/>
  <c r="O1528" i="4"/>
  <c r="P1528" i="4" s="1"/>
  <c r="O1529" i="4"/>
  <c r="P1529" i="4" s="1"/>
  <c r="O1530" i="4"/>
  <c r="P1530" i="4" s="1"/>
  <c r="O1531" i="4"/>
  <c r="P1531" i="4" s="1"/>
  <c r="O1532" i="4"/>
  <c r="P1532" i="4" s="1"/>
  <c r="O1533" i="4"/>
  <c r="P1533" i="4" s="1"/>
  <c r="O1534" i="4"/>
  <c r="P1534" i="4" s="1"/>
  <c r="O1535" i="4"/>
  <c r="P1535" i="4" s="1"/>
  <c r="O1536" i="4"/>
  <c r="P1536" i="4" s="1"/>
  <c r="O1537" i="4"/>
  <c r="P1537" i="4" s="1"/>
  <c r="O1538" i="4"/>
  <c r="P1538" i="4" s="1"/>
  <c r="O1539" i="4"/>
  <c r="P1539" i="4" s="1"/>
  <c r="O1540" i="4"/>
  <c r="P1540" i="4" s="1"/>
  <c r="O1541" i="4"/>
  <c r="P1541" i="4" s="1"/>
  <c r="O1542" i="4"/>
  <c r="P1542" i="4" s="1"/>
  <c r="O1543" i="4"/>
  <c r="P1543" i="4" s="1"/>
  <c r="O1544" i="4"/>
  <c r="P1544" i="4" s="1"/>
  <c r="O1545" i="4"/>
  <c r="P1545" i="4" s="1"/>
  <c r="O1546" i="4"/>
  <c r="P1546" i="4" s="1"/>
  <c r="O1547" i="4"/>
  <c r="P1547" i="4" s="1"/>
  <c r="O1548" i="4"/>
  <c r="P1548" i="4" s="1"/>
  <c r="O1549" i="4"/>
  <c r="P1549" i="4" s="1"/>
  <c r="O1550" i="4"/>
  <c r="P1550" i="4" s="1"/>
  <c r="O1551" i="4"/>
  <c r="P1551" i="4" s="1"/>
  <c r="O1552" i="4"/>
  <c r="P1552" i="4" s="1"/>
  <c r="O1553" i="4"/>
  <c r="P1553" i="4" s="1"/>
  <c r="O1554" i="4"/>
  <c r="P1554" i="4" s="1"/>
  <c r="O1555" i="4"/>
  <c r="P1555" i="4" s="1"/>
  <c r="O1556" i="4"/>
  <c r="P1556" i="4" s="1"/>
  <c r="O1557" i="4"/>
  <c r="P1557" i="4" s="1"/>
  <c r="O1558" i="4"/>
  <c r="P1558" i="4" s="1"/>
  <c r="O1559" i="4"/>
  <c r="P1559" i="4" s="1"/>
  <c r="O1560" i="4"/>
  <c r="P1560" i="4" s="1"/>
  <c r="O1561" i="4"/>
  <c r="P1561" i="4" s="1"/>
  <c r="O1562" i="4"/>
  <c r="P1562" i="4" s="1"/>
  <c r="O1563" i="4"/>
  <c r="P1563" i="4" s="1"/>
  <c r="O1564" i="4"/>
  <c r="P1564" i="4" s="1"/>
  <c r="O1565" i="4"/>
  <c r="P1565" i="4" s="1"/>
  <c r="O1566" i="4"/>
  <c r="P1566" i="4" s="1"/>
  <c r="O1567" i="4"/>
  <c r="P1567" i="4" s="1"/>
  <c r="O1568" i="4"/>
  <c r="P1568" i="4" s="1"/>
  <c r="O1569" i="4"/>
  <c r="P1569" i="4" s="1"/>
  <c r="O1570" i="4"/>
  <c r="P1570" i="4" s="1"/>
  <c r="O1571" i="4"/>
  <c r="P1571" i="4" s="1"/>
  <c r="O1572" i="4"/>
  <c r="P1572" i="4" s="1"/>
  <c r="O1573" i="4"/>
  <c r="P1573" i="4" s="1"/>
  <c r="O1574" i="4"/>
  <c r="P1574" i="4" s="1"/>
  <c r="O1575" i="4"/>
  <c r="P1575" i="4" s="1"/>
  <c r="O1576" i="4"/>
  <c r="P1576" i="4" s="1"/>
  <c r="O1577" i="4"/>
  <c r="P1577" i="4" s="1"/>
  <c r="O1578" i="4"/>
  <c r="P1578" i="4" s="1"/>
  <c r="O1579" i="4"/>
  <c r="P1579" i="4" s="1"/>
  <c r="O1580" i="4"/>
  <c r="P1580" i="4" s="1"/>
  <c r="O1581" i="4"/>
  <c r="P1581" i="4" s="1"/>
  <c r="O1582" i="4"/>
  <c r="P1582" i="4" s="1"/>
  <c r="O1583" i="4"/>
  <c r="P1583" i="4" s="1"/>
  <c r="O1584" i="4"/>
  <c r="P1584" i="4" s="1"/>
  <c r="O1585" i="4"/>
  <c r="P1585" i="4" s="1"/>
  <c r="O1586" i="4"/>
  <c r="P1586" i="4" s="1"/>
  <c r="O1587" i="4"/>
  <c r="P1587" i="4" s="1"/>
  <c r="O1588" i="4"/>
  <c r="P1588" i="4" s="1"/>
  <c r="O1589" i="4"/>
  <c r="P1589" i="4" s="1"/>
  <c r="O1590" i="4"/>
  <c r="P1590" i="4" s="1"/>
  <c r="O1591" i="4"/>
  <c r="P1591" i="4" s="1"/>
  <c r="O1592" i="4"/>
  <c r="P1592" i="4" s="1"/>
  <c r="O1593" i="4"/>
  <c r="P1593" i="4" s="1"/>
  <c r="O1594" i="4"/>
  <c r="P1594" i="4" s="1"/>
  <c r="O1595" i="4"/>
  <c r="P1595" i="4" s="1"/>
  <c r="O1596" i="4"/>
  <c r="P1596" i="4" s="1"/>
  <c r="O1597" i="4"/>
  <c r="P1597" i="4" s="1"/>
  <c r="O1598" i="4"/>
  <c r="P1598" i="4" s="1"/>
  <c r="O1599" i="4"/>
  <c r="P1599" i="4" s="1"/>
  <c r="O1600" i="4"/>
  <c r="P1600" i="4" s="1"/>
  <c r="O1601" i="4"/>
  <c r="P1601" i="4" s="1"/>
  <c r="O1602" i="4"/>
  <c r="P1602" i="4" s="1"/>
  <c r="O1603" i="4"/>
  <c r="P1603" i="4" s="1"/>
  <c r="O1604" i="4"/>
  <c r="P1604" i="4" s="1"/>
  <c r="O1605" i="4"/>
  <c r="P1605" i="4" s="1"/>
  <c r="O1606" i="4"/>
  <c r="P1606" i="4" s="1"/>
  <c r="O1607" i="4"/>
  <c r="P1607" i="4" s="1"/>
  <c r="O1608" i="4"/>
  <c r="P1608" i="4" s="1"/>
  <c r="O1609" i="4"/>
  <c r="P1609" i="4" s="1"/>
  <c r="O1610" i="4"/>
  <c r="P1610" i="4" s="1"/>
  <c r="O1611" i="4"/>
  <c r="P1611" i="4" s="1"/>
  <c r="O1612" i="4"/>
  <c r="P1612" i="4" s="1"/>
  <c r="O1613" i="4"/>
  <c r="P1613" i="4" s="1"/>
  <c r="O1614" i="4"/>
  <c r="P1614" i="4" s="1"/>
  <c r="O1615" i="4"/>
  <c r="P1615" i="4" s="1"/>
  <c r="O1616" i="4"/>
  <c r="P1616" i="4" s="1"/>
  <c r="O1617" i="4"/>
  <c r="P1617" i="4" s="1"/>
  <c r="O1618" i="4"/>
  <c r="P1618" i="4" s="1"/>
  <c r="O1619" i="4"/>
  <c r="P1619" i="4" s="1"/>
  <c r="O1620" i="4"/>
  <c r="P1620" i="4" s="1"/>
  <c r="O1621" i="4"/>
  <c r="P1621" i="4" s="1"/>
  <c r="O1622" i="4"/>
  <c r="P1622" i="4" s="1"/>
  <c r="O1623" i="4"/>
  <c r="P1623" i="4" s="1"/>
  <c r="O1624" i="4"/>
  <c r="P1624" i="4" s="1"/>
  <c r="O1625" i="4"/>
  <c r="P1625" i="4" s="1"/>
  <c r="O1626" i="4"/>
  <c r="P1626" i="4" s="1"/>
  <c r="O1627" i="4"/>
  <c r="P1627" i="4" s="1"/>
  <c r="O1628" i="4"/>
  <c r="P1628" i="4" s="1"/>
  <c r="O1629" i="4"/>
  <c r="P1629" i="4" s="1"/>
  <c r="O1630" i="4"/>
  <c r="P1630" i="4" s="1"/>
  <c r="O1631" i="4"/>
  <c r="P1631" i="4" s="1"/>
  <c r="O1632" i="4"/>
  <c r="P1632" i="4" s="1"/>
  <c r="O1633" i="4"/>
  <c r="P1633" i="4" s="1"/>
  <c r="O1634" i="4"/>
  <c r="P1634" i="4" s="1"/>
  <c r="O1635" i="4"/>
  <c r="P1635" i="4" s="1"/>
  <c r="O1636" i="4"/>
  <c r="P1636" i="4" s="1"/>
  <c r="O1637" i="4"/>
  <c r="P1637" i="4" s="1"/>
  <c r="O1638" i="4"/>
  <c r="P1638" i="4" s="1"/>
  <c r="O1639" i="4"/>
  <c r="P1639" i="4" s="1"/>
  <c r="O1640" i="4"/>
  <c r="P1640" i="4" s="1"/>
  <c r="O1641" i="4"/>
  <c r="P1641" i="4" s="1"/>
  <c r="O1642" i="4"/>
  <c r="P1642" i="4" s="1"/>
  <c r="O1643" i="4"/>
  <c r="P1643" i="4" s="1"/>
  <c r="O1644" i="4"/>
  <c r="P1644" i="4" s="1"/>
  <c r="O1645" i="4"/>
  <c r="P1645" i="4" s="1"/>
  <c r="O1646" i="4"/>
  <c r="P1646" i="4" s="1"/>
  <c r="O1647" i="4"/>
  <c r="P1647" i="4" s="1"/>
  <c r="O1648" i="4"/>
  <c r="P1648" i="4" s="1"/>
  <c r="O1649" i="4"/>
  <c r="P1649" i="4" s="1"/>
  <c r="O1650" i="4"/>
  <c r="P1650" i="4" s="1"/>
  <c r="O1651" i="4"/>
  <c r="P1651" i="4" s="1"/>
  <c r="O1652" i="4"/>
  <c r="P1652" i="4" s="1"/>
  <c r="O1653" i="4"/>
  <c r="P1653" i="4" s="1"/>
  <c r="O1654" i="4"/>
  <c r="P1654" i="4" s="1"/>
  <c r="O1655" i="4"/>
  <c r="P1655" i="4" s="1"/>
  <c r="O1656" i="4"/>
  <c r="P1656" i="4" s="1"/>
  <c r="O1657" i="4"/>
  <c r="P1657" i="4" s="1"/>
  <c r="O1658" i="4"/>
  <c r="P1658" i="4" s="1"/>
  <c r="O1659" i="4"/>
  <c r="P1659" i="4" s="1"/>
  <c r="O1660" i="4"/>
  <c r="P1660" i="4" s="1"/>
  <c r="O1661" i="4"/>
  <c r="P1661" i="4" s="1"/>
  <c r="O1662" i="4"/>
  <c r="P1662" i="4" s="1"/>
  <c r="O1663" i="4"/>
  <c r="P1663" i="4" s="1"/>
  <c r="O1664" i="4"/>
  <c r="P1664" i="4" s="1"/>
  <c r="O1665" i="4"/>
  <c r="P1665" i="4" s="1"/>
  <c r="O1666" i="4"/>
  <c r="P1666" i="4" s="1"/>
  <c r="O1667" i="4"/>
  <c r="P1667" i="4" s="1"/>
  <c r="O1668" i="4"/>
  <c r="P1668" i="4" s="1"/>
  <c r="O1669" i="4"/>
  <c r="P1669" i="4" s="1"/>
  <c r="O1670" i="4"/>
  <c r="P1670" i="4" s="1"/>
  <c r="O1671" i="4"/>
  <c r="P1671" i="4" s="1"/>
  <c r="O1672" i="4"/>
  <c r="P1672" i="4" s="1"/>
  <c r="O1673" i="4"/>
  <c r="P1673" i="4" s="1"/>
  <c r="O1674" i="4"/>
  <c r="P1674" i="4" s="1"/>
  <c r="O1675" i="4"/>
  <c r="P1675" i="4" s="1"/>
  <c r="O1676" i="4"/>
  <c r="P1676" i="4" s="1"/>
  <c r="O1677" i="4"/>
  <c r="P1677" i="4" s="1"/>
  <c r="O1678" i="4"/>
  <c r="P1678" i="4" s="1"/>
  <c r="O1679" i="4"/>
  <c r="P1679" i="4" s="1"/>
  <c r="O1680" i="4"/>
  <c r="P1680" i="4" s="1"/>
  <c r="O1681" i="4"/>
  <c r="P1681" i="4" s="1"/>
  <c r="O1682" i="4"/>
  <c r="P1682" i="4" s="1"/>
  <c r="O1683" i="4"/>
  <c r="P1683" i="4" s="1"/>
  <c r="O1684" i="4"/>
  <c r="P1684" i="4" s="1"/>
  <c r="O1685" i="4"/>
  <c r="P1685" i="4" s="1"/>
  <c r="O1686" i="4"/>
  <c r="P1686" i="4" s="1"/>
  <c r="O1687" i="4"/>
  <c r="P1687" i="4" s="1"/>
  <c r="O1688" i="4"/>
  <c r="P1688" i="4" s="1"/>
  <c r="O1689" i="4"/>
  <c r="P1689" i="4" s="1"/>
  <c r="O1690" i="4"/>
  <c r="P1690" i="4" s="1"/>
  <c r="O1691" i="4"/>
  <c r="P1691" i="4" s="1"/>
  <c r="O1692" i="4"/>
  <c r="P1692" i="4" s="1"/>
  <c r="O1693" i="4"/>
  <c r="P1693" i="4" s="1"/>
  <c r="O1694" i="4"/>
  <c r="P1694" i="4" s="1"/>
  <c r="O1695" i="4"/>
  <c r="P1695" i="4" s="1"/>
  <c r="O1696" i="4"/>
  <c r="P1696" i="4" s="1"/>
  <c r="O1697" i="4"/>
  <c r="P1697" i="4" s="1"/>
  <c r="O1698" i="4"/>
  <c r="P1698" i="4" s="1"/>
  <c r="O1699" i="4"/>
  <c r="P1699" i="4" s="1"/>
  <c r="O1700" i="4"/>
  <c r="P1700" i="4" s="1"/>
  <c r="O1701" i="4"/>
  <c r="P1701" i="4" s="1"/>
  <c r="O1702" i="4"/>
  <c r="P1702" i="4" s="1"/>
  <c r="O1703" i="4"/>
  <c r="P1703" i="4" s="1"/>
  <c r="O1704" i="4"/>
  <c r="P1704" i="4" s="1"/>
  <c r="O1705" i="4"/>
  <c r="P1705" i="4" s="1"/>
  <c r="O1706" i="4"/>
  <c r="P1706" i="4" s="1"/>
  <c r="O1707" i="4"/>
  <c r="P1707" i="4" s="1"/>
  <c r="O1708" i="4"/>
  <c r="P1708" i="4" s="1"/>
  <c r="O1709" i="4"/>
  <c r="P1709" i="4" s="1"/>
  <c r="O1710" i="4"/>
  <c r="P1710" i="4" s="1"/>
  <c r="O1711" i="4"/>
  <c r="P1711" i="4" s="1"/>
  <c r="O1712" i="4"/>
  <c r="P1712" i="4" s="1"/>
  <c r="O1713" i="4"/>
  <c r="P1713" i="4" s="1"/>
  <c r="O1714" i="4"/>
  <c r="P1714" i="4" s="1"/>
  <c r="O1715" i="4"/>
  <c r="P1715" i="4" s="1"/>
  <c r="O1716" i="4"/>
  <c r="P1716" i="4" s="1"/>
  <c r="O1717" i="4"/>
  <c r="P1717" i="4" s="1"/>
  <c r="O1718" i="4"/>
  <c r="P1718" i="4" s="1"/>
  <c r="O1719" i="4"/>
  <c r="P1719" i="4" s="1"/>
  <c r="O1720" i="4"/>
  <c r="P1720" i="4" s="1"/>
  <c r="O1721" i="4"/>
  <c r="P1721" i="4" s="1"/>
  <c r="O1722" i="4"/>
  <c r="P1722" i="4" s="1"/>
  <c r="O1723" i="4"/>
  <c r="P1723" i="4" s="1"/>
  <c r="O1724" i="4"/>
  <c r="P1724" i="4" s="1"/>
  <c r="O1725" i="4"/>
  <c r="P1725" i="4" s="1"/>
  <c r="O1726" i="4"/>
  <c r="P1726" i="4" s="1"/>
  <c r="O1727" i="4"/>
  <c r="P1727" i="4" s="1"/>
  <c r="O1728" i="4"/>
  <c r="P1728" i="4" s="1"/>
  <c r="O1729" i="4"/>
  <c r="P1729" i="4" s="1"/>
  <c r="O1730" i="4"/>
  <c r="P1730" i="4" s="1"/>
  <c r="O1731" i="4"/>
  <c r="P1731" i="4" s="1"/>
  <c r="O1732" i="4"/>
  <c r="P1732" i="4" s="1"/>
  <c r="O1733" i="4"/>
  <c r="P1733" i="4" s="1"/>
  <c r="O1734" i="4"/>
  <c r="P1734" i="4" s="1"/>
  <c r="O1735" i="4"/>
  <c r="P1735" i="4" s="1"/>
  <c r="O1736" i="4"/>
  <c r="P1736" i="4" s="1"/>
  <c r="O1737" i="4"/>
  <c r="P1737" i="4" s="1"/>
  <c r="O1738" i="4"/>
  <c r="P1738" i="4" s="1"/>
  <c r="O1739" i="4"/>
  <c r="P1739" i="4" s="1"/>
  <c r="O1740" i="4"/>
  <c r="P1740" i="4" s="1"/>
  <c r="O1741" i="4"/>
  <c r="P1741" i="4" s="1"/>
  <c r="O1742" i="4"/>
  <c r="P1742" i="4" s="1"/>
  <c r="O1743" i="4"/>
  <c r="P1743" i="4" s="1"/>
  <c r="O1744" i="4"/>
  <c r="P1744" i="4" s="1"/>
  <c r="O1745" i="4"/>
  <c r="P1745" i="4" s="1"/>
  <c r="O1746" i="4"/>
  <c r="P1746" i="4" s="1"/>
  <c r="O1747" i="4"/>
  <c r="P1747" i="4" s="1"/>
  <c r="O1748" i="4"/>
  <c r="P1748" i="4" s="1"/>
  <c r="O1749" i="4"/>
  <c r="P1749" i="4" s="1"/>
  <c r="O1750" i="4"/>
  <c r="P1750" i="4" s="1"/>
  <c r="O1751" i="4"/>
  <c r="P1751" i="4" s="1"/>
  <c r="O1752" i="4"/>
  <c r="P1752" i="4" s="1"/>
  <c r="O1753" i="4"/>
  <c r="P1753" i="4" s="1"/>
  <c r="O1754" i="4"/>
  <c r="P1754" i="4" s="1"/>
  <c r="O1755" i="4"/>
  <c r="P1755" i="4" s="1"/>
  <c r="O1756" i="4"/>
  <c r="P1756" i="4" s="1"/>
  <c r="O1757" i="4"/>
  <c r="P1757" i="4" s="1"/>
  <c r="O1758" i="4"/>
  <c r="P1758" i="4" s="1"/>
  <c r="O1759" i="4"/>
  <c r="P1759" i="4" s="1"/>
  <c r="O1760" i="4"/>
  <c r="P1760" i="4" s="1"/>
  <c r="O1761" i="4"/>
  <c r="P1761" i="4" s="1"/>
  <c r="O1762" i="4"/>
  <c r="P1762" i="4" s="1"/>
  <c r="O1763" i="4"/>
  <c r="P1763" i="4" s="1"/>
  <c r="O1764" i="4"/>
  <c r="P1764" i="4" s="1"/>
  <c r="O1765" i="4"/>
  <c r="P1765" i="4" s="1"/>
  <c r="O1766" i="4"/>
  <c r="P1766" i="4" s="1"/>
  <c r="O1767" i="4"/>
  <c r="P1767" i="4" s="1"/>
  <c r="O1768" i="4"/>
  <c r="P1768" i="4" s="1"/>
  <c r="O1769" i="4"/>
  <c r="P1769" i="4" s="1"/>
  <c r="O1770" i="4"/>
  <c r="P1770" i="4" s="1"/>
  <c r="O1771" i="4"/>
  <c r="P1771" i="4" s="1"/>
  <c r="O1772" i="4"/>
  <c r="P1772" i="4" s="1"/>
  <c r="O1773" i="4"/>
  <c r="P1773" i="4" s="1"/>
  <c r="O1774" i="4"/>
  <c r="P1774" i="4" s="1"/>
  <c r="O1775" i="4"/>
  <c r="P1775" i="4" s="1"/>
  <c r="O1776" i="4"/>
  <c r="P1776" i="4" s="1"/>
  <c r="O1777" i="4"/>
  <c r="P1777" i="4" s="1"/>
  <c r="O1778" i="4"/>
  <c r="P1778" i="4" s="1"/>
  <c r="O1779" i="4"/>
  <c r="P1779" i="4" s="1"/>
  <c r="O1780" i="4"/>
  <c r="P1780" i="4" s="1"/>
  <c r="O1781" i="4"/>
  <c r="P1781" i="4" s="1"/>
  <c r="O1782" i="4"/>
  <c r="P1782" i="4" s="1"/>
  <c r="O1783" i="4"/>
  <c r="P1783" i="4" s="1"/>
  <c r="O1784" i="4"/>
  <c r="P1784" i="4" s="1"/>
  <c r="O1785" i="4"/>
  <c r="P1785" i="4" s="1"/>
  <c r="O1786" i="4"/>
  <c r="P1786" i="4" s="1"/>
  <c r="O1787" i="4"/>
  <c r="P1787" i="4" s="1"/>
  <c r="O1788" i="4"/>
  <c r="P1788" i="4" s="1"/>
  <c r="O1789" i="4"/>
  <c r="P1789" i="4" s="1"/>
  <c r="O1790" i="4"/>
  <c r="P1790" i="4" s="1"/>
  <c r="O1791" i="4"/>
  <c r="P1791" i="4" s="1"/>
  <c r="O1792" i="4"/>
  <c r="P1792" i="4" s="1"/>
  <c r="O1793" i="4"/>
  <c r="P1793" i="4" s="1"/>
  <c r="O1794" i="4"/>
  <c r="P1794" i="4" s="1"/>
  <c r="O1795" i="4"/>
  <c r="P1795" i="4" s="1"/>
  <c r="O1796" i="4"/>
  <c r="P1796" i="4" s="1"/>
  <c r="O1797" i="4"/>
  <c r="P1797" i="4" s="1"/>
  <c r="O1798" i="4"/>
  <c r="P1798" i="4" s="1"/>
  <c r="O1799" i="4"/>
  <c r="P1799" i="4" s="1"/>
  <c r="O1800" i="4"/>
  <c r="P1800" i="4" s="1"/>
  <c r="O1801" i="4"/>
  <c r="P1801" i="4" s="1"/>
  <c r="O1802" i="4"/>
  <c r="P1802" i="4" s="1"/>
  <c r="O1803" i="4"/>
  <c r="P1803" i="4" s="1"/>
  <c r="O1804" i="4"/>
  <c r="P1804" i="4" s="1"/>
  <c r="O1805" i="4"/>
  <c r="P1805" i="4" s="1"/>
  <c r="O1806" i="4"/>
  <c r="P1806" i="4" s="1"/>
  <c r="O1807" i="4"/>
  <c r="P1807" i="4" s="1"/>
  <c r="O1808" i="4"/>
  <c r="P1808" i="4" s="1"/>
  <c r="O1809" i="4"/>
  <c r="P1809" i="4" s="1"/>
  <c r="O1810" i="4"/>
  <c r="P1810" i="4" s="1"/>
  <c r="O1811" i="4"/>
  <c r="P1811" i="4" s="1"/>
  <c r="O1812" i="4"/>
  <c r="P1812" i="4" s="1"/>
  <c r="O1813" i="4"/>
  <c r="P1813" i="4" s="1"/>
  <c r="O1814" i="4"/>
  <c r="P1814" i="4" s="1"/>
  <c r="O1815" i="4"/>
  <c r="P1815" i="4" s="1"/>
  <c r="O1816" i="4"/>
  <c r="P1816" i="4" s="1"/>
  <c r="O1817" i="4"/>
  <c r="P1817" i="4" s="1"/>
  <c r="O1818" i="4"/>
  <c r="P1818" i="4" s="1"/>
  <c r="O1819" i="4"/>
  <c r="P1819" i="4" s="1"/>
  <c r="O1820" i="4"/>
  <c r="P1820" i="4" s="1"/>
  <c r="O1821" i="4"/>
  <c r="P1821" i="4" s="1"/>
  <c r="O1822" i="4"/>
  <c r="P1822" i="4" s="1"/>
  <c r="O1823" i="4"/>
  <c r="P1823" i="4" s="1"/>
  <c r="O1824" i="4"/>
  <c r="P1824" i="4" s="1"/>
  <c r="O1825" i="4"/>
  <c r="P1825" i="4" s="1"/>
  <c r="O1826" i="4"/>
  <c r="P1826" i="4" s="1"/>
  <c r="O1827" i="4"/>
  <c r="P1827" i="4" s="1"/>
  <c r="O1828" i="4"/>
  <c r="P1828" i="4" s="1"/>
  <c r="O1829" i="4"/>
  <c r="P1829" i="4" s="1"/>
  <c r="O1830" i="4"/>
  <c r="P1830" i="4" s="1"/>
  <c r="O1831" i="4"/>
  <c r="P1831" i="4" s="1"/>
  <c r="O1832" i="4"/>
  <c r="P1832" i="4" s="1"/>
  <c r="O1833" i="4"/>
  <c r="P1833" i="4" s="1"/>
  <c r="O1834" i="4"/>
  <c r="P1834" i="4" s="1"/>
  <c r="O1835" i="4"/>
  <c r="P1835" i="4" s="1"/>
  <c r="O1836" i="4"/>
  <c r="P1836" i="4" s="1"/>
  <c r="O1837" i="4"/>
  <c r="P1837" i="4" s="1"/>
  <c r="O1838" i="4"/>
  <c r="P1838" i="4" s="1"/>
  <c r="O1839" i="4"/>
  <c r="P1839" i="4" s="1"/>
  <c r="O1840" i="4"/>
  <c r="P1840" i="4" s="1"/>
  <c r="O1841" i="4"/>
  <c r="P1841" i="4" s="1"/>
  <c r="O1842" i="4"/>
  <c r="P1842" i="4" s="1"/>
  <c r="O1843" i="4"/>
  <c r="P1843" i="4" s="1"/>
  <c r="O1844" i="4"/>
  <c r="P1844" i="4" s="1"/>
  <c r="O1845" i="4"/>
  <c r="P1845" i="4" s="1"/>
  <c r="O1846" i="4"/>
  <c r="P1846" i="4" s="1"/>
  <c r="O1847" i="4"/>
  <c r="P1847" i="4" s="1"/>
  <c r="O1848" i="4"/>
  <c r="P1848" i="4" s="1"/>
  <c r="O1849" i="4"/>
  <c r="P1849" i="4" s="1"/>
  <c r="O1850" i="4"/>
  <c r="P1850" i="4" s="1"/>
  <c r="O1851" i="4"/>
  <c r="P1851" i="4" s="1"/>
  <c r="O1852" i="4"/>
  <c r="P1852" i="4" s="1"/>
  <c r="O1853" i="4"/>
  <c r="P1853" i="4" s="1"/>
  <c r="O1854" i="4"/>
  <c r="P1854" i="4" s="1"/>
  <c r="O1855" i="4"/>
  <c r="P1855" i="4" s="1"/>
  <c r="O1856" i="4"/>
  <c r="P1856" i="4" s="1"/>
  <c r="O1857" i="4"/>
  <c r="P1857" i="4" s="1"/>
  <c r="O1858" i="4"/>
  <c r="P1858" i="4" s="1"/>
  <c r="O1859" i="4"/>
  <c r="P1859" i="4" s="1"/>
  <c r="O1860" i="4"/>
  <c r="P1860" i="4" s="1"/>
  <c r="O1861" i="4"/>
  <c r="P1861" i="4" s="1"/>
  <c r="O1862" i="4"/>
  <c r="P1862" i="4" s="1"/>
  <c r="O1863" i="4"/>
  <c r="P1863" i="4" s="1"/>
  <c r="O1864" i="4"/>
  <c r="P1864" i="4" s="1"/>
  <c r="O1865" i="4"/>
  <c r="P1865" i="4" s="1"/>
  <c r="O1866" i="4"/>
  <c r="P1866" i="4" s="1"/>
  <c r="O1867" i="4"/>
  <c r="P1867" i="4" s="1"/>
  <c r="O1868" i="4"/>
  <c r="P1868" i="4" s="1"/>
  <c r="O1869" i="4"/>
  <c r="P1869" i="4" s="1"/>
  <c r="O1870" i="4"/>
  <c r="P1870" i="4" s="1"/>
  <c r="O1871" i="4"/>
  <c r="P1871" i="4" s="1"/>
  <c r="O1872" i="4"/>
  <c r="P1872" i="4" s="1"/>
  <c r="O1873" i="4"/>
  <c r="P1873" i="4" s="1"/>
  <c r="O1874" i="4"/>
  <c r="P1874" i="4" s="1"/>
  <c r="O1875" i="4"/>
  <c r="P1875" i="4" s="1"/>
  <c r="O1876" i="4"/>
  <c r="P1876" i="4" s="1"/>
  <c r="O1877" i="4"/>
  <c r="P1877" i="4" s="1"/>
  <c r="O1878" i="4"/>
  <c r="P1878" i="4" s="1"/>
  <c r="O1879" i="4"/>
  <c r="P1879" i="4" s="1"/>
  <c r="O1880" i="4"/>
  <c r="P1880" i="4" s="1"/>
  <c r="O1881" i="4"/>
  <c r="P1881" i="4" s="1"/>
  <c r="O1882" i="4"/>
  <c r="P1882" i="4" s="1"/>
  <c r="O1883" i="4"/>
  <c r="P1883" i="4" s="1"/>
  <c r="O1884" i="4"/>
  <c r="P1884" i="4" s="1"/>
  <c r="O1885" i="4"/>
  <c r="P1885" i="4" s="1"/>
  <c r="O1886" i="4"/>
  <c r="P1886" i="4" s="1"/>
  <c r="O1887" i="4"/>
  <c r="P1887" i="4" s="1"/>
  <c r="O1888" i="4"/>
  <c r="P1888" i="4" s="1"/>
  <c r="O1889" i="4"/>
  <c r="P1889" i="4" s="1"/>
  <c r="O1890" i="4"/>
  <c r="P1890" i="4" s="1"/>
  <c r="O1891" i="4"/>
  <c r="P1891" i="4" s="1"/>
  <c r="O1892" i="4"/>
  <c r="P1892" i="4" s="1"/>
  <c r="O1893" i="4"/>
  <c r="P1893" i="4" s="1"/>
  <c r="O1894" i="4"/>
  <c r="P1894" i="4" s="1"/>
  <c r="O1895" i="4"/>
  <c r="P1895" i="4" s="1"/>
  <c r="O1896" i="4"/>
  <c r="P1896" i="4" s="1"/>
  <c r="O1897" i="4"/>
  <c r="P1897" i="4" s="1"/>
  <c r="O1898" i="4"/>
  <c r="P1898" i="4" s="1"/>
  <c r="O1899" i="4"/>
  <c r="P1899" i="4" s="1"/>
  <c r="O1900" i="4"/>
  <c r="P1900" i="4" s="1"/>
  <c r="O1901" i="4"/>
  <c r="P1901" i="4" s="1"/>
  <c r="O1902" i="4"/>
  <c r="P1902" i="4" s="1"/>
  <c r="O1903" i="4"/>
  <c r="P1903" i="4" s="1"/>
  <c r="O1904" i="4"/>
  <c r="P1904" i="4" s="1"/>
  <c r="O1905" i="4"/>
  <c r="P1905" i="4" s="1"/>
  <c r="O1906" i="4"/>
  <c r="P1906" i="4" s="1"/>
  <c r="O1907" i="4"/>
  <c r="P1907" i="4" s="1"/>
  <c r="O1908" i="4"/>
  <c r="P1908" i="4" s="1"/>
  <c r="O1909" i="4"/>
  <c r="P1909" i="4" s="1"/>
  <c r="O1910" i="4"/>
  <c r="P1910" i="4" s="1"/>
  <c r="O1911" i="4"/>
  <c r="P1911" i="4" s="1"/>
  <c r="O1912" i="4"/>
  <c r="P1912" i="4" s="1"/>
  <c r="O1913" i="4"/>
  <c r="P1913" i="4" s="1"/>
  <c r="O1914" i="4"/>
  <c r="P1914" i="4" s="1"/>
  <c r="O1915" i="4"/>
  <c r="P1915" i="4" s="1"/>
  <c r="O1916" i="4"/>
  <c r="P1916" i="4" s="1"/>
  <c r="O1917" i="4"/>
  <c r="P1917" i="4" s="1"/>
  <c r="O1918" i="4"/>
  <c r="P1918" i="4" s="1"/>
  <c r="O1919" i="4"/>
  <c r="P1919" i="4" s="1"/>
  <c r="O1920" i="4"/>
  <c r="P1920" i="4" s="1"/>
  <c r="O1921" i="4"/>
  <c r="P1921" i="4" s="1"/>
  <c r="O1922" i="4"/>
  <c r="P1922" i="4" s="1"/>
  <c r="O1923" i="4"/>
  <c r="P1923" i="4" s="1"/>
  <c r="O1924" i="4"/>
  <c r="P1924" i="4" s="1"/>
  <c r="O1925" i="4"/>
  <c r="P1925" i="4" s="1"/>
  <c r="O1926" i="4"/>
  <c r="P1926" i="4" s="1"/>
  <c r="O1927" i="4"/>
  <c r="P1927" i="4" s="1"/>
  <c r="O1928" i="4"/>
  <c r="P1928" i="4" s="1"/>
  <c r="O1929" i="4"/>
  <c r="P1929" i="4" s="1"/>
  <c r="O1930" i="4"/>
  <c r="P1930" i="4" s="1"/>
  <c r="O1931" i="4"/>
  <c r="P1931" i="4" s="1"/>
  <c r="O1932" i="4"/>
  <c r="P1932" i="4" s="1"/>
  <c r="O1933" i="4"/>
  <c r="P1933" i="4" s="1"/>
  <c r="O1934" i="4"/>
  <c r="P1934" i="4" s="1"/>
  <c r="O1935" i="4"/>
  <c r="P1935" i="4" s="1"/>
  <c r="O1936" i="4"/>
  <c r="P1936" i="4" s="1"/>
  <c r="O1937" i="4"/>
  <c r="P1937" i="4" s="1"/>
  <c r="O1938" i="4"/>
  <c r="P1938" i="4" s="1"/>
  <c r="O1939" i="4"/>
  <c r="P1939" i="4" s="1"/>
  <c r="O1940" i="4"/>
  <c r="P1940" i="4" s="1"/>
  <c r="O1941" i="4"/>
  <c r="P1941" i="4" s="1"/>
  <c r="O1942" i="4"/>
  <c r="P1942" i="4" s="1"/>
  <c r="O1943" i="4"/>
  <c r="P1943" i="4" s="1"/>
  <c r="O1944" i="4"/>
  <c r="P1944" i="4" s="1"/>
  <c r="O1945" i="4"/>
  <c r="P1945" i="4" s="1"/>
  <c r="O1946" i="4"/>
  <c r="P1946" i="4" s="1"/>
  <c r="O1947" i="4"/>
  <c r="P1947" i="4" s="1"/>
  <c r="O1948" i="4"/>
  <c r="P1948" i="4" s="1"/>
  <c r="O1949" i="4"/>
  <c r="P1949" i="4" s="1"/>
  <c r="O1950" i="4"/>
  <c r="P1950" i="4" s="1"/>
  <c r="O1951" i="4"/>
  <c r="P1951" i="4" s="1"/>
  <c r="O1952" i="4"/>
  <c r="P1952" i="4" s="1"/>
  <c r="O1953" i="4"/>
  <c r="P1953" i="4" s="1"/>
  <c r="O1954" i="4"/>
  <c r="P1954" i="4" s="1"/>
  <c r="O1955" i="4"/>
  <c r="P1955" i="4" s="1"/>
  <c r="O1956" i="4"/>
  <c r="P1956" i="4" s="1"/>
  <c r="O1957" i="4"/>
  <c r="P1957" i="4" s="1"/>
  <c r="O1958" i="4"/>
  <c r="P1958" i="4" s="1"/>
  <c r="O1959" i="4"/>
  <c r="P1959" i="4" s="1"/>
  <c r="O1960" i="4"/>
  <c r="P1960" i="4" s="1"/>
  <c r="O1961" i="4"/>
  <c r="P1961" i="4" s="1"/>
  <c r="O1962" i="4"/>
  <c r="P1962" i="4" s="1"/>
  <c r="O1963" i="4"/>
  <c r="P1963" i="4" s="1"/>
  <c r="O1964" i="4"/>
  <c r="P1964" i="4" s="1"/>
  <c r="O1965" i="4"/>
  <c r="P1965" i="4" s="1"/>
  <c r="O1966" i="4"/>
  <c r="P1966" i="4" s="1"/>
  <c r="O1967" i="4"/>
  <c r="P1967" i="4" s="1"/>
  <c r="O1968" i="4"/>
  <c r="P1968" i="4" s="1"/>
  <c r="O1969" i="4"/>
  <c r="P1969" i="4" s="1"/>
  <c r="O1970" i="4"/>
  <c r="P1970" i="4" s="1"/>
  <c r="O1971" i="4"/>
  <c r="P1971" i="4" s="1"/>
  <c r="O1972" i="4"/>
  <c r="P1972" i="4" s="1"/>
  <c r="O1973" i="4"/>
  <c r="P1973" i="4" s="1"/>
  <c r="O1974" i="4"/>
  <c r="P1974" i="4" s="1"/>
  <c r="O1975" i="4"/>
  <c r="P1975" i="4" s="1"/>
  <c r="O1976" i="4"/>
  <c r="P1976" i="4" s="1"/>
  <c r="O1977" i="4"/>
  <c r="P1977" i="4" s="1"/>
  <c r="O1978" i="4"/>
  <c r="P1978" i="4" s="1"/>
  <c r="O1979" i="4"/>
  <c r="P1979" i="4" s="1"/>
  <c r="O1980" i="4"/>
  <c r="P1980" i="4" s="1"/>
  <c r="O1981" i="4"/>
  <c r="P1981" i="4" s="1"/>
  <c r="O1982" i="4"/>
  <c r="P1982" i="4" s="1"/>
  <c r="O1983" i="4"/>
  <c r="P1983" i="4" s="1"/>
  <c r="O1984" i="4"/>
  <c r="P1984" i="4" s="1"/>
  <c r="O1985" i="4"/>
  <c r="P1985" i="4" s="1"/>
  <c r="O1986" i="4"/>
  <c r="P1986" i="4" s="1"/>
  <c r="O1987" i="4"/>
  <c r="P1987" i="4" s="1"/>
  <c r="O1988" i="4"/>
  <c r="P1988" i="4" s="1"/>
  <c r="O1989" i="4"/>
  <c r="P1989" i="4" s="1"/>
  <c r="O1990" i="4"/>
  <c r="P1990" i="4" s="1"/>
  <c r="O1991" i="4"/>
  <c r="P1991" i="4" s="1"/>
  <c r="O1992" i="4"/>
  <c r="P1992" i="4" s="1"/>
  <c r="O1993" i="4"/>
  <c r="P1993" i="4" s="1"/>
  <c r="O1994" i="4"/>
  <c r="P1994" i="4" s="1"/>
  <c r="O1995" i="4"/>
  <c r="P1995" i="4" s="1"/>
  <c r="O1996" i="4"/>
  <c r="P1996" i="4" s="1"/>
  <c r="O1997" i="4"/>
  <c r="P1997" i="4" s="1"/>
  <c r="O1998" i="4"/>
  <c r="P1998" i="4" s="1"/>
  <c r="O1999" i="4"/>
  <c r="P1999" i="4" s="1"/>
  <c r="O2000" i="4"/>
  <c r="P2000" i="4" s="1"/>
  <c r="O2001" i="4"/>
  <c r="P2001" i="4" s="1"/>
  <c r="O2002" i="4"/>
  <c r="P2002" i="4" s="1"/>
  <c r="O2003" i="4"/>
  <c r="P2003" i="4" s="1"/>
  <c r="O2004" i="4"/>
  <c r="P2004" i="4" s="1"/>
  <c r="O2005" i="4"/>
  <c r="P2005" i="4" s="1"/>
  <c r="O2006" i="4"/>
  <c r="P2006" i="4" s="1"/>
  <c r="O2007" i="4"/>
  <c r="P2007" i="4" s="1"/>
  <c r="O2008" i="4"/>
  <c r="P2008" i="4" s="1"/>
  <c r="O2009" i="4"/>
  <c r="P2009" i="4" s="1"/>
  <c r="O2010" i="4"/>
  <c r="P2010" i="4" s="1"/>
  <c r="O2011" i="4"/>
  <c r="P2011" i="4" s="1"/>
  <c r="O2012" i="4"/>
  <c r="P2012" i="4" s="1"/>
  <c r="O2013" i="4"/>
  <c r="P2013" i="4" s="1"/>
  <c r="O2014" i="4"/>
  <c r="P2014" i="4" s="1"/>
  <c r="O2015" i="4"/>
  <c r="P2015" i="4" s="1"/>
  <c r="O2016" i="4"/>
  <c r="P2016" i="4" s="1"/>
  <c r="O2017" i="4"/>
  <c r="P2017" i="4" s="1"/>
  <c r="O2018" i="4"/>
  <c r="P2018" i="4" s="1"/>
  <c r="O2019" i="4"/>
  <c r="P2019" i="4" s="1"/>
  <c r="O2020" i="4"/>
  <c r="P2020" i="4" s="1"/>
  <c r="O2021" i="4"/>
  <c r="P2021" i="4" s="1"/>
  <c r="O2022" i="4"/>
  <c r="P2022" i="4" s="1"/>
  <c r="O2023" i="4"/>
  <c r="P2023" i="4" s="1"/>
  <c r="O2024" i="4"/>
  <c r="P2024" i="4" s="1"/>
  <c r="O2025" i="4"/>
  <c r="P2025" i="4" s="1"/>
  <c r="O2026" i="4"/>
  <c r="P2026" i="4" s="1"/>
  <c r="O2027" i="4"/>
  <c r="P2027" i="4" s="1"/>
  <c r="O2028" i="4"/>
  <c r="P2028" i="4" s="1"/>
  <c r="O2029" i="4"/>
  <c r="P2029" i="4" s="1"/>
  <c r="O2030" i="4"/>
  <c r="P2030" i="4" s="1"/>
  <c r="O2031" i="4"/>
  <c r="P2031" i="4" s="1"/>
  <c r="O2032" i="4"/>
  <c r="P2032" i="4" s="1"/>
  <c r="O2033" i="4"/>
  <c r="P2033" i="4" s="1"/>
  <c r="O2034" i="4"/>
  <c r="P2034" i="4" s="1"/>
  <c r="O2035" i="4"/>
  <c r="P2035" i="4" s="1"/>
  <c r="O2036" i="4"/>
  <c r="P2036" i="4" s="1"/>
  <c r="O2037" i="4"/>
  <c r="P2037" i="4" s="1"/>
  <c r="O2038" i="4"/>
  <c r="P2038" i="4" s="1"/>
  <c r="O2039" i="4"/>
  <c r="P2039" i="4" s="1"/>
  <c r="O2040" i="4"/>
  <c r="P2040" i="4" s="1"/>
  <c r="O2041" i="4"/>
  <c r="P2041" i="4" s="1"/>
  <c r="O2042" i="4"/>
  <c r="P2042" i="4" s="1"/>
  <c r="O2043" i="4"/>
  <c r="P2043" i="4" s="1"/>
  <c r="O2044" i="4"/>
  <c r="P2044" i="4" s="1"/>
  <c r="O2045" i="4"/>
  <c r="P2045" i="4" s="1"/>
  <c r="O2046" i="4"/>
  <c r="P2046" i="4" s="1"/>
  <c r="O2047" i="4"/>
  <c r="P2047" i="4" s="1"/>
  <c r="O2048" i="4"/>
  <c r="P2048" i="4" s="1"/>
  <c r="O2049" i="4"/>
  <c r="P2049" i="4" s="1"/>
  <c r="O2050" i="4"/>
  <c r="P2050" i="4" s="1"/>
  <c r="O2051" i="4"/>
  <c r="P2051" i="4" s="1"/>
  <c r="O2052" i="4"/>
  <c r="P2052" i="4" s="1"/>
  <c r="O2053" i="4"/>
  <c r="P2053" i="4" s="1"/>
  <c r="O2054" i="4"/>
  <c r="P2054" i="4" s="1"/>
  <c r="O2055" i="4"/>
  <c r="P2055" i="4" s="1"/>
  <c r="O2056" i="4"/>
  <c r="P2056" i="4" s="1"/>
  <c r="O2057" i="4"/>
  <c r="P2057" i="4" s="1"/>
  <c r="O2058" i="4"/>
  <c r="P2058" i="4" s="1"/>
  <c r="O2059" i="4"/>
  <c r="P2059" i="4" s="1"/>
  <c r="O2060" i="4"/>
  <c r="P2060" i="4" s="1"/>
  <c r="O2061" i="4"/>
  <c r="P2061" i="4" s="1"/>
  <c r="O2062" i="4"/>
  <c r="P2062" i="4" s="1"/>
  <c r="O2063" i="4"/>
  <c r="P2063" i="4" s="1"/>
  <c r="O2064" i="4"/>
  <c r="P2064" i="4" s="1"/>
  <c r="O2065" i="4"/>
  <c r="P2065" i="4" s="1"/>
  <c r="O2066" i="4"/>
  <c r="P2066" i="4" s="1"/>
  <c r="O2067" i="4"/>
  <c r="P2067" i="4" s="1"/>
  <c r="O2068" i="4"/>
  <c r="P2068" i="4" s="1"/>
  <c r="O2069" i="4"/>
  <c r="P2069" i="4" s="1"/>
  <c r="O2070" i="4"/>
  <c r="P2070" i="4" s="1"/>
  <c r="O2071" i="4"/>
  <c r="P2071" i="4" s="1"/>
  <c r="O2072" i="4"/>
  <c r="P2072" i="4" s="1"/>
  <c r="O2073" i="4"/>
  <c r="P2073" i="4" s="1"/>
  <c r="O2074" i="4"/>
  <c r="P2074" i="4" s="1"/>
  <c r="O2075" i="4"/>
  <c r="P2075" i="4" s="1"/>
  <c r="O2076" i="4"/>
  <c r="P2076" i="4" s="1"/>
  <c r="O2077" i="4"/>
  <c r="P2077" i="4" s="1"/>
  <c r="O2078" i="4"/>
  <c r="P2078" i="4" s="1"/>
  <c r="O2079" i="4"/>
  <c r="P2079" i="4" s="1"/>
  <c r="O2080" i="4"/>
  <c r="P2080" i="4" s="1"/>
  <c r="O2081" i="4"/>
  <c r="P2081" i="4" s="1"/>
  <c r="O2082" i="4"/>
  <c r="P2082" i="4" s="1"/>
  <c r="O2083" i="4"/>
  <c r="P2083" i="4" s="1"/>
  <c r="O2084" i="4"/>
  <c r="P2084" i="4" s="1"/>
  <c r="O2085" i="4"/>
  <c r="P2085" i="4" s="1"/>
  <c r="O2086" i="4"/>
  <c r="P2086" i="4" s="1"/>
  <c r="O2087" i="4"/>
  <c r="P2087" i="4" s="1"/>
  <c r="O2088" i="4"/>
  <c r="P2088" i="4" s="1"/>
  <c r="O2089" i="4"/>
  <c r="P2089" i="4" s="1"/>
  <c r="O2090" i="4"/>
  <c r="P2090" i="4" s="1"/>
  <c r="O2091" i="4"/>
  <c r="P2091" i="4" s="1"/>
  <c r="O2092" i="4"/>
  <c r="P2092" i="4" s="1"/>
  <c r="O2093" i="4"/>
  <c r="P2093" i="4" s="1"/>
  <c r="O2094" i="4"/>
  <c r="P2094" i="4" s="1"/>
  <c r="O2095" i="4"/>
  <c r="P2095" i="4" s="1"/>
  <c r="O2096" i="4"/>
  <c r="P2096" i="4" s="1"/>
  <c r="O2097" i="4"/>
  <c r="P2097" i="4" s="1"/>
  <c r="O2098" i="4"/>
  <c r="P2098" i="4" s="1"/>
  <c r="O2099" i="4"/>
  <c r="P2099" i="4" s="1"/>
  <c r="O2100" i="4"/>
  <c r="P2100" i="4" s="1"/>
  <c r="O2101" i="4"/>
  <c r="P2101" i="4" s="1"/>
  <c r="O2102" i="4"/>
  <c r="P2102" i="4" s="1"/>
  <c r="O2103" i="4"/>
  <c r="P2103" i="4" s="1"/>
  <c r="O2104" i="4"/>
  <c r="P2104" i="4" s="1"/>
  <c r="O2105" i="4"/>
  <c r="P2105" i="4" s="1"/>
  <c r="O2106" i="4"/>
  <c r="P2106" i="4" s="1"/>
  <c r="O2107" i="4"/>
  <c r="P2107" i="4" s="1"/>
  <c r="O2108" i="4"/>
  <c r="P2108" i="4" s="1"/>
  <c r="O2109" i="4"/>
  <c r="P2109" i="4" s="1"/>
  <c r="O2110" i="4"/>
  <c r="P2110" i="4" s="1"/>
  <c r="O2111" i="4"/>
  <c r="P2111" i="4" s="1"/>
  <c r="O2112" i="4"/>
  <c r="P2112" i="4" s="1"/>
  <c r="O2113" i="4"/>
  <c r="P2113" i="4" s="1"/>
  <c r="O2114" i="4"/>
  <c r="P2114" i="4" s="1"/>
  <c r="O2115" i="4"/>
  <c r="P2115" i="4" s="1"/>
  <c r="O2116" i="4"/>
  <c r="P2116" i="4" s="1"/>
  <c r="O2117" i="4"/>
  <c r="P2117" i="4" s="1"/>
  <c r="O2118" i="4"/>
  <c r="P2118" i="4" s="1"/>
  <c r="O2119" i="4"/>
  <c r="P2119" i="4" s="1"/>
  <c r="O2120" i="4"/>
  <c r="P2120" i="4" s="1"/>
  <c r="O2121" i="4"/>
  <c r="P2121" i="4" s="1"/>
  <c r="O2122" i="4"/>
  <c r="P2122" i="4" s="1"/>
  <c r="O2123" i="4"/>
  <c r="P2123" i="4" s="1"/>
  <c r="O2124" i="4"/>
  <c r="P2124" i="4" s="1"/>
  <c r="O2125" i="4"/>
  <c r="P2125" i="4" s="1"/>
  <c r="O2126" i="4"/>
  <c r="P2126" i="4" s="1"/>
  <c r="O2127" i="4"/>
  <c r="P2127" i="4" s="1"/>
  <c r="O2128" i="4"/>
  <c r="P2128" i="4" s="1"/>
  <c r="O2129" i="4"/>
  <c r="P2129" i="4" s="1"/>
  <c r="O2130" i="4"/>
  <c r="P2130" i="4" s="1"/>
  <c r="O2131" i="4"/>
  <c r="P2131" i="4" s="1"/>
  <c r="O2132" i="4"/>
  <c r="P2132" i="4" s="1"/>
  <c r="O2133" i="4"/>
  <c r="P2133" i="4" s="1"/>
  <c r="O2134" i="4"/>
  <c r="P2134" i="4" s="1"/>
  <c r="O2135" i="4"/>
  <c r="P2135" i="4" s="1"/>
  <c r="O2136" i="4"/>
  <c r="P2136" i="4" s="1"/>
  <c r="O2137" i="4"/>
  <c r="P2137" i="4" s="1"/>
  <c r="O2138" i="4"/>
  <c r="P2138" i="4" s="1"/>
  <c r="O2139" i="4"/>
  <c r="P2139" i="4" s="1"/>
  <c r="O2140" i="4"/>
  <c r="P2140" i="4" s="1"/>
  <c r="O2141" i="4"/>
  <c r="P2141" i="4" s="1"/>
  <c r="O2142" i="4"/>
  <c r="P2142" i="4" s="1"/>
  <c r="O2143" i="4"/>
  <c r="P2143" i="4" s="1"/>
  <c r="O2144" i="4"/>
  <c r="P2144" i="4" s="1"/>
  <c r="O2145" i="4"/>
  <c r="P2145" i="4" s="1"/>
  <c r="O2146" i="4"/>
  <c r="P2146" i="4" s="1"/>
  <c r="O2147" i="4"/>
  <c r="P2147" i="4" s="1"/>
  <c r="O2148" i="4"/>
  <c r="P2148" i="4" s="1"/>
  <c r="O2149" i="4"/>
  <c r="P2149" i="4" s="1"/>
  <c r="O2150" i="4"/>
  <c r="P2150" i="4" s="1"/>
  <c r="O2151" i="4"/>
  <c r="P2151" i="4" s="1"/>
  <c r="O2152" i="4"/>
  <c r="P2152" i="4" s="1"/>
  <c r="O2153" i="4"/>
  <c r="P2153" i="4" s="1"/>
  <c r="O2154" i="4"/>
  <c r="P2154" i="4" s="1"/>
  <c r="O2155" i="4"/>
  <c r="P2155" i="4" s="1"/>
  <c r="O2156" i="4"/>
  <c r="P2156" i="4" s="1"/>
  <c r="O2157" i="4"/>
  <c r="P2157" i="4" s="1"/>
  <c r="O2158" i="4"/>
  <c r="P2158" i="4" s="1"/>
  <c r="O2159" i="4"/>
  <c r="P2159" i="4" s="1"/>
  <c r="O2160" i="4"/>
  <c r="P2160" i="4" s="1"/>
  <c r="O2161" i="4"/>
  <c r="P2161" i="4" s="1"/>
  <c r="O2162" i="4"/>
  <c r="P2162" i="4" s="1"/>
  <c r="O2163" i="4"/>
  <c r="P2163" i="4" s="1"/>
  <c r="O2164" i="4"/>
  <c r="P2164" i="4" s="1"/>
  <c r="O2165" i="4"/>
  <c r="P2165" i="4" s="1"/>
  <c r="O2166" i="4"/>
  <c r="P2166" i="4" s="1"/>
  <c r="O2167" i="4"/>
  <c r="P2167" i="4" s="1"/>
  <c r="O2168" i="4"/>
  <c r="P2168" i="4" s="1"/>
  <c r="O2169" i="4"/>
  <c r="P2169" i="4" s="1"/>
  <c r="O2170" i="4"/>
  <c r="P2170" i="4" s="1"/>
  <c r="O2171" i="4"/>
  <c r="P2171" i="4" s="1"/>
  <c r="O2172" i="4"/>
  <c r="P2172" i="4" s="1"/>
  <c r="O2173" i="4"/>
  <c r="P2173" i="4" s="1"/>
  <c r="O2174" i="4"/>
  <c r="P2174" i="4" s="1"/>
  <c r="O2175" i="4"/>
  <c r="P2175" i="4" s="1"/>
  <c r="O2176" i="4"/>
  <c r="P2176" i="4" s="1"/>
  <c r="O2177" i="4"/>
  <c r="P2177" i="4" s="1"/>
  <c r="O2178" i="4"/>
  <c r="P2178" i="4" s="1"/>
  <c r="O2179" i="4"/>
  <c r="P2179" i="4" s="1"/>
  <c r="O2180" i="4"/>
  <c r="P2180" i="4" s="1"/>
  <c r="O2181" i="4"/>
  <c r="P2181" i="4" s="1"/>
  <c r="O2182" i="4"/>
  <c r="P2182" i="4" s="1"/>
  <c r="O2183" i="4"/>
  <c r="P2183" i="4" s="1"/>
  <c r="O2184" i="4"/>
  <c r="P2184" i="4" s="1"/>
  <c r="O2185" i="4"/>
  <c r="P2185" i="4" s="1"/>
  <c r="O2186" i="4"/>
  <c r="P2186" i="4" s="1"/>
  <c r="O2187" i="4"/>
  <c r="P2187" i="4" s="1"/>
  <c r="O2188" i="4"/>
  <c r="P2188" i="4" s="1"/>
  <c r="O2189" i="4"/>
  <c r="P2189" i="4" s="1"/>
  <c r="O2190" i="4"/>
  <c r="P2190" i="4" s="1"/>
  <c r="O2191" i="4"/>
  <c r="P2191" i="4" s="1"/>
  <c r="O2192" i="4"/>
  <c r="P2192" i="4" s="1"/>
  <c r="O2193" i="4"/>
  <c r="P2193" i="4" s="1"/>
  <c r="O2194" i="4"/>
  <c r="P2194" i="4" s="1"/>
  <c r="O2195" i="4"/>
  <c r="P2195" i="4" s="1"/>
  <c r="O2196" i="4"/>
  <c r="P2196" i="4" s="1"/>
  <c r="O2197" i="4"/>
  <c r="P2197" i="4" s="1"/>
  <c r="O2198" i="4"/>
  <c r="P2198" i="4" s="1"/>
  <c r="O2199" i="4"/>
  <c r="P2199" i="4" s="1"/>
  <c r="O2200" i="4"/>
  <c r="P2200" i="4" s="1"/>
  <c r="O2201" i="4"/>
  <c r="P2201" i="4" s="1"/>
  <c r="O2202" i="4"/>
  <c r="P2202" i="4" s="1"/>
  <c r="O2203" i="4"/>
  <c r="P2203" i="4" s="1"/>
  <c r="O2204" i="4"/>
  <c r="P2204" i="4" s="1"/>
  <c r="O2205" i="4"/>
  <c r="P2205" i="4" s="1"/>
  <c r="O2206" i="4"/>
  <c r="P2206" i="4" s="1"/>
  <c r="O2207" i="4"/>
  <c r="P2207" i="4" s="1"/>
  <c r="O2208" i="4"/>
  <c r="P2208" i="4" s="1"/>
  <c r="O2209" i="4"/>
  <c r="P2209" i="4" s="1"/>
  <c r="O2210" i="4"/>
  <c r="P2210" i="4" s="1"/>
  <c r="O2211" i="4"/>
  <c r="P2211" i="4" s="1"/>
  <c r="O2212" i="4"/>
  <c r="P2212" i="4" s="1"/>
  <c r="O2213" i="4"/>
  <c r="P2213" i="4" s="1"/>
  <c r="O2214" i="4"/>
  <c r="P2214" i="4" s="1"/>
  <c r="O2215" i="4"/>
  <c r="P2215" i="4" s="1"/>
  <c r="O2216" i="4"/>
  <c r="P2216" i="4" s="1"/>
  <c r="O2217" i="4"/>
  <c r="P2217" i="4" s="1"/>
  <c r="O2218" i="4"/>
  <c r="P2218" i="4" s="1"/>
  <c r="O2219" i="4"/>
  <c r="P2219" i="4" s="1"/>
  <c r="O2220" i="4"/>
  <c r="P2220" i="4" s="1"/>
  <c r="O2221" i="4"/>
  <c r="P2221" i="4" s="1"/>
  <c r="O2222" i="4"/>
  <c r="P2222" i="4" s="1"/>
  <c r="O2223" i="4"/>
  <c r="P2223" i="4" s="1"/>
  <c r="O2224" i="4"/>
  <c r="P2224" i="4" s="1"/>
  <c r="O2225" i="4"/>
  <c r="P2225" i="4" s="1"/>
  <c r="O2226" i="4"/>
  <c r="P2226" i="4" s="1"/>
  <c r="O2227" i="4"/>
  <c r="P2227" i="4" s="1"/>
  <c r="O2228" i="4"/>
  <c r="P2228" i="4" s="1"/>
  <c r="O2229" i="4"/>
  <c r="P2229" i="4" s="1"/>
  <c r="O2230" i="4"/>
  <c r="P2230" i="4" s="1"/>
  <c r="O2231" i="4"/>
  <c r="P2231" i="4" s="1"/>
  <c r="O2232" i="4"/>
  <c r="P2232" i="4" s="1"/>
  <c r="O2233" i="4"/>
  <c r="P2233" i="4" s="1"/>
  <c r="O2234" i="4"/>
  <c r="P2234" i="4" s="1"/>
  <c r="O2235" i="4"/>
  <c r="P2235" i="4" s="1"/>
  <c r="O2236" i="4"/>
  <c r="P2236" i="4" s="1"/>
  <c r="O2237" i="4"/>
  <c r="P2237" i="4" s="1"/>
  <c r="O2238" i="4"/>
  <c r="P2238" i="4" s="1"/>
  <c r="O2239" i="4"/>
  <c r="P2239" i="4" s="1"/>
  <c r="O2240" i="4"/>
  <c r="P2240" i="4" s="1"/>
  <c r="O2241" i="4"/>
  <c r="P2241" i="4" s="1"/>
  <c r="O2242" i="4"/>
  <c r="P2242" i="4" s="1"/>
  <c r="O2243" i="4"/>
  <c r="P2243" i="4" s="1"/>
  <c r="O2244" i="4"/>
  <c r="P2244" i="4" s="1"/>
  <c r="O2245" i="4"/>
  <c r="P2245" i="4" s="1"/>
  <c r="O2246" i="4"/>
  <c r="P2246" i="4" s="1"/>
  <c r="O2247" i="4"/>
  <c r="P2247" i="4" s="1"/>
  <c r="O2248" i="4"/>
  <c r="P2248" i="4" s="1"/>
  <c r="O2249" i="4"/>
  <c r="P2249" i="4" s="1"/>
  <c r="O2250" i="4"/>
  <c r="P2250" i="4" s="1"/>
  <c r="O2251" i="4"/>
  <c r="P2251" i="4" s="1"/>
  <c r="O2252" i="4"/>
  <c r="P2252" i="4" s="1"/>
  <c r="O2253" i="4"/>
  <c r="P2253" i="4" s="1"/>
  <c r="O2254" i="4"/>
  <c r="P2254" i="4" s="1"/>
  <c r="O2255" i="4"/>
  <c r="P2255" i="4" s="1"/>
  <c r="O2256" i="4"/>
  <c r="P2256" i="4" s="1"/>
  <c r="O2257" i="4"/>
  <c r="P2257" i="4" s="1"/>
  <c r="O2258" i="4"/>
  <c r="P2258" i="4" s="1"/>
  <c r="O2259" i="4"/>
  <c r="P2259" i="4" s="1"/>
  <c r="O2260" i="4"/>
  <c r="P2260" i="4" s="1"/>
  <c r="O2261" i="4"/>
  <c r="P2261" i="4" s="1"/>
  <c r="O2262" i="4"/>
  <c r="P2262" i="4" s="1"/>
  <c r="O2263" i="4"/>
  <c r="P2263" i="4" s="1"/>
  <c r="O2264" i="4"/>
  <c r="P2264" i="4" s="1"/>
  <c r="O2265" i="4"/>
  <c r="P2265" i="4" s="1"/>
  <c r="O2266" i="4"/>
  <c r="P2266" i="4" s="1"/>
  <c r="O2267" i="4"/>
  <c r="P2267" i="4" s="1"/>
  <c r="O2268" i="4"/>
  <c r="P2268" i="4" s="1"/>
  <c r="O2269" i="4"/>
  <c r="P2269" i="4" s="1"/>
  <c r="O2270" i="4"/>
  <c r="P2270" i="4" s="1"/>
  <c r="O2271" i="4"/>
  <c r="P2271" i="4" s="1"/>
  <c r="O2272" i="4"/>
  <c r="P2272" i="4" s="1"/>
  <c r="O2273" i="4"/>
  <c r="P2273" i="4" s="1"/>
  <c r="O2274" i="4"/>
  <c r="P2274" i="4" s="1"/>
  <c r="O2275" i="4"/>
  <c r="P2275" i="4" s="1"/>
  <c r="O2276" i="4"/>
  <c r="P2276" i="4" s="1"/>
  <c r="O2277" i="4"/>
  <c r="P2277" i="4" s="1"/>
  <c r="O2278" i="4"/>
  <c r="P2278" i="4" s="1"/>
  <c r="O2279" i="4"/>
  <c r="P2279" i="4" s="1"/>
  <c r="O2280" i="4"/>
  <c r="P2280" i="4" s="1"/>
  <c r="O2281" i="4"/>
  <c r="P2281" i="4" s="1"/>
  <c r="O2282" i="4"/>
  <c r="P2282" i="4" s="1"/>
  <c r="O2283" i="4"/>
  <c r="P2283" i="4" s="1"/>
  <c r="O2284" i="4"/>
  <c r="P2284" i="4" s="1"/>
  <c r="O2285" i="4"/>
  <c r="P2285" i="4" s="1"/>
  <c r="O2286" i="4"/>
  <c r="P2286" i="4" s="1"/>
  <c r="O2287" i="4"/>
  <c r="P2287" i="4" s="1"/>
  <c r="O2288" i="4"/>
  <c r="P2288" i="4" s="1"/>
  <c r="O2289" i="4"/>
  <c r="P2289" i="4" s="1"/>
  <c r="O2290" i="4"/>
  <c r="P2290" i="4" s="1"/>
  <c r="O2291" i="4"/>
  <c r="P2291" i="4" s="1"/>
  <c r="O2292" i="4"/>
  <c r="P2292" i="4" s="1"/>
  <c r="O2293" i="4"/>
  <c r="P2293" i="4" s="1"/>
  <c r="O2294" i="4"/>
  <c r="P2294" i="4" s="1"/>
  <c r="O2295" i="4"/>
  <c r="P2295" i="4" s="1"/>
  <c r="O2296" i="4"/>
  <c r="P2296" i="4" s="1"/>
  <c r="O2297" i="4"/>
  <c r="P2297" i="4" s="1"/>
  <c r="O2298" i="4"/>
  <c r="P2298" i="4" s="1"/>
  <c r="O2299" i="4"/>
  <c r="P2299" i="4" s="1"/>
  <c r="O2300" i="4"/>
  <c r="P2300" i="4" s="1"/>
  <c r="O2301" i="4"/>
  <c r="P2301" i="4" s="1"/>
  <c r="O2302" i="4"/>
  <c r="P2302" i="4" s="1"/>
  <c r="O2303" i="4"/>
  <c r="P2303" i="4" s="1"/>
  <c r="O2304" i="4"/>
  <c r="P2304" i="4" s="1"/>
  <c r="O2305" i="4"/>
  <c r="P2305" i="4" s="1"/>
  <c r="O2306" i="4"/>
  <c r="P2306" i="4" s="1"/>
  <c r="O2307" i="4"/>
  <c r="P2307" i="4" s="1"/>
  <c r="O2308" i="4"/>
  <c r="P2308" i="4" s="1"/>
  <c r="O2309" i="4"/>
  <c r="P2309" i="4" s="1"/>
  <c r="O2310" i="4"/>
  <c r="P2310" i="4" s="1"/>
  <c r="O2311" i="4"/>
  <c r="P2311" i="4" s="1"/>
  <c r="O2312" i="4"/>
  <c r="P2312" i="4" s="1"/>
  <c r="O2313" i="4"/>
  <c r="P2313" i="4" s="1"/>
  <c r="O2314" i="4"/>
  <c r="P2314" i="4" s="1"/>
  <c r="O2315" i="4"/>
  <c r="P2315" i="4" s="1"/>
  <c r="O2316" i="4"/>
  <c r="P2316" i="4" s="1"/>
  <c r="O2317" i="4"/>
  <c r="P2317" i="4" s="1"/>
  <c r="O2318" i="4"/>
  <c r="P2318" i="4" s="1"/>
  <c r="O2319" i="4"/>
  <c r="P2319" i="4" s="1"/>
  <c r="O2320" i="4"/>
  <c r="P2320" i="4" s="1"/>
  <c r="O2321" i="4"/>
  <c r="P2321" i="4" s="1"/>
  <c r="O2322" i="4"/>
  <c r="P2322" i="4" s="1"/>
  <c r="O2323" i="4"/>
  <c r="P2323" i="4" s="1"/>
  <c r="O2324" i="4"/>
  <c r="P2324" i="4" s="1"/>
  <c r="O2325" i="4"/>
  <c r="P2325" i="4" s="1"/>
  <c r="O2326" i="4"/>
  <c r="P2326" i="4" s="1"/>
  <c r="O2327" i="4"/>
  <c r="P2327" i="4" s="1"/>
  <c r="O2328" i="4"/>
  <c r="P2328" i="4" s="1"/>
  <c r="O2329" i="4"/>
  <c r="P2329" i="4" s="1"/>
  <c r="O2330" i="4"/>
  <c r="P2330" i="4" s="1"/>
  <c r="O2331" i="4"/>
  <c r="P2331" i="4" s="1"/>
  <c r="O2332" i="4"/>
  <c r="P2332" i="4" s="1"/>
  <c r="O2333" i="4"/>
  <c r="P2333" i="4" s="1"/>
  <c r="O2334" i="4"/>
  <c r="P2334" i="4" s="1"/>
  <c r="O2335" i="4"/>
  <c r="P2335" i="4" s="1"/>
  <c r="O2336" i="4"/>
  <c r="P2336" i="4" s="1"/>
  <c r="O2337" i="4"/>
  <c r="P2337" i="4" s="1"/>
  <c r="O2338" i="4"/>
  <c r="P2338" i="4" s="1"/>
  <c r="O2339" i="4"/>
  <c r="P2339" i="4" s="1"/>
  <c r="O2340" i="4"/>
  <c r="P2340" i="4" s="1"/>
  <c r="O2341" i="4"/>
  <c r="P2341" i="4" s="1"/>
  <c r="O2342" i="4"/>
  <c r="P2342" i="4" s="1"/>
  <c r="O2343" i="4"/>
  <c r="P2343" i="4" s="1"/>
  <c r="O2344" i="4"/>
  <c r="P2344" i="4" s="1"/>
  <c r="O2345" i="4"/>
  <c r="P2345" i="4" s="1"/>
  <c r="O2346" i="4"/>
  <c r="P2346" i="4" s="1"/>
  <c r="O2347" i="4"/>
  <c r="P2347" i="4" s="1"/>
  <c r="O2348" i="4"/>
  <c r="P2348" i="4" s="1"/>
  <c r="O2349" i="4"/>
  <c r="P2349" i="4" s="1"/>
  <c r="O2350" i="4"/>
  <c r="P2350" i="4" s="1"/>
  <c r="O2351" i="4"/>
  <c r="P2351" i="4" s="1"/>
  <c r="O2352" i="4"/>
  <c r="P2352" i="4" s="1"/>
  <c r="O2353" i="4"/>
  <c r="P2353" i="4" s="1"/>
  <c r="O2354" i="4"/>
  <c r="P2354" i="4" s="1"/>
  <c r="O2355" i="4"/>
  <c r="P2355" i="4" s="1"/>
  <c r="O2356" i="4"/>
  <c r="P2356" i="4" s="1"/>
  <c r="O2357" i="4"/>
  <c r="P2357" i="4" s="1"/>
  <c r="O2358" i="4"/>
  <c r="P2358" i="4" s="1"/>
  <c r="O2359" i="4"/>
  <c r="P2359" i="4" s="1"/>
  <c r="O2360" i="4"/>
  <c r="P2360" i="4" s="1"/>
  <c r="O2361" i="4"/>
  <c r="P2361" i="4" s="1"/>
  <c r="O2362" i="4"/>
  <c r="P2362" i="4" s="1"/>
  <c r="O2363" i="4"/>
  <c r="P2363" i="4" s="1"/>
  <c r="O2364" i="4"/>
  <c r="P2364" i="4" s="1"/>
  <c r="O2365" i="4"/>
  <c r="P2365" i="4" s="1"/>
  <c r="O2366" i="4"/>
  <c r="P2366" i="4" s="1"/>
  <c r="O2367" i="4"/>
  <c r="P2367" i="4" s="1"/>
  <c r="O2368" i="4"/>
  <c r="P2368" i="4" s="1"/>
  <c r="O2369" i="4"/>
  <c r="P2369" i="4" s="1"/>
  <c r="O2370" i="4"/>
  <c r="P2370" i="4" s="1"/>
  <c r="O2371" i="4"/>
  <c r="P2371" i="4" s="1"/>
  <c r="O2372" i="4"/>
  <c r="P2372" i="4" s="1"/>
  <c r="O2373" i="4"/>
  <c r="P2373" i="4" s="1"/>
  <c r="O2374" i="4"/>
  <c r="P2374" i="4" s="1"/>
  <c r="O2375" i="4"/>
  <c r="P2375" i="4" s="1"/>
  <c r="O2376" i="4"/>
  <c r="P2376" i="4" s="1"/>
  <c r="O2377" i="4"/>
  <c r="P2377" i="4" s="1"/>
  <c r="O2378" i="4"/>
  <c r="P2378" i="4" s="1"/>
  <c r="O2379" i="4"/>
  <c r="P2379" i="4" s="1"/>
  <c r="O2380" i="4"/>
  <c r="P2380" i="4" s="1"/>
  <c r="O2381" i="4"/>
  <c r="P2381" i="4" s="1"/>
  <c r="O2382" i="4"/>
  <c r="P2382" i="4" s="1"/>
  <c r="O2383" i="4"/>
  <c r="P2383" i="4" s="1"/>
  <c r="O2384" i="4"/>
  <c r="P2384" i="4" s="1"/>
  <c r="O2385" i="4"/>
  <c r="P2385" i="4" s="1"/>
  <c r="O2386" i="4"/>
  <c r="P2386" i="4" s="1"/>
  <c r="O2387" i="4"/>
  <c r="P2387" i="4" s="1"/>
  <c r="O2388" i="4"/>
  <c r="P2388" i="4" s="1"/>
  <c r="O2389" i="4"/>
  <c r="P2389" i="4" s="1"/>
  <c r="O2390" i="4"/>
  <c r="P2390" i="4" s="1"/>
  <c r="O2391" i="4"/>
  <c r="P2391" i="4" s="1"/>
  <c r="O2392" i="4"/>
  <c r="P2392" i="4" s="1"/>
  <c r="O2393" i="4"/>
  <c r="P2393" i="4" s="1"/>
  <c r="O2394" i="4"/>
  <c r="P2394" i="4" s="1"/>
  <c r="O2395" i="4"/>
  <c r="P2395" i="4" s="1"/>
  <c r="O2396" i="4"/>
  <c r="P2396" i="4" s="1"/>
  <c r="O2397" i="4"/>
  <c r="P2397" i="4" s="1"/>
  <c r="O2398" i="4"/>
  <c r="P2398" i="4" s="1"/>
  <c r="O2399" i="4"/>
  <c r="P2399" i="4" s="1"/>
  <c r="O2400" i="4"/>
  <c r="P2400" i="4" s="1"/>
  <c r="O2401" i="4"/>
  <c r="P2401" i="4" s="1"/>
  <c r="O2402" i="4"/>
  <c r="P2402" i="4" s="1"/>
  <c r="O2403" i="4"/>
  <c r="P2403" i="4" s="1"/>
  <c r="O2404" i="4"/>
  <c r="P2404" i="4" s="1"/>
  <c r="O2405" i="4"/>
  <c r="P2405" i="4" s="1"/>
  <c r="O2406" i="4"/>
  <c r="P2406" i="4" s="1"/>
  <c r="O2407" i="4"/>
  <c r="P2407" i="4" s="1"/>
  <c r="O2408" i="4"/>
  <c r="P2408" i="4" s="1"/>
  <c r="O2409" i="4"/>
  <c r="P2409" i="4" s="1"/>
  <c r="O2410" i="4"/>
  <c r="P2410" i="4" s="1"/>
  <c r="O2411" i="4"/>
  <c r="P2411" i="4" s="1"/>
  <c r="O2412" i="4"/>
  <c r="P2412" i="4" s="1"/>
  <c r="O2413" i="4"/>
  <c r="P2413" i="4" s="1"/>
  <c r="O2414" i="4"/>
  <c r="P2414" i="4" s="1"/>
  <c r="O2415" i="4"/>
  <c r="P2415" i="4" s="1"/>
  <c r="O2416" i="4"/>
  <c r="P2416" i="4" s="1"/>
  <c r="O2417" i="4"/>
  <c r="P2417" i="4" s="1"/>
  <c r="O2418" i="4"/>
  <c r="P2418" i="4" s="1"/>
  <c r="O2419" i="4"/>
  <c r="P2419" i="4" s="1"/>
  <c r="O2420" i="4"/>
  <c r="P2420" i="4" s="1"/>
  <c r="O2421" i="4"/>
  <c r="P2421" i="4" s="1"/>
  <c r="O2422" i="4"/>
  <c r="P2422" i="4" s="1"/>
  <c r="O2423" i="4"/>
  <c r="P2423" i="4" s="1"/>
  <c r="O2424" i="4"/>
  <c r="P2424" i="4" s="1"/>
  <c r="O2425" i="4"/>
  <c r="P2425" i="4" s="1"/>
  <c r="O2426" i="4"/>
  <c r="P2426" i="4" s="1"/>
  <c r="O2427" i="4"/>
  <c r="P2427" i="4" s="1"/>
  <c r="O2428" i="4"/>
  <c r="P2428" i="4" s="1"/>
  <c r="O2429" i="4"/>
  <c r="P2429" i="4" s="1"/>
  <c r="O2430" i="4"/>
  <c r="P2430" i="4" s="1"/>
  <c r="O2431" i="4"/>
  <c r="P2431" i="4" s="1"/>
  <c r="O2432" i="4"/>
  <c r="P2432" i="4" s="1"/>
  <c r="O2433" i="4"/>
  <c r="P2433" i="4" s="1"/>
  <c r="O2434" i="4"/>
  <c r="P2434" i="4" s="1"/>
  <c r="O2435" i="4"/>
  <c r="P2435" i="4" s="1"/>
  <c r="O2436" i="4"/>
  <c r="P2436" i="4" s="1"/>
  <c r="O2437" i="4"/>
  <c r="P2437" i="4" s="1"/>
  <c r="O2438" i="4"/>
  <c r="P2438" i="4" s="1"/>
  <c r="O2439" i="4"/>
  <c r="P2439" i="4" s="1"/>
  <c r="O2440" i="4"/>
  <c r="P2440" i="4" s="1"/>
  <c r="O2441" i="4"/>
  <c r="P2441" i="4" s="1"/>
  <c r="O2442" i="4"/>
  <c r="P2442" i="4" s="1"/>
  <c r="O2443" i="4"/>
  <c r="P2443" i="4" s="1"/>
  <c r="O2444" i="4"/>
  <c r="P2444" i="4" s="1"/>
  <c r="O2445" i="4"/>
  <c r="P2445" i="4" s="1"/>
  <c r="O2446" i="4"/>
  <c r="P2446" i="4" s="1"/>
  <c r="O2447" i="4"/>
  <c r="P2447" i="4" s="1"/>
  <c r="O2448" i="4"/>
  <c r="P2448" i="4" s="1"/>
  <c r="O2449" i="4"/>
  <c r="P2449" i="4" s="1"/>
  <c r="O2450" i="4"/>
  <c r="P2450" i="4" s="1"/>
  <c r="O2451" i="4"/>
  <c r="P2451" i="4" s="1"/>
  <c r="O2452" i="4"/>
  <c r="P2452" i="4" s="1"/>
  <c r="O2453" i="4"/>
  <c r="P2453" i="4" s="1"/>
  <c r="O2454" i="4"/>
  <c r="P2454" i="4" s="1"/>
  <c r="O2455" i="4"/>
  <c r="P2455" i="4" s="1"/>
  <c r="O2456" i="4"/>
  <c r="P2456" i="4" s="1"/>
  <c r="O2457" i="4"/>
  <c r="P2457" i="4" s="1"/>
  <c r="O2458" i="4"/>
  <c r="P2458" i="4" s="1"/>
  <c r="O2459" i="4"/>
  <c r="P2459" i="4" s="1"/>
  <c r="O2460" i="4"/>
  <c r="P2460" i="4" s="1"/>
  <c r="O2461" i="4"/>
  <c r="P2461" i="4" s="1"/>
  <c r="O2462" i="4"/>
  <c r="P2462" i="4" s="1"/>
  <c r="O2463" i="4"/>
  <c r="P2463" i="4" s="1"/>
  <c r="O2464" i="4"/>
  <c r="P2464" i="4" s="1"/>
  <c r="O2465" i="4"/>
  <c r="P2465" i="4" s="1"/>
  <c r="O2466" i="4"/>
  <c r="P2466" i="4" s="1"/>
  <c r="O2467" i="4"/>
  <c r="P2467" i="4" s="1"/>
  <c r="O2468" i="4"/>
  <c r="P2468" i="4" s="1"/>
  <c r="O2469" i="4"/>
  <c r="P2469" i="4" s="1"/>
  <c r="O2470" i="4"/>
  <c r="P2470" i="4" s="1"/>
  <c r="O2471" i="4"/>
  <c r="P2471" i="4" s="1"/>
  <c r="O2472" i="4"/>
  <c r="P2472" i="4" s="1"/>
  <c r="O2473" i="4"/>
  <c r="P2473" i="4" s="1"/>
  <c r="O2474" i="4"/>
  <c r="P2474" i="4" s="1"/>
  <c r="O2475" i="4"/>
  <c r="P2475" i="4" s="1"/>
  <c r="O2476" i="4"/>
  <c r="P2476" i="4" s="1"/>
  <c r="O2477" i="4"/>
  <c r="P2477" i="4" s="1"/>
  <c r="O2478" i="4"/>
  <c r="P2478" i="4" s="1"/>
  <c r="O2479" i="4"/>
  <c r="P2479" i="4" s="1"/>
  <c r="O2480" i="4"/>
  <c r="P2480" i="4" s="1"/>
  <c r="O2481" i="4"/>
  <c r="P2481" i="4" s="1"/>
  <c r="O2482" i="4"/>
  <c r="P2482" i="4" s="1"/>
  <c r="O2483" i="4"/>
  <c r="P2483" i="4" s="1"/>
  <c r="O2484" i="4"/>
  <c r="P2484" i="4" s="1"/>
  <c r="O2485" i="4"/>
  <c r="P2485" i="4" s="1"/>
  <c r="O2486" i="4"/>
  <c r="P2486" i="4" s="1"/>
  <c r="O2487" i="4"/>
  <c r="P2487" i="4" s="1"/>
  <c r="O2488" i="4"/>
  <c r="P2488" i="4" s="1"/>
  <c r="O2489" i="4"/>
  <c r="P2489" i="4" s="1"/>
  <c r="O2490" i="4"/>
  <c r="P2490" i="4" s="1"/>
  <c r="O2491" i="4"/>
  <c r="P2491" i="4" s="1"/>
  <c r="O2492" i="4"/>
  <c r="P2492" i="4" s="1"/>
  <c r="O2493" i="4"/>
  <c r="P2493" i="4" s="1"/>
  <c r="O2494" i="4"/>
  <c r="P2494" i="4" s="1"/>
  <c r="O2495" i="4"/>
  <c r="P2495" i="4" s="1"/>
  <c r="O2496" i="4"/>
  <c r="P2496" i="4" s="1"/>
  <c r="O2497" i="4"/>
  <c r="P2497" i="4" s="1"/>
  <c r="O2498" i="4"/>
  <c r="P2498" i="4" s="1"/>
  <c r="O2499" i="4"/>
  <c r="P2499" i="4" s="1"/>
  <c r="O2500" i="4"/>
  <c r="P2500" i="4" s="1"/>
  <c r="O2501" i="4"/>
  <c r="P2501" i="4" s="1"/>
  <c r="O2502" i="4"/>
  <c r="P2502" i="4" s="1"/>
  <c r="O2503" i="4"/>
  <c r="P2503" i="4" s="1"/>
  <c r="O2504" i="4"/>
  <c r="P2504" i="4" s="1"/>
  <c r="O2505" i="4"/>
  <c r="P2505" i="4" s="1"/>
  <c r="O2506" i="4"/>
  <c r="P2506" i="4" s="1"/>
  <c r="O2507" i="4"/>
  <c r="P2507" i="4" s="1"/>
  <c r="O2508" i="4"/>
  <c r="P2508" i="4" s="1"/>
  <c r="O2509" i="4"/>
  <c r="P2509" i="4" s="1"/>
  <c r="O2510" i="4"/>
  <c r="P2510" i="4" s="1"/>
  <c r="O2511" i="4"/>
  <c r="P2511" i="4" s="1"/>
  <c r="O2512" i="4"/>
  <c r="P2512" i="4" s="1"/>
  <c r="O2513" i="4"/>
  <c r="P2513" i="4" s="1"/>
  <c r="O2514" i="4"/>
  <c r="P2514" i="4" s="1"/>
  <c r="O2515" i="4"/>
  <c r="P2515" i="4" s="1"/>
  <c r="O2516" i="4"/>
  <c r="P2516" i="4" s="1"/>
  <c r="O2517" i="4"/>
  <c r="P2517" i="4" s="1"/>
  <c r="O2518" i="4"/>
  <c r="P2518" i="4" s="1"/>
  <c r="O2519" i="4"/>
  <c r="P2519" i="4" s="1"/>
  <c r="O2520" i="4"/>
  <c r="P2520" i="4" s="1"/>
  <c r="O2521" i="4"/>
  <c r="P2521" i="4" s="1"/>
  <c r="O2522" i="4"/>
  <c r="P2522" i="4" s="1"/>
  <c r="O2523" i="4"/>
  <c r="P2523" i="4" s="1"/>
  <c r="O2524" i="4"/>
  <c r="P2524" i="4" s="1"/>
  <c r="O2525" i="4"/>
  <c r="P2525" i="4" s="1"/>
  <c r="O2526" i="4"/>
  <c r="P2526" i="4" s="1"/>
  <c r="O2527" i="4"/>
  <c r="P2527" i="4" s="1"/>
  <c r="O2528" i="4"/>
  <c r="P2528" i="4" s="1"/>
  <c r="O2529" i="4"/>
  <c r="P2529" i="4" s="1"/>
  <c r="O2530" i="4"/>
  <c r="P2530" i="4" s="1"/>
  <c r="O2531" i="4"/>
  <c r="P2531" i="4" s="1"/>
  <c r="O2532" i="4"/>
  <c r="P2532" i="4" s="1"/>
  <c r="O2533" i="4"/>
  <c r="P2533" i="4" s="1"/>
  <c r="O2534" i="4"/>
  <c r="P2534" i="4" s="1"/>
  <c r="O2535" i="4"/>
  <c r="P2535" i="4" s="1"/>
  <c r="O2536" i="4"/>
  <c r="P2536" i="4" s="1"/>
  <c r="O2537" i="4"/>
  <c r="P2537" i="4" s="1"/>
  <c r="O2538" i="4"/>
  <c r="P2538" i="4" s="1"/>
  <c r="O2539" i="4"/>
  <c r="P2539" i="4" s="1"/>
  <c r="O2540" i="4"/>
  <c r="P2540" i="4" s="1"/>
  <c r="O2541" i="4"/>
  <c r="P2541" i="4" s="1"/>
  <c r="O2542" i="4"/>
  <c r="P2542" i="4" s="1"/>
  <c r="O2543" i="4"/>
  <c r="P2543" i="4" s="1"/>
  <c r="O2544" i="4"/>
  <c r="P2544" i="4" s="1"/>
  <c r="O2545" i="4"/>
  <c r="P2545" i="4" s="1"/>
  <c r="O2546" i="4"/>
  <c r="P2546" i="4" s="1"/>
  <c r="O2547" i="4"/>
  <c r="P2547" i="4" s="1"/>
  <c r="O2548" i="4"/>
  <c r="P2548" i="4" s="1"/>
  <c r="O2549" i="4"/>
  <c r="P2549" i="4" s="1"/>
  <c r="O2550" i="4"/>
  <c r="P2550" i="4" s="1"/>
  <c r="O2551" i="4"/>
  <c r="P2551" i="4" s="1"/>
  <c r="O2552" i="4"/>
  <c r="P2552" i="4" s="1"/>
  <c r="O2553" i="4"/>
  <c r="P2553" i="4" s="1"/>
  <c r="O2554" i="4"/>
  <c r="P2554" i="4" s="1"/>
  <c r="O2555" i="4"/>
  <c r="P2555" i="4" s="1"/>
  <c r="O2556" i="4"/>
  <c r="P2556" i="4" s="1"/>
  <c r="O2557" i="4"/>
  <c r="P2557" i="4" s="1"/>
  <c r="O2558" i="4"/>
  <c r="P2558" i="4" s="1"/>
  <c r="O2559" i="4"/>
  <c r="P2559" i="4" s="1"/>
  <c r="O2560" i="4"/>
  <c r="P2560" i="4" s="1"/>
  <c r="O2561" i="4"/>
  <c r="P2561" i="4" s="1"/>
  <c r="O2562" i="4"/>
  <c r="P2562" i="4" s="1"/>
  <c r="O2563" i="4"/>
  <c r="P2563" i="4" s="1"/>
  <c r="O2564" i="4"/>
  <c r="P2564" i="4" s="1"/>
  <c r="O2565" i="4"/>
  <c r="P2565" i="4" s="1"/>
  <c r="O2566" i="4"/>
  <c r="P2566" i="4" s="1"/>
  <c r="O2567" i="4"/>
  <c r="P2567" i="4" s="1"/>
  <c r="O2568" i="4"/>
  <c r="P2568" i="4" s="1"/>
  <c r="O2569" i="4"/>
  <c r="P2569" i="4" s="1"/>
  <c r="O2570" i="4"/>
  <c r="P2570" i="4" s="1"/>
  <c r="O2571" i="4"/>
  <c r="P2571" i="4" s="1"/>
  <c r="O2572" i="4"/>
  <c r="P2572" i="4" s="1"/>
  <c r="O2573" i="4"/>
  <c r="P2573" i="4" s="1"/>
  <c r="O2574" i="4"/>
  <c r="P2574" i="4" s="1"/>
  <c r="O2575" i="4"/>
  <c r="P2575" i="4" s="1"/>
  <c r="O2576" i="4"/>
  <c r="P2576" i="4" s="1"/>
  <c r="O2577" i="4"/>
  <c r="P2577" i="4" s="1"/>
  <c r="O2578" i="4"/>
  <c r="P2578" i="4" s="1"/>
  <c r="O2579" i="4"/>
  <c r="P2579" i="4" s="1"/>
  <c r="O2580" i="4"/>
  <c r="P2580" i="4" s="1"/>
  <c r="O2581" i="4"/>
  <c r="P2581" i="4" s="1"/>
  <c r="O2582" i="4"/>
  <c r="P2582" i="4" s="1"/>
  <c r="O2583" i="4"/>
  <c r="P2583" i="4" s="1"/>
  <c r="O2584" i="4"/>
  <c r="P2584" i="4" s="1"/>
  <c r="O2585" i="4"/>
  <c r="P2585" i="4" s="1"/>
  <c r="O2586" i="4"/>
  <c r="P2586" i="4" s="1"/>
  <c r="O2587" i="4"/>
  <c r="P2587" i="4" s="1"/>
  <c r="O2588" i="4"/>
  <c r="P2588" i="4" s="1"/>
  <c r="O2589" i="4"/>
  <c r="P2589" i="4" s="1"/>
  <c r="O2590" i="4"/>
  <c r="P2590" i="4" s="1"/>
  <c r="O2591" i="4"/>
  <c r="P2591" i="4" s="1"/>
  <c r="O2592" i="4"/>
  <c r="P2592" i="4" s="1"/>
  <c r="O2593" i="4"/>
  <c r="P2593" i="4" s="1"/>
  <c r="O2594" i="4"/>
  <c r="P2594" i="4" s="1"/>
  <c r="O2595" i="4"/>
  <c r="P2595" i="4" s="1"/>
  <c r="O2596" i="4"/>
  <c r="P2596" i="4" s="1"/>
  <c r="O2597" i="4"/>
  <c r="P2597" i="4" s="1"/>
  <c r="O2598" i="4"/>
  <c r="P2598" i="4" s="1"/>
  <c r="O2599" i="4"/>
  <c r="P2599" i="4" s="1"/>
  <c r="O2600" i="4"/>
  <c r="P2600" i="4" s="1"/>
  <c r="O2601" i="4"/>
  <c r="P2601" i="4" s="1"/>
  <c r="O2602" i="4"/>
  <c r="P2602" i="4" s="1"/>
  <c r="O2603" i="4"/>
  <c r="P2603" i="4" s="1"/>
  <c r="O2604" i="4"/>
  <c r="P2604" i="4" s="1"/>
  <c r="O2605" i="4"/>
  <c r="P2605" i="4" s="1"/>
  <c r="O2606" i="4"/>
  <c r="P2606" i="4" s="1"/>
  <c r="O2607" i="4"/>
  <c r="P2607" i="4" s="1"/>
  <c r="O2608" i="4"/>
  <c r="P2608" i="4" s="1"/>
  <c r="O2609" i="4"/>
  <c r="P2609" i="4" s="1"/>
  <c r="O2610" i="4"/>
  <c r="P2610" i="4" s="1"/>
  <c r="O2611" i="4"/>
  <c r="P2611" i="4" s="1"/>
  <c r="O2612" i="4"/>
  <c r="P2612" i="4" s="1"/>
  <c r="O2613" i="4"/>
  <c r="P2613" i="4" s="1"/>
  <c r="O2614" i="4"/>
  <c r="P2614" i="4" s="1"/>
  <c r="O2615" i="4"/>
  <c r="P2615" i="4" s="1"/>
  <c r="O2616" i="4"/>
  <c r="P2616" i="4" s="1"/>
  <c r="O2617" i="4"/>
  <c r="P2617" i="4" s="1"/>
  <c r="O2618" i="4"/>
  <c r="P2618" i="4" s="1"/>
  <c r="O2619" i="4"/>
  <c r="P2619" i="4" s="1"/>
  <c r="O2620" i="4"/>
  <c r="P2620" i="4" s="1"/>
  <c r="O2621" i="4"/>
  <c r="P2621" i="4" s="1"/>
  <c r="O2622" i="4"/>
  <c r="P2622" i="4" s="1"/>
  <c r="O2623" i="4"/>
  <c r="P2623" i="4" s="1"/>
  <c r="O2624" i="4"/>
  <c r="P2624" i="4" s="1"/>
  <c r="O2625" i="4"/>
  <c r="P2625" i="4" s="1"/>
  <c r="O2626" i="4"/>
  <c r="P2626" i="4" s="1"/>
  <c r="O2627" i="4"/>
  <c r="P2627" i="4" s="1"/>
  <c r="O2628" i="4"/>
  <c r="P2628" i="4" s="1"/>
  <c r="O2629" i="4"/>
  <c r="P2629" i="4" s="1"/>
  <c r="O2630" i="4"/>
  <c r="P2630" i="4" s="1"/>
  <c r="O2631" i="4"/>
  <c r="P2631" i="4" s="1"/>
  <c r="O2632" i="4"/>
  <c r="P2632" i="4" s="1"/>
  <c r="O2633" i="4"/>
  <c r="P2633" i="4" s="1"/>
  <c r="O2634" i="4"/>
  <c r="P2634" i="4" s="1"/>
  <c r="O2635" i="4"/>
  <c r="P2635" i="4" s="1"/>
  <c r="O2636" i="4"/>
  <c r="P2636" i="4" s="1"/>
  <c r="O2637" i="4"/>
  <c r="P2637" i="4" s="1"/>
  <c r="O2638" i="4"/>
  <c r="P2638" i="4" s="1"/>
  <c r="O2639" i="4"/>
  <c r="P2639" i="4" s="1"/>
  <c r="O2640" i="4"/>
  <c r="P2640" i="4" s="1"/>
  <c r="O2641" i="4"/>
  <c r="P2641" i="4" s="1"/>
  <c r="O2642" i="4"/>
  <c r="P2642" i="4" s="1"/>
  <c r="O2643" i="4"/>
  <c r="P2643" i="4" s="1"/>
  <c r="O2644" i="4"/>
  <c r="P2644" i="4" s="1"/>
  <c r="O2645" i="4"/>
  <c r="P2645" i="4" s="1"/>
  <c r="O2646" i="4"/>
  <c r="P2646" i="4" s="1"/>
  <c r="O2647" i="4"/>
  <c r="P2647" i="4" s="1"/>
  <c r="O2648" i="4"/>
  <c r="P2648" i="4" s="1"/>
  <c r="O2649" i="4"/>
  <c r="P2649" i="4" s="1"/>
  <c r="O2650" i="4"/>
  <c r="P2650" i="4" s="1"/>
  <c r="O2651" i="4"/>
  <c r="P2651" i="4" s="1"/>
  <c r="O2652" i="4"/>
  <c r="P2652" i="4" s="1"/>
  <c r="O2653" i="4"/>
  <c r="P2653" i="4" s="1"/>
  <c r="O2654" i="4"/>
  <c r="P2654" i="4" s="1"/>
  <c r="O2655" i="4"/>
  <c r="P2655" i="4" s="1"/>
  <c r="O2656" i="4"/>
  <c r="P2656" i="4" s="1"/>
  <c r="O2657" i="4"/>
  <c r="P2657" i="4" s="1"/>
  <c r="O2658" i="4"/>
  <c r="P2658" i="4" s="1"/>
  <c r="O2659" i="4"/>
  <c r="P2659" i="4" s="1"/>
  <c r="O2660" i="4"/>
  <c r="P2660" i="4" s="1"/>
  <c r="O2661" i="4"/>
  <c r="P2661" i="4" s="1"/>
  <c r="O2662" i="4"/>
  <c r="P2662" i="4" s="1"/>
  <c r="O2663" i="4"/>
  <c r="P2663" i="4" s="1"/>
  <c r="O2664" i="4"/>
  <c r="P2664" i="4" s="1"/>
  <c r="O2665" i="4"/>
  <c r="P2665" i="4" s="1"/>
  <c r="O2666" i="4"/>
  <c r="P2666" i="4" s="1"/>
  <c r="O2667" i="4"/>
  <c r="P2667" i="4" s="1"/>
  <c r="O2668" i="4"/>
  <c r="P2668" i="4" s="1"/>
  <c r="O2669" i="4"/>
  <c r="P2669" i="4" s="1"/>
  <c r="O2670" i="4"/>
  <c r="P2670" i="4" s="1"/>
  <c r="O2671" i="4"/>
  <c r="P2671" i="4" s="1"/>
  <c r="O2672" i="4"/>
  <c r="P2672" i="4" s="1"/>
  <c r="O2673" i="4"/>
  <c r="P2673" i="4" s="1"/>
  <c r="O2674" i="4"/>
  <c r="P2674" i="4" s="1"/>
  <c r="O2675" i="4"/>
  <c r="P2675" i="4" s="1"/>
  <c r="O2676" i="4"/>
  <c r="P2676" i="4" s="1"/>
  <c r="O2677" i="4"/>
  <c r="P2677" i="4" s="1"/>
  <c r="O2678" i="4"/>
  <c r="P2678" i="4" s="1"/>
  <c r="O2679" i="4"/>
  <c r="P2679" i="4" s="1"/>
  <c r="O2680" i="4"/>
  <c r="P2680" i="4" s="1"/>
  <c r="O2681" i="4"/>
  <c r="P2681" i="4" s="1"/>
  <c r="O2682" i="4"/>
  <c r="P2682" i="4" s="1"/>
  <c r="O2683" i="4"/>
  <c r="P2683" i="4" s="1"/>
  <c r="O2684" i="4"/>
  <c r="P2684" i="4" s="1"/>
  <c r="O2685" i="4"/>
  <c r="P2685" i="4" s="1"/>
  <c r="O2686" i="4"/>
  <c r="P2686" i="4" s="1"/>
  <c r="O2687" i="4"/>
  <c r="P2687" i="4" s="1"/>
  <c r="O2688" i="4"/>
  <c r="P2688" i="4" s="1"/>
  <c r="O2689" i="4"/>
  <c r="P2689" i="4" s="1"/>
  <c r="O2690" i="4"/>
  <c r="P2690" i="4" s="1"/>
  <c r="O2691" i="4"/>
  <c r="P2691" i="4" s="1"/>
  <c r="O2692" i="4"/>
  <c r="P2692" i="4" s="1"/>
  <c r="O2693" i="4"/>
  <c r="P2693" i="4" s="1"/>
  <c r="O2694" i="4"/>
  <c r="P2694" i="4" s="1"/>
  <c r="O2695" i="4"/>
  <c r="P2695" i="4" s="1"/>
  <c r="O2696" i="4"/>
  <c r="P2696" i="4" s="1"/>
  <c r="O2697" i="4"/>
  <c r="P2697" i="4" s="1"/>
  <c r="O2698" i="4"/>
  <c r="P2698" i="4" s="1"/>
  <c r="O2699" i="4"/>
  <c r="P2699" i="4" s="1"/>
  <c r="O2700" i="4"/>
  <c r="P2700" i="4" s="1"/>
  <c r="O2701" i="4"/>
  <c r="P2701" i="4" s="1"/>
  <c r="O2702" i="4"/>
  <c r="P2702" i="4" s="1"/>
  <c r="O2703" i="4"/>
  <c r="P2703" i="4" s="1"/>
  <c r="O2704" i="4"/>
  <c r="P2704" i="4" s="1"/>
  <c r="O2705" i="4"/>
  <c r="P2705" i="4" s="1"/>
  <c r="O2706" i="4"/>
  <c r="P2706" i="4" s="1"/>
  <c r="O2707" i="4"/>
  <c r="P2707" i="4" s="1"/>
  <c r="O2708" i="4"/>
  <c r="P2708" i="4" s="1"/>
  <c r="O2709" i="4"/>
  <c r="P2709" i="4" s="1"/>
  <c r="O2710" i="4"/>
  <c r="P2710" i="4" s="1"/>
  <c r="O2711" i="4"/>
  <c r="P2711" i="4" s="1"/>
  <c r="O2712" i="4"/>
  <c r="P2712" i="4" s="1"/>
  <c r="O2713" i="4"/>
  <c r="P2713" i="4" s="1"/>
  <c r="O2714" i="4"/>
  <c r="P2714" i="4" s="1"/>
  <c r="O2715" i="4"/>
  <c r="P2715" i="4" s="1"/>
  <c r="O2716" i="4"/>
  <c r="P2716" i="4" s="1"/>
  <c r="O2717" i="4"/>
  <c r="P2717" i="4" s="1"/>
  <c r="O2718" i="4"/>
  <c r="P2718" i="4" s="1"/>
  <c r="O2719" i="4"/>
  <c r="P2719" i="4" s="1"/>
  <c r="O2720" i="4"/>
  <c r="P2720" i="4" s="1"/>
  <c r="O2721" i="4"/>
  <c r="P2721" i="4" s="1"/>
  <c r="O2722" i="4"/>
  <c r="P2722" i="4" s="1"/>
  <c r="O2723" i="4"/>
  <c r="P2723" i="4" s="1"/>
  <c r="O2724" i="4"/>
  <c r="P2724" i="4" s="1"/>
  <c r="O2725" i="4"/>
  <c r="P2725" i="4" s="1"/>
  <c r="O2726" i="4"/>
  <c r="P2726" i="4" s="1"/>
  <c r="O2727" i="4"/>
  <c r="P2727" i="4" s="1"/>
  <c r="O2728" i="4"/>
  <c r="P2728" i="4" s="1"/>
  <c r="O2729" i="4"/>
  <c r="P2729" i="4" s="1"/>
  <c r="O2730" i="4"/>
  <c r="P2730" i="4" s="1"/>
  <c r="O2731" i="4"/>
  <c r="P2731" i="4" s="1"/>
  <c r="O2732" i="4"/>
  <c r="P2732" i="4" s="1"/>
  <c r="O2733" i="4"/>
  <c r="P2733" i="4" s="1"/>
  <c r="O2734" i="4"/>
  <c r="P2734" i="4" s="1"/>
  <c r="O2735" i="4"/>
  <c r="P2735" i="4" s="1"/>
  <c r="O2736" i="4"/>
  <c r="P2736" i="4" s="1"/>
  <c r="O2737" i="4"/>
  <c r="P2737" i="4" s="1"/>
  <c r="O2738" i="4"/>
  <c r="P2738" i="4" s="1"/>
  <c r="O2739" i="4"/>
  <c r="P2739" i="4" s="1"/>
  <c r="O2740" i="4"/>
  <c r="P2740" i="4" s="1"/>
  <c r="O2741" i="4"/>
  <c r="P2741" i="4" s="1"/>
  <c r="O2742" i="4"/>
  <c r="P2742" i="4" s="1"/>
  <c r="O2743" i="4"/>
  <c r="P2743" i="4" s="1"/>
  <c r="O2744" i="4"/>
  <c r="P2744" i="4" s="1"/>
  <c r="O2745" i="4"/>
  <c r="P2745" i="4" s="1"/>
  <c r="O2746" i="4"/>
  <c r="P2746" i="4" s="1"/>
  <c r="O2747" i="4"/>
  <c r="P2747" i="4" s="1"/>
  <c r="O2748" i="4"/>
  <c r="P2748" i="4" s="1"/>
  <c r="O2749" i="4"/>
  <c r="P2749" i="4" s="1"/>
  <c r="O2750" i="4"/>
  <c r="P2750" i="4" s="1"/>
  <c r="O2751" i="4"/>
  <c r="P2751" i="4" s="1"/>
  <c r="O2752" i="4"/>
  <c r="P2752" i="4" s="1"/>
  <c r="O2753" i="4"/>
  <c r="P2753" i="4" s="1"/>
  <c r="O2754" i="4"/>
  <c r="P2754" i="4" s="1"/>
  <c r="O2755" i="4"/>
  <c r="P2755" i="4" s="1"/>
  <c r="O2756" i="4"/>
  <c r="P2756" i="4" s="1"/>
  <c r="O2757" i="4"/>
  <c r="P2757" i="4" s="1"/>
  <c r="O2758" i="4"/>
  <c r="P2758" i="4" s="1"/>
  <c r="O2759" i="4"/>
  <c r="P2759" i="4" s="1"/>
  <c r="O2760" i="4"/>
  <c r="P2760" i="4" s="1"/>
  <c r="O2761" i="4"/>
  <c r="P2761" i="4" s="1"/>
  <c r="O2762" i="4"/>
  <c r="P2762" i="4" s="1"/>
  <c r="O2763" i="4"/>
  <c r="P2763" i="4" s="1"/>
  <c r="O2764" i="4"/>
  <c r="P2764" i="4" s="1"/>
  <c r="O2765" i="4"/>
  <c r="P2765" i="4" s="1"/>
  <c r="O2766" i="4"/>
  <c r="P2766" i="4" s="1"/>
  <c r="O2767" i="4"/>
  <c r="P2767" i="4" s="1"/>
  <c r="O2768" i="4"/>
  <c r="P2768" i="4" s="1"/>
  <c r="O2769" i="4"/>
  <c r="P2769" i="4" s="1"/>
  <c r="O2770" i="4"/>
  <c r="P2770" i="4" s="1"/>
  <c r="O2771" i="4"/>
  <c r="P2771" i="4" s="1"/>
  <c r="O2772" i="4"/>
  <c r="P2772" i="4" s="1"/>
  <c r="O2773" i="4"/>
  <c r="P2773" i="4" s="1"/>
  <c r="O2774" i="4"/>
  <c r="P2774" i="4" s="1"/>
  <c r="O2775" i="4"/>
  <c r="P2775" i="4" s="1"/>
  <c r="O2776" i="4"/>
  <c r="P2776" i="4" s="1"/>
  <c r="O2777" i="4"/>
  <c r="P2777" i="4" s="1"/>
  <c r="O2778" i="4"/>
  <c r="P2778" i="4" s="1"/>
  <c r="O2779" i="4"/>
  <c r="P2779" i="4" s="1"/>
  <c r="O2780" i="4"/>
  <c r="P2780" i="4" s="1"/>
  <c r="O2781" i="4"/>
  <c r="P2781" i="4" s="1"/>
  <c r="O2782" i="4"/>
  <c r="P2782" i="4" s="1"/>
  <c r="O2783" i="4"/>
  <c r="P2783" i="4" s="1"/>
  <c r="O2784" i="4"/>
  <c r="P2784" i="4" s="1"/>
  <c r="O2785" i="4"/>
  <c r="P2785" i="4" s="1"/>
  <c r="O2786" i="4"/>
  <c r="P2786" i="4" s="1"/>
  <c r="O2787" i="4"/>
  <c r="P2787" i="4" s="1"/>
  <c r="O2788" i="4"/>
  <c r="P2788" i="4" s="1"/>
  <c r="O2789" i="4"/>
  <c r="P2789" i="4" s="1"/>
  <c r="O2790" i="4"/>
  <c r="P2790" i="4" s="1"/>
  <c r="O2791" i="4"/>
  <c r="P2791" i="4" s="1"/>
  <c r="O2792" i="4"/>
  <c r="P2792" i="4" s="1"/>
  <c r="O2793" i="4"/>
  <c r="P2793" i="4" s="1"/>
  <c r="O2794" i="4"/>
  <c r="P2794" i="4" s="1"/>
  <c r="O2795" i="4"/>
  <c r="P2795" i="4" s="1"/>
  <c r="O2796" i="4"/>
  <c r="P2796" i="4" s="1"/>
  <c r="O2797" i="4"/>
  <c r="P2797" i="4" s="1"/>
  <c r="O2798" i="4"/>
  <c r="P2798" i="4" s="1"/>
  <c r="O2799" i="4"/>
  <c r="P2799" i="4" s="1"/>
  <c r="O2800" i="4"/>
  <c r="P2800" i="4" s="1"/>
  <c r="O2801" i="4"/>
  <c r="P2801" i="4" s="1"/>
  <c r="O2802" i="4"/>
  <c r="P2802" i="4" s="1"/>
  <c r="O2803" i="4"/>
  <c r="P2803" i="4" s="1"/>
  <c r="O2804" i="4"/>
  <c r="P2804" i="4" s="1"/>
  <c r="O2805" i="4"/>
  <c r="P2805" i="4" s="1"/>
  <c r="O2806" i="4"/>
  <c r="P2806" i="4" s="1"/>
  <c r="O2807" i="4"/>
  <c r="P2807" i="4" s="1"/>
  <c r="O2808" i="4"/>
  <c r="P2808" i="4" s="1"/>
  <c r="O2809" i="4"/>
  <c r="P2809" i="4" s="1"/>
  <c r="O2810" i="4"/>
  <c r="P2810" i="4" s="1"/>
  <c r="O2811" i="4"/>
  <c r="P2811" i="4" s="1"/>
  <c r="O2812" i="4"/>
  <c r="P2812" i="4" s="1"/>
  <c r="O2813" i="4"/>
  <c r="P2813" i="4" s="1"/>
  <c r="O2814" i="4"/>
  <c r="P2814" i="4" s="1"/>
  <c r="O2815" i="4"/>
  <c r="P2815" i="4" s="1"/>
  <c r="O2816" i="4"/>
  <c r="P2816" i="4" s="1"/>
  <c r="O2817" i="4"/>
  <c r="P2817" i="4" s="1"/>
  <c r="O2818" i="4"/>
  <c r="P2818" i="4" s="1"/>
  <c r="O2819" i="4"/>
  <c r="P2819" i="4" s="1"/>
  <c r="O2820" i="4"/>
  <c r="P2820" i="4" s="1"/>
  <c r="O2821" i="4"/>
  <c r="P2821" i="4" s="1"/>
  <c r="O2822" i="4"/>
  <c r="P2822" i="4" s="1"/>
  <c r="O2823" i="4"/>
  <c r="P2823" i="4" s="1"/>
  <c r="O2824" i="4"/>
  <c r="P2824" i="4" s="1"/>
  <c r="O2825" i="4"/>
  <c r="P2825" i="4" s="1"/>
  <c r="O2826" i="4"/>
  <c r="P2826" i="4" s="1"/>
  <c r="O2827" i="4"/>
  <c r="P2827" i="4" s="1"/>
  <c r="O2828" i="4"/>
  <c r="P2828" i="4" s="1"/>
  <c r="O2829" i="4"/>
  <c r="P2829" i="4" s="1"/>
  <c r="O2830" i="4"/>
  <c r="P2830" i="4" s="1"/>
  <c r="O2831" i="4"/>
  <c r="P2831" i="4" s="1"/>
  <c r="O2832" i="4"/>
  <c r="P2832" i="4" s="1"/>
  <c r="O2833" i="4"/>
  <c r="P2833" i="4" s="1"/>
  <c r="O2834" i="4"/>
  <c r="P2834" i="4" s="1"/>
  <c r="O2835" i="4"/>
  <c r="P2835" i="4" s="1"/>
  <c r="O2836" i="4"/>
  <c r="P2836" i="4" s="1"/>
  <c r="O2837" i="4"/>
  <c r="P2837" i="4" s="1"/>
  <c r="O2838" i="4"/>
  <c r="P2838" i="4" s="1"/>
  <c r="O2839" i="4"/>
  <c r="P2839" i="4" s="1"/>
  <c r="O2840" i="4"/>
  <c r="P2840" i="4" s="1"/>
  <c r="O2841" i="4"/>
  <c r="P2841" i="4" s="1"/>
  <c r="O2842" i="4"/>
  <c r="P2842" i="4" s="1"/>
  <c r="O2843" i="4"/>
  <c r="P2843" i="4" s="1"/>
  <c r="O2844" i="4"/>
  <c r="P2844" i="4" s="1"/>
  <c r="O2845" i="4"/>
  <c r="P2845" i="4" s="1"/>
  <c r="O2846" i="4"/>
  <c r="P2846" i="4" s="1"/>
  <c r="O2847" i="4"/>
  <c r="P2847" i="4" s="1"/>
  <c r="O2848" i="4"/>
  <c r="P2848" i="4" s="1"/>
  <c r="O2849" i="4"/>
  <c r="P2849" i="4" s="1"/>
  <c r="O2850" i="4"/>
  <c r="P2850" i="4" s="1"/>
  <c r="O2851" i="4"/>
  <c r="P2851" i="4" s="1"/>
  <c r="O2852" i="4"/>
  <c r="P2852" i="4" s="1"/>
  <c r="O2853" i="4"/>
  <c r="P2853" i="4" s="1"/>
  <c r="O2854" i="4"/>
  <c r="P2854" i="4" s="1"/>
  <c r="O2855" i="4"/>
  <c r="P2855" i="4" s="1"/>
  <c r="O2856" i="4"/>
  <c r="P2856" i="4" s="1"/>
  <c r="O2857" i="4"/>
  <c r="P2857" i="4" s="1"/>
  <c r="O2858" i="4"/>
  <c r="P2858" i="4" s="1"/>
  <c r="O2859" i="4"/>
  <c r="P2859" i="4" s="1"/>
  <c r="O2860" i="4"/>
  <c r="P2860" i="4" s="1"/>
  <c r="O2861" i="4"/>
  <c r="P2861" i="4" s="1"/>
  <c r="O2862" i="4"/>
  <c r="P2862" i="4" s="1"/>
  <c r="O2863" i="4"/>
  <c r="P2863" i="4" s="1"/>
  <c r="O2864" i="4"/>
  <c r="P2864" i="4" s="1"/>
  <c r="O2865" i="4"/>
  <c r="P2865" i="4" s="1"/>
  <c r="O2866" i="4"/>
  <c r="P2866" i="4" s="1"/>
  <c r="O2867" i="4"/>
  <c r="P2867" i="4" s="1"/>
  <c r="O2868" i="4"/>
  <c r="P2868" i="4" s="1"/>
  <c r="O2869" i="4"/>
  <c r="P2869" i="4" s="1"/>
  <c r="O2870" i="4"/>
  <c r="P2870" i="4" s="1"/>
  <c r="O2871" i="4"/>
  <c r="P2871" i="4" s="1"/>
  <c r="O2872" i="4"/>
  <c r="P2872" i="4" s="1"/>
  <c r="O2873" i="4"/>
  <c r="P2873" i="4" s="1"/>
  <c r="O2874" i="4"/>
  <c r="P2874" i="4" s="1"/>
  <c r="O2875" i="4"/>
  <c r="P2875" i="4" s="1"/>
  <c r="O2876" i="4"/>
  <c r="P2876" i="4" s="1"/>
  <c r="O2877" i="4"/>
  <c r="P2877" i="4" s="1"/>
  <c r="O2878" i="4"/>
  <c r="P2878" i="4" s="1"/>
  <c r="O2879" i="4"/>
  <c r="P2879" i="4" s="1"/>
  <c r="O2880" i="4"/>
  <c r="P2880" i="4" s="1"/>
  <c r="O2881" i="4"/>
  <c r="P2881" i="4" s="1"/>
  <c r="O2882" i="4"/>
  <c r="P2882" i="4" s="1"/>
  <c r="O2883" i="4"/>
  <c r="P2883" i="4" s="1"/>
  <c r="O2884" i="4"/>
  <c r="P2884" i="4" s="1"/>
  <c r="O2885" i="4"/>
  <c r="P2885" i="4" s="1"/>
  <c r="O2886" i="4"/>
  <c r="P2886" i="4" s="1"/>
  <c r="O2887" i="4"/>
  <c r="P2887" i="4" s="1"/>
  <c r="O2888" i="4"/>
  <c r="P2888" i="4" s="1"/>
  <c r="O2889" i="4"/>
  <c r="P2889" i="4" s="1"/>
  <c r="O2890" i="4"/>
  <c r="P2890" i="4" s="1"/>
  <c r="O2891" i="4"/>
  <c r="P2891" i="4" s="1"/>
  <c r="O2892" i="4"/>
  <c r="P2892" i="4" s="1"/>
  <c r="O2893" i="4"/>
  <c r="P2893" i="4" s="1"/>
  <c r="O2894" i="4"/>
  <c r="P2894" i="4" s="1"/>
  <c r="O2895" i="4"/>
  <c r="P2895" i="4" s="1"/>
  <c r="O2896" i="4"/>
  <c r="P2896" i="4" s="1"/>
  <c r="O2897" i="4"/>
  <c r="P2897" i="4" s="1"/>
  <c r="O2898" i="4"/>
  <c r="P2898" i="4" s="1"/>
  <c r="O2899" i="4"/>
  <c r="P2899" i="4" s="1"/>
  <c r="O2900" i="4"/>
  <c r="P2900" i="4" s="1"/>
  <c r="O2901" i="4"/>
  <c r="P2901" i="4" s="1"/>
  <c r="O2902" i="4"/>
  <c r="P2902" i="4" s="1"/>
  <c r="O2903" i="4"/>
  <c r="P2903" i="4" s="1"/>
  <c r="O2904" i="4"/>
  <c r="P2904" i="4" s="1"/>
  <c r="O2905" i="4"/>
  <c r="P2905" i="4" s="1"/>
  <c r="O2906" i="4"/>
  <c r="P2906" i="4" s="1"/>
  <c r="O2907" i="4"/>
  <c r="P2907" i="4" s="1"/>
  <c r="O2908" i="4"/>
  <c r="P2908" i="4" s="1"/>
  <c r="O2909" i="4"/>
  <c r="P2909" i="4" s="1"/>
  <c r="O2910" i="4"/>
  <c r="P2910" i="4" s="1"/>
  <c r="O2911" i="4"/>
  <c r="P2911" i="4" s="1"/>
  <c r="O2912" i="4"/>
  <c r="P2912" i="4" s="1"/>
  <c r="O2913" i="4"/>
  <c r="P2913" i="4" s="1"/>
  <c r="O2914" i="4"/>
  <c r="P2914" i="4" s="1"/>
  <c r="O2915" i="4"/>
  <c r="P2915" i="4" s="1"/>
  <c r="O2916" i="4"/>
  <c r="P2916" i="4" s="1"/>
  <c r="O2917" i="4"/>
  <c r="P2917" i="4" s="1"/>
  <c r="O2918" i="4"/>
  <c r="P2918" i="4" s="1"/>
  <c r="O2919" i="4"/>
  <c r="P2919" i="4" s="1"/>
  <c r="O2920" i="4"/>
  <c r="P2920" i="4" s="1"/>
  <c r="O2921" i="4"/>
  <c r="P2921" i="4" s="1"/>
  <c r="O2922" i="4"/>
  <c r="P2922" i="4" s="1"/>
  <c r="O2923" i="4"/>
  <c r="P2923" i="4" s="1"/>
  <c r="O2924" i="4"/>
  <c r="P2924" i="4" s="1"/>
  <c r="O2925" i="4"/>
  <c r="P2925" i="4" s="1"/>
  <c r="O2926" i="4"/>
  <c r="P2926" i="4" s="1"/>
  <c r="O2927" i="4"/>
  <c r="P2927" i="4" s="1"/>
  <c r="O2928" i="4"/>
  <c r="P2928" i="4" s="1"/>
  <c r="O2929" i="4"/>
  <c r="P2929" i="4" s="1"/>
  <c r="O2930" i="4"/>
  <c r="P2930" i="4" s="1"/>
  <c r="O2931" i="4"/>
  <c r="P2931" i="4" s="1"/>
  <c r="O2932" i="4"/>
  <c r="P2932" i="4" s="1"/>
  <c r="O2933" i="4"/>
  <c r="P2933" i="4" s="1"/>
  <c r="O2934" i="4"/>
  <c r="P2934" i="4" s="1"/>
  <c r="O2935" i="4"/>
  <c r="P2935" i="4" s="1"/>
  <c r="O2936" i="4"/>
  <c r="P2936" i="4" s="1"/>
  <c r="O2937" i="4"/>
  <c r="P2937" i="4" s="1"/>
  <c r="O2938" i="4"/>
  <c r="P2938" i="4" s="1"/>
  <c r="O2939" i="4"/>
  <c r="P2939" i="4" s="1"/>
  <c r="O2940" i="4"/>
  <c r="P2940" i="4" s="1"/>
  <c r="O2941" i="4"/>
  <c r="P2941" i="4" s="1"/>
  <c r="O2942" i="4"/>
  <c r="P2942" i="4" s="1"/>
  <c r="O2943" i="4"/>
  <c r="P2943" i="4" s="1"/>
  <c r="O2944" i="4"/>
  <c r="P2944" i="4" s="1"/>
  <c r="O2945" i="4"/>
  <c r="P2945" i="4" s="1"/>
  <c r="O2946" i="4"/>
  <c r="P2946" i="4" s="1"/>
  <c r="O2947" i="4"/>
  <c r="P2947" i="4" s="1"/>
  <c r="O2948" i="4"/>
  <c r="P2948" i="4" s="1"/>
  <c r="O2949" i="4"/>
  <c r="P2949" i="4" s="1"/>
  <c r="O2950" i="4"/>
  <c r="P2950" i="4" s="1"/>
  <c r="O2951" i="4"/>
  <c r="P2951" i="4" s="1"/>
  <c r="O2952" i="4"/>
  <c r="P2952" i="4" s="1"/>
  <c r="O2953" i="4"/>
  <c r="P2953" i="4" s="1"/>
  <c r="O2954" i="4"/>
  <c r="P2954" i="4" s="1"/>
  <c r="O2955" i="4"/>
  <c r="P2955" i="4" s="1"/>
  <c r="O2956" i="4"/>
  <c r="P2956" i="4" s="1"/>
  <c r="O2957" i="4"/>
  <c r="P2957" i="4" s="1"/>
  <c r="O2958" i="4"/>
  <c r="P2958" i="4" s="1"/>
  <c r="O2959" i="4"/>
  <c r="P2959" i="4" s="1"/>
  <c r="O2960" i="4"/>
  <c r="P2960" i="4" s="1"/>
  <c r="O2961" i="4"/>
  <c r="P2961" i="4" s="1"/>
  <c r="O2962" i="4"/>
  <c r="P2962" i="4" s="1"/>
  <c r="O2963" i="4"/>
  <c r="P2963" i="4" s="1"/>
  <c r="O2964" i="4"/>
  <c r="P2964" i="4" s="1"/>
  <c r="O2965" i="4"/>
  <c r="P2965" i="4" s="1"/>
  <c r="O2966" i="4"/>
  <c r="P2966" i="4" s="1"/>
  <c r="O2967" i="4"/>
  <c r="P2967" i="4" s="1"/>
  <c r="O2968" i="4"/>
  <c r="P2968" i="4" s="1"/>
  <c r="O2969" i="4"/>
  <c r="P2969" i="4" s="1"/>
  <c r="O2970" i="4"/>
  <c r="P2970" i="4" s="1"/>
  <c r="O2971" i="4"/>
  <c r="P2971" i="4" s="1"/>
  <c r="O2972" i="4"/>
  <c r="P2972" i="4" s="1"/>
  <c r="O2973" i="4"/>
  <c r="P2973" i="4" s="1"/>
  <c r="O2974" i="4"/>
  <c r="P2974" i="4" s="1"/>
  <c r="O2975" i="4"/>
  <c r="P2975" i="4" s="1"/>
  <c r="O2976" i="4"/>
  <c r="P2976" i="4" s="1"/>
  <c r="O2977" i="4"/>
  <c r="P2977" i="4" s="1"/>
  <c r="O2978" i="4"/>
  <c r="P2978" i="4" s="1"/>
  <c r="O2979" i="4"/>
  <c r="P2979" i="4" s="1"/>
  <c r="O2980" i="4"/>
  <c r="P2980" i="4" s="1"/>
  <c r="O2981" i="4"/>
  <c r="P2981" i="4" s="1"/>
  <c r="O2982" i="4"/>
  <c r="P2982" i="4" s="1"/>
  <c r="O2983" i="4"/>
  <c r="P2983" i="4" s="1"/>
  <c r="O2984" i="4"/>
  <c r="P2984" i="4" s="1"/>
  <c r="O2985" i="4"/>
  <c r="P2985" i="4" s="1"/>
  <c r="O2986" i="4"/>
  <c r="P2986" i="4" s="1"/>
  <c r="O2987" i="4"/>
  <c r="P2987" i="4" s="1"/>
  <c r="O2988" i="4"/>
  <c r="P2988" i="4" s="1"/>
  <c r="O2989" i="4"/>
  <c r="P2989" i="4" s="1"/>
  <c r="O2990" i="4"/>
  <c r="P2990" i="4" s="1"/>
  <c r="O2991" i="4"/>
  <c r="P2991" i="4" s="1"/>
  <c r="O2992" i="4"/>
  <c r="P2992" i="4" s="1"/>
  <c r="O2993" i="4"/>
  <c r="P2993" i="4" s="1"/>
  <c r="O2994" i="4"/>
  <c r="P2994" i="4" s="1"/>
  <c r="O2995" i="4"/>
  <c r="P2995" i="4" s="1"/>
  <c r="O2996" i="4"/>
  <c r="P2996" i="4" s="1"/>
  <c r="O2997" i="4"/>
  <c r="P2997" i="4" s="1"/>
  <c r="O2998" i="4"/>
  <c r="P2998" i="4" s="1"/>
  <c r="O2999" i="4"/>
  <c r="P2999" i="4" s="1"/>
  <c r="O3000" i="4"/>
  <c r="P3000" i="4" s="1"/>
  <c r="O3001" i="4"/>
  <c r="P3001" i="4" s="1"/>
  <c r="O3002" i="4"/>
  <c r="P3002" i="4" s="1"/>
  <c r="O3003" i="4"/>
  <c r="P3003" i="4" s="1"/>
  <c r="O3004" i="4"/>
  <c r="P3004" i="4" s="1"/>
  <c r="O3005" i="4"/>
  <c r="P3005" i="4" s="1"/>
  <c r="O3006" i="4"/>
  <c r="P3006" i="4" s="1"/>
  <c r="O3007" i="4"/>
  <c r="P3007" i="4" s="1"/>
  <c r="O3008" i="4"/>
  <c r="P3008" i="4" s="1"/>
  <c r="O3009" i="4"/>
  <c r="P3009" i="4" s="1"/>
  <c r="O3010" i="4"/>
  <c r="P3010" i="4" s="1"/>
  <c r="O3011" i="4"/>
  <c r="P3011" i="4" s="1"/>
  <c r="O3012" i="4"/>
  <c r="P3012" i="4" s="1"/>
  <c r="O3013" i="4"/>
  <c r="P3013" i="4" s="1"/>
  <c r="O3014" i="4"/>
  <c r="P3014" i="4" s="1"/>
  <c r="O3015" i="4"/>
  <c r="P3015" i="4" s="1"/>
  <c r="O3016" i="4"/>
  <c r="P3016" i="4" s="1"/>
  <c r="O3017" i="4"/>
  <c r="P3017" i="4" s="1"/>
  <c r="O3018" i="4"/>
  <c r="P3018" i="4" s="1"/>
  <c r="O3019" i="4"/>
  <c r="P3019" i="4" s="1"/>
  <c r="O3020" i="4"/>
  <c r="P3020" i="4" s="1"/>
  <c r="O3021" i="4"/>
  <c r="P3021" i="4" s="1"/>
  <c r="O3022" i="4"/>
  <c r="P3022" i="4" s="1"/>
  <c r="O3023" i="4"/>
  <c r="P3023" i="4" s="1"/>
  <c r="O3024" i="4"/>
  <c r="P3024" i="4" s="1"/>
  <c r="O3025" i="4"/>
  <c r="P3025" i="4" s="1"/>
  <c r="O3026" i="4"/>
  <c r="P3026" i="4" s="1"/>
  <c r="O3027" i="4"/>
  <c r="P3027" i="4" s="1"/>
  <c r="O3028" i="4"/>
  <c r="P3028" i="4" s="1"/>
  <c r="O3029" i="4"/>
  <c r="P3029" i="4" s="1"/>
  <c r="O3030" i="4"/>
  <c r="P3030" i="4" s="1"/>
  <c r="O3031" i="4"/>
  <c r="P3031" i="4" s="1"/>
  <c r="O3032" i="4"/>
  <c r="P3032" i="4" s="1"/>
  <c r="O3033" i="4"/>
  <c r="P3033" i="4" s="1"/>
  <c r="O3034" i="4"/>
  <c r="P3034" i="4" s="1"/>
  <c r="O3035" i="4"/>
  <c r="P3035" i="4" s="1"/>
  <c r="O3036" i="4"/>
  <c r="P3036" i="4" s="1"/>
  <c r="O3037" i="4"/>
  <c r="P3037" i="4" s="1"/>
  <c r="O3038" i="4"/>
  <c r="P3038" i="4" s="1"/>
  <c r="O3039" i="4"/>
  <c r="P3039" i="4" s="1"/>
  <c r="O3040" i="4"/>
  <c r="P3040" i="4" s="1"/>
  <c r="O3041" i="4"/>
  <c r="P3041" i="4" s="1"/>
  <c r="O3042" i="4"/>
  <c r="P3042" i="4" s="1"/>
  <c r="O3043" i="4"/>
  <c r="P3043" i="4" s="1"/>
  <c r="O3044" i="4"/>
  <c r="P3044" i="4" s="1"/>
  <c r="O3045" i="4"/>
  <c r="P3045" i="4" s="1"/>
  <c r="O3046" i="4"/>
  <c r="P3046" i="4" s="1"/>
  <c r="O3047" i="4"/>
  <c r="P3047" i="4" s="1"/>
  <c r="O3048" i="4"/>
  <c r="P3048" i="4" s="1"/>
  <c r="O3049" i="4"/>
  <c r="P3049" i="4" s="1"/>
  <c r="O3050" i="4"/>
  <c r="P3050" i="4" s="1"/>
  <c r="O3051" i="4"/>
  <c r="P3051" i="4" s="1"/>
  <c r="O3052" i="4"/>
  <c r="P3052" i="4" s="1"/>
  <c r="O3053" i="4"/>
  <c r="P3053" i="4" s="1"/>
  <c r="O3054" i="4"/>
  <c r="P3054" i="4" s="1"/>
  <c r="O3055" i="4"/>
  <c r="P3055" i="4" s="1"/>
  <c r="O3056" i="4"/>
  <c r="P3056" i="4" s="1"/>
  <c r="O3057" i="4"/>
  <c r="P3057" i="4" s="1"/>
  <c r="O3058" i="4"/>
  <c r="P3058" i="4" s="1"/>
  <c r="O3059" i="4"/>
  <c r="P3059" i="4" s="1"/>
  <c r="O3060" i="4"/>
  <c r="P3060" i="4" s="1"/>
  <c r="O3061" i="4"/>
  <c r="P3061" i="4" s="1"/>
  <c r="O3062" i="4"/>
  <c r="P3062" i="4" s="1"/>
  <c r="O3063" i="4"/>
  <c r="P3063" i="4" s="1"/>
  <c r="O3064" i="4"/>
  <c r="P3064" i="4" s="1"/>
  <c r="O3065" i="4"/>
  <c r="P3065" i="4" s="1"/>
  <c r="O3066" i="4"/>
  <c r="P3066" i="4" s="1"/>
  <c r="O3067" i="4"/>
  <c r="P3067" i="4" s="1"/>
  <c r="O3068" i="4"/>
  <c r="P3068" i="4" s="1"/>
  <c r="O3069" i="4"/>
  <c r="P3069" i="4" s="1"/>
  <c r="O3070" i="4"/>
  <c r="P3070" i="4" s="1"/>
  <c r="O3071" i="4"/>
  <c r="P3071" i="4" s="1"/>
  <c r="O3072" i="4"/>
  <c r="P3072" i="4" s="1"/>
  <c r="O3073" i="4"/>
  <c r="P3073" i="4" s="1"/>
  <c r="O3074" i="4"/>
  <c r="P3074" i="4" s="1"/>
  <c r="O3075" i="4"/>
  <c r="P3075" i="4" s="1"/>
  <c r="O3076" i="4"/>
  <c r="P3076" i="4" s="1"/>
  <c r="O3077" i="4"/>
  <c r="P3077" i="4" s="1"/>
  <c r="O3078" i="4"/>
  <c r="P3078" i="4" s="1"/>
  <c r="O3079" i="4"/>
  <c r="P3079" i="4" s="1"/>
  <c r="O3080" i="4"/>
  <c r="P3080" i="4" s="1"/>
  <c r="O3081" i="4"/>
  <c r="P3081" i="4" s="1"/>
  <c r="O3082" i="4"/>
  <c r="P3082" i="4" s="1"/>
  <c r="O3083" i="4"/>
  <c r="P3083" i="4" s="1"/>
  <c r="O3084" i="4"/>
  <c r="P3084" i="4" s="1"/>
  <c r="O3085" i="4"/>
  <c r="P3085" i="4" s="1"/>
  <c r="O3086" i="4"/>
  <c r="P3086" i="4" s="1"/>
  <c r="O3087" i="4"/>
  <c r="P3087" i="4" s="1"/>
  <c r="O3088" i="4"/>
  <c r="P3088" i="4" s="1"/>
  <c r="O3089" i="4"/>
  <c r="P3089" i="4" s="1"/>
  <c r="O3090" i="4"/>
  <c r="P3090" i="4" s="1"/>
  <c r="O3091" i="4"/>
  <c r="P3091" i="4" s="1"/>
  <c r="O3092" i="4"/>
  <c r="P3092" i="4" s="1"/>
  <c r="O3093" i="4"/>
  <c r="P3093" i="4" s="1"/>
  <c r="O3094" i="4"/>
  <c r="P3094" i="4" s="1"/>
  <c r="O3095" i="4"/>
  <c r="P3095" i="4" s="1"/>
  <c r="O3096" i="4"/>
  <c r="P3096" i="4" s="1"/>
  <c r="O3097" i="4"/>
  <c r="P3097" i="4" s="1"/>
  <c r="O3098" i="4"/>
  <c r="P3098" i="4" s="1"/>
  <c r="O3099" i="4"/>
  <c r="P3099" i="4" s="1"/>
  <c r="O3100" i="4"/>
  <c r="P3100" i="4" s="1"/>
  <c r="O3101" i="4"/>
  <c r="P3101" i="4" s="1"/>
  <c r="O3102" i="4"/>
  <c r="P3102" i="4" s="1"/>
  <c r="O3103" i="4"/>
  <c r="P3103" i="4" s="1"/>
  <c r="O3104" i="4"/>
  <c r="P3104" i="4" s="1"/>
  <c r="O3105" i="4"/>
  <c r="P3105" i="4" s="1"/>
  <c r="O3106" i="4"/>
  <c r="P3106" i="4" s="1"/>
  <c r="O3107" i="4"/>
  <c r="P3107" i="4" s="1"/>
  <c r="O3108" i="4"/>
  <c r="P3108" i="4" s="1"/>
  <c r="O3109" i="4"/>
  <c r="P3109" i="4" s="1"/>
  <c r="O3110" i="4"/>
  <c r="P3110" i="4" s="1"/>
  <c r="O3111" i="4"/>
  <c r="P3111" i="4" s="1"/>
  <c r="O3112" i="4"/>
  <c r="P3112" i="4" s="1"/>
  <c r="O3113" i="4"/>
  <c r="P3113" i="4" s="1"/>
  <c r="O3114" i="4"/>
  <c r="P3114" i="4" s="1"/>
  <c r="O3115" i="4"/>
  <c r="P3115" i="4" s="1"/>
  <c r="O3116" i="4"/>
  <c r="P3116" i="4" s="1"/>
  <c r="O3117" i="4"/>
  <c r="P3117" i="4" s="1"/>
  <c r="O3118" i="4"/>
  <c r="P3118" i="4" s="1"/>
  <c r="O3119" i="4"/>
  <c r="P3119" i="4" s="1"/>
  <c r="O3120" i="4"/>
  <c r="P3120" i="4" s="1"/>
  <c r="O3121" i="4"/>
  <c r="P3121" i="4" s="1"/>
  <c r="O3122" i="4"/>
  <c r="P3122" i="4" s="1"/>
  <c r="O3123" i="4"/>
  <c r="P3123" i="4" s="1"/>
  <c r="O3124" i="4"/>
  <c r="P3124" i="4" s="1"/>
  <c r="O3125" i="4"/>
  <c r="P3125" i="4" s="1"/>
  <c r="O3126" i="4"/>
  <c r="P3126" i="4" s="1"/>
  <c r="O3127" i="4"/>
  <c r="P3127" i="4" s="1"/>
  <c r="O3128" i="4"/>
  <c r="P3128" i="4" s="1"/>
  <c r="O3129" i="4"/>
  <c r="P3129" i="4" s="1"/>
  <c r="O3130" i="4"/>
  <c r="P3130" i="4" s="1"/>
  <c r="O3131" i="4"/>
  <c r="P3131" i="4" s="1"/>
  <c r="O3132" i="4"/>
  <c r="P3132" i="4" s="1"/>
  <c r="O3133" i="4"/>
  <c r="P3133" i="4" s="1"/>
  <c r="O3134" i="4"/>
  <c r="P3134" i="4" s="1"/>
  <c r="O3135" i="4"/>
  <c r="P3135" i="4" s="1"/>
  <c r="O3136" i="4"/>
  <c r="P3136" i="4" s="1"/>
  <c r="O3137" i="4"/>
  <c r="P3137" i="4" s="1"/>
  <c r="O3138" i="4"/>
  <c r="P3138" i="4" s="1"/>
  <c r="O3139" i="4"/>
  <c r="P3139" i="4" s="1"/>
  <c r="O3140" i="4"/>
  <c r="P3140" i="4" s="1"/>
  <c r="O3141" i="4"/>
  <c r="P3141" i="4" s="1"/>
  <c r="O3142" i="4"/>
  <c r="P3142" i="4" s="1"/>
  <c r="O3143" i="4"/>
  <c r="P3143" i="4" s="1"/>
  <c r="O3144" i="4"/>
  <c r="P3144" i="4" s="1"/>
  <c r="O3145" i="4"/>
  <c r="P3145" i="4" s="1"/>
  <c r="O3146" i="4"/>
  <c r="P3146" i="4" s="1"/>
  <c r="O3147" i="4"/>
  <c r="P3147" i="4" s="1"/>
  <c r="O3148" i="4"/>
  <c r="P3148" i="4" s="1"/>
  <c r="O3149" i="4"/>
  <c r="P3149" i="4" s="1"/>
  <c r="O3150" i="4"/>
  <c r="P3150" i="4" s="1"/>
  <c r="O3151" i="4"/>
  <c r="P3151" i="4" s="1"/>
  <c r="O3152" i="4"/>
  <c r="P3152" i="4" s="1"/>
  <c r="O3153" i="4"/>
  <c r="P3153" i="4" s="1"/>
  <c r="O3154" i="4"/>
  <c r="P3154" i="4" s="1"/>
  <c r="O3155" i="4"/>
  <c r="P3155" i="4" s="1"/>
  <c r="O3156" i="4"/>
  <c r="P3156" i="4" s="1"/>
  <c r="O3157" i="4"/>
  <c r="P3157" i="4" s="1"/>
  <c r="O3158" i="4"/>
  <c r="P3158" i="4" s="1"/>
  <c r="O3159" i="4"/>
  <c r="P3159" i="4" s="1"/>
  <c r="O3160" i="4"/>
  <c r="P3160" i="4" s="1"/>
  <c r="O3161" i="4"/>
  <c r="P3161" i="4" s="1"/>
  <c r="O3162" i="4"/>
  <c r="P3162" i="4" s="1"/>
  <c r="O3163" i="4"/>
  <c r="P3163" i="4" s="1"/>
  <c r="O3164" i="4"/>
  <c r="P3164" i="4" s="1"/>
  <c r="O3165" i="4"/>
  <c r="P3165" i="4" s="1"/>
  <c r="O3166" i="4"/>
  <c r="P3166" i="4" s="1"/>
  <c r="O3167" i="4"/>
  <c r="P3167" i="4" s="1"/>
  <c r="O3168" i="4"/>
  <c r="P3168" i="4" s="1"/>
  <c r="O3169" i="4"/>
  <c r="P3169" i="4" s="1"/>
  <c r="O3170" i="4"/>
  <c r="P3170" i="4" s="1"/>
  <c r="O3171" i="4"/>
  <c r="P3171" i="4" s="1"/>
  <c r="O3172" i="4"/>
  <c r="P3172" i="4" s="1"/>
  <c r="O3173" i="4"/>
  <c r="P3173" i="4" s="1"/>
  <c r="O3174" i="4"/>
  <c r="P3174" i="4" s="1"/>
  <c r="O3175" i="4"/>
  <c r="P3175" i="4" s="1"/>
  <c r="O3176" i="4"/>
  <c r="P3176" i="4" s="1"/>
  <c r="O3177" i="4"/>
  <c r="P3177" i="4" s="1"/>
  <c r="O3178" i="4"/>
  <c r="P3178" i="4" s="1"/>
  <c r="O3179" i="4"/>
  <c r="P3179" i="4" s="1"/>
  <c r="O3180" i="4"/>
  <c r="P3180" i="4" s="1"/>
  <c r="O3181" i="4"/>
  <c r="P3181" i="4" s="1"/>
  <c r="O3182" i="4"/>
  <c r="P3182" i="4" s="1"/>
  <c r="O3183" i="4"/>
  <c r="P3183" i="4" s="1"/>
  <c r="O3184" i="4"/>
  <c r="P3184" i="4" s="1"/>
  <c r="O3185" i="4"/>
  <c r="P3185" i="4" s="1"/>
  <c r="O3186" i="4"/>
  <c r="P3186" i="4" s="1"/>
  <c r="O3187" i="4"/>
  <c r="P3187" i="4" s="1"/>
  <c r="O3188" i="4"/>
  <c r="P3188" i="4" s="1"/>
  <c r="O3189" i="4"/>
  <c r="P3189" i="4" s="1"/>
  <c r="O3190" i="4"/>
  <c r="P3190" i="4" s="1"/>
  <c r="O3191" i="4"/>
  <c r="P3191" i="4" s="1"/>
  <c r="O3192" i="4"/>
  <c r="P3192" i="4" s="1"/>
  <c r="O3193" i="4"/>
  <c r="P3193" i="4" s="1"/>
  <c r="O3194" i="4"/>
  <c r="P3194" i="4" s="1"/>
  <c r="O3195" i="4"/>
  <c r="P3195" i="4" s="1"/>
  <c r="O3196" i="4"/>
  <c r="P3196" i="4" s="1"/>
  <c r="O3197" i="4"/>
  <c r="P3197" i="4" s="1"/>
  <c r="O3198" i="4"/>
  <c r="P3198" i="4" s="1"/>
  <c r="O3199" i="4"/>
  <c r="P3199" i="4" s="1"/>
  <c r="O3200" i="4"/>
  <c r="P3200" i="4" s="1"/>
  <c r="O3201" i="4"/>
  <c r="P3201" i="4" s="1"/>
  <c r="O3202" i="4"/>
  <c r="P3202" i="4" s="1"/>
  <c r="O3203" i="4"/>
  <c r="P3203" i="4" s="1"/>
  <c r="O3204" i="4"/>
  <c r="P3204" i="4" s="1"/>
  <c r="O3205" i="4"/>
  <c r="P3205" i="4" s="1"/>
  <c r="O3206" i="4"/>
  <c r="P3206" i="4" s="1"/>
  <c r="O3207" i="4"/>
  <c r="P3207" i="4" s="1"/>
  <c r="O3208" i="4"/>
  <c r="P3208" i="4" s="1"/>
  <c r="O3209" i="4"/>
  <c r="P3209" i="4" s="1"/>
  <c r="O3210" i="4"/>
  <c r="P3210" i="4" s="1"/>
  <c r="O3211" i="4"/>
  <c r="P3211" i="4" s="1"/>
  <c r="O3212" i="4"/>
  <c r="P3212" i="4" s="1"/>
  <c r="O3213" i="4"/>
  <c r="P3213" i="4" s="1"/>
  <c r="O3214" i="4"/>
  <c r="P3214" i="4" s="1"/>
  <c r="O3215" i="4"/>
  <c r="P3215" i="4" s="1"/>
  <c r="O3216" i="4"/>
  <c r="P3216" i="4" s="1"/>
  <c r="O3217" i="4"/>
  <c r="P3217" i="4" s="1"/>
  <c r="O3218" i="4"/>
  <c r="P3218" i="4" s="1"/>
  <c r="O3219" i="4"/>
  <c r="P3219" i="4" s="1"/>
  <c r="O3220" i="4"/>
  <c r="P3220" i="4" s="1"/>
  <c r="O3221" i="4"/>
  <c r="P3221" i="4" s="1"/>
  <c r="O3222" i="4"/>
  <c r="P3222" i="4" s="1"/>
  <c r="O3223" i="4"/>
  <c r="P3223" i="4" s="1"/>
  <c r="O3224" i="4"/>
  <c r="P3224" i="4" s="1"/>
  <c r="O3225" i="4"/>
  <c r="P3225" i="4" s="1"/>
  <c r="O3226" i="4"/>
  <c r="P3226" i="4" s="1"/>
  <c r="O3227" i="4"/>
  <c r="P3227" i="4" s="1"/>
  <c r="O3228" i="4"/>
  <c r="P3228" i="4" s="1"/>
  <c r="O3229" i="4"/>
  <c r="P3229" i="4" s="1"/>
  <c r="O3230" i="4"/>
  <c r="P3230" i="4" s="1"/>
  <c r="O3231" i="4"/>
  <c r="P3231" i="4" s="1"/>
  <c r="O3232" i="4"/>
  <c r="P3232" i="4" s="1"/>
  <c r="O3233" i="4"/>
  <c r="P3233" i="4" s="1"/>
  <c r="O3234" i="4"/>
  <c r="P3234" i="4" s="1"/>
  <c r="O3235" i="4"/>
  <c r="P3235" i="4" s="1"/>
  <c r="O3236" i="4"/>
  <c r="P3236" i="4" s="1"/>
  <c r="O3237" i="4"/>
  <c r="P3237" i="4" s="1"/>
  <c r="O3238" i="4"/>
  <c r="P3238" i="4" s="1"/>
  <c r="O3239" i="4"/>
  <c r="P3239" i="4" s="1"/>
  <c r="O3240" i="4"/>
  <c r="P3240" i="4" s="1"/>
  <c r="O3241" i="4"/>
  <c r="P3241" i="4" s="1"/>
  <c r="O3242" i="4"/>
  <c r="P3242" i="4" s="1"/>
  <c r="O3243" i="4"/>
  <c r="P3243" i="4" s="1"/>
  <c r="O3244" i="4"/>
  <c r="P3244" i="4" s="1"/>
  <c r="O3245" i="4"/>
  <c r="P3245" i="4" s="1"/>
  <c r="O3246" i="4"/>
  <c r="P3246" i="4" s="1"/>
  <c r="O3247" i="4"/>
  <c r="P3247" i="4" s="1"/>
  <c r="O3248" i="4"/>
  <c r="P3248" i="4" s="1"/>
  <c r="O3249" i="4"/>
  <c r="P3249" i="4" s="1"/>
  <c r="O3250" i="4"/>
  <c r="P3250" i="4" s="1"/>
  <c r="O3251" i="4"/>
  <c r="P3251" i="4" s="1"/>
  <c r="O3252" i="4"/>
  <c r="P3252" i="4" s="1"/>
  <c r="O3253" i="4"/>
  <c r="P3253" i="4" s="1"/>
  <c r="O3254" i="4"/>
  <c r="P3254" i="4" s="1"/>
  <c r="O3255" i="4"/>
  <c r="P3255" i="4" s="1"/>
  <c r="O3256" i="4"/>
  <c r="P3256" i="4" s="1"/>
  <c r="O3257" i="4"/>
  <c r="P3257" i="4" s="1"/>
  <c r="O3258" i="4"/>
  <c r="P3258" i="4" s="1"/>
  <c r="O3259" i="4"/>
  <c r="P3259" i="4" s="1"/>
  <c r="O3260" i="4"/>
  <c r="P3260" i="4" s="1"/>
  <c r="O3261" i="4"/>
  <c r="P3261" i="4" s="1"/>
  <c r="O3262" i="4"/>
  <c r="P3262" i="4" s="1"/>
  <c r="O3263" i="4"/>
  <c r="P3263" i="4" s="1"/>
  <c r="O3264" i="4"/>
  <c r="P3264" i="4" s="1"/>
  <c r="O3265" i="4"/>
  <c r="P3265" i="4" s="1"/>
  <c r="O3266" i="4"/>
  <c r="P3266" i="4" s="1"/>
  <c r="O3267" i="4"/>
  <c r="P3267" i="4" s="1"/>
  <c r="O3268" i="4"/>
  <c r="P3268" i="4" s="1"/>
  <c r="O3269" i="4"/>
  <c r="P3269" i="4" s="1"/>
  <c r="O3270" i="4"/>
  <c r="P3270" i="4" s="1"/>
  <c r="O3271" i="4"/>
  <c r="P3271" i="4" s="1"/>
  <c r="O3272" i="4"/>
  <c r="P3272" i="4" s="1"/>
  <c r="O3273" i="4"/>
  <c r="P3273" i="4" s="1"/>
  <c r="O3274" i="4"/>
  <c r="P3274" i="4" s="1"/>
  <c r="O3275" i="4"/>
  <c r="P3275" i="4" s="1"/>
  <c r="O3276" i="4"/>
  <c r="P3276" i="4" s="1"/>
  <c r="O3277" i="4"/>
  <c r="P3277" i="4" s="1"/>
  <c r="O3278" i="4"/>
  <c r="P3278" i="4" s="1"/>
  <c r="O3279" i="4"/>
  <c r="P3279" i="4" s="1"/>
  <c r="O3280" i="4"/>
  <c r="P3280" i="4" s="1"/>
  <c r="O3281" i="4"/>
  <c r="P3281" i="4" s="1"/>
  <c r="O3282" i="4"/>
  <c r="P3282" i="4" s="1"/>
  <c r="O3283" i="4"/>
  <c r="P3283" i="4" s="1"/>
  <c r="O3284" i="4"/>
  <c r="P3284" i="4" s="1"/>
  <c r="O3285" i="4"/>
  <c r="P3285" i="4" s="1"/>
  <c r="O3286" i="4"/>
  <c r="P3286" i="4" s="1"/>
  <c r="O3287" i="4"/>
  <c r="P3287" i="4" s="1"/>
  <c r="O3288" i="4"/>
  <c r="P3288" i="4" s="1"/>
  <c r="O3289" i="4"/>
  <c r="P3289" i="4" s="1"/>
  <c r="O3290" i="4"/>
  <c r="P3290" i="4" s="1"/>
  <c r="O3291" i="4"/>
  <c r="P3291" i="4" s="1"/>
  <c r="O3292" i="4"/>
  <c r="P3292" i="4" s="1"/>
  <c r="O3293" i="4"/>
  <c r="P3293" i="4" s="1"/>
  <c r="O3294" i="4"/>
  <c r="P3294" i="4" s="1"/>
  <c r="O3295" i="4"/>
  <c r="P3295" i="4" s="1"/>
  <c r="O3296" i="4"/>
  <c r="P3296" i="4" s="1"/>
  <c r="O3297" i="4"/>
  <c r="P3297" i="4" s="1"/>
  <c r="O3298" i="4"/>
  <c r="P3298" i="4" s="1"/>
  <c r="O3299" i="4"/>
  <c r="P3299" i="4" s="1"/>
  <c r="O3300" i="4"/>
  <c r="P3300" i="4" s="1"/>
  <c r="O3301" i="4"/>
  <c r="P3301" i="4" s="1"/>
  <c r="O3302" i="4"/>
  <c r="P3302" i="4" s="1"/>
  <c r="O3303" i="4"/>
  <c r="P3303" i="4" s="1"/>
  <c r="O3304" i="4"/>
  <c r="P3304" i="4" s="1"/>
  <c r="O3305" i="4"/>
  <c r="P3305" i="4" s="1"/>
  <c r="O3306" i="4"/>
  <c r="P3306" i="4" s="1"/>
  <c r="O3307" i="4"/>
  <c r="P3307" i="4" s="1"/>
  <c r="O3308" i="4"/>
  <c r="P3308" i="4" s="1"/>
  <c r="O3309" i="4"/>
  <c r="P3309" i="4" s="1"/>
  <c r="O3310" i="4"/>
  <c r="P3310" i="4" s="1"/>
  <c r="O3311" i="4"/>
  <c r="P3311" i="4" s="1"/>
  <c r="O3312" i="4"/>
  <c r="P3312" i="4" s="1"/>
  <c r="O3313" i="4"/>
  <c r="P3313" i="4" s="1"/>
  <c r="O3314" i="4"/>
  <c r="P3314" i="4" s="1"/>
  <c r="O3315" i="4"/>
  <c r="P3315" i="4" s="1"/>
  <c r="O3316" i="4"/>
  <c r="P3316" i="4" s="1"/>
  <c r="O3317" i="4"/>
  <c r="P3317" i="4" s="1"/>
  <c r="O3318" i="4"/>
  <c r="P3318" i="4" s="1"/>
  <c r="O3319" i="4"/>
  <c r="P3319" i="4" s="1"/>
  <c r="O3320" i="4"/>
  <c r="P3320" i="4" s="1"/>
  <c r="O3321" i="4"/>
  <c r="P3321" i="4" s="1"/>
  <c r="O3322" i="4"/>
  <c r="P3322" i="4" s="1"/>
  <c r="O3323" i="4"/>
  <c r="P3323" i="4" s="1"/>
  <c r="O3324" i="4"/>
  <c r="P3324" i="4" s="1"/>
  <c r="O3325" i="4"/>
  <c r="P3325" i="4" s="1"/>
  <c r="O3326" i="4"/>
  <c r="P3326" i="4" s="1"/>
  <c r="O3327" i="4"/>
  <c r="P3327" i="4" s="1"/>
  <c r="O3328" i="4"/>
  <c r="P3328" i="4" s="1"/>
  <c r="O3329" i="4"/>
  <c r="P3329" i="4" s="1"/>
  <c r="O3330" i="4"/>
  <c r="P3330" i="4" s="1"/>
  <c r="O3331" i="4"/>
  <c r="P3331" i="4" s="1"/>
  <c r="O3332" i="4"/>
  <c r="P3332" i="4" s="1"/>
  <c r="O3333" i="4"/>
  <c r="P3333" i="4" s="1"/>
  <c r="O3334" i="4"/>
  <c r="P3334" i="4" s="1"/>
  <c r="O3335" i="4"/>
  <c r="P3335" i="4" s="1"/>
  <c r="O3336" i="4"/>
  <c r="P3336" i="4" s="1"/>
  <c r="O3337" i="4"/>
  <c r="P3337" i="4" s="1"/>
  <c r="O3338" i="4"/>
  <c r="P3338" i="4" s="1"/>
  <c r="O3339" i="4"/>
  <c r="P3339" i="4" s="1"/>
  <c r="O3340" i="4"/>
  <c r="P3340" i="4" s="1"/>
  <c r="O3341" i="4"/>
  <c r="P3341" i="4" s="1"/>
  <c r="O3342" i="4"/>
  <c r="P3342" i="4" s="1"/>
  <c r="O3343" i="4"/>
  <c r="P3343" i="4" s="1"/>
  <c r="O3344" i="4"/>
  <c r="P3344" i="4" s="1"/>
  <c r="O3345" i="4"/>
  <c r="P3345" i="4" s="1"/>
  <c r="O3346" i="4"/>
  <c r="P3346" i="4" s="1"/>
  <c r="O3347" i="4"/>
  <c r="P3347" i="4" s="1"/>
  <c r="O3348" i="4"/>
  <c r="P3348" i="4" s="1"/>
  <c r="O3349" i="4"/>
  <c r="P3349" i="4" s="1"/>
  <c r="O3350" i="4"/>
  <c r="P3350" i="4" s="1"/>
  <c r="O3351" i="4"/>
  <c r="P3351" i="4" s="1"/>
  <c r="O3352" i="4"/>
  <c r="P3352" i="4" s="1"/>
  <c r="O3353" i="4"/>
  <c r="P3353" i="4" s="1"/>
  <c r="O3354" i="4"/>
  <c r="P3354" i="4" s="1"/>
  <c r="O3355" i="4"/>
  <c r="P3355" i="4" s="1"/>
  <c r="O3356" i="4"/>
  <c r="P3356" i="4" s="1"/>
  <c r="O3357" i="4"/>
  <c r="P3357" i="4" s="1"/>
  <c r="O3358" i="4"/>
  <c r="P3358" i="4" s="1"/>
  <c r="O3359" i="4"/>
  <c r="P3359" i="4" s="1"/>
  <c r="O3360" i="4"/>
  <c r="P3360" i="4" s="1"/>
  <c r="O3361" i="4"/>
  <c r="P3361" i="4" s="1"/>
  <c r="O3362" i="4"/>
  <c r="P3362" i="4" s="1"/>
  <c r="O3363" i="4"/>
  <c r="P3363" i="4" s="1"/>
  <c r="O3364" i="4"/>
  <c r="P3364" i="4" s="1"/>
  <c r="O3365" i="4"/>
  <c r="P3365" i="4" s="1"/>
  <c r="O3366" i="4"/>
  <c r="P3366" i="4" s="1"/>
  <c r="O3367" i="4"/>
  <c r="P3367" i="4" s="1"/>
  <c r="O3368" i="4"/>
  <c r="P3368" i="4" s="1"/>
  <c r="O3369" i="4"/>
  <c r="P3369" i="4" s="1"/>
  <c r="O3370" i="4"/>
  <c r="P3370" i="4" s="1"/>
  <c r="O3371" i="4"/>
  <c r="P3371" i="4" s="1"/>
  <c r="O3372" i="4"/>
  <c r="P3372" i="4" s="1"/>
  <c r="O3373" i="4"/>
  <c r="P3373" i="4" s="1"/>
  <c r="O3374" i="4"/>
  <c r="P3374" i="4" s="1"/>
  <c r="O3375" i="4"/>
  <c r="P3375" i="4" s="1"/>
  <c r="O3376" i="4"/>
  <c r="P3376" i="4" s="1"/>
  <c r="O3377" i="4"/>
  <c r="P3377" i="4" s="1"/>
  <c r="O3378" i="4"/>
  <c r="P3378" i="4" s="1"/>
  <c r="O3379" i="4"/>
  <c r="P3379" i="4" s="1"/>
  <c r="O3380" i="4"/>
  <c r="P3380" i="4" s="1"/>
  <c r="O3381" i="4"/>
  <c r="P3381" i="4" s="1"/>
  <c r="O3382" i="4"/>
  <c r="P3382" i="4" s="1"/>
  <c r="O3383" i="4"/>
  <c r="P3383" i="4" s="1"/>
  <c r="O3384" i="4"/>
  <c r="P3384" i="4" s="1"/>
  <c r="O3385" i="4"/>
  <c r="P3385" i="4" s="1"/>
  <c r="O3386" i="4"/>
  <c r="P3386" i="4" s="1"/>
  <c r="O3387" i="4"/>
  <c r="P3387" i="4" s="1"/>
  <c r="O3388" i="4"/>
  <c r="P3388" i="4" s="1"/>
  <c r="O3389" i="4"/>
  <c r="P3389" i="4" s="1"/>
  <c r="O3390" i="4"/>
  <c r="P3390" i="4" s="1"/>
  <c r="O3391" i="4"/>
  <c r="P3391" i="4" s="1"/>
  <c r="O3392" i="4"/>
  <c r="P3392" i="4" s="1"/>
  <c r="O3393" i="4"/>
  <c r="P3393" i="4" s="1"/>
  <c r="O3394" i="4"/>
  <c r="P3394" i="4" s="1"/>
  <c r="O3395" i="4"/>
  <c r="P3395" i="4" s="1"/>
  <c r="O3396" i="4"/>
  <c r="P3396" i="4" s="1"/>
  <c r="O3397" i="4"/>
  <c r="P3397" i="4" s="1"/>
  <c r="O3398" i="4"/>
  <c r="P3398" i="4" s="1"/>
  <c r="O3399" i="4"/>
  <c r="P3399" i="4" s="1"/>
  <c r="O3400" i="4"/>
  <c r="P3400" i="4" s="1"/>
  <c r="O3401" i="4"/>
  <c r="P3401" i="4" s="1"/>
  <c r="O3402" i="4"/>
  <c r="P3402" i="4" s="1"/>
  <c r="O3403" i="4"/>
  <c r="P3403" i="4" s="1"/>
  <c r="O3404" i="4"/>
  <c r="P3404" i="4" s="1"/>
  <c r="O3405" i="4"/>
  <c r="P3405" i="4" s="1"/>
  <c r="O3406" i="4"/>
  <c r="P3406" i="4" s="1"/>
  <c r="O3407" i="4"/>
  <c r="P3407" i="4" s="1"/>
  <c r="O3408" i="4"/>
  <c r="P3408" i="4" s="1"/>
  <c r="O3409" i="4"/>
  <c r="P3409" i="4" s="1"/>
  <c r="O3410" i="4"/>
  <c r="P3410" i="4" s="1"/>
  <c r="O3411" i="4"/>
  <c r="P3411" i="4" s="1"/>
  <c r="O3412" i="4"/>
  <c r="P3412" i="4" s="1"/>
  <c r="O3413" i="4"/>
  <c r="P3413" i="4" s="1"/>
  <c r="O3414" i="4"/>
  <c r="P3414" i="4" s="1"/>
  <c r="O3415" i="4"/>
  <c r="P3415" i="4" s="1"/>
  <c r="O3416" i="4"/>
  <c r="P3416" i="4" s="1"/>
  <c r="O3417" i="4"/>
  <c r="P3417" i="4" s="1"/>
  <c r="O3418" i="4"/>
  <c r="P3418" i="4" s="1"/>
  <c r="O3419" i="4"/>
  <c r="P3419" i="4" s="1"/>
  <c r="O3420" i="4"/>
  <c r="P3420" i="4" s="1"/>
  <c r="O3421" i="4"/>
  <c r="P3421" i="4" s="1"/>
  <c r="O3422" i="4"/>
  <c r="P3422" i="4" s="1"/>
  <c r="O3423" i="4"/>
  <c r="P3423" i="4" s="1"/>
  <c r="O3424" i="4"/>
  <c r="P3424" i="4" s="1"/>
  <c r="O3425" i="4"/>
  <c r="P3425" i="4" s="1"/>
  <c r="O3426" i="4"/>
  <c r="P3426" i="4" s="1"/>
  <c r="O3427" i="4"/>
  <c r="P3427" i="4" s="1"/>
  <c r="O3428" i="4"/>
  <c r="P3428" i="4" s="1"/>
  <c r="O3429" i="4"/>
  <c r="P3429" i="4" s="1"/>
  <c r="O3430" i="4"/>
  <c r="P3430" i="4" s="1"/>
  <c r="O3431" i="4"/>
  <c r="P3431" i="4" s="1"/>
  <c r="O3432" i="4"/>
  <c r="P3432" i="4" s="1"/>
  <c r="O3433" i="4"/>
  <c r="P3433" i="4" s="1"/>
  <c r="O3434" i="4"/>
  <c r="P3434" i="4" s="1"/>
  <c r="O3435" i="4"/>
  <c r="P3435" i="4" s="1"/>
  <c r="O3436" i="4"/>
  <c r="P3436" i="4" s="1"/>
  <c r="O3437" i="4"/>
  <c r="P3437" i="4" s="1"/>
  <c r="O3438" i="4"/>
  <c r="P3438" i="4" s="1"/>
  <c r="O3439" i="4"/>
  <c r="P3439" i="4" s="1"/>
  <c r="O3440" i="4"/>
  <c r="P3440" i="4" s="1"/>
  <c r="O3441" i="4"/>
  <c r="P3441" i="4" s="1"/>
  <c r="O3442" i="4"/>
  <c r="P3442" i="4" s="1"/>
  <c r="O3443" i="4"/>
  <c r="P3443" i="4" s="1"/>
  <c r="O3444" i="4"/>
  <c r="P3444" i="4" s="1"/>
  <c r="O3445" i="4"/>
  <c r="P3445" i="4" s="1"/>
  <c r="O3446" i="4"/>
  <c r="P3446" i="4" s="1"/>
  <c r="O3447" i="4"/>
  <c r="P3447" i="4" s="1"/>
  <c r="O3448" i="4"/>
  <c r="P3448" i="4" s="1"/>
  <c r="O3449" i="4"/>
  <c r="P3449" i="4" s="1"/>
  <c r="O3450" i="4"/>
  <c r="P3450" i="4" s="1"/>
  <c r="O3451" i="4"/>
  <c r="P3451" i="4" s="1"/>
  <c r="O3452" i="4"/>
  <c r="P3452" i="4" s="1"/>
  <c r="O3453" i="4"/>
  <c r="P3453" i="4" s="1"/>
  <c r="O3454" i="4"/>
  <c r="P3454" i="4" s="1"/>
  <c r="O3455" i="4"/>
  <c r="P3455" i="4" s="1"/>
  <c r="O3456" i="4"/>
  <c r="P3456" i="4" s="1"/>
  <c r="O3457" i="4"/>
  <c r="P3457" i="4" s="1"/>
  <c r="O3458" i="4"/>
  <c r="P3458" i="4" s="1"/>
  <c r="O3459" i="4"/>
  <c r="P3459" i="4" s="1"/>
  <c r="O3460" i="4"/>
  <c r="P3460" i="4" s="1"/>
  <c r="O3461" i="4"/>
  <c r="P3461" i="4" s="1"/>
  <c r="O3462" i="4"/>
  <c r="P3462" i="4" s="1"/>
  <c r="O3463" i="4"/>
  <c r="P3463" i="4" s="1"/>
  <c r="O3464" i="4"/>
  <c r="P3464" i="4" s="1"/>
  <c r="O3465" i="4"/>
  <c r="P3465" i="4" s="1"/>
  <c r="O3466" i="4"/>
  <c r="P3466" i="4" s="1"/>
  <c r="O3467" i="4"/>
  <c r="P3467" i="4" s="1"/>
  <c r="O3468" i="4"/>
  <c r="P3468" i="4" s="1"/>
  <c r="O3469" i="4"/>
  <c r="P3469" i="4" s="1"/>
  <c r="O3470" i="4"/>
  <c r="P3470" i="4" s="1"/>
  <c r="O3471" i="4"/>
  <c r="P3471" i="4" s="1"/>
  <c r="O3472" i="4"/>
  <c r="P3472" i="4" s="1"/>
  <c r="O3473" i="4"/>
  <c r="P3473" i="4" s="1"/>
  <c r="O3474" i="4"/>
  <c r="P3474" i="4" s="1"/>
  <c r="O3475" i="4"/>
  <c r="P3475" i="4" s="1"/>
  <c r="O3476" i="4"/>
  <c r="P3476" i="4" s="1"/>
  <c r="O3477" i="4"/>
  <c r="P3477" i="4" s="1"/>
  <c r="O3478" i="4"/>
  <c r="P3478" i="4" s="1"/>
  <c r="O3479" i="4"/>
  <c r="P3479" i="4" s="1"/>
  <c r="O3480" i="4"/>
  <c r="P3480" i="4" s="1"/>
  <c r="O3481" i="4"/>
  <c r="P3481" i="4" s="1"/>
  <c r="O3482" i="4"/>
  <c r="P3482" i="4" s="1"/>
  <c r="O3483" i="4"/>
  <c r="P3483" i="4" s="1"/>
  <c r="O3484" i="4"/>
  <c r="P3484" i="4" s="1"/>
  <c r="O3485" i="4"/>
  <c r="P3485" i="4" s="1"/>
  <c r="O3486" i="4"/>
  <c r="P3486" i="4" s="1"/>
  <c r="O3487" i="4"/>
  <c r="P3487" i="4" s="1"/>
  <c r="O3488" i="4"/>
  <c r="P3488" i="4" s="1"/>
  <c r="O3489" i="4"/>
  <c r="P3489" i="4" s="1"/>
  <c r="O3490" i="4"/>
  <c r="P3490" i="4" s="1"/>
  <c r="O3491" i="4"/>
  <c r="P3491" i="4" s="1"/>
  <c r="O3492" i="4"/>
  <c r="P3492" i="4" s="1"/>
  <c r="O3493" i="4"/>
  <c r="P3493" i="4" s="1"/>
  <c r="O3494" i="4"/>
  <c r="P3494" i="4" s="1"/>
  <c r="O3495" i="4"/>
  <c r="P3495" i="4" s="1"/>
  <c r="O3496" i="4"/>
  <c r="P3496" i="4" s="1"/>
  <c r="O3497" i="4"/>
  <c r="P3497" i="4" s="1"/>
  <c r="O3498" i="4"/>
  <c r="P3498" i="4" s="1"/>
  <c r="O3499" i="4"/>
  <c r="P3499" i="4" s="1"/>
  <c r="O3500" i="4"/>
  <c r="P3500" i="4" s="1"/>
  <c r="O3501" i="4"/>
  <c r="P3501" i="4" s="1"/>
  <c r="O3502" i="4"/>
  <c r="P3502" i="4" s="1"/>
  <c r="O3503" i="4"/>
  <c r="P3503" i="4" s="1"/>
  <c r="O3504" i="4"/>
  <c r="P3504" i="4" s="1"/>
  <c r="O3505" i="4"/>
  <c r="P3505" i="4" s="1"/>
  <c r="O3506" i="4"/>
  <c r="P3506" i="4" s="1"/>
  <c r="O3507" i="4"/>
  <c r="P3507" i="4" s="1"/>
  <c r="O3508" i="4"/>
  <c r="P3508" i="4" s="1"/>
  <c r="O3509" i="4"/>
  <c r="P3509" i="4" s="1"/>
  <c r="O3510" i="4"/>
  <c r="P3510" i="4" s="1"/>
  <c r="O3511" i="4"/>
  <c r="P3511" i="4" s="1"/>
  <c r="O3512" i="4"/>
  <c r="P3512" i="4" s="1"/>
  <c r="O3513" i="4"/>
  <c r="P3513" i="4" s="1"/>
  <c r="O3514" i="4"/>
  <c r="P3514" i="4" s="1"/>
  <c r="O3515" i="4"/>
  <c r="P3515" i="4" s="1"/>
  <c r="O3516" i="4"/>
  <c r="P3516" i="4" s="1"/>
  <c r="O3517" i="4"/>
  <c r="P3517" i="4" s="1"/>
  <c r="O3518" i="4"/>
  <c r="P3518" i="4" s="1"/>
  <c r="O3519" i="4"/>
  <c r="P3519" i="4" s="1"/>
  <c r="O3520" i="4"/>
  <c r="P3520" i="4" s="1"/>
  <c r="O3521" i="4"/>
  <c r="P3521" i="4" s="1"/>
  <c r="O3522" i="4"/>
  <c r="P3522" i="4" s="1"/>
  <c r="O3523" i="4"/>
  <c r="P3523" i="4" s="1"/>
  <c r="O3524" i="4"/>
  <c r="P3524" i="4" s="1"/>
  <c r="O3525" i="4"/>
  <c r="P3525" i="4" s="1"/>
  <c r="O3526" i="4"/>
  <c r="P3526" i="4" s="1"/>
  <c r="O3527" i="4"/>
  <c r="P3527" i="4" s="1"/>
  <c r="O3528" i="4"/>
  <c r="P3528" i="4" s="1"/>
  <c r="O3529" i="4"/>
  <c r="P3529" i="4" s="1"/>
  <c r="O3530" i="4"/>
  <c r="P3530" i="4" s="1"/>
  <c r="O3531" i="4"/>
  <c r="P3531" i="4" s="1"/>
  <c r="O3532" i="4"/>
  <c r="P3532" i="4" s="1"/>
  <c r="O3533" i="4"/>
  <c r="P3533" i="4" s="1"/>
  <c r="O3534" i="4"/>
  <c r="P3534" i="4" s="1"/>
  <c r="O3535" i="4"/>
  <c r="P3535" i="4" s="1"/>
  <c r="O3536" i="4"/>
  <c r="P3536" i="4" s="1"/>
  <c r="O3537" i="4"/>
  <c r="P3537" i="4" s="1"/>
  <c r="O3538" i="4"/>
  <c r="P3538" i="4" s="1"/>
  <c r="O3539" i="4"/>
  <c r="P3539" i="4" s="1"/>
  <c r="O3540" i="4"/>
  <c r="P3540" i="4" s="1"/>
  <c r="O3541" i="4"/>
  <c r="P3541" i="4" s="1"/>
  <c r="O3542" i="4"/>
  <c r="P3542" i="4" s="1"/>
  <c r="O3543" i="4"/>
  <c r="P3543" i="4" s="1"/>
  <c r="O3544" i="4"/>
  <c r="P3544" i="4" s="1"/>
  <c r="O3545" i="4"/>
  <c r="P3545" i="4" s="1"/>
  <c r="O3546" i="4"/>
  <c r="P3546" i="4" s="1"/>
  <c r="O3547" i="4"/>
  <c r="P3547" i="4" s="1"/>
  <c r="O3548" i="4"/>
  <c r="P3548" i="4" s="1"/>
  <c r="O3549" i="4"/>
  <c r="P3549" i="4" s="1"/>
  <c r="O3550" i="4"/>
  <c r="P3550" i="4" s="1"/>
  <c r="O3551" i="4"/>
  <c r="P3551" i="4" s="1"/>
  <c r="O3552" i="4"/>
  <c r="P3552" i="4" s="1"/>
  <c r="O3553" i="4"/>
  <c r="P3553" i="4" s="1"/>
  <c r="O3554" i="4"/>
  <c r="P3554" i="4" s="1"/>
  <c r="O3555" i="4"/>
  <c r="P3555" i="4" s="1"/>
  <c r="O3556" i="4"/>
  <c r="P3556" i="4" s="1"/>
  <c r="O3557" i="4"/>
  <c r="P3557" i="4" s="1"/>
  <c r="O3558" i="4"/>
  <c r="P3558" i="4" s="1"/>
  <c r="O3559" i="4"/>
  <c r="P3559" i="4" s="1"/>
  <c r="O3560" i="4"/>
  <c r="P3560" i="4" s="1"/>
  <c r="O3561" i="4"/>
  <c r="P3561" i="4" s="1"/>
  <c r="O3562" i="4"/>
  <c r="P3562" i="4" s="1"/>
  <c r="O3563" i="4"/>
  <c r="P3563" i="4" s="1"/>
  <c r="O3564" i="4"/>
  <c r="P3564" i="4" s="1"/>
  <c r="O3565" i="4"/>
  <c r="P3565" i="4" s="1"/>
  <c r="O3566" i="4"/>
  <c r="P3566" i="4" s="1"/>
  <c r="O3567" i="4"/>
  <c r="P3567" i="4" s="1"/>
  <c r="O3568" i="4"/>
  <c r="P3568" i="4" s="1"/>
  <c r="O3569" i="4"/>
  <c r="P3569" i="4" s="1"/>
  <c r="O3570" i="4"/>
  <c r="P3570" i="4" s="1"/>
  <c r="O3571" i="4"/>
  <c r="P3571" i="4" s="1"/>
  <c r="O3572" i="4"/>
  <c r="P3572" i="4" s="1"/>
  <c r="O3573" i="4"/>
  <c r="P3573" i="4" s="1"/>
  <c r="O3574" i="4"/>
  <c r="P3574" i="4" s="1"/>
  <c r="O3575" i="4"/>
  <c r="P3575" i="4" s="1"/>
  <c r="O3576" i="4"/>
  <c r="P3576" i="4" s="1"/>
  <c r="O3577" i="4"/>
  <c r="P3577" i="4" s="1"/>
  <c r="O3578" i="4"/>
  <c r="P3578" i="4" s="1"/>
  <c r="O3579" i="4"/>
  <c r="P3579" i="4" s="1"/>
  <c r="O3580" i="4"/>
  <c r="P3580" i="4" s="1"/>
  <c r="O3581" i="4"/>
  <c r="P3581" i="4" s="1"/>
  <c r="O3582" i="4"/>
  <c r="P3582" i="4" s="1"/>
  <c r="O3583" i="4"/>
  <c r="P3583" i="4" s="1"/>
  <c r="O3584" i="4"/>
  <c r="P3584" i="4" s="1"/>
  <c r="O3585" i="4"/>
  <c r="P3585" i="4" s="1"/>
  <c r="O3586" i="4"/>
  <c r="P3586" i="4" s="1"/>
  <c r="O3587" i="4"/>
  <c r="P3587" i="4" s="1"/>
  <c r="O3588" i="4"/>
  <c r="P3588" i="4" s="1"/>
  <c r="O3589" i="4"/>
  <c r="P3589" i="4" s="1"/>
  <c r="O3590" i="4"/>
  <c r="P3590" i="4" s="1"/>
  <c r="O3591" i="4"/>
  <c r="P3591" i="4" s="1"/>
  <c r="O3592" i="4"/>
  <c r="P3592" i="4" s="1"/>
  <c r="O3593" i="4"/>
  <c r="P3593" i="4" s="1"/>
  <c r="O3594" i="4"/>
  <c r="P3594" i="4" s="1"/>
  <c r="O3595" i="4"/>
  <c r="P3595" i="4" s="1"/>
  <c r="O3596" i="4"/>
  <c r="P3596" i="4" s="1"/>
  <c r="O3597" i="4"/>
  <c r="P3597" i="4" s="1"/>
  <c r="O3598" i="4"/>
  <c r="P3598" i="4" s="1"/>
  <c r="O3599" i="4"/>
  <c r="P3599" i="4" s="1"/>
  <c r="O3600" i="4"/>
  <c r="P3600" i="4" s="1"/>
  <c r="O3601" i="4"/>
  <c r="P3601" i="4" s="1"/>
  <c r="O3602" i="4"/>
  <c r="P3602" i="4" s="1"/>
  <c r="O3603" i="4"/>
  <c r="P3603" i="4" s="1"/>
  <c r="O3604" i="4"/>
  <c r="P3604" i="4" s="1"/>
  <c r="O3605" i="4"/>
  <c r="P3605" i="4" s="1"/>
  <c r="O3606" i="4"/>
  <c r="P3606" i="4" s="1"/>
  <c r="O3607" i="4"/>
  <c r="P3607" i="4" s="1"/>
  <c r="O3608" i="4"/>
  <c r="P3608" i="4" s="1"/>
  <c r="O3609" i="4"/>
  <c r="P3609" i="4" s="1"/>
  <c r="O3610" i="4"/>
  <c r="P3610" i="4" s="1"/>
  <c r="O3611" i="4"/>
  <c r="P3611" i="4" s="1"/>
  <c r="O3612" i="4"/>
  <c r="P3612" i="4" s="1"/>
  <c r="O3613" i="4"/>
  <c r="P3613" i="4" s="1"/>
  <c r="O3614" i="4"/>
  <c r="P3614" i="4" s="1"/>
  <c r="O3615" i="4"/>
  <c r="P3615" i="4" s="1"/>
  <c r="O3616" i="4"/>
  <c r="P3616" i="4" s="1"/>
  <c r="O3617" i="4"/>
  <c r="P3617" i="4" s="1"/>
  <c r="O3618" i="4"/>
  <c r="P3618" i="4" s="1"/>
  <c r="O3619" i="4"/>
  <c r="P3619" i="4" s="1"/>
  <c r="O3620" i="4"/>
  <c r="P3620" i="4" s="1"/>
  <c r="O3621" i="4"/>
  <c r="P3621" i="4" s="1"/>
  <c r="O3622" i="4"/>
  <c r="P3622" i="4" s="1"/>
  <c r="O3623" i="4"/>
  <c r="P3623" i="4" s="1"/>
  <c r="O3624" i="4"/>
  <c r="P3624" i="4" s="1"/>
  <c r="O3625" i="4"/>
  <c r="P3625" i="4" s="1"/>
  <c r="O3626" i="4"/>
  <c r="P3626" i="4" s="1"/>
  <c r="O3627" i="4"/>
  <c r="P3627" i="4" s="1"/>
  <c r="O3628" i="4"/>
  <c r="P3628" i="4" s="1"/>
  <c r="O3629" i="4"/>
  <c r="P3629" i="4" s="1"/>
  <c r="O3630" i="4"/>
  <c r="P3630" i="4" s="1"/>
  <c r="O3631" i="4"/>
  <c r="P3631" i="4" s="1"/>
  <c r="O3632" i="4"/>
  <c r="P3632" i="4" s="1"/>
  <c r="O3633" i="4"/>
  <c r="P3633" i="4" s="1"/>
  <c r="O3634" i="4"/>
  <c r="P3634" i="4" s="1"/>
  <c r="O3635" i="4"/>
  <c r="P3635" i="4" s="1"/>
  <c r="O3636" i="4"/>
  <c r="P3636" i="4" s="1"/>
  <c r="O3637" i="4"/>
  <c r="P3637" i="4" s="1"/>
  <c r="O3638" i="4"/>
  <c r="P3638" i="4" s="1"/>
  <c r="O3639" i="4"/>
  <c r="P3639" i="4" s="1"/>
  <c r="O3640" i="4"/>
  <c r="P3640" i="4" s="1"/>
  <c r="O3641" i="4"/>
  <c r="P3641" i="4" s="1"/>
  <c r="O3642" i="4"/>
  <c r="P3642" i="4" s="1"/>
  <c r="O3643" i="4"/>
  <c r="P3643" i="4" s="1"/>
  <c r="O3644" i="4"/>
  <c r="P3644" i="4" s="1"/>
  <c r="O3645" i="4"/>
  <c r="P3645" i="4" s="1"/>
  <c r="O3646" i="4"/>
  <c r="P3646" i="4" s="1"/>
  <c r="O3647" i="4"/>
  <c r="P3647" i="4" s="1"/>
  <c r="O3648" i="4"/>
  <c r="P3648" i="4" s="1"/>
  <c r="O3649" i="4"/>
  <c r="P3649" i="4" s="1"/>
  <c r="O3650" i="4"/>
  <c r="P3650" i="4" s="1"/>
  <c r="O3651" i="4"/>
  <c r="P3651" i="4" s="1"/>
  <c r="O3652" i="4"/>
  <c r="P3652" i="4" s="1"/>
  <c r="O3653" i="4"/>
  <c r="P3653" i="4" s="1"/>
  <c r="O3654" i="4"/>
  <c r="P3654" i="4" s="1"/>
  <c r="O3655" i="4"/>
  <c r="P3655" i="4" s="1"/>
  <c r="O3656" i="4"/>
  <c r="P3656" i="4" s="1"/>
  <c r="O3657" i="4"/>
  <c r="P3657" i="4" s="1"/>
  <c r="O3658" i="4"/>
  <c r="P3658" i="4" s="1"/>
  <c r="O3659" i="4"/>
  <c r="P3659" i="4" s="1"/>
  <c r="O3660" i="4"/>
  <c r="P3660" i="4" s="1"/>
  <c r="O3661" i="4"/>
  <c r="P3661" i="4" s="1"/>
  <c r="O3662" i="4"/>
  <c r="P3662" i="4" s="1"/>
  <c r="O3663" i="4"/>
  <c r="P3663" i="4" s="1"/>
  <c r="O3664" i="4"/>
  <c r="P3664" i="4" s="1"/>
  <c r="O3665" i="4"/>
  <c r="P3665" i="4" s="1"/>
  <c r="O3666" i="4"/>
  <c r="P3666" i="4" s="1"/>
  <c r="O3667" i="4"/>
  <c r="P3667" i="4" s="1"/>
  <c r="O3668" i="4"/>
  <c r="P3668" i="4" s="1"/>
  <c r="O3669" i="4"/>
  <c r="P3669" i="4" s="1"/>
  <c r="O3670" i="4"/>
  <c r="P3670" i="4" s="1"/>
  <c r="O3671" i="4"/>
  <c r="P3671" i="4" s="1"/>
  <c r="O3672" i="4"/>
  <c r="P3672" i="4" s="1"/>
  <c r="O3673" i="4"/>
  <c r="P3673" i="4" s="1"/>
  <c r="O3674" i="4"/>
  <c r="P3674" i="4" s="1"/>
  <c r="O3675" i="4"/>
  <c r="P3675" i="4" s="1"/>
  <c r="O3676" i="4"/>
  <c r="P3676" i="4" s="1"/>
  <c r="O3677" i="4"/>
  <c r="P3677" i="4" s="1"/>
  <c r="O3678" i="4"/>
  <c r="P3678" i="4" s="1"/>
  <c r="O3679" i="4"/>
  <c r="P3679" i="4" s="1"/>
  <c r="O3680" i="4"/>
  <c r="P3680" i="4" s="1"/>
  <c r="O3681" i="4"/>
  <c r="P3681" i="4" s="1"/>
  <c r="O3682" i="4"/>
  <c r="P3682" i="4" s="1"/>
  <c r="O3683" i="4"/>
  <c r="P3683" i="4" s="1"/>
  <c r="O3684" i="4"/>
  <c r="P3684" i="4" s="1"/>
  <c r="O3685" i="4"/>
  <c r="P3685" i="4" s="1"/>
  <c r="O3686" i="4"/>
  <c r="P3686" i="4" s="1"/>
  <c r="O3687" i="4"/>
  <c r="P3687" i="4" s="1"/>
  <c r="O3688" i="4"/>
  <c r="P3688" i="4" s="1"/>
  <c r="O3689" i="4"/>
  <c r="P3689" i="4" s="1"/>
  <c r="O3690" i="4"/>
  <c r="P3690" i="4" s="1"/>
  <c r="O3691" i="4"/>
  <c r="P3691" i="4" s="1"/>
  <c r="O3692" i="4"/>
  <c r="P3692" i="4" s="1"/>
  <c r="O3693" i="4"/>
  <c r="P3693" i="4" s="1"/>
  <c r="O3694" i="4"/>
  <c r="P3694" i="4" s="1"/>
  <c r="O3695" i="4"/>
  <c r="P3695" i="4" s="1"/>
  <c r="O3696" i="4"/>
  <c r="P3696" i="4" s="1"/>
  <c r="O3697" i="4"/>
  <c r="P3697" i="4" s="1"/>
  <c r="O3698" i="4"/>
  <c r="P3698" i="4" s="1"/>
  <c r="O3699" i="4"/>
  <c r="P3699" i="4" s="1"/>
  <c r="O3700" i="4"/>
  <c r="P3700" i="4" s="1"/>
  <c r="O3701" i="4"/>
  <c r="P3701" i="4" s="1"/>
  <c r="O3702" i="4"/>
  <c r="P3702" i="4" s="1"/>
  <c r="O3703" i="4"/>
  <c r="P3703" i="4" s="1"/>
  <c r="O3704" i="4"/>
  <c r="P3704" i="4" s="1"/>
  <c r="O3705" i="4"/>
  <c r="P3705" i="4" s="1"/>
  <c r="O3706" i="4"/>
  <c r="P3706" i="4" s="1"/>
  <c r="O3707" i="4"/>
  <c r="P3707" i="4" s="1"/>
  <c r="O3708" i="4"/>
  <c r="P3708" i="4" s="1"/>
  <c r="O3709" i="4"/>
  <c r="P3709" i="4" s="1"/>
  <c r="O3710" i="4"/>
  <c r="P3710" i="4" s="1"/>
  <c r="O3711" i="4"/>
  <c r="P3711" i="4" s="1"/>
  <c r="O3712" i="4"/>
  <c r="P3712" i="4" s="1"/>
  <c r="O3713" i="4"/>
  <c r="P3713" i="4" s="1"/>
  <c r="O3714" i="4"/>
  <c r="P3714" i="4" s="1"/>
  <c r="O3715" i="4"/>
  <c r="P3715" i="4" s="1"/>
  <c r="O3716" i="4"/>
  <c r="P3716" i="4" s="1"/>
  <c r="O3717" i="4"/>
  <c r="P3717" i="4" s="1"/>
  <c r="O3718" i="4"/>
  <c r="P3718" i="4" s="1"/>
  <c r="O3719" i="4"/>
  <c r="P3719" i="4" s="1"/>
  <c r="O3720" i="4"/>
  <c r="P3720" i="4" s="1"/>
  <c r="O3721" i="4"/>
  <c r="P3721" i="4" s="1"/>
  <c r="O3722" i="4"/>
  <c r="P3722" i="4" s="1"/>
  <c r="O3723" i="4"/>
  <c r="P3723" i="4" s="1"/>
  <c r="O3724" i="4"/>
  <c r="P3724" i="4" s="1"/>
  <c r="O3725" i="4"/>
  <c r="P3725" i="4" s="1"/>
  <c r="O3726" i="4"/>
  <c r="P3726" i="4" s="1"/>
  <c r="O3727" i="4"/>
  <c r="P3727" i="4" s="1"/>
  <c r="O3728" i="4"/>
  <c r="P3728" i="4" s="1"/>
  <c r="O3729" i="4"/>
  <c r="P3729" i="4" s="1"/>
  <c r="O3730" i="4"/>
  <c r="P3730" i="4" s="1"/>
  <c r="O3731" i="4"/>
  <c r="P3731" i="4" s="1"/>
  <c r="O3732" i="4"/>
  <c r="P3732" i="4" s="1"/>
  <c r="O3733" i="4"/>
  <c r="P3733" i="4" s="1"/>
  <c r="O3734" i="4"/>
  <c r="P3734" i="4" s="1"/>
  <c r="O3735" i="4"/>
  <c r="P3735" i="4" s="1"/>
  <c r="O3736" i="4"/>
  <c r="P3736" i="4" s="1"/>
  <c r="O3737" i="4"/>
  <c r="P3737" i="4" s="1"/>
  <c r="O3738" i="4"/>
  <c r="P3738" i="4" s="1"/>
  <c r="O3739" i="4"/>
  <c r="P3739" i="4" s="1"/>
  <c r="O3740" i="4"/>
  <c r="P3740" i="4" s="1"/>
  <c r="O3741" i="4"/>
  <c r="P3741" i="4" s="1"/>
  <c r="O3742" i="4"/>
  <c r="P3742" i="4" s="1"/>
  <c r="O3743" i="4"/>
  <c r="P3743" i="4" s="1"/>
  <c r="O3744" i="4"/>
  <c r="P3744" i="4" s="1"/>
  <c r="O3745" i="4"/>
  <c r="P3745" i="4" s="1"/>
  <c r="O3746" i="4"/>
  <c r="P3746" i="4" s="1"/>
  <c r="O3747" i="4"/>
  <c r="P3747" i="4" s="1"/>
  <c r="O3748" i="4"/>
  <c r="P3748" i="4" s="1"/>
  <c r="O3749" i="4"/>
  <c r="P3749" i="4" s="1"/>
  <c r="O3750" i="4"/>
  <c r="P3750" i="4" s="1"/>
  <c r="O3751" i="4"/>
  <c r="P3751" i="4" s="1"/>
  <c r="O3752" i="4"/>
  <c r="P3752" i="4" s="1"/>
  <c r="O3753" i="4"/>
  <c r="P3753" i="4" s="1"/>
  <c r="O3754" i="4"/>
  <c r="P3754" i="4" s="1"/>
  <c r="O3755" i="4"/>
  <c r="P3755" i="4" s="1"/>
  <c r="O3756" i="4"/>
  <c r="P3756" i="4" s="1"/>
  <c r="O3757" i="4"/>
  <c r="P3757" i="4" s="1"/>
  <c r="O3758" i="4"/>
  <c r="P3758" i="4" s="1"/>
  <c r="O3759" i="4"/>
  <c r="P3759" i="4" s="1"/>
  <c r="O3760" i="4"/>
  <c r="P3760" i="4" s="1"/>
  <c r="O3761" i="4"/>
  <c r="P3761" i="4" s="1"/>
  <c r="O3762" i="4"/>
  <c r="P3762" i="4" s="1"/>
  <c r="O3763" i="4"/>
  <c r="P3763" i="4" s="1"/>
  <c r="O3764" i="4"/>
  <c r="P3764" i="4" s="1"/>
  <c r="O3765" i="4"/>
  <c r="P3765" i="4" s="1"/>
  <c r="O3766" i="4"/>
  <c r="P3766" i="4" s="1"/>
  <c r="O3767" i="4"/>
  <c r="P3767" i="4" s="1"/>
  <c r="O3768" i="4"/>
  <c r="P3768" i="4" s="1"/>
  <c r="O3769" i="4"/>
  <c r="P3769" i="4" s="1"/>
  <c r="O3770" i="4"/>
  <c r="P3770" i="4" s="1"/>
  <c r="O3771" i="4"/>
  <c r="P3771" i="4" s="1"/>
  <c r="O3772" i="4"/>
  <c r="P3772" i="4" s="1"/>
  <c r="O3773" i="4"/>
  <c r="P3773" i="4" s="1"/>
  <c r="O3774" i="4"/>
  <c r="P3774" i="4" s="1"/>
  <c r="O3775" i="4"/>
  <c r="P3775" i="4" s="1"/>
  <c r="O3776" i="4"/>
  <c r="P3776" i="4" s="1"/>
  <c r="O3777" i="4"/>
  <c r="P3777" i="4" s="1"/>
  <c r="O3778" i="4"/>
  <c r="P3778" i="4" s="1"/>
  <c r="O3779" i="4"/>
  <c r="P3779" i="4" s="1"/>
  <c r="O3780" i="4"/>
  <c r="P3780" i="4" s="1"/>
  <c r="O3781" i="4"/>
  <c r="P3781" i="4" s="1"/>
  <c r="O3782" i="4"/>
  <c r="P3782" i="4" s="1"/>
  <c r="O3783" i="4"/>
  <c r="P3783" i="4" s="1"/>
  <c r="O3784" i="4"/>
  <c r="P3784" i="4" s="1"/>
  <c r="O3785" i="4"/>
  <c r="P3785" i="4" s="1"/>
  <c r="O3786" i="4"/>
  <c r="P3786" i="4" s="1"/>
  <c r="O3787" i="4"/>
  <c r="P3787" i="4" s="1"/>
  <c r="O3788" i="4"/>
  <c r="P3788" i="4" s="1"/>
  <c r="O3789" i="4"/>
  <c r="P3789" i="4" s="1"/>
  <c r="O3790" i="4"/>
  <c r="P3790" i="4" s="1"/>
  <c r="O3791" i="4"/>
  <c r="P3791" i="4" s="1"/>
  <c r="O3792" i="4"/>
  <c r="P3792" i="4" s="1"/>
  <c r="O3793" i="4"/>
  <c r="P3793" i="4" s="1"/>
  <c r="O3794" i="4"/>
  <c r="P3794" i="4" s="1"/>
  <c r="O3795" i="4"/>
  <c r="P3795" i="4" s="1"/>
  <c r="O3796" i="4"/>
  <c r="P3796" i="4" s="1"/>
  <c r="O3797" i="4"/>
  <c r="P3797" i="4" s="1"/>
  <c r="O3798" i="4"/>
  <c r="P3798" i="4" s="1"/>
  <c r="O3799" i="4"/>
  <c r="P3799" i="4" s="1"/>
  <c r="O3800" i="4"/>
  <c r="P3800" i="4" s="1"/>
  <c r="O3801" i="4"/>
  <c r="P3801" i="4" s="1"/>
  <c r="O3802" i="4"/>
  <c r="P3802" i="4" s="1"/>
  <c r="O3803" i="4"/>
  <c r="P3803" i="4" s="1"/>
  <c r="O3804" i="4"/>
  <c r="P3804" i="4" s="1"/>
  <c r="O3805" i="4"/>
  <c r="P3805" i="4" s="1"/>
  <c r="O3806" i="4"/>
  <c r="P3806" i="4" s="1"/>
  <c r="O3807" i="4"/>
  <c r="P3807" i="4" s="1"/>
  <c r="O3808" i="4"/>
  <c r="P3808" i="4" s="1"/>
  <c r="O3809" i="4"/>
  <c r="P3809" i="4" s="1"/>
  <c r="O3810" i="4"/>
  <c r="P3810" i="4" s="1"/>
  <c r="O3811" i="4"/>
  <c r="P3811" i="4" s="1"/>
  <c r="O3812" i="4"/>
  <c r="P3812" i="4" s="1"/>
  <c r="O3813" i="4"/>
  <c r="P3813" i="4" s="1"/>
  <c r="O3814" i="4"/>
  <c r="P3814" i="4" s="1"/>
  <c r="O3815" i="4"/>
  <c r="P3815" i="4" s="1"/>
  <c r="O3816" i="4"/>
  <c r="P3816" i="4" s="1"/>
  <c r="O3817" i="4"/>
  <c r="P3817" i="4" s="1"/>
  <c r="O3818" i="4"/>
  <c r="P3818" i="4" s="1"/>
  <c r="O3819" i="4"/>
  <c r="P3819" i="4" s="1"/>
  <c r="O3820" i="4"/>
  <c r="P3820" i="4" s="1"/>
  <c r="O3821" i="4"/>
  <c r="P3821" i="4" s="1"/>
  <c r="O3822" i="4"/>
  <c r="P3822" i="4" s="1"/>
  <c r="O3823" i="4"/>
  <c r="P3823" i="4" s="1"/>
  <c r="O3824" i="4"/>
  <c r="P3824" i="4" s="1"/>
  <c r="O3825" i="4"/>
  <c r="P3825" i="4" s="1"/>
  <c r="O3826" i="4"/>
  <c r="P3826" i="4" s="1"/>
  <c r="O3827" i="4"/>
  <c r="P3827" i="4" s="1"/>
  <c r="O3828" i="4"/>
  <c r="P3828" i="4" s="1"/>
  <c r="O3829" i="4"/>
  <c r="P3829" i="4" s="1"/>
  <c r="O3830" i="4"/>
  <c r="P3830" i="4" s="1"/>
  <c r="O3831" i="4"/>
  <c r="P3831" i="4" s="1"/>
  <c r="O3832" i="4"/>
  <c r="P3832" i="4" s="1"/>
  <c r="O3833" i="4"/>
  <c r="P3833" i="4" s="1"/>
  <c r="O3834" i="4"/>
  <c r="P3834" i="4" s="1"/>
  <c r="O3835" i="4"/>
  <c r="P3835" i="4" s="1"/>
  <c r="O3836" i="4"/>
  <c r="P3836" i="4" s="1"/>
  <c r="O3837" i="4"/>
  <c r="P3837" i="4" s="1"/>
  <c r="O3838" i="4"/>
  <c r="P3838" i="4" s="1"/>
  <c r="O3839" i="4"/>
  <c r="P3839" i="4" s="1"/>
  <c r="O3840" i="4"/>
  <c r="P3840" i="4" s="1"/>
  <c r="O3841" i="4"/>
  <c r="P3841" i="4" s="1"/>
  <c r="O3842" i="4"/>
  <c r="P3842" i="4" s="1"/>
  <c r="O3843" i="4"/>
  <c r="P3843" i="4" s="1"/>
  <c r="O3844" i="4"/>
  <c r="P3844" i="4" s="1"/>
  <c r="O3845" i="4"/>
  <c r="P3845" i="4" s="1"/>
  <c r="O3846" i="4"/>
  <c r="P3846" i="4" s="1"/>
  <c r="O3847" i="4"/>
  <c r="P3847" i="4" s="1"/>
  <c r="O3848" i="4"/>
  <c r="P3848" i="4" s="1"/>
  <c r="O3849" i="4"/>
  <c r="P3849" i="4" s="1"/>
  <c r="O3850" i="4"/>
  <c r="P3850" i="4" s="1"/>
  <c r="O3851" i="4"/>
  <c r="P3851" i="4" s="1"/>
  <c r="O3852" i="4"/>
  <c r="P3852" i="4" s="1"/>
  <c r="O3853" i="4"/>
  <c r="P3853" i="4" s="1"/>
  <c r="O3854" i="4"/>
  <c r="P3854" i="4" s="1"/>
  <c r="O3855" i="4"/>
  <c r="P3855" i="4" s="1"/>
  <c r="O3856" i="4"/>
  <c r="P3856" i="4" s="1"/>
  <c r="O3857" i="4"/>
  <c r="P3857" i="4" s="1"/>
  <c r="O3858" i="4"/>
  <c r="P3858" i="4" s="1"/>
  <c r="O3859" i="4"/>
  <c r="P3859" i="4" s="1"/>
  <c r="O3860" i="4"/>
  <c r="P3860" i="4" s="1"/>
  <c r="O3861" i="4"/>
  <c r="P3861" i="4" s="1"/>
  <c r="O3862" i="4"/>
  <c r="P3862" i="4" s="1"/>
  <c r="O3863" i="4"/>
  <c r="P3863" i="4" s="1"/>
  <c r="O3864" i="4"/>
  <c r="P3864" i="4" s="1"/>
  <c r="O3865" i="4"/>
  <c r="P3865" i="4" s="1"/>
  <c r="O3866" i="4"/>
  <c r="P3866" i="4" s="1"/>
  <c r="O3867" i="4"/>
  <c r="P3867" i="4" s="1"/>
  <c r="O3868" i="4"/>
  <c r="P3868" i="4" s="1"/>
  <c r="O3869" i="4"/>
  <c r="P3869" i="4" s="1"/>
  <c r="O3870" i="4"/>
  <c r="P3870" i="4" s="1"/>
  <c r="O3871" i="4"/>
  <c r="P3871" i="4" s="1"/>
  <c r="O3872" i="4"/>
  <c r="P3872" i="4" s="1"/>
  <c r="O3873" i="4"/>
  <c r="P3873" i="4" s="1"/>
  <c r="O3874" i="4"/>
  <c r="P3874" i="4" s="1"/>
  <c r="O3875" i="4"/>
  <c r="P3875" i="4" s="1"/>
  <c r="O3876" i="4"/>
  <c r="P3876" i="4" s="1"/>
  <c r="O3877" i="4"/>
  <c r="P3877" i="4" s="1"/>
  <c r="O3878" i="4"/>
  <c r="P3878" i="4" s="1"/>
  <c r="O3879" i="4"/>
  <c r="P3879" i="4" s="1"/>
  <c r="O3880" i="4"/>
  <c r="P3880" i="4" s="1"/>
  <c r="O3881" i="4"/>
  <c r="P3881" i="4" s="1"/>
  <c r="O3882" i="4"/>
  <c r="P3882" i="4" s="1"/>
  <c r="O3883" i="4"/>
  <c r="P3883" i="4" s="1"/>
  <c r="O3884" i="4"/>
  <c r="P3884" i="4" s="1"/>
  <c r="O3885" i="4"/>
  <c r="P3885" i="4" s="1"/>
  <c r="O3886" i="4"/>
  <c r="P3886" i="4" s="1"/>
  <c r="O3887" i="4"/>
  <c r="P3887" i="4" s="1"/>
  <c r="O3888" i="4"/>
  <c r="P3888" i="4" s="1"/>
  <c r="O3889" i="4"/>
  <c r="P3889" i="4" s="1"/>
  <c r="O3890" i="4"/>
  <c r="P3890" i="4" s="1"/>
  <c r="O3891" i="4"/>
  <c r="P3891" i="4" s="1"/>
  <c r="O3892" i="4"/>
  <c r="P3892" i="4" s="1"/>
  <c r="O3893" i="4"/>
  <c r="P3893" i="4" s="1"/>
  <c r="O3894" i="4"/>
  <c r="P3894" i="4" s="1"/>
  <c r="O3895" i="4"/>
  <c r="P3895" i="4" s="1"/>
  <c r="O3896" i="4"/>
  <c r="P3896" i="4" s="1"/>
  <c r="O3897" i="4"/>
  <c r="P3897" i="4" s="1"/>
  <c r="O3898" i="4"/>
  <c r="P3898" i="4" s="1"/>
  <c r="O3899" i="4"/>
  <c r="P3899" i="4" s="1"/>
  <c r="O3900" i="4"/>
  <c r="P3900" i="4" s="1"/>
  <c r="O3901" i="4"/>
  <c r="P3901" i="4" s="1"/>
  <c r="O3902" i="4"/>
  <c r="P3902" i="4" s="1"/>
  <c r="O3903" i="4"/>
  <c r="P3903" i="4" s="1"/>
  <c r="O3904" i="4"/>
  <c r="P3904" i="4" s="1"/>
  <c r="O3905" i="4"/>
  <c r="P3905" i="4" s="1"/>
  <c r="O3906" i="4"/>
  <c r="P3906" i="4" s="1"/>
  <c r="O3907" i="4"/>
  <c r="P3907" i="4" s="1"/>
  <c r="O3908" i="4"/>
  <c r="P3908" i="4" s="1"/>
  <c r="O3909" i="4"/>
  <c r="P3909" i="4" s="1"/>
  <c r="O3910" i="4"/>
  <c r="P3910" i="4" s="1"/>
  <c r="O3911" i="4"/>
  <c r="P3911" i="4" s="1"/>
  <c r="O3912" i="4"/>
  <c r="P3912" i="4" s="1"/>
  <c r="O3913" i="4"/>
  <c r="P3913" i="4" s="1"/>
  <c r="O3914" i="4"/>
  <c r="P3914" i="4" s="1"/>
  <c r="O3915" i="4"/>
  <c r="P3915" i="4" s="1"/>
  <c r="O3916" i="4"/>
  <c r="P3916" i="4" s="1"/>
  <c r="O3917" i="4"/>
  <c r="P3917" i="4" s="1"/>
  <c r="O3918" i="4"/>
  <c r="P3918" i="4" s="1"/>
  <c r="O3919" i="4"/>
  <c r="P3919" i="4" s="1"/>
  <c r="O3920" i="4"/>
  <c r="P3920" i="4" s="1"/>
  <c r="O3921" i="4"/>
  <c r="P3921" i="4" s="1"/>
  <c r="O3922" i="4"/>
  <c r="P3922" i="4" s="1"/>
  <c r="O3923" i="4"/>
  <c r="P3923" i="4" s="1"/>
  <c r="O3924" i="4"/>
  <c r="P3924" i="4" s="1"/>
  <c r="O3925" i="4"/>
  <c r="P3925" i="4" s="1"/>
  <c r="O3926" i="4"/>
  <c r="P3926" i="4" s="1"/>
  <c r="O3927" i="4"/>
  <c r="P3927" i="4" s="1"/>
  <c r="O3928" i="4"/>
  <c r="P3928" i="4" s="1"/>
  <c r="O3929" i="4"/>
  <c r="P3929" i="4" s="1"/>
  <c r="O3930" i="4"/>
  <c r="P3930" i="4" s="1"/>
  <c r="O3931" i="4"/>
  <c r="P3931" i="4" s="1"/>
  <c r="O3932" i="4"/>
  <c r="P3932" i="4" s="1"/>
  <c r="O3933" i="4"/>
  <c r="P3933" i="4" s="1"/>
  <c r="O3934" i="4"/>
  <c r="P3934" i="4" s="1"/>
  <c r="O3935" i="4"/>
  <c r="P3935" i="4" s="1"/>
  <c r="O3936" i="4"/>
  <c r="P3936" i="4" s="1"/>
  <c r="O3937" i="4"/>
  <c r="P3937" i="4" s="1"/>
  <c r="O3938" i="4"/>
  <c r="P3938" i="4" s="1"/>
  <c r="O3939" i="4"/>
  <c r="P3939" i="4" s="1"/>
  <c r="O3940" i="4"/>
  <c r="P3940" i="4" s="1"/>
  <c r="O3941" i="4"/>
  <c r="P3941" i="4" s="1"/>
  <c r="O3942" i="4"/>
  <c r="P3942" i="4" s="1"/>
  <c r="O3943" i="4"/>
  <c r="P3943" i="4" s="1"/>
  <c r="O3944" i="4"/>
  <c r="P3944" i="4" s="1"/>
  <c r="O3945" i="4"/>
  <c r="P3945" i="4" s="1"/>
  <c r="O3946" i="4"/>
  <c r="P3946" i="4" s="1"/>
  <c r="O3947" i="4"/>
  <c r="P3947" i="4" s="1"/>
  <c r="O3948" i="4"/>
  <c r="P3948" i="4" s="1"/>
  <c r="O3949" i="4"/>
  <c r="P3949" i="4" s="1"/>
  <c r="O3950" i="4"/>
  <c r="P3950" i="4" s="1"/>
  <c r="O3951" i="4"/>
  <c r="P3951" i="4" s="1"/>
  <c r="O3952" i="4"/>
  <c r="P3952" i="4" s="1"/>
  <c r="O3953" i="4"/>
  <c r="P3953" i="4" s="1"/>
  <c r="O3954" i="4"/>
  <c r="P3954" i="4" s="1"/>
  <c r="O3955" i="4"/>
  <c r="P3955" i="4" s="1"/>
  <c r="O3956" i="4"/>
  <c r="P3956" i="4" s="1"/>
  <c r="O3957" i="4"/>
  <c r="P3957" i="4" s="1"/>
  <c r="O3958" i="4"/>
  <c r="P3958" i="4" s="1"/>
  <c r="O3959" i="4"/>
  <c r="P3959" i="4" s="1"/>
  <c r="O3960" i="4"/>
  <c r="P3960" i="4" s="1"/>
  <c r="O3961" i="4"/>
  <c r="P3961" i="4" s="1"/>
  <c r="O3962" i="4"/>
  <c r="P3962" i="4" s="1"/>
  <c r="O3963" i="4"/>
  <c r="P3963" i="4" s="1"/>
  <c r="O3964" i="4"/>
  <c r="P3964" i="4" s="1"/>
  <c r="O3965" i="4"/>
  <c r="P3965" i="4" s="1"/>
  <c r="O3966" i="4"/>
  <c r="P3966" i="4" s="1"/>
  <c r="O3967" i="4"/>
  <c r="P3967" i="4" s="1"/>
  <c r="O3968" i="4"/>
  <c r="P3968" i="4" s="1"/>
  <c r="O3969" i="4"/>
  <c r="P3969" i="4" s="1"/>
  <c r="O3970" i="4"/>
  <c r="P3970" i="4" s="1"/>
  <c r="O3971" i="4"/>
  <c r="P3971" i="4" s="1"/>
  <c r="O3972" i="4"/>
  <c r="P3972" i="4" s="1"/>
  <c r="O3973" i="4"/>
  <c r="P3973" i="4" s="1"/>
  <c r="O3974" i="4"/>
  <c r="P3974" i="4" s="1"/>
  <c r="O3975" i="4"/>
  <c r="P3975" i="4" s="1"/>
  <c r="O3976" i="4"/>
  <c r="P3976" i="4" s="1"/>
  <c r="O3977" i="4"/>
  <c r="P3977" i="4" s="1"/>
  <c r="O3978" i="4"/>
  <c r="P3978" i="4" s="1"/>
  <c r="O3979" i="4"/>
  <c r="P3979" i="4" s="1"/>
  <c r="O3980" i="4"/>
  <c r="P3980" i="4" s="1"/>
  <c r="O3981" i="4"/>
  <c r="P3981" i="4" s="1"/>
  <c r="O3982" i="4"/>
  <c r="P3982" i="4" s="1"/>
  <c r="O3983" i="4"/>
  <c r="P3983" i="4" s="1"/>
  <c r="O3984" i="4"/>
  <c r="P3984" i="4" s="1"/>
  <c r="O3985" i="4"/>
  <c r="P3985" i="4" s="1"/>
  <c r="O3986" i="4"/>
  <c r="P3986" i="4" s="1"/>
  <c r="O3987" i="4"/>
  <c r="P3987" i="4" s="1"/>
  <c r="O3988" i="4"/>
  <c r="P3988" i="4" s="1"/>
  <c r="O3989" i="4"/>
  <c r="P3989" i="4" s="1"/>
  <c r="O3990" i="4"/>
  <c r="P3990" i="4" s="1"/>
  <c r="O3991" i="4"/>
  <c r="P3991" i="4" s="1"/>
  <c r="O3992" i="4"/>
  <c r="P3992" i="4" s="1"/>
  <c r="O3993" i="4"/>
  <c r="P3993" i="4" s="1"/>
  <c r="O3994" i="4"/>
  <c r="P3994" i="4" s="1"/>
  <c r="O3995" i="4"/>
  <c r="P3995" i="4" s="1"/>
  <c r="O3996" i="4"/>
  <c r="P3996" i="4" s="1"/>
  <c r="O3997" i="4"/>
  <c r="P3997" i="4" s="1"/>
  <c r="O3998" i="4"/>
  <c r="P3998" i="4" s="1"/>
  <c r="O3999" i="4"/>
  <c r="P3999" i="4" s="1"/>
  <c r="O4000" i="4"/>
  <c r="P4000" i="4" s="1"/>
  <c r="O4001" i="4"/>
  <c r="P4001" i="4" s="1"/>
  <c r="O4002" i="4"/>
  <c r="P4002" i="4" s="1"/>
  <c r="O4003" i="4"/>
  <c r="P4003" i="4" s="1"/>
  <c r="O4004" i="4"/>
  <c r="P4004" i="4" s="1"/>
  <c r="O4005" i="4"/>
  <c r="P4005" i="4" s="1"/>
  <c r="O4006" i="4"/>
  <c r="P4006" i="4" s="1"/>
  <c r="O4007" i="4"/>
  <c r="P4007" i="4" s="1"/>
  <c r="O4008" i="4"/>
  <c r="P4008" i="4" s="1"/>
  <c r="O4009" i="4"/>
  <c r="P4009" i="4" s="1"/>
  <c r="O4010" i="4"/>
  <c r="P4010" i="4" s="1"/>
  <c r="O4011" i="4"/>
  <c r="P4011" i="4" s="1"/>
  <c r="O4012" i="4"/>
  <c r="P4012" i="4" s="1"/>
  <c r="O4013" i="4"/>
  <c r="P4013" i="4" s="1"/>
  <c r="O4014" i="4"/>
  <c r="P4014" i="4" s="1"/>
  <c r="O4015" i="4"/>
  <c r="P4015" i="4" s="1"/>
  <c r="O4016" i="4"/>
  <c r="P4016" i="4" s="1"/>
  <c r="O4017" i="4"/>
  <c r="P4017" i="4" s="1"/>
  <c r="O4018" i="4"/>
  <c r="P4018" i="4" s="1"/>
  <c r="O4019" i="4"/>
  <c r="P4019" i="4" s="1"/>
  <c r="O4020" i="4"/>
  <c r="P4020" i="4" s="1"/>
  <c r="O4021" i="4"/>
  <c r="P4021" i="4" s="1"/>
  <c r="O4022" i="4"/>
  <c r="P4022" i="4" s="1"/>
  <c r="O4023" i="4"/>
  <c r="P4023" i="4" s="1"/>
  <c r="O4024" i="4"/>
  <c r="P4024" i="4" s="1"/>
  <c r="O4025" i="4"/>
  <c r="P4025" i="4" s="1"/>
  <c r="O4026" i="4"/>
  <c r="P4026" i="4" s="1"/>
  <c r="O4027" i="4"/>
  <c r="P4027" i="4" s="1"/>
  <c r="O4028" i="4"/>
  <c r="P4028" i="4" s="1"/>
  <c r="O4029" i="4"/>
  <c r="P4029" i="4" s="1"/>
  <c r="O4030" i="4"/>
  <c r="P4030" i="4" s="1"/>
  <c r="O4031" i="4"/>
  <c r="P4031" i="4" s="1"/>
  <c r="O4032" i="4"/>
  <c r="P4032" i="4" s="1"/>
  <c r="O4033" i="4"/>
  <c r="P4033" i="4" s="1"/>
  <c r="O4034" i="4"/>
  <c r="P4034" i="4" s="1"/>
  <c r="O4035" i="4"/>
  <c r="P4035" i="4" s="1"/>
  <c r="O4036" i="4"/>
  <c r="P4036" i="4" s="1"/>
  <c r="O4037" i="4"/>
  <c r="P4037" i="4" s="1"/>
  <c r="O4038" i="4"/>
  <c r="P4038" i="4" s="1"/>
  <c r="O4039" i="4"/>
  <c r="P4039" i="4" s="1"/>
  <c r="O4040" i="4"/>
  <c r="P4040" i="4" s="1"/>
  <c r="O4041" i="4"/>
  <c r="P4041" i="4" s="1"/>
  <c r="O4042" i="4"/>
  <c r="P4042" i="4" s="1"/>
  <c r="O4043" i="4"/>
  <c r="P4043" i="4" s="1"/>
  <c r="O4044" i="4"/>
  <c r="P4044" i="4" s="1"/>
  <c r="O4045" i="4"/>
  <c r="P4045" i="4" s="1"/>
  <c r="O4046" i="4"/>
  <c r="P4046" i="4" s="1"/>
  <c r="O4047" i="4"/>
  <c r="P4047" i="4" s="1"/>
  <c r="O4048" i="4"/>
  <c r="P4048" i="4" s="1"/>
  <c r="O4049" i="4"/>
  <c r="P4049" i="4" s="1"/>
  <c r="O4050" i="4"/>
  <c r="P4050" i="4" s="1"/>
  <c r="O4051" i="4"/>
  <c r="P4051" i="4" s="1"/>
  <c r="O4052" i="4"/>
  <c r="P4052" i="4" s="1"/>
  <c r="O4053" i="4"/>
  <c r="P4053" i="4" s="1"/>
  <c r="O4054" i="4"/>
  <c r="P4054" i="4" s="1"/>
  <c r="O4055" i="4"/>
  <c r="P4055" i="4" s="1"/>
  <c r="O4056" i="4"/>
  <c r="P4056" i="4" s="1"/>
  <c r="O4057" i="4"/>
  <c r="P4057" i="4" s="1"/>
  <c r="O4058" i="4"/>
  <c r="P4058" i="4" s="1"/>
  <c r="O4059" i="4"/>
  <c r="P4059" i="4" s="1"/>
  <c r="O4060" i="4"/>
  <c r="P4060" i="4" s="1"/>
  <c r="O4061" i="4"/>
  <c r="P4061" i="4" s="1"/>
  <c r="O4062" i="4"/>
  <c r="P4062" i="4" s="1"/>
  <c r="O4063" i="4"/>
  <c r="P4063" i="4" s="1"/>
  <c r="O4064" i="4"/>
  <c r="P4064" i="4" s="1"/>
  <c r="O4065" i="4"/>
  <c r="P4065" i="4" s="1"/>
  <c r="O4066" i="4"/>
  <c r="P4066" i="4" s="1"/>
  <c r="O4067" i="4"/>
  <c r="P4067" i="4" s="1"/>
  <c r="O4068" i="4"/>
  <c r="P4068" i="4" s="1"/>
  <c r="O4069" i="4"/>
  <c r="P4069" i="4" s="1"/>
  <c r="O4070" i="4"/>
  <c r="P4070" i="4" s="1"/>
  <c r="O4071" i="4"/>
  <c r="P4071" i="4" s="1"/>
  <c r="O4072" i="4"/>
  <c r="P4072" i="4" s="1"/>
  <c r="O4073" i="4"/>
  <c r="P4073" i="4" s="1"/>
  <c r="O4074" i="4"/>
  <c r="P4074" i="4" s="1"/>
  <c r="O4075" i="4"/>
  <c r="P4075" i="4" s="1"/>
  <c r="O4076" i="4"/>
  <c r="P4076" i="4" s="1"/>
  <c r="O4077" i="4"/>
  <c r="P4077" i="4" s="1"/>
  <c r="O4078" i="4"/>
  <c r="P4078" i="4" s="1"/>
  <c r="O4079" i="4"/>
  <c r="P4079" i="4" s="1"/>
  <c r="O4080" i="4"/>
  <c r="P4080" i="4" s="1"/>
  <c r="O4081" i="4"/>
  <c r="P4081" i="4" s="1"/>
  <c r="O4082" i="4"/>
  <c r="P4082" i="4" s="1"/>
  <c r="O4083" i="4"/>
  <c r="P4083" i="4" s="1"/>
  <c r="O4084" i="4"/>
  <c r="P4084" i="4" s="1"/>
  <c r="O4085" i="4"/>
  <c r="P4085" i="4" s="1"/>
  <c r="O4086" i="4"/>
  <c r="P4086" i="4" s="1"/>
  <c r="O4087" i="4"/>
  <c r="P4087" i="4" s="1"/>
  <c r="O4088" i="4"/>
  <c r="P4088" i="4" s="1"/>
  <c r="O4089" i="4"/>
  <c r="P4089" i="4" s="1"/>
  <c r="O4090" i="4"/>
  <c r="P4090" i="4" s="1"/>
  <c r="O4091" i="4"/>
  <c r="P4091" i="4" s="1"/>
  <c r="O4092" i="4"/>
  <c r="P4092" i="4" s="1"/>
  <c r="O4093" i="4"/>
  <c r="P4093" i="4" s="1"/>
  <c r="O4094" i="4"/>
  <c r="P4094" i="4" s="1"/>
  <c r="O4095" i="4"/>
  <c r="P4095" i="4" s="1"/>
  <c r="O4096" i="4"/>
  <c r="P4096" i="4" s="1"/>
  <c r="O4097" i="4"/>
  <c r="P4097" i="4" s="1"/>
  <c r="O4098" i="4"/>
  <c r="P4098" i="4" s="1"/>
  <c r="O4099" i="4"/>
  <c r="P4099" i="4" s="1"/>
  <c r="O4100" i="4"/>
  <c r="P4100" i="4" s="1"/>
  <c r="O4101" i="4"/>
  <c r="P4101" i="4" s="1"/>
  <c r="O4102" i="4"/>
  <c r="P4102" i="4" s="1"/>
  <c r="O4103" i="4"/>
  <c r="P4103" i="4" s="1"/>
  <c r="O4104" i="4"/>
  <c r="P4104" i="4" s="1"/>
  <c r="O4105" i="4"/>
  <c r="P4105" i="4" s="1"/>
  <c r="O4106" i="4"/>
  <c r="P4106" i="4" s="1"/>
  <c r="O4107" i="4"/>
  <c r="P4107" i="4" s="1"/>
  <c r="O4108" i="4"/>
  <c r="P4108" i="4" s="1"/>
  <c r="O4109" i="4"/>
  <c r="P4109" i="4" s="1"/>
  <c r="O4110" i="4"/>
  <c r="P4110" i="4" s="1"/>
  <c r="O4111" i="4"/>
  <c r="P4111" i="4" s="1"/>
  <c r="O4112" i="4"/>
  <c r="P4112" i="4" s="1"/>
  <c r="O4113" i="4"/>
  <c r="P4113" i="4" s="1"/>
  <c r="O4114" i="4"/>
  <c r="P4114" i="4" s="1"/>
  <c r="O4115" i="4"/>
  <c r="P4115" i="4" s="1"/>
  <c r="O4116" i="4"/>
  <c r="P4116" i="4" s="1"/>
  <c r="O4117" i="4"/>
  <c r="P4117" i="4" s="1"/>
  <c r="O4118" i="4"/>
  <c r="P4118" i="4" s="1"/>
  <c r="O4119" i="4"/>
  <c r="P4119" i="4" s="1"/>
  <c r="O4120" i="4"/>
  <c r="P4120" i="4" s="1"/>
  <c r="O4121" i="4"/>
  <c r="P4121" i="4" s="1"/>
  <c r="O4122" i="4"/>
  <c r="P4122" i="4" s="1"/>
  <c r="O4123" i="4"/>
  <c r="P4123" i="4" s="1"/>
  <c r="O4124" i="4"/>
  <c r="P4124" i="4" s="1"/>
  <c r="O4125" i="4"/>
  <c r="P4125" i="4" s="1"/>
  <c r="O4126" i="4"/>
  <c r="P4126" i="4" s="1"/>
  <c r="O4127" i="4"/>
  <c r="P4127" i="4" s="1"/>
  <c r="O4128" i="4"/>
  <c r="P4128" i="4" s="1"/>
  <c r="O4129" i="4"/>
  <c r="P4129" i="4" s="1"/>
  <c r="O4130" i="4"/>
  <c r="P4130" i="4" s="1"/>
  <c r="O4131" i="4"/>
  <c r="P4131" i="4" s="1"/>
  <c r="O4132" i="4"/>
  <c r="P4132" i="4" s="1"/>
  <c r="O4133" i="4"/>
  <c r="P4133" i="4" s="1"/>
  <c r="O4134" i="4"/>
  <c r="P4134" i="4" s="1"/>
  <c r="O4135" i="4"/>
  <c r="P4135" i="4" s="1"/>
  <c r="O4136" i="4"/>
  <c r="P4136" i="4" s="1"/>
  <c r="O4137" i="4"/>
  <c r="P4137" i="4" s="1"/>
  <c r="O4138" i="4"/>
  <c r="P4138" i="4" s="1"/>
  <c r="O4139" i="4"/>
  <c r="P4139" i="4" s="1"/>
  <c r="O4140" i="4"/>
  <c r="P4140" i="4" s="1"/>
  <c r="O4141" i="4"/>
  <c r="P4141" i="4" s="1"/>
  <c r="O4142" i="4"/>
  <c r="P4142" i="4" s="1"/>
  <c r="O4143" i="4"/>
  <c r="P4143" i="4" s="1"/>
  <c r="O4144" i="4"/>
  <c r="P4144" i="4" s="1"/>
  <c r="O4145" i="4"/>
  <c r="P4145" i="4" s="1"/>
  <c r="O4146" i="4"/>
  <c r="P4146" i="4" s="1"/>
  <c r="O4147" i="4"/>
  <c r="P4147" i="4" s="1"/>
  <c r="O4148" i="4"/>
  <c r="P4148" i="4" s="1"/>
  <c r="O4149" i="4"/>
  <c r="P4149" i="4" s="1"/>
  <c r="O4150" i="4"/>
  <c r="P4150" i="4" s="1"/>
  <c r="O4151" i="4"/>
  <c r="P4151" i="4" s="1"/>
  <c r="O4152" i="4"/>
  <c r="P4152" i="4" s="1"/>
  <c r="O4153" i="4"/>
  <c r="P4153" i="4" s="1"/>
  <c r="O4154" i="4"/>
  <c r="P4154" i="4" s="1"/>
  <c r="O4155" i="4"/>
  <c r="P4155" i="4" s="1"/>
  <c r="O4156" i="4"/>
  <c r="P4156" i="4" s="1"/>
  <c r="O4157" i="4"/>
  <c r="P4157" i="4" s="1"/>
  <c r="O4158" i="4"/>
  <c r="P4158" i="4" s="1"/>
  <c r="O4159" i="4"/>
  <c r="P4159" i="4" s="1"/>
  <c r="O4160" i="4"/>
  <c r="P4160" i="4" s="1"/>
  <c r="O4161" i="4"/>
  <c r="P4161" i="4" s="1"/>
  <c r="O4162" i="4"/>
  <c r="P4162" i="4" s="1"/>
  <c r="O4163" i="4"/>
  <c r="P4163" i="4" s="1"/>
  <c r="O4164" i="4"/>
  <c r="P4164" i="4" s="1"/>
  <c r="O4165" i="4"/>
  <c r="P4165" i="4" s="1"/>
  <c r="O4166" i="4"/>
  <c r="P4166" i="4" s="1"/>
  <c r="O4167" i="4"/>
  <c r="P4167" i="4" s="1"/>
  <c r="O4168" i="4"/>
  <c r="P4168" i="4" s="1"/>
  <c r="O4169" i="4"/>
  <c r="P4169" i="4" s="1"/>
  <c r="O4170" i="4"/>
  <c r="P4170" i="4" s="1"/>
  <c r="O4171" i="4"/>
  <c r="P4171" i="4" s="1"/>
  <c r="O4172" i="4"/>
  <c r="P4172" i="4" s="1"/>
  <c r="O4173" i="4"/>
  <c r="P4173" i="4" s="1"/>
  <c r="O4174" i="4"/>
  <c r="P4174" i="4" s="1"/>
  <c r="O4175" i="4"/>
  <c r="P4175" i="4" s="1"/>
  <c r="O4176" i="4"/>
  <c r="P4176" i="4" s="1"/>
  <c r="O4177" i="4"/>
  <c r="P4177" i="4" s="1"/>
  <c r="O4178" i="4"/>
  <c r="P4178" i="4" s="1"/>
  <c r="O4179" i="4"/>
  <c r="P4179" i="4" s="1"/>
  <c r="O4180" i="4"/>
  <c r="P4180" i="4" s="1"/>
  <c r="O4181" i="4"/>
  <c r="P4181" i="4" s="1"/>
  <c r="O4182" i="4"/>
  <c r="P4182" i="4" s="1"/>
  <c r="O4183" i="4"/>
  <c r="P4183" i="4" s="1"/>
  <c r="O4184" i="4"/>
  <c r="P4184" i="4" s="1"/>
  <c r="O4185" i="4"/>
  <c r="P4185" i="4" s="1"/>
  <c r="O4186" i="4"/>
  <c r="P4186" i="4" s="1"/>
  <c r="O4187" i="4"/>
  <c r="P4187" i="4" s="1"/>
  <c r="O4188" i="4"/>
  <c r="P4188" i="4" s="1"/>
  <c r="O4189" i="4"/>
  <c r="P4189" i="4" s="1"/>
  <c r="O4190" i="4"/>
  <c r="P4190" i="4" s="1"/>
  <c r="O4191" i="4"/>
  <c r="P4191" i="4" s="1"/>
  <c r="O4192" i="4"/>
  <c r="P4192" i="4" s="1"/>
  <c r="O4193" i="4"/>
  <c r="P4193" i="4" s="1"/>
  <c r="O4194" i="4"/>
  <c r="P4194" i="4" s="1"/>
  <c r="O4195" i="4"/>
  <c r="P4195" i="4" s="1"/>
  <c r="O4196" i="4"/>
  <c r="P4196" i="4" s="1"/>
  <c r="O4197" i="4"/>
  <c r="P4197" i="4" s="1"/>
  <c r="O4198" i="4"/>
  <c r="P4198" i="4" s="1"/>
  <c r="O4199" i="4"/>
  <c r="P4199" i="4" s="1"/>
  <c r="O4200" i="4"/>
  <c r="P4200" i="4" s="1"/>
  <c r="O4201" i="4"/>
  <c r="P4201" i="4" s="1"/>
  <c r="O4202" i="4"/>
  <c r="P4202" i="4" s="1"/>
  <c r="O4203" i="4"/>
  <c r="P4203" i="4" s="1"/>
  <c r="O4204" i="4"/>
  <c r="P4204" i="4" s="1"/>
  <c r="O4205" i="4"/>
  <c r="P4205" i="4" s="1"/>
  <c r="O4206" i="4"/>
  <c r="P4206" i="4" s="1"/>
  <c r="O4207" i="4"/>
  <c r="P4207" i="4" s="1"/>
  <c r="O4208" i="4"/>
  <c r="P4208" i="4" s="1"/>
  <c r="O4209" i="4"/>
  <c r="P4209" i="4" s="1"/>
  <c r="O4210" i="4"/>
  <c r="P4210" i="4" s="1"/>
  <c r="O4211" i="4"/>
  <c r="P4211" i="4" s="1"/>
  <c r="O4212" i="4"/>
  <c r="P4212" i="4" s="1"/>
  <c r="O4213" i="4"/>
  <c r="P4213" i="4" s="1"/>
  <c r="O4214" i="4"/>
  <c r="P4214" i="4" s="1"/>
  <c r="O4215" i="4"/>
  <c r="P4215" i="4" s="1"/>
  <c r="O4216" i="4"/>
  <c r="P4216" i="4" s="1"/>
  <c r="O4217" i="4"/>
  <c r="P4217" i="4" s="1"/>
  <c r="O4218" i="4"/>
  <c r="P4218" i="4" s="1"/>
  <c r="O4219" i="4"/>
  <c r="P4219" i="4" s="1"/>
  <c r="O4220" i="4"/>
  <c r="P4220" i="4" s="1"/>
  <c r="O4221" i="4"/>
  <c r="P4221" i="4" s="1"/>
  <c r="O4222" i="4"/>
  <c r="P4222" i="4" s="1"/>
  <c r="O4223" i="4"/>
  <c r="P4223" i="4" s="1"/>
  <c r="O4224" i="4"/>
  <c r="P4224" i="4" s="1"/>
  <c r="O4225" i="4"/>
  <c r="P4225" i="4" s="1"/>
  <c r="O4226" i="4"/>
  <c r="P4226" i="4" s="1"/>
  <c r="O4227" i="4"/>
  <c r="P4227" i="4" s="1"/>
  <c r="O4228" i="4"/>
  <c r="P4228" i="4" s="1"/>
  <c r="O4229" i="4"/>
  <c r="P4229" i="4" s="1"/>
  <c r="O4230" i="4"/>
  <c r="P4230" i="4" s="1"/>
  <c r="O4231" i="4"/>
  <c r="P4231" i="4" s="1"/>
  <c r="O4232" i="4"/>
  <c r="P4232" i="4" s="1"/>
  <c r="O4233" i="4"/>
  <c r="P4233" i="4" s="1"/>
  <c r="O4234" i="4"/>
  <c r="P4234" i="4" s="1"/>
  <c r="O4235" i="4"/>
  <c r="P4235" i="4" s="1"/>
  <c r="O4236" i="4"/>
  <c r="P4236" i="4" s="1"/>
  <c r="O4237" i="4"/>
  <c r="P4237" i="4" s="1"/>
  <c r="O4238" i="4"/>
  <c r="P4238" i="4" s="1"/>
  <c r="O4239" i="4"/>
  <c r="P4239" i="4" s="1"/>
  <c r="O4240" i="4"/>
  <c r="P4240" i="4" s="1"/>
  <c r="O4241" i="4"/>
  <c r="P4241" i="4" s="1"/>
  <c r="O4242" i="4"/>
  <c r="P4242" i="4" s="1"/>
  <c r="O4243" i="4"/>
  <c r="P4243" i="4" s="1"/>
  <c r="O4244" i="4"/>
  <c r="P4244" i="4" s="1"/>
  <c r="O4245" i="4"/>
  <c r="P4245" i="4" s="1"/>
  <c r="O4246" i="4"/>
  <c r="P4246" i="4" s="1"/>
  <c r="O4247" i="4"/>
  <c r="P4247" i="4" s="1"/>
  <c r="O4248" i="4"/>
  <c r="P4248" i="4" s="1"/>
  <c r="O4249" i="4"/>
  <c r="P4249" i="4" s="1"/>
  <c r="O4250" i="4"/>
  <c r="P4250" i="4" s="1"/>
  <c r="O4251" i="4"/>
  <c r="P4251" i="4" s="1"/>
  <c r="O4252" i="4"/>
  <c r="P4252" i="4" s="1"/>
  <c r="O4253" i="4"/>
  <c r="P4253" i="4" s="1"/>
  <c r="O4254" i="4"/>
  <c r="P4254" i="4" s="1"/>
  <c r="O4255" i="4"/>
  <c r="P4255" i="4" s="1"/>
  <c r="O4256" i="4"/>
  <c r="P4256" i="4" s="1"/>
  <c r="O4257" i="4"/>
  <c r="P4257" i="4" s="1"/>
  <c r="O4258" i="4"/>
  <c r="P4258" i="4" s="1"/>
  <c r="O4259" i="4"/>
  <c r="P4259" i="4" s="1"/>
  <c r="O4260" i="4"/>
  <c r="P4260" i="4" s="1"/>
  <c r="O4261" i="4"/>
  <c r="P4261" i="4" s="1"/>
  <c r="O4262" i="4"/>
  <c r="P4262" i="4" s="1"/>
  <c r="O4263" i="4"/>
  <c r="P4263" i="4" s="1"/>
  <c r="O4264" i="4"/>
  <c r="P4264" i="4" s="1"/>
  <c r="O4265" i="4"/>
  <c r="P4265" i="4" s="1"/>
  <c r="O4266" i="4"/>
  <c r="P4266" i="4" s="1"/>
  <c r="O4267" i="4"/>
  <c r="P4267" i="4" s="1"/>
  <c r="O4268" i="4"/>
  <c r="P4268" i="4" s="1"/>
  <c r="O4269" i="4"/>
  <c r="P4269" i="4" s="1"/>
  <c r="O4270" i="4"/>
  <c r="P4270" i="4" s="1"/>
  <c r="O4271" i="4"/>
  <c r="P4271" i="4" s="1"/>
  <c r="O4272" i="4"/>
  <c r="P4272" i="4" s="1"/>
  <c r="O4273" i="4"/>
  <c r="P4273" i="4" s="1"/>
  <c r="O4274" i="4"/>
  <c r="P4274" i="4" s="1"/>
  <c r="O4275" i="4"/>
  <c r="P4275" i="4" s="1"/>
  <c r="O4276" i="4"/>
  <c r="P4276" i="4" s="1"/>
  <c r="O4277" i="4"/>
  <c r="P4277" i="4" s="1"/>
  <c r="O4278" i="4"/>
  <c r="P4278" i="4" s="1"/>
  <c r="O4279" i="4"/>
  <c r="P4279" i="4" s="1"/>
  <c r="O4280" i="4"/>
  <c r="P4280" i="4" s="1"/>
  <c r="O4281" i="4"/>
  <c r="P4281" i="4" s="1"/>
  <c r="O4282" i="4"/>
  <c r="P4282" i="4" s="1"/>
  <c r="O4283" i="4"/>
  <c r="P4283" i="4" s="1"/>
  <c r="O4284" i="4"/>
  <c r="P4284" i="4" s="1"/>
  <c r="O4285" i="4"/>
  <c r="P4285" i="4" s="1"/>
  <c r="O4286" i="4"/>
  <c r="P4286" i="4" s="1"/>
  <c r="O4287" i="4"/>
  <c r="P4287" i="4" s="1"/>
  <c r="O4288" i="4"/>
  <c r="P4288" i="4" s="1"/>
  <c r="O4289" i="4"/>
  <c r="P4289" i="4" s="1"/>
  <c r="O4290" i="4"/>
  <c r="P4290" i="4" s="1"/>
  <c r="O4291" i="4"/>
  <c r="P4291" i="4" s="1"/>
  <c r="O4292" i="4"/>
  <c r="P4292" i="4" s="1"/>
  <c r="O4293" i="4"/>
  <c r="P4293" i="4" s="1"/>
  <c r="O4294" i="4"/>
  <c r="P4294" i="4" s="1"/>
  <c r="O4295" i="4"/>
  <c r="P4295" i="4" s="1"/>
  <c r="O4296" i="4"/>
  <c r="P4296" i="4" s="1"/>
  <c r="O4297" i="4"/>
  <c r="P4297" i="4" s="1"/>
  <c r="O4298" i="4"/>
  <c r="P4298" i="4" s="1"/>
  <c r="O4299" i="4"/>
  <c r="P4299" i="4" s="1"/>
  <c r="O4300" i="4"/>
  <c r="P4300" i="4" s="1"/>
  <c r="O4301" i="4"/>
  <c r="P4301" i="4" s="1"/>
  <c r="O4302" i="4"/>
  <c r="P4302" i="4" s="1"/>
  <c r="O4303" i="4"/>
  <c r="P4303" i="4" s="1"/>
  <c r="O4304" i="4"/>
  <c r="P4304" i="4" s="1"/>
  <c r="O4305" i="4"/>
  <c r="P4305" i="4" s="1"/>
  <c r="O4306" i="4"/>
  <c r="P4306" i="4" s="1"/>
  <c r="O4307" i="4"/>
  <c r="P4307" i="4" s="1"/>
  <c r="O4308" i="4"/>
  <c r="P4308" i="4" s="1"/>
  <c r="O4309" i="4"/>
  <c r="P4309" i="4" s="1"/>
  <c r="O4310" i="4"/>
  <c r="P4310" i="4" s="1"/>
  <c r="O4311" i="4"/>
  <c r="P4311" i="4" s="1"/>
  <c r="O4312" i="4"/>
  <c r="P4312" i="4" s="1"/>
  <c r="O4313" i="4"/>
  <c r="P4313" i="4" s="1"/>
  <c r="O4314" i="4"/>
  <c r="P4314" i="4" s="1"/>
  <c r="O4315" i="4"/>
  <c r="P4315" i="4" s="1"/>
  <c r="O4316" i="4"/>
  <c r="P4316" i="4" s="1"/>
  <c r="O4317" i="4"/>
  <c r="P4317" i="4" s="1"/>
  <c r="O4318" i="4"/>
  <c r="P4318" i="4" s="1"/>
  <c r="O4319" i="4"/>
  <c r="P4319" i="4" s="1"/>
  <c r="O4320" i="4"/>
  <c r="P4320" i="4" s="1"/>
  <c r="O4321" i="4"/>
  <c r="P4321" i="4" s="1"/>
  <c r="O4322" i="4"/>
  <c r="P4322" i="4" s="1"/>
  <c r="O4323" i="4"/>
  <c r="P4323" i="4" s="1"/>
  <c r="O4324" i="4"/>
  <c r="P4324" i="4" s="1"/>
  <c r="O4325" i="4"/>
  <c r="P4325" i="4" s="1"/>
  <c r="O4326" i="4"/>
  <c r="P4326" i="4" s="1"/>
  <c r="O4327" i="4"/>
  <c r="P4327" i="4" s="1"/>
  <c r="O4328" i="4"/>
  <c r="P4328" i="4" s="1"/>
  <c r="O4329" i="4"/>
  <c r="P4329" i="4" s="1"/>
  <c r="O4330" i="4"/>
  <c r="P4330" i="4" s="1"/>
  <c r="O4331" i="4"/>
  <c r="P4331" i="4" s="1"/>
  <c r="O4332" i="4"/>
  <c r="P4332" i="4" s="1"/>
  <c r="O4333" i="4"/>
  <c r="P4333" i="4" s="1"/>
  <c r="O4334" i="4"/>
  <c r="P4334" i="4" s="1"/>
  <c r="O4335" i="4"/>
  <c r="P4335" i="4" s="1"/>
  <c r="O4336" i="4"/>
  <c r="P4336" i="4" s="1"/>
  <c r="O4337" i="4"/>
  <c r="P4337" i="4" s="1"/>
  <c r="O4338" i="4"/>
  <c r="P4338" i="4" s="1"/>
  <c r="O4339" i="4"/>
  <c r="P4339" i="4" s="1"/>
  <c r="O4340" i="4"/>
  <c r="P4340" i="4" s="1"/>
  <c r="O4341" i="4"/>
  <c r="P4341" i="4" s="1"/>
  <c r="O4342" i="4"/>
  <c r="P4342" i="4" s="1"/>
  <c r="O4343" i="4"/>
  <c r="P4343" i="4" s="1"/>
  <c r="O4344" i="4"/>
  <c r="P4344" i="4" s="1"/>
  <c r="O4345" i="4"/>
  <c r="P4345" i="4" s="1"/>
  <c r="O4346" i="4"/>
  <c r="P4346" i="4" s="1"/>
  <c r="O4347" i="4"/>
  <c r="P4347" i="4" s="1"/>
  <c r="O4348" i="4"/>
  <c r="P4348" i="4" s="1"/>
  <c r="O4349" i="4"/>
  <c r="P4349" i="4" s="1"/>
  <c r="O4350" i="4"/>
  <c r="P4350" i="4" s="1"/>
  <c r="O4351" i="4"/>
  <c r="P4351" i="4" s="1"/>
  <c r="O4352" i="4"/>
  <c r="P4352" i="4" s="1"/>
  <c r="O4353" i="4"/>
  <c r="P4353" i="4" s="1"/>
  <c r="O4354" i="4"/>
  <c r="P4354" i="4" s="1"/>
  <c r="O4355" i="4"/>
  <c r="P4355" i="4" s="1"/>
  <c r="O4356" i="4"/>
  <c r="P4356" i="4" s="1"/>
  <c r="O4357" i="4"/>
  <c r="P4357" i="4" s="1"/>
  <c r="O4358" i="4"/>
  <c r="P4358" i="4" s="1"/>
  <c r="O4359" i="4"/>
  <c r="P4359" i="4" s="1"/>
  <c r="O4360" i="4"/>
  <c r="P4360" i="4" s="1"/>
  <c r="O4361" i="4"/>
  <c r="P4361" i="4" s="1"/>
  <c r="O4362" i="4"/>
  <c r="P4362" i="4" s="1"/>
  <c r="O4363" i="4"/>
  <c r="P4363" i="4" s="1"/>
  <c r="O4364" i="4"/>
  <c r="P4364" i="4" s="1"/>
  <c r="O4365" i="4"/>
  <c r="P4365" i="4" s="1"/>
  <c r="O4366" i="4"/>
  <c r="P4366" i="4" s="1"/>
  <c r="O4367" i="4"/>
  <c r="P4367" i="4" s="1"/>
  <c r="O4368" i="4"/>
  <c r="P4368" i="4" s="1"/>
  <c r="O4369" i="4"/>
  <c r="P4369" i="4" s="1"/>
  <c r="O4370" i="4"/>
  <c r="P4370" i="4" s="1"/>
  <c r="O4371" i="4"/>
  <c r="P4371" i="4" s="1"/>
  <c r="O4372" i="4"/>
  <c r="P4372" i="4" s="1"/>
  <c r="O4373" i="4"/>
  <c r="P4373" i="4" s="1"/>
  <c r="O4374" i="4"/>
  <c r="P4374" i="4" s="1"/>
  <c r="O4375" i="4"/>
  <c r="P4375" i="4" s="1"/>
  <c r="O4376" i="4"/>
  <c r="P4376" i="4" s="1"/>
  <c r="O4377" i="4"/>
  <c r="P4377" i="4" s="1"/>
  <c r="O4378" i="4"/>
  <c r="P4378" i="4" s="1"/>
  <c r="O4379" i="4"/>
  <c r="P4379" i="4" s="1"/>
  <c r="O4380" i="4"/>
  <c r="P4380" i="4" s="1"/>
  <c r="O4381" i="4"/>
  <c r="P4381" i="4" s="1"/>
  <c r="O4382" i="4"/>
  <c r="P4382" i="4" s="1"/>
  <c r="O4383" i="4"/>
  <c r="P4383" i="4" s="1"/>
  <c r="O4384" i="4"/>
  <c r="P4384" i="4" s="1"/>
  <c r="O4385" i="4"/>
  <c r="P4385" i="4" s="1"/>
  <c r="O4386" i="4"/>
  <c r="P4386" i="4" s="1"/>
  <c r="O4387" i="4"/>
  <c r="P4387" i="4" s="1"/>
  <c r="O4388" i="4"/>
  <c r="P4388" i="4" s="1"/>
  <c r="O4389" i="4"/>
  <c r="P4389" i="4" s="1"/>
  <c r="O4390" i="4"/>
  <c r="P4390" i="4" s="1"/>
  <c r="O4391" i="4"/>
  <c r="P4391" i="4" s="1"/>
  <c r="O4392" i="4"/>
  <c r="P4392" i="4" s="1"/>
  <c r="O4393" i="4"/>
  <c r="P4393" i="4" s="1"/>
  <c r="O4394" i="4"/>
  <c r="P4394" i="4" s="1"/>
  <c r="O4395" i="4"/>
  <c r="P4395" i="4" s="1"/>
  <c r="O4396" i="4"/>
  <c r="P4396" i="4" s="1"/>
  <c r="O4397" i="4"/>
  <c r="P4397" i="4" s="1"/>
  <c r="O4398" i="4"/>
  <c r="P4398" i="4" s="1"/>
  <c r="O4399" i="4"/>
  <c r="P4399" i="4" s="1"/>
  <c r="O4400" i="4"/>
  <c r="P4400" i="4" s="1"/>
  <c r="O4401" i="4"/>
  <c r="P4401" i="4" s="1"/>
  <c r="O4402" i="4"/>
  <c r="P4402" i="4" s="1"/>
  <c r="O4403" i="4"/>
  <c r="P4403" i="4" s="1"/>
  <c r="O4404" i="4"/>
  <c r="P4404" i="4" s="1"/>
  <c r="O4405" i="4"/>
  <c r="P4405" i="4" s="1"/>
  <c r="O4406" i="4"/>
  <c r="P4406" i="4" s="1"/>
  <c r="O4407" i="4"/>
  <c r="P4407" i="4" s="1"/>
  <c r="O4408" i="4"/>
  <c r="P4408" i="4" s="1"/>
  <c r="O4409" i="4"/>
  <c r="P4409" i="4" s="1"/>
  <c r="O4410" i="4"/>
  <c r="P4410" i="4" s="1"/>
  <c r="O4411" i="4"/>
  <c r="P4411" i="4" s="1"/>
  <c r="O4412" i="4"/>
  <c r="P4412" i="4" s="1"/>
  <c r="O4413" i="4"/>
  <c r="P4413" i="4" s="1"/>
  <c r="O4414" i="4"/>
  <c r="P4414" i="4" s="1"/>
  <c r="O4415" i="4"/>
  <c r="P4415" i="4" s="1"/>
  <c r="O4416" i="4"/>
  <c r="P4416" i="4" s="1"/>
  <c r="O4417" i="4"/>
  <c r="P4417" i="4" s="1"/>
  <c r="O4418" i="4"/>
  <c r="P4418" i="4" s="1"/>
  <c r="O4419" i="4"/>
  <c r="P4419" i="4" s="1"/>
  <c r="O4420" i="4"/>
  <c r="P4420" i="4" s="1"/>
  <c r="O4421" i="4"/>
  <c r="P4421" i="4" s="1"/>
  <c r="O4422" i="4"/>
  <c r="P4422" i="4" s="1"/>
  <c r="O4423" i="4"/>
  <c r="P4423" i="4" s="1"/>
  <c r="O4424" i="4"/>
  <c r="P4424" i="4" s="1"/>
  <c r="O4425" i="4"/>
  <c r="P4425" i="4" s="1"/>
  <c r="O4426" i="4"/>
  <c r="P4426" i="4" s="1"/>
  <c r="O4427" i="4"/>
  <c r="P4427" i="4" s="1"/>
  <c r="O4428" i="4"/>
  <c r="P4428" i="4" s="1"/>
  <c r="O4429" i="4"/>
  <c r="P4429" i="4" s="1"/>
  <c r="O4430" i="4"/>
  <c r="P4430" i="4" s="1"/>
  <c r="O4431" i="4"/>
  <c r="P4431" i="4" s="1"/>
  <c r="O4432" i="4"/>
  <c r="P4432" i="4" s="1"/>
  <c r="O4433" i="4"/>
  <c r="P4433" i="4" s="1"/>
  <c r="O4434" i="4"/>
  <c r="P4434" i="4" s="1"/>
  <c r="O4435" i="4"/>
  <c r="P4435" i="4" s="1"/>
  <c r="O4436" i="4"/>
  <c r="P4436" i="4" s="1"/>
  <c r="O4437" i="4"/>
  <c r="P4437" i="4" s="1"/>
  <c r="O4438" i="4"/>
  <c r="P4438" i="4" s="1"/>
  <c r="O4439" i="4"/>
  <c r="P4439" i="4" s="1"/>
  <c r="O4440" i="4"/>
  <c r="P4440" i="4" s="1"/>
  <c r="O4441" i="4"/>
  <c r="P4441" i="4" s="1"/>
  <c r="O4442" i="4"/>
  <c r="P4442" i="4" s="1"/>
  <c r="O4443" i="4"/>
  <c r="P4443" i="4" s="1"/>
  <c r="O4444" i="4"/>
  <c r="P4444" i="4" s="1"/>
  <c r="O4445" i="4"/>
  <c r="P4445" i="4" s="1"/>
  <c r="O4446" i="4"/>
  <c r="P4446" i="4" s="1"/>
  <c r="O4447" i="4"/>
  <c r="P4447" i="4" s="1"/>
  <c r="O4448" i="4"/>
  <c r="P4448" i="4" s="1"/>
  <c r="O4449" i="4"/>
  <c r="P4449" i="4" s="1"/>
  <c r="O4450" i="4"/>
  <c r="P4450" i="4" s="1"/>
  <c r="O4451" i="4"/>
  <c r="P4451" i="4" s="1"/>
  <c r="O4452" i="4"/>
  <c r="P4452" i="4" s="1"/>
  <c r="O4453" i="4"/>
  <c r="P4453" i="4" s="1"/>
  <c r="O4454" i="4"/>
  <c r="P4454" i="4" s="1"/>
  <c r="O4455" i="4"/>
  <c r="P4455" i="4" s="1"/>
  <c r="O4456" i="4"/>
  <c r="P4456" i="4" s="1"/>
  <c r="O4457" i="4"/>
  <c r="P4457" i="4" s="1"/>
  <c r="O4458" i="4"/>
  <c r="P4458" i="4" s="1"/>
  <c r="O4459" i="4"/>
  <c r="P4459" i="4" s="1"/>
  <c r="O4460" i="4"/>
  <c r="P4460" i="4" s="1"/>
  <c r="O4461" i="4"/>
  <c r="P4461" i="4" s="1"/>
  <c r="O4462" i="4"/>
  <c r="P4462" i="4" s="1"/>
  <c r="O4463" i="4"/>
  <c r="P4463" i="4" s="1"/>
  <c r="O4464" i="4"/>
  <c r="P4464" i="4" s="1"/>
  <c r="O4465" i="4"/>
  <c r="P4465" i="4" s="1"/>
  <c r="O4466" i="4"/>
  <c r="P4466" i="4" s="1"/>
  <c r="O4467" i="4"/>
  <c r="P4467" i="4" s="1"/>
  <c r="O4468" i="4"/>
  <c r="P4468" i="4" s="1"/>
  <c r="O4469" i="4"/>
  <c r="P4469" i="4" s="1"/>
  <c r="O4470" i="4"/>
  <c r="P4470" i="4" s="1"/>
  <c r="O4471" i="4"/>
  <c r="P4471" i="4" s="1"/>
  <c r="O4472" i="4"/>
  <c r="P4472" i="4" s="1"/>
  <c r="O4473" i="4"/>
  <c r="P4473" i="4" s="1"/>
  <c r="O4474" i="4"/>
  <c r="P4474" i="4" s="1"/>
  <c r="O4475" i="4"/>
  <c r="P4475" i="4" s="1"/>
  <c r="O4476" i="4"/>
  <c r="P4476" i="4" s="1"/>
  <c r="O4477" i="4"/>
  <c r="P4477" i="4" s="1"/>
  <c r="O4478" i="4"/>
  <c r="P4478" i="4" s="1"/>
  <c r="O4479" i="4"/>
  <c r="P4479" i="4" s="1"/>
  <c r="O4480" i="4"/>
  <c r="P4480" i="4" s="1"/>
  <c r="O4481" i="4"/>
  <c r="P4481" i="4" s="1"/>
  <c r="O4482" i="4"/>
  <c r="P4482" i="4" s="1"/>
  <c r="O4483" i="4"/>
  <c r="P4483" i="4" s="1"/>
  <c r="O4484" i="4"/>
  <c r="P4484" i="4" s="1"/>
  <c r="O4485" i="4"/>
  <c r="P4485" i="4" s="1"/>
  <c r="O4486" i="4"/>
  <c r="P4486" i="4" s="1"/>
  <c r="O4487" i="4"/>
  <c r="P4487" i="4" s="1"/>
  <c r="O4488" i="4"/>
  <c r="P4488" i="4" s="1"/>
  <c r="O4489" i="4"/>
  <c r="P4489" i="4" s="1"/>
  <c r="O4490" i="4"/>
  <c r="P4490" i="4" s="1"/>
  <c r="O4491" i="4"/>
  <c r="P4491" i="4" s="1"/>
  <c r="O4492" i="4"/>
  <c r="P4492" i="4" s="1"/>
  <c r="O4493" i="4"/>
  <c r="P4493" i="4" s="1"/>
  <c r="O4494" i="4"/>
  <c r="P4494" i="4" s="1"/>
  <c r="O4495" i="4"/>
  <c r="P4495" i="4" s="1"/>
  <c r="O4496" i="4"/>
  <c r="P4496" i="4" s="1"/>
  <c r="O4497" i="4"/>
  <c r="P4497" i="4" s="1"/>
  <c r="O4498" i="4"/>
  <c r="P4498" i="4" s="1"/>
  <c r="O4499" i="4"/>
  <c r="P4499" i="4" s="1"/>
  <c r="O4500" i="4"/>
  <c r="P4500" i="4" s="1"/>
  <c r="O4501" i="4"/>
  <c r="P4501" i="4" s="1"/>
  <c r="O4502" i="4"/>
  <c r="P4502" i="4" s="1"/>
  <c r="O4503" i="4"/>
  <c r="P4503" i="4" s="1"/>
  <c r="O4504" i="4"/>
  <c r="P4504" i="4" s="1"/>
  <c r="O4505" i="4"/>
  <c r="P4505" i="4" s="1"/>
  <c r="O4506" i="4"/>
  <c r="P4506" i="4" s="1"/>
  <c r="O4507" i="4"/>
  <c r="P4507" i="4" s="1"/>
  <c r="O4508" i="4"/>
  <c r="P4508" i="4" s="1"/>
  <c r="O4509" i="4"/>
  <c r="P4509" i="4" s="1"/>
  <c r="O4510" i="4"/>
  <c r="P4510" i="4" s="1"/>
  <c r="O4511" i="4"/>
  <c r="P4511" i="4" s="1"/>
  <c r="O4512" i="4"/>
  <c r="P4512" i="4" s="1"/>
  <c r="O4513" i="4"/>
  <c r="P4513" i="4" s="1"/>
  <c r="O4514" i="4"/>
  <c r="P4514" i="4" s="1"/>
  <c r="O4515" i="4"/>
  <c r="P4515" i="4" s="1"/>
  <c r="O4516" i="4"/>
  <c r="P4516" i="4" s="1"/>
  <c r="O4517" i="4"/>
  <c r="P4517" i="4" s="1"/>
  <c r="O4518" i="4"/>
  <c r="P4518" i="4" s="1"/>
  <c r="O4519" i="4"/>
  <c r="P4519" i="4" s="1"/>
  <c r="O4520" i="4"/>
  <c r="P4520" i="4" s="1"/>
  <c r="O4521" i="4"/>
  <c r="P4521" i="4" s="1"/>
  <c r="O4522" i="4"/>
  <c r="P4522" i="4" s="1"/>
  <c r="O4523" i="4"/>
  <c r="P4523" i="4" s="1"/>
  <c r="O4524" i="4"/>
  <c r="P4524" i="4" s="1"/>
  <c r="O4525" i="4"/>
  <c r="P4525" i="4" s="1"/>
  <c r="O4526" i="4"/>
  <c r="P4526" i="4" s="1"/>
  <c r="O4527" i="4"/>
  <c r="P4527" i="4" s="1"/>
  <c r="O4528" i="4"/>
  <c r="P4528" i="4" s="1"/>
  <c r="O4529" i="4"/>
  <c r="P4529" i="4" s="1"/>
  <c r="O4530" i="4"/>
  <c r="P4530" i="4" s="1"/>
  <c r="O4531" i="4"/>
  <c r="P4531" i="4" s="1"/>
  <c r="O4532" i="4"/>
  <c r="P4532" i="4" s="1"/>
  <c r="O4533" i="4"/>
  <c r="P4533" i="4" s="1"/>
  <c r="O4534" i="4"/>
  <c r="P4534" i="4" s="1"/>
  <c r="O4535" i="4"/>
  <c r="P4535" i="4" s="1"/>
  <c r="O4536" i="4"/>
  <c r="P4536" i="4" s="1"/>
  <c r="O4537" i="4"/>
  <c r="P4537" i="4" s="1"/>
  <c r="O4538" i="4"/>
  <c r="P4538" i="4" s="1"/>
  <c r="O4539" i="4"/>
  <c r="P4539" i="4" s="1"/>
  <c r="O4540" i="4"/>
  <c r="P4540" i="4" s="1"/>
  <c r="O4541" i="4"/>
  <c r="P4541" i="4" s="1"/>
  <c r="O4542" i="4"/>
  <c r="P4542" i="4" s="1"/>
  <c r="O4543" i="4"/>
  <c r="P4543" i="4" s="1"/>
  <c r="O4544" i="4"/>
  <c r="P4544" i="4" s="1"/>
  <c r="O4545" i="4"/>
  <c r="P4545" i="4" s="1"/>
  <c r="O4546" i="4"/>
  <c r="P4546" i="4" s="1"/>
  <c r="O4547" i="4"/>
  <c r="P4547" i="4" s="1"/>
  <c r="O4548" i="4"/>
  <c r="P4548" i="4" s="1"/>
  <c r="O4549" i="4"/>
  <c r="P4549" i="4" s="1"/>
  <c r="O4550" i="4"/>
  <c r="P4550" i="4" s="1"/>
  <c r="O4551" i="4"/>
  <c r="P4551" i="4" s="1"/>
  <c r="O4552" i="4"/>
  <c r="P4552" i="4" s="1"/>
  <c r="O4553" i="4"/>
  <c r="P4553" i="4" s="1"/>
  <c r="O4554" i="4"/>
  <c r="P4554" i="4" s="1"/>
  <c r="O4555" i="4"/>
  <c r="P4555" i="4" s="1"/>
  <c r="O4556" i="4"/>
  <c r="P4556" i="4" s="1"/>
  <c r="O4557" i="4"/>
  <c r="P4557" i="4" s="1"/>
  <c r="O4558" i="4"/>
  <c r="P4558" i="4" s="1"/>
  <c r="O4559" i="4"/>
  <c r="P4559" i="4" s="1"/>
  <c r="O4560" i="4"/>
  <c r="P4560" i="4" s="1"/>
  <c r="O4561" i="4"/>
  <c r="P4561" i="4" s="1"/>
  <c r="O4562" i="4"/>
  <c r="P4562" i="4" s="1"/>
  <c r="O4563" i="4"/>
  <c r="P4563" i="4" s="1"/>
  <c r="O4564" i="4"/>
  <c r="P4564" i="4" s="1"/>
  <c r="O4565" i="4"/>
  <c r="P4565" i="4" s="1"/>
  <c r="O4566" i="4"/>
  <c r="P4566" i="4" s="1"/>
  <c r="O4567" i="4"/>
  <c r="P4567" i="4" s="1"/>
  <c r="O4568" i="4"/>
  <c r="P4568" i="4" s="1"/>
  <c r="O4569" i="4"/>
  <c r="P4569" i="4" s="1"/>
  <c r="O4570" i="4"/>
  <c r="P4570" i="4" s="1"/>
  <c r="O4571" i="4"/>
  <c r="P4571" i="4" s="1"/>
  <c r="O4572" i="4"/>
  <c r="P4572" i="4" s="1"/>
  <c r="O4573" i="4"/>
  <c r="P4573" i="4" s="1"/>
  <c r="O4574" i="4"/>
  <c r="P4574" i="4" s="1"/>
  <c r="O4575" i="4"/>
  <c r="P4575" i="4" s="1"/>
  <c r="O4576" i="4"/>
  <c r="P4576" i="4" s="1"/>
  <c r="O4577" i="4"/>
  <c r="P4577" i="4" s="1"/>
  <c r="O4578" i="4"/>
  <c r="P4578" i="4" s="1"/>
  <c r="O4579" i="4"/>
  <c r="P4579" i="4" s="1"/>
  <c r="O4580" i="4"/>
  <c r="P4580" i="4" s="1"/>
  <c r="O4581" i="4"/>
  <c r="P4581" i="4" s="1"/>
  <c r="O4582" i="4"/>
  <c r="P4582" i="4" s="1"/>
  <c r="O4583" i="4"/>
  <c r="P4583" i="4" s="1"/>
  <c r="O4584" i="4"/>
  <c r="P4584" i="4" s="1"/>
  <c r="O4585" i="4"/>
  <c r="P4585" i="4" s="1"/>
  <c r="O4586" i="4"/>
  <c r="P4586" i="4" s="1"/>
  <c r="O4587" i="4"/>
  <c r="P4587" i="4" s="1"/>
  <c r="O4588" i="4"/>
  <c r="P4588" i="4" s="1"/>
  <c r="O4589" i="4"/>
  <c r="P4589" i="4" s="1"/>
  <c r="O4590" i="4"/>
  <c r="P4590" i="4" s="1"/>
  <c r="O4591" i="4"/>
  <c r="P4591" i="4" s="1"/>
  <c r="O4592" i="4"/>
  <c r="P4592" i="4" s="1"/>
  <c r="O4593" i="4"/>
  <c r="P4593" i="4" s="1"/>
  <c r="O4594" i="4"/>
  <c r="P4594" i="4" s="1"/>
  <c r="O4595" i="4"/>
  <c r="P4595" i="4" s="1"/>
  <c r="O4596" i="4"/>
  <c r="P4596" i="4" s="1"/>
  <c r="O4597" i="4"/>
  <c r="P4597" i="4" s="1"/>
  <c r="O4598" i="4"/>
  <c r="P4598" i="4" s="1"/>
  <c r="O4599" i="4"/>
  <c r="P4599" i="4" s="1"/>
  <c r="O4600" i="4"/>
  <c r="P4600" i="4" s="1"/>
  <c r="O4601" i="4"/>
  <c r="P4601" i="4" s="1"/>
  <c r="O4602" i="4"/>
  <c r="P4602" i="4" s="1"/>
  <c r="O4603" i="4"/>
  <c r="P4603" i="4" s="1"/>
  <c r="O4604" i="4"/>
  <c r="P4604" i="4" s="1"/>
  <c r="O4605" i="4"/>
  <c r="P4605" i="4" s="1"/>
  <c r="O4606" i="4"/>
  <c r="P4606" i="4" s="1"/>
  <c r="O4607" i="4"/>
  <c r="P4607" i="4" s="1"/>
  <c r="O4608" i="4"/>
  <c r="P4608" i="4" s="1"/>
  <c r="O4609" i="4"/>
  <c r="P4609" i="4" s="1"/>
  <c r="O4610" i="4"/>
  <c r="P4610" i="4" s="1"/>
  <c r="O4611" i="4"/>
  <c r="P4611" i="4" s="1"/>
  <c r="O4612" i="4"/>
  <c r="P4612" i="4" s="1"/>
  <c r="O4613" i="4"/>
  <c r="P4613" i="4" s="1"/>
  <c r="O4614" i="4"/>
  <c r="P4614" i="4" s="1"/>
  <c r="O4615" i="4"/>
  <c r="P4615" i="4" s="1"/>
  <c r="O4616" i="4"/>
  <c r="P4616" i="4" s="1"/>
  <c r="O4617" i="4"/>
  <c r="P4617" i="4" s="1"/>
  <c r="O4618" i="4"/>
  <c r="P4618" i="4" s="1"/>
  <c r="O4619" i="4"/>
  <c r="P4619" i="4" s="1"/>
  <c r="O4620" i="4"/>
  <c r="P4620" i="4" s="1"/>
  <c r="O4621" i="4"/>
  <c r="P4621" i="4" s="1"/>
  <c r="O4622" i="4"/>
  <c r="P4622" i="4" s="1"/>
  <c r="O4623" i="4"/>
  <c r="P4623" i="4" s="1"/>
  <c r="O4624" i="4"/>
  <c r="P4624" i="4" s="1"/>
  <c r="O4625" i="4"/>
  <c r="P4625" i="4" s="1"/>
  <c r="O4626" i="4"/>
  <c r="P4626" i="4" s="1"/>
  <c r="O4627" i="4"/>
  <c r="P4627" i="4" s="1"/>
  <c r="O4628" i="4"/>
  <c r="P4628" i="4" s="1"/>
  <c r="O4629" i="4"/>
  <c r="P4629" i="4" s="1"/>
  <c r="O4630" i="4"/>
  <c r="P4630" i="4" s="1"/>
  <c r="O4631" i="4"/>
  <c r="P4631" i="4" s="1"/>
  <c r="O4632" i="4"/>
  <c r="P4632" i="4" s="1"/>
  <c r="O4633" i="4"/>
  <c r="P4633" i="4" s="1"/>
  <c r="O4634" i="4"/>
  <c r="P4634" i="4" s="1"/>
  <c r="O4635" i="4"/>
  <c r="P4635" i="4" s="1"/>
  <c r="O4636" i="4"/>
  <c r="P4636" i="4" s="1"/>
  <c r="O4637" i="4"/>
  <c r="P4637" i="4" s="1"/>
  <c r="O4638" i="4"/>
  <c r="P4638" i="4" s="1"/>
  <c r="O4639" i="4"/>
  <c r="P4639" i="4" s="1"/>
  <c r="O4640" i="4"/>
  <c r="P4640" i="4" s="1"/>
  <c r="O4641" i="4"/>
  <c r="P4641" i="4" s="1"/>
  <c r="O4642" i="4"/>
  <c r="P4642" i="4" s="1"/>
  <c r="O4643" i="4"/>
  <c r="P4643" i="4" s="1"/>
  <c r="O4644" i="4"/>
  <c r="P4644" i="4" s="1"/>
  <c r="O4645" i="4"/>
  <c r="P4645" i="4" s="1"/>
  <c r="O4646" i="4"/>
  <c r="P4646" i="4" s="1"/>
  <c r="O4647" i="4"/>
  <c r="P4647" i="4" s="1"/>
  <c r="O4648" i="4"/>
  <c r="P4648" i="4" s="1"/>
  <c r="O4649" i="4"/>
  <c r="P4649" i="4" s="1"/>
  <c r="O4650" i="4"/>
  <c r="P4650" i="4" s="1"/>
  <c r="O4651" i="4"/>
  <c r="P4651" i="4" s="1"/>
  <c r="O4652" i="4"/>
  <c r="P4652" i="4" s="1"/>
  <c r="O4653" i="4"/>
  <c r="P4653" i="4" s="1"/>
  <c r="O4654" i="4"/>
  <c r="P4654" i="4" s="1"/>
  <c r="O4655" i="4"/>
  <c r="P4655" i="4" s="1"/>
  <c r="O4656" i="4"/>
  <c r="P4656" i="4" s="1"/>
  <c r="O4657" i="4"/>
  <c r="P4657" i="4" s="1"/>
  <c r="O4658" i="4"/>
  <c r="P4658" i="4" s="1"/>
  <c r="O4659" i="4"/>
  <c r="P4659" i="4" s="1"/>
  <c r="O4660" i="4"/>
  <c r="P4660" i="4" s="1"/>
  <c r="O4661" i="4"/>
  <c r="P4661" i="4" s="1"/>
  <c r="O4662" i="4"/>
  <c r="P4662" i="4" s="1"/>
  <c r="O4663" i="4"/>
  <c r="P4663" i="4" s="1"/>
  <c r="O4664" i="4"/>
  <c r="P4664" i="4" s="1"/>
  <c r="O4665" i="4"/>
  <c r="P4665" i="4" s="1"/>
  <c r="O4666" i="4"/>
  <c r="P4666" i="4" s="1"/>
  <c r="O4667" i="4"/>
  <c r="P4667" i="4" s="1"/>
  <c r="O4668" i="4"/>
  <c r="P4668" i="4" s="1"/>
  <c r="O4669" i="4"/>
  <c r="P4669" i="4" s="1"/>
  <c r="O4670" i="4"/>
  <c r="P4670" i="4" s="1"/>
  <c r="O4671" i="4"/>
  <c r="P4671" i="4" s="1"/>
  <c r="O4672" i="4"/>
  <c r="P4672" i="4" s="1"/>
  <c r="O4673" i="4"/>
  <c r="P4673" i="4" s="1"/>
  <c r="O4674" i="4"/>
  <c r="P4674" i="4" s="1"/>
  <c r="O4675" i="4"/>
  <c r="P4675" i="4" s="1"/>
  <c r="O4676" i="4"/>
  <c r="P4676" i="4" s="1"/>
  <c r="O4677" i="4"/>
  <c r="P4677" i="4" s="1"/>
  <c r="O4678" i="4"/>
  <c r="P4678" i="4" s="1"/>
  <c r="O4679" i="4"/>
  <c r="P4679" i="4" s="1"/>
  <c r="O4680" i="4"/>
  <c r="P4680" i="4" s="1"/>
  <c r="O4681" i="4"/>
  <c r="P4681" i="4" s="1"/>
  <c r="O4682" i="4"/>
  <c r="P4682" i="4" s="1"/>
  <c r="O4683" i="4"/>
  <c r="P4683" i="4" s="1"/>
  <c r="O4684" i="4"/>
  <c r="P4684" i="4" s="1"/>
  <c r="O4685" i="4"/>
  <c r="P4685" i="4" s="1"/>
  <c r="O4686" i="4"/>
  <c r="P4686" i="4" s="1"/>
  <c r="O4687" i="4"/>
  <c r="P4687" i="4" s="1"/>
  <c r="O4688" i="4"/>
  <c r="P4688" i="4" s="1"/>
  <c r="O4689" i="4"/>
  <c r="P4689" i="4" s="1"/>
  <c r="O4690" i="4"/>
  <c r="P4690" i="4" s="1"/>
  <c r="O4691" i="4"/>
  <c r="P4691" i="4" s="1"/>
  <c r="O4692" i="4"/>
  <c r="P4692" i="4" s="1"/>
  <c r="O4693" i="4"/>
  <c r="P4693" i="4" s="1"/>
  <c r="O4694" i="4"/>
  <c r="P4694" i="4" s="1"/>
  <c r="O4695" i="4"/>
  <c r="P4695" i="4" s="1"/>
  <c r="O4696" i="4"/>
  <c r="P4696" i="4" s="1"/>
  <c r="O4697" i="4"/>
  <c r="P4697" i="4" s="1"/>
  <c r="O4698" i="4"/>
  <c r="P4698" i="4" s="1"/>
  <c r="O4699" i="4"/>
  <c r="P4699" i="4" s="1"/>
  <c r="O4700" i="4"/>
  <c r="P4700" i="4" s="1"/>
  <c r="O4701" i="4"/>
  <c r="P4701" i="4" s="1"/>
  <c r="O4702" i="4"/>
  <c r="P4702" i="4" s="1"/>
  <c r="O4703" i="4"/>
  <c r="P4703" i="4" s="1"/>
  <c r="O4704" i="4"/>
  <c r="P4704" i="4" s="1"/>
  <c r="O4705" i="4"/>
  <c r="P4705" i="4" s="1"/>
  <c r="O4706" i="4"/>
  <c r="P4706" i="4" s="1"/>
  <c r="O4707" i="4"/>
  <c r="P4707" i="4" s="1"/>
  <c r="O4708" i="4"/>
  <c r="P4708" i="4" s="1"/>
  <c r="O4709" i="4"/>
  <c r="P4709" i="4" s="1"/>
  <c r="O4710" i="4"/>
  <c r="P4710" i="4" s="1"/>
  <c r="O4711" i="4"/>
  <c r="P4711" i="4" s="1"/>
  <c r="O4712" i="4"/>
  <c r="P4712" i="4" s="1"/>
  <c r="O4713" i="4"/>
  <c r="P4713" i="4" s="1"/>
  <c r="O4714" i="4"/>
  <c r="P4714" i="4" s="1"/>
  <c r="O4715" i="4"/>
  <c r="P4715" i="4" s="1"/>
  <c r="O4716" i="4"/>
  <c r="P4716" i="4" s="1"/>
  <c r="O4717" i="4"/>
  <c r="P4717" i="4" s="1"/>
  <c r="O4718" i="4"/>
  <c r="P4718" i="4" s="1"/>
  <c r="O4719" i="4"/>
  <c r="P4719" i="4" s="1"/>
  <c r="O4720" i="4"/>
  <c r="P4720" i="4" s="1"/>
  <c r="O4721" i="4"/>
  <c r="P4721" i="4" s="1"/>
  <c r="O4722" i="4"/>
  <c r="P4722" i="4" s="1"/>
  <c r="O4723" i="4"/>
  <c r="P4723" i="4" s="1"/>
  <c r="O4724" i="4"/>
  <c r="P4724" i="4" s="1"/>
  <c r="O4725" i="4"/>
  <c r="P4725" i="4" s="1"/>
  <c r="O4726" i="4"/>
  <c r="P4726" i="4" s="1"/>
  <c r="O4727" i="4"/>
  <c r="P4727" i="4" s="1"/>
  <c r="O4728" i="4"/>
  <c r="P4728" i="4" s="1"/>
  <c r="O4729" i="4"/>
  <c r="P4729" i="4" s="1"/>
  <c r="O4730" i="4"/>
  <c r="P4730" i="4" s="1"/>
  <c r="O4731" i="4"/>
  <c r="P4731" i="4" s="1"/>
  <c r="O4732" i="4"/>
  <c r="P4732" i="4" s="1"/>
  <c r="O4733" i="4"/>
  <c r="P4733" i="4" s="1"/>
  <c r="O4734" i="4"/>
  <c r="P4734" i="4" s="1"/>
  <c r="O4735" i="4"/>
  <c r="P4735" i="4" s="1"/>
  <c r="O4736" i="4"/>
  <c r="P4736" i="4" s="1"/>
  <c r="O4737" i="4"/>
  <c r="P4737" i="4" s="1"/>
  <c r="O4738" i="4"/>
  <c r="P4738" i="4" s="1"/>
  <c r="O4739" i="4"/>
  <c r="P4739" i="4" s="1"/>
  <c r="O4740" i="4"/>
  <c r="P4740" i="4" s="1"/>
  <c r="O4741" i="4"/>
  <c r="P4741" i="4" s="1"/>
  <c r="O4742" i="4"/>
  <c r="P4742" i="4" s="1"/>
  <c r="O4743" i="4"/>
  <c r="P4743" i="4" s="1"/>
  <c r="O4744" i="4"/>
  <c r="P4744" i="4" s="1"/>
  <c r="O4745" i="4"/>
  <c r="P4745" i="4" s="1"/>
  <c r="O4746" i="4"/>
  <c r="P4746" i="4" s="1"/>
  <c r="O4747" i="4"/>
  <c r="P4747" i="4" s="1"/>
  <c r="O4748" i="4"/>
  <c r="P4748" i="4" s="1"/>
  <c r="O4749" i="4"/>
  <c r="P4749" i="4" s="1"/>
  <c r="O4750" i="4"/>
  <c r="P4750" i="4" s="1"/>
  <c r="O4751" i="4"/>
  <c r="P4751" i="4" s="1"/>
  <c r="O4752" i="4"/>
  <c r="P4752" i="4" s="1"/>
  <c r="O4753" i="4"/>
  <c r="P4753" i="4" s="1"/>
  <c r="O4754" i="4"/>
  <c r="P4754" i="4" s="1"/>
  <c r="O4755" i="4"/>
  <c r="P4755" i="4" s="1"/>
  <c r="O4756" i="4"/>
  <c r="P4756" i="4" s="1"/>
  <c r="O4757" i="4"/>
  <c r="P4757" i="4" s="1"/>
  <c r="O4758" i="4"/>
  <c r="P4758" i="4" s="1"/>
  <c r="O4759" i="4"/>
  <c r="P4759" i="4" s="1"/>
  <c r="O4760" i="4"/>
  <c r="P4760" i="4" s="1"/>
  <c r="O4761" i="4"/>
  <c r="P4761" i="4" s="1"/>
  <c r="O4762" i="4"/>
  <c r="P4762" i="4" s="1"/>
  <c r="O4763" i="4"/>
  <c r="P4763" i="4" s="1"/>
  <c r="O4764" i="4"/>
  <c r="P4764" i="4" s="1"/>
  <c r="O4765" i="4"/>
  <c r="P4765" i="4" s="1"/>
  <c r="O4766" i="4"/>
  <c r="P4766" i="4" s="1"/>
  <c r="O4767" i="4"/>
  <c r="P4767" i="4" s="1"/>
  <c r="O4768" i="4"/>
  <c r="P4768" i="4" s="1"/>
  <c r="O4769" i="4"/>
  <c r="P4769" i="4" s="1"/>
  <c r="O4770" i="4"/>
  <c r="P4770" i="4" s="1"/>
  <c r="O4771" i="4"/>
  <c r="P4771" i="4" s="1"/>
  <c r="O4772" i="4"/>
  <c r="P4772" i="4" s="1"/>
  <c r="O4773" i="4"/>
  <c r="P4773" i="4" s="1"/>
  <c r="O4774" i="4"/>
  <c r="P4774" i="4" s="1"/>
  <c r="O4775" i="4"/>
  <c r="P4775" i="4" s="1"/>
  <c r="O4776" i="4"/>
  <c r="P4776" i="4" s="1"/>
  <c r="O4777" i="4"/>
  <c r="P4777" i="4" s="1"/>
  <c r="O4778" i="4"/>
  <c r="P4778" i="4" s="1"/>
  <c r="O4779" i="4"/>
  <c r="P4779" i="4" s="1"/>
  <c r="O4780" i="4"/>
  <c r="P4780" i="4" s="1"/>
  <c r="O4781" i="4"/>
  <c r="P4781" i="4" s="1"/>
  <c r="O4782" i="4"/>
  <c r="P4782" i="4" s="1"/>
  <c r="O4783" i="4"/>
  <c r="P4783" i="4" s="1"/>
  <c r="O4784" i="4"/>
  <c r="P4784" i="4" s="1"/>
  <c r="O4785" i="4"/>
  <c r="P4785" i="4" s="1"/>
  <c r="O4786" i="4"/>
  <c r="P4786" i="4" s="1"/>
  <c r="O4787" i="4"/>
  <c r="P4787" i="4" s="1"/>
  <c r="O4788" i="4"/>
  <c r="P4788" i="4" s="1"/>
  <c r="O4789" i="4"/>
  <c r="P4789" i="4" s="1"/>
  <c r="O4790" i="4"/>
  <c r="P4790" i="4" s="1"/>
  <c r="O4791" i="4"/>
  <c r="P4791" i="4" s="1"/>
  <c r="O4792" i="4"/>
  <c r="P4792" i="4" s="1"/>
  <c r="O4793" i="4"/>
  <c r="P4793" i="4" s="1"/>
  <c r="O4794" i="4"/>
  <c r="P4794" i="4" s="1"/>
  <c r="O4795" i="4"/>
  <c r="P4795" i="4" s="1"/>
  <c r="O4796" i="4"/>
  <c r="P4796" i="4" s="1"/>
  <c r="O4797" i="4"/>
  <c r="P4797" i="4" s="1"/>
  <c r="O4798" i="4"/>
  <c r="P4798" i="4" s="1"/>
  <c r="O4799" i="4"/>
  <c r="P4799" i="4" s="1"/>
  <c r="O4800" i="4"/>
  <c r="P4800" i="4" s="1"/>
  <c r="O4801" i="4"/>
  <c r="P4801" i="4" s="1"/>
  <c r="O4802" i="4"/>
  <c r="P4802" i="4" s="1"/>
  <c r="O4803" i="4"/>
  <c r="P4803" i="4" s="1"/>
  <c r="O4804" i="4"/>
  <c r="P4804" i="4" s="1"/>
  <c r="O4805" i="4"/>
  <c r="P4805" i="4" s="1"/>
  <c r="O4806" i="4"/>
  <c r="P4806" i="4" s="1"/>
  <c r="O4807" i="4"/>
  <c r="P4807" i="4" s="1"/>
  <c r="O4808" i="4"/>
  <c r="P4808" i="4" s="1"/>
  <c r="O4809" i="4"/>
  <c r="P4809" i="4" s="1"/>
  <c r="O4810" i="4"/>
  <c r="P4810" i="4" s="1"/>
  <c r="O4811" i="4"/>
  <c r="P4811" i="4" s="1"/>
  <c r="O4812" i="4"/>
  <c r="P4812" i="4" s="1"/>
  <c r="O4813" i="4"/>
  <c r="P4813" i="4" s="1"/>
  <c r="O4814" i="4"/>
  <c r="P4814" i="4" s="1"/>
  <c r="O4815" i="4"/>
  <c r="P4815" i="4" s="1"/>
  <c r="O4816" i="4"/>
  <c r="P4816" i="4" s="1"/>
  <c r="O4817" i="4"/>
  <c r="P4817" i="4" s="1"/>
  <c r="O4818" i="4"/>
  <c r="P4818" i="4" s="1"/>
  <c r="O4819" i="4"/>
  <c r="P4819" i="4" s="1"/>
  <c r="O4820" i="4"/>
  <c r="P4820" i="4" s="1"/>
  <c r="O4821" i="4"/>
  <c r="P4821" i="4" s="1"/>
  <c r="O4822" i="4"/>
  <c r="P4822" i="4" s="1"/>
  <c r="O4823" i="4"/>
  <c r="P4823" i="4" s="1"/>
  <c r="O4824" i="4"/>
  <c r="P4824" i="4" s="1"/>
  <c r="O4825" i="4"/>
  <c r="P4825" i="4" s="1"/>
  <c r="O4826" i="4"/>
  <c r="P4826" i="4" s="1"/>
  <c r="O4827" i="4"/>
  <c r="P4827" i="4" s="1"/>
  <c r="O4828" i="4"/>
  <c r="P4828" i="4" s="1"/>
  <c r="O4829" i="4"/>
  <c r="P4829" i="4" s="1"/>
  <c r="O4830" i="4"/>
  <c r="P4830" i="4" s="1"/>
  <c r="O4831" i="4"/>
  <c r="P4831" i="4" s="1"/>
  <c r="O4832" i="4"/>
  <c r="P4832" i="4" s="1"/>
  <c r="O4833" i="4"/>
  <c r="P4833" i="4" s="1"/>
  <c r="O4834" i="4"/>
  <c r="P4834" i="4" s="1"/>
  <c r="O4835" i="4"/>
  <c r="P4835" i="4" s="1"/>
  <c r="O4836" i="4"/>
  <c r="P4836" i="4" s="1"/>
  <c r="O4837" i="4"/>
  <c r="P4837" i="4" s="1"/>
  <c r="O4838" i="4"/>
  <c r="P4838" i="4" s="1"/>
  <c r="O4839" i="4"/>
  <c r="P4839" i="4" s="1"/>
  <c r="O4840" i="4"/>
  <c r="P4840" i="4" s="1"/>
  <c r="O4841" i="4"/>
  <c r="P4841" i="4" s="1"/>
  <c r="O4842" i="4"/>
  <c r="P4842" i="4" s="1"/>
  <c r="O4843" i="4"/>
  <c r="P4843" i="4" s="1"/>
  <c r="O4844" i="4"/>
  <c r="P4844" i="4" s="1"/>
  <c r="O4845" i="4"/>
  <c r="P4845" i="4" s="1"/>
  <c r="O4846" i="4"/>
  <c r="P4846" i="4" s="1"/>
  <c r="O4847" i="4"/>
  <c r="P4847" i="4" s="1"/>
  <c r="O4848" i="4"/>
  <c r="P4848" i="4" s="1"/>
  <c r="O4849" i="4"/>
  <c r="P4849" i="4" s="1"/>
  <c r="O4850" i="4"/>
  <c r="P4850" i="4" s="1"/>
  <c r="O4851" i="4"/>
  <c r="P4851" i="4" s="1"/>
  <c r="O4852" i="4"/>
  <c r="P4852" i="4" s="1"/>
  <c r="O4853" i="4"/>
  <c r="P4853" i="4" s="1"/>
  <c r="O4854" i="4"/>
  <c r="P4854" i="4" s="1"/>
  <c r="O4855" i="4"/>
  <c r="P4855" i="4" s="1"/>
  <c r="O4856" i="4"/>
  <c r="P4856" i="4" s="1"/>
  <c r="O4857" i="4"/>
  <c r="P4857" i="4" s="1"/>
  <c r="O4858" i="4"/>
  <c r="P4858" i="4" s="1"/>
  <c r="O4859" i="4"/>
  <c r="P4859" i="4" s="1"/>
  <c r="O4860" i="4"/>
  <c r="P4860" i="4" s="1"/>
  <c r="O4861" i="4"/>
  <c r="P4861" i="4" s="1"/>
  <c r="O4862" i="4"/>
  <c r="P4862" i="4" s="1"/>
  <c r="O4863" i="4"/>
  <c r="P4863" i="4" s="1"/>
  <c r="O4864" i="4"/>
  <c r="P4864" i="4" s="1"/>
  <c r="O4865" i="4"/>
  <c r="P4865" i="4" s="1"/>
  <c r="O4866" i="4"/>
  <c r="P4866" i="4" s="1"/>
  <c r="O4867" i="4"/>
  <c r="P4867" i="4" s="1"/>
  <c r="O4868" i="4"/>
  <c r="P4868" i="4" s="1"/>
  <c r="O4869" i="4"/>
  <c r="P4869" i="4" s="1"/>
  <c r="O4870" i="4"/>
  <c r="P4870" i="4" s="1"/>
  <c r="O4871" i="4"/>
  <c r="P4871" i="4" s="1"/>
  <c r="O4872" i="4"/>
  <c r="P4872" i="4" s="1"/>
  <c r="O4873" i="4"/>
  <c r="P4873" i="4" s="1"/>
  <c r="O4874" i="4"/>
  <c r="P4874" i="4" s="1"/>
  <c r="O4875" i="4"/>
  <c r="P4875" i="4" s="1"/>
  <c r="O4876" i="4"/>
  <c r="P4876" i="4" s="1"/>
  <c r="O4877" i="4"/>
  <c r="P4877" i="4" s="1"/>
  <c r="O4878" i="4"/>
  <c r="P4878" i="4" s="1"/>
  <c r="O4879" i="4"/>
  <c r="P4879" i="4" s="1"/>
  <c r="O4880" i="4"/>
  <c r="P4880" i="4" s="1"/>
  <c r="O4881" i="4"/>
  <c r="P4881" i="4" s="1"/>
  <c r="O4882" i="4"/>
  <c r="P4882" i="4" s="1"/>
  <c r="O4883" i="4"/>
  <c r="P4883" i="4" s="1"/>
  <c r="O4884" i="4"/>
  <c r="P4884" i="4" s="1"/>
  <c r="O4885" i="4"/>
  <c r="P4885" i="4" s="1"/>
  <c r="O4886" i="4"/>
  <c r="P4886" i="4" s="1"/>
  <c r="O4887" i="4"/>
  <c r="P4887" i="4" s="1"/>
  <c r="O4888" i="4"/>
  <c r="P4888" i="4" s="1"/>
  <c r="O4889" i="4"/>
  <c r="P4889" i="4" s="1"/>
  <c r="O4890" i="4"/>
  <c r="P4890" i="4" s="1"/>
  <c r="O4891" i="4"/>
  <c r="P4891" i="4" s="1"/>
  <c r="O4892" i="4"/>
  <c r="P4892" i="4" s="1"/>
  <c r="O4893" i="4"/>
  <c r="P4893" i="4" s="1"/>
  <c r="O4894" i="4"/>
  <c r="P4894" i="4" s="1"/>
  <c r="O4895" i="4"/>
  <c r="P4895" i="4" s="1"/>
  <c r="O4896" i="4"/>
  <c r="P4896" i="4" s="1"/>
  <c r="O4897" i="4"/>
  <c r="P4897" i="4" s="1"/>
  <c r="O4898" i="4"/>
  <c r="P4898" i="4" s="1"/>
  <c r="O4899" i="4"/>
  <c r="P4899" i="4" s="1"/>
  <c r="O4900" i="4"/>
  <c r="P4900" i="4" s="1"/>
  <c r="O4901" i="4"/>
  <c r="P4901" i="4" s="1"/>
  <c r="O4902" i="4"/>
  <c r="P4902" i="4" s="1"/>
  <c r="O4903" i="4"/>
  <c r="P4903" i="4" s="1"/>
  <c r="O4904" i="4"/>
  <c r="P4904" i="4" s="1"/>
  <c r="O4905" i="4"/>
  <c r="P4905" i="4" s="1"/>
  <c r="O4906" i="4"/>
  <c r="P4906" i="4" s="1"/>
  <c r="O4907" i="4"/>
  <c r="P4907" i="4" s="1"/>
  <c r="O4908" i="4"/>
  <c r="P4908" i="4" s="1"/>
  <c r="O4909" i="4"/>
  <c r="P4909" i="4" s="1"/>
  <c r="O4910" i="4"/>
  <c r="P4910" i="4" s="1"/>
  <c r="O4911" i="4"/>
  <c r="P4911" i="4" s="1"/>
  <c r="O4912" i="4"/>
  <c r="P4912" i="4" s="1"/>
  <c r="O4913" i="4"/>
  <c r="P4913" i="4" s="1"/>
  <c r="O4914" i="4"/>
  <c r="P4914" i="4" s="1"/>
  <c r="O4915" i="4"/>
  <c r="P4915" i="4" s="1"/>
  <c r="O4916" i="4"/>
  <c r="P4916" i="4" s="1"/>
  <c r="O4917" i="4"/>
  <c r="P4917" i="4" s="1"/>
  <c r="O4918" i="4"/>
  <c r="P4918" i="4" s="1"/>
  <c r="O4919" i="4"/>
  <c r="P4919" i="4" s="1"/>
  <c r="O4920" i="4"/>
  <c r="P4920" i="4" s="1"/>
  <c r="O4921" i="4"/>
  <c r="P4921" i="4" s="1"/>
  <c r="O4922" i="4"/>
  <c r="P4922" i="4" s="1"/>
  <c r="O4923" i="4"/>
  <c r="P4923" i="4" s="1"/>
  <c r="O4924" i="4"/>
  <c r="P4924" i="4" s="1"/>
  <c r="O4925" i="4"/>
  <c r="P4925" i="4" s="1"/>
  <c r="O4926" i="4"/>
  <c r="P4926" i="4" s="1"/>
  <c r="O4927" i="4"/>
  <c r="P4927" i="4" s="1"/>
  <c r="O4928" i="4"/>
  <c r="P4928" i="4" s="1"/>
  <c r="O4929" i="4"/>
  <c r="P4929" i="4" s="1"/>
  <c r="O4930" i="4"/>
  <c r="P4930" i="4" s="1"/>
  <c r="O4931" i="4"/>
  <c r="P4931" i="4" s="1"/>
  <c r="O4932" i="4"/>
  <c r="P4932" i="4" s="1"/>
  <c r="O4933" i="4"/>
  <c r="P4933" i="4" s="1"/>
  <c r="O4934" i="4"/>
  <c r="P4934" i="4" s="1"/>
  <c r="O4935" i="4"/>
  <c r="P4935" i="4" s="1"/>
  <c r="O4936" i="4"/>
  <c r="P4936" i="4" s="1"/>
  <c r="O4937" i="4"/>
  <c r="P4937" i="4" s="1"/>
  <c r="O4938" i="4"/>
  <c r="P4938" i="4" s="1"/>
  <c r="O4939" i="4"/>
  <c r="P4939" i="4" s="1"/>
  <c r="O4940" i="4"/>
  <c r="P4940" i="4" s="1"/>
  <c r="O4941" i="4"/>
  <c r="P4941" i="4" s="1"/>
  <c r="O4942" i="4"/>
  <c r="P4942" i="4" s="1"/>
  <c r="O4943" i="4"/>
  <c r="P4943" i="4" s="1"/>
  <c r="O4944" i="4"/>
  <c r="P4944" i="4" s="1"/>
  <c r="O4945" i="4"/>
  <c r="P4945" i="4" s="1"/>
  <c r="O4946" i="4"/>
  <c r="P4946" i="4" s="1"/>
  <c r="O4947" i="4"/>
  <c r="P4947" i="4" s="1"/>
  <c r="O4948" i="4"/>
  <c r="P4948" i="4" s="1"/>
  <c r="O4949" i="4"/>
  <c r="P4949" i="4" s="1"/>
  <c r="O4950" i="4"/>
  <c r="P4950" i="4" s="1"/>
  <c r="O4951" i="4"/>
  <c r="P4951" i="4" s="1"/>
  <c r="O4952" i="4"/>
  <c r="P4952" i="4" s="1"/>
  <c r="O4953" i="4"/>
  <c r="P4953" i="4" s="1"/>
  <c r="O4954" i="4"/>
  <c r="P4954" i="4" s="1"/>
  <c r="O4955" i="4"/>
  <c r="P4955" i="4" s="1"/>
  <c r="O4956" i="4"/>
  <c r="P4956" i="4" s="1"/>
  <c r="O4957" i="4"/>
  <c r="P4957" i="4" s="1"/>
  <c r="O4958" i="4"/>
  <c r="P4958" i="4" s="1"/>
  <c r="O4959" i="4"/>
  <c r="P4959" i="4" s="1"/>
  <c r="O4960" i="4"/>
  <c r="P4960" i="4" s="1"/>
  <c r="O4961" i="4"/>
  <c r="P4961" i="4" s="1"/>
  <c r="O4962" i="4"/>
  <c r="P4962" i="4" s="1"/>
  <c r="O4963" i="4"/>
  <c r="P4963" i="4" s="1"/>
  <c r="O4964" i="4"/>
  <c r="P4964" i="4" s="1"/>
  <c r="O4965" i="4"/>
  <c r="P4965" i="4" s="1"/>
  <c r="O4966" i="4"/>
  <c r="P4966" i="4" s="1"/>
  <c r="O4967" i="4"/>
  <c r="P4967" i="4" s="1"/>
  <c r="O4968" i="4"/>
  <c r="P4968" i="4" s="1"/>
  <c r="O4969" i="4"/>
  <c r="P4969" i="4" s="1"/>
  <c r="O4970" i="4"/>
  <c r="P4970" i="4" s="1"/>
  <c r="O4971" i="4"/>
  <c r="P4971" i="4" s="1"/>
  <c r="O4972" i="4"/>
  <c r="P4972" i="4" s="1"/>
  <c r="O4973" i="4"/>
  <c r="P4973" i="4" s="1"/>
  <c r="O4974" i="4"/>
  <c r="P4974" i="4" s="1"/>
  <c r="O4975" i="4"/>
  <c r="P4975" i="4" s="1"/>
  <c r="O4976" i="4"/>
  <c r="P4976" i="4" s="1"/>
  <c r="O4977" i="4"/>
  <c r="P4977" i="4" s="1"/>
  <c r="O4978" i="4"/>
  <c r="P4978" i="4" s="1"/>
  <c r="O4979" i="4"/>
  <c r="P4979" i="4" s="1"/>
  <c r="O4980" i="4"/>
  <c r="P4980" i="4" s="1"/>
  <c r="O4981" i="4"/>
  <c r="P4981" i="4" s="1"/>
  <c r="O4982" i="4"/>
  <c r="P4982" i="4" s="1"/>
  <c r="O4983" i="4"/>
  <c r="P4983" i="4" s="1"/>
  <c r="O4984" i="4"/>
  <c r="P4984" i="4" s="1"/>
  <c r="O4985" i="4"/>
  <c r="P4985" i="4" s="1"/>
  <c r="O4986" i="4"/>
  <c r="P4986" i="4" s="1"/>
  <c r="O4987" i="4"/>
  <c r="P4987" i="4" s="1"/>
  <c r="O4988" i="4"/>
  <c r="P4988" i="4" s="1"/>
  <c r="O4989" i="4"/>
  <c r="P4989" i="4" s="1"/>
  <c r="O4990" i="4"/>
  <c r="P4990" i="4" s="1"/>
  <c r="O4991" i="4"/>
  <c r="P4991" i="4" s="1"/>
  <c r="O4992" i="4"/>
  <c r="P4992" i="4" s="1"/>
  <c r="O4993" i="4"/>
  <c r="P4993" i="4" s="1"/>
  <c r="O4994" i="4"/>
  <c r="P4994" i="4" s="1"/>
  <c r="O4995" i="4"/>
  <c r="P4995" i="4" s="1"/>
  <c r="O4996" i="4"/>
  <c r="P4996" i="4" s="1"/>
  <c r="O4997" i="4"/>
  <c r="P4997" i="4" s="1"/>
  <c r="O4998" i="4"/>
  <c r="P4998" i="4" s="1"/>
  <c r="O4999" i="4"/>
  <c r="P4999" i="4" s="1"/>
  <c r="O5000" i="4"/>
  <c r="P5000" i="4" s="1"/>
  <c r="O5001" i="4"/>
  <c r="P5001" i="4" s="1"/>
  <c r="O5002" i="4"/>
  <c r="P5002" i="4" s="1"/>
  <c r="O5003" i="4"/>
  <c r="P5003" i="4" s="1"/>
  <c r="O5004" i="4"/>
  <c r="P5004" i="4" s="1"/>
  <c r="O5005" i="4"/>
  <c r="P5005" i="4" s="1"/>
  <c r="O5006" i="4"/>
  <c r="P5006" i="4" s="1"/>
  <c r="O5007" i="4"/>
  <c r="P5007" i="4" s="1"/>
  <c r="O5008" i="4"/>
  <c r="P5008" i="4" s="1"/>
  <c r="O5009" i="4"/>
  <c r="P5009" i="4" s="1"/>
  <c r="O5010" i="4"/>
  <c r="P5010" i="4" s="1"/>
  <c r="O5011" i="4"/>
  <c r="P5011" i="4" s="1"/>
  <c r="O5012" i="4"/>
  <c r="P5012" i="4" s="1"/>
  <c r="O5013" i="4"/>
  <c r="P5013" i="4" s="1"/>
  <c r="O5014" i="4"/>
  <c r="P5014" i="4" s="1"/>
  <c r="O5015" i="4"/>
  <c r="P5015" i="4" s="1"/>
  <c r="O5016" i="4"/>
  <c r="P5016" i="4" s="1"/>
  <c r="O5017" i="4"/>
  <c r="P5017" i="4" s="1"/>
  <c r="O5018" i="4"/>
  <c r="P5018" i="4" s="1"/>
  <c r="O5019" i="4"/>
  <c r="P5019" i="4" s="1"/>
  <c r="O5020" i="4"/>
  <c r="P5020" i="4" s="1"/>
  <c r="O5021" i="4"/>
  <c r="P5021" i="4" s="1"/>
  <c r="O5022" i="4"/>
  <c r="P5022" i="4" s="1"/>
  <c r="O5023" i="4"/>
  <c r="P5023" i="4" s="1"/>
  <c r="O5024" i="4"/>
  <c r="P5024" i="4" s="1"/>
  <c r="O5025" i="4"/>
  <c r="P5025" i="4" s="1"/>
  <c r="O5026" i="4"/>
  <c r="P5026" i="4" s="1"/>
  <c r="O5027" i="4"/>
  <c r="P5027" i="4" s="1"/>
  <c r="O5028" i="4"/>
  <c r="P5028" i="4" s="1"/>
  <c r="O5029" i="4"/>
  <c r="P5029" i="4" s="1"/>
  <c r="O5030" i="4"/>
  <c r="P5030" i="4" s="1"/>
  <c r="O5031" i="4"/>
  <c r="P5031" i="4" s="1"/>
  <c r="O5032" i="4"/>
  <c r="P5032" i="4" s="1"/>
  <c r="O5033" i="4"/>
  <c r="P5033" i="4" s="1"/>
  <c r="O5034" i="4"/>
  <c r="P5034" i="4" s="1"/>
  <c r="O5035" i="4"/>
  <c r="P5035" i="4" s="1"/>
  <c r="O5036" i="4"/>
  <c r="P5036" i="4" s="1"/>
  <c r="O5037" i="4"/>
  <c r="P5037" i="4" s="1"/>
  <c r="O5038" i="4"/>
  <c r="P5038" i="4" s="1"/>
  <c r="O5039" i="4"/>
  <c r="P5039" i="4" s="1"/>
  <c r="O5040" i="4"/>
  <c r="P5040" i="4" s="1"/>
  <c r="O5041" i="4"/>
  <c r="P5041" i="4" s="1"/>
  <c r="O5042" i="4"/>
  <c r="P5042" i="4" s="1"/>
  <c r="O5043" i="4"/>
  <c r="P5043" i="4" s="1"/>
  <c r="O5044" i="4"/>
  <c r="P5044" i="4" s="1"/>
  <c r="O5045" i="4"/>
  <c r="P5045" i="4" s="1"/>
  <c r="O5046" i="4"/>
  <c r="P5046" i="4" s="1"/>
  <c r="O5047" i="4"/>
  <c r="P5047" i="4" s="1"/>
  <c r="O5048" i="4"/>
  <c r="P5048" i="4" s="1"/>
  <c r="O5049" i="4"/>
  <c r="P5049" i="4" s="1"/>
  <c r="O5050" i="4"/>
  <c r="P5050" i="4" s="1"/>
  <c r="O5051" i="4"/>
  <c r="P5051" i="4" s="1"/>
  <c r="O5052" i="4"/>
  <c r="P5052" i="4" s="1"/>
  <c r="O5053" i="4"/>
  <c r="P5053" i="4" s="1"/>
  <c r="O5054" i="4"/>
  <c r="P5054" i="4" s="1"/>
  <c r="O5055" i="4"/>
  <c r="P5055" i="4" s="1"/>
  <c r="O5056" i="4"/>
  <c r="P5056" i="4" s="1"/>
  <c r="O5057" i="4"/>
  <c r="P5057" i="4" s="1"/>
  <c r="O5058" i="4"/>
  <c r="P5058" i="4" s="1"/>
  <c r="O5059" i="4"/>
  <c r="P5059" i="4" s="1"/>
  <c r="O5060" i="4"/>
  <c r="P5060" i="4" s="1"/>
  <c r="O5061" i="4"/>
  <c r="P5061" i="4" s="1"/>
  <c r="O5062" i="4"/>
  <c r="P5062" i="4" s="1"/>
  <c r="O5063" i="4"/>
  <c r="P5063" i="4" s="1"/>
  <c r="O5064" i="4"/>
  <c r="P5064" i="4" s="1"/>
  <c r="O5065" i="4"/>
  <c r="P5065" i="4" s="1"/>
  <c r="O5066" i="4"/>
  <c r="P5066" i="4" s="1"/>
  <c r="O5067" i="4"/>
  <c r="P5067" i="4" s="1"/>
  <c r="O5068" i="4"/>
  <c r="P5068" i="4" s="1"/>
  <c r="O5069" i="4"/>
  <c r="P5069" i="4" s="1"/>
  <c r="O5070" i="4"/>
  <c r="P5070" i="4" s="1"/>
  <c r="O5071" i="4"/>
  <c r="P5071" i="4" s="1"/>
  <c r="O5072" i="4"/>
  <c r="P5072" i="4" s="1"/>
  <c r="O5073" i="4"/>
  <c r="P5073" i="4" s="1"/>
  <c r="O5074" i="4"/>
  <c r="P5074" i="4" s="1"/>
  <c r="O5075" i="4"/>
  <c r="P5075" i="4" s="1"/>
  <c r="O5076" i="4"/>
  <c r="P5076" i="4" s="1"/>
  <c r="O5077" i="4"/>
  <c r="P5077" i="4" s="1"/>
  <c r="O5078" i="4"/>
  <c r="P5078" i="4" s="1"/>
  <c r="O5079" i="4"/>
  <c r="P5079" i="4" s="1"/>
  <c r="O5080" i="4"/>
  <c r="P5080" i="4" s="1"/>
  <c r="O5081" i="4"/>
  <c r="P5081" i="4" s="1"/>
  <c r="O5082" i="4"/>
  <c r="P5082" i="4" s="1"/>
  <c r="O5083" i="4"/>
  <c r="P5083" i="4" s="1"/>
  <c r="O5084" i="4"/>
  <c r="P5084" i="4" s="1"/>
  <c r="O5085" i="4"/>
  <c r="P5085" i="4" s="1"/>
  <c r="O5086" i="4"/>
  <c r="P5086" i="4" s="1"/>
  <c r="O5087" i="4"/>
  <c r="P5087" i="4" s="1"/>
  <c r="O5088" i="4"/>
  <c r="P5088" i="4" s="1"/>
  <c r="O5089" i="4"/>
  <c r="P5089" i="4" s="1"/>
  <c r="O5090" i="4"/>
  <c r="P5090" i="4" s="1"/>
  <c r="O5091" i="4"/>
  <c r="P5091" i="4" s="1"/>
  <c r="O5092" i="4"/>
  <c r="P5092" i="4" s="1"/>
  <c r="O5093" i="4"/>
  <c r="P5093" i="4" s="1"/>
  <c r="O5094" i="4"/>
  <c r="P5094" i="4" s="1"/>
  <c r="O5095" i="4"/>
  <c r="P5095" i="4" s="1"/>
  <c r="O5096" i="4"/>
  <c r="P5096" i="4" s="1"/>
  <c r="O5097" i="4"/>
  <c r="P5097" i="4" s="1"/>
  <c r="O5098" i="4"/>
  <c r="P5098" i="4" s="1"/>
  <c r="O5099" i="4"/>
  <c r="P5099" i="4" s="1"/>
  <c r="O5100" i="4"/>
  <c r="P5100" i="4" s="1"/>
  <c r="O5101" i="4"/>
  <c r="P5101" i="4" s="1"/>
  <c r="O5102" i="4"/>
  <c r="P5102" i="4" s="1"/>
  <c r="O5103" i="4"/>
  <c r="P5103" i="4" s="1"/>
  <c r="O5104" i="4"/>
  <c r="P5104" i="4" s="1"/>
  <c r="O5105" i="4"/>
  <c r="P5105" i="4" s="1"/>
  <c r="O5106" i="4"/>
  <c r="P5106" i="4" s="1"/>
  <c r="O5107" i="4"/>
  <c r="P5107" i="4" s="1"/>
  <c r="O5108" i="4"/>
  <c r="P5108" i="4" s="1"/>
  <c r="O5109" i="4"/>
  <c r="P5109" i="4" s="1"/>
  <c r="O5110" i="4"/>
  <c r="P5110" i="4" s="1"/>
  <c r="O5111" i="4"/>
  <c r="P5111" i="4" s="1"/>
  <c r="O5112" i="4"/>
  <c r="P5112" i="4" s="1"/>
  <c r="O5113" i="4"/>
  <c r="P5113" i="4" s="1"/>
  <c r="O5114" i="4"/>
  <c r="P5114" i="4" s="1"/>
  <c r="O5115" i="4"/>
  <c r="P5115" i="4" s="1"/>
  <c r="O5116" i="4"/>
  <c r="P5116" i="4" s="1"/>
  <c r="O5117" i="4"/>
  <c r="P5117" i="4" s="1"/>
  <c r="O5118" i="4"/>
  <c r="P5118" i="4" s="1"/>
  <c r="O5119" i="4"/>
  <c r="P5119" i="4" s="1"/>
  <c r="O5120" i="4"/>
  <c r="P5120" i="4" s="1"/>
  <c r="O5121" i="4"/>
  <c r="P5121" i="4" s="1"/>
  <c r="O5122" i="4"/>
  <c r="P5122" i="4" s="1"/>
  <c r="O5123" i="4"/>
  <c r="P5123" i="4" s="1"/>
  <c r="O5124" i="4"/>
  <c r="P5124" i="4" s="1"/>
  <c r="O5125" i="4"/>
  <c r="P5125" i="4" s="1"/>
  <c r="O5126" i="4"/>
  <c r="P5126" i="4" s="1"/>
  <c r="O5127" i="4"/>
  <c r="P5127" i="4" s="1"/>
  <c r="O5128" i="4"/>
  <c r="P5128" i="4" s="1"/>
  <c r="O5129" i="4"/>
  <c r="P5129" i="4" s="1"/>
  <c r="O5130" i="4"/>
  <c r="P5130" i="4" s="1"/>
  <c r="O5131" i="4"/>
  <c r="P5131" i="4" s="1"/>
  <c r="O5132" i="4"/>
  <c r="P5132" i="4" s="1"/>
  <c r="O5133" i="4"/>
  <c r="P5133" i="4" s="1"/>
  <c r="O5134" i="4"/>
  <c r="P5134" i="4" s="1"/>
  <c r="O5135" i="4"/>
  <c r="P5135" i="4" s="1"/>
  <c r="O5136" i="4"/>
  <c r="P5136" i="4" s="1"/>
  <c r="O5137" i="4"/>
  <c r="P5137" i="4" s="1"/>
  <c r="O5138" i="4"/>
  <c r="P5138" i="4" s="1"/>
  <c r="O5139" i="4"/>
  <c r="P5139" i="4" s="1"/>
  <c r="O5140" i="4"/>
  <c r="P5140" i="4" s="1"/>
  <c r="O5141" i="4"/>
  <c r="P5141" i="4" s="1"/>
  <c r="O5142" i="4"/>
  <c r="P5142" i="4" s="1"/>
  <c r="O5143" i="4"/>
  <c r="P5143" i="4" s="1"/>
  <c r="O5144" i="4"/>
  <c r="P5144" i="4" s="1"/>
  <c r="O5145" i="4"/>
  <c r="P5145" i="4" s="1"/>
  <c r="O5146" i="4"/>
  <c r="P5146" i="4" s="1"/>
  <c r="O5147" i="4"/>
  <c r="P5147" i="4" s="1"/>
  <c r="O5148" i="4"/>
  <c r="P5148" i="4" s="1"/>
  <c r="O5149" i="4"/>
  <c r="P5149" i="4" s="1"/>
  <c r="O5150" i="4"/>
  <c r="P5150" i="4" s="1"/>
  <c r="O5151" i="4"/>
  <c r="P5151" i="4" s="1"/>
  <c r="O5152" i="4"/>
  <c r="P5152" i="4" s="1"/>
  <c r="O5153" i="4"/>
  <c r="P5153" i="4" s="1"/>
  <c r="O5154" i="4"/>
  <c r="P5154" i="4" s="1"/>
  <c r="O5155" i="4"/>
  <c r="P5155" i="4" s="1"/>
  <c r="O5156" i="4"/>
  <c r="P5156" i="4" s="1"/>
  <c r="O5157" i="4"/>
  <c r="P5157" i="4" s="1"/>
  <c r="O5158" i="4"/>
  <c r="P5158" i="4" s="1"/>
  <c r="O5159" i="4"/>
  <c r="P5159" i="4" s="1"/>
  <c r="O5160" i="4"/>
  <c r="P5160" i="4" s="1"/>
  <c r="O5161" i="4"/>
  <c r="P5161" i="4" s="1"/>
  <c r="O5162" i="4"/>
  <c r="P5162" i="4" s="1"/>
  <c r="O5163" i="4"/>
  <c r="P5163" i="4" s="1"/>
  <c r="O5164" i="4"/>
  <c r="P5164" i="4" s="1"/>
  <c r="O5165" i="4"/>
  <c r="P5165" i="4" s="1"/>
  <c r="O5166" i="4"/>
  <c r="P5166" i="4" s="1"/>
  <c r="O5167" i="4"/>
  <c r="P5167" i="4" s="1"/>
  <c r="O5168" i="4"/>
  <c r="P5168" i="4" s="1"/>
  <c r="O5169" i="4"/>
  <c r="P5169" i="4" s="1"/>
  <c r="O5170" i="4"/>
  <c r="P5170" i="4" s="1"/>
  <c r="O5171" i="4"/>
  <c r="P5171" i="4" s="1"/>
  <c r="O5172" i="4"/>
  <c r="P5172" i="4" s="1"/>
  <c r="O5173" i="4"/>
  <c r="P5173" i="4" s="1"/>
  <c r="O5174" i="4"/>
  <c r="P5174" i="4" s="1"/>
  <c r="O5175" i="4"/>
  <c r="P5175" i="4" s="1"/>
  <c r="O5176" i="4"/>
  <c r="P5176" i="4" s="1"/>
  <c r="O5177" i="4"/>
  <c r="P5177" i="4" s="1"/>
  <c r="O5178" i="4"/>
  <c r="P5178" i="4" s="1"/>
  <c r="O5179" i="4"/>
  <c r="P5179" i="4" s="1"/>
  <c r="O5180" i="4"/>
  <c r="P5180" i="4" s="1"/>
  <c r="O5181" i="4"/>
  <c r="P5181" i="4" s="1"/>
  <c r="O5182" i="4"/>
  <c r="P5182" i="4" s="1"/>
  <c r="O5183" i="4"/>
  <c r="P5183" i="4" s="1"/>
  <c r="O5184" i="4"/>
  <c r="P5184" i="4" s="1"/>
  <c r="O5185" i="4"/>
  <c r="P5185" i="4" s="1"/>
  <c r="O5186" i="4"/>
  <c r="P5186" i="4" s="1"/>
  <c r="O5187" i="4"/>
  <c r="P5187" i="4" s="1"/>
  <c r="O5188" i="4"/>
  <c r="P5188" i="4" s="1"/>
  <c r="O5189" i="4"/>
  <c r="P5189" i="4" s="1"/>
  <c r="O5190" i="4"/>
  <c r="P5190" i="4" s="1"/>
  <c r="O5191" i="4"/>
  <c r="P5191" i="4" s="1"/>
  <c r="O5192" i="4"/>
  <c r="P5192" i="4" s="1"/>
  <c r="O5193" i="4"/>
  <c r="P5193" i="4" s="1"/>
  <c r="O5194" i="4"/>
  <c r="P5194" i="4" s="1"/>
  <c r="O5195" i="4"/>
  <c r="P5195" i="4" s="1"/>
  <c r="O5196" i="4"/>
  <c r="P5196" i="4" s="1"/>
  <c r="O5197" i="4"/>
  <c r="P5197" i="4" s="1"/>
  <c r="O5198" i="4"/>
  <c r="P5198" i="4" s="1"/>
  <c r="O5199" i="4"/>
  <c r="P5199" i="4" s="1"/>
  <c r="O5200" i="4"/>
  <c r="P5200" i="4" s="1"/>
  <c r="O5201" i="4"/>
  <c r="P5201" i="4" s="1"/>
  <c r="O5202" i="4"/>
  <c r="P5202" i="4" s="1"/>
  <c r="O5203" i="4"/>
  <c r="P5203" i="4" s="1"/>
  <c r="O5204" i="4"/>
  <c r="P5204" i="4" s="1"/>
  <c r="O5205" i="4"/>
  <c r="P5205" i="4" s="1"/>
  <c r="O5206" i="4"/>
  <c r="P5206" i="4" s="1"/>
  <c r="O5207" i="4"/>
  <c r="P5207" i="4" s="1"/>
  <c r="O5208" i="4"/>
  <c r="P5208" i="4" s="1"/>
  <c r="O5209" i="4"/>
  <c r="P5209" i="4" s="1"/>
  <c r="O5210" i="4"/>
  <c r="P5210" i="4" s="1"/>
  <c r="O5211" i="4"/>
  <c r="P5211" i="4" s="1"/>
  <c r="O5212" i="4"/>
  <c r="P5212" i="4" s="1"/>
  <c r="O5213" i="4"/>
  <c r="P5213" i="4" s="1"/>
  <c r="O5214" i="4"/>
  <c r="P5214" i="4" s="1"/>
  <c r="O5215" i="4"/>
  <c r="P5215" i="4" s="1"/>
  <c r="O5216" i="4"/>
  <c r="P5216" i="4" s="1"/>
  <c r="O5217" i="4"/>
  <c r="P5217" i="4" s="1"/>
  <c r="O5218" i="4"/>
  <c r="P5218" i="4" s="1"/>
  <c r="O5219" i="4"/>
  <c r="P5219" i="4" s="1"/>
  <c r="O5220" i="4"/>
  <c r="P5220" i="4" s="1"/>
  <c r="O5221" i="4"/>
  <c r="P5221" i="4" s="1"/>
  <c r="O5222" i="4"/>
  <c r="P5222" i="4" s="1"/>
  <c r="O5223" i="4"/>
  <c r="P5223" i="4" s="1"/>
  <c r="O5224" i="4"/>
  <c r="P5224" i="4" s="1"/>
  <c r="O5225" i="4"/>
  <c r="P5225" i="4" s="1"/>
  <c r="O5226" i="4"/>
  <c r="P5226" i="4" s="1"/>
  <c r="O5227" i="4"/>
  <c r="P5227" i="4" s="1"/>
  <c r="O5228" i="4"/>
  <c r="P5228" i="4" s="1"/>
  <c r="O5229" i="4"/>
  <c r="P5229" i="4" s="1"/>
  <c r="O5230" i="4"/>
  <c r="P5230" i="4" s="1"/>
  <c r="O5231" i="4"/>
  <c r="P5231" i="4" s="1"/>
  <c r="O5232" i="4"/>
  <c r="P5232" i="4" s="1"/>
  <c r="O5233" i="4"/>
  <c r="P5233" i="4" s="1"/>
  <c r="O5234" i="4"/>
  <c r="P5234" i="4" s="1"/>
  <c r="O5235" i="4"/>
  <c r="P5235" i="4" s="1"/>
  <c r="O5236" i="4"/>
  <c r="P5236" i="4" s="1"/>
  <c r="O5237" i="4"/>
  <c r="P5237" i="4" s="1"/>
  <c r="O5238" i="4"/>
  <c r="P5238" i="4" s="1"/>
  <c r="O5239" i="4"/>
  <c r="P5239" i="4" s="1"/>
  <c r="O5240" i="4"/>
  <c r="P5240" i="4" s="1"/>
  <c r="O5241" i="4"/>
  <c r="P5241" i="4" s="1"/>
  <c r="O5242" i="4"/>
  <c r="P5242" i="4" s="1"/>
  <c r="O5243" i="4"/>
  <c r="P5243" i="4" s="1"/>
  <c r="O5244" i="4"/>
  <c r="P5244" i="4" s="1"/>
  <c r="O5245" i="4"/>
  <c r="P5245" i="4" s="1"/>
  <c r="O5246" i="4"/>
  <c r="P5246" i="4" s="1"/>
  <c r="O5247" i="4"/>
  <c r="P5247" i="4" s="1"/>
  <c r="O5248" i="4"/>
  <c r="P5248" i="4" s="1"/>
  <c r="O5249" i="4"/>
  <c r="P5249" i="4" s="1"/>
  <c r="O5250" i="4"/>
  <c r="P5250" i="4" s="1"/>
  <c r="O5251" i="4"/>
  <c r="P5251" i="4" s="1"/>
  <c r="O5252" i="4"/>
  <c r="P5252" i="4" s="1"/>
  <c r="O5253" i="4"/>
  <c r="P5253" i="4" s="1"/>
  <c r="O5254" i="4"/>
  <c r="P5254" i="4" s="1"/>
  <c r="O5255" i="4"/>
  <c r="P5255" i="4" s="1"/>
  <c r="O5256" i="4"/>
  <c r="P5256" i="4" s="1"/>
  <c r="O5257" i="4"/>
  <c r="P5257" i="4" s="1"/>
  <c r="O5258" i="4"/>
  <c r="P5258" i="4" s="1"/>
  <c r="O5259" i="4"/>
  <c r="P5259" i="4" s="1"/>
  <c r="O5260" i="4"/>
  <c r="P5260" i="4" s="1"/>
  <c r="O5261" i="4"/>
  <c r="P5261" i="4" s="1"/>
  <c r="O5262" i="4"/>
  <c r="P5262" i="4" s="1"/>
  <c r="O5263" i="4"/>
  <c r="P5263" i="4" s="1"/>
  <c r="O5264" i="4"/>
  <c r="P5264" i="4" s="1"/>
  <c r="O5265" i="4"/>
  <c r="P5265" i="4" s="1"/>
  <c r="O5266" i="4"/>
  <c r="P5266" i="4" s="1"/>
  <c r="O5267" i="4"/>
  <c r="P5267" i="4" s="1"/>
  <c r="O5268" i="4"/>
  <c r="P5268" i="4" s="1"/>
  <c r="O5269" i="4"/>
  <c r="P5269" i="4" s="1"/>
  <c r="O5270" i="4"/>
  <c r="P5270" i="4" s="1"/>
  <c r="O5271" i="4"/>
  <c r="P5271" i="4" s="1"/>
  <c r="O5272" i="4"/>
  <c r="P5272" i="4" s="1"/>
  <c r="O5273" i="4"/>
  <c r="P5273" i="4" s="1"/>
  <c r="O5274" i="4"/>
  <c r="P5274" i="4" s="1"/>
  <c r="O5275" i="4"/>
  <c r="P5275" i="4" s="1"/>
  <c r="O5276" i="4"/>
  <c r="P5276" i="4" s="1"/>
  <c r="O5277" i="4"/>
  <c r="P5277" i="4" s="1"/>
  <c r="O5278" i="4"/>
  <c r="P5278" i="4" s="1"/>
  <c r="O5279" i="4"/>
  <c r="P5279" i="4" s="1"/>
  <c r="O5280" i="4"/>
  <c r="P5280" i="4" s="1"/>
  <c r="O5281" i="4"/>
  <c r="P5281" i="4" s="1"/>
  <c r="O5282" i="4"/>
  <c r="P5282" i="4" s="1"/>
  <c r="O5283" i="4"/>
  <c r="P5283" i="4" s="1"/>
  <c r="O5284" i="4"/>
  <c r="P5284" i="4" s="1"/>
  <c r="O5285" i="4"/>
  <c r="P5285" i="4" s="1"/>
  <c r="O5286" i="4"/>
  <c r="P5286" i="4" s="1"/>
  <c r="O5287" i="4"/>
  <c r="P5287" i="4" s="1"/>
  <c r="O5288" i="4"/>
  <c r="P5288" i="4" s="1"/>
  <c r="O5289" i="4"/>
  <c r="P5289" i="4" s="1"/>
  <c r="O5290" i="4"/>
  <c r="P5290" i="4" s="1"/>
  <c r="O5291" i="4"/>
  <c r="P5291" i="4" s="1"/>
  <c r="O5292" i="4"/>
  <c r="P5292" i="4" s="1"/>
  <c r="O5293" i="4"/>
  <c r="P5293" i="4" s="1"/>
  <c r="O5294" i="4"/>
  <c r="P5294" i="4" s="1"/>
  <c r="O5295" i="4"/>
  <c r="P5295" i="4" s="1"/>
  <c r="O5296" i="4"/>
  <c r="P5296" i="4" s="1"/>
  <c r="O5297" i="4"/>
  <c r="P5297" i="4" s="1"/>
  <c r="O5298" i="4"/>
  <c r="P5298" i="4" s="1"/>
  <c r="O5299" i="4"/>
  <c r="P5299" i="4" s="1"/>
  <c r="O5300" i="4"/>
  <c r="P5300" i="4" s="1"/>
  <c r="O5301" i="4"/>
  <c r="P5301" i="4" s="1"/>
  <c r="O5302" i="4"/>
  <c r="P5302" i="4" s="1"/>
  <c r="O5303" i="4"/>
  <c r="P5303" i="4" s="1"/>
  <c r="O5304" i="4"/>
  <c r="P5304" i="4" s="1"/>
  <c r="O5305" i="4"/>
  <c r="P5305" i="4" s="1"/>
  <c r="O5306" i="4"/>
  <c r="P5306" i="4" s="1"/>
  <c r="O5307" i="4"/>
  <c r="P5307" i="4" s="1"/>
  <c r="O5308" i="4"/>
  <c r="P5308" i="4" s="1"/>
  <c r="O5309" i="4"/>
  <c r="P5309" i="4" s="1"/>
  <c r="O5310" i="4"/>
  <c r="P5310" i="4" s="1"/>
  <c r="O5311" i="4"/>
  <c r="P5311" i="4" s="1"/>
  <c r="O5312" i="4"/>
  <c r="P5312" i="4" s="1"/>
  <c r="O5313" i="4"/>
  <c r="P5313" i="4" s="1"/>
  <c r="O5314" i="4"/>
  <c r="P5314" i="4" s="1"/>
  <c r="O5315" i="4"/>
  <c r="P5315" i="4" s="1"/>
  <c r="O5316" i="4"/>
  <c r="P5316" i="4" s="1"/>
  <c r="O5317" i="4"/>
  <c r="P5317" i="4" s="1"/>
  <c r="O5318" i="4"/>
  <c r="P5318" i="4" s="1"/>
  <c r="O5319" i="4"/>
  <c r="P5319" i="4" s="1"/>
  <c r="O5320" i="4"/>
  <c r="P5320" i="4" s="1"/>
  <c r="O5321" i="4"/>
  <c r="P5321" i="4" s="1"/>
  <c r="O5322" i="4"/>
  <c r="P5322" i="4" s="1"/>
  <c r="O5323" i="4"/>
  <c r="P5323" i="4" s="1"/>
  <c r="O5324" i="4"/>
  <c r="P5324" i="4" s="1"/>
  <c r="O5325" i="4"/>
  <c r="P5325" i="4" s="1"/>
  <c r="O5326" i="4"/>
  <c r="P5326" i="4" s="1"/>
  <c r="O5327" i="4"/>
  <c r="P5327" i="4" s="1"/>
  <c r="O5328" i="4"/>
  <c r="P5328" i="4" s="1"/>
  <c r="O5329" i="4"/>
  <c r="P5329" i="4" s="1"/>
  <c r="O5330" i="4"/>
  <c r="P5330" i="4" s="1"/>
  <c r="O5331" i="4"/>
  <c r="P5331" i="4" s="1"/>
  <c r="O5332" i="4"/>
  <c r="P5332" i="4" s="1"/>
  <c r="O5333" i="4"/>
  <c r="P5333" i="4" s="1"/>
  <c r="O5334" i="4"/>
  <c r="P5334" i="4" s="1"/>
  <c r="O5335" i="4"/>
  <c r="P5335" i="4" s="1"/>
  <c r="O5336" i="4"/>
  <c r="P5336" i="4" s="1"/>
  <c r="O5337" i="4"/>
  <c r="P5337" i="4" s="1"/>
  <c r="O5338" i="4"/>
  <c r="P5338" i="4" s="1"/>
  <c r="O5339" i="4"/>
  <c r="P5339" i="4" s="1"/>
  <c r="O5340" i="4"/>
  <c r="P5340" i="4" s="1"/>
  <c r="O5341" i="4"/>
  <c r="P5341" i="4" s="1"/>
  <c r="O5342" i="4"/>
  <c r="P5342" i="4" s="1"/>
  <c r="O5343" i="4"/>
  <c r="P5343" i="4" s="1"/>
  <c r="O5344" i="4"/>
  <c r="P5344" i="4" s="1"/>
  <c r="O5345" i="4"/>
  <c r="P5345" i="4" s="1"/>
  <c r="O5346" i="4"/>
  <c r="P5346" i="4" s="1"/>
  <c r="O5347" i="4"/>
  <c r="P5347" i="4" s="1"/>
  <c r="O5348" i="4"/>
  <c r="P5348" i="4" s="1"/>
  <c r="O5349" i="4"/>
  <c r="P5349" i="4" s="1"/>
  <c r="O5350" i="4"/>
  <c r="P5350" i="4" s="1"/>
  <c r="O5351" i="4"/>
  <c r="P5351" i="4" s="1"/>
  <c r="O5352" i="4"/>
  <c r="P5352" i="4" s="1"/>
  <c r="O5353" i="4"/>
  <c r="P5353" i="4" s="1"/>
  <c r="O5354" i="4"/>
  <c r="P5354" i="4" s="1"/>
  <c r="O5355" i="4"/>
  <c r="P5355" i="4" s="1"/>
  <c r="O5356" i="4"/>
  <c r="P5356" i="4" s="1"/>
  <c r="O5357" i="4"/>
  <c r="P5357" i="4" s="1"/>
  <c r="O5358" i="4"/>
  <c r="P5358" i="4" s="1"/>
  <c r="O5359" i="4"/>
  <c r="P5359" i="4" s="1"/>
  <c r="O5360" i="4"/>
  <c r="P5360" i="4" s="1"/>
  <c r="O5361" i="4"/>
  <c r="P5361" i="4" s="1"/>
  <c r="O5362" i="4"/>
  <c r="P5362" i="4" s="1"/>
  <c r="O5363" i="4"/>
  <c r="P5363" i="4" s="1"/>
  <c r="O5364" i="4"/>
  <c r="P5364" i="4" s="1"/>
  <c r="O5365" i="4"/>
  <c r="P5365" i="4" s="1"/>
  <c r="O5366" i="4"/>
  <c r="P5366" i="4" s="1"/>
  <c r="O5367" i="4"/>
  <c r="P5367" i="4" s="1"/>
  <c r="O5368" i="4"/>
  <c r="P5368" i="4" s="1"/>
  <c r="O5369" i="4"/>
  <c r="P5369" i="4" s="1"/>
  <c r="O5370" i="4"/>
  <c r="P5370" i="4" s="1"/>
  <c r="O5371" i="4"/>
  <c r="P5371" i="4" s="1"/>
  <c r="O5372" i="4"/>
  <c r="P5372" i="4" s="1"/>
  <c r="O5373" i="4"/>
  <c r="P5373" i="4" s="1"/>
  <c r="O5374" i="4"/>
  <c r="P5374" i="4" s="1"/>
  <c r="O5375" i="4"/>
  <c r="P5375" i="4" s="1"/>
  <c r="O5376" i="4"/>
  <c r="P5376" i="4" s="1"/>
  <c r="O5377" i="4"/>
  <c r="P5377" i="4" s="1"/>
  <c r="O5378" i="4"/>
  <c r="P5378" i="4" s="1"/>
  <c r="O5379" i="4"/>
  <c r="P5379" i="4" s="1"/>
  <c r="O5380" i="4"/>
  <c r="P5380" i="4" s="1"/>
  <c r="O5381" i="4"/>
  <c r="P5381" i="4" s="1"/>
  <c r="O5382" i="4"/>
  <c r="P5382" i="4" s="1"/>
  <c r="O5383" i="4"/>
  <c r="P5383" i="4" s="1"/>
  <c r="O5384" i="4"/>
  <c r="P5384" i="4" s="1"/>
  <c r="O5385" i="4"/>
  <c r="P5385" i="4" s="1"/>
  <c r="O5386" i="4"/>
  <c r="P5386" i="4" s="1"/>
  <c r="O5387" i="4"/>
  <c r="P5387" i="4" s="1"/>
  <c r="O5388" i="4"/>
  <c r="P5388" i="4" s="1"/>
  <c r="O5389" i="4"/>
  <c r="P5389" i="4" s="1"/>
  <c r="O5390" i="4"/>
  <c r="P5390" i="4" s="1"/>
  <c r="O5391" i="4"/>
  <c r="P5391" i="4" s="1"/>
  <c r="O5392" i="4"/>
  <c r="P5392" i="4" s="1"/>
  <c r="O5393" i="4"/>
  <c r="P5393" i="4" s="1"/>
  <c r="O5394" i="4"/>
  <c r="P5394" i="4" s="1"/>
  <c r="O5395" i="4"/>
  <c r="P5395" i="4" s="1"/>
  <c r="O5396" i="4"/>
  <c r="P5396" i="4" s="1"/>
  <c r="O5397" i="4"/>
  <c r="P5397" i="4" s="1"/>
  <c r="O5398" i="4"/>
  <c r="P5398" i="4" s="1"/>
  <c r="O5399" i="4"/>
  <c r="P5399" i="4" s="1"/>
  <c r="O5400" i="4"/>
  <c r="P5400" i="4" s="1"/>
  <c r="O5401" i="4"/>
  <c r="P5401" i="4" s="1"/>
  <c r="O5402" i="4"/>
  <c r="P5402" i="4" s="1"/>
  <c r="O5403" i="4"/>
  <c r="P5403" i="4" s="1"/>
  <c r="O5404" i="4"/>
  <c r="P5404" i="4" s="1"/>
  <c r="O5405" i="4"/>
  <c r="P5405" i="4" s="1"/>
  <c r="O5406" i="4"/>
  <c r="P5406" i="4" s="1"/>
  <c r="O5407" i="4"/>
  <c r="P5407" i="4" s="1"/>
  <c r="O5408" i="4"/>
  <c r="P5408" i="4" s="1"/>
  <c r="O5409" i="4"/>
  <c r="P5409" i="4" s="1"/>
  <c r="O5410" i="4"/>
  <c r="P5410" i="4" s="1"/>
  <c r="O5411" i="4"/>
  <c r="P5411" i="4" s="1"/>
  <c r="O5412" i="4"/>
  <c r="P5412" i="4" s="1"/>
  <c r="O5413" i="4"/>
  <c r="P5413" i="4" s="1"/>
  <c r="O5414" i="4"/>
  <c r="P5414" i="4" s="1"/>
  <c r="O5415" i="4"/>
  <c r="P5415" i="4" s="1"/>
  <c r="O5416" i="4"/>
  <c r="P5416" i="4" s="1"/>
  <c r="O5417" i="4"/>
  <c r="P5417" i="4" s="1"/>
  <c r="O5418" i="4"/>
  <c r="P5418" i="4" s="1"/>
  <c r="O5419" i="4"/>
  <c r="P5419" i="4" s="1"/>
  <c r="O5420" i="4"/>
  <c r="P5420" i="4" s="1"/>
  <c r="O5421" i="4"/>
  <c r="P5421" i="4" s="1"/>
  <c r="O5422" i="4"/>
  <c r="P5422" i="4" s="1"/>
  <c r="O5423" i="4"/>
  <c r="P5423" i="4" s="1"/>
  <c r="O5424" i="4"/>
  <c r="P5424" i="4" s="1"/>
  <c r="O5425" i="4"/>
  <c r="P5425" i="4" s="1"/>
  <c r="O5426" i="4"/>
  <c r="P5426" i="4" s="1"/>
  <c r="O5427" i="4"/>
  <c r="P5427" i="4" s="1"/>
  <c r="O5428" i="4"/>
  <c r="P5428" i="4" s="1"/>
  <c r="O5429" i="4"/>
  <c r="P5429" i="4" s="1"/>
  <c r="O5430" i="4"/>
  <c r="P5430" i="4" s="1"/>
  <c r="O5431" i="4"/>
  <c r="P5431" i="4" s="1"/>
  <c r="O5432" i="4"/>
  <c r="P5432" i="4" s="1"/>
  <c r="O5433" i="4"/>
  <c r="P5433" i="4" s="1"/>
  <c r="O5434" i="4"/>
  <c r="P5434" i="4" s="1"/>
  <c r="O5435" i="4"/>
  <c r="P5435" i="4" s="1"/>
  <c r="O5436" i="4"/>
  <c r="P5436" i="4" s="1"/>
  <c r="O5437" i="4"/>
  <c r="P5437" i="4" s="1"/>
  <c r="O5438" i="4"/>
  <c r="P5438" i="4" s="1"/>
  <c r="O5439" i="4"/>
  <c r="P5439" i="4" s="1"/>
  <c r="O5440" i="4"/>
  <c r="P5440" i="4" s="1"/>
  <c r="O5441" i="4"/>
  <c r="P5441" i="4" s="1"/>
  <c r="O5442" i="4"/>
  <c r="P5442" i="4" s="1"/>
  <c r="O5443" i="4"/>
  <c r="P5443" i="4" s="1"/>
  <c r="O5444" i="4"/>
  <c r="P5444" i="4" s="1"/>
  <c r="O5445" i="4"/>
  <c r="P5445" i="4" s="1"/>
  <c r="O5446" i="4"/>
  <c r="P5446" i="4" s="1"/>
  <c r="O5447" i="4"/>
  <c r="P5447" i="4" s="1"/>
  <c r="O5448" i="4"/>
  <c r="P5448" i="4" s="1"/>
  <c r="O5449" i="4"/>
  <c r="P5449" i="4" s="1"/>
  <c r="O5450" i="4"/>
  <c r="P5450" i="4" s="1"/>
  <c r="O5451" i="4"/>
  <c r="P5451" i="4" s="1"/>
  <c r="O5452" i="4"/>
  <c r="P5452" i="4" s="1"/>
  <c r="O5453" i="4"/>
  <c r="P5453" i="4" s="1"/>
  <c r="O5454" i="4"/>
  <c r="P5454" i="4" s="1"/>
  <c r="O5455" i="4"/>
  <c r="P5455" i="4" s="1"/>
  <c r="O5456" i="4"/>
  <c r="P5456" i="4" s="1"/>
  <c r="O5457" i="4"/>
  <c r="P5457" i="4" s="1"/>
  <c r="O5458" i="4"/>
  <c r="P5458" i="4" s="1"/>
  <c r="O5459" i="4"/>
  <c r="P5459" i="4" s="1"/>
  <c r="O5460" i="4"/>
  <c r="P5460" i="4" s="1"/>
  <c r="O5461" i="4"/>
  <c r="P5461" i="4" s="1"/>
  <c r="O5462" i="4"/>
  <c r="P5462" i="4" s="1"/>
  <c r="O5463" i="4"/>
  <c r="P5463" i="4" s="1"/>
  <c r="O5464" i="4"/>
  <c r="P5464" i="4" s="1"/>
  <c r="O5465" i="4"/>
  <c r="P5465" i="4" s="1"/>
  <c r="O5466" i="4"/>
  <c r="P5466" i="4" s="1"/>
  <c r="O5467" i="4"/>
  <c r="P5467" i="4" s="1"/>
  <c r="O5468" i="4"/>
  <c r="P5468" i="4" s="1"/>
  <c r="O5469" i="4"/>
  <c r="P5469" i="4" s="1"/>
  <c r="O5470" i="4"/>
  <c r="P5470" i="4" s="1"/>
  <c r="O5471" i="4"/>
  <c r="P5471" i="4" s="1"/>
  <c r="O5472" i="4"/>
  <c r="P5472" i="4" s="1"/>
  <c r="O5473" i="4"/>
  <c r="P5473" i="4" s="1"/>
  <c r="O5474" i="4"/>
  <c r="P5474" i="4" s="1"/>
  <c r="O5475" i="4"/>
  <c r="P5475" i="4" s="1"/>
  <c r="O5476" i="4"/>
  <c r="P5476" i="4" s="1"/>
  <c r="O5477" i="4"/>
  <c r="P5477" i="4" s="1"/>
  <c r="O5478" i="4"/>
  <c r="P5478" i="4" s="1"/>
  <c r="O5479" i="4"/>
  <c r="P5479" i="4" s="1"/>
  <c r="O5480" i="4"/>
  <c r="P5480" i="4" s="1"/>
  <c r="O5481" i="4"/>
  <c r="P5481" i="4" s="1"/>
  <c r="O5482" i="4"/>
  <c r="P5482" i="4" s="1"/>
  <c r="O5483" i="4"/>
  <c r="P5483" i="4" s="1"/>
  <c r="O5484" i="4"/>
  <c r="P5484" i="4" s="1"/>
  <c r="O5485" i="4"/>
  <c r="P5485" i="4" s="1"/>
  <c r="O5486" i="4"/>
  <c r="P5486" i="4" s="1"/>
  <c r="O5487" i="4"/>
  <c r="P5487" i="4" s="1"/>
  <c r="O5488" i="4"/>
  <c r="P5488" i="4" s="1"/>
  <c r="O5489" i="4"/>
  <c r="P5489" i="4" s="1"/>
  <c r="O5490" i="4"/>
  <c r="P5490" i="4" s="1"/>
  <c r="O5491" i="4"/>
  <c r="P5491" i="4" s="1"/>
  <c r="O5492" i="4"/>
  <c r="P5492" i="4" s="1"/>
  <c r="O5493" i="4"/>
  <c r="P5493" i="4" s="1"/>
  <c r="O5494" i="4"/>
  <c r="P5494" i="4" s="1"/>
  <c r="O5495" i="4"/>
  <c r="P5495" i="4" s="1"/>
  <c r="O5496" i="4"/>
  <c r="P5496" i="4" s="1"/>
  <c r="O5497" i="4"/>
  <c r="P5497" i="4" s="1"/>
  <c r="O5498" i="4"/>
  <c r="P5498" i="4" s="1"/>
  <c r="O5499" i="4"/>
  <c r="P5499" i="4" s="1"/>
  <c r="O5500" i="4"/>
  <c r="P5500" i="4" s="1"/>
  <c r="O5501" i="4"/>
  <c r="P5501" i="4" s="1"/>
  <c r="O5502" i="4"/>
  <c r="P5502" i="4" s="1"/>
  <c r="O5503" i="4"/>
  <c r="P5503" i="4" s="1"/>
  <c r="O5504" i="4"/>
  <c r="P5504" i="4" s="1"/>
  <c r="O5505" i="4"/>
  <c r="P5505" i="4" s="1"/>
  <c r="O5506" i="4"/>
  <c r="P5506" i="4" s="1"/>
  <c r="O5507" i="4"/>
  <c r="P5507" i="4" s="1"/>
  <c r="O5508" i="4"/>
  <c r="P5508" i="4" s="1"/>
  <c r="O5509" i="4"/>
  <c r="P5509" i="4" s="1"/>
  <c r="O5510" i="4"/>
  <c r="P5510" i="4" s="1"/>
  <c r="O5511" i="4"/>
  <c r="P5511" i="4" s="1"/>
  <c r="O5512" i="4"/>
  <c r="P5512" i="4" s="1"/>
  <c r="O5513" i="4"/>
  <c r="P5513" i="4" s="1"/>
  <c r="O5514" i="4"/>
  <c r="P5514" i="4" s="1"/>
  <c r="O5515" i="4"/>
  <c r="P5515" i="4" s="1"/>
  <c r="O5516" i="4"/>
  <c r="P5516" i="4" s="1"/>
  <c r="O5517" i="4"/>
  <c r="P5517" i="4" s="1"/>
  <c r="O5518" i="4"/>
  <c r="P5518" i="4" s="1"/>
  <c r="O5519" i="4"/>
  <c r="P5519" i="4" s="1"/>
  <c r="O5520" i="4"/>
  <c r="P5520" i="4" s="1"/>
  <c r="O5521" i="4"/>
  <c r="P5521" i="4" s="1"/>
  <c r="O5522" i="4"/>
  <c r="P5522" i="4" s="1"/>
  <c r="O5523" i="4"/>
  <c r="P5523" i="4" s="1"/>
  <c r="O5524" i="4"/>
  <c r="P5524" i="4" s="1"/>
  <c r="O5525" i="4"/>
  <c r="P5525" i="4" s="1"/>
  <c r="O5526" i="4"/>
  <c r="P5526" i="4" s="1"/>
  <c r="O5527" i="4"/>
  <c r="P5527" i="4" s="1"/>
  <c r="O5528" i="4"/>
  <c r="P5528" i="4" s="1"/>
  <c r="O5529" i="4"/>
  <c r="P5529" i="4" s="1"/>
  <c r="O5530" i="4"/>
  <c r="P5530" i="4" s="1"/>
  <c r="O5531" i="4"/>
  <c r="P5531" i="4" s="1"/>
  <c r="O5532" i="4"/>
  <c r="P5532" i="4" s="1"/>
  <c r="O5533" i="4"/>
  <c r="P5533" i="4" s="1"/>
  <c r="O5534" i="4"/>
  <c r="P5534" i="4" s="1"/>
  <c r="O5535" i="4"/>
  <c r="P5535" i="4" s="1"/>
  <c r="O5536" i="4"/>
  <c r="P5536" i="4" s="1"/>
  <c r="O5537" i="4"/>
  <c r="P5537" i="4" s="1"/>
  <c r="O5538" i="4"/>
  <c r="P5538" i="4" s="1"/>
  <c r="O5539" i="4"/>
  <c r="P5539" i="4" s="1"/>
  <c r="O5540" i="4"/>
  <c r="P5540" i="4" s="1"/>
  <c r="O5541" i="4"/>
  <c r="P5541" i="4" s="1"/>
  <c r="O5542" i="4"/>
  <c r="P5542" i="4" s="1"/>
  <c r="O5543" i="4"/>
  <c r="P5543" i="4" s="1"/>
  <c r="O5544" i="4"/>
  <c r="P5544" i="4" s="1"/>
  <c r="O5545" i="4"/>
  <c r="P5545" i="4" s="1"/>
  <c r="O5546" i="4"/>
  <c r="P5546" i="4" s="1"/>
  <c r="O5547" i="4"/>
  <c r="P5547" i="4" s="1"/>
  <c r="O5548" i="4"/>
  <c r="P5548" i="4" s="1"/>
  <c r="O5549" i="4"/>
  <c r="P5549" i="4" s="1"/>
  <c r="O5550" i="4"/>
  <c r="P5550" i="4" s="1"/>
  <c r="O5551" i="4"/>
  <c r="P5551" i="4" s="1"/>
  <c r="O5552" i="4"/>
  <c r="P5552" i="4" s="1"/>
  <c r="O5553" i="4"/>
  <c r="P5553" i="4" s="1"/>
  <c r="O5554" i="4"/>
  <c r="P5554" i="4" s="1"/>
  <c r="O5555" i="4"/>
  <c r="P5555" i="4" s="1"/>
  <c r="O5556" i="4"/>
  <c r="P5556" i="4" s="1"/>
  <c r="O5557" i="4"/>
  <c r="P5557" i="4" s="1"/>
  <c r="O5558" i="4"/>
  <c r="P5558" i="4" s="1"/>
  <c r="O5559" i="4"/>
  <c r="P5559" i="4" s="1"/>
  <c r="O5560" i="4"/>
  <c r="P5560" i="4" s="1"/>
  <c r="O5561" i="4"/>
  <c r="P5561" i="4" s="1"/>
  <c r="O5562" i="4"/>
  <c r="P5562" i="4" s="1"/>
  <c r="O5563" i="4"/>
  <c r="P5563" i="4" s="1"/>
  <c r="O5564" i="4"/>
  <c r="P5564" i="4" s="1"/>
  <c r="O5565" i="4"/>
  <c r="P5565" i="4" s="1"/>
  <c r="O5566" i="4"/>
  <c r="P5566" i="4" s="1"/>
  <c r="O5567" i="4"/>
  <c r="P5567" i="4" s="1"/>
  <c r="O5568" i="4"/>
  <c r="P5568" i="4" s="1"/>
  <c r="O5569" i="4"/>
  <c r="P5569" i="4" s="1"/>
  <c r="O5570" i="4"/>
  <c r="P5570" i="4" s="1"/>
  <c r="O5571" i="4"/>
  <c r="P5571" i="4" s="1"/>
  <c r="O5572" i="4"/>
  <c r="P5572" i="4" s="1"/>
  <c r="O5573" i="4"/>
  <c r="P5573" i="4" s="1"/>
  <c r="O5574" i="4"/>
  <c r="P5574" i="4" s="1"/>
  <c r="O5575" i="4"/>
  <c r="P5575" i="4" s="1"/>
  <c r="O5576" i="4"/>
  <c r="P5576" i="4" s="1"/>
  <c r="O5577" i="4"/>
  <c r="P5577" i="4" s="1"/>
  <c r="O5578" i="4"/>
  <c r="P5578" i="4" s="1"/>
  <c r="O5579" i="4"/>
  <c r="P5579" i="4" s="1"/>
  <c r="O5580" i="4"/>
  <c r="P5580" i="4" s="1"/>
  <c r="O5581" i="4"/>
  <c r="P5581" i="4" s="1"/>
  <c r="O5582" i="4"/>
  <c r="P5582" i="4" s="1"/>
  <c r="O5583" i="4"/>
  <c r="P5583" i="4" s="1"/>
  <c r="O5584" i="4"/>
  <c r="P5584" i="4" s="1"/>
  <c r="O5585" i="4"/>
  <c r="P5585" i="4" s="1"/>
  <c r="O5586" i="4"/>
  <c r="P5586" i="4" s="1"/>
  <c r="O5587" i="4"/>
  <c r="P5587" i="4" s="1"/>
  <c r="O5588" i="4"/>
  <c r="P5588" i="4" s="1"/>
  <c r="O5589" i="4"/>
  <c r="P5589" i="4" s="1"/>
  <c r="O5590" i="4"/>
  <c r="P5590" i="4" s="1"/>
  <c r="O5591" i="4"/>
  <c r="P5591" i="4" s="1"/>
  <c r="O5592" i="4"/>
  <c r="P5592" i="4" s="1"/>
  <c r="O5593" i="4"/>
  <c r="P5593" i="4" s="1"/>
  <c r="O5594" i="4"/>
  <c r="P5594" i="4" s="1"/>
  <c r="O5595" i="4"/>
  <c r="P5595" i="4" s="1"/>
  <c r="O5596" i="4"/>
  <c r="P5596" i="4" s="1"/>
  <c r="O5597" i="4"/>
  <c r="P5597" i="4" s="1"/>
  <c r="O5598" i="4"/>
  <c r="P5598" i="4" s="1"/>
  <c r="O5599" i="4"/>
  <c r="P5599" i="4" s="1"/>
  <c r="O5600" i="4"/>
  <c r="P5600" i="4" s="1"/>
  <c r="O5601" i="4"/>
  <c r="P5601" i="4" s="1"/>
  <c r="O5602" i="4"/>
  <c r="P5602" i="4" s="1"/>
  <c r="O5603" i="4"/>
  <c r="P5603" i="4" s="1"/>
  <c r="O5604" i="4"/>
  <c r="P5604" i="4" s="1"/>
  <c r="O5605" i="4"/>
  <c r="P5605" i="4" s="1"/>
  <c r="O5606" i="4"/>
  <c r="P5606" i="4" s="1"/>
  <c r="O5607" i="4"/>
  <c r="P5607" i="4" s="1"/>
  <c r="O5608" i="4"/>
  <c r="P5608" i="4" s="1"/>
  <c r="O5609" i="4"/>
  <c r="P5609" i="4" s="1"/>
  <c r="O5610" i="4"/>
  <c r="P5610" i="4" s="1"/>
  <c r="O5611" i="4"/>
  <c r="P5611" i="4" s="1"/>
  <c r="O5612" i="4"/>
  <c r="P5612" i="4" s="1"/>
  <c r="O5613" i="4"/>
  <c r="P5613" i="4" s="1"/>
  <c r="O5614" i="4"/>
  <c r="P5614" i="4" s="1"/>
  <c r="O5615" i="4"/>
  <c r="P5615" i="4" s="1"/>
  <c r="O5616" i="4"/>
  <c r="P5616" i="4" s="1"/>
  <c r="O5617" i="4"/>
  <c r="P5617" i="4" s="1"/>
  <c r="O5618" i="4"/>
  <c r="P5618" i="4" s="1"/>
  <c r="O5619" i="4"/>
  <c r="P5619" i="4" s="1"/>
  <c r="O5620" i="4"/>
  <c r="P5620" i="4" s="1"/>
  <c r="O5621" i="4"/>
  <c r="P5621" i="4" s="1"/>
  <c r="O5622" i="4"/>
  <c r="P5622" i="4" s="1"/>
  <c r="O5623" i="4"/>
  <c r="P5623" i="4" s="1"/>
  <c r="O5624" i="4"/>
  <c r="P5624" i="4" s="1"/>
  <c r="O5625" i="4"/>
  <c r="P5625" i="4" s="1"/>
  <c r="O5626" i="4"/>
  <c r="P5626" i="4" s="1"/>
  <c r="O5627" i="4"/>
  <c r="P5627" i="4" s="1"/>
  <c r="O5628" i="4"/>
  <c r="P5628" i="4" s="1"/>
  <c r="O5629" i="4"/>
  <c r="P5629" i="4" s="1"/>
  <c r="O5630" i="4"/>
  <c r="P5630" i="4" s="1"/>
  <c r="O5631" i="4"/>
  <c r="P5631" i="4" s="1"/>
  <c r="O5632" i="4"/>
  <c r="P5632" i="4" s="1"/>
  <c r="O5633" i="4"/>
  <c r="P5633" i="4" s="1"/>
  <c r="O5634" i="4"/>
  <c r="P5634" i="4" s="1"/>
  <c r="O5635" i="4"/>
  <c r="P5635" i="4" s="1"/>
  <c r="O5636" i="4"/>
  <c r="P5636" i="4" s="1"/>
  <c r="O5637" i="4"/>
  <c r="P5637" i="4" s="1"/>
  <c r="O5638" i="4"/>
  <c r="P5638" i="4" s="1"/>
  <c r="O5639" i="4"/>
  <c r="P5639" i="4" s="1"/>
  <c r="O5640" i="4"/>
  <c r="P5640" i="4" s="1"/>
  <c r="O5641" i="4"/>
  <c r="P5641" i="4" s="1"/>
  <c r="O5642" i="4"/>
  <c r="P5642" i="4" s="1"/>
  <c r="O5643" i="4"/>
  <c r="P5643" i="4" s="1"/>
  <c r="O5644" i="4"/>
  <c r="P5644" i="4" s="1"/>
  <c r="O5645" i="4"/>
  <c r="P5645" i="4" s="1"/>
  <c r="O5646" i="4"/>
  <c r="P5646" i="4" s="1"/>
  <c r="O5647" i="4"/>
  <c r="P5647" i="4" s="1"/>
  <c r="O5648" i="4"/>
  <c r="P5648" i="4" s="1"/>
  <c r="O5649" i="4"/>
  <c r="P5649" i="4" s="1"/>
  <c r="O5650" i="4"/>
  <c r="P5650" i="4" s="1"/>
  <c r="O5651" i="4"/>
  <c r="P5651" i="4" s="1"/>
  <c r="O5652" i="4"/>
  <c r="P5652" i="4" s="1"/>
  <c r="O5653" i="4"/>
  <c r="P5653" i="4" s="1"/>
  <c r="O5654" i="4"/>
  <c r="P5654" i="4" s="1"/>
  <c r="O5655" i="4"/>
  <c r="P5655" i="4" s="1"/>
  <c r="O5656" i="4"/>
  <c r="P5656" i="4" s="1"/>
  <c r="O5657" i="4"/>
  <c r="P5657" i="4" s="1"/>
  <c r="O5658" i="4"/>
  <c r="P5658" i="4" s="1"/>
  <c r="O5659" i="4"/>
  <c r="P5659" i="4" s="1"/>
  <c r="O5660" i="4"/>
  <c r="P5660" i="4" s="1"/>
  <c r="O5661" i="4"/>
  <c r="P5661" i="4" s="1"/>
  <c r="O5662" i="4"/>
  <c r="P5662" i="4" s="1"/>
  <c r="O5663" i="4"/>
  <c r="P5663" i="4" s="1"/>
  <c r="O5664" i="4"/>
  <c r="P5664" i="4" s="1"/>
  <c r="O5665" i="4"/>
  <c r="P5665" i="4" s="1"/>
  <c r="O5666" i="4"/>
  <c r="P5666" i="4" s="1"/>
  <c r="O5667" i="4"/>
  <c r="P5667" i="4" s="1"/>
  <c r="O5668" i="4"/>
  <c r="P5668" i="4" s="1"/>
  <c r="O5669" i="4"/>
  <c r="P5669" i="4" s="1"/>
  <c r="O5670" i="4"/>
  <c r="P5670" i="4" s="1"/>
  <c r="O5671" i="4"/>
  <c r="P5671" i="4" s="1"/>
  <c r="O5672" i="4"/>
  <c r="P5672" i="4" s="1"/>
  <c r="O5673" i="4"/>
  <c r="P5673" i="4" s="1"/>
  <c r="O5674" i="4"/>
  <c r="P5674" i="4" s="1"/>
  <c r="O5675" i="4"/>
  <c r="P5675" i="4" s="1"/>
  <c r="O5676" i="4"/>
  <c r="P5676" i="4" s="1"/>
  <c r="O5677" i="4"/>
  <c r="P5677" i="4" s="1"/>
  <c r="O5678" i="4"/>
  <c r="P5678" i="4" s="1"/>
  <c r="O5679" i="4"/>
  <c r="P5679" i="4" s="1"/>
  <c r="O5680" i="4"/>
  <c r="P5680" i="4" s="1"/>
  <c r="O5681" i="4"/>
  <c r="P5681" i="4" s="1"/>
  <c r="O5682" i="4"/>
  <c r="P5682" i="4" s="1"/>
  <c r="O5683" i="4"/>
  <c r="P5683" i="4" s="1"/>
  <c r="O5684" i="4"/>
  <c r="P5684" i="4" s="1"/>
  <c r="O5685" i="4"/>
  <c r="P5685" i="4" s="1"/>
  <c r="O5686" i="4"/>
  <c r="P5686" i="4" s="1"/>
  <c r="O5687" i="4"/>
  <c r="P5687" i="4" s="1"/>
  <c r="O5688" i="4"/>
  <c r="P5688" i="4" s="1"/>
  <c r="O5689" i="4"/>
  <c r="P5689" i="4" s="1"/>
  <c r="O5690" i="4"/>
  <c r="P5690" i="4" s="1"/>
  <c r="O5691" i="4"/>
  <c r="P5691" i="4" s="1"/>
  <c r="O5692" i="4"/>
  <c r="P5692" i="4" s="1"/>
  <c r="O5693" i="4"/>
  <c r="P5693" i="4" s="1"/>
  <c r="O5694" i="4"/>
  <c r="P5694" i="4" s="1"/>
  <c r="O5695" i="4"/>
  <c r="P5695" i="4" s="1"/>
  <c r="O5696" i="4"/>
  <c r="P5696" i="4" s="1"/>
  <c r="O5697" i="4"/>
  <c r="P5697" i="4" s="1"/>
  <c r="O5698" i="4"/>
  <c r="P5698" i="4" s="1"/>
  <c r="O5699" i="4"/>
  <c r="P5699" i="4" s="1"/>
  <c r="O5700" i="4"/>
  <c r="P5700" i="4" s="1"/>
  <c r="O5701" i="4"/>
  <c r="P5701" i="4" s="1"/>
  <c r="O5702" i="4"/>
  <c r="P5702" i="4" s="1"/>
  <c r="O5703" i="4"/>
  <c r="P5703" i="4" s="1"/>
  <c r="O5704" i="4"/>
  <c r="P5704" i="4" s="1"/>
  <c r="O5705" i="4"/>
  <c r="P5705" i="4" s="1"/>
  <c r="O5706" i="4"/>
  <c r="P5706" i="4" s="1"/>
  <c r="O5707" i="4"/>
  <c r="P5707" i="4" s="1"/>
  <c r="O5708" i="4"/>
  <c r="P5708" i="4" s="1"/>
  <c r="O5709" i="4"/>
  <c r="P5709" i="4" s="1"/>
  <c r="O5710" i="4"/>
  <c r="P5710" i="4" s="1"/>
  <c r="O5711" i="4"/>
  <c r="P5711" i="4" s="1"/>
  <c r="O5712" i="4"/>
  <c r="P5712" i="4" s="1"/>
  <c r="O5713" i="4"/>
  <c r="P5713" i="4" s="1"/>
  <c r="O5714" i="4"/>
  <c r="P5714" i="4" s="1"/>
  <c r="O5715" i="4"/>
  <c r="P5715" i="4" s="1"/>
  <c r="O5716" i="4"/>
  <c r="P5716" i="4" s="1"/>
  <c r="O5717" i="4"/>
  <c r="P5717" i="4" s="1"/>
  <c r="O5718" i="4"/>
  <c r="P5718" i="4" s="1"/>
  <c r="O5719" i="4"/>
  <c r="P5719" i="4" s="1"/>
  <c r="O5720" i="4"/>
  <c r="P5720" i="4" s="1"/>
  <c r="O5721" i="4"/>
  <c r="P5721" i="4" s="1"/>
  <c r="O5722" i="4"/>
  <c r="P5722" i="4" s="1"/>
  <c r="O5723" i="4"/>
  <c r="P5723" i="4" s="1"/>
  <c r="O5724" i="4"/>
  <c r="P5724" i="4" s="1"/>
  <c r="O5725" i="4"/>
  <c r="P5725" i="4" s="1"/>
  <c r="O5726" i="4"/>
  <c r="P5726" i="4" s="1"/>
  <c r="O5727" i="4"/>
  <c r="P5727" i="4" s="1"/>
  <c r="O5728" i="4"/>
  <c r="P5728" i="4" s="1"/>
  <c r="O5729" i="4"/>
  <c r="P5729" i="4" s="1"/>
  <c r="O5730" i="4"/>
  <c r="P5730" i="4" s="1"/>
  <c r="O5731" i="4"/>
  <c r="P5731" i="4" s="1"/>
  <c r="O5732" i="4"/>
  <c r="P5732" i="4" s="1"/>
  <c r="O5733" i="4"/>
  <c r="P5733" i="4" s="1"/>
  <c r="O5734" i="4"/>
  <c r="P5734" i="4" s="1"/>
  <c r="O5735" i="4"/>
  <c r="P5735" i="4" s="1"/>
  <c r="O5736" i="4"/>
  <c r="P5736" i="4" s="1"/>
  <c r="O5737" i="4"/>
  <c r="P5737" i="4" s="1"/>
  <c r="O5738" i="4"/>
  <c r="P5738" i="4" s="1"/>
  <c r="O5739" i="4"/>
  <c r="P5739" i="4" s="1"/>
  <c r="O5740" i="4"/>
  <c r="P5740" i="4" s="1"/>
  <c r="O5741" i="4"/>
  <c r="P5741" i="4" s="1"/>
  <c r="O5742" i="4"/>
  <c r="P5742" i="4" s="1"/>
  <c r="O5743" i="4"/>
  <c r="P5743" i="4" s="1"/>
  <c r="O5744" i="4"/>
  <c r="P5744" i="4" s="1"/>
  <c r="O5745" i="4"/>
  <c r="P5745" i="4" s="1"/>
  <c r="O5746" i="4"/>
  <c r="P5746" i="4" s="1"/>
  <c r="O5747" i="4"/>
  <c r="P5747" i="4" s="1"/>
  <c r="O5748" i="4"/>
  <c r="P5748" i="4" s="1"/>
  <c r="O5749" i="4"/>
  <c r="P5749" i="4" s="1"/>
  <c r="O5750" i="4"/>
  <c r="P5750" i="4" s="1"/>
  <c r="O5751" i="4"/>
  <c r="P5751" i="4" s="1"/>
  <c r="O5752" i="4"/>
  <c r="P5752" i="4" s="1"/>
  <c r="O5753" i="4"/>
  <c r="P5753" i="4" s="1"/>
  <c r="O5754" i="4"/>
  <c r="P5754" i="4" s="1"/>
  <c r="O5755" i="4"/>
  <c r="P5755" i="4" s="1"/>
  <c r="O5756" i="4"/>
  <c r="P5756" i="4" s="1"/>
  <c r="O5757" i="4"/>
  <c r="P5757" i="4" s="1"/>
  <c r="O5758" i="4"/>
  <c r="P5758" i="4" s="1"/>
  <c r="O5759" i="4"/>
  <c r="P5759" i="4" s="1"/>
  <c r="O5760" i="4"/>
  <c r="P5760" i="4" s="1"/>
  <c r="O5761" i="4"/>
  <c r="P5761" i="4" s="1"/>
  <c r="O5762" i="4"/>
  <c r="P5762" i="4" s="1"/>
  <c r="O5763" i="4"/>
  <c r="P5763" i="4" s="1"/>
  <c r="O5764" i="4"/>
  <c r="P5764" i="4" s="1"/>
  <c r="O5765" i="4"/>
  <c r="P5765" i="4" s="1"/>
  <c r="O5766" i="4"/>
  <c r="P5766" i="4" s="1"/>
  <c r="O5767" i="4"/>
  <c r="P5767" i="4" s="1"/>
  <c r="O5768" i="4"/>
  <c r="P5768" i="4" s="1"/>
  <c r="O5769" i="4"/>
  <c r="P5769" i="4" s="1"/>
  <c r="O5770" i="4"/>
  <c r="P5770" i="4" s="1"/>
  <c r="O5771" i="4"/>
  <c r="P5771" i="4" s="1"/>
  <c r="O5772" i="4"/>
  <c r="P5772" i="4" s="1"/>
  <c r="O5773" i="4"/>
  <c r="P5773" i="4" s="1"/>
  <c r="O5774" i="4"/>
  <c r="P5774" i="4" s="1"/>
  <c r="O5775" i="4"/>
  <c r="P5775" i="4" s="1"/>
  <c r="O5776" i="4"/>
  <c r="P5776" i="4" s="1"/>
  <c r="O5777" i="4"/>
  <c r="P5777" i="4" s="1"/>
  <c r="O5778" i="4"/>
  <c r="P5778" i="4" s="1"/>
  <c r="O5779" i="4"/>
  <c r="P5779" i="4" s="1"/>
  <c r="O5780" i="4"/>
  <c r="P5780" i="4" s="1"/>
  <c r="O5781" i="4"/>
  <c r="P5781" i="4" s="1"/>
  <c r="O5782" i="4"/>
  <c r="P5782" i="4" s="1"/>
  <c r="O5783" i="4"/>
  <c r="P5783" i="4" s="1"/>
  <c r="O5784" i="4"/>
  <c r="P5784" i="4" s="1"/>
  <c r="O5785" i="4"/>
  <c r="P5785" i="4" s="1"/>
  <c r="O5786" i="4"/>
  <c r="P5786" i="4" s="1"/>
  <c r="O5787" i="4"/>
  <c r="P5787" i="4" s="1"/>
  <c r="O5788" i="4"/>
  <c r="P5788" i="4" s="1"/>
  <c r="O5789" i="4"/>
  <c r="P5789" i="4" s="1"/>
  <c r="O5790" i="4"/>
  <c r="P5790" i="4" s="1"/>
  <c r="O5791" i="4"/>
  <c r="P5791" i="4" s="1"/>
  <c r="O5792" i="4"/>
  <c r="P5792" i="4" s="1"/>
  <c r="O5793" i="4"/>
  <c r="P5793" i="4" s="1"/>
  <c r="O5794" i="4"/>
  <c r="P5794" i="4" s="1"/>
  <c r="O5795" i="4"/>
  <c r="P5795" i="4" s="1"/>
  <c r="O5796" i="4"/>
  <c r="P5796" i="4" s="1"/>
  <c r="O5797" i="4"/>
  <c r="P5797" i="4" s="1"/>
  <c r="O5798" i="4"/>
  <c r="P5798" i="4" s="1"/>
  <c r="O5799" i="4"/>
  <c r="P5799" i="4" s="1"/>
  <c r="O5800" i="4"/>
  <c r="P5800" i="4" s="1"/>
  <c r="O5801" i="4"/>
  <c r="P5801" i="4" s="1"/>
  <c r="O5802" i="4"/>
  <c r="P5802" i="4" s="1"/>
  <c r="O5803" i="4"/>
  <c r="P5803" i="4" s="1"/>
  <c r="O5804" i="4"/>
  <c r="P5804" i="4" s="1"/>
  <c r="O5805" i="4"/>
  <c r="P5805" i="4" s="1"/>
  <c r="O5806" i="4"/>
  <c r="P5806" i="4" s="1"/>
  <c r="O5807" i="4"/>
  <c r="P5807" i="4" s="1"/>
  <c r="O5808" i="4"/>
  <c r="P5808" i="4" s="1"/>
  <c r="O5809" i="4"/>
  <c r="P5809" i="4" s="1"/>
  <c r="O5810" i="4"/>
  <c r="P5810" i="4" s="1"/>
  <c r="O5811" i="4"/>
  <c r="P5811" i="4" s="1"/>
  <c r="O5812" i="4"/>
  <c r="P5812" i="4" s="1"/>
  <c r="O5813" i="4"/>
  <c r="P5813" i="4" s="1"/>
  <c r="O5814" i="4"/>
  <c r="P5814" i="4" s="1"/>
  <c r="O5815" i="4"/>
  <c r="P5815" i="4" s="1"/>
  <c r="O5816" i="4"/>
  <c r="P5816" i="4" s="1"/>
  <c r="O5817" i="4"/>
  <c r="P5817" i="4" s="1"/>
  <c r="O5818" i="4"/>
  <c r="P5818" i="4" s="1"/>
  <c r="O5819" i="4"/>
  <c r="P5819" i="4" s="1"/>
  <c r="O5820" i="4"/>
  <c r="P5820" i="4" s="1"/>
  <c r="O5821" i="4"/>
  <c r="P5821" i="4" s="1"/>
  <c r="O5822" i="4"/>
  <c r="P5822" i="4" s="1"/>
  <c r="O5823" i="4"/>
  <c r="P5823" i="4" s="1"/>
  <c r="O5824" i="4"/>
  <c r="P5824" i="4" s="1"/>
  <c r="O5825" i="4"/>
  <c r="P5825" i="4" s="1"/>
  <c r="O5826" i="4"/>
  <c r="P5826" i="4" s="1"/>
  <c r="O5827" i="4"/>
  <c r="P5827" i="4" s="1"/>
  <c r="O5828" i="4"/>
  <c r="P5828" i="4" s="1"/>
  <c r="O5829" i="4"/>
  <c r="P5829" i="4" s="1"/>
  <c r="O5830" i="4"/>
  <c r="P5830" i="4" s="1"/>
  <c r="O5831" i="4"/>
  <c r="P5831" i="4" s="1"/>
  <c r="O5832" i="4"/>
  <c r="P5832" i="4" s="1"/>
  <c r="O5833" i="4"/>
  <c r="P5833" i="4" s="1"/>
  <c r="O5834" i="4"/>
  <c r="P5834" i="4" s="1"/>
  <c r="O5835" i="4"/>
  <c r="P5835" i="4" s="1"/>
  <c r="O5836" i="4"/>
  <c r="P5836" i="4" s="1"/>
  <c r="O5837" i="4"/>
  <c r="P5837" i="4" s="1"/>
  <c r="O5838" i="4"/>
  <c r="P5838" i="4" s="1"/>
  <c r="O5839" i="4"/>
  <c r="P5839" i="4" s="1"/>
  <c r="O5840" i="4"/>
  <c r="P5840" i="4" s="1"/>
  <c r="O5841" i="4"/>
  <c r="P5841" i="4" s="1"/>
  <c r="O5842" i="4"/>
  <c r="P5842" i="4" s="1"/>
  <c r="O5843" i="4"/>
  <c r="P5843" i="4" s="1"/>
  <c r="O5844" i="4"/>
  <c r="P5844" i="4" s="1"/>
  <c r="O5845" i="4"/>
  <c r="P5845" i="4" s="1"/>
  <c r="O5846" i="4"/>
  <c r="P5846" i="4" s="1"/>
  <c r="O5847" i="4"/>
  <c r="P5847" i="4" s="1"/>
  <c r="O5848" i="4"/>
  <c r="P5848" i="4" s="1"/>
  <c r="O5849" i="4"/>
  <c r="P5849" i="4" s="1"/>
  <c r="O5850" i="4"/>
  <c r="P5850" i="4" s="1"/>
  <c r="O5851" i="4"/>
  <c r="P5851" i="4" s="1"/>
  <c r="O5852" i="4"/>
  <c r="P5852" i="4" s="1"/>
  <c r="O5853" i="4"/>
  <c r="P5853" i="4" s="1"/>
  <c r="O5854" i="4"/>
  <c r="P5854" i="4" s="1"/>
  <c r="O5855" i="4"/>
  <c r="P5855" i="4" s="1"/>
  <c r="O5856" i="4"/>
  <c r="P5856" i="4" s="1"/>
  <c r="O5857" i="4"/>
  <c r="P5857" i="4" s="1"/>
  <c r="O5858" i="4"/>
  <c r="P5858" i="4" s="1"/>
  <c r="O5859" i="4"/>
  <c r="P5859" i="4" s="1"/>
  <c r="O5860" i="4"/>
  <c r="P5860" i="4" s="1"/>
  <c r="O5861" i="4"/>
  <c r="P5861" i="4" s="1"/>
  <c r="O5862" i="4"/>
  <c r="P5862" i="4" s="1"/>
  <c r="O5863" i="4"/>
  <c r="P5863" i="4" s="1"/>
  <c r="O5864" i="4"/>
  <c r="P5864" i="4" s="1"/>
  <c r="O5865" i="4"/>
  <c r="P5865" i="4" s="1"/>
  <c r="O5866" i="4"/>
  <c r="P5866" i="4" s="1"/>
  <c r="O5867" i="4"/>
  <c r="P5867" i="4" s="1"/>
  <c r="O5868" i="4"/>
  <c r="P5868" i="4" s="1"/>
  <c r="O5869" i="4"/>
  <c r="P5869" i="4" s="1"/>
  <c r="O5870" i="4"/>
  <c r="P5870" i="4" s="1"/>
  <c r="O5871" i="4"/>
  <c r="P5871" i="4" s="1"/>
  <c r="O5872" i="4"/>
  <c r="P5872" i="4" s="1"/>
  <c r="O5873" i="4"/>
  <c r="P5873" i="4" s="1"/>
  <c r="O5874" i="4"/>
  <c r="P5874" i="4" s="1"/>
  <c r="O5875" i="4"/>
  <c r="P5875" i="4" s="1"/>
  <c r="O5876" i="4"/>
  <c r="P5876" i="4" s="1"/>
  <c r="O5877" i="4"/>
  <c r="P5877" i="4" s="1"/>
  <c r="O5878" i="4"/>
  <c r="P5878" i="4" s="1"/>
  <c r="O5879" i="4"/>
  <c r="P5879" i="4" s="1"/>
  <c r="O5880" i="4"/>
  <c r="P5880" i="4" s="1"/>
  <c r="O5881" i="4"/>
  <c r="P5881" i="4" s="1"/>
  <c r="O5882" i="4"/>
  <c r="P5882" i="4" s="1"/>
  <c r="O5883" i="4"/>
  <c r="P5883" i="4" s="1"/>
  <c r="O5884" i="4"/>
  <c r="P5884" i="4" s="1"/>
  <c r="O5885" i="4"/>
  <c r="P5885" i="4" s="1"/>
  <c r="O5886" i="4"/>
  <c r="P5886" i="4" s="1"/>
  <c r="O5887" i="4"/>
  <c r="P5887" i="4" s="1"/>
  <c r="O5888" i="4"/>
  <c r="P5888" i="4" s="1"/>
  <c r="O5889" i="4"/>
  <c r="P5889" i="4" s="1"/>
  <c r="O5890" i="4"/>
  <c r="P5890" i="4" s="1"/>
  <c r="O5891" i="4"/>
  <c r="P5891" i="4" s="1"/>
  <c r="O5892" i="4"/>
  <c r="P5892" i="4" s="1"/>
  <c r="O5893" i="4"/>
  <c r="P5893" i="4" s="1"/>
  <c r="O5894" i="4"/>
  <c r="P5894" i="4" s="1"/>
  <c r="O5895" i="4"/>
  <c r="P5895" i="4" s="1"/>
  <c r="O5896" i="4"/>
  <c r="P5896" i="4" s="1"/>
  <c r="O5897" i="4"/>
  <c r="P5897" i="4" s="1"/>
  <c r="O5898" i="4"/>
  <c r="P5898" i="4" s="1"/>
  <c r="O5899" i="4"/>
  <c r="P5899" i="4" s="1"/>
  <c r="O5900" i="4"/>
  <c r="P5900" i="4" s="1"/>
  <c r="O5901" i="4"/>
  <c r="P5901" i="4" s="1"/>
  <c r="O5902" i="4"/>
  <c r="P5902" i="4" s="1"/>
  <c r="O5903" i="4"/>
  <c r="P5903" i="4" s="1"/>
  <c r="O5904" i="4"/>
  <c r="P5904" i="4" s="1"/>
  <c r="O5905" i="4"/>
  <c r="P5905" i="4" s="1"/>
  <c r="O5906" i="4"/>
  <c r="P5906" i="4" s="1"/>
  <c r="O5907" i="4"/>
  <c r="P5907" i="4" s="1"/>
  <c r="O5908" i="4"/>
  <c r="P5908" i="4" s="1"/>
  <c r="O5909" i="4"/>
  <c r="P5909" i="4" s="1"/>
  <c r="O5910" i="4"/>
  <c r="P5910" i="4" s="1"/>
  <c r="O5911" i="4"/>
  <c r="P5911" i="4" s="1"/>
  <c r="O5912" i="4"/>
  <c r="P5912" i="4" s="1"/>
  <c r="O5913" i="4"/>
  <c r="P5913" i="4" s="1"/>
  <c r="O5914" i="4"/>
  <c r="P5914" i="4" s="1"/>
  <c r="O5915" i="4"/>
  <c r="P5915" i="4" s="1"/>
  <c r="O5916" i="4"/>
  <c r="P5916" i="4" s="1"/>
  <c r="O5917" i="4"/>
  <c r="P5917" i="4" s="1"/>
  <c r="O5918" i="4"/>
  <c r="P5918" i="4" s="1"/>
  <c r="O5919" i="4"/>
  <c r="P5919" i="4" s="1"/>
  <c r="O5920" i="4"/>
  <c r="P5920" i="4" s="1"/>
  <c r="O5921" i="4"/>
  <c r="P5921" i="4" s="1"/>
  <c r="O5922" i="4"/>
  <c r="P5922" i="4" s="1"/>
  <c r="O5923" i="4"/>
  <c r="P5923" i="4" s="1"/>
  <c r="O5924" i="4"/>
  <c r="P5924" i="4" s="1"/>
  <c r="O5925" i="4"/>
  <c r="P5925" i="4" s="1"/>
  <c r="O5926" i="4"/>
  <c r="P5926" i="4" s="1"/>
  <c r="O5927" i="4"/>
  <c r="P5927" i="4" s="1"/>
  <c r="O5928" i="4"/>
  <c r="P5928" i="4" s="1"/>
  <c r="O5929" i="4"/>
  <c r="P5929" i="4" s="1"/>
  <c r="O5930" i="4"/>
  <c r="P5930" i="4" s="1"/>
  <c r="O5931" i="4"/>
  <c r="P5931" i="4" s="1"/>
  <c r="O5932" i="4"/>
  <c r="P5932" i="4" s="1"/>
  <c r="O5933" i="4"/>
  <c r="P5933" i="4" s="1"/>
  <c r="O5934" i="4"/>
  <c r="P5934" i="4" s="1"/>
  <c r="O5935" i="4"/>
  <c r="P5935" i="4" s="1"/>
  <c r="O5936" i="4"/>
  <c r="P5936" i="4" s="1"/>
  <c r="O5937" i="4"/>
  <c r="P5937" i="4" s="1"/>
  <c r="O5938" i="4"/>
  <c r="P5938" i="4" s="1"/>
  <c r="O5939" i="4"/>
  <c r="P5939" i="4" s="1"/>
  <c r="O5940" i="4"/>
  <c r="P5940" i="4" s="1"/>
  <c r="O5941" i="4"/>
  <c r="P5941" i="4" s="1"/>
  <c r="O5942" i="4"/>
  <c r="P5942" i="4" s="1"/>
  <c r="O5943" i="4"/>
  <c r="P5943" i="4" s="1"/>
  <c r="O5944" i="4"/>
  <c r="P5944" i="4" s="1"/>
  <c r="O5945" i="4"/>
  <c r="P5945" i="4" s="1"/>
  <c r="O5946" i="4"/>
  <c r="P5946" i="4" s="1"/>
  <c r="O5947" i="4"/>
  <c r="P5947" i="4" s="1"/>
  <c r="O5948" i="4"/>
  <c r="P5948" i="4" s="1"/>
  <c r="O5949" i="4"/>
  <c r="P5949" i="4" s="1"/>
  <c r="O5950" i="4"/>
  <c r="P5950" i="4" s="1"/>
  <c r="O5951" i="4"/>
  <c r="P5951" i="4" s="1"/>
  <c r="O5952" i="4"/>
  <c r="P5952" i="4" s="1"/>
  <c r="O5953" i="4"/>
  <c r="P5953" i="4" s="1"/>
  <c r="O5954" i="4"/>
  <c r="P5954" i="4" s="1"/>
  <c r="O5955" i="4"/>
  <c r="P5955" i="4" s="1"/>
  <c r="O5956" i="4"/>
  <c r="P5956" i="4" s="1"/>
  <c r="O5957" i="4"/>
  <c r="P5957" i="4" s="1"/>
  <c r="O5958" i="4"/>
  <c r="P5958" i="4" s="1"/>
  <c r="O5959" i="4"/>
  <c r="P5959" i="4" s="1"/>
  <c r="O5960" i="4"/>
  <c r="P5960" i="4" s="1"/>
  <c r="O5961" i="4"/>
  <c r="P5961" i="4" s="1"/>
  <c r="O5962" i="4"/>
  <c r="P5962" i="4" s="1"/>
  <c r="O5963" i="4"/>
  <c r="P5963" i="4" s="1"/>
  <c r="O5964" i="4"/>
  <c r="P5964" i="4" s="1"/>
  <c r="O5965" i="4"/>
  <c r="P5965" i="4" s="1"/>
  <c r="O5966" i="4"/>
  <c r="P5966" i="4" s="1"/>
  <c r="O5967" i="4"/>
  <c r="P5967" i="4" s="1"/>
  <c r="O5968" i="4"/>
  <c r="P5968" i="4" s="1"/>
  <c r="O5969" i="4"/>
  <c r="P5969" i="4" s="1"/>
  <c r="O5970" i="4"/>
  <c r="P5970" i="4" s="1"/>
  <c r="O5971" i="4"/>
  <c r="P5971" i="4" s="1"/>
  <c r="O5972" i="4"/>
  <c r="P5972" i="4" s="1"/>
  <c r="O5973" i="4"/>
  <c r="P5973" i="4" s="1"/>
  <c r="O5974" i="4"/>
  <c r="P5974" i="4" s="1"/>
  <c r="O5975" i="4"/>
  <c r="P5975" i="4" s="1"/>
  <c r="O5976" i="4"/>
  <c r="P5976" i="4" s="1"/>
  <c r="O5977" i="4"/>
  <c r="P5977" i="4" s="1"/>
  <c r="O5978" i="4"/>
  <c r="P5978" i="4" s="1"/>
  <c r="O5979" i="4"/>
  <c r="P5979" i="4" s="1"/>
  <c r="O5980" i="4"/>
  <c r="P5980" i="4" s="1"/>
  <c r="O5981" i="4"/>
  <c r="P5981" i="4" s="1"/>
  <c r="O5982" i="4"/>
  <c r="P5982" i="4" s="1"/>
  <c r="O5983" i="4"/>
  <c r="P5983" i="4" s="1"/>
  <c r="O5984" i="4"/>
  <c r="P5984" i="4" s="1"/>
  <c r="O5985" i="4"/>
  <c r="P5985" i="4" s="1"/>
  <c r="O5986" i="4"/>
  <c r="P5986" i="4" s="1"/>
  <c r="O5987" i="4"/>
  <c r="P5987" i="4" s="1"/>
  <c r="O5988" i="4"/>
  <c r="P5988" i="4" s="1"/>
  <c r="O5989" i="4"/>
  <c r="P5989" i="4" s="1"/>
  <c r="O5990" i="4"/>
  <c r="P5990" i="4" s="1"/>
  <c r="O5991" i="4"/>
  <c r="P5991" i="4" s="1"/>
  <c r="O5992" i="4"/>
  <c r="P5992" i="4" s="1"/>
  <c r="O5993" i="4"/>
  <c r="P5993" i="4" s="1"/>
  <c r="O5994" i="4"/>
  <c r="P5994" i="4" s="1"/>
  <c r="O5995" i="4"/>
  <c r="P5995" i="4" s="1"/>
  <c r="O5996" i="4"/>
  <c r="P5996" i="4" s="1"/>
  <c r="O5997" i="4"/>
  <c r="P5997" i="4" s="1"/>
  <c r="O5998" i="4"/>
  <c r="P5998" i="4" s="1"/>
  <c r="O5999" i="4"/>
  <c r="P5999" i="4" s="1"/>
  <c r="O6000" i="4"/>
  <c r="P6000" i="4" s="1"/>
  <c r="O6001" i="4"/>
  <c r="P6001" i="4" s="1"/>
  <c r="O6002" i="4"/>
  <c r="P6002" i="4" s="1"/>
  <c r="O6003" i="4"/>
  <c r="P6003" i="4" s="1"/>
  <c r="O6004" i="4"/>
  <c r="P6004" i="4" s="1"/>
  <c r="O6005" i="4"/>
  <c r="P6005" i="4" s="1"/>
  <c r="O6006" i="4"/>
  <c r="P6006" i="4" s="1"/>
  <c r="O6007" i="4"/>
  <c r="P6007" i="4" s="1"/>
  <c r="O6008" i="4"/>
  <c r="P6008" i="4" s="1"/>
  <c r="O6009" i="4"/>
  <c r="P6009" i="4" s="1"/>
  <c r="O6010" i="4"/>
  <c r="P6010" i="4" s="1"/>
  <c r="O6011" i="4"/>
  <c r="P6011" i="4" s="1"/>
  <c r="O6012" i="4"/>
  <c r="P6012" i="4" s="1"/>
  <c r="O6013" i="4"/>
  <c r="P6013" i="4" s="1"/>
  <c r="O6014" i="4"/>
  <c r="P6014" i="4" s="1"/>
  <c r="O6015" i="4"/>
  <c r="P6015" i="4" s="1"/>
  <c r="O6016" i="4"/>
  <c r="P6016" i="4" s="1"/>
  <c r="O6017" i="4"/>
  <c r="P6017" i="4" s="1"/>
  <c r="O6018" i="4"/>
  <c r="P6018" i="4" s="1"/>
  <c r="O6019" i="4"/>
  <c r="P6019" i="4" s="1"/>
  <c r="O6020" i="4"/>
  <c r="P6020" i="4" s="1"/>
  <c r="O6021" i="4"/>
  <c r="P6021" i="4" s="1"/>
  <c r="O6022" i="4"/>
  <c r="P6022" i="4" s="1"/>
  <c r="O6023" i="4"/>
  <c r="P6023" i="4" s="1"/>
  <c r="O6024" i="4"/>
  <c r="P6024" i="4" s="1"/>
  <c r="O6025" i="4"/>
  <c r="P6025" i="4" s="1"/>
  <c r="O6026" i="4"/>
  <c r="P6026" i="4" s="1"/>
  <c r="O6027" i="4"/>
  <c r="P6027" i="4" s="1"/>
  <c r="O6028" i="4"/>
  <c r="P6028" i="4" s="1"/>
  <c r="O6029" i="4"/>
  <c r="P6029" i="4" s="1"/>
  <c r="O6030" i="4"/>
  <c r="P6030" i="4" s="1"/>
  <c r="O6031" i="4"/>
  <c r="P6031" i="4" s="1"/>
  <c r="O6032" i="4"/>
  <c r="P6032" i="4" s="1"/>
  <c r="O6033" i="4"/>
  <c r="P6033" i="4" s="1"/>
  <c r="O6034" i="4"/>
  <c r="P6034" i="4" s="1"/>
  <c r="O6035" i="4"/>
  <c r="P6035" i="4" s="1"/>
  <c r="O6036" i="4"/>
  <c r="P6036" i="4" s="1"/>
  <c r="O6037" i="4"/>
  <c r="P6037" i="4" s="1"/>
  <c r="O6038" i="4"/>
  <c r="P6038" i="4" s="1"/>
  <c r="O6039" i="4"/>
  <c r="P6039" i="4" s="1"/>
  <c r="O6040" i="4"/>
  <c r="P6040" i="4" s="1"/>
  <c r="O6041" i="4"/>
  <c r="P6041" i="4" s="1"/>
  <c r="O6042" i="4"/>
  <c r="P6042" i="4" s="1"/>
  <c r="O6043" i="4"/>
  <c r="P6043" i="4" s="1"/>
  <c r="O6044" i="4"/>
  <c r="P6044" i="4" s="1"/>
  <c r="O6045" i="4"/>
  <c r="P6045" i="4" s="1"/>
  <c r="O6046" i="4"/>
  <c r="P6046" i="4" s="1"/>
  <c r="O6047" i="4"/>
  <c r="P6047" i="4" s="1"/>
  <c r="O6048" i="4"/>
  <c r="P6048" i="4" s="1"/>
  <c r="O6049" i="4"/>
  <c r="P6049" i="4" s="1"/>
  <c r="O6050" i="4"/>
  <c r="P6050" i="4" s="1"/>
  <c r="O6051" i="4"/>
  <c r="P6051" i="4" s="1"/>
  <c r="O6052" i="4"/>
  <c r="P6052" i="4" s="1"/>
  <c r="O6053" i="4"/>
  <c r="P6053" i="4" s="1"/>
  <c r="O6054" i="4"/>
  <c r="P6054" i="4" s="1"/>
  <c r="O6055" i="4"/>
  <c r="P6055" i="4" s="1"/>
  <c r="O6056" i="4"/>
  <c r="P6056" i="4" s="1"/>
  <c r="O6057" i="4"/>
  <c r="P6057" i="4" s="1"/>
  <c r="O6058" i="4"/>
  <c r="P6058" i="4" s="1"/>
  <c r="O6059" i="4"/>
  <c r="P6059" i="4" s="1"/>
  <c r="O6060" i="4"/>
  <c r="P6060" i="4" s="1"/>
  <c r="O6061" i="4"/>
  <c r="P6061" i="4" s="1"/>
  <c r="O6062" i="4"/>
  <c r="P6062" i="4" s="1"/>
  <c r="O6063" i="4"/>
  <c r="P6063" i="4" s="1"/>
  <c r="O6064" i="4"/>
  <c r="P6064" i="4" s="1"/>
  <c r="O6065" i="4"/>
  <c r="P6065" i="4" s="1"/>
  <c r="O6066" i="4"/>
  <c r="P6066" i="4" s="1"/>
  <c r="O6067" i="4"/>
  <c r="P6067" i="4" s="1"/>
  <c r="O6068" i="4"/>
  <c r="P6068" i="4" s="1"/>
  <c r="O6069" i="4"/>
  <c r="P6069" i="4" s="1"/>
  <c r="O6070" i="4"/>
  <c r="P6070" i="4" s="1"/>
  <c r="O6071" i="4"/>
  <c r="P6071" i="4" s="1"/>
  <c r="O6072" i="4"/>
  <c r="P6072" i="4" s="1"/>
  <c r="O6073" i="4"/>
  <c r="P6073" i="4" s="1"/>
  <c r="O6074" i="4"/>
  <c r="P6074" i="4" s="1"/>
  <c r="O6075" i="4"/>
  <c r="P6075" i="4" s="1"/>
  <c r="O6076" i="4"/>
  <c r="P6076" i="4" s="1"/>
  <c r="O6077" i="4"/>
  <c r="P6077" i="4" s="1"/>
  <c r="O6078" i="4"/>
  <c r="P6078" i="4" s="1"/>
  <c r="O6079" i="4"/>
  <c r="P6079" i="4" s="1"/>
  <c r="O6080" i="4"/>
  <c r="P6080" i="4" s="1"/>
  <c r="O6081" i="4"/>
  <c r="P6081" i="4" s="1"/>
  <c r="O6082" i="4"/>
  <c r="P6082" i="4" s="1"/>
  <c r="O6083" i="4"/>
  <c r="P6083" i="4" s="1"/>
  <c r="O6084" i="4"/>
  <c r="P6084" i="4" s="1"/>
  <c r="O6085" i="4"/>
  <c r="P6085" i="4" s="1"/>
  <c r="O6086" i="4"/>
  <c r="P6086" i="4" s="1"/>
  <c r="O6087" i="4"/>
  <c r="P6087" i="4" s="1"/>
  <c r="O6088" i="4"/>
  <c r="P6088" i="4" s="1"/>
  <c r="O6089" i="4"/>
  <c r="P6089" i="4" s="1"/>
  <c r="O6090" i="4"/>
  <c r="P6090" i="4" s="1"/>
  <c r="O6091" i="4"/>
  <c r="P6091" i="4" s="1"/>
  <c r="O6092" i="4"/>
  <c r="P6092" i="4" s="1"/>
  <c r="O6093" i="4"/>
  <c r="P6093" i="4" s="1"/>
  <c r="O6094" i="4"/>
  <c r="P6094" i="4" s="1"/>
  <c r="O6095" i="4"/>
  <c r="P6095" i="4" s="1"/>
  <c r="O6096" i="4"/>
  <c r="P6096" i="4" s="1"/>
  <c r="O6097" i="4"/>
  <c r="P6097" i="4" s="1"/>
  <c r="O6098" i="4"/>
  <c r="P6098" i="4" s="1"/>
  <c r="O6099" i="4"/>
  <c r="P6099" i="4" s="1"/>
  <c r="O6100" i="4"/>
  <c r="P6100" i="4" s="1"/>
  <c r="O6101" i="4"/>
  <c r="P6101" i="4" s="1"/>
  <c r="O6102" i="4"/>
  <c r="P6102" i="4" s="1"/>
  <c r="O6103" i="4"/>
  <c r="P6103" i="4" s="1"/>
  <c r="O6104" i="4"/>
  <c r="P6104" i="4" s="1"/>
  <c r="O6105" i="4"/>
  <c r="P6105" i="4" s="1"/>
  <c r="O6106" i="4"/>
  <c r="P6106" i="4" s="1"/>
  <c r="O6107" i="4"/>
  <c r="P6107" i="4" s="1"/>
  <c r="O6108" i="4"/>
  <c r="P6108" i="4" s="1"/>
  <c r="O6109" i="4"/>
  <c r="P6109" i="4" s="1"/>
  <c r="O6110" i="4"/>
  <c r="P6110" i="4" s="1"/>
  <c r="O6111" i="4"/>
  <c r="P6111" i="4" s="1"/>
  <c r="O6112" i="4"/>
  <c r="P6112" i="4" s="1"/>
  <c r="O6113" i="4"/>
  <c r="P6113" i="4" s="1"/>
  <c r="O6114" i="4"/>
  <c r="P6114" i="4" s="1"/>
  <c r="O6115" i="4"/>
  <c r="P6115" i="4" s="1"/>
  <c r="O6116" i="4"/>
  <c r="P6116" i="4" s="1"/>
  <c r="O6117" i="4"/>
  <c r="P6117" i="4" s="1"/>
  <c r="O6118" i="4"/>
  <c r="P6118" i="4" s="1"/>
  <c r="O6119" i="4"/>
  <c r="P6119" i="4" s="1"/>
  <c r="O6120" i="4"/>
  <c r="P6120" i="4" s="1"/>
  <c r="O6121" i="4"/>
  <c r="P6121" i="4" s="1"/>
  <c r="O6122" i="4"/>
  <c r="P6122" i="4" s="1"/>
  <c r="O6123" i="4"/>
  <c r="P6123" i="4" s="1"/>
  <c r="O6124" i="4"/>
  <c r="P6124" i="4" s="1"/>
  <c r="O6125" i="4"/>
  <c r="P6125" i="4" s="1"/>
  <c r="O6126" i="4"/>
  <c r="P6126" i="4" s="1"/>
  <c r="O6127" i="4"/>
  <c r="P6127" i="4" s="1"/>
  <c r="O6128" i="4"/>
  <c r="P6128" i="4" s="1"/>
  <c r="O6129" i="4"/>
  <c r="P6129" i="4" s="1"/>
  <c r="O6130" i="4"/>
  <c r="P6130" i="4" s="1"/>
  <c r="O6131" i="4"/>
  <c r="P6131" i="4" s="1"/>
  <c r="O6132" i="4"/>
  <c r="P6132" i="4" s="1"/>
  <c r="O6133" i="4"/>
  <c r="P6133" i="4" s="1"/>
  <c r="O6134" i="4"/>
  <c r="P6134" i="4" s="1"/>
  <c r="O6135" i="4"/>
  <c r="P6135" i="4" s="1"/>
  <c r="O6136" i="4"/>
  <c r="P6136" i="4" s="1"/>
  <c r="O6137" i="4"/>
  <c r="P6137" i="4" s="1"/>
  <c r="O6138" i="4"/>
  <c r="P6138" i="4" s="1"/>
  <c r="O6139" i="4"/>
  <c r="P6139" i="4" s="1"/>
  <c r="O6140" i="4"/>
  <c r="P6140" i="4" s="1"/>
  <c r="O6141" i="4"/>
  <c r="P6141" i="4" s="1"/>
  <c r="O6142" i="4"/>
  <c r="P6142" i="4" s="1"/>
  <c r="O6143" i="4"/>
  <c r="P6143" i="4" s="1"/>
  <c r="O6144" i="4"/>
  <c r="P6144" i="4" s="1"/>
  <c r="O6145" i="4"/>
  <c r="P6145" i="4" s="1"/>
  <c r="O6146" i="4"/>
  <c r="P6146" i="4" s="1"/>
  <c r="O6147" i="4"/>
  <c r="P6147" i="4" s="1"/>
  <c r="O6148" i="4"/>
  <c r="P6148" i="4" s="1"/>
  <c r="O6149" i="4"/>
  <c r="P6149" i="4" s="1"/>
  <c r="O6150" i="4"/>
  <c r="P6150" i="4" s="1"/>
  <c r="O6151" i="4"/>
  <c r="P6151" i="4" s="1"/>
  <c r="O6152" i="4"/>
  <c r="P6152" i="4" s="1"/>
  <c r="O6153" i="4"/>
  <c r="P6153" i="4" s="1"/>
  <c r="O6154" i="4"/>
  <c r="P6154" i="4" s="1"/>
  <c r="O6155" i="4"/>
  <c r="P6155" i="4" s="1"/>
  <c r="O6156" i="4"/>
  <c r="P6156" i="4" s="1"/>
  <c r="O6157" i="4"/>
  <c r="P6157" i="4" s="1"/>
  <c r="O6158" i="4"/>
  <c r="P6158" i="4" s="1"/>
  <c r="O6159" i="4"/>
  <c r="P6159" i="4" s="1"/>
  <c r="O6160" i="4"/>
  <c r="P6160" i="4" s="1"/>
  <c r="O6161" i="4"/>
  <c r="P6161" i="4" s="1"/>
  <c r="O6162" i="4"/>
  <c r="P6162" i="4" s="1"/>
  <c r="O6163" i="4"/>
  <c r="P6163" i="4" s="1"/>
  <c r="O6164" i="4"/>
  <c r="P6164" i="4" s="1"/>
  <c r="O6165" i="4"/>
  <c r="P6165" i="4" s="1"/>
  <c r="O6166" i="4"/>
  <c r="P6166" i="4" s="1"/>
  <c r="O6167" i="4"/>
  <c r="P6167" i="4" s="1"/>
  <c r="O6168" i="4"/>
  <c r="P6168" i="4" s="1"/>
  <c r="O6169" i="4"/>
  <c r="P6169" i="4" s="1"/>
  <c r="O6170" i="4"/>
  <c r="P6170" i="4" s="1"/>
  <c r="O6171" i="4"/>
  <c r="P6171" i="4" s="1"/>
  <c r="O6172" i="4"/>
  <c r="P6172" i="4" s="1"/>
  <c r="O6173" i="4"/>
  <c r="P6173" i="4" s="1"/>
  <c r="O6174" i="4"/>
  <c r="P6174" i="4" s="1"/>
  <c r="O6175" i="4"/>
  <c r="P6175" i="4" s="1"/>
  <c r="O6176" i="4"/>
  <c r="P6176" i="4" s="1"/>
  <c r="O6177" i="4"/>
  <c r="P6177" i="4" s="1"/>
  <c r="O6178" i="4"/>
  <c r="P6178" i="4" s="1"/>
  <c r="O6179" i="4"/>
  <c r="P6179" i="4" s="1"/>
  <c r="O6180" i="4"/>
  <c r="P6180" i="4" s="1"/>
  <c r="O6181" i="4"/>
  <c r="P6181" i="4" s="1"/>
  <c r="O6182" i="4"/>
  <c r="P6182" i="4" s="1"/>
  <c r="O6183" i="4"/>
  <c r="P6183" i="4" s="1"/>
  <c r="O6184" i="4"/>
  <c r="P6184" i="4" s="1"/>
  <c r="O6185" i="4"/>
  <c r="P6185" i="4" s="1"/>
  <c r="O6186" i="4"/>
  <c r="P6186" i="4" s="1"/>
  <c r="O6187" i="4"/>
  <c r="P6187" i="4" s="1"/>
  <c r="O6188" i="4"/>
  <c r="P6188" i="4" s="1"/>
  <c r="O6189" i="4"/>
  <c r="P6189" i="4" s="1"/>
  <c r="O6190" i="4"/>
  <c r="P6190" i="4" s="1"/>
  <c r="O6191" i="4"/>
  <c r="P6191" i="4" s="1"/>
  <c r="O6192" i="4"/>
  <c r="P6192" i="4" s="1"/>
  <c r="O6193" i="4"/>
  <c r="P6193" i="4" s="1"/>
  <c r="O6194" i="4"/>
  <c r="P6194" i="4" s="1"/>
  <c r="O6195" i="4"/>
  <c r="P6195" i="4" s="1"/>
  <c r="O6196" i="4"/>
  <c r="P6196" i="4" s="1"/>
  <c r="O6197" i="4"/>
  <c r="P6197" i="4" s="1"/>
  <c r="O6198" i="4"/>
  <c r="P6198" i="4" s="1"/>
  <c r="O6199" i="4"/>
  <c r="P6199" i="4" s="1"/>
  <c r="O6200" i="4"/>
  <c r="P6200" i="4" s="1"/>
  <c r="O6201" i="4"/>
  <c r="P6201" i="4" s="1"/>
  <c r="O6202" i="4"/>
  <c r="P6202" i="4" s="1"/>
  <c r="O6203" i="4"/>
  <c r="P6203" i="4" s="1"/>
  <c r="O6204" i="4"/>
  <c r="P6204" i="4" s="1"/>
  <c r="O6205" i="4"/>
  <c r="P6205" i="4" s="1"/>
  <c r="O6206" i="4"/>
  <c r="P6206" i="4" s="1"/>
  <c r="O6207" i="4"/>
  <c r="P6207" i="4" s="1"/>
  <c r="O6208" i="4"/>
  <c r="P6208" i="4" s="1"/>
  <c r="O6209" i="4"/>
  <c r="P6209" i="4" s="1"/>
  <c r="O6210" i="4"/>
  <c r="P6210" i="4" s="1"/>
  <c r="O6211" i="4"/>
  <c r="P6211" i="4" s="1"/>
  <c r="O6212" i="4"/>
  <c r="P6212" i="4" s="1"/>
  <c r="O6213" i="4"/>
  <c r="P6213" i="4" s="1"/>
  <c r="O6214" i="4"/>
  <c r="P6214" i="4" s="1"/>
  <c r="O6215" i="4"/>
  <c r="P6215" i="4" s="1"/>
  <c r="O6216" i="4"/>
  <c r="P6216" i="4" s="1"/>
  <c r="O6217" i="4"/>
  <c r="P6217" i="4" s="1"/>
  <c r="O6218" i="4"/>
  <c r="P6218" i="4" s="1"/>
  <c r="O6219" i="4"/>
  <c r="P6219" i="4" s="1"/>
  <c r="O6220" i="4"/>
  <c r="P6220" i="4" s="1"/>
  <c r="O6221" i="4"/>
  <c r="P6221" i="4" s="1"/>
  <c r="O6222" i="4"/>
  <c r="P6222" i="4" s="1"/>
  <c r="O6223" i="4"/>
  <c r="P6223" i="4" s="1"/>
  <c r="O6224" i="4"/>
  <c r="P6224" i="4" s="1"/>
  <c r="O6225" i="4"/>
  <c r="P6225" i="4" s="1"/>
  <c r="O6226" i="4"/>
  <c r="P6226" i="4" s="1"/>
  <c r="O6227" i="4"/>
  <c r="P6227" i="4" s="1"/>
  <c r="O6228" i="4"/>
  <c r="P6228" i="4" s="1"/>
  <c r="O6229" i="4"/>
  <c r="P6229" i="4" s="1"/>
  <c r="O6230" i="4"/>
  <c r="P6230" i="4" s="1"/>
  <c r="O6231" i="4"/>
  <c r="P6231" i="4" s="1"/>
  <c r="O6232" i="4"/>
  <c r="P6232" i="4" s="1"/>
  <c r="O6233" i="4"/>
  <c r="P6233" i="4" s="1"/>
  <c r="O6234" i="4"/>
  <c r="P6234" i="4" s="1"/>
  <c r="O6235" i="4"/>
  <c r="P6235" i="4" s="1"/>
  <c r="O6236" i="4"/>
  <c r="P6236" i="4" s="1"/>
  <c r="O6237" i="4"/>
  <c r="P6237" i="4" s="1"/>
  <c r="O6238" i="4"/>
  <c r="P6238" i="4" s="1"/>
  <c r="O6239" i="4"/>
  <c r="P6239" i="4" s="1"/>
  <c r="O6240" i="4"/>
  <c r="P6240" i="4" s="1"/>
  <c r="O6241" i="4"/>
  <c r="P6241" i="4" s="1"/>
  <c r="O6242" i="4"/>
  <c r="P6242" i="4" s="1"/>
  <c r="O6243" i="4"/>
  <c r="P6243" i="4" s="1"/>
  <c r="O6244" i="4"/>
  <c r="P6244" i="4" s="1"/>
  <c r="O6245" i="4"/>
  <c r="P6245" i="4" s="1"/>
  <c r="O6246" i="4"/>
  <c r="P6246" i="4" s="1"/>
  <c r="O6247" i="4"/>
  <c r="P6247" i="4" s="1"/>
  <c r="O6248" i="4"/>
  <c r="P6248" i="4" s="1"/>
  <c r="O6249" i="4"/>
  <c r="P6249" i="4" s="1"/>
  <c r="O6250" i="4"/>
  <c r="P6250" i="4" s="1"/>
  <c r="O6251" i="4"/>
  <c r="P6251" i="4" s="1"/>
  <c r="O6252" i="4"/>
  <c r="P6252" i="4" s="1"/>
  <c r="O6253" i="4"/>
  <c r="P6253" i="4" s="1"/>
  <c r="O6254" i="4"/>
  <c r="P6254" i="4" s="1"/>
  <c r="O6255" i="4"/>
  <c r="P6255" i="4" s="1"/>
  <c r="O6256" i="4"/>
  <c r="P6256" i="4" s="1"/>
  <c r="O6257" i="4"/>
  <c r="P6257" i="4" s="1"/>
  <c r="O6258" i="4"/>
  <c r="P6258" i="4" s="1"/>
  <c r="O6259" i="4"/>
  <c r="P6259" i="4" s="1"/>
  <c r="O6260" i="4"/>
  <c r="P6260" i="4" s="1"/>
  <c r="O6261" i="4"/>
  <c r="P6261" i="4" s="1"/>
  <c r="O6262" i="4"/>
  <c r="P6262" i="4" s="1"/>
  <c r="O6263" i="4"/>
  <c r="P6263" i="4" s="1"/>
  <c r="O6264" i="4"/>
  <c r="P6264" i="4" s="1"/>
  <c r="O6265" i="4"/>
  <c r="P6265" i="4" s="1"/>
  <c r="O6266" i="4"/>
  <c r="P6266" i="4" s="1"/>
  <c r="O6267" i="4"/>
  <c r="P6267" i="4" s="1"/>
  <c r="O6268" i="4"/>
  <c r="P6268" i="4" s="1"/>
  <c r="O6269" i="4"/>
  <c r="P6269" i="4" s="1"/>
  <c r="O6270" i="4"/>
  <c r="P6270" i="4" s="1"/>
  <c r="O6271" i="4"/>
  <c r="P6271" i="4" s="1"/>
  <c r="O6272" i="4"/>
  <c r="P6272" i="4" s="1"/>
  <c r="O6273" i="4"/>
  <c r="P6273" i="4" s="1"/>
  <c r="O6274" i="4"/>
  <c r="P6274" i="4" s="1"/>
  <c r="O6275" i="4"/>
  <c r="P6275" i="4" s="1"/>
  <c r="O6276" i="4"/>
  <c r="P6276" i="4" s="1"/>
  <c r="O6277" i="4"/>
  <c r="P6277" i="4" s="1"/>
  <c r="O6278" i="4"/>
  <c r="P6278" i="4" s="1"/>
  <c r="O6279" i="4"/>
  <c r="P6279" i="4" s="1"/>
  <c r="O6280" i="4"/>
  <c r="P6280" i="4" s="1"/>
  <c r="O6281" i="4"/>
  <c r="P6281" i="4" s="1"/>
  <c r="O6282" i="4"/>
  <c r="P6282" i="4" s="1"/>
  <c r="O6283" i="4"/>
  <c r="P6283" i="4" s="1"/>
  <c r="O6284" i="4"/>
  <c r="P6284" i="4" s="1"/>
  <c r="O6285" i="4"/>
  <c r="P6285" i="4" s="1"/>
  <c r="O6286" i="4"/>
  <c r="P6286" i="4" s="1"/>
  <c r="O6287" i="4"/>
  <c r="P6287" i="4" s="1"/>
  <c r="O6288" i="4"/>
  <c r="P6288" i="4" s="1"/>
  <c r="O6289" i="4"/>
  <c r="P6289" i="4" s="1"/>
  <c r="O6290" i="4"/>
  <c r="P6290" i="4" s="1"/>
  <c r="O6291" i="4"/>
  <c r="P6291" i="4" s="1"/>
  <c r="O6292" i="4"/>
  <c r="P6292" i="4" s="1"/>
  <c r="O6293" i="4"/>
  <c r="P6293" i="4" s="1"/>
  <c r="O6294" i="4"/>
  <c r="P6294" i="4" s="1"/>
  <c r="O6295" i="4"/>
  <c r="P6295" i="4" s="1"/>
  <c r="O6296" i="4"/>
  <c r="P6296" i="4" s="1"/>
  <c r="O6297" i="4"/>
  <c r="P6297" i="4" s="1"/>
  <c r="O6298" i="4"/>
  <c r="P6298" i="4" s="1"/>
  <c r="O6299" i="4"/>
  <c r="P6299" i="4" s="1"/>
  <c r="O6300" i="4"/>
  <c r="P6300" i="4" s="1"/>
  <c r="O6301" i="4"/>
  <c r="P6301" i="4" s="1"/>
  <c r="O6302" i="4"/>
  <c r="P6302" i="4" s="1"/>
  <c r="O6303" i="4"/>
  <c r="P6303" i="4" s="1"/>
  <c r="O6304" i="4"/>
  <c r="P6304" i="4" s="1"/>
  <c r="O6305" i="4"/>
  <c r="P6305" i="4" s="1"/>
  <c r="O6306" i="4"/>
  <c r="P6306" i="4" s="1"/>
  <c r="O6307" i="4"/>
  <c r="P6307" i="4" s="1"/>
  <c r="O6308" i="4"/>
  <c r="P6308" i="4" s="1"/>
  <c r="O6309" i="4"/>
  <c r="P6309" i="4" s="1"/>
  <c r="O6310" i="4"/>
  <c r="P6310" i="4" s="1"/>
  <c r="O6311" i="4"/>
  <c r="P6311" i="4" s="1"/>
  <c r="O6312" i="4"/>
  <c r="P6312" i="4" s="1"/>
  <c r="O6313" i="4"/>
  <c r="P6313" i="4" s="1"/>
  <c r="O6314" i="4"/>
  <c r="P6314" i="4" s="1"/>
  <c r="O6315" i="4"/>
  <c r="P6315" i="4" s="1"/>
  <c r="O6316" i="4"/>
  <c r="P6316" i="4" s="1"/>
  <c r="O6317" i="4"/>
  <c r="P6317" i="4" s="1"/>
  <c r="O6318" i="4"/>
  <c r="P6318" i="4" s="1"/>
  <c r="O6319" i="4"/>
  <c r="P6319" i="4" s="1"/>
  <c r="O6320" i="4"/>
  <c r="P6320" i="4" s="1"/>
  <c r="O6321" i="4"/>
  <c r="P6321" i="4" s="1"/>
  <c r="O6322" i="4"/>
  <c r="P6322" i="4" s="1"/>
  <c r="O6323" i="4"/>
  <c r="P6323" i="4" s="1"/>
  <c r="O6324" i="4"/>
  <c r="P6324" i="4" s="1"/>
  <c r="O6325" i="4"/>
  <c r="P6325" i="4" s="1"/>
  <c r="O6326" i="4"/>
  <c r="P6326" i="4" s="1"/>
  <c r="O6327" i="4"/>
  <c r="P6327" i="4" s="1"/>
  <c r="O6328" i="4"/>
  <c r="P6328" i="4" s="1"/>
  <c r="O6329" i="4"/>
  <c r="P6329" i="4" s="1"/>
  <c r="O6330" i="4"/>
  <c r="P6330" i="4" s="1"/>
  <c r="O6331" i="4"/>
  <c r="P6331" i="4" s="1"/>
  <c r="O6332" i="4"/>
  <c r="P6332" i="4" s="1"/>
  <c r="O6333" i="4"/>
  <c r="P6333" i="4" s="1"/>
  <c r="O6334" i="4"/>
  <c r="P6334" i="4" s="1"/>
  <c r="O6335" i="4"/>
  <c r="P6335" i="4" s="1"/>
  <c r="O6336" i="4"/>
  <c r="P6336" i="4" s="1"/>
  <c r="O6337" i="4"/>
  <c r="P6337" i="4" s="1"/>
  <c r="O6338" i="4"/>
  <c r="P6338" i="4" s="1"/>
  <c r="O6339" i="4"/>
  <c r="P6339" i="4" s="1"/>
  <c r="O6340" i="4"/>
  <c r="P6340" i="4" s="1"/>
  <c r="O6341" i="4"/>
  <c r="P6341" i="4" s="1"/>
  <c r="O6342" i="4"/>
  <c r="P6342" i="4" s="1"/>
  <c r="O6343" i="4"/>
  <c r="P6343" i="4" s="1"/>
  <c r="O6344" i="4"/>
  <c r="P6344" i="4" s="1"/>
  <c r="O6345" i="4"/>
  <c r="P6345" i="4" s="1"/>
  <c r="O6346" i="4"/>
  <c r="P6346" i="4" s="1"/>
  <c r="O6347" i="4"/>
  <c r="P6347" i="4" s="1"/>
  <c r="O6348" i="4"/>
  <c r="P6348" i="4" s="1"/>
  <c r="O6349" i="4"/>
  <c r="P6349" i="4" s="1"/>
  <c r="O6350" i="4"/>
  <c r="P6350" i="4" s="1"/>
  <c r="O6351" i="4"/>
  <c r="P6351" i="4" s="1"/>
  <c r="O6352" i="4"/>
  <c r="P6352" i="4" s="1"/>
  <c r="O6353" i="4"/>
  <c r="P6353" i="4" s="1"/>
  <c r="O6354" i="4"/>
  <c r="P6354" i="4" s="1"/>
  <c r="O6355" i="4"/>
  <c r="P6355" i="4" s="1"/>
  <c r="O6356" i="4"/>
  <c r="P6356" i="4" s="1"/>
  <c r="O6357" i="4"/>
  <c r="P6357" i="4" s="1"/>
  <c r="O6358" i="4"/>
  <c r="P6358" i="4" s="1"/>
  <c r="O6359" i="4"/>
  <c r="P6359" i="4" s="1"/>
  <c r="O6360" i="4"/>
  <c r="P6360" i="4" s="1"/>
  <c r="O6361" i="4"/>
  <c r="P6361" i="4" s="1"/>
  <c r="O6362" i="4"/>
  <c r="P6362" i="4" s="1"/>
  <c r="O6363" i="4"/>
  <c r="P6363" i="4" s="1"/>
  <c r="O6364" i="4"/>
  <c r="P6364" i="4" s="1"/>
  <c r="O6365" i="4"/>
  <c r="P6365" i="4" s="1"/>
  <c r="O6366" i="4"/>
  <c r="P6366" i="4" s="1"/>
  <c r="O6367" i="4"/>
  <c r="P6367" i="4" s="1"/>
  <c r="O6368" i="4"/>
  <c r="P6368" i="4" s="1"/>
  <c r="O6369" i="4"/>
  <c r="P6369" i="4" s="1"/>
  <c r="O6370" i="4"/>
  <c r="P6370" i="4" s="1"/>
  <c r="O6371" i="4"/>
  <c r="P6371" i="4" s="1"/>
  <c r="O6372" i="4"/>
  <c r="P6372" i="4" s="1"/>
  <c r="O6373" i="4"/>
  <c r="P6373" i="4" s="1"/>
  <c r="O6374" i="4"/>
  <c r="P6374" i="4" s="1"/>
  <c r="O6375" i="4"/>
  <c r="P6375" i="4" s="1"/>
  <c r="O6376" i="4"/>
  <c r="P6376" i="4" s="1"/>
  <c r="O6377" i="4"/>
  <c r="P6377" i="4" s="1"/>
  <c r="O6378" i="4"/>
  <c r="P6378" i="4" s="1"/>
  <c r="O6379" i="4"/>
  <c r="P6379" i="4" s="1"/>
  <c r="O6380" i="4"/>
  <c r="P6380" i="4" s="1"/>
  <c r="O6381" i="4"/>
  <c r="P6381" i="4" s="1"/>
  <c r="O6382" i="4"/>
  <c r="P6382" i="4" s="1"/>
  <c r="O6383" i="4"/>
  <c r="P6383" i="4" s="1"/>
  <c r="O6384" i="4"/>
  <c r="P6384" i="4" s="1"/>
  <c r="O6385" i="4"/>
  <c r="P6385" i="4" s="1"/>
  <c r="O6386" i="4"/>
  <c r="P6386" i="4" s="1"/>
  <c r="O6387" i="4"/>
  <c r="P6387" i="4" s="1"/>
  <c r="O6388" i="4"/>
  <c r="P6388" i="4" s="1"/>
  <c r="O6389" i="4"/>
  <c r="P6389" i="4" s="1"/>
  <c r="O6390" i="4"/>
  <c r="P6390" i="4" s="1"/>
  <c r="O6391" i="4"/>
  <c r="P6391" i="4" s="1"/>
  <c r="O6392" i="4"/>
  <c r="P6392" i="4" s="1"/>
  <c r="O6393" i="4"/>
  <c r="P6393" i="4" s="1"/>
  <c r="O6394" i="4"/>
  <c r="P6394" i="4" s="1"/>
  <c r="O6395" i="4"/>
  <c r="P6395" i="4" s="1"/>
  <c r="O6396" i="4"/>
  <c r="P6396" i="4" s="1"/>
  <c r="O6397" i="4"/>
  <c r="P6397" i="4" s="1"/>
  <c r="O6398" i="4"/>
  <c r="P6398" i="4" s="1"/>
  <c r="O6399" i="4"/>
  <c r="P6399" i="4" s="1"/>
  <c r="O6400" i="4"/>
  <c r="P6400" i="4" s="1"/>
  <c r="O6401" i="4"/>
  <c r="P6401" i="4" s="1"/>
  <c r="O6402" i="4"/>
  <c r="P6402" i="4" s="1"/>
  <c r="O6403" i="4"/>
  <c r="P6403" i="4" s="1"/>
  <c r="O6404" i="4"/>
  <c r="P6404" i="4" s="1"/>
  <c r="O6405" i="4"/>
  <c r="P6405" i="4" s="1"/>
  <c r="O6406" i="4"/>
  <c r="P6406" i="4" s="1"/>
  <c r="O6407" i="4"/>
  <c r="P6407" i="4" s="1"/>
  <c r="O6408" i="4"/>
  <c r="P6408" i="4" s="1"/>
  <c r="O6409" i="4"/>
  <c r="P6409" i="4" s="1"/>
  <c r="O6410" i="4"/>
  <c r="P6410" i="4" s="1"/>
  <c r="O6411" i="4"/>
  <c r="P6411" i="4" s="1"/>
  <c r="O6412" i="4"/>
  <c r="P6412" i="4" s="1"/>
  <c r="O6413" i="4"/>
  <c r="P6413" i="4" s="1"/>
  <c r="O6414" i="4"/>
  <c r="P6414" i="4" s="1"/>
  <c r="O6415" i="4"/>
  <c r="P6415" i="4" s="1"/>
  <c r="O6416" i="4"/>
  <c r="P6416" i="4" s="1"/>
  <c r="O6417" i="4"/>
  <c r="P6417" i="4" s="1"/>
  <c r="O6418" i="4"/>
  <c r="P6418" i="4" s="1"/>
  <c r="O6419" i="4"/>
  <c r="P6419" i="4" s="1"/>
  <c r="O6420" i="4"/>
  <c r="P6420" i="4" s="1"/>
  <c r="O6421" i="4"/>
  <c r="P6421" i="4" s="1"/>
  <c r="O6422" i="4"/>
  <c r="P6422" i="4" s="1"/>
  <c r="O6423" i="4"/>
  <c r="P6423" i="4" s="1"/>
  <c r="O6424" i="4"/>
  <c r="P6424" i="4" s="1"/>
  <c r="O6425" i="4"/>
  <c r="P6425" i="4" s="1"/>
  <c r="O6426" i="4"/>
  <c r="P6426" i="4" s="1"/>
  <c r="O6427" i="4"/>
  <c r="P6427" i="4" s="1"/>
  <c r="O6428" i="4"/>
  <c r="P6428" i="4" s="1"/>
  <c r="O6429" i="4"/>
  <c r="P6429" i="4" s="1"/>
  <c r="O6430" i="4"/>
  <c r="P6430" i="4" s="1"/>
  <c r="O6431" i="4"/>
  <c r="P6431" i="4" s="1"/>
  <c r="O6432" i="4"/>
  <c r="P6432" i="4" s="1"/>
  <c r="O6433" i="4"/>
  <c r="P6433" i="4" s="1"/>
  <c r="O6434" i="4"/>
  <c r="P6434" i="4" s="1"/>
  <c r="O6435" i="4"/>
  <c r="P6435" i="4" s="1"/>
  <c r="O6436" i="4"/>
  <c r="P6436" i="4" s="1"/>
  <c r="O6437" i="4"/>
  <c r="P6437" i="4" s="1"/>
  <c r="O6438" i="4"/>
  <c r="P6438" i="4" s="1"/>
  <c r="O6439" i="4"/>
  <c r="P6439" i="4" s="1"/>
  <c r="O6440" i="4"/>
  <c r="P6440" i="4" s="1"/>
  <c r="O6441" i="4"/>
  <c r="P6441" i="4" s="1"/>
  <c r="O6442" i="4"/>
  <c r="P6442" i="4" s="1"/>
  <c r="O6443" i="4"/>
  <c r="P6443" i="4" s="1"/>
  <c r="O6444" i="4"/>
  <c r="P6444" i="4" s="1"/>
  <c r="O6445" i="4"/>
  <c r="P6445" i="4" s="1"/>
  <c r="O6446" i="4"/>
  <c r="P6446" i="4" s="1"/>
  <c r="O6447" i="4"/>
  <c r="P6447" i="4" s="1"/>
  <c r="O6448" i="4"/>
  <c r="P6448" i="4" s="1"/>
  <c r="O6449" i="4"/>
  <c r="P6449" i="4" s="1"/>
  <c r="O6450" i="4"/>
  <c r="P6450" i="4" s="1"/>
  <c r="O6451" i="4"/>
  <c r="P6451" i="4" s="1"/>
  <c r="O6452" i="4"/>
  <c r="P6452" i="4" s="1"/>
  <c r="O6453" i="4"/>
  <c r="P6453" i="4" s="1"/>
  <c r="O6454" i="4"/>
  <c r="P6454" i="4" s="1"/>
  <c r="O6455" i="4"/>
  <c r="P6455" i="4" s="1"/>
  <c r="O6456" i="4"/>
  <c r="P6456" i="4" s="1"/>
  <c r="O6457" i="4"/>
  <c r="P6457" i="4" s="1"/>
  <c r="O6458" i="4"/>
  <c r="P6458" i="4" s="1"/>
  <c r="O6459" i="4"/>
  <c r="P6459" i="4" s="1"/>
  <c r="O6460" i="4"/>
  <c r="P6460" i="4" s="1"/>
  <c r="O6461" i="4"/>
  <c r="P6461" i="4" s="1"/>
  <c r="O6462" i="4"/>
  <c r="P6462" i="4" s="1"/>
  <c r="O6463" i="4"/>
  <c r="P6463" i="4" s="1"/>
  <c r="O6464" i="4"/>
  <c r="P6464" i="4" s="1"/>
  <c r="O6465" i="4"/>
  <c r="P6465" i="4" s="1"/>
  <c r="O6466" i="4"/>
  <c r="P6466" i="4" s="1"/>
  <c r="O6467" i="4"/>
  <c r="P6467" i="4" s="1"/>
  <c r="O6468" i="4"/>
  <c r="P6468" i="4" s="1"/>
  <c r="O6469" i="4"/>
  <c r="P6469" i="4" s="1"/>
  <c r="O6470" i="4"/>
  <c r="P6470" i="4" s="1"/>
  <c r="O6471" i="4"/>
  <c r="P6471" i="4" s="1"/>
  <c r="O6472" i="4"/>
  <c r="P6472" i="4" s="1"/>
  <c r="O6473" i="4"/>
  <c r="P6473" i="4" s="1"/>
  <c r="O6474" i="4"/>
  <c r="P6474" i="4" s="1"/>
  <c r="O6475" i="4"/>
  <c r="P6475" i="4" s="1"/>
  <c r="O6476" i="4"/>
  <c r="P6476" i="4" s="1"/>
  <c r="O6477" i="4"/>
  <c r="P6477" i="4" s="1"/>
  <c r="O6478" i="4"/>
  <c r="P6478" i="4" s="1"/>
  <c r="O6479" i="4"/>
  <c r="P6479" i="4" s="1"/>
  <c r="O6480" i="4"/>
  <c r="P6480" i="4" s="1"/>
  <c r="O6481" i="4"/>
  <c r="P6481" i="4" s="1"/>
  <c r="O6482" i="4"/>
  <c r="P6482" i="4" s="1"/>
  <c r="O6483" i="4"/>
  <c r="P6483" i="4" s="1"/>
  <c r="O6484" i="4"/>
  <c r="P6484" i="4" s="1"/>
  <c r="O6485" i="4"/>
  <c r="P6485" i="4" s="1"/>
  <c r="O6486" i="4"/>
  <c r="P6486" i="4" s="1"/>
  <c r="O6487" i="4"/>
  <c r="P6487" i="4" s="1"/>
  <c r="O6488" i="4"/>
  <c r="P6488" i="4" s="1"/>
  <c r="O6489" i="4"/>
  <c r="P6489" i="4" s="1"/>
  <c r="O6490" i="4"/>
  <c r="P6490" i="4" s="1"/>
  <c r="O6491" i="4"/>
  <c r="P6491" i="4" s="1"/>
  <c r="O6492" i="4"/>
  <c r="P6492" i="4" s="1"/>
  <c r="O6493" i="4"/>
  <c r="P6493" i="4" s="1"/>
  <c r="O6494" i="4"/>
  <c r="P6494" i="4" s="1"/>
  <c r="O6495" i="4"/>
  <c r="P6495" i="4" s="1"/>
  <c r="O6496" i="4"/>
  <c r="P6496" i="4" s="1"/>
  <c r="O6497" i="4"/>
  <c r="P6497" i="4" s="1"/>
  <c r="O6498" i="4"/>
  <c r="P6498" i="4" s="1"/>
  <c r="O6499" i="4"/>
  <c r="P6499" i="4" s="1"/>
  <c r="O6500" i="4"/>
  <c r="P6500" i="4" s="1"/>
  <c r="O6501" i="4"/>
  <c r="P6501" i="4" s="1"/>
  <c r="O6502" i="4"/>
  <c r="P6502" i="4" s="1"/>
  <c r="O6503" i="4"/>
  <c r="P6503" i="4" s="1"/>
  <c r="O6504" i="4"/>
  <c r="P6504" i="4" s="1"/>
  <c r="O6505" i="4"/>
  <c r="P6505" i="4" s="1"/>
  <c r="O6506" i="4"/>
  <c r="P6506" i="4" s="1"/>
  <c r="O6507" i="4"/>
  <c r="P6507" i="4" s="1"/>
  <c r="O6508" i="4"/>
  <c r="P6508" i="4" s="1"/>
  <c r="O6509" i="4"/>
  <c r="P6509" i="4" s="1"/>
  <c r="O6510" i="4"/>
  <c r="P6510" i="4" s="1"/>
  <c r="O6511" i="4"/>
  <c r="P6511" i="4" s="1"/>
  <c r="O6512" i="4"/>
  <c r="P6512" i="4" s="1"/>
  <c r="O6513" i="4"/>
  <c r="P6513" i="4" s="1"/>
  <c r="O6514" i="4"/>
  <c r="P6514" i="4" s="1"/>
  <c r="O6515" i="4"/>
  <c r="P6515" i="4" s="1"/>
  <c r="O6516" i="4"/>
  <c r="P6516" i="4" s="1"/>
  <c r="O6517" i="4"/>
  <c r="P6517" i="4" s="1"/>
  <c r="O6518" i="4"/>
  <c r="P6518" i="4" s="1"/>
  <c r="O6519" i="4"/>
  <c r="P6519" i="4" s="1"/>
  <c r="O6520" i="4"/>
  <c r="P6520" i="4" s="1"/>
  <c r="O6521" i="4"/>
  <c r="P6521" i="4" s="1"/>
  <c r="O6522" i="4"/>
  <c r="P6522" i="4" s="1"/>
  <c r="O6523" i="4"/>
  <c r="P6523" i="4" s="1"/>
  <c r="O6524" i="4"/>
  <c r="P6524" i="4" s="1"/>
  <c r="O6525" i="4"/>
  <c r="P6525" i="4" s="1"/>
  <c r="O6526" i="4"/>
  <c r="P6526" i="4" s="1"/>
  <c r="O6527" i="4"/>
  <c r="P6527" i="4" s="1"/>
  <c r="O6528" i="4"/>
  <c r="P6528" i="4" s="1"/>
  <c r="O6529" i="4"/>
  <c r="P6529" i="4" s="1"/>
  <c r="O6530" i="4"/>
  <c r="P6530" i="4" s="1"/>
  <c r="O6531" i="4"/>
  <c r="P6531" i="4" s="1"/>
  <c r="O6532" i="4"/>
  <c r="P6532" i="4" s="1"/>
  <c r="O6533" i="4"/>
  <c r="P6533" i="4" s="1"/>
  <c r="O6534" i="4"/>
  <c r="P6534" i="4" s="1"/>
  <c r="O6535" i="4"/>
  <c r="P6535" i="4" s="1"/>
  <c r="O6536" i="4"/>
  <c r="P6536" i="4" s="1"/>
  <c r="O6537" i="4"/>
  <c r="P6537" i="4" s="1"/>
  <c r="O6538" i="4"/>
  <c r="P6538" i="4" s="1"/>
  <c r="O6539" i="4"/>
  <c r="P6539" i="4" s="1"/>
  <c r="O6540" i="4"/>
  <c r="P6540" i="4" s="1"/>
  <c r="O6541" i="4"/>
  <c r="P6541" i="4" s="1"/>
  <c r="O6542" i="4"/>
  <c r="P6542" i="4" s="1"/>
  <c r="O6543" i="4"/>
  <c r="P6543" i="4" s="1"/>
  <c r="O6544" i="4"/>
  <c r="P6544" i="4" s="1"/>
  <c r="O6545" i="4"/>
  <c r="P6545" i="4" s="1"/>
  <c r="O6546" i="4"/>
  <c r="P6546" i="4" s="1"/>
  <c r="O6547" i="4"/>
  <c r="P6547" i="4" s="1"/>
  <c r="O6548" i="4"/>
  <c r="P6548" i="4" s="1"/>
  <c r="O6549" i="4"/>
  <c r="P6549" i="4" s="1"/>
  <c r="O6550" i="4"/>
  <c r="P6550" i="4" s="1"/>
  <c r="O6551" i="4"/>
  <c r="P6551" i="4" s="1"/>
  <c r="O6552" i="4"/>
  <c r="P6552" i="4" s="1"/>
  <c r="O6553" i="4"/>
  <c r="P6553" i="4" s="1"/>
  <c r="O6554" i="4"/>
  <c r="P6554" i="4" s="1"/>
  <c r="O6555" i="4"/>
  <c r="P6555" i="4" s="1"/>
  <c r="O6556" i="4"/>
  <c r="P6556" i="4" s="1"/>
  <c r="O6557" i="4"/>
  <c r="P6557" i="4" s="1"/>
  <c r="O6558" i="4"/>
  <c r="P6558" i="4" s="1"/>
  <c r="O6559" i="4"/>
  <c r="P6559" i="4" s="1"/>
  <c r="O6560" i="4"/>
  <c r="P6560" i="4" s="1"/>
  <c r="O6561" i="4"/>
  <c r="P6561" i="4" s="1"/>
  <c r="O6562" i="4"/>
  <c r="P6562" i="4" s="1"/>
  <c r="O6563" i="4"/>
  <c r="P6563" i="4" s="1"/>
  <c r="O6564" i="4"/>
  <c r="P6564" i="4" s="1"/>
  <c r="O6565" i="4"/>
  <c r="P6565" i="4" s="1"/>
  <c r="O6566" i="4"/>
  <c r="P6566" i="4" s="1"/>
  <c r="O6567" i="4"/>
  <c r="P6567" i="4" s="1"/>
  <c r="O6568" i="4"/>
  <c r="P6568" i="4" s="1"/>
  <c r="O6569" i="4"/>
  <c r="P6569" i="4" s="1"/>
  <c r="O6570" i="4"/>
  <c r="P6570" i="4" s="1"/>
  <c r="O6571" i="4"/>
  <c r="P6571" i="4" s="1"/>
  <c r="O6572" i="4"/>
  <c r="P6572" i="4" s="1"/>
  <c r="O6573" i="4"/>
  <c r="P6573" i="4" s="1"/>
  <c r="O6574" i="4"/>
  <c r="P6574" i="4" s="1"/>
  <c r="O6575" i="4"/>
  <c r="P6575" i="4" s="1"/>
  <c r="O6576" i="4"/>
  <c r="P6576" i="4" s="1"/>
  <c r="O6577" i="4"/>
  <c r="P6577" i="4" s="1"/>
  <c r="O6578" i="4"/>
  <c r="P6578" i="4" s="1"/>
  <c r="O6579" i="4"/>
  <c r="P6579" i="4" s="1"/>
  <c r="O6580" i="4"/>
  <c r="P6580" i="4" s="1"/>
  <c r="O6581" i="4"/>
  <c r="P6581" i="4" s="1"/>
  <c r="O6582" i="4"/>
  <c r="P6582" i="4" s="1"/>
  <c r="O6583" i="4"/>
  <c r="P6583" i="4" s="1"/>
  <c r="O6584" i="4"/>
  <c r="P6584" i="4" s="1"/>
  <c r="O6585" i="4"/>
  <c r="P6585" i="4" s="1"/>
  <c r="O6586" i="4"/>
  <c r="P6586" i="4" s="1"/>
  <c r="O6587" i="4"/>
  <c r="P6587" i="4" s="1"/>
  <c r="O6588" i="4"/>
  <c r="P6588" i="4" s="1"/>
  <c r="O6589" i="4"/>
  <c r="P6589" i="4" s="1"/>
  <c r="O6590" i="4"/>
  <c r="P6590" i="4" s="1"/>
  <c r="O6591" i="4"/>
  <c r="P6591" i="4" s="1"/>
  <c r="O6592" i="4"/>
  <c r="P6592" i="4" s="1"/>
  <c r="O6593" i="4"/>
  <c r="P6593" i="4" s="1"/>
  <c r="O6594" i="4"/>
  <c r="P6594" i="4" s="1"/>
  <c r="O6595" i="4"/>
  <c r="P6595" i="4" s="1"/>
  <c r="O6596" i="4"/>
  <c r="P6596" i="4" s="1"/>
  <c r="O6597" i="4"/>
  <c r="P6597" i="4" s="1"/>
  <c r="O6598" i="4"/>
  <c r="P6598" i="4" s="1"/>
  <c r="O6599" i="4"/>
  <c r="P6599" i="4" s="1"/>
  <c r="O6600" i="4"/>
  <c r="P6600" i="4" s="1"/>
  <c r="O6601" i="4"/>
  <c r="P6601" i="4" s="1"/>
  <c r="O6602" i="4"/>
  <c r="P6602" i="4" s="1"/>
  <c r="O6603" i="4"/>
  <c r="P6603" i="4" s="1"/>
  <c r="O6604" i="4"/>
  <c r="P6604" i="4" s="1"/>
  <c r="O6605" i="4"/>
  <c r="P6605" i="4" s="1"/>
  <c r="O6606" i="4"/>
  <c r="P6606" i="4" s="1"/>
  <c r="O6607" i="4"/>
  <c r="P6607" i="4" s="1"/>
  <c r="O6608" i="4"/>
  <c r="P6608" i="4" s="1"/>
  <c r="O6609" i="4"/>
  <c r="P6609" i="4" s="1"/>
  <c r="O6610" i="4"/>
  <c r="P6610" i="4" s="1"/>
  <c r="O6611" i="4"/>
  <c r="P6611" i="4" s="1"/>
  <c r="O6612" i="4"/>
  <c r="P6612" i="4" s="1"/>
  <c r="O6613" i="4"/>
  <c r="P6613" i="4" s="1"/>
  <c r="O6614" i="4"/>
  <c r="P6614" i="4" s="1"/>
  <c r="O6615" i="4"/>
  <c r="P6615" i="4" s="1"/>
  <c r="O6616" i="4"/>
  <c r="P6616" i="4" s="1"/>
  <c r="O6617" i="4"/>
  <c r="P6617" i="4" s="1"/>
  <c r="O6618" i="4"/>
  <c r="P6618" i="4" s="1"/>
  <c r="O6619" i="4"/>
  <c r="P6619" i="4" s="1"/>
  <c r="O6620" i="4"/>
  <c r="P6620" i="4" s="1"/>
  <c r="O6621" i="4"/>
  <c r="P6621" i="4" s="1"/>
  <c r="O6622" i="4"/>
  <c r="P6622" i="4" s="1"/>
  <c r="O6623" i="4"/>
  <c r="P6623" i="4" s="1"/>
  <c r="O6624" i="4"/>
  <c r="P6624" i="4" s="1"/>
  <c r="O6625" i="4"/>
  <c r="P6625" i="4" s="1"/>
  <c r="O6626" i="4"/>
  <c r="P6626" i="4" s="1"/>
  <c r="O6627" i="4"/>
  <c r="P6627" i="4" s="1"/>
  <c r="O6628" i="4"/>
  <c r="P6628" i="4" s="1"/>
  <c r="O6629" i="4"/>
  <c r="P6629" i="4" s="1"/>
  <c r="O6630" i="4"/>
  <c r="P6630" i="4" s="1"/>
  <c r="O6631" i="4"/>
  <c r="P6631" i="4" s="1"/>
  <c r="O6632" i="4"/>
  <c r="P6632" i="4" s="1"/>
  <c r="O6633" i="4"/>
  <c r="P6633" i="4" s="1"/>
  <c r="O6634" i="4"/>
  <c r="P6634" i="4" s="1"/>
  <c r="O6635" i="4"/>
  <c r="P6635" i="4" s="1"/>
  <c r="O6636" i="4"/>
  <c r="P6636" i="4" s="1"/>
  <c r="O6637" i="4"/>
  <c r="P6637" i="4" s="1"/>
  <c r="O6638" i="4"/>
  <c r="P6638" i="4" s="1"/>
  <c r="O6639" i="4"/>
  <c r="P6639" i="4" s="1"/>
  <c r="O6640" i="4"/>
  <c r="P6640" i="4" s="1"/>
  <c r="O6641" i="4"/>
  <c r="P6641" i="4" s="1"/>
  <c r="O6642" i="4"/>
  <c r="P6642" i="4" s="1"/>
  <c r="O6643" i="4"/>
  <c r="P6643" i="4" s="1"/>
  <c r="O6644" i="4"/>
  <c r="P6644" i="4" s="1"/>
  <c r="O6645" i="4"/>
  <c r="P6645" i="4" s="1"/>
  <c r="O6646" i="4"/>
  <c r="P6646" i="4" s="1"/>
  <c r="O6647" i="4"/>
  <c r="P6647" i="4" s="1"/>
  <c r="O6648" i="4"/>
  <c r="P6648" i="4" s="1"/>
  <c r="O6649" i="4"/>
  <c r="P6649" i="4" s="1"/>
  <c r="O6650" i="4"/>
  <c r="P6650" i="4" s="1"/>
  <c r="O6651" i="4"/>
  <c r="P6651" i="4" s="1"/>
  <c r="O6652" i="4"/>
  <c r="P6652" i="4" s="1"/>
  <c r="O6653" i="4"/>
  <c r="P6653" i="4" s="1"/>
  <c r="O6654" i="4"/>
  <c r="P6654" i="4" s="1"/>
  <c r="O6655" i="4"/>
  <c r="P6655" i="4" s="1"/>
  <c r="O6656" i="4"/>
  <c r="P6656" i="4" s="1"/>
  <c r="O6657" i="4"/>
  <c r="P6657" i="4" s="1"/>
  <c r="O6658" i="4"/>
  <c r="P6658" i="4" s="1"/>
  <c r="O6659" i="4"/>
  <c r="P6659" i="4" s="1"/>
  <c r="O6660" i="4"/>
  <c r="P6660" i="4" s="1"/>
  <c r="O6661" i="4"/>
  <c r="P6661" i="4" s="1"/>
  <c r="O6662" i="4"/>
  <c r="P6662" i="4" s="1"/>
  <c r="O6663" i="4"/>
  <c r="P6663" i="4" s="1"/>
  <c r="O6664" i="4"/>
  <c r="P6664" i="4" s="1"/>
  <c r="O6665" i="4"/>
  <c r="P6665" i="4" s="1"/>
  <c r="O6666" i="4"/>
  <c r="P6666" i="4" s="1"/>
  <c r="O6667" i="4"/>
  <c r="P6667" i="4" s="1"/>
  <c r="O6668" i="4"/>
  <c r="P6668" i="4" s="1"/>
  <c r="O6669" i="4"/>
  <c r="P6669" i="4" s="1"/>
  <c r="O6670" i="4"/>
  <c r="P6670" i="4" s="1"/>
  <c r="O6671" i="4"/>
  <c r="P6671" i="4" s="1"/>
  <c r="O6672" i="4"/>
  <c r="P6672" i="4" s="1"/>
  <c r="O6673" i="4"/>
  <c r="P6673" i="4" s="1"/>
  <c r="O6674" i="4"/>
  <c r="P6674" i="4" s="1"/>
  <c r="O6675" i="4"/>
  <c r="P6675" i="4" s="1"/>
  <c r="O6676" i="4"/>
  <c r="P6676" i="4" s="1"/>
  <c r="O6677" i="4"/>
  <c r="P6677" i="4" s="1"/>
  <c r="O6678" i="4"/>
  <c r="P6678" i="4" s="1"/>
  <c r="O6679" i="4"/>
  <c r="P6679" i="4" s="1"/>
  <c r="O6680" i="4"/>
  <c r="P6680" i="4" s="1"/>
  <c r="O6681" i="4"/>
  <c r="P6681" i="4" s="1"/>
  <c r="O6682" i="4"/>
  <c r="P6682" i="4" s="1"/>
  <c r="O6683" i="4"/>
  <c r="P6683" i="4" s="1"/>
  <c r="O6684" i="4"/>
  <c r="P6684" i="4" s="1"/>
  <c r="O6685" i="4"/>
  <c r="P6685" i="4" s="1"/>
  <c r="O6686" i="4"/>
  <c r="P6686" i="4" s="1"/>
  <c r="O6687" i="4"/>
  <c r="P6687" i="4" s="1"/>
  <c r="O6688" i="4"/>
  <c r="P6688" i="4" s="1"/>
  <c r="O6689" i="4"/>
  <c r="P6689" i="4" s="1"/>
  <c r="O6690" i="4"/>
  <c r="P6690" i="4" s="1"/>
  <c r="O6691" i="4"/>
  <c r="P6691" i="4" s="1"/>
  <c r="O6692" i="4"/>
  <c r="P6692" i="4" s="1"/>
  <c r="O6693" i="4"/>
  <c r="P6693" i="4" s="1"/>
  <c r="O6694" i="4"/>
  <c r="P6694" i="4" s="1"/>
  <c r="O6695" i="4"/>
  <c r="P6695" i="4" s="1"/>
  <c r="O6696" i="4"/>
  <c r="P6696" i="4" s="1"/>
  <c r="O6697" i="4"/>
  <c r="P6697" i="4" s="1"/>
  <c r="O6698" i="4"/>
  <c r="P6698" i="4" s="1"/>
  <c r="O6699" i="4"/>
  <c r="P6699" i="4" s="1"/>
  <c r="O6700" i="4"/>
  <c r="P6700" i="4" s="1"/>
  <c r="O6701" i="4"/>
  <c r="P6701" i="4" s="1"/>
  <c r="O6702" i="4"/>
  <c r="P6702" i="4" s="1"/>
  <c r="O6703" i="4"/>
  <c r="P6703" i="4" s="1"/>
  <c r="O6704" i="4"/>
  <c r="P6704" i="4" s="1"/>
  <c r="O6705" i="4"/>
  <c r="P6705" i="4" s="1"/>
  <c r="O6706" i="4"/>
  <c r="P6706" i="4" s="1"/>
  <c r="O6707" i="4"/>
  <c r="P6707" i="4" s="1"/>
  <c r="O6708" i="4"/>
  <c r="P6708" i="4" s="1"/>
  <c r="O6709" i="4"/>
  <c r="P6709" i="4" s="1"/>
  <c r="O6710" i="4"/>
  <c r="P6710" i="4" s="1"/>
  <c r="O6711" i="4"/>
  <c r="P6711" i="4" s="1"/>
  <c r="O6712" i="4"/>
  <c r="P6712" i="4" s="1"/>
  <c r="O6713" i="4"/>
  <c r="P6713" i="4" s="1"/>
  <c r="O6714" i="4"/>
  <c r="P6714" i="4" s="1"/>
  <c r="O6715" i="4"/>
  <c r="P6715" i="4" s="1"/>
  <c r="O6716" i="4"/>
  <c r="P6716" i="4" s="1"/>
  <c r="O6717" i="4"/>
  <c r="P6717" i="4" s="1"/>
  <c r="O6718" i="4"/>
  <c r="P6718" i="4" s="1"/>
  <c r="O6719" i="4"/>
  <c r="P6719" i="4" s="1"/>
  <c r="O6720" i="4"/>
  <c r="P6720" i="4" s="1"/>
  <c r="O6721" i="4"/>
  <c r="P6721" i="4" s="1"/>
  <c r="O6722" i="4"/>
  <c r="P6722" i="4" s="1"/>
  <c r="O6723" i="4"/>
  <c r="P6723" i="4" s="1"/>
  <c r="O6724" i="4"/>
  <c r="P6724" i="4" s="1"/>
  <c r="O6725" i="4"/>
  <c r="P6725" i="4" s="1"/>
  <c r="O6726" i="4"/>
  <c r="P6726" i="4" s="1"/>
  <c r="O6727" i="4"/>
  <c r="P6727" i="4" s="1"/>
  <c r="O6728" i="4"/>
  <c r="P6728" i="4" s="1"/>
  <c r="O6729" i="4"/>
  <c r="P6729" i="4" s="1"/>
  <c r="O6730" i="4"/>
  <c r="P6730" i="4" s="1"/>
  <c r="O6731" i="4"/>
  <c r="P6731" i="4" s="1"/>
  <c r="O6732" i="4"/>
  <c r="P6732" i="4" s="1"/>
  <c r="O6733" i="4"/>
  <c r="P6733" i="4" s="1"/>
  <c r="O6734" i="4"/>
  <c r="P6734" i="4" s="1"/>
  <c r="O6735" i="4"/>
  <c r="P6735" i="4" s="1"/>
  <c r="O6736" i="4"/>
  <c r="P6736" i="4" s="1"/>
  <c r="O6737" i="4"/>
  <c r="P6737" i="4" s="1"/>
  <c r="O6738" i="4"/>
  <c r="P6738" i="4" s="1"/>
  <c r="O6739" i="4"/>
  <c r="P6739" i="4" s="1"/>
  <c r="O6740" i="4"/>
  <c r="P6740" i="4" s="1"/>
  <c r="O6741" i="4"/>
  <c r="P6741" i="4" s="1"/>
  <c r="O6742" i="4"/>
  <c r="P6742" i="4" s="1"/>
  <c r="O6743" i="4"/>
  <c r="P6743" i="4" s="1"/>
  <c r="O6744" i="4"/>
  <c r="P6744" i="4" s="1"/>
  <c r="O6745" i="4"/>
  <c r="P6745" i="4" s="1"/>
  <c r="O6746" i="4"/>
  <c r="P6746" i="4" s="1"/>
  <c r="O6747" i="4"/>
  <c r="P6747" i="4" s="1"/>
  <c r="O6748" i="4"/>
  <c r="P6748" i="4" s="1"/>
  <c r="O6749" i="4"/>
  <c r="P6749" i="4" s="1"/>
  <c r="O6750" i="4"/>
  <c r="P6750" i="4" s="1"/>
  <c r="O6751" i="4"/>
  <c r="P6751" i="4" s="1"/>
  <c r="O6752" i="4"/>
  <c r="P6752" i="4" s="1"/>
  <c r="O6753" i="4"/>
  <c r="P6753" i="4" s="1"/>
  <c r="O6754" i="4"/>
  <c r="P6754" i="4" s="1"/>
  <c r="O6755" i="4"/>
  <c r="P6755" i="4" s="1"/>
  <c r="O6756" i="4"/>
  <c r="P6756" i="4" s="1"/>
  <c r="O6757" i="4"/>
  <c r="P6757" i="4" s="1"/>
  <c r="O6758" i="4"/>
  <c r="P6758" i="4" s="1"/>
  <c r="O6759" i="4"/>
  <c r="P6759" i="4" s="1"/>
  <c r="O6760" i="4"/>
  <c r="P6760" i="4" s="1"/>
  <c r="O6761" i="4"/>
  <c r="P6761" i="4" s="1"/>
  <c r="O6762" i="4"/>
  <c r="P6762" i="4" s="1"/>
  <c r="O6763" i="4"/>
  <c r="P6763" i="4" s="1"/>
  <c r="O6764" i="4"/>
  <c r="P6764" i="4" s="1"/>
  <c r="O6765" i="4"/>
  <c r="P6765" i="4" s="1"/>
  <c r="O6766" i="4"/>
  <c r="P6766" i="4" s="1"/>
  <c r="O6767" i="4"/>
  <c r="P6767" i="4" s="1"/>
  <c r="O6768" i="4"/>
  <c r="P6768" i="4" s="1"/>
  <c r="O6769" i="4"/>
  <c r="P6769" i="4" s="1"/>
  <c r="O6770" i="4"/>
  <c r="P6770" i="4" s="1"/>
  <c r="O6771" i="4"/>
  <c r="P6771" i="4" s="1"/>
  <c r="O6772" i="4"/>
  <c r="P6772" i="4" s="1"/>
  <c r="O6773" i="4"/>
  <c r="P6773" i="4" s="1"/>
  <c r="O6774" i="4"/>
  <c r="P6774" i="4" s="1"/>
  <c r="O6775" i="4"/>
  <c r="P6775" i="4" s="1"/>
  <c r="O6776" i="4"/>
  <c r="P6776" i="4" s="1"/>
  <c r="O6777" i="4"/>
  <c r="P6777" i="4" s="1"/>
  <c r="O6778" i="4"/>
  <c r="P6778" i="4" s="1"/>
  <c r="O6779" i="4"/>
  <c r="P6779" i="4" s="1"/>
  <c r="O6780" i="4"/>
  <c r="P6780" i="4" s="1"/>
  <c r="O6781" i="4"/>
  <c r="P6781" i="4" s="1"/>
  <c r="O6782" i="4"/>
  <c r="P6782" i="4" s="1"/>
  <c r="O6783" i="4"/>
  <c r="P6783" i="4" s="1"/>
  <c r="O6784" i="4"/>
  <c r="P6784" i="4" s="1"/>
  <c r="O6785" i="4"/>
  <c r="P6785" i="4" s="1"/>
  <c r="O6786" i="4"/>
  <c r="P6786" i="4" s="1"/>
  <c r="O6787" i="4"/>
  <c r="P6787" i="4" s="1"/>
  <c r="O6788" i="4"/>
  <c r="P6788" i="4" s="1"/>
  <c r="O6789" i="4"/>
  <c r="P6789" i="4" s="1"/>
  <c r="O6790" i="4"/>
  <c r="P6790" i="4" s="1"/>
  <c r="O6791" i="4"/>
  <c r="P6791" i="4" s="1"/>
  <c r="O6792" i="4"/>
  <c r="P6792" i="4" s="1"/>
  <c r="O6793" i="4"/>
  <c r="P6793" i="4" s="1"/>
  <c r="O6794" i="4"/>
  <c r="P6794" i="4" s="1"/>
  <c r="O6795" i="4"/>
  <c r="P6795" i="4" s="1"/>
  <c r="O6796" i="4"/>
  <c r="P6796" i="4" s="1"/>
  <c r="O6797" i="4"/>
  <c r="P6797" i="4" s="1"/>
  <c r="O6798" i="4"/>
  <c r="P6798" i="4" s="1"/>
  <c r="O6799" i="4"/>
  <c r="P6799" i="4" s="1"/>
  <c r="O6800" i="4"/>
  <c r="P6800" i="4" s="1"/>
  <c r="O6801" i="4"/>
  <c r="P6801" i="4" s="1"/>
  <c r="O6802" i="4"/>
  <c r="P6802" i="4" s="1"/>
  <c r="O6803" i="4"/>
  <c r="P6803" i="4" s="1"/>
  <c r="O6804" i="4"/>
  <c r="P6804" i="4" s="1"/>
  <c r="O6805" i="4"/>
  <c r="P6805" i="4" s="1"/>
  <c r="O6806" i="4"/>
  <c r="P6806" i="4" s="1"/>
  <c r="O6807" i="4"/>
  <c r="P6807" i="4" s="1"/>
  <c r="O6808" i="4"/>
  <c r="P6808" i="4" s="1"/>
  <c r="O6809" i="4"/>
  <c r="P6809" i="4" s="1"/>
  <c r="O6810" i="4"/>
  <c r="P6810" i="4" s="1"/>
  <c r="O6811" i="4"/>
  <c r="P6811" i="4" s="1"/>
  <c r="O6812" i="4"/>
  <c r="P6812" i="4" s="1"/>
  <c r="O6813" i="4"/>
  <c r="P6813" i="4" s="1"/>
  <c r="O6814" i="4"/>
  <c r="P6814" i="4" s="1"/>
  <c r="O6815" i="4"/>
  <c r="P6815" i="4" s="1"/>
  <c r="O6816" i="4"/>
  <c r="P6816" i="4" s="1"/>
  <c r="O6817" i="4"/>
  <c r="P6817" i="4" s="1"/>
  <c r="O6818" i="4"/>
  <c r="P6818" i="4" s="1"/>
  <c r="O6819" i="4"/>
  <c r="P6819" i="4" s="1"/>
  <c r="O6820" i="4"/>
  <c r="P6820" i="4" s="1"/>
  <c r="O6821" i="4"/>
  <c r="P6821" i="4" s="1"/>
  <c r="O6822" i="4"/>
  <c r="P6822" i="4" s="1"/>
  <c r="O6823" i="4"/>
  <c r="P6823" i="4" s="1"/>
  <c r="O6824" i="4"/>
  <c r="P6824" i="4" s="1"/>
  <c r="O6825" i="4"/>
  <c r="P6825" i="4" s="1"/>
  <c r="O6826" i="4"/>
  <c r="P6826" i="4" s="1"/>
  <c r="O6827" i="4"/>
  <c r="P6827" i="4" s="1"/>
  <c r="O6828" i="4"/>
  <c r="P6828" i="4" s="1"/>
  <c r="O6829" i="4"/>
  <c r="P6829" i="4" s="1"/>
  <c r="O6830" i="4"/>
  <c r="P6830" i="4" s="1"/>
  <c r="O6831" i="4"/>
  <c r="P6831" i="4" s="1"/>
  <c r="O6832" i="4"/>
  <c r="P6832" i="4" s="1"/>
  <c r="O6833" i="4"/>
  <c r="P6833" i="4" s="1"/>
  <c r="O6834" i="4"/>
  <c r="P6834" i="4" s="1"/>
  <c r="O6835" i="4"/>
  <c r="P6835" i="4" s="1"/>
  <c r="O6836" i="4"/>
  <c r="P6836" i="4" s="1"/>
  <c r="O6837" i="4"/>
  <c r="P6837" i="4" s="1"/>
  <c r="O6838" i="4"/>
  <c r="P6838" i="4" s="1"/>
  <c r="O6839" i="4"/>
  <c r="P6839" i="4" s="1"/>
  <c r="O6840" i="4"/>
  <c r="P6840" i="4" s="1"/>
  <c r="O6841" i="4"/>
  <c r="P6841" i="4" s="1"/>
  <c r="O6842" i="4"/>
  <c r="P6842" i="4" s="1"/>
  <c r="O6843" i="4"/>
  <c r="P6843" i="4" s="1"/>
  <c r="O6844" i="4"/>
  <c r="P6844" i="4" s="1"/>
  <c r="O6845" i="4"/>
  <c r="P6845" i="4" s="1"/>
  <c r="O6846" i="4"/>
  <c r="P6846" i="4" s="1"/>
  <c r="O6847" i="4"/>
  <c r="P6847" i="4" s="1"/>
  <c r="O6848" i="4"/>
  <c r="P6848" i="4" s="1"/>
  <c r="O6849" i="4"/>
  <c r="P6849" i="4" s="1"/>
  <c r="O6850" i="4"/>
  <c r="P6850" i="4" s="1"/>
  <c r="O6851" i="4"/>
  <c r="P6851" i="4" s="1"/>
  <c r="O6852" i="4"/>
  <c r="P6852" i="4" s="1"/>
  <c r="O6853" i="4"/>
  <c r="P6853" i="4" s="1"/>
  <c r="O6854" i="4"/>
  <c r="P6854" i="4" s="1"/>
  <c r="O6855" i="4"/>
  <c r="P6855" i="4" s="1"/>
  <c r="O6856" i="4"/>
  <c r="P6856" i="4" s="1"/>
  <c r="O6857" i="4"/>
  <c r="P6857" i="4" s="1"/>
  <c r="O6858" i="4"/>
  <c r="P6858" i="4" s="1"/>
  <c r="O6859" i="4"/>
  <c r="P6859" i="4" s="1"/>
  <c r="O6860" i="4"/>
  <c r="P6860" i="4" s="1"/>
  <c r="O6861" i="4"/>
  <c r="P6861" i="4" s="1"/>
  <c r="O6862" i="4"/>
  <c r="P6862" i="4" s="1"/>
  <c r="O6863" i="4"/>
  <c r="P6863" i="4" s="1"/>
  <c r="O6864" i="4"/>
  <c r="P6864" i="4" s="1"/>
  <c r="O6865" i="4"/>
  <c r="P6865" i="4" s="1"/>
  <c r="O6866" i="4"/>
  <c r="P6866" i="4" s="1"/>
  <c r="O6867" i="4"/>
  <c r="P6867" i="4" s="1"/>
  <c r="O6868" i="4"/>
  <c r="P6868" i="4" s="1"/>
  <c r="O6869" i="4"/>
  <c r="P6869" i="4" s="1"/>
  <c r="O6870" i="4"/>
  <c r="P6870" i="4" s="1"/>
  <c r="O6871" i="4"/>
  <c r="P6871" i="4" s="1"/>
  <c r="O6872" i="4"/>
  <c r="P6872" i="4" s="1"/>
  <c r="O6873" i="4"/>
  <c r="P6873" i="4" s="1"/>
  <c r="O6874" i="4"/>
  <c r="P6874" i="4" s="1"/>
  <c r="O6875" i="4"/>
  <c r="P6875" i="4" s="1"/>
  <c r="O6876" i="4"/>
  <c r="P6876" i="4" s="1"/>
  <c r="O6877" i="4"/>
  <c r="P6877" i="4" s="1"/>
  <c r="O6878" i="4"/>
  <c r="P6878" i="4" s="1"/>
  <c r="O6879" i="4"/>
  <c r="P6879" i="4" s="1"/>
  <c r="O6880" i="4"/>
  <c r="P6880" i="4" s="1"/>
  <c r="O6881" i="4"/>
  <c r="P6881" i="4" s="1"/>
  <c r="O6882" i="4"/>
  <c r="P6882" i="4" s="1"/>
  <c r="O6883" i="4"/>
  <c r="P6883" i="4" s="1"/>
  <c r="O6884" i="4"/>
  <c r="P6884" i="4" s="1"/>
  <c r="O6885" i="4"/>
  <c r="P6885" i="4" s="1"/>
  <c r="O6886" i="4"/>
  <c r="P6886" i="4" s="1"/>
  <c r="O6887" i="4"/>
  <c r="P6887" i="4" s="1"/>
  <c r="O6888" i="4"/>
  <c r="P6888" i="4" s="1"/>
  <c r="O6889" i="4"/>
  <c r="P6889" i="4" s="1"/>
  <c r="O6890" i="4"/>
  <c r="P6890" i="4" s="1"/>
  <c r="O6891" i="4"/>
  <c r="P6891" i="4" s="1"/>
  <c r="O6892" i="4"/>
  <c r="P6892" i="4" s="1"/>
  <c r="O6893" i="4"/>
  <c r="P6893" i="4" s="1"/>
  <c r="O6894" i="4"/>
  <c r="P6894" i="4" s="1"/>
  <c r="O6895" i="4"/>
  <c r="P6895" i="4" s="1"/>
  <c r="O6896" i="4"/>
  <c r="P6896" i="4" s="1"/>
  <c r="O6897" i="4"/>
  <c r="P6897" i="4" s="1"/>
  <c r="O6898" i="4"/>
  <c r="P6898" i="4" s="1"/>
  <c r="O6899" i="4"/>
  <c r="P6899" i="4" s="1"/>
  <c r="O6900" i="4"/>
  <c r="P6900" i="4" s="1"/>
  <c r="O6901" i="4"/>
  <c r="P6901" i="4" s="1"/>
  <c r="O6902" i="4"/>
  <c r="P6902" i="4" s="1"/>
  <c r="O6903" i="4"/>
  <c r="P6903" i="4" s="1"/>
  <c r="O6904" i="4"/>
  <c r="P6904" i="4" s="1"/>
  <c r="O6905" i="4"/>
  <c r="P6905" i="4" s="1"/>
  <c r="O6906" i="4"/>
  <c r="P6906" i="4" s="1"/>
  <c r="O6907" i="4"/>
  <c r="P6907" i="4" s="1"/>
  <c r="O6908" i="4"/>
  <c r="P6908" i="4" s="1"/>
  <c r="O6909" i="4"/>
  <c r="P6909" i="4" s="1"/>
  <c r="O6910" i="4"/>
  <c r="P6910" i="4" s="1"/>
  <c r="O6911" i="4"/>
  <c r="P6911" i="4" s="1"/>
  <c r="O6912" i="4"/>
  <c r="P6912" i="4" s="1"/>
  <c r="O6913" i="4"/>
  <c r="P6913" i="4" s="1"/>
  <c r="O6914" i="4"/>
  <c r="P6914" i="4" s="1"/>
  <c r="O6915" i="4"/>
  <c r="P6915" i="4" s="1"/>
  <c r="O6916" i="4"/>
  <c r="P6916" i="4" s="1"/>
  <c r="O6917" i="4"/>
  <c r="P6917" i="4" s="1"/>
  <c r="O6918" i="4"/>
  <c r="P6918" i="4" s="1"/>
  <c r="O6919" i="4"/>
  <c r="P6919" i="4" s="1"/>
  <c r="O6920" i="4"/>
  <c r="P6920" i="4" s="1"/>
  <c r="O6921" i="4"/>
  <c r="P6921" i="4" s="1"/>
  <c r="O6922" i="4"/>
  <c r="P6922" i="4" s="1"/>
  <c r="O6923" i="4"/>
  <c r="P6923" i="4" s="1"/>
  <c r="O6924" i="4"/>
  <c r="P6924" i="4" s="1"/>
  <c r="O6925" i="4"/>
  <c r="P6925" i="4" s="1"/>
  <c r="O6926" i="4"/>
  <c r="P6926" i="4" s="1"/>
  <c r="O6927" i="4"/>
  <c r="P6927" i="4" s="1"/>
  <c r="O6928" i="4"/>
  <c r="P6928" i="4" s="1"/>
  <c r="O6929" i="4"/>
  <c r="P6929" i="4" s="1"/>
  <c r="O6930" i="4"/>
  <c r="P6930" i="4" s="1"/>
  <c r="O6931" i="4"/>
  <c r="P6931" i="4" s="1"/>
  <c r="O6932" i="4"/>
  <c r="P6932" i="4" s="1"/>
  <c r="O6933" i="4"/>
  <c r="P6933" i="4" s="1"/>
  <c r="O6934" i="4"/>
  <c r="P6934" i="4" s="1"/>
  <c r="O6935" i="4"/>
  <c r="P6935" i="4" s="1"/>
  <c r="O6936" i="4"/>
  <c r="P6936" i="4" s="1"/>
  <c r="O6937" i="4"/>
  <c r="P6937" i="4" s="1"/>
  <c r="O6938" i="4"/>
  <c r="P6938" i="4" s="1"/>
  <c r="O6939" i="4"/>
  <c r="P6939" i="4" s="1"/>
  <c r="O6940" i="4"/>
  <c r="P6940" i="4" s="1"/>
  <c r="O6941" i="4"/>
  <c r="P6941" i="4" s="1"/>
  <c r="O6942" i="4"/>
  <c r="P6942" i="4" s="1"/>
  <c r="O6943" i="4"/>
  <c r="P6943" i="4" s="1"/>
  <c r="O6944" i="4"/>
  <c r="P6944" i="4" s="1"/>
  <c r="O6945" i="4"/>
  <c r="P6945" i="4" s="1"/>
  <c r="O6946" i="4"/>
  <c r="P6946" i="4" s="1"/>
  <c r="O6947" i="4"/>
  <c r="P6947" i="4" s="1"/>
  <c r="O6948" i="4"/>
  <c r="P6948" i="4" s="1"/>
  <c r="O6949" i="4"/>
  <c r="P6949" i="4" s="1"/>
  <c r="O6950" i="4"/>
  <c r="P6950" i="4" s="1"/>
  <c r="O6951" i="4"/>
  <c r="P6951" i="4" s="1"/>
  <c r="O6952" i="4"/>
  <c r="P6952" i="4" s="1"/>
  <c r="O6953" i="4"/>
  <c r="P6953" i="4" s="1"/>
  <c r="O6954" i="4"/>
  <c r="P6954" i="4" s="1"/>
  <c r="O6955" i="4"/>
  <c r="P6955" i="4" s="1"/>
  <c r="O6956" i="4"/>
  <c r="P6956" i="4" s="1"/>
  <c r="O6957" i="4"/>
  <c r="P6957" i="4" s="1"/>
  <c r="O6958" i="4"/>
  <c r="P6958" i="4" s="1"/>
  <c r="O6959" i="4"/>
  <c r="P6959" i="4" s="1"/>
  <c r="O6960" i="4"/>
  <c r="P6960" i="4" s="1"/>
  <c r="O6961" i="4"/>
  <c r="P6961" i="4" s="1"/>
  <c r="O6962" i="4"/>
  <c r="P6962" i="4" s="1"/>
  <c r="O6963" i="4"/>
  <c r="P6963" i="4" s="1"/>
  <c r="O6964" i="4"/>
  <c r="P6964" i="4" s="1"/>
  <c r="O6965" i="4"/>
  <c r="P6965" i="4" s="1"/>
  <c r="O6966" i="4"/>
  <c r="P6966" i="4" s="1"/>
  <c r="O6967" i="4"/>
  <c r="P6967" i="4" s="1"/>
  <c r="O6968" i="4"/>
  <c r="P6968" i="4" s="1"/>
  <c r="O6969" i="4"/>
  <c r="P6969" i="4" s="1"/>
  <c r="O6970" i="4"/>
  <c r="P6970" i="4" s="1"/>
  <c r="O6971" i="4"/>
  <c r="P6971" i="4" s="1"/>
  <c r="O6972" i="4"/>
  <c r="P6972" i="4" s="1"/>
  <c r="O6973" i="4"/>
  <c r="P6973" i="4" s="1"/>
  <c r="O6974" i="4"/>
  <c r="P6974" i="4" s="1"/>
  <c r="O6975" i="4"/>
  <c r="P6975" i="4" s="1"/>
  <c r="O6976" i="4"/>
  <c r="P6976" i="4" s="1"/>
  <c r="O6977" i="4"/>
  <c r="P6977" i="4" s="1"/>
  <c r="O6978" i="4"/>
  <c r="P6978" i="4" s="1"/>
  <c r="O6979" i="4"/>
  <c r="P6979" i="4" s="1"/>
  <c r="O6980" i="4"/>
  <c r="P6980" i="4" s="1"/>
  <c r="O6981" i="4"/>
  <c r="P6981" i="4" s="1"/>
  <c r="O6982" i="4"/>
  <c r="P6982" i="4" s="1"/>
  <c r="O6983" i="4"/>
  <c r="P6983" i="4" s="1"/>
  <c r="O6984" i="4"/>
  <c r="P6984" i="4" s="1"/>
  <c r="O6985" i="4"/>
  <c r="P6985" i="4" s="1"/>
  <c r="O6986" i="4"/>
  <c r="P6986" i="4" s="1"/>
  <c r="O6987" i="4"/>
  <c r="P6987" i="4" s="1"/>
  <c r="O6988" i="4"/>
  <c r="P6988" i="4" s="1"/>
  <c r="O6989" i="4"/>
  <c r="P6989" i="4" s="1"/>
  <c r="O6990" i="4"/>
  <c r="P6990" i="4" s="1"/>
  <c r="O6991" i="4"/>
  <c r="P6991" i="4" s="1"/>
  <c r="O6992" i="4"/>
  <c r="P6992" i="4" s="1"/>
  <c r="O6993" i="4"/>
  <c r="P6993" i="4" s="1"/>
  <c r="O6994" i="4"/>
  <c r="P6994" i="4" s="1"/>
  <c r="O6995" i="4"/>
  <c r="P6995" i="4" s="1"/>
  <c r="O6996" i="4"/>
  <c r="P6996" i="4" s="1"/>
  <c r="O6997" i="4"/>
  <c r="P6997" i="4" s="1"/>
  <c r="O6998" i="4"/>
  <c r="P6998" i="4" s="1"/>
  <c r="O6999" i="4"/>
  <c r="P6999" i="4" s="1"/>
  <c r="O7000" i="4"/>
  <c r="P7000" i="4" s="1"/>
  <c r="O7001" i="4"/>
  <c r="P7001" i="4" s="1"/>
  <c r="O7002" i="4"/>
  <c r="P7002" i="4" s="1"/>
  <c r="O7003" i="4"/>
  <c r="P7003" i="4" s="1"/>
  <c r="O7004" i="4"/>
  <c r="P7004" i="4" s="1"/>
  <c r="O7005" i="4"/>
  <c r="P7005" i="4" s="1"/>
  <c r="O7006" i="4"/>
  <c r="P7006" i="4" s="1"/>
  <c r="O7007" i="4"/>
  <c r="P7007" i="4" s="1"/>
  <c r="O7008" i="4"/>
  <c r="P7008" i="4" s="1"/>
  <c r="O7009" i="4"/>
  <c r="P7009" i="4" s="1"/>
  <c r="O7010" i="4"/>
  <c r="P7010" i="4" s="1"/>
  <c r="O7011" i="4"/>
  <c r="P7011" i="4" s="1"/>
  <c r="O7012" i="4"/>
  <c r="P7012" i="4" s="1"/>
  <c r="O7013" i="4"/>
  <c r="P7013" i="4" s="1"/>
  <c r="O7014" i="4"/>
  <c r="P7014" i="4" s="1"/>
  <c r="O7015" i="4"/>
  <c r="P7015" i="4" s="1"/>
  <c r="O7016" i="4"/>
  <c r="P7016" i="4" s="1"/>
  <c r="O7017" i="4"/>
  <c r="P7017" i="4" s="1"/>
  <c r="O7018" i="4"/>
  <c r="P7018" i="4" s="1"/>
  <c r="O7019" i="4"/>
  <c r="P7019" i="4" s="1"/>
  <c r="O7020" i="4"/>
  <c r="P7020" i="4" s="1"/>
  <c r="O7021" i="4"/>
  <c r="P7021" i="4" s="1"/>
  <c r="O7022" i="4"/>
  <c r="P7022" i="4" s="1"/>
  <c r="O7023" i="4"/>
  <c r="P7023" i="4" s="1"/>
  <c r="O7024" i="4"/>
  <c r="P7024" i="4" s="1"/>
  <c r="O7025" i="4"/>
  <c r="P7025" i="4" s="1"/>
  <c r="O7026" i="4"/>
  <c r="P7026" i="4" s="1"/>
  <c r="O7027" i="4"/>
  <c r="P7027" i="4" s="1"/>
  <c r="O7028" i="4"/>
  <c r="P7028" i="4" s="1"/>
  <c r="O7029" i="4"/>
  <c r="P7029" i="4" s="1"/>
  <c r="O7030" i="4"/>
  <c r="P7030" i="4" s="1"/>
  <c r="O7031" i="4"/>
  <c r="P7031" i="4" s="1"/>
  <c r="O7032" i="4"/>
  <c r="P7032" i="4" s="1"/>
  <c r="O7033" i="4"/>
  <c r="P7033" i="4" s="1"/>
  <c r="O7034" i="4"/>
  <c r="P7034" i="4" s="1"/>
  <c r="O7035" i="4"/>
  <c r="P7035" i="4" s="1"/>
  <c r="O7036" i="4"/>
  <c r="P7036" i="4" s="1"/>
  <c r="O7037" i="4"/>
  <c r="P7037" i="4" s="1"/>
  <c r="O7038" i="4"/>
  <c r="P7038" i="4" s="1"/>
  <c r="O7039" i="4"/>
  <c r="P7039" i="4" s="1"/>
  <c r="O7040" i="4"/>
  <c r="P7040" i="4" s="1"/>
  <c r="O7041" i="4"/>
  <c r="P7041" i="4" s="1"/>
  <c r="O7042" i="4"/>
  <c r="P7042" i="4" s="1"/>
  <c r="O7043" i="4"/>
  <c r="P7043" i="4" s="1"/>
  <c r="O7044" i="4"/>
  <c r="P7044" i="4" s="1"/>
  <c r="O7045" i="4"/>
  <c r="P7045" i="4" s="1"/>
  <c r="O7046" i="4"/>
  <c r="P7046" i="4" s="1"/>
  <c r="O7047" i="4"/>
  <c r="P7047" i="4" s="1"/>
  <c r="O7048" i="4"/>
  <c r="P7048" i="4" s="1"/>
  <c r="O7049" i="4"/>
  <c r="P7049" i="4" s="1"/>
  <c r="O7050" i="4"/>
  <c r="P7050" i="4" s="1"/>
  <c r="O7051" i="4"/>
  <c r="P7051" i="4" s="1"/>
  <c r="O7052" i="4"/>
  <c r="P7052" i="4" s="1"/>
  <c r="O7053" i="4"/>
  <c r="P7053" i="4" s="1"/>
  <c r="O7054" i="4"/>
  <c r="P7054" i="4" s="1"/>
  <c r="O7055" i="4"/>
  <c r="P7055" i="4" s="1"/>
  <c r="O7056" i="4"/>
  <c r="P7056" i="4" s="1"/>
  <c r="O7057" i="4"/>
  <c r="P7057" i="4" s="1"/>
  <c r="O7058" i="4"/>
  <c r="P7058" i="4" s="1"/>
  <c r="O7059" i="4"/>
  <c r="P7059" i="4" s="1"/>
  <c r="O7060" i="4"/>
  <c r="P7060" i="4" s="1"/>
  <c r="O7061" i="4"/>
  <c r="P7061" i="4" s="1"/>
  <c r="O7062" i="4"/>
  <c r="P7062" i="4" s="1"/>
  <c r="O7063" i="4"/>
  <c r="P7063" i="4" s="1"/>
  <c r="O7064" i="4"/>
  <c r="P7064" i="4" s="1"/>
  <c r="O7065" i="4"/>
  <c r="P7065" i="4" s="1"/>
  <c r="O7066" i="4"/>
  <c r="P7066" i="4" s="1"/>
  <c r="O7067" i="4"/>
  <c r="P7067" i="4" s="1"/>
  <c r="O7068" i="4"/>
  <c r="P7068" i="4" s="1"/>
  <c r="O7069" i="4"/>
  <c r="P7069" i="4" s="1"/>
  <c r="O7070" i="4"/>
  <c r="P7070" i="4" s="1"/>
  <c r="O7071" i="4"/>
  <c r="P7071" i="4" s="1"/>
  <c r="O7072" i="4"/>
  <c r="P7072" i="4" s="1"/>
  <c r="O7073" i="4"/>
  <c r="P7073" i="4" s="1"/>
  <c r="O7074" i="4"/>
  <c r="P7074" i="4" s="1"/>
  <c r="O7075" i="4"/>
  <c r="P7075" i="4" s="1"/>
  <c r="O7076" i="4"/>
  <c r="P7076" i="4" s="1"/>
  <c r="O7077" i="4"/>
  <c r="P7077" i="4" s="1"/>
  <c r="O7078" i="4"/>
  <c r="P7078" i="4" s="1"/>
  <c r="O7079" i="4"/>
  <c r="P7079" i="4" s="1"/>
  <c r="O7080" i="4"/>
  <c r="P7080" i="4" s="1"/>
  <c r="O7081" i="4"/>
  <c r="P7081" i="4" s="1"/>
  <c r="O7082" i="4"/>
  <c r="P7082" i="4" s="1"/>
  <c r="O7083" i="4"/>
  <c r="P7083" i="4" s="1"/>
  <c r="O7084" i="4"/>
  <c r="P7084" i="4" s="1"/>
  <c r="O7085" i="4"/>
  <c r="P7085" i="4" s="1"/>
  <c r="O7086" i="4"/>
  <c r="P7086" i="4" s="1"/>
  <c r="O7087" i="4"/>
  <c r="P7087" i="4" s="1"/>
  <c r="O7088" i="4"/>
  <c r="P7088" i="4" s="1"/>
  <c r="O7089" i="4"/>
  <c r="P7089" i="4" s="1"/>
  <c r="O7090" i="4"/>
  <c r="P7090" i="4" s="1"/>
  <c r="O7091" i="4"/>
  <c r="P7091" i="4" s="1"/>
  <c r="O7092" i="4"/>
  <c r="P7092" i="4" s="1"/>
  <c r="O7093" i="4"/>
  <c r="P7093" i="4" s="1"/>
  <c r="O7094" i="4"/>
  <c r="P7094" i="4" s="1"/>
  <c r="O7095" i="4"/>
  <c r="P7095" i="4" s="1"/>
  <c r="O7096" i="4"/>
  <c r="P7096" i="4" s="1"/>
  <c r="O7097" i="4"/>
  <c r="P7097" i="4" s="1"/>
  <c r="O7098" i="4"/>
  <c r="P7098" i="4" s="1"/>
  <c r="O7099" i="4"/>
  <c r="P7099" i="4" s="1"/>
  <c r="O7100" i="4"/>
  <c r="P7100" i="4" s="1"/>
  <c r="O7101" i="4"/>
  <c r="P7101" i="4" s="1"/>
  <c r="O7102" i="4"/>
  <c r="P7102" i="4" s="1"/>
  <c r="O7103" i="4"/>
  <c r="P7103" i="4" s="1"/>
  <c r="O7104" i="4"/>
  <c r="P7104" i="4" s="1"/>
  <c r="O7105" i="4"/>
  <c r="P7105" i="4" s="1"/>
  <c r="O7106" i="4"/>
  <c r="P7106" i="4" s="1"/>
  <c r="O7107" i="4"/>
  <c r="P7107" i="4" s="1"/>
  <c r="O7108" i="4"/>
  <c r="P7108" i="4" s="1"/>
  <c r="O7109" i="4"/>
  <c r="P7109" i="4" s="1"/>
  <c r="O7110" i="4"/>
  <c r="P7110" i="4" s="1"/>
  <c r="O7111" i="4"/>
  <c r="P7111" i="4" s="1"/>
  <c r="O7112" i="4"/>
  <c r="P7112" i="4" s="1"/>
  <c r="O7113" i="4"/>
  <c r="P7113" i="4" s="1"/>
  <c r="O7114" i="4"/>
  <c r="P7114" i="4" s="1"/>
  <c r="O7115" i="4"/>
  <c r="P7115" i="4" s="1"/>
  <c r="O7116" i="4"/>
  <c r="P7116" i="4" s="1"/>
  <c r="O7117" i="4"/>
  <c r="P7117" i="4" s="1"/>
  <c r="O7118" i="4"/>
  <c r="P7118" i="4" s="1"/>
  <c r="O7119" i="4"/>
  <c r="P7119" i="4" s="1"/>
  <c r="O7120" i="4"/>
  <c r="P7120" i="4" s="1"/>
  <c r="O7121" i="4"/>
  <c r="P7121" i="4" s="1"/>
  <c r="O7122" i="4"/>
  <c r="P7122" i="4" s="1"/>
  <c r="O7123" i="4"/>
  <c r="P7123" i="4" s="1"/>
  <c r="O7124" i="4"/>
  <c r="P7124" i="4" s="1"/>
  <c r="O7125" i="4"/>
  <c r="P7125" i="4" s="1"/>
  <c r="O7126" i="4"/>
  <c r="P7126" i="4" s="1"/>
  <c r="O7127" i="4"/>
  <c r="P7127" i="4" s="1"/>
  <c r="O7128" i="4"/>
  <c r="P7128" i="4" s="1"/>
  <c r="O7129" i="4"/>
  <c r="P7129" i="4" s="1"/>
  <c r="O7130" i="4"/>
  <c r="P7130" i="4" s="1"/>
  <c r="O7131" i="4"/>
  <c r="P7131" i="4" s="1"/>
  <c r="O7132" i="4"/>
  <c r="P7132" i="4" s="1"/>
  <c r="O7133" i="4"/>
  <c r="P7133" i="4" s="1"/>
  <c r="O7134" i="4"/>
  <c r="P7134" i="4" s="1"/>
  <c r="O7135" i="4"/>
  <c r="P7135" i="4" s="1"/>
  <c r="O7136" i="4"/>
  <c r="P7136" i="4" s="1"/>
  <c r="O7137" i="4"/>
  <c r="P7137" i="4" s="1"/>
  <c r="O7138" i="4"/>
  <c r="P7138" i="4" s="1"/>
  <c r="O7139" i="4"/>
  <c r="P7139" i="4" s="1"/>
  <c r="O7140" i="4"/>
  <c r="P7140" i="4" s="1"/>
  <c r="O7141" i="4"/>
  <c r="P7141" i="4" s="1"/>
  <c r="O7142" i="4"/>
  <c r="P7142" i="4" s="1"/>
  <c r="O7143" i="4"/>
  <c r="P7143" i="4" s="1"/>
  <c r="O7144" i="4"/>
  <c r="P7144" i="4" s="1"/>
  <c r="O7145" i="4"/>
  <c r="P7145" i="4" s="1"/>
  <c r="O7146" i="4"/>
  <c r="P7146" i="4" s="1"/>
  <c r="O7147" i="4"/>
  <c r="P7147" i="4" s="1"/>
  <c r="O7148" i="4"/>
  <c r="P7148" i="4" s="1"/>
  <c r="O7149" i="4"/>
  <c r="P7149" i="4" s="1"/>
  <c r="O7150" i="4"/>
  <c r="P7150" i="4" s="1"/>
  <c r="O7151" i="4"/>
  <c r="P7151" i="4" s="1"/>
  <c r="O7152" i="4"/>
  <c r="P7152" i="4" s="1"/>
  <c r="O7153" i="4"/>
  <c r="P7153" i="4" s="1"/>
  <c r="O7154" i="4"/>
  <c r="P7154" i="4" s="1"/>
  <c r="O7155" i="4"/>
  <c r="P7155" i="4" s="1"/>
  <c r="O7156" i="4"/>
  <c r="P7156" i="4" s="1"/>
  <c r="O7157" i="4"/>
  <c r="P7157" i="4" s="1"/>
  <c r="O7158" i="4"/>
  <c r="P7158" i="4" s="1"/>
  <c r="O7159" i="4"/>
  <c r="P7159" i="4" s="1"/>
  <c r="O7160" i="4"/>
  <c r="P7160" i="4" s="1"/>
  <c r="O7161" i="4"/>
  <c r="P7161" i="4" s="1"/>
  <c r="O7162" i="4"/>
  <c r="P7162" i="4" s="1"/>
  <c r="O7163" i="4"/>
  <c r="P7163" i="4" s="1"/>
  <c r="O7164" i="4"/>
  <c r="P7164" i="4" s="1"/>
  <c r="O7165" i="4"/>
  <c r="P7165" i="4" s="1"/>
  <c r="O7166" i="4"/>
  <c r="P7166" i="4" s="1"/>
  <c r="O7167" i="4"/>
  <c r="P7167" i="4" s="1"/>
  <c r="O7168" i="4"/>
  <c r="P7168" i="4" s="1"/>
  <c r="O7169" i="4"/>
  <c r="P7169" i="4" s="1"/>
  <c r="O7170" i="4"/>
  <c r="P7170" i="4" s="1"/>
  <c r="O7171" i="4"/>
  <c r="P7171" i="4" s="1"/>
  <c r="O7172" i="4"/>
  <c r="P7172" i="4" s="1"/>
  <c r="O7173" i="4"/>
  <c r="P7173" i="4" s="1"/>
  <c r="O7174" i="4"/>
  <c r="P7174" i="4" s="1"/>
  <c r="O7175" i="4"/>
  <c r="P7175" i="4" s="1"/>
  <c r="O7176" i="4"/>
  <c r="P7176" i="4" s="1"/>
  <c r="O7177" i="4"/>
  <c r="P7177" i="4" s="1"/>
  <c r="O7178" i="4"/>
  <c r="P7178" i="4" s="1"/>
  <c r="O7179" i="4"/>
  <c r="P7179" i="4" s="1"/>
  <c r="O7180" i="4"/>
  <c r="P7180" i="4" s="1"/>
  <c r="O7181" i="4"/>
  <c r="P7181" i="4" s="1"/>
  <c r="O7182" i="4"/>
  <c r="P7182" i="4" s="1"/>
  <c r="O7183" i="4"/>
  <c r="P7183" i="4" s="1"/>
  <c r="O7184" i="4"/>
  <c r="P7184" i="4" s="1"/>
  <c r="O7185" i="4"/>
  <c r="P7185" i="4" s="1"/>
  <c r="O7186" i="4"/>
  <c r="P7186" i="4" s="1"/>
  <c r="O7187" i="4"/>
  <c r="P7187" i="4" s="1"/>
  <c r="O7188" i="4"/>
  <c r="P7188" i="4" s="1"/>
  <c r="O7189" i="4"/>
  <c r="P7189" i="4" s="1"/>
  <c r="O7190" i="4"/>
  <c r="P7190" i="4" s="1"/>
  <c r="O7191" i="4"/>
  <c r="P7191" i="4" s="1"/>
  <c r="O7192" i="4"/>
  <c r="P7192" i="4" s="1"/>
  <c r="O7193" i="4"/>
  <c r="P7193" i="4" s="1"/>
  <c r="O7194" i="4"/>
  <c r="P7194" i="4" s="1"/>
  <c r="O7195" i="4"/>
  <c r="P7195" i="4" s="1"/>
  <c r="O7196" i="4"/>
  <c r="P7196" i="4" s="1"/>
  <c r="O7197" i="4"/>
  <c r="P7197" i="4" s="1"/>
  <c r="O7198" i="4"/>
  <c r="P7198" i="4" s="1"/>
  <c r="O7199" i="4"/>
  <c r="P7199" i="4" s="1"/>
  <c r="O7200" i="4"/>
  <c r="P7200" i="4" s="1"/>
  <c r="O7201" i="4"/>
  <c r="P7201" i="4" s="1"/>
  <c r="O7202" i="4"/>
  <c r="P7202" i="4" s="1"/>
  <c r="O7203" i="4"/>
  <c r="P7203" i="4" s="1"/>
  <c r="O7204" i="4"/>
  <c r="P7204" i="4" s="1"/>
  <c r="O7205" i="4"/>
  <c r="P7205" i="4" s="1"/>
  <c r="O7206" i="4"/>
  <c r="P7206" i="4" s="1"/>
  <c r="O7207" i="4"/>
  <c r="P7207" i="4" s="1"/>
  <c r="O7208" i="4"/>
  <c r="P7208" i="4" s="1"/>
  <c r="O7209" i="4"/>
  <c r="P7209" i="4" s="1"/>
  <c r="O7210" i="4"/>
  <c r="P7210" i="4" s="1"/>
  <c r="O7211" i="4"/>
  <c r="P7211" i="4" s="1"/>
  <c r="O7212" i="4"/>
  <c r="P7212" i="4" s="1"/>
  <c r="O7213" i="4"/>
  <c r="P7213" i="4" s="1"/>
  <c r="O7214" i="4"/>
  <c r="P7214" i="4" s="1"/>
  <c r="O7215" i="4"/>
  <c r="P7215" i="4" s="1"/>
  <c r="O7216" i="4"/>
  <c r="P7216" i="4" s="1"/>
  <c r="O7217" i="4"/>
  <c r="P7217" i="4" s="1"/>
  <c r="O7218" i="4"/>
  <c r="P7218" i="4" s="1"/>
  <c r="O7219" i="4"/>
  <c r="P7219" i="4" s="1"/>
  <c r="O7220" i="4"/>
  <c r="P7220" i="4" s="1"/>
  <c r="O7221" i="4"/>
  <c r="P7221" i="4" s="1"/>
  <c r="O7222" i="4"/>
  <c r="P7222" i="4" s="1"/>
  <c r="O7223" i="4"/>
  <c r="P7223" i="4" s="1"/>
  <c r="O7224" i="4"/>
  <c r="P7224" i="4" s="1"/>
  <c r="O7225" i="4"/>
  <c r="P7225" i="4" s="1"/>
  <c r="O7226" i="4"/>
  <c r="P7226" i="4" s="1"/>
  <c r="O7227" i="4"/>
  <c r="P7227" i="4" s="1"/>
  <c r="O7228" i="4"/>
  <c r="P7228" i="4" s="1"/>
  <c r="O7229" i="4"/>
  <c r="P7229" i="4" s="1"/>
  <c r="O7230" i="4"/>
  <c r="P7230" i="4" s="1"/>
  <c r="O7231" i="4"/>
  <c r="P7231" i="4" s="1"/>
  <c r="O7232" i="4"/>
  <c r="P7232" i="4" s="1"/>
  <c r="O7233" i="4"/>
  <c r="P7233" i="4" s="1"/>
  <c r="O7234" i="4"/>
  <c r="P7234" i="4" s="1"/>
  <c r="O7235" i="4"/>
  <c r="P7235" i="4" s="1"/>
  <c r="O7236" i="4"/>
  <c r="P7236" i="4" s="1"/>
  <c r="O7237" i="4"/>
  <c r="P7237" i="4" s="1"/>
  <c r="O7238" i="4"/>
  <c r="P7238" i="4" s="1"/>
  <c r="O7239" i="4"/>
  <c r="P7239" i="4" s="1"/>
  <c r="O7240" i="4"/>
  <c r="P7240" i="4" s="1"/>
  <c r="O7241" i="4"/>
  <c r="P7241" i="4" s="1"/>
  <c r="O7242" i="4"/>
  <c r="P7242" i="4" s="1"/>
  <c r="O7243" i="4"/>
  <c r="P7243" i="4" s="1"/>
  <c r="O7244" i="4"/>
  <c r="P7244" i="4" s="1"/>
  <c r="O7245" i="4"/>
  <c r="P7245" i="4" s="1"/>
  <c r="O7246" i="4"/>
  <c r="P7246" i="4" s="1"/>
  <c r="O7247" i="4"/>
  <c r="P7247" i="4" s="1"/>
  <c r="O7248" i="4"/>
  <c r="P7248" i="4" s="1"/>
  <c r="O7249" i="4"/>
  <c r="P7249" i="4" s="1"/>
  <c r="O7250" i="4"/>
  <c r="P7250" i="4" s="1"/>
  <c r="O7251" i="4"/>
  <c r="P7251" i="4" s="1"/>
  <c r="O7252" i="4"/>
  <c r="P7252" i="4" s="1"/>
  <c r="O7253" i="4"/>
  <c r="P7253" i="4" s="1"/>
  <c r="O7254" i="4"/>
  <c r="P7254" i="4" s="1"/>
  <c r="O7255" i="4"/>
  <c r="P7255" i="4" s="1"/>
  <c r="O7256" i="4"/>
  <c r="P7256" i="4" s="1"/>
  <c r="O7257" i="4"/>
  <c r="P7257" i="4" s="1"/>
  <c r="O7258" i="4"/>
  <c r="P7258" i="4" s="1"/>
  <c r="O7259" i="4"/>
  <c r="P7259" i="4" s="1"/>
  <c r="O7260" i="4"/>
  <c r="P7260" i="4" s="1"/>
  <c r="O7261" i="4"/>
  <c r="P7261" i="4" s="1"/>
  <c r="O7262" i="4"/>
  <c r="P7262" i="4" s="1"/>
  <c r="O7263" i="4"/>
  <c r="P7263" i="4" s="1"/>
  <c r="O7264" i="4"/>
  <c r="P7264" i="4" s="1"/>
  <c r="O7265" i="4"/>
  <c r="P7265" i="4" s="1"/>
  <c r="O7266" i="4"/>
  <c r="P7266" i="4" s="1"/>
  <c r="O7267" i="4"/>
  <c r="P7267" i="4" s="1"/>
  <c r="O7268" i="4"/>
  <c r="P7268" i="4" s="1"/>
  <c r="O7269" i="4"/>
  <c r="P7269" i="4" s="1"/>
  <c r="O7270" i="4"/>
  <c r="P7270" i="4" s="1"/>
  <c r="O7271" i="4"/>
  <c r="P7271" i="4" s="1"/>
  <c r="O7272" i="4"/>
  <c r="P7272" i="4" s="1"/>
  <c r="O7273" i="4"/>
  <c r="P7273" i="4" s="1"/>
  <c r="O7274" i="4"/>
  <c r="P7274" i="4" s="1"/>
  <c r="O7275" i="4"/>
  <c r="P7275" i="4" s="1"/>
  <c r="O7276" i="4"/>
  <c r="P7276" i="4" s="1"/>
  <c r="O7277" i="4"/>
  <c r="P7277" i="4" s="1"/>
  <c r="O7278" i="4"/>
  <c r="P7278" i="4" s="1"/>
  <c r="O7279" i="4"/>
  <c r="P7279" i="4" s="1"/>
  <c r="O7280" i="4"/>
  <c r="P7280" i="4" s="1"/>
  <c r="O7281" i="4"/>
  <c r="P7281" i="4" s="1"/>
  <c r="O7282" i="4"/>
  <c r="P7282" i="4" s="1"/>
  <c r="O7283" i="4"/>
  <c r="P7283" i="4" s="1"/>
  <c r="O7284" i="4"/>
  <c r="P7284" i="4" s="1"/>
  <c r="O7285" i="4"/>
  <c r="P7285" i="4" s="1"/>
  <c r="O7286" i="4"/>
  <c r="P7286" i="4" s="1"/>
  <c r="O7287" i="4"/>
  <c r="P7287" i="4" s="1"/>
  <c r="O7288" i="4"/>
  <c r="P7288" i="4" s="1"/>
  <c r="O7289" i="4"/>
  <c r="P7289" i="4" s="1"/>
  <c r="O7290" i="4"/>
  <c r="P7290" i="4" s="1"/>
  <c r="O7291" i="4"/>
  <c r="P7291" i="4" s="1"/>
  <c r="O7292" i="4"/>
  <c r="P7292" i="4" s="1"/>
  <c r="O7293" i="4"/>
  <c r="P7293" i="4" s="1"/>
  <c r="O7294" i="4"/>
  <c r="P7294" i="4" s="1"/>
  <c r="O7295" i="4"/>
  <c r="P7295" i="4" s="1"/>
  <c r="O7296" i="4"/>
  <c r="P7296" i="4" s="1"/>
  <c r="O7297" i="4"/>
  <c r="P7297" i="4" s="1"/>
  <c r="O7298" i="4"/>
  <c r="P7298" i="4" s="1"/>
  <c r="O7299" i="4"/>
  <c r="P7299" i="4" s="1"/>
  <c r="O7300" i="4"/>
  <c r="P7300" i="4" s="1"/>
  <c r="O7301" i="4"/>
  <c r="P7301" i="4" s="1"/>
  <c r="O7302" i="4"/>
  <c r="P7302" i="4" s="1"/>
  <c r="O7303" i="4"/>
  <c r="P7303" i="4" s="1"/>
  <c r="O7304" i="4"/>
  <c r="P7304" i="4" s="1"/>
  <c r="O7305" i="4"/>
  <c r="P7305" i="4" s="1"/>
  <c r="O7306" i="4"/>
  <c r="P7306" i="4" s="1"/>
  <c r="O7307" i="4"/>
  <c r="P7307" i="4" s="1"/>
  <c r="O7308" i="4"/>
  <c r="P7308" i="4" s="1"/>
  <c r="O7309" i="4"/>
  <c r="P7309" i="4" s="1"/>
  <c r="O7310" i="4"/>
  <c r="P7310" i="4" s="1"/>
  <c r="O7311" i="4"/>
  <c r="P7311" i="4" s="1"/>
  <c r="O7312" i="4"/>
  <c r="P7312" i="4" s="1"/>
  <c r="O7313" i="4"/>
  <c r="P7313" i="4" s="1"/>
  <c r="O7314" i="4"/>
  <c r="P7314" i="4" s="1"/>
  <c r="O7315" i="4"/>
  <c r="P7315" i="4" s="1"/>
  <c r="O7316" i="4"/>
  <c r="P7316" i="4" s="1"/>
  <c r="O7317" i="4"/>
  <c r="P7317" i="4" s="1"/>
  <c r="O7318" i="4"/>
  <c r="P7318" i="4" s="1"/>
  <c r="O7319" i="4"/>
  <c r="P7319" i="4" s="1"/>
  <c r="O7320" i="4"/>
  <c r="P7320" i="4" s="1"/>
  <c r="O7321" i="4"/>
  <c r="P7321" i="4" s="1"/>
  <c r="O7322" i="4"/>
  <c r="P7322" i="4" s="1"/>
  <c r="O7323" i="4"/>
  <c r="P7323" i="4" s="1"/>
  <c r="O7324" i="4"/>
  <c r="P7324" i="4" s="1"/>
  <c r="O7325" i="4"/>
  <c r="P7325" i="4" s="1"/>
  <c r="O7326" i="4"/>
  <c r="P7326" i="4" s="1"/>
  <c r="O7327" i="4"/>
  <c r="P7327" i="4" s="1"/>
  <c r="O7328" i="4"/>
  <c r="P7328" i="4" s="1"/>
  <c r="O7329" i="4"/>
  <c r="P7329" i="4" s="1"/>
  <c r="O7330" i="4"/>
  <c r="P7330" i="4" s="1"/>
  <c r="O7331" i="4"/>
  <c r="P7331" i="4" s="1"/>
  <c r="O7332" i="4"/>
  <c r="P7332" i="4" s="1"/>
  <c r="O7333" i="4"/>
  <c r="P7333" i="4" s="1"/>
  <c r="O7334" i="4"/>
  <c r="P7334" i="4" s="1"/>
  <c r="O7335" i="4"/>
  <c r="P7335" i="4" s="1"/>
  <c r="O7336" i="4"/>
  <c r="P7336" i="4" s="1"/>
  <c r="O7337" i="4"/>
  <c r="P7337" i="4" s="1"/>
  <c r="O7338" i="4"/>
  <c r="P7338" i="4" s="1"/>
  <c r="O7339" i="4"/>
  <c r="P7339" i="4" s="1"/>
  <c r="O7340" i="4"/>
  <c r="P7340" i="4" s="1"/>
  <c r="O7341" i="4"/>
  <c r="P7341" i="4" s="1"/>
  <c r="O7342" i="4"/>
  <c r="P7342" i="4" s="1"/>
  <c r="O7343" i="4"/>
  <c r="P7343" i="4" s="1"/>
  <c r="O7344" i="4"/>
  <c r="P7344" i="4" s="1"/>
  <c r="O7345" i="4"/>
  <c r="P7345" i="4" s="1"/>
  <c r="O7346" i="4"/>
  <c r="P7346" i="4" s="1"/>
  <c r="O7347" i="4"/>
  <c r="P7347" i="4" s="1"/>
  <c r="O7348" i="4"/>
  <c r="P7348" i="4" s="1"/>
  <c r="O7349" i="4"/>
  <c r="P7349" i="4" s="1"/>
  <c r="O7350" i="4"/>
  <c r="P7350" i="4" s="1"/>
  <c r="O7351" i="4"/>
  <c r="P7351" i="4" s="1"/>
  <c r="O7352" i="4"/>
  <c r="P7352" i="4" s="1"/>
  <c r="O7353" i="4"/>
  <c r="P7353" i="4" s="1"/>
  <c r="O7354" i="4"/>
  <c r="P7354" i="4" s="1"/>
  <c r="O7355" i="4"/>
  <c r="P7355" i="4" s="1"/>
  <c r="O7356" i="4"/>
  <c r="P7356" i="4" s="1"/>
  <c r="O7357" i="4"/>
  <c r="P7357" i="4" s="1"/>
  <c r="O7358" i="4"/>
  <c r="P7358" i="4" s="1"/>
  <c r="O7359" i="4"/>
  <c r="P7359" i="4" s="1"/>
  <c r="O7360" i="4"/>
  <c r="P7360" i="4" s="1"/>
  <c r="O7361" i="4"/>
  <c r="P7361" i="4" s="1"/>
  <c r="O7362" i="4"/>
  <c r="P7362" i="4" s="1"/>
  <c r="O7363" i="4"/>
  <c r="P7363" i="4" s="1"/>
  <c r="O7364" i="4"/>
  <c r="P7364" i="4" s="1"/>
  <c r="O7365" i="4"/>
  <c r="P7365" i="4" s="1"/>
  <c r="O7366" i="4"/>
  <c r="P7366" i="4" s="1"/>
  <c r="O7367" i="4"/>
  <c r="P7367" i="4" s="1"/>
  <c r="O7368" i="4"/>
  <c r="P7368" i="4" s="1"/>
  <c r="O7369" i="4"/>
  <c r="P7369" i="4" s="1"/>
  <c r="O7370" i="4"/>
  <c r="P7370" i="4" s="1"/>
  <c r="O7371" i="4"/>
  <c r="P7371" i="4" s="1"/>
  <c r="O7372" i="4"/>
  <c r="P7372" i="4" s="1"/>
  <c r="O7373" i="4"/>
  <c r="P7373" i="4" s="1"/>
  <c r="O7374" i="4"/>
  <c r="P7374" i="4" s="1"/>
  <c r="O7375" i="4"/>
  <c r="P7375" i="4" s="1"/>
  <c r="O7376" i="4"/>
  <c r="P7376" i="4" s="1"/>
  <c r="O7377" i="4"/>
  <c r="P7377" i="4" s="1"/>
  <c r="O7378" i="4"/>
  <c r="P7378" i="4" s="1"/>
  <c r="O7379" i="4"/>
  <c r="P7379" i="4" s="1"/>
  <c r="O7380" i="4"/>
  <c r="P7380" i="4" s="1"/>
  <c r="O7381" i="4"/>
  <c r="P7381" i="4" s="1"/>
  <c r="O7382" i="4"/>
  <c r="P7382" i="4" s="1"/>
  <c r="O7383" i="4"/>
  <c r="P7383" i="4" s="1"/>
  <c r="O7384" i="4"/>
  <c r="P7384" i="4" s="1"/>
  <c r="O7385" i="4"/>
  <c r="P7385" i="4" s="1"/>
  <c r="O7386" i="4"/>
  <c r="P7386" i="4" s="1"/>
  <c r="O7387" i="4"/>
  <c r="P7387" i="4" s="1"/>
  <c r="O7388" i="4"/>
  <c r="P7388" i="4" s="1"/>
  <c r="O7389" i="4"/>
  <c r="P7389" i="4" s="1"/>
  <c r="O7390" i="4"/>
  <c r="P7390" i="4" s="1"/>
  <c r="O7391" i="4"/>
  <c r="P7391" i="4" s="1"/>
  <c r="O7392" i="4"/>
  <c r="P7392" i="4" s="1"/>
  <c r="O7393" i="4"/>
  <c r="P7393" i="4" s="1"/>
  <c r="O7394" i="4"/>
  <c r="P7394" i="4" s="1"/>
  <c r="O7395" i="4"/>
  <c r="P7395" i="4" s="1"/>
  <c r="O7396" i="4"/>
  <c r="P7396" i="4" s="1"/>
  <c r="O7397" i="4"/>
  <c r="P7397" i="4" s="1"/>
  <c r="O7398" i="4"/>
  <c r="P7398" i="4" s="1"/>
  <c r="O7399" i="4"/>
  <c r="P7399" i="4" s="1"/>
  <c r="O7400" i="4"/>
  <c r="P7400" i="4" s="1"/>
  <c r="O7401" i="4"/>
  <c r="P7401" i="4" s="1"/>
  <c r="O7402" i="4"/>
  <c r="P7402" i="4" s="1"/>
  <c r="O7403" i="4"/>
  <c r="P7403" i="4" s="1"/>
  <c r="O7404" i="4"/>
  <c r="P7404" i="4" s="1"/>
  <c r="O7405" i="4"/>
  <c r="P7405" i="4" s="1"/>
  <c r="O7406" i="4"/>
  <c r="P7406" i="4" s="1"/>
  <c r="O7407" i="4"/>
  <c r="P7407" i="4" s="1"/>
  <c r="O7408" i="4"/>
  <c r="P7408" i="4" s="1"/>
  <c r="O7409" i="4"/>
  <c r="P7409" i="4" s="1"/>
  <c r="O7410" i="4"/>
  <c r="P7410" i="4" s="1"/>
  <c r="O7411" i="4"/>
  <c r="P7411" i="4" s="1"/>
  <c r="O7412" i="4"/>
  <c r="P7412" i="4" s="1"/>
  <c r="O7413" i="4"/>
  <c r="P7413" i="4" s="1"/>
  <c r="O7414" i="4"/>
  <c r="P7414" i="4" s="1"/>
  <c r="O7415" i="4"/>
  <c r="P7415" i="4" s="1"/>
  <c r="O7416" i="4"/>
  <c r="P7416" i="4" s="1"/>
  <c r="O7417" i="4"/>
  <c r="P7417" i="4" s="1"/>
  <c r="O7418" i="4"/>
  <c r="P7418" i="4" s="1"/>
  <c r="O7419" i="4"/>
  <c r="P7419" i="4" s="1"/>
  <c r="O7420" i="4"/>
  <c r="P7420" i="4" s="1"/>
  <c r="O7421" i="4"/>
  <c r="P7421" i="4" s="1"/>
  <c r="O7422" i="4"/>
  <c r="P7422" i="4" s="1"/>
  <c r="O7423" i="4"/>
  <c r="P7423" i="4" s="1"/>
  <c r="O7424" i="4"/>
  <c r="P7424" i="4" s="1"/>
  <c r="O7425" i="4"/>
  <c r="P7425" i="4" s="1"/>
  <c r="O7426" i="4"/>
  <c r="P7426" i="4" s="1"/>
  <c r="O7427" i="4"/>
  <c r="P7427" i="4" s="1"/>
  <c r="O7428" i="4"/>
  <c r="P7428" i="4" s="1"/>
  <c r="O7429" i="4"/>
  <c r="P7429" i="4" s="1"/>
  <c r="O7430" i="4"/>
  <c r="P7430" i="4" s="1"/>
  <c r="O7431" i="4"/>
  <c r="P7431" i="4" s="1"/>
  <c r="O7432" i="4"/>
  <c r="P7432" i="4" s="1"/>
  <c r="O7433" i="4"/>
  <c r="P7433" i="4" s="1"/>
  <c r="O7434" i="4"/>
  <c r="P7434" i="4" s="1"/>
  <c r="O7435" i="4"/>
  <c r="P7435" i="4" s="1"/>
  <c r="O7436" i="4"/>
  <c r="P7436" i="4" s="1"/>
  <c r="O7437" i="4"/>
  <c r="P7437" i="4" s="1"/>
  <c r="O7438" i="4"/>
  <c r="P7438" i="4" s="1"/>
  <c r="O7439" i="4"/>
  <c r="P7439" i="4" s="1"/>
  <c r="O7440" i="4"/>
  <c r="P7440" i="4" s="1"/>
  <c r="O7441" i="4"/>
  <c r="P7441" i="4" s="1"/>
  <c r="O7442" i="4"/>
  <c r="P7442" i="4" s="1"/>
  <c r="O7443" i="4"/>
  <c r="P7443" i="4" s="1"/>
  <c r="O7444" i="4"/>
  <c r="P7444" i="4" s="1"/>
  <c r="O7445" i="4"/>
  <c r="P7445" i="4" s="1"/>
  <c r="O7446" i="4"/>
  <c r="P7446" i="4" s="1"/>
  <c r="O7447" i="4"/>
  <c r="P7447" i="4" s="1"/>
  <c r="O7448" i="4"/>
  <c r="P7448" i="4" s="1"/>
  <c r="O7449" i="4"/>
  <c r="P7449" i="4" s="1"/>
  <c r="O7450" i="4"/>
  <c r="P7450" i="4" s="1"/>
  <c r="O7451" i="4"/>
  <c r="P7451" i="4" s="1"/>
  <c r="O7452" i="4"/>
  <c r="P7452" i="4" s="1"/>
  <c r="O7453" i="4"/>
  <c r="P7453" i="4" s="1"/>
  <c r="O7454" i="4"/>
  <c r="P7454" i="4" s="1"/>
  <c r="O7455" i="4"/>
  <c r="P7455" i="4" s="1"/>
  <c r="O7456" i="4"/>
  <c r="P7456" i="4" s="1"/>
  <c r="O7457" i="4"/>
  <c r="P7457" i="4" s="1"/>
  <c r="O7458" i="4"/>
  <c r="P7458" i="4" s="1"/>
  <c r="O7459" i="4"/>
  <c r="P7459" i="4" s="1"/>
  <c r="O7460" i="4"/>
  <c r="P7460" i="4" s="1"/>
  <c r="O7461" i="4"/>
  <c r="P7461" i="4" s="1"/>
  <c r="O7462" i="4"/>
  <c r="P7462" i="4" s="1"/>
  <c r="O7463" i="4"/>
  <c r="P7463" i="4" s="1"/>
  <c r="O7464" i="4"/>
  <c r="P7464" i="4" s="1"/>
  <c r="O7465" i="4"/>
  <c r="P7465" i="4" s="1"/>
  <c r="O7466" i="4"/>
  <c r="P7466" i="4" s="1"/>
  <c r="O7467" i="4"/>
  <c r="P7467" i="4" s="1"/>
  <c r="O7468" i="4"/>
  <c r="P7468" i="4" s="1"/>
  <c r="O7469" i="4"/>
  <c r="P7469" i="4" s="1"/>
  <c r="O7470" i="4"/>
  <c r="P7470" i="4" s="1"/>
  <c r="O7471" i="4"/>
  <c r="P7471" i="4" s="1"/>
  <c r="O7472" i="4"/>
  <c r="P7472" i="4" s="1"/>
  <c r="O7473" i="4"/>
  <c r="P7473" i="4" s="1"/>
  <c r="O7474" i="4"/>
  <c r="P7474" i="4" s="1"/>
  <c r="O7475" i="4"/>
  <c r="P7475" i="4" s="1"/>
  <c r="O7476" i="4"/>
  <c r="P7476" i="4" s="1"/>
  <c r="O7477" i="4"/>
  <c r="P7477" i="4" s="1"/>
  <c r="O7478" i="4"/>
  <c r="P7478" i="4" s="1"/>
  <c r="O7479" i="4"/>
  <c r="P7479" i="4" s="1"/>
  <c r="O7480" i="4"/>
  <c r="P7480" i="4" s="1"/>
  <c r="O7481" i="4"/>
  <c r="P7481" i="4" s="1"/>
  <c r="O7482" i="4"/>
  <c r="P7482" i="4" s="1"/>
  <c r="O7483" i="4"/>
  <c r="P7483" i="4" s="1"/>
  <c r="O7484" i="4"/>
  <c r="P7484" i="4" s="1"/>
  <c r="O7485" i="4"/>
  <c r="P7485" i="4" s="1"/>
  <c r="O7486" i="4"/>
  <c r="P7486" i="4" s="1"/>
  <c r="O7487" i="4"/>
  <c r="P7487" i="4" s="1"/>
  <c r="O7488" i="4"/>
  <c r="P7488" i="4" s="1"/>
  <c r="O7489" i="4"/>
  <c r="P7489" i="4" s="1"/>
  <c r="O7490" i="4"/>
  <c r="P7490" i="4" s="1"/>
  <c r="O7491" i="4"/>
  <c r="P7491" i="4" s="1"/>
  <c r="O7492" i="4"/>
  <c r="P7492" i="4" s="1"/>
  <c r="O7493" i="4"/>
  <c r="P7493" i="4" s="1"/>
  <c r="O7494" i="4"/>
  <c r="P7494" i="4" s="1"/>
  <c r="O7495" i="4"/>
  <c r="P7495" i="4" s="1"/>
  <c r="O7496" i="4"/>
  <c r="P7496" i="4" s="1"/>
  <c r="O7497" i="4"/>
  <c r="P7497" i="4" s="1"/>
  <c r="O7498" i="4"/>
  <c r="P7498" i="4" s="1"/>
  <c r="O7499" i="4"/>
  <c r="P7499" i="4" s="1"/>
  <c r="O7500" i="4"/>
  <c r="P7500" i="4" s="1"/>
  <c r="O7501" i="4"/>
  <c r="P7501" i="4" s="1"/>
  <c r="O7502" i="4"/>
  <c r="P7502" i="4" s="1"/>
  <c r="O7503" i="4"/>
  <c r="P7503" i="4" s="1"/>
  <c r="O7504" i="4"/>
  <c r="P7504" i="4" s="1"/>
  <c r="O7505" i="4"/>
  <c r="P7505" i="4" s="1"/>
  <c r="O7506" i="4"/>
  <c r="P7506" i="4" s="1"/>
  <c r="O7507" i="4"/>
  <c r="P7507" i="4" s="1"/>
  <c r="O7508" i="4"/>
  <c r="P7508" i="4" s="1"/>
  <c r="O7509" i="4"/>
  <c r="P7509" i="4" s="1"/>
  <c r="O7510" i="4"/>
  <c r="P7510" i="4" s="1"/>
  <c r="O7511" i="4"/>
  <c r="P7511" i="4" s="1"/>
  <c r="O7512" i="4"/>
  <c r="P7512" i="4" s="1"/>
  <c r="O7513" i="4"/>
  <c r="P7513" i="4" s="1"/>
  <c r="O7514" i="4"/>
  <c r="P7514" i="4" s="1"/>
  <c r="O7515" i="4"/>
  <c r="P7515" i="4" s="1"/>
  <c r="O7516" i="4"/>
  <c r="P7516" i="4" s="1"/>
  <c r="O7517" i="4"/>
  <c r="P7517" i="4" s="1"/>
  <c r="O7518" i="4"/>
  <c r="P7518" i="4" s="1"/>
  <c r="O7519" i="4"/>
  <c r="P7519" i="4" s="1"/>
  <c r="O7520" i="4"/>
  <c r="P7520" i="4" s="1"/>
  <c r="O7521" i="4"/>
  <c r="P7521" i="4" s="1"/>
  <c r="O7522" i="4"/>
  <c r="P7522" i="4" s="1"/>
  <c r="O7523" i="4"/>
  <c r="P7523" i="4" s="1"/>
  <c r="O7524" i="4"/>
  <c r="P7524" i="4" s="1"/>
  <c r="O7525" i="4"/>
  <c r="P7525" i="4" s="1"/>
  <c r="O7526" i="4"/>
  <c r="P7526" i="4" s="1"/>
  <c r="O7527" i="4"/>
  <c r="P7527" i="4" s="1"/>
  <c r="O7528" i="4"/>
  <c r="P7528" i="4" s="1"/>
  <c r="O7529" i="4"/>
  <c r="P7529" i="4" s="1"/>
  <c r="O7530" i="4"/>
  <c r="P7530" i="4" s="1"/>
  <c r="O7531" i="4"/>
  <c r="P7531" i="4" s="1"/>
  <c r="O7532" i="4"/>
  <c r="P7532" i="4" s="1"/>
  <c r="O7533" i="4"/>
  <c r="P7533" i="4" s="1"/>
  <c r="O7534" i="4"/>
  <c r="P7534" i="4" s="1"/>
  <c r="O7535" i="4"/>
  <c r="P7535" i="4" s="1"/>
  <c r="O7536" i="4"/>
  <c r="P7536" i="4" s="1"/>
  <c r="O7537" i="4"/>
  <c r="P7537" i="4" s="1"/>
  <c r="O7538" i="4"/>
  <c r="P7538" i="4" s="1"/>
  <c r="O7539" i="4"/>
  <c r="P7539" i="4" s="1"/>
  <c r="O7540" i="4"/>
  <c r="P7540" i="4" s="1"/>
  <c r="O7541" i="4"/>
  <c r="P7541" i="4" s="1"/>
  <c r="O7542" i="4"/>
  <c r="P7542" i="4" s="1"/>
  <c r="O7543" i="4"/>
  <c r="P7543" i="4" s="1"/>
  <c r="O7544" i="4"/>
  <c r="P7544" i="4" s="1"/>
  <c r="O7545" i="4"/>
  <c r="P7545" i="4" s="1"/>
  <c r="O7546" i="4"/>
  <c r="P7546" i="4" s="1"/>
  <c r="O7547" i="4"/>
  <c r="P7547" i="4" s="1"/>
  <c r="O7548" i="4"/>
  <c r="P7548" i="4" s="1"/>
  <c r="O7549" i="4"/>
  <c r="P7549" i="4" s="1"/>
  <c r="O7550" i="4"/>
  <c r="P7550" i="4" s="1"/>
  <c r="O7551" i="4"/>
  <c r="P7551" i="4" s="1"/>
  <c r="O7552" i="4"/>
  <c r="P7552" i="4" s="1"/>
  <c r="O7553" i="4"/>
  <c r="P7553" i="4" s="1"/>
  <c r="O7554" i="4"/>
  <c r="P7554" i="4" s="1"/>
  <c r="O7555" i="4"/>
  <c r="P7555" i="4" s="1"/>
  <c r="O7556" i="4"/>
  <c r="P7556" i="4" s="1"/>
  <c r="O7557" i="4"/>
  <c r="P7557" i="4" s="1"/>
  <c r="O7558" i="4"/>
  <c r="P7558" i="4" s="1"/>
  <c r="O7559" i="4"/>
  <c r="P7559" i="4" s="1"/>
  <c r="O7560" i="4"/>
  <c r="P7560" i="4" s="1"/>
  <c r="O7561" i="4"/>
  <c r="P7561" i="4" s="1"/>
  <c r="O7562" i="4"/>
  <c r="P7562" i="4" s="1"/>
  <c r="O7563" i="4"/>
  <c r="P7563" i="4" s="1"/>
  <c r="O7564" i="4"/>
  <c r="P7564" i="4" s="1"/>
  <c r="O7565" i="4"/>
  <c r="P7565" i="4" s="1"/>
  <c r="O7566" i="4"/>
  <c r="P7566" i="4" s="1"/>
  <c r="O7567" i="4"/>
  <c r="P7567" i="4" s="1"/>
  <c r="O7568" i="4"/>
  <c r="P7568" i="4" s="1"/>
  <c r="O7569" i="4"/>
  <c r="P7569" i="4" s="1"/>
  <c r="O7570" i="4"/>
  <c r="P7570" i="4" s="1"/>
  <c r="O7571" i="4"/>
  <c r="P7571" i="4" s="1"/>
  <c r="O7572" i="4"/>
  <c r="P7572" i="4" s="1"/>
  <c r="O7573" i="4"/>
  <c r="P7573" i="4" s="1"/>
  <c r="O7574" i="4"/>
  <c r="P7574" i="4" s="1"/>
  <c r="O7575" i="4"/>
  <c r="P7575" i="4" s="1"/>
  <c r="O7576" i="4"/>
  <c r="P7576" i="4" s="1"/>
  <c r="O7577" i="4"/>
  <c r="P7577" i="4" s="1"/>
  <c r="O7578" i="4"/>
  <c r="P7578" i="4" s="1"/>
  <c r="O7579" i="4"/>
  <c r="P7579" i="4" s="1"/>
  <c r="O7580" i="4"/>
  <c r="P7580" i="4" s="1"/>
  <c r="O7581" i="4"/>
  <c r="P7581" i="4" s="1"/>
  <c r="O7582" i="4"/>
  <c r="P7582" i="4" s="1"/>
  <c r="O7583" i="4"/>
  <c r="P7583" i="4" s="1"/>
  <c r="O7584" i="4"/>
  <c r="P7584" i="4" s="1"/>
  <c r="O7585" i="4"/>
  <c r="P7585" i="4" s="1"/>
  <c r="O7586" i="4"/>
  <c r="P7586" i="4" s="1"/>
  <c r="O7587" i="4"/>
  <c r="P7587" i="4" s="1"/>
  <c r="O7588" i="4"/>
  <c r="P7588" i="4" s="1"/>
  <c r="O7589" i="4"/>
  <c r="P7589" i="4" s="1"/>
  <c r="O7590" i="4"/>
  <c r="P7590" i="4" s="1"/>
  <c r="O7591" i="4"/>
  <c r="P7591" i="4" s="1"/>
  <c r="O7592" i="4"/>
  <c r="P7592" i="4" s="1"/>
  <c r="O7593" i="4"/>
  <c r="P7593" i="4" s="1"/>
  <c r="O7594" i="4"/>
  <c r="P7594" i="4" s="1"/>
  <c r="O7595" i="4"/>
  <c r="P7595" i="4" s="1"/>
  <c r="O7596" i="4"/>
  <c r="P7596" i="4" s="1"/>
  <c r="O7597" i="4"/>
  <c r="P7597" i="4" s="1"/>
  <c r="O7598" i="4"/>
  <c r="P7598" i="4" s="1"/>
  <c r="O7599" i="4"/>
  <c r="P7599" i="4" s="1"/>
  <c r="O7600" i="4"/>
  <c r="P7600" i="4" s="1"/>
  <c r="O7601" i="4"/>
  <c r="P7601" i="4" s="1"/>
  <c r="O7602" i="4"/>
  <c r="P7602" i="4" s="1"/>
  <c r="O7603" i="4"/>
  <c r="P7603" i="4" s="1"/>
  <c r="O7604" i="4"/>
  <c r="P7604" i="4" s="1"/>
  <c r="O7605" i="4"/>
  <c r="P7605" i="4" s="1"/>
  <c r="O7606" i="4"/>
  <c r="P7606" i="4" s="1"/>
  <c r="O7607" i="4"/>
  <c r="P7607" i="4" s="1"/>
  <c r="O7608" i="4"/>
  <c r="P7608" i="4" s="1"/>
  <c r="O7609" i="4"/>
  <c r="P7609" i="4" s="1"/>
  <c r="O7610" i="4"/>
  <c r="P7610" i="4" s="1"/>
  <c r="O7611" i="4"/>
  <c r="P7611" i="4" s="1"/>
  <c r="O7612" i="4"/>
  <c r="P7612" i="4" s="1"/>
  <c r="O7613" i="4"/>
  <c r="P7613" i="4" s="1"/>
  <c r="O7614" i="4"/>
  <c r="P7614" i="4" s="1"/>
  <c r="O7615" i="4"/>
  <c r="P7615" i="4" s="1"/>
  <c r="O7616" i="4"/>
  <c r="P7616" i="4" s="1"/>
  <c r="O7617" i="4"/>
  <c r="P7617" i="4" s="1"/>
  <c r="O7618" i="4"/>
  <c r="P7618" i="4" s="1"/>
  <c r="O7619" i="4"/>
  <c r="P7619" i="4" s="1"/>
  <c r="O7620" i="4"/>
  <c r="P7620" i="4" s="1"/>
  <c r="O7621" i="4"/>
  <c r="P7621" i="4" s="1"/>
  <c r="O7622" i="4"/>
  <c r="P7622" i="4" s="1"/>
  <c r="O7623" i="4"/>
  <c r="P7623" i="4" s="1"/>
  <c r="O7624" i="4"/>
  <c r="P7624" i="4" s="1"/>
  <c r="O7625" i="4"/>
  <c r="P7625" i="4" s="1"/>
  <c r="O7626" i="4"/>
  <c r="P7626" i="4" s="1"/>
  <c r="O7627" i="4"/>
  <c r="P7627" i="4" s="1"/>
  <c r="O7628" i="4"/>
  <c r="P7628" i="4" s="1"/>
  <c r="O7629" i="4"/>
  <c r="P7629" i="4" s="1"/>
  <c r="O7630" i="4"/>
  <c r="P7630" i="4" s="1"/>
  <c r="O7631" i="4"/>
  <c r="P7631" i="4" s="1"/>
  <c r="O7632" i="4"/>
  <c r="P7632" i="4" s="1"/>
  <c r="O7633" i="4"/>
  <c r="P7633" i="4" s="1"/>
  <c r="O7634" i="4"/>
  <c r="P7634" i="4" s="1"/>
  <c r="O7635" i="4"/>
  <c r="P7635" i="4" s="1"/>
  <c r="O7636" i="4"/>
  <c r="P7636" i="4" s="1"/>
  <c r="O7637" i="4"/>
  <c r="P7637" i="4" s="1"/>
  <c r="O7638" i="4"/>
  <c r="P7638" i="4" s="1"/>
  <c r="O7639" i="4"/>
  <c r="P7639" i="4" s="1"/>
  <c r="O7640" i="4"/>
  <c r="P7640" i="4" s="1"/>
  <c r="O7641" i="4"/>
  <c r="P7641" i="4" s="1"/>
  <c r="O7642" i="4"/>
  <c r="P7642" i="4" s="1"/>
  <c r="O7643" i="4"/>
  <c r="P7643" i="4" s="1"/>
  <c r="O7644" i="4"/>
  <c r="P7644" i="4" s="1"/>
  <c r="O7645" i="4"/>
  <c r="P7645" i="4" s="1"/>
  <c r="O7646" i="4"/>
  <c r="P7646" i="4" s="1"/>
  <c r="O7647" i="4"/>
  <c r="P7647" i="4" s="1"/>
  <c r="O7648" i="4"/>
  <c r="P7648" i="4" s="1"/>
  <c r="O7649" i="4"/>
  <c r="P7649" i="4" s="1"/>
  <c r="O7650" i="4"/>
  <c r="P7650" i="4" s="1"/>
  <c r="O7651" i="4"/>
  <c r="P7651" i="4" s="1"/>
  <c r="O7652" i="4"/>
  <c r="P7652" i="4" s="1"/>
  <c r="O7653" i="4"/>
  <c r="P7653" i="4" s="1"/>
  <c r="O7654" i="4"/>
  <c r="P7654" i="4" s="1"/>
  <c r="O7655" i="4"/>
  <c r="P7655" i="4" s="1"/>
  <c r="O7656" i="4"/>
  <c r="P7656" i="4" s="1"/>
  <c r="O7657" i="4"/>
  <c r="P7657" i="4" s="1"/>
  <c r="O7658" i="4"/>
  <c r="P7658" i="4" s="1"/>
  <c r="O7659" i="4"/>
  <c r="P7659" i="4" s="1"/>
  <c r="O7660" i="4"/>
  <c r="P7660" i="4" s="1"/>
  <c r="O7661" i="4"/>
  <c r="P7661" i="4" s="1"/>
  <c r="O7662" i="4"/>
  <c r="P7662" i="4" s="1"/>
  <c r="O7663" i="4"/>
  <c r="P7663" i="4" s="1"/>
  <c r="O7664" i="4"/>
  <c r="P7664" i="4" s="1"/>
  <c r="O7665" i="4"/>
  <c r="P7665" i="4" s="1"/>
  <c r="O7666" i="4"/>
  <c r="P7666" i="4" s="1"/>
  <c r="O7667" i="4"/>
  <c r="P7667" i="4" s="1"/>
  <c r="O7668" i="4"/>
  <c r="P7668" i="4" s="1"/>
  <c r="O7669" i="4"/>
  <c r="P7669" i="4" s="1"/>
  <c r="O7670" i="4"/>
  <c r="P7670" i="4" s="1"/>
  <c r="O7671" i="4"/>
  <c r="P7671" i="4" s="1"/>
  <c r="O7672" i="4"/>
  <c r="P7672" i="4" s="1"/>
  <c r="O7673" i="4"/>
  <c r="P7673" i="4" s="1"/>
  <c r="O7674" i="4"/>
  <c r="P7674" i="4" s="1"/>
  <c r="O7675" i="4"/>
  <c r="P7675" i="4" s="1"/>
  <c r="O7676" i="4"/>
  <c r="P7676" i="4" s="1"/>
  <c r="O7677" i="4"/>
  <c r="P7677" i="4" s="1"/>
  <c r="O7678" i="4"/>
  <c r="P7678" i="4" s="1"/>
  <c r="O7679" i="4"/>
  <c r="P7679" i="4" s="1"/>
  <c r="O7680" i="4"/>
  <c r="P7680" i="4" s="1"/>
  <c r="O7681" i="4"/>
  <c r="P7681" i="4" s="1"/>
  <c r="O7682" i="4"/>
  <c r="P7682" i="4" s="1"/>
  <c r="O7683" i="4"/>
  <c r="P7683" i="4" s="1"/>
  <c r="O7684" i="4"/>
  <c r="P7684" i="4" s="1"/>
  <c r="O7685" i="4"/>
  <c r="P7685" i="4" s="1"/>
  <c r="O7686" i="4"/>
  <c r="P7686" i="4" s="1"/>
  <c r="O7687" i="4"/>
  <c r="P7687" i="4" s="1"/>
  <c r="O7688" i="4"/>
  <c r="P7688" i="4" s="1"/>
  <c r="O7689" i="4"/>
  <c r="P7689" i="4" s="1"/>
  <c r="O7690" i="4"/>
  <c r="P7690" i="4" s="1"/>
  <c r="O7691" i="4"/>
  <c r="P7691" i="4" s="1"/>
  <c r="O7692" i="4"/>
  <c r="P7692" i="4" s="1"/>
  <c r="O7693" i="4"/>
  <c r="P7693" i="4" s="1"/>
  <c r="O7694" i="4"/>
  <c r="P7694" i="4" s="1"/>
  <c r="O7695" i="4"/>
  <c r="P7695" i="4" s="1"/>
  <c r="O7696" i="4"/>
  <c r="P7696" i="4" s="1"/>
  <c r="O7697" i="4"/>
  <c r="P7697" i="4" s="1"/>
  <c r="O7698" i="4"/>
  <c r="P7698" i="4" s="1"/>
  <c r="O7699" i="4"/>
  <c r="P7699" i="4" s="1"/>
  <c r="O7700" i="4"/>
  <c r="P7700" i="4" s="1"/>
  <c r="O7701" i="4"/>
  <c r="P7701" i="4" s="1"/>
  <c r="O7702" i="4"/>
  <c r="P7702" i="4" s="1"/>
  <c r="O7703" i="4"/>
  <c r="P7703" i="4" s="1"/>
  <c r="O7704" i="4"/>
  <c r="P7704" i="4" s="1"/>
  <c r="O7705" i="4"/>
  <c r="P7705" i="4" s="1"/>
  <c r="O7706" i="4"/>
  <c r="P7706" i="4" s="1"/>
  <c r="O7707" i="4"/>
  <c r="P7707" i="4" s="1"/>
  <c r="O7708" i="4"/>
  <c r="P7708" i="4" s="1"/>
  <c r="O7709" i="4"/>
  <c r="P7709" i="4" s="1"/>
  <c r="O7710" i="4"/>
  <c r="P7710" i="4" s="1"/>
  <c r="O7711" i="4"/>
  <c r="P7711" i="4" s="1"/>
  <c r="O7712" i="4"/>
  <c r="P7712" i="4" s="1"/>
  <c r="O7713" i="4"/>
  <c r="P7713" i="4" s="1"/>
  <c r="O7714" i="4"/>
  <c r="P7714" i="4" s="1"/>
  <c r="O7715" i="4"/>
  <c r="P7715" i="4" s="1"/>
  <c r="O7716" i="4"/>
  <c r="P7716" i="4" s="1"/>
  <c r="O7717" i="4"/>
  <c r="P7717" i="4" s="1"/>
  <c r="O7718" i="4"/>
  <c r="P7718" i="4" s="1"/>
  <c r="O7719" i="4"/>
  <c r="P7719" i="4" s="1"/>
  <c r="O7720" i="4"/>
  <c r="P7720" i="4" s="1"/>
  <c r="O7721" i="4"/>
  <c r="P7721" i="4" s="1"/>
  <c r="O7722" i="4"/>
  <c r="P7722" i="4" s="1"/>
  <c r="O7723" i="4"/>
  <c r="P7723" i="4" s="1"/>
  <c r="O7724" i="4"/>
  <c r="P7724" i="4" s="1"/>
  <c r="O7725" i="4"/>
  <c r="P7725" i="4" s="1"/>
  <c r="O7726" i="4"/>
  <c r="P7726" i="4" s="1"/>
  <c r="O7727" i="4"/>
  <c r="P7727" i="4" s="1"/>
  <c r="O7728" i="4"/>
  <c r="P7728" i="4" s="1"/>
  <c r="O7729" i="4"/>
  <c r="P7729" i="4" s="1"/>
  <c r="O7730" i="4"/>
  <c r="P7730" i="4" s="1"/>
  <c r="O7731" i="4"/>
  <c r="P7731" i="4" s="1"/>
  <c r="O7732" i="4"/>
  <c r="P7732" i="4" s="1"/>
  <c r="O7733" i="4"/>
  <c r="P7733" i="4" s="1"/>
  <c r="O7734" i="4"/>
  <c r="P7734" i="4" s="1"/>
  <c r="O7735" i="4"/>
  <c r="P7735" i="4" s="1"/>
  <c r="O7736" i="4"/>
  <c r="P7736" i="4" s="1"/>
  <c r="O7737" i="4"/>
  <c r="P7737" i="4" s="1"/>
  <c r="O7738" i="4"/>
  <c r="P7738" i="4" s="1"/>
  <c r="O7739" i="4"/>
  <c r="P7739" i="4" s="1"/>
  <c r="O7740" i="4"/>
  <c r="P7740" i="4" s="1"/>
  <c r="O7741" i="4"/>
  <c r="P7741" i="4" s="1"/>
  <c r="O7742" i="4"/>
  <c r="P7742" i="4" s="1"/>
  <c r="O7743" i="4"/>
  <c r="P7743" i="4" s="1"/>
  <c r="O7744" i="4"/>
  <c r="P7744" i="4" s="1"/>
  <c r="O7745" i="4"/>
  <c r="P7745" i="4" s="1"/>
  <c r="O7746" i="4"/>
  <c r="P7746" i="4" s="1"/>
  <c r="O7747" i="4"/>
  <c r="P7747" i="4" s="1"/>
  <c r="O7748" i="4"/>
  <c r="P7748" i="4" s="1"/>
  <c r="O7749" i="4"/>
  <c r="P7749" i="4" s="1"/>
  <c r="O7750" i="4"/>
  <c r="P7750" i="4" s="1"/>
  <c r="O7751" i="4"/>
  <c r="P7751" i="4" s="1"/>
  <c r="O7752" i="4"/>
  <c r="P7752" i="4" s="1"/>
  <c r="O7753" i="4"/>
  <c r="P7753" i="4" s="1"/>
  <c r="O7754" i="4"/>
  <c r="P7754" i="4" s="1"/>
  <c r="O7755" i="4"/>
  <c r="P7755" i="4" s="1"/>
  <c r="O7756" i="4"/>
  <c r="P7756" i="4" s="1"/>
  <c r="O7757" i="4"/>
  <c r="P7757" i="4" s="1"/>
  <c r="O7758" i="4"/>
  <c r="P7758" i="4" s="1"/>
  <c r="O7759" i="4"/>
  <c r="P7759" i="4" s="1"/>
  <c r="O7760" i="4"/>
  <c r="P7760" i="4" s="1"/>
  <c r="O7761" i="4"/>
  <c r="P7761" i="4" s="1"/>
  <c r="O7762" i="4"/>
  <c r="P7762" i="4" s="1"/>
  <c r="O7763" i="4"/>
  <c r="P7763" i="4" s="1"/>
  <c r="O7764" i="4"/>
  <c r="P7764" i="4" s="1"/>
  <c r="O7765" i="4"/>
  <c r="P7765" i="4" s="1"/>
  <c r="O7766" i="4"/>
  <c r="P7766" i="4" s="1"/>
  <c r="O7767" i="4"/>
  <c r="P7767" i="4" s="1"/>
  <c r="O7768" i="4"/>
  <c r="P7768" i="4" s="1"/>
  <c r="O7769" i="4"/>
  <c r="P7769" i="4" s="1"/>
  <c r="O7770" i="4"/>
  <c r="P7770" i="4" s="1"/>
  <c r="O7771" i="4"/>
  <c r="P7771" i="4" s="1"/>
  <c r="O7772" i="4"/>
  <c r="P7772" i="4" s="1"/>
  <c r="O7773" i="4"/>
  <c r="P7773" i="4" s="1"/>
  <c r="O7774" i="4"/>
  <c r="P7774" i="4" s="1"/>
  <c r="O7775" i="4"/>
  <c r="P7775" i="4" s="1"/>
  <c r="O7776" i="4"/>
  <c r="P7776" i="4" s="1"/>
  <c r="O7777" i="4"/>
  <c r="P7777" i="4" s="1"/>
  <c r="O7778" i="4"/>
  <c r="P7778" i="4" s="1"/>
  <c r="O7779" i="4"/>
  <c r="P7779" i="4" s="1"/>
  <c r="O7780" i="4"/>
  <c r="P7780" i="4" s="1"/>
  <c r="O7781" i="4"/>
  <c r="P7781" i="4" s="1"/>
  <c r="O7782" i="4"/>
  <c r="P7782" i="4" s="1"/>
  <c r="O7783" i="4"/>
  <c r="P7783" i="4" s="1"/>
  <c r="O7784" i="4"/>
  <c r="P7784" i="4" s="1"/>
  <c r="O7785" i="4"/>
  <c r="P7785" i="4" s="1"/>
  <c r="O7786" i="4"/>
  <c r="P7786" i="4" s="1"/>
  <c r="O7787" i="4"/>
  <c r="P7787" i="4" s="1"/>
  <c r="O7788" i="4"/>
  <c r="P7788" i="4" s="1"/>
  <c r="O7789" i="4"/>
  <c r="P7789" i="4" s="1"/>
  <c r="O7790" i="4"/>
  <c r="P7790" i="4" s="1"/>
  <c r="O7791" i="4"/>
  <c r="P7791" i="4" s="1"/>
  <c r="O7792" i="4"/>
  <c r="P7792" i="4" s="1"/>
  <c r="O7793" i="4"/>
  <c r="P7793" i="4" s="1"/>
  <c r="O7794" i="4"/>
  <c r="P7794" i="4" s="1"/>
  <c r="O7795" i="4"/>
  <c r="P7795" i="4" s="1"/>
  <c r="O7796" i="4"/>
  <c r="P7796" i="4" s="1"/>
  <c r="O7797" i="4"/>
  <c r="P7797" i="4" s="1"/>
  <c r="O7798" i="4"/>
  <c r="P7798" i="4" s="1"/>
  <c r="O7799" i="4"/>
  <c r="P7799" i="4" s="1"/>
  <c r="O7800" i="4"/>
  <c r="P7800" i="4" s="1"/>
  <c r="O7801" i="4"/>
  <c r="P7801" i="4" s="1"/>
  <c r="O7802" i="4"/>
  <c r="P7802" i="4" s="1"/>
  <c r="O7803" i="4"/>
  <c r="P7803" i="4" s="1"/>
  <c r="O7804" i="4"/>
  <c r="P7804" i="4" s="1"/>
  <c r="O7805" i="4"/>
  <c r="P7805" i="4" s="1"/>
  <c r="O7806" i="4"/>
  <c r="P7806" i="4" s="1"/>
  <c r="O7807" i="4"/>
  <c r="P7807" i="4" s="1"/>
  <c r="O7808" i="4"/>
  <c r="P7808" i="4" s="1"/>
  <c r="O7809" i="4"/>
  <c r="P7809" i="4" s="1"/>
  <c r="O7810" i="4"/>
  <c r="P7810" i="4" s="1"/>
  <c r="O7811" i="4"/>
  <c r="P7811" i="4" s="1"/>
  <c r="O7812" i="4"/>
  <c r="P7812" i="4" s="1"/>
  <c r="O7813" i="4"/>
  <c r="P7813" i="4" s="1"/>
  <c r="O7814" i="4"/>
  <c r="P7814" i="4" s="1"/>
  <c r="O7815" i="4"/>
  <c r="P7815" i="4" s="1"/>
  <c r="O7816" i="4"/>
  <c r="P7816" i="4" s="1"/>
  <c r="O7817" i="4"/>
  <c r="P7817" i="4" s="1"/>
  <c r="O7818" i="4"/>
  <c r="P7818" i="4" s="1"/>
  <c r="O7819" i="4"/>
  <c r="P7819" i="4" s="1"/>
  <c r="O7820" i="4"/>
  <c r="P7820" i="4" s="1"/>
  <c r="O7821" i="4"/>
  <c r="P7821" i="4" s="1"/>
  <c r="O7822" i="4"/>
  <c r="P7822" i="4" s="1"/>
  <c r="O7823" i="4"/>
  <c r="P7823" i="4" s="1"/>
  <c r="O7824" i="4"/>
  <c r="P7824" i="4" s="1"/>
  <c r="O7825" i="4"/>
  <c r="P7825" i="4" s="1"/>
  <c r="O7826" i="4"/>
  <c r="P7826" i="4" s="1"/>
  <c r="O7827" i="4"/>
  <c r="P7827" i="4" s="1"/>
  <c r="O7828" i="4"/>
  <c r="P7828" i="4" s="1"/>
  <c r="O7829" i="4"/>
  <c r="P7829" i="4" s="1"/>
  <c r="O7830" i="4"/>
  <c r="P7830" i="4" s="1"/>
  <c r="O7831" i="4"/>
  <c r="P7831" i="4" s="1"/>
  <c r="O7832" i="4"/>
  <c r="P7832" i="4" s="1"/>
  <c r="O7833" i="4"/>
  <c r="P7833" i="4" s="1"/>
  <c r="O7834" i="4"/>
  <c r="P7834" i="4" s="1"/>
  <c r="O7835" i="4"/>
  <c r="P7835" i="4" s="1"/>
  <c r="O7836" i="4"/>
  <c r="P7836" i="4" s="1"/>
  <c r="O7837" i="4"/>
  <c r="P7837" i="4" s="1"/>
  <c r="O7838" i="4"/>
  <c r="P7838" i="4" s="1"/>
  <c r="O7839" i="4"/>
  <c r="P7839" i="4" s="1"/>
  <c r="O7840" i="4"/>
  <c r="P7840" i="4" s="1"/>
  <c r="O7841" i="4"/>
  <c r="P7841" i="4" s="1"/>
  <c r="O7842" i="4"/>
  <c r="P7842" i="4" s="1"/>
  <c r="O7843" i="4"/>
  <c r="P7843" i="4" s="1"/>
  <c r="O7844" i="4"/>
  <c r="P7844" i="4" s="1"/>
  <c r="O7845" i="4"/>
  <c r="P7845" i="4" s="1"/>
  <c r="O7846" i="4"/>
  <c r="P7846" i="4" s="1"/>
  <c r="O7847" i="4"/>
  <c r="P7847" i="4" s="1"/>
  <c r="O7848" i="4"/>
  <c r="P7848" i="4" s="1"/>
  <c r="O7849" i="4"/>
  <c r="P7849" i="4" s="1"/>
  <c r="O7850" i="4"/>
  <c r="P7850" i="4" s="1"/>
  <c r="O7851" i="4"/>
  <c r="P7851" i="4" s="1"/>
  <c r="O7852" i="4"/>
  <c r="P7852" i="4" s="1"/>
  <c r="O7853" i="4"/>
  <c r="P7853" i="4" s="1"/>
  <c r="O7854" i="4"/>
  <c r="P7854" i="4" s="1"/>
  <c r="O7855" i="4"/>
  <c r="P7855" i="4" s="1"/>
  <c r="O7856" i="4"/>
  <c r="P7856" i="4" s="1"/>
  <c r="O7857" i="4"/>
  <c r="P7857" i="4" s="1"/>
  <c r="O7858" i="4"/>
  <c r="P7858" i="4" s="1"/>
  <c r="O7859" i="4"/>
  <c r="P7859" i="4" s="1"/>
  <c r="O7860" i="4"/>
  <c r="P7860" i="4" s="1"/>
  <c r="O7861" i="4"/>
  <c r="P7861" i="4" s="1"/>
  <c r="O7862" i="4"/>
  <c r="P7862" i="4" s="1"/>
  <c r="O7863" i="4"/>
  <c r="P7863" i="4" s="1"/>
  <c r="O7864" i="4"/>
  <c r="P7864" i="4" s="1"/>
  <c r="O7865" i="4"/>
  <c r="P7865" i="4" s="1"/>
  <c r="O7866" i="4"/>
  <c r="P7866" i="4" s="1"/>
  <c r="O7867" i="4"/>
  <c r="P7867" i="4" s="1"/>
  <c r="O7868" i="4"/>
  <c r="P7868" i="4" s="1"/>
  <c r="O7869" i="4"/>
  <c r="P7869" i="4" s="1"/>
  <c r="O7870" i="4"/>
  <c r="P7870" i="4" s="1"/>
  <c r="O7871" i="4"/>
  <c r="P7871" i="4" s="1"/>
  <c r="O7872" i="4"/>
  <c r="P7872" i="4" s="1"/>
  <c r="O7873" i="4"/>
  <c r="P7873" i="4" s="1"/>
  <c r="O7874" i="4"/>
  <c r="P7874" i="4" s="1"/>
  <c r="O7875" i="4"/>
  <c r="P7875" i="4" s="1"/>
  <c r="O7876" i="4"/>
  <c r="P7876" i="4" s="1"/>
  <c r="O7877" i="4"/>
  <c r="P7877" i="4" s="1"/>
  <c r="O7878" i="4"/>
  <c r="P7878" i="4" s="1"/>
  <c r="O7879" i="4"/>
  <c r="P7879" i="4" s="1"/>
  <c r="O7880" i="4"/>
  <c r="P7880" i="4" s="1"/>
  <c r="O7881" i="4"/>
  <c r="P7881" i="4" s="1"/>
  <c r="O7882" i="4"/>
  <c r="P7882" i="4" s="1"/>
  <c r="O7883" i="4"/>
  <c r="P7883" i="4" s="1"/>
  <c r="O7884" i="4"/>
  <c r="P7884" i="4" s="1"/>
  <c r="O7885" i="4"/>
  <c r="P7885" i="4" s="1"/>
  <c r="O7886" i="4"/>
  <c r="P7886" i="4" s="1"/>
  <c r="O7887" i="4"/>
  <c r="P7887" i="4" s="1"/>
  <c r="O7888" i="4"/>
  <c r="P7888" i="4" s="1"/>
  <c r="O7889" i="4"/>
  <c r="P7889" i="4" s="1"/>
  <c r="O7890" i="4"/>
  <c r="P7890" i="4" s="1"/>
  <c r="O7891" i="4"/>
  <c r="P7891" i="4" s="1"/>
  <c r="O7892" i="4"/>
  <c r="P7892" i="4" s="1"/>
  <c r="O7893" i="4"/>
  <c r="P7893" i="4" s="1"/>
  <c r="O7894" i="4"/>
  <c r="P7894" i="4" s="1"/>
  <c r="O7895" i="4"/>
  <c r="P7895" i="4" s="1"/>
  <c r="O7896" i="4"/>
  <c r="P7896" i="4" s="1"/>
  <c r="O7897" i="4"/>
  <c r="P7897" i="4" s="1"/>
  <c r="O7898" i="4"/>
  <c r="P7898" i="4" s="1"/>
  <c r="O7899" i="4"/>
  <c r="P7899" i="4" s="1"/>
  <c r="O7900" i="4"/>
  <c r="P7900" i="4" s="1"/>
  <c r="O7901" i="4"/>
  <c r="P7901" i="4" s="1"/>
  <c r="O7902" i="4"/>
  <c r="P7902" i="4" s="1"/>
  <c r="O7903" i="4"/>
  <c r="P7903" i="4" s="1"/>
  <c r="O7904" i="4"/>
  <c r="P7904" i="4" s="1"/>
  <c r="O7905" i="4"/>
  <c r="P7905" i="4" s="1"/>
  <c r="O7906" i="4"/>
  <c r="P7906" i="4" s="1"/>
  <c r="O7907" i="4"/>
  <c r="P7907" i="4" s="1"/>
  <c r="O7908" i="4"/>
  <c r="P7908" i="4" s="1"/>
  <c r="O7909" i="4"/>
  <c r="P7909" i="4" s="1"/>
  <c r="O7910" i="4"/>
  <c r="P7910" i="4" s="1"/>
  <c r="O7911" i="4"/>
  <c r="P7911" i="4" s="1"/>
  <c r="O7912" i="4"/>
  <c r="P7912" i="4" s="1"/>
  <c r="O7913" i="4"/>
  <c r="P7913" i="4" s="1"/>
  <c r="O7914" i="4"/>
  <c r="P7914" i="4" s="1"/>
  <c r="O7915" i="4"/>
  <c r="P7915" i="4" s="1"/>
  <c r="O7916" i="4"/>
  <c r="P7916" i="4" s="1"/>
  <c r="O7917" i="4"/>
  <c r="P7917" i="4" s="1"/>
  <c r="O7918" i="4"/>
  <c r="P7918" i="4" s="1"/>
  <c r="O7919" i="4"/>
  <c r="P7919" i="4" s="1"/>
  <c r="O7920" i="4"/>
  <c r="P7920" i="4" s="1"/>
  <c r="O7921" i="4"/>
  <c r="P7921" i="4" s="1"/>
  <c r="O7922" i="4"/>
  <c r="P7922" i="4" s="1"/>
  <c r="O7923" i="4"/>
  <c r="P7923" i="4" s="1"/>
  <c r="O7924" i="4"/>
  <c r="P7924" i="4" s="1"/>
  <c r="O7925" i="4"/>
  <c r="P7925" i="4" s="1"/>
  <c r="O7926" i="4"/>
  <c r="P7926" i="4" s="1"/>
  <c r="O7927" i="4"/>
  <c r="P7927" i="4" s="1"/>
  <c r="O7928" i="4"/>
  <c r="P7928" i="4" s="1"/>
  <c r="O7929" i="4"/>
  <c r="P7929" i="4" s="1"/>
  <c r="O7930" i="4"/>
  <c r="P7930" i="4" s="1"/>
  <c r="O7931" i="4"/>
  <c r="P7931" i="4" s="1"/>
  <c r="O7932" i="4"/>
  <c r="P7932" i="4" s="1"/>
  <c r="O7933" i="4"/>
  <c r="P7933" i="4" s="1"/>
  <c r="O7934" i="4"/>
  <c r="P7934" i="4" s="1"/>
  <c r="O7935" i="4"/>
  <c r="P7935" i="4" s="1"/>
  <c r="O7936" i="4"/>
  <c r="P7936" i="4" s="1"/>
  <c r="O7937" i="4"/>
  <c r="P7937" i="4" s="1"/>
  <c r="O7938" i="4"/>
  <c r="P7938" i="4" s="1"/>
  <c r="O7939" i="4"/>
  <c r="P7939" i="4" s="1"/>
  <c r="O7940" i="4"/>
  <c r="P7940" i="4" s="1"/>
  <c r="O7941" i="4"/>
  <c r="P7941" i="4" s="1"/>
  <c r="O7942" i="4"/>
  <c r="P7942" i="4" s="1"/>
  <c r="O7943" i="4"/>
  <c r="P7943" i="4" s="1"/>
  <c r="O7944" i="4"/>
  <c r="P7944" i="4" s="1"/>
  <c r="O7945" i="4"/>
  <c r="P7945" i="4" s="1"/>
  <c r="O7946" i="4"/>
  <c r="P7946" i="4" s="1"/>
  <c r="O7947" i="4"/>
  <c r="P7947" i="4" s="1"/>
  <c r="O7948" i="4"/>
  <c r="P7948" i="4" s="1"/>
  <c r="O7949" i="4"/>
  <c r="P7949" i="4" s="1"/>
  <c r="O7950" i="4"/>
  <c r="P7950" i="4" s="1"/>
  <c r="O7951" i="4"/>
  <c r="P7951" i="4" s="1"/>
  <c r="O7952" i="4"/>
  <c r="P7952" i="4" s="1"/>
  <c r="O7953" i="4"/>
  <c r="P7953" i="4" s="1"/>
  <c r="O7954" i="4"/>
  <c r="P7954" i="4" s="1"/>
  <c r="O7955" i="4"/>
  <c r="P7955" i="4" s="1"/>
  <c r="O7956" i="4"/>
  <c r="P7956" i="4" s="1"/>
  <c r="O7957" i="4"/>
  <c r="P7957" i="4" s="1"/>
  <c r="O7958" i="4"/>
  <c r="P7958" i="4" s="1"/>
  <c r="O7959" i="4"/>
  <c r="P7959" i="4" s="1"/>
  <c r="O7960" i="4"/>
  <c r="P7960" i="4" s="1"/>
  <c r="O7961" i="4"/>
  <c r="P7961" i="4" s="1"/>
  <c r="O7962" i="4"/>
  <c r="P7962" i="4" s="1"/>
  <c r="O7963" i="4"/>
  <c r="P7963" i="4" s="1"/>
  <c r="O7964" i="4"/>
  <c r="P7964" i="4" s="1"/>
  <c r="O7965" i="4"/>
  <c r="P7965" i="4" s="1"/>
  <c r="O7966" i="4"/>
  <c r="P7966" i="4" s="1"/>
  <c r="O7967" i="4"/>
  <c r="P7967" i="4" s="1"/>
  <c r="O7968" i="4"/>
  <c r="P7968" i="4" s="1"/>
  <c r="O7969" i="4"/>
  <c r="P7969" i="4" s="1"/>
  <c r="O7970" i="4"/>
  <c r="P7970" i="4" s="1"/>
  <c r="O7971" i="4"/>
  <c r="P7971" i="4" s="1"/>
  <c r="O7972" i="4"/>
  <c r="P7972" i="4" s="1"/>
  <c r="O7973" i="4"/>
  <c r="P7973" i="4" s="1"/>
  <c r="O7974" i="4"/>
  <c r="P7974" i="4" s="1"/>
  <c r="O7975" i="4"/>
  <c r="P7975" i="4" s="1"/>
  <c r="O7976" i="4"/>
  <c r="P7976" i="4" s="1"/>
  <c r="O7977" i="4"/>
  <c r="P7977" i="4" s="1"/>
  <c r="O7978" i="4"/>
  <c r="P7978" i="4" s="1"/>
  <c r="O7979" i="4"/>
  <c r="P7979" i="4" s="1"/>
  <c r="O7980" i="4"/>
  <c r="P7980" i="4" s="1"/>
  <c r="O7981" i="4"/>
  <c r="P7981" i="4" s="1"/>
  <c r="O7982" i="4"/>
  <c r="P7982" i="4" s="1"/>
  <c r="O7983" i="4"/>
  <c r="P7983" i="4" s="1"/>
  <c r="O7984" i="4"/>
  <c r="P7984" i="4" s="1"/>
  <c r="O7985" i="4"/>
  <c r="P7985" i="4" s="1"/>
  <c r="O7986" i="4"/>
  <c r="P7986" i="4" s="1"/>
  <c r="O7987" i="4"/>
  <c r="P7987" i="4" s="1"/>
  <c r="O7988" i="4"/>
  <c r="P7988" i="4" s="1"/>
  <c r="O7989" i="4"/>
  <c r="P7989" i="4" s="1"/>
  <c r="O7990" i="4"/>
  <c r="P7990" i="4" s="1"/>
  <c r="O7991" i="4"/>
  <c r="P7991" i="4" s="1"/>
  <c r="O7992" i="4"/>
  <c r="P7992" i="4" s="1"/>
  <c r="O7993" i="4"/>
  <c r="P7993" i="4" s="1"/>
  <c r="O7994" i="4"/>
  <c r="P7994" i="4" s="1"/>
  <c r="O7995" i="4"/>
  <c r="P7995" i="4" s="1"/>
  <c r="O7996" i="4"/>
  <c r="P7996" i="4" s="1"/>
  <c r="O7997" i="4"/>
  <c r="P7997" i="4" s="1"/>
  <c r="O7998" i="4"/>
  <c r="P7998" i="4" s="1"/>
  <c r="O7999" i="4"/>
  <c r="P7999" i="4" s="1"/>
  <c r="O8000" i="4"/>
  <c r="P8000" i="4" s="1"/>
  <c r="O8001" i="4"/>
  <c r="P8001" i="4" s="1"/>
  <c r="O8002" i="4"/>
  <c r="P8002" i="4" s="1"/>
  <c r="O8003" i="4"/>
  <c r="P8003" i="4" s="1"/>
  <c r="O8004" i="4"/>
  <c r="P8004" i="4" s="1"/>
  <c r="O8005" i="4"/>
  <c r="P8005" i="4" s="1"/>
  <c r="O8006" i="4"/>
  <c r="P8006" i="4" s="1"/>
  <c r="O8007" i="4"/>
  <c r="P8007" i="4" s="1"/>
  <c r="O8008" i="4"/>
  <c r="P8008" i="4" s="1"/>
  <c r="O8009" i="4"/>
  <c r="P8009" i="4" s="1"/>
  <c r="O8010" i="4"/>
  <c r="P8010" i="4" s="1"/>
  <c r="O8011" i="4"/>
  <c r="P8011" i="4" s="1"/>
  <c r="O8012" i="4"/>
  <c r="P8012" i="4" s="1"/>
  <c r="O8013" i="4"/>
  <c r="P8013" i="4" s="1"/>
  <c r="O8014" i="4"/>
  <c r="P8014" i="4" s="1"/>
  <c r="O8015" i="4"/>
  <c r="P8015" i="4" s="1"/>
  <c r="O8016" i="4"/>
  <c r="P8016" i="4" s="1"/>
  <c r="O8017" i="4"/>
  <c r="P8017" i="4" s="1"/>
  <c r="O8018" i="4"/>
  <c r="P8018" i="4" s="1"/>
  <c r="O8019" i="4"/>
  <c r="P8019" i="4" s="1"/>
  <c r="O8020" i="4"/>
  <c r="P8020" i="4" s="1"/>
  <c r="O8021" i="4"/>
  <c r="P8021" i="4" s="1"/>
  <c r="O8022" i="4"/>
  <c r="P8022" i="4" s="1"/>
  <c r="O8023" i="4"/>
  <c r="P8023" i="4" s="1"/>
  <c r="O8024" i="4"/>
  <c r="P8024" i="4" s="1"/>
  <c r="O8025" i="4"/>
  <c r="P8025" i="4" s="1"/>
  <c r="O8026" i="4"/>
  <c r="P8026" i="4" s="1"/>
  <c r="O8027" i="4"/>
  <c r="P8027" i="4" s="1"/>
  <c r="O8028" i="4"/>
  <c r="P8028" i="4" s="1"/>
  <c r="O8029" i="4"/>
  <c r="P8029" i="4" s="1"/>
  <c r="O8030" i="4"/>
  <c r="P8030" i="4" s="1"/>
  <c r="O8031" i="4"/>
  <c r="P8031" i="4" s="1"/>
  <c r="O8032" i="4"/>
  <c r="P8032" i="4" s="1"/>
  <c r="O8033" i="4"/>
  <c r="P8033" i="4" s="1"/>
  <c r="O8034" i="4"/>
  <c r="P8034" i="4" s="1"/>
  <c r="O8035" i="4"/>
  <c r="P8035" i="4" s="1"/>
  <c r="O8036" i="4"/>
  <c r="P8036" i="4" s="1"/>
  <c r="O8037" i="4"/>
  <c r="P8037" i="4" s="1"/>
  <c r="O8038" i="4"/>
  <c r="P8038" i="4" s="1"/>
  <c r="O8039" i="4"/>
  <c r="P8039" i="4" s="1"/>
  <c r="O8040" i="4"/>
  <c r="P8040" i="4" s="1"/>
  <c r="O8041" i="4"/>
  <c r="P8041" i="4" s="1"/>
  <c r="O8042" i="4"/>
  <c r="P8042" i="4" s="1"/>
  <c r="O8043" i="4"/>
  <c r="P8043" i="4" s="1"/>
  <c r="O8044" i="4"/>
  <c r="P8044" i="4" s="1"/>
  <c r="O8045" i="4"/>
  <c r="P8045" i="4" s="1"/>
  <c r="O8046" i="4"/>
  <c r="P8046" i="4" s="1"/>
  <c r="O8047" i="4"/>
  <c r="P8047" i="4" s="1"/>
  <c r="O8048" i="4"/>
  <c r="P8048" i="4" s="1"/>
  <c r="O8049" i="4"/>
  <c r="P8049" i="4" s="1"/>
  <c r="O8050" i="4"/>
  <c r="P8050" i="4" s="1"/>
  <c r="O8051" i="4"/>
  <c r="P8051" i="4" s="1"/>
  <c r="O8052" i="4"/>
  <c r="P8052" i="4" s="1"/>
  <c r="O8053" i="4"/>
  <c r="P8053" i="4" s="1"/>
  <c r="O8054" i="4"/>
  <c r="P8054" i="4" s="1"/>
  <c r="O8055" i="4"/>
  <c r="P8055" i="4" s="1"/>
  <c r="O8056" i="4"/>
  <c r="P8056" i="4" s="1"/>
  <c r="O8057" i="4"/>
  <c r="P8057" i="4" s="1"/>
  <c r="O8058" i="4"/>
  <c r="P8058" i="4" s="1"/>
  <c r="O8059" i="4"/>
  <c r="P8059" i="4" s="1"/>
  <c r="O8060" i="4"/>
  <c r="P8060" i="4" s="1"/>
  <c r="O8061" i="4"/>
  <c r="P8061" i="4" s="1"/>
  <c r="O8062" i="4"/>
  <c r="P8062" i="4" s="1"/>
  <c r="O8063" i="4"/>
  <c r="P8063" i="4" s="1"/>
  <c r="O8064" i="4"/>
  <c r="P8064" i="4" s="1"/>
  <c r="O8065" i="4"/>
  <c r="P8065" i="4" s="1"/>
  <c r="O8066" i="4"/>
  <c r="P8066" i="4" s="1"/>
  <c r="O8067" i="4"/>
  <c r="P8067" i="4" s="1"/>
  <c r="O8068" i="4"/>
  <c r="P8068" i="4" s="1"/>
  <c r="O8069" i="4"/>
  <c r="P8069" i="4" s="1"/>
  <c r="O8070" i="4"/>
  <c r="P8070" i="4" s="1"/>
  <c r="O8071" i="4"/>
  <c r="P8071" i="4" s="1"/>
  <c r="O8072" i="4"/>
  <c r="P8072" i="4" s="1"/>
  <c r="O8073" i="4"/>
  <c r="P8073" i="4" s="1"/>
  <c r="O8074" i="4"/>
  <c r="P8074" i="4" s="1"/>
  <c r="O8075" i="4"/>
  <c r="P8075" i="4" s="1"/>
  <c r="O8076" i="4"/>
  <c r="P8076" i="4" s="1"/>
  <c r="O8077" i="4"/>
  <c r="P8077" i="4" s="1"/>
  <c r="O8078" i="4"/>
  <c r="P8078" i="4" s="1"/>
  <c r="O8079" i="4"/>
  <c r="P8079" i="4" s="1"/>
  <c r="O8080" i="4"/>
  <c r="P8080" i="4" s="1"/>
  <c r="O8081" i="4"/>
  <c r="P8081" i="4" s="1"/>
  <c r="O8082" i="4"/>
  <c r="P8082" i="4" s="1"/>
  <c r="O8083" i="4"/>
  <c r="P8083" i="4" s="1"/>
  <c r="O8084" i="4"/>
  <c r="P8084" i="4" s="1"/>
  <c r="O8085" i="4"/>
  <c r="P8085" i="4" s="1"/>
  <c r="O8086" i="4"/>
  <c r="P8086" i="4" s="1"/>
  <c r="O8087" i="4"/>
  <c r="P8087" i="4" s="1"/>
  <c r="O8088" i="4"/>
  <c r="P8088" i="4" s="1"/>
  <c r="O8089" i="4"/>
  <c r="P8089" i="4" s="1"/>
  <c r="O8090" i="4"/>
  <c r="P8090" i="4" s="1"/>
  <c r="O8091" i="4"/>
  <c r="P8091" i="4" s="1"/>
  <c r="O8092" i="4"/>
  <c r="P8092" i="4" s="1"/>
  <c r="O8093" i="4"/>
  <c r="P8093" i="4" s="1"/>
  <c r="O8094" i="4"/>
  <c r="P8094" i="4" s="1"/>
  <c r="O8095" i="4"/>
  <c r="P8095" i="4" s="1"/>
  <c r="O8096" i="4"/>
  <c r="P8096" i="4" s="1"/>
  <c r="O8097" i="4"/>
  <c r="P8097" i="4" s="1"/>
  <c r="O8098" i="4"/>
  <c r="P8098" i="4" s="1"/>
  <c r="O8099" i="4"/>
  <c r="P8099" i="4" s="1"/>
  <c r="O8100" i="4"/>
  <c r="P8100" i="4" s="1"/>
  <c r="O8101" i="4"/>
  <c r="P8101" i="4" s="1"/>
  <c r="O8102" i="4"/>
  <c r="P8102" i="4" s="1"/>
  <c r="O8103" i="4"/>
  <c r="P8103" i="4" s="1"/>
  <c r="O8104" i="4"/>
  <c r="P8104" i="4" s="1"/>
  <c r="O8105" i="4"/>
  <c r="P8105" i="4" s="1"/>
  <c r="O8106" i="4"/>
  <c r="P8106" i="4" s="1"/>
  <c r="O8107" i="4"/>
  <c r="P8107" i="4" s="1"/>
  <c r="O8108" i="4"/>
  <c r="P8108" i="4" s="1"/>
  <c r="O8109" i="4"/>
  <c r="P8109" i="4" s="1"/>
  <c r="O8110" i="4"/>
  <c r="P8110" i="4" s="1"/>
  <c r="O8111" i="4"/>
  <c r="P8111" i="4" s="1"/>
  <c r="O8112" i="4"/>
  <c r="P8112" i="4" s="1"/>
  <c r="O8113" i="4"/>
  <c r="P8113" i="4" s="1"/>
  <c r="O8114" i="4"/>
  <c r="P8114" i="4" s="1"/>
  <c r="O8115" i="4"/>
  <c r="P8115" i="4" s="1"/>
  <c r="O8116" i="4"/>
  <c r="P8116" i="4" s="1"/>
  <c r="O8117" i="4"/>
  <c r="P8117" i="4" s="1"/>
  <c r="O8118" i="4"/>
  <c r="P8118" i="4" s="1"/>
  <c r="O8119" i="4"/>
  <c r="P8119" i="4" s="1"/>
  <c r="O8120" i="4"/>
  <c r="P8120" i="4" s="1"/>
  <c r="O8121" i="4"/>
  <c r="P8121" i="4" s="1"/>
  <c r="O8122" i="4"/>
  <c r="P8122" i="4" s="1"/>
  <c r="O8123" i="4"/>
  <c r="P8123" i="4" s="1"/>
  <c r="O8124" i="4"/>
  <c r="P8124" i="4" s="1"/>
  <c r="O8125" i="4"/>
  <c r="P8125" i="4" s="1"/>
  <c r="O8126" i="4"/>
  <c r="P8126" i="4" s="1"/>
  <c r="O8127" i="4"/>
  <c r="P8127" i="4" s="1"/>
  <c r="O8128" i="4"/>
  <c r="P8128" i="4" s="1"/>
  <c r="O8129" i="4"/>
  <c r="P8129" i="4" s="1"/>
  <c r="O8130" i="4"/>
  <c r="P8130" i="4" s="1"/>
  <c r="O8131" i="4"/>
  <c r="P8131" i="4" s="1"/>
  <c r="O8132" i="4"/>
  <c r="P8132" i="4" s="1"/>
  <c r="O8133" i="4"/>
  <c r="P8133" i="4" s="1"/>
  <c r="O8134" i="4"/>
  <c r="P8134" i="4" s="1"/>
  <c r="O8135" i="4"/>
  <c r="P8135" i="4" s="1"/>
  <c r="O8136" i="4"/>
  <c r="P8136" i="4" s="1"/>
  <c r="O8137" i="4"/>
  <c r="P8137" i="4" s="1"/>
  <c r="O8138" i="4"/>
  <c r="P8138" i="4" s="1"/>
  <c r="O8139" i="4"/>
  <c r="P8139" i="4" s="1"/>
  <c r="O8140" i="4"/>
  <c r="P8140" i="4" s="1"/>
  <c r="O8141" i="4"/>
  <c r="P8141" i="4" s="1"/>
  <c r="O8142" i="4"/>
  <c r="P8142" i="4" s="1"/>
  <c r="O8143" i="4"/>
  <c r="P8143" i="4" s="1"/>
  <c r="O8144" i="4"/>
  <c r="P8144" i="4" s="1"/>
  <c r="O8145" i="4"/>
  <c r="P8145" i="4" s="1"/>
  <c r="O8146" i="4"/>
  <c r="P8146" i="4" s="1"/>
  <c r="O8147" i="4"/>
  <c r="P8147" i="4" s="1"/>
  <c r="O8148" i="4"/>
  <c r="P8148" i="4" s="1"/>
  <c r="O8149" i="4"/>
  <c r="P8149" i="4" s="1"/>
  <c r="O8150" i="4"/>
  <c r="P8150" i="4" s="1"/>
  <c r="O8151" i="4"/>
  <c r="P8151" i="4" s="1"/>
  <c r="O8152" i="4"/>
  <c r="P8152" i="4" s="1"/>
  <c r="O8153" i="4"/>
  <c r="P8153" i="4" s="1"/>
  <c r="O8154" i="4"/>
  <c r="P8154" i="4" s="1"/>
  <c r="O8155" i="4"/>
  <c r="P8155" i="4" s="1"/>
  <c r="O8156" i="4"/>
  <c r="P8156" i="4" s="1"/>
  <c r="O8157" i="4"/>
  <c r="P8157" i="4" s="1"/>
  <c r="O8158" i="4"/>
  <c r="P8158" i="4" s="1"/>
  <c r="O8159" i="4"/>
  <c r="P8159" i="4" s="1"/>
  <c r="O8160" i="4"/>
  <c r="P8160" i="4" s="1"/>
  <c r="O8161" i="4"/>
  <c r="P8161" i="4" s="1"/>
  <c r="O8162" i="4"/>
  <c r="P8162" i="4" s="1"/>
  <c r="O8163" i="4"/>
  <c r="P8163" i="4" s="1"/>
  <c r="O8164" i="4"/>
  <c r="P8164" i="4" s="1"/>
  <c r="O8165" i="4"/>
  <c r="P8165" i="4" s="1"/>
  <c r="O8166" i="4"/>
  <c r="P8166" i="4" s="1"/>
  <c r="O8167" i="4"/>
  <c r="P8167" i="4" s="1"/>
  <c r="O8168" i="4"/>
  <c r="P8168" i="4" s="1"/>
  <c r="O8169" i="4"/>
  <c r="P8169" i="4" s="1"/>
  <c r="O8170" i="4"/>
  <c r="P8170" i="4" s="1"/>
  <c r="O8171" i="4"/>
  <c r="P8171" i="4" s="1"/>
  <c r="O8172" i="4"/>
  <c r="P8172" i="4" s="1"/>
  <c r="O8173" i="4"/>
  <c r="P8173" i="4" s="1"/>
  <c r="O8174" i="4"/>
  <c r="P8174" i="4" s="1"/>
  <c r="O8175" i="4"/>
  <c r="P8175" i="4" s="1"/>
  <c r="O8176" i="4"/>
  <c r="P8176" i="4" s="1"/>
  <c r="O8177" i="4"/>
  <c r="P8177" i="4" s="1"/>
  <c r="O8178" i="4"/>
  <c r="P8178" i="4" s="1"/>
  <c r="O8179" i="4"/>
  <c r="P8179" i="4" s="1"/>
  <c r="O8180" i="4"/>
  <c r="P8180" i="4" s="1"/>
  <c r="O8181" i="4"/>
  <c r="P8181" i="4" s="1"/>
  <c r="O8182" i="4"/>
  <c r="P8182" i="4" s="1"/>
  <c r="O8183" i="4"/>
  <c r="P8183" i="4" s="1"/>
  <c r="O8184" i="4"/>
  <c r="P8184" i="4" s="1"/>
  <c r="O8185" i="4"/>
  <c r="P8185" i="4" s="1"/>
  <c r="O8186" i="4"/>
  <c r="P8186" i="4" s="1"/>
  <c r="O8187" i="4"/>
  <c r="P8187" i="4" s="1"/>
  <c r="O8188" i="4"/>
  <c r="P8188" i="4" s="1"/>
  <c r="O8189" i="4"/>
  <c r="P8189" i="4" s="1"/>
  <c r="O8190" i="4"/>
  <c r="P8190" i="4" s="1"/>
  <c r="O8191" i="4"/>
  <c r="P8191" i="4" s="1"/>
  <c r="O8192" i="4"/>
  <c r="P8192" i="4" s="1"/>
  <c r="O8193" i="4"/>
  <c r="P8193" i="4" s="1"/>
  <c r="O8194" i="4"/>
  <c r="P8194" i="4" s="1"/>
  <c r="O8195" i="4"/>
  <c r="P8195" i="4" s="1"/>
  <c r="O8196" i="4"/>
  <c r="P8196" i="4" s="1"/>
  <c r="O8197" i="4"/>
  <c r="P8197" i="4" s="1"/>
  <c r="O8198" i="4"/>
  <c r="P8198" i="4" s="1"/>
  <c r="O8199" i="4"/>
  <c r="P8199" i="4" s="1"/>
  <c r="O8200" i="4"/>
  <c r="P8200" i="4" s="1"/>
  <c r="O8201" i="4"/>
  <c r="P8201" i="4" s="1"/>
  <c r="O8202" i="4"/>
  <c r="P8202" i="4" s="1"/>
  <c r="O8203" i="4"/>
  <c r="P8203" i="4" s="1"/>
  <c r="O8204" i="4"/>
  <c r="P8204" i="4" s="1"/>
  <c r="O8205" i="4"/>
  <c r="P8205" i="4" s="1"/>
  <c r="O8206" i="4"/>
  <c r="P8206" i="4" s="1"/>
  <c r="O8207" i="4"/>
  <c r="P8207" i="4" s="1"/>
  <c r="O8208" i="4"/>
  <c r="P8208" i="4" s="1"/>
  <c r="O8209" i="4"/>
  <c r="P8209" i="4" s="1"/>
  <c r="O8210" i="4"/>
  <c r="P8210" i="4" s="1"/>
  <c r="O8211" i="4"/>
  <c r="P8211" i="4" s="1"/>
  <c r="O8212" i="4"/>
  <c r="P8212" i="4" s="1"/>
  <c r="O8213" i="4"/>
  <c r="P8213" i="4" s="1"/>
  <c r="O8214" i="4"/>
  <c r="P8214" i="4" s="1"/>
  <c r="O8215" i="4"/>
  <c r="P8215" i="4" s="1"/>
  <c r="O8216" i="4"/>
  <c r="P8216" i="4" s="1"/>
  <c r="O8217" i="4"/>
  <c r="P8217" i="4" s="1"/>
  <c r="O8218" i="4"/>
  <c r="P8218" i="4" s="1"/>
  <c r="O8219" i="4"/>
  <c r="P8219" i="4" s="1"/>
  <c r="O8220" i="4"/>
  <c r="P8220" i="4" s="1"/>
  <c r="O8221" i="4"/>
  <c r="P8221" i="4" s="1"/>
  <c r="O8222" i="4"/>
  <c r="P8222" i="4" s="1"/>
  <c r="O8223" i="4"/>
  <c r="P8223" i="4" s="1"/>
  <c r="O8224" i="4"/>
  <c r="P8224" i="4" s="1"/>
  <c r="O8225" i="4"/>
  <c r="P8225" i="4" s="1"/>
  <c r="O8226" i="4"/>
  <c r="P8226" i="4" s="1"/>
  <c r="O8227" i="4"/>
  <c r="P8227" i="4" s="1"/>
  <c r="O8228" i="4"/>
  <c r="P8228" i="4" s="1"/>
  <c r="O8229" i="4"/>
  <c r="P8229" i="4" s="1"/>
  <c r="O8230" i="4"/>
  <c r="P8230" i="4" s="1"/>
  <c r="O8231" i="4"/>
  <c r="P8231" i="4" s="1"/>
  <c r="O8232" i="4"/>
  <c r="P8232" i="4" s="1"/>
  <c r="O8233" i="4"/>
  <c r="P8233" i="4" s="1"/>
  <c r="O8234" i="4"/>
  <c r="P8234" i="4" s="1"/>
  <c r="O8235" i="4"/>
  <c r="P8235" i="4" s="1"/>
  <c r="O8236" i="4"/>
  <c r="P8236" i="4" s="1"/>
  <c r="O8237" i="4"/>
  <c r="P8237" i="4" s="1"/>
  <c r="O8238" i="4"/>
  <c r="P8238" i="4" s="1"/>
  <c r="O8239" i="4"/>
  <c r="P8239" i="4" s="1"/>
  <c r="O8240" i="4"/>
  <c r="P8240" i="4" s="1"/>
  <c r="O8241" i="4"/>
  <c r="P8241" i="4" s="1"/>
  <c r="O8242" i="4"/>
  <c r="P8242" i="4" s="1"/>
  <c r="O8243" i="4"/>
  <c r="P8243" i="4" s="1"/>
  <c r="O8244" i="4"/>
  <c r="P8244" i="4" s="1"/>
  <c r="O8245" i="4"/>
  <c r="P8245" i="4" s="1"/>
  <c r="O8246" i="4"/>
  <c r="P8246" i="4" s="1"/>
  <c r="O8247" i="4"/>
  <c r="P8247" i="4" s="1"/>
  <c r="O8248" i="4"/>
  <c r="P8248" i="4" s="1"/>
  <c r="O8249" i="4"/>
  <c r="P8249" i="4" s="1"/>
  <c r="O8250" i="4"/>
  <c r="P8250" i="4" s="1"/>
  <c r="O8251" i="4"/>
  <c r="P8251" i="4" s="1"/>
  <c r="O8252" i="4"/>
  <c r="P8252" i="4" s="1"/>
  <c r="O8253" i="4"/>
  <c r="P8253" i="4" s="1"/>
  <c r="O8254" i="4"/>
  <c r="P8254" i="4" s="1"/>
  <c r="O8255" i="4"/>
  <c r="P8255" i="4" s="1"/>
  <c r="O8256" i="4"/>
  <c r="P8256" i="4" s="1"/>
  <c r="O8257" i="4"/>
  <c r="P8257" i="4" s="1"/>
  <c r="O8258" i="4"/>
  <c r="P8258" i="4" s="1"/>
  <c r="O8259" i="4"/>
  <c r="P8259" i="4" s="1"/>
  <c r="O8260" i="4"/>
  <c r="P8260" i="4" s="1"/>
  <c r="O8261" i="4"/>
  <c r="P8261" i="4" s="1"/>
  <c r="O8262" i="4"/>
  <c r="P8262" i="4" s="1"/>
  <c r="O8263" i="4"/>
  <c r="P8263" i="4" s="1"/>
  <c r="O8264" i="4"/>
  <c r="P8264" i="4" s="1"/>
  <c r="O8265" i="4"/>
  <c r="P8265" i="4" s="1"/>
  <c r="O8266" i="4"/>
  <c r="P8266" i="4" s="1"/>
  <c r="O8267" i="4"/>
  <c r="P8267" i="4" s="1"/>
  <c r="O8268" i="4"/>
  <c r="P8268" i="4" s="1"/>
  <c r="O8269" i="4"/>
  <c r="P8269" i="4" s="1"/>
  <c r="O8270" i="4"/>
  <c r="P8270" i="4" s="1"/>
  <c r="O8271" i="4"/>
  <c r="P8271" i="4" s="1"/>
  <c r="O8272" i="4"/>
  <c r="P8272" i="4" s="1"/>
  <c r="O8273" i="4"/>
  <c r="P8273" i="4" s="1"/>
  <c r="O8274" i="4"/>
  <c r="P8274" i="4" s="1"/>
  <c r="O8275" i="4"/>
  <c r="P8275" i="4" s="1"/>
  <c r="O8276" i="4"/>
  <c r="P8276" i="4" s="1"/>
  <c r="O8277" i="4"/>
  <c r="P8277" i="4" s="1"/>
  <c r="O8278" i="4"/>
  <c r="P8278" i="4" s="1"/>
  <c r="O8279" i="4"/>
  <c r="P8279" i="4" s="1"/>
  <c r="O8280" i="4"/>
  <c r="P8280" i="4" s="1"/>
  <c r="O8281" i="4"/>
  <c r="P8281" i="4" s="1"/>
  <c r="O8282" i="4"/>
  <c r="P8282" i="4" s="1"/>
  <c r="O8283" i="4"/>
  <c r="P8283" i="4" s="1"/>
  <c r="O8284" i="4"/>
  <c r="P8284" i="4" s="1"/>
  <c r="O8285" i="4"/>
  <c r="P8285" i="4" s="1"/>
  <c r="O8286" i="4"/>
  <c r="P8286" i="4" s="1"/>
  <c r="O8287" i="4"/>
  <c r="P8287" i="4" s="1"/>
  <c r="O8288" i="4"/>
  <c r="P8288" i="4" s="1"/>
  <c r="O8289" i="4"/>
  <c r="P8289" i="4" s="1"/>
  <c r="O8290" i="4"/>
  <c r="P8290" i="4" s="1"/>
  <c r="O8291" i="4"/>
  <c r="P8291" i="4" s="1"/>
  <c r="O8292" i="4"/>
  <c r="P8292" i="4" s="1"/>
  <c r="O8293" i="4"/>
  <c r="P8293" i="4" s="1"/>
  <c r="O8294" i="4"/>
  <c r="P8294" i="4" s="1"/>
  <c r="O8295" i="4"/>
  <c r="P8295" i="4" s="1"/>
  <c r="O8296" i="4"/>
  <c r="P8296" i="4" s="1"/>
  <c r="O8297" i="4"/>
  <c r="P8297" i="4" s="1"/>
  <c r="O8298" i="4"/>
  <c r="P8298" i="4" s="1"/>
  <c r="O8299" i="4"/>
  <c r="P8299" i="4" s="1"/>
  <c r="O8300" i="4"/>
  <c r="P8300" i="4" s="1"/>
  <c r="O8301" i="4"/>
  <c r="P8301" i="4" s="1"/>
  <c r="O8302" i="4"/>
  <c r="P8302" i="4" s="1"/>
  <c r="O8303" i="4"/>
  <c r="P8303" i="4" s="1"/>
  <c r="O8304" i="4"/>
  <c r="P8304" i="4" s="1"/>
  <c r="O8305" i="4"/>
  <c r="P8305" i="4" s="1"/>
  <c r="O8306" i="4"/>
  <c r="P8306" i="4" s="1"/>
  <c r="O8307" i="4"/>
  <c r="P8307" i="4" s="1"/>
  <c r="O8308" i="4"/>
  <c r="P8308" i="4" s="1"/>
  <c r="O8309" i="4"/>
  <c r="P8309" i="4" s="1"/>
  <c r="O8310" i="4"/>
  <c r="P8310" i="4" s="1"/>
  <c r="O8311" i="4"/>
  <c r="P8311" i="4" s="1"/>
  <c r="O8312" i="4"/>
  <c r="P8312" i="4" s="1"/>
  <c r="O8313" i="4"/>
  <c r="P8313" i="4" s="1"/>
  <c r="O8314" i="4"/>
  <c r="P8314" i="4" s="1"/>
  <c r="O8315" i="4"/>
  <c r="P8315" i="4" s="1"/>
  <c r="O8316" i="4"/>
  <c r="P8316" i="4" s="1"/>
  <c r="O8317" i="4"/>
  <c r="P8317" i="4" s="1"/>
  <c r="O8318" i="4"/>
  <c r="P8318" i="4" s="1"/>
  <c r="O8319" i="4"/>
  <c r="P8319" i="4" s="1"/>
  <c r="O8320" i="4"/>
  <c r="P8320" i="4" s="1"/>
  <c r="O8321" i="4"/>
  <c r="P8321" i="4" s="1"/>
  <c r="O8322" i="4"/>
  <c r="P8322" i="4" s="1"/>
  <c r="O8323" i="4"/>
  <c r="P8323" i="4" s="1"/>
  <c r="O8324" i="4"/>
  <c r="P8324" i="4" s="1"/>
  <c r="O8325" i="4"/>
  <c r="P8325" i="4" s="1"/>
  <c r="O8326" i="4"/>
  <c r="P8326" i="4" s="1"/>
  <c r="O8327" i="4"/>
  <c r="P8327" i="4" s="1"/>
  <c r="O8328" i="4"/>
  <c r="P8328" i="4" s="1"/>
  <c r="O8329" i="4"/>
  <c r="P8329" i="4" s="1"/>
  <c r="O8330" i="4"/>
  <c r="P8330" i="4" s="1"/>
  <c r="O8331" i="4"/>
  <c r="P8331" i="4" s="1"/>
  <c r="O8332" i="4"/>
  <c r="P8332" i="4" s="1"/>
  <c r="O8333" i="4"/>
  <c r="P8333" i="4" s="1"/>
  <c r="O8334" i="4"/>
  <c r="P8334" i="4" s="1"/>
  <c r="O8335" i="4"/>
  <c r="P8335" i="4" s="1"/>
  <c r="O8336" i="4"/>
  <c r="P8336" i="4" s="1"/>
  <c r="O8337" i="4"/>
  <c r="P8337" i="4" s="1"/>
  <c r="O8338" i="4"/>
  <c r="P8338" i="4" s="1"/>
  <c r="O8339" i="4"/>
  <c r="P8339" i="4" s="1"/>
  <c r="O8340" i="4"/>
  <c r="P8340" i="4" s="1"/>
  <c r="O8341" i="4"/>
  <c r="P8341" i="4" s="1"/>
  <c r="O8342" i="4"/>
  <c r="P8342" i="4" s="1"/>
  <c r="O8343" i="4"/>
  <c r="P8343" i="4" s="1"/>
  <c r="O8344" i="4"/>
  <c r="P8344" i="4" s="1"/>
  <c r="O8345" i="4"/>
  <c r="P8345" i="4" s="1"/>
  <c r="O8346" i="4"/>
  <c r="P8346" i="4" s="1"/>
  <c r="O8347" i="4"/>
  <c r="P8347" i="4" s="1"/>
  <c r="O8348" i="4"/>
  <c r="P8348" i="4" s="1"/>
  <c r="O8349" i="4"/>
  <c r="P8349" i="4" s="1"/>
  <c r="O8350" i="4"/>
  <c r="P8350" i="4" s="1"/>
  <c r="O8351" i="4"/>
  <c r="P8351" i="4" s="1"/>
  <c r="O8352" i="4"/>
  <c r="P8352" i="4" s="1"/>
  <c r="O8353" i="4"/>
  <c r="P8353" i="4" s="1"/>
  <c r="O8354" i="4"/>
  <c r="P8354" i="4" s="1"/>
  <c r="O8355" i="4"/>
  <c r="P8355" i="4" s="1"/>
  <c r="O8356" i="4"/>
  <c r="P8356" i="4" s="1"/>
  <c r="O8357" i="4"/>
  <c r="P8357" i="4" s="1"/>
  <c r="O8358" i="4"/>
  <c r="P8358" i="4" s="1"/>
  <c r="O8359" i="4"/>
  <c r="P8359" i="4" s="1"/>
  <c r="O8360" i="4"/>
  <c r="P8360" i="4" s="1"/>
  <c r="O8361" i="4"/>
  <c r="P8361" i="4" s="1"/>
  <c r="O8362" i="4"/>
  <c r="P8362" i="4" s="1"/>
  <c r="O8363" i="4"/>
  <c r="P8363" i="4" s="1"/>
  <c r="O8364" i="4"/>
  <c r="P8364" i="4" s="1"/>
  <c r="O8365" i="4"/>
  <c r="P8365" i="4" s="1"/>
  <c r="O8366" i="4"/>
  <c r="P8366" i="4" s="1"/>
  <c r="O8367" i="4"/>
  <c r="P8367" i="4" s="1"/>
  <c r="O8368" i="4"/>
  <c r="P8368" i="4" s="1"/>
  <c r="O8369" i="4"/>
  <c r="P8369" i="4" s="1"/>
  <c r="O8370" i="4"/>
  <c r="P8370" i="4" s="1"/>
  <c r="O8371" i="4"/>
  <c r="P8371" i="4" s="1"/>
  <c r="O8372" i="4"/>
  <c r="P8372" i="4" s="1"/>
  <c r="O8373" i="4"/>
  <c r="P8373" i="4" s="1"/>
  <c r="O8374" i="4"/>
  <c r="P8374" i="4" s="1"/>
  <c r="O8375" i="4"/>
  <c r="P8375" i="4" s="1"/>
  <c r="O8376" i="4"/>
  <c r="P8376" i="4" s="1"/>
  <c r="O8377" i="4"/>
  <c r="P8377" i="4" s="1"/>
  <c r="O8378" i="4"/>
  <c r="P8378" i="4" s="1"/>
  <c r="O8379" i="4"/>
  <c r="P8379" i="4" s="1"/>
  <c r="O8380" i="4"/>
  <c r="P8380" i="4" s="1"/>
  <c r="O8381" i="4"/>
  <c r="P8381" i="4" s="1"/>
  <c r="O8382" i="4"/>
  <c r="P8382" i="4" s="1"/>
  <c r="O8383" i="4"/>
  <c r="P8383" i="4" s="1"/>
  <c r="O8384" i="4"/>
  <c r="P8384" i="4" s="1"/>
  <c r="O8385" i="4"/>
  <c r="P8385" i="4" s="1"/>
  <c r="O8386" i="4"/>
  <c r="P8386" i="4" s="1"/>
  <c r="O8387" i="4"/>
  <c r="P8387" i="4" s="1"/>
  <c r="O8388" i="4"/>
  <c r="P8388" i="4" s="1"/>
  <c r="O8389" i="4"/>
  <c r="P8389" i="4" s="1"/>
  <c r="O8390" i="4"/>
  <c r="P8390" i="4" s="1"/>
  <c r="O8391" i="4"/>
  <c r="P8391" i="4" s="1"/>
  <c r="O8392" i="4"/>
  <c r="P8392" i="4" s="1"/>
  <c r="O8393" i="4"/>
  <c r="P8393" i="4" s="1"/>
  <c r="O8394" i="4"/>
  <c r="P8394" i="4" s="1"/>
  <c r="O8395" i="4"/>
  <c r="P8395" i="4" s="1"/>
  <c r="O8396" i="4"/>
  <c r="P8396" i="4" s="1"/>
  <c r="O8397" i="4"/>
  <c r="P8397" i="4" s="1"/>
  <c r="O8398" i="4"/>
  <c r="P8398" i="4" s="1"/>
  <c r="O8399" i="4"/>
  <c r="P8399" i="4" s="1"/>
  <c r="O8400" i="4"/>
  <c r="P8400" i="4" s="1"/>
  <c r="O8401" i="4"/>
  <c r="P8401" i="4" s="1"/>
  <c r="O8402" i="4"/>
  <c r="P8402" i="4" s="1"/>
  <c r="O8403" i="4"/>
  <c r="P8403" i="4" s="1"/>
  <c r="O8404" i="4"/>
  <c r="P8404" i="4" s="1"/>
  <c r="O8405" i="4"/>
  <c r="P8405" i="4" s="1"/>
  <c r="O8406" i="4"/>
  <c r="P8406" i="4" s="1"/>
  <c r="O8407" i="4"/>
  <c r="P8407" i="4" s="1"/>
  <c r="O8408" i="4"/>
  <c r="P8408" i="4" s="1"/>
  <c r="O8409" i="4"/>
  <c r="P8409" i="4" s="1"/>
  <c r="O8410" i="4"/>
  <c r="P8410" i="4" s="1"/>
  <c r="O8411" i="4"/>
  <c r="P8411" i="4" s="1"/>
  <c r="O8412" i="4"/>
  <c r="P8412" i="4" s="1"/>
  <c r="O8413" i="4"/>
  <c r="P8413" i="4" s="1"/>
  <c r="O8414" i="4"/>
  <c r="P8414" i="4" s="1"/>
  <c r="O8415" i="4"/>
  <c r="P8415" i="4" s="1"/>
  <c r="O8416" i="4"/>
  <c r="P8416" i="4" s="1"/>
  <c r="O8417" i="4"/>
  <c r="P8417" i="4" s="1"/>
  <c r="O8418" i="4"/>
  <c r="P8418" i="4" s="1"/>
  <c r="O8419" i="4"/>
  <c r="P8419" i="4" s="1"/>
  <c r="O8420" i="4"/>
  <c r="P8420" i="4" s="1"/>
  <c r="O8421" i="4"/>
  <c r="P8421" i="4" s="1"/>
  <c r="O8422" i="4"/>
  <c r="P8422" i="4" s="1"/>
  <c r="O8423" i="4"/>
  <c r="P8423" i="4" s="1"/>
  <c r="O8424" i="4"/>
  <c r="P8424" i="4" s="1"/>
  <c r="O8425" i="4"/>
  <c r="P8425" i="4" s="1"/>
  <c r="O8426" i="4"/>
  <c r="P8426" i="4" s="1"/>
  <c r="O8427" i="4"/>
  <c r="P8427" i="4" s="1"/>
  <c r="O8428" i="4"/>
  <c r="P8428" i="4" s="1"/>
  <c r="O8429" i="4"/>
  <c r="P8429" i="4" s="1"/>
  <c r="O8430" i="4"/>
  <c r="P8430" i="4" s="1"/>
  <c r="O8431" i="4"/>
  <c r="P8431" i="4" s="1"/>
  <c r="O8432" i="4"/>
  <c r="P8432" i="4" s="1"/>
  <c r="O8433" i="4"/>
  <c r="P8433" i="4" s="1"/>
  <c r="O8434" i="4"/>
  <c r="P8434" i="4" s="1"/>
  <c r="O8435" i="4"/>
  <c r="P8435" i="4" s="1"/>
  <c r="O8436" i="4"/>
  <c r="P8436" i="4" s="1"/>
  <c r="O8437" i="4"/>
  <c r="P8437" i="4" s="1"/>
  <c r="O8438" i="4"/>
  <c r="P8438" i="4" s="1"/>
  <c r="O8439" i="4"/>
  <c r="P8439" i="4" s="1"/>
  <c r="O8440" i="4"/>
  <c r="P8440" i="4" s="1"/>
  <c r="O8441" i="4"/>
  <c r="P8441" i="4" s="1"/>
  <c r="O8442" i="4"/>
  <c r="P8442" i="4" s="1"/>
  <c r="O8443" i="4"/>
  <c r="P8443" i="4" s="1"/>
  <c r="O8444" i="4"/>
  <c r="P8444" i="4" s="1"/>
  <c r="O8445" i="4"/>
  <c r="P8445" i="4" s="1"/>
  <c r="O8446" i="4"/>
  <c r="P8446" i="4" s="1"/>
  <c r="O8447" i="4"/>
  <c r="P8447" i="4" s="1"/>
  <c r="O8448" i="4"/>
  <c r="P8448" i="4" s="1"/>
  <c r="O8449" i="4"/>
  <c r="P8449" i="4" s="1"/>
  <c r="O8450" i="4"/>
  <c r="P8450" i="4" s="1"/>
  <c r="O8451" i="4"/>
  <c r="P8451" i="4" s="1"/>
  <c r="O8452" i="4"/>
  <c r="P8452" i="4" s="1"/>
  <c r="O8453" i="4"/>
  <c r="P8453" i="4" s="1"/>
  <c r="O8454" i="4"/>
  <c r="P8454" i="4" s="1"/>
  <c r="O8455" i="4"/>
  <c r="P8455" i="4" s="1"/>
  <c r="O8456" i="4"/>
  <c r="P8456" i="4" s="1"/>
  <c r="O8457" i="4"/>
  <c r="P8457" i="4" s="1"/>
  <c r="O8458" i="4"/>
  <c r="P8458" i="4" s="1"/>
  <c r="O8459" i="4"/>
  <c r="P8459" i="4" s="1"/>
  <c r="O8460" i="4"/>
  <c r="P8460" i="4" s="1"/>
  <c r="O8461" i="4"/>
  <c r="P8461" i="4" s="1"/>
  <c r="O8462" i="4"/>
  <c r="P8462" i="4" s="1"/>
  <c r="O8463" i="4"/>
  <c r="P8463" i="4" s="1"/>
  <c r="O8464" i="4"/>
  <c r="P8464" i="4" s="1"/>
  <c r="O8465" i="4"/>
  <c r="P8465" i="4" s="1"/>
  <c r="O8466" i="4"/>
  <c r="P8466" i="4" s="1"/>
  <c r="O8467" i="4"/>
  <c r="P8467" i="4" s="1"/>
  <c r="O8468" i="4"/>
  <c r="P8468" i="4" s="1"/>
  <c r="O8469" i="4"/>
  <c r="P8469" i="4" s="1"/>
  <c r="O8470" i="4"/>
  <c r="P8470" i="4" s="1"/>
  <c r="O8471" i="4"/>
  <c r="P8471" i="4" s="1"/>
  <c r="O8472" i="4"/>
  <c r="P8472" i="4" s="1"/>
  <c r="O8473" i="4"/>
  <c r="P8473" i="4" s="1"/>
  <c r="O8474" i="4"/>
  <c r="P8474" i="4" s="1"/>
  <c r="O8475" i="4"/>
  <c r="P8475" i="4" s="1"/>
  <c r="O8476" i="4"/>
  <c r="P8476" i="4" s="1"/>
  <c r="O8477" i="4"/>
  <c r="P8477" i="4" s="1"/>
  <c r="O8478" i="4"/>
  <c r="P8478" i="4" s="1"/>
  <c r="O8479" i="4"/>
  <c r="P8479" i="4" s="1"/>
  <c r="O8480" i="4"/>
  <c r="P8480" i="4" s="1"/>
  <c r="O8481" i="4"/>
  <c r="P8481" i="4" s="1"/>
  <c r="O8482" i="4"/>
  <c r="P8482" i="4" s="1"/>
  <c r="O8483" i="4"/>
  <c r="P8483" i="4" s="1"/>
  <c r="O8484" i="4"/>
  <c r="P8484" i="4" s="1"/>
  <c r="O8485" i="4"/>
  <c r="P8485" i="4" s="1"/>
  <c r="O8486" i="4"/>
  <c r="P8486" i="4" s="1"/>
  <c r="O8487" i="4"/>
  <c r="P8487" i="4" s="1"/>
  <c r="O8488" i="4"/>
  <c r="P8488" i="4" s="1"/>
  <c r="O8489" i="4"/>
  <c r="P8489" i="4" s="1"/>
  <c r="O8490" i="4"/>
  <c r="P8490" i="4" s="1"/>
  <c r="O8491" i="4"/>
  <c r="P8491" i="4" s="1"/>
  <c r="O8492" i="4"/>
  <c r="P8492" i="4" s="1"/>
  <c r="O8493" i="4"/>
  <c r="P8493" i="4" s="1"/>
  <c r="O8494" i="4"/>
  <c r="P8494" i="4" s="1"/>
  <c r="O8495" i="4"/>
  <c r="P8495" i="4" s="1"/>
  <c r="O8496" i="4"/>
  <c r="P8496" i="4" s="1"/>
  <c r="O8497" i="4"/>
  <c r="P8497" i="4" s="1"/>
  <c r="O8498" i="4"/>
  <c r="P8498" i="4" s="1"/>
  <c r="O8499" i="4"/>
  <c r="P8499" i="4" s="1"/>
  <c r="O8500" i="4"/>
  <c r="P8500" i="4" s="1"/>
  <c r="O8501" i="4"/>
  <c r="P8501" i="4" s="1"/>
  <c r="O8502" i="4"/>
  <c r="P8502" i="4" s="1"/>
  <c r="O8503" i="4"/>
  <c r="P8503" i="4" s="1"/>
  <c r="O8504" i="4"/>
  <c r="P8504" i="4" s="1"/>
  <c r="O8505" i="4"/>
  <c r="P8505" i="4" s="1"/>
  <c r="O8506" i="4"/>
  <c r="P8506" i="4" s="1"/>
  <c r="O8507" i="4"/>
  <c r="P8507" i="4" s="1"/>
  <c r="O8508" i="4"/>
  <c r="P8508" i="4" s="1"/>
  <c r="O8509" i="4"/>
  <c r="P8509" i="4" s="1"/>
  <c r="O8510" i="4"/>
  <c r="P8510" i="4" s="1"/>
  <c r="O8511" i="4"/>
  <c r="P8511" i="4" s="1"/>
  <c r="O8512" i="4"/>
  <c r="P8512" i="4" s="1"/>
  <c r="O8513" i="4"/>
  <c r="P8513" i="4" s="1"/>
  <c r="O8514" i="4"/>
  <c r="P8514" i="4" s="1"/>
  <c r="O8515" i="4"/>
  <c r="P8515" i="4" s="1"/>
  <c r="O8516" i="4"/>
  <c r="P8516" i="4" s="1"/>
  <c r="O8517" i="4"/>
  <c r="P8517" i="4" s="1"/>
  <c r="O8518" i="4"/>
  <c r="P8518" i="4" s="1"/>
  <c r="O8519" i="4"/>
  <c r="P8519" i="4" s="1"/>
  <c r="O8520" i="4"/>
  <c r="P8520" i="4" s="1"/>
  <c r="O8521" i="4"/>
  <c r="P8521" i="4" s="1"/>
  <c r="O8522" i="4"/>
  <c r="P8522" i="4" s="1"/>
  <c r="O8523" i="4"/>
  <c r="P8523" i="4" s="1"/>
  <c r="O8524" i="4"/>
  <c r="P8524" i="4" s="1"/>
  <c r="O8525" i="4"/>
  <c r="P8525" i="4" s="1"/>
  <c r="O8526" i="4"/>
  <c r="P8526" i="4" s="1"/>
  <c r="O8527" i="4"/>
  <c r="P8527" i="4" s="1"/>
  <c r="O8528" i="4"/>
  <c r="P8528" i="4" s="1"/>
  <c r="O8529" i="4"/>
  <c r="P8529" i="4" s="1"/>
  <c r="O8530" i="4"/>
  <c r="P8530" i="4" s="1"/>
  <c r="O8531" i="4"/>
  <c r="P8531" i="4" s="1"/>
  <c r="O8532" i="4"/>
  <c r="P8532" i="4" s="1"/>
  <c r="O8533" i="4"/>
  <c r="P8533" i="4" s="1"/>
  <c r="O8534" i="4"/>
  <c r="P8534" i="4" s="1"/>
  <c r="O8535" i="4"/>
  <c r="P8535" i="4" s="1"/>
  <c r="O8536" i="4"/>
  <c r="P8536" i="4" s="1"/>
  <c r="O8537" i="4"/>
  <c r="P8537" i="4" s="1"/>
  <c r="O8538" i="4"/>
  <c r="P8538" i="4" s="1"/>
  <c r="O8539" i="4"/>
  <c r="P8539" i="4" s="1"/>
  <c r="O8540" i="4"/>
  <c r="P8540" i="4" s="1"/>
  <c r="O8541" i="4"/>
  <c r="P8541" i="4" s="1"/>
  <c r="O8542" i="4"/>
  <c r="P8542" i="4" s="1"/>
  <c r="O8543" i="4"/>
  <c r="P8543" i="4" s="1"/>
  <c r="O8544" i="4"/>
  <c r="P8544" i="4" s="1"/>
  <c r="O8545" i="4"/>
  <c r="P8545" i="4" s="1"/>
  <c r="O8546" i="4"/>
  <c r="P8546" i="4" s="1"/>
  <c r="O8547" i="4"/>
  <c r="P8547" i="4" s="1"/>
  <c r="O8548" i="4"/>
  <c r="P8548" i="4" s="1"/>
  <c r="O8549" i="4"/>
  <c r="P8549" i="4" s="1"/>
  <c r="O8550" i="4"/>
  <c r="P8550" i="4" s="1"/>
  <c r="O8551" i="4"/>
  <c r="P8551" i="4" s="1"/>
  <c r="O8552" i="4"/>
  <c r="P8552" i="4" s="1"/>
  <c r="O8553" i="4"/>
  <c r="P8553" i="4" s="1"/>
  <c r="O8554" i="4"/>
  <c r="P8554" i="4" s="1"/>
  <c r="O8555" i="4"/>
  <c r="P8555" i="4" s="1"/>
  <c r="O8556" i="4"/>
  <c r="P8556" i="4" s="1"/>
  <c r="O8557" i="4"/>
  <c r="P8557" i="4" s="1"/>
  <c r="O8558" i="4"/>
  <c r="P8558" i="4" s="1"/>
  <c r="O8559" i="4"/>
  <c r="P8559" i="4" s="1"/>
  <c r="O8560" i="4"/>
  <c r="P8560" i="4" s="1"/>
  <c r="O8561" i="4"/>
  <c r="P8561" i="4" s="1"/>
  <c r="O8562" i="4"/>
  <c r="P8562" i="4" s="1"/>
  <c r="O8563" i="4"/>
  <c r="P8563" i="4" s="1"/>
  <c r="O8564" i="4"/>
  <c r="P8564" i="4" s="1"/>
  <c r="O8565" i="4"/>
  <c r="P8565" i="4" s="1"/>
  <c r="O8566" i="4"/>
  <c r="P8566" i="4" s="1"/>
  <c r="O8567" i="4"/>
  <c r="P8567" i="4" s="1"/>
  <c r="O8568" i="4"/>
  <c r="P8568" i="4" s="1"/>
  <c r="O8569" i="4"/>
  <c r="P8569" i="4" s="1"/>
  <c r="O8570" i="4"/>
  <c r="P8570" i="4" s="1"/>
  <c r="O8571" i="4"/>
  <c r="P8571" i="4" s="1"/>
  <c r="O8572" i="4"/>
  <c r="P8572" i="4" s="1"/>
  <c r="O8573" i="4"/>
  <c r="P8573" i="4" s="1"/>
  <c r="O8574" i="4"/>
  <c r="P8574" i="4" s="1"/>
  <c r="O8575" i="4"/>
  <c r="P8575" i="4" s="1"/>
  <c r="O8576" i="4"/>
  <c r="P8576" i="4" s="1"/>
  <c r="O8577" i="4"/>
  <c r="P8577" i="4" s="1"/>
  <c r="O8578" i="4"/>
  <c r="P8578" i="4" s="1"/>
  <c r="O8579" i="4"/>
  <c r="P8579" i="4" s="1"/>
  <c r="O8580" i="4"/>
  <c r="P8580" i="4" s="1"/>
  <c r="O8581" i="4"/>
  <c r="P8581" i="4" s="1"/>
  <c r="O8582" i="4"/>
  <c r="P8582" i="4" s="1"/>
  <c r="O8583" i="4"/>
  <c r="P8583" i="4" s="1"/>
  <c r="O8584" i="4"/>
  <c r="P8584" i="4" s="1"/>
  <c r="O8585" i="4"/>
  <c r="P8585" i="4" s="1"/>
  <c r="O8586" i="4"/>
  <c r="P8586" i="4" s="1"/>
  <c r="O8587" i="4"/>
  <c r="P8587" i="4" s="1"/>
  <c r="O8588" i="4"/>
  <c r="P8588" i="4" s="1"/>
  <c r="O8589" i="4"/>
  <c r="P8589" i="4" s="1"/>
  <c r="O8590" i="4"/>
  <c r="P8590" i="4" s="1"/>
  <c r="O8591" i="4"/>
  <c r="P8591" i="4" s="1"/>
  <c r="O8592" i="4"/>
  <c r="P8592" i="4" s="1"/>
  <c r="O8593" i="4"/>
  <c r="P8593" i="4" s="1"/>
  <c r="O8594" i="4"/>
  <c r="P8594" i="4" s="1"/>
  <c r="O8595" i="4"/>
  <c r="P8595" i="4" s="1"/>
  <c r="O8596" i="4"/>
  <c r="P8596" i="4" s="1"/>
  <c r="O8597" i="4"/>
  <c r="P8597" i="4" s="1"/>
  <c r="O8598" i="4"/>
  <c r="P8598" i="4" s="1"/>
  <c r="O8599" i="4"/>
  <c r="P8599" i="4" s="1"/>
  <c r="O8600" i="4"/>
  <c r="P8600" i="4" s="1"/>
  <c r="O8601" i="4"/>
  <c r="P8601" i="4" s="1"/>
  <c r="O8602" i="4"/>
  <c r="P8602" i="4" s="1"/>
  <c r="O8603" i="4"/>
  <c r="P8603" i="4" s="1"/>
  <c r="O8604" i="4"/>
  <c r="P8604" i="4" s="1"/>
  <c r="O8605" i="4"/>
  <c r="P8605" i="4" s="1"/>
  <c r="O8606" i="4"/>
  <c r="P8606" i="4" s="1"/>
  <c r="O8607" i="4"/>
  <c r="P8607" i="4" s="1"/>
  <c r="O8608" i="4"/>
  <c r="P8608" i="4" s="1"/>
  <c r="O8609" i="4"/>
  <c r="P8609" i="4" s="1"/>
  <c r="O8610" i="4"/>
  <c r="P8610" i="4" s="1"/>
  <c r="O8611" i="4"/>
  <c r="P8611" i="4" s="1"/>
  <c r="O8612" i="4"/>
  <c r="P8612" i="4" s="1"/>
  <c r="O8613" i="4"/>
  <c r="P8613" i="4" s="1"/>
  <c r="O8614" i="4"/>
  <c r="P8614" i="4" s="1"/>
  <c r="O8615" i="4"/>
  <c r="P8615" i="4" s="1"/>
  <c r="O8616" i="4"/>
  <c r="P8616" i="4" s="1"/>
  <c r="O8617" i="4"/>
  <c r="P8617" i="4" s="1"/>
  <c r="O8618" i="4"/>
  <c r="P8618" i="4" s="1"/>
  <c r="O8619" i="4"/>
  <c r="P8619" i="4" s="1"/>
  <c r="O8620" i="4"/>
  <c r="P8620" i="4" s="1"/>
  <c r="O8621" i="4"/>
  <c r="P8621" i="4" s="1"/>
  <c r="O8622" i="4"/>
  <c r="P8622" i="4" s="1"/>
  <c r="O8623" i="4"/>
  <c r="P8623" i="4" s="1"/>
  <c r="O8624" i="4"/>
  <c r="P8624" i="4" s="1"/>
  <c r="O8625" i="4"/>
  <c r="P8625" i="4" s="1"/>
  <c r="O8626" i="4"/>
  <c r="P8626" i="4" s="1"/>
  <c r="O8627" i="4"/>
  <c r="P8627" i="4" s="1"/>
  <c r="O8628" i="4"/>
  <c r="P8628" i="4" s="1"/>
  <c r="O8629" i="4"/>
  <c r="P8629" i="4" s="1"/>
  <c r="O8630" i="4"/>
  <c r="P8630" i="4" s="1"/>
  <c r="O8631" i="4"/>
  <c r="P8631" i="4" s="1"/>
  <c r="O8632" i="4"/>
  <c r="P8632" i="4" s="1"/>
  <c r="O8633" i="4"/>
  <c r="P8633" i="4" s="1"/>
  <c r="O8634" i="4"/>
  <c r="P8634" i="4" s="1"/>
  <c r="O8635" i="4"/>
  <c r="P8635" i="4" s="1"/>
  <c r="O8636" i="4"/>
  <c r="P8636" i="4" s="1"/>
  <c r="O8637" i="4"/>
  <c r="P8637" i="4" s="1"/>
  <c r="O8638" i="4"/>
  <c r="P8638" i="4" s="1"/>
  <c r="O8639" i="4"/>
  <c r="P8639" i="4" s="1"/>
  <c r="O8640" i="4"/>
  <c r="P8640" i="4" s="1"/>
  <c r="O8641" i="4"/>
  <c r="P8641" i="4" s="1"/>
  <c r="O8642" i="4"/>
  <c r="P8642" i="4" s="1"/>
  <c r="O8643" i="4"/>
  <c r="P8643" i="4" s="1"/>
  <c r="O8644" i="4"/>
  <c r="P8644" i="4" s="1"/>
  <c r="O8645" i="4"/>
  <c r="P8645" i="4" s="1"/>
  <c r="O8646" i="4"/>
  <c r="P8646" i="4" s="1"/>
  <c r="O8647" i="4"/>
  <c r="P8647" i="4" s="1"/>
  <c r="O8648" i="4"/>
  <c r="P8648" i="4" s="1"/>
  <c r="O8649" i="4"/>
  <c r="P8649" i="4" s="1"/>
  <c r="O8650" i="4"/>
  <c r="P8650" i="4" s="1"/>
  <c r="O8651" i="4"/>
  <c r="P8651" i="4" s="1"/>
  <c r="O8652" i="4"/>
  <c r="P8652" i="4" s="1"/>
  <c r="O8653" i="4"/>
  <c r="P8653" i="4" s="1"/>
  <c r="O8654" i="4"/>
  <c r="P8654" i="4" s="1"/>
  <c r="O8655" i="4"/>
  <c r="P8655" i="4" s="1"/>
  <c r="O8656" i="4"/>
  <c r="P8656" i="4" s="1"/>
  <c r="O8657" i="4"/>
  <c r="P8657" i="4" s="1"/>
  <c r="O8658" i="4"/>
  <c r="P8658" i="4" s="1"/>
  <c r="O8659" i="4"/>
  <c r="P8659" i="4" s="1"/>
  <c r="O8660" i="4"/>
  <c r="P8660" i="4" s="1"/>
  <c r="O8661" i="4"/>
  <c r="P8661" i="4" s="1"/>
  <c r="O8662" i="4"/>
  <c r="P8662" i="4" s="1"/>
  <c r="O8663" i="4"/>
  <c r="P8663" i="4" s="1"/>
  <c r="O8664" i="4"/>
  <c r="P8664" i="4" s="1"/>
  <c r="O8665" i="4"/>
  <c r="P8665" i="4" s="1"/>
  <c r="O8666" i="4"/>
  <c r="P8666" i="4" s="1"/>
  <c r="O8667" i="4"/>
  <c r="P8667" i="4" s="1"/>
  <c r="O8668" i="4"/>
  <c r="P8668" i="4" s="1"/>
  <c r="O8669" i="4"/>
  <c r="P8669" i="4" s="1"/>
  <c r="O8670" i="4"/>
  <c r="P8670" i="4" s="1"/>
  <c r="O8671" i="4"/>
  <c r="P8671" i="4" s="1"/>
  <c r="O8672" i="4"/>
  <c r="P8672" i="4" s="1"/>
  <c r="O8673" i="4"/>
  <c r="P8673" i="4" s="1"/>
  <c r="O8674" i="4"/>
  <c r="P8674" i="4" s="1"/>
  <c r="O8675" i="4"/>
  <c r="P8675" i="4" s="1"/>
  <c r="O8676" i="4"/>
  <c r="P8676" i="4" s="1"/>
  <c r="O8677" i="4"/>
  <c r="P8677" i="4" s="1"/>
  <c r="O8678" i="4"/>
  <c r="P8678" i="4" s="1"/>
  <c r="O8679" i="4"/>
  <c r="P8679" i="4" s="1"/>
  <c r="O8680" i="4"/>
  <c r="P8680" i="4" s="1"/>
  <c r="O8681" i="4"/>
  <c r="P8681" i="4" s="1"/>
  <c r="O8682" i="4"/>
  <c r="P8682" i="4" s="1"/>
  <c r="O8683" i="4"/>
  <c r="P8683" i="4" s="1"/>
  <c r="O8684" i="4"/>
  <c r="P8684" i="4" s="1"/>
  <c r="O8685" i="4"/>
  <c r="P8685" i="4" s="1"/>
  <c r="O8686" i="4"/>
  <c r="P8686" i="4" s="1"/>
  <c r="O8687" i="4"/>
  <c r="P8687" i="4" s="1"/>
  <c r="O8688" i="4"/>
  <c r="P8688" i="4" s="1"/>
  <c r="O8689" i="4"/>
  <c r="P8689" i="4" s="1"/>
  <c r="O8690" i="4"/>
  <c r="P8690" i="4" s="1"/>
  <c r="O8691" i="4"/>
  <c r="P8691" i="4" s="1"/>
  <c r="O8692" i="4"/>
  <c r="P8692" i="4" s="1"/>
  <c r="O8693" i="4"/>
  <c r="P8693" i="4" s="1"/>
  <c r="O8694" i="4"/>
  <c r="P8694" i="4" s="1"/>
  <c r="O8695" i="4"/>
  <c r="P8695" i="4" s="1"/>
  <c r="O8696" i="4"/>
  <c r="P8696" i="4" s="1"/>
  <c r="O8697" i="4"/>
  <c r="P8697" i="4" s="1"/>
  <c r="O8698" i="4"/>
  <c r="P8698" i="4" s="1"/>
  <c r="O8699" i="4"/>
  <c r="P8699" i="4" s="1"/>
  <c r="O8700" i="4"/>
  <c r="P8700" i="4" s="1"/>
  <c r="O8701" i="4"/>
  <c r="P8701" i="4" s="1"/>
  <c r="O8702" i="4"/>
  <c r="P8702" i="4" s="1"/>
  <c r="O8703" i="4"/>
  <c r="P8703" i="4" s="1"/>
  <c r="O8704" i="4"/>
  <c r="P8704" i="4" s="1"/>
  <c r="O8705" i="4"/>
  <c r="P8705" i="4" s="1"/>
  <c r="O8706" i="4"/>
  <c r="P8706" i="4" s="1"/>
  <c r="O8707" i="4"/>
  <c r="P8707" i="4" s="1"/>
  <c r="O8708" i="4"/>
  <c r="P8708" i="4" s="1"/>
  <c r="O8709" i="4"/>
  <c r="P8709" i="4" s="1"/>
  <c r="O8710" i="4"/>
  <c r="P8710" i="4" s="1"/>
  <c r="O8711" i="4"/>
  <c r="P8711" i="4" s="1"/>
  <c r="O8712" i="4"/>
  <c r="P8712" i="4" s="1"/>
  <c r="O8713" i="4"/>
  <c r="P8713" i="4" s="1"/>
  <c r="O8714" i="4"/>
  <c r="P8714" i="4" s="1"/>
  <c r="O8715" i="4"/>
  <c r="P8715" i="4" s="1"/>
  <c r="O8716" i="4"/>
  <c r="P8716" i="4" s="1"/>
  <c r="O8717" i="4"/>
  <c r="P8717" i="4" s="1"/>
  <c r="O8718" i="4"/>
  <c r="P8718" i="4" s="1"/>
  <c r="O8719" i="4"/>
  <c r="P8719" i="4" s="1"/>
  <c r="O8720" i="4"/>
  <c r="P8720" i="4" s="1"/>
  <c r="O8721" i="4"/>
  <c r="P8721" i="4" s="1"/>
  <c r="O8722" i="4"/>
  <c r="P8722" i="4" s="1"/>
  <c r="O8723" i="4"/>
  <c r="P8723" i="4" s="1"/>
  <c r="O8724" i="4"/>
  <c r="P8724" i="4" s="1"/>
  <c r="O8725" i="4"/>
  <c r="P8725" i="4" s="1"/>
  <c r="O8726" i="4"/>
  <c r="P8726" i="4" s="1"/>
  <c r="O8727" i="4"/>
  <c r="P8727" i="4" s="1"/>
  <c r="O8728" i="4"/>
  <c r="P8728" i="4" s="1"/>
  <c r="O8729" i="4"/>
  <c r="P8729" i="4" s="1"/>
  <c r="O8730" i="4"/>
  <c r="P8730" i="4" s="1"/>
  <c r="O8731" i="4"/>
  <c r="P8731" i="4" s="1"/>
  <c r="O8732" i="4"/>
  <c r="P8732" i="4" s="1"/>
  <c r="O8733" i="4"/>
  <c r="P8733" i="4" s="1"/>
  <c r="O8734" i="4"/>
  <c r="P8734" i="4" s="1"/>
  <c r="O8735" i="4"/>
  <c r="P8735" i="4" s="1"/>
  <c r="O8736" i="4"/>
  <c r="P8736" i="4" s="1"/>
  <c r="O8737" i="4"/>
  <c r="P8737" i="4" s="1"/>
  <c r="O8738" i="4"/>
  <c r="P8738" i="4" s="1"/>
  <c r="O8739" i="4"/>
  <c r="P8739" i="4" s="1"/>
  <c r="O8740" i="4"/>
  <c r="P8740" i="4" s="1"/>
  <c r="O8741" i="4"/>
  <c r="P8741" i="4" s="1"/>
  <c r="O8742" i="4"/>
  <c r="P8742" i="4" s="1"/>
  <c r="O8743" i="4"/>
  <c r="P8743" i="4" s="1"/>
  <c r="O8744" i="4"/>
  <c r="P8744" i="4" s="1"/>
  <c r="O8745" i="4"/>
  <c r="P8745" i="4" s="1"/>
  <c r="O8746" i="4"/>
  <c r="P8746" i="4" s="1"/>
  <c r="O8747" i="4"/>
  <c r="P8747" i="4" s="1"/>
  <c r="O8748" i="4"/>
  <c r="P8748" i="4" s="1"/>
  <c r="O8749" i="4"/>
  <c r="P8749" i="4" s="1"/>
  <c r="O8750" i="4"/>
  <c r="P8750" i="4" s="1"/>
  <c r="O8751" i="4"/>
  <c r="P8751" i="4" s="1"/>
  <c r="O8752" i="4"/>
  <c r="P8752" i="4" s="1"/>
  <c r="O8753" i="4"/>
  <c r="P8753" i="4" s="1"/>
  <c r="O8754" i="4"/>
  <c r="P8754" i="4" s="1"/>
  <c r="O8755" i="4"/>
  <c r="P8755" i="4" s="1"/>
  <c r="O8756" i="4"/>
  <c r="P8756" i="4" s="1"/>
  <c r="O8757" i="4"/>
  <c r="P8757" i="4" s="1"/>
  <c r="O8758" i="4"/>
  <c r="P8758" i="4" s="1"/>
  <c r="O8759" i="4"/>
  <c r="P8759" i="4" s="1"/>
  <c r="O8760" i="4"/>
  <c r="P8760" i="4" s="1"/>
  <c r="O8761" i="4"/>
  <c r="P8761" i="4" s="1"/>
  <c r="O8762" i="4"/>
  <c r="P8762" i="4" s="1"/>
  <c r="O8763" i="4"/>
  <c r="P8763" i="4" s="1"/>
  <c r="O8764" i="4"/>
  <c r="P8764" i="4" s="1"/>
  <c r="O8765" i="4"/>
  <c r="P8765" i="4" s="1"/>
  <c r="O8766" i="4"/>
  <c r="P8766" i="4" s="1"/>
  <c r="O8767" i="4"/>
  <c r="P8767" i="4" s="1"/>
  <c r="O8768" i="4"/>
  <c r="P8768" i="4" s="1"/>
  <c r="O8769" i="4"/>
  <c r="P8769" i="4" s="1"/>
  <c r="O8770" i="4"/>
  <c r="P8770" i="4" s="1"/>
  <c r="O8771" i="4"/>
  <c r="P8771" i="4" s="1"/>
  <c r="O8772" i="4"/>
  <c r="P8772" i="4" s="1"/>
  <c r="O8773" i="4"/>
  <c r="P8773" i="4" s="1"/>
  <c r="O8774" i="4"/>
  <c r="P8774" i="4" s="1"/>
  <c r="O8775" i="4"/>
  <c r="P8775" i="4" s="1"/>
  <c r="O8776" i="4"/>
  <c r="P8776" i="4" s="1"/>
  <c r="O8777" i="4"/>
  <c r="P8777" i="4" s="1"/>
  <c r="O8778" i="4"/>
  <c r="P8778" i="4" s="1"/>
  <c r="O8779" i="4"/>
  <c r="P8779" i="4" s="1"/>
  <c r="O8780" i="4"/>
  <c r="P8780" i="4" s="1"/>
  <c r="O8781" i="4"/>
  <c r="P8781" i="4" s="1"/>
  <c r="O8782" i="4"/>
  <c r="P8782" i="4" s="1"/>
  <c r="O8783" i="4"/>
  <c r="P8783" i="4" s="1"/>
  <c r="O8784" i="4"/>
  <c r="P8784" i="4" s="1"/>
  <c r="O8785" i="4"/>
  <c r="P8785" i="4" s="1"/>
  <c r="O8786" i="4"/>
  <c r="P8786" i="4" s="1"/>
  <c r="O8787" i="4"/>
  <c r="P8787" i="4" s="1"/>
  <c r="O8788" i="4"/>
  <c r="P8788" i="4" s="1"/>
  <c r="O8789" i="4"/>
  <c r="P8789" i="4" s="1"/>
  <c r="O8790" i="4"/>
  <c r="P8790" i="4" s="1"/>
  <c r="O8791" i="4"/>
  <c r="P8791" i="4" s="1"/>
  <c r="O8792" i="4"/>
  <c r="P8792" i="4" s="1"/>
  <c r="O8793" i="4"/>
  <c r="P8793" i="4" s="1"/>
  <c r="O8794" i="4"/>
  <c r="P8794" i="4" s="1"/>
  <c r="O8795" i="4"/>
  <c r="P8795" i="4" s="1"/>
  <c r="O8796" i="4"/>
  <c r="P8796" i="4" s="1"/>
  <c r="O8797" i="4"/>
  <c r="P8797" i="4" s="1"/>
  <c r="O8798" i="4"/>
  <c r="P8798" i="4" s="1"/>
  <c r="O8799" i="4"/>
  <c r="P8799" i="4" s="1"/>
  <c r="O8800" i="4"/>
  <c r="P8800" i="4" s="1"/>
  <c r="O8801" i="4"/>
  <c r="P8801" i="4" s="1"/>
  <c r="O8802" i="4"/>
  <c r="P8802" i="4" s="1"/>
  <c r="O8803" i="4"/>
  <c r="P8803" i="4" s="1"/>
  <c r="O8804" i="4"/>
  <c r="P8804" i="4" s="1"/>
  <c r="O8805" i="4"/>
  <c r="P8805" i="4" s="1"/>
  <c r="O8806" i="4"/>
  <c r="P8806" i="4" s="1"/>
  <c r="O8807" i="4"/>
  <c r="P8807" i="4" s="1"/>
  <c r="O8808" i="4"/>
  <c r="P8808" i="4" s="1"/>
  <c r="O8809" i="4"/>
  <c r="P8809" i="4" s="1"/>
  <c r="O8810" i="4"/>
  <c r="P8810" i="4" s="1"/>
  <c r="O8811" i="4"/>
  <c r="P8811" i="4" s="1"/>
  <c r="O8812" i="4"/>
  <c r="P8812" i="4" s="1"/>
  <c r="O8813" i="4"/>
  <c r="P8813" i="4" s="1"/>
  <c r="O8814" i="4"/>
  <c r="P8814" i="4" s="1"/>
  <c r="O8815" i="4"/>
  <c r="P8815" i="4" s="1"/>
  <c r="O8816" i="4"/>
  <c r="P8816" i="4" s="1"/>
  <c r="O8817" i="4"/>
  <c r="P8817" i="4" s="1"/>
  <c r="O8818" i="4"/>
  <c r="P8818" i="4" s="1"/>
  <c r="O8819" i="4"/>
  <c r="P8819" i="4" s="1"/>
  <c r="O8820" i="4"/>
  <c r="P8820" i="4" s="1"/>
  <c r="O8821" i="4"/>
  <c r="P8821" i="4" s="1"/>
  <c r="O8822" i="4"/>
  <c r="P8822" i="4" s="1"/>
  <c r="O8823" i="4"/>
  <c r="P8823" i="4" s="1"/>
  <c r="O8824" i="4"/>
  <c r="P8824" i="4" s="1"/>
  <c r="O8825" i="4"/>
  <c r="P8825" i="4" s="1"/>
  <c r="O8826" i="4"/>
  <c r="P8826" i="4" s="1"/>
  <c r="O8827" i="4"/>
  <c r="P8827" i="4" s="1"/>
  <c r="O8828" i="4"/>
  <c r="P8828" i="4" s="1"/>
  <c r="O8829" i="4"/>
  <c r="P8829" i="4" s="1"/>
  <c r="O8830" i="4"/>
  <c r="P8830" i="4" s="1"/>
  <c r="O8831" i="4"/>
  <c r="P8831" i="4" s="1"/>
  <c r="O8832" i="4"/>
  <c r="P8832" i="4" s="1"/>
  <c r="O8833" i="4"/>
  <c r="P8833" i="4" s="1"/>
  <c r="O8834" i="4"/>
  <c r="P8834" i="4" s="1"/>
  <c r="O8835" i="4"/>
  <c r="P8835" i="4" s="1"/>
  <c r="O8836" i="4"/>
  <c r="P8836" i="4" s="1"/>
  <c r="O8837" i="4"/>
  <c r="P8837" i="4" s="1"/>
  <c r="O8838" i="4"/>
  <c r="P8838" i="4" s="1"/>
  <c r="O8839" i="4"/>
  <c r="P8839" i="4" s="1"/>
  <c r="O8840" i="4"/>
  <c r="P8840" i="4" s="1"/>
  <c r="O8841" i="4"/>
  <c r="P8841" i="4" s="1"/>
  <c r="O8842" i="4"/>
  <c r="P8842" i="4" s="1"/>
  <c r="O8843" i="4"/>
  <c r="P8843" i="4" s="1"/>
  <c r="O8844" i="4"/>
  <c r="P8844" i="4" s="1"/>
  <c r="O8845" i="4"/>
  <c r="P8845" i="4" s="1"/>
  <c r="O8846" i="4"/>
  <c r="P8846" i="4" s="1"/>
  <c r="O8847" i="4"/>
  <c r="P8847" i="4" s="1"/>
  <c r="O8848" i="4"/>
  <c r="P8848" i="4" s="1"/>
  <c r="O8849" i="4"/>
  <c r="P8849" i="4" s="1"/>
  <c r="O8850" i="4"/>
  <c r="P8850" i="4" s="1"/>
  <c r="O8851" i="4"/>
  <c r="P8851" i="4" s="1"/>
  <c r="O8852" i="4"/>
  <c r="P8852" i="4" s="1"/>
  <c r="O8853" i="4"/>
  <c r="P8853" i="4" s="1"/>
  <c r="O8854" i="4"/>
  <c r="P8854" i="4" s="1"/>
  <c r="O8855" i="4"/>
  <c r="P8855" i="4" s="1"/>
  <c r="O8856" i="4"/>
  <c r="P8856" i="4" s="1"/>
  <c r="O8857" i="4"/>
  <c r="P8857" i="4" s="1"/>
  <c r="O8858" i="4"/>
  <c r="P8858" i="4" s="1"/>
  <c r="O8859" i="4"/>
  <c r="P8859" i="4" s="1"/>
  <c r="O8860" i="4"/>
  <c r="P8860" i="4" s="1"/>
  <c r="O8861" i="4"/>
  <c r="P8861" i="4" s="1"/>
  <c r="O8862" i="4"/>
  <c r="P8862" i="4" s="1"/>
  <c r="O8863" i="4"/>
  <c r="P8863" i="4" s="1"/>
  <c r="O8864" i="4"/>
  <c r="P8864" i="4" s="1"/>
  <c r="O8865" i="4"/>
  <c r="P8865" i="4" s="1"/>
  <c r="O8866" i="4"/>
  <c r="P8866" i="4" s="1"/>
  <c r="O8867" i="4"/>
  <c r="P8867" i="4" s="1"/>
  <c r="O8868" i="4"/>
  <c r="P8868" i="4" s="1"/>
  <c r="O8869" i="4"/>
  <c r="P8869" i="4" s="1"/>
  <c r="O8870" i="4"/>
  <c r="P8870" i="4" s="1"/>
  <c r="O8871" i="4"/>
  <c r="P8871" i="4" s="1"/>
  <c r="O8872" i="4"/>
  <c r="P8872" i="4" s="1"/>
  <c r="O8873" i="4"/>
  <c r="P8873" i="4" s="1"/>
  <c r="O8874" i="4"/>
  <c r="P8874" i="4" s="1"/>
  <c r="O8875" i="4"/>
  <c r="P8875" i="4" s="1"/>
  <c r="O8876" i="4"/>
  <c r="P8876" i="4" s="1"/>
  <c r="O8877" i="4"/>
  <c r="P8877" i="4" s="1"/>
  <c r="O8878" i="4"/>
  <c r="P8878" i="4" s="1"/>
  <c r="O8879" i="4"/>
  <c r="P8879" i="4" s="1"/>
  <c r="O8880" i="4"/>
  <c r="P8880" i="4" s="1"/>
  <c r="O8881" i="4"/>
  <c r="P8881" i="4" s="1"/>
  <c r="O8882" i="4"/>
  <c r="P8882" i="4" s="1"/>
  <c r="O8883" i="4"/>
  <c r="P8883" i="4" s="1"/>
  <c r="O8884" i="4"/>
  <c r="P8884" i="4" s="1"/>
  <c r="O8885" i="4"/>
  <c r="P8885" i="4" s="1"/>
  <c r="O8886" i="4"/>
  <c r="P8886" i="4" s="1"/>
  <c r="O8887" i="4"/>
  <c r="P8887" i="4" s="1"/>
  <c r="O8888" i="4"/>
  <c r="P8888" i="4" s="1"/>
  <c r="O8889" i="4"/>
  <c r="P8889" i="4" s="1"/>
  <c r="O8890" i="4"/>
  <c r="P8890" i="4" s="1"/>
  <c r="O8891" i="4"/>
  <c r="P8891" i="4" s="1"/>
  <c r="O8892" i="4"/>
  <c r="P8892" i="4" s="1"/>
  <c r="O8893" i="4"/>
  <c r="P8893" i="4" s="1"/>
  <c r="O8894" i="4"/>
  <c r="P8894" i="4" s="1"/>
  <c r="O8895" i="4"/>
  <c r="P8895" i="4" s="1"/>
  <c r="O8896" i="4"/>
  <c r="P8896" i="4" s="1"/>
  <c r="O8897" i="4"/>
  <c r="P8897" i="4" s="1"/>
  <c r="O8898" i="4"/>
  <c r="P8898" i="4" s="1"/>
  <c r="O8899" i="4"/>
  <c r="P8899" i="4" s="1"/>
  <c r="O8900" i="4"/>
  <c r="P8900" i="4" s="1"/>
  <c r="O8901" i="4"/>
  <c r="P8901" i="4" s="1"/>
  <c r="O8902" i="4"/>
  <c r="P8902" i="4" s="1"/>
  <c r="O8903" i="4"/>
  <c r="P8903" i="4" s="1"/>
  <c r="O8904" i="4"/>
  <c r="P8904" i="4" s="1"/>
  <c r="O8905" i="4"/>
  <c r="P8905" i="4" s="1"/>
  <c r="O8906" i="4"/>
  <c r="P8906" i="4" s="1"/>
  <c r="O8907" i="4"/>
  <c r="P8907" i="4" s="1"/>
  <c r="O8908" i="4"/>
  <c r="P8908" i="4" s="1"/>
  <c r="O8909" i="4"/>
  <c r="P8909" i="4" s="1"/>
  <c r="O8910" i="4"/>
  <c r="P8910" i="4" s="1"/>
  <c r="O8911" i="4"/>
  <c r="P8911" i="4" s="1"/>
  <c r="O8912" i="4"/>
  <c r="P8912" i="4" s="1"/>
  <c r="O8913" i="4"/>
  <c r="P8913" i="4" s="1"/>
  <c r="O8914" i="4"/>
  <c r="P8914" i="4" s="1"/>
  <c r="O8915" i="4"/>
  <c r="P8915" i="4" s="1"/>
  <c r="O8916" i="4"/>
  <c r="P8916" i="4" s="1"/>
  <c r="O8917" i="4"/>
  <c r="P8917" i="4" s="1"/>
  <c r="O8918" i="4"/>
  <c r="P8918" i="4" s="1"/>
  <c r="O8919" i="4"/>
  <c r="P8919" i="4" s="1"/>
  <c r="O8920" i="4"/>
  <c r="P8920" i="4" s="1"/>
  <c r="O8921" i="4"/>
  <c r="P8921" i="4" s="1"/>
  <c r="O8922" i="4"/>
  <c r="P8922" i="4" s="1"/>
  <c r="O8923" i="4"/>
  <c r="P8923" i="4" s="1"/>
  <c r="O8924" i="4"/>
  <c r="P8924" i="4" s="1"/>
  <c r="O8925" i="4"/>
  <c r="P8925" i="4" s="1"/>
  <c r="O8926" i="4"/>
  <c r="P8926" i="4" s="1"/>
  <c r="O8927" i="4"/>
  <c r="P8927" i="4" s="1"/>
  <c r="O8928" i="4"/>
  <c r="P8928" i="4" s="1"/>
  <c r="O8929" i="4"/>
  <c r="P8929" i="4" s="1"/>
  <c r="O8930" i="4"/>
  <c r="P8930" i="4" s="1"/>
  <c r="O8931" i="4"/>
  <c r="P8931" i="4" s="1"/>
  <c r="O8932" i="4"/>
  <c r="P8932" i="4" s="1"/>
  <c r="O8933" i="4"/>
  <c r="P8933" i="4" s="1"/>
  <c r="O8934" i="4"/>
  <c r="P8934" i="4" s="1"/>
  <c r="O8935" i="4"/>
  <c r="P8935" i="4" s="1"/>
  <c r="O8936" i="4"/>
  <c r="P8936" i="4" s="1"/>
  <c r="O8937" i="4"/>
  <c r="P8937" i="4" s="1"/>
  <c r="O8938" i="4"/>
  <c r="P8938" i="4" s="1"/>
  <c r="O8939" i="4"/>
  <c r="P8939" i="4" s="1"/>
  <c r="O8940" i="4"/>
  <c r="P8940" i="4" s="1"/>
  <c r="O8941" i="4"/>
  <c r="P8941" i="4" s="1"/>
  <c r="O8942" i="4"/>
  <c r="P8942" i="4" s="1"/>
  <c r="O8943" i="4"/>
  <c r="P8943" i="4" s="1"/>
  <c r="O8944" i="4"/>
  <c r="P8944" i="4" s="1"/>
  <c r="O8945" i="4"/>
  <c r="P8945" i="4" s="1"/>
  <c r="O8946" i="4"/>
  <c r="P8946" i="4" s="1"/>
  <c r="O8947" i="4"/>
  <c r="P8947" i="4" s="1"/>
  <c r="O8948" i="4"/>
  <c r="P8948" i="4" s="1"/>
  <c r="O8949" i="4"/>
  <c r="P8949" i="4" s="1"/>
  <c r="O8950" i="4"/>
  <c r="P8950" i="4" s="1"/>
  <c r="O8951" i="4"/>
  <c r="P8951" i="4" s="1"/>
  <c r="O8952" i="4"/>
  <c r="P8952" i="4" s="1"/>
  <c r="O8953" i="4"/>
  <c r="P8953" i="4" s="1"/>
  <c r="O8954" i="4"/>
  <c r="P8954" i="4" s="1"/>
  <c r="O8955" i="4"/>
  <c r="P8955" i="4" s="1"/>
  <c r="O8956" i="4"/>
  <c r="P8956" i="4" s="1"/>
  <c r="O8957" i="4"/>
  <c r="P8957" i="4" s="1"/>
  <c r="O8958" i="4"/>
  <c r="P8958" i="4" s="1"/>
  <c r="O8959" i="4"/>
  <c r="P8959" i="4" s="1"/>
  <c r="O8960" i="4"/>
  <c r="P8960" i="4" s="1"/>
  <c r="O8961" i="4"/>
  <c r="P8961" i="4" s="1"/>
  <c r="O8962" i="4"/>
  <c r="P8962" i="4" s="1"/>
  <c r="O8963" i="4"/>
  <c r="P8963" i="4" s="1"/>
  <c r="O8964" i="4"/>
  <c r="P8964" i="4" s="1"/>
  <c r="O8965" i="4"/>
  <c r="P8965" i="4" s="1"/>
  <c r="O8966" i="4"/>
  <c r="P8966" i="4" s="1"/>
  <c r="O8967" i="4"/>
  <c r="P8967" i="4" s="1"/>
  <c r="O8968" i="4"/>
  <c r="P8968" i="4" s="1"/>
  <c r="O8969" i="4"/>
  <c r="P8969" i="4" s="1"/>
  <c r="O8970" i="4"/>
  <c r="P8970" i="4" s="1"/>
  <c r="O8971" i="4"/>
  <c r="P8971" i="4" s="1"/>
  <c r="O8972" i="4"/>
  <c r="P8972" i="4" s="1"/>
  <c r="O8973" i="4"/>
  <c r="P8973" i="4" s="1"/>
  <c r="O8974" i="4"/>
  <c r="P8974" i="4" s="1"/>
  <c r="O8975" i="4"/>
  <c r="P8975" i="4" s="1"/>
  <c r="O8976" i="4"/>
  <c r="P8976" i="4" s="1"/>
  <c r="O8977" i="4"/>
  <c r="P8977" i="4" s="1"/>
  <c r="O8978" i="4"/>
  <c r="P8978" i="4" s="1"/>
  <c r="O8979" i="4"/>
  <c r="P8979" i="4" s="1"/>
  <c r="O8980" i="4"/>
  <c r="P8980" i="4" s="1"/>
  <c r="O8981" i="4"/>
  <c r="P8981" i="4" s="1"/>
  <c r="O8982" i="4"/>
  <c r="P8982" i="4" s="1"/>
  <c r="O8983" i="4"/>
  <c r="P8983" i="4" s="1"/>
  <c r="O8984" i="4"/>
  <c r="P8984" i="4" s="1"/>
  <c r="O8985" i="4"/>
  <c r="P8985" i="4" s="1"/>
  <c r="O8986" i="4"/>
  <c r="P8986" i="4" s="1"/>
  <c r="O8987" i="4"/>
  <c r="P8987" i="4" s="1"/>
  <c r="O8988" i="4"/>
  <c r="P8988" i="4" s="1"/>
  <c r="O8989" i="4"/>
  <c r="P8989" i="4" s="1"/>
  <c r="O8990" i="4"/>
  <c r="P8990" i="4" s="1"/>
  <c r="O8991" i="4"/>
  <c r="P8991" i="4" s="1"/>
  <c r="O8992" i="4"/>
  <c r="P8992" i="4" s="1"/>
  <c r="O8993" i="4"/>
  <c r="P8993" i="4" s="1"/>
  <c r="O8994" i="4"/>
  <c r="P8994" i="4" s="1"/>
  <c r="O8995" i="4"/>
  <c r="P8995" i="4" s="1"/>
  <c r="O8996" i="4"/>
  <c r="P8996" i="4" s="1"/>
  <c r="O8997" i="4"/>
  <c r="P8997" i="4" s="1"/>
  <c r="O8998" i="4"/>
  <c r="P8998" i="4" s="1"/>
  <c r="O8999" i="4"/>
  <c r="P8999" i="4" s="1"/>
  <c r="O9000" i="4"/>
  <c r="P9000" i="4" s="1"/>
  <c r="O9001" i="4"/>
  <c r="P9001" i="4" s="1"/>
  <c r="O9002" i="4"/>
  <c r="P9002" i="4" s="1"/>
  <c r="O9003" i="4"/>
  <c r="P9003" i="4" s="1"/>
  <c r="O9004" i="4"/>
  <c r="P9004" i="4" s="1"/>
  <c r="O9005" i="4"/>
  <c r="P9005" i="4" s="1"/>
  <c r="O9006" i="4"/>
  <c r="P9006" i="4" s="1"/>
  <c r="O9007" i="4"/>
  <c r="P9007" i="4" s="1"/>
  <c r="O9008" i="4"/>
  <c r="P9008" i="4" s="1"/>
  <c r="O9009" i="4"/>
  <c r="P9009" i="4" s="1"/>
  <c r="O9010" i="4"/>
  <c r="P9010" i="4" s="1"/>
  <c r="O9011" i="4"/>
  <c r="P9011" i="4" s="1"/>
  <c r="O9012" i="4"/>
  <c r="P9012" i="4" s="1"/>
  <c r="O9013" i="4"/>
  <c r="P9013" i="4" s="1"/>
  <c r="O9014" i="4"/>
  <c r="P9014" i="4" s="1"/>
  <c r="O9015" i="4"/>
  <c r="P9015" i="4" s="1"/>
  <c r="O9016" i="4"/>
  <c r="P9016" i="4" s="1"/>
  <c r="O9017" i="4"/>
  <c r="P9017" i="4" s="1"/>
  <c r="O9018" i="4"/>
  <c r="P9018" i="4" s="1"/>
  <c r="O9019" i="4"/>
  <c r="P9019" i="4" s="1"/>
  <c r="O9020" i="4"/>
  <c r="P9020" i="4" s="1"/>
  <c r="O9021" i="4"/>
  <c r="P9021" i="4" s="1"/>
  <c r="O9022" i="4"/>
  <c r="P9022" i="4" s="1"/>
  <c r="O9023" i="4"/>
  <c r="P9023" i="4" s="1"/>
  <c r="O9024" i="4"/>
  <c r="P9024" i="4" s="1"/>
  <c r="O9025" i="4"/>
  <c r="P9025" i="4" s="1"/>
  <c r="O9026" i="4"/>
  <c r="P9026" i="4" s="1"/>
  <c r="O9027" i="4"/>
  <c r="P9027" i="4" s="1"/>
  <c r="O9028" i="4"/>
  <c r="P9028" i="4" s="1"/>
  <c r="O9029" i="4"/>
  <c r="P9029" i="4" s="1"/>
  <c r="O9030" i="4"/>
  <c r="P9030" i="4" s="1"/>
  <c r="O9031" i="4"/>
  <c r="P9031" i="4" s="1"/>
  <c r="O9032" i="4"/>
  <c r="P9032" i="4" s="1"/>
  <c r="O9033" i="4"/>
  <c r="P9033" i="4" s="1"/>
  <c r="O9034" i="4"/>
  <c r="P9034" i="4" s="1"/>
  <c r="O9035" i="4"/>
  <c r="P9035" i="4" s="1"/>
  <c r="O9036" i="4"/>
  <c r="P9036" i="4" s="1"/>
  <c r="O9037" i="4"/>
  <c r="P9037" i="4" s="1"/>
  <c r="O9038" i="4"/>
  <c r="P9038" i="4" s="1"/>
  <c r="O9039" i="4"/>
  <c r="P9039" i="4" s="1"/>
  <c r="O9040" i="4"/>
  <c r="P9040" i="4" s="1"/>
  <c r="O9041" i="4"/>
  <c r="P9041" i="4" s="1"/>
  <c r="O9042" i="4"/>
  <c r="P9042" i="4" s="1"/>
  <c r="O9043" i="4"/>
  <c r="P9043" i="4" s="1"/>
  <c r="O9044" i="4"/>
  <c r="P9044" i="4" s="1"/>
  <c r="O9045" i="4"/>
  <c r="P9045" i="4" s="1"/>
  <c r="O9046" i="4"/>
  <c r="P9046" i="4" s="1"/>
  <c r="O9047" i="4"/>
  <c r="P9047" i="4" s="1"/>
  <c r="O9048" i="4"/>
  <c r="P9048" i="4" s="1"/>
  <c r="O9049" i="4"/>
  <c r="P9049" i="4" s="1"/>
  <c r="O9050" i="4"/>
  <c r="P9050" i="4" s="1"/>
  <c r="O9051" i="4"/>
  <c r="P9051" i="4" s="1"/>
  <c r="O9052" i="4"/>
  <c r="P9052" i="4" s="1"/>
  <c r="O9053" i="4"/>
  <c r="P9053" i="4" s="1"/>
  <c r="O9054" i="4"/>
  <c r="P9054" i="4" s="1"/>
  <c r="O9055" i="4"/>
  <c r="P9055" i="4" s="1"/>
  <c r="O9056" i="4"/>
  <c r="P9056" i="4" s="1"/>
  <c r="O9057" i="4"/>
  <c r="P9057" i="4" s="1"/>
  <c r="O9058" i="4"/>
  <c r="P9058" i="4" s="1"/>
  <c r="O9059" i="4"/>
  <c r="P9059" i="4" s="1"/>
  <c r="O9060" i="4"/>
  <c r="P9060" i="4" s="1"/>
  <c r="O9061" i="4"/>
  <c r="P9061" i="4" s="1"/>
  <c r="O9062" i="4"/>
  <c r="P9062" i="4" s="1"/>
  <c r="O9063" i="4"/>
  <c r="P9063" i="4" s="1"/>
  <c r="O9064" i="4"/>
  <c r="P9064" i="4" s="1"/>
  <c r="O9065" i="4"/>
  <c r="P9065" i="4" s="1"/>
  <c r="O9066" i="4"/>
  <c r="P9066" i="4" s="1"/>
  <c r="O9067" i="4"/>
  <c r="P9067" i="4" s="1"/>
  <c r="O9068" i="4"/>
  <c r="P9068" i="4" s="1"/>
  <c r="O9069" i="4"/>
  <c r="P9069" i="4" s="1"/>
  <c r="O9070" i="4"/>
  <c r="P9070" i="4" s="1"/>
  <c r="O9071" i="4"/>
  <c r="P9071" i="4" s="1"/>
  <c r="O9072" i="4"/>
  <c r="P9072" i="4" s="1"/>
  <c r="O9073" i="4"/>
  <c r="P9073" i="4" s="1"/>
  <c r="O9074" i="4"/>
  <c r="P9074" i="4" s="1"/>
  <c r="O9075" i="4"/>
  <c r="P9075" i="4" s="1"/>
  <c r="O9076" i="4"/>
  <c r="P9076" i="4" s="1"/>
  <c r="O9077" i="4"/>
  <c r="P9077" i="4" s="1"/>
  <c r="O9078" i="4"/>
  <c r="P9078" i="4" s="1"/>
  <c r="O9079" i="4"/>
  <c r="P9079" i="4" s="1"/>
  <c r="O9080" i="4"/>
  <c r="P9080" i="4" s="1"/>
  <c r="O9081" i="4"/>
  <c r="P9081" i="4" s="1"/>
  <c r="O9082" i="4"/>
  <c r="P9082" i="4" s="1"/>
  <c r="O9083" i="4"/>
  <c r="P9083" i="4" s="1"/>
  <c r="O9084" i="4"/>
  <c r="P9084" i="4" s="1"/>
  <c r="O9085" i="4"/>
  <c r="P9085" i="4" s="1"/>
  <c r="O9086" i="4"/>
  <c r="P9086" i="4" s="1"/>
  <c r="O9087" i="4"/>
  <c r="P9087" i="4" s="1"/>
  <c r="O9088" i="4"/>
  <c r="P9088" i="4" s="1"/>
  <c r="O9089" i="4"/>
  <c r="P9089" i="4" s="1"/>
  <c r="O9090" i="4"/>
  <c r="P9090" i="4" s="1"/>
  <c r="O9091" i="4"/>
  <c r="P9091" i="4" s="1"/>
  <c r="O9092" i="4"/>
  <c r="P9092" i="4" s="1"/>
  <c r="O9093" i="4"/>
  <c r="P9093" i="4" s="1"/>
  <c r="O9094" i="4"/>
  <c r="P9094" i="4" s="1"/>
  <c r="O9095" i="4"/>
  <c r="P9095" i="4" s="1"/>
  <c r="O9096" i="4"/>
  <c r="P9096" i="4" s="1"/>
  <c r="O9097" i="4"/>
  <c r="P9097" i="4" s="1"/>
  <c r="O9098" i="4"/>
  <c r="P9098" i="4" s="1"/>
  <c r="O9099" i="4"/>
  <c r="P9099" i="4" s="1"/>
  <c r="O9100" i="4"/>
  <c r="P9100" i="4" s="1"/>
  <c r="O9101" i="4"/>
  <c r="P9101" i="4" s="1"/>
  <c r="O9102" i="4"/>
  <c r="P9102" i="4" s="1"/>
  <c r="O9103" i="4"/>
  <c r="P9103" i="4" s="1"/>
  <c r="O9104" i="4"/>
  <c r="P9104" i="4" s="1"/>
  <c r="O9105" i="4"/>
  <c r="P9105" i="4" s="1"/>
  <c r="O9106" i="4"/>
  <c r="P9106" i="4" s="1"/>
  <c r="O9107" i="4"/>
  <c r="P9107" i="4" s="1"/>
  <c r="O9108" i="4"/>
  <c r="P9108" i="4" s="1"/>
  <c r="O9109" i="4"/>
  <c r="P9109" i="4" s="1"/>
  <c r="O9110" i="4"/>
  <c r="P9110" i="4" s="1"/>
  <c r="O9111" i="4"/>
  <c r="P9111" i="4" s="1"/>
  <c r="O9112" i="4"/>
  <c r="P9112" i="4" s="1"/>
  <c r="O9113" i="4"/>
  <c r="P9113" i="4" s="1"/>
  <c r="O9114" i="4"/>
  <c r="P9114" i="4" s="1"/>
  <c r="O9115" i="4"/>
  <c r="P9115" i="4" s="1"/>
  <c r="O9116" i="4"/>
  <c r="P9116" i="4" s="1"/>
  <c r="O9117" i="4"/>
  <c r="P9117" i="4" s="1"/>
  <c r="O9118" i="4"/>
  <c r="P9118" i="4" s="1"/>
  <c r="O9119" i="4"/>
  <c r="P9119" i="4" s="1"/>
  <c r="O9120" i="4"/>
  <c r="P9120" i="4" s="1"/>
  <c r="O9121" i="4"/>
  <c r="P9121" i="4" s="1"/>
  <c r="O9122" i="4"/>
  <c r="P9122" i="4" s="1"/>
  <c r="O9123" i="4"/>
  <c r="P9123" i="4" s="1"/>
  <c r="O9124" i="4"/>
  <c r="P9124" i="4" s="1"/>
  <c r="O9125" i="4"/>
  <c r="P9125" i="4" s="1"/>
  <c r="O9126" i="4"/>
  <c r="P9126" i="4" s="1"/>
  <c r="O9127" i="4"/>
  <c r="P9127" i="4" s="1"/>
  <c r="O9128" i="4"/>
  <c r="P9128" i="4" s="1"/>
  <c r="O9129" i="4"/>
  <c r="P9129" i="4" s="1"/>
  <c r="O9130" i="4"/>
  <c r="P9130" i="4" s="1"/>
  <c r="O9131" i="4"/>
  <c r="P9131" i="4" s="1"/>
  <c r="O9132" i="4"/>
  <c r="P9132" i="4" s="1"/>
  <c r="O9133" i="4"/>
  <c r="P9133" i="4" s="1"/>
  <c r="O9134" i="4"/>
  <c r="P9134" i="4" s="1"/>
  <c r="O9135" i="4"/>
  <c r="P9135" i="4" s="1"/>
  <c r="O9136" i="4"/>
  <c r="P9136" i="4" s="1"/>
  <c r="O9137" i="4"/>
  <c r="P9137" i="4" s="1"/>
  <c r="O9138" i="4"/>
  <c r="P9138" i="4" s="1"/>
  <c r="O9139" i="4"/>
  <c r="P9139" i="4" s="1"/>
  <c r="O9140" i="4"/>
  <c r="P9140" i="4" s="1"/>
  <c r="O9141" i="4"/>
  <c r="P9141" i="4" s="1"/>
  <c r="O9142" i="4"/>
  <c r="P9142" i="4" s="1"/>
  <c r="O9143" i="4"/>
  <c r="P9143" i="4" s="1"/>
  <c r="O9144" i="4"/>
  <c r="P9144" i="4" s="1"/>
  <c r="O9145" i="4"/>
  <c r="P9145" i="4" s="1"/>
  <c r="O9146" i="4"/>
  <c r="P9146" i="4" s="1"/>
  <c r="O9147" i="4"/>
  <c r="P9147" i="4" s="1"/>
  <c r="O9148" i="4"/>
  <c r="P9148" i="4" s="1"/>
  <c r="O9149" i="4"/>
  <c r="P9149" i="4" s="1"/>
  <c r="O9150" i="4"/>
  <c r="P9150" i="4" s="1"/>
  <c r="O9151" i="4"/>
  <c r="P9151" i="4" s="1"/>
  <c r="O9152" i="4"/>
  <c r="P9152" i="4" s="1"/>
  <c r="O9153" i="4"/>
  <c r="P9153" i="4" s="1"/>
  <c r="O9154" i="4"/>
  <c r="P9154" i="4" s="1"/>
  <c r="O9155" i="4"/>
  <c r="P9155" i="4" s="1"/>
  <c r="O9156" i="4"/>
  <c r="P9156" i="4" s="1"/>
  <c r="O9157" i="4"/>
  <c r="P9157" i="4" s="1"/>
  <c r="O9158" i="4"/>
  <c r="P9158" i="4" s="1"/>
  <c r="O9159" i="4"/>
  <c r="P9159" i="4" s="1"/>
  <c r="O9160" i="4"/>
  <c r="P9160" i="4" s="1"/>
  <c r="O9161" i="4"/>
  <c r="P9161" i="4" s="1"/>
  <c r="O9162" i="4"/>
  <c r="P9162" i="4" s="1"/>
  <c r="O9163" i="4"/>
  <c r="P9163" i="4" s="1"/>
  <c r="O9164" i="4"/>
  <c r="P9164" i="4" s="1"/>
  <c r="O9165" i="4"/>
  <c r="P9165" i="4" s="1"/>
  <c r="O9166" i="4"/>
  <c r="P9166" i="4" s="1"/>
  <c r="O9167" i="4"/>
  <c r="P9167" i="4" s="1"/>
  <c r="O9168" i="4"/>
  <c r="P9168" i="4" s="1"/>
  <c r="O9169" i="4"/>
  <c r="P9169" i="4" s="1"/>
  <c r="O9170" i="4"/>
  <c r="P9170" i="4" s="1"/>
  <c r="O9171" i="4"/>
  <c r="P9171" i="4" s="1"/>
  <c r="O9172" i="4"/>
  <c r="P9172" i="4" s="1"/>
  <c r="O9173" i="4"/>
  <c r="P9173" i="4" s="1"/>
  <c r="O9174" i="4"/>
  <c r="P9174" i="4" s="1"/>
  <c r="O9175" i="4"/>
  <c r="P9175" i="4" s="1"/>
  <c r="O9176" i="4"/>
  <c r="P9176" i="4" s="1"/>
  <c r="O9177" i="4"/>
  <c r="P9177" i="4" s="1"/>
  <c r="O9178" i="4"/>
  <c r="P9178" i="4" s="1"/>
  <c r="O9179" i="4"/>
  <c r="P9179" i="4" s="1"/>
  <c r="O9180" i="4"/>
  <c r="P9180" i="4" s="1"/>
  <c r="O9181" i="4"/>
  <c r="P9181" i="4" s="1"/>
  <c r="O9182" i="4"/>
  <c r="P9182" i="4" s="1"/>
  <c r="O9183" i="4"/>
  <c r="P9183" i="4" s="1"/>
  <c r="O9184" i="4"/>
  <c r="P9184" i="4" s="1"/>
  <c r="O9185" i="4"/>
  <c r="P9185" i="4" s="1"/>
  <c r="O9186" i="4"/>
  <c r="P9186" i="4" s="1"/>
  <c r="O9187" i="4"/>
  <c r="P9187" i="4" s="1"/>
  <c r="O9188" i="4"/>
  <c r="P9188" i="4" s="1"/>
  <c r="O9189" i="4"/>
  <c r="P9189" i="4" s="1"/>
  <c r="O9190" i="4"/>
  <c r="P9190" i="4" s="1"/>
  <c r="O9191" i="4"/>
  <c r="P9191" i="4" s="1"/>
  <c r="O9192" i="4"/>
  <c r="P9192" i="4" s="1"/>
  <c r="O9193" i="4"/>
  <c r="P9193" i="4" s="1"/>
  <c r="O9194" i="4"/>
  <c r="P9194" i="4" s="1"/>
  <c r="O9195" i="4"/>
  <c r="P9195" i="4" s="1"/>
  <c r="O9196" i="4"/>
  <c r="P9196" i="4" s="1"/>
  <c r="O9197" i="4"/>
  <c r="P9197" i="4" s="1"/>
  <c r="O9198" i="4"/>
  <c r="P9198" i="4" s="1"/>
  <c r="O9199" i="4"/>
  <c r="P9199" i="4" s="1"/>
  <c r="O9200" i="4"/>
  <c r="P9200" i="4" s="1"/>
  <c r="O9201" i="4"/>
  <c r="P9201" i="4" s="1"/>
  <c r="O9202" i="4"/>
  <c r="P9202" i="4" s="1"/>
  <c r="O9203" i="4"/>
  <c r="P9203" i="4" s="1"/>
  <c r="O9204" i="4"/>
  <c r="P9204" i="4" s="1"/>
  <c r="O9205" i="4"/>
  <c r="P9205" i="4" s="1"/>
  <c r="O9206" i="4"/>
  <c r="P9206" i="4" s="1"/>
  <c r="O9207" i="4"/>
  <c r="P9207" i="4" s="1"/>
  <c r="O9208" i="4"/>
  <c r="P9208" i="4" s="1"/>
  <c r="O9209" i="4"/>
  <c r="P9209" i="4" s="1"/>
  <c r="O9210" i="4"/>
  <c r="P9210" i="4" s="1"/>
  <c r="O9211" i="4"/>
  <c r="P9211" i="4" s="1"/>
  <c r="O9212" i="4"/>
  <c r="P9212" i="4" s="1"/>
  <c r="O9213" i="4"/>
  <c r="P9213" i="4" s="1"/>
  <c r="O9214" i="4"/>
  <c r="P9214" i="4" s="1"/>
  <c r="O9215" i="4"/>
  <c r="P9215" i="4" s="1"/>
  <c r="O9216" i="4"/>
  <c r="P9216" i="4" s="1"/>
  <c r="O9217" i="4"/>
  <c r="P9217" i="4" s="1"/>
  <c r="O9218" i="4"/>
  <c r="P9218" i="4" s="1"/>
  <c r="O9219" i="4"/>
  <c r="P9219" i="4" s="1"/>
  <c r="O9220" i="4"/>
  <c r="P9220" i="4" s="1"/>
  <c r="O9221" i="4"/>
  <c r="P9221" i="4" s="1"/>
  <c r="O9222" i="4"/>
  <c r="P9222" i="4" s="1"/>
  <c r="O9223" i="4"/>
  <c r="P9223" i="4" s="1"/>
  <c r="O9224" i="4"/>
  <c r="P9224" i="4" s="1"/>
  <c r="O9225" i="4"/>
  <c r="P9225" i="4" s="1"/>
  <c r="O9226" i="4"/>
  <c r="P9226" i="4" s="1"/>
  <c r="O9227" i="4"/>
  <c r="P9227" i="4" s="1"/>
  <c r="O9228" i="4"/>
  <c r="P9228" i="4" s="1"/>
  <c r="O9229" i="4"/>
  <c r="P9229" i="4" s="1"/>
  <c r="O9230" i="4"/>
  <c r="P9230" i="4" s="1"/>
  <c r="O9231" i="4"/>
  <c r="P9231" i="4" s="1"/>
  <c r="O9232" i="4"/>
  <c r="P9232" i="4" s="1"/>
  <c r="O9233" i="4"/>
  <c r="P9233" i="4" s="1"/>
  <c r="O9234" i="4"/>
  <c r="P9234" i="4" s="1"/>
  <c r="O9235" i="4"/>
  <c r="P9235" i="4" s="1"/>
  <c r="O9236" i="4"/>
  <c r="P9236" i="4" s="1"/>
  <c r="O9237" i="4"/>
  <c r="P9237" i="4" s="1"/>
  <c r="O9238" i="4"/>
  <c r="P9238" i="4" s="1"/>
  <c r="O9239" i="4"/>
  <c r="P9239" i="4" s="1"/>
  <c r="O9240" i="4"/>
  <c r="P9240" i="4" s="1"/>
  <c r="O9241" i="4"/>
  <c r="P9241" i="4" s="1"/>
  <c r="O9242" i="4"/>
  <c r="P9242" i="4" s="1"/>
  <c r="O9243" i="4"/>
  <c r="P9243" i="4" s="1"/>
  <c r="O9244" i="4"/>
  <c r="P9244" i="4" s="1"/>
  <c r="O9245" i="4"/>
  <c r="P9245" i="4" s="1"/>
  <c r="O9246" i="4"/>
  <c r="P9246" i="4" s="1"/>
  <c r="O9247" i="4"/>
  <c r="P9247" i="4" s="1"/>
  <c r="O9248" i="4"/>
  <c r="P9248" i="4" s="1"/>
  <c r="O9249" i="4"/>
  <c r="P9249" i="4" s="1"/>
  <c r="O9250" i="4"/>
  <c r="P9250" i="4" s="1"/>
  <c r="O9251" i="4"/>
  <c r="P9251" i="4" s="1"/>
  <c r="O9252" i="4"/>
  <c r="P9252" i="4" s="1"/>
  <c r="O9253" i="4"/>
  <c r="P9253" i="4" s="1"/>
  <c r="O9254" i="4"/>
  <c r="P9254" i="4" s="1"/>
  <c r="O9255" i="4"/>
  <c r="P9255" i="4" s="1"/>
  <c r="O9256" i="4"/>
  <c r="P9256" i="4" s="1"/>
  <c r="O9257" i="4"/>
  <c r="P9257" i="4" s="1"/>
  <c r="O9258" i="4"/>
  <c r="P9258" i="4" s="1"/>
  <c r="O9259" i="4"/>
  <c r="P9259" i="4" s="1"/>
  <c r="O9260" i="4"/>
  <c r="P9260" i="4" s="1"/>
  <c r="O9261" i="4"/>
  <c r="P9261" i="4" s="1"/>
  <c r="O9262" i="4"/>
  <c r="P9262" i="4" s="1"/>
  <c r="O9263" i="4"/>
  <c r="P9263" i="4" s="1"/>
  <c r="O9264" i="4"/>
  <c r="P9264" i="4" s="1"/>
  <c r="O9265" i="4"/>
  <c r="P9265" i="4" s="1"/>
  <c r="O9266" i="4"/>
  <c r="P9266" i="4" s="1"/>
  <c r="O9267" i="4"/>
  <c r="P9267" i="4" s="1"/>
  <c r="O9268" i="4"/>
  <c r="P9268" i="4" s="1"/>
  <c r="O9269" i="4"/>
  <c r="P9269" i="4" s="1"/>
  <c r="O9270" i="4"/>
  <c r="P9270" i="4" s="1"/>
  <c r="O9271" i="4"/>
  <c r="P9271" i="4" s="1"/>
  <c r="O9272" i="4"/>
  <c r="P9272" i="4" s="1"/>
  <c r="O9273" i="4"/>
  <c r="P9273" i="4" s="1"/>
  <c r="O9274" i="4"/>
  <c r="P9274" i="4" s="1"/>
  <c r="O9275" i="4"/>
  <c r="P9275" i="4" s="1"/>
  <c r="O9276" i="4"/>
  <c r="P9276" i="4" s="1"/>
  <c r="O9277" i="4"/>
  <c r="P9277" i="4" s="1"/>
  <c r="O9278" i="4"/>
  <c r="P9278" i="4" s="1"/>
  <c r="O9279" i="4"/>
  <c r="P9279" i="4" s="1"/>
  <c r="O9280" i="4"/>
  <c r="P9280" i="4" s="1"/>
  <c r="O9281" i="4"/>
  <c r="P9281" i="4" s="1"/>
  <c r="O9282" i="4"/>
  <c r="P9282" i="4" s="1"/>
  <c r="O9283" i="4"/>
  <c r="P9283" i="4" s="1"/>
  <c r="O9284" i="4"/>
  <c r="P9284" i="4" s="1"/>
  <c r="O9285" i="4"/>
  <c r="P9285" i="4" s="1"/>
  <c r="O9286" i="4"/>
  <c r="P9286" i="4" s="1"/>
  <c r="O9287" i="4"/>
  <c r="P9287" i="4" s="1"/>
  <c r="O9288" i="4"/>
  <c r="P9288" i="4" s="1"/>
  <c r="O9289" i="4"/>
  <c r="P9289" i="4" s="1"/>
  <c r="O9290" i="4"/>
  <c r="P9290" i="4" s="1"/>
  <c r="O9291" i="4"/>
  <c r="P9291" i="4" s="1"/>
  <c r="O9292" i="4"/>
  <c r="P9292" i="4" s="1"/>
  <c r="O9293" i="4"/>
  <c r="P9293" i="4" s="1"/>
  <c r="O9294" i="4"/>
  <c r="P9294" i="4" s="1"/>
  <c r="O9295" i="4"/>
  <c r="P9295" i="4" s="1"/>
  <c r="O9296" i="4"/>
  <c r="P9296" i="4" s="1"/>
  <c r="O9297" i="4"/>
  <c r="P9297" i="4" s="1"/>
  <c r="O9298" i="4"/>
  <c r="P9298" i="4" s="1"/>
  <c r="O9299" i="4"/>
  <c r="P9299" i="4" s="1"/>
  <c r="O9300" i="4"/>
  <c r="P9300" i="4" s="1"/>
  <c r="O9301" i="4"/>
  <c r="P9301" i="4" s="1"/>
  <c r="O9302" i="4"/>
  <c r="P9302" i="4" s="1"/>
  <c r="O9303" i="4"/>
  <c r="P9303" i="4" s="1"/>
  <c r="O9304" i="4"/>
  <c r="P9304" i="4" s="1"/>
  <c r="O9305" i="4"/>
  <c r="P9305" i="4" s="1"/>
  <c r="O9306" i="4"/>
  <c r="P9306" i="4" s="1"/>
  <c r="O9307" i="4"/>
  <c r="P9307" i="4" s="1"/>
  <c r="O9308" i="4"/>
  <c r="P9308" i="4" s="1"/>
  <c r="O9309" i="4"/>
  <c r="P9309" i="4" s="1"/>
  <c r="O9310" i="4"/>
  <c r="P9310" i="4" s="1"/>
  <c r="O9311" i="4"/>
  <c r="P9311" i="4" s="1"/>
  <c r="O9312" i="4"/>
  <c r="P9312" i="4" s="1"/>
  <c r="O9313" i="4"/>
  <c r="P9313" i="4" s="1"/>
  <c r="O9314" i="4"/>
  <c r="P9314" i="4" s="1"/>
  <c r="O9315" i="4"/>
  <c r="P9315" i="4" s="1"/>
  <c r="O9316" i="4"/>
  <c r="P9316" i="4" s="1"/>
  <c r="O9317" i="4"/>
  <c r="P9317" i="4" s="1"/>
  <c r="O9318" i="4"/>
  <c r="P9318" i="4" s="1"/>
  <c r="O9319" i="4"/>
  <c r="P9319" i="4" s="1"/>
  <c r="O9320" i="4"/>
  <c r="P9320" i="4" s="1"/>
  <c r="O9321" i="4"/>
  <c r="P9321" i="4" s="1"/>
  <c r="O9322" i="4"/>
  <c r="P9322" i="4" s="1"/>
  <c r="O9323" i="4"/>
  <c r="P9323" i="4" s="1"/>
  <c r="O9324" i="4"/>
  <c r="P9324" i="4" s="1"/>
  <c r="O9325" i="4"/>
  <c r="P9325" i="4" s="1"/>
  <c r="O9326" i="4"/>
  <c r="P9326" i="4" s="1"/>
  <c r="O9327" i="4"/>
  <c r="P9327" i="4" s="1"/>
  <c r="O9328" i="4"/>
  <c r="P9328" i="4" s="1"/>
  <c r="O9329" i="4"/>
  <c r="P9329" i="4" s="1"/>
  <c r="O9330" i="4"/>
  <c r="P9330" i="4" s="1"/>
  <c r="O9331" i="4"/>
  <c r="P9331" i="4" s="1"/>
  <c r="O9332" i="4"/>
  <c r="P9332" i="4" s="1"/>
  <c r="O9333" i="4"/>
  <c r="P9333" i="4" s="1"/>
  <c r="O9334" i="4"/>
  <c r="P9334" i="4" s="1"/>
  <c r="O9335" i="4"/>
  <c r="P9335" i="4" s="1"/>
  <c r="O9336" i="4"/>
  <c r="P9336" i="4" s="1"/>
  <c r="O9337" i="4"/>
  <c r="P9337" i="4" s="1"/>
  <c r="O9338" i="4"/>
  <c r="P9338" i="4" s="1"/>
  <c r="O9339" i="4"/>
  <c r="P9339" i="4" s="1"/>
  <c r="O9340" i="4"/>
  <c r="P9340" i="4" s="1"/>
  <c r="O9341" i="4"/>
  <c r="P9341" i="4" s="1"/>
  <c r="O9342" i="4"/>
  <c r="P9342" i="4" s="1"/>
  <c r="O9343" i="4"/>
  <c r="P9343" i="4" s="1"/>
  <c r="O9344" i="4"/>
  <c r="P9344" i="4" s="1"/>
  <c r="O9345" i="4"/>
  <c r="P9345" i="4" s="1"/>
  <c r="O9346" i="4"/>
  <c r="P9346" i="4" s="1"/>
  <c r="O9347" i="4"/>
  <c r="P9347" i="4" s="1"/>
  <c r="O9348" i="4"/>
  <c r="P9348" i="4" s="1"/>
  <c r="O9349" i="4"/>
  <c r="P9349" i="4" s="1"/>
  <c r="O9350" i="4"/>
  <c r="P9350" i="4" s="1"/>
  <c r="O9351" i="4"/>
  <c r="P9351" i="4" s="1"/>
  <c r="O9352" i="4"/>
  <c r="P9352" i="4" s="1"/>
  <c r="O9353" i="4"/>
  <c r="P9353" i="4" s="1"/>
  <c r="O9354" i="4"/>
  <c r="P9354" i="4" s="1"/>
  <c r="O9355" i="4"/>
  <c r="P9355" i="4" s="1"/>
  <c r="O9356" i="4"/>
  <c r="P9356" i="4" s="1"/>
  <c r="O9357" i="4"/>
  <c r="P9357" i="4" s="1"/>
  <c r="O9358" i="4"/>
  <c r="P9358" i="4" s="1"/>
  <c r="O9359" i="4"/>
  <c r="P9359" i="4" s="1"/>
  <c r="O9360" i="4"/>
  <c r="P9360" i="4" s="1"/>
  <c r="O9361" i="4"/>
  <c r="P9361" i="4" s="1"/>
  <c r="O9362" i="4"/>
  <c r="P9362" i="4" s="1"/>
  <c r="O9363" i="4"/>
  <c r="P9363" i="4" s="1"/>
  <c r="O9364" i="4"/>
  <c r="P9364" i="4" s="1"/>
  <c r="O9365" i="4"/>
  <c r="P9365" i="4" s="1"/>
  <c r="O9366" i="4"/>
  <c r="P9366" i="4" s="1"/>
  <c r="O9367" i="4"/>
  <c r="P9367" i="4" s="1"/>
  <c r="O9368" i="4"/>
  <c r="P9368" i="4" s="1"/>
  <c r="O9369" i="4"/>
  <c r="P9369" i="4" s="1"/>
  <c r="O9370" i="4"/>
  <c r="P9370" i="4" s="1"/>
  <c r="O9371" i="4"/>
  <c r="P9371" i="4" s="1"/>
  <c r="O9372" i="4"/>
  <c r="P9372" i="4" s="1"/>
  <c r="O9373" i="4"/>
  <c r="P9373" i="4" s="1"/>
  <c r="O9374" i="4"/>
  <c r="P9374" i="4" s="1"/>
  <c r="O9375" i="4"/>
  <c r="P9375" i="4" s="1"/>
  <c r="O9376" i="4"/>
  <c r="P9376" i="4" s="1"/>
  <c r="O9377" i="4"/>
  <c r="P9377" i="4" s="1"/>
  <c r="O9378" i="4"/>
  <c r="P9378" i="4" s="1"/>
  <c r="O9379" i="4"/>
  <c r="P9379" i="4" s="1"/>
  <c r="O9380" i="4"/>
  <c r="P9380" i="4" s="1"/>
  <c r="O9381" i="4"/>
  <c r="P9381" i="4" s="1"/>
  <c r="O9382" i="4"/>
  <c r="P9382" i="4" s="1"/>
  <c r="O9383" i="4"/>
  <c r="P9383" i="4" s="1"/>
  <c r="O9384" i="4"/>
  <c r="P9384" i="4" s="1"/>
  <c r="O9385" i="4"/>
  <c r="P9385" i="4" s="1"/>
  <c r="O9386" i="4"/>
  <c r="P9386" i="4" s="1"/>
  <c r="O9387" i="4"/>
  <c r="P9387" i="4" s="1"/>
  <c r="O9388" i="4"/>
  <c r="P9388" i="4" s="1"/>
  <c r="O9389" i="4"/>
  <c r="P9389" i="4" s="1"/>
  <c r="O9390" i="4"/>
  <c r="P9390" i="4" s="1"/>
  <c r="O9391" i="4"/>
  <c r="P9391" i="4" s="1"/>
  <c r="O9392" i="4"/>
  <c r="P9392" i="4" s="1"/>
  <c r="O9393" i="4"/>
  <c r="P9393" i="4" s="1"/>
  <c r="O9394" i="4"/>
  <c r="P9394" i="4" s="1"/>
  <c r="O9395" i="4"/>
  <c r="P9395" i="4" s="1"/>
  <c r="O9396" i="4"/>
  <c r="P9396" i="4" s="1"/>
  <c r="O9397" i="4"/>
  <c r="P9397" i="4" s="1"/>
  <c r="O9398" i="4"/>
  <c r="P9398" i="4" s="1"/>
  <c r="O9399" i="4"/>
  <c r="P9399" i="4" s="1"/>
  <c r="O9400" i="4"/>
  <c r="P9400" i="4" s="1"/>
  <c r="O9401" i="4"/>
  <c r="P9401" i="4" s="1"/>
  <c r="O9402" i="4"/>
  <c r="P9402" i="4" s="1"/>
  <c r="O9403" i="4"/>
  <c r="P9403" i="4" s="1"/>
  <c r="O9404" i="4"/>
  <c r="P9404" i="4" s="1"/>
  <c r="O9405" i="4"/>
  <c r="P9405" i="4" s="1"/>
  <c r="O9406" i="4"/>
  <c r="P9406" i="4" s="1"/>
  <c r="O9407" i="4"/>
  <c r="P9407" i="4" s="1"/>
  <c r="O9408" i="4"/>
  <c r="P9408" i="4" s="1"/>
  <c r="O9409" i="4"/>
  <c r="P9409" i="4" s="1"/>
  <c r="O9410" i="4"/>
  <c r="P9410" i="4" s="1"/>
  <c r="O9411" i="4"/>
  <c r="P9411" i="4" s="1"/>
  <c r="O9412" i="4"/>
  <c r="P9412" i="4" s="1"/>
  <c r="O9413" i="4"/>
  <c r="P9413" i="4" s="1"/>
  <c r="O9414" i="4"/>
  <c r="P9414" i="4" s="1"/>
  <c r="O9415" i="4"/>
  <c r="P9415" i="4" s="1"/>
  <c r="O9416" i="4"/>
  <c r="P9416" i="4" s="1"/>
  <c r="O9417" i="4"/>
  <c r="P9417" i="4" s="1"/>
  <c r="O9418" i="4"/>
  <c r="P9418" i="4" s="1"/>
  <c r="O9419" i="4"/>
  <c r="P9419" i="4" s="1"/>
  <c r="O9420" i="4"/>
  <c r="P9420" i="4" s="1"/>
  <c r="O9421" i="4"/>
  <c r="P9421" i="4" s="1"/>
  <c r="O9422" i="4"/>
  <c r="P9422" i="4" s="1"/>
  <c r="O9423" i="4"/>
  <c r="P9423" i="4" s="1"/>
  <c r="O9424" i="4"/>
  <c r="P9424" i="4" s="1"/>
  <c r="O9425" i="4"/>
  <c r="P9425" i="4" s="1"/>
  <c r="O9426" i="4"/>
  <c r="P9426" i="4" s="1"/>
  <c r="O9427" i="4"/>
  <c r="P9427" i="4" s="1"/>
  <c r="O9428" i="4"/>
  <c r="P9428" i="4" s="1"/>
  <c r="O9429" i="4"/>
  <c r="P9429" i="4" s="1"/>
  <c r="O9430" i="4"/>
  <c r="P9430" i="4" s="1"/>
  <c r="O9431" i="4"/>
  <c r="P9431" i="4" s="1"/>
  <c r="O9432" i="4"/>
  <c r="P9432" i="4" s="1"/>
  <c r="O9433" i="4"/>
  <c r="P9433" i="4" s="1"/>
  <c r="O9434" i="4"/>
  <c r="P9434" i="4" s="1"/>
  <c r="O9435" i="4"/>
  <c r="P9435" i="4" s="1"/>
  <c r="O9436" i="4"/>
  <c r="P9436" i="4" s="1"/>
  <c r="O9437" i="4"/>
  <c r="P9437" i="4" s="1"/>
  <c r="O9438" i="4"/>
  <c r="P9438" i="4" s="1"/>
  <c r="O9439" i="4"/>
  <c r="P9439" i="4" s="1"/>
  <c r="O9440" i="4"/>
  <c r="P9440" i="4" s="1"/>
  <c r="O9441" i="4"/>
  <c r="P9441" i="4" s="1"/>
  <c r="O9442" i="4"/>
  <c r="P9442" i="4" s="1"/>
  <c r="O9443" i="4"/>
  <c r="P9443" i="4" s="1"/>
  <c r="O9444" i="4"/>
  <c r="P9444" i="4" s="1"/>
  <c r="O9445" i="4"/>
  <c r="P9445" i="4" s="1"/>
  <c r="O9446" i="4"/>
  <c r="P9446" i="4" s="1"/>
  <c r="O9447" i="4"/>
  <c r="P9447" i="4" s="1"/>
  <c r="O9448" i="4"/>
  <c r="P9448" i="4" s="1"/>
  <c r="O9449" i="4"/>
  <c r="P9449" i="4" s="1"/>
  <c r="O9450" i="4"/>
  <c r="P9450" i="4" s="1"/>
  <c r="O9451" i="4"/>
  <c r="P9451" i="4" s="1"/>
  <c r="O9452" i="4"/>
  <c r="P9452" i="4" s="1"/>
  <c r="O9453" i="4"/>
  <c r="P9453" i="4" s="1"/>
  <c r="O9454" i="4"/>
  <c r="P9454" i="4" s="1"/>
  <c r="O9455" i="4"/>
  <c r="P9455" i="4" s="1"/>
  <c r="O9456" i="4"/>
  <c r="P9456" i="4" s="1"/>
  <c r="O9457" i="4"/>
  <c r="P9457" i="4" s="1"/>
  <c r="O9458" i="4"/>
  <c r="P9458" i="4" s="1"/>
  <c r="O9459" i="4"/>
  <c r="P9459" i="4" s="1"/>
  <c r="O9460" i="4"/>
  <c r="P9460" i="4" s="1"/>
  <c r="O9461" i="4"/>
  <c r="P9461" i="4" s="1"/>
  <c r="O9462" i="4"/>
  <c r="P9462" i="4" s="1"/>
  <c r="O9463" i="4"/>
  <c r="P9463" i="4" s="1"/>
  <c r="O9464" i="4"/>
  <c r="P9464" i="4" s="1"/>
  <c r="O9465" i="4"/>
  <c r="P9465" i="4" s="1"/>
  <c r="O9466" i="4"/>
  <c r="P9466" i="4" s="1"/>
  <c r="O9467" i="4"/>
  <c r="P9467" i="4" s="1"/>
  <c r="O9468" i="4"/>
  <c r="P9468" i="4" s="1"/>
  <c r="O9469" i="4"/>
  <c r="P9469" i="4" s="1"/>
  <c r="O9470" i="4"/>
  <c r="P9470" i="4" s="1"/>
  <c r="O9471" i="4"/>
  <c r="P9471" i="4" s="1"/>
  <c r="O9472" i="4"/>
  <c r="P9472" i="4" s="1"/>
  <c r="O9473" i="4"/>
  <c r="P9473" i="4" s="1"/>
  <c r="O9474" i="4"/>
  <c r="P9474" i="4" s="1"/>
  <c r="O9475" i="4"/>
  <c r="P9475" i="4" s="1"/>
  <c r="O9476" i="4"/>
  <c r="P9476" i="4" s="1"/>
  <c r="O9477" i="4"/>
  <c r="P9477" i="4" s="1"/>
  <c r="O9478" i="4"/>
  <c r="P9478" i="4" s="1"/>
  <c r="O9479" i="4"/>
  <c r="P9479" i="4" s="1"/>
  <c r="O9480" i="4"/>
  <c r="P9480" i="4" s="1"/>
  <c r="O9481" i="4"/>
  <c r="P9481" i="4" s="1"/>
  <c r="O9482" i="4"/>
  <c r="P9482" i="4" s="1"/>
  <c r="O9483" i="4"/>
  <c r="P9483" i="4" s="1"/>
  <c r="O9484" i="4"/>
  <c r="P9484" i="4" s="1"/>
  <c r="O9485" i="4"/>
  <c r="P9485" i="4" s="1"/>
  <c r="O9486" i="4"/>
  <c r="P9486" i="4" s="1"/>
  <c r="O9487" i="4"/>
  <c r="P9487" i="4" s="1"/>
  <c r="O9488" i="4"/>
  <c r="P9488" i="4" s="1"/>
  <c r="O9489" i="4"/>
  <c r="P9489" i="4" s="1"/>
  <c r="O9490" i="4"/>
  <c r="P9490" i="4" s="1"/>
  <c r="O9491" i="4"/>
  <c r="P9491" i="4" s="1"/>
  <c r="O9492" i="4"/>
  <c r="P9492" i="4" s="1"/>
  <c r="O9493" i="4"/>
  <c r="P9493" i="4" s="1"/>
  <c r="O9494" i="4"/>
  <c r="P9494" i="4" s="1"/>
  <c r="O9495" i="4"/>
  <c r="P9495" i="4" s="1"/>
  <c r="O9496" i="4"/>
  <c r="P9496" i="4" s="1"/>
  <c r="O9497" i="4"/>
  <c r="P9497" i="4" s="1"/>
  <c r="O9498" i="4"/>
  <c r="P9498" i="4" s="1"/>
  <c r="O9499" i="4"/>
  <c r="P9499" i="4" s="1"/>
  <c r="O9500" i="4"/>
  <c r="P9500" i="4" s="1"/>
  <c r="O9501" i="4"/>
  <c r="P9501" i="4" s="1"/>
  <c r="O9502" i="4"/>
  <c r="P9502" i="4" s="1"/>
  <c r="O9503" i="4"/>
  <c r="P9503" i="4" s="1"/>
  <c r="O9504" i="4"/>
  <c r="P9504" i="4" s="1"/>
  <c r="O9505" i="4"/>
  <c r="P9505" i="4" s="1"/>
  <c r="O9506" i="4"/>
  <c r="P9506" i="4" s="1"/>
  <c r="O9507" i="4"/>
  <c r="P9507" i="4" s="1"/>
  <c r="O9508" i="4"/>
  <c r="P9508" i="4" s="1"/>
  <c r="O9509" i="4"/>
  <c r="P9509" i="4" s="1"/>
  <c r="O9510" i="4"/>
  <c r="P9510" i="4" s="1"/>
  <c r="O9511" i="4"/>
  <c r="P9511" i="4" s="1"/>
  <c r="O9512" i="4"/>
  <c r="P9512" i="4" s="1"/>
  <c r="O9513" i="4"/>
  <c r="P9513" i="4" s="1"/>
  <c r="O9514" i="4"/>
  <c r="P9514" i="4" s="1"/>
  <c r="O9515" i="4"/>
  <c r="P9515" i="4" s="1"/>
  <c r="O9516" i="4"/>
  <c r="P9516" i="4" s="1"/>
  <c r="O9517" i="4"/>
  <c r="P9517" i="4" s="1"/>
  <c r="O9518" i="4"/>
  <c r="P9518" i="4" s="1"/>
  <c r="O9519" i="4"/>
  <c r="P9519" i="4" s="1"/>
  <c r="O9520" i="4"/>
  <c r="P9520" i="4" s="1"/>
  <c r="O9521" i="4"/>
  <c r="P9521" i="4" s="1"/>
  <c r="O9522" i="4"/>
  <c r="P9522" i="4" s="1"/>
  <c r="O9523" i="4"/>
  <c r="P9523" i="4" s="1"/>
  <c r="O9524" i="4"/>
  <c r="P9524" i="4" s="1"/>
  <c r="O9525" i="4"/>
  <c r="P9525" i="4" s="1"/>
  <c r="O9526" i="4"/>
  <c r="P9526" i="4" s="1"/>
  <c r="O9527" i="4"/>
  <c r="P9527" i="4" s="1"/>
  <c r="O9528" i="4"/>
  <c r="P9528" i="4" s="1"/>
  <c r="O9529" i="4"/>
  <c r="P9529" i="4" s="1"/>
  <c r="O9530" i="4"/>
  <c r="P9530" i="4" s="1"/>
  <c r="O9531" i="4"/>
  <c r="P9531" i="4" s="1"/>
  <c r="O9532" i="4"/>
  <c r="P9532" i="4" s="1"/>
  <c r="O9533" i="4"/>
  <c r="P9533" i="4" s="1"/>
  <c r="O9534" i="4"/>
  <c r="P9534" i="4" s="1"/>
  <c r="O9535" i="4"/>
  <c r="P9535" i="4" s="1"/>
  <c r="O9536" i="4"/>
  <c r="P9536" i="4" s="1"/>
  <c r="O9537" i="4"/>
  <c r="P9537" i="4" s="1"/>
  <c r="O9538" i="4"/>
  <c r="P9538" i="4" s="1"/>
  <c r="O9539" i="4"/>
  <c r="P9539" i="4" s="1"/>
  <c r="O9540" i="4"/>
  <c r="P9540" i="4" s="1"/>
  <c r="O9541" i="4"/>
  <c r="P9541" i="4" s="1"/>
  <c r="O9542" i="4"/>
  <c r="P9542" i="4" s="1"/>
  <c r="O9543" i="4"/>
  <c r="P9543" i="4" s="1"/>
  <c r="O9544" i="4"/>
  <c r="P9544" i="4" s="1"/>
  <c r="O9545" i="4"/>
  <c r="P9545" i="4" s="1"/>
  <c r="O9546" i="4"/>
  <c r="P9546" i="4" s="1"/>
  <c r="O9547" i="4"/>
  <c r="P9547" i="4" s="1"/>
  <c r="O9548" i="4"/>
  <c r="P9548" i="4" s="1"/>
  <c r="O9549" i="4"/>
  <c r="P9549" i="4" s="1"/>
  <c r="O9550" i="4"/>
  <c r="P9550" i="4" s="1"/>
  <c r="O9551" i="4"/>
  <c r="P9551" i="4" s="1"/>
  <c r="O9552" i="4"/>
  <c r="P9552" i="4" s="1"/>
  <c r="O9553" i="4"/>
  <c r="P9553" i="4" s="1"/>
  <c r="O9554" i="4"/>
  <c r="P9554" i="4" s="1"/>
  <c r="O9555" i="4"/>
  <c r="P9555" i="4" s="1"/>
  <c r="O9556" i="4"/>
  <c r="P9556" i="4" s="1"/>
  <c r="O9557" i="4"/>
  <c r="P9557" i="4" s="1"/>
  <c r="O9558" i="4"/>
  <c r="P9558" i="4" s="1"/>
  <c r="O9559" i="4"/>
  <c r="P9559" i="4" s="1"/>
  <c r="O9560" i="4"/>
  <c r="P9560" i="4" s="1"/>
  <c r="O9561" i="4"/>
  <c r="P9561" i="4" s="1"/>
  <c r="O9562" i="4"/>
  <c r="P9562" i="4" s="1"/>
  <c r="O9563" i="4"/>
  <c r="P9563" i="4" s="1"/>
  <c r="O9564" i="4"/>
  <c r="P9564" i="4" s="1"/>
  <c r="O9565" i="4"/>
  <c r="P9565" i="4" s="1"/>
  <c r="O9566" i="4"/>
  <c r="P9566" i="4" s="1"/>
  <c r="O9567" i="4"/>
  <c r="P9567" i="4" s="1"/>
  <c r="O9568" i="4"/>
  <c r="P9568" i="4" s="1"/>
  <c r="O9569" i="4"/>
  <c r="P9569" i="4" s="1"/>
  <c r="O9570" i="4"/>
  <c r="P9570" i="4" s="1"/>
  <c r="O9571" i="4"/>
  <c r="P9571" i="4" s="1"/>
  <c r="O9572" i="4"/>
  <c r="P9572" i="4" s="1"/>
  <c r="O9573" i="4"/>
  <c r="P9573" i="4" s="1"/>
  <c r="O9574" i="4"/>
  <c r="P9574" i="4" s="1"/>
  <c r="O9575" i="4"/>
  <c r="P9575" i="4" s="1"/>
  <c r="O9576" i="4"/>
  <c r="P9576" i="4" s="1"/>
  <c r="O9577" i="4"/>
  <c r="P9577" i="4" s="1"/>
  <c r="O9578" i="4"/>
  <c r="P9578" i="4" s="1"/>
  <c r="O9579" i="4"/>
  <c r="P9579" i="4" s="1"/>
  <c r="O9580" i="4"/>
  <c r="P9580" i="4" s="1"/>
  <c r="O9581" i="4"/>
  <c r="P9581" i="4" s="1"/>
  <c r="O9582" i="4"/>
  <c r="P9582" i="4" s="1"/>
  <c r="O9583" i="4"/>
  <c r="P9583" i="4" s="1"/>
  <c r="O9584" i="4"/>
  <c r="P9584" i="4" s="1"/>
  <c r="O9585" i="4"/>
  <c r="P9585" i="4" s="1"/>
  <c r="O9586" i="4"/>
  <c r="P9586" i="4" s="1"/>
  <c r="O9587" i="4"/>
  <c r="P9587" i="4" s="1"/>
  <c r="O9588" i="4"/>
  <c r="P9588" i="4" s="1"/>
  <c r="O9589" i="4"/>
  <c r="P9589" i="4" s="1"/>
  <c r="O9590" i="4"/>
  <c r="P9590" i="4" s="1"/>
  <c r="O9591" i="4"/>
  <c r="P9591" i="4" s="1"/>
  <c r="O9592" i="4"/>
  <c r="P9592" i="4" s="1"/>
  <c r="O9593" i="4"/>
  <c r="P9593" i="4" s="1"/>
  <c r="O9594" i="4"/>
  <c r="P9594" i="4" s="1"/>
  <c r="O9595" i="4"/>
  <c r="P9595" i="4" s="1"/>
  <c r="O9596" i="4"/>
  <c r="P9596" i="4" s="1"/>
  <c r="O9597" i="4"/>
  <c r="P9597" i="4" s="1"/>
  <c r="O9598" i="4"/>
  <c r="P9598" i="4" s="1"/>
  <c r="O9599" i="4"/>
  <c r="P9599" i="4" s="1"/>
  <c r="O9600" i="4"/>
  <c r="P9600" i="4" s="1"/>
  <c r="O9601" i="4"/>
  <c r="P9601" i="4" s="1"/>
  <c r="O9602" i="4"/>
  <c r="P9602" i="4" s="1"/>
  <c r="O9603" i="4"/>
  <c r="P9603" i="4" s="1"/>
  <c r="O9604" i="4"/>
  <c r="P9604" i="4" s="1"/>
  <c r="O9605" i="4"/>
  <c r="P9605" i="4" s="1"/>
  <c r="O9606" i="4"/>
  <c r="P9606" i="4" s="1"/>
  <c r="O9607" i="4"/>
  <c r="P9607" i="4" s="1"/>
  <c r="O9608" i="4"/>
  <c r="P9608" i="4" s="1"/>
  <c r="O9609" i="4"/>
  <c r="P9609" i="4" s="1"/>
  <c r="O9610" i="4"/>
  <c r="P9610" i="4" s="1"/>
  <c r="O9611" i="4"/>
  <c r="P9611" i="4" s="1"/>
  <c r="O9612" i="4"/>
  <c r="P9612" i="4" s="1"/>
  <c r="O9613" i="4"/>
  <c r="P9613" i="4" s="1"/>
  <c r="O9614" i="4"/>
  <c r="P9614" i="4" s="1"/>
  <c r="O9615" i="4"/>
  <c r="P9615" i="4" s="1"/>
  <c r="O9616" i="4"/>
  <c r="P9616" i="4" s="1"/>
  <c r="O9617" i="4"/>
  <c r="P9617" i="4" s="1"/>
  <c r="O9618" i="4"/>
  <c r="P9618" i="4" s="1"/>
  <c r="O9619" i="4"/>
  <c r="P9619" i="4" s="1"/>
  <c r="O9620" i="4"/>
  <c r="P9620" i="4" s="1"/>
  <c r="O9621" i="4"/>
  <c r="P9621" i="4" s="1"/>
  <c r="O9622" i="4"/>
  <c r="P9622" i="4" s="1"/>
  <c r="O9623" i="4"/>
  <c r="P9623" i="4" s="1"/>
  <c r="O9624" i="4"/>
  <c r="P9624" i="4" s="1"/>
  <c r="O9625" i="4"/>
  <c r="P9625" i="4" s="1"/>
  <c r="O9626" i="4"/>
  <c r="P9626" i="4" s="1"/>
  <c r="O9627" i="4"/>
  <c r="P9627" i="4" s="1"/>
  <c r="O9628" i="4"/>
  <c r="P9628" i="4" s="1"/>
  <c r="O9629" i="4"/>
  <c r="P9629" i="4" s="1"/>
  <c r="O9630" i="4"/>
  <c r="P9630" i="4" s="1"/>
  <c r="O9631" i="4"/>
  <c r="P9631" i="4" s="1"/>
  <c r="O9632" i="4"/>
  <c r="P9632" i="4" s="1"/>
  <c r="O9633" i="4"/>
  <c r="P9633" i="4" s="1"/>
  <c r="O9634" i="4"/>
  <c r="P9634" i="4" s="1"/>
  <c r="O9635" i="4"/>
  <c r="P9635" i="4" s="1"/>
  <c r="O9636" i="4"/>
  <c r="P9636" i="4" s="1"/>
  <c r="O9637" i="4"/>
  <c r="P9637" i="4" s="1"/>
  <c r="O9638" i="4"/>
  <c r="P9638" i="4" s="1"/>
  <c r="O9639" i="4"/>
  <c r="P9639" i="4" s="1"/>
  <c r="O9640" i="4"/>
  <c r="P9640" i="4" s="1"/>
  <c r="O9641" i="4"/>
  <c r="P9641" i="4" s="1"/>
  <c r="O9642" i="4"/>
  <c r="P9642" i="4" s="1"/>
  <c r="O9643" i="4"/>
  <c r="P9643" i="4" s="1"/>
  <c r="O9644" i="4"/>
  <c r="P9644" i="4" s="1"/>
  <c r="O9645" i="4"/>
  <c r="P9645" i="4" s="1"/>
  <c r="O9646" i="4"/>
  <c r="P9646" i="4" s="1"/>
  <c r="O9647" i="4"/>
  <c r="P9647" i="4" s="1"/>
  <c r="O9648" i="4"/>
  <c r="P9648" i="4" s="1"/>
  <c r="O9649" i="4"/>
  <c r="P9649" i="4" s="1"/>
  <c r="O9650" i="4"/>
  <c r="P9650" i="4" s="1"/>
  <c r="O9651" i="4"/>
  <c r="P9651" i="4" s="1"/>
  <c r="O9652" i="4"/>
  <c r="P9652" i="4" s="1"/>
  <c r="O9653" i="4"/>
  <c r="P9653" i="4" s="1"/>
  <c r="O9654" i="4"/>
  <c r="P9654" i="4" s="1"/>
  <c r="O9655" i="4"/>
  <c r="P9655" i="4" s="1"/>
  <c r="O9656" i="4"/>
  <c r="P9656" i="4" s="1"/>
  <c r="O9657" i="4"/>
  <c r="P9657" i="4" s="1"/>
  <c r="O9658" i="4"/>
  <c r="P9658" i="4" s="1"/>
  <c r="O9659" i="4"/>
  <c r="P9659" i="4" s="1"/>
  <c r="O9660" i="4"/>
  <c r="P9660" i="4" s="1"/>
  <c r="O9661" i="4"/>
  <c r="P9661" i="4" s="1"/>
  <c r="O9662" i="4"/>
  <c r="P9662" i="4" s="1"/>
  <c r="O9663" i="4"/>
  <c r="P9663" i="4" s="1"/>
  <c r="O9664" i="4"/>
  <c r="P9664" i="4" s="1"/>
  <c r="O9665" i="4"/>
  <c r="P9665" i="4" s="1"/>
  <c r="O9666" i="4"/>
  <c r="P9666" i="4" s="1"/>
  <c r="O9667" i="4"/>
  <c r="P9667" i="4" s="1"/>
  <c r="O9668" i="4"/>
  <c r="P9668" i="4" s="1"/>
  <c r="O9669" i="4"/>
  <c r="P9669" i="4" s="1"/>
  <c r="O9670" i="4"/>
  <c r="P9670" i="4" s="1"/>
  <c r="O9671" i="4"/>
  <c r="P9671" i="4" s="1"/>
  <c r="O9672" i="4"/>
  <c r="P9672" i="4" s="1"/>
  <c r="O9673" i="4"/>
  <c r="P9673" i="4" s="1"/>
  <c r="O9674" i="4"/>
  <c r="P9674" i="4" s="1"/>
  <c r="O9675" i="4"/>
  <c r="P9675" i="4" s="1"/>
  <c r="O9676" i="4"/>
  <c r="P9676" i="4" s="1"/>
  <c r="O9677" i="4"/>
  <c r="P9677" i="4" s="1"/>
  <c r="O9678" i="4"/>
  <c r="P9678" i="4" s="1"/>
  <c r="O9679" i="4"/>
  <c r="P9679" i="4" s="1"/>
  <c r="O9680" i="4"/>
  <c r="P9680" i="4" s="1"/>
  <c r="O9681" i="4"/>
  <c r="P9681" i="4" s="1"/>
  <c r="O9682" i="4"/>
  <c r="P9682" i="4" s="1"/>
  <c r="O9683" i="4"/>
  <c r="P9683" i="4" s="1"/>
  <c r="O9684" i="4"/>
  <c r="P9684" i="4" s="1"/>
  <c r="O9685" i="4"/>
  <c r="P9685" i="4" s="1"/>
  <c r="O9686" i="4"/>
  <c r="P9686" i="4" s="1"/>
  <c r="O9687" i="4"/>
  <c r="P9687" i="4" s="1"/>
  <c r="O9688" i="4"/>
  <c r="P9688" i="4" s="1"/>
  <c r="O9689" i="4"/>
  <c r="P9689" i="4" s="1"/>
  <c r="O9690" i="4"/>
  <c r="P9690" i="4" s="1"/>
  <c r="O9691" i="4"/>
  <c r="P9691" i="4" s="1"/>
  <c r="O9692" i="4"/>
  <c r="P9692" i="4" s="1"/>
  <c r="O9693" i="4"/>
  <c r="P9693" i="4" s="1"/>
  <c r="O9694" i="4"/>
  <c r="P9694" i="4" s="1"/>
  <c r="O9695" i="4"/>
  <c r="P9695" i="4" s="1"/>
  <c r="O9696" i="4"/>
  <c r="P9696" i="4" s="1"/>
  <c r="O9697" i="4"/>
  <c r="P9697" i="4" s="1"/>
  <c r="O9698" i="4"/>
  <c r="P9698" i="4" s="1"/>
  <c r="O9699" i="4"/>
  <c r="P9699" i="4" s="1"/>
  <c r="O9700" i="4"/>
  <c r="P9700" i="4" s="1"/>
  <c r="O9701" i="4"/>
  <c r="P9701" i="4" s="1"/>
  <c r="O9702" i="4"/>
  <c r="P9702" i="4" s="1"/>
  <c r="O9703" i="4"/>
  <c r="P9703" i="4" s="1"/>
  <c r="O9704" i="4"/>
  <c r="P9704" i="4" s="1"/>
  <c r="O9705" i="4"/>
  <c r="P9705" i="4" s="1"/>
  <c r="O9706" i="4"/>
  <c r="P9706" i="4" s="1"/>
  <c r="O9707" i="4"/>
  <c r="P9707" i="4" s="1"/>
  <c r="O9708" i="4"/>
  <c r="P9708" i="4" s="1"/>
  <c r="O9709" i="4"/>
  <c r="P9709" i="4" s="1"/>
  <c r="O9710" i="4"/>
  <c r="P9710" i="4" s="1"/>
  <c r="O9711" i="4"/>
  <c r="P9711" i="4" s="1"/>
  <c r="O9712" i="4"/>
  <c r="P9712" i="4" s="1"/>
  <c r="O9713" i="4"/>
  <c r="P9713" i="4" s="1"/>
  <c r="O9714" i="4"/>
  <c r="P9714" i="4" s="1"/>
  <c r="O9715" i="4"/>
  <c r="P9715" i="4" s="1"/>
  <c r="O9716" i="4"/>
  <c r="P9716" i="4" s="1"/>
  <c r="O9717" i="4"/>
  <c r="P9717" i="4" s="1"/>
  <c r="O9718" i="4"/>
  <c r="P9718" i="4" s="1"/>
  <c r="O9719" i="4"/>
  <c r="P9719" i="4" s="1"/>
  <c r="O9720" i="4"/>
  <c r="P9720" i="4" s="1"/>
  <c r="O9721" i="4"/>
  <c r="P9721" i="4" s="1"/>
  <c r="O9722" i="4"/>
  <c r="P9722" i="4" s="1"/>
  <c r="O9723" i="4"/>
  <c r="P9723" i="4" s="1"/>
  <c r="O9724" i="4"/>
  <c r="P9724" i="4" s="1"/>
  <c r="O9725" i="4"/>
  <c r="P9725" i="4" s="1"/>
  <c r="O9726" i="4"/>
  <c r="P9726" i="4" s="1"/>
  <c r="O9727" i="4"/>
  <c r="P9727" i="4" s="1"/>
  <c r="O9728" i="4"/>
  <c r="P9728" i="4" s="1"/>
  <c r="O9729" i="4"/>
  <c r="P9729" i="4" s="1"/>
  <c r="O9730" i="4"/>
  <c r="P9730" i="4" s="1"/>
  <c r="O9731" i="4"/>
  <c r="P9731" i="4" s="1"/>
  <c r="O9732" i="4"/>
  <c r="P9732" i="4" s="1"/>
  <c r="O9733" i="4"/>
  <c r="P9733" i="4" s="1"/>
  <c r="O9734" i="4"/>
  <c r="P9734" i="4" s="1"/>
  <c r="O9735" i="4"/>
  <c r="P9735" i="4" s="1"/>
  <c r="O9736" i="4"/>
  <c r="P9736" i="4" s="1"/>
  <c r="O9737" i="4"/>
  <c r="P9737" i="4" s="1"/>
  <c r="O9738" i="4"/>
  <c r="P9738" i="4" s="1"/>
  <c r="O9739" i="4"/>
  <c r="P9739" i="4" s="1"/>
  <c r="O9740" i="4"/>
  <c r="P9740" i="4" s="1"/>
  <c r="O9741" i="4"/>
  <c r="P9741" i="4" s="1"/>
  <c r="O9742" i="4"/>
  <c r="P9742" i="4" s="1"/>
  <c r="O9743" i="4"/>
  <c r="P9743" i="4" s="1"/>
  <c r="O9744" i="4"/>
  <c r="P9744" i="4" s="1"/>
  <c r="O9745" i="4"/>
  <c r="P9745" i="4" s="1"/>
  <c r="O9746" i="4"/>
  <c r="P9746" i="4" s="1"/>
  <c r="O9747" i="4"/>
  <c r="P9747" i="4" s="1"/>
  <c r="O9748" i="4"/>
  <c r="P9748" i="4" s="1"/>
  <c r="O9749" i="4"/>
  <c r="P9749" i="4" s="1"/>
  <c r="O9750" i="4"/>
  <c r="P9750" i="4" s="1"/>
  <c r="O9751" i="4"/>
  <c r="P9751" i="4" s="1"/>
  <c r="O9752" i="4"/>
  <c r="P9752" i="4" s="1"/>
  <c r="O9753" i="4"/>
  <c r="P9753" i="4" s="1"/>
  <c r="O9754" i="4"/>
  <c r="P9754" i="4" s="1"/>
  <c r="O9755" i="4"/>
  <c r="P9755" i="4" s="1"/>
  <c r="O9756" i="4"/>
  <c r="P9756" i="4" s="1"/>
  <c r="O9757" i="4"/>
  <c r="P9757" i="4" s="1"/>
  <c r="O9758" i="4"/>
  <c r="P9758" i="4" s="1"/>
  <c r="O9759" i="4"/>
  <c r="P9759" i="4" s="1"/>
  <c r="O9760" i="4"/>
  <c r="P9760" i="4" s="1"/>
  <c r="O9761" i="4"/>
  <c r="P9761" i="4" s="1"/>
  <c r="O9762" i="4"/>
  <c r="P9762" i="4" s="1"/>
  <c r="O9763" i="4"/>
  <c r="P9763" i="4" s="1"/>
  <c r="O9764" i="4"/>
  <c r="P9764" i="4" s="1"/>
  <c r="O9765" i="4"/>
  <c r="P9765" i="4" s="1"/>
  <c r="O9766" i="4"/>
  <c r="P9766" i="4" s="1"/>
  <c r="O9767" i="4"/>
  <c r="P9767" i="4" s="1"/>
  <c r="O9768" i="4"/>
  <c r="P9768" i="4" s="1"/>
  <c r="O9769" i="4"/>
  <c r="P9769" i="4" s="1"/>
  <c r="O9770" i="4"/>
  <c r="P9770" i="4" s="1"/>
  <c r="O9771" i="4"/>
  <c r="P9771" i="4" s="1"/>
  <c r="O9772" i="4"/>
  <c r="P9772" i="4" s="1"/>
  <c r="O9773" i="4"/>
  <c r="P9773" i="4" s="1"/>
  <c r="O9774" i="4"/>
  <c r="P9774" i="4" s="1"/>
  <c r="O9775" i="4"/>
  <c r="P9775" i="4" s="1"/>
  <c r="O9776" i="4"/>
  <c r="P9776" i="4" s="1"/>
  <c r="O9777" i="4"/>
  <c r="P9777" i="4" s="1"/>
  <c r="O9778" i="4"/>
  <c r="P9778" i="4" s="1"/>
  <c r="O9779" i="4"/>
  <c r="P9779" i="4" s="1"/>
  <c r="O9780" i="4"/>
  <c r="P9780" i="4" s="1"/>
  <c r="O9781" i="4"/>
  <c r="P9781" i="4" s="1"/>
  <c r="O9782" i="4"/>
  <c r="P9782" i="4" s="1"/>
  <c r="O9783" i="4"/>
  <c r="P9783" i="4" s="1"/>
  <c r="O9784" i="4"/>
  <c r="P9784" i="4" s="1"/>
  <c r="O9785" i="4"/>
  <c r="P9785" i="4" s="1"/>
  <c r="O9786" i="4"/>
  <c r="P9786" i="4" s="1"/>
  <c r="O9787" i="4"/>
  <c r="P9787" i="4" s="1"/>
  <c r="O9788" i="4"/>
  <c r="P9788" i="4" s="1"/>
  <c r="O9789" i="4"/>
  <c r="P9789" i="4" s="1"/>
  <c r="O9790" i="4"/>
  <c r="P9790" i="4" s="1"/>
  <c r="O9791" i="4"/>
  <c r="P9791" i="4" s="1"/>
  <c r="O9792" i="4"/>
  <c r="P9792" i="4" s="1"/>
  <c r="O9793" i="4"/>
  <c r="P9793" i="4" s="1"/>
  <c r="O9794" i="4"/>
  <c r="P9794" i="4" s="1"/>
  <c r="O9795" i="4"/>
  <c r="P9795" i="4" s="1"/>
  <c r="O9796" i="4"/>
  <c r="P9796" i="4" s="1"/>
  <c r="O9797" i="4"/>
  <c r="P9797" i="4" s="1"/>
  <c r="O9798" i="4"/>
  <c r="P9798" i="4" s="1"/>
  <c r="O9799" i="4"/>
  <c r="P9799" i="4" s="1"/>
  <c r="O9800" i="4"/>
  <c r="P9800" i="4" s="1"/>
  <c r="O9801" i="4"/>
  <c r="P9801" i="4" s="1"/>
  <c r="O9802" i="4"/>
  <c r="P9802" i="4" s="1"/>
  <c r="O9803" i="4"/>
  <c r="P9803" i="4" s="1"/>
  <c r="O9804" i="4"/>
  <c r="P9804" i="4" s="1"/>
  <c r="O9805" i="4"/>
  <c r="P9805" i="4" s="1"/>
  <c r="O9806" i="4"/>
  <c r="P9806" i="4" s="1"/>
  <c r="O9807" i="4"/>
  <c r="P9807" i="4" s="1"/>
  <c r="O9808" i="4"/>
  <c r="P9808" i="4" s="1"/>
  <c r="O9809" i="4"/>
  <c r="P9809" i="4" s="1"/>
  <c r="O9810" i="4"/>
  <c r="P9810" i="4" s="1"/>
  <c r="O9811" i="4"/>
  <c r="P9811" i="4" s="1"/>
  <c r="O9812" i="4"/>
  <c r="P9812" i="4" s="1"/>
  <c r="O9813" i="4"/>
  <c r="P9813" i="4" s="1"/>
  <c r="O9814" i="4"/>
  <c r="P9814" i="4" s="1"/>
  <c r="O9815" i="4"/>
  <c r="P9815" i="4" s="1"/>
  <c r="O9816" i="4"/>
  <c r="P9816" i="4" s="1"/>
  <c r="O9817" i="4"/>
  <c r="P9817" i="4" s="1"/>
  <c r="O9818" i="4"/>
  <c r="P9818" i="4" s="1"/>
  <c r="O9819" i="4"/>
  <c r="P9819" i="4" s="1"/>
  <c r="O9820" i="4"/>
  <c r="P9820" i="4" s="1"/>
  <c r="O9821" i="4"/>
  <c r="P9821" i="4" s="1"/>
  <c r="O9822" i="4"/>
  <c r="P9822" i="4" s="1"/>
  <c r="O9823" i="4"/>
  <c r="P9823" i="4" s="1"/>
  <c r="O9824" i="4"/>
  <c r="P9824" i="4" s="1"/>
  <c r="O9825" i="4"/>
  <c r="P9825" i="4" s="1"/>
  <c r="O9826" i="4"/>
  <c r="P9826" i="4" s="1"/>
  <c r="O9827" i="4"/>
  <c r="P9827" i="4" s="1"/>
  <c r="O9828" i="4"/>
  <c r="P9828" i="4" s="1"/>
  <c r="O9829" i="4"/>
  <c r="P9829" i="4" s="1"/>
  <c r="O9830" i="4"/>
  <c r="P9830" i="4" s="1"/>
  <c r="O9831" i="4"/>
  <c r="P9831" i="4" s="1"/>
  <c r="O9832" i="4"/>
  <c r="P9832" i="4" s="1"/>
  <c r="O9833" i="4"/>
  <c r="P9833" i="4" s="1"/>
  <c r="O9834" i="4"/>
  <c r="P9834" i="4" s="1"/>
  <c r="O9835" i="4"/>
  <c r="P9835" i="4" s="1"/>
  <c r="O9836" i="4"/>
  <c r="P9836" i="4" s="1"/>
  <c r="O9837" i="4"/>
  <c r="P9837" i="4" s="1"/>
  <c r="O9838" i="4"/>
  <c r="P9838" i="4" s="1"/>
  <c r="O9839" i="4"/>
  <c r="P9839" i="4" s="1"/>
  <c r="O9840" i="4"/>
  <c r="P9840" i="4" s="1"/>
  <c r="O9841" i="4"/>
  <c r="P9841" i="4" s="1"/>
  <c r="O9842" i="4"/>
  <c r="P9842" i="4" s="1"/>
  <c r="O9843" i="4"/>
  <c r="P9843" i="4" s="1"/>
  <c r="O9844" i="4"/>
  <c r="P9844" i="4" s="1"/>
  <c r="O9845" i="4"/>
  <c r="P9845" i="4" s="1"/>
  <c r="O9846" i="4"/>
  <c r="P9846" i="4" s="1"/>
  <c r="O9847" i="4"/>
  <c r="P9847" i="4" s="1"/>
  <c r="O9848" i="4"/>
  <c r="P9848" i="4" s="1"/>
  <c r="O9849" i="4"/>
  <c r="P9849" i="4" s="1"/>
  <c r="O9850" i="4"/>
  <c r="P9850" i="4" s="1"/>
  <c r="O9851" i="4"/>
  <c r="P9851" i="4" s="1"/>
  <c r="O9852" i="4"/>
  <c r="P9852" i="4" s="1"/>
  <c r="O9853" i="4"/>
  <c r="P9853" i="4" s="1"/>
  <c r="O9854" i="4"/>
  <c r="P9854" i="4" s="1"/>
  <c r="O9855" i="4"/>
  <c r="P9855" i="4" s="1"/>
  <c r="O9856" i="4"/>
  <c r="P9856" i="4" s="1"/>
  <c r="O9857" i="4"/>
  <c r="P9857" i="4" s="1"/>
  <c r="O9858" i="4"/>
  <c r="P9858" i="4" s="1"/>
  <c r="O9859" i="4"/>
  <c r="P9859" i="4" s="1"/>
  <c r="O9860" i="4"/>
  <c r="P9860" i="4" s="1"/>
  <c r="O9861" i="4"/>
  <c r="P9861" i="4" s="1"/>
  <c r="O9862" i="4"/>
  <c r="P9862" i="4" s="1"/>
  <c r="O9863" i="4"/>
  <c r="P9863" i="4" s="1"/>
  <c r="O9864" i="4"/>
  <c r="P9864" i="4" s="1"/>
  <c r="O9865" i="4"/>
  <c r="P9865" i="4" s="1"/>
  <c r="O9866" i="4"/>
  <c r="P9866" i="4" s="1"/>
  <c r="O9867" i="4"/>
  <c r="P9867" i="4" s="1"/>
  <c r="O9868" i="4"/>
  <c r="P9868" i="4" s="1"/>
  <c r="O9869" i="4"/>
  <c r="P9869" i="4" s="1"/>
  <c r="O9870" i="4"/>
  <c r="P9870" i="4" s="1"/>
  <c r="O9871" i="4"/>
  <c r="P9871" i="4" s="1"/>
  <c r="O9872" i="4"/>
  <c r="P9872" i="4" s="1"/>
  <c r="O9873" i="4"/>
  <c r="P9873" i="4" s="1"/>
  <c r="O9874" i="4"/>
  <c r="P9874" i="4" s="1"/>
  <c r="O9875" i="4"/>
  <c r="P9875" i="4" s="1"/>
  <c r="O9876" i="4"/>
  <c r="P9876" i="4" s="1"/>
  <c r="O9877" i="4"/>
  <c r="P9877" i="4" s="1"/>
  <c r="O9878" i="4"/>
  <c r="P9878" i="4" s="1"/>
  <c r="O9879" i="4"/>
  <c r="P9879" i="4" s="1"/>
  <c r="O9880" i="4"/>
  <c r="P9880" i="4" s="1"/>
  <c r="O9881" i="4"/>
  <c r="P9881" i="4" s="1"/>
  <c r="O9882" i="4"/>
  <c r="P9882" i="4" s="1"/>
  <c r="O9883" i="4"/>
  <c r="P9883" i="4" s="1"/>
  <c r="O9884" i="4"/>
  <c r="P9884" i="4" s="1"/>
  <c r="O9885" i="4"/>
  <c r="P9885" i="4" s="1"/>
  <c r="O9886" i="4"/>
  <c r="P9886" i="4" s="1"/>
  <c r="O9887" i="4"/>
  <c r="P9887" i="4" s="1"/>
  <c r="O9888" i="4"/>
  <c r="P9888" i="4" s="1"/>
  <c r="O9889" i="4"/>
  <c r="P9889" i="4" s="1"/>
  <c r="O9890" i="4"/>
  <c r="P9890" i="4" s="1"/>
  <c r="O9891" i="4"/>
  <c r="P9891" i="4" s="1"/>
  <c r="O9892" i="4"/>
  <c r="P9892" i="4" s="1"/>
  <c r="O9893" i="4"/>
  <c r="P9893" i="4" s="1"/>
  <c r="O9894" i="4"/>
  <c r="P9894" i="4" s="1"/>
  <c r="O9895" i="4"/>
  <c r="P9895" i="4" s="1"/>
  <c r="O9896" i="4"/>
  <c r="P9896" i="4" s="1"/>
  <c r="O9897" i="4"/>
  <c r="P9897" i="4" s="1"/>
  <c r="O9898" i="4"/>
  <c r="P9898" i="4" s="1"/>
  <c r="O9899" i="4"/>
  <c r="P9899" i="4" s="1"/>
  <c r="O9900" i="4"/>
  <c r="P9900" i="4" s="1"/>
  <c r="O9901" i="4"/>
  <c r="P9901" i="4" s="1"/>
  <c r="O9902" i="4"/>
  <c r="P9902" i="4" s="1"/>
  <c r="O9903" i="4"/>
  <c r="P9903" i="4" s="1"/>
  <c r="O9904" i="4"/>
  <c r="P9904" i="4" s="1"/>
  <c r="O9905" i="4"/>
  <c r="P9905" i="4" s="1"/>
  <c r="O9906" i="4"/>
  <c r="P9906" i="4" s="1"/>
  <c r="O9907" i="4"/>
  <c r="P9907" i="4" s="1"/>
  <c r="O9908" i="4"/>
  <c r="P9908" i="4" s="1"/>
  <c r="O9909" i="4"/>
  <c r="P9909" i="4" s="1"/>
  <c r="O9910" i="4"/>
  <c r="P9910" i="4" s="1"/>
  <c r="O9911" i="4"/>
  <c r="P9911" i="4" s="1"/>
  <c r="O9912" i="4"/>
  <c r="P9912" i="4" s="1"/>
  <c r="O9913" i="4"/>
  <c r="P9913" i="4" s="1"/>
  <c r="O9914" i="4"/>
  <c r="P9914" i="4" s="1"/>
  <c r="O9915" i="4"/>
  <c r="P9915" i="4" s="1"/>
  <c r="O9916" i="4"/>
  <c r="P9916" i="4" s="1"/>
  <c r="O9917" i="4"/>
  <c r="P9917" i="4" s="1"/>
  <c r="O9918" i="4"/>
  <c r="P9918" i="4" s="1"/>
  <c r="O9919" i="4"/>
  <c r="P9919" i="4" s="1"/>
  <c r="O9920" i="4"/>
  <c r="P9920" i="4" s="1"/>
  <c r="O9921" i="4"/>
  <c r="P9921" i="4" s="1"/>
  <c r="O9922" i="4"/>
  <c r="P9922" i="4" s="1"/>
  <c r="O9923" i="4"/>
  <c r="P9923" i="4" s="1"/>
  <c r="O9924" i="4"/>
  <c r="P9924" i="4" s="1"/>
  <c r="O9925" i="4"/>
  <c r="P9925" i="4" s="1"/>
  <c r="O9926" i="4"/>
  <c r="P9926" i="4" s="1"/>
  <c r="O9927" i="4"/>
  <c r="P9927" i="4" s="1"/>
  <c r="O9928" i="4"/>
  <c r="P9928" i="4" s="1"/>
  <c r="O9929" i="4"/>
  <c r="P9929" i="4" s="1"/>
  <c r="O9930" i="4"/>
  <c r="P9930" i="4" s="1"/>
  <c r="O9931" i="4"/>
  <c r="P9931" i="4" s="1"/>
  <c r="O9932" i="4"/>
  <c r="P9932" i="4" s="1"/>
  <c r="O9933" i="4"/>
  <c r="P9933" i="4" s="1"/>
  <c r="O9934" i="4"/>
  <c r="P9934" i="4" s="1"/>
  <c r="O9935" i="4"/>
  <c r="P9935" i="4" s="1"/>
  <c r="O9936" i="4"/>
  <c r="P9936" i="4" s="1"/>
  <c r="O9937" i="4"/>
  <c r="P9937" i="4" s="1"/>
  <c r="O9938" i="4"/>
  <c r="P9938" i="4" s="1"/>
  <c r="O9939" i="4"/>
  <c r="P9939" i="4" s="1"/>
  <c r="O9940" i="4"/>
  <c r="P9940" i="4" s="1"/>
  <c r="O9941" i="4"/>
  <c r="P9941" i="4" s="1"/>
  <c r="O9942" i="4"/>
  <c r="P9942" i="4" s="1"/>
  <c r="O9943" i="4"/>
  <c r="P9943" i="4" s="1"/>
  <c r="O9944" i="4"/>
  <c r="P9944" i="4" s="1"/>
  <c r="O9945" i="4"/>
  <c r="P9945" i="4" s="1"/>
  <c r="O9946" i="4"/>
  <c r="P9946" i="4" s="1"/>
  <c r="O9947" i="4"/>
  <c r="P9947" i="4" s="1"/>
  <c r="O9948" i="4"/>
  <c r="P9948" i="4" s="1"/>
  <c r="O9949" i="4"/>
  <c r="P9949" i="4" s="1"/>
  <c r="O9950" i="4"/>
  <c r="P9950" i="4" s="1"/>
  <c r="O9951" i="4"/>
  <c r="P9951" i="4" s="1"/>
  <c r="O9952" i="4"/>
  <c r="P9952" i="4" s="1"/>
  <c r="O9953" i="4"/>
  <c r="P9953" i="4" s="1"/>
  <c r="O9954" i="4"/>
  <c r="P9954" i="4" s="1"/>
  <c r="O9955" i="4"/>
  <c r="P9955" i="4" s="1"/>
  <c r="O9956" i="4"/>
  <c r="P9956" i="4" s="1"/>
  <c r="O9957" i="4"/>
  <c r="P9957" i="4" s="1"/>
  <c r="O9958" i="4"/>
  <c r="P9958" i="4" s="1"/>
  <c r="O9959" i="4"/>
  <c r="P9959" i="4" s="1"/>
  <c r="O9960" i="4"/>
  <c r="P9960" i="4" s="1"/>
  <c r="O9961" i="4"/>
  <c r="P9961" i="4" s="1"/>
  <c r="O9962" i="4"/>
  <c r="P9962" i="4" s="1"/>
  <c r="O9963" i="4"/>
  <c r="P9963" i="4" s="1"/>
  <c r="O9964" i="4"/>
  <c r="P9964" i="4" s="1"/>
  <c r="O9965" i="4"/>
  <c r="P9965" i="4" s="1"/>
  <c r="O9966" i="4"/>
  <c r="P9966" i="4" s="1"/>
  <c r="O9967" i="4"/>
  <c r="P9967" i="4" s="1"/>
  <c r="O9968" i="4"/>
  <c r="P9968" i="4" s="1"/>
  <c r="O9969" i="4"/>
  <c r="P9969" i="4" s="1"/>
  <c r="O9970" i="4"/>
  <c r="P9970" i="4" s="1"/>
  <c r="O9971" i="4"/>
  <c r="P9971" i="4" s="1"/>
  <c r="O9972" i="4"/>
  <c r="P9972" i="4" s="1"/>
  <c r="O9973" i="4"/>
  <c r="P9973" i="4" s="1"/>
  <c r="O9974" i="4"/>
  <c r="P9974" i="4" s="1"/>
  <c r="O9975" i="4"/>
  <c r="P9975" i="4" s="1"/>
  <c r="O9976" i="4"/>
  <c r="P9976" i="4" s="1"/>
  <c r="O9977" i="4"/>
  <c r="P9977" i="4" s="1"/>
  <c r="O9978" i="4"/>
  <c r="P9978" i="4" s="1"/>
  <c r="O9979" i="4"/>
  <c r="P9979" i="4" s="1"/>
  <c r="O9980" i="4"/>
  <c r="P9980" i="4" s="1"/>
  <c r="O9981" i="4"/>
  <c r="P9981" i="4" s="1"/>
  <c r="O9982" i="4"/>
  <c r="P9982" i="4" s="1"/>
  <c r="O9983" i="4"/>
  <c r="P9983" i="4" s="1"/>
  <c r="O9984" i="4"/>
  <c r="P9984" i="4" s="1"/>
  <c r="O9985" i="4"/>
  <c r="P9985" i="4" s="1"/>
  <c r="O9986" i="4"/>
  <c r="P9986" i="4" s="1"/>
  <c r="O9987" i="4"/>
  <c r="P9987" i="4" s="1"/>
  <c r="O9988" i="4"/>
  <c r="P9988" i="4" s="1"/>
  <c r="O9989" i="4"/>
  <c r="P9989" i="4" s="1"/>
  <c r="O9990" i="4"/>
  <c r="P9990" i="4" s="1"/>
  <c r="O9991" i="4"/>
  <c r="P9991" i="4" s="1"/>
  <c r="O9992" i="4"/>
  <c r="P9992" i="4" s="1"/>
  <c r="O9993" i="4"/>
  <c r="P9993" i="4" s="1"/>
  <c r="O9994" i="4"/>
  <c r="P9994" i="4" s="1"/>
  <c r="O9995" i="4"/>
  <c r="P9995" i="4" s="1"/>
  <c r="O9996" i="4"/>
  <c r="P9996" i="4" s="1"/>
  <c r="O9997" i="4"/>
  <c r="P9997" i="4" s="1"/>
  <c r="O9998" i="4"/>
  <c r="P9998" i="4" s="1"/>
  <c r="O9999" i="4"/>
  <c r="P9999" i="4" s="1"/>
  <c r="O10000" i="4"/>
  <c r="P10000" i="4" s="1"/>
  <c r="O10001" i="4"/>
  <c r="P10001" i="4" s="1"/>
  <c r="O10002" i="4"/>
  <c r="P10002" i="4" s="1"/>
  <c r="O10003" i="4"/>
  <c r="P10003" i="4" s="1"/>
  <c r="O10004" i="4"/>
  <c r="P10004" i="4" s="1"/>
  <c r="O10005" i="4"/>
  <c r="P10005" i="4" s="1"/>
  <c r="O10006" i="4"/>
  <c r="P10006" i="4" s="1"/>
  <c r="O10007" i="4"/>
  <c r="P10007" i="4" s="1"/>
  <c r="O10008" i="4"/>
  <c r="P10008" i="4" s="1"/>
  <c r="O10009" i="4"/>
  <c r="P10009" i="4" s="1"/>
  <c r="O10010" i="4"/>
  <c r="P10010" i="4" s="1"/>
  <c r="O10011" i="4"/>
  <c r="P10011" i="4" s="1"/>
  <c r="O10012" i="4"/>
  <c r="P10012" i="4" s="1"/>
  <c r="O10013" i="4"/>
  <c r="P10013" i="4" s="1"/>
  <c r="O10014" i="4"/>
  <c r="P10014" i="4" s="1"/>
  <c r="O10015" i="4"/>
  <c r="P10015" i="4" s="1"/>
  <c r="O10016" i="4"/>
  <c r="P10016" i="4" s="1"/>
  <c r="O10017" i="4"/>
  <c r="P10017" i="4" s="1"/>
  <c r="O10018" i="4"/>
  <c r="P10018" i="4" s="1"/>
  <c r="O10019" i="4"/>
  <c r="P10019" i="4" s="1"/>
  <c r="O10020" i="4"/>
  <c r="P10020" i="4" s="1"/>
  <c r="O10021" i="4"/>
  <c r="P10021" i="4" s="1"/>
  <c r="O10022" i="4"/>
  <c r="P10022" i="4" s="1"/>
  <c r="O10023" i="4"/>
  <c r="P10023" i="4" s="1"/>
  <c r="O10024" i="4"/>
  <c r="P10024" i="4" s="1"/>
  <c r="O10025" i="4"/>
  <c r="P10025" i="4" s="1"/>
  <c r="O10026" i="4"/>
  <c r="P10026" i="4" s="1"/>
  <c r="O10027" i="4"/>
  <c r="P10027" i="4" s="1"/>
  <c r="O10028" i="4"/>
  <c r="P10028" i="4" s="1"/>
  <c r="O10029" i="4"/>
  <c r="P10029" i="4" s="1"/>
  <c r="O10030" i="4"/>
  <c r="P10030" i="4" s="1"/>
  <c r="O10031" i="4"/>
  <c r="P10031" i="4" s="1"/>
  <c r="O10032" i="4"/>
  <c r="P10032" i="4" s="1"/>
  <c r="O10033" i="4"/>
  <c r="P10033" i="4" s="1"/>
  <c r="O10034" i="4"/>
  <c r="P10034" i="4" s="1"/>
  <c r="O10035" i="4"/>
  <c r="P10035" i="4" s="1"/>
  <c r="O10036" i="4"/>
  <c r="P10036" i="4" s="1"/>
  <c r="O10037" i="4"/>
  <c r="P10037" i="4" s="1"/>
  <c r="O10038" i="4"/>
  <c r="P10038" i="4" s="1"/>
  <c r="O10039" i="4"/>
  <c r="P10039" i="4" s="1"/>
  <c r="O10040" i="4"/>
  <c r="P10040" i="4" s="1"/>
  <c r="O10041" i="4"/>
  <c r="P10041" i="4" s="1"/>
  <c r="O10042" i="4"/>
  <c r="P10042" i="4" s="1"/>
  <c r="O10043" i="4"/>
  <c r="P10043" i="4" s="1"/>
  <c r="O10044" i="4"/>
  <c r="P10044" i="4" s="1"/>
  <c r="O10045" i="4"/>
  <c r="P10045" i="4" s="1"/>
  <c r="O10046" i="4"/>
  <c r="P10046" i="4" s="1"/>
  <c r="O10047" i="4"/>
  <c r="P10047" i="4" s="1"/>
  <c r="O10048" i="4"/>
  <c r="P10048" i="4" s="1"/>
  <c r="O10049" i="4"/>
  <c r="P10049" i="4" s="1"/>
  <c r="O10050" i="4"/>
  <c r="P10050" i="4" s="1"/>
  <c r="O10051" i="4"/>
  <c r="P10051" i="4" s="1"/>
  <c r="O10052" i="4"/>
  <c r="P10052" i="4" s="1"/>
  <c r="O10053" i="4"/>
  <c r="P10053" i="4" s="1"/>
  <c r="O10054" i="4"/>
  <c r="P10054" i="4" s="1"/>
  <c r="O10055" i="4"/>
  <c r="P10055" i="4" s="1"/>
  <c r="O10056" i="4"/>
  <c r="P10056" i="4" s="1"/>
  <c r="O10057" i="4"/>
  <c r="P10057" i="4" s="1"/>
  <c r="O10058" i="4"/>
  <c r="P10058" i="4" s="1"/>
  <c r="O10059" i="4"/>
  <c r="P10059" i="4" s="1"/>
  <c r="O10060" i="4"/>
  <c r="P10060" i="4" s="1"/>
  <c r="O10061" i="4"/>
  <c r="P10061" i="4" s="1"/>
  <c r="O10062" i="4"/>
  <c r="P10062" i="4" s="1"/>
  <c r="O10063" i="4"/>
  <c r="P10063" i="4" s="1"/>
  <c r="O10064" i="4"/>
  <c r="P10064" i="4" s="1"/>
  <c r="O10065" i="4"/>
  <c r="P10065" i="4" s="1"/>
  <c r="O10066" i="4"/>
  <c r="P10066" i="4" s="1"/>
  <c r="O10067" i="4"/>
  <c r="P10067" i="4" s="1"/>
  <c r="O10068" i="4"/>
  <c r="P10068" i="4" s="1"/>
  <c r="O10069" i="4"/>
  <c r="P10069" i="4" s="1"/>
  <c r="O10070" i="4"/>
  <c r="P10070" i="4" s="1"/>
  <c r="O10071" i="4"/>
  <c r="P10071" i="4" s="1"/>
  <c r="O10072" i="4"/>
  <c r="P10072" i="4" s="1"/>
  <c r="O10073" i="4"/>
  <c r="P10073" i="4" s="1"/>
  <c r="O10074" i="4"/>
  <c r="P10074" i="4" s="1"/>
  <c r="O10075" i="4"/>
  <c r="P10075" i="4" s="1"/>
  <c r="O10076" i="4"/>
  <c r="P10076" i="4" s="1"/>
  <c r="O10077" i="4"/>
  <c r="P10077" i="4" s="1"/>
  <c r="O10078" i="4"/>
  <c r="P10078" i="4" s="1"/>
  <c r="O10079" i="4"/>
  <c r="P10079" i="4" s="1"/>
  <c r="O10080" i="4"/>
  <c r="P10080" i="4" s="1"/>
  <c r="O10081" i="4"/>
  <c r="P10081" i="4" s="1"/>
  <c r="O10082" i="4"/>
  <c r="P10082" i="4" s="1"/>
  <c r="O10083" i="4"/>
  <c r="P10083" i="4" s="1"/>
  <c r="O10084" i="4"/>
  <c r="P10084" i="4" s="1"/>
  <c r="O10085" i="4"/>
  <c r="P10085" i="4" s="1"/>
  <c r="O10086" i="4"/>
  <c r="P10086" i="4" s="1"/>
  <c r="O10087" i="4"/>
  <c r="P10087" i="4" s="1"/>
  <c r="O10088" i="4"/>
  <c r="P10088" i="4" s="1"/>
  <c r="O10089" i="4"/>
  <c r="P10089" i="4" s="1"/>
  <c r="O10090" i="4"/>
  <c r="P10090" i="4" s="1"/>
  <c r="O10091" i="4"/>
  <c r="P10091" i="4" s="1"/>
  <c r="O10092" i="4"/>
  <c r="P10092" i="4" s="1"/>
  <c r="O10093" i="4"/>
  <c r="P10093" i="4" s="1"/>
  <c r="O10094" i="4"/>
  <c r="P10094" i="4" s="1"/>
  <c r="O10095" i="4"/>
  <c r="P10095" i="4" s="1"/>
  <c r="O10096" i="4"/>
  <c r="P10096" i="4" s="1"/>
  <c r="O10097" i="4"/>
  <c r="P10097" i="4" s="1"/>
  <c r="O10098" i="4"/>
  <c r="P10098" i="4" s="1"/>
  <c r="O10099" i="4"/>
  <c r="P10099" i="4" s="1"/>
  <c r="O10100" i="4"/>
  <c r="P10100" i="4" s="1"/>
  <c r="O10101" i="4"/>
  <c r="P10101" i="4" s="1"/>
  <c r="O10102" i="4"/>
  <c r="P10102" i="4" s="1"/>
  <c r="O10103" i="4"/>
  <c r="P10103" i="4" s="1"/>
  <c r="O10104" i="4"/>
  <c r="P10104" i="4" s="1"/>
  <c r="O10105" i="4"/>
  <c r="P10105" i="4" s="1"/>
  <c r="O10106" i="4"/>
  <c r="P10106" i="4" s="1"/>
  <c r="O10107" i="4"/>
  <c r="P10107" i="4" s="1"/>
  <c r="O10108" i="4"/>
  <c r="P10108" i="4" s="1"/>
  <c r="O10109" i="4"/>
  <c r="P10109" i="4" s="1"/>
  <c r="O10110" i="4"/>
  <c r="P10110" i="4" s="1"/>
  <c r="O10111" i="4"/>
  <c r="P10111" i="4" s="1"/>
  <c r="O10112" i="4"/>
  <c r="P10112" i="4" s="1"/>
  <c r="O10113" i="4"/>
  <c r="P10113" i="4" s="1"/>
  <c r="O10114" i="4"/>
  <c r="P10114" i="4" s="1"/>
  <c r="O10115" i="4"/>
  <c r="P10115" i="4" s="1"/>
  <c r="O10116" i="4"/>
  <c r="P10116" i="4" s="1"/>
  <c r="O10117" i="4"/>
  <c r="P10117" i="4" s="1"/>
  <c r="O10118" i="4"/>
  <c r="P10118" i="4" s="1"/>
  <c r="O10119" i="4"/>
  <c r="P10119" i="4" s="1"/>
  <c r="O10120" i="4"/>
  <c r="P10120" i="4" s="1"/>
  <c r="O10121" i="4"/>
  <c r="P10121" i="4" s="1"/>
  <c r="O10122" i="4"/>
  <c r="P10122" i="4" s="1"/>
  <c r="O10123" i="4"/>
  <c r="P10123" i="4" s="1"/>
  <c r="O10124" i="4"/>
  <c r="P10124" i="4" s="1"/>
  <c r="O10125" i="4"/>
  <c r="P10125" i="4" s="1"/>
  <c r="O10126" i="4"/>
  <c r="P10126" i="4" s="1"/>
  <c r="O10127" i="4"/>
  <c r="P10127" i="4" s="1"/>
  <c r="O10128" i="4"/>
  <c r="P10128" i="4" s="1"/>
  <c r="O10129" i="4"/>
  <c r="P10129" i="4" s="1"/>
  <c r="O10130" i="4"/>
  <c r="P10130" i="4" s="1"/>
  <c r="O10131" i="4"/>
  <c r="P10131" i="4" s="1"/>
  <c r="O10132" i="4"/>
  <c r="P10132" i="4" s="1"/>
  <c r="O10133" i="4"/>
  <c r="P10133" i="4" s="1"/>
  <c r="O10134" i="4"/>
  <c r="P10134" i="4" s="1"/>
  <c r="O10135" i="4"/>
  <c r="P10135" i="4" s="1"/>
  <c r="O10136" i="4"/>
  <c r="P10136" i="4" s="1"/>
  <c r="O10137" i="4"/>
  <c r="P10137" i="4" s="1"/>
  <c r="O10138" i="4"/>
  <c r="P10138" i="4" s="1"/>
  <c r="O10139" i="4"/>
  <c r="P10139" i="4" s="1"/>
  <c r="O10140" i="4"/>
  <c r="P10140" i="4" s="1"/>
  <c r="O10141" i="4"/>
  <c r="P10141" i="4" s="1"/>
  <c r="O10142" i="4"/>
  <c r="P10142" i="4" s="1"/>
  <c r="O10143" i="4"/>
  <c r="P10143" i="4" s="1"/>
  <c r="O10144" i="4"/>
  <c r="P10144" i="4" s="1"/>
  <c r="O10145" i="4"/>
  <c r="P10145" i="4" s="1"/>
  <c r="O10146" i="4"/>
  <c r="P10146" i="4" s="1"/>
  <c r="O10147" i="4"/>
  <c r="P10147" i="4" s="1"/>
  <c r="O10148" i="4"/>
  <c r="P10148" i="4" s="1"/>
  <c r="O10149" i="4"/>
  <c r="P10149" i="4" s="1"/>
  <c r="O10150" i="4"/>
  <c r="P10150" i="4" s="1"/>
  <c r="O10151" i="4"/>
  <c r="P10151" i="4" s="1"/>
  <c r="O10152" i="4"/>
  <c r="P10152" i="4" s="1"/>
  <c r="O10153" i="4"/>
  <c r="P10153" i="4" s="1"/>
  <c r="O10154" i="4"/>
  <c r="P10154" i="4" s="1"/>
  <c r="O10155" i="4"/>
  <c r="P10155" i="4" s="1"/>
  <c r="O10156" i="4"/>
  <c r="P10156" i="4" s="1"/>
  <c r="O10157" i="4"/>
  <c r="P10157" i="4" s="1"/>
  <c r="O10158" i="4"/>
  <c r="P10158" i="4" s="1"/>
  <c r="O10159" i="4"/>
  <c r="P10159" i="4" s="1"/>
  <c r="O10160" i="4"/>
  <c r="P10160" i="4" s="1"/>
  <c r="O10161" i="4"/>
  <c r="P10161" i="4" s="1"/>
  <c r="O10162" i="4"/>
  <c r="P10162" i="4" s="1"/>
  <c r="O10163" i="4"/>
  <c r="P10163" i="4" s="1"/>
  <c r="O10164" i="4"/>
  <c r="P10164" i="4" s="1"/>
  <c r="O10165" i="4"/>
  <c r="P10165" i="4" s="1"/>
  <c r="O10166" i="4"/>
  <c r="P10166" i="4" s="1"/>
  <c r="O10167" i="4"/>
  <c r="P10167" i="4" s="1"/>
  <c r="O10168" i="4"/>
  <c r="P10168" i="4" s="1"/>
  <c r="O10169" i="4"/>
  <c r="P10169" i="4" s="1"/>
  <c r="O10170" i="4"/>
  <c r="P10170" i="4" s="1"/>
  <c r="O10171" i="4"/>
  <c r="P10171" i="4" s="1"/>
  <c r="O10172" i="4"/>
  <c r="P10172" i="4" s="1"/>
  <c r="O10173" i="4"/>
  <c r="P10173" i="4" s="1"/>
  <c r="O10174" i="4"/>
  <c r="P10174" i="4" s="1"/>
  <c r="O10175" i="4"/>
  <c r="P10175" i="4" s="1"/>
  <c r="O10176" i="4"/>
  <c r="P10176" i="4" s="1"/>
  <c r="O10177" i="4"/>
  <c r="P10177" i="4" s="1"/>
  <c r="O10178" i="4"/>
  <c r="P10178" i="4" s="1"/>
  <c r="O10179" i="4"/>
  <c r="P10179" i="4" s="1"/>
  <c r="O10180" i="4"/>
  <c r="P10180" i="4" s="1"/>
  <c r="O10181" i="4"/>
  <c r="P10181" i="4" s="1"/>
  <c r="O10182" i="4"/>
  <c r="P10182" i="4" s="1"/>
  <c r="O10183" i="4"/>
  <c r="P10183" i="4" s="1"/>
  <c r="O10184" i="4"/>
  <c r="P10184" i="4" s="1"/>
  <c r="O10185" i="4"/>
  <c r="P10185" i="4" s="1"/>
  <c r="O10186" i="4"/>
  <c r="P10186" i="4" s="1"/>
  <c r="O10187" i="4"/>
  <c r="P10187" i="4" s="1"/>
  <c r="O10188" i="4"/>
  <c r="P10188" i="4" s="1"/>
  <c r="O10189" i="4"/>
  <c r="P10189" i="4" s="1"/>
  <c r="O10190" i="4"/>
  <c r="P10190" i="4" s="1"/>
  <c r="O10191" i="4"/>
  <c r="P10191" i="4" s="1"/>
  <c r="O10192" i="4"/>
  <c r="P10192" i="4" s="1"/>
  <c r="O10193" i="4"/>
  <c r="P10193" i="4" s="1"/>
  <c r="O10194" i="4"/>
  <c r="P10194" i="4" s="1"/>
  <c r="O10195" i="4"/>
  <c r="P10195" i="4" s="1"/>
  <c r="O10196" i="4"/>
  <c r="P10196" i="4" s="1"/>
  <c r="O10197" i="4"/>
  <c r="P10197" i="4" s="1"/>
  <c r="O10198" i="4"/>
  <c r="P10198" i="4" s="1"/>
  <c r="O10199" i="4"/>
  <c r="P10199" i="4" s="1"/>
  <c r="O10200" i="4"/>
  <c r="P10200" i="4" s="1"/>
  <c r="O10201" i="4"/>
  <c r="P10201" i="4" s="1"/>
  <c r="O10202" i="4"/>
  <c r="P10202" i="4" s="1"/>
  <c r="O10203" i="4"/>
  <c r="P10203" i="4" s="1"/>
  <c r="O10204" i="4"/>
  <c r="P10204" i="4" s="1"/>
  <c r="O10205" i="4"/>
  <c r="P10205" i="4" s="1"/>
  <c r="O10206" i="4"/>
  <c r="P10206" i="4" s="1"/>
  <c r="O10207" i="4"/>
  <c r="P10207" i="4" s="1"/>
  <c r="O10208" i="4"/>
  <c r="P10208" i="4" s="1"/>
  <c r="O10209" i="4"/>
  <c r="P10209" i="4" s="1"/>
  <c r="O10210" i="4"/>
  <c r="P10210" i="4" s="1"/>
  <c r="O10211" i="4"/>
  <c r="P10211" i="4" s="1"/>
  <c r="O10212" i="4"/>
  <c r="P10212" i="4" s="1"/>
  <c r="O10213" i="4"/>
  <c r="P10213" i="4" s="1"/>
  <c r="O10214" i="4"/>
  <c r="P10214" i="4" s="1"/>
  <c r="O10215" i="4"/>
  <c r="P10215" i="4" s="1"/>
  <c r="O10216" i="4"/>
  <c r="P10216" i="4" s="1"/>
  <c r="O10217" i="4"/>
  <c r="P10217" i="4" s="1"/>
  <c r="O10218" i="4"/>
  <c r="P10218" i="4" s="1"/>
  <c r="O10219" i="4"/>
  <c r="P10219" i="4" s="1"/>
  <c r="O10220" i="4"/>
  <c r="P10220" i="4" s="1"/>
  <c r="O10221" i="4"/>
  <c r="P10221" i="4" s="1"/>
  <c r="O10222" i="4"/>
  <c r="P10222" i="4" s="1"/>
  <c r="O10223" i="4"/>
  <c r="P10223" i="4" s="1"/>
  <c r="O10224" i="4"/>
  <c r="P10224" i="4" s="1"/>
  <c r="O10225" i="4"/>
  <c r="P10225" i="4" s="1"/>
  <c r="O10226" i="4"/>
  <c r="P10226" i="4" s="1"/>
  <c r="O10227" i="4"/>
  <c r="P10227" i="4" s="1"/>
  <c r="O10228" i="4"/>
  <c r="P10228" i="4" s="1"/>
  <c r="O10229" i="4"/>
  <c r="P10229" i="4" s="1"/>
  <c r="O10230" i="4"/>
  <c r="P10230" i="4" s="1"/>
  <c r="O10231" i="4"/>
  <c r="P10231" i="4" s="1"/>
  <c r="O10232" i="4"/>
  <c r="P10232" i="4" s="1"/>
  <c r="O10233" i="4"/>
  <c r="P10233" i="4" s="1"/>
  <c r="O10234" i="4"/>
  <c r="P10234" i="4" s="1"/>
  <c r="O10235" i="4"/>
  <c r="P10235" i="4" s="1"/>
  <c r="O10236" i="4"/>
  <c r="P10236" i="4" s="1"/>
  <c r="O10237" i="4"/>
  <c r="P10237" i="4" s="1"/>
  <c r="O10238" i="4"/>
  <c r="P10238" i="4" s="1"/>
  <c r="O10239" i="4"/>
  <c r="P10239" i="4" s="1"/>
  <c r="O10240" i="4"/>
  <c r="P10240" i="4" s="1"/>
  <c r="O10241" i="4"/>
  <c r="P10241" i="4" s="1"/>
  <c r="O10242" i="4"/>
  <c r="P10242" i="4" s="1"/>
  <c r="O10243" i="4"/>
  <c r="P10243" i="4" s="1"/>
  <c r="O10244" i="4"/>
  <c r="P10244" i="4" s="1"/>
  <c r="O10245" i="4"/>
  <c r="P10245" i="4" s="1"/>
  <c r="O10246" i="4"/>
  <c r="P10246" i="4" s="1"/>
  <c r="O10247" i="4"/>
  <c r="P10247" i="4" s="1"/>
  <c r="O10248" i="4"/>
  <c r="P10248" i="4" s="1"/>
  <c r="O10249" i="4"/>
  <c r="P10249" i="4" s="1"/>
  <c r="O10250" i="4"/>
  <c r="P10250" i="4" s="1"/>
  <c r="O10251" i="4"/>
  <c r="P10251" i="4" s="1"/>
  <c r="O10252" i="4"/>
  <c r="P10252" i="4" s="1"/>
  <c r="O10253" i="4"/>
  <c r="P10253" i="4" s="1"/>
  <c r="O10254" i="4"/>
  <c r="P10254" i="4" s="1"/>
  <c r="O10255" i="4"/>
  <c r="P10255" i="4" s="1"/>
  <c r="O10256" i="4"/>
  <c r="P10256" i="4" s="1"/>
  <c r="O10257" i="4"/>
  <c r="P10257" i="4" s="1"/>
  <c r="O10258" i="4"/>
  <c r="P10258" i="4" s="1"/>
  <c r="O10259" i="4"/>
  <c r="P10259" i="4" s="1"/>
  <c r="O10260" i="4"/>
  <c r="P10260" i="4" s="1"/>
  <c r="O10261" i="4"/>
  <c r="P10261" i="4" s="1"/>
  <c r="O10262" i="4"/>
  <c r="P10262" i="4" s="1"/>
  <c r="O10263" i="4"/>
  <c r="P10263" i="4" s="1"/>
  <c r="O10264" i="4"/>
  <c r="P10264" i="4" s="1"/>
  <c r="O10265" i="4"/>
  <c r="P10265" i="4" s="1"/>
  <c r="O10266" i="4"/>
  <c r="P10266" i="4" s="1"/>
  <c r="O10267" i="4"/>
  <c r="P10267" i="4" s="1"/>
  <c r="O10268" i="4"/>
  <c r="P10268" i="4" s="1"/>
  <c r="O10269" i="4"/>
  <c r="P10269" i="4" s="1"/>
  <c r="O10270" i="4"/>
  <c r="P10270" i="4" s="1"/>
  <c r="O10271" i="4"/>
  <c r="P10271" i="4" s="1"/>
  <c r="O10272" i="4"/>
  <c r="P10272" i="4" s="1"/>
  <c r="O10273" i="4"/>
  <c r="P10273" i="4" s="1"/>
  <c r="O10274" i="4"/>
  <c r="P10274" i="4" s="1"/>
  <c r="O10275" i="4"/>
  <c r="P10275" i="4" s="1"/>
  <c r="O10276" i="4"/>
  <c r="P10276" i="4" s="1"/>
  <c r="O10277" i="4"/>
  <c r="P10277" i="4" s="1"/>
  <c r="O10278" i="4"/>
  <c r="P10278" i="4" s="1"/>
  <c r="O10279" i="4"/>
  <c r="P10279" i="4" s="1"/>
  <c r="O10280" i="4"/>
  <c r="P10280" i="4" s="1"/>
  <c r="O10281" i="4"/>
  <c r="P10281" i="4" s="1"/>
  <c r="O10282" i="4"/>
  <c r="P10282" i="4" s="1"/>
  <c r="O10283" i="4"/>
  <c r="P10283" i="4" s="1"/>
  <c r="O10284" i="4"/>
  <c r="P10284" i="4" s="1"/>
  <c r="O10285" i="4"/>
  <c r="P10285" i="4" s="1"/>
  <c r="O10286" i="4"/>
  <c r="P10286" i="4" s="1"/>
  <c r="O10287" i="4"/>
  <c r="P10287" i="4" s="1"/>
  <c r="O10288" i="4"/>
  <c r="P10288" i="4" s="1"/>
  <c r="O10289" i="4"/>
  <c r="P10289" i="4" s="1"/>
  <c r="O10290" i="4"/>
  <c r="P10290" i="4" s="1"/>
  <c r="O10291" i="4"/>
  <c r="P10291" i="4" s="1"/>
  <c r="O10292" i="4"/>
  <c r="P10292" i="4" s="1"/>
  <c r="O10293" i="4"/>
  <c r="P10293" i="4" s="1"/>
  <c r="O10294" i="4"/>
  <c r="P10294" i="4" s="1"/>
  <c r="O10295" i="4"/>
  <c r="P10295" i="4" s="1"/>
  <c r="O10296" i="4"/>
  <c r="P10296" i="4" s="1"/>
  <c r="O10297" i="4"/>
  <c r="P10297" i="4" s="1"/>
  <c r="O10298" i="4"/>
  <c r="P10298" i="4" s="1"/>
  <c r="O10299" i="4"/>
  <c r="P10299" i="4" s="1"/>
  <c r="O10300" i="4"/>
  <c r="P10300" i="4" s="1"/>
  <c r="O10301" i="4"/>
  <c r="P10301" i="4" s="1"/>
  <c r="O10302" i="4"/>
  <c r="P10302" i="4" s="1"/>
  <c r="O10303" i="4"/>
  <c r="P10303" i="4" s="1"/>
  <c r="O10304" i="4"/>
  <c r="P10304" i="4" s="1"/>
  <c r="O10305" i="4"/>
  <c r="P10305" i="4" s="1"/>
  <c r="O10306" i="4"/>
  <c r="P10306" i="4" s="1"/>
  <c r="O10307" i="4"/>
  <c r="P10307" i="4" s="1"/>
  <c r="O10308" i="4"/>
  <c r="P10308" i="4" s="1"/>
  <c r="O10309" i="4"/>
  <c r="P10309" i="4" s="1"/>
  <c r="O10310" i="4"/>
  <c r="P10310" i="4" s="1"/>
  <c r="O10311" i="4"/>
  <c r="P10311" i="4" s="1"/>
  <c r="O10312" i="4"/>
  <c r="P10312" i="4" s="1"/>
  <c r="O10313" i="4"/>
  <c r="P10313" i="4" s="1"/>
  <c r="O10314" i="4"/>
  <c r="P10314" i="4" s="1"/>
  <c r="O10315" i="4"/>
  <c r="P10315" i="4" s="1"/>
  <c r="O10316" i="4"/>
  <c r="P10316" i="4" s="1"/>
  <c r="O10317" i="4"/>
  <c r="P10317" i="4" s="1"/>
  <c r="O10318" i="4"/>
  <c r="P10318" i="4" s="1"/>
  <c r="O10319" i="4"/>
  <c r="P10319" i="4" s="1"/>
  <c r="O10320" i="4"/>
  <c r="P10320" i="4" s="1"/>
  <c r="O10321" i="4"/>
  <c r="P10321" i="4" s="1"/>
  <c r="O10322" i="4"/>
  <c r="P10322" i="4" s="1"/>
  <c r="O10323" i="4"/>
  <c r="P10323" i="4" s="1"/>
  <c r="O10324" i="4"/>
  <c r="P10324" i="4" s="1"/>
  <c r="O10325" i="4"/>
  <c r="P10325" i="4" s="1"/>
  <c r="O10326" i="4"/>
  <c r="P10326" i="4" s="1"/>
  <c r="O10327" i="4"/>
  <c r="P10327" i="4" s="1"/>
  <c r="O10328" i="4"/>
  <c r="P10328" i="4" s="1"/>
  <c r="O10329" i="4"/>
  <c r="P10329" i="4" s="1"/>
  <c r="O10330" i="4"/>
  <c r="P10330" i="4" s="1"/>
  <c r="O10331" i="4"/>
  <c r="P10331" i="4" s="1"/>
  <c r="O10332" i="4"/>
  <c r="P10332" i="4" s="1"/>
  <c r="O10333" i="4"/>
  <c r="P10333" i="4" s="1"/>
  <c r="O10334" i="4"/>
  <c r="P10334" i="4" s="1"/>
  <c r="O10335" i="4"/>
  <c r="P10335" i="4" s="1"/>
  <c r="O10336" i="4"/>
  <c r="P10336" i="4" s="1"/>
  <c r="O10337" i="4"/>
  <c r="P10337" i="4" s="1"/>
  <c r="O10338" i="4"/>
  <c r="P10338" i="4" s="1"/>
  <c r="O10339" i="4"/>
  <c r="P10339" i="4" s="1"/>
  <c r="O10340" i="4"/>
  <c r="P10340" i="4" s="1"/>
  <c r="O10341" i="4"/>
  <c r="P10341" i="4" s="1"/>
  <c r="O10342" i="4"/>
  <c r="P10342" i="4" s="1"/>
  <c r="O10343" i="4"/>
  <c r="P10343" i="4" s="1"/>
  <c r="O10344" i="4"/>
  <c r="P10344" i="4" s="1"/>
  <c r="O10345" i="4"/>
  <c r="P10345" i="4" s="1"/>
  <c r="O10346" i="4"/>
  <c r="P10346" i="4" s="1"/>
  <c r="O10347" i="4"/>
  <c r="P10347" i="4" s="1"/>
  <c r="O10348" i="4"/>
  <c r="P10348" i="4" s="1"/>
  <c r="O10349" i="4"/>
  <c r="P10349" i="4" s="1"/>
  <c r="O10350" i="4"/>
  <c r="P10350" i="4" s="1"/>
  <c r="O10351" i="4"/>
  <c r="P10351" i="4" s="1"/>
  <c r="O10352" i="4"/>
  <c r="P10352" i="4" s="1"/>
  <c r="O10353" i="4"/>
  <c r="P10353" i="4" s="1"/>
  <c r="O10354" i="4"/>
  <c r="P10354" i="4" s="1"/>
  <c r="O10355" i="4"/>
  <c r="P10355" i="4" s="1"/>
  <c r="O10356" i="4"/>
  <c r="P10356" i="4" s="1"/>
  <c r="O10357" i="4"/>
  <c r="P10357" i="4" s="1"/>
  <c r="O10358" i="4"/>
  <c r="P10358" i="4" s="1"/>
  <c r="O10359" i="4"/>
  <c r="P10359" i="4" s="1"/>
  <c r="O10360" i="4"/>
  <c r="P10360" i="4" s="1"/>
  <c r="O10361" i="4"/>
  <c r="P10361" i="4" s="1"/>
  <c r="O10362" i="4"/>
  <c r="P10362" i="4" s="1"/>
  <c r="O10363" i="4"/>
  <c r="P10363" i="4" s="1"/>
  <c r="O10364" i="4"/>
  <c r="P10364" i="4" s="1"/>
  <c r="O10365" i="4"/>
  <c r="P10365" i="4" s="1"/>
  <c r="O10366" i="4"/>
  <c r="P10366" i="4" s="1"/>
  <c r="O10367" i="4"/>
  <c r="P10367" i="4" s="1"/>
  <c r="O10368" i="4"/>
  <c r="P10368" i="4" s="1"/>
  <c r="O10369" i="4"/>
  <c r="P10369" i="4" s="1"/>
  <c r="O10370" i="4"/>
  <c r="P10370" i="4" s="1"/>
  <c r="O10371" i="4"/>
  <c r="P10371" i="4" s="1"/>
  <c r="O10372" i="4"/>
  <c r="P10372" i="4" s="1"/>
  <c r="O10373" i="4"/>
  <c r="P10373" i="4" s="1"/>
  <c r="O10374" i="4"/>
  <c r="P10374" i="4" s="1"/>
  <c r="O10375" i="4"/>
  <c r="P10375" i="4" s="1"/>
  <c r="O10376" i="4"/>
  <c r="P10376" i="4" s="1"/>
  <c r="O10377" i="4"/>
  <c r="P10377" i="4" s="1"/>
  <c r="O10378" i="4"/>
  <c r="P10378" i="4" s="1"/>
  <c r="O10379" i="4"/>
  <c r="P10379" i="4" s="1"/>
  <c r="O10380" i="4"/>
  <c r="P10380" i="4" s="1"/>
  <c r="O10381" i="4"/>
  <c r="P10381" i="4" s="1"/>
  <c r="O10382" i="4"/>
  <c r="P10382" i="4" s="1"/>
  <c r="O10383" i="4"/>
  <c r="P10383" i="4" s="1"/>
  <c r="O10384" i="4"/>
  <c r="P10384" i="4" s="1"/>
  <c r="O10385" i="4"/>
  <c r="P10385" i="4" s="1"/>
  <c r="O10386" i="4"/>
  <c r="P10386" i="4" s="1"/>
  <c r="O10387" i="4"/>
  <c r="P10387" i="4" s="1"/>
  <c r="O10388" i="4"/>
  <c r="P10388" i="4" s="1"/>
  <c r="O10389" i="4"/>
  <c r="P10389" i="4" s="1"/>
  <c r="O10390" i="4"/>
  <c r="P10390" i="4" s="1"/>
  <c r="O10391" i="4"/>
  <c r="P10391" i="4" s="1"/>
  <c r="O10392" i="4"/>
  <c r="P10392" i="4" s="1"/>
  <c r="O10393" i="4"/>
  <c r="P10393" i="4" s="1"/>
  <c r="O10394" i="4"/>
  <c r="P10394" i="4" s="1"/>
  <c r="O10395" i="4"/>
  <c r="P10395" i="4" s="1"/>
  <c r="O10396" i="4"/>
  <c r="P10396" i="4" s="1"/>
  <c r="O10397" i="4"/>
  <c r="P10397" i="4" s="1"/>
  <c r="O10398" i="4"/>
  <c r="P10398" i="4" s="1"/>
  <c r="O10399" i="4"/>
  <c r="P10399" i="4" s="1"/>
  <c r="O10400" i="4"/>
  <c r="P10400" i="4" s="1"/>
  <c r="O10401" i="4"/>
  <c r="P10401" i="4" s="1"/>
  <c r="O10402" i="4"/>
  <c r="P10402" i="4" s="1"/>
  <c r="O10403" i="4"/>
  <c r="P10403" i="4" s="1"/>
  <c r="O10404" i="4"/>
  <c r="P10404" i="4" s="1"/>
  <c r="O10405" i="4"/>
  <c r="P10405" i="4" s="1"/>
  <c r="O10406" i="4"/>
  <c r="P10406" i="4" s="1"/>
  <c r="O10407" i="4"/>
  <c r="P10407" i="4" s="1"/>
  <c r="O10408" i="4"/>
  <c r="P10408" i="4" s="1"/>
  <c r="O10409" i="4"/>
  <c r="P10409" i="4" s="1"/>
  <c r="O10410" i="4"/>
  <c r="P10410" i="4" s="1"/>
  <c r="O10411" i="4"/>
  <c r="P10411" i="4" s="1"/>
  <c r="O10412" i="4"/>
  <c r="P10412" i="4" s="1"/>
  <c r="O10413" i="4"/>
  <c r="P10413" i="4" s="1"/>
  <c r="O10414" i="4"/>
  <c r="P10414" i="4" s="1"/>
  <c r="O10415" i="4"/>
  <c r="P10415" i="4" s="1"/>
  <c r="O10416" i="4"/>
  <c r="P10416" i="4" s="1"/>
  <c r="O10417" i="4"/>
  <c r="P10417" i="4" s="1"/>
  <c r="O10418" i="4"/>
  <c r="P10418" i="4" s="1"/>
  <c r="O10419" i="4"/>
  <c r="P10419" i="4" s="1"/>
  <c r="O10420" i="4"/>
  <c r="P10420" i="4" s="1"/>
  <c r="O10421" i="4"/>
  <c r="P10421" i="4" s="1"/>
  <c r="O10422" i="4"/>
  <c r="P10422" i="4" s="1"/>
  <c r="O10423" i="4"/>
  <c r="P10423" i="4" s="1"/>
  <c r="O10424" i="4"/>
  <c r="P10424" i="4" s="1"/>
  <c r="O10425" i="4"/>
  <c r="P10425" i="4" s="1"/>
  <c r="O10426" i="4"/>
  <c r="P10426" i="4" s="1"/>
  <c r="O10427" i="4"/>
  <c r="P10427" i="4" s="1"/>
  <c r="O10428" i="4"/>
  <c r="P10428" i="4" s="1"/>
  <c r="O10429" i="4"/>
  <c r="P10429" i="4" s="1"/>
  <c r="O10430" i="4"/>
  <c r="P10430" i="4" s="1"/>
  <c r="O10431" i="4"/>
  <c r="P10431" i="4" s="1"/>
  <c r="O10432" i="4"/>
  <c r="P10432" i="4" s="1"/>
  <c r="O10433" i="4"/>
  <c r="P10433" i="4" s="1"/>
  <c r="O10434" i="4"/>
  <c r="P10434" i="4" s="1"/>
  <c r="O10435" i="4"/>
  <c r="P10435" i="4" s="1"/>
  <c r="O10436" i="4"/>
  <c r="P10436" i="4" s="1"/>
  <c r="O10437" i="4"/>
  <c r="P10437" i="4" s="1"/>
  <c r="O10438" i="4"/>
  <c r="P10438" i="4" s="1"/>
  <c r="O10439" i="4"/>
  <c r="P10439" i="4" s="1"/>
  <c r="O10440" i="4"/>
  <c r="P10440" i="4" s="1"/>
  <c r="O10441" i="4"/>
  <c r="P10441" i="4" s="1"/>
  <c r="O10442" i="4"/>
  <c r="P10442" i="4" s="1"/>
  <c r="O10443" i="4"/>
  <c r="P10443" i="4" s="1"/>
  <c r="O10444" i="4"/>
  <c r="P10444" i="4" s="1"/>
  <c r="O10445" i="4"/>
  <c r="P10445" i="4" s="1"/>
  <c r="O10446" i="4"/>
  <c r="P10446" i="4" s="1"/>
  <c r="O10447" i="4"/>
  <c r="P10447" i="4" s="1"/>
  <c r="O10448" i="4"/>
  <c r="P10448" i="4" s="1"/>
  <c r="O10449" i="4"/>
  <c r="P10449" i="4" s="1"/>
  <c r="O10450" i="4"/>
  <c r="P10450" i="4" s="1"/>
  <c r="O10451" i="4"/>
  <c r="P10451" i="4" s="1"/>
  <c r="O10452" i="4"/>
  <c r="P10452" i="4" s="1"/>
  <c r="O10453" i="4"/>
  <c r="P10453" i="4" s="1"/>
  <c r="O10454" i="4"/>
  <c r="P10454" i="4" s="1"/>
  <c r="O10455" i="4"/>
  <c r="P10455" i="4" s="1"/>
  <c r="O10456" i="4"/>
  <c r="P10456" i="4" s="1"/>
  <c r="O10457" i="4"/>
  <c r="P10457" i="4" s="1"/>
  <c r="O10458" i="4"/>
  <c r="P10458" i="4" s="1"/>
  <c r="O10459" i="4"/>
  <c r="P10459" i="4" s="1"/>
  <c r="O10460" i="4"/>
  <c r="P10460" i="4" s="1"/>
  <c r="O10461" i="4"/>
  <c r="P10461" i="4" s="1"/>
  <c r="O10462" i="4"/>
  <c r="P10462" i="4" s="1"/>
  <c r="O10463" i="4"/>
  <c r="P10463" i="4" s="1"/>
  <c r="O10464" i="4"/>
  <c r="P10464" i="4" s="1"/>
  <c r="O10465" i="4"/>
  <c r="P10465" i="4" s="1"/>
  <c r="O10466" i="4"/>
  <c r="P10466" i="4" s="1"/>
  <c r="O10467" i="4"/>
  <c r="P10467" i="4" s="1"/>
  <c r="O10468" i="4"/>
  <c r="P10468" i="4" s="1"/>
  <c r="O10469" i="4"/>
  <c r="P10469" i="4" s="1"/>
  <c r="O10470" i="4"/>
  <c r="P10470" i="4" s="1"/>
  <c r="O10471" i="4"/>
  <c r="P10471" i="4" s="1"/>
  <c r="O10472" i="4"/>
  <c r="P10472" i="4" s="1"/>
  <c r="O10473" i="4"/>
  <c r="P10473" i="4" s="1"/>
  <c r="O10474" i="4"/>
  <c r="P10474" i="4" s="1"/>
  <c r="O10475" i="4"/>
  <c r="P10475" i="4" s="1"/>
  <c r="O10476" i="4"/>
  <c r="P10476" i="4" s="1"/>
  <c r="O10477" i="4"/>
  <c r="P10477" i="4" s="1"/>
  <c r="O10478" i="4"/>
  <c r="P10478" i="4" s="1"/>
  <c r="O10479" i="4"/>
  <c r="P10479" i="4" s="1"/>
  <c r="O10480" i="4"/>
  <c r="P10480" i="4" s="1"/>
  <c r="O10481" i="4"/>
  <c r="P10481" i="4" s="1"/>
  <c r="O10482" i="4"/>
  <c r="P10482" i="4" s="1"/>
  <c r="O10483" i="4"/>
  <c r="P10483" i="4" s="1"/>
  <c r="O10484" i="4"/>
  <c r="P10484" i="4" s="1"/>
  <c r="O10485" i="4"/>
  <c r="P10485" i="4" s="1"/>
  <c r="O10486" i="4"/>
  <c r="P10486" i="4" s="1"/>
  <c r="O10487" i="4"/>
  <c r="P10487" i="4" s="1"/>
  <c r="O10488" i="4"/>
  <c r="P10488" i="4" s="1"/>
  <c r="O10489" i="4"/>
  <c r="P10489" i="4" s="1"/>
  <c r="O10490" i="4"/>
  <c r="P10490" i="4" s="1"/>
  <c r="O10491" i="4"/>
  <c r="P10491" i="4" s="1"/>
  <c r="O10492" i="4"/>
  <c r="P10492" i="4" s="1"/>
  <c r="O10493" i="4"/>
  <c r="P10493" i="4" s="1"/>
  <c r="O10494" i="4"/>
  <c r="P10494" i="4" s="1"/>
  <c r="O10495" i="4"/>
  <c r="P10495" i="4" s="1"/>
  <c r="O10496" i="4"/>
  <c r="P10496" i="4" s="1"/>
  <c r="O10497" i="4"/>
  <c r="P10497" i="4" s="1"/>
  <c r="O10498" i="4"/>
  <c r="P10498" i="4" s="1"/>
  <c r="O10499" i="4"/>
  <c r="P10499" i="4" s="1"/>
  <c r="O10500" i="4"/>
  <c r="P10500" i="4" s="1"/>
  <c r="O10501" i="4"/>
  <c r="P10501" i="4" s="1"/>
  <c r="O10502" i="4"/>
  <c r="P10502" i="4" s="1"/>
  <c r="O10503" i="4"/>
  <c r="P10503" i="4" s="1"/>
  <c r="O10504" i="4"/>
  <c r="P10504" i="4" s="1"/>
  <c r="O10505" i="4"/>
  <c r="P10505" i="4" s="1"/>
  <c r="O10506" i="4"/>
  <c r="P10506" i="4" s="1"/>
  <c r="O10507" i="4"/>
  <c r="P10507" i="4" s="1"/>
  <c r="O10508" i="4"/>
  <c r="P10508" i="4" s="1"/>
  <c r="O10509" i="4"/>
  <c r="P10509" i="4" s="1"/>
  <c r="O10510" i="4"/>
  <c r="P10510" i="4" s="1"/>
  <c r="O10511" i="4"/>
  <c r="P10511" i="4" s="1"/>
  <c r="O10512" i="4"/>
  <c r="P10512" i="4" s="1"/>
  <c r="O10513" i="4"/>
  <c r="P10513" i="4" s="1"/>
  <c r="O10514" i="4"/>
  <c r="P10514" i="4" s="1"/>
  <c r="O10515" i="4"/>
  <c r="P10515" i="4" s="1"/>
  <c r="O10516" i="4"/>
  <c r="P10516" i="4" s="1"/>
  <c r="O10517" i="4"/>
  <c r="P10517" i="4" s="1"/>
  <c r="O10518" i="4"/>
  <c r="P10518" i="4" s="1"/>
  <c r="O10519" i="4"/>
  <c r="P10519" i="4" s="1"/>
  <c r="O10520" i="4"/>
  <c r="P10520" i="4" s="1"/>
  <c r="O10521" i="4"/>
  <c r="P10521" i="4" s="1"/>
  <c r="O10522" i="4"/>
  <c r="P10522" i="4" s="1"/>
  <c r="O10523" i="4"/>
  <c r="P10523" i="4" s="1"/>
  <c r="O10524" i="4"/>
  <c r="P10524" i="4" s="1"/>
  <c r="O10525" i="4"/>
  <c r="P10525" i="4" s="1"/>
  <c r="O10526" i="4"/>
  <c r="P10526" i="4" s="1"/>
  <c r="O10527" i="4"/>
  <c r="P10527" i="4" s="1"/>
  <c r="O10528" i="4"/>
  <c r="P10528" i="4" s="1"/>
  <c r="O10529" i="4"/>
  <c r="P10529" i="4" s="1"/>
  <c r="O10530" i="4"/>
  <c r="P10530" i="4" s="1"/>
  <c r="O10531" i="4"/>
  <c r="P10531" i="4" s="1"/>
  <c r="O10532" i="4"/>
  <c r="P10532" i="4" s="1"/>
  <c r="O10533" i="4"/>
  <c r="P10533" i="4" s="1"/>
  <c r="O10534" i="4"/>
  <c r="P10534" i="4" s="1"/>
  <c r="O10535" i="4"/>
  <c r="P10535" i="4" s="1"/>
  <c r="O10536" i="4"/>
  <c r="P10536" i="4" s="1"/>
  <c r="O10537" i="4"/>
  <c r="P10537" i="4" s="1"/>
  <c r="O10538" i="4"/>
  <c r="P10538" i="4" s="1"/>
  <c r="O10539" i="4"/>
  <c r="P10539" i="4" s="1"/>
  <c r="O10540" i="4"/>
  <c r="P10540" i="4" s="1"/>
  <c r="O10541" i="4"/>
  <c r="P10541" i="4" s="1"/>
  <c r="O10542" i="4"/>
  <c r="P10542" i="4" s="1"/>
  <c r="O10543" i="4"/>
  <c r="P10543" i="4" s="1"/>
  <c r="O10544" i="4"/>
  <c r="P10544" i="4" s="1"/>
  <c r="O10545" i="4"/>
  <c r="P10545" i="4" s="1"/>
  <c r="O10546" i="4"/>
  <c r="P10546" i="4" s="1"/>
  <c r="O10547" i="4"/>
  <c r="P10547" i="4" s="1"/>
  <c r="O10548" i="4"/>
  <c r="P10548" i="4" s="1"/>
  <c r="O10549" i="4"/>
  <c r="P10549" i="4" s="1"/>
  <c r="O10550" i="4"/>
  <c r="P10550" i="4" s="1"/>
  <c r="O10551" i="4"/>
  <c r="P10551" i="4" s="1"/>
  <c r="O10552" i="4"/>
  <c r="P10552" i="4" s="1"/>
  <c r="O10553" i="4"/>
  <c r="P10553" i="4" s="1"/>
  <c r="O10554" i="4"/>
  <c r="P10554" i="4" s="1"/>
  <c r="O10555" i="4"/>
  <c r="P10555" i="4" s="1"/>
  <c r="O10556" i="4"/>
  <c r="P10556" i="4" s="1"/>
  <c r="O10557" i="4"/>
  <c r="P10557" i="4" s="1"/>
  <c r="O10558" i="4"/>
  <c r="P10558" i="4" s="1"/>
  <c r="O10559" i="4"/>
  <c r="P10559" i="4" s="1"/>
  <c r="O10560" i="4"/>
  <c r="P10560" i="4" s="1"/>
  <c r="O10561" i="4"/>
  <c r="P10561" i="4" s="1"/>
  <c r="O10562" i="4"/>
  <c r="P10562" i="4" s="1"/>
  <c r="O10563" i="4"/>
  <c r="P10563" i="4" s="1"/>
  <c r="O10564" i="4"/>
  <c r="P10564" i="4" s="1"/>
  <c r="O10565" i="4"/>
  <c r="P10565" i="4" s="1"/>
  <c r="O10566" i="4"/>
  <c r="P10566" i="4" s="1"/>
  <c r="O10567" i="4"/>
  <c r="P10567" i="4" s="1"/>
  <c r="O10568" i="4"/>
  <c r="P10568" i="4" s="1"/>
  <c r="O10569" i="4"/>
  <c r="P10569" i="4" s="1"/>
  <c r="O10570" i="4"/>
  <c r="P10570" i="4" s="1"/>
  <c r="O10571" i="4"/>
  <c r="P10571" i="4" s="1"/>
  <c r="O10572" i="4"/>
  <c r="P10572" i="4" s="1"/>
  <c r="O10573" i="4"/>
  <c r="P10573" i="4" s="1"/>
  <c r="O10574" i="4"/>
  <c r="P10574" i="4" s="1"/>
  <c r="O10575" i="4"/>
  <c r="P10575" i="4" s="1"/>
  <c r="O10576" i="4"/>
  <c r="P10576" i="4" s="1"/>
  <c r="O10577" i="4"/>
  <c r="P10577" i="4" s="1"/>
  <c r="O10578" i="4"/>
  <c r="P10578" i="4" s="1"/>
  <c r="O10579" i="4"/>
  <c r="P10579" i="4" s="1"/>
  <c r="O10580" i="4"/>
  <c r="P10580" i="4" s="1"/>
  <c r="O10581" i="4"/>
  <c r="P10581" i="4" s="1"/>
  <c r="O10582" i="4"/>
  <c r="P10582" i="4" s="1"/>
  <c r="O10583" i="4"/>
  <c r="P10583" i="4" s="1"/>
  <c r="O10584" i="4"/>
  <c r="P10584" i="4" s="1"/>
  <c r="O10585" i="4"/>
  <c r="P10585" i="4" s="1"/>
  <c r="O10586" i="4"/>
  <c r="P10586" i="4" s="1"/>
  <c r="O10587" i="4"/>
  <c r="P10587" i="4" s="1"/>
  <c r="O10588" i="4"/>
  <c r="P10588" i="4" s="1"/>
  <c r="O10589" i="4"/>
  <c r="P10589" i="4" s="1"/>
  <c r="O10590" i="4"/>
  <c r="P10590" i="4" s="1"/>
  <c r="O10591" i="4"/>
  <c r="P10591" i="4" s="1"/>
  <c r="O10592" i="4"/>
  <c r="P10592" i="4" s="1"/>
  <c r="O10593" i="4"/>
  <c r="P10593" i="4" s="1"/>
  <c r="O10594" i="4"/>
  <c r="P10594" i="4" s="1"/>
  <c r="O10595" i="4"/>
  <c r="P10595" i="4" s="1"/>
  <c r="O10596" i="4"/>
  <c r="P10596" i="4" s="1"/>
  <c r="O10597" i="4"/>
  <c r="P10597" i="4" s="1"/>
  <c r="O10598" i="4"/>
  <c r="P10598" i="4" s="1"/>
  <c r="O10599" i="4"/>
  <c r="P10599" i="4" s="1"/>
  <c r="O10600" i="4"/>
  <c r="P10600" i="4" s="1"/>
  <c r="O10601" i="4"/>
  <c r="P10601" i="4" s="1"/>
  <c r="O10602" i="4"/>
  <c r="P10602" i="4" s="1"/>
  <c r="O10603" i="4"/>
  <c r="P10603" i="4" s="1"/>
  <c r="O10604" i="4"/>
  <c r="P10604" i="4" s="1"/>
  <c r="O10605" i="4"/>
  <c r="P10605" i="4" s="1"/>
  <c r="O10606" i="4"/>
  <c r="P10606" i="4" s="1"/>
  <c r="O10607" i="4"/>
  <c r="P10607" i="4" s="1"/>
  <c r="O10608" i="4"/>
  <c r="P10608" i="4" s="1"/>
  <c r="O10609" i="4"/>
  <c r="P10609" i="4" s="1"/>
  <c r="O10610" i="4"/>
  <c r="P10610" i="4" s="1"/>
  <c r="O10611" i="4"/>
  <c r="P10611" i="4" s="1"/>
  <c r="O10612" i="4"/>
  <c r="P10612" i="4" s="1"/>
  <c r="O10613" i="4"/>
  <c r="P10613" i="4" s="1"/>
  <c r="O10614" i="4"/>
  <c r="P10614" i="4" s="1"/>
  <c r="O10615" i="4"/>
  <c r="P10615" i="4" s="1"/>
  <c r="O10616" i="4"/>
  <c r="P10616" i="4" s="1"/>
  <c r="O10617" i="4"/>
  <c r="P10617" i="4" s="1"/>
  <c r="O10618" i="4"/>
  <c r="P10618" i="4" s="1"/>
  <c r="O10619" i="4"/>
  <c r="P10619" i="4" s="1"/>
  <c r="O10620" i="4"/>
  <c r="P10620" i="4" s="1"/>
  <c r="O10621" i="4"/>
  <c r="P10621" i="4" s="1"/>
  <c r="O10622" i="4"/>
  <c r="P10622" i="4" s="1"/>
  <c r="O10623" i="4"/>
  <c r="P10623" i="4" s="1"/>
  <c r="O10624" i="4"/>
  <c r="P10624" i="4" s="1"/>
  <c r="O10625" i="4"/>
  <c r="P10625" i="4" s="1"/>
  <c r="O10626" i="4"/>
  <c r="P10626" i="4" s="1"/>
  <c r="O10627" i="4"/>
  <c r="P10627" i="4" s="1"/>
  <c r="O10628" i="4"/>
  <c r="P10628" i="4" s="1"/>
  <c r="O10629" i="4"/>
  <c r="P10629" i="4" s="1"/>
  <c r="O10630" i="4"/>
  <c r="P10630" i="4" s="1"/>
  <c r="O10631" i="4"/>
  <c r="P10631" i="4" s="1"/>
  <c r="O10632" i="4"/>
  <c r="P10632" i="4" s="1"/>
  <c r="O10633" i="4"/>
  <c r="P10633" i="4" s="1"/>
  <c r="O10634" i="4"/>
  <c r="P10634" i="4" s="1"/>
  <c r="O10635" i="4"/>
  <c r="P10635" i="4" s="1"/>
  <c r="O10636" i="4"/>
  <c r="P10636" i="4" s="1"/>
  <c r="O10637" i="4"/>
  <c r="P10637" i="4" s="1"/>
  <c r="O10638" i="4"/>
  <c r="P10638" i="4" s="1"/>
  <c r="O10639" i="4"/>
  <c r="P10639" i="4" s="1"/>
  <c r="O10640" i="4"/>
  <c r="P10640" i="4" s="1"/>
  <c r="O10641" i="4"/>
  <c r="P10641" i="4" s="1"/>
  <c r="O10642" i="4"/>
  <c r="P10642" i="4" s="1"/>
  <c r="O10643" i="4"/>
  <c r="P10643" i="4" s="1"/>
  <c r="O10644" i="4"/>
  <c r="P10644" i="4" s="1"/>
  <c r="O10645" i="4"/>
  <c r="P10645" i="4" s="1"/>
  <c r="O10646" i="4"/>
  <c r="P10646" i="4" s="1"/>
  <c r="O10647" i="4"/>
  <c r="P10647" i="4" s="1"/>
  <c r="O10648" i="4"/>
  <c r="P10648" i="4" s="1"/>
  <c r="O10649" i="4"/>
  <c r="P10649" i="4" s="1"/>
  <c r="O10650" i="4"/>
  <c r="P10650" i="4" s="1"/>
  <c r="O10651" i="4"/>
  <c r="P10651" i="4" s="1"/>
  <c r="O10652" i="4"/>
  <c r="P10652" i="4" s="1"/>
  <c r="O10653" i="4"/>
  <c r="P10653" i="4" s="1"/>
  <c r="O10654" i="4"/>
  <c r="P10654" i="4" s="1"/>
  <c r="O10655" i="4"/>
  <c r="P10655" i="4" s="1"/>
  <c r="O10656" i="4"/>
  <c r="P10656" i="4" s="1"/>
  <c r="O10657" i="4"/>
  <c r="P10657" i="4" s="1"/>
  <c r="O10658" i="4"/>
  <c r="P10658" i="4" s="1"/>
  <c r="O10659" i="4"/>
  <c r="P10659" i="4" s="1"/>
  <c r="O10660" i="4"/>
  <c r="P10660" i="4" s="1"/>
  <c r="O10661" i="4"/>
  <c r="P10661" i="4" s="1"/>
  <c r="O10662" i="4"/>
  <c r="P10662" i="4" s="1"/>
  <c r="O10663" i="4"/>
  <c r="P10663" i="4" s="1"/>
  <c r="O10664" i="4"/>
  <c r="P10664" i="4" s="1"/>
  <c r="O10665" i="4"/>
  <c r="P10665" i="4" s="1"/>
  <c r="O10666" i="4"/>
  <c r="P10666" i="4" s="1"/>
  <c r="O10667" i="4"/>
  <c r="P10667" i="4" s="1"/>
  <c r="O10668" i="4"/>
  <c r="P10668" i="4" s="1"/>
  <c r="O10669" i="4"/>
  <c r="P10669" i="4" s="1"/>
  <c r="O10670" i="4"/>
  <c r="P10670" i="4" s="1"/>
  <c r="O10671" i="4"/>
  <c r="P10671" i="4" s="1"/>
  <c r="O10672" i="4"/>
  <c r="P10672" i="4" s="1"/>
  <c r="O10673" i="4"/>
  <c r="P10673" i="4" s="1"/>
  <c r="O10674" i="4"/>
  <c r="P10674" i="4" s="1"/>
  <c r="O10675" i="4"/>
  <c r="P10675" i="4" s="1"/>
  <c r="O10676" i="4"/>
  <c r="P10676" i="4" s="1"/>
  <c r="O10677" i="4"/>
  <c r="P10677" i="4" s="1"/>
  <c r="O10678" i="4"/>
  <c r="P10678" i="4" s="1"/>
  <c r="O10679" i="4"/>
  <c r="P10679" i="4" s="1"/>
  <c r="O10680" i="4"/>
  <c r="P10680" i="4" s="1"/>
  <c r="O10681" i="4"/>
  <c r="P10681" i="4" s="1"/>
  <c r="O10682" i="4"/>
  <c r="P10682" i="4" s="1"/>
  <c r="O10683" i="4"/>
  <c r="P10683" i="4" s="1"/>
  <c r="O10684" i="4"/>
  <c r="P10684" i="4" s="1"/>
  <c r="O10685" i="4"/>
  <c r="P10685" i="4" s="1"/>
  <c r="O10686" i="4"/>
  <c r="P10686" i="4" s="1"/>
  <c r="O10687" i="4"/>
  <c r="P10687" i="4" s="1"/>
  <c r="O10688" i="4"/>
  <c r="P10688" i="4" s="1"/>
  <c r="O10689" i="4"/>
  <c r="P10689" i="4" s="1"/>
  <c r="O10690" i="4"/>
  <c r="P10690" i="4" s="1"/>
  <c r="O10691" i="4"/>
  <c r="P10691" i="4" s="1"/>
  <c r="O10692" i="4"/>
  <c r="P10692" i="4" s="1"/>
  <c r="O10693" i="4"/>
  <c r="P10693" i="4" s="1"/>
  <c r="O10694" i="4"/>
  <c r="P10694" i="4" s="1"/>
  <c r="O10695" i="4"/>
  <c r="P10695" i="4" s="1"/>
  <c r="O10696" i="4"/>
  <c r="P10696" i="4" s="1"/>
  <c r="O10697" i="4"/>
  <c r="P10697" i="4" s="1"/>
  <c r="O10698" i="4"/>
  <c r="P10698" i="4" s="1"/>
  <c r="O10699" i="4"/>
  <c r="P10699" i="4" s="1"/>
  <c r="O10700" i="4"/>
  <c r="P10700" i="4" s="1"/>
  <c r="O10701" i="4"/>
  <c r="P10701" i="4" s="1"/>
  <c r="O10702" i="4"/>
  <c r="P10702" i="4" s="1"/>
  <c r="O10703" i="4"/>
  <c r="P10703" i="4" s="1"/>
  <c r="O10704" i="4"/>
  <c r="P10704" i="4" s="1"/>
  <c r="O10705" i="4"/>
  <c r="P10705" i="4" s="1"/>
  <c r="O10706" i="4"/>
  <c r="P10706" i="4" s="1"/>
  <c r="O10707" i="4"/>
  <c r="P10707" i="4" s="1"/>
  <c r="O10708" i="4"/>
  <c r="P10708" i="4" s="1"/>
  <c r="O10709" i="4"/>
  <c r="P10709" i="4" s="1"/>
  <c r="O10710" i="4"/>
  <c r="P10710" i="4" s="1"/>
  <c r="O10711" i="4"/>
  <c r="P10711" i="4" s="1"/>
  <c r="O10712" i="4"/>
  <c r="P10712" i="4" s="1"/>
  <c r="O10713" i="4"/>
  <c r="P10713" i="4" s="1"/>
  <c r="O10714" i="4"/>
  <c r="P10714" i="4" s="1"/>
  <c r="O10715" i="4"/>
  <c r="P10715" i="4" s="1"/>
  <c r="O10716" i="4"/>
  <c r="P10716" i="4" s="1"/>
  <c r="O10717" i="4"/>
  <c r="P10717" i="4" s="1"/>
  <c r="O10718" i="4"/>
  <c r="P10718" i="4" s="1"/>
  <c r="O10719" i="4"/>
  <c r="P10719" i="4" s="1"/>
  <c r="O10720" i="4"/>
  <c r="P10720" i="4" s="1"/>
  <c r="O10721" i="4"/>
  <c r="P10721" i="4" s="1"/>
  <c r="O10722" i="4"/>
  <c r="P10722" i="4" s="1"/>
  <c r="O10723" i="4"/>
  <c r="P10723" i="4" s="1"/>
  <c r="O10724" i="4"/>
  <c r="P10724" i="4" s="1"/>
  <c r="O10725" i="4"/>
  <c r="P10725" i="4" s="1"/>
  <c r="O10726" i="4"/>
  <c r="P10726" i="4" s="1"/>
  <c r="O10727" i="4"/>
  <c r="P10727" i="4" s="1"/>
  <c r="O10728" i="4"/>
  <c r="P10728" i="4" s="1"/>
  <c r="O10729" i="4"/>
  <c r="P10729" i="4" s="1"/>
  <c r="O10730" i="4"/>
  <c r="P10730" i="4" s="1"/>
  <c r="O10731" i="4"/>
  <c r="P10731" i="4" s="1"/>
  <c r="O10732" i="4"/>
  <c r="P10732" i="4" s="1"/>
  <c r="O10733" i="4"/>
  <c r="P10733" i="4" s="1"/>
  <c r="O10734" i="4"/>
  <c r="P10734" i="4" s="1"/>
  <c r="O10735" i="4"/>
  <c r="P10735" i="4" s="1"/>
  <c r="O10736" i="4"/>
  <c r="P10736" i="4" s="1"/>
  <c r="O10737" i="4"/>
  <c r="P10737" i="4" s="1"/>
  <c r="O10738" i="4"/>
  <c r="P10738" i="4" s="1"/>
  <c r="O10739" i="4"/>
  <c r="P10739" i="4" s="1"/>
  <c r="O10740" i="4"/>
  <c r="P10740" i="4" s="1"/>
  <c r="O10741" i="4"/>
  <c r="P10741" i="4" s="1"/>
  <c r="O10742" i="4"/>
  <c r="P10742" i="4" s="1"/>
  <c r="O10743" i="4"/>
  <c r="P10743" i="4" s="1"/>
  <c r="O10744" i="4"/>
  <c r="P10744" i="4" s="1"/>
  <c r="O10745" i="4"/>
  <c r="P10745" i="4" s="1"/>
  <c r="O10746" i="4"/>
  <c r="P10746" i="4" s="1"/>
  <c r="O10747" i="4"/>
  <c r="P10747" i="4" s="1"/>
  <c r="O10748" i="4"/>
  <c r="P10748" i="4" s="1"/>
  <c r="O10749" i="4"/>
  <c r="P10749" i="4" s="1"/>
  <c r="O10750" i="4"/>
  <c r="P10750" i="4" s="1"/>
  <c r="O10751" i="4"/>
  <c r="P10751" i="4" s="1"/>
  <c r="O10752" i="4"/>
  <c r="P10752" i="4" s="1"/>
  <c r="O10753" i="4"/>
  <c r="P10753" i="4" s="1"/>
  <c r="O10754" i="4"/>
  <c r="P10754" i="4" s="1"/>
  <c r="O10755" i="4"/>
  <c r="P10755" i="4" s="1"/>
  <c r="O10756" i="4"/>
  <c r="P10756" i="4" s="1"/>
  <c r="O10757" i="4"/>
  <c r="P10757" i="4" s="1"/>
  <c r="O10758" i="4"/>
  <c r="P10758" i="4" s="1"/>
  <c r="O10759" i="4"/>
  <c r="P10759" i="4" s="1"/>
  <c r="O10760" i="4"/>
  <c r="P10760" i="4" s="1"/>
  <c r="O10761" i="4"/>
  <c r="P10761" i="4" s="1"/>
  <c r="O10762" i="4"/>
  <c r="P10762" i="4" s="1"/>
  <c r="O10763" i="4"/>
  <c r="P10763" i="4" s="1"/>
  <c r="O10764" i="4"/>
  <c r="P10764" i="4" s="1"/>
  <c r="O10765" i="4"/>
  <c r="P10765" i="4" s="1"/>
  <c r="O10766" i="4"/>
  <c r="P10766" i="4" s="1"/>
  <c r="O10767" i="4"/>
  <c r="P10767" i="4" s="1"/>
  <c r="O10768" i="4"/>
  <c r="P10768" i="4" s="1"/>
  <c r="O10769" i="4"/>
  <c r="P10769" i="4" s="1"/>
  <c r="O10770" i="4"/>
  <c r="P10770" i="4" s="1"/>
  <c r="O10771" i="4"/>
  <c r="P10771" i="4" s="1"/>
  <c r="O10772" i="4"/>
  <c r="P10772" i="4" s="1"/>
  <c r="O10773" i="4"/>
  <c r="P10773" i="4" s="1"/>
  <c r="O10774" i="4"/>
  <c r="P10774" i="4" s="1"/>
  <c r="O10775" i="4"/>
  <c r="P10775" i="4" s="1"/>
  <c r="O10776" i="4"/>
  <c r="P10776" i="4" s="1"/>
  <c r="O10777" i="4"/>
  <c r="P10777" i="4" s="1"/>
  <c r="O10778" i="4"/>
  <c r="P10778" i="4" s="1"/>
  <c r="O10779" i="4"/>
  <c r="P10779" i="4" s="1"/>
  <c r="O10780" i="4"/>
  <c r="P10780" i="4" s="1"/>
  <c r="O10781" i="4"/>
  <c r="P10781" i="4" s="1"/>
  <c r="O10782" i="4"/>
  <c r="P10782" i="4" s="1"/>
  <c r="O10783" i="4"/>
  <c r="P10783" i="4" s="1"/>
  <c r="O10784" i="4"/>
  <c r="P10784" i="4" s="1"/>
  <c r="O10785" i="4"/>
  <c r="P10785" i="4" s="1"/>
  <c r="O10786" i="4"/>
  <c r="P10786" i="4" s="1"/>
  <c r="O10787" i="4"/>
  <c r="P10787" i="4" s="1"/>
  <c r="O10788" i="4"/>
  <c r="P10788" i="4" s="1"/>
  <c r="O10789" i="4"/>
  <c r="P10789" i="4" s="1"/>
  <c r="O10790" i="4"/>
  <c r="P10790" i="4" s="1"/>
  <c r="O10791" i="4"/>
  <c r="P10791" i="4" s="1"/>
  <c r="O10792" i="4"/>
  <c r="P10792" i="4" s="1"/>
  <c r="O10793" i="4"/>
  <c r="P10793" i="4" s="1"/>
  <c r="O10794" i="4"/>
  <c r="P10794" i="4" s="1"/>
  <c r="O10795" i="4"/>
  <c r="P10795" i="4" s="1"/>
  <c r="O10796" i="4"/>
  <c r="P10796" i="4" s="1"/>
  <c r="O10797" i="4"/>
  <c r="P10797" i="4" s="1"/>
  <c r="O10798" i="4"/>
  <c r="P10798" i="4" s="1"/>
  <c r="O10799" i="4"/>
  <c r="P10799" i="4" s="1"/>
  <c r="O10800" i="4"/>
  <c r="P10800" i="4" s="1"/>
  <c r="O10801" i="4"/>
  <c r="P10801" i="4" s="1"/>
  <c r="O10802" i="4"/>
  <c r="P10802" i="4" s="1"/>
  <c r="O10803" i="4"/>
  <c r="P10803" i="4" s="1"/>
  <c r="O10804" i="4"/>
  <c r="P10804" i="4" s="1"/>
  <c r="O10805" i="4"/>
  <c r="P10805" i="4" s="1"/>
  <c r="O10806" i="4"/>
  <c r="P10806" i="4" s="1"/>
  <c r="O10807" i="4"/>
  <c r="P10807" i="4" s="1"/>
  <c r="O10808" i="4"/>
  <c r="P10808" i="4" s="1"/>
  <c r="O10809" i="4"/>
  <c r="P10809" i="4" s="1"/>
  <c r="O10810" i="4"/>
  <c r="P10810" i="4" s="1"/>
  <c r="O10811" i="4"/>
  <c r="P10811" i="4" s="1"/>
  <c r="O10812" i="4"/>
  <c r="P10812" i="4" s="1"/>
  <c r="O10813" i="4"/>
  <c r="P10813" i="4" s="1"/>
  <c r="O10814" i="4"/>
  <c r="P10814" i="4" s="1"/>
  <c r="O10815" i="4"/>
  <c r="P10815" i="4" s="1"/>
  <c r="O10816" i="4"/>
  <c r="P10816" i="4" s="1"/>
  <c r="O10817" i="4"/>
  <c r="P10817" i="4" s="1"/>
  <c r="O10818" i="4"/>
  <c r="P10818" i="4" s="1"/>
  <c r="O10819" i="4"/>
  <c r="P10819" i="4" s="1"/>
  <c r="O10820" i="4"/>
  <c r="P10820" i="4" s="1"/>
  <c r="O10821" i="4"/>
  <c r="P10821" i="4" s="1"/>
  <c r="O10822" i="4"/>
  <c r="P10822" i="4" s="1"/>
  <c r="O10823" i="4"/>
  <c r="P10823" i="4" s="1"/>
  <c r="O10824" i="4"/>
  <c r="P10824" i="4" s="1"/>
  <c r="O10825" i="4"/>
  <c r="P10825" i="4" s="1"/>
  <c r="O10826" i="4"/>
  <c r="P10826" i="4" s="1"/>
  <c r="O10827" i="4"/>
  <c r="P10827" i="4" s="1"/>
  <c r="O10828" i="4"/>
  <c r="P10828" i="4" s="1"/>
  <c r="O10829" i="4"/>
  <c r="P10829" i="4" s="1"/>
  <c r="O10830" i="4"/>
  <c r="P10830" i="4" s="1"/>
  <c r="O10831" i="4"/>
  <c r="P10831" i="4" s="1"/>
  <c r="O10832" i="4"/>
  <c r="P10832" i="4" s="1"/>
  <c r="O10833" i="4"/>
  <c r="P10833" i="4" s="1"/>
  <c r="O10834" i="4"/>
  <c r="P10834" i="4" s="1"/>
  <c r="O10835" i="4"/>
  <c r="P10835" i="4" s="1"/>
  <c r="O10836" i="4"/>
  <c r="P10836" i="4" s="1"/>
  <c r="O10837" i="4"/>
  <c r="P10837" i="4" s="1"/>
  <c r="O10838" i="4"/>
  <c r="P10838" i="4" s="1"/>
  <c r="O10839" i="4"/>
  <c r="P10839" i="4" s="1"/>
  <c r="O10840" i="4"/>
  <c r="P10840" i="4" s="1"/>
  <c r="O10841" i="4"/>
  <c r="P10841" i="4" s="1"/>
  <c r="O10842" i="4"/>
  <c r="P10842" i="4" s="1"/>
  <c r="O10843" i="4"/>
  <c r="P10843" i="4" s="1"/>
  <c r="O10844" i="4"/>
  <c r="P10844" i="4" s="1"/>
  <c r="O10845" i="4"/>
  <c r="P10845" i="4" s="1"/>
  <c r="O10846" i="4"/>
  <c r="P10846" i="4" s="1"/>
  <c r="O10847" i="4"/>
  <c r="P10847" i="4" s="1"/>
  <c r="O10848" i="4"/>
  <c r="P10848" i="4" s="1"/>
  <c r="O10849" i="4"/>
  <c r="P10849" i="4" s="1"/>
  <c r="O10850" i="4"/>
  <c r="P10850" i="4" s="1"/>
  <c r="O10851" i="4"/>
  <c r="P10851" i="4" s="1"/>
  <c r="O10852" i="4"/>
  <c r="P10852" i="4" s="1"/>
  <c r="O10853" i="4"/>
  <c r="P10853" i="4" s="1"/>
  <c r="O10854" i="4"/>
  <c r="P10854" i="4" s="1"/>
  <c r="O10855" i="4"/>
  <c r="P10855" i="4" s="1"/>
  <c r="O10856" i="4"/>
  <c r="P10856" i="4" s="1"/>
  <c r="O10857" i="4"/>
  <c r="P10857" i="4" s="1"/>
  <c r="O10858" i="4"/>
  <c r="P10858" i="4" s="1"/>
  <c r="O10859" i="4"/>
  <c r="P10859" i="4" s="1"/>
  <c r="O10860" i="4"/>
  <c r="P10860" i="4" s="1"/>
  <c r="O10861" i="4"/>
  <c r="P10861" i="4" s="1"/>
  <c r="O10862" i="4"/>
  <c r="P10862" i="4" s="1"/>
  <c r="O10863" i="4"/>
  <c r="P10863" i="4" s="1"/>
  <c r="O10864" i="4"/>
  <c r="P10864" i="4" s="1"/>
  <c r="O10865" i="4"/>
  <c r="P10865" i="4" s="1"/>
  <c r="O10866" i="4"/>
  <c r="P10866" i="4" s="1"/>
  <c r="O10867" i="4"/>
  <c r="P10867" i="4" s="1"/>
  <c r="O10868" i="4"/>
  <c r="P10868" i="4" s="1"/>
  <c r="O10869" i="4"/>
  <c r="P10869" i="4" s="1"/>
  <c r="O10870" i="4"/>
  <c r="P10870" i="4" s="1"/>
  <c r="O10871" i="4"/>
  <c r="P10871" i="4" s="1"/>
  <c r="O10872" i="4"/>
  <c r="P10872" i="4" s="1"/>
  <c r="O10873" i="4"/>
  <c r="P10873" i="4" s="1"/>
  <c r="O10874" i="4"/>
  <c r="P10874" i="4" s="1"/>
  <c r="O10875" i="4"/>
  <c r="P10875" i="4" s="1"/>
  <c r="O10876" i="4"/>
  <c r="P10876" i="4" s="1"/>
  <c r="O10877" i="4"/>
  <c r="P10877" i="4" s="1"/>
  <c r="O10878" i="4"/>
  <c r="P10878" i="4" s="1"/>
  <c r="O10879" i="4"/>
  <c r="P10879" i="4" s="1"/>
  <c r="O10880" i="4"/>
  <c r="P10880" i="4" s="1"/>
  <c r="O10881" i="4"/>
  <c r="P10881" i="4" s="1"/>
  <c r="O10882" i="4"/>
  <c r="P10882" i="4" s="1"/>
  <c r="O10883" i="4"/>
  <c r="P10883" i="4" s="1"/>
  <c r="O10884" i="4"/>
  <c r="P10884" i="4" s="1"/>
  <c r="O10885" i="4"/>
  <c r="P10885" i="4" s="1"/>
  <c r="O10886" i="4"/>
  <c r="P10886" i="4" s="1"/>
  <c r="O10887" i="4"/>
  <c r="P10887" i="4" s="1"/>
  <c r="O10888" i="4"/>
  <c r="P10888" i="4" s="1"/>
  <c r="O10889" i="4"/>
  <c r="P10889" i="4" s="1"/>
  <c r="O10890" i="4"/>
  <c r="P10890" i="4" s="1"/>
  <c r="O10891" i="4"/>
  <c r="P10891" i="4" s="1"/>
  <c r="O10892" i="4"/>
  <c r="P10892" i="4" s="1"/>
  <c r="O10893" i="4"/>
  <c r="P10893" i="4" s="1"/>
  <c r="O10894" i="4"/>
  <c r="P10894" i="4" s="1"/>
  <c r="O10895" i="4"/>
  <c r="P10895" i="4" s="1"/>
  <c r="O10896" i="4"/>
  <c r="P10896" i="4" s="1"/>
  <c r="O10897" i="4"/>
  <c r="P10897" i="4" s="1"/>
  <c r="O10898" i="4"/>
  <c r="P10898" i="4" s="1"/>
  <c r="O10899" i="4"/>
  <c r="P10899" i="4" s="1"/>
  <c r="O10900" i="4"/>
  <c r="P10900" i="4" s="1"/>
  <c r="O10901" i="4"/>
  <c r="P10901" i="4" s="1"/>
  <c r="O10902" i="4"/>
  <c r="P10902" i="4" s="1"/>
  <c r="O10903" i="4"/>
  <c r="P10903" i="4" s="1"/>
  <c r="O10904" i="4"/>
  <c r="P10904" i="4" s="1"/>
  <c r="O10905" i="4"/>
  <c r="P10905" i="4" s="1"/>
  <c r="O10906" i="4"/>
  <c r="P10906" i="4" s="1"/>
  <c r="O10907" i="4"/>
  <c r="P10907" i="4" s="1"/>
  <c r="O10908" i="4"/>
  <c r="P10908" i="4" s="1"/>
  <c r="O10909" i="4"/>
  <c r="P10909" i="4" s="1"/>
  <c r="O10910" i="4"/>
  <c r="P10910" i="4" s="1"/>
  <c r="O10911" i="4"/>
  <c r="P10911" i="4" s="1"/>
  <c r="O10912" i="4"/>
  <c r="P10912" i="4" s="1"/>
  <c r="O10913" i="4"/>
  <c r="P10913" i="4" s="1"/>
  <c r="O10914" i="4"/>
  <c r="P10914" i="4" s="1"/>
  <c r="O10915" i="4"/>
  <c r="P10915" i="4" s="1"/>
  <c r="O10916" i="4"/>
  <c r="P10916" i="4" s="1"/>
  <c r="O10917" i="4"/>
  <c r="P10917" i="4" s="1"/>
  <c r="O10918" i="4"/>
  <c r="P10918" i="4" s="1"/>
  <c r="O10919" i="4"/>
  <c r="P10919" i="4" s="1"/>
  <c r="O10920" i="4"/>
  <c r="P10920" i="4" s="1"/>
  <c r="O10921" i="4"/>
  <c r="P10921" i="4" s="1"/>
  <c r="O10922" i="4"/>
  <c r="P10922" i="4" s="1"/>
  <c r="O10923" i="4"/>
  <c r="P10923" i="4" s="1"/>
  <c r="O10924" i="4"/>
  <c r="P10924" i="4" s="1"/>
  <c r="O10925" i="4"/>
  <c r="P10925" i="4" s="1"/>
  <c r="O10926" i="4"/>
  <c r="P10926" i="4" s="1"/>
  <c r="O10927" i="4"/>
  <c r="P10927" i="4" s="1"/>
  <c r="O10928" i="4"/>
  <c r="P10928" i="4" s="1"/>
  <c r="O10929" i="4"/>
  <c r="P10929" i="4" s="1"/>
  <c r="O10930" i="4"/>
  <c r="P10930" i="4" s="1"/>
  <c r="O10931" i="4"/>
  <c r="P10931" i="4" s="1"/>
  <c r="O10932" i="4"/>
  <c r="P10932" i="4" s="1"/>
  <c r="O10933" i="4"/>
  <c r="P10933" i="4" s="1"/>
  <c r="O10934" i="4"/>
  <c r="P10934" i="4" s="1"/>
  <c r="O10935" i="4"/>
  <c r="P10935" i="4" s="1"/>
  <c r="O10936" i="4"/>
  <c r="P10936" i="4" s="1"/>
  <c r="O10937" i="4"/>
  <c r="P10937" i="4" s="1"/>
  <c r="O10938" i="4"/>
  <c r="P10938" i="4" s="1"/>
  <c r="O10939" i="4"/>
  <c r="P10939" i="4" s="1"/>
  <c r="O10940" i="4"/>
  <c r="P10940" i="4" s="1"/>
  <c r="O10941" i="4"/>
  <c r="P10941" i="4" s="1"/>
  <c r="O10942" i="4"/>
  <c r="P10942" i="4" s="1"/>
  <c r="O10943" i="4"/>
  <c r="P10943" i="4" s="1"/>
  <c r="O10944" i="4"/>
  <c r="P10944" i="4" s="1"/>
  <c r="O10945" i="4"/>
  <c r="P10945" i="4" s="1"/>
  <c r="O10946" i="4"/>
  <c r="P10946" i="4" s="1"/>
  <c r="O10947" i="4"/>
  <c r="P10947" i="4" s="1"/>
  <c r="O10948" i="4"/>
  <c r="P10948" i="4" s="1"/>
  <c r="O10949" i="4"/>
  <c r="P10949" i="4" s="1"/>
  <c r="O10950" i="4"/>
  <c r="P10950" i="4" s="1"/>
  <c r="O10951" i="4"/>
  <c r="P10951" i="4" s="1"/>
  <c r="O10952" i="4"/>
  <c r="P10952" i="4" s="1"/>
  <c r="O10953" i="4"/>
  <c r="P10953" i="4" s="1"/>
  <c r="O10954" i="4"/>
  <c r="P10954" i="4" s="1"/>
  <c r="O10955" i="4"/>
  <c r="P10955" i="4" s="1"/>
  <c r="O10956" i="4"/>
  <c r="P10956" i="4" s="1"/>
  <c r="O10957" i="4"/>
  <c r="P10957" i="4" s="1"/>
  <c r="O10958" i="4"/>
  <c r="P10958" i="4" s="1"/>
  <c r="O10959" i="4"/>
  <c r="P10959" i="4" s="1"/>
  <c r="O10960" i="4"/>
  <c r="P10960" i="4" s="1"/>
  <c r="O10961" i="4"/>
  <c r="P10961" i="4" s="1"/>
  <c r="O10962" i="4"/>
  <c r="P10962" i="4" s="1"/>
  <c r="O10963" i="4"/>
  <c r="P10963" i="4" s="1"/>
  <c r="O10964" i="4"/>
  <c r="P10964" i="4" s="1"/>
  <c r="O10965" i="4"/>
  <c r="P10965" i="4" s="1"/>
  <c r="O10966" i="4"/>
  <c r="P10966" i="4" s="1"/>
  <c r="O10967" i="4"/>
  <c r="P10967" i="4" s="1"/>
  <c r="O10968" i="4"/>
  <c r="P10968" i="4" s="1"/>
  <c r="O10969" i="4"/>
  <c r="P10969" i="4" s="1"/>
  <c r="O10970" i="4"/>
  <c r="P10970" i="4" s="1"/>
  <c r="O10971" i="4"/>
  <c r="P10971" i="4" s="1"/>
  <c r="O10972" i="4"/>
  <c r="P10972" i="4" s="1"/>
  <c r="O10973" i="4"/>
  <c r="P10973" i="4" s="1"/>
  <c r="O10974" i="4"/>
  <c r="P10974" i="4" s="1"/>
  <c r="O10975" i="4"/>
  <c r="P10975" i="4" s="1"/>
  <c r="O10976" i="4"/>
  <c r="P10976" i="4" s="1"/>
  <c r="O10977" i="4"/>
  <c r="P10977" i="4" s="1"/>
  <c r="O10978" i="4"/>
  <c r="P10978" i="4" s="1"/>
  <c r="O10979" i="4"/>
  <c r="P10979" i="4" s="1"/>
  <c r="O10980" i="4"/>
  <c r="P10980" i="4" s="1"/>
  <c r="O10981" i="4"/>
  <c r="P10981" i="4" s="1"/>
  <c r="O10982" i="4"/>
  <c r="P10982" i="4" s="1"/>
  <c r="O10983" i="4"/>
  <c r="P10983" i="4" s="1"/>
  <c r="O10984" i="4"/>
  <c r="P10984" i="4" s="1"/>
  <c r="O10985" i="4"/>
  <c r="P10985" i="4" s="1"/>
  <c r="O10986" i="4"/>
  <c r="P10986" i="4" s="1"/>
  <c r="O10987" i="4"/>
  <c r="P10987" i="4" s="1"/>
  <c r="O10988" i="4"/>
  <c r="P10988" i="4" s="1"/>
  <c r="O10989" i="4"/>
  <c r="P10989" i="4" s="1"/>
  <c r="O10990" i="4"/>
  <c r="P10990" i="4" s="1"/>
  <c r="O10991" i="4"/>
  <c r="P10991" i="4" s="1"/>
  <c r="O10992" i="4"/>
  <c r="P10992" i="4" s="1"/>
  <c r="O10993" i="4"/>
  <c r="P10993" i="4" s="1"/>
  <c r="O10994" i="4"/>
  <c r="P10994" i="4" s="1"/>
  <c r="O10995" i="4"/>
  <c r="P10995" i="4" s="1"/>
  <c r="O10996" i="4"/>
  <c r="P10996" i="4" s="1"/>
  <c r="O10997" i="4"/>
  <c r="P10997" i="4" s="1"/>
  <c r="O10998" i="4"/>
  <c r="P10998" i="4" s="1"/>
  <c r="O10999" i="4"/>
  <c r="P10999" i="4" s="1"/>
  <c r="O11000" i="4"/>
  <c r="P11000" i="4" s="1"/>
  <c r="O11001" i="4"/>
  <c r="P11001" i="4" s="1"/>
  <c r="O11002" i="4"/>
  <c r="P11002" i="4" s="1"/>
  <c r="O11003" i="4"/>
  <c r="P11003" i="4" s="1"/>
  <c r="O11004" i="4"/>
  <c r="P11004" i="4" s="1"/>
  <c r="O11005" i="4"/>
  <c r="P11005" i="4" s="1"/>
  <c r="O11006" i="4"/>
  <c r="P11006" i="4" s="1"/>
  <c r="O11007" i="4"/>
  <c r="P11007" i="4" s="1"/>
  <c r="O11008" i="4"/>
  <c r="P11008" i="4" s="1"/>
  <c r="O11009" i="4"/>
  <c r="P11009" i="4" s="1"/>
  <c r="O11010" i="4"/>
  <c r="P11010" i="4" s="1"/>
  <c r="O11011" i="4"/>
  <c r="P11011" i="4" s="1"/>
  <c r="O11012" i="4"/>
  <c r="P11012" i="4" s="1"/>
  <c r="O11013" i="4"/>
  <c r="P11013" i="4" s="1"/>
  <c r="O11014" i="4"/>
  <c r="P11014" i="4" s="1"/>
  <c r="O11015" i="4"/>
  <c r="P11015" i="4" s="1"/>
  <c r="O11016" i="4"/>
  <c r="P11016" i="4" s="1"/>
  <c r="O11017" i="4"/>
  <c r="P11017" i="4" s="1"/>
  <c r="O11018" i="4"/>
  <c r="P11018" i="4" s="1"/>
  <c r="O11019" i="4"/>
  <c r="P11019" i="4" s="1"/>
  <c r="O11020" i="4"/>
  <c r="P11020" i="4" s="1"/>
  <c r="O11021" i="4"/>
  <c r="P11021" i="4" s="1"/>
  <c r="O11022" i="4"/>
  <c r="P11022" i="4" s="1"/>
  <c r="O11023" i="4"/>
  <c r="P11023" i="4" s="1"/>
  <c r="O11024" i="4"/>
  <c r="P11024" i="4" s="1"/>
  <c r="O11025" i="4"/>
  <c r="P11025" i="4" s="1"/>
  <c r="O11026" i="4"/>
  <c r="P11026" i="4" s="1"/>
  <c r="O11027" i="4"/>
  <c r="P11027" i="4" s="1"/>
  <c r="O11028" i="4"/>
  <c r="P11028" i="4" s="1"/>
  <c r="O11029" i="4"/>
  <c r="P11029" i="4" s="1"/>
  <c r="O11030" i="4"/>
  <c r="P11030" i="4" s="1"/>
  <c r="O11031" i="4"/>
  <c r="P11031" i="4" s="1"/>
  <c r="O11032" i="4"/>
  <c r="P11032" i="4" s="1"/>
  <c r="O11033" i="4"/>
  <c r="P11033" i="4" s="1"/>
  <c r="O11034" i="4"/>
  <c r="P11034" i="4" s="1"/>
  <c r="O11035" i="4"/>
  <c r="P11035" i="4" s="1"/>
  <c r="O11036" i="4"/>
  <c r="P11036" i="4" s="1"/>
  <c r="O11037" i="4"/>
  <c r="P11037" i="4" s="1"/>
  <c r="O11038" i="4"/>
  <c r="P11038" i="4" s="1"/>
  <c r="O11039" i="4"/>
  <c r="P11039" i="4" s="1"/>
  <c r="O11040" i="4"/>
  <c r="P11040" i="4" s="1"/>
  <c r="O11041" i="4"/>
  <c r="P11041" i="4" s="1"/>
  <c r="O11042" i="4"/>
  <c r="P11042" i="4" s="1"/>
  <c r="O11043" i="4"/>
  <c r="P11043" i="4" s="1"/>
  <c r="O11044" i="4"/>
  <c r="P11044" i="4" s="1"/>
  <c r="O11045" i="4"/>
  <c r="P11045" i="4" s="1"/>
  <c r="O11046" i="4"/>
  <c r="P11046" i="4" s="1"/>
  <c r="O11047" i="4"/>
  <c r="P11047" i="4" s="1"/>
  <c r="O11048" i="4"/>
  <c r="P11048" i="4" s="1"/>
  <c r="O11049" i="4"/>
  <c r="P11049" i="4" s="1"/>
  <c r="O11050" i="4"/>
  <c r="P11050" i="4" s="1"/>
  <c r="O11051" i="4"/>
  <c r="P11051" i="4" s="1"/>
  <c r="O11052" i="4"/>
  <c r="P11052" i="4" s="1"/>
  <c r="O11053" i="4"/>
  <c r="P11053" i="4" s="1"/>
  <c r="O11054" i="4"/>
  <c r="P11054" i="4" s="1"/>
  <c r="O11055" i="4"/>
  <c r="P11055" i="4" s="1"/>
  <c r="O11056" i="4"/>
  <c r="P11056" i="4" s="1"/>
  <c r="O11057" i="4"/>
  <c r="P11057" i="4" s="1"/>
  <c r="O11058" i="4"/>
  <c r="P11058" i="4" s="1"/>
  <c r="O11059" i="4"/>
  <c r="P11059" i="4" s="1"/>
  <c r="O11060" i="4"/>
  <c r="P11060" i="4" s="1"/>
  <c r="O11061" i="4"/>
  <c r="P11061" i="4" s="1"/>
  <c r="O11062" i="4"/>
  <c r="P11062" i="4" s="1"/>
  <c r="O11063" i="4"/>
  <c r="P11063" i="4" s="1"/>
  <c r="O11064" i="4"/>
  <c r="P11064" i="4" s="1"/>
  <c r="O11065" i="4"/>
  <c r="P11065" i="4" s="1"/>
  <c r="O11066" i="4"/>
  <c r="P11066" i="4" s="1"/>
  <c r="O11067" i="4"/>
  <c r="P11067" i="4" s="1"/>
  <c r="O11068" i="4"/>
  <c r="P11068" i="4" s="1"/>
  <c r="O11069" i="4"/>
  <c r="P11069" i="4" s="1"/>
  <c r="O11070" i="4"/>
  <c r="P11070" i="4" s="1"/>
  <c r="O11071" i="4"/>
  <c r="P11071" i="4" s="1"/>
  <c r="O11072" i="4"/>
  <c r="P11072" i="4" s="1"/>
  <c r="O11073" i="4"/>
  <c r="P11073" i="4" s="1"/>
  <c r="O11074" i="4"/>
  <c r="P11074" i="4" s="1"/>
  <c r="O11075" i="4"/>
  <c r="P11075" i="4" s="1"/>
  <c r="O11076" i="4"/>
  <c r="P11076" i="4" s="1"/>
  <c r="O11077" i="4"/>
  <c r="P11077" i="4" s="1"/>
  <c r="O11078" i="4"/>
  <c r="P11078" i="4" s="1"/>
  <c r="O11079" i="4"/>
  <c r="P11079" i="4" s="1"/>
  <c r="O11080" i="4"/>
  <c r="P11080" i="4" s="1"/>
  <c r="O11081" i="4"/>
  <c r="P11081" i="4" s="1"/>
  <c r="O11082" i="4"/>
  <c r="P11082" i="4" s="1"/>
  <c r="O11083" i="4"/>
  <c r="P11083" i="4" s="1"/>
  <c r="O11084" i="4"/>
  <c r="P11084" i="4" s="1"/>
  <c r="O11085" i="4"/>
  <c r="P11085" i="4" s="1"/>
  <c r="O11086" i="4"/>
  <c r="P11086" i="4" s="1"/>
  <c r="O11087" i="4"/>
  <c r="P11087" i="4" s="1"/>
  <c r="O11088" i="4"/>
  <c r="P11088" i="4" s="1"/>
  <c r="O11089" i="4"/>
  <c r="P11089" i="4" s="1"/>
  <c r="O11090" i="4"/>
  <c r="P11090" i="4" s="1"/>
  <c r="O11091" i="4"/>
  <c r="P11091" i="4" s="1"/>
  <c r="O11092" i="4"/>
  <c r="P11092" i="4" s="1"/>
  <c r="O11093" i="4"/>
  <c r="P11093" i="4" s="1"/>
  <c r="O11094" i="4"/>
  <c r="P11094" i="4" s="1"/>
  <c r="O11095" i="4"/>
  <c r="P11095" i="4" s="1"/>
  <c r="O11096" i="4"/>
  <c r="P11096" i="4" s="1"/>
  <c r="O11097" i="4"/>
  <c r="P11097" i="4" s="1"/>
  <c r="O11098" i="4"/>
  <c r="P11098" i="4" s="1"/>
  <c r="O11099" i="4"/>
  <c r="P11099" i="4" s="1"/>
  <c r="O11100" i="4"/>
  <c r="P11100" i="4" s="1"/>
  <c r="O11101" i="4"/>
  <c r="P11101" i="4" s="1"/>
  <c r="O11102" i="4"/>
  <c r="P11102" i="4" s="1"/>
  <c r="O11103" i="4"/>
  <c r="P11103" i="4" s="1"/>
  <c r="O11104" i="4"/>
  <c r="P11104" i="4" s="1"/>
  <c r="O11105" i="4"/>
  <c r="P11105" i="4" s="1"/>
  <c r="O11106" i="4"/>
  <c r="P11106" i="4" s="1"/>
  <c r="O11107" i="4"/>
  <c r="P11107" i="4" s="1"/>
  <c r="O11108" i="4"/>
  <c r="P11108" i="4" s="1"/>
  <c r="O11109" i="4"/>
  <c r="P11109" i="4" s="1"/>
  <c r="O11110" i="4"/>
  <c r="P11110" i="4" s="1"/>
  <c r="O11111" i="4"/>
  <c r="P11111" i="4" s="1"/>
  <c r="O11112" i="4"/>
  <c r="P11112" i="4" s="1"/>
  <c r="O11113" i="4"/>
  <c r="P11113" i="4" s="1"/>
  <c r="O11114" i="4"/>
  <c r="P11114" i="4" s="1"/>
  <c r="O11115" i="4"/>
  <c r="P11115" i="4" s="1"/>
  <c r="O11116" i="4"/>
  <c r="P11116" i="4" s="1"/>
  <c r="O11117" i="4"/>
  <c r="P11117" i="4" s="1"/>
  <c r="O11118" i="4"/>
  <c r="P11118" i="4" s="1"/>
  <c r="O11119" i="4"/>
  <c r="P11119" i="4" s="1"/>
  <c r="O11120" i="4"/>
  <c r="P11120" i="4" s="1"/>
  <c r="O11121" i="4"/>
  <c r="P11121" i="4" s="1"/>
  <c r="O11122" i="4"/>
  <c r="P11122" i="4" s="1"/>
  <c r="O11123" i="4"/>
  <c r="P11123" i="4" s="1"/>
  <c r="O11124" i="4"/>
  <c r="P11124" i="4" s="1"/>
  <c r="O11125" i="4"/>
  <c r="P11125" i="4" s="1"/>
  <c r="O11126" i="4"/>
  <c r="P11126" i="4" s="1"/>
  <c r="O11127" i="4"/>
  <c r="P11127" i="4" s="1"/>
  <c r="O11128" i="4"/>
  <c r="P11128" i="4" s="1"/>
  <c r="O11129" i="4"/>
  <c r="P11129" i="4" s="1"/>
  <c r="O11130" i="4"/>
  <c r="P11130" i="4" s="1"/>
  <c r="O11131" i="4"/>
  <c r="P11131" i="4" s="1"/>
  <c r="O11132" i="4"/>
  <c r="P11132" i="4" s="1"/>
  <c r="O11133" i="4"/>
  <c r="P11133" i="4" s="1"/>
  <c r="O11134" i="4"/>
  <c r="P11134" i="4" s="1"/>
  <c r="O11135" i="4"/>
  <c r="P11135" i="4" s="1"/>
  <c r="O11136" i="4"/>
  <c r="P11136" i="4" s="1"/>
  <c r="O11137" i="4"/>
  <c r="P11137" i="4" s="1"/>
  <c r="O11138" i="4"/>
  <c r="P11138" i="4" s="1"/>
  <c r="O11139" i="4"/>
  <c r="P11139" i="4" s="1"/>
  <c r="O11140" i="4"/>
  <c r="P11140" i="4" s="1"/>
  <c r="O11141" i="4"/>
  <c r="P11141" i="4" s="1"/>
  <c r="O11142" i="4"/>
  <c r="P11142" i="4" s="1"/>
  <c r="O11143" i="4"/>
  <c r="P11143" i="4" s="1"/>
  <c r="O11144" i="4"/>
  <c r="P11144" i="4" s="1"/>
  <c r="O11145" i="4"/>
  <c r="P11145" i="4" s="1"/>
  <c r="O11146" i="4"/>
  <c r="P11146" i="4" s="1"/>
  <c r="O11147" i="4"/>
  <c r="P11147" i="4" s="1"/>
  <c r="O11148" i="4"/>
  <c r="P11148" i="4" s="1"/>
  <c r="O11149" i="4"/>
  <c r="P11149" i="4" s="1"/>
  <c r="O11150" i="4"/>
  <c r="P11150" i="4" s="1"/>
  <c r="O11151" i="4"/>
  <c r="P11151" i="4" s="1"/>
  <c r="O11152" i="4"/>
  <c r="P11152" i="4" s="1"/>
  <c r="O11153" i="4"/>
  <c r="P11153" i="4" s="1"/>
  <c r="O11154" i="4"/>
  <c r="P11154" i="4" s="1"/>
  <c r="O11155" i="4"/>
  <c r="P11155" i="4" s="1"/>
  <c r="O11156" i="4"/>
  <c r="P11156" i="4" s="1"/>
  <c r="O11157" i="4"/>
  <c r="P11157" i="4" s="1"/>
  <c r="O11158" i="4"/>
  <c r="P11158" i="4" s="1"/>
  <c r="O11159" i="4"/>
  <c r="P11159" i="4" s="1"/>
  <c r="O11160" i="4"/>
  <c r="P11160" i="4" s="1"/>
  <c r="O11161" i="4"/>
  <c r="P11161" i="4" s="1"/>
  <c r="O11162" i="4"/>
  <c r="P11162" i="4" s="1"/>
  <c r="O11163" i="4"/>
  <c r="P11163" i="4" s="1"/>
  <c r="O11164" i="4"/>
  <c r="P11164" i="4" s="1"/>
  <c r="O11165" i="4"/>
  <c r="P11165" i="4" s="1"/>
  <c r="O11166" i="4"/>
  <c r="P11166" i="4" s="1"/>
  <c r="O11167" i="4"/>
  <c r="P11167" i="4" s="1"/>
  <c r="O11168" i="4"/>
  <c r="P11168" i="4" s="1"/>
  <c r="O11169" i="4"/>
  <c r="P11169" i="4" s="1"/>
  <c r="O11170" i="4"/>
  <c r="P11170" i="4" s="1"/>
  <c r="O11171" i="4"/>
  <c r="P11171" i="4" s="1"/>
  <c r="O11172" i="4"/>
  <c r="P11172" i="4" s="1"/>
  <c r="O11173" i="4"/>
  <c r="P11173" i="4" s="1"/>
  <c r="O11174" i="4"/>
  <c r="P11174" i="4" s="1"/>
  <c r="O11175" i="4"/>
  <c r="P11175" i="4" s="1"/>
  <c r="O11176" i="4"/>
  <c r="P11176" i="4" s="1"/>
  <c r="O11177" i="4"/>
  <c r="P11177" i="4" s="1"/>
  <c r="O11178" i="4"/>
  <c r="P11178" i="4" s="1"/>
  <c r="O11179" i="4"/>
  <c r="P11179" i="4" s="1"/>
  <c r="O11180" i="4"/>
  <c r="P11180" i="4" s="1"/>
  <c r="O11181" i="4"/>
  <c r="P11181" i="4" s="1"/>
  <c r="O11182" i="4"/>
  <c r="P11182" i="4" s="1"/>
  <c r="O11183" i="4"/>
  <c r="P11183" i="4" s="1"/>
  <c r="O11184" i="4"/>
  <c r="P11184" i="4" s="1"/>
  <c r="O11185" i="4"/>
  <c r="P11185" i="4" s="1"/>
  <c r="O11186" i="4"/>
  <c r="P11186" i="4" s="1"/>
  <c r="O11187" i="4"/>
  <c r="P11187" i="4" s="1"/>
  <c r="O11188" i="4"/>
  <c r="P11188" i="4" s="1"/>
  <c r="O11189" i="4"/>
  <c r="P11189" i="4" s="1"/>
  <c r="O11190" i="4"/>
  <c r="P11190" i="4" s="1"/>
  <c r="O11191" i="4"/>
  <c r="P11191" i="4" s="1"/>
  <c r="O11192" i="4"/>
  <c r="P11192" i="4" s="1"/>
  <c r="O11193" i="4"/>
  <c r="P11193" i="4" s="1"/>
  <c r="O11194" i="4"/>
  <c r="P11194" i="4" s="1"/>
  <c r="O11195" i="4"/>
  <c r="P11195" i="4" s="1"/>
  <c r="O11196" i="4"/>
  <c r="P11196" i="4" s="1"/>
  <c r="O11197" i="4"/>
  <c r="P11197" i="4" s="1"/>
  <c r="O11198" i="4"/>
  <c r="P11198" i="4" s="1"/>
  <c r="O11199" i="4"/>
  <c r="P11199" i="4" s="1"/>
  <c r="O11200" i="4"/>
  <c r="P11200" i="4" s="1"/>
  <c r="O11201" i="4"/>
  <c r="P11201" i="4" s="1"/>
  <c r="O11202" i="4"/>
  <c r="P11202" i="4" s="1"/>
  <c r="O11203" i="4"/>
  <c r="P11203" i="4" s="1"/>
  <c r="O11204" i="4"/>
  <c r="P11204" i="4" s="1"/>
  <c r="O11205" i="4"/>
  <c r="P11205" i="4" s="1"/>
  <c r="O11206" i="4"/>
  <c r="P11206" i="4" s="1"/>
  <c r="O11207" i="4"/>
  <c r="P11207" i="4" s="1"/>
  <c r="O11208" i="4"/>
  <c r="P11208" i="4" s="1"/>
  <c r="O11209" i="4"/>
  <c r="P11209" i="4" s="1"/>
  <c r="O11210" i="4"/>
  <c r="P11210" i="4" s="1"/>
  <c r="O11211" i="4"/>
  <c r="P11211" i="4" s="1"/>
  <c r="O11212" i="4"/>
  <c r="P11212" i="4" s="1"/>
  <c r="O11213" i="4"/>
  <c r="P11213" i="4" s="1"/>
  <c r="O11214" i="4"/>
  <c r="P11214" i="4" s="1"/>
  <c r="O11215" i="4"/>
  <c r="P11215" i="4" s="1"/>
  <c r="O11216" i="4"/>
  <c r="P11216" i="4" s="1"/>
  <c r="O11217" i="4"/>
  <c r="P11217" i="4" s="1"/>
  <c r="O11218" i="4"/>
  <c r="P11218" i="4" s="1"/>
  <c r="O11219" i="4"/>
  <c r="P11219" i="4" s="1"/>
  <c r="O11220" i="4"/>
  <c r="P11220" i="4" s="1"/>
  <c r="O11221" i="4"/>
  <c r="P11221" i="4" s="1"/>
  <c r="O11222" i="4"/>
  <c r="P11222" i="4" s="1"/>
  <c r="O11223" i="4"/>
  <c r="P11223" i="4" s="1"/>
  <c r="O11224" i="4"/>
  <c r="P11224" i="4" s="1"/>
  <c r="O11225" i="4"/>
  <c r="P11225" i="4" s="1"/>
  <c r="O11226" i="4"/>
  <c r="P11226" i="4" s="1"/>
  <c r="O11227" i="4"/>
  <c r="P11227" i="4" s="1"/>
  <c r="O11228" i="4"/>
  <c r="P11228" i="4" s="1"/>
  <c r="O11229" i="4"/>
  <c r="P11229" i="4" s="1"/>
  <c r="O11230" i="4"/>
  <c r="P11230" i="4" s="1"/>
  <c r="O11231" i="4"/>
  <c r="P11231" i="4" s="1"/>
  <c r="O11232" i="4"/>
  <c r="P11232" i="4" s="1"/>
  <c r="O11233" i="4"/>
  <c r="P11233" i="4" s="1"/>
  <c r="O11234" i="4"/>
  <c r="P11234" i="4" s="1"/>
  <c r="O11235" i="4"/>
  <c r="P11235" i="4" s="1"/>
  <c r="O11236" i="4"/>
  <c r="P11236" i="4" s="1"/>
  <c r="O11237" i="4"/>
  <c r="P11237" i="4" s="1"/>
  <c r="O11238" i="4"/>
  <c r="P11238" i="4" s="1"/>
  <c r="O11239" i="4"/>
  <c r="P11239" i="4" s="1"/>
  <c r="O11240" i="4"/>
  <c r="P11240" i="4" s="1"/>
  <c r="O11241" i="4"/>
  <c r="P11241" i="4" s="1"/>
  <c r="O11242" i="4"/>
  <c r="P11242" i="4" s="1"/>
  <c r="O11243" i="4"/>
  <c r="P11243" i="4" s="1"/>
  <c r="O11244" i="4"/>
  <c r="P11244" i="4" s="1"/>
  <c r="O11245" i="4"/>
  <c r="P11245" i="4" s="1"/>
  <c r="O11246" i="4"/>
  <c r="P11246" i="4" s="1"/>
  <c r="O11247" i="4"/>
  <c r="P11247" i="4" s="1"/>
  <c r="O11248" i="4"/>
  <c r="P11248" i="4" s="1"/>
  <c r="O11249" i="4"/>
  <c r="P11249" i="4" s="1"/>
  <c r="O11250" i="4"/>
  <c r="P11250" i="4" s="1"/>
  <c r="O11251" i="4"/>
  <c r="P11251" i="4" s="1"/>
  <c r="O11252" i="4"/>
  <c r="P11252" i="4" s="1"/>
  <c r="O11253" i="4"/>
  <c r="P11253" i="4" s="1"/>
  <c r="O11254" i="4"/>
  <c r="P11254" i="4" s="1"/>
  <c r="O11255" i="4"/>
  <c r="P11255" i="4" s="1"/>
  <c r="O11256" i="4"/>
  <c r="P11256" i="4" s="1"/>
  <c r="O11257" i="4"/>
  <c r="P11257" i="4" s="1"/>
  <c r="O11258" i="4"/>
  <c r="P11258" i="4" s="1"/>
  <c r="O11259" i="4"/>
  <c r="P11259" i="4" s="1"/>
  <c r="O11260" i="4"/>
  <c r="P11260" i="4" s="1"/>
  <c r="O11261" i="4"/>
  <c r="P11261" i="4" s="1"/>
  <c r="O11262" i="4"/>
  <c r="P11262" i="4" s="1"/>
  <c r="O11263" i="4"/>
  <c r="P11263" i="4" s="1"/>
  <c r="O11264" i="4"/>
  <c r="P11264" i="4" s="1"/>
  <c r="O11265" i="4"/>
  <c r="P11265" i="4" s="1"/>
  <c r="O11266" i="4"/>
  <c r="P11266" i="4" s="1"/>
  <c r="O11267" i="4"/>
  <c r="P11267" i="4" s="1"/>
  <c r="O11268" i="4"/>
  <c r="P11268" i="4" s="1"/>
  <c r="O11269" i="4"/>
  <c r="P11269" i="4" s="1"/>
  <c r="O11270" i="4"/>
  <c r="P11270" i="4" s="1"/>
  <c r="O11271" i="4"/>
  <c r="P11271" i="4" s="1"/>
  <c r="O11272" i="4"/>
  <c r="P11272" i="4" s="1"/>
  <c r="O11273" i="4"/>
  <c r="P11273" i="4" s="1"/>
  <c r="O11274" i="4"/>
  <c r="P11274" i="4" s="1"/>
  <c r="O11275" i="4"/>
  <c r="P11275" i="4" s="1"/>
  <c r="O11276" i="4"/>
  <c r="P11276" i="4" s="1"/>
  <c r="O11277" i="4"/>
  <c r="P11277" i="4" s="1"/>
  <c r="O11278" i="4"/>
  <c r="P11278" i="4" s="1"/>
  <c r="O11279" i="4"/>
  <c r="P11279" i="4" s="1"/>
  <c r="O11280" i="4"/>
  <c r="P11280" i="4" s="1"/>
  <c r="O11281" i="4"/>
  <c r="P11281" i="4" s="1"/>
  <c r="O11282" i="4"/>
  <c r="P11282" i="4" s="1"/>
  <c r="O11283" i="4"/>
  <c r="P11283" i="4" s="1"/>
  <c r="O11284" i="4"/>
  <c r="P11284" i="4" s="1"/>
  <c r="O11285" i="4"/>
  <c r="P11285" i="4" s="1"/>
  <c r="O11286" i="4"/>
  <c r="P11286" i="4" s="1"/>
  <c r="O11287" i="4"/>
  <c r="P11287" i="4" s="1"/>
  <c r="O11288" i="4"/>
  <c r="P11288" i="4" s="1"/>
  <c r="O11289" i="4"/>
  <c r="P11289" i="4" s="1"/>
  <c r="O11290" i="4"/>
  <c r="P11290" i="4" s="1"/>
  <c r="O11291" i="4"/>
  <c r="P11291" i="4" s="1"/>
  <c r="O11292" i="4"/>
  <c r="P11292" i="4" s="1"/>
  <c r="O11293" i="4"/>
  <c r="P11293" i="4" s="1"/>
  <c r="O11294" i="4"/>
  <c r="P11294" i="4" s="1"/>
  <c r="O11295" i="4"/>
  <c r="P11295" i="4" s="1"/>
  <c r="O11296" i="4"/>
  <c r="P11296" i="4" s="1"/>
  <c r="O11297" i="4"/>
  <c r="P11297" i="4" s="1"/>
  <c r="O11298" i="4"/>
  <c r="P11298" i="4" s="1"/>
  <c r="O11299" i="4"/>
  <c r="P11299" i="4" s="1"/>
  <c r="O11300" i="4"/>
  <c r="P11300" i="4" s="1"/>
  <c r="O11301" i="4"/>
  <c r="P11301" i="4" s="1"/>
  <c r="O11302" i="4"/>
  <c r="P11302" i="4" s="1"/>
  <c r="O11303" i="4"/>
  <c r="P11303" i="4" s="1"/>
  <c r="O11304" i="4"/>
  <c r="P11304" i="4" s="1"/>
  <c r="O11305" i="4"/>
  <c r="P11305" i="4" s="1"/>
  <c r="O11306" i="4"/>
  <c r="P11306" i="4" s="1"/>
  <c r="O11307" i="4"/>
  <c r="P11307" i="4" s="1"/>
  <c r="O11308" i="4"/>
  <c r="P11308" i="4" s="1"/>
  <c r="O11309" i="4"/>
  <c r="P11309" i="4" s="1"/>
  <c r="O11310" i="4"/>
  <c r="P11310" i="4" s="1"/>
  <c r="O11311" i="4"/>
  <c r="P11311" i="4" s="1"/>
  <c r="O11312" i="4"/>
  <c r="P11312" i="4" s="1"/>
  <c r="O11313" i="4"/>
  <c r="P11313" i="4" s="1"/>
  <c r="O11314" i="4"/>
  <c r="P11314" i="4" s="1"/>
  <c r="O11315" i="4"/>
  <c r="P11315" i="4" s="1"/>
  <c r="O11316" i="4"/>
  <c r="P11316" i="4" s="1"/>
  <c r="O11317" i="4"/>
  <c r="P11317" i="4" s="1"/>
  <c r="O11318" i="4"/>
  <c r="P11318" i="4" s="1"/>
  <c r="O11319" i="4"/>
  <c r="P11319" i="4" s="1"/>
  <c r="O11320" i="4"/>
  <c r="P11320" i="4" s="1"/>
  <c r="O11321" i="4"/>
  <c r="P11321" i="4" s="1"/>
  <c r="O11322" i="4"/>
  <c r="P11322" i="4" s="1"/>
  <c r="O11323" i="4"/>
  <c r="P11323" i="4" s="1"/>
  <c r="O11324" i="4"/>
  <c r="P11324" i="4" s="1"/>
  <c r="O11325" i="4"/>
  <c r="P11325" i="4" s="1"/>
  <c r="O11326" i="4"/>
  <c r="P11326" i="4" s="1"/>
  <c r="O11327" i="4"/>
  <c r="P11327" i="4" s="1"/>
  <c r="O11328" i="4"/>
  <c r="P11328" i="4" s="1"/>
  <c r="O11329" i="4"/>
  <c r="P11329" i="4" s="1"/>
  <c r="O11330" i="4"/>
  <c r="P11330" i="4" s="1"/>
  <c r="O11331" i="4"/>
  <c r="P11331" i="4" s="1"/>
  <c r="O11332" i="4"/>
  <c r="P11332" i="4" s="1"/>
  <c r="O11333" i="4"/>
  <c r="P11333" i="4" s="1"/>
  <c r="O11334" i="4"/>
  <c r="P11334" i="4" s="1"/>
  <c r="O11335" i="4"/>
  <c r="P11335" i="4" s="1"/>
  <c r="O11336" i="4"/>
  <c r="P11336" i="4" s="1"/>
  <c r="O11337" i="4"/>
  <c r="P11337" i="4" s="1"/>
  <c r="O11338" i="4"/>
  <c r="P11338" i="4" s="1"/>
  <c r="O11339" i="4"/>
  <c r="P11339" i="4" s="1"/>
  <c r="O11340" i="4"/>
  <c r="P11340" i="4" s="1"/>
  <c r="O11341" i="4"/>
  <c r="P11341" i="4" s="1"/>
  <c r="O11342" i="4"/>
  <c r="P11342" i="4" s="1"/>
  <c r="O11343" i="4"/>
  <c r="P11343" i="4" s="1"/>
  <c r="O11344" i="4"/>
  <c r="P11344" i="4" s="1"/>
  <c r="O11345" i="4"/>
  <c r="P11345" i="4" s="1"/>
  <c r="O11346" i="4"/>
  <c r="P11346" i="4" s="1"/>
  <c r="O11347" i="4"/>
  <c r="P11347" i="4" s="1"/>
  <c r="O11348" i="4"/>
  <c r="P11348" i="4" s="1"/>
  <c r="O11349" i="4"/>
  <c r="P11349" i="4" s="1"/>
  <c r="O11350" i="4"/>
  <c r="P11350" i="4" s="1"/>
  <c r="O11351" i="4"/>
  <c r="P11351" i="4" s="1"/>
  <c r="O11352" i="4"/>
  <c r="P11352" i="4" s="1"/>
  <c r="O11353" i="4"/>
  <c r="P11353" i="4" s="1"/>
  <c r="O11354" i="4"/>
  <c r="P11354" i="4" s="1"/>
  <c r="O11355" i="4"/>
  <c r="P11355" i="4" s="1"/>
  <c r="O11356" i="4"/>
  <c r="P11356" i="4" s="1"/>
  <c r="O11357" i="4"/>
  <c r="P11357" i="4" s="1"/>
  <c r="O11358" i="4"/>
  <c r="P11358" i="4" s="1"/>
  <c r="O11359" i="4"/>
  <c r="P11359" i="4" s="1"/>
  <c r="O11360" i="4"/>
  <c r="P11360" i="4" s="1"/>
  <c r="O11361" i="4"/>
  <c r="P11361" i="4" s="1"/>
  <c r="O11362" i="4"/>
  <c r="P11362" i="4" s="1"/>
  <c r="O11363" i="4"/>
  <c r="P11363" i="4" s="1"/>
  <c r="O11364" i="4"/>
  <c r="P11364" i="4" s="1"/>
  <c r="O11365" i="4"/>
  <c r="P11365" i="4" s="1"/>
  <c r="O11366" i="4"/>
  <c r="P11366" i="4" s="1"/>
  <c r="O11367" i="4"/>
  <c r="P11367" i="4" s="1"/>
  <c r="O11368" i="4"/>
  <c r="P11368" i="4" s="1"/>
  <c r="O11369" i="4"/>
  <c r="P11369" i="4" s="1"/>
  <c r="O11370" i="4"/>
  <c r="P11370" i="4" s="1"/>
  <c r="O11371" i="4"/>
  <c r="P11371" i="4" s="1"/>
  <c r="O11372" i="4"/>
  <c r="P11372" i="4" s="1"/>
  <c r="O11373" i="4"/>
  <c r="P11373" i="4" s="1"/>
  <c r="O11374" i="4"/>
  <c r="P11374" i="4" s="1"/>
  <c r="O11375" i="4"/>
  <c r="P11375" i="4" s="1"/>
  <c r="O11376" i="4"/>
  <c r="P11376" i="4" s="1"/>
  <c r="O11377" i="4"/>
  <c r="P11377" i="4" s="1"/>
  <c r="O11378" i="4"/>
  <c r="P11378" i="4" s="1"/>
  <c r="O11379" i="4"/>
  <c r="P11379" i="4" s="1"/>
  <c r="O11380" i="4"/>
  <c r="P11380" i="4" s="1"/>
  <c r="O11381" i="4"/>
  <c r="P11381" i="4" s="1"/>
  <c r="O11382" i="4"/>
  <c r="P11382" i="4" s="1"/>
  <c r="O11383" i="4"/>
  <c r="P11383" i="4" s="1"/>
  <c r="O11384" i="4"/>
  <c r="P11384" i="4" s="1"/>
  <c r="O11385" i="4"/>
  <c r="P11385" i="4" s="1"/>
  <c r="O11386" i="4"/>
  <c r="P11386" i="4" s="1"/>
  <c r="O11387" i="4"/>
  <c r="P11387" i="4" s="1"/>
  <c r="O11388" i="4"/>
  <c r="P11388" i="4" s="1"/>
  <c r="O11389" i="4"/>
  <c r="P11389" i="4" s="1"/>
  <c r="O11390" i="4"/>
  <c r="P11390" i="4" s="1"/>
  <c r="O11391" i="4"/>
  <c r="P11391" i="4" s="1"/>
  <c r="O11392" i="4"/>
  <c r="P11392" i="4" s="1"/>
  <c r="O11393" i="4"/>
  <c r="P11393" i="4" s="1"/>
  <c r="O11394" i="4"/>
  <c r="P11394" i="4" s="1"/>
  <c r="O11395" i="4"/>
  <c r="P11395" i="4" s="1"/>
  <c r="O11396" i="4"/>
  <c r="P11396" i="4" s="1"/>
  <c r="O11397" i="4"/>
  <c r="P11397" i="4" s="1"/>
  <c r="O11398" i="4"/>
  <c r="P11398" i="4" s="1"/>
  <c r="O11399" i="4"/>
  <c r="P11399" i="4" s="1"/>
  <c r="O11400" i="4"/>
  <c r="P11400" i="4" s="1"/>
  <c r="O11401" i="4"/>
  <c r="P11401" i="4" s="1"/>
  <c r="O11402" i="4"/>
  <c r="P11402" i="4" s="1"/>
  <c r="O11403" i="4"/>
  <c r="P11403" i="4" s="1"/>
  <c r="O11404" i="4"/>
  <c r="P11404" i="4" s="1"/>
  <c r="O11405" i="4"/>
  <c r="P11405" i="4" s="1"/>
  <c r="O11406" i="4"/>
  <c r="P11406" i="4" s="1"/>
  <c r="O11407" i="4"/>
  <c r="P11407" i="4" s="1"/>
  <c r="O11408" i="4"/>
  <c r="P11408" i="4" s="1"/>
  <c r="O11409" i="4"/>
  <c r="P11409" i="4" s="1"/>
  <c r="O11410" i="4"/>
  <c r="P11410" i="4" s="1"/>
  <c r="O11411" i="4"/>
  <c r="P11411" i="4" s="1"/>
  <c r="O11412" i="4"/>
  <c r="P11412" i="4" s="1"/>
  <c r="O11413" i="4"/>
  <c r="P11413" i="4" s="1"/>
  <c r="O11414" i="4"/>
  <c r="P11414" i="4" s="1"/>
  <c r="O11415" i="4"/>
  <c r="P11415" i="4" s="1"/>
  <c r="O11416" i="4"/>
  <c r="P11416" i="4" s="1"/>
  <c r="O11417" i="4"/>
  <c r="P11417" i="4" s="1"/>
  <c r="O11418" i="4"/>
  <c r="P11418" i="4" s="1"/>
  <c r="O11419" i="4"/>
  <c r="P11419" i="4" s="1"/>
  <c r="O11420" i="4"/>
  <c r="P11420" i="4" s="1"/>
  <c r="O11421" i="4"/>
  <c r="P11421" i="4" s="1"/>
  <c r="O11422" i="4"/>
  <c r="P11422" i="4" s="1"/>
  <c r="O11423" i="4"/>
  <c r="P11423" i="4" s="1"/>
  <c r="O11424" i="4"/>
  <c r="P11424" i="4" s="1"/>
  <c r="O11425" i="4"/>
  <c r="P11425" i="4" s="1"/>
  <c r="O11426" i="4"/>
  <c r="P11426" i="4" s="1"/>
  <c r="O11427" i="4"/>
  <c r="P11427" i="4" s="1"/>
  <c r="O11428" i="4"/>
  <c r="P11428" i="4" s="1"/>
  <c r="O11429" i="4"/>
  <c r="P11429" i="4" s="1"/>
  <c r="O11430" i="4"/>
  <c r="P11430" i="4" s="1"/>
  <c r="O11431" i="4"/>
  <c r="P11431" i="4" s="1"/>
  <c r="O11432" i="4"/>
  <c r="P11432" i="4" s="1"/>
  <c r="O11433" i="4"/>
  <c r="P11433" i="4" s="1"/>
  <c r="O11434" i="4"/>
  <c r="P11434" i="4" s="1"/>
  <c r="O11435" i="4"/>
  <c r="P11435" i="4" s="1"/>
  <c r="O11436" i="4"/>
  <c r="P11436" i="4" s="1"/>
  <c r="O11437" i="4"/>
  <c r="P11437" i="4" s="1"/>
  <c r="O11438" i="4"/>
  <c r="P11438" i="4" s="1"/>
  <c r="O11439" i="4"/>
  <c r="P11439" i="4" s="1"/>
  <c r="O11440" i="4"/>
  <c r="P11440" i="4" s="1"/>
  <c r="O11441" i="4"/>
  <c r="P11441" i="4" s="1"/>
  <c r="O11442" i="4"/>
  <c r="P11442" i="4" s="1"/>
  <c r="O11443" i="4"/>
  <c r="P11443" i="4" s="1"/>
  <c r="O11444" i="4"/>
  <c r="P11444" i="4" s="1"/>
  <c r="O11445" i="4"/>
  <c r="P11445" i="4" s="1"/>
  <c r="O11446" i="4"/>
  <c r="P11446" i="4" s="1"/>
  <c r="O11447" i="4"/>
  <c r="P11447" i="4" s="1"/>
  <c r="O11448" i="4"/>
  <c r="P11448" i="4" s="1"/>
  <c r="O11449" i="4"/>
  <c r="P11449" i="4" s="1"/>
  <c r="O11450" i="4"/>
  <c r="P11450" i="4" s="1"/>
  <c r="O11451" i="4"/>
  <c r="P11451" i="4" s="1"/>
  <c r="O11452" i="4"/>
  <c r="P11452" i="4" s="1"/>
  <c r="O11453" i="4"/>
  <c r="P11453" i="4" s="1"/>
  <c r="O11454" i="4"/>
  <c r="P11454" i="4" s="1"/>
  <c r="O11455" i="4"/>
  <c r="P11455" i="4" s="1"/>
  <c r="O11456" i="4"/>
  <c r="P11456" i="4" s="1"/>
  <c r="O11457" i="4"/>
  <c r="P11457" i="4" s="1"/>
  <c r="O11458" i="4"/>
  <c r="P11458" i="4" s="1"/>
  <c r="O11459" i="4"/>
  <c r="P11459" i="4" s="1"/>
  <c r="O11460" i="4"/>
  <c r="P11460" i="4" s="1"/>
  <c r="O11461" i="4"/>
  <c r="P11461" i="4" s="1"/>
  <c r="O11462" i="4"/>
  <c r="P11462" i="4" s="1"/>
  <c r="O11463" i="4"/>
  <c r="P11463" i="4" s="1"/>
  <c r="O11464" i="4"/>
  <c r="P11464" i="4" s="1"/>
  <c r="O11465" i="4"/>
  <c r="P11465" i="4" s="1"/>
  <c r="O11466" i="4"/>
  <c r="P11466" i="4" s="1"/>
  <c r="O11467" i="4"/>
  <c r="P11467" i="4" s="1"/>
  <c r="O11468" i="4"/>
  <c r="P11468" i="4" s="1"/>
  <c r="O11469" i="4"/>
  <c r="P11469" i="4" s="1"/>
  <c r="O11470" i="4"/>
  <c r="P11470" i="4" s="1"/>
  <c r="O11471" i="4"/>
  <c r="P11471" i="4" s="1"/>
  <c r="O11472" i="4"/>
  <c r="P11472" i="4" s="1"/>
  <c r="O11473" i="4"/>
  <c r="P11473" i="4" s="1"/>
  <c r="O11474" i="4"/>
  <c r="P11474" i="4" s="1"/>
  <c r="O11475" i="4"/>
  <c r="P11475" i="4" s="1"/>
  <c r="O11476" i="4"/>
  <c r="P11476" i="4" s="1"/>
  <c r="O11477" i="4"/>
  <c r="P11477" i="4" s="1"/>
  <c r="O11478" i="4"/>
  <c r="P11478" i="4" s="1"/>
  <c r="O11479" i="4"/>
  <c r="P11479" i="4" s="1"/>
  <c r="O11480" i="4"/>
  <c r="P11480" i="4" s="1"/>
  <c r="O11481" i="4"/>
  <c r="P11481" i="4" s="1"/>
  <c r="O11482" i="4"/>
  <c r="P11482" i="4" s="1"/>
  <c r="O11483" i="4"/>
  <c r="P11483" i="4" s="1"/>
  <c r="O11484" i="4"/>
  <c r="P11484" i="4" s="1"/>
  <c r="O11485" i="4"/>
  <c r="P11485" i="4" s="1"/>
  <c r="O11486" i="4"/>
  <c r="P11486" i="4" s="1"/>
  <c r="O11487" i="4"/>
  <c r="P11487" i="4" s="1"/>
  <c r="O11488" i="4"/>
  <c r="P11488" i="4" s="1"/>
  <c r="O11489" i="4"/>
  <c r="P11489" i="4" s="1"/>
  <c r="O11490" i="4"/>
  <c r="P11490" i="4" s="1"/>
  <c r="O11491" i="4"/>
  <c r="P11491" i="4" s="1"/>
  <c r="O11492" i="4"/>
  <c r="P11492" i="4" s="1"/>
  <c r="O11493" i="4"/>
  <c r="P11493" i="4" s="1"/>
  <c r="O11494" i="4"/>
  <c r="P11494" i="4" s="1"/>
  <c r="O11495" i="4"/>
  <c r="P11495" i="4" s="1"/>
  <c r="O11496" i="4"/>
  <c r="P11496" i="4" s="1"/>
  <c r="O11497" i="4"/>
  <c r="P11497" i="4" s="1"/>
  <c r="O11498" i="4"/>
  <c r="P11498" i="4" s="1"/>
  <c r="O11499" i="4"/>
  <c r="P11499" i="4" s="1"/>
  <c r="O11500" i="4"/>
  <c r="P11500" i="4" s="1"/>
  <c r="O11501" i="4"/>
  <c r="P11501" i="4" s="1"/>
  <c r="O11502" i="4"/>
  <c r="P11502" i="4" s="1"/>
  <c r="O11503" i="4"/>
  <c r="P11503" i="4" s="1"/>
  <c r="O11504" i="4"/>
  <c r="P11504" i="4" s="1"/>
  <c r="O11505" i="4"/>
  <c r="P11505" i="4" s="1"/>
  <c r="O11506" i="4"/>
  <c r="P11506" i="4" s="1"/>
  <c r="O11507" i="4"/>
  <c r="P11507" i="4" s="1"/>
  <c r="O11508" i="4"/>
  <c r="P11508" i="4" s="1"/>
  <c r="O11509" i="4"/>
  <c r="P11509" i="4" s="1"/>
  <c r="O11510" i="4"/>
  <c r="P11510" i="4" s="1"/>
  <c r="O11511" i="4"/>
  <c r="P11511" i="4" s="1"/>
  <c r="O11512" i="4"/>
  <c r="P11512" i="4" s="1"/>
  <c r="O11513" i="4"/>
  <c r="P11513" i="4" s="1"/>
  <c r="O11514" i="4"/>
  <c r="P11514" i="4" s="1"/>
  <c r="O11515" i="4"/>
  <c r="P11515" i="4" s="1"/>
  <c r="O11516" i="4"/>
  <c r="P11516" i="4" s="1"/>
  <c r="O11517" i="4"/>
  <c r="P11517" i="4" s="1"/>
  <c r="O11518" i="4"/>
  <c r="P11518" i="4" s="1"/>
  <c r="O11519" i="4"/>
  <c r="P11519" i="4" s="1"/>
  <c r="O11520" i="4"/>
  <c r="P11520" i="4" s="1"/>
  <c r="O11521" i="4"/>
  <c r="P11521" i="4" s="1"/>
  <c r="O11522" i="4"/>
  <c r="P11522" i="4" s="1"/>
  <c r="O11523" i="4"/>
  <c r="P11523" i="4" s="1"/>
  <c r="O11524" i="4"/>
  <c r="P11524" i="4" s="1"/>
  <c r="O11525" i="4"/>
  <c r="P11525" i="4" s="1"/>
  <c r="O11526" i="4"/>
  <c r="P11526" i="4" s="1"/>
  <c r="O11527" i="4"/>
  <c r="P11527" i="4" s="1"/>
  <c r="O11528" i="4"/>
  <c r="P11528" i="4" s="1"/>
  <c r="O11529" i="4"/>
  <c r="P11529" i="4" s="1"/>
  <c r="O11530" i="4"/>
  <c r="P11530" i="4" s="1"/>
  <c r="O11531" i="4"/>
  <c r="P11531" i="4" s="1"/>
  <c r="O11532" i="4"/>
  <c r="P11532" i="4" s="1"/>
  <c r="O11533" i="4"/>
  <c r="P11533" i="4" s="1"/>
  <c r="O11534" i="4"/>
  <c r="P11534" i="4" s="1"/>
  <c r="O11535" i="4"/>
  <c r="P11535" i="4" s="1"/>
  <c r="O11536" i="4"/>
  <c r="P11536" i="4" s="1"/>
  <c r="O11537" i="4"/>
  <c r="P11537" i="4" s="1"/>
  <c r="O11538" i="4"/>
  <c r="P11538" i="4" s="1"/>
  <c r="O11539" i="4"/>
  <c r="P11539" i="4" s="1"/>
  <c r="O11540" i="4"/>
  <c r="P11540" i="4" s="1"/>
  <c r="O11541" i="4"/>
  <c r="P11541" i="4" s="1"/>
  <c r="O11542" i="4"/>
  <c r="P11542" i="4" s="1"/>
  <c r="O11543" i="4"/>
  <c r="P11543" i="4" s="1"/>
  <c r="O11544" i="4"/>
  <c r="P11544" i="4" s="1"/>
  <c r="O11545" i="4"/>
  <c r="P11545" i="4" s="1"/>
  <c r="O11546" i="4"/>
  <c r="P11546" i="4" s="1"/>
  <c r="O11547" i="4"/>
  <c r="P11547" i="4" s="1"/>
  <c r="O11548" i="4"/>
  <c r="P11548" i="4" s="1"/>
  <c r="O11549" i="4"/>
  <c r="P11549" i="4" s="1"/>
  <c r="O11550" i="4"/>
  <c r="P11550" i="4" s="1"/>
  <c r="O11551" i="4"/>
  <c r="P11551" i="4" s="1"/>
  <c r="O11552" i="4"/>
  <c r="P11552" i="4" s="1"/>
  <c r="O11553" i="4"/>
  <c r="P11553" i="4" s="1"/>
  <c r="O11554" i="4"/>
  <c r="P11554" i="4" s="1"/>
  <c r="O11555" i="4"/>
  <c r="P11555" i="4" s="1"/>
  <c r="O11556" i="4"/>
  <c r="P11556" i="4" s="1"/>
  <c r="O11557" i="4"/>
  <c r="P11557" i="4" s="1"/>
  <c r="O11558" i="4"/>
  <c r="P11558" i="4" s="1"/>
  <c r="O11559" i="4"/>
  <c r="P11559" i="4" s="1"/>
  <c r="O11560" i="4"/>
  <c r="P11560" i="4" s="1"/>
  <c r="O11561" i="4"/>
  <c r="P11561" i="4" s="1"/>
  <c r="O11562" i="4"/>
  <c r="P11562" i="4" s="1"/>
  <c r="O11563" i="4"/>
  <c r="P11563" i="4" s="1"/>
  <c r="O11564" i="4"/>
  <c r="P11564" i="4" s="1"/>
  <c r="O11565" i="4"/>
  <c r="P11565" i="4" s="1"/>
  <c r="O11566" i="4"/>
  <c r="P11566" i="4" s="1"/>
  <c r="O11567" i="4"/>
  <c r="P11567" i="4" s="1"/>
  <c r="O11568" i="4"/>
  <c r="P11568" i="4" s="1"/>
  <c r="O11569" i="4"/>
  <c r="P11569" i="4" s="1"/>
  <c r="O11570" i="4"/>
  <c r="P11570" i="4" s="1"/>
  <c r="O11571" i="4"/>
  <c r="P11571" i="4" s="1"/>
  <c r="O11572" i="4"/>
  <c r="P11572" i="4" s="1"/>
  <c r="O11573" i="4"/>
  <c r="P11573" i="4" s="1"/>
  <c r="O11574" i="4"/>
  <c r="P11574" i="4" s="1"/>
  <c r="O11575" i="4"/>
  <c r="P11575" i="4" s="1"/>
  <c r="O11576" i="4"/>
  <c r="P11576" i="4" s="1"/>
  <c r="O11577" i="4"/>
  <c r="P11577" i="4" s="1"/>
  <c r="O11578" i="4"/>
  <c r="P11578" i="4" s="1"/>
  <c r="O11579" i="4"/>
  <c r="P11579" i="4" s="1"/>
  <c r="O11580" i="4"/>
  <c r="P11580" i="4" s="1"/>
  <c r="O11581" i="4"/>
  <c r="P11581" i="4" s="1"/>
  <c r="O11582" i="4"/>
  <c r="P11582" i="4" s="1"/>
  <c r="O11583" i="4"/>
  <c r="P11583" i="4" s="1"/>
  <c r="O11584" i="4"/>
  <c r="P11584" i="4" s="1"/>
  <c r="O11585" i="4"/>
  <c r="P11585" i="4" s="1"/>
  <c r="O11586" i="4"/>
  <c r="P11586" i="4" s="1"/>
  <c r="O11587" i="4"/>
  <c r="P11587" i="4" s="1"/>
  <c r="O11588" i="4"/>
  <c r="P11588" i="4" s="1"/>
  <c r="O11589" i="4"/>
  <c r="P11589" i="4" s="1"/>
  <c r="O11590" i="4"/>
  <c r="P11590" i="4" s="1"/>
  <c r="O11591" i="4"/>
  <c r="P11591" i="4" s="1"/>
  <c r="O11592" i="4"/>
  <c r="P11592" i="4" s="1"/>
  <c r="O11593" i="4"/>
  <c r="P11593" i="4" s="1"/>
  <c r="O11594" i="4"/>
  <c r="P11594" i="4" s="1"/>
  <c r="O11595" i="4"/>
  <c r="P11595" i="4" s="1"/>
  <c r="O11596" i="4"/>
  <c r="P11596" i="4" s="1"/>
  <c r="O11597" i="4"/>
  <c r="P11597" i="4" s="1"/>
  <c r="O11598" i="4"/>
  <c r="P11598" i="4" s="1"/>
  <c r="O11599" i="4"/>
  <c r="P11599" i="4" s="1"/>
  <c r="O11600" i="4"/>
  <c r="P11600" i="4" s="1"/>
  <c r="O11601" i="4"/>
  <c r="P11601" i="4" s="1"/>
  <c r="O11602" i="4"/>
  <c r="P11602" i="4" s="1"/>
  <c r="O11603" i="4"/>
  <c r="P11603" i="4" s="1"/>
  <c r="O11604" i="4"/>
  <c r="P11604" i="4" s="1"/>
  <c r="O11605" i="4"/>
  <c r="P11605" i="4" s="1"/>
  <c r="O11606" i="4"/>
  <c r="P11606" i="4" s="1"/>
  <c r="O11607" i="4"/>
  <c r="P11607" i="4" s="1"/>
  <c r="O11608" i="4"/>
  <c r="P11608" i="4" s="1"/>
  <c r="O11609" i="4"/>
  <c r="P11609" i="4" s="1"/>
  <c r="O11610" i="4"/>
  <c r="P11610" i="4" s="1"/>
  <c r="O11611" i="4"/>
  <c r="P11611" i="4" s="1"/>
  <c r="O11612" i="4"/>
  <c r="P11612" i="4" s="1"/>
  <c r="O11613" i="4"/>
  <c r="P11613" i="4" s="1"/>
  <c r="O11614" i="4"/>
  <c r="P11614" i="4" s="1"/>
  <c r="O11615" i="4"/>
  <c r="P11615" i="4" s="1"/>
  <c r="O11616" i="4"/>
  <c r="P11616" i="4" s="1"/>
  <c r="O11617" i="4"/>
  <c r="P11617" i="4" s="1"/>
  <c r="O11618" i="4"/>
  <c r="P11618" i="4" s="1"/>
  <c r="O11619" i="4"/>
  <c r="P11619" i="4" s="1"/>
  <c r="O11620" i="4"/>
  <c r="P11620" i="4" s="1"/>
  <c r="O11621" i="4"/>
  <c r="P11621" i="4" s="1"/>
  <c r="O11622" i="4"/>
  <c r="P11622" i="4" s="1"/>
  <c r="O11623" i="4"/>
  <c r="P11623" i="4" s="1"/>
  <c r="O11624" i="4"/>
  <c r="P11624" i="4" s="1"/>
  <c r="O11625" i="4"/>
  <c r="P11625" i="4" s="1"/>
  <c r="O11626" i="4"/>
  <c r="P11626" i="4" s="1"/>
  <c r="O11627" i="4"/>
  <c r="P11627" i="4" s="1"/>
  <c r="O11628" i="4"/>
  <c r="P11628" i="4" s="1"/>
  <c r="O11629" i="4"/>
  <c r="P11629" i="4" s="1"/>
  <c r="O11630" i="4"/>
  <c r="P11630" i="4" s="1"/>
  <c r="O11631" i="4"/>
  <c r="P11631" i="4" s="1"/>
  <c r="O11632" i="4"/>
  <c r="P11632" i="4" s="1"/>
  <c r="O11633" i="4"/>
  <c r="P11633" i="4" s="1"/>
  <c r="O11634" i="4"/>
  <c r="P11634" i="4" s="1"/>
  <c r="O11635" i="4"/>
  <c r="P11635" i="4" s="1"/>
  <c r="O11636" i="4"/>
  <c r="P11636" i="4" s="1"/>
  <c r="O11637" i="4"/>
  <c r="P11637" i="4" s="1"/>
  <c r="O11638" i="4"/>
  <c r="P11638" i="4" s="1"/>
  <c r="O11639" i="4"/>
  <c r="P11639" i="4" s="1"/>
  <c r="O11640" i="4"/>
  <c r="P11640" i="4" s="1"/>
  <c r="O11641" i="4"/>
  <c r="P11641" i="4" s="1"/>
  <c r="O11642" i="4"/>
  <c r="P11642" i="4" s="1"/>
  <c r="O11643" i="4"/>
  <c r="P11643" i="4" s="1"/>
  <c r="O11644" i="4"/>
  <c r="P11644" i="4" s="1"/>
  <c r="O11645" i="4"/>
  <c r="P11645" i="4" s="1"/>
  <c r="O11646" i="4"/>
  <c r="P11646" i="4" s="1"/>
  <c r="O11647" i="4"/>
  <c r="P11647" i="4" s="1"/>
  <c r="O11648" i="4"/>
  <c r="P11648" i="4" s="1"/>
  <c r="O11649" i="4"/>
  <c r="P11649" i="4" s="1"/>
  <c r="O11650" i="4"/>
  <c r="P11650" i="4" s="1"/>
  <c r="O11651" i="4"/>
  <c r="P11651" i="4" s="1"/>
  <c r="O11652" i="4"/>
  <c r="P11652" i="4" s="1"/>
  <c r="O11653" i="4"/>
  <c r="P11653" i="4" s="1"/>
  <c r="O11654" i="4"/>
  <c r="P11654" i="4" s="1"/>
  <c r="O11655" i="4"/>
  <c r="P11655" i="4" s="1"/>
  <c r="O11656" i="4"/>
  <c r="P11656" i="4" s="1"/>
  <c r="O11657" i="4"/>
  <c r="P11657" i="4" s="1"/>
  <c r="O11658" i="4"/>
  <c r="P11658" i="4" s="1"/>
  <c r="O11659" i="4"/>
  <c r="P11659" i="4" s="1"/>
  <c r="O11660" i="4"/>
  <c r="P11660" i="4" s="1"/>
  <c r="O11661" i="4"/>
  <c r="P11661" i="4" s="1"/>
  <c r="O11662" i="4"/>
  <c r="P11662" i="4" s="1"/>
  <c r="O11663" i="4"/>
  <c r="P11663" i="4" s="1"/>
  <c r="O11664" i="4"/>
  <c r="P11664" i="4" s="1"/>
  <c r="O11665" i="4"/>
  <c r="P11665" i="4" s="1"/>
  <c r="O11666" i="4"/>
  <c r="P11666" i="4" s="1"/>
  <c r="O11667" i="4"/>
  <c r="P11667" i="4" s="1"/>
  <c r="O11668" i="4"/>
  <c r="P11668" i="4" s="1"/>
  <c r="O11669" i="4"/>
  <c r="P11669" i="4" s="1"/>
  <c r="O11670" i="4"/>
  <c r="P11670" i="4" s="1"/>
  <c r="O11671" i="4"/>
  <c r="P11671" i="4" s="1"/>
  <c r="O11672" i="4"/>
  <c r="P11672" i="4" s="1"/>
  <c r="O11673" i="4"/>
  <c r="P11673" i="4" s="1"/>
  <c r="O11674" i="4"/>
  <c r="P11674" i="4" s="1"/>
  <c r="O11675" i="4"/>
  <c r="P11675" i="4" s="1"/>
  <c r="O11676" i="4"/>
  <c r="P11676" i="4" s="1"/>
  <c r="O11677" i="4"/>
  <c r="P11677" i="4" s="1"/>
  <c r="O11678" i="4"/>
  <c r="P11678" i="4" s="1"/>
  <c r="O11679" i="4"/>
  <c r="P11679" i="4" s="1"/>
  <c r="O11680" i="4"/>
  <c r="P11680" i="4" s="1"/>
  <c r="O11681" i="4"/>
  <c r="P11681" i="4" s="1"/>
  <c r="O11682" i="4"/>
  <c r="P11682" i="4" s="1"/>
  <c r="O11683" i="4"/>
  <c r="P11683" i="4" s="1"/>
  <c r="O11684" i="4"/>
  <c r="P11684" i="4" s="1"/>
  <c r="O11685" i="4"/>
  <c r="P11685" i="4" s="1"/>
  <c r="O11686" i="4"/>
  <c r="P11686" i="4" s="1"/>
  <c r="O11687" i="4"/>
  <c r="P11687" i="4" s="1"/>
  <c r="O11688" i="4"/>
  <c r="P11688" i="4" s="1"/>
  <c r="O11689" i="4"/>
  <c r="P11689" i="4" s="1"/>
  <c r="O11690" i="4"/>
  <c r="P11690" i="4" s="1"/>
  <c r="O11691" i="4"/>
  <c r="P11691" i="4" s="1"/>
  <c r="O11692" i="4"/>
  <c r="P11692" i="4" s="1"/>
  <c r="O11693" i="4"/>
  <c r="P11693" i="4" s="1"/>
  <c r="O11694" i="4"/>
  <c r="P11694" i="4" s="1"/>
  <c r="O11695" i="4"/>
  <c r="P11695" i="4" s="1"/>
  <c r="O11696" i="4"/>
  <c r="P11696" i="4" s="1"/>
  <c r="O11697" i="4"/>
  <c r="P11697" i="4" s="1"/>
  <c r="O11698" i="4"/>
  <c r="P11698" i="4" s="1"/>
  <c r="O11699" i="4"/>
  <c r="P11699" i="4" s="1"/>
  <c r="O11700" i="4"/>
  <c r="P11700" i="4" s="1"/>
  <c r="O11701" i="4"/>
  <c r="P11701" i="4" s="1"/>
  <c r="O11702" i="4"/>
  <c r="P11702" i="4" s="1"/>
  <c r="O11703" i="4"/>
  <c r="P11703" i="4" s="1"/>
  <c r="O11704" i="4"/>
  <c r="P11704" i="4" s="1"/>
  <c r="O11705" i="4"/>
  <c r="P11705" i="4" s="1"/>
  <c r="O11706" i="4"/>
  <c r="P11706" i="4" s="1"/>
  <c r="O11707" i="4"/>
  <c r="P11707" i="4" s="1"/>
  <c r="O11708" i="4"/>
  <c r="P11708" i="4" s="1"/>
  <c r="O11709" i="4"/>
  <c r="P11709" i="4" s="1"/>
  <c r="O11710" i="4"/>
  <c r="P11710" i="4" s="1"/>
  <c r="O11711" i="4"/>
  <c r="P11711" i="4" s="1"/>
  <c r="O11712" i="4"/>
  <c r="P11712" i="4" s="1"/>
  <c r="O11713" i="4"/>
  <c r="P11713" i="4" s="1"/>
  <c r="O11714" i="4"/>
  <c r="P11714" i="4" s="1"/>
  <c r="O11715" i="4"/>
  <c r="P11715" i="4" s="1"/>
  <c r="O11716" i="4"/>
  <c r="P11716" i="4" s="1"/>
  <c r="O11717" i="4"/>
  <c r="P11717" i="4" s="1"/>
  <c r="O11718" i="4"/>
  <c r="P11718" i="4" s="1"/>
  <c r="O11719" i="4"/>
  <c r="P11719" i="4" s="1"/>
  <c r="O11720" i="4"/>
  <c r="P11720" i="4" s="1"/>
  <c r="O11721" i="4"/>
  <c r="P11721" i="4" s="1"/>
  <c r="O11722" i="4"/>
  <c r="P11722" i="4" s="1"/>
  <c r="O11723" i="4"/>
  <c r="P11723" i="4" s="1"/>
  <c r="O11724" i="4"/>
  <c r="P11724" i="4" s="1"/>
  <c r="O11725" i="4"/>
  <c r="P11725" i="4" s="1"/>
  <c r="O11726" i="4"/>
  <c r="P11726" i="4" s="1"/>
  <c r="O11727" i="4"/>
  <c r="P11727" i="4" s="1"/>
  <c r="O11728" i="4"/>
  <c r="P11728" i="4" s="1"/>
  <c r="O11729" i="4"/>
  <c r="P11729" i="4" s="1"/>
  <c r="O11730" i="4"/>
  <c r="P11730" i="4" s="1"/>
  <c r="O11731" i="4"/>
  <c r="P11731" i="4" s="1"/>
  <c r="O11732" i="4"/>
  <c r="P11732" i="4" s="1"/>
  <c r="O11733" i="4"/>
  <c r="P11733" i="4" s="1"/>
  <c r="O11734" i="4"/>
  <c r="P11734" i="4" s="1"/>
  <c r="O11735" i="4"/>
  <c r="P11735" i="4" s="1"/>
  <c r="O11736" i="4"/>
  <c r="P11736" i="4" s="1"/>
  <c r="O11737" i="4"/>
  <c r="P11737" i="4" s="1"/>
  <c r="O11738" i="4"/>
  <c r="P11738" i="4" s="1"/>
  <c r="O11739" i="4"/>
  <c r="P11739" i="4" s="1"/>
  <c r="O11740" i="4"/>
  <c r="P11740" i="4" s="1"/>
  <c r="O11741" i="4"/>
  <c r="P11741" i="4" s="1"/>
  <c r="O11742" i="4"/>
  <c r="P11742" i="4" s="1"/>
  <c r="O11743" i="4"/>
  <c r="P11743" i="4" s="1"/>
  <c r="O11744" i="4"/>
  <c r="P11744" i="4" s="1"/>
  <c r="O11745" i="4"/>
  <c r="P11745" i="4" s="1"/>
  <c r="O11746" i="4"/>
  <c r="P11746" i="4" s="1"/>
  <c r="O11747" i="4"/>
  <c r="P11747" i="4" s="1"/>
  <c r="O11748" i="4"/>
  <c r="P11748" i="4" s="1"/>
  <c r="O11749" i="4"/>
  <c r="P11749" i="4" s="1"/>
  <c r="O11750" i="4"/>
  <c r="P11750" i="4" s="1"/>
  <c r="O11751" i="4"/>
  <c r="P11751" i="4" s="1"/>
  <c r="O11752" i="4"/>
  <c r="P11752" i="4" s="1"/>
  <c r="O11753" i="4"/>
  <c r="P11753" i="4" s="1"/>
  <c r="O11754" i="4"/>
  <c r="P11754" i="4" s="1"/>
  <c r="O11755" i="4"/>
  <c r="P11755" i="4" s="1"/>
  <c r="O11756" i="4"/>
  <c r="P11756" i="4" s="1"/>
  <c r="O11757" i="4"/>
  <c r="P11757" i="4" s="1"/>
  <c r="O11758" i="4"/>
  <c r="P11758" i="4" s="1"/>
  <c r="O11759" i="4"/>
  <c r="P11759" i="4" s="1"/>
  <c r="O11760" i="4"/>
  <c r="P11760" i="4" s="1"/>
  <c r="O11761" i="4"/>
  <c r="P11761" i="4" s="1"/>
  <c r="O11762" i="4"/>
  <c r="P11762" i="4" s="1"/>
  <c r="O11763" i="4"/>
  <c r="P11763" i="4" s="1"/>
  <c r="O11764" i="4"/>
  <c r="P11764" i="4" s="1"/>
  <c r="O11765" i="4"/>
  <c r="P11765" i="4" s="1"/>
  <c r="O11766" i="4"/>
  <c r="P11766" i="4" s="1"/>
  <c r="O11767" i="4"/>
  <c r="P11767" i="4" s="1"/>
  <c r="O11768" i="4"/>
  <c r="P11768" i="4" s="1"/>
  <c r="O11769" i="4"/>
  <c r="P11769" i="4" s="1"/>
  <c r="O11770" i="4"/>
  <c r="P11770" i="4" s="1"/>
  <c r="O11771" i="4"/>
  <c r="P11771" i="4" s="1"/>
  <c r="O11772" i="4"/>
  <c r="P11772" i="4" s="1"/>
  <c r="O11773" i="4"/>
  <c r="P11773" i="4" s="1"/>
  <c r="O11774" i="4"/>
  <c r="P11774" i="4" s="1"/>
  <c r="O11775" i="4"/>
  <c r="P11775" i="4" s="1"/>
  <c r="O11776" i="4"/>
  <c r="P11776" i="4" s="1"/>
  <c r="O11777" i="4"/>
  <c r="P11777" i="4" s="1"/>
  <c r="O11778" i="4"/>
  <c r="P11778" i="4" s="1"/>
  <c r="O11779" i="4"/>
  <c r="P11779" i="4" s="1"/>
  <c r="O11780" i="4"/>
  <c r="P11780" i="4" s="1"/>
  <c r="O11781" i="4"/>
  <c r="P11781" i="4" s="1"/>
  <c r="O11782" i="4"/>
  <c r="P11782" i="4" s="1"/>
  <c r="O11783" i="4"/>
  <c r="P11783" i="4" s="1"/>
  <c r="O11784" i="4"/>
  <c r="P11784" i="4" s="1"/>
  <c r="O11785" i="4"/>
  <c r="P11785" i="4" s="1"/>
  <c r="O11786" i="4"/>
  <c r="P11786" i="4" s="1"/>
  <c r="O11787" i="4"/>
  <c r="P11787" i="4" s="1"/>
  <c r="O11788" i="4"/>
  <c r="P11788" i="4" s="1"/>
  <c r="O11789" i="4"/>
  <c r="P11789" i="4" s="1"/>
  <c r="O11790" i="4"/>
  <c r="P11790" i="4" s="1"/>
  <c r="O11791" i="4"/>
  <c r="P11791" i="4" s="1"/>
  <c r="O11792" i="4"/>
  <c r="P11792" i="4" s="1"/>
  <c r="O11793" i="4"/>
  <c r="P11793" i="4" s="1"/>
  <c r="O11794" i="4"/>
  <c r="P11794" i="4" s="1"/>
  <c r="O11795" i="4"/>
  <c r="P11795" i="4" s="1"/>
  <c r="O11796" i="4"/>
  <c r="P11796" i="4" s="1"/>
  <c r="O11797" i="4"/>
  <c r="P11797" i="4" s="1"/>
  <c r="O11798" i="4"/>
  <c r="P11798" i="4" s="1"/>
  <c r="O11799" i="4"/>
  <c r="P11799" i="4" s="1"/>
  <c r="O11800" i="4"/>
  <c r="P11800" i="4" s="1"/>
  <c r="O11801" i="4"/>
  <c r="P11801" i="4" s="1"/>
  <c r="O11802" i="4"/>
  <c r="P11802" i="4" s="1"/>
  <c r="O11803" i="4"/>
  <c r="P11803" i="4" s="1"/>
  <c r="O11804" i="4"/>
  <c r="P11804" i="4" s="1"/>
  <c r="O11805" i="4"/>
  <c r="P11805" i="4" s="1"/>
  <c r="O11806" i="4"/>
  <c r="P11806" i="4" s="1"/>
  <c r="O11807" i="4"/>
  <c r="P11807" i="4" s="1"/>
  <c r="O11808" i="4"/>
  <c r="P11808" i="4" s="1"/>
  <c r="O11809" i="4"/>
  <c r="P11809" i="4" s="1"/>
  <c r="O11810" i="4"/>
  <c r="P11810" i="4" s="1"/>
  <c r="O11811" i="4"/>
  <c r="P11811" i="4" s="1"/>
  <c r="O11812" i="4"/>
  <c r="P11812" i="4" s="1"/>
  <c r="O11813" i="4"/>
  <c r="P11813" i="4" s="1"/>
  <c r="O11814" i="4"/>
  <c r="P11814" i="4" s="1"/>
  <c r="O11815" i="4"/>
  <c r="P11815" i="4" s="1"/>
  <c r="O11816" i="4"/>
  <c r="P11816" i="4" s="1"/>
  <c r="O11817" i="4"/>
  <c r="P11817" i="4" s="1"/>
  <c r="O11818" i="4"/>
  <c r="P11818" i="4" s="1"/>
  <c r="O11819" i="4"/>
  <c r="P11819" i="4" s="1"/>
  <c r="O11820" i="4"/>
  <c r="P11820" i="4" s="1"/>
  <c r="O11821" i="4"/>
  <c r="P11821" i="4" s="1"/>
  <c r="O11822" i="4"/>
  <c r="P11822" i="4" s="1"/>
  <c r="O11823" i="4"/>
  <c r="P11823" i="4" s="1"/>
  <c r="O11824" i="4"/>
  <c r="P11824" i="4" s="1"/>
  <c r="O11825" i="4"/>
  <c r="P11825" i="4" s="1"/>
  <c r="O11826" i="4"/>
  <c r="P11826" i="4" s="1"/>
  <c r="O11827" i="4"/>
  <c r="P11827" i="4" s="1"/>
  <c r="O11828" i="4"/>
  <c r="P11828" i="4" s="1"/>
  <c r="O11829" i="4"/>
  <c r="P11829" i="4" s="1"/>
  <c r="O11830" i="4"/>
  <c r="P11830" i="4" s="1"/>
  <c r="O11831" i="4"/>
  <c r="P11831" i="4" s="1"/>
  <c r="O11832" i="4"/>
  <c r="P11832" i="4" s="1"/>
  <c r="O11833" i="4"/>
  <c r="P11833" i="4" s="1"/>
  <c r="O11834" i="4"/>
  <c r="P11834" i="4" s="1"/>
  <c r="O11835" i="4"/>
  <c r="P11835" i="4" s="1"/>
  <c r="O11836" i="4"/>
  <c r="P11836" i="4" s="1"/>
  <c r="O11837" i="4"/>
  <c r="P11837" i="4" s="1"/>
  <c r="O11838" i="4"/>
  <c r="P11838" i="4" s="1"/>
  <c r="O11839" i="4"/>
  <c r="P11839" i="4" s="1"/>
  <c r="O11840" i="4"/>
  <c r="P11840" i="4" s="1"/>
  <c r="O11841" i="4"/>
  <c r="P11841" i="4" s="1"/>
  <c r="O11842" i="4"/>
  <c r="P11842" i="4" s="1"/>
  <c r="O11843" i="4"/>
  <c r="P11843" i="4" s="1"/>
  <c r="O11844" i="4"/>
  <c r="P11844" i="4" s="1"/>
  <c r="O11845" i="4"/>
  <c r="P11845" i="4" s="1"/>
  <c r="O11846" i="4"/>
  <c r="P11846" i="4" s="1"/>
  <c r="O11847" i="4"/>
  <c r="P11847" i="4" s="1"/>
  <c r="O11848" i="4"/>
  <c r="P11848" i="4" s="1"/>
  <c r="O11849" i="4"/>
  <c r="P11849" i="4" s="1"/>
  <c r="O11850" i="4"/>
  <c r="P11850" i="4" s="1"/>
  <c r="O11851" i="4"/>
  <c r="P11851" i="4" s="1"/>
  <c r="O11852" i="4"/>
  <c r="P11852" i="4" s="1"/>
  <c r="O11853" i="4"/>
  <c r="P11853" i="4" s="1"/>
  <c r="O11854" i="4"/>
  <c r="P11854" i="4" s="1"/>
  <c r="O11855" i="4"/>
  <c r="P11855" i="4" s="1"/>
  <c r="O11856" i="4"/>
  <c r="P11856" i="4" s="1"/>
  <c r="O11857" i="4"/>
  <c r="P11857" i="4" s="1"/>
  <c r="O11858" i="4"/>
  <c r="P11858" i="4" s="1"/>
  <c r="O11859" i="4"/>
  <c r="P11859" i="4" s="1"/>
  <c r="O11860" i="4"/>
  <c r="P11860" i="4" s="1"/>
  <c r="O11861" i="4"/>
  <c r="P11861" i="4" s="1"/>
  <c r="O11862" i="4"/>
  <c r="P11862" i="4" s="1"/>
  <c r="O11863" i="4"/>
  <c r="P11863" i="4" s="1"/>
  <c r="O11864" i="4"/>
  <c r="P11864" i="4" s="1"/>
  <c r="O11865" i="4"/>
  <c r="P11865" i="4" s="1"/>
  <c r="O11866" i="4"/>
  <c r="P11866" i="4" s="1"/>
  <c r="O11867" i="4"/>
  <c r="P11867" i="4" s="1"/>
  <c r="O11868" i="4"/>
  <c r="P11868" i="4" s="1"/>
  <c r="O11869" i="4"/>
  <c r="P11869" i="4" s="1"/>
  <c r="O11870" i="4"/>
  <c r="P11870" i="4" s="1"/>
  <c r="O11871" i="4"/>
  <c r="P11871" i="4" s="1"/>
  <c r="O11872" i="4"/>
  <c r="P11872" i="4" s="1"/>
  <c r="O11873" i="4"/>
  <c r="P11873" i="4" s="1"/>
  <c r="O11874" i="4"/>
  <c r="P11874" i="4" s="1"/>
  <c r="O11875" i="4"/>
  <c r="P11875" i="4" s="1"/>
  <c r="O11876" i="4"/>
  <c r="P11876" i="4" s="1"/>
  <c r="O11877" i="4"/>
  <c r="P11877" i="4" s="1"/>
  <c r="O11878" i="4"/>
  <c r="P11878" i="4" s="1"/>
  <c r="O11879" i="4"/>
  <c r="P11879" i="4" s="1"/>
  <c r="O11880" i="4"/>
  <c r="P11880" i="4" s="1"/>
  <c r="O11881" i="4"/>
  <c r="P11881" i="4" s="1"/>
  <c r="O11882" i="4"/>
  <c r="P11882" i="4" s="1"/>
  <c r="O11883" i="4"/>
  <c r="P11883" i="4" s="1"/>
  <c r="O11884" i="4"/>
  <c r="P11884" i="4" s="1"/>
  <c r="O11885" i="4"/>
  <c r="P11885" i="4" s="1"/>
  <c r="O11886" i="4"/>
  <c r="P11886" i="4" s="1"/>
  <c r="O11887" i="4"/>
  <c r="P11887" i="4" s="1"/>
  <c r="O11888" i="4"/>
  <c r="P11888" i="4" s="1"/>
  <c r="O11889" i="4"/>
  <c r="P11889" i="4" s="1"/>
  <c r="O11890" i="4"/>
  <c r="P11890" i="4" s="1"/>
  <c r="O11891" i="4"/>
  <c r="P11891" i="4" s="1"/>
  <c r="O11892" i="4"/>
  <c r="P11892" i="4" s="1"/>
  <c r="O11893" i="4"/>
  <c r="P11893" i="4" s="1"/>
  <c r="O11894" i="4"/>
  <c r="P11894" i="4" s="1"/>
  <c r="O11895" i="4"/>
  <c r="P11895" i="4" s="1"/>
  <c r="O11896" i="4"/>
  <c r="P11896" i="4" s="1"/>
  <c r="O11897" i="4"/>
  <c r="P11897" i="4" s="1"/>
  <c r="O11898" i="4"/>
  <c r="P11898" i="4" s="1"/>
  <c r="O11899" i="4"/>
  <c r="P11899" i="4" s="1"/>
  <c r="O11900" i="4"/>
  <c r="P11900" i="4" s="1"/>
  <c r="O11901" i="4"/>
  <c r="P11901" i="4" s="1"/>
  <c r="O11902" i="4"/>
  <c r="P11902" i="4" s="1"/>
  <c r="O11903" i="4"/>
  <c r="P11903" i="4" s="1"/>
  <c r="O11904" i="4"/>
  <c r="P11904" i="4" s="1"/>
  <c r="O11905" i="4"/>
  <c r="P11905" i="4" s="1"/>
  <c r="O11906" i="4"/>
  <c r="P11906" i="4" s="1"/>
  <c r="O11907" i="4"/>
  <c r="P11907" i="4" s="1"/>
  <c r="O11908" i="4"/>
  <c r="P11908" i="4" s="1"/>
  <c r="O11909" i="4"/>
  <c r="P11909" i="4" s="1"/>
  <c r="O11910" i="4"/>
  <c r="P11910" i="4" s="1"/>
  <c r="O11911" i="4"/>
  <c r="P11911" i="4" s="1"/>
  <c r="O11912" i="4"/>
  <c r="P11912" i="4" s="1"/>
  <c r="O11913" i="4"/>
  <c r="P11913" i="4" s="1"/>
  <c r="O11914" i="4"/>
  <c r="P11914" i="4" s="1"/>
  <c r="O11915" i="4"/>
  <c r="P11915" i="4" s="1"/>
  <c r="O11916" i="4"/>
  <c r="P11916" i="4" s="1"/>
  <c r="O11917" i="4"/>
  <c r="P11917" i="4" s="1"/>
  <c r="O11918" i="4"/>
  <c r="P11918" i="4" s="1"/>
  <c r="O11919" i="4"/>
  <c r="P11919" i="4" s="1"/>
  <c r="O11920" i="4"/>
  <c r="P11920" i="4" s="1"/>
  <c r="O11921" i="4"/>
  <c r="P11921" i="4" s="1"/>
  <c r="O11922" i="4"/>
  <c r="P11922" i="4" s="1"/>
  <c r="O11923" i="4"/>
  <c r="P11923" i="4" s="1"/>
  <c r="O11924" i="4"/>
  <c r="P11924" i="4" s="1"/>
  <c r="O11925" i="4"/>
  <c r="P11925" i="4" s="1"/>
  <c r="O11926" i="4"/>
  <c r="P11926" i="4" s="1"/>
  <c r="O11927" i="4"/>
  <c r="P11927" i="4" s="1"/>
  <c r="O11928" i="4"/>
  <c r="P11928" i="4" s="1"/>
  <c r="O11929" i="4"/>
  <c r="P11929" i="4" s="1"/>
  <c r="O11930" i="4"/>
  <c r="P11930" i="4" s="1"/>
  <c r="O11931" i="4"/>
  <c r="P11931" i="4" s="1"/>
  <c r="O11932" i="4"/>
  <c r="P11932" i="4" s="1"/>
  <c r="O11933" i="4"/>
  <c r="P11933" i="4" s="1"/>
  <c r="O11934" i="4"/>
  <c r="P11934" i="4" s="1"/>
  <c r="O11935" i="4"/>
  <c r="P11935" i="4" s="1"/>
  <c r="O11936" i="4"/>
  <c r="P11936" i="4" s="1"/>
  <c r="O11937" i="4"/>
  <c r="P11937" i="4" s="1"/>
  <c r="O11938" i="4"/>
  <c r="P11938" i="4" s="1"/>
  <c r="O11939" i="4"/>
  <c r="P11939" i="4" s="1"/>
  <c r="O11940" i="4"/>
  <c r="P11940" i="4" s="1"/>
  <c r="O11941" i="4"/>
  <c r="P11941" i="4" s="1"/>
  <c r="O11942" i="4"/>
  <c r="P11942" i="4" s="1"/>
  <c r="O11943" i="4"/>
  <c r="P11943" i="4" s="1"/>
  <c r="O11944" i="4"/>
  <c r="P11944" i="4" s="1"/>
  <c r="O11945" i="4"/>
  <c r="P11945" i="4" s="1"/>
  <c r="O11946" i="4"/>
  <c r="P11946" i="4" s="1"/>
  <c r="O11947" i="4"/>
  <c r="P11947" i="4" s="1"/>
  <c r="O11948" i="4"/>
  <c r="P11948" i="4" s="1"/>
  <c r="O11949" i="4"/>
  <c r="P11949" i="4" s="1"/>
  <c r="O11950" i="4"/>
  <c r="P11950" i="4" s="1"/>
  <c r="O11951" i="4"/>
  <c r="P11951" i="4" s="1"/>
  <c r="O11952" i="4"/>
  <c r="P11952" i="4" s="1"/>
  <c r="O11953" i="4"/>
  <c r="P11953" i="4" s="1"/>
  <c r="O11954" i="4"/>
  <c r="P11954" i="4" s="1"/>
  <c r="O11955" i="4"/>
  <c r="P11955" i="4" s="1"/>
  <c r="O11956" i="4"/>
  <c r="P11956" i="4" s="1"/>
  <c r="O11957" i="4"/>
  <c r="P11957" i="4" s="1"/>
  <c r="O11958" i="4"/>
  <c r="P11958" i="4" s="1"/>
  <c r="O11959" i="4"/>
  <c r="P11959" i="4" s="1"/>
  <c r="O11960" i="4"/>
  <c r="P11960" i="4" s="1"/>
  <c r="O11961" i="4"/>
  <c r="P11961" i="4" s="1"/>
  <c r="O11962" i="4"/>
  <c r="P11962" i="4" s="1"/>
  <c r="O11963" i="4"/>
  <c r="P11963" i="4" s="1"/>
  <c r="O11964" i="4"/>
  <c r="P11964" i="4" s="1"/>
  <c r="O11965" i="4"/>
  <c r="P11965" i="4" s="1"/>
  <c r="O11966" i="4"/>
  <c r="P11966" i="4" s="1"/>
  <c r="O11967" i="4"/>
  <c r="P11967" i="4" s="1"/>
  <c r="O11968" i="4"/>
  <c r="P11968" i="4" s="1"/>
  <c r="O11969" i="4"/>
  <c r="P11969" i="4" s="1"/>
  <c r="O11970" i="4"/>
  <c r="P11970" i="4" s="1"/>
  <c r="O11971" i="4"/>
  <c r="P11971" i="4" s="1"/>
  <c r="O11972" i="4"/>
  <c r="P11972" i="4" s="1"/>
  <c r="O11973" i="4"/>
  <c r="P11973" i="4" s="1"/>
  <c r="O11974" i="4"/>
  <c r="P11974" i="4" s="1"/>
  <c r="O11975" i="4"/>
  <c r="P11975" i="4" s="1"/>
  <c r="O11976" i="4"/>
  <c r="P11976" i="4" s="1"/>
  <c r="O11977" i="4"/>
  <c r="P11977" i="4" s="1"/>
  <c r="O11978" i="4"/>
  <c r="P11978" i="4" s="1"/>
  <c r="O11979" i="4"/>
  <c r="P11979" i="4" s="1"/>
  <c r="O11980" i="4"/>
  <c r="P11980" i="4" s="1"/>
  <c r="O11981" i="4"/>
  <c r="P11981" i="4" s="1"/>
  <c r="O11982" i="4"/>
  <c r="P11982" i="4" s="1"/>
  <c r="O11983" i="4"/>
  <c r="P11983" i="4" s="1"/>
  <c r="O11984" i="4"/>
  <c r="P11984" i="4" s="1"/>
  <c r="O11985" i="4"/>
  <c r="P11985" i="4" s="1"/>
  <c r="O11986" i="4"/>
  <c r="P11986" i="4" s="1"/>
  <c r="O11987" i="4"/>
  <c r="P11987" i="4" s="1"/>
  <c r="O11988" i="4"/>
  <c r="P11988" i="4" s="1"/>
  <c r="O11989" i="4"/>
  <c r="P11989" i="4" s="1"/>
  <c r="O11990" i="4"/>
  <c r="P11990" i="4" s="1"/>
  <c r="O11991" i="4"/>
  <c r="P11991" i="4" s="1"/>
  <c r="O11992" i="4"/>
  <c r="P11992" i="4" s="1"/>
  <c r="O11993" i="4"/>
  <c r="P11993" i="4" s="1"/>
  <c r="O11994" i="4"/>
  <c r="P11994" i="4" s="1"/>
  <c r="O11995" i="4"/>
  <c r="P11995" i="4" s="1"/>
  <c r="O11996" i="4"/>
  <c r="P11996" i="4" s="1"/>
  <c r="O11997" i="4"/>
  <c r="P11997" i="4" s="1"/>
  <c r="O11998" i="4"/>
  <c r="P11998" i="4" s="1"/>
  <c r="O11999" i="4"/>
  <c r="P11999" i="4" s="1"/>
  <c r="O12000" i="4"/>
  <c r="P12000" i="4" s="1"/>
  <c r="O12001" i="4"/>
  <c r="P12001" i="4" s="1"/>
  <c r="O12002" i="4"/>
  <c r="P12002" i="4" s="1"/>
  <c r="O12003" i="4"/>
  <c r="P12003" i="4" s="1"/>
  <c r="O12004" i="4"/>
  <c r="P12004" i="4" s="1"/>
  <c r="O12005" i="4"/>
  <c r="P12005" i="4" s="1"/>
  <c r="O12006" i="4"/>
  <c r="P12006" i="4" s="1"/>
  <c r="O12007" i="4"/>
  <c r="P12007" i="4" s="1"/>
  <c r="O12008" i="4"/>
  <c r="P12008" i="4" s="1"/>
  <c r="O12009" i="4"/>
  <c r="P12009" i="4" s="1"/>
  <c r="O12010" i="4"/>
  <c r="P12010" i="4" s="1"/>
  <c r="O12011" i="4"/>
  <c r="P12011" i="4" s="1"/>
  <c r="O12012" i="4"/>
  <c r="P12012" i="4" s="1"/>
  <c r="O12013" i="4"/>
  <c r="P12013" i="4" s="1"/>
  <c r="O12014" i="4"/>
  <c r="P12014" i="4" s="1"/>
  <c r="O12015" i="4"/>
  <c r="P12015" i="4" s="1"/>
  <c r="O12016" i="4"/>
  <c r="P12016" i="4" s="1"/>
  <c r="O12017" i="4"/>
  <c r="P12017" i="4" s="1"/>
  <c r="O12018" i="4"/>
  <c r="P12018" i="4" s="1"/>
  <c r="O12019" i="4"/>
  <c r="P12019" i="4" s="1"/>
  <c r="O12020" i="4"/>
  <c r="P12020" i="4" s="1"/>
  <c r="O12021" i="4"/>
  <c r="P12021" i="4" s="1"/>
  <c r="O12022" i="4"/>
  <c r="P12022" i="4" s="1"/>
  <c r="O12023" i="4"/>
  <c r="P12023" i="4" s="1"/>
  <c r="O12024" i="4"/>
  <c r="P12024" i="4" s="1"/>
  <c r="O12025" i="4"/>
  <c r="P12025" i="4" s="1"/>
  <c r="O12026" i="4"/>
  <c r="P12026" i="4" s="1"/>
  <c r="O12027" i="4"/>
  <c r="P12027" i="4" s="1"/>
  <c r="O12028" i="4"/>
  <c r="P12028" i="4" s="1"/>
  <c r="O12029" i="4"/>
  <c r="P12029" i="4" s="1"/>
  <c r="O12030" i="4"/>
  <c r="P12030" i="4" s="1"/>
  <c r="O12031" i="4"/>
  <c r="P12031" i="4" s="1"/>
  <c r="O12032" i="4"/>
  <c r="P12032" i="4" s="1"/>
  <c r="O12033" i="4"/>
  <c r="P12033" i="4" s="1"/>
  <c r="O12034" i="4"/>
  <c r="P12034" i="4" s="1"/>
  <c r="O12035" i="4"/>
  <c r="P12035" i="4" s="1"/>
  <c r="O12036" i="4"/>
  <c r="P12036" i="4" s="1"/>
  <c r="O12037" i="4"/>
  <c r="P12037" i="4" s="1"/>
  <c r="O12038" i="4"/>
  <c r="P12038" i="4" s="1"/>
  <c r="O12039" i="4"/>
  <c r="P12039" i="4" s="1"/>
  <c r="O12040" i="4"/>
  <c r="P12040" i="4" s="1"/>
  <c r="O12041" i="4"/>
  <c r="P12041" i="4" s="1"/>
  <c r="O12042" i="4"/>
  <c r="P12042" i="4" s="1"/>
  <c r="O12043" i="4"/>
  <c r="P12043" i="4" s="1"/>
  <c r="O12044" i="4"/>
  <c r="P12044" i="4" s="1"/>
  <c r="O12045" i="4"/>
  <c r="P12045" i="4" s="1"/>
  <c r="O12046" i="4"/>
  <c r="P12046" i="4" s="1"/>
  <c r="O12047" i="4"/>
  <c r="P12047" i="4" s="1"/>
  <c r="O12048" i="4"/>
  <c r="P12048" i="4" s="1"/>
  <c r="O12049" i="4"/>
  <c r="P12049" i="4" s="1"/>
  <c r="O12050" i="4"/>
  <c r="P12050" i="4" s="1"/>
  <c r="O12051" i="4"/>
  <c r="P12051" i="4" s="1"/>
  <c r="O12052" i="4"/>
  <c r="P12052" i="4" s="1"/>
  <c r="O12053" i="4"/>
  <c r="P12053" i="4" s="1"/>
  <c r="O12054" i="4"/>
  <c r="P12054" i="4" s="1"/>
  <c r="O12055" i="4"/>
  <c r="P12055" i="4" s="1"/>
  <c r="O12056" i="4"/>
  <c r="P12056" i="4" s="1"/>
  <c r="O12057" i="4"/>
  <c r="P12057" i="4" s="1"/>
  <c r="O12058" i="4"/>
  <c r="P12058" i="4" s="1"/>
  <c r="O12059" i="4"/>
  <c r="P12059" i="4" s="1"/>
  <c r="O12060" i="4"/>
  <c r="P12060" i="4" s="1"/>
  <c r="O12061" i="4"/>
  <c r="P12061" i="4" s="1"/>
  <c r="O12062" i="4"/>
  <c r="P12062" i="4" s="1"/>
  <c r="O12063" i="4"/>
  <c r="P12063" i="4" s="1"/>
  <c r="O12064" i="4"/>
  <c r="P12064" i="4" s="1"/>
  <c r="O12065" i="4"/>
  <c r="P12065" i="4" s="1"/>
  <c r="O12066" i="4"/>
  <c r="P12066" i="4" s="1"/>
  <c r="O12067" i="4"/>
  <c r="P12067" i="4" s="1"/>
  <c r="O12068" i="4"/>
  <c r="P12068" i="4" s="1"/>
  <c r="O12069" i="4"/>
  <c r="P12069" i="4" s="1"/>
  <c r="O12070" i="4"/>
  <c r="P12070" i="4" s="1"/>
  <c r="O12071" i="4"/>
  <c r="P12071" i="4" s="1"/>
  <c r="O12072" i="4"/>
  <c r="P12072" i="4" s="1"/>
  <c r="O12073" i="4"/>
  <c r="P12073" i="4" s="1"/>
  <c r="O12074" i="4"/>
  <c r="P12074" i="4" s="1"/>
  <c r="O12075" i="4"/>
  <c r="P12075" i="4" s="1"/>
  <c r="O12076" i="4"/>
  <c r="P12076" i="4" s="1"/>
  <c r="O12077" i="4"/>
  <c r="P12077" i="4" s="1"/>
  <c r="O12078" i="4"/>
  <c r="P12078" i="4" s="1"/>
  <c r="O12079" i="4"/>
  <c r="P12079" i="4" s="1"/>
  <c r="O12080" i="4"/>
  <c r="P12080" i="4" s="1"/>
  <c r="O12081" i="4"/>
  <c r="P12081" i="4" s="1"/>
  <c r="O12082" i="4"/>
  <c r="P12082" i="4" s="1"/>
  <c r="O12083" i="4"/>
  <c r="P12083" i="4" s="1"/>
  <c r="O12084" i="4"/>
  <c r="P12084" i="4" s="1"/>
  <c r="O12085" i="4"/>
  <c r="P12085" i="4" s="1"/>
  <c r="O12086" i="4"/>
  <c r="P12086" i="4" s="1"/>
  <c r="O12087" i="4"/>
  <c r="P12087" i="4" s="1"/>
  <c r="O12088" i="4"/>
  <c r="P12088" i="4" s="1"/>
  <c r="O12089" i="4"/>
  <c r="P12089" i="4" s="1"/>
  <c r="O12090" i="4"/>
  <c r="P12090" i="4" s="1"/>
  <c r="O12091" i="4"/>
  <c r="P12091" i="4" s="1"/>
  <c r="O12092" i="4"/>
  <c r="P12092" i="4" s="1"/>
  <c r="O12093" i="4"/>
  <c r="P12093" i="4" s="1"/>
  <c r="O12094" i="4"/>
  <c r="P12094" i="4" s="1"/>
  <c r="O12095" i="4"/>
  <c r="P12095" i="4" s="1"/>
  <c r="O12096" i="4"/>
  <c r="P12096" i="4" s="1"/>
  <c r="O12097" i="4"/>
  <c r="P12097" i="4" s="1"/>
  <c r="R2" i="2"/>
  <c r="S2" i="2" s="1"/>
  <c r="R3" i="2"/>
  <c r="S3" i="2" s="1"/>
  <c r="R4" i="2"/>
  <c r="S4" i="2" s="1"/>
  <c r="R5" i="2"/>
  <c r="S5" i="2" s="1"/>
  <c r="R6" i="2"/>
  <c r="S6" i="2" s="1"/>
  <c r="R7" i="2"/>
  <c r="S7" i="2" s="1"/>
  <c r="R8" i="2"/>
  <c r="S8" i="2" s="1"/>
  <c r="R9" i="2"/>
  <c r="S9" i="2" s="1"/>
  <c r="R10" i="2"/>
  <c r="S10" i="2" s="1"/>
  <c r="R11" i="2"/>
  <c r="S11" i="2" s="1"/>
  <c r="R12" i="2"/>
  <c r="S12" i="2" s="1"/>
  <c r="R13" i="2"/>
  <c r="S13" i="2" s="1"/>
  <c r="R14" i="2"/>
  <c r="S14" i="2" s="1"/>
  <c r="R15" i="2"/>
  <c r="S15" i="2" s="1"/>
  <c r="R16" i="2"/>
  <c r="S16" i="2" s="1"/>
  <c r="R17" i="2"/>
  <c r="S17" i="2" s="1"/>
  <c r="R18" i="2"/>
  <c r="S18" i="2" s="1"/>
  <c r="R19" i="2"/>
  <c r="S19" i="2" s="1"/>
  <c r="R20" i="2"/>
  <c r="S20" i="2" s="1"/>
  <c r="R21" i="2"/>
  <c r="S21" i="2" s="1"/>
  <c r="R22" i="2"/>
  <c r="S22" i="2" s="1"/>
  <c r="R23" i="2"/>
  <c r="S23" i="2" s="1"/>
  <c r="R24" i="2"/>
  <c r="S24" i="2" s="1"/>
  <c r="R25" i="2"/>
  <c r="S25" i="2" s="1"/>
  <c r="R26" i="2"/>
  <c r="S26" i="2" s="1"/>
  <c r="R27" i="2"/>
  <c r="S27" i="2" s="1"/>
  <c r="R28" i="2"/>
  <c r="S28" i="2" s="1"/>
  <c r="R29" i="2"/>
  <c r="S29" i="2" s="1"/>
  <c r="R30" i="2"/>
  <c r="S30" i="2" s="1"/>
  <c r="R31" i="2"/>
  <c r="S31" i="2" s="1"/>
  <c r="R32" i="2"/>
  <c r="S32" i="2" s="1"/>
  <c r="R33" i="2"/>
  <c r="S33" i="2" s="1"/>
  <c r="R34" i="2"/>
  <c r="S34" i="2" s="1"/>
  <c r="R35" i="2"/>
  <c r="S35" i="2" s="1"/>
  <c r="R36" i="2"/>
  <c r="S36" i="2" s="1"/>
  <c r="R37" i="2"/>
  <c r="S37" i="2" s="1"/>
  <c r="R38" i="2"/>
  <c r="S38" i="2" s="1"/>
  <c r="R39" i="2"/>
  <c r="S39" i="2" s="1"/>
  <c r="R40" i="2"/>
  <c r="S40" i="2" s="1"/>
  <c r="R41" i="2"/>
  <c r="S41" i="2" s="1"/>
  <c r="R42" i="2"/>
  <c r="S42" i="2" s="1"/>
  <c r="R43" i="2"/>
  <c r="S43" i="2" s="1"/>
  <c r="R44" i="2"/>
  <c r="S44" i="2" s="1"/>
  <c r="R45" i="2"/>
  <c r="S45" i="2" s="1"/>
  <c r="R46" i="2"/>
  <c r="S46" i="2" s="1"/>
  <c r="R47" i="2"/>
  <c r="S47" i="2" s="1"/>
  <c r="R48" i="2"/>
  <c r="S48" i="2" s="1"/>
  <c r="R49" i="2"/>
  <c r="S49" i="2" s="1"/>
  <c r="R50" i="2"/>
  <c r="S50" i="2" s="1"/>
  <c r="R51" i="2"/>
  <c r="S51" i="2" s="1"/>
  <c r="R52" i="2"/>
  <c r="S52" i="2" s="1"/>
  <c r="R53" i="2"/>
  <c r="S53" i="2" s="1"/>
  <c r="R54" i="2"/>
  <c r="S54" i="2" s="1"/>
  <c r="R55" i="2"/>
  <c r="S55" i="2" s="1"/>
  <c r="R56" i="2"/>
  <c r="S56" i="2" s="1"/>
  <c r="R57" i="2"/>
  <c r="S57" i="2" s="1"/>
  <c r="R58" i="2"/>
  <c r="S58" i="2" s="1"/>
  <c r="R59" i="2"/>
  <c r="S59" i="2" s="1"/>
  <c r="R60" i="2"/>
  <c r="S60" i="2" s="1"/>
  <c r="R61" i="2"/>
  <c r="S61" i="2" s="1"/>
  <c r="R62" i="2"/>
  <c r="S62" i="2" s="1"/>
  <c r="R63" i="2"/>
  <c r="S63" i="2" s="1"/>
  <c r="R64" i="2"/>
  <c r="S64" i="2" s="1"/>
  <c r="R65" i="2"/>
  <c r="S65" i="2" s="1"/>
  <c r="R66" i="2"/>
  <c r="S66" i="2" s="1"/>
  <c r="R67" i="2"/>
  <c r="S67" i="2" s="1"/>
  <c r="R68" i="2"/>
  <c r="S68" i="2" s="1"/>
  <c r="R69" i="2"/>
  <c r="S69" i="2" s="1"/>
  <c r="R70" i="2"/>
  <c r="S70" i="2" s="1"/>
  <c r="R71" i="2"/>
  <c r="S71" i="2" s="1"/>
  <c r="R72" i="2"/>
  <c r="S72" i="2" s="1"/>
  <c r="R73" i="2"/>
  <c r="S73" i="2" s="1"/>
  <c r="R74" i="2"/>
  <c r="S74" i="2" s="1"/>
  <c r="R75" i="2"/>
  <c r="S75" i="2" s="1"/>
  <c r="R76" i="2"/>
  <c r="S76" i="2" s="1"/>
  <c r="R77" i="2"/>
  <c r="S77" i="2" s="1"/>
  <c r="R78" i="2"/>
  <c r="S78" i="2" s="1"/>
  <c r="R79" i="2"/>
  <c r="S79" i="2" s="1"/>
  <c r="R80" i="2"/>
  <c r="S80" i="2" s="1"/>
  <c r="R81" i="2"/>
  <c r="S81" i="2" s="1"/>
  <c r="R82" i="2"/>
  <c r="S82" i="2" s="1"/>
  <c r="R83" i="2"/>
  <c r="S83" i="2" s="1"/>
  <c r="R84" i="2"/>
  <c r="S84" i="2" s="1"/>
  <c r="R85" i="2"/>
  <c r="S85" i="2" s="1"/>
  <c r="R86" i="2"/>
  <c r="S86" i="2" s="1"/>
  <c r="R87" i="2"/>
  <c r="S87" i="2" s="1"/>
  <c r="R88" i="2"/>
  <c r="S88" i="2" s="1"/>
  <c r="R89" i="2"/>
  <c r="S89" i="2" s="1"/>
  <c r="R90" i="2"/>
  <c r="S90" i="2" s="1"/>
  <c r="R91" i="2"/>
  <c r="S91" i="2" s="1"/>
  <c r="R92" i="2"/>
  <c r="S92" i="2" s="1"/>
  <c r="R93" i="2"/>
  <c r="S93" i="2" s="1"/>
  <c r="R94" i="2"/>
  <c r="S94" i="2" s="1"/>
  <c r="R95" i="2"/>
  <c r="S95" i="2" s="1"/>
  <c r="R96" i="2"/>
  <c r="S96" i="2" s="1"/>
  <c r="R97" i="2"/>
  <c r="S97" i="2" s="1"/>
  <c r="R98" i="2"/>
  <c r="S98" i="2" s="1"/>
  <c r="R99" i="2"/>
  <c r="S99" i="2" s="1"/>
  <c r="R100" i="2"/>
  <c r="S100" i="2" s="1"/>
  <c r="R101" i="2"/>
  <c r="S101" i="2" s="1"/>
  <c r="R102" i="2"/>
  <c r="S102" i="2" s="1"/>
  <c r="R103" i="2"/>
  <c r="S103" i="2" s="1"/>
  <c r="R104" i="2"/>
  <c r="S104" i="2" s="1"/>
  <c r="R105" i="2"/>
  <c r="S105" i="2" s="1"/>
  <c r="R106" i="2"/>
  <c r="S106" i="2" s="1"/>
  <c r="R107" i="2"/>
  <c r="S107" i="2" s="1"/>
  <c r="R108" i="2"/>
  <c r="S108" i="2" s="1"/>
  <c r="R109" i="2"/>
  <c r="S109" i="2" s="1"/>
  <c r="R110" i="2"/>
  <c r="S110" i="2" s="1"/>
  <c r="R111" i="2"/>
  <c r="S111" i="2" s="1"/>
  <c r="R112" i="2"/>
  <c r="S112" i="2" s="1"/>
  <c r="R113" i="2"/>
  <c r="S113" i="2" s="1"/>
  <c r="R114" i="2"/>
  <c r="S114" i="2" s="1"/>
  <c r="R115" i="2"/>
  <c r="S115" i="2" s="1"/>
  <c r="R116" i="2"/>
  <c r="S116" i="2" s="1"/>
  <c r="R117" i="2"/>
  <c r="S117" i="2" s="1"/>
  <c r="R118" i="2"/>
  <c r="S118" i="2" s="1"/>
  <c r="R119" i="2"/>
  <c r="S119" i="2" s="1"/>
  <c r="R120" i="2"/>
  <c r="S120" i="2" s="1"/>
  <c r="R121" i="2"/>
  <c r="S121" i="2" s="1"/>
  <c r="R122" i="2"/>
  <c r="S122" i="2" s="1"/>
  <c r="R123" i="2"/>
  <c r="S123" i="2" s="1"/>
  <c r="R124" i="2"/>
  <c r="S124" i="2" s="1"/>
  <c r="R125" i="2"/>
  <c r="S125" i="2" s="1"/>
  <c r="R126" i="2"/>
  <c r="S126" i="2" s="1"/>
  <c r="R127" i="2"/>
  <c r="S127" i="2" s="1"/>
  <c r="R128" i="2"/>
  <c r="S128" i="2" s="1"/>
  <c r="R129" i="2"/>
  <c r="S129" i="2" s="1"/>
  <c r="R130" i="2"/>
  <c r="S130" i="2" s="1"/>
  <c r="R131" i="2"/>
  <c r="S131" i="2" s="1"/>
  <c r="R132" i="2"/>
  <c r="S132" i="2" s="1"/>
  <c r="R133" i="2"/>
  <c r="S133" i="2" s="1"/>
  <c r="R134" i="2"/>
  <c r="S134" i="2" s="1"/>
  <c r="R135" i="2"/>
  <c r="S135" i="2" s="1"/>
  <c r="R136" i="2"/>
  <c r="S136" i="2" s="1"/>
  <c r="R137" i="2"/>
  <c r="S137" i="2" s="1"/>
  <c r="R138" i="2"/>
  <c r="S138" i="2" s="1"/>
  <c r="R139" i="2"/>
  <c r="S139" i="2" s="1"/>
  <c r="R140" i="2"/>
  <c r="S140" i="2" s="1"/>
  <c r="R141" i="2"/>
  <c r="S141" i="2" s="1"/>
  <c r="R142" i="2"/>
  <c r="S142" i="2" s="1"/>
  <c r="R143" i="2"/>
  <c r="S143" i="2" s="1"/>
  <c r="R144" i="2"/>
  <c r="S144" i="2" s="1"/>
  <c r="R145" i="2"/>
  <c r="S145" i="2" s="1"/>
  <c r="R146" i="2"/>
  <c r="S146" i="2" s="1"/>
  <c r="R147" i="2"/>
  <c r="S147" i="2" s="1"/>
  <c r="R148" i="2"/>
  <c r="S148" i="2" s="1"/>
  <c r="R149" i="2"/>
  <c r="S149" i="2" s="1"/>
  <c r="R150" i="2"/>
  <c r="S150" i="2" s="1"/>
  <c r="R151" i="2"/>
  <c r="S151" i="2" s="1"/>
  <c r="R152" i="2"/>
  <c r="S152" i="2" s="1"/>
  <c r="R153" i="2"/>
  <c r="S153" i="2" s="1"/>
  <c r="R154" i="2"/>
  <c r="S154" i="2" s="1"/>
  <c r="R155" i="2"/>
  <c r="S155" i="2" s="1"/>
  <c r="R156" i="2"/>
  <c r="S156" i="2" s="1"/>
  <c r="R157" i="2"/>
  <c r="S157" i="2" s="1"/>
  <c r="R158" i="2"/>
  <c r="S158" i="2" s="1"/>
  <c r="R159" i="2"/>
  <c r="S159" i="2" s="1"/>
  <c r="R160" i="2"/>
  <c r="S160" i="2" s="1"/>
  <c r="R161" i="2"/>
  <c r="S161" i="2" s="1"/>
  <c r="R162" i="2"/>
  <c r="S162" i="2" s="1"/>
  <c r="R163" i="2"/>
  <c r="S163" i="2" s="1"/>
  <c r="R164" i="2"/>
  <c r="S164" i="2" s="1"/>
  <c r="R165" i="2"/>
  <c r="S165" i="2" s="1"/>
  <c r="R166" i="2"/>
  <c r="S166" i="2" s="1"/>
  <c r="R167" i="2"/>
  <c r="S167" i="2" s="1"/>
  <c r="R168" i="2"/>
  <c r="S168" i="2" s="1"/>
  <c r="R169" i="2"/>
  <c r="S169" i="2" s="1"/>
  <c r="R170" i="2"/>
  <c r="S170" i="2" s="1"/>
  <c r="R171" i="2"/>
  <c r="S171" i="2" s="1"/>
  <c r="R172" i="2"/>
  <c r="S172" i="2" s="1"/>
  <c r="R173" i="2"/>
  <c r="S173" i="2" s="1"/>
  <c r="R174" i="2"/>
  <c r="S174" i="2" s="1"/>
  <c r="R175" i="2"/>
  <c r="S175" i="2" s="1"/>
  <c r="R176" i="2"/>
  <c r="S176" i="2" s="1"/>
  <c r="R177" i="2"/>
  <c r="S177" i="2" s="1"/>
  <c r="R178" i="2"/>
  <c r="S178" i="2" s="1"/>
  <c r="R179" i="2"/>
  <c r="S179" i="2" s="1"/>
  <c r="R180" i="2"/>
  <c r="S180" i="2" s="1"/>
  <c r="R181" i="2"/>
  <c r="S181" i="2" s="1"/>
  <c r="R182" i="2"/>
  <c r="S182" i="2" s="1"/>
  <c r="R183" i="2"/>
  <c r="S183" i="2" s="1"/>
  <c r="R184" i="2"/>
  <c r="S184" i="2" s="1"/>
  <c r="R185" i="2"/>
  <c r="S185" i="2" s="1"/>
  <c r="R186" i="2"/>
  <c r="S186" i="2" s="1"/>
  <c r="R187" i="2"/>
  <c r="S187" i="2" s="1"/>
  <c r="R188" i="2"/>
  <c r="S188" i="2" s="1"/>
  <c r="R189" i="2"/>
  <c r="S189" i="2" s="1"/>
  <c r="R190" i="2"/>
  <c r="S190" i="2" s="1"/>
  <c r="R191" i="2"/>
  <c r="S191" i="2" s="1"/>
  <c r="R192" i="2"/>
  <c r="S192" i="2" s="1"/>
  <c r="R193" i="2"/>
  <c r="S193" i="2" s="1"/>
  <c r="R194" i="2"/>
  <c r="S194" i="2" s="1"/>
  <c r="R195" i="2"/>
  <c r="S195" i="2" s="1"/>
  <c r="R196" i="2"/>
  <c r="S196" i="2" s="1"/>
  <c r="R197" i="2"/>
  <c r="S197" i="2" s="1"/>
  <c r="R198" i="2"/>
  <c r="S198" i="2" s="1"/>
  <c r="R199" i="2"/>
  <c r="S199" i="2" s="1"/>
  <c r="R200" i="2"/>
  <c r="S200" i="2" s="1"/>
  <c r="R201" i="2"/>
  <c r="S201" i="2" s="1"/>
  <c r="R202" i="2"/>
  <c r="S202" i="2" s="1"/>
  <c r="R203" i="2"/>
  <c r="S203" i="2" s="1"/>
  <c r="R204" i="2"/>
  <c r="S204" i="2" s="1"/>
  <c r="R205" i="2"/>
  <c r="S205" i="2" s="1"/>
  <c r="R206" i="2"/>
  <c r="S206" i="2" s="1"/>
  <c r="R207" i="2"/>
  <c r="S207" i="2" s="1"/>
  <c r="R208" i="2"/>
  <c r="S208" i="2" s="1"/>
  <c r="R209" i="2"/>
  <c r="S209" i="2" s="1"/>
  <c r="R210" i="2"/>
  <c r="S210" i="2" s="1"/>
  <c r="R211" i="2"/>
  <c r="S211" i="2" s="1"/>
  <c r="R212" i="2"/>
  <c r="S212" i="2" s="1"/>
  <c r="R213" i="2"/>
  <c r="S213" i="2" s="1"/>
  <c r="R214" i="2"/>
  <c r="S214" i="2" s="1"/>
  <c r="R215" i="2"/>
  <c r="S215" i="2" s="1"/>
  <c r="R216" i="2"/>
  <c r="S216" i="2" s="1"/>
  <c r="R217" i="2"/>
  <c r="S217" i="2" s="1"/>
  <c r="R218" i="2"/>
  <c r="S218" i="2" s="1"/>
  <c r="R219" i="2"/>
  <c r="S219" i="2" s="1"/>
  <c r="R220" i="2"/>
  <c r="S220" i="2" s="1"/>
  <c r="R221" i="2"/>
  <c r="S221" i="2" s="1"/>
  <c r="R222" i="2"/>
  <c r="S222" i="2" s="1"/>
  <c r="R223" i="2"/>
  <c r="S223" i="2" s="1"/>
  <c r="R224" i="2"/>
  <c r="S224" i="2" s="1"/>
  <c r="R225" i="2"/>
  <c r="S225" i="2" s="1"/>
  <c r="R226" i="2"/>
  <c r="S226" i="2" s="1"/>
  <c r="R227" i="2"/>
  <c r="S227" i="2" s="1"/>
  <c r="R228" i="2"/>
  <c r="S228" i="2" s="1"/>
  <c r="R229" i="2"/>
  <c r="S229" i="2" s="1"/>
  <c r="R230" i="2"/>
  <c r="S230" i="2" s="1"/>
  <c r="R231" i="2"/>
  <c r="S231" i="2" s="1"/>
  <c r="R232" i="2"/>
  <c r="S232" i="2" s="1"/>
  <c r="R233" i="2"/>
  <c r="S233" i="2" s="1"/>
  <c r="R234" i="2"/>
  <c r="S234" i="2" s="1"/>
  <c r="R235" i="2"/>
  <c r="S235" i="2" s="1"/>
  <c r="R236" i="2"/>
  <c r="S236" i="2" s="1"/>
  <c r="R237" i="2"/>
  <c r="S237" i="2" s="1"/>
  <c r="R238" i="2"/>
  <c r="S238" i="2" s="1"/>
  <c r="R239" i="2"/>
  <c r="S239" i="2" s="1"/>
  <c r="R240" i="2"/>
  <c r="S240" i="2" s="1"/>
  <c r="R241" i="2"/>
  <c r="S241" i="2" s="1"/>
  <c r="R242" i="2"/>
  <c r="S242" i="2" s="1"/>
  <c r="R243" i="2"/>
  <c r="S243" i="2" s="1"/>
  <c r="R244" i="2"/>
  <c r="S244" i="2" s="1"/>
  <c r="R245" i="2"/>
  <c r="S245" i="2" s="1"/>
  <c r="R246" i="2"/>
  <c r="S246" i="2" s="1"/>
  <c r="R247" i="2"/>
  <c r="S247" i="2" s="1"/>
  <c r="R248" i="2"/>
  <c r="S248" i="2" s="1"/>
  <c r="R249" i="2"/>
  <c r="S249" i="2" s="1"/>
  <c r="R250" i="2"/>
  <c r="S250" i="2" s="1"/>
  <c r="R251" i="2"/>
  <c r="S251" i="2" s="1"/>
  <c r="R252" i="2"/>
  <c r="S252" i="2" s="1"/>
  <c r="R253" i="2"/>
  <c r="S253" i="2" s="1"/>
  <c r="R254" i="2"/>
  <c r="S254" i="2" s="1"/>
  <c r="R255" i="2"/>
  <c r="S255" i="2" s="1"/>
  <c r="R256" i="2"/>
  <c r="S256" i="2" s="1"/>
  <c r="R257" i="2"/>
  <c r="S257" i="2" s="1"/>
  <c r="R258" i="2"/>
  <c r="S258" i="2" s="1"/>
  <c r="R259" i="2"/>
  <c r="S259" i="2" s="1"/>
  <c r="R260" i="2"/>
  <c r="S260" i="2" s="1"/>
  <c r="R261" i="2"/>
  <c r="S261" i="2" s="1"/>
  <c r="R262" i="2"/>
  <c r="S262" i="2" s="1"/>
  <c r="R263" i="2"/>
  <c r="S263" i="2" s="1"/>
  <c r="R264" i="2"/>
  <c r="S264" i="2" s="1"/>
  <c r="R265" i="2"/>
  <c r="S265" i="2" s="1"/>
  <c r="R266" i="2"/>
  <c r="S266" i="2" s="1"/>
  <c r="R267" i="2"/>
  <c r="S267" i="2" s="1"/>
  <c r="R268" i="2"/>
  <c r="S268" i="2" s="1"/>
  <c r="R269" i="2"/>
  <c r="S269" i="2" s="1"/>
  <c r="R270" i="2"/>
  <c r="S270" i="2" s="1"/>
  <c r="R271" i="2"/>
  <c r="S271" i="2" s="1"/>
  <c r="R272" i="2"/>
  <c r="S272" i="2" s="1"/>
  <c r="R273" i="2"/>
  <c r="S273" i="2" s="1"/>
  <c r="R274" i="2"/>
  <c r="S274" i="2" s="1"/>
  <c r="R275" i="2"/>
  <c r="S275" i="2" s="1"/>
  <c r="R276" i="2"/>
  <c r="S276" i="2" s="1"/>
  <c r="R277" i="2"/>
  <c r="S277" i="2" s="1"/>
  <c r="R278" i="2"/>
  <c r="S278" i="2" s="1"/>
  <c r="R279" i="2"/>
  <c r="S279" i="2" s="1"/>
  <c r="R280" i="2"/>
  <c r="S280" i="2" s="1"/>
  <c r="R281" i="2"/>
  <c r="S281" i="2" s="1"/>
  <c r="R282" i="2"/>
  <c r="S282" i="2" s="1"/>
  <c r="R283" i="2"/>
  <c r="S283" i="2" s="1"/>
  <c r="R284" i="2"/>
  <c r="S284" i="2" s="1"/>
  <c r="R285" i="2"/>
  <c r="S285" i="2" s="1"/>
  <c r="R286" i="2"/>
  <c r="S286" i="2" s="1"/>
  <c r="R287" i="2"/>
  <c r="S287" i="2" s="1"/>
  <c r="R288" i="2"/>
  <c r="S288" i="2" s="1"/>
  <c r="R289" i="2"/>
  <c r="S289" i="2" s="1"/>
  <c r="R290" i="2"/>
  <c r="S290" i="2" s="1"/>
  <c r="R291" i="2"/>
  <c r="S291" i="2" s="1"/>
  <c r="R292" i="2"/>
  <c r="S292" i="2" s="1"/>
  <c r="R293" i="2"/>
  <c r="S293" i="2" s="1"/>
  <c r="R294" i="2"/>
  <c r="S294" i="2" s="1"/>
  <c r="R295" i="2"/>
  <c r="S295" i="2" s="1"/>
  <c r="R296" i="2"/>
  <c r="S296" i="2" s="1"/>
  <c r="R297" i="2"/>
  <c r="S297" i="2" s="1"/>
  <c r="R298" i="2"/>
  <c r="S298" i="2" s="1"/>
  <c r="R299" i="2"/>
  <c r="S299" i="2" s="1"/>
  <c r="R300" i="2"/>
  <c r="S300" i="2" s="1"/>
  <c r="R301" i="2"/>
  <c r="S301" i="2" s="1"/>
  <c r="R302" i="2"/>
  <c r="S302" i="2" s="1"/>
  <c r="R303" i="2"/>
  <c r="S303" i="2" s="1"/>
  <c r="R304" i="2"/>
  <c r="S304" i="2" s="1"/>
  <c r="R305" i="2"/>
  <c r="S305" i="2" s="1"/>
  <c r="R306" i="2"/>
  <c r="S306" i="2" s="1"/>
  <c r="R307" i="2"/>
  <c r="S307" i="2" s="1"/>
  <c r="R308" i="2"/>
  <c r="S308" i="2" s="1"/>
  <c r="R309" i="2"/>
  <c r="S309" i="2" s="1"/>
  <c r="R310" i="2"/>
  <c r="S310" i="2" s="1"/>
  <c r="R311" i="2"/>
  <c r="S311" i="2" s="1"/>
  <c r="R312" i="2"/>
  <c r="S312" i="2" s="1"/>
  <c r="R313" i="2"/>
  <c r="S313" i="2" s="1"/>
  <c r="R314" i="2"/>
  <c r="S314" i="2" s="1"/>
  <c r="R315" i="2"/>
  <c r="S315" i="2" s="1"/>
  <c r="R316" i="2"/>
  <c r="S316" i="2" s="1"/>
  <c r="R317" i="2"/>
  <c r="S317" i="2" s="1"/>
  <c r="R318" i="2"/>
  <c r="S318" i="2" s="1"/>
  <c r="R319" i="2"/>
  <c r="S319" i="2" s="1"/>
  <c r="R320" i="2"/>
  <c r="S320" i="2" s="1"/>
  <c r="R321" i="2"/>
  <c r="S321" i="2" s="1"/>
  <c r="R322" i="2"/>
  <c r="S322" i="2" s="1"/>
  <c r="R323" i="2"/>
  <c r="S323" i="2" s="1"/>
  <c r="R324" i="2"/>
  <c r="S324" i="2" s="1"/>
  <c r="R325" i="2"/>
  <c r="S325" i="2" s="1"/>
  <c r="R326" i="2"/>
  <c r="S326" i="2" s="1"/>
  <c r="R327" i="2"/>
  <c r="S327" i="2" s="1"/>
  <c r="R328" i="2"/>
  <c r="S328" i="2" s="1"/>
  <c r="R329" i="2"/>
  <c r="S329" i="2" s="1"/>
  <c r="R330" i="2"/>
  <c r="S330" i="2" s="1"/>
  <c r="R331" i="2"/>
  <c r="S331" i="2" s="1"/>
  <c r="R332" i="2"/>
  <c r="S332" i="2" s="1"/>
  <c r="R333" i="2"/>
  <c r="S333" i="2" s="1"/>
  <c r="R334" i="2"/>
  <c r="S334" i="2" s="1"/>
  <c r="R335" i="2"/>
  <c r="S335" i="2" s="1"/>
  <c r="R336" i="2"/>
  <c r="S336" i="2" s="1"/>
  <c r="R337" i="2"/>
  <c r="S337" i="2" s="1"/>
  <c r="R338" i="2"/>
  <c r="S338" i="2" s="1"/>
  <c r="R339" i="2"/>
  <c r="S339" i="2" s="1"/>
  <c r="R340" i="2"/>
  <c r="S340" i="2" s="1"/>
  <c r="R341" i="2"/>
  <c r="S341" i="2" s="1"/>
  <c r="R342" i="2"/>
  <c r="S342" i="2" s="1"/>
  <c r="R343" i="2"/>
  <c r="S343" i="2" s="1"/>
  <c r="R344" i="2"/>
  <c r="S344" i="2" s="1"/>
  <c r="R345" i="2"/>
  <c r="S345" i="2" s="1"/>
  <c r="R346" i="2"/>
  <c r="S346" i="2" s="1"/>
  <c r="R347" i="2"/>
  <c r="S347" i="2" s="1"/>
  <c r="R348" i="2"/>
  <c r="S348" i="2" s="1"/>
  <c r="R349" i="2"/>
  <c r="S349" i="2" s="1"/>
  <c r="R350" i="2"/>
  <c r="S350" i="2" s="1"/>
  <c r="R351" i="2"/>
  <c r="S351" i="2" s="1"/>
  <c r="R352" i="2"/>
  <c r="S352" i="2" s="1"/>
  <c r="R353" i="2"/>
  <c r="S353" i="2" s="1"/>
  <c r="R354" i="2"/>
  <c r="S354" i="2" s="1"/>
  <c r="R355" i="2"/>
  <c r="S355" i="2" s="1"/>
  <c r="R356" i="2"/>
  <c r="S356" i="2" s="1"/>
  <c r="R357" i="2"/>
  <c r="S357" i="2" s="1"/>
  <c r="R358" i="2"/>
  <c r="S358" i="2" s="1"/>
  <c r="R359" i="2"/>
  <c r="S359" i="2" s="1"/>
  <c r="R360" i="2"/>
  <c r="S360" i="2" s="1"/>
  <c r="R361" i="2"/>
  <c r="S361" i="2" s="1"/>
  <c r="R362" i="2"/>
  <c r="S362" i="2" s="1"/>
  <c r="R363" i="2"/>
  <c r="S363" i="2" s="1"/>
  <c r="R364" i="2"/>
  <c r="S364" i="2" s="1"/>
  <c r="R365" i="2"/>
  <c r="S365" i="2" s="1"/>
  <c r="R366" i="2"/>
  <c r="S366" i="2" s="1"/>
  <c r="R367" i="2"/>
  <c r="S367" i="2" s="1"/>
  <c r="R368" i="2"/>
  <c r="S368" i="2" s="1"/>
  <c r="R369" i="2"/>
  <c r="S369" i="2" s="1"/>
  <c r="R370" i="2"/>
  <c r="S370" i="2" s="1"/>
  <c r="R371" i="2"/>
  <c r="S371" i="2" s="1"/>
  <c r="R372" i="2"/>
  <c r="S372" i="2" s="1"/>
  <c r="R373" i="2"/>
  <c r="S373" i="2" s="1"/>
  <c r="R374" i="2"/>
  <c r="S374" i="2" s="1"/>
  <c r="R375" i="2"/>
  <c r="S375" i="2" s="1"/>
  <c r="R376" i="2"/>
  <c r="S376" i="2" s="1"/>
  <c r="R377" i="2"/>
  <c r="S377" i="2" s="1"/>
  <c r="R378" i="2"/>
  <c r="S378" i="2" s="1"/>
  <c r="R379" i="2"/>
  <c r="S379" i="2" s="1"/>
  <c r="R380" i="2"/>
  <c r="S380" i="2" s="1"/>
  <c r="R381" i="2"/>
  <c r="S381" i="2" s="1"/>
  <c r="R382" i="2"/>
  <c r="S382" i="2" s="1"/>
  <c r="R383" i="2"/>
  <c r="S383" i="2" s="1"/>
  <c r="R384" i="2"/>
  <c r="S384" i="2" s="1"/>
  <c r="R385" i="2"/>
  <c r="S385" i="2" s="1"/>
  <c r="R386" i="2"/>
  <c r="S386" i="2" s="1"/>
  <c r="R387" i="2"/>
  <c r="S387" i="2" s="1"/>
  <c r="R388" i="2"/>
  <c r="S388" i="2" s="1"/>
  <c r="R389" i="2"/>
  <c r="S389" i="2" s="1"/>
  <c r="R390" i="2"/>
  <c r="S390" i="2" s="1"/>
  <c r="R391" i="2"/>
  <c r="S391" i="2" s="1"/>
  <c r="R392" i="2"/>
  <c r="S392" i="2" s="1"/>
  <c r="R393" i="2"/>
  <c r="S393" i="2" s="1"/>
  <c r="R394" i="2"/>
  <c r="S394" i="2" s="1"/>
  <c r="R395" i="2"/>
  <c r="S395" i="2" s="1"/>
  <c r="R396" i="2"/>
  <c r="S396" i="2" s="1"/>
  <c r="R397" i="2"/>
  <c r="S397" i="2" s="1"/>
  <c r="R398" i="2"/>
  <c r="S398" i="2" s="1"/>
  <c r="R399" i="2"/>
  <c r="S399" i="2" s="1"/>
  <c r="R400" i="2"/>
  <c r="S400" i="2" s="1"/>
  <c r="R401" i="2"/>
  <c r="S401" i="2" s="1"/>
  <c r="R402" i="2"/>
  <c r="S402" i="2" s="1"/>
  <c r="R403" i="2"/>
  <c r="S403" i="2" s="1"/>
  <c r="R404" i="2"/>
  <c r="S404" i="2" s="1"/>
  <c r="R405" i="2"/>
  <c r="S405" i="2" s="1"/>
  <c r="R406" i="2"/>
  <c r="S406" i="2" s="1"/>
  <c r="R407" i="2"/>
  <c r="S407" i="2" s="1"/>
  <c r="R408" i="2"/>
  <c r="S408" i="2" s="1"/>
  <c r="R409" i="2"/>
  <c r="S409" i="2" s="1"/>
  <c r="R410" i="2"/>
  <c r="S410" i="2" s="1"/>
  <c r="R411" i="2"/>
  <c r="S411" i="2" s="1"/>
  <c r="R412" i="2"/>
  <c r="S412" i="2" s="1"/>
  <c r="R413" i="2"/>
  <c r="S413" i="2" s="1"/>
  <c r="R414" i="2"/>
  <c r="S414" i="2" s="1"/>
  <c r="R415" i="2"/>
  <c r="S415" i="2" s="1"/>
  <c r="R416" i="2"/>
  <c r="S416" i="2" s="1"/>
  <c r="R417" i="2"/>
  <c r="S417" i="2" s="1"/>
  <c r="R418" i="2"/>
  <c r="S418" i="2" s="1"/>
  <c r="R419" i="2"/>
  <c r="S419" i="2" s="1"/>
  <c r="R420" i="2"/>
  <c r="S420" i="2" s="1"/>
  <c r="R421" i="2"/>
  <c r="S421" i="2" s="1"/>
  <c r="R422" i="2"/>
  <c r="S422" i="2" s="1"/>
  <c r="R423" i="2"/>
  <c r="S423" i="2" s="1"/>
  <c r="R424" i="2"/>
  <c r="S424" i="2" s="1"/>
  <c r="R425" i="2"/>
  <c r="S425" i="2" s="1"/>
  <c r="R426" i="2"/>
  <c r="S426" i="2" s="1"/>
  <c r="R427" i="2"/>
  <c r="S427" i="2" s="1"/>
  <c r="R428" i="2"/>
  <c r="S428" i="2" s="1"/>
  <c r="R429" i="2"/>
  <c r="S429" i="2" s="1"/>
  <c r="R430" i="2"/>
  <c r="S430" i="2" s="1"/>
  <c r="R431" i="2"/>
  <c r="S431" i="2" s="1"/>
  <c r="R432" i="2"/>
  <c r="S432" i="2" s="1"/>
  <c r="R433" i="2"/>
  <c r="S433" i="2" s="1"/>
  <c r="R434" i="2"/>
  <c r="S434" i="2" s="1"/>
  <c r="R435" i="2"/>
  <c r="S435" i="2" s="1"/>
  <c r="R436" i="2"/>
  <c r="S436" i="2" s="1"/>
  <c r="R437" i="2"/>
  <c r="S437" i="2" s="1"/>
  <c r="R438" i="2"/>
  <c r="S438" i="2" s="1"/>
  <c r="R439" i="2"/>
  <c r="S439" i="2" s="1"/>
  <c r="R440" i="2"/>
  <c r="S440" i="2" s="1"/>
  <c r="R441" i="2"/>
  <c r="S441" i="2" s="1"/>
  <c r="R442" i="2"/>
  <c r="S442" i="2" s="1"/>
  <c r="R443" i="2"/>
  <c r="S443" i="2" s="1"/>
  <c r="R444" i="2"/>
  <c r="S444" i="2" s="1"/>
  <c r="R445" i="2"/>
  <c r="S445" i="2" s="1"/>
  <c r="R446" i="2"/>
  <c r="S446" i="2" s="1"/>
  <c r="R447" i="2"/>
  <c r="S447" i="2" s="1"/>
  <c r="R448" i="2"/>
  <c r="S448" i="2" s="1"/>
  <c r="R449" i="2"/>
  <c r="S449" i="2" s="1"/>
  <c r="R450" i="2"/>
  <c r="S450" i="2" s="1"/>
  <c r="R451" i="2"/>
  <c r="S451" i="2" s="1"/>
  <c r="R452" i="2"/>
  <c r="S452" i="2" s="1"/>
  <c r="R453" i="2"/>
  <c r="S453" i="2" s="1"/>
  <c r="R454" i="2"/>
  <c r="S454" i="2" s="1"/>
  <c r="R455" i="2"/>
  <c r="S455" i="2" s="1"/>
  <c r="R456" i="2"/>
  <c r="S456" i="2" s="1"/>
  <c r="R457" i="2"/>
  <c r="S457" i="2" s="1"/>
  <c r="R458" i="2"/>
  <c r="S458" i="2" s="1"/>
  <c r="R459" i="2"/>
  <c r="S459" i="2" s="1"/>
  <c r="R460" i="2"/>
  <c r="S460" i="2" s="1"/>
  <c r="R461" i="2"/>
  <c r="S461" i="2" s="1"/>
  <c r="R462" i="2"/>
  <c r="S462" i="2" s="1"/>
  <c r="R463" i="2"/>
  <c r="S463" i="2" s="1"/>
  <c r="R464" i="2"/>
  <c r="S464" i="2" s="1"/>
  <c r="R465" i="2"/>
  <c r="S465" i="2" s="1"/>
  <c r="R466" i="2"/>
  <c r="S466" i="2" s="1"/>
  <c r="R467" i="2"/>
  <c r="S467" i="2" s="1"/>
  <c r="R468" i="2"/>
  <c r="S468" i="2" s="1"/>
  <c r="R469" i="2"/>
  <c r="S469" i="2" s="1"/>
  <c r="R470" i="2"/>
  <c r="S470" i="2" s="1"/>
  <c r="R471" i="2"/>
  <c r="S471" i="2" s="1"/>
  <c r="R472" i="2"/>
  <c r="S472" i="2" s="1"/>
  <c r="R473" i="2"/>
  <c r="S473" i="2" s="1"/>
  <c r="R474" i="2"/>
  <c r="S474" i="2" s="1"/>
  <c r="R475" i="2"/>
  <c r="S475" i="2" s="1"/>
  <c r="R476" i="2"/>
  <c r="S476" i="2" s="1"/>
  <c r="R477" i="2"/>
  <c r="S477" i="2" s="1"/>
  <c r="R478" i="2"/>
  <c r="S478" i="2" s="1"/>
  <c r="R479" i="2"/>
  <c r="S479" i="2" s="1"/>
  <c r="R480" i="2"/>
  <c r="S480" i="2" s="1"/>
  <c r="R481" i="2"/>
  <c r="S481" i="2" s="1"/>
  <c r="R482" i="2"/>
  <c r="S482" i="2" s="1"/>
  <c r="R483" i="2"/>
  <c r="S483" i="2" s="1"/>
  <c r="R484" i="2"/>
  <c r="S484" i="2" s="1"/>
  <c r="R485" i="2"/>
  <c r="S485" i="2" s="1"/>
  <c r="R486" i="2"/>
  <c r="S486" i="2" s="1"/>
  <c r="R487" i="2"/>
  <c r="S487" i="2" s="1"/>
  <c r="R488" i="2"/>
  <c r="S488" i="2" s="1"/>
  <c r="R489" i="2"/>
  <c r="S489" i="2" s="1"/>
  <c r="R490" i="2"/>
  <c r="S490" i="2" s="1"/>
  <c r="R491" i="2"/>
  <c r="S491" i="2" s="1"/>
  <c r="R492" i="2"/>
  <c r="S492" i="2" s="1"/>
  <c r="R493" i="2"/>
  <c r="S493" i="2" s="1"/>
  <c r="R494" i="2"/>
  <c r="S494" i="2" s="1"/>
  <c r="R495" i="2"/>
  <c r="S495" i="2" s="1"/>
  <c r="R496" i="2"/>
  <c r="S496" i="2" s="1"/>
  <c r="R497" i="2"/>
  <c r="S497" i="2" s="1"/>
  <c r="R498" i="2"/>
  <c r="S498" i="2" s="1"/>
  <c r="R499" i="2"/>
  <c r="S499" i="2" s="1"/>
  <c r="R500" i="2"/>
  <c r="S500" i="2" s="1"/>
  <c r="R501" i="2"/>
  <c r="S501" i="2" s="1"/>
  <c r="R502" i="2"/>
  <c r="S502" i="2" s="1"/>
  <c r="R503" i="2"/>
  <c r="S503" i="2" s="1"/>
  <c r="R504" i="2"/>
  <c r="S504" i="2" s="1"/>
  <c r="R505" i="2"/>
  <c r="S505" i="2" s="1"/>
  <c r="R506" i="2"/>
  <c r="S506" i="2" s="1"/>
  <c r="R507" i="2"/>
  <c r="S507" i="2" s="1"/>
  <c r="R508" i="2"/>
  <c r="S508" i="2" s="1"/>
  <c r="R509" i="2"/>
  <c r="S509" i="2" s="1"/>
  <c r="R510" i="2"/>
  <c r="S510" i="2" s="1"/>
  <c r="R511" i="2"/>
  <c r="S511" i="2" s="1"/>
  <c r="R512" i="2"/>
  <c r="S512" i="2" s="1"/>
  <c r="R513" i="2"/>
  <c r="S513" i="2" s="1"/>
  <c r="R514" i="2"/>
  <c r="S514" i="2" s="1"/>
  <c r="R515" i="2"/>
  <c r="S515" i="2" s="1"/>
  <c r="R516" i="2"/>
  <c r="S516" i="2" s="1"/>
  <c r="R517" i="2"/>
  <c r="S517" i="2" s="1"/>
  <c r="R518" i="2"/>
  <c r="S518" i="2" s="1"/>
  <c r="R519" i="2"/>
  <c r="S519" i="2" s="1"/>
  <c r="R520" i="2"/>
  <c r="S520" i="2" s="1"/>
  <c r="R521" i="2"/>
  <c r="S521" i="2" s="1"/>
  <c r="R522" i="2"/>
  <c r="S522" i="2" s="1"/>
  <c r="R523" i="2"/>
  <c r="S523" i="2" s="1"/>
  <c r="R524" i="2"/>
  <c r="S524" i="2" s="1"/>
  <c r="R525" i="2"/>
  <c r="S525" i="2" s="1"/>
  <c r="R526" i="2"/>
  <c r="S526" i="2" s="1"/>
  <c r="R527" i="2"/>
  <c r="S527" i="2" s="1"/>
  <c r="R528" i="2"/>
  <c r="S528" i="2" s="1"/>
  <c r="R529" i="2"/>
  <c r="S529" i="2" s="1"/>
  <c r="R530" i="2"/>
  <c r="S530" i="2" s="1"/>
  <c r="R531" i="2"/>
  <c r="S531" i="2" s="1"/>
  <c r="R532" i="2"/>
  <c r="S532" i="2" s="1"/>
  <c r="R533" i="2"/>
  <c r="S533" i="2" s="1"/>
  <c r="R534" i="2"/>
  <c r="S534" i="2" s="1"/>
  <c r="R535" i="2"/>
  <c r="S535" i="2" s="1"/>
  <c r="R536" i="2"/>
  <c r="S536" i="2" s="1"/>
  <c r="R537" i="2"/>
  <c r="S537" i="2" s="1"/>
  <c r="R538" i="2"/>
  <c r="S538" i="2" s="1"/>
  <c r="R539" i="2"/>
  <c r="S539" i="2" s="1"/>
  <c r="R540" i="2"/>
  <c r="S540" i="2" s="1"/>
  <c r="R541" i="2"/>
  <c r="S541" i="2" s="1"/>
  <c r="R542" i="2"/>
  <c r="S542" i="2" s="1"/>
  <c r="R543" i="2"/>
  <c r="S543" i="2" s="1"/>
  <c r="R544" i="2"/>
  <c r="S544" i="2" s="1"/>
  <c r="R545" i="2"/>
  <c r="S545" i="2" s="1"/>
  <c r="R546" i="2"/>
  <c r="S546" i="2" s="1"/>
  <c r="R547" i="2"/>
  <c r="S547" i="2" s="1"/>
  <c r="R548" i="2"/>
  <c r="S548" i="2" s="1"/>
  <c r="R549" i="2"/>
  <c r="S549" i="2" s="1"/>
  <c r="R550" i="2"/>
  <c r="S550" i="2" s="1"/>
  <c r="R551" i="2"/>
  <c r="S551" i="2" s="1"/>
  <c r="R552" i="2"/>
  <c r="S552" i="2" s="1"/>
  <c r="R553" i="2"/>
  <c r="S553" i="2" s="1"/>
  <c r="R554" i="2"/>
  <c r="S554" i="2" s="1"/>
  <c r="R555" i="2"/>
  <c r="S555" i="2" s="1"/>
  <c r="R556" i="2"/>
  <c r="S556" i="2" s="1"/>
  <c r="R557" i="2"/>
  <c r="S557" i="2" s="1"/>
  <c r="R558" i="2"/>
  <c r="S558" i="2" s="1"/>
  <c r="R559" i="2"/>
  <c r="S559" i="2" s="1"/>
  <c r="R560" i="2"/>
  <c r="S560" i="2" s="1"/>
  <c r="R561" i="2"/>
  <c r="S561" i="2" s="1"/>
  <c r="R562" i="2"/>
  <c r="S562" i="2" s="1"/>
  <c r="R563" i="2"/>
  <c r="S563" i="2" s="1"/>
  <c r="R564" i="2"/>
  <c r="S564" i="2" s="1"/>
  <c r="R565" i="2"/>
  <c r="S565" i="2" s="1"/>
  <c r="R566" i="2"/>
  <c r="S566" i="2" s="1"/>
  <c r="R567" i="2"/>
  <c r="S567" i="2" s="1"/>
  <c r="R568" i="2"/>
  <c r="S568" i="2" s="1"/>
  <c r="R569" i="2"/>
  <c r="S569" i="2" s="1"/>
  <c r="R570" i="2"/>
  <c r="S570" i="2" s="1"/>
  <c r="R571" i="2"/>
  <c r="S571" i="2" s="1"/>
  <c r="R572" i="2"/>
  <c r="S572" i="2" s="1"/>
  <c r="R573" i="2"/>
  <c r="S573" i="2" s="1"/>
  <c r="R574" i="2"/>
  <c r="S574" i="2" s="1"/>
  <c r="R575" i="2"/>
  <c r="S575" i="2" s="1"/>
  <c r="R576" i="2"/>
  <c r="S576" i="2" s="1"/>
  <c r="R577" i="2"/>
  <c r="S577" i="2" s="1"/>
  <c r="R578" i="2"/>
  <c r="S578" i="2" s="1"/>
  <c r="R579" i="2"/>
  <c r="S579" i="2" s="1"/>
  <c r="R580" i="2"/>
  <c r="S580" i="2" s="1"/>
  <c r="R581" i="2"/>
  <c r="S581" i="2" s="1"/>
  <c r="R582" i="2"/>
  <c r="S582" i="2" s="1"/>
  <c r="R583" i="2"/>
  <c r="S583" i="2" s="1"/>
  <c r="R584" i="2"/>
  <c r="S584" i="2" s="1"/>
  <c r="R585" i="2"/>
  <c r="S585" i="2" s="1"/>
  <c r="R586" i="2"/>
  <c r="S586" i="2" s="1"/>
  <c r="R587" i="2"/>
  <c r="S587" i="2" s="1"/>
  <c r="R588" i="2"/>
  <c r="S588" i="2" s="1"/>
  <c r="R589" i="2"/>
  <c r="S589" i="2" s="1"/>
  <c r="R590" i="2"/>
  <c r="S590" i="2" s="1"/>
  <c r="R591" i="2"/>
  <c r="S591" i="2" s="1"/>
  <c r="R592" i="2"/>
  <c r="S592" i="2" s="1"/>
  <c r="R593" i="2"/>
  <c r="S593" i="2" s="1"/>
  <c r="R594" i="2"/>
  <c r="S594" i="2" s="1"/>
  <c r="R595" i="2"/>
  <c r="S595" i="2" s="1"/>
  <c r="R596" i="2"/>
  <c r="S596" i="2" s="1"/>
  <c r="R597" i="2"/>
  <c r="S597" i="2" s="1"/>
  <c r="R598" i="2"/>
  <c r="S598" i="2" s="1"/>
  <c r="R599" i="2"/>
  <c r="S599" i="2" s="1"/>
  <c r="R600" i="2"/>
  <c r="S600" i="2" s="1"/>
  <c r="R601" i="2"/>
  <c r="S601" i="2" s="1"/>
  <c r="R602" i="2"/>
  <c r="S602" i="2" s="1"/>
  <c r="R603" i="2"/>
  <c r="S603" i="2" s="1"/>
  <c r="R604" i="2"/>
  <c r="S604" i="2" s="1"/>
  <c r="R605" i="2"/>
  <c r="S605" i="2" s="1"/>
  <c r="R606" i="2"/>
  <c r="S606" i="2" s="1"/>
  <c r="R607" i="2"/>
  <c r="S607" i="2" s="1"/>
  <c r="R608" i="2"/>
  <c r="S608" i="2" s="1"/>
  <c r="R609" i="2"/>
  <c r="S609" i="2" s="1"/>
  <c r="R610" i="2"/>
  <c r="S610" i="2" s="1"/>
  <c r="R611" i="2"/>
  <c r="S611" i="2" s="1"/>
  <c r="R612" i="2"/>
  <c r="S612" i="2" s="1"/>
  <c r="R613" i="2"/>
  <c r="S613" i="2" s="1"/>
  <c r="R614" i="2"/>
  <c r="S614" i="2" s="1"/>
  <c r="R615" i="2"/>
  <c r="S615" i="2" s="1"/>
  <c r="R616" i="2"/>
  <c r="S616" i="2" s="1"/>
  <c r="R617" i="2"/>
  <c r="S617" i="2" s="1"/>
  <c r="R618" i="2"/>
  <c r="S618" i="2" s="1"/>
  <c r="R619" i="2"/>
  <c r="S619" i="2" s="1"/>
  <c r="R620" i="2"/>
  <c r="S620" i="2" s="1"/>
  <c r="R621" i="2"/>
  <c r="S621" i="2" s="1"/>
  <c r="R622" i="2"/>
  <c r="S622" i="2" s="1"/>
  <c r="R623" i="2"/>
  <c r="S623" i="2" s="1"/>
  <c r="R624" i="2"/>
  <c r="S624" i="2" s="1"/>
  <c r="R625" i="2"/>
  <c r="S625" i="2" s="1"/>
  <c r="R626" i="2"/>
  <c r="S626" i="2" s="1"/>
  <c r="R627" i="2"/>
  <c r="S627" i="2" s="1"/>
  <c r="R628" i="2"/>
  <c r="S628" i="2" s="1"/>
  <c r="R629" i="2"/>
  <c r="S629" i="2" s="1"/>
  <c r="R630" i="2"/>
  <c r="S630" i="2" s="1"/>
  <c r="R631" i="2"/>
  <c r="S631" i="2" s="1"/>
  <c r="R632" i="2"/>
  <c r="S632" i="2" s="1"/>
  <c r="R633" i="2"/>
  <c r="S633" i="2" s="1"/>
  <c r="R634" i="2"/>
  <c r="S634" i="2" s="1"/>
  <c r="R635" i="2"/>
  <c r="S635" i="2" s="1"/>
  <c r="R636" i="2"/>
  <c r="S636" i="2" s="1"/>
  <c r="R637" i="2"/>
  <c r="S637" i="2" s="1"/>
  <c r="R638" i="2"/>
  <c r="S638" i="2" s="1"/>
  <c r="R639" i="2"/>
  <c r="S639" i="2" s="1"/>
  <c r="R640" i="2"/>
  <c r="S640" i="2" s="1"/>
  <c r="R641" i="2"/>
  <c r="S641" i="2" s="1"/>
  <c r="R642" i="2"/>
  <c r="S642" i="2" s="1"/>
  <c r="R643" i="2"/>
  <c r="S643" i="2" s="1"/>
  <c r="R644" i="2"/>
  <c r="S644" i="2" s="1"/>
  <c r="R645" i="2"/>
  <c r="S645" i="2" s="1"/>
  <c r="R646" i="2"/>
  <c r="S646" i="2" s="1"/>
  <c r="R647" i="2"/>
  <c r="S647" i="2" s="1"/>
  <c r="R648" i="2"/>
  <c r="S648" i="2" s="1"/>
  <c r="R649" i="2"/>
  <c r="S649" i="2" s="1"/>
  <c r="R650" i="2"/>
  <c r="S650" i="2" s="1"/>
  <c r="R651" i="2"/>
  <c r="S651" i="2" s="1"/>
  <c r="R652" i="2"/>
  <c r="S652" i="2" s="1"/>
  <c r="R653" i="2"/>
  <c r="S653" i="2" s="1"/>
  <c r="R654" i="2"/>
  <c r="S654" i="2" s="1"/>
  <c r="R655" i="2"/>
  <c r="S655" i="2" s="1"/>
  <c r="R656" i="2"/>
  <c r="S656" i="2" s="1"/>
  <c r="R657" i="2"/>
  <c r="S657" i="2" s="1"/>
  <c r="R658" i="2"/>
  <c r="S658" i="2" s="1"/>
  <c r="R659" i="2"/>
  <c r="S659" i="2" s="1"/>
  <c r="R660" i="2"/>
  <c r="S660" i="2" s="1"/>
  <c r="R661" i="2"/>
  <c r="S661" i="2" s="1"/>
  <c r="R662" i="2"/>
  <c r="S662" i="2" s="1"/>
  <c r="R663" i="2"/>
  <c r="S663" i="2" s="1"/>
  <c r="R664" i="2"/>
  <c r="S664" i="2" s="1"/>
  <c r="R665" i="2"/>
  <c r="S665" i="2" s="1"/>
  <c r="R666" i="2"/>
  <c r="S666" i="2" s="1"/>
  <c r="R667" i="2"/>
  <c r="S667" i="2" s="1"/>
  <c r="R668" i="2"/>
  <c r="S668" i="2" s="1"/>
  <c r="R669" i="2"/>
  <c r="S669" i="2" s="1"/>
  <c r="R670" i="2"/>
  <c r="S670" i="2" s="1"/>
  <c r="R671" i="2"/>
  <c r="S671" i="2" s="1"/>
  <c r="R672" i="2"/>
  <c r="S672" i="2" s="1"/>
  <c r="R673" i="2"/>
  <c r="S673" i="2" s="1"/>
  <c r="R674" i="2"/>
  <c r="S674" i="2" s="1"/>
  <c r="R675" i="2"/>
  <c r="S675" i="2" s="1"/>
  <c r="R676" i="2"/>
  <c r="S676" i="2" s="1"/>
  <c r="R677" i="2"/>
  <c r="S677" i="2" s="1"/>
  <c r="R678" i="2"/>
  <c r="S678" i="2" s="1"/>
  <c r="R679" i="2"/>
  <c r="S679" i="2" s="1"/>
  <c r="R680" i="2"/>
  <c r="S680" i="2" s="1"/>
  <c r="R681" i="2"/>
  <c r="S681" i="2" s="1"/>
  <c r="R682" i="2"/>
  <c r="S682" i="2" s="1"/>
  <c r="R683" i="2"/>
  <c r="S683" i="2" s="1"/>
  <c r="R684" i="2"/>
  <c r="S684" i="2" s="1"/>
  <c r="R685" i="2"/>
  <c r="S685" i="2" s="1"/>
  <c r="R686" i="2"/>
  <c r="S686" i="2" s="1"/>
  <c r="R687" i="2"/>
  <c r="S687" i="2" s="1"/>
  <c r="R688" i="2"/>
  <c r="S688" i="2" s="1"/>
  <c r="R689" i="2"/>
  <c r="S689" i="2" s="1"/>
  <c r="R690" i="2"/>
  <c r="S690" i="2" s="1"/>
  <c r="R691" i="2"/>
  <c r="S691" i="2" s="1"/>
  <c r="R692" i="2"/>
  <c r="S692" i="2" s="1"/>
  <c r="R693" i="2"/>
  <c r="S693" i="2" s="1"/>
  <c r="R694" i="2"/>
  <c r="S694" i="2" s="1"/>
  <c r="R695" i="2"/>
  <c r="S695" i="2" s="1"/>
  <c r="R696" i="2"/>
  <c r="S696" i="2" s="1"/>
  <c r="R697" i="2"/>
  <c r="S697" i="2" s="1"/>
  <c r="R698" i="2"/>
  <c r="S698" i="2" s="1"/>
  <c r="R699" i="2"/>
  <c r="S699" i="2" s="1"/>
  <c r="R700" i="2"/>
  <c r="S700" i="2" s="1"/>
  <c r="R701" i="2"/>
  <c r="S701" i="2" s="1"/>
  <c r="R702" i="2"/>
  <c r="S702" i="2" s="1"/>
  <c r="R703" i="2"/>
  <c r="S703" i="2" s="1"/>
  <c r="R704" i="2"/>
  <c r="S704" i="2" s="1"/>
  <c r="R705" i="2"/>
  <c r="S705" i="2" s="1"/>
  <c r="R706" i="2"/>
  <c r="S706" i="2" s="1"/>
  <c r="R707" i="2"/>
  <c r="S707" i="2" s="1"/>
  <c r="R708" i="2"/>
  <c r="S708" i="2" s="1"/>
  <c r="R709" i="2"/>
  <c r="S709" i="2" s="1"/>
  <c r="R710" i="2"/>
  <c r="S710" i="2" s="1"/>
  <c r="R711" i="2"/>
  <c r="S711" i="2" s="1"/>
  <c r="R712" i="2"/>
  <c r="S712" i="2" s="1"/>
  <c r="R713" i="2"/>
  <c r="S713" i="2" s="1"/>
  <c r="R714" i="2"/>
  <c r="S714" i="2" s="1"/>
  <c r="R715" i="2"/>
  <c r="S715" i="2" s="1"/>
  <c r="R716" i="2"/>
  <c r="S716" i="2" s="1"/>
  <c r="R717" i="2"/>
  <c r="S717" i="2" s="1"/>
  <c r="R718" i="2"/>
  <c r="S718" i="2" s="1"/>
  <c r="R719" i="2"/>
  <c r="S719" i="2" s="1"/>
  <c r="R720" i="2"/>
  <c r="S720" i="2" s="1"/>
  <c r="R721" i="2"/>
  <c r="S721" i="2" s="1"/>
  <c r="R722" i="2"/>
  <c r="S722" i="2" s="1"/>
  <c r="R723" i="2"/>
  <c r="S723" i="2" s="1"/>
  <c r="R724" i="2"/>
  <c r="S724" i="2" s="1"/>
  <c r="R725" i="2"/>
  <c r="S725" i="2" s="1"/>
  <c r="R726" i="2"/>
  <c r="S726" i="2" s="1"/>
  <c r="R727" i="2"/>
  <c r="S727" i="2" s="1"/>
  <c r="R728" i="2"/>
  <c r="S728" i="2" s="1"/>
  <c r="R729" i="2"/>
  <c r="S729" i="2" s="1"/>
  <c r="R730" i="2"/>
  <c r="S730" i="2" s="1"/>
  <c r="R731" i="2"/>
  <c r="S731" i="2" s="1"/>
  <c r="R732" i="2"/>
  <c r="S732" i="2" s="1"/>
  <c r="R733" i="2"/>
  <c r="S733" i="2" s="1"/>
  <c r="R734" i="2"/>
  <c r="S734" i="2" s="1"/>
  <c r="R735" i="2"/>
  <c r="S735" i="2" s="1"/>
  <c r="R736" i="2"/>
  <c r="S736" i="2" s="1"/>
  <c r="R737" i="2"/>
  <c r="S737" i="2" s="1"/>
  <c r="R738" i="2"/>
  <c r="S738" i="2" s="1"/>
  <c r="R739" i="2"/>
  <c r="S739" i="2" s="1"/>
  <c r="R740" i="2"/>
  <c r="S740" i="2" s="1"/>
  <c r="R741" i="2"/>
  <c r="S741" i="2" s="1"/>
  <c r="R742" i="2"/>
  <c r="S742" i="2" s="1"/>
  <c r="R743" i="2"/>
  <c r="S743" i="2" s="1"/>
  <c r="R744" i="2"/>
  <c r="S744" i="2" s="1"/>
  <c r="R745" i="2"/>
  <c r="S745" i="2" s="1"/>
  <c r="R746" i="2"/>
  <c r="S746" i="2" s="1"/>
  <c r="R747" i="2"/>
  <c r="S747" i="2" s="1"/>
  <c r="R748" i="2"/>
  <c r="S748" i="2" s="1"/>
  <c r="R749" i="2"/>
  <c r="S749" i="2" s="1"/>
  <c r="R750" i="2"/>
  <c r="S750" i="2" s="1"/>
  <c r="R751" i="2"/>
  <c r="S751" i="2" s="1"/>
  <c r="R752" i="2"/>
  <c r="S752" i="2" s="1"/>
  <c r="R753" i="2"/>
  <c r="S753" i="2" s="1"/>
  <c r="R754" i="2"/>
  <c r="S754" i="2" s="1"/>
  <c r="R755" i="2"/>
  <c r="S755" i="2" s="1"/>
  <c r="R756" i="2"/>
  <c r="S756" i="2" s="1"/>
  <c r="R757" i="2"/>
  <c r="S757" i="2" s="1"/>
  <c r="R758" i="2"/>
  <c r="S758" i="2" s="1"/>
  <c r="R759" i="2"/>
  <c r="S759" i="2" s="1"/>
  <c r="R760" i="2"/>
  <c r="S760" i="2" s="1"/>
  <c r="R761" i="2"/>
  <c r="S761" i="2" s="1"/>
  <c r="R762" i="2"/>
  <c r="S762" i="2" s="1"/>
  <c r="R763" i="2"/>
  <c r="S763" i="2" s="1"/>
  <c r="R764" i="2"/>
  <c r="S764" i="2" s="1"/>
  <c r="R765" i="2"/>
  <c r="S765" i="2" s="1"/>
  <c r="R766" i="2"/>
  <c r="S766" i="2" s="1"/>
  <c r="R767" i="2"/>
  <c r="S767" i="2" s="1"/>
  <c r="R768" i="2"/>
  <c r="S768" i="2" s="1"/>
  <c r="R769" i="2"/>
  <c r="S769" i="2" s="1"/>
  <c r="R770" i="2"/>
  <c r="S770" i="2" s="1"/>
  <c r="R771" i="2"/>
  <c r="S771" i="2" s="1"/>
  <c r="R772" i="2"/>
  <c r="S772" i="2" s="1"/>
  <c r="R773" i="2"/>
  <c r="S773" i="2" s="1"/>
  <c r="R774" i="2"/>
  <c r="S774" i="2" s="1"/>
  <c r="R775" i="2"/>
  <c r="S775" i="2" s="1"/>
  <c r="R776" i="2"/>
  <c r="S776" i="2" s="1"/>
  <c r="R777" i="2"/>
  <c r="S777" i="2" s="1"/>
  <c r="R778" i="2"/>
  <c r="S778" i="2" s="1"/>
  <c r="R779" i="2"/>
  <c r="S779" i="2" s="1"/>
  <c r="R780" i="2"/>
  <c r="S780" i="2" s="1"/>
  <c r="R781" i="2"/>
  <c r="S781" i="2" s="1"/>
  <c r="R782" i="2"/>
  <c r="S782" i="2" s="1"/>
  <c r="R783" i="2"/>
  <c r="S783" i="2" s="1"/>
  <c r="R784" i="2"/>
  <c r="S784" i="2" s="1"/>
  <c r="R785" i="2"/>
  <c r="S785" i="2" s="1"/>
  <c r="R786" i="2"/>
  <c r="S786" i="2" s="1"/>
  <c r="R787" i="2"/>
  <c r="S787" i="2" s="1"/>
  <c r="R788" i="2"/>
  <c r="S788" i="2" s="1"/>
  <c r="R789" i="2"/>
  <c r="S789" i="2" s="1"/>
  <c r="R790" i="2"/>
  <c r="S790" i="2" s="1"/>
  <c r="R791" i="2"/>
  <c r="S791" i="2" s="1"/>
  <c r="R792" i="2"/>
  <c r="S792" i="2" s="1"/>
  <c r="R793" i="2"/>
  <c r="S793" i="2" s="1"/>
  <c r="R794" i="2"/>
  <c r="S794" i="2" s="1"/>
  <c r="R795" i="2"/>
  <c r="S795" i="2" s="1"/>
  <c r="R796" i="2"/>
  <c r="S796" i="2" s="1"/>
  <c r="R797" i="2"/>
  <c r="S797" i="2" s="1"/>
  <c r="R798" i="2"/>
  <c r="S798" i="2" s="1"/>
  <c r="R799" i="2"/>
  <c r="S799" i="2" s="1"/>
  <c r="R800" i="2"/>
  <c r="S800" i="2" s="1"/>
  <c r="R801" i="2"/>
  <c r="S801" i="2" s="1"/>
  <c r="R802" i="2"/>
  <c r="S802" i="2" s="1"/>
  <c r="R803" i="2"/>
  <c r="S803" i="2" s="1"/>
  <c r="R804" i="2"/>
  <c r="S804" i="2" s="1"/>
  <c r="R805" i="2"/>
  <c r="S805" i="2" s="1"/>
  <c r="R806" i="2"/>
  <c r="S806" i="2" s="1"/>
  <c r="R807" i="2"/>
  <c r="S807" i="2" s="1"/>
  <c r="R808" i="2"/>
  <c r="S808" i="2" s="1"/>
  <c r="R809" i="2"/>
  <c r="S809" i="2" s="1"/>
  <c r="R810" i="2"/>
  <c r="S810" i="2" s="1"/>
  <c r="R811" i="2"/>
  <c r="S811" i="2" s="1"/>
  <c r="R812" i="2"/>
  <c r="S812" i="2" s="1"/>
  <c r="R813" i="2"/>
  <c r="S813" i="2" s="1"/>
  <c r="R814" i="2"/>
  <c r="S814" i="2" s="1"/>
  <c r="R815" i="2"/>
  <c r="S815" i="2" s="1"/>
  <c r="R816" i="2"/>
  <c r="S816" i="2" s="1"/>
  <c r="R817" i="2"/>
  <c r="S817" i="2" s="1"/>
  <c r="R818" i="2"/>
  <c r="S818" i="2" s="1"/>
  <c r="R819" i="2"/>
  <c r="S819" i="2" s="1"/>
  <c r="R820" i="2"/>
  <c r="S820" i="2" s="1"/>
  <c r="R821" i="2"/>
  <c r="S821" i="2" s="1"/>
  <c r="R822" i="2"/>
  <c r="S822" i="2" s="1"/>
  <c r="R823" i="2"/>
  <c r="S823" i="2" s="1"/>
  <c r="R824" i="2"/>
  <c r="S824" i="2" s="1"/>
  <c r="R825" i="2"/>
  <c r="S825" i="2" s="1"/>
  <c r="R826" i="2"/>
  <c r="S826" i="2" s="1"/>
  <c r="R827" i="2"/>
  <c r="S827" i="2" s="1"/>
  <c r="R828" i="2"/>
  <c r="S828" i="2" s="1"/>
  <c r="R829" i="2"/>
  <c r="S829" i="2" s="1"/>
  <c r="R830" i="2"/>
  <c r="S830" i="2" s="1"/>
  <c r="R831" i="2"/>
  <c r="S831" i="2" s="1"/>
  <c r="R832" i="2"/>
  <c r="S832" i="2" s="1"/>
  <c r="R833" i="2"/>
  <c r="S833" i="2" s="1"/>
  <c r="R834" i="2"/>
  <c r="S834" i="2" s="1"/>
  <c r="R835" i="2"/>
  <c r="S835" i="2" s="1"/>
  <c r="R836" i="2"/>
  <c r="S836" i="2" s="1"/>
  <c r="R837" i="2"/>
  <c r="S837" i="2" s="1"/>
  <c r="R838" i="2"/>
  <c r="S838" i="2" s="1"/>
  <c r="R839" i="2"/>
  <c r="S839" i="2" s="1"/>
  <c r="R840" i="2"/>
  <c r="S840" i="2" s="1"/>
  <c r="R841" i="2"/>
  <c r="S841" i="2" s="1"/>
  <c r="R842" i="2"/>
  <c r="S842" i="2" s="1"/>
  <c r="R843" i="2"/>
  <c r="S843" i="2" s="1"/>
  <c r="R844" i="2"/>
  <c r="S844" i="2" s="1"/>
  <c r="R845" i="2"/>
  <c r="S845" i="2" s="1"/>
  <c r="R846" i="2"/>
  <c r="S846" i="2" s="1"/>
  <c r="R847" i="2"/>
  <c r="S847" i="2" s="1"/>
  <c r="R848" i="2"/>
  <c r="S848" i="2" s="1"/>
  <c r="R849" i="2"/>
  <c r="S849" i="2" s="1"/>
  <c r="R850" i="2"/>
  <c r="S850" i="2" s="1"/>
  <c r="R851" i="2"/>
  <c r="S851" i="2" s="1"/>
  <c r="R852" i="2"/>
  <c r="S852" i="2" s="1"/>
  <c r="R853" i="2"/>
  <c r="S853" i="2" s="1"/>
  <c r="R854" i="2"/>
  <c r="S854" i="2" s="1"/>
  <c r="R855" i="2"/>
  <c r="S855" i="2" s="1"/>
  <c r="R856" i="2"/>
  <c r="S856" i="2" s="1"/>
  <c r="R857" i="2"/>
  <c r="S857" i="2" s="1"/>
  <c r="R858" i="2"/>
  <c r="S858" i="2" s="1"/>
  <c r="R859" i="2"/>
  <c r="S859" i="2" s="1"/>
  <c r="R860" i="2"/>
  <c r="S860" i="2" s="1"/>
  <c r="R861" i="2"/>
  <c r="S861" i="2" s="1"/>
  <c r="R862" i="2"/>
  <c r="S862" i="2" s="1"/>
  <c r="R863" i="2"/>
  <c r="S863" i="2" s="1"/>
  <c r="R864" i="2"/>
  <c r="S864" i="2" s="1"/>
  <c r="R865" i="2"/>
  <c r="S865" i="2" s="1"/>
  <c r="R866" i="2"/>
  <c r="S866" i="2" s="1"/>
  <c r="R867" i="2"/>
  <c r="S867" i="2" s="1"/>
  <c r="R868" i="2"/>
  <c r="S868" i="2" s="1"/>
  <c r="R869" i="2"/>
  <c r="S869" i="2" s="1"/>
  <c r="R870" i="2"/>
  <c r="S870" i="2" s="1"/>
  <c r="R871" i="2"/>
  <c r="S871" i="2" s="1"/>
  <c r="R872" i="2"/>
  <c r="S872" i="2" s="1"/>
  <c r="R873" i="2"/>
  <c r="S873" i="2" s="1"/>
  <c r="R874" i="2"/>
  <c r="S874" i="2" s="1"/>
  <c r="R875" i="2"/>
  <c r="S875" i="2" s="1"/>
  <c r="R876" i="2"/>
  <c r="S876" i="2" s="1"/>
  <c r="R877" i="2"/>
  <c r="S877" i="2" s="1"/>
  <c r="R878" i="2"/>
  <c r="S878" i="2" s="1"/>
  <c r="R879" i="2"/>
  <c r="S879" i="2" s="1"/>
  <c r="R880" i="2"/>
  <c r="S880" i="2" s="1"/>
  <c r="R881" i="2"/>
  <c r="S881" i="2" s="1"/>
  <c r="R882" i="2"/>
  <c r="S882" i="2" s="1"/>
  <c r="R883" i="2"/>
  <c r="S883" i="2" s="1"/>
  <c r="R884" i="2"/>
  <c r="S884" i="2" s="1"/>
  <c r="R885" i="2"/>
  <c r="S885" i="2" s="1"/>
  <c r="R886" i="2"/>
  <c r="S886" i="2" s="1"/>
  <c r="R887" i="2"/>
  <c r="S887" i="2" s="1"/>
  <c r="R888" i="2"/>
  <c r="S888" i="2" s="1"/>
  <c r="R889" i="2"/>
  <c r="S889" i="2" s="1"/>
  <c r="R890" i="2"/>
  <c r="S890" i="2" s="1"/>
  <c r="R891" i="2"/>
  <c r="S891" i="2" s="1"/>
  <c r="R892" i="2"/>
  <c r="S892" i="2" s="1"/>
  <c r="R893" i="2"/>
  <c r="S893" i="2" s="1"/>
  <c r="R894" i="2"/>
  <c r="S894" i="2" s="1"/>
  <c r="R895" i="2"/>
  <c r="S895" i="2" s="1"/>
  <c r="R896" i="2"/>
  <c r="S896" i="2" s="1"/>
  <c r="R897" i="2"/>
  <c r="S897" i="2" s="1"/>
  <c r="R898" i="2"/>
  <c r="S898" i="2" s="1"/>
  <c r="R899" i="2"/>
  <c r="S899" i="2" s="1"/>
  <c r="R900" i="2"/>
  <c r="S900" i="2" s="1"/>
  <c r="R901" i="2"/>
  <c r="S901" i="2" s="1"/>
  <c r="R902" i="2"/>
  <c r="S902" i="2" s="1"/>
  <c r="R903" i="2"/>
  <c r="S903" i="2" s="1"/>
  <c r="R904" i="2"/>
  <c r="S904" i="2" s="1"/>
  <c r="R905" i="2"/>
  <c r="S905" i="2" s="1"/>
  <c r="R906" i="2"/>
  <c r="S906" i="2" s="1"/>
  <c r="R907" i="2"/>
  <c r="S907" i="2" s="1"/>
  <c r="R908" i="2"/>
  <c r="S908" i="2" s="1"/>
  <c r="R909" i="2"/>
  <c r="S909" i="2" s="1"/>
  <c r="R910" i="2"/>
  <c r="S910" i="2" s="1"/>
  <c r="R911" i="2"/>
  <c r="S911" i="2" s="1"/>
  <c r="R912" i="2"/>
  <c r="S912" i="2" s="1"/>
  <c r="R913" i="2"/>
  <c r="S913" i="2" s="1"/>
  <c r="R914" i="2"/>
  <c r="S914" i="2" s="1"/>
  <c r="R915" i="2"/>
  <c r="S915" i="2" s="1"/>
  <c r="R916" i="2"/>
  <c r="S916" i="2" s="1"/>
  <c r="R917" i="2"/>
  <c r="S917" i="2" s="1"/>
  <c r="R918" i="2"/>
  <c r="S918" i="2" s="1"/>
  <c r="R919" i="2"/>
  <c r="S919" i="2" s="1"/>
  <c r="R920" i="2"/>
  <c r="S920" i="2" s="1"/>
  <c r="R921" i="2"/>
  <c r="S921" i="2" s="1"/>
  <c r="R922" i="2"/>
  <c r="S922" i="2" s="1"/>
  <c r="R923" i="2"/>
  <c r="S923" i="2" s="1"/>
  <c r="R924" i="2"/>
  <c r="S924" i="2" s="1"/>
  <c r="R925" i="2"/>
  <c r="S925" i="2" s="1"/>
  <c r="R926" i="2"/>
  <c r="S926" i="2" s="1"/>
  <c r="R927" i="2"/>
  <c r="S927" i="2" s="1"/>
  <c r="R928" i="2"/>
  <c r="S928" i="2" s="1"/>
  <c r="R929" i="2"/>
  <c r="S929" i="2" s="1"/>
  <c r="R930" i="2"/>
  <c r="S930" i="2" s="1"/>
  <c r="R931" i="2"/>
  <c r="S931" i="2" s="1"/>
  <c r="R932" i="2"/>
  <c r="S932" i="2" s="1"/>
  <c r="R933" i="2"/>
  <c r="S933" i="2" s="1"/>
  <c r="R934" i="2"/>
  <c r="S934" i="2" s="1"/>
  <c r="R935" i="2"/>
  <c r="S935" i="2" s="1"/>
  <c r="R936" i="2"/>
  <c r="S936" i="2" s="1"/>
  <c r="R937" i="2"/>
  <c r="S937" i="2" s="1"/>
  <c r="R938" i="2"/>
  <c r="S938" i="2" s="1"/>
  <c r="R939" i="2"/>
  <c r="S939" i="2" s="1"/>
  <c r="R940" i="2"/>
  <c r="S940" i="2" s="1"/>
  <c r="R941" i="2"/>
  <c r="S941" i="2" s="1"/>
  <c r="R942" i="2"/>
  <c r="S942" i="2" s="1"/>
  <c r="R943" i="2"/>
  <c r="S943" i="2" s="1"/>
  <c r="R944" i="2"/>
  <c r="S944" i="2" s="1"/>
  <c r="R945" i="2"/>
  <c r="S945" i="2" s="1"/>
  <c r="R946" i="2"/>
  <c r="S946" i="2" s="1"/>
  <c r="R947" i="2"/>
  <c r="S947" i="2" s="1"/>
  <c r="R948" i="2"/>
  <c r="S948" i="2" s="1"/>
  <c r="R949" i="2"/>
  <c r="S949" i="2" s="1"/>
  <c r="R950" i="2"/>
  <c r="S950" i="2" s="1"/>
  <c r="R951" i="2"/>
  <c r="S951" i="2" s="1"/>
  <c r="R952" i="2"/>
  <c r="S952" i="2" s="1"/>
  <c r="R953" i="2"/>
  <c r="S953" i="2" s="1"/>
  <c r="R954" i="2"/>
  <c r="S954" i="2" s="1"/>
  <c r="R955" i="2"/>
  <c r="S955" i="2" s="1"/>
  <c r="R956" i="2"/>
  <c r="S956" i="2" s="1"/>
  <c r="R957" i="2"/>
  <c r="S957" i="2" s="1"/>
  <c r="R958" i="2"/>
  <c r="S958" i="2" s="1"/>
  <c r="R959" i="2"/>
  <c r="S959" i="2" s="1"/>
  <c r="R960" i="2"/>
  <c r="S960" i="2" s="1"/>
  <c r="R961" i="2"/>
  <c r="S961" i="2" s="1"/>
  <c r="R962" i="2"/>
  <c r="S962" i="2" s="1"/>
  <c r="R963" i="2"/>
  <c r="S963" i="2" s="1"/>
  <c r="R964" i="2"/>
  <c r="S964" i="2" s="1"/>
  <c r="R965" i="2"/>
  <c r="S965" i="2" s="1"/>
  <c r="R966" i="2"/>
  <c r="S966" i="2" s="1"/>
  <c r="R967" i="2"/>
  <c r="S967" i="2" s="1"/>
  <c r="R968" i="2"/>
  <c r="S968" i="2" s="1"/>
  <c r="R969" i="2"/>
  <c r="S969" i="2" s="1"/>
  <c r="R970" i="2"/>
  <c r="S970" i="2" s="1"/>
  <c r="R971" i="2"/>
  <c r="S971" i="2" s="1"/>
  <c r="R972" i="2"/>
  <c r="S972" i="2" s="1"/>
  <c r="R973" i="2"/>
  <c r="S973" i="2" s="1"/>
  <c r="R974" i="2"/>
  <c r="S974" i="2" s="1"/>
  <c r="R975" i="2"/>
  <c r="S975" i="2" s="1"/>
  <c r="R976" i="2"/>
  <c r="S976" i="2" s="1"/>
  <c r="R977" i="2"/>
  <c r="S977" i="2" s="1"/>
  <c r="R978" i="2"/>
  <c r="S978" i="2" s="1"/>
  <c r="R979" i="2"/>
  <c r="S979" i="2" s="1"/>
  <c r="R980" i="2"/>
  <c r="S980" i="2" s="1"/>
  <c r="R981" i="2"/>
  <c r="S981" i="2" s="1"/>
  <c r="R982" i="2"/>
  <c r="S982" i="2" s="1"/>
  <c r="R983" i="2"/>
  <c r="S983" i="2" s="1"/>
  <c r="R984" i="2"/>
  <c r="S984" i="2" s="1"/>
  <c r="R985" i="2"/>
  <c r="S985" i="2" s="1"/>
  <c r="R986" i="2"/>
  <c r="S986" i="2" s="1"/>
  <c r="R987" i="2"/>
  <c r="S987" i="2" s="1"/>
  <c r="R988" i="2"/>
  <c r="S988" i="2" s="1"/>
  <c r="R989" i="2"/>
  <c r="S989" i="2" s="1"/>
  <c r="R990" i="2"/>
  <c r="S990" i="2" s="1"/>
  <c r="R991" i="2"/>
  <c r="S991" i="2" s="1"/>
  <c r="R992" i="2"/>
  <c r="S992" i="2" s="1"/>
  <c r="R993" i="2"/>
  <c r="S993" i="2" s="1"/>
  <c r="R994" i="2"/>
  <c r="S994" i="2" s="1"/>
  <c r="R995" i="2"/>
  <c r="S995" i="2" s="1"/>
  <c r="R996" i="2"/>
  <c r="S996" i="2" s="1"/>
  <c r="R997" i="2"/>
  <c r="S997" i="2" s="1"/>
  <c r="R998" i="2"/>
  <c r="S998" i="2" s="1"/>
  <c r="R999" i="2"/>
  <c r="S999" i="2" s="1"/>
  <c r="R1000" i="2"/>
  <c r="S1000" i="2" s="1"/>
  <c r="R1001" i="2"/>
  <c r="S1001" i="2" s="1"/>
  <c r="R1002" i="2"/>
  <c r="S1002" i="2" s="1"/>
  <c r="R1003" i="2"/>
  <c r="S1003" i="2" s="1"/>
  <c r="R1004" i="2"/>
  <c r="S1004" i="2" s="1"/>
  <c r="R1005" i="2"/>
  <c r="S1005" i="2" s="1"/>
  <c r="R1006" i="2"/>
  <c r="S1006" i="2" s="1"/>
  <c r="R1007" i="2"/>
  <c r="S1007" i="2" s="1"/>
  <c r="R1008" i="2"/>
  <c r="S1008" i="2" s="1"/>
  <c r="R1009" i="2"/>
  <c r="S1009" i="2" s="1"/>
  <c r="R1010" i="2"/>
  <c r="S1010" i="2" s="1"/>
  <c r="R1011" i="2"/>
  <c r="S1011" i="2" s="1"/>
  <c r="R1012" i="2"/>
  <c r="S1012" i="2" s="1"/>
  <c r="R1013" i="2"/>
  <c r="S1013" i="2" s="1"/>
  <c r="R1014" i="2"/>
  <c r="S1014" i="2" s="1"/>
  <c r="R1015" i="2"/>
  <c r="S1015" i="2" s="1"/>
  <c r="R1016" i="2"/>
  <c r="S1016" i="2" s="1"/>
  <c r="R1017" i="2"/>
  <c r="S1017" i="2" s="1"/>
  <c r="R1018" i="2"/>
  <c r="S1018" i="2" s="1"/>
  <c r="R1019" i="2"/>
  <c r="S1019" i="2" s="1"/>
  <c r="R1020" i="2"/>
  <c r="S1020" i="2" s="1"/>
  <c r="R1021" i="2"/>
  <c r="S1021" i="2" s="1"/>
  <c r="R1022" i="2"/>
  <c r="S1022" i="2" s="1"/>
  <c r="R1023" i="2"/>
  <c r="S1023" i="2" s="1"/>
  <c r="R1024" i="2"/>
  <c r="S1024" i="2" s="1"/>
  <c r="R1025" i="2"/>
  <c r="S1025" i="2" s="1"/>
  <c r="R1026" i="2"/>
  <c r="S1026" i="2" s="1"/>
  <c r="R1027" i="2"/>
  <c r="S1027" i="2" s="1"/>
  <c r="R1028" i="2"/>
  <c r="S1028" i="2" s="1"/>
  <c r="R1029" i="2"/>
  <c r="S1029" i="2" s="1"/>
  <c r="R1030" i="2"/>
  <c r="S1030" i="2" s="1"/>
  <c r="R1031" i="2"/>
  <c r="S1031" i="2" s="1"/>
  <c r="R1032" i="2"/>
  <c r="S1032" i="2" s="1"/>
  <c r="R1033" i="2"/>
  <c r="S1033" i="2" s="1"/>
  <c r="R1034" i="2"/>
  <c r="S1034" i="2" s="1"/>
  <c r="R1035" i="2"/>
  <c r="S1035" i="2" s="1"/>
  <c r="R1036" i="2"/>
  <c r="S1036" i="2" s="1"/>
  <c r="R1037" i="2"/>
  <c r="S1037" i="2" s="1"/>
  <c r="R1038" i="2"/>
  <c r="S1038" i="2" s="1"/>
  <c r="R1039" i="2"/>
  <c r="S1039" i="2" s="1"/>
  <c r="R1040" i="2"/>
  <c r="S1040" i="2" s="1"/>
  <c r="R1041" i="2"/>
  <c r="S1041" i="2" s="1"/>
  <c r="R1042" i="2"/>
  <c r="S1042" i="2" s="1"/>
  <c r="R1043" i="2"/>
  <c r="S1043" i="2" s="1"/>
  <c r="R1044" i="2"/>
  <c r="S1044" i="2" s="1"/>
  <c r="R1045" i="2"/>
  <c r="S1045" i="2" s="1"/>
  <c r="R1046" i="2"/>
  <c r="S1046" i="2" s="1"/>
  <c r="R1047" i="2"/>
  <c r="S1047" i="2" s="1"/>
  <c r="R1048" i="2"/>
  <c r="S1048" i="2" s="1"/>
  <c r="R1049" i="2"/>
  <c r="S1049" i="2" s="1"/>
  <c r="R1050" i="2"/>
  <c r="S1050" i="2" s="1"/>
  <c r="R1051" i="2"/>
  <c r="S1051" i="2" s="1"/>
  <c r="R1052" i="2"/>
  <c r="S1052" i="2" s="1"/>
  <c r="R1053" i="2"/>
  <c r="S1053" i="2" s="1"/>
  <c r="R1054" i="2"/>
  <c r="S1054" i="2" s="1"/>
  <c r="R1055" i="2"/>
  <c r="S1055" i="2" s="1"/>
  <c r="R1056" i="2"/>
  <c r="S1056" i="2" s="1"/>
  <c r="R1057" i="2"/>
  <c r="S1057" i="2" s="1"/>
  <c r="R1058" i="2"/>
  <c r="S1058" i="2" s="1"/>
  <c r="R1059" i="2"/>
  <c r="S1059" i="2" s="1"/>
  <c r="R1060" i="2"/>
  <c r="S1060" i="2" s="1"/>
  <c r="R1061" i="2"/>
  <c r="S1061" i="2" s="1"/>
  <c r="R1062" i="2"/>
  <c r="S1062" i="2" s="1"/>
  <c r="R1063" i="2"/>
  <c r="S1063" i="2" s="1"/>
  <c r="R1064" i="2"/>
  <c r="S1064" i="2" s="1"/>
  <c r="R1065" i="2"/>
  <c r="S1065" i="2" s="1"/>
  <c r="R1066" i="2"/>
  <c r="S1066" i="2" s="1"/>
  <c r="R1067" i="2"/>
  <c r="S1067" i="2" s="1"/>
  <c r="R1068" i="2"/>
  <c r="S1068" i="2" s="1"/>
  <c r="R1069" i="2"/>
  <c r="S1069" i="2" s="1"/>
  <c r="R1070" i="2"/>
  <c r="S1070" i="2" s="1"/>
  <c r="R1071" i="2"/>
  <c r="S1071" i="2" s="1"/>
  <c r="R1072" i="2"/>
  <c r="S1072" i="2" s="1"/>
  <c r="R1073" i="2"/>
  <c r="S1073" i="2" s="1"/>
  <c r="R1074" i="2"/>
  <c r="S1074" i="2" s="1"/>
  <c r="R1075" i="2"/>
  <c r="S1075" i="2" s="1"/>
  <c r="R1076" i="2"/>
  <c r="S1076" i="2" s="1"/>
  <c r="R1077" i="2"/>
  <c r="S1077" i="2" s="1"/>
  <c r="R1078" i="2"/>
  <c r="S1078" i="2" s="1"/>
  <c r="R1079" i="2"/>
  <c r="S1079" i="2" s="1"/>
  <c r="R1080" i="2"/>
  <c r="S1080" i="2" s="1"/>
  <c r="R1081" i="2"/>
  <c r="S1081" i="2" s="1"/>
  <c r="R1082" i="2"/>
  <c r="S1082" i="2" s="1"/>
  <c r="R1083" i="2"/>
  <c r="S1083" i="2" s="1"/>
  <c r="R1084" i="2"/>
  <c r="S1084" i="2" s="1"/>
  <c r="R1085" i="2"/>
  <c r="S1085" i="2" s="1"/>
  <c r="R1086" i="2"/>
  <c r="S1086" i="2" s="1"/>
  <c r="R1087" i="2"/>
  <c r="S1087" i="2" s="1"/>
  <c r="R1088" i="2"/>
  <c r="S1088" i="2" s="1"/>
  <c r="R1089" i="2"/>
  <c r="S1089" i="2" s="1"/>
  <c r="R1090" i="2"/>
  <c r="S1090" i="2" s="1"/>
  <c r="R1091" i="2"/>
  <c r="S1091" i="2" s="1"/>
  <c r="R1092" i="2"/>
  <c r="S1092" i="2" s="1"/>
  <c r="R1093" i="2"/>
  <c r="S1093" i="2" s="1"/>
  <c r="R1094" i="2"/>
  <c r="S1094" i="2" s="1"/>
  <c r="R1095" i="2"/>
  <c r="S1095" i="2" s="1"/>
  <c r="R1096" i="2"/>
  <c r="S1096" i="2" s="1"/>
  <c r="R1097" i="2"/>
  <c r="S1097" i="2" s="1"/>
  <c r="R1098" i="2"/>
  <c r="S1098" i="2" s="1"/>
  <c r="R1099" i="2"/>
  <c r="S1099" i="2" s="1"/>
  <c r="R1100" i="2"/>
  <c r="S1100" i="2" s="1"/>
  <c r="R1101" i="2"/>
  <c r="S1101" i="2" s="1"/>
  <c r="R1102" i="2"/>
  <c r="S1102" i="2" s="1"/>
  <c r="R1103" i="2"/>
  <c r="S1103" i="2" s="1"/>
  <c r="R1104" i="2"/>
  <c r="S1104" i="2" s="1"/>
  <c r="R1105" i="2"/>
  <c r="S1105" i="2" s="1"/>
  <c r="R1106" i="2"/>
  <c r="S1106" i="2" s="1"/>
  <c r="R1107" i="2"/>
  <c r="S1107" i="2" s="1"/>
  <c r="R1108" i="2"/>
  <c r="S1108" i="2" s="1"/>
  <c r="R1109" i="2"/>
  <c r="S1109" i="2" s="1"/>
  <c r="R1110" i="2"/>
  <c r="S1110" i="2" s="1"/>
  <c r="R1111" i="2"/>
  <c r="S1111" i="2" s="1"/>
  <c r="R1112" i="2"/>
  <c r="S1112" i="2" s="1"/>
  <c r="R1113" i="2"/>
  <c r="S1113" i="2" s="1"/>
  <c r="R1114" i="2"/>
  <c r="S1114" i="2" s="1"/>
  <c r="R1115" i="2"/>
  <c r="S1115" i="2" s="1"/>
  <c r="R1116" i="2"/>
  <c r="S1116" i="2" s="1"/>
  <c r="R1117" i="2"/>
  <c r="S1117" i="2" s="1"/>
  <c r="R1118" i="2"/>
  <c r="S1118" i="2" s="1"/>
  <c r="R1119" i="2"/>
  <c r="S1119" i="2" s="1"/>
  <c r="R1120" i="2"/>
  <c r="S1120" i="2" s="1"/>
  <c r="R1121" i="2"/>
  <c r="S1121" i="2" s="1"/>
  <c r="R1122" i="2"/>
  <c r="S1122" i="2" s="1"/>
  <c r="R1123" i="2"/>
  <c r="S1123" i="2" s="1"/>
  <c r="R1124" i="2"/>
  <c r="S1124" i="2" s="1"/>
  <c r="R1125" i="2"/>
  <c r="S1125" i="2" s="1"/>
  <c r="R1126" i="2"/>
  <c r="S1126" i="2" s="1"/>
  <c r="R1127" i="2"/>
  <c r="S1127" i="2" s="1"/>
  <c r="R1128" i="2"/>
  <c r="S1128" i="2" s="1"/>
  <c r="R1129" i="2"/>
  <c r="S1129" i="2" s="1"/>
  <c r="R1130" i="2"/>
  <c r="S1130" i="2" s="1"/>
  <c r="R1131" i="2"/>
  <c r="S1131" i="2" s="1"/>
  <c r="R1132" i="2"/>
  <c r="S1132" i="2" s="1"/>
  <c r="R1133" i="2"/>
  <c r="S1133" i="2" s="1"/>
  <c r="R1134" i="2"/>
  <c r="S1134" i="2" s="1"/>
  <c r="R1135" i="2"/>
  <c r="S1135" i="2" s="1"/>
  <c r="R1136" i="2"/>
  <c r="S1136" i="2" s="1"/>
  <c r="R1137" i="2"/>
  <c r="S1137" i="2" s="1"/>
  <c r="R1138" i="2"/>
  <c r="S1138" i="2" s="1"/>
  <c r="R1139" i="2"/>
  <c r="S1139" i="2" s="1"/>
  <c r="R1140" i="2"/>
  <c r="S1140" i="2" s="1"/>
  <c r="R1141" i="2"/>
  <c r="S1141" i="2" s="1"/>
  <c r="R1142" i="2"/>
  <c r="S1142" i="2" s="1"/>
  <c r="R1143" i="2"/>
  <c r="S1143" i="2" s="1"/>
  <c r="R1144" i="2"/>
  <c r="S1144" i="2" s="1"/>
  <c r="R1145" i="2"/>
  <c r="S1145" i="2" s="1"/>
  <c r="R1146" i="2"/>
  <c r="S1146" i="2" s="1"/>
  <c r="R1147" i="2"/>
  <c r="S1147" i="2" s="1"/>
  <c r="R1148" i="2"/>
  <c r="S1148" i="2" s="1"/>
  <c r="R1149" i="2"/>
  <c r="S1149" i="2" s="1"/>
  <c r="R1150" i="2"/>
  <c r="S1150" i="2" s="1"/>
  <c r="R1151" i="2"/>
  <c r="S1151" i="2" s="1"/>
  <c r="R1152" i="2"/>
  <c r="S1152" i="2" s="1"/>
  <c r="R1153" i="2"/>
  <c r="S1153" i="2" s="1"/>
  <c r="R1154" i="2"/>
  <c r="S1154" i="2" s="1"/>
  <c r="R1155" i="2"/>
  <c r="S1155" i="2" s="1"/>
  <c r="R1156" i="2"/>
  <c r="S1156" i="2" s="1"/>
  <c r="R1157" i="2"/>
  <c r="S1157" i="2" s="1"/>
  <c r="R1158" i="2"/>
  <c r="S1158" i="2" s="1"/>
  <c r="R1159" i="2"/>
  <c r="S1159" i="2" s="1"/>
  <c r="R1160" i="2"/>
  <c r="S1160" i="2" s="1"/>
  <c r="R1161" i="2"/>
  <c r="S1161" i="2" s="1"/>
  <c r="R1162" i="2"/>
  <c r="S1162" i="2" s="1"/>
  <c r="R1163" i="2"/>
  <c r="S1163" i="2" s="1"/>
  <c r="R1164" i="2"/>
  <c r="S1164" i="2" s="1"/>
  <c r="R1165" i="2"/>
  <c r="S1165" i="2" s="1"/>
  <c r="R1166" i="2"/>
  <c r="S1166" i="2" s="1"/>
  <c r="R1167" i="2"/>
  <c r="S1167" i="2" s="1"/>
  <c r="R1168" i="2"/>
  <c r="S1168" i="2" s="1"/>
  <c r="R1169" i="2"/>
  <c r="S1169" i="2" s="1"/>
  <c r="R1170" i="2"/>
  <c r="S1170" i="2" s="1"/>
  <c r="R1171" i="2"/>
  <c r="S1171" i="2" s="1"/>
  <c r="R1172" i="2"/>
  <c r="S1172" i="2" s="1"/>
  <c r="R1173" i="2"/>
  <c r="S1173" i="2" s="1"/>
  <c r="R1174" i="2"/>
  <c r="S1174" i="2" s="1"/>
  <c r="R1175" i="2"/>
  <c r="S1175" i="2" s="1"/>
  <c r="R1176" i="2"/>
  <c r="S1176" i="2" s="1"/>
  <c r="R1177" i="2"/>
  <c r="S1177" i="2" s="1"/>
  <c r="R1178" i="2"/>
  <c r="S1178" i="2" s="1"/>
  <c r="R1179" i="2"/>
  <c r="S1179" i="2" s="1"/>
  <c r="R1180" i="2"/>
  <c r="S1180" i="2" s="1"/>
  <c r="R1181" i="2"/>
  <c r="S1181" i="2" s="1"/>
  <c r="R1182" i="2"/>
  <c r="S1182" i="2" s="1"/>
  <c r="R1183" i="2"/>
  <c r="S1183" i="2" s="1"/>
  <c r="R1184" i="2"/>
  <c r="S1184" i="2" s="1"/>
  <c r="R1185" i="2"/>
  <c r="S1185" i="2" s="1"/>
  <c r="R1186" i="2"/>
  <c r="S1186" i="2" s="1"/>
  <c r="R1187" i="2"/>
  <c r="S1187" i="2" s="1"/>
  <c r="R1188" i="2"/>
  <c r="S1188" i="2" s="1"/>
  <c r="R1189" i="2"/>
  <c r="S1189" i="2" s="1"/>
  <c r="R1190" i="2"/>
  <c r="S1190" i="2" s="1"/>
  <c r="R1191" i="2"/>
  <c r="S1191" i="2" s="1"/>
  <c r="R1192" i="2"/>
  <c r="S1192" i="2" s="1"/>
  <c r="R1193" i="2"/>
  <c r="S1193" i="2" s="1"/>
  <c r="R1194" i="2"/>
  <c r="S1194" i="2" s="1"/>
  <c r="R1195" i="2"/>
  <c r="S1195" i="2" s="1"/>
  <c r="R1196" i="2"/>
  <c r="S1196" i="2" s="1"/>
  <c r="R1197" i="2"/>
  <c r="S1197" i="2" s="1"/>
  <c r="R1198" i="2"/>
  <c r="S1198" i="2" s="1"/>
  <c r="R1199" i="2"/>
  <c r="S1199" i="2" s="1"/>
  <c r="R1200" i="2"/>
  <c r="S1200" i="2" s="1"/>
  <c r="R1201" i="2"/>
  <c r="S1201" i="2" s="1"/>
  <c r="R1202" i="2"/>
  <c r="S1202" i="2" s="1"/>
  <c r="R1203" i="2"/>
  <c r="S1203" i="2" s="1"/>
  <c r="R1204" i="2"/>
  <c r="S1204" i="2" s="1"/>
  <c r="R1205" i="2"/>
  <c r="S1205" i="2" s="1"/>
  <c r="R1206" i="2"/>
  <c r="S1206" i="2" s="1"/>
  <c r="R1207" i="2"/>
  <c r="S1207" i="2" s="1"/>
  <c r="R1208" i="2"/>
  <c r="S1208" i="2" s="1"/>
  <c r="R1209" i="2"/>
  <c r="S1209" i="2" s="1"/>
  <c r="R1210" i="2"/>
  <c r="S1210" i="2" s="1"/>
  <c r="R1211" i="2"/>
  <c r="S1211" i="2" s="1"/>
  <c r="R1212" i="2"/>
  <c r="S1212" i="2" s="1"/>
  <c r="R1213" i="2"/>
  <c r="S1213" i="2" s="1"/>
  <c r="R1214" i="2"/>
  <c r="S1214" i="2" s="1"/>
  <c r="R1215" i="2"/>
  <c r="S1215" i="2" s="1"/>
  <c r="R1216" i="2"/>
  <c r="S1216" i="2" s="1"/>
  <c r="R1217" i="2"/>
  <c r="S1217" i="2" s="1"/>
  <c r="R1218" i="2"/>
  <c r="S1218" i="2" s="1"/>
  <c r="R1219" i="2"/>
  <c r="S1219" i="2" s="1"/>
  <c r="R1220" i="2"/>
  <c r="S1220" i="2" s="1"/>
  <c r="R1221" i="2"/>
  <c r="S1221" i="2" s="1"/>
  <c r="R1222" i="2"/>
  <c r="S1222" i="2" s="1"/>
  <c r="R1223" i="2"/>
  <c r="S1223" i="2" s="1"/>
  <c r="R1224" i="2"/>
  <c r="S1224" i="2" s="1"/>
  <c r="R1225" i="2"/>
  <c r="S1225" i="2" s="1"/>
  <c r="R1226" i="2"/>
  <c r="S1226" i="2" s="1"/>
  <c r="R1227" i="2"/>
  <c r="S1227" i="2" s="1"/>
  <c r="R1228" i="2"/>
  <c r="S1228" i="2" s="1"/>
  <c r="R1229" i="2"/>
  <c r="S1229" i="2" s="1"/>
  <c r="R1230" i="2"/>
  <c r="S1230" i="2" s="1"/>
  <c r="R1231" i="2"/>
  <c r="S1231" i="2" s="1"/>
  <c r="R1232" i="2"/>
  <c r="S1232" i="2" s="1"/>
  <c r="R1233" i="2"/>
  <c r="S1233" i="2" s="1"/>
  <c r="R1234" i="2"/>
  <c r="S1234" i="2" s="1"/>
  <c r="R1235" i="2"/>
  <c r="S1235" i="2" s="1"/>
  <c r="R1236" i="2"/>
  <c r="S1236" i="2" s="1"/>
  <c r="R1237" i="2"/>
  <c r="S1237" i="2" s="1"/>
  <c r="R1238" i="2"/>
  <c r="S1238" i="2" s="1"/>
  <c r="R1239" i="2"/>
  <c r="S1239" i="2" s="1"/>
  <c r="R1240" i="2"/>
  <c r="S1240" i="2" s="1"/>
  <c r="R1241" i="2"/>
  <c r="S1241" i="2" s="1"/>
  <c r="R1242" i="2"/>
  <c r="S1242" i="2" s="1"/>
  <c r="R1243" i="2"/>
  <c r="S1243" i="2" s="1"/>
  <c r="R1244" i="2"/>
  <c r="S1244" i="2" s="1"/>
  <c r="R1245" i="2"/>
  <c r="S1245" i="2" s="1"/>
  <c r="R1246" i="2"/>
  <c r="S1246" i="2" s="1"/>
  <c r="R1247" i="2"/>
  <c r="S1247" i="2" s="1"/>
  <c r="R1248" i="2"/>
  <c r="S1248" i="2" s="1"/>
  <c r="R1249" i="2"/>
  <c r="S1249" i="2" s="1"/>
  <c r="R1250" i="2"/>
  <c r="S1250" i="2" s="1"/>
  <c r="R1251" i="2"/>
  <c r="S1251" i="2" s="1"/>
  <c r="R1252" i="2"/>
  <c r="S1252" i="2" s="1"/>
  <c r="R1253" i="2"/>
  <c r="S1253" i="2" s="1"/>
  <c r="R1254" i="2"/>
  <c r="S1254" i="2" s="1"/>
  <c r="R1255" i="2"/>
  <c r="S1255" i="2" s="1"/>
  <c r="R1256" i="2"/>
  <c r="S1256" i="2" s="1"/>
  <c r="R1257" i="2"/>
  <c r="S1257" i="2" s="1"/>
  <c r="R1258" i="2"/>
  <c r="S1258" i="2" s="1"/>
  <c r="R1259" i="2"/>
  <c r="S1259" i="2" s="1"/>
  <c r="R1260" i="2"/>
  <c r="S1260" i="2" s="1"/>
  <c r="R1261" i="2"/>
  <c r="S1261" i="2" s="1"/>
  <c r="R1262" i="2"/>
  <c r="S1262" i="2" s="1"/>
  <c r="R1263" i="2"/>
  <c r="S1263" i="2" s="1"/>
  <c r="R1264" i="2"/>
  <c r="S1264" i="2" s="1"/>
  <c r="R1265" i="2"/>
  <c r="S1265" i="2" s="1"/>
  <c r="R1266" i="2"/>
  <c r="S1266" i="2" s="1"/>
  <c r="R1267" i="2"/>
  <c r="S1267" i="2" s="1"/>
  <c r="R1268" i="2"/>
  <c r="S1268" i="2" s="1"/>
  <c r="R1269" i="2"/>
  <c r="S1269" i="2" s="1"/>
  <c r="R1270" i="2"/>
  <c r="S1270" i="2" s="1"/>
  <c r="R1271" i="2"/>
  <c r="S1271" i="2" s="1"/>
  <c r="R1272" i="2"/>
  <c r="S1272" i="2" s="1"/>
  <c r="R1273" i="2"/>
  <c r="S1273" i="2" s="1"/>
  <c r="R1274" i="2"/>
  <c r="S1274" i="2" s="1"/>
  <c r="R1275" i="2"/>
  <c r="S1275" i="2" s="1"/>
  <c r="R1276" i="2"/>
  <c r="S1276" i="2" s="1"/>
  <c r="R1277" i="2"/>
  <c r="S1277" i="2" s="1"/>
  <c r="R1278" i="2"/>
  <c r="S1278" i="2" s="1"/>
  <c r="R1279" i="2"/>
  <c r="S1279" i="2" s="1"/>
  <c r="R1280" i="2"/>
  <c r="S1280" i="2" s="1"/>
  <c r="R1281" i="2"/>
  <c r="S1281" i="2" s="1"/>
  <c r="R1282" i="2"/>
  <c r="S1282" i="2" s="1"/>
  <c r="R1283" i="2"/>
  <c r="S1283" i="2" s="1"/>
  <c r="R1284" i="2"/>
  <c r="S1284" i="2" s="1"/>
  <c r="R1285" i="2"/>
  <c r="S1285" i="2" s="1"/>
  <c r="R1286" i="2"/>
  <c r="S1286" i="2" s="1"/>
  <c r="R1287" i="2"/>
  <c r="S1287" i="2" s="1"/>
  <c r="R1288" i="2"/>
  <c r="S1288" i="2" s="1"/>
  <c r="R1289" i="2"/>
  <c r="S1289" i="2" s="1"/>
  <c r="R1290" i="2"/>
  <c r="S1290" i="2" s="1"/>
  <c r="R1291" i="2"/>
  <c r="S1291" i="2" s="1"/>
  <c r="R1292" i="2"/>
  <c r="S1292" i="2" s="1"/>
  <c r="R1293" i="2"/>
  <c r="S1293" i="2" s="1"/>
  <c r="R1294" i="2"/>
  <c r="S1294" i="2" s="1"/>
  <c r="R1295" i="2"/>
  <c r="S1295" i="2" s="1"/>
  <c r="R1296" i="2"/>
  <c r="S1296" i="2" s="1"/>
  <c r="R1297" i="2"/>
  <c r="S1297" i="2" s="1"/>
  <c r="R1298" i="2"/>
  <c r="S1298" i="2" s="1"/>
  <c r="R1299" i="2"/>
  <c r="S1299" i="2" s="1"/>
  <c r="R1300" i="2"/>
  <c r="S1300" i="2" s="1"/>
  <c r="R1301" i="2"/>
  <c r="S1301" i="2" s="1"/>
  <c r="R1302" i="2"/>
  <c r="S1302" i="2" s="1"/>
  <c r="R1303" i="2"/>
  <c r="S1303" i="2" s="1"/>
  <c r="R1304" i="2"/>
  <c r="S1304" i="2" s="1"/>
  <c r="R1305" i="2"/>
  <c r="S1305" i="2" s="1"/>
  <c r="R1306" i="2"/>
  <c r="S1306" i="2" s="1"/>
  <c r="R1307" i="2"/>
  <c r="S1307" i="2" s="1"/>
  <c r="R1308" i="2"/>
  <c r="S1308" i="2" s="1"/>
  <c r="R1309" i="2"/>
  <c r="S1309" i="2" s="1"/>
  <c r="R1310" i="2"/>
  <c r="S1310" i="2" s="1"/>
  <c r="R1311" i="2"/>
  <c r="S1311" i="2" s="1"/>
  <c r="R1312" i="2"/>
  <c r="S1312" i="2" s="1"/>
  <c r="R1313" i="2"/>
  <c r="S1313" i="2" s="1"/>
  <c r="R1314" i="2"/>
  <c r="S1314" i="2" s="1"/>
  <c r="R1315" i="2"/>
  <c r="S1315" i="2" s="1"/>
  <c r="R1316" i="2"/>
  <c r="S1316" i="2" s="1"/>
  <c r="R1317" i="2"/>
  <c r="S1317" i="2" s="1"/>
  <c r="R1318" i="2"/>
  <c r="S1318" i="2" s="1"/>
  <c r="R1319" i="2"/>
  <c r="S1319" i="2" s="1"/>
  <c r="R1320" i="2"/>
  <c r="S1320" i="2" s="1"/>
  <c r="R1321" i="2"/>
  <c r="S1321" i="2" s="1"/>
  <c r="R1322" i="2"/>
  <c r="S1322" i="2" s="1"/>
  <c r="R1323" i="2"/>
  <c r="S1323" i="2" s="1"/>
  <c r="R1324" i="2"/>
  <c r="S1324" i="2" s="1"/>
  <c r="R1325" i="2"/>
  <c r="S1325" i="2" s="1"/>
  <c r="R1326" i="2"/>
  <c r="S1326" i="2" s="1"/>
  <c r="R1327" i="2"/>
  <c r="S1327" i="2" s="1"/>
  <c r="R1328" i="2"/>
  <c r="S1328" i="2" s="1"/>
  <c r="R1329" i="2"/>
  <c r="S1329" i="2" s="1"/>
  <c r="R1330" i="2"/>
  <c r="S1330" i="2" s="1"/>
  <c r="R1331" i="2"/>
  <c r="S1331" i="2" s="1"/>
  <c r="R1332" i="2"/>
  <c r="S1332" i="2" s="1"/>
  <c r="R1333" i="2"/>
  <c r="S1333" i="2" s="1"/>
  <c r="R1334" i="2"/>
  <c r="S1334" i="2" s="1"/>
  <c r="R1335" i="2"/>
  <c r="S1335" i="2" s="1"/>
  <c r="R1336" i="2"/>
  <c r="S1336" i="2" s="1"/>
  <c r="R1337" i="2"/>
  <c r="S1337" i="2" s="1"/>
  <c r="R1338" i="2"/>
  <c r="S1338" i="2" s="1"/>
  <c r="R1339" i="2"/>
  <c r="S1339" i="2" s="1"/>
  <c r="R1340" i="2"/>
  <c r="S1340" i="2" s="1"/>
  <c r="R1341" i="2"/>
  <c r="S1341" i="2" s="1"/>
  <c r="R1342" i="2"/>
  <c r="S1342" i="2" s="1"/>
  <c r="R1343" i="2"/>
  <c r="S1343" i="2" s="1"/>
  <c r="R1344" i="2"/>
  <c r="S1344" i="2" s="1"/>
  <c r="R1345" i="2"/>
  <c r="S1345" i="2" s="1"/>
  <c r="R1346" i="2"/>
  <c r="S1346" i="2" s="1"/>
  <c r="R1347" i="2"/>
  <c r="S1347" i="2" s="1"/>
  <c r="R1348" i="2"/>
  <c r="S1348" i="2" s="1"/>
  <c r="R1349" i="2"/>
  <c r="S1349" i="2" s="1"/>
  <c r="R1350" i="2"/>
  <c r="S1350" i="2" s="1"/>
  <c r="R1351" i="2"/>
  <c r="S1351" i="2" s="1"/>
  <c r="R1352" i="2"/>
  <c r="S1352" i="2" s="1"/>
  <c r="R1353" i="2"/>
  <c r="S1353" i="2" s="1"/>
  <c r="R1354" i="2"/>
  <c r="S1354" i="2" s="1"/>
  <c r="R1355" i="2"/>
  <c r="S1355" i="2" s="1"/>
  <c r="R1356" i="2"/>
  <c r="S1356" i="2" s="1"/>
  <c r="R1357" i="2"/>
  <c r="S1357" i="2" s="1"/>
  <c r="R1358" i="2"/>
  <c r="S1358" i="2" s="1"/>
  <c r="R1359" i="2"/>
  <c r="S1359" i="2" s="1"/>
  <c r="R1360" i="2"/>
  <c r="S1360" i="2" s="1"/>
  <c r="R1361" i="2"/>
  <c r="S1361" i="2" s="1"/>
  <c r="R1362" i="2"/>
  <c r="S1362" i="2" s="1"/>
  <c r="R1363" i="2"/>
  <c r="S1363" i="2" s="1"/>
  <c r="R1364" i="2"/>
  <c r="S1364" i="2" s="1"/>
  <c r="R1365" i="2"/>
  <c r="S1365" i="2" s="1"/>
  <c r="R1366" i="2"/>
  <c r="S1366" i="2" s="1"/>
  <c r="R1367" i="2"/>
  <c r="S1367" i="2" s="1"/>
  <c r="R1368" i="2"/>
  <c r="S1368" i="2" s="1"/>
  <c r="R1369" i="2"/>
  <c r="S1369" i="2" s="1"/>
  <c r="R1370" i="2"/>
  <c r="S1370" i="2" s="1"/>
  <c r="R1371" i="2"/>
  <c r="S1371" i="2" s="1"/>
  <c r="R1372" i="2"/>
  <c r="S1372" i="2" s="1"/>
  <c r="R1373" i="2"/>
  <c r="S1373" i="2" s="1"/>
  <c r="R1374" i="2"/>
  <c r="S1374" i="2" s="1"/>
  <c r="R1375" i="2"/>
  <c r="S1375" i="2" s="1"/>
  <c r="R1376" i="2"/>
  <c r="S1376" i="2" s="1"/>
  <c r="R1377" i="2"/>
  <c r="S1377" i="2" s="1"/>
  <c r="R1378" i="2"/>
  <c r="S1378" i="2" s="1"/>
  <c r="R1379" i="2"/>
  <c r="S1379" i="2" s="1"/>
  <c r="R1380" i="2"/>
  <c r="S1380" i="2" s="1"/>
  <c r="R1381" i="2"/>
  <c r="S1381" i="2" s="1"/>
  <c r="R1382" i="2"/>
  <c r="S1382" i="2" s="1"/>
  <c r="R1383" i="2"/>
  <c r="S1383" i="2" s="1"/>
  <c r="R1384" i="2"/>
  <c r="S1384" i="2" s="1"/>
  <c r="R1385" i="2"/>
  <c r="S1385" i="2" s="1"/>
  <c r="R1386" i="2"/>
  <c r="S1386" i="2" s="1"/>
  <c r="R1387" i="2"/>
  <c r="S1387" i="2" s="1"/>
  <c r="R1388" i="2"/>
  <c r="S1388" i="2" s="1"/>
  <c r="R1389" i="2"/>
  <c r="S1389" i="2" s="1"/>
  <c r="R1390" i="2"/>
  <c r="S1390" i="2" s="1"/>
  <c r="R1391" i="2"/>
  <c r="S1391" i="2" s="1"/>
  <c r="R1392" i="2"/>
  <c r="S1392" i="2" s="1"/>
  <c r="R1393" i="2"/>
  <c r="S1393" i="2" s="1"/>
  <c r="R1394" i="2"/>
  <c r="S1394" i="2" s="1"/>
  <c r="R1395" i="2"/>
  <c r="S1395" i="2" s="1"/>
  <c r="R1396" i="2"/>
  <c r="S1396" i="2" s="1"/>
  <c r="R1397" i="2"/>
  <c r="S1397" i="2" s="1"/>
  <c r="R1398" i="2"/>
  <c r="S1398" i="2" s="1"/>
  <c r="R1399" i="2"/>
  <c r="S1399" i="2" s="1"/>
  <c r="R1400" i="2"/>
  <c r="S1400" i="2" s="1"/>
  <c r="R1401" i="2"/>
  <c r="S1401" i="2" s="1"/>
  <c r="R1402" i="2"/>
  <c r="S1402" i="2" s="1"/>
  <c r="R1403" i="2"/>
  <c r="S1403" i="2" s="1"/>
  <c r="R1404" i="2"/>
  <c r="S1404" i="2" s="1"/>
  <c r="R1405" i="2"/>
  <c r="S1405" i="2" s="1"/>
  <c r="R1406" i="2"/>
  <c r="S1406" i="2" s="1"/>
  <c r="R1407" i="2"/>
  <c r="S1407" i="2" s="1"/>
  <c r="R1408" i="2"/>
  <c r="S1408" i="2" s="1"/>
  <c r="R1409" i="2"/>
  <c r="S1409" i="2" s="1"/>
  <c r="R1410" i="2"/>
  <c r="S1410" i="2" s="1"/>
  <c r="R1411" i="2"/>
  <c r="S1411" i="2" s="1"/>
  <c r="R1412" i="2"/>
  <c r="S1412" i="2" s="1"/>
  <c r="R1413" i="2"/>
  <c r="S1413" i="2" s="1"/>
  <c r="R1414" i="2"/>
  <c r="S1414" i="2" s="1"/>
  <c r="R1415" i="2"/>
  <c r="S1415" i="2" s="1"/>
  <c r="R1416" i="2"/>
  <c r="S1416" i="2" s="1"/>
  <c r="R1417" i="2"/>
  <c r="S1417" i="2" s="1"/>
  <c r="R1418" i="2"/>
  <c r="S1418" i="2" s="1"/>
  <c r="R1419" i="2"/>
  <c r="S1419" i="2" s="1"/>
  <c r="R1420" i="2"/>
  <c r="S1420" i="2" s="1"/>
  <c r="R1421" i="2"/>
  <c r="S1421" i="2" s="1"/>
  <c r="R1422" i="2"/>
  <c r="S1422" i="2" s="1"/>
  <c r="R1423" i="2"/>
  <c r="S1423" i="2" s="1"/>
  <c r="R1424" i="2"/>
  <c r="S1424" i="2" s="1"/>
  <c r="R1425" i="2"/>
  <c r="S1425" i="2" s="1"/>
  <c r="R1426" i="2"/>
  <c r="S1426" i="2" s="1"/>
  <c r="R1427" i="2"/>
  <c r="S1427" i="2" s="1"/>
  <c r="R1428" i="2"/>
  <c r="S1428" i="2" s="1"/>
  <c r="R1429" i="2"/>
  <c r="S1429" i="2" s="1"/>
  <c r="R1430" i="2"/>
  <c r="S1430" i="2" s="1"/>
  <c r="R1431" i="2"/>
  <c r="S1431" i="2" s="1"/>
  <c r="R1432" i="2"/>
  <c r="S1432" i="2" s="1"/>
  <c r="R1433" i="2"/>
  <c r="S1433" i="2" s="1"/>
  <c r="R1434" i="2"/>
  <c r="S1434" i="2" s="1"/>
  <c r="R1435" i="2"/>
  <c r="S1435" i="2" s="1"/>
  <c r="R1436" i="2"/>
  <c r="S1436" i="2" s="1"/>
  <c r="R1437" i="2"/>
  <c r="S1437" i="2" s="1"/>
  <c r="R1438" i="2"/>
  <c r="S1438" i="2" s="1"/>
  <c r="R1439" i="2"/>
  <c r="S1439" i="2" s="1"/>
  <c r="R1440" i="2"/>
  <c r="S1440" i="2" s="1"/>
  <c r="R1441" i="2"/>
  <c r="S1441" i="2" s="1"/>
  <c r="R1442" i="2"/>
  <c r="S1442" i="2" s="1"/>
  <c r="R1443" i="2"/>
  <c r="S1443" i="2" s="1"/>
  <c r="R1444" i="2"/>
  <c r="S1444" i="2" s="1"/>
  <c r="R1445" i="2"/>
  <c r="S1445" i="2" s="1"/>
  <c r="R1446" i="2"/>
  <c r="S1446" i="2" s="1"/>
  <c r="R1447" i="2"/>
  <c r="S1447" i="2" s="1"/>
  <c r="R1448" i="2"/>
  <c r="S1448" i="2" s="1"/>
  <c r="R1449" i="2"/>
  <c r="S1449" i="2" s="1"/>
  <c r="R1450" i="2"/>
  <c r="S1450" i="2" s="1"/>
  <c r="R1451" i="2"/>
  <c r="S1451" i="2" s="1"/>
  <c r="R1452" i="2"/>
  <c r="S1452" i="2" s="1"/>
  <c r="R1453" i="2"/>
  <c r="S1453" i="2" s="1"/>
  <c r="R1454" i="2"/>
  <c r="S1454" i="2" s="1"/>
  <c r="R1455" i="2"/>
  <c r="S1455" i="2" s="1"/>
  <c r="R1456" i="2"/>
  <c r="S1456" i="2" s="1"/>
  <c r="R1457" i="2"/>
  <c r="S1457" i="2" s="1"/>
  <c r="R1458" i="2"/>
  <c r="S1458" i="2" s="1"/>
  <c r="R1459" i="2"/>
  <c r="S1459" i="2" s="1"/>
  <c r="R1460" i="2"/>
  <c r="S1460" i="2" s="1"/>
  <c r="R1461" i="2"/>
  <c r="S1461" i="2" s="1"/>
  <c r="R1462" i="2"/>
  <c r="S1462" i="2" s="1"/>
  <c r="R1463" i="2"/>
  <c r="S1463" i="2" s="1"/>
  <c r="R1464" i="2"/>
  <c r="S1464" i="2" s="1"/>
  <c r="R1465" i="2"/>
  <c r="S1465" i="2" s="1"/>
  <c r="R1466" i="2"/>
  <c r="S1466" i="2" s="1"/>
  <c r="R1467" i="2"/>
  <c r="S1467" i="2" s="1"/>
  <c r="R1468" i="2"/>
  <c r="S1468" i="2" s="1"/>
  <c r="R1469" i="2"/>
  <c r="S1469" i="2" s="1"/>
  <c r="R1470" i="2"/>
  <c r="S1470" i="2" s="1"/>
  <c r="R1471" i="2"/>
  <c r="S1471" i="2" s="1"/>
  <c r="R1472" i="2"/>
  <c r="S1472" i="2" s="1"/>
  <c r="R1473" i="2"/>
  <c r="S1473" i="2" s="1"/>
  <c r="R1474" i="2"/>
  <c r="S1474" i="2" s="1"/>
  <c r="R1475" i="2"/>
  <c r="S1475" i="2" s="1"/>
  <c r="R1476" i="2"/>
  <c r="S1476" i="2" s="1"/>
  <c r="R1477" i="2"/>
  <c r="S1477" i="2" s="1"/>
  <c r="R1478" i="2"/>
  <c r="S1478" i="2" s="1"/>
  <c r="R1479" i="2"/>
  <c r="S1479" i="2" s="1"/>
  <c r="R1480" i="2"/>
  <c r="S1480" i="2" s="1"/>
  <c r="R1481" i="2"/>
  <c r="S1481" i="2" s="1"/>
  <c r="R1482" i="2"/>
  <c r="S1482" i="2" s="1"/>
  <c r="R1483" i="2"/>
  <c r="S1483" i="2" s="1"/>
  <c r="R1484" i="2"/>
  <c r="S1484" i="2" s="1"/>
  <c r="R1485" i="2"/>
  <c r="S1485" i="2" s="1"/>
  <c r="R1486" i="2"/>
  <c r="S1486" i="2" s="1"/>
  <c r="R1487" i="2"/>
  <c r="S1487" i="2" s="1"/>
  <c r="R1488" i="2"/>
  <c r="S1488" i="2" s="1"/>
  <c r="R1489" i="2"/>
  <c r="S1489" i="2" s="1"/>
  <c r="R1490" i="2"/>
  <c r="S1490" i="2" s="1"/>
  <c r="R1491" i="2"/>
  <c r="S1491" i="2" s="1"/>
  <c r="R1492" i="2"/>
  <c r="S1492" i="2" s="1"/>
  <c r="R1493" i="2"/>
  <c r="S1493" i="2" s="1"/>
  <c r="R1494" i="2"/>
  <c r="S1494" i="2" s="1"/>
  <c r="R1495" i="2"/>
  <c r="S1495" i="2" s="1"/>
  <c r="R1496" i="2"/>
  <c r="S1496" i="2" s="1"/>
  <c r="R1497" i="2"/>
  <c r="S1497" i="2" s="1"/>
  <c r="R1498" i="2"/>
  <c r="S1498" i="2" s="1"/>
  <c r="R1499" i="2"/>
  <c r="S1499" i="2" s="1"/>
  <c r="R1500" i="2"/>
  <c r="S1500" i="2" s="1"/>
  <c r="R1501" i="2"/>
  <c r="S1501" i="2" s="1"/>
  <c r="R1502" i="2"/>
  <c r="S1502" i="2" s="1"/>
  <c r="R1503" i="2"/>
  <c r="S1503" i="2" s="1"/>
  <c r="R1504" i="2"/>
  <c r="S1504" i="2" s="1"/>
  <c r="R1505" i="2"/>
  <c r="S1505" i="2" s="1"/>
  <c r="R1506" i="2"/>
  <c r="S1506" i="2" s="1"/>
  <c r="R1507" i="2"/>
  <c r="S1507" i="2" s="1"/>
  <c r="R1508" i="2"/>
  <c r="S1508" i="2" s="1"/>
  <c r="R1509" i="2"/>
  <c r="S1509" i="2" s="1"/>
  <c r="R1510" i="2"/>
  <c r="S1510" i="2" s="1"/>
  <c r="R1511" i="2"/>
  <c r="S1511" i="2" s="1"/>
  <c r="R1512" i="2"/>
  <c r="S1512" i="2" s="1"/>
  <c r="R1513" i="2"/>
  <c r="S1513" i="2" s="1"/>
  <c r="R1514" i="2"/>
  <c r="S1514" i="2" s="1"/>
  <c r="R1515" i="2"/>
  <c r="S1515" i="2" s="1"/>
  <c r="R1516" i="2"/>
  <c r="S1516" i="2" s="1"/>
  <c r="R1517" i="2"/>
  <c r="S1517" i="2" s="1"/>
  <c r="R1518" i="2"/>
  <c r="S1518" i="2" s="1"/>
  <c r="R1519" i="2"/>
  <c r="S1519" i="2" s="1"/>
  <c r="R1520" i="2"/>
  <c r="S1520" i="2" s="1"/>
  <c r="R1521" i="2"/>
  <c r="S1521" i="2" s="1"/>
  <c r="R1522" i="2"/>
  <c r="S1522" i="2" s="1"/>
  <c r="R1523" i="2"/>
  <c r="S1523" i="2" s="1"/>
  <c r="R1524" i="2"/>
  <c r="S1524" i="2" s="1"/>
  <c r="R1525" i="2"/>
  <c r="S1525" i="2" s="1"/>
  <c r="R1526" i="2"/>
  <c r="S1526" i="2" s="1"/>
  <c r="R1527" i="2"/>
  <c r="S1527" i="2" s="1"/>
  <c r="R1528" i="2"/>
  <c r="S1528" i="2" s="1"/>
  <c r="R1529" i="2"/>
  <c r="S1529" i="2" s="1"/>
  <c r="R1530" i="2"/>
  <c r="S1530" i="2" s="1"/>
  <c r="R1531" i="2"/>
  <c r="S1531" i="2" s="1"/>
  <c r="R1532" i="2"/>
  <c r="S1532" i="2" s="1"/>
  <c r="R1533" i="2"/>
  <c r="S1533" i="2" s="1"/>
  <c r="R1534" i="2"/>
  <c r="S1534" i="2" s="1"/>
  <c r="R1535" i="2"/>
  <c r="S1535" i="2" s="1"/>
  <c r="R1536" i="2"/>
  <c r="S1536" i="2" s="1"/>
  <c r="R1537" i="2"/>
  <c r="S1537" i="2" s="1"/>
  <c r="R1538" i="2"/>
  <c r="S1538" i="2" s="1"/>
  <c r="R1539" i="2"/>
  <c r="S1539" i="2" s="1"/>
  <c r="R1540" i="2"/>
  <c r="S1540" i="2" s="1"/>
  <c r="R1541" i="2"/>
  <c r="S1541" i="2" s="1"/>
  <c r="R1542" i="2"/>
  <c r="S1542" i="2" s="1"/>
  <c r="R1543" i="2"/>
  <c r="S1543" i="2" s="1"/>
  <c r="R1544" i="2"/>
  <c r="S1544" i="2" s="1"/>
  <c r="R1545" i="2"/>
  <c r="S1545" i="2" s="1"/>
  <c r="R1546" i="2"/>
  <c r="S1546" i="2" s="1"/>
  <c r="R1547" i="2"/>
  <c r="S1547" i="2" s="1"/>
  <c r="R1548" i="2"/>
  <c r="S1548" i="2" s="1"/>
  <c r="R1549" i="2"/>
  <c r="S1549" i="2" s="1"/>
  <c r="R1550" i="2"/>
  <c r="S1550" i="2" s="1"/>
  <c r="R1551" i="2"/>
  <c r="S1551" i="2" s="1"/>
  <c r="R1552" i="2"/>
  <c r="S1552" i="2" s="1"/>
  <c r="R1553" i="2"/>
  <c r="S1553" i="2" s="1"/>
  <c r="R1554" i="2"/>
  <c r="S1554" i="2" s="1"/>
  <c r="R1555" i="2"/>
  <c r="S1555" i="2" s="1"/>
  <c r="R1556" i="2"/>
  <c r="S1556" i="2" s="1"/>
  <c r="R1557" i="2"/>
  <c r="S1557" i="2" s="1"/>
  <c r="R1558" i="2"/>
  <c r="S1558" i="2" s="1"/>
  <c r="R1559" i="2"/>
  <c r="S1559" i="2" s="1"/>
  <c r="R1560" i="2"/>
  <c r="S1560" i="2" s="1"/>
  <c r="R1561" i="2"/>
  <c r="S1561" i="2" s="1"/>
  <c r="R1562" i="2"/>
  <c r="S1562" i="2" s="1"/>
  <c r="R1563" i="2"/>
  <c r="S1563" i="2" s="1"/>
  <c r="R1564" i="2"/>
  <c r="S1564" i="2" s="1"/>
  <c r="R1565" i="2"/>
  <c r="S1565" i="2" s="1"/>
  <c r="R1566" i="2"/>
  <c r="S1566" i="2" s="1"/>
  <c r="R1567" i="2"/>
  <c r="S1567" i="2" s="1"/>
  <c r="R1568" i="2"/>
  <c r="S1568" i="2" s="1"/>
  <c r="R1569" i="2"/>
  <c r="S1569" i="2" s="1"/>
  <c r="R1570" i="2"/>
  <c r="S1570" i="2" s="1"/>
  <c r="R1571" i="2"/>
  <c r="S1571" i="2" s="1"/>
  <c r="R1572" i="2"/>
  <c r="S1572" i="2" s="1"/>
  <c r="R1573" i="2"/>
  <c r="S1573" i="2" s="1"/>
  <c r="R1574" i="2"/>
  <c r="S1574" i="2" s="1"/>
  <c r="R1575" i="2"/>
  <c r="S1575" i="2" s="1"/>
  <c r="R1576" i="2"/>
  <c r="S1576" i="2" s="1"/>
  <c r="R1577" i="2"/>
  <c r="S1577" i="2" s="1"/>
  <c r="R1578" i="2"/>
  <c r="S1578" i="2" s="1"/>
  <c r="R1579" i="2"/>
  <c r="S1579" i="2" s="1"/>
  <c r="R1580" i="2"/>
  <c r="S1580" i="2" s="1"/>
  <c r="R1581" i="2"/>
  <c r="S1581" i="2" s="1"/>
  <c r="R1582" i="2"/>
  <c r="S1582" i="2" s="1"/>
  <c r="R1583" i="2"/>
  <c r="S1583" i="2" s="1"/>
  <c r="R1584" i="2"/>
  <c r="S1584" i="2" s="1"/>
  <c r="R1585" i="2"/>
  <c r="S1585" i="2" s="1"/>
  <c r="R1586" i="2"/>
  <c r="S1586" i="2" s="1"/>
  <c r="R1587" i="2"/>
  <c r="S1587" i="2" s="1"/>
  <c r="R1588" i="2"/>
  <c r="S1588" i="2" s="1"/>
  <c r="R1589" i="2"/>
  <c r="S1589" i="2" s="1"/>
  <c r="R1590" i="2"/>
  <c r="S1590" i="2" s="1"/>
  <c r="R1591" i="2"/>
  <c r="S1591" i="2" s="1"/>
  <c r="R1592" i="2"/>
  <c r="S1592" i="2" s="1"/>
  <c r="R1593" i="2"/>
  <c r="S1593" i="2" s="1"/>
  <c r="R1594" i="2"/>
  <c r="S1594" i="2" s="1"/>
  <c r="R1595" i="2"/>
  <c r="S1595" i="2" s="1"/>
  <c r="R1596" i="2"/>
  <c r="S1596" i="2" s="1"/>
  <c r="R1597" i="2"/>
  <c r="S1597" i="2" s="1"/>
  <c r="R1598" i="2"/>
  <c r="S1598" i="2" s="1"/>
  <c r="R1599" i="2"/>
  <c r="S1599" i="2" s="1"/>
  <c r="R1600" i="2"/>
  <c r="S1600" i="2" s="1"/>
  <c r="R1601" i="2"/>
  <c r="S1601" i="2" s="1"/>
  <c r="R1602" i="2"/>
  <c r="S1602" i="2" s="1"/>
  <c r="R1603" i="2"/>
  <c r="S1603" i="2" s="1"/>
  <c r="R1604" i="2"/>
  <c r="S1604" i="2" s="1"/>
  <c r="R1605" i="2"/>
  <c r="S1605" i="2" s="1"/>
  <c r="R1606" i="2"/>
  <c r="S1606" i="2" s="1"/>
  <c r="R1607" i="2"/>
  <c r="S1607" i="2" s="1"/>
  <c r="R1608" i="2"/>
  <c r="S1608" i="2" s="1"/>
  <c r="R1609" i="2"/>
  <c r="S1609" i="2" s="1"/>
  <c r="R1610" i="2"/>
  <c r="S1610" i="2" s="1"/>
  <c r="R1611" i="2"/>
  <c r="S1611" i="2" s="1"/>
  <c r="R1612" i="2"/>
  <c r="S1612" i="2" s="1"/>
  <c r="R1613" i="2"/>
  <c r="S1613" i="2" s="1"/>
  <c r="R1614" i="2"/>
  <c r="S1614" i="2" s="1"/>
  <c r="R1615" i="2"/>
  <c r="S1615" i="2" s="1"/>
  <c r="R1616" i="2"/>
  <c r="S1616" i="2" s="1"/>
  <c r="R1617" i="2"/>
  <c r="S1617" i="2" s="1"/>
  <c r="R1618" i="2"/>
  <c r="S1618" i="2" s="1"/>
  <c r="R1619" i="2"/>
  <c r="S1619" i="2" s="1"/>
  <c r="R1620" i="2"/>
  <c r="S1620" i="2" s="1"/>
  <c r="R1621" i="2"/>
  <c r="S1621" i="2" s="1"/>
  <c r="R1622" i="2"/>
  <c r="S1622" i="2" s="1"/>
  <c r="R1623" i="2"/>
  <c r="S1623" i="2" s="1"/>
  <c r="R1624" i="2"/>
  <c r="S1624" i="2" s="1"/>
  <c r="R1625" i="2"/>
  <c r="S1625" i="2" s="1"/>
  <c r="R1626" i="2"/>
  <c r="S1626" i="2" s="1"/>
  <c r="R1627" i="2"/>
  <c r="S1627" i="2" s="1"/>
  <c r="R1628" i="2"/>
  <c r="S1628" i="2" s="1"/>
  <c r="R1629" i="2"/>
  <c r="S1629" i="2" s="1"/>
  <c r="R1630" i="2"/>
  <c r="S1630" i="2" s="1"/>
  <c r="R1631" i="2"/>
  <c r="S1631" i="2" s="1"/>
  <c r="R1632" i="2"/>
  <c r="S1632" i="2" s="1"/>
  <c r="R1633" i="2"/>
  <c r="S1633" i="2" s="1"/>
  <c r="R1634" i="2"/>
  <c r="S1634" i="2" s="1"/>
  <c r="R1635" i="2"/>
  <c r="S1635" i="2" s="1"/>
  <c r="R1636" i="2"/>
  <c r="S1636" i="2" s="1"/>
  <c r="R1637" i="2"/>
  <c r="S1637" i="2" s="1"/>
  <c r="R1638" i="2"/>
  <c r="S1638" i="2" s="1"/>
  <c r="R1639" i="2"/>
  <c r="S1639" i="2" s="1"/>
  <c r="R1640" i="2"/>
  <c r="S1640" i="2" s="1"/>
  <c r="R1641" i="2"/>
  <c r="S1641" i="2" s="1"/>
  <c r="R1642" i="2"/>
  <c r="S1642" i="2" s="1"/>
  <c r="R1643" i="2"/>
  <c r="S1643" i="2" s="1"/>
  <c r="R1644" i="2"/>
  <c r="S1644" i="2" s="1"/>
  <c r="R1645" i="2"/>
  <c r="S1645" i="2" s="1"/>
  <c r="R1646" i="2"/>
  <c r="S1646" i="2" s="1"/>
  <c r="R1647" i="2"/>
  <c r="S1647" i="2" s="1"/>
  <c r="R1648" i="2"/>
  <c r="S1648" i="2" s="1"/>
  <c r="R1649" i="2"/>
  <c r="S1649" i="2" s="1"/>
  <c r="R1650" i="2"/>
  <c r="S1650" i="2" s="1"/>
  <c r="R1651" i="2"/>
  <c r="S1651" i="2" s="1"/>
  <c r="R1652" i="2"/>
  <c r="S1652" i="2" s="1"/>
  <c r="R1653" i="2"/>
  <c r="S1653" i="2" s="1"/>
  <c r="R1654" i="2"/>
  <c r="S1654" i="2" s="1"/>
  <c r="R1655" i="2"/>
  <c r="S1655" i="2" s="1"/>
  <c r="R1656" i="2"/>
  <c r="S1656" i="2" s="1"/>
  <c r="R1657" i="2"/>
  <c r="S1657" i="2" s="1"/>
  <c r="R1658" i="2"/>
  <c r="S1658" i="2" s="1"/>
  <c r="R1659" i="2"/>
  <c r="S1659" i="2" s="1"/>
  <c r="R1660" i="2"/>
  <c r="S1660" i="2" s="1"/>
  <c r="R1661" i="2"/>
  <c r="S1661" i="2" s="1"/>
  <c r="R1662" i="2"/>
  <c r="S1662" i="2" s="1"/>
  <c r="R1663" i="2"/>
  <c r="S1663" i="2" s="1"/>
  <c r="R1664" i="2"/>
  <c r="S1664" i="2" s="1"/>
  <c r="R1665" i="2"/>
  <c r="S1665" i="2" s="1"/>
  <c r="R1666" i="2"/>
  <c r="S1666" i="2" s="1"/>
  <c r="R1667" i="2"/>
  <c r="S1667" i="2" s="1"/>
  <c r="R1668" i="2"/>
  <c r="S1668" i="2" s="1"/>
  <c r="R1669" i="2"/>
  <c r="S1669" i="2" s="1"/>
  <c r="R1670" i="2"/>
  <c r="S1670" i="2" s="1"/>
  <c r="R1671" i="2"/>
  <c r="S1671" i="2" s="1"/>
  <c r="R1672" i="2"/>
  <c r="S1672" i="2" s="1"/>
  <c r="R1673" i="2"/>
  <c r="S1673" i="2" s="1"/>
  <c r="R1674" i="2"/>
  <c r="S1674" i="2" s="1"/>
  <c r="R1675" i="2"/>
  <c r="S1675" i="2" s="1"/>
  <c r="R1676" i="2"/>
  <c r="S1676" i="2" s="1"/>
  <c r="R1677" i="2"/>
  <c r="S1677" i="2" s="1"/>
  <c r="R1678" i="2"/>
  <c r="S1678" i="2" s="1"/>
  <c r="R1679" i="2"/>
  <c r="S1679" i="2" s="1"/>
  <c r="R1680" i="2"/>
  <c r="S1680" i="2" s="1"/>
  <c r="R1681" i="2"/>
  <c r="S1681" i="2" s="1"/>
  <c r="R1682" i="2"/>
  <c r="S1682" i="2" s="1"/>
  <c r="R1683" i="2"/>
  <c r="S1683" i="2" s="1"/>
  <c r="R1684" i="2"/>
  <c r="S1684" i="2" s="1"/>
  <c r="R1685" i="2"/>
  <c r="S1685" i="2" s="1"/>
  <c r="R1686" i="2"/>
  <c r="S1686" i="2" s="1"/>
  <c r="R1687" i="2"/>
  <c r="S1687" i="2" s="1"/>
  <c r="R1688" i="2"/>
  <c r="S1688" i="2" s="1"/>
  <c r="R1689" i="2"/>
  <c r="S1689" i="2" s="1"/>
  <c r="R1690" i="2"/>
  <c r="S1690" i="2" s="1"/>
  <c r="R1691" i="2"/>
  <c r="S1691" i="2" s="1"/>
  <c r="R1692" i="2"/>
  <c r="S1692" i="2" s="1"/>
  <c r="R1693" i="2"/>
  <c r="S1693" i="2" s="1"/>
  <c r="R1694" i="2"/>
  <c r="S1694" i="2" s="1"/>
  <c r="R1695" i="2"/>
  <c r="S1695" i="2" s="1"/>
  <c r="R1696" i="2"/>
  <c r="S1696" i="2" s="1"/>
  <c r="R1697" i="2"/>
  <c r="S1697" i="2" s="1"/>
  <c r="R1698" i="2"/>
  <c r="S1698" i="2" s="1"/>
  <c r="R1699" i="2"/>
  <c r="S1699" i="2" s="1"/>
  <c r="R1700" i="2"/>
  <c r="S1700" i="2" s="1"/>
  <c r="R1701" i="2"/>
  <c r="S1701" i="2" s="1"/>
  <c r="R1702" i="2"/>
  <c r="S1702" i="2" s="1"/>
  <c r="R1703" i="2"/>
  <c r="S1703" i="2" s="1"/>
  <c r="R1704" i="2"/>
  <c r="S1704" i="2" s="1"/>
  <c r="R1705" i="2"/>
  <c r="S1705" i="2" s="1"/>
  <c r="R1706" i="2"/>
  <c r="S1706" i="2" s="1"/>
  <c r="R1707" i="2"/>
  <c r="S1707" i="2" s="1"/>
  <c r="R1708" i="2"/>
  <c r="S1708" i="2" s="1"/>
  <c r="R1709" i="2"/>
  <c r="S1709" i="2" s="1"/>
  <c r="R1710" i="2"/>
  <c r="S1710" i="2" s="1"/>
  <c r="R1711" i="2"/>
  <c r="S1711" i="2" s="1"/>
  <c r="R1712" i="2"/>
  <c r="S1712" i="2" s="1"/>
  <c r="R1713" i="2"/>
  <c r="S1713" i="2" s="1"/>
  <c r="R1714" i="2"/>
  <c r="S1714" i="2" s="1"/>
  <c r="R1715" i="2"/>
  <c r="S1715" i="2" s="1"/>
  <c r="R1716" i="2"/>
  <c r="S1716" i="2" s="1"/>
  <c r="R1717" i="2"/>
  <c r="S1717" i="2" s="1"/>
  <c r="R1718" i="2"/>
  <c r="S1718" i="2" s="1"/>
  <c r="R1719" i="2"/>
  <c r="S1719" i="2" s="1"/>
  <c r="R1720" i="2"/>
  <c r="S1720" i="2" s="1"/>
  <c r="R1721" i="2"/>
  <c r="S1721" i="2" s="1"/>
  <c r="R1722" i="2"/>
  <c r="S1722" i="2" s="1"/>
  <c r="R1723" i="2"/>
  <c r="S1723" i="2" s="1"/>
  <c r="R1724" i="2"/>
  <c r="S1724" i="2" s="1"/>
  <c r="R1725" i="2"/>
  <c r="S1725" i="2" s="1"/>
  <c r="R1726" i="2"/>
  <c r="S1726" i="2" s="1"/>
  <c r="R1727" i="2"/>
  <c r="S1727" i="2" s="1"/>
  <c r="R1728" i="2"/>
  <c r="S1728" i="2" s="1"/>
  <c r="R1729" i="2"/>
  <c r="S1729" i="2" s="1"/>
  <c r="R1730" i="2"/>
  <c r="S1730" i="2" s="1"/>
  <c r="R1731" i="2"/>
  <c r="S1731" i="2" s="1"/>
  <c r="R1732" i="2"/>
  <c r="S1732" i="2" s="1"/>
  <c r="R1733" i="2"/>
  <c r="S1733" i="2" s="1"/>
  <c r="R1734" i="2"/>
  <c r="S1734" i="2" s="1"/>
  <c r="R1735" i="2"/>
  <c r="S1735" i="2" s="1"/>
  <c r="R1736" i="2"/>
  <c r="S1736" i="2" s="1"/>
  <c r="R1737" i="2"/>
  <c r="S1737" i="2" s="1"/>
  <c r="R1738" i="2"/>
  <c r="S1738" i="2" s="1"/>
  <c r="R1739" i="2"/>
  <c r="S1739" i="2" s="1"/>
  <c r="R1740" i="2"/>
  <c r="S1740" i="2" s="1"/>
  <c r="R1741" i="2"/>
  <c r="S1741" i="2" s="1"/>
  <c r="R1742" i="2"/>
  <c r="S1742" i="2" s="1"/>
  <c r="R1743" i="2"/>
  <c r="S1743" i="2" s="1"/>
  <c r="R1744" i="2"/>
  <c r="S1744" i="2" s="1"/>
  <c r="R1745" i="2"/>
  <c r="S1745" i="2" s="1"/>
  <c r="R1746" i="2"/>
  <c r="S1746" i="2" s="1"/>
  <c r="R1747" i="2"/>
  <c r="S1747" i="2" s="1"/>
  <c r="R1748" i="2"/>
  <c r="S1748" i="2" s="1"/>
  <c r="R1749" i="2"/>
  <c r="S1749" i="2" s="1"/>
  <c r="R1750" i="2"/>
  <c r="S1750" i="2" s="1"/>
  <c r="R1751" i="2"/>
  <c r="S1751" i="2" s="1"/>
  <c r="R1752" i="2"/>
  <c r="S1752" i="2" s="1"/>
  <c r="R1753" i="2"/>
  <c r="S1753" i="2" s="1"/>
  <c r="R1754" i="2"/>
  <c r="S1754" i="2" s="1"/>
  <c r="R1755" i="2"/>
  <c r="S1755" i="2" s="1"/>
  <c r="R1756" i="2"/>
  <c r="S1756" i="2" s="1"/>
  <c r="R1757" i="2"/>
  <c r="S1757" i="2" s="1"/>
  <c r="R1758" i="2"/>
  <c r="S1758" i="2" s="1"/>
  <c r="R1759" i="2"/>
  <c r="S1759" i="2" s="1"/>
  <c r="R1760" i="2"/>
  <c r="S1760" i="2" s="1"/>
  <c r="R1761" i="2"/>
  <c r="S1761" i="2" s="1"/>
  <c r="R1762" i="2"/>
  <c r="S1762" i="2" s="1"/>
  <c r="R1763" i="2"/>
  <c r="S1763" i="2" s="1"/>
  <c r="R1764" i="2"/>
  <c r="S1764" i="2" s="1"/>
  <c r="R1765" i="2"/>
  <c r="S1765" i="2" s="1"/>
  <c r="R1766" i="2"/>
  <c r="S1766" i="2" s="1"/>
  <c r="R1767" i="2"/>
  <c r="S1767" i="2" s="1"/>
  <c r="R1768" i="2"/>
  <c r="S1768" i="2" s="1"/>
  <c r="R1769" i="2"/>
  <c r="S1769" i="2" s="1"/>
  <c r="R1770" i="2"/>
  <c r="S1770" i="2" s="1"/>
  <c r="R1771" i="2"/>
  <c r="S1771" i="2" s="1"/>
  <c r="R1772" i="2"/>
  <c r="S1772" i="2" s="1"/>
  <c r="R1773" i="2"/>
  <c r="S1773" i="2" s="1"/>
  <c r="R1774" i="2"/>
  <c r="S1774" i="2" s="1"/>
  <c r="R1775" i="2"/>
  <c r="S1775" i="2" s="1"/>
  <c r="R1776" i="2"/>
  <c r="S1776" i="2" s="1"/>
  <c r="R1777" i="2"/>
  <c r="S1777" i="2" s="1"/>
  <c r="R1778" i="2"/>
  <c r="S1778" i="2" s="1"/>
  <c r="R1779" i="2"/>
  <c r="S1779" i="2" s="1"/>
  <c r="R1780" i="2"/>
  <c r="S1780" i="2" s="1"/>
  <c r="R1781" i="2"/>
  <c r="S1781" i="2" s="1"/>
  <c r="R1782" i="2"/>
  <c r="S1782" i="2" s="1"/>
  <c r="R1783" i="2"/>
  <c r="S1783" i="2" s="1"/>
  <c r="R1784" i="2"/>
  <c r="S1784" i="2" s="1"/>
  <c r="R1785" i="2"/>
  <c r="S1785" i="2" s="1"/>
  <c r="R1786" i="2"/>
  <c r="S1786" i="2" s="1"/>
  <c r="R1787" i="2"/>
  <c r="S1787" i="2" s="1"/>
  <c r="R1788" i="2"/>
  <c r="S1788" i="2" s="1"/>
  <c r="R1789" i="2"/>
  <c r="S1789" i="2" s="1"/>
  <c r="R1790" i="2"/>
  <c r="S1790" i="2" s="1"/>
  <c r="R1791" i="2"/>
  <c r="S1791" i="2" s="1"/>
  <c r="R1792" i="2"/>
  <c r="S1792" i="2" s="1"/>
  <c r="R1793" i="2"/>
  <c r="S1793" i="2" s="1"/>
  <c r="R1794" i="2"/>
  <c r="S1794" i="2" s="1"/>
  <c r="R1795" i="2"/>
  <c r="S1795" i="2" s="1"/>
  <c r="R1796" i="2"/>
  <c r="S1796" i="2" s="1"/>
  <c r="R1797" i="2"/>
  <c r="S1797" i="2" s="1"/>
  <c r="R1798" i="2"/>
  <c r="S1798" i="2" s="1"/>
  <c r="R1799" i="2"/>
  <c r="S1799" i="2" s="1"/>
  <c r="R1800" i="2"/>
  <c r="S1800" i="2" s="1"/>
  <c r="R1801" i="2"/>
  <c r="S1801" i="2" s="1"/>
  <c r="R1802" i="2"/>
  <c r="S1802" i="2" s="1"/>
  <c r="R1803" i="2"/>
  <c r="S1803" i="2" s="1"/>
  <c r="R1804" i="2"/>
  <c r="S1804" i="2" s="1"/>
  <c r="R1805" i="2"/>
  <c r="S1805" i="2" s="1"/>
  <c r="R1806" i="2"/>
  <c r="S1806" i="2" s="1"/>
  <c r="R1807" i="2"/>
  <c r="S1807" i="2" s="1"/>
  <c r="R1808" i="2"/>
  <c r="S1808" i="2" s="1"/>
  <c r="R1809" i="2"/>
  <c r="S1809" i="2" s="1"/>
  <c r="R1810" i="2"/>
  <c r="S1810" i="2" s="1"/>
  <c r="R1811" i="2"/>
  <c r="S1811" i="2" s="1"/>
  <c r="R1812" i="2"/>
  <c r="S1812" i="2" s="1"/>
  <c r="R1813" i="2"/>
  <c r="S1813" i="2" s="1"/>
  <c r="R1814" i="2"/>
  <c r="S1814" i="2" s="1"/>
  <c r="R1815" i="2"/>
  <c r="S1815" i="2" s="1"/>
  <c r="R1816" i="2"/>
  <c r="S1816" i="2" s="1"/>
  <c r="R1817" i="2"/>
  <c r="S1817" i="2" s="1"/>
  <c r="R1818" i="2"/>
  <c r="S1818" i="2" s="1"/>
  <c r="R1819" i="2"/>
  <c r="S1819" i="2" s="1"/>
  <c r="R1820" i="2"/>
  <c r="S1820" i="2" s="1"/>
  <c r="R1821" i="2"/>
  <c r="S1821" i="2" s="1"/>
  <c r="R1822" i="2"/>
  <c r="S1822" i="2" s="1"/>
  <c r="R1823" i="2"/>
  <c r="S1823" i="2" s="1"/>
  <c r="R1824" i="2"/>
  <c r="S1824" i="2" s="1"/>
  <c r="R1825" i="2"/>
  <c r="S1825" i="2" s="1"/>
  <c r="R1826" i="2"/>
  <c r="S1826" i="2" s="1"/>
  <c r="R1827" i="2"/>
  <c r="S1827" i="2" s="1"/>
  <c r="R1828" i="2"/>
  <c r="S1828" i="2" s="1"/>
  <c r="R1829" i="2"/>
  <c r="S1829" i="2" s="1"/>
  <c r="R1830" i="2"/>
  <c r="S1830" i="2" s="1"/>
  <c r="R1831" i="2"/>
  <c r="S1831" i="2" s="1"/>
  <c r="R1832" i="2"/>
  <c r="S1832" i="2" s="1"/>
  <c r="R1833" i="2"/>
  <c r="S1833" i="2" s="1"/>
  <c r="R1834" i="2"/>
  <c r="S1834" i="2" s="1"/>
  <c r="R1835" i="2"/>
  <c r="S1835" i="2" s="1"/>
  <c r="R1836" i="2"/>
  <c r="S1836" i="2" s="1"/>
  <c r="R1837" i="2"/>
  <c r="S1837" i="2" s="1"/>
  <c r="R1838" i="2"/>
  <c r="S1838" i="2" s="1"/>
  <c r="R1839" i="2"/>
  <c r="S1839" i="2" s="1"/>
  <c r="R1840" i="2"/>
  <c r="S1840" i="2" s="1"/>
  <c r="R1841" i="2"/>
  <c r="S1841" i="2" s="1"/>
  <c r="R1842" i="2"/>
  <c r="S1842" i="2" s="1"/>
  <c r="R1843" i="2"/>
  <c r="S1843" i="2" s="1"/>
  <c r="R1844" i="2"/>
  <c r="S1844" i="2" s="1"/>
  <c r="R1845" i="2"/>
  <c r="S1845" i="2" s="1"/>
  <c r="R1846" i="2"/>
  <c r="S1846" i="2" s="1"/>
  <c r="R1847" i="2"/>
  <c r="S1847" i="2" s="1"/>
  <c r="R1848" i="2"/>
  <c r="S1848" i="2" s="1"/>
  <c r="R1849" i="2"/>
  <c r="S1849" i="2" s="1"/>
  <c r="R1850" i="2"/>
  <c r="S1850" i="2" s="1"/>
  <c r="R1851" i="2"/>
  <c r="S1851" i="2" s="1"/>
  <c r="R1852" i="2"/>
  <c r="S1852" i="2" s="1"/>
  <c r="R1853" i="2"/>
  <c r="S1853" i="2" s="1"/>
  <c r="R1854" i="2"/>
  <c r="S1854" i="2" s="1"/>
  <c r="R1855" i="2"/>
  <c r="S1855" i="2" s="1"/>
  <c r="R1856" i="2"/>
  <c r="S1856" i="2" s="1"/>
  <c r="R1857" i="2"/>
  <c r="S1857" i="2" s="1"/>
  <c r="R1858" i="2"/>
  <c r="S1858" i="2" s="1"/>
  <c r="R1859" i="2"/>
  <c r="S1859" i="2" s="1"/>
  <c r="R1860" i="2"/>
  <c r="S1860" i="2" s="1"/>
  <c r="R1861" i="2"/>
  <c r="S1861" i="2" s="1"/>
  <c r="R1862" i="2"/>
  <c r="S1862" i="2" s="1"/>
  <c r="R1863" i="2"/>
  <c r="S1863" i="2" s="1"/>
  <c r="R1864" i="2"/>
  <c r="S1864" i="2" s="1"/>
  <c r="R1865" i="2"/>
  <c r="S1865" i="2" s="1"/>
  <c r="R1866" i="2"/>
  <c r="S1866" i="2" s="1"/>
  <c r="R1867" i="2"/>
  <c r="S1867" i="2" s="1"/>
  <c r="R1868" i="2"/>
  <c r="S1868" i="2" s="1"/>
  <c r="R1869" i="2"/>
  <c r="S1869" i="2" s="1"/>
  <c r="R1870" i="2"/>
  <c r="S1870" i="2" s="1"/>
  <c r="R1871" i="2"/>
  <c r="S1871" i="2" s="1"/>
  <c r="R1872" i="2"/>
  <c r="S1872" i="2" s="1"/>
  <c r="R1873" i="2"/>
  <c r="S1873" i="2" s="1"/>
  <c r="R1874" i="2"/>
  <c r="S1874" i="2" s="1"/>
  <c r="R1875" i="2"/>
  <c r="S1875" i="2" s="1"/>
  <c r="R1876" i="2"/>
  <c r="S1876" i="2" s="1"/>
  <c r="R1877" i="2"/>
  <c r="S1877" i="2" s="1"/>
  <c r="R1878" i="2"/>
  <c r="S1878" i="2" s="1"/>
  <c r="R1879" i="2"/>
  <c r="S1879" i="2" s="1"/>
  <c r="R1880" i="2"/>
  <c r="S1880" i="2" s="1"/>
  <c r="R1881" i="2"/>
  <c r="S1881" i="2" s="1"/>
  <c r="R1882" i="2"/>
  <c r="S1882" i="2" s="1"/>
  <c r="R1883" i="2"/>
  <c r="S1883" i="2" s="1"/>
  <c r="R1884" i="2"/>
  <c r="S1884" i="2" s="1"/>
  <c r="R1885" i="2"/>
  <c r="S1885" i="2" s="1"/>
  <c r="R1886" i="2"/>
  <c r="S1886" i="2" s="1"/>
  <c r="R1887" i="2"/>
  <c r="S1887" i="2" s="1"/>
  <c r="R1888" i="2"/>
  <c r="S1888" i="2" s="1"/>
  <c r="R1889" i="2"/>
  <c r="S1889" i="2" s="1"/>
  <c r="R1890" i="2"/>
  <c r="S1890" i="2" s="1"/>
  <c r="R1891" i="2"/>
  <c r="S1891" i="2" s="1"/>
  <c r="R1892" i="2"/>
  <c r="S1892" i="2" s="1"/>
  <c r="R1893" i="2"/>
  <c r="S1893" i="2" s="1"/>
  <c r="R1894" i="2"/>
  <c r="S1894" i="2" s="1"/>
  <c r="R1895" i="2"/>
  <c r="S1895" i="2" s="1"/>
  <c r="R1896" i="2"/>
  <c r="S1896" i="2" s="1"/>
  <c r="R1897" i="2"/>
  <c r="S1897" i="2" s="1"/>
  <c r="R1898" i="2"/>
  <c r="S1898" i="2" s="1"/>
  <c r="R1899" i="2"/>
  <c r="S1899" i="2" s="1"/>
  <c r="R1900" i="2"/>
  <c r="S1900" i="2" s="1"/>
  <c r="R1901" i="2"/>
  <c r="S1901" i="2" s="1"/>
  <c r="R1902" i="2"/>
  <c r="S1902" i="2" s="1"/>
  <c r="R1903" i="2"/>
  <c r="S1903" i="2" s="1"/>
  <c r="R1904" i="2"/>
  <c r="S1904" i="2" s="1"/>
  <c r="R1905" i="2"/>
  <c r="S1905" i="2" s="1"/>
  <c r="R1906" i="2"/>
  <c r="S1906" i="2" s="1"/>
  <c r="R1907" i="2"/>
  <c r="S1907" i="2" s="1"/>
  <c r="R1908" i="2"/>
  <c r="S1908" i="2" s="1"/>
  <c r="R1909" i="2"/>
  <c r="S1909" i="2" s="1"/>
  <c r="R1910" i="2"/>
  <c r="S1910" i="2" s="1"/>
  <c r="R1911" i="2"/>
  <c r="S1911" i="2" s="1"/>
  <c r="R1912" i="2"/>
  <c r="S1912" i="2" s="1"/>
  <c r="R1913" i="2"/>
  <c r="S1913" i="2" s="1"/>
  <c r="R1914" i="2"/>
  <c r="S1914" i="2" s="1"/>
  <c r="R1915" i="2"/>
  <c r="S1915" i="2" s="1"/>
  <c r="R1916" i="2"/>
  <c r="S1916" i="2" s="1"/>
  <c r="R1917" i="2"/>
  <c r="S1917" i="2" s="1"/>
  <c r="R1918" i="2"/>
  <c r="S1918" i="2" s="1"/>
  <c r="R1919" i="2"/>
  <c r="S1919" i="2" s="1"/>
  <c r="R1920" i="2"/>
  <c r="S1920" i="2" s="1"/>
  <c r="R1921" i="2"/>
  <c r="S1921" i="2" s="1"/>
  <c r="R1922" i="2"/>
  <c r="S1922" i="2" s="1"/>
  <c r="R1923" i="2"/>
  <c r="S1923" i="2" s="1"/>
  <c r="R1924" i="2"/>
  <c r="S1924" i="2" s="1"/>
  <c r="R1925" i="2"/>
  <c r="S1925" i="2" s="1"/>
  <c r="R1926" i="2"/>
  <c r="S1926" i="2" s="1"/>
  <c r="R1927" i="2"/>
  <c r="S1927" i="2" s="1"/>
  <c r="R1928" i="2"/>
  <c r="S1928" i="2" s="1"/>
  <c r="R1929" i="2"/>
  <c r="S1929" i="2" s="1"/>
  <c r="R1930" i="2"/>
  <c r="S1930" i="2" s="1"/>
  <c r="R1931" i="2"/>
  <c r="S1931" i="2" s="1"/>
  <c r="R1932" i="2"/>
  <c r="S1932" i="2" s="1"/>
  <c r="R1933" i="2"/>
  <c r="S1933" i="2" s="1"/>
  <c r="R1934" i="2"/>
  <c r="S1934" i="2" s="1"/>
  <c r="R1935" i="2"/>
  <c r="S1935" i="2" s="1"/>
  <c r="R1936" i="2"/>
  <c r="S1936" i="2" s="1"/>
  <c r="R1937" i="2"/>
  <c r="S1937" i="2" s="1"/>
  <c r="R1938" i="2"/>
  <c r="S1938" i="2" s="1"/>
  <c r="R1939" i="2"/>
  <c r="S1939" i="2" s="1"/>
  <c r="R1940" i="2"/>
  <c r="S1940" i="2" s="1"/>
  <c r="R1941" i="2"/>
  <c r="S1941" i="2" s="1"/>
  <c r="R1942" i="2"/>
  <c r="S1942" i="2" s="1"/>
  <c r="R1943" i="2"/>
  <c r="S1943" i="2" s="1"/>
  <c r="R1944" i="2"/>
  <c r="S1944" i="2" s="1"/>
  <c r="R1945" i="2"/>
  <c r="S1945" i="2" s="1"/>
  <c r="R1946" i="2"/>
  <c r="S1946" i="2" s="1"/>
  <c r="R1947" i="2"/>
  <c r="S1947" i="2" s="1"/>
  <c r="R1948" i="2"/>
  <c r="S1948" i="2" s="1"/>
  <c r="R1949" i="2"/>
  <c r="S1949" i="2" s="1"/>
  <c r="R1950" i="2"/>
  <c r="S1950" i="2" s="1"/>
  <c r="R1951" i="2"/>
  <c r="S1951" i="2" s="1"/>
  <c r="R1952" i="2"/>
  <c r="S1952" i="2" s="1"/>
  <c r="R1953" i="2"/>
  <c r="S1953" i="2" s="1"/>
  <c r="R1954" i="2"/>
  <c r="S1954" i="2" s="1"/>
  <c r="R1955" i="2"/>
  <c r="S1955" i="2" s="1"/>
  <c r="R1956" i="2"/>
  <c r="S1956" i="2" s="1"/>
  <c r="R1957" i="2"/>
  <c r="S1957" i="2" s="1"/>
  <c r="R1958" i="2"/>
  <c r="S1958" i="2" s="1"/>
  <c r="R1959" i="2"/>
  <c r="S1959" i="2" s="1"/>
  <c r="R1960" i="2"/>
  <c r="S1960" i="2" s="1"/>
  <c r="R1961" i="2"/>
  <c r="S1961" i="2" s="1"/>
  <c r="R1962" i="2"/>
  <c r="S1962" i="2" s="1"/>
  <c r="R1963" i="2"/>
  <c r="S1963" i="2" s="1"/>
  <c r="R1964" i="2"/>
  <c r="S1964" i="2" s="1"/>
  <c r="R1965" i="2"/>
  <c r="S1965" i="2" s="1"/>
  <c r="R1966" i="2"/>
  <c r="S1966" i="2" s="1"/>
  <c r="R1967" i="2"/>
  <c r="S1967" i="2" s="1"/>
  <c r="R1968" i="2"/>
  <c r="S1968" i="2" s="1"/>
  <c r="R1969" i="2"/>
  <c r="S1969" i="2" s="1"/>
  <c r="R1970" i="2"/>
  <c r="S1970" i="2" s="1"/>
  <c r="R1971" i="2"/>
  <c r="S1971" i="2" s="1"/>
  <c r="R1972" i="2"/>
  <c r="S1972" i="2" s="1"/>
  <c r="R1973" i="2"/>
  <c r="S1973" i="2" s="1"/>
  <c r="R1974" i="2"/>
  <c r="S1974" i="2" s="1"/>
  <c r="R1975" i="2"/>
  <c r="S1975" i="2" s="1"/>
  <c r="R1976" i="2"/>
  <c r="S1976" i="2" s="1"/>
  <c r="R1977" i="2"/>
  <c r="S1977" i="2" s="1"/>
  <c r="R1978" i="2"/>
  <c r="S1978" i="2" s="1"/>
  <c r="R1979" i="2"/>
  <c r="S1979" i="2" s="1"/>
  <c r="R1980" i="2"/>
  <c r="S1980" i="2" s="1"/>
  <c r="R1981" i="2"/>
  <c r="S1981" i="2" s="1"/>
  <c r="R1982" i="2"/>
  <c r="S1982" i="2" s="1"/>
  <c r="R1983" i="2"/>
  <c r="S1983" i="2" s="1"/>
  <c r="R1984" i="2"/>
  <c r="S1984" i="2" s="1"/>
  <c r="R1985" i="2"/>
  <c r="S1985" i="2" s="1"/>
  <c r="R1986" i="2"/>
  <c r="S1986" i="2" s="1"/>
  <c r="R1987" i="2"/>
  <c r="S1987" i="2" s="1"/>
  <c r="R1988" i="2"/>
  <c r="S1988" i="2" s="1"/>
  <c r="R1989" i="2"/>
  <c r="S1989" i="2" s="1"/>
  <c r="R1990" i="2"/>
  <c r="S1990" i="2" s="1"/>
  <c r="R1991" i="2"/>
  <c r="S1991" i="2" s="1"/>
  <c r="R1992" i="2"/>
  <c r="S1992" i="2" s="1"/>
  <c r="R1993" i="2"/>
  <c r="S1993" i="2" s="1"/>
  <c r="R1994" i="2"/>
  <c r="S1994" i="2" s="1"/>
  <c r="R1995" i="2"/>
  <c r="S1995" i="2" s="1"/>
  <c r="R1996" i="2"/>
  <c r="S1996" i="2" s="1"/>
  <c r="R1997" i="2"/>
  <c r="S1997" i="2" s="1"/>
  <c r="R1998" i="2"/>
  <c r="S1998" i="2" s="1"/>
  <c r="R1999" i="2"/>
  <c r="S1999" i="2" s="1"/>
  <c r="R2000" i="2"/>
  <c r="S2000" i="2" s="1"/>
  <c r="R2001" i="2"/>
  <c r="S2001" i="2" s="1"/>
  <c r="R2002" i="2"/>
  <c r="S2002" i="2" s="1"/>
  <c r="R2003" i="2"/>
  <c r="S2003" i="2" s="1"/>
  <c r="R2004" i="2"/>
  <c r="S2004" i="2" s="1"/>
  <c r="R2005" i="2"/>
  <c r="S2005" i="2" s="1"/>
  <c r="R2006" i="2"/>
  <c r="S2006" i="2" s="1"/>
  <c r="R2007" i="2"/>
  <c r="S2007" i="2" s="1"/>
  <c r="R2008" i="2"/>
  <c r="S2008" i="2" s="1"/>
  <c r="R2009" i="2"/>
  <c r="S2009" i="2" s="1"/>
  <c r="R2010" i="2"/>
  <c r="S2010" i="2" s="1"/>
  <c r="R2011" i="2"/>
  <c r="S2011" i="2" s="1"/>
  <c r="R2012" i="2"/>
  <c r="S2012" i="2" s="1"/>
  <c r="R2013" i="2"/>
  <c r="S2013" i="2" s="1"/>
  <c r="R2014" i="2"/>
  <c r="S2014" i="2" s="1"/>
  <c r="R2015" i="2"/>
  <c r="S2015" i="2" s="1"/>
  <c r="R2016" i="2"/>
  <c r="S2016" i="2" s="1"/>
  <c r="R2017" i="2"/>
  <c r="S2017" i="2" s="1"/>
  <c r="R2018" i="2"/>
  <c r="S2018" i="2" s="1"/>
  <c r="R2019" i="2"/>
  <c r="S2019" i="2" s="1"/>
  <c r="R2020" i="2"/>
  <c r="S2020" i="2" s="1"/>
  <c r="R2021" i="2"/>
  <c r="S2021" i="2" s="1"/>
  <c r="R2022" i="2"/>
  <c r="S2022" i="2" s="1"/>
  <c r="R2023" i="2"/>
  <c r="S2023" i="2" s="1"/>
  <c r="R2024" i="2"/>
  <c r="S2024" i="2" s="1"/>
  <c r="R2025" i="2"/>
  <c r="S2025" i="2" s="1"/>
  <c r="R2026" i="2"/>
  <c r="S2026" i="2" s="1"/>
  <c r="R2027" i="2"/>
  <c r="S2027" i="2" s="1"/>
  <c r="R2028" i="2"/>
  <c r="S2028" i="2" s="1"/>
  <c r="R2029" i="2"/>
  <c r="S2029" i="2" s="1"/>
  <c r="R2030" i="2"/>
  <c r="S2030" i="2" s="1"/>
  <c r="R2031" i="2"/>
  <c r="S2031" i="2" s="1"/>
  <c r="R2032" i="2"/>
  <c r="S2032" i="2" s="1"/>
  <c r="R2033" i="2"/>
  <c r="S2033" i="2" s="1"/>
  <c r="R2034" i="2"/>
  <c r="S2034" i="2" s="1"/>
  <c r="R2035" i="2"/>
  <c r="S2035" i="2" s="1"/>
  <c r="R2036" i="2"/>
  <c r="S2036" i="2" s="1"/>
  <c r="R2037" i="2"/>
  <c r="S2037" i="2" s="1"/>
  <c r="R2038" i="2"/>
  <c r="S2038" i="2" s="1"/>
  <c r="R2039" i="2"/>
  <c r="S2039" i="2" s="1"/>
  <c r="R2040" i="2"/>
  <c r="S2040" i="2" s="1"/>
  <c r="R2041" i="2"/>
  <c r="S2041" i="2" s="1"/>
  <c r="R2042" i="2"/>
  <c r="S2042" i="2" s="1"/>
  <c r="R2043" i="2"/>
  <c r="S2043" i="2" s="1"/>
  <c r="R2044" i="2"/>
  <c r="S2044" i="2" s="1"/>
  <c r="R2045" i="2"/>
  <c r="S2045" i="2" s="1"/>
  <c r="R2046" i="2"/>
  <c r="S2046" i="2" s="1"/>
  <c r="R2047" i="2"/>
  <c r="S2047" i="2" s="1"/>
  <c r="R2048" i="2"/>
  <c r="S2048" i="2" s="1"/>
  <c r="R2049" i="2"/>
  <c r="S2049" i="2" s="1"/>
  <c r="R2050" i="2"/>
  <c r="S2050" i="2" s="1"/>
  <c r="R2051" i="2"/>
  <c r="S2051" i="2" s="1"/>
  <c r="R2052" i="2"/>
  <c r="S2052" i="2" s="1"/>
  <c r="R2053" i="2"/>
  <c r="S2053" i="2" s="1"/>
  <c r="R2054" i="2"/>
  <c r="S2054" i="2" s="1"/>
  <c r="R2055" i="2"/>
  <c r="S2055" i="2" s="1"/>
  <c r="R2056" i="2"/>
  <c r="S2056" i="2" s="1"/>
  <c r="R2057" i="2"/>
  <c r="S2057" i="2" s="1"/>
  <c r="R2058" i="2"/>
  <c r="S2058" i="2" s="1"/>
  <c r="R2059" i="2"/>
  <c r="S2059" i="2" s="1"/>
  <c r="R2060" i="2"/>
  <c r="S2060" i="2" s="1"/>
  <c r="R2061" i="2"/>
  <c r="S2061" i="2" s="1"/>
  <c r="R2062" i="2"/>
  <c r="S2062" i="2" s="1"/>
  <c r="R2063" i="2"/>
  <c r="S2063" i="2" s="1"/>
  <c r="R2064" i="2"/>
  <c r="S2064" i="2" s="1"/>
  <c r="R2065" i="2"/>
  <c r="S2065" i="2" s="1"/>
  <c r="R2066" i="2"/>
  <c r="S2066" i="2" s="1"/>
  <c r="R2067" i="2"/>
  <c r="S2067" i="2" s="1"/>
  <c r="R2068" i="2"/>
  <c r="S2068" i="2" s="1"/>
  <c r="R2069" i="2"/>
  <c r="S2069" i="2" s="1"/>
  <c r="R2070" i="2"/>
  <c r="S2070" i="2" s="1"/>
  <c r="R2071" i="2"/>
  <c r="S2071" i="2" s="1"/>
  <c r="R2072" i="2"/>
  <c r="S2072" i="2" s="1"/>
  <c r="R2073" i="2"/>
  <c r="S2073" i="2" s="1"/>
  <c r="R2074" i="2"/>
  <c r="S2074" i="2" s="1"/>
  <c r="R2075" i="2"/>
  <c r="S2075" i="2" s="1"/>
  <c r="R2076" i="2"/>
  <c r="S2076" i="2" s="1"/>
  <c r="R2077" i="2"/>
  <c r="S2077" i="2" s="1"/>
  <c r="R2078" i="2"/>
  <c r="S2078" i="2" s="1"/>
  <c r="R2079" i="2"/>
  <c r="S2079" i="2" s="1"/>
  <c r="R2080" i="2"/>
  <c r="S2080" i="2" s="1"/>
  <c r="R2081" i="2"/>
  <c r="S2081" i="2" s="1"/>
  <c r="R2082" i="2"/>
  <c r="S2082" i="2" s="1"/>
  <c r="R2083" i="2"/>
  <c r="S2083" i="2" s="1"/>
  <c r="R2084" i="2"/>
  <c r="S2084" i="2" s="1"/>
  <c r="R2085" i="2"/>
  <c r="S2085" i="2" s="1"/>
  <c r="R2086" i="2"/>
  <c r="S2086" i="2" s="1"/>
  <c r="R2087" i="2"/>
  <c r="S2087" i="2" s="1"/>
  <c r="R2088" i="2"/>
  <c r="S2088" i="2" s="1"/>
  <c r="R2089" i="2"/>
  <c r="S2089" i="2" s="1"/>
  <c r="R2090" i="2"/>
  <c r="S2090" i="2" s="1"/>
  <c r="R2091" i="2"/>
  <c r="S2091" i="2" s="1"/>
  <c r="R2092" i="2"/>
  <c r="S2092" i="2" s="1"/>
  <c r="R2093" i="2"/>
  <c r="S2093" i="2" s="1"/>
  <c r="R2094" i="2"/>
  <c r="S2094" i="2" s="1"/>
  <c r="R2095" i="2"/>
  <c r="S2095" i="2" s="1"/>
  <c r="R2096" i="2"/>
  <c r="S2096" i="2" s="1"/>
  <c r="R2097" i="2"/>
  <c r="S2097" i="2" s="1"/>
  <c r="R2098" i="2"/>
  <c r="S2098" i="2" s="1"/>
  <c r="R2099" i="2"/>
  <c r="S2099" i="2" s="1"/>
  <c r="R2100" i="2"/>
  <c r="S2100" i="2" s="1"/>
  <c r="R2101" i="2"/>
  <c r="S2101" i="2" s="1"/>
  <c r="R2102" i="2"/>
  <c r="S2102" i="2" s="1"/>
  <c r="R2103" i="2"/>
  <c r="S2103" i="2" s="1"/>
  <c r="R2104" i="2"/>
  <c r="S2104" i="2" s="1"/>
  <c r="R2105" i="2"/>
  <c r="S2105" i="2" s="1"/>
  <c r="R2106" i="2"/>
  <c r="S2106" i="2" s="1"/>
  <c r="R2107" i="2"/>
  <c r="S2107" i="2" s="1"/>
  <c r="R2108" i="2"/>
  <c r="S2108" i="2" s="1"/>
  <c r="R2109" i="2"/>
  <c r="S2109" i="2" s="1"/>
  <c r="R2110" i="2"/>
  <c r="S2110" i="2" s="1"/>
  <c r="R2111" i="2"/>
  <c r="S2111" i="2" s="1"/>
  <c r="R2112" i="2"/>
  <c r="S2112" i="2" s="1"/>
  <c r="R2113" i="2"/>
  <c r="S2113" i="2" s="1"/>
  <c r="R2114" i="2"/>
  <c r="S2114" i="2" s="1"/>
  <c r="R2115" i="2"/>
  <c r="S2115" i="2" s="1"/>
  <c r="R2116" i="2"/>
  <c r="S2116" i="2" s="1"/>
  <c r="R2117" i="2"/>
  <c r="S2117" i="2" s="1"/>
  <c r="R2118" i="2"/>
  <c r="S2118" i="2" s="1"/>
  <c r="R2119" i="2"/>
  <c r="S2119" i="2" s="1"/>
  <c r="R2120" i="2"/>
  <c r="S2120" i="2" s="1"/>
  <c r="R2121" i="2"/>
  <c r="S2121" i="2" s="1"/>
  <c r="R2122" i="2"/>
  <c r="S2122" i="2" s="1"/>
  <c r="R2123" i="2"/>
  <c r="S2123" i="2" s="1"/>
  <c r="R2124" i="2"/>
  <c r="S2124" i="2" s="1"/>
  <c r="R2125" i="2"/>
  <c r="S2125" i="2" s="1"/>
  <c r="R2126" i="2"/>
  <c r="S2126" i="2" s="1"/>
  <c r="R2127" i="2"/>
  <c r="S2127" i="2" s="1"/>
  <c r="R2128" i="2"/>
  <c r="S2128" i="2" s="1"/>
  <c r="R2129" i="2"/>
  <c r="S2129" i="2" s="1"/>
  <c r="R2130" i="2"/>
  <c r="S2130" i="2" s="1"/>
  <c r="R2131" i="2"/>
  <c r="S2131" i="2" s="1"/>
  <c r="R2132" i="2"/>
  <c r="S2132" i="2" s="1"/>
  <c r="R2133" i="2"/>
  <c r="S2133" i="2" s="1"/>
  <c r="R2134" i="2"/>
  <c r="S2134" i="2" s="1"/>
  <c r="R2135" i="2"/>
  <c r="S2135" i="2" s="1"/>
  <c r="R2136" i="2"/>
  <c r="S2136" i="2" s="1"/>
  <c r="R2137" i="2"/>
  <c r="S2137" i="2" s="1"/>
  <c r="R2138" i="2"/>
  <c r="S2138" i="2" s="1"/>
  <c r="R2139" i="2"/>
  <c r="S2139" i="2" s="1"/>
  <c r="R2140" i="2"/>
  <c r="S2140" i="2" s="1"/>
  <c r="R2141" i="2"/>
  <c r="S2141" i="2" s="1"/>
  <c r="R2142" i="2"/>
  <c r="S2142" i="2" s="1"/>
  <c r="R2143" i="2"/>
  <c r="S2143" i="2" s="1"/>
  <c r="R2144" i="2"/>
  <c r="S2144" i="2" s="1"/>
  <c r="R2145" i="2"/>
  <c r="S2145" i="2" s="1"/>
  <c r="R2146" i="2"/>
  <c r="S2146" i="2" s="1"/>
  <c r="R2147" i="2"/>
  <c r="S2147" i="2" s="1"/>
  <c r="R2148" i="2"/>
  <c r="S2148" i="2" s="1"/>
  <c r="R2149" i="2"/>
  <c r="S2149" i="2" s="1"/>
  <c r="R2150" i="2"/>
  <c r="S2150" i="2" s="1"/>
  <c r="R2151" i="2"/>
  <c r="S2151" i="2" s="1"/>
  <c r="R2152" i="2"/>
  <c r="S2152" i="2" s="1"/>
  <c r="R2153" i="2"/>
  <c r="S2153" i="2" s="1"/>
  <c r="R2154" i="2"/>
  <c r="S2154" i="2" s="1"/>
  <c r="R2155" i="2"/>
  <c r="S2155" i="2" s="1"/>
  <c r="R2156" i="2"/>
  <c r="S2156" i="2" s="1"/>
  <c r="R2157" i="2"/>
  <c r="S2157" i="2" s="1"/>
  <c r="R2158" i="2"/>
  <c r="S2158" i="2" s="1"/>
  <c r="R2159" i="2"/>
  <c r="S2159" i="2" s="1"/>
  <c r="R2160" i="2"/>
  <c r="S2160" i="2" s="1"/>
  <c r="R2161" i="2"/>
  <c r="S2161" i="2" s="1"/>
  <c r="R2162" i="2"/>
  <c r="S2162" i="2" s="1"/>
  <c r="R2163" i="2"/>
  <c r="S2163" i="2" s="1"/>
  <c r="R2164" i="2"/>
  <c r="S2164" i="2" s="1"/>
  <c r="R2165" i="2"/>
  <c r="S2165" i="2" s="1"/>
  <c r="R2166" i="2"/>
  <c r="S2166" i="2" s="1"/>
  <c r="R2167" i="2"/>
  <c r="S2167" i="2" s="1"/>
  <c r="R2168" i="2"/>
  <c r="S2168" i="2" s="1"/>
  <c r="R2169" i="2"/>
  <c r="S2169" i="2" s="1"/>
  <c r="R2170" i="2"/>
  <c r="S2170" i="2" s="1"/>
  <c r="R2171" i="2"/>
  <c r="S2171" i="2" s="1"/>
  <c r="R2172" i="2"/>
  <c r="S2172" i="2" s="1"/>
  <c r="R2173" i="2"/>
  <c r="S2173" i="2" s="1"/>
  <c r="R2174" i="2"/>
  <c r="S2174" i="2" s="1"/>
  <c r="R2175" i="2"/>
  <c r="S2175" i="2" s="1"/>
  <c r="R2176" i="2"/>
  <c r="S2176" i="2" s="1"/>
  <c r="R2177" i="2"/>
  <c r="S2177" i="2" s="1"/>
  <c r="R2178" i="2"/>
  <c r="S2178" i="2" s="1"/>
  <c r="R2179" i="2"/>
  <c r="S2179" i="2" s="1"/>
  <c r="R2180" i="2"/>
  <c r="S2180" i="2" s="1"/>
  <c r="R2181" i="2"/>
  <c r="S2181" i="2" s="1"/>
  <c r="R2182" i="2"/>
  <c r="S2182" i="2" s="1"/>
  <c r="R2183" i="2"/>
  <c r="S2183" i="2" s="1"/>
  <c r="R2184" i="2"/>
  <c r="S2184" i="2" s="1"/>
  <c r="R2185" i="2"/>
  <c r="S2185" i="2" s="1"/>
  <c r="R2186" i="2"/>
  <c r="S2186" i="2" s="1"/>
  <c r="R2187" i="2"/>
  <c r="S2187" i="2" s="1"/>
  <c r="R2188" i="2"/>
  <c r="S2188" i="2" s="1"/>
  <c r="R2189" i="2"/>
  <c r="S2189" i="2" s="1"/>
  <c r="R2190" i="2"/>
  <c r="S2190" i="2" s="1"/>
  <c r="R2191" i="2"/>
  <c r="S2191" i="2" s="1"/>
  <c r="R2192" i="2"/>
  <c r="S2192" i="2" s="1"/>
  <c r="R2193" i="2"/>
  <c r="S2193" i="2" s="1"/>
  <c r="R2194" i="2"/>
  <c r="S2194" i="2" s="1"/>
  <c r="R2195" i="2"/>
  <c r="S2195" i="2" s="1"/>
  <c r="R2196" i="2"/>
  <c r="S2196" i="2" s="1"/>
  <c r="R2197" i="2"/>
  <c r="S2197" i="2" s="1"/>
  <c r="R2198" i="2"/>
  <c r="S2198" i="2" s="1"/>
  <c r="R2199" i="2"/>
  <c r="S2199" i="2" s="1"/>
  <c r="R2200" i="2"/>
  <c r="S2200" i="2" s="1"/>
  <c r="R2201" i="2"/>
  <c r="S2201" i="2" s="1"/>
  <c r="R2202" i="2"/>
  <c r="S2202" i="2" s="1"/>
  <c r="R2203" i="2"/>
  <c r="S2203" i="2" s="1"/>
  <c r="R2204" i="2"/>
  <c r="S2204" i="2" s="1"/>
  <c r="R2205" i="2"/>
  <c r="S2205" i="2" s="1"/>
  <c r="R2206" i="2"/>
  <c r="S2206" i="2" s="1"/>
  <c r="R2207" i="2"/>
  <c r="S2207" i="2" s="1"/>
  <c r="R2208" i="2"/>
  <c r="S2208" i="2" s="1"/>
  <c r="R2209" i="2"/>
  <c r="S2209" i="2" s="1"/>
  <c r="R2210" i="2"/>
  <c r="S2210" i="2" s="1"/>
  <c r="R2211" i="2"/>
  <c r="S2211" i="2" s="1"/>
  <c r="R2212" i="2"/>
  <c r="S2212" i="2" s="1"/>
  <c r="R2213" i="2"/>
  <c r="S2213" i="2" s="1"/>
  <c r="R2214" i="2"/>
  <c r="S2214" i="2" s="1"/>
  <c r="R2215" i="2"/>
  <c r="S2215" i="2" s="1"/>
  <c r="R2216" i="2"/>
  <c r="S2216" i="2" s="1"/>
  <c r="R2217" i="2"/>
  <c r="S2217" i="2" s="1"/>
  <c r="R2218" i="2"/>
  <c r="S2218" i="2" s="1"/>
  <c r="R2219" i="2"/>
  <c r="S2219" i="2" s="1"/>
  <c r="R2220" i="2"/>
  <c r="S2220" i="2" s="1"/>
  <c r="R2221" i="2"/>
  <c r="S2221" i="2" s="1"/>
  <c r="R2222" i="2"/>
  <c r="S2222" i="2" s="1"/>
  <c r="R2223" i="2"/>
  <c r="S2223" i="2" s="1"/>
  <c r="R2224" i="2"/>
  <c r="S2224" i="2" s="1"/>
  <c r="R2225" i="2"/>
  <c r="S2225" i="2" s="1"/>
  <c r="R2226" i="2"/>
  <c r="S2226" i="2" s="1"/>
  <c r="R2227" i="2"/>
  <c r="S2227" i="2" s="1"/>
  <c r="R2228" i="2"/>
  <c r="S2228" i="2" s="1"/>
  <c r="R2229" i="2"/>
  <c r="S2229" i="2" s="1"/>
  <c r="R2230" i="2"/>
  <c r="S2230" i="2" s="1"/>
  <c r="R2231" i="2"/>
  <c r="S2231" i="2" s="1"/>
  <c r="R2232" i="2"/>
  <c r="S2232" i="2" s="1"/>
  <c r="R2233" i="2"/>
  <c r="S2233" i="2" s="1"/>
  <c r="R2234" i="2"/>
  <c r="S2234" i="2" s="1"/>
  <c r="R2235" i="2"/>
  <c r="S2235" i="2" s="1"/>
  <c r="R2236" i="2"/>
  <c r="S2236" i="2" s="1"/>
  <c r="R2237" i="2"/>
  <c r="S2237" i="2" s="1"/>
  <c r="R2238" i="2"/>
  <c r="S2238" i="2" s="1"/>
  <c r="R2239" i="2"/>
  <c r="S2239" i="2" s="1"/>
  <c r="R2240" i="2"/>
  <c r="S2240" i="2" s="1"/>
  <c r="R2241" i="2"/>
  <c r="S2241" i="2" s="1"/>
  <c r="R2242" i="2"/>
  <c r="S2242" i="2" s="1"/>
  <c r="R2243" i="2"/>
  <c r="S2243" i="2" s="1"/>
  <c r="R2244" i="2"/>
  <c r="S2244" i="2" s="1"/>
  <c r="R2245" i="2"/>
  <c r="S2245" i="2" s="1"/>
  <c r="R2246" i="2"/>
  <c r="S2246" i="2" s="1"/>
  <c r="R2247" i="2"/>
  <c r="S2247" i="2" s="1"/>
  <c r="R2248" i="2"/>
  <c r="S2248" i="2" s="1"/>
  <c r="R2249" i="2"/>
  <c r="S2249" i="2" s="1"/>
  <c r="R2250" i="2"/>
  <c r="S2250" i="2" s="1"/>
  <c r="R2251" i="2"/>
  <c r="S2251" i="2" s="1"/>
  <c r="R2252" i="2"/>
  <c r="S2252" i="2" s="1"/>
  <c r="R2253" i="2"/>
  <c r="S2253" i="2" s="1"/>
  <c r="R2254" i="2"/>
  <c r="S2254" i="2" s="1"/>
  <c r="R2255" i="2"/>
  <c r="S2255" i="2" s="1"/>
  <c r="R2256" i="2"/>
  <c r="S2256" i="2" s="1"/>
  <c r="R2257" i="2"/>
  <c r="S2257" i="2" s="1"/>
  <c r="R2258" i="2"/>
  <c r="S2258" i="2" s="1"/>
  <c r="R2259" i="2"/>
  <c r="S2259" i="2" s="1"/>
  <c r="R2260" i="2"/>
  <c r="S2260" i="2" s="1"/>
  <c r="R2261" i="2"/>
  <c r="S2261" i="2" s="1"/>
  <c r="R2262" i="2"/>
  <c r="S2262" i="2" s="1"/>
  <c r="R2263" i="2"/>
  <c r="S2263" i="2" s="1"/>
  <c r="R2264" i="2"/>
  <c r="S2264" i="2" s="1"/>
  <c r="R2265" i="2"/>
  <c r="S2265" i="2" s="1"/>
  <c r="R2266" i="2"/>
  <c r="S2266" i="2" s="1"/>
  <c r="R2267" i="2"/>
  <c r="S2267" i="2" s="1"/>
  <c r="R2268" i="2"/>
  <c r="S2268" i="2" s="1"/>
  <c r="R2269" i="2"/>
  <c r="S2269" i="2" s="1"/>
  <c r="R2270" i="2"/>
  <c r="S2270" i="2" s="1"/>
  <c r="R2271" i="2"/>
  <c r="S2271" i="2" s="1"/>
  <c r="R2272" i="2"/>
  <c r="S2272" i="2" s="1"/>
  <c r="R2273" i="2"/>
  <c r="S2273" i="2" s="1"/>
  <c r="R2274" i="2"/>
  <c r="S2274" i="2" s="1"/>
  <c r="R2275" i="2"/>
  <c r="S2275" i="2" s="1"/>
  <c r="R2276" i="2"/>
  <c r="S2276" i="2" s="1"/>
  <c r="R2277" i="2"/>
  <c r="S2277" i="2" s="1"/>
  <c r="R2278" i="2"/>
  <c r="S2278" i="2" s="1"/>
  <c r="R2279" i="2"/>
  <c r="S2279" i="2" s="1"/>
  <c r="R2280" i="2"/>
  <c r="S2280" i="2" s="1"/>
  <c r="R2281" i="2"/>
  <c r="S2281" i="2" s="1"/>
  <c r="R2282" i="2"/>
  <c r="S2282" i="2" s="1"/>
  <c r="R2283" i="2"/>
  <c r="S2283" i="2" s="1"/>
  <c r="R2284" i="2"/>
  <c r="S2284" i="2" s="1"/>
  <c r="R2285" i="2"/>
  <c r="S2285" i="2" s="1"/>
  <c r="R2286" i="2"/>
  <c r="S2286" i="2" s="1"/>
  <c r="R2287" i="2"/>
  <c r="S2287" i="2" s="1"/>
  <c r="R2288" i="2"/>
  <c r="S2288" i="2" s="1"/>
  <c r="R2289" i="2"/>
  <c r="S2289" i="2" s="1"/>
  <c r="R2290" i="2"/>
  <c r="S2290" i="2" s="1"/>
  <c r="R2291" i="2"/>
  <c r="S2291" i="2" s="1"/>
  <c r="R2292" i="2"/>
  <c r="S2292" i="2" s="1"/>
  <c r="R2293" i="2"/>
  <c r="S2293" i="2" s="1"/>
  <c r="R2294" i="2"/>
  <c r="S2294" i="2" s="1"/>
  <c r="R2295" i="2"/>
  <c r="S2295" i="2" s="1"/>
  <c r="R2296" i="2"/>
  <c r="S2296" i="2" s="1"/>
  <c r="R2297" i="2"/>
  <c r="S2297" i="2" s="1"/>
  <c r="R2298" i="2"/>
  <c r="S2298" i="2" s="1"/>
  <c r="R2299" i="2"/>
  <c r="S2299" i="2" s="1"/>
  <c r="R2300" i="2"/>
  <c r="S2300" i="2" s="1"/>
  <c r="R2301" i="2"/>
  <c r="S2301" i="2" s="1"/>
  <c r="R2302" i="2"/>
  <c r="S2302" i="2" s="1"/>
  <c r="R2303" i="2"/>
  <c r="S2303" i="2" s="1"/>
  <c r="R2304" i="2"/>
  <c r="S2304" i="2" s="1"/>
  <c r="R2305" i="2"/>
  <c r="S2305" i="2" s="1"/>
  <c r="R2306" i="2"/>
  <c r="S2306" i="2" s="1"/>
  <c r="R2307" i="2"/>
  <c r="S2307" i="2" s="1"/>
  <c r="R2308" i="2"/>
  <c r="S2308" i="2" s="1"/>
  <c r="R2309" i="2"/>
  <c r="S2309" i="2" s="1"/>
  <c r="R2310" i="2"/>
  <c r="S2310" i="2" s="1"/>
  <c r="R2311" i="2"/>
  <c r="S2311" i="2" s="1"/>
  <c r="R2312" i="2"/>
  <c r="S2312" i="2" s="1"/>
  <c r="R2313" i="2"/>
  <c r="S2313" i="2" s="1"/>
  <c r="R2314" i="2"/>
  <c r="S2314" i="2" s="1"/>
  <c r="R2315" i="2"/>
  <c r="S2315" i="2" s="1"/>
  <c r="R2316" i="2"/>
  <c r="S2316" i="2" s="1"/>
  <c r="R2317" i="2"/>
  <c r="S2317" i="2" s="1"/>
  <c r="R2318" i="2"/>
  <c r="S2318" i="2" s="1"/>
  <c r="R2319" i="2"/>
  <c r="S2319" i="2" s="1"/>
  <c r="R2320" i="2"/>
  <c r="S2320" i="2" s="1"/>
  <c r="R2321" i="2"/>
  <c r="S2321" i="2" s="1"/>
  <c r="R2322" i="2"/>
  <c r="S2322" i="2" s="1"/>
  <c r="R2323" i="2"/>
  <c r="S2323" i="2" s="1"/>
  <c r="R2324" i="2"/>
  <c r="S2324" i="2" s="1"/>
  <c r="R2325" i="2"/>
  <c r="S2325" i="2" s="1"/>
  <c r="R2326" i="2"/>
  <c r="S2326" i="2" s="1"/>
  <c r="R2327" i="2"/>
  <c r="S2327" i="2" s="1"/>
  <c r="R2328" i="2"/>
  <c r="S2328" i="2" s="1"/>
  <c r="R2329" i="2"/>
  <c r="S2329" i="2" s="1"/>
  <c r="R2330" i="2"/>
  <c r="S2330" i="2" s="1"/>
  <c r="R2331" i="2"/>
  <c r="S2331" i="2" s="1"/>
  <c r="R2332" i="2"/>
  <c r="S2332" i="2" s="1"/>
  <c r="R2333" i="2"/>
  <c r="S2333" i="2" s="1"/>
  <c r="R2334" i="2"/>
  <c r="S2334" i="2" s="1"/>
  <c r="R2335" i="2"/>
  <c r="S2335" i="2" s="1"/>
  <c r="R2336" i="2"/>
  <c r="S2336" i="2" s="1"/>
  <c r="R2337" i="2"/>
  <c r="S2337" i="2" s="1"/>
  <c r="R2338" i="2"/>
  <c r="S2338" i="2" s="1"/>
  <c r="R2339" i="2"/>
  <c r="S2339" i="2" s="1"/>
  <c r="R2340" i="2"/>
  <c r="S2340" i="2" s="1"/>
  <c r="R2341" i="2"/>
  <c r="S2341" i="2" s="1"/>
  <c r="R2342" i="2"/>
  <c r="S2342" i="2" s="1"/>
  <c r="R2343" i="2"/>
  <c r="S2343" i="2" s="1"/>
  <c r="R2344" i="2"/>
  <c r="S2344" i="2" s="1"/>
  <c r="R2345" i="2"/>
  <c r="S2345" i="2" s="1"/>
  <c r="R2346" i="2"/>
  <c r="S2346" i="2" s="1"/>
  <c r="R2347" i="2"/>
  <c r="S2347" i="2" s="1"/>
  <c r="R2348" i="2"/>
  <c r="S2348" i="2" s="1"/>
  <c r="R2349" i="2"/>
  <c r="S2349" i="2" s="1"/>
  <c r="R2350" i="2"/>
  <c r="S2350" i="2" s="1"/>
  <c r="R2351" i="2"/>
  <c r="S2351" i="2" s="1"/>
  <c r="R2352" i="2"/>
  <c r="S2352" i="2" s="1"/>
  <c r="R2353" i="2"/>
  <c r="S2353" i="2" s="1"/>
  <c r="R2354" i="2"/>
  <c r="S2354" i="2" s="1"/>
  <c r="R2355" i="2"/>
  <c r="S2355" i="2" s="1"/>
  <c r="R2356" i="2"/>
  <c r="S2356" i="2" s="1"/>
  <c r="R2357" i="2"/>
  <c r="S2357" i="2" s="1"/>
  <c r="R2358" i="2"/>
  <c r="S2358" i="2" s="1"/>
  <c r="R2359" i="2"/>
  <c r="S2359" i="2" s="1"/>
  <c r="R2360" i="2"/>
  <c r="S2360" i="2" s="1"/>
  <c r="R2361" i="2"/>
  <c r="S2361" i="2" s="1"/>
  <c r="R2362" i="2"/>
  <c r="S2362" i="2" s="1"/>
  <c r="R2363" i="2"/>
  <c r="S2363" i="2" s="1"/>
  <c r="R2364" i="2"/>
  <c r="S2364" i="2" s="1"/>
  <c r="R2365" i="2"/>
  <c r="S2365" i="2" s="1"/>
  <c r="R2366" i="2"/>
  <c r="S2366" i="2" s="1"/>
  <c r="R2367" i="2"/>
  <c r="S2367" i="2" s="1"/>
  <c r="R2368" i="2"/>
  <c r="S2368" i="2" s="1"/>
  <c r="R2369" i="2"/>
  <c r="S2369" i="2" s="1"/>
  <c r="R2370" i="2"/>
  <c r="S2370" i="2" s="1"/>
  <c r="R2371" i="2"/>
  <c r="S2371" i="2" s="1"/>
  <c r="R2372" i="2"/>
  <c r="S2372" i="2" s="1"/>
  <c r="R2373" i="2"/>
  <c r="S2373" i="2" s="1"/>
  <c r="R2374" i="2"/>
  <c r="S2374" i="2" s="1"/>
  <c r="R2375" i="2"/>
  <c r="S2375" i="2" s="1"/>
  <c r="R2376" i="2"/>
  <c r="S2376" i="2" s="1"/>
  <c r="R2377" i="2"/>
  <c r="S2377" i="2" s="1"/>
  <c r="R2378" i="2"/>
  <c r="S2378" i="2" s="1"/>
  <c r="R2379" i="2"/>
  <c r="S2379" i="2" s="1"/>
  <c r="R2380" i="2"/>
  <c r="S2380" i="2" s="1"/>
  <c r="R2381" i="2"/>
  <c r="S2381" i="2" s="1"/>
  <c r="R2382" i="2"/>
  <c r="S2382" i="2" s="1"/>
  <c r="R2383" i="2"/>
  <c r="S2383" i="2" s="1"/>
  <c r="R2384" i="2"/>
  <c r="S2384" i="2" s="1"/>
  <c r="R2385" i="2"/>
  <c r="S2385" i="2" s="1"/>
  <c r="R2386" i="2"/>
  <c r="S2386" i="2" s="1"/>
  <c r="R2387" i="2"/>
  <c r="S2387" i="2" s="1"/>
  <c r="R2388" i="2"/>
  <c r="S2388" i="2" s="1"/>
  <c r="R2389" i="2"/>
  <c r="S2389" i="2" s="1"/>
  <c r="R2390" i="2"/>
  <c r="S2390" i="2" s="1"/>
  <c r="R2391" i="2"/>
  <c r="S2391" i="2" s="1"/>
  <c r="R2392" i="2"/>
  <c r="S2392" i="2" s="1"/>
  <c r="R2393" i="2"/>
  <c r="S2393" i="2" s="1"/>
  <c r="R2394" i="2"/>
  <c r="S2394" i="2" s="1"/>
  <c r="R2395" i="2"/>
  <c r="S2395" i="2" s="1"/>
  <c r="R2396" i="2"/>
  <c r="S2396" i="2" s="1"/>
  <c r="R2397" i="2"/>
  <c r="S2397" i="2" s="1"/>
  <c r="R2398" i="2"/>
  <c r="S2398" i="2" s="1"/>
  <c r="R2399" i="2"/>
  <c r="S2399" i="2" s="1"/>
  <c r="R2400" i="2"/>
  <c r="S2400" i="2" s="1"/>
  <c r="R2401" i="2"/>
  <c r="S2401" i="2" s="1"/>
  <c r="R2402" i="2"/>
  <c r="S2402" i="2" s="1"/>
  <c r="R2403" i="2"/>
  <c r="S2403" i="2" s="1"/>
  <c r="R2404" i="2"/>
  <c r="S2404" i="2" s="1"/>
  <c r="R2405" i="2"/>
  <c r="S2405" i="2" s="1"/>
  <c r="R2406" i="2"/>
  <c r="S2406" i="2" s="1"/>
  <c r="R2407" i="2"/>
  <c r="S2407" i="2" s="1"/>
  <c r="R2408" i="2"/>
  <c r="S2408" i="2" s="1"/>
  <c r="R2409" i="2"/>
  <c r="S2409" i="2" s="1"/>
  <c r="R2410" i="2"/>
  <c r="S2410" i="2" s="1"/>
  <c r="R2411" i="2"/>
  <c r="S2411" i="2" s="1"/>
  <c r="R2412" i="2"/>
  <c r="S2412" i="2" s="1"/>
  <c r="R2413" i="2"/>
  <c r="S2413" i="2" s="1"/>
  <c r="R2414" i="2"/>
  <c r="S2414" i="2" s="1"/>
  <c r="R2415" i="2"/>
  <c r="S2415" i="2" s="1"/>
  <c r="R2416" i="2"/>
  <c r="S2416" i="2" s="1"/>
  <c r="R2417" i="2"/>
  <c r="S2417" i="2" s="1"/>
  <c r="R2418" i="2"/>
  <c r="S2418" i="2" s="1"/>
  <c r="R2419" i="2"/>
  <c r="S2419" i="2" s="1"/>
  <c r="R2420" i="2"/>
  <c r="S2420" i="2" s="1"/>
  <c r="R2421" i="2"/>
  <c r="S2421" i="2" s="1"/>
  <c r="R2422" i="2"/>
  <c r="S2422" i="2" s="1"/>
  <c r="R2423" i="2"/>
  <c r="S2423" i="2" s="1"/>
  <c r="R2424" i="2"/>
  <c r="S2424" i="2" s="1"/>
  <c r="R2425" i="2"/>
  <c r="S2425" i="2" s="1"/>
  <c r="R2426" i="2"/>
  <c r="S2426" i="2" s="1"/>
  <c r="R2427" i="2"/>
  <c r="S2427" i="2" s="1"/>
  <c r="R2428" i="2"/>
  <c r="S2428" i="2" s="1"/>
  <c r="R2429" i="2"/>
  <c r="S2429" i="2" s="1"/>
  <c r="R2430" i="2"/>
  <c r="S2430" i="2" s="1"/>
  <c r="R2431" i="2"/>
  <c r="S2431" i="2" s="1"/>
  <c r="R2432" i="2"/>
  <c r="S2432" i="2" s="1"/>
  <c r="R2433" i="2"/>
  <c r="S2433" i="2" s="1"/>
  <c r="R2434" i="2"/>
  <c r="S2434" i="2" s="1"/>
  <c r="R2435" i="2"/>
  <c r="S2435" i="2" s="1"/>
  <c r="R2436" i="2"/>
  <c r="S2436" i="2" s="1"/>
  <c r="R2437" i="2"/>
  <c r="S2437" i="2" s="1"/>
  <c r="R2438" i="2"/>
  <c r="S2438" i="2" s="1"/>
  <c r="R2439" i="2"/>
  <c r="S2439" i="2" s="1"/>
  <c r="R2440" i="2"/>
  <c r="S2440" i="2" s="1"/>
  <c r="R2441" i="2"/>
  <c r="S2441" i="2" s="1"/>
  <c r="R2442" i="2"/>
  <c r="S2442" i="2" s="1"/>
  <c r="R2443" i="2"/>
  <c r="S2443" i="2" s="1"/>
  <c r="R2444" i="2"/>
  <c r="S2444" i="2" s="1"/>
  <c r="R2445" i="2"/>
  <c r="S2445" i="2" s="1"/>
  <c r="R2446" i="2"/>
  <c r="S2446" i="2" s="1"/>
  <c r="R2447" i="2"/>
  <c r="S2447" i="2" s="1"/>
  <c r="R2448" i="2"/>
  <c r="S2448" i="2" s="1"/>
  <c r="R2449" i="2"/>
  <c r="S2449" i="2" s="1"/>
  <c r="R2450" i="2"/>
  <c r="S2450" i="2" s="1"/>
  <c r="R2451" i="2"/>
  <c r="S2451" i="2" s="1"/>
  <c r="R2452" i="2"/>
  <c r="S2452" i="2" s="1"/>
  <c r="R2453" i="2"/>
  <c r="S2453" i="2" s="1"/>
  <c r="R2454" i="2"/>
  <c r="S2454" i="2" s="1"/>
  <c r="R2455" i="2"/>
  <c r="S2455" i="2" s="1"/>
  <c r="R2456" i="2"/>
  <c r="S2456" i="2" s="1"/>
  <c r="R2457" i="2"/>
  <c r="S2457" i="2" s="1"/>
  <c r="R2458" i="2"/>
  <c r="S2458" i="2" s="1"/>
  <c r="R2459" i="2"/>
  <c r="S2459" i="2" s="1"/>
  <c r="R2460" i="2"/>
  <c r="S2460" i="2" s="1"/>
  <c r="R2461" i="2"/>
  <c r="S2461" i="2" s="1"/>
  <c r="R2462" i="2"/>
  <c r="S2462" i="2" s="1"/>
  <c r="R2463" i="2"/>
  <c r="S2463" i="2" s="1"/>
  <c r="R2464" i="2"/>
  <c r="S2464" i="2" s="1"/>
  <c r="R2465" i="2"/>
  <c r="S2465" i="2" s="1"/>
  <c r="R2466" i="2"/>
  <c r="S2466" i="2" s="1"/>
  <c r="R2467" i="2"/>
  <c r="S2467" i="2" s="1"/>
  <c r="R2468" i="2"/>
  <c r="S2468" i="2" s="1"/>
  <c r="R2469" i="2"/>
  <c r="S2469" i="2" s="1"/>
  <c r="R2470" i="2"/>
  <c r="S2470" i="2" s="1"/>
  <c r="R2471" i="2"/>
  <c r="S2471" i="2" s="1"/>
  <c r="R2472" i="2"/>
  <c r="S2472" i="2" s="1"/>
  <c r="R2473" i="2"/>
  <c r="S2473" i="2" s="1"/>
  <c r="R2474" i="2"/>
  <c r="S2474" i="2" s="1"/>
  <c r="R2475" i="2"/>
  <c r="S2475" i="2" s="1"/>
  <c r="R2476" i="2"/>
  <c r="S2476" i="2" s="1"/>
  <c r="R2477" i="2"/>
  <c r="S2477" i="2" s="1"/>
  <c r="R2478" i="2"/>
  <c r="S2478" i="2" s="1"/>
  <c r="R2479" i="2"/>
  <c r="S2479" i="2" s="1"/>
  <c r="R2480" i="2"/>
  <c r="S2480" i="2" s="1"/>
  <c r="R2481" i="2"/>
  <c r="S2481" i="2" s="1"/>
  <c r="R2482" i="2"/>
  <c r="S2482" i="2" s="1"/>
  <c r="R2483" i="2"/>
  <c r="S2483" i="2" s="1"/>
  <c r="R2484" i="2"/>
  <c r="S2484" i="2" s="1"/>
  <c r="R2485" i="2"/>
  <c r="S2485" i="2" s="1"/>
  <c r="R2486" i="2"/>
  <c r="S2486" i="2" s="1"/>
  <c r="R2487" i="2"/>
  <c r="S2487" i="2" s="1"/>
  <c r="R2488" i="2"/>
  <c r="S2488" i="2" s="1"/>
  <c r="R2489" i="2"/>
  <c r="S2489" i="2" s="1"/>
  <c r="R2490" i="2"/>
  <c r="S2490" i="2" s="1"/>
  <c r="R2491" i="2"/>
  <c r="S2491" i="2" s="1"/>
  <c r="R2492" i="2"/>
  <c r="S2492" i="2" s="1"/>
  <c r="R2493" i="2"/>
  <c r="S2493" i="2" s="1"/>
  <c r="R2494" i="2"/>
  <c r="S2494" i="2" s="1"/>
  <c r="R2495" i="2"/>
  <c r="S2495" i="2" s="1"/>
  <c r="R2496" i="2"/>
  <c r="S2496" i="2" s="1"/>
  <c r="R2497" i="2"/>
  <c r="S2497" i="2" s="1"/>
  <c r="R2498" i="2"/>
  <c r="S2498" i="2" s="1"/>
  <c r="R2499" i="2"/>
  <c r="S2499" i="2" s="1"/>
  <c r="R2500" i="2"/>
  <c r="S2500" i="2" s="1"/>
  <c r="R2501" i="2"/>
  <c r="S2501" i="2" s="1"/>
  <c r="R2502" i="2"/>
  <c r="S2502" i="2" s="1"/>
  <c r="R2503" i="2"/>
  <c r="S2503" i="2" s="1"/>
  <c r="R2504" i="2"/>
  <c r="S2504" i="2" s="1"/>
  <c r="R2505" i="2"/>
  <c r="S2505" i="2" s="1"/>
  <c r="R2506" i="2"/>
  <c r="S2506" i="2" s="1"/>
  <c r="R2507" i="2"/>
  <c r="S2507" i="2" s="1"/>
  <c r="R2508" i="2"/>
  <c r="S2508" i="2" s="1"/>
  <c r="R2509" i="2"/>
  <c r="S2509" i="2" s="1"/>
  <c r="R2510" i="2"/>
  <c r="S2510" i="2" s="1"/>
  <c r="R2511" i="2"/>
  <c r="S2511" i="2" s="1"/>
  <c r="R2512" i="2"/>
  <c r="S2512" i="2" s="1"/>
  <c r="R2513" i="2"/>
  <c r="S2513" i="2" s="1"/>
  <c r="R2514" i="2"/>
  <c r="S2514" i="2" s="1"/>
  <c r="R2515" i="2"/>
  <c r="S2515" i="2" s="1"/>
  <c r="R2516" i="2"/>
  <c r="S2516" i="2" s="1"/>
  <c r="R2517" i="2"/>
  <c r="S2517" i="2" s="1"/>
  <c r="R2518" i="2"/>
  <c r="S2518" i="2" s="1"/>
  <c r="R2519" i="2"/>
  <c r="S2519" i="2" s="1"/>
  <c r="R2520" i="2"/>
  <c r="S2520" i="2" s="1"/>
  <c r="R2521" i="2"/>
  <c r="S2521" i="2" s="1"/>
  <c r="R2522" i="2"/>
  <c r="S2522" i="2" s="1"/>
  <c r="R2523" i="2"/>
  <c r="S2523" i="2" s="1"/>
  <c r="R2524" i="2"/>
  <c r="S2524" i="2" s="1"/>
  <c r="R2525" i="2"/>
  <c r="S2525" i="2" s="1"/>
  <c r="R2526" i="2"/>
  <c r="S2526" i="2" s="1"/>
  <c r="R2527" i="2"/>
  <c r="S2527" i="2" s="1"/>
  <c r="R2528" i="2"/>
  <c r="S2528" i="2" s="1"/>
  <c r="R2529" i="2"/>
  <c r="S2529" i="2" s="1"/>
  <c r="R2530" i="2"/>
  <c r="S2530" i="2" s="1"/>
  <c r="R2531" i="2"/>
  <c r="S2531" i="2" s="1"/>
  <c r="R2532" i="2"/>
  <c r="S2532" i="2" s="1"/>
  <c r="R2533" i="2"/>
  <c r="S2533" i="2" s="1"/>
  <c r="R2534" i="2"/>
  <c r="S2534" i="2" s="1"/>
  <c r="R2535" i="2"/>
  <c r="S2535" i="2" s="1"/>
  <c r="R2536" i="2"/>
  <c r="S2536" i="2" s="1"/>
  <c r="R2537" i="2"/>
  <c r="S2537" i="2" s="1"/>
  <c r="R2538" i="2"/>
  <c r="S2538" i="2" s="1"/>
  <c r="R2539" i="2"/>
  <c r="S2539" i="2" s="1"/>
  <c r="R2540" i="2"/>
  <c r="S2540" i="2" s="1"/>
  <c r="R2541" i="2"/>
  <c r="S2541" i="2" s="1"/>
  <c r="R2542" i="2"/>
  <c r="S2542" i="2" s="1"/>
  <c r="R2543" i="2"/>
  <c r="S2543" i="2" s="1"/>
  <c r="R2544" i="2"/>
  <c r="S2544" i="2" s="1"/>
  <c r="R2545" i="2"/>
  <c r="S2545" i="2" s="1"/>
  <c r="R2546" i="2"/>
  <c r="S2546" i="2" s="1"/>
  <c r="R2547" i="2"/>
  <c r="S2547" i="2" s="1"/>
  <c r="R2548" i="2"/>
  <c r="S2548" i="2" s="1"/>
  <c r="R2549" i="2"/>
  <c r="S2549" i="2" s="1"/>
  <c r="R2550" i="2"/>
  <c r="S2550" i="2" s="1"/>
  <c r="R2551" i="2"/>
  <c r="S2551" i="2" s="1"/>
  <c r="R2552" i="2"/>
  <c r="S2552" i="2" s="1"/>
  <c r="R2553" i="2"/>
  <c r="S2553" i="2" s="1"/>
  <c r="R2554" i="2"/>
  <c r="S2554" i="2" s="1"/>
  <c r="R2555" i="2"/>
  <c r="S2555" i="2" s="1"/>
  <c r="R2556" i="2"/>
  <c r="S2556" i="2" s="1"/>
  <c r="R2557" i="2"/>
  <c r="S2557" i="2" s="1"/>
  <c r="R2558" i="2"/>
  <c r="S2558" i="2" s="1"/>
  <c r="R2559" i="2"/>
  <c r="S2559" i="2" s="1"/>
  <c r="R2560" i="2"/>
  <c r="S2560" i="2" s="1"/>
  <c r="R2561" i="2"/>
  <c r="S2561" i="2" s="1"/>
  <c r="R2562" i="2"/>
  <c r="S2562" i="2" s="1"/>
  <c r="R2563" i="2"/>
  <c r="S2563" i="2" s="1"/>
  <c r="R2564" i="2"/>
  <c r="S2564" i="2" s="1"/>
  <c r="R2565" i="2"/>
  <c r="S2565" i="2" s="1"/>
  <c r="R2566" i="2"/>
  <c r="S2566" i="2" s="1"/>
  <c r="R2567" i="2"/>
  <c r="S2567" i="2" s="1"/>
  <c r="R2568" i="2"/>
  <c r="S2568" i="2" s="1"/>
  <c r="R2569" i="2"/>
  <c r="S2569" i="2" s="1"/>
  <c r="R2570" i="2"/>
  <c r="S2570" i="2" s="1"/>
  <c r="R2571" i="2"/>
  <c r="S2571" i="2" s="1"/>
  <c r="R2572" i="2"/>
  <c r="S2572" i="2" s="1"/>
  <c r="R2573" i="2"/>
  <c r="S2573" i="2" s="1"/>
  <c r="R2574" i="2"/>
  <c r="S2574" i="2" s="1"/>
  <c r="R2575" i="2"/>
  <c r="S2575" i="2" s="1"/>
  <c r="R2576" i="2"/>
  <c r="S2576" i="2" s="1"/>
  <c r="R2577" i="2"/>
  <c r="S2577" i="2" s="1"/>
  <c r="R2578" i="2"/>
  <c r="S2578" i="2" s="1"/>
  <c r="R2579" i="2"/>
  <c r="S2579" i="2" s="1"/>
  <c r="R2580" i="2"/>
  <c r="S2580" i="2" s="1"/>
  <c r="R2581" i="2"/>
  <c r="S2581" i="2" s="1"/>
  <c r="R2582" i="2"/>
  <c r="S2582" i="2" s="1"/>
  <c r="R2583" i="2"/>
  <c r="S2583" i="2" s="1"/>
  <c r="R2584" i="2"/>
  <c r="S2584" i="2" s="1"/>
  <c r="R2585" i="2"/>
  <c r="S2585" i="2" s="1"/>
  <c r="R2586" i="2"/>
  <c r="S2586" i="2" s="1"/>
  <c r="R2587" i="2"/>
  <c r="S2587" i="2" s="1"/>
  <c r="R2588" i="2"/>
  <c r="S2588" i="2" s="1"/>
  <c r="R2589" i="2"/>
  <c r="S2589" i="2" s="1"/>
  <c r="R2590" i="2"/>
  <c r="S2590" i="2" s="1"/>
  <c r="R2591" i="2"/>
  <c r="S2591" i="2" s="1"/>
  <c r="R2592" i="2"/>
  <c r="S2592" i="2" s="1"/>
  <c r="R2593" i="2"/>
  <c r="S2593" i="2" s="1"/>
  <c r="R2594" i="2"/>
  <c r="S2594" i="2" s="1"/>
  <c r="R2595" i="2"/>
  <c r="S2595" i="2" s="1"/>
  <c r="R2596" i="2"/>
  <c r="S2596" i="2" s="1"/>
  <c r="R2597" i="2"/>
  <c r="S2597" i="2" s="1"/>
  <c r="R2598" i="2"/>
  <c r="S2598" i="2" s="1"/>
  <c r="R2599" i="2"/>
  <c r="S2599" i="2" s="1"/>
  <c r="R2600" i="2"/>
  <c r="S2600" i="2" s="1"/>
  <c r="R2601" i="2"/>
  <c r="S2601" i="2" s="1"/>
  <c r="R2602" i="2"/>
  <c r="S2602" i="2" s="1"/>
  <c r="R2603" i="2"/>
  <c r="S2603" i="2" s="1"/>
  <c r="R2604" i="2"/>
  <c r="S2604" i="2" s="1"/>
  <c r="R2605" i="2"/>
  <c r="S2605" i="2" s="1"/>
  <c r="R2606" i="2"/>
  <c r="S2606" i="2" s="1"/>
  <c r="R2607" i="2"/>
  <c r="S2607" i="2" s="1"/>
  <c r="R2608" i="2"/>
  <c r="S2608" i="2" s="1"/>
  <c r="R2609" i="2"/>
  <c r="S2609" i="2" s="1"/>
  <c r="R2610" i="2"/>
  <c r="S2610" i="2" s="1"/>
  <c r="R2611" i="2"/>
  <c r="S2611" i="2" s="1"/>
  <c r="R2612" i="2"/>
  <c r="S2612" i="2" s="1"/>
  <c r="R2613" i="2"/>
  <c r="S2613" i="2" s="1"/>
  <c r="R2614" i="2"/>
  <c r="S2614" i="2" s="1"/>
  <c r="R2615" i="2"/>
  <c r="S2615" i="2" s="1"/>
  <c r="R2616" i="2"/>
  <c r="S2616" i="2" s="1"/>
  <c r="R2617" i="2"/>
  <c r="S2617" i="2" s="1"/>
  <c r="R2618" i="2"/>
  <c r="S2618" i="2" s="1"/>
  <c r="R2619" i="2"/>
  <c r="S2619" i="2" s="1"/>
  <c r="R2620" i="2"/>
  <c r="S2620" i="2" s="1"/>
  <c r="R2621" i="2"/>
  <c r="S2621" i="2" s="1"/>
  <c r="R2622" i="2"/>
  <c r="S2622" i="2" s="1"/>
  <c r="R2623" i="2"/>
  <c r="S2623" i="2" s="1"/>
  <c r="R2624" i="2"/>
  <c r="S2624" i="2" s="1"/>
  <c r="R2625" i="2"/>
  <c r="S2625" i="2" s="1"/>
  <c r="R2626" i="2"/>
  <c r="S2626" i="2" s="1"/>
  <c r="R2627" i="2"/>
  <c r="S2627" i="2" s="1"/>
  <c r="R2628" i="2"/>
  <c r="S2628" i="2" s="1"/>
  <c r="R2629" i="2"/>
  <c r="S2629" i="2" s="1"/>
  <c r="R2630" i="2"/>
  <c r="S2630" i="2" s="1"/>
  <c r="R2631" i="2"/>
  <c r="S2631" i="2" s="1"/>
  <c r="R2632" i="2"/>
  <c r="S2632" i="2" s="1"/>
  <c r="R2633" i="2"/>
  <c r="S2633" i="2" s="1"/>
  <c r="R2634" i="2"/>
  <c r="S2634" i="2" s="1"/>
  <c r="R2635" i="2"/>
  <c r="S2635" i="2" s="1"/>
  <c r="R2636" i="2"/>
  <c r="S2636" i="2" s="1"/>
  <c r="R2637" i="2"/>
  <c r="S2637" i="2" s="1"/>
  <c r="R2638" i="2"/>
  <c r="S2638" i="2" s="1"/>
  <c r="R2639" i="2"/>
  <c r="S2639" i="2" s="1"/>
  <c r="R2640" i="2"/>
  <c r="S2640" i="2" s="1"/>
  <c r="R2641" i="2"/>
  <c r="S2641" i="2" s="1"/>
  <c r="R2642" i="2"/>
  <c r="S2642" i="2" s="1"/>
  <c r="R2643" i="2"/>
  <c r="S2643" i="2" s="1"/>
  <c r="R2644" i="2"/>
  <c r="S2644" i="2" s="1"/>
  <c r="R2645" i="2"/>
  <c r="S2645" i="2" s="1"/>
  <c r="R2646" i="2"/>
  <c r="S2646" i="2" s="1"/>
  <c r="R2647" i="2"/>
  <c r="S2647" i="2" s="1"/>
  <c r="R2648" i="2"/>
  <c r="S2648" i="2" s="1"/>
  <c r="R2649" i="2"/>
  <c r="S2649" i="2" s="1"/>
  <c r="R2650" i="2"/>
  <c r="S2650" i="2" s="1"/>
  <c r="R2651" i="2"/>
  <c r="S2651" i="2" s="1"/>
  <c r="R2652" i="2"/>
  <c r="S2652" i="2" s="1"/>
  <c r="R2653" i="2"/>
  <c r="S2653" i="2" s="1"/>
  <c r="R2654" i="2"/>
  <c r="S2654" i="2" s="1"/>
  <c r="R2655" i="2"/>
  <c r="S2655" i="2" s="1"/>
  <c r="R2656" i="2"/>
  <c r="S2656" i="2" s="1"/>
  <c r="R2657" i="2"/>
  <c r="S2657" i="2" s="1"/>
  <c r="R2658" i="2"/>
  <c r="S2658" i="2" s="1"/>
  <c r="R2659" i="2"/>
  <c r="S2659" i="2" s="1"/>
  <c r="R2660" i="2"/>
  <c r="S2660" i="2" s="1"/>
  <c r="R2661" i="2"/>
  <c r="S2661" i="2" s="1"/>
  <c r="R2662" i="2"/>
  <c r="S2662" i="2" s="1"/>
  <c r="R2663" i="2"/>
  <c r="S2663" i="2" s="1"/>
  <c r="R2664" i="2"/>
  <c r="S2664" i="2" s="1"/>
  <c r="R2665" i="2"/>
  <c r="S2665" i="2" s="1"/>
  <c r="R2666" i="2"/>
  <c r="S2666" i="2" s="1"/>
  <c r="R2667" i="2"/>
  <c r="S2667" i="2" s="1"/>
  <c r="R2668" i="2"/>
  <c r="S2668" i="2" s="1"/>
  <c r="R2669" i="2"/>
  <c r="S2669" i="2" s="1"/>
  <c r="R2670" i="2"/>
  <c r="S2670" i="2" s="1"/>
  <c r="R2671" i="2"/>
  <c r="S2671" i="2" s="1"/>
  <c r="R2672" i="2"/>
  <c r="S2672" i="2" s="1"/>
  <c r="R2673" i="2"/>
  <c r="S2673" i="2" s="1"/>
  <c r="R2674" i="2"/>
  <c r="S2674" i="2" s="1"/>
  <c r="R2675" i="2"/>
  <c r="S2675" i="2" s="1"/>
  <c r="R2676" i="2"/>
  <c r="S2676" i="2" s="1"/>
  <c r="R2677" i="2"/>
  <c r="S2677" i="2" s="1"/>
  <c r="R2678" i="2"/>
  <c r="S2678" i="2" s="1"/>
  <c r="R2679" i="2"/>
  <c r="S2679" i="2" s="1"/>
  <c r="R2680" i="2"/>
  <c r="S2680" i="2" s="1"/>
  <c r="R2681" i="2"/>
  <c r="S2681" i="2" s="1"/>
  <c r="R2682" i="2"/>
  <c r="S2682" i="2" s="1"/>
  <c r="R2683" i="2"/>
  <c r="S2683" i="2" s="1"/>
  <c r="R2684" i="2"/>
  <c r="S2684" i="2" s="1"/>
  <c r="R2685" i="2"/>
  <c r="S2685" i="2" s="1"/>
  <c r="R2686" i="2"/>
  <c r="S2686" i="2" s="1"/>
  <c r="R2687" i="2"/>
  <c r="S2687" i="2" s="1"/>
  <c r="R2688" i="2"/>
  <c r="S2688" i="2" s="1"/>
  <c r="R2689" i="2"/>
  <c r="S2689" i="2" s="1"/>
  <c r="R2690" i="2"/>
  <c r="S2690" i="2" s="1"/>
  <c r="R2691" i="2"/>
  <c r="S2691" i="2" s="1"/>
  <c r="R2692" i="2"/>
  <c r="S2692" i="2" s="1"/>
  <c r="R2693" i="2"/>
  <c r="S2693" i="2" s="1"/>
  <c r="R2694" i="2"/>
  <c r="S2694" i="2" s="1"/>
  <c r="R2695" i="2"/>
  <c r="S2695" i="2" s="1"/>
  <c r="R2696" i="2"/>
  <c r="S2696" i="2" s="1"/>
  <c r="R2697" i="2"/>
  <c r="S2697" i="2" s="1"/>
  <c r="R2698" i="2"/>
  <c r="S2698" i="2" s="1"/>
  <c r="R2699" i="2"/>
  <c r="S2699" i="2" s="1"/>
  <c r="R2700" i="2"/>
  <c r="S2700" i="2" s="1"/>
  <c r="R2701" i="2"/>
  <c r="S2701" i="2" s="1"/>
  <c r="R2702" i="2"/>
  <c r="S2702" i="2" s="1"/>
  <c r="R2703" i="2"/>
  <c r="S2703" i="2" s="1"/>
  <c r="R2704" i="2"/>
  <c r="S2704" i="2" s="1"/>
  <c r="R2705" i="2"/>
  <c r="S2705" i="2" s="1"/>
  <c r="R2706" i="2"/>
  <c r="S2706" i="2" s="1"/>
  <c r="R2707" i="2"/>
  <c r="S2707" i="2" s="1"/>
  <c r="R2708" i="2"/>
  <c r="S2708" i="2" s="1"/>
  <c r="R2709" i="2"/>
  <c r="S2709" i="2" s="1"/>
  <c r="R2710" i="2"/>
  <c r="S2710" i="2" s="1"/>
  <c r="R2711" i="2"/>
  <c r="S2711" i="2" s="1"/>
  <c r="R2712" i="2"/>
  <c r="S2712" i="2" s="1"/>
  <c r="R2713" i="2"/>
  <c r="S2713" i="2" s="1"/>
  <c r="R2714" i="2"/>
  <c r="S2714" i="2" s="1"/>
  <c r="R2715" i="2"/>
  <c r="S2715" i="2" s="1"/>
  <c r="R2716" i="2"/>
  <c r="S2716" i="2" s="1"/>
  <c r="R2717" i="2"/>
  <c r="S2717" i="2" s="1"/>
  <c r="R2718" i="2"/>
  <c r="S2718" i="2" s="1"/>
  <c r="R2719" i="2"/>
  <c r="S2719" i="2" s="1"/>
  <c r="R2720" i="2"/>
  <c r="S2720" i="2" s="1"/>
  <c r="R2721" i="2"/>
  <c r="S2721" i="2" s="1"/>
  <c r="R2722" i="2"/>
  <c r="S2722" i="2" s="1"/>
  <c r="R2723" i="2"/>
  <c r="S2723" i="2" s="1"/>
  <c r="R2724" i="2"/>
  <c r="S2724" i="2" s="1"/>
  <c r="R2725" i="2"/>
  <c r="S2725" i="2" s="1"/>
  <c r="R2726" i="2"/>
  <c r="S2726" i="2" s="1"/>
  <c r="R2727" i="2"/>
  <c r="S2727" i="2" s="1"/>
  <c r="R2728" i="2"/>
  <c r="S2728" i="2" s="1"/>
  <c r="R2729" i="2"/>
  <c r="S2729" i="2" s="1"/>
  <c r="R2730" i="2"/>
  <c r="S2730" i="2" s="1"/>
  <c r="R2731" i="2"/>
  <c r="S2731" i="2" s="1"/>
  <c r="R2732" i="2"/>
  <c r="S2732" i="2" s="1"/>
  <c r="R2733" i="2"/>
  <c r="S2733" i="2" s="1"/>
  <c r="R2734" i="2"/>
  <c r="S2734" i="2" s="1"/>
  <c r="R2735" i="2"/>
  <c r="S2735" i="2" s="1"/>
  <c r="R2736" i="2"/>
  <c r="S2736" i="2" s="1"/>
  <c r="R2737" i="2"/>
  <c r="S2737" i="2" s="1"/>
  <c r="R2738" i="2"/>
  <c r="S2738" i="2" s="1"/>
  <c r="R2739" i="2"/>
  <c r="S2739" i="2" s="1"/>
  <c r="R2740" i="2"/>
  <c r="S2740" i="2" s="1"/>
  <c r="R2741" i="2"/>
  <c r="S2741" i="2" s="1"/>
  <c r="R2742" i="2"/>
  <c r="S2742" i="2" s="1"/>
  <c r="R2743" i="2"/>
  <c r="S2743" i="2" s="1"/>
  <c r="R2744" i="2"/>
  <c r="S2744" i="2" s="1"/>
  <c r="R2745" i="2"/>
  <c r="S2745" i="2" s="1"/>
  <c r="R2746" i="2"/>
  <c r="S2746" i="2" s="1"/>
  <c r="R2747" i="2"/>
  <c r="S2747" i="2" s="1"/>
  <c r="R2748" i="2"/>
  <c r="S2748" i="2" s="1"/>
  <c r="R2749" i="2"/>
  <c r="S2749" i="2" s="1"/>
  <c r="R2750" i="2"/>
  <c r="S2750" i="2" s="1"/>
  <c r="R2751" i="2"/>
  <c r="S2751" i="2" s="1"/>
  <c r="R2752" i="2"/>
  <c r="S2752" i="2" s="1"/>
  <c r="R2753" i="2"/>
  <c r="S2753" i="2" s="1"/>
  <c r="R2754" i="2"/>
  <c r="S2754" i="2" s="1"/>
  <c r="R2755" i="2"/>
  <c r="S2755" i="2" s="1"/>
  <c r="R2756" i="2"/>
  <c r="S2756" i="2" s="1"/>
  <c r="R2757" i="2"/>
  <c r="S2757" i="2" s="1"/>
  <c r="R2758" i="2"/>
  <c r="S2758" i="2" s="1"/>
  <c r="R2759" i="2"/>
  <c r="S2759" i="2" s="1"/>
  <c r="R2760" i="2"/>
  <c r="S2760" i="2" s="1"/>
  <c r="R2761" i="2"/>
  <c r="S2761" i="2" s="1"/>
  <c r="R2762" i="2"/>
  <c r="S2762" i="2" s="1"/>
  <c r="R2763" i="2"/>
  <c r="S2763" i="2" s="1"/>
  <c r="R2764" i="2"/>
  <c r="S2764" i="2" s="1"/>
  <c r="R2765" i="2"/>
  <c r="S2765" i="2" s="1"/>
  <c r="R2766" i="2"/>
  <c r="S2766" i="2" s="1"/>
  <c r="R2767" i="2"/>
  <c r="S2767" i="2" s="1"/>
  <c r="R2768" i="2"/>
  <c r="S2768" i="2" s="1"/>
  <c r="R2769" i="2"/>
  <c r="S2769" i="2" s="1"/>
  <c r="R2770" i="2"/>
  <c r="S2770" i="2" s="1"/>
  <c r="R2771" i="2"/>
  <c r="S2771" i="2" s="1"/>
  <c r="R2772" i="2"/>
  <c r="S2772" i="2" s="1"/>
  <c r="R2773" i="2"/>
  <c r="S2773" i="2" s="1"/>
  <c r="R2774" i="2"/>
  <c r="S2774" i="2" s="1"/>
  <c r="R2775" i="2"/>
  <c r="S2775" i="2" s="1"/>
  <c r="R2776" i="2"/>
  <c r="S2776" i="2" s="1"/>
  <c r="R2777" i="2"/>
  <c r="S2777" i="2" s="1"/>
  <c r="R2778" i="2"/>
  <c r="S2778" i="2" s="1"/>
  <c r="R2779" i="2"/>
  <c r="S2779" i="2" s="1"/>
  <c r="R2780" i="2"/>
  <c r="S2780" i="2" s="1"/>
  <c r="R2781" i="2"/>
  <c r="S2781" i="2" s="1"/>
  <c r="R2782" i="2"/>
  <c r="S2782" i="2" s="1"/>
  <c r="R2783" i="2"/>
  <c r="S2783" i="2" s="1"/>
  <c r="R2784" i="2"/>
  <c r="S2784" i="2" s="1"/>
  <c r="R2785" i="2"/>
  <c r="S2785" i="2" s="1"/>
  <c r="R2786" i="2"/>
  <c r="S2786" i="2" s="1"/>
  <c r="R2787" i="2"/>
  <c r="S2787" i="2" s="1"/>
  <c r="R2788" i="2"/>
  <c r="S2788" i="2" s="1"/>
  <c r="R2789" i="2"/>
  <c r="S2789" i="2" s="1"/>
  <c r="R2790" i="2"/>
  <c r="S2790" i="2" s="1"/>
  <c r="R2791" i="2"/>
  <c r="S2791" i="2" s="1"/>
  <c r="R2792" i="2"/>
  <c r="S2792" i="2" s="1"/>
  <c r="R2793" i="2"/>
  <c r="S2793" i="2" s="1"/>
  <c r="R2794" i="2"/>
  <c r="S2794" i="2" s="1"/>
  <c r="R2795" i="2"/>
  <c r="S2795" i="2" s="1"/>
  <c r="R2796" i="2"/>
  <c r="S2796" i="2" s="1"/>
  <c r="R2797" i="2"/>
  <c r="S2797" i="2" s="1"/>
  <c r="R2798" i="2"/>
  <c r="S2798" i="2" s="1"/>
  <c r="R2799" i="2"/>
  <c r="S2799" i="2" s="1"/>
  <c r="R2800" i="2"/>
  <c r="S2800" i="2" s="1"/>
  <c r="R2801" i="2"/>
  <c r="S2801" i="2" s="1"/>
  <c r="R2802" i="2"/>
  <c r="S2802" i="2" s="1"/>
  <c r="R2803" i="2"/>
  <c r="S2803" i="2" s="1"/>
  <c r="R2804" i="2"/>
  <c r="S2804" i="2" s="1"/>
  <c r="R2805" i="2"/>
  <c r="S2805" i="2" s="1"/>
  <c r="R2806" i="2"/>
  <c r="S2806" i="2" s="1"/>
  <c r="R2807" i="2"/>
  <c r="S2807" i="2" s="1"/>
  <c r="R2808" i="2"/>
  <c r="S2808" i="2" s="1"/>
  <c r="R2809" i="2"/>
  <c r="S2809" i="2" s="1"/>
  <c r="R2810" i="2"/>
  <c r="S2810" i="2" s="1"/>
  <c r="R2811" i="2"/>
  <c r="S2811" i="2" s="1"/>
  <c r="R2812" i="2"/>
  <c r="S2812" i="2" s="1"/>
  <c r="R2813" i="2"/>
  <c r="S2813" i="2" s="1"/>
  <c r="R2814" i="2"/>
  <c r="S2814" i="2" s="1"/>
  <c r="R2815" i="2"/>
  <c r="S2815" i="2" s="1"/>
  <c r="R2816" i="2"/>
  <c r="S2816" i="2" s="1"/>
  <c r="R2817" i="2"/>
  <c r="S2817" i="2" s="1"/>
  <c r="R2818" i="2"/>
  <c r="S2818" i="2" s="1"/>
  <c r="R2819" i="2"/>
  <c r="S2819" i="2" s="1"/>
  <c r="R2820" i="2"/>
  <c r="S2820" i="2" s="1"/>
  <c r="R2821" i="2"/>
  <c r="S2821" i="2" s="1"/>
  <c r="R2822" i="2"/>
  <c r="S2822" i="2" s="1"/>
  <c r="R2823" i="2"/>
  <c r="S2823" i="2" s="1"/>
  <c r="R2824" i="2"/>
  <c r="S2824" i="2" s="1"/>
  <c r="R2825" i="2"/>
  <c r="S2825" i="2" s="1"/>
  <c r="R2826" i="2"/>
  <c r="S2826" i="2" s="1"/>
  <c r="R2827" i="2"/>
  <c r="S2827" i="2" s="1"/>
  <c r="R2828" i="2"/>
  <c r="S2828" i="2" s="1"/>
  <c r="R2829" i="2"/>
  <c r="S2829" i="2" s="1"/>
  <c r="R2830" i="2"/>
  <c r="S2830" i="2" s="1"/>
  <c r="R2831" i="2"/>
  <c r="S2831" i="2" s="1"/>
  <c r="R2832" i="2"/>
  <c r="S2832" i="2" s="1"/>
  <c r="R2833" i="2"/>
  <c r="S2833" i="2" s="1"/>
  <c r="R2834" i="2"/>
  <c r="S2834" i="2" s="1"/>
  <c r="R2835" i="2"/>
  <c r="S2835" i="2" s="1"/>
  <c r="R2836" i="2"/>
  <c r="S2836" i="2" s="1"/>
  <c r="R2837" i="2"/>
  <c r="S2837" i="2" s="1"/>
  <c r="R2838" i="2"/>
  <c r="S2838" i="2" s="1"/>
  <c r="R2839" i="2"/>
  <c r="S2839" i="2" s="1"/>
  <c r="R2840" i="2"/>
  <c r="S2840" i="2" s="1"/>
  <c r="R2841" i="2"/>
  <c r="S2841" i="2" s="1"/>
  <c r="R2842" i="2"/>
  <c r="S2842" i="2" s="1"/>
  <c r="R2843" i="2"/>
  <c r="S2843" i="2" s="1"/>
  <c r="R2844" i="2"/>
  <c r="S2844" i="2" s="1"/>
  <c r="R2845" i="2"/>
  <c r="S2845" i="2" s="1"/>
  <c r="R2846" i="2"/>
  <c r="S2846" i="2" s="1"/>
  <c r="R2847" i="2"/>
  <c r="S2847" i="2" s="1"/>
  <c r="R2848" i="2"/>
  <c r="S2848" i="2" s="1"/>
  <c r="R2849" i="2"/>
  <c r="S2849" i="2" s="1"/>
  <c r="R2850" i="2"/>
  <c r="S2850" i="2" s="1"/>
  <c r="R2851" i="2"/>
  <c r="S2851" i="2" s="1"/>
  <c r="R2852" i="2"/>
  <c r="S2852" i="2" s="1"/>
  <c r="R2853" i="2"/>
  <c r="S2853" i="2" s="1"/>
  <c r="R2854" i="2"/>
  <c r="S2854" i="2" s="1"/>
  <c r="R2855" i="2"/>
  <c r="S2855" i="2" s="1"/>
  <c r="R2856" i="2"/>
  <c r="S2856" i="2" s="1"/>
  <c r="R2857" i="2"/>
  <c r="S2857" i="2" s="1"/>
  <c r="R2858" i="2"/>
  <c r="S2858" i="2" s="1"/>
  <c r="R2859" i="2"/>
  <c r="S2859" i="2" s="1"/>
  <c r="R2860" i="2"/>
  <c r="S2860" i="2" s="1"/>
  <c r="R2861" i="2"/>
  <c r="S2861" i="2" s="1"/>
  <c r="R2862" i="2"/>
  <c r="S2862" i="2" s="1"/>
  <c r="R2863" i="2"/>
  <c r="S2863" i="2" s="1"/>
  <c r="R2864" i="2"/>
  <c r="S2864" i="2" s="1"/>
  <c r="R2865" i="2"/>
  <c r="S2865" i="2" s="1"/>
  <c r="R2866" i="2"/>
  <c r="S2866" i="2" s="1"/>
  <c r="R2867" i="2"/>
  <c r="S2867" i="2" s="1"/>
  <c r="R2868" i="2"/>
  <c r="S2868" i="2" s="1"/>
  <c r="R2869" i="2"/>
  <c r="S2869" i="2" s="1"/>
  <c r="R2870" i="2"/>
  <c r="S2870" i="2" s="1"/>
  <c r="R2871" i="2"/>
  <c r="S2871" i="2" s="1"/>
  <c r="R2872" i="2"/>
  <c r="S2872" i="2" s="1"/>
  <c r="R2873" i="2"/>
  <c r="S2873" i="2" s="1"/>
  <c r="R2874" i="2"/>
  <c r="S2874" i="2" s="1"/>
  <c r="R2875" i="2"/>
  <c r="S2875" i="2" s="1"/>
  <c r="R2876" i="2"/>
  <c r="S2876" i="2" s="1"/>
  <c r="R2877" i="2"/>
  <c r="S2877" i="2" s="1"/>
  <c r="R2878" i="2"/>
  <c r="S2878" i="2" s="1"/>
  <c r="R2879" i="2"/>
  <c r="S2879" i="2" s="1"/>
  <c r="R2880" i="2"/>
  <c r="S2880" i="2" s="1"/>
  <c r="R2881" i="2"/>
  <c r="S2881" i="2" s="1"/>
  <c r="R2882" i="2"/>
  <c r="S2882" i="2" s="1"/>
  <c r="R2883" i="2"/>
  <c r="S2883" i="2" s="1"/>
  <c r="R2884" i="2"/>
  <c r="S2884" i="2" s="1"/>
  <c r="R2885" i="2"/>
  <c r="S2885" i="2" s="1"/>
  <c r="R2886" i="2"/>
  <c r="S2886" i="2" s="1"/>
  <c r="R2887" i="2"/>
  <c r="S2887" i="2" s="1"/>
  <c r="R2888" i="2"/>
  <c r="S2888" i="2" s="1"/>
  <c r="R2889" i="2"/>
  <c r="S2889" i="2" s="1"/>
  <c r="R2890" i="2"/>
  <c r="S2890" i="2" s="1"/>
  <c r="R2891" i="2"/>
  <c r="S2891" i="2" s="1"/>
  <c r="R2892" i="2"/>
  <c r="S2892" i="2" s="1"/>
  <c r="R2893" i="2"/>
  <c r="S2893" i="2" s="1"/>
  <c r="R2894" i="2"/>
  <c r="S2894" i="2" s="1"/>
  <c r="R2895" i="2"/>
  <c r="S2895" i="2" s="1"/>
  <c r="R2896" i="2"/>
  <c r="S2896" i="2" s="1"/>
  <c r="R2897" i="2"/>
  <c r="S2897" i="2" s="1"/>
  <c r="R2898" i="2"/>
  <c r="S2898" i="2" s="1"/>
  <c r="R2899" i="2"/>
  <c r="S2899" i="2" s="1"/>
  <c r="R2900" i="2"/>
  <c r="S2900" i="2" s="1"/>
  <c r="R2901" i="2"/>
  <c r="S2901" i="2" s="1"/>
  <c r="R2902" i="2"/>
  <c r="S2902" i="2" s="1"/>
  <c r="R2903" i="2"/>
  <c r="S2903" i="2" s="1"/>
  <c r="R2904" i="2"/>
  <c r="S2904" i="2" s="1"/>
  <c r="R2905" i="2"/>
  <c r="S2905" i="2" s="1"/>
  <c r="R2906" i="2"/>
  <c r="S2906" i="2" s="1"/>
  <c r="R2907" i="2"/>
  <c r="S2907" i="2" s="1"/>
  <c r="R2908" i="2"/>
  <c r="S2908" i="2" s="1"/>
  <c r="R2909" i="2"/>
  <c r="S2909" i="2" s="1"/>
  <c r="R2910" i="2"/>
  <c r="S2910" i="2" s="1"/>
  <c r="R2911" i="2"/>
  <c r="S2911" i="2" s="1"/>
  <c r="R2912" i="2"/>
  <c r="S2912" i="2" s="1"/>
  <c r="R2913" i="2"/>
  <c r="S2913" i="2" s="1"/>
  <c r="R2914" i="2"/>
  <c r="S2914" i="2" s="1"/>
  <c r="R2915" i="2"/>
  <c r="S2915" i="2" s="1"/>
  <c r="R2916" i="2"/>
  <c r="S2916" i="2" s="1"/>
  <c r="R2917" i="2"/>
  <c r="S2917" i="2" s="1"/>
  <c r="R2918" i="2"/>
  <c r="S2918" i="2" s="1"/>
  <c r="R2919" i="2"/>
  <c r="S2919" i="2" s="1"/>
  <c r="R2920" i="2"/>
  <c r="S2920" i="2" s="1"/>
  <c r="R2921" i="2"/>
  <c r="S2921" i="2" s="1"/>
  <c r="R2922" i="2"/>
  <c r="S2922" i="2" s="1"/>
  <c r="R2923" i="2"/>
  <c r="S2923" i="2" s="1"/>
  <c r="R2924" i="2"/>
  <c r="S2924" i="2" s="1"/>
  <c r="R2925" i="2"/>
  <c r="S2925" i="2" s="1"/>
  <c r="R2926" i="2"/>
  <c r="S2926" i="2" s="1"/>
  <c r="R2927" i="2"/>
  <c r="S2927" i="2" s="1"/>
  <c r="R2928" i="2"/>
  <c r="S2928" i="2" s="1"/>
  <c r="R2929" i="2"/>
  <c r="S2929" i="2" s="1"/>
  <c r="R2930" i="2"/>
  <c r="S2930" i="2" s="1"/>
  <c r="R2931" i="2"/>
  <c r="S2931" i="2" s="1"/>
  <c r="R2932" i="2"/>
  <c r="S2932" i="2" s="1"/>
  <c r="R2933" i="2"/>
  <c r="S2933" i="2" s="1"/>
  <c r="R2934" i="2"/>
  <c r="S2934" i="2" s="1"/>
  <c r="R2935" i="2"/>
  <c r="S2935" i="2" s="1"/>
  <c r="R2936" i="2"/>
  <c r="S2936" i="2" s="1"/>
  <c r="R2937" i="2"/>
  <c r="S2937" i="2" s="1"/>
  <c r="R2938" i="2"/>
  <c r="S2938" i="2" s="1"/>
  <c r="R2939" i="2"/>
  <c r="S2939" i="2" s="1"/>
  <c r="R2940" i="2"/>
  <c r="S2940" i="2" s="1"/>
  <c r="R2941" i="2"/>
  <c r="S2941" i="2" s="1"/>
  <c r="R2942" i="2"/>
  <c r="S2942" i="2" s="1"/>
  <c r="R2943" i="2"/>
  <c r="S2943" i="2" s="1"/>
  <c r="R2944" i="2"/>
  <c r="S2944" i="2" s="1"/>
  <c r="R2945" i="2"/>
  <c r="S2945" i="2" s="1"/>
  <c r="R2946" i="2"/>
  <c r="S2946" i="2" s="1"/>
  <c r="R2947" i="2"/>
  <c r="S2947" i="2" s="1"/>
  <c r="R2948" i="2"/>
  <c r="S2948" i="2" s="1"/>
  <c r="R2949" i="2"/>
  <c r="S2949" i="2" s="1"/>
  <c r="R2950" i="2"/>
  <c r="S2950" i="2" s="1"/>
  <c r="R2951" i="2"/>
  <c r="S2951" i="2" s="1"/>
  <c r="R2952" i="2"/>
  <c r="S2952" i="2" s="1"/>
  <c r="R2953" i="2"/>
  <c r="S2953" i="2" s="1"/>
  <c r="R2954" i="2"/>
  <c r="S2954" i="2" s="1"/>
  <c r="R2955" i="2"/>
  <c r="S2955" i="2" s="1"/>
  <c r="R2956" i="2"/>
  <c r="S2956" i="2" s="1"/>
  <c r="R2957" i="2"/>
  <c r="S2957" i="2" s="1"/>
  <c r="R2958" i="2"/>
  <c r="S2958" i="2" s="1"/>
  <c r="R2959" i="2"/>
  <c r="S2959" i="2" s="1"/>
  <c r="R2960" i="2"/>
  <c r="S2960" i="2" s="1"/>
  <c r="R2961" i="2"/>
  <c r="S2961" i="2" s="1"/>
  <c r="R2962" i="2"/>
  <c r="S2962" i="2" s="1"/>
  <c r="R2963" i="2"/>
  <c r="S2963" i="2" s="1"/>
  <c r="R2964" i="2"/>
  <c r="S2964" i="2" s="1"/>
  <c r="R2965" i="2"/>
  <c r="S2965" i="2" s="1"/>
  <c r="R2966" i="2"/>
  <c r="S2966" i="2" s="1"/>
  <c r="R2967" i="2"/>
  <c r="S2967" i="2" s="1"/>
  <c r="R2968" i="2"/>
  <c r="S2968" i="2" s="1"/>
  <c r="R2969" i="2"/>
  <c r="S2969" i="2" s="1"/>
  <c r="R2970" i="2"/>
  <c r="S2970" i="2" s="1"/>
  <c r="R2971" i="2"/>
  <c r="S2971" i="2" s="1"/>
  <c r="R2972" i="2"/>
  <c r="S2972" i="2" s="1"/>
  <c r="R2973" i="2"/>
  <c r="S2973" i="2" s="1"/>
  <c r="R2974" i="2"/>
  <c r="S2974" i="2" s="1"/>
  <c r="R2975" i="2"/>
  <c r="S2975" i="2" s="1"/>
  <c r="R2976" i="2"/>
  <c r="S2976" i="2" s="1"/>
  <c r="R2977" i="2"/>
  <c r="S2977" i="2" s="1"/>
  <c r="R2978" i="2"/>
  <c r="S2978" i="2" s="1"/>
  <c r="R2979" i="2"/>
  <c r="S2979" i="2" s="1"/>
  <c r="R2980" i="2"/>
  <c r="S2980" i="2" s="1"/>
  <c r="R2981" i="2"/>
  <c r="S2981" i="2" s="1"/>
  <c r="R2982" i="2"/>
  <c r="S2982" i="2" s="1"/>
  <c r="R2983" i="2"/>
  <c r="S2983" i="2" s="1"/>
  <c r="R2984" i="2"/>
  <c r="S2984" i="2" s="1"/>
  <c r="R2985" i="2"/>
  <c r="S2985" i="2" s="1"/>
  <c r="R2986" i="2"/>
  <c r="S2986" i="2" s="1"/>
  <c r="R2987" i="2"/>
  <c r="S2987" i="2" s="1"/>
  <c r="R2988" i="2"/>
  <c r="S2988" i="2" s="1"/>
  <c r="R2989" i="2"/>
  <c r="S2989" i="2" s="1"/>
  <c r="R2990" i="2"/>
  <c r="S2990" i="2" s="1"/>
  <c r="R2991" i="2"/>
  <c r="S2991" i="2" s="1"/>
  <c r="R2992" i="2"/>
  <c r="S2992" i="2" s="1"/>
  <c r="R2993" i="2"/>
  <c r="S2993" i="2" s="1"/>
  <c r="R2994" i="2"/>
  <c r="S2994" i="2" s="1"/>
  <c r="R2995" i="2"/>
  <c r="S2995" i="2" s="1"/>
  <c r="R2996" i="2"/>
  <c r="S2996" i="2" s="1"/>
  <c r="R2997" i="2"/>
  <c r="S2997" i="2" s="1"/>
  <c r="R2998" i="2"/>
  <c r="S2998" i="2" s="1"/>
  <c r="R2999" i="2"/>
  <c r="S2999" i="2" s="1"/>
  <c r="R3000" i="2"/>
  <c r="S3000" i="2" s="1"/>
  <c r="R3001" i="2"/>
  <c r="S3001" i="2" s="1"/>
  <c r="R3002" i="2"/>
  <c r="S3002" i="2" s="1"/>
  <c r="R3003" i="2"/>
  <c r="S3003" i="2" s="1"/>
  <c r="R3004" i="2"/>
  <c r="S3004" i="2" s="1"/>
  <c r="R3005" i="2"/>
  <c r="S3005" i="2" s="1"/>
  <c r="R3006" i="2"/>
  <c r="S3006" i="2" s="1"/>
  <c r="R3007" i="2"/>
  <c r="S3007" i="2" s="1"/>
  <c r="R3008" i="2"/>
  <c r="S3008" i="2" s="1"/>
  <c r="R3009" i="2"/>
  <c r="S3009" i="2" s="1"/>
  <c r="R3010" i="2"/>
  <c r="S3010" i="2" s="1"/>
  <c r="R3011" i="2"/>
  <c r="S3011" i="2" s="1"/>
  <c r="R3012" i="2"/>
  <c r="S3012" i="2" s="1"/>
  <c r="R3013" i="2"/>
  <c r="S3013" i="2" s="1"/>
  <c r="R3014" i="2"/>
  <c r="S3014" i="2" s="1"/>
  <c r="R3015" i="2"/>
  <c r="S3015" i="2" s="1"/>
  <c r="R3016" i="2"/>
  <c r="S3016" i="2" s="1"/>
  <c r="R3017" i="2"/>
  <c r="S3017" i="2" s="1"/>
  <c r="R3018" i="2"/>
  <c r="S3018" i="2" s="1"/>
  <c r="R3019" i="2"/>
  <c r="S3019" i="2" s="1"/>
  <c r="R3020" i="2"/>
  <c r="S3020" i="2" s="1"/>
  <c r="R3021" i="2"/>
  <c r="S3021" i="2" s="1"/>
  <c r="R3022" i="2"/>
  <c r="S3022" i="2" s="1"/>
  <c r="R3023" i="2"/>
  <c r="S3023" i="2" s="1"/>
  <c r="R3024" i="2"/>
  <c r="S3024" i="2" s="1"/>
  <c r="R3025" i="2"/>
  <c r="S3025" i="2" s="1"/>
  <c r="R3026" i="2"/>
  <c r="S3026" i="2" s="1"/>
  <c r="R3027" i="2"/>
  <c r="S3027" i="2" s="1"/>
  <c r="R3028" i="2"/>
  <c r="S3028" i="2" s="1"/>
  <c r="R3029" i="2"/>
  <c r="S3029" i="2" s="1"/>
  <c r="R3030" i="2"/>
  <c r="S3030" i="2" s="1"/>
  <c r="R3031" i="2"/>
  <c r="S3031" i="2" s="1"/>
  <c r="R3032" i="2"/>
  <c r="S3032" i="2" s="1"/>
  <c r="R3033" i="2"/>
  <c r="S3033" i="2" s="1"/>
  <c r="R3034" i="2"/>
  <c r="S3034" i="2" s="1"/>
  <c r="R3035" i="2"/>
  <c r="S3035" i="2" s="1"/>
  <c r="R3036" i="2"/>
  <c r="S3036" i="2" s="1"/>
  <c r="R3037" i="2"/>
  <c r="S3037" i="2" s="1"/>
  <c r="R3038" i="2"/>
  <c r="S3038" i="2" s="1"/>
  <c r="R3039" i="2"/>
  <c r="S3039" i="2" s="1"/>
  <c r="R3040" i="2"/>
  <c r="S3040" i="2" s="1"/>
  <c r="R3041" i="2"/>
  <c r="S3041" i="2" s="1"/>
  <c r="R3042" i="2"/>
  <c r="S3042" i="2" s="1"/>
  <c r="R3043" i="2"/>
  <c r="S3043" i="2" s="1"/>
  <c r="R3044" i="2"/>
  <c r="S3044" i="2" s="1"/>
  <c r="R3045" i="2"/>
  <c r="S3045" i="2" s="1"/>
  <c r="R3046" i="2"/>
  <c r="S3046" i="2" s="1"/>
  <c r="R3047" i="2"/>
  <c r="S3047" i="2" s="1"/>
  <c r="R3048" i="2"/>
  <c r="S3048" i="2" s="1"/>
  <c r="R3049" i="2"/>
  <c r="S3049" i="2" s="1"/>
  <c r="R3050" i="2"/>
  <c r="S3050" i="2" s="1"/>
  <c r="R3051" i="2"/>
  <c r="S3051" i="2" s="1"/>
  <c r="R3052" i="2"/>
  <c r="S3052" i="2" s="1"/>
  <c r="R3053" i="2"/>
  <c r="S3053" i="2" s="1"/>
  <c r="R3054" i="2"/>
  <c r="S3054" i="2" s="1"/>
  <c r="R3055" i="2"/>
  <c r="S3055" i="2" s="1"/>
  <c r="R3056" i="2"/>
  <c r="S3056" i="2" s="1"/>
  <c r="R3057" i="2"/>
  <c r="S3057" i="2" s="1"/>
  <c r="R3058" i="2"/>
  <c r="S3058" i="2" s="1"/>
  <c r="R3059" i="2"/>
  <c r="S3059" i="2" s="1"/>
  <c r="R3060" i="2"/>
  <c r="S3060" i="2" s="1"/>
  <c r="R3061" i="2"/>
  <c r="S3061" i="2" s="1"/>
  <c r="R3062" i="2"/>
  <c r="S3062" i="2" s="1"/>
  <c r="R3063" i="2"/>
  <c r="S3063" i="2" s="1"/>
  <c r="R3064" i="2"/>
  <c r="S3064" i="2" s="1"/>
  <c r="R3065" i="2"/>
  <c r="S3065" i="2" s="1"/>
  <c r="R3066" i="2"/>
  <c r="S3066" i="2" s="1"/>
  <c r="R3067" i="2"/>
  <c r="S3067" i="2" s="1"/>
  <c r="R3068" i="2"/>
  <c r="S3068" i="2" s="1"/>
  <c r="R3069" i="2"/>
  <c r="S3069" i="2" s="1"/>
  <c r="R3070" i="2"/>
  <c r="S3070" i="2" s="1"/>
  <c r="R3071" i="2"/>
  <c r="S3071" i="2" s="1"/>
  <c r="R3072" i="2"/>
  <c r="S3072" i="2" s="1"/>
  <c r="R3073" i="2"/>
  <c r="S3073" i="2" s="1"/>
  <c r="R3074" i="2"/>
  <c r="S3074" i="2" s="1"/>
  <c r="R3075" i="2"/>
  <c r="S3075" i="2" s="1"/>
  <c r="R3076" i="2"/>
  <c r="S3076" i="2" s="1"/>
  <c r="R3077" i="2"/>
  <c r="S3077" i="2" s="1"/>
  <c r="R3078" i="2"/>
  <c r="S3078" i="2" s="1"/>
  <c r="R3079" i="2"/>
  <c r="S3079" i="2" s="1"/>
  <c r="R3080" i="2"/>
  <c r="S3080" i="2" s="1"/>
  <c r="R3081" i="2"/>
  <c r="S3081" i="2" s="1"/>
  <c r="R3082" i="2"/>
  <c r="S3082" i="2" s="1"/>
  <c r="R3083" i="2"/>
  <c r="S3083" i="2" s="1"/>
  <c r="R3084" i="2"/>
  <c r="S3084" i="2" s="1"/>
  <c r="R3085" i="2"/>
  <c r="S3085" i="2" s="1"/>
  <c r="R3086" i="2"/>
  <c r="S3086" i="2" s="1"/>
  <c r="R3087" i="2"/>
  <c r="S3087" i="2" s="1"/>
  <c r="R3088" i="2"/>
  <c r="S3088" i="2" s="1"/>
  <c r="R3089" i="2"/>
  <c r="S3089" i="2" s="1"/>
  <c r="R3090" i="2"/>
  <c r="S3090" i="2" s="1"/>
  <c r="R3091" i="2"/>
  <c r="S3091" i="2" s="1"/>
  <c r="R3092" i="2"/>
  <c r="S3092" i="2" s="1"/>
  <c r="R3093" i="2"/>
  <c r="S3093" i="2" s="1"/>
  <c r="R3094" i="2"/>
  <c r="S3094" i="2" s="1"/>
  <c r="R3095" i="2"/>
  <c r="S3095" i="2" s="1"/>
  <c r="R3096" i="2"/>
  <c r="S3096" i="2" s="1"/>
  <c r="R3097" i="2"/>
  <c r="S3097" i="2" s="1"/>
  <c r="R3098" i="2"/>
  <c r="S3098" i="2" s="1"/>
  <c r="R3099" i="2"/>
  <c r="S3099" i="2" s="1"/>
  <c r="R3100" i="2"/>
  <c r="S3100" i="2" s="1"/>
  <c r="R3101" i="2"/>
  <c r="S3101" i="2" s="1"/>
  <c r="R3102" i="2"/>
  <c r="S3102" i="2" s="1"/>
  <c r="R3103" i="2"/>
  <c r="S3103" i="2" s="1"/>
  <c r="R3104" i="2"/>
  <c r="S3104" i="2" s="1"/>
  <c r="R3105" i="2"/>
  <c r="S3105" i="2" s="1"/>
  <c r="R3106" i="2"/>
  <c r="S3106" i="2" s="1"/>
  <c r="R3107" i="2"/>
  <c r="S3107" i="2" s="1"/>
  <c r="R3108" i="2"/>
  <c r="S3108" i="2" s="1"/>
  <c r="R3109" i="2"/>
  <c r="S3109" i="2" s="1"/>
  <c r="R3110" i="2"/>
  <c r="S3110" i="2" s="1"/>
  <c r="R3111" i="2"/>
  <c r="S3111" i="2" s="1"/>
  <c r="R3112" i="2"/>
  <c r="S3112" i="2" s="1"/>
  <c r="R3113" i="2"/>
  <c r="S3113" i="2" s="1"/>
  <c r="R3114" i="2"/>
  <c r="S3114" i="2" s="1"/>
  <c r="R3115" i="2"/>
  <c r="S3115" i="2" s="1"/>
  <c r="R3116" i="2"/>
  <c r="S3116" i="2" s="1"/>
  <c r="R3117" i="2"/>
  <c r="S3117" i="2" s="1"/>
  <c r="R3118" i="2"/>
  <c r="S3118" i="2" s="1"/>
  <c r="R3119" i="2"/>
  <c r="S3119" i="2" s="1"/>
  <c r="R3120" i="2"/>
  <c r="S3120" i="2" s="1"/>
  <c r="R3121" i="2"/>
  <c r="S3121" i="2" s="1"/>
  <c r="R3122" i="2"/>
  <c r="S3122" i="2" s="1"/>
  <c r="R3123" i="2"/>
  <c r="S3123" i="2" s="1"/>
  <c r="R3124" i="2"/>
  <c r="S3124" i="2" s="1"/>
  <c r="R3125" i="2"/>
  <c r="S3125" i="2" s="1"/>
  <c r="R3126" i="2"/>
  <c r="S3126" i="2" s="1"/>
  <c r="R3127" i="2"/>
  <c r="S3127" i="2" s="1"/>
  <c r="R3128" i="2"/>
  <c r="S3128" i="2" s="1"/>
  <c r="R3129" i="2"/>
  <c r="S3129" i="2" s="1"/>
  <c r="R3130" i="2"/>
  <c r="S3130" i="2" s="1"/>
  <c r="R3131" i="2"/>
  <c r="S3131" i="2" s="1"/>
  <c r="R3132" i="2"/>
  <c r="S3132" i="2" s="1"/>
  <c r="R3133" i="2"/>
  <c r="S3133" i="2" s="1"/>
  <c r="R3134" i="2"/>
  <c r="S3134" i="2" s="1"/>
  <c r="R3135" i="2"/>
  <c r="S3135" i="2" s="1"/>
  <c r="R3136" i="2"/>
  <c r="S3136" i="2" s="1"/>
  <c r="R3137" i="2"/>
  <c r="S3137" i="2" s="1"/>
  <c r="R3138" i="2"/>
  <c r="S3138" i="2" s="1"/>
  <c r="R3139" i="2"/>
  <c r="S3139" i="2" s="1"/>
  <c r="R3140" i="2"/>
  <c r="S3140" i="2" s="1"/>
  <c r="R3141" i="2"/>
  <c r="S3141" i="2" s="1"/>
  <c r="R3142" i="2"/>
  <c r="S3142" i="2" s="1"/>
  <c r="R3143" i="2"/>
  <c r="S3143" i="2" s="1"/>
  <c r="R3144" i="2"/>
  <c r="S3144" i="2" s="1"/>
  <c r="R3145" i="2"/>
  <c r="S3145" i="2" s="1"/>
  <c r="R3146" i="2"/>
  <c r="S3146" i="2" s="1"/>
  <c r="R3147" i="2"/>
  <c r="S3147" i="2" s="1"/>
  <c r="R3148" i="2"/>
  <c r="S3148" i="2" s="1"/>
  <c r="R3149" i="2"/>
  <c r="S3149" i="2" s="1"/>
  <c r="R3150" i="2"/>
  <c r="S3150" i="2" s="1"/>
  <c r="R3151" i="2"/>
  <c r="S3151" i="2" s="1"/>
  <c r="R3152" i="2"/>
  <c r="S3152" i="2" s="1"/>
  <c r="R3153" i="2"/>
  <c r="S3153" i="2" s="1"/>
  <c r="R3154" i="2"/>
  <c r="S3154" i="2" s="1"/>
  <c r="R3155" i="2"/>
  <c r="S3155" i="2" s="1"/>
  <c r="R3156" i="2"/>
  <c r="S3156" i="2" s="1"/>
  <c r="R3157" i="2"/>
  <c r="S3157" i="2" s="1"/>
  <c r="R3158" i="2"/>
  <c r="S3158" i="2" s="1"/>
  <c r="R3159" i="2"/>
  <c r="S3159" i="2" s="1"/>
  <c r="R3160" i="2"/>
  <c r="S3160" i="2" s="1"/>
  <c r="R3161" i="2"/>
  <c r="S3161" i="2" s="1"/>
  <c r="R3162" i="2"/>
  <c r="S3162" i="2" s="1"/>
  <c r="R3163" i="2"/>
  <c r="S3163" i="2" s="1"/>
  <c r="R3164" i="2"/>
  <c r="S3164" i="2" s="1"/>
  <c r="R3165" i="2"/>
  <c r="S3165" i="2" s="1"/>
  <c r="R3166" i="2"/>
  <c r="S3166" i="2" s="1"/>
  <c r="R3167" i="2"/>
  <c r="S3167" i="2" s="1"/>
  <c r="R3168" i="2"/>
  <c r="S3168" i="2" s="1"/>
  <c r="R3169" i="2"/>
  <c r="S3169" i="2" s="1"/>
  <c r="R3170" i="2"/>
  <c r="S3170" i="2" s="1"/>
  <c r="R3171" i="2"/>
  <c r="S3171" i="2" s="1"/>
  <c r="R3172" i="2"/>
  <c r="S3172" i="2" s="1"/>
  <c r="R3173" i="2"/>
  <c r="S3173" i="2" s="1"/>
  <c r="R3174" i="2"/>
  <c r="S3174" i="2" s="1"/>
  <c r="R3175" i="2"/>
  <c r="S3175" i="2" s="1"/>
  <c r="R3176" i="2"/>
  <c r="S3176" i="2" s="1"/>
  <c r="R3177" i="2"/>
  <c r="S3177" i="2" s="1"/>
  <c r="R3178" i="2"/>
  <c r="S3178" i="2" s="1"/>
  <c r="R3179" i="2"/>
  <c r="S3179" i="2" s="1"/>
  <c r="R3180" i="2"/>
  <c r="S3180" i="2" s="1"/>
  <c r="R3181" i="2"/>
  <c r="S3181" i="2" s="1"/>
  <c r="R3182" i="2"/>
  <c r="S3182" i="2" s="1"/>
  <c r="R3183" i="2"/>
  <c r="S3183" i="2" s="1"/>
  <c r="R3184" i="2"/>
  <c r="S3184" i="2" s="1"/>
  <c r="R3185" i="2"/>
  <c r="S3185" i="2" s="1"/>
  <c r="R3186" i="2"/>
  <c r="S3186" i="2" s="1"/>
  <c r="R3187" i="2"/>
  <c r="S3187" i="2" s="1"/>
  <c r="R3188" i="2"/>
  <c r="S3188" i="2" s="1"/>
  <c r="R3189" i="2"/>
  <c r="S3189" i="2" s="1"/>
  <c r="R3190" i="2"/>
  <c r="S3190" i="2" s="1"/>
  <c r="R3191" i="2"/>
  <c r="S3191" i="2" s="1"/>
  <c r="R3192" i="2"/>
  <c r="S3192" i="2" s="1"/>
  <c r="R3193" i="2"/>
  <c r="S3193" i="2" s="1"/>
  <c r="R3194" i="2"/>
  <c r="S3194" i="2" s="1"/>
  <c r="R3195" i="2"/>
  <c r="S3195" i="2" s="1"/>
  <c r="R3196" i="2"/>
  <c r="S3196" i="2" s="1"/>
  <c r="R3197" i="2"/>
  <c r="S3197" i="2" s="1"/>
  <c r="R3198" i="2"/>
  <c r="S3198" i="2" s="1"/>
  <c r="R3199" i="2"/>
  <c r="S3199" i="2" s="1"/>
  <c r="R3200" i="2"/>
  <c r="S3200" i="2" s="1"/>
  <c r="R3201" i="2"/>
  <c r="S3201" i="2" s="1"/>
  <c r="R3202" i="2"/>
  <c r="S3202" i="2" s="1"/>
  <c r="R3203" i="2"/>
  <c r="S3203" i="2" s="1"/>
  <c r="R3204" i="2"/>
  <c r="S3204" i="2" s="1"/>
  <c r="R3205" i="2"/>
  <c r="S3205" i="2" s="1"/>
  <c r="R3206" i="2"/>
  <c r="S3206" i="2" s="1"/>
  <c r="R3207" i="2"/>
  <c r="S3207" i="2" s="1"/>
  <c r="R3208" i="2"/>
  <c r="S3208" i="2" s="1"/>
  <c r="R3209" i="2"/>
  <c r="S3209" i="2" s="1"/>
  <c r="R3210" i="2"/>
  <c r="S3210" i="2" s="1"/>
  <c r="R3211" i="2"/>
  <c r="S3211" i="2" s="1"/>
  <c r="R3212" i="2"/>
  <c r="S3212" i="2" s="1"/>
  <c r="R3213" i="2"/>
  <c r="S3213" i="2" s="1"/>
  <c r="R3214" i="2"/>
  <c r="S3214" i="2" s="1"/>
  <c r="R3215" i="2"/>
  <c r="S3215" i="2" s="1"/>
  <c r="R3216" i="2"/>
  <c r="S3216" i="2" s="1"/>
  <c r="R3217" i="2"/>
  <c r="S3217" i="2" s="1"/>
  <c r="R3218" i="2"/>
  <c r="S3218" i="2" s="1"/>
  <c r="R3219" i="2"/>
  <c r="S3219" i="2" s="1"/>
  <c r="R3220" i="2"/>
  <c r="S3220" i="2" s="1"/>
  <c r="R3221" i="2"/>
  <c r="S3221" i="2" s="1"/>
  <c r="R3222" i="2"/>
  <c r="S3222" i="2" s="1"/>
  <c r="R3223" i="2"/>
  <c r="S3223" i="2" s="1"/>
  <c r="R3224" i="2"/>
  <c r="S3224" i="2" s="1"/>
  <c r="R3225" i="2"/>
  <c r="S3225" i="2" s="1"/>
  <c r="R3226" i="2"/>
  <c r="S3226" i="2" s="1"/>
  <c r="R3227" i="2"/>
  <c r="S3227" i="2" s="1"/>
  <c r="R3228" i="2"/>
  <c r="S3228" i="2" s="1"/>
  <c r="R3229" i="2"/>
  <c r="S3229" i="2" s="1"/>
  <c r="R3230" i="2"/>
  <c r="S3230" i="2" s="1"/>
  <c r="R3231" i="2"/>
  <c r="S3231" i="2" s="1"/>
  <c r="R3232" i="2"/>
  <c r="S3232" i="2" s="1"/>
  <c r="R3233" i="2"/>
  <c r="S3233" i="2" s="1"/>
  <c r="R3234" i="2"/>
  <c r="S3234" i="2" s="1"/>
  <c r="R3235" i="2"/>
  <c r="S3235" i="2" s="1"/>
  <c r="R3236" i="2"/>
  <c r="S3236" i="2" s="1"/>
  <c r="R3237" i="2"/>
  <c r="S3237" i="2" s="1"/>
  <c r="R3238" i="2"/>
  <c r="S3238" i="2" s="1"/>
  <c r="R3239" i="2"/>
  <c r="S3239" i="2" s="1"/>
  <c r="R3240" i="2"/>
  <c r="S3240" i="2" s="1"/>
  <c r="R3241" i="2"/>
  <c r="S3241" i="2" s="1"/>
  <c r="R3242" i="2"/>
  <c r="S3242" i="2" s="1"/>
  <c r="R3243" i="2"/>
  <c r="S3243" i="2" s="1"/>
  <c r="R3244" i="2"/>
  <c r="S3244" i="2" s="1"/>
  <c r="R3245" i="2"/>
  <c r="S3245" i="2" s="1"/>
  <c r="R3246" i="2"/>
  <c r="S3246" i="2" s="1"/>
  <c r="R3247" i="2"/>
  <c r="S3247" i="2" s="1"/>
  <c r="R3248" i="2"/>
  <c r="S3248" i="2" s="1"/>
  <c r="R3249" i="2"/>
  <c r="S3249" i="2" s="1"/>
  <c r="R3250" i="2"/>
  <c r="S3250" i="2" s="1"/>
  <c r="R3251" i="2"/>
  <c r="S3251" i="2" s="1"/>
  <c r="R3252" i="2"/>
  <c r="S3252" i="2" s="1"/>
  <c r="R3253" i="2"/>
  <c r="S3253" i="2" s="1"/>
  <c r="R3254" i="2"/>
  <c r="S3254" i="2" s="1"/>
  <c r="R3255" i="2"/>
  <c r="S3255" i="2" s="1"/>
  <c r="R3256" i="2"/>
  <c r="S3256" i="2" s="1"/>
  <c r="R3257" i="2"/>
  <c r="S3257" i="2" s="1"/>
  <c r="R3258" i="2"/>
  <c r="S3258" i="2" s="1"/>
  <c r="R3259" i="2"/>
  <c r="S3259" i="2" s="1"/>
  <c r="R3260" i="2"/>
  <c r="S3260" i="2" s="1"/>
  <c r="R3261" i="2"/>
  <c r="S3261" i="2" s="1"/>
  <c r="R3262" i="2"/>
  <c r="S3262" i="2" s="1"/>
  <c r="R3263" i="2"/>
  <c r="S3263" i="2" s="1"/>
  <c r="R3264" i="2"/>
  <c r="S3264" i="2" s="1"/>
  <c r="R3265" i="2"/>
  <c r="S3265" i="2" s="1"/>
  <c r="R3266" i="2"/>
  <c r="S3266" i="2" s="1"/>
  <c r="R3267" i="2"/>
  <c r="S3267" i="2" s="1"/>
  <c r="R3268" i="2"/>
  <c r="S3268" i="2" s="1"/>
  <c r="R3269" i="2"/>
  <c r="S3269" i="2" s="1"/>
  <c r="R3270" i="2"/>
  <c r="S3270" i="2" s="1"/>
  <c r="R3271" i="2"/>
  <c r="S3271" i="2" s="1"/>
  <c r="R3272" i="2"/>
  <c r="S3272" i="2" s="1"/>
  <c r="R3273" i="2"/>
  <c r="S3273" i="2" s="1"/>
  <c r="R3274" i="2"/>
  <c r="S3274" i="2" s="1"/>
  <c r="R3275" i="2"/>
  <c r="S3275" i="2" s="1"/>
  <c r="R3276" i="2"/>
  <c r="S3276" i="2" s="1"/>
  <c r="R3277" i="2"/>
  <c r="S3277" i="2" s="1"/>
  <c r="R3278" i="2"/>
  <c r="S3278" i="2" s="1"/>
  <c r="R3279" i="2"/>
  <c r="S3279" i="2" s="1"/>
  <c r="R3280" i="2"/>
  <c r="S3280" i="2" s="1"/>
  <c r="R3281" i="2"/>
  <c r="S3281" i="2" s="1"/>
  <c r="R3282" i="2"/>
  <c r="S3282" i="2" s="1"/>
  <c r="R3283" i="2"/>
  <c r="S3283" i="2" s="1"/>
  <c r="R3284" i="2"/>
  <c r="S3284" i="2" s="1"/>
  <c r="R3285" i="2"/>
  <c r="S3285" i="2" s="1"/>
  <c r="R3286" i="2"/>
  <c r="S3286" i="2" s="1"/>
  <c r="R3287" i="2"/>
  <c r="S3287" i="2" s="1"/>
  <c r="R3288" i="2"/>
  <c r="S3288" i="2" s="1"/>
  <c r="R3289" i="2"/>
  <c r="S3289" i="2" s="1"/>
  <c r="R3290" i="2"/>
  <c r="S3290" i="2" s="1"/>
  <c r="R3291" i="2"/>
  <c r="S3291" i="2" s="1"/>
  <c r="R3292" i="2"/>
  <c r="S3292" i="2" s="1"/>
  <c r="R3293" i="2"/>
  <c r="S3293" i="2" s="1"/>
  <c r="R3294" i="2"/>
  <c r="S3294" i="2" s="1"/>
  <c r="R3295" i="2"/>
  <c r="S3295" i="2" s="1"/>
  <c r="R3296" i="2"/>
  <c r="S3296" i="2" s="1"/>
  <c r="R3297" i="2"/>
  <c r="S3297" i="2" s="1"/>
  <c r="R3298" i="2"/>
  <c r="S3298" i="2" s="1"/>
  <c r="R3299" i="2"/>
  <c r="S3299" i="2" s="1"/>
  <c r="R3300" i="2"/>
  <c r="S3300" i="2" s="1"/>
  <c r="R3301" i="2"/>
  <c r="S3301" i="2" s="1"/>
  <c r="R3302" i="2"/>
  <c r="S3302" i="2" s="1"/>
  <c r="R3303" i="2"/>
  <c r="S3303" i="2" s="1"/>
  <c r="R3304" i="2"/>
  <c r="S3304" i="2" s="1"/>
  <c r="R3305" i="2"/>
  <c r="S3305" i="2" s="1"/>
  <c r="R3306" i="2"/>
  <c r="S3306" i="2" s="1"/>
  <c r="R3307" i="2"/>
  <c r="S3307" i="2" s="1"/>
  <c r="R3308" i="2"/>
  <c r="S3308" i="2" s="1"/>
  <c r="R3309" i="2"/>
  <c r="S3309" i="2" s="1"/>
  <c r="R3310" i="2"/>
  <c r="S3310" i="2" s="1"/>
  <c r="R3311" i="2"/>
  <c r="S3311" i="2" s="1"/>
  <c r="R3312" i="2"/>
  <c r="S3312" i="2" s="1"/>
  <c r="R3313" i="2"/>
  <c r="S3313" i="2" s="1"/>
  <c r="R3314" i="2"/>
  <c r="S3314" i="2" s="1"/>
  <c r="R3315" i="2"/>
  <c r="S3315" i="2" s="1"/>
  <c r="R3316" i="2"/>
  <c r="S3316" i="2" s="1"/>
  <c r="R3317" i="2"/>
  <c r="S3317" i="2" s="1"/>
  <c r="R3318" i="2"/>
  <c r="S3318" i="2" s="1"/>
  <c r="R3319" i="2"/>
  <c r="S3319" i="2" s="1"/>
  <c r="R3320" i="2"/>
  <c r="S3320" i="2" s="1"/>
  <c r="R3321" i="2"/>
  <c r="S3321" i="2" s="1"/>
  <c r="R3322" i="2"/>
  <c r="S3322" i="2" s="1"/>
  <c r="R3323" i="2"/>
  <c r="S3323" i="2" s="1"/>
  <c r="R3324" i="2"/>
  <c r="S3324" i="2" s="1"/>
  <c r="R3325" i="2"/>
  <c r="S3325" i="2" s="1"/>
  <c r="R3326" i="2"/>
  <c r="S3326" i="2" s="1"/>
  <c r="R3327" i="2"/>
  <c r="S3327" i="2" s="1"/>
  <c r="R3328" i="2"/>
  <c r="S3328" i="2" s="1"/>
  <c r="R3329" i="2"/>
  <c r="S3329" i="2" s="1"/>
  <c r="R3330" i="2"/>
  <c r="S3330" i="2" s="1"/>
  <c r="R3331" i="2"/>
  <c r="S3331" i="2" s="1"/>
  <c r="R3332" i="2"/>
  <c r="S3332" i="2" s="1"/>
  <c r="R3333" i="2"/>
  <c r="S3333" i="2" s="1"/>
  <c r="R3334" i="2"/>
  <c r="S3334" i="2" s="1"/>
  <c r="R3335" i="2"/>
  <c r="S3335" i="2" s="1"/>
  <c r="R3336" i="2"/>
  <c r="S3336" i="2" s="1"/>
  <c r="R3337" i="2"/>
  <c r="S3337" i="2" s="1"/>
  <c r="R3338" i="2"/>
  <c r="S3338" i="2" s="1"/>
  <c r="R3339" i="2"/>
  <c r="S3339" i="2" s="1"/>
  <c r="R3340" i="2"/>
  <c r="S3340" i="2" s="1"/>
  <c r="R3341" i="2"/>
  <c r="S3341" i="2" s="1"/>
  <c r="R3342" i="2"/>
  <c r="S3342" i="2" s="1"/>
  <c r="R3343" i="2"/>
  <c r="S3343" i="2" s="1"/>
  <c r="R3344" i="2"/>
  <c r="S3344" i="2" s="1"/>
  <c r="R3345" i="2"/>
  <c r="S3345" i="2" s="1"/>
  <c r="R3346" i="2"/>
  <c r="S3346" i="2" s="1"/>
  <c r="R3347" i="2"/>
  <c r="S3347" i="2" s="1"/>
  <c r="R3348" i="2"/>
  <c r="S3348" i="2" s="1"/>
  <c r="R3349" i="2"/>
  <c r="S3349" i="2" s="1"/>
  <c r="R3350" i="2"/>
  <c r="S3350" i="2" s="1"/>
  <c r="R3351" i="2"/>
  <c r="S3351" i="2" s="1"/>
  <c r="R3352" i="2"/>
  <c r="S3352" i="2" s="1"/>
  <c r="R3353" i="2"/>
  <c r="S3353" i="2" s="1"/>
  <c r="R3354" i="2"/>
  <c r="S3354" i="2" s="1"/>
  <c r="R3355" i="2"/>
  <c r="S3355" i="2" s="1"/>
  <c r="R3356" i="2"/>
  <c r="S3356" i="2" s="1"/>
  <c r="R3357" i="2"/>
  <c r="S3357" i="2" s="1"/>
  <c r="R3358" i="2"/>
  <c r="S3358" i="2" s="1"/>
  <c r="R3359" i="2"/>
  <c r="S3359" i="2" s="1"/>
  <c r="R3360" i="2"/>
  <c r="S3360" i="2" s="1"/>
  <c r="R3361" i="2"/>
  <c r="S3361" i="2" s="1"/>
  <c r="R3362" i="2"/>
  <c r="S3362" i="2" s="1"/>
  <c r="R3363" i="2"/>
  <c r="S3363" i="2" s="1"/>
  <c r="R3364" i="2"/>
  <c r="S3364" i="2" s="1"/>
  <c r="R3365" i="2"/>
  <c r="S3365" i="2" s="1"/>
  <c r="R3366" i="2"/>
  <c r="S3366" i="2" s="1"/>
  <c r="R3367" i="2"/>
  <c r="S3367" i="2" s="1"/>
  <c r="R3368" i="2"/>
  <c r="S3368" i="2" s="1"/>
  <c r="R3369" i="2"/>
  <c r="S3369" i="2" s="1"/>
  <c r="R3370" i="2"/>
  <c r="S3370" i="2" s="1"/>
  <c r="R3371" i="2"/>
  <c r="S3371" i="2" s="1"/>
  <c r="R3372" i="2"/>
  <c r="S3372" i="2" s="1"/>
  <c r="R3373" i="2"/>
  <c r="S3373" i="2" s="1"/>
  <c r="R3374" i="2"/>
  <c r="S3374" i="2" s="1"/>
  <c r="R3375" i="2"/>
  <c r="S3375" i="2" s="1"/>
  <c r="R3376" i="2"/>
  <c r="S3376" i="2" s="1"/>
  <c r="R3377" i="2"/>
  <c r="S3377" i="2" s="1"/>
  <c r="R3378" i="2"/>
  <c r="S3378" i="2" s="1"/>
  <c r="R3379" i="2"/>
  <c r="S3379" i="2" s="1"/>
  <c r="R3380" i="2"/>
  <c r="S3380" i="2" s="1"/>
  <c r="R3381" i="2"/>
  <c r="S3381" i="2" s="1"/>
  <c r="R3382" i="2"/>
  <c r="S3382" i="2" s="1"/>
  <c r="R3383" i="2"/>
  <c r="S3383" i="2" s="1"/>
  <c r="R3384" i="2"/>
  <c r="S3384" i="2" s="1"/>
  <c r="R3385" i="2"/>
  <c r="S3385" i="2" s="1"/>
  <c r="R3386" i="2"/>
  <c r="S3386" i="2" s="1"/>
  <c r="R3387" i="2"/>
  <c r="S3387" i="2" s="1"/>
  <c r="R3388" i="2"/>
  <c r="S3388" i="2" s="1"/>
  <c r="R3389" i="2"/>
  <c r="S3389" i="2" s="1"/>
  <c r="R3390" i="2"/>
  <c r="S3390" i="2" s="1"/>
  <c r="R3391" i="2"/>
  <c r="S3391" i="2" s="1"/>
  <c r="R3392" i="2"/>
  <c r="S3392" i="2" s="1"/>
  <c r="R3393" i="2"/>
  <c r="S3393" i="2" s="1"/>
  <c r="R3394" i="2"/>
  <c r="S3394" i="2" s="1"/>
  <c r="R3395" i="2"/>
  <c r="S3395" i="2" s="1"/>
  <c r="R3396" i="2"/>
  <c r="S3396" i="2" s="1"/>
  <c r="R3397" i="2"/>
  <c r="S3397" i="2" s="1"/>
  <c r="R3398" i="2"/>
  <c r="S3398" i="2" s="1"/>
  <c r="R3399" i="2"/>
  <c r="S3399" i="2" s="1"/>
  <c r="R3400" i="2"/>
  <c r="S3400" i="2" s="1"/>
  <c r="R3401" i="2"/>
  <c r="S3401" i="2" s="1"/>
  <c r="R3402" i="2"/>
  <c r="S3402" i="2" s="1"/>
  <c r="R3403" i="2"/>
  <c r="S3403" i="2" s="1"/>
  <c r="R3404" i="2"/>
  <c r="S3404" i="2" s="1"/>
  <c r="R3405" i="2"/>
  <c r="S3405" i="2" s="1"/>
  <c r="R3406" i="2"/>
  <c r="S3406" i="2" s="1"/>
  <c r="R3407" i="2"/>
  <c r="S3407" i="2" s="1"/>
  <c r="R3408" i="2"/>
  <c r="S3408" i="2" s="1"/>
  <c r="R3409" i="2"/>
  <c r="S3409" i="2" s="1"/>
  <c r="R3410" i="2"/>
  <c r="S3410" i="2" s="1"/>
  <c r="R3411" i="2"/>
  <c r="S3411" i="2" s="1"/>
  <c r="R3412" i="2"/>
  <c r="S3412" i="2" s="1"/>
  <c r="R3413" i="2"/>
  <c r="S3413" i="2" s="1"/>
  <c r="R3414" i="2"/>
  <c r="S3414" i="2" s="1"/>
  <c r="R3415" i="2"/>
  <c r="S3415" i="2" s="1"/>
  <c r="R3416" i="2"/>
  <c r="S3416" i="2" s="1"/>
  <c r="R3417" i="2"/>
  <c r="S3417" i="2" s="1"/>
  <c r="R3418" i="2"/>
  <c r="S3418" i="2" s="1"/>
  <c r="R3419" i="2"/>
  <c r="S3419" i="2" s="1"/>
  <c r="R3420" i="2"/>
  <c r="S3420" i="2" s="1"/>
  <c r="R3421" i="2"/>
  <c r="S3421" i="2" s="1"/>
  <c r="R3422" i="2"/>
  <c r="S3422" i="2" s="1"/>
  <c r="R3423" i="2"/>
  <c r="S3423" i="2" s="1"/>
  <c r="R3424" i="2"/>
  <c r="S3424" i="2" s="1"/>
  <c r="R3425" i="2"/>
  <c r="S3425" i="2" s="1"/>
  <c r="R3426" i="2"/>
  <c r="S3426" i="2" s="1"/>
  <c r="R3427" i="2"/>
  <c r="S3427" i="2" s="1"/>
  <c r="R3428" i="2"/>
  <c r="S3428" i="2" s="1"/>
  <c r="R3429" i="2"/>
  <c r="S3429" i="2" s="1"/>
  <c r="R3430" i="2"/>
  <c r="S3430" i="2" s="1"/>
  <c r="R3431" i="2"/>
  <c r="S3431" i="2" s="1"/>
  <c r="R3432" i="2"/>
  <c r="S3432" i="2" s="1"/>
  <c r="R3433" i="2"/>
  <c r="S3433" i="2" s="1"/>
  <c r="R3434" i="2"/>
  <c r="S3434" i="2" s="1"/>
  <c r="R3435" i="2"/>
  <c r="S3435" i="2" s="1"/>
  <c r="R3436" i="2"/>
  <c r="S3436" i="2" s="1"/>
  <c r="R3437" i="2"/>
  <c r="S3437" i="2" s="1"/>
  <c r="R3438" i="2"/>
  <c r="S3438" i="2" s="1"/>
  <c r="R3439" i="2"/>
  <c r="S3439" i="2" s="1"/>
  <c r="R3440" i="2"/>
  <c r="S3440" i="2" s="1"/>
  <c r="R3441" i="2"/>
  <c r="S3441" i="2" s="1"/>
  <c r="R3442" i="2"/>
  <c r="S3442" i="2" s="1"/>
  <c r="R3443" i="2"/>
  <c r="S3443" i="2" s="1"/>
  <c r="R3444" i="2"/>
  <c r="S3444" i="2" s="1"/>
  <c r="R3445" i="2"/>
  <c r="S3445" i="2" s="1"/>
  <c r="R3446" i="2"/>
  <c r="S3446" i="2" s="1"/>
  <c r="R3447" i="2"/>
  <c r="S3447" i="2" s="1"/>
  <c r="R3448" i="2"/>
  <c r="S3448" i="2" s="1"/>
  <c r="R3449" i="2"/>
  <c r="S3449" i="2" s="1"/>
  <c r="R3450" i="2"/>
  <c r="S3450" i="2" s="1"/>
  <c r="R3451" i="2"/>
  <c r="S3451" i="2" s="1"/>
  <c r="R3452" i="2"/>
  <c r="S3452" i="2" s="1"/>
  <c r="R3453" i="2"/>
  <c r="S3453" i="2" s="1"/>
  <c r="R3454" i="2"/>
  <c r="S3454" i="2" s="1"/>
  <c r="R3455" i="2"/>
  <c r="S3455" i="2" s="1"/>
  <c r="R3456" i="2"/>
  <c r="S3456" i="2" s="1"/>
  <c r="R3457" i="2"/>
  <c r="S3457" i="2" s="1"/>
  <c r="R3458" i="2"/>
  <c r="S3458" i="2" s="1"/>
  <c r="R3459" i="2"/>
  <c r="S3459" i="2" s="1"/>
  <c r="R3460" i="2"/>
  <c r="S3460" i="2" s="1"/>
  <c r="R3461" i="2"/>
  <c r="S3461" i="2" s="1"/>
  <c r="R3462" i="2"/>
  <c r="S3462" i="2" s="1"/>
  <c r="R3463" i="2"/>
  <c r="S3463" i="2" s="1"/>
  <c r="R3464" i="2"/>
  <c r="S3464" i="2" s="1"/>
  <c r="R3465" i="2"/>
  <c r="S3465" i="2" s="1"/>
  <c r="R3466" i="2"/>
  <c r="S3466" i="2" s="1"/>
  <c r="R3467" i="2"/>
  <c r="S3467" i="2" s="1"/>
  <c r="R3468" i="2"/>
  <c r="S3468" i="2" s="1"/>
  <c r="R3469" i="2"/>
  <c r="S3469" i="2" s="1"/>
  <c r="R3470" i="2"/>
  <c r="S3470" i="2" s="1"/>
  <c r="R3471" i="2"/>
  <c r="S3471" i="2" s="1"/>
  <c r="R3472" i="2"/>
  <c r="S3472" i="2" s="1"/>
  <c r="R3473" i="2"/>
  <c r="S3473" i="2" s="1"/>
  <c r="R3474" i="2"/>
  <c r="S3474" i="2" s="1"/>
  <c r="R3475" i="2"/>
  <c r="S3475" i="2" s="1"/>
  <c r="R3476" i="2"/>
  <c r="S3476" i="2" s="1"/>
  <c r="R3477" i="2"/>
  <c r="S3477" i="2" s="1"/>
  <c r="R3478" i="2"/>
  <c r="S3478" i="2" s="1"/>
  <c r="R3479" i="2"/>
  <c r="S3479" i="2" s="1"/>
  <c r="R3480" i="2"/>
  <c r="S3480" i="2" s="1"/>
  <c r="R3481" i="2"/>
  <c r="S3481" i="2" s="1"/>
  <c r="R3482" i="2"/>
  <c r="S3482" i="2" s="1"/>
  <c r="R3483" i="2"/>
  <c r="S3483" i="2" s="1"/>
  <c r="R3484" i="2"/>
  <c r="S3484" i="2" s="1"/>
  <c r="R3485" i="2"/>
  <c r="S3485" i="2" s="1"/>
  <c r="R3486" i="2"/>
  <c r="S3486" i="2" s="1"/>
  <c r="R3487" i="2"/>
  <c r="S3487" i="2" s="1"/>
  <c r="R3488" i="2"/>
  <c r="S3488" i="2" s="1"/>
  <c r="R3489" i="2"/>
  <c r="S3489" i="2" s="1"/>
  <c r="R3490" i="2"/>
  <c r="S3490" i="2" s="1"/>
  <c r="R3491" i="2"/>
  <c r="S3491" i="2" s="1"/>
  <c r="R3492" i="2"/>
  <c r="S3492" i="2" s="1"/>
  <c r="R3493" i="2"/>
  <c r="S3493" i="2" s="1"/>
  <c r="R3494" i="2"/>
  <c r="S3494" i="2" s="1"/>
  <c r="R3495" i="2"/>
  <c r="S3495" i="2" s="1"/>
  <c r="R3496" i="2"/>
  <c r="S3496" i="2" s="1"/>
  <c r="R3497" i="2"/>
  <c r="S3497" i="2" s="1"/>
  <c r="R3498" i="2"/>
  <c r="S3498" i="2" s="1"/>
  <c r="R3499" i="2"/>
  <c r="S3499" i="2" s="1"/>
  <c r="R3500" i="2"/>
  <c r="S3500" i="2" s="1"/>
  <c r="R3501" i="2"/>
  <c r="S3501" i="2" s="1"/>
  <c r="R3502" i="2"/>
  <c r="S3502" i="2" s="1"/>
  <c r="R3503" i="2"/>
  <c r="S3503" i="2" s="1"/>
  <c r="R3504" i="2"/>
  <c r="S3504" i="2" s="1"/>
  <c r="R3505" i="2"/>
  <c r="S3505" i="2" s="1"/>
  <c r="R3506" i="2"/>
  <c r="S3506" i="2" s="1"/>
  <c r="R3507" i="2"/>
  <c r="S3507" i="2" s="1"/>
  <c r="R3508" i="2"/>
  <c r="S3508" i="2" s="1"/>
  <c r="R3509" i="2"/>
  <c r="S3509" i="2" s="1"/>
  <c r="R3510" i="2"/>
  <c r="S3510" i="2" s="1"/>
  <c r="R3511" i="2"/>
  <c r="S3511" i="2" s="1"/>
  <c r="R3512" i="2"/>
  <c r="S3512" i="2" s="1"/>
  <c r="R3513" i="2"/>
  <c r="S3513" i="2" s="1"/>
  <c r="R3514" i="2"/>
  <c r="S3514" i="2" s="1"/>
  <c r="R3515" i="2"/>
  <c r="S3515" i="2" s="1"/>
  <c r="R3516" i="2"/>
  <c r="S3516" i="2" s="1"/>
  <c r="R3517" i="2"/>
  <c r="S3517" i="2" s="1"/>
  <c r="R3518" i="2"/>
  <c r="S3518" i="2" s="1"/>
  <c r="R3519" i="2"/>
  <c r="S3519" i="2" s="1"/>
  <c r="R3520" i="2"/>
  <c r="S3520" i="2" s="1"/>
  <c r="R3521" i="2"/>
  <c r="S3521" i="2" s="1"/>
  <c r="R3522" i="2"/>
  <c r="S3522" i="2" s="1"/>
  <c r="R3523" i="2"/>
  <c r="S3523" i="2" s="1"/>
  <c r="R3524" i="2"/>
  <c r="S3524" i="2" s="1"/>
  <c r="R3525" i="2"/>
  <c r="S3525" i="2" s="1"/>
  <c r="R3526" i="2"/>
  <c r="S3526" i="2" s="1"/>
  <c r="R3527" i="2"/>
  <c r="S3527" i="2" s="1"/>
  <c r="R3528" i="2"/>
  <c r="S3528" i="2" s="1"/>
  <c r="R3529" i="2"/>
  <c r="S3529" i="2" s="1"/>
  <c r="R3530" i="2"/>
  <c r="S3530" i="2" s="1"/>
  <c r="R3531" i="2"/>
  <c r="S3531" i="2" s="1"/>
  <c r="R3532" i="2"/>
  <c r="S3532" i="2" s="1"/>
  <c r="R3533" i="2"/>
  <c r="S3533" i="2" s="1"/>
  <c r="R3534" i="2"/>
  <c r="S3534" i="2" s="1"/>
  <c r="R3535" i="2"/>
  <c r="S3535" i="2" s="1"/>
  <c r="R3536" i="2"/>
  <c r="S3536" i="2" s="1"/>
  <c r="R3537" i="2"/>
  <c r="S3537" i="2" s="1"/>
  <c r="R3538" i="2"/>
  <c r="S3538" i="2" s="1"/>
  <c r="R3539" i="2"/>
  <c r="S3539" i="2" s="1"/>
  <c r="R3540" i="2"/>
  <c r="S3540" i="2" s="1"/>
  <c r="R3541" i="2"/>
  <c r="S3541" i="2" s="1"/>
  <c r="R3542" i="2"/>
  <c r="S3542" i="2" s="1"/>
  <c r="R3543" i="2"/>
  <c r="S3543" i="2" s="1"/>
  <c r="R3544" i="2"/>
  <c r="S3544" i="2" s="1"/>
  <c r="R3545" i="2"/>
  <c r="S3545" i="2" s="1"/>
  <c r="R3546" i="2"/>
  <c r="S3546" i="2" s="1"/>
  <c r="R3547" i="2"/>
  <c r="S3547" i="2" s="1"/>
  <c r="R3548" i="2"/>
  <c r="S3548" i="2" s="1"/>
  <c r="R3549" i="2"/>
  <c r="S3549" i="2" s="1"/>
  <c r="R3550" i="2"/>
  <c r="S3550" i="2" s="1"/>
  <c r="R3551" i="2"/>
  <c r="S3551" i="2" s="1"/>
  <c r="R3552" i="2"/>
  <c r="S3552" i="2" s="1"/>
  <c r="R3553" i="2"/>
  <c r="S3553" i="2" s="1"/>
  <c r="R3554" i="2"/>
  <c r="S3554" i="2" s="1"/>
  <c r="R3555" i="2"/>
  <c r="S3555" i="2" s="1"/>
  <c r="R3556" i="2"/>
  <c r="S3556" i="2" s="1"/>
  <c r="R3557" i="2"/>
  <c r="S3557" i="2" s="1"/>
  <c r="R3558" i="2"/>
  <c r="S3558" i="2" s="1"/>
  <c r="R3559" i="2"/>
  <c r="S3559" i="2" s="1"/>
  <c r="R3560" i="2"/>
  <c r="S3560" i="2" s="1"/>
  <c r="R3561" i="2"/>
  <c r="S3561" i="2" s="1"/>
  <c r="R3562" i="2"/>
  <c r="S3562" i="2" s="1"/>
  <c r="R3563" i="2"/>
  <c r="S3563" i="2" s="1"/>
  <c r="R3564" i="2"/>
  <c r="S3564" i="2" s="1"/>
  <c r="R3565" i="2"/>
  <c r="S3565" i="2" s="1"/>
  <c r="R3566" i="2"/>
  <c r="S3566" i="2" s="1"/>
  <c r="R3567" i="2"/>
  <c r="S3567" i="2" s="1"/>
  <c r="R3568" i="2"/>
  <c r="S3568" i="2" s="1"/>
  <c r="R3569" i="2"/>
  <c r="S3569" i="2" s="1"/>
  <c r="R3570" i="2"/>
  <c r="S3570" i="2" s="1"/>
  <c r="R3571" i="2"/>
  <c r="S3571" i="2" s="1"/>
  <c r="R3572" i="2"/>
  <c r="S3572" i="2" s="1"/>
  <c r="R3573" i="2"/>
  <c r="S3573" i="2" s="1"/>
  <c r="R3574" i="2"/>
  <c r="S3574" i="2" s="1"/>
  <c r="R3575" i="2"/>
  <c r="S3575" i="2" s="1"/>
  <c r="R3576" i="2"/>
  <c r="S3576" i="2" s="1"/>
  <c r="R3577" i="2"/>
  <c r="S3577" i="2" s="1"/>
  <c r="R3578" i="2"/>
  <c r="S3578" i="2" s="1"/>
  <c r="R3579" i="2"/>
  <c r="S3579" i="2" s="1"/>
  <c r="R3580" i="2"/>
  <c r="S3580" i="2" s="1"/>
  <c r="R3581" i="2"/>
  <c r="S3581" i="2" s="1"/>
  <c r="R3582" i="2"/>
  <c r="S3582" i="2" s="1"/>
  <c r="R3583" i="2"/>
  <c r="S3583" i="2" s="1"/>
  <c r="R3584" i="2"/>
  <c r="S3584" i="2" s="1"/>
  <c r="R3585" i="2"/>
  <c r="S3585" i="2" s="1"/>
  <c r="R3586" i="2"/>
  <c r="S3586" i="2" s="1"/>
  <c r="R3587" i="2"/>
  <c r="S3587" i="2" s="1"/>
  <c r="R3588" i="2"/>
  <c r="S3588" i="2" s="1"/>
  <c r="R3589" i="2"/>
  <c r="S3589" i="2" s="1"/>
  <c r="R3590" i="2"/>
  <c r="S3590" i="2" s="1"/>
  <c r="R3591" i="2"/>
  <c r="S3591" i="2" s="1"/>
  <c r="R3592" i="2"/>
  <c r="S3592" i="2" s="1"/>
  <c r="R3593" i="2"/>
  <c r="S3593" i="2" s="1"/>
  <c r="R3594" i="2"/>
  <c r="S3594" i="2" s="1"/>
  <c r="R3595" i="2"/>
  <c r="S3595" i="2" s="1"/>
  <c r="R3596" i="2"/>
  <c r="S3596" i="2" s="1"/>
  <c r="R3597" i="2"/>
  <c r="S3597" i="2" s="1"/>
  <c r="R3598" i="2"/>
  <c r="S3598" i="2" s="1"/>
  <c r="R3599" i="2"/>
  <c r="S3599" i="2" s="1"/>
  <c r="R3600" i="2"/>
  <c r="S3600" i="2" s="1"/>
  <c r="R3601" i="2"/>
  <c r="S3601" i="2" s="1"/>
  <c r="R3602" i="2"/>
  <c r="S3602" i="2" s="1"/>
  <c r="R3603" i="2"/>
  <c r="S3603" i="2" s="1"/>
  <c r="R3604" i="2"/>
  <c r="S3604" i="2" s="1"/>
  <c r="R3605" i="2"/>
  <c r="S3605" i="2" s="1"/>
  <c r="R3606" i="2"/>
  <c r="S3606" i="2" s="1"/>
  <c r="R3607" i="2"/>
  <c r="S3607" i="2" s="1"/>
  <c r="R3608" i="2"/>
  <c r="S3608" i="2" s="1"/>
  <c r="R3609" i="2"/>
  <c r="S3609" i="2" s="1"/>
  <c r="R3610" i="2"/>
  <c r="S3610" i="2" s="1"/>
  <c r="R3611" i="2"/>
  <c r="S3611" i="2" s="1"/>
  <c r="R3612" i="2"/>
  <c r="S3612" i="2" s="1"/>
  <c r="R3613" i="2"/>
  <c r="S3613" i="2" s="1"/>
  <c r="R3614" i="2"/>
  <c r="S3614" i="2" s="1"/>
  <c r="R3615" i="2"/>
  <c r="S3615" i="2" s="1"/>
  <c r="R3616" i="2"/>
  <c r="S3616" i="2" s="1"/>
  <c r="R3617" i="2"/>
  <c r="S3617" i="2" s="1"/>
  <c r="R3618" i="2"/>
  <c r="S3618" i="2" s="1"/>
  <c r="R3619" i="2"/>
  <c r="S3619" i="2" s="1"/>
  <c r="R3620" i="2"/>
  <c r="S3620" i="2" s="1"/>
  <c r="R3621" i="2"/>
  <c r="S3621" i="2" s="1"/>
  <c r="R3622" i="2"/>
  <c r="S3622" i="2" s="1"/>
  <c r="R3623" i="2"/>
  <c r="S3623" i="2" s="1"/>
  <c r="R3624" i="2"/>
  <c r="S3624" i="2" s="1"/>
  <c r="R3625" i="2"/>
  <c r="S3625" i="2" s="1"/>
  <c r="R3626" i="2"/>
  <c r="S3626" i="2" s="1"/>
  <c r="R3627" i="2"/>
  <c r="S3627" i="2" s="1"/>
  <c r="R3628" i="2"/>
  <c r="S3628" i="2" s="1"/>
  <c r="R3629" i="2"/>
  <c r="S3629" i="2" s="1"/>
  <c r="R3630" i="2"/>
  <c r="S3630" i="2" s="1"/>
  <c r="R3631" i="2"/>
  <c r="S3631" i="2" s="1"/>
  <c r="R3632" i="2"/>
  <c r="S3632" i="2" s="1"/>
  <c r="R3633" i="2"/>
  <c r="S3633" i="2" s="1"/>
  <c r="R3634" i="2"/>
  <c r="S3634" i="2" s="1"/>
  <c r="R3635" i="2"/>
  <c r="S3635" i="2" s="1"/>
  <c r="R3636" i="2"/>
  <c r="S3636" i="2" s="1"/>
  <c r="R3637" i="2"/>
  <c r="S3637" i="2" s="1"/>
  <c r="R3638" i="2"/>
  <c r="S3638" i="2" s="1"/>
  <c r="R3639" i="2"/>
  <c r="S3639" i="2" s="1"/>
  <c r="R3640" i="2"/>
  <c r="S3640" i="2" s="1"/>
  <c r="R3641" i="2"/>
  <c r="S3641" i="2" s="1"/>
  <c r="R3642" i="2"/>
  <c r="S3642" i="2" s="1"/>
  <c r="R3643" i="2"/>
  <c r="S3643" i="2" s="1"/>
  <c r="R3644" i="2"/>
  <c r="S3644" i="2" s="1"/>
  <c r="R3645" i="2"/>
  <c r="S3645" i="2" s="1"/>
  <c r="R3646" i="2"/>
  <c r="S3646" i="2" s="1"/>
  <c r="R3647" i="2"/>
  <c r="S3647" i="2" s="1"/>
  <c r="R3648" i="2"/>
  <c r="S3648" i="2" s="1"/>
  <c r="R3649" i="2"/>
  <c r="S3649" i="2" s="1"/>
  <c r="R3650" i="2"/>
  <c r="S3650" i="2" s="1"/>
  <c r="R3651" i="2"/>
  <c r="S3651" i="2" s="1"/>
  <c r="R3652" i="2"/>
  <c r="S3652" i="2" s="1"/>
  <c r="R3653" i="2"/>
  <c r="S3653" i="2" s="1"/>
  <c r="R3654" i="2"/>
  <c r="S3654" i="2" s="1"/>
  <c r="R3655" i="2"/>
  <c r="S3655" i="2" s="1"/>
  <c r="R3656" i="2"/>
  <c r="S3656" i="2" s="1"/>
  <c r="R3657" i="2"/>
  <c r="S3657" i="2" s="1"/>
  <c r="R3658" i="2"/>
  <c r="S3658" i="2" s="1"/>
  <c r="R3659" i="2"/>
  <c r="S3659" i="2" s="1"/>
  <c r="R3660" i="2"/>
  <c r="S3660" i="2" s="1"/>
  <c r="R3661" i="2"/>
  <c r="S3661" i="2" s="1"/>
  <c r="R3662" i="2"/>
  <c r="S3662" i="2" s="1"/>
  <c r="R3663" i="2"/>
  <c r="S3663" i="2" s="1"/>
  <c r="R3664" i="2"/>
  <c r="S3664" i="2" s="1"/>
  <c r="R3665" i="2"/>
  <c r="S3665" i="2" s="1"/>
  <c r="R3666" i="2"/>
  <c r="S3666" i="2" s="1"/>
  <c r="R3667" i="2"/>
  <c r="S3667" i="2" s="1"/>
  <c r="R3668" i="2"/>
  <c r="S3668" i="2" s="1"/>
  <c r="R3669" i="2"/>
  <c r="S3669" i="2" s="1"/>
  <c r="R3670" i="2"/>
  <c r="S3670" i="2" s="1"/>
  <c r="R3671" i="2"/>
  <c r="S3671" i="2" s="1"/>
  <c r="R3672" i="2"/>
  <c r="S3672" i="2" s="1"/>
  <c r="R3673" i="2"/>
  <c r="S3673" i="2" s="1"/>
  <c r="R3674" i="2"/>
  <c r="S3674" i="2" s="1"/>
  <c r="R3675" i="2"/>
  <c r="S3675" i="2" s="1"/>
  <c r="R3676" i="2"/>
  <c r="S3676" i="2" s="1"/>
  <c r="R3677" i="2"/>
  <c r="S3677" i="2" s="1"/>
  <c r="R3678" i="2"/>
  <c r="S3678" i="2" s="1"/>
  <c r="R3679" i="2"/>
  <c r="S3679" i="2" s="1"/>
  <c r="R3680" i="2"/>
  <c r="S3680" i="2" s="1"/>
  <c r="R3681" i="2"/>
  <c r="S3681" i="2" s="1"/>
  <c r="R3682" i="2"/>
  <c r="S3682" i="2" s="1"/>
  <c r="R3683" i="2"/>
  <c r="S3683" i="2" s="1"/>
  <c r="R3684" i="2"/>
  <c r="S3684" i="2" s="1"/>
  <c r="R3685" i="2"/>
  <c r="S3685" i="2" s="1"/>
  <c r="R3686" i="2"/>
  <c r="S3686" i="2" s="1"/>
  <c r="R3687" i="2"/>
  <c r="S3687" i="2" s="1"/>
  <c r="R3688" i="2"/>
  <c r="S3688" i="2" s="1"/>
  <c r="R3689" i="2"/>
  <c r="S3689" i="2" s="1"/>
  <c r="R3690" i="2"/>
  <c r="S3690" i="2" s="1"/>
  <c r="R3691" i="2"/>
  <c r="S3691" i="2" s="1"/>
  <c r="R3692" i="2"/>
  <c r="S3692" i="2" s="1"/>
  <c r="R3693" i="2"/>
  <c r="S3693" i="2" s="1"/>
  <c r="R3694" i="2"/>
  <c r="S3694" i="2" s="1"/>
  <c r="R3695" i="2"/>
  <c r="S3695" i="2" s="1"/>
  <c r="R3696" i="2"/>
  <c r="S3696" i="2" s="1"/>
  <c r="R3697" i="2"/>
  <c r="S3697" i="2" s="1"/>
  <c r="R3698" i="2"/>
  <c r="S3698" i="2" s="1"/>
  <c r="R3699" i="2"/>
  <c r="S3699" i="2" s="1"/>
  <c r="R3700" i="2"/>
  <c r="S3700" i="2" s="1"/>
  <c r="R3701" i="2"/>
  <c r="S3701" i="2" s="1"/>
  <c r="R3702" i="2"/>
  <c r="S3702" i="2" s="1"/>
  <c r="R3703" i="2"/>
  <c r="S3703" i="2" s="1"/>
  <c r="R3704" i="2"/>
  <c r="S3704" i="2" s="1"/>
  <c r="R3705" i="2"/>
  <c r="S3705" i="2" s="1"/>
  <c r="R3706" i="2"/>
  <c r="S3706" i="2" s="1"/>
  <c r="R3707" i="2"/>
  <c r="S3707" i="2" s="1"/>
  <c r="R3708" i="2"/>
  <c r="S3708" i="2" s="1"/>
  <c r="R3709" i="2"/>
  <c r="S3709" i="2" s="1"/>
  <c r="R3710" i="2"/>
  <c r="S3710" i="2" s="1"/>
  <c r="R3711" i="2"/>
  <c r="S3711" i="2" s="1"/>
  <c r="R3712" i="2"/>
  <c r="S3712" i="2" s="1"/>
  <c r="R3713" i="2"/>
  <c r="S3713" i="2" s="1"/>
  <c r="R3714" i="2"/>
  <c r="S3714" i="2" s="1"/>
  <c r="R3715" i="2"/>
  <c r="S3715" i="2" s="1"/>
  <c r="R3716" i="2"/>
  <c r="S3716" i="2" s="1"/>
  <c r="R3717" i="2"/>
  <c r="S3717" i="2" s="1"/>
  <c r="R3718" i="2"/>
  <c r="S3718" i="2" s="1"/>
  <c r="R3719" i="2"/>
  <c r="S3719" i="2" s="1"/>
  <c r="R3720" i="2"/>
  <c r="S3720" i="2" s="1"/>
  <c r="R3721" i="2"/>
  <c r="S3721" i="2" s="1"/>
  <c r="R3722" i="2"/>
  <c r="S3722" i="2" s="1"/>
  <c r="R3723" i="2"/>
  <c r="S3723" i="2" s="1"/>
  <c r="R3724" i="2"/>
  <c r="S3724" i="2" s="1"/>
  <c r="R3725" i="2"/>
  <c r="S3725" i="2" s="1"/>
  <c r="R3726" i="2"/>
  <c r="S3726" i="2" s="1"/>
  <c r="R3727" i="2"/>
  <c r="S3727" i="2" s="1"/>
  <c r="R3728" i="2"/>
  <c r="S3728" i="2" s="1"/>
  <c r="R3729" i="2"/>
  <c r="S3729" i="2" s="1"/>
  <c r="R3730" i="2"/>
  <c r="S3730" i="2" s="1"/>
  <c r="R3731" i="2"/>
  <c r="S3731" i="2" s="1"/>
  <c r="R3732" i="2"/>
  <c r="S3732" i="2" s="1"/>
  <c r="R3733" i="2"/>
  <c r="S3733" i="2" s="1"/>
  <c r="R3734" i="2"/>
  <c r="S3734" i="2" s="1"/>
  <c r="R3735" i="2"/>
  <c r="S3735" i="2" s="1"/>
  <c r="R3736" i="2"/>
  <c r="S3736" i="2" s="1"/>
  <c r="R3737" i="2"/>
  <c r="S3737" i="2" s="1"/>
  <c r="R3738" i="2"/>
  <c r="S3738" i="2" s="1"/>
  <c r="R3739" i="2"/>
  <c r="S3739" i="2" s="1"/>
  <c r="R3740" i="2"/>
  <c r="S3740" i="2" s="1"/>
  <c r="R3741" i="2"/>
  <c r="S3741" i="2" s="1"/>
  <c r="R3742" i="2"/>
  <c r="S3742" i="2" s="1"/>
  <c r="R3743" i="2"/>
  <c r="S3743" i="2" s="1"/>
  <c r="R3744" i="2"/>
  <c r="S3744" i="2" s="1"/>
  <c r="R3745" i="2"/>
  <c r="S3745" i="2" s="1"/>
  <c r="R3746" i="2"/>
  <c r="S3746" i="2" s="1"/>
  <c r="R3747" i="2"/>
  <c r="S3747" i="2" s="1"/>
  <c r="R3748" i="2"/>
  <c r="S3748" i="2" s="1"/>
  <c r="R3749" i="2"/>
  <c r="S3749" i="2" s="1"/>
  <c r="R3750" i="2"/>
  <c r="S3750" i="2" s="1"/>
  <c r="R3751" i="2"/>
  <c r="S3751" i="2" s="1"/>
  <c r="R3752" i="2"/>
  <c r="S3752" i="2" s="1"/>
  <c r="R3753" i="2"/>
  <c r="S3753" i="2" s="1"/>
  <c r="R3754" i="2"/>
  <c r="S3754" i="2" s="1"/>
  <c r="R3755" i="2"/>
  <c r="S3755" i="2" s="1"/>
  <c r="R3756" i="2"/>
  <c r="S3756" i="2" s="1"/>
  <c r="R3757" i="2"/>
  <c r="S3757" i="2" s="1"/>
  <c r="R3758" i="2"/>
  <c r="S3758" i="2" s="1"/>
  <c r="R3759" i="2"/>
  <c r="S3759" i="2" s="1"/>
  <c r="R3760" i="2"/>
  <c r="S3760" i="2" s="1"/>
  <c r="R3761" i="2"/>
  <c r="S3761" i="2" s="1"/>
  <c r="R3762" i="2"/>
  <c r="S3762" i="2" s="1"/>
  <c r="R3763" i="2"/>
  <c r="S3763" i="2" s="1"/>
  <c r="R3764" i="2"/>
  <c r="S3764" i="2" s="1"/>
  <c r="R3765" i="2"/>
  <c r="S3765" i="2" s="1"/>
  <c r="R3766" i="2"/>
  <c r="S3766" i="2" s="1"/>
  <c r="R3767" i="2"/>
  <c r="S3767" i="2" s="1"/>
  <c r="R3768" i="2"/>
  <c r="S3768" i="2" s="1"/>
  <c r="R3769" i="2"/>
  <c r="S3769" i="2" s="1"/>
  <c r="R3770" i="2"/>
  <c r="S3770" i="2" s="1"/>
  <c r="R3771" i="2"/>
  <c r="S3771" i="2" s="1"/>
  <c r="R3772" i="2"/>
  <c r="S3772" i="2" s="1"/>
  <c r="R3773" i="2"/>
  <c r="S3773" i="2" s="1"/>
  <c r="R3774" i="2"/>
  <c r="S3774" i="2" s="1"/>
  <c r="R3775" i="2"/>
  <c r="S3775" i="2" s="1"/>
  <c r="R3776" i="2"/>
  <c r="S3776" i="2" s="1"/>
  <c r="R3777" i="2"/>
  <c r="S3777" i="2" s="1"/>
  <c r="R3778" i="2"/>
  <c r="S3778" i="2" s="1"/>
  <c r="R3779" i="2"/>
  <c r="S3779" i="2" s="1"/>
  <c r="R3780" i="2"/>
  <c r="S3780" i="2" s="1"/>
  <c r="R3781" i="2"/>
  <c r="S3781" i="2" s="1"/>
  <c r="R3782" i="2"/>
  <c r="S3782" i="2" s="1"/>
  <c r="R3783" i="2"/>
  <c r="S3783" i="2" s="1"/>
  <c r="R3784" i="2"/>
  <c r="S3784" i="2" s="1"/>
  <c r="R3785" i="2"/>
  <c r="S3785" i="2" s="1"/>
  <c r="R3786" i="2"/>
  <c r="S3786" i="2" s="1"/>
  <c r="R3787" i="2"/>
  <c r="S3787" i="2" s="1"/>
  <c r="R3788" i="2"/>
  <c r="S3788" i="2" s="1"/>
  <c r="R3789" i="2"/>
  <c r="S3789" i="2" s="1"/>
  <c r="R3790" i="2"/>
  <c r="S3790" i="2" s="1"/>
  <c r="R3791" i="2"/>
  <c r="S3791" i="2" s="1"/>
  <c r="R3792" i="2"/>
  <c r="S3792" i="2" s="1"/>
  <c r="R3793" i="2"/>
  <c r="S3793" i="2" s="1"/>
  <c r="R3794" i="2"/>
  <c r="S3794" i="2" s="1"/>
  <c r="R3795" i="2"/>
  <c r="S3795" i="2" s="1"/>
  <c r="R3796" i="2"/>
  <c r="S3796" i="2" s="1"/>
  <c r="R3797" i="2"/>
  <c r="S3797" i="2" s="1"/>
  <c r="R3798" i="2"/>
  <c r="S3798" i="2" s="1"/>
  <c r="R3799" i="2"/>
  <c r="S3799" i="2" s="1"/>
  <c r="R3800" i="2"/>
  <c r="S3800" i="2" s="1"/>
  <c r="R3801" i="2"/>
  <c r="S3801" i="2" s="1"/>
  <c r="R3802" i="2"/>
  <c r="S3802" i="2" s="1"/>
  <c r="R3803" i="2"/>
  <c r="S3803" i="2" s="1"/>
  <c r="R3804" i="2"/>
  <c r="S3804" i="2" s="1"/>
  <c r="R3805" i="2"/>
  <c r="S3805" i="2" s="1"/>
  <c r="R3806" i="2"/>
  <c r="S3806" i="2" s="1"/>
  <c r="R3807" i="2"/>
  <c r="S3807" i="2" s="1"/>
  <c r="R3808" i="2"/>
  <c r="S3808" i="2" s="1"/>
  <c r="R3809" i="2"/>
  <c r="S3809" i="2" s="1"/>
  <c r="R3810" i="2"/>
  <c r="S3810" i="2" s="1"/>
  <c r="R3811" i="2"/>
  <c r="S3811" i="2" s="1"/>
  <c r="R3812" i="2"/>
  <c r="S3812" i="2" s="1"/>
  <c r="R3813" i="2"/>
  <c r="S3813" i="2" s="1"/>
  <c r="R3814" i="2"/>
  <c r="S3814" i="2" s="1"/>
  <c r="R3815" i="2"/>
  <c r="S3815" i="2" s="1"/>
  <c r="R3816" i="2"/>
  <c r="S3816" i="2" s="1"/>
  <c r="R3817" i="2"/>
  <c r="S3817" i="2" s="1"/>
  <c r="R3818" i="2"/>
  <c r="S3818" i="2" s="1"/>
  <c r="R3819" i="2"/>
  <c r="S3819" i="2" s="1"/>
  <c r="R3820" i="2"/>
  <c r="S3820" i="2" s="1"/>
  <c r="R3821" i="2"/>
  <c r="S3821" i="2" s="1"/>
  <c r="R3822" i="2"/>
  <c r="S3822" i="2" s="1"/>
  <c r="R3823" i="2"/>
  <c r="S3823" i="2" s="1"/>
  <c r="R3824" i="2"/>
  <c r="S3824" i="2" s="1"/>
  <c r="R3825" i="2"/>
  <c r="S3825" i="2" s="1"/>
  <c r="R3826" i="2"/>
  <c r="S3826" i="2" s="1"/>
  <c r="R3827" i="2"/>
  <c r="S3827" i="2" s="1"/>
  <c r="R3828" i="2"/>
  <c r="S3828" i="2" s="1"/>
  <c r="R3829" i="2"/>
  <c r="S3829" i="2" s="1"/>
  <c r="R3830" i="2"/>
  <c r="S3830" i="2" s="1"/>
  <c r="R3831" i="2"/>
  <c r="S3831" i="2" s="1"/>
  <c r="R3832" i="2"/>
  <c r="S3832" i="2" s="1"/>
  <c r="R3833" i="2"/>
  <c r="S3833" i="2" s="1"/>
  <c r="R3834" i="2"/>
  <c r="S3834" i="2" s="1"/>
  <c r="R3835" i="2"/>
  <c r="S3835" i="2" s="1"/>
  <c r="R3836" i="2"/>
  <c r="S3836" i="2" s="1"/>
  <c r="R3837" i="2"/>
  <c r="S3837" i="2" s="1"/>
  <c r="R3838" i="2"/>
  <c r="S3838" i="2" s="1"/>
  <c r="R3839" i="2"/>
  <c r="S3839" i="2" s="1"/>
  <c r="R3840" i="2"/>
  <c r="S3840" i="2" s="1"/>
  <c r="R3841" i="2"/>
  <c r="S3841" i="2" s="1"/>
  <c r="R3842" i="2"/>
  <c r="S3842" i="2" s="1"/>
  <c r="R3843" i="2"/>
  <c r="S3843" i="2" s="1"/>
  <c r="R3844" i="2"/>
  <c r="S3844" i="2" s="1"/>
  <c r="R3845" i="2"/>
  <c r="S3845" i="2" s="1"/>
  <c r="R3846" i="2"/>
  <c r="S3846" i="2" s="1"/>
  <c r="R3847" i="2"/>
  <c r="S3847" i="2" s="1"/>
  <c r="R3848" i="2"/>
  <c r="S3848" i="2" s="1"/>
  <c r="R3849" i="2"/>
  <c r="S3849" i="2" s="1"/>
  <c r="R3850" i="2"/>
  <c r="S3850" i="2" s="1"/>
  <c r="R3851" i="2"/>
  <c r="S3851" i="2" s="1"/>
  <c r="R3852" i="2"/>
  <c r="S3852" i="2" s="1"/>
  <c r="R3853" i="2"/>
  <c r="S3853" i="2" s="1"/>
  <c r="R3854" i="2"/>
  <c r="S3854" i="2" s="1"/>
  <c r="R3855" i="2"/>
  <c r="S3855" i="2" s="1"/>
  <c r="R3856" i="2"/>
  <c r="S3856" i="2" s="1"/>
  <c r="R3857" i="2"/>
  <c r="S3857" i="2" s="1"/>
  <c r="R3858" i="2"/>
  <c r="S3858" i="2" s="1"/>
  <c r="R3859" i="2"/>
  <c r="S3859" i="2" s="1"/>
  <c r="R3860" i="2"/>
  <c r="S3860" i="2" s="1"/>
  <c r="R3861" i="2"/>
  <c r="S3861" i="2" s="1"/>
  <c r="R3862" i="2"/>
  <c r="S3862" i="2" s="1"/>
  <c r="R3863" i="2"/>
  <c r="S3863" i="2" s="1"/>
  <c r="R3864" i="2"/>
  <c r="S3864" i="2" s="1"/>
  <c r="R3865" i="2"/>
  <c r="S3865" i="2" s="1"/>
  <c r="R3866" i="2"/>
  <c r="S3866" i="2" s="1"/>
  <c r="R3867" i="2"/>
  <c r="S3867" i="2" s="1"/>
  <c r="R3868" i="2"/>
  <c r="S3868" i="2" s="1"/>
  <c r="R3869" i="2"/>
  <c r="S3869" i="2" s="1"/>
  <c r="R3870" i="2"/>
  <c r="S3870" i="2" s="1"/>
  <c r="R3871" i="2"/>
  <c r="S3871" i="2" s="1"/>
  <c r="R3872" i="2"/>
  <c r="S3872" i="2" s="1"/>
  <c r="R3873" i="2"/>
  <c r="S3873" i="2" s="1"/>
  <c r="R3874" i="2"/>
  <c r="S3874" i="2" s="1"/>
  <c r="R3875" i="2"/>
  <c r="S3875" i="2" s="1"/>
  <c r="R3876" i="2"/>
  <c r="S3876" i="2" s="1"/>
  <c r="R3877" i="2"/>
  <c r="S3877" i="2" s="1"/>
  <c r="R3878" i="2"/>
  <c r="S3878" i="2" s="1"/>
  <c r="R3879" i="2"/>
  <c r="S3879" i="2" s="1"/>
  <c r="R3880" i="2"/>
  <c r="S3880" i="2" s="1"/>
  <c r="R3881" i="2"/>
  <c r="S3881" i="2" s="1"/>
  <c r="R3882" i="2"/>
  <c r="S3882" i="2" s="1"/>
  <c r="R3883" i="2"/>
  <c r="S3883" i="2" s="1"/>
  <c r="R3884" i="2"/>
  <c r="S3884" i="2" s="1"/>
  <c r="R3885" i="2"/>
  <c r="S3885" i="2" s="1"/>
  <c r="R3886" i="2"/>
  <c r="S3886" i="2" s="1"/>
  <c r="R3887" i="2"/>
  <c r="S3887" i="2" s="1"/>
  <c r="R3888" i="2"/>
  <c r="S3888" i="2" s="1"/>
  <c r="R3889" i="2"/>
  <c r="S3889" i="2" s="1"/>
  <c r="R3890" i="2"/>
  <c r="S3890" i="2" s="1"/>
  <c r="R3891" i="2"/>
  <c r="S3891" i="2" s="1"/>
  <c r="R3892" i="2"/>
  <c r="S3892" i="2" s="1"/>
  <c r="R3893" i="2"/>
  <c r="S3893" i="2" s="1"/>
  <c r="R3894" i="2"/>
  <c r="S3894" i="2" s="1"/>
  <c r="R3895" i="2"/>
  <c r="S3895" i="2" s="1"/>
  <c r="R3896" i="2"/>
  <c r="S3896" i="2" s="1"/>
  <c r="R3897" i="2"/>
  <c r="S3897" i="2" s="1"/>
  <c r="R3898" i="2"/>
  <c r="S3898" i="2" s="1"/>
  <c r="R3899" i="2"/>
  <c r="S3899" i="2" s="1"/>
  <c r="R3900" i="2"/>
  <c r="S3900" i="2" s="1"/>
  <c r="R3901" i="2"/>
  <c r="S3901" i="2" s="1"/>
  <c r="R3902" i="2"/>
  <c r="S3902" i="2" s="1"/>
  <c r="R3903" i="2"/>
  <c r="S3903" i="2" s="1"/>
  <c r="R3904" i="2"/>
  <c r="S3904" i="2" s="1"/>
  <c r="R3905" i="2"/>
  <c r="S3905" i="2" s="1"/>
  <c r="R3906" i="2"/>
  <c r="S3906" i="2" s="1"/>
  <c r="R3907" i="2"/>
  <c r="S3907" i="2" s="1"/>
  <c r="R3908" i="2"/>
  <c r="S3908" i="2" s="1"/>
  <c r="R3909" i="2"/>
  <c r="S3909" i="2" s="1"/>
  <c r="R3910" i="2"/>
  <c r="S3910" i="2" s="1"/>
  <c r="R3911" i="2"/>
  <c r="S3911" i="2" s="1"/>
  <c r="R3912" i="2"/>
  <c r="S3912" i="2" s="1"/>
  <c r="R3913" i="2"/>
  <c r="S3913" i="2" s="1"/>
  <c r="R3914" i="2"/>
  <c r="S3914" i="2" s="1"/>
  <c r="R3915" i="2"/>
  <c r="S3915" i="2" s="1"/>
  <c r="R3916" i="2"/>
  <c r="S3916" i="2" s="1"/>
  <c r="R3917" i="2"/>
  <c r="S3917" i="2" s="1"/>
  <c r="R3918" i="2"/>
  <c r="S3918" i="2" s="1"/>
  <c r="R3919" i="2"/>
  <c r="S3919" i="2" s="1"/>
  <c r="R3920" i="2"/>
  <c r="S3920" i="2" s="1"/>
  <c r="R3921" i="2"/>
  <c r="S3921" i="2" s="1"/>
  <c r="R3922" i="2"/>
  <c r="S3922" i="2" s="1"/>
  <c r="R3923" i="2"/>
  <c r="S3923" i="2" s="1"/>
  <c r="R3924" i="2"/>
  <c r="S3924" i="2" s="1"/>
  <c r="R3925" i="2"/>
  <c r="S3925" i="2" s="1"/>
  <c r="R3926" i="2"/>
  <c r="S3926" i="2" s="1"/>
  <c r="R3927" i="2"/>
  <c r="S3927" i="2" s="1"/>
  <c r="R3928" i="2"/>
  <c r="S3928" i="2" s="1"/>
  <c r="R3929" i="2"/>
  <c r="S3929" i="2" s="1"/>
  <c r="R3930" i="2"/>
  <c r="S3930" i="2" s="1"/>
  <c r="R3931" i="2"/>
  <c r="S3931" i="2" s="1"/>
  <c r="R3932" i="2"/>
  <c r="S3932" i="2" s="1"/>
  <c r="R3933" i="2"/>
  <c r="S3933" i="2" s="1"/>
  <c r="R3934" i="2"/>
  <c r="S3934" i="2" s="1"/>
  <c r="R3935" i="2"/>
  <c r="S3935" i="2" s="1"/>
  <c r="R3936" i="2"/>
  <c r="S3936" i="2" s="1"/>
  <c r="R3937" i="2"/>
  <c r="S3937" i="2" s="1"/>
  <c r="R3938" i="2"/>
  <c r="S3938" i="2" s="1"/>
  <c r="R3939" i="2"/>
  <c r="S3939" i="2" s="1"/>
  <c r="R3940" i="2"/>
  <c r="S3940" i="2" s="1"/>
  <c r="R3941" i="2"/>
  <c r="S3941" i="2" s="1"/>
  <c r="R3942" i="2"/>
  <c r="S3942" i="2" s="1"/>
  <c r="R3943" i="2"/>
  <c r="S3943" i="2" s="1"/>
  <c r="R3944" i="2"/>
  <c r="S3944" i="2" s="1"/>
  <c r="R3945" i="2"/>
  <c r="S3945" i="2" s="1"/>
  <c r="R3946" i="2"/>
  <c r="S3946" i="2" s="1"/>
  <c r="R3947" i="2"/>
  <c r="S3947" i="2" s="1"/>
  <c r="R3948" i="2"/>
  <c r="S3948" i="2" s="1"/>
  <c r="R3949" i="2"/>
  <c r="S3949" i="2" s="1"/>
  <c r="R3950" i="2"/>
  <c r="S3950" i="2" s="1"/>
  <c r="R3951" i="2"/>
  <c r="S3951" i="2" s="1"/>
  <c r="R3952" i="2"/>
  <c r="S3952" i="2" s="1"/>
  <c r="R3953" i="2"/>
  <c r="S3953" i="2" s="1"/>
  <c r="R3954" i="2"/>
  <c r="S3954" i="2" s="1"/>
  <c r="R3955" i="2"/>
  <c r="S3955" i="2" s="1"/>
  <c r="R3956" i="2"/>
  <c r="S3956" i="2" s="1"/>
  <c r="R3957" i="2"/>
  <c r="S3957" i="2" s="1"/>
  <c r="R3958" i="2"/>
  <c r="S3958" i="2" s="1"/>
  <c r="R3959" i="2"/>
  <c r="S3959" i="2" s="1"/>
  <c r="R3960" i="2"/>
  <c r="S3960" i="2" s="1"/>
  <c r="R3961" i="2"/>
  <c r="S3961" i="2" s="1"/>
  <c r="R3962" i="2"/>
  <c r="S3962" i="2" s="1"/>
  <c r="R3963" i="2"/>
  <c r="S3963" i="2" s="1"/>
  <c r="R3964" i="2"/>
  <c r="S3964" i="2" s="1"/>
  <c r="R3965" i="2"/>
  <c r="S3965" i="2" s="1"/>
  <c r="R3966" i="2"/>
  <c r="S3966" i="2" s="1"/>
  <c r="R3967" i="2"/>
  <c r="S3967" i="2" s="1"/>
  <c r="R3968" i="2"/>
  <c r="S3968" i="2" s="1"/>
  <c r="R3969" i="2"/>
  <c r="S3969" i="2" s="1"/>
  <c r="R3970" i="2"/>
  <c r="S3970" i="2" s="1"/>
  <c r="R3971" i="2"/>
  <c r="S3971" i="2" s="1"/>
  <c r="R3972" i="2"/>
  <c r="S3972" i="2" s="1"/>
  <c r="R3973" i="2"/>
  <c r="S3973" i="2" s="1"/>
  <c r="R3974" i="2"/>
  <c r="S3974" i="2" s="1"/>
  <c r="R3975" i="2"/>
  <c r="S3975" i="2" s="1"/>
  <c r="R3976" i="2"/>
  <c r="S3976" i="2" s="1"/>
  <c r="R3977" i="2"/>
  <c r="S3977" i="2" s="1"/>
  <c r="R3978" i="2"/>
  <c r="S3978" i="2" s="1"/>
  <c r="R3979" i="2"/>
  <c r="S3979" i="2" s="1"/>
  <c r="R3980" i="2"/>
  <c r="S3980" i="2" s="1"/>
  <c r="R3981" i="2"/>
  <c r="S3981" i="2" s="1"/>
  <c r="R3982" i="2"/>
  <c r="S3982" i="2" s="1"/>
  <c r="R3983" i="2"/>
  <c r="S3983" i="2" s="1"/>
  <c r="R3984" i="2"/>
  <c r="S3984" i="2" s="1"/>
  <c r="R3985" i="2"/>
  <c r="S3985" i="2" s="1"/>
  <c r="R3986" i="2"/>
  <c r="S3986" i="2" s="1"/>
  <c r="R3987" i="2"/>
  <c r="S3987" i="2" s="1"/>
  <c r="R3988" i="2"/>
  <c r="S3988" i="2" s="1"/>
  <c r="R3989" i="2"/>
  <c r="S3989" i="2" s="1"/>
  <c r="R3990" i="2"/>
  <c r="S3990" i="2" s="1"/>
  <c r="R3991" i="2"/>
  <c r="S3991" i="2" s="1"/>
  <c r="R3992" i="2"/>
  <c r="S3992" i="2" s="1"/>
  <c r="R3993" i="2"/>
  <c r="S3993" i="2" s="1"/>
  <c r="R3994" i="2"/>
  <c r="S3994" i="2" s="1"/>
  <c r="R3995" i="2"/>
  <c r="S3995" i="2" s="1"/>
  <c r="R3996" i="2"/>
  <c r="S3996" i="2" s="1"/>
  <c r="R3997" i="2"/>
  <c r="S3997" i="2" s="1"/>
  <c r="R3998" i="2"/>
  <c r="S3998" i="2" s="1"/>
  <c r="R3999" i="2"/>
  <c r="S3999" i="2" s="1"/>
  <c r="R4000" i="2"/>
  <c r="S4000" i="2" s="1"/>
  <c r="R4001" i="2"/>
  <c r="S4001" i="2" s="1"/>
  <c r="R4002" i="2"/>
  <c r="S4002" i="2" s="1"/>
  <c r="R4003" i="2"/>
  <c r="S4003" i="2" s="1"/>
  <c r="R4004" i="2"/>
  <c r="S4004" i="2" s="1"/>
  <c r="R4005" i="2"/>
  <c r="S4005" i="2" s="1"/>
  <c r="R4006" i="2"/>
  <c r="S4006" i="2" s="1"/>
  <c r="R4007" i="2"/>
  <c r="S4007" i="2" s="1"/>
  <c r="R4008" i="2"/>
  <c r="S4008" i="2" s="1"/>
  <c r="R4009" i="2"/>
  <c r="S4009" i="2" s="1"/>
  <c r="R4010" i="2"/>
  <c r="S4010" i="2" s="1"/>
  <c r="R4011" i="2"/>
  <c r="S4011" i="2" s="1"/>
  <c r="R4012" i="2"/>
  <c r="S4012" i="2" s="1"/>
  <c r="R4013" i="2"/>
  <c r="S4013" i="2" s="1"/>
  <c r="R4014" i="2"/>
  <c r="S4014" i="2" s="1"/>
  <c r="R4015" i="2"/>
  <c r="S4015" i="2" s="1"/>
  <c r="R4016" i="2"/>
  <c r="S4016" i="2" s="1"/>
  <c r="R4017" i="2"/>
  <c r="S4017" i="2" s="1"/>
  <c r="R4018" i="2"/>
  <c r="S4018" i="2" s="1"/>
  <c r="R4019" i="2"/>
  <c r="S4019" i="2" s="1"/>
  <c r="R4020" i="2"/>
  <c r="S4020" i="2" s="1"/>
  <c r="R4021" i="2"/>
  <c r="S4021" i="2" s="1"/>
  <c r="R4022" i="2"/>
  <c r="S4022" i="2" s="1"/>
  <c r="R4023" i="2"/>
  <c r="S4023" i="2" s="1"/>
  <c r="R4024" i="2"/>
  <c r="S4024" i="2" s="1"/>
  <c r="R4025" i="2"/>
  <c r="S4025" i="2" s="1"/>
  <c r="R4026" i="2"/>
  <c r="S4026" i="2" s="1"/>
  <c r="R4027" i="2"/>
  <c r="S4027" i="2" s="1"/>
  <c r="R4028" i="2"/>
  <c r="S4028" i="2" s="1"/>
  <c r="R4029" i="2"/>
  <c r="S4029" i="2" s="1"/>
  <c r="R4030" i="2"/>
  <c r="S4030" i="2" s="1"/>
  <c r="R4031" i="2"/>
  <c r="S4031" i="2" s="1"/>
  <c r="R4032" i="2"/>
  <c r="S4032" i="2" s="1"/>
  <c r="R4033" i="2"/>
  <c r="S4033" i="2" s="1"/>
  <c r="R4034" i="2"/>
  <c r="S4034" i="2" s="1"/>
  <c r="R4035" i="2"/>
  <c r="S4035" i="2" s="1"/>
  <c r="R4036" i="2"/>
  <c r="S4036" i="2" s="1"/>
  <c r="R4037" i="2"/>
  <c r="S4037" i="2" s="1"/>
  <c r="R4038" i="2"/>
  <c r="S4038" i="2" s="1"/>
  <c r="R4039" i="2"/>
  <c r="S4039" i="2" s="1"/>
  <c r="R4040" i="2"/>
  <c r="S4040" i="2" s="1"/>
  <c r="R4041" i="2"/>
  <c r="S4041" i="2" s="1"/>
  <c r="R4042" i="2"/>
  <c r="S4042" i="2" s="1"/>
  <c r="R4043" i="2"/>
  <c r="S4043" i="2" s="1"/>
  <c r="R4044" i="2"/>
  <c r="S4044" i="2" s="1"/>
  <c r="R4045" i="2"/>
  <c r="S4045" i="2" s="1"/>
  <c r="R4046" i="2"/>
  <c r="S4046" i="2" s="1"/>
  <c r="R4047" i="2"/>
  <c r="S4047" i="2" s="1"/>
  <c r="R4048" i="2"/>
  <c r="S4048" i="2" s="1"/>
  <c r="R4049" i="2"/>
  <c r="S4049" i="2" s="1"/>
  <c r="R4050" i="2"/>
  <c r="S4050" i="2" s="1"/>
  <c r="R4051" i="2"/>
  <c r="S4051" i="2" s="1"/>
  <c r="R4052" i="2"/>
  <c r="S4052" i="2" s="1"/>
  <c r="R4053" i="2"/>
  <c r="S4053" i="2" s="1"/>
  <c r="R4054" i="2"/>
  <c r="S4054" i="2" s="1"/>
  <c r="R4055" i="2"/>
  <c r="S4055" i="2" s="1"/>
  <c r="R4056" i="2"/>
  <c r="S4056" i="2" s="1"/>
  <c r="R4057" i="2"/>
  <c r="S4057" i="2" s="1"/>
  <c r="R4058" i="2"/>
  <c r="S4058" i="2" s="1"/>
  <c r="R4059" i="2"/>
  <c r="S4059" i="2" s="1"/>
  <c r="R4060" i="2"/>
  <c r="S4060" i="2" s="1"/>
  <c r="R4061" i="2"/>
  <c r="S4061" i="2" s="1"/>
  <c r="R4062" i="2"/>
  <c r="S4062" i="2" s="1"/>
  <c r="R4063" i="2"/>
  <c r="S4063" i="2" s="1"/>
  <c r="R4064" i="2"/>
  <c r="S4064" i="2" s="1"/>
  <c r="R4065" i="2"/>
  <c r="S4065" i="2" s="1"/>
  <c r="R4066" i="2"/>
  <c r="S4066" i="2" s="1"/>
  <c r="R4067" i="2"/>
  <c r="S4067" i="2" s="1"/>
  <c r="R4068" i="2"/>
  <c r="S4068" i="2" s="1"/>
  <c r="R4069" i="2"/>
  <c r="S4069" i="2" s="1"/>
  <c r="R4070" i="2"/>
  <c r="S4070" i="2" s="1"/>
  <c r="R4071" i="2"/>
  <c r="S4071" i="2" s="1"/>
  <c r="R4072" i="2"/>
  <c r="S4072" i="2" s="1"/>
  <c r="R4073" i="2"/>
  <c r="S4073" i="2" s="1"/>
  <c r="R4074" i="2"/>
  <c r="S4074" i="2" s="1"/>
  <c r="R4075" i="2"/>
  <c r="S4075" i="2" s="1"/>
  <c r="R4076" i="2"/>
  <c r="S4076" i="2" s="1"/>
  <c r="R4077" i="2"/>
  <c r="S4077" i="2" s="1"/>
  <c r="R4078" i="2"/>
  <c r="S4078" i="2" s="1"/>
  <c r="R4079" i="2"/>
  <c r="S4079" i="2" s="1"/>
  <c r="R4080" i="2"/>
  <c r="S4080" i="2" s="1"/>
  <c r="R4081" i="2"/>
  <c r="S4081" i="2" s="1"/>
  <c r="R4082" i="2"/>
  <c r="S4082" i="2" s="1"/>
  <c r="R4083" i="2"/>
  <c r="S4083" i="2" s="1"/>
  <c r="R4084" i="2"/>
  <c r="S4084" i="2" s="1"/>
  <c r="R4085" i="2"/>
  <c r="S4085" i="2" s="1"/>
  <c r="R4086" i="2"/>
  <c r="S4086" i="2" s="1"/>
  <c r="R4087" i="2"/>
  <c r="S4087" i="2" s="1"/>
  <c r="R4088" i="2"/>
  <c r="S4088" i="2" s="1"/>
  <c r="R4089" i="2"/>
  <c r="S4089" i="2" s="1"/>
  <c r="R4090" i="2"/>
  <c r="S4090" i="2" s="1"/>
  <c r="R4091" i="2"/>
  <c r="S4091" i="2" s="1"/>
  <c r="R4092" i="2"/>
  <c r="S4092" i="2" s="1"/>
  <c r="R4093" i="2"/>
  <c r="S4093" i="2" s="1"/>
  <c r="R4094" i="2"/>
  <c r="S4094" i="2" s="1"/>
  <c r="R4095" i="2"/>
  <c r="S4095" i="2" s="1"/>
  <c r="R4096" i="2"/>
  <c r="S4096" i="2" s="1"/>
  <c r="R4097" i="2"/>
  <c r="S4097" i="2" s="1"/>
  <c r="R4098" i="2"/>
  <c r="S4098" i="2" s="1"/>
  <c r="R4099" i="2"/>
  <c r="S4099" i="2" s="1"/>
  <c r="R4100" i="2"/>
  <c r="S4100" i="2" s="1"/>
  <c r="R4101" i="2"/>
  <c r="S4101" i="2" s="1"/>
  <c r="R4102" i="2"/>
  <c r="S4102" i="2" s="1"/>
  <c r="R4103" i="2"/>
  <c r="S4103" i="2" s="1"/>
  <c r="R4104" i="2"/>
  <c r="S4104" i="2" s="1"/>
  <c r="R4105" i="2"/>
  <c r="S4105" i="2" s="1"/>
  <c r="R4106" i="2"/>
  <c r="S4106" i="2" s="1"/>
  <c r="R4107" i="2"/>
  <c r="S4107" i="2" s="1"/>
  <c r="R4108" i="2"/>
  <c r="S4108" i="2" s="1"/>
  <c r="R4109" i="2"/>
  <c r="S4109" i="2" s="1"/>
  <c r="R4110" i="2"/>
  <c r="S4110" i="2" s="1"/>
  <c r="R4111" i="2"/>
  <c r="S4111" i="2" s="1"/>
  <c r="R4112" i="2"/>
  <c r="S4112" i="2" s="1"/>
  <c r="R4113" i="2"/>
  <c r="S4113" i="2" s="1"/>
  <c r="R4114" i="2"/>
  <c r="S4114" i="2" s="1"/>
  <c r="R4115" i="2"/>
  <c r="S4115" i="2" s="1"/>
  <c r="R4116" i="2"/>
  <c r="S4116" i="2" s="1"/>
  <c r="R4117" i="2"/>
  <c r="S4117" i="2" s="1"/>
  <c r="R4118" i="2"/>
  <c r="S4118" i="2" s="1"/>
  <c r="R4119" i="2"/>
  <c r="S4119" i="2" s="1"/>
  <c r="R4120" i="2"/>
  <c r="S4120" i="2" s="1"/>
  <c r="R4121" i="2"/>
  <c r="S4121" i="2" s="1"/>
  <c r="R4122" i="2"/>
  <c r="S4122" i="2" s="1"/>
  <c r="R4123" i="2"/>
  <c r="S4123" i="2" s="1"/>
  <c r="R4124" i="2"/>
  <c r="S4124" i="2" s="1"/>
  <c r="R4125" i="2"/>
  <c r="S4125" i="2" s="1"/>
  <c r="R4126" i="2"/>
  <c r="S4126" i="2" s="1"/>
  <c r="R4127" i="2"/>
  <c r="S4127" i="2" s="1"/>
  <c r="R4128" i="2"/>
  <c r="S4128" i="2" s="1"/>
  <c r="R4129" i="2"/>
  <c r="S4129" i="2" s="1"/>
  <c r="R4130" i="2"/>
  <c r="S4130" i="2" s="1"/>
  <c r="R4131" i="2"/>
  <c r="S4131" i="2" s="1"/>
  <c r="R4132" i="2"/>
  <c r="S4132" i="2" s="1"/>
  <c r="R4133" i="2"/>
  <c r="S4133" i="2" s="1"/>
  <c r="R4134" i="2"/>
  <c r="S4134" i="2" s="1"/>
  <c r="R4135" i="2"/>
  <c r="S4135" i="2" s="1"/>
  <c r="R4136" i="2"/>
  <c r="S4136" i="2" s="1"/>
  <c r="R4137" i="2"/>
  <c r="S4137" i="2" s="1"/>
  <c r="R4138" i="2"/>
  <c r="S4138" i="2" s="1"/>
  <c r="R4139" i="2"/>
  <c r="S4139" i="2" s="1"/>
  <c r="R4140" i="2"/>
  <c r="S4140" i="2" s="1"/>
  <c r="R4141" i="2"/>
  <c r="S4141" i="2" s="1"/>
  <c r="R4142" i="2"/>
  <c r="S4142" i="2" s="1"/>
  <c r="R4143" i="2"/>
  <c r="S4143" i="2" s="1"/>
  <c r="R4144" i="2"/>
  <c r="S4144" i="2" s="1"/>
  <c r="R4145" i="2"/>
  <c r="S4145" i="2" s="1"/>
  <c r="R4146" i="2"/>
  <c r="S4146" i="2" s="1"/>
  <c r="R4147" i="2"/>
  <c r="S4147" i="2" s="1"/>
  <c r="R4148" i="2"/>
  <c r="S4148" i="2" s="1"/>
  <c r="R4149" i="2"/>
  <c r="S4149" i="2" s="1"/>
  <c r="R4150" i="2"/>
  <c r="S4150" i="2" s="1"/>
  <c r="R4151" i="2"/>
  <c r="S4151" i="2" s="1"/>
  <c r="R4152" i="2"/>
  <c r="S4152" i="2" s="1"/>
  <c r="R4153" i="2"/>
  <c r="S4153" i="2" s="1"/>
  <c r="R4154" i="2"/>
  <c r="S4154" i="2" s="1"/>
  <c r="R4155" i="2"/>
  <c r="S4155" i="2" s="1"/>
  <c r="R4156" i="2"/>
  <c r="S4156" i="2" s="1"/>
  <c r="R4157" i="2"/>
  <c r="S4157" i="2" s="1"/>
  <c r="R4158" i="2"/>
  <c r="S4158" i="2" s="1"/>
  <c r="R4159" i="2"/>
  <c r="S4159" i="2" s="1"/>
  <c r="R4160" i="2"/>
  <c r="S4160" i="2" s="1"/>
  <c r="R4161" i="2"/>
  <c r="S4161" i="2" s="1"/>
  <c r="R4162" i="2"/>
  <c r="S4162" i="2" s="1"/>
  <c r="R4163" i="2"/>
  <c r="S4163" i="2" s="1"/>
  <c r="R4164" i="2"/>
  <c r="S4164" i="2" s="1"/>
  <c r="R4165" i="2"/>
  <c r="S4165" i="2" s="1"/>
  <c r="R4166" i="2"/>
  <c r="S4166" i="2" s="1"/>
  <c r="R4167" i="2"/>
  <c r="S4167" i="2" s="1"/>
  <c r="R4168" i="2"/>
  <c r="S4168" i="2" s="1"/>
  <c r="R4169" i="2"/>
  <c r="S4169" i="2" s="1"/>
  <c r="R4170" i="2"/>
  <c r="S4170" i="2" s="1"/>
  <c r="R4171" i="2"/>
  <c r="S4171" i="2" s="1"/>
  <c r="R4172" i="2"/>
  <c r="S4172" i="2" s="1"/>
  <c r="R4173" i="2"/>
  <c r="S4173" i="2" s="1"/>
  <c r="R4174" i="2"/>
  <c r="S4174" i="2" s="1"/>
  <c r="R4175" i="2"/>
  <c r="S4175" i="2" s="1"/>
  <c r="R4176" i="2"/>
  <c r="S4176" i="2" s="1"/>
  <c r="R4177" i="2"/>
  <c r="S4177" i="2" s="1"/>
  <c r="R4178" i="2"/>
  <c r="S4178" i="2" s="1"/>
  <c r="R4179" i="2"/>
  <c r="S4179" i="2" s="1"/>
  <c r="R4180" i="2"/>
  <c r="S4180" i="2" s="1"/>
  <c r="R4181" i="2"/>
  <c r="S4181" i="2" s="1"/>
  <c r="R4182" i="2"/>
  <c r="S4182" i="2" s="1"/>
  <c r="R4183" i="2"/>
  <c r="S4183" i="2" s="1"/>
  <c r="R4184" i="2"/>
  <c r="S4184" i="2" s="1"/>
  <c r="R4185" i="2"/>
  <c r="S4185" i="2" s="1"/>
  <c r="R4186" i="2"/>
  <c r="S4186" i="2" s="1"/>
  <c r="R4187" i="2"/>
  <c r="S4187" i="2" s="1"/>
  <c r="R4188" i="2"/>
  <c r="S4188" i="2" s="1"/>
  <c r="R4189" i="2"/>
  <c r="S4189" i="2" s="1"/>
  <c r="R4190" i="2"/>
  <c r="S4190" i="2" s="1"/>
  <c r="R4191" i="2"/>
  <c r="S4191" i="2" s="1"/>
  <c r="R4192" i="2"/>
  <c r="S4192" i="2" s="1"/>
  <c r="R4193" i="2"/>
  <c r="S4193" i="2" s="1"/>
  <c r="R4194" i="2"/>
  <c r="S4194" i="2" s="1"/>
  <c r="R4195" i="2"/>
  <c r="S4195" i="2" s="1"/>
  <c r="R4196" i="2"/>
  <c r="S4196" i="2" s="1"/>
  <c r="R4197" i="2"/>
  <c r="S4197" i="2" s="1"/>
  <c r="R4198" i="2"/>
  <c r="S4198" i="2" s="1"/>
  <c r="R4199" i="2"/>
  <c r="S4199" i="2" s="1"/>
  <c r="R4200" i="2"/>
  <c r="S4200" i="2" s="1"/>
  <c r="R4201" i="2"/>
  <c r="S4201" i="2" s="1"/>
  <c r="R4202" i="2"/>
  <c r="S4202" i="2" s="1"/>
  <c r="R4203" i="2"/>
  <c r="S4203" i="2" s="1"/>
  <c r="R4204" i="2"/>
  <c r="S4204" i="2" s="1"/>
  <c r="R4205" i="2"/>
  <c r="S4205" i="2" s="1"/>
  <c r="R4206" i="2"/>
  <c r="S4206" i="2" s="1"/>
  <c r="R4207" i="2"/>
  <c r="S4207" i="2" s="1"/>
  <c r="R4208" i="2"/>
  <c r="S4208" i="2" s="1"/>
  <c r="R4209" i="2"/>
  <c r="S4209" i="2" s="1"/>
  <c r="R4210" i="2"/>
  <c r="S4210" i="2" s="1"/>
  <c r="R4211" i="2"/>
  <c r="S4211" i="2" s="1"/>
  <c r="R4212" i="2"/>
  <c r="S4212" i="2" s="1"/>
  <c r="R4213" i="2"/>
  <c r="S4213" i="2" s="1"/>
  <c r="R4214" i="2"/>
  <c r="S4214" i="2" s="1"/>
  <c r="R4215" i="2"/>
  <c r="S4215" i="2" s="1"/>
  <c r="R4216" i="2"/>
  <c r="S4216" i="2" s="1"/>
  <c r="R4217" i="2"/>
  <c r="S4217" i="2" s="1"/>
  <c r="R4218" i="2"/>
  <c r="S4218" i="2" s="1"/>
  <c r="R4219" i="2"/>
  <c r="S4219" i="2" s="1"/>
  <c r="R4220" i="2"/>
  <c r="S4220" i="2" s="1"/>
  <c r="R4221" i="2"/>
  <c r="S4221" i="2" s="1"/>
  <c r="R4222" i="2"/>
  <c r="S4222" i="2" s="1"/>
  <c r="R4223" i="2"/>
  <c r="S4223" i="2" s="1"/>
  <c r="R4224" i="2"/>
  <c r="S4224" i="2" s="1"/>
  <c r="R4225" i="2"/>
  <c r="S4225" i="2" s="1"/>
  <c r="R4226" i="2"/>
  <c r="S4226" i="2" s="1"/>
  <c r="R4227" i="2"/>
  <c r="S4227" i="2" s="1"/>
  <c r="R4228" i="2"/>
  <c r="S4228" i="2" s="1"/>
  <c r="R4229" i="2"/>
  <c r="S4229" i="2" s="1"/>
  <c r="R4230" i="2"/>
  <c r="S4230" i="2" s="1"/>
  <c r="R4231" i="2"/>
  <c r="S4231" i="2" s="1"/>
  <c r="R4232" i="2"/>
  <c r="S4232" i="2" s="1"/>
  <c r="R4233" i="2"/>
  <c r="S4233" i="2" s="1"/>
  <c r="R4234" i="2"/>
  <c r="S4234" i="2" s="1"/>
  <c r="R4235" i="2"/>
  <c r="S4235" i="2" s="1"/>
  <c r="R4236" i="2"/>
  <c r="S4236" i="2" s="1"/>
  <c r="R4237" i="2"/>
  <c r="S4237" i="2" s="1"/>
  <c r="R4238" i="2"/>
  <c r="S4238" i="2" s="1"/>
  <c r="R4239" i="2"/>
  <c r="S4239" i="2" s="1"/>
  <c r="R4240" i="2"/>
  <c r="S4240" i="2" s="1"/>
  <c r="R4241" i="2"/>
  <c r="S4241" i="2" s="1"/>
  <c r="R4242" i="2"/>
  <c r="S4242" i="2" s="1"/>
  <c r="R4243" i="2"/>
  <c r="S4243" i="2" s="1"/>
  <c r="R4244" i="2"/>
  <c r="S4244" i="2" s="1"/>
  <c r="R4245" i="2"/>
  <c r="S4245" i="2" s="1"/>
  <c r="R4246" i="2"/>
  <c r="S4246" i="2" s="1"/>
  <c r="R4247" i="2"/>
  <c r="S4247" i="2" s="1"/>
  <c r="R4248" i="2"/>
  <c r="S4248" i="2" s="1"/>
  <c r="R4249" i="2"/>
  <c r="S4249" i="2" s="1"/>
  <c r="R4250" i="2"/>
  <c r="S4250" i="2" s="1"/>
  <c r="R4251" i="2"/>
  <c r="S4251" i="2" s="1"/>
  <c r="R4252" i="2"/>
  <c r="S4252" i="2" s="1"/>
  <c r="R4253" i="2"/>
  <c r="S4253" i="2" s="1"/>
  <c r="R4254" i="2"/>
  <c r="S4254" i="2" s="1"/>
  <c r="R4255" i="2"/>
  <c r="S4255" i="2" s="1"/>
  <c r="R4256" i="2"/>
  <c r="S4256" i="2" s="1"/>
  <c r="R4257" i="2"/>
  <c r="S4257" i="2" s="1"/>
  <c r="R4258" i="2"/>
  <c r="S4258" i="2" s="1"/>
  <c r="R4259" i="2"/>
  <c r="S4259" i="2" s="1"/>
  <c r="R4260" i="2"/>
  <c r="S4260" i="2" s="1"/>
  <c r="R4261" i="2"/>
  <c r="S4261" i="2" s="1"/>
  <c r="R4262" i="2"/>
  <c r="S4262" i="2" s="1"/>
  <c r="R4263" i="2"/>
  <c r="S4263" i="2" s="1"/>
  <c r="R4264" i="2"/>
  <c r="S4264" i="2" s="1"/>
  <c r="R4265" i="2"/>
  <c r="S4265" i="2" s="1"/>
  <c r="R4266" i="2"/>
  <c r="S4266" i="2" s="1"/>
  <c r="R4267" i="2"/>
  <c r="S4267" i="2" s="1"/>
  <c r="R4268" i="2"/>
  <c r="S4268" i="2" s="1"/>
  <c r="R4269" i="2"/>
  <c r="S4269" i="2" s="1"/>
  <c r="R4270" i="2"/>
  <c r="S4270" i="2" s="1"/>
  <c r="R4271" i="2"/>
  <c r="S4271" i="2" s="1"/>
  <c r="R4272" i="2"/>
  <c r="S4272" i="2" s="1"/>
  <c r="R4273" i="2"/>
  <c r="S4273" i="2" s="1"/>
  <c r="R4274" i="2"/>
  <c r="S4274" i="2" s="1"/>
  <c r="R4275" i="2"/>
  <c r="S4275" i="2" s="1"/>
  <c r="R4276" i="2"/>
  <c r="S4276" i="2" s="1"/>
  <c r="R4277" i="2"/>
  <c r="S4277" i="2" s="1"/>
  <c r="R4278" i="2"/>
  <c r="S4278" i="2" s="1"/>
  <c r="R4279" i="2"/>
  <c r="S4279" i="2" s="1"/>
  <c r="R4280" i="2"/>
  <c r="S4280" i="2" s="1"/>
  <c r="R4281" i="2"/>
  <c r="S4281" i="2" s="1"/>
  <c r="R4282" i="2"/>
  <c r="S4282" i="2" s="1"/>
  <c r="R4283" i="2"/>
  <c r="S4283" i="2" s="1"/>
  <c r="R4284" i="2"/>
  <c r="S4284" i="2" s="1"/>
  <c r="R4285" i="2"/>
  <c r="S4285" i="2" s="1"/>
  <c r="R4286" i="2"/>
  <c r="S4286" i="2" s="1"/>
  <c r="R4287" i="2"/>
  <c r="S4287" i="2" s="1"/>
  <c r="R4288" i="2"/>
  <c r="S4288" i="2" s="1"/>
  <c r="R4289" i="2"/>
  <c r="S4289" i="2" s="1"/>
  <c r="R4290" i="2"/>
  <c r="S4290" i="2" s="1"/>
  <c r="R4291" i="2"/>
  <c r="S4291" i="2" s="1"/>
  <c r="R4292" i="2"/>
  <c r="S4292" i="2" s="1"/>
  <c r="R4293" i="2"/>
  <c r="S4293" i="2" s="1"/>
  <c r="R4294" i="2"/>
  <c r="S4294" i="2" s="1"/>
  <c r="R4295" i="2"/>
  <c r="S4295" i="2" s="1"/>
  <c r="R4296" i="2"/>
  <c r="S4296" i="2" s="1"/>
  <c r="R4297" i="2"/>
  <c r="S4297" i="2" s="1"/>
  <c r="R4298" i="2"/>
  <c r="S4298" i="2" s="1"/>
  <c r="R4299" i="2"/>
  <c r="S4299" i="2" s="1"/>
  <c r="R4300" i="2"/>
  <c r="S4300" i="2" s="1"/>
  <c r="R4301" i="2"/>
  <c r="S4301" i="2" s="1"/>
  <c r="R4302" i="2"/>
  <c r="S4302" i="2" s="1"/>
  <c r="R4303" i="2"/>
  <c r="S4303" i="2" s="1"/>
  <c r="R4304" i="2"/>
  <c r="S4304" i="2" s="1"/>
  <c r="R4305" i="2"/>
  <c r="S4305" i="2" s="1"/>
  <c r="R4306" i="2"/>
  <c r="S4306" i="2" s="1"/>
  <c r="R4307" i="2"/>
  <c r="S4307" i="2" s="1"/>
  <c r="R4308" i="2"/>
  <c r="S4308" i="2" s="1"/>
  <c r="R4309" i="2"/>
  <c r="S4309" i="2" s="1"/>
  <c r="R4310" i="2"/>
  <c r="S4310" i="2" s="1"/>
  <c r="R4311" i="2"/>
  <c r="S4311" i="2" s="1"/>
  <c r="R4312" i="2"/>
  <c r="S4312" i="2" s="1"/>
  <c r="R4313" i="2"/>
  <c r="S4313" i="2" s="1"/>
  <c r="R4314" i="2"/>
  <c r="S4314" i="2" s="1"/>
  <c r="R4315" i="2"/>
  <c r="S4315" i="2" s="1"/>
  <c r="R4316" i="2"/>
  <c r="S4316" i="2" s="1"/>
  <c r="R4317" i="2"/>
  <c r="S4317" i="2" s="1"/>
  <c r="R4318" i="2"/>
  <c r="S4318" i="2" s="1"/>
  <c r="R4319" i="2"/>
  <c r="S4319" i="2" s="1"/>
  <c r="R4320" i="2"/>
  <c r="S4320" i="2" s="1"/>
  <c r="R4321" i="2"/>
  <c r="S4321" i="2" s="1"/>
  <c r="R4322" i="2"/>
  <c r="S4322" i="2" s="1"/>
  <c r="R4323" i="2"/>
  <c r="S4323" i="2" s="1"/>
  <c r="R4324" i="2"/>
  <c r="S4324" i="2" s="1"/>
  <c r="R4325" i="2"/>
  <c r="S4325" i="2" s="1"/>
  <c r="R4326" i="2"/>
  <c r="S4326" i="2" s="1"/>
  <c r="R4327" i="2"/>
  <c r="S4327" i="2" s="1"/>
  <c r="R4328" i="2"/>
  <c r="S4328" i="2" s="1"/>
  <c r="R4329" i="2"/>
  <c r="S4329" i="2" s="1"/>
  <c r="R4330" i="2"/>
  <c r="S4330" i="2" s="1"/>
  <c r="R4331" i="2"/>
  <c r="S4331" i="2" s="1"/>
  <c r="R4332" i="2"/>
  <c r="S4332" i="2" s="1"/>
  <c r="R4333" i="2"/>
  <c r="S4333" i="2" s="1"/>
  <c r="R4334" i="2"/>
  <c r="S4334" i="2" s="1"/>
  <c r="R4335" i="2"/>
  <c r="S4335" i="2" s="1"/>
  <c r="R4336" i="2"/>
  <c r="S4336" i="2" s="1"/>
  <c r="R4337" i="2"/>
  <c r="S4337" i="2" s="1"/>
  <c r="R4338" i="2"/>
  <c r="S4338" i="2" s="1"/>
  <c r="R4339" i="2"/>
  <c r="S4339" i="2" s="1"/>
  <c r="R4340" i="2"/>
  <c r="S4340" i="2" s="1"/>
  <c r="R4341" i="2"/>
  <c r="S4341" i="2" s="1"/>
  <c r="R4342" i="2"/>
  <c r="S4342" i="2" s="1"/>
  <c r="R4343" i="2"/>
  <c r="S4343" i="2" s="1"/>
  <c r="R4344" i="2"/>
  <c r="S4344" i="2" s="1"/>
  <c r="R4345" i="2"/>
  <c r="S4345" i="2" s="1"/>
  <c r="R4346" i="2"/>
  <c r="S4346" i="2" s="1"/>
  <c r="R4347" i="2"/>
  <c r="S4347" i="2" s="1"/>
  <c r="R4348" i="2"/>
  <c r="S4348" i="2" s="1"/>
  <c r="R4349" i="2"/>
  <c r="S4349" i="2" s="1"/>
  <c r="R4350" i="2"/>
  <c r="S4350" i="2" s="1"/>
  <c r="R4351" i="2"/>
  <c r="S4351" i="2" s="1"/>
  <c r="R4352" i="2"/>
  <c r="S4352" i="2" s="1"/>
  <c r="R4353" i="2"/>
  <c r="S4353" i="2" s="1"/>
  <c r="R4354" i="2"/>
  <c r="S4354" i="2" s="1"/>
  <c r="R4355" i="2"/>
  <c r="S4355" i="2" s="1"/>
  <c r="R4356" i="2"/>
  <c r="S4356" i="2" s="1"/>
  <c r="R4357" i="2"/>
  <c r="S4357" i="2" s="1"/>
  <c r="R4358" i="2"/>
  <c r="S4358" i="2" s="1"/>
  <c r="R4359" i="2"/>
  <c r="S4359" i="2" s="1"/>
  <c r="R4360" i="2"/>
  <c r="S4360" i="2" s="1"/>
  <c r="R4361" i="2"/>
  <c r="S4361" i="2" s="1"/>
  <c r="R4362" i="2"/>
  <c r="S4362" i="2" s="1"/>
  <c r="R4363" i="2"/>
  <c r="S4363" i="2" s="1"/>
  <c r="R4364" i="2"/>
  <c r="S4364" i="2" s="1"/>
  <c r="R4365" i="2"/>
  <c r="S4365" i="2" s="1"/>
  <c r="R4366" i="2"/>
  <c r="S4366" i="2" s="1"/>
  <c r="R4367" i="2"/>
  <c r="S4367" i="2" s="1"/>
  <c r="R4368" i="2"/>
  <c r="S4368" i="2" s="1"/>
  <c r="R4369" i="2"/>
  <c r="S4369" i="2" s="1"/>
  <c r="R4370" i="2"/>
  <c r="S4370" i="2" s="1"/>
  <c r="R4371" i="2"/>
  <c r="S4371" i="2" s="1"/>
  <c r="R4372" i="2"/>
  <c r="S4372" i="2" s="1"/>
  <c r="R4373" i="2"/>
  <c r="S4373" i="2" s="1"/>
  <c r="R4374" i="2"/>
  <c r="S4374" i="2" s="1"/>
  <c r="R4375" i="2"/>
  <c r="S4375" i="2" s="1"/>
  <c r="R4376" i="2"/>
  <c r="S4376" i="2" s="1"/>
  <c r="R4377" i="2"/>
  <c r="S4377" i="2" s="1"/>
  <c r="R4378" i="2"/>
  <c r="S4378" i="2" s="1"/>
  <c r="R4379" i="2"/>
  <c r="S4379" i="2" s="1"/>
  <c r="R4380" i="2"/>
  <c r="S4380" i="2" s="1"/>
  <c r="R4381" i="2"/>
  <c r="S4381" i="2" s="1"/>
  <c r="R4382" i="2"/>
  <c r="S4382" i="2" s="1"/>
  <c r="R4383" i="2"/>
  <c r="S4383" i="2" s="1"/>
  <c r="R4384" i="2"/>
  <c r="S4384" i="2" s="1"/>
  <c r="R4385" i="2"/>
  <c r="S4385" i="2" s="1"/>
  <c r="R4386" i="2"/>
  <c r="S4386" i="2" s="1"/>
  <c r="R4387" i="2"/>
  <c r="S4387" i="2" s="1"/>
  <c r="R4388" i="2"/>
  <c r="S4388" i="2" s="1"/>
  <c r="R4389" i="2"/>
  <c r="S4389" i="2" s="1"/>
  <c r="R4390" i="2"/>
  <c r="S4390" i="2" s="1"/>
  <c r="R4391" i="2"/>
  <c r="S4391" i="2" s="1"/>
  <c r="R4392" i="2"/>
  <c r="S4392" i="2" s="1"/>
  <c r="R4393" i="2"/>
  <c r="S4393" i="2" s="1"/>
  <c r="R4394" i="2"/>
  <c r="S4394" i="2" s="1"/>
  <c r="R4395" i="2"/>
  <c r="S4395" i="2" s="1"/>
  <c r="R4396" i="2"/>
  <c r="S4396" i="2" s="1"/>
  <c r="R4397" i="2"/>
  <c r="S4397" i="2" s="1"/>
  <c r="R4398" i="2"/>
  <c r="S4398" i="2" s="1"/>
  <c r="R4399" i="2"/>
  <c r="S4399" i="2" s="1"/>
  <c r="R4400" i="2"/>
  <c r="S4400" i="2" s="1"/>
  <c r="R4401" i="2"/>
  <c r="S4401" i="2" s="1"/>
  <c r="R4402" i="2"/>
  <c r="S4402" i="2" s="1"/>
  <c r="R4403" i="2"/>
  <c r="S4403" i="2" s="1"/>
  <c r="R4404" i="2"/>
  <c r="S4404" i="2" s="1"/>
  <c r="R4405" i="2"/>
  <c r="S4405" i="2" s="1"/>
  <c r="R4406" i="2"/>
  <c r="S4406" i="2" s="1"/>
  <c r="R4407" i="2"/>
  <c r="S4407" i="2" s="1"/>
  <c r="R4408" i="2"/>
  <c r="S4408" i="2" s="1"/>
  <c r="R4409" i="2"/>
  <c r="S4409" i="2" s="1"/>
  <c r="R4410" i="2"/>
  <c r="S4410" i="2" s="1"/>
  <c r="R4411" i="2"/>
  <c r="S4411" i="2" s="1"/>
  <c r="R4412" i="2"/>
  <c r="S4412" i="2" s="1"/>
  <c r="R4413" i="2"/>
  <c r="S4413" i="2" s="1"/>
  <c r="R4414" i="2"/>
  <c r="S4414" i="2" s="1"/>
  <c r="R4415" i="2"/>
  <c r="S4415" i="2" s="1"/>
  <c r="R4416" i="2"/>
  <c r="S4416" i="2" s="1"/>
  <c r="R4417" i="2"/>
  <c r="S4417" i="2" s="1"/>
  <c r="R4418" i="2"/>
  <c r="S4418" i="2" s="1"/>
  <c r="R4419" i="2"/>
  <c r="S4419" i="2" s="1"/>
  <c r="R4420" i="2"/>
  <c r="S4420" i="2" s="1"/>
  <c r="R4421" i="2"/>
  <c r="S4421" i="2" s="1"/>
  <c r="R4422" i="2"/>
  <c r="S4422" i="2" s="1"/>
  <c r="R4423" i="2"/>
  <c r="S4423" i="2" s="1"/>
  <c r="R4424" i="2"/>
  <c r="S4424" i="2" s="1"/>
  <c r="R4425" i="2"/>
  <c r="S4425" i="2" s="1"/>
  <c r="R4426" i="2"/>
  <c r="S4426" i="2" s="1"/>
  <c r="R4427" i="2"/>
  <c r="S4427" i="2" s="1"/>
  <c r="R4428" i="2"/>
  <c r="S4428" i="2" s="1"/>
  <c r="R4429" i="2"/>
  <c r="S4429" i="2" s="1"/>
  <c r="R4430" i="2"/>
  <c r="S4430" i="2" s="1"/>
  <c r="R4431" i="2"/>
  <c r="S4431" i="2" s="1"/>
  <c r="R4432" i="2"/>
  <c r="S4432" i="2" s="1"/>
  <c r="R4433" i="2"/>
  <c r="S4433" i="2" s="1"/>
  <c r="R4434" i="2"/>
  <c r="S4434" i="2" s="1"/>
  <c r="R4435" i="2"/>
  <c r="S4435" i="2" s="1"/>
  <c r="R4436" i="2"/>
  <c r="S4436" i="2" s="1"/>
  <c r="R4437" i="2"/>
  <c r="S4437" i="2" s="1"/>
  <c r="R4438" i="2"/>
  <c r="S4438" i="2" s="1"/>
  <c r="R4439" i="2"/>
  <c r="S4439" i="2" s="1"/>
  <c r="R4440" i="2"/>
  <c r="S4440" i="2" s="1"/>
  <c r="R4441" i="2"/>
  <c r="S4441" i="2" s="1"/>
  <c r="R4442" i="2"/>
  <c r="S4442" i="2" s="1"/>
  <c r="R4443" i="2"/>
  <c r="S4443" i="2" s="1"/>
  <c r="R4444" i="2"/>
  <c r="S4444" i="2" s="1"/>
  <c r="R4445" i="2"/>
  <c r="S4445" i="2" s="1"/>
  <c r="R4446" i="2"/>
  <c r="S4446" i="2" s="1"/>
  <c r="R4447" i="2"/>
  <c r="S4447" i="2" s="1"/>
  <c r="R4448" i="2"/>
  <c r="S4448" i="2" s="1"/>
  <c r="R4449" i="2"/>
  <c r="S4449" i="2" s="1"/>
  <c r="R4450" i="2"/>
  <c r="S4450" i="2" s="1"/>
  <c r="R4451" i="2"/>
  <c r="S4451" i="2" s="1"/>
  <c r="R4452" i="2"/>
  <c r="S4452" i="2" s="1"/>
  <c r="R4453" i="2"/>
  <c r="S4453" i="2" s="1"/>
  <c r="R4454" i="2"/>
  <c r="S4454" i="2" s="1"/>
  <c r="R4455" i="2"/>
  <c r="S4455" i="2" s="1"/>
  <c r="R4456" i="2"/>
  <c r="S4456" i="2" s="1"/>
  <c r="R4457" i="2"/>
  <c r="S4457" i="2" s="1"/>
  <c r="R4458" i="2"/>
  <c r="S4458" i="2" s="1"/>
  <c r="R4459" i="2"/>
  <c r="S4459" i="2" s="1"/>
  <c r="R4460" i="2"/>
  <c r="S4460" i="2" s="1"/>
  <c r="R4461" i="2"/>
  <c r="S4461" i="2" s="1"/>
  <c r="R4462" i="2"/>
  <c r="S4462" i="2" s="1"/>
  <c r="R4463" i="2"/>
  <c r="S4463" i="2" s="1"/>
  <c r="R4464" i="2"/>
  <c r="S4464" i="2" s="1"/>
  <c r="R4465" i="2"/>
  <c r="S4465" i="2" s="1"/>
  <c r="R4466" i="2"/>
  <c r="S4466" i="2" s="1"/>
  <c r="R4467" i="2"/>
  <c r="S4467" i="2" s="1"/>
  <c r="R4468" i="2"/>
  <c r="S4468" i="2" s="1"/>
  <c r="R4469" i="2"/>
  <c r="S4469" i="2" s="1"/>
  <c r="R4470" i="2"/>
  <c r="S4470" i="2" s="1"/>
  <c r="R4471" i="2"/>
  <c r="S4471" i="2" s="1"/>
  <c r="R4472" i="2"/>
  <c r="S4472" i="2" s="1"/>
  <c r="R4473" i="2"/>
  <c r="S4473" i="2" s="1"/>
  <c r="R4474" i="2"/>
  <c r="S4474" i="2" s="1"/>
  <c r="R4475" i="2"/>
  <c r="S4475" i="2" s="1"/>
  <c r="R4476" i="2"/>
  <c r="S4476" i="2" s="1"/>
  <c r="R4477" i="2"/>
  <c r="S4477" i="2" s="1"/>
  <c r="R4478" i="2"/>
  <c r="S4478" i="2" s="1"/>
  <c r="R4479" i="2"/>
  <c r="S4479" i="2" s="1"/>
  <c r="R4480" i="2"/>
  <c r="S4480" i="2" s="1"/>
  <c r="R4481" i="2"/>
  <c r="S4481" i="2" s="1"/>
  <c r="R4482" i="2"/>
  <c r="S4482" i="2" s="1"/>
  <c r="R4483" i="2"/>
  <c r="S4483" i="2" s="1"/>
  <c r="R4484" i="2"/>
  <c r="S4484" i="2" s="1"/>
  <c r="R4485" i="2"/>
  <c r="S4485" i="2" s="1"/>
  <c r="R4486" i="2"/>
  <c r="S4486" i="2" s="1"/>
  <c r="R4487" i="2"/>
  <c r="S4487" i="2" s="1"/>
  <c r="R4488" i="2"/>
  <c r="S4488" i="2" s="1"/>
  <c r="R4489" i="2"/>
  <c r="S4489" i="2" s="1"/>
  <c r="R4490" i="2"/>
  <c r="S4490" i="2" s="1"/>
  <c r="R4491" i="2"/>
  <c r="S4491" i="2" s="1"/>
  <c r="R4492" i="2"/>
  <c r="S4492" i="2" s="1"/>
  <c r="R4493" i="2"/>
  <c r="S4493" i="2" s="1"/>
  <c r="R4494" i="2"/>
  <c r="S4494" i="2" s="1"/>
  <c r="R4495" i="2"/>
  <c r="S4495" i="2" s="1"/>
  <c r="R4496" i="2"/>
  <c r="S4496" i="2" s="1"/>
  <c r="R4497" i="2"/>
  <c r="S4497" i="2" s="1"/>
  <c r="R4498" i="2"/>
  <c r="S4498" i="2" s="1"/>
  <c r="R4499" i="2"/>
  <c r="S4499" i="2" s="1"/>
  <c r="R4500" i="2"/>
  <c r="S4500" i="2" s="1"/>
  <c r="R4501" i="2"/>
  <c r="S4501" i="2" s="1"/>
  <c r="R4502" i="2"/>
  <c r="S4502" i="2" s="1"/>
  <c r="R4503" i="2"/>
  <c r="S4503" i="2" s="1"/>
  <c r="R4504" i="2"/>
  <c r="S4504" i="2" s="1"/>
  <c r="R4505" i="2"/>
  <c r="S4505" i="2" s="1"/>
  <c r="R4506" i="2"/>
  <c r="S4506" i="2" s="1"/>
  <c r="R4507" i="2"/>
  <c r="S4507" i="2" s="1"/>
  <c r="R4508" i="2"/>
  <c r="S4508" i="2" s="1"/>
  <c r="R4509" i="2"/>
  <c r="S4509" i="2" s="1"/>
  <c r="R4510" i="2"/>
  <c r="S4510" i="2" s="1"/>
  <c r="R4511" i="2"/>
  <c r="S4511" i="2" s="1"/>
  <c r="R4512" i="2"/>
  <c r="S4512" i="2" s="1"/>
  <c r="R4513" i="2"/>
  <c r="S4513" i="2" s="1"/>
  <c r="R4514" i="2"/>
  <c r="S4514" i="2" s="1"/>
  <c r="R4515" i="2"/>
  <c r="S4515" i="2" s="1"/>
  <c r="R4516" i="2"/>
  <c r="S4516" i="2" s="1"/>
  <c r="R4517" i="2"/>
  <c r="S4517" i="2" s="1"/>
  <c r="R4518" i="2"/>
  <c r="S4518" i="2" s="1"/>
  <c r="R4519" i="2"/>
  <c r="S4519" i="2" s="1"/>
  <c r="R4520" i="2"/>
  <c r="S4520" i="2" s="1"/>
  <c r="R4521" i="2"/>
  <c r="S4521" i="2" s="1"/>
  <c r="R4522" i="2"/>
  <c r="S4522" i="2" s="1"/>
  <c r="R4523" i="2"/>
  <c r="S4523" i="2" s="1"/>
  <c r="R4524" i="2"/>
  <c r="S4524" i="2" s="1"/>
  <c r="R4525" i="2"/>
  <c r="S4525" i="2" s="1"/>
  <c r="R4526" i="2"/>
  <c r="S4526" i="2" s="1"/>
  <c r="R4527" i="2"/>
  <c r="S4527" i="2" s="1"/>
  <c r="R4528" i="2"/>
  <c r="S4528" i="2" s="1"/>
  <c r="R4529" i="2"/>
  <c r="S4529" i="2" s="1"/>
  <c r="R4530" i="2"/>
  <c r="S4530" i="2" s="1"/>
  <c r="R4531" i="2"/>
  <c r="S4531" i="2" s="1"/>
  <c r="R4532" i="2"/>
  <c r="S4532" i="2" s="1"/>
  <c r="R4533" i="2"/>
  <c r="S4533" i="2" s="1"/>
  <c r="R4534" i="2"/>
  <c r="S4534" i="2" s="1"/>
  <c r="R4535" i="2"/>
  <c r="S4535" i="2" s="1"/>
  <c r="R4536" i="2"/>
  <c r="S4536" i="2" s="1"/>
  <c r="R4537" i="2"/>
  <c r="S4537" i="2" s="1"/>
  <c r="R4538" i="2"/>
  <c r="S4538" i="2" s="1"/>
  <c r="R4539" i="2"/>
  <c r="S4539" i="2" s="1"/>
  <c r="R4540" i="2"/>
  <c r="S4540" i="2" s="1"/>
  <c r="R4541" i="2"/>
  <c r="S4541" i="2" s="1"/>
  <c r="R4542" i="2"/>
  <c r="S4542" i="2" s="1"/>
  <c r="R4543" i="2"/>
  <c r="S4543" i="2" s="1"/>
  <c r="R4544" i="2"/>
  <c r="S4544" i="2" s="1"/>
  <c r="R4545" i="2"/>
  <c r="S4545" i="2" s="1"/>
  <c r="R4546" i="2"/>
  <c r="S4546" i="2" s="1"/>
  <c r="R4547" i="2"/>
  <c r="S4547" i="2" s="1"/>
  <c r="R4548" i="2"/>
  <c r="S4548" i="2" s="1"/>
  <c r="R4549" i="2"/>
  <c r="S4549" i="2" s="1"/>
  <c r="R4550" i="2"/>
  <c r="S4550" i="2" s="1"/>
  <c r="R4551" i="2"/>
  <c r="S4551" i="2" s="1"/>
  <c r="R4552" i="2"/>
  <c r="S4552" i="2" s="1"/>
  <c r="R4553" i="2"/>
  <c r="S4553" i="2" s="1"/>
  <c r="R4554" i="2"/>
  <c r="S4554" i="2" s="1"/>
  <c r="R4555" i="2"/>
  <c r="S4555" i="2" s="1"/>
  <c r="R4556" i="2"/>
  <c r="S4556" i="2" s="1"/>
  <c r="R4557" i="2"/>
  <c r="S4557" i="2" s="1"/>
  <c r="R4558" i="2"/>
  <c r="S4558" i="2" s="1"/>
  <c r="R4559" i="2"/>
  <c r="S4559" i="2" s="1"/>
  <c r="R4560" i="2"/>
  <c r="S4560" i="2" s="1"/>
  <c r="R4561" i="2"/>
  <c r="S4561" i="2" s="1"/>
  <c r="R4562" i="2"/>
  <c r="S4562" i="2" s="1"/>
  <c r="R4563" i="2"/>
  <c r="S4563" i="2" s="1"/>
  <c r="R4564" i="2"/>
  <c r="S4564" i="2" s="1"/>
  <c r="R4565" i="2"/>
  <c r="S4565" i="2" s="1"/>
  <c r="R4566" i="2"/>
  <c r="S4566" i="2" s="1"/>
  <c r="R4567" i="2"/>
  <c r="S4567" i="2" s="1"/>
  <c r="R4568" i="2"/>
  <c r="S4568" i="2" s="1"/>
  <c r="R4569" i="2"/>
  <c r="S4569" i="2" s="1"/>
  <c r="R4570" i="2"/>
  <c r="S4570" i="2" s="1"/>
  <c r="R4571" i="2"/>
  <c r="S4571" i="2" s="1"/>
  <c r="R4572" i="2"/>
  <c r="S4572" i="2" s="1"/>
  <c r="R4573" i="2"/>
  <c r="S4573" i="2" s="1"/>
  <c r="R4574" i="2"/>
  <c r="S4574" i="2" s="1"/>
  <c r="R4575" i="2"/>
  <c r="S4575" i="2" s="1"/>
  <c r="R4576" i="2"/>
  <c r="S4576" i="2" s="1"/>
  <c r="R4577" i="2"/>
  <c r="S4577" i="2" s="1"/>
  <c r="R4578" i="2"/>
  <c r="S4578" i="2" s="1"/>
  <c r="R4579" i="2"/>
  <c r="S4579" i="2" s="1"/>
  <c r="R4580" i="2"/>
  <c r="S4580" i="2" s="1"/>
  <c r="R4581" i="2"/>
  <c r="S4581" i="2" s="1"/>
  <c r="R4582" i="2"/>
  <c r="S4582" i="2" s="1"/>
  <c r="R4583" i="2"/>
  <c r="S4583" i="2" s="1"/>
  <c r="R4584" i="2"/>
  <c r="S4584" i="2" s="1"/>
  <c r="R4585" i="2"/>
  <c r="S4585" i="2" s="1"/>
  <c r="R4586" i="2"/>
  <c r="S4586" i="2" s="1"/>
  <c r="R4587" i="2"/>
  <c r="S4587" i="2" s="1"/>
  <c r="R4588" i="2"/>
  <c r="S4588" i="2" s="1"/>
  <c r="R4589" i="2"/>
  <c r="S4589" i="2" s="1"/>
  <c r="R4590" i="2"/>
  <c r="S4590" i="2" s="1"/>
  <c r="R4591" i="2"/>
  <c r="S4591" i="2" s="1"/>
  <c r="R4592" i="2"/>
  <c r="S4592" i="2" s="1"/>
  <c r="R4593" i="2"/>
  <c r="S4593" i="2" s="1"/>
  <c r="R4594" i="2"/>
  <c r="S4594" i="2" s="1"/>
  <c r="R4595" i="2"/>
  <c r="S4595" i="2" s="1"/>
  <c r="R4596" i="2"/>
  <c r="S4596" i="2" s="1"/>
  <c r="R4597" i="2"/>
  <c r="S4597" i="2" s="1"/>
  <c r="R4598" i="2"/>
  <c r="S4598" i="2" s="1"/>
  <c r="R4599" i="2"/>
  <c r="S4599" i="2" s="1"/>
  <c r="R4600" i="2"/>
  <c r="S4600" i="2" s="1"/>
  <c r="R4601" i="2"/>
  <c r="S4601" i="2" s="1"/>
  <c r="R4602" i="2"/>
  <c r="S4602" i="2" s="1"/>
  <c r="R4603" i="2"/>
  <c r="S4603" i="2" s="1"/>
  <c r="R4604" i="2"/>
  <c r="S4604" i="2" s="1"/>
  <c r="R4605" i="2"/>
  <c r="S4605" i="2" s="1"/>
  <c r="R4606" i="2"/>
  <c r="S4606" i="2" s="1"/>
  <c r="R4607" i="2"/>
  <c r="S4607" i="2" s="1"/>
  <c r="R4608" i="2"/>
  <c r="S4608" i="2" s="1"/>
  <c r="R4609" i="2"/>
  <c r="S4609" i="2" s="1"/>
  <c r="R4610" i="2"/>
  <c r="S4610" i="2" s="1"/>
  <c r="R4611" i="2"/>
  <c r="S4611" i="2" s="1"/>
  <c r="R4612" i="2"/>
  <c r="S4612" i="2" s="1"/>
  <c r="R4613" i="2"/>
  <c r="S4613" i="2" s="1"/>
  <c r="R4614" i="2"/>
  <c r="S4614" i="2" s="1"/>
  <c r="R4615" i="2"/>
  <c r="S4615" i="2" s="1"/>
  <c r="R4616" i="2"/>
  <c r="S4616" i="2" s="1"/>
  <c r="R4617" i="2"/>
  <c r="S4617" i="2" s="1"/>
  <c r="R4618" i="2"/>
  <c r="S4618" i="2" s="1"/>
  <c r="R4619" i="2"/>
  <c r="S4619" i="2" s="1"/>
  <c r="R4620" i="2"/>
  <c r="S4620" i="2" s="1"/>
  <c r="R4621" i="2"/>
  <c r="S4621" i="2" s="1"/>
  <c r="R4622" i="2"/>
  <c r="S4622" i="2" s="1"/>
  <c r="R4623" i="2"/>
  <c r="S4623" i="2" s="1"/>
  <c r="R4624" i="2"/>
  <c r="S4624" i="2" s="1"/>
  <c r="R4625" i="2"/>
  <c r="S4625" i="2" s="1"/>
  <c r="R4626" i="2"/>
  <c r="S4626" i="2" s="1"/>
  <c r="R4627" i="2"/>
  <c r="S4627" i="2" s="1"/>
  <c r="R4628" i="2"/>
  <c r="S4628" i="2" s="1"/>
  <c r="R4629" i="2"/>
  <c r="S4629" i="2" s="1"/>
  <c r="R4630" i="2"/>
  <c r="S4630" i="2" s="1"/>
  <c r="R4631" i="2"/>
  <c r="S4631" i="2" s="1"/>
  <c r="R4632" i="2"/>
  <c r="S4632" i="2" s="1"/>
  <c r="R4633" i="2"/>
  <c r="S4633" i="2" s="1"/>
  <c r="R4634" i="2"/>
  <c r="S4634" i="2" s="1"/>
  <c r="R4635" i="2"/>
  <c r="S4635" i="2" s="1"/>
  <c r="R4636" i="2"/>
  <c r="S4636" i="2" s="1"/>
  <c r="R4637" i="2"/>
  <c r="S4637" i="2" s="1"/>
  <c r="R4638" i="2"/>
  <c r="S4638" i="2" s="1"/>
  <c r="R4639" i="2"/>
  <c r="S4639" i="2" s="1"/>
  <c r="R4640" i="2"/>
  <c r="S4640" i="2" s="1"/>
  <c r="R4641" i="2"/>
  <c r="S4641" i="2" s="1"/>
  <c r="R4642" i="2"/>
  <c r="S4642" i="2" s="1"/>
  <c r="R4643" i="2"/>
  <c r="S4643" i="2" s="1"/>
  <c r="R4644" i="2"/>
  <c r="S4644" i="2" s="1"/>
  <c r="R4645" i="2"/>
  <c r="S4645" i="2" s="1"/>
  <c r="R4646" i="2"/>
  <c r="S4646" i="2" s="1"/>
  <c r="R4647" i="2"/>
  <c r="S4647" i="2" s="1"/>
  <c r="R4648" i="2"/>
  <c r="S4648" i="2" s="1"/>
  <c r="R4649" i="2"/>
  <c r="S4649" i="2" s="1"/>
  <c r="R4650" i="2"/>
  <c r="S4650" i="2" s="1"/>
  <c r="R4651" i="2"/>
  <c r="S4651" i="2" s="1"/>
  <c r="R4652" i="2"/>
  <c r="S4652" i="2" s="1"/>
  <c r="R4653" i="2"/>
  <c r="S4653" i="2" s="1"/>
  <c r="R4654" i="2"/>
  <c r="S4654" i="2" s="1"/>
  <c r="R4655" i="2"/>
  <c r="S4655" i="2" s="1"/>
  <c r="R4656" i="2"/>
  <c r="S4656" i="2" s="1"/>
  <c r="R4657" i="2"/>
  <c r="S4657" i="2" s="1"/>
  <c r="R4658" i="2"/>
  <c r="S4658" i="2" s="1"/>
  <c r="R4659" i="2"/>
  <c r="S4659" i="2" s="1"/>
  <c r="R4660" i="2"/>
  <c r="S4660" i="2" s="1"/>
  <c r="R4661" i="2"/>
  <c r="S4661" i="2" s="1"/>
  <c r="R4662" i="2"/>
  <c r="S4662" i="2" s="1"/>
  <c r="R4663" i="2"/>
  <c r="S4663" i="2" s="1"/>
  <c r="R4664" i="2"/>
  <c r="S4664" i="2" s="1"/>
  <c r="R4665" i="2"/>
  <c r="S4665" i="2" s="1"/>
  <c r="R4666" i="2"/>
  <c r="S4666" i="2" s="1"/>
  <c r="R4667" i="2"/>
  <c r="S4667" i="2" s="1"/>
  <c r="R4668" i="2"/>
  <c r="S4668" i="2" s="1"/>
  <c r="R4669" i="2"/>
  <c r="S4669" i="2" s="1"/>
  <c r="R4670" i="2"/>
  <c r="S4670" i="2" s="1"/>
  <c r="R4671" i="2"/>
  <c r="S4671" i="2" s="1"/>
  <c r="R4672" i="2"/>
  <c r="S4672" i="2" s="1"/>
  <c r="R4673" i="2"/>
  <c r="S4673" i="2" s="1"/>
  <c r="R4674" i="2"/>
  <c r="S4674" i="2" s="1"/>
  <c r="R4675" i="2"/>
  <c r="S4675" i="2" s="1"/>
  <c r="R4676" i="2"/>
  <c r="S4676" i="2" s="1"/>
  <c r="R4677" i="2"/>
  <c r="S4677" i="2" s="1"/>
  <c r="R4678" i="2"/>
  <c r="S4678" i="2" s="1"/>
  <c r="R4679" i="2"/>
  <c r="S4679" i="2" s="1"/>
  <c r="R4680" i="2"/>
  <c r="S4680" i="2" s="1"/>
  <c r="R4681" i="2"/>
  <c r="S4681" i="2" s="1"/>
  <c r="R4682" i="2"/>
  <c r="S4682" i="2" s="1"/>
  <c r="R4683" i="2"/>
  <c r="S4683" i="2" s="1"/>
  <c r="R4684" i="2"/>
  <c r="S4684" i="2" s="1"/>
  <c r="R4685" i="2"/>
  <c r="S4685" i="2" s="1"/>
  <c r="R4686" i="2"/>
  <c r="S4686" i="2" s="1"/>
  <c r="R4687" i="2"/>
  <c r="S4687" i="2" s="1"/>
  <c r="R4688" i="2"/>
  <c r="S4688" i="2" s="1"/>
  <c r="R4689" i="2"/>
  <c r="S4689" i="2" s="1"/>
  <c r="R4690" i="2"/>
  <c r="S4690" i="2" s="1"/>
  <c r="R4691" i="2"/>
  <c r="S4691" i="2" s="1"/>
  <c r="R4692" i="2"/>
  <c r="S4692" i="2" s="1"/>
  <c r="R4693" i="2"/>
  <c r="S4693" i="2" s="1"/>
  <c r="R4694" i="2"/>
  <c r="S4694" i="2" s="1"/>
  <c r="R4695" i="2"/>
  <c r="S4695" i="2" s="1"/>
  <c r="R4696" i="2"/>
  <c r="S4696" i="2" s="1"/>
  <c r="R4697" i="2"/>
  <c r="S4697" i="2" s="1"/>
  <c r="R4698" i="2"/>
  <c r="S4698" i="2" s="1"/>
  <c r="R4699" i="2"/>
  <c r="S4699" i="2" s="1"/>
  <c r="R4700" i="2"/>
  <c r="S4700" i="2" s="1"/>
  <c r="R4701" i="2"/>
  <c r="S4701" i="2" s="1"/>
  <c r="R4702" i="2"/>
  <c r="S4702" i="2" s="1"/>
  <c r="R4703" i="2"/>
  <c r="S4703" i="2" s="1"/>
  <c r="R4704" i="2"/>
  <c r="S4704" i="2" s="1"/>
  <c r="R4705" i="2"/>
  <c r="S4705" i="2" s="1"/>
  <c r="R4706" i="2"/>
  <c r="S4706" i="2" s="1"/>
  <c r="R4707" i="2"/>
  <c r="S4707" i="2" s="1"/>
  <c r="R4708" i="2"/>
  <c r="S4708" i="2" s="1"/>
  <c r="R4709" i="2"/>
  <c r="S4709" i="2" s="1"/>
  <c r="R4710" i="2"/>
  <c r="S4710" i="2" s="1"/>
  <c r="R4711" i="2"/>
  <c r="S4711" i="2" s="1"/>
  <c r="R4712" i="2"/>
  <c r="S4712" i="2" s="1"/>
  <c r="R4713" i="2"/>
  <c r="S4713" i="2" s="1"/>
  <c r="R4714" i="2"/>
  <c r="S4714" i="2" s="1"/>
  <c r="R4715" i="2"/>
  <c r="S4715" i="2" s="1"/>
  <c r="R4716" i="2"/>
  <c r="S4716" i="2" s="1"/>
  <c r="R4717" i="2"/>
  <c r="S4717" i="2" s="1"/>
  <c r="R4718" i="2"/>
  <c r="S4718" i="2" s="1"/>
  <c r="R4719" i="2"/>
  <c r="S4719" i="2" s="1"/>
  <c r="R4720" i="2"/>
  <c r="S4720" i="2" s="1"/>
  <c r="R4721" i="2"/>
  <c r="S4721" i="2" s="1"/>
  <c r="R4722" i="2"/>
  <c r="S4722" i="2" s="1"/>
  <c r="R4723" i="2"/>
  <c r="S4723" i="2" s="1"/>
  <c r="R4724" i="2"/>
  <c r="S4724" i="2" s="1"/>
  <c r="R4725" i="2"/>
  <c r="S4725" i="2" s="1"/>
  <c r="R4726" i="2"/>
  <c r="S4726" i="2" s="1"/>
  <c r="R4727" i="2"/>
  <c r="S4727" i="2" s="1"/>
  <c r="R4728" i="2"/>
  <c r="S4728" i="2" s="1"/>
  <c r="R4729" i="2"/>
  <c r="S4729" i="2" s="1"/>
  <c r="R4730" i="2"/>
  <c r="S4730" i="2" s="1"/>
  <c r="R4731" i="2"/>
  <c r="S4731" i="2" s="1"/>
  <c r="R4732" i="2"/>
  <c r="S4732" i="2" s="1"/>
  <c r="R4733" i="2"/>
  <c r="S4733" i="2" s="1"/>
  <c r="R4734" i="2"/>
  <c r="S4734" i="2" s="1"/>
  <c r="R4735" i="2"/>
  <c r="S4735" i="2" s="1"/>
  <c r="R4736" i="2"/>
  <c r="S4736" i="2" s="1"/>
  <c r="R4737" i="2"/>
  <c r="S4737" i="2" s="1"/>
  <c r="R4738" i="2"/>
  <c r="S4738" i="2" s="1"/>
  <c r="R4739" i="2"/>
  <c r="S4739" i="2" s="1"/>
  <c r="R4740" i="2"/>
  <c r="S4740" i="2" s="1"/>
  <c r="R4741" i="2"/>
  <c r="S4741" i="2" s="1"/>
  <c r="R4742" i="2"/>
  <c r="S4742" i="2" s="1"/>
  <c r="R4743" i="2"/>
  <c r="S4743" i="2" s="1"/>
  <c r="R4744" i="2"/>
  <c r="S4744" i="2" s="1"/>
  <c r="R4745" i="2"/>
  <c r="S4745" i="2" s="1"/>
  <c r="R4746" i="2"/>
  <c r="S4746" i="2" s="1"/>
  <c r="R4747" i="2"/>
  <c r="S4747" i="2" s="1"/>
  <c r="R4748" i="2"/>
  <c r="S4748" i="2" s="1"/>
  <c r="R4749" i="2"/>
  <c r="S4749" i="2" s="1"/>
  <c r="R4750" i="2"/>
  <c r="S4750" i="2" s="1"/>
  <c r="R4751" i="2"/>
  <c r="S4751" i="2" s="1"/>
  <c r="R4752" i="2"/>
  <c r="S4752" i="2" s="1"/>
  <c r="R4753" i="2"/>
  <c r="S4753" i="2" s="1"/>
  <c r="R4754" i="2"/>
  <c r="S4754" i="2" s="1"/>
  <c r="R4755" i="2"/>
  <c r="S4755" i="2" s="1"/>
  <c r="R4756" i="2"/>
  <c r="S4756" i="2" s="1"/>
  <c r="R4757" i="2"/>
  <c r="S4757" i="2" s="1"/>
  <c r="R4758" i="2"/>
  <c r="S4758" i="2" s="1"/>
  <c r="R4759" i="2"/>
  <c r="S4759" i="2" s="1"/>
  <c r="R4760" i="2"/>
  <c r="S4760" i="2" s="1"/>
  <c r="R4761" i="2"/>
  <c r="S4761" i="2" s="1"/>
  <c r="R4762" i="2"/>
  <c r="S4762" i="2" s="1"/>
  <c r="R4763" i="2"/>
  <c r="S4763" i="2" s="1"/>
  <c r="R4764" i="2"/>
  <c r="S4764" i="2" s="1"/>
  <c r="R4765" i="2"/>
  <c r="S4765" i="2" s="1"/>
  <c r="R4766" i="2"/>
  <c r="S4766" i="2" s="1"/>
  <c r="R4767" i="2"/>
  <c r="S4767" i="2" s="1"/>
  <c r="R4768" i="2"/>
  <c r="S4768" i="2" s="1"/>
  <c r="R4769" i="2"/>
  <c r="S4769" i="2" s="1"/>
  <c r="R4770" i="2"/>
  <c r="S4770" i="2" s="1"/>
  <c r="R4771" i="2"/>
  <c r="S4771" i="2" s="1"/>
  <c r="R4772" i="2"/>
  <c r="S4772" i="2" s="1"/>
  <c r="R4773" i="2"/>
  <c r="S4773" i="2" s="1"/>
  <c r="R4774" i="2"/>
  <c r="S4774" i="2" s="1"/>
  <c r="R4775" i="2"/>
  <c r="S4775" i="2" s="1"/>
  <c r="R4776" i="2"/>
  <c r="S4776" i="2" s="1"/>
  <c r="R4777" i="2"/>
  <c r="S4777" i="2" s="1"/>
  <c r="R4778" i="2"/>
  <c r="S4778" i="2" s="1"/>
  <c r="R4779" i="2"/>
  <c r="S4779" i="2" s="1"/>
  <c r="R4780" i="2"/>
  <c r="S4780" i="2" s="1"/>
  <c r="R4781" i="2"/>
  <c r="S4781" i="2" s="1"/>
  <c r="R4782" i="2"/>
  <c r="S4782" i="2" s="1"/>
  <c r="R4783" i="2"/>
  <c r="S4783" i="2" s="1"/>
  <c r="R4784" i="2"/>
  <c r="S4784" i="2" s="1"/>
  <c r="R4785" i="2"/>
  <c r="S4785" i="2" s="1"/>
  <c r="R4786" i="2"/>
  <c r="S4786" i="2" s="1"/>
  <c r="R4787" i="2"/>
  <c r="S4787" i="2" s="1"/>
  <c r="R4788" i="2"/>
  <c r="S4788" i="2" s="1"/>
  <c r="R4789" i="2"/>
  <c r="S4789" i="2" s="1"/>
  <c r="R4790" i="2"/>
  <c r="S4790" i="2" s="1"/>
  <c r="R4791" i="2"/>
  <c r="S4791" i="2" s="1"/>
  <c r="R4792" i="2"/>
  <c r="S4792" i="2" s="1"/>
  <c r="R4793" i="2"/>
  <c r="S4793" i="2" s="1"/>
  <c r="R4794" i="2"/>
  <c r="S4794" i="2" s="1"/>
  <c r="R4795" i="2"/>
  <c r="S4795" i="2" s="1"/>
  <c r="R4796" i="2"/>
  <c r="S4796" i="2" s="1"/>
  <c r="R4797" i="2"/>
  <c r="S4797" i="2" s="1"/>
  <c r="R4798" i="2"/>
  <c r="S4798" i="2" s="1"/>
  <c r="R4799" i="2"/>
  <c r="S4799" i="2" s="1"/>
  <c r="R4800" i="2"/>
  <c r="S4800" i="2" s="1"/>
  <c r="R4801" i="2"/>
  <c r="S4801" i="2" s="1"/>
  <c r="R4802" i="2"/>
  <c r="S4802" i="2" s="1"/>
  <c r="R4803" i="2"/>
  <c r="S4803" i="2" s="1"/>
  <c r="R4804" i="2"/>
  <c r="S4804" i="2" s="1"/>
  <c r="R4805" i="2"/>
  <c r="S4805" i="2" s="1"/>
  <c r="R4806" i="2"/>
  <c r="S4806" i="2" s="1"/>
  <c r="R4807" i="2"/>
  <c r="S4807" i="2" s="1"/>
  <c r="R4808" i="2"/>
  <c r="S4808" i="2" s="1"/>
  <c r="R4809" i="2"/>
  <c r="S4809" i="2" s="1"/>
  <c r="R4810" i="2"/>
  <c r="S4810" i="2" s="1"/>
  <c r="R4811" i="2"/>
  <c r="S4811" i="2" s="1"/>
  <c r="R4812" i="2"/>
  <c r="S4812" i="2" s="1"/>
  <c r="R4813" i="2"/>
  <c r="S4813" i="2" s="1"/>
  <c r="R4814" i="2"/>
  <c r="S4814" i="2" s="1"/>
  <c r="R4815" i="2"/>
  <c r="S4815" i="2" s="1"/>
  <c r="R4816" i="2"/>
  <c r="S4816" i="2" s="1"/>
  <c r="R4817" i="2"/>
  <c r="S4817" i="2" s="1"/>
  <c r="R4818" i="2"/>
  <c r="S4818" i="2" s="1"/>
  <c r="R4819" i="2"/>
  <c r="S4819" i="2" s="1"/>
  <c r="R4820" i="2"/>
  <c r="S4820" i="2" s="1"/>
  <c r="R4821" i="2"/>
  <c r="S4821" i="2" s="1"/>
  <c r="R4822" i="2"/>
  <c r="S4822" i="2" s="1"/>
  <c r="R4823" i="2"/>
  <c r="S4823" i="2" s="1"/>
  <c r="R4824" i="2"/>
  <c r="S4824" i="2" s="1"/>
  <c r="R4825" i="2"/>
  <c r="S4825" i="2" s="1"/>
  <c r="R4826" i="2"/>
  <c r="S4826" i="2" s="1"/>
  <c r="R4827" i="2"/>
  <c r="S4827" i="2" s="1"/>
  <c r="R4828" i="2"/>
  <c r="S4828" i="2" s="1"/>
  <c r="R4829" i="2"/>
  <c r="S4829" i="2" s="1"/>
  <c r="R4830" i="2"/>
  <c r="S4830" i="2" s="1"/>
  <c r="R4831" i="2"/>
  <c r="S4831" i="2" s="1"/>
  <c r="R4832" i="2"/>
  <c r="S4832" i="2" s="1"/>
  <c r="R4833" i="2"/>
  <c r="S4833" i="2" s="1"/>
  <c r="R4834" i="2"/>
  <c r="S4834" i="2" s="1"/>
  <c r="R4835" i="2"/>
  <c r="S4835" i="2" s="1"/>
  <c r="R4836" i="2"/>
  <c r="S4836" i="2" s="1"/>
  <c r="R4837" i="2"/>
  <c r="S4837" i="2" s="1"/>
  <c r="R4838" i="2"/>
  <c r="S4838" i="2" s="1"/>
  <c r="R4839" i="2"/>
  <c r="S4839" i="2" s="1"/>
  <c r="R4840" i="2"/>
  <c r="S4840" i="2" s="1"/>
  <c r="R4841" i="2"/>
  <c r="S4841" i="2" s="1"/>
  <c r="R4842" i="2"/>
  <c r="S4842" i="2" s="1"/>
  <c r="R4843" i="2"/>
  <c r="S4843" i="2" s="1"/>
  <c r="R4844" i="2"/>
  <c r="S4844" i="2" s="1"/>
  <c r="R4845" i="2"/>
  <c r="S4845" i="2" s="1"/>
  <c r="R4846" i="2"/>
  <c r="S4846" i="2" s="1"/>
  <c r="R4847" i="2"/>
  <c r="S4847" i="2" s="1"/>
  <c r="R4848" i="2"/>
  <c r="S4848" i="2" s="1"/>
  <c r="R4849" i="2"/>
  <c r="S4849" i="2" s="1"/>
  <c r="R4850" i="2"/>
  <c r="S4850" i="2" s="1"/>
  <c r="R4851" i="2"/>
  <c r="S4851" i="2" s="1"/>
  <c r="R4852" i="2"/>
  <c r="S4852" i="2" s="1"/>
  <c r="R4853" i="2"/>
  <c r="S4853" i="2" s="1"/>
  <c r="R4854" i="2"/>
  <c r="S4854" i="2" s="1"/>
  <c r="R4855" i="2"/>
  <c r="S4855" i="2" s="1"/>
  <c r="R4856" i="2"/>
  <c r="S4856" i="2" s="1"/>
  <c r="R4857" i="2"/>
  <c r="S4857" i="2" s="1"/>
  <c r="R4858" i="2"/>
  <c r="S4858" i="2" s="1"/>
  <c r="R4859" i="2"/>
  <c r="S4859" i="2" s="1"/>
  <c r="R4860" i="2"/>
  <c r="S4860" i="2" s="1"/>
  <c r="R4861" i="2"/>
  <c r="S4861" i="2" s="1"/>
  <c r="R4862" i="2"/>
  <c r="S4862" i="2" s="1"/>
  <c r="R4863" i="2"/>
  <c r="S4863" i="2" s="1"/>
  <c r="R4864" i="2"/>
  <c r="S4864" i="2" s="1"/>
  <c r="R4865" i="2"/>
  <c r="S4865" i="2" s="1"/>
  <c r="R4866" i="2"/>
  <c r="S4866" i="2" s="1"/>
  <c r="R4867" i="2"/>
  <c r="S4867" i="2" s="1"/>
  <c r="R4868" i="2"/>
  <c r="S4868" i="2" s="1"/>
  <c r="R4869" i="2"/>
  <c r="S4869" i="2" s="1"/>
  <c r="R4870" i="2"/>
  <c r="S4870" i="2" s="1"/>
  <c r="R4871" i="2"/>
  <c r="S4871" i="2" s="1"/>
  <c r="R4872" i="2"/>
  <c r="S4872" i="2" s="1"/>
  <c r="R4873" i="2"/>
  <c r="S4873" i="2" s="1"/>
  <c r="R4874" i="2"/>
  <c r="S4874" i="2" s="1"/>
  <c r="R4875" i="2"/>
  <c r="S4875" i="2" s="1"/>
  <c r="R4876" i="2"/>
  <c r="S4876" i="2" s="1"/>
  <c r="R4877" i="2"/>
  <c r="S4877" i="2" s="1"/>
  <c r="R4878" i="2"/>
  <c r="S4878" i="2" s="1"/>
  <c r="R4879" i="2"/>
  <c r="S4879" i="2" s="1"/>
  <c r="R4880" i="2"/>
  <c r="S4880" i="2" s="1"/>
  <c r="R4881" i="2"/>
  <c r="S4881" i="2" s="1"/>
  <c r="R4882" i="2"/>
  <c r="S4882" i="2" s="1"/>
  <c r="R4883" i="2"/>
  <c r="S4883" i="2" s="1"/>
  <c r="R4884" i="2"/>
  <c r="S4884" i="2" s="1"/>
  <c r="R4885" i="2"/>
  <c r="S4885" i="2" s="1"/>
  <c r="R4886" i="2"/>
  <c r="S4886" i="2" s="1"/>
  <c r="R4887" i="2"/>
  <c r="S4887" i="2" s="1"/>
  <c r="R4888" i="2"/>
  <c r="S4888" i="2" s="1"/>
  <c r="R4889" i="2"/>
  <c r="S4889" i="2" s="1"/>
  <c r="R4890" i="2"/>
  <c r="S4890" i="2" s="1"/>
  <c r="R4891" i="2"/>
  <c r="S4891" i="2" s="1"/>
  <c r="R4892" i="2"/>
  <c r="S4892" i="2" s="1"/>
  <c r="R4893" i="2"/>
  <c r="S4893" i="2" s="1"/>
  <c r="R4894" i="2"/>
  <c r="S4894" i="2" s="1"/>
  <c r="R4895" i="2"/>
  <c r="S4895" i="2" s="1"/>
  <c r="R4896" i="2"/>
  <c r="S4896" i="2" s="1"/>
  <c r="R4897" i="2"/>
  <c r="S4897" i="2" s="1"/>
  <c r="R4898" i="2"/>
  <c r="S4898" i="2" s="1"/>
  <c r="R4899" i="2"/>
  <c r="S4899" i="2" s="1"/>
  <c r="R4900" i="2"/>
  <c r="S4900" i="2" s="1"/>
  <c r="R4901" i="2"/>
  <c r="S4901" i="2" s="1"/>
  <c r="R4902" i="2"/>
  <c r="S4902" i="2" s="1"/>
  <c r="R4903" i="2"/>
  <c r="S4903" i="2" s="1"/>
  <c r="R4904" i="2"/>
  <c r="S4904" i="2" s="1"/>
  <c r="R4905" i="2"/>
  <c r="S4905" i="2" s="1"/>
  <c r="R4906" i="2"/>
  <c r="S4906" i="2" s="1"/>
  <c r="R4907" i="2"/>
  <c r="S4907" i="2" s="1"/>
  <c r="R4908" i="2"/>
  <c r="S4908" i="2" s="1"/>
  <c r="R4909" i="2"/>
  <c r="S4909" i="2" s="1"/>
  <c r="R4910" i="2"/>
  <c r="S4910" i="2" s="1"/>
  <c r="R4911" i="2"/>
  <c r="S4911" i="2" s="1"/>
  <c r="R4912" i="2"/>
  <c r="S4912" i="2" s="1"/>
  <c r="R4913" i="2"/>
  <c r="S4913" i="2" s="1"/>
  <c r="R4914" i="2"/>
  <c r="S4914" i="2" s="1"/>
  <c r="R4915" i="2"/>
  <c r="S4915" i="2" s="1"/>
  <c r="R4916" i="2"/>
  <c r="S4916" i="2" s="1"/>
  <c r="R4917" i="2"/>
  <c r="S4917" i="2" s="1"/>
  <c r="R4918" i="2"/>
  <c r="S4918" i="2" s="1"/>
  <c r="R4919" i="2"/>
  <c r="S4919" i="2" s="1"/>
  <c r="R4920" i="2"/>
  <c r="S4920" i="2" s="1"/>
  <c r="R4921" i="2"/>
  <c r="S4921" i="2" s="1"/>
  <c r="R4922" i="2"/>
  <c r="S4922" i="2" s="1"/>
  <c r="R4923" i="2"/>
  <c r="S4923" i="2" s="1"/>
  <c r="R4924" i="2"/>
  <c r="S4924" i="2" s="1"/>
  <c r="R4925" i="2"/>
  <c r="S4925" i="2" s="1"/>
  <c r="R4926" i="2"/>
  <c r="S4926" i="2" s="1"/>
  <c r="R4927" i="2"/>
  <c r="S4927" i="2" s="1"/>
  <c r="R4928" i="2"/>
  <c r="S4928" i="2" s="1"/>
  <c r="R4929" i="2"/>
  <c r="S4929" i="2" s="1"/>
  <c r="R4930" i="2"/>
  <c r="S4930" i="2" s="1"/>
  <c r="R4931" i="2"/>
  <c r="S4931" i="2" s="1"/>
  <c r="R4932" i="2"/>
  <c r="S4932" i="2" s="1"/>
  <c r="R4933" i="2"/>
  <c r="S4933" i="2" s="1"/>
  <c r="R4934" i="2"/>
  <c r="S4934" i="2" s="1"/>
  <c r="R4935" i="2"/>
  <c r="S4935" i="2" s="1"/>
  <c r="R4936" i="2"/>
  <c r="S4936" i="2" s="1"/>
  <c r="R4937" i="2"/>
  <c r="S4937" i="2" s="1"/>
  <c r="R4938" i="2"/>
  <c r="S4938" i="2" s="1"/>
  <c r="R4939" i="2"/>
  <c r="S4939" i="2" s="1"/>
  <c r="R4940" i="2"/>
  <c r="S4940" i="2" s="1"/>
  <c r="R4941" i="2"/>
  <c r="S4941" i="2" s="1"/>
  <c r="R4942" i="2"/>
  <c r="S4942" i="2" s="1"/>
  <c r="R4943" i="2"/>
  <c r="S4943" i="2" s="1"/>
  <c r="R4944" i="2"/>
  <c r="S4944" i="2" s="1"/>
  <c r="R4945" i="2"/>
  <c r="S4945" i="2" s="1"/>
  <c r="R4946" i="2"/>
  <c r="S4946" i="2" s="1"/>
  <c r="R4947" i="2"/>
  <c r="S4947" i="2" s="1"/>
  <c r="R4948" i="2"/>
  <c r="S4948" i="2" s="1"/>
  <c r="R4949" i="2"/>
  <c r="S4949" i="2" s="1"/>
  <c r="R4950" i="2"/>
  <c r="S4950" i="2" s="1"/>
  <c r="R4951" i="2"/>
  <c r="S4951" i="2" s="1"/>
  <c r="R4952" i="2"/>
  <c r="S4952" i="2" s="1"/>
  <c r="R4953" i="2"/>
  <c r="S4953" i="2" s="1"/>
  <c r="R4954" i="2"/>
  <c r="S4954" i="2" s="1"/>
  <c r="R4955" i="2"/>
  <c r="S4955" i="2" s="1"/>
  <c r="R4956" i="2"/>
  <c r="S4956" i="2" s="1"/>
  <c r="R4957" i="2"/>
  <c r="S4957" i="2" s="1"/>
  <c r="R4958" i="2"/>
  <c r="S4958" i="2" s="1"/>
  <c r="R4959" i="2"/>
  <c r="S4959" i="2" s="1"/>
  <c r="R4960" i="2"/>
  <c r="S4960" i="2" s="1"/>
  <c r="R4961" i="2"/>
  <c r="S4961" i="2" s="1"/>
  <c r="R4962" i="2"/>
  <c r="S4962" i="2" s="1"/>
  <c r="R4963" i="2"/>
  <c r="S4963" i="2" s="1"/>
  <c r="R4964" i="2"/>
  <c r="S4964" i="2" s="1"/>
  <c r="R4965" i="2"/>
  <c r="S4965" i="2" s="1"/>
  <c r="R4966" i="2"/>
  <c r="S4966" i="2" s="1"/>
  <c r="R4967" i="2"/>
  <c r="S4967" i="2" s="1"/>
  <c r="R4968" i="2"/>
  <c r="S4968" i="2" s="1"/>
  <c r="R4969" i="2"/>
  <c r="S4969" i="2" s="1"/>
  <c r="R4970" i="2"/>
  <c r="S4970" i="2" s="1"/>
  <c r="R4971" i="2"/>
  <c r="S4971" i="2" s="1"/>
  <c r="R4972" i="2"/>
  <c r="S4972" i="2" s="1"/>
  <c r="R4973" i="2"/>
  <c r="S4973" i="2" s="1"/>
  <c r="R4974" i="2"/>
  <c r="S4974" i="2" s="1"/>
  <c r="R4975" i="2"/>
  <c r="S4975" i="2" s="1"/>
  <c r="R4976" i="2"/>
  <c r="S4976" i="2" s="1"/>
  <c r="R4977" i="2"/>
  <c r="S4977" i="2" s="1"/>
  <c r="R4978" i="2"/>
  <c r="S4978" i="2" s="1"/>
  <c r="R4979" i="2"/>
  <c r="S4979" i="2" s="1"/>
  <c r="R4980" i="2"/>
  <c r="S4980" i="2" s="1"/>
  <c r="R4981" i="2"/>
  <c r="S4981" i="2" s="1"/>
  <c r="R4982" i="2"/>
  <c r="S4982" i="2" s="1"/>
  <c r="R4983" i="2"/>
  <c r="S4983" i="2" s="1"/>
  <c r="R4984" i="2"/>
  <c r="S4984" i="2" s="1"/>
  <c r="R4985" i="2"/>
  <c r="S4985" i="2" s="1"/>
  <c r="R4986" i="2"/>
  <c r="S4986" i="2" s="1"/>
  <c r="R4987" i="2"/>
  <c r="S4987" i="2" s="1"/>
  <c r="R4988" i="2"/>
  <c r="S4988" i="2" s="1"/>
  <c r="R4989" i="2"/>
  <c r="S4989" i="2" s="1"/>
  <c r="R4990" i="2"/>
  <c r="S4990" i="2" s="1"/>
  <c r="R4991" i="2"/>
  <c r="S4991" i="2" s="1"/>
  <c r="R4992" i="2"/>
  <c r="S4992" i="2" s="1"/>
  <c r="R4993" i="2"/>
  <c r="S4993" i="2" s="1"/>
  <c r="R4994" i="2"/>
  <c r="S4994" i="2" s="1"/>
  <c r="R4995" i="2"/>
  <c r="S4995" i="2" s="1"/>
  <c r="R4996" i="2"/>
  <c r="S4996" i="2" s="1"/>
  <c r="R4997" i="2"/>
  <c r="S4997" i="2" s="1"/>
  <c r="R4998" i="2"/>
  <c r="S4998" i="2" s="1"/>
  <c r="R4999" i="2"/>
  <c r="S4999" i="2" s="1"/>
  <c r="R5000" i="2"/>
  <c r="S5000" i="2" s="1"/>
  <c r="R5001" i="2"/>
  <c r="S5001" i="2" s="1"/>
  <c r="R5002" i="2"/>
  <c r="S5002" i="2" s="1"/>
  <c r="R5003" i="2"/>
  <c r="S5003" i="2" s="1"/>
  <c r="R5004" i="2"/>
  <c r="S5004" i="2" s="1"/>
  <c r="R5005" i="2"/>
  <c r="S5005" i="2" s="1"/>
  <c r="R5006" i="2"/>
  <c r="S5006" i="2" s="1"/>
  <c r="R5007" i="2"/>
  <c r="S5007" i="2" s="1"/>
  <c r="R5008" i="2"/>
  <c r="S5008" i="2" s="1"/>
  <c r="R5009" i="2"/>
  <c r="S5009" i="2" s="1"/>
  <c r="R5010" i="2"/>
  <c r="S5010" i="2" s="1"/>
  <c r="R5011" i="2"/>
  <c r="S5011" i="2" s="1"/>
  <c r="R5012" i="2"/>
  <c r="S5012" i="2" s="1"/>
  <c r="R5013" i="2"/>
  <c r="S5013" i="2" s="1"/>
  <c r="R5014" i="2"/>
  <c r="S5014" i="2" s="1"/>
  <c r="R5015" i="2"/>
  <c r="S5015" i="2" s="1"/>
  <c r="R5016" i="2"/>
  <c r="S5016" i="2" s="1"/>
  <c r="R5017" i="2"/>
  <c r="S5017" i="2" s="1"/>
  <c r="R5018" i="2"/>
  <c r="S5018" i="2" s="1"/>
  <c r="R5019" i="2"/>
  <c r="S5019" i="2" s="1"/>
  <c r="R5020" i="2"/>
  <c r="S5020" i="2" s="1"/>
  <c r="R5021" i="2"/>
  <c r="S5021" i="2" s="1"/>
  <c r="R5022" i="2"/>
  <c r="S5022" i="2" s="1"/>
  <c r="R5023" i="2"/>
  <c r="S5023" i="2" s="1"/>
  <c r="R5024" i="2"/>
  <c r="S5024" i="2" s="1"/>
  <c r="R5025" i="2"/>
  <c r="S5025" i="2" s="1"/>
  <c r="R5026" i="2"/>
  <c r="S5026" i="2" s="1"/>
  <c r="R5027" i="2"/>
  <c r="S5027" i="2" s="1"/>
  <c r="R5028" i="2"/>
  <c r="S5028" i="2" s="1"/>
  <c r="R5029" i="2"/>
  <c r="S5029" i="2" s="1"/>
  <c r="R5030" i="2"/>
  <c r="S5030" i="2" s="1"/>
  <c r="R5031" i="2"/>
  <c r="S5031" i="2" s="1"/>
  <c r="R5032" i="2"/>
  <c r="S5032" i="2" s="1"/>
  <c r="R5033" i="2"/>
  <c r="S5033" i="2" s="1"/>
  <c r="R5034" i="2"/>
  <c r="S5034" i="2" s="1"/>
  <c r="R5035" i="2"/>
  <c r="S5035" i="2" s="1"/>
  <c r="R5036" i="2"/>
  <c r="S5036" i="2" s="1"/>
  <c r="R5037" i="2"/>
  <c r="S5037" i="2" s="1"/>
  <c r="R5038" i="2"/>
  <c r="S5038" i="2" s="1"/>
  <c r="R5039" i="2"/>
  <c r="S5039" i="2" s="1"/>
  <c r="R5040" i="2"/>
  <c r="S5040" i="2" s="1"/>
  <c r="R5041" i="2"/>
  <c r="S5041" i="2" s="1"/>
  <c r="R5042" i="2"/>
  <c r="S5042" i="2" s="1"/>
  <c r="R5043" i="2"/>
  <c r="S5043" i="2" s="1"/>
  <c r="R5044" i="2"/>
  <c r="S5044" i="2" s="1"/>
  <c r="R5045" i="2"/>
  <c r="S5045" i="2" s="1"/>
  <c r="R5046" i="2"/>
  <c r="S5046" i="2" s="1"/>
  <c r="R5047" i="2"/>
  <c r="S5047" i="2" s="1"/>
  <c r="R5048" i="2"/>
  <c r="S5048" i="2" s="1"/>
  <c r="R5049" i="2"/>
  <c r="S5049" i="2" s="1"/>
  <c r="R5050" i="2"/>
  <c r="S5050" i="2" s="1"/>
  <c r="R5051" i="2"/>
  <c r="S5051" i="2" s="1"/>
  <c r="R5052" i="2"/>
  <c r="S5052" i="2" s="1"/>
  <c r="R5053" i="2"/>
  <c r="S5053" i="2" s="1"/>
  <c r="R5054" i="2"/>
  <c r="S5054" i="2" s="1"/>
  <c r="R5055" i="2"/>
  <c r="S5055" i="2" s="1"/>
  <c r="R5056" i="2"/>
  <c r="S5056" i="2" s="1"/>
  <c r="R5057" i="2"/>
  <c r="S5057" i="2" s="1"/>
  <c r="R5058" i="2"/>
  <c r="S5058" i="2" s="1"/>
  <c r="R5059" i="2"/>
  <c r="S5059" i="2" s="1"/>
  <c r="R5060" i="2"/>
  <c r="S5060" i="2" s="1"/>
  <c r="R5061" i="2"/>
  <c r="S5061" i="2" s="1"/>
  <c r="R5062" i="2"/>
  <c r="S5062" i="2" s="1"/>
  <c r="R5063" i="2"/>
  <c r="S5063" i="2" s="1"/>
  <c r="R5064" i="2"/>
  <c r="S5064" i="2" s="1"/>
  <c r="R5065" i="2"/>
  <c r="S5065" i="2" s="1"/>
  <c r="R5066" i="2"/>
  <c r="S5066" i="2" s="1"/>
  <c r="R5067" i="2"/>
  <c r="S5067" i="2" s="1"/>
  <c r="R5068" i="2"/>
  <c r="S5068" i="2" s="1"/>
  <c r="R5069" i="2"/>
  <c r="S5069" i="2" s="1"/>
  <c r="R5070" i="2"/>
  <c r="S5070" i="2" s="1"/>
  <c r="R5071" i="2"/>
  <c r="S5071" i="2" s="1"/>
  <c r="R5072" i="2"/>
  <c r="S5072" i="2" s="1"/>
  <c r="R5073" i="2"/>
  <c r="S5073" i="2" s="1"/>
  <c r="R5074" i="2"/>
  <c r="S5074" i="2" s="1"/>
  <c r="R5075" i="2"/>
  <c r="S5075" i="2" s="1"/>
  <c r="R5076" i="2"/>
  <c r="S5076" i="2" s="1"/>
  <c r="R5077" i="2"/>
  <c r="S5077" i="2" s="1"/>
  <c r="R5078" i="2"/>
  <c r="S5078" i="2" s="1"/>
  <c r="R5079" i="2"/>
  <c r="S5079" i="2" s="1"/>
  <c r="R5080" i="2"/>
  <c r="S5080" i="2" s="1"/>
  <c r="R5081" i="2"/>
  <c r="S5081" i="2" s="1"/>
  <c r="R5082" i="2"/>
  <c r="S5082" i="2" s="1"/>
  <c r="R5083" i="2"/>
  <c r="S5083" i="2" s="1"/>
  <c r="R5084" i="2"/>
  <c r="S5084" i="2" s="1"/>
  <c r="R5085" i="2"/>
  <c r="S5085" i="2" s="1"/>
  <c r="R5086" i="2"/>
  <c r="S5086" i="2" s="1"/>
  <c r="R5087" i="2"/>
  <c r="S5087" i="2" s="1"/>
  <c r="R5088" i="2"/>
  <c r="S5088" i="2" s="1"/>
  <c r="R5089" i="2"/>
  <c r="S5089" i="2" s="1"/>
  <c r="R5090" i="2"/>
  <c r="S5090" i="2" s="1"/>
  <c r="R5091" i="2"/>
  <c r="S5091" i="2" s="1"/>
  <c r="R5092" i="2"/>
  <c r="S5092" i="2" s="1"/>
  <c r="R5093" i="2"/>
  <c r="S5093" i="2" s="1"/>
  <c r="R5094" i="2"/>
  <c r="S5094" i="2" s="1"/>
  <c r="R5095" i="2"/>
  <c r="S5095" i="2" s="1"/>
  <c r="R5096" i="2"/>
  <c r="S5096" i="2" s="1"/>
  <c r="R5097" i="2"/>
  <c r="S5097" i="2" s="1"/>
  <c r="R5098" i="2"/>
  <c r="S5098" i="2" s="1"/>
  <c r="R5099" i="2"/>
  <c r="S5099" i="2" s="1"/>
  <c r="R5100" i="2"/>
  <c r="S5100" i="2" s="1"/>
  <c r="R5101" i="2"/>
  <c r="S5101" i="2" s="1"/>
  <c r="R5102" i="2"/>
  <c r="S5102" i="2" s="1"/>
  <c r="R5103" i="2"/>
  <c r="S5103" i="2" s="1"/>
  <c r="R5104" i="2"/>
  <c r="S5104" i="2" s="1"/>
  <c r="R5105" i="2"/>
  <c r="S5105" i="2" s="1"/>
  <c r="R5106" i="2"/>
  <c r="S5106" i="2" s="1"/>
  <c r="R5107" i="2"/>
  <c r="S5107" i="2" s="1"/>
  <c r="R5108" i="2"/>
  <c r="S5108" i="2" s="1"/>
  <c r="R5109" i="2"/>
  <c r="S5109" i="2" s="1"/>
  <c r="R5110" i="2"/>
  <c r="S5110" i="2" s="1"/>
  <c r="R5111" i="2"/>
  <c r="S5111" i="2" s="1"/>
  <c r="R5112" i="2"/>
  <c r="S5112" i="2" s="1"/>
  <c r="R5113" i="2"/>
  <c r="S5113" i="2" s="1"/>
  <c r="R5114" i="2"/>
  <c r="S5114" i="2" s="1"/>
  <c r="R5115" i="2"/>
  <c r="S5115" i="2" s="1"/>
  <c r="R5116" i="2"/>
  <c r="S5116" i="2" s="1"/>
  <c r="R5117" i="2"/>
  <c r="S5117" i="2" s="1"/>
  <c r="R5118" i="2"/>
  <c r="S5118" i="2" s="1"/>
  <c r="R5119" i="2"/>
  <c r="S5119" i="2" s="1"/>
  <c r="R5120" i="2"/>
  <c r="S5120" i="2" s="1"/>
  <c r="R5121" i="2"/>
  <c r="S5121" i="2" s="1"/>
  <c r="R5122" i="2"/>
  <c r="S5122" i="2" s="1"/>
  <c r="R5123" i="2"/>
  <c r="S5123" i="2" s="1"/>
  <c r="R5124" i="2"/>
  <c r="S5124" i="2" s="1"/>
  <c r="R5125" i="2"/>
  <c r="S5125" i="2" s="1"/>
  <c r="R5126" i="2"/>
  <c r="S5126" i="2" s="1"/>
  <c r="R5127" i="2"/>
  <c r="S5127" i="2" s="1"/>
  <c r="R5128" i="2"/>
  <c r="S5128" i="2" s="1"/>
  <c r="R5129" i="2"/>
  <c r="S5129" i="2" s="1"/>
  <c r="R5130" i="2"/>
  <c r="S5130" i="2" s="1"/>
  <c r="R5131" i="2"/>
  <c r="S5131" i="2" s="1"/>
  <c r="R5132" i="2"/>
  <c r="S5132" i="2" s="1"/>
  <c r="R5133" i="2"/>
  <c r="S5133" i="2" s="1"/>
  <c r="R5134" i="2"/>
  <c r="S5134" i="2" s="1"/>
  <c r="R5135" i="2"/>
  <c r="S5135" i="2" s="1"/>
  <c r="R5136" i="2"/>
  <c r="S5136" i="2" s="1"/>
  <c r="R5137" i="2"/>
  <c r="S5137" i="2" s="1"/>
  <c r="R5138" i="2"/>
  <c r="S5138" i="2" s="1"/>
  <c r="R5139" i="2"/>
  <c r="S5139" i="2" s="1"/>
  <c r="R5140" i="2"/>
  <c r="S5140" i="2" s="1"/>
  <c r="R5141" i="2"/>
  <c r="S5141" i="2" s="1"/>
  <c r="R5142" i="2"/>
  <c r="S5142" i="2" s="1"/>
  <c r="R5143" i="2"/>
  <c r="S5143" i="2" s="1"/>
  <c r="R5144" i="2"/>
  <c r="S5144" i="2" s="1"/>
  <c r="R5145" i="2"/>
  <c r="S5145" i="2" s="1"/>
  <c r="R5146" i="2"/>
  <c r="S5146" i="2" s="1"/>
  <c r="R5147" i="2"/>
  <c r="S5147" i="2" s="1"/>
  <c r="R5148" i="2"/>
  <c r="S5148" i="2" s="1"/>
  <c r="R5149" i="2"/>
  <c r="S5149" i="2" s="1"/>
  <c r="R5150" i="2"/>
  <c r="S5150" i="2" s="1"/>
  <c r="R5151" i="2"/>
  <c r="S5151" i="2" s="1"/>
  <c r="R5152" i="2"/>
  <c r="S5152" i="2" s="1"/>
  <c r="R5153" i="2"/>
  <c r="S5153" i="2" s="1"/>
  <c r="R5154" i="2"/>
  <c r="S5154" i="2" s="1"/>
  <c r="R5155" i="2"/>
  <c r="S5155" i="2" s="1"/>
  <c r="R5156" i="2"/>
  <c r="S5156" i="2" s="1"/>
  <c r="R5157" i="2"/>
  <c r="S5157" i="2" s="1"/>
  <c r="R5158" i="2"/>
  <c r="S5158" i="2" s="1"/>
  <c r="R5159" i="2"/>
  <c r="S5159" i="2" s="1"/>
  <c r="R5160" i="2"/>
  <c r="S5160" i="2" s="1"/>
  <c r="R5161" i="2"/>
  <c r="S5161" i="2" s="1"/>
  <c r="R5162" i="2"/>
  <c r="S5162" i="2" s="1"/>
  <c r="R5163" i="2"/>
  <c r="S5163" i="2" s="1"/>
  <c r="R5164" i="2"/>
  <c r="S5164" i="2" s="1"/>
  <c r="R5165" i="2"/>
  <c r="S5165" i="2" s="1"/>
  <c r="R5166" i="2"/>
  <c r="S5166" i="2" s="1"/>
  <c r="R5167" i="2"/>
  <c r="S5167" i="2" s="1"/>
  <c r="R5168" i="2"/>
  <c r="S5168" i="2" s="1"/>
  <c r="R5169" i="2"/>
  <c r="S5169" i="2" s="1"/>
  <c r="R5170" i="2"/>
  <c r="S5170" i="2" s="1"/>
  <c r="R5171" i="2"/>
  <c r="S5171" i="2" s="1"/>
  <c r="R5172" i="2"/>
  <c r="S5172" i="2" s="1"/>
  <c r="R5173" i="2"/>
  <c r="S5173" i="2" s="1"/>
  <c r="R5174" i="2"/>
  <c r="S5174" i="2" s="1"/>
  <c r="R5175" i="2"/>
  <c r="S5175" i="2" s="1"/>
  <c r="R5176" i="2"/>
  <c r="S5176" i="2" s="1"/>
  <c r="R5177" i="2"/>
  <c r="S5177" i="2" s="1"/>
  <c r="R5178" i="2"/>
  <c r="S5178" i="2" s="1"/>
  <c r="R5179" i="2"/>
  <c r="S5179" i="2" s="1"/>
  <c r="R5180" i="2"/>
  <c r="S5180" i="2" s="1"/>
  <c r="R5181" i="2"/>
  <c r="S5181" i="2" s="1"/>
  <c r="R5182" i="2"/>
  <c r="S5182" i="2" s="1"/>
  <c r="R5183" i="2"/>
  <c r="S5183" i="2" s="1"/>
  <c r="R5184" i="2"/>
  <c r="S5184" i="2" s="1"/>
  <c r="R5185" i="2"/>
  <c r="S5185" i="2" s="1"/>
  <c r="R5186" i="2"/>
  <c r="S5186" i="2" s="1"/>
  <c r="R5187" i="2"/>
  <c r="S5187" i="2" s="1"/>
  <c r="R5188" i="2"/>
  <c r="S5188" i="2" s="1"/>
  <c r="R5189" i="2"/>
  <c r="S5189" i="2" s="1"/>
  <c r="R5190" i="2"/>
  <c r="S5190" i="2" s="1"/>
  <c r="R5191" i="2"/>
  <c r="S5191" i="2" s="1"/>
  <c r="R5192" i="2"/>
  <c r="S5192" i="2" s="1"/>
  <c r="R5193" i="2"/>
  <c r="S5193" i="2" s="1"/>
  <c r="R5194" i="2"/>
  <c r="S5194" i="2" s="1"/>
  <c r="R5195" i="2"/>
  <c r="S5195" i="2" s="1"/>
  <c r="R5196" i="2"/>
  <c r="S5196" i="2" s="1"/>
  <c r="R5197" i="2"/>
  <c r="S5197" i="2" s="1"/>
  <c r="R5198" i="2"/>
  <c r="S5198" i="2" s="1"/>
  <c r="R5199" i="2"/>
  <c r="S5199" i="2" s="1"/>
  <c r="R5200" i="2"/>
  <c r="S5200" i="2" s="1"/>
  <c r="R5201" i="2"/>
  <c r="S5201" i="2" s="1"/>
  <c r="R5202" i="2"/>
  <c r="S5202" i="2" s="1"/>
  <c r="R5203" i="2"/>
  <c r="S5203" i="2" s="1"/>
  <c r="R5204" i="2"/>
  <c r="S5204" i="2" s="1"/>
  <c r="R5205" i="2"/>
  <c r="S5205" i="2" s="1"/>
  <c r="R5206" i="2"/>
  <c r="S5206" i="2" s="1"/>
  <c r="R5207" i="2"/>
  <c r="S5207" i="2" s="1"/>
  <c r="R5208" i="2"/>
  <c r="S5208" i="2" s="1"/>
  <c r="R5209" i="2"/>
  <c r="S5209" i="2" s="1"/>
  <c r="R5210" i="2"/>
  <c r="S5210" i="2" s="1"/>
  <c r="R5211" i="2"/>
  <c r="S5211" i="2" s="1"/>
  <c r="R5212" i="2"/>
  <c r="S5212" i="2" s="1"/>
  <c r="R5213" i="2"/>
  <c r="S5213" i="2" s="1"/>
  <c r="R5214" i="2"/>
  <c r="S5214" i="2" s="1"/>
  <c r="R5215" i="2"/>
  <c r="S5215" i="2" s="1"/>
  <c r="R5216" i="2"/>
  <c r="S5216" i="2" s="1"/>
  <c r="R5217" i="2"/>
  <c r="S5217" i="2" s="1"/>
  <c r="R5218" i="2"/>
  <c r="S5218" i="2" s="1"/>
  <c r="R5219" i="2"/>
  <c r="S5219" i="2" s="1"/>
  <c r="R5220" i="2"/>
  <c r="S5220" i="2" s="1"/>
  <c r="R5221" i="2"/>
  <c r="S5221" i="2" s="1"/>
  <c r="R5222" i="2"/>
  <c r="S5222" i="2" s="1"/>
  <c r="R5223" i="2"/>
  <c r="S5223" i="2" s="1"/>
  <c r="R5224" i="2"/>
  <c r="S5224" i="2" s="1"/>
  <c r="R5225" i="2"/>
  <c r="S5225" i="2" s="1"/>
  <c r="R5226" i="2"/>
  <c r="S5226" i="2" s="1"/>
  <c r="R5227" i="2"/>
  <c r="S5227" i="2" s="1"/>
  <c r="R5228" i="2"/>
  <c r="S5228" i="2" s="1"/>
  <c r="R5229" i="2"/>
  <c r="S5229" i="2" s="1"/>
  <c r="R5230" i="2"/>
  <c r="S5230" i="2" s="1"/>
  <c r="R5231" i="2"/>
  <c r="S5231" i="2" s="1"/>
  <c r="R5232" i="2"/>
  <c r="S5232" i="2" s="1"/>
  <c r="R5233" i="2"/>
  <c r="S5233" i="2" s="1"/>
  <c r="R5234" i="2"/>
  <c r="S5234" i="2" s="1"/>
  <c r="R5235" i="2"/>
  <c r="S5235" i="2" s="1"/>
  <c r="R5236" i="2"/>
  <c r="S5236" i="2" s="1"/>
  <c r="R5237" i="2"/>
  <c r="S5237" i="2" s="1"/>
  <c r="R5238" i="2"/>
  <c r="S5238" i="2" s="1"/>
  <c r="R5239" i="2"/>
  <c r="S5239" i="2" s="1"/>
  <c r="R5240" i="2"/>
  <c r="S5240" i="2" s="1"/>
  <c r="R5241" i="2"/>
  <c r="S5241" i="2" s="1"/>
  <c r="R5242" i="2"/>
  <c r="S5242" i="2" s="1"/>
  <c r="R5243" i="2"/>
  <c r="S5243" i="2" s="1"/>
  <c r="R5244" i="2"/>
  <c r="S5244" i="2" s="1"/>
  <c r="R5245" i="2"/>
  <c r="S5245" i="2" s="1"/>
  <c r="R5246" i="2"/>
  <c r="S5246" i="2" s="1"/>
  <c r="R5247" i="2"/>
  <c r="S5247" i="2" s="1"/>
  <c r="R5248" i="2"/>
  <c r="S5248" i="2" s="1"/>
  <c r="R5249" i="2"/>
  <c r="S5249" i="2" s="1"/>
  <c r="R5250" i="2"/>
  <c r="S5250" i="2" s="1"/>
  <c r="R5251" i="2"/>
  <c r="S5251" i="2" s="1"/>
  <c r="R5252" i="2"/>
  <c r="S5252" i="2" s="1"/>
  <c r="R5253" i="2"/>
  <c r="S5253" i="2" s="1"/>
  <c r="R5254" i="2"/>
  <c r="S5254" i="2" s="1"/>
  <c r="R5255" i="2"/>
  <c r="S5255" i="2" s="1"/>
  <c r="R5256" i="2"/>
  <c r="S5256" i="2" s="1"/>
  <c r="R5257" i="2"/>
  <c r="S5257" i="2" s="1"/>
  <c r="R5258" i="2"/>
  <c r="S5258" i="2" s="1"/>
  <c r="R5259" i="2"/>
  <c r="S5259" i="2" s="1"/>
  <c r="R5260" i="2"/>
  <c r="S5260" i="2" s="1"/>
  <c r="R5261" i="2"/>
  <c r="S5261" i="2" s="1"/>
  <c r="R5262" i="2"/>
  <c r="S5262" i="2" s="1"/>
  <c r="R5263" i="2"/>
  <c r="S5263" i="2" s="1"/>
  <c r="R5264" i="2"/>
  <c r="S5264" i="2" s="1"/>
  <c r="R5265" i="2"/>
  <c r="S5265" i="2" s="1"/>
  <c r="R5266" i="2"/>
  <c r="S5266" i="2" s="1"/>
  <c r="R5267" i="2"/>
  <c r="S5267" i="2" s="1"/>
  <c r="R5268" i="2"/>
  <c r="S5268" i="2" s="1"/>
  <c r="R5269" i="2"/>
  <c r="S5269" i="2" s="1"/>
  <c r="R5270" i="2"/>
  <c r="S5270" i="2" s="1"/>
  <c r="R5271" i="2"/>
  <c r="S5271" i="2" s="1"/>
  <c r="R5272" i="2"/>
  <c r="S5272" i="2" s="1"/>
  <c r="R5273" i="2"/>
  <c r="S5273" i="2" s="1"/>
  <c r="R5274" i="2"/>
  <c r="S5274" i="2" s="1"/>
  <c r="R5275" i="2"/>
  <c r="S5275" i="2" s="1"/>
  <c r="R5276" i="2"/>
  <c r="S5276" i="2" s="1"/>
  <c r="R5277" i="2"/>
  <c r="S5277" i="2" s="1"/>
  <c r="R5278" i="2"/>
  <c r="S5278" i="2" s="1"/>
  <c r="R5279" i="2"/>
  <c r="S5279" i="2" s="1"/>
  <c r="R5280" i="2"/>
  <c r="S5280" i="2" s="1"/>
  <c r="R5281" i="2"/>
  <c r="S5281" i="2" s="1"/>
  <c r="R5282" i="2"/>
  <c r="S5282" i="2" s="1"/>
  <c r="R5283" i="2"/>
  <c r="S5283" i="2" s="1"/>
  <c r="R5284" i="2"/>
  <c r="S5284" i="2" s="1"/>
  <c r="R5285" i="2"/>
  <c r="S5285" i="2" s="1"/>
  <c r="R5286" i="2"/>
  <c r="S5286" i="2" s="1"/>
  <c r="R5287" i="2"/>
  <c r="S5287" i="2" s="1"/>
  <c r="R5288" i="2"/>
  <c r="S5288" i="2" s="1"/>
  <c r="R5289" i="2"/>
  <c r="S5289" i="2" s="1"/>
  <c r="R5290" i="2"/>
  <c r="S5290" i="2" s="1"/>
  <c r="R5291" i="2"/>
  <c r="S5291" i="2" s="1"/>
  <c r="R5292" i="2"/>
  <c r="S5292" i="2" s="1"/>
  <c r="R5293" i="2"/>
  <c r="S5293" i="2" s="1"/>
  <c r="R5294" i="2"/>
  <c r="S5294" i="2" s="1"/>
  <c r="R5295" i="2"/>
  <c r="S5295" i="2" s="1"/>
  <c r="R5296" i="2"/>
  <c r="S5296" i="2" s="1"/>
  <c r="R5297" i="2"/>
  <c r="S5297" i="2" s="1"/>
  <c r="R5298" i="2"/>
  <c r="S5298" i="2" s="1"/>
  <c r="R5299" i="2"/>
  <c r="S5299" i="2" s="1"/>
  <c r="R5300" i="2"/>
  <c r="S5300" i="2" s="1"/>
  <c r="R5301" i="2"/>
  <c r="S5301" i="2" s="1"/>
  <c r="R5302" i="2"/>
  <c r="S5302" i="2" s="1"/>
  <c r="R5303" i="2"/>
  <c r="S5303" i="2" s="1"/>
  <c r="R5304" i="2"/>
  <c r="S5304" i="2" s="1"/>
  <c r="R5305" i="2"/>
  <c r="S5305" i="2" s="1"/>
  <c r="R5306" i="2"/>
  <c r="S5306" i="2" s="1"/>
  <c r="R5307" i="2"/>
  <c r="S5307" i="2" s="1"/>
  <c r="R5308" i="2"/>
  <c r="S5308" i="2" s="1"/>
  <c r="R5309" i="2"/>
  <c r="S5309" i="2" s="1"/>
  <c r="R5310" i="2"/>
  <c r="S5310" i="2" s="1"/>
  <c r="R5311" i="2"/>
  <c r="S5311" i="2" s="1"/>
  <c r="R5312" i="2"/>
  <c r="S5312" i="2" s="1"/>
  <c r="R5313" i="2"/>
  <c r="S5313" i="2" s="1"/>
  <c r="R5314" i="2"/>
  <c r="S5314" i="2" s="1"/>
  <c r="R5315" i="2"/>
  <c r="S5315" i="2" s="1"/>
  <c r="R5316" i="2"/>
  <c r="S5316" i="2" s="1"/>
  <c r="R5317" i="2"/>
  <c r="S5317" i="2" s="1"/>
  <c r="R5318" i="2"/>
  <c r="S5318" i="2" s="1"/>
  <c r="R5319" i="2"/>
  <c r="S5319" i="2" s="1"/>
  <c r="R5320" i="2"/>
  <c r="S5320" i="2" s="1"/>
  <c r="R5321" i="2"/>
  <c r="S5321" i="2" s="1"/>
  <c r="R5322" i="2"/>
  <c r="S5322" i="2" s="1"/>
  <c r="R5323" i="2"/>
  <c r="S5323" i="2" s="1"/>
  <c r="R5324" i="2"/>
  <c r="S5324" i="2" s="1"/>
  <c r="R5325" i="2"/>
  <c r="S5325" i="2" s="1"/>
  <c r="R5326" i="2"/>
  <c r="S5326" i="2" s="1"/>
  <c r="R5327" i="2"/>
  <c r="S5327" i="2" s="1"/>
  <c r="R5328" i="2"/>
  <c r="S5328" i="2" s="1"/>
  <c r="R5329" i="2"/>
  <c r="S5329" i="2" s="1"/>
  <c r="R5330" i="2"/>
  <c r="S5330" i="2" s="1"/>
  <c r="R5331" i="2"/>
  <c r="S5331" i="2" s="1"/>
  <c r="R5332" i="2"/>
  <c r="S5332" i="2" s="1"/>
  <c r="R5333" i="2"/>
  <c r="S5333" i="2" s="1"/>
  <c r="R5334" i="2"/>
  <c r="S5334" i="2" s="1"/>
  <c r="R5335" i="2"/>
  <c r="S5335" i="2" s="1"/>
  <c r="R5336" i="2"/>
  <c r="S5336" i="2" s="1"/>
  <c r="R5337" i="2"/>
  <c r="S5337" i="2" s="1"/>
  <c r="R5338" i="2"/>
  <c r="S5338" i="2" s="1"/>
  <c r="R5339" i="2"/>
  <c r="S5339" i="2" s="1"/>
  <c r="R5340" i="2"/>
  <c r="S5340" i="2" s="1"/>
  <c r="R5341" i="2"/>
  <c r="S5341" i="2" s="1"/>
  <c r="R5342" i="2"/>
  <c r="S5342" i="2" s="1"/>
  <c r="R5343" i="2"/>
  <c r="S5343" i="2" s="1"/>
  <c r="R5344" i="2"/>
  <c r="S5344" i="2" s="1"/>
  <c r="R5345" i="2"/>
  <c r="S5345" i="2" s="1"/>
  <c r="R5346" i="2"/>
  <c r="S5346" i="2" s="1"/>
  <c r="R5347" i="2"/>
  <c r="S5347" i="2" s="1"/>
  <c r="R5348" i="2"/>
  <c r="S5348" i="2" s="1"/>
  <c r="R5349" i="2"/>
  <c r="S5349" i="2" s="1"/>
  <c r="R5350" i="2"/>
  <c r="S5350" i="2" s="1"/>
  <c r="R5351" i="2"/>
  <c r="S5351" i="2" s="1"/>
  <c r="R5352" i="2"/>
  <c r="S5352" i="2" s="1"/>
  <c r="R5353" i="2"/>
  <c r="S5353" i="2" s="1"/>
  <c r="R5354" i="2"/>
  <c r="S5354" i="2" s="1"/>
  <c r="R5355" i="2"/>
  <c r="S5355" i="2" s="1"/>
  <c r="R5356" i="2"/>
  <c r="S5356" i="2" s="1"/>
  <c r="R5357" i="2"/>
  <c r="S5357" i="2" s="1"/>
  <c r="R5358" i="2"/>
  <c r="S5358" i="2" s="1"/>
  <c r="R5359" i="2"/>
  <c r="S5359" i="2" s="1"/>
  <c r="R5360" i="2"/>
  <c r="S5360" i="2" s="1"/>
  <c r="R5361" i="2"/>
  <c r="S5361" i="2" s="1"/>
  <c r="R5362" i="2"/>
  <c r="S5362" i="2" s="1"/>
  <c r="R5363" i="2"/>
  <c r="S5363" i="2" s="1"/>
  <c r="R5364" i="2"/>
  <c r="S5364" i="2" s="1"/>
  <c r="R5365" i="2"/>
  <c r="S5365" i="2" s="1"/>
  <c r="R5366" i="2"/>
  <c r="S5366" i="2" s="1"/>
  <c r="R5367" i="2"/>
  <c r="S5367" i="2" s="1"/>
  <c r="R5368" i="2"/>
  <c r="S5368" i="2" s="1"/>
  <c r="R5369" i="2"/>
  <c r="S5369" i="2" s="1"/>
  <c r="R5370" i="2"/>
  <c r="S5370" i="2" s="1"/>
  <c r="R5371" i="2"/>
  <c r="S5371" i="2" s="1"/>
  <c r="R5372" i="2"/>
  <c r="S5372" i="2" s="1"/>
  <c r="R5373" i="2"/>
  <c r="S5373" i="2" s="1"/>
  <c r="R5374" i="2"/>
  <c r="S5374" i="2" s="1"/>
  <c r="R5375" i="2"/>
  <c r="S5375" i="2" s="1"/>
  <c r="R5376" i="2"/>
  <c r="S5376" i="2" s="1"/>
  <c r="R5377" i="2"/>
  <c r="S5377" i="2" s="1"/>
  <c r="R5378" i="2"/>
  <c r="S5378" i="2" s="1"/>
  <c r="R5379" i="2"/>
  <c r="S5379" i="2" s="1"/>
  <c r="R5380" i="2"/>
  <c r="S5380" i="2" s="1"/>
  <c r="R5381" i="2"/>
  <c r="S5381" i="2" s="1"/>
  <c r="R5382" i="2"/>
  <c r="S5382" i="2" s="1"/>
  <c r="R5383" i="2"/>
  <c r="S5383" i="2" s="1"/>
  <c r="R5384" i="2"/>
  <c r="S5384" i="2" s="1"/>
  <c r="R5385" i="2"/>
  <c r="S5385" i="2" s="1"/>
  <c r="R5386" i="2"/>
  <c r="S5386" i="2" s="1"/>
  <c r="R5387" i="2"/>
  <c r="S5387" i="2" s="1"/>
  <c r="R5388" i="2"/>
  <c r="S5388" i="2" s="1"/>
  <c r="R5389" i="2"/>
  <c r="S5389" i="2" s="1"/>
  <c r="R5390" i="2"/>
  <c r="S5390" i="2" s="1"/>
  <c r="R5391" i="2"/>
  <c r="S5391" i="2" s="1"/>
  <c r="R5392" i="2"/>
  <c r="S5392" i="2" s="1"/>
  <c r="R5393" i="2"/>
  <c r="S5393" i="2" s="1"/>
  <c r="R5394" i="2"/>
  <c r="S5394" i="2" s="1"/>
  <c r="R5395" i="2"/>
  <c r="S5395" i="2" s="1"/>
  <c r="R5396" i="2"/>
  <c r="S5396" i="2" s="1"/>
  <c r="R5397" i="2"/>
  <c r="S5397" i="2" s="1"/>
  <c r="R5398" i="2"/>
  <c r="S5398" i="2" s="1"/>
  <c r="R5399" i="2"/>
  <c r="S5399" i="2" s="1"/>
  <c r="R5400" i="2"/>
  <c r="S5400" i="2" s="1"/>
  <c r="R5401" i="2"/>
  <c r="S5401" i="2" s="1"/>
  <c r="R5402" i="2"/>
  <c r="S5402" i="2" s="1"/>
  <c r="R5403" i="2"/>
  <c r="S5403" i="2" s="1"/>
  <c r="R5404" i="2"/>
  <c r="S5404" i="2" s="1"/>
  <c r="R5405" i="2"/>
  <c r="S5405" i="2" s="1"/>
  <c r="R5406" i="2"/>
  <c r="S5406" i="2" s="1"/>
  <c r="R5407" i="2"/>
  <c r="S5407" i="2" s="1"/>
  <c r="R5408" i="2"/>
  <c r="S5408" i="2" s="1"/>
  <c r="R5409" i="2"/>
  <c r="S5409" i="2" s="1"/>
  <c r="R5410" i="2"/>
  <c r="S5410" i="2" s="1"/>
  <c r="R5411" i="2"/>
  <c r="S5411" i="2" s="1"/>
  <c r="R5412" i="2"/>
  <c r="S5412" i="2" s="1"/>
  <c r="R5413" i="2"/>
  <c r="S5413" i="2" s="1"/>
  <c r="R5414" i="2"/>
  <c r="S5414" i="2" s="1"/>
  <c r="R5415" i="2"/>
  <c r="S5415" i="2" s="1"/>
  <c r="R5416" i="2"/>
  <c r="S5416" i="2" s="1"/>
  <c r="R5417" i="2"/>
  <c r="S5417" i="2" s="1"/>
  <c r="R5418" i="2"/>
  <c r="S5418" i="2" s="1"/>
  <c r="R5419" i="2"/>
  <c r="S5419" i="2" s="1"/>
  <c r="R5420" i="2"/>
  <c r="S5420" i="2" s="1"/>
  <c r="R5421" i="2"/>
  <c r="S5421" i="2" s="1"/>
  <c r="R5422" i="2"/>
  <c r="S5422" i="2" s="1"/>
  <c r="R5423" i="2"/>
  <c r="S5423" i="2" s="1"/>
  <c r="R5424" i="2"/>
  <c r="S5424" i="2" s="1"/>
  <c r="R5425" i="2"/>
  <c r="S5425" i="2" s="1"/>
  <c r="R5426" i="2"/>
  <c r="S5426" i="2" s="1"/>
  <c r="R5427" i="2"/>
  <c r="S5427" i="2" s="1"/>
  <c r="R5428" i="2"/>
  <c r="S5428" i="2" s="1"/>
  <c r="R5429" i="2"/>
  <c r="S5429" i="2" s="1"/>
  <c r="R5430" i="2"/>
  <c r="S5430" i="2" s="1"/>
  <c r="R5431" i="2"/>
  <c r="S5431" i="2" s="1"/>
  <c r="R5432" i="2"/>
  <c r="S5432" i="2" s="1"/>
  <c r="R5433" i="2"/>
  <c r="S5433" i="2" s="1"/>
  <c r="R5434" i="2"/>
  <c r="S5434" i="2" s="1"/>
  <c r="R5435" i="2"/>
  <c r="S5435" i="2" s="1"/>
  <c r="R5436" i="2"/>
  <c r="S5436" i="2" s="1"/>
  <c r="R5437" i="2"/>
  <c r="S5437" i="2" s="1"/>
  <c r="R5438" i="2"/>
  <c r="S5438" i="2" s="1"/>
  <c r="R5439" i="2"/>
  <c r="S5439" i="2" s="1"/>
  <c r="R5440" i="2"/>
  <c r="S5440" i="2" s="1"/>
  <c r="R5441" i="2"/>
  <c r="S5441" i="2" s="1"/>
  <c r="R5442" i="2"/>
  <c r="S5442" i="2" s="1"/>
  <c r="R5443" i="2"/>
  <c r="S5443" i="2" s="1"/>
  <c r="R5444" i="2"/>
  <c r="S5444" i="2" s="1"/>
  <c r="R5445" i="2"/>
  <c r="S5445" i="2" s="1"/>
  <c r="R5446" i="2"/>
  <c r="S5446" i="2" s="1"/>
  <c r="R5447" i="2"/>
  <c r="S5447" i="2" s="1"/>
  <c r="R5448" i="2"/>
  <c r="S5448" i="2" s="1"/>
  <c r="R5449" i="2"/>
  <c r="S5449" i="2" s="1"/>
  <c r="R5450" i="2"/>
  <c r="S5450" i="2" s="1"/>
  <c r="R5451" i="2"/>
  <c r="S5451" i="2" s="1"/>
  <c r="R5452" i="2"/>
  <c r="S5452" i="2" s="1"/>
  <c r="R5453" i="2"/>
  <c r="S5453" i="2" s="1"/>
  <c r="R5454" i="2"/>
  <c r="S5454" i="2" s="1"/>
  <c r="R5455" i="2"/>
  <c r="S5455" i="2" s="1"/>
  <c r="R5456" i="2"/>
  <c r="S5456" i="2" s="1"/>
  <c r="R5457" i="2"/>
  <c r="S5457" i="2" s="1"/>
  <c r="R5458" i="2"/>
  <c r="S5458" i="2" s="1"/>
  <c r="R5459" i="2"/>
  <c r="S5459" i="2" s="1"/>
  <c r="R5460" i="2"/>
  <c r="S5460" i="2" s="1"/>
  <c r="R5461" i="2"/>
  <c r="S5461" i="2" s="1"/>
  <c r="R5462" i="2"/>
  <c r="S5462" i="2" s="1"/>
  <c r="R5463" i="2"/>
  <c r="S5463" i="2" s="1"/>
  <c r="R5464" i="2"/>
  <c r="S5464" i="2" s="1"/>
  <c r="R5465" i="2"/>
  <c r="S5465" i="2" s="1"/>
  <c r="R5466" i="2"/>
  <c r="S5466" i="2" s="1"/>
  <c r="R5467" i="2"/>
  <c r="S5467" i="2" s="1"/>
  <c r="R5468" i="2"/>
  <c r="S5468" i="2" s="1"/>
  <c r="R5469" i="2"/>
  <c r="S5469" i="2" s="1"/>
  <c r="R5470" i="2"/>
  <c r="S5470" i="2" s="1"/>
  <c r="R5471" i="2"/>
  <c r="S5471" i="2" s="1"/>
  <c r="R5472" i="2"/>
  <c r="S5472" i="2" s="1"/>
  <c r="R5473" i="2"/>
  <c r="S5473" i="2" s="1"/>
  <c r="R5474" i="2"/>
  <c r="S5474" i="2" s="1"/>
  <c r="R5475" i="2"/>
  <c r="S5475" i="2" s="1"/>
  <c r="R5476" i="2"/>
  <c r="S5476" i="2" s="1"/>
  <c r="R5477" i="2"/>
  <c r="S5477" i="2" s="1"/>
  <c r="R5478" i="2"/>
  <c r="S5478" i="2" s="1"/>
  <c r="R5479" i="2"/>
  <c r="S5479" i="2" s="1"/>
  <c r="R5480" i="2"/>
  <c r="S5480" i="2" s="1"/>
  <c r="R5481" i="2"/>
  <c r="S5481" i="2" s="1"/>
  <c r="R5482" i="2"/>
  <c r="S5482" i="2" s="1"/>
  <c r="R5483" i="2"/>
  <c r="S5483" i="2" s="1"/>
  <c r="R5484" i="2"/>
  <c r="S5484" i="2" s="1"/>
  <c r="R5485" i="2"/>
  <c r="S5485" i="2" s="1"/>
  <c r="R5486" i="2"/>
  <c r="S5486" i="2" s="1"/>
  <c r="R5487" i="2"/>
  <c r="S5487" i="2" s="1"/>
  <c r="R5488" i="2"/>
  <c r="S5488" i="2" s="1"/>
  <c r="R5489" i="2"/>
  <c r="S5489" i="2" s="1"/>
  <c r="R5490" i="2"/>
  <c r="S5490" i="2" s="1"/>
  <c r="R5491" i="2"/>
  <c r="S5491" i="2" s="1"/>
  <c r="R5492" i="2"/>
  <c r="S5492" i="2" s="1"/>
  <c r="R5493" i="2"/>
  <c r="S5493" i="2" s="1"/>
  <c r="R5494" i="2"/>
  <c r="S5494" i="2" s="1"/>
  <c r="R5495" i="2"/>
  <c r="S5495" i="2" s="1"/>
  <c r="R5496" i="2"/>
  <c r="S5496" i="2" s="1"/>
  <c r="R5497" i="2"/>
  <c r="S5497" i="2" s="1"/>
  <c r="R5498" i="2"/>
  <c r="S5498" i="2" s="1"/>
  <c r="R5499" i="2"/>
  <c r="S5499" i="2" s="1"/>
  <c r="R5500" i="2"/>
  <c r="S5500" i="2" s="1"/>
  <c r="R5501" i="2"/>
  <c r="S5501" i="2" s="1"/>
  <c r="R5502" i="2"/>
  <c r="S5502" i="2" s="1"/>
  <c r="R5503" i="2"/>
  <c r="S5503" i="2" s="1"/>
  <c r="R5504" i="2"/>
  <c r="S5504" i="2" s="1"/>
  <c r="R5505" i="2"/>
  <c r="S5505" i="2" s="1"/>
  <c r="R5506" i="2"/>
  <c r="S5506" i="2" s="1"/>
  <c r="R5507" i="2"/>
  <c r="S5507" i="2" s="1"/>
  <c r="R5508" i="2"/>
  <c r="S5508" i="2" s="1"/>
  <c r="R5509" i="2"/>
  <c r="S5509" i="2" s="1"/>
  <c r="R5510" i="2"/>
  <c r="S5510" i="2" s="1"/>
  <c r="R5511" i="2"/>
  <c r="S5511" i="2" s="1"/>
  <c r="R5512" i="2"/>
  <c r="S5512" i="2" s="1"/>
  <c r="R5513" i="2"/>
  <c r="S5513" i="2" s="1"/>
  <c r="R5514" i="2"/>
  <c r="S5514" i="2" s="1"/>
  <c r="R5515" i="2"/>
  <c r="S5515" i="2" s="1"/>
  <c r="R5516" i="2"/>
  <c r="S5516" i="2" s="1"/>
  <c r="R5517" i="2"/>
  <c r="S5517" i="2" s="1"/>
  <c r="R5518" i="2"/>
  <c r="S5518" i="2" s="1"/>
  <c r="R5519" i="2"/>
  <c r="S5519" i="2" s="1"/>
  <c r="R5520" i="2"/>
  <c r="S5520" i="2" s="1"/>
  <c r="R5521" i="2"/>
  <c r="S5521" i="2" s="1"/>
  <c r="R5522" i="2"/>
  <c r="S5522" i="2" s="1"/>
  <c r="R5523" i="2"/>
  <c r="S5523" i="2" s="1"/>
  <c r="R5524" i="2"/>
  <c r="S5524" i="2" s="1"/>
  <c r="R5525" i="2"/>
  <c r="S5525" i="2" s="1"/>
  <c r="R5526" i="2"/>
  <c r="S5526" i="2" s="1"/>
  <c r="R5527" i="2"/>
  <c r="S5527" i="2" s="1"/>
  <c r="R5528" i="2"/>
  <c r="S5528" i="2" s="1"/>
  <c r="R5529" i="2"/>
  <c r="S5529" i="2" s="1"/>
  <c r="R5530" i="2"/>
  <c r="S5530" i="2" s="1"/>
  <c r="R5531" i="2"/>
  <c r="S5531" i="2" s="1"/>
  <c r="R5532" i="2"/>
  <c r="S5532" i="2" s="1"/>
  <c r="R5533" i="2"/>
  <c r="S5533" i="2" s="1"/>
  <c r="R5534" i="2"/>
  <c r="S5534" i="2" s="1"/>
  <c r="R5535" i="2"/>
  <c r="S5535" i="2" s="1"/>
  <c r="R5536" i="2"/>
  <c r="S5536" i="2" s="1"/>
  <c r="R5537" i="2"/>
  <c r="S5537" i="2" s="1"/>
  <c r="R5538" i="2"/>
  <c r="S5538" i="2" s="1"/>
  <c r="R5539" i="2"/>
  <c r="S5539" i="2" s="1"/>
  <c r="R5540" i="2"/>
  <c r="S5540" i="2" s="1"/>
  <c r="R5541" i="2"/>
  <c r="S5541" i="2" s="1"/>
  <c r="R5542" i="2"/>
  <c r="S5542" i="2" s="1"/>
  <c r="R5543" i="2"/>
  <c r="S5543" i="2" s="1"/>
  <c r="R5544" i="2"/>
  <c r="S5544" i="2" s="1"/>
  <c r="R5545" i="2"/>
  <c r="S5545" i="2" s="1"/>
  <c r="R5546" i="2"/>
  <c r="S5546" i="2" s="1"/>
  <c r="R5547" i="2"/>
  <c r="S5547" i="2" s="1"/>
  <c r="R5548" i="2"/>
  <c r="S5548" i="2" s="1"/>
  <c r="R5549" i="2"/>
  <c r="S5549" i="2" s="1"/>
  <c r="R5550" i="2"/>
  <c r="S5550" i="2" s="1"/>
  <c r="R5551" i="2"/>
  <c r="S5551" i="2" s="1"/>
  <c r="R5552" i="2"/>
  <c r="S5552" i="2" s="1"/>
  <c r="R5553" i="2"/>
  <c r="S5553" i="2" s="1"/>
  <c r="R5554" i="2"/>
  <c r="S5554" i="2" s="1"/>
  <c r="R5555" i="2"/>
  <c r="S5555" i="2" s="1"/>
  <c r="R5556" i="2"/>
  <c r="S5556" i="2" s="1"/>
  <c r="R5557" i="2"/>
  <c r="S5557" i="2" s="1"/>
  <c r="R5558" i="2"/>
  <c r="S5558" i="2" s="1"/>
  <c r="R5559" i="2"/>
  <c r="S5559" i="2" s="1"/>
  <c r="R5560" i="2"/>
  <c r="S5560" i="2" s="1"/>
  <c r="R5561" i="2"/>
  <c r="S5561" i="2" s="1"/>
  <c r="R5562" i="2"/>
  <c r="S5562" i="2" s="1"/>
  <c r="R5563" i="2"/>
  <c r="S5563" i="2" s="1"/>
  <c r="R5564" i="2"/>
  <c r="S5564" i="2" s="1"/>
  <c r="R5565" i="2"/>
  <c r="S5565" i="2" s="1"/>
  <c r="R5566" i="2"/>
  <c r="S5566" i="2" s="1"/>
  <c r="R5567" i="2"/>
  <c r="S5567" i="2" s="1"/>
  <c r="R5568" i="2"/>
  <c r="S5568" i="2" s="1"/>
  <c r="R5569" i="2"/>
  <c r="S5569" i="2" s="1"/>
  <c r="R5570" i="2"/>
  <c r="S5570" i="2" s="1"/>
  <c r="R5571" i="2"/>
  <c r="S5571" i="2" s="1"/>
  <c r="R5572" i="2"/>
  <c r="S5572" i="2" s="1"/>
  <c r="R5573" i="2"/>
  <c r="S5573" i="2" s="1"/>
  <c r="R5574" i="2"/>
  <c r="S5574" i="2" s="1"/>
  <c r="R5575" i="2"/>
  <c r="S5575" i="2" s="1"/>
  <c r="R5576" i="2"/>
  <c r="S5576" i="2" s="1"/>
  <c r="R5577" i="2"/>
  <c r="S5577" i="2" s="1"/>
  <c r="R5578" i="2"/>
  <c r="S5578" i="2" s="1"/>
  <c r="R5579" i="2"/>
  <c r="S5579" i="2" s="1"/>
  <c r="R5580" i="2"/>
  <c r="S5580" i="2" s="1"/>
  <c r="R5581" i="2"/>
  <c r="S5581" i="2" s="1"/>
  <c r="R5582" i="2"/>
  <c r="S5582" i="2" s="1"/>
  <c r="R5583" i="2"/>
  <c r="S5583" i="2" s="1"/>
  <c r="R5584" i="2"/>
  <c r="S5584" i="2" s="1"/>
  <c r="R5585" i="2"/>
  <c r="S5585" i="2" s="1"/>
  <c r="R5586" i="2"/>
  <c r="S5586" i="2" s="1"/>
  <c r="R5587" i="2"/>
  <c r="S5587" i="2" s="1"/>
  <c r="R5588" i="2"/>
  <c r="S5588" i="2" s="1"/>
  <c r="R5589" i="2"/>
  <c r="S5589" i="2" s="1"/>
  <c r="R5590" i="2"/>
  <c r="S5590" i="2" s="1"/>
  <c r="R5591" i="2"/>
  <c r="S5591" i="2" s="1"/>
  <c r="R5592" i="2"/>
  <c r="S5592" i="2" s="1"/>
  <c r="R5593" i="2"/>
  <c r="S5593" i="2" s="1"/>
  <c r="R5594" i="2"/>
  <c r="S5594" i="2" s="1"/>
  <c r="R5595" i="2"/>
  <c r="S5595" i="2" s="1"/>
  <c r="R5596" i="2"/>
  <c r="S5596" i="2" s="1"/>
  <c r="R5597" i="2"/>
  <c r="S5597" i="2" s="1"/>
  <c r="R5598" i="2"/>
  <c r="S5598" i="2" s="1"/>
  <c r="R5599" i="2"/>
  <c r="S5599" i="2" s="1"/>
  <c r="R5600" i="2"/>
  <c r="S5600" i="2" s="1"/>
  <c r="R5601" i="2"/>
  <c r="S5601" i="2" s="1"/>
  <c r="R5602" i="2"/>
  <c r="S5602" i="2" s="1"/>
  <c r="R5603" i="2"/>
  <c r="S5603" i="2" s="1"/>
  <c r="R5604" i="2"/>
  <c r="S5604" i="2" s="1"/>
  <c r="R5605" i="2"/>
  <c r="S5605" i="2" s="1"/>
  <c r="R5606" i="2"/>
  <c r="S5606" i="2" s="1"/>
  <c r="R5607" i="2"/>
  <c r="S5607" i="2" s="1"/>
  <c r="R5608" i="2"/>
  <c r="S5608" i="2" s="1"/>
  <c r="R5609" i="2"/>
  <c r="S5609" i="2" s="1"/>
  <c r="R5610" i="2"/>
  <c r="S5610" i="2" s="1"/>
  <c r="R5611" i="2"/>
  <c r="S5611" i="2" s="1"/>
  <c r="R5612" i="2"/>
  <c r="S5612" i="2" s="1"/>
  <c r="R5613" i="2"/>
  <c r="S5613" i="2" s="1"/>
  <c r="R5614" i="2"/>
  <c r="S5614" i="2" s="1"/>
  <c r="R5615" i="2"/>
  <c r="S5615" i="2" s="1"/>
  <c r="R5616" i="2"/>
  <c r="S5616" i="2" s="1"/>
  <c r="R5617" i="2"/>
  <c r="S5617" i="2" s="1"/>
  <c r="R5618" i="2"/>
  <c r="S5618" i="2" s="1"/>
  <c r="R5619" i="2"/>
  <c r="S5619" i="2" s="1"/>
  <c r="R5620" i="2"/>
  <c r="S5620" i="2" s="1"/>
  <c r="R5621" i="2"/>
  <c r="S5621" i="2" s="1"/>
  <c r="R5622" i="2"/>
  <c r="S5622" i="2" s="1"/>
  <c r="R5623" i="2"/>
  <c r="S5623" i="2" s="1"/>
  <c r="R5624" i="2"/>
  <c r="S5624" i="2" s="1"/>
  <c r="R5625" i="2"/>
  <c r="S5625" i="2" s="1"/>
  <c r="R5626" i="2"/>
  <c r="S5626" i="2" s="1"/>
  <c r="R5627" i="2"/>
  <c r="S5627" i="2" s="1"/>
  <c r="R5628" i="2"/>
  <c r="S5628" i="2" s="1"/>
  <c r="R5629" i="2"/>
  <c r="S5629" i="2" s="1"/>
  <c r="R5630" i="2"/>
  <c r="S5630" i="2" s="1"/>
  <c r="R5631" i="2"/>
  <c r="S5631" i="2" s="1"/>
  <c r="R5632" i="2"/>
  <c r="S5632" i="2" s="1"/>
  <c r="R5633" i="2"/>
  <c r="S5633" i="2" s="1"/>
  <c r="R5634" i="2"/>
  <c r="S5634" i="2" s="1"/>
  <c r="R5635" i="2"/>
  <c r="S5635" i="2" s="1"/>
  <c r="R5636" i="2"/>
  <c r="S5636" i="2" s="1"/>
  <c r="R5637" i="2"/>
  <c r="S5637" i="2" s="1"/>
  <c r="R5638" i="2"/>
  <c r="S5638" i="2" s="1"/>
  <c r="R5639" i="2"/>
  <c r="S5639" i="2" s="1"/>
  <c r="R5640" i="2"/>
  <c r="S5640" i="2" s="1"/>
  <c r="R5641" i="2"/>
  <c r="S5641" i="2" s="1"/>
  <c r="R5642" i="2"/>
  <c r="S5642" i="2" s="1"/>
  <c r="R5643" i="2"/>
  <c r="S5643" i="2" s="1"/>
  <c r="R5644" i="2"/>
  <c r="S5644" i="2" s="1"/>
  <c r="R5645" i="2"/>
  <c r="S5645" i="2" s="1"/>
  <c r="R5646" i="2"/>
  <c r="S5646" i="2" s="1"/>
  <c r="R5647" i="2"/>
  <c r="S5647" i="2" s="1"/>
  <c r="R5648" i="2"/>
  <c r="S5648" i="2" s="1"/>
  <c r="R5649" i="2"/>
  <c r="S5649" i="2" s="1"/>
  <c r="R5650" i="2"/>
  <c r="S5650" i="2" s="1"/>
  <c r="R5651" i="2"/>
  <c r="S5651" i="2" s="1"/>
  <c r="R5652" i="2"/>
  <c r="S5652" i="2" s="1"/>
  <c r="R5653" i="2"/>
  <c r="S5653" i="2" s="1"/>
  <c r="R5654" i="2"/>
  <c r="S5654" i="2" s="1"/>
  <c r="R5655" i="2"/>
  <c r="S5655" i="2" s="1"/>
  <c r="R5656" i="2"/>
  <c r="S5656" i="2" s="1"/>
  <c r="R5657" i="2"/>
  <c r="S5657" i="2" s="1"/>
  <c r="R5658" i="2"/>
  <c r="S5658" i="2" s="1"/>
  <c r="R5659" i="2"/>
  <c r="S5659" i="2" s="1"/>
  <c r="R5660" i="2"/>
  <c r="S5660" i="2" s="1"/>
  <c r="R5661" i="2"/>
  <c r="S5661" i="2" s="1"/>
  <c r="R5662" i="2"/>
  <c r="S5662" i="2" s="1"/>
  <c r="R5663" i="2"/>
  <c r="S5663" i="2" s="1"/>
  <c r="R5664" i="2"/>
  <c r="S5664" i="2" s="1"/>
  <c r="R5665" i="2"/>
  <c r="S5665" i="2" s="1"/>
  <c r="R5666" i="2"/>
  <c r="S5666" i="2" s="1"/>
  <c r="R5667" i="2"/>
  <c r="S5667" i="2" s="1"/>
  <c r="R5668" i="2"/>
  <c r="S5668" i="2" s="1"/>
  <c r="R5669" i="2"/>
  <c r="S5669" i="2" s="1"/>
  <c r="R5670" i="2"/>
  <c r="S5670" i="2" s="1"/>
  <c r="R5671" i="2"/>
  <c r="S5671" i="2" s="1"/>
  <c r="R5672" i="2"/>
  <c r="S5672" i="2" s="1"/>
  <c r="R5673" i="2"/>
  <c r="S5673" i="2" s="1"/>
  <c r="R5674" i="2"/>
  <c r="S5674" i="2" s="1"/>
  <c r="R5675" i="2"/>
  <c r="S5675" i="2" s="1"/>
  <c r="R5676" i="2"/>
  <c r="S5676" i="2" s="1"/>
  <c r="R5677" i="2"/>
  <c r="S5677" i="2" s="1"/>
  <c r="R5678" i="2"/>
  <c r="S5678" i="2" s="1"/>
  <c r="R5679" i="2"/>
  <c r="S5679" i="2" s="1"/>
  <c r="R5680" i="2"/>
  <c r="S5680" i="2" s="1"/>
  <c r="R5681" i="2"/>
  <c r="S5681" i="2" s="1"/>
  <c r="R5682" i="2"/>
  <c r="S5682" i="2" s="1"/>
  <c r="R5683" i="2"/>
  <c r="S5683" i="2" s="1"/>
  <c r="R5684" i="2"/>
  <c r="S5684" i="2" s="1"/>
  <c r="R5685" i="2"/>
  <c r="S5685" i="2" s="1"/>
  <c r="R5686" i="2"/>
  <c r="S5686" i="2" s="1"/>
  <c r="R5687" i="2"/>
  <c r="S5687" i="2" s="1"/>
  <c r="R5688" i="2"/>
  <c r="S5688" i="2" s="1"/>
  <c r="R5689" i="2"/>
  <c r="S5689" i="2" s="1"/>
  <c r="R5690" i="2"/>
  <c r="S5690" i="2" s="1"/>
  <c r="R5691" i="2"/>
  <c r="S5691" i="2" s="1"/>
  <c r="R5692" i="2"/>
  <c r="S5692" i="2" s="1"/>
  <c r="R5693" i="2"/>
  <c r="S5693" i="2" s="1"/>
  <c r="R5694" i="2"/>
  <c r="S5694" i="2" s="1"/>
  <c r="R5695" i="2"/>
  <c r="S5695" i="2" s="1"/>
  <c r="R5696" i="2"/>
  <c r="S5696" i="2" s="1"/>
  <c r="R5697" i="2"/>
  <c r="S5697" i="2" s="1"/>
  <c r="R5698" i="2"/>
  <c r="S5698" i="2" s="1"/>
  <c r="R5699" i="2"/>
  <c r="S5699" i="2" s="1"/>
  <c r="R5700" i="2"/>
  <c r="S5700" i="2" s="1"/>
  <c r="R5701" i="2"/>
  <c r="S5701" i="2" s="1"/>
  <c r="R5702" i="2"/>
  <c r="S5702" i="2" s="1"/>
  <c r="R5703" i="2"/>
  <c r="S5703" i="2" s="1"/>
  <c r="R5704" i="2"/>
  <c r="S5704" i="2" s="1"/>
  <c r="R5705" i="2"/>
  <c r="S5705" i="2" s="1"/>
  <c r="R5706" i="2"/>
  <c r="S5706" i="2" s="1"/>
  <c r="R5707" i="2"/>
  <c r="S5707" i="2" s="1"/>
  <c r="R5708" i="2"/>
  <c r="S5708" i="2" s="1"/>
  <c r="R5709" i="2"/>
  <c r="S5709" i="2" s="1"/>
  <c r="R5710" i="2"/>
  <c r="S5710" i="2" s="1"/>
  <c r="R5711" i="2"/>
  <c r="S5711" i="2" s="1"/>
  <c r="R5712" i="2"/>
  <c r="S5712" i="2" s="1"/>
  <c r="R5713" i="2"/>
  <c r="S5713" i="2" s="1"/>
  <c r="R5714" i="2"/>
  <c r="S5714" i="2" s="1"/>
  <c r="R5715" i="2"/>
  <c r="S5715" i="2" s="1"/>
  <c r="R5716" i="2"/>
  <c r="S5716" i="2" s="1"/>
  <c r="R5717" i="2"/>
  <c r="S5717" i="2" s="1"/>
  <c r="R5718" i="2"/>
  <c r="S5718" i="2" s="1"/>
  <c r="R5719" i="2"/>
  <c r="S5719" i="2" s="1"/>
  <c r="R5720" i="2"/>
  <c r="S5720" i="2" s="1"/>
  <c r="R5721" i="2"/>
  <c r="S5721" i="2" s="1"/>
  <c r="R5722" i="2"/>
  <c r="S5722" i="2" s="1"/>
  <c r="R5723" i="2"/>
  <c r="S5723" i="2" s="1"/>
  <c r="R5724" i="2"/>
  <c r="S5724" i="2" s="1"/>
  <c r="R5725" i="2"/>
  <c r="S5725" i="2" s="1"/>
  <c r="R5726" i="2"/>
  <c r="S5726" i="2" s="1"/>
  <c r="R5727" i="2"/>
  <c r="S5727" i="2" s="1"/>
  <c r="R5728" i="2"/>
  <c r="S5728" i="2" s="1"/>
  <c r="R5729" i="2"/>
  <c r="S5729" i="2" s="1"/>
  <c r="R5730" i="2"/>
  <c r="S5730" i="2" s="1"/>
  <c r="R5731" i="2"/>
  <c r="S5731" i="2" s="1"/>
  <c r="R5732" i="2"/>
  <c r="S5732" i="2" s="1"/>
  <c r="R5733" i="2"/>
  <c r="S5733" i="2" s="1"/>
  <c r="R5734" i="2"/>
  <c r="S5734" i="2" s="1"/>
  <c r="R5735" i="2"/>
  <c r="S5735" i="2" s="1"/>
  <c r="R5736" i="2"/>
  <c r="S5736" i="2" s="1"/>
  <c r="R5737" i="2"/>
  <c r="S5737" i="2" s="1"/>
  <c r="R5738" i="2"/>
  <c r="S5738" i="2" s="1"/>
  <c r="R5739" i="2"/>
  <c r="S5739" i="2" s="1"/>
  <c r="R5740" i="2"/>
  <c r="S5740" i="2" s="1"/>
  <c r="R5741" i="2"/>
  <c r="S5741" i="2" s="1"/>
  <c r="R5742" i="2"/>
  <c r="S5742" i="2" s="1"/>
  <c r="R5743" i="2"/>
  <c r="S5743" i="2" s="1"/>
  <c r="R5744" i="2"/>
  <c r="S5744" i="2" s="1"/>
  <c r="R5745" i="2"/>
  <c r="S5745" i="2" s="1"/>
  <c r="R5746" i="2"/>
  <c r="S5746" i="2" s="1"/>
  <c r="R5747" i="2"/>
  <c r="S5747" i="2" s="1"/>
  <c r="R5748" i="2"/>
  <c r="S5748" i="2" s="1"/>
  <c r="R5749" i="2"/>
  <c r="S5749" i="2" s="1"/>
  <c r="R5750" i="2"/>
  <c r="S5750" i="2" s="1"/>
  <c r="R5751" i="2"/>
  <c r="S5751" i="2" s="1"/>
  <c r="R5752" i="2"/>
  <c r="S5752" i="2" s="1"/>
  <c r="R5753" i="2"/>
  <c r="S5753" i="2" s="1"/>
  <c r="R5754" i="2"/>
  <c r="S5754" i="2" s="1"/>
  <c r="R5755" i="2"/>
  <c r="S5755" i="2" s="1"/>
  <c r="R5756" i="2"/>
  <c r="S5756" i="2" s="1"/>
  <c r="R5757" i="2"/>
  <c r="S5757" i="2" s="1"/>
  <c r="R5758" i="2"/>
  <c r="S5758" i="2" s="1"/>
  <c r="R5759" i="2"/>
  <c r="S5759" i="2" s="1"/>
  <c r="R5760" i="2"/>
  <c r="S5760" i="2" s="1"/>
  <c r="R5761" i="2"/>
  <c r="S5761" i="2" s="1"/>
  <c r="R5762" i="2"/>
  <c r="S5762" i="2" s="1"/>
  <c r="R5763" i="2"/>
  <c r="S5763" i="2" s="1"/>
  <c r="R5764" i="2"/>
  <c r="S5764" i="2" s="1"/>
  <c r="R5765" i="2"/>
  <c r="S5765" i="2" s="1"/>
  <c r="R5766" i="2"/>
  <c r="S5766" i="2" s="1"/>
  <c r="R5767" i="2"/>
  <c r="S5767" i="2" s="1"/>
  <c r="R5768" i="2"/>
  <c r="S5768" i="2" s="1"/>
  <c r="R5769" i="2"/>
  <c r="S5769" i="2" s="1"/>
  <c r="R5770" i="2"/>
  <c r="S5770" i="2" s="1"/>
  <c r="R5771" i="2"/>
  <c r="S5771" i="2" s="1"/>
  <c r="R5772" i="2"/>
  <c r="S5772" i="2" s="1"/>
  <c r="R5773" i="2"/>
  <c r="S5773" i="2" s="1"/>
  <c r="R5774" i="2"/>
  <c r="S5774" i="2" s="1"/>
  <c r="R5775" i="2"/>
  <c r="S5775" i="2" s="1"/>
  <c r="R5776" i="2"/>
  <c r="S5776" i="2" s="1"/>
  <c r="R5777" i="2"/>
  <c r="S5777" i="2" s="1"/>
  <c r="R5778" i="2"/>
  <c r="S5778" i="2" s="1"/>
  <c r="R5779" i="2"/>
  <c r="S5779" i="2" s="1"/>
  <c r="R5780" i="2"/>
  <c r="S5780" i="2" s="1"/>
  <c r="R5781" i="2"/>
  <c r="S5781" i="2" s="1"/>
  <c r="R5782" i="2"/>
  <c r="S5782" i="2" s="1"/>
  <c r="R5783" i="2"/>
  <c r="S5783" i="2" s="1"/>
  <c r="R5784" i="2"/>
  <c r="S5784" i="2" s="1"/>
  <c r="R5785" i="2"/>
  <c r="S5785" i="2" s="1"/>
  <c r="R5786" i="2"/>
  <c r="S5786" i="2" s="1"/>
  <c r="R5787" i="2"/>
  <c r="S5787" i="2" s="1"/>
  <c r="R5788" i="2"/>
  <c r="S5788" i="2" s="1"/>
  <c r="R5789" i="2"/>
  <c r="S5789" i="2" s="1"/>
  <c r="R5790" i="2"/>
  <c r="S5790" i="2" s="1"/>
  <c r="R5791" i="2"/>
  <c r="S5791" i="2" s="1"/>
  <c r="R5792" i="2"/>
  <c r="S5792" i="2" s="1"/>
  <c r="R5793" i="2"/>
  <c r="S5793" i="2" s="1"/>
  <c r="R5794" i="2"/>
  <c r="S5794" i="2" s="1"/>
  <c r="R5795" i="2"/>
  <c r="S5795" i="2" s="1"/>
  <c r="R5796" i="2"/>
  <c r="S5796" i="2" s="1"/>
  <c r="R5797" i="2"/>
  <c r="S5797" i="2" s="1"/>
  <c r="R5798" i="2"/>
  <c r="S5798" i="2" s="1"/>
  <c r="R5799" i="2"/>
  <c r="S5799" i="2" s="1"/>
  <c r="R5800" i="2"/>
  <c r="S5800" i="2" s="1"/>
  <c r="R5801" i="2"/>
  <c r="S5801" i="2" s="1"/>
  <c r="R5802" i="2"/>
  <c r="S5802" i="2" s="1"/>
  <c r="R5803" i="2"/>
  <c r="S5803" i="2" s="1"/>
  <c r="R5804" i="2"/>
  <c r="S5804" i="2" s="1"/>
  <c r="R5805" i="2"/>
  <c r="S5805" i="2" s="1"/>
  <c r="R5806" i="2"/>
  <c r="S5806" i="2" s="1"/>
  <c r="R5807" i="2"/>
  <c r="S5807" i="2" s="1"/>
  <c r="R5808" i="2"/>
  <c r="S5808" i="2" s="1"/>
  <c r="R5809" i="2"/>
  <c r="S5809" i="2" s="1"/>
  <c r="R5810" i="2"/>
  <c r="S5810" i="2" s="1"/>
  <c r="R5811" i="2"/>
  <c r="S5811" i="2" s="1"/>
  <c r="R5812" i="2"/>
  <c r="S5812" i="2" s="1"/>
  <c r="R5813" i="2"/>
  <c r="S5813" i="2" s="1"/>
  <c r="R5814" i="2"/>
  <c r="S5814" i="2" s="1"/>
  <c r="R5815" i="2"/>
  <c r="S5815" i="2" s="1"/>
  <c r="R5816" i="2"/>
  <c r="S5816" i="2" s="1"/>
  <c r="R5817" i="2"/>
  <c r="S5817" i="2" s="1"/>
  <c r="R5818" i="2"/>
  <c r="S5818" i="2" s="1"/>
  <c r="R5819" i="2"/>
  <c r="S5819" i="2" s="1"/>
  <c r="R5820" i="2"/>
  <c r="S5820" i="2" s="1"/>
  <c r="R5821" i="2"/>
  <c r="S5821" i="2" s="1"/>
  <c r="R5822" i="2"/>
  <c r="S5822" i="2" s="1"/>
  <c r="R5823" i="2"/>
  <c r="S5823" i="2" s="1"/>
  <c r="R5824" i="2"/>
  <c r="S5824" i="2" s="1"/>
  <c r="R5825" i="2"/>
  <c r="S5825" i="2" s="1"/>
  <c r="R5826" i="2"/>
  <c r="S5826" i="2" s="1"/>
  <c r="R5827" i="2"/>
  <c r="S5827" i="2" s="1"/>
  <c r="R5828" i="2"/>
  <c r="S5828" i="2" s="1"/>
  <c r="R5829" i="2"/>
  <c r="S5829" i="2" s="1"/>
  <c r="R5830" i="2"/>
  <c r="S5830" i="2" s="1"/>
  <c r="R5831" i="2"/>
  <c r="S5831" i="2" s="1"/>
  <c r="R5832" i="2"/>
  <c r="S5832" i="2" s="1"/>
  <c r="R5833" i="2"/>
  <c r="S5833" i="2" s="1"/>
  <c r="R5834" i="2"/>
  <c r="S5834" i="2" s="1"/>
  <c r="R5835" i="2"/>
  <c r="S5835" i="2" s="1"/>
  <c r="R5836" i="2"/>
  <c r="S5836" i="2" s="1"/>
  <c r="R5837" i="2"/>
  <c r="S5837" i="2" s="1"/>
  <c r="R5838" i="2"/>
  <c r="S5838" i="2" s="1"/>
  <c r="R5839" i="2"/>
  <c r="S5839" i="2" s="1"/>
  <c r="R5840" i="2"/>
  <c r="S5840" i="2" s="1"/>
  <c r="R5841" i="2"/>
  <c r="S5841" i="2" s="1"/>
  <c r="R5842" i="2"/>
  <c r="S5842" i="2" s="1"/>
  <c r="R5843" i="2"/>
  <c r="S5843" i="2" s="1"/>
  <c r="R5844" i="2"/>
  <c r="S5844" i="2" s="1"/>
  <c r="R5845" i="2"/>
  <c r="S5845" i="2" s="1"/>
  <c r="R5846" i="2"/>
  <c r="S5846" i="2" s="1"/>
  <c r="R5847" i="2"/>
  <c r="S5847" i="2" s="1"/>
  <c r="R5848" i="2"/>
  <c r="S5848" i="2" s="1"/>
  <c r="R5849" i="2"/>
  <c r="S5849" i="2" s="1"/>
  <c r="R5850" i="2"/>
  <c r="S5850" i="2" s="1"/>
  <c r="R5851" i="2"/>
  <c r="S5851" i="2" s="1"/>
  <c r="R5852" i="2"/>
  <c r="S5852" i="2" s="1"/>
  <c r="R5853" i="2"/>
  <c r="S5853" i="2" s="1"/>
  <c r="R5854" i="2"/>
  <c r="S5854" i="2" s="1"/>
  <c r="R5855" i="2"/>
  <c r="S5855" i="2" s="1"/>
  <c r="R5856" i="2"/>
  <c r="S5856" i="2" s="1"/>
  <c r="R5857" i="2"/>
  <c r="S5857" i="2" s="1"/>
  <c r="R5858" i="2"/>
  <c r="S5858" i="2" s="1"/>
  <c r="R5859" i="2"/>
  <c r="S5859" i="2" s="1"/>
  <c r="R5860" i="2"/>
  <c r="S5860" i="2" s="1"/>
  <c r="R5861" i="2"/>
  <c r="S5861" i="2" s="1"/>
  <c r="R5862" i="2"/>
  <c r="S5862" i="2" s="1"/>
  <c r="R5863" i="2"/>
  <c r="S5863" i="2" s="1"/>
  <c r="R5864" i="2"/>
  <c r="S5864" i="2" s="1"/>
  <c r="R5865" i="2"/>
  <c r="S5865" i="2" s="1"/>
  <c r="R5866" i="2"/>
  <c r="S5866" i="2" s="1"/>
  <c r="R5867" i="2"/>
  <c r="S5867" i="2" s="1"/>
  <c r="R5868" i="2"/>
  <c r="S5868" i="2" s="1"/>
  <c r="R5869" i="2"/>
  <c r="S5869" i="2" s="1"/>
  <c r="R5870" i="2"/>
  <c r="S5870" i="2" s="1"/>
  <c r="R5871" i="2"/>
  <c r="S5871" i="2" s="1"/>
  <c r="R5872" i="2"/>
  <c r="S5872" i="2" s="1"/>
  <c r="R5873" i="2"/>
  <c r="S5873" i="2" s="1"/>
  <c r="R5874" i="2"/>
  <c r="S5874" i="2" s="1"/>
  <c r="R5875" i="2"/>
  <c r="S5875" i="2" s="1"/>
  <c r="R5876" i="2"/>
  <c r="S5876" i="2" s="1"/>
  <c r="R5877" i="2"/>
  <c r="S5877" i="2" s="1"/>
  <c r="R5878" i="2"/>
  <c r="S5878" i="2" s="1"/>
  <c r="R5879" i="2"/>
  <c r="S5879" i="2" s="1"/>
  <c r="R5880" i="2"/>
  <c r="S5880" i="2" s="1"/>
  <c r="R5881" i="2"/>
  <c r="S5881" i="2" s="1"/>
  <c r="R5882" i="2"/>
  <c r="S5882" i="2" s="1"/>
  <c r="R5883" i="2"/>
  <c r="S5883" i="2" s="1"/>
  <c r="R5884" i="2"/>
  <c r="S5884" i="2" s="1"/>
  <c r="R5885" i="2"/>
  <c r="S5885" i="2" s="1"/>
  <c r="R5886" i="2"/>
  <c r="S5886" i="2" s="1"/>
  <c r="R5887" i="2"/>
  <c r="S5887" i="2" s="1"/>
  <c r="R5888" i="2"/>
  <c r="S5888" i="2" s="1"/>
  <c r="R5889" i="2"/>
  <c r="S5889" i="2" s="1"/>
  <c r="R5890" i="2"/>
  <c r="S5890" i="2" s="1"/>
  <c r="R5891" i="2"/>
  <c r="S5891" i="2" s="1"/>
  <c r="R5892" i="2"/>
  <c r="S5892" i="2" s="1"/>
  <c r="R5893" i="2"/>
  <c r="S5893" i="2" s="1"/>
  <c r="R5894" i="2"/>
  <c r="S5894" i="2" s="1"/>
  <c r="R5895" i="2"/>
  <c r="S5895" i="2" s="1"/>
  <c r="R5896" i="2"/>
  <c r="S5896" i="2" s="1"/>
  <c r="R5897" i="2"/>
  <c r="S5897" i="2" s="1"/>
  <c r="R5898" i="2"/>
  <c r="S5898" i="2" s="1"/>
  <c r="R5899" i="2"/>
  <c r="S5899" i="2" s="1"/>
  <c r="R5900" i="2"/>
  <c r="S5900" i="2" s="1"/>
  <c r="R5901" i="2"/>
  <c r="S5901" i="2" s="1"/>
  <c r="R5902" i="2"/>
  <c r="S5902" i="2" s="1"/>
  <c r="R5903" i="2"/>
  <c r="S5903" i="2" s="1"/>
  <c r="R5904" i="2"/>
  <c r="S5904" i="2" s="1"/>
  <c r="R5905" i="2"/>
  <c r="S5905" i="2" s="1"/>
  <c r="R5906" i="2"/>
  <c r="S5906" i="2" s="1"/>
  <c r="R5907" i="2"/>
  <c r="S5907" i="2" s="1"/>
  <c r="R5908" i="2"/>
  <c r="S5908" i="2" s="1"/>
  <c r="R5909" i="2"/>
  <c r="S5909" i="2" s="1"/>
  <c r="R5910" i="2"/>
  <c r="S5910" i="2" s="1"/>
  <c r="R5911" i="2"/>
  <c r="S5911" i="2" s="1"/>
  <c r="R5912" i="2"/>
  <c r="S5912" i="2" s="1"/>
  <c r="R5913" i="2"/>
  <c r="S5913" i="2" s="1"/>
  <c r="R5914" i="2"/>
  <c r="S5914" i="2" s="1"/>
  <c r="R5915" i="2"/>
  <c r="S5915" i="2" s="1"/>
  <c r="R5916" i="2"/>
  <c r="S5916" i="2" s="1"/>
  <c r="R5917" i="2"/>
  <c r="S5917" i="2" s="1"/>
  <c r="R5918" i="2"/>
  <c r="S5918" i="2" s="1"/>
  <c r="R5919" i="2"/>
  <c r="S5919" i="2" s="1"/>
  <c r="R5920" i="2"/>
  <c r="S5920" i="2" s="1"/>
  <c r="R5921" i="2"/>
  <c r="S5921" i="2" s="1"/>
  <c r="R5922" i="2"/>
  <c r="S5922" i="2" s="1"/>
  <c r="R5923" i="2"/>
  <c r="S5923" i="2" s="1"/>
  <c r="R5924" i="2"/>
  <c r="S5924" i="2" s="1"/>
  <c r="R5925" i="2"/>
  <c r="S5925" i="2" s="1"/>
  <c r="R5926" i="2"/>
  <c r="S5926" i="2" s="1"/>
  <c r="R5927" i="2"/>
  <c r="S5927" i="2" s="1"/>
  <c r="R5928" i="2"/>
  <c r="S5928" i="2" s="1"/>
  <c r="R5929" i="2"/>
  <c r="S5929" i="2" s="1"/>
  <c r="R5930" i="2"/>
  <c r="S5930" i="2" s="1"/>
  <c r="R5931" i="2"/>
  <c r="S5931" i="2" s="1"/>
  <c r="R5932" i="2"/>
  <c r="S5932" i="2" s="1"/>
  <c r="R5933" i="2"/>
  <c r="S5933" i="2" s="1"/>
  <c r="R5934" i="2"/>
  <c r="S5934" i="2" s="1"/>
  <c r="R5935" i="2"/>
  <c r="S5935" i="2" s="1"/>
  <c r="R5936" i="2"/>
  <c r="S5936" i="2" s="1"/>
  <c r="R5937" i="2"/>
  <c r="S5937" i="2" s="1"/>
  <c r="R5938" i="2"/>
  <c r="S5938" i="2" s="1"/>
  <c r="R5939" i="2"/>
  <c r="S5939" i="2" s="1"/>
  <c r="R5940" i="2"/>
  <c r="S5940" i="2" s="1"/>
  <c r="R5941" i="2"/>
  <c r="S5941" i="2" s="1"/>
  <c r="R5942" i="2"/>
  <c r="S5942" i="2" s="1"/>
  <c r="R5943" i="2"/>
  <c r="S5943" i="2" s="1"/>
  <c r="R5944" i="2"/>
  <c r="S5944" i="2" s="1"/>
  <c r="R5945" i="2"/>
  <c r="S5945" i="2" s="1"/>
  <c r="R5946" i="2"/>
  <c r="S5946" i="2" s="1"/>
  <c r="R5947" i="2"/>
  <c r="S5947" i="2" s="1"/>
  <c r="R5948" i="2"/>
  <c r="S5948" i="2" s="1"/>
  <c r="R5949" i="2"/>
  <c r="S5949" i="2" s="1"/>
  <c r="R5950" i="2"/>
  <c r="S5950" i="2" s="1"/>
  <c r="R5951" i="2"/>
  <c r="S5951" i="2" s="1"/>
  <c r="R5952" i="2"/>
  <c r="S5952" i="2" s="1"/>
  <c r="R5953" i="2"/>
  <c r="S5953" i="2" s="1"/>
  <c r="R5954" i="2"/>
  <c r="S5954" i="2" s="1"/>
  <c r="R5955" i="2"/>
  <c r="S5955" i="2" s="1"/>
  <c r="R5956" i="2"/>
  <c r="S5956" i="2" s="1"/>
  <c r="R5957" i="2"/>
  <c r="S5957" i="2" s="1"/>
  <c r="R5958" i="2"/>
  <c r="S5958" i="2" s="1"/>
  <c r="R5959" i="2"/>
  <c r="S5959" i="2" s="1"/>
  <c r="R5960" i="2"/>
  <c r="S5960" i="2" s="1"/>
  <c r="R5961" i="2"/>
  <c r="S5961" i="2" s="1"/>
  <c r="R5962" i="2"/>
  <c r="S5962" i="2" s="1"/>
  <c r="R5963" i="2"/>
  <c r="S5963" i="2" s="1"/>
  <c r="R5964" i="2"/>
  <c r="S5964" i="2" s="1"/>
  <c r="R5965" i="2"/>
  <c r="S5965" i="2" s="1"/>
  <c r="R5966" i="2"/>
  <c r="S5966" i="2" s="1"/>
  <c r="R5967" i="2"/>
  <c r="S5967" i="2" s="1"/>
  <c r="R5968" i="2"/>
  <c r="S5968" i="2" s="1"/>
  <c r="R5969" i="2"/>
  <c r="S5969" i="2" s="1"/>
  <c r="R5970" i="2"/>
  <c r="S5970" i="2" s="1"/>
  <c r="R5971" i="2"/>
  <c r="S5971" i="2" s="1"/>
  <c r="R5972" i="2"/>
  <c r="S5972" i="2" s="1"/>
  <c r="R5973" i="2"/>
  <c r="S5973" i="2" s="1"/>
  <c r="R5974" i="2"/>
  <c r="S5974" i="2" s="1"/>
  <c r="R5975" i="2"/>
  <c r="S5975" i="2" s="1"/>
  <c r="R5976" i="2"/>
  <c r="S5976" i="2" s="1"/>
  <c r="R5977" i="2"/>
  <c r="S5977" i="2" s="1"/>
  <c r="R5978" i="2"/>
  <c r="S5978" i="2" s="1"/>
  <c r="R5979" i="2"/>
  <c r="S5979" i="2" s="1"/>
  <c r="R5980" i="2"/>
  <c r="S5980" i="2" s="1"/>
  <c r="R5981" i="2"/>
  <c r="S5981" i="2" s="1"/>
  <c r="R5982" i="2"/>
  <c r="S5982" i="2" s="1"/>
  <c r="R5983" i="2"/>
  <c r="S5983" i="2" s="1"/>
  <c r="R5984" i="2"/>
  <c r="S5984" i="2" s="1"/>
  <c r="R5985" i="2"/>
  <c r="S5985" i="2" s="1"/>
  <c r="R5986" i="2"/>
  <c r="S5986" i="2" s="1"/>
  <c r="R5987" i="2"/>
  <c r="S5987" i="2" s="1"/>
  <c r="R5988" i="2"/>
  <c r="S5988" i="2" s="1"/>
  <c r="R5989" i="2"/>
  <c r="S5989" i="2" s="1"/>
  <c r="R5990" i="2"/>
  <c r="S5990" i="2" s="1"/>
  <c r="R5991" i="2"/>
  <c r="S5991" i="2" s="1"/>
  <c r="R5992" i="2"/>
  <c r="S5992" i="2" s="1"/>
  <c r="R5993" i="2"/>
  <c r="S5993" i="2" s="1"/>
  <c r="R5994" i="2"/>
  <c r="S5994" i="2" s="1"/>
  <c r="R5995" i="2"/>
  <c r="S5995" i="2" s="1"/>
  <c r="R5996" i="2"/>
  <c r="S5996" i="2" s="1"/>
  <c r="R5997" i="2"/>
  <c r="S5997" i="2" s="1"/>
  <c r="R5998" i="2"/>
  <c r="S5998" i="2" s="1"/>
  <c r="R5999" i="2"/>
  <c r="S5999" i="2" s="1"/>
  <c r="R6000" i="2"/>
  <c r="S6000" i="2" s="1"/>
  <c r="R6001" i="2"/>
  <c r="S6001" i="2" s="1"/>
  <c r="R6002" i="2"/>
  <c r="S6002" i="2" s="1"/>
  <c r="R6003" i="2"/>
  <c r="S6003" i="2" s="1"/>
  <c r="R6004" i="2"/>
  <c r="S6004" i="2" s="1"/>
  <c r="R6005" i="2"/>
  <c r="S6005" i="2" s="1"/>
  <c r="R6006" i="2"/>
  <c r="S6006" i="2" s="1"/>
  <c r="R6007" i="2"/>
  <c r="S6007" i="2" s="1"/>
  <c r="R6008" i="2"/>
  <c r="S6008" i="2" s="1"/>
  <c r="R6009" i="2"/>
  <c r="S6009" i="2" s="1"/>
  <c r="R6010" i="2"/>
  <c r="S6010" i="2" s="1"/>
  <c r="R6011" i="2"/>
  <c r="S6011" i="2" s="1"/>
  <c r="R6012" i="2"/>
  <c r="S6012" i="2" s="1"/>
  <c r="R6013" i="2"/>
  <c r="S6013" i="2" s="1"/>
  <c r="R6014" i="2"/>
  <c r="S6014" i="2" s="1"/>
  <c r="R6015" i="2"/>
  <c r="S6015" i="2" s="1"/>
  <c r="R6016" i="2"/>
  <c r="S6016" i="2" s="1"/>
  <c r="R6017" i="2"/>
  <c r="S6017" i="2" s="1"/>
  <c r="R6018" i="2"/>
  <c r="S6018" i="2" s="1"/>
  <c r="R6019" i="2"/>
  <c r="S6019" i="2" s="1"/>
  <c r="R6020" i="2"/>
  <c r="S6020" i="2" s="1"/>
  <c r="R6021" i="2"/>
  <c r="S6021" i="2" s="1"/>
  <c r="R6022" i="2"/>
  <c r="S6022" i="2" s="1"/>
  <c r="R6023" i="2"/>
  <c r="S6023" i="2" s="1"/>
  <c r="R6024" i="2"/>
  <c r="S6024" i="2" s="1"/>
  <c r="R6025" i="2"/>
  <c r="S6025" i="2" s="1"/>
  <c r="R6026" i="2"/>
  <c r="S6026" i="2" s="1"/>
  <c r="R6027" i="2"/>
  <c r="S6027" i="2" s="1"/>
  <c r="R6028" i="2"/>
  <c r="S6028" i="2" s="1"/>
  <c r="R6029" i="2"/>
  <c r="S6029" i="2" s="1"/>
  <c r="R6030" i="2"/>
  <c r="S6030" i="2" s="1"/>
  <c r="R6031" i="2"/>
  <c r="S6031" i="2" s="1"/>
  <c r="R6032" i="2"/>
  <c r="S6032" i="2" s="1"/>
  <c r="R6033" i="2"/>
  <c r="S6033" i="2" s="1"/>
  <c r="R6034" i="2"/>
  <c r="S6034" i="2" s="1"/>
  <c r="R6035" i="2"/>
  <c r="S6035" i="2" s="1"/>
  <c r="R6036" i="2"/>
  <c r="S6036" i="2" s="1"/>
  <c r="R6037" i="2"/>
  <c r="S6037" i="2" s="1"/>
  <c r="R6038" i="2"/>
  <c r="S6038" i="2" s="1"/>
  <c r="R6039" i="2"/>
  <c r="S6039" i="2" s="1"/>
  <c r="R6040" i="2"/>
  <c r="S6040" i="2" s="1"/>
  <c r="R6041" i="2"/>
  <c r="S6041" i="2" s="1"/>
  <c r="R6042" i="2"/>
  <c r="S6042" i="2" s="1"/>
  <c r="R6043" i="2"/>
  <c r="S6043" i="2" s="1"/>
  <c r="R6044" i="2"/>
  <c r="S6044" i="2" s="1"/>
  <c r="R6045" i="2"/>
  <c r="S6045" i="2" s="1"/>
  <c r="R6046" i="2"/>
  <c r="S6046" i="2" s="1"/>
  <c r="R6047" i="2"/>
  <c r="S6047" i="2" s="1"/>
  <c r="R6048" i="2"/>
  <c r="S6048" i="2" s="1"/>
  <c r="R6049" i="2"/>
  <c r="S6049" i="2" s="1"/>
  <c r="D47" i="14" l="1"/>
  <c r="D55" i="14" s="1"/>
  <c r="E19" i="14"/>
  <c r="E29" i="14" s="1"/>
  <c r="E25" i="14"/>
  <c r="B47" i="16"/>
  <c r="B55" i="16" s="1"/>
  <c r="E47" i="17"/>
  <c r="E55" i="17" s="1"/>
  <c r="C19" i="17"/>
  <c r="C29" i="17" s="1"/>
  <c r="C25" i="17"/>
  <c r="G19" i="14"/>
  <c r="G29" i="14" s="1"/>
  <c r="G25" i="14"/>
  <c r="C47" i="16"/>
  <c r="C55" i="16" s="1"/>
  <c r="B47" i="17"/>
  <c r="B55" i="17" s="1"/>
  <c r="D19" i="16"/>
  <c r="D29" i="16" s="1"/>
  <c r="D27" i="16"/>
  <c r="H19" i="17"/>
  <c r="H29" i="17" s="1"/>
  <c r="H25" i="17"/>
  <c r="H25" i="16"/>
  <c r="H19" i="16"/>
  <c r="H29" i="16" s="1"/>
  <c r="D47" i="16"/>
  <c r="D55" i="16" s="1"/>
  <c r="C47" i="17"/>
  <c r="C55" i="17" s="1"/>
  <c r="B25" i="17"/>
  <c r="B19" i="17"/>
  <c r="B29" i="17" s="1"/>
  <c r="D19" i="14"/>
  <c r="D29" i="14" s="1"/>
  <c r="D25" i="14"/>
  <c r="B47" i="14"/>
  <c r="B55" i="14" s="1"/>
  <c r="B25" i="16"/>
  <c r="B19" i="16"/>
  <c r="B29" i="16" s="1"/>
  <c r="E47" i="16"/>
  <c r="E55" i="16" s="1"/>
  <c r="D47" i="17"/>
  <c r="D55" i="17" s="1"/>
  <c r="G19" i="17"/>
  <c r="G29" i="17" s="1"/>
  <c r="G25" i="17"/>
  <c r="F47" i="14"/>
  <c r="F55" i="14" s="1"/>
  <c r="C25" i="16"/>
  <c r="C19" i="16"/>
  <c r="C29" i="16" s="1"/>
  <c r="F47" i="16"/>
  <c r="F55" i="16" s="1"/>
  <c r="F19" i="17"/>
  <c r="F29" i="17" s="1"/>
  <c r="F27" i="17"/>
  <c r="C25" i="14"/>
  <c r="C19" i="14"/>
  <c r="C29" i="14" s="1"/>
  <c r="E47" i="14"/>
  <c r="E55" i="14" s="1"/>
  <c r="H47" i="16"/>
  <c r="H55" i="16" s="1"/>
  <c r="D25" i="17"/>
  <c r="D19" i="17"/>
  <c r="D29" i="17" s="1"/>
  <c r="H19" i="14"/>
  <c r="H29" i="14" s="1"/>
  <c r="H25" i="14"/>
  <c r="F25" i="16"/>
  <c r="F19" i="16"/>
  <c r="F29" i="16" s="1"/>
  <c r="G47" i="16"/>
  <c r="G55" i="16" s="1"/>
  <c r="E25" i="17"/>
  <c r="E19" i="17"/>
  <c r="E29" i="17" s="1"/>
  <c r="G47" i="14"/>
  <c r="G55" i="14" s="1"/>
  <c r="G25" i="16"/>
  <c r="G19" i="16"/>
  <c r="G29" i="16" s="1"/>
  <c r="C47" i="14"/>
  <c r="C55" i="14" s="1"/>
  <c r="H47" i="14"/>
  <c r="H55" i="14" s="1"/>
  <c r="F47" i="17"/>
  <c r="F55" i="17" s="1"/>
  <c r="B19" i="14"/>
  <c r="B29" i="14" s="1"/>
  <c r="G47" i="17"/>
  <c r="G55" i="17" s="1"/>
  <c r="F19" i="14"/>
  <c r="F29" i="14" s="1"/>
  <c r="F25" i="14"/>
  <c r="E25" i="16"/>
  <c r="E19" i="16"/>
  <c r="E29" i="16" s="1"/>
  <c r="H47" i="17"/>
  <c r="H55" i="17" s="1"/>
</calcChain>
</file>

<file path=xl/sharedStrings.xml><?xml version="1.0" encoding="utf-8"?>
<sst xmlns="http://schemas.openxmlformats.org/spreadsheetml/2006/main" count="94228" uniqueCount="225">
  <si>
    <t>DATEMTH</t>
  </si>
  <si>
    <t>MNAME</t>
  </si>
  <si>
    <t>PROFILE</t>
  </si>
  <si>
    <t>LOAD1</t>
  </si>
  <si>
    <t>INTVSUM</t>
  </si>
  <si>
    <t>MLRS</t>
  </si>
  <si>
    <t>MLRSZ</t>
  </si>
  <si>
    <t>ZONE</t>
  </si>
  <si>
    <t>BILLDETERMCODE</t>
  </si>
  <si>
    <t>YEAR</t>
  </si>
  <si>
    <t>MONTH</t>
  </si>
  <si>
    <t>TOTAL</t>
  </si>
  <si>
    <t>REV</t>
  </si>
  <si>
    <t>2018M01</t>
  </si>
  <si>
    <t>CURRENT</t>
  </si>
  <si>
    <t>COMMERCIAL</t>
  </si>
  <si>
    <t>HOUSTON</t>
  </si>
  <si>
    <t>LACMRZAMT</t>
  </si>
  <si>
    <t>LARGE_C_I</t>
  </si>
  <si>
    <t>NOIE</t>
  </si>
  <si>
    <t>RESIDENTIAL</t>
  </si>
  <si>
    <t>NONZONL</t>
  </si>
  <si>
    <t>LACMRNZAMT</t>
  </si>
  <si>
    <t>LACRRAMT</t>
  </si>
  <si>
    <t>NORTH</t>
  </si>
  <si>
    <t>SOUTH</t>
  </si>
  <si>
    <t>WEST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</si>
  <si>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</si>
  <si>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</si>
  <si>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</si>
  <si>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</si>
  <si>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</si>
  <si>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</si>
  <si>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</si>
  <si>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</si>
  <si>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</si>
  <si>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</si>
  <si>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</si>
  <si>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</si>
  <si>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</si>
  <si>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</si>
  <si>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</si>
  <si>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</si>
  <si>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</si>
  <si>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</si>
  <si>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</si>
  <si>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</si>
  <si>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</si>
  <si>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</si>
  <si>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</si>
  <si>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</si>
  <si>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</si>
  <si>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</si>
  <si>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</si>
  <si>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</si>
  <si>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</si>
  <si>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</si>
  <si>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</si>
  <si>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</si>
  <si>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</si>
  <si>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</si>
  <si>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</si>
  <si>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</si>
  <si>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</si>
  <si>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</si>
  <si>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</si>
  <si>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</si>
  <si>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</si>
  <si>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</si>
  <si>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</si>
  <si>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</si>
  <si>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</si>
  <si>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</si>
  <si>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</si>
  <si>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</si>
  <si>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</si>
  <si>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</si>
  <si>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</si>
  <si>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</si>
  <si>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</si>
  <si>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</si>
  <si>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</si>
  <si>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</si>
  <si>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</si>
  <si>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</si>
  <si>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</si>
  <si>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</si>
  <si>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</si>
  <si>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</si>
  <si>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</si>
  <si>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</si>
  <si>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</si>
  <si>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</si>
  <si>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</si>
  <si>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</si>
  <si>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</si>
  <si>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</si>
  <si>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</si>
  <si>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</si>
  <si>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</si>
  <si>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</si>
  <si>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</si>
  <si>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</si>
  <si>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</si>
  <si>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</si>
  <si>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</si>
  <si>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</si>
  <si>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</si>
  <si>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</si>
  <si>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2024M12</t>
  </si>
  <si>
    <t>IMM</t>
  </si>
  <si>
    <t>VISTRA</t>
  </si>
  <si>
    <t>PLOAD</t>
  </si>
  <si>
    <t>NZREV</t>
  </si>
  <si>
    <t>PLRSZ</t>
  </si>
  <si>
    <t>NZREVA</t>
  </si>
  <si>
    <t>REV2</t>
  </si>
  <si>
    <t>PLOADSUM</t>
  </si>
  <si>
    <t>ZLRS</t>
  </si>
  <si>
    <t>REVYR</t>
  </si>
  <si>
    <t>DATAYR</t>
  </si>
  <si>
    <t>PLRS</t>
  </si>
  <si>
    <t>2018</t>
  </si>
  <si>
    <t>COG</t>
  </si>
  <si>
    <t>CP</t>
  </si>
  <si>
    <t>2019</t>
  </si>
  <si>
    <t>2020</t>
  </si>
  <si>
    <t>2021</t>
  </si>
  <si>
    <t>2022</t>
  </si>
  <si>
    <t>2023</t>
  </si>
  <si>
    <t>DATE</t>
  </si>
  <si>
    <t>FILTER</t>
  </si>
  <si>
    <t>Current</t>
  </si>
  <si>
    <t>Vistra</t>
  </si>
  <si>
    <t>Residential</t>
  </si>
  <si>
    <t>Commercial</t>
  </si>
  <si>
    <t>Large_C_I</t>
  </si>
  <si>
    <t>Total</t>
  </si>
  <si>
    <t>North</t>
  </si>
  <si>
    <t>South</t>
  </si>
  <si>
    <t>Houston</t>
  </si>
  <si>
    <t>West</t>
  </si>
  <si>
    <t>$M</t>
  </si>
  <si>
    <t>Allocation per zone delta</t>
  </si>
  <si>
    <t>Proposal/Method</t>
  </si>
  <si>
    <t>Notes:</t>
  </si>
  <si>
    <t>[1] Allocated on peak 15 minute interval</t>
  </si>
  <si>
    <t>[1] Allocated on top 500 intervals</t>
  </si>
  <si>
    <t>[2] Top intervals selected on system wide load data</t>
  </si>
  <si>
    <t>[2] Top interval selected on system wide load data</t>
  </si>
  <si>
    <t>[1] Based on top 60 intervals plus the top 4 intervals for the top 15 days</t>
  </si>
  <si>
    <t>[2] Some intervals will overlap (i.e. top 1 interval for top day will be in the top 60 intervals)</t>
  </si>
  <si>
    <t>[3] Top intervals selected on system wide load data</t>
  </si>
  <si>
    <t>[1] 4CP intervals form prior year used for allocation</t>
  </si>
  <si>
    <t>Example: 2019 4CP used for allocating 2020 revenue</t>
  </si>
  <si>
    <t>[2] 2017 4CP data was archived and unavailable for 2018 estimates</t>
  </si>
  <si>
    <t>[3] Proposal has all revenue allocated system wide.</t>
  </si>
  <si>
    <t>Readme</t>
  </si>
  <si>
    <t>Allocation steps</t>
  </si>
  <si>
    <t>[1] Load data is aggregated by profile</t>
  </si>
  <si>
    <t>[2] Profile data is aggregated system wide to identify appropriate intervals</t>
  </si>
  <si>
    <t>A. Non-Zonal CARD and Balancing Account revenue allocated on MLRS</t>
  </si>
  <si>
    <r>
      <t>B. Zonal CARD revenue allocated on MLRS</t>
    </r>
    <r>
      <rPr>
        <b/>
        <sz val="11"/>
        <color theme="1"/>
        <rFont val="Calibri"/>
        <family val="2"/>
        <scheme val="minor"/>
      </rPr>
      <t>Z</t>
    </r>
  </si>
  <si>
    <t>C. Non zonally allocated revenue allocated to zones based on zones load share</t>
  </si>
  <si>
    <t>System wide load at system peak</t>
  </si>
  <si>
    <t>Example: January 2024</t>
  </si>
  <si>
    <t>Allocated to Residential</t>
  </si>
  <si>
    <t>Residential by Zone</t>
  </si>
  <si>
    <t>Total Houston - Residential</t>
  </si>
  <si>
    <t>Allocator</t>
  </si>
  <si>
    <t>Exampel: January 2024</t>
  </si>
  <si>
    <t>MLS</t>
  </si>
  <si>
    <t>Data Dictionary - Sheet CURRMETHOD2 (Table Name : CURR)</t>
  </si>
  <si>
    <t>Year and Month</t>
  </si>
  <si>
    <t>Proposal Name: CURRENT, VISTRA and IMM</t>
  </si>
  <si>
    <t>Load profile</t>
  </si>
  <si>
    <t>Profile load data for intervals included in proposal.  CURRENT, 1 interval. IMM, 500 intervals, Vistra ~ 100 intervals.</t>
  </si>
  <si>
    <t>Total load across profiles for the interval(s) included included in proposal.</t>
  </si>
  <si>
    <t>Monthly Load Ratio Share</t>
  </si>
  <si>
    <t>Monthly Load Ratio Share per Zone</t>
  </si>
  <si>
    <t>Congestion Management Zone</t>
  </si>
  <si>
    <t>Revenue code.</t>
  </si>
  <si>
    <t>Revenue allocated for Year, Month and Profile.</t>
  </si>
  <si>
    <t>Total load by profile</t>
  </si>
  <si>
    <t>Profile load share per zone</t>
  </si>
  <si>
    <t>CARD2</t>
  </si>
  <si>
    <t>Total CARD revenue allocated by zone by profile</t>
  </si>
  <si>
    <t>BAREV2</t>
  </si>
  <si>
    <t>Total Balancing Account revenue allocated by zone by profile</t>
  </si>
  <si>
    <t>Total Revenue allocated by zone by profile</t>
  </si>
  <si>
    <t>Year</t>
  </si>
  <si>
    <t>Data Dictionary - Sheet ALTMETHOD (Table Name : ALT)</t>
  </si>
  <si>
    <t>Total revenue</t>
  </si>
  <si>
    <t>Load by profile</t>
  </si>
  <si>
    <t>Zone Load Ratio Share</t>
  </si>
  <si>
    <t>Data Dictionary - Sheet CPMETHODS (Table Name : CP)</t>
  </si>
  <si>
    <t>Revenue Year</t>
  </si>
  <si>
    <t>Data Year</t>
  </si>
  <si>
    <t>Proposal Name: CP and COG</t>
  </si>
  <si>
    <t>Revenue by profile</t>
  </si>
  <si>
    <t>Profile load ratio share</t>
  </si>
  <si>
    <t>Data Dictionary</t>
  </si>
  <si>
    <t>[3] Current method.  Allocation on peak</t>
  </si>
  <si>
    <t>CARD Non Zonal</t>
  </si>
  <si>
    <t>Balancing Account</t>
  </si>
  <si>
    <t>CARD Zonal</t>
  </si>
  <si>
    <t>[4] Alternative Method.  Allocation on Peak.  Revenue allocated with MLRS</t>
  </si>
  <si>
    <t>For data, see :</t>
  </si>
  <si>
    <t>Class</t>
  </si>
  <si>
    <t>Allocation per class delta</t>
  </si>
  <si>
    <t>Allocation per zones delta</t>
  </si>
  <si>
    <t>Allocation per zone w/ zonal allocation</t>
  </si>
  <si>
    <t>Allocation per zone w/o zonal allocation</t>
  </si>
  <si>
    <t>Allocation per class with zonal allocation</t>
  </si>
  <si>
    <t>Allocation per class w/o zonal allocation</t>
  </si>
  <si>
    <t>Change in allocation per zone w/ zonal allocation</t>
  </si>
  <si>
    <t>Allocation per class w/ zonal allocation</t>
  </si>
  <si>
    <t>Change in allocation per class w/ zonal allocation</t>
  </si>
  <si>
    <t>Zone</t>
  </si>
  <si>
    <t>n/a</t>
  </si>
  <si>
    <t>4CP</t>
  </si>
  <si>
    <t>Average change in allocation per zone from current w/ zonal allocation</t>
  </si>
  <si>
    <t>Average change in allocation per class from current w/ zonal allocation</t>
  </si>
  <si>
    <t>Change in allocation per zone w/o zonal allocation</t>
  </si>
  <si>
    <t>Change in allocation per class w/o zonal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</si>
</sst>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%"/>
    <numFmt numFmtId="166" formatCode="&quot;$&quot;#,##0.00"/>
    <numFmt numFmtId="167" formatCode="&quot;$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9">
    <xf numFmtId="0" fontId="0" fillId="0" borderId="0" xfId="0"/>
    <xf numFmtId="4" fontId="0" fillId="0" borderId="0" xfId="0" applyNumberFormat="1"/>
    <xf numFmtId="14" fontId="0" fillId="0" borderId="0" xfId="0" applyNumberFormat="1"/>
    <xf numFmtId="0" fontId="0" fillId="2" borderId="2" xfId="0" applyFill="1" applyBorder="1"/>
    <xf numFmtId="0" fontId="0" fillId="2" borderId="2" xfId="0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3" fontId="0" fillId="0" borderId="0" xfId="0" applyNumberFormat="1"/>
    <xf numFmtId="3" fontId="0" fillId="0" borderId="0" xfId="1" applyNumberFormat="1" applyFont="1" applyFill="1" applyBorder="1"/>
    <xf numFmtId="167" fontId="0" fillId="0" borderId="2" xfId="1" applyNumberFormat="1" applyFont="1" applyFill="1" applyBorder="1"/>
    <xf numFmtId="167" fontId="0" fillId="0" borderId="0" xfId="0" applyNumberFormat="1"/>
    <xf numFmtId="167" fontId="2" fillId="0" borderId="2" xfId="1" applyNumberFormat="1" applyFont="1" applyFill="1" applyBorder="1"/>
    <xf numFmtId="166" fontId="0" fillId="0" borderId="0" xfId="0" applyNumberFormat="1"/>
    <xf numFmtId="10" fontId="0" fillId="0" borderId="0" xfId="0" applyNumberFormat="1"/>
    <xf numFmtId="2" fontId="0" fillId="0" borderId="0" xfId="0" applyNumberFormat="1"/>
    <xf numFmtId="0" fontId="0" fillId="0" borderId="0" xfId="0" applyBorder="1"/>
    <xf numFmtId="167" fontId="0" fillId="0" borderId="0" xfId="1" applyNumberFormat="1" applyFont="1" applyFill="1" applyBorder="1"/>
    <xf numFmtId="0" fontId="3" fillId="0" borderId="2" xfId="0" applyFont="1" applyBorder="1"/>
    <xf numFmtId="167" fontId="3" fillId="0" borderId="2" xfId="1" applyNumberFormat="1" applyFont="1" applyFill="1" applyBorder="1"/>
    <xf numFmtId="0" fontId="3" fillId="0" borderId="0" xfId="0" applyFont="1"/>
    <xf numFmtId="9" fontId="0" fillId="0" borderId="0" xfId="1" applyFont="1"/>
    <xf numFmtId="3" fontId="0" fillId="0" borderId="0" xfId="0" applyNumberFormat="1" applyAlignment="1">
      <alignment horizontal="right"/>
    </xf>
    <xf numFmtId="166" fontId="0" fillId="2" borderId="0" xfId="0" applyNumberFormat="1" applyFill="1"/>
    <xf numFmtId="3" fontId="0" fillId="3" borderId="0" xfId="0" applyNumberFormat="1" applyFill="1" applyAlignment="1">
      <alignment horizontal="right"/>
    </xf>
    <xf numFmtId="166" fontId="0" fillId="0" borderId="3" xfId="0" applyNumberFormat="1" applyBorder="1"/>
    <xf numFmtId="166" fontId="0" fillId="4" borderId="0" xfId="0" applyNumberFormat="1" applyFill="1"/>
    <xf numFmtId="0" fontId="0" fillId="0" borderId="1" xfId="0" applyBorder="1"/>
    <xf numFmtId="0" fontId="0" fillId="0" borderId="3" xfId="0" applyBorder="1"/>
    <xf numFmtId="3" fontId="0" fillId="3" borderId="3" xfId="0" applyNumberFormat="1" applyFill="1" applyBorder="1"/>
    <xf numFmtId="9" fontId="0" fillId="0" borderId="3" xfId="1" applyFont="1" applyBorder="1"/>
    <xf numFmtId="166" fontId="0" fillId="2" borderId="3" xfId="0" applyNumberFormat="1" applyFill="1" applyBorder="1"/>
    <xf numFmtId="3" fontId="0" fillId="0" borderId="3" xfId="0" applyNumberFormat="1" applyBorder="1"/>
    <xf numFmtId="9" fontId="0" fillId="0" borderId="3" xfId="0" applyNumberFormat="1" applyBorder="1"/>
    <xf numFmtId="10" fontId="0" fillId="5" borderId="0" xfId="1" applyNumberFormat="1" applyFont="1" applyFill="1" applyAlignment="1">
      <alignment horizontal="right"/>
    </xf>
    <xf numFmtId="0" fontId="4" fillId="0" borderId="0" xfId="2"/>
    <xf numFmtId="9" fontId="0" fillId="0" borderId="2" xfId="1" applyFont="1" applyFill="1" applyBorder="1"/>
    <xf numFmtId="0" fontId="0" fillId="0" borderId="5" xfId="0" applyBorder="1" applyAlignment="1">
      <alignment horizontal="center"/>
    </xf>
    <xf numFmtId="9" fontId="0" fillId="0" borderId="5" xfId="1" applyFont="1" applyFill="1" applyBorder="1"/>
    <xf numFmtId="0" fontId="0" fillId="0" borderId="4" xfId="0" applyBorder="1"/>
    <xf numFmtId="9" fontId="0" fillId="0" borderId="0" xfId="1" applyFont="1" applyFill="1" applyBorder="1"/>
    <xf numFmtId="9" fontId="0" fillId="0" borderId="2" xfId="1" applyNumberFormat="1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9" fontId="0" fillId="0" borderId="4" xfId="0" applyNumberFormat="1" applyBorder="1"/>
    <xf numFmtId="165" fontId="0" fillId="0" borderId="4" xfId="0" applyNumberFormat="1" applyBorder="1"/>
    <xf numFmtId="165" fontId="0" fillId="0" borderId="0" xfId="0" applyNumberFormat="1" applyFill="1" applyBorder="1"/>
    <xf numFmtId="9" fontId="0" fillId="0" borderId="0" xfId="1" applyNumberFormat="1" applyFont="1" applyFill="1" applyBorder="1"/>
    <xf numFmtId="165" fontId="0" fillId="0" borderId="2" xfId="1" applyNumberFormat="1" applyFont="1" applyFill="1" applyBorder="1"/>
    <xf numFmtId="165" fontId="0" fillId="0" borderId="0" xfId="0" applyNumberFormat="1" applyBorder="1"/>
  </cellXfs>
  <cellStyles count="3">
    <cellStyle name="Hyperlink" xfId="2" builtinId="8"/>
    <cellStyle name="Normal" xfId="0" builtinId="0"/>
    <cellStyle name="Percent" xfId="1" builtinId="5"/>
  </cellStyles>
  <dxfs count="24">
    <dxf>
      <numFmt numFmtId="0" formatCode="General"/>
    </dxf>
    <dxf>
      <numFmt numFmtId="0" formatCode="General"/>
    </dxf>
    <dxf>
      <numFmt numFmtId="19" formatCode="m/d/yyyy"/>
    </dxf>
    <dxf>
      <numFmt numFmtId="166" formatCode="&quot;$&quot;#,##0.00"/>
    </dxf>
    <dxf>
      <numFmt numFmtId="14" formatCode="0.00%"/>
    </dxf>
    <dxf>
      <numFmt numFmtId="2" formatCode="0.00"/>
    </dxf>
    <dxf>
      <numFmt numFmtId="2" formatCode="0.00"/>
    </dxf>
    <dxf>
      <numFmt numFmtId="166" formatCode="&quot;$&quot;#,##0.00"/>
    </dxf>
    <dxf>
      <numFmt numFmtId="166" formatCode="&quot;$&quot;#,##0.00"/>
    </dxf>
    <dxf>
      <numFmt numFmtId="14" formatCode="0.00%"/>
    </dxf>
    <dxf>
      <numFmt numFmtId="2" formatCode="0.00"/>
    </dxf>
    <dxf>
      <numFmt numFmtId="2" formatCode="0.00"/>
    </dxf>
    <dxf>
      <numFmt numFmtId="0" formatCode="General"/>
    </dxf>
    <dxf>
      <numFmt numFmtId="19" formatCode="m/d/yyyy"/>
    </dxf>
    <dxf>
      <numFmt numFmtId="166" formatCode="&quot;$&quot;#,##0.00"/>
    </dxf>
    <dxf>
      <numFmt numFmtId="166" formatCode="&quot;$&quot;#,##0.00"/>
    </dxf>
    <dxf>
      <numFmt numFmtId="14" formatCode="0.00%"/>
    </dxf>
    <dxf>
      <numFmt numFmtId="166" formatCode="&quot;$&quot;#,##0.00"/>
    </dxf>
    <dxf>
      <numFmt numFmtId="4" formatCode="#,##0.00"/>
    </dxf>
    <dxf>
      <numFmt numFmtId="166" formatCode="&quot;$&quot;#,##0.00"/>
    </dxf>
    <dxf>
      <numFmt numFmtId="14" formatCode="0.00%"/>
    </dxf>
    <dxf>
      <numFmt numFmtId="14" formatCode="0.00%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1252EE-AD77-47B4-92AA-0D8783408398}" name="CURR" displayName="CURR" ref="A1:S6049" totalsRowShown="0">
  <tableColumns count="19">
    <tableColumn id="1" xr3:uid="{EC17705E-6E8F-4197-A6C9-77D66F22A280}" name="DATEMTH"/>
    <tableColumn id="2" xr3:uid="{74C16F9F-5781-4702-A51E-A42D2D0BDD4A}" name="MNAME"/>
    <tableColumn id="3" xr3:uid="{B9F721C9-4CD0-4DBC-A6A7-16814DEF1D28}" name="PROFILE"/>
    <tableColumn id="4" xr3:uid="{5E2BFA03-1A27-44BA-B15C-0ABF7183F910}" name="LOAD1" dataDxfId="23"/>
    <tableColumn id="5" xr3:uid="{98537EC1-7389-4DDA-93BD-3939062744E5}" name="INTVSUM" dataDxfId="22"/>
    <tableColumn id="6" xr3:uid="{32806F69-D341-404F-8784-26019FAEF98C}" name="MLRS" dataDxfId="21"/>
    <tableColumn id="7" xr3:uid="{3196F995-615F-4C1D-9B51-C69EDB5104B7}" name="MLRSZ" dataDxfId="20"/>
    <tableColumn id="8" xr3:uid="{70DECD74-45AD-4BE6-8E99-F86AC2F56666}" name="ZONE"/>
    <tableColumn id="9" xr3:uid="{24E3141C-1C11-4F17-B6C6-E2AC8C749BBF}" name="BILLDETERMCODE"/>
    <tableColumn id="10" xr3:uid="{4D7B9BD2-AF0C-4476-8AA2-FC38BCFCA0EE}" name="YEAR"/>
    <tableColumn id="11" xr3:uid="{6CD58921-DDBC-47C2-9126-96FB7C314F30}" name="MONTH"/>
    <tableColumn id="12" xr3:uid="{10067E2C-2D6B-4215-8C2A-EB7A4BFB5974}" name="REV" dataDxfId="19"/>
    <tableColumn id="13" xr3:uid="{B96739C5-BD45-494A-A063-0C2492AF9DDF}" name="PLOAD" dataDxfId="18"/>
    <tableColumn id="14" xr3:uid="{03CD7B8E-33A6-4C68-AE45-CD655FBF6B36}" name="NZREV" dataDxfId="17"/>
    <tableColumn id="15" xr3:uid="{B25F6A1E-B4AF-4B4B-ACC1-7551F53E1FA7}" name="PLRSZ" dataDxfId="16"/>
    <tableColumn id="16" xr3:uid="{F5C7F850-49F0-434D-9D42-67C89E07D0FC}" name="NZREVA" dataDxfId="15"/>
    <tableColumn id="17" xr3:uid="{C4C52492-CC60-4382-9737-9E1348F225E4}" name="REV2" dataDxfId="14"/>
    <tableColumn id="18" xr3:uid="{6F27ACA4-ED8A-4979-9485-D17DEA1EA70F}" name="DATE" dataDxfId="13">
      <calculatedColumnFormula>DATE(CURR[[#This Row],[YEAR]],CURR[[#This Row],[MONTH]],1)</calculatedColumnFormula>
    </tableColumn>
    <tableColumn id="19" xr3:uid="{E672A375-D167-459C-BE4C-7E35F90813C5}" name="FILTER" dataDxfId="12">
      <calculatedColumnFormula>IF(AND(CURR[[#This Row],[DATE]]&gt;=DATE(2023,6,1),CURR[[#This Row],[DATE]]&lt;=DATE(2024,5,31)),"Y","N")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153FF4-7578-4E09-AFD4-3E384692FED4}" name="ALT" displayName="ALT" ref="A1:Q12097" totalsRowShown="0">
  <tableColumns count="17">
    <tableColumn id="1" xr3:uid="{6C5D3D22-3537-455F-BB8B-A33F54176BA6}" name="DATEMTH"/>
    <tableColumn id="2" xr3:uid="{FC5DAA55-D0AB-4BDA-80A8-4DA5E877DC0F}" name="MNAME"/>
    <tableColumn id="3" xr3:uid="{743520EB-EE6E-4959-B983-556B8AC77027}" name="PROFILE"/>
    <tableColumn id="4" xr3:uid="{19C8CDF9-39BF-4BF8-A167-06D6215E68F1}" name="BILLDETERMCODE"/>
    <tableColumn id="5" xr3:uid="{613D49B1-0903-4B6C-8841-B51141DE2689}" name="LOAD1" dataDxfId="11"/>
    <tableColumn id="6" xr3:uid="{C6B451C7-A4C3-4BDF-A738-5385BFBE63CC}" name="INTVSUM" dataDxfId="10"/>
    <tableColumn id="7" xr3:uid="{F19ECF21-65A9-4F5B-9F3C-12453B9AD3FA}" name="MLRS" dataDxfId="9"/>
    <tableColumn id="8" xr3:uid="{25AB3F45-A793-4473-AE48-762DB9F9660F}" name="TOTAL" dataDxfId="8"/>
    <tableColumn id="9" xr3:uid="{8855A203-3EED-4740-8F32-D73716ADAA3D}" name="REV" dataDxfId="7"/>
    <tableColumn id="10" xr3:uid="{B60CD7D7-8224-431A-9E2C-B8EE426007C9}" name="ZONE"/>
    <tableColumn id="11" xr3:uid="{33968CEB-B757-4E1F-880F-BE7175C66313}" name="PLOAD" dataDxfId="6"/>
    <tableColumn id="12" xr3:uid="{A01C836F-1CD0-4D90-B8C3-FD7240E379C0}" name="PLOADSUM" dataDxfId="5"/>
    <tableColumn id="13" xr3:uid="{C451B5C5-2DCF-4F0C-A270-D257A1651735}" name="ZLRS" dataDxfId="4"/>
    <tableColumn id="14" xr3:uid="{C201B912-13D5-4560-A1DC-188B1CD0CCFD}" name="REV2" dataDxfId="3"/>
    <tableColumn id="15" xr3:uid="{22D78363-7A4C-42EB-9182-75FDB4F11DF6}" name="DATE" dataDxfId="2">
      <calculatedColumnFormula>DATE(LEFT(ALT[[#This Row],[DATEMTH]],4),RIGHT(ALT[[#This Row],[DATEMTH]],2),1)</calculatedColumnFormula>
    </tableColumn>
    <tableColumn id="16" xr3:uid="{8864DADF-CA80-41B8-A68E-726F78E63BCF}" name="FILTER" dataDxfId="1">
      <calculatedColumnFormula>IF(AND(ALT[[#This Row],[DATE]]&gt;=DATE(2023,6,1),ALT[[#This Row],[DATE]]&lt;=DATE(2024,5,31)),"Y","N")</calculatedColumnFormula>
    </tableColumn>
    <tableColumn id="17" xr3:uid="{D69A4D59-5303-41AF-86C4-CE4821B0BD7C}" name="YEAR" dataDxfId="0">
      <calculatedColumnFormula>LEFT(ALT[[#This Row],[DATEMTH]],4)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BE509A2-D815-4E04-AAC9-C0AE31D52DDA}" name="CP" displayName="CP" ref="A1:L577" totalsRowShown="0">
  <tableColumns count="12">
    <tableColumn id="1" xr3:uid="{D99C94FA-276E-436C-9E66-CF7E385F2143}" name="REVYR"/>
    <tableColumn id="2" xr3:uid="{13850F85-7666-49A8-9140-3D7EACD5BF3C}" name="DATAYR"/>
    <tableColumn id="3" xr3:uid="{765E1872-8526-4314-9725-0730209C1029}" name="MNAME"/>
    <tableColumn id="4" xr3:uid="{57C33A2D-B505-41F2-B1E5-C2B1650D7506}" name="BILLDETERMCODE"/>
    <tableColumn id="5" xr3:uid="{0522EE3A-FA8F-4607-A04D-27E06AA17C1A}" name="PROFILE"/>
    <tableColumn id="6" xr3:uid="{4C1D04A8-DDFC-49C9-9963-DCE79DF93F38}" name="TOTAL"/>
    <tableColumn id="7" xr3:uid="{F5702099-DEF3-4B13-8734-7C67C2D86ED9}" name="REV"/>
    <tableColumn id="8" xr3:uid="{35781251-E628-4C5E-8FD3-A09A538A1719}" name="ZONE"/>
    <tableColumn id="9" xr3:uid="{0E6F4809-D23E-40A7-905D-254FC4479792}" name="PLOAD"/>
    <tableColumn id="10" xr3:uid="{8E4D7EBF-D5E4-4205-BADB-3AD94B14F0AC}" name="PLOADSUM"/>
    <tableColumn id="11" xr3:uid="{1B7DB7D1-2991-48FC-965F-215E6EA21368}" name="PLRS"/>
    <tableColumn id="12" xr3:uid="{586AA3F9-049D-4346-909E-61A515B2C732}" name="REV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7A35-81BC-469E-87C6-7D1D91463845}">
  <sheetPr>
    <tabColor theme="1"/>
  </sheetPr>
  <dimension ref="A1:I52"/>
  <sheetViews>
    <sheetView tabSelected="1" workbookViewId="0">
      <selection activeCell="J21" sqref="J21"/>
    </sheetView>
  </sheetViews>
  <sheetFormatPr defaultRowHeight="15" x14ac:dyDescent="0.25"/>
  <cols>
    <col min="1" max="1" width="4.7109375" customWidth="1"/>
    <col min="2" max="2" width="18.42578125" customWidth="1"/>
    <col min="3" max="3" width="14.28515625" customWidth="1"/>
    <col min="4" max="5" width="11.28515625" customWidth="1"/>
    <col min="6" max="6" width="9.28515625" customWidth="1"/>
  </cols>
  <sheetData>
    <row r="1" spans="1:6" x14ac:dyDescent="0.25">
      <c r="A1" s="19" t="s">
        <v>157</v>
      </c>
    </row>
    <row r="2" spans="1:6" x14ac:dyDescent="0.25">
      <c r="A2" t="s">
        <v>207</v>
      </c>
      <c r="C2" s="34" t="s">
        <v>201</v>
      </c>
    </row>
    <row r="4" spans="1:6" x14ac:dyDescent="0.25">
      <c r="A4" t="s">
        <v>158</v>
      </c>
    </row>
    <row r="5" spans="1:6" x14ac:dyDescent="0.25">
      <c r="A5" t="s">
        <v>159</v>
      </c>
    </row>
    <row r="6" spans="1:6" x14ac:dyDescent="0.25">
      <c r="A6" t="s">
        <v>160</v>
      </c>
    </row>
    <row r="7" spans="1:6" x14ac:dyDescent="0.25">
      <c r="A7" t="s">
        <v>202</v>
      </c>
    </row>
    <row r="8" spans="1:6" x14ac:dyDescent="0.25">
      <c r="B8" t="s">
        <v>161</v>
      </c>
    </row>
    <row r="9" spans="1:6" x14ac:dyDescent="0.25">
      <c r="B9" t="s">
        <v>162</v>
      </c>
    </row>
    <row r="10" spans="1:6" x14ac:dyDescent="0.25">
      <c r="B10" t="s">
        <v>163</v>
      </c>
    </row>
    <row r="12" spans="1:6" x14ac:dyDescent="0.25">
      <c r="B12" t="s">
        <v>165</v>
      </c>
      <c r="F12" t="s">
        <v>169</v>
      </c>
    </row>
    <row r="13" spans="1:6" x14ac:dyDescent="0.25">
      <c r="B13" t="s">
        <v>164</v>
      </c>
      <c r="E13" s="21">
        <f>SUMIFS(CURR[LOAD1],CURR[DATEMTH],"2024M01",CURR[ZONE],"&lt;&gt;NONZONL",CURR[MNAME],"CURRENT")</f>
        <v>78461.325216000012</v>
      </c>
    </row>
    <row r="14" spans="1:6" x14ac:dyDescent="0.25">
      <c r="B14" t="s">
        <v>134</v>
      </c>
      <c r="E14" s="23">
        <f>SUMIFS(CURR[LOAD1],CURR[DATEMTH],"2024M01",CURR[ZONE],"&lt;&gt;NONZONL",CURR[PROFILE],"RESIDENTIAL",CURR[MNAME],"CURRENT")</f>
        <v>27704.39444</v>
      </c>
    </row>
    <row r="15" spans="1:6" x14ac:dyDescent="0.25">
      <c r="B15" t="s">
        <v>5</v>
      </c>
      <c r="E15" s="33">
        <f>E14/E13</f>
        <v>0.35309618291217004</v>
      </c>
    </row>
    <row r="17" spans="2:6" x14ac:dyDescent="0.25">
      <c r="B17" t="s">
        <v>203</v>
      </c>
      <c r="C17" t="s">
        <v>22</v>
      </c>
      <c r="E17" s="12">
        <f>-SUMIFS(ALT[REV2],ALT[DATEMTH],"2024M01",ALT[BILLDETERMCODE],C17,ALT[MNAME],"CURRENT")</f>
        <v>37.342976999999998</v>
      </c>
      <c r="F17" t="s">
        <v>5</v>
      </c>
    </row>
    <row r="18" spans="2:6" x14ac:dyDescent="0.25">
      <c r="B18" t="s">
        <v>204</v>
      </c>
      <c r="C18" t="s">
        <v>23</v>
      </c>
      <c r="E18" s="12">
        <f>-SUMIFS(ALT[REV2],ALT[DATEMTH],"2024M01",ALT[BILLDETERMCODE],C18,ALT[MNAME],"CURRENT")</f>
        <v>40.25319562</v>
      </c>
      <c r="F18" t="s">
        <v>5</v>
      </c>
    </row>
    <row r="19" spans="2:6" x14ac:dyDescent="0.25">
      <c r="C19" t="s">
        <v>137</v>
      </c>
      <c r="E19" s="24">
        <f>SUM(E17:E18)</f>
        <v>77.596172620000004</v>
      </c>
      <c r="F19" t="s">
        <v>5</v>
      </c>
    </row>
    <row r="20" spans="2:6" x14ac:dyDescent="0.25">
      <c r="D20" s="12"/>
    </row>
    <row r="21" spans="2:6" x14ac:dyDescent="0.25">
      <c r="B21" t="s">
        <v>166</v>
      </c>
      <c r="E21" s="22">
        <f>E19*E15</f>
        <v>27.398912360715844</v>
      </c>
    </row>
    <row r="23" spans="2:6" x14ac:dyDescent="0.25">
      <c r="B23" t="s">
        <v>167</v>
      </c>
    </row>
    <row r="24" spans="2:6" x14ac:dyDescent="0.25">
      <c r="B24" t="s">
        <v>140</v>
      </c>
      <c r="C24" s="21">
        <f>SUMIFS(CURR[LOAD1],CURR[DATEMTH],"2024M01",CURR[ZONE],B24,CURR[PROFILE],"RESIDENTIAL",CURR[MNAME],"CURRENT")</f>
        <v>7565.1573760000001</v>
      </c>
      <c r="D24" s="20">
        <f>C24/C$28</f>
        <v>0.27306705412327359</v>
      </c>
      <c r="E24" s="25">
        <f>E$21*D24</f>
        <v>7.4817402845224228</v>
      </c>
    </row>
    <row r="25" spans="2:6" x14ac:dyDescent="0.25">
      <c r="B25" t="s">
        <v>138</v>
      </c>
      <c r="C25" s="21">
        <f>SUMIFS(CURR[LOAD1],CURR[DATEMTH],"2024M01",CURR[ZONE],B25,CURR[PROFILE],"RESIDENTIAL",CURR[MNAME],"CURRENT")</f>
        <v>13899.561592000002</v>
      </c>
      <c r="D25" s="20">
        <f t="shared" ref="D25:D27" si="0">C25/C$28</f>
        <v>0.50170963390311885</v>
      </c>
      <c r="E25" s="12">
        <f t="shared" ref="E25:E27" si="1">E$21*D25</f>
        <v>13.746298289838384</v>
      </c>
    </row>
    <row r="26" spans="2:6" x14ac:dyDescent="0.25">
      <c r="B26" t="s">
        <v>139</v>
      </c>
      <c r="C26" s="21">
        <f>SUMIFS(CURR[LOAD1],CURR[DATEMTH],"2024M01",CURR[ZONE],B26,CURR[PROFILE],"RESIDENTIAL",CURR[MNAME],"CURRENT")</f>
        <v>4490.7419599999994</v>
      </c>
      <c r="D26" s="20">
        <f t="shared" si="0"/>
        <v>0.16209493297988142</v>
      </c>
      <c r="E26" s="12">
        <f t="shared" si="1"/>
        <v>4.4412248628318798</v>
      </c>
    </row>
    <row r="27" spans="2:6" x14ac:dyDescent="0.25">
      <c r="B27" t="s">
        <v>141</v>
      </c>
      <c r="C27" s="21">
        <f>SUMIFS(CURR[LOAD1],CURR[DATEMTH],"2024M01",CURR[ZONE],B27,CURR[PROFILE],"RESIDENTIAL",CURR[MNAME],"CURRENT")</f>
        <v>1748.9335120000007</v>
      </c>
      <c r="D27" s="20">
        <f t="shared" si="0"/>
        <v>6.3128378993726197E-2</v>
      </c>
      <c r="E27" s="12">
        <f t="shared" si="1"/>
        <v>1.7296489235231591</v>
      </c>
    </row>
    <row r="28" spans="2:6" x14ac:dyDescent="0.25">
      <c r="B28" s="27" t="s">
        <v>137</v>
      </c>
      <c r="C28" s="28">
        <f>SUM(C24:C27)</f>
        <v>27704.39444</v>
      </c>
      <c r="D28" s="29">
        <f>SUM(D24:D27)</f>
        <v>1</v>
      </c>
      <c r="E28" s="30">
        <f>SUM(E24:E27)</f>
        <v>27.398912360715844</v>
      </c>
    </row>
    <row r="31" spans="2:6" x14ac:dyDescent="0.25">
      <c r="B31" t="s">
        <v>205</v>
      </c>
    </row>
    <row r="32" spans="2:6" x14ac:dyDescent="0.25">
      <c r="B32" t="s">
        <v>17</v>
      </c>
      <c r="C32" t="s">
        <v>140</v>
      </c>
      <c r="D32" t="s">
        <v>134</v>
      </c>
      <c r="E32" s="25">
        <f>-SUMIFS(CURR[REV],CURR[MNAME],"CURRENT",CURR[DATEMTH],"2024M01",CURR[PROFILE],"RESIDENTIAL",CURR[BILLDETERMCODE],B32,CURR[ZONE],C32)</f>
        <v>3.9332306093863214</v>
      </c>
      <c r="F32" t="s">
        <v>6</v>
      </c>
    </row>
    <row r="34" spans="1:9" x14ac:dyDescent="0.25">
      <c r="B34" t="s">
        <v>168</v>
      </c>
      <c r="E34" s="25">
        <f>E32+E24</f>
        <v>11.414970893908745</v>
      </c>
    </row>
    <row r="36" spans="1:9" x14ac:dyDescent="0.25">
      <c r="A36" t="s">
        <v>206</v>
      </c>
    </row>
    <row r="38" spans="1:9" x14ac:dyDescent="0.25">
      <c r="B38" t="s">
        <v>170</v>
      </c>
    </row>
    <row r="40" spans="1:9" x14ac:dyDescent="0.25">
      <c r="B40" t="s">
        <v>203</v>
      </c>
      <c r="C40" t="s">
        <v>22</v>
      </c>
      <c r="D40" s="12">
        <f>-SUMIFS(ALT[REV2],ALT[DATEMTH],"2024M01",ALT[BILLDETERMCODE],C40,ALT[MNAME],"CURRENT")</f>
        <v>37.342976999999998</v>
      </c>
      <c r="I40" s="12"/>
    </row>
    <row r="41" spans="1:9" x14ac:dyDescent="0.25">
      <c r="B41" t="s">
        <v>204</v>
      </c>
      <c r="C41" t="s">
        <v>23</v>
      </c>
      <c r="D41" s="12">
        <f>-SUMIFS(ALT[REV2],ALT[DATEMTH],"2024M01",ALT[BILLDETERMCODE],C41,ALT[MNAME],"CURRENT")</f>
        <v>40.25319562</v>
      </c>
      <c r="I41" s="12"/>
    </row>
    <row r="42" spans="1:9" x14ac:dyDescent="0.25">
      <c r="B42" t="s">
        <v>205</v>
      </c>
      <c r="C42" t="s">
        <v>17</v>
      </c>
      <c r="D42" s="12">
        <f>-SUMIFS(ALT[REV2],ALT[DATEMTH],"2024M01",ALT[BILLDETERMCODE],C42,ALT[MNAME],"CURRENT")</f>
        <v>89.103979970000012</v>
      </c>
      <c r="E42" s="26"/>
      <c r="I42" s="12"/>
    </row>
    <row r="43" spans="1:9" x14ac:dyDescent="0.25">
      <c r="B43" t="s">
        <v>137</v>
      </c>
      <c r="E43" s="12">
        <f>SUM(D40:D42)</f>
        <v>166.70015259000002</v>
      </c>
    </row>
    <row r="45" spans="1:9" x14ac:dyDescent="0.25">
      <c r="B45" t="s">
        <v>134</v>
      </c>
      <c r="C45" t="s">
        <v>171</v>
      </c>
      <c r="D45" s="33">
        <f>E15</f>
        <v>0.35309618291217004</v>
      </c>
      <c r="E45" s="12">
        <f>E43*D45</f>
        <v>58.861187570405299</v>
      </c>
    </row>
    <row r="47" spans="1:9" x14ac:dyDescent="0.25">
      <c r="B47" t="s">
        <v>167</v>
      </c>
    </row>
    <row r="48" spans="1:9" x14ac:dyDescent="0.25">
      <c r="B48" t="s">
        <v>140</v>
      </c>
      <c r="C48" s="7">
        <f>+C24</f>
        <v>7565.1573760000001</v>
      </c>
      <c r="D48" s="20">
        <f>C48/C$52</f>
        <v>0.27306705412327359</v>
      </c>
      <c r="E48" s="25">
        <f>+D48*E$45</f>
        <v>16.073051092048022</v>
      </c>
    </row>
    <row r="49" spans="2:5" x14ac:dyDescent="0.25">
      <c r="B49" t="s">
        <v>138</v>
      </c>
      <c r="C49" s="7">
        <f>+C25</f>
        <v>13899.561592000002</v>
      </c>
      <c r="D49" s="20">
        <f t="shared" ref="D49:D51" si="2">C49/C$52</f>
        <v>0.50170963390311885</v>
      </c>
      <c r="E49" s="12">
        <f t="shared" ref="E49:E51" si="3">+D49*E$45</f>
        <v>29.531224867050852</v>
      </c>
    </row>
    <row r="50" spans="2:5" x14ac:dyDescent="0.25">
      <c r="B50" t="s">
        <v>139</v>
      </c>
      <c r="C50" s="7">
        <f>+C26</f>
        <v>4490.7419599999994</v>
      </c>
      <c r="D50" s="20">
        <f t="shared" si="2"/>
        <v>0.16209493297988142</v>
      </c>
      <c r="E50" s="12">
        <f t="shared" si="3"/>
        <v>9.5411002543410763</v>
      </c>
    </row>
    <row r="51" spans="2:5" x14ac:dyDescent="0.25">
      <c r="B51" t="s">
        <v>141</v>
      </c>
      <c r="C51" s="7">
        <f>+C27</f>
        <v>1748.9335120000007</v>
      </c>
      <c r="D51" s="20">
        <f t="shared" si="2"/>
        <v>6.3128378993726197E-2</v>
      </c>
      <c r="E51" s="12">
        <f t="shared" si="3"/>
        <v>3.7158113569653515</v>
      </c>
    </row>
    <row r="52" spans="2:5" x14ac:dyDescent="0.25">
      <c r="B52" s="27" t="s">
        <v>137</v>
      </c>
      <c r="C52" s="31">
        <f>+C28</f>
        <v>27704.39444</v>
      </c>
      <c r="D52" s="32">
        <f>SUM(D48:D51)</f>
        <v>1</v>
      </c>
      <c r="E52" s="24">
        <f>SUM(E48:E51)</f>
        <v>58.861187570405299</v>
      </c>
    </row>
  </sheetData>
  <hyperlinks>
    <hyperlink ref="C2" location="Data!A1" display="Data Dictionary" xr:uid="{7DC3FC16-08FD-4E96-81DF-F992639258E2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097"/>
  <sheetViews>
    <sheetView workbookViewId="0">
      <pane ySplit="1" topLeftCell="A2" activePane="bottomLeft" state="frozen"/>
      <selection pane="bottomLeft" activeCell="E16" sqref="E16"/>
    </sheetView>
  </sheetViews>
  <sheetFormatPr defaultRowHeight="15" x14ac:dyDescent="0.25"/>
  <cols>
    <col min="1" max="1" width="9.7109375" bestFit="1" customWidth="1"/>
    <col min="2" max="2" width="9.140625" bestFit="1" customWidth="1"/>
    <col min="3" max="3" width="13.140625" bestFit="1" customWidth="1"/>
    <col min="4" max="4" width="16.7109375" bestFit="1" customWidth="1"/>
    <col min="5" max="7" width="13" customWidth="1"/>
    <col min="8" max="8" width="15.5703125" bestFit="1" customWidth="1"/>
    <col min="9" max="9" width="13" customWidth="1"/>
    <col min="10" max="10" width="8" customWidth="1"/>
    <col min="11" max="11" width="13" customWidth="1"/>
    <col min="12" max="12" width="13.42578125" customWidth="1"/>
    <col min="13" max="14" width="13" customWidth="1"/>
    <col min="15" max="15" width="9.710937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8</v>
      </c>
      <c r="E1" t="s">
        <v>3</v>
      </c>
      <c r="F1" t="s">
        <v>4</v>
      </c>
      <c r="G1" t="s">
        <v>5</v>
      </c>
      <c r="H1" t="s">
        <v>11</v>
      </c>
      <c r="I1" t="s">
        <v>12</v>
      </c>
      <c r="J1" t="s">
        <v>7</v>
      </c>
      <c r="K1" t="s">
        <v>112</v>
      </c>
      <c r="L1" t="s">
        <v>117</v>
      </c>
      <c r="M1" t="s">
        <v>118</v>
      </c>
      <c r="N1" t="s">
        <v>116</v>
      </c>
      <c r="O1" t="s">
        <v>130</v>
      </c>
      <c r="P1" t="s">
        <v>131</v>
      </c>
      <c r="Q1" t="s">
        <v>9</v>
      </c>
    </row>
    <row r="2" spans="1:17" x14ac:dyDescent="0.25">
      <c r="A2" t="s">
        <v>13</v>
      </c>
      <c r="B2" t="s">
        <v>14</v>
      </c>
      <c r="C2" t="s">
        <v>15</v>
      </c>
      <c r="D2" t="s">
        <v>22</v>
      </c>
      <c r="E2" s="14">
        <v>10392.256371999996</v>
      </c>
      <c r="F2" s="14">
        <v>66063.699819999994</v>
      </c>
      <c r="G2" s="13">
        <v>0.15730660559906856</v>
      </c>
      <c r="H2" s="12">
        <v>-11418465.49</v>
      </c>
      <c r="I2" s="12">
        <v>-1.7962000473820052</v>
      </c>
      <c r="J2" t="s">
        <v>24</v>
      </c>
      <c r="K2" s="14">
        <v>4650.0248359999969</v>
      </c>
      <c r="L2" s="14">
        <v>10392.256371999996</v>
      </c>
      <c r="M2" s="13">
        <v>0.44745093553779375</v>
      </c>
      <c r="N2" s="12">
        <v>-0.80371139161410765</v>
      </c>
      <c r="O2" s="2">
        <f>DATE(LEFT(ALT[[#This Row],[DATEMTH]],4),RIGHT(ALT[[#This Row],[DATEMTH]],2),1)</f>
        <v>43101</v>
      </c>
      <c r="P2" t="str">
        <f>IF(AND(ALT[[#This Row],[DATE]]&gt;=DATE(2023,6,1),ALT[[#This Row],[DATE]]&lt;=DATE(2024,5,31)),"Y","N")</f>
        <v>N</v>
      </c>
      <c r="Q2" t="str">
        <f>LEFT(ALT[[#This Row],[DATEMTH]],4)</f>
        <v>2018</v>
      </c>
    </row>
    <row r="3" spans="1:17" x14ac:dyDescent="0.25">
      <c r="A3" t="s">
        <v>13</v>
      </c>
      <c r="B3" t="s">
        <v>14</v>
      </c>
      <c r="C3" t="s">
        <v>15</v>
      </c>
      <c r="D3" t="s">
        <v>22</v>
      </c>
      <c r="E3" s="14">
        <v>10392.256371999996</v>
      </c>
      <c r="F3" s="14">
        <v>66063.699819999994</v>
      </c>
      <c r="G3" s="13">
        <v>0.15730660559906856</v>
      </c>
      <c r="H3" s="12">
        <v>-11418465.49</v>
      </c>
      <c r="I3" s="12">
        <v>-1.7962000473820052</v>
      </c>
      <c r="J3" t="s">
        <v>25</v>
      </c>
      <c r="K3" s="14">
        <v>1385.587104</v>
      </c>
      <c r="L3" s="14">
        <v>10392.256371999996</v>
      </c>
      <c r="M3" s="13">
        <v>0.13332880313973075</v>
      </c>
      <c r="N3" s="12">
        <v>-0.23948520251697042</v>
      </c>
      <c r="O3" s="2">
        <f>DATE(LEFT(ALT[[#This Row],[DATEMTH]],4),RIGHT(ALT[[#This Row],[DATEMTH]],2),1)</f>
        <v>43101</v>
      </c>
      <c r="P3" t="str">
        <f>IF(AND(ALT[[#This Row],[DATE]]&gt;=DATE(2023,6,1),ALT[[#This Row],[DATE]]&lt;=DATE(2024,5,31)),"Y","N")</f>
        <v>N</v>
      </c>
      <c r="Q3" t="str">
        <f>LEFT(ALT[[#This Row],[DATEMTH]],4)</f>
        <v>2018</v>
      </c>
    </row>
    <row r="4" spans="1:17" x14ac:dyDescent="0.25">
      <c r="A4" t="s">
        <v>13</v>
      </c>
      <c r="B4" t="s">
        <v>14</v>
      </c>
      <c r="C4" t="s">
        <v>15</v>
      </c>
      <c r="D4" t="s">
        <v>22</v>
      </c>
      <c r="E4" s="14">
        <v>10392.256371999996</v>
      </c>
      <c r="F4" s="14">
        <v>66063.699819999994</v>
      </c>
      <c r="G4" s="13">
        <v>0.15730660559906856</v>
      </c>
      <c r="H4" s="12">
        <v>-11418465.49</v>
      </c>
      <c r="I4" s="12">
        <v>-1.7962000473820052</v>
      </c>
      <c r="J4" t="s">
        <v>16</v>
      </c>
      <c r="K4" s="14">
        <v>3224.191476</v>
      </c>
      <c r="L4" s="14">
        <v>10392.256371999996</v>
      </c>
      <c r="M4" s="13">
        <v>0.31024941654509069</v>
      </c>
      <c r="N4" s="12">
        <v>-0.55727001669853138</v>
      </c>
      <c r="O4" s="2">
        <f>DATE(LEFT(ALT[[#This Row],[DATEMTH]],4),RIGHT(ALT[[#This Row],[DATEMTH]],2),1)</f>
        <v>43101</v>
      </c>
      <c r="P4" t="str">
        <f>IF(AND(ALT[[#This Row],[DATE]]&gt;=DATE(2023,6,1),ALT[[#This Row],[DATE]]&lt;=DATE(2024,5,31)),"Y","N")</f>
        <v>N</v>
      </c>
      <c r="Q4" t="str">
        <f>LEFT(ALT[[#This Row],[DATEMTH]],4)</f>
        <v>2018</v>
      </c>
    </row>
    <row r="5" spans="1:17" x14ac:dyDescent="0.25">
      <c r="A5" t="s">
        <v>13</v>
      </c>
      <c r="B5" t="s">
        <v>14</v>
      </c>
      <c r="C5" t="s">
        <v>15</v>
      </c>
      <c r="D5" t="s">
        <v>22</v>
      </c>
      <c r="E5" s="14">
        <v>10392.256371999996</v>
      </c>
      <c r="F5" s="14">
        <v>66063.699819999994</v>
      </c>
      <c r="G5" s="13">
        <v>0.15730660559906856</v>
      </c>
      <c r="H5" s="12">
        <v>-11418465.49</v>
      </c>
      <c r="I5" s="12">
        <v>-1.7962000473820052</v>
      </c>
      <c r="J5" t="s">
        <v>26</v>
      </c>
      <c r="K5" s="14">
        <v>1132.4529560000001</v>
      </c>
      <c r="L5" s="14">
        <v>10392.256371999996</v>
      </c>
      <c r="M5" s="13">
        <v>0.10897084477738483</v>
      </c>
      <c r="N5" s="12">
        <v>-0.19573343655239578</v>
      </c>
      <c r="O5" s="2">
        <f>DATE(LEFT(ALT[[#This Row],[DATEMTH]],4),RIGHT(ALT[[#This Row],[DATEMTH]],2),1)</f>
        <v>43101</v>
      </c>
      <c r="P5" t="str">
        <f>IF(AND(ALT[[#This Row],[DATE]]&gt;=DATE(2023,6,1),ALT[[#This Row],[DATE]]&lt;=DATE(2024,5,31)),"Y","N")</f>
        <v>N</v>
      </c>
      <c r="Q5" t="str">
        <f>LEFT(ALT[[#This Row],[DATEMTH]],4)</f>
        <v>2018</v>
      </c>
    </row>
    <row r="6" spans="1:17" x14ac:dyDescent="0.25">
      <c r="A6" t="s">
        <v>13</v>
      </c>
      <c r="B6" t="s">
        <v>14</v>
      </c>
      <c r="C6" t="s">
        <v>18</v>
      </c>
      <c r="D6" t="s">
        <v>22</v>
      </c>
      <c r="E6" s="14">
        <v>11871.922307999999</v>
      </c>
      <c r="F6" s="14">
        <v>66063.699819999994</v>
      </c>
      <c r="G6" s="13">
        <v>0.17970416946593595</v>
      </c>
      <c r="H6" s="12">
        <v>-11418465.49</v>
      </c>
      <c r="I6" s="12">
        <v>-2.0519458574559017</v>
      </c>
      <c r="J6" t="s">
        <v>24</v>
      </c>
      <c r="K6" s="14">
        <v>4189.6068679999998</v>
      </c>
      <c r="L6" s="14">
        <v>11871.922307999999</v>
      </c>
      <c r="M6" s="13">
        <v>0.35290046205716796</v>
      </c>
      <c r="N6" s="12">
        <v>-0.72413264121247944</v>
      </c>
      <c r="O6" s="2">
        <f>DATE(LEFT(ALT[[#This Row],[DATEMTH]],4),RIGHT(ALT[[#This Row],[DATEMTH]],2),1)</f>
        <v>43101</v>
      </c>
      <c r="P6" t="str">
        <f>IF(AND(ALT[[#This Row],[DATE]]&gt;=DATE(2023,6,1),ALT[[#This Row],[DATE]]&lt;=DATE(2024,5,31)),"Y","N")</f>
        <v>N</v>
      </c>
      <c r="Q6" t="str">
        <f>LEFT(ALT[[#This Row],[DATEMTH]],4)</f>
        <v>2018</v>
      </c>
    </row>
    <row r="7" spans="1:17" x14ac:dyDescent="0.25">
      <c r="A7" t="s">
        <v>13</v>
      </c>
      <c r="B7" t="s">
        <v>14</v>
      </c>
      <c r="C7" t="s">
        <v>18</v>
      </c>
      <c r="D7" t="s">
        <v>22</v>
      </c>
      <c r="E7" s="14">
        <v>11871.922307999999</v>
      </c>
      <c r="F7" s="14">
        <v>66063.699819999994</v>
      </c>
      <c r="G7" s="13">
        <v>0.17970416946593595</v>
      </c>
      <c r="H7" s="12">
        <v>-11418465.49</v>
      </c>
      <c r="I7" s="12">
        <v>-2.0519458574559017</v>
      </c>
      <c r="J7" t="s">
        <v>26</v>
      </c>
      <c r="K7" s="14">
        <v>2124.4456640000008</v>
      </c>
      <c r="L7" s="14">
        <v>11871.922307999999</v>
      </c>
      <c r="M7" s="13">
        <v>0.17894706593290494</v>
      </c>
      <c r="N7" s="12">
        <v>-0.36718969064491241</v>
      </c>
      <c r="O7" s="2">
        <f>DATE(LEFT(ALT[[#This Row],[DATEMTH]],4),RIGHT(ALT[[#This Row],[DATEMTH]],2),1)</f>
        <v>43101</v>
      </c>
      <c r="P7" t="str">
        <f>IF(AND(ALT[[#This Row],[DATE]]&gt;=DATE(2023,6,1),ALT[[#This Row],[DATE]]&lt;=DATE(2024,5,31)),"Y","N")</f>
        <v>N</v>
      </c>
      <c r="Q7" t="str">
        <f>LEFT(ALT[[#This Row],[DATEMTH]],4)</f>
        <v>2018</v>
      </c>
    </row>
    <row r="8" spans="1:17" x14ac:dyDescent="0.25">
      <c r="A8" t="s">
        <v>13</v>
      </c>
      <c r="B8" t="s">
        <v>14</v>
      </c>
      <c r="C8" t="s">
        <v>18</v>
      </c>
      <c r="D8" t="s">
        <v>22</v>
      </c>
      <c r="E8" s="14">
        <v>11871.922307999999</v>
      </c>
      <c r="F8" s="14">
        <v>66063.699819999994</v>
      </c>
      <c r="G8" s="13">
        <v>0.17970416946593595</v>
      </c>
      <c r="H8" s="12">
        <v>-11418465.49</v>
      </c>
      <c r="I8" s="12">
        <v>-2.0519458574559017</v>
      </c>
      <c r="J8" t="s">
        <v>16</v>
      </c>
      <c r="K8" s="14">
        <v>4627.4788440000002</v>
      </c>
      <c r="L8" s="14">
        <v>11871.922307999999</v>
      </c>
      <c r="M8" s="13">
        <v>0.38978345072909826</v>
      </c>
      <c r="N8" s="12">
        <v>-0.79981453702843974</v>
      </c>
      <c r="O8" s="2">
        <f>DATE(LEFT(ALT[[#This Row],[DATEMTH]],4),RIGHT(ALT[[#This Row],[DATEMTH]],2),1)</f>
        <v>43101</v>
      </c>
      <c r="P8" t="str">
        <f>IF(AND(ALT[[#This Row],[DATE]]&gt;=DATE(2023,6,1),ALT[[#This Row],[DATE]]&lt;=DATE(2024,5,31)),"Y","N")</f>
        <v>N</v>
      </c>
      <c r="Q8" t="str">
        <f>LEFT(ALT[[#This Row],[DATEMTH]],4)</f>
        <v>2018</v>
      </c>
    </row>
    <row r="9" spans="1:17" x14ac:dyDescent="0.25">
      <c r="A9" t="s">
        <v>13</v>
      </c>
      <c r="B9" t="s">
        <v>14</v>
      </c>
      <c r="C9" t="s">
        <v>18</v>
      </c>
      <c r="D9" t="s">
        <v>22</v>
      </c>
      <c r="E9" s="14">
        <v>11871.922307999999</v>
      </c>
      <c r="F9" s="14">
        <v>66063.699819999994</v>
      </c>
      <c r="G9" s="13">
        <v>0.17970416946593595</v>
      </c>
      <c r="H9" s="12">
        <v>-11418465.49</v>
      </c>
      <c r="I9" s="12">
        <v>-2.0519458574559017</v>
      </c>
      <c r="J9" t="s">
        <v>25</v>
      </c>
      <c r="K9" s="14">
        <v>930.39093199999979</v>
      </c>
      <c r="L9" s="14">
        <v>11871.922307999999</v>
      </c>
      <c r="M9" s="13">
        <v>7.836902128082894E-2</v>
      </c>
      <c r="N9" s="12">
        <v>-0.16080898857007034</v>
      </c>
      <c r="O9" s="2">
        <f>DATE(LEFT(ALT[[#This Row],[DATEMTH]],4),RIGHT(ALT[[#This Row],[DATEMTH]],2),1)</f>
        <v>43101</v>
      </c>
      <c r="P9" t="str">
        <f>IF(AND(ALT[[#This Row],[DATE]]&gt;=DATE(2023,6,1),ALT[[#This Row],[DATE]]&lt;=DATE(2024,5,31)),"Y","N")</f>
        <v>N</v>
      </c>
      <c r="Q9" t="str">
        <f>LEFT(ALT[[#This Row],[DATEMTH]],4)</f>
        <v>2018</v>
      </c>
    </row>
    <row r="10" spans="1:17" x14ac:dyDescent="0.25">
      <c r="A10" t="s">
        <v>13</v>
      </c>
      <c r="B10" t="s">
        <v>14</v>
      </c>
      <c r="C10" t="s">
        <v>19</v>
      </c>
      <c r="D10" t="s">
        <v>22</v>
      </c>
      <c r="E10" s="14">
        <v>20033.631307999996</v>
      </c>
      <c r="F10" s="14">
        <v>66063.699819999994</v>
      </c>
      <c r="G10" s="13">
        <v>0.30324718964551628</v>
      </c>
      <c r="H10" s="12">
        <v>-11418465.49</v>
      </c>
      <c r="I10" s="12">
        <v>-3.4626175699068131</v>
      </c>
      <c r="J10" t="s">
        <v>26</v>
      </c>
      <c r="K10" s="14">
        <v>536.54812800000002</v>
      </c>
      <c r="L10" s="14">
        <v>20033.631308</v>
      </c>
      <c r="M10" s="13">
        <v>2.6782370093121413E-2</v>
      </c>
      <c r="N10" s="12">
        <v>-9.273710524818897E-2</v>
      </c>
      <c r="O10" s="2">
        <f>DATE(LEFT(ALT[[#This Row],[DATEMTH]],4),RIGHT(ALT[[#This Row],[DATEMTH]],2),1)</f>
        <v>43101</v>
      </c>
      <c r="P10" t="str">
        <f>IF(AND(ALT[[#This Row],[DATE]]&gt;=DATE(2023,6,1),ALT[[#This Row],[DATE]]&lt;=DATE(2024,5,31)),"Y","N")</f>
        <v>N</v>
      </c>
      <c r="Q10" t="str">
        <f>LEFT(ALT[[#This Row],[DATEMTH]],4)</f>
        <v>2018</v>
      </c>
    </row>
    <row r="11" spans="1:17" x14ac:dyDescent="0.25">
      <c r="A11" t="s">
        <v>13</v>
      </c>
      <c r="B11" t="s">
        <v>14</v>
      </c>
      <c r="C11" t="s">
        <v>19</v>
      </c>
      <c r="D11" t="s">
        <v>22</v>
      </c>
      <c r="E11" s="14">
        <v>20033.631307999996</v>
      </c>
      <c r="F11" s="14">
        <v>66063.699819999994</v>
      </c>
      <c r="G11" s="13">
        <v>0.30324718964551628</v>
      </c>
      <c r="H11" s="12">
        <v>-11418465.49</v>
      </c>
      <c r="I11" s="12">
        <v>-3.4626175699068131</v>
      </c>
      <c r="J11" t="s">
        <v>24</v>
      </c>
      <c r="K11" s="14">
        <v>6331.0089120000002</v>
      </c>
      <c r="L11" s="14">
        <v>20033.631308</v>
      </c>
      <c r="M11" s="13">
        <v>0.31601903891841354</v>
      </c>
      <c r="N11" s="12">
        <v>-1.0942530765839638</v>
      </c>
      <c r="O11" s="2">
        <f>DATE(LEFT(ALT[[#This Row],[DATEMTH]],4),RIGHT(ALT[[#This Row],[DATEMTH]],2),1)</f>
        <v>43101</v>
      </c>
      <c r="P11" t="str">
        <f>IF(AND(ALT[[#This Row],[DATE]]&gt;=DATE(2023,6,1),ALT[[#This Row],[DATE]]&lt;=DATE(2024,5,31)),"Y","N")</f>
        <v>N</v>
      </c>
      <c r="Q11" t="str">
        <f>LEFT(ALT[[#This Row],[DATEMTH]],4)</f>
        <v>2018</v>
      </c>
    </row>
    <row r="12" spans="1:17" x14ac:dyDescent="0.25">
      <c r="A12" t="s">
        <v>13</v>
      </c>
      <c r="B12" t="s">
        <v>14</v>
      </c>
      <c r="C12" t="s">
        <v>19</v>
      </c>
      <c r="D12" t="s">
        <v>22</v>
      </c>
      <c r="E12" s="14">
        <v>20033.631307999996</v>
      </c>
      <c r="F12" s="14">
        <v>66063.699819999994</v>
      </c>
      <c r="G12" s="13">
        <v>0.30324718964551628</v>
      </c>
      <c r="H12" s="12">
        <v>-11418465.49</v>
      </c>
      <c r="I12" s="12">
        <v>-3.4626175699068131</v>
      </c>
      <c r="J12" t="s">
        <v>25</v>
      </c>
      <c r="K12" s="14">
        <v>13164.84546</v>
      </c>
      <c r="L12" s="14">
        <v>20033.631308</v>
      </c>
      <c r="M12" s="13">
        <v>0.65713725373107479</v>
      </c>
      <c r="N12" s="12">
        <v>-2.2754150006095308</v>
      </c>
      <c r="O12" s="2">
        <f>DATE(LEFT(ALT[[#This Row],[DATEMTH]],4),RIGHT(ALT[[#This Row],[DATEMTH]],2),1)</f>
        <v>43101</v>
      </c>
      <c r="P12" t="str">
        <f>IF(AND(ALT[[#This Row],[DATE]]&gt;=DATE(2023,6,1),ALT[[#This Row],[DATE]]&lt;=DATE(2024,5,31)),"Y","N")</f>
        <v>N</v>
      </c>
      <c r="Q12" t="str">
        <f>LEFT(ALT[[#This Row],[DATEMTH]],4)</f>
        <v>2018</v>
      </c>
    </row>
    <row r="13" spans="1:17" x14ac:dyDescent="0.25">
      <c r="A13" t="s">
        <v>13</v>
      </c>
      <c r="B13" t="s">
        <v>14</v>
      </c>
      <c r="C13" t="s">
        <v>19</v>
      </c>
      <c r="D13" t="s">
        <v>22</v>
      </c>
      <c r="E13" s="14">
        <v>20033.631307999996</v>
      </c>
      <c r="F13" s="14">
        <v>66063.699819999994</v>
      </c>
      <c r="G13" s="13">
        <v>0.30324718964551628</v>
      </c>
      <c r="H13" s="12">
        <v>-11418465.49</v>
      </c>
      <c r="I13" s="12">
        <v>-3.4626175699068131</v>
      </c>
      <c r="J13" t="s">
        <v>16</v>
      </c>
      <c r="K13" s="14">
        <v>1.2288079999999999</v>
      </c>
      <c r="L13" s="14">
        <v>20033.631308</v>
      </c>
      <c r="M13" s="13">
        <v>6.1337257390241674E-5</v>
      </c>
      <c r="N13" s="12">
        <v>-2.1238746512934734E-4</v>
      </c>
      <c r="O13" s="2">
        <f>DATE(LEFT(ALT[[#This Row],[DATEMTH]],4),RIGHT(ALT[[#This Row],[DATEMTH]],2),1)</f>
        <v>43101</v>
      </c>
      <c r="P13" t="str">
        <f>IF(AND(ALT[[#This Row],[DATE]]&gt;=DATE(2023,6,1),ALT[[#This Row],[DATE]]&lt;=DATE(2024,5,31)),"Y","N")</f>
        <v>N</v>
      </c>
      <c r="Q13" t="str">
        <f>LEFT(ALT[[#This Row],[DATEMTH]],4)</f>
        <v>2018</v>
      </c>
    </row>
    <row r="14" spans="1:17" x14ac:dyDescent="0.25">
      <c r="A14" t="s">
        <v>13</v>
      </c>
      <c r="B14" t="s">
        <v>14</v>
      </c>
      <c r="C14" t="s">
        <v>20</v>
      </c>
      <c r="D14" t="s">
        <v>22</v>
      </c>
      <c r="E14" s="14">
        <v>23765.889832000001</v>
      </c>
      <c r="F14" s="14">
        <v>66063.699819999994</v>
      </c>
      <c r="G14" s="13">
        <v>0.35974203528947923</v>
      </c>
      <c r="H14" s="12">
        <v>-11418465.49</v>
      </c>
      <c r="I14" s="12">
        <v>-4.1077020152552803</v>
      </c>
      <c r="J14" t="s">
        <v>24</v>
      </c>
      <c r="K14" s="14">
        <v>12012.076308000002</v>
      </c>
      <c r="L14" s="14">
        <v>23765.889832000001</v>
      </c>
      <c r="M14" s="13">
        <v>0.50543347599912414</v>
      </c>
      <c r="N14" s="12">
        <v>-2.0761701079390837</v>
      </c>
      <c r="O14" s="2">
        <f>DATE(LEFT(ALT[[#This Row],[DATEMTH]],4),RIGHT(ALT[[#This Row],[DATEMTH]],2),1)</f>
        <v>43101</v>
      </c>
      <c r="P14" t="str">
        <f>IF(AND(ALT[[#This Row],[DATE]]&gt;=DATE(2023,6,1),ALT[[#This Row],[DATE]]&lt;=DATE(2024,5,31)),"Y","N")</f>
        <v>N</v>
      </c>
      <c r="Q14" t="str">
        <f>LEFT(ALT[[#This Row],[DATEMTH]],4)</f>
        <v>2018</v>
      </c>
    </row>
    <row r="15" spans="1:17" x14ac:dyDescent="0.25">
      <c r="A15" t="s">
        <v>13</v>
      </c>
      <c r="B15" t="s">
        <v>14</v>
      </c>
      <c r="C15" t="s">
        <v>20</v>
      </c>
      <c r="D15" t="s">
        <v>22</v>
      </c>
      <c r="E15" s="14">
        <v>23765.889832000001</v>
      </c>
      <c r="F15" s="14">
        <v>66063.699819999994</v>
      </c>
      <c r="G15" s="13">
        <v>0.35974203528947923</v>
      </c>
      <c r="H15" s="12">
        <v>-11418465.49</v>
      </c>
      <c r="I15" s="12">
        <v>-4.1077020152552803</v>
      </c>
      <c r="J15" t="s">
        <v>26</v>
      </c>
      <c r="K15" s="14">
        <v>1476.2975120000003</v>
      </c>
      <c r="L15" s="14">
        <v>23765.889832000001</v>
      </c>
      <c r="M15" s="13">
        <v>6.2118335245845223E-2</v>
      </c>
      <c r="N15" s="12">
        <v>-0.25516361087366152</v>
      </c>
      <c r="O15" s="2">
        <f>DATE(LEFT(ALT[[#This Row],[DATEMTH]],4),RIGHT(ALT[[#This Row],[DATEMTH]],2),1)</f>
        <v>43101</v>
      </c>
      <c r="P15" t="str">
        <f>IF(AND(ALT[[#This Row],[DATE]]&gt;=DATE(2023,6,1),ALT[[#This Row],[DATE]]&lt;=DATE(2024,5,31)),"Y","N")</f>
        <v>N</v>
      </c>
      <c r="Q15" t="str">
        <f>LEFT(ALT[[#This Row],[DATEMTH]],4)</f>
        <v>2018</v>
      </c>
    </row>
    <row r="16" spans="1:17" x14ac:dyDescent="0.25">
      <c r="A16" t="s">
        <v>13</v>
      </c>
      <c r="B16" t="s">
        <v>14</v>
      </c>
      <c r="C16" t="s">
        <v>20</v>
      </c>
      <c r="D16" t="s">
        <v>22</v>
      </c>
      <c r="E16" s="14">
        <v>23765.889832000001</v>
      </c>
      <c r="F16" s="14">
        <v>66063.699819999994</v>
      </c>
      <c r="G16" s="13">
        <v>0.35974203528947923</v>
      </c>
      <c r="H16" s="12">
        <v>-11418465.49</v>
      </c>
      <c r="I16" s="12">
        <v>-4.1077020152552803</v>
      </c>
      <c r="J16" t="s">
        <v>16</v>
      </c>
      <c r="K16" s="14">
        <v>6522.4217559999997</v>
      </c>
      <c r="L16" s="14">
        <v>23765.889832000001</v>
      </c>
      <c r="M16" s="13">
        <v>0.27444466847682558</v>
      </c>
      <c r="N16" s="12">
        <v>-1.1273369177783237</v>
      </c>
      <c r="O16" s="2">
        <f>DATE(LEFT(ALT[[#This Row],[DATEMTH]],4),RIGHT(ALT[[#This Row],[DATEMTH]],2),1)</f>
        <v>43101</v>
      </c>
      <c r="P16" t="str">
        <f>IF(AND(ALT[[#This Row],[DATE]]&gt;=DATE(2023,6,1),ALT[[#This Row],[DATE]]&lt;=DATE(2024,5,31)),"Y","N")</f>
        <v>N</v>
      </c>
      <c r="Q16" t="str">
        <f>LEFT(ALT[[#This Row],[DATEMTH]],4)</f>
        <v>2018</v>
      </c>
    </row>
    <row r="17" spans="1:17" x14ac:dyDescent="0.25">
      <c r="A17" t="s">
        <v>13</v>
      </c>
      <c r="B17" t="s">
        <v>14</v>
      </c>
      <c r="C17" t="s">
        <v>20</v>
      </c>
      <c r="D17" t="s">
        <v>22</v>
      </c>
      <c r="E17" s="14">
        <v>23765.889832000001</v>
      </c>
      <c r="F17" s="14">
        <v>66063.699819999994</v>
      </c>
      <c r="G17" s="13">
        <v>0.35974203528947923</v>
      </c>
      <c r="H17" s="12">
        <v>-11418465.49</v>
      </c>
      <c r="I17" s="12">
        <v>-4.1077020152552803</v>
      </c>
      <c r="J17" t="s">
        <v>25</v>
      </c>
      <c r="K17" s="14">
        <v>3755.0942559999999</v>
      </c>
      <c r="L17" s="14">
        <v>23765.889832000001</v>
      </c>
      <c r="M17" s="13">
        <v>0.15800352027820508</v>
      </c>
      <c r="N17" s="12">
        <v>-0.64903137866421157</v>
      </c>
      <c r="O17" s="2">
        <f>DATE(LEFT(ALT[[#This Row],[DATEMTH]],4),RIGHT(ALT[[#This Row],[DATEMTH]],2),1)</f>
        <v>43101</v>
      </c>
      <c r="P17" t="str">
        <f>IF(AND(ALT[[#This Row],[DATE]]&gt;=DATE(2023,6,1),ALT[[#This Row],[DATE]]&lt;=DATE(2024,5,31)),"Y","N")</f>
        <v>N</v>
      </c>
      <c r="Q17" t="str">
        <f>LEFT(ALT[[#This Row],[DATEMTH]],4)</f>
        <v>2018</v>
      </c>
    </row>
    <row r="18" spans="1:17" x14ac:dyDescent="0.25">
      <c r="A18" t="s">
        <v>13</v>
      </c>
      <c r="B18" t="s">
        <v>14</v>
      </c>
      <c r="C18" t="s">
        <v>15</v>
      </c>
      <c r="D18" t="s">
        <v>17</v>
      </c>
      <c r="E18" s="14">
        <v>10392.256371999996</v>
      </c>
      <c r="F18" s="14">
        <v>66063.699819999994</v>
      </c>
      <c r="G18" s="13">
        <v>0.15730660559906856</v>
      </c>
      <c r="H18" s="12">
        <v>-25653799.18</v>
      </c>
      <c r="I18" s="12">
        <v>-4.0355120697259688</v>
      </c>
      <c r="J18" t="s">
        <v>25</v>
      </c>
      <c r="K18" s="14">
        <v>1385.587104</v>
      </c>
      <c r="L18" s="14">
        <v>10392.256371999996</v>
      </c>
      <c r="M18" s="13">
        <v>0.13332880313973075</v>
      </c>
      <c r="N18" s="12">
        <v>-0.53804999431250111</v>
      </c>
      <c r="O18" s="2">
        <f>DATE(LEFT(ALT[[#This Row],[DATEMTH]],4),RIGHT(ALT[[#This Row],[DATEMTH]],2),1)</f>
        <v>43101</v>
      </c>
      <c r="P18" t="str">
        <f>IF(AND(ALT[[#This Row],[DATE]]&gt;=DATE(2023,6,1),ALT[[#This Row],[DATE]]&lt;=DATE(2024,5,31)),"Y","N")</f>
        <v>N</v>
      </c>
      <c r="Q18" t="str">
        <f>LEFT(ALT[[#This Row],[DATEMTH]],4)</f>
        <v>2018</v>
      </c>
    </row>
    <row r="19" spans="1:17" x14ac:dyDescent="0.25">
      <c r="A19" t="s">
        <v>13</v>
      </c>
      <c r="B19" t="s">
        <v>14</v>
      </c>
      <c r="C19" t="s">
        <v>15</v>
      </c>
      <c r="D19" t="s">
        <v>17</v>
      </c>
      <c r="E19" s="14">
        <v>10392.256371999996</v>
      </c>
      <c r="F19" s="14">
        <v>66063.699819999994</v>
      </c>
      <c r="G19" s="13">
        <v>0.15730660559906856</v>
      </c>
      <c r="H19" s="12">
        <v>-25653799.18</v>
      </c>
      <c r="I19" s="12">
        <v>-4.0355120697259688</v>
      </c>
      <c r="J19" t="s">
        <v>26</v>
      </c>
      <c r="K19" s="14">
        <v>1132.4529560000001</v>
      </c>
      <c r="L19" s="14">
        <v>10392.256371999996</v>
      </c>
      <c r="M19" s="13">
        <v>0.10897084477738483</v>
      </c>
      <c r="N19" s="12">
        <v>-0.43975315934737153</v>
      </c>
      <c r="O19" s="2">
        <f>DATE(LEFT(ALT[[#This Row],[DATEMTH]],4),RIGHT(ALT[[#This Row],[DATEMTH]],2),1)</f>
        <v>43101</v>
      </c>
      <c r="P19" t="str">
        <f>IF(AND(ALT[[#This Row],[DATE]]&gt;=DATE(2023,6,1),ALT[[#This Row],[DATE]]&lt;=DATE(2024,5,31)),"Y","N")</f>
        <v>N</v>
      </c>
      <c r="Q19" t="str">
        <f>LEFT(ALT[[#This Row],[DATEMTH]],4)</f>
        <v>2018</v>
      </c>
    </row>
    <row r="20" spans="1:17" x14ac:dyDescent="0.25">
      <c r="A20" t="s">
        <v>13</v>
      </c>
      <c r="B20" t="s">
        <v>14</v>
      </c>
      <c r="C20" t="s">
        <v>15</v>
      </c>
      <c r="D20" t="s">
        <v>17</v>
      </c>
      <c r="E20" s="14">
        <v>10392.256371999996</v>
      </c>
      <c r="F20" s="14">
        <v>66063.699819999994</v>
      </c>
      <c r="G20" s="13">
        <v>0.15730660559906856</v>
      </c>
      <c r="H20" s="12">
        <v>-25653799.18</v>
      </c>
      <c r="I20" s="12">
        <v>-4.0355120697259688</v>
      </c>
      <c r="J20" t="s">
        <v>16</v>
      </c>
      <c r="K20" s="14">
        <v>3224.191476</v>
      </c>
      <c r="L20" s="14">
        <v>10392.256371999996</v>
      </c>
      <c r="M20" s="13">
        <v>0.31024941654509069</v>
      </c>
      <c r="N20" s="12">
        <v>-1.2520152650931531</v>
      </c>
      <c r="O20" s="2">
        <f>DATE(LEFT(ALT[[#This Row],[DATEMTH]],4),RIGHT(ALT[[#This Row],[DATEMTH]],2),1)</f>
        <v>43101</v>
      </c>
      <c r="P20" t="str">
        <f>IF(AND(ALT[[#This Row],[DATE]]&gt;=DATE(2023,6,1),ALT[[#This Row],[DATE]]&lt;=DATE(2024,5,31)),"Y","N")</f>
        <v>N</v>
      </c>
      <c r="Q20" t="str">
        <f>LEFT(ALT[[#This Row],[DATEMTH]],4)</f>
        <v>2018</v>
      </c>
    </row>
    <row r="21" spans="1:17" x14ac:dyDescent="0.25">
      <c r="A21" t="s">
        <v>13</v>
      </c>
      <c r="B21" t="s">
        <v>14</v>
      </c>
      <c r="C21" t="s">
        <v>15</v>
      </c>
      <c r="D21" t="s">
        <v>17</v>
      </c>
      <c r="E21" s="14">
        <v>10392.256371999996</v>
      </c>
      <c r="F21" s="14">
        <v>66063.699819999994</v>
      </c>
      <c r="G21" s="13">
        <v>0.15730660559906856</v>
      </c>
      <c r="H21" s="12">
        <v>-25653799.18</v>
      </c>
      <c r="I21" s="12">
        <v>-4.0355120697259688</v>
      </c>
      <c r="J21" t="s">
        <v>24</v>
      </c>
      <c r="K21" s="14">
        <v>4650.0248359999969</v>
      </c>
      <c r="L21" s="14">
        <v>10392.256371999996</v>
      </c>
      <c r="M21" s="13">
        <v>0.44745093553779375</v>
      </c>
      <c r="N21" s="12">
        <v>-1.8056936509729431</v>
      </c>
      <c r="O21" s="2">
        <f>DATE(LEFT(ALT[[#This Row],[DATEMTH]],4),RIGHT(ALT[[#This Row],[DATEMTH]],2),1)</f>
        <v>43101</v>
      </c>
      <c r="P21" t="str">
        <f>IF(AND(ALT[[#This Row],[DATE]]&gt;=DATE(2023,6,1),ALT[[#This Row],[DATE]]&lt;=DATE(2024,5,31)),"Y","N")</f>
        <v>N</v>
      </c>
      <c r="Q21" t="str">
        <f>LEFT(ALT[[#This Row],[DATEMTH]],4)</f>
        <v>2018</v>
      </c>
    </row>
    <row r="22" spans="1:17" x14ac:dyDescent="0.25">
      <c r="A22" t="s">
        <v>13</v>
      </c>
      <c r="B22" t="s">
        <v>14</v>
      </c>
      <c r="C22" t="s">
        <v>18</v>
      </c>
      <c r="D22" t="s">
        <v>17</v>
      </c>
      <c r="E22" s="14">
        <v>11871.922307999999</v>
      </c>
      <c r="F22" s="14">
        <v>66063.699819999994</v>
      </c>
      <c r="G22" s="13">
        <v>0.17970416946593595</v>
      </c>
      <c r="H22" s="12">
        <v>-25653799.18</v>
      </c>
      <c r="I22" s="12">
        <v>-4.610094675287808</v>
      </c>
      <c r="J22" t="s">
        <v>16</v>
      </c>
      <c r="K22" s="14">
        <v>4627.4788440000002</v>
      </c>
      <c r="L22" s="14">
        <v>11871.922307999999</v>
      </c>
      <c r="M22" s="13">
        <v>0.38978345072909826</v>
      </c>
      <c r="N22" s="12">
        <v>-1.7969386107215235</v>
      </c>
      <c r="O22" s="2">
        <f>DATE(LEFT(ALT[[#This Row],[DATEMTH]],4),RIGHT(ALT[[#This Row],[DATEMTH]],2),1)</f>
        <v>43101</v>
      </c>
      <c r="P22" t="str">
        <f>IF(AND(ALT[[#This Row],[DATE]]&gt;=DATE(2023,6,1),ALT[[#This Row],[DATE]]&lt;=DATE(2024,5,31)),"Y","N")</f>
        <v>N</v>
      </c>
      <c r="Q22" t="str">
        <f>LEFT(ALT[[#This Row],[DATEMTH]],4)</f>
        <v>2018</v>
      </c>
    </row>
    <row r="23" spans="1:17" x14ac:dyDescent="0.25">
      <c r="A23" t="s">
        <v>13</v>
      </c>
      <c r="B23" t="s">
        <v>14</v>
      </c>
      <c r="C23" t="s">
        <v>18</v>
      </c>
      <c r="D23" t="s">
        <v>17</v>
      </c>
      <c r="E23" s="14">
        <v>11871.922307999999</v>
      </c>
      <c r="F23" s="14">
        <v>66063.699819999994</v>
      </c>
      <c r="G23" s="13">
        <v>0.17970416946593595</v>
      </c>
      <c r="H23" s="12">
        <v>-25653799.18</v>
      </c>
      <c r="I23" s="12">
        <v>-4.610094675287808</v>
      </c>
      <c r="J23" t="s">
        <v>26</v>
      </c>
      <c r="K23" s="14">
        <v>2124.4456640000008</v>
      </c>
      <c r="L23" s="14">
        <v>11871.922307999999</v>
      </c>
      <c r="M23" s="13">
        <v>0.17894706593290494</v>
      </c>
      <c r="N23" s="12">
        <v>-0.82496291581566139</v>
      </c>
      <c r="O23" s="2">
        <f>DATE(LEFT(ALT[[#This Row],[DATEMTH]],4),RIGHT(ALT[[#This Row],[DATEMTH]],2),1)</f>
        <v>43101</v>
      </c>
      <c r="P23" t="str">
        <f>IF(AND(ALT[[#This Row],[DATE]]&gt;=DATE(2023,6,1),ALT[[#This Row],[DATE]]&lt;=DATE(2024,5,31)),"Y","N")</f>
        <v>N</v>
      </c>
      <c r="Q23" t="str">
        <f>LEFT(ALT[[#This Row],[DATEMTH]],4)</f>
        <v>2018</v>
      </c>
    </row>
    <row r="24" spans="1:17" x14ac:dyDescent="0.25">
      <c r="A24" t="s">
        <v>13</v>
      </c>
      <c r="B24" t="s">
        <v>14</v>
      </c>
      <c r="C24" t="s">
        <v>18</v>
      </c>
      <c r="D24" t="s">
        <v>17</v>
      </c>
      <c r="E24" s="14">
        <v>11871.922307999999</v>
      </c>
      <c r="F24" s="14">
        <v>66063.699819999994</v>
      </c>
      <c r="G24" s="13">
        <v>0.17970416946593595</v>
      </c>
      <c r="H24" s="12">
        <v>-25653799.18</v>
      </c>
      <c r="I24" s="12">
        <v>-4.610094675287808</v>
      </c>
      <c r="J24" t="s">
        <v>24</v>
      </c>
      <c r="K24" s="14">
        <v>4189.6068679999998</v>
      </c>
      <c r="L24" s="14">
        <v>11871.922307999999</v>
      </c>
      <c r="M24" s="13">
        <v>0.35290046205716796</v>
      </c>
      <c r="N24" s="12">
        <v>-1.6269045410363572</v>
      </c>
      <c r="O24" s="2">
        <f>DATE(LEFT(ALT[[#This Row],[DATEMTH]],4),RIGHT(ALT[[#This Row],[DATEMTH]],2),1)</f>
        <v>43101</v>
      </c>
      <c r="P24" t="str">
        <f>IF(AND(ALT[[#This Row],[DATE]]&gt;=DATE(2023,6,1),ALT[[#This Row],[DATE]]&lt;=DATE(2024,5,31)),"Y","N")</f>
        <v>N</v>
      </c>
      <c r="Q24" t="str">
        <f>LEFT(ALT[[#This Row],[DATEMTH]],4)</f>
        <v>2018</v>
      </c>
    </row>
    <row r="25" spans="1:17" x14ac:dyDescent="0.25">
      <c r="A25" t="s">
        <v>13</v>
      </c>
      <c r="B25" t="s">
        <v>14</v>
      </c>
      <c r="C25" t="s">
        <v>18</v>
      </c>
      <c r="D25" t="s">
        <v>17</v>
      </c>
      <c r="E25" s="14">
        <v>11871.922307999999</v>
      </c>
      <c r="F25" s="14">
        <v>66063.699819999994</v>
      </c>
      <c r="G25" s="13">
        <v>0.17970416946593595</v>
      </c>
      <c r="H25" s="12">
        <v>-25653799.18</v>
      </c>
      <c r="I25" s="12">
        <v>-4.610094675287808</v>
      </c>
      <c r="J25" t="s">
        <v>25</v>
      </c>
      <c r="K25" s="14">
        <v>930.39093199999979</v>
      </c>
      <c r="L25" s="14">
        <v>11871.922307999999</v>
      </c>
      <c r="M25" s="13">
        <v>7.836902128082894E-2</v>
      </c>
      <c r="N25" s="12">
        <v>-0.36128860771426641</v>
      </c>
      <c r="O25" s="2">
        <f>DATE(LEFT(ALT[[#This Row],[DATEMTH]],4),RIGHT(ALT[[#This Row],[DATEMTH]],2),1)</f>
        <v>43101</v>
      </c>
      <c r="P25" t="str">
        <f>IF(AND(ALT[[#This Row],[DATE]]&gt;=DATE(2023,6,1),ALT[[#This Row],[DATE]]&lt;=DATE(2024,5,31)),"Y","N")</f>
        <v>N</v>
      </c>
      <c r="Q25" t="str">
        <f>LEFT(ALT[[#This Row],[DATEMTH]],4)</f>
        <v>2018</v>
      </c>
    </row>
    <row r="26" spans="1:17" x14ac:dyDescent="0.25">
      <c r="A26" t="s">
        <v>13</v>
      </c>
      <c r="B26" t="s">
        <v>14</v>
      </c>
      <c r="C26" t="s">
        <v>19</v>
      </c>
      <c r="D26" t="s">
        <v>17</v>
      </c>
      <c r="E26" s="14">
        <v>20033.631307999996</v>
      </c>
      <c r="F26" s="14">
        <v>66063.699819999994</v>
      </c>
      <c r="G26" s="13">
        <v>0.30324718964551628</v>
      </c>
      <c r="H26" s="12">
        <v>-25653799.18</v>
      </c>
      <c r="I26" s="12">
        <v>-7.7794425050654494</v>
      </c>
      <c r="J26" t="s">
        <v>26</v>
      </c>
      <c r="K26" s="14">
        <v>536.54812800000002</v>
      </c>
      <c r="L26" s="14">
        <v>20033.631308</v>
      </c>
      <c r="M26" s="13">
        <v>2.6782370093121413E-2</v>
      </c>
      <c r="N26" s="12">
        <v>-0.20835190828882241</v>
      </c>
      <c r="O26" s="2">
        <f>DATE(LEFT(ALT[[#This Row],[DATEMTH]],4),RIGHT(ALT[[#This Row],[DATEMTH]],2),1)</f>
        <v>43101</v>
      </c>
      <c r="P26" t="str">
        <f>IF(AND(ALT[[#This Row],[DATE]]&gt;=DATE(2023,6,1),ALT[[#This Row],[DATE]]&lt;=DATE(2024,5,31)),"Y","N")</f>
        <v>N</v>
      </c>
      <c r="Q26" t="str">
        <f>LEFT(ALT[[#This Row],[DATEMTH]],4)</f>
        <v>2018</v>
      </c>
    </row>
    <row r="27" spans="1:17" x14ac:dyDescent="0.25">
      <c r="A27" t="s">
        <v>13</v>
      </c>
      <c r="B27" t="s">
        <v>14</v>
      </c>
      <c r="C27" t="s">
        <v>19</v>
      </c>
      <c r="D27" t="s">
        <v>17</v>
      </c>
      <c r="E27" s="14">
        <v>20033.631307999996</v>
      </c>
      <c r="F27" s="14">
        <v>66063.699819999994</v>
      </c>
      <c r="G27" s="13">
        <v>0.30324718964551628</v>
      </c>
      <c r="H27" s="12">
        <v>-25653799.18</v>
      </c>
      <c r="I27" s="12">
        <v>-7.7794425050654494</v>
      </c>
      <c r="J27" t="s">
        <v>25</v>
      </c>
      <c r="K27" s="14">
        <v>13164.84546</v>
      </c>
      <c r="L27" s="14">
        <v>20033.631308</v>
      </c>
      <c r="M27" s="13">
        <v>0.65713725373107479</v>
      </c>
      <c r="N27" s="12">
        <v>-5.112161483337502</v>
      </c>
      <c r="O27" s="2">
        <f>DATE(LEFT(ALT[[#This Row],[DATEMTH]],4),RIGHT(ALT[[#This Row],[DATEMTH]],2),1)</f>
        <v>43101</v>
      </c>
      <c r="P27" t="str">
        <f>IF(AND(ALT[[#This Row],[DATE]]&gt;=DATE(2023,6,1),ALT[[#This Row],[DATE]]&lt;=DATE(2024,5,31)),"Y","N")</f>
        <v>N</v>
      </c>
      <c r="Q27" t="str">
        <f>LEFT(ALT[[#This Row],[DATEMTH]],4)</f>
        <v>2018</v>
      </c>
    </row>
    <row r="28" spans="1:17" x14ac:dyDescent="0.25">
      <c r="A28" t="s">
        <v>13</v>
      </c>
      <c r="B28" t="s">
        <v>14</v>
      </c>
      <c r="C28" t="s">
        <v>19</v>
      </c>
      <c r="D28" t="s">
        <v>17</v>
      </c>
      <c r="E28" s="14">
        <v>20033.631307999996</v>
      </c>
      <c r="F28" s="14">
        <v>66063.699819999994</v>
      </c>
      <c r="G28" s="13">
        <v>0.30324718964551628</v>
      </c>
      <c r="H28" s="12">
        <v>-25653799.18</v>
      </c>
      <c r="I28" s="12">
        <v>-7.7794425050654494</v>
      </c>
      <c r="J28" t="s">
        <v>24</v>
      </c>
      <c r="K28" s="14">
        <v>6331.0089120000002</v>
      </c>
      <c r="L28" s="14">
        <v>20033.631308</v>
      </c>
      <c r="M28" s="13">
        <v>0.31601903891841354</v>
      </c>
      <c r="N28" s="12">
        <v>-2.4584519437718386</v>
      </c>
      <c r="O28" s="2">
        <f>DATE(LEFT(ALT[[#This Row],[DATEMTH]],4),RIGHT(ALT[[#This Row],[DATEMTH]],2),1)</f>
        <v>43101</v>
      </c>
      <c r="P28" t="str">
        <f>IF(AND(ALT[[#This Row],[DATE]]&gt;=DATE(2023,6,1),ALT[[#This Row],[DATE]]&lt;=DATE(2024,5,31)),"Y","N")</f>
        <v>N</v>
      </c>
      <c r="Q28" t="str">
        <f>LEFT(ALT[[#This Row],[DATEMTH]],4)</f>
        <v>2018</v>
      </c>
    </row>
    <row r="29" spans="1:17" x14ac:dyDescent="0.25">
      <c r="A29" t="s">
        <v>13</v>
      </c>
      <c r="B29" t="s">
        <v>14</v>
      </c>
      <c r="C29" t="s">
        <v>19</v>
      </c>
      <c r="D29" t="s">
        <v>17</v>
      </c>
      <c r="E29" s="14">
        <v>20033.631307999996</v>
      </c>
      <c r="F29" s="14">
        <v>66063.699819999994</v>
      </c>
      <c r="G29" s="13">
        <v>0.30324718964551628</v>
      </c>
      <c r="H29" s="12">
        <v>-25653799.18</v>
      </c>
      <c r="I29" s="12">
        <v>-7.7794425050654494</v>
      </c>
      <c r="J29" t="s">
        <v>16</v>
      </c>
      <c r="K29" s="14">
        <v>1.2288079999999999</v>
      </c>
      <c r="L29" s="14">
        <v>20033.631308</v>
      </c>
      <c r="M29" s="13">
        <v>6.1337257390241674E-5</v>
      </c>
      <c r="N29" s="12">
        <v>-4.7716966728578592E-4</v>
      </c>
      <c r="O29" s="2">
        <f>DATE(LEFT(ALT[[#This Row],[DATEMTH]],4),RIGHT(ALT[[#This Row],[DATEMTH]],2),1)</f>
        <v>43101</v>
      </c>
      <c r="P29" t="str">
        <f>IF(AND(ALT[[#This Row],[DATE]]&gt;=DATE(2023,6,1),ALT[[#This Row],[DATE]]&lt;=DATE(2024,5,31)),"Y","N")</f>
        <v>N</v>
      </c>
      <c r="Q29" t="str">
        <f>LEFT(ALT[[#This Row],[DATEMTH]],4)</f>
        <v>2018</v>
      </c>
    </row>
    <row r="30" spans="1:17" x14ac:dyDescent="0.25">
      <c r="A30" t="s">
        <v>13</v>
      </c>
      <c r="B30" t="s">
        <v>14</v>
      </c>
      <c r="C30" t="s">
        <v>20</v>
      </c>
      <c r="D30" t="s">
        <v>17</v>
      </c>
      <c r="E30" s="14">
        <v>23765.889832000001</v>
      </c>
      <c r="F30" s="14">
        <v>66063.699819999994</v>
      </c>
      <c r="G30" s="13">
        <v>0.35974203528947923</v>
      </c>
      <c r="H30" s="12">
        <v>-25653799.18</v>
      </c>
      <c r="I30" s="12">
        <v>-9.2287499299207738</v>
      </c>
      <c r="J30" t="s">
        <v>26</v>
      </c>
      <c r="K30" s="14">
        <v>1476.2975120000003</v>
      </c>
      <c r="L30" s="14">
        <v>23765.889832000001</v>
      </c>
      <c r="M30" s="13">
        <v>6.2118335245845223E-2</v>
      </c>
      <c r="N30" s="12">
        <v>-0.57327458204688919</v>
      </c>
      <c r="O30" s="2">
        <f>DATE(LEFT(ALT[[#This Row],[DATEMTH]],4),RIGHT(ALT[[#This Row],[DATEMTH]],2),1)</f>
        <v>43101</v>
      </c>
      <c r="P30" t="str">
        <f>IF(AND(ALT[[#This Row],[DATE]]&gt;=DATE(2023,6,1),ALT[[#This Row],[DATE]]&lt;=DATE(2024,5,31)),"Y","N")</f>
        <v>N</v>
      </c>
      <c r="Q30" t="str">
        <f>LEFT(ALT[[#This Row],[DATEMTH]],4)</f>
        <v>2018</v>
      </c>
    </row>
    <row r="31" spans="1:17" x14ac:dyDescent="0.25">
      <c r="A31" t="s">
        <v>13</v>
      </c>
      <c r="B31" t="s">
        <v>14</v>
      </c>
      <c r="C31" t="s">
        <v>20</v>
      </c>
      <c r="D31" t="s">
        <v>17</v>
      </c>
      <c r="E31" s="14">
        <v>23765.889832000001</v>
      </c>
      <c r="F31" s="14">
        <v>66063.699819999994</v>
      </c>
      <c r="G31" s="13">
        <v>0.35974203528947923</v>
      </c>
      <c r="H31" s="12">
        <v>-25653799.18</v>
      </c>
      <c r="I31" s="12">
        <v>-9.2287499299207738</v>
      </c>
      <c r="J31" t="s">
        <v>25</v>
      </c>
      <c r="K31" s="14">
        <v>3755.0942559999999</v>
      </c>
      <c r="L31" s="14">
        <v>23765.889832000001</v>
      </c>
      <c r="M31" s="13">
        <v>0.15800352027820508</v>
      </c>
      <c r="N31" s="12">
        <v>-1.4581749766947207</v>
      </c>
      <c r="O31" s="2">
        <f>DATE(LEFT(ALT[[#This Row],[DATEMTH]],4),RIGHT(ALT[[#This Row],[DATEMTH]],2),1)</f>
        <v>43101</v>
      </c>
      <c r="P31" t="str">
        <f>IF(AND(ALT[[#This Row],[DATE]]&gt;=DATE(2023,6,1),ALT[[#This Row],[DATE]]&lt;=DATE(2024,5,31)),"Y","N")</f>
        <v>N</v>
      </c>
      <c r="Q31" t="str">
        <f>LEFT(ALT[[#This Row],[DATEMTH]],4)</f>
        <v>2018</v>
      </c>
    </row>
    <row r="32" spans="1:17" x14ac:dyDescent="0.25">
      <c r="A32" t="s">
        <v>13</v>
      </c>
      <c r="B32" t="s">
        <v>14</v>
      </c>
      <c r="C32" t="s">
        <v>20</v>
      </c>
      <c r="D32" t="s">
        <v>17</v>
      </c>
      <c r="E32" s="14">
        <v>23765.889832000001</v>
      </c>
      <c r="F32" s="14">
        <v>66063.699819999994</v>
      </c>
      <c r="G32" s="13">
        <v>0.35974203528947923</v>
      </c>
      <c r="H32" s="12">
        <v>-25653799.18</v>
      </c>
      <c r="I32" s="12">
        <v>-9.2287499299207738</v>
      </c>
      <c r="J32" t="s">
        <v>16</v>
      </c>
      <c r="K32" s="14">
        <v>6522.4217559999997</v>
      </c>
      <c r="L32" s="14">
        <v>23765.889832000001</v>
      </c>
      <c r="M32" s="13">
        <v>0.27444466847682558</v>
      </c>
      <c r="N32" s="12">
        <v>-2.5327812149726343</v>
      </c>
      <c r="O32" s="2">
        <f>DATE(LEFT(ALT[[#This Row],[DATEMTH]],4),RIGHT(ALT[[#This Row],[DATEMTH]],2),1)</f>
        <v>43101</v>
      </c>
      <c r="P32" t="str">
        <f>IF(AND(ALT[[#This Row],[DATE]]&gt;=DATE(2023,6,1),ALT[[#This Row],[DATE]]&lt;=DATE(2024,5,31)),"Y","N")</f>
        <v>N</v>
      </c>
      <c r="Q32" t="str">
        <f>LEFT(ALT[[#This Row],[DATEMTH]],4)</f>
        <v>2018</v>
      </c>
    </row>
    <row r="33" spans="1:17" x14ac:dyDescent="0.25">
      <c r="A33" t="s">
        <v>13</v>
      </c>
      <c r="B33" t="s">
        <v>14</v>
      </c>
      <c r="C33" t="s">
        <v>20</v>
      </c>
      <c r="D33" t="s">
        <v>17</v>
      </c>
      <c r="E33" s="14">
        <v>23765.889832000001</v>
      </c>
      <c r="F33" s="14">
        <v>66063.699819999994</v>
      </c>
      <c r="G33" s="13">
        <v>0.35974203528947923</v>
      </c>
      <c r="H33" s="12">
        <v>-25653799.18</v>
      </c>
      <c r="I33" s="12">
        <v>-9.2287499299207738</v>
      </c>
      <c r="J33" t="s">
        <v>24</v>
      </c>
      <c r="K33" s="14">
        <v>12012.076308000002</v>
      </c>
      <c r="L33" s="14">
        <v>23765.889832000001</v>
      </c>
      <c r="M33" s="13">
        <v>0.50543347599912414</v>
      </c>
      <c r="N33" s="12">
        <v>-4.6645191562065298</v>
      </c>
      <c r="O33" s="2">
        <f>DATE(LEFT(ALT[[#This Row],[DATEMTH]],4),RIGHT(ALT[[#This Row],[DATEMTH]],2),1)</f>
        <v>43101</v>
      </c>
      <c r="P33" t="str">
        <f>IF(AND(ALT[[#This Row],[DATE]]&gt;=DATE(2023,6,1),ALT[[#This Row],[DATE]]&lt;=DATE(2024,5,31)),"Y","N")</f>
        <v>N</v>
      </c>
      <c r="Q33" t="str">
        <f>LEFT(ALT[[#This Row],[DATEMTH]],4)</f>
        <v>2018</v>
      </c>
    </row>
    <row r="34" spans="1:17" x14ac:dyDescent="0.25">
      <c r="A34" t="s">
        <v>13</v>
      </c>
      <c r="B34" t="s">
        <v>14</v>
      </c>
      <c r="C34" t="s">
        <v>15</v>
      </c>
      <c r="D34" t="s">
        <v>23</v>
      </c>
      <c r="E34" s="14">
        <v>10392.256371999996</v>
      </c>
      <c r="F34" s="14">
        <v>66063.699819999994</v>
      </c>
      <c r="G34" s="13">
        <v>0.15730660559906856</v>
      </c>
      <c r="H34" s="12">
        <v>-13147069.699999999</v>
      </c>
      <c r="I34" s="12">
        <v>-2.0681209080813647</v>
      </c>
      <c r="J34" t="s">
        <v>26</v>
      </c>
      <c r="K34" s="14">
        <v>1132.4529560000001</v>
      </c>
      <c r="L34" s="14">
        <v>10392.256371999996</v>
      </c>
      <c r="M34" s="13">
        <v>0.10897084477738483</v>
      </c>
      <c r="N34" s="12">
        <v>-0.22536488245539857</v>
      </c>
      <c r="O34" s="2">
        <f>DATE(LEFT(ALT[[#This Row],[DATEMTH]],4),RIGHT(ALT[[#This Row],[DATEMTH]],2),1)</f>
        <v>43101</v>
      </c>
      <c r="P34" t="str">
        <f>IF(AND(ALT[[#This Row],[DATE]]&gt;=DATE(2023,6,1),ALT[[#This Row],[DATE]]&lt;=DATE(2024,5,31)),"Y","N")</f>
        <v>N</v>
      </c>
      <c r="Q34" t="str">
        <f>LEFT(ALT[[#This Row],[DATEMTH]],4)</f>
        <v>2018</v>
      </c>
    </row>
    <row r="35" spans="1:17" x14ac:dyDescent="0.25">
      <c r="A35" t="s">
        <v>13</v>
      </c>
      <c r="B35" t="s">
        <v>14</v>
      </c>
      <c r="C35" t="s">
        <v>15</v>
      </c>
      <c r="D35" t="s">
        <v>23</v>
      </c>
      <c r="E35" s="14">
        <v>10392.256371999996</v>
      </c>
      <c r="F35" s="14">
        <v>66063.699819999994</v>
      </c>
      <c r="G35" s="13">
        <v>0.15730660559906856</v>
      </c>
      <c r="H35" s="12">
        <v>-13147069.699999999</v>
      </c>
      <c r="I35" s="12">
        <v>-2.0681209080813647</v>
      </c>
      <c r="J35" t="s">
        <v>16</v>
      </c>
      <c r="K35" s="14">
        <v>3224.191476</v>
      </c>
      <c r="L35" s="14">
        <v>10392.256371999996</v>
      </c>
      <c r="M35" s="13">
        <v>0.31024941654509069</v>
      </c>
      <c r="N35" s="12">
        <v>-0.6416333050769466</v>
      </c>
      <c r="O35" s="2">
        <f>DATE(LEFT(ALT[[#This Row],[DATEMTH]],4),RIGHT(ALT[[#This Row],[DATEMTH]],2),1)</f>
        <v>43101</v>
      </c>
      <c r="P35" t="str">
        <f>IF(AND(ALT[[#This Row],[DATE]]&gt;=DATE(2023,6,1),ALT[[#This Row],[DATE]]&lt;=DATE(2024,5,31)),"Y","N")</f>
        <v>N</v>
      </c>
      <c r="Q35" t="str">
        <f>LEFT(ALT[[#This Row],[DATEMTH]],4)</f>
        <v>2018</v>
      </c>
    </row>
    <row r="36" spans="1:17" x14ac:dyDescent="0.25">
      <c r="A36" t="s">
        <v>13</v>
      </c>
      <c r="B36" t="s">
        <v>14</v>
      </c>
      <c r="C36" t="s">
        <v>15</v>
      </c>
      <c r="D36" t="s">
        <v>23</v>
      </c>
      <c r="E36" s="14">
        <v>10392.256371999996</v>
      </c>
      <c r="F36" s="14">
        <v>66063.699819999994</v>
      </c>
      <c r="G36" s="13">
        <v>0.15730660559906856</v>
      </c>
      <c r="H36" s="12">
        <v>-13147069.699999999</v>
      </c>
      <c r="I36" s="12">
        <v>-2.0681209080813647</v>
      </c>
      <c r="J36" t="s">
        <v>25</v>
      </c>
      <c r="K36" s="14">
        <v>1385.587104</v>
      </c>
      <c r="L36" s="14">
        <v>10392.256371999996</v>
      </c>
      <c r="M36" s="13">
        <v>0.13332880313973075</v>
      </c>
      <c r="N36" s="12">
        <v>-0.27574008542274148</v>
      </c>
      <c r="O36" s="2">
        <f>DATE(LEFT(ALT[[#This Row],[DATEMTH]],4),RIGHT(ALT[[#This Row],[DATEMTH]],2),1)</f>
        <v>43101</v>
      </c>
      <c r="P36" t="str">
        <f>IF(AND(ALT[[#This Row],[DATE]]&gt;=DATE(2023,6,1),ALT[[#This Row],[DATE]]&lt;=DATE(2024,5,31)),"Y","N")</f>
        <v>N</v>
      </c>
      <c r="Q36" t="str">
        <f>LEFT(ALT[[#This Row],[DATEMTH]],4)</f>
        <v>2018</v>
      </c>
    </row>
    <row r="37" spans="1:17" x14ac:dyDescent="0.25">
      <c r="A37" t="s">
        <v>13</v>
      </c>
      <c r="B37" t="s">
        <v>14</v>
      </c>
      <c r="C37" t="s">
        <v>15</v>
      </c>
      <c r="D37" t="s">
        <v>23</v>
      </c>
      <c r="E37" s="14">
        <v>10392.256371999996</v>
      </c>
      <c r="F37" s="14">
        <v>66063.699819999994</v>
      </c>
      <c r="G37" s="13">
        <v>0.15730660559906856</v>
      </c>
      <c r="H37" s="12">
        <v>-13147069.699999999</v>
      </c>
      <c r="I37" s="12">
        <v>-2.0681209080813647</v>
      </c>
      <c r="J37" t="s">
        <v>24</v>
      </c>
      <c r="K37" s="14">
        <v>4650.0248359999969</v>
      </c>
      <c r="L37" s="14">
        <v>10392.256371999996</v>
      </c>
      <c r="M37" s="13">
        <v>0.44745093553779375</v>
      </c>
      <c r="N37" s="12">
        <v>-0.92538263512627816</v>
      </c>
      <c r="O37" s="2">
        <f>DATE(LEFT(ALT[[#This Row],[DATEMTH]],4),RIGHT(ALT[[#This Row],[DATEMTH]],2),1)</f>
        <v>43101</v>
      </c>
      <c r="P37" t="str">
        <f>IF(AND(ALT[[#This Row],[DATE]]&gt;=DATE(2023,6,1),ALT[[#This Row],[DATE]]&lt;=DATE(2024,5,31)),"Y","N")</f>
        <v>N</v>
      </c>
      <c r="Q37" t="str">
        <f>LEFT(ALT[[#This Row],[DATEMTH]],4)</f>
        <v>2018</v>
      </c>
    </row>
    <row r="38" spans="1:17" x14ac:dyDescent="0.25">
      <c r="A38" t="s">
        <v>13</v>
      </c>
      <c r="B38" t="s">
        <v>14</v>
      </c>
      <c r="C38" t="s">
        <v>18</v>
      </c>
      <c r="D38" t="s">
        <v>23</v>
      </c>
      <c r="E38" s="14">
        <v>11871.922307999999</v>
      </c>
      <c r="F38" s="14">
        <v>66063.699819999994</v>
      </c>
      <c r="G38" s="13">
        <v>0.17970416946593595</v>
      </c>
      <c r="H38" s="12">
        <v>-13147069.699999999</v>
      </c>
      <c r="I38" s="12">
        <v>-2.3625832413492716</v>
      </c>
      <c r="J38" t="s">
        <v>26</v>
      </c>
      <c r="K38" s="14">
        <v>2124.4456640000008</v>
      </c>
      <c r="L38" s="14">
        <v>11871.922307999999</v>
      </c>
      <c r="M38" s="13">
        <v>0.17894706593290494</v>
      </c>
      <c r="N38" s="12">
        <v>-0.42277733906170434</v>
      </c>
      <c r="O38" s="2">
        <f>DATE(LEFT(ALT[[#This Row],[DATEMTH]],4),RIGHT(ALT[[#This Row],[DATEMTH]],2),1)</f>
        <v>43101</v>
      </c>
      <c r="P38" t="str">
        <f>IF(AND(ALT[[#This Row],[DATE]]&gt;=DATE(2023,6,1),ALT[[#This Row],[DATE]]&lt;=DATE(2024,5,31)),"Y","N")</f>
        <v>N</v>
      </c>
      <c r="Q38" t="str">
        <f>LEFT(ALT[[#This Row],[DATEMTH]],4)</f>
        <v>2018</v>
      </c>
    </row>
    <row r="39" spans="1:17" x14ac:dyDescent="0.25">
      <c r="A39" t="s">
        <v>13</v>
      </c>
      <c r="B39" t="s">
        <v>14</v>
      </c>
      <c r="C39" t="s">
        <v>18</v>
      </c>
      <c r="D39" t="s">
        <v>23</v>
      </c>
      <c r="E39" s="14">
        <v>11871.922307999999</v>
      </c>
      <c r="F39" s="14">
        <v>66063.699819999994</v>
      </c>
      <c r="G39" s="13">
        <v>0.17970416946593595</v>
      </c>
      <c r="H39" s="12">
        <v>-13147069.699999999</v>
      </c>
      <c r="I39" s="12">
        <v>-2.3625832413492716</v>
      </c>
      <c r="J39" t="s">
        <v>24</v>
      </c>
      <c r="K39" s="14">
        <v>4189.6068679999998</v>
      </c>
      <c r="L39" s="14">
        <v>11871.922307999999</v>
      </c>
      <c r="M39" s="13">
        <v>0.35290046205716796</v>
      </c>
      <c r="N39" s="12">
        <v>-0.83375671752067948</v>
      </c>
      <c r="O39" s="2">
        <f>DATE(LEFT(ALT[[#This Row],[DATEMTH]],4),RIGHT(ALT[[#This Row],[DATEMTH]],2),1)</f>
        <v>43101</v>
      </c>
      <c r="P39" t="str">
        <f>IF(AND(ALT[[#This Row],[DATE]]&gt;=DATE(2023,6,1),ALT[[#This Row],[DATE]]&lt;=DATE(2024,5,31)),"Y","N")</f>
        <v>N</v>
      </c>
      <c r="Q39" t="str">
        <f>LEFT(ALT[[#This Row],[DATEMTH]],4)</f>
        <v>2018</v>
      </c>
    </row>
    <row r="40" spans="1:17" x14ac:dyDescent="0.25">
      <c r="A40" t="s">
        <v>13</v>
      </c>
      <c r="B40" t="s">
        <v>14</v>
      </c>
      <c r="C40" t="s">
        <v>18</v>
      </c>
      <c r="D40" t="s">
        <v>23</v>
      </c>
      <c r="E40" s="14">
        <v>11871.922307999999</v>
      </c>
      <c r="F40" s="14">
        <v>66063.699819999994</v>
      </c>
      <c r="G40" s="13">
        <v>0.17970416946593595</v>
      </c>
      <c r="H40" s="12">
        <v>-13147069.699999999</v>
      </c>
      <c r="I40" s="12">
        <v>-2.3625832413492716</v>
      </c>
      <c r="J40" t="s">
        <v>25</v>
      </c>
      <c r="K40" s="14">
        <v>930.39093199999979</v>
      </c>
      <c r="L40" s="14">
        <v>11871.922307999999</v>
      </c>
      <c r="M40" s="13">
        <v>7.836902128082894E-2</v>
      </c>
      <c r="N40" s="12">
        <v>-0.18515333631903089</v>
      </c>
      <c r="O40" s="2">
        <f>DATE(LEFT(ALT[[#This Row],[DATEMTH]],4),RIGHT(ALT[[#This Row],[DATEMTH]],2),1)</f>
        <v>43101</v>
      </c>
      <c r="P40" t="str">
        <f>IF(AND(ALT[[#This Row],[DATE]]&gt;=DATE(2023,6,1),ALT[[#This Row],[DATE]]&lt;=DATE(2024,5,31)),"Y","N")</f>
        <v>N</v>
      </c>
      <c r="Q40" t="str">
        <f>LEFT(ALT[[#This Row],[DATEMTH]],4)</f>
        <v>2018</v>
      </c>
    </row>
    <row r="41" spans="1:17" x14ac:dyDescent="0.25">
      <c r="A41" t="s">
        <v>13</v>
      </c>
      <c r="B41" t="s">
        <v>14</v>
      </c>
      <c r="C41" t="s">
        <v>18</v>
      </c>
      <c r="D41" t="s">
        <v>23</v>
      </c>
      <c r="E41" s="14">
        <v>11871.922307999999</v>
      </c>
      <c r="F41" s="14">
        <v>66063.699819999994</v>
      </c>
      <c r="G41" s="13">
        <v>0.17970416946593595</v>
      </c>
      <c r="H41" s="12">
        <v>-13147069.699999999</v>
      </c>
      <c r="I41" s="12">
        <v>-2.3625832413492716</v>
      </c>
      <c r="J41" t="s">
        <v>16</v>
      </c>
      <c r="K41" s="14">
        <v>4627.4788440000002</v>
      </c>
      <c r="L41" s="14">
        <v>11871.922307999999</v>
      </c>
      <c r="M41" s="13">
        <v>0.38978345072909826</v>
      </c>
      <c r="N41" s="12">
        <v>-0.9208958484478571</v>
      </c>
      <c r="O41" s="2">
        <f>DATE(LEFT(ALT[[#This Row],[DATEMTH]],4),RIGHT(ALT[[#This Row],[DATEMTH]],2),1)</f>
        <v>43101</v>
      </c>
      <c r="P41" t="str">
        <f>IF(AND(ALT[[#This Row],[DATE]]&gt;=DATE(2023,6,1),ALT[[#This Row],[DATE]]&lt;=DATE(2024,5,31)),"Y","N")</f>
        <v>N</v>
      </c>
      <c r="Q41" t="str">
        <f>LEFT(ALT[[#This Row],[DATEMTH]],4)</f>
        <v>2018</v>
      </c>
    </row>
    <row r="42" spans="1:17" x14ac:dyDescent="0.25">
      <c r="A42" t="s">
        <v>13</v>
      </c>
      <c r="B42" t="s">
        <v>14</v>
      </c>
      <c r="C42" t="s">
        <v>19</v>
      </c>
      <c r="D42" t="s">
        <v>23</v>
      </c>
      <c r="E42" s="14">
        <v>20033.631307999996</v>
      </c>
      <c r="F42" s="14">
        <v>66063.699819999994</v>
      </c>
      <c r="G42" s="13">
        <v>0.30324718964551628</v>
      </c>
      <c r="H42" s="12">
        <v>-13147069.699999999</v>
      </c>
      <c r="I42" s="12">
        <v>-3.9868119385987209</v>
      </c>
      <c r="J42" t="s">
        <v>25</v>
      </c>
      <c r="K42" s="14">
        <v>13164.84546</v>
      </c>
      <c r="L42" s="14">
        <v>20033.631308</v>
      </c>
      <c r="M42" s="13">
        <v>0.65713725373107479</v>
      </c>
      <c r="N42" s="12">
        <v>-2.619882648473026</v>
      </c>
      <c r="O42" s="2">
        <f>DATE(LEFT(ALT[[#This Row],[DATEMTH]],4),RIGHT(ALT[[#This Row],[DATEMTH]],2),1)</f>
        <v>43101</v>
      </c>
      <c r="P42" t="str">
        <f>IF(AND(ALT[[#This Row],[DATE]]&gt;=DATE(2023,6,1),ALT[[#This Row],[DATE]]&lt;=DATE(2024,5,31)),"Y","N")</f>
        <v>N</v>
      </c>
      <c r="Q42" t="str">
        <f>LEFT(ALT[[#This Row],[DATEMTH]],4)</f>
        <v>2018</v>
      </c>
    </row>
    <row r="43" spans="1:17" x14ac:dyDescent="0.25">
      <c r="A43" t="s">
        <v>13</v>
      </c>
      <c r="B43" t="s">
        <v>14</v>
      </c>
      <c r="C43" t="s">
        <v>19</v>
      </c>
      <c r="D43" t="s">
        <v>23</v>
      </c>
      <c r="E43" s="14">
        <v>20033.631307999996</v>
      </c>
      <c r="F43" s="14">
        <v>66063.699819999994</v>
      </c>
      <c r="G43" s="13">
        <v>0.30324718964551628</v>
      </c>
      <c r="H43" s="12">
        <v>-13147069.699999999</v>
      </c>
      <c r="I43" s="12">
        <v>-3.9868119385987209</v>
      </c>
      <c r="J43" t="s">
        <v>16</v>
      </c>
      <c r="K43" s="14">
        <v>1.2288079999999999</v>
      </c>
      <c r="L43" s="14">
        <v>20033.631308</v>
      </c>
      <c r="M43" s="13">
        <v>6.1337257390241674E-5</v>
      </c>
      <c r="N43" s="12">
        <v>-2.4454011004431813E-4</v>
      </c>
      <c r="O43" s="2">
        <f>DATE(LEFT(ALT[[#This Row],[DATEMTH]],4),RIGHT(ALT[[#This Row],[DATEMTH]],2),1)</f>
        <v>43101</v>
      </c>
      <c r="P43" t="str">
        <f>IF(AND(ALT[[#This Row],[DATE]]&gt;=DATE(2023,6,1),ALT[[#This Row],[DATE]]&lt;=DATE(2024,5,31)),"Y","N")</f>
        <v>N</v>
      </c>
      <c r="Q43" t="str">
        <f>LEFT(ALT[[#This Row],[DATEMTH]],4)</f>
        <v>2018</v>
      </c>
    </row>
    <row r="44" spans="1:17" x14ac:dyDescent="0.25">
      <c r="A44" t="s">
        <v>13</v>
      </c>
      <c r="B44" t="s">
        <v>14</v>
      </c>
      <c r="C44" t="s">
        <v>19</v>
      </c>
      <c r="D44" t="s">
        <v>23</v>
      </c>
      <c r="E44" s="14">
        <v>20033.631307999996</v>
      </c>
      <c r="F44" s="14">
        <v>66063.699819999994</v>
      </c>
      <c r="G44" s="13">
        <v>0.30324718964551628</v>
      </c>
      <c r="H44" s="12">
        <v>-13147069.699999999</v>
      </c>
      <c r="I44" s="12">
        <v>-3.9868119385987209</v>
      </c>
      <c r="J44" t="s">
        <v>24</v>
      </c>
      <c r="K44" s="14">
        <v>6331.0089120000002</v>
      </c>
      <c r="L44" s="14">
        <v>20033.631308</v>
      </c>
      <c r="M44" s="13">
        <v>0.31601903891841354</v>
      </c>
      <c r="N44" s="12">
        <v>-1.2599084771844249</v>
      </c>
      <c r="O44" s="2">
        <f>DATE(LEFT(ALT[[#This Row],[DATEMTH]],4),RIGHT(ALT[[#This Row],[DATEMTH]],2),1)</f>
        <v>43101</v>
      </c>
      <c r="P44" t="str">
        <f>IF(AND(ALT[[#This Row],[DATE]]&gt;=DATE(2023,6,1),ALT[[#This Row],[DATE]]&lt;=DATE(2024,5,31)),"Y","N")</f>
        <v>N</v>
      </c>
      <c r="Q44" t="str">
        <f>LEFT(ALT[[#This Row],[DATEMTH]],4)</f>
        <v>2018</v>
      </c>
    </row>
    <row r="45" spans="1:17" x14ac:dyDescent="0.25">
      <c r="A45" t="s">
        <v>13</v>
      </c>
      <c r="B45" t="s">
        <v>14</v>
      </c>
      <c r="C45" t="s">
        <v>19</v>
      </c>
      <c r="D45" t="s">
        <v>23</v>
      </c>
      <c r="E45" s="14">
        <v>20033.631307999996</v>
      </c>
      <c r="F45" s="14">
        <v>66063.699819999994</v>
      </c>
      <c r="G45" s="13">
        <v>0.30324718964551628</v>
      </c>
      <c r="H45" s="12">
        <v>-13147069.699999999</v>
      </c>
      <c r="I45" s="12">
        <v>-3.9868119385987209</v>
      </c>
      <c r="J45" t="s">
        <v>26</v>
      </c>
      <c r="K45" s="14">
        <v>536.54812800000002</v>
      </c>
      <c r="L45" s="14">
        <v>20033.631308</v>
      </c>
      <c r="M45" s="13">
        <v>2.6782370093121413E-2</v>
      </c>
      <c r="N45" s="12">
        <v>-0.10677627283122579</v>
      </c>
      <c r="O45" s="2">
        <f>DATE(LEFT(ALT[[#This Row],[DATEMTH]],4),RIGHT(ALT[[#This Row],[DATEMTH]],2),1)</f>
        <v>43101</v>
      </c>
      <c r="P45" t="str">
        <f>IF(AND(ALT[[#This Row],[DATE]]&gt;=DATE(2023,6,1),ALT[[#This Row],[DATE]]&lt;=DATE(2024,5,31)),"Y","N")</f>
        <v>N</v>
      </c>
      <c r="Q45" t="str">
        <f>LEFT(ALT[[#This Row],[DATEMTH]],4)</f>
        <v>2018</v>
      </c>
    </row>
    <row r="46" spans="1:17" x14ac:dyDescent="0.25">
      <c r="A46" t="s">
        <v>13</v>
      </c>
      <c r="B46" t="s">
        <v>14</v>
      </c>
      <c r="C46" t="s">
        <v>20</v>
      </c>
      <c r="D46" t="s">
        <v>23</v>
      </c>
      <c r="E46" s="14">
        <v>23765.889832000001</v>
      </c>
      <c r="F46" s="14">
        <v>66063.699819999994</v>
      </c>
      <c r="G46" s="13">
        <v>0.35974203528947923</v>
      </c>
      <c r="H46" s="12">
        <v>-13147069.699999999</v>
      </c>
      <c r="I46" s="12">
        <v>-4.7295536119706423</v>
      </c>
      <c r="J46" t="s">
        <v>24</v>
      </c>
      <c r="K46" s="14">
        <v>12012.076308000002</v>
      </c>
      <c r="L46" s="14">
        <v>23765.889832000001</v>
      </c>
      <c r="M46" s="13">
        <v>0.50543347599912414</v>
      </c>
      <c r="N46" s="12">
        <v>-2.3904747220225344</v>
      </c>
      <c r="O46" s="2">
        <f>DATE(LEFT(ALT[[#This Row],[DATEMTH]],4),RIGHT(ALT[[#This Row],[DATEMTH]],2),1)</f>
        <v>43101</v>
      </c>
      <c r="P46" t="str">
        <f>IF(AND(ALT[[#This Row],[DATE]]&gt;=DATE(2023,6,1),ALT[[#This Row],[DATE]]&lt;=DATE(2024,5,31)),"Y","N")</f>
        <v>N</v>
      </c>
      <c r="Q46" t="str">
        <f>LEFT(ALT[[#This Row],[DATEMTH]],4)</f>
        <v>2018</v>
      </c>
    </row>
    <row r="47" spans="1:17" x14ac:dyDescent="0.25">
      <c r="A47" t="s">
        <v>13</v>
      </c>
      <c r="B47" t="s">
        <v>14</v>
      </c>
      <c r="C47" t="s">
        <v>20</v>
      </c>
      <c r="D47" t="s">
        <v>23</v>
      </c>
      <c r="E47" s="14">
        <v>23765.889832000001</v>
      </c>
      <c r="F47" s="14">
        <v>66063.699819999994</v>
      </c>
      <c r="G47" s="13">
        <v>0.35974203528947923</v>
      </c>
      <c r="H47" s="12">
        <v>-13147069.699999999</v>
      </c>
      <c r="I47" s="12">
        <v>-4.7295536119706423</v>
      </c>
      <c r="J47" t="s">
        <v>25</v>
      </c>
      <c r="K47" s="14">
        <v>3755.0942559999999</v>
      </c>
      <c r="L47" s="14">
        <v>23765.889832000001</v>
      </c>
      <c r="M47" s="13">
        <v>0.15800352027820508</v>
      </c>
      <c r="N47" s="12">
        <v>-0.74728612003586148</v>
      </c>
      <c r="O47" s="2">
        <f>DATE(LEFT(ALT[[#This Row],[DATEMTH]],4),RIGHT(ALT[[#This Row],[DATEMTH]],2),1)</f>
        <v>43101</v>
      </c>
      <c r="P47" t="str">
        <f>IF(AND(ALT[[#This Row],[DATE]]&gt;=DATE(2023,6,1),ALT[[#This Row],[DATE]]&lt;=DATE(2024,5,31)),"Y","N")</f>
        <v>N</v>
      </c>
      <c r="Q47" t="str">
        <f>LEFT(ALT[[#This Row],[DATEMTH]],4)</f>
        <v>2018</v>
      </c>
    </row>
    <row r="48" spans="1:17" x14ac:dyDescent="0.25">
      <c r="A48" t="s">
        <v>13</v>
      </c>
      <c r="B48" t="s">
        <v>14</v>
      </c>
      <c r="C48" t="s">
        <v>20</v>
      </c>
      <c r="D48" t="s">
        <v>23</v>
      </c>
      <c r="E48" s="14">
        <v>23765.889832000001</v>
      </c>
      <c r="F48" s="14">
        <v>66063.699819999994</v>
      </c>
      <c r="G48" s="13">
        <v>0.35974203528947923</v>
      </c>
      <c r="H48" s="12">
        <v>-13147069.699999999</v>
      </c>
      <c r="I48" s="12">
        <v>-4.7295536119706423</v>
      </c>
      <c r="J48" t="s">
        <v>26</v>
      </c>
      <c r="K48" s="14">
        <v>1476.2975120000003</v>
      </c>
      <c r="L48" s="14">
        <v>23765.889832000001</v>
      </c>
      <c r="M48" s="13">
        <v>6.2118335245845223E-2</v>
      </c>
      <c r="N48" s="12">
        <v>-0.29379199683159052</v>
      </c>
      <c r="O48" s="2">
        <f>DATE(LEFT(ALT[[#This Row],[DATEMTH]],4),RIGHT(ALT[[#This Row],[DATEMTH]],2),1)</f>
        <v>43101</v>
      </c>
      <c r="P48" t="str">
        <f>IF(AND(ALT[[#This Row],[DATE]]&gt;=DATE(2023,6,1),ALT[[#This Row],[DATE]]&lt;=DATE(2024,5,31)),"Y","N")</f>
        <v>N</v>
      </c>
      <c r="Q48" t="str">
        <f>LEFT(ALT[[#This Row],[DATEMTH]],4)</f>
        <v>2018</v>
      </c>
    </row>
    <row r="49" spans="1:17" x14ac:dyDescent="0.25">
      <c r="A49" t="s">
        <v>13</v>
      </c>
      <c r="B49" t="s">
        <v>14</v>
      </c>
      <c r="C49" t="s">
        <v>20</v>
      </c>
      <c r="D49" t="s">
        <v>23</v>
      </c>
      <c r="E49" s="14">
        <v>23765.889832000001</v>
      </c>
      <c r="F49" s="14">
        <v>66063.699819999994</v>
      </c>
      <c r="G49" s="13">
        <v>0.35974203528947923</v>
      </c>
      <c r="H49" s="12">
        <v>-13147069.699999999</v>
      </c>
      <c r="I49" s="12">
        <v>-4.7295536119706423</v>
      </c>
      <c r="J49" t="s">
        <v>16</v>
      </c>
      <c r="K49" s="14">
        <v>6522.4217559999997</v>
      </c>
      <c r="L49" s="14">
        <v>23765.889832000001</v>
      </c>
      <c r="M49" s="13">
        <v>0.27444466847682558</v>
      </c>
      <c r="N49" s="12">
        <v>-1.298000773080656</v>
      </c>
      <c r="O49" s="2">
        <f>DATE(LEFT(ALT[[#This Row],[DATEMTH]],4),RIGHT(ALT[[#This Row],[DATEMTH]],2),1)</f>
        <v>43101</v>
      </c>
      <c r="P49" t="str">
        <f>IF(AND(ALT[[#This Row],[DATE]]&gt;=DATE(2023,6,1),ALT[[#This Row],[DATE]]&lt;=DATE(2024,5,31)),"Y","N")</f>
        <v>N</v>
      </c>
      <c r="Q49" t="str">
        <f>LEFT(ALT[[#This Row],[DATEMTH]],4)</f>
        <v>2018</v>
      </c>
    </row>
    <row r="50" spans="1:17" x14ac:dyDescent="0.25">
      <c r="A50" t="s">
        <v>13</v>
      </c>
      <c r="B50" t="s">
        <v>110</v>
      </c>
      <c r="C50" t="s">
        <v>15</v>
      </c>
      <c r="D50" t="s">
        <v>22</v>
      </c>
      <c r="E50" s="14">
        <v>3947357.2373969993</v>
      </c>
      <c r="F50" s="14">
        <v>23036960.274705984</v>
      </c>
      <c r="G50" s="13">
        <v>0.17134887547343217</v>
      </c>
      <c r="H50" s="12">
        <v>-11418465.49</v>
      </c>
      <c r="I50" s="12">
        <v>-1.9565412213436926</v>
      </c>
      <c r="J50" t="s">
        <v>24</v>
      </c>
      <c r="K50" s="14">
        <v>1702025.872796</v>
      </c>
      <c r="L50" s="14">
        <v>3947357.2373970002</v>
      </c>
      <c r="M50" s="13">
        <v>0.43118110939418403</v>
      </c>
      <c r="N50" s="12">
        <v>-0.84362361439442513</v>
      </c>
      <c r="O50" s="2">
        <f>DATE(LEFT(ALT[[#This Row],[DATEMTH]],4),RIGHT(ALT[[#This Row],[DATEMTH]],2),1)</f>
        <v>43101</v>
      </c>
      <c r="P50" t="str">
        <f>IF(AND(ALT[[#This Row],[DATE]]&gt;=DATE(2023,6,1),ALT[[#This Row],[DATE]]&lt;=DATE(2024,5,31)),"Y","N")</f>
        <v>N</v>
      </c>
      <c r="Q50" t="str">
        <f>LEFT(ALT[[#This Row],[DATEMTH]],4)</f>
        <v>2018</v>
      </c>
    </row>
    <row r="51" spans="1:17" x14ac:dyDescent="0.25">
      <c r="A51" t="s">
        <v>13</v>
      </c>
      <c r="B51" t="s">
        <v>110</v>
      </c>
      <c r="C51" t="s">
        <v>15</v>
      </c>
      <c r="D51" t="s">
        <v>22</v>
      </c>
      <c r="E51" s="14">
        <v>3947357.2373969993</v>
      </c>
      <c r="F51" s="14">
        <v>23036960.274705984</v>
      </c>
      <c r="G51" s="13">
        <v>0.17134887547343217</v>
      </c>
      <c r="H51" s="12">
        <v>-11418465.49</v>
      </c>
      <c r="I51" s="12">
        <v>-1.9565412213436926</v>
      </c>
      <c r="J51" t="s">
        <v>16</v>
      </c>
      <c r="K51" s="14">
        <v>1265582.8460809996</v>
      </c>
      <c r="L51" s="14">
        <v>3947357.2373970002</v>
      </c>
      <c r="M51" s="13">
        <v>0.32061522937193315</v>
      </c>
      <c r="N51" s="12">
        <v>-0.62729691245675023</v>
      </c>
      <c r="O51" s="2">
        <f>DATE(LEFT(ALT[[#This Row],[DATEMTH]],4),RIGHT(ALT[[#This Row],[DATEMTH]],2),1)</f>
        <v>43101</v>
      </c>
      <c r="P51" t="str">
        <f>IF(AND(ALT[[#This Row],[DATE]]&gt;=DATE(2023,6,1),ALT[[#This Row],[DATE]]&lt;=DATE(2024,5,31)),"Y","N")</f>
        <v>N</v>
      </c>
      <c r="Q51" t="str">
        <f>LEFT(ALT[[#This Row],[DATEMTH]],4)</f>
        <v>2018</v>
      </c>
    </row>
    <row r="52" spans="1:17" x14ac:dyDescent="0.25">
      <c r="A52" t="s">
        <v>13</v>
      </c>
      <c r="B52" t="s">
        <v>110</v>
      </c>
      <c r="C52" t="s">
        <v>15</v>
      </c>
      <c r="D52" t="s">
        <v>22</v>
      </c>
      <c r="E52" s="14">
        <v>3947357.2373969993</v>
      </c>
      <c r="F52" s="14">
        <v>23036960.274705984</v>
      </c>
      <c r="G52" s="13">
        <v>0.17134887547343217</v>
      </c>
      <c r="H52" s="12">
        <v>-11418465.49</v>
      </c>
      <c r="I52" s="12">
        <v>-1.9565412213436926</v>
      </c>
      <c r="J52" t="s">
        <v>25</v>
      </c>
      <c r="K52" s="14">
        <v>507623.06100900017</v>
      </c>
      <c r="L52" s="14">
        <v>3947357.2373970002</v>
      </c>
      <c r="M52" s="13">
        <v>0.12859820646578754</v>
      </c>
      <c r="N52" s="12">
        <v>-0.25160769194118032</v>
      </c>
      <c r="O52" s="2">
        <f>DATE(LEFT(ALT[[#This Row],[DATEMTH]],4),RIGHT(ALT[[#This Row],[DATEMTH]],2),1)</f>
        <v>43101</v>
      </c>
      <c r="P52" t="str">
        <f>IF(AND(ALT[[#This Row],[DATE]]&gt;=DATE(2023,6,1),ALT[[#This Row],[DATE]]&lt;=DATE(2024,5,31)),"Y","N")</f>
        <v>N</v>
      </c>
      <c r="Q52" t="str">
        <f>LEFT(ALT[[#This Row],[DATEMTH]],4)</f>
        <v>2018</v>
      </c>
    </row>
    <row r="53" spans="1:17" x14ac:dyDescent="0.25">
      <c r="A53" t="s">
        <v>13</v>
      </c>
      <c r="B53" t="s">
        <v>110</v>
      </c>
      <c r="C53" t="s">
        <v>15</v>
      </c>
      <c r="D53" t="s">
        <v>22</v>
      </c>
      <c r="E53" s="14">
        <v>3947357.2373969993</v>
      </c>
      <c r="F53" s="14">
        <v>23036960.274705984</v>
      </c>
      <c r="G53" s="13">
        <v>0.17134887547343217</v>
      </c>
      <c r="H53" s="12">
        <v>-11418465.49</v>
      </c>
      <c r="I53" s="12">
        <v>-1.9565412213436926</v>
      </c>
      <c r="J53" t="s">
        <v>26</v>
      </c>
      <c r="K53" s="14">
        <v>472125.45751100022</v>
      </c>
      <c r="L53" s="14">
        <v>3947357.2373970002</v>
      </c>
      <c r="M53" s="13">
        <v>0.11960545476809523</v>
      </c>
      <c r="N53" s="12">
        <v>-0.23401300255133681</v>
      </c>
      <c r="O53" s="2">
        <f>DATE(LEFT(ALT[[#This Row],[DATEMTH]],4),RIGHT(ALT[[#This Row],[DATEMTH]],2),1)</f>
        <v>43101</v>
      </c>
      <c r="P53" t="str">
        <f>IF(AND(ALT[[#This Row],[DATE]]&gt;=DATE(2023,6,1),ALT[[#This Row],[DATE]]&lt;=DATE(2024,5,31)),"Y","N")</f>
        <v>N</v>
      </c>
      <c r="Q53" t="str">
        <f>LEFT(ALT[[#This Row],[DATEMTH]],4)</f>
        <v>2018</v>
      </c>
    </row>
    <row r="54" spans="1:17" x14ac:dyDescent="0.25">
      <c r="A54" t="s">
        <v>13</v>
      </c>
      <c r="B54" t="s">
        <v>110</v>
      </c>
      <c r="C54" t="s">
        <v>18</v>
      </c>
      <c r="D54" t="s">
        <v>22</v>
      </c>
      <c r="E54" s="14">
        <v>5952003.4612640031</v>
      </c>
      <c r="F54" s="14">
        <v>23036960.274705984</v>
      </c>
      <c r="G54" s="13">
        <v>0.25836757064685989</v>
      </c>
      <c r="H54" s="12">
        <v>-11418465.49</v>
      </c>
      <c r="I54" s="12">
        <v>-2.9501611891663067</v>
      </c>
      <c r="J54" t="s">
        <v>24</v>
      </c>
      <c r="K54" s="14">
        <v>1975170.9563059988</v>
      </c>
      <c r="L54" s="14">
        <v>5952003.4612639993</v>
      </c>
      <c r="M54" s="13">
        <v>0.33184976607633576</v>
      </c>
      <c r="N54" s="12">
        <v>-0.97901030051232341</v>
      </c>
      <c r="O54" s="2">
        <f>DATE(LEFT(ALT[[#This Row],[DATEMTH]],4),RIGHT(ALT[[#This Row],[DATEMTH]],2),1)</f>
        <v>43101</v>
      </c>
      <c r="P54" t="str">
        <f>IF(AND(ALT[[#This Row],[DATE]]&gt;=DATE(2023,6,1),ALT[[#This Row],[DATE]]&lt;=DATE(2024,5,31)),"Y","N")</f>
        <v>N</v>
      </c>
      <c r="Q54" t="str">
        <f>LEFT(ALT[[#This Row],[DATEMTH]],4)</f>
        <v>2018</v>
      </c>
    </row>
    <row r="55" spans="1:17" x14ac:dyDescent="0.25">
      <c r="A55" t="s">
        <v>13</v>
      </c>
      <c r="B55" t="s">
        <v>110</v>
      </c>
      <c r="C55" t="s">
        <v>18</v>
      </c>
      <c r="D55" t="s">
        <v>22</v>
      </c>
      <c r="E55" s="14">
        <v>5952003.4612640031</v>
      </c>
      <c r="F55" s="14">
        <v>23036960.274705984</v>
      </c>
      <c r="G55" s="13">
        <v>0.25836757064685989</v>
      </c>
      <c r="H55" s="12">
        <v>-11418465.49</v>
      </c>
      <c r="I55" s="12">
        <v>-2.9501611891663067</v>
      </c>
      <c r="J55" t="s">
        <v>16</v>
      </c>
      <c r="K55" s="14">
        <v>2304400.8535280023</v>
      </c>
      <c r="L55" s="14">
        <v>5952003.4612639993</v>
      </c>
      <c r="M55" s="13">
        <v>0.38716389674925145</v>
      </c>
      <c r="N55" s="12">
        <v>-1.1421959020360328</v>
      </c>
      <c r="O55" s="2">
        <f>DATE(LEFT(ALT[[#This Row],[DATEMTH]],4),RIGHT(ALT[[#This Row],[DATEMTH]],2),1)</f>
        <v>43101</v>
      </c>
      <c r="P55" t="str">
        <f>IF(AND(ALT[[#This Row],[DATE]]&gt;=DATE(2023,6,1),ALT[[#This Row],[DATE]]&lt;=DATE(2024,5,31)),"Y","N")</f>
        <v>N</v>
      </c>
      <c r="Q55" t="str">
        <f>LEFT(ALT[[#This Row],[DATEMTH]],4)</f>
        <v>2018</v>
      </c>
    </row>
    <row r="56" spans="1:17" x14ac:dyDescent="0.25">
      <c r="A56" t="s">
        <v>13</v>
      </c>
      <c r="B56" t="s">
        <v>110</v>
      </c>
      <c r="C56" t="s">
        <v>18</v>
      </c>
      <c r="D56" t="s">
        <v>22</v>
      </c>
      <c r="E56" s="14">
        <v>5952003.4612640031</v>
      </c>
      <c r="F56" s="14">
        <v>23036960.274705984</v>
      </c>
      <c r="G56" s="13">
        <v>0.25836757064685989</v>
      </c>
      <c r="H56" s="12">
        <v>-11418465.49</v>
      </c>
      <c r="I56" s="12">
        <v>-2.9501611891663067</v>
      </c>
      <c r="J56" t="s">
        <v>26</v>
      </c>
      <c r="K56" s="14">
        <v>1107349.9505619996</v>
      </c>
      <c r="L56" s="14">
        <v>5952003.4612639993</v>
      </c>
      <c r="M56" s="13">
        <v>0.18604659049153793</v>
      </c>
      <c r="N56" s="12">
        <v>-0.54886743064485244</v>
      </c>
      <c r="O56" s="2">
        <f>DATE(LEFT(ALT[[#This Row],[DATEMTH]],4),RIGHT(ALT[[#This Row],[DATEMTH]],2),1)</f>
        <v>43101</v>
      </c>
      <c r="P56" t="str">
        <f>IF(AND(ALT[[#This Row],[DATE]]&gt;=DATE(2023,6,1),ALT[[#This Row],[DATE]]&lt;=DATE(2024,5,31)),"Y","N")</f>
        <v>N</v>
      </c>
      <c r="Q56" t="str">
        <f>LEFT(ALT[[#This Row],[DATEMTH]],4)</f>
        <v>2018</v>
      </c>
    </row>
    <row r="57" spans="1:17" x14ac:dyDescent="0.25">
      <c r="A57" t="s">
        <v>13</v>
      </c>
      <c r="B57" t="s">
        <v>110</v>
      </c>
      <c r="C57" t="s">
        <v>18</v>
      </c>
      <c r="D57" t="s">
        <v>22</v>
      </c>
      <c r="E57" s="14">
        <v>5952003.4612640031</v>
      </c>
      <c r="F57" s="14">
        <v>23036960.274705984</v>
      </c>
      <c r="G57" s="13">
        <v>0.25836757064685989</v>
      </c>
      <c r="H57" s="12">
        <v>-11418465.49</v>
      </c>
      <c r="I57" s="12">
        <v>-2.9501611891663067</v>
      </c>
      <c r="J57" t="s">
        <v>25</v>
      </c>
      <c r="K57" s="14">
        <v>565081.70086799958</v>
      </c>
      <c r="L57" s="14">
        <v>5952003.4612639993</v>
      </c>
      <c r="M57" s="13">
        <v>9.4939746682875054E-2</v>
      </c>
      <c r="N57" s="12">
        <v>-0.28008755597309859</v>
      </c>
      <c r="O57" s="2">
        <f>DATE(LEFT(ALT[[#This Row],[DATEMTH]],4),RIGHT(ALT[[#This Row],[DATEMTH]],2),1)</f>
        <v>43101</v>
      </c>
      <c r="P57" t="str">
        <f>IF(AND(ALT[[#This Row],[DATE]]&gt;=DATE(2023,6,1),ALT[[#This Row],[DATE]]&lt;=DATE(2024,5,31)),"Y","N")</f>
        <v>N</v>
      </c>
      <c r="Q57" t="str">
        <f>LEFT(ALT[[#This Row],[DATEMTH]],4)</f>
        <v>2018</v>
      </c>
    </row>
    <row r="58" spans="1:17" x14ac:dyDescent="0.25">
      <c r="A58" t="s">
        <v>13</v>
      </c>
      <c r="B58" t="s">
        <v>110</v>
      </c>
      <c r="C58" t="s">
        <v>19</v>
      </c>
      <c r="D58" t="s">
        <v>22</v>
      </c>
      <c r="E58" s="14">
        <v>6387647.0390189989</v>
      </c>
      <c r="F58" s="14">
        <v>23036960.274705984</v>
      </c>
      <c r="G58" s="13">
        <v>0.27727820697040828</v>
      </c>
      <c r="H58" s="12">
        <v>-11418465.49</v>
      </c>
      <c r="I58" s="12">
        <v>-3.1660916374206844</v>
      </c>
      <c r="J58" t="s">
        <v>24</v>
      </c>
      <c r="K58" s="14">
        <v>1944815.906992001</v>
      </c>
      <c r="L58" s="14">
        <v>6387647.0390189989</v>
      </c>
      <c r="M58" s="13">
        <v>0.30446514892135956</v>
      </c>
      <c r="N58" s="12">
        <v>-0.9639645618859598</v>
      </c>
      <c r="O58" s="2">
        <f>DATE(LEFT(ALT[[#This Row],[DATEMTH]],4),RIGHT(ALT[[#This Row],[DATEMTH]],2),1)</f>
        <v>43101</v>
      </c>
      <c r="P58" t="str">
        <f>IF(AND(ALT[[#This Row],[DATE]]&gt;=DATE(2023,6,1),ALT[[#This Row],[DATE]]&lt;=DATE(2024,5,31)),"Y","N")</f>
        <v>N</v>
      </c>
      <c r="Q58" t="str">
        <f>LEFT(ALT[[#This Row],[DATEMTH]],4)</f>
        <v>2018</v>
      </c>
    </row>
    <row r="59" spans="1:17" x14ac:dyDescent="0.25">
      <c r="A59" t="s">
        <v>13</v>
      </c>
      <c r="B59" t="s">
        <v>110</v>
      </c>
      <c r="C59" t="s">
        <v>19</v>
      </c>
      <c r="D59" t="s">
        <v>22</v>
      </c>
      <c r="E59" s="14">
        <v>6387647.0390189989</v>
      </c>
      <c r="F59" s="14">
        <v>23036960.274705984</v>
      </c>
      <c r="G59" s="13">
        <v>0.27727820697040828</v>
      </c>
      <c r="H59" s="12">
        <v>-11418465.49</v>
      </c>
      <c r="I59" s="12">
        <v>-3.1660916374206844</v>
      </c>
      <c r="J59" t="s">
        <v>25</v>
      </c>
      <c r="K59" s="14">
        <v>4242198.4902959978</v>
      </c>
      <c r="L59" s="14">
        <v>6387647.0390189989</v>
      </c>
      <c r="M59" s="13">
        <v>0.66412537580465714</v>
      </c>
      <c r="N59" s="12">
        <v>-2.1026817985339945</v>
      </c>
      <c r="O59" s="2">
        <f>DATE(LEFT(ALT[[#This Row],[DATEMTH]],4),RIGHT(ALT[[#This Row],[DATEMTH]],2),1)</f>
        <v>43101</v>
      </c>
      <c r="P59" t="str">
        <f>IF(AND(ALT[[#This Row],[DATE]]&gt;=DATE(2023,6,1),ALT[[#This Row],[DATE]]&lt;=DATE(2024,5,31)),"Y","N")</f>
        <v>N</v>
      </c>
      <c r="Q59" t="str">
        <f>LEFT(ALT[[#This Row],[DATEMTH]],4)</f>
        <v>2018</v>
      </c>
    </row>
    <row r="60" spans="1:17" x14ac:dyDescent="0.25">
      <c r="A60" t="s">
        <v>13</v>
      </c>
      <c r="B60" t="s">
        <v>110</v>
      </c>
      <c r="C60" t="s">
        <v>19</v>
      </c>
      <c r="D60" t="s">
        <v>22</v>
      </c>
      <c r="E60" s="14">
        <v>6387647.0390189989</v>
      </c>
      <c r="F60" s="14">
        <v>23036960.274705984</v>
      </c>
      <c r="G60" s="13">
        <v>0.27727820697040828</v>
      </c>
      <c r="H60" s="12">
        <v>-11418465.49</v>
      </c>
      <c r="I60" s="12">
        <v>-3.1660916374206844</v>
      </c>
      <c r="J60" t="s">
        <v>16</v>
      </c>
      <c r="K60" s="14">
        <v>1177.277101000001</v>
      </c>
      <c r="L60" s="14">
        <v>6387647.0390189989</v>
      </c>
      <c r="M60" s="13">
        <v>1.8430528390322656E-4</v>
      </c>
      <c r="N60" s="12">
        <v>-5.8352741809845074E-4</v>
      </c>
      <c r="O60" s="2">
        <f>DATE(LEFT(ALT[[#This Row],[DATEMTH]],4),RIGHT(ALT[[#This Row],[DATEMTH]],2),1)</f>
        <v>43101</v>
      </c>
      <c r="P60" t="str">
        <f>IF(AND(ALT[[#This Row],[DATE]]&gt;=DATE(2023,6,1),ALT[[#This Row],[DATE]]&lt;=DATE(2024,5,31)),"Y","N")</f>
        <v>N</v>
      </c>
      <c r="Q60" t="str">
        <f>LEFT(ALT[[#This Row],[DATEMTH]],4)</f>
        <v>2018</v>
      </c>
    </row>
    <row r="61" spans="1:17" x14ac:dyDescent="0.25">
      <c r="A61" t="s">
        <v>13</v>
      </c>
      <c r="B61" t="s">
        <v>110</v>
      </c>
      <c r="C61" t="s">
        <v>19</v>
      </c>
      <c r="D61" t="s">
        <v>22</v>
      </c>
      <c r="E61" s="14">
        <v>6387647.0390189989</v>
      </c>
      <c r="F61" s="14">
        <v>23036960.274705984</v>
      </c>
      <c r="G61" s="13">
        <v>0.27727820697040828</v>
      </c>
      <c r="H61" s="12">
        <v>-11418465.49</v>
      </c>
      <c r="I61" s="12">
        <v>-3.1660916374206844</v>
      </c>
      <c r="J61" t="s">
        <v>26</v>
      </c>
      <c r="K61" s="14">
        <v>199455.36463</v>
      </c>
      <c r="L61" s="14">
        <v>6387647.0390189989</v>
      </c>
      <c r="M61" s="13">
        <v>3.1225169990080091E-2</v>
      </c>
      <c r="N61" s="12">
        <v>-9.88617495826319E-2</v>
      </c>
      <c r="O61" s="2">
        <f>DATE(LEFT(ALT[[#This Row],[DATEMTH]],4),RIGHT(ALT[[#This Row],[DATEMTH]],2),1)</f>
        <v>43101</v>
      </c>
      <c r="P61" t="str">
        <f>IF(AND(ALT[[#This Row],[DATE]]&gt;=DATE(2023,6,1),ALT[[#This Row],[DATE]]&lt;=DATE(2024,5,31)),"Y","N")</f>
        <v>N</v>
      </c>
      <c r="Q61" t="str">
        <f>LEFT(ALT[[#This Row],[DATEMTH]],4)</f>
        <v>2018</v>
      </c>
    </row>
    <row r="62" spans="1:17" x14ac:dyDescent="0.25">
      <c r="A62" t="s">
        <v>13</v>
      </c>
      <c r="B62" t="s">
        <v>110</v>
      </c>
      <c r="C62" t="s">
        <v>20</v>
      </c>
      <c r="D62" t="s">
        <v>22</v>
      </c>
      <c r="E62" s="14">
        <v>6749952.5370260058</v>
      </c>
      <c r="F62" s="14">
        <v>23036960.274705984</v>
      </c>
      <c r="G62" s="13">
        <v>0.29300534690930069</v>
      </c>
      <c r="H62" s="12">
        <v>-11418465.49</v>
      </c>
      <c r="I62" s="12">
        <v>-3.3456714420693281</v>
      </c>
      <c r="J62" t="s">
        <v>24</v>
      </c>
      <c r="K62" s="14">
        <v>3349060.7319429968</v>
      </c>
      <c r="L62" s="14">
        <v>6749952.5370259956</v>
      </c>
      <c r="M62" s="13">
        <v>0.49616063425218998</v>
      </c>
      <c r="N62" s="12">
        <v>-1.6599904646965569</v>
      </c>
      <c r="O62" s="2">
        <f>DATE(LEFT(ALT[[#This Row],[DATEMTH]],4),RIGHT(ALT[[#This Row],[DATEMTH]],2),1)</f>
        <v>43101</v>
      </c>
      <c r="P62" t="str">
        <f>IF(AND(ALT[[#This Row],[DATE]]&gt;=DATE(2023,6,1),ALT[[#This Row],[DATE]]&lt;=DATE(2024,5,31)),"Y","N")</f>
        <v>N</v>
      </c>
      <c r="Q62" t="str">
        <f>LEFT(ALT[[#This Row],[DATEMTH]],4)</f>
        <v>2018</v>
      </c>
    </row>
    <row r="63" spans="1:17" x14ac:dyDescent="0.25">
      <c r="A63" t="s">
        <v>13</v>
      </c>
      <c r="B63" t="s">
        <v>110</v>
      </c>
      <c r="C63" t="s">
        <v>20</v>
      </c>
      <c r="D63" t="s">
        <v>22</v>
      </c>
      <c r="E63" s="14">
        <v>6749952.5370260058</v>
      </c>
      <c r="F63" s="14">
        <v>23036960.274705984</v>
      </c>
      <c r="G63" s="13">
        <v>0.29300534690930069</v>
      </c>
      <c r="H63" s="12">
        <v>-11418465.49</v>
      </c>
      <c r="I63" s="12">
        <v>-3.3456714420693281</v>
      </c>
      <c r="J63" t="s">
        <v>16</v>
      </c>
      <c r="K63" s="14">
        <v>1988280.899486999</v>
      </c>
      <c r="L63" s="14">
        <v>6749952.5370259956</v>
      </c>
      <c r="M63" s="13">
        <v>0.29456220448670417</v>
      </c>
      <c r="N63" s="12">
        <v>-0.98550835546415183</v>
      </c>
      <c r="O63" s="2">
        <f>DATE(LEFT(ALT[[#This Row],[DATEMTH]],4),RIGHT(ALT[[#This Row],[DATEMTH]],2),1)</f>
        <v>43101</v>
      </c>
      <c r="P63" t="str">
        <f>IF(AND(ALT[[#This Row],[DATE]]&gt;=DATE(2023,6,1),ALT[[#This Row],[DATE]]&lt;=DATE(2024,5,31)),"Y","N")</f>
        <v>N</v>
      </c>
      <c r="Q63" t="str">
        <f>LEFT(ALT[[#This Row],[DATEMTH]],4)</f>
        <v>2018</v>
      </c>
    </row>
    <row r="64" spans="1:17" x14ac:dyDescent="0.25">
      <c r="A64" t="s">
        <v>13</v>
      </c>
      <c r="B64" t="s">
        <v>110</v>
      </c>
      <c r="C64" t="s">
        <v>20</v>
      </c>
      <c r="D64" t="s">
        <v>22</v>
      </c>
      <c r="E64" s="14">
        <v>6749952.5370260058</v>
      </c>
      <c r="F64" s="14">
        <v>23036960.274705984</v>
      </c>
      <c r="G64" s="13">
        <v>0.29300534690930069</v>
      </c>
      <c r="H64" s="12">
        <v>-11418465.49</v>
      </c>
      <c r="I64" s="12">
        <v>-3.3456714420693281</v>
      </c>
      <c r="J64" t="s">
        <v>25</v>
      </c>
      <c r="K64" s="14">
        <v>969163.49492899922</v>
      </c>
      <c r="L64" s="14">
        <v>6749952.5370259956</v>
      </c>
      <c r="M64" s="13">
        <v>0.1435807866222433</v>
      </c>
      <c r="N64" s="12">
        <v>-0.48037413743188923</v>
      </c>
      <c r="O64" s="2">
        <f>DATE(LEFT(ALT[[#This Row],[DATEMTH]],4),RIGHT(ALT[[#This Row],[DATEMTH]],2),1)</f>
        <v>43101</v>
      </c>
      <c r="P64" t="str">
        <f>IF(AND(ALT[[#This Row],[DATE]]&gt;=DATE(2023,6,1),ALT[[#This Row],[DATE]]&lt;=DATE(2024,5,31)),"Y","N")</f>
        <v>N</v>
      </c>
      <c r="Q64" t="str">
        <f>LEFT(ALT[[#This Row],[DATEMTH]],4)</f>
        <v>2018</v>
      </c>
    </row>
    <row r="65" spans="1:17" x14ac:dyDescent="0.25">
      <c r="A65" t="s">
        <v>13</v>
      </c>
      <c r="B65" t="s">
        <v>110</v>
      </c>
      <c r="C65" t="s">
        <v>20</v>
      </c>
      <c r="D65" t="s">
        <v>22</v>
      </c>
      <c r="E65" s="14">
        <v>6749952.5370260058</v>
      </c>
      <c r="F65" s="14">
        <v>23036960.274705984</v>
      </c>
      <c r="G65" s="13">
        <v>0.29300534690930069</v>
      </c>
      <c r="H65" s="12">
        <v>-11418465.49</v>
      </c>
      <c r="I65" s="12">
        <v>-3.3456714420693281</v>
      </c>
      <c r="J65" t="s">
        <v>26</v>
      </c>
      <c r="K65" s="14">
        <v>443447.41066699993</v>
      </c>
      <c r="L65" s="14">
        <v>6749952.5370259956</v>
      </c>
      <c r="M65" s="13">
        <v>6.5696374638862465E-2</v>
      </c>
      <c r="N65" s="12">
        <v>-0.21979848447672981</v>
      </c>
      <c r="O65" s="2">
        <f>DATE(LEFT(ALT[[#This Row],[DATEMTH]],4),RIGHT(ALT[[#This Row],[DATEMTH]],2),1)</f>
        <v>43101</v>
      </c>
      <c r="P65" t="str">
        <f>IF(AND(ALT[[#This Row],[DATE]]&gt;=DATE(2023,6,1),ALT[[#This Row],[DATE]]&lt;=DATE(2024,5,31)),"Y","N")</f>
        <v>N</v>
      </c>
      <c r="Q65" t="str">
        <f>LEFT(ALT[[#This Row],[DATEMTH]],4)</f>
        <v>2018</v>
      </c>
    </row>
    <row r="66" spans="1:17" x14ac:dyDescent="0.25">
      <c r="A66" t="s">
        <v>13</v>
      </c>
      <c r="B66" t="s">
        <v>110</v>
      </c>
      <c r="C66" t="s">
        <v>15</v>
      </c>
      <c r="D66" t="s">
        <v>17</v>
      </c>
      <c r="E66" s="14">
        <v>3947357.2373969993</v>
      </c>
      <c r="F66" s="14">
        <v>23036960.274705984</v>
      </c>
      <c r="G66" s="13">
        <v>0.17134887547343217</v>
      </c>
      <c r="H66" s="12">
        <v>-25653799.18</v>
      </c>
      <c r="I66" s="12">
        <v>-4.3957496411142563</v>
      </c>
      <c r="J66" t="s">
        <v>25</v>
      </c>
      <c r="K66" s="14">
        <v>507623.06100900017</v>
      </c>
      <c r="L66" s="14">
        <v>3947357.2373970002</v>
      </c>
      <c r="M66" s="13">
        <v>0.12859820646578754</v>
      </c>
      <c r="N66" s="12">
        <v>-0.5652855199199226</v>
      </c>
      <c r="O66" s="2">
        <f>DATE(LEFT(ALT[[#This Row],[DATEMTH]],4),RIGHT(ALT[[#This Row],[DATEMTH]],2),1)</f>
        <v>43101</v>
      </c>
      <c r="P66" t="str">
        <f>IF(AND(ALT[[#This Row],[DATE]]&gt;=DATE(2023,6,1),ALT[[#This Row],[DATE]]&lt;=DATE(2024,5,31)),"Y","N")</f>
        <v>N</v>
      </c>
      <c r="Q66" t="str">
        <f>LEFT(ALT[[#This Row],[DATEMTH]],4)</f>
        <v>2018</v>
      </c>
    </row>
    <row r="67" spans="1:17" x14ac:dyDescent="0.25">
      <c r="A67" t="s">
        <v>13</v>
      </c>
      <c r="B67" t="s">
        <v>110</v>
      </c>
      <c r="C67" t="s">
        <v>15</v>
      </c>
      <c r="D67" t="s">
        <v>17</v>
      </c>
      <c r="E67" s="14">
        <v>3947357.2373969993</v>
      </c>
      <c r="F67" s="14">
        <v>23036960.274705984</v>
      </c>
      <c r="G67" s="13">
        <v>0.17134887547343217</v>
      </c>
      <c r="H67" s="12">
        <v>-25653799.18</v>
      </c>
      <c r="I67" s="12">
        <v>-4.3957496411142563</v>
      </c>
      <c r="J67" t="s">
        <v>26</v>
      </c>
      <c r="K67" s="14">
        <v>472125.45751100022</v>
      </c>
      <c r="L67" s="14">
        <v>3947357.2373970002</v>
      </c>
      <c r="M67" s="13">
        <v>0.11960545476809523</v>
      </c>
      <c r="N67" s="12">
        <v>-0.52575563487216204</v>
      </c>
      <c r="O67" s="2">
        <f>DATE(LEFT(ALT[[#This Row],[DATEMTH]],4),RIGHT(ALT[[#This Row],[DATEMTH]],2),1)</f>
        <v>43101</v>
      </c>
      <c r="P67" t="str">
        <f>IF(AND(ALT[[#This Row],[DATE]]&gt;=DATE(2023,6,1),ALT[[#This Row],[DATE]]&lt;=DATE(2024,5,31)),"Y","N")</f>
        <v>N</v>
      </c>
      <c r="Q67" t="str">
        <f>LEFT(ALT[[#This Row],[DATEMTH]],4)</f>
        <v>2018</v>
      </c>
    </row>
    <row r="68" spans="1:17" x14ac:dyDescent="0.25">
      <c r="A68" t="s">
        <v>13</v>
      </c>
      <c r="B68" t="s">
        <v>110</v>
      </c>
      <c r="C68" t="s">
        <v>15</v>
      </c>
      <c r="D68" t="s">
        <v>17</v>
      </c>
      <c r="E68" s="14">
        <v>3947357.2373969993</v>
      </c>
      <c r="F68" s="14">
        <v>23036960.274705984</v>
      </c>
      <c r="G68" s="13">
        <v>0.17134887547343217</v>
      </c>
      <c r="H68" s="12">
        <v>-25653799.18</v>
      </c>
      <c r="I68" s="12">
        <v>-4.3957496411142563</v>
      </c>
      <c r="J68" t="s">
        <v>24</v>
      </c>
      <c r="K68" s="14">
        <v>1702025.872796</v>
      </c>
      <c r="L68" s="14">
        <v>3947357.2373970002</v>
      </c>
      <c r="M68" s="13">
        <v>0.43118110939418403</v>
      </c>
      <c r="N68" s="12">
        <v>-1.8953642068747314</v>
      </c>
      <c r="O68" s="2">
        <f>DATE(LEFT(ALT[[#This Row],[DATEMTH]],4),RIGHT(ALT[[#This Row],[DATEMTH]],2),1)</f>
        <v>43101</v>
      </c>
      <c r="P68" t="str">
        <f>IF(AND(ALT[[#This Row],[DATE]]&gt;=DATE(2023,6,1),ALT[[#This Row],[DATE]]&lt;=DATE(2024,5,31)),"Y","N")</f>
        <v>N</v>
      </c>
      <c r="Q68" t="str">
        <f>LEFT(ALT[[#This Row],[DATEMTH]],4)</f>
        <v>2018</v>
      </c>
    </row>
    <row r="69" spans="1:17" x14ac:dyDescent="0.25">
      <c r="A69" t="s">
        <v>13</v>
      </c>
      <c r="B69" t="s">
        <v>110</v>
      </c>
      <c r="C69" t="s">
        <v>15</v>
      </c>
      <c r="D69" t="s">
        <v>17</v>
      </c>
      <c r="E69" s="14">
        <v>3947357.2373969993</v>
      </c>
      <c r="F69" s="14">
        <v>23036960.274705984</v>
      </c>
      <c r="G69" s="13">
        <v>0.17134887547343217</v>
      </c>
      <c r="H69" s="12">
        <v>-25653799.18</v>
      </c>
      <c r="I69" s="12">
        <v>-4.3957496411142563</v>
      </c>
      <c r="J69" t="s">
        <v>16</v>
      </c>
      <c r="K69" s="14">
        <v>1265582.8460809996</v>
      </c>
      <c r="L69" s="14">
        <v>3947357.2373970002</v>
      </c>
      <c r="M69" s="13">
        <v>0.32061522937193315</v>
      </c>
      <c r="N69" s="12">
        <v>-1.40934427944744</v>
      </c>
      <c r="O69" s="2">
        <f>DATE(LEFT(ALT[[#This Row],[DATEMTH]],4),RIGHT(ALT[[#This Row],[DATEMTH]],2),1)</f>
        <v>43101</v>
      </c>
      <c r="P69" t="str">
        <f>IF(AND(ALT[[#This Row],[DATE]]&gt;=DATE(2023,6,1),ALT[[#This Row],[DATE]]&lt;=DATE(2024,5,31)),"Y","N")</f>
        <v>N</v>
      </c>
      <c r="Q69" t="str">
        <f>LEFT(ALT[[#This Row],[DATEMTH]],4)</f>
        <v>2018</v>
      </c>
    </row>
    <row r="70" spans="1:17" x14ac:dyDescent="0.25">
      <c r="A70" t="s">
        <v>13</v>
      </c>
      <c r="B70" t="s">
        <v>110</v>
      </c>
      <c r="C70" t="s">
        <v>18</v>
      </c>
      <c r="D70" t="s">
        <v>17</v>
      </c>
      <c r="E70" s="14">
        <v>5952003.4612640031</v>
      </c>
      <c r="F70" s="14">
        <v>23036960.274705984</v>
      </c>
      <c r="G70" s="13">
        <v>0.25836757064685989</v>
      </c>
      <c r="H70" s="12">
        <v>-25653799.18</v>
      </c>
      <c r="I70" s="12">
        <v>-6.6281097719990063</v>
      </c>
      <c r="J70" t="s">
        <v>25</v>
      </c>
      <c r="K70" s="14">
        <v>565081.70086799958</v>
      </c>
      <c r="L70" s="14">
        <v>5952003.4612639993</v>
      </c>
      <c r="M70" s="13">
        <v>9.4939746682875054E-2</v>
      </c>
      <c r="N70" s="12">
        <v>-0.62927106273987443</v>
      </c>
      <c r="O70" s="2">
        <f>DATE(LEFT(ALT[[#This Row],[DATEMTH]],4),RIGHT(ALT[[#This Row],[DATEMTH]],2),1)</f>
        <v>43101</v>
      </c>
      <c r="P70" t="str">
        <f>IF(AND(ALT[[#This Row],[DATE]]&gt;=DATE(2023,6,1),ALT[[#This Row],[DATE]]&lt;=DATE(2024,5,31)),"Y","N")</f>
        <v>N</v>
      </c>
      <c r="Q70" t="str">
        <f>LEFT(ALT[[#This Row],[DATEMTH]],4)</f>
        <v>2018</v>
      </c>
    </row>
    <row r="71" spans="1:17" x14ac:dyDescent="0.25">
      <c r="A71" t="s">
        <v>13</v>
      </c>
      <c r="B71" t="s">
        <v>110</v>
      </c>
      <c r="C71" t="s">
        <v>18</v>
      </c>
      <c r="D71" t="s">
        <v>17</v>
      </c>
      <c r="E71" s="14">
        <v>5952003.4612640031</v>
      </c>
      <c r="F71" s="14">
        <v>23036960.274705984</v>
      </c>
      <c r="G71" s="13">
        <v>0.25836757064685989</v>
      </c>
      <c r="H71" s="12">
        <v>-25653799.18</v>
      </c>
      <c r="I71" s="12">
        <v>-6.6281097719990063</v>
      </c>
      <c r="J71" t="s">
        <v>24</v>
      </c>
      <c r="K71" s="14">
        <v>1975170.9563059988</v>
      </c>
      <c r="L71" s="14">
        <v>5952003.4612639993</v>
      </c>
      <c r="M71" s="13">
        <v>0.33184976607633576</v>
      </c>
      <c r="N71" s="12">
        <v>-2.1995366773661456</v>
      </c>
      <c r="O71" s="2">
        <f>DATE(LEFT(ALT[[#This Row],[DATEMTH]],4),RIGHT(ALT[[#This Row],[DATEMTH]],2),1)</f>
        <v>43101</v>
      </c>
      <c r="P71" t="str">
        <f>IF(AND(ALT[[#This Row],[DATE]]&gt;=DATE(2023,6,1),ALT[[#This Row],[DATE]]&lt;=DATE(2024,5,31)),"Y","N")</f>
        <v>N</v>
      </c>
      <c r="Q71" t="str">
        <f>LEFT(ALT[[#This Row],[DATEMTH]],4)</f>
        <v>2018</v>
      </c>
    </row>
    <row r="72" spans="1:17" x14ac:dyDescent="0.25">
      <c r="A72" t="s">
        <v>13</v>
      </c>
      <c r="B72" t="s">
        <v>110</v>
      </c>
      <c r="C72" t="s">
        <v>18</v>
      </c>
      <c r="D72" t="s">
        <v>17</v>
      </c>
      <c r="E72" s="14">
        <v>5952003.4612640031</v>
      </c>
      <c r="F72" s="14">
        <v>23036960.274705984</v>
      </c>
      <c r="G72" s="13">
        <v>0.25836757064685989</v>
      </c>
      <c r="H72" s="12">
        <v>-25653799.18</v>
      </c>
      <c r="I72" s="12">
        <v>-6.6281097719990063</v>
      </c>
      <c r="J72" t="s">
        <v>26</v>
      </c>
      <c r="K72" s="14">
        <v>1107349.9505619996</v>
      </c>
      <c r="L72" s="14">
        <v>5952003.4612639993</v>
      </c>
      <c r="M72" s="13">
        <v>0.18604659049153793</v>
      </c>
      <c r="N72" s="12">
        <v>-1.2331372244840599</v>
      </c>
      <c r="O72" s="2">
        <f>DATE(LEFT(ALT[[#This Row],[DATEMTH]],4),RIGHT(ALT[[#This Row],[DATEMTH]],2),1)</f>
        <v>43101</v>
      </c>
      <c r="P72" t="str">
        <f>IF(AND(ALT[[#This Row],[DATE]]&gt;=DATE(2023,6,1),ALT[[#This Row],[DATE]]&lt;=DATE(2024,5,31)),"Y","N")</f>
        <v>N</v>
      </c>
      <c r="Q72" t="str">
        <f>LEFT(ALT[[#This Row],[DATEMTH]],4)</f>
        <v>2018</v>
      </c>
    </row>
    <row r="73" spans="1:17" x14ac:dyDescent="0.25">
      <c r="A73" t="s">
        <v>13</v>
      </c>
      <c r="B73" t="s">
        <v>110</v>
      </c>
      <c r="C73" t="s">
        <v>18</v>
      </c>
      <c r="D73" t="s">
        <v>17</v>
      </c>
      <c r="E73" s="14">
        <v>5952003.4612640031</v>
      </c>
      <c r="F73" s="14">
        <v>23036960.274705984</v>
      </c>
      <c r="G73" s="13">
        <v>0.25836757064685989</v>
      </c>
      <c r="H73" s="12">
        <v>-25653799.18</v>
      </c>
      <c r="I73" s="12">
        <v>-6.6281097719990063</v>
      </c>
      <c r="J73" t="s">
        <v>16</v>
      </c>
      <c r="K73" s="14">
        <v>2304400.8535280023</v>
      </c>
      <c r="L73" s="14">
        <v>5952003.4612639993</v>
      </c>
      <c r="M73" s="13">
        <v>0.38716389674925145</v>
      </c>
      <c r="N73" s="12">
        <v>-2.5661648074089278</v>
      </c>
      <c r="O73" s="2">
        <f>DATE(LEFT(ALT[[#This Row],[DATEMTH]],4),RIGHT(ALT[[#This Row],[DATEMTH]],2),1)</f>
        <v>43101</v>
      </c>
      <c r="P73" t="str">
        <f>IF(AND(ALT[[#This Row],[DATE]]&gt;=DATE(2023,6,1),ALT[[#This Row],[DATE]]&lt;=DATE(2024,5,31)),"Y","N")</f>
        <v>N</v>
      </c>
      <c r="Q73" t="str">
        <f>LEFT(ALT[[#This Row],[DATEMTH]],4)</f>
        <v>2018</v>
      </c>
    </row>
    <row r="74" spans="1:17" x14ac:dyDescent="0.25">
      <c r="A74" t="s">
        <v>13</v>
      </c>
      <c r="B74" t="s">
        <v>110</v>
      </c>
      <c r="C74" t="s">
        <v>19</v>
      </c>
      <c r="D74" t="s">
        <v>17</v>
      </c>
      <c r="E74" s="14">
        <v>6387647.0390189989</v>
      </c>
      <c r="F74" s="14">
        <v>23036960.274705984</v>
      </c>
      <c r="G74" s="13">
        <v>0.27727820697040828</v>
      </c>
      <c r="H74" s="12">
        <v>-25653799.18</v>
      </c>
      <c r="I74" s="12">
        <v>-7.1132394386093303</v>
      </c>
      <c r="J74" t="s">
        <v>26</v>
      </c>
      <c r="K74" s="14">
        <v>199455.36463</v>
      </c>
      <c r="L74" s="14">
        <v>6387647.0390189989</v>
      </c>
      <c r="M74" s="13">
        <v>3.1225169990080091E-2</v>
      </c>
      <c r="N74" s="12">
        <v>-0.2221121106507182</v>
      </c>
      <c r="O74" s="2">
        <f>DATE(LEFT(ALT[[#This Row],[DATEMTH]],4),RIGHT(ALT[[#This Row],[DATEMTH]],2),1)</f>
        <v>43101</v>
      </c>
      <c r="P74" t="str">
        <f>IF(AND(ALT[[#This Row],[DATE]]&gt;=DATE(2023,6,1),ALT[[#This Row],[DATE]]&lt;=DATE(2024,5,31)),"Y","N")</f>
        <v>N</v>
      </c>
      <c r="Q74" t="str">
        <f>LEFT(ALT[[#This Row],[DATEMTH]],4)</f>
        <v>2018</v>
      </c>
    </row>
    <row r="75" spans="1:17" x14ac:dyDescent="0.25">
      <c r="A75" t="s">
        <v>13</v>
      </c>
      <c r="B75" t="s">
        <v>110</v>
      </c>
      <c r="C75" t="s">
        <v>19</v>
      </c>
      <c r="D75" t="s">
        <v>17</v>
      </c>
      <c r="E75" s="14">
        <v>6387647.0390189989</v>
      </c>
      <c r="F75" s="14">
        <v>23036960.274705984</v>
      </c>
      <c r="G75" s="13">
        <v>0.27727820697040828</v>
      </c>
      <c r="H75" s="12">
        <v>-25653799.18</v>
      </c>
      <c r="I75" s="12">
        <v>-7.1132394386093303</v>
      </c>
      <c r="J75" t="s">
        <v>24</v>
      </c>
      <c r="K75" s="14">
        <v>1944815.906992001</v>
      </c>
      <c r="L75" s="14">
        <v>6387647.0390189989</v>
      </c>
      <c r="M75" s="13">
        <v>0.30446514892135956</v>
      </c>
      <c r="N75" s="12">
        <v>-2.1657335049894777</v>
      </c>
      <c r="O75" s="2">
        <f>DATE(LEFT(ALT[[#This Row],[DATEMTH]],4),RIGHT(ALT[[#This Row],[DATEMTH]],2),1)</f>
        <v>43101</v>
      </c>
      <c r="P75" t="str">
        <f>IF(AND(ALT[[#This Row],[DATE]]&gt;=DATE(2023,6,1),ALT[[#This Row],[DATE]]&lt;=DATE(2024,5,31)),"Y","N")</f>
        <v>N</v>
      </c>
      <c r="Q75" t="str">
        <f>LEFT(ALT[[#This Row],[DATEMTH]],4)</f>
        <v>2018</v>
      </c>
    </row>
    <row r="76" spans="1:17" x14ac:dyDescent="0.25">
      <c r="A76" t="s">
        <v>13</v>
      </c>
      <c r="B76" t="s">
        <v>110</v>
      </c>
      <c r="C76" t="s">
        <v>19</v>
      </c>
      <c r="D76" t="s">
        <v>17</v>
      </c>
      <c r="E76" s="14">
        <v>6387647.0390189989</v>
      </c>
      <c r="F76" s="14">
        <v>23036960.274705984</v>
      </c>
      <c r="G76" s="13">
        <v>0.27727820697040828</v>
      </c>
      <c r="H76" s="12">
        <v>-25653799.18</v>
      </c>
      <c r="I76" s="12">
        <v>-7.1132394386093303</v>
      </c>
      <c r="J76" t="s">
        <v>16</v>
      </c>
      <c r="K76" s="14">
        <v>1177.277101000001</v>
      </c>
      <c r="L76" s="14">
        <v>6387647.0390189989</v>
      </c>
      <c r="M76" s="13">
        <v>1.8430528390322656E-4</v>
      </c>
      <c r="N76" s="12">
        <v>-1.3110076142045205E-3</v>
      </c>
      <c r="O76" s="2">
        <f>DATE(LEFT(ALT[[#This Row],[DATEMTH]],4),RIGHT(ALT[[#This Row],[DATEMTH]],2),1)</f>
        <v>43101</v>
      </c>
      <c r="P76" t="str">
        <f>IF(AND(ALT[[#This Row],[DATE]]&gt;=DATE(2023,6,1),ALT[[#This Row],[DATE]]&lt;=DATE(2024,5,31)),"Y","N")</f>
        <v>N</v>
      </c>
      <c r="Q76" t="str">
        <f>LEFT(ALT[[#This Row],[DATEMTH]],4)</f>
        <v>2018</v>
      </c>
    </row>
    <row r="77" spans="1:17" x14ac:dyDescent="0.25">
      <c r="A77" t="s">
        <v>13</v>
      </c>
      <c r="B77" t="s">
        <v>110</v>
      </c>
      <c r="C77" t="s">
        <v>19</v>
      </c>
      <c r="D77" t="s">
        <v>17</v>
      </c>
      <c r="E77" s="14">
        <v>6387647.0390189989</v>
      </c>
      <c r="F77" s="14">
        <v>23036960.274705984</v>
      </c>
      <c r="G77" s="13">
        <v>0.27727820697040828</v>
      </c>
      <c r="H77" s="12">
        <v>-25653799.18</v>
      </c>
      <c r="I77" s="12">
        <v>-7.1132394386093303</v>
      </c>
      <c r="J77" t="s">
        <v>25</v>
      </c>
      <c r="K77" s="14">
        <v>4242198.4902959978</v>
      </c>
      <c r="L77" s="14">
        <v>6387647.0390189989</v>
      </c>
      <c r="M77" s="13">
        <v>0.66412537580465714</v>
      </c>
      <c r="N77" s="12">
        <v>-4.7240828153549295</v>
      </c>
      <c r="O77" s="2">
        <f>DATE(LEFT(ALT[[#This Row],[DATEMTH]],4),RIGHT(ALT[[#This Row],[DATEMTH]],2),1)</f>
        <v>43101</v>
      </c>
      <c r="P77" t="str">
        <f>IF(AND(ALT[[#This Row],[DATE]]&gt;=DATE(2023,6,1),ALT[[#This Row],[DATE]]&lt;=DATE(2024,5,31)),"Y","N")</f>
        <v>N</v>
      </c>
      <c r="Q77" t="str">
        <f>LEFT(ALT[[#This Row],[DATEMTH]],4)</f>
        <v>2018</v>
      </c>
    </row>
    <row r="78" spans="1:17" x14ac:dyDescent="0.25">
      <c r="A78" t="s">
        <v>13</v>
      </c>
      <c r="B78" t="s">
        <v>110</v>
      </c>
      <c r="C78" t="s">
        <v>20</v>
      </c>
      <c r="D78" t="s">
        <v>17</v>
      </c>
      <c r="E78" s="14">
        <v>6749952.5370260058</v>
      </c>
      <c r="F78" s="14">
        <v>23036960.274705984</v>
      </c>
      <c r="G78" s="13">
        <v>0.29300534690930069</v>
      </c>
      <c r="H78" s="12">
        <v>-25653799.18</v>
      </c>
      <c r="I78" s="12">
        <v>-7.516700328277433</v>
      </c>
      <c r="J78" t="s">
        <v>25</v>
      </c>
      <c r="K78" s="14">
        <v>969163.49492899922</v>
      </c>
      <c r="L78" s="14">
        <v>6749952.5370259956</v>
      </c>
      <c r="M78" s="13">
        <v>0.1435807866222433</v>
      </c>
      <c r="N78" s="12">
        <v>-1.0792537459377483</v>
      </c>
      <c r="O78" s="2">
        <f>DATE(LEFT(ALT[[#This Row],[DATEMTH]],4),RIGHT(ALT[[#This Row],[DATEMTH]],2),1)</f>
        <v>43101</v>
      </c>
      <c r="P78" t="str">
        <f>IF(AND(ALT[[#This Row],[DATE]]&gt;=DATE(2023,6,1),ALT[[#This Row],[DATE]]&lt;=DATE(2024,5,31)),"Y","N")</f>
        <v>N</v>
      </c>
      <c r="Q78" t="str">
        <f>LEFT(ALT[[#This Row],[DATEMTH]],4)</f>
        <v>2018</v>
      </c>
    </row>
    <row r="79" spans="1:17" x14ac:dyDescent="0.25">
      <c r="A79" t="s">
        <v>13</v>
      </c>
      <c r="B79" t="s">
        <v>110</v>
      </c>
      <c r="C79" t="s">
        <v>20</v>
      </c>
      <c r="D79" t="s">
        <v>17</v>
      </c>
      <c r="E79" s="14">
        <v>6749952.5370260058</v>
      </c>
      <c r="F79" s="14">
        <v>23036960.274705984</v>
      </c>
      <c r="G79" s="13">
        <v>0.29300534690930069</v>
      </c>
      <c r="H79" s="12">
        <v>-25653799.18</v>
      </c>
      <c r="I79" s="12">
        <v>-7.516700328277433</v>
      </c>
      <c r="J79" t="s">
        <v>24</v>
      </c>
      <c r="K79" s="14">
        <v>3349060.7319429968</v>
      </c>
      <c r="L79" s="14">
        <v>6749952.5370259956</v>
      </c>
      <c r="M79" s="13">
        <v>0.49616063425218998</v>
      </c>
      <c r="N79" s="12">
        <v>-3.7294908023617759</v>
      </c>
      <c r="O79" s="2">
        <f>DATE(LEFT(ALT[[#This Row],[DATEMTH]],4),RIGHT(ALT[[#This Row],[DATEMTH]],2),1)</f>
        <v>43101</v>
      </c>
      <c r="P79" t="str">
        <f>IF(AND(ALT[[#This Row],[DATE]]&gt;=DATE(2023,6,1),ALT[[#This Row],[DATE]]&lt;=DATE(2024,5,31)),"Y","N")</f>
        <v>N</v>
      </c>
      <c r="Q79" t="str">
        <f>LEFT(ALT[[#This Row],[DATEMTH]],4)</f>
        <v>2018</v>
      </c>
    </row>
    <row r="80" spans="1:17" x14ac:dyDescent="0.25">
      <c r="A80" t="s">
        <v>13</v>
      </c>
      <c r="B80" t="s">
        <v>110</v>
      </c>
      <c r="C80" t="s">
        <v>20</v>
      </c>
      <c r="D80" t="s">
        <v>17</v>
      </c>
      <c r="E80" s="14">
        <v>6749952.5370260058</v>
      </c>
      <c r="F80" s="14">
        <v>23036960.274705984</v>
      </c>
      <c r="G80" s="13">
        <v>0.29300534690930069</v>
      </c>
      <c r="H80" s="12">
        <v>-25653799.18</v>
      </c>
      <c r="I80" s="12">
        <v>-7.516700328277433</v>
      </c>
      <c r="J80" t="s">
        <v>26</v>
      </c>
      <c r="K80" s="14">
        <v>443447.41066699993</v>
      </c>
      <c r="L80" s="14">
        <v>6749952.5370259956</v>
      </c>
      <c r="M80" s="13">
        <v>6.5696374638862465E-2</v>
      </c>
      <c r="N80" s="12">
        <v>-0.49381996081457469</v>
      </c>
      <c r="O80" s="2">
        <f>DATE(LEFT(ALT[[#This Row],[DATEMTH]],4),RIGHT(ALT[[#This Row],[DATEMTH]],2),1)</f>
        <v>43101</v>
      </c>
      <c r="P80" t="str">
        <f>IF(AND(ALT[[#This Row],[DATE]]&gt;=DATE(2023,6,1),ALT[[#This Row],[DATE]]&lt;=DATE(2024,5,31)),"Y","N")</f>
        <v>N</v>
      </c>
      <c r="Q80" t="str">
        <f>LEFT(ALT[[#This Row],[DATEMTH]],4)</f>
        <v>2018</v>
      </c>
    </row>
    <row r="81" spans="1:17" x14ac:dyDescent="0.25">
      <c r="A81" t="s">
        <v>13</v>
      </c>
      <c r="B81" t="s">
        <v>110</v>
      </c>
      <c r="C81" t="s">
        <v>20</v>
      </c>
      <c r="D81" t="s">
        <v>17</v>
      </c>
      <c r="E81" s="14">
        <v>6749952.5370260058</v>
      </c>
      <c r="F81" s="14">
        <v>23036960.274705984</v>
      </c>
      <c r="G81" s="13">
        <v>0.29300534690930069</v>
      </c>
      <c r="H81" s="12">
        <v>-25653799.18</v>
      </c>
      <c r="I81" s="12">
        <v>-7.516700328277433</v>
      </c>
      <c r="J81" t="s">
        <v>16</v>
      </c>
      <c r="K81" s="14">
        <v>1988280.899486999</v>
      </c>
      <c r="L81" s="14">
        <v>6749952.5370259956</v>
      </c>
      <c r="M81" s="13">
        <v>0.29456220448670417</v>
      </c>
      <c r="N81" s="12">
        <v>-2.2141358191633338</v>
      </c>
      <c r="O81" s="2">
        <f>DATE(LEFT(ALT[[#This Row],[DATEMTH]],4),RIGHT(ALT[[#This Row],[DATEMTH]],2),1)</f>
        <v>43101</v>
      </c>
      <c r="P81" t="str">
        <f>IF(AND(ALT[[#This Row],[DATE]]&gt;=DATE(2023,6,1),ALT[[#This Row],[DATE]]&lt;=DATE(2024,5,31)),"Y","N")</f>
        <v>N</v>
      </c>
      <c r="Q81" t="str">
        <f>LEFT(ALT[[#This Row],[DATEMTH]],4)</f>
        <v>2018</v>
      </c>
    </row>
    <row r="82" spans="1:17" x14ac:dyDescent="0.25">
      <c r="A82" t="s">
        <v>13</v>
      </c>
      <c r="B82" t="s">
        <v>110</v>
      </c>
      <c r="C82" t="s">
        <v>15</v>
      </c>
      <c r="D82" t="s">
        <v>23</v>
      </c>
      <c r="E82" s="14">
        <v>3947357.2373969993</v>
      </c>
      <c r="F82" s="14">
        <v>23036960.274705984</v>
      </c>
      <c r="G82" s="13">
        <v>0.17134887547343217</v>
      </c>
      <c r="H82" s="12">
        <v>-13147069.699999999</v>
      </c>
      <c r="I82" s="12">
        <v>-2.2527356088658328</v>
      </c>
      <c r="J82" t="s">
        <v>25</v>
      </c>
      <c r="K82" s="14">
        <v>507623.06100900017</v>
      </c>
      <c r="L82" s="14">
        <v>3947357.2373970002</v>
      </c>
      <c r="M82" s="13">
        <v>0.12859820646578754</v>
      </c>
      <c r="N82" s="12">
        <v>-0.28969775894175998</v>
      </c>
      <c r="O82" s="2">
        <f>DATE(LEFT(ALT[[#This Row],[DATEMTH]],4),RIGHT(ALT[[#This Row],[DATEMTH]],2),1)</f>
        <v>43101</v>
      </c>
      <c r="P82" t="str">
        <f>IF(AND(ALT[[#This Row],[DATE]]&gt;=DATE(2023,6,1),ALT[[#This Row],[DATE]]&lt;=DATE(2024,5,31)),"Y","N")</f>
        <v>N</v>
      </c>
      <c r="Q82" t="str">
        <f>LEFT(ALT[[#This Row],[DATEMTH]],4)</f>
        <v>2018</v>
      </c>
    </row>
    <row r="83" spans="1:17" x14ac:dyDescent="0.25">
      <c r="A83" t="s">
        <v>13</v>
      </c>
      <c r="B83" t="s">
        <v>110</v>
      </c>
      <c r="C83" t="s">
        <v>15</v>
      </c>
      <c r="D83" t="s">
        <v>23</v>
      </c>
      <c r="E83" s="14">
        <v>3947357.2373969993</v>
      </c>
      <c r="F83" s="14">
        <v>23036960.274705984</v>
      </c>
      <c r="G83" s="13">
        <v>0.17134887547343217</v>
      </c>
      <c r="H83" s="12">
        <v>-13147069.699999999</v>
      </c>
      <c r="I83" s="12">
        <v>-2.2527356088658328</v>
      </c>
      <c r="J83" t="s">
        <v>24</v>
      </c>
      <c r="K83" s="14">
        <v>1702025.872796</v>
      </c>
      <c r="L83" s="14">
        <v>3947357.2373970002</v>
      </c>
      <c r="M83" s="13">
        <v>0.43118110939418403</v>
      </c>
      <c r="N83" s="12">
        <v>-0.97133703900255242</v>
      </c>
      <c r="O83" s="2">
        <f>DATE(LEFT(ALT[[#This Row],[DATEMTH]],4),RIGHT(ALT[[#This Row],[DATEMTH]],2),1)</f>
        <v>43101</v>
      </c>
      <c r="P83" t="str">
        <f>IF(AND(ALT[[#This Row],[DATE]]&gt;=DATE(2023,6,1),ALT[[#This Row],[DATE]]&lt;=DATE(2024,5,31)),"Y","N")</f>
        <v>N</v>
      </c>
      <c r="Q83" t="str">
        <f>LEFT(ALT[[#This Row],[DATEMTH]],4)</f>
        <v>2018</v>
      </c>
    </row>
    <row r="84" spans="1:17" x14ac:dyDescent="0.25">
      <c r="A84" t="s">
        <v>13</v>
      </c>
      <c r="B84" t="s">
        <v>110</v>
      </c>
      <c r="C84" t="s">
        <v>15</v>
      </c>
      <c r="D84" t="s">
        <v>23</v>
      </c>
      <c r="E84" s="14">
        <v>3947357.2373969993</v>
      </c>
      <c r="F84" s="14">
        <v>23036960.274705984</v>
      </c>
      <c r="G84" s="13">
        <v>0.17134887547343217</v>
      </c>
      <c r="H84" s="12">
        <v>-13147069.699999999</v>
      </c>
      <c r="I84" s="12">
        <v>-2.2527356088658328</v>
      </c>
      <c r="J84" t="s">
        <v>26</v>
      </c>
      <c r="K84" s="14">
        <v>472125.45751100022</v>
      </c>
      <c r="L84" s="14">
        <v>3947357.2373970002</v>
      </c>
      <c r="M84" s="13">
        <v>0.11960545476809523</v>
      </c>
      <c r="N84" s="12">
        <v>-0.26943946697067983</v>
      </c>
      <c r="O84" s="2">
        <f>DATE(LEFT(ALT[[#This Row],[DATEMTH]],4),RIGHT(ALT[[#This Row],[DATEMTH]],2),1)</f>
        <v>43101</v>
      </c>
      <c r="P84" t="str">
        <f>IF(AND(ALT[[#This Row],[DATE]]&gt;=DATE(2023,6,1),ALT[[#This Row],[DATE]]&lt;=DATE(2024,5,31)),"Y","N")</f>
        <v>N</v>
      </c>
      <c r="Q84" t="str">
        <f>LEFT(ALT[[#This Row],[DATEMTH]],4)</f>
        <v>2018</v>
      </c>
    </row>
    <row r="85" spans="1:17" x14ac:dyDescent="0.25">
      <c r="A85" t="s">
        <v>13</v>
      </c>
      <c r="B85" t="s">
        <v>110</v>
      </c>
      <c r="C85" t="s">
        <v>15</v>
      </c>
      <c r="D85" t="s">
        <v>23</v>
      </c>
      <c r="E85" s="14">
        <v>3947357.2373969993</v>
      </c>
      <c r="F85" s="14">
        <v>23036960.274705984</v>
      </c>
      <c r="G85" s="13">
        <v>0.17134887547343217</v>
      </c>
      <c r="H85" s="12">
        <v>-13147069.699999999</v>
      </c>
      <c r="I85" s="12">
        <v>-2.2527356088658328</v>
      </c>
      <c r="J85" t="s">
        <v>16</v>
      </c>
      <c r="K85" s="14">
        <v>1265582.8460809996</v>
      </c>
      <c r="L85" s="14">
        <v>3947357.2373970002</v>
      </c>
      <c r="M85" s="13">
        <v>0.32061522937193315</v>
      </c>
      <c r="N85" s="12">
        <v>-0.72226134395084052</v>
      </c>
      <c r="O85" s="2">
        <f>DATE(LEFT(ALT[[#This Row],[DATEMTH]],4),RIGHT(ALT[[#This Row],[DATEMTH]],2),1)</f>
        <v>43101</v>
      </c>
      <c r="P85" t="str">
        <f>IF(AND(ALT[[#This Row],[DATE]]&gt;=DATE(2023,6,1),ALT[[#This Row],[DATE]]&lt;=DATE(2024,5,31)),"Y","N")</f>
        <v>N</v>
      </c>
      <c r="Q85" t="str">
        <f>LEFT(ALT[[#This Row],[DATEMTH]],4)</f>
        <v>2018</v>
      </c>
    </row>
    <row r="86" spans="1:17" x14ac:dyDescent="0.25">
      <c r="A86" t="s">
        <v>13</v>
      </c>
      <c r="B86" t="s">
        <v>110</v>
      </c>
      <c r="C86" t="s">
        <v>18</v>
      </c>
      <c r="D86" t="s">
        <v>23</v>
      </c>
      <c r="E86" s="14">
        <v>5952003.4612640031</v>
      </c>
      <c r="F86" s="14">
        <v>23036960.274705984</v>
      </c>
      <c r="G86" s="13">
        <v>0.25836757064685989</v>
      </c>
      <c r="H86" s="12">
        <v>-13147069.699999999</v>
      </c>
      <c r="I86" s="12">
        <v>-3.3967764595139407</v>
      </c>
      <c r="J86" t="s">
        <v>26</v>
      </c>
      <c r="K86" s="14">
        <v>1107349.9505619996</v>
      </c>
      <c r="L86" s="14">
        <v>5952003.4612639993</v>
      </c>
      <c r="M86" s="13">
        <v>0.18604659049153793</v>
      </c>
      <c r="N86" s="12">
        <v>-0.63195867895448621</v>
      </c>
      <c r="O86" s="2">
        <f>DATE(LEFT(ALT[[#This Row],[DATEMTH]],4),RIGHT(ALT[[#This Row],[DATEMTH]],2),1)</f>
        <v>43101</v>
      </c>
      <c r="P86" t="str">
        <f>IF(AND(ALT[[#This Row],[DATE]]&gt;=DATE(2023,6,1),ALT[[#This Row],[DATE]]&lt;=DATE(2024,5,31)),"Y","N")</f>
        <v>N</v>
      </c>
      <c r="Q86" t="str">
        <f>LEFT(ALT[[#This Row],[DATEMTH]],4)</f>
        <v>2018</v>
      </c>
    </row>
    <row r="87" spans="1:17" x14ac:dyDescent="0.25">
      <c r="A87" t="s">
        <v>13</v>
      </c>
      <c r="B87" t="s">
        <v>110</v>
      </c>
      <c r="C87" t="s">
        <v>18</v>
      </c>
      <c r="D87" t="s">
        <v>23</v>
      </c>
      <c r="E87" s="14">
        <v>5952003.4612640031</v>
      </c>
      <c r="F87" s="14">
        <v>23036960.274705984</v>
      </c>
      <c r="G87" s="13">
        <v>0.25836757064685989</v>
      </c>
      <c r="H87" s="12">
        <v>-13147069.699999999</v>
      </c>
      <c r="I87" s="12">
        <v>-3.3967764595139407</v>
      </c>
      <c r="J87" t="s">
        <v>25</v>
      </c>
      <c r="K87" s="14">
        <v>565081.70086799958</v>
      </c>
      <c r="L87" s="14">
        <v>5952003.4612639993</v>
      </c>
      <c r="M87" s="13">
        <v>9.4939746682875054E-2</v>
      </c>
      <c r="N87" s="12">
        <v>-0.32248909660460673</v>
      </c>
      <c r="O87" s="2">
        <f>DATE(LEFT(ALT[[#This Row],[DATEMTH]],4),RIGHT(ALT[[#This Row],[DATEMTH]],2),1)</f>
        <v>43101</v>
      </c>
      <c r="P87" t="str">
        <f>IF(AND(ALT[[#This Row],[DATE]]&gt;=DATE(2023,6,1),ALT[[#This Row],[DATE]]&lt;=DATE(2024,5,31)),"Y","N")</f>
        <v>N</v>
      </c>
      <c r="Q87" t="str">
        <f>LEFT(ALT[[#This Row],[DATEMTH]],4)</f>
        <v>2018</v>
      </c>
    </row>
    <row r="88" spans="1:17" x14ac:dyDescent="0.25">
      <c r="A88" t="s">
        <v>13</v>
      </c>
      <c r="B88" t="s">
        <v>110</v>
      </c>
      <c r="C88" t="s">
        <v>18</v>
      </c>
      <c r="D88" t="s">
        <v>23</v>
      </c>
      <c r="E88" s="14">
        <v>5952003.4612640031</v>
      </c>
      <c r="F88" s="14">
        <v>23036960.274705984</v>
      </c>
      <c r="G88" s="13">
        <v>0.25836757064685989</v>
      </c>
      <c r="H88" s="12">
        <v>-13147069.699999999</v>
      </c>
      <c r="I88" s="12">
        <v>-3.3967764595139407</v>
      </c>
      <c r="J88" t="s">
        <v>24</v>
      </c>
      <c r="K88" s="14">
        <v>1975170.9563059988</v>
      </c>
      <c r="L88" s="14">
        <v>5952003.4612639993</v>
      </c>
      <c r="M88" s="13">
        <v>0.33184976607633576</v>
      </c>
      <c r="N88" s="12">
        <v>-1.1272194735033052</v>
      </c>
      <c r="O88" s="2">
        <f>DATE(LEFT(ALT[[#This Row],[DATEMTH]],4),RIGHT(ALT[[#This Row],[DATEMTH]],2),1)</f>
        <v>43101</v>
      </c>
      <c r="P88" t="str">
        <f>IF(AND(ALT[[#This Row],[DATE]]&gt;=DATE(2023,6,1),ALT[[#This Row],[DATE]]&lt;=DATE(2024,5,31)),"Y","N")</f>
        <v>N</v>
      </c>
      <c r="Q88" t="str">
        <f>LEFT(ALT[[#This Row],[DATEMTH]],4)</f>
        <v>2018</v>
      </c>
    </row>
    <row r="89" spans="1:17" x14ac:dyDescent="0.25">
      <c r="A89" t="s">
        <v>13</v>
      </c>
      <c r="B89" t="s">
        <v>110</v>
      </c>
      <c r="C89" t="s">
        <v>18</v>
      </c>
      <c r="D89" t="s">
        <v>23</v>
      </c>
      <c r="E89" s="14">
        <v>5952003.4612640031</v>
      </c>
      <c r="F89" s="14">
        <v>23036960.274705984</v>
      </c>
      <c r="G89" s="13">
        <v>0.25836757064685989</v>
      </c>
      <c r="H89" s="12">
        <v>-13147069.699999999</v>
      </c>
      <c r="I89" s="12">
        <v>-3.3967764595139407</v>
      </c>
      <c r="J89" t="s">
        <v>16</v>
      </c>
      <c r="K89" s="14">
        <v>2304400.8535280023</v>
      </c>
      <c r="L89" s="14">
        <v>5952003.4612639993</v>
      </c>
      <c r="M89" s="13">
        <v>0.38716389674925145</v>
      </c>
      <c r="N89" s="12">
        <v>-1.3151092104515432</v>
      </c>
      <c r="O89" s="2">
        <f>DATE(LEFT(ALT[[#This Row],[DATEMTH]],4),RIGHT(ALT[[#This Row],[DATEMTH]],2),1)</f>
        <v>43101</v>
      </c>
      <c r="P89" t="str">
        <f>IF(AND(ALT[[#This Row],[DATE]]&gt;=DATE(2023,6,1),ALT[[#This Row],[DATE]]&lt;=DATE(2024,5,31)),"Y","N")</f>
        <v>N</v>
      </c>
      <c r="Q89" t="str">
        <f>LEFT(ALT[[#This Row],[DATEMTH]],4)</f>
        <v>2018</v>
      </c>
    </row>
    <row r="90" spans="1:17" x14ac:dyDescent="0.25">
      <c r="A90" t="s">
        <v>13</v>
      </c>
      <c r="B90" t="s">
        <v>110</v>
      </c>
      <c r="C90" t="s">
        <v>19</v>
      </c>
      <c r="D90" t="s">
        <v>23</v>
      </c>
      <c r="E90" s="14">
        <v>6387647.0390189989</v>
      </c>
      <c r="F90" s="14">
        <v>23036960.274705984</v>
      </c>
      <c r="G90" s="13">
        <v>0.27727820697040828</v>
      </c>
      <c r="H90" s="12">
        <v>-13147069.699999999</v>
      </c>
      <c r="I90" s="12">
        <v>-3.6453959133309835</v>
      </c>
      <c r="J90" t="s">
        <v>16</v>
      </c>
      <c r="K90" s="14">
        <v>1177.277101000001</v>
      </c>
      <c r="L90" s="14">
        <v>6387647.0390189989</v>
      </c>
      <c r="M90" s="13">
        <v>1.8430528390322656E-4</v>
      </c>
      <c r="N90" s="12">
        <v>-6.7186572874612877E-4</v>
      </c>
      <c r="O90" s="2">
        <f>DATE(LEFT(ALT[[#This Row],[DATEMTH]],4),RIGHT(ALT[[#This Row],[DATEMTH]],2),1)</f>
        <v>43101</v>
      </c>
      <c r="P90" t="str">
        <f>IF(AND(ALT[[#This Row],[DATE]]&gt;=DATE(2023,6,1),ALT[[#This Row],[DATE]]&lt;=DATE(2024,5,31)),"Y","N")</f>
        <v>N</v>
      </c>
      <c r="Q90" t="str">
        <f>LEFT(ALT[[#This Row],[DATEMTH]],4)</f>
        <v>2018</v>
      </c>
    </row>
    <row r="91" spans="1:17" x14ac:dyDescent="0.25">
      <c r="A91" t="s">
        <v>13</v>
      </c>
      <c r="B91" t="s">
        <v>110</v>
      </c>
      <c r="C91" t="s">
        <v>19</v>
      </c>
      <c r="D91" t="s">
        <v>23</v>
      </c>
      <c r="E91" s="14">
        <v>6387647.0390189989</v>
      </c>
      <c r="F91" s="14">
        <v>23036960.274705984</v>
      </c>
      <c r="G91" s="13">
        <v>0.27727820697040828</v>
      </c>
      <c r="H91" s="12">
        <v>-13147069.699999999</v>
      </c>
      <c r="I91" s="12">
        <v>-3.6453959133309835</v>
      </c>
      <c r="J91" t="s">
        <v>25</v>
      </c>
      <c r="K91" s="14">
        <v>4242198.4902959978</v>
      </c>
      <c r="L91" s="14">
        <v>6387647.0390189989</v>
      </c>
      <c r="M91" s="13">
        <v>0.66412537580465714</v>
      </c>
      <c r="N91" s="12">
        <v>-2.4209999308977008</v>
      </c>
      <c r="O91" s="2">
        <f>DATE(LEFT(ALT[[#This Row],[DATEMTH]],4),RIGHT(ALT[[#This Row],[DATEMTH]],2),1)</f>
        <v>43101</v>
      </c>
      <c r="P91" t="str">
        <f>IF(AND(ALT[[#This Row],[DATE]]&gt;=DATE(2023,6,1),ALT[[#This Row],[DATE]]&lt;=DATE(2024,5,31)),"Y","N")</f>
        <v>N</v>
      </c>
      <c r="Q91" t="str">
        <f>LEFT(ALT[[#This Row],[DATEMTH]],4)</f>
        <v>2018</v>
      </c>
    </row>
    <row r="92" spans="1:17" x14ac:dyDescent="0.25">
      <c r="A92" t="s">
        <v>13</v>
      </c>
      <c r="B92" t="s">
        <v>110</v>
      </c>
      <c r="C92" t="s">
        <v>19</v>
      </c>
      <c r="D92" t="s">
        <v>23</v>
      </c>
      <c r="E92" s="14">
        <v>6387647.0390189989</v>
      </c>
      <c r="F92" s="14">
        <v>23036960.274705984</v>
      </c>
      <c r="G92" s="13">
        <v>0.27727820697040828</v>
      </c>
      <c r="H92" s="12">
        <v>-13147069.699999999</v>
      </c>
      <c r="I92" s="12">
        <v>-3.6453959133309835</v>
      </c>
      <c r="J92" t="s">
        <v>26</v>
      </c>
      <c r="K92" s="14">
        <v>199455.36463</v>
      </c>
      <c r="L92" s="14">
        <v>6387647.0390189989</v>
      </c>
      <c r="M92" s="13">
        <v>3.1225169990080091E-2</v>
      </c>
      <c r="N92" s="12">
        <v>-0.11382810707490323</v>
      </c>
      <c r="O92" s="2">
        <f>DATE(LEFT(ALT[[#This Row],[DATEMTH]],4),RIGHT(ALT[[#This Row],[DATEMTH]],2),1)</f>
        <v>43101</v>
      </c>
      <c r="P92" t="str">
        <f>IF(AND(ALT[[#This Row],[DATE]]&gt;=DATE(2023,6,1),ALT[[#This Row],[DATE]]&lt;=DATE(2024,5,31)),"Y","N")</f>
        <v>N</v>
      </c>
      <c r="Q92" t="str">
        <f>LEFT(ALT[[#This Row],[DATEMTH]],4)</f>
        <v>2018</v>
      </c>
    </row>
    <row r="93" spans="1:17" x14ac:dyDescent="0.25">
      <c r="A93" t="s">
        <v>13</v>
      </c>
      <c r="B93" t="s">
        <v>110</v>
      </c>
      <c r="C93" t="s">
        <v>19</v>
      </c>
      <c r="D93" t="s">
        <v>23</v>
      </c>
      <c r="E93" s="14">
        <v>6387647.0390189989</v>
      </c>
      <c r="F93" s="14">
        <v>23036960.274705984</v>
      </c>
      <c r="G93" s="13">
        <v>0.27727820697040828</v>
      </c>
      <c r="H93" s="12">
        <v>-13147069.699999999</v>
      </c>
      <c r="I93" s="12">
        <v>-3.6453959133309835</v>
      </c>
      <c r="J93" t="s">
        <v>24</v>
      </c>
      <c r="K93" s="14">
        <v>1944815.906992001</v>
      </c>
      <c r="L93" s="14">
        <v>6387647.0390189989</v>
      </c>
      <c r="M93" s="13">
        <v>0.30446514892135956</v>
      </c>
      <c r="N93" s="12">
        <v>-1.1098960096296335</v>
      </c>
      <c r="O93" s="2">
        <f>DATE(LEFT(ALT[[#This Row],[DATEMTH]],4),RIGHT(ALT[[#This Row],[DATEMTH]],2),1)</f>
        <v>43101</v>
      </c>
      <c r="P93" t="str">
        <f>IF(AND(ALT[[#This Row],[DATE]]&gt;=DATE(2023,6,1),ALT[[#This Row],[DATE]]&lt;=DATE(2024,5,31)),"Y","N")</f>
        <v>N</v>
      </c>
      <c r="Q93" t="str">
        <f>LEFT(ALT[[#This Row],[DATEMTH]],4)</f>
        <v>2018</v>
      </c>
    </row>
    <row r="94" spans="1:17" x14ac:dyDescent="0.25">
      <c r="A94" t="s">
        <v>13</v>
      </c>
      <c r="B94" t="s">
        <v>110</v>
      </c>
      <c r="C94" t="s">
        <v>20</v>
      </c>
      <c r="D94" t="s">
        <v>23</v>
      </c>
      <c r="E94" s="14">
        <v>6749952.5370260058</v>
      </c>
      <c r="F94" s="14">
        <v>23036960.274705984</v>
      </c>
      <c r="G94" s="13">
        <v>0.29300534690930069</v>
      </c>
      <c r="H94" s="12">
        <v>-13147069.699999999</v>
      </c>
      <c r="I94" s="12">
        <v>-3.8521617182892558</v>
      </c>
      <c r="J94" t="s">
        <v>24</v>
      </c>
      <c r="K94" s="14">
        <v>3349060.7319429968</v>
      </c>
      <c r="L94" s="14">
        <v>6749952.5370259956</v>
      </c>
      <c r="M94" s="13">
        <v>0.49616063425218998</v>
      </c>
      <c r="N94" s="12">
        <v>-1.9112910013884032</v>
      </c>
      <c r="O94" s="2">
        <f>DATE(LEFT(ALT[[#This Row],[DATEMTH]],4),RIGHT(ALT[[#This Row],[DATEMTH]],2),1)</f>
        <v>43101</v>
      </c>
      <c r="P94" t="str">
        <f>IF(AND(ALT[[#This Row],[DATE]]&gt;=DATE(2023,6,1),ALT[[#This Row],[DATE]]&lt;=DATE(2024,5,31)),"Y","N")</f>
        <v>N</v>
      </c>
      <c r="Q94" t="str">
        <f>LEFT(ALT[[#This Row],[DATEMTH]],4)</f>
        <v>2018</v>
      </c>
    </row>
    <row r="95" spans="1:17" x14ac:dyDescent="0.25">
      <c r="A95" t="s">
        <v>13</v>
      </c>
      <c r="B95" t="s">
        <v>110</v>
      </c>
      <c r="C95" t="s">
        <v>20</v>
      </c>
      <c r="D95" t="s">
        <v>23</v>
      </c>
      <c r="E95" s="14">
        <v>6749952.5370260058</v>
      </c>
      <c r="F95" s="14">
        <v>23036960.274705984</v>
      </c>
      <c r="G95" s="13">
        <v>0.29300534690930069</v>
      </c>
      <c r="H95" s="12">
        <v>-13147069.699999999</v>
      </c>
      <c r="I95" s="12">
        <v>-3.8521617182892558</v>
      </c>
      <c r="J95" t="s">
        <v>25</v>
      </c>
      <c r="K95" s="14">
        <v>969163.49492899922</v>
      </c>
      <c r="L95" s="14">
        <v>6749952.5370259956</v>
      </c>
      <c r="M95" s="13">
        <v>0.1435807866222433</v>
      </c>
      <c r="N95" s="12">
        <v>-0.55309640970806373</v>
      </c>
      <c r="O95" s="2">
        <f>DATE(LEFT(ALT[[#This Row],[DATEMTH]],4),RIGHT(ALT[[#This Row],[DATEMTH]],2),1)</f>
        <v>43101</v>
      </c>
      <c r="P95" t="str">
        <f>IF(AND(ALT[[#This Row],[DATE]]&gt;=DATE(2023,6,1),ALT[[#This Row],[DATE]]&lt;=DATE(2024,5,31)),"Y","N")</f>
        <v>N</v>
      </c>
      <c r="Q95" t="str">
        <f>LEFT(ALT[[#This Row],[DATEMTH]],4)</f>
        <v>2018</v>
      </c>
    </row>
    <row r="96" spans="1:17" x14ac:dyDescent="0.25">
      <c r="A96" t="s">
        <v>13</v>
      </c>
      <c r="B96" t="s">
        <v>110</v>
      </c>
      <c r="C96" t="s">
        <v>20</v>
      </c>
      <c r="D96" t="s">
        <v>23</v>
      </c>
      <c r="E96" s="14">
        <v>6749952.5370260058</v>
      </c>
      <c r="F96" s="14">
        <v>23036960.274705984</v>
      </c>
      <c r="G96" s="13">
        <v>0.29300534690930069</v>
      </c>
      <c r="H96" s="12">
        <v>-13147069.699999999</v>
      </c>
      <c r="I96" s="12">
        <v>-3.8521617182892558</v>
      </c>
      <c r="J96" t="s">
        <v>16</v>
      </c>
      <c r="K96" s="14">
        <v>1988280.899486999</v>
      </c>
      <c r="L96" s="14">
        <v>6749952.5370259956</v>
      </c>
      <c r="M96" s="13">
        <v>0.29456220448670417</v>
      </c>
      <c r="N96" s="12">
        <v>-1.1347012477785734</v>
      </c>
      <c r="O96" s="2">
        <f>DATE(LEFT(ALT[[#This Row],[DATEMTH]],4),RIGHT(ALT[[#This Row],[DATEMTH]],2),1)</f>
        <v>43101</v>
      </c>
      <c r="P96" t="str">
        <f>IF(AND(ALT[[#This Row],[DATE]]&gt;=DATE(2023,6,1),ALT[[#This Row],[DATE]]&lt;=DATE(2024,5,31)),"Y","N")</f>
        <v>N</v>
      </c>
      <c r="Q96" t="str">
        <f>LEFT(ALT[[#This Row],[DATEMTH]],4)</f>
        <v>2018</v>
      </c>
    </row>
    <row r="97" spans="1:17" x14ac:dyDescent="0.25">
      <c r="A97" t="s">
        <v>13</v>
      </c>
      <c r="B97" t="s">
        <v>110</v>
      </c>
      <c r="C97" t="s">
        <v>20</v>
      </c>
      <c r="D97" t="s">
        <v>23</v>
      </c>
      <c r="E97" s="14">
        <v>6749952.5370260058</v>
      </c>
      <c r="F97" s="14">
        <v>23036960.274705984</v>
      </c>
      <c r="G97" s="13">
        <v>0.29300534690930069</v>
      </c>
      <c r="H97" s="12">
        <v>-13147069.699999999</v>
      </c>
      <c r="I97" s="12">
        <v>-3.8521617182892558</v>
      </c>
      <c r="J97" t="s">
        <v>26</v>
      </c>
      <c r="K97" s="14">
        <v>443447.41066699993</v>
      </c>
      <c r="L97" s="14">
        <v>6749952.5370259956</v>
      </c>
      <c r="M97" s="13">
        <v>6.5696374638862465E-2</v>
      </c>
      <c r="N97" s="12">
        <v>-0.2530730594142151</v>
      </c>
      <c r="O97" s="2">
        <f>DATE(LEFT(ALT[[#This Row],[DATEMTH]],4),RIGHT(ALT[[#This Row],[DATEMTH]],2),1)</f>
        <v>43101</v>
      </c>
      <c r="P97" t="str">
        <f>IF(AND(ALT[[#This Row],[DATE]]&gt;=DATE(2023,6,1),ALT[[#This Row],[DATE]]&lt;=DATE(2024,5,31)),"Y","N")</f>
        <v>N</v>
      </c>
      <c r="Q97" t="str">
        <f>LEFT(ALT[[#This Row],[DATEMTH]],4)</f>
        <v>2018</v>
      </c>
    </row>
    <row r="98" spans="1:17" x14ac:dyDescent="0.25">
      <c r="A98" t="s">
        <v>13</v>
      </c>
      <c r="B98" t="s">
        <v>111</v>
      </c>
      <c r="C98" t="s">
        <v>15</v>
      </c>
      <c r="D98" t="s">
        <v>22</v>
      </c>
      <c r="E98" s="14">
        <v>881864.83936500049</v>
      </c>
      <c r="F98" s="14">
        <v>5393406.9641880058</v>
      </c>
      <c r="G98" s="13">
        <v>0.16350793574832118</v>
      </c>
      <c r="H98" s="12">
        <v>-11418465.49</v>
      </c>
      <c r="I98" s="12">
        <v>-1.8670097216833428</v>
      </c>
      <c r="J98" t="s">
        <v>25</v>
      </c>
      <c r="K98" s="14">
        <v>115190.15886099996</v>
      </c>
      <c r="L98" s="14">
        <v>881864.83936499991</v>
      </c>
      <c r="M98" s="13">
        <v>0.13062110395958679</v>
      </c>
      <c r="N98" s="12">
        <v>-0.24387087094955912</v>
      </c>
      <c r="O98" s="2">
        <f>DATE(LEFT(ALT[[#This Row],[DATEMTH]],4),RIGHT(ALT[[#This Row],[DATEMTH]],2),1)</f>
        <v>43101</v>
      </c>
      <c r="P98" t="str">
        <f>IF(AND(ALT[[#This Row],[DATE]]&gt;=DATE(2023,6,1),ALT[[#This Row],[DATE]]&lt;=DATE(2024,5,31)),"Y","N")</f>
        <v>N</v>
      </c>
      <c r="Q98" t="str">
        <f>LEFT(ALT[[#This Row],[DATEMTH]],4)</f>
        <v>2018</v>
      </c>
    </row>
    <row r="99" spans="1:17" x14ac:dyDescent="0.25">
      <c r="A99" t="s">
        <v>13</v>
      </c>
      <c r="B99" t="s">
        <v>111</v>
      </c>
      <c r="C99" t="s">
        <v>15</v>
      </c>
      <c r="D99" t="s">
        <v>22</v>
      </c>
      <c r="E99" s="14">
        <v>881864.83936500049</v>
      </c>
      <c r="F99" s="14">
        <v>5393406.9641880058</v>
      </c>
      <c r="G99" s="13">
        <v>0.16350793574832118</v>
      </c>
      <c r="H99" s="12">
        <v>-11418465.49</v>
      </c>
      <c r="I99" s="12">
        <v>-1.8670097216833428</v>
      </c>
      <c r="J99" t="s">
        <v>26</v>
      </c>
      <c r="K99" s="14">
        <v>100079.315816</v>
      </c>
      <c r="L99" s="14">
        <v>881864.83936499991</v>
      </c>
      <c r="M99" s="13">
        <v>0.1134860030115994</v>
      </c>
      <c r="N99" s="12">
        <v>-0.2118794708976412</v>
      </c>
      <c r="O99" s="2">
        <f>DATE(LEFT(ALT[[#This Row],[DATEMTH]],4),RIGHT(ALT[[#This Row],[DATEMTH]],2),1)</f>
        <v>43101</v>
      </c>
      <c r="P99" t="str">
        <f>IF(AND(ALT[[#This Row],[DATE]]&gt;=DATE(2023,6,1),ALT[[#This Row],[DATE]]&lt;=DATE(2024,5,31)),"Y","N")</f>
        <v>N</v>
      </c>
      <c r="Q99" t="str">
        <f>LEFT(ALT[[#This Row],[DATEMTH]],4)</f>
        <v>2018</v>
      </c>
    </row>
    <row r="100" spans="1:17" x14ac:dyDescent="0.25">
      <c r="A100" t="s">
        <v>13</v>
      </c>
      <c r="B100" t="s">
        <v>111</v>
      </c>
      <c r="C100" t="s">
        <v>15</v>
      </c>
      <c r="D100" t="s">
        <v>22</v>
      </c>
      <c r="E100" s="14">
        <v>881864.83936500049</v>
      </c>
      <c r="F100" s="14">
        <v>5393406.9641880058</v>
      </c>
      <c r="G100" s="13">
        <v>0.16350793574832118</v>
      </c>
      <c r="H100" s="12">
        <v>-11418465.49</v>
      </c>
      <c r="I100" s="12">
        <v>-1.8670097216833428</v>
      </c>
      <c r="J100" t="s">
        <v>16</v>
      </c>
      <c r="K100" s="14">
        <v>284172.70713399991</v>
      </c>
      <c r="L100" s="14">
        <v>881864.83936499991</v>
      </c>
      <c r="M100" s="13">
        <v>0.32224065916793188</v>
      </c>
      <c r="N100" s="12">
        <v>-0.60162644338817739</v>
      </c>
      <c r="O100" s="2">
        <f>DATE(LEFT(ALT[[#This Row],[DATEMTH]],4),RIGHT(ALT[[#This Row],[DATEMTH]],2),1)</f>
        <v>43101</v>
      </c>
      <c r="P100" t="str">
        <f>IF(AND(ALT[[#This Row],[DATE]]&gt;=DATE(2023,6,1),ALT[[#This Row],[DATE]]&lt;=DATE(2024,5,31)),"Y","N")</f>
        <v>N</v>
      </c>
      <c r="Q100" t="str">
        <f>LEFT(ALT[[#This Row],[DATEMTH]],4)</f>
        <v>2018</v>
      </c>
    </row>
    <row r="101" spans="1:17" x14ac:dyDescent="0.25">
      <c r="A101" t="s">
        <v>13</v>
      </c>
      <c r="B101" t="s">
        <v>111</v>
      </c>
      <c r="C101" t="s">
        <v>15</v>
      </c>
      <c r="D101" t="s">
        <v>22</v>
      </c>
      <c r="E101" s="14">
        <v>881864.83936500049</v>
      </c>
      <c r="F101" s="14">
        <v>5393406.9641880058</v>
      </c>
      <c r="G101" s="13">
        <v>0.16350793574832118</v>
      </c>
      <c r="H101" s="12">
        <v>-11418465.49</v>
      </c>
      <c r="I101" s="12">
        <v>-1.8670097216833428</v>
      </c>
      <c r="J101" t="s">
        <v>24</v>
      </c>
      <c r="K101" s="14">
        <v>382422.65755400009</v>
      </c>
      <c r="L101" s="14">
        <v>881864.83936499991</v>
      </c>
      <c r="M101" s="13">
        <v>0.43365223386088203</v>
      </c>
      <c r="N101" s="12">
        <v>-0.80963293644796519</v>
      </c>
      <c r="O101" s="2">
        <f>DATE(LEFT(ALT[[#This Row],[DATEMTH]],4),RIGHT(ALT[[#This Row],[DATEMTH]],2),1)</f>
        <v>43101</v>
      </c>
      <c r="P101" t="str">
        <f>IF(AND(ALT[[#This Row],[DATE]]&gt;=DATE(2023,6,1),ALT[[#This Row],[DATE]]&lt;=DATE(2024,5,31)),"Y","N")</f>
        <v>N</v>
      </c>
      <c r="Q101" t="str">
        <f>LEFT(ALT[[#This Row],[DATEMTH]],4)</f>
        <v>2018</v>
      </c>
    </row>
    <row r="102" spans="1:17" x14ac:dyDescent="0.25">
      <c r="A102" t="s">
        <v>13</v>
      </c>
      <c r="B102" t="s">
        <v>111</v>
      </c>
      <c r="C102" t="s">
        <v>18</v>
      </c>
      <c r="D102" t="s">
        <v>22</v>
      </c>
      <c r="E102" s="14">
        <v>1153323.4903339995</v>
      </c>
      <c r="F102" s="14">
        <v>5393406.9641880058</v>
      </c>
      <c r="G102" s="13">
        <v>0.21383950775308053</v>
      </c>
      <c r="H102" s="12">
        <v>-11418465.49</v>
      </c>
      <c r="I102" s="12">
        <v>-2.4417190396771375</v>
      </c>
      <c r="J102" t="s">
        <v>26</v>
      </c>
      <c r="K102" s="14">
        <v>206451.48928299992</v>
      </c>
      <c r="L102" s="14">
        <v>1153323.4903339997</v>
      </c>
      <c r="M102" s="13">
        <v>0.17900570916422767</v>
      </c>
      <c r="N102" s="12">
        <v>-0.43708164827720297</v>
      </c>
      <c r="O102" s="2">
        <f>DATE(LEFT(ALT[[#This Row],[DATEMTH]],4),RIGHT(ALT[[#This Row],[DATEMTH]],2),1)</f>
        <v>43101</v>
      </c>
      <c r="P102" t="str">
        <f>IF(AND(ALT[[#This Row],[DATE]]&gt;=DATE(2023,6,1),ALT[[#This Row],[DATE]]&lt;=DATE(2024,5,31)),"Y","N")</f>
        <v>N</v>
      </c>
      <c r="Q102" t="str">
        <f>LEFT(ALT[[#This Row],[DATEMTH]],4)</f>
        <v>2018</v>
      </c>
    </row>
    <row r="103" spans="1:17" x14ac:dyDescent="0.25">
      <c r="A103" t="s">
        <v>13</v>
      </c>
      <c r="B103" t="s">
        <v>111</v>
      </c>
      <c r="C103" t="s">
        <v>18</v>
      </c>
      <c r="D103" t="s">
        <v>22</v>
      </c>
      <c r="E103" s="14">
        <v>1153323.4903339995</v>
      </c>
      <c r="F103" s="14">
        <v>5393406.9641880058</v>
      </c>
      <c r="G103" s="13">
        <v>0.21383950775308053</v>
      </c>
      <c r="H103" s="12">
        <v>-11418465.49</v>
      </c>
      <c r="I103" s="12">
        <v>-2.4417190396771375</v>
      </c>
      <c r="J103" t="s">
        <v>16</v>
      </c>
      <c r="K103" s="14">
        <v>446043.95629300002</v>
      </c>
      <c r="L103" s="14">
        <v>1153323.4903339997</v>
      </c>
      <c r="M103" s="13">
        <v>0.3867466153523213</v>
      </c>
      <c r="N103" s="12">
        <v>-0.94432657423645328</v>
      </c>
      <c r="O103" s="2">
        <f>DATE(LEFT(ALT[[#This Row],[DATEMTH]],4),RIGHT(ALT[[#This Row],[DATEMTH]],2),1)</f>
        <v>43101</v>
      </c>
      <c r="P103" t="str">
        <f>IF(AND(ALT[[#This Row],[DATE]]&gt;=DATE(2023,6,1),ALT[[#This Row],[DATE]]&lt;=DATE(2024,5,31)),"Y","N")</f>
        <v>N</v>
      </c>
      <c r="Q103" t="str">
        <f>LEFT(ALT[[#This Row],[DATEMTH]],4)</f>
        <v>2018</v>
      </c>
    </row>
    <row r="104" spans="1:17" x14ac:dyDescent="0.25">
      <c r="A104" t="s">
        <v>13</v>
      </c>
      <c r="B104" t="s">
        <v>111</v>
      </c>
      <c r="C104" t="s">
        <v>18</v>
      </c>
      <c r="D104" t="s">
        <v>22</v>
      </c>
      <c r="E104" s="14">
        <v>1153323.4903339995</v>
      </c>
      <c r="F104" s="14">
        <v>5393406.9641880058</v>
      </c>
      <c r="G104" s="13">
        <v>0.21383950775308053</v>
      </c>
      <c r="H104" s="12">
        <v>-11418465.49</v>
      </c>
      <c r="I104" s="12">
        <v>-2.4417190396771375</v>
      </c>
      <c r="J104" t="s">
        <v>25</v>
      </c>
      <c r="K104" s="14">
        <v>100113.34270899998</v>
      </c>
      <c r="L104" s="14">
        <v>1153323.4903339997</v>
      </c>
      <c r="M104" s="13">
        <v>8.6804217158541863E-2</v>
      </c>
      <c r="N104" s="12">
        <v>-0.21195150976028054</v>
      </c>
      <c r="O104" s="2">
        <f>DATE(LEFT(ALT[[#This Row],[DATEMTH]],4),RIGHT(ALT[[#This Row],[DATEMTH]],2),1)</f>
        <v>43101</v>
      </c>
      <c r="P104" t="str">
        <f>IF(AND(ALT[[#This Row],[DATE]]&gt;=DATE(2023,6,1),ALT[[#This Row],[DATE]]&lt;=DATE(2024,5,31)),"Y","N")</f>
        <v>N</v>
      </c>
      <c r="Q104" t="str">
        <f>LEFT(ALT[[#This Row],[DATEMTH]],4)</f>
        <v>2018</v>
      </c>
    </row>
    <row r="105" spans="1:17" x14ac:dyDescent="0.25">
      <c r="A105" t="s">
        <v>13</v>
      </c>
      <c r="B105" t="s">
        <v>111</v>
      </c>
      <c r="C105" t="s">
        <v>18</v>
      </c>
      <c r="D105" t="s">
        <v>22</v>
      </c>
      <c r="E105" s="14">
        <v>1153323.4903339995</v>
      </c>
      <c r="F105" s="14">
        <v>5393406.9641880058</v>
      </c>
      <c r="G105" s="13">
        <v>0.21383950775308053</v>
      </c>
      <c r="H105" s="12">
        <v>-11418465.49</v>
      </c>
      <c r="I105" s="12">
        <v>-2.4417190396771375</v>
      </c>
      <c r="J105" t="s">
        <v>24</v>
      </c>
      <c r="K105" s="14">
        <v>400714.70204899984</v>
      </c>
      <c r="L105" s="14">
        <v>1153323.4903339997</v>
      </c>
      <c r="M105" s="13">
        <v>0.34744345832490919</v>
      </c>
      <c r="N105" s="12">
        <v>-0.84835930740320087</v>
      </c>
      <c r="O105" s="2">
        <f>DATE(LEFT(ALT[[#This Row],[DATEMTH]],4),RIGHT(ALT[[#This Row],[DATEMTH]],2),1)</f>
        <v>43101</v>
      </c>
      <c r="P105" t="str">
        <f>IF(AND(ALT[[#This Row],[DATE]]&gt;=DATE(2023,6,1),ALT[[#This Row],[DATE]]&lt;=DATE(2024,5,31)),"Y","N")</f>
        <v>N</v>
      </c>
      <c r="Q105" t="str">
        <f>LEFT(ALT[[#This Row],[DATEMTH]],4)</f>
        <v>2018</v>
      </c>
    </row>
    <row r="106" spans="1:17" x14ac:dyDescent="0.25">
      <c r="A106" t="s">
        <v>13</v>
      </c>
      <c r="B106" t="s">
        <v>111</v>
      </c>
      <c r="C106" t="s">
        <v>19</v>
      </c>
      <c r="D106" t="s">
        <v>22</v>
      </c>
      <c r="E106" s="14">
        <v>1567348.4907650005</v>
      </c>
      <c r="F106" s="14">
        <v>5393406.9641880058</v>
      </c>
      <c r="G106" s="13">
        <v>0.29060452904298306</v>
      </c>
      <c r="H106" s="12">
        <v>-11418465.49</v>
      </c>
      <c r="I106" s="12">
        <v>-3.3182577861150047</v>
      </c>
      <c r="J106" t="s">
        <v>26</v>
      </c>
      <c r="K106" s="14">
        <v>43909.349070999982</v>
      </c>
      <c r="L106" s="14">
        <v>1567348.4907650002</v>
      </c>
      <c r="M106" s="13">
        <v>2.8015051744853796E-2</v>
      </c>
      <c r="N106" s="12">
        <v>-9.2961163580775857E-2</v>
      </c>
      <c r="O106" s="2">
        <f>DATE(LEFT(ALT[[#This Row],[DATEMTH]],4),RIGHT(ALT[[#This Row],[DATEMTH]],2),1)</f>
        <v>43101</v>
      </c>
      <c r="P106" t="str">
        <f>IF(AND(ALT[[#This Row],[DATE]]&gt;=DATE(2023,6,1),ALT[[#This Row],[DATE]]&lt;=DATE(2024,5,31)),"Y","N")</f>
        <v>N</v>
      </c>
      <c r="Q106" t="str">
        <f>LEFT(ALT[[#This Row],[DATEMTH]],4)</f>
        <v>2018</v>
      </c>
    </row>
    <row r="107" spans="1:17" x14ac:dyDescent="0.25">
      <c r="A107" t="s">
        <v>13</v>
      </c>
      <c r="B107" t="s">
        <v>111</v>
      </c>
      <c r="C107" t="s">
        <v>19</v>
      </c>
      <c r="D107" t="s">
        <v>22</v>
      </c>
      <c r="E107" s="14">
        <v>1567348.4907650005</v>
      </c>
      <c r="F107" s="14">
        <v>5393406.9641880058</v>
      </c>
      <c r="G107" s="13">
        <v>0.29060452904298306</v>
      </c>
      <c r="H107" s="12">
        <v>-11418465.49</v>
      </c>
      <c r="I107" s="12">
        <v>-3.3182577861150047</v>
      </c>
      <c r="J107" t="s">
        <v>24</v>
      </c>
      <c r="K107" s="14">
        <v>475732.76961199986</v>
      </c>
      <c r="L107" s="14">
        <v>1567348.4907650002</v>
      </c>
      <c r="M107" s="13">
        <v>0.30352711755877693</v>
      </c>
      <c r="N107" s="12">
        <v>-1.0071812211364559</v>
      </c>
      <c r="O107" s="2">
        <f>DATE(LEFT(ALT[[#This Row],[DATEMTH]],4),RIGHT(ALT[[#This Row],[DATEMTH]],2),1)</f>
        <v>43101</v>
      </c>
      <c r="P107" t="str">
        <f>IF(AND(ALT[[#This Row],[DATE]]&gt;=DATE(2023,6,1),ALT[[#This Row],[DATE]]&lt;=DATE(2024,5,31)),"Y","N")</f>
        <v>N</v>
      </c>
      <c r="Q107" t="str">
        <f>LEFT(ALT[[#This Row],[DATEMTH]],4)</f>
        <v>2018</v>
      </c>
    </row>
    <row r="108" spans="1:17" x14ac:dyDescent="0.25">
      <c r="A108" t="s">
        <v>13</v>
      </c>
      <c r="B108" t="s">
        <v>111</v>
      </c>
      <c r="C108" t="s">
        <v>19</v>
      </c>
      <c r="D108" t="s">
        <v>22</v>
      </c>
      <c r="E108" s="14">
        <v>1567348.4907650005</v>
      </c>
      <c r="F108" s="14">
        <v>5393406.9641880058</v>
      </c>
      <c r="G108" s="13">
        <v>0.29060452904298306</v>
      </c>
      <c r="H108" s="12">
        <v>-11418465.49</v>
      </c>
      <c r="I108" s="12">
        <v>-3.3182577861150047</v>
      </c>
      <c r="J108" t="s">
        <v>25</v>
      </c>
      <c r="K108" s="14">
        <v>1047522.6463490002</v>
      </c>
      <c r="L108" s="14">
        <v>1567348.4907650002</v>
      </c>
      <c r="M108" s="13">
        <v>0.66834060996716782</v>
      </c>
      <c r="N108" s="12">
        <v>-2.217726432800406</v>
      </c>
      <c r="O108" s="2">
        <f>DATE(LEFT(ALT[[#This Row],[DATEMTH]],4),RIGHT(ALT[[#This Row],[DATEMTH]],2),1)</f>
        <v>43101</v>
      </c>
      <c r="P108" t="str">
        <f>IF(AND(ALT[[#This Row],[DATE]]&gt;=DATE(2023,6,1),ALT[[#This Row],[DATE]]&lt;=DATE(2024,5,31)),"Y","N")</f>
        <v>N</v>
      </c>
      <c r="Q108" t="str">
        <f>LEFT(ALT[[#This Row],[DATEMTH]],4)</f>
        <v>2018</v>
      </c>
    </row>
    <row r="109" spans="1:17" x14ac:dyDescent="0.25">
      <c r="A109" t="s">
        <v>13</v>
      </c>
      <c r="B109" t="s">
        <v>111</v>
      </c>
      <c r="C109" t="s">
        <v>19</v>
      </c>
      <c r="D109" t="s">
        <v>22</v>
      </c>
      <c r="E109" s="14">
        <v>1567348.4907650005</v>
      </c>
      <c r="F109" s="14">
        <v>5393406.9641880058</v>
      </c>
      <c r="G109" s="13">
        <v>0.29060452904298306</v>
      </c>
      <c r="H109" s="12">
        <v>-11418465.49</v>
      </c>
      <c r="I109" s="12">
        <v>-3.3182577861150047</v>
      </c>
      <c r="J109" t="s">
        <v>16</v>
      </c>
      <c r="K109" s="14">
        <v>183.72573299999996</v>
      </c>
      <c r="L109" s="14">
        <v>1567348.4907650002</v>
      </c>
      <c r="M109" s="13">
        <v>1.1722072920128061E-4</v>
      </c>
      <c r="N109" s="12">
        <v>-3.8896859736622789E-4</v>
      </c>
      <c r="O109" s="2">
        <f>DATE(LEFT(ALT[[#This Row],[DATEMTH]],4),RIGHT(ALT[[#This Row],[DATEMTH]],2),1)</f>
        <v>43101</v>
      </c>
      <c r="P109" t="str">
        <f>IF(AND(ALT[[#This Row],[DATE]]&gt;=DATE(2023,6,1),ALT[[#This Row],[DATE]]&lt;=DATE(2024,5,31)),"Y","N")</f>
        <v>N</v>
      </c>
      <c r="Q109" t="str">
        <f>LEFT(ALT[[#This Row],[DATEMTH]],4)</f>
        <v>2018</v>
      </c>
    </row>
    <row r="110" spans="1:17" x14ac:dyDescent="0.25">
      <c r="A110" t="s">
        <v>13</v>
      </c>
      <c r="B110" t="s">
        <v>111</v>
      </c>
      <c r="C110" t="s">
        <v>20</v>
      </c>
      <c r="D110" t="s">
        <v>22</v>
      </c>
      <c r="E110" s="14">
        <v>1790870.1437239996</v>
      </c>
      <c r="F110" s="14">
        <v>5393406.9641880058</v>
      </c>
      <c r="G110" s="13">
        <v>0.33204802745561418</v>
      </c>
      <c r="H110" s="12">
        <v>-11418465.49</v>
      </c>
      <c r="I110" s="12">
        <v>-3.791478942524503</v>
      </c>
      <c r="J110" t="s">
        <v>25</v>
      </c>
      <c r="K110" s="14">
        <v>279900.49825400003</v>
      </c>
      <c r="L110" s="14">
        <v>1790870.1437240001</v>
      </c>
      <c r="M110" s="13">
        <v>0.15629301724354219</v>
      </c>
      <c r="N110" s="12">
        <v>-0.5925816837425093</v>
      </c>
      <c r="O110" s="2">
        <f>DATE(LEFT(ALT[[#This Row],[DATEMTH]],4),RIGHT(ALT[[#This Row],[DATEMTH]],2),1)</f>
        <v>43101</v>
      </c>
      <c r="P110" t="str">
        <f>IF(AND(ALT[[#This Row],[DATE]]&gt;=DATE(2023,6,1),ALT[[#This Row],[DATE]]&lt;=DATE(2024,5,31)),"Y","N")</f>
        <v>N</v>
      </c>
      <c r="Q110" t="str">
        <f>LEFT(ALT[[#This Row],[DATEMTH]],4)</f>
        <v>2018</v>
      </c>
    </row>
    <row r="111" spans="1:17" x14ac:dyDescent="0.25">
      <c r="A111" t="s">
        <v>13</v>
      </c>
      <c r="B111" t="s">
        <v>111</v>
      </c>
      <c r="C111" t="s">
        <v>20</v>
      </c>
      <c r="D111" t="s">
        <v>22</v>
      </c>
      <c r="E111" s="14">
        <v>1790870.1437239996</v>
      </c>
      <c r="F111" s="14">
        <v>5393406.9641880058</v>
      </c>
      <c r="G111" s="13">
        <v>0.33204802745561418</v>
      </c>
      <c r="H111" s="12">
        <v>-11418465.49</v>
      </c>
      <c r="I111" s="12">
        <v>-3.791478942524503</v>
      </c>
      <c r="J111" t="s">
        <v>26</v>
      </c>
      <c r="K111" s="14">
        <v>113695.09238</v>
      </c>
      <c r="L111" s="14">
        <v>1790870.1437240001</v>
      </c>
      <c r="M111" s="13">
        <v>6.3485949988299165E-2</v>
      </c>
      <c r="N111" s="12">
        <v>-0.24070564252679999</v>
      </c>
      <c r="O111" s="2">
        <f>DATE(LEFT(ALT[[#This Row],[DATEMTH]],4),RIGHT(ALT[[#This Row],[DATEMTH]],2),1)</f>
        <v>43101</v>
      </c>
      <c r="P111" t="str">
        <f>IF(AND(ALT[[#This Row],[DATE]]&gt;=DATE(2023,6,1),ALT[[#This Row],[DATE]]&lt;=DATE(2024,5,31)),"Y","N")</f>
        <v>N</v>
      </c>
      <c r="Q111" t="str">
        <f>LEFT(ALT[[#This Row],[DATEMTH]],4)</f>
        <v>2018</v>
      </c>
    </row>
    <row r="112" spans="1:17" x14ac:dyDescent="0.25">
      <c r="A112" t="s">
        <v>13</v>
      </c>
      <c r="B112" t="s">
        <v>111</v>
      </c>
      <c r="C112" t="s">
        <v>20</v>
      </c>
      <c r="D112" t="s">
        <v>22</v>
      </c>
      <c r="E112" s="14">
        <v>1790870.1437239996</v>
      </c>
      <c r="F112" s="14">
        <v>5393406.9641880058</v>
      </c>
      <c r="G112" s="13">
        <v>0.33204802745561418</v>
      </c>
      <c r="H112" s="12">
        <v>-11418465.49</v>
      </c>
      <c r="I112" s="12">
        <v>-3.791478942524503</v>
      </c>
      <c r="J112" t="s">
        <v>16</v>
      </c>
      <c r="K112" s="14">
        <v>519008.30560700007</v>
      </c>
      <c r="L112" s="14">
        <v>1790870.1437240001</v>
      </c>
      <c r="M112" s="13">
        <v>0.28980789446171429</v>
      </c>
      <c r="N112" s="12">
        <v>-1.0988005292289533</v>
      </c>
      <c r="O112" s="2">
        <f>DATE(LEFT(ALT[[#This Row],[DATEMTH]],4),RIGHT(ALT[[#This Row],[DATEMTH]],2),1)</f>
        <v>43101</v>
      </c>
      <c r="P112" t="str">
        <f>IF(AND(ALT[[#This Row],[DATE]]&gt;=DATE(2023,6,1),ALT[[#This Row],[DATE]]&lt;=DATE(2024,5,31)),"Y","N")</f>
        <v>N</v>
      </c>
      <c r="Q112" t="str">
        <f>LEFT(ALT[[#This Row],[DATEMTH]],4)</f>
        <v>2018</v>
      </c>
    </row>
    <row r="113" spans="1:17" x14ac:dyDescent="0.25">
      <c r="A113" t="s">
        <v>13</v>
      </c>
      <c r="B113" t="s">
        <v>111</v>
      </c>
      <c r="C113" t="s">
        <v>20</v>
      </c>
      <c r="D113" t="s">
        <v>22</v>
      </c>
      <c r="E113" s="14">
        <v>1790870.1437239996</v>
      </c>
      <c r="F113" s="14">
        <v>5393406.9641880058</v>
      </c>
      <c r="G113" s="13">
        <v>0.33204802745561418</v>
      </c>
      <c r="H113" s="12">
        <v>-11418465.49</v>
      </c>
      <c r="I113" s="12">
        <v>-3.791478942524503</v>
      </c>
      <c r="J113" t="s">
        <v>24</v>
      </c>
      <c r="K113" s="14">
        <v>878266.24748299981</v>
      </c>
      <c r="L113" s="14">
        <v>1790870.1437240001</v>
      </c>
      <c r="M113" s="13">
        <v>0.49041313830644429</v>
      </c>
      <c r="N113" s="12">
        <v>-1.8593910870262402</v>
      </c>
      <c r="O113" s="2">
        <f>DATE(LEFT(ALT[[#This Row],[DATEMTH]],4),RIGHT(ALT[[#This Row],[DATEMTH]],2),1)</f>
        <v>43101</v>
      </c>
      <c r="P113" t="str">
        <f>IF(AND(ALT[[#This Row],[DATE]]&gt;=DATE(2023,6,1),ALT[[#This Row],[DATE]]&lt;=DATE(2024,5,31)),"Y","N")</f>
        <v>N</v>
      </c>
      <c r="Q113" t="str">
        <f>LEFT(ALT[[#This Row],[DATEMTH]],4)</f>
        <v>2018</v>
      </c>
    </row>
    <row r="114" spans="1:17" x14ac:dyDescent="0.25">
      <c r="A114" t="s">
        <v>13</v>
      </c>
      <c r="B114" t="s">
        <v>111</v>
      </c>
      <c r="C114" t="s">
        <v>15</v>
      </c>
      <c r="D114" t="s">
        <v>17</v>
      </c>
      <c r="E114" s="14">
        <v>881864.83936500049</v>
      </c>
      <c r="F114" s="14">
        <v>5393406.9641880058</v>
      </c>
      <c r="G114" s="13">
        <v>0.16350793574832118</v>
      </c>
      <c r="H114" s="12">
        <v>-25653799.18</v>
      </c>
      <c r="I114" s="12">
        <v>-4.1945997480237747</v>
      </c>
      <c r="J114" t="s">
        <v>16</v>
      </c>
      <c r="K114" s="14">
        <v>284172.70713399991</v>
      </c>
      <c r="L114" s="14">
        <v>881864.83936499991</v>
      </c>
      <c r="M114" s="13">
        <v>0.32224065916793188</v>
      </c>
      <c r="N114" s="12">
        <v>-1.3516705877488222</v>
      </c>
      <c r="O114" s="2">
        <f>DATE(LEFT(ALT[[#This Row],[DATEMTH]],4),RIGHT(ALT[[#This Row],[DATEMTH]],2),1)</f>
        <v>43101</v>
      </c>
      <c r="P114" t="str">
        <f>IF(AND(ALT[[#This Row],[DATE]]&gt;=DATE(2023,6,1),ALT[[#This Row],[DATE]]&lt;=DATE(2024,5,31)),"Y","N")</f>
        <v>N</v>
      </c>
      <c r="Q114" t="str">
        <f>LEFT(ALT[[#This Row],[DATEMTH]],4)</f>
        <v>2018</v>
      </c>
    </row>
    <row r="115" spans="1:17" x14ac:dyDescent="0.25">
      <c r="A115" t="s">
        <v>13</v>
      </c>
      <c r="B115" t="s">
        <v>111</v>
      </c>
      <c r="C115" t="s">
        <v>15</v>
      </c>
      <c r="D115" t="s">
        <v>17</v>
      </c>
      <c r="E115" s="14">
        <v>881864.83936500049</v>
      </c>
      <c r="F115" s="14">
        <v>5393406.9641880058</v>
      </c>
      <c r="G115" s="13">
        <v>0.16350793574832118</v>
      </c>
      <c r="H115" s="12">
        <v>-25653799.18</v>
      </c>
      <c r="I115" s="12">
        <v>-4.1945997480237747</v>
      </c>
      <c r="J115" t="s">
        <v>25</v>
      </c>
      <c r="K115" s="14">
        <v>115190.15886099996</v>
      </c>
      <c r="L115" s="14">
        <v>881864.83936499991</v>
      </c>
      <c r="M115" s="13">
        <v>0.13062110395958679</v>
      </c>
      <c r="N115" s="12">
        <v>-0.54790324975547</v>
      </c>
      <c r="O115" s="2">
        <f>DATE(LEFT(ALT[[#This Row],[DATEMTH]],4),RIGHT(ALT[[#This Row],[DATEMTH]],2),1)</f>
        <v>43101</v>
      </c>
      <c r="P115" t="str">
        <f>IF(AND(ALT[[#This Row],[DATE]]&gt;=DATE(2023,6,1),ALT[[#This Row],[DATE]]&lt;=DATE(2024,5,31)),"Y","N")</f>
        <v>N</v>
      </c>
      <c r="Q115" t="str">
        <f>LEFT(ALT[[#This Row],[DATEMTH]],4)</f>
        <v>2018</v>
      </c>
    </row>
    <row r="116" spans="1:17" x14ac:dyDescent="0.25">
      <c r="A116" t="s">
        <v>13</v>
      </c>
      <c r="B116" t="s">
        <v>111</v>
      </c>
      <c r="C116" t="s">
        <v>15</v>
      </c>
      <c r="D116" t="s">
        <v>17</v>
      </c>
      <c r="E116" s="14">
        <v>881864.83936500049</v>
      </c>
      <c r="F116" s="14">
        <v>5393406.9641880058</v>
      </c>
      <c r="G116" s="13">
        <v>0.16350793574832118</v>
      </c>
      <c r="H116" s="12">
        <v>-25653799.18</v>
      </c>
      <c r="I116" s="12">
        <v>-4.1945997480237747</v>
      </c>
      <c r="J116" t="s">
        <v>26</v>
      </c>
      <c r="K116" s="14">
        <v>100079.315816</v>
      </c>
      <c r="L116" s="14">
        <v>881864.83936499991</v>
      </c>
      <c r="M116" s="13">
        <v>0.1134860030115994</v>
      </c>
      <c r="N116" s="12">
        <v>-0.47602835963668017</v>
      </c>
      <c r="O116" s="2">
        <f>DATE(LEFT(ALT[[#This Row],[DATEMTH]],4),RIGHT(ALT[[#This Row],[DATEMTH]],2),1)</f>
        <v>43101</v>
      </c>
      <c r="P116" t="str">
        <f>IF(AND(ALT[[#This Row],[DATE]]&gt;=DATE(2023,6,1),ALT[[#This Row],[DATE]]&lt;=DATE(2024,5,31)),"Y","N")</f>
        <v>N</v>
      </c>
      <c r="Q116" t="str">
        <f>LEFT(ALT[[#This Row],[DATEMTH]],4)</f>
        <v>2018</v>
      </c>
    </row>
    <row r="117" spans="1:17" x14ac:dyDescent="0.25">
      <c r="A117" t="s">
        <v>13</v>
      </c>
      <c r="B117" t="s">
        <v>111</v>
      </c>
      <c r="C117" t="s">
        <v>15</v>
      </c>
      <c r="D117" t="s">
        <v>17</v>
      </c>
      <c r="E117" s="14">
        <v>881864.83936500049</v>
      </c>
      <c r="F117" s="14">
        <v>5393406.9641880058</v>
      </c>
      <c r="G117" s="13">
        <v>0.16350793574832118</v>
      </c>
      <c r="H117" s="12">
        <v>-25653799.18</v>
      </c>
      <c r="I117" s="12">
        <v>-4.1945997480237747</v>
      </c>
      <c r="J117" t="s">
        <v>24</v>
      </c>
      <c r="K117" s="14">
        <v>382422.65755400009</v>
      </c>
      <c r="L117" s="14">
        <v>881864.83936499991</v>
      </c>
      <c r="M117" s="13">
        <v>0.43365223386088203</v>
      </c>
      <c r="N117" s="12">
        <v>-1.8189975508828027</v>
      </c>
      <c r="O117" s="2">
        <f>DATE(LEFT(ALT[[#This Row],[DATEMTH]],4),RIGHT(ALT[[#This Row],[DATEMTH]],2),1)</f>
        <v>43101</v>
      </c>
      <c r="P117" t="str">
        <f>IF(AND(ALT[[#This Row],[DATE]]&gt;=DATE(2023,6,1),ALT[[#This Row],[DATE]]&lt;=DATE(2024,5,31)),"Y","N")</f>
        <v>N</v>
      </c>
      <c r="Q117" t="str">
        <f>LEFT(ALT[[#This Row],[DATEMTH]],4)</f>
        <v>2018</v>
      </c>
    </row>
    <row r="118" spans="1:17" x14ac:dyDescent="0.25">
      <c r="A118" t="s">
        <v>13</v>
      </c>
      <c r="B118" t="s">
        <v>111</v>
      </c>
      <c r="C118" t="s">
        <v>18</v>
      </c>
      <c r="D118" t="s">
        <v>17</v>
      </c>
      <c r="E118" s="14">
        <v>1153323.4903339995</v>
      </c>
      <c r="F118" s="14">
        <v>5393406.9641880058</v>
      </c>
      <c r="G118" s="13">
        <v>0.21383950775308053</v>
      </c>
      <c r="H118" s="12">
        <v>-25653799.18</v>
      </c>
      <c r="I118" s="12">
        <v>-5.4857957886475806</v>
      </c>
      <c r="J118" t="s">
        <v>16</v>
      </c>
      <c r="K118" s="14">
        <v>446043.95629300002</v>
      </c>
      <c r="L118" s="14">
        <v>1153323.4903339997</v>
      </c>
      <c r="M118" s="13">
        <v>0.3867466153523213</v>
      </c>
      <c r="N118" s="12">
        <v>-2.1216129537734698</v>
      </c>
      <c r="O118" s="2">
        <f>DATE(LEFT(ALT[[#This Row],[DATEMTH]],4),RIGHT(ALT[[#This Row],[DATEMTH]],2),1)</f>
        <v>43101</v>
      </c>
      <c r="P118" t="str">
        <f>IF(AND(ALT[[#This Row],[DATE]]&gt;=DATE(2023,6,1),ALT[[#This Row],[DATE]]&lt;=DATE(2024,5,31)),"Y","N")</f>
        <v>N</v>
      </c>
      <c r="Q118" t="str">
        <f>LEFT(ALT[[#This Row],[DATEMTH]],4)</f>
        <v>2018</v>
      </c>
    </row>
    <row r="119" spans="1:17" x14ac:dyDescent="0.25">
      <c r="A119" t="s">
        <v>13</v>
      </c>
      <c r="B119" t="s">
        <v>111</v>
      </c>
      <c r="C119" t="s">
        <v>18</v>
      </c>
      <c r="D119" t="s">
        <v>17</v>
      </c>
      <c r="E119" s="14">
        <v>1153323.4903339995</v>
      </c>
      <c r="F119" s="14">
        <v>5393406.9641880058</v>
      </c>
      <c r="G119" s="13">
        <v>0.21383950775308053</v>
      </c>
      <c r="H119" s="12">
        <v>-25653799.18</v>
      </c>
      <c r="I119" s="12">
        <v>-5.4857957886475806</v>
      </c>
      <c r="J119" t="s">
        <v>24</v>
      </c>
      <c r="K119" s="14">
        <v>400714.70204899984</v>
      </c>
      <c r="L119" s="14">
        <v>1153323.4903339997</v>
      </c>
      <c r="M119" s="13">
        <v>0.34744345832490919</v>
      </c>
      <c r="N119" s="12">
        <v>-1.906003860471938</v>
      </c>
      <c r="O119" s="2">
        <f>DATE(LEFT(ALT[[#This Row],[DATEMTH]],4),RIGHT(ALT[[#This Row],[DATEMTH]],2),1)</f>
        <v>43101</v>
      </c>
      <c r="P119" t="str">
        <f>IF(AND(ALT[[#This Row],[DATE]]&gt;=DATE(2023,6,1),ALT[[#This Row],[DATE]]&lt;=DATE(2024,5,31)),"Y","N")</f>
        <v>N</v>
      </c>
      <c r="Q119" t="str">
        <f>LEFT(ALT[[#This Row],[DATEMTH]],4)</f>
        <v>2018</v>
      </c>
    </row>
    <row r="120" spans="1:17" x14ac:dyDescent="0.25">
      <c r="A120" t="s">
        <v>13</v>
      </c>
      <c r="B120" t="s">
        <v>111</v>
      </c>
      <c r="C120" t="s">
        <v>18</v>
      </c>
      <c r="D120" t="s">
        <v>17</v>
      </c>
      <c r="E120" s="14">
        <v>1153323.4903339995</v>
      </c>
      <c r="F120" s="14">
        <v>5393406.9641880058</v>
      </c>
      <c r="G120" s="13">
        <v>0.21383950775308053</v>
      </c>
      <c r="H120" s="12">
        <v>-25653799.18</v>
      </c>
      <c r="I120" s="12">
        <v>-5.4857957886475806</v>
      </c>
      <c r="J120" t="s">
        <v>25</v>
      </c>
      <c r="K120" s="14">
        <v>100113.34270899998</v>
      </c>
      <c r="L120" s="14">
        <v>1153323.4903339997</v>
      </c>
      <c r="M120" s="13">
        <v>8.6804217158541863E-2</v>
      </c>
      <c r="N120" s="12">
        <v>-0.47619020892517899</v>
      </c>
      <c r="O120" s="2">
        <f>DATE(LEFT(ALT[[#This Row],[DATEMTH]],4),RIGHT(ALT[[#This Row],[DATEMTH]],2),1)</f>
        <v>43101</v>
      </c>
      <c r="P120" t="str">
        <f>IF(AND(ALT[[#This Row],[DATE]]&gt;=DATE(2023,6,1),ALT[[#This Row],[DATE]]&lt;=DATE(2024,5,31)),"Y","N")</f>
        <v>N</v>
      </c>
      <c r="Q120" t="str">
        <f>LEFT(ALT[[#This Row],[DATEMTH]],4)</f>
        <v>2018</v>
      </c>
    </row>
    <row r="121" spans="1:17" x14ac:dyDescent="0.25">
      <c r="A121" t="s">
        <v>13</v>
      </c>
      <c r="B121" t="s">
        <v>111</v>
      </c>
      <c r="C121" t="s">
        <v>18</v>
      </c>
      <c r="D121" t="s">
        <v>17</v>
      </c>
      <c r="E121" s="14">
        <v>1153323.4903339995</v>
      </c>
      <c r="F121" s="14">
        <v>5393406.9641880058</v>
      </c>
      <c r="G121" s="13">
        <v>0.21383950775308053</v>
      </c>
      <c r="H121" s="12">
        <v>-25653799.18</v>
      </c>
      <c r="I121" s="12">
        <v>-5.4857957886475806</v>
      </c>
      <c r="J121" t="s">
        <v>26</v>
      </c>
      <c r="K121" s="14">
        <v>206451.48928299992</v>
      </c>
      <c r="L121" s="14">
        <v>1153323.4903339997</v>
      </c>
      <c r="M121" s="13">
        <v>0.17900570916422767</v>
      </c>
      <c r="N121" s="12">
        <v>-0.98198876547699376</v>
      </c>
      <c r="O121" s="2">
        <f>DATE(LEFT(ALT[[#This Row],[DATEMTH]],4),RIGHT(ALT[[#This Row],[DATEMTH]],2),1)</f>
        <v>43101</v>
      </c>
      <c r="P121" t="str">
        <f>IF(AND(ALT[[#This Row],[DATE]]&gt;=DATE(2023,6,1),ALT[[#This Row],[DATE]]&lt;=DATE(2024,5,31)),"Y","N")</f>
        <v>N</v>
      </c>
      <c r="Q121" t="str">
        <f>LEFT(ALT[[#This Row],[DATEMTH]],4)</f>
        <v>2018</v>
      </c>
    </row>
    <row r="122" spans="1:17" x14ac:dyDescent="0.25">
      <c r="A122" t="s">
        <v>13</v>
      </c>
      <c r="B122" t="s">
        <v>111</v>
      </c>
      <c r="C122" t="s">
        <v>19</v>
      </c>
      <c r="D122" t="s">
        <v>17</v>
      </c>
      <c r="E122" s="14">
        <v>1567348.4907650005</v>
      </c>
      <c r="F122" s="14">
        <v>5393406.9641880058</v>
      </c>
      <c r="G122" s="13">
        <v>0.29060452904298306</v>
      </c>
      <c r="H122" s="12">
        <v>-25653799.18</v>
      </c>
      <c r="I122" s="12">
        <v>-7.4551102288671647</v>
      </c>
      <c r="J122" t="s">
        <v>26</v>
      </c>
      <c r="K122" s="14">
        <v>43909.349070999982</v>
      </c>
      <c r="L122" s="14">
        <v>1567348.4907650002</v>
      </c>
      <c r="M122" s="13">
        <v>2.8015051744853796E-2</v>
      </c>
      <c r="N122" s="12">
        <v>-0.20885529882530243</v>
      </c>
      <c r="O122" s="2">
        <f>DATE(LEFT(ALT[[#This Row],[DATEMTH]],4),RIGHT(ALT[[#This Row],[DATEMTH]],2),1)</f>
        <v>43101</v>
      </c>
      <c r="P122" t="str">
        <f>IF(AND(ALT[[#This Row],[DATE]]&gt;=DATE(2023,6,1),ALT[[#This Row],[DATE]]&lt;=DATE(2024,5,31)),"Y","N")</f>
        <v>N</v>
      </c>
      <c r="Q122" t="str">
        <f>LEFT(ALT[[#This Row],[DATEMTH]],4)</f>
        <v>2018</v>
      </c>
    </row>
    <row r="123" spans="1:17" x14ac:dyDescent="0.25">
      <c r="A123" t="s">
        <v>13</v>
      </c>
      <c r="B123" t="s">
        <v>111</v>
      </c>
      <c r="C123" t="s">
        <v>19</v>
      </c>
      <c r="D123" t="s">
        <v>17</v>
      </c>
      <c r="E123" s="14">
        <v>1567348.4907650005</v>
      </c>
      <c r="F123" s="14">
        <v>5393406.9641880058</v>
      </c>
      <c r="G123" s="13">
        <v>0.29060452904298306</v>
      </c>
      <c r="H123" s="12">
        <v>-25653799.18</v>
      </c>
      <c r="I123" s="12">
        <v>-7.4551102288671647</v>
      </c>
      <c r="J123" t="s">
        <v>25</v>
      </c>
      <c r="K123" s="14">
        <v>1047522.6463490002</v>
      </c>
      <c r="L123" s="14">
        <v>1567348.4907650002</v>
      </c>
      <c r="M123" s="13">
        <v>0.66834060996716782</v>
      </c>
      <c r="N123" s="12">
        <v>-4.9825529177335532</v>
      </c>
      <c r="O123" s="2">
        <f>DATE(LEFT(ALT[[#This Row],[DATEMTH]],4),RIGHT(ALT[[#This Row],[DATEMTH]],2),1)</f>
        <v>43101</v>
      </c>
      <c r="P123" t="str">
        <f>IF(AND(ALT[[#This Row],[DATE]]&gt;=DATE(2023,6,1),ALT[[#This Row],[DATE]]&lt;=DATE(2024,5,31)),"Y","N")</f>
        <v>N</v>
      </c>
      <c r="Q123" t="str">
        <f>LEFT(ALT[[#This Row],[DATEMTH]],4)</f>
        <v>2018</v>
      </c>
    </row>
    <row r="124" spans="1:17" x14ac:dyDescent="0.25">
      <c r="A124" t="s">
        <v>13</v>
      </c>
      <c r="B124" t="s">
        <v>111</v>
      </c>
      <c r="C124" t="s">
        <v>19</v>
      </c>
      <c r="D124" t="s">
        <v>17</v>
      </c>
      <c r="E124" s="14">
        <v>1567348.4907650005</v>
      </c>
      <c r="F124" s="14">
        <v>5393406.9641880058</v>
      </c>
      <c r="G124" s="13">
        <v>0.29060452904298306</v>
      </c>
      <c r="H124" s="12">
        <v>-25653799.18</v>
      </c>
      <c r="I124" s="12">
        <v>-7.4551102288671647</v>
      </c>
      <c r="J124" t="s">
        <v>16</v>
      </c>
      <c r="K124" s="14">
        <v>183.72573299999996</v>
      </c>
      <c r="L124" s="14">
        <v>1567348.4907650002</v>
      </c>
      <c r="M124" s="13">
        <v>1.1722072920128061E-4</v>
      </c>
      <c r="N124" s="12">
        <v>-8.7389345730373496E-4</v>
      </c>
      <c r="O124" s="2">
        <f>DATE(LEFT(ALT[[#This Row],[DATEMTH]],4),RIGHT(ALT[[#This Row],[DATEMTH]],2),1)</f>
        <v>43101</v>
      </c>
      <c r="P124" t="str">
        <f>IF(AND(ALT[[#This Row],[DATE]]&gt;=DATE(2023,6,1),ALT[[#This Row],[DATE]]&lt;=DATE(2024,5,31)),"Y","N")</f>
        <v>N</v>
      </c>
      <c r="Q124" t="str">
        <f>LEFT(ALT[[#This Row],[DATEMTH]],4)</f>
        <v>2018</v>
      </c>
    </row>
    <row r="125" spans="1:17" x14ac:dyDescent="0.25">
      <c r="A125" t="s">
        <v>13</v>
      </c>
      <c r="B125" t="s">
        <v>111</v>
      </c>
      <c r="C125" t="s">
        <v>19</v>
      </c>
      <c r="D125" t="s">
        <v>17</v>
      </c>
      <c r="E125" s="14">
        <v>1567348.4907650005</v>
      </c>
      <c r="F125" s="14">
        <v>5393406.9641880058</v>
      </c>
      <c r="G125" s="13">
        <v>0.29060452904298306</v>
      </c>
      <c r="H125" s="12">
        <v>-25653799.18</v>
      </c>
      <c r="I125" s="12">
        <v>-7.4551102288671647</v>
      </c>
      <c r="J125" t="s">
        <v>24</v>
      </c>
      <c r="K125" s="14">
        <v>475732.76961199986</v>
      </c>
      <c r="L125" s="14">
        <v>1567348.4907650002</v>
      </c>
      <c r="M125" s="13">
        <v>0.30352711755877693</v>
      </c>
      <c r="N125" s="12">
        <v>-2.2628281188510044</v>
      </c>
      <c r="O125" s="2">
        <f>DATE(LEFT(ALT[[#This Row],[DATEMTH]],4),RIGHT(ALT[[#This Row],[DATEMTH]],2),1)</f>
        <v>43101</v>
      </c>
      <c r="P125" t="str">
        <f>IF(AND(ALT[[#This Row],[DATE]]&gt;=DATE(2023,6,1),ALT[[#This Row],[DATE]]&lt;=DATE(2024,5,31)),"Y","N")</f>
        <v>N</v>
      </c>
      <c r="Q125" t="str">
        <f>LEFT(ALT[[#This Row],[DATEMTH]],4)</f>
        <v>2018</v>
      </c>
    </row>
    <row r="126" spans="1:17" x14ac:dyDescent="0.25">
      <c r="A126" t="s">
        <v>13</v>
      </c>
      <c r="B126" t="s">
        <v>111</v>
      </c>
      <c r="C126" t="s">
        <v>20</v>
      </c>
      <c r="D126" t="s">
        <v>17</v>
      </c>
      <c r="E126" s="14">
        <v>1790870.1437239996</v>
      </c>
      <c r="F126" s="14">
        <v>5393406.9641880058</v>
      </c>
      <c r="G126" s="13">
        <v>0.33204802745561418</v>
      </c>
      <c r="H126" s="12">
        <v>-25653799.18</v>
      </c>
      <c r="I126" s="12">
        <v>-8.5182934144614517</v>
      </c>
      <c r="J126" t="s">
        <v>24</v>
      </c>
      <c r="K126" s="14">
        <v>878266.24748299981</v>
      </c>
      <c r="L126" s="14">
        <v>1790870.1437240001</v>
      </c>
      <c r="M126" s="13">
        <v>0.49041313830644429</v>
      </c>
      <c r="N126" s="12">
        <v>-4.1774830064011574</v>
      </c>
      <c r="O126" s="2">
        <f>DATE(LEFT(ALT[[#This Row],[DATEMTH]],4),RIGHT(ALT[[#This Row],[DATEMTH]],2),1)</f>
        <v>43101</v>
      </c>
      <c r="P126" t="str">
        <f>IF(AND(ALT[[#This Row],[DATE]]&gt;=DATE(2023,6,1),ALT[[#This Row],[DATE]]&lt;=DATE(2024,5,31)),"Y","N")</f>
        <v>N</v>
      </c>
      <c r="Q126" t="str">
        <f>LEFT(ALT[[#This Row],[DATEMTH]],4)</f>
        <v>2018</v>
      </c>
    </row>
    <row r="127" spans="1:17" x14ac:dyDescent="0.25">
      <c r="A127" t="s">
        <v>13</v>
      </c>
      <c r="B127" t="s">
        <v>111</v>
      </c>
      <c r="C127" t="s">
        <v>20</v>
      </c>
      <c r="D127" t="s">
        <v>17</v>
      </c>
      <c r="E127" s="14">
        <v>1790870.1437239996</v>
      </c>
      <c r="F127" s="14">
        <v>5393406.9641880058</v>
      </c>
      <c r="G127" s="13">
        <v>0.33204802745561418</v>
      </c>
      <c r="H127" s="12">
        <v>-25653799.18</v>
      </c>
      <c r="I127" s="12">
        <v>-8.5182934144614517</v>
      </c>
      <c r="J127" t="s">
        <v>26</v>
      </c>
      <c r="K127" s="14">
        <v>113695.09238</v>
      </c>
      <c r="L127" s="14">
        <v>1790870.1437240001</v>
      </c>
      <c r="M127" s="13">
        <v>6.3485949988299165E-2</v>
      </c>
      <c r="N127" s="12">
        <v>-0.54079194969615785</v>
      </c>
      <c r="O127" s="2">
        <f>DATE(LEFT(ALT[[#This Row],[DATEMTH]],4),RIGHT(ALT[[#This Row],[DATEMTH]],2),1)</f>
        <v>43101</v>
      </c>
      <c r="P127" t="str">
        <f>IF(AND(ALT[[#This Row],[DATE]]&gt;=DATE(2023,6,1),ALT[[#This Row],[DATE]]&lt;=DATE(2024,5,31)),"Y","N")</f>
        <v>N</v>
      </c>
      <c r="Q127" t="str">
        <f>LEFT(ALT[[#This Row],[DATEMTH]],4)</f>
        <v>2018</v>
      </c>
    </row>
    <row r="128" spans="1:17" x14ac:dyDescent="0.25">
      <c r="A128" t="s">
        <v>13</v>
      </c>
      <c r="B128" t="s">
        <v>111</v>
      </c>
      <c r="C128" t="s">
        <v>20</v>
      </c>
      <c r="D128" t="s">
        <v>17</v>
      </c>
      <c r="E128" s="14">
        <v>1790870.1437239996</v>
      </c>
      <c r="F128" s="14">
        <v>5393406.9641880058</v>
      </c>
      <c r="G128" s="13">
        <v>0.33204802745561418</v>
      </c>
      <c r="H128" s="12">
        <v>-25653799.18</v>
      </c>
      <c r="I128" s="12">
        <v>-8.5182934144614517</v>
      </c>
      <c r="J128" t="s">
        <v>16</v>
      </c>
      <c r="K128" s="14">
        <v>519008.30560700007</v>
      </c>
      <c r="L128" s="14">
        <v>1790870.1437240001</v>
      </c>
      <c r="M128" s="13">
        <v>0.28980789446171429</v>
      </c>
      <c r="N128" s="12">
        <v>-2.4686686788521603</v>
      </c>
      <c r="O128" s="2">
        <f>DATE(LEFT(ALT[[#This Row],[DATEMTH]],4),RIGHT(ALT[[#This Row],[DATEMTH]],2),1)</f>
        <v>43101</v>
      </c>
      <c r="P128" t="str">
        <f>IF(AND(ALT[[#This Row],[DATE]]&gt;=DATE(2023,6,1),ALT[[#This Row],[DATE]]&lt;=DATE(2024,5,31)),"Y","N")</f>
        <v>N</v>
      </c>
      <c r="Q128" t="str">
        <f>LEFT(ALT[[#This Row],[DATEMTH]],4)</f>
        <v>2018</v>
      </c>
    </row>
    <row r="129" spans="1:17" x14ac:dyDescent="0.25">
      <c r="A129" t="s">
        <v>13</v>
      </c>
      <c r="B129" t="s">
        <v>111</v>
      </c>
      <c r="C129" t="s">
        <v>20</v>
      </c>
      <c r="D129" t="s">
        <v>17</v>
      </c>
      <c r="E129" s="14">
        <v>1790870.1437239996</v>
      </c>
      <c r="F129" s="14">
        <v>5393406.9641880058</v>
      </c>
      <c r="G129" s="13">
        <v>0.33204802745561418</v>
      </c>
      <c r="H129" s="12">
        <v>-25653799.18</v>
      </c>
      <c r="I129" s="12">
        <v>-8.5182934144614517</v>
      </c>
      <c r="J129" t="s">
        <v>25</v>
      </c>
      <c r="K129" s="14">
        <v>279900.49825400003</v>
      </c>
      <c r="L129" s="14">
        <v>1790870.1437240001</v>
      </c>
      <c r="M129" s="13">
        <v>0.15629301724354219</v>
      </c>
      <c r="N129" s="12">
        <v>-1.3313497795119755</v>
      </c>
      <c r="O129" s="2">
        <f>DATE(LEFT(ALT[[#This Row],[DATEMTH]],4),RIGHT(ALT[[#This Row],[DATEMTH]],2),1)</f>
        <v>43101</v>
      </c>
      <c r="P129" t="str">
        <f>IF(AND(ALT[[#This Row],[DATE]]&gt;=DATE(2023,6,1),ALT[[#This Row],[DATE]]&lt;=DATE(2024,5,31)),"Y","N")</f>
        <v>N</v>
      </c>
      <c r="Q129" t="str">
        <f>LEFT(ALT[[#This Row],[DATEMTH]],4)</f>
        <v>2018</v>
      </c>
    </row>
    <row r="130" spans="1:17" x14ac:dyDescent="0.25">
      <c r="A130" t="s">
        <v>13</v>
      </c>
      <c r="B130" t="s">
        <v>111</v>
      </c>
      <c r="C130" t="s">
        <v>15</v>
      </c>
      <c r="D130" t="s">
        <v>23</v>
      </c>
      <c r="E130" s="14">
        <v>881864.83936500049</v>
      </c>
      <c r="F130" s="14">
        <v>5393406.9641880058</v>
      </c>
      <c r="G130" s="13">
        <v>0.16350793574832118</v>
      </c>
      <c r="H130" s="12">
        <v>-13147069.699999999</v>
      </c>
      <c r="I130" s="12">
        <v>-2.1496502277863003</v>
      </c>
      <c r="J130" t="s">
        <v>16</v>
      </c>
      <c r="K130" s="14">
        <v>284172.70713399991</v>
      </c>
      <c r="L130" s="14">
        <v>881864.83936499991</v>
      </c>
      <c r="M130" s="13">
        <v>0.32224065916793188</v>
      </c>
      <c r="N130" s="12">
        <v>-0.69270470638235238</v>
      </c>
      <c r="O130" s="2">
        <f>DATE(LEFT(ALT[[#This Row],[DATEMTH]],4),RIGHT(ALT[[#This Row],[DATEMTH]],2),1)</f>
        <v>43101</v>
      </c>
      <c r="P130" t="str">
        <f>IF(AND(ALT[[#This Row],[DATE]]&gt;=DATE(2023,6,1),ALT[[#This Row],[DATE]]&lt;=DATE(2024,5,31)),"Y","N")</f>
        <v>N</v>
      </c>
      <c r="Q130" t="str">
        <f>LEFT(ALT[[#This Row],[DATEMTH]],4)</f>
        <v>2018</v>
      </c>
    </row>
    <row r="131" spans="1:17" x14ac:dyDescent="0.25">
      <c r="A131" t="s">
        <v>13</v>
      </c>
      <c r="B131" t="s">
        <v>111</v>
      </c>
      <c r="C131" t="s">
        <v>15</v>
      </c>
      <c r="D131" t="s">
        <v>23</v>
      </c>
      <c r="E131" s="14">
        <v>881864.83936500049</v>
      </c>
      <c r="F131" s="14">
        <v>5393406.9641880058</v>
      </c>
      <c r="G131" s="13">
        <v>0.16350793574832118</v>
      </c>
      <c r="H131" s="12">
        <v>-13147069.699999999</v>
      </c>
      <c r="I131" s="12">
        <v>-2.1496502277863003</v>
      </c>
      <c r="J131" t="s">
        <v>24</v>
      </c>
      <c r="K131" s="14">
        <v>382422.65755400009</v>
      </c>
      <c r="L131" s="14">
        <v>881864.83936499991</v>
      </c>
      <c r="M131" s="13">
        <v>0.43365223386088203</v>
      </c>
      <c r="N131" s="12">
        <v>-0.93220062329908304</v>
      </c>
      <c r="O131" s="2">
        <f>DATE(LEFT(ALT[[#This Row],[DATEMTH]],4),RIGHT(ALT[[#This Row],[DATEMTH]],2),1)</f>
        <v>43101</v>
      </c>
      <c r="P131" t="str">
        <f>IF(AND(ALT[[#This Row],[DATE]]&gt;=DATE(2023,6,1),ALT[[#This Row],[DATE]]&lt;=DATE(2024,5,31)),"Y","N")</f>
        <v>N</v>
      </c>
      <c r="Q131" t="str">
        <f>LEFT(ALT[[#This Row],[DATEMTH]],4)</f>
        <v>2018</v>
      </c>
    </row>
    <row r="132" spans="1:17" x14ac:dyDescent="0.25">
      <c r="A132" t="s">
        <v>13</v>
      </c>
      <c r="B132" t="s">
        <v>111</v>
      </c>
      <c r="C132" t="s">
        <v>15</v>
      </c>
      <c r="D132" t="s">
        <v>23</v>
      </c>
      <c r="E132" s="14">
        <v>881864.83936500049</v>
      </c>
      <c r="F132" s="14">
        <v>5393406.9641880058</v>
      </c>
      <c r="G132" s="13">
        <v>0.16350793574832118</v>
      </c>
      <c r="H132" s="12">
        <v>-13147069.699999999</v>
      </c>
      <c r="I132" s="12">
        <v>-2.1496502277863003</v>
      </c>
      <c r="J132" t="s">
        <v>25</v>
      </c>
      <c r="K132" s="14">
        <v>115190.15886099996</v>
      </c>
      <c r="L132" s="14">
        <v>881864.83936499991</v>
      </c>
      <c r="M132" s="13">
        <v>0.13062110395958679</v>
      </c>
      <c r="N132" s="12">
        <v>-0.28078968588042374</v>
      </c>
      <c r="O132" s="2">
        <f>DATE(LEFT(ALT[[#This Row],[DATEMTH]],4),RIGHT(ALT[[#This Row],[DATEMTH]],2),1)</f>
        <v>43101</v>
      </c>
      <c r="P132" t="str">
        <f>IF(AND(ALT[[#This Row],[DATE]]&gt;=DATE(2023,6,1),ALT[[#This Row],[DATE]]&lt;=DATE(2024,5,31)),"Y","N")</f>
        <v>N</v>
      </c>
      <c r="Q132" t="str">
        <f>LEFT(ALT[[#This Row],[DATEMTH]],4)</f>
        <v>2018</v>
      </c>
    </row>
    <row r="133" spans="1:17" x14ac:dyDescent="0.25">
      <c r="A133" t="s">
        <v>13</v>
      </c>
      <c r="B133" t="s">
        <v>111</v>
      </c>
      <c r="C133" t="s">
        <v>15</v>
      </c>
      <c r="D133" t="s">
        <v>23</v>
      </c>
      <c r="E133" s="14">
        <v>881864.83936500049</v>
      </c>
      <c r="F133" s="14">
        <v>5393406.9641880058</v>
      </c>
      <c r="G133" s="13">
        <v>0.16350793574832118</v>
      </c>
      <c r="H133" s="12">
        <v>-13147069.699999999</v>
      </c>
      <c r="I133" s="12">
        <v>-2.1496502277863003</v>
      </c>
      <c r="J133" t="s">
        <v>26</v>
      </c>
      <c r="K133" s="14">
        <v>100079.315816</v>
      </c>
      <c r="L133" s="14">
        <v>881864.83936499991</v>
      </c>
      <c r="M133" s="13">
        <v>0.1134860030115994</v>
      </c>
      <c r="N133" s="12">
        <v>-0.24395521222444141</v>
      </c>
      <c r="O133" s="2">
        <f>DATE(LEFT(ALT[[#This Row],[DATEMTH]],4),RIGHT(ALT[[#This Row],[DATEMTH]],2),1)</f>
        <v>43101</v>
      </c>
      <c r="P133" t="str">
        <f>IF(AND(ALT[[#This Row],[DATE]]&gt;=DATE(2023,6,1),ALT[[#This Row],[DATE]]&lt;=DATE(2024,5,31)),"Y","N")</f>
        <v>N</v>
      </c>
      <c r="Q133" t="str">
        <f>LEFT(ALT[[#This Row],[DATEMTH]],4)</f>
        <v>2018</v>
      </c>
    </row>
    <row r="134" spans="1:17" x14ac:dyDescent="0.25">
      <c r="A134" t="s">
        <v>13</v>
      </c>
      <c r="B134" t="s">
        <v>111</v>
      </c>
      <c r="C134" t="s">
        <v>18</v>
      </c>
      <c r="D134" t="s">
        <v>23</v>
      </c>
      <c r="E134" s="14">
        <v>1153323.4903339995</v>
      </c>
      <c r="F134" s="14">
        <v>5393406.9641880058</v>
      </c>
      <c r="G134" s="13">
        <v>0.21383950775308053</v>
      </c>
      <c r="H134" s="12">
        <v>-13147069.699999999</v>
      </c>
      <c r="I134" s="12">
        <v>-2.8113629130434399</v>
      </c>
      <c r="J134" t="s">
        <v>25</v>
      </c>
      <c r="K134" s="14">
        <v>100113.34270899998</v>
      </c>
      <c r="L134" s="14">
        <v>1153323.4903339997</v>
      </c>
      <c r="M134" s="13">
        <v>8.6804217158541863E-2</v>
      </c>
      <c r="N134" s="12">
        <v>-0.24403815681529359</v>
      </c>
      <c r="O134" s="2">
        <f>DATE(LEFT(ALT[[#This Row],[DATEMTH]],4),RIGHT(ALT[[#This Row],[DATEMTH]],2),1)</f>
        <v>43101</v>
      </c>
      <c r="P134" t="str">
        <f>IF(AND(ALT[[#This Row],[DATE]]&gt;=DATE(2023,6,1),ALT[[#This Row],[DATE]]&lt;=DATE(2024,5,31)),"Y","N")</f>
        <v>N</v>
      </c>
      <c r="Q134" t="str">
        <f>LEFT(ALT[[#This Row],[DATEMTH]],4)</f>
        <v>2018</v>
      </c>
    </row>
    <row r="135" spans="1:17" x14ac:dyDescent="0.25">
      <c r="A135" t="s">
        <v>13</v>
      </c>
      <c r="B135" t="s">
        <v>111</v>
      </c>
      <c r="C135" t="s">
        <v>18</v>
      </c>
      <c r="D135" t="s">
        <v>23</v>
      </c>
      <c r="E135" s="14">
        <v>1153323.4903339995</v>
      </c>
      <c r="F135" s="14">
        <v>5393406.9641880058</v>
      </c>
      <c r="G135" s="13">
        <v>0.21383950775308053</v>
      </c>
      <c r="H135" s="12">
        <v>-13147069.699999999</v>
      </c>
      <c r="I135" s="12">
        <v>-2.8113629130434399</v>
      </c>
      <c r="J135" t="s">
        <v>16</v>
      </c>
      <c r="K135" s="14">
        <v>446043.95629300002</v>
      </c>
      <c r="L135" s="14">
        <v>1153323.4903339997</v>
      </c>
      <c r="M135" s="13">
        <v>0.3867466153523213</v>
      </c>
      <c r="N135" s="12">
        <v>-1.0872850911465928</v>
      </c>
      <c r="O135" s="2">
        <f>DATE(LEFT(ALT[[#This Row],[DATEMTH]],4),RIGHT(ALT[[#This Row],[DATEMTH]],2),1)</f>
        <v>43101</v>
      </c>
      <c r="P135" t="str">
        <f>IF(AND(ALT[[#This Row],[DATE]]&gt;=DATE(2023,6,1),ALT[[#This Row],[DATE]]&lt;=DATE(2024,5,31)),"Y","N")</f>
        <v>N</v>
      </c>
      <c r="Q135" t="str">
        <f>LEFT(ALT[[#This Row],[DATEMTH]],4)</f>
        <v>2018</v>
      </c>
    </row>
    <row r="136" spans="1:17" x14ac:dyDescent="0.25">
      <c r="A136" t="s">
        <v>13</v>
      </c>
      <c r="B136" t="s">
        <v>111</v>
      </c>
      <c r="C136" t="s">
        <v>18</v>
      </c>
      <c r="D136" t="s">
        <v>23</v>
      </c>
      <c r="E136" s="14">
        <v>1153323.4903339995</v>
      </c>
      <c r="F136" s="14">
        <v>5393406.9641880058</v>
      </c>
      <c r="G136" s="13">
        <v>0.21383950775308053</v>
      </c>
      <c r="H136" s="12">
        <v>-13147069.699999999</v>
      </c>
      <c r="I136" s="12">
        <v>-2.8113629130434399</v>
      </c>
      <c r="J136" t="s">
        <v>26</v>
      </c>
      <c r="K136" s="14">
        <v>206451.48928299992</v>
      </c>
      <c r="L136" s="14">
        <v>1153323.4903339997</v>
      </c>
      <c r="M136" s="13">
        <v>0.17900570916422767</v>
      </c>
      <c r="N136" s="12">
        <v>-0.50325001196734986</v>
      </c>
      <c r="O136" s="2">
        <f>DATE(LEFT(ALT[[#This Row],[DATEMTH]],4),RIGHT(ALT[[#This Row],[DATEMTH]],2),1)</f>
        <v>43101</v>
      </c>
      <c r="P136" t="str">
        <f>IF(AND(ALT[[#This Row],[DATE]]&gt;=DATE(2023,6,1),ALT[[#This Row],[DATE]]&lt;=DATE(2024,5,31)),"Y","N")</f>
        <v>N</v>
      </c>
      <c r="Q136" t="str">
        <f>LEFT(ALT[[#This Row],[DATEMTH]],4)</f>
        <v>2018</v>
      </c>
    </row>
    <row r="137" spans="1:17" x14ac:dyDescent="0.25">
      <c r="A137" t="s">
        <v>13</v>
      </c>
      <c r="B137" t="s">
        <v>111</v>
      </c>
      <c r="C137" t="s">
        <v>18</v>
      </c>
      <c r="D137" t="s">
        <v>23</v>
      </c>
      <c r="E137" s="14">
        <v>1153323.4903339995</v>
      </c>
      <c r="F137" s="14">
        <v>5393406.9641880058</v>
      </c>
      <c r="G137" s="13">
        <v>0.21383950775308053</v>
      </c>
      <c r="H137" s="12">
        <v>-13147069.699999999</v>
      </c>
      <c r="I137" s="12">
        <v>-2.8113629130434399</v>
      </c>
      <c r="J137" t="s">
        <v>24</v>
      </c>
      <c r="K137" s="14">
        <v>400714.70204899984</v>
      </c>
      <c r="L137" s="14">
        <v>1153323.4903339997</v>
      </c>
      <c r="M137" s="13">
        <v>0.34744345832490919</v>
      </c>
      <c r="N137" s="12">
        <v>-0.97678965311420374</v>
      </c>
      <c r="O137" s="2">
        <f>DATE(LEFT(ALT[[#This Row],[DATEMTH]],4),RIGHT(ALT[[#This Row],[DATEMTH]],2),1)</f>
        <v>43101</v>
      </c>
      <c r="P137" t="str">
        <f>IF(AND(ALT[[#This Row],[DATE]]&gt;=DATE(2023,6,1),ALT[[#This Row],[DATE]]&lt;=DATE(2024,5,31)),"Y","N")</f>
        <v>N</v>
      </c>
      <c r="Q137" t="str">
        <f>LEFT(ALT[[#This Row],[DATEMTH]],4)</f>
        <v>2018</v>
      </c>
    </row>
    <row r="138" spans="1:17" x14ac:dyDescent="0.25">
      <c r="A138" t="s">
        <v>13</v>
      </c>
      <c r="B138" t="s">
        <v>111</v>
      </c>
      <c r="C138" t="s">
        <v>19</v>
      </c>
      <c r="D138" t="s">
        <v>23</v>
      </c>
      <c r="E138" s="14">
        <v>1567348.4907650005</v>
      </c>
      <c r="F138" s="14">
        <v>5393406.9641880058</v>
      </c>
      <c r="G138" s="13">
        <v>0.29060452904298306</v>
      </c>
      <c r="H138" s="12">
        <v>-13147069.699999999</v>
      </c>
      <c r="I138" s="12">
        <v>-3.8205979984637723</v>
      </c>
      <c r="J138" t="s">
        <v>16</v>
      </c>
      <c r="K138" s="14">
        <v>183.72573299999996</v>
      </c>
      <c r="L138" s="14">
        <v>1567348.4907650002</v>
      </c>
      <c r="M138" s="13">
        <v>1.1722072920128061E-4</v>
      </c>
      <c r="N138" s="12">
        <v>-4.4785328336487655E-4</v>
      </c>
      <c r="O138" s="2">
        <f>DATE(LEFT(ALT[[#This Row],[DATEMTH]],4),RIGHT(ALT[[#This Row],[DATEMTH]],2),1)</f>
        <v>43101</v>
      </c>
      <c r="P138" t="str">
        <f>IF(AND(ALT[[#This Row],[DATE]]&gt;=DATE(2023,6,1),ALT[[#This Row],[DATE]]&lt;=DATE(2024,5,31)),"Y","N")</f>
        <v>N</v>
      </c>
      <c r="Q138" t="str">
        <f>LEFT(ALT[[#This Row],[DATEMTH]],4)</f>
        <v>2018</v>
      </c>
    </row>
    <row r="139" spans="1:17" x14ac:dyDescent="0.25">
      <c r="A139" t="s">
        <v>13</v>
      </c>
      <c r="B139" t="s">
        <v>111</v>
      </c>
      <c r="C139" t="s">
        <v>19</v>
      </c>
      <c r="D139" t="s">
        <v>23</v>
      </c>
      <c r="E139" s="14">
        <v>1567348.4907650005</v>
      </c>
      <c r="F139" s="14">
        <v>5393406.9641880058</v>
      </c>
      <c r="G139" s="13">
        <v>0.29060452904298306</v>
      </c>
      <c r="H139" s="12">
        <v>-13147069.699999999</v>
      </c>
      <c r="I139" s="12">
        <v>-3.8205979984637723</v>
      </c>
      <c r="J139" t="s">
        <v>24</v>
      </c>
      <c r="K139" s="14">
        <v>475732.76961199986</v>
      </c>
      <c r="L139" s="14">
        <v>1567348.4907650002</v>
      </c>
      <c r="M139" s="13">
        <v>0.30352711755877693</v>
      </c>
      <c r="N139" s="12">
        <v>-1.1596550978245412</v>
      </c>
      <c r="O139" s="2">
        <f>DATE(LEFT(ALT[[#This Row],[DATEMTH]],4),RIGHT(ALT[[#This Row],[DATEMTH]],2),1)</f>
        <v>43101</v>
      </c>
      <c r="P139" t="str">
        <f>IF(AND(ALT[[#This Row],[DATE]]&gt;=DATE(2023,6,1),ALT[[#This Row],[DATE]]&lt;=DATE(2024,5,31)),"Y","N")</f>
        <v>N</v>
      </c>
      <c r="Q139" t="str">
        <f>LEFT(ALT[[#This Row],[DATEMTH]],4)</f>
        <v>2018</v>
      </c>
    </row>
    <row r="140" spans="1:17" x14ac:dyDescent="0.25">
      <c r="A140" t="s">
        <v>13</v>
      </c>
      <c r="B140" t="s">
        <v>111</v>
      </c>
      <c r="C140" t="s">
        <v>19</v>
      </c>
      <c r="D140" t="s">
        <v>23</v>
      </c>
      <c r="E140" s="14">
        <v>1567348.4907650005</v>
      </c>
      <c r="F140" s="14">
        <v>5393406.9641880058</v>
      </c>
      <c r="G140" s="13">
        <v>0.29060452904298306</v>
      </c>
      <c r="H140" s="12">
        <v>-13147069.699999999</v>
      </c>
      <c r="I140" s="12">
        <v>-3.8205979984637723</v>
      </c>
      <c r="J140" t="s">
        <v>25</v>
      </c>
      <c r="K140" s="14">
        <v>1047522.6463490002</v>
      </c>
      <c r="L140" s="14">
        <v>1567348.4907650002</v>
      </c>
      <c r="M140" s="13">
        <v>0.66834060996716782</v>
      </c>
      <c r="N140" s="12">
        <v>-2.5534607967326179</v>
      </c>
      <c r="O140" s="2">
        <f>DATE(LEFT(ALT[[#This Row],[DATEMTH]],4),RIGHT(ALT[[#This Row],[DATEMTH]],2),1)</f>
        <v>43101</v>
      </c>
      <c r="P140" t="str">
        <f>IF(AND(ALT[[#This Row],[DATE]]&gt;=DATE(2023,6,1),ALT[[#This Row],[DATE]]&lt;=DATE(2024,5,31)),"Y","N")</f>
        <v>N</v>
      </c>
      <c r="Q140" t="str">
        <f>LEFT(ALT[[#This Row],[DATEMTH]],4)</f>
        <v>2018</v>
      </c>
    </row>
    <row r="141" spans="1:17" x14ac:dyDescent="0.25">
      <c r="A141" t="s">
        <v>13</v>
      </c>
      <c r="B141" t="s">
        <v>111</v>
      </c>
      <c r="C141" t="s">
        <v>19</v>
      </c>
      <c r="D141" t="s">
        <v>23</v>
      </c>
      <c r="E141" s="14">
        <v>1567348.4907650005</v>
      </c>
      <c r="F141" s="14">
        <v>5393406.9641880058</v>
      </c>
      <c r="G141" s="13">
        <v>0.29060452904298306</v>
      </c>
      <c r="H141" s="12">
        <v>-13147069.699999999</v>
      </c>
      <c r="I141" s="12">
        <v>-3.8205979984637723</v>
      </c>
      <c r="J141" t="s">
        <v>26</v>
      </c>
      <c r="K141" s="14">
        <v>43909.349070999982</v>
      </c>
      <c r="L141" s="14">
        <v>1567348.4907650002</v>
      </c>
      <c r="M141" s="13">
        <v>2.8015051744853796E-2</v>
      </c>
      <c r="N141" s="12">
        <v>-0.10703425062324742</v>
      </c>
      <c r="O141" s="2">
        <f>DATE(LEFT(ALT[[#This Row],[DATEMTH]],4),RIGHT(ALT[[#This Row],[DATEMTH]],2),1)</f>
        <v>43101</v>
      </c>
      <c r="P141" t="str">
        <f>IF(AND(ALT[[#This Row],[DATE]]&gt;=DATE(2023,6,1),ALT[[#This Row],[DATE]]&lt;=DATE(2024,5,31)),"Y","N")</f>
        <v>N</v>
      </c>
      <c r="Q141" t="str">
        <f>LEFT(ALT[[#This Row],[DATEMTH]],4)</f>
        <v>2018</v>
      </c>
    </row>
    <row r="142" spans="1:17" x14ac:dyDescent="0.25">
      <c r="A142" t="s">
        <v>13</v>
      </c>
      <c r="B142" t="s">
        <v>111</v>
      </c>
      <c r="C142" t="s">
        <v>20</v>
      </c>
      <c r="D142" t="s">
        <v>23</v>
      </c>
      <c r="E142" s="14">
        <v>1790870.1437239996</v>
      </c>
      <c r="F142" s="14">
        <v>5393406.9641880058</v>
      </c>
      <c r="G142" s="13">
        <v>0.33204802745561418</v>
      </c>
      <c r="H142" s="12">
        <v>-13147069.699999999</v>
      </c>
      <c r="I142" s="12">
        <v>-4.3654585607064726</v>
      </c>
      <c r="J142" t="s">
        <v>26</v>
      </c>
      <c r="K142" s="14">
        <v>113695.09238</v>
      </c>
      <c r="L142" s="14">
        <v>1790870.1437240001</v>
      </c>
      <c r="M142" s="13">
        <v>6.3485949988299165E-2</v>
      </c>
      <c r="N142" s="12">
        <v>-0.27714528386100357</v>
      </c>
      <c r="O142" s="2">
        <f>DATE(LEFT(ALT[[#This Row],[DATEMTH]],4),RIGHT(ALT[[#This Row],[DATEMTH]],2),1)</f>
        <v>43101</v>
      </c>
      <c r="P142" t="str">
        <f>IF(AND(ALT[[#This Row],[DATE]]&gt;=DATE(2023,6,1),ALT[[#This Row],[DATE]]&lt;=DATE(2024,5,31)),"Y","N")</f>
        <v>N</v>
      </c>
      <c r="Q142" t="str">
        <f>LEFT(ALT[[#This Row],[DATEMTH]],4)</f>
        <v>2018</v>
      </c>
    </row>
    <row r="143" spans="1:17" x14ac:dyDescent="0.25">
      <c r="A143" t="s">
        <v>13</v>
      </c>
      <c r="B143" t="s">
        <v>111</v>
      </c>
      <c r="C143" t="s">
        <v>20</v>
      </c>
      <c r="D143" t="s">
        <v>23</v>
      </c>
      <c r="E143" s="14">
        <v>1790870.1437239996</v>
      </c>
      <c r="F143" s="14">
        <v>5393406.9641880058</v>
      </c>
      <c r="G143" s="13">
        <v>0.33204802745561418</v>
      </c>
      <c r="H143" s="12">
        <v>-13147069.699999999</v>
      </c>
      <c r="I143" s="12">
        <v>-4.3654585607064726</v>
      </c>
      <c r="J143" t="s">
        <v>25</v>
      </c>
      <c r="K143" s="14">
        <v>279900.49825400003</v>
      </c>
      <c r="L143" s="14">
        <v>1790870.1437240001</v>
      </c>
      <c r="M143" s="13">
        <v>0.15629301724354219</v>
      </c>
      <c r="N143" s="12">
        <v>-0.68229069010446564</v>
      </c>
      <c r="O143" s="2">
        <f>DATE(LEFT(ALT[[#This Row],[DATEMTH]],4),RIGHT(ALT[[#This Row],[DATEMTH]],2),1)</f>
        <v>43101</v>
      </c>
      <c r="P143" t="str">
        <f>IF(AND(ALT[[#This Row],[DATE]]&gt;=DATE(2023,6,1),ALT[[#This Row],[DATE]]&lt;=DATE(2024,5,31)),"Y","N")</f>
        <v>N</v>
      </c>
      <c r="Q143" t="str">
        <f>LEFT(ALT[[#This Row],[DATEMTH]],4)</f>
        <v>2018</v>
      </c>
    </row>
    <row r="144" spans="1:17" x14ac:dyDescent="0.25">
      <c r="A144" t="s">
        <v>13</v>
      </c>
      <c r="B144" t="s">
        <v>111</v>
      </c>
      <c r="C144" t="s">
        <v>20</v>
      </c>
      <c r="D144" t="s">
        <v>23</v>
      </c>
      <c r="E144" s="14">
        <v>1790870.1437239996</v>
      </c>
      <c r="F144" s="14">
        <v>5393406.9641880058</v>
      </c>
      <c r="G144" s="13">
        <v>0.33204802745561418</v>
      </c>
      <c r="H144" s="12">
        <v>-13147069.699999999</v>
      </c>
      <c r="I144" s="12">
        <v>-4.3654585607064726</v>
      </c>
      <c r="J144" t="s">
        <v>16</v>
      </c>
      <c r="K144" s="14">
        <v>519008.30560700007</v>
      </c>
      <c r="L144" s="14">
        <v>1790870.1437240001</v>
      </c>
      <c r="M144" s="13">
        <v>0.28980789446171429</v>
      </c>
      <c r="N144" s="12">
        <v>-1.2651443538382086</v>
      </c>
      <c r="O144" s="2">
        <f>DATE(LEFT(ALT[[#This Row],[DATEMTH]],4),RIGHT(ALT[[#This Row],[DATEMTH]],2),1)</f>
        <v>43101</v>
      </c>
      <c r="P144" t="str">
        <f>IF(AND(ALT[[#This Row],[DATE]]&gt;=DATE(2023,6,1),ALT[[#This Row],[DATE]]&lt;=DATE(2024,5,31)),"Y","N")</f>
        <v>N</v>
      </c>
      <c r="Q144" t="str">
        <f>LEFT(ALT[[#This Row],[DATEMTH]],4)</f>
        <v>2018</v>
      </c>
    </row>
    <row r="145" spans="1:17" x14ac:dyDescent="0.25">
      <c r="A145" t="s">
        <v>13</v>
      </c>
      <c r="B145" t="s">
        <v>111</v>
      </c>
      <c r="C145" t="s">
        <v>20</v>
      </c>
      <c r="D145" t="s">
        <v>23</v>
      </c>
      <c r="E145" s="14">
        <v>1790870.1437239996</v>
      </c>
      <c r="F145" s="14">
        <v>5393406.9641880058</v>
      </c>
      <c r="G145" s="13">
        <v>0.33204802745561418</v>
      </c>
      <c r="H145" s="12">
        <v>-13147069.699999999</v>
      </c>
      <c r="I145" s="12">
        <v>-4.3654585607064726</v>
      </c>
      <c r="J145" t="s">
        <v>24</v>
      </c>
      <c r="K145" s="14">
        <v>878266.24748299981</v>
      </c>
      <c r="L145" s="14">
        <v>1790870.1437240001</v>
      </c>
      <c r="M145" s="13">
        <v>0.49041313830644429</v>
      </c>
      <c r="N145" s="12">
        <v>-2.1408782329027947</v>
      </c>
      <c r="O145" s="2">
        <f>DATE(LEFT(ALT[[#This Row],[DATEMTH]],4),RIGHT(ALT[[#This Row],[DATEMTH]],2),1)</f>
        <v>43101</v>
      </c>
      <c r="P145" t="str">
        <f>IF(AND(ALT[[#This Row],[DATE]]&gt;=DATE(2023,6,1),ALT[[#This Row],[DATE]]&lt;=DATE(2024,5,31)),"Y","N")</f>
        <v>N</v>
      </c>
      <c r="Q145" t="str">
        <f>LEFT(ALT[[#This Row],[DATEMTH]],4)</f>
        <v>2018</v>
      </c>
    </row>
    <row r="146" spans="1:17" x14ac:dyDescent="0.25">
      <c r="A146" t="s">
        <v>27</v>
      </c>
      <c r="B146" t="s">
        <v>14</v>
      </c>
      <c r="C146" t="s">
        <v>15</v>
      </c>
      <c r="D146" t="s">
        <v>22</v>
      </c>
      <c r="E146" s="14">
        <v>9150.0334440000006</v>
      </c>
      <c r="F146" s="14">
        <v>56247.853988000003</v>
      </c>
      <c r="G146" s="13">
        <v>0.16267346743490127</v>
      </c>
      <c r="H146" s="12">
        <v>-9354045.0700000003</v>
      </c>
      <c r="I146" s="12">
        <v>-1.5216549460792439</v>
      </c>
      <c r="J146" t="s">
        <v>25</v>
      </c>
      <c r="K146" s="14">
        <v>1141.1451160000004</v>
      </c>
      <c r="L146" s="14">
        <v>9150.0334440000006</v>
      </c>
      <c r="M146" s="13">
        <v>0.12471485738101749</v>
      </c>
      <c r="N146" s="12">
        <v>-0.18977297958339276</v>
      </c>
      <c r="O146" s="2">
        <f>DATE(LEFT(ALT[[#This Row],[DATEMTH]],4),RIGHT(ALT[[#This Row],[DATEMTH]],2),1)</f>
        <v>43132</v>
      </c>
      <c r="P146" t="str">
        <f>IF(AND(ALT[[#This Row],[DATE]]&gt;=DATE(2023,6,1),ALT[[#This Row],[DATE]]&lt;=DATE(2024,5,31)),"Y","N")</f>
        <v>N</v>
      </c>
      <c r="Q146" t="str">
        <f>LEFT(ALT[[#This Row],[DATEMTH]],4)</f>
        <v>2018</v>
      </c>
    </row>
    <row r="147" spans="1:17" x14ac:dyDescent="0.25">
      <c r="A147" t="s">
        <v>27</v>
      </c>
      <c r="B147" t="s">
        <v>14</v>
      </c>
      <c r="C147" t="s">
        <v>15</v>
      </c>
      <c r="D147" t="s">
        <v>22</v>
      </c>
      <c r="E147" s="14">
        <v>9150.0334440000006</v>
      </c>
      <c r="F147" s="14">
        <v>56247.853988000003</v>
      </c>
      <c r="G147" s="13">
        <v>0.16267346743490127</v>
      </c>
      <c r="H147" s="12">
        <v>-9354045.0700000003</v>
      </c>
      <c r="I147" s="12">
        <v>-1.5216549460792439</v>
      </c>
      <c r="J147" t="s">
        <v>24</v>
      </c>
      <c r="K147" s="14">
        <v>4050.884536</v>
      </c>
      <c r="L147" s="14">
        <v>9150.0334440000006</v>
      </c>
      <c r="M147" s="13">
        <v>0.44271800325017474</v>
      </c>
      <c r="N147" s="12">
        <v>-0.67366403936395514</v>
      </c>
      <c r="O147" s="2">
        <f>DATE(LEFT(ALT[[#This Row],[DATEMTH]],4),RIGHT(ALT[[#This Row],[DATEMTH]],2),1)</f>
        <v>43132</v>
      </c>
      <c r="P147" t="str">
        <f>IF(AND(ALT[[#This Row],[DATE]]&gt;=DATE(2023,6,1),ALT[[#This Row],[DATE]]&lt;=DATE(2024,5,31)),"Y","N")</f>
        <v>N</v>
      </c>
      <c r="Q147" t="str">
        <f>LEFT(ALT[[#This Row],[DATEMTH]],4)</f>
        <v>2018</v>
      </c>
    </row>
    <row r="148" spans="1:17" x14ac:dyDescent="0.25">
      <c r="A148" t="s">
        <v>27</v>
      </c>
      <c r="B148" t="s">
        <v>14</v>
      </c>
      <c r="C148" t="s">
        <v>15</v>
      </c>
      <c r="D148" t="s">
        <v>22</v>
      </c>
      <c r="E148" s="14">
        <v>9150.0334440000006</v>
      </c>
      <c r="F148" s="14">
        <v>56247.853988000003</v>
      </c>
      <c r="G148" s="13">
        <v>0.16267346743490127</v>
      </c>
      <c r="H148" s="12">
        <v>-9354045.0700000003</v>
      </c>
      <c r="I148" s="12">
        <v>-1.5216549460792439</v>
      </c>
      <c r="J148" t="s">
        <v>16</v>
      </c>
      <c r="K148" s="14">
        <v>2913.7394120000008</v>
      </c>
      <c r="L148" s="14">
        <v>9150.0334440000006</v>
      </c>
      <c r="M148" s="13">
        <v>0.31844030186694483</v>
      </c>
      <c r="N148" s="12">
        <v>-0.4845562603668041</v>
      </c>
      <c r="O148" s="2">
        <f>DATE(LEFT(ALT[[#This Row],[DATEMTH]],4),RIGHT(ALT[[#This Row],[DATEMTH]],2),1)</f>
        <v>43132</v>
      </c>
      <c r="P148" t="str">
        <f>IF(AND(ALT[[#This Row],[DATE]]&gt;=DATE(2023,6,1),ALT[[#This Row],[DATE]]&lt;=DATE(2024,5,31)),"Y","N")</f>
        <v>N</v>
      </c>
      <c r="Q148" t="str">
        <f>LEFT(ALT[[#This Row],[DATEMTH]],4)</f>
        <v>2018</v>
      </c>
    </row>
    <row r="149" spans="1:17" x14ac:dyDescent="0.25">
      <c r="A149" t="s">
        <v>27</v>
      </c>
      <c r="B149" t="s">
        <v>14</v>
      </c>
      <c r="C149" t="s">
        <v>15</v>
      </c>
      <c r="D149" t="s">
        <v>22</v>
      </c>
      <c r="E149" s="14">
        <v>9150.0334440000006</v>
      </c>
      <c r="F149" s="14">
        <v>56247.853988000003</v>
      </c>
      <c r="G149" s="13">
        <v>0.16267346743490127</v>
      </c>
      <c r="H149" s="12">
        <v>-9354045.0700000003</v>
      </c>
      <c r="I149" s="12">
        <v>-1.5216549460792439</v>
      </c>
      <c r="J149" t="s">
        <v>26</v>
      </c>
      <c r="K149" s="14">
        <v>1044.2643800000003</v>
      </c>
      <c r="L149" s="14">
        <v>9150.0334440000006</v>
      </c>
      <c r="M149" s="13">
        <v>0.11412683750186305</v>
      </c>
      <c r="N149" s="12">
        <v>-0.17366166676509204</v>
      </c>
      <c r="O149" s="2">
        <f>DATE(LEFT(ALT[[#This Row],[DATEMTH]],4),RIGHT(ALT[[#This Row],[DATEMTH]],2),1)</f>
        <v>43132</v>
      </c>
      <c r="P149" t="str">
        <f>IF(AND(ALT[[#This Row],[DATE]]&gt;=DATE(2023,6,1),ALT[[#This Row],[DATE]]&lt;=DATE(2024,5,31)),"Y","N")</f>
        <v>N</v>
      </c>
      <c r="Q149" t="str">
        <f>LEFT(ALT[[#This Row],[DATEMTH]],4)</f>
        <v>2018</v>
      </c>
    </row>
    <row r="150" spans="1:17" x14ac:dyDescent="0.25">
      <c r="A150" t="s">
        <v>27</v>
      </c>
      <c r="B150" t="s">
        <v>14</v>
      </c>
      <c r="C150" t="s">
        <v>18</v>
      </c>
      <c r="D150" t="s">
        <v>22</v>
      </c>
      <c r="E150" s="14">
        <v>13258.20406</v>
      </c>
      <c r="F150" s="14">
        <v>56247.853988000003</v>
      </c>
      <c r="G150" s="13">
        <v>0.23571039817498679</v>
      </c>
      <c r="H150" s="12">
        <v>-9354045.0700000003</v>
      </c>
      <c r="I150" s="12">
        <v>-2.2048456879964724</v>
      </c>
      <c r="J150" t="s">
        <v>26</v>
      </c>
      <c r="K150" s="14">
        <v>2374.020528</v>
      </c>
      <c r="L150" s="14">
        <v>13258.20406</v>
      </c>
      <c r="M150" s="13">
        <v>0.17906049094254173</v>
      </c>
      <c r="N150" s="12">
        <v>-0.39480075134519454</v>
      </c>
      <c r="O150" s="2">
        <f>DATE(LEFT(ALT[[#This Row],[DATEMTH]],4),RIGHT(ALT[[#This Row],[DATEMTH]],2),1)</f>
        <v>43132</v>
      </c>
      <c r="P150" t="str">
        <f>IF(AND(ALT[[#This Row],[DATE]]&gt;=DATE(2023,6,1),ALT[[#This Row],[DATE]]&lt;=DATE(2024,5,31)),"Y","N")</f>
        <v>N</v>
      </c>
      <c r="Q150" t="str">
        <f>LEFT(ALT[[#This Row],[DATEMTH]],4)</f>
        <v>2018</v>
      </c>
    </row>
    <row r="151" spans="1:17" x14ac:dyDescent="0.25">
      <c r="A151" t="s">
        <v>27</v>
      </c>
      <c r="B151" t="s">
        <v>14</v>
      </c>
      <c r="C151" t="s">
        <v>18</v>
      </c>
      <c r="D151" t="s">
        <v>22</v>
      </c>
      <c r="E151" s="14">
        <v>13258.20406</v>
      </c>
      <c r="F151" s="14">
        <v>56247.853988000003</v>
      </c>
      <c r="G151" s="13">
        <v>0.23571039817498679</v>
      </c>
      <c r="H151" s="12">
        <v>-9354045.0700000003</v>
      </c>
      <c r="I151" s="12">
        <v>-2.2048456879964724</v>
      </c>
      <c r="J151" t="s">
        <v>24</v>
      </c>
      <c r="K151" s="14">
        <v>4661.1161679999996</v>
      </c>
      <c r="L151" s="14">
        <v>13258.20406</v>
      </c>
      <c r="M151" s="13">
        <v>0.35156467247797057</v>
      </c>
      <c r="N151" s="12">
        <v>-0.77514585216494547</v>
      </c>
      <c r="O151" s="2">
        <f>DATE(LEFT(ALT[[#This Row],[DATEMTH]],4),RIGHT(ALT[[#This Row],[DATEMTH]],2),1)</f>
        <v>43132</v>
      </c>
      <c r="P151" t="str">
        <f>IF(AND(ALT[[#This Row],[DATE]]&gt;=DATE(2023,6,1),ALT[[#This Row],[DATE]]&lt;=DATE(2024,5,31)),"Y","N")</f>
        <v>N</v>
      </c>
      <c r="Q151" t="str">
        <f>LEFT(ALT[[#This Row],[DATEMTH]],4)</f>
        <v>2018</v>
      </c>
    </row>
    <row r="152" spans="1:17" x14ac:dyDescent="0.25">
      <c r="A152" t="s">
        <v>27</v>
      </c>
      <c r="B152" t="s">
        <v>14</v>
      </c>
      <c r="C152" t="s">
        <v>18</v>
      </c>
      <c r="D152" t="s">
        <v>22</v>
      </c>
      <c r="E152" s="14">
        <v>13258.20406</v>
      </c>
      <c r="F152" s="14">
        <v>56247.853988000003</v>
      </c>
      <c r="G152" s="13">
        <v>0.23571039817498679</v>
      </c>
      <c r="H152" s="12">
        <v>-9354045.0700000003</v>
      </c>
      <c r="I152" s="12">
        <v>-2.2048456879964724</v>
      </c>
      <c r="J152" t="s">
        <v>16</v>
      </c>
      <c r="K152" s="14">
        <v>5106.4264320000002</v>
      </c>
      <c r="L152" s="14">
        <v>13258.20406</v>
      </c>
      <c r="M152" s="13">
        <v>0.38515219775550807</v>
      </c>
      <c r="N152" s="12">
        <v>-0.84920116244359656</v>
      </c>
      <c r="O152" s="2">
        <f>DATE(LEFT(ALT[[#This Row],[DATEMTH]],4),RIGHT(ALT[[#This Row],[DATEMTH]],2),1)</f>
        <v>43132</v>
      </c>
      <c r="P152" t="str">
        <f>IF(AND(ALT[[#This Row],[DATE]]&gt;=DATE(2023,6,1),ALT[[#This Row],[DATE]]&lt;=DATE(2024,5,31)),"Y","N")</f>
        <v>N</v>
      </c>
      <c r="Q152" t="str">
        <f>LEFT(ALT[[#This Row],[DATEMTH]],4)</f>
        <v>2018</v>
      </c>
    </row>
    <row r="153" spans="1:17" x14ac:dyDescent="0.25">
      <c r="A153" t="s">
        <v>27</v>
      </c>
      <c r="B153" t="s">
        <v>14</v>
      </c>
      <c r="C153" t="s">
        <v>18</v>
      </c>
      <c r="D153" t="s">
        <v>22</v>
      </c>
      <c r="E153" s="14">
        <v>13258.20406</v>
      </c>
      <c r="F153" s="14">
        <v>56247.853988000003</v>
      </c>
      <c r="G153" s="13">
        <v>0.23571039817498679</v>
      </c>
      <c r="H153" s="12">
        <v>-9354045.0700000003</v>
      </c>
      <c r="I153" s="12">
        <v>-2.2048456879964724</v>
      </c>
      <c r="J153" t="s">
        <v>25</v>
      </c>
      <c r="K153" s="14">
        <v>1116.6409319999998</v>
      </c>
      <c r="L153" s="14">
        <v>13258.20406</v>
      </c>
      <c r="M153" s="13">
        <v>8.4222638823979581E-2</v>
      </c>
      <c r="N153" s="12">
        <v>-0.18569792204273566</v>
      </c>
      <c r="O153" s="2">
        <f>DATE(LEFT(ALT[[#This Row],[DATEMTH]],4),RIGHT(ALT[[#This Row],[DATEMTH]],2),1)</f>
        <v>43132</v>
      </c>
      <c r="P153" t="str">
        <f>IF(AND(ALT[[#This Row],[DATE]]&gt;=DATE(2023,6,1),ALT[[#This Row],[DATE]]&lt;=DATE(2024,5,31)),"Y","N")</f>
        <v>N</v>
      </c>
      <c r="Q153" t="str">
        <f>LEFT(ALT[[#This Row],[DATEMTH]],4)</f>
        <v>2018</v>
      </c>
    </row>
    <row r="154" spans="1:17" x14ac:dyDescent="0.25">
      <c r="A154" t="s">
        <v>27</v>
      </c>
      <c r="B154" t="s">
        <v>14</v>
      </c>
      <c r="C154" t="s">
        <v>19</v>
      </c>
      <c r="D154" t="s">
        <v>22</v>
      </c>
      <c r="E154" s="14">
        <v>16527.415215999998</v>
      </c>
      <c r="F154" s="14">
        <v>56247.853988000003</v>
      </c>
      <c r="G154" s="13">
        <v>0.29383192502821492</v>
      </c>
      <c r="H154" s="12">
        <v>-9354045.0700000003</v>
      </c>
      <c r="I154" s="12">
        <v>-2.7485170697187837</v>
      </c>
      <c r="J154" t="s">
        <v>16</v>
      </c>
      <c r="K154" s="14">
        <v>1.229484</v>
      </c>
      <c r="L154" s="14">
        <v>16527.415215999998</v>
      </c>
      <c r="M154" s="13">
        <v>7.4390579768925452E-5</v>
      </c>
      <c r="N154" s="12">
        <v>-2.0446377832116842E-4</v>
      </c>
      <c r="O154" s="2">
        <f>DATE(LEFT(ALT[[#This Row],[DATEMTH]],4),RIGHT(ALT[[#This Row],[DATEMTH]],2),1)</f>
        <v>43132</v>
      </c>
      <c r="P154" t="str">
        <f>IF(AND(ALT[[#This Row],[DATE]]&gt;=DATE(2023,6,1),ALT[[#This Row],[DATE]]&lt;=DATE(2024,5,31)),"Y","N")</f>
        <v>N</v>
      </c>
      <c r="Q154" t="str">
        <f>LEFT(ALT[[#This Row],[DATEMTH]],4)</f>
        <v>2018</v>
      </c>
    </row>
    <row r="155" spans="1:17" x14ac:dyDescent="0.25">
      <c r="A155" t="s">
        <v>27</v>
      </c>
      <c r="B155" t="s">
        <v>14</v>
      </c>
      <c r="C155" t="s">
        <v>19</v>
      </c>
      <c r="D155" t="s">
        <v>22</v>
      </c>
      <c r="E155" s="14">
        <v>16527.415215999998</v>
      </c>
      <c r="F155" s="14">
        <v>56247.853988000003</v>
      </c>
      <c r="G155" s="13">
        <v>0.29383192502821492</v>
      </c>
      <c r="H155" s="12">
        <v>-9354045.0700000003</v>
      </c>
      <c r="I155" s="12">
        <v>-2.7485170697187837</v>
      </c>
      <c r="J155" t="s">
        <v>24</v>
      </c>
      <c r="K155" s="14">
        <v>4946.1754959999998</v>
      </c>
      <c r="L155" s="14">
        <v>16527.415215999998</v>
      </c>
      <c r="M155" s="13">
        <v>0.29927096471877013</v>
      </c>
      <c r="N155" s="12">
        <v>-0.82255135500074761</v>
      </c>
      <c r="O155" s="2">
        <f>DATE(LEFT(ALT[[#This Row],[DATEMTH]],4),RIGHT(ALT[[#This Row],[DATEMTH]],2),1)</f>
        <v>43132</v>
      </c>
      <c r="P155" t="str">
        <f>IF(AND(ALT[[#This Row],[DATE]]&gt;=DATE(2023,6,1),ALT[[#This Row],[DATE]]&lt;=DATE(2024,5,31)),"Y","N")</f>
        <v>N</v>
      </c>
      <c r="Q155" t="str">
        <f>LEFT(ALT[[#This Row],[DATEMTH]],4)</f>
        <v>2018</v>
      </c>
    </row>
    <row r="156" spans="1:17" x14ac:dyDescent="0.25">
      <c r="A156" t="s">
        <v>27</v>
      </c>
      <c r="B156" t="s">
        <v>14</v>
      </c>
      <c r="C156" t="s">
        <v>19</v>
      </c>
      <c r="D156" t="s">
        <v>22</v>
      </c>
      <c r="E156" s="14">
        <v>16527.415215999998</v>
      </c>
      <c r="F156" s="14">
        <v>56247.853988000003</v>
      </c>
      <c r="G156" s="13">
        <v>0.29383192502821492</v>
      </c>
      <c r="H156" s="12">
        <v>-9354045.0700000003</v>
      </c>
      <c r="I156" s="12">
        <v>-2.7485170697187837</v>
      </c>
      <c r="J156" t="s">
        <v>25</v>
      </c>
      <c r="K156" s="14">
        <v>11131.077448</v>
      </c>
      <c r="L156" s="14">
        <v>16527.415215999998</v>
      </c>
      <c r="M156" s="13">
        <v>0.67349172889564324</v>
      </c>
      <c r="N156" s="12">
        <v>-1.8511035131840909</v>
      </c>
      <c r="O156" s="2">
        <f>DATE(LEFT(ALT[[#This Row],[DATEMTH]],4),RIGHT(ALT[[#This Row],[DATEMTH]],2),1)</f>
        <v>43132</v>
      </c>
      <c r="P156" t="str">
        <f>IF(AND(ALT[[#This Row],[DATE]]&gt;=DATE(2023,6,1),ALT[[#This Row],[DATE]]&lt;=DATE(2024,5,31)),"Y","N")</f>
        <v>N</v>
      </c>
      <c r="Q156" t="str">
        <f>LEFT(ALT[[#This Row],[DATEMTH]],4)</f>
        <v>2018</v>
      </c>
    </row>
    <row r="157" spans="1:17" x14ac:dyDescent="0.25">
      <c r="A157" t="s">
        <v>27</v>
      </c>
      <c r="B157" t="s">
        <v>14</v>
      </c>
      <c r="C157" t="s">
        <v>19</v>
      </c>
      <c r="D157" t="s">
        <v>22</v>
      </c>
      <c r="E157" s="14">
        <v>16527.415215999998</v>
      </c>
      <c r="F157" s="14">
        <v>56247.853988000003</v>
      </c>
      <c r="G157" s="13">
        <v>0.29383192502821492</v>
      </c>
      <c r="H157" s="12">
        <v>-9354045.0700000003</v>
      </c>
      <c r="I157" s="12">
        <v>-2.7485170697187837</v>
      </c>
      <c r="J157" t="s">
        <v>26</v>
      </c>
      <c r="K157" s="14">
        <v>448.93278800000002</v>
      </c>
      <c r="L157" s="14">
        <v>16527.415215999998</v>
      </c>
      <c r="M157" s="13">
        <v>2.7162915805817804E-2</v>
      </c>
      <c r="N157" s="12">
        <v>-7.4657737755624384E-2</v>
      </c>
      <c r="O157" s="2">
        <f>DATE(LEFT(ALT[[#This Row],[DATEMTH]],4),RIGHT(ALT[[#This Row],[DATEMTH]],2),1)</f>
        <v>43132</v>
      </c>
      <c r="P157" t="str">
        <f>IF(AND(ALT[[#This Row],[DATE]]&gt;=DATE(2023,6,1),ALT[[#This Row],[DATE]]&lt;=DATE(2024,5,31)),"Y","N")</f>
        <v>N</v>
      </c>
      <c r="Q157" t="str">
        <f>LEFT(ALT[[#This Row],[DATEMTH]],4)</f>
        <v>2018</v>
      </c>
    </row>
    <row r="158" spans="1:17" x14ac:dyDescent="0.25">
      <c r="A158" t="s">
        <v>27</v>
      </c>
      <c r="B158" t="s">
        <v>14</v>
      </c>
      <c r="C158" t="s">
        <v>20</v>
      </c>
      <c r="D158" t="s">
        <v>22</v>
      </c>
      <c r="E158" s="14">
        <v>17312.201268000001</v>
      </c>
      <c r="F158" s="14">
        <v>56247.853988000003</v>
      </c>
      <c r="G158" s="13">
        <v>0.30778420936189693</v>
      </c>
      <c r="H158" s="12">
        <v>-9354045.0700000003</v>
      </c>
      <c r="I158" s="12">
        <v>-2.8790273662054999</v>
      </c>
      <c r="J158" t="s">
        <v>25</v>
      </c>
      <c r="K158" s="14">
        <v>2671.2956560000007</v>
      </c>
      <c r="L158" s="14">
        <v>17312.201267999997</v>
      </c>
      <c r="M158" s="13">
        <v>0.15430132856285836</v>
      </c>
      <c r="N158" s="12">
        <v>-0.4442377475743356</v>
      </c>
      <c r="O158" s="2">
        <f>DATE(LEFT(ALT[[#This Row],[DATEMTH]],4),RIGHT(ALT[[#This Row],[DATEMTH]],2),1)</f>
        <v>43132</v>
      </c>
      <c r="P158" t="str">
        <f>IF(AND(ALT[[#This Row],[DATE]]&gt;=DATE(2023,6,1),ALT[[#This Row],[DATE]]&lt;=DATE(2024,5,31)),"Y","N")</f>
        <v>N</v>
      </c>
      <c r="Q158" t="str">
        <f>LEFT(ALT[[#This Row],[DATEMTH]],4)</f>
        <v>2018</v>
      </c>
    </row>
    <row r="159" spans="1:17" x14ac:dyDescent="0.25">
      <c r="A159" t="s">
        <v>27</v>
      </c>
      <c r="B159" t="s">
        <v>14</v>
      </c>
      <c r="C159" t="s">
        <v>20</v>
      </c>
      <c r="D159" t="s">
        <v>22</v>
      </c>
      <c r="E159" s="14">
        <v>17312.201268000001</v>
      </c>
      <c r="F159" s="14">
        <v>56247.853988000003</v>
      </c>
      <c r="G159" s="13">
        <v>0.30778420936189693</v>
      </c>
      <c r="H159" s="12">
        <v>-9354045.0700000003</v>
      </c>
      <c r="I159" s="12">
        <v>-2.8790273662054999</v>
      </c>
      <c r="J159" t="s">
        <v>26</v>
      </c>
      <c r="K159" s="14">
        <v>1184.2662440000004</v>
      </c>
      <c r="L159" s="14">
        <v>17312.201267999997</v>
      </c>
      <c r="M159" s="13">
        <v>6.8406450783876166E-2</v>
      </c>
      <c r="N159" s="12">
        <v>-0.19694404383176917</v>
      </c>
      <c r="O159" s="2">
        <f>DATE(LEFT(ALT[[#This Row],[DATEMTH]],4),RIGHT(ALT[[#This Row],[DATEMTH]],2),1)</f>
        <v>43132</v>
      </c>
      <c r="P159" t="str">
        <f>IF(AND(ALT[[#This Row],[DATE]]&gt;=DATE(2023,6,1),ALT[[#This Row],[DATE]]&lt;=DATE(2024,5,31)),"Y","N")</f>
        <v>N</v>
      </c>
      <c r="Q159" t="str">
        <f>LEFT(ALT[[#This Row],[DATEMTH]],4)</f>
        <v>2018</v>
      </c>
    </row>
    <row r="160" spans="1:17" x14ac:dyDescent="0.25">
      <c r="A160" t="s">
        <v>27</v>
      </c>
      <c r="B160" t="s">
        <v>14</v>
      </c>
      <c r="C160" t="s">
        <v>20</v>
      </c>
      <c r="D160" t="s">
        <v>22</v>
      </c>
      <c r="E160" s="14">
        <v>17312.201268000001</v>
      </c>
      <c r="F160" s="14">
        <v>56247.853988000003</v>
      </c>
      <c r="G160" s="13">
        <v>0.30778420936189693</v>
      </c>
      <c r="H160" s="12">
        <v>-9354045.0700000003</v>
      </c>
      <c r="I160" s="12">
        <v>-2.8790273662054999</v>
      </c>
      <c r="J160" t="s">
        <v>24</v>
      </c>
      <c r="K160" s="14">
        <v>8900.6327399999991</v>
      </c>
      <c r="L160" s="14">
        <v>17312.201267999997</v>
      </c>
      <c r="M160" s="13">
        <v>0.51412484190857899</v>
      </c>
      <c r="N160" s="12">
        <v>-1.4801794895008753</v>
      </c>
      <c r="O160" s="2">
        <f>DATE(LEFT(ALT[[#This Row],[DATEMTH]],4),RIGHT(ALT[[#This Row],[DATEMTH]],2),1)</f>
        <v>43132</v>
      </c>
      <c r="P160" t="str">
        <f>IF(AND(ALT[[#This Row],[DATE]]&gt;=DATE(2023,6,1),ALT[[#This Row],[DATE]]&lt;=DATE(2024,5,31)),"Y","N")</f>
        <v>N</v>
      </c>
      <c r="Q160" t="str">
        <f>LEFT(ALT[[#This Row],[DATEMTH]],4)</f>
        <v>2018</v>
      </c>
    </row>
    <row r="161" spans="1:17" x14ac:dyDescent="0.25">
      <c r="A161" t="s">
        <v>27</v>
      </c>
      <c r="B161" t="s">
        <v>14</v>
      </c>
      <c r="C161" t="s">
        <v>20</v>
      </c>
      <c r="D161" t="s">
        <v>22</v>
      </c>
      <c r="E161" s="14">
        <v>17312.201268000001</v>
      </c>
      <c r="F161" s="14">
        <v>56247.853988000003</v>
      </c>
      <c r="G161" s="13">
        <v>0.30778420936189693</v>
      </c>
      <c r="H161" s="12">
        <v>-9354045.0700000003</v>
      </c>
      <c r="I161" s="12">
        <v>-2.8790273662054999</v>
      </c>
      <c r="J161" t="s">
        <v>16</v>
      </c>
      <c r="K161" s="14">
        <v>4556.0066280000001</v>
      </c>
      <c r="L161" s="14">
        <v>17312.201267999997</v>
      </c>
      <c r="M161" s="13">
        <v>0.26316737874468665</v>
      </c>
      <c r="N161" s="12">
        <v>-0.75766608529852053</v>
      </c>
      <c r="O161" s="2">
        <f>DATE(LEFT(ALT[[#This Row],[DATEMTH]],4),RIGHT(ALT[[#This Row],[DATEMTH]],2),1)</f>
        <v>43132</v>
      </c>
      <c r="P161" t="str">
        <f>IF(AND(ALT[[#This Row],[DATE]]&gt;=DATE(2023,6,1),ALT[[#This Row],[DATE]]&lt;=DATE(2024,5,31)),"Y","N")</f>
        <v>N</v>
      </c>
      <c r="Q161" t="str">
        <f>LEFT(ALT[[#This Row],[DATEMTH]],4)</f>
        <v>2018</v>
      </c>
    </row>
    <row r="162" spans="1:17" x14ac:dyDescent="0.25">
      <c r="A162" t="s">
        <v>27</v>
      </c>
      <c r="B162" t="s">
        <v>14</v>
      </c>
      <c r="C162" t="s">
        <v>15</v>
      </c>
      <c r="D162" t="s">
        <v>17</v>
      </c>
      <c r="E162" s="14">
        <v>9150.0334440000006</v>
      </c>
      <c r="F162" s="14">
        <v>56247.853988000003</v>
      </c>
      <c r="G162" s="13">
        <v>0.16267346743490127</v>
      </c>
      <c r="H162" s="12">
        <v>-21408854.02</v>
      </c>
      <c r="I162" s="12">
        <v>-3.482652517241025</v>
      </c>
      <c r="J162" t="s">
        <v>26</v>
      </c>
      <c r="K162" s="14">
        <v>1044.2643800000003</v>
      </c>
      <c r="L162" s="14">
        <v>9150.0334440000006</v>
      </c>
      <c r="M162" s="13">
        <v>0.11412683750186305</v>
      </c>
      <c r="N162" s="12">
        <v>-0.39746411791062075</v>
      </c>
      <c r="O162" s="2">
        <f>DATE(LEFT(ALT[[#This Row],[DATEMTH]],4),RIGHT(ALT[[#This Row],[DATEMTH]],2),1)</f>
        <v>43132</v>
      </c>
      <c r="P162" t="str">
        <f>IF(AND(ALT[[#This Row],[DATE]]&gt;=DATE(2023,6,1),ALT[[#This Row],[DATE]]&lt;=DATE(2024,5,31)),"Y","N")</f>
        <v>N</v>
      </c>
      <c r="Q162" t="str">
        <f>LEFT(ALT[[#This Row],[DATEMTH]],4)</f>
        <v>2018</v>
      </c>
    </row>
    <row r="163" spans="1:17" x14ac:dyDescent="0.25">
      <c r="A163" t="s">
        <v>27</v>
      </c>
      <c r="B163" t="s">
        <v>14</v>
      </c>
      <c r="C163" t="s">
        <v>15</v>
      </c>
      <c r="D163" t="s">
        <v>17</v>
      </c>
      <c r="E163" s="14">
        <v>9150.0334440000006</v>
      </c>
      <c r="F163" s="14">
        <v>56247.853988000003</v>
      </c>
      <c r="G163" s="13">
        <v>0.16267346743490127</v>
      </c>
      <c r="H163" s="12">
        <v>-21408854.02</v>
      </c>
      <c r="I163" s="12">
        <v>-3.482652517241025</v>
      </c>
      <c r="J163" t="s">
        <v>24</v>
      </c>
      <c r="K163" s="14">
        <v>4050.884536</v>
      </c>
      <c r="L163" s="14">
        <v>9150.0334440000006</v>
      </c>
      <c r="M163" s="13">
        <v>0.44271800325017474</v>
      </c>
      <c r="N163" s="12">
        <v>-1.5418329684471412</v>
      </c>
      <c r="O163" s="2">
        <f>DATE(LEFT(ALT[[#This Row],[DATEMTH]],4),RIGHT(ALT[[#This Row],[DATEMTH]],2),1)</f>
        <v>43132</v>
      </c>
      <c r="P163" t="str">
        <f>IF(AND(ALT[[#This Row],[DATE]]&gt;=DATE(2023,6,1),ALT[[#This Row],[DATE]]&lt;=DATE(2024,5,31)),"Y","N")</f>
        <v>N</v>
      </c>
      <c r="Q163" t="str">
        <f>LEFT(ALT[[#This Row],[DATEMTH]],4)</f>
        <v>2018</v>
      </c>
    </row>
    <row r="164" spans="1:17" x14ac:dyDescent="0.25">
      <c r="A164" t="s">
        <v>27</v>
      </c>
      <c r="B164" t="s">
        <v>14</v>
      </c>
      <c r="C164" t="s">
        <v>15</v>
      </c>
      <c r="D164" t="s">
        <v>17</v>
      </c>
      <c r="E164" s="14">
        <v>9150.0334440000006</v>
      </c>
      <c r="F164" s="14">
        <v>56247.853988000003</v>
      </c>
      <c r="G164" s="13">
        <v>0.16267346743490127</v>
      </c>
      <c r="H164" s="12">
        <v>-21408854.02</v>
      </c>
      <c r="I164" s="12">
        <v>-3.482652517241025</v>
      </c>
      <c r="J164" t="s">
        <v>16</v>
      </c>
      <c r="K164" s="14">
        <v>2913.7394120000008</v>
      </c>
      <c r="L164" s="14">
        <v>9150.0334440000006</v>
      </c>
      <c r="M164" s="13">
        <v>0.31844030186694483</v>
      </c>
      <c r="N164" s="12">
        <v>-1.1090169188879073</v>
      </c>
      <c r="O164" s="2">
        <f>DATE(LEFT(ALT[[#This Row],[DATEMTH]],4),RIGHT(ALT[[#This Row],[DATEMTH]],2),1)</f>
        <v>43132</v>
      </c>
      <c r="P164" t="str">
        <f>IF(AND(ALT[[#This Row],[DATE]]&gt;=DATE(2023,6,1),ALT[[#This Row],[DATE]]&lt;=DATE(2024,5,31)),"Y","N")</f>
        <v>N</v>
      </c>
      <c r="Q164" t="str">
        <f>LEFT(ALT[[#This Row],[DATEMTH]],4)</f>
        <v>2018</v>
      </c>
    </row>
    <row r="165" spans="1:17" x14ac:dyDescent="0.25">
      <c r="A165" t="s">
        <v>27</v>
      </c>
      <c r="B165" t="s">
        <v>14</v>
      </c>
      <c r="C165" t="s">
        <v>15</v>
      </c>
      <c r="D165" t="s">
        <v>17</v>
      </c>
      <c r="E165" s="14">
        <v>9150.0334440000006</v>
      </c>
      <c r="F165" s="14">
        <v>56247.853988000003</v>
      </c>
      <c r="G165" s="13">
        <v>0.16267346743490127</v>
      </c>
      <c r="H165" s="12">
        <v>-21408854.02</v>
      </c>
      <c r="I165" s="12">
        <v>-3.482652517241025</v>
      </c>
      <c r="J165" t="s">
        <v>25</v>
      </c>
      <c r="K165" s="14">
        <v>1141.1451160000004</v>
      </c>
      <c r="L165" s="14">
        <v>9150.0334440000006</v>
      </c>
      <c r="M165" s="13">
        <v>0.12471485738101749</v>
      </c>
      <c r="N165" s="12">
        <v>-0.434338511995356</v>
      </c>
      <c r="O165" s="2">
        <f>DATE(LEFT(ALT[[#This Row],[DATEMTH]],4),RIGHT(ALT[[#This Row],[DATEMTH]],2),1)</f>
        <v>43132</v>
      </c>
      <c r="P165" t="str">
        <f>IF(AND(ALT[[#This Row],[DATE]]&gt;=DATE(2023,6,1),ALT[[#This Row],[DATE]]&lt;=DATE(2024,5,31)),"Y","N")</f>
        <v>N</v>
      </c>
      <c r="Q165" t="str">
        <f>LEFT(ALT[[#This Row],[DATEMTH]],4)</f>
        <v>2018</v>
      </c>
    </row>
    <row r="166" spans="1:17" x14ac:dyDescent="0.25">
      <c r="A166" t="s">
        <v>27</v>
      </c>
      <c r="B166" t="s">
        <v>14</v>
      </c>
      <c r="C166" t="s">
        <v>18</v>
      </c>
      <c r="D166" t="s">
        <v>17</v>
      </c>
      <c r="E166" s="14">
        <v>13258.20406</v>
      </c>
      <c r="F166" s="14">
        <v>56247.853988000003</v>
      </c>
      <c r="G166" s="13">
        <v>0.23571039817498679</v>
      </c>
      <c r="H166" s="12">
        <v>-21408854.02</v>
      </c>
      <c r="I166" s="12">
        <v>-5.0462895055243662</v>
      </c>
      <c r="J166" t="s">
        <v>24</v>
      </c>
      <c r="K166" s="14">
        <v>4661.1161679999996</v>
      </c>
      <c r="L166" s="14">
        <v>13258.20406</v>
      </c>
      <c r="M166" s="13">
        <v>0.35156467247797057</v>
      </c>
      <c r="N166" s="12">
        <v>-1.7740971172386939</v>
      </c>
      <c r="O166" s="2">
        <f>DATE(LEFT(ALT[[#This Row],[DATEMTH]],4),RIGHT(ALT[[#This Row],[DATEMTH]],2),1)</f>
        <v>43132</v>
      </c>
      <c r="P166" t="str">
        <f>IF(AND(ALT[[#This Row],[DATE]]&gt;=DATE(2023,6,1),ALT[[#This Row],[DATE]]&lt;=DATE(2024,5,31)),"Y","N")</f>
        <v>N</v>
      </c>
      <c r="Q166" t="str">
        <f>LEFT(ALT[[#This Row],[DATEMTH]],4)</f>
        <v>2018</v>
      </c>
    </row>
    <row r="167" spans="1:17" x14ac:dyDescent="0.25">
      <c r="A167" t="s">
        <v>27</v>
      </c>
      <c r="B167" t="s">
        <v>14</v>
      </c>
      <c r="C167" t="s">
        <v>18</v>
      </c>
      <c r="D167" t="s">
        <v>17</v>
      </c>
      <c r="E167" s="14">
        <v>13258.20406</v>
      </c>
      <c r="F167" s="14">
        <v>56247.853988000003</v>
      </c>
      <c r="G167" s="13">
        <v>0.23571039817498679</v>
      </c>
      <c r="H167" s="12">
        <v>-21408854.02</v>
      </c>
      <c r="I167" s="12">
        <v>-5.0462895055243662</v>
      </c>
      <c r="J167" t="s">
        <v>25</v>
      </c>
      <c r="K167" s="14">
        <v>1116.6409319999998</v>
      </c>
      <c r="L167" s="14">
        <v>13258.20406</v>
      </c>
      <c r="M167" s="13">
        <v>8.4222638823979581E-2</v>
      </c>
      <c r="N167" s="12">
        <v>-0.42501181842501723</v>
      </c>
      <c r="O167" s="2">
        <f>DATE(LEFT(ALT[[#This Row],[DATEMTH]],4),RIGHT(ALT[[#This Row],[DATEMTH]],2),1)</f>
        <v>43132</v>
      </c>
      <c r="P167" t="str">
        <f>IF(AND(ALT[[#This Row],[DATE]]&gt;=DATE(2023,6,1),ALT[[#This Row],[DATE]]&lt;=DATE(2024,5,31)),"Y","N")</f>
        <v>N</v>
      </c>
      <c r="Q167" t="str">
        <f>LEFT(ALT[[#This Row],[DATEMTH]],4)</f>
        <v>2018</v>
      </c>
    </row>
    <row r="168" spans="1:17" x14ac:dyDescent="0.25">
      <c r="A168" t="s">
        <v>27</v>
      </c>
      <c r="B168" t="s">
        <v>14</v>
      </c>
      <c r="C168" t="s">
        <v>18</v>
      </c>
      <c r="D168" t="s">
        <v>17</v>
      </c>
      <c r="E168" s="14">
        <v>13258.20406</v>
      </c>
      <c r="F168" s="14">
        <v>56247.853988000003</v>
      </c>
      <c r="G168" s="13">
        <v>0.23571039817498679</v>
      </c>
      <c r="H168" s="12">
        <v>-21408854.02</v>
      </c>
      <c r="I168" s="12">
        <v>-5.0462895055243662</v>
      </c>
      <c r="J168" t="s">
        <v>16</v>
      </c>
      <c r="K168" s="14">
        <v>5106.4264320000002</v>
      </c>
      <c r="L168" s="14">
        <v>13258.20406</v>
      </c>
      <c r="M168" s="13">
        <v>0.38515219775550807</v>
      </c>
      <c r="N168" s="12">
        <v>-1.9435894935632658</v>
      </c>
      <c r="O168" s="2">
        <f>DATE(LEFT(ALT[[#This Row],[DATEMTH]],4),RIGHT(ALT[[#This Row],[DATEMTH]],2),1)</f>
        <v>43132</v>
      </c>
      <c r="P168" t="str">
        <f>IF(AND(ALT[[#This Row],[DATE]]&gt;=DATE(2023,6,1),ALT[[#This Row],[DATE]]&lt;=DATE(2024,5,31)),"Y","N")</f>
        <v>N</v>
      </c>
      <c r="Q168" t="str">
        <f>LEFT(ALT[[#This Row],[DATEMTH]],4)</f>
        <v>2018</v>
      </c>
    </row>
    <row r="169" spans="1:17" x14ac:dyDescent="0.25">
      <c r="A169" t="s">
        <v>27</v>
      </c>
      <c r="B169" t="s">
        <v>14</v>
      </c>
      <c r="C169" t="s">
        <v>18</v>
      </c>
      <c r="D169" t="s">
        <v>17</v>
      </c>
      <c r="E169" s="14">
        <v>13258.20406</v>
      </c>
      <c r="F169" s="14">
        <v>56247.853988000003</v>
      </c>
      <c r="G169" s="13">
        <v>0.23571039817498679</v>
      </c>
      <c r="H169" s="12">
        <v>-21408854.02</v>
      </c>
      <c r="I169" s="12">
        <v>-5.0462895055243662</v>
      </c>
      <c r="J169" t="s">
        <v>26</v>
      </c>
      <c r="K169" s="14">
        <v>2374.020528</v>
      </c>
      <c r="L169" s="14">
        <v>13258.20406</v>
      </c>
      <c r="M169" s="13">
        <v>0.17906049094254173</v>
      </c>
      <c r="N169" s="12">
        <v>-0.90359107629738911</v>
      </c>
      <c r="O169" s="2">
        <f>DATE(LEFT(ALT[[#This Row],[DATEMTH]],4),RIGHT(ALT[[#This Row],[DATEMTH]],2),1)</f>
        <v>43132</v>
      </c>
      <c r="P169" t="str">
        <f>IF(AND(ALT[[#This Row],[DATE]]&gt;=DATE(2023,6,1),ALT[[#This Row],[DATE]]&lt;=DATE(2024,5,31)),"Y","N")</f>
        <v>N</v>
      </c>
      <c r="Q169" t="str">
        <f>LEFT(ALT[[#This Row],[DATEMTH]],4)</f>
        <v>2018</v>
      </c>
    </row>
    <row r="170" spans="1:17" x14ac:dyDescent="0.25">
      <c r="A170" t="s">
        <v>27</v>
      </c>
      <c r="B170" t="s">
        <v>14</v>
      </c>
      <c r="C170" t="s">
        <v>19</v>
      </c>
      <c r="D170" t="s">
        <v>17</v>
      </c>
      <c r="E170" s="14">
        <v>16527.415215999998</v>
      </c>
      <c r="F170" s="14">
        <v>56247.853988000003</v>
      </c>
      <c r="G170" s="13">
        <v>0.29383192502821492</v>
      </c>
      <c r="H170" s="12">
        <v>-21408854.02</v>
      </c>
      <c r="I170" s="12">
        <v>-6.2906047893446377</v>
      </c>
      <c r="J170" t="s">
        <v>24</v>
      </c>
      <c r="K170" s="14">
        <v>4946.1754959999998</v>
      </c>
      <c r="L170" s="14">
        <v>16527.415215999998</v>
      </c>
      <c r="M170" s="13">
        <v>0.29927096471877013</v>
      </c>
      <c r="N170" s="12">
        <v>-1.8825953639716855</v>
      </c>
      <c r="O170" s="2">
        <f>DATE(LEFT(ALT[[#This Row],[DATEMTH]],4),RIGHT(ALT[[#This Row],[DATEMTH]],2),1)</f>
        <v>43132</v>
      </c>
      <c r="P170" t="str">
        <f>IF(AND(ALT[[#This Row],[DATE]]&gt;=DATE(2023,6,1),ALT[[#This Row],[DATE]]&lt;=DATE(2024,5,31)),"Y","N")</f>
        <v>N</v>
      </c>
      <c r="Q170" t="str">
        <f>LEFT(ALT[[#This Row],[DATEMTH]],4)</f>
        <v>2018</v>
      </c>
    </row>
    <row r="171" spans="1:17" x14ac:dyDescent="0.25">
      <c r="A171" t="s">
        <v>27</v>
      </c>
      <c r="B171" t="s">
        <v>14</v>
      </c>
      <c r="C171" t="s">
        <v>19</v>
      </c>
      <c r="D171" t="s">
        <v>17</v>
      </c>
      <c r="E171" s="14">
        <v>16527.415215999998</v>
      </c>
      <c r="F171" s="14">
        <v>56247.853988000003</v>
      </c>
      <c r="G171" s="13">
        <v>0.29383192502821492</v>
      </c>
      <c r="H171" s="12">
        <v>-21408854.02</v>
      </c>
      <c r="I171" s="12">
        <v>-6.2906047893446377</v>
      </c>
      <c r="J171" t="s">
        <v>26</v>
      </c>
      <c r="K171" s="14">
        <v>448.93278800000002</v>
      </c>
      <c r="L171" s="14">
        <v>16527.415215999998</v>
      </c>
      <c r="M171" s="13">
        <v>2.7162915805817804E-2</v>
      </c>
      <c r="N171" s="12">
        <v>-0.17087116826064264</v>
      </c>
      <c r="O171" s="2">
        <f>DATE(LEFT(ALT[[#This Row],[DATEMTH]],4),RIGHT(ALT[[#This Row],[DATEMTH]],2),1)</f>
        <v>43132</v>
      </c>
      <c r="P171" t="str">
        <f>IF(AND(ALT[[#This Row],[DATE]]&gt;=DATE(2023,6,1),ALT[[#This Row],[DATE]]&lt;=DATE(2024,5,31)),"Y","N")</f>
        <v>N</v>
      </c>
      <c r="Q171" t="str">
        <f>LEFT(ALT[[#This Row],[DATEMTH]],4)</f>
        <v>2018</v>
      </c>
    </row>
    <row r="172" spans="1:17" x14ac:dyDescent="0.25">
      <c r="A172" t="s">
        <v>27</v>
      </c>
      <c r="B172" t="s">
        <v>14</v>
      </c>
      <c r="C172" t="s">
        <v>19</v>
      </c>
      <c r="D172" t="s">
        <v>17</v>
      </c>
      <c r="E172" s="14">
        <v>16527.415215999998</v>
      </c>
      <c r="F172" s="14">
        <v>56247.853988000003</v>
      </c>
      <c r="G172" s="13">
        <v>0.29383192502821492</v>
      </c>
      <c r="H172" s="12">
        <v>-21408854.02</v>
      </c>
      <c r="I172" s="12">
        <v>-6.2906047893446377</v>
      </c>
      <c r="J172" t="s">
        <v>16</v>
      </c>
      <c r="K172" s="14">
        <v>1.229484</v>
      </c>
      <c r="L172" s="14">
        <v>16527.415215999998</v>
      </c>
      <c r="M172" s="13">
        <v>7.4390579768925452E-5</v>
      </c>
      <c r="N172" s="12">
        <v>-4.6796173737652678E-4</v>
      </c>
      <c r="O172" s="2">
        <f>DATE(LEFT(ALT[[#This Row],[DATEMTH]],4),RIGHT(ALT[[#This Row],[DATEMTH]],2),1)</f>
        <v>43132</v>
      </c>
      <c r="P172" t="str">
        <f>IF(AND(ALT[[#This Row],[DATE]]&gt;=DATE(2023,6,1),ALT[[#This Row],[DATE]]&lt;=DATE(2024,5,31)),"Y","N")</f>
        <v>N</v>
      </c>
      <c r="Q172" t="str">
        <f>LEFT(ALT[[#This Row],[DATEMTH]],4)</f>
        <v>2018</v>
      </c>
    </row>
    <row r="173" spans="1:17" x14ac:dyDescent="0.25">
      <c r="A173" t="s">
        <v>27</v>
      </c>
      <c r="B173" t="s">
        <v>14</v>
      </c>
      <c r="C173" t="s">
        <v>19</v>
      </c>
      <c r="D173" t="s">
        <v>17</v>
      </c>
      <c r="E173" s="14">
        <v>16527.415215999998</v>
      </c>
      <c r="F173" s="14">
        <v>56247.853988000003</v>
      </c>
      <c r="G173" s="13">
        <v>0.29383192502821492</v>
      </c>
      <c r="H173" s="12">
        <v>-21408854.02</v>
      </c>
      <c r="I173" s="12">
        <v>-6.2906047893446377</v>
      </c>
      <c r="J173" t="s">
        <v>25</v>
      </c>
      <c r="K173" s="14">
        <v>11131.077448</v>
      </c>
      <c r="L173" s="14">
        <v>16527.415215999998</v>
      </c>
      <c r="M173" s="13">
        <v>0.67349172889564324</v>
      </c>
      <c r="N173" s="12">
        <v>-4.2366702953749336</v>
      </c>
      <c r="O173" s="2">
        <f>DATE(LEFT(ALT[[#This Row],[DATEMTH]],4),RIGHT(ALT[[#This Row],[DATEMTH]],2),1)</f>
        <v>43132</v>
      </c>
      <c r="P173" t="str">
        <f>IF(AND(ALT[[#This Row],[DATE]]&gt;=DATE(2023,6,1),ALT[[#This Row],[DATE]]&lt;=DATE(2024,5,31)),"Y","N")</f>
        <v>N</v>
      </c>
      <c r="Q173" t="str">
        <f>LEFT(ALT[[#This Row],[DATEMTH]],4)</f>
        <v>2018</v>
      </c>
    </row>
    <row r="174" spans="1:17" x14ac:dyDescent="0.25">
      <c r="A174" t="s">
        <v>27</v>
      </c>
      <c r="B174" t="s">
        <v>14</v>
      </c>
      <c r="C174" t="s">
        <v>20</v>
      </c>
      <c r="D174" t="s">
        <v>17</v>
      </c>
      <c r="E174" s="14">
        <v>17312.201268000001</v>
      </c>
      <c r="F174" s="14">
        <v>56247.853988000003</v>
      </c>
      <c r="G174" s="13">
        <v>0.30778420936189693</v>
      </c>
      <c r="H174" s="12">
        <v>-21408854.02</v>
      </c>
      <c r="I174" s="12">
        <v>-6.5893072078899682</v>
      </c>
      <c r="J174" t="s">
        <v>25</v>
      </c>
      <c r="K174" s="14">
        <v>2671.2956560000007</v>
      </c>
      <c r="L174" s="14">
        <v>17312.201267999997</v>
      </c>
      <c r="M174" s="13">
        <v>0.15430132856285836</v>
      </c>
      <c r="N174" s="12">
        <v>-1.0167388564862407</v>
      </c>
      <c r="O174" s="2">
        <f>DATE(LEFT(ALT[[#This Row],[DATEMTH]],4),RIGHT(ALT[[#This Row],[DATEMTH]],2),1)</f>
        <v>43132</v>
      </c>
      <c r="P174" t="str">
        <f>IF(AND(ALT[[#This Row],[DATE]]&gt;=DATE(2023,6,1),ALT[[#This Row],[DATE]]&lt;=DATE(2024,5,31)),"Y","N")</f>
        <v>N</v>
      </c>
      <c r="Q174" t="str">
        <f>LEFT(ALT[[#This Row],[DATEMTH]],4)</f>
        <v>2018</v>
      </c>
    </row>
    <row r="175" spans="1:17" x14ac:dyDescent="0.25">
      <c r="A175" t="s">
        <v>27</v>
      </c>
      <c r="B175" t="s">
        <v>14</v>
      </c>
      <c r="C175" t="s">
        <v>20</v>
      </c>
      <c r="D175" t="s">
        <v>17</v>
      </c>
      <c r="E175" s="14">
        <v>17312.201268000001</v>
      </c>
      <c r="F175" s="14">
        <v>56247.853988000003</v>
      </c>
      <c r="G175" s="13">
        <v>0.30778420936189693</v>
      </c>
      <c r="H175" s="12">
        <v>-21408854.02</v>
      </c>
      <c r="I175" s="12">
        <v>-6.5893072078899682</v>
      </c>
      <c r="J175" t="s">
        <v>26</v>
      </c>
      <c r="K175" s="14">
        <v>1184.2662440000004</v>
      </c>
      <c r="L175" s="14">
        <v>17312.201267999997</v>
      </c>
      <c r="M175" s="13">
        <v>6.8406450783876166E-2</v>
      </c>
      <c r="N175" s="12">
        <v>-0.45075111921636557</v>
      </c>
      <c r="O175" s="2">
        <f>DATE(LEFT(ALT[[#This Row],[DATEMTH]],4),RIGHT(ALT[[#This Row],[DATEMTH]],2),1)</f>
        <v>43132</v>
      </c>
      <c r="P175" t="str">
        <f>IF(AND(ALT[[#This Row],[DATE]]&gt;=DATE(2023,6,1),ALT[[#This Row],[DATE]]&lt;=DATE(2024,5,31)),"Y","N")</f>
        <v>N</v>
      </c>
      <c r="Q175" t="str">
        <f>LEFT(ALT[[#This Row],[DATEMTH]],4)</f>
        <v>2018</v>
      </c>
    </row>
    <row r="176" spans="1:17" x14ac:dyDescent="0.25">
      <c r="A176" t="s">
        <v>27</v>
      </c>
      <c r="B176" t="s">
        <v>14</v>
      </c>
      <c r="C176" t="s">
        <v>20</v>
      </c>
      <c r="D176" t="s">
        <v>17</v>
      </c>
      <c r="E176" s="14">
        <v>17312.201268000001</v>
      </c>
      <c r="F176" s="14">
        <v>56247.853988000003</v>
      </c>
      <c r="G176" s="13">
        <v>0.30778420936189693</v>
      </c>
      <c r="H176" s="12">
        <v>-21408854.02</v>
      </c>
      <c r="I176" s="12">
        <v>-6.5893072078899682</v>
      </c>
      <c r="J176" t="s">
        <v>24</v>
      </c>
      <c r="K176" s="14">
        <v>8900.6327399999991</v>
      </c>
      <c r="L176" s="14">
        <v>17312.201267999997</v>
      </c>
      <c r="M176" s="13">
        <v>0.51412484190857899</v>
      </c>
      <c r="N176" s="12">
        <v>-3.3877265265434899</v>
      </c>
      <c r="O176" s="2">
        <f>DATE(LEFT(ALT[[#This Row],[DATEMTH]],4),RIGHT(ALT[[#This Row],[DATEMTH]],2),1)</f>
        <v>43132</v>
      </c>
      <c r="P176" t="str">
        <f>IF(AND(ALT[[#This Row],[DATE]]&gt;=DATE(2023,6,1),ALT[[#This Row],[DATE]]&lt;=DATE(2024,5,31)),"Y","N")</f>
        <v>N</v>
      </c>
      <c r="Q176" t="str">
        <f>LEFT(ALT[[#This Row],[DATEMTH]],4)</f>
        <v>2018</v>
      </c>
    </row>
    <row r="177" spans="1:17" x14ac:dyDescent="0.25">
      <c r="A177" t="s">
        <v>27</v>
      </c>
      <c r="B177" t="s">
        <v>14</v>
      </c>
      <c r="C177" t="s">
        <v>20</v>
      </c>
      <c r="D177" t="s">
        <v>17</v>
      </c>
      <c r="E177" s="14">
        <v>17312.201268000001</v>
      </c>
      <c r="F177" s="14">
        <v>56247.853988000003</v>
      </c>
      <c r="G177" s="13">
        <v>0.30778420936189693</v>
      </c>
      <c r="H177" s="12">
        <v>-21408854.02</v>
      </c>
      <c r="I177" s="12">
        <v>-6.5893072078899682</v>
      </c>
      <c r="J177" t="s">
        <v>16</v>
      </c>
      <c r="K177" s="14">
        <v>4556.0066280000001</v>
      </c>
      <c r="L177" s="14">
        <v>17312.201267999997</v>
      </c>
      <c r="M177" s="13">
        <v>0.26316737874468665</v>
      </c>
      <c r="N177" s="12">
        <v>-1.734090705643873</v>
      </c>
      <c r="O177" s="2">
        <f>DATE(LEFT(ALT[[#This Row],[DATEMTH]],4),RIGHT(ALT[[#This Row],[DATEMTH]],2),1)</f>
        <v>43132</v>
      </c>
      <c r="P177" t="str">
        <f>IF(AND(ALT[[#This Row],[DATE]]&gt;=DATE(2023,6,1),ALT[[#This Row],[DATE]]&lt;=DATE(2024,5,31)),"Y","N")</f>
        <v>N</v>
      </c>
      <c r="Q177" t="str">
        <f>LEFT(ALT[[#This Row],[DATEMTH]],4)</f>
        <v>2018</v>
      </c>
    </row>
    <row r="178" spans="1:17" x14ac:dyDescent="0.25">
      <c r="A178" t="s">
        <v>27</v>
      </c>
      <c r="B178" t="s">
        <v>14</v>
      </c>
      <c r="C178" t="s">
        <v>15</v>
      </c>
      <c r="D178" t="s">
        <v>23</v>
      </c>
      <c r="E178" s="14">
        <v>9150.0334440000006</v>
      </c>
      <c r="F178" s="14">
        <v>56247.853988000003</v>
      </c>
      <c r="G178" s="13">
        <v>0.16267346743490127</v>
      </c>
      <c r="H178" s="12">
        <v>-5043904.9800000004</v>
      </c>
      <c r="I178" s="12">
        <v>-0.82050951250876636</v>
      </c>
      <c r="J178" t="s">
        <v>26</v>
      </c>
      <c r="K178" s="14">
        <v>1044.2643800000003</v>
      </c>
      <c r="L178" s="14">
        <v>9150.0334440000006</v>
      </c>
      <c r="M178" s="13">
        <v>0.11412683750186305</v>
      </c>
      <c r="N178" s="12">
        <v>-9.3642155802820842E-2</v>
      </c>
      <c r="O178" s="2">
        <f>DATE(LEFT(ALT[[#This Row],[DATEMTH]],4),RIGHT(ALT[[#This Row],[DATEMTH]],2),1)</f>
        <v>43132</v>
      </c>
      <c r="P178" t="str">
        <f>IF(AND(ALT[[#This Row],[DATE]]&gt;=DATE(2023,6,1),ALT[[#This Row],[DATE]]&lt;=DATE(2024,5,31)),"Y","N")</f>
        <v>N</v>
      </c>
      <c r="Q178" t="str">
        <f>LEFT(ALT[[#This Row],[DATEMTH]],4)</f>
        <v>2018</v>
      </c>
    </row>
    <row r="179" spans="1:17" x14ac:dyDescent="0.25">
      <c r="A179" t="s">
        <v>27</v>
      </c>
      <c r="B179" t="s">
        <v>14</v>
      </c>
      <c r="C179" t="s">
        <v>15</v>
      </c>
      <c r="D179" t="s">
        <v>23</v>
      </c>
      <c r="E179" s="14">
        <v>9150.0334440000006</v>
      </c>
      <c r="F179" s="14">
        <v>56247.853988000003</v>
      </c>
      <c r="G179" s="13">
        <v>0.16267346743490127</v>
      </c>
      <c r="H179" s="12">
        <v>-5043904.9800000004</v>
      </c>
      <c r="I179" s="12">
        <v>-0.82050951250876636</v>
      </c>
      <c r="J179" t="s">
        <v>16</v>
      </c>
      <c r="K179" s="14">
        <v>2913.7394120000008</v>
      </c>
      <c r="L179" s="14">
        <v>9150.0334440000006</v>
      </c>
      <c r="M179" s="13">
        <v>0.31844030186694483</v>
      </c>
      <c r="N179" s="12">
        <v>-0.26128329684799129</v>
      </c>
      <c r="O179" s="2">
        <f>DATE(LEFT(ALT[[#This Row],[DATEMTH]],4),RIGHT(ALT[[#This Row],[DATEMTH]],2),1)</f>
        <v>43132</v>
      </c>
      <c r="P179" t="str">
        <f>IF(AND(ALT[[#This Row],[DATE]]&gt;=DATE(2023,6,1),ALT[[#This Row],[DATE]]&lt;=DATE(2024,5,31)),"Y","N")</f>
        <v>N</v>
      </c>
      <c r="Q179" t="str">
        <f>LEFT(ALT[[#This Row],[DATEMTH]],4)</f>
        <v>2018</v>
      </c>
    </row>
    <row r="180" spans="1:17" x14ac:dyDescent="0.25">
      <c r="A180" t="s">
        <v>27</v>
      </c>
      <c r="B180" t="s">
        <v>14</v>
      </c>
      <c r="C180" t="s">
        <v>15</v>
      </c>
      <c r="D180" t="s">
        <v>23</v>
      </c>
      <c r="E180" s="14">
        <v>9150.0334440000006</v>
      </c>
      <c r="F180" s="14">
        <v>56247.853988000003</v>
      </c>
      <c r="G180" s="13">
        <v>0.16267346743490127</v>
      </c>
      <c r="H180" s="12">
        <v>-5043904.9800000004</v>
      </c>
      <c r="I180" s="12">
        <v>-0.82050951250876636</v>
      </c>
      <c r="J180" t="s">
        <v>24</v>
      </c>
      <c r="K180" s="14">
        <v>4050.884536</v>
      </c>
      <c r="L180" s="14">
        <v>9150.0334440000006</v>
      </c>
      <c r="M180" s="13">
        <v>0.44271800325017474</v>
      </c>
      <c r="N180" s="12">
        <v>-0.3632543330256553</v>
      </c>
      <c r="O180" s="2">
        <f>DATE(LEFT(ALT[[#This Row],[DATEMTH]],4),RIGHT(ALT[[#This Row],[DATEMTH]],2),1)</f>
        <v>43132</v>
      </c>
      <c r="P180" t="str">
        <f>IF(AND(ALT[[#This Row],[DATE]]&gt;=DATE(2023,6,1),ALT[[#This Row],[DATE]]&lt;=DATE(2024,5,31)),"Y","N")</f>
        <v>N</v>
      </c>
      <c r="Q180" t="str">
        <f>LEFT(ALT[[#This Row],[DATEMTH]],4)</f>
        <v>2018</v>
      </c>
    </row>
    <row r="181" spans="1:17" x14ac:dyDescent="0.25">
      <c r="A181" t="s">
        <v>27</v>
      </c>
      <c r="B181" t="s">
        <v>14</v>
      </c>
      <c r="C181" t="s">
        <v>15</v>
      </c>
      <c r="D181" t="s">
        <v>23</v>
      </c>
      <c r="E181" s="14">
        <v>9150.0334440000006</v>
      </c>
      <c r="F181" s="14">
        <v>56247.853988000003</v>
      </c>
      <c r="G181" s="13">
        <v>0.16267346743490127</v>
      </c>
      <c r="H181" s="12">
        <v>-5043904.9800000004</v>
      </c>
      <c r="I181" s="12">
        <v>-0.82050951250876636</v>
      </c>
      <c r="J181" t="s">
        <v>25</v>
      </c>
      <c r="K181" s="14">
        <v>1141.1451160000004</v>
      </c>
      <c r="L181" s="14">
        <v>9150.0334440000006</v>
      </c>
      <c r="M181" s="13">
        <v>0.12471485738101749</v>
      </c>
      <c r="N181" s="12">
        <v>-0.10232972683229899</v>
      </c>
      <c r="O181" s="2">
        <f>DATE(LEFT(ALT[[#This Row],[DATEMTH]],4),RIGHT(ALT[[#This Row],[DATEMTH]],2),1)</f>
        <v>43132</v>
      </c>
      <c r="P181" t="str">
        <f>IF(AND(ALT[[#This Row],[DATE]]&gt;=DATE(2023,6,1),ALT[[#This Row],[DATE]]&lt;=DATE(2024,5,31)),"Y","N")</f>
        <v>N</v>
      </c>
      <c r="Q181" t="str">
        <f>LEFT(ALT[[#This Row],[DATEMTH]],4)</f>
        <v>2018</v>
      </c>
    </row>
    <row r="182" spans="1:17" x14ac:dyDescent="0.25">
      <c r="A182" t="s">
        <v>27</v>
      </c>
      <c r="B182" t="s">
        <v>14</v>
      </c>
      <c r="C182" t="s">
        <v>18</v>
      </c>
      <c r="D182" t="s">
        <v>23</v>
      </c>
      <c r="E182" s="14">
        <v>13258.20406</v>
      </c>
      <c r="F182" s="14">
        <v>56247.853988000003</v>
      </c>
      <c r="G182" s="13">
        <v>0.23571039817498679</v>
      </c>
      <c r="H182" s="12">
        <v>-5043904.9800000004</v>
      </c>
      <c r="I182" s="12">
        <v>-1.1889008511925989</v>
      </c>
      <c r="J182" t="s">
        <v>26</v>
      </c>
      <c r="K182" s="14">
        <v>2374.020528</v>
      </c>
      <c r="L182" s="14">
        <v>13258.20406</v>
      </c>
      <c r="M182" s="13">
        <v>0.17906049094254173</v>
      </c>
      <c r="N182" s="12">
        <v>-0.2128851700965525</v>
      </c>
      <c r="O182" s="2">
        <f>DATE(LEFT(ALT[[#This Row],[DATEMTH]],4),RIGHT(ALT[[#This Row],[DATEMTH]],2),1)</f>
        <v>43132</v>
      </c>
      <c r="P182" t="str">
        <f>IF(AND(ALT[[#This Row],[DATE]]&gt;=DATE(2023,6,1),ALT[[#This Row],[DATE]]&lt;=DATE(2024,5,31)),"Y","N")</f>
        <v>N</v>
      </c>
      <c r="Q182" t="str">
        <f>LEFT(ALT[[#This Row],[DATEMTH]],4)</f>
        <v>2018</v>
      </c>
    </row>
    <row r="183" spans="1:17" x14ac:dyDescent="0.25">
      <c r="A183" t="s">
        <v>27</v>
      </c>
      <c r="B183" t="s">
        <v>14</v>
      </c>
      <c r="C183" t="s">
        <v>18</v>
      </c>
      <c r="D183" t="s">
        <v>23</v>
      </c>
      <c r="E183" s="14">
        <v>13258.20406</v>
      </c>
      <c r="F183" s="14">
        <v>56247.853988000003</v>
      </c>
      <c r="G183" s="13">
        <v>0.23571039817498679</v>
      </c>
      <c r="H183" s="12">
        <v>-5043904.9800000004</v>
      </c>
      <c r="I183" s="12">
        <v>-1.1889008511925989</v>
      </c>
      <c r="J183" t="s">
        <v>25</v>
      </c>
      <c r="K183" s="14">
        <v>1116.6409319999998</v>
      </c>
      <c r="L183" s="14">
        <v>13258.20406</v>
      </c>
      <c r="M183" s="13">
        <v>8.4222638823979581E-2</v>
      </c>
      <c r="N183" s="12">
        <v>-0.10013236698751615</v>
      </c>
      <c r="O183" s="2">
        <f>DATE(LEFT(ALT[[#This Row],[DATEMTH]],4),RIGHT(ALT[[#This Row],[DATEMTH]],2),1)</f>
        <v>43132</v>
      </c>
      <c r="P183" t="str">
        <f>IF(AND(ALT[[#This Row],[DATE]]&gt;=DATE(2023,6,1),ALT[[#This Row],[DATE]]&lt;=DATE(2024,5,31)),"Y","N")</f>
        <v>N</v>
      </c>
      <c r="Q183" t="str">
        <f>LEFT(ALT[[#This Row],[DATEMTH]],4)</f>
        <v>2018</v>
      </c>
    </row>
    <row r="184" spans="1:17" x14ac:dyDescent="0.25">
      <c r="A184" t="s">
        <v>27</v>
      </c>
      <c r="B184" t="s">
        <v>14</v>
      </c>
      <c r="C184" t="s">
        <v>18</v>
      </c>
      <c r="D184" t="s">
        <v>23</v>
      </c>
      <c r="E184" s="14">
        <v>13258.20406</v>
      </c>
      <c r="F184" s="14">
        <v>56247.853988000003</v>
      </c>
      <c r="G184" s="13">
        <v>0.23571039817498679</v>
      </c>
      <c r="H184" s="12">
        <v>-5043904.9800000004</v>
      </c>
      <c r="I184" s="12">
        <v>-1.1889008511925989</v>
      </c>
      <c r="J184" t="s">
        <v>24</v>
      </c>
      <c r="K184" s="14">
        <v>4661.1161679999996</v>
      </c>
      <c r="L184" s="14">
        <v>13258.20406</v>
      </c>
      <c r="M184" s="13">
        <v>0.35156467247797057</v>
      </c>
      <c r="N184" s="12">
        <v>-0.41797553835830648</v>
      </c>
      <c r="O184" s="2">
        <f>DATE(LEFT(ALT[[#This Row],[DATEMTH]],4),RIGHT(ALT[[#This Row],[DATEMTH]],2),1)</f>
        <v>43132</v>
      </c>
      <c r="P184" t="str">
        <f>IF(AND(ALT[[#This Row],[DATE]]&gt;=DATE(2023,6,1),ALT[[#This Row],[DATE]]&lt;=DATE(2024,5,31)),"Y","N")</f>
        <v>N</v>
      </c>
      <c r="Q184" t="str">
        <f>LEFT(ALT[[#This Row],[DATEMTH]],4)</f>
        <v>2018</v>
      </c>
    </row>
    <row r="185" spans="1:17" x14ac:dyDescent="0.25">
      <c r="A185" t="s">
        <v>27</v>
      </c>
      <c r="B185" t="s">
        <v>14</v>
      </c>
      <c r="C185" t="s">
        <v>18</v>
      </c>
      <c r="D185" t="s">
        <v>23</v>
      </c>
      <c r="E185" s="14">
        <v>13258.20406</v>
      </c>
      <c r="F185" s="14">
        <v>56247.853988000003</v>
      </c>
      <c r="G185" s="13">
        <v>0.23571039817498679</v>
      </c>
      <c r="H185" s="12">
        <v>-5043904.9800000004</v>
      </c>
      <c r="I185" s="12">
        <v>-1.1889008511925989</v>
      </c>
      <c r="J185" t="s">
        <v>16</v>
      </c>
      <c r="K185" s="14">
        <v>5106.4264320000002</v>
      </c>
      <c r="L185" s="14">
        <v>13258.20406</v>
      </c>
      <c r="M185" s="13">
        <v>0.38515219775550807</v>
      </c>
      <c r="N185" s="12">
        <v>-0.45790777575022373</v>
      </c>
      <c r="O185" s="2">
        <f>DATE(LEFT(ALT[[#This Row],[DATEMTH]],4),RIGHT(ALT[[#This Row],[DATEMTH]],2),1)</f>
        <v>43132</v>
      </c>
      <c r="P185" t="str">
        <f>IF(AND(ALT[[#This Row],[DATE]]&gt;=DATE(2023,6,1),ALT[[#This Row],[DATE]]&lt;=DATE(2024,5,31)),"Y","N")</f>
        <v>N</v>
      </c>
      <c r="Q185" t="str">
        <f>LEFT(ALT[[#This Row],[DATEMTH]],4)</f>
        <v>2018</v>
      </c>
    </row>
    <row r="186" spans="1:17" x14ac:dyDescent="0.25">
      <c r="A186" t="s">
        <v>27</v>
      </c>
      <c r="B186" t="s">
        <v>14</v>
      </c>
      <c r="C186" t="s">
        <v>19</v>
      </c>
      <c r="D186" t="s">
        <v>23</v>
      </c>
      <c r="E186" s="14">
        <v>16527.415215999998</v>
      </c>
      <c r="F186" s="14">
        <v>56247.853988000003</v>
      </c>
      <c r="G186" s="13">
        <v>0.29383192502821492</v>
      </c>
      <c r="H186" s="12">
        <v>-5043904.9800000004</v>
      </c>
      <c r="I186" s="12">
        <v>-1.4820603099328</v>
      </c>
      <c r="J186" t="s">
        <v>26</v>
      </c>
      <c r="K186" s="14">
        <v>448.93278800000002</v>
      </c>
      <c r="L186" s="14">
        <v>16527.415215999998</v>
      </c>
      <c r="M186" s="13">
        <v>2.7162915805817804E-2</v>
      </c>
      <c r="N186" s="12">
        <v>-4.0257079417848889E-2</v>
      </c>
      <c r="O186" s="2">
        <f>DATE(LEFT(ALT[[#This Row],[DATEMTH]],4),RIGHT(ALT[[#This Row],[DATEMTH]],2),1)</f>
        <v>43132</v>
      </c>
      <c r="P186" t="str">
        <f>IF(AND(ALT[[#This Row],[DATE]]&gt;=DATE(2023,6,1),ALT[[#This Row],[DATE]]&lt;=DATE(2024,5,31)),"Y","N")</f>
        <v>N</v>
      </c>
      <c r="Q186" t="str">
        <f>LEFT(ALT[[#This Row],[DATEMTH]],4)</f>
        <v>2018</v>
      </c>
    </row>
    <row r="187" spans="1:17" x14ac:dyDescent="0.25">
      <c r="A187" t="s">
        <v>27</v>
      </c>
      <c r="B187" t="s">
        <v>14</v>
      </c>
      <c r="C187" t="s">
        <v>19</v>
      </c>
      <c r="D187" t="s">
        <v>23</v>
      </c>
      <c r="E187" s="14">
        <v>16527.415215999998</v>
      </c>
      <c r="F187" s="14">
        <v>56247.853988000003</v>
      </c>
      <c r="G187" s="13">
        <v>0.29383192502821492</v>
      </c>
      <c r="H187" s="12">
        <v>-5043904.9800000004</v>
      </c>
      <c r="I187" s="12">
        <v>-1.4820603099328</v>
      </c>
      <c r="J187" t="s">
        <v>16</v>
      </c>
      <c r="K187" s="14">
        <v>1.229484</v>
      </c>
      <c r="L187" s="14">
        <v>16527.415215999998</v>
      </c>
      <c r="M187" s="13">
        <v>7.4390579768925452E-5</v>
      </c>
      <c r="N187" s="12">
        <v>-1.1025132570841434E-4</v>
      </c>
      <c r="O187" s="2">
        <f>DATE(LEFT(ALT[[#This Row],[DATEMTH]],4),RIGHT(ALT[[#This Row],[DATEMTH]],2),1)</f>
        <v>43132</v>
      </c>
      <c r="P187" t="str">
        <f>IF(AND(ALT[[#This Row],[DATE]]&gt;=DATE(2023,6,1),ALT[[#This Row],[DATE]]&lt;=DATE(2024,5,31)),"Y","N")</f>
        <v>N</v>
      </c>
      <c r="Q187" t="str">
        <f>LEFT(ALT[[#This Row],[DATEMTH]],4)</f>
        <v>2018</v>
      </c>
    </row>
    <row r="188" spans="1:17" x14ac:dyDescent="0.25">
      <c r="A188" t="s">
        <v>27</v>
      </c>
      <c r="B188" t="s">
        <v>14</v>
      </c>
      <c r="C188" t="s">
        <v>19</v>
      </c>
      <c r="D188" t="s">
        <v>23</v>
      </c>
      <c r="E188" s="14">
        <v>16527.415215999998</v>
      </c>
      <c r="F188" s="14">
        <v>56247.853988000003</v>
      </c>
      <c r="G188" s="13">
        <v>0.29383192502821492</v>
      </c>
      <c r="H188" s="12">
        <v>-5043904.9800000004</v>
      </c>
      <c r="I188" s="12">
        <v>-1.4820603099328</v>
      </c>
      <c r="J188" t="s">
        <v>24</v>
      </c>
      <c r="K188" s="14">
        <v>4946.1754959999998</v>
      </c>
      <c r="L188" s="14">
        <v>16527.415215999998</v>
      </c>
      <c r="M188" s="13">
        <v>0.29927096471877013</v>
      </c>
      <c r="N188" s="12">
        <v>-0.44353761872498854</v>
      </c>
      <c r="O188" s="2">
        <f>DATE(LEFT(ALT[[#This Row],[DATEMTH]],4),RIGHT(ALT[[#This Row],[DATEMTH]],2),1)</f>
        <v>43132</v>
      </c>
      <c r="P188" t="str">
        <f>IF(AND(ALT[[#This Row],[DATE]]&gt;=DATE(2023,6,1),ALT[[#This Row],[DATE]]&lt;=DATE(2024,5,31)),"Y","N")</f>
        <v>N</v>
      </c>
      <c r="Q188" t="str">
        <f>LEFT(ALT[[#This Row],[DATEMTH]],4)</f>
        <v>2018</v>
      </c>
    </row>
    <row r="189" spans="1:17" x14ac:dyDescent="0.25">
      <c r="A189" t="s">
        <v>27</v>
      </c>
      <c r="B189" t="s">
        <v>14</v>
      </c>
      <c r="C189" t="s">
        <v>19</v>
      </c>
      <c r="D189" t="s">
        <v>23</v>
      </c>
      <c r="E189" s="14">
        <v>16527.415215999998</v>
      </c>
      <c r="F189" s="14">
        <v>56247.853988000003</v>
      </c>
      <c r="G189" s="13">
        <v>0.29383192502821492</v>
      </c>
      <c r="H189" s="12">
        <v>-5043904.9800000004</v>
      </c>
      <c r="I189" s="12">
        <v>-1.4820603099328</v>
      </c>
      <c r="J189" t="s">
        <v>25</v>
      </c>
      <c r="K189" s="14">
        <v>11131.077448</v>
      </c>
      <c r="L189" s="14">
        <v>16527.415215999998</v>
      </c>
      <c r="M189" s="13">
        <v>0.67349172889564324</v>
      </c>
      <c r="N189" s="12">
        <v>-0.99815536046425435</v>
      </c>
      <c r="O189" s="2">
        <f>DATE(LEFT(ALT[[#This Row],[DATEMTH]],4),RIGHT(ALT[[#This Row],[DATEMTH]],2),1)</f>
        <v>43132</v>
      </c>
      <c r="P189" t="str">
        <f>IF(AND(ALT[[#This Row],[DATE]]&gt;=DATE(2023,6,1),ALT[[#This Row],[DATE]]&lt;=DATE(2024,5,31)),"Y","N")</f>
        <v>N</v>
      </c>
      <c r="Q189" t="str">
        <f>LEFT(ALT[[#This Row],[DATEMTH]],4)</f>
        <v>2018</v>
      </c>
    </row>
    <row r="190" spans="1:17" x14ac:dyDescent="0.25">
      <c r="A190" t="s">
        <v>27</v>
      </c>
      <c r="B190" t="s">
        <v>14</v>
      </c>
      <c r="C190" t="s">
        <v>20</v>
      </c>
      <c r="D190" t="s">
        <v>23</v>
      </c>
      <c r="E190" s="14">
        <v>17312.201268000001</v>
      </c>
      <c r="F190" s="14">
        <v>56247.853988000003</v>
      </c>
      <c r="G190" s="13">
        <v>0.30778420936189693</v>
      </c>
      <c r="H190" s="12">
        <v>-5043904.9800000004</v>
      </c>
      <c r="I190" s="12">
        <v>-1.5524343063658348</v>
      </c>
      <c r="J190" t="s">
        <v>26</v>
      </c>
      <c r="K190" s="14">
        <v>1184.2662440000004</v>
      </c>
      <c r="L190" s="14">
        <v>17312.201267999997</v>
      </c>
      <c r="M190" s="13">
        <v>6.8406450783876166E-2</v>
      </c>
      <c r="N190" s="12">
        <v>-0.10619652097361541</v>
      </c>
      <c r="O190" s="2">
        <f>DATE(LEFT(ALT[[#This Row],[DATEMTH]],4),RIGHT(ALT[[#This Row],[DATEMTH]],2),1)</f>
        <v>43132</v>
      </c>
      <c r="P190" t="str">
        <f>IF(AND(ALT[[#This Row],[DATE]]&gt;=DATE(2023,6,1),ALT[[#This Row],[DATE]]&lt;=DATE(2024,5,31)),"Y","N")</f>
        <v>N</v>
      </c>
      <c r="Q190" t="str">
        <f>LEFT(ALT[[#This Row],[DATEMTH]],4)</f>
        <v>2018</v>
      </c>
    </row>
    <row r="191" spans="1:17" x14ac:dyDescent="0.25">
      <c r="A191" t="s">
        <v>27</v>
      </c>
      <c r="B191" t="s">
        <v>14</v>
      </c>
      <c r="C191" t="s">
        <v>20</v>
      </c>
      <c r="D191" t="s">
        <v>23</v>
      </c>
      <c r="E191" s="14">
        <v>17312.201268000001</v>
      </c>
      <c r="F191" s="14">
        <v>56247.853988000003</v>
      </c>
      <c r="G191" s="13">
        <v>0.30778420936189693</v>
      </c>
      <c r="H191" s="12">
        <v>-5043904.9800000004</v>
      </c>
      <c r="I191" s="12">
        <v>-1.5524343063658348</v>
      </c>
      <c r="J191" t="s">
        <v>24</v>
      </c>
      <c r="K191" s="14">
        <v>8900.6327399999991</v>
      </c>
      <c r="L191" s="14">
        <v>17312.201267999997</v>
      </c>
      <c r="M191" s="13">
        <v>0.51412484190857899</v>
      </c>
      <c r="N191" s="12">
        <v>-0.79814504233378925</v>
      </c>
      <c r="O191" s="2">
        <f>DATE(LEFT(ALT[[#This Row],[DATEMTH]],4),RIGHT(ALT[[#This Row],[DATEMTH]],2),1)</f>
        <v>43132</v>
      </c>
      <c r="P191" t="str">
        <f>IF(AND(ALT[[#This Row],[DATE]]&gt;=DATE(2023,6,1),ALT[[#This Row],[DATE]]&lt;=DATE(2024,5,31)),"Y","N")</f>
        <v>N</v>
      </c>
      <c r="Q191" t="str">
        <f>LEFT(ALT[[#This Row],[DATEMTH]],4)</f>
        <v>2018</v>
      </c>
    </row>
    <row r="192" spans="1:17" x14ac:dyDescent="0.25">
      <c r="A192" t="s">
        <v>27</v>
      </c>
      <c r="B192" t="s">
        <v>14</v>
      </c>
      <c r="C192" t="s">
        <v>20</v>
      </c>
      <c r="D192" t="s">
        <v>23</v>
      </c>
      <c r="E192" s="14">
        <v>17312.201268000001</v>
      </c>
      <c r="F192" s="14">
        <v>56247.853988000003</v>
      </c>
      <c r="G192" s="13">
        <v>0.30778420936189693</v>
      </c>
      <c r="H192" s="12">
        <v>-5043904.9800000004</v>
      </c>
      <c r="I192" s="12">
        <v>-1.5524343063658348</v>
      </c>
      <c r="J192" t="s">
        <v>16</v>
      </c>
      <c r="K192" s="14">
        <v>4556.0066280000001</v>
      </c>
      <c r="L192" s="14">
        <v>17312.201267999997</v>
      </c>
      <c r="M192" s="13">
        <v>0.26316737874468665</v>
      </c>
      <c r="N192" s="12">
        <v>-0.40855006707962255</v>
      </c>
      <c r="O192" s="2">
        <f>DATE(LEFT(ALT[[#This Row],[DATEMTH]],4),RIGHT(ALT[[#This Row],[DATEMTH]],2),1)</f>
        <v>43132</v>
      </c>
      <c r="P192" t="str">
        <f>IF(AND(ALT[[#This Row],[DATE]]&gt;=DATE(2023,6,1),ALT[[#This Row],[DATE]]&lt;=DATE(2024,5,31)),"Y","N")</f>
        <v>N</v>
      </c>
      <c r="Q192" t="str">
        <f>LEFT(ALT[[#This Row],[DATEMTH]],4)</f>
        <v>2018</v>
      </c>
    </row>
    <row r="193" spans="1:17" x14ac:dyDescent="0.25">
      <c r="A193" t="s">
        <v>27</v>
      </c>
      <c r="B193" t="s">
        <v>14</v>
      </c>
      <c r="C193" t="s">
        <v>20</v>
      </c>
      <c r="D193" t="s">
        <v>23</v>
      </c>
      <c r="E193" s="14">
        <v>17312.201268000001</v>
      </c>
      <c r="F193" s="14">
        <v>56247.853988000003</v>
      </c>
      <c r="G193" s="13">
        <v>0.30778420936189693</v>
      </c>
      <c r="H193" s="12">
        <v>-5043904.9800000004</v>
      </c>
      <c r="I193" s="12">
        <v>-1.5524343063658348</v>
      </c>
      <c r="J193" t="s">
        <v>25</v>
      </c>
      <c r="K193" s="14">
        <v>2671.2956560000007</v>
      </c>
      <c r="L193" s="14">
        <v>17312.201267999997</v>
      </c>
      <c r="M193" s="13">
        <v>0.15430132856285836</v>
      </c>
      <c r="N193" s="12">
        <v>-0.2395426759788078</v>
      </c>
      <c r="O193" s="2">
        <f>DATE(LEFT(ALT[[#This Row],[DATEMTH]],4),RIGHT(ALT[[#This Row],[DATEMTH]],2),1)</f>
        <v>43132</v>
      </c>
      <c r="P193" t="str">
        <f>IF(AND(ALT[[#This Row],[DATE]]&gt;=DATE(2023,6,1),ALT[[#This Row],[DATE]]&lt;=DATE(2024,5,31)),"Y","N")</f>
        <v>N</v>
      </c>
      <c r="Q193" t="str">
        <f>LEFT(ALT[[#This Row],[DATEMTH]],4)</f>
        <v>2018</v>
      </c>
    </row>
    <row r="194" spans="1:17" x14ac:dyDescent="0.25">
      <c r="A194" t="s">
        <v>27</v>
      </c>
      <c r="B194" t="s">
        <v>110</v>
      </c>
      <c r="C194" t="s">
        <v>15</v>
      </c>
      <c r="D194" t="s">
        <v>22</v>
      </c>
      <c r="E194" s="14">
        <v>3736897.0680910042</v>
      </c>
      <c r="F194" s="14">
        <v>20383810.106236026</v>
      </c>
      <c r="G194" s="13">
        <v>0.18332672099156644</v>
      </c>
      <c r="H194" s="12">
        <v>-9354045.0700000003</v>
      </c>
      <c r="I194" s="12">
        <v>-1.7148464106904275</v>
      </c>
      <c r="J194" t="s">
        <v>24</v>
      </c>
      <c r="K194" s="14">
        <v>1609329.3802469987</v>
      </c>
      <c r="L194" s="14">
        <v>3736897.0680909986</v>
      </c>
      <c r="M194" s="13">
        <v>0.43065927450582092</v>
      </c>
      <c r="N194" s="12">
        <v>-0.73851451111685051</v>
      </c>
      <c r="O194" s="2">
        <f>DATE(LEFT(ALT[[#This Row],[DATEMTH]],4),RIGHT(ALT[[#This Row],[DATEMTH]],2),1)</f>
        <v>43132</v>
      </c>
      <c r="P194" t="str">
        <f>IF(AND(ALT[[#This Row],[DATE]]&gt;=DATE(2023,6,1),ALT[[#This Row],[DATE]]&lt;=DATE(2024,5,31)),"Y","N")</f>
        <v>N</v>
      </c>
      <c r="Q194" t="str">
        <f>LEFT(ALT[[#This Row],[DATEMTH]],4)</f>
        <v>2018</v>
      </c>
    </row>
    <row r="195" spans="1:17" x14ac:dyDescent="0.25">
      <c r="A195" t="s">
        <v>27</v>
      </c>
      <c r="B195" t="s">
        <v>110</v>
      </c>
      <c r="C195" t="s">
        <v>15</v>
      </c>
      <c r="D195" t="s">
        <v>22</v>
      </c>
      <c r="E195" s="14">
        <v>3736897.0680910042</v>
      </c>
      <c r="F195" s="14">
        <v>20383810.106236026</v>
      </c>
      <c r="G195" s="13">
        <v>0.18332672099156644</v>
      </c>
      <c r="H195" s="12">
        <v>-9354045.0700000003</v>
      </c>
      <c r="I195" s="12">
        <v>-1.7148464106904275</v>
      </c>
      <c r="J195" t="s">
        <v>25</v>
      </c>
      <c r="K195" s="14">
        <v>495514.25900000008</v>
      </c>
      <c r="L195" s="14">
        <v>3736897.0680909986</v>
      </c>
      <c r="M195" s="13">
        <v>0.13260045700245485</v>
      </c>
      <c r="N195" s="12">
        <v>-0.22738941774657007</v>
      </c>
      <c r="O195" s="2">
        <f>DATE(LEFT(ALT[[#This Row],[DATEMTH]],4),RIGHT(ALT[[#This Row],[DATEMTH]],2),1)</f>
        <v>43132</v>
      </c>
      <c r="P195" t="str">
        <f>IF(AND(ALT[[#This Row],[DATE]]&gt;=DATE(2023,6,1),ALT[[#This Row],[DATE]]&lt;=DATE(2024,5,31)),"Y","N")</f>
        <v>N</v>
      </c>
      <c r="Q195" t="str">
        <f>LEFT(ALT[[#This Row],[DATEMTH]],4)</f>
        <v>2018</v>
      </c>
    </row>
    <row r="196" spans="1:17" x14ac:dyDescent="0.25">
      <c r="A196" t="s">
        <v>27</v>
      </c>
      <c r="B196" t="s">
        <v>110</v>
      </c>
      <c r="C196" t="s">
        <v>15</v>
      </c>
      <c r="D196" t="s">
        <v>22</v>
      </c>
      <c r="E196" s="14">
        <v>3736897.0680910042</v>
      </c>
      <c r="F196" s="14">
        <v>20383810.106236026</v>
      </c>
      <c r="G196" s="13">
        <v>0.18332672099156644</v>
      </c>
      <c r="H196" s="12">
        <v>-9354045.0700000003</v>
      </c>
      <c r="I196" s="12">
        <v>-1.7148464106904275</v>
      </c>
      <c r="J196" t="s">
        <v>16</v>
      </c>
      <c r="K196" s="14">
        <v>1166727.9460140001</v>
      </c>
      <c r="L196" s="14">
        <v>3736897.0680909986</v>
      </c>
      <c r="M196" s="13">
        <v>0.31221837924747159</v>
      </c>
      <c r="N196" s="12">
        <v>-0.53540656700410927</v>
      </c>
      <c r="O196" s="2">
        <f>DATE(LEFT(ALT[[#This Row],[DATEMTH]],4),RIGHT(ALT[[#This Row],[DATEMTH]],2),1)</f>
        <v>43132</v>
      </c>
      <c r="P196" t="str">
        <f>IF(AND(ALT[[#This Row],[DATE]]&gt;=DATE(2023,6,1),ALT[[#This Row],[DATE]]&lt;=DATE(2024,5,31)),"Y","N")</f>
        <v>N</v>
      </c>
      <c r="Q196" t="str">
        <f>LEFT(ALT[[#This Row],[DATEMTH]],4)</f>
        <v>2018</v>
      </c>
    </row>
    <row r="197" spans="1:17" x14ac:dyDescent="0.25">
      <c r="A197" t="s">
        <v>27</v>
      </c>
      <c r="B197" t="s">
        <v>110</v>
      </c>
      <c r="C197" t="s">
        <v>15</v>
      </c>
      <c r="D197" t="s">
        <v>22</v>
      </c>
      <c r="E197" s="14">
        <v>3736897.0680910042</v>
      </c>
      <c r="F197" s="14">
        <v>20383810.106236026</v>
      </c>
      <c r="G197" s="13">
        <v>0.18332672099156644</v>
      </c>
      <c r="H197" s="12">
        <v>-9354045.0700000003</v>
      </c>
      <c r="I197" s="12">
        <v>-1.7148464106904275</v>
      </c>
      <c r="J197" t="s">
        <v>26</v>
      </c>
      <c r="K197" s="14">
        <v>465325.48282999959</v>
      </c>
      <c r="L197" s="14">
        <v>3736897.0680909986</v>
      </c>
      <c r="M197" s="13">
        <v>0.1245218892442526</v>
      </c>
      <c r="N197" s="12">
        <v>-0.21353591482289752</v>
      </c>
      <c r="O197" s="2">
        <f>DATE(LEFT(ALT[[#This Row],[DATEMTH]],4),RIGHT(ALT[[#This Row],[DATEMTH]],2),1)</f>
        <v>43132</v>
      </c>
      <c r="P197" t="str">
        <f>IF(AND(ALT[[#This Row],[DATE]]&gt;=DATE(2023,6,1),ALT[[#This Row],[DATE]]&lt;=DATE(2024,5,31)),"Y","N")</f>
        <v>N</v>
      </c>
      <c r="Q197" t="str">
        <f>LEFT(ALT[[#This Row],[DATEMTH]],4)</f>
        <v>2018</v>
      </c>
    </row>
    <row r="198" spans="1:17" x14ac:dyDescent="0.25">
      <c r="A198" t="s">
        <v>27</v>
      </c>
      <c r="B198" t="s">
        <v>110</v>
      </c>
      <c r="C198" t="s">
        <v>18</v>
      </c>
      <c r="D198" t="s">
        <v>22</v>
      </c>
      <c r="E198" s="14">
        <v>6239340.646360008</v>
      </c>
      <c r="F198" s="14">
        <v>20383810.106236026</v>
      </c>
      <c r="G198" s="13">
        <v>0.30609295386102553</v>
      </c>
      <c r="H198" s="12">
        <v>-9354045.0700000003</v>
      </c>
      <c r="I198" s="12">
        <v>-2.8632072860254638</v>
      </c>
      <c r="J198" t="s">
        <v>16</v>
      </c>
      <c r="K198" s="14">
        <v>2493871.459419</v>
      </c>
      <c r="L198" s="14">
        <v>6239340.6463600015</v>
      </c>
      <c r="M198" s="13">
        <v>0.39970112240528355</v>
      </c>
      <c r="N198" s="12">
        <v>-1.1444271659033636</v>
      </c>
      <c r="O198" s="2">
        <f>DATE(LEFT(ALT[[#This Row],[DATEMTH]],4),RIGHT(ALT[[#This Row],[DATEMTH]],2),1)</f>
        <v>43132</v>
      </c>
      <c r="P198" t="str">
        <f>IF(AND(ALT[[#This Row],[DATE]]&gt;=DATE(2023,6,1),ALT[[#This Row],[DATE]]&lt;=DATE(2024,5,31)),"Y","N")</f>
        <v>N</v>
      </c>
      <c r="Q198" t="str">
        <f>LEFT(ALT[[#This Row],[DATEMTH]],4)</f>
        <v>2018</v>
      </c>
    </row>
    <row r="199" spans="1:17" x14ac:dyDescent="0.25">
      <c r="A199" t="s">
        <v>27</v>
      </c>
      <c r="B199" t="s">
        <v>110</v>
      </c>
      <c r="C199" t="s">
        <v>18</v>
      </c>
      <c r="D199" t="s">
        <v>22</v>
      </c>
      <c r="E199" s="14">
        <v>6239340.646360008</v>
      </c>
      <c r="F199" s="14">
        <v>20383810.106236026</v>
      </c>
      <c r="G199" s="13">
        <v>0.30609295386102553</v>
      </c>
      <c r="H199" s="12">
        <v>-9354045.0700000003</v>
      </c>
      <c r="I199" s="12">
        <v>-2.8632072860254638</v>
      </c>
      <c r="J199" t="s">
        <v>24</v>
      </c>
      <c r="K199" s="14">
        <v>1974032.8184920012</v>
      </c>
      <c r="L199" s="14">
        <v>6239340.6463600015</v>
      </c>
      <c r="M199" s="13">
        <v>0.31638484422927632</v>
      </c>
      <c r="N199" s="12">
        <v>-0.90587539118529536</v>
      </c>
      <c r="O199" s="2">
        <f>DATE(LEFT(ALT[[#This Row],[DATEMTH]],4),RIGHT(ALT[[#This Row],[DATEMTH]],2),1)</f>
        <v>43132</v>
      </c>
      <c r="P199" t="str">
        <f>IF(AND(ALT[[#This Row],[DATE]]&gt;=DATE(2023,6,1),ALT[[#This Row],[DATE]]&lt;=DATE(2024,5,31)),"Y","N")</f>
        <v>N</v>
      </c>
      <c r="Q199" t="str">
        <f>LEFT(ALT[[#This Row],[DATEMTH]],4)</f>
        <v>2018</v>
      </c>
    </row>
    <row r="200" spans="1:17" x14ac:dyDescent="0.25">
      <c r="A200" t="s">
        <v>27</v>
      </c>
      <c r="B200" t="s">
        <v>110</v>
      </c>
      <c r="C200" t="s">
        <v>18</v>
      </c>
      <c r="D200" t="s">
        <v>22</v>
      </c>
      <c r="E200" s="14">
        <v>6239340.646360008</v>
      </c>
      <c r="F200" s="14">
        <v>20383810.106236026</v>
      </c>
      <c r="G200" s="13">
        <v>0.30609295386102553</v>
      </c>
      <c r="H200" s="12">
        <v>-9354045.0700000003</v>
      </c>
      <c r="I200" s="12">
        <v>-2.8632072860254638</v>
      </c>
      <c r="J200" t="s">
        <v>25</v>
      </c>
      <c r="K200" s="14">
        <v>656078.29536199931</v>
      </c>
      <c r="L200" s="14">
        <v>6239340.6463600015</v>
      </c>
      <c r="M200" s="13">
        <v>0.10515186340158425</v>
      </c>
      <c r="N200" s="12">
        <v>-0.30107158143057033</v>
      </c>
      <c r="O200" s="2">
        <f>DATE(LEFT(ALT[[#This Row],[DATEMTH]],4),RIGHT(ALT[[#This Row],[DATEMTH]],2),1)</f>
        <v>43132</v>
      </c>
      <c r="P200" t="str">
        <f>IF(AND(ALT[[#This Row],[DATE]]&gt;=DATE(2023,6,1),ALT[[#This Row],[DATE]]&lt;=DATE(2024,5,31)),"Y","N")</f>
        <v>N</v>
      </c>
      <c r="Q200" t="str">
        <f>LEFT(ALT[[#This Row],[DATEMTH]],4)</f>
        <v>2018</v>
      </c>
    </row>
    <row r="201" spans="1:17" x14ac:dyDescent="0.25">
      <c r="A201" t="s">
        <v>27</v>
      </c>
      <c r="B201" t="s">
        <v>110</v>
      </c>
      <c r="C201" t="s">
        <v>18</v>
      </c>
      <c r="D201" t="s">
        <v>22</v>
      </c>
      <c r="E201" s="14">
        <v>6239340.646360008</v>
      </c>
      <c r="F201" s="14">
        <v>20383810.106236026</v>
      </c>
      <c r="G201" s="13">
        <v>0.30609295386102553</v>
      </c>
      <c r="H201" s="12">
        <v>-9354045.0700000003</v>
      </c>
      <c r="I201" s="12">
        <v>-2.8632072860254638</v>
      </c>
      <c r="J201" t="s">
        <v>26</v>
      </c>
      <c r="K201" s="14">
        <v>1115358.073087001</v>
      </c>
      <c r="L201" s="14">
        <v>6239340.6463600015</v>
      </c>
      <c r="M201" s="13">
        <v>0.17876216996385588</v>
      </c>
      <c r="N201" s="12">
        <v>-0.51183314750623443</v>
      </c>
      <c r="O201" s="2">
        <f>DATE(LEFT(ALT[[#This Row],[DATEMTH]],4),RIGHT(ALT[[#This Row],[DATEMTH]],2),1)</f>
        <v>43132</v>
      </c>
      <c r="P201" t="str">
        <f>IF(AND(ALT[[#This Row],[DATE]]&gt;=DATE(2023,6,1),ALT[[#This Row],[DATE]]&lt;=DATE(2024,5,31)),"Y","N")</f>
        <v>N</v>
      </c>
      <c r="Q201" t="str">
        <f>LEFT(ALT[[#This Row],[DATEMTH]],4)</f>
        <v>2018</v>
      </c>
    </row>
    <row r="202" spans="1:17" x14ac:dyDescent="0.25">
      <c r="A202" t="s">
        <v>27</v>
      </c>
      <c r="B202" t="s">
        <v>110</v>
      </c>
      <c r="C202" t="s">
        <v>19</v>
      </c>
      <c r="D202" t="s">
        <v>22</v>
      </c>
      <c r="E202" s="14">
        <v>5399422.9995550066</v>
      </c>
      <c r="F202" s="14">
        <v>20383810.106236026</v>
      </c>
      <c r="G202" s="13">
        <v>0.26488781888245516</v>
      </c>
      <c r="H202" s="12">
        <v>-9354045.0700000003</v>
      </c>
      <c r="I202" s="12">
        <v>-2.4777725963204831</v>
      </c>
      <c r="J202" t="s">
        <v>26</v>
      </c>
      <c r="K202" s="14">
        <v>180227.727862</v>
      </c>
      <c r="L202" s="14">
        <v>5399422.999555001</v>
      </c>
      <c r="M202" s="13">
        <v>3.337907177801288E-2</v>
      </c>
      <c r="N202" s="12">
        <v>-8.2705749342174742E-2</v>
      </c>
      <c r="O202" s="2">
        <f>DATE(LEFT(ALT[[#This Row],[DATEMTH]],4),RIGHT(ALT[[#This Row],[DATEMTH]],2),1)</f>
        <v>43132</v>
      </c>
      <c r="P202" t="str">
        <f>IF(AND(ALT[[#This Row],[DATE]]&gt;=DATE(2023,6,1),ALT[[#This Row],[DATE]]&lt;=DATE(2024,5,31)),"Y","N")</f>
        <v>N</v>
      </c>
      <c r="Q202" t="str">
        <f>LEFT(ALT[[#This Row],[DATEMTH]],4)</f>
        <v>2018</v>
      </c>
    </row>
    <row r="203" spans="1:17" x14ac:dyDescent="0.25">
      <c r="A203" t="s">
        <v>27</v>
      </c>
      <c r="B203" t="s">
        <v>110</v>
      </c>
      <c r="C203" t="s">
        <v>19</v>
      </c>
      <c r="D203" t="s">
        <v>22</v>
      </c>
      <c r="E203" s="14">
        <v>5399422.9995550066</v>
      </c>
      <c r="F203" s="14">
        <v>20383810.106236026</v>
      </c>
      <c r="G203" s="13">
        <v>0.26488781888245516</v>
      </c>
      <c r="H203" s="12">
        <v>-9354045.0700000003</v>
      </c>
      <c r="I203" s="12">
        <v>-2.4777725963204831</v>
      </c>
      <c r="J203" t="s">
        <v>24</v>
      </c>
      <c r="K203" s="14">
        <v>1624511.4295100011</v>
      </c>
      <c r="L203" s="14">
        <v>5399422.999555001</v>
      </c>
      <c r="M203" s="13">
        <v>0.30086759819408238</v>
      </c>
      <c r="N203" s="12">
        <v>-0.74548148992605934</v>
      </c>
      <c r="O203" s="2">
        <f>DATE(LEFT(ALT[[#This Row],[DATEMTH]],4),RIGHT(ALT[[#This Row],[DATEMTH]],2),1)</f>
        <v>43132</v>
      </c>
      <c r="P203" t="str">
        <f>IF(AND(ALT[[#This Row],[DATE]]&gt;=DATE(2023,6,1),ALT[[#This Row],[DATE]]&lt;=DATE(2024,5,31)),"Y","N")</f>
        <v>N</v>
      </c>
      <c r="Q203" t="str">
        <f>LEFT(ALT[[#This Row],[DATEMTH]],4)</f>
        <v>2018</v>
      </c>
    </row>
    <row r="204" spans="1:17" x14ac:dyDescent="0.25">
      <c r="A204" t="s">
        <v>27</v>
      </c>
      <c r="B204" t="s">
        <v>110</v>
      </c>
      <c r="C204" t="s">
        <v>19</v>
      </c>
      <c r="D204" t="s">
        <v>22</v>
      </c>
      <c r="E204" s="14">
        <v>5399422.9995550066</v>
      </c>
      <c r="F204" s="14">
        <v>20383810.106236026</v>
      </c>
      <c r="G204" s="13">
        <v>0.26488781888245516</v>
      </c>
      <c r="H204" s="12">
        <v>-9354045.0700000003</v>
      </c>
      <c r="I204" s="12">
        <v>-2.4777725963204831</v>
      </c>
      <c r="J204" t="s">
        <v>16</v>
      </c>
      <c r="K204" s="14">
        <v>835.89265999999884</v>
      </c>
      <c r="L204" s="14">
        <v>5399422.999555001</v>
      </c>
      <c r="M204" s="13">
        <v>1.5481147894300738E-4</v>
      </c>
      <c r="N204" s="12">
        <v>-3.8358764012082918E-4</v>
      </c>
      <c r="O204" s="2">
        <f>DATE(LEFT(ALT[[#This Row],[DATEMTH]],4),RIGHT(ALT[[#This Row],[DATEMTH]],2),1)</f>
        <v>43132</v>
      </c>
      <c r="P204" t="str">
        <f>IF(AND(ALT[[#This Row],[DATE]]&gt;=DATE(2023,6,1),ALT[[#This Row],[DATE]]&lt;=DATE(2024,5,31)),"Y","N")</f>
        <v>N</v>
      </c>
      <c r="Q204" t="str">
        <f>LEFT(ALT[[#This Row],[DATEMTH]],4)</f>
        <v>2018</v>
      </c>
    </row>
    <row r="205" spans="1:17" x14ac:dyDescent="0.25">
      <c r="A205" t="s">
        <v>27</v>
      </c>
      <c r="B205" t="s">
        <v>110</v>
      </c>
      <c r="C205" t="s">
        <v>19</v>
      </c>
      <c r="D205" t="s">
        <v>22</v>
      </c>
      <c r="E205" s="14">
        <v>5399422.9995550066</v>
      </c>
      <c r="F205" s="14">
        <v>20383810.106236026</v>
      </c>
      <c r="G205" s="13">
        <v>0.26488781888245516</v>
      </c>
      <c r="H205" s="12">
        <v>-9354045.0700000003</v>
      </c>
      <c r="I205" s="12">
        <v>-2.4777725963204831</v>
      </c>
      <c r="J205" t="s">
        <v>25</v>
      </c>
      <c r="K205" s="14">
        <v>3593847.9495230005</v>
      </c>
      <c r="L205" s="14">
        <v>5399422.999555001</v>
      </c>
      <c r="M205" s="13">
        <v>0.66559851854896179</v>
      </c>
      <c r="N205" s="12">
        <v>-1.6492017694121284</v>
      </c>
      <c r="O205" s="2">
        <f>DATE(LEFT(ALT[[#This Row],[DATEMTH]],4),RIGHT(ALT[[#This Row],[DATEMTH]],2),1)</f>
        <v>43132</v>
      </c>
      <c r="P205" t="str">
        <f>IF(AND(ALT[[#This Row],[DATE]]&gt;=DATE(2023,6,1),ALT[[#This Row],[DATE]]&lt;=DATE(2024,5,31)),"Y","N")</f>
        <v>N</v>
      </c>
      <c r="Q205" t="str">
        <f>LEFT(ALT[[#This Row],[DATEMTH]],4)</f>
        <v>2018</v>
      </c>
    </row>
    <row r="206" spans="1:17" x14ac:dyDescent="0.25">
      <c r="A206" t="s">
        <v>27</v>
      </c>
      <c r="B206" t="s">
        <v>110</v>
      </c>
      <c r="C206" t="s">
        <v>20</v>
      </c>
      <c r="D206" t="s">
        <v>22</v>
      </c>
      <c r="E206" s="14">
        <v>5008149.3922300022</v>
      </c>
      <c r="F206" s="14">
        <v>20383810.106236026</v>
      </c>
      <c r="G206" s="13">
        <v>0.24569250626495279</v>
      </c>
      <c r="H206" s="12">
        <v>-9354045.0700000003</v>
      </c>
      <c r="I206" s="12">
        <v>-2.2982187769636262</v>
      </c>
      <c r="J206" t="s">
        <v>16</v>
      </c>
      <c r="K206" s="14">
        <v>1437943.8467910001</v>
      </c>
      <c r="L206" s="14">
        <v>5008149.3922299976</v>
      </c>
      <c r="M206" s="13">
        <v>0.28712079735918611</v>
      </c>
      <c r="N206" s="12">
        <v>-0.65986640774764982</v>
      </c>
      <c r="O206" s="2">
        <f>DATE(LEFT(ALT[[#This Row],[DATEMTH]],4),RIGHT(ALT[[#This Row],[DATEMTH]],2),1)</f>
        <v>43132</v>
      </c>
      <c r="P206" t="str">
        <f>IF(AND(ALT[[#This Row],[DATE]]&gt;=DATE(2023,6,1),ALT[[#This Row],[DATE]]&lt;=DATE(2024,5,31)),"Y","N")</f>
        <v>N</v>
      </c>
      <c r="Q206" t="str">
        <f>LEFT(ALT[[#This Row],[DATEMTH]],4)</f>
        <v>2018</v>
      </c>
    </row>
    <row r="207" spans="1:17" x14ac:dyDescent="0.25">
      <c r="A207" t="s">
        <v>27</v>
      </c>
      <c r="B207" t="s">
        <v>110</v>
      </c>
      <c r="C207" t="s">
        <v>20</v>
      </c>
      <c r="D207" t="s">
        <v>22</v>
      </c>
      <c r="E207" s="14">
        <v>5008149.3922300022</v>
      </c>
      <c r="F207" s="14">
        <v>20383810.106236026</v>
      </c>
      <c r="G207" s="13">
        <v>0.24569250626495279</v>
      </c>
      <c r="H207" s="12">
        <v>-9354045.0700000003</v>
      </c>
      <c r="I207" s="12">
        <v>-2.2982187769636262</v>
      </c>
      <c r="J207" t="s">
        <v>26</v>
      </c>
      <c r="K207" s="14">
        <v>342183.45134599996</v>
      </c>
      <c r="L207" s="14">
        <v>5008149.3922299976</v>
      </c>
      <c r="M207" s="13">
        <v>6.8325328289305418E-2</v>
      </c>
      <c r="N207" s="12">
        <v>-0.15702655241668576</v>
      </c>
      <c r="O207" s="2">
        <f>DATE(LEFT(ALT[[#This Row],[DATEMTH]],4),RIGHT(ALT[[#This Row],[DATEMTH]],2),1)</f>
        <v>43132</v>
      </c>
      <c r="P207" t="str">
        <f>IF(AND(ALT[[#This Row],[DATE]]&gt;=DATE(2023,6,1),ALT[[#This Row],[DATE]]&lt;=DATE(2024,5,31)),"Y","N")</f>
        <v>N</v>
      </c>
      <c r="Q207" t="str">
        <f>LEFT(ALT[[#This Row],[DATEMTH]],4)</f>
        <v>2018</v>
      </c>
    </row>
    <row r="208" spans="1:17" x14ac:dyDescent="0.25">
      <c r="A208" t="s">
        <v>27</v>
      </c>
      <c r="B208" t="s">
        <v>110</v>
      </c>
      <c r="C208" t="s">
        <v>20</v>
      </c>
      <c r="D208" t="s">
        <v>22</v>
      </c>
      <c r="E208" s="14">
        <v>5008149.3922300022</v>
      </c>
      <c r="F208" s="14">
        <v>20383810.106236026</v>
      </c>
      <c r="G208" s="13">
        <v>0.24569250626495279</v>
      </c>
      <c r="H208" s="12">
        <v>-9354045.0700000003</v>
      </c>
      <c r="I208" s="12">
        <v>-2.2982187769636262</v>
      </c>
      <c r="J208" t="s">
        <v>25</v>
      </c>
      <c r="K208" s="14">
        <v>647569.17725099972</v>
      </c>
      <c r="L208" s="14">
        <v>5008149.3922299976</v>
      </c>
      <c r="M208" s="13">
        <v>0.12930308713547664</v>
      </c>
      <c r="N208" s="12">
        <v>-0.29716678277411629</v>
      </c>
      <c r="O208" s="2">
        <f>DATE(LEFT(ALT[[#This Row],[DATEMTH]],4),RIGHT(ALT[[#This Row],[DATEMTH]],2),1)</f>
        <v>43132</v>
      </c>
      <c r="P208" t="str">
        <f>IF(AND(ALT[[#This Row],[DATE]]&gt;=DATE(2023,6,1),ALT[[#This Row],[DATE]]&lt;=DATE(2024,5,31)),"Y","N")</f>
        <v>N</v>
      </c>
      <c r="Q208" t="str">
        <f>LEFT(ALT[[#This Row],[DATEMTH]],4)</f>
        <v>2018</v>
      </c>
    </row>
    <row r="209" spans="1:17" x14ac:dyDescent="0.25">
      <c r="A209" t="s">
        <v>27</v>
      </c>
      <c r="B209" t="s">
        <v>110</v>
      </c>
      <c r="C209" t="s">
        <v>20</v>
      </c>
      <c r="D209" t="s">
        <v>22</v>
      </c>
      <c r="E209" s="14">
        <v>5008149.3922300022</v>
      </c>
      <c r="F209" s="14">
        <v>20383810.106236026</v>
      </c>
      <c r="G209" s="13">
        <v>0.24569250626495279</v>
      </c>
      <c r="H209" s="12">
        <v>-9354045.0700000003</v>
      </c>
      <c r="I209" s="12">
        <v>-2.2982187769636262</v>
      </c>
      <c r="J209" t="s">
        <v>24</v>
      </c>
      <c r="K209" s="14">
        <v>2580452.9168419973</v>
      </c>
      <c r="L209" s="14">
        <v>5008149.3922299976</v>
      </c>
      <c r="M209" s="13">
        <v>0.51525078721603179</v>
      </c>
      <c r="N209" s="12">
        <v>-1.1841590340251742</v>
      </c>
      <c r="O209" s="2">
        <f>DATE(LEFT(ALT[[#This Row],[DATEMTH]],4),RIGHT(ALT[[#This Row],[DATEMTH]],2),1)</f>
        <v>43132</v>
      </c>
      <c r="P209" t="str">
        <f>IF(AND(ALT[[#This Row],[DATE]]&gt;=DATE(2023,6,1),ALT[[#This Row],[DATE]]&lt;=DATE(2024,5,31)),"Y","N")</f>
        <v>N</v>
      </c>
      <c r="Q209" t="str">
        <f>LEFT(ALT[[#This Row],[DATEMTH]],4)</f>
        <v>2018</v>
      </c>
    </row>
    <row r="210" spans="1:17" x14ac:dyDescent="0.25">
      <c r="A210" t="s">
        <v>27</v>
      </c>
      <c r="B210" t="s">
        <v>110</v>
      </c>
      <c r="C210" t="s">
        <v>15</v>
      </c>
      <c r="D210" t="s">
        <v>17</v>
      </c>
      <c r="E210" s="14">
        <v>3736897.0680910042</v>
      </c>
      <c r="F210" s="14">
        <v>20383810.106236026</v>
      </c>
      <c r="G210" s="13">
        <v>0.18332672099156644</v>
      </c>
      <c r="H210" s="12">
        <v>-21408854.02</v>
      </c>
      <c r="I210" s="12">
        <v>-3.9248150076737152</v>
      </c>
      <c r="J210" t="s">
        <v>26</v>
      </c>
      <c r="K210" s="14">
        <v>465325.48282999959</v>
      </c>
      <c r="L210" s="14">
        <v>3736897.0680909986</v>
      </c>
      <c r="M210" s="13">
        <v>0.1245218892442526</v>
      </c>
      <c r="N210" s="12">
        <v>-0.48872537968972679</v>
      </c>
      <c r="O210" s="2">
        <f>DATE(LEFT(ALT[[#This Row],[DATEMTH]],4),RIGHT(ALT[[#This Row],[DATEMTH]],2),1)</f>
        <v>43132</v>
      </c>
      <c r="P210" t="str">
        <f>IF(AND(ALT[[#This Row],[DATE]]&gt;=DATE(2023,6,1),ALT[[#This Row],[DATE]]&lt;=DATE(2024,5,31)),"Y","N")</f>
        <v>N</v>
      </c>
      <c r="Q210" t="str">
        <f>LEFT(ALT[[#This Row],[DATEMTH]],4)</f>
        <v>2018</v>
      </c>
    </row>
    <row r="211" spans="1:17" x14ac:dyDescent="0.25">
      <c r="A211" t="s">
        <v>27</v>
      </c>
      <c r="B211" t="s">
        <v>110</v>
      </c>
      <c r="C211" t="s">
        <v>15</v>
      </c>
      <c r="D211" t="s">
        <v>17</v>
      </c>
      <c r="E211" s="14">
        <v>3736897.0680910042</v>
      </c>
      <c r="F211" s="14">
        <v>20383810.106236026</v>
      </c>
      <c r="G211" s="13">
        <v>0.18332672099156644</v>
      </c>
      <c r="H211" s="12">
        <v>-21408854.02</v>
      </c>
      <c r="I211" s="12">
        <v>-3.9248150076737152</v>
      </c>
      <c r="J211" t="s">
        <v>25</v>
      </c>
      <c r="K211" s="14">
        <v>495514.25900000008</v>
      </c>
      <c r="L211" s="14">
        <v>3736897.0680909986</v>
      </c>
      <c r="M211" s="13">
        <v>0.13260045700245485</v>
      </c>
      <c r="N211" s="12">
        <v>-0.52043226366762796</v>
      </c>
      <c r="O211" s="2">
        <f>DATE(LEFT(ALT[[#This Row],[DATEMTH]],4),RIGHT(ALT[[#This Row],[DATEMTH]],2),1)</f>
        <v>43132</v>
      </c>
      <c r="P211" t="str">
        <f>IF(AND(ALT[[#This Row],[DATE]]&gt;=DATE(2023,6,1),ALT[[#This Row],[DATE]]&lt;=DATE(2024,5,31)),"Y","N")</f>
        <v>N</v>
      </c>
      <c r="Q211" t="str">
        <f>LEFT(ALT[[#This Row],[DATEMTH]],4)</f>
        <v>2018</v>
      </c>
    </row>
    <row r="212" spans="1:17" x14ac:dyDescent="0.25">
      <c r="A212" t="s">
        <v>27</v>
      </c>
      <c r="B212" t="s">
        <v>110</v>
      </c>
      <c r="C212" t="s">
        <v>15</v>
      </c>
      <c r="D212" t="s">
        <v>17</v>
      </c>
      <c r="E212" s="14">
        <v>3736897.0680910042</v>
      </c>
      <c r="F212" s="14">
        <v>20383810.106236026</v>
      </c>
      <c r="G212" s="13">
        <v>0.18332672099156644</v>
      </c>
      <c r="H212" s="12">
        <v>-21408854.02</v>
      </c>
      <c r="I212" s="12">
        <v>-3.9248150076737152</v>
      </c>
      <c r="J212" t="s">
        <v>16</v>
      </c>
      <c r="K212" s="14">
        <v>1166727.9460140001</v>
      </c>
      <c r="L212" s="14">
        <v>3736897.0680909986</v>
      </c>
      <c r="M212" s="13">
        <v>0.31221837924747159</v>
      </c>
      <c r="N212" s="12">
        <v>-1.22539938054204</v>
      </c>
      <c r="O212" s="2">
        <f>DATE(LEFT(ALT[[#This Row],[DATEMTH]],4),RIGHT(ALT[[#This Row],[DATEMTH]],2),1)</f>
        <v>43132</v>
      </c>
      <c r="P212" t="str">
        <f>IF(AND(ALT[[#This Row],[DATE]]&gt;=DATE(2023,6,1),ALT[[#This Row],[DATE]]&lt;=DATE(2024,5,31)),"Y","N")</f>
        <v>N</v>
      </c>
      <c r="Q212" t="str">
        <f>LEFT(ALT[[#This Row],[DATEMTH]],4)</f>
        <v>2018</v>
      </c>
    </row>
    <row r="213" spans="1:17" x14ac:dyDescent="0.25">
      <c r="A213" t="s">
        <v>27</v>
      </c>
      <c r="B213" t="s">
        <v>110</v>
      </c>
      <c r="C213" t="s">
        <v>15</v>
      </c>
      <c r="D213" t="s">
        <v>17</v>
      </c>
      <c r="E213" s="14">
        <v>3736897.0680910042</v>
      </c>
      <c r="F213" s="14">
        <v>20383810.106236026</v>
      </c>
      <c r="G213" s="13">
        <v>0.18332672099156644</v>
      </c>
      <c r="H213" s="12">
        <v>-21408854.02</v>
      </c>
      <c r="I213" s="12">
        <v>-3.9248150076737152</v>
      </c>
      <c r="J213" t="s">
        <v>24</v>
      </c>
      <c r="K213" s="14">
        <v>1609329.3802469987</v>
      </c>
      <c r="L213" s="14">
        <v>3736897.0680909986</v>
      </c>
      <c r="M213" s="13">
        <v>0.43065927450582092</v>
      </c>
      <c r="N213" s="12">
        <v>-1.6902579837743201</v>
      </c>
      <c r="O213" s="2">
        <f>DATE(LEFT(ALT[[#This Row],[DATEMTH]],4),RIGHT(ALT[[#This Row],[DATEMTH]],2),1)</f>
        <v>43132</v>
      </c>
      <c r="P213" t="str">
        <f>IF(AND(ALT[[#This Row],[DATE]]&gt;=DATE(2023,6,1),ALT[[#This Row],[DATE]]&lt;=DATE(2024,5,31)),"Y","N")</f>
        <v>N</v>
      </c>
      <c r="Q213" t="str">
        <f>LEFT(ALT[[#This Row],[DATEMTH]],4)</f>
        <v>2018</v>
      </c>
    </row>
    <row r="214" spans="1:17" x14ac:dyDescent="0.25">
      <c r="A214" t="s">
        <v>27</v>
      </c>
      <c r="B214" t="s">
        <v>110</v>
      </c>
      <c r="C214" t="s">
        <v>18</v>
      </c>
      <c r="D214" t="s">
        <v>17</v>
      </c>
      <c r="E214" s="14">
        <v>6239340.646360008</v>
      </c>
      <c r="F214" s="14">
        <v>20383810.106236026</v>
      </c>
      <c r="G214" s="13">
        <v>0.30609295386102553</v>
      </c>
      <c r="H214" s="12">
        <v>-21408854.02</v>
      </c>
      <c r="I214" s="12">
        <v>-6.553099365761291</v>
      </c>
      <c r="J214" t="s">
        <v>25</v>
      </c>
      <c r="K214" s="14">
        <v>656078.29536199931</v>
      </c>
      <c r="L214" s="14">
        <v>6239340.6463600015</v>
      </c>
      <c r="M214" s="13">
        <v>0.10515186340158425</v>
      </c>
      <c r="N214" s="12">
        <v>-0.68907060936553965</v>
      </c>
      <c r="O214" s="2">
        <f>DATE(LEFT(ALT[[#This Row],[DATEMTH]],4),RIGHT(ALT[[#This Row],[DATEMTH]],2),1)</f>
        <v>43132</v>
      </c>
      <c r="P214" t="str">
        <f>IF(AND(ALT[[#This Row],[DATE]]&gt;=DATE(2023,6,1),ALT[[#This Row],[DATE]]&lt;=DATE(2024,5,31)),"Y","N")</f>
        <v>N</v>
      </c>
      <c r="Q214" t="str">
        <f>LEFT(ALT[[#This Row],[DATEMTH]],4)</f>
        <v>2018</v>
      </c>
    </row>
    <row r="215" spans="1:17" x14ac:dyDescent="0.25">
      <c r="A215" t="s">
        <v>27</v>
      </c>
      <c r="B215" t="s">
        <v>110</v>
      </c>
      <c r="C215" t="s">
        <v>18</v>
      </c>
      <c r="D215" t="s">
        <v>17</v>
      </c>
      <c r="E215" s="14">
        <v>6239340.646360008</v>
      </c>
      <c r="F215" s="14">
        <v>20383810.106236026</v>
      </c>
      <c r="G215" s="13">
        <v>0.30609295386102553</v>
      </c>
      <c r="H215" s="12">
        <v>-21408854.02</v>
      </c>
      <c r="I215" s="12">
        <v>-6.553099365761291</v>
      </c>
      <c r="J215" t="s">
        <v>26</v>
      </c>
      <c r="K215" s="14">
        <v>1115358.073087001</v>
      </c>
      <c r="L215" s="14">
        <v>6239340.6463600015</v>
      </c>
      <c r="M215" s="13">
        <v>0.17876216996385588</v>
      </c>
      <c r="N215" s="12">
        <v>-1.1714462626122562</v>
      </c>
      <c r="O215" s="2">
        <f>DATE(LEFT(ALT[[#This Row],[DATEMTH]],4),RIGHT(ALT[[#This Row],[DATEMTH]],2),1)</f>
        <v>43132</v>
      </c>
      <c r="P215" t="str">
        <f>IF(AND(ALT[[#This Row],[DATE]]&gt;=DATE(2023,6,1),ALT[[#This Row],[DATE]]&lt;=DATE(2024,5,31)),"Y","N")</f>
        <v>N</v>
      </c>
      <c r="Q215" t="str">
        <f>LEFT(ALT[[#This Row],[DATEMTH]],4)</f>
        <v>2018</v>
      </c>
    </row>
    <row r="216" spans="1:17" x14ac:dyDescent="0.25">
      <c r="A216" t="s">
        <v>27</v>
      </c>
      <c r="B216" t="s">
        <v>110</v>
      </c>
      <c r="C216" t="s">
        <v>18</v>
      </c>
      <c r="D216" t="s">
        <v>17</v>
      </c>
      <c r="E216" s="14">
        <v>6239340.646360008</v>
      </c>
      <c r="F216" s="14">
        <v>20383810.106236026</v>
      </c>
      <c r="G216" s="13">
        <v>0.30609295386102553</v>
      </c>
      <c r="H216" s="12">
        <v>-21408854.02</v>
      </c>
      <c r="I216" s="12">
        <v>-6.553099365761291</v>
      </c>
      <c r="J216" t="s">
        <v>16</v>
      </c>
      <c r="K216" s="14">
        <v>2493871.459419</v>
      </c>
      <c r="L216" s="14">
        <v>6239340.6463600015</v>
      </c>
      <c r="M216" s="13">
        <v>0.39970112240528355</v>
      </c>
      <c r="N216" s="12">
        <v>-2.6192811717281397</v>
      </c>
      <c r="O216" s="2">
        <f>DATE(LEFT(ALT[[#This Row],[DATEMTH]],4),RIGHT(ALT[[#This Row],[DATEMTH]],2),1)</f>
        <v>43132</v>
      </c>
      <c r="P216" t="str">
        <f>IF(AND(ALT[[#This Row],[DATE]]&gt;=DATE(2023,6,1),ALT[[#This Row],[DATE]]&lt;=DATE(2024,5,31)),"Y","N")</f>
        <v>N</v>
      </c>
      <c r="Q216" t="str">
        <f>LEFT(ALT[[#This Row],[DATEMTH]],4)</f>
        <v>2018</v>
      </c>
    </row>
    <row r="217" spans="1:17" x14ac:dyDescent="0.25">
      <c r="A217" t="s">
        <v>27</v>
      </c>
      <c r="B217" t="s">
        <v>110</v>
      </c>
      <c r="C217" t="s">
        <v>18</v>
      </c>
      <c r="D217" t="s">
        <v>17</v>
      </c>
      <c r="E217" s="14">
        <v>6239340.646360008</v>
      </c>
      <c r="F217" s="14">
        <v>20383810.106236026</v>
      </c>
      <c r="G217" s="13">
        <v>0.30609295386102553</v>
      </c>
      <c r="H217" s="12">
        <v>-21408854.02</v>
      </c>
      <c r="I217" s="12">
        <v>-6.553099365761291</v>
      </c>
      <c r="J217" t="s">
        <v>24</v>
      </c>
      <c r="K217" s="14">
        <v>1974032.8184920012</v>
      </c>
      <c r="L217" s="14">
        <v>6239340.6463600015</v>
      </c>
      <c r="M217" s="13">
        <v>0.31638484422927632</v>
      </c>
      <c r="N217" s="12">
        <v>-2.0733013220553556</v>
      </c>
      <c r="O217" s="2">
        <f>DATE(LEFT(ALT[[#This Row],[DATEMTH]],4),RIGHT(ALT[[#This Row],[DATEMTH]],2),1)</f>
        <v>43132</v>
      </c>
      <c r="P217" t="str">
        <f>IF(AND(ALT[[#This Row],[DATE]]&gt;=DATE(2023,6,1),ALT[[#This Row],[DATE]]&lt;=DATE(2024,5,31)),"Y","N")</f>
        <v>N</v>
      </c>
      <c r="Q217" t="str">
        <f>LEFT(ALT[[#This Row],[DATEMTH]],4)</f>
        <v>2018</v>
      </c>
    </row>
    <row r="218" spans="1:17" x14ac:dyDescent="0.25">
      <c r="A218" t="s">
        <v>27</v>
      </c>
      <c r="B218" t="s">
        <v>110</v>
      </c>
      <c r="C218" t="s">
        <v>19</v>
      </c>
      <c r="D218" t="s">
        <v>17</v>
      </c>
      <c r="E218" s="14">
        <v>5399422.9995550066</v>
      </c>
      <c r="F218" s="14">
        <v>20383810.106236026</v>
      </c>
      <c r="G218" s="13">
        <v>0.26488781888245516</v>
      </c>
      <c r="H218" s="12">
        <v>-21408854.02</v>
      </c>
      <c r="I218" s="12">
        <v>-5.6709446461306818</v>
      </c>
      <c r="J218" t="s">
        <v>24</v>
      </c>
      <c r="K218" s="14">
        <v>1624511.4295100011</v>
      </c>
      <c r="L218" s="14">
        <v>5399422.999555001</v>
      </c>
      <c r="M218" s="13">
        <v>0.30086759819408238</v>
      </c>
      <c r="N218" s="12">
        <v>-1.7062034951729286</v>
      </c>
      <c r="O218" s="2">
        <f>DATE(LEFT(ALT[[#This Row],[DATEMTH]],4),RIGHT(ALT[[#This Row],[DATEMTH]],2),1)</f>
        <v>43132</v>
      </c>
      <c r="P218" t="str">
        <f>IF(AND(ALT[[#This Row],[DATE]]&gt;=DATE(2023,6,1),ALT[[#This Row],[DATE]]&lt;=DATE(2024,5,31)),"Y","N")</f>
        <v>N</v>
      </c>
      <c r="Q218" t="str">
        <f>LEFT(ALT[[#This Row],[DATEMTH]],4)</f>
        <v>2018</v>
      </c>
    </row>
    <row r="219" spans="1:17" x14ac:dyDescent="0.25">
      <c r="A219" t="s">
        <v>27</v>
      </c>
      <c r="B219" t="s">
        <v>110</v>
      </c>
      <c r="C219" t="s">
        <v>19</v>
      </c>
      <c r="D219" t="s">
        <v>17</v>
      </c>
      <c r="E219" s="14">
        <v>5399422.9995550066</v>
      </c>
      <c r="F219" s="14">
        <v>20383810.106236026</v>
      </c>
      <c r="G219" s="13">
        <v>0.26488781888245516</v>
      </c>
      <c r="H219" s="12">
        <v>-21408854.02</v>
      </c>
      <c r="I219" s="12">
        <v>-5.6709446461306818</v>
      </c>
      <c r="J219" t="s">
        <v>25</v>
      </c>
      <c r="K219" s="14">
        <v>3593847.9495230005</v>
      </c>
      <c r="L219" s="14">
        <v>5399422.999555001</v>
      </c>
      <c r="M219" s="13">
        <v>0.66559851854896179</v>
      </c>
      <c r="N219" s="12">
        <v>-3.7745723552377481</v>
      </c>
      <c r="O219" s="2">
        <f>DATE(LEFT(ALT[[#This Row],[DATEMTH]],4),RIGHT(ALT[[#This Row],[DATEMTH]],2),1)</f>
        <v>43132</v>
      </c>
      <c r="P219" t="str">
        <f>IF(AND(ALT[[#This Row],[DATE]]&gt;=DATE(2023,6,1),ALT[[#This Row],[DATE]]&lt;=DATE(2024,5,31)),"Y","N")</f>
        <v>N</v>
      </c>
      <c r="Q219" t="str">
        <f>LEFT(ALT[[#This Row],[DATEMTH]],4)</f>
        <v>2018</v>
      </c>
    </row>
    <row r="220" spans="1:17" x14ac:dyDescent="0.25">
      <c r="A220" t="s">
        <v>27</v>
      </c>
      <c r="B220" t="s">
        <v>110</v>
      </c>
      <c r="C220" t="s">
        <v>19</v>
      </c>
      <c r="D220" t="s">
        <v>17</v>
      </c>
      <c r="E220" s="14">
        <v>5399422.9995550066</v>
      </c>
      <c r="F220" s="14">
        <v>20383810.106236026</v>
      </c>
      <c r="G220" s="13">
        <v>0.26488781888245516</v>
      </c>
      <c r="H220" s="12">
        <v>-21408854.02</v>
      </c>
      <c r="I220" s="12">
        <v>-5.6709446461306818</v>
      </c>
      <c r="J220" t="s">
        <v>26</v>
      </c>
      <c r="K220" s="14">
        <v>180227.727862</v>
      </c>
      <c r="L220" s="14">
        <v>5399422.999555001</v>
      </c>
      <c r="M220" s="13">
        <v>3.337907177801288E-2</v>
      </c>
      <c r="N220" s="12">
        <v>-0.18929086839233389</v>
      </c>
      <c r="O220" s="2">
        <f>DATE(LEFT(ALT[[#This Row],[DATEMTH]],4),RIGHT(ALT[[#This Row],[DATEMTH]],2),1)</f>
        <v>43132</v>
      </c>
      <c r="P220" t="str">
        <f>IF(AND(ALT[[#This Row],[DATE]]&gt;=DATE(2023,6,1),ALT[[#This Row],[DATE]]&lt;=DATE(2024,5,31)),"Y","N")</f>
        <v>N</v>
      </c>
      <c r="Q220" t="str">
        <f>LEFT(ALT[[#This Row],[DATEMTH]],4)</f>
        <v>2018</v>
      </c>
    </row>
    <row r="221" spans="1:17" x14ac:dyDescent="0.25">
      <c r="A221" t="s">
        <v>27</v>
      </c>
      <c r="B221" t="s">
        <v>110</v>
      </c>
      <c r="C221" t="s">
        <v>19</v>
      </c>
      <c r="D221" t="s">
        <v>17</v>
      </c>
      <c r="E221" s="14">
        <v>5399422.9995550066</v>
      </c>
      <c r="F221" s="14">
        <v>20383810.106236026</v>
      </c>
      <c r="G221" s="13">
        <v>0.26488781888245516</v>
      </c>
      <c r="H221" s="12">
        <v>-21408854.02</v>
      </c>
      <c r="I221" s="12">
        <v>-5.6709446461306818</v>
      </c>
      <c r="J221" t="s">
        <v>16</v>
      </c>
      <c r="K221" s="14">
        <v>835.89265999999884</v>
      </c>
      <c r="L221" s="14">
        <v>5399422.999555001</v>
      </c>
      <c r="M221" s="13">
        <v>1.5481147894300738E-4</v>
      </c>
      <c r="N221" s="12">
        <v>-8.7792732767142051E-4</v>
      </c>
      <c r="O221" s="2">
        <f>DATE(LEFT(ALT[[#This Row],[DATEMTH]],4),RIGHT(ALT[[#This Row],[DATEMTH]],2),1)</f>
        <v>43132</v>
      </c>
      <c r="P221" t="str">
        <f>IF(AND(ALT[[#This Row],[DATE]]&gt;=DATE(2023,6,1),ALT[[#This Row],[DATE]]&lt;=DATE(2024,5,31)),"Y","N")</f>
        <v>N</v>
      </c>
      <c r="Q221" t="str">
        <f>LEFT(ALT[[#This Row],[DATEMTH]],4)</f>
        <v>2018</v>
      </c>
    </row>
    <row r="222" spans="1:17" x14ac:dyDescent="0.25">
      <c r="A222" t="s">
        <v>27</v>
      </c>
      <c r="B222" t="s">
        <v>110</v>
      </c>
      <c r="C222" t="s">
        <v>20</v>
      </c>
      <c r="D222" t="s">
        <v>17</v>
      </c>
      <c r="E222" s="14">
        <v>5008149.3922300022</v>
      </c>
      <c r="F222" s="14">
        <v>20383810.106236026</v>
      </c>
      <c r="G222" s="13">
        <v>0.24569250626495279</v>
      </c>
      <c r="H222" s="12">
        <v>-21408854.02</v>
      </c>
      <c r="I222" s="12">
        <v>-5.2599950004343095</v>
      </c>
      <c r="J222" t="s">
        <v>16</v>
      </c>
      <c r="K222" s="14">
        <v>1437943.8467910001</v>
      </c>
      <c r="L222" s="14">
        <v>5008149.3922299976</v>
      </c>
      <c r="M222" s="13">
        <v>0.28712079735918611</v>
      </c>
      <c r="N222" s="12">
        <v>-1.5102539586300314</v>
      </c>
      <c r="O222" s="2">
        <f>DATE(LEFT(ALT[[#This Row],[DATEMTH]],4),RIGHT(ALT[[#This Row],[DATEMTH]],2),1)</f>
        <v>43132</v>
      </c>
      <c r="P222" t="str">
        <f>IF(AND(ALT[[#This Row],[DATE]]&gt;=DATE(2023,6,1),ALT[[#This Row],[DATE]]&lt;=DATE(2024,5,31)),"Y","N")</f>
        <v>N</v>
      </c>
      <c r="Q222" t="str">
        <f>LEFT(ALT[[#This Row],[DATEMTH]],4)</f>
        <v>2018</v>
      </c>
    </row>
    <row r="223" spans="1:17" x14ac:dyDescent="0.25">
      <c r="A223" t="s">
        <v>27</v>
      </c>
      <c r="B223" t="s">
        <v>110</v>
      </c>
      <c r="C223" t="s">
        <v>20</v>
      </c>
      <c r="D223" t="s">
        <v>17</v>
      </c>
      <c r="E223" s="14">
        <v>5008149.3922300022</v>
      </c>
      <c r="F223" s="14">
        <v>20383810.106236026</v>
      </c>
      <c r="G223" s="13">
        <v>0.24569250626495279</v>
      </c>
      <c r="H223" s="12">
        <v>-21408854.02</v>
      </c>
      <c r="I223" s="12">
        <v>-5.2599950004343095</v>
      </c>
      <c r="J223" t="s">
        <v>24</v>
      </c>
      <c r="K223" s="14">
        <v>2580452.9168419973</v>
      </c>
      <c r="L223" s="14">
        <v>5008149.3922299976</v>
      </c>
      <c r="M223" s="13">
        <v>0.51525078721603179</v>
      </c>
      <c r="N223" s="12">
        <v>-2.7102165647261693</v>
      </c>
      <c r="O223" s="2">
        <f>DATE(LEFT(ALT[[#This Row],[DATEMTH]],4),RIGHT(ALT[[#This Row],[DATEMTH]],2),1)</f>
        <v>43132</v>
      </c>
      <c r="P223" t="str">
        <f>IF(AND(ALT[[#This Row],[DATE]]&gt;=DATE(2023,6,1),ALT[[#This Row],[DATE]]&lt;=DATE(2024,5,31)),"Y","N")</f>
        <v>N</v>
      </c>
      <c r="Q223" t="str">
        <f>LEFT(ALT[[#This Row],[DATEMTH]],4)</f>
        <v>2018</v>
      </c>
    </row>
    <row r="224" spans="1:17" x14ac:dyDescent="0.25">
      <c r="A224" t="s">
        <v>27</v>
      </c>
      <c r="B224" t="s">
        <v>110</v>
      </c>
      <c r="C224" t="s">
        <v>20</v>
      </c>
      <c r="D224" t="s">
        <v>17</v>
      </c>
      <c r="E224" s="14">
        <v>5008149.3922300022</v>
      </c>
      <c r="F224" s="14">
        <v>20383810.106236026</v>
      </c>
      <c r="G224" s="13">
        <v>0.24569250626495279</v>
      </c>
      <c r="H224" s="12">
        <v>-21408854.02</v>
      </c>
      <c r="I224" s="12">
        <v>-5.2599950004343095</v>
      </c>
      <c r="J224" t="s">
        <v>26</v>
      </c>
      <c r="K224" s="14">
        <v>342183.45134599996</v>
      </c>
      <c r="L224" s="14">
        <v>5008149.3922299976</v>
      </c>
      <c r="M224" s="13">
        <v>6.8325328289305418E-2</v>
      </c>
      <c r="N224" s="12">
        <v>-0.35939088520477941</v>
      </c>
      <c r="O224" s="2">
        <f>DATE(LEFT(ALT[[#This Row],[DATEMTH]],4),RIGHT(ALT[[#This Row],[DATEMTH]],2),1)</f>
        <v>43132</v>
      </c>
      <c r="P224" t="str">
        <f>IF(AND(ALT[[#This Row],[DATE]]&gt;=DATE(2023,6,1),ALT[[#This Row],[DATE]]&lt;=DATE(2024,5,31)),"Y","N")</f>
        <v>N</v>
      </c>
      <c r="Q224" t="str">
        <f>LEFT(ALT[[#This Row],[DATEMTH]],4)</f>
        <v>2018</v>
      </c>
    </row>
    <row r="225" spans="1:17" x14ac:dyDescent="0.25">
      <c r="A225" t="s">
        <v>27</v>
      </c>
      <c r="B225" t="s">
        <v>110</v>
      </c>
      <c r="C225" t="s">
        <v>20</v>
      </c>
      <c r="D225" t="s">
        <v>17</v>
      </c>
      <c r="E225" s="14">
        <v>5008149.3922300022</v>
      </c>
      <c r="F225" s="14">
        <v>20383810.106236026</v>
      </c>
      <c r="G225" s="13">
        <v>0.24569250626495279</v>
      </c>
      <c r="H225" s="12">
        <v>-21408854.02</v>
      </c>
      <c r="I225" s="12">
        <v>-5.2599950004343095</v>
      </c>
      <c r="J225" t="s">
        <v>25</v>
      </c>
      <c r="K225" s="14">
        <v>647569.17725099972</v>
      </c>
      <c r="L225" s="14">
        <v>5008149.3922299976</v>
      </c>
      <c r="M225" s="13">
        <v>0.12930308713547664</v>
      </c>
      <c r="N225" s="12">
        <v>-0.680133591873329</v>
      </c>
      <c r="O225" s="2">
        <f>DATE(LEFT(ALT[[#This Row],[DATEMTH]],4),RIGHT(ALT[[#This Row],[DATEMTH]],2),1)</f>
        <v>43132</v>
      </c>
      <c r="P225" t="str">
        <f>IF(AND(ALT[[#This Row],[DATE]]&gt;=DATE(2023,6,1),ALT[[#This Row],[DATE]]&lt;=DATE(2024,5,31)),"Y","N")</f>
        <v>N</v>
      </c>
      <c r="Q225" t="str">
        <f>LEFT(ALT[[#This Row],[DATEMTH]],4)</f>
        <v>2018</v>
      </c>
    </row>
    <row r="226" spans="1:17" x14ac:dyDescent="0.25">
      <c r="A226" t="s">
        <v>27</v>
      </c>
      <c r="B226" t="s">
        <v>110</v>
      </c>
      <c r="C226" t="s">
        <v>15</v>
      </c>
      <c r="D226" t="s">
        <v>23</v>
      </c>
      <c r="E226" s="14">
        <v>3736897.0680910042</v>
      </c>
      <c r="F226" s="14">
        <v>20383810.106236026</v>
      </c>
      <c r="G226" s="13">
        <v>0.18332672099156644</v>
      </c>
      <c r="H226" s="12">
        <v>-5043904.9800000004</v>
      </c>
      <c r="I226" s="12">
        <v>-0.92468256097643264</v>
      </c>
      <c r="J226" t="s">
        <v>26</v>
      </c>
      <c r="K226" s="14">
        <v>465325.48282999959</v>
      </c>
      <c r="L226" s="14">
        <v>3736897.0680909986</v>
      </c>
      <c r="M226" s="13">
        <v>0.1245218892442526</v>
      </c>
      <c r="N226" s="12">
        <v>-0.1151432194439992</v>
      </c>
      <c r="O226" s="2">
        <f>DATE(LEFT(ALT[[#This Row],[DATEMTH]],4),RIGHT(ALT[[#This Row],[DATEMTH]],2),1)</f>
        <v>43132</v>
      </c>
      <c r="P226" t="str">
        <f>IF(AND(ALT[[#This Row],[DATE]]&gt;=DATE(2023,6,1),ALT[[#This Row],[DATE]]&lt;=DATE(2024,5,31)),"Y","N")</f>
        <v>N</v>
      </c>
      <c r="Q226" t="str">
        <f>LEFT(ALT[[#This Row],[DATEMTH]],4)</f>
        <v>2018</v>
      </c>
    </row>
    <row r="227" spans="1:17" x14ac:dyDescent="0.25">
      <c r="A227" t="s">
        <v>27</v>
      </c>
      <c r="B227" t="s">
        <v>110</v>
      </c>
      <c r="C227" t="s">
        <v>15</v>
      </c>
      <c r="D227" t="s">
        <v>23</v>
      </c>
      <c r="E227" s="14">
        <v>3736897.0680910042</v>
      </c>
      <c r="F227" s="14">
        <v>20383810.106236026</v>
      </c>
      <c r="G227" s="13">
        <v>0.18332672099156644</v>
      </c>
      <c r="H227" s="12">
        <v>-5043904.9800000004</v>
      </c>
      <c r="I227" s="12">
        <v>-0.92468256097643264</v>
      </c>
      <c r="J227" t="s">
        <v>16</v>
      </c>
      <c r="K227" s="14">
        <v>1166727.9460140001</v>
      </c>
      <c r="L227" s="14">
        <v>3736897.0680909986</v>
      </c>
      <c r="M227" s="13">
        <v>0.31221837924747159</v>
      </c>
      <c r="N227" s="12">
        <v>-0.28870289050646314</v>
      </c>
      <c r="O227" s="2">
        <f>DATE(LEFT(ALT[[#This Row],[DATEMTH]],4),RIGHT(ALT[[#This Row],[DATEMTH]],2),1)</f>
        <v>43132</v>
      </c>
      <c r="P227" t="str">
        <f>IF(AND(ALT[[#This Row],[DATE]]&gt;=DATE(2023,6,1),ALT[[#This Row],[DATE]]&lt;=DATE(2024,5,31)),"Y","N")</f>
        <v>N</v>
      </c>
      <c r="Q227" t="str">
        <f>LEFT(ALT[[#This Row],[DATEMTH]],4)</f>
        <v>2018</v>
      </c>
    </row>
    <row r="228" spans="1:17" x14ac:dyDescent="0.25">
      <c r="A228" t="s">
        <v>27</v>
      </c>
      <c r="B228" t="s">
        <v>110</v>
      </c>
      <c r="C228" t="s">
        <v>15</v>
      </c>
      <c r="D228" t="s">
        <v>23</v>
      </c>
      <c r="E228" s="14">
        <v>3736897.0680910042</v>
      </c>
      <c r="F228" s="14">
        <v>20383810.106236026</v>
      </c>
      <c r="G228" s="13">
        <v>0.18332672099156644</v>
      </c>
      <c r="H228" s="12">
        <v>-5043904.9800000004</v>
      </c>
      <c r="I228" s="12">
        <v>-0.92468256097643264</v>
      </c>
      <c r="J228" t="s">
        <v>24</v>
      </c>
      <c r="K228" s="14">
        <v>1609329.3802469987</v>
      </c>
      <c r="L228" s="14">
        <v>3736897.0680909986</v>
      </c>
      <c r="M228" s="13">
        <v>0.43065927450582092</v>
      </c>
      <c r="N228" s="12">
        <v>-0.39822312085829498</v>
      </c>
      <c r="O228" s="2">
        <f>DATE(LEFT(ALT[[#This Row],[DATEMTH]],4),RIGHT(ALT[[#This Row],[DATEMTH]],2),1)</f>
        <v>43132</v>
      </c>
      <c r="P228" t="str">
        <f>IF(AND(ALT[[#This Row],[DATE]]&gt;=DATE(2023,6,1),ALT[[#This Row],[DATE]]&lt;=DATE(2024,5,31)),"Y","N")</f>
        <v>N</v>
      </c>
      <c r="Q228" t="str">
        <f>LEFT(ALT[[#This Row],[DATEMTH]],4)</f>
        <v>2018</v>
      </c>
    </row>
    <row r="229" spans="1:17" x14ac:dyDescent="0.25">
      <c r="A229" t="s">
        <v>27</v>
      </c>
      <c r="B229" t="s">
        <v>110</v>
      </c>
      <c r="C229" t="s">
        <v>15</v>
      </c>
      <c r="D229" t="s">
        <v>23</v>
      </c>
      <c r="E229" s="14">
        <v>3736897.0680910042</v>
      </c>
      <c r="F229" s="14">
        <v>20383810.106236026</v>
      </c>
      <c r="G229" s="13">
        <v>0.18332672099156644</v>
      </c>
      <c r="H229" s="12">
        <v>-5043904.9800000004</v>
      </c>
      <c r="I229" s="12">
        <v>-0.92468256097643264</v>
      </c>
      <c r="J229" t="s">
        <v>25</v>
      </c>
      <c r="K229" s="14">
        <v>495514.25900000008</v>
      </c>
      <c r="L229" s="14">
        <v>3736897.0680909986</v>
      </c>
      <c r="M229" s="13">
        <v>0.13260045700245485</v>
      </c>
      <c r="N229" s="12">
        <v>-0.12261333016767528</v>
      </c>
      <c r="O229" s="2">
        <f>DATE(LEFT(ALT[[#This Row],[DATEMTH]],4),RIGHT(ALT[[#This Row],[DATEMTH]],2),1)</f>
        <v>43132</v>
      </c>
      <c r="P229" t="str">
        <f>IF(AND(ALT[[#This Row],[DATE]]&gt;=DATE(2023,6,1),ALT[[#This Row],[DATE]]&lt;=DATE(2024,5,31)),"Y","N")</f>
        <v>N</v>
      </c>
      <c r="Q229" t="str">
        <f>LEFT(ALT[[#This Row],[DATEMTH]],4)</f>
        <v>2018</v>
      </c>
    </row>
    <row r="230" spans="1:17" x14ac:dyDescent="0.25">
      <c r="A230" t="s">
        <v>27</v>
      </c>
      <c r="B230" t="s">
        <v>110</v>
      </c>
      <c r="C230" t="s">
        <v>18</v>
      </c>
      <c r="D230" t="s">
        <v>23</v>
      </c>
      <c r="E230" s="14">
        <v>6239340.646360008</v>
      </c>
      <c r="F230" s="14">
        <v>20383810.106236026</v>
      </c>
      <c r="G230" s="13">
        <v>0.30609295386102553</v>
      </c>
      <c r="H230" s="12">
        <v>-5043904.9800000004</v>
      </c>
      <c r="I230" s="12">
        <v>-1.543903774322537</v>
      </c>
      <c r="J230" t="s">
        <v>25</v>
      </c>
      <c r="K230" s="14">
        <v>656078.29536199931</v>
      </c>
      <c r="L230" s="14">
        <v>6239340.6463600015</v>
      </c>
      <c r="M230" s="13">
        <v>0.10515186340158425</v>
      </c>
      <c r="N230" s="12">
        <v>-0.16234435878275377</v>
      </c>
      <c r="O230" s="2">
        <f>DATE(LEFT(ALT[[#This Row],[DATEMTH]],4),RIGHT(ALT[[#This Row],[DATEMTH]],2),1)</f>
        <v>43132</v>
      </c>
      <c r="P230" t="str">
        <f>IF(AND(ALT[[#This Row],[DATE]]&gt;=DATE(2023,6,1),ALT[[#This Row],[DATE]]&lt;=DATE(2024,5,31)),"Y","N")</f>
        <v>N</v>
      </c>
      <c r="Q230" t="str">
        <f>LEFT(ALT[[#This Row],[DATEMTH]],4)</f>
        <v>2018</v>
      </c>
    </row>
    <row r="231" spans="1:17" x14ac:dyDescent="0.25">
      <c r="A231" t="s">
        <v>27</v>
      </c>
      <c r="B231" t="s">
        <v>110</v>
      </c>
      <c r="C231" t="s">
        <v>18</v>
      </c>
      <c r="D231" t="s">
        <v>23</v>
      </c>
      <c r="E231" s="14">
        <v>6239340.646360008</v>
      </c>
      <c r="F231" s="14">
        <v>20383810.106236026</v>
      </c>
      <c r="G231" s="13">
        <v>0.30609295386102553</v>
      </c>
      <c r="H231" s="12">
        <v>-5043904.9800000004</v>
      </c>
      <c r="I231" s="12">
        <v>-1.543903774322537</v>
      </c>
      <c r="J231" t="s">
        <v>16</v>
      </c>
      <c r="K231" s="14">
        <v>2493871.459419</v>
      </c>
      <c r="L231" s="14">
        <v>6239340.6463600015</v>
      </c>
      <c r="M231" s="13">
        <v>0.39970112240528355</v>
      </c>
      <c r="N231" s="12">
        <v>-0.61710007148247159</v>
      </c>
      <c r="O231" s="2">
        <f>DATE(LEFT(ALT[[#This Row],[DATEMTH]],4),RIGHT(ALT[[#This Row],[DATEMTH]],2),1)</f>
        <v>43132</v>
      </c>
      <c r="P231" t="str">
        <f>IF(AND(ALT[[#This Row],[DATE]]&gt;=DATE(2023,6,1),ALT[[#This Row],[DATE]]&lt;=DATE(2024,5,31)),"Y","N")</f>
        <v>N</v>
      </c>
      <c r="Q231" t="str">
        <f>LEFT(ALT[[#This Row],[DATEMTH]],4)</f>
        <v>2018</v>
      </c>
    </row>
    <row r="232" spans="1:17" x14ac:dyDescent="0.25">
      <c r="A232" t="s">
        <v>27</v>
      </c>
      <c r="B232" t="s">
        <v>110</v>
      </c>
      <c r="C232" t="s">
        <v>18</v>
      </c>
      <c r="D232" t="s">
        <v>23</v>
      </c>
      <c r="E232" s="14">
        <v>6239340.646360008</v>
      </c>
      <c r="F232" s="14">
        <v>20383810.106236026</v>
      </c>
      <c r="G232" s="13">
        <v>0.30609295386102553</v>
      </c>
      <c r="H232" s="12">
        <v>-5043904.9800000004</v>
      </c>
      <c r="I232" s="12">
        <v>-1.543903774322537</v>
      </c>
      <c r="J232" t="s">
        <v>26</v>
      </c>
      <c r="K232" s="14">
        <v>1115358.073087001</v>
      </c>
      <c r="L232" s="14">
        <v>6239340.6463600015</v>
      </c>
      <c r="M232" s="13">
        <v>0.17876216996385588</v>
      </c>
      <c r="N232" s="12">
        <v>-0.27599158891328396</v>
      </c>
      <c r="O232" s="2">
        <f>DATE(LEFT(ALT[[#This Row],[DATEMTH]],4),RIGHT(ALT[[#This Row],[DATEMTH]],2),1)</f>
        <v>43132</v>
      </c>
      <c r="P232" t="str">
        <f>IF(AND(ALT[[#This Row],[DATE]]&gt;=DATE(2023,6,1),ALT[[#This Row],[DATE]]&lt;=DATE(2024,5,31)),"Y","N")</f>
        <v>N</v>
      </c>
      <c r="Q232" t="str">
        <f>LEFT(ALT[[#This Row],[DATEMTH]],4)</f>
        <v>2018</v>
      </c>
    </row>
    <row r="233" spans="1:17" x14ac:dyDescent="0.25">
      <c r="A233" t="s">
        <v>27</v>
      </c>
      <c r="B233" t="s">
        <v>110</v>
      </c>
      <c r="C233" t="s">
        <v>18</v>
      </c>
      <c r="D233" t="s">
        <v>23</v>
      </c>
      <c r="E233" s="14">
        <v>6239340.646360008</v>
      </c>
      <c r="F233" s="14">
        <v>20383810.106236026</v>
      </c>
      <c r="G233" s="13">
        <v>0.30609295386102553</v>
      </c>
      <c r="H233" s="12">
        <v>-5043904.9800000004</v>
      </c>
      <c r="I233" s="12">
        <v>-1.543903774322537</v>
      </c>
      <c r="J233" t="s">
        <v>24</v>
      </c>
      <c r="K233" s="14">
        <v>1974032.8184920012</v>
      </c>
      <c r="L233" s="14">
        <v>6239340.6463600015</v>
      </c>
      <c r="M233" s="13">
        <v>0.31638484422927632</v>
      </c>
      <c r="N233" s="12">
        <v>-0.48846775514402763</v>
      </c>
      <c r="O233" s="2">
        <f>DATE(LEFT(ALT[[#This Row],[DATEMTH]],4),RIGHT(ALT[[#This Row],[DATEMTH]],2),1)</f>
        <v>43132</v>
      </c>
      <c r="P233" t="str">
        <f>IF(AND(ALT[[#This Row],[DATE]]&gt;=DATE(2023,6,1),ALT[[#This Row],[DATE]]&lt;=DATE(2024,5,31)),"Y","N")</f>
        <v>N</v>
      </c>
      <c r="Q233" t="str">
        <f>LEFT(ALT[[#This Row],[DATEMTH]],4)</f>
        <v>2018</v>
      </c>
    </row>
    <row r="234" spans="1:17" x14ac:dyDescent="0.25">
      <c r="A234" t="s">
        <v>27</v>
      </c>
      <c r="B234" t="s">
        <v>110</v>
      </c>
      <c r="C234" t="s">
        <v>19</v>
      </c>
      <c r="D234" t="s">
        <v>23</v>
      </c>
      <c r="E234" s="14">
        <v>5399422.9995550066</v>
      </c>
      <c r="F234" s="14">
        <v>20383810.106236026</v>
      </c>
      <c r="G234" s="13">
        <v>0.26488781888245516</v>
      </c>
      <c r="H234" s="12">
        <v>-5043904.9800000004</v>
      </c>
      <c r="I234" s="12">
        <v>-1.3360689888025539</v>
      </c>
      <c r="J234" t="s">
        <v>24</v>
      </c>
      <c r="K234" s="14">
        <v>1624511.4295100011</v>
      </c>
      <c r="L234" s="14">
        <v>5399422.999555001</v>
      </c>
      <c r="M234" s="13">
        <v>0.30086759819408238</v>
      </c>
      <c r="N234" s="12">
        <v>-0.40197986768262073</v>
      </c>
      <c r="O234" s="2">
        <f>DATE(LEFT(ALT[[#This Row],[DATEMTH]],4),RIGHT(ALT[[#This Row],[DATEMTH]],2),1)</f>
        <v>43132</v>
      </c>
      <c r="P234" t="str">
        <f>IF(AND(ALT[[#This Row],[DATE]]&gt;=DATE(2023,6,1),ALT[[#This Row],[DATE]]&lt;=DATE(2024,5,31)),"Y","N")</f>
        <v>N</v>
      </c>
      <c r="Q234" t="str">
        <f>LEFT(ALT[[#This Row],[DATEMTH]],4)</f>
        <v>2018</v>
      </c>
    </row>
    <row r="235" spans="1:17" x14ac:dyDescent="0.25">
      <c r="A235" t="s">
        <v>27</v>
      </c>
      <c r="B235" t="s">
        <v>110</v>
      </c>
      <c r="C235" t="s">
        <v>19</v>
      </c>
      <c r="D235" t="s">
        <v>23</v>
      </c>
      <c r="E235" s="14">
        <v>5399422.9995550066</v>
      </c>
      <c r="F235" s="14">
        <v>20383810.106236026</v>
      </c>
      <c r="G235" s="13">
        <v>0.26488781888245516</v>
      </c>
      <c r="H235" s="12">
        <v>-5043904.9800000004</v>
      </c>
      <c r="I235" s="12">
        <v>-1.3360689888025539</v>
      </c>
      <c r="J235" t="s">
        <v>26</v>
      </c>
      <c r="K235" s="14">
        <v>180227.727862</v>
      </c>
      <c r="L235" s="14">
        <v>5399422.999555001</v>
      </c>
      <c r="M235" s="13">
        <v>3.337907177801288E-2</v>
      </c>
      <c r="N235" s="12">
        <v>-4.4596742677617533E-2</v>
      </c>
      <c r="O235" s="2">
        <f>DATE(LEFT(ALT[[#This Row],[DATEMTH]],4),RIGHT(ALT[[#This Row],[DATEMTH]],2),1)</f>
        <v>43132</v>
      </c>
      <c r="P235" t="str">
        <f>IF(AND(ALT[[#This Row],[DATE]]&gt;=DATE(2023,6,1),ALT[[#This Row],[DATE]]&lt;=DATE(2024,5,31)),"Y","N")</f>
        <v>N</v>
      </c>
      <c r="Q235" t="str">
        <f>LEFT(ALT[[#This Row],[DATEMTH]],4)</f>
        <v>2018</v>
      </c>
    </row>
    <row r="236" spans="1:17" x14ac:dyDescent="0.25">
      <c r="A236" t="s">
        <v>27</v>
      </c>
      <c r="B236" t="s">
        <v>110</v>
      </c>
      <c r="C236" t="s">
        <v>19</v>
      </c>
      <c r="D236" t="s">
        <v>23</v>
      </c>
      <c r="E236" s="14">
        <v>5399422.9995550066</v>
      </c>
      <c r="F236" s="14">
        <v>20383810.106236026</v>
      </c>
      <c r="G236" s="13">
        <v>0.26488781888245516</v>
      </c>
      <c r="H236" s="12">
        <v>-5043904.9800000004</v>
      </c>
      <c r="I236" s="12">
        <v>-1.3360689888025539</v>
      </c>
      <c r="J236" t="s">
        <v>25</v>
      </c>
      <c r="K236" s="14">
        <v>3593847.9495230005</v>
      </c>
      <c r="L236" s="14">
        <v>5399422.999555001</v>
      </c>
      <c r="M236" s="13">
        <v>0.66559851854896179</v>
      </c>
      <c r="N236" s="12">
        <v>-0.88928553962618928</v>
      </c>
      <c r="O236" s="2">
        <f>DATE(LEFT(ALT[[#This Row],[DATEMTH]],4),RIGHT(ALT[[#This Row],[DATEMTH]],2),1)</f>
        <v>43132</v>
      </c>
      <c r="P236" t="str">
        <f>IF(AND(ALT[[#This Row],[DATE]]&gt;=DATE(2023,6,1),ALT[[#This Row],[DATE]]&lt;=DATE(2024,5,31)),"Y","N")</f>
        <v>N</v>
      </c>
      <c r="Q236" t="str">
        <f>LEFT(ALT[[#This Row],[DATEMTH]],4)</f>
        <v>2018</v>
      </c>
    </row>
    <row r="237" spans="1:17" x14ac:dyDescent="0.25">
      <c r="A237" t="s">
        <v>27</v>
      </c>
      <c r="B237" t="s">
        <v>110</v>
      </c>
      <c r="C237" t="s">
        <v>19</v>
      </c>
      <c r="D237" t="s">
        <v>23</v>
      </c>
      <c r="E237" s="14">
        <v>5399422.9995550066</v>
      </c>
      <c r="F237" s="14">
        <v>20383810.106236026</v>
      </c>
      <c r="G237" s="13">
        <v>0.26488781888245516</v>
      </c>
      <c r="H237" s="12">
        <v>-5043904.9800000004</v>
      </c>
      <c r="I237" s="12">
        <v>-1.3360689888025539</v>
      </c>
      <c r="J237" t="s">
        <v>16</v>
      </c>
      <c r="K237" s="14">
        <v>835.89265999999884</v>
      </c>
      <c r="L237" s="14">
        <v>5399422.999555001</v>
      </c>
      <c r="M237" s="13">
        <v>1.5481147894300738E-4</v>
      </c>
      <c r="N237" s="12">
        <v>-2.0683881612641175E-4</v>
      </c>
      <c r="O237" s="2">
        <f>DATE(LEFT(ALT[[#This Row],[DATEMTH]],4),RIGHT(ALT[[#This Row],[DATEMTH]],2),1)</f>
        <v>43132</v>
      </c>
      <c r="P237" t="str">
        <f>IF(AND(ALT[[#This Row],[DATE]]&gt;=DATE(2023,6,1),ALT[[#This Row],[DATE]]&lt;=DATE(2024,5,31)),"Y","N")</f>
        <v>N</v>
      </c>
      <c r="Q237" t="str">
        <f>LEFT(ALT[[#This Row],[DATEMTH]],4)</f>
        <v>2018</v>
      </c>
    </row>
    <row r="238" spans="1:17" x14ac:dyDescent="0.25">
      <c r="A238" t="s">
        <v>27</v>
      </c>
      <c r="B238" t="s">
        <v>110</v>
      </c>
      <c r="C238" t="s">
        <v>20</v>
      </c>
      <c r="D238" t="s">
        <v>23</v>
      </c>
      <c r="E238" s="14">
        <v>5008149.3922300022</v>
      </c>
      <c r="F238" s="14">
        <v>20383810.106236026</v>
      </c>
      <c r="G238" s="13">
        <v>0.24569250626495279</v>
      </c>
      <c r="H238" s="12">
        <v>-5043904.9800000004</v>
      </c>
      <c r="I238" s="12">
        <v>-1.2392496558984767</v>
      </c>
      <c r="J238" t="s">
        <v>26</v>
      </c>
      <c r="K238" s="14">
        <v>342183.45134599996</v>
      </c>
      <c r="L238" s="14">
        <v>5008149.3922299976</v>
      </c>
      <c r="M238" s="13">
        <v>6.8325328289305418E-2</v>
      </c>
      <c r="N238" s="12">
        <v>-8.4672139571672189E-2</v>
      </c>
      <c r="O238" s="2">
        <f>DATE(LEFT(ALT[[#This Row],[DATEMTH]],4),RIGHT(ALT[[#This Row],[DATEMTH]],2),1)</f>
        <v>43132</v>
      </c>
      <c r="P238" t="str">
        <f>IF(AND(ALT[[#This Row],[DATE]]&gt;=DATE(2023,6,1),ALT[[#This Row],[DATE]]&lt;=DATE(2024,5,31)),"Y","N")</f>
        <v>N</v>
      </c>
      <c r="Q238" t="str">
        <f>LEFT(ALT[[#This Row],[DATEMTH]],4)</f>
        <v>2018</v>
      </c>
    </row>
    <row r="239" spans="1:17" x14ac:dyDescent="0.25">
      <c r="A239" t="s">
        <v>27</v>
      </c>
      <c r="B239" t="s">
        <v>110</v>
      </c>
      <c r="C239" t="s">
        <v>20</v>
      </c>
      <c r="D239" t="s">
        <v>23</v>
      </c>
      <c r="E239" s="14">
        <v>5008149.3922300022</v>
      </c>
      <c r="F239" s="14">
        <v>20383810.106236026</v>
      </c>
      <c r="G239" s="13">
        <v>0.24569250626495279</v>
      </c>
      <c r="H239" s="12">
        <v>-5043904.9800000004</v>
      </c>
      <c r="I239" s="12">
        <v>-1.2392496558984767</v>
      </c>
      <c r="J239" t="s">
        <v>25</v>
      </c>
      <c r="K239" s="14">
        <v>647569.17725099972</v>
      </c>
      <c r="L239" s="14">
        <v>5008149.3922299976</v>
      </c>
      <c r="M239" s="13">
        <v>0.12930308713547664</v>
      </c>
      <c r="N239" s="12">
        <v>-0.16023880623925019</v>
      </c>
      <c r="O239" s="2">
        <f>DATE(LEFT(ALT[[#This Row],[DATEMTH]],4),RIGHT(ALT[[#This Row],[DATEMTH]],2),1)</f>
        <v>43132</v>
      </c>
      <c r="P239" t="str">
        <f>IF(AND(ALT[[#This Row],[DATE]]&gt;=DATE(2023,6,1),ALT[[#This Row],[DATE]]&lt;=DATE(2024,5,31)),"Y","N")</f>
        <v>N</v>
      </c>
      <c r="Q239" t="str">
        <f>LEFT(ALT[[#This Row],[DATEMTH]],4)</f>
        <v>2018</v>
      </c>
    </row>
    <row r="240" spans="1:17" x14ac:dyDescent="0.25">
      <c r="A240" t="s">
        <v>27</v>
      </c>
      <c r="B240" t="s">
        <v>110</v>
      </c>
      <c r="C240" t="s">
        <v>20</v>
      </c>
      <c r="D240" t="s">
        <v>23</v>
      </c>
      <c r="E240" s="14">
        <v>5008149.3922300022</v>
      </c>
      <c r="F240" s="14">
        <v>20383810.106236026</v>
      </c>
      <c r="G240" s="13">
        <v>0.24569250626495279</v>
      </c>
      <c r="H240" s="12">
        <v>-5043904.9800000004</v>
      </c>
      <c r="I240" s="12">
        <v>-1.2392496558984767</v>
      </c>
      <c r="J240" t="s">
        <v>16</v>
      </c>
      <c r="K240" s="14">
        <v>1437943.8467910001</v>
      </c>
      <c r="L240" s="14">
        <v>5008149.3922299976</v>
      </c>
      <c r="M240" s="13">
        <v>0.28712079735918611</v>
      </c>
      <c r="N240" s="12">
        <v>-0.35581434932866762</v>
      </c>
      <c r="O240" s="2">
        <f>DATE(LEFT(ALT[[#This Row],[DATEMTH]],4),RIGHT(ALT[[#This Row],[DATEMTH]],2),1)</f>
        <v>43132</v>
      </c>
      <c r="P240" t="str">
        <f>IF(AND(ALT[[#This Row],[DATE]]&gt;=DATE(2023,6,1),ALT[[#This Row],[DATE]]&lt;=DATE(2024,5,31)),"Y","N")</f>
        <v>N</v>
      </c>
      <c r="Q240" t="str">
        <f>LEFT(ALT[[#This Row],[DATEMTH]],4)</f>
        <v>2018</v>
      </c>
    </row>
    <row r="241" spans="1:17" x14ac:dyDescent="0.25">
      <c r="A241" t="s">
        <v>27</v>
      </c>
      <c r="B241" t="s">
        <v>110</v>
      </c>
      <c r="C241" t="s">
        <v>20</v>
      </c>
      <c r="D241" t="s">
        <v>23</v>
      </c>
      <c r="E241" s="14">
        <v>5008149.3922300022</v>
      </c>
      <c r="F241" s="14">
        <v>20383810.106236026</v>
      </c>
      <c r="G241" s="13">
        <v>0.24569250626495279</v>
      </c>
      <c r="H241" s="12">
        <v>-5043904.9800000004</v>
      </c>
      <c r="I241" s="12">
        <v>-1.2392496558984767</v>
      </c>
      <c r="J241" t="s">
        <v>24</v>
      </c>
      <c r="K241" s="14">
        <v>2580452.9168419973</v>
      </c>
      <c r="L241" s="14">
        <v>5008149.3922299976</v>
      </c>
      <c r="M241" s="13">
        <v>0.51525078721603179</v>
      </c>
      <c r="N241" s="12">
        <v>-0.63852436075888663</v>
      </c>
      <c r="O241" s="2">
        <f>DATE(LEFT(ALT[[#This Row],[DATEMTH]],4),RIGHT(ALT[[#This Row],[DATEMTH]],2),1)</f>
        <v>43132</v>
      </c>
      <c r="P241" t="str">
        <f>IF(AND(ALT[[#This Row],[DATE]]&gt;=DATE(2023,6,1),ALT[[#This Row],[DATE]]&lt;=DATE(2024,5,31)),"Y","N")</f>
        <v>N</v>
      </c>
      <c r="Q241" t="str">
        <f>LEFT(ALT[[#This Row],[DATEMTH]],4)</f>
        <v>2018</v>
      </c>
    </row>
    <row r="242" spans="1:17" x14ac:dyDescent="0.25">
      <c r="A242" t="s">
        <v>27</v>
      </c>
      <c r="B242" t="s">
        <v>111</v>
      </c>
      <c r="C242" t="s">
        <v>15</v>
      </c>
      <c r="D242" t="s">
        <v>22</v>
      </c>
      <c r="E242" s="14">
        <v>735275.36181100062</v>
      </c>
      <c r="F242" s="14">
        <v>4204182.9899409981</v>
      </c>
      <c r="G242" s="13">
        <v>0.17489137926922621</v>
      </c>
      <c r="H242" s="12">
        <v>-9354045.0700000003</v>
      </c>
      <c r="I242" s="12">
        <v>-1.6359418440388056</v>
      </c>
      <c r="J242" t="s">
        <v>26</v>
      </c>
      <c r="K242" s="14">
        <v>89272.603617000001</v>
      </c>
      <c r="L242" s="14">
        <v>735275.36181100004</v>
      </c>
      <c r="M242" s="13">
        <v>0.12141383793565384</v>
      </c>
      <c r="N242" s="12">
        <v>-0.19862597792428224</v>
      </c>
      <c r="O242" s="2">
        <f>DATE(LEFT(ALT[[#This Row],[DATEMTH]],4),RIGHT(ALT[[#This Row],[DATEMTH]],2),1)</f>
        <v>43132</v>
      </c>
      <c r="P242" t="str">
        <f>IF(AND(ALT[[#This Row],[DATE]]&gt;=DATE(2023,6,1),ALT[[#This Row],[DATE]]&lt;=DATE(2024,5,31)),"Y","N")</f>
        <v>N</v>
      </c>
      <c r="Q242" t="str">
        <f>LEFT(ALT[[#This Row],[DATEMTH]],4)</f>
        <v>2018</v>
      </c>
    </row>
    <row r="243" spans="1:17" x14ac:dyDescent="0.25">
      <c r="A243" t="s">
        <v>27</v>
      </c>
      <c r="B243" t="s">
        <v>111</v>
      </c>
      <c r="C243" t="s">
        <v>15</v>
      </c>
      <c r="D243" t="s">
        <v>22</v>
      </c>
      <c r="E243" s="14">
        <v>735275.36181100062</v>
      </c>
      <c r="F243" s="14">
        <v>4204182.9899409981</v>
      </c>
      <c r="G243" s="13">
        <v>0.17489137926922621</v>
      </c>
      <c r="H243" s="12">
        <v>-9354045.0700000003</v>
      </c>
      <c r="I243" s="12">
        <v>-1.6359418440388056</v>
      </c>
      <c r="J243" t="s">
        <v>24</v>
      </c>
      <c r="K243" s="14">
        <v>326947.87663600012</v>
      </c>
      <c r="L243" s="14">
        <v>735275.36181100004</v>
      </c>
      <c r="M243" s="13">
        <v>0.44466045459584014</v>
      </c>
      <c r="N243" s="12">
        <v>-0.72743864406265235</v>
      </c>
      <c r="O243" s="2">
        <f>DATE(LEFT(ALT[[#This Row],[DATEMTH]],4),RIGHT(ALT[[#This Row],[DATEMTH]],2),1)</f>
        <v>43132</v>
      </c>
      <c r="P243" t="str">
        <f>IF(AND(ALT[[#This Row],[DATE]]&gt;=DATE(2023,6,1),ALT[[#This Row],[DATE]]&lt;=DATE(2024,5,31)),"Y","N")</f>
        <v>N</v>
      </c>
      <c r="Q243" t="str">
        <f>LEFT(ALT[[#This Row],[DATEMTH]],4)</f>
        <v>2018</v>
      </c>
    </row>
    <row r="244" spans="1:17" x14ac:dyDescent="0.25">
      <c r="A244" t="s">
        <v>27</v>
      </c>
      <c r="B244" t="s">
        <v>111</v>
      </c>
      <c r="C244" t="s">
        <v>15</v>
      </c>
      <c r="D244" t="s">
        <v>22</v>
      </c>
      <c r="E244" s="14">
        <v>735275.36181100062</v>
      </c>
      <c r="F244" s="14">
        <v>4204182.9899409981</v>
      </c>
      <c r="G244" s="13">
        <v>0.17489137926922621</v>
      </c>
      <c r="H244" s="12">
        <v>-9354045.0700000003</v>
      </c>
      <c r="I244" s="12">
        <v>-1.6359418440388056</v>
      </c>
      <c r="J244" t="s">
        <v>25</v>
      </c>
      <c r="K244" s="14">
        <v>94382.853784999999</v>
      </c>
      <c r="L244" s="14">
        <v>735275.36181100004</v>
      </c>
      <c r="M244" s="13">
        <v>0.12836395544729376</v>
      </c>
      <c r="N244" s="12">
        <v>-0.20999596598256084</v>
      </c>
      <c r="O244" s="2">
        <f>DATE(LEFT(ALT[[#This Row],[DATEMTH]],4),RIGHT(ALT[[#This Row],[DATEMTH]],2),1)</f>
        <v>43132</v>
      </c>
      <c r="P244" t="str">
        <f>IF(AND(ALT[[#This Row],[DATE]]&gt;=DATE(2023,6,1),ALT[[#This Row],[DATE]]&lt;=DATE(2024,5,31)),"Y","N")</f>
        <v>N</v>
      </c>
      <c r="Q244" t="str">
        <f>LEFT(ALT[[#This Row],[DATEMTH]],4)</f>
        <v>2018</v>
      </c>
    </row>
    <row r="245" spans="1:17" x14ac:dyDescent="0.25">
      <c r="A245" t="s">
        <v>27</v>
      </c>
      <c r="B245" t="s">
        <v>111</v>
      </c>
      <c r="C245" t="s">
        <v>15</v>
      </c>
      <c r="D245" t="s">
        <v>22</v>
      </c>
      <c r="E245" s="14">
        <v>735275.36181100062</v>
      </c>
      <c r="F245" s="14">
        <v>4204182.9899409981</v>
      </c>
      <c r="G245" s="13">
        <v>0.17489137926922621</v>
      </c>
      <c r="H245" s="12">
        <v>-9354045.0700000003</v>
      </c>
      <c r="I245" s="12">
        <v>-1.6359418440388056</v>
      </c>
      <c r="J245" t="s">
        <v>16</v>
      </c>
      <c r="K245" s="14">
        <v>224672.02777299995</v>
      </c>
      <c r="L245" s="14">
        <v>735275.36181100004</v>
      </c>
      <c r="M245" s="13">
        <v>0.30556175202121233</v>
      </c>
      <c r="N245" s="12">
        <v>-0.49988125606931033</v>
      </c>
      <c r="O245" s="2">
        <f>DATE(LEFT(ALT[[#This Row],[DATEMTH]],4),RIGHT(ALT[[#This Row],[DATEMTH]],2),1)</f>
        <v>43132</v>
      </c>
      <c r="P245" t="str">
        <f>IF(AND(ALT[[#This Row],[DATE]]&gt;=DATE(2023,6,1),ALT[[#This Row],[DATE]]&lt;=DATE(2024,5,31)),"Y","N")</f>
        <v>N</v>
      </c>
      <c r="Q245" t="str">
        <f>LEFT(ALT[[#This Row],[DATEMTH]],4)</f>
        <v>2018</v>
      </c>
    </row>
    <row r="246" spans="1:17" x14ac:dyDescent="0.25">
      <c r="A246" t="s">
        <v>27</v>
      </c>
      <c r="B246" t="s">
        <v>111</v>
      </c>
      <c r="C246" t="s">
        <v>18</v>
      </c>
      <c r="D246" t="s">
        <v>22</v>
      </c>
      <c r="E246" s="14">
        <v>1128236.6850429992</v>
      </c>
      <c r="F246" s="14">
        <v>4204182.9899409981</v>
      </c>
      <c r="G246" s="13">
        <v>0.26836050850841603</v>
      </c>
      <c r="H246" s="12">
        <v>-9354045.0700000003</v>
      </c>
      <c r="I246" s="12">
        <v>-2.5102562915958422</v>
      </c>
      <c r="J246" t="s">
        <v>26</v>
      </c>
      <c r="K246" s="14">
        <v>199203.722886</v>
      </c>
      <c r="L246" s="14">
        <v>1128236.6850430002</v>
      </c>
      <c r="M246" s="13">
        <v>0.17656199760815949</v>
      </c>
      <c r="N246" s="12">
        <v>-0.44321586535261243</v>
      </c>
      <c r="O246" s="2">
        <f>DATE(LEFT(ALT[[#This Row],[DATEMTH]],4),RIGHT(ALT[[#This Row],[DATEMTH]],2),1)</f>
        <v>43132</v>
      </c>
      <c r="P246" t="str">
        <f>IF(AND(ALT[[#This Row],[DATE]]&gt;=DATE(2023,6,1),ALT[[#This Row],[DATE]]&lt;=DATE(2024,5,31)),"Y","N")</f>
        <v>N</v>
      </c>
      <c r="Q246" t="str">
        <f>LEFT(ALT[[#This Row],[DATEMTH]],4)</f>
        <v>2018</v>
      </c>
    </row>
    <row r="247" spans="1:17" x14ac:dyDescent="0.25">
      <c r="A247" t="s">
        <v>27</v>
      </c>
      <c r="B247" t="s">
        <v>111</v>
      </c>
      <c r="C247" t="s">
        <v>18</v>
      </c>
      <c r="D247" t="s">
        <v>22</v>
      </c>
      <c r="E247" s="14">
        <v>1128236.6850429992</v>
      </c>
      <c r="F247" s="14">
        <v>4204182.9899409981</v>
      </c>
      <c r="G247" s="13">
        <v>0.26836050850841603</v>
      </c>
      <c r="H247" s="12">
        <v>-9354045.0700000003</v>
      </c>
      <c r="I247" s="12">
        <v>-2.5102562915958422</v>
      </c>
      <c r="J247" t="s">
        <v>25</v>
      </c>
      <c r="K247" s="14">
        <v>115485.767727</v>
      </c>
      <c r="L247" s="14">
        <v>1128236.6850430002</v>
      </c>
      <c r="M247" s="13">
        <v>0.10235952194959741</v>
      </c>
      <c r="N247" s="12">
        <v>-0.25694863397871959</v>
      </c>
      <c r="O247" s="2">
        <f>DATE(LEFT(ALT[[#This Row],[DATEMTH]],4),RIGHT(ALT[[#This Row],[DATEMTH]],2),1)</f>
        <v>43132</v>
      </c>
      <c r="P247" t="str">
        <f>IF(AND(ALT[[#This Row],[DATE]]&gt;=DATE(2023,6,1),ALT[[#This Row],[DATE]]&lt;=DATE(2024,5,31)),"Y","N")</f>
        <v>N</v>
      </c>
      <c r="Q247" t="str">
        <f>LEFT(ALT[[#This Row],[DATEMTH]],4)</f>
        <v>2018</v>
      </c>
    </row>
    <row r="248" spans="1:17" x14ac:dyDescent="0.25">
      <c r="A248" t="s">
        <v>27</v>
      </c>
      <c r="B248" t="s">
        <v>111</v>
      </c>
      <c r="C248" t="s">
        <v>18</v>
      </c>
      <c r="D248" t="s">
        <v>22</v>
      </c>
      <c r="E248" s="14">
        <v>1128236.6850429992</v>
      </c>
      <c r="F248" s="14">
        <v>4204182.9899409981</v>
      </c>
      <c r="G248" s="13">
        <v>0.26836050850841603</v>
      </c>
      <c r="H248" s="12">
        <v>-9354045.0700000003</v>
      </c>
      <c r="I248" s="12">
        <v>-2.5102562915958422</v>
      </c>
      <c r="J248" t="s">
        <v>16</v>
      </c>
      <c r="K248" s="14">
        <v>447907.41299699998</v>
      </c>
      <c r="L248" s="14">
        <v>1128236.6850430002</v>
      </c>
      <c r="M248" s="13">
        <v>0.39699773898056595</v>
      </c>
      <c r="N248" s="12">
        <v>-0.99656607202528957</v>
      </c>
      <c r="O248" s="2">
        <f>DATE(LEFT(ALT[[#This Row],[DATEMTH]],4),RIGHT(ALT[[#This Row],[DATEMTH]],2),1)</f>
        <v>43132</v>
      </c>
      <c r="P248" t="str">
        <f>IF(AND(ALT[[#This Row],[DATE]]&gt;=DATE(2023,6,1),ALT[[#This Row],[DATE]]&lt;=DATE(2024,5,31)),"Y","N")</f>
        <v>N</v>
      </c>
      <c r="Q248" t="str">
        <f>LEFT(ALT[[#This Row],[DATEMTH]],4)</f>
        <v>2018</v>
      </c>
    </row>
    <row r="249" spans="1:17" x14ac:dyDescent="0.25">
      <c r="A249" t="s">
        <v>27</v>
      </c>
      <c r="B249" t="s">
        <v>111</v>
      </c>
      <c r="C249" t="s">
        <v>18</v>
      </c>
      <c r="D249" t="s">
        <v>22</v>
      </c>
      <c r="E249" s="14">
        <v>1128236.6850429992</v>
      </c>
      <c r="F249" s="14">
        <v>4204182.9899409981</v>
      </c>
      <c r="G249" s="13">
        <v>0.26836050850841603</v>
      </c>
      <c r="H249" s="12">
        <v>-9354045.0700000003</v>
      </c>
      <c r="I249" s="12">
        <v>-2.5102562915958422</v>
      </c>
      <c r="J249" t="s">
        <v>24</v>
      </c>
      <c r="K249" s="14">
        <v>365639.78143300005</v>
      </c>
      <c r="L249" s="14">
        <v>1128236.6850430002</v>
      </c>
      <c r="M249" s="13">
        <v>0.32408074146167704</v>
      </c>
      <c r="N249" s="12">
        <v>-0.81352572023922032</v>
      </c>
      <c r="O249" s="2">
        <f>DATE(LEFT(ALT[[#This Row],[DATEMTH]],4),RIGHT(ALT[[#This Row],[DATEMTH]],2),1)</f>
        <v>43132</v>
      </c>
      <c r="P249" t="str">
        <f>IF(AND(ALT[[#This Row],[DATE]]&gt;=DATE(2023,6,1),ALT[[#This Row],[DATE]]&lt;=DATE(2024,5,31)),"Y","N")</f>
        <v>N</v>
      </c>
      <c r="Q249" t="str">
        <f>LEFT(ALT[[#This Row],[DATEMTH]],4)</f>
        <v>2018</v>
      </c>
    </row>
    <row r="250" spans="1:17" x14ac:dyDescent="0.25">
      <c r="A250" t="s">
        <v>27</v>
      </c>
      <c r="B250" t="s">
        <v>111</v>
      </c>
      <c r="C250" t="s">
        <v>19</v>
      </c>
      <c r="D250" t="s">
        <v>22</v>
      </c>
      <c r="E250" s="14">
        <v>1173621.4779000001</v>
      </c>
      <c r="F250" s="14">
        <v>4204182.9899409981</v>
      </c>
      <c r="G250" s="13">
        <v>0.27915566013849241</v>
      </c>
      <c r="H250" s="12">
        <v>-9354045.0700000003</v>
      </c>
      <c r="I250" s="12">
        <v>-2.6112346264810604</v>
      </c>
      <c r="J250" t="s">
        <v>24</v>
      </c>
      <c r="K250" s="14">
        <v>363269.33586599986</v>
      </c>
      <c r="L250" s="14">
        <v>1173621.4779000003</v>
      </c>
      <c r="M250" s="13">
        <v>0.30952853429029747</v>
      </c>
      <c r="N250" s="12">
        <v>-0.80825162662275507</v>
      </c>
      <c r="O250" s="2">
        <f>DATE(LEFT(ALT[[#This Row],[DATEMTH]],4),RIGHT(ALT[[#This Row],[DATEMTH]],2),1)</f>
        <v>43132</v>
      </c>
      <c r="P250" t="str">
        <f>IF(AND(ALT[[#This Row],[DATE]]&gt;=DATE(2023,6,1),ALT[[#This Row],[DATE]]&lt;=DATE(2024,5,31)),"Y","N")</f>
        <v>N</v>
      </c>
      <c r="Q250" t="str">
        <f>LEFT(ALT[[#This Row],[DATEMTH]],4)</f>
        <v>2018</v>
      </c>
    </row>
    <row r="251" spans="1:17" x14ac:dyDescent="0.25">
      <c r="A251" t="s">
        <v>27</v>
      </c>
      <c r="B251" t="s">
        <v>111</v>
      </c>
      <c r="C251" t="s">
        <v>19</v>
      </c>
      <c r="D251" t="s">
        <v>22</v>
      </c>
      <c r="E251" s="14">
        <v>1173621.4779000001</v>
      </c>
      <c r="F251" s="14">
        <v>4204182.9899409981</v>
      </c>
      <c r="G251" s="13">
        <v>0.27915566013849241</v>
      </c>
      <c r="H251" s="12">
        <v>-9354045.0700000003</v>
      </c>
      <c r="I251" s="12">
        <v>-2.6112346264810604</v>
      </c>
      <c r="J251" t="s">
        <v>26</v>
      </c>
      <c r="K251" s="14">
        <v>36509.609512000003</v>
      </c>
      <c r="L251" s="14">
        <v>1173621.4779000003</v>
      </c>
      <c r="M251" s="13">
        <v>3.1108504913635232E-2</v>
      </c>
      <c r="N251" s="12">
        <v>-8.123160520854053E-2</v>
      </c>
      <c r="O251" s="2">
        <f>DATE(LEFT(ALT[[#This Row],[DATEMTH]],4),RIGHT(ALT[[#This Row],[DATEMTH]],2),1)</f>
        <v>43132</v>
      </c>
      <c r="P251" t="str">
        <f>IF(AND(ALT[[#This Row],[DATE]]&gt;=DATE(2023,6,1),ALT[[#This Row],[DATE]]&lt;=DATE(2024,5,31)),"Y","N")</f>
        <v>N</v>
      </c>
      <c r="Q251" t="str">
        <f>LEFT(ALT[[#This Row],[DATEMTH]],4)</f>
        <v>2018</v>
      </c>
    </row>
    <row r="252" spans="1:17" x14ac:dyDescent="0.25">
      <c r="A252" t="s">
        <v>27</v>
      </c>
      <c r="B252" t="s">
        <v>111</v>
      </c>
      <c r="C252" t="s">
        <v>19</v>
      </c>
      <c r="D252" t="s">
        <v>22</v>
      </c>
      <c r="E252" s="14">
        <v>1173621.4779000001</v>
      </c>
      <c r="F252" s="14">
        <v>4204182.9899409981</v>
      </c>
      <c r="G252" s="13">
        <v>0.27915566013849241</v>
      </c>
      <c r="H252" s="12">
        <v>-9354045.0700000003</v>
      </c>
      <c r="I252" s="12">
        <v>-2.6112346264810604</v>
      </c>
      <c r="J252" t="s">
        <v>25</v>
      </c>
      <c r="K252" s="14">
        <v>773688.61344800028</v>
      </c>
      <c r="L252" s="14">
        <v>1173621.4779000003</v>
      </c>
      <c r="M252" s="13">
        <v>0.65923181197432323</v>
      </c>
      <c r="N252" s="12">
        <v>-1.7214089343052046</v>
      </c>
      <c r="O252" s="2">
        <f>DATE(LEFT(ALT[[#This Row],[DATEMTH]],4),RIGHT(ALT[[#This Row],[DATEMTH]],2),1)</f>
        <v>43132</v>
      </c>
      <c r="P252" t="str">
        <f>IF(AND(ALT[[#This Row],[DATE]]&gt;=DATE(2023,6,1),ALT[[#This Row],[DATE]]&lt;=DATE(2024,5,31)),"Y","N")</f>
        <v>N</v>
      </c>
      <c r="Q252" t="str">
        <f>LEFT(ALT[[#This Row],[DATEMTH]],4)</f>
        <v>2018</v>
      </c>
    </row>
    <row r="253" spans="1:17" x14ac:dyDescent="0.25">
      <c r="A253" t="s">
        <v>27</v>
      </c>
      <c r="B253" t="s">
        <v>111</v>
      </c>
      <c r="C253" t="s">
        <v>19</v>
      </c>
      <c r="D253" t="s">
        <v>22</v>
      </c>
      <c r="E253" s="14">
        <v>1173621.4779000001</v>
      </c>
      <c r="F253" s="14">
        <v>4204182.9899409981</v>
      </c>
      <c r="G253" s="13">
        <v>0.27915566013849241</v>
      </c>
      <c r="H253" s="12">
        <v>-9354045.0700000003</v>
      </c>
      <c r="I253" s="12">
        <v>-2.6112346264810604</v>
      </c>
      <c r="J253" t="s">
        <v>16</v>
      </c>
      <c r="K253" s="14">
        <v>153.91907400000002</v>
      </c>
      <c r="L253" s="14">
        <v>1173621.4779000003</v>
      </c>
      <c r="M253" s="13">
        <v>1.3114882174396851E-4</v>
      </c>
      <c r="N253" s="12">
        <v>-3.4246034456004277E-4</v>
      </c>
      <c r="O253" s="2">
        <f>DATE(LEFT(ALT[[#This Row],[DATEMTH]],4),RIGHT(ALT[[#This Row],[DATEMTH]],2),1)</f>
        <v>43132</v>
      </c>
      <c r="P253" t="str">
        <f>IF(AND(ALT[[#This Row],[DATE]]&gt;=DATE(2023,6,1),ALT[[#This Row],[DATE]]&lt;=DATE(2024,5,31)),"Y","N")</f>
        <v>N</v>
      </c>
      <c r="Q253" t="str">
        <f>LEFT(ALT[[#This Row],[DATEMTH]],4)</f>
        <v>2018</v>
      </c>
    </row>
    <row r="254" spans="1:17" x14ac:dyDescent="0.25">
      <c r="A254" t="s">
        <v>27</v>
      </c>
      <c r="B254" t="s">
        <v>111</v>
      </c>
      <c r="C254" t="s">
        <v>20</v>
      </c>
      <c r="D254" t="s">
        <v>22</v>
      </c>
      <c r="E254" s="14">
        <v>1167049.4651870001</v>
      </c>
      <c r="F254" s="14">
        <v>4204182.9899409981</v>
      </c>
      <c r="G254" s="13">
        <v>0.27759245208386574</v>
      </c>
      <c r="H254" s="12">
        <v>-9354045.0700000003</v>
      </c>
      <c r="I254" s="12">
        <v>-2.5966123078842953</v>
      </c>
      <c r="J254" t="s">
        <v>16</v>
      </c>
      <c r="K254" s="14">
        <v>305277.8726169999</v>
      </c>
      <c r="L254" s="14">
        <v>1167049.4651869999</v>
      </c>
      <c r="M254" s="13">
        <v>0.26158091985251397</v>
      </c>
      <c r="N254" s="12">
        <v>-0.67922423599673321</v>
      </c>
      <c r="O254" s="2">
        <f>DATE(LEFT(ALT[[#This Row],[DATEMTH]],4),RIGHT(ALT[[#This Row],[DATEMTH]],2),1)</f>
        <v>43132</v>
      </c>
      <c r="P254" t="str">
        <f>IF(AND(ALT[[#This Row],[DATE]]&gt;=DATE(2023,6,1),ALT[[#This Row],[DATE]]&lt;=DATE(2024,5,31)),"Y","N")</f>
        <v>N</v>
      </c>
      <c r="Q254" t="str">
        <f>LEFT(ALT[[#This Row],[DATEMTH]],4)</f>
        <v>2018</v>
      </c>
    </row>
    <row r="255" spans="1:17" x14ac:dyDescent="0.25">
      <c r="A255" t="s">
        <v>27</v>
      </c>
      <c r="B255" t="s">
        <v>111</v>
      </c>
      <c r="C255" t="s">
        <v>20</v>
      </c>
      <c r="D255" t="s">
        <v>22</v>
      </c>
      <c r="E255" s="14">
        <v>1167049.4651870001</v>
      </c>
      <c r="F255" s="14">
        <v>4204182.9899409981</v>
      </c>
      <c r="G255" s="13">
        <v>0.27759245208386574</v>
      </c>
      <c r="H255" s="12">
        <v>-9354045.0700000003</v>
      </c>
      <c r="I255" s="12">
        <v>-2.5966123078842953</v>
      </c>
      <c r="J255" t="s">
        <v>24</v>
      </c>
      <c r="K255" s="14">
        <v>631858.18758900021</v>
      </c>
      <c r="L255" s="14">
        <v>1167049.4651869999</v>
      </c>
      <c r="M255" s="13">
        <v>0.54141508688130513</v>
      </c>
      <c r="N255" s="12">
        <v>-1.4058450782702421</v>
      </c>
      <c r="O255" s="2">
        <f>DATE(LEFT(ALT[[#This Row],[DATEMTH]],4),RIGHT(ALT[[#This Row],[DATEMTH]],2),1)</f>
        <v>43132</v>
      </c>
      <c r="P255" t="str">
        <f>IF(AND(ALT[[#This Row],[DATE]]&gt;=DATE(2023,6,1),ALT[[#This Row],[DATE]]&lt;=DATE(2024,5,31)),"Y","N")</f>
        <v>N</v>
      </c>
      <c r="Q255" t="str">
        <f>LEFT(ALT[[#This Row],[DATEMTH]],4)</f>
        <v>2018</v>
      </c>
    </row>
    <row r="256" spans="1:17" x14ac:dyDescent="0.25">
      <c r="A256" t="s">
        <v>27</v>
      </c>
      <c r="B256" t="s">
        <v>111</v>
      </c>
      <c r="C256" t="s">
        <v>20</v>
      </c>
      <c r="D256" t="s">
        <v>22</v>
      </c>
      <c r="E256" s="14">
        <v>1167049.4651870001</v>
      </c>
      <c r="F256" s="14">
        <v>4204182.9899409981</v>
      </c>
      <c r="G256" s="13">
        <v>0.27759245208386574</v>
      </c>
      <c r="H256" s="12">
        <v>-9354045.0700000003</v>
      </c>
      <c r="I256" s="12">
        <v>-2.5966123078842953</v>
      </c>
      <c r="J256" t="s">
        <v>26</v>
      </c>
      <c r="K256" s="14">
        <v>81471.081672000029</v>
      </c>
      <c r="L256" s="14">
        <v>1167049.4651869999</v>
      </c>
      <c r="M256" s="13">
        <v>6.9809450329464548E-2</v>
      </c>
      <c r="N256" s="12">
        <v>-0.18126807793212502</v>
      </c>
      <c r="O256" s="2">
        <f>DATE(LEFT(ALT[[#This Row],[DATEMTH]],4),RIGHT(ALT[[#This Row],[DATEMTH]],2),1)</f>
        <v>43132</v>
      </c>
      <c r="P256" t="str">
        <f>IF(AND(ALT[[#This Row],[DATE]]&gt;=DATE(2023,6,1),ALT[[#This Row],[DATE]]&lt;=DATE(2024,5,31)),"Y","N")</f>
        <v>N</v>
      </c>
      <c r="Q256" t="str">
        <f>LEFT(ALT[[#This Row],[DATEMTH]],4)</f>
        <v>2018</v>
      </c>
    </row>
    <row r="257" spans="1:17" x14ac:dyDescent="0.25">
      <c r="A257" t="s">
        <v>27</v>
      </c>
      <c r="B257" t="s">
        <v>111</v>
      </c>
      <c r="C257" t="s">
        <v>20</v>
      </c>
      <c r="D257" t="s">
        <v>22</v>
      </c>
      <c r="E257" s="14">
        <v>1167049.4651870001</v>
      </c>
      <c r="F257" s="14">
        <v>4204182.9899409981</v>
      </c>
      <c r="G257" s="13">
        <v>0.27759245208386574</v>
      </c>
      <c r="H257" s="12">
        <v>-9354045.0700000003</v>
      </c>
      <c r="I257" s="12">
        <v>-2.5966123078842953</v>
      </c>
      <c r="J257" t="s">
        <v>25</v>
      </c>
      <c r="K257" s="14">
        <v>148442.32330899994</v>
      </c>
      <c r="L257" s="14">
        <v>1167049.4651869999</v>
      </c>
      <c r="M257" s="13">
        <v>0.12719454293671656</v>
      </c>
      <c r="N257" s="12">
        <v>-0.33027491568519568</v>
      </c>
      <c r="O257" s="2">
        <f>DATE(LEFT(ALT[[#This Row],[DATEMTH]],4),RIGHT(ALT[[#This Row],[DATEMTH]],2),1)</f>
        <v>43132</v>
      </c>
      <c r="P257" t="str">
        <f>IF(AND(ALT[[#This Row],[DATE]]&gt;=DATE(2023,6,1),ALT[[#This Row],[DATE]]&lt;=DATE(2024,5,31)),"Y","N")</f>
        <v>N</v>
      </c>
      <c r="Q257" t="str">
        <f>LEFT(ALT[[#This Row],[DATEMTH]],4)</f>
        <v>2018</v>
      </c>
    </row>
    <row r="258" spans="1:17" x14ac:dyDescent="0.25">
      <c r="A258" t="s">
        <v>27</v>
      </c>
      <c r="B258" t="s">
        <v>111</v>
      </c>
      <c r="C258" t="s">
        <v>15</v>
      </c>
      <c r="D258" t="s">
        <v>17</v>
      </c>
      <c r="E258" s="14">
        <v>735275.36181100062</v>
      </c>
      <c r="F258" s="14">
        <v>4204182.9899409981</v>
      </c>
      <c r="G258" s="13">
        <v>0.17489137926922621</v>
      </c>
      <c r="H258" s="12">
        <v>-21408854.02</v>
      </c>
      <c r="I258" s="12">
        <v>-3.7442240081313183</v>
      </c>
      <c r="J258" t="s">
        <v>24</v>
      </c>
      <c r="K258" s="14">
        <v>326947.87663600012</v>
      </c>
      <c r="L258" s="14">
        <v>735275.36181100004</v>
      </c>
      <c r="M258" s="13">
        <v>0.44466045459584014</v>
      </c>
      <c r="N258" s="12">
        <v>-1.6649083495643306</v>
      </c>
      <c r="O258" s="2">
        <f>DATE(LEFT(ALT[[#This Row],[DATEMTH]],4),RIGHT(ALT[[#This Row],[DATEMTH]],2),1)</f>
        <v>43132</v>
      </c>
      <c r="P258" t="str">
        <f>IF(AND(ALT[[#This Row],[DATE]]&gt;=DATE(2023,6,1),ALT[[#This Row],[DATE]]&lt;=DATE(2024,5,31)),"Y","N")</f>
        <v>N</v>
      </c>
      <c r="Q258" t="str">
        <f>LEFT(ALT[[#This Row],[DATEMTH]],4)</f>
        <v>2018</v>
      </c>
    </row>
    <row r="259" spans="1:17" x14ac:dyDescent="0.25">
      <c r="A259" t="s">
        <v>27</v>
      </c>
      <c r="B259" t="s">
        <v>111</v>
      </c>
      <c r="C259" t="s">
        <v>15</v>
      </c>
      <c r="D259" t="s">
        <v>17</v>
      </c>
      <c r="E259" s="14">
        <v>735275.36181100062</v>
      </c>
      <c r="F259" s="14">
        <v>4204182.9899409981</v>
      </c>
      <c r="G259" s="13">
        <v>0.17489137926922621</v>
      </c>
      <c r="H259" s="12">
        <v>-21408854.02</v>
      </c>
      <c r="I259" s="12">
        <v>-3.7442240081313183</v>
      </c>
      <c r="J259" t="s">
        <v>26</v>
      </c>
      <c r="K259" s="14">
        <v>89272.603617000001</v>
      </c>
      <c r="L259" s="14">
        <v>735275.36181100004</v>
      </c>
      <c r="M259" s="13">
        <v>0.12141383793565384</v>
      </c>
      <c r="N259" s="12">
        <v>-0.45460060691804011</v>
      </c>
      <c r="O259" s="2">
        <f>DATE(LEFT(ALT[[#This Row],[DATEMTH]],4),RIGHT(ALT[[#This Row],[DATEMTH]],2),1)</f>
        <v>43132</v>
      </c>
      <c r="P259" t="str">
        <f>IF(AND(ALT[[#This Row],[DATE]]&gt;=DATE(2023,6,1),ALT[[#This Row],[DATE]]&lt;=DATE(2024,5,31)),"Y","N")</f>
        <v>N</v>
      </c>
      <c r="Q259" t="str">
        <f>LEFT(ALT[[#This Row],[DATEMTH]],4)</f>
        <v>2018</v>
      </c>
    </row>
    <row r="260" spans="1:17" x14ac:dyDescent="0.25">
      <c r="A260" t="s">
        <v>27</v>
      </c>
      <c r="B260" t="s">
        <v>111</v>
      </c>
      <c r="C260" t="s">
        <v>15</v>
      </c>
      <c r="D260" t="s">
        <v>17</v>
      </c>
      <c r="E260" s="14">
        <v>735275.36181100062</v>
      </c>
      <c r="F260" s="14">
        <v>4204182.9899409981</v>
      </c>
      <c r="G260" s="13">
        <v>0.17489137926922621</v>
      </c>
      <c r="H260" s="12">
        <v>-21408854.02</v>
      </c>
      <c r="I260" s="12">
        <v>-3.7442240081313183</v>
      </c>
      <c r="J260" t="s">
        <v>16</v>
      </c>
      <c r="K260" s="14">
        <v>224672.02777299995</v>
      </c>
      <c r="L260" s="14">
        <v>735275.36181100004</v>
      </c>
      <c r="M260" s="13">
        <v>0.30556175202121233</v>
      </c>
      <c r="N260" s="12">
        <v>-1.1440916478844916</v>
      </c>
      <c r="O260" s="2">
        <f>DATE(LEFT(ALT[[#This Row],[DATEMTH]],4),RIGHT(ALT[[#This Row],[DATEMTH]],2),1)</f>
        <v>43132</v>
      </c>
      <c r="P260" t="str">
        <f>IF(AND(ALT[[#This Row],[DATE]]&gt;=DATE(2023,6,1),ALT[[#This Row],[DATE]]&lt;=DATE(2024,5,31)),"Y","N")</f>
        <v>N</v>
      </c>
      <c r="Q260" t="str">
        <f>LEFT(ALT[[#This Row],[DATEMTH]],4)</f>
        <v>2018</v>
      </c>
    </row>
    <row r="261" spans="1:17" x14ac:dyDescent="0.25">
      <c r="A261" t="s">
        <v>27</v>
      </c>
      <c r="B261" t="s">
        <v>111</v>
      </c>
      <c r="C261" t="s">
        <v>15</v>
      </c>
      <c r="D261" t="s">
        <v>17</v>
      </c>
      <c r="E261" s="14">
        <v>735275.36181100062</v>
      </c>
      <c r="F261" s="14">
        <v>4204182.9899409981</v>
      </c>
      <c r="G261" s="13">
        <v>0.17489137926922621</v>
      </c>
      <c r="H261" s="12">
        <v>-21408854.02</v>
      </c>
      <c r="I261" s="12">
        <v>-3.7442240081313183</v>
      </c>
      <c r="J261" t="s">
        <v>25</v>
      </c>
      <c r="K261" s="14">
        <v>94382.853784999999</v>
      </c>
      <c r="L261" s="14">
        <v>735275.36181100004</v>
      </c>
      <c r="M261" s="13">
        <v>0.12836395544729376</v>
      </c>
      <c r="N261" s="12">
        <v>-0.48062340376445623</v>
      </c>
      <c r="O261" s="2">
        <f>DATE(LEFT(ALT[[#This Row],[DATEMTH]],4),RIGHT(ALT[[#This Row],[DATEMTH]],2),1)</f>
        <v>43132</v>
      </c>
      <c r="P261" t="str">
        <f>IF(AND(ALT[[#This Row],[DATE]]&gt;=DATE(2023,6,1),ALT[[#This Row],[DATE]]&lt;=DATE(2024,5,31)),"Y","N")</f>
        <v>N</v>
      </c>
      <c r="Q261" t="str">
        <f>LEFT(ALT[[#This Row],[DATEMTH]],4)</f>
        <v>2018</v>
      </c>
    </row>
    <row r="262" spans="1:17" x14ac:dyDescent="0.25">
      <c r="A262" t="s">
        <v>27</v>
      </c>
      <c r="B262" t="s">
        <v>111</v>
      </c>
      <c r="C262" t="s">
        <v>18</v>
      </c>
      <c r="D262" t="s">
        <v>17</v>
      </c>
      <c r="E262" s="14">
        <v>1128236.6850429992</v>
      </c>
      <c r="F262" s="14">
        <v>4204182.9899409981</v>
      </c>
      <c r="G262" s="13">
        <v>0.26836050850841603</v>
      </c>
      <c r="H262" s="12">
        <v>-21408854.02</v>
      </c>
      <c r="I262" s="12">
        <v>-5.745290951389646</v>
      </c>
      <c r="J262" t="s">
        <v>16</v>
      </c>
      <c r="K262" s="14">
        <v>447907.41299699998</v>
      </c>
      <c r="L262" s="14">
        <v>1128236.6850430002</v>
      </c>
      <c r="M262" s="13">
        <v>0.39699773898056595</v>
      </c>
      <c r="N262" s="12">
        <v>-2.2808675174871942</v>
      </c>
      <c r="O262" s="2">
        <f>DATE(LEFT(ALT[[#This Row],[DATEMTH]],4),RIGHT(ALT[[#This Row],[DATEMTH]],2),1)</f>
        <v>43132</v>
      </c>
      <c r="P262" t="str">
        <f>IF(AND(ALT[[#This Row],[DATE]]&gt;=DATE(2023,6,1),ALT[[#This Row],[DATE]]&lt;=DATE(2024,5,31)),"Y","N")</f>
        <v>N</v>
      </c>
      <c r="Q262" t="str">
        <f>LEFT(ALT[[#This Row],[DATEMTH]],4)</f>
        <v>2018</v>
      </c>
    </row>
    <row r="263" spans="1:17" x14ac:dyDescent="0.25">
      <c r="A263" t="s">
        <v>27</v>
      </c>
      <c r="B263" t="s">
        <v>111</v>
      </c>
      <c r="C263" t="s">
        <v>18</v>
      </c>
      <c r="D263" t="s">
        <v>17</v>
      </c>
      <c r="E263" s="14">
        <v>1128236.6850429992</v>
      </c>
      <c r="F263" s="14">
        <v>4204182.9899409981</v>
      </c>
      <c r="G263" s="13">
        <v>0.26836050850841603</v>
      </c>
      <c r="H263" s="12">
        <v>-21408854.02</v>
      </c>
      <c r="I263" s="12">
        <v>-5.745290951389646</v>
      </c>
      <c r="J263" t="s">
        <v>26</v>
      </c>
      <c r="K263" s="14">
        <v>199203.722886</v>
      </c>
      <c r="L263" s="14">
        <v>1128236.6850430002</v>
      </c>
      <c r="M263" s="13">
        <v>0.17656199760815949</v>
      </c>
      <c r="N263" s="12">
        <v>-1.014400047217439</v>
      </c>
      <c r="O263" s="2">
        <f>DATE(LEFT(ALT[[#This Row],[DATEMTH]],4),RIGHT(ALT[[#This Row],[DATEMTH]],2),1)</f>
        <v>43132</v>
      </c>
      <c r="P263" t="str">
        <f>IF(AND(ALT[[#This Row],[DATE]]&gt;=DATE(2023,6,1),ALT[[#This Row],[DATE]]&lt;=DATE(2024,5,31)),"Y","N")</f>
        <v>N</v>
      </c>
      <c r="Q263" t="str">
        <f>LEFT(ALT[[#This Row],[DATEMTH]],4)</f>
        <v>2018</v>
      </c>
    </row>
    <row r="264" spans="1:17" x14ac:dyDescent="0.25">
      <c r="A264" t="s">
        <v>27</v>
      </c>
      <c r="B264" t="s">
        <v>111</v>
      </c>
      <c r="C264" t="s">
        <v>18</v>
      </c>
      <c r="D264" t="s">
        <v>17</v>
      </c>
      <c r="E264" s="14">
        <v>1128236.6850429992</v>
      </c>
      <c r="F264" s="14">
        <v>4204182.9899409981</v>
      </c>
      <c r="G264" s="13">
        <v>0.26836050850841603</v>
      </c>
      <c r="H264" s="12">
        <v>-21408854.02</v>
      </c>
      <c r="I264" s="12">
        <v>-5.745290951389646</v>
      </c>
      <c r="J264" t="s">
        <v>24</v>
      </c>
      <c r="K264" s="14">
        <v>365639.78143300005</v>
      </c>
      <c r="L264" s="14">
        <v>1128236.6850430002</v>
      </c>
      <c r="M264" s="13">
        <v>0.32408074146167704</v>
      </c>
      <c r="N264" s="12">
        <v>-1.8619381514394204</v>
      </c>
      <c r="O264" s="2">
        <f>DATE(LEFT(ALT[[#This Row],[DATEMTH]],4),RIGHT(ALT[[#This Row],[DATEMTH]],2),1)</f>
        <v>43132</v>
      </c>
      <c r="P264" t="str">
        <f>IF(AND(ALT[[#This Row],[DATE]]&gt;=DATE(2023,6,1),ALT[[#This Row],[DATE]]&lt;=DATE(2024,5,31)),"Y","N")</f>
        <v>N</v>
      </c>
      <c r="Q264" t="str">
        <f>LEFT(ALT[[#This Row],[DATEMTH]],4)</f>
        <v>2018</v>
      </c>
    </row>
    <row r="265" spans="1:17" x14ac:dyDescent="0.25">
      <c r="A265" t="s">
        <v>27</v>
      </c>
      <c r="B265" t="s">
        <v>111</v>
      </c>
      <c r="C265" t="s">
        <v>18</v>
      </c>
      <c r="D265" t="s">
        <v>17</v>
      </c>
      <c r="E265" s="14">
        <v>1128236.6850429992</v>
      </c>
      <c r="F265" s="14">
        <v>4204182.9899409981</v>
      </c>
      <c r="G265" s="13">
        <v>0.26836050850841603</v>
      </c>
      <c r="H265" s="12">
        <v>-21408854.02</v>
      </c>
      <c r="I265" s="12">
        <v>-5.745290951389646</v>
      </c>
      <c r="J265" t="s">
        <v>25</v>
      </c>
      <c r="K265" s="14">
        <v>115485.767727</v>
      </c>
      <c r="L265" s="14">
        <v>1128236.6850430002</v>
      </c>
      <c r="M265" s="13">
        <v>0.10235952194959741</v>
      </c>
      <c r="N265" s="12">
        <v>-0.58808523524559186</v>
      </c>
      <c r="O265" s="2">
        <f>DATE(LEFT(ALT[[#This Row],[DATEMTH]],4),RIGHT(ALT[[#This Row],[DATEMTH]],2),1)</f>
        <v>43132</v>
      </c>
      <c r="P265" t="str">
        <f>IF(AND(ALT[[#This Row],[DATE]]&gt;=DATE(2023,6,1),ALT[[#This Row],[DATE]]&lt;=DATE(2024,5,31)),"Y","N")</f>
        <v>N</v>
      </c>
      <c r="Q265" t="str">
        <f>LEFT(ALT[[#This Row],[DATEMTH]],4)</f>
        <v>2018</v>
      </c>
    </row>
    <row r="266" spans="1:17" x14ac:dyDescent="0.25">
      <c r="A266" t="s">
        <v>27</v>
      </c>
      <c r="B266" t="s">
        <v>111</v>
      </c>
      <c r="C266" t="s">
        <v>19</v>
      </c>
      <c r="D266" t="s">
        <v>17</v>
      </c>
      <c r="E266" s="14">
        <v>1173621.4779000001</v>
      </c>
      <c r="F266" s="14">
        <v>4204182.9899409981</v>
      </c>
      <c r="G266" s="13">
        <v>0.27915566013849241</v>
      </c>
      <c r="H266" s="12">
        <v>-21408854.02</v>
      </c>
      <c r="I266" s="12">
        <v>-5.9764027767617174</v>
      </c>
      <c r="J266" t="s">
        <v>25</v>
      </c>
      <c r="K266" s="14">
        <v>773688.61344800028</v>
      </c>
      <c r="L266" s="14">
        <v>1173621.4779000003</v>
      </c>
      <c r="M266" s="13">
        <v>0.65923181197432323</v>
      </c>
      <c r="N266" s="12">
        <v>-3.9398348316130036</v>
      </c>
      <c r="O266" s="2">
        <f>DATE(LEFT(ALT[[#This Row],[DATEMTH]],4),RIGHT(ALT[[#This Row],[DATEMTH]],2),1)</f>
        <v>43132</v>
      </c>
      <c r="P266" t="str">
        <f>IF(AND(ALT[[#This Row],[DATE]]&gt;=DATE(2023,6,1),ALT[[#This Row],[DATE]]&lt;=DATE(2024,5,31)),"Y","N")</f>
        <v>N</v>
      </c>
      <c r="Q266" t="str">
        <f>LEFT(ALT[[#This Row],[DATEMTH]],4)</f>
        <v>2018</v>
      </c>
    </row>
    <row r="267" spans="1:17" x14ac:dyDescent="0.25">
      <c r="A267" t="s">
        <v>27</v>
      </c>
      <c r="B267" t="s">
        <v>111</v>
      </c>
      <c r="C267" t="s">
        <v>19</v>
      </c>
      <c r="D267" t="s">
        <v>17</v>
      </c>
      <c r="E267" s="14">
        <v>1173621.4779000001</v>
      </c>
      <c r="F267" s="14">
        <v>4204182.9899409981</v>
      </c>
      <c r="G267" s="13">
        <v>0.27915566013849241</v>
      </c>
      <c r="H267" s="12">
        <v>-21408854.02</v>
      </c>
      <c r="I267" s="12">
        <v>-5.9764027767617174</v>
      </c>
      <c r="J267" t="s">
        <v>24</v>
      </c>
      <c r="K267" s="14">
        <v>363269.33586599986</v>
      </c>
      <c r="L267" s="14">
        <v>1173621.4779000003</v>
      </c>
      <c r="M267" s="13">
        <v>0.30952853429029747</v>
      </c>
      <c r="N267" s="12">
        <v>-1.8498671918195182</v>
      </c>
      <c r="O267" s="2">
        <f>DATE(LEFT(ALT[[#This Row],[DATEMTH]],4),RIGHT(ALT[[#This Row],[DATEMTH]],2),1)</f>
        <v>43132</v>
      </c>
      <c r="P267" t="str">
        <f>IF(AND(ALT[[#This Row],[DATE]]&gt;=DATE(2023,6,1),ALT[[#This Row],[DATE]]&lt;=DATE(2024,5,31)),"Y","N")</f>
        <v>N</v>
      </c>
      <c r="Q267" t="str">
        <f>LEFT(ALT[[#This Row],[DATEMTH]],4)</f>
        <v>2018</v>
      </c>
    </row>
    <row r="268" spans="1:17" x14ac:dyDescent="0.25">
      <c r="A268" t="s">
        <v>27</v>
      </c>
      <c r="B268" t="s">
        <v>111</v>
      </c>
      <c r="C268" t="s">
        <v>19</v>
      </c>
      <c r="D268" t="s">
        <v>17</v>
      </c>
      <c r="E268" s="14">
        <v>1173621.4779000001</v>
      </c>
      <c r="F268" s="14">
        <v>4204182.9899409981</v>
      </c>
      <c r="G268" s="13">
        <v>0.27915566013849241</v>
      </c>
      <c r="H268" s="12">
        <v>-21408854.02</v>
      </c>
      <c r="I268" s="12">
        <v>-5.9764027767617174</v>
      </c>
      <c r="J268" t="s">
        <v>16</v>
      </c>
      <c r="K268" s="14">
        <v>153.91907400000002</v>
      </c>
      <c r="L268" s="14">
        <v>1173621.4779000003</v>
      </c>
      <c r="M268" s="13">
        <v>1.3114882174396851E-4</v>
      </c>
      <c r="N268" s="12">
        <v>-7.8379818243968092E-4</v>
      </c>
      <c r="O268" s="2">
        <f>DATE(LEFT(ALT[[#This Row],[DATEMTH]],4),RIGHT(ALT[[#This Row],[DATEMTH]],2),1)</f>
        <v>43132</v>
      </c>
      <c r="P268" t="str">
        <f>IF(AND(ALT[[#This Row],[DATE]]&gt;=DATE(2023,6,1),ALT[[#This Row],[DATE]]&lt;=DATE(2024,5,31)),"Y","N")</f>
        <v>N</v>
      </c>
      <c r="Q268" t="str">
        <f>LEFT(ALT[[#This Row],[DATEMTH]],4)</f>
        <v>2018</v>
      </c>
    </row>
    <row r="269" spans="1:17" x14ac:dyDescent="0.25">
      <c r="A269" t="s">
        <v>27</v>
      </c>
      <c r="B269" t="s">
        <v>111</v>
      </c>
      <c r="C269" t="s">
        <v>19</v>
      </c>
      <c r="D269" t="s">
        <v>17</v>
      </c>
      <c r="E269" s="14">
        <v>1173621.4779000001</v>
      </c>
      <c r="F269" s="14">
        <v>4204182.9899409981</v>
      </c>
      <c r="G269" s="13">
        <v>0.27915566013849241</v>
      </c>
      <c r="H269" s="12">
        <v>-21408854.02</v>
      </c>
      <c r="I269" s="12">
        <v>-5.9764027767617174</v>
      </c>
      <c r="J269" t="s">
        <v>26</v>
      </c>
      <c r="K269" s="14">
        <v>36509.609512000003</v>
      </c>
      <c r="L269" s="14">
        <v>1173621.4779000003</v>
      </c>
      <c r="M269" s="13">
        <v>3.1108504913635232E-2</v>
      </c>
      <c r="N269" s="12">
        <v>-0.18591695514675513</v>
      </c>
      <c r="O269" s="2">
        <f>DATE(LEFT(ALT[[#This Row],[DATEMTH]],4),RIGHT(ALT[[#This Row],[DATEMTH]],2),1)</f>
        <v>43132</v>
      </c>
      <c r="P269" t="str">
        <f>IF(AND(ALT[[#This Row],[DATE]]&gt;=DATE(2023,6,1),ALT[[#This Row],[DATE]]&lt;=DATE(2024,5,31)),"Y","N")</f>
        <v>N</v>
      </c>
      <c r="Q269" t="str">
        <f>LEFT(ALT[[#This Row],[DATEMTH]],4)</f>
        <v>2018</v>
      </c>
    </row>
    <row r="270" spans="1:17" x14ac:dyDescent="0.25">
      <c r="A270" t="s">
        <v>27</v>
      </c>
      <c r="B270" t="s">
        <v>111</v>
      </c>
      <c r="C270" t="s">
        <v>20</v>
      </c>
      <c r="D270" t="s">
        <v>17</v>
      </c>
      <c r="E270" s="14">
        <v>1167049.4651870001</v>
      </c>
      <c r="F270" s="14">
        <v>4204182.9899409981</v>
      </c>
      <c r="G270" s="13">
        <v>0.27759245208386574</v>
      </c>
      <c r="H270" s="12">
        <v>-21408854.02</v>
      </c>
      <c r="I270" s="12">
        <v>-5.9429362837173256</v>
      </c>
      <c r="J270" t="s">
        <v>16</v>
      </c>
      <c r="K270" s="14">
        <v>305277.8726169999</v>
      </c>
      <c r="L270" s="14">
        <v>1167049.4651869999</v>
      </c>
      <c r="M270" s="13">
        <v>0.26158091985251397</v>
      </c>
      <c r="N270" s="12">
        <v>-1.554558739719659</v>
      </c>
      <c r="O270" s="2">
        <f>DATE(LEFT(ALT[[#This Row],[DATEMTH]],4),RIGHT(ALT[[#This Row],[DATEMTH]],2),1)</f>
        <v>43132</v>
      </c>
      <c r="P270" t="str">
        <f>IF(AND(ALT[[#This Row],[DATE]]&gt;=DATE(2023,6,1),ALT[[#This Row],[DATE]]&lt;=DATE(2024,5,31)),"Y","N")</f>
        <v>N</v>
      </c>
      <c r="Q270" t="str">
        <f>LEFT(ALT[[#This Row],[DATEMTH]],4)</f>
        <v>2018</v>
      </c>
    </row>
    <row r="271" spans="1:17" x14ac:dyDescent="0.25">
      <c r="A271" t="s">
        <v>27</v>
      </c>
      <c r="B271" t="s">
        <v>111</v>
      </c>
      <c r="C271" t="s">
        <v>20</v>
      </c>
      <c r="D271" t="s">
        <v>17</v>
      </c>
      <c r="E271" s="14">
        <v>1167049.4651870001</v>
      </c>
      <c r="F271" s="14">
        <v>4204182.9899409981</v>
      </c>
      <c r="G271" s="13">
        <v>0.27759245208386574</v>
      </c>
      <c r="H271" s="12">
        <v>-21408854.02</v>
      </c>
      <c r="I271" s="12">
        <v>-5.9429362837173256</v>
      </c>
      <c r="J271" t="s">
        <v>26</v>
      </c>
      <c r="K271" s="14">
        <v>81471.081672000029</v>
      </c>
      <c r="L271" s="14">
        <v>1167049.4651869999</v>
      </c>
      <c r="M271" s="13">
        <v>6.9809450329464548E-2</v>
      </c>
      <c r="N271" s="12">
        <v>-0.41487311530933729</v>
      </c>
      <c r="O271" s="2">
        <f>DATE(LEFT(ALT[[#This Row],[DATEMTH]],4),RIGHT(ALT[[#This Row],[DATEMTH]],2),1)</f>
        <v>43132</v>
      </c>
      <c r="P271" t="str">
        <f>IF(AND(ALT[[#This Row],[DATE]]&gt;=DATE(2023,6,1),ALT[[#This Row],[DATE]]&lt;=DATE(2024,5,31)),"Y","N")</f>
        <v>N</v>
      </c>
      <c r="Q271" t="str">
        <f>LEFT(ALT[[#This Row],[DATEMTH]],4)</f>
        <v>2018</v>
      </c>
    </row>
    <row r="272" spans="1:17" x14ac:dyDescent="0.25">
      <c r="A272" t="s">
        <v>27</v>
      </c>
      <c r="B272" t="s">
        <v>111</v>
      </c>
      <c r="C272" t="s">
        <v>20</v>
      </c>
      <c r="D272" t="s">
        <v>17</v>
      </c>
      <c r="E272" s="14">
        <v>1167049.4651870001</v>
      </c>
      <c r="F272" s="14">
        <v>4204182.9899409981</v>
      </c>
      <c r="G272" s="13">
        <v>0.27759245208386574</v>
      </c>
      <c r="H272" s="12">
        <v>-21408854.02</v>
      </c>
      <c r="I272" s="12">
        <v>-5.9429362837173256</v>
      </c>
      <c r="J272" t="s">
        <v>25</v>
      </c>
      <c r="K272" s="14">
        <v>148442.32330899994</v>
      </c>
      <c r="L272" s="14">
        <v>1167049.4651869999</v>
      </c>
      <c r="M272" s="13">
        <v>0.12719454293671656</v>
      </c>
      <c r="N272" s="12">
        <v>-0.75590906430945415</v>
      </c>
      <c r="O272" s="2">
        <f>DATE(LEFT(ALT[[#This Row],[DATEMTH]],4),RIGHT(ALT[[#This Row],[DATEMTH]],2),1)</f>
        <v>43132</v>
      </c>
      <c r="P272" t="str">
        <f>IF(AND(ALT[[#This Row],[DATE]]&gt;=DATE(2023,6,1),ALT[[#This Row],[DATE]]&lt;=DATE(2024,5,31)),"Y","N")</f>
        <v>N</v>
      </c>
      <c r="Q272" t="str">
        <f>LEFT(ALT[[#This Row],[DATEMTH]],4)</f>
        <v>2018</v>
      </c>
    </row>
    <row r="273" spans="1:17" x14ac:dyDescent="0.25">
      <c r="A273" t="s">
        <v>27</v>
      </c>
      <c r="B273" t="s">
        <v>111</v>
      </c>
      <c r="C273" t="s">
        <v>20</v>
      </c>
      <c r="D273" t="s">
        <v>17</v>
      </c>
      <c r="E273" s="14">
        <v>1167049.4651870001</v>
      </c>
      <c r="F273" s="14">
        <v>4204182.9899409981</v>
      </c>
      <c r="G273" s="13">
        <v>0.27759245208386574</v>
      </c>
      <c r="H273" s="12">
        <v>-21408854.02</v>
      </c>
      <c r="I273" s="12">
        <v>-5.9429362837173256</v>
      </c>
      <c r="J273" t="s">
        <v>24</v>
      </c>
      <c r="K273" s="14">
        <v>631858.18758900021</v>
      </c>
      <c r="L273" s="14">
        <v>1167049.4651869999</v>
      </c>
      <c r="M273" s="13">
        <v>0.54141508688130513</v>
      </c>
      <c r="N273" s="12">
        <v>-3.2175953643788766</v>
      </c>
      <c r="O273" s="2">
        <f>DATE(LEFT(ALT[[#This Row],[DATEMTH]],4),RIGHT(ALT[[#This Row],[DATEMTH]],2),1)</f>
        <v>43132</v>
      </c>
      <c r="P273" t="str">
        <f>IF(AND(ALT[[#This Row],[DATE]]&gt;=DATE(2023,6,1),ALT[[#This Row],[DATE]]&lt;=DATE(2024,5,31)),"Y","N")</f>
        <v>N</v>
      </c>
      <c r="Q273" t="str">
        <f>LEFT(ALT[[#This Row],[DATEMTH]],4)</f>
        <v>2018</v>
      </c>
    </row>
    <row r="274" spans="1:17" x14ac:dyDescent="0.25">
      <c r="A274" t="s">
        <v>27</v>
      </c>
      <c r="B274" t="s">
        <v>111</v>
      </c>
      <c r="C274" t="s">
        <v>15</v>
      </c>
      <c r="D274" t="s">
        <v>23</v>
      </c>
      <c r="E274" s="14">
        <v>735275.36181100062</v>
      </c>
      <c r="F274" s="14">
        <v>4204182.9899409981</v>
      </c>
      <c r="G274" s="13">
        <v>0.17489137926922621</v>
      </c>
      <c r="H274" s="12">
        <v>-5043904.9800000004</v>
      </c>
      <c r="I274" s="12">
        <v>-0.88213549885511888</v>
      </c>
      <c r="J274" t="s">
        <v>25</v>
      </c>
      <c r="K274" s="14">
        <v>94382.853784999999</v>
      </c>
      <c r="L274" s="14">
        <v>735275.36181100004</v>
      </c>
      <c r="M274" s="13">
        <v>0.12836395544729376</v>
      </c>
      <c r="N274" s="12">
        <v>-0.11323440187351473</v>
      </c>
      <c r="O274" s="2">
        <f>DATE(LEFT(ALT[[#This Row],[DATEMTH]],4),RIGHT(ALT[[#This Row],[DATEMTH]],2),1)</f>
        <v>43132</v>
      </c>
      <c r="P274" t="str">
        <f>IF(AND(ALT[[#This Row],[DATE]]&gt;=DATE(2023,6,1),ALT[[#This Row],[DATE]]&lt;=DATE(2024,5,31)),"Y","N")</f>
        <v>N</v>
      </c>
      <c r="Q274" t="str">
        <f>LEFT(ALT[[#This Row],[DATEMTH]],4)</f>
        <v>2018</v>
      </c>
    </row>
    <row r="275" spans="1:17" x14ac:dyDescent="0.25">
      <c r="A275" t="s">
        <v>27</v>
      </c>
      <c r="B275" t="s">
        <v>111</v>
      </c>
      <c r="C275" t="s">
        <v>15</v>
      </c>
      <c r="D275" t="s">
        <v>23</v>
      </c>
      <c r="E275" s="14">
        <v>735275.36181100062</v>
      </c>
      <c r="F275" s="14">
        <v>4204182.9899409981</v>
      </c>
      <c r="G275" s="13">
        <v>0.17489137926922621</v>
      </c>
      <c r="H275" s="12">
        <v>-5043904.9800000004</v>
      </c>
      <c r="I275" s="12">
        <v>-0.88213549885511888</v>
      </c>
      <c r="J275" t="s">
        <v>24</v>
      </c>
      <c r="K275" s="14">
        <v>326947.87663600012</v>
      </c>
      <c r="L275" s="14">
        <v>735275.36181100004</v>
      </c>
      <c r="M275" s="13">
        <v>0.44466045459584014</v>
      </c>
      <c r="N275" s="12">
        <v>-0.39225077193604541</v>
      </c>
      <c r="O275" s="2">
        <f>DATE(LEFT(ALT[[#This Row],[DATEMTH]],4),RIGHT(ALT[[#This Row],[DATEMTH]],2),1)</f>
        <v>43132</v>
      </c>
      <c r="P275" t="str">
        <f>IF(AND(ALT[[#This Row],[DATE]]&gt;=DATE(2023,6,1),ALT[[#This Row],[DATE]]&lt;=DATE(2024,5,31)),"Y","N")</f>
        <v>N</v>
      </c>
      <c r="Q275" t="str">
        <f>LEFT(ALT[[#This Row],[DATEMTH]],4)</f>
        <v>2018</v>
      </c>
    </row>
    <row r="276" spans="1:17" x14ac:dyDescent="0.25">
      <c r="A276" t="s">
        <v>27</v>
      </c>
      <c r="B276" t="s">
        <v>111</v>
      </c>
      <c r="C276" t="s">
        <v>15</v>
      </c>
      <c r="D276" t="s">
        <v>23</v>
      </c>
      <c r="E276" s="14">
        <v>735275.36181100062</v>
      </c>
      <c r="F276" s="14">
        <v>4204182.9899409981</v>
      </c>
      <c r="G276" s="13">
        <v>0.17489137926922621</v>
      </c>
      <c r="H276" s="12">
        <v>-5043904.9800000004</v>
      </c>
      <c r="I276" s="12">
        <v>-0.88213549885511888</v>
      </c>
      <c r="J276" t="s">
        <v>16</v>
      </c>
      <c r="K276" s="14">
        <v>224672.02777299995</v>
      </c>
      <c r="L276" s="14">
        <v>735275.36181100004</v>
      </c>
      <c r="M276" s="13">
        <v>0.30556175202121233</v>
      </c>
      <c r="N276" s="12">
        <v>-0.26954686855027626</v>
      </c>
      <c r="O276" s="2">
        <f>DATE(LEFT(ALT[[#This Row],[DATEMTH]],4),RIGHT(ALT[[#This Row],[DATEMTH]],2),1)</f>
        <v>43132</v>
      </c>
      <c r="P276" t="str">
        <f>IF(AND(ALT[[#This Row],[DATE]]&gt;=DATE(2023,6,1),ALT[[#This Row],[DATE]]&lt;=DATE(2024,5,31)),"Y","N")</f>
        <v>N</v>
      </c>
      <c r="Q276" t="str">
        <f>LEFT(ALT[[#This Row],[DATEMTH]],4)</f>
        <v>2018</v>
      </c>
    </row>
    <row r="277" spans="1:17" x14ac:dyDescent="0.25">
      <c r="A277" t="s">
        <v>27</v>
      </c>
      <c r="B277" t="s">
        <v>111</v>
      </c>
      <c r="C277" t="s">
        <v>15</v>
      </c>
      <c r="D277" t="s">
        <v>23</v>
      </c>
      <c r="E277" s="14">
        <v>735275.36181100062</v>
      </c>
      <c r="F277" s="14">
        <v>4204182.9899409981</v>
      </c>
      <c r="G277" s="13">
        <v>0.17489137926922621</v>
      </c>
      <c r="H277" s="12">
        <v>-5043904.9800000004</v>
      </c>
      <c r="I277" s="12">
        <v>-0.88213549885511888</v>
      </c>
      <c r="J277" t="s">
        <v>26</v>
      </c>
      <c r="K277" s="14">
        <v>89272.603617000001</v>
      </c>
      <c r="L277" s="14">
        <v>735275.36181100004</v>
      </c>
      <c r="M277" s="13">
        <v>0.12141383793565384</v>
      </c>
      <c r="N277" s="12">
        <v>-0.10710345649528256</v>
      </c>
      <c r="O277" s="2">
        <f>DATE(LEFT(ALT[[#This Row],[DATEMTH]],4),RIGHT(ALT[[#This Row],[DATEMTH]],2),1)</f>
        <v>43132</v>
      </c>
      <c r="P277" t="str">
        <f>IF(AND(ALT[[#This Row],[DATE]]&gt;=DATE(2023,6,1),ALT[[#This Row],[DATE]]&lt;=DATE(2024,5,31)),"Y","N")</f>
        <v>N</v>
      </c>
      <c r="Q277" t="str">
        <f>LEFT(ALT[[#This Row],[DATEMTH]],4)</f>
        <v>2018</v>
      </c>
    </row>
    <row r="278" spans="1:17" x14ac:dyDescent="0.25">
      <c r="A278" t="s">
        <v>27</v>
      </c>
      <c r="B278" t="s">
        <v>111</v>
      </c>
      <c r="C278" t="s">
        <v>18</v>
      </c>
      <c r="D278" t="s">
        <v>23</v>
      </c>
      <c r="E278" s="14">
        <v>1128236.6850429992</v>
      </c>
      <c r="F278" s="14">
        <v>4204182.9899409981</v>
      </c>
      <c r="G278" s="13">
        <v>0.26836050850841603</v>
      </c>
      <c r="H278" s="12">
        <v>-5043904.9800000004</v>
      </c>
      <c r="I278" s="12">
        <v>-1.3535849053009319</v>
      </c>
      <c r="J278" t="s">
        <v>16</v>
      </c>
      <c r="K278" s="14">
        <v>447907.41299699998</v>
      </c>
      <c r="L278" s="14">
        <v>1128236.6850430002</v>
      </c>
      <c r="M278" s="13">
        <v>0.39699773898056595</v>
      </c>
      <c r="N278" s="12">
        <v>-0.53737014692269347</v>
      </c>
      <c r="O278" s="2">
        <f>DATE(LEFT(ALT[[#This Row],[DATEMTH]],4),RIGHT(ALT[[#This Row],[DATEMTH]],2),1)</f>
        <v>43132</v>
      </c>
      <c r="P278" t="str">
        <f>IF(AND(ALT[[#This Row],[DATE]]&gt;=DATE(2023,6,1),ALT[[#This Row],[DATE]]&lt;=DATE(2024,5,31)),"Y","N")</f>
        <v>N</v>
      </c>
      <c r="Q278" t="str">
        <f>LEFT(ALT[[#This Row],[DATEMTH]],4)</f>
        <v>2018</v>
      </c>
    </row>
    <row r="279" spans="1:17" x14ac:dyDescent="0.25">
      <c r="A279" t="s">
        <v>27</v>
      </c>
      <c r="B279" t="s">
        <v>111</v>
      </c>
      <c r="C279" t="s">
        <v>18</v>
      </c>
      <c r="D279" t="s">
        <v>23</v>
      </c>
      <c r="E279" s="14">
        <v>1128236.6850429992</v>
      </c>
      <c r="F279" s="14">
        <v>4204182.9899409981</v>
      </c>
      <c r="G279" s="13">
        <v>0.26836050850841603</v>
      </c>
      <c r="H279" s="12">
        <v>-5043904.9800000004</v>
      </c>
      <c r="I279" s="12">
        <v>-1.3535849053009319</v>
      </c>
      <c r="J279" t="s">
        <v>25</v>
      </c>
      <c r="K279" s="14">
        <v>115485.767727</v>
      </c>
      <c r="L279" s="14">
        <v>1128236.6850430002</v>
      </c>
      <c r="M279" s="13">
        <v>0.10235952194959741</v>
      </c>
      <c r="N279" s="12">
        <v>-0.13855230382479447</v>
      </c>
      <c r="O279" s="2">
        <f>DATE(LEFT(ALT[[#This Row],[DATEMTH]],4),RIGHT(ALT[[#This Row],[DATEMTH]],2),1)</f>
        <v>43132</v>
      </c>
      <c r="P279" t="str">
        <f>IF(AND(ALT[[#This Row],[DATE]]&gt;=DATE(2023,6,1),ALT[[#This Row],[DATE]]&lt;=DATE(2024,5,31)),"Y","N")</f>
        <v>N</v>
      </c>
      <c r="Q279" t="str">
        <f>LEFT(ALT[[#This Row],[DATEMTH]],4)</f>
        <v>2018</v>
      </c>
    </row>
    <row r="280" spans="1:17" x14ac:dyDescent="0.25">
      <c r="A280" t="s">
        <v>27</v>
      </c>
      <c r="B280" t="s">
        <v>111</v>
      </c>
      <c r="C280" t="s">
        <v>18</v>
      </c>
      <c r="D280" t="s">
        <v>23</v>
      </c>
      <c r="E280" s="14">
        <v>1128236.6850429992</v>
      </c>
      <c r="F280" s="14">
        <v>4204182.9899409981</v>
      </c>
      <c r="G280" s="13">
        <v>0.26836050850841603</v>
      </c>
      <c r="H280" s="12">
        <v>-5043904.9800000004</v>
      </c>
      <c r="I280" s="12">
        <v>-1.3535849053009319</v>
      </c>
      <c r="J280" t="s">
        <v>26</v>
      </c>
      <c r="K280" s="14">
        <v>199203.722886</v>
      </c>
      <c r="L280" s="14">
        <v>1128236.6850430002</v>
      </c>
      <c r="M280" s="13">
        <v>0.17656199760815949</v>
      </c>
      <c r="N280" s="12">
        <v>-0.23899165481218393</v>
      </c>
      <c r="O280" s="2">
        <f>DATE(LEFT(ALT[[#This Row],[DATEMTH]],4),RIGHT(ALT[[#This Row],[DATEMTH]],2),1)</f>
        <v>43132</v>
      </c>
      <c r="P280" t="str">
        <f>IF(AND(ALT[[#This Row],[DATE]]&gt;=DATE(2023,6,1),ALT[[#This Row],[DATE]]&lt;=DATE(2024,5,31)),"Y","N")</f>
        <v>N</v>
      </c>
      <c r="Q280" t="str">
        <f>LEFT(ALT[[#This Row],[DATEMTH]],4)</f>
        <v>2018</v>
      </c>
    </row>
    <row r="281" spans="1:17" x14ac:dyDescent="0.25">
      <c r="A281" t="s">
        <v>27</v>
      </c>
      <c r="B281" t="s">
        <v>111</v>
      </c>
      <c r="C281" t="s">
        <v>18</v>
      </c>
      <c r="D281" t="s">
        <v>23</v>
      </c>
      <c r="E281" s="14">
        <v>1128236.6850429992</v>
      </c>
      <c r="F281" s="14">
        <v>4204182.9899409981</v>
      </c>
      <c r="G281" s="13">
        <v>0.26836050850841603</v>
      </c>
      <c r="H281" s="12">
        <v>-5043904.9800000004</v>
      </c>
      <c r="I281" s="12">
        <v>-1.3535849053009319</v>
      </c>
      <c r="J281" t="s">
        <v>24</v>
      </c>
      <c r="K281" s="14">
        <v>365639.78143300005</v>
      </c>
      <c r="L281" s="14">
        <v>1128236.6850430002</v>
      </c>
      <c r="M281" s="13">
        <v>0.32408074146167704</v>
      </c>
      <c r="N281" s="12">
        <v>-0.43867079974125989</v>
      </c>
      <c r="O281" s="2">
        <f>DATE(LEFT(ALT[[#This Row],[DATEMTH]],4),RIGHT(ALT[[#This Row],[DATEMTH]],2),1)</f>
        <v>43132</v>
      </c>
      <c r="P281" t="str">
        <f>IF(AND(ALT[[#This Row],[DATE]]&gt;=DATE(2023,6,1),ALT[[#This Row],[DATE]]&lt;=DATE(2024,5,31)),"Y","N")</f>
        <v>N</v>
      </c>
      <c r="Q281" t="str">
        <f>LEFT(ALT[[#This Row],[DATEMTH]],4)</f>
        <v>2018</v>
      </c>
    </row>
    <row r="282" spans="1:17" x14ac:dyDescent="0.25">
      <c r="A282" t="s">
        <v>27</v>
      </c>
      <c r="B282" t="s">
        <v>111</v>
      </c>
      <c r="C282" t="s">
        <v>19</v>
      </c>
      <c r="D282" t="s">
        <v>23</v>
      </c>
      <c r="E282" s="14">
        <v>1173621.4779000001</v>
      </c>
      <c r="F282" s="14">
        <v>4204182.9899409981</v>
      </c>
      <c r="G282" s="13">
        <v>0.27915566013849241</v>
      </c>
      <c r="H282" s="12">
        <v>-5043904.9800000004</v>
      </c>
      <c r="I282" s="12">
        <v>-1.4080346243677295</v>
      </c>
      <c r="J282" t="s">
        <v>25</v>
      </c>
      <c r="K282" s="14">
        <v>773688.61344800028</v>
      </c>
      <c r="L282" s="14">
        <v>1173621.4779000003</v>
      </c>
      <c r="M282" s="13">
        <v>0.65923181197432323</v>
      </c>
      <c r="N282" s="12">
        <v>-0.92822121674452396</v>
      </c>
      <c r="O282" s="2">
        <f>DATE(LEFT(ALT[[#This Row],[DATEMTH]],4),RIGHT(ALT[[#This Row],[DATEMTH]],2),1)</f>
        <v>43132</v>
      </c>
      <c r="P282" t="str">
        <f>IF(AND(ALT[[#This Row],[DATE]]&gt;=DATE(2023,6,1),ALT[[#This Row],[DATE]]&lt;=DATE(2024,5,31)),"Y","N")</f>
        <v>N</v>
      </c>
      <c r="Q282" t="str">
        <f>LEFT(ALT[[#This Row],[DATEMTH]],4)</f>
        <v>2018</v>
      </c>
    </row>
    <row r="283" spans="1:17" x14ac:dyDescent="0.25">
      <c r="A283" t="s">
        <v>27</v>
      </c>
      <c r="B283" t="s">
        <v>111</v>
      </c>
      <c r="C283" t="s">
        <v>19</v>
      </c>
      <c r="D283" t="s">
        <v>23</v>
      </c>
      <c r="E283" s="14">
        <v>1173621.4779000001</v>
      </c>
      <c r="F283" s="14">
        <v>4204182.9899409981</v>
      </c>
      <c r="G283" s="13">
        <v>0.27915566013849241</v>
      </c>
      <c r="H283" s="12">
        <v>-5043904.9800000004</v>
      </c>
      <c r="I283" s="12">
        <v>-1.4080346243677295</v>
      </c>
      <c r="J283" t="s">
        <v>26</v>
      </c>
      <c r="K283" s="14">
        <v>36509.609512000003</v>
      </c>
      <c r="L283" s="14">
        <v>1173621.4779000003</v>
      </c>
      <c r="M283" s="13">
        <v>3.1108504913635232E-2</v>
      </c>
      <c r="N283" s="12">
        <v>-4.3801852030712053E-2</v>
      </c>
      <c r="O283" s="2">
        <f>DATE(LEFT(ALT[[#This Row],[DATEMTH]],4),RIGHT(ALT[[#This Row],[DATEMTH]],2),1)</f>
        <v>43132</v>
      </c>
      <c r="P283" t="str">
        <f>IF(AND(ALT[[#This Row],[DATE]]&gt;=DATE(2023,6,1),ALT[[#This Row],[DATE]]&lt;=DATE(2024,5,31)),"Y","N")</f>
        <v>N</v>
      </c>
      <c r="Q283" t="str">
        <f>LEFT(ALT[[#This Row],[DATEMTH]],4)</f>
        <v>2018</v>
      </c>
    </row>
    <row r="284" spans="1:17" x14ac:dyDescent="0.25">
      <c r="A284" t="s">
        <v>27</v>
      </c>
      <c r="B284" t="s">
        <v>111</v>
      </c>
      <c r="C284" t="s">
        <v>19</v>
      </c>
      <c r="D284" t="s">
        <v>23</v>
      </c>
      <c r="E284" s="14">
        <v>1173621.4779000001</v>
      </c>
      <c r="F284" s="14">
        <v>4204182.9899409981</v>
      </c>
      <c r="G284" s="13">
        <v>0.27915566013849241</v>
      </c>
      <c r="H284" s="12">
        <v>-5043904.9800000004</v>
      </c>
      <c r="I284" s="12">
        <v>-1.4080346243677295</v>
      </c>
      <c r="J284" t="s">
        <v>16</v>
      </c>
      <c r="K284" s="14">
        <v>153.91907400000002</v>
      </c>
      <c r="L284" s="14">
        <v>1173621.4779000003</v>
      </c>
      <c r="M284" s="13">
        <v>1.3114882174396851E-4</v>
      </c>
      <c r="N284" s="12">
        <v>-1.8466208196053901E-4</v>
      </c>
      <c r="O284" s="2">
        <f>DATE(LEFT(ALT[[#This Row],[DATEMTH]],4),RIGHT(ALT[[#This Row],[DATEMTH]],2),1)</f>
        <v>43132</v>
      </c>
      <c r="P284" t="str">
        <f>IF(AND(ALT[[#This Row],[DATE]]&gt;=DATE(2023,6,1),ALT[[#This Row],[DATE]]&lt;=DATE(2024,5,31)),"Y","N")</f>
        <v>N</v>
      </c>
      <c r="Q284" t="str">
        <f>LEFT(ALT[[#This Row],[DATEMTH]],4)</f>
        <v>2018</v>
      </c>
    </row>
    <row r="285" spans="1:17" x14ac:dyDescent="0.25">
      <c r="A285" t="s">
        <v>27</v>
      </c>
      <c r="B285" t="s">
        <v>111</v>
      </c>
      <c r="C285" t="s">
        <v>19</v>
      </c>
      <c r="D285" t="s">
        <v>23</v>
      </c>
      <c r="E285" s="14">
        <v>1173621.4779000001</v>
      </c>
      <c r="F285" s="14">
        <v>4204182.9899409981</v>
      </c>
      <c r="G285" s="13">
        <v>0.27915566013849241</v>
      </c>
      <c r="H285" s="12">
        <v>-5043904.9800000004</v>
      </c>
      <c r="I285" s="12">
        <v>-1.4080346243677295</v>
      </c>
      <c r="J285" t="s">
        <v>24</v>
      </c>
      <c r="K285" s="14">
        <v>363269.33586599986</v>
      </c>
      <c r="L285" s="14">
        <v>1173621.4779000003</v>
      </c>
      <c r="M285" s="13">
        <v>0.30952853429029747</v>
      </c>
      <c r="N285" s="12">
        <v>-0.43582689351053289</v>
      </c>
      <c r="O285" s="2">
        <f>DATE(LEFT(ALT[[#This Row],[DATEMTH]],4),RIGHT(ALT[[#This Row],[DATEMTH]],2),1)</f>
        <v>43132</v>
      </c>
      <c r="P285" t="str">
        <f>IF(AND(ALT[[#This Row],[DATE]]&gt;=DATE(2023,6,1),ALT[[#This Row],[DATE]]&lt;=DATE(2024,5,31)),"Y","N")</f>
        <v>N</v>
      </c>
      <c r="Q285" t="str">
        <f>LEFT(ALT[[#This Row],[DATEMTH]],4)</f>
        <v>2018</v>
      </c>
    </row>
    <row r="286" spans="1:17" x14ac:dyDescent="0.25">
      <c r="A286" t="s">
        <v>27</v>
      </c>
      <c r="B286" t="s">
        <v>111</v>
      </c>
      <c r="C286" t="s">
        <v>20</v>
      </c>
      <c r="D286" t="s">
        <v>23</v>
      </c>
      <c r="E286" s="14">
        <v>1167049.4651870001</v>
      </c>
      <c r="F286" s="14">
        <v>4204182.9899409981</v>
      </c>
      <c r="G286" s="13">
        <v>0.27759245208386574</v>
      </c>
      <c r="H286" s="12">
        <v>-5043904.9800000004</v>
      </c>
      <c r="I286" s="12">
        <v>-1.4001499514762219</v>
      </c>
      <c r="J286" t="s">
        <v>16</v>
      </c>
      <c r="K286" s="14">
        <v>305277.8726169999</v>
      </c>
      <c r="L286" s="14">
        <v>1167049.4651869999</v>
      </c>
      <c r="M286" s="13">
        <v>0.26158091985251397</v>
      </c>
      <c r="N286" s="12">
        <v>-0.36625251223860295</v>
      </c>
      <c r="O286" s="2">
        <f>DATE(LEFT(ALT[[#This Row],[DATEMTH]],4),RIGHT(ALT[[#This Row],[DATEMTH]],2),1)</f>
        <v>43132</v>
      </c>
      <c r="P286" t="str">
        <f>IF(AND(ALT[[#This Row],[DATE]]&gt;=DATE(2023,6,1),ALT[[#This Row],[DATE]]&lt;=DATE(2024,5,31)),"Y","N")</f>
        <v>N</v>
      </c>
      <c r="Q286" t="str">
        <f>LEFT(ALT[[#This Row],[DATEMTH]],4)</f>
        <v>2018</v>
      </c>
    </row>
    <row r="287" spans="1:17" x14ac:dyDescent="0.25">
      <c r="A287" t="s">
        <v>27</v>
      </c>
      <c r="B287" t="s">
        <v>111</v>
      </c>
      <c r="C287" t="s">
        <v>20</v>
      </c>
      <c r="D287" t="s">
        <v>23</v>
      </c>
      <c r="E287" s="14">
        <v>1167049.4651870001</v>
      </c>
      <c r="F287" s="14">
        <v>4204182.9899409981</v>
      </c>
      <c r="G287" s="13">
        <v>0.27759245208386574</v>
      </c>
      <c r="H287" s="12">
        <v>-5043904.9800000004</v>
      </c>
      <c r="I287" s="12">
        <v>-1.4001499514762219</v>
      </c>
      <c r="J287" t="s">
        <v>26</v>
      </c>
      <c r="K287" s="14">
        <v>81471.081672000029</v>
      </c>
      <c r="L287" s="14">
        <v>1167049.4651869999</v>
      </c>
      <c r="M287" s="13">
        <v>6.9809450329464548E-2</v>
      </c>
      <c r="N287" s="12">
        <v>-9.7743698491381509E-2</v>
      </c>
      <c r="O287" s="2">
        <f>DATE(LEFT(ALT[[#This Row],[DATEMTH]],4),RIGHT(ALT[[#This Row],[DATEMTH]],2),1)</f>
        <v>43132</v>
      </c>
      <c r="P287" t="str">
        <f>IF(AND(ALT[[#This Row],[DATE]]&gt;=DATE(2023,6,1),ALT[[#This Row],[DATE]]&lt;=DATE(2024,5,31)),"Y","N")</f>
        <v>N</v>
      </c>
      <c r="Q287" t="str">
        <f>LEFT(ALT[[#This Row],[DATEMTH]],4)</f>
        <v>2018</v>
      </c>
    </row>
    <row r="288" spans="1:17" x14ac:dyDescent="0.25">
      <c r="A288" t="s">
        <v>27</v>
      </c>
      <c r="B288" t="s">
        <v>111</v>
      </c>
      <c r="C288" t="s">
        <v>20</v>
      </c>
      <c r="D288" t="s">
        <v>23</v>
      </c>
      <c r="E288" s="14">
        <v>1167049.4651870001</v>
      </c>
      <c r="F288" s="14">
        <v>4204182.9899409981</v>
      </c>
      <c r="G288" s="13">
        <v>0.27759245208386574</v>
      </c>
      <c r="H288" s="12">
        <v>-5043904.9800000004</v>
      </c>
      <c r="I288" s="12">
        <v>-1.4001499514762219</v>
      </c>
      <c r="J288" t="s">
        <v>24</v>
      </c>
      <c r="K288" s="14">
        <v>631858.18758900021</v>
      </c>
      <c r="L288" s="14">
        <v>1167049.4651869999</v>
      </c>
      <c r="M288" s="13">
        <v>0.54141508688130513</v>
      </c>
      <c r="N288" s="12">
        <v>-0.75806230762535387</v>
      </c>
      <c r="O288" s="2">
        <f>DATE(LEFT(ALT[[#This Row],[DATEMTH]],4),RIGHT(ALT[[#This Row],[DATEMTH]],2),1)</f>
        <v>43132</v>
      </c>
      <c r="P288" t="str">
        <f>IF(AND(ALT[[#This Row],[DATE]]&gt;=DATE(2023,6,1),ALT[[#This Row],[DATE]]&lt;=DATE(2024,5,31)),"Y","N")</f>
        <v>N</v>
      </c>
      <c r="Q288" t="str">
        <f>LEFT(ALT[[#This Row],[DATEMTH]],4)</f>
        <v>2018</v>
      </c>
    </row>
    <row r="289" spans="1:17" x14ac:dyDescent="0.25">
      <c r="A289" t="s">
        <v>27</v>
      </c>
      <c r="B289" t="s">
        <v>111</v>
      </c>
      <c r="C289" t="s">
        <v>20</v>
      </c>
      <c r="D289" t="s">
        <v>23</v>
      </c>
      <c r="E289" s="14">
        <v>1167049.4651870001</v>
      </c>
      <c r="F289" s="14">
        <v>4204182.9899409981</v>
      </c>
      <c r="G289" s="13">
        <v>0.27759245208386574</v>
      </c>
      <c r="H289" s="12">
        <v>-5043904.9800000004</v>
      </c>
      <c r="I289" s="12">
        <v>-1.4001499514762219</v>
      </c>
      <c r="J289" t="s">
        <v>25</v>
      </c>
      <c r="K289" s="14">
        <v>148442.32330899994</v>
      </c>
      <c r="L289" s="14">
        <v>1167049.4651869999</v>
      </c>
      <c r="M289" s="13">
        <v>0.12719454293671656</v>
      </c>
      <c r="N289" s="12">
        <v>-0.17809143312088391</v>
      </c>
      <c r="O289" s="2">
        <f>DATE(LEFT(ALT[[#This Row],[DATEMTH]],4),RIGHT(ALT[[#This Row],[DATEMTH]],2),1)</f>
        <v>43132</v>
      </c>
      <c r="P289" t="str">
        <f>IF(AND(ALT[[#This Row],[DATE]]&gt;=DATE(2023,6,1),ALT[[#This Row],[DATE]]&lt;=DATE(2024,5,31)),"Y","N")</f>
        <v>N</v>
      </c>
      <c r="Q289" t="str">
        <f>LEFT(ALT[[#This Row],[DATEMTH]],4)</f>
        <v>2018</v>
      </c>
    </row>
    <row r="290" spans="1:17" x14ac:dyDescent="0.25">
      <c r="A290" t="s">
        <v>28</v>
      </c>
      <c r="B290" t="s">
        <v>14</v>
      </c>
      <c r="C290" t="s">
        <v>15</v>
      </c>
      <c r="D290" t="s">
        <v>22</v>
      </c>
      <c r="E290" s="14">
        <v>9232.6147040000014</v>
      </c>
      <c r="F290" s="14">
        <v>47831.744696000002</v>
      </c>
      <c r="G290" s="13">
        <v>0.19302274593324825</v>
      </c>
      <c r="H290" s="12">
        <v>-15615050.26</v>
      </c>
      <c r="I290" s="12">
        <v>-3.0140598790708824</v>
      </c>
      <c r="J290" t="s">
        <v>26</v>
      </c>
      <c r="K290" s="14">
        <v>1080.1324480000003</v>
      </c>
      <c r="L290" s="14">
        <v>9232.6147040000014</v>
      </c>
      <c r="M290" s="13">
        <v>0.11699095896767318</v>
      </c>
      <c r="N290" s="12">
        <v>-0.35261775563849157</v>
      </c>
      <c r="O290" s="2">
        <f>DATE(LEFT(ALT[[#This Row],[DATEMTH]],4),RIGHT(ALT[[#This Row],[DATEMTH]],2),1)</f>
        <v>43160</v>
      </c>
      <c r="P290" t="str">
        <f>IF(AND(ALT[[#This Row],[DATE]]&gt;=DATE(2023,6,1),ALT[[#This Row],[DATE]]&lt;=DATE(2024,5,31)),"Y","N")</f>
        <v>N</v>
      </c>
      <c r="Q290" t="str">
        <f>LEFT(ALT[[#This Row],[DATEMTH]],4)</f>
        <v>2018</v>
      </c>
    </row>
    <row r="291" spans="1:17" x14ac:dyDescent="0.25">
      <c r="A291" t="s">
        <v>28</v>
      </c>
      <c r="B291" t="s">
        <v>14</v>
      </c>
      <c r="C291" t="s">
        <v>15</v>
      </c>
      <c r="D291" t="s">
        <v>22</v>
      </c>
      <c r="E291" s="14">
        <v>9232.6147040000014</v>
      </c>
      <c r="F291" s="14">
        <v>47831.744696000002</v>
      </c>
      <c r="G291" s="13">
        <v>0.19302274593324825</v>
      </c>
      <c r="H291" s="12">
        <v>-15615050.26</v>
      </c>
      <c r="I291" s="12">
        <v>-3.0140598790708824</v>
      </c>
      <c r="J291" t="s">
        <v>16</v>
      </c>
      <c r="K291" s="14">
        <v>2916.3891480000002</v>
      </c>
      <c r="L291" s="14">
        <v>9232.6147040000014</v>
      </c>
      <c r="M291" s="13">
        <v>0.31587900518977402</v>
      </c>
      <c r="N291" s="12">
        <v>-0.95207823618332088</v>
      </c>
      <c r="O291" s="2">
        <f>DATE(LEFT(ALT[[#This Row],[DATEMTH]],4),RIGHT(ALT[[#This Row],[DATEMTH]],2),1)</f>
        <v>43160</v>
      </c>
      <c r="P291" t="str">
        <f>IF(AND(ALT[[#This Row],[DATE]]&gt;=DATE(2023,6,1),ALT[[#This Row],[DATE]]&lt;=DATE(2024,5,31)),"Y","N")</f>
        <v>N</v>
      </c>
      <c r="Q291" t="str">
        <f>LEFT(ALT[[#This Row],[DATEMTH]],4)</f>
        <v>2018</v>
      </c>
    </row>
    <row r="292" spans="1:17" x14ac:dyDescent="0.25">
      <c r="A292" t="s">
        <v>28</v>
      </c>
      <c r="B292" t="s">
        <v>14</v>
      </c>
      <c r="C292" t="s">
        <v>15</v>
      </c>
      <c r="D292" t="s">
        <v>22</v>
      </c>
      <c r="E292" s="14">
        <v>9232.6147040000014</v>
      </c>
      <c r="F292" s="14">
        <v>47831.744696000002</v>
      </c>
      <c r="G292" s="13">
        <v>0.19302274593324825</v>
      </c>
      <c r="H292" s="12">
        <v>-15615050.26</v>
      </c>
      <c r="I292" s="12">
        <v>-3.0140598790708824</v>
      </c>
      <c r="J292" t="s">
        <v>25</v>
      </c>
      <c r="K292" s="14">
        <v>1349.7415760000004</v>
      </c>
      <c r="L292" s="14">
        <v>9232.6147040000014</v>
      </c>
      <c r="M292" s="13">
        <v>0.14619277629068925</v>
      </c>
      <c r="N292" s="12">
        <v>-0.44063378162775141</v>
      </c>
      <c r="O292" s="2">
        <f>DATE(LEFT(ALT[[#This Row],[DATEMTH]],4),RIGHT(ALT[[#This Row],[DATEMTH]],2),1)</f>
        <v>43160</v>
      </c>
      <c r="P292" t="str">
        <f>IF(AND(ALT[[#This Row],[DATE]]&gt;=DATE(2023,6,1),ALT[[#This Row],[DATE]]&lt;=DATE(2024,5,31)),"Y","N")</f>
        <v>N</v>
      </c>
      <c r="Q292" t="str">
        <f>LEFT(ALT[[#This Row],[DATEMTH]],4)</f>
        <v>2018</v>
      </c>
    </row>
    <row r="293" spans="1:17" x14ac:dyDescent="0.25">
      <c r="A293" t="s">
        <v>28</v>
      </c>
      <c r="B293" t="s">
        <v>14</v>
      </c>
      <c r="C293" t="s">
        <v>15</v>
      </c>
      <c r="D293" t="s">
        <v>22</v>
      </c>
      <c r="E293" s="14">
        <v>9232.6147040000014</v>
      </c>
      <c r="F293" s="14">
        <v>47831.744696000002</v>
      </c>
      <c r="G293" s="13">
        <v>0.19302274593324825</v>
      </c>
      <c r="H293" s="12">
        <v>-15615050.26</v>
      </c>
      <c r="I293" s="12">
        <v>-3.0140598790708824</v>
      </c>
      <c r="J293" t="s">
        <v>24</v>
      </c>
      <c r="K293" s="14">
        <v>3886.3515320000001</v>
      </c>
      <c r="L293" s="14">
        <v>9232.6147040000014</v>
      </c>
      <c r="M293" s="13">
        <v>0.42093725955186351</v>
      </c>
      <c r="N293" s="12">
        <v>-1.2687301056213183</v>
      </c>
      <c r="O293" s="2">
        <f>DATE(LEFT(ALT[[#This Row],[DATEMTH]],4),RIGHT(ALT[[#This Row],[DATEMTH]],2),1)</f>
        <v>43160</v>
      </c>
      <c r="P293" t="str">
        <f>IF(AND(ALT[[#This Row],[DATE]]&gt;=DATE(2023,6,1),ALT[[#This Row],[DATE]]&lt;=DATE(2024,5,31)),"Y","N")</f>
        <v>N</v>
      </c>
      <c r="Q293" t="str">
        <f>LEFT(ALT[[#This Row],[DATEMTH]],4)</f>
        <v>2018</v>
      </c>
    </row>
    <row r="294" spans="1:17" x14ac:dyDescent="0.25">
      <c r="A294" t="s">
        <v>28</v>
      </c>
      <c r="B294" t="s">
        <v>14</v>
      </c>
      <c r="C294" t="s">
        <v>18</v>
      </c>
      <c r="D294" t="s">
        <v>22</v>
      </c>
      <c r="E294" s="14">
        <v>14298.244648000002</v>
      </c>
      <c r="F294" s="14">
        <v>47831.744696000002</v>
      </c>
      <c r="G294" s="13">
        <v>0.29892793455212835</v>
      </c>
      <c r="H294" s="12">
        <v>-15615050.26</v>
      </c>
      <c r="I294" s="12">
        <v>-4.667774722149475</v>
      </c>
      <c r="J294" t="s">
        <v>24</v>
      </c>
      <c r="K294" s="14">
        <v>4725.3718920000019</v>
      </c>
      <c r="L294" s="14">
        <v>14298.244648000002</v>
      </c>
      <c r="M294" s="13">
        <v>0.33048615465262537</v>
      </c>
      <c r="N294" s="12">
        <v>-1.5426349187079069</v>
      </c>
      <c r="O294" s="2">
        <f>DATE(LEFT(ALT[[#This Row],[DATEMTH]],4),RIGHT(ALT[[#This Row],[DATEMTH]],2),1)</f>
        <v>43160</v>
      </c>
      <c r="P294" t="str">
        <f>IF(AND(ALT[[#This Row],[DATE]]&gt;=DATE(2023,6,1),ALT[[#This Row],[DATE]]&lt;=DATE(2024,5,31)),"Y","N")</f>
        <v>N</v>
      </c>
      <c r="Q294" t="str">
        <f>LEFT(ALT[[#This Row],[DATEMTH]],4)</f>
        <v>2018</v>
      </c>
    </row>
    <row r="295" spans="1:17" x14ac:dyDescent="0.25">
      <c r="A295" t="s">
        <v>28</v>
      </c>
      <c r="B295" t="s">
        <v>14</v>
      </c>
      <c r="C295" t="s">
        <v>18</v>
      </c>
      <c r="D295" t="s">
        <v>22</v>
      </c>
      <c r="E295" s="14">
        <v>14298.244648000002</v>
      </c>
      <c r="F295" s="14">
        <v>47831.744696000002</v>
      </c>
      <c r="G295" s="13">
        <v>0.29892793455212835</v>
      </c>
      <c r="H295" s="12">
        <v>-15615050.26</v>
      </c>
      <c r="I295" s="12">
        <v>-4.667774722149475</v>
      </c>
      <c r="J295" t="s">
        <v>16</v>
      </c>
      <c r="K295" s="14">
        <v>5283.4409640000003</v>
      </c>
      <c r="L295" s="14">
        <v>14298.244648000002</v>
      </c>
      <c r="M295" s="13">
        <v>0.36951675496327679</v>
      </c>
      <c r="N295" s="12">
        <v>-1.7248209682282849</v>
      </c>
      <c r="O295" s="2">
        <f>DATE(LEFT(ALT[[#This Row],[DATEMTH]],4),RIGHT(ALT[[#This Row],[DATEMTH]],2),1)</f>
        <v>43160</v>
      </c>
      <c r="P295" t="str">
        <f>IF(AND(ALT[[#This Row],[DATE]]&gt;=DATE(2023,6,1),ALT[[#This Row],[DATE]]&lt;=DATE(2024,5,31)),"Y","N")</f>
        <v>N</v>
      </c>
      <c r="Q295" t="str">
        <f>LEFT(ALT[[#This Row],[DATEMTH]],4)</f>
        <v>2018</v>
      </c>
    </row>
    <row r="296" spans="1:17" x14ac:dyDescent="0.25">
      <c r="A296" t="s">
        <v>28</v>
      </c>
      <c r="B296" t="s">
        <v>14</v>
      </c>
      <c r="C296" t="s">
        <v>18</v>
      </c>
      <c r="D296" t="s">
        <v>22</v>
      </c>
      <c r="E296" s="14">
        <v>14298.244648000002</v>
      </c>
      <c r="F296" s="14">
        <v>47831.744696000002</v>
      </c>
      <c r="G296" s="13">
        <v>0.29892793455212835</v>
      </c>
      <c r="H296" s="12">
        <v>-15615050.26</v>
      </c>
      <c r="I296" s="12">
        <v>-4.667774722149475</v>
      </c>
      <c r="J296" t="s">
        <v>26</v>
      </c>
      <c r="K296" s="14">
        <v>2520.393908</v>
      </c>
      <c r="L296" s="14">
        <v>14298.244648000002</v>
      </c>
      <c r="M296" s="13">
        <v>0.17627296007643467</v>
      </c>
      <c r="N296" s="12">
        <v>-0.82280246724324535</v>
      </c>
      <c r="O296" s="2">
        <f>DATE(LEFT(ALT[[#This Row],[DATEMTH]],4),RIGHT(ALT[[#This Row],[DATEMTH]],2),1)</f>
        <v>43160</v>
      </c>
      <c r="P296" t="str">
        <f>IF(AND(ALT[[#This Row],[DATE]]&gt;=DATE(2023,6,1),ALT[[#This Row],[DATE]]&lt;=DATE(2024,5,31)),"Y","N")</f>
        <v>N</v>
      </c>
      <c r="Q296" t="str">
        <f>LEFT(ALT[[#This Row],[DATEMTH]],4)</f>
        <v>2018</v>
      </c>
    </row>
    <row r="297" spans="1:17" x14ac:dyDescent="0.25">
      <c r="A297" t="s">
        <v>28</v>
      </c>
      <c r="B297" t="s">
        <v>14</v>
      </c>
      <c r="C297" t="s">
        <v>18</v>
      </c>
      <c r="D297" t="s">
        <v>22</v>
      </c>
      <c r="E297" s="14">
        <v>14298.244648000002</v>
      </c>
      <c r="F297" s="14">
        <v>47831.744696000002</v>
      </c>
      <c r="G297" s="13">
        <v>0.29892793455212835</v>
      </c>
      <c r="H297" s="12">
        <v>-15615050.26</v>
      </c>
      <c r="I297" s="12">
        <v>-4.667774722149475</v>
      </c>
      <c r="J297" t="s">
        <v>25</v>
      </c>
      <c r="K297" s="14">
        <v>1769.0378840000001</v>
      </c>
      <c r="L297" s="14">
        <v>14298.244648000002</v>
      </c>
      <c r="M297" s="13">
        <v>0.12372413030766319</v>
      </c>
      <c r="N297" s="12">
        <v>-0.57751636797003802</v>
      </c>
      <c r="O297" s="2">
        <f>DATE(LEFT(ALT[[#This Row],[DATEMTH]],4),RIGHT(ALT[[#This Row],[DATEMTH]],2),1)</f>
        <v>43160</v>
      </c>
      <c r="P297" t="str">
        <f>IF(AND(ALT[[#This Row],[DATE]]&gt;=DATE(2023,6,1),ALT[[#This Row],[DATE]]&lt;=DATE(2024,5,31)),"Y","N")</f>
        <v>N</v>
      </c>
      <c r="Q297" t="str">
        <f>LEFT(ALT[[#This Row],[DATEMTH]],4)</f>
        <v>2018</v>
      </c>
    </row>
    <row r="298" spans="1:17" x14ac:dyDescent="0.25">
      <c r="A298" t="s">
        <v>28</v>
      </c>
      <c r="B298" t="s">
        <v>14</v>
      </c>
      <c r="C298" t="s">
        <v>19</v>
      </c>
      <c r="D298" t="s">
        <v>22</v>
      </c>
      <c r="E298" s="14">
        <v>12504.644555999999</v>
      </c>
      <c r="F298" s="14">
        <v>47831.744696000002</v>
      </c>
      <c r="G298" s="13">
        <v>0.26142982313262175</v>
      </c>
      <c r="H298" s="12">
        <v>-15615050.26</v>
      </c>
      <c r="I298" s="12">
        <v>-4.0822398276787988</v>
      </c>
      <c r="J298" t="s">
        <v>26</v>
      </c>
      <c r="K298" s="14">
        <v>333.45401199999998</v>
      </c>
      <c r="L298" s="14">
        <v>12504.644555999999</v>
      </c>
      <c r="M298" s="13">
        <v>2.6666412668243458E-2</v>
      </c>
      <c r="N298" s="12">
        <v>-0.10885869185562191</v>
      </c>
      <c r="O298" s="2">
        <f>DATE(LEFT(ALT[[#This Row],[DATEMTH]],4),RIGHT(ALT[[#This Row],[DATEMTH]],2),1)</f>
        <v>43160</v>
      </c>
      <c r="P298" t="str">
        <f>IF(AND(ALT[[#This Row],[DATE]]&gt;=DATE(2023,6,1),ALT[[#This Row],[DATE]]&lt;=DATE(2024,5,31)),"Y","N")</f>
        <v>N</v>
      </c>
      <c r="Q298" t="str">
        <f>LEFT(ALT[[#This Row],[DATEMTH]],4)</f>
        <v>2018</v>
      </c>
    </row>
    <row r="299" spans="1:17" x14ac:dyDescent="0.25">
      <c r="A299" t="s">
        <v>28</v>
      </c>
      <c r="B299" t="s">
        <v>14</v>
      </c>
      <c r="C299" t="s">
        <v>19</v>
      </c>
      <c r="D299" t="s">
        <v>22</v>
      </c>
      <c r="E299" s="14">
        <v>12504.644555999999</v>
      </c>
      <c r="F299" s="14">
        <v>47831.744696000002</v>
      </c>
      <c r="G299" s="13">
        <v>0.26142982313262175</v>
      </c>
      <c r="H299" s="12">
        <v>-15615050.26</v>
      </c>
      <c r="I299" s="12">
        <v>-4.0822398276787988</v>
      </c>
      <c r="J299" t="s">
        <v>24</v>
      </c>
      <c r="K299" s="14">
        <v>3205.463076</v>
      </c>
      <c r="L299" s="14">
        <v>12504.644555999999</v>
      </c>
      <c r="M299" s="13">
        <v>0.25634179857291101</v>
      </c>
      <c r="N299" s="12">
        <v>-1.0464486996331537</v>
      </c>
      <c r="O299" s="2">
        <f>DATE(LEFT(ALT[[#This Row],[DATEMTH]],4),RIGHT(ALT[[#This Row],[DATEMTH]],2),1)</f>
        <v>43160</v>
      </c>
      <c r="P299" t="str">
        <f>IF(AND(ALT[[#This Row],[DATE]]&gt;=DATE(2023,6,1),ALT[[#This Row],[DATE]]&lt;=DATE(2024,5,31)),"Y","N")</f>
        <v>N</v>
      </c>
      <c r="Q299" t="str">
        <f>LEFT(ALT[[#This Row],[DATEMTH]],4)</f>
        <v>2018</v>
      </c>
    </row>
    <row r="300" spans="1:17" x14ac:dyDescent="0.25">
      <c r="A300" t="s">
        <v>28</v>
      </c>
      <c r="B300" t="s">
        <v>14</v>
      </c>
      <c r="C300" t="s">
        <v>19</v>
      </c>
      <c r="D300" t="s">
        <v>22</v>
      </c>
      <c r="E300" s="14">
        <v>12504.644555999999</v>
      </c>
      <c r="F300" s="14">
        <v>47831.744696000002</v>
      </c>
      <c r="G300" s="13">
        <v>0.26142982313262175</v>
      </c>
      <c r="H300" s="12">
        <v>-15615050.26</v>
      </c>
      <c r="I300" s="12">
        <v>-4.0822398276787988</v>
      </c>
      <c r="J300" t="s">
        <v>25</v>
      </c>
      <c r="K300" s="14">
        <v>8965.2786639999995</v>
      </c>
      <c r="L300" s="14">
        <v>12504.644555999999</v>
      </c>
      <c r="M300" s="13">
        <v>0.7169558977746604</v>
      </c>
      <c r="N300" s="12">
        <v>-2.926785920584928</v>
      </c>
      <c r="O300" s="2">
        <f>DATE(LEFT(ALT[[#This Row],[DATEMTH]],4),RIGHT(ALT[[#This Row],[DATEMTH]],2),1)</f>
        <v>43160</v>
      </c>
      <c r="P300" t="str">
        <f>IF(AND(ALT[[#This Row],[DATE]]&gt;=DATE(2023,6,1),ALT[[#This Row],[DATE]]&lt;=DATE(2024,5,31)),"Y","N")</f>
        <v>N</v>
      </c>
      <c r="Q300" t="str">
        <f>LEFT(ALT[[#This Row],[DATEMTH]],4)</f>
        <v>2018</v>
      </c>
    </row>
    <row r="301" spans="1:17" x14ac:dyDescent="0.25">
      <c r="A301" t="s">
        <v>28</v>
      </c>
      <c r="B301" t="s">
        <v>14</v>
      </c>
      <c r="C301" t="s">
        <v>19</v>
      </c>
      <c r="D301" t="s">
        <v>22</v>
      </c>
      <c r="E301" s="14">
        <v>12504.644555999999</v>
      </c>
      <c r="F301" s="14">
        <v>47831.744696000002</v>
      </c>
      <c r="G301" s="13">
        <v>0.26142982313262175</v>
      </c>
      <c r="H301" s="12">
        <v>-15615050.26</v>
      </c>
      <c r="I301" s="12">
        <v>-4.0822398276787988</v>
      </c>
      <c r="J301" t="s">
        <v>16</v>
      </c>
      <c r="K301" s="14">
        <v>0.44880399999999998</v>
      </c>
      <c r="L301" s="14">
        <v>12504.644555999999</v>
      </c>
      <c r="M301" s="13">
        <v>3.5890984185124569E-5</v>
      </c>
      <c r="N301" s="12">
        <v>-1.465156050951054E-4</v>
      </c>
      <c r="O301" s="2">
        <f>DATE(LEFT(ALT[[#This Row],[DATEMTH]],4),RIGHT(ALT[[#This Row],[DATEMTH]],2),1)</f>
        <v>43160</v>
      </c>
      <c r="P301" t="str">
        <f>IF(AND(ALT[[#This Row],[DATE]]&gt;=DATE(2023,6,1),ALT[[#This Row],[DATE]]&lt;=DATE(2024,5,31)),"Y","N")</f>
        <v>N</v>
      </c>
      <c r="Q301" t="str">
        <f>LEFT(ALT[[#This Row],[DATEMTH]],4)</f>
        <v>2018</v>
      </c>
    </row>
    <row r="302" spans="1:17" x14ac:dyDescent="0.25">
      <c r="A302" t="s">
        <v>28</v>
      </c>
      <c r="B302" t="s">
        <v>14</v>
      </c>
      <c r="C302" t="s">
        <v>20</v>
      </c>
      <c r="D302" t="s">
        <v>22</v>
      </c>
      <c r="E302" s="14">
        <v>11796.240787999999</v>
      </c>
      <c r="F302" s="14">
        <v>47831.744696000002</v>
      </c>
      <c r="G302" s="13">
        <v>0.24661949638200165</v>
      </c>
      <c r="H302" s="12">
        <v>-15615050.26</v>
      </c>
      <c r="I302" s="12">
        <v>-3.8509758311008437</v>
      </c>
      <c r="J302" t="s">
        <v>26</v>
      </c>
      <c r="K302" s="14">
        <v>646.06982399999981</v>
      </c>
      <c r="L302" s="14">
        <v>11796.240788000001</v>
      </c>
      <c r="M302" s="13">
        <v>5.4769128200335596E-2</v>
      </c>
      <c r="N302" s="12">
        <v>-0.21091458898995602</v>
      </c>
      <c r="O302" s="2">
        <f>DATE(LEFT(ALT[[#This Row],[DATEMTH]],4),RIGHT(ALT[[#This Row],[DATEMTH]],2),1)</f>
        <v>43160</v>
      </c>
      <c r="P302" t="str">
        <f>IF(AND(ALT[[#This Row],[DATE]]&gt;=DATE(2023,6,1),ALT[[#This Row],[DATE]]&lt;=DATE(2024,5,31)),"Y","N")</f>
        <v>N</v>
      </c>
      <c r="Q302" t="str">
        <f>LEFT(ALT[[#This Row],[DATEMTH]],4)</f>
        <v>2018</v>
      </c>
    </row>
    <row r="303" spans="1:17" x14ac:dyDescent="0.25">
      <c r="A303" t="s">
        <v>28</v>
      </c>
      <c r="B303" t="s">
        <v>14</v>
      </c>
      <c r="C303" t="s">
        <v>20</v>
      </c>
      <c r="D303" t="s">
        <v>22</v>
      </c>
      <c r="E303" s="14">
        <v>11796.240787999999</v>
      </c>
      <c r="F303" s="14">
        <v>47831.744696000002</v>
      </c>
      <c r="G303" s="13">
        <v>0.24661949638200165</v>
      </c>
      <c r="H303" s="12">
        <v>-15615050.26</v>
      </c>
      <c r="I303" s="12">
        <v>-3.8509758311008437</v>
      </c>
      <c r="J303" t="s">
        <v>25</v>
      </c>
      <c r="K303" s="14">
        <v>1874.11528</v>
      </c>
      <c r="L303" s="14">
        <v>11796.240788000001</v>
      </c>
      <c r="M303" s="13">
        <v>0.1588739424432983</v>
      </c>
      <c r="N303" s="12">
        <v>-0.61181971254084833</v>
      </c>
      <c r="O303" s="2">
        <f>DATE(LEFT(ALT[[#This Row],[DATEMTH]],4),RIGHT(ALT[[#This Row],[DATEMTH]],2),1)</f>
        <v>43160</v>
      </c>
      <c r="P303" t="str">
        <f>IF(AND(ALT[[#This Row],[DATE]]&gt;=DATE(2023,6,1),ALT[[#This Row],[DATE]]&lt;=DATE(2024,5,31)),"Y","N")</f>
        <v>N</v>
      </c>
      <c r="Q303" t="str">
        <f>LEFT(ALT[[#This Row],[DATEMTH]],4)</f>
        <v>2018</v>
      </c>
    </row>
    <row r="304" spans="1:17" x14ac:dyDescent="0.25">
      <c r="A304" t="s">
        <v>28</v>
      </c>
      <c r="B304" t="s">
        <v>14</v>
      </c>
      <c r="C304" t="s">
        <v>20</v>
      </c>
      <c r="D304" t="s">
        <v>22</v>
      </c>
      <c r="E304" s="14">
        <v>11796.240787999999</v>
      </c>
      <c r="F304" s="14">
        <v>47831.744696000002</v>
      </c>
      <c r="G304" s="13">
        <v>0.24661949638200165</v>
      </c>
      <c r="H304" s="12">
        <v>-15615050.26</v>
      </c>
      <c r="I304" s="12">
        <v>-3.8509758311008437</v>
      </c>
      <c r="J304" t="s">
        <v>16</v>
      </c>
      <c r="K304" s="14">
        <v>4461.6365720000003</v>
      </c>
      <c r="L304" s="14">
        <v>11796.240788000001</v>
      </c>
      <c r="M304" s="13">
        <v>0.37822528822391482</v>
      </c>
      <c r="N304" s="12">
        <v>-1.4565364436614465</v>
      </c>
      <c r="O304" s="2">
        <f>DATE(LEFT(ALT[[#This Row],[DATEMTH]],4),RIGHT(ALT[[#This Row],[DATEMTH]],2),1)</f>
        <v>43160</v>
      </c>
      <c r="P304" t="str">
        <f>IF(AND(ALT[[#This Row],[DATE]]&gt;=DATE(2023,6,1),ALT[[#This Row],[DATE]]&lt;=DATE(2024,5,31)),"Y","N")</f>
        <v>N</v>
      </c>
      <c r="Q304" t="str">
        <f>LEFT(ALT[[#This Row],[DATEMTH]],4)</f>
        <v>2018</v>
      </c>
    </row>
    <row r="305" spans="1:17" x14ac:dyDescent="0.25">
      <c r="A305" t="s">
        <v>28</v>
      </c>
      <c r="B305" t="s">
        <v>14</v>
      </c>
      <c r="C305" t="s">
        <v>20</v>
      </c>
      <c r="D305" t="s">
        <v>22</v>
      </c>
      <c r="E305" s="14">
        <v>11796.240787999999</v>
      </c>
      <c r="F305" s="14">
        <v>47831.744696000002</v>
      </c>
      <c r="G305" s="13">
        <v>0.24661949638200165</v>
      </c>
      <c r="H305" s="12">
        <v>-15615050.26</v>
      </c>
      <c r="I305" s="12">
        <v>-3.8509758311008437</v>
      </c>
      <c r="J305" t="s">
        <v>24</v>
      </c>
      <c r="K305" s="14">
        <v>4814.4191119999996</v>
      </c>
      <c r="L305" s="14">
        <v>11796.240788000001</v>
      </c>
      <c r="M305" s="13">
        <v>0.40813164113245121</v>
      </c>
      <c r="N305" s="12">
        <v>-1.5717050859085926</v>
      </c>
      <c r="O305" s="2">
        <f>DATE(LEFT(ALT[[#This Row],[DATEMTH]],4),RIGHT(ALT[[#This Row],[DATEMTH]],2),1)</f>
        <v>43160</v>
      </c>
      <c r="P305" t="str">
        <f>IF(AND(ALT[[#This Row],[DATE]]&gt;=DATE(2023,6,1),ALT[[#This Row],[DATE]]&lt;=DATE(2024,5,31)),"Y","N")</f>
        <v>N</v>
      </c>
      <c r="Q305" t="str">
        <f>LEFT(ALT[[#This Row],[DATEMTH]],4)</f>
        <v>2018</v>
      </c>
    </row>
    <row r="306" spans="1:17" x14ac:dyDescent="0.25">
      <c r="A306" t="s">
        <v>28</v>
      </c>
      <c r="B306" t="s">
        <v>14</v>
      </c>
      <c r="C306" t="s">
        <v>15</v>
      </c>
      <c r="D306" t="s">
        <v>17</v>
      </c>
      <c r="E306" s="14">
        <v>9232.6147040000014</v>
      </c>
      <c r="F306" s="14">
        <v>47831.744696000002</v>
      </c>
      <c r="G306" s="13">
        <v>0.19302274593324825</v>
      </c>
      <c r="H306" s="12">
        <v>-27177994.550000001</v>
      </c>
      <c r="I306" s="12">
        <v>-5.2459711369998558</v>
      </c>
      <c r="J306" t="s">
        <v>24</v>
      </c>
      <c r="K306" s="14">
        <v>3886.3515320000001</v>
      </c>
      <c r="L306" s="14">
        <v>9232.6147040000014</v>
      </c>
      <c r="M306" s="13">
        <v>0.42093725955186351</v>
      </c>
      <c r="N306" s="12">
        <v>-2.2082247140968927</v>
      </c>
      <c r="O306" s="2">
        <f>DATE(LEFT(ALT[[#This Row],[DATEMTH]],4),RIGHT(ALT[[#This Row],[DATEMTH]],2),1)</f>
        <v>43160</v>
      </c>
      <c r="P306" t="str">
        <f>IF(AND(ALT[[#This Row],[DATE]]&gt;=DATE(2023,6,1),ALT[[#This Row],[DATE]]&lt;=DATE(2024,5,31)),"Y","N")</f>
        <v>N</v>
      </c>
      <c r="Q306" t="str">
        <f>LEFT(ALT[[#This Row],[DATEMTH]],4)</f>
        <v>2018</v>
      </c>
    </row>
    <row r="307" spans="1:17" x14ac:dyDescent="0.25">
      <c r="A307" t="s">
        <v>28</v>
      </c>
      <c r="B307" t="s">
        <v>14</v>
      </c>
      <c r="C307" t="s">
        <v>15</v>
      </c>
      <c r="D307" t="s">
        <v>17</v>
      </c>
      <c r="E307" s="14">
        <v>9232.6147040000014</v>
      </c>
      <c r="F307" s="14">
        <v>47831.744696000002</v>
      </c>
      <c r="G307" s="13">
        <v>0.19302274593324825</v>
      </c>
      <c r="H307" s="12">
        <v>-27177994.550000001</v>
      </c>
      <c r="I307" s="12">
        <v>-5.2459711369998558</v>
      </c>
      <c r="J307" t="s">
        <v>25</v>
      </c>
      <c r="K307" s="14">
        <v>1349.7415760000004</v>
      </c>
      <c r="L307" s="14">
        <v>9232.6147040000014</v>
      </c>
      <c r="M307" s="13">
        <v>0.14619277629068925</v>
      </c>
      <c r="N307" s="12">
        <v>-0.76692308485883265</v>
      </c>
      <c r="O307" s="2">
        <f>DATE(LEFT(ALT[[#This Row],[DATEMTH]],4),RIGHT(ALT[[#This Row],[DATEMTH]],2),1)</f>
        <v>43160</v>
      </c>
      <c r="P307" t="str">
        <f>IF(AND(ALT[[#This Row],[DATE]]&gt;=DATE(2023,6,1),ALT[[#This Row],[DATE]]&lt;=DATE(2024,5,31)),"Y","N")</f>
        <v>N</v>
      </c>
      <c r="Q307" t="str">
        <f>LEFT(ALT[[#This Row],[DATEMTH]],4)</f>
        <v>2018</v>
      </c>
    </row>
    <row r="308" spans="1:17" x14ac:dyDescent="0.25">
      <c r="A308" t="s">
        <v>28</v>
      </c>
      <c r="B308" t="s">
        <v>14</v>
      </c>
      <c r="C308" t="s">
        <v>15</v>
      </c>
      <c r="D308" t="s">
        <v>17</v>
      </c>
      <c r="E308" s="14">
        <v>9232.6147040000014</v>
      </c>
      <c r="F308" s="14">
        <v>47831.744696000002</v>
      </c>
      <c r="G308" s="13">
        <v>0.19302274593324825</v>
      </c>
      <c r="H308" s="12">
        <v>-27177994.550000001</v>
      </c>
      <c r="I308" s="12">
        <v>-5.2459711369998558</v>
      </c>
      <c r="J308" t="s">
        <v>26</v>
      </c>
      <c r="K308" s="14">
        <v>1080.1324480000003</v>
      </c>
      <c r="L308" s="14">
        <v>9232.6147040000014</v>
      </c>
      <c r="M308" s="13">
        <v>0.11699095896767318</v>
      </c>
      <c r="N308" s="12">
        <v>-0.61373119403434795</v>
      </c>
      <c r="O308" s="2">
        <f>DATE(LEFT(ALT[[#This Row],[DATEMTH]],4),RIGHT(ALT[[#This Row],[DATEMTH]],2),1)</f>
        <v>43160</v>
      </c>
      <c r="P308" t="str">
        <f>IF(AND(ALT[[#This Row],[DATE]]&gt;=DATE(2023,6,1),ALT[[#This Row],[DATE]]&lt;=DATE(2024,5,31)),"Y","N")</f>
        <v>N</v>
      </c>
      <c r="Q308" t="str">
        <f>LEFT(ALT[[#This Row],[DATEMTH]],4)</f>
        <v>2018</v>
      </c>
    </row>
    <row r="309" spans="1:17" x14ac:dyDescent="0.25">
      <c r="A309" t="s">
        <v>28</v>
      </c>
      <c r="B309" t="s">
        <v>14</v>
      </c>
      <c r="C309" t="s">
        <v>15</v>
      </c>
      <c r="D309" t="s">
        <v>17</v>
      </c>
      <c r="E309" s="14">
        <v>9232.6147040000014</v>
      </c>
      <c r="F309" s="14">
        <v>47831.744696000002</v>
      </c>
      <c r="G309" s="13">
        <v>0.19302274593324825</v>
      </c>
      <c r="H309" s="12">
        <v>-27177994.550000001</v>
      </c>
      <c r="I309" s="12">
        <v>-5.2459711369998558</v>
      </c>
      <c r="J309" t="s">
        <v>16</v>
      </c>
      <c r="K309" s="14">
        <v>2916.3891480000002</v>
      </c>
      <c r="L309" s="14">
        <v>9232.6147040000014</v>
      </c>
      <c r="M309" s="13">
        <v>0.31587900518977402</v>
      </c>
      <c r="N309" s="12">
        <v>-1.6570921440097821</v>
      </c>
      <c r="O309" s="2">
        <f>DATE(LEFT(ALT[[#This Row],[DATEMTH]],4),RIGHT(ALT[[#This Row],[DATEMTH]],2),1)</f>
        <v>43160</v>
      </c>
      <c r="P309" t="str">
        <f>IF(AND(ALT[[#This Row],[DATE]]&gt;=DATE(2023,6,1),ALT[[#This Row],[DATE]]&lt;=DATE(2024,5,31)),"Y","N")</f>
        <v>N</v>
      </c>
      <c r="Q309" t="str">
        <f>LEFT(ALT[[#This Row],[DATEMTH]],4)</f>
        <v>2018</v>
      </c>
    </row>
    <row r="310" spans="1:17" x14ac:dyDescent="0.25">
      <c r="A310" t="s">
        <v>28</v>
      </c>
      <c r="B310" t="s">
        <v>14</v>
      </c>
      <c r="C310" t="s">
        <v>18</v>
      </c>
      <c r="D310" t="s">
        <v>17</v>
      </c>
      <c r="E310" s="14">
        <v>14298.244648000002</v>
      </c>
      <c r="F310" s="14">
        <v>47831.744696000002</v>
      </c>
      <c r="G310" s="13">
        <v>0.29892793455212835</v>
      </c>
      <c r="H310" s="12">
        <v>-27177994.550000001</v>
      </c>
      <c r="I310" s="12">
        <v>-8.1242617761005018</v>
      </c>
      <c r="J310" t="s">
        <v>26</v>
      </c>
      <c r="K310" s="14">
        <v>2520.393908</v>
      </c>
      <c r="L310" s="14">
        <v>14298.244648000002</v>
      </c>
      <c r="M310" s="13">
        <v>0.17627296007643467</v>
      </c>
      <c r="N310" s="12">
        <v>-1.432087671709068</v>
      </c>
      <c r="O310" s="2">
        <f>DATE(LEFT(ALT[[#This Row],[DATEMTH]],4),RIGHT(ALT[[#This Row],[DATEMTH]],2),1)</f>
        <v>43160</v>
      </c>
      <c r="P310" t="str">
        <f>IF(AND(ALT[[#This Row],[DATE]]&gt;=DATE(2023,6,1),ALT[[#This Row],[DATE]]&lt;=DATE(2024,5,31)),"Y","N")</f>
        <v>N</v>
      </c>
      <c r="Q310" t="str">
        <f>LEFT(ALT[[#This Row],[DATEMTH]],4)</f>
        <v>2018</v>
      </c>
    </row>
    <row r="311" spans="1:17" x14ac:dyDescent="0.25">
      <c r="A311" t="s">
        <v>28</v>
      </c>
      <c r="B311" t="s">
        <v>14</v>
      </c>
      <c r="C311" t="s">
        <v>18</v>
      </c>
      <c r="D311" t="s">
        <v>17</v>
      </c>
      <c r="E311" s="14">
        <v>14298.244648000002</v>
      </c>
      <c r="F311" s="14">
        <v>47831.744696000002</v>
      </c>
      <c r="G311" s="13">
        <v>0.29892793455212835</v>
      </c>
      <c r="H311" s="12">
        <v>-27177994.550000001</v>
      </c>
      <c r="I311" s="12">
        <v>-8.1242617761005018</v>
      </c>
      <c r="J311" t="s">
        <v>16</v>
      </c>
      <c r="K311" s="14">
        <v>5283.4409640000003</v>
      </c>
      <c r="L311" s="14">
        <v>14298.244648000002</v>
      </c>
      <c r="M311" s="13">
        <v>0.36951675496327679</v>
      </c>
      <c r="N311" s="12">
        <v>-3.0020508479768448</v>
      </c>
      <c r="O311" s="2">
        <f>DATE(LEFT(ALT[[#This Row],[DATEMTH]],4),RIGHT(ALT[[#This Row],[DATEMTH]],2),1)</f>
        <v>43160</v>
      </c>
      <c r="P311" t="str">
        <f>IF(AND(ALT[[#This Row],[DATE]]&gt;=DATE(2023,6,1),ALT[[#This Row],[DATE]]&lt;=DATE(2024,5,31)),"Y","N")</f>
        <v>N</v>
      </c>
      <c r="Q311" t="str">
        <f>LEFT(ALT[[#This Row],[DATEMTH]],4)</f>
        <v>2018</v>
      </c>
    </row>
    <row r="312" spans="1:17" x14ac:dyDescent="0.25">
      <c r="A312" t="s">
        <v>28</v>
      </c>
      <c r="B312" t="s">
        <v>14</v>
      </c>
      <c r="C312" t="s">
        <v>18</v>
      </c>
      <c r="D312" t="s">
        <v>17</v>
      </c>
      <c r="E312" s="14">
        <v>14298.244648000002</v>
      </c>
      <c r="F312" s="14">
        <v>47831.744696000002</v>
      </c>
      <c r="G312" s="13">
        <v>0.29892793455212835</v>
      </c>
      <c r="H312" s="12">
        <v>-27177994.550000001</v>
      </c>
      <c r="I312" s="12">
        <v>-8.1242617761005018</v>
      </c>
      <c r="J312" t="s">
        <v>25</v>
      </c>
      <c r="K312" s="14">
        <v>1769.0378840000001</v>
      </c>
      <c r="L312" s="14">
        <v>14298.244648000002</v>
      </c>
      <c r="M312" s="13">
        <v>0.12372413030766319</v>
      </c>
      <c r="N312" s="12">
        <v>-1.0051672226398256</v>
      </c>
      <c r="O312" s="2">
        <f>DATE(LEFT(ALT[[#This Row],[DATEMTH]],4),RIGHT(ALT[[#This Row],[DATEMTH]],2),1)</f>
        <v>43160</v>
      </c>
      <c r="P312" t="str">
        <f>IF(AND(ALT[[#This Row],[DATE]]&gt;=DATE(2023,6,1),ALT[[#This Row],[DATE]]&lt;=DATE(2024,5,31)),"Y","N")</f>
        <v>N</v>
      </c>
      <c r="Q312" t="str">
        <f>LEFT(ALT[[#This Row],[DATEMTH]],4)</f>
        <v>2018</v>
      </c>
    </row>
    <row r="313" spans="1:17" x14ac:dyDescent="0.25">
      <c r="A313" t="s">
        <v>28</v>
      </c>
      <c r="B313" t="s">
        <v>14</v>
      </c>
      <c r="C313" t="s">
        <v>18</v>
      </c>
      <c r="D313" t="s">
        <v>17</v>
      </c>
      <c r="E313" s="14">
        <v>14298.244648000002</v>
      </c>
      <c r="F313" s="14">
        <v>47831.744696000002</v>
      </c>
      <c r="G313" s="13">
        <v>0.29892793455212835</v>
      </c>
      <c r="H313" s="12">
        <v>-27177994.550000001</v>
      </c>
      <c r="I313" s="12">
        <v>-8.1242617761005018</v>
      </c>
      <c r="J313" t="s">
        <v>24</v>
      </c>
      <c r="K313" s="14">
        <v>4725.3718920000019</v>
      </c>
      <c r="L313" s="14">
        <v>14298.244648000002</v>
      </c>
      <c r="M313" s="13">
        <v>0.33048615465262537</v>
      </c>
      <c r="N313" s="12">
        <v>-2.6849560337747636</v>
      </c>
      <c r="O313" s="2">
        <f>DATE(LEFT(ALT[[#This Row],[DATEMTH]],4),RIGHT(ALT[[#This Row],[DATEMTH]],2),1)</f>
        <v>43160</v>
      </c>
      <c r="P313" t="str">
        <f>IF(AND(ALT[[#This Row],[DATE]]&gt;=DATE(2023,6,1),ALT[[#This Row],[DATE]]&lt;=DATE(2024,5,31)),"Y","N")</f>
        <v>N</v>
      </c>
      <c r="Q313" t="str">
        <f>LEFT(ALT[[#This Row],[DATEMTH]],4)</f>
        <v>2018</v>
      </c>
    </row>
    <row r="314" spans="1:17" x14ac:dyDescent="0.25">
      <c r="A314" t="s">
        <v>28</v>
      </c>
      <c r="B314" t="s">
        <v>14</v>
      </c>
      <c r="C314" t="s">
        <v>19</v>
      </c>
      <c r="D314" t="s">
        <v>17</v>
      </c>
      <c r="E314" s="14">
        <v>12504.644555999999</v>
      </c>
      <c r="F314" s="14">
        <v>47831.744696000002</v>
      </c>
      <c r="G314" s="13">
        <v>0.26142982313262175</v>
      </c>
      <c r="H314" s="12">
        <v>-27177994.550000001</v>
      </c>
      <c r="I314" s="12">
        <v>-7.1051383083058575</v>
      </c>
      <c r="J314" t="s">
        <v>16</v>
      </c>
      <c r="K314" s="14">
        <v>0.44880399999999998</v>
      </c>
      <c r="L314" s="14">
        <v>12504.644555999999</v>
      </c>
      <c r="M314" s="13">
        <v>3.5890984185124569E-5</v>
      </c>
      <c r="N314" s="12">
        <v>-2.5501040665652823E-4</v>
      </c>
      <c r="O314" s="2">
        <f>DATE(LEFT(ALT[[#This Row],[DATEMTH]],4),RIGHT(ALT[[#This Row],[DATEMTH]],2),1)</f>
        <v>43160</v>
      </c>
      <c r="P314" t="str">
        <f>IF(AND(ALT[[#This Row],[DATE]]&gt;=DATE(2023,6,1),ALT[[#This Row],[DATE]]&lt;=DATE(2024,5,31)),"Y","N")</f>
        <v>N</v>
      </c>
      <c r="Q314" t="str">
        <f>LEFT(ALT[[#This Row],[DATEMTH]],4)</f>
        <v>2018</v>
      </c>
    </row>
    <row r="315" spans="1:17" x14ac:dyDescent="0.25">
      <c r="A315" t="s">
        <v>28</v>
      </c>
      <c r="B315" t="s">
        <v>14</v>
      </c>
      <c r="C315" t="s">
        <v>19</v>
      </c>
      <c r="D315" t="s">
        <v>17</v>
      </c>
      <c r="E315" s="14">
        <v>12504.644555999999</v>
      </c>
      <c r="F315" s="14">
        <v>47831.744696000002</v>
      </c>
      <c r="G315" s="13">
        <v>0.26142982313262175</v>
      </c>
      <c r="H315" s="12">
        <v>-27177994.550000001</v>
      </c>
      <c r="I315" s="12">
        <v>-7.1051383083058575</v>
      </c>
      <c r="J315" t="s">
        <v>24</v>
      </c>
      <c r="K315" s="14">
        <v>3205.463076</v>
      </c>
      <c r="L315" s="14">
        <v>12504.644555999999</v>
      </c>
      <c r="M315" s="13">
        <v>0.25634179857291101</v>
      </c>
      <c r="N315" s="12">
        <v>-1.8213439330604138</v>
      </c>
      <c r="O315" s="2">
        <f>DATE(LEFT(ALT[[#This Row],[DATEMTH]],4),RIGHT(ALT[[#This Row],[DATEMTH]],2),1)</f>
        <v>43160</v>
      </c>
      <c r="P315" t="str">
        <f>IF(AND(ALT[[#This Row],[DATE]]&gt;=DATE(2023,6,1),ALT[[#This Row],[DATE]]&lt;=DATE(2024,5,31)),"Y","N")</f>
        <v>N</v>
      </c>
      <c r="Q315" t="str">
        <f>LEFT(ALT[[#This Row],[DATEMTH]],4)</f>
        <v>2018</v>
      </c>
    </row>
    <row r="316" spans="1:17" x14ac:dyDescent="0.25">
      <c r="A316" t="s">
        <v>28</v>
      </c>
      <c r="B316" t="s">
        <v>14</v>
      </c>
      <c r="C316" t="s">
        <v>19</v>
      </c>
      <c r="D316" t="s">
        <v>17</v>
      </c>
      <c r="E316" s="14">
        <v>12504.644555999999</v>
      </c>
      <c r="F316" s="14">
        <v>47831.744696000002</v>
      </c>
      <c r="G316" s="13">
        <v>0.26142982313262175</v>
      </c>
      <c r="H316" s="12">
        <v>-27177994.550000001</v>
      </c>
      <c r="I316" s="12">
        <v>-7.1051383083058575</v>
      </c>
      <c r="J316" t="s">
        <v>26</v>
      </c>
      <c r="K316" s="14">
        <v>333.45401199999998</v>
      </c>
      <c r="L316" s="14">
        <v>12504.644555999999</v>
      </c>
      <c r="M316" s="13">
        <v>2.6666412668243458E-2</v>
      </c>
      <c r="N316" s="12">
        <v>-0.1894685501942292</v>
      </c>
      <c r="O316" s="2">
        <f>DATE(LEFT(ALT[[#This Row],[DATEMTH]],4),RIGHT(ALT[[#This Row],[DATEMTH]],2),1)</f>
        <v>43160</v>
      </c>
      <c r="P316" t="str">
        <f>IF(AND(ALT[[#This Row],[DATE]]&gt;=DATE(2023,6,1),ALT[[#This Row],[DATE]]&lt;=DATE(2024,5,31)),"Y","N")</f>
        <v>N</v>
      </c>
      <c r="Q316" t="str">
        <f>LEFT(ALT[[#This Row],[DATEMTH]],4)</f>
        <v>2018</v>
      </c>
    </row>
    <row r="317" spans="1:17" x14ac:dyDescent="0.25">
      <c r="A317" t="s">
        <v>28</v>
      </c>
      <c r="B317" t="s">
        <v>14</v>
      </c>
      <c r="C317" t="s">
        <v>19</v>
      </c>
      <c r="D317" t="s">
        <v>17</v>
      </c>
      <c r="E317" s="14">
        <v>12504.644555999999</v>
      </c>
      <c r="F317" s="14">
        <v>47831.744696000002</v>
      </c>
      <c r="G317" s="13">
        <v>0.26142982313262175</v>
      </c>
      <c r="H317" s="12">
        <v>-27177994.550000001</v>
      </c>
      <c r="I317" s="12">
        <v>-7.1051383083058575</v>
      </c>
      <c r="J317" t="s">
        <v>25</v>
      </c>
      <c r="K317" s="14">
        <v>8965.2786639999995</v>
      </c>
      <c r="L317" s="14">
        <v>12504.644555999999</v>
      </c>
      <c r="M317" s="13">
        <v>0.7169558977746604</v>
      </c>
      <c r="N317" s="12">
        <v>-5.0940708146445575</v>
      </c>
      <c r="O317" s="2">
        <f>DATE(LEFT(ALT[[#This Row],[DATEMTH]],4),RIGHT(ALT[[#This Row],[DATEMTH]],2),1)</f>
        <v>43160</v>
      </c>
      <c r="P317" t="str">
        <f>IF(AND(ALT[[#This Row],[DATE]]&gt;=DATE(2023,6,1),ALT[[#This Row],[DATE]]&lt;=DATE(2024,5,31)),"Y","N")</f>
        <v>N</v>
      </c>
      <c r="Q317" t="str">
        <f>LEFT(ALT[[#This Row],[DATEMTH]],4)</f>
        <v>2018</v>
      </c>
    </row>
    <row r="318" spans="1:17" x14ac:dyDescent="0.25">
      <c r="A318" t="s">
        <v>28</v>
      </c>
      <c r="B318" t="s">
        <v>14</v>
      </c>
      <c r="C318" t="s">
        <v>20</v>
      </c>
      <c r="D318" t="s">
        <v>17</v>
      </c>
      <c r="E318" s="14">
        <v>11796.240787999999</v>
      </c>
      <c r="F318" s="14">
        <v>47831.744696000002</v>
      </c>
      <c r="G318" s="13">
        <v>0.24661949638200165</v>
      </c>
      <c r="H318" s="12">
        <v>-27177994.550000001</v>
      </c>
      <c r="I318" s="12">
        <v>-6.702623328593786</v>
      </c>
      <c r="J318" t="s">
        <v>16</v>
      </c>
      <c r="K318" s="14">
        <v>4461.6365720000003</v>
      </c>
      <c r="L318" s="14">
        <v>11796.240788000001</v>
      </c>
      <c r="M318" s="13">
        <v>0.37822528822391482</v>
      </c>
      <c r="N318" s="12">
        <v>-2.5351016403137199</v>
      </c>
      <c r="O318" s="2">
        <f>DATE(LEFT(ALT[[#This Row],[DATEMTH]],4),RIGHT(ALT[[#This Row],[DATEMTH]],2),1)</f>
        <v>43160</v>
      </c>
      <c r="P318" t="str">
        <f>IF(AND(ALT[[#This Row],[DATE]]&gt;=DATE(2023,6,1),ALT[[#This Row],[DATE]]&lt;=DATE(2024,5,31)),"Y","N")</f>
        <v>N</v>
      </c>
      <c r="Q318" t="str">
        <f>LEFT(ALT[[#This Row],[DATEMTH]],4)</f>
        <v>2018</v>
      </c>
    </row>
    <row r="319" spans="1:17" x14ac:dyDescent="0.25">
      <c r="A319" t="s">
        <v>28</v>
      </c>
      <c r="B319" t="s">
        <v>14</v>
      </c>
      <c r="C319" t="s">
        <v>20</v>
      </c>
      <c r="D319" t="s">
        <v>17</v>
      </c>
      <c r="E319" s="14">
        <v>11796.240787999999</v>
      </c>
      <c r="F319" s="14">
        <v>47831.744696000002</v>
      </c>
      <c r="G319" s="13">
        <v>0.24661949638200165</v>
      </c>
      <c r="H319" s="12">
        <v>-27177994.550000001</v>
      </c>
      <c r="I319" s="12">
        <v>-6.702623328593786</v>
      </c>
      <c r="J319" t="s">
        <v>26</v>
      </c>
      <c r="K319" s="14">
        <v>646.06982399999981</v>
      </c>
      <c r="L319" s="14">
        <v>11796.240788000001</v>
      </c>
      <c r="M319" s="13">
        <v>5.4769128200335596E-2</v>
      </c>
      <c r="N319" s="12">
        <v>-0.36709683636231316</v>
      </c>
      <c r="O319" s="2">
        <f>DATE(LEFT(ALT[[#This Row],[DATEMTH]],4),RIGHT(ALT[[#This Row],[DATEMTH]],2),1)</f>
        <v>43160</v>
      </c>
      <c r="P319" t="str">
        <f>IF(AND(ALT[[#This Row],[DATE]]&gt;=DATE(2023,6,1),ALT[[#This Row],[DATE]]&lt;=DATE(2024,5,31)),"Y","N")</f>
        <v>N</v>
      </c>
      <c r="Q319" t="str">
        <f>LEFT(ALT[[#This Row],[DATEMTH]],4)</f>
        <v>2018</v>
      </c>
    </row>
    <row r="320" spans="1:17" x14ac:dyDescent="0.25">
      <c r="A320" t="s">
        <v>28</v>
      </c>
      <c r="B320" t="s">
        <v>14</v>
      </c>
      <c r="C320" t="s">
        <v>20</v>
      </c>
      <c r="D320" t="s">
        <v>17</v>
      </c>
      <c r="E320" s="14">
        <v>11796.240787999999</v>
      </c>
      <c r="F320" s="14">
        <v>47831.744696000002</v>
      </c>
      <c r="G320" s="13">
        <v>0.24661949638200165</v>
      </c>
      <c r="H320" s="12">
        <v>-27177994.550000001</v>
      </c>
      <c r="I320" s="12">
        <v>-6.702623328593786</v>
      </c>
      <c r="J320" t="s">
        <v>25</v>
      </c>
      <c r="K320" s="14">
        <v>1874.11528</v>
      </c>
      <c r="L320" s="14">
        <v>11796.240788000001</v>
      </c>
      <c r="M320" s="13">
        <v>0.1588739424432983</v>
      </c>
      <c r="N320" s="12">
        <v>-1.0648721929261176</v>
      </c>
      <c r="O320" s="2">
        <f>DATE(LEFT(ALT[[#This Row],[DATEMTH]],4),RIGHT(ALT[[#This Row],[DATEMTH]],2),1)</f>
        <v>43160</v>
      </c>
      <c r="P320" t="str">
        <f>IF(AND(ALT[[#This Row],[DATE]]&gt;=DATE(2023,6,1),ALT[[#This Row],[DATE]]&lt;=DATE(2024,5,31)),"Y","N")</f>
        <v>N</v>
      </c>
      <c r="Q320" t="str">
        <f>LEFT(ALT[[#This Row],[DATEMTH]],4)</f>
        <v>2018</v>
      </c>
    </row>
    <row r="321" spans="1:17" x14ac:dyDescent="0.25">
      <c r="A321" t="s">
        <v>28</v>
      </c>
      <c r="B321" t="s">
        <v>14</v>
      </c>
      <c r="C321" t="s">
        <v>20</v>
      </c>
      <c r="D321" t="s">
        <v>17</v>
      </c>
      <c r="E321" s="14">
        <v>11796.240787999999</v>
      </c>
      <c r="F321" s="14">
        <v>47831.744696000002</v>
      </c>
      <c r="G321" s="13">
        <v>0.24661949638200165</v>
      </c>
      <c r="H321" s="12">
        <v>-27177994.550000001</v>
      </c>
      <c r="I321" s="12">
        <v>-6.702623328593786</v>
      </c>
      <c r="J321" t="s">
        <v>24</v>
      </c>
      <c r="K321" s="14">
        <v>4814.4191119999996</v>
      </c>
      <c r="L321" s="14">
        <v>11796.240788000001</v>
      </c>
      <c r="M321" s="13">
        <v>0.40813164113245121</v>
      </c>
      <c r="N321" s="12">
        <v>-2.7355526589916348</v>
      </c>
      <c r="O321" s="2">
        <f>DATE(LEFT(ALT[[#This Row],[DATEMTH]],4),RIGHT(ALT[[#This Row],[DATEMTH]],2),1)</f>
        <v>43160</v>
      </c>
      <c r="P321" t="str">
        <f>IF(AND(ALT[[#This Row],[DATE]]&gt;=DATE(2023,6,1),ALT[[#This Row],[DATE]]&lt;=DATE(2024,5,31)),"Y","N")</f>
        <v>N</v>
      </c>
      <c r="Q321" t="str">
        <f>LEFT(ALT[[#This Row],[DATEMTH]],4)</f>
        <v>2018</v>
      </c>
    </row>
    <row r="322" spans="1:17" x14ac:dyDescent="0.25">
      <c r="A322" t="s">
        <v>28</v>
      </c>
      <c r="B322" t="s">
        <v>14</v>
      </c>
      <c r="C322" t="s">
        <v>15</v>
      </c>
      <c r="D322" t="s">
        <v>23</v>
      </c>
      <c r="E322" s="14">
        <v>9232.6147040000014</v>
      </c>
      <c r="F322" s="14">
        <v>47831.744696000002</v>
      </c>
      <c r="G322" s="13">
        <v>0.19302274593324825</v>
      </c>
      <c r="H322" s="12">
        <v>-1038797.71</v>
      </c>
      <c r="I322" s="12">
        <v>-0.20051158645337008</v>
      </c>
      <c r="J322" t="s">
        <v>25</v>
      </c>
      <c r="K322" s="14">
        <v>1349.7415760000004</v>
      </c>
      <c r="L322" s="14">
        <v>9232.6147040000014</v>
      </c>
      <c r="M322" s="13">
        <v>0.14619277629068925</v>
      </c>
      <c r="N322" s="12">
        <v>-2.9313345502068728E-2</v>
      </c>
      <c r="O322" s="2">
        <f>DATE(LEFT(ALT[[#This Row],[DATEMTH]],4),RIGHT(ALT[[#This Row],[DATEMTH]],2),1)</f>
        <v>43160</v>
      </c>
      <c r="P322" t="str">
        <f>IF(AND(ALT[[#This Row],[DATE]]&gt;=DATE(2023,6,1),ALT[[#This Row],[DATE]]&lt;=DATE(2024,5,31)),"Y","N")</f>
        <v>N</v>
      </c>
      <c r="Q322" t="str">
        <f>LEFT(ALT[[#This Row],[DATEMTH]],4)</f>
        <v>2018</v>
      </c>
    </row>
    <row r="323" spans="1:17" x14ac:dyDescent="0.25">
      <c r="A323" t="s">
        <v>28</v>
      </c>
      <c r="B323" t="s">
        <v>14</v>
      </c>
      <c r="C323" t="s">
        <v>15</v>
      </c>
      <c r="D323" t="s">
        <v>23</v>
      </c>
      <c r="E323" s="14">
        <v>9232.6147040000014</v>
      </c>
      <c r="F323" s="14">
        <v>47831.744696000002</v>
      </c>
      <c r="G323" s="13">
        <v>0.19302274593324825</v>
      </c>
      <c r="H323" s="12">
        <v>-1038797.71</v>
      </c>
      <c r="I323" s="12">
        <v>-0.20051158645337008</v>
      </c>
      <c r="J323" t="s">
        <v>24</v>
      </c>
      <c r="K323" s="14">
        <v>3886.3515320000001</v>
      </c>
      <c r="L323" s="14">
        <v>9232.6147040000014</v>
      </c>
      <c r="M323" s="13">
        <v>0.42093725955186351</v>
      </c>
      <c r="N323" s="12">
        <v>-8.4402797710078165E-2</v>
      </c>
      <c r="O323" s="2">
        <f>DATE(LEFT(ALT[[#This Row],[DATEMTH]],4),RIGHT(ALT[[#This Row],[DATEMTH]],2),1)</f>
        <v>43160</v>
      </c>
      <c r="P323" t="str">
        <f>IF(AND(ALT[[#This Row],[DATE]]&gt;=DATE(2023,6,1),ALT[[#This Row],[DATE]]&lt;=DATE(2024,5,31)),"Y","N")</f>
        <v>N</v>
      </c>
      <c r="Q323" t="str">
        <f>LEFT(ALT[[#This Row],[DATEMTH]],4)</f>
        <v>2018</v>
      </c>
    </row>
    <row r="324" spans="1:17" x14ac:dyDescent="0.25">
      <c r="A324" t="s">
        <v>28</v>
      </c>
      <c r="B324" t="s">
        <v>14</v>
      </c>
      <c r="C324" t="s">
        <v>15</v>
      </c>
      <c r="D324" t="s">
        <v>23</v>
      </c>
      <c r="E324" s="14">
        <v>9232.6147040000014</v>
      </c>
      <c r="F324" s="14">
        <v>47831.744696000002</v>
      </c>
      <c r="G324" s="13">
        <v>0.19302274593324825</v>
      </c>
      <c r="H324" s="12">
        <v>-1038797.71</v>
      </c>
      <c r="I324" s="12">
        <v>-0.20051158645337008</v>
      </c>
      <c r="J324" t="s">
        <v>26</v>
      </c>
      <c r="K324" s="14">
        <v>1080.1324480000003</v>
      </c>
      <c r="L324" s="14">
        <v>9232.6147040000014</v>
      </c>
      <c r="M324" s="13">
        <v>0.11699095896767318</v>
      </c>
      <c r="N324" s="12">
        <v>-2.3458042783309273E-2</v>
      </c>
      <c r="O324" s="2">
        <f>DATE(LEFT(ALT[[#This Row],[DATEMTH]],4),RIGHT(ALT[[#This Row],[DATEMTH]],2),1)</f>
        <v>43160</v>
      </c>
      <c r="P324" t="str">
        <f>IF(AND(ALT[[#This Row],[DATE]]&gt;=DATE(2023,6,1),ALT[[#This Row],[DATE]]&lt;=DATE(2024,5,31)),"Y","N")</f>
        <v>N</v>
      </c>
      <c r="Q324" t="str">
        <f>LEFT(ALT[[#This Row],[DATEMTH]],4)</f>
        <v>2018</v>
      </c>
    </row>
    <row r="325" spans="1:17" x14ac:dyDescent="0.25">
      <c r="A325" t="s">
        <v>28</v>
      </c>
      <c r="B325" t="s">
        <v>14</v>
      </c>
      <c r="C325" t="s">
        <v>15</v>
      </c>
      <c r="D325" t="s">
        <v>23</v>
      </c>
      <c r="E325" s="14">
        <v>9232.6147040000014</v>
      </c>
      <c r="F325" s="14">
        <v>47831.744696000002</v>
      </c>
      <c r="G325" s="13">
        <v>0.19302274593324825</v>
      </c>
      <c r="H325" s="12">
        <v>-1038797.71</v>
      </c>
      <c r="I325" s="12">
        <v>-0.20051158645337008</v>
      </c>
      <c r="J325" t="s">
        <v>16</v>
      </c>
      <c r="K325" s="14">
        <v>2916.3891480000002</v>
      </c>
      <c r="L325" s="14">
        <v>9232.6147040000014</v>
      </c>
      <c r="M325" s="13">
        <v>0.31587900518977402</v>
      </c>
      <c r="N325" s="12">
        <v>-6.3337400457913917E-2</v>
      </c>
      <c r="O325" s="2">
        <f>DATE(LEFT(ALT[[#This Row],[DATEMTH]],4),RIGHT(ALT[[#This Row],[DATEMTH]],2),1)</f>
        <v>43160</v>
      </c>
      <c r="P325" t="str">
        <f>IF(AND(ALT[[#This Row],[DATE]]&gt;=DATE(2023,6,1),ALT[[#This Row],[DATE]]&lt;=DATE(2024,5,31)),"Y","N")</f>
        <v>N</v>
      </c>
      <c r="Q325" t="str">
        <f>LEFT(ALT[[#This Row],[DATEMTH]],4)</f>
        <v>2018</v>
      </c>
    </row>
    <row r="326" spans="1:17" x14ac:dyDescent="0.25">
      <c r="A326" t="s">
        <v>28</v>
      </c>
      <c r="B326" t="s">
        <v>14</v>
      </c>
      <c r="C326" t="s">
        <v>18</v>
      </c>
      <c r="D326" t="s">
        <v>23</v>
      </c>
      <c r="E326" s="14">
        <v>14298.244648000002</v>
      </c>
      <c r="F326" s="14">
        <v>47831.744696000002</v>
      </c>
      <c r="G326" s="13">
        <v>0.29892793455212835</v>
      </c>
      <c r="H326" s="12">
        <v>-1038797.71</v>
      </c>
      <c r="I326" s="12">
        <v>-0.3105256538677808</v>
      </c>
      <c r="J326" t="s">
        <v>24</v>
      </c>
      <c r="K326" s="14">
        <v>4725.3718920000019</v>
      </c>
      <c r="L326" s="14">
        <v>14298.244648000002</v>
      </c>
      <c r="M326" s="13">
        <v>0.33048615465262537</v>
      </c>
      <c r="N326" s="12">
        <v>-0.10262442926775503</v>
      </c>
      <c r="O326" s="2">
        <f>DATE(LEFT(ALT[[#This Row],[DATEMTH]],4),RIGHT(ALT[[#This Row],[DATEMTH]],2),1)</f>
        <v>43160</v>
      </c>
      <c r="P326" t="str">
        <f>IF(AND(ALT[[#This Row],[DATE]]&gt;=DATE(2023,6,1),ALT[[#This Row],[DATE]]&lt;=DATE(2024,5,31)),"Y","N")</f>
        <v>N</v>
      </c>
      <c r="Q326" t="str">
        <f>LEFT(ALT[[#This Row],[DATEMTH]],4)</f>
        <v>2018</v>
      </c>
    </row>
    <row r="327" spans="1:17" x14ac:dyDescent="0.25">
      <c r="A327" t="s">
        <v>28</v>
      </c>
      <c r="B327" t="s">
        <v>14</v>
      </c>
      <c r="C327" t="s">
        <v>18</v>
      </c>
      <c r="D327" t="s">
        <v>23</v>
      </c>
      <c r="E327" s="14">
        <v>14298.244648000002</v>
      </c>
      <c r="F327" s="14">
        <v>47831.744696000002</v>
      </c>
      <c r="G327" s="13">
        <v>0.29892793455212835</v>
      </c>
      <c r="H327" s="12">
        <v>-1038797.71</v>
      </c>
      <c r="I327" s="12">
        <v>-0.3105256538677808</v>
      </c>
      <c r="J327" t="s">
        <v>26</v>
      </c>
      <c r="K327" s="14">
        <v>2520.393908</v>
      </c>
      <c r="L327" s="14">
        <v>14298.244648000002</v>
      </c>
      <c r="M327" s="13">
        <v>0.17627296007643467</v>
      </c>
      <c r="N327" s="12">
        <v>-5.47372761869441E-2</v>
      </c>
      <c r="O327" s="2">
        <f>DATE(LEFT(ALT[[#This Row],[DATEMTH]],4),RIGHT(ALT[[#This Row],[DATEMTH]],2),1)</f>
        <v>43160</v>
      </c>
      <c r="P327" t="str">
        <f>IF(AND(ALT[[#This Row],[DATE]]&gt;=DATE(2023,6,1),ALT[[#This Row],[DATE]]&lt;=DATE(2024,5,31)),"Y","N")</f>
        <v>N</v>
      </c>
      <c r="Q327" t="str">
        <f>LEFT(ALT[[#This Row],[DATEMTH]],4)</f>
        <v>2018</v>
      </c>
    </row>
    <row r="328" spans="1:17" x14ac:dyDescent="0.25">
      <c r="A328" t="s">
        <v>28</v>
      </c>
      <c r="B328" t="s">
        <v>14</v>
      </c>
      <c r="C328" t="s">
        <v>18</v>
      </c>
      <c r="D328" t="s">
        <v>23</v>
      </c>
      <c r="E328" s="14">
        <v>14298.244648000002</v>
      </c>
      <c r="F328" s="14">
        <v>47831.744696000002</v>
      </c>
      <c r="G328" s="13">
        <v>0.29892793455212835</v>
      </c>
      <c r="H328" s="12">
        <v>-1038797.71</v>
      </c>
      <c r="I328" s="12">
        <v>-0.3105256538677808</v>
      </c>
      <c r="J328" t="s">
        <v>16</v>
      </c>
      <c r="K328" s="14">
        <v>5283.4409640000003</v>
      </c>
      <c r="L328" s="14">
        <v>14298.244648000002</v>
      </c>
      <c r="M328" s="13">
        <v>0.36951675496327679</v>
      </c>
      <c r="N328" s="12">
        <v>-0.11474443195007207</v>
      </c>
      <c r="O328" s="2">
        <f>DATE(LEFT(ALT[[#This Row],[DATEMTH]],4),RIGHT(ALT[[#This Row],[DATEMTH]],2),1)</f>
        <v>43160</v>
      </c>
      <c r="P328" t="str">
        <f>IF(AND(ALT[[#This Row],[DATE]]&gt;=DATE(2023,6,1),ALT[[#This Row],[DATE]]&lt;=DATE(2024,5,31)),"Y","N")</f>
        <v>N</v>
      </c>
      <c r="Q328" t="str">
        <f>LEFT(ALT[[#This Row],[DATEMTH]],4)</f>
        <v>2018</v>
      </c>
    </row>
    <row r="329" spans="1:17" x14ac:dyDescent="0.25">
      <c r="A329" t="s">
        <v>28</v>
      </c>
      <c r="B329" t="s">
        <v>14</v>
      </c>
      <c r="C329" t="s">
        <v>18</v>
      </c>
      <c r="D329" t="s">
        <v>23</v>
      </c>
      <c r="E329" s="14">
        <v>14298.244648000002</v>
      </c>
      <c r="F329" s="14">
        <v>47831.744696000002</v>
      </c>
      <c r="G329" s="13">
        <v>0.29892793455212835</v>
      </c>
      <c r="H329" s="12">
        <v>-1038797.71</v>
      </c>
      <c r="I329" s="12">
        <v>-0.3105256538677808</v>
      </c>
      <c r="J329" t="s">
        <v>25</v>
      </c>
      <c r="K329" s="14">
        <v>1769.0378840000001</v>
      </c>
      <c r="L329" s="14">
        <v>14298.244648000002</v>
      </c>
      <c r="M329" s="13">
        <v>0.12372413030766319</v>
      </c>
      <c r="N329" s="12">
        <v>-3.8419516463009624E-2</v>
      </c>
      <c r="O329" s="2">
        <f>DATE(LEFT(ALT[[#This Row],[DATEMTH]],4),RIGHT(ALT[[#This Row],[DATEMTH]],2),1)</f>
        <v>43160</v>
      </c>
      <c r="P329" t="str">
        <f>IF(AND(ALT[[#This Row],[DATE]]&gt;=DATE(2023,6,1),ALT[[#This Row],[DATE]]&lt;=DATE(2024,5,31)),"Y","N")</f>
        <v>N</v>
      </c>
      <c r="Q329" t="str">
        <f>LEFT(ALT[[#This Row],[DATEMTH]],4)</f>
        <v>2018</v>
      </c>
    </row>
    <row r="330" spans="1:17" x14ac:dyDescent="0.25">
      <c r="A330" t="s">
        <v>28</v>
      </c>
      <c r="B330" t="s">
        <v>14</v>
      </c>
      <c r="C330" t="s">
        <v>19</v>
      </c>
      <c r="D330" t="s">
        <v>23</v>
      </c>
      <c r="E330" s="14">
        <v>12504.644555999999</v>
      </c>
      <c r="F330" s="14">
        <v>47831.744696000002</v>
      </c>
      <c r="G330" s="13">
        <v>0.26142982313262175</v>
      </c>
      <c r="H330" s="12">
        <v>-1038797.71</v>
      </c>
      <c r="I330" s="12">
        <v>-0.27157270159587249</v>
      </c>
      <c r="J330" t="s">
        <v>26</v>
      </c>
      <c r="K330" s="14">
        <v>333.45401199999998</v>
      </c>
      <c r="L330" s="14">
        <v>12504.644555999999</v>
      </c>
      <c r="M330" s="13">
        <v>2.6666412668243458E-2</v>
      </c>
      <c r="N330" s="12">
        <v>-7.2418697301852748E-3</v>
      </c>
      <c r="O330" s="2">
        <f>DATE(LEFT(ALT[[#This Row],[DATEMTH]],4),RIGHT(ALT[[#This Row],[DATEMTH]],2),1)</f>
        <v>43160</v>
      </c>
      <c r="P330" t="str">
        <f>IF(AND(ALT[[#This Row],[DATE]]&gt;=DATE(2023,6,1),ALT[[#This Row],[DATE]]&lt;=DATE(2024,5,31)),"Y","N")</f>
        <v>N</v>
      </c>
      <c r="Q330" t="str">
        <f>LEFT(ALT[[#This Row],[DATEMTH]],4)</f>
        <v>2018</v>
      </c>
    </row>
    <row r="331" spans="1:17" x14ac:dyDescent="0.25">
      <c r="A331" t="s">
        <v>28</v>
      </c>
      <c r="B331" t="s">
        <v>14</v>
      </c>
      <c r="C331" t="s">
        <v>19</v>
      </c>
      <c r="D331" t="s">
        <v>23</v>
      </c>
      <c r="E331" s="14">
        <v>12504.644555999999</v>
      </c>
      <c r="F331" s="14">
        <v>47831.744696000002</v>
      </c>
      <c r="G331" s="13">
        <v>0.26142982313262175</v>
      </c>
      <c r="H331" s="12">
        <v>-1038797.71</v>
      </c>
      <c r="I331" s="12">
        <v>-0.27157270159587249</v>
      </c>
      <c r="J331" t="s">
        <v>24</v>
      </c>
      <c r="K331" s="14">
        <v>3205.463076</v>
      </c>
      <c r="L331" s="14">
        <v>12504.644555999999</v>
      </c>
      <c r="M331" s="13">
        <v>0.25634179857291101</v>
      </c>
      <c r="N331" s="12">
        <v>-6.9615434770390408E-2</v>
      </c>
      <c r="O331" s="2">
        <f>DATE(LEFT(ALT[[#This Row],[DATEMTH]],4),RIGHT(ALT[[#This Row],[DATEMTH]],2),1)</f>
        <v>43160</v>
      </c>
      <c r="P331" t="str">
        <f>IF(AND(ALT[[#This Row],[DATE]]&gt;=DATE(2023,6,1),ALT[[#This Row],[DATE]]&lt;=DATE(2024,5,31)),"Y","N")</f>
        <v>N</v>
      </c>
      <c r="Q331" t="str">
        <f>LEFT(ALT[[#This Row],[DATEMTH]],4)</f>
        <v>2018</v>
      </c>
    </row>
    <row r="332" spans="1:17" x14ac:dyDescent="0.25">
      <c r="A332" t="s">
        <v>28</v>
      </c>
      <c r="B332" t="s">
        <v>14</v>
      </c>
      <c r="C332" t="s">
        <v>19</v>
      </c>
      <c r="D332" t="s">
        <v>23</v>
      </c>
      <c r="E332" s="14">
        <v>12504.644555999999</v>
      </c>
      <c r="F332" s="14">
        <v>47831.744696000002</v>
      </c>
      <c r="G332" s="13">
        <v>0.26142982313262175</v>
      </c>
      <c r="H332" s="12">
        <v>-1038797.71</v>
      </c>
      <c r="I332" s="12">
        <v>-0.27157270159587249</v>
      </c>
      <c r="J332" t="s">
        <v>25</v>
      </c>
      <c r="K332" s="14">
        <v>8965.2786639999995</v>
      </c>
      <c r="L332" s="14">
        <v>12504.644555999999</v>
      </c>
      <c r="M332" s="13">
        <v>0.7169558977746604</v>
      </c>
      <c r="N332" s="12">
        <v>-0.1947056500837587</v>
      </c>
      <c r="O332" s="2">
        <f>DATE(LEFT(ALT[[#This Row],[DATEMTH]],4),RIGHT(ALT[[#This Row],[DATEMTH]],2),1)</f>
        <v>43160</v>
      </c>
      <c r="P332" t="str">
        <f>IF(AND(ALT[[#This Row],[DATE]]&gt;=DATE(2023,6,1),ALT[[#This Row],[DATE]]&lt;=DATE(2024,5,31)),"Y","N")</f>
        <v>N</v>
      </c>
      <c r="Q332" t="str">
        <f>LEFT(ALT[[#This Row],[DATEMTH]],4)</f>
        <v>2018</v>
      </c>
    </row>
    <row r="333" spans="1:17" x14ac:dyDescent="0.25">
      <c r="A333" t="s">
        <v>28</v>
      </c>
      <c r="B333" t="s">
        <v>14</v>
      </c>
      <c r="C333" t="s">
        <v>19</v>
      </c>
      <c r="D333" t="s">
        <v>23</v>
      </c>
      <c r="E333" s="14">
        <v>12504.644555999999</v>
      </c>
      <c r="F333" s="14">
        <v>47831.744696000002</v>
      </c>
      <c r="G333" s="13">
        <v>0.26142982313262175</v>
      </c>
      <c r="H333" s="12">
        <v>-1038797.71</v>
      </c>
      <c r="I333" s="12">
        <v>-0.27157270159587249</v>
      </c>
      <c r="J333" t="s">
        <v>16</v>
      </c>
      <c r="K333" s="14">
        <v>0.44880399999999998</v>
      </c>
      <c r="L333" s="14">
        <v>12504.644555999999</v>
      </c>
      <c r="M333" s="13">
        <v>3.5890984185124569E-5</v>
      </c>
      <c r="N333" s="12">
        <v>-9.7470115380890132E-6</v>
      </c>
      <c r="O333" s="2">
        <f>DATE(LEFT(ALT[[#This Row],[DATEMTH]],4),RIGHT(ALT[[#This Row],[DATEMTH]],2),1)</f>
        <v>43160</v>
      </c>
      <c r="P333" t="str">
        <f>IF(AND(ALT[[#This Row],[DATE]]&gt;=DATE(2023,6,1),ALT[[#This Row],[DATE]]&lt;=DATE(2024,5,31)),"Y","N")</f>
        <v>N</v>
      </c>
      <c r="Q333" t="str">
        <f>LEFT(ALT[[#This Row],[DATEMTH]],4)</f>
        <v>2018</v>
      </c>
    </row>
    <row r="334" spans="1:17" x14ac:dyDescent="0.25">
      <c r="A334" t="s">
        <v>28</v>
      </c>
      <c r="B334" t="s">
        <v>14</v>
      </c>
      <c r="C334" t="s">
        <v>20</v>
      </c>
      <c r="D334" t="s">
        <v>23</v>
      </c>
      <c r="E334" s="14">
        <v>11796.240787999999</v>
      </c>
      <c r="F334" s="14">
        <v>47831.744696000002</v>
      </c>
      <c r="G334" s="13">
        <v>0.24661949638200165</v>
      </c>
      <c r="H334" s="12">
        <v>-1038797.71</v>
      </c>
      <c r="I334" s="12">
        <v>-0.25618776808297655</v>
      </c>
      <c r="J334" t="s">
        <v>25</v>
      </c>
      <c r="K334" s="14">
        <v>1874.11528</v>
      </c>
      <c r="L334" s="14">
        <v>11796.240788000001</v>
      </c>
      <c r="M334" s="13">
        <v>0.1588739424432983</v>
      </c>
      <c r="N334" s="12">
        <v>-4.0701560721091871E-2</v>
      </c>
      <c r="O334" s="2">
        <f>DATE(LEFT(ALT[[#This Row],[DATEMTH]],4),RIGHT(ALT[[#This Row],[DATEMTH]],2),1)</f>
        <v>43160</v>
      </c>
      <c r="P334" t="str">
        <f>IF(AND(ALT[[#This Row],[DATE]]&gt;=DATE(2023,6,1),ALT[[#This Row],[DATE]]&lt;=DATE(2024,5,31)),"Y","N")</f>
        <v>N</v>
      </c>
      <c r="Q334" t="str">
        <f>LEFT(ALT[[#This Row],[DATEMTH]],4)</f>
        <v>2018</v>
      </c>
    </row>
    <row r="335" spans="1:17" x14ac:dyDescent="0.25">
      <c r="A335" t="s">
        <v>28</v>
      </c>
      <c r="B335" t="s">
        <v>14</v>
      </c>
      <c r="C335" t="s">
        <v>20</v>
      </c>
      <c r="D335" t="s">
        <v>23</v>
      </c>
      <c r="E335" s="14">
        <v>11796.240787999999</v>
      </c>
      <c r="F335" s="14">
        <v>47831.744696000002</v>
      </c>
      <c r="G335" s="13">
        <v>0.24661949638200165</v>
      </c>
      <c r="H335" s="12">
        <v>-1038797.71</v>
      </c>
      <c r="I335" s="12">
        <v>-0.25618776808297655</v>
      </c>
      <c r="J335" t="s">
        <v>26</v>
      </c>
      <c r="K335" s="14">
        <v>646.06982399999981</v>
      </c>
      <c r="L335" s="14">
        <v>11796.240788000001</v>
      </c>
      <c r="M335" s="13">
        <v>5.4769128200335596E-2</v>
      </c>
      <c r="N335" s="12">
        <v>-1.4031180713494386E-2</v>
      </c>
      <c r="O335" s="2">
        <f>DATE(LEFT(ALT[[#This Row],[DATEMTH]],4),RIGHT(ALT[[#This Row],[DATEMTH]],2),1)</f>
        <v>43160</v>
      </c>
      <c r="P335" t="str">
        <f>IF(AND(ALT[[#This Row],[DATE]]&gt;=DATE(2023,6,1),ALT[[#This Row],[DATE]]&lt;=DATE(2024,5,31)),"Y","N")</f>
        <v>N</v>
      </c>
      <c r="Q335" t="str">
        <f>LEFT(ALT[[#This Row],[DATEMTH]],4)</f>
        <v>2018</v>
      </c>
    </row>
    <row r="336" spans="1:17" x14ac:dyDescent="0.25">
      <c r="A336" t="s">
        <v>28</v>
      </c>
      <c r="B336" t="s">
        <v>14</v>
      </c>
      <c r="C336" t="s">
        <v>20</v>
      </c>
      <c r="D336" t="s">
        <v>23</v>
      </c>
      <c r="E336" s="14">
        <v>11796.240787999999</v>
      </c>
      <c r="F336" s="14">
        <v>47831.744696000002</v>
      </c>
      <c r="G336" s="13">
        <v>0.24661949638200165</v>
      </c>
      <c r="H336" s="12">
        <v>-1038797.71</v>
      </c>
      <c r="I336" s="12">
        <v>-0.25618776808297655</v>
      </c>
      <c r="J336" t="s">
        <v>16</v>
      </c>
      <c r="K336" s="14">
        <v>4461.6365720000003</v>
      </c>
      <c r="L336" s="14">
        <v>11796.240788000001</v>
      </c>
      <c r="M336" s="13">
        <v>0.37822528822391482</v>
      </c>
      <c r="N336" s="12">
        <v>-9.6896692422625247E-2</v>
      </c>
      <c r="O336" s="2">
        <f>DATE(LEFT(ALT[[#This Row],[DATEMTH]],4),RIGHT(ALT[[#This Row],[DATEMTH]],2),1)</f>
        <v>43160</v>
      </c>
      <c r="P336" t="str">
        <f>IF(AND(ALT[[#This Row],[DATE]]&gt;=DATE(2023,6,1),ALT[[#This Row],[DATE]]&lt;=DATE(2024,5,31)),"Y","N")</f>
        <v>N</v>
      </c>
      <c r="Q336" t="str">
        <f>LEFT(ALT[[#This Row],[DATEMTH]],4)</f>
        <v>2018</v>
      </c>
    </row>
    <row r="337" spans="1:17" x14ac:dyDescent="0.25">
      <c r="A337" t="s">
        <v>28</v>
      </c>
      <c r="B337" t="s">
        <v>14</v>
      </c>
      <c r="C337" t="s">
        <v>20</v>
      </c>
      <c r="D337" t="s">
        <v>23</v>
      </c>
      <c r="E337" s="14">
        <v>11796.240787999999</v>
      </c>
      <c r="F337" s="14">
        <v>47831.744696000002</v>
      </c>
      <c r="G337" s="13">
        <v>0.24661949638200165</v>
      </c>
      <c r="H337" s="12">
        <v>-1038797.71</v>
      </c>
      <c r="I337" s="12">
        <v>-0.25618776808297655</v>
      </c>
      <c r="J337" t="s">
        <v>24</v>
      </c>
      <c r="K337" s="14">
        <v>4814.4191119999996</v>
      </c>
      <c r="L337" s="14">
        <v>11796.240788000001</v>
      </c>
      <c r="M337" s="13">
        <v>0.40813164113245121</v>
      </c>
      <c r="N337" s="12">
        <v>-0.10455833422576502</v>
      </c>
      <c r="O337" s="2">
        <f>DATE(LEFT(ALT[[#This Row],[DATEMTH]],4),RIGHT(ALT[[#This Row],[DATEMTH]],2),1)</f>
        <v>43160</v>
      </c>
      <c r="P337" t="str">
        <f>IF(AND(ALT[[#This Row],[DATE]]&gt;=DATE(2023,6,1),ALT[[#This Row],[DATE]]&lt;=DATE(2024,5,31)),"Y","N")</f>
        <v>N</v>
      </c>
      <c r="Q337" t="str">
        <f>LEFT(ALT[[#This Row],[DATEMTH]],4)</f>
        <v>2018</v>
      </c>
    </row>
    <row r="338" spans="1:17" x14ac:dyDescent="0.25">
      <c r="A338" t="s">
        <v>28</v>
      </c>
      <c r="B338" t="s">
        <v>110</v>
      </c>
      <c r="C338" t="s">
        <v>15</v>
      </c>
      <c r="D338" t="s">
        <v>22</v>
      </c>
      <c r="E338" s="14">
        <v>3659824.5204829937</v>
      </c>
      <c r="F338" s="14">
        <v>18899642.160560992</v>
      </c>
      <c r="G338" s="13">
        <v>0.19364517536316991</v>
      </c>
      <c r="H338" s="12">
        <v>-15615050.26</v>
      </c>
      <c r="I338" s="12">
        <v>-3.0237791459024121</v>
      </c>
      <c r="J338" t="s">
        <v>16</v>
      </c>
      <c r="K338" s="14">
        <v>1175628.9581299992</v>
      </c>
      <c r="L338" s="14">
        <v>3659824.5204829983</v>
      </c>
      <c r="M338" s="13">
        <v>0.32122549907798525</v>
      </c>
      <c r="N338" s="12">
        <v>-0.97131496524410632</v>
      </c>
      <c r="O338" s="2">
        <f>DATE(LEFT(ALT[[#This Row],[DATEMTH]],4),RIGHT(ALT[[#This Row],[DATEMTH]],2),1)</f>
        <v>43160</v>
      </c>
      <c r="P338" t="str">
        <f>IF(AND(ALT[[#This Row],[DATE]]&gt;=DATE(2023,6,1),ALT[[#This Row],[DATE]]&lt;=DATE(2024,5,31)),"Y","N")</f>
        <v>N</v>
      </c>
      <c r="Q338" t="str">
        <f>LEFT(ALT[[#This Row],[DATEMTH]],4)</f>
        <v>2018</v>
      </c>
    </row>
    <row r="339" spans="1:17" x14ac:dyDescent="0.25">
      <c r="A339" t="s">
        <v>28</v>
      </c>
      <c r="B339" t="s">
        <v>110</v>
      </c>
      <c r="C339" t="s">
        <v>15</v>
      </c>
      <c r="D339" t="s">
        <v>22</v>
      </c>
      <c r="E339" s="14">
        <v>3659824.5204829937</v>
      </c>
      <c r="F339" s="14">
        <v>18899642.160560992</v>
      </c>
      <c r="G339" s="13">
        <v>0.19364517536316991</v>
      </c>
      <c r="H339" s="12">
        <v>-15615050.26</v>
      </c>
      <c r="I339" s="12">
        <v>-3.0237791459024121</v>
      </c>
      <c r="J339" t="s">
        <v>25</v>
      </c>
      <c r="K339" s="14">
        <v>520029.63640299975</v>
      </c>
      <c r="L339" s="14">
        <v>3659824.5204829983</v>
      </c>
      <c r="M339" s="13">
        <v>0.14209141271461009</v>
      </c>
      <c r="N339" s="12">
        <v>-0.42965305057825087</v>
      </c>
      <c r="O339" s="2">
        <f>DATE(LEFT(ALT[[#This Row],[DATEMTH]],4),RIGHT(ALT[[#This Row],[DATEMTH]],2),1)</f>
        <v>43160</v>
      </c>
      <c r="P339" t="str">
        <f>IF(AND(ALT[[#This Row],[DATE]]&gt;=DATE(2023,6,1),ALT[[#This Row],[DATE]]&lt;=DATE(2024,5,31)),"Y","N")</f>
        <v>N</v>
      </c>
      <c r="Q339" t="str">
        <f>LEFT(ALT[[#This Row],[DATEMTH]],4)</f>
        <v>2018</v>
      </c>
    </row>
    <row r="340" spans="1:17" x14ac:dyDescent="0.25">
      <c r="A340" t="s">
        <v>28</v>
      </c>
      <c r="B340" t="s">
        <v>110</v>
      </c>
      <c r="C340" t="s">
        <v>15</v>
      </c>
      <c r="D340" t="s">
        <v>22</v>
      </c>
      <c r="E340" s="14">
        <v>3659824.5204829937</v>
      </c>
      <c r="F340" s="14">
        <v>18899642.160560992</v>
      </c>
      <c r="G340" s="13">
        <v>0.19364517536316991</v>
      </c>
      <c r="H340" s="12">
        <v>-15615050.26</v>
      </c>
      <c r="I340" s="12">
        <v>-3.0237791459024121</v>
      </c>
      <c r="J340" t="s">
        <v>24</v>
      </c>
      <c r="K340" s="14">
        <v>1501630.5370689994</v>
      </c>
      <c r="L340" s="14">
        <v>3659824.5204829983</v>
      </c>
      <c r="M340" s="13">
        <v>0.4103012394897077</v>
      </c>
      <c r="N340" s="12">
        <v>-1.2406603315068894</v>
      </c>
      <c r="O340" s="2">
        <f>DATE(LEFT(ALT[[#This Row],[DATEMTH]],4),RIGHT(ALT[[#This Row],[DATEMTH]],2),1)</f>
        <v>43160</v>
      </c>
      <c r="P340" t="str">
        <f>IF(AND(ALT[[#This Row],[DATE]]&gt;=DATE(2023,6,1),ALT[[#This Row],[DATE]]&lt;=DATE(2024,5,31)),"Y","N")</f>
        <v>N</v>
      </c>
      <c r="Q340" t="str">
        <f>LEFT(ALT[[#This Row],[DATEMTH]],4)</f>
        <v>2018</v>
      </c>
    </row>
    <row r="341" spans="1:17" x14ac:dyDescent="0.25">
      <c r="A341" t="s">
        <v>28</v>
      </c>
      <c r="B341" t="s">
        <v>110</v>
      </c>
      <c r="C341" t="s">
        <v>15</v>
      </c>
      <c r="D341" t="s">
        <v>22</v>
      </c>
      <c r="E341" s="14">
        <v>3659824.5204829937</v>
      </c>
      <c r="F341" s="14">
        <v>18899642.160560992</v>
      </c>
      <c r="G341" s="13">
        <v>0.19364517536316991</v>
      </c>
      <c r="H341" s="12">
        <v>-15615050.26</v>
      </c>
      <c r="I341" s="12">
        <v>-3.0237791459024121</v>
      </c>
      <c r="J341" t="s">
        <v>26</v>
      </c>
      <c r="K341" s="14">
        <v>462535.38888100017</v>
      </c>
      <c r="L341" s="14">
        <v>3659824.5204829983</v>
      </c>
      <c r="M341" s="13">
        <v>0.12638184871769698</v>
      </c>
      <c r="N341" s="12">
        <v>-0.38215079857316564</v>
      </c>
      <c r="O341" s="2">
        <f>DATE(LEFT(ALT[[#This Row],[DATEMTH]],4),RIGHT(ALT[[#This Row],[DATEMTH]],2),1)</f>
        <v>43160</v>
      </c>
      <c r="P341" t="str">
        <f>IF(AND(ALT[[#This Row],[DATE]]&gt;=DATE(2023,6,1),ALT[[#This Row],[DATE]]&lt;=DATE(2024,5,31)),"Y","N")</f>
        <v>N</v>
      </c>
      <c r="Q341" t="str">
        <f>LEFT(ALT[[#This Row],[DATEMTH]],4)</f>
        <v>2018</v>
      </c>
    </row>
    <row r="342" spans="1:17" x14ac:dyDescent="0.25">
      <c r="A342" t="s">
        <v>28</v>
      </c>
      <c r="B342" t="s">
        <v>110</v>
      </c>
      <c r="C342" t="s">
        <v>18</v>
      </c>
      <c r="D342" t="s">
        <v>22</v>
      </c>
      <c r="E342" s="14">
        <v>6438967.0864979923</v>
      </c>
      <c r="F342" s="14">
        <v>18899642.160560992</v>
      </c>
      <c r="G342" s="13">
        <v>0.34069253966800322</v>
      </c>
      <c r="H342" s="12">
        <v>-15615050.26</v>
      </c>
      <c r="I342" s="12">
        <v>-5.3199311301229137</v>
      </c>
      <c r="J342" t="s">
        <v>25</v>
      </c>
      <c r="K342" s="14">
        <v>781132.3896709996</v>
      </c>
      <c r="L342" s="14">
        <v>6438967.0864980007</v>
      </c>
      <c r="M342" s="13">
        <v>0.12131330680490227</v>
      </c>
      <c r="N342" s="12">
        <v>-0.64537843736955147</v>
      </c>
      <c r="O342" s="2">
        <f>DATE(LEFT(ALT[[#This Row],[DATEMTH]],4),RIGHT(ALT[[#This Row],[DATEMTH]],2),1)</f>
        <v>43160</v>
      </c>
      <c r="P342" t="str">
        <f>IF(AND(ALT[[#This Row],[DATE]]&gt;=DATE(2023,6,1),ALT[[#This Row],[DATE]]&lt;=DATE(2024,5,31)),"Y","N")</f>
        <v>N</v>
      </c>
      <c r="Q342" t="str">
        <f>LEFT(ALT[[#This Row],[DATEMTH]],4)</f>
        <v>2018</v>
      </c>
    </row>
    <row r="343" spans="1:17" x14ac:dyDescent="0.25">
      <c r="A343" t="s">
        <v>28</v>
      </c>
      <c r="B343" t="s">
        <v>110</v>
      </c>
      <c r="C343" t="s">
        <v>18</v>
      </c>
      <c r="D343" t="s">
        <v>22</v>
      </c>
      <c r="E343" s="14">
        <v>6438967.0864979923</v>
      </c>
      <c r="F343" s="14">
        <v>18899642.160560992</v>
      </c>
      <c r="G343" s="13">
        <v>0.34069253966800322</v>
      </c>
      <c r="H343" s="12">
        <v>-15615050.26</v>
      </c>
      <c r="I343" s="12">
        <v>-5.3199311301229137</v>
      </c>
      <c r="J343" t="s">
        <v>24</v>
      </c>
      <c r="K343" s="14">
        <v>1939681.1017420008</v>
      </c>
      <c r="L343" s="14">
        <v>6438967.0864980007</v>
      </c>
      <c r="M343" s="13">
        <v>0.30124103380018158</v>
      </c>
      <c r="N343" s="12">
        <v>-1.6025815533839949</v>
      </c>
      <c r="O343" s="2">
        <f>DATE(LEFT(ALT[[#This Row],[DATEMTH]],4),RIGHT(ALT[[#This Row],[DATEMTH]],2),1)</f>
        <v>43160</v>
      </c>
      <c r="P343" t="str">
        <f>IF(AND(ALT[[#This Row],[DATE]]&gt;=DATE(2023,6,1),ALT[[#This Row],[DATE]]&lt;=DATE(2024,5,31)),"Y","N")</f>
        <v>N</v>
      </c>
      <c r="Q343" t="str">
        <f>LEFT(ALT[[#This Row],[DATEMTH]],4)</f>
        <v>2018</v>
      </c>
    </row>
    <row r="344" spans="1:17" x14ac:dyDescent="0.25">
      <c r="A344" t="s">
        <v>28</v>
      </c>
      <c r="B344" t="s">
        <v>110</v>
      </c>
      <c r="C344" t="s">
        <v>18</v>
      </c>
      <c r="D344" t="s">
        <v>22</v>
      </c>
      <c r="E344" s="14">
        <v>6438967.0864979923</v>
      </c>
      <c r="F344" s="14">
        <v>18899642.160560992</v>
      </c>
      <c r="G344" s="13">
        <v>0.34069253966800322</v>
      </c>
      <c r="H344" s="12">
        <v>-15615050.26</v>
      </c>
      <c r="I344" s="12">
        <v>-5.3199311301229137</v>
      </c>
      <c r="J344" t="s">
        <v>26</v>
      </c>
      <c r="K344" s="14">
        <v>1152827.0511819993</v>
      </c>
      <c r="L344" s="14">
        <v>6438967.0864980007</v>
      </c>
      <c r="M344" s="13">
        <v>0.17903912781281106</v>
      </c>
      <c r="N344" s="12">
        <v>-0.95247582956142873</v>
      </c>
      <c r="O344" s="2">
        <f>DATE(LEFT(ALT[[#This Row],[DATEMTH]],4),RIGHT(ALT[[#This Row],[DATEMTH]],2),1)</f>
        <v>43160</v>
      </c>
      <c r="P344" t="str">
        <f>IF(AND(ALT[[#This Row],[DATE]]&gt;=DATE(2023,6,1),ALT[[#This Row],[DATE]]&lt;=DATE(2024,5,31)),"Y","N")</f>
        <v>N</v>
      </c>
      <c r="Q344" t="str">
        <f>LEFT(ALT[[#This Row],[DATEMTH]],4)</f>
        <v>2018</v>
      </c>
    </row>
    <row r="345" spans="1:17" x14ac:dyDescent="0.25">
      <c r="A345" t="s">
        <v>28</v>
      </c>
      <c r="B345" t="s">
        <v>110</v>
      </c>
      <c r="C345" t="s">
        <v>18</v>
      </c>
      <c r="D345" t="s">
        <v>22</v>
      </c>
      <c r="E345" s="14">
        <v>6438967.0864979923</v>
      </c>
      <c r="F345" s="14">
        <v>18899642.160560992</v>
      </c>
      <c r="G345" s="13">
        <v>0.34069253966800322</v>
      </c>
      <c r="H345" s="12">
        <v>-15615050.26</v>
      </c>
      <c r="I345" s="12">
        <v>-5.3199311301229137</v>
      </c>
      <c r="J345" t="s">
        <v>16</v>
      </c>
      <c r="K345" s="14">
        <v>2565326.5439030007</v>
      </c>
      <c r="L345" s="14">
        <v>6438967.0864980007</v>
      </c>
      <c r="M345" s="13">
        <v>0.39840653158210504</v>
      </c>
      <c r="N345" s="12">
        <v>-2.1194953098079385</v>
      </c>
      <c r="O345" s="2">
        <f>DATE(LEFT(ALT[[#This Row],[DATEMTH]],4),RIGHT(ALT[[#This Row],[DATEMTH]],2),1)</f>
        <v>43160</v>
      </c>
      <c r="P345" t="str">
        <f>IF(AND(ALT[[#This Row],[DATE]]&gt;=DATE(2023,6,1),ALT[[#This Row],[DATE]]&lt;=DATE(2024,5,31)),"Y","N")</f>
        <v>N</v>
      </c>
      <c r="Q345" t="str">
        <f>LEFT(ALT[[#This Row],[DATEMTH]],4)</f>
        <v>2018</v>
      </c>
    </row>
    <row r="346" spans="1:17" x14ac:dyDescent="0.25">
      <c r="A346" t="s">
        <v>28</v>
      </c>
      <c r="B346" t="s">
        <v>110</v>
      </c>
      <c r="C346" t="s">
        <v>19</v>
      </c>
      <c r="D346" t="s">
        <v>22</v>
      </c>
      <c r="E346" s="14">
        <v>4765528.1250400068</v>
      </c>
      <c r="F346" s="14">
        <v>18899642.160560992</v>
      </c>
      <c r="G346" s="13">
        <v>0.25214911925605227</v>
      </c>
      <c r="H346" s="12">
        <v>-15615050.26</v>
      </c>
      <c r="I346" s="12">
        <v>-3.9373211701979898</v>
      </c>
      <c r="J346" t="s">
        <v>25</v>
      </c>
      <c r="K346" s="14">
        <v>3333102.1881059995</v>
      </c>
      <c r="L346" s="14">
        <v>4765528.1250400003</v>
      </c>
      <c r="M346" s="13">
        <v>0.69941926700475043</v>
      </c>
      <c r="N346" s="12">
        <v>-2.7538382868221642</v>
      </c>
      <c r="O346" s="2">
        <f>DATE(LEFT(ALT[[#This Row],[DATEMTH]],4),RIGHT(ALT[[#This Row],[DATEMTH]],2),1)</f>
        <v>43160</v>
      </c>
      <c r="P346" t="str">
        <f>IF(AND(ALT[[#This Row],[DATE]]&gt;=DATE(2023,6,1),ALT[[#This Row],[DATE]]&lt;=DATE(2024,5,31)),"Y","N")</f>
        <v>N</v>
      </c>
      <c r="Q346" t="str">
        <f>LEFT(ALT[[#This Row],[DATEMTH]],4)</f>
        <v>2018</v>
      </c>
    </row>
    <row r="347" spans="1:17" x14ac:dyDescent="0.25">
      <c r="A347" t="s">
        <v>28</v>
      </c>
      <c r="B347" t="s">
        <v>110</v>
      </c>
      <c r="C347" t="s">
        <v>19</v>
      </c>
      <c r="D347" t="s">
        <v>22</v>
      </c>
      <c r="E347" s="14">
        <v>4765528.1250400068</v>
      </c>
      <c r="F347" s="14">
        <v>18899642.160560992</v>
      </c>
      <c r="G347" s="13">
        <v>0.25214911925605227</v>
      </c>
      <c r="H347" s="12">
        <v>-15615050.26</v>
      </c>
      <c r="I347" s="12">
        <v>-3.9373211701979898</v>
      </c>
      <c r="J347" t="s">
        <v>16</v>
      </c>
      <c r="K347" s="14">
        <v>1325.030685000002</v>
      </c>
      <c r="L347" s="14">
        <v>4765528.1250400003</v>
      </c>
      <c r="M347" s="13">
        <v>2.7804487776239491E-4</v>
      </c>
      <c r="N347" s="12">
        <v>-1.0947519834789898E-3</v>
      </c>
      <c r="O347" s="2">
        <f>DATE(LEFT(ALT[[#This Row],[DATEMTH]],4),RIGHT(ALT[[#This Row],[DATEMTH]],2),1)</f>
        <v>43160</v>
      </c>
      <c r="P347" t="str">
        <f>IF(AND(ALT[[#This Row],[DATE]]&gt;=DATE(2023,6,1),ALT[[#This Row],[DATE]]&lt;=DATE(2024,5,31)),"Y","N")</f>
        <v>N</v>
      </c>
      <c r="Q347" t="str">
        <f>LEFT(ALT[[#This Row],[DATEMTH]],4)</f>
        <v>2018</v>
      </c>
    </row>
    <row r="348" spans="1:17" x14ac:dyDescent="0.25">
      <c r="A348" t="s">
        <v>28</v>
      </c>
      <c r="B348" t="s">
        <v>110</v>
      </c>
      <c r="C348" t="s">
        <v>19</v>
      </c>
      <c r="D348" t="s">
        <v>22</v>
      </c>
      <c r="E348" s="14">
        <v>4765528.1250400068</v>
      </c>
      <c r="F348" s="14">
        <v>18899642.160560992</v>
      </c>
      <c r="G348" s="13">
        <v>0.25214911925605227</v>
      </c>
      <c r="H348" s="12">
        <v>-15615050.26</v>
      </c>
      <c r="I348" s="12">
        <v>-3.9373211701979898</v>
      </c>
      <c r="J348" t="s">
        <v>24</v>
      </c>
      <c r="K348" s="14">
        <v>1271583.6627670005</v>
      </c>
      <c r="L348" s="14">
        <v>4765528.1250400003</v>
      </c>
      <c r="M348" s="13">
        <v>0.26682953691650435</v>
      </c>
      <c r="N348" s="12">
        <v>-1.0505935845354786</v>
      </c>
      <c r="O348" s="2">
        <f>DATE(LEFT(ALT[[#This Row],[DATEMTH]],4),RIGHT(ALT[[#This Row],[DATEMTH]],2),1)</f>
        <v>43160</v>
      </c>
      <c r="P348" t="str">
        <f>IF(AND(ALT[[#This Row],[DATE]]&gt;=DATE(2023,6,1),ALT[[#This Row],[DATE]]&lt;=DATE(2024,5,31)),"Y","N")</f>
        <v>N</v>
      </c>
      <c r="Q348" t="str">
        <f>LEFT(ALT[[#This Row],[DATEMTH]],4)</f>
        <v>2018</v>
      </c>
    </row>
    <row r="349" spans="1:17" x14ac:dyDescent="0.25">
      <c r="A349" t="s">
        <v>28</v>
      </c>
      <c r="B349" t="s">
        <v>110</v>
      </c>
      <c r="C349" t="s">
        <v>19</v>
      </c>
      <c r="D349" t="s">
        <v>22</v>
      </c>
      <c r="E349" s="14">
        <v>4765528.1250400068</v>
      </c>
      <c r="F349" s="14">
        <v>18899642.160560992</v>
      </c>
      <c r="G349" s="13">
        <v>0.25214911925605227</v>
      </c>
      <c r="H349" s="12">
        <v>-15615050.26</v>
      </c>
      <c r="I349" s="12">
        <v>-3.9373211701979898</v>
      </c>
      <c r="J349" t="s">
        <v>26</v>
      </c>
      <c r="K349" s="14">
        <v>159517.24348199987</v>
      </c>
      <c r="L349" s="14">
        <v>4765528.1250400003</v>
      </c>
      <c r="M349" s="13">
        <v>3.3473151200982772E-2</v>
      </c>
      <c r="N349" s="12">
        <v>-0.13179454685686773</v>
      </c>
      <c r="O349" s="2">
        <f>DATE(LEFT(ALT[[#This Row],[DATEMTH]],4),RIGHT(ALT[[#This Row],[DATEMTH]],2),1)</f>
        <v>43160</v>
      </c>
      <c r="P349" t="str">
        <f>IF(AND(ALT[[#This Row],[DATE]]&gt;=DATE(2023,6,1),ALT[[#This Row],[DATE]]&lt;=DATE(2024,5,31)),"Y","N")</f>
        <v>N</v>
      </c>
      <c r="Q349" t="str">
        <f>LEFT(ALT[[#This Row],[DATEMTH]],4)</f>
        <v>2018</v>
      </c>
    </row>
    <row r="350" spans="1:17" x14ac:dyDescent="0.25">
      <c r="A350" t="s">
        <v>28</v>
      </c>
      <c r="B350" t="s">
        <v>110</v>
      </c>
      <c r="C350" t="s">
        <v>20</v>
      </c>
      <c r="D350" t="s">
        <v>22</v>
      </c>
      <c r="E350" s="14">
        <v>4035322.428539997</v>
      </c>
      <c r="F350" s="14">
        <v>18899642.160560992</v>
      </c>
      <c r="G350" s="13">
        <v>0.21351316571277443</v>
      </c>
      <c r="H350" s="12">
        <v>-15615050.26</v>
      </c>
      <c r="I350" s="12">
        <v>-3.3340188137766811</v>
      </c>
      <c r="J350" t="s">
        <v>26</v>
      </c>
      <c r="K350" s="14">
        <v>245618.23777600011</v>
      </c>
      <c r="L350" s="14">
        <v>4035322.4285400007</v>
      </c>
      <c r="M350" s="13">
        <v>6.0867066294096848E-2</v>
      </c>
      <c r="N350" s="12">
        <v>-0.20293194416391139</v>
      </c>
      <c r="O350" s="2">
        <f>DATE(LEFT(ALT[[#This Row],[DATEMTH]],4),RIGHT(ALT[[#This Row],[DATEMTH]],2),1)</f>
        <v>43160</v>
      </c>
      <c r="P350" t="str">
        <f>IF(AND(ALT[[#This Row],[DATE]]&gt;=DATE(2023,6,1),ALT[[#This Row],[DATE]]&lt;=DATE(2024,5,31)),"Y","N")</f>
        <v>N</v>
      </c>
      <c r="Q350" t="str">
        <f>LEFT(ALT[[#This Row],[DATEMTH]],4)</f>
        <v>2018</v>
      </c>
    </row>
    <row r="351" spans="1:17" x14ac:dyDescent="0.25">
      <c r="A351" t="s">
        <v>28</v>
      </c>
      <c r="B351" t="s">
        <v>110</v>
      </c>
      <c r="C351" t="s">
        <v>20</v>
      </c>
      <c r="D351" t="s">
        <v>22</v>
      </c>
      <c r="E351" s="14">
        <v>4035322.428539997</v>
      </c>
      <c r="F351" s="14">
        <v>18899642.160560992</v>
      </c>
      <c r="G351" s="13">
        <v>0.21351316571277443</v>
      </c>
      <c r="H351" s="12">
        <v>-15615050.26</v>
      </c>
      <c r="I351" s="12">
        <v>-3.3340188137766811</v>
      </c>
      <c r="J351" t="s">
        <v>25</v>
      </c>
      <c r="K351" s="14">
        <v>616724.40626800037</v>
      </c>
      <c r="L351" s="14">
        <v>4035322.4285400007</v>
      </c>
      <c r="M351" s="13">
        <v>0.15283150657458969</v>
      </c>
      <c r="N351" s="12">
        <v>-0.50954311825751653</v>
      </c>
      <c r="O351" s="2">
        <f>DATE(LEFT(ALT[[#This Row],[DATEMTH]],4),RIGHT(ALT[[#This Row],[DATEMTH]],2),1)</f>
        <v>43160</v>
      </c>
      <c r="P351" t="str">
        <f>IF(AND(ALT[[#This Row],[DATE]]&gt;=DATE(2023,6,1),ALT[[#This Row],[DATE]]&lt;=DATE(2024,5,31)),"Y","N")</f>
        <v>N</v>
      </c>
      <c r="Q351" t="str">
        <f>LEFT(ALT[[#This Row],[DATEMTH]],4)</f>
        <v>2018</v>
      </c>
    </row>
    <row r="352" spans="1:17" x14ac:dyDescent="0.25">
      <c r="A352" t="s">
        <v>28</v>
      </c>
      <c r="B352" t="s">
        <v>110</v>
      </c>
      <c r="C352" t="s">
        <v>20</v>
      </c>
      <c r="D352" t="s">
        <v>22</v>
      </c>
      <c r="E352" s="14">
        <v>4035322.428539997</v>
      </c>
      <c r="F352" s="14">
        <v>18899642.160560992</v>
      </c>
      <c r="G352" s="13">
        <v>0.21351316571277443</v>
      </c>
      <c r="H352" s="12">
        <v>-15615050.26</v>
      </c>
      <c r="I352" s="12">
        <v>-3.3340188137766811</v>
      </c>
      <c r="J352" t="s">
        <v>24</v>
      </c>
      <c r="K352" s="14">
        <v>1724142.128979001</v>
      </c>
      <c r="L352" s="14">
        <v>4035322.4285400007</v>
      </c>
      <c r="M352" s="13">
        <v>0.42726254457015073</v>
      </c>
      <c r="N352" s="12">
        <v>-1.4245013620189801</v>
      </c>
      <c r="O352" s="2">
        <f>DATE(LEFT(ALT[[#This Row],[DATEMTH]],4),RIGHT(ALT[[#This Row],[DATEMTH]],2),1)</f>
        <v>43160</v>
      </c>
      <c r="P352" t="str">
        <f>IF(AND(ALT[[#This Row],[DATE]]&gt;=DATE(2023,6,1),ALT[[#This Row],[DATE]]&lt;=DATE(2024,5,31)),"Y","N")</f>
        <v>N</v>
      </c>
      <c r="Q352" t="str">
        <f>LEFT(ALT[[#This Row],[DATEMTH]],4)</f>
        <v>2018</v>
      </c>
    </row>
    <row r="353" spans="1:17" x14ac:dyDescent="0.25">
      <c r="A353" t="s">
        <v>28</v>
      </c>
      <c r="B353" t="s">
        <v>110</v>
      </c>
      <c r="C353" t="s">
        <v>20</v>
      </c>
      <c r="D353" t="s">
        <v>22</v>
      </c>
      <c r="E353" s="14">
        <v>4035322.428539997</v>
      </c>
      <c r="F353" s="14">
        <v>18899642.160560992</v>
      </c>
      <c r="G353" s="13">
        <v>0.21351316571277443</v>
      </c>
      <c r="H353" s="12">
        <v>-15615050.26</v>
      </c>
      <c r="I353" s="12">
        <v>-3.3340188137766811</v>
      </c>
      <c r="J353" t="s">
        <v>16</v>
      </c>
      <c r="K353" s="14">
        <v>1448837.6555169993</v>
      </c>
      <c r="L353" s="14">
        <v>4035322.4285400007</v>
      </c>
      <c r="M353" s="13">
        <v>0.35903888256116273</v>
      </c>
      <c r="N353" s="12">
        <v>-1.1970423893362729</v>
      </c>
      <c r="O353" s="2">
        <f>DATE(LEFT(ALT[[#This Row],[DATEMTH]],4),RIGHT(ALT[[#This Row],[DATEMTH]],2),1)</f>
        <v>43160</v>
      </c>
      <c r="P353" t="str">
        <f>IF(AND(ALT[[#This Row],[DATE]]&gt;=DATE(2023,6,1),ALT[[#This Row],[DATE]]&lt;=DATE(2024,5,31)),"Y","N")</f>
        <v>N</v>
      </c>
      <c r="Q353" t="str">
        <f>LEFT(ALT[[#This Row],[DATEMTH]],4)</f>
        <v>2018</v>
      </c>
    </row>
    <row r="354" spans="1:17" x14ac:dyDescent="0.25">
      <c r="A354" t="s">
        <v>28</v>
      </c>
      <c r="B354" t="s">
        <v>110</v>
      </c>
      <c r="C354" t="s">
        <v>15</v>
      </c>
      <c r="D354" t="s">
        <v>17</v>
      </c>
      <c r="E354" s="14">
        <v>3659824.5204829937</v>
      </c>
      <c r="F354" s="14">
        <v>18899642.160560992</v>
      </c>
      <c r="G354" s="13">
        <v>0.19364517536316991</v>
      </c>
      <c r="H354" s="12">
        <v>-27177994.550000001</v>
      </c>
      <c r="I354" s="12">
        <v>-5.2628875206540267</v>
      </c>
      <c r="J354" t="s">
        <v>25</v>
      </c>
      <c r="K354" s="14">
        <v>520029.63640299975</v>
      </c>
      <c r="L354" s="14">
        <v>3659824.5204829983</v>
      </c>
      <c r="M354" s="13">
        <v>0.14209141271461009</v>
      </c>
      <c r="N354" s="12">
        <v>-0.74781112276782236</v>
      </c>
      <c r="O354" s="2">
        <f>DATE(LEFT(ALT[[#This Row],[DATEMTH]],4),RIGHT(ALT[[#This Row],[DATEMTH]],2),1)</f>
        <v>43160</v>
      </c>
      <c r="P354" t="str">
        <f>IF(AND(ALT[[#This Row],[DATE]]&gt;=DATE(2023,6,1),ALT[[#This Row],[DATE]]&lt;=DATE(2024,5,31)),"Y","N")</f>
        <v>N</v>
      </c>
      <c r="Q354" t="str">
        <f>LEFT(ALT[[#This Row],[DATEMTH]],4)</f>
        <v>2018</v>
      </c>
    </row>
    <row r="355" spans="1:17" x14ac:dyDescent="0.25">
      <c r="A355" t="s">
        <v>28</v>
      </c>
      <c r="B355" t="s">
        <v>110</v>
      </c>
      <c r="C355" t="s">
        <v>15</v>
      </c>
      <c r="D355" t="s">
        <v>17</v>
      </c>
      <c r="E355" s="14">
        <v>3659824.5204829937</v>
      </c>
      <c r="F355" s="14">
        <v>18899642.160560992</v>
      </c>
      <c r="G355" s="13">
        <v>0.19364517536316991</v>
      </c>
      <c r="H355" s="12">
        <v>-27177994.550000001</v>
      </c>
      <c r="I355" s="12">
        <v>-5.2628875206540267</v>
      </c>
      <c r="J355" t="s">
        <v>16</v>
      </c>
      <c r="K355" s="14">
        <v>1175628.9581299992</v>
      </c>
      <c r="L355" s="14">
        <v>3659824.5204829983</v>
      </c>
      <c r="M355" s="13">
        <v>0.32122549907798525</v>
      </c>
      <c r="N355" s="12">
        <v>-1.6905736704133902</v>
      </c>
      <c r="O355" s="2">
        <f>DATE(LEFT(ALT[[#This Row],[DATEMTH]],4),RIGHT(ALT[[#This Row],[DATEMTH]],2),1)</f>
        <v>43160</v>
      </c>
      <c r="P355" t="str">
        <f>IF(AND(ALT[[#This Row],[DATE]]&gt;=DATE(2023,6,1),ALT[[#This Row],[DATE]]&lt;=DATE(2024,5,31)),"Y","N")</f>
        <v>N</v>
      </c>
      <c r="Q355" t="str">
        <f>LEFT(ALT[[#This Row],[DATEMTH]],4)</f>
        <v>2018</v>
      </c>
    </row>
    <row r="356" spans="1:17" x14ac:dyDescent="0.25">
      <c r="A356" t="s">
        <v>28</v>
      </c>
      <c r="B356" t="s">
        <v>110</v>
      </c>
      <c r="C356" t="s">
        <v>15</v>
      </c>
      <c r="D356" t="s">
        <v>17</v>
      </c>
      <c r="E356" s="14">
        <v>3659824.5204829937</v>
      </c>
      <c r="F356" s="14">
        <v>18899642.160560992</v>
      </c>
      <c r="G356" s="13">
        <v>0.19364517536316991</v>
      </c>
      <c r="H356" s="12">
        <v>-27177994.550000001</v>
      </c>
      <c r="I356" s="12">
        <v>-5.2628875206540267</v>
      </c>
      <c r="J356" t="s">
        <v>26</v>
      </c>
      <c r="K356" s="14">
        <v>462535.38888100017</v>
      </c>
      <c r="L356" s="14">
        <v>3659824.5204829983</v>
      </c>
      <c r="M356" s="13">
        <v>0.12638184871769698</v>
      </c>
      <c r="N356" s="12">
        <v>-0.66513345445355254</v>
      </c>
      <c r="O356" s="2">
        <f>DATE(LEFT(ALT[[#This Row],[DATEMTH]],4),RIGHT(ALT[[#This Row],[DATEMTH]],2),1)</f>
        <v>43160</v>
      </c>
      <c r="P356" t="str">
        <f>IF(AND(ALT[[#This Row],[DATE]]&gt;=DATE(2023,6,1),ALT[[#This Row],[DATE]]&lt;=DATE(2024,5,31)),"Y","N")</f>
        <v>N</v>
      </c>
      <c r="Q356" t="str">
        <f>LEFT(ALT[[#This Row],[DATEMTH]],4)</f>
        <v>2018</v>
      </c>
    </row>
    <row r="357" spans="1:17" x14ac:dyDescent="0.25">
      <c r="A357" t="s">
        <v>28</v>
      </c>
      <c r="B357" t="s">
        <v>110</v>
      </c>
      <c r="C357" t="s">
        <v>15</v>
      </c>
      <c r="D357" t="s">
        <v>17</v>
      </c>
      <c r="E357" s="14">
        <v>3659824.5204829937</v>
      </c>
      <c r="F357" s="14">
        <v>18899642.160560992</v>
      </c>
      <c r="G357" s="13">
        <v>0.19364517536316991</v>
      </c>
      <c r="H357" s="12">
        <v>-27177994.550000001</v>
      </c>
      <c r="I357" s="12">
        <v>-5.2628875206540267</v>
      </c>
      <c r="J357" t="s">
        <v>24</v>
      </c>
      <c r="K357" s="14">
        <v>1501630.5370689994</v>
      </c>
      <c r="L357" s="14">
        <v>3659824.5204829983</v>
      </c>
      <c r="M357" s="13">
        <v>0.4103012394897077</v>
      </c>
      <c r="N357" s="12">
        <v>-2.1593692730192617</v>
      </c>
      <c r="O357" s="2">
        <f>DATE(LEFT(ALT[[#This Row],[DATEMTH]],4),RIGHT(ALT[[#This Row],[DATEMTH]],2),1)</f>
        <v>43160</v>
      </c>
      <c r="P357" t="str">
        <f>IF(AND(ALT[[#This Row],[DATE]]&gt;=DATE(2023,6,1),ALT[[#This Row],[DATE]]&lt;=DATE(2024,5,31)),"Y","N")</f>
        <v>N</v>
      </c>
      <c r="Q357" t="str">
        <f>LEFT(ALT[[#This Row],[DATEMTH]],4)</f>
        <v>2018</v>
      </c>
    </row>
    <row r="358" spans="1:17" x14ac:dyDescent="0.25">
      <c r="A358" t="s">
        <v>28</v>
      </c>
      <c r="B358" t="s">
        <v>110</v>
      </c>
      <c r="C358" t="s">
        <v>18</v>
      </c>
      <c r="D358" t="s">
        <v>17</v>
      </c>
      <c r="E358" s="14">
        <v>6438967.0864979923</v>
      </c>
      <c r="F358" s="14">
        <v>18899642.160560992</v>
      </c>
      <c r="G358" s="13">
        <v>0.34069253966800322</v>
      </c>
      <c r="H358" s="12">
        <v>-27177994.550000001</v>
      </c>
      <c r="I358" s="12">
        <v>-9.2593399863226509</v>
      </c>
      <c r="J358" t="s">
        <v>24</v>
      </c>
      <c r="K358" s="14">
        <v>1939681.1017420008</v>
      </c>
      <c r="L358" s="14">
        <v>6438967.0864980007</v>
      </c>
      <c r="M358" s="13">
        <v>0.30124103380018158</v>
      </c>
      <c r="N358" s="12">
        <v>-2.7892931497871944</v>
      </c>
      <c r="O358" s="2">
        <f>DATE(LEFT(ALT[[#This Row],[DATEMTH]],4),RIGHT(ALT[[#This Row],[DATEMTH]],2),1)</f>
        <v>43160</v>
      </c>
      <c r="P358" t="str">
        <f>IF(AND(ALT[[#This Row],[DATE]]&gt;=DATE(2023,6,1),ALT[[#This Row],[DATE]]&lt;=DATE(2024,5,31)),"Y","N")</f>
        <v>N</v>
      </c>
      <c r="Q358" t="str">
        <f>LEFT(ALT[[#This Row],[DATEMTH]],4)</f>
        <v>2018</v>
      </c>
    </row>
    <row r="359" spans="1:17" x14ac:dyDescent="0.25">
      <c r="A359" t="s">
        <v>28</v>
      </c>
      <c r="B359" t="s">
        <v>110</v>
      </c>
      <c r="C359" t="s">
        <v>18</v>
      </c>
      <c r="D359" t="s">
        <v>17</v>
      </c>
      <c r="E359" s="14">
        <v>6438967.0864979923</v>
      </c>
      <c r="F359" s="14">
        <v>18899642.160560992</v>
      </c>
      <c r="G359" s="13">
        <v>0.34069253966800322</v>
      </c>
      <c r="H359" s="12">
        <v>-27177994.550000001</v>
      </c>
      <c r="I359" s="12">
        <v>-9.2593399863226509</v>
      </c>
      <c r="J359" t="s">
        <v>16</v>
      </c>
      <c r="K359" s="14">
        <v>2565326.5439030007</v>
      </c>
      <c r="L359" s="14">
        <v>6438967.0864980007</v>
      </c>
      <c r="M359" s="13">
        <v>0.39840653158210504</v>
      </c>
      <c r="N359" s="12">
        <v>-3.6889815286903032</v>
      </c>
      <c r="O359" s="2">
        <f>DATE(LEFT(ALT[[#This Row],[DATEMTH]],4),RIGHT(ALT[[#This Row],[DATEMTH]],2),1)</f>
        <v>43160</v>
      </c>
      <c r="P359" t="str">
        <f>IF(AND(ALT[[#This Row],[DATE]]&gt;=DATE(2023,6,1),ALT[[#This Row],[DATE]]&lt;=DATE(2024,5,31)),"Y","N")</f>
        <v>N</v>
      </c>
      <c r="Q359" t="str">
        <f>LEFT(ALT[[#This Row],[DATEMTH]],4)</f>
        <v>2018</v>
      </c>
    </row>
    <row r="360" spans="1:17" x14ac:dyDescent="0.25">
      <c r="A360" t="s">
        <v>28</v>
      </c>
      <c r="B360" t="s">
        <v>110</v>
      </c>
      <c r="C360" t="s">
        <v>18</v>
      </c>
      <c r="D360" t="s">
        <v>17</v>
      </c>
      <c r="E360" s="14">
        <v>6438967.0864979923</v>
      </c>
      <c r="F360" s="14">
        <v>18899642.160560992</v>
      </c>
      <c r="G360" s="13">
        <v>0.34069253966800322</v>
      </c>
      <c r="H360" s="12">
        <v>-27177994.550000001</v>
      </c>
      <c r="I360" s="12">
        <v>-9.2593399863226509</v>
      </c>
      <c r="J360" t="s">
        <v>25</v>
      </c>
      <c r="K360" s="14">
        <v>781132.3896709996</v>
      </c>
      <c r="L360" s="14">
        <v>6438967.0864980007</v>
      </c>
      <c r="M360" s="13">
        <v>0.12131330680490227</v>
      </c>
      <c r="N360" s="12">
        <v>-1.1232811525716593</v>
      </c>
      <c r="O360" s="2">
        <f>DATE(LEFT(ALT[[#This Row],[DATEMTH]],4),RIGHT(ALT[[#This Row],[DATEMTH]],2),1)</f>
        <v>43160</v>
      </c>
      <c r="P360" t="str">
        <f>IF(AND(ALT[[#This Row],[DATE]]&gt;=DATE(2023,6,1),ALT[[#This Row],[DATE]]&lt;=DATE(2024,5,31)),"Y","N")</f>
        <v>N</v>
      </c>
      <c r="Q360" t="str">
        <f>LEFT(ALT[[#This Row],[DATEMTH]],4)</f>
        <v>2018</v>
      </c>
    </row>
    <row r="361" spans="1:17" x14ac:dyDescent="0.25">
      <c r="A361" t="s">
        <v>28</v>
      </c>
      <c r="B361" t="s">
        <v>110</v>
      </c>
      <c r="C361" t="s">
        <v>18</v>
      </c>
      <c r="D361" t="s">
        <v>17</v>
      </c>
      <c r="E361" s="14">
        <v>6438967.0864979923</v>
      </c>
      <c r="F361" s="14">
        <v>18899642.160560992</v>
      </c>
      <c r="G361" s="13">
        <v>0.34069253966800322</v>
      </c>
      <c r="H361" s="12">
        <v>-27177994.550000001</v>
      </c>
      <c r="I361" s="12">
        <v>-9.2593399863226509</v>
      </c>
      <c r="J361" t="s">
        <v>26</v>
      </c>
      <c r="K361" s="14">
        <v>1152827.0511819993</v>
      </c>
      <c r="L361" s="14">
        <v>6438967.0864980007</v>
      </c>
      <c r="M361" s="13">
        <v>0.17903912781281106</v>
      </c>
      <c r="N361" s="12">
        <v>-1.6577841552734933</v>
      </c>
      <c r="O361" s="2">
        <f>DATE(LEFT(ALT[[#This Row],[DATEMTH]],4),RIGHT(ALT[[#This Row],[DATEMTH]],2),1)</f>
        <v>43160</v>
      </c>
      <c r="P361" t="str">
        <f>IF(AND(ALT[[#This Row],[DATE]]&gt;=DATE(2023,6,1),ALT[[#This Row],[DATE]]&lt;=DATE(2024,5,31)),"Y","N")</f>
        <v>N</v>
      </c>
      <c r="Q361" t="str">
        <f>LEFT(ALT[[#This Row],[DATEMTH]],4)</f>
        <v>2018</v>
      </c>
    </row>
    <row r="362" spans="1:17" x14ac:dyDescent="0.25">
      <c r="A362" t="s">
        <v>28</v>
      </c>
      <c r="B362" t="s">
        <v>110</v>
      </c>
      <c r="C362" t="s">
        <v>19</v>
      </c>
      <c r="D362" t="s">
        <v>17</v>
      </c>
      <c r="E362" s="14">
        <v>4765528.1250400068</v>
      </c>
      <c r="F362" s="14">
        <v>18899642.160560992</v>
      </c>
      <c r="G362" s="13">
        <v>0.25214911925605227</v>
      </c>
      <c r="H362" s="12">
        <v>-27177994.550000001</v>
      </c>
      <c r="I362" s="12">
        <v>-6.8529073889282888</v>
      </c>
      <c r="J362" t="s">
        <v>25</v>
      </c>
      <c r="K362" s="14">
        <v>3333102.1881059995</v>
      </c>
      <c r="L362" s="14">
        <v>4765528.1250400003</v>
      </c>
      <c r="M362" s="13">
        <v>0.69941926700475043</v>
      </c>
      <c r="N362" s="12">
        <v>-4.7930554628156621</v>
      </c>
      <c r="O362" s="2">
        <f>DATE(LEFT(ALT[[#This Row],[DATEMTH]],4),RIGHT(ALT[[#This Row],[DATEMTH]],2),1)</f>
        <v>43160</v>
      </c>
      <c r="P362" t="str">
        <f>IF(AND(ALT[[#This Row],[DATE]]&gt;=DATE(2023,6,1),ALT[[#This Row],[DATE]]&lt;=DATE(2024,5,31)),"Y","N")</f>
        <v>N</v>
      </c>
      <c r="Q362" t="str">
        <f>LEFT(ALT[[#This Row],[DATEMTH]],4)</f>
        <v>2018</v>
      </c>
    </row>
    <row r="363" spans="1:17" x14ac:dyDescent="0.25">
      <c r="A363" t="s">
        <v>28</v>
      </c>
      <c r="B363" t="s">
        <v>110</v>
      </c>
      <c r="C363" t="s">
        <v>19</v>
      </c>
      <c r="D363" t="s">
        <v>17</v>
      </c>
      <c r="E363" s="14">
        <v>4765528.1250400068</v>
      </c>
      <c r="F363" s="14">
        <v>18899642.160560992</v>
      </c>
      <c r="G363" s="13">
        <v>0.25214911925605227</v>
      </c>
      <c r="H363" s="12">
        <v>-27177994.550000001</v>
      </c>
      <c r="I363" s="12">
        <v>-6.8529073889282888</v>
      </c>
      <c r="J363" t="s">
        <v>26</v>
      </c>
      <c r="K363" s="14">
        <v>159517.24348199987</v>
      </c>
      <c r="L363" s="14">
        <v>4765528.1250400003</v>
      </c>
      <c r="M363" s="13">
        <v>3.3473151200982772E-2</v>
      </c>
      <c r="N363" s="12">
        <v>-0.22938840519592865</v>
      </c>
      <c r="O363" s="2">
        <f>DATE(LEFT(ALT[[#This Row],[DATEMTH]],4),RIGHT(ALT[[#This Row],[DATEMTH]],2),1)</f>
        <v>43160</v>
      </c>
      <c r="P363" t="str">
        <f>IF(AND(ALT[[#This Row],[DATE]]&gt;=DATE(2023,6,1),ALT[[#This Row],[DATE]]&lt;=DATE(2024,5,31)),"Y","N")</f>
        <v>N</v>
      </c>
      <c r="Q363" t="str">
        <f>LEFT(ALT[[#This Row],[DATEMTH]],4)</f>
        <v>2018</v>
      </c>
    </row>
    <row r="364" spans="1:17" x14ac:dyDescent="0.25">
      <c r="A364" t="s">
        <v>28</v>
      </c>
      <c r="B364" t="s">
        <v>110</v>
      </c>
      <c r="C364" t="s">
        <v>19</v>
      </c>
      <c r="D364" t="s">
        <v>17</v>
      </c>
      <c r="E364" s="14">
        <v>4765528.1250400068</v>
      </c>
      <c r="F364" s="14">
        <v>18899642.160560992</v>
      </c>
      <c r="G364" s="13">
        <v>0.25214911925605227</v>
      </c>
      <c r="H364" s="12">
        <v>-27177994.550000001</v>
      </c>
      <c r="I364" s="12">
        <v>-6.8529073889282888</v>
      </c>
      <c r="J364" t="s">
        <v>16</v>
      </c>
      <c r="K364" s="14">
        <v>1325.030685000002</v>
      </c>
      <c r="L364" s="14">
        <v>4765528.1250400003</v>
      </c>
      <c r="M364" s="13">
        <v>2.7804487776239491E-4</v>
      </c>
      <c r="N364" s="12">
        <v>-1.905415797271579E-3</v>
      </c>
      <c r="O364" s="2">
        <f>DATE(LEFT(ALT[[#This Row],[DATEMTH]],4),RIGHT(ALT[[#This Row],[DATEMTH]],2),1)</f>
        <v>43160</v>
      </c>
      <c r="P364" t="str">
        <f>IF(AND(ALT[[#This Row],[DATE]]&gt;=DATE(2023,6,1),ALT[[#This Row],[DATE]]&lt;=DATE(2024,5,31)),"Y","N")</f>
        <v>N</v>
      </c>
      <c r="Q364" t="str">
        <f>LEFT(ALT[[#This Row],[DATEMTH]],4)</f>
        <v>2018</v>
      </c>
    </row>
    <row r="365" spans="1:17" x14ac:dyDescent="0.25">
      <c r="A365" t="s">
        <v>28</v>
      </c>
      <c r="B365" t="s">
        <v>110</v>
      </c>
      <c r="C365" t="s">
        <v>19</v>
      </c>
      <c r="D365" t="s">
        <v>17</v>
      </c>
      <c r="E365" s="14">
        <v>4765528.1250400068</v>
      </c>
      <c r="F365" s="14">
        <v>18899642.160560992</v>
      </c>
      <c r="G365" s="13">
        <v>0.25214911925605227</v>
      </c>
      <c r="H365" s="12">
        <v>-27177994.550000001</v>
      </c>
      <c r="I365" s="12">
        <v>-6.8529073889282888</v>
      </c>
      <c r="J365" t="s">
        <v>24</v>
      </c>
      <c r="K365" s="14">
        <v>1271583.6627670005</v>
      </c>
      <c r="L365" s="14">
        <v>4765528.1250400003</v>
      </c>
      <c r="M365" s="13">
        <v>0.26682953691650435</v>
      </c>
      <c r="N365" s="12">
        <v>-1.8285581051194262</v>
      </c>
      <c r="O365" s="2">
        <f>DATE(LEFT(ALT[[#This Row],[DATEMTH]],4),RIGHT(ALT[[#This Row],[DATEMTH]],2),1)</f>
        <v>43160</v>
      </c>
      <c r="P365" t="str">
        <f>IF(AND(ALT[[#This Row],[DATE]]&gt;=DATE(2023,6,1),ALT[[#This Row],[DATE]]&lt;=DATE(2024,5,31)),"Y","N")</f>
        <v>N</v>
      </c>
      <c r="Q365" t="str">
        <f>LEFT(ALT[[#This Row],[DATEMTH]],4)</f>
        <v>2018</v>
      </c>
    </row>
    <row r="366" spans="1:17" x14ac:dyDescent="0.25">
      <c r="A366" t="s">
        <v>28</v>
      </c>
      <c r="B366" t="s">
        <v>110</v>
      </c>
      <c r="C366" t="s">
        <v>20</v>
      </c>
      <c r="D366" t="s">
        <v>17</v>
      </c>
      <c r="E366" s="14">
        <v>4035322.428539997</v>
      </c>
      <c r="F366" s="14">
        <v>18899642.160560992</v>
      </c>
      <c r="G366" s="13">
        <v>0.21351316571277443</v>
      </c>
      <c r="H366" s="12">
        <v>-27177994.550000001</v>
      </c>
      <c r="I366" s="12">
        <v>-5.8028596540950304</v>
      </c>
      <c r="J366" t="s">
        <v>16</v>
      </c>
      <c r="K366" s="14">
        <v>1448837.6555169993</v>
      </c>
      <c r="L366" s="14">
        <v>4035322.4285400007</v>
      </c>
      <c r="M366" s="13">
        <v>0.35903888256116273</v>
      </c>
      <c r="N366" s="12">
        <v>-2.0834522458655349</v>
      </c>
      <c r="O366" s="2">
        <f>DATE(LEFT(ALT[[#This Row],[DATEMTH]],4),RIGHT(ALT[[#This Row],[DATEMTH]],2),1)</f>
        <v>43160</v>
      </c>
      <c r="P366" t="str">
        <f>IF(AND(ALT[[#This Row],[DATE]]&gt;=DATE(2023,6,1),ALT[[#This Row],[DATE]]&lt;=DATE(2024,5,31)),"Y","N")</f>
        <v>N</v>
      </c>
      <c r="Q366" t="str">
        <f>LEFT(ALT[[#This Row],[DATEMTH]],4)</f>
        <v>2018</v>
      </c>
    </row>
    <row r="367" spans="1:17" x14ac:dyDescent="0.25">
      <c r="A367" t="s">
        <v>28</v>
      </c>
      <c r="B367" t="s">
        <v>110</v>
      </c>
      <c r="C367" t="s">
        <v>20</v>
      </c>
      <c r="D367" t="s">
        <v>17</v>
      </c>
      <c r="E367" s="14">
        <v>4035322.428539997</v>
      </c>
      <c r="F367" s="14">
        <v>18899642.160560992</v>
      </c>
      <c r="G367" s="13">
        <v>0.21351316571277443</v>
      </c>
      <c r="H367" s="12">
        <v>-27177994.550000001</v>
      </c>
      <c r="I367" s="12">
        <v>-5.8028596540950304</v>
      </c>
      <c r="J367" t="s">
        <v>24</v>
      </c>
      <c r="K367" s="14">
        <v>1724142.128979001</v>
      </c>
      <c r="L367" s="14">
        <v>4035322.4285400007</v>
      </c>
      <c r="M367" s="13">
        <v>0.42726254457015073</v>
      </c>
      <c r="N367" s="12">
        <v>-2.4793445815921071</v>
      </c>
      <c r="O367" s="2">
        <f>DATE(LEFT(ALT[[#This Row],[DATEMTH]],4),RIGHT(ALT[[#This Row],[DATEMTH]],2),1)</f>
        <v>43160</v>
      </c>
      <c r="P367" t="str">
        <f>IF(AND(ALT[[#This Row],[DATE]]&gt;=DATE(2023,6,1),ALT[[#This Row],[DATE]]&lt;=DATE(2024,5,31)),"Y","N")</f>
        <v>N</v>
      </c>
      <c r="Q367" t="str">
        <f>LEFT(ALT[[#This Row],[DATEMTH]],4)</f>
        <v>2018</v>
      </c>
    </row>
    <row r="368" spans="1:17" x14ac:dyDescent="0.25">
      <c r="A368" t="s">
        <v>28</v>
      </c>
      <c r="B368" t="s">
        <v>110</v>
      </c>
      <c r="C368" t="s">
        <v>20</v>
      </c>
      <c r="D368" t="s">
        <v>17</v>
      </c>
      <c r="E368" s="14">
        <v>4035322.428539997</v>
      </c>
      <c r="F368" s="14">
        <v>18899642.160560992</v>
      </c>
      <c r="G368" s="13">
        <v>0.21351316571277443</v>
      </c>
      <c r="H368" s="12">
        <v>-27177994.550000001</v>
      </c>
      <c r="I368" s="12">
        <v>-5.8028596540950304</v>
      </c>
      <c r="J368" t="s">
        <v>25</v>
      </c>
      <c r="K368" s="14">
        <v>616724.40626800037</v>
      </c>
      <c r="L368" s="14">
        <v>4035322.4285400007</v>
      </c>
      <c r="M368" s="13">
        <v>0.15283150657458969</v>
      </c>
      <c r="N368" s="12">
        <v>-0.88685978337624582</v>
      </c>
      <c r="O368" s="2">
        <f>DATE(LEFT(ALT[[#This Row],[DATEMTH]],4),RIGHT(ALT[[#This Row],[DATEMTH]],2),1)</f>
        <v>43160</v>
      </c>
      <c r="P368" t="str">
        <f>IF(AND(ALT[[#This Row],[DATE]]&gt;=DATE(2023,6,1),ALT[[#This Row],[DATE]]&lt;=DATE(2024,5,31)),"Y","N")</f>
        <v>N</v>
      </c>
      <c r="Q368" t="str">
        <f>LEFT(ALT[[#This Row],[DATEMTH]],4)</f>
        <v>2018</v>
      </c>
    </row>
    <row r="369" spans="1:17" x14ac:dyDescent="0.25">
      <c r="A369" t="s">
        <v>28</v>
      </c>
      <c r="B369" t="s">
        <v>110</v>
      </c>
      <c r="C369" t="s">
        <v>20</v>
      </c>
      <c r="D369" t="s">
        <v>17</v>
      </c>
      <c r="E369" s="14">
        <v>4035322.428539997</v>
      </c>
      <c r="F369" s="14">
        <v>18899642.160560992</v>
      </c>
      <c r="G369" s="13">
        <v>0.21351316571277443</v>
      </c>
      <c r="H369" s="12">
        <v>-27177994.550000001</v>
      </c>
      <c r="I369" s="12">
        <v>-5.8028596540950304</v>
      </c>
      <c r="J369" t="s">
        <v>26</v>
      </c>
      <c r="K369" s="14">
        <v>245618.23777600011</v>
      </c>
      <c r="L369" s="14">
        <v>4035322.4285400007</v>
      </c>
      <c r="M369" s="13">
        <v>6.0867066294096848E-2</v>
      </c>
      <c r="N369" s="12">
        <v>-0.3532030432611421</v>
      </c>
      <c r="O369" s="2">
        <f>DATE(LEFT(ALT[[#This Row],[DATEMTH]],4),RIGHT(ALT[[#This Row],[DATEMTH]],2),1)</f>
        <v>43160</v>
      </c>
      <c r="P369" t="str">
        <f>IF(AND(ALT[[#This Row],[DATE]]&gt;=DATE(2023,6,1),ALT[[#This Row],[DATE]]&lt;=DATE(2024,5,31)),"Y","N")</f>
        <v>N</v>
      </c>
      <c r="Q369" t="str">
        <f>LEFT(ALT[[#This Row],[DATEMTH]],4)</f>
        <v>2018</v>
      </c>
    </row>
    <row r="370" spans="1:17" x14ac:dyDescent="0.25">
      <c r="A370" t="s">
        <v>28</v>
      </c>
      <c r="B370" t="s">
        <v>110</v>
      </c>
      <c r="C370" t="s">
        <v>15</v>
      </c>
      <c r="D370" t="s">
        <v>23</v>
      </c>
      <c r="E370" s="14">
        <v>3659824.5204829937</v>
      </c>
      <c r="F370" s="14">
        <v>18899642.160560992</v>
      </c>
      <c r="G370" s="13">
        <v>0.19364517536316991</v>
      </c>
      <c r="H370" s="12">
        <v>-1038797.71</v>
      </c>
      <c r="I370" s="12">
        <v>-0.20115816471980932</v>
      </c>
      <c r="J370" t="s">
        <v>25</v>
      </c>
      <c r="K370" s="14">
        <v>520029.63640299975</v>
      </c>
      <c r="L370" s="14">
        <v>3659824.5204829983</v>
      </c>
      <c r="M370" s="13">
        <v>0.14209141271461009</v>
      </c>
      <c r="N370" s="12">
        <v>-2.8582847804115945E-2</v>
      </c>
      <c r="O370" s="2">
        <f>DATE(LEFT(ALT[[#This Row],[DATEMTH]],4),RIGHT(ALT[[#This Row],[DATEMTH]],2),1)</f>
        <v>43160</v>
      </c>
      <c r="P370" t="str">
        <f>IF(AND(ALT[[#This Row],[DATE]]&gt;=DATE(2023,6,1),ALT[[#This Row],[DATE]]&lt;=DATE(2024,5,31)),"Y","N")</f>
        <v>N</v>
      </c>
      <c r="Q370" t="str">
        <f>LEFT(ALT[[#This Row],[DATEMTH]],4)</f>
        <v>2018</v>
      </c>
    </row>
    <row r="371" spans="1:17" x14ac:dyDescent="0.25">
      <c r="A371" t="s">
        <v>28</v>
      </c>
      <c r="B371" t="s">
        <v>110</v>
      </c>
      <c r="C371" t="s">
        <v>15</v>
      </c>
      <c r="D371" t="s">
        <v>23</v>
      </c>
      <c r="E371" s="14">
        <v>3659824.5204829937</v>
      </c>
      <c r="F371" s="14">
        <v>18899642.160560992</v>
      </c>
      <c r="G371" s="13">
        <v>0.19364517536316991</v>
      </c>
      <c r="H371" s="12">
        <v>-1038797.71</v>
      </c>
      <c r="I371" s="12">
        <v>-0.20115816471980932</v>
      </c>
      <c r="J371" t="s">
        <v>26</v>
      </c>
      <c r="K371" s="14">
        <v>462535.38888100017</v>
      </c>
      <c r="L371" s="14">
        <v>3659824.5204829983</v>
      </c>
      <c r="M371" s="13">
        <v>0.12638184871769698</v>
      </c>
      <c r="N371" s="12">
        <v>-2.5422740741948512E-2</v>
      </c>
      <c r="O371" s="2">
        <f>DATE(LEFT(ALT[[#This Row],[DATEMTH]],4),RIGHT(ALT[[#This Row],[DATEMTH]],2),1)</f>
        <v>43160</v>
      </c>
      <c r="P371" t="str">
        <f>IF(AND(ALT[[#This Row],[DATE]]&gt;=DATE(2023,6,1),ALT[[#This Row],[DATE]]&lt;=DATE(2024,5,31)),"Y","N")</f>
        <v>N</v>
      </c>
      <c r="Q371" t="str">
        <f>LEFT(ALT[[#This Row],[DATEMTH]],4)</f>
        <v>2018</v>
      </c>
    </row>
    <row r="372" spans="1:17" x14ac:dyDescent="0.25">
      <c r="A372" t="s">
        <v>28</v>
      </c>
      <c r="B372" t="s">
        <v>110</v>
      </c>
      <c r="C372" t="s">
        <v>15</v>
      </c>
      <c r="D372" t="s">
        <v>23</v>
      </c>
      <c r="E372" s="14">
        <v>3659824.5204829937</v>
      </c>
      <c r="F372" s="14">
        <v>18899642.160560992</v>
      </c>
      <c r="G372" s="13">
        <v>0.19364517536316991</v>
      </c>
      <c r="H372" s="12">
        <v>-1038797.71</v>
      </c>
      <c r="I372" s="12">
        <v>-0.20115816471980932</v>
      </c>
      <c r="J372" t="s">
        <v>16</v>
      </c>
      <c r="K372" s="14">
        <v>1175628.9581299992</v>
      </c>
      <c r="L372" s="14">
        <v>3659824.5204829983</v>
      </c>
      <c r="M372" s="13">
        <v>0.32122549907798525</v>
      </c>
      <c r="N372" s="12">
        <v>-6.4617131855732313E-2</v>
      </c>
      <c r="O372" s="2">
        <f>DATE(LEFT(ALT[[#This Row],[DATEMTH]],4),RIGHT(ALT[[#This Row],[DATEMTH]],2),1)</f>
        <v>43160</v>
      </c>
      <c r="P372" t="str">
        <f>IF(AND(ALT[[#This Row],[DATE]]&gt;=DATE(2023,6,1),ALT[[#This Row],[DATE]]&lt;=DATE(2024,5,31)),"Y","N")</f>
        <v>N</v>
      </c>
      <c r="Q372" t="str">
        <f>LEFT(ALT[[#This Row],[DATEMTH]],4)</f>
        <v>2018</v>
      </c>
    </row>
    <row r="373" spans="1:17" x14ac:dyDescent="0.25">
      <c r="A373" t="s">
        <v>28</v>
      </c>
      <c r="B373" t="s">
        <v>110</v>
      </c>
      <c r="C373" t="s">
        <v>15</v>
      </c>
      <c r="D373" t="s">
        <v>23</v>
      </c>
      <c r="E373" s="14">
        <v>3659824.5204829937</v>
      </c>
      <c r="F373" s="14">
        <v>18899642.160560992</v>
      </c>
      <c r="G373" s="13">
        <v>0.19364517536316991</v>
      </c>
      <c r="H373" s="12">
        <v>-1038797.71</v>
      </c>
      <c r="I373" s="12">
        <v>-0.20115816471980932</v>
      </c>
      <c r="J373" t="s">
        <v>24</v>
      </c>
      <c r="K373" s="14">
        <v>1501630.5370689994</v>
      </c>
      <c r="L373" s="14">
        <v>3659824.5204829983</v>
      </c>
      <c r="M373" s="13">
        <v>0.4103012394897077</v>
      </c>
      <c r="N373" s="12">
        <v>-8.253544431801256E-2</v>
      </c>
      <c r="O373" s="2">
        <f>DATE(LEFT(ALT[[#This Row],[DATEMTH]],4),RIGHT(ALT[[#This Row],[DATEMTH]],2),1)</f>
        <v>43160</v>
      </c>
      <c r="P373" t="str">
        <f>IF(AND(ALT[[#This Row],[DATE]]&gt;=DATE(2023,6,1),ALT[[#This Row],[DATE]]&lt;=DATE(2024,5,31)),"Y","N")</f>
        <v>N</v>
      </c>
      <c r="Q373" t="str">
        <f>LEFT(ALT[[#This Row],[DATEMTH]],4)</f>
        <v>2018</v>
      </c>
    </row>
    <row r="374" spans="1:17" x14ac:dyDescent="0.25">
      <c r="A374" t="s">
        <v>28</v>
      </c>
      <c r="B374" t="s">
        <v>110</v>
      </c>
      <c r="C374" t="s">
        <v>18</v>
      </c>
      <c r="D374" t="s">
        <v>23</v>
      </c>
      <c r="E374" s="14">
        <v>6438967.0864979923</v>
      </c>
      <c r="F374" s="14">
        <v>18899642.160560992</v>
      </c>
      <c r="G374" s="13">
        <v>0.34069253966800322</v>
      </c>
      <c r="H374" s="12">
        <v>-1038797.71</v>
      </c>
      <c r="I374" s="12">
        <v>-0.35391063002120587</v>
      </c>
      <c r="J374" t="s">
        <v>16</v>
      </c>
      <c r="K374" s="14">
        <v>2565326.5439030007</v>
      </c>
      <c r="L374" s="14">
        <v>6438967.0864980007</v>
      </c>
      <c r="M374" s="13">
        <v>0.39840653158210504</v>
      </c>
      <c r="N374" s="12">
        <v>-0.14100030659678625</v>
      </c>
      <c r="O374" s="2">
        <f>DATE(LEFT(ALT[[#This Row],[DATEMTH]],4),RIGHT(ALT[[#This Row],[DATEMTH]],2),1)</f>
        <v>43160</v>
      </c>
      <c r="P374" t="str">
        <f>IF(AND(ALT[[#This Row],[DATE]]&gt;=DATE(2023,6,1),ALT[[#This Row],[DATE]]&lt;=DATE(2024,5,31)),"Y","N")</f>
        <v>N</v>
      </c>
      <c r="Q374" t="str">
        <f>LEFT(ALT[[#This Row],[DATEMTH]],4)</f>
        <v>2018</v>
      </c>
    </row>
    <row r="375" spans="1:17" x14ac:dyDescent="0.25">
      <c r="A375" t="s">
        <v>28</v>
      </c>
      <c r="B375" t="s">
        <v>110</v>
      </c>
      <c r="C375" t="s">
        <v>18</v>
      </c>
      <c r="D375" t="s">
        <v>23</v>
      </c>
      <c r="E375" s="14">
        <v>6438967.0864979923</v>
      </c>
      <c r="F375" s="14">
        <v>18899642.160560992</v>
      </c>
      <c r="G375" s="13">
        <v>0.34069253966800322</v>
      </c>
      <c r="H375" s="12">
        <v>-1038797.71</v>
      </c>
      <c r="I375" s="12">
        <v>-0.35391063002120587</v>
      </c>
      <c r="J375" t="s">
        <v>26</v>
      </c>
      <c r="K375" s="14">
        <v>1152827.0511819993</v>
      </c>
      <c r="L375" s="14">
        <v>6438967.0864980007</v>
      </c>
      <c r="M375" s="13">
        <v>0.17903912781281106</v>
      </c>
      <c r="N375" s="12">
        <v>-6.3363850522679163E-2</v>
      </c>
      <c r="O375" s="2">
        <f>DATE(LEFT(ALT[[#This Row],[DATEMTH]],4),RIGHT(ALT[[#This Row],[DATEMTH]],2),1)</f>
        <v>43160</v>
      </c>
      <c r="P375" t="str">
        <f>IF(AND(ALT[[#This Row],[DATE]]&gt;=DATE(2023,6,1),ALT[[#This Row],[DATE]]&lt;=DATE(2024,5,31)),"Y","N")</f>
        <v>N</v>
      </c>
      <c r="Q375" t="str">
        <f>LEFT(ALT[[#This Row],[DATEMTH]],4)</f>
        <v>2018</v>
      </c>
    </row>
    <row r="376" spans="1:17" x14ac:dyDescent="0.25">
      <c r="A376" t="s">
        <v>28</v>
      </c>
      <c r="B376" t="s">
        <v>110</v>
      </c>
      <c r="C376" t="s">
        <v>18</v>
      </c>
      <c r="D376" t="s">
        <v>23</v>
      </c>
      <c r="E376" s="14">
        <v>6438967.0864979923</v>
      </c>
      <c r="F376" s="14">
        <v>18899642.160560992</v>
      </c>
      <c r="G376" s="13">
        <v>0.34069253966800322</v>
      </c>
      <c r="H376" s="12">
        <v>-1038797.71</v>
      </c>
      <c r="I376" s="12">
        <v>-0.35391063002120587</v>
      </c>
      <c r="J376" t="s">
        <v>24</v>
      </c>
      <c r="K376" s="14">
        <v>1939681.1017420008</v>
      </c>
      <c r="L376" s="14">
        <v>6438967.0864980007</v>
      </c>
      <c r="M376" s="13">
        <v>0.30124103380018158</v>
      </c>
      <c r="N376" s="12">
        <v>-0.10661240406046163</v>
      </c>
      <c r="O376" s="2">
        <f>DATE(LEFT(ALT[[#This Row],[DATEMTH]],4),RIGHT(ALT[[#This Row],[DATEMTH]],2),1)</f>
        <v>43160</v>
      </c>
      <c r="P376" t="str">
        <f>IF(AND(ALT[[#This Row],[DATE]]&gt;=DATE(2023,6,1),ALT[[#This Row],[DATE]]&lt;=DATE(2024,5,31)),"Y","N")</f>
        <v>N</v>
      </c>
      <c r="Q376" t="str">
        <f>LEFT(ALT[[#This Row],[DATEMTH]],4)</f>
        <v>2018</v>
      </c>
    </row>
    <row r="377" spans="1:17" x14ac:dyDescent="0.25">
      <c r="A377" t="s">
        <v>28</v>
      </c>
      <c r="B377" t="s">
        <v>110</v>
      </c>
      <c r="C377" t="s">
        <v>18</v>
      </c>
      <c r="D377" t="s">
        <v>23</v>
      </c>
      <c r="E377" s="14">
        <v>6438967.0864979923</v>
      </c>
      <c r="F377" s="14">
        <v>18899642.160560992</v>
      </c>
      <c r="G377" s="13">
        <v>0.34069253966800322</v>
      </c>
      <c r="H377" s="12">
        <v>-1038797.71</v>
      </c>
      <c r="I377" s="12">
        <v>-0.35391063002120587</v>
      </c>
      <c r="J377" t="s">
        <v>25</v>
      </c>
      <c r="K377" s="14">
        <v>781132.3896709996</v>
      </c>
      <c r="L377" s="14">
        <v>6438967.0864980007</v>
      </c>
      <c r="M377" s="13">
        <v>0.12131330680490227</v>
      </c>
      <c r="N377" s="12">
        <v>-4.2934068841278802E-2</v>
      </c>
      <c r="O377" s="2">
        <f>DATE(LEFT(ALT[[#This Row],[DATEMTH]],4),RIGHT(ALT[[#This Row],[DATEMTH]],2),1)</f>
        <v>43160</v>
      </c>
      <c r="P377" t="str">
        <f>IF(AND(ALT[[#This Row],[DATE]]&gt;=DATE(2023,6,1),ALT[[#This Row],[DATE]]&lt;=DATE(2024,5,31)),"Y","N")</f>
        <v>N</v>
      </c>
      <c r="Q377" t="str">
        <f>LEFT(ALT[[#This Row],[DATEMTH]],4)</f>
        <v>2018</v>
      </c>
    </row>
    <row r="378" spans="1:17" x14ac:dyDescent="0.25">
      <c r="A378" t="s">
        <v>28</v>
      </c>
      <c r="B378" t="s">
        <v>110</v>
      </c>
      <c r="C378" t="s">
        <v>19</v>
      </c>
      <c r="D378" t="s">
        <v>23</v>
      </c>
      <c r="E378" s="14">
        <v>4765528.1250400068</v>
      </c>
      <c r="F378" s="14">
        <v>18899642.160560992</v>
      </c>
      <c r="G378" s="13">
        <v>0.25214911925605227</v>
      </c>
      <c r="H378" s="12">
        <v>-1038797.71</v>
      </c>
      <c r="I378" s="12">
        <v>-0.26193192766170398</v>
      </c>
      <c r="J378" t="s">
        <v>24</v>
      </c>
      <c r="K378" s="14">
        <v>1271583.6627670005</v>
      </c>
      <c r="L378" s="14">
        <v>4765528.1250400003</v>
      </c>
      <c r="M378" s="13">
        <v>0.26682953691650435</v>
      </c>
      <c r="N378" s="12">
        <v>-6.9891174961619784E-2</v>
      </c>
      <c r="O378" s="2">
        <f>DATE(LEFT(ALT[[#This Row],[DATEMTH]],4),RIGHT(ALT[[#This Row],[DATEMTH]],2),1)</f>
        <v>43160</v>
      </c>
      <c r="P378" t="str">
        <f>IF(AND(ALT[[#This Row],[DATE]]&gt;=DATE(2023,6,1),ALT[[#This Row],[DATE]]&lt;=DATE(2024,5,31)),"Y","N")</f>
        <v>N</v>
      </c>
      <c r="Q378" t="str">
        <f>LEFT(ALT[[#This Row],[DATEMTH]],4)</f>
        <v>2018</v>
      </c>
    </row>
    <row r="379" spans="1:17" x14ac:dyDescent="0.25">
      <c r="A379" t="s">
        <v>28</v>
      </c>
      <c r="B379" t="s">
        <v>110</v>
      </c>
      <c r="C379" t="s">
        <v>19</v>
      </c>
      <c r="D379" t="s">
        <v>23</v>
      </c>
      <c r="E379" s="14">
        <v>4765528.1250400068</v>
      </c>
      <c r="F379" s="14">
        <v>18899642.160560992</v>
      </c>
      <c r="G379" s="13">
        <v>0.25214911925605227</v>
      </c>
      <c r="H379" s="12">
        <v>-1038797.71</v>
      </c>
      <c r="I379" s="12">
        <v>-0.26193192766170398</v>
      </c>
      <c r="J379" t="s">
        <v>16</v>
      </c>
      <c r="K379" s="14">
        <v>1325.030685000002</v>
      </c>
      <c r="L379" s="14">
        <v>4765528.1250400003</v>
      </c>
      <c r="M379" s="13">
        <v>2.7804487776239491E-4</v>
      </c>
      <c r="N379" s="12">
        <v>-7.2828830808766945E-5</v>
      </c>
      <c r="O379" s="2">
        <f>DATE(LEFT(ALT[[#This Row],[DATEMTH]],4),RIGHT(ALT[[#This Row],[DATEMTH]],2),1)</f>
        <v>43160</v>
      </c>
      <c r="P379" t="str">
        <f>IF(AND(ALT[[#This Row],[DATE]]&gt;=DATE(2023,6,1),ALT[[#This Row],[DATE]]&lt;=DATE(2024,5,31)),"Y","N")</f>
        <v>N</v>
      </c>
      <c r="Q379" t="str">
        <f>LEFT(ALT[[#This Row],[DATEMTH]],4)</f>
        <v>2018</v>
      </c>
    </row>
    <row r="380" spans="1:17" x14ac:dyDescent="0.25">
      <c r="A380" t="s">
        <v>28</v>
      </c>
      <c r="B380" t="s">
        <v>110</v>
      </c>
      <c r="C380" t="s">
        <v>19</v>
      </c>
      <c r="D380" t="s">
        <v>23</v>
      </c>
      <c r="E380" s="14">
        <v>4765528.1250400068</v>
      </c>
      <c r="F380" s="14">
        <v>18899642.160560992</v>
      </c>
      <c r="G380" s="13">
        <v>0.25214911925605227</v>
      </c>
      <c r="H380" s="12">
        <v>-1038797.71</v>
      </c>
      <c r="I380" s="12">
        <v>-0.26193192766170398</v>
      </c>
      <c r="J380" t="s">
        <v>25</v>
      </c>
      <c r="K380" s="14">
        <v>3333102.1881059995</v>
      </c>
      <c r="L380" s="14">
        <v>4765528.1250400003</v>
      </c>
      <c r="M380" s="13">
        <v>0.69941926700475043</v>
      </c>
      <c r="N380" s="12">
        <v>-0.1832002368502903</v>
      </c>
      <c r="O380" s="2">
        <f>DATE(LEFT(ALT[[#This Row],[DATEMTH]],4),RIGHT(ALT[[#This Row],[DATEMTH]],2),1)</f>
        <v>43160</v>
      </c>
      <c r="P380" t="str">
        <f>IF(AND(ALT[[#This Row],[DATE]]&gt;=DATE(2023,6,1),ALT[[#This Row],[DATE]]&lt;=DATE(2024,5,31)),"Y","N")</f>
        <v>N</v>
      </c>
      <c r="Q380" t="str">
        <f>LEFT(ALT[[#This Row],[DATEMTH]],4)</f>
        <v>2018</v>
      </c>
    </row>
    <row r="381" spans="1:17" x14ac:dyDescent="0.25">
      <c r="A381" t="s">
        <v>28</v>
      </c>
      <c r="B381" t="s">
        <v>110</v>
      </c>
      <c r="C381" t="s">
        <v>19</v>
      </c>
      <c r="D381" t="s">
        <v>23</v>
      </c>
      <c r="E381" s="14">
        <v>4765528.1250400068</v>
      </c>
      <c r="F381" s="14">
        <v>18899642.160560992</v>
      </c>
      <c r="G381" s="13">
        <v>0.25214911925605227</v>
      </c>
      <c r="H381" s="12">
        <v>-1038797.71</v>
      </c>
      <c r="I381" s="12">
        <v>-0.26193192766170398</v>
      </c>
      <c r="J381" t="s">
        <v>26</v>
      </c>
      <c r="K381" s="14">
        <v>159517.24348199987</v>
      </c>
      <c r="L381" s="14">
        <v>4765528.1250400003</v>
      </c>
      <c r="M381" s="13">
        <v>3.3473151200982772E-2</v>
      </c>
      <c r="N381" s="12">
        <v>-8.7676870189850997E-3</v>
      </c>
      <c r="O381" s="2">
        <f>DATE(LEFT(ALT[[#This Row],[DATEMTH]],4),RIGHT(ALT[[#This Row],[DATEMTH]],2),1)</f>
        <v>43160</v>
      </c>
      <c r="P381" t="str">
        <f>IF(AND(ALT[[#This Row],[DATE]]&gt;=DATE(2023,6,1),ALT[[#This Row],[DATE]]&lt;=DATE(2024,5,31)),"Y","N")</f>
        <v>N</v>
      </c>
      <c r="Q381" t="str">
        <f>LEFT(ALT[[#This Row],[DATEMTH]],4)</f>
        <v>2018</v>
      </c>
    </row>
    <row r="382" spans="1:17" x14ac:dyDescent="0.25">
      <c r="A382" t="s">
        <v>28</v>
      </c>
      <c r="B382" t="s">
        <v>110</v>
      </c>
      <c r="C382" t="s">
        <v>20</v>
      </c>
      <c r="D382" t="s">
        <v>23</v>
      </c>
      <c r="E382" s="14">
        <v>4035322.428539997</v>
      </c>
      <c r="F382" s="14">
        <v>18899642.160560992</v>
      </c>
      <c r="G382" s="13">
        <v>0.21351316571277443</v>
      </c>
      <c r="H382" s="12">
        <v>-1038797.71</v>
      </c>
      <c r="I382" s="12">
        <v>-0.22179698759728059</v>
      </c>
      <c r="J382" t="s">
        <v>25</v>
      </c>
      <c r="K382" s="14">
        <v>616724.40626800037</v>
      </c>
      <c r="L382" s="14">
        <v>4035322.4285400007</v>
      </c>
      <c r="M382" s="13">
        <v>0.15283150657458969</v>
      </c>
      <c r="N382" s="12">
        <v>-3.3897567768197974E-2</v>
      </c>
      <c r="O382" s="2">
        <f>DATE(LEFT(ALT[[#This Row],[DATEMTH]],4),RIGHT(ALT[[#This Row],[DATEMTH]],2),1)</f>
        <v>43160</v>
      </c>
      <c r="P382" t="str">
        <f>IF(AND(ALT[[#This Row],[DATE]]&gt;=DATE(2023,6,1),ALT[[#This Row],[DATE]]&lt;=DATE(2024,5,31)),"Y","N")</f>
        <v>N</v>
      </c>
      <c r="Q382" t="str">
        <f>LEFT(ALT[[#This Row],[DATEMTH]],4)</f>
        <v>2018</v>
      </c>
    </row>
    <row r="383" spans="1:17" x14ac:dyDescent="0.25">
      <c r="A383" t="s">
        <v>28</v>
      </c>
      <c r="B383" t="s">
        <v>110</v>
      </c>
      <c r="C383" t="s">
        <v>20</v>
      </c>
      <c r="D383" t="s">
        <v>23</v>
      </c>
      <c r="E383" s="14">
        <v>4035322.428539997</v>
      </c>
      <c r="F383" s="14">
        <v>18899642.160560992</v>
      </c>
      <c r="G383" s="13">
        <v>0.21351316571277443</v>
      </c>
      <c r="H383" s="12">
        <v>-1038797.71</v>
      </c>
      <c r="I383" s="12">
        <v>-0.22179698759728059</v>
      </c>
      <c r="J383" t="s">
        <v>26</v>
      </c>
      <c r="K383" s="14">
        <v>245618.23777600011</v>
      </c>
      <c r="L383" s="14">
        <v>4035322.4285400007</v>
      </c>
      <c r="M383" s="13">
        <v>6.0867066294096848E-2</v>
      </c>
      <c r="N383" s="12">
        <v>-1.3500131947914653E-2</v>
      </c>
      <c r="O383" s="2">
        <f>DATE(LEFT(ALT[[#This Row],[DATEMTH]],4),RIGHT(ALT[[#This Row],[DATEMTH]],2),1)</f>
        <v>43160</v>
      </c>
      <c r="P383" t="str">
        <f>IF(AND(ALT[[#This Row],[DATE]]&gt;=DATE(2023,6,1),ALT[[#This Row],[DATE]]&lt;=DATE(2024,5,31)),"Y","N")</f>
        <v>N</v>
      </c>
      <c r="Q383" t="str">
        <f>LEFT(ALT[[#This Row],[DATEMTH]],4)</f>
        <v>2018</v>
      </c>
    </row>
    <row r="384" spans="1:17" x14ac:dyDescent="0.25">
      <c r="A384" t="s">
        <v>28</v>
      </c>
      <c r="B384" t="s">
        <v>110</v>
      </c>
      <c r="C384" t="s">
        <v>20</v>
      </c>
      <c r="D384" t="s">
        <v>23</v>
      </c>
      <c r="E384" s="14">
        <v>4035322.428539997</v>
      </c>
      <c r="F384" s="14">
        <v>18899642.160560992</v>
      </c>
      <c r="G384" s="13">
        <v>0.21351316571277443</v>
      </c>
      <c r="H384" s="12">
        <v>-1038797.71</v>
      </c>
      <c r="I384" s="12">
        <v>-0.22179698759728059</v>
      </c>
      <c r="J384" t="s">
        <v>16</v>
      </c>
      <c r="K384" s="14">
        <v>1448837.6555169993</v>
      </c>
      <c r="L384" s="14">
        <v>4035322.4285400007</v>
      </c>
      <c r="M384" s="13">
        <v>0.35903888256116273</v>
      </c>
      <c r="N384" s="12">
        <v>-7.9633742582359696E-2</v>
      </c>
      <c r="O384" s="2">
        <f>DATE(LEFT(ALT[[#This Row],[DATEMTH]],4),RIGHT(ALT[[#This Row],[DATEMTH]],2),1)</f>
        <v>43160</v>
      </c>
      <c r="P384" t="str">
        <f>IF(AND(ALT[[#This Row],[DATE]]&gt;=DATE(2023,6,1),ALT[[#This Row],[DATE]]&lt;=DATE(2024,5,31)),"Y","N")</f>
        <v>N</v>
      </c>
      <c r="Q384" t="str">
        <f>LEFT(ALT[[#This Row],[DATEMTH]],4)</f>
        <v>2018</v>
      </c>
    </row>
    <row r="385" spans="1:17" x14ac:dyDescent="0.25">
      <c r="A385" t="s">
        <v>28</v>
      </c>
      <c r="B385" t="s">
        <v>110</v>
      </c>
      <c r="C385" t="s">
        <v>20</v>
      </c>
      <c r="D385" t="s">
        <v>23</v>
      </c>
      <c r="E385" s="14">
        <v>4035322.428539997</v>
      </c>
      <c r="F385" s="14">
        <v>18899642.160560992</v>
      </c>
      <c r="G385" s="13">
        <v>0.21351316571277443</v>
      </c>
      <c r="H385" s="12">
        <v>-1038797.71</v>
      </c>
      <c r="I385" s="12">
        <v>-0.22179698759728059</v>
      </c>
      <c r="J385" t="s">
        <v>24</v>
      </c>
      <c r="K385" s="14">
        <v>1724142.128979001</v>
      </c>
      <c r="L385" s="14">
        <v>4035322.4285400007</v>
      </c>
      <c r="M385" s="13">
        <v>0.42726254457015073</v>
      </c>
      <c r="N385" s="12">
        <v>-9.4765545298808262E-2</v>
      </c>
      <c r="O385" s="2">
        <f>DATE(LEFT(ALT[[#This Row],[DATEMTH]],4),RIGHT(ALT[[#This Row],[DATEMTH]],2),1)</f>
        <v>43160</v>
      </c>
      <c r="P385" t="str">
        <f>IF(AND(ALT[[#This Row],[DATE]]&gt;=DATE(2023,6,1),ALT[[#This Row],[DATE]]&lt;=DATE(2024,5,31)),"Y","N")</f>
        <v>N</v>
      </c>
      <c r="Q385" t="str">
        <f>LEFT(ALT[[#This Row],[DATEMTH]],4)</f>
        <v>2018</v>
      </c>
    </row>
    <row r="386" spans="1:17" x14ac:dyDescent="0.25">
      <c r="A386" t="s">
        <v>28</v>
      </c>
      <c r="B386" t="s">
        <v>111</v>
      </c>
      <c r="C386" t="s">
        <v>15</v>
      </c>
      <c r="D386" t="s">
        <v>22</v>
      </c>
      <c r="E386" s="14">
        <v>653542.86358999962</v>
      </c>
      <c r="F386" s="14">
        <v>3459143.2721870011</v>
      </c>
      <c r="G386" s="13">
        <v>0.18893200199158133</v>
      </c>
      <c r="H386" s="12">
        <v>-15615050.26</v>
      </c>
      <c r="I386" s="12">
        <v>-2.9501827068209625</v>
      </c>
      <c r="J386" t="s">
        <v>25</v>
      </c>
      <c r="K386" s="14">
        <v>96044.403227999966</v>
      </c>
      <c r="L386" s="14">
        <v>653542.86358999985</v>
      </c>
      <c r="M386" s="13">
        <v>0.14695960828095497</v>
      </c>
      <c r="N386" s="12">
        <v>-0.43355769495165608</v>
      </c>
      <c r="O386" s="2">
        <f>DATE(LEFT(ALT[[#This Row],[DATEMTH]],4),RIGHT(ALT[[#This Row],[DATEMTH]],2),1)</f>
        <v>43160</v>
      </c>
      <c r="P386" t="str">
        <f>IF(AND(ALT[[#This Row],[DATE]]&gt;=DATE(2023,6,1),ALT[[#This Row],[DATE]]&lt;=DATE(2024,5,31)),"Y","N")</f>
        <v>N</v>
      </c>
      <c r="Q386" t="str">
        <f>LEFT(ALT[[#This Row],[DATEMTH]],4)</f>
        <v>2018</v>
      </c>
    </row>
    <row r="387" spans="1:17" x14ac:dyDescent="0.25">
      <c r="A387" t="s">
        <v>28</v>
      </c>
      <c r="B387" t="s">
        <v>111</v>
      </c>
      <c r="C387" t="s">
        <v>15</v>
      </c>
      <c r="D387" t="s">
        <v>22</v>
      </c>
      <c r="E387" s="14">
        <v>653542.86358999962</v>
      </c>
      <c r="F387" s="14">
        <v>3459143.2721870011</v>
      </c>
      <c r="G387" s="13">
        <v>0.18893200199158133</v>
      </c>
      <c r="H387" s="12">
        <v>-15615050.26</v>
      </c>
      <c r="I387" s="12">
        <v>-2.9501827068209625</v>
      </c>
      <c r="J387" t="s">
        <v>24</v>
      </c>
      <c r="K387" s="14">
        <v>265092.54323700001</v>
      </c>
      <c r="L387" s="14">
        <v>653542.86358999985</v>
      </c>
      <c r="M387" s="13">
        <v>0.40562380527087483</v>
      </c>
      <c r="N387" s="12">
        <v>-1.1966643357850486</v>
      </c>
      <c r="O387" s="2">
        <f>DATE(LEFT(ALT[[#This Row],[DATEMTH]],4),RIGHT(ALT[[#This Row],[DATEMTH]],2),1)</f>
        <v>43160</v>
      </c>
      <c r="P387" t="str">
        <f>IF(AND(ALT[[#This Row],[DATE]]&gt;=DATE(2023,6,1),ALT[[#This Row],[DATE]]&lt;=DATE(2024,5,31)),"Y","N")</f>
        <v>N</v>
      </c>
      <c r="Q387" t="str">
        <f>LEFT(ALT[[#This Row],[DATEMTH]],4)</f>
        <v>2018</v>
      </c>
    </row>
    <row r="388" spans="1:17" x14ac:dyDescent="0.25">
      <c r="A388" t="s">
        <v>28</v>
      </c>
      <c r="B388" t="s">
        <v>111</v>
      </c>
      <c r="C388" t="s">
        <v>15</v>
      </c>
      <c r="D388" t="s">
        <v>22</v>
      </c>
      <c r="E388" s="14">
        <v>653542.86358999962</v>
      </c>
      <c r="F388" s="14">
        <v>3459143.2721870011</v>
      </c>
      <c r="G388" s="13">
        <v>0.18893200199158133</v>
      </c>
      <c r="H388" s="12">
        <v>-15615050.26</v>
      </c>
      <c r="I388" s="12">
        <v>-2.9501827068209625</v>
      </c>
      <c r="J388" t="s">
        <v>26</v>
      </c>
      <c r="K388" s="14">
        <v>79859.103389000069</v>
      </c>
      <c r="L388" s="14">
        <v>653542.86358999985</v>
      </c>
      <c r="M388" s="13">
        <v>0.12219413268522764</v>
      </c>
      <c r="N388" s="12">
        <v>-0.36049501712294474</v>
      </c>
      <c r="O388" s="2">
        <f>DATE(LEFT(ALT[[#This Row],[DATEMTH]],4),RIGHT(ALT[[#This Row],[DATEMTH]],2),1)</f>
        <v>43160</v>
      </c>
      <c r="P388" t="str">
        <f>IF(AND(ALT[[#This Row],[DATE]]&gt;=DATE(2023,6,1),ALT[[#This Row],[DATE]]&lt;=DATE(2024,5,31)),"Y","N")</f>
        <v>N</v>
      </c>
      <c r="Q388" t="str">
        <f>LEFT(ALT[[#This Row],[DATEMTH]],4)</f>
        <v>2018</v>
      </c>
    </row>
    <row r="389" spans="1:17" x14ac:dyDescent="0.25">
      <c r="A389" t="s">
        <v>28</v>
      </c>
      <c r="B389" t="s">
        <v>111</v>
      </c>
      <c r="C389" t="s">
        <v>15</v>
      </c>
      <c r="D389" t="s">
        <v>22</v>
      </c>
      <c r="E389" s="14">
        <v>653542.86358999962</v>
      </c>
      <c r="F389" s="14">
        <v>3459143.2721870011</v>
      </c>
      <c r="G389" s="13">
        <v>0.18893200199158133</v>
      </c>
      <c r="H389" s="12">
        <v>-15615050.26</v>
      </c>
      <c r="I389" s="12">
        <v>-2.9501827068209625</v>
      </c>
      <c r="J389" t="s">
        <v>16</v>
      </c>
      <c r="K389" s="14">
        <v>212546.81373599987</v>
      </c>
      <c r="L389" s="14">
        <v>653542.86358999985</v>
      </c>
      <c r="M389" s="13">
        <v>0.32522245376294268</v>
      </c>
      <c r="N389" s="12">
        <v>-0.95946565896131353</v>
      </c>
      <c r="O389" s="2">
        <f>DATE(LEFT(ALT[[#This Row],[DATEMTH]],4),RIGHT(ALT[[#This Row],[DATEMTH]],2),1)</f>
        <v>43160</v>
      </c>
      <c r="P389" t="str">
        <f>IF(AND(ALT[[#This Row],[DATE]]&gt;=DATE(2023,6,1),ALT[[#This Row],[DATE]]&lt;=DATE(2024,5,31)),"Y","N")</f>
        <v>N</v>
      </c>
      <c r="Q389" t="str">
        <f>LEFT(ALT[[#This Row],[DATEMTH]],4)</f>
        <v>2018</v>
      </c>
    </row>
    <row r="390" spans="1:17" x14ac:dyDescent="0.25">
      <c r="A390" t="s">
        <v>28</v>
      </c>
      <c r="B390" t="s">
        <v>111</v>
      </c>
      <c r="C390" t="s">
        <v>18</v>
      </c>
      <c r="D390" t="s">
        <v>22</v>
      </c>
      <c r="E390" s="14">
        <v>1090787.0461099995</v>
      </c>
      <c r="F390" s="14">
        <v>3459143.2721870011</v>
      </c>
      <c r="G390" s="13">
        <v>0.31533445141760857</v>
      </c>
      <c r="H390" s="12">
        <v>-15615050.26</v>
      </c>
      <c r="I390" s="12">
        <v>-4.9239633075954856</v>
      </c>
      <c r="J390" t="s">
        <v>24</v>
      </c>
      <c r="K390" s="14">
        <v>332665.00735299999</v>
      </c>
      <c r="L390" s="14">
        <v>1090787.04611</v>
      </c>
      <c r="M390" s="13">
        <v>0.30497704253030938</v>
      </c>
      <c r="N390" s="12">
        <v>-1.5016957670782314</v>
      </c>
      <c r="O390" s="2">
        <f>DATE(LEFT(ALT[[#This Row],[DATEMTH]],4),RIGHT(ALT[[#This Row],[DATEMTH]],2),1)</f>
        <v>43160</v>
      </c>
      <c r="P390" t="str">
        <f>IF(AND(ALT[[#This Row],[DATE]]&gt;=DATE(2023,6,1),ALT[[#This Row],[DATE]]&lt;=DATE(2024,5,31)),"Y","N")</f>
        <v>N</v>
      </c>
      <c r="Q390" t="str">
        <f>LEFT(ALT[[#This Row],[DATEMTH]],4)</f>
        <v>2018</v>
      </c>
    </row>
    <row r="391" spans="1:17" x14ac:dyDescent="0.25">
      <c r="A391" t="s">
        <v>28</v>
      </c>
      <c r="B391" t="s">
        <v>111</v>
      </c>
      <c r="C391" t="s">
        <v>18</v>
      </c>
      <c r="D391" t="s">
        <v>22</v>
      </c>
      <c r="E391" s="14">
        <v>1090787.0461099995</v>
      </c>
      <c r="F391" s="14">
        <v>3459143.2721870011</v>
      </c>
      <c r="G391" s="13">
        <v>0.31533445141760857</v>
      </c>
      <c r="H391" s="12">
        <v>-15615050.26</v>
      </c>
      <c r="I391" s="12">
        <v>-4.9239633075954856</v>
      </c>
      <c r="J391" t="s">
        <v>25</v>
      </c>
      <c r="K391" s="14">
        <v>133209.41567300001</v>
      </c>
      <c r="L391" s="14">
        <v>1090787.04611</v>
      </c>
      <c r="M391" s="13">
        <v>0.12212229339178141</v>
      </c>
      <c r="N391" s="12">
        <v>-0.60132569170054229</v>
      </c>
      <c r="O391" s="2">
        <f>DATE(LEFT(ALT[[#This Row],[DATEMTH]],4),RIGHT(ALT[[#This Row],[DATEMTH]],2),1)</f>
        <v>43160</v>
      </c>
      <c r="P391" t="str">
        <f>IF(AND(ALT[[#This Row],[DATE]]&gt;=DATE(2023,6,1),ALT[[#This Row],[DATE]]&lt;=DATE(2024,5,31)),"Y","N")</f>
        <v>N</v>
      </c>
      <c r="Q391" t="str">
        <f>LEFT(ALT[[#This Row],[DATEMTH]],4)</f>
        <v>2018</v>
      </c>
    </row>
    <row r="392" spans="1:17" x14ac:dyDescent="0.25">
      <c r="A392" t="s">
        <v>28</v>
      </c>
      <c r="B392" t="s">
        <v>111</v>
      </c>
      <c r="C392" t="s">
        <v>18</v>
      </c>
      <c r="D392" t="s">
        <v>22</v>
      </c>
      <c r="E392" s="14">
        <v>1090787.0461099995</v>
      </c>
      <c r="F392" s="14">
        <v>3459143.2721870011</v>
      </c>
      <c r="G392" s="13">
        <v>0.31533445141760857</v>
      </c>
      <c r="H392" s="12">
        <v>-15615050.26</v>
      </c>
      <c r="I392" s="12">
        <v>-4.9239633075954856</v>
      </c>
      <c r="J392" t="s">
        <v>26</v>
      </c>
      <c r="K392" s="14">
        <v>194402.16787500004</v>
      </c>
      <c r="L392" s="14">
        <v>1090787.04611</v>
      </c>
      <c r="M392" s="13">
        <v>0.1782219256896049</v>
      </c>
      <c r="N392" s="12">
        <v>-0.8775582227046238</v>
      </c>
      <c r="O392" s="2">
        <f>DATE(LEFT(ALT[[#This Row],[DATEMTH]],4),RIGHT(ALT[[#This Row],[DATEMTH]],2),1)</f>
        <v>43160</v>
      </c>
      <c r="P392" t="str">
        <f>IF(AND(ALT[[#This Row],[DATE]]&gt;=DATE(2023,6,1),ALT[[#This Row],[DATE]]&lt;=DATE(2024,5,31)),"Y","N")</f>
        <v>N</v>
      </c>
      <c r="Q392" t="str">
        <f>LEFT(ALT[[#This Row],[DATEMTH]],4)</f>
        <v>2018</v>
      </c>
    </row>
    <row r="393" spans="1:17" x14ac:dyDescent="0.25">
      <c r="A393" t="s">
        <v>28</v>
      </c>
      <c r="B393" t="s">
        <v>111</v>
      </c>
      <c r="C393" t="s">
        <v>18</v>
      </c>
      <c r="D393" t="s">
        <v>22</v>
      </c>
      <c r="E393" s="14">
        <v>1090787.0461099995</v>
      </c>
      <c r="F393" s="14">
        <v>3459143.2721870011</v>
      </c>
      <c r="G393" s="13">
        <v>0.31533445141760857</v>
      </c>
      <c r="H393" s="12">
        <v>-15615050.26</v>
      </c>
      <c r="I393" s="12">
        <v>-4.9239633075954856</v>
      </c>
      <c r="J393" t="s">
        <v>16</v>
      </c>
      <c r="K393" s="14">
        <v>430510.45520899986</v>
      </c>
      <c r="L393" s="14">
        <v>1090787.04611</v>
      </c>
      <c r="M393" s="13">
        <v>0.39467873838830425</v>
      </c>
      <c r="N393" s="12">
        <v>-1.943383626112088</v>
      </c>
      <c r="O393" s="2">
        <f>DATE(LEFT(ALT[[#This Row],[DATEMTH]],4),RIGHT(ALT[[#This Row],[DATEMTH]],2),1)</f>
        <v>43160</v>
      </c>
      <c r="P393" t="str">
        <f>IF(AND(ALT[[#This Row],[DATE]]&gt;=DATE(2023,6,1),ALT[[#This Row],[DATE]]&lt;=DATE(2024,5,31)),"Y","N")</f>
        <v>N</v>
      </c>
      <c r="Q393" t="str">
        <f>LEFT(ALT[[#This Row],[DATEMTH]],4)</f>
        <v>2018</v>
      </c>
    </row>
    <row r="394" spans="1:17" x14ac:dyDescent="0.25">
      <c r="A394" t="s">
        <v>28</v>
      </c>
      <c r="B394" t="s">
        <v>111</v>
      </c>
      <c r="C394" t="s">
        <v>19</v>
      </c>
      <c r="D394" t="s">
        <v>22</v>
      </c>
      <c r="E394" s="14">
        <v>890305.86311499972</v>
      </c>
      <c r="F394" s="14">
        <v>3459143.2721870011</v>
      </c>
      <c r="G394" s="13">
        <v>0.25737756232112197</v>
      </c>
      <c r="H394" s="12">
        <v>-15615050.26</v>
      </c>
      <c r="I394" s="12">
        <v>-4.0189635714406018</v>
      </c>
      <c r="J394" t="s">
        <v>16</v>
      </c>
      <c r="K394" s="14">
        <v>237.24866199999991</v>
      </c>
      <c r="L394" s="14">
        <v>890305.86311500007</v>
      </c>
      <c r="M394" s="13">
        <v>2.6647995012625759E-4</v>
      </c>
      <c r="N394" s="12">
        <v>-1.0709732120767377E-3</v>
      </c>
      <c r="O394" s="2">
        <f>DATE(LEFT(ALT[[#This Row],[DATEMTH]],4),RIGHT(ALT[[#This Row],[DATEMTH]],2),1)</f>
        <v>43160</v>
      </c>
      <c r="P394" t="str">
        <f>IF(AND(ALT[[#This Row],[DATE]]&gt;=DATE(2023,6,1),ALT[[#This Row],[DATE]]&lt;=DATE(2024,5,31)),"Y","N")</f>
        <v>N</v>
      </c>
      <c r="Q394" t="str">
        <f>LEFT(ALT[[#This Row],[DATEMTH]],4)</f>
        <v>2018</v>
      </c>
    </row>
    <row r="395" spans="1:17" x14ac:dyDescent="0.25">
      <c r="A395" t="s">
        <v>28</v>
      </c>
      <c r="B395" t="s">
        <v>111</v>
      </c>
      <c r="C395" t="s">
        <v>19</v>
      </c>
      <c r="D395" t="s">
        <v>22</v>
      </c>
      <c r="E395" s="14">
        <v>890305.86311499972</v>
      </c>
      <c r="F395" s="14">
        <v>3459143.2721870011</v>
      </c>
      <c r="G395" s="13">
        <v>0.25737756232112197</v>
      </c>
      <c r="H395" s="12">
        <v>-15615050.26</v>
      </c>
      <c r="I395" s="12">
        <v>-4.0189635714406018</v>
      </c>
      <c r="J395" t="s">
        <v>26</v>
      </c>
      <c r="K395" s="14">
        <v>27010.626113000009</v>
      </c>
      <c r="L395" s="14">
        <v>890305.86311500007</v>
      </c>
      <c r="M395" s="13">
        <v>3.0338591749239183E-2</v>
      </c>
      <c r="N395" s="12">
        <v>-0.12192969504900068</v>
      </c>
      <c r="O395" s="2">
        <f>DATE(LEFT(ALT[[#This Row],[DATEMTH]],4),RIGHT(ALT[[#This Row],[DATEMTH]],2),1)</f>
        <v>43160</v>
      </c>
      <c r="P395" t="str">
        <f>IF(AND(ALT[[#This Row],[DATE]]&gt;=DATE(2023,6,1),ALT[[#This Row],[DATE]]&lt;=DATE(2024,5,31)),"Y","N")</f>
        <v>N</v>
      </c>
      <c r="Q395" t="str">
        <f>LEFT(ALT[[#This Row],[DATEMTH]],4)</f>
        <v>2018</v>
      </c>
    </row>
    <row r="396" spans="1:17" x14ac:dyDescent="0.25">
      <c r="A396" t="s">
        <v>28</v>
      </c>
      <c r="B396" t="s">
        <v>111</v>
      </c>
      <c r="C396" t="s">
        <v>19</v>
      </c>
      <c r="D396" t="s">
        <v>22</v>
      </c>
      <c r="E396" s="14">
        <v>890305.86311499972</v>
      </c>
      <c r="F396" s="14">
        <v>3459143.2721870011</v>
      </c>
      <c r="G396" s="13">
        <v>0.25737756232112197</v>
      </c>
      <c r="H396" s="12">
        <v>-15615050.26</v>
      </c>
      <c r="I396" s="12">
        <v>-4.0189635714406018</v>
      </c>
      <c r="J396" t="s">
        <v>25</v>
      </c>
      <c r="K396" s="14">
        <v>633782.41848900006</v>
      </c>
      <c r="L396" s="14">
        <v>890305.86311500007</v>
      </c>
      <c r="M396" s="13">
        <v>0.71187043099045044</v>
      </c>
      <c r="N396" s="12">
        <v>-2.8609813297363411</v>
      </c>
      <c r="O396" s="2">
        <f>DATE(LEFT(ALT[[#This Row],[DATEMTH]],4),RIGHT(ALT[[#This Row],[DATEMTH]],2),1)</f>
        <v>43160</v>
      </c>
      <c r="P396" t="str">
        <f>IF(AND(ALT[[#This Row],[DATE]]&gt;=DATE(2023,6,1),ALT[[#This Row],[DATE]]&lt;=DATE(2024,5,31)),"Y","N")</f>
        <v>N</v>
      </c>
      <c r="Q396" t="str">
        <f>LEFT(ALT[[#This Row],[DATEMTH]],4)</f>
        <v>2018</v>
      </c>
    </row>
    <row r="397" spans="1:17" x14ac:dyDescent="0.25">
      <c r="A397" t="s">
        <v>28</v>
      </c>
      <c r="B397" t="s">
        <v>111</v>
      </c>
      <c r="C397" t="s">
        <v>19</v>
      </c>
      <c r="D397" t="s">
        <v>22</v>
      </c>
      <c r="E397" s="14">
        <v>890305.86311499972</v>
      </c>
      <c r="F397" s="14">
        <v>3459143.2721870011</v>
      </c>
      <c r="G397" s="13">
        <v>0.25737756232112197</v>
      </c>
      <c r="H397" s="12">
        <v>-15615050.26</v>
      </c>
      <c r="I397" s="12">
        <v>-4.0189635714406018</v>
      </c>
      <c r="J397" t="s">
        <v>24</v>
      </c>
      <c r="K397" s="14">
        <v>229275.56985100001</v>
      </c>
      <c r="L397" s="14">
        <v>890305.86311500007</v>
      </c>
      <c r="M397" s="13">
        <v>0.25752449731018412</v>
      </c>
      <c r="N397" s="12">
        <v>-1.0349815734431833</v>
      </c>
      <c r="O397" s="2">
        <f>DATE(LEFT(ALT[[#This Row],[DATEMTH]],4),RIGHT(ALT[[#This Row],[DATEMTH]],2),1)</f>
        <v>43160</v>
      </c>
      <c r="P397" t="str">
        <f>IF(AND(ALT[[#This Row],[DATE]]&gt;=DATE(2023,6,1),ALT[[#This Row],[DATE]]&lt;=DATE(2024,5,31)),"Y","N")</f>
        <v>N</v>
      </c>
      <c r="Q397" t="str">
        <f>LEFT(ALT[[#This Row],[DATEMTH]],4)</f>
        <v>2018</v>
      </c>
    </row>
    <row r="398" spans="1:17" x14ac:dyDescent="0.25">
      <c r="A398" t="s">
        <v>28</v>
      </c>
      <c r="B398" t="s">
        <v>111</v>
      </c>
      <c r="C398" t="s">
        <v>20</v>
      </c>
      <c r="D398" t="s">
        <v>22</v>
      </c>
      <c r="E398" s="14">
        <v>824507.49937199987</v>
      </c>
      <c r="F398" s="14">
        <v>3459143.2721870011</v>
      </c>
      <c r="G398" s="13">
        <v>0.2383559842696874</v>
      </c>
      <c r="H398" s="12">
        <v>-15615050.26</v>
      </c>
      <c r="I398" s="12">
        <v>-3.7219406741429379</v>
      </c>
      <c r="J398" t="s">
        <v>25</v>
      </c>
      <c r="K398" s="14">
        <v>135426.25900299996</v>
      </c>
      <c r="L398" s="14">
        <v>824507.49937199999</v>
      </c>
      <c r="M398" s="13">
        <v>0.16425109426675882</v>
      </c>
      <c r="N398" s="12">
        <v>-0.61133282852393556</v>
      </c>
      <c r="O398" s="2">
        <f>DATE(LEFT(ALT[[#This Row],[DATEMTH]],4),RIGHT(ALT[[#This Row],[DATEMTH]],2),1)</f>
        <v>43160</v>
      </c>
      <c r="P398" t="str">
        <f>IF(AND(ALT[[#This Row],[DATE]]&gt;=DATE(2023,6,1),ALT[[#This Row],[DATE]]&lt;=DATE(2024,5,31)),"Y","N")</f>
        <v>N</v>
      </c>
      <c r="Q398" t="str">
        <f>LEFT(ALT[[#This Row],[DATEMTH]],4)</f>
        <v>2018</v>
      </c>
    </row>
    <row r="399" spans="1:17" x14ac:dyDescent="0.25">
      <c r="A399" t="s">
        <v>28</v>
      </c>
      <c r="B399" t="s">
        <v>111</v>
      </c>
      <c r="C399" t="s">
        <v>20</v>
      </c>
      <c r="D399" t="s">
        <v>22</v>
      </c>
      <c r="E399" s="14">
        <v>824507.49937199987</v>
      </c>
      <c r="F399" s="14">
        <v>3459143.2721870011</v>
      </c>
      <c r="G399" s="13">
        <v>0.2383559842696874</v>
      </c>
      <c r="H399" s="12">
        <v>-15615050.26</v>
      </c>
      <c r="I399" s="12">
        <v>-3.7219406741429379</v>
      </c>
      <c r="J399" t="s">
        <v>26</v>
      </c>
      <c r="K399" s="14">
        <v>46178.417769</v>
      </c>
      <c r="L399" s="14">
        <v>824507.49937199999</v>
      </c>
      <c r="M399" s="13">
        <v>5.6007274408265015E-2</v>
      </c>
      <c r="N399" s="12">
        <v>-0.20845575266800639</v>
      </c>
      <c r="O399" s="2">
        <f>DATE(LEFT(ALT[[#This Row],[DATEMTH]],4),RIGHT(ALT[[#This Row],[DATEMTH]],2),1)</f>
        <v>43160</v>
      </c>
      <c r="P399" t="str">
        <f>IF(AND(ALT[[#This Row],[DATE]]&gt;=DATE(2023,6,1),ALT[[#This Row],[DATE]]&lt;=DATE(2024,5,31)),"Y","N")</f>
        <v>N</v>
      </c>
      <c r="Q399" t="str">
        <f>LEFT(ALT[[#This Row],[DATEMTH]],4)</f>
        <v>2018</v>
      </c>
    </row>
    <row r="400" spans="1:17" x14ac:dyDescent="0.25">
      <c r="A400" t="s">
        <v>28</v>
      </c>
      <c r="B400" t="s">
        <v>111</v>
      </c>
      <c r="C400" t="s">
        <v>20</v>
      </c>
      <c r="D400" t="s">
        <v>22</v>
      </c>
      <c r="E400" s="14">
        <v>824507.49937199987</v>
      </c>
      <c r="F400" s="14">
        <v>3459143.2721870011</v>
      </c>
      <c r="G400" s="13">
        <v>0.2383559842696874</v>
      </c>
      <c r="H400" s="12">
        <v>-15615050.26</v>
      </c>
      <c r="I400" s="12">
        <v>-3.7219406741429379</v>
      </c>
      <c r="J400" t="s">
        <v>24</v>
      </c>
      <c r="K400" s="14">
        <v>327251.41104500007</v>
      </c>
      <c r="L400" s="14">
        <v>824507.49937199999</v>
      </c>
      <c r="M400" s="13">
        <v>0.39690531777364868</v>
      </c>
      <c r="N400" s="12">
        <v>-1.477258046005371</v>
      </c>
      <c r="O400" s="2">
        <f>DATE(LEFT(ALT[[#This Row],[DATEMTH]],4),RIGHT(ALT[[#This Row],[DATEMTH]],2),1)</f>
        <v>43160</v>
      </c>
      <c r="P400" t="str">
        <f>IF(AND(ALT[[#This Row],[DATE]]&gt;=DATE(2023,6,1),ALT[[#This Row],[DATE]]&lt;=DATE(2024,5,31)),"Y","N")</f>
        <v>N</v>
      </c>
      <c r="Q400" t="str">
        <f>LEFT(ALT[[#This Row],[DATEMTH]],4)</f>
        <v>2018</v>
      </c>
    </row>
    <row r="401" spans="1:17" x14ac:dyDescent="0.25">
      <c r="A401" t="s">
        <v>28</v>
      </c>
      <c r="B401" t="s">
        <v>111</v>
      </c>
      <c r="C401" t="s">
        <v>20</v>
      </c>
      <c r="D401" t="s">
        <v>22</v>
      </c>
      <c r="E401" s="14">
        <v>824507.49937199987</v>
      </c>
      <c r="F401" s="14">
        <v>3459143.2721870011</v>
      </c>
      <c r="G401" s="13">
        <v>0.2383559842696874</v>
      </c>
      <c r="H401" s="12">
        <v>-15615050.26</v>
      </c>
      <c r="I401" s="12">
        <v>-3.7219406741429379</v>
      </c>
      <c r="J401" t="s">
        <v>16</v>
      </c>
      <c r="K401" s="14">
        <v>315651.41155499994</v>
      </c>
      <c r="L401" s="14">
        <v>824507.49937199999</v>
      </c>
      <c r="M401" s="13">
        <v>0.38283631355132747</v>
      </c>
      <c r="N401" s="12">
        <v>-1.4248940469456248</v>
      </c>
      <c r="O401" s="2">
        <f>DATE(LEFT(ALT[[#This Row],[DATEMTH]],4),RIGHT(ALT[[#This Row],[DATEMTH]],2),1)</f>
        <v>43160</v>
      </c>
      <c r="P401" t="str">
        <f>IF(AND(ALT[[#This Row],[DATE]]&gt;=DATE(2023,6,1),ALT[[#This Row],[DATE]]&lt;=DATE(2024,5,31)),"Y","N")</f>
        <v>N</v>
      </c>
      <c r="Q401" t="str">
        <f>LEFT(ALT[[#This Row],[DATEMTH]],4)</f>
        <v>2018</v>
      </c>
    </row>
    <row r="402" spans="1:17" x14ac:dyDescent="0.25">
      <c r="A402" t="s">
        <v>28</v>
      </c>
      <c r="B402" t="s">
        <v>111</v>
      </c>
      <c r="C402" t="s">
        <v>15</v>
      </c>
      <c r="D402" t="s">
        <v>17</v>
      </c>
      <c r="E402" s="14">
        <v>653542.86358999962</v>
      </c>
      <c r="F402" s="14">
        <v>3459143.2721870011</v>
      </c>
      <c r="G402" s="13">
        <v>0.18893200199158133</v>
      </c>
      <c r="H402" s="12">
        <v>-27177994.550000001</v>
      </c>
      <c r="I402" s="12">
        <v>-5.1347929204477865</v>
      </c>
      <c r="J402" t="s">
        <v>25</v>
      </c>
      <c r="K402" s="14">
        <v>96044.403227999966</v>
      </c>
      <c r="L402" s="14">
        <v>653542.86358999985</v>
      </c>
      <c r="M402" s="13">
        <v>0.14695960828095497</v>
      </c>
      <c r="N402" s="12">
        <v>-0.75460715619282748</v>
      </c>
      <c r="O402" s="2">
        <f>DATE(LEFT(ALT[[#This Row],[DATEMTH]],4),RIGHT(ALT[[#This Row],[DATEMTH]],2),1)</f>
        <v>43160</v>
      </c>
      <c r="P402" t="str">
        <f>IF(AND(ALT[[#This Row],[DATE]]&gt;=DATE(2023,6,1),ALT[[#This Row],[DATE]]&lt;=DATE(2024,5,31)),"Y","N")</f>
        <v>N</v>
      </c>
      <c r="Q402" t="str">
        <f>LEFT(ALT[[#This Row],[DATEMTH]],4)</f>
        <v>2018</v>
      </c>
    </row>
    <row r="403" spans="1:17" x14ac:dyDescent="0.25">
      <c r="A403" t="s">
        <v>28</v>
      </c>
      <c r="B403" t="s">
        <v>111</v>
      </c>
      <c r="C403" t="s">
        <v>15</v>
      </c>
      <c r="D403" t="s">
        <v>17</v>
      </c>
      <c r="E403" s="14">
        <v>653542.86358999962</v>
      </c>
      <c r="F403" s="14">
        <v>3459143.2721870011</v>
      </c>
      <c r="G403" s="13">
        <v>0.18893200199158133</v>
      </c>
      <c r="H403" s="12">
        <v>-27177994.550000001</v>
      </c>
      <c r="I403" s="12">
        <v>-5.1347929204477865</v>
      </c>
      <c r="J403" t="s">
        <v>24</v>
      </c>
      <c r="K403" s="14">
        <v>265092.54323700001</v>
      </c>
      <c r="L403" s="14">
        <v>653542.86358999985</v>
      </c>
      <c r="M403" s="13">
        <v>0.40562380527087483</v>
      </c>
      <c r="N403" s="12">
        <v>-2.0827942436699796</v>
      </c>
      <c r="O403" s="2">
        <f>DATE(LEFT(ALT[[#This Row],[DATEMTH]],4),RIGHT(ALT[[#This Row],[DATEMTH]],2),1)</f>
        <v>43160</v>
      </c>
      <c r="P403" t="str">
        <f>IF(AND(ALT[[#This Row],[DATE]]&gt;=DATE(2023,6,1),ALT[[#This Row],[DATE]]&lt;=DATE(2024,5,31)),"Y","N")</f>
        <v>N</v>
      </c>
      <c r="Q403" t="str">
        <f>LEFT(ALT[[#This Row],[DATEMTH]],4)</f>
        <v>2018</v>
      </c>
    </row>
    <row r="404" spans="1:17" x14ac:dyDescent="0.25">
      <c r="A404" t="s">
        <v>28</v>
      </c>
      <c r="B404" t="s">
        <v>111</v>
      </c>
      <c r="C404" t="s">
        <v>15</v>
      </c>
      <c r="D404" t="s">
        <v>17</v>
      </c>
      <c r="E404" s="14">
        <v>653542.86358999962</v>
      </c>
      <c r="F404" s="14">
        <v>3459143.2721870011</v>
      </c>
      <c r="G404" s="13">
        <v>0.18893200199158133</v>
      </c>
      <c r="H404" s="12">
        <v>-27177994.550000001</v>
      </c>
      <c r="I404" s="12">
        <v>-5.1347929204477865</v>
      </c>
      <c r="J404" t="s">
        <v>26</v>
      </c>
      <c r="K404" s="14">
        <v>79859.103389000069</v>
      </c>
      <c r="L404" s="14">
        <v>653542.86358999985</v>
      </c>
      <c r="M404" s="13">
        <v>0.12219413268522764</v>
      </c>
      <c r="N404" s="12">
        <v>-0.62744156743236434</v>
      </c>
      <c r="O404" s="2">
        <f>DATE(LEFT(ALT[[#This Row],[DATEMTH]],4),RIGHT(ALT[[#This Row],[DATEMTH]],2),1)</f>
        <v>43160</v>
      </c>
      <c r="P404" t="str">
        <f>IF(AND(ALT[[#This Row],[DATE]]&gt;=DATE(2023,6,1),ALT[[#This Row],[DATE]]&lt;=DATE(2024,5,31)),"Y","N")</f>
        <v>N</v>
      </c>
      <c r="Q404" t="str">
        <f>LEFT(ALT[[#This Row],[DATEMTH]],4)</f>
        <v>2018</v>
      </c>
    </row>
    <row r="405" spans="1:17" x14ac:dyDescent="0.25">
      <c r="A405" t="s">
        <v>28</v>
      </c>
      <c r="B405" t="s">
        <v>111</v>
      </c>
      <c r="C405" t="s">
        <v>15</v>
      </c>
      <c r="D405" t="s">
        <v>17</v>
      </c>
      <c r="E405" s="14">
        <v>653542.86358999962</v>
      </c>
      <c r="F405" s="14">
        <v>3459143.2721870011</v>
      </c>
      <c r="G405" s="13">
        <v>0.18893200199158133</v>
      </c>
      <c r="H405" s="12">
        <v>-27177994.550000001</v>
      </c>
      <c r="I405" s="12">
        <v>-5.1347929204477865</v>
      </c>
      <c r="J405" t="s">
        <v>16</v>
      </c>
      <c r="K405" s="14">
        <v>212546.81373599987</v>
      </c>
      <c r="L405" s="14">
        <v>653542.86358999985</v>
      </c>
      <c r="M405" s="13">
        <v>0.32522245376294268</v>
      </c>
      <c r="N405" s="12">
        <v>-1.6699499531526156</v>
      </c>
      <c r="O405" s="2">
        <f>DATE(LEFT(ALT[[#This Row],[DATEMTH]],4),RIGHT(ALT[[#This Row],[DATEMTH]],2),1)</f>
        <v>43160</v>
      </c>
      <c r="P405" t="str">
        <f>IF(AND(ALT[[#This Row],[DATE]]&gt;=DATE(2023,6,1),ALT[[#This Row],[DATE]]&lt;=DATE(2024,5,31)),"Y","N")</f>
        <v>N</v>
      </c>
      <c r="Q405" t="str">
        <f>LEFT(ALT[[#This Row],[DATEMTH]],4)</f>
        <v>2018</v>
      </c>
    </row>
    <row r="406" spans="1:17" x14ac:dyDescent="0.25">
      <c r="A406" t="s">
        <v>28</v>
      </c>
      <c r="B406" t="s">
        <v>111</v>
      </c>
      <c r="C406" t="s">
        <v>18</v>
      </c>
      <c r="D406" t="s">
        <v>17</v>
      </c>
      <c r="E406" s="14">
        <v>1090787.0461099995</v>
      </c>
      <c r="F406" s="14">
        <v>3459143.2721870011</v>
      </c>
      <c r="G406" s="13">
        <v>0.31533445141760857</v>
      </c>
      <c r="H406" s="12">
        <v>-27177994.550000001</v>
      </c>
      <c r="I406" s="12">
        <v>-8.5701580020550061</v>
      </c>
      <c r="J406" t="s">
        <v>24</v>
      </c>
      <c r="K406" s="14">
        <v>332665.00735299999</v>
      </c>
      <c r="L406" s="14">
        <v>1090787.04611</v>
      </c>
      <c r="M406" s="13">
        <v>0.30497704253030938</v>
      </c>
      <c r="N406" s="12">
        <v>-2.613701441484201</v>
      </c>
      <c r="O406" s="2">
        <f>DATE(LEFT(ALT[[#This Row],[DATEMTH]],4),RIGHT(ALT[[#This Row],[DATEMTH]],2),1)</f>
        <v>43160</v>
      </c>
      <c r="P406" t="str">
        <f>IF(AND(ALT[[#This Row],[DATE]]&gt;=DATE(2023,6,1),ALT[[#This Row],[DATE]]&lt;=DATE(2024,5,31)),"Y","N")</f>
        <v>N</v>
      </c>
      <c r="Q406" t="str">
        <f>LEFT(ALT[[#This Row],[DATEMTH]],4)</f>
        <v>2018</v>
      </c>
    </row>
    <row r="407" spans="1:17" x14ac:dyDescent="0.25">
      <c r="A407" t="s">
        <v>28</v>
      </c>
      <c r="B407" t="s">
        <v>111</v>
      </c>
      <c r="C407" t="s">
        <v>18</v>
      </c>
      <c r="D407" t="s">
        <v>17</v>
      </c>
      <c r="E407" s="14">
        <v>1090787.0461099995</v>
      </c>
      <c r="F407" s="14">
        <v>3459143.2721870011</v>
      </c>
      <c r="G407" s="13">
        <v>0.31533445141760857</v>
      </c>
      <c r="H407" s="12">
        <v>-27177994.550000001</v>
      </c>
      <c r="I407" s="12">
        <v>-8.5701580020550061</v>
      </c>
      <c r="J407" t="s">
        <v>26</v>
      </c>
      <c r="K407" s="14">
        <v>194402.16787500004</v>
      </c>
      <c r="L407" s="14">
        <v>1090787.04611</v>
      </c>
      <c r="M407" s="13">
        <v>0.1782219256896049</v>
      </c>
      <c r="N407" s="12">
        <v>-1.5273900625904202</v>
      </c>
      <c r="O407" s="2">
        <f>DATE(LEFT(ALT[[#This Row],[DATEMTH]],4),RIGHT(ALT[[#This Row],[DATEMTH]],2),1)</f>
        <v>43160</v>
      </c>
      <c r="P407" t="str">
        <f>IF(AND(ALT[[#This Row],[DATE]]&gt;=DATE(2023,6,1),ALT[[#This Row],[DATE]]&lt;=DATE(2024,5,31)),"Y","N")</f>
        <v>N</v>
      </c>
      <c r="Q407" t="str">
        <f>LEFT(ALT[[#This Row],[DATEMTH]],4)</f>
        <v>2018</v>
      </c>
    </row>
    <row r="408" spans="1:17" x14ac:dyDescent="0.25">
      <c r="A408" t="s">
        <v>28</v>
      </c>
      <c r="B408" t="s">
        <v>111</v>
      </c>
      <c r="C408" t="s">
        <v>18</v>
      </c>
      <c r="D408" t="s">
        <v>17</v>
      </c>
      <c r="E408" s="14">
        <v>1090787.0461099995</v>
      </c>
      <c r="F408" s="14">
        <v>3459143.2721870011</v>
      </c>
      <c r="G408" s="13">
        <v>0.31533445141760857</v>
      </c>
      <c r="H408" s="12">
        <v>-27177994.550000001</v>
      </c>
      <c r="I408" s="12">
        <v>-8.5701580020550061</v>
      </c>
      <c r="J408" t="s">
        <v>25</v>
      </c>
      <c r="K408" s="14">
        <v>133209.41567300001</v>
      </c>
      <c r="L408" s="14">
        <v>1090787.04611</v>
      </c>
      <c r="M408" s="13">
        <v>0.12212229339178141</v>
      </c>
      <c r="N408" s="12">
        <v>-1.0466073499408846</v>
      </c>
      <c r="O408" s="2">
        <f>DATE(LEFT(ALT[[#This Row],[DATEMTH]],4),RIGHT(ALT[[#This Row],[DATEMTH]],2),1)</f>
        <v>43160</v>
      </c>
      <c r="P408" t="str">
        <f>IF(AND(ALT[[#This Row],[DATE]]&gt;=DATE(2023,6,1),ALT[[#This Row],[DATE]]&lt;=DATE(2024,5,31)),"Y","N")</f>
        <v>N</v>
      </c>
      <c r="Q408" t="str">
        <f>LEFT(ALT[[#This Row],[DATEMTH]],4)</f>
        <v>2018</v>
      </c>
    </row>
    <row r="409" spans="1:17" x14ac:dyDescent="0.25">
      <c r="A409" t="s">
        <v>28</v>
      </c>
      <c r="B409" t="s">
        <v>111</v>
      </c>
      <c r="C409" t="s">
        <v>18</v>
      </c>
      <c r="D409" t="s">
        <v>17</v>
      </c>
      <c r="E409" s="14">
        <v>1090787.0461099995</v>
      </c>
      <c r="F409" s="14">
        <v>3459143.2721870011</v>
      </c>
      <c r="G409" s="13">
        <v>0.31533445141760857</v>
      </c>
      <c r="H409" s="12">
        <v>-27177994.550000001</v>
      </c>
      <c r="I409" s="12">
        <v>-8.5701580020550061</v>
      </c>
      <c r="J409" t="s">
        <v>16</v>
      </c>
      <c r="K409" s="14">
        <v>430510.45520899986</v>
      </c>
      <c r="L409" s="14">
        <v>1090787.04611</v>
      </c>
      <c r="M409" s="13">
        <v>0.39467873838830425</v>
      </c>
      <c r="N409" s="12">
        <v>-3.3824591480395001</v>
      </c>
      <c r="O409" s="2">
        <f>DATE(LEFT(ALT[[#This Row],[DATEMTH]],4),RIGHT(ALT[[#This Row],[DATEMTH]],2),1)</f>
        <v>43160</v>
      </c>
      <c r="P409" t="str">
        <f>IF(AND(ALT[[#This Row],[DATE]]&gt;=DATE(2023,6,1),ALT[[#This Row],[DATE]]&lt;=DATE(2024,5,31)),"Y","N")</f>
        <v>N</v>
      </c>
      <c r="Q409" t="str">
        <f>LEFT(ALT[[#This Row],[DATEMTH]],4)</f>
        <v>2018</v>
      </c>
    </row>
    <row r="410" spans="1:17" x14ac:dyDescent="0.25">
      <c r="A410" t="s">
        <v>28</v>
      </c>
      <c r="B410" t="s">
        <v>111</v>
      </c>
      <c r="C410" t="s">
        <v>19</v>
      </c>
      <c r="D410" t="s">
        <v>17</v>
      </c>
      <c r="E410" s="14">
        <v>890305.86311499972</v>
      </c>
      <c r="F410" s="14">
        <v>3459143.2721870011</v>
      </c>
      <c r="G410" s="13">
        <v>0.25737756232112197</v>
      </c>
      <c r="H410" s="12">
        <v>-27177994.550000001</v>
      </c>
      <c r="I410" s="12">
        <v>-6.9950059860557383</v>
      </c>
      <c r="J410" t="s">
        <v>26</v>
      </c>
      <c r="K410" s="14">
        <v>27010.626113000009</v>
      </c>
      <c r="L410" s="14">
        <v>890305.86311500007</v>
      </c>
      <c r="M410" s="13">
        <v>3.0338591749239183E-2</v>
      </c>
      <c r="N410" s="12">
        <v>-0.21221863089442933</v>
      </c>
      <c r="O410" s="2">
        <f>DATE(LEFT(ALT[[#This Row],[DATEMTH]],4),RIGHT(ALT[[#This Row],[DATEMTH]],2),1)</f>
        <v>43160</v>
      </c>
      <c r="P410" t="str">
        <f>IF(AND(ALT[[#This Row],[DATE]]&gt;=DATE(2023,6,1),ALT[[#This Row],[DATE]]&lt;=DATE(2024,5,31)),"Y","N")</f>
        <v>N</v>
      </c>
      <c r="Q410" t="str">
        <f>LEFT(ALT[[#This Row],[DATEMTH]],4)</f>
        <v>2018</v>
      </c>
    </row>
    <row r="411" spans="1:17" x14ac:dyDescent="0.25">
      <c r="A411" t="s">
        <v>28</v>
      </c>
      <c r="B411" t="s">
        <v>111</v>
      </c>
      <c r="C411" t="s">
        <v>19</v>
      </c>
      <c r="D411" t="s">
        <v>17</v>
      </c>
      <c r="E411" s="14">
        <v>890305.86311499972</v>
      </c>
      <c r="F411" s="14">
        <v>3459143.2721870011</v>
      </c>
      <c r="G411" s="13">
        <v>0.25737756232112197</v>
      </c>
      <c r="H411" s="12">
        <v>-27177994.550000001</v>
      </c>
      <c r="I411" s="12">
        <v>-6.9950059860557383</v>
      </c>
      <c r="J411" t="s">
        <v>16</v>
      </c>
      <c r="K411" s="14">
        <v>237.24866199999991</v>
      </c>
      <c r="L411" s="14">
        <v>890305.86311500007</v>
      </c>
      <c r="M411" s="13">
        <v>2.6647995012625759E-4</v>
      </c>
      <c r="N411" s="12">
        <v>-1.8640288462970064E-3</v>
      </c>
      <c r="O411" s="2">
        <f>DATE(LEFT(ALT[[#This Row],[DATEMTH]],4),RIGHT(ALT[[#This Row],[DATEMTH]],2),1)</f>
        <v>43160</v>
      </c>
      <c r="P411" t="str">
        <f>IF(AND(ALT[[#This Row],[DATE]]&gt;=DATE(2023,6,1),ALT[[#This Row],[DATE]]&lt;=DATE(2024,5,31)),"Y","N")</f>
        <v>N</v>
      </c>
      <c r="Q411" t="str">
        <f>LEFT(ALT[[#This Row],[DATEMTH]],4)</f>
        <v>2018</v>
      </c>
    </row>
    <row r="412" spans="1:17" x14ac:dyDescent="0.25">
      <c r="A412" t="s">
        <v>28</v>
      </c>
      <c r="B412" t="s">
        <v>111</v>
      </c>
      <c r="C412" t="s">
        <v>19</v>
      </c>
      <c r="D412" t="s">
        <v>17</v>
      </c>
      <c r="E412" s="14">
        <v>890305.86311499972</v>
      </c>
      <c r="F412" s="14">
        <v>3459143.2721870011</v>
      </c>
      <c r="G412" s="13">
        <v>0.25737756232112197</v>
      </c>
      <c r="H412" s="12">
        <v>-27177994.550000001</v>
      </c>
      <c r="I412" s="12">
        <v>-6.9950059860557383</v>
      </c>
      <c r="J412" t="s">
        <v>25</v>
      </c>
      <c r="K412" s="14">
        <v>633782.41848900006</v>
      </c>
      <c r="L412" s="14">
        <v>890305.86311500007</v>
      </c>
      <c r="M412" s="13">
        <v>0.71187043099045044</v>
      </c>
      <c r="N412" s="12">
        <v>-4.9795379260742791</v>
      </c>
      <c r="O412" s="2">
        <f>DATE(LEFT(ALT[[#This Row],[DATEMTH]],4),RIGHT(ALT[[#This Row],[DATEMTH]],2),1)</f>
        <v>43160</v>
      </c>
      <c r="P412" t="str">
        <f>IF(AND(ALT[[#This Row],[DATE]]&gt;=DATE(2023,6,1),ALT[[#This Row],[DATE]]&lt;=DATE(2024,5,31)),"Y","N")</f>
        <v>N</v>
      </c>
      <c r="Q412" t="str">
        <f>LEFT(ALT[[#This Row],[DATEMTH]],4)</f>
        <v>2018</v>
      </c>
    </row>
    <row r="413" spans="1:17" x14ac:dyDescent="0.25">
      <c r="A413" t="s">
        <v>28</v>
      </c>
      <c r="B413" t="s">
        <v>111</v>
      </c>
      <c r="C413" t="s">
        <v>19</v>
      </c>
      <c r="D413" t="s">
        <v>17</v>
      </c>
      <c r="E413" s="14">
        <v>890305.86311499972</v>
      </c>
      <c r="F413" s="14">
        <v>3459143.2721870011</v>
      </c>
      <c r="G413" s="13">
        <v>0.25737756232112197</v>
      </c>
      <c r="H413" s="12">
        <v>-27177994.550000001</v>
      </c>
      <c r="I413" s="12">
        <v>-6.9950059860557383</v>
      </c>
      <c r="J413" t="s">
        <v>24</v>
      </c>
      <c r="K413" s="14">
        <v>229275.56985100001</v>
      </c>
      <c r="L413" s="14">
        <v>890305.86311500007</v>
      </c>
      <c r="M413" s="13">
        <v>0.25752449731018412</v>
      </c>
      <c r="N413" s="12">
        <v>-1.8013854002407328</v>
      </c>
      <c r="O413" s="2">
        <f>DATE(LEFT(ALT[[#This Row],[DATEMTH]],4),RIGHT(ALT[[#This Row],[DATEMTH]],2),1)</f>
        <v>43160</v>
      </c>
      <c r="P413" t="str">
        <f>IF(AND(ALT[[#This Row],[DATE]]&gt;=DATE(2023,6,1),ALT[[#This Row],[DATE]]&lt;=DATE(2024,5,31)),"Y","N")</f>
        <v>N</v>
      </c>
      <c r="Q413" t="str">
        <f>LEFT(ALT[[#This Row],[DATEMTH]],4)</f>
        <v>2018</v>
      </c>
    </row>
    <row r="414" spans="1:17" x14ac:dyDescent="0.25">
      <c r="A414" t="s">
        <v>28</v>
      </c>
      <c r="B414" t="s">
        <v>111</v>
      </c>
      <c r="C414" t="s">
        <v>20</v>
      </c>
      <c r="D414" t="s">
        <v>17</v>
      </c>
      <c r="E414" s="14">
        <v>824507.49937199987</v>
      </c>
      <c r="F414" s="14">
        <v>3459143.2721870011</v>
      </c>
      <c r="G414" s="13">
        <v>0.2383559842696874</v>
      </c>
      <c r="H414" s="12">
        <v>-27177994.550000001</v>
      </c>
      <c r="I414" s="12">
        <v>-6.4780376414414507</v>
      </c>
      <c r="J414" t="s">
        <v>26</v>
      </c>
      <c r="K414" s="14">
        <v>46178.417769</v>
      </c>
      <c r="L414" s="14">
        <v>824507.49937199999</v>
      </c>
      <c r="M414" s="13">
        <v>5.6007274408265015E-2</v>
      </c>
      <c r="N414" s="12">
        <v>-0.36281723181128123</v>
      </c>
      <c r="O414" s="2">
        <f>DATE(LEFT(ALT[[#This Row],[DATEMTH]],4),RIGHT(ALT[[#This Row],[DATEMTH]],2),1)</f>
        <v>43160</v>
      </c>
      <c r="P414" t="str">
        <f>IF(AND(ALT[[#This Row],[DATE]]&gt;=DATE(2023,6,1),ALT[[#This Row],[DATE]]&lt;=DATE(2024,5,31)),"Y","N")</f>
        <v>N</v>
      </c>
      <c r="Q414" t="str">
        <f>LEFT(ALT[[#This Row],[DATEMTH]],4)</f>
        <v>2018</v>
      </c>
    </row>
    <row r="415" spans="1:17" x14ac:dyDescent="0.25">
      <c r="A415" t="s">
        <v>28</v>
      </c>
      <c r="B415" t="s">
        <v>111</v>
      </c>
      <c r="C415" t="s">
        <v>20</v>
      </c>
      <c r="D415" t="s">
        <v>17</v>
      </c>
      <c r="E415" s="14">
        <v>824507.49937199987</v>
      </c>
      <c r="F415" s="14">
        <v>3459143.2721870011</v>
      </c>
      <c r="G415" s="13">
        <v>0.2383559842696874</v>
      </c>
      <c r="H415" s="12">
        <v>-27177994.550000001</v>
      </c>
      <c r="I415" s="12">
        <v>-6.4780376414414507</v>
      </c>
      <c r="J415" t="s">
        <v>24</v>
      </c>
      <c r="K415" s="14">
        <v>327251.41104500007</v>
      </c>
      <c r="L415" s="14">
        <v>824507.49937199999</v>
      </c>
      <c r="M415" s="13">
        <v>0.39690531777364868</v>
      </c>
      <c r="N415" s="12">
        <v>-2.5711675886259764</v>
      </c>
      <c r="O415" s="2">
        <f>DATE(LEFT(ALT[[#This Row],[DATEMTH]],4),RIGHT(ALT[[#This Row],[DATEMTH]],2),1)</f>
        <v>43160</v>
      </c>
      <c r="P415" t="str">
        <f>IF(AND(ALT[[#This Row],[DATE]]&gt;=DATE(2023,6,1),ALT[[#This Row],[DATE]]&lt;=DATE(2024,5,31)),"Y","N")</f>
        <v>N</v>
      </c>
      <c r="Q415" t="str">
        <f>LEFT(ALT[[#This Row],[DATEMTH]],4)</f>
        <v>2018</v>
      </c>
    </row>
    <row r="416" spans="1:17" x14ac:dyDescent="0.25">
      <c r="A416" t="s">
        <v>28</v>
      </c>
      <c r="B416" t="s">
        <v>111</v>
      </c>
      <c r="C416" t="s">
        <v>20</v>
      </c>
      <c r="D416" t="s">
        <v>17</v>
      </c>
      <c r="E416" s="14">
        <v>824507.49937199987</v>
      </c>
      <c r="F416" s="14">
        <v>3459143.2721870011</v>
      </c>
      <c r="G416" s="13">
        <v>0.2383559842696874</v>
      </c>
      <c r="H416" s="12">
        <v>-27177994.550000001</v>
      </c>
      <c r="I416" s="12">
        <v>-6.4780376414414507</v>
      </c>
      <c r="J416" t="s">
        <v>25</v>
      </c>
      <c r="K416" s="14">
        <v>135426.25900299996</v>
      </c>
      <c r="L416" s="14">
        <v>824507.49937199999</v>
      </c>
      <c r="M416" s="13">
        <v>0.16425109426675882</v>
      </c>
      <c r="N416" s="12">
        <v>-1.0640247713080118</v>
      </c>
      <c r="O416" s="2">
        <f>DATE(LEFT(ALT[[#This Row],[DATEMTH]],4),RIGHT(ALT[[#This Row],[DATEMTH]],2),1)</f>
        <v>43160</v>
      </c>
      <c r="P416" t="str">
        <f>IF(AND(ALT[[#This Row],[DATE]]&gt;=DATE(2023,6,1),ALT[[#This Row],[DATE]]&lt;=DATE(2024,5,31)),"Y","N")</f>
        <v>N</v>
      </c>
      <c r="Q416" t="str">
        <f>LEFT(ALT[[#This Row],[DATEMTH]],4)</f>
        <v>2018</v>
      </c>
    </row>
    <row r="417" spans="1:17" x14ac:dyDescent="0.25">
      <c r="A417" t="s">
        <v>28</v>
      </c>
      <c r="B417" t="s">
        <v>111</v>
      </c>
      <c r="C417" t="s">
        <v>20</v>
      </c>
      <c r="D417" t="s">
        <v>17</v>
      </c>
      <c r="E417" s="14">
        <v>824507.49937199987</v>
      </c>
      <c r="F417" s="14">
        <v>3459143.2721870011</v>
      </c>
      <c r="G417" s="13">
        <v>0.2383559842696874</v>
      </c>
      <c r="H417" s="12">
        <v>-27177994.550000001</v>
      </c>
      <c r="I417" s="12">
        <v>-6.4780376414414507</v>
      </c>
      <c r="J417" t="s">
        <v>16</v>
      </c>
      <c r="K417" s="14">
        <v>315651.41155499994</v>
      </c>
      <c r="L417" s="14">
        <v>824507.49937199999</v>
      </c>
      <c r="M417" s="13">
        <v>0.38283631355132747</v>
      </c>
      <c r="N417" s="12">
        <v>-2.4800280496961808</v>
      </c>
      <c r="O417" s="2">
        <f>DATE(LEFT(ALT[[#This Row],[DATEMTH]],4),RIGHT(ALT[[#This Row],[DATEMTH]],2),1)</f>
        <v>43160</v>
      </c>
      <c r="P417" t="str">
        <f>IF(AND(ALT[[#This Row],[DATE]]&gt;=DATE(2023,6,1),ALT[[#This Row],[DATE]]&lt;=DATE(2024,5,31)),"Y","N")</f>
        <v>N</v>
      </c>
      <c r="Q417" t="str">
        <f>LEFT(ALT[[#This Row],[DATEMTH]],4)</f>
        <v>2018</v>
      </c>
    </row>
    <row r="418" spans="1:17" x14ac:dyDescent="0.25">
      <c r="A418" t="s">
        <v>28</v>
      </c>
      <c r="B418" t="s">
        <v>111</v>
      </c>
      <c r="C418" t="s">
        <v>15</v>
      </c>
      <c r="D418" t="s">
        <v>23</v>
      </c>
      <c r="E418" s="14">
        <v>653542.86358999962</v>
      </c>
      <c r="F418" s="14">
        <v>3459143.2721870011</v>
      </c>
      <c r="G418" s="13">
        <v>0.18893200199158133</v>
      </c>
      <c r="H418" s="12">
        <v>-1038797.71</v>
      </c>
      <c r="I418" s="12">
        <v>-0.19626213101457013</v>
      </c>
      <c r="J418" t="s">
        <v>26</v>
      </c>
      <c r="K418" s="14">
        <v>79859.103389000069</v>
      </c>
      <c r="L418" s="14">
        <v>653542.86358999985</v>
      </c>
      <c r="M418" s="13">
        <v>0.12219413268522764</v>
      </c>
      <c r="N418" s="12">
        <v>-2.3982080878279913E-2</v>
      </c>
      <c r="O418" s="2">
        <f>DATE(LEFT(ALT[[#This Row],[DATEMTH]],4),RIGHT(ALT[[#This Row],[DATEMTH]],2),1)</f>
        <v>43160</v>
      </c>
      <c r="P418" t="str">
        <f>IF(AND(ALT[[#This Row],[DATE]]&gt;=DATE(2023,6,1),ALT[[#This Row],[DATE]]&lt;=DATE(2024,5,31)),"Y","N")</f>
        <v>N</v>
      </c>
      <c r="Q418" t="str">
        <f>LEFT(ALT[[#This Row],[DATEMTH]],4)</f>
        <v>2018</v>
      </c>
    </row>
    <row r="419" spans="1:17" x14ac:dyDescent="0.25">
      <c r="A419" t="s">
        <v>28</v>
      </c>
      <c r="B419" t="s">
        <v>111</v>
      </c>
      <c r="C419" t="s">
        <v>15</v>
      </c>
      <c r="D419" t="s">
        <v>23</v>
      </c>
      <c r="E419" s="14">
        <v>653542.86358999962</v>
      </c>
      <c r="F419" s="14">
        <v>3459143.2721870011</v>
      </c>
      <c r="G419" s="13">
        <v>0.18893200199158133</v>
      </c>
      <c r="H419" s="12">
        <v>-1038797.71</v>
      </c>
      <c r="I419" s="12">
        <v>-0.19626213101457013</v>
      </c>
      <c r="J419" t="s">
        <v>16</v>
      </c>
      <c r="K419" s="14">
        <v>212546.81373599987</v>
      </c>
      <c r="L419" s="14">
        <v>653542.86358999985</v>
      </c>
      <c r="M419" s="13">
        <v>0.32522245376294268</v>
      </c>
      <c r="N419" s="12">
        <v>-6.3828851829302632E-2</v>
      </c>
      <c r="O419" s="2">
        <f>DATE(LEFT(ALT[[#This Row],[DATEMTH]],4),RIGHT(ALT[[#This Row],[DATEMTH]],2),1)</f>
        <v>43160</v>
      </c>
      <c r="P419" t="str">
        <f>IF(AND(ALT[[#This Row],[DATE]]&gt;=DATE(2023,6,1),ALT[[#This Row],[DATE]]&lt;=DATE(2024,5,31)),"Y","N")</f>
        <v>N</v>
      </c>
      <c r="Q419" t="str">
        <f>LEFT(ALT[[#This Row],[DATEMTH]],4)</f>
        <v>2018</v>
      </c>
    </row>
    <row r="420" spans="1:17" x14ac:dyDescent="0.25">
      <c r="A420" t="s">
        <v>28</v>
      </c>
      <c r="B420" t="s">
        <v>111</v>
      </c>
      <c r="C420" t="s">
        <v>15</v>
      </c>
      <c r="D420" t="s">
        <v>23</v>
      </c>
      <c r="E420" s="14">
        <v>653542.86358999962</v>
      </c>
      <c r="F420" s="14">
        <v>3459143.2721870011</v>
      </c>
      <c r="G420" s="13">
        <v>0.18893200199158133</v>
      </c>
      <c r="H420" s="12">
        <v>-1038797.71</v>
      </c>
      <c r="I420" s="12">
        <v>-0.19626213101457013</v>
      </c>
      <c r="J420" t="s">
        <v>24</v>
      </c>
      <c r="K420" s="14">
        <v>265092.54323700001</v>
      </c>
      <c r="L420" s="14">
        <v>653542.86358999985</v>
      </c>
      <c r="M420" s="13">
        <v>0.40562380527087483</v>
      </c>
      <c r="N420" s="12">
        <v>-7.9608592412700921E-2</v>
      </c>
      <c r="O420" s="2">
        <f>DATE(LEFT(ALT[[#This Row],[DATEMTH]],4),RIGHT(ALT[[#This Row],[DATEMTH]],2),1)</f>
        <v>43160</v>
      </c>
      <c r="P420" t="str">
        <f>IF(AND(ALT[[#This Row],[DATE]]&gt;=DATE(2023,6,1),ALT[[#This Row],[DATE]]&lt;=DATE(2024,5,31)),"Y","N")</f>
        <v>N</v>
      </c>
      <c r="Q420" t="str">
        <f>LEFT(ALT[[#This Row],[DATEMTH]],4)</f>
        <v>2018</v>
      </c>
    </row>
    <row r="421" spans="1:17" x14ac:dyDescent="0.25">
      <c r="A421" t="s">
        <v>28</v>
      </c>
      <c r="B421" t="s">
        <v>111</v>
      </c>
      <c r="C421" t="s">
        <v>15</v>
      </c>
      <c r="D421" t="s">
        <v>23</v>
      </c>
      <c r="E421" s="14">
        <v>653542.86358999962</v>
      </c>
      <c r="F421" s="14">
        <v>3459143.2721870011</v>
      </c>
      <c r="G421" s="13">
        <v>0.18893200199158133</v>
      </c>
      <c r="H421" s="12">
        <v>-1038797.71</v>
      </c>
      <c r="I421" s="12">
        <v>-0.19626213101457013</v>
      </c>
      <c r="J421" t="s">
        <v>25</v>
      </c>
      <c r="K421" s="14">
        <v>96044.403227999966</v>
      </c>
      <c r="L421" s="14">
        <v>653542.86358999985</v>
      </c>
      <c r="M421" s="13">
        <v>0.14695960828095497</v>
      </c>
      <c r="N421" s="12">
        <v>-2.884260589428669E-2</v>
      </c>
      <c r="O421" s="2">
        <f>DATE(LEFT(ALT[[#This Row],[DATEMTH]],4),RIGHT(ALT[[#This Row],[DATEMTH]],2),1)</f>
        <v>43160</v>
      </c>
      <c r="P421" t="str">
        <f>IF(AND(ALT[[#This Row],[DATE]]&gt;=DATE(2023,6,1),ALT[[#This Row],[DATE]]&lt;=DATE(2024,5,31)),"Y","N")</f>
        <v>N</v>
      </c>
      <c r="Q421" t="str">
        <f>LEFT(ALT[[#This Row],[DATEMTH]],4)</f>
        <v>2018</v>
      </c>
    </row>
    <row r="422" spans="1:17" x14ac:dyDescent="0.25">
      <c r="A422" t="s">
        <v>28</v>
      </c>
      <c r="B422" t="s">
        <v>111</v>
      </c>
      <c r="C422" t="s">
        <v>18</v>
      </c>
      <c r="D422" t="s">
        <v>23</v>
      </c>
      <c r="E422" s="14">
        <v>1090787.0461099995</v>
      </c>
      <c r="F422" s="14">
        <v>3459143.2721870011</v>
      </c>
      <c r="G422" s="13">
        <v>0.31533445141760857</v>
      </c>
      <c r="H422" s="12">
        <v>-1038797.71</v>
      </c>
      <c r="I422" s="12">
        <v>-0.327568706016718</v>
      </c>
      <c r="J422" t="s">
        <v>16</v>
      </c>
      <c r="K422" s="14">
        <v>430510.45520899986</v>
      </c>
      <c r="L422" s="14">
        <v>1090787.04611</v>
      </c>
      <c r="M422" s="13">
        <v>0.39467873838830425</v>
      </c>
      <c r="N422" s="12">
        <v>-0.12928440362616758</v>
      </c>
      <c r="O422" s="2">
        <f>DATE(LEFT(ALT[[#This Row],[DATEMTH]],4),RIGHT(ALT[[#This Row],[DATEMTH]],2),1)</f>
        <v>43160</v>
      </c>
      <c r="P422" t="str">
        <f>IF(AND(ALT[[#This Row],[DATE]]&gt;=DATE(2023,6,1),ALT[[#This Row],[DATE]]&lt;=DATE(2024,5,31)),"Y","N")</f>
        <v>N</v>
      </c>
      <c r="Q422" t="str">
        <f>LEFT(ALT[[#This Row],[DATEMTH]],4)</f>
        <v>2018</v>
      </c>
    </row>
    <row r="423" spans="1:17" x14ac:dyDescent="0.25">
      <c r="A423" t="s">
        <v>28</v>
      </c>
      <c r="B423" t="s">
        <v>111</v>
      </c>
      <c r="C423" t="s">
        <v>18</v>
      </c>
      <c r="D423" t="s">
        <v>23</v>
      </c>
      <c r="E423" s="14">
        <v>1090787.0461099995</v>
      </c>
      <c r="F423" s="14">
        <v>3459143.2721870011</v>
      </c>
      <c r="G423" s="13">
        <v>0.31533445141760857</v>
      </c>
      <c r="H423" s="12">
        <v>-1038797.71</v>
      </c>
      <c r="I423" s="12">
        <v>-0.327568706016718</v>
      </c>
      <c r="J423" t="s">
        <v>24</v>
      </c>
      <c r="K423" s="14">
        <v>332665.00735299999</v>
      </c>
      <c r="L423" s="14">
        <v>1090787.04611</v>
      </c>
      <c r="M423" s="13">
        <v>0.30497704253030938</v>
      </c>
      <c r="N423" s="12">
        <v>-9.9900935186459011E-2</v>
      </c>
      <c r="O423" s="2">
        <f>DATE(LEFT(ALT[[#This Row],[DATEMTH]],4),RIGHT(ALT[[#This Row],[DATEMTH]],2),1)</f>
        <v>43160</v>
      </c>
      <c r="P423" t="str">
        <f>IF(AND(ALT[[#This Row],[DATE]]&gt;=DATE(2023,6,1),ALT[[#This Row],[DATE]]&lt;=DATE(2024,5,31)),"Y","N")</f>
        <v>N</v>
      </c>
      <c r="Q423" t="str">
        <f>LEFT(ALT[[#This Row],[DATEMTH]],4)</f>
        <v>2018</v>
      </c>
    </row>
    <row r="424" spans="1:17" x14ac:dyDescent="0.25">
      <c r="A424" t="s">
        <v>28</v>
      </c>
      <c r="B424" t="s">
        <v>111</v>
      </c>
      <c r="C424" t="s">
        <v>18</v>
      </c>
      <c r="D424" t="s">
        <v>23</v>
      </c>
      <c r="E424" s="14">
        <v>1090787.0461099995</v>
      </c>
      <c r="F424" s="14">
        <v>3459143.2721870011</v>
      </c>
      <c r="G424" s="13">
        <v>0.31533445141760857</v>
      </c>
      <c r="H424" s="12">
        <v>-1038797.71</v>
      </c>
      <c r="I424" s="12">
        <v>-0.327568706016718</v>
      </c>
      <c r="J424" t="s">
        <v>26</v>
      </c>
      <c r="K424" s="14">
        <v>194402.16787500004</v>
      </c>
      <c r="L424" s="14">
        <v>1090787.04611</v>
      </c>
      <c r="M424" s="13">
        <v>0.1782219256896049</v>
      </c>
      <c r="N424" s="12">
        <v>-5.8379925581951549E-2</v>
      </c>
      <c r="O424" s="2">
        <f>DATE(LEFT(ALT[[#This Row],[DATEMTH]],4),RIGHT(ALT[[#This Row],[DATEMTH]],2),1)</f>
        <v>43160</v>
      </c>
      <c r="P424" t="str">
        <f>IF(AND(ALT[[#This Row],[DATE]]&gt;=DATE(2023,6,1),ALT[[#This Row],[DATE]]&lt;=DATE(2024,5,31)),"Y","N")</f>
        <v>N</v>
      </c>
      <c r="Q424" t="str">
        <f>LEFT(ALT[[#This Row],[DATEMTH]],4)</f>
        <v>2018</v>
      </c>
    </row>
    <row r="425" spans="1:17" x14ac:dyDescent="0.25">
      <c r="A425" t="s">
        <v>28</v>
      </c>
      <c r="B425" t="s">
        <v>111</v>
      </c>
      <c r="C425" t="s">
        <v>18</v>
      </c>
      <c r="D425" t="s">
        <v>23</v>
      </c>
      <c r="E425" s="14">
        <v>1090787.0461099995</v>
      </c>
      <c r="F425" s="14">
        <v>3459143.2721870011</v>
      </c>
      <c r="G425" s="13">
        <v>0.31533445141760857</v>
      </c>
      <c r="H425" s="12">
        <v>-1038797.71</v>
      </c>
      <c r="I425" s="12">
        <v>-0.327568706016718</v>
      </c>
      <c r="J425" t="s">
        <v>25</v>
      </c>
      <c r="K425" s="14">
        <v>133209.41567300001</v>
      </c>
      <c r="L425" s="14">
        <v>1090787.04611</v>
      </c>
      <c r="M425" s="13">
        <v>0.12212229339178141</v>
      </c>
      <c r="N425" s="12">
        <v>-4.0003441622139826E-2</v>
      </c>
      <c r="O425" s="2">
        <f>DATE(LEFT(ALT[[#This Row],[DATEMTH]],4),RIGHT(ALT[[#This Row],[DATEMTH]],2),1)</f>
        <v>43160</v>
      </c>
      <c r="P425" t="str">
        <f>IF(AND(ALT[[#This Row],[DATE]]&gt;=DATE(2023,6,1),ALT[[#This Row],[DATE]]&lt;=DATE(2024,5,31)),"Y","N")</f>
        <v>N</v>
      </c>
      <c r="Q425" t="str">
        <f>LEFT(ALT[[#This Row],[DATEMTH]],4)</f>
        <v>2018</v>
      </c>
    </row>
    <row r="426" spans="1:17" x14ac:dyDescent="0.25">
      <c r="A426" t="s">
        <v>28</v>
      </c>
      <c r="B426" t="s">
        <v>111</v>
      </c>
      <c r="C426" t="s">
        <v>19</v>
      </c>
      <c r="D426" t="s">
        <v>23</v>
      </c>
      <c r="E426" s="14">
        <v>890305.86311499972</v>
      </c>
      <c r="F426" s="14">
        <v>3459143.2721870011</v>
      </c>
      <c r="G426" s="13">
        <v>0.25737756232112197</v>
      </c>
      <c r="H426" s="12">
        <v>-1038797.71</v>
      </c>
      <c r="I426" s="12">
        <v>-0.26736322234456372</v>
      </c>
      <c r="J426" t="s">
        <v>24</v>
      </c>
      <c r="K426" s="14">
        <v>229275.56985100001</v>
      </c>
      <c r="L426" s="14">
        <v>890305.86311500007</v>
      </c>
      <c r="M426" s="13">
        <v>0.25752449731018412</v>
      </c>
      <c r="N426" s="12">
        <v>-6.8852579433514763E-2</v>
      </c>
      <c r="O426" s="2">
        <f>DATE(LEFT(ALT[[#This Row],[DATEMTH]],4),RIGHT(ALT[[#This Row],[DATEMTH]],2),1)</f>
        <v>43160</v>
      </c>
      <c r="P426" t="str">
        <f>IF(AND(ALT[[#This Row],[DATE]]&gt;=DATE(2023,6,1),ALT[[#This Row],[DATE]]&lt;=DATE(2024,5,31)),"Y","N")</f>
        <v>N</v>
      </c>
      <c r="Q426" t="str">
        <f>LEFT(ALT[[#This Row],[DATEMTH]],4)</f>
        <v>2018</v>
      </c>
    </row>
    <row r="427" spans="1:17" x14ac:dyDescent="0.25">
      <c r="A427" t="s">
        <v>28</v>
      </c>
      <c r="B427" t="s">
        <v>111</v>
      </c>
      <c r="C427" t="s">
        <v>19</v>
      </c>
      <c r="D427" t="s">
        <v>23</v>
      </c>
      <c r="E427" s="14">
        <v>890305.86311499972</v>
      </c>
      <c r="F427" s="14">
        <v>3459143.2721870011</v>
      </c>
      <c r="G427" s="13">
        <v>0.25737756232112197</v>
      </c>
      <c r="H427" s="12">
        <v>-1038797.71</v>
      </c>
      <c r="I427" s="12">
        <v>-0.26736322234456372</v>
      </c>
      <c r="J427" t="s">
        <v>16</v>
      </c>
      <c r="K427" s="14">
        <v>237.24866199999991</v>
      </c>
      <c r="L427" s="14">
        <v>890305.86311500007</v>
      </c>
      <c r="M427" s="13">
        <v>2.6647995012625759E-4</v>
      </c>
      <c r="N427" s="12">
        <v>-7.1246938155974864E-5</v>
      </c>
      <c r="O427" s="2">
        <f>DATE(LEFT(ALT[[#This Row],[DATEMTH]],4),RIGHT(ALT[[#This Row],[DATEMTH]],2),1)</f>
        <v>43160</v>
      </c>
      <c r="P427" t="str">
        <f>IF(AND(ALT[[#This Row],[DATE]]&gt;=DATE(2023,6,1),ALT[[#This Row],[DATE]]&lt;=DATE(2024,5,31)),"Y","N")</f>
        <v>N</v>
      </c>
      <c r="Q427" t="str">
        <f>LEFT(ALT[[#This Row],[DATEMTH]],4)</f>
        <v>2018</v>
      </c>
    </row>
    <row r="428" spans="1:17" x14ac:dyDescent="0.25">
      <c r="A428" t="s">
        <v>28</v>
      </c>
      <c r="B428" t="s">
        <v>111</v>
      </c>
      <c r="C428" t="s">
        <v>19</v>
      </c>
      <c r="D428" t="s">
        <v>23</v>
      </c>
      <c r="E428" s="14">
        <v>890305.86311499972</v>
      </c>
      <c r="F428" s="14">
        <v>3459143.2721870011</v>
      </c>
      <c r="G428" s="13">
        <v>0.25737756232112197</v>
      </c>
      <c r="H428" s="12">
        <v>-1038797.71</v>
      </c>
      <c r="I428" s="12">
        <v>-0.26736322234456372</v>
      </c>
      <c r="J428" t="s">
        <v>26</v>
      </c>
      <c r="K428" s="14">
        <v>27010.626113000009</v>
      </c>
      <c r="L428" s="14">
        <v>890305.86311500007</v>
      </c>
      <c r="M428" s="13">
        <v>3.0338591749239183E-2</v>
      </c>
      <c r="N428" s="12">
        <v>-8.1114236514727815E-3</v>
      </c>
      <c r="O428" s="2">
        <f>DATE(LEFT(ALT[[#This Row],[DATEMTH]],4),RIGHT(ALT[[#This Row],[DATEMTH]],2),1)</f>
        <v>43160</v>
      </c>
      <c r="P428" t="str">
        <f>IF(AND(ALT[[#This Row],[DATE]]&gt;=DATE(2023,6,1),ALT[[#This Row],[DATE]]&lt;=DATE(2024,5,31)),"Y","N")</f>
        <v>N</v>
      </c>
      <c r="Q428" t="str">
        <f>LEFT(ALT[[#This Row],[DATEMTH]],4)</f>
        <v>2018</v>
      </c>
    </row>
    <row r="429" spans="1:17" x14ac:dyDescent="0.25">
      <c r="A429" t="s">
        <v>28</v>
      </c>
      <c r="B429" t="s">
        <v>111</v>
      </c>
      <c r="C429" t="s">
        <v>19</v>
      </c>
      <c r="D429" t="s">
        <v>23</v>
      </c>
      <c r="E429" s="14">
        <v>890305.86311499972</v>
      </c>
      <c r="F429" s="14">
        <v>3459143.2721870011</v>
      </c>
      <c r="G429" s="13">
        <v>0.25737756232112197</v>
      </c>
      <c r="H429" s="12">
        <v>-1038797.71</v>
      </c>
      <c r="I429" s="12">
        <v>-0.26736322234456372</v>
      </c>
      <c r="J429" t="s">
        <v>25</v>
      </c>
      <c r="K429" s="14">
        <v>633782.41848900006</v>
      </c>
      <c r="L429" s="14">
        <v>890305.86311500007</v>
      </c>
      <c r="M429" s="13">
        <v>0.71187043099045044</v>
      </c>
      <c r="N429" s="12">
        <v>-0.19032797232142021</v>
      </c>
      <c r="O429" s="2">
        <f>DATE(LEFT(ALT[[#This Row],[DATEMTH]],4),RIGHT(ALT[[#This Row],[DATEMTH]],2),1)</f>
        <v>43160</v>
      </c>
      <c r="P429" t="str">
        <f>IF(AND(ALT[[#This Row],[DATE]]&gt;=DATE(2023,6,1),ALT[[#This Row],[DATE]]&lt;=DATE(2024,5,31)),"Y","N")</f>
        <v>N</v>
      </c>
      <c r="Q429" t="str">
        <f>LEFT(ALT[[#This Row],[DATEMTH]],4)</f>
        <v>2018</v>
      </c>
    </row>
    <row r="430" spans="1:17" x14ac:dyDescent="0.25">
      <c r="A430" t="s">
        <v>28</v>
      </c>
      <c r="B430" t="s">
        <v>111</v>
      </c>
      <c r="C430" t="s">
        <v>20</v>
      </c>
      <c r="D430" t="s">
        <v>23</v>
      </c>
      <c r="E430" s="14">
        <v>824507.49937199987</v>
      </c>
      <c r="F430" s="14">
        <v>3459143.2721870011</v>
      </c>
      <c r="G430" s="13">
        <v>0.2383559842696874</v>
      </c>
      <c r="H430" s="12">
        <v>-1038797.71</v>
      </c>
      <c r="I430" s="12">
        <v>-0.2476036506241473</v>
      </c>
      <c r="J430" t="s">
        <v>16</v>
      </c>
      <c r="K430" s="14">
        <v>315651.41155499994</v>
      </c>
      <c r="L430" s="14">
        <v>824507.49937199999</v>
      </c>
      <c r="M430" s="13">
        <v>0.38283631355132747</v>
      </c>
      <c r="N430" s="12">
        <v>-9.4791668826799388E-2</v>
      </c>
      <c r="O430" s="2">
        <f>DATE(LEFT(ALT[[#This Row],[DATEMTH]],4),RIGHT(ALT[[#This Row],[DATEMTH]],2),1)</f>
        <v>43160</v>
      </c>
      <c r="P430" t="str">
        <f>IF(AND(ALT[[#This Row],[DATE]]&gt;=DATE(2023,6,1),ALT[[#This Row],[DATE]]&lt;=DATE(2024,5,31)),"Y","N")</f>
        <v>N</v>
      </c>
      <c r="Q430" t="str">
        <f>LEFT(ALT[[#This Row],[DATEMTH]],4)</f>
        <v>2018</v>
      </c>
    </row>
    <row r="431" spans="1:17" x14ac:dyDescent="0.25">
      <c r="A431" t="s">
        <v>28</v>
      </c>
      <c r="B431" t="s">
        <v>111</v>
      </c>
      <c r="C431" t="s">
        <v>20</v>
      </c>
      <c r="D431" t="s">
        <v>23</v>
      </c>
      <c r="E431" s="14">
        <v>824507.49937199987</v>
      </c>
      <c r="F431" s="14">
        <v>3459143.2721870011</v>
      </c>
      <c r="G431" s="13">
        <v>0.2383559842696874</v>
      </c>
      <c r="H431" s="12">
        <v>-1038797.71</v>
      </c>
      <c r="I431" s="12">
        <v>-0.2476036506241473</v>
      </c>
      <c r="J431" t="s">
        <v>25</v>
      </c>
      <c r="K431" s="14">
        <v>135426.25900299996</v>
      </c>
      <c r="L431" s="14">
        <v>824507.49937199999</v>
      </c>
      <c r="M431" s="13">
        <v>0.16425109426675882</v>
      </c>
      <c r="N431" s="12">
        <v>-4.0669170559460434E-2</v>
      </c>
      <c r="O431" s="2">
        <f>DATE(LEFT(ALT[[#This Row],[DATEMTH]],4),RIGHT(ALT[[#This Row],[DATEMTH]],2),1)</f>
        <v>43160</v>
      </c>
      <c r="P431" t="str">
        <f>IF(AND(ALT[[#This Row],[DATE]]&gt;=DATE(2023,6,1),ALT[[#This Row],[DATE]]&lt;=DATE(2024,5,31)),"Y","N")</f>
        <v>N</v>
      </c>
      <c r="Q431" t="str">
        <f>LEFT(ALT[[#This Row],[DATEMTH]],4)</f>
        <v>2018</v>
      </c>
    </row>
    <row r="432" spans="1:17" x14ac:dyDescent="0.25">
      <c r="A432" t="s">
        <v>28</v>
      </c>
      <c r="B432" t="s">
        <v>111</v>
      </c>
      <c r="C432" t="s">
        <v>20</v>
      </c>
      <c r="D432" t="s">
        <v>23</v>
      </c>
      <c r="E432" s="14">
        <v>824507.49937199987</v>
      </c>
      <c r="F432" s="14">
        <v>3459143.2721870011</v>
      </c>
      <c r="G432" s="13">
        <v>0.2383559842696874</v>
      </c>
      <c r="H432" s="12">
        <v>-1038797.71</v>
      </c>
      <c r="I432" s="12">
        <v>-0.2476036506241473</v>
      </c>
      <c r="J432" t="s">
        <v>26</v>
      </c>
      <c r="K432" s="14">
        <v>46178.417769</v>
      </c>
      <c r="L432" s="14">
        <v>824507.49937199999</v>
      </c>
      <c r="M432" s="13">
        <v>5.6007274408265015E-2</v>
      </c>
      <c r="N432" s="12">
        <v>-1.3867605604994797E-2</v>
      </c>
      <c r="O432" s="2">
        <f>DATE(LEFT(ALT[[#This Row],[DATEMTH]],4),RIGHT(ALT[[#This Row],[DATEMTH]],2),1)</f>
        <v>43160</v>
      </c>
      <c r="P432" t="str">
        <f>IF(AND(ALT[[#This Row],[DATE]]&gt;=DATE(2023,6,1),ALT[[#This Row],[DATE]]&lt;=DATE(2024,5,31)),"Y","N")</f>
        <v>N</v>
      </c>
      <c r="Q432" t="str">
        <f>LEFT(ALT[[#This Row],[DATEMTH]],4)</f>
        <v>2018</v>
      </c>
    </row>
    <row r="433" spans="1:17" x14ac:dyDescent="0.25">
      <c r="A433" t="s">
        <v>28</v>
      </c>
      <c r="B433" t="s">
        <v>111</v>
      </c>
      <c r="C433" t="s">
        <v>20</v>
      </c>
      <c r="D433" t="s">
        <v>23</v>
      </c>
      <c r="E433" s="14">
        <v>824507.49937199987</v>
      </c>
      <c r="F433" s="14">
        <v>3459143.2721870011</v>
      </c>
      <c r="G433" s="13">
        <v>0.2383559842696874</v>
      </c>
      <c r="H433" s="12">
        <v>-1038797.71</v>
      </c>
      <c r="I433" s="12">
        <v>-0.2476036506241473</v>
      </c>
      <c r="J433" t="s">
        <v>24</v>
      </c>
      <c r="K433" s="14">
        <v>327251.41104500007</v>
      </c>
      <c r="L433" s="14">
        <v>824507.49937199999</v>
      </c>
      <c r="M433" s="13">
        <v>0.39690531777364868</v>
      </c>
      <c r="N433" s="12">
        <v>-9.8275205632892673E-2</v>
      </c>
      <c r="O433" s="2">
        <f>DATE(LEFT(ALT[[#This Row],[DATEMTH]],4),RIGHT(ALT[[#This Row],[DATEMTH]],2),1)</f>
        <v>43160</v>
      </c>
      <c r="P433" t="str">
        <f>IF(AND(ALT[[#This Row],[DATE]]&gt;=DATE(2023,6,1),ALT[[#This Row],[DATE]]&lt;=DATE(2024,5,31)),"Y","N")</f>
        <v>N</v>
      </c>
      <c r="Q433" t="str">
        <f>LEFT(ALT[[#This Row],[DATEMTH]],4)</f>
        <v>2018</v>
      </c>
    </row>
    <row r="434" spans="1:17" x14ac:dyDescent="0.25">
      <c r="A434" t="s">
        <v>29</v>
      </c>
      <c r="B434" t="s">
        <v>14</v>
      </c>
      <c r="C434" t="s">
        <v>15</v>
      </c>
      <c r="D434" t="s">
        <v>22</v>
      </c>
      <c r="E434" s="14">
        <v>9439.5289760000014</v>
      </c>
      <c r="F434" s="14">
        <v>48420.665628000002</v>
      </c>
      <c r="G434" s="13">
        <v>0.19494835218748929</v>
      </c>
      <c r="H434" s="12">
        <v>-16549583.039999999</v>
      </c>
      <c r="I434" s="12">
        <v>-3.2263139430380194</v>
      </c>
      <c r="J434" t="s">
        <v>26</v>
      </c>
      <c r="K434" s="14">
        <v>1178.7139799999995</v>
      </c>
      <c r="L434" s="14">
        <v>9439.5289760000014</v>
      </c>
      <c r="M434" s="13">
        <v>0.12486999965749132</v>
      </c>
      <c r="N434" s="12">
        <v>-0.40286982096211699</v>
      </c>
      <c r="O434" s="2">
        <f>DATE(LEFT(ALT[[#This Row],[DATEMTH]],4),RIGHT(ALT[[#This Row],[DATEMTH]],2),1)</f>
        <v>43191</v>
      </c>
      <c r="P434" t="str">
        <f>IF(AND(ALT[[#This Row],[DATE]]&gt;=DATE(2023,6,1),ALT[[#This Row],[DATE]]&lt;=DATE(2024,5,31)),"Y","N")</f>
        <v>N</v>
      </c>
      <c r="Q434" t="str">
        <f>LEFT(ALT[[#This Row],[DATEMTH]],4)</f>
        <v>2018</v>
      </c>
    </row>
    <row r="435" spans="1:17" x14ac:dyDescent="0.25">
      <c r="A435" t="s">
        <v>29</v>
      </c>
      <c r="B435" t="s">
        <v>14</v>
      </c>
      <c r="C435" t="s">
        <v>15</v>
      </c>
      <c r="D435" t="s">
        <v>22</v>
      </c>
      <c r="E435" s="14">
        <v>9439.5289760000014</v>
      </c>
      <c r="F435" s="14">
        <v>48420.665628000002</v>
      </c>
      <c r="G435" s="13">
        <v>0.19494835218748929</v>
      </c>
      <c r="H435" s="12">
        <v>-16549583.039999999</v>
      </c>
      <c r="I435" s="12">
        <v>-3.2263139430380194</v>
      </c>
      <c r="J435" t="s">
        <v>16</v>
      </c>
      <c r="K435" s="14">
        <v>3040.1008400000001</v>
      </c>
      <c r="L435" s="14">
        <v>9439.5289760000014</v>
      </c>
      <c r="M435" s="13">
        <v>0.32206065024319064</v>
      </c>
      <c r="N435" s="12">
        <v>-1.0390687663834968</v>
      </c>
      <c r="O435" s="2">
        <f>DATE(LEFT(ALT[[#This Row],[DATEMTH]],4),RIGHT(ALT[[#This Row],[DATEMTH]],2),1)</f>
        <v>43191</v>
      </c>
      <c r="P435" t="str">
        <f>IF(AND(ALT[[#This Row],[DATE]]&gt;=DATE(2023,6,1),ALT[[#This Row],[DATE]]&lt;=DATE(2024,5,31)),"Y","N")</f>
        <v>N</v>
      </c>
      <c r="Q435" t="str">
        <f>LEFT(ALT[[#This Row],[DATEMTH]],4)</f>
        <v>2018</v>
      </c>
    </row>
    <row r="436" spans="1:17" x14ac:dyDescent="0.25">
      <c r="A436" t="s">
        <v>29</v>
      </c>
      <c r="B436" t="s">
        <v>14</v>
      </c>
      <c r="C436" t="s">
        <v>15</v>
      </c>
      <c r="D436" t="s">
        <v>22</v>
      </c>
      <c r="E436" s="14">
        <v>9439.5289760000014</v>
      </c>
      <c r="F436" s="14">
        <v>48420.665628000002</v>
      </c>
      <c r="G436" s="13">
        <v>0.19494835218748929</v>
      </c>
      <c r="H436" s="12">
        <v>-16549583.039999999</v>
      </c>
      <c r="I436" s="12">
        <v>-3.2263139430380194</v>
      </c>
      <c r="J436" t="s">
        <v>24</v>
      </c>
      <c r="K436" s="14">
        <v>3861.3728120000001</v>
      </c>
      <c r="L436" s="14">
        <v>9439.5289760000014</v>
      </c>
      <c r="M436" s="13">
        <v>0.40906414099872346</v>
      </c>
      <c r="N436" s="12">
        <v>-1.3197693417010519</v>
      </c>
      <c r="O436" s="2">
        <f>DATE(LEFT(ALT[[#This Row],[DATEMTH]],4),RIGHT(ALT[[#This Row],[DATEMTH]],2),1)</f>
        <v>43191</v>
      </c>
      <c r="P436" t="str">
        <f>IF(AND(ALT[[#This Row],[DATE]]&gt;=DATE(2023,6,1),ALT[[#This Row],[DATE]]&lt;=DATE(2024,5,31)),"Y","N")</f>
        <v>N</v>
      </c>
      <c r="Q436" t="str">
        <f>LEFT(ALT[[#This Row],[DATEMTH]],4)</f>
        <v>2018</v>
      </c>
    </row>
    <row r="437" spans="1:17" x14ac:dyDescent="0.25">
      <c r="A437" t="s">
        <v>29</v>
      </c>
      <c r="B437" t="s">
        <v>14</v>
      </c>
      <c r="C437" t="s">
        <v>15</v>
      </c>
      <c r="D437" t="s">
        <v>22</v>
      </c>
      <c r="E437" s="14">
        <v>9439.5289760000014</v>
      </c>
      <c r="F437" s="14">
        <v>48420.665628000002</v>
      </c>
      <c r="G437" s="13">
        <v>0.19494835218748929</v>
      </c>
      <c r="H437" s="12">
        <v>-16549583.039999999</v>
      </c>
      <c r="I437" s="12">
        <v>-3.2263139430380194</v>
      </c>
      <c r="J437" t="s">
        <v>25</v>
      </c>
      <c r="K437" s="14">
        <v>1359.3413440000002</v>
      </c>
      <c r="L437" s="14">
        <v>9439.5289760000014</v>
      </c>
      <c r="M437" s="13">
        <v>0.14400520910059442</v>
      </c>
      <c r="N437" s="12">
        <v>-0.46460601399135326</v>
      </c>
      <c r="O437" s="2">
        <f>DATE(LEFT(ALT[[#This Row],[DATEMTH]],4),RIGHT(ALT[[#This Row],[DATEMTH]],2),1)</f>
        <v>43191</v>
      </c>
      <c r="P437" t="str">
        <f>IF(AND(ALT[[#This Row],[DATE]]&gt;=DATE(2023,6,1),ALT[[#This Row],[DATE]]&lt;=DATE(2024,5,31)),"Y","N")</f>
        <v>N</v>
      </c>
      <c r="Q437" t="str">
        <f>LEFT(ALT[[#This Row],[DATEMTH]],4)</f>
        <v>2018</v>
      </c>
    </row>
    <row r="438" spans="1:17" x14ac:dyDescent="0.25">
      <c r="A438" t="s">
        <v>29</v>
      </c>
      <c r="B438" t="s">
        <v>14</v>
      </c>
      <c r="C438" t="s">
        <v>18</v>
      </c>
      <c r="D438" t="s">
        <v>22</v>
      </c>
      <c r="E438" s="14">
        <v>14039.628268000002</v>
      </c>
      <c r="F438" s="14">
        <v>48420.665628000002</v>
      </c>
      <c r="G438" s="13">
        <v>0.28995116208979516</v>
      </c>
      <c r="H438" s="12">
        <v>-16549583.039999999</v>
      </c>
      <c r="I438" s="12">
        <v>-4.7985708345495652</v>
      </c>
      <c r="J438" t="s">
        <v>24</v>
      </c>
      <c r="K438" s="14">
        <v>4643.5920120000019</v>
      </c>
      <c r="L438" s="14">
        <v>14039.628268</v>
      </c>
      <c r="M438" s="13">
        <v>0.33074892891459012</v>
      </c>
      <c r="N438" s="12">
        <v>-1.5871221638480595</v>
      </c>
      <c r="O438" s="2">
        <f>DATE(LEFT(ALT[[#This Row],[DATEMTH]],4),RIGHT(ALT[[#This Row],[DATEMTH]],2),1)</f>
        <v>43191</v>
      </c>
      <c r="P438" t="str">
        <f>IF(AND(ALT[[#This Row],[DATE]]&gt;=DATE(2023,6,1),ALT[[#This Row],[DATE]]&lt;=DATE(2024,5,31)),"Y","N")</f>
        <v>N</v>
      </c>
      <c r="Q438" t="str">
        <f>LEFT(ALT[[#This Row],[DATEMTH]],4)</f>
        <v>2018</v>
      </c>
    </row>
    <row r="439" spans="1:17" x14ac:dyDescent="0.25">
      <c r="A439" t="s">
        <v>29</v>
      </c>
      <c r="B439" t="s">
        <v>14</v>
      </c>
      <c r="C439" t="s">
        <v>18</v>
      </c>
      <c r="D439" t="s">
        <v>22</v>
      </c>
      <c r="E439" s="14">
        <v>14039.628268000002</v>
      </c>
      <c r="F439" s="14">
        <v>48420.665628000002</v>
      </c>
      <c r="G439" s="13">
        <v>0.28995116208979516</v>
      </c>
      <c r="H439" s="12">
        <v>-16549583.039999999</v>
      </c>
      <c r="I439" s="12">
        <v>-4.7985708345495652</v>
      </c>
      <c r="J439" t="s">
        <v>16</v>
      </c>
      <c r="K439" s="14">
        <v>5335.6554239999996</v>
      </c>
      <c r="L439" s="14">
        <v>14039.628268</v>
      </c>
      <c r="M439" s="13">
        <v>0.38004249985459798</v>
      </c>
      <c r="N439" s="12">
        <v>-1.8236608556915812</v>
      </c>
      <c r="O439" s="2">
        <f>DATE(LEFT(ALT[[#This Row],[DATEMTH]],4),RIGHT(ALT[[#This Row],[DATEMTH]],2),1)</f>
        <v>43191</v>
      </c>
      <c r="P439" t="str">
        <f>IF(AND(ALT[[#This Row],[DATE]]&gt;=DATE(2023,6,1),ALT[[#This Row],[DATE]]&lt;=DATE(2024,5,31)),"Y","N")</f>
        <v>N</v>
      </c>
      <c r="Q439" t="str">
        <f>LEFT(ALT[[#This Row],[DATEMTH]],4)</f>
        <v>2018</v>
      </c>
    </row>
    <row r="440" spans="1:17" x14ac:dyDescent="0.25">
      <c r="A440" t="s">
        <v>29</v>
      </c>
      <c r="B440" t="s">
        <v>14</v>
      </c>
      <c r="C440" t="s">
        <v>18</v>
      </c>
      <c r="D440" t="s">
        <v>22</v>
      </c>
      <c r="E440" s="14">
        <v>14039.628268000002</v>
      </c>
      <c r="F440" s="14">
        <v>48420.665628000002</v>
      </c>
      <c r="G440" s="13">
        <v>0.28995116208979516</v>
      </c>
      <c r="H440" s="12">
        <v>-16549583.039999999</v>
      </c>
      <c r="I440" s="12">
        <v>-4.7985708345495652</v>
      </c>
      <c r="J440" t="s">
        <v>26</v>
      </c>
      <c r="K440" s="14">
        <v>2354.7096280000001</v>
      </c>
      <c r="L440" s="14">
        <v>14039.628268</v>
      </c>
      <c r="M440" s="13">
        <v>0.16771880159868632</v>
      </c>
      <c r="N440" s="12">
        <v>-0.80481054975706123</v>
      </c>
      <c r="O440" s="2">
        <f>DATE(LEFT(ALT[[#This Row],[DATEMTH]],4),RIGHT(ALT[[#This Row],[DATEMTH]],2),1)</f>
        <v>43191</v>
      </c>
      <c r="P440" t="str">
        <f>IF(AND(ALT[[#This Row],[DATE]]&gt;=DATE(2023,6,1),ALT[[#This Row],[DATE]]&lt;=DATE(2024,5,31)),"Y","N")</f>
        <v>N</v>
      </c>
      <c r="Q440" t="str">
        <f>LEFT(ALT[[#This Row],[DATEMTH]],4)</f>
        <v>2018</v>
      </c>
    </row>
    <row r="441" spans="1:17" x14ac:dyDescent="0.25">
      <c r="A441" t="s">
        <v>29</v>
      </c>
      <c r="B441" t="s">
        <v>14</v>
      </c>
      <c r="C441" t="s">
        <v>18</v>
      </c>
      <c r="D441" t="s">
        <v>22</v>
      </c>
      <c r="E441" s="14">
        <v>14039.628268000002</v>
      </c>
      <c r="F441" s="14">
        <v>48420.665628000002</v>
      </c>
      <c r="G441" s="13">
        <v>0.28995116208979516</v>
      </c>
      <c r="H441" s="12">
        <v>-16549583.039999999</v>
      </c>
      <c r="I441" s="12">
        <v>-4.7985708345495652</v>
      </c>
      <c r="J441" t="s">
        <v>25</v>
      </c>
      <c r="K441" s="14">
        <v>1705.6712040000002</v>
      </c>
      <c r="L441" s="14">
        <v>14039.628268</v>
      </c>
      <c r="M441" s="13">
        <v>0.12148976963212571</v>
      </c>
      <c r="N441" s="12">
        <v>-0.58297726525286386</v>
      </c>
      <c r="O441" s="2">
        <f>DATE(LEFT(ALT[[#This Row],[DATEMTH]],4),RIGHT(ALT[[#This Row],[DATEMTH]],2),1)</f>
        <v>43191</v>
      </c>
      <c r="P441" t="str">
        <f>IF(AND(ALT[[#This Row],[DATE]]&gt;=DATE(2023,6,1),ALT[[#This Row],[DATE]]&lt;=DATE(2024,5,31)),"Y","N")</f>
        <v>N</v>
      </c>
      <c r="Q441" t="str">
        <f>LEFT(ALT[[#This Row],[DATEMTH]],4)</f>
        <v>2018</v>
      </c>
    </row>
    <row r="442" spans="1:17" x14ac:dyDescent="0.25">
      <c r="A442" t="s">
        <v>29</v>
      </c>
      <c r="B442" t="s">
        <v>14</v>
      </c>
      <c r="C442" t="s">
        <v>19</v>
      </c>
      <c r="D442" t="s">
        <v>22</v>
      </c>
      <c r="E442" s="14">
        <v>12606.010644</v>
      </c>
      <c r="F442" s="14">
        <v>48420.665628000002</v>
      </c>
      <c r="G442" s="13">
        <v>0.26034360495677239</v>
      </c>
      <c r="H442" s="12">
        <v>-16549583.039999999</v>
      </c>
      <c r="I442" s="12">
        <v>-4.3085781091650599</v>
      </c>
      <c r="J442" t="s">
        <v>24</v>
      </c>
      <c r="K442" s="14">
        <v>3172.3320440000002</v>
      </c>
      <c r="L442" s="14">
        <v>12606.010644</v>
      </c>
      <c r="M442" s="13">
        <v>0.25165233741175003</v>
      </c>
      <c r="N442" s="12">
        <v>-1.0842637520924856</v>
      </c>
      <c r="O442" s="2">
        <f>DATE(LEFT(ALT[[#This Row],[DATEMTH]],4),RIGHT(ALT[[#This Row],[DATEMTH]],2),1)</f>
        <v>43191</v>
      </c>
      <c r="P442" t="str">
        <f>IF(AND(ALT[[#This Row],[DATE]]&gt;=DATE(2023,6,1),ALT[[#This Row],[DATE]]&lt;=DATE(2024,5,31)),"Y","N")</f>
        <v>N</v>
      </c>
      <c r="Q442" t="str">
        <f>LEFT(ALT[[#This Row],[DATEMTH]],4)</f>
        <v>2018</v>
      </c>
    </row>
    <row r="443" spans="1:17" x14ac:dyDescent="0.25">
      <c r="A443" t="s">
        <v>29</v>
      </c>
      <c r="B443" t="s">
        <v>14</v>
      </c>
      <c r="C443" t="s">
        <v>19</v>
      </c>
      <c r="D443" t="s">
        <v>22</v>
      </c>
      <c r="E443" s="14">
        <v>12606.010644</v>
      </c>
      <c r="F443" s="14">
        <v>48420.665628000002</v>
      </c>
      <c r="G443" s="13">
        <v>0.26034360495677239</v>
      </c>
      <c r="H443" s="12">
        <v>-16549583.039999999</v>
      </c>
      <c r="I443" s="12">
        <v>-4.3085781091650599</v>
      </c>
      <c r="J443" t="s">
        <v>16</v>
      </c>
      <c r="K443" s="14">
        <v>4.8554199999999996</v>
      </c>
      <c r="L443" s="14">
        <v>12606.010644</v>
      </c>
      <c r="M443" s="13">
        <v>3.8516705539281789E-4</v>
      </c>
      <c r="N443" s="12">
        <v>-1.6595223432370612E-3</v>
      </c>
      <c r="O443" s="2">
        <f>DATE(LEFT(ALT[[#This Row],[DATEMTH]],4),RIGHT(ALT[[#This Row],[DATEMTH]],2),1)</f>
        <v>43191</v>
      </c>
      <c r="P443" t="str">
        <f>IF(AND(ALT[[#This Row],[DATE]]&gt;=DATE(2023,6,1),ALT[[#This Row],[DATE]]&lt;=DATE(2024,5,31)),"Y","N")</f>
        <v>N</v>
      </c>
      <c r="Q443" t="str">
        <f>LEFT(ALT[[#This Row],[DATEMTH]],4)</f>
        <v>2018</v>
      </c>
    </row>
    <row r="444" spans="1:17" x14ac:dyDescent="0.25">
      <c r="A444" t="s">
        <v>29</v>
      </c>
      <c r="B444" t="s">
        <v>14</v>
      </c>
      <c r="C444" t="s">
        <v>19</v>
      </c>
      <c r="D444" t="s">
        <v>22</v>
      </c>
      <c r="E444" s="14">
        <v>12606.010644</v>
      </c>
      <c r="F444" s="14">
        <v>48420.665628000002</v>
      </c>
      <c r="G444" s="13">
        <v>0.26034360495677239</v>
      </c>
      <c r="H444" s="12">
        <v>-16549583.039999999</v>
      </c>
      <c r="I444" s="12">
        <v>-4.3085781091650599</v>
      </c>
      <c r="J444" t="s">
        <v>26</v>
      </c>
      <c r="K444" s="14">
        <v>354.88672400000002</v>
      </c>
      <c r="L444" s="14">
        <v>12606.010644</v>
      </c>
      <c r="M444" s="13">
        <v>2.8152183432346468E-2</v>
      </c>
      <c r="N444" s="12">
        <v>-0.12129588126180728</v>
      </c>
      <c r="O444" s="2">
        <f>DATE(LEFT(ALT[[#This Row],[DATEMTH]],4),RIGHT(ALT[[#This Row],[DATEMTH]],2),1)</f>
        <v>43191</v>
      </c>
      <c r="P444" t="str">
        <f>IF(AND(ALT[[#This Row],[DATE]]&gt;=DATE(2023,6,1),ALT[[#This Row],[DATE]]&lt;=DATE(2024,5,31)),"Y","N")</f>
        <v>N</v>
      </c>
      <c r="Q444" t="str">
        <f>LEFT(ALT[[#This Row],[DATEMTH]],4)</f>
        <v>2018</v>
      </c>
    </row>
    <row r="445" spans="1:17" x14ac:dyDescent="0.25">
      <c r="A445" t="s">
        <v>29</v>
      </c>
      <c r="B445" t="s">
        <v>14</v>
      </c>
      <c r="C445" t="s">
        <v>19</v>
      </c>
      <c r="D445" t="s">
        <v>22</v>
      </c>
      <c r="E445" s="14">
        <v>12606.010644</v>
      </c>
      <c r="F445" s="14">
        <v>48420.665628000002</v>
      </c>
      <c r="G445" s="13">
        <v>0.26034360495677239</v>
      </c>
      <c r="H445" s="12">
        <v>-16549583.039999999</v>
      </c>
      <c r="I445" s="12">
        <v>-4.3085781091650599</v>
      </c>
      <c r="J445" t="s">
        <v>25</v>
      </c>
      <c r="K445" s="14">
        <v>9073.9364559999995</v>
      </c>
      <c r="L445" s="14">
        <v>12606.010644</v>
      </c>
      <c r="M445" s="13">
        <v>0.71981031210051072</v>
      </c>
      <c r="N445" s="12">
        <v>-3.1013589534675301</v>
      </c>
      <c r="O445" s="2">
        <f>DATE(LEFT(ALT[[#This Row],[DATEMTH]],4),RIGHT(ALT[[#This Row],[DATEMTH]],2),1)</f>
        <v>43191</v>
      </c>
      <c r="P445" t="str">
        <f>IF(AND(ALT[[#This Row],[DATE]]&gt;=DATE(2023,6,1),ALT[[#This Row],[DATE]]&lt;=DATE(2024,5,31)),"Y","N")</f>
        <v>N</v>
      </c>
      <c r="Q445" t="str">
        <f>LEFT(ALT[[#This Row],[DATEMTH]],4)</f>
        <v>2018</v>
      </c>
    </row>
    <row r="446" spans="1:17" x14ac:dyDescent="0.25">
      <c r="A446" t="s">
        <v>29</v>
      </c>
      <c r="B446" t="s">
        <v>14</v>
      </c>
      <c r="C446" t="s">
        <v>20</v>
      </c>
      <c r="D446" t="s">
        <v>22</v>
      </c>
      <c r="E446" s="14">
        <v>12335.497740000001</v>
      </c>
      <c r="F446" s="14">
        <v>48420.665628000002</v>
      </c>
      <c r="G446" s="13">
        <v>0.25475688076594316</v>
      </c>
      <c r="H446" s="12">
        <v>-16549583.039999999</v>
      </c>
      <c r="I446" s="12">
        <v>-4.2161201532473545</v>
      </c>
      <c r="J446" t="s">
        <v>25</v>
      </c>
      <c r="K446" s="14">
        <v>1982.2578759999999</v>
      </c>
      <c r="L446" s="14">
        <v>12335.497739999999</v>
      </c>
      <c r="M446" s="13">
        <v>0.16069541073905624</v>
      </c>
      <c r="N446" s="12">
        <v>-0.67751115975129639</v>
      </c>
      <c r="O446" s="2">
        <f>DATE(LEFT(ALT[[#This Row],[DATEMTH]],4),RIGHT(ALT[[#This Row],[DATEMTH]],2),1)</f>
        <v>43191</v>
      </c>
      <c r="P446" t="str">
        <f>IF(AND(ALT[[#This Row],[DATE]]&gt;=DATE(2023,6,1),ALT[[#This Row],[DATE]]&lt;=DATE(2024,5,31)),"Y","N")</f>
        <v>N</v>
      </c>
      <c r="Q446" t="str">
        <f>LEFT(ALT[[#This Row],[DATEMTH]],4)</f>
        <v>2018</v>
      </c>
    </row>
    <row r="447" spans="1:17" x14ac:dyDescent="0.25">
      <c r="A447" t="s">
        <v>29</v>
      </c>
      <c r="B447" t="s">
        <v>14</v>
      </c>
      <c r="C447" t="s">
        <v>20</v>
      </c>
      <c r="D447" t="s">
        <v>22</v>
      </c>
      <c r="E447" s="14">
        <v>12335.497740000001</v>
      </c>
      <c r="F447" s="14">
        <v>48420.665628000002</v>
      </c>
      <c r="G447" s="13">
        <v>0.25475688076594316</v>
      </c>
      <c r="H447" s="12">
        <v>-16549583.039999999</v>
      </c>
      <c r="I447" s="12">
        <v>-4.2161201532473545</v>
      </c>
      <c r="J447" t="s">
        <v>16</v>
      </c>
      <c r="K447" s="14">
        <v>4950.6435160000001</v>
      </c>
      <c r="L447" s="14">
        <v>12335.497739999999</v>
      </c>
      <c r="M447" s="13">
        <v>0.40133309740284551</v>
      </c>
      <c r="N447" s="12">
        <v>-1.6920685601253205</v>
      </c>
      <c r="O447" s="2">
        <f>DATE(LEFT(ALT[[#This Row],[DATEMTH]],4),RIGHT(ALT[[#This Row],[DATEMTH]],2),1)</f>
        <v>43191</v>
      </c>
      <c r="P447" t="str">
        <f>IF(AND(ALT[[#This Row],[DATE]]&gt;=DATE(2023,6,1),ALT[[#This Row],[DATE]]&lt;=DATE(2024,5,31)),"Y","N")</f>
        <v>N</v>
      </c>
      <c r="Q447" t="str">
        <f>LEFT(ALT[[#This Row],[DATEMTH]],4)</f>
        <v>2018</v>
      </c>
    </row>
    <row r="448" spans="1:17" x14ac:dyDescent="0.25">
      <c r="A448" t="s">
        <v>29</v>
      </c>
      <c r="B448" t="s">
        <v>14</v>
      </c>
      <c r="C448" t="s">
        <v>20</v>
      </c>
      <c r="D448" t="s">
        <v>22</v>
      </c>
      <c r="E448" s="14">
        <v>12335.497740000001</v>
      </c>
      <c r="F448" s="14">
        <v>48420.665628000002</v>
      </c>
      <c r="G448" s="13">
        <v>0.25475688076594316</v>
      </c>
      <c r="H448" s="12">
        <v>-16549583.039999999</v>
      </c>
      <c r="I448" s="12">
        <v>-4.2161201532473545</v>
      </c>
      <c r="J448" t="s">
        <v>24</v>
      </c>
      <c r="K448" s="14">
        <v>4555.1636000000008</v>
      </c>
      <c r="L448" s="14">
        <v>12335.497739999999</v>
      </c>
      <c r="M448" s="13">
        <v>0.36927278460998697</v>
      </c>
      <c r="N448" s="12">
        <v>-1.5568984292399355</v>
      </c>
      <c r="O448" s="2">
        <f>DATE(LEFT(ALT[[#This Row],[DATEMTH]],4),RIGHT(ALT[[#This Row],[DATEMTH]],2),1)</f>
        <v>43191</v>
      </c>
      <c r="P448" t="str">
        <f>IF(AND(ALT[[#This Row],[DATE]]&gt;=DATE(2023,6,1),ALT[[#This Row],[DATE]]&lt;=DATE(2024,5,31)),"Y","N")</f>
        <v>N</v>
      </c>
      <c r="Q448" t="str">
        <f>LEFT(ALT[[#This Row],[DATEMTH]],4)</f>
        <v>2018</v>
      </c>
    </row>
    <row r="449" spans="1:17" x14ac:dyDescent="0.25">
      <c r="A449" t="s">
        <v>29</v>
      </c>
      <c r="B449" t="s">
        <v>14</v>
      </c>
      <c r="C449" t="s">
        <v>20</v>
      </c>
      <c r="D449" t="s">
        <v>22</v>
      </c>
      <c r="E449" s="14">
        <v>12335.497740000001</v>
      </c>
      <c r="F449" s="14">
        <v>48420.665628000002</v>
      </c>
      <c r="G449" s="13">
        <v>0.25475688076594316</v>
      </c>
      <c r="H449" s="12">
        <v>-16549583.039999999</v>
      </c>
      <c r="I449" s="12">
        <v>-4.2161201532473545</v>
      </c>
      <c r="J449" t="s">
        <v>26</v>
      </c>
      <c r="K449" s="14">
        <v>847.43274799999983</v>
      </c>
      <c r="L449" s="14">
        <v>12335.497739999999</v>
      </c>
      <c r="M449" s="13">
        <v>6.8698707248111404E-2</v>
      </c>
      <c r="N449" s="12">
        <v>-0.2896420041308026</v>
      </c>
      <c r="O449" s="2">
        <f>DATE(LEFT(ALT[[#This Row],[DATEMTH]],4),RIGHT(ALT[[#This Row],[DATEMTH]],2),1)</f>
        <v>43191</v>
      </c>
      <c r="P449" t="str">
        <f>IF(AND(ALT[[#This Row],[DATE]]&gt;=DATE(2023,6,1),ALT[[#This Row],[DATE]]&lt;=DATE(2024,5,31)),"Y","N")</f>
        <v>N</v>
      </c>
      <c r="Q449" t="str">
        <f>LEFT(ALT[[#This Row],[DATEMTH]],4)</f>
        <v>2018</v>
      </c>
    </row>
    <row r="450" spans="1:17" x14ac:dyDescent="0.25">
      <c r="A450" t="s">
        <v>29</v>
      </c>
      <c r="B450" t="s">
        <v>14</v>
      </c>
      <c r="C450" t="s">
        <v>15</v>
      </c>
      <c r="D450" t="s">
        <v>17</v>
      </c>
      <c r="E450" s="14">
        <v>9439.5289760000014</v>
      </c>
      <c r="F450" s="14">
        <v>48420.665628000002</v>
      </c>
      <c r="G450" s="13">
        <v>0.19494835218748929</v>
      </c>
      <c r="H450" s="12">
        <v>-27177228.779999997</v>
      </c>
      <c r="I450" s="12">
        <v>-5.2981559676834094</v>
      </c>
      <c r="J450" t="s">
        <v>26</v>
      </c>
      <c r="K450" s="14">
        <v>1178.7139799999995</v>
      </c>
      <c r="L450" s="14">
        <v>9439.5289760000014</v>
      </c>
      <c r="M450" s="13">
        <v>0.12486999965749132</v>
      </c>
      <c r="N450" s="12">
        <v>-0.66158073386996297</v>
      </c>
      <c r="O450" s="2">
        <f>DATE(LEFT(ALT[[#This Row],[DATEMTH]],4),RIGHT(ALT[[#This Row],[DATEMTH]],2),1)</f>
        <v>43191</v>
      </c>
      <c r="P450" t="str">
        <f>IF(AND(ALT[[#This Row],[DATE]]&gt;=DATE(2023,6,1),ALT[[#This Row],[DATE]]&lt;=DATE(2024,5,31)),"Y","N")</f>
        <v>N</v>
      </c>
      <c r="Q450" t="str">
        <f>LEFT(ALT[[#This Row],[DATEMTH]],4)</f>
        <v>2018</v>
      </c>
    </row>
    <row r="451" spans="1:17" x14ac:dyDescent="0.25">
      <c r="A451" t="s">
        <v>29</v>
      </c>
      <c r="B451" t="s">
        <v>14</v>
      </c>
      <c r="C451" t="s">
        <v>15</v>
      </c>
      <c r="D451" t="s">
        <v>17</v>
      </c>
      <c r="E451" s="14">
        <v>9439.5289760000014</v>
      </c>
      <c r="F451" s="14">
        <v>48420.665628000002</v>
      </c>
      <c r="G451" s="13">
        <v>0.19494835218748929</v>
      </c>
      <c r="H451" s="12">
        <v>-27177228.779999997</v>
      </c>
      <c r="I451" s="12">
        <v>-5.2981559676834094</v>
      </c>
      <c r="J451" t="s">
        <v>24</v>
      </c>
      <c r="K451" s="14">
        <v>3861.3728120000001</v>
      </c>
      <c r="L451" s="14">
        <v>9439.5289760000014</v>
      </c>
      <c r="M451" s="13">
        <v>0.40906414099872346</v>
      </c>
      <c r="N451" s="12">
        <v>-2.1672856197976742</v>
      </c>
      <c r="O451" s="2">
        <f>DATE(LEFT(ALT[[#This Row],[DATEMTH]],4),RIGHT(ALT[[#This Row],[DATEMTH]],2),1)</f>
        <v>43191</v>
      </c>
      <c r="P451" t="str">
        <f>IF(AND(ALT[[#This Row],[DATE]]&gt;=DATE(2023,6,1),ALT[[#This Row],[DATE]]&lt;=DATE(2024,5,31)),"Y","N")</f>
        <v>N</v>
      </c>
      <c r="Q451" t="str">
        <f>LEFT(ALT[[#This Row],[DATEMTH]],4)</f>
        <v>2018</v>
      </c>
    </row>
    <row r="452" spans="1:17" x14ac:dyDescent="0.25">
      <c r="A452" t="s">
        <v>29</v>
      </c>
      <c r="B452" t="s">
        <v>14</v>
      </c>
      <c r="C452" t="s">
        <v>15</v>
      </c>
      <c r="D452" t="s">
        <v>17</v>
      </c>
      <c r="E452" s="14">
        <v>9439.5289760000014</v>
      </c>
      <c r="F452" s="14">
        <v>48420.665628000002</v>
      </c>
      <c r="G452" s="13">
        <v>0.19494835218748929</v>
      </c>
      <c r="H452" s="12">
        <v>-27177228.779999997</v>
      </c>
      <c r="I452" s="12">
        <v>-5.2981559676834094</v>
      </c>
      <c r="J452" t="s">
        <v>16</v>
      </c>
      <c r="K452" s="14">
        <v>3040.1008400000001</v>
      </c>
      <c r="L452" s="14">
        <v>9439.5289760000014</v>
      </c>
      <c r="M452" s="13">
        <v>0.32206065024319064</v>
      </c>
      <c r="N452" s="12">
        <v>-1.7063275560419597</v>
      </c>
      <c r="O452" s="2">
        <f>DATE(LEFT(ALT[[#This Row],[DATEMTH]],4),RIGHT(ALT[[#This Row],[DATEMTH]],2),1)</f>
        <v>43191</v>
      </c>
      <c r="P452" t="str">
        <f>IF(AND(ALT[[#This Row],[DATE]]&gt;=DATE(2023,6,1),ALT[[#This Row],[DATE]]&lt;=DATE(2024,5,31)),"Y","N")</f>
        <v>N</v>
      </c>
      <c r="Q452" t="str">
        <f>LEFT(ALT[[#This Row],[DATEMTH]],4)</f>
        <v>2018</v>
      </c>
    </row>
    <row r="453" spans="1:17" x14ac:dyDescent="0.25">
      <c r="A453" t="s">
        <v>29</v>
      </c>
      <c r="B453" t="s">
        <v>14</v>
      </c>
      <c r="C453" t="s">
        <v>15</v>
      </c>
      <c r="D453" t="s">
        <v>17</v>
      </c>
      <c r="E453" s="14">
        <v>9439.5289760000014</v>
      </c>
      <c r="F453" s="14">
        <v>48420.665628000002</v>
      </c>
      <c r="G453" s="13">
        <v>0.19494835218748929</v>
      </c>
      <c r="H453" s="12">
        <v>-27177228.779999997</v>
      </c>
      <c r="I453" s="12">
        <v>-5.2981559676834094</v>
      </c>
      <c r="J453" t="s">
        <v>25</v>
      </c>
      <c r="K453" s="14">
        <v>1359.3413440000002</v>
      </c>
      <c r="L453" s="14">
        <v>9439.5289760000014</v>
      </c>
      <c r="M453" s="13">
        <v>0.14400520910059442</v>
      </c>
      <c r="N453" s="12">
        <v>-0.76296205797381156</v>
      </c>
      <c r="O453" s="2">
        <f>DATE(LEFT(ALT[[#This Row],[DATEMTH]],4),RIGHT(ALT[[#This Row],[DATEMTH]],2),1)</f>
        <v>43191</v>
      </c>
      <c r="P453" t="str">
        <f>IF(AND(ALT[[#This Row],[DATE]]&gt;=DATE(2023,6,1),ALT[[#This Row],[DATE]]&lt;=DATE(2024,5,31)),"Y","N")</f>
        <v>N</v>
      </c>
      <c r="Q453" t="str">
        <f>LEFT(ALT[[#This Row],[DATEMTH]],4)</f>
        <v>2018</v>
      </c>
    </row>
    <row r="454" spans="1:17" x14ac:dyDescent="0.25">
      <c r="A454" t="s">
        <v>29</v>
      </c>
      <c r="B454" t="s">
        <v>14</v>
      </c>
      <c r="C454" t="s">
        <v>18</v>
      </c>
      <c r="D454" t="s">
        <v>17</v>
      </c>
      <c r="E454" s="14">
        <v>14039.628268000002</v>
      </c>
      <c r="F454" s="14">
        <v>48420.665628000002</v>
      </c>
      <c r="G454" s="13">
        <v>0.28995116208979516</v>
      </c>
      <c r="H454" s="12">
        <v>-27177228.779999997</v>
      </c>
      <c r="I454" s="12">
        <v>-7.8800690671412257</v>
      </c>
      <c r="J454" t="s">
        <v>25</v>
      </c>
      <c r="K454" s="14">
        <v>1705.6712040000002</v>
      </c>
      <c r="L454" s="14">
        <v>14039.628268</v>
      </c>
      <c r="M454" s="13">
        <v>0.12148976963212571</v>
      </c>
      <c r="N454" s="12">
        <v>-0.95734777565222728</v>
      </c>
      <c r="O454" s="2">
        <f>DATE(LEFT(ALT[[#This Row],[DATEMTH]],4),RIGHT(ALT[[#This Row],[DATEMTH]],2),1)</f>
        <v>43191</v>
      </c>
      <c r="P454" t="str">
        <f>IF(AND(ALT[[#This Row],[DATE]]&gt;=DATE(2023,6,1),ALT[[#This Row],[DATE]]&lt;=DATE(2024,5,31)),"Y","N")</f>
        <v>N</v>
      </c>
      <c r="Q454" t="str">
        <f>LEFT(ALT[[#This Row],[DATEMTH]],4)</f>
        <v>2018</v>
      </c>
    </row>
    <row r="455" spans="1:17" x14ac:dyDescent="0.25">
      <c r="A455" t="s">
        <v>29</v>
      </c>
      <c r="B455" t="s">
        <v>14</v>
      </c>
      <c r="C455" t="s">
        <v>18</v>
      </c>
      <c r="D455" t="s">
        <v>17</v>
      </c>
      <c r="E455" s="14">
        <v>14039.628268000002</v>
      </c>
      <c r="F455" s="14">
        <v>48420.665628000002</v>
      </c>
      <c r="G455" s="13">
        <v>0.28995116208979516</v>
      </c>
      <c r="H455" s="12">
        <v>-27177228.779999997</v>
      </c>
      <c r="I455" s="12">
        <v>-7.8800690671412257</v>
      </c>
      <c r="J455" t="s">
        <v>26</v>
      </c>
      <c r="K455" s="14">
        <v>2354.7096280000001</v>
      </c>
      <c r="L455" s="14">
        <v>14039.628268</v>
      </c>
      <c r="M455" s="13">
        <v>0.16771880159868632</v>
      </c>
      <c r="N455" s="12">
        <v>-1.3216357404558043</v>
      </c>
      <c r="O455" s="2">
        <f>DATE(LEFT(ALT[[#This Row],[DATEMTH]],4),RIGHT(ALT[[#This Row],[DATEMTH]],2),1)</f>
        <v>43191</v>
      </c>
      <c r="P455" t="str">
        <f>IF(AND(ALT[[#This Row],[DATE]]&gt;=DATE(2023,6,1),ALT[[#This Row],[DATE]]&lt;=DATE(2024,5,31)),"Y","N")</f>
        <v>N</v>
      </c>
      <c r="Q455" t="str">
        <f>LEFT(ALT[[#This Row],[DATEMTH]],4)</f>
        <v>2018</v>
      </c>
    </row>
    <row r="456" spans="1:17" x14ac:dyDescent="0.25">
      <c r="A456" t="s">
        <v>29</v>
      </c>
      <c r="B456" t="s">
        <v>14</v>
      </c>
      <c r="C456" t="s">
        <v>18</v>
      </c>
      <c r="D456" t="s">
        <v>17</v>
      </c>
      <c r="E456" s="14">
        <v>14039.628268000002</v>
      </c>
      <c r="F456" s="14">
        <v>48420.665628000002</v>
      </c>
      <c r="G456" s="13">
        <v>0.28995116208979516</v>
      </c>
      <c r="H456" s="12">
        <v>-27177228.779999997</v>
      </c>
      <c r="I456" s="12">
        <v>-7.8800690671412257</v>
      </c>
      <c r="J456" t="s">
        <v>16</v>
      </c>
      <c r="K456" s="14">
        <v>5335.6554239999996</v>
      </c>
      <c r="L456" s="14">
        <v>14039.628268</v>
      </c>
      <c r="M456" s="13">
        <v>0.38004249985459798</v>
      </c>
      <c r="N456" s="12">
        <v>-2.9947611473032412</v>
      </c>
      <c r="O456" s="2">
        <f>DATE(LEFT(ALT[[#This Row],[DATEMTH]],4),RIGHT(ALT[[#This Row],[DATEMTH]],2),1)</f>
        <v>43191</v>
      </c>
      <c r="P456" t="str">
        <f>IF(AND(ALT[[#This Row],[DATE]]&gt;=DATE(2023,6,1),ALT[[#This Row],[DATE]]&lt;=DATE(2024,5,31)),"Y","N")</f>
        <v>N</v>
      </c>
      <c r="Q456" t="str">
        <f>LEFT(ALT[[#This Row],[DATEMTH]],4)</f>
        <v>2018</v>
      </c>
    </row>
    <row r="457" spans="1:17" x14ac:dyDescent="0.25">
      <c r="A457" t="s">
        <v>29</v>
      </c>
      <c r="B457" t="s">
        <v>14</v>
      </c>
      <c r="C457" t="s">
        <v>18</v>
      </c>
      <c r="D457" t="s">
        <v>17</v>
      </c>
      <c r="E457" s="14">
        <v>14039.628268000002</v>
      </c>
      <c r="F457" s="14">
        <v>48420.665628000002</v>
      </c>
      <c r="G457" s="13">
        <v>0.28995116208979516</v>
      </c>
      <c r="H457" s="12">
        <v>-27177228.779999997</v>
      </c>
      <c r="I457" s="12">
        <v>-7.8800690671412257</v>
      </c>
      <c r="J457" t="s">
        <v>24</v>
      </c>
      <c r="K457" s="14">
        <v>4643.5920120000019</v>
      </c>
      <c r="L457" s="14">
        <v>14039.628268</v>
      </c>
      <c r="M457" s="13">
        <v>0.33074892891459012</v>
      </c>
      <c r="N457" s="12">
        <v>-2.6063244037299538</v>
      </c>
      <c r="O457" s="2">
        <f>DATE(LEFT(ALT[[#This Row],[DATEMTH]],4),RIGHT(ALT[[#This Row],[DATEMTH]],2),1)</f>
        <v>43191</v>
      </c>
      <c r="P457" t="str">
        <f>IF(AND(ALT[[#This Row],[DATE]]&gt;=DATE(2023,6,1),ALT[[#This Row],[DATE]]&lt;=DATE(2024,5,31)),"Y","N")</f>
        <v>N</v>
      </c>
      <c r="Q457" t="str">
        <f>LEFT(ALT[[#This Row],[DATEMTH]],4)</f>
        <v>2018</v>
      </c>
    </row>
    <row r="458" spans="1:17" x14ac:dyDescent="0.25">
      <c r="A458" t="s">
        <v>29</v>
      </c>
      <c r="B458" t="s">
        <v>14</v>
      </c>
      <c r="C458" t="s">
        <v>19</v>
      </c>
      <c r="D458" t="s">
        <v>17</v>
      </c>
      <c r="E458" s="14">
        <v>12606.010644</v>
      </c>
      <c r="F458" s="14">
        <v>48420.665628000002</v>
      </c>
      <c r="G458" s="13">
        <v>0.26034360495677239</v>
      </c>
      <c r="H458" s="12">
        <v>-27177228.779999997</v>
      </c>
      <c r="I458" s="12">
        <v>-7.0754177133201441</v>
      </c>
      <c r="J458" t="s">
        <v>26</v>
      </c>
      <c r="K458" s="14">
        <v>354.88672400000002</v>
      </c>
      <c r="L458" s="14">
        <v>12606.010644</v>
      </c>
      <c r="M458" s="13">
        <v>2.8152183432346468E-2</v>
      </c>
      <c r="N458" s="12">
        <v>-0.1991884573258621</v>
      </c>
      <c r="O458" s="2">
        <f>DATE(LEFT(ALT[[#This Row],[DATEMTH]],4),RIGHT(ALT[[#This Row],[DATEMTH]],2),1)</f>
        <v>43191</v>
      </c>
      <c r="P458" t="str">
        <f>IF(AND(ALT[[#This Row],[DATE]]&gt;=DATE(2023,6,1),ALT[[#This Row],[DATE]]&lt;=DATE(2024,5,31)),"Y","N")</f>
        <v>N</v>
      </c>
      <c r="Q458" t="str">
        <f>LEFT(ALT[[#This Row],[DATEMTH]],4)</f>
        <v>2018</v>
      </c>
    </row>
    <row r="459" spans="1:17" x14ac:dyDescent="0.25">
      <c r="A459" t="s">
        <v>29</v>
      </c>
      <c r="B459" t="s">
        <v>14</v>
      </c>
      <c r="C459" t="s">
        <v>19</v>
      </c>
      <c r="D459" t="s">
        <v>17</v>
      </c>
      <c r="E459" s="14">
        <v>12606.010644</v>
      </c>
      <c r="F459" s="14">
        <v>48420.665628000002</v>
      </c>
      <c r="G459" s="13">
        <v>0.26034360495677239</v>
      </c>
      <c r="H459" s="12">
        <v>-27177228.779999997</v>
      </c>
      <c r="I459" s="12">
        <v>-7.0754177133201441</v>
      </c>
      <c r="J459" t="s">
        <v>25</v>
      </c>
      <c r="K459" s="14">
        <v>9073.9364559999995</v>
      </c>
      <c r="L459" s="14">
        <v>12606.010644</v>
      </c>
      <c r="M459" s="13">
        <v>0.71981031210051072</v>
      </c>
      <c r="N459" s="12">
        <v>-5.0929586324664546</v>
      </c>
      <c r="O459" s="2">
        <f>DATE(LEFT(ALT[[#This Row],[DATEMTH]],4),RIGHT(ALT[[#This Row],[DATEMTH]],2),1)</f>
        <v>43191</v>
      </c>
      <c r="P459" t="str">
        <f>IF(AND(ALT[[#This Row],[DATE]]&gt;=DATE(2023,6,1),ALT[[#This Row],[DATE]]&lt;=DATE(2024,5,31)),"Y","N")</f>
        <v>N</v>
      </c>
      <c r="Q459" t="str">
        <f>LEFT(ALT[[#This Row],[DATEMTH]],4)</f>
        <v>2018</v>
      </c>
    </row>
    <row r="460" spans="1:17" x14ac:dyDescent="0.25">
      <c r="A460" t="s">
        <v>29</v>
      </c>
      <c r="B460" t="s">
        <v>14</v>
      </c>
      <c r="C460" t="s">
        <v>19</v>
      </c>
      <c r="D460" t="s">
        <v>17</v>
      </c>
      <c r="E460" s="14">
        <v>12606.010644</v>
      </c>
      <c r="F460" s="14">
        <v>48420.665628000002</v>
      </c>
      <c r="G460" s="13">
        <v>0.26034360495677239</v>
      </c>
      <c r="H460" s="12">
        <v>-27177228.779999997</v>
      </c>
      <c r="I460" s="12">
        <v>-7.0754177133201441</v>
      </c>
      <c r="J460" t="s">
        <v>24</v>
      </c>
      <c r="K460" s="14">
        <v>3172.3320440000002</v>
      </c>
      <c r="L460" s="14">
        <v>12606.010644</v>
      </c>
      <c r="M460" s="13">
        <v>0.25165233741175003</v>
      </c>
      <c r="N460" s="12">
        <v>-1.7805454057215138</v>
      </c>
      <c r="O460" s="2">
        <f>DATE(LEFT(ALT[[#This Row],[DATEMTH]],4),RIGHT(ALT[[#This Row],[DATEMTH]],2),1)</f>
        <v>43191</v>
      </c>
      <c r="P460" t="str">
        <f>IF(AND(ALT[[#This Row],[DATE]]&gt;=DATE(2023,6,1),ALT[[#This Row],[DATE]]&lt;=DATE(2024,5,31)),"Y","N")</f>
        <v>N</v>
      </c>
      <c r="Q460" t="str">
        <f>LEFT(ALT[[#This Row],[DATEMTH]],4)</f>
        <v>2018</v>
      </c>
    </row>
    <row r="461" spans="1:17" x14ac:dyDescent="0.25">
      <c r="A461" t="s">
        <v>29</v>
      </c>
      <c r="B461" t="s">
        <v>14</v>
      </c>
      <c r="C461" t="s">
        <v>19</v>
      </c>
      <c r="D461" t="s">
        <v>17</v>
      </c>
      <c r="E461" s="14">
        <v>12606.010644</v>
      </c>
      <c r="F461" s="14">
        <v>48420.665628000002</v>
      </c>
      <c r="G461" s="13">
        <v>0.26034360495677239</v>
      </c>
      <c r="H461" s="12">
        <v>-27177228.779999997</v>
      </c>
      <c r="I461" s="12">
        <v>-7.0754177133201441</v>
      </c>
      <c r="J461" t="s">
        <v>16</v>
      </c>
      <c r="K461" s="14">
        <v>4.8554199999999996</v>
      </c>
      <c r="L461" s="14">
        <v>12606.010644</v>
      </c>
      <c r="M461" s="13">
        <v>3.8516705539281789E-4</v>
      </c>
      <c r="N461" s="12">
        <v>-2.7252178063137049E-3</v>
      </c>
      <c r="O461" s="2">
        <f>DATE(LEFT(ALT[[#This Row],[DATEMTH]],4),RIGHT(ALT[[#This Row],[DATEMTH]],2),1)</f>
        <v>43191</v>
      </c>
      <c r="P461" t="str">
        <f>IF(AND(ALT[[#This Row],[DATE]]&gt;=DATE(2023,6,1),ALT[[#This Row],[DATE]]&lt;=DATE(2024,5,31)),"Y","N")</f>
        <v>N</v>
      </c>
      <c r="Q461" t="str">
        <f>LEFT(ALT[[#This Row],[DATEMTH]],4)</f>
        <v>2018</v>
      </c>
    </row>
    <row r="462" spans="1:17" x14ac:dyDescent="0.25">
      <c r="A462" t="s">
        <v>29</v>
      </c>
      <c r="B462" t="s">
        <v>14</v>
      </c>
      <c r="C462" t="s">
        <v>20</v>
      </c>
      <c r="D462" t="s">
        <v>17</v>
      </c>
      <c r="E462" s="14">
        <v>12335.497740000001</v>
      </c>
      <c r="F462" s="14">
        <v>48420.665628000002</v>
      </c>
      <c r="G462" s="13">
        <v>0.25475688076594316</v>
      </c>
      <c r="H462" s="12">
        <v>-27177228.779999997</v>
      </c>
      <c r="I462" s="12">
        <v>-6.9235860318552183</v>
      </c>
      <c r="J462" t="s">
        <v>26</v>
      </c>
      <c r="K462" s="14">
        <v>847.43274799999983</v>
      </c>
      <c r="L462" s="14">
        <v>12335.497739999999</v>
      </c>
      <c r="M462" s="13">
        <v>6.8698707248111404E-2</v>
      </c>
      <c r="N462" s="12">
        <v>-0.47564140990953496</v>
      </c>
      <c r="O462" s="2">
        <f>DATE(LEFT(ALT[[#This Row],[DATEMTH]],4),RIGHT(ALT[[#This Row],[DATEMTH]],2),1)</f>
        <v>43191</v>
      </c>
      <c r="P462" t="str">
        <f>IF(AND(ALT[[#This Row],[DATE]]&gt;=DATE(2023,6,1),ALT[[#This Row],[DATE]]&lt;=DATE(2024,5,31)),"Y","N")</f>
        <v>N</v>
      </c>
      <c r="Q462" t="str">
        <f>LEFT(ALT[[#This Row],[DATEMTH]],4)</f>
        <v>2018</v>
      </c>
    </row>
    <row r="463" spans="1:17" x14ac:dyDescent="0.25">
      <c r="A463" t="s">
        <v>29</v>
      </c>
      <c r="B463" t="s">
        <v>14</v>
      </c>
      <c r="C463" t="s">
        <v>20</v>
      </c>
      <c r="D463" t="s">
        <v>17</v>
      </c>
      <c r="E463" s="14">
        <v>12335.497740000001</v>
      </c>
      <c r="F463" s="14">
        <v>48420.665628000002</v>
      </c>
      <c r="G463" s="13">
        <v>0.25475688076594316</v>
      </c>
      <c r="H463" s="12">
        <v>-27177228.779999997</v>
      </c>
      <c r="I463" s="12">
        <v>-6.9235860318552183</v>
      </c>
      <c r="J463" t="s">
        <v>25</v>
      </c>
      <c r="K463" s="14">
        <v>1982.2578759999999</v>
      </c>
      <c r="L463" s="14">
        <v>12335.497739999999</v>
      </c>
      <c r="M463" s="13">
        <v>0.16069541073905624</v>
      </c>
      <c r="N463" s="12">
        <v>-1.1125885011761669</v>
      </c>
      <c r="O463" s="2">
        <f>DATE(LEFT(ALT[[#This Row],[DATEMTH]],4),RIGHT(ALT[[#This Row],[DATEMTH]],2),1)</f>
        <v>43191</v>
      </c>
      <c r="P463" t="str">
        <f>IF(AND(ALT[[#This Row],[DATE]]&gt;=DATE(2023,6,1),ALT[[#This Row],[DATE]]&lt;=DATE(2024,5,31)),"Y","N")</f>
        <v>N</v>
      </c>
      <c r="Q463" t="str">
        <f>LEFT(ALT[[#This Row],[DATEMTH]],4)</f>
        <v>2018</v>
      </c>
    </row>
    <row r="464" spans="1:17" x14ac:dyDescent="0.25">
      <c r="A464" t="s">
        <v>29</v>
      </c>
      <c r="B464" t="s">
        <v>14</v>
      </c>
      <c r="C464" t="s">
        <v>20</v>
      </c>
      <c r="D464" t="s">
        <v>17</v>
      </c>
      <c r="E464" s="14">
        <v>12335.497740000001</v>
      </c>
      <c r="F464" s="14">
        <v>48420.665628000002</v>
      </c>
      <c r="G464" s="13">
        <v>0.25475688076594316</v>
      </c>
      <c r="H464" s="12">
        <v>-27177228.779999997</v>
      </c>
      <c r="I464" s="12">
        <v>-6.9235860318552183</v>
      </c>
      <c r="J464" t="s">
        <v>24</v>
      </c>
      <c r="K464" s="14">
        <v>4555.1636000000008</v>
      </c>
      <c r="L464" s="14">
        <v>12335.497739999999</v>
      </c>
      <c r="M464" s="13">
        <v>0.36927278460998697</v>
      </c>
      <c r="N464" s="12">
        <v>-2.5566918934699863</v>
      </c>
      <c r="O464" s="2">
        <f>DATE(LEFT(ALT[[#This Row],[DATEMTH]],4),RIGHT(ALT[[#This Row],[DATEMTH]],2),1)</f>
        <v>43191</v>
      </c>
      <c r="P464" t="str">
        <f>IF(AND(ALT[[#This Row],[DATE]]&gt;=DATE(2023,6,1),ALT[[#This Row],[DATE]]&lt;=DATE(2024,5,31)),"Y","N")</f>
        <v>N</v>
      </c>
      <c r="Q464" t="str">
        <f>LEFT(ALT[[#This Row],[DATEMTH]],4)</f>
        <v>2018</v>
      </c>
    </row>
    <row r="465" spans="1:17" x14ac:dyDescent="0.25">
      <c r="A465" t="s">
        <v>29</v>
      </c>
      <c r="B465" t="s">
        <v>14</v>
      </c>
      <c r="C465" t="s">
        <v>20</v>
      </c>
      <c r="D465" t="s">
        <v>17</v>
      </c>
      <c r="E465" s="14">
        <v>12335.497740000001</v>
      </c>
      <c r="F465" s="14">
        <v>48420.665628000002</v>
      </c>
      <c r="G465" s="13">
        <v>0.25475688076594316</v>
      </c>
      <c r="H465" s="12">
        <v>-27177228.779999997</v>
      </c>
      <c r="I465" s="12">
        <v>-6.9235860318552183</v>
      </c>
      <c r="J465" t="s">
        <v>16</v>
      </c>
      <c r="K465" s="14">
        <v>4950.6435160000001</v>
      </c>
      <c r="L465" s="14">
        <v>12335.497739999999</v>
      </c>
      <c r="M465" s="13">
        <v>0.40133309740284551</v>
      </c>
      <c r="N465" s="12">
        <v>-2.7786642272995308</v>
      </c>
      <c r="O465" s="2">
        <f>DATE(LEFT(ALT[[#This Row],[DATEMTH]],4),RIGHT(ALT[[#This Row],[DATEMTH]],2),1)</f>
        <v>43191</v>
      </c>
      <c r="P465" t="str">
        <f>IF(AND(ALT[[#This Row],[DATE]]&gt;=DATE(2023,6,1),ALT[[#This Row],[DATE]]&lt;=DATE(2024,5,31)),"Y","N")</f>
        <v>N</v>
      </c>
      <c r="Q465" t="str">
        <f>LEFT(ALT[[#This Row],[DATEMTH]],4)</f>
        <v>2018</v>
      </c>
    </row>
    <row r="466" spans="1:17" x14ac:dyDescent="0.25">
      <c r="A466" t="s">
        <v>29</v>
      </c>
      <c r="B466" t="s">
        <v>14</v>
      </c>
      <c r="C466" t="s">
        <v>15</v>
      </c>
      <c r="D466" t="s">
        <v>23</v>
      </c>
      <c r="E466" s="14">
        <v>9439.5289760000014</v>
      </c>
      <c r="F466" s="14">
        <v>48420.665628000002</v>
      </c>
      <c r="G466" s="13">
        <v>0.19494835218748929</v>
      </c>
      <c r="H466" s="12">
        <v>-5048076.53</v>
      </c>
      <c r="I466" s="12">
        <v>-0.98411420123983895</v>
      </c>
      <c r="J466" t="s">
        <v>16</v>
      </c>
      <c r="K466" s="14">
        <v>3040.1008400000001</v>
      </c>
      <c r="L466" s="14">
        <v>9439.5289760000014</v>
      </c>
      <c r="M466" s="13">
        <v>0.32206065024319064</v>
      </c>
      <c r="N466" s="12">
        <v>-0.31694445956486073</v>
      </c>
      <c r="O466" s="2">
        <f>DATE(LEFT(ALT[[#This Row],[DATEMTH]],4),RIGHT(ALT[[#This Row],[DATEMTH]],2),1)</f>
        <v>43191</v>
      </c>
      <c r="P466" t="str">
        <f>IF(AND(ALT[[#This Row],[DATE]]&gt;=DATE(2023,6,1),ALT[[#This Row],[DATE]]&lt;=DATE(2024,5,31)),"Y","N")</f>
        <v>N</v>
      </c>
      <c r="Q466" t="str">
        <f>LEFT(ALT[[#This Row],[DATEMTH]],4)</f>
        <v>2018</v>
      </c>
    </row>
    <row r="467" spans="1:17" x14ac:dyDescent="0.25">
      <c r="A467" t="s">
        <v>29</v>
      </c>
      <c r="B467" t="s">
        <v>14</v>
      </c>
      <c r="C467" t="s">
        <v>15</v>
      </c>
      <c r="D467" t="s">
        <v>23</v>
      </c>
      <c r="E467" s="14">
        <v>9439.5289760000014</v>
      </c>
      <c r="F467" s="14">
        <v>48420.665628000002</v>
      </c>
      <c r="G467" s="13">
        <v>0.19494835218748929</v>
      </c>
      <c r="H467" s="12">
        <v>-5048076.53</v>
      </c>
      <c r="I467" s="12">
        <v>-0.98411420123983895</v>
      </c>
      <c r="J467" t="s">
        <v>26</v>
      </c>
      <c r="K467" s="14">
        <v>1178.7139799999995</v>
      </c>
      <c r="L467" s="14">
        <v>9439.5289760000014</v>
      </c>
      <c r="M467" s="13">
        <v>0.12486999965749132</v>
      </c>
      <c r="N467" s="12">
        <v>-0.12288633997175104</v>
      </c>
      <c r="O467" s="2">
        <f>DATE(LEFT(ALT[[#This Row],[DATEMTH]],4),RIGHT(ALT[[#This Row],[DATEMTH]],2),1)</f>
        <v>43191</v>
      </c>
      <c r="P467" t="str">
        <f>IF(AND(ALT[[#This Row],[DATE]]&gt;=DATE(2023,6,1),ALT[[#This Row],[DATE]]&lt;=DATE(2024,5,31)),"Y","N")</f>
        <v>N</v>
      </c>
      <c r="Q467" t="str">
        <f>LEFT(ALT[[#This Row],[DATEMTH]],4)</f>
        <v>2018</v>
      </c>
    </row>
    <row r="468" spans="1:17" x14ac:dyDescent="0.25">
      <c r="A468" t="s">
        <v>29</v>
      </c>
      <c r="B468" t="s">
        <v>14</v>
      </c>
      <c r="C468" t="s">
        <v>15</v>
      </c>
      <c r="D468" t="s">
        <v>23</v>
      </c>
      <c r="E468" s="14">
        <v>9439.5289760000014</v>
      </c>
      <c r="F468" s="14">
        <v>48420.665628000002</v>
      </c>
      <c r="G468" s="13">
        <v>0.19494835218748929</v>
      </c>
      <c r="H468" s="12">
        <v>-5048076.53</v>
      </c>
      <c r="I468" s="12">
        <v>-0.98411420123983895</v>
      </c>
      <c r="J468" t="s">
        <v>24</v>
      </c>
      <c r="K468" s="14">
        <v>3861.3728120000001</v>
      </c>
      <c r="L468" s="14">
        <v>9439.5289760000014</v>
      </c>
      <c r="M468" s="13">
        <v>0.40906414099872346</v>
      </c>
      <c r="N468" s="12">
        <v>-0.40256583037481958</v>
      </c>
      <c r="O468" s="2">
        <f>DATE(LEFT(ALT[[#This Row],[DATEMTH]],4),RIGHT(ALT[[#This Row],[DATEMTH]],2),1)</f>
        <v>43191</v>
      </c>
      <c r="P468" t="str">
        <f>IF(AND(ALT[[#This Row],[DATE]]&gt;=DATE(2023,6,1),ALT[[#This Row],[DATE]]&lt;=DATE(2024,5,31)),"Y","N")</f>
        <v>N</v>
      </c>
      <c r="Q468" t="str">
        <f>LEFT(ALT[[#This Row],[DATEMTH]],4)</f>
        <v>2018</v>
      </c>
    </row>
    <row r="469" spans="1:17" x14ac:dyDescent="0.25">
      <c r="A469" t="s">
        <v>29</v>
      </c>
      <c r="B469" t="s">
        <v>14</v>
      </c>
      <c r="C469" t="s">
        <v>15</v>
      </c>
      <c r="D469" t="s">
        <v>23</v>
      </c>
      <c r="E469" s="14">
        <v>9439.5289760000014</v>
      </c>
      <c r="F469" s="14">
        <v>48420.665628000002</v>
      </c>
      <c r="G469" s="13">
        <v>0.19494835218748929</v>
      </c>
      <c r="H469" s="12">
        <v>-5048076.53</v>
      </c>
      <c r="I469" s="12">
        <v>-0.98411420123983895</v>
      </c>
      <c r="J469" t="s">
        <v>25</v>
      </c>
      <c r="K469" s="14">
        <v>1359.3413440000002</v>
      </c>
      <c r="L469" s="14">
        <v>9439.5289760000014</v>
      </c>
      <c r="M469" s="13">
        <v>0.14400520910059442</v>
      </c>
      <c r="N469" s="12">
        <v>-0.14171757132840745</v>
      </c>
      <c r="O469" s="2">
        <f>DATE(LEFT(ALT[[#This Row],[DATEMTH]],4),RIGHT(ALT[[#This Row],[DATEMTH]],2),1)</f>
        <v>43191</v>
      </c>
      <c r="P469" t="str">
        <f>IF(AND(ALT[[#This Row],[DATE]]&gt;=DATE(2023,6,1),ALT[[#This Row],[DATE]]&lt;=DATE(2024,5,31)),"Y","N")</f>
        <v>N</v>
      </c>
      <c r="Q469" t="str">
        <f>LEFT(ALT[[#This Row],[DATEMTH]],4)</f>
        <v>2018</v>
      </c>
    </row>
    <row r="470" spans="1:17" x14ac:dyDescent="0.25">
      <c r="A470" t="s">
        <v>29</v>
      </c>
      <c r="B470" t="s">
        <v>14</v>
      </c>
      <c r="C470" t="s">
        <v>18</v>
      </c>
      <c r="D470" t="s">
        <v>23</v>
      </c>
      <c r="E470" s="14">
        <v>14039.628268000002</v>
      </c>
      <c r="F470" s="14">
        <v>48420.665628000002</v>
      </c>
      <c r="G470" s="13">
        <v>0.28995116208979516</v>
      </c>
      <c r="H470" s="12">
        <v>-5048076.53</v>
      </c>
      <c r="I470" s="12">
        <v>-1.4636956561917209</v>
      </c>
      <c r="J470" t="s">
        <v>24</v>
      </c>
      <c r="K470" s="14">
        <v>4643.5920120000019</v>
      </c>
      <c r="L470" s="14">
        <v>14039.628268</v>
      </c>
      <c r="M470" s="13">
        <v>0.33074892891459012</v>
      </c>
      <c r="N470" s="12">
        <v>-0.48411577054234983</v>
      </c>
      <c r="O470" s="2">
        <f>DATE(LEFT(ALT[[#This Row],[DATEMTH]],4),RIGHT(ALT[[#This Row],[DATEMTH]],2),1)</f>
        <v>43191</v>
      </c>
      <c r="P470" t="str">
        <f>IF(AND(ALT[[#This Row],[DATE]]&gt;=DATE(2023,6,1),ALT[[#This Row],[DATE]]&lt;=DATE(2024,5,31)),"Y","N")</f>
        <v>N</v>
      </c>
      <c r="Q470" t="str">
        <f>LEFT(ALT[[#This Row],[DATEMTH]],4)</f>
        <v>2018</v>
      </c>
    </row>
    <row r="471" spans="1:17" x14ac:dyDescent="0.25">
      <c r="A471" t="s">
        <v>29</v>
      </c>
      <c r="B471" t="s">
        <v>14</v>
      </c>
      <c r="C471" t="s">
        <v>18</v>
      </c>
      <c r="D471" t="s">
        <v>23</v>
      </c>
      <c r="E471" s="14">
        <v>14039.628268000002</v>
      </c>
      <c r="F471" s="14">
        <v>48420.665628000002</v>
      </c>
      <c r="G471" s="13">
        <v>0.28995116208979516</v>
      </c>
      <c r="H471" s="12">
        <v>-5048076.53</v>
      </c>
      <c r="I471" s="12">
        <v>-1.4636956561917209</v>
      </c>
      <c r="J471" t="s">
        <v>16</v>
      </c>
      <c r="K471" s="14">
        <v>5335.6554239999996</v>
      </c>
      <c r="L471" s="14">
        <v>14039.628268</v>
      </c>
      <c r="M471" s="13">
        <v>0.38004249985459798</v>
      </c>
      <c r="N471" s="12">
        <v>-0.55626655620541776</v>
      </c>
      <c r="O471" s="2">
        <f>DATE(LEFT(ALT[[#This Row],[DATEMTH]],4),RIGHT(ALT[[#This Row],[DATEMTH]],2),1)</f>
        <v>43191</v>
      </c>
      <c r="P471" t="str">
        <f>IF(AND(ALT[[#This Row],[DATE]]&gt;=DATE(2023,6,1),ALT[[#This Row],[DATE]]&lt;=DATE(2024,5,31)),"Y","N")</f>
        <v>N</v>
      </c>
      <c r="Q471" t="str">
        <f>LEFT(ALT[[#This Row],[DATEMTH]],4)</f>
        <v>2018</v>
      </c>
    </row>
    <row r="472" spans="1:17" x14ac:dyDescent="0.25">
      <c r="A472" t="s">
        <v>29</v>
      </c>
      <c r="B472" t="s">
        <v>14</v>
      </c>
      <c r="C472" t="s">
        <v>18</v>
      </c>
      <c r="D472" t="s">
        <v>23</v>
      </c>
      <c r="E472" s="14">
        <v>14039.628268000002</v>
      </c>
      <c r="F472" s="14">
        <v>48420.665628000002</v>
      </c>
      <c r="G472" s="13">
        <v>0.28995116208979516</v>
      </c>
      <c r="H472" s="12">
        <v>-5048076.53</v>
      </c>
      <c r="I472" s="12">
        <v>-1.4636956561917209</v>
      </c>
      <c r="J472" t="s">
        <v>25</v>
      </c>
      <c r="K472" s="14">
        <v>1705.6712040000002</v>
      </c>
      <c r="L472" s="14">
        <v>14039.628268</v>
      </c>
      <c r="M472" s="13">
        <v>0.12148976963212571</v>
      </c>
      <c r="N472" s="12">
        <v>-0.17782404808227525</v>
      </c>
      <c r="O472" s="2">
        <f>DATE(LEFT(ALT[[#This Row],[DATEMTH]],4),RIGHT(ALT[[#This Row],[DATEMTH]],2),1)</f>
        <v>43191</v>
      </c>
      <c r="P472" t="str">
        <f>IF(AND(ALT[[#This Row],[DATE]]&gt;=DATE(2023,6,1),ALT[[#This Row],[DATE]]&lt;=DATE(2024,5,31)),"Y","N")</f>
        <v>N</v>
      </c>
      <c r="Q472" t="str">
        <f>LEFT(ALT[[#This Row],[DATEMTH]],4)</f>
        <v>2018</v>
      </c>
    </row>
    <row r="473" spans="1:17" x14ac:dyDescent="0.25">
      <c r="A473" t="s">
        <v>29</v>
      </c>
      <c r="B473" t="s">
        <v>14</v>
      </c>
      <c r="C473" t="s">
        <v>18</v>
      </c>
      <c r="D473" t="s">
        <v>23</v>
      </c>
      <c r="E473" s="14">
        <v>14039.628268000002</v>
      </c>
      <c r="F473" s="14">
        <v>48420.665628000002</v>
      </c>
      <c r="G473" s="13">
        <v>0.28995116208979516</v>
      </c>
      <c r="H473" s="12">
        <v>-5048076.53</v>
      </c>
      <c r="I473" s="12">
        <v>-1.4636956561917209</v>
      </c>
      <c r="J473" t="s">
        <v>26</v>
      </c>
      <c r="K473" s="14">
        <v>2354.7096280000001</v>
      </c>
      <c r="L473" s="14">
        <v>14039.628268</v>
      </c>
      <c r="M473" s="13">
        <v>0.16771880159868632</v>
      </c>
      <c r="N473" s="12">
        <v>-0.24548928136167822</v>
      </c>
      <c r="O473" s="2">
        <f>DATE(LEFT(ALT[[#This Row],[DATEMTH]],4),RIGHT(ALT[[#This Row],[DATEMTH]],2),1)</f>
        <v>43191</v>
      </c>
      <c r="P473" t="str">
        <f>IF(AND(ALT[[#This Row],[DATE]]&gt;=DATE(2023,6,1),ALT[[#This Row],[DATE]]&lt;=DATE(2024,5,31)),"Y","N")</f>
        <v>N</v>
      </c>
      <c r="Q473" t="str">
        <f>LEFT(ALT[[#This Row],[DATEMTH]],4)</f>
        <v>2018</v>
      </c>
    </row>
    <row r="474" spans="1:17" x14ac:dyDescent="0.25">
      <c r="A474" t="s">
        <v>29</v>
      </c>
      <c r="B474" t="s">
        <v>14</v>
      </c>
      <c r="C474" t="s">
        <v>19</v>
      </c>
      <c r="D474" t="s">
        <v>23</v>
      </c>
      <c r="E474" s="14">
        <v>12606.010644</v>
      </c>
      <c r="F474" s="14">
        <v>48420.665628000002</v>
      </c>
      <c r="G474" s="13">
        <v>0.26034360495677239</v>
      </c>
      <c r="H474" s="12">
        <v>-5048076.53</v>
      </c>
      <c r="I474" s="12">
        <v>-1.3142344419178744</v>
      </c>
      <c r="J474" t="s">
        <v>16</v>
      </c>
      <c r="K474" s="14">
        <v>4.8554199999999996</v>
      </c>
      <c r="L474" s="14">
        <v>12606.010644</v>
      </c>
      <c r="M474" s="13">
        <v>3.8516705539281789E-4</v>
      </c>
      <c r="N474" s="12">
        <v>-5.0619981008933105E-4</v>
      </c>
      <c r="O474" s="2">
        <f>DATE(LEFT(ALT[[#This Row],[DATEMTH]],4),RIGHT(ALT[[#This Row],[DATEMTH]],2),1)</f>
        <v>43191</v>
      </c>
      <c r="P474" t="str">
        <f>IF(AND(ALT[[#This Row],[DATE]]&gt;=DATE(2023,6,1),ALT[[#This Row],[DATE]]&lt;=DATE(2024,5,31)),"Y","N")</f>
        <v>N</v>
      </c>
      <c r="Q474" t="str">
        <f>LEFT(ALT[[#This Row],[DATEMTH]],4)</f>
        <v>2018</v>
      </c>
    </row>
    <row r="475" spans="1:17" x14ac:dyDescent="0.25">
      <c r="A475" t="s">
        <v>29</v>
      </c>
      <c r="B475" t="s">
        <v>14</v>
      </c>
      <c r="C475" t="s">
        <v>19</v>
      </c>
      <c r="D475" t="s">
        <v>23</v>
      </c>
      <c r="E475" s="14">
        <v>12606.010644</v>
      </c>
      <c r="F475" s="14">
        <v>48420.665628000002</v>
      </c>
      <c r="G475" s="13">
        <v>0.26034360495677239</v>
      </c>
      <c r="H475" s="12">
        <v>-5048076.53</v>
      </c>
      <c r="I475" s="12">
        <v>-1.3142344419178744</v>
      </c>
      <c r="J475" t="s">
        <v>24</v>
      </c>
      <c r="K475" s="14">
        <v>3172.3320440000002</v>
      </c>
      <c r="L475" s="14">
        <v>12606.010644</v>
      </c>
      <c r="M475" s="13">
        <v>0.25165233741175003</v>
      </c>
      <c r="N475" s="12">
        <v>-0.33073016921565995</v>
      </c>
      <c r="O475" s="2">
        <f>DATE(LEFT(ALT[[#This Row],[DATEMTH]],4),RIGHT(ALT[[#This Row],[DATEMTH]],2),1)</f>
        <v>43191</v>
      </c>
      <c r="P475" t="str">
        <f>IF(AND(ALT[[#This Row],[DATE]]&gt;=DATE(2023,6,1),ALT[[#This Row],[DATE]]&lt;=DATE(2024,5,31)),"Y","N")</f>
        <v>N</v>
      </c>
      <c r="Q475" t="str">
        <f>LEFT(ALT[[#This Row],[DATEMTH]],4)</f>
        <v>2018</v>
      </c>
    </row>
    <row r="476" spans="1:17" x14ac:dyDescent="0.25">
      <c r="A476" t="s">
        <v>29</v>
      </c>
      <c r="B476" t="s">
        <v>14</v>
      </c>
      <c r="C476" t="s">
        <v>19</v>
      </c>
      <c r="D476" t="s">
        <v>23</v>
      </c>
      <c r="E476" s="14">
        <v>12606.010644</v>
      </c>
      <c r="F476" s="14">
        <v>48420.665628000002</v>
      </c>
      <c r="G476" s="13">
        <v>0.26034360495677239</v>
      </c>
      <c r="H476" s="12">
        <v>-5048076.53</v>
      </c>
      <c r="I476" s="12">
        <v>-1.3142344419178744</v>
      </c>
      <c r="J476" t="s">
        <v>25</v>
      </c>
      <c r="K476" s="14">
        <v>9073.9364559999995</v>
      </c>
      <c r="L476" s="14">
        <v>12606.010644</v>
      </c>
      <c r="M476" s="13">
        <v>0.71981031210051072</v>
      </c>
      <c r="N476" s="12">
        <v>-0.94599950381014575</v>
      </c>
      <c r="O476" s="2">
        <f>DATE(LEFT(ALT[[#This Row],[DATEMTH]],4),RIGHT(ALT[[#This Row],[DATEMTH]],2),1)</f>
        <v>43191</v>
      </c>
      <c r="P476" t="str">
        <f>IF(AND(ALT[[#This Row],[DATE]]&gt;=DATE(2023,6,1),ALT[[#This Row],[DATE]]&lt;=DATE(2024,5,31)),"Y","N")</f>
        <v>N</v>
      </c>
      <c r="Q476" t="str">
        <f>LEFT(ALT[[#This Row],[DATEMTH]],4)</f>
        <v>2018</v>
      </c>
    </row>
    <row r="477" spans="1:17" x14ac:dyDescent="0.25">
      <c r="A477" t="s">
        <v>29</v>
      </c>
      <c r="B477" t="s">
        <v>14</v>
      </c>
      <c r="C477" t="s">
        <v>19</v>
      </c>
      <c r="D477" t="s">
        <v>23</v>
      </c>
      <c r="E477" s="14">
        <v>12606.010644</v>
      </c>
      <c r="F477" s="14">
        <v>48420.665628000002</v>
      </c>
      <c r="G477" s="13">
        <v>0.26034360495677239</v>
      </c>
      <c r="H477" s="12">
        <v>-5048076.53</v>
      </c>
      <c r="I477" s="12">
        <v>-1.3142344419178744</v>
      </c>
      <c r="J477" t="s">
        <v>26</v>
      </c>
      <c r="K477" s="14">
        <v>354.88672400000002</v>
      </c>
      <c r="L477" s="14">
        <v>12606.010644</v>
      </c>
      <c r="M477" s="13">
        <v>2.8152183432346468E-2</v>
      </c>
      <c r="N477" s="12">
        <v>-3.6998569081979495E-2</v>
      </c>
      <c r="O477" s="2">
        <f>DATE(LEFT(ALT[[#This Row],[DATEMTH]],4),RIGHT(ALT[[#This Row],[DATEMTH]],2),1)</f>
        <v>43191</v>
      </c>
      <c r="P477" t="str">
        <f>IF(AND(ALT[[#This Row],[DATE]]&gt;=DATE(2023,6,1),ALT[[#This Row],[DATE]]&lt;=DATE(2024,5,31)),"Y","N")</f>
        <v>N</v>
      </c>
      <c r="Q477" t="str">
        <f>LEFT(ALT[[#This Row],[DATEMTH]],4)</f>
        <v>2018</v>
      </c>
    </row>
    <row r="478" spans="1:17" x14ac:dyDescent="0.25">
      <c r="A478" t="s">
        <v>29</v>
      </c>
      <c r="B478" t="s">
        <v>14</v>
      </c>
      <c r="C478" t="s">
        <v>20</v>
      </c>
      <c r="D478" t="s">
        <v>23</v>
      </c>
      <c r="E478" s="14">
        <v>12335.497740000001</v>
      </c>
      <c r="F478" s="14">
        <v>48420.665628000002</v>
      </c>
      <c r="G478" s="13">
        <v>0.25475688076594316</v>
      </c>
      <c r="H478" s="12">
        <v>-5048076.53</v>
      </c>
      <c r="I478" s="12">
        <v>-1.286032230650566</v>
      </c>
      <c r="J478" t="s">
        <v>25</v>
      </c>
      <c r="K478" s="14">
        <v>1982.2578759999999</v>
      </c>
      <c r="L478" s="14">
        <v>12335.497739999999</v>
      </c>
      <c r="M478" s="13">
        <v>0.16069541073905624</v>
      </c>
      <c r="N478" s="12">
        <v>-0.20665947752805744</v>
      </c>
      <c r="O478" s="2">
        <f>DATE(LEFT(ALT[[#This Row],[DATEMTH]],4),RIGHT(ALT[[#This Row],[DATEMTH]],2),1)</f>
        <v>43191</v>
      </c>
      <c r="P478" t="str">
        <f>IF(AND(ALT[[#This Row],[DATE]]&gt;=DATE(2023,6,1),ALT[[#This Row],[DATE]]&lt;=DATE(2024,5,31)),"Y","N")</f>
        <v>N</v>
      </c>
      <c r="Q478" t="str">
        <f>LEFT(ALT[[#This Row],[DATEMTH]],4)</f>
        <v>2018</v>
      </c>
    </row>
    <row r="479" spans="1:17" x14ac:dyDescent="0.25">
      <c r="A479" t="s">
        <v>29</v>
      </c>
      <c r="B479" t="s">
        <v>14</v>
      </c>
      <c r="C479" t="s">
        <v>20</v>
      </c>
      <c r="D479" t="s">
        <v>23</v>
      </c>
      <c r="E479" s="14">
        <v>12335.497740000001</v>
      </c>
      <c r="F479" s="14">
        <v>48420.665628000002</v>
      </c>
      <c r="G479" s="13">
        <v>0.25475688076594316</v>
      </c>
      <c r="H479" s="12">
        <v>-5048076.53</v>
      </c>
      <c r="I479" s="12">
        <v>-1.286032230650566</v>
      </c>
      <c r="J479" t="s">
        <v>26</v>
      </c>
      <c r="K479" s="14">
        <v>847.43274799999983</v>
      </c>
      <c r="L479" s="14">
        <v>12335.497739999999</v>
      </c>
      <c r="M479" s="13">
        <v>6.8698707248111404E-2</v>
      </c>
      <c r="N479" s="12">
        <v>-8.8348751725098915E-2</v>
      </c>
      <c r="O479" s="2">
        <f>DATE(LEFT(ALT[[#This Row],[DATEMTH]],4),RIGHT(ALT[[#This Row],[DATEMTH]],2),1)</f>
        <v>43191</v>
      </c>
      <c r="P479" t="str">
        <f>IF(AND(ALT[[#This Row],[DATE]]&gt;=DATE(2023,6,1),ALT[[#This Row],[DATE]]&lt;=DATE(2024,5,31)),"Y","N")</f>
        <v>N</v>
      </c>
      <c r="Q479" t="str">
        <f>LEFT(ALT[[#This Row],[DATEMTH]],4)</f>
        <v>2018</v>
      </c>
    </row>
    <row r="480" spans="1:17" x14ac:dyDescent="0.25">
      <c r="A480" t="s">
        <v>29</v>
      </c>
      <c r="B480" t="s">
        <v>14</v>
      </c>
      <c r="C480" t="s">
        <v>20</v>
      </c>
      <c r="D480" t="s">
        <v>23</v>
      </c>
      <c r="E480" s="14">
        <v>12335.497740000001</v>
      </c>
      <c r="F480" s="14">
        <v>48420.665628000002</v>
      </c>
      <c r="G480" s="13">
        <v>0.25475688076594316</v>
      </c>
      <c r="H480" s="12">
        <v>-5048076.53</v>
      </c>
      <c r="I480" s="12">
        <v>-1.286032230650566</v>
      </c>
      <c r="J480" t="s">
        <v>16</v>
      </c>
      <c r="K480" s="14">
        <v>4950.6435160000001</v>
      </c>
      <c r="L480" s="14">
        <v>12335.497739999999</v>
      </c>
      <c r="M480" s="13">
        <v>0.40133309740284551</v>
      </c>
      <c r="N480" s="12">
        <v>-0.51612729848688232</v>
      </c>
      <c r="O480" s="2">
        <f>DATE(LEFT(ALT[[#This Row],[DATEMTH]],4),RIGHT(ALT[[#This Row],[DATEMTH]],2),1)</f>
        <v>43191</v>
      </c>
      <c r="P480" t="str">
        <f>IF(AND(ALT[[#This Row],[DATE]]&gt;=DATE(2023,6,1),ALT[[#This Row],[DATE]]&lt;=DATE(2024,5,31)),"Y","N")</f>
        <v>N</v>
      </c>
      <c r="Q480" t="str">
        <f>LEFT(ALT[[#This Row],[DATEMTH]],4)</f>
        <v>2018</v>
      </c>
    </row>
    <row r="481" spans="1:17" x14ac:dyDescent="0.25">
      <c r="A481" t="s">
        <v>29</v>
      </c>
      <c r="B481" t="s">
        <v>14</v>
      </c>
      <c r="C481" t="s">
        <v>20</v>
      </c>
      <c r="D481" t="s">
        <v>23</v>
      </c>
      <c r="E481" s="14">
        <v>12335.497740000001</v>
      </c>
      <c r="F481" s="14">
        <v>48420.665628000002</v>
      </c>
      <c r="G481" s="13">
        <v>0.25475688076594316</v>
      </c>
      <c r="H481" s="12">
        <v>-5048076.53</v>
      </c>
      <c r="I481" s="12">
        <v>-1.286032230650566</v>
      </c>
      <c r="J481" t="s">
        <v>24</v>
      </c>
      <c r="K481" s="14">
        <v>4555.1636000000008</v>
      </c>
      <c r="L481" s="14">
        <v>12335.497739999999</v>
      </c>
      <c r="M481" s="13">
        <v>0.36927278460998697</v>
      </c>
      <c r="N481" s="12">
        <v>-0.47489670291052755</v>
      </c>
      <c r="O481" s="2">
        <f>DATE(LEFT(ALT[[#This Row],[DATEMTH]],4),RIGHT(ALT[[#This Row],[DATEMTH]],2),1)</f>
        <v>43191</v>
      </c>
      <c r="P481" t="str">
        <f>IF(AND(ALT[[#This Row],[DATE]]&gt;=DATE(2023,6,1),ALT[[#This Row],[DATE]]&lt;=DATE(2024,5,31)),"Y","N")</f>
        <v>N</v>
      </c>
      <c r="Q481" t="str">
        <f>LEFT(ALT[[#This Row],[DATEMTH]],4)</f>
        <v>2018</v>
      </c>
    </row>
    <row r="482" spans="1:17" x14ac:dyDescent="0.25">
      <c r="A482" t="s">
        <v>29</v>
      </c>
      <c r="B482" t="s">
        <v>110</v>
      </c>
      <c r="C482" t="s">
        <v>15</v>
      </c>
      <c r="D482" t="s">
        <v>22</v>
      </c>
      <c r="E482" s="14">
        <v>3705287.6825939943</v>
      </c>
      <c r="F482" s="14">
        <v>19226746.58437299</v>
      </c>
      <c r="G482" s="13">
        <v>0.19271527121523296</v>
      </c>
      <c r="H482" s="12">
        <v>-16549583.039999999</v>
      </c>
      <c r="I482" s="12">
        <v>-3.1893573840526193</v>
      </c>
      <c r="J482" t="s">
        <v>16</v>
      </c>
      <c r="K482" s="14">
        <v>1182934.7065279998</v>
      </c>
      <c r="L482" s="14">
        <v>3705287.6825939994</v>
      </c>
      <c r="M482" s="13">
        <v>0.31925583324743367</v>
      </c>
      <c r="N482" s="12">
        <v>-1.0182209491695744</v>
      </c>
      <c r="O482" s="2">
        <f>DATE(LEFT(ALT[[#This Row],[DATEMTH]],4),RIGHT(ALT[[#This Row],[DATEMTH]],2),1)</f>
        <v>43191</v>
      </c>
      <c r="P482" t="str">
        <f>IF(AND(ALT[[#This Row],[DATE]]&gt;=DATE(2023,6,1),ALT[[#This Row],[DATE]]&lt;=DATE(2024,5,31)),"Y","N")</f>
        <v>N</v>
      </c>
      <c r="Q482" t="str">
        <f>LEFT(ALT[[#This Row],[DATEMTH]],4)</f>
        <v>2018</v>
      </c>
    </row>
    <row r="483" spans="1:17" x14ac:dyDescent="0.25">
      <c r="A483" t="s">
        <v>29</v>
      </c>
      <c r="B483" t="s">
        <v>110</v>
      </c>
      <c r="C483" t="s">
        <v>15</v>
      </c>
      <c r="D483" t="s">
        <v>22</v>
      </c>
      <c r="E483" s="14">
        <v>3705287.6825939943</v>
      </c>
      <c r="F483" s="14">
        <v>19226746.58437299</v>
      </c>
      <c r="G483" s="13">
        <v>0.19271527121523296</v>
      </c>
      <c r="H483" s="12">
        <v>-16549583.039999999</v>
      </c>
      <c r="I483" s="12">
        <v>-3.1893573840526193</v>
      </c>
      <c r="J483" t="s">
        <v>25</v>
      </c>
      <c r="K483" s="14">
        <v>528871.81420000014</v>
      </c>
      <c r="L483" s="14">
        <v>3705287.6825939994</v>
      </c>
      <c r="M483" s="13">
        <v>0.14273434602242471</v>
      </c>
      <c r="N483" s="12">
        <v>-0.45523084044454187</v>
      </c>
      <c r="O483" s="2">
        <f>DATE(LEFT(ALT[[#This Row],[DATEMTH]],4),RIGHT(ALT[[#This Row],[DATEMTH]],2),1)</f>
        <v>43191</v>
      </c>
      <c r="P483" t="str">
        <f>IF(AND(ALT[[#This Row],[DATE]]&gt;=DATE(2023,6,1),ALT[[#This Row],[DATE]]&lt;=DATE(2024,5,31)),"Y","N")</f>
        <v>N</v>
      </c>
      <c r="Q483" t="str">
        <f>LEFT(ALT[[#This Row],[DATEMTH]],4)</f>
        <v>2018</v>
      </c>
    </row>
    <row r="484" spans="1:17" x14ac:dyDescent="0.25">
      <c r="A484" t="s">
        <v>29</v>
      </c>
      <c r="B484" t="s">
        <v>110</v>
      </c>
      <c r="C484" t="s">
        <v>15</v>
      </c>
      <c r="D484" t="s">
        <v>22</v>
      </c>
      <c r="E484" s="14">
        <v>3705287.6825939943</v>
      </c>
      <c r="F484" s="14">
        <v>19226746.58437299</v>
      </c>
      <c r="G484" s="13">
        <v>0.19271527121523296</v>
      </c>
      <c r="H484" s="12">
        <v>-16549583.039999999</v>
      </c>
      <c r="I484" s="12">
        <v>-3.1893573840526193</v>
      </c>
      <c r="J484" t="s">
        <v>24</v>
      </c>
      <c r="K484" s="14">
        <v>1523689.5877469997</v>
      </c>
      <c r="L484" s="14">
        <v>3705287.6825939994</v>
      </c>
      <c r="M484" s="13">
        <v>0.41122032032889128</v>
      </c>
      <c r="N484" s="12">
        <v>-1.3115285651134327</v>
      </c>
      <c r="O484" s="2">
        <f>DATE(LEFT(ALT[[#This Row],[DATEMTH]],4),RIGHT(ALT[[#This Row],[DATEMTH]],2),1)</f>
        <v>43191</v>
      </c>
      <c r="P484" t="str">
        <f>IF(AND(ALT[[#This Row],[DATE]]&gt;=DATE(2023,6,1),ALT[[#This Row],[DATE]]&lt;=DATE(2024,5,31)),"Y","N")</f>
        <v>N</v>
      </c>
      <c r="Q484" t="str">
        <f>LEFT(ALT[[#This Row],[DATEMTH]],4)</f>
        <v>2018</v>
      </c>
    </row>
    <row r="485" spans="1:17" x14ac:dyDescent="0.25">
      <c r="A485" t="s">
        <v>29</v>
      </c>
      <c r="B485" t="s">
        <v>110</v>
      </c>
      <c r="C485" t="s">
        <v>15</v>
      </c>
      <c r="D485" t="s">
        <v>22</v>
      </c>
      <c r="E485" s="14">
        <v>3705287.6825939943</v>
      </c>
      <c r="F485" s="14">
        <v>19226746.58437299</v>
      </c>
      <c r="G485" s="13">
        <v>0.19271527121523296</v>
      </c>
      <c r="H485" s="12">
        <v>-16549583.039999999</v>
      </c>
      <c r="I485" s="12">
        <v>-3.1893573840526193</v>
      </c>
      <c r="J485" t="s">
        <v>26</v>
      </c>
      <c r="K485" s="14">
        <v>469791.57411899982</v>
      </c>
      <c r="L485" s="14">
        <v>3705287.6825939994</v>
      </c>
      <c r="M485" s="13">
        <v>0.12678950040125034</v>
      </c>
      <c r="N485" s="12">
        <v>-0.4043770293250703</v>
      </c>
      <c r="O485" s="2">
        <f>DATE(LEFT(ALT[[#This Row],[DATEMTH]],4),RIGHT(ALT[[#This Row],[DATEMTH]],2),1)</f>
        <v>43191</v>
      </c>
      <c r="P485" t="str">
        <f>IF(AND(ALT[[#This Row],[DATE]]&gt;=DATE(2023,6,1),ALT[[#This Row],[DATE]]&lt;=DATE(2024,5,31)),"Y","N")</f>
        <v>N</v>
      </c>
      <c r="Q485" t="str">
        <f>LEFT(ALT[[#This Row],[DATEMTH]],4)</f>
        <v>2018</v>
      </c>
    </row>
    <row r="486" spans="1:17" x14ac:dyDescent="0.25">
      <c r="A486" t="s">
        <v>29</v>
      </c>
      <c r="B486" t="s">
        <v>110</v>
      </c>
      <c r="C486" t="s">
        <v>18</v>
      </c>
      <c r="D486" t="s">
        <v>22</v>
      </c>
      <c r="E486" s="14">
        <v>6425982.8478319906</v>
      </c>
      <c r="F486" s="14">
        <v>19226746.58437299</v>
      </c>
      <c r="G486" s="13">
        <v>0.3342210196422345</v>
      </c>
      <c r="H486" s="12">
        <v>-16549583.039999999</v>
      </c>
      <c r="I486" s="12">
        <v>-5.5312185182826301</v>
      </c>
      <c r="J486" t="s">
        <v>26</v>
      </c>
      <c r="K486" s="14">
        <v>1181002.4441459998</v>
      </c>
      <c r="L486" s="14">
        <v>6425982.8478319999</v>
      </c>
      <c r="M486" s="13">
        <v>0.18378549587079068</v>
      </c>
      <c r="N486" s="12">
        <v>-1.0165577381522732</v>
      </c>
      <c r="O486" s="2">
        <f>DATE(LEFT(ALT[[#This Row],[DATEMTH]],4),RIGHT(ALT[[#This Row],[DATEMTH]],2),1)</f>
        <v>43191</v>
      </c>
      <c r="P486" t="str">
        <f>IF(AND(ALT[[#This Row],[DATE]]&gt;=DATE(2023,6,1),ALT[[#This Row],[DATE]]&lt;=DATE(2024,5,31)),"Y","N")</f>
        <v>N</v>
      </c>
      <c r="Q486" t="str">
        <f>LEFT(ALT[[#This Row],[DATEMTH]],4)</f>
        <v>2018</v>
      </c>
    </row>
    <row r="487" spans="1:17" x14ac:dyDescent="0.25">
      <c r="A487" t="s">
        <v>29</v>
      </c>
      <c r="B487" t="s">
        <v>110</v>
      </c>
      <c r="C487" t="s">
        <v>18</v>
      </c>
      <c r="D487" t="s">
        <v>22</v>
      </c>
      <c r="E487" s="14">
        <v>6425982.8478319906</v>
      </c>
      <c r="F487" s="14">
        <v>19226746.58437299</v>
      </c>
      <c r="G487" s="13">
        <v>0.3342210196422345</v>
      </c>
      <c r="H487" s="12">
        <v>-16549583.039999999</v>
      </c>
      <c r="I487" s="12">
        <v>-5.5312185182826301</v>
      </c>
      <c r="J487" t="s">
        <v>25</v>
      </c>
      <c r="K487" s="14">
        <v>745564.50192499941</v>
      </c>
      <c r="L487" s="14">
        <v>6425982.8478319999</v>
      </c>
      <c r="M487" s="13">
        <v>0.11602341923096451</v>
      </c>
      <c r="N487" s="12">
        <v>-0.64175088500477995</v>
      </c>
      <c r="O487" s="2">
        <f>DATE(LEFT(ALT[[#This Row],[DATEMTH]],4),RIGHT(ALT[[#This Row],[DATEMTH]],2),1)</f>
        <v>43191</v>
      </c>
      <c r="P487" t="str">
        <f>IF(AND(ALT[[#This Row],[DATE]]&gt;=DATE(2023,6,1),ALT[[#This Row],[DATE]]&lt;=DATE(2024,5,31)),"Y","N")</f>
        <v>N</v>
      </c>
      <c r="Q487" t="str">
        <f>LEFT(ALT[[#This Row],[DATEMTH]],4)</f>
        <v>2018</v>
      </c>
    </row>
    <row r="488" spans="1:17" x14ac:dyDescent="0.25">
      <c r="A488" t="s">
        <v>29</v>
      </c>
      <c r="B488" t="s">
        <v>110</v>
      </c>
      <c r="C488" t="s">
        <v>18</v>
      </c>
      <c r="D488" t="s">
        <v>22</v>
      </c>
      <c r="E488" s="14">
        <v>6425982.8478319906</v>
      </c>
      <c r="F488" s="14">
        <v>19226746.58437299</v>
      </c>
      <c r="G488" s="13">
        <v>0.3342210196422345</v>
      </c>
      <c r="H488" s="12">
        <v>-16549583.039999999</v>
      </c>
      <c r="I488" s="12">
        <v>-5.5312185182826301</v>
      </c>
      <c r="J488" t="s">
        <v>24</v>
      </c>
      <c r="K488" s="14">
        <v>1972987.1554389992</v>
      </c>
      <c r="L488" s="14">
        <v>6425982.8478319999</v>
      </c>
      <c r="M488" s="13">
        <v>0.30703274536511505</v>
      </c>
      <c r="N488" s="12">
        <v>-1.6982652068826798</v>
      </c>
      <c r="O488" s="2">
        <f>DATE(LEFT(ALT[[#This Row],[DATEMTH]],4),RIGHT(ALT[[#This Row],[DATEMTH]],2),1)</f>
        <v>43191</v>
      </c>
      <c r="P488" t="str">
        <f>IF(AND(ALT[[#This Row],[DATE]]&gt;=DATE(2023,6,1),ALT[[#This Row],[DATE]]&lt;=DATE(2024,5,31)),"Y","N")</f>
        <v>N</v>
      </c>
      <c r="Q488" t="str">
        <f>LEFT(ALT[[#This Row],[DATEMTH]],4)</f>
        <v>2018</v>
      </c>
    </row>
    <row r="489" spans="1:17" x14ac:dyDescent="0.25">
      <c r="A489" t="s">
        <v>29</v>
      </c>
      <c r="B489" t="s">
        <v>110</v>
      </c>
      <c r="C489" t="s">
        <v>18</v>
      </c>
      <c r="D489" t="s">
        <v>22</v>
      </c>
      <c r="E489" s="14">
        <v>6425982.8478319906</v>
      </c>
      <c r="F489" s="14">
        <v>19226746.58437299</v>
      </c>
      <c r="G489" s="13">
        <v>0.3342210196422345</v>
      </c>
      <c r="H489" s="12">
        <v>-16549583.039999999</v>
      </c>
      <c r="I489" s="12">
        <v>-5.5312185182826301</v>
      </c>
      <c r="J489" t="s">
        <v>16</v>
      </c>
      <c r="K489" s="14">
        <v>2526428.7463220023</v>
      </c>
      <c r="L489" s="14">
        <v>6425982.8478319999</v>
      </c>
      <c r="M489" s="13">
        <v>0.3931583395331299</v>
      </c>
      <c r="N489" s="12">
        <v>-2.174644688242898</v>
      </c>
      <c r="O489" s="2">
        <f>DATE(LEFT(ALT[[#This Row],[DATEMTH]],4),RIGHT(ALT[[#This Row],[DATEMTH]],2),1)</f>
        <v>43191</v>
      </c>
      <c r="P489" t="str">
        <f>IF(AND(ALT[[#This Row],[DATE]]&gt;=DATE(2023,6,1),ALT[[#This Row],[DATE]]&lt;=DATE(2024,5,31)),"Y","N")</f>
        <v>N</v>
      </c>
      <c r="Q489" t="str">
        <f>LEFT(ALT[[#This Row],[DATEMTH]],4)</f>
        <v>2018</v>
      </c>
    </row>
    <row r="490" spans="1:17" x14ac:dyDescent="0.25">
      <c r="A490" t="s">
        <v>29</v>
      </c>
      <c r="B490" t="s">
        <v>110</v>
      </c>
      <c r="C490" t="s">
        <v>19</v>
      </c>
      <c r="D490" t="s">
        <v>22</v>
      </c>
      <c r="E490" s="14">
        <v>4897742.2741359835</v>
      </c>
      <c r="F490" s="14">
        <v>19226746.58437299</v>
      </c>
      <c r="G490" s="13">
        <v>0.25473588329898433</v>
      </c>
      <c r="H490" s="12">
        <v>-16549583.039999999</v>
      </c>
      <c r="I490" s="12">
        <v>-4.2157726539242901</v>
      </c>
      <c r="J490" t="s">
        <v>26</v>
      </c>
      <c r="K490" s="14">
        <v>163853.85807600006</v>
      </c>
      <c r="L490" s="14">
        <v>4897742.2741360003</v>
      </c>
      <c r="M490" s="13">
        <v>3.3454977600858991E-2</v>
      </c>
      <c r="N490" s="12">
        <v>-0.14103857970735098</v>
      </c>
      <c r="O490" s="2">
        <f>DATE(LEFT(ALT[[#This Row],[DATEMTH]],4),RIGHT(ALT[[#This Row],[DATEMTH]],2),1)</f>
        <v>43191</v>
      </c>
      <c r="P490" t="str">
        <f>IF(AND(ALT[[#This Row],[DATE]]&gt;=DATE(2023,6,1),ALT[[#This Row],[DATE]]&lt;=DATE(2024,5,31)),"Y","N")</f>
        <v>N</v>
      </c>
      <c r="Q490" t="str">
        <f>LEFT(ALT[[#This Row],[DATEMTH]],4)</f>
        <v>2018</v>
      </c>
    </row>
    <row r="491" spans="1:17" x14ac:dyDescent="0.25">
      <c r="A491" t="s">
        <v>29</v>
      </c>
      <c r="B491" t="s">
        <v>110</v>
      </c>
      <c r="C491" t="s">
        <v>19</v>
      </c>
      <c r="D491" t="s">
        <v>22</v>
      </c>
      <c r="E491" s="14">
        <v>4897742.2741359835</v>
      </c>
      <c r="F491" s="14">
        <v>19226746.58437299</v>
      </c>
      <c r="G491" s="13">
        <v>0.25473588329898433</v>
      </c>
      <c r="H491" s="12">
        <v>-16549583.039999999</v>
      </c>
      <c r="I491" s="12">
        <v>-4.2157726539242901</v>
      </c>
      <c r="J491" t="s">
        <v>25</v>
      </c>
      <c r="K491" s="14">
        <v>3423878.012409999</v>
      </c>
      <c r="L491" s="14">
        <v>4897742.2741360003</v>
      </c>
      <c r="M491" s="13">
        <v>0.69907271978985408</v>
      </c>
      <c r="N491" s="12">
        <v>-2.9471316551945446</v>
      </c>
      <c r="O491" s="2">
        <f>DATE(LEFT(ALT[[#This Row],[DATEMTH]],4),RIGHT(ALT[[#This Row],[DATEMTH]],2),1)</f>
        <v>43191</v>
      </c>
      <c r="P491" t="str">
        <f>IF(AND(ALT[[#This Row],[DATE]]&gt;=DATE(2023,6,1),ALT[[#This Row],[DATE]]&lt;=DATE(2024,5,31)),"Y","N")</f>
        <v>N</v>
      </c>
      <c r="Q491" t="str">
        <f>LEFT(ALT[[#This Row],[DATEMTH]],4)</f>
        <v>2018</v>
      </c>
    </row>
    <row r="492" spans="1:17" x14ac:dyDescent="0.25">
      <c r="A492" t="s">
        <v>29</v>
      </c>
      <c r="B492" t="s">
        <v>110</v>
      </c>
      <c r="C492" t="s">
        <v>19</v>
      </c>
      <c r="D492" t="s">
        <v>22</v>
      </c>
      <c r="E492" s="14">
        <v>4897742.2741359835</v>
      </c>
      <c r="F492" s="14">
        <v>19226746.58437299</v>
      </c>
      <c r="G492" s="13">
        <v>0.25473588329898433</v>
      </c>
      <c r="H492" s="12">
        <v>-16549583.039999999</v>
      </c>
      <c r="I492" s="12">
        <v>-4.2157726539242901</v>
      </c>
      <c r="J492" t="s">
        <v>24</v>
      </c>
      <c r="K492" s="14">
        <v>1308391.2556840011</v>
      </c>
      <c r="L492" s="14">
        <v>4897742.2741360003</v>
      </c>
      <c r="M492" s="13">
        <v>0.26714171192578962</v>
      </c>
      <c r="N492" s="12">
        <v>-1.1262087238592642</v>
      </c>
      <c r="O492" s="2">
        <f>DATE(LEFT(ALT[[#This Row],[DATEMTH]],4),RIGHT(ALT[[#This Row],[DATEMTH]],2),1)</f>
        <v>43191</v>
      </c>
      <c r="P492" t="str">
        <f>IF(AND(ALT[[#This Row],[DATE]]&gt;=DATE(2023,6,1),ALT[[#This Row],[DATE]]&lt;=DATE(2024,5,31)),"Y","N")</f>
        <v>N</v>
      </c>
      <c r="Q492" t="str">
        <f>LEFT(ALT[[#This Row],[DATEMTH]],4)</f>
        <v>2018</v>
      </c>
    </row>
    <row r="493" spans="1:17" x14ac:dyDescent="0.25">
      <c r="A493" t="s">
        <v>29</v>
      </c>
      <c r="B493" t="s">
        <v>110</v>
      </c>
      <c r="C493" t="s">
        <v>19</v>
      </c>
      <c r="D493" t="s">
        <v>22</v>
      </c>
      <c r="E493" s="14">
        <v>4897742.2741359835</v>
      </c>
      <c r="F493" s="14">
        <v>19226746.58437299</v>
      </c>
      <c r="G493" s="13">
        <v>0.25473588329898433</v>
      </c>
      <c r="H493" s="12">
        <v>-16549583.039999999</v>
      </c>
      <c r="I493" s="12">
        <v>-4.2157726539242901</v>
      </c>
      <c r="J493" t="s">
        <v>16</v>
      </c>
      <c r="K493" s="14">
        <v>1619.1479660000009</v>
      </c>
      <c r="L493" s="14">
        <v>4897742.2741360003</v>
      </c>
      <c r="M493" s="13">
        <v>3.30590683497251E-4</v>
      </c>
      <c r="N493" s="12">
        <v>-1.3936951631298509E-3</v>
      </c>
      <c r="O493" s="2">
        <f>DATE(LEFT(ALT[[#This Row],[DATEMTH]],4),RIGHT(ALT[[#This Row],[DATEMTH]],2),1)</f>
        <v>43191</v>
      </c>
      <c r="P493" t="str">
        <f>IF(AND(ALT[[#This Row],[DATE]]&gt;=DATE(2023,6,1),ALT[[#This Row],[DATE]]&lt;=DATE(2024,5,31)),"Y","N")</f>
        <v>N</v>
      </c>
      <c r="Q493" t="str">
        <f>LEFT(ALT[[#This Row],[DATEMTH]],4)</f>
        <v>2018</v>
      </c>
    </row>
    <row r="494" spans="1:17" x14ac:dyDescent="0.25">
      <c r="A494" t="s">
        <v>29</v>
      </c>
      <c r="B494" t="s">
        <v>110</v>
      </c>
      <c r="C494" t="s">
        <v>20</v>
      </c>
      <c r="D494" t="s">
        <v>22</v>
      </c>
      <c r="E494" s="14">
        <v>4197733.7798109986</v>
      </c>
      <c r="F494" s="14">
        <v>19226746.58437299</v>
      </c>
      <c r="G494" s="13">
        <v>0.21832782584354701</v>
      </c>
      <c r="H494" s="12">
        <v>-16549583.039999999</v>
      </c>
      <c r="I494" s="12">
        <v>-3.6132344837404391</v>
      </c>
      <c r="J494" t="s">
        <v>26</v>
      </c>
      <c r="K494" s="14">
        <v>259388.89760200004</v>
      </c>
      <c r="L494" s="14">
        <v>4197733.7798109995</v>
      </c>
      <c r="M494" s="13">
        <v>6.1792603153999648E-2</v>
      </c>
      <c r="N494" s="12">
        <v>-0.22327116455611976</v>
      </c>
      <c r="O494" s="2">
        <f>DATE(LEFT(ALT[[#This Row],[DATEMTH]],4),RIGHT(ALT[[#This Row],[DATEMTH]],2),1)</f>
        <v>43191</v>
      </c>
      <c r="P494" t="str">
        <f>IF(AND(ALT[[#This Row],[DATE]]&gt;=DATE(2023,6,1),ALT[[#This Row],[DATE]]&lt;=DATE(2024,5,31)),"Y","N")</f>
        <v>N</v>
      </c>
      <c r="Q494" t="str">
        <f>LEFT(ALT[[#This Row],[DATEMTH]],4)</f>
        <v>2018</v>
      </c>
    </row>
    <row r="495" spans="1:17" x14ac:dyDescent="0.25">
      <c r="A495" t="s">
        <v>29</v>
      </c>
      <c r="B495" t="s">
        <v>110</v>
      </c>
      <c r="C495" t="s">
        <v>20</v>
      </c>
      <c r="D495" t="s">
        <v>22</v>
      </c>
      <c r="E495" s="14">
        <v>4197733.7798109986</v>
      </c>
      <c r="F495" s="14">
        <v>19226746.58437299</v>
      </c>
      <c r="G495" s="13">
        <v>0.21832782584354701</v>
      </c>
      <c r="H495" s="12">
        <v>-16549583.039999999</v>
      </c>
      <c r="I495" s="12">
        <v>-3.6132344837404391</v>
      </c>
      <c r="J495" t="s">
        <v>25</v>
      </c>
      <c r="K495" s="14">
        <v>636723.31144300022</v>
      </c>
      <c r="L495" s="14">
        <v>4197733.7798109995</v>
      </c>
      <c r="M495" s="13">
        <v>0.15168263278279365</v>
      </c>
      <c r="N495" s="12">
        <v>-0.54806491935532797</v>
      </c>
      <c r="O495" s="2">
        <f>DATE(LEFT(ALT[[#This Row],[DATEMTH]],4),RIGHT(ALT[[#This Row],[DATEMTH]],2),1)</f>
        <v>43191</v>
      </c>
      <c r="P495" t="str">
        <f>IF(AND(ALT[[#This Row],[DATE]]&gt;=DATE(2023,6,1),ALT[[#This Row],[DATE]]&lt;=DATE(2024,5,31)),"Y","N")</f>
        <v>N</v>
      </c>
      <c r="Q495" t="str">
        <f>LEFT(ALT[[#This Row],[DATEMTH]],4)</f>
        <v>2018</v>
      </c>
    </row>
    <row r="496" spans="1:17" x14ac:dyDescent="0.25">
      <c r="A496" t="s">
        <v>29</v>
      </c>
      <c r="B496" t="s">
        <v>110</v>
      </c>
      <c r="C496" t="s">
        <v>20</v>
      </c>
      <c r="D496" t="s">
        <v>22</v>
      </c>
      <c r="E496" s="14">
        <v>4197733.7798109986</v>
      </c>
      <c r="F496" s="14">
        <v>19226746.58437299</v>
      </c>
      <c r="G496" s="13">
        <v>0.21832782584354701</v>
      </c>
      <c r="H496" s="12">
        <v>-16549583.039999999</v>
      </c>
      <c r="I496" s="12">
        <v>-3.6132344837404391</v>
      </c>
      <c r="J496" t="s">
        <v>16</v>
      </c>
      <c r="K496" s="14">
        <v>1513976.1731249995</v>
      </c>
      <c r="L496" s="14">
        <v>4197733.7798109995</v>
      </c>
      <c r="M496" s="13">
        <v>0.36066512374044962</v>
      </c>
      <c r="N496" s="12">
        <v>-1.3031676621815051</v>
      </c>
      <c r="O496" s="2">
        <f>DATE(LEFT(ALT[[#This Row],[DATEMTH]],4),RIGHT(ALT[[#This Row],[DATEMTH]],2),1)</f>
        <v>43191</v>
      </c>
      <c r="P496" t="str">
        <f>IF(AND(ALT[[#This Row],[DATE]]&gt;=DATE(2023,6,1),ALT[[#This Row],[DATE]]&lt;=DATE(2024,5,31)),"Y","N")</f>
        <v>N</v>
      </c>
      <c r="Q496" t="str">
        <f>LEFT(ALT[[#This Row],[DATEMTH]],4)</f>
        <v>2018</v>
      </c>
    </row>
    <row r="497" spans="1:17" x14ac:dyDescent="0.25">
      <c r="A497" t="s">
        <v>29</v>
      </c>
      <c r="B497" t="s">
        <v>110</v>
      </c>
      <c r="C497" t="s">
        <v>20</v>
      </c>
      <c r="D497" t="s">
        <v>22</v>
      </c>
      <c r="E497" s="14">
        <v>4197733.7798109986</v>
      </c>
      <c r="F497" s="14">
        <v>19226746.58437299</v>
      </c>
      <c r="G497" s="13">
        <v>0.21832782584354701</v>
      </c>
      <c r="H497" s="12">
        <v>-16549583.039999999</v>
      </c>
      <c r="I497" s="12">
        <v>-3.6132344837404391</v>
      </c>
      <c r="J497" t="s">
        <v>24</v>
      </c>
      <c r="K497" s="14">
        <v>1787645.3976409994</v>
      </c>
      <c r="L497" s="14">
        <v>4197733.7798109995</v>
      </c>
      <c r="M497" s="13">
        <v>0.42585964032275697</v>
      </c>
      <c r="N497" s="12">
        <v>-1.5387307376474859</v>
      </c>
      <c r="O497" s="2">
        <f>DATE(LEFT(ALT[[#This Row],[DATEMTH]],4),RIGHT(ALT[[#This Row],[DATEMTH]],2),1)</f>
        <v>43191</v>
      </c>
      <c r="P497" t="str">
        <f>IF(AND(ALT[[#This Row],[DATE]]&gt;=DATE(2023,6,1),ALT[[#This Row],[DATE]]&lt;=DATE(2024,5,31)),"Y","N")</f>
        <v>N</v>
      </c>
      <c r="Q497" t="str">
        <f>LEFT(ALT[[#This Row],[DATEMTH]],4)</f>
        <v>2018</v>
      </c>
    </row>
    <row r="498" spans="1:17" x14ac:dyDescent="0.25">
      <c r="A498" t="s">
        <v>29</v>
      </c>
      <c r="B498" t="s">
        <v>110</v>
      </c>
      <c r="C498" t="s">
        <v>15</v>
      </c>
      <c r="D498" t="s">
        <v>17</v>
      </c>
      <c r="E498" s="14">
        <v>3705287.6825939943</v>
      </c>
      <c r="F498" s="14">
        <v>19226746.58437299</v>
      </c>
      <c r="G498" s="13">
        <v>0.19271527121523296</v>
      </c>
      <c r="H498" s="12">
        <v>-27177228.779999997</v>
      </c>
      <c r="I498" s="12">
        <v>-5.2374670152161347</v>
      </c>
      <c r="J498" t="s">
        <v>16</v>
      </c>
      <c r="K498" s="14">
        <v>1182934.7065279998</v>
      </c>
      <c r="L498" s="14">
        <v>3705287.6825939994</v>
      </c>
      <c r="M498" s="13">
        <v>0.31925583324743367</v>
      </c>
      <c r="N498" s="12">
        <v>-1.6720918960487765</v>
      </c>
      <c r="O498" s="2">
        <f>DATE(LEFT(ALT[[#This Row],[DATEMTH]],4),RIGHT(ALT[[#This Row],[DATEMTH]],2),1)</f>
        <v>43191</v>
      </c>
      <c r="P498" t="str">
        <f>IF(AND(ALT[[#This Row],[DATE]]&gt;=DATE(2023,6,1),ALT[[#This Row],[DATE]]&lt;=DATE(2024,5,31)),"Y","N")</f>
        <v>N</v>
      </c>
      <c r="Q498" t="str">
        <f>LEFT(ALT[[#This Row],[DATEMTH]],4)</f>
        <v>2018</v>
      </c>
    </row>
    <row r="499" spans="1:17" x14ac:dyDescent="0.25">
      <c r="A499" t="s">
        <v>29</v>
      </c>
      <c r="B499" t="s">
        <v>110</v>
      </c>
      <c r="C499" t="s">
        <v>15</v>
      </c>
      <c r="D499" t="s">
        <v>17</v>
      </c>
      <c r="E499" s="14">
        <v>3705287.6825939943</v>
      </c>
      <c r="F499" s="14">
        <v>19226746.58437299</v>
      </c>
      <c r="G499" s="13">
        <v>0.19271527121523296</v>
      </c>
      <c r="H499" s="12">
        <v>-27177228.779999997</v>
      </c>
      <c r="I499" s="12">
        <v>-5.2374670152161347</v>
      </c>
      <c r="J499" t="s">
        <v>26</v>
      </c>
      <c r="K499" s="14">
        <v>469791.57411899982</v>
      </c>
      <c r="L499" s="14">
        <v>3705287.6825939994</v>
      </c>
      <c r="M499" s="13">
        <v>0.12678950040125034</v>
      </c>
      <c r="N499" s="12">
        <v>-0.66405582622728154</v>
      </c>
      <c r="O499" s="2">
        <f>DATE(LEFT(ALT[[#This Row],[DATEMTH]],4),RIGHT(ALT[[#This Row],[DATEMTH]],2),1)</f>
        <v>43191</v>
      </c>
      <c r="P499" t="str">
        <f>IF(AND(ALT[[#This Row],[DATE]]&gt;=DATE(2023,6,1),ALT[[#This Row],[DATE]]&lt;=DATE(2024,5,31)),"Y","N")</f>
        <v>N</v>
      </c>
      <c r="Q499" t="str">
        <f>LEFT(ALT[[#This Row],[DATEMTH]],4)</f>
        <v>2018</v>
      </c>
    </row>
    <row r="500" spans="1:17" x14ac:dyDescent="0.25">
      <c r="A500" t="s">
        <v>29</v>
      </c>
      <c r="B500" t="s">
        <v>110</v>
      </c>
      <c r="C500" t="s">
        <v>15</v>
      </c>
      <c r="D500" t="s">
        <v>17</v>
      </c>
      <c r="E500" s="14">
        <v>3705287.6825939943</v>
      </c>
      <c r="F500" s="14">
        <v>19226746.58437299</v>
      </c>
      <c r="G500" s="13">
        <v>0.19271527121523296</v>
      </c>
      <c r="H500" s="12">
        <v>-27177228.779999997</v>
      </c>
      <c r="I500" s="12">
        <v>-5.2374670152161347</v>
      </c>
      <c r="J500" t="s">
        <v>24</v>
      </c>
      <c r="K500" s="14">
        <v>1523689.5877469997</v>
      </c>
      <c r="L500" s="14">
        <v>3705287.6825939994</v>
      </c>
      <c r="M500" s="13">
        <v>0.41122032032889128</v>
      </c>
      <c r="N500" s="12">
        <v>-2.153752863709181</v>
      </c>
      <c r="O500" s="2">
        <f>DATE(LEFT(ALT[[#This Row],[DATEMTH]],4),RIGHT(ALT[[#This Row],[DATEMTH]],2),1)</f>
        <v>43191</v>
      </c>
      <c r="P500" t="str">
        <f>IF(AND(ALT[[#This Row],[DATE]]&gt;=DATE(2023,6,1),ALT[[#This Row],[DATE]]&lt;=DATE(2024,5,31)),"Y","N")</f>
        <v>N</v>
      </c>
      <c r="Q500" t="str">
        <f>LEFT(ALT[[#This Row],[DATEMTH]],4)</f>
        <v>2018</v>
      </c>
    </row>
    <row r="501" spans="1:17" x14ac:dyDescent="0.25">
      <c r="A501" t="s">
        <v>29</v>
      </c>
      <c r="B501" t="s">
        <v>110</v>
      </c>
      <c r="C501" t="s">
        <v>15</v>
      </c>
      <c r="D501" t="s">
        <v>17</v>
      </c>
      <c r="E501" s="14">
        <v>3705287.6825939943</v>
      </c>
      <c r="F501" s="14">
        <v>19226746.58437299</v>
      </c>
      <c r="G501" s="13">
        <v>0.19271527121523296</v>
      </c>
      <c r="H501" s="12">
        <v>-27177228.779999997</v>
      </c>
      <c r="I501" s="12">
        <v>-5.2374670152161347</v>
      </c>
      <c r="J501" t="s">
        <v>25</v>
      </c>
      <c r="K501" s="14">
        <v>528871.81420000014</v>
      </c>
      <c r="L501" s="14">
        <v>3705287.6825939994</v>
      </c>
      <c r="M501" s="13">
        <v>0.14273434602242471</v>
      </c>
      <c r="N501" s="12">
        <v>-0.74756642923089578</v>
      </c>
      <c r="O501" s="2">
        <f>DATE(LEFT(ALT[[#This Row],[DATEMTH]],4),RIGHT(ALT[[#This Row],[DATEMTH]],2),1)</f>
        <v>43191</v>
      </c>
      <c r="P501" t="str">
        <f>IF(AND(ALT[[#This Row],[DATE]]&gt;=DATE(2023,6,1),ALT[[#This Row],[DATE]]&lt;=DATE(2024,5,31)),"Y","N")</f>
        <v>N</v>
      </c>
      <c r="Q501" t="str">
        <f>LEFT(ALT[[#This Row],[DATEMTH]],4)</f>
        <v>2018</v>
      </c>
    </row>
    <row r="502" spans="1:17" x14ac:dyDescent="0.25">
      <c r="A502" t="s">
        <v>29</v>
      </c>
      <c r="B502" t="s">
        <v>110</v>
      </c>
      <c r="C502" t="s">
        <v>18</v>
      </c>
      <c r="D502" t="s">
        <v>17</v>
      </c>
      <c r="E502" s="14">
        <v>6425982.8478319906</v>
      </c>
      <c r="F502" s="14">
        <v>19226746.58437299</v>
      </c>
      <c r="G502" s="13">
        <v>0.3342210196422345</v>
      </c>
      <c r="H502" s="12">
        <v>-27177228.779999997</v>
      </c>
      <c r="I502" s="12">
        <v>-9.0832011139018789</v>
      </c>
      <c r="J502" t="s">
        <v>26</v>
      </c>
      <c r="K502" s="14">
        <v>1181002.4441459998</v>
      </c>
      <c r="L502" s="14">
        <v>6425982.8478319999</v>
      </c>
      <c r="M502" s="13">
        <v>0.18378549587079068</v>
      </c>
      <c r="N502" s="12">
        <v>-1.6693606208125751</v>
      </c>
      <c r="O502" s="2">
        <f>DATE(LEFT(ALT[[#This Row],[DATEMTH]],4),RIGHT(ALT[[#This Row],[DATEMTH]],2),1)</f>
        <v>43191</v>
      </c>
      <c r="P502" t="str">
        <f>IF(AND(ALT[[#This Row],[DATE]]&gt;=DATE(2023,6,1),ALT[[#This Row],[DATE]]&lt;=DATE(2024,5,31)),"Y","N")</f>
        <v>N</v>
      </c>
      <c r="Q502" t="str">
        <f>LEFT(ALT[[#This Row],[DATEMTH]],4)</f>
        <v>2018</v>
      </c>
    </row>
    <row r="503" spans="1:17" x14ac:dyDescent="0.25">
      <c r="A503" t="s">
        <v>29</v>
      </c>
      <c r="B503" t="s">
        <v>110</v>
      </c>
      <c r="C503" t="s">
        <v>18</v>
      </c>
      <c r="D503" t="s">
        <v>17</v>
      </c>
      <c r="E503" s="14">
        <v>6425982.8478319906</v>
      </c>
      <c r="F503" s="14">
        <v>19226746.58437299</v>
      </c>
      <c r="G503" s="13">
        <v>0.3342210196422345</v>
      </c>
      <c r="H503" s="12">
        <v>-27177228.779999997</v>
      </c>
      <c r="I503" s="12">
        <v>-9.0832011139018789</v>
      </c>
      <c r="J503" t="s">
        <v>24</v>
      </c>
      <c r="K503" s="14">
        <v>1972987.1554389992</v>
      </c>
      <c r="L503" s="14">
        <v>6425982.8478319999</v>
      </c>
      <c r="M503" s="13">
        <v>0.30703274536511505</v>
      </c>
      <c r="N503" s="12">
        <v>-2.7888401747047649</v>
      </c>
      <c r="O503" s="2">
        <f>DATE(LEFT(ALT[[#This Row],[DATEMTH]],4),RIGHT(ALT[[#This Row],[DATEMTH]],2),1)</f>
        <v>43191</v>
      </c>
      <c r="P503" t="str">
        <f>IF(AND(ALT[[#This Row],[DATE]]&gt;=DATE(2023,6,1),ALT[[#This Row],[DATE]]&lt;=DATE(2024,5,31)),"Y","N")</f>
        <v>N</v>
      </c>
      <c r="Q503" t="str">
        <f>LEFT(ALT[[#This Row],[DATEMTH]],4)</f>
        <v>2018</v>
      </c>
    </row>
    <row r="504" spans="1:17" x14ac:dyDescent="0.25">
      <c r="A504" t="s">
        <v>29</v>
      </c>
      <c r="B504" t="s">
        <v>110</v>
      </c>
      <c r="C504" t="s">
        <v>18</v>
      </c>
      <c r="D504" t="s">
        <v>17</v>
      </c>
      <c r="E504" s="14">
        <v>6425982.8478319906</v>
      </c>
      <c r="F504" s="14">
        <v>19226746.58437299</v>
      </c>
      <c r="G504" s="13">
        <v>0.3342210196422345</v>
      </c>
      <c r="H504" s="12">
        <v>-27177228.779999997</v>
      </c>
      <c r="I504" s="12">
        <v>-9.0832011139018789</v>
      </c>
      <c r="J504" t="s">
        <v>25</v>
      </c>
      <c r="K504" s="14">
        <v>745564.50192499941</v>
      </c>
      <c r="L504" s="14">
        <v>6425982.8478319999</v>
      </c>
      <c r="M504" s="13">
        <v>0.11602341923096451</v>
      </c>
      <c r="N504" s="12">
        <v>-1.0538640507974015</v>
      </c>
      <c r="O504" s="2">
        <f>DATE(LEFT(ALT[[#This Row],[DATEMTH]],4),RIGHT(ALT[[#This Row],[DATEMTH]],2),1)</f>
        <v>43191</v>
      </c>
      <c r="P504" t="str">
        <f>IF(AND(ALT[[#This Row],[DATE]]&gt;=DATE(2023,6,1),ALT[[#This Row],[DATE]]&lt;=DATE(2024,5,31)),"Y","N")</f>
        <v>N</v>
      </c>
      <c r="Q504" t="str">
        <f>LEFT(ALT[[#This Row],[DATEMTH]],4)</f>
        <v>2018</v>
      </c>
    </row>
    <row r="505" spans="1:17" x14ac:dyDescent="0.25">
      <c r="A505" t="s">
        <v>29</v>
      </c>
      <c r="B505" t="s">
        <v>110</v>
      </c>
      <c r="C505" t="s">
        <v>18</v>
      </c>
      <c r="D505" t="s">
        <v>17</v>
      </c>
      <c r="E505" s="14">
        <v>6425982.8478319906</v>
      </c>
      <c r="F505" s="14">
        <v>19226746.58437299</v>
      </c>
      <c r="G505" s="13">
        <v>0.3342210196422345</v>
      </c>
      <c r="H505" s="12">
        <v>-27177228.779999997</v>
      </c>
      <c r="I505" s="12">
        <v>-9.0832011139018789</v>
      </c>
      <c r="J505" t="s">
        <v>16</v>
      </c>
      <c r="K505" s="14">
        <v>2526428.7463220023</v>
      </c>
      <c r="L505" s="14">
        <v>6425982.8478319999</v>
      </c>
      <c r="M505" s="13">
        <v>0.3931583395331299</v>
      </c>
      <c r="N505" s="12">
        <v>-3.5711362675871388</v>
      </c>
      <c r="O505" s="2">
        <f>DATE(LEFT(ALT[[#This Row],[DATEMTH]],4),RIGHT(ALT[[#This Row],[DATEMTH]],2),1)</f>
        <v>43191</v>
      </c>
      <c r="P505" t="str">
        <f>IF(AND(ALT[[#This Row],[DATE]]&gt;=DATE(2023,6,1),ALT[[#This Row],[DATE]]&lt;=DATE(2024,5,31)),"Y","N")</f>
        <v>N</v>
      </c>
      <c r="Q505" t="str">
        <f>LEFT(ALT[[#This Row],[DATEMTH]],4)</f>
        <v>2018</v>
      </c>
    </row>
    <row r="506" spans="1:17" x14ac:dyDescent="0.25">
      <c r="A506" t="s">
        <v>29</v>
      </c>
      <c r="B506" t="s">
        <v>110</v>
      </c>
      <c r="C506" t="s">
        <v>19</v>
      </c>
      <c r="D506" t="s">
        <v>17</v>
      </c>
      <c r="E506" s="14">
        <v>4897742.2741359835</v>
      </c>
      <c r="F506" s="14">
        <v>19226746.58437299</v>
      </c>
      <c r="G506" s="13">
        <v>0.25473588329898433</v>
      </c>
      <c r="H506" s="12">
        <v>-27177228.779999997</v>
      </c>
      <c r="I506" s="12">
        <v>-6.9230153788918782</v>
      </c>
      <c r="J506" t="s">
        <v>24</v>
      </c>
      <c r="K506" s="14">
        <v>1308391.2556840011</v>
      </c>
      <c r="L506" s="14">
        <v>4897742.2741360003</v>
      </c>
      <c r="M506" s="13">
        <v>0.26714171192578962</v>
      </c>
      <c r="N506" s="12">
        <v>-1.8494261800057454</v>
      </c>
      <c r="O506" s="2">
        <f>DATE(LEFT(ALT[[#This Row],[DATEMTH]],4),RIGHT(ALT[[#This Row],[DATEMTH]],2),1)</f>
        <v>43191</v>
      </c>
      <c r="P506" t="str">
        <f>IF(AND(ALT[[#This Row],[DATE]]&gt;=DATE(2023,6,1),ALT[[#This Row],[DATE]]&lt;=DATE(2024,5,31)),"Y","N")</f>
        <v>N</v>
      </c>
      <c r="Q506" t="str">
        <f>LEFT(ALT[[#This Row],[DATEMTH]],4)</f>
        <v>2018</v>
      </c>
    </row>
    <row r="507" spans="1:17" x14ac:dyDescent="0.25">
      <c r="A507" t="s">
        <v>29</v>
      </c>
      <c r="B507" t="s">
        <v>110</v>
      </c>
      <c r="C507" t="s">
        <v>19</v>
      </c>
      <c r="D507" t="s">
        <v>17</v>
      </c>
      <c r="E507" s="14">
        <v>4897742.2741359835</v>
      </c>
      <c r="F507" s="14">
        <v>19226746.58437299</v>
      </c>
      <c r="G507" s="13">
        <v>0.25473588329898433</v>
      </c>
      <c r="H507" s="12">
        <v>-27177228.779999997</v>
      </c>
      <c r="I507" s="12">
        <v>-6.9230153788918782</v>
      </c>
      <c r="J507" t="s">
        <v>26</v>
      </c>
      <c r="K507" s="14">
        <v>163853.85807600006</v>
      </c>
      <c r="L507" s="14">
        <v>4897742.2741360003</v>
      </c>
      <c r="M507" s="13">
        <v>3.3454977600858991E-2</v>
      </c>
      <c r="N507" s="12">
        <v>-0.23160932443123011</v>
      </c>
      <c r="O507" s="2">
        <f>DATE(LEFT(ALT[[#This Row],[DATEMTH]],4),RIGHT(ALT[[#This Row],[DATEMTH]],2),1)</f>
        <v>43191</v>
      </c>
      <c r="P507" t="str">
        <f>IF(AND(ALT[[#This Row],[DATE]]&gt;=DATE(2023,6,1),ALT[[#This Row],[DATE]]&lt;=DATE(2024,5,31)),"Y","N")</f>
        <v>N</v>
      </c>
      <c r="Q507" t="str">
        <f>LEFT(ALT[[#This Row],[DATEMTH]],4)</f>
        <v>2018</v>
      </c>
    </row>
    <row r="508" spans="1:17" x14ac:dyDescent="0.25">
      <c r="A508" t="s">
        <v>29</v>
      </c>
      <c r="B508" t="s">
        <v>110</v>
      </c>
      <c r="C508" t="s">
        <v>19</v>
      </c>
      <c r="D508" t="s">
        <v>17</v>
      </c>
      <c r="E508" s="14">
        <v>4897742.2741359835</v>
      </c>
      <c r="F508" s="14">
        <v>19226746.58437299</v>
      </c>
      <c r="G508" s="13">
        <v>0.25473588329898433</v>
      </c>
      <c r="H508" s="12">
        <v>-27177228.779999997</v>
      </c>
      <c r="I508" s="12">
        <v>-6.9230153788918782</v>
      </c>
      <c r="J508" t="s">
        <v>16</v>
      </c>
      <c r="K508" s="14">
        <v>1619.1479660000009</v>
      </c>
      <c r="L508" s="14">
        <v>4897742.2741360003</v>
      </c>
      <c r="M508" s="13">
        <v>3.30590683497251E-4</v>
      </c>
      <c r="N508" s="12">
        <v>-2.288684385969846E-3</v>
      </c>
      <c r="O508" s="2">
        <f>DATE(LEFT(ALT[[#This Row],[DATEMTH]],4),RIGHT(ALT[[#This Row],[DATEMTH]],2),1)</f>
        <v>43191</v>
      </c>
      <c r="P508" t="str">
        <f>IF(AND(ALT[[#This Row],[DATE]]&gt;=DATE(2023,6,1),ALT[[#This Row],[DATE]]&lt;=DATE(2024,5,31)),"Y","N")</f>
        <v>N</v>
      </c>
      <c r="Q508" t="str">
        <f>LEFT(ALT[[#This Row],[DATEMTH]],4)</f>
        <v>2018</v>
      </c>
    </row>
    <row r="509" spans="1:17" x14ac:dyDescent="0.25">
      <c r="A509" t="s">
        <v>29</v>
      </c>
      <c r="B509" t="s">
        <v>110</v>
      </c>
      <c r="C509" t="s">
        <v>19</v>
      </c>
      <c r="D509" t="s">
        <v>17</v>
      </c>
      <c r="E509" s="14">
        <v>4897742.2741359835</v>
      </c>
      <c r="F509" s="14">
        <v>19226746.58437299</v>
      </c>
      <c r="G509" s="13">
        <v>0.25473588329898433</v>
      </c>
      <c r="H509" s="12">
        <v>-27177228.779999997</v>
      </c>
      <c r="I509" s="12">
        <v>-6.9230153788918782</v>
      </c>
      <c r="J509" t="s">
        <v>25</v>
      </c>
      <c r="K509" s="14">
        <v>3423878.012409999</v>
      </c>
      <c r="L509" s="14">
        <v>4897742.2741360003</v>
      </c>
      <c r="M509" s="13">
        <v>0.69907271978985408</v>
      </c>
      <c r="N509" s="12">
        <v>-4.8396911900689323</v>
      </c>
      <c r="O509" s="2">
        <f>DATE(LEFT(ALT[[#This Row],[DATEMTH]],4),RIGHT(ALT[[#This Row],[DATEMTH]],2),1)</f>
        <v>43191</v>
      </c>
      <c r="P509" t="str">
        <f>IF(AND(ALT[[#This Row],[DATE]]&gt;=DATE(2023,6,1),ALT[[#This Row],[DATE]]&lt;=DATE(2024,5,31)),"Y","N")</f>
        <v>N</v>
      </c>
      <c r="Q509" t="str">
        <f>LEFT(ALT[[#This Row],[DATEMTH]],4)</f>
        <v>2018</v>
      </c>
    </row>
    <row r="510" spans="1:17" x14ac:dyDescent="0.25">
      <c r="A510" t="s">
        <v>29</v>
      </c>
      <c r="B510" t="s">
        <v>110</v>
      </c>
      <c r="C510" t="s">
        <v>20</v>
      </c>
      <c r="D510" t="s">
        <v>17</v>
      </c>
      <c r="E510" s="14">
        <v>4197733.7798109986</v>
      </c>
      <c r="F510" s="14">
        <v>19226746.58437299</v>
      </c>
      <c r="G510" s="13">
        <v>0.21832782584354701</v>
      </c>
      <c r="H510" s="12">
        <v>-27177228.779999997</v>
      </c>
      <c r="I510" s="12">
        <v>-5.9335452719900728</v>
      </c>
      <c r="J510" t="s">
        <v>25</v>
      </c>
      <c r="K510" s="14">
        <v>636723.31144300022</v>
      </c>
      <c r="L510" s="14">
        <v>4197733.7798109995</v>
      </c>
      <c r="M510" s="13">
        <v>0.15168263278279365</v>
      </c>
      <c r="N510" s="12">
        <v>-0.90001576859135168</v>
      </c>
      <c r="O510" s="2">
        <f>DATE(LEFT(ALT[[#This Row],[DATEMTH]],4),RIGHT(ALT[[#This Row],[DATEMTH]],2),1)</f>
        <v>43191</v>
      </c>
      <c r="P510" t="str">
        <f>IF(AND(ALT[[#This Row],[DATE]]&gt;=DATE(2023,6,1),ALT[[#This Row],[DATE]]&lt;=DATE(2024,5,31)),"Y","N")</f>
        <v>N</v>
      </c>
      <c r="Q510" t="str">
        <f>LEFT(ALT[[#This Row],[DATEMTH]],4)</f>
        <v>2018</v>
      </c>
    </row>
    <row r="511" spans="1:17" x14ac:dyDescent="0.25">
      <c r="A511" t="s">
        <v>29</v>
      </c>
      <c r="B511" t="s">
        <v>110</v>
      </c>
      <c r="C511" t="s">
        <v>20</v>
      </c>
      <c r="D511" t="s">
        <v>17</v>
      </c>
      <c r="E511" s="14">
        <v>4197733.7798109986</v>
      </c>
      <c r="F511" s="14">
        <v>19226746.58437299</v>
      </c>
      <c r="G511" s="13">
        <v>0.21832782584354701</v>
      </c>
      <c r="H511" s="12">
        <v>-27177228.779999997</v>
      </c>
      <c r="I511" s="12">
        <v>-5.9335452719900728</v>
      </c>
      <c r="J511" t="s">
        <v>26</v>
      </c>
      <c r="K511" s="14">
        <v>259388.89760200004</v>
      </c>
      <c r="L511" s="14">
        <v>4197733.7798109995</v>
      </c>
      <c r="M511" s="13">
        <v>6.1792603153999648E-2</v>
      </c>
      <c r="N511" s="12">
        <v>-0.3666492082883735</v>
      </c>
      <c r="O511" s="2">
        <f>DATE(LEFT(ALT[[#This Row],[DATEMTH]],4),RIGHT(ALT[[#This Row],[DATEMTH]],2),1)</f>
        <v>43191</v>
      </c>
      <c r="P511" t="str">
        <f>IF(AND(ALT[[#This Row],[DATE]]&gt;=DATE(2023,6,1),ALT[[#This Row],[DATE]]&lt;=DATE(2024,5,31)),"Y","N")</f>
        <v>N</v>
      </c>
      <c r="Q511" t="str">
        <f>LEFT(ALT[[#This Row],[DATEMTH]],4)</f>
        <v>2018</v>
      </c>
    </row>
    <row r="512" spans="1:17" x14ac:dyDescent="0.25">
      <c r="A512" t="s">
        <v>29</v>
      </c>
      <c r="B512" t="s">
        <v>110</v>
      </c>
      <c r="C512" t="s">
        <v>20</v>
      </c>
      <c r="D512" t="s">
        <v>17</v>
      </c>
      <c r="E512" s="14">
        <v>4197733.7798109986</v>
      </c>
      <c r="F512" s="14">
        <v>19226746.58437299</v>
      </c>
      <c r="G512" s="13">
        <v>0.21832782584354701</v>
      </c>
      <c r="H512" s="12">
        <v>-27177228.779999997</v>
      </c>
      <c r="I512" s="12">
        <v>-5.9335452719900728</v>
      </c>
      <c r="J512" t="s">
        <v>16</v>
      </c>
      <c r="K512" s="14">
        <v>1513976.1731249995</v>
      </c>
      <c r="L512" s="14">
        <v>4197733.7798109995</v>
      </c>
      <c r="M512" s="13">
        <v>0.36066512374044962</v>
      </c>
      <c r="N512" s="12">
        <v>-2.1400228397418593</v>
      </c>
      <c r="O512" s="2">
        <f>DATE(LEFT(ALT[[#This Row],[DATEMTH]],4),RIGHT(ALT[[#This Row],[DATEMTH]],2),1)</f>
        <v>43191</v>
      </c>
      <c r="P512" t="str">
        <f>IF(AND(ALT[[#This Row],[DATE]]&gt;=DATE(2023,6,1),ALT[[#This Row],[DATE]]&lt;=DATE(2024,5,31)),"Y","N")</f>
        <v>N</v>
      </c>
      <c r="Q512" t="str">
        <f>LEFT(ALT[[#This Row],[DATEMTH]],4)</f>
        <v>2018</v>
      </c>
    </row>
    <row r="513" spans="1:17" x14ac:dyDescent="0.25">
      <c r="A513" t="s">
        <v>29</v>
      </c>
      <c r="B513" t="s">
        <v>110</v>
      </c>
      <c r="C513" t="s">
        <v>20</v>
      </c>
      <c r="D513" t="s">
        <v>17</v>
      </c>
      <c r="E513" s="14">
        <v>4197733.7798109986</v>
      </c>
      <c r="F513" s="14">
        <v>19226746.58437299</v>
      </c>
      <c r="G513" s="13">
        <v>0.21832782584354701</v>
      </c>
      <c r="H513" s="12">
        <v>-27177228.779999997</v>
      </c>
      <c r="I513" s="12">
        <v>-5.9335452719900728</v>
      </c>
      <c r="J513" t="s">
        <v>24</v>
      </c>
      <c r="K513" s="14">
        <v>1787645.3976409994</v>
      </c>
      <c r="L513" s="14">
        <v>4197733.7798109995</v>
      </c>
      <c r="M513" s="13">
        <v>0.42585964032275697</v>
      </c>
      <c r="N513" s="12">
        <v>-2.5268574553684875</v>
      </c>
      <c r="O513" s="2">
        <f>DATE(LEFT(ALT[[#This Row],[DATEMTH]],4),RIGHT(ALT[[#This Row],[DATEMTH]],2),1)</f>
        <v>43191</v>
      </c>
      <c r="P513" t="str">
        <f>IF(AND(ALT[[#This Row],[DATE]]&gt;=DATE(2023,6,1),ALT[[#This Row],[DATE]]&lt;=DATE(2024,5,31)),"Y","N")</f>
        <v>N</v>
      </c>
      <c r="Q513" t="str">
        <f>LEFT(ALT[[#This Row],[DATEMTH]],4)</f>
        <v>2018</v>
      </c>
    </row>
    <row r="514" spans="1:17" x14ac:dyDescent="0.25">
      <c r="A514" t="s">
        <v>29</v>
      </c>
      <c r="B514" t="s">
        <v>110</v>
      </c>
      <c r="C514" t="s">
        <v>15</v>
      </c>
      <c r="D514" t="s">
        <v>23</v>
      </c>
      <c r="E514" s="14">
        <v>3705287.6825939943</v>
      </c>
      <c r="F514" s="14">
        <v>19226746.58437299</v>
      </c>
      <c r="G514" s="13">
        <v>0.19271527121523296</v>
      </c>
      <c r="H514" s="12">
        <v>-5048076.53</v>
      </c>
      <c r="I514" s="12">
        <v>-0.97284143759420216</v>
      </c>
      <c r="J514" t="s">
        <v>26</v>
      </c>
      <c r="K514" s="14">
        <v>469791.57411899982</v>
      </c>
      <c r="L514" s="14">
        <v>3705287.6825939994</v>
      </c>
      <c r="M514" s="13">
        <v>0.12678950040125034</v>
      </c>
      <c r="N514" s="12">
        <v>-0.12334607984220305</v>
      </c>
      <c r="O514" s="2">
        <f>DATE(LEFT(ALT[[#This Row],[DATEMTH]],4),RIGHT(ALT[[#This Row],[DATEMTH]],2),1)</f>
        <v>43191</v>
      </c>
      <c r="P514" t="str">
        <f>IF(AND(ALT[[#This Row],[DATE]]&gt;=DATE(2023,6,1),ALT[[#This Row],[DATE]]&lt;=DATE(2024,5,31)),"Y","N")</f>
        <v>N</v>
      </c>
      <c r="Q514" t="str">
        <f>LEFT(ALT[[#This Row],[DATEMTH]],4)</f>
        <v>2018</v>
      </c>
    </row>
    <row r="515" spans="1:17" x14ac:dyDescent="0.25">
      <c r="A515" t="s">
        <v>29</v>
      </c>
      <c r="B515" t="s">
        <v>110</v>
      </c>
      <c r="C515" t="s">
        <v>15</v>
      </c>
      <c r="D515" t="s">
        <v>23</v>
      </c>
      <c r="E515" s="14">
        <v>3705287.6825939943</v>
      </c>
      <c r="F515" s="14">
        <v>19226746.58437299</v>
      </c>
      <c r="G515" s="13">
        <v>0.19271527121523296</v>
      </c>
      <c r="H515" s="12">
        <v>-5048076.53</v>
      </c>
      <c r="I515" s="12">
        <v>-0.97284143759420216</v>
      </c>
      <c r="J515" t="s">
        <v>16</v>
      </c>
      <c r="K515" s="14">
        <v>1182934.7065279998</v>
      </c>
      <c r="L515" s="14">
        <v>3705287.6825939994</v>
      </c>
      <c r="M515" s="13">
        <v>0.31925583324743367</v>
      </c>
      <c r="N515" s="12">
        <v>-0.31058530377676824</v>
      </c>
      <c r="O515" s="2">
        <f>DATE(LEFT(ALT[[#This Row],[DATEMTH]],4),RIGHT(ALT[[#This Row],[DATEMTH]],2),1)</f>
        <v>43191</v>
      </c>
      <c r="P515" t="str">
        <f>IF(AND(ALT[[#This Row],[DATE]]&gt;=DATE(2023,6,1),ALT[[#This Row],[DATE]]&lt;=DATE(2024,5,31)),"Y","N")</f>
        <v>N</v>
      </c>
      <c r="Q515" t="str">
        <f>LEFT(ALT[[#This Row],[DATEMTH]],4)</f>
        <v>2018</v>
      </c>
    </row>
    <row r="516" spans="1:17" x14ac:dyDescent="0.25">
      <c r="A516" t="s">
        <v>29</v>
      </c>
      <c r="B516" t="s">
        <v>110</v>
      </c>
      <c r="C516" t="s">
        <v>15</v>
      </c>
      <c r="D516" t="s">
        <v>23</v>
      </c>
      <c r="E516" s="14">
        <v>3705287.6825939943</v>
      </c>
      <c r="F516" s="14">
        <v>19226746.58437299</v>
      </c>
      <c r="G516" s="13">
        <v>0.19271527121523296</v>
      </c>
      <c r="H516" s="12">
        <v>-5048076.53</v>
      </c>
      <c r="I516" s="12">
        <v>-0.97284143759420216</v>
      </c>
      <c r="J516" t="s">
        <v>25</v>
      </c>
      <c r="K516" s="14">
        <v>528871.81420000014</v>
      </c>
      <c r="L516" s="14">
        <v>3705287.6825939994</v>
      </c>
      <c r="M516" s="13">
        <v>0.14273434602242471</v>
      </c>
      <c r="N516" s="12">
        <v>-0.13885788637852395</v>
      </c>
      <c r="O516" s="2">
        <f>DATE(LEFT(ALT[[#This Row],[DATEMTH]],4),RIGHT(ALT[[#This Row],[DATEMTH]],2),1)</f>
        <v>43191</v>
      </c>
      <c r="P516" t="str">
        <f>IF(AND(ALT[[#This Row],[DATE]]&gt;=DATE(2023,6,1),ALT[[#This Row],[DATE]]&lt;=DATE(2024,5,31)),"Y","N")</f>
        <v>N</v>
      </c>
      <c r="Q516" t="str">
        <f>LEFT(ALT[[#This Row],[DATEMTH]],4)</f>
        <v>2018</v>
      </c>
    </row>
    <row r="517" spans="1:17" x14ac:dyDescent="0.25">
      <c r="A517" t="s">
        <v>29</v>
      </c>
      <c r="B517" t="s">
        <v>110</v>
      </c>
      <c r="C517" t="s">
        <v>15</v>
      </c>
      <c r="D517" t="s">
        <v>23</v>
      </c>
      <c r="E517" s="14">
        <v>3705287.6825939943</v>
      </c>
      <c r="F517" s="14">
        <v>19226746.58437299</v>
      </c>
      <c r="G517" s="13">
        <v>0.19271527121523296</v>
      </c>
      <c r="H517" s="12">
        <v>-5048076.53</v>
      </c>
      <c r="I517" s="12">
        <v>-0.97284143759420216</v>
      </c>
      <c r="J517" t="s">
        <v>24</v>
      </c>
      <c r="K517" s="14">
        <v>1523689.5877469997</v>
      </c>
      <c r="L517" s="14">
        <v>3705287.6825939994</v>
      </c>
      <c r="M517" s="13">
        <v>0.41122032032889128</v>
      </c>
      <c r="N517" s="12">
        <v>-0.40005216759670692</v>
      </c>
      <c r="O517" s="2">
        <f>DATE(LEFT(ALT[[#This Row],[DATEMTH]],4),RIGHT(ALT[[#This Row],[DATEMTH]],2),1)</f>
        <v>43191</v>
      </c>
      <c r="P517" t="str">
        <f>IF(AND(ALT[[#This Row],[DATE]]&gt;=DATE(2023,6,1),ALT[[#This Row],[DATE]]&lt;=DATE(2024,5,31)),"Y","N")</f>
        <v>N</v>
      </c>
      <c r="Q517" t="str">
        <f>LEFT(ALT[[#This Row],[DATEMTH]],4)</f>
        <v>2018</v>
      </c>
    </row>
    <row r="518" spans="1:17" x14ac:dyDescent="0.25">
      <c r="A518" t="s">
        <v>29</v>
      </c>
      <c r="B518" t="s">
        <v>110</v>
      </c>
      <c r="C518" t="s">
        <v>18</v>
      </c>
      <c r="D518" t="s">
        <v>23</v>
      </c>
      <c r="E518" s="14">
        <v>6425982.8478319906</v>
      </c>
      <c r="F518" s="14">
        <v>19226746.58437299</v>
      </c>
      <c r="G518" s="13">
        <v>0.3342210196422345</v>
      </c>
      <c r="H518" s="12">
        <v>-5048076.53</v>
      </c>
      <c r="I518" s="12">
        <v>-1.687173285088633</v>
      </c>
      <c r="J518" t="s">
        <v>26</v>
      </c>
      <c r="K518" s="14">
        <v>1181002.4441459998</v>
      </c>
      <c r="L518" s="14">
        <v>6425982.8478319999</v>
      </c>
      <c r="M518" s="13">
        <v>0.18378549587079068</v>
      </c>
      <c r="N518" s="12">
        <v>-0.31007797881996529</v>
      </c>
      <c r="O518" s="2">
        <f>DATE(LEFT(ALT[[#This Row],[DATEMTH]],4),RIGHT(ALT[[#This Row],[DATEMTH]],2),1)</f>
        <v>43191</v>
      </c>
      <c r="P518" t="str">
        <f>IF(AND(ALT[[#This Row],[DATE]]&gt;=DATE(2023,6,1),ALT[[#This Row],[DATE]]&lt;=DATE(2024,5,31)),"Y","N")</f>
        <v>N</v>
      </c>
      <c r="Q518" t="str">
        <f>LEFT(ALT[[#This Row],[DATEMTH]],4)</f>
        <v>2018</v>
      </c>
    </row>
    <row r="519" spans="1:17" x14ac:dyDescent="0.25">
      <c r="A519" t="s">
        <v>29</v>
      </c>
      <c r="B519" t="s">
        <v>110</v>
      </c>
      <c r="C519" t="s">
        <v>18</v>
      </c>
      <c r="D519" t="s">
        <v>23</v>
      </c>
      <c r="E519" s="14">
        <v>6425982.8478319906</v>
      </c>
      <c r="F519" s="14">
        <v>19226746.58437299</v>
      </c>
      <c r="G519" s="13">
        <v>0.3342210196422345</v>
      </c>
      <c r="H519" s="12">
        <v>-5048076.53</v>
      </c>
      <c r="I519" s="12">
        <v>-1.687173285088633</v>
      </c>
      <c r="J519" t="s">
        <v>16</v>
      </c>
      <c r="K519" s="14">
        <v>2526428.7463220023</v>
      </c>
      <c r="L519" s="14">
        <v>6425982.8478319999</v>
      </c>
      <c r="M519" s="13">
        <v>0.3931583395331299</v>
      </c>
      <c r="N519" s="12">
        <v>-0.66332624727010292</v>
      </c>
      <c r="O519" s="2">
        <f>DATE(LEFT(ALT[[#This Row],[DATEMTH]],4),RIGHT(ALT[[#This Row],[DATEMTH]],2),1)</f>
        <v>43191</v>
      </c>
      <c r="P519" t="str">
        <f>IF(AND(ALT[[#This Row],[DATE]]&gt;=DATE(2023,6,1),ALT[[#This Row],[DATE]]&lt;=DATE(2024,5,31)),"Y","N")</f>
        <v>N</v>
      </c>
      <c r="Q519" t="str">
        <f>LEFT(ALT[[#This Row],[DATEMTH]],4)</f>
        <v>2018</v>
      </c>
    </row>
    <row r="520" spans="1:17" x14ac:dyDescent="0.25">
      <c r="A520" t="s">
        <v>29</v>
      </c>
      <c r="B520" t="s">
        <v>110</v>
      </c>
      <c r="C520" t="s">
        <v>18</v>
      </c>
      <c r="D520" t="s">
        <v>23</v>
      </c>
      <c r="E520" s="14">
        <v>6425982.8478319906</v>
      </c>
      <c r="F520" s="14">
        <v>19226746.58437299</v>
      </c>
      <c r="G520" s="13">
        <v>0.3342210196422345</v>
      </c>
      <c r="H520" s="12">
        <v>-5048076.53</v>
      </c>
      <c r="I520" s="12">
        <v>-1.687173285088633</v>
      </c>
      <c r="J520" t="s">
        <v>25</v>
      </c>
      <c r="K520" s="14">
        <v>745564.50192499941</v>
      </c>
      <c r="L520" s="14">
        <v>6425982.8478319999</v>
      </c>
      <c r="M520" s="13">
        <v>0.11602341923096451</v>
      </c>
      <c r="N520" s="12">
        <v>-0.19575161337112207</v>
      </c>
      <c r="O520" s="2">
        <f>DATE(LEFT(ALT[[#This Row],[DATEMTH]],4),RIGHT(ALT[[#This Row],[DATEMTH]],2),1)</f>
        <v>43191</v>
      </c>
      <c r="P520" t="str">
        <f>IF(AND(ALT[[#This Row],[DATE]]&gt;=DATE(2023,6,1),ALT[[#This Row],[DATE]]&lt;=DATE(2024,5,31)),"Y","N")</f>
        <v>N</v>
      </c>
      <c r="Q520" t="str">
        <f>LEFT(ALT[[#This Row],[DATEMTH]],4)</f>
        <v>2018</v>
      </c>
    </row>
    <row r="521" spans="1:17" x14ac:dyDescent="0.25">
      <c r="A521" t="s">
        <v>29</v>
      </c>
      <c r="B521" t="s">
        <v>110</v>
      </c>
      <c r="C521" t="s">
        <v>18</v>
      </c>
      <c r="D521" t="s">
        <v>23</v>
      </c>
      <c r="E521" s="14">
        <v>6425982.8478319906</v>
      </c>
      <c r="F521" s="14">
        <v>19226746.58437299</v>
      </c>
      <c r="G521" s="13">
        <v>0.3342210196422345</v>
      </c>
      <c r="H521" s="12">
        <v>-5048076.53</v>
      </c>
      <c r="I521" s="12">
        <v>-1.687173285088633</v>
      </c>
      <c r="J521" t="s">
        <v>24</v>
      </c>
      <c r="K521" s="14">
        <v>1972987.1554389992</v>
      </c>
      <c r="L521" s="14">
        <v>6425982.8478319999</v>
      </c>
      <c r="M521" s="13">
        <v>0.30703274536511505</v>
      </c>
      <c r="N521" s="12">
        <v>-0.5180174456274429</v>
      </c>
      <c r="O521" s="2">
        <f>DATE(LEFT(ALT[[#This Row],[DATEMTH]],4),RIGHT(ALT[[#This Row],[DATEMTH]],2),1)</f>
        <v>43191</v>
      </c>
      <c r="P521" t="str">
        <f>IF(AND(ALT[[#This Row],[DATE]]&gt;=DATE(2023,6,1),ALT[[#This Row],[DATE]]&lt;=DATE(2024,5,31)),"Y","N")</f>
        <v>N</v>
      </c>
      <c r="Q521" t="str">
        <f>LEFT(ALT[[#This Row],[DATEMTH]],4)</f>
        <v>2018</v>
      </c>
    </row>
    <row r="522" spans="1:17" x14ac:dyDescent="0.25">
      <c r="A522" t="s">
        <v>29</v>
      </c>
      <c r="B522" t="s">
        <v>110</v>
      </c>
      <c r="C522" t="s">
        <v>19</v>
      </c>
      <c r="D522" t="s">
        <v>23</v>
      </c>
      <c r="E522" s="14">
        <v>4897742.2741359835</v>
      </c>
      <c r="F522" s="14">
        <v>19226746.58437299</v>
      </c>
      <c r="G522" s="13">
        <v>0.25473588329898433</v>
      </c>
      <c r="H522" s="12">
        <v>-5048076.53</v>
      </c>
      <c r="I522" s="12">
        <v>-1.285926233830422</v>
      </c>
      <c r="J522" t="s">
        <v>25</v>
      </c>
      <c r="K522" s="14">
        <v>3423878.012409999</v>
      </c>
      <c r="L522" s="14">
        <v>4897742.2741360003</v>
      </c>
      <c r="M522" s="13">
        <v>0.69907271978985408</v>
      </c>
      <c r="N522" s="12">
        <v>-0.898955949732957</v>
      </c>
      <c r="O522" s="2">
        <f>DATE(LEFT(ALT[[#This Row],[DATEMTH]],4),RIGHT(ALT[[#This Row],[DATEMTH]],2),1)</f>
        <v>43191</v>
      </c>
      <c r="P522" t="str">
        <f>IF(AND(ALT[[#This Row],[DATE]]&gt;=DATE(2023,6,1),ALT[[#This Row],[DATE]]&lt;=DATE(2024,5,31)),"Y","N")</f>
        <v>N</v>
      </c>
      <c r="Q522" t="str">
        <f>LEFT(ALT[[#This Row],[DATEMTH]],4)</f>
        <v>2018</v>
      </c>
    </row>
    <row r="523" spans="1:17" x14ac:dyDescent="0.25">
      <c r="A523" t="s">
        <v>29</v>
      </c>
      <c r="B523" t="s">
        <v>110</v>
      </c>
      <c r="C523" t="s">
        <v>19</v>
      </c>
      <c r="D523" t="s">
        <v>23</v>
      </c>
      <c r="E523" s="14">
        <v>4897742.2741359835</v>
      </c>
      <c r="F523" s="14">
        <v>19226746.58437299</v>
      </c>
      <c r="G523" s="13">
        <v>0.25473588329898433</v>
      </c>
      <c r="H523" s="12">
        <v>-5048076.53</v>
      </c>
      <c r="I523" s="12">
        <v>-1.285926233830422</v>
      </c>
      <c r="J523" t="s">
        <v>24</v>
      </c>
      <c r="K523" s="14">
        <v>1308391.2556840011</v>
      </c>
      <c r="L523" s="14">
        <v>4897742.2741360003</v>
      </c>
      <c r="M523" s="13">
        <v>0.26714171192578962</v>
      </c>
      <c r="N523" s="12">
        <v>-0.34352453551574219</v>
      </c>
      <c r="O523" s="2">
        <f>DATE(LEFT(ALT[[#This Row],[DATEMTH]],4),RIGHT(ALT[[#This Row],[DATEMTH]],2),1)</f>
        <v>43191</v>
      </c>
      <c r="P523" t="str">
        <f>IF(AND(ALT[[#This Row],[DATE]]&gt;=DATE(2023,6,1),ALT[[#This Row],[DATE]]&lt;=DATE(2024,5,31)),"Y","N")</f>
        <v>N</v>
      </c>
      <c r="Q523" t="str">
        <f>LEFT(ALT[[#This Row],[DATEMTH]],4)</f>
        <v>2018</v>
      </c>
    </row>
    <row r="524" spans="1:17" x14ac:dyDescent="0.25">
      <c r="A524" t="s">
        <v>29</v>
      </c>
      <c r="B524" t="s">
        <v>110</v>
      </c>
      <c r="C524" t="s">
        <v>19</v>
      </c>
      <c r="D524" t="s">
        <v>23</v>
      </c>
      <c r="E524" s="14">
        <v>4897742.2741359835</v>
      </c>
      <c r="F524" s="14">
        <v>19226746.58437299</v>
      </c>
      <c r="G524" s="13">
        <v>0.25473588329898433</v>
      </c>
      <c r="H524" s="12">
        <v>-5048076.53</v>
      </c>
      <c r="I524" s="12">
        <v>-1.285926233830422</v>
      </c>
      <c r="J524" t="s">
        <v>16</v>
      </c>
      <c r="K524" s="14">
        <v>1619.1479660000009</v>
      </c>
      <c r="L524" s="14">
        <v>4897742.2741360003</v>
      </c>
      <c r="M524" s="13">
        <v>3.30590683497251E-4</v>
      </c>
      <c r="N524" s="12">
        <v>-4.2511523256904502E-4</v>
      </c>
      <c r="O524" s="2">
        <f>DATE(LEFT(ALT[[#This Row],[DATEMTH]],4),RIGHT(ALT[[#This Row],[DATEMTH]],2),1)</f>
        <v>43191</v>
      </c>
      <c r="P524" t="str">
        <f>IF(AND(ALT[[#This Row],[DATE]]&gt;=DATE(2023,6,1),ALT[[#This Row],[DATE]]&lt;=DATE(2024,5,31)),"Y","N")</f>
        <v>N</v>
      </c>
      <c r="Q524" t="str">
        <f>LEFT(ALT[[#This Row],[DATEMTH]],4)</f>
        <v>2018</v>
      </c>
    </row>
    <row r="525" spans="1:17" x14ac:dyDescent="0.25">
      <c r="A525" t="s">
        <v>29</v>
      </c>
      <c r="B525" t="s">
        <v>110</v>
      </c>
      <c r="C525" t="s">
        <v>19</v>
      </c>
      <c r="D525" t="s">
        <v>23</v>
      </c>
      <c r="E525" s="14">
        <v>4897742.2741359835</v>
      </c>
      <c r="F525" s="14">
        <v>19226746.58437299</v>
      </c>
      <c r="G525" s="13">
        <v>0.25473588329898433</v>
      </c>
      <c r="H525" s="12">
        <v>-5048076.53</v>
      </c>
      <c r="I525" s="12">
        <v>-1.285926233830422</v>
      </c>
      <c r="J525" t="s">
        <v>26</v>
      </c>
      <c r="K525" s="14">
        <v>163853.85807600006</v>
      </c>
      <c r="L525" s="14">
        <v>4897742.2741360003</v>
      </c>
      <c r="M525" s="13">
        <v>3.3454977600858991E-2</v>
      </c>
      <c r="N525" s="12">
        <v>-4.3020633349153729E-2</v>
      </c>
      <c r="O525" s="2">
        <f>DATE(LEFT(ALT[[#This Row],[DATEMTH]],4),RIGHT(ALT[[#This Row],[DATEMTH]],2),1)</f>
        <v>43191</v>
      </c>
      <c r="P525" t="str">
        <f>IF(AND(ALT[[#This Row],[DATE]]&gt;=DATE(2023,6,1),ALT[[#This Row],[DATE]]&lt;=DATE(2024,5,31)),"Y","N")</f>
        <v>N</v>
      </c>
      <c r="Q525" t="str">
        <f>LEFT(ALT[[#This Row],[DATEMTH]],4)</f>
        <v>2018</v>
      </c>
    </row>
    <row r="526" spans="1:17" x14ac:dyDescent="0.25">
      <c r="A526" t="s">
        <v>29</v>
      </c>
      <c r="B526" t="s">
        <v>110</v>
      </c>
      <c r="C526" t="s">
        <v>20</v>
      </c>
      <c r="D526" t="s">
        <v>23</v>
      </c>
      <c r="E526" s="14">
        <v>4197733.7798109986</v>
      </c>
      <c r="F526" s="14">
        <v>19226746.58437299</v>
      </c>
      <c r="G526" s="13">
        <v>0.21832782584354701</v>
      </c>
      <c r="H526" s="12">
        <v>-5048076.53</v>
      </c>
      <c r="I526" s="12">
        <v>-1.1021355734867373</v>
      </c>
      <c r="J526" t="s">
        <v>24</v>
      </c>
      <c r="K526" s="14">
        <v>1787645.3976409994</v>
      </c>
      <c r="L526" s="14">
        <v>4197733.7798109995</v>
      </c>
      <c r="M526" s="13">
        <v>0.42585964032275697</v>
      </c>
      <c r="N526" s="12">
        <v>-0.46935505891197743</v>
      </c>
      <c r="O526" s="2">
        <f>DATE(LEFT(ALT[[#This Row],[DATEMTH]],4),RIGHT(ALT[[#This Row],[DATEMTH]],2),1)</f>
        <v>43191</v>
      </c>
      <c r="P526" t="str">
        <f>IF(AND(ALT[[#This Row],[DATE]]&gt;=DATE(2023,6,1),ALT[[#This Row],[DATE]]&lt;=DATE(2024,5,31)),"Y","N")</f>
        <v>N</v>
      </c>
      <c r="Q526" t="str">
        <f>LEFT(ALT[[#This Row],[DATEMTH]],4)</f>
        <v>2018</v>
      </c>
    </row>
    <row r="527" spans="1:17" x14ac:dyDescent="0.25">
      <c r="A527" t="s">
        <v>29</v>
      </c>
      <c r="B527" t="s">
        <v>110</v>
      </c>
      <c r="C527" t="s">
        <v>20</v>
      </c>
      <c r="D527" t="s">
        <v>23</v>
      </c>
      <c r="E527" s="14">
        <v>4197733.7798109986</v>
      </c>
      <c r="F527" s="14">
        <v>19226746.58437299</v>
      </c>
      <c r="G527" s="13">
        <v>0.21832782584354701</v>
      </c>
      <c r="H527" s="12">
        <v>-5048076.53</v>
      </c>
      <c r="I527" s="12">
        <v>-1.1021355734867373</v>
      </c>
      <c r="J527" t="s">
        <v>16</v>
      </c>
      <c r="K527" s="14">
        <v>1513976.1731249995</v>
      </c>
      <c r="L527" s="14">
        <v>4197733.7798109995</v>
      </c>
      <c r="M527" s="13">
        <v>0.36066512374044962</v>
      </c>
      <c r="N527" s="12">
        <v>-0.39750186299034551</v>
      </c>
      <c r="O527" s="2">
        <f>DATE(LEFT(ALT[[#This Row],[DATEMTH]],4),RIGHT(ALT[[#This Row],[DATEMTH]],2),1)</f>
        <v>43191</v>
      </c>
      <c r="P527" t="str">
        <f>IF(AND(ALT[[#This Row],[DATE]]&gt;=DATE(2023,6,1),ALT[[#This Row],[DATE]]&lt;=DATE(2024,5,31)),"Y","N")</f>
        <v>N</v>
      </c>
      <c r="Q527" t="str">
        <f>LEFT(ALT[[#This Row],[DATEMTH]],4)</f>
        <v>2018</v>
      </c>
    </row>
    <row r="528" spans="1:17" x14ac:dyDescent="0.25">
      <c r="A528" t="s">
        <v>29</v>
      </c>
      <c r="B528" t="s">
        <v>110</v>
      </c>
      <c r="C528" t="s">
        <v>20</v>
      </c>
      <c r="D528" t="s">
        <v>23</v>
      </c>
      <c r="E528" s="14">
        <v>4197733.7798109986</v>
      </c>
      <c r="F528" s="14">
        <v>19226746.58437299</v>
      </c>
      <c r="G528" s="13">
        <v>0.21832782584354701</v>
      </c>
      <c r="H528" s="12">
        <v>-5048076.53</v>
      </c>
      <c r="I528" s="12">
        <v>-1.1021355734867373</v>
      </c>
      <c r="J528" t="s">
        <v>25</v>
      </c>
      <c r="K528" s="14">
        <v>636723.31144300022</v>
      </c>
      <c r="L528" s="14">
        <v>4197733.7798109995</v>
      </c>
      <c r="M528" s="13">
        <v>0.15168263278279365</v>
      </c>
      <c r="N528" s="12">
        <v>-0.16717482547004245</v>
      </c>
      <c r="O528" s="2">
        <f>DATE(LEFT(ALT[[#This Row],[DATEMTH]],4),RIGHT(ALT[[#This Row],[DATEMTH]],2),1)</f>
        <v>43191</v>
      </c>
      <c r="P528" t="str">
        <f>IF(AND(ALT[[#This Row],[DATE]]&gt;=DATE(2023,6,1),ALT[[#This Row],[DATE]]&lt;=DATE(2024,5,31)),"Y","N")</f>
        <v>N</v>
      </c>
      <c r="Q528" t="str">
        <f>LEFT(ALT[[#This Row],[DATEMTH]],4)</f>
        <v>2018</v>
      </c>
    </row>
    <row r="529" spans="1:17" x14ac:dyDescent="0.25">
      <c r="A529" t="s">
        <v>29</v>
      </c>
      <c r="B529" t="s">
        <v>110</v>
      </c>
      <c r="C529" t="s">
        <v>20</v>
      </c>
      <c r="D529" t="s">
        <v>23</v>
      </c>
      <c r="E529" s="14">
        <v>4197733.7798109986</v>
      </c>
      <c r="F529" s="14">
        <v>19226746.58437299</v>
      </c>
      <c r="G529" s="13">
        <v>0.21832782584354701</v>
      </c>
      <c r="H529" s="12">
        <v>-5048076.53</v>
      </c>
      <c r="I529" s="12">
        <v>-1.1021355734867373</v>
      </c>
      <c r="J529" t="s">
        <v>26</v>
      </c>
      <c r="K529" s="14">
        <v>259388.89760200004</v>
      </c>
      <c r="L529" s="14">
        <v>4197733.7798109995</v>
      </c>
      <c r="M529" s="13">
        <v>6.1792603153999648E-2</v>
      </c>
      <c r="N529" s="12">
        <v>-6.8103826114371768E-2</v>
      </c>
      <c r="O529" s="2">
        <f>DATE(LEFT(ALT[[#This Row],[DATEMTH]],4),RIGHT(ALT[[#This Row],[DATEMTH]],2),1)</f>
        <v>43191</v>
      </c>
      <c r="P529" t="str">
        <f>IF(AND(ALT[[#This Row],[DATE]]&gt;=DATE(2023,6,1),ALT[[#This Row],[DATE]]&lt;=DATE(2024,5,31)),"Y","N")</f>
        <v>N</v>
      </c>
      <c r="Q529" t="str">
        <f>LEFT(ALT[[#This Row],[DATEMTH]],4)</f>
        <v>2018</v>
      </c>
    </row>
    <row r="530" spans="1:17" x14ac:dyDescent="0.25">
      <c r="A530" t="s">
        <v>29</v>
      </c>
      <c r="B530" t="s">
        <v>111</v>
      </c>
      <c r="C530" t="s">
        <v>15</v>
      </c>
      <c r="D530" t="s">
        <v>22</v>
      </c>
      <c r="E530" s="14">
        <v>682166.50896199967</v>
      </c>
      <c r="F530" s="14">
        <v>3509481.4625169984</v>
      </c>
      <c r="G530" s="13">
        <v>0.19437814852361412</v>
      </c>
      <c r="H530" s="12">
        <v>-16549583.039999999</v>
      </c>
      <c r="I530" s="12">
        <v>-3.2168773101530053</v>
      </c>
      <c r="J530" t="s">
        <v>24</v>
      </c>
      <c r="K530" s="14">
        <v>279048.83315100009</v>
      </c>
      <c r="L530" s="14">
        <v>682166.50896200002</v>
      </c>
      <c r="M530" s="13">
        <v>0.40906264011056054</v>
      </c>
      <c r="N530" s="12">
        <v>-1.3159043254029468</v>
      </c>
      <c r="O530" s="2">
        <f>DATE(LEFT(ALT[[#This Row],[DATEMTH]],4),RIGHT(ALT[[#This Row],[DATEMTH]],2),1)</f>
        <v>43191</v>
      </c>
      <c r="P530" t="str">
        <f>IF(AND(ALT[[#This Row],[DATE]]&gt;=DATE(2023,6,1),ALT[[#This Row],[DATE]]&lt;=DATE(2024,5,31)),"Y","N")</f>
        <v>N</v>
      </c>
      <c r="Q530" t="str">
        <f>LEFT(ALT[[#This Row],[DATEMTH]],4)</f>
        <v>2018</v>
      </c>
    </row>
    <row r="531" spans="1:17" x14ac:dyDescent="0.25">
      <c r="A531" t="s">
        <v>29</v>
      </c>
      <c r="B531" t="s">
        <v>111</v>
      </c>
      <c r="C531" t="s">
        <v>15</v>
      </c>
      <c r="D531" t="s">
        <v>22</v>
      </c>
      <c r="E531" s="14">
        <v>682166.50896199967</v>
      </c>
      <c r="F531" s="14">
        <v>3509481.4625169984</v>
      </c>
      <c r="G531" s="13">
        <v>0.19437814852361412</v>
      </c>
      <c r="H531" s="12">
        <v>-16549583.039999999</v>
      </c>
      <c r="I531" s="12">
        <v>-3.2168773101530053</v>
      </c>
      <c r="J531" t="s">
        <v>26</v>
      </c>
      <c r="K531" s="14">
        <v>83331.622319999995</v>
      </c>
      <c r="L531" s="14">
        <v>682166.50896200002</v>
      </c>
      <c r="M531" s="13">
        <v>0.12215730503509953</v>
      </c>
      <c r="N531" s="12">
        <v>-0.39296506283685112</v>
      </c>
      <c r="O531" s="2">
        <f>DATE(LEFT(ALT[[#This Row],[DATEMTH]],4),RIGHT(ALT[[#This Row],[DATEMTH]],2),1)</f>
        <v>43191</v>
      </c>
      <c r="P531" t="str">
        <f>IF(AND(ALT[[#This Row],[DATE]]&gt;=DATE(2023,6,1),ALT[[#This Row],[DATE]]&lt;=DATE(2024,5,31)),"Y","N")</f>
        <v>N</v>
      </c>
      <c r="Q531" t="str">
        <f>LEFT(ALT[[#This Row],[DATEMTH]],4)</f>
        <v>2018</v>
      </c>
    </row>
    <row r="532" spans="1:17" x14ac:dyDescent="0.25">
      <c r="A532" t="s">
        <v>29</v>
      </c>
      <c r="B532" t="s">
        <v>111</v>
      </c>
      <c r="C532" t="s">
        <v>15</v>
      </c>
      <c r="D532" t="s">
        <v>22</v>
      </c>
      <c r="E532" s="14">
        <v>682166.50896199967</v>
      </c>
      <c r="F532" s="14">
        <v>3509481.4625169984</v>
      </c>
      <c r="G532" s="13">
        <v>0.19437814852361412</v>
      </c>
      <c r="H532" s="12">
        <v>-16549583.039999999</v>
      </c>
      <c r="I532" s="12">
        <v>-3.2168773101530053</v>
      </c>
      <c r="J532" t="s">
        <v>16</v>
      </c>
      <c r="K532" s="14">
        <v>220900.94395300004</v>
      </c>
      <c r="L532" s="14">
        <v>682166.50896200002</v>
      </c>
      <c r="M532" s="13">
        <v>0.32382261669387419</v>
      </c>
      <c r="N532" s="12">
        <v>-1.0416976281568977</v>
      </c>
      <c r="O532" s="2">
        <f>DATE(LEFT(ALT[[#This Row],[DATEMTH]],4),RIGHT(ALT[[#This Row],[DATEMTH]],2),1)</f>
        <v>43191</v>
      </c>
      <c r="P532" t="str">
        <f>IF(AND(ALT[[#This Row],[DATE]]&gt;=DATE(2023,6,1),ALT[[#This Row],[DATE]]&lt;=DATE(2024,5,31)),"Y","N")</f>
        <v>N</v>
      </c>
      <c r="Q532" t="str">
        <f>LEFT(ALT[[#This Row],[DATEMTH]],4)</f>
        <v>2018</v>
      </c>
    </row>
    <row r="533" spans="1:17" x14ac:dyDescent="0.25">
      <c r="A533" t="s">
        <v>29</v>
      </c>
      <c r="B533" t="s">
        <v>111</v>
      </c>
      <c r="C533" t="s">
        <v>15</v>
      </c>
      <c r="D533" t="s">
        <v>22</v>
      </c>
      <c r="E533" s="14">
        <v>682166.50896199967</v>
      </c>
      <c r="F533" s="14">
        <v>3509481.4625169984</v>
      </c>
      <c r="G533" s="13">
        <v>0.19437814852361412</v>
      </c>
      <c r="H533" s="12">
        <v>-16549583.039999999</v>
      </c>
      <c r="I533" s="12">
        <v>-3.2168773101530053</v>
      </c>
      <c r="J533" t="s">
        <v>25</v>
      </c>
      <c r="K533" s="14">
        <v>98885.109538000004</v>
      </c>
      <c r="L533" s="14">
        <v>682166.50896200002</v>
      </c>
      <c r="M533" s="13">
        <v>0.14495743816046586</v>
      </c>
      <c r="N533" s="12">
        <v>-0.46631029375631</v>
      </c>
      <c r="O533" s="2">
        <f>DATE(LEFT(ALT[[#This Row],[DATEMTH]],4),RIGHT(ALT[[#This Row],[DATEMTH]],2),1)</f>
        <v>43191</v>
      </c>
      <c r="P533" t="str">
        <f>IF(AND(ALT[[#This Row],[DATE]]&gt;=DATE(2023,6,1),ALT[[#This Row],[DATE]]&lt;=DATE(2024,5,31)),"Y","N")</f>
        <v>N</v>
      </c>
      <c r="Q533" t="str">
        <f>LEFT(ALT[[#This Row],[DATEMTH]],4)</f>
        <v>2018</v>
      </c>
    </row>
    <row r="534" spans="1:17" x14ac:dyDescent="0.25">
      <c r="A534" t="s">
        <v>29</v>
      </c>
      <c r="B534" t="s">
        <v>111</v>
      </c>
      <c r="C534" t="s">
        <v>18</v>
      </c>
      <c r="D534" t="s">
        <v>22</v>
      </c>
      <c r="E534" s="14">
        <v>1065702.1038809998</v>
      </c>
      <c r="F534" s="14">
        <v>3509481.4625169984</v>
      </c>
      <c r="G534" s="13">
        <v>0.30366369370040175</v>
      </c>
      <c r="H534" s="12">
        <v>-16549583.039999999</v>
      </c>
      <c r="I534" s="12">
        <v>-5.0255075151279236</v>
      </c>
      <c r="J534" t="s">
        <v>26</v>
      </c>
      <c r="K534" s="14">
        <v>190885.56751500003</v>
      </c>
      <c r="L534" s="14">
        <v>1065702.1038809998</v>
      </c>
      <c r="M534" s="13">
        <v>0.17911719121117078</v>
      </c>
      <c r="N534" s="12">
        <v>-0.90015479052034408</v>
      </c>
      <c r="O534" s="2">
        <f>DATE(LEFT(ALT[[#This Row],[DATEMTH]],4),RIGHT(ALT[[#This Row],[DATEMTH]],2),1)</f>
        <v>43191</v>
      </c>
      <c r="P534" t="str">
        <f>IF(AND(ALT[[#This Row],[DATE]]&gt;=DATE(2023,6,1),ALT[[#This Row],[DATE]]&lt;=DATE(2024,5,31)),"Y","N")</f>
        <v>N</v>
      </c>
      <c r="Q534" t="str">
        <f>LEFT(ALT[[#This Row],[DATEMTH]],4)</f>
        <v>2018</v>
      </c>
    </row>
    <row r="535" spans="1:17" x14ac:dyDescent="0.25">
      <c r="A535" t="s">
        <v>29</v>
      </c>
      <c r="B535" t="s">
        <v>111</v>
      </c>
      <c r="C535" t="s">
        <v>18</v>
      </c>
      <c r="D535" t="s">
        <v>22</v>
      </c>
      <c r="E535" s="14">
        <v>1065702.1038809998</v>
      </c>
      <c r="F535" s="14">
        <v>3509481.4625169984</v>
      </c>
      <c r="G535" s="13">
        <v>0.30366369370040175</v>
      </c>
      <c r="H535" s="12">
        <v>-16549583.039999999</v>
      </c>
      <c r="I535" s="12">
        <v>-5.0255075151279236</v>
      </c>
      <c r="J535" t="s">
        <v>24</v>
      </c>
      <c r="K535" s="14">
        <v>332966.89844499988</v>
      </c>
      <c r="L535" s="14">
        <v>1065702.1038809998</v>
      </c>
      <c r="M535" s="13">
        <v>0.31243899888385712</v>
      </c>
      <c r="N535" s="12">
        <v>-1.5701645369098689</v>
      </c>
      <c r="O535" s="2">
        <f>DATE(LEFT(ALT[[#This Row],[DATEMTH]],4),RIGHT(ALT[[#This Row],[DATEMTH]],2),1)</f>
        <v>43191</v>
      </c>
      <c r="P535" t="str">
        <f>IF(AND(ALT[[#This Row],[DATE]]&gt;=DATE(2023,6,1),ALT[[#This Row],[DATE]]&lt;=DATE(2024,5,31)),"Y","N")</f>
        <v>N</v>
      </c>
      <c r="Q535" t="str">
        <f>LEFT(ALT[[#This Row],[DATEMTH]],4)</f>
        <v>2018</v>
      </c>
    </row>
    <row r="536" spans="1:17" x14ac:dyDescent="0.25">
      <c r="A536" t="s">
        <v>29</v>
      </c>
      <c r="B536" t="s">
        <v>111</v>
      </c>
      <c r="C536" t="s">
        <v>18</v>
      </c>
      <c r="D536" t="s">
        <v>22</v>
      </c>
      <c r="E536" s="14">
        <v>1065702.1038809998</v>
      </c>
      <c r="F536" s="14">
        <v>3509481.4625169984</v>
      </c>
      <c r="G536" s="13">
        <v>0.30366369370040175</v>
      </c>
      <c r="H536" s="12">
        <v>-16549583.039999999</v>
      </c>
      <c r="I536" s="12">
        <v>-5.0255075151279236</v>
      </c>
      <c r="J536" t="s">
        <v>16</v>
      </c>
      <c r="K536" s="14">
        <v>420744.27818799985</v>
      </c>
      <c r="L536" s="14">
        <v>1065702.1038809998</v>
      </c>
      <c r="M536" s="13">
        <v>0.39480477391924307</v>
      </c>
      <c r="N536" s="12">
        <v>-1.984094358339537</v>
      </c>
      <c r="O536" s="2">
        <f>DATE(LEFT(ALT[[#This Row],[DATEMTH]],4),RIGHT(ALT[[#This Row],[DATEMTH]],2),1)</f>
        <v>43191</v>
      </c>
      <c r="P536" t="str">
        <f>IF(AND(ALT[[#This Row],[DATE]]&gt;=DATE(2023,6,1),ALT[[#This Row],[DATE]]&lt;=DATE(2024,5,31)),"Y","N")</f>
        <v>N</v>
      </c>
      <c r="Q536" t="str">
        <f>LEFT(ALT[[#This Row],[DATEMTH]],4)</f>
        <v>2018</v>
      </c>
    </row>
    <row r="537" spans="1:17" x14ac:dyDescent="0.25">
      <c r="A537" t="s">
        <v>29</v>
      </c>
      <c r="B537" t="s">
        <v>111</v>
      </c>
      <c r="C537" t="s">
        <v>18</v>
      </c>
      <c r="D537" t="s">
        <v>22</v>
      </c>
      <c r="E537" s="14">
        <v>1065702.1038809998</v>
      </c>
      <c r="F537" s="14">
        <v>3509481.4625169984</v>
      </c>
      <c r="G537" s="13">
        <v>0.30366369370040175</v>
      </c>
      <c r="H537" s="12">
        <v>-16549583.039999999</v>
      </c>
      <c r="I537" s="12">
        <v>-5.0255075151279236</v>
      </c>
      <c r="J537" t="s">
        <v>25</v>
      </c>
      <c r="K537" s="14">
        <v>121105.359733</v>
      </c>
      <c r="L537" s="14">
        <v>1065702.1038809998</v>
      </c>
      <c r="M537" s="13">
        <v>0.11363903598572896</v>
      </c>
      <c r="N537" s="12">
        <v>-0.57109382935817343</v>
      </c>
      <c r="O537" s="2">
        <f>DATE(LEFT(ALT[[#This Row],[DATEMTH]],4),RIGHT(ALT[[#This Row],[DATEMTH]],2),1)</f>
        <v>43191</v>
      </c>
      <c r="P537" t="str">
        <f>IF(AND(ALT[[#This Row],[DATE]]&gt;=DATE(2023,6,1),ALT[[#This Row],[DATE]]&lt;=DATE(2024,5,31)),"Y","N")</f>
        <v>N</v>
      </c>
      <c r="Q537" t="str">
        <f>LEFT(ALT[[#This Row],[DATEMTH]],4)</f>
        <v>2018</v>
      </c>
    </row>
    <row r="538" spans="1:17" x14ac:dyDescent="0.25">
      <c r="A538" t="s">
        <v>29</v>
      </c>
      <c r="B538" t="s">
        <v>111</v>
      </c>
      <c r="C538" t="s">
        <v>19</v>
      </c>
      <c r="D538" t="s">
        <v>22</v>
      </c>
      <c r="E538" s="14">
        <v>911175.84456599923</v>
      </c>
      <c r="F538" s="14">
        <v>3509481.4625169984</v>
      </c>
      <c r="G538" s="13">
        <v>0.2596326136205046</v>
      </c>
      <c r="H538" s="12">
        <v>-16549583.039999999</v>
      </c>
      <c r="I538" s="12">
        <v>-4.2968114990047752</v>
      </c>
      <c r="J538" t="s">
        <v>25</v>
      </c>
      <c r="K538" s="14">
        <v>650376.32300599979</v>
      </c>
      <c r="L538" s="14">
        <v>911175.84456599981</v>
      </c>
      <c r="M538" s="13">
        <v>0.71377695851428014</v>
      </c>
      <c r="N538" s="12">
        <v>-3.0669650430688131</v>
      </c>
      <c r="O538" s="2">
        <f>DATE(LEFT(ALT[[#This Row],[DATEMTH]],4),RIGHT(ALT[[#This Row],[DATEMTH]],2),1)</f>
        <v>43191</v>
      </c>
      <c r="P538" t="str">
        <f>IF(AND(ALT[[#This Row],[DATE]]&gt;=DATE(2023,6,1),ALT[[#This Row],[DATE]]&lt;=DATE(2024,5,31)),"Y","N")</f>
        <v>N</v>
      </c>
      <c r="Q538" t="str">
        <f>LEFT(ALT[[#This Row],[DATEMTH]],4)</f>
        <v>2018</v>
      </c>
    </row>
    <row r="539" spans="1:17" x14ac:dyDescent="0.25">
      <c r="A539" t="s">
        <v>29</v>
      </c>
      <c r="B539" t="s">
        <v>111</v>
      </c>
      <c r="C539" t="s">
        <v>19</v>
      </c>
      <c r="D539" t="s">
        <v>22</v>
      </c>
      <c r="E539" s="14">
        <v>911175.84456599923</v>
      </c>
      <c r="F539" s="14">
        <v>3509481.4625169984</v>
      </c>
      <c r="G539" s="13">
        <v>0.2596326136205046</v>
      </c>
      <c r="H539" s="12">
        <v>-16549583.039999999</v>
      </c>
      <c r="I539" s="12">
        <v>-4.2968114990047752</v>
      </c>
      <c r="J539" t="s">
        <v>26</v>
      </c>
      <c r="K539" s="14">
        <v>27315.176539999993</v>
      </c>
      <c r="L539" s="14">
        <v>911175.84456599981</v>
      </c>
      <c r="M539" s="13">
        <v>2.9977941911981245E-2</v>
      </c>
      <c r="N539" s="12">
        <v>-0.12880956552389822</v>
      </c>
      <c r="O539" s="2">
        <f>DATE(LEFT(ALT[[#This Row],[DATEMTH]],4),RIGHT(ALT[[#This Row],[DATEMTH]],2),1)</f>
        <v>43191</v>
      </c>
      <c r="P539" t="str">
        <f>IF(AND(ALT[[#This Row],[DATE]]&gt;=DATE(2023,6,1),ALT[[#This Row],[DATE]]&lt;=DATE(2024,5,31)),"Y","N")</f>
        <v>N</v>
      </c>
      <c r="Q539" t="str">
        <f>LEFT(ALT[[#This Row],[DATEMTH]],4)</f>
        <v>2018</v>
      </c>
    </row>
    <row r="540" spans="1:17" x14ac:dyDescent="0.25">
      <c r="A540" t="s">
        <v>29</v>
      </c>
      <c r="B540" t="s">
        <v>111</v>
      </c>
      <c r="C540" t="s">
        <v>19</v>
      </c>
      <c r="D540" t="s">
        <v>22</v>
      </c>
      <c r="E540" s="14">
        <v>911175.84456599923</v>
      </c>
      <c r="F540" s="14">
        <v>3509481.4625169984</v>
      </c>
      <c r="G540" s="13">
        <v>0.2596326136205046</v>
      </c>
      <c r="H540" s="12">
        <v>-16549583.039999999</v>
      </c>
      <c r="I540" s="12">
        <v>-4.2968114990047752</v>
      </c>
      <c r="J540" t="s">
        <v>24</v>
      </c>
      <c r="K540" s="14">
        <v>233230.47011299999</v>
      </c>
      <c r="L540" s="14">
        <v>911175.84456599981</v>
      </c>
      <c r="M540" s="13">
        <v>0.25596647617901841</v>
      </c>
      <c r="N540" s="12">
        <v>-1.0998396982057381</v>
      </c>
      <c r="O540" s="2">
        <f>DATE(LEFT(ALT[[#This Row],[DATEMTH]],4),RIGHT(ALT[[#This Row],[DATEMTH]],2),1)</f>
        <v>43191</v>
      </c>
      <c r="P540" t="str">
        <f>IF(AND(ALT[[#This Row],[DATE]]&gt;=DATE(2023,6,1),ALT[[#This Row],[DATE]]&lt;=DATE(2024,5,31)),"Y","N")</f>
        <v>N</v>
      </c>
      <c r="Q540" t="str">
        <f>LEFT(ALT[[#This Row],[DATEMTH]],4)</f>
        <v>2018</v>
      </c>
    </row>
    <row r="541" spans="1:17" x14ac:dyDescent="0.25">
      <c r="A541" t="s">
        <v>29</v>
      </c>
      <c r="B541" t="s">
        <v>111</v>
      </c>
      <c r="C541" t="s">
        <v>19</v>
      </c>
      <c r="D541" t="s">
        <v>22</v>
      </c>
      <c r="E541" s="14">
        <v>911175.84456599923</v>
      </c>
      <c r="F541" s="14">
        <v>3509481.4625169984</v>
      </c>
      <c r="G541" s="13">
        <v>0.2596326136205046</v>
      </c>
      <c r="H541" s="12">
        <v>-16549583.039999999</v>
      </c>
      <c r="I541" s="12">
        <v>-4.2968114990047752</v>
      </c>
      <c r="J541" t="s">
        <v>16</v>
      </c>
      <c r="K541" s="14">
        <v>253.87490699999995</v>
      </c>
      <c r="L541" s="14">
        <v>911175.84456599981</v>
      </c>
      <c r="M541" s="13">
        <v>2.7862339472017341E-4</v>
      </c>
      <c r="N541" s="12">
        <v>-1.1971922063253875E-3</v>
      </c>
      <c r="O541" s="2">
        <f>DATE(LEFT(ALT[[#This Row],[DATEMTH]],4),RIGHT(ALT[[#This Row],[DATEMTH]],2),1)</f>
        <v>43191</v>
      </c>
      <c r="P541" t="str">
        <f>IF(AND(ALT[[#This Row],[DATE]]&gt;=DATE(2023,6,1),ALT[[#This Row],[DATE]]&lt;=DATE(2024,5,31)),"Y","N")</f>
        <v>N</v>
      </c>
      <c r="Q541" t="str">
        <f>LEFT(ALT[[#This Row],[DATEMTH]],4)</f>
        <v>2018</v>
      </c>
    </row>
    <row r="542" spans="1:17" x14ac:dyDescent="0.25">
      <c r="A542" t="s">
        <v>29</v>
      </c>
      <c r="B542" t="s">
        <v>111</v>
      </c>
      <c r="C542" t="s">
        <v>20</v>
      </c>
      <c r="D542" t="s">
        <v>22</v>
      </c>
      <c r="E542" s="14">
        <v>850437.00510800036</v>
      </c>
      <c r="F542" s="14">
        <v>3509481.4625169984</v>
      </c>
      <c r="G542" s="13">
        <v>0.24232554415547969</v>
      </c>
      <c r="H542" s="12">
        <v>-16549583.039999999</v>
      </c>
      <c r="I542" s="12">
        <v>-4.0103867157142981</v>
      </c>
      <c r="J542" t="s">
        <v>25</v>
      </c>
      <c r="K542" s="14">
        <v>136182.87742200002</v>
      </c>
      <c r="L542" s="14">
        <v>850437.00510799978</v>
      </c>
      <c r="M542" s="13">
        <v>0.16013282183635191</v>
      </c>
      <c r="N542" s="12">
        <v>-0.64219454144235022</v>
      </c>
      <c r="O542" s="2">
        <f>DATE(LEFT(ALT[[#This Row],[DATEMTH]],4),RIGHT(ALT[[#This Row],[DATEMTH]],2),1)</f>
        <v>43191</v>
      </c>
      <c r="P542" t="str">
        <f>IF(AND(ALT[[#This Row],[DATE]]&gt;=DATE(2023,6,1),ALT[[#This Row],[DATE]]&lt;=DATE(2024,5,31)),"Y","N")</f>
        <v>N</v>
      </c>
      <c r="Q542" t="str">
        <f>LEFT(ALT[[#This Row],[DATEMTH]],4)</f>
        <v>2018</v>
      </c>
    </row>
    <row r="543" spans="1:17" x14ac:dyDescent="0.25">
      <c r="A543" t="s">
        <v>29</v>
      </c>
      <c r="B543" t="s">
        <v>111</v>
      </c>
      <c r="C543" t="s">
        <v>20</v>
      </c>
      <c r="D543" t="s">
        <v>22</v>
      </c>
      <c r="E543" s="14">
        <v>850437.00510800036</v>
      </c>
      <c r="F543" s="14">
        <v>3509481.4625169984</v>
      </c>
      <c r="G543" s="13">
        <v>0.24232554415547969</v>
      </c>
      <c r="H543" s="12">
        <v>-16549583.039999999</v>
      </c>
      <c r="I543" s="12">
        <v>-4.0103867157142981</v>
      </c>
      <c r="J543" t="s">
        <v>24</v>
      </c>
      <c r="K543" s="14">
        <v>330285.59483199992</v>
      </c>
      <c r="L543" s="14">
        <v>850437.00510799978</v>
      </c>
      <c r="M543" s="13">
        <v>0.38837161700184469</v>
      </c>
      <c r="N543" s="12">
        <v>-1.5575203735846792</v>
      </c>
      <c r="O543" s="2">
        <f>DATE(LEFT(ALT[[#This Row],[DATEMTH]],4),RIGHT(ALT[[#This Row],[DATEMTH]],2),1)</f>
        <v>43191</v>
      </c>
      <c r="P543" t="str">
        <f>IF(AND(ALT[[#This Row],[DATE]]&gt;=DATE(2023,6,1),ALT[[#This Row],[DATE]]&lt;=DATE(2024,5,31)),"Y","N")</f>
        <v>N</v>
      </c>
      <c r="Q543" t="str">
        <f>LEFT(ALT[[#This Row],[DATEMTH]],4)</f>
        <v>2018</v>
      </c>
    </row>
    <row r="544" spans="1:17" x14ac:dyDescent="0.25">
      <c r="A544" t="s">
        <v>29</v>
      </c>
      <c r="B544" t="s">
        <v>111</v>
      </c>
      <c r="C544" t="s">
        <v>20</v>
      </c>
      <c r="D544" t="s">
        <v>22</v>
      </c>
      <c r="E544" s="14">
        <v>850437.00510800036</v>
      </c>
      <c r="F544" s="14">
        <v>3509481.4625169984</v>
      </c>
      <c r="G544" s="13">
        <v>0.24232554415547969</v>
      </c>
      <c r="H544" s="12">
        <v>-16549583.039999999</v>
      </c>
      <c r="I544" s="12">
        <v>-4.0103867157142981</v>
      </c>
      <c r="J544" t="s">
        <v>26</v>
      </c>
      <c r="K544" s="14">
        <v>52324.665394999989</v>
      </c>
      <c r="L544" s="14">
        <v>850437.00510799978</v>
      </c>
      <c r="M544" s="13">
        <v>6.1526797494371857E-2</v>
      </c>
      <c r="N544" s="12">
        <v>-0.24674625133187267</v>
      </c>
      <c r="O544" s="2">
        <f>DATE(LEFT(ALT[[#This Row],[DATEMTH]],4),RIGHT(ALT[[#This Row],[DATEMTH]],2),1)</f>
        <v>43191</v>
      </c>
      <c r="P544" t="str">
        <f>IF(AND(ALT[[#This Row],[DATE]]&gt;=DATE(2023,6,1),ALT[[#This Row],[DATE]]&lt;=DATE(2024,5,31)),"Y","N")</f>
        <v>N</v>
      </c>
      <c r="Q544" t="str">
        <f>LEFT(ALT[[#This Row],[DATEMTH]],4)</f>
        <v>2018</v>
      </c>
    </row>
    <row r="545" spans="1:17" x14ac:dyDescent="0.25">
      <c r="A545" t="s">
        <v>29</v>
      </c>
      <c r="B545" t="s">
        <v>111</v>
      </c>
      <c r="C545" t="s">
        <v>20</v>
      </c>
      <c r="D545" t="s">
        <v>22</v>
      </c>
      <c r="E545" s="14">
        <v>850437.00510800036</v>
      </c>
      <c r="F545" s="14">
        <v>3509481.4625169984</v>
      </c>
      <c r="G545" s="13">
        <v>0.24232554415547969</v>
      </c>
      <c r="H545" s="12">
        <v>-16549583.039999999</v>
      </c>
      <c r="I545" s="12">
        <v>-4.0103867157142981</v>
      </c>
      <c r="J545" t="s">
        <v>16</v>
      </c>
      <c r="K545" s="14">
        <v>331643.86745899991</v>
      </c>
      <c r="L545" s="14">
        <v>850437.00510799978</v>
      </c>
      <c r="M545" s="13">
        <v>0.38996876366743161</v>
      </c>
      <c r="N545" s="12">
        <v>-1.5639255493553963</v>
      </c>
      <c r="O545" s="2">
        <f>DATE(LEFT(ALT[[#This Row],[DATEMTH]],4),RIGHT(ALT[[#This Row],[DATEMTH]],2),1)</f>
        <v>43191</v>
      </c>
      <c r="P545" t="str">
        <f>IF(AND(ALT[[#This Row],[DATE]]&gt;=DATE(2023,6,1),ALT[[#This Row],[DATE]]&lt;=DATE(2024,5,31)),"Y","N")</f>
        <v>N</v>
      </c>
      <c r="Q545" t="str">
        <f>LEFT(ALT[[#This Row],[DATEMTH]],4)</f>
        <v>2018</v>
      </c>
    </row>
    <row r="546" spans="1:17" x14ac:dyDescent="0.25">
      <c r="A546" t="s">
        <v>29</v>
      </c>
      <c r="B546" t="s">
        <v>111</v>
      </c>
      <c r="C546" t="s">
        <v>15</v>
      </c>
      <c r="D546" t="s">
        <v>17</v>
      </c>
      <c r="E546" s="14">
        <v>682166.50896199967</v>
      </c>
      <c r="F546" s="14">
        <v>3509481.4625169984</v>
      </c>
      <c r="G546" s="13">
        <v>0.19437814852361412</v>
      </c>
      <c r="H546" s="12">
        <v>-27177228.779999997</v>
      </c>
      <c r="I546" s="12">
        <v>-5.2826594122590791</v>
      </c>
      <c r="J546" t="s">
        <v>16</v>
      </c>
      <c r="K546" s="14">
        <v>220900.94395300004</v>
      </c>
      <c r="L546" s="14">
        <v>682166.50896200002</v>
      </c>
      <c r="M546" s="13">
        <v>0.32382261669387419</v>
      </c>
      <c r="N546" s="12">
        <v>-1.7106445939802584</v>
      </c>
      <c r="O546" s="2">
        <f>DATE(LEFT(ALT[[#This Row],[DATEMTH]],4),RIGHT(ALT[[#This Row],[DATEMTH]],2),1)</f>
        <v>43191</v>
      </c>
      <c r="P546" t="str">
        <f>IF(AND(ALT[[#This Row],[DATE]]&gt;=DATE(2023,6,1),ALT[[#This Row],[DATE]]&lt;=DATE(2024,5,31)),"Y","N")</f>
        <v>N</v>
      </c>
      <c r="Q546" t="str">
        <f>LEFT(ALT[[#This Row],[DATEMTH]],4)</f>
        <v>2018</v>
      </c>
    </row>
    <row r="547" spans="1:17" x14ac:dyDescent="0.25">
      <c r="A547" t="s">
        <v>29</v>
      </c>
      <c r="B547" t="s">
        <v>111</v>
      </c>
      <c r="C547" t="s">
        <v>15</v>
      </c>
      <c r="D547" t="s">
        <v>17</v>
      </c>
      <c r="E547" s="14">
        <v>682166.50896199967</v>
      </c>
      <c r="F547" s="14">
        <v>3509481.4625169984</v>
      </c>
      <c r="G547" s="13">
        <v>0.19437814852361412</v>
      </c>
      <c r="H547" s="12">
        <v>-27177228.779999997</v>
      </c>
      <c r="I547" s="12">
        <v>-5.2826594122590791</v>
      </c>
      <c r="J547" t="s">
        <v>26</v>
      </c>
      <c r="K547" s="14">
        <v>83331.622319999995</v>
      </c>
      <c r="L547" s="14">
        <v>682166.50896200002</v>
      </c>
      <c r="M547" s="13">
        <v>0.12215730503509953</v>
      </c>
      <c r="N547" s="12">
        <v>-0.64531543721987195</v>
      </c>
      <c r="O547" s="2">
        <f>DATE(LEFT(ALT[[#This Row],[DATEMTH]],4),RIGHT(ALT[[#This Row],[DATEMTH]],2),1)</f>
        <v>43191</v>
      </c>
      <c r="P547" t="str">
        <f>IF(AND(ALT[[#This Row],[DATE]]&gt;=DATE(2023,6,1),ALT[[#This Row],[DATE]]&lt;=DATE(2024,5,31)),"Y","N")</f>
        <v>N</v>
      </c>
      <c r="Q547" t="str">
        <f>LEFT(ALT[[#This Row],[DATEMTH]],4)</f>
        <v>2018</v>
      </c>
    </row>
    <row r="548" spans="1:17" x14ac:dyDescent="0.25">
      <c r="A548" t="s">
        <v>29</v>
      </c>
      <c r="B548" t="s">
        <v>111</v>
      </c>
      <c r="C548" t="s">
        <v>15</v>
      </c>
      <c r="D548" t="s">
        <v>17</v>
      </c>
      <c r="E548" s="14">
        <v>682166.50896199967</v>
      </c>
      <c r="F548" s="14">
        <v>3509481.4625169984</v>
      </c>
      <c r="G548" s="13">
        <v>0.19437814852361412</v>
      </c>
      <c r="H548" s="12">
        <v>-27177228.779999997</v>
      </c>
      <c r="I548" s="12">
        <v>-5.2826594122590791</v>
      </c>
      <c r="J548" t="s">
        <v>25</v>
      </c>
      <c r="K548" s="14">
        <v>98885.109538000004</v>
      </c>
      <c r="L548" s="14">
        <v>682166.50896200002</v>
      </c>
      <c r="M548" s="13">
        <v>0.14495743816046586</v>
      </c>
      <c r="N548" s="12">
        <v>-0.76576077507534834</v>
      </c>
      <c r="O548" s="2">
        <f>DATE(LEFT(ALT[[#This Row],[DATEMTH]],4),RIGHT(ALT[[#This Row],[DATEMTH]],2),1)</f>
        <v>43191</v>
      </c>
      <c r="P548" t="str">
        <f>IF(AND(ALT[[#This Row],[DATE]]&gt;=DATE(2023,6,1),ALT[[#This Row],[DATE]]&lt;=DATE(2024,5,31)),"Y","N")</f>
        <v>N</v>
      </c>
      <c r="Q548" t="str">
        <f>LEFT(ALT[[#This Row],[DATEMTH]],4)</f>
        <v>2018</v>
      </c>
    </row>
    <row r="549" spans="1:17" x14ac:dyDescent="0.25">
      <c r="A549" t="s">
        <v>29</v>
      </c>
      <c r="B549" t="s">
        <v>111</v>
      </c>
      <c r="C549" t="s">
        <v>15</v>
      </c>
      <c r="D549" t="s">
        <v>17</v>
      </c>
      <c r="E549" s="14">
        <v>682166.50896199967</v>
      </c>
      <c r="F549" s="14">
        <v>3509481.4625169984</v>
      </c>
      <c r="G549" s="13">
        <v>0.19437814852361412</v>
      </c>
      <c r="H549" s="12">
        <v>-27177228.779999997</v>
      </c>
      <c r="I549" s="12">
        <v>-5.2826594122590791</v>
      </c>
      <c r="J549" t="s">
        <v>24</v>
      </c>
      <c r="K549" s="14">
        <v>279048.83315100009</v>
      </c>
      <c r="L549" s="14">
        <v>682166.50896200002</v>
      </c>
      <c r="M549" s="13">
        <v>0.40906264011056054</v>
      </c>
      <c r="N549" s="12">
        <v>-2.1609386059836009</v>
      </c>
      <c r="O549" s="2">
        <f>DATE(LEFT(ALT[[#This Row],[DATEMTH]],4),RIGHT(ALT[[#This Row],[DATEMTH]],2),1)</f>
        <v>43191</v>
      </c>
      <c r="P549" t="str">
        <f>IF(AND(ALT[[#This Row],[DATE]]&gt;=DATE(2023,6,1),ALT[[#This Row],[DATE]]&lt;=DATE(2024,5,31)),"Y","N")</f>
        <v>N</v>
      </c>
      <c r="Q549" t="str">
        <f>LEFT(ALT[[#This Row],[DATEMTH]],4)</f>
        <v>2018</v>
      </c>
    </row>
    <row r="550" spans="1:17" x14ac:dyDescent="0.25">
      <c r="A550" t="s">
        <v>29</v>
      </c>
      <c r="B550" t="s">
        <v>111</v>
      </c>
      <c r="C550" t="s">
        <v>18</v>
      </c>
      <c r="D550" t="s">
        <v>17</v>
      </c>
      <c r="E550" s="14">
        <v>1065702.1038809998</v>
      </c>
      <c r="F550" s="14">
        <v>3509481.4625169984</v>
      </c>
      <c r="G550" s="13">
        <v>0.30366369370040175</v>
      </c>
      <c r="H550" s="12">
        <v>-27177228.779999997</v>
      </c>
      <c r="I550" s="12">
        <v>-8.2527376758756628</v>
      </c>
      <c r="J550" t="s">
        <v>16</v>
      </c>
      <c r="K550" s="14">
        <v>420744.27818799985</v>
      </c>
      <c r="L550" s="14">
        <v>1065702.1038809998</v>
      </c>
      <c r="M550" s="13">
        <v>0.39480477391924307</v>
      </c>
      <c r="N550" s="12">
        <v>-3.2582202323389104</v>
      </c>
      <c r="O550" s="2">
        <f>DATE(LEFT(ALT[[#This Row],[DATEMTH]],4),RIGHT(ALT[[#This Row],[DATEMTH]],2),1)</f>
        <v>43191</v>
      </c>
      <c r="P550" t="str">
        <f>IF(AND(ALT[[#This Row],[DATE]]&gt;=DATE(2023,6,1),ALT[[#This Row],[DATE]]&lt;=DATE(2024,5,31)),"Y","N")</f>
        <v>N</v>
      </c>
      <c r="Q550" t="str">
        <f>LEFT(ALT[[#This Row],[DATEMTH]],4)</f>
        <v>2018</v>
      </c>
    </row>
    <row r="551" spans="1:17" x14ac:dyDescent="0.25">
      <c r="A551" t="s">
        <v>29</v>
      </c>
      <c r="B551" t="s">
        <v>111</v>
      </c>
      <c r="C551" t="s">
        <v>18</v>
      </c>
      <c r="D551" t="s">
        <v>17</v>
      </c>
      <c r="E551" s="14">
        <v>1065702.1038809998</v>
      </c>
      <c r="F551" s="14">
        <v>3509481.4625169984</v>
      </c>
      <c r="G551" s="13">
        <v>0.30366369370040175</v>
      </c>
      <c r="H551" s="12">
        <v>-27177228.779999997</v>
      </c>
      <c r="I551" s="12">
        <v>-8.2527376758756628</v>
      </c>
      <c r="J551" t="s">
        <v>25</v>
      </c>
      <c r="K551" s="14">
        <v>121105.359733</v>
      </c>
      <c r="L551" s="14">
        <v>1065702.1038809998</v>
      </c>
      <c r="M551" s="13">
        <v>0.11363903598572896</v>
      </c>
      <c r="N551" s="12">
        <v>-0.93783315372961562</v>
      </c>
      <c r="O551" s="2">
        <f>DATE(LEFT(ALT[[#This Row],[DATEMTH]],4),RIGHT(ALT[[#This Row],[DATEMTH]],2),1)</f>
        <v>43191</v>
      </c>
      <c r="P551" t="str">
        <f>IF(AND(ALT[[#This Row],[DATE]]&gt;=DATE(2023,6,1),ALT[[#This Row],[DATE]]&lt;=DATE(2024,5,31)),"Y","N")</f>
        <v>N</v>
      </c>
      <c r="Q551" t="str">
        <f>LEFT(ALT[[#This Row],[DATEMTH]],4)</f>
        <v>2018</v>
      </c>
    </row>
    <row r="552" spans="1:17" x14ac:dyDescent="0.25">
      <c r="A552" t="s">
        <v>29</v>
      </c>
      <c r="B552" t="s">
        <v>111</v>
      </c>
      <c r="C552" t="s">
        <v>18</v>
      </c>
      <c r="D552" t="s">
        <v>17</v>
      </c>
      <c r="E552" s="14">
        <v>1065702.1038809998</v>
      </c>
      <c r="F552" s="14">
        <v>3509481.4625169984</v>
      </c>
      <c r="G552" s="13">
        <v>0.30366369370040175</v>
      </c>
      <c r="H552" s="12">
        <v>-27177228.779999997</v>
      </c>
      <c r="I552" s="12">
        <v>-8.2527376758756628</v>
      </c>
      <c r="J552" t="s">
        <v>24</v>
      </c>
      <c r="K552" s="14">
        <v>332966.89844499988</v>
      </c>
      <c r="L552" s="14">
        <v>1065702.1038809998</v>
      </c>
      <c r="M552" s="13">
        <v>0.31243899888385712</v>
      </c>
      <c r="N552" s="12">
        <v>-2.5784770975016817</v>
      </c>
      <c r="O552" s="2">
        <f>DATE(LEFT(ALT[[#This Row],[DATEMTH]],4),RIGHT(ALT[[#This Row],[DATEMTH]],2),1)</f>
        <v>43191</v>
      </c>
      <c r="P552" t="str">
        <f>IF(AND(ALT[[#This Row],[DATE]]&gt;=DATE(2023,6,1),ALT[[#This Row],[DATE]]&lt;=DATE(2024,5,31)),"Y","N")</f>
        <v>N</v>
      </c>
      <c r="Q552" t="str">
        <f>LEFT(ALT[[#This Row],[DATEMTH]],4)</f>
        <v>2018</v>
      </c>
    </row>
    <row r="553" spans="1:17" x14ac:dyDescent="0.25">
      <c r="A553" t="s">
        <v>29</v>
      </c>
      <c r="B553" t="s">
        <v>111</v>
      </c>
      <c r="C553" t="s">
        <v>18</v>
      </c>
      <c r="D553" t="s">
        <v>17</v>
      </c>
      <c r="E553" s="14">
        <v>1065702.1038809998</v>
      </c>
      <c r="F553" s="14">
        <v>3509481.4625169984</v>
      </c>
      <c r="G553" s="13">
        <v>0.30366369370040175</v>
      </c>
      <c r="H553" s="12">
        <v>-27177228.779999997</v>
      </c>
      <c r="I553" s="12">
        <v>-8.2527376758756628</v>
      </c>
      <c r="J553" t="s">
        <v>26</v>
      </c>
      <c r="K553" s="14">
        <v>190885.56751500003</v>
      </c>
      <c r="L553" s="14">
        <v>1065702.1038809998</v>
      </c>
      <c r="M553" s="13">
        <v>0.17911719121117078</v>
      </c>
      <c r="N553" s="12">
        <v>-1.4782071923054543</v>
      </c>
      <c r="O553" s="2">
        <f>DATE(LEFT(ALT[[#This Row],[DATEMTH]],4),RIGHT(ALT[[#This Row],[DATEMTH]],2),1)</f>
        <v>43191</v>
      </c>
      <c r="P553" t="str">
        <f>IF(AND(ALT[[#This Row],[DATE]]&gt;=DATE(2023,6,1),ALT[[#This Row],[DATE]]&lt;=DATE(2024,5,31)),"Y","N")</f>
        <v>N</v>
      </c>
      <c r="Q553" t="str">
        <f>LEFT(ALT[[#This Row],[DATEMTH]],4)</f>
        <v>2018</v>
      </c>
    </row>
    <row r="554" spans="1:17" x14ac:dyDescent="0.25">
      <c r="A554" t="s">
        <v>29</v>
      </c>
      <c r="B554" t="s">
        <v>111</v>
      </c>
      <c r="C554" t="s">
        <v>19</v>
      </c>
      <c r="D554" t="s">
        <v>17</v>
      </c>
      <c r="E554" s="14">
        <v>911175.84456599923</v>
      </c>
      <c r="F554" s="14">
        <v>3509481.4625169984</v>
      </c>
      <c r="G554" s="13">
        <v>0.2596326136205046</v>
      </c>
      <c r="H554" s="12">
        <v>-27177228.779999997</v>
      </c>
      <c r="I554" s="12">
        <v>-7.0560949391137964</v>
      </c>
      <c r="J554" t="s">
        <v>25</v>
      </c>
      <c r="K554" s="14">
        <v>650376.32300599979</v>
      </c>
      <c r="L554" s="14">
        <v>911175.84456599981</v>
      </c>
      <c r="M554" s="13">
        <v>0.71377695851428014</v>
      </c>
      <c r="N554" s="12">
        <v>-5.0364779846286503</v>
      </c>
      <c r="O554" s="2">
        <f>DATE(LEFT(ALT[[#This Row],[DATEMTH]],4),RIGHT(ALT[[#This Row],[DATEMTH]],2),1)</f>
        <v>43191</v>
      </c>
      <c r="P554" t="str">
        <f>IF(AND(ALT[[#This Row],[DATE]]&gt;=DATE(2023,6,1),ALT[[#This Row],[DATE]]&lt;=DATE(2024,5,31)),"Y","N")</f>
        <v>N</v>
      </c>
      <c r="Q554" t="str">
        <f>LEFT(ALT[[#This Row],[DATEMTH]],4)</f>
        <v>2018</v>
      </c>
    </row>
    <row r="555" spans="1:17" x14ac:dyDescent="0.25">
      <c r="A555" t="s">
        <v>29</v>
      </c>
      <c r="B555" t="s">
        <v>111</v>
      </c>
      <c r="C555" t="s">
        <v>19</v>
      </c>
      <c r="D555" t="s">
        <v>17</v>
      </c>
      <c r="E555" s="14">
        <v>911175.84456599923</v>
      </c>
      <c r="F555" s="14">
        <v>3509481.4625169984</v>
      </c>
      <c r="G555" s="13">
        <v>0.2596326136205046</v>
      </c>
      <c r="H555" s="12">
        <v>-27177228.779999997</v>
      </c>
      <c r="I555" s="12">
        <v>-7.0560949391137964</v>
      </c>
      <c r="J555" t="s">
        <v>26</v>
      </c>
      <c r="K555" s="14">
        <v>27315.176539999993</v>
      </c>
      <c r="L555" s="14">
        <v>911175.84456599981</v>
      </c>
      <c r="M555" s="13">
        <v>2.9977941911981245E-2</v>
      </c>
      <c r="N555" s="12">
        <v>-0.21152720421017823</v>
      </c>
      <c r="O555" s="2">
        <f>DATE(LEFT(ALT[[#This Row],[DATEMTH]],4),RIGHT(ALT[[#This Row],[DATEMTH]],2),1)</f>
        <v>43191</v>
      </c>
      <c r="P555" t="str">
        <f>IF(AND(ALT[[#This Row],[DATE]]&gt;=DATE(2023,6,1),ALT[[#This Row],[DATE]]&lt;=DATE(2024,5,31)),"Y","N")</f>
        <v>N</v>
      </c>
      <c r="Q555" t="str">
        <f>LEFT(ALT[[#This Row],[DATEMTH]],4)</f>
        <v>2018</v>
      </c>
    </row>
    <row r="556" spans="1:17" x14ac:dyDescent="0.25">
      <c r="A556" t="s">
        <v>29</v>
      </c>
      <c r="B556" t="s">
        <v>111</v>
      </c>
      <c r="C556" t="s">
        <v>19</v>
      </c>
      <c r="D556" t="s">
        <v>17</v>
      </c>
      <c r="E556" s="14">
        <v>911175.84456599923</v>
      </c>
      <c r="F556" s="14">
        <v>3509481.4625169984</v>
      </c>
      <c r="G556" s="13">
        <v>0.2596326136205046</v>
      </c>
      <c r="H556" s="12">
        <v>-27177228.779999997</v>
      </c>
      <c r="I556" s="12">
        <v>-7.0560949391137964</v>
      </c>
      <c r="J556" t="s">
        <v>16</v>
      </c>
      <c r="K556" s="14">
        <v>253.87490699999995</v>
      </c>
      <c r="L556" s="14">
        <v>911175.84456599981</v>
      </c>
      <c r="M556" s="13">
        <v>2.7862339472017341E-4</v>
      </c>
      <c r="N556" s="12">
        <v>-1.9659931254037213E-3</v>
      </c>
      <c r="O556" s="2">
        <f>DATE(LEFT(ALT[[#This Row],[DATEMTH]],4),RIGHT(ALT[[#This Row],[DATEMTH]],2),1)</f>
        <v>43191</v>
      </c>
      <c r="P556" t="str">
        <f>IF(AND(ALT[[#This Row],[DATE]]&gt;=DATE(2023,6,1),ALT[[#This Row],[DATE]]&lt;=DATE(2024,5,31)),"Y","N")</f>
        <v>N</v>
      </c>
      <c r="Q556" t="str">
        <f>LEFT(ALT[[#This Row],[DATEMTH]],4)</f>
        <v>2018</v>
      </c>
    </row>
    <row r="557" spans="1:17" x14ac:dyDescent="0.25">
      <c r="A557" t="s">
        <v>29</v>
      </c>
      <c r="B557" t="s">
        <v>111</v>
      </c>
      <c r="C557" t="s">
        <v>19</v>
      </c>
      <c r="D557" t="s">
        <v>17</v>
      </c>
      <c r="E557" s="14">
        <v>911175.84456599923</v>
      </c>
      <c r="F557" s="14">
        <v>3509481.4625169984</v>
      </c>
      <c r="G557" s="13">
        <v>0.2596326136205046</v>
      </c>
      <c r="H557" s="12">
        <v>-27177228.779999997</v>
      </c>
      <c r="I557" s="12">
        <v>-7.0560949391137964</v>
      </c>
      <c r="J557" t="s">
        <v>24</v>
      </c>
      <c r="K557" s="14">
        <v>233230.47011299999</v>
      </c>
      <c r="L557" s="14">
        <v>911175.84456599981</v>
      </c>
      <c r="M557" s="13">
        <v>0.25596647617901841</v>
      </c>
      <c r="N557" s="12">
        <v>-1.8061237571495639</v>
      </c>
      <c r="O557" s="2">
        <f>DATE(LEFT(ALT[[#This Row],[DATEMTH]],4),RIGHT(ALT[[#This Row],[DATEMTH]],2),1)</f>
        <v>43191</v>
      </c>
      <c r="P557" t="str">
        <f>IF(AND(ALT[[#This Row],[DATE]]&gt;=DATE(2023,6,1),ALT[[#This Row],[DATE]]&lt;=DATE(2024,5,31)),"Y","N")</f>
        <v>N</v>
      </c>
      <c r="Q557" t="str">
        <f>LEFT(ALT[[#This Row],[DATEMTH]],4)</f>
        <v>2018</v>
      </c>
    </row>
    <row r="558" spans="1:17" x14ac:dyDescent="0.25">
      <c r="A558" t="s">
        <v>29</v>
      </c>
      <c r="B558" t="s">
        <v>111</v>
      </c>
      <c r="C558" t="s">
        <v>20</v>
      </c>
      <c r="D558" t="s">
        <v>17</v>
      </c>
      <c r="E558" s="14">
        <v>850437.00510800036</v>
      </c>
      <c r="F558" s="14">
        <v>3509481.4625169984</v>
      </c>
      <c r="G558" s="13">
        <v>0.24232554415547969</v>
      </c>
      <c r="H558" s="12">
        <v>-27177228.779999997</v>
      </c>
      <c r="I558" s="12">
        <v>-6.5857367527514628</v>
      </c>
      <c r="J558" t="s">
        <v>24</v>
      </c>
      <c r="K558" s="14">
        <v>330285.59483199992</v>
      </c>
      <c r="L558" s="14">
        <v>850437.00510799978</v>
      </c>
      <c r="M558" s="13">
        <v>0.38837161700184469</v>
      </c>
      <c r="N558" s="12">
        <v>-2.5577132318145637</v>
      </c>
      <c r="O558" s="2">
        <f>DATE(LEFT(ALT[[#This Row],[DATEMTH]],4),RIGHT(ALT[[#This Row],[DATEMTH]],2),1)</f>
        <v>43191</v>
      </c>
      <c r="P558" t="str">
        <f>IF(AND(ALT[[#This Row],[DATE]]&gt;=DATE(2023,6,1),ALT[[#This Row],[DATE]]&lt;=DATE(2024,5,31)),"Y","N")</f>
        <v>N</v>
      </c>
      <c r="Q558" t="str">
        <f>LEFT(ALT[[#This Row],[DATEMTH]],4)</f>
        <v>2018</v>
      </c>
    </row>
    <row r="559" spans="1:17" x14ac:dyDescent="0.25">
      <c r="A559" t="s">
        <v>29</v>
      </c>
      <c r="B559" t="s">
        <v>111</v>
      </c>
      <c r="C559" t="s">
        <v>20</v>
      </c>
      <c r="D559" t="s">
        <v>17</v>
      </c>
      <c r="E559" s="14">
        <v>850437.00510800036</v>
      </c>
      <c r="F559" s="14">
        <v>3509481.4625169984</v>
      </c>
      <c r="G559" s="13">
        <v>0.24232554415547969</v>
      </c>
      <c r="H559" s="12">
        <v>-27177228.779999997</v>
      </c>
      <c r="I559" s="12">
        <v>-6.5857367527514628</v>
      </c>
      <c r="J559" t="s">
        <v>25</v>
      </c>
      <c r="K559" s="14">
        <v>136182.87742200002</v>
      </c>
      <c r="L559" s="14">
        <v>850437.00510799978</v>
      </c>
      <c r="M559" s="13">
        <v>0.16013282183635191</v>
      </c>
      <c r="N559" s="12">
        <v>-1.0545926100894647</v>
      </c>
      <c r="O559" s="2">
        <f>DATE(LEFT(ALT[[#This Row],[DATEMTH]],4),RIGHT(ALT[[#This Row],[DATEMTH]],2),1)</f>
        <v>43191</v>
      </c>
      <c r="P559" t="str">
        <f>IF(AND(ALT[[#This Row],[DATE]]&gt;=DATE(2023,6,1),ALT[[#This Row],[DATE]]&lt;=DATE(2024,5,31)),"Y","N")</f>
        <v>N</v>
      </c>
      <c r="Q559" t="str">
        <f>LEFT(ALT[[#This Row],[DATEMTH]],4)</f>
        <v>2018</v>
      </c>
    </row>
    <row r="560" spans="1:17" x14ac:dyDescent="0.25">
      <c r="A560" t="s">
        <v>29</v>
      </c>
      <c r="B560" t="s">
        <v>111</v>
      </c>
      <c r="C560" t="s">
        <v>20</v>
      </c>
      <c r="D560" t="s">
        <v>17</v>
      </c>
      <c r="E560" s="14">
        <v>850437.00510800036</v>
      </c>
      <c r="F560" s="14">
        <v>3509481.4625169984</v>
      </c>
      <c r="G560" s="13">
        <v>0.24232554415547969</v>
      </c>
      <c r="H560" s="12">
        <v>-27177228.779999997</v>
      </c>
      <c r="I560" s="12">
        <v>-6.5857367527514628</v>
      </c>
      <c r="J560" t="s">
        <v>16</v>
      </c>
      <c r="K560" s="14">
        <v>331643.86745899991</v>
      </c>
      <c r="L560" s="14">
        <v>850437.00510799978</v>
      </c>
      <c r="M560" s="13">
        <v>0.38996876366743161</v>
      </c>
      <c r="N560" s="12">
        <v>-2.5682316193096537</v>
      </c>
      <c r="O560" s="2">
        <f>DATE(LEFT(ALT[[#This Row],[DATEMTH]],4),RIGHT(ALT[[#This Row],[DATEMTH]],2),1)</f>
        <v>43191</v>
      </c>
      <c r="P560" t="str">
        <f>IF(AND(ALT[[#This Row],[DATE]]&gt;=DATE(2023,6,1),ALT[[#This Row],[DATE]]&lt;=DATE(2024,5,31)),"Y","N")</f>
        <v>N</v>
      </c>
      <c r="Q560" t="str">
        <f>LEFT(ALT[[#This Row],[DATEMTH]],4)</f>
        <v>2018</v>
      </c>
    </row>
    <row r="561" spans="1:17" x14ac:dyDescent="0.25">
      <c r="A561" t="s">
        <v>29</v>
      </c>
      <c r="B561" t="s">
        <v>111</v>
      </c>
      <c r="C561" t="s">
        <v>20</v>
      </c>
      <c r="D561" t="s">
        <v>17</v>
      </c>
      <c r="E561" s="14">
        <v>850437.00510800036</v>
      </c>
      <c r="F561" s="14">
        <v>3509481.4625169984</v>
      </c>
      <c r="G561" s="13">
        <v>0.24232554415547969</v>
      </c>
      <c r="H561" s="12">
        <v>-27177228.779999997</v>
      </c>
      <c r="I561" s="12">
        <v>-6.5857367527514628</v>
      </c>
      <c r="J561" t="s">
        <v>26</v>
      </c>
      <c r="K561" s="14">
        <v>52324.665394999989</v>
      </c>
      <c r="L561" s="14">
        <v>850437.00510799978</v>
      </c>
      <c r="M561" s="13">
        <v>6.1526797494371857E-2</v>
      </c>
      <c r="N561" s="12">
        <v>-0.40519929153778134</v>
      </c>
      <c r="O561" s="2">
        <f>DATE(LEFT(ALT[[#This Row],[DATEMTH]],4),RIGHT(ALT[[#This Row],[DATEMTH]],2),1)</f>
        <v>43191</v>
      </c>
      <c r="P561" t="str">
        <f>IF(AND(ALT[[#This Row],[DATE]]&gt;=DATE(2023,6,1),ALT[[#This Row],[DATE]]&lt;=DATE(2024,5,31)),"Y","N")</f>
        <v>N</v>
      </c>
      <c r="Q561" t="str">
        <f>LEFT(ALT[[#This Row],[DATEMTH]],4)</f>
        <v>2018</v>
      </c>
    </row>
    <row r="562" spans="1:17" x14ac:dyDescent="0.25">
      <c r="A562" t="s">
        <v>29</v>
      </c>
      <c r="B562" t="s">
        <v>111</v>
      </c>
      <c r="C562" t="s">
        <v>15</v>
      </c>
      <c r="D562" t="s">
        <v>23</v>
      </c>
      <c r="E562" s="14">
        <v>682166.50896199967</v>
      </c>
      <c r="F562" s="14">
        <v>3509481.4625169984</v>
      </c>
      <c r="G562" s="13">
        <v>0.19437814852361412</v>
      </c>
      <c r="H562" s="12">
        <v>-5048076.53</v>
      </c>
      <c r="I562" s="12">
        <v>-0.98123576950691072</v>
      </c>
      <c r="J562" t="s">
        <v>26</v>
      </c>
      <c r="K562" s="14">
        <v>83331.622319999995</v>
      </c>
      <c r="L562" s="14">
        <v>682166.50896200002</v>
      </c>
      <c r="M562" s="13">
        <v>0.12215730503509953</v>
      </c>
      <c r="N562" s="12">
        <v>-0.11986511720700631</v>
      </c>
      <c r="O562" s="2">
        <f>DATE(LEFT(ALT[[#This Row],[DATEMTH]],4),RIGHT(ALT[[#This Row],[DATEMTH]],2),1)</f>
        <v>43191</v>
      </c>
      <c r="P562" t="str">
        <f>IF(AND(ALT[[#This Row],[DATE]]&gt;=DATE(2023,6,1),ALT[[#This Row],[DATE]]&lt;=DATE(2024,5,31)),"Y","N")</f>
        <v>N</v>
      </c>
      <c r="Q562" t="str">
        <f>LEFT(ALT[[#This Row],[DATEMTH]],4)</f>
        <v>2018</v>
      </c>
    </row>
    <row r="563" spans="1:17" x14ac:dyDescent="0.25">
      <c r="A563" t="s">
        <v>29</v>
      </c>
      <c r="B563" t="s">
        <v>111</v>
      </c>
      <c r="C563" t="s">
        <v>15</v>
      </c>
      <c r="D563" t="s">
        <v>23</v>
      </c>
      <c r="E563" s="14">
        <v>682166.50896199967</v>
      </c>
      <c r="F563" s="14">
        <v>3509481.4625169984</v>
      </c>
      <c r="G563" s="13">
        <v>0.19437814852361412</v>
      </c>
      <c r="H563" s="12">
        <v>-5048076.53</v>
      </c>
      <c r="I563" s="12">
        <v>-0.98123576950691072</v>
      </c>
      <c r="J563" t="s">
        <v>25</v>
      </c>
      <c r="K563" s="14">
        <v>98885.109538000004</v>
      </c>
      <c r="L563" s="14">
        <v>682166.50896200002</v>
      </c>
      <c r="M563" s="13">
        <v>0.14495743816046586</v>
      </c>
      <c r="N563" s="12">
        <v>-0.14223742337913514</v>
      </c>
      <c r="O563" s="2">
        <f>DATE(LEFT(ALT[[#This Row],[DATEMTH]],4),RIGHT(ALT[[#This Row],[DATEMTH]],2),1)</f>
        <v>43191</v>
      </c>
      <c r="P563" t="str">
        <f>IF(AND(ALT[[#This Row],[DATE]]&gt;=DATE(2023,6,1),ALT[[#This Row],[DATE]]&lt;=DATE(2024,5,31)),"Y","N")</f>
        <v>N</v>
      </c>
      <c r="Q563" t="str">
        <f>LEFT(ALT[[#This Row],[DATEMTH]],4)</f>
        <v>2018</v>
      </c>
    </row>
    <row r="564" spans="1:17" x14ac:dyDescent="0.25">
      <c r="A564" t="s">
        <v>29</v>
      </c>
      <c r="B564" t="s">
        <v>111</v>
      </c>
      <c r="C564" t="s">
        <v>15</v>
      </c>
      <c r="D564" t="s">
        <v>23</v>
      </c>
      <c r="E564" s="14">
        <v>682166.50896199967</v>
      </c>
      <c r="F564" s="14">
        <v>3509481.4625169984</v>
      </c>
      <c r="G564" s="13">
        <v>0.19437814852361412</v>
      </c>
      <c r="H564" s="12">
        <v>-5048076.53</v>
      </c>
      <c r="I564" s="12">
        <v>-0.98123576950691072</v>
      </c>
      <c r="J564" t="s">
        <v>24</v>
      </c>
      <c r="K564" s="14">
        <v>279048.83315100009</v>
      </c>
      <c r="L564" s="14">
        <v>682166.50896200002</v>
      </c>
      <c r="M564" s="13">
        <v>0.40906264011056054</v>
      </c>
      <c r="N564" s="12">
        <v>-0.40138689444541437</v>
      </c>
      <c r="O564" s="2">
        <f>DATE(LEFT(ALT[[#This Row],[DATEMTH]],4),RIGHT(ALT[[#This Row],[DATEMTH]],2),1)</f>
        <v>43191</v>
      </c>
      <c r="P564" t="str">
        <f>IF(AND(ALT[[#This Row],[DATE]]&gt;=DATE(2023,6,1),ALT[[#This Row],[DATE]]&lt;=DATE(2024,5,31)),"Y","N")</f>
        <v>N</v>
      </c>
      <c r="Q564" t="str">
        <f>LEFT(ALT[[#This Row],[DATEMTH]],4)</f>
        <v>2018</v>
      </c>
    </row>
    <row r="565" spans="1:17" x14ac:dyDescent="0.25">
      <c r="A565" t="s">
        <v>29</v>
      </c>
      <c r="B565" t="s">
        <v>111</v>
      </c>
      <c r="C565" t="s">
        <v>15</v>
      </c>
      <c r="D565" t="s">
        <v>23</v>
      </c>
      <c r="E565" s="14">
        <v>682166.50896199967</v>
      </c>
      <c r="F565" s="14">
        <v>3509481.4625169984</v>
      </c>
      <c r="G565" s="13">
        <v>0.19437814852361412</v>
      </c>
      <c r="H565" s="12">
        <v>-5048076.53</v>
      </c>
      <c r="I565" s="12">
        <v>-0.98123576950691072</v>
      </c>
      <c r="J565" t="s">
        <v>16</v>
      </c>
      <c r="K565" s="14">
        <v>220900.94395300004</v>
      </c>
      <c r="L565" s="14">
        <v>682166.50896200002</v>
      </c>
      <c r="M565" s="13">
        <v>0.32382261669387419</v>
      </c>
      <c r="N565" s="12">
        <v>-0.31774633447535505</v>
      </c>
      <c r="O565" s="2">
        <f>DATE(LEFT(ALT[[#This Row],[DATEMTH]],4),RIGHT(ALT[[#This Row],[DATEMTH]],2),1)</f>
        <v>43191</v>
      </c>
      <c r="P565" t="str">
        <f>IF(AND(ALT[[#This Row],[DATE]]&gt;=DATE(2023,6,1),ALT[[#This Row],[DATE]]&lt;=DATE(2024,5,31)),"Y","N")</f>
        <v>N</v>
      </c>
      <c r="Q565" t="str">
        <f>LEFT(ALT[[#This Row],[DATEMTH]],4)</f>
        <v>2018</v>
      </c>
    </row>
    <row r="566" spans="1:17" x14ac:dyDescent="0.25">
      <c r="A566" t="s">
        <v>29</v>
      </c>
      <c r="B566" t="s">
        <v>111</v>
      </c>
      <c r="C566" t="s">
        <v>18</v>
      </c>
      <c r="D566" t="s">
        <v>23</v>
      </c>
      <c r="E566" s="14">
        <v>1065702.1038809998</v>
      </c>
      <c r="F566" s="14">
        <v>3509481.4625169984</v>
      </c>
      <c r="G566" s="13">
        <v>0.30366369370040175</v>
      </c>
      <c r="H566" s="12">
        <v>-5048076.53</v>
      </c>
      <c r="I566" s="12">
        <v>-1.532917565182107</v>
      </c>
      <c r="J566" t="s">
        <v>26</v>
      </c>
      <c r="K566" s="14">
        <v>190885.56751500003</v>
      </c>
      <c r="L566" s="14">
        <v>1065702.1038809998</v>
      </c>
      <c r="M566" s="13">
        <v>0.17911719121117078</v>
      </c>
      <c r="N566" s="12">
        <v>-0.27457188863368581</v>
      </c>
      <c r="O566" s="2">
        <f>DATE(LEFT(ALT[[#This Row],[DATEMTH]],4),RIGHT(ALT[[#This Row],[DATEMTH]],2),1)</f>
        <v>43191</v>
      </c>
      <c r="P566" t="str">
        <f>IF(AND(ALT[[#This Row],[DATE]]&gt;=DATE(2023,6,1),ALT[[#This Row],[DATE]]&lt;=DATE(2024,5,31)),"Y","N")</f>
        <v>N</v>
      </c>
      <c r="Q566" t="str">
        <f>LEFT(ALT[[#This Row],[DATEMTH]],4)</f>
        <v>2018</v>
      </c>
    </row>
    <row r="567" spans="1:17" x14ac:dyDescent="0.25">
      <c r="A567" t="s">
        <v>29</v>
      </c>
      <c r="B567" t="s">
        <v>111</v>
      </c>
      <c r="C567" t="s">
        <v>18</v>
      </c>
      <c r="D567" t="s">
        <v>23</v>
      </c>
      <c r="E567" s="14">
        <v>1065702.1038809998</v>
      </c>
      <c r="F567" s="14">
        <v>3509481.4625169984</v>
      </c>
      <c r="G567" s="13">
        <v>0.30366369370040175</v>
      </c>
      <c r="H567" s="12">
        <v>-5048076.53</v>
      </c>
      <c r="I567" s="12">
        <v>-1.532917565182107</v>
      </c>
      <c r="J567" t="s">
        <v>25</v>
      </c>
      <c r="K567" s="14">
        <v>121105.359733</v>
      </c>
      <c r="L567" s="14">
        <v>1065702.1038809998</v>
      </c>
      <c r="M567" s="13">
        <v>0.11363903598572896</v>
      </c>
      <c r="N567" s="12">
        <v>-0.17419927435288546</v>
      </c>
      <c r="O567" s="2">
        <f>DATE(LEFT(ALT[[#This Row],[DATEMTH]],4),RIGHT(ALT[[#This Row],[DATEMTH]],2),1)</f>
        <v>43191</v>
      </c>
      <c r="P567" t="str">
        <f>IF(AND(ALT[[#This Row],[DATE]]&gt;=DATE(2023,6,1),ALT[[#This Row],[DATE]]&lt;=DATE(2024,5,31)),"Y","N")</f>
        <v>N</v>
      </c>
      <c r="Q567" t="str">
        <f>LEFT(ALT[[#This Row],[DATEMTH]],4)</f>
        <v>2018</v>
      </c>
    </row>
    <row r="568" spans="1:17" x14ac:dyDescent="0.25">
      <c r="A568" t="s">
        <v>29</v>
      </c>
      <c r="B568" t="s">
        <v>111</v>
      </c>
      <c r="C568" t="s">
        <v>18</v>
      </c>
      <c r="D568" t="s">
        <v>23</v>
      </c>
      <c r="E568" s="14">
        <v>1065702.1038809998</v>
      </c>
      <c r="F568" s="14">
        <v>3509481.4625169984</v>
      </c>
      <c r="G568" s="13">
        <v>0.30366369370040175</v>
      </c>
      <c r="H568" s="12">
        <v>-5048076.53</v>
      </c>
      <c r="I568" s="12">
        <v>-1.532917565182107</v>
      </c>
      <c r="J568" t="s">
        <v>16</v>
      </c>
      <c r="K568" s="14">
        <v>420744.27818799985</v>
      </c>
      <c r="L568" s="14">
        <v>1065702.1038809998</v>
      </c>
      <c r="M568" s="13">
        <v>0.39480477391924307</v>
      </c>
      <c r="N568" s="12">
        <v>-0.60520317275855828</v>
      </c>
      <c r="O568" s="2">
        <f>DATE(LEFT(ALT[[#This Row],[DATEMTH]],4),RIGHT(ALT[[#This Row],[DATEMTH]],2),1)</f>
        <v>43191</v>
      </c>
      <c r="P568" t="str">
        <f>IF(AND(ALT[[#This Row],[DATE]]&gt;=DATE(2023,6,1),ALT[[#This Row],[DATE]]&lt;=DATE(2024,5,31)),"Y","N")</f>
        <v>N</v>
      </c>
      <c r="Q568" t="str">
        <f>LEFT(ALT[[#This Row],[DATEMTH]],4)</f>
        <v>2018</v>
      </c>
    </row>
    <row r="569" spans="1:17" x14ac:dyDescent="0.25">
      <c r="A569" t="s">
        <v>29</v>
      </c>
      <c r="B569" t="s">
        <v>111</v>
      </c>
      <c r="C569" t="s">
        <v>18</v>
      </c>
      <c r="D569" t="s">
        <v>23</v>
      </c>
      <c r="E569" s="14">
        <v>1065702.1038809998</v>
      </c>
      <c r="F569" s="14">
        <v>3509481.4625169984</v>
      </c>
      <c r="G569" s="13">
        <v>0.30366369370040175</v>
      </c>
      <c r="H569" s="12">
        <v>-5048076.53</v>
      </c>
      <c r="I569" s="12">
        <v>-1.532917565182107</v>
      </c>
      <c r="J569" t="s">
        <v>24</v>
      </c>
      <c r="K569" s="14">
        <v>332966.89844499988</v>
      </c>
      <c r="L569" s="14">
        <v>1065702.1038809998</v>
      </c>
      <c r="M569" s="13">
        <v>0.31243899888385712</v>
      </c>
      <c r="N569" s="12">
        <v>-0.47894322943697731</v>
      </c>
      <c r="O569" s="2">
        <f>DATE(LEFT(ALT[[#This Row],[DATEMTH]],4),RIGHT(ALT[[#This Row],[DATEMTH]],2),1)</f>
        <v>43191</v>
      </c>
      <c r="P569" t="str">
        <f>IF(AND(ALT[[#This Row],[DATE]]&gt;=DATE(2023,6,1),ALT[[#This Row],[DATE]]&lt;=DATE(2024,5,31)),"Y","N")</f>
        <v>N</v>
      </c>
      <c r="Q569" t="str">
        <f>LEFT(ALT[[#This Row],[DATEMTH]],4)</f>
        <v>2018</v>
      </c>
    </row>
    <row r="570" spans="1:17" x14ac:dyDescent="0.25">
      <c r="A570" t="s">
        <v>29</v>
      </c>
      <c r="B570" t="s">
        <v>111</v>
      </c>
      <c r="C570" t="s">
        <v>19</v>
      </c>
      <c r="D570" t="s">
        <v>23</v>
      </c>
      <c r="E570" s="14">
        <v>911175.84456599923</v>
      </c>
      <c r="F570" s="14">
        <v>3509481.4625169984</v>
      </c>
      <c r="G570" s="13">
        <v>0.2596326136205046</v>
      </c>
      <c r="H570" s="12">
        <v>-5048076.53</v>
      </c>
      <c r="I570" s="12">
        <v>-1.3106453032402277</v>
      </c>
      <c r="J570" t="s">
        <v>24</v>
      </c>
      <c r="K570" s="14">
        <v>233230.47011299999</v>
      </c>
      <c r="L570" s="14">
        <v>911175.84456599981</v>
      </c>
      <c r="M570" s="13">
        <v>0.25596647617901841</v>
      </c>
      <c r="N570" s="12">
        <v>-0.33548125979098209</v>
      </c>
      <c r="O570" s="2">
        <f>DATE(LEFT(ALT[[#This Row],[DATEMTH]],4),RIGHT(ALT[[#This Row],[DATEMTH]],2),1)</f>
        <v>43191</v>
      </c>
      <c r="P570" t="str">
        <f>IF(AND(ALT[[#This Row],[DATE]]&gt;=DATE(2023,6,1),ALT[[#This Row],[DATE]]&lt;=DATE(2024,5,31)),"Y","N")</f>
        <v>N</v>
      </c>
      <c r="Q570" t="str">
        <f>LEFT(ALT[[#This Row],[DATEMTH]],4)</f>
        <v>2018</v>
      </c>
    </row>
    <row r="571" spans="1:17" x14ac:dyDescent="0.25">
      <c r="A571" t="s">
        <v>29</v>
      </c>
      <c r="B571" t="s">
        <v>111</v>
      </c>
      <c r="C571" t="s">
        <v>19</v>
      </c>
      <c r="D571" t="s">
        <v>23</v>
      </c>
      <c r="E571" s="14">
        <v>911175.84456599923</v>
      </c>
      <c r="F571" s="14">
        <v>3509481.4625169984</v>
      </c>
      <c r="G571" s="13">
        <v>0.2596326136205046</v>
      </c>
      <c r="H571" s="12">
        <v>-5048076.53</v>
      </c>
      <c r="I571" s="12">
        <v>-1.3106453032402277</v>
      </c>
      <c r="J571" t="s">
        <v>25</v>
      </c>
      <c r="K571" s="14">
        <v>650376.32300599979</v>
      </c>
      <c r="L571" s="14">
        <v>911175.84456599981</v>
      </c>
      <c r="M571" s="13">
        <v>0.71377695851428014</v>
      </c>
      <c r="N571" s="12">
        <v>-0.93550841823783604</v>
      </c>
      <c r="O571" s="2">
        <f>DATE(LEFT(ALT[[#This Row],[DATEMTH]],4),RIGHT(ALT[[#This Row],[DATEMTH]],2),1)</f>
        <v>43191</v>
      </c>
      <c r="P571" t="str">
        <f>IF(AND(ALT[[#This Row],[DATE]]&gt;=DATE(2023,6,1),ALT[[#This Row],[DATE]]&lt;=DATE(2024,5,31)),"Y","N")</f>
        <v>N</v>
      </c>
      <c r="Q571" t="str">
        <f>LEFT(ALT[[#This Row],[DATEMTH]],4)</f>
        <v>2018</v>
      </c>
    </row>
    <row r="572" spans="1:17" x14ac:dyDescent="0.25">
      <c r="A572" t="s">
        <v>29</v>
      </c>
      <c r="B572" t="s">
        <v>111</v>
      </c>
      <c r="C572" t="s">
        <v>19</v>
      </c>
      <c r="D572" t="s">
        <v>23</v>
      </c>
      <c r="E572" s="14">
        <v>911175.84456599923</v>
      </c>
      <c r="F572" s="14">
        <v>3509481.4625169984</v>
      </c>
      <c r="G572" s="13">
        <v>0.2596326136205046</v>
      </c>
      <c r="H572" s="12">
        <v>-5048076.53</v>
      </c>
      <c r="I572" s="12">
        <v>-1.3106453032402277</v>
      </c>
      <c r="J572" t="s">
        <v>26</v>
      </c>
      <c r="K572" s="14">
        <v>27315.176539999993</v>
      </c>
      <c r="L572" s="14">
        <v>911175.84456599981</v>
      </c>
      <c r="M572" s="13">
        <v>2.9977941911981245E-2</v>
      </c>
      <c r="N572" s="12">
        <v>-3.9290448767746587E-2</v>
      </c>
      <c r="O572" s="2">
        <f>DATE(LEFT(ALT[[#This Row],[DATEMTH]],4),RIGHT(ALT[[#This Row],[DATEMTH]],2),1)</f>
        <v>43191</v>
      </c>
      <c r="P572" t="str">
        <f>IF(AND(ALT[[#This Row],[DATE]]&gt;=DATE(2023,6,1),ALT[[#This Row],[DATE]]&lt;=DATE(2024,5,31)),"Y","N")</f>
        <v>N</v>
      </c>
      <c r="Q572" t="str">
        <f>LEFT(ALT[[#This Row],[DATEMTH]],4)</f>
        <v>2018</v>
      </c>
    </row>
    <row r="573" spans="1:17" x14ac:dyDescent="0.25">
      <c r="A573" t="s">
        <v>29</v>
      </c>
      <c r="B573" t="s">
        <v>111</v>
      </c>
      <c r="C573" t="s">
        <v>19</v>
      </c>
      <c r="D573" t="s">
        <v>23</v>
      </c>
      <c r="E573" s="14">
        <v>911175.84456599923</v>
      </c>
      <c r="F573" s="14">
        <v>3509481.4625169984</v>
      </c>
      <c r="G573" s="13">
        <v>0.2596326136205046</v>
      </c>
      <c r="H573" s="12">
        <v>-5048076.53</v>
      </c>
      <c r="I573" s="12">
        <v>-1.3106453032402277</v>
      </c>
      <c r="J573" t="s">
        <v>16</v>
      </c>
      <c r="K573" s="14">
        <v>253.87490699999995</v>
      </c>
      <c r="L573" s="14">
        <v>911175.84456599981</v>
      </c>
      <c r="M573" s="13">
        <v>2.7862339472017341E-4</v>
      </c>
      <c r="N573" s="12">
        <v>-3.6517644366284332E-4</v>
      </c>
      <c r="O573" s="2">
        <f>DATE(LEFT(ALT[[#This Row],[DATEMTH]],4),RIGHT(ALT[[#This Row],[DATEMTH]],2),1)</f>
        <v>43191</v>
      </c>
      <c r="P573" t="str">
        <f>IF(AND(ALT[[#This Row],[DATE]]&gt;=DATE(2023,6,1),ALT[[#This Row],[DATE]]&lt;=DATE(2024,5,31)),"Y","N")</f>
        <v>N</v>
      </c>
      <c r="Q573" t="str">
        <f>LEFT(ALT[[#This Row],[DATEMTH]],4)</f>
        <v>2018</v>
      </c>
    </row>
    <row r="574" spans="1:17" x14ac:dyDescent="0.25">
      <c r="A574" t="s">
        <v>29</v>
      </c>
      <c r="B574" t="s">
        <v>111</v>
      </c>
      <c r="C574" t="s">
        <v>20</v>
      </c>
      <c r="D574" t="s">
        <v>23</v>
      </c>
      <c r="E574" s="14">
        <v>850437.00510800036</v>
      </c>
      <c r="F574" s="14">
        <v>3509481.4625169984</v>
      </c>
      <c r="G574" s="13">
        <v>0.24232554415547969</v>
      </c>
      <c r="H574" s="12">
        <v>-5048076.53</v>
      </c>
      <c r="I574" s="12">
        <v>-1.2232778920707559</v>
      </c>
      <c r="J574" t="s">
        <v>16</v>
      </c>
      <c r="K574" s="14">
        <v>331643.86745899991</v>
      </c>
      <c r="L574" s="14">
        <v>850437.00510799978</v>
      </c>
      <c r="M574" s="13">
        <v>0.38996876366743161</v>
      </c>
      <c r="N574" s="12">
        <v>-0.4770401671925345</v>
      </c>
      <c r="O574" s="2">
        <f>DATE(LEFT(ALT[[#This Row],[DATEMTH]],4),RIGHT(ALT[[#This Row],[DATEMTH]],2),1)</f>
        <v>43191</v>
      </c>
      <c r="P574" t="str">
        <f>IF(AND(ALT[[#This Row],[DATE]]&gt;=DATE(2023,6,1),ALT[[#This Row],[DATE]]&lt;=DATE(2024,5,31)),"Y","N")</f>
        <v>N</v>
      </c>
      <c r="Q574" t="str">
        <f>LEFT(ALT[[#This Row],[DATEMTH]],4)</f>
        <v>2018</v>
      </c>
    </row>
    <row r="575" spans="1:17" x14ac:dyDescent="0.25">
      <c r="A575" t="s">
        <v>29</v>
      </c>
      <c r="B575" t="s">
        <v>111</v>
      </c>
      <c r="C575" t="s">
        <v>20</v>
      </c>
      <c r="D575" t="s">
        <v>23</v>
      </c>
      <c r="E575" s="14">
        <v>850437.00510800036</v>
      </c>
      <c r="F575" s="14">
        <v>3509481.4625169984</v>
      </c>
      <c r="G575" s="13">
        <v>0.24232554415547969</v>
      </c>
      <c r="H575" s="12">
        <v>-5048076.53</v>
      </c>
      <c r="I575" s="12">
        <v>-1.2232778920707559</v>
      </c>
      <c r="J575" t="s">
        <v>26</v>
      </c>
      <c r="K575" s="14">
        <v>52324.665394999989</v>
      </c>
      <c r="L575" s="14">
        <v>850437.00510799978</v>
      </c>
      <c r="M575" s="13">
        <v>6.1526797494371857E-2</v>
      </c>
      <c r="N575" s="12">
        <v>-7.5264371144779477E-2</v>
      </c>
      <c r="O575" s="2">
        <f>DATE(LEFT(ALT[[#This Row],[DATEMTH]],4),RIGHT(ALT[[#This Row],[DATEMTH]],2),1)</f>
        <v>43191</v>
      </c>
      <c r="P575" t="str">
        <f>IF(AND(ALT[[#This Row],[DATE]]&gt;=DATE(2023,6,1),ALT[[#This Row],[DATE]]&lt;=DATE(2024,5,31)),"Y","N")</f>
        <v>N</v>
      </c>
      <c r="Q575" t="str">
        <f>LEFT(ALT[[#This Row],[DATEMTH]],4)</f>
        <v>2018</v>
      </c>
    </row>
    <row r="576" spans="1:17" x14ac:dyDescent="0.25">
      <c r="A576" t="s">
        <v>29</v>
      </c>
      <c r="B576" t="s">
        <v>111</v>
      </c>
      <c r="C576" t="s">
        <v>20</v>
      </c>
      <c r="D576" t="s">
        <v>23</v>
      </c>
      <c r="E576" s="14">
        <v>850437.00510800036</v>
      </c>
      <c r="F576" s="14">
        <v>3509481.4625169984</v>
      </c>
      <c r="G576" s="13">
        <v>0.24232554415547969</v>
      </c>
      <c r="H576" s="12">
        <v>-5048076.53</v>
      </c>
      <c r="I576" s="12">
        <v>-1.2232778920707559</v>
      </c>
      <c r="J576" t="s">
        <v>25</v>
      </c>
      <c r="K576" s="14">
        <v>136182.87742200002</v>
      </c>
      <c r="L576" s="14">
        <v>850437.00510799978</v>
      </c>
      <c r="M576" s="13">
        <v>0.16013282183635191</v>
      </c>
      <c r="N576" s="12">
        <v>-0.19588694074731447</v>
      </c>
      <c r="O576" s="2">
        <f>DATE(LEFT(ALT[[#This Row],[DATEMTH]],4),RIGHT(ALT[[#This Row],[DATEMTH]],2),1)</f>
        <v>43191</v>
      </c>
      <c r="P576" t="str">
        <f>IF(AND(ALT[[#This Row],[DATE]]&gt;=DATE(2023,6,1),ALT[[#This Row],[DATE]]&lt;=DATE(2024,5,31)),"Y","N")</f>
        <v>N</v>
      </c>
      <c r="Q576" t="str">
        <f>LEFT(ALT[[#This Row],[DATEMTH]],4)</f>
        <v>2018</v>
      </c>
    </row>
    <row r="577" spans="1:17" x14ac:dyDescent="0.25">
      <c r="A577" t="s">
        <v>29</v>
      </c>
      <c r="B577" t="s">
        <v>111</v>
      </c>
      <c r="C577" t="s">
        <v>20</v>
      </c>
      <c r="D577" t="s">
        <v>23</v>
      </c>
      <c r="E577" s="14">
        <v>850437.00510800036</v>
      </c>
      <c r="F577" s="14">
        <v>3509481.4625169984</v>
      </c>
      <c r="G577" s="13">
        <v>0.24232554415547969</v>
      </c>
      <c r="H577" s="12">
        <v>-5048076.53</v>
      </c>
      <c r="I577" s="12">
        <v>-1.2232778920707559</v>
      </c>
      <c r="J577" t="s">
        <v>24</v>
      </c>
      <c r="K577" s="14">
        <v>330285.59483199992</v>
      </c>
      <c r="L577" s="14">
        <v>850437.00510799978</v>
      </c>
      <c r="M577" s="13">
        <v>0.38837161700184469</v>
      </c>
      <c r="N577" s="12">
        <v>-0.47508641298612753</v>
      </c>
      <c r="O577" s="2">
        <f>DATE(LEFT(ALT[[#This Row],[DATEMTH]],4),RIGHT(ALT[[#This Row],[DATEMTH]],2),1)</f>
        <v>43191</v>
      </c>
      <c r="P577" t="str">
        <f>IF(AND(ALT[[#This Row],[DATE]]&gt;=DATE(2023,6,1),ALT[[#This Row],[DATE]]&lt;=DATE(2024,5,31)),"Y","N")</f>
        <v>N</v>
      </c>
      <c r="Q577" t="str">
        <f>LEFT(ALT[[#This Row],[DATEMTH]],4)</f>
        <v>2018</v>
      </c>
    </row>
    <row r="578" spans="1:17" x14ac:dyDescent="0.25">
      <c r="A578" t="s">
        <v>30</v>
      </c>
      <c r="B578" t="s">
        <v>14</v>
      </c>
      <c r="C578" t="s">
        <v>15</v>
      </c>
      <c r="D578" t="s">
        <v>22</v>
      </c>
      <c r="E578" s="14">
        <v>12086.2693</v>
      </c>
      <c r="F578" s="14">
        <v>67644.537636000008</v>
      </c>
      <c r="G578" s="13">
        <v>0.17867324875568019</v>
      </c>
      <c r="H578" s="12">
        <v>-14644021.199999999</v>
      </c>
      <c r="I578" s="12">
        <v>-2.6164948426510541</v>
      </c>
      <c r="J578" t="s">
        <v>26</v>
      </c>
      <c r="K578" s="14">
        <v>1381.5816960000004</v>
      </c>
      <c r="L578" s="14">
        <v>12086.2693</v>
      </c>
      <c r="M578" s="13">
        <v>0.11431002087633448</v>
      </c>
      <c r="N578" s="12">
        <v>-0.29909158008626346</v>
      </c>
      <c r="O578" s="2">
        <f>DATE(LEFT(ALT[[#This Row],[DATEMTH]],4),RIGHT(ALT[[#This Row],[DATEMTH]],2),1)</f>
        <v>43221</v>
      </c>
      <c r="P578" t="str">
        <f>IF(AND(ALT[[#This Row],[DATE]]&gt;=DATE(2023,6,1),ALT[[#This Row],[DATE]]&lt;=DATE(2024,5,31)),"Y","N")</f>
        <v>N</v>
      </c>
      <c r="Q578" t="str">
        <f>LEFT(ALT[[#This Row],[DATEMTH]],4)</f>
        <v>2018</v>
      </c>
    </row>
    <row r="579" spans="1:17" x14ac:dyDescent="0.25">
      <c r="A579" t="s">
        <v>30</v>
      </c>
      <c r="B579" t="s">
        <v>14</v>
      </c>
      <c r="C579" t="s">
        <v>15</v>
      </c>
      <c r="D579" t="s">
        <v>22</v>
      </c>
      <c r="E579" s="14">
        <v>12086.2693</v>
      </c>
      <c r="F579" s="14">
        <v>67644.537636000008</v>
      </c>
      <c r="G579" s="13">
        <v>0.17867324875568019</v>
      </c>
      <c r="H579" s="12">
        <v>-14644021.199999999</v>
      </c>
      <c r="I579" s="12">
        <v>-2.6164948426510541</v>
      </c>
      <c r="J579" t="s">
        <v>25</v>
      </c>
      <c r="K579" s="14">
        <v>1657.7471519999999</v>
      </c>
      <c r="L579" s="14">
        <v>12086.2693</v>
      </c>
      <c r="M579" s="13">
        <v>0.13715954119936744</v>
      </c>
      <c r="N579" s="12">
        <v>-0.35887723216852968</v>
      </c>
      <c r="O579" s="2">
        <f>DATE(LEFT(ALT[[#This Row],[DATEMTH]],4),RIGHT(ALT[[#This Row],[DATEMTH]],2),1)</f>
        <v>43221</v>
      </c>
      <c r="P579" t="str">
        <f>IF(AND(ALT[[#This Row],[DATE]]&gt;=DATE(2023,6,1),ALT[[#This Row],[DATE]]&lt;=DATE(2024,5,31)),"Y","N")</f>
        <v>N</v>
      </c>
      <c r="Q579" t="str">
        <f>LEFT(ALT[[#This Row],[DATEMTH]],4)</f>
        <v>2018</v>
      </c>
    </row>
    <row r="580" spans="1:17" x14ac:dyDescent="0.25">
      <c r="A580" t="s">
        <v>30</v>
      </c>
      <c r="B580" t="s">
        <v>14</v>
      </c>
      <c r="C580" t="s">
        <v>15</v>
      </c>
      <c r="D580" t="s">
        <v>22</v>
      </c>
      <c r="E580" s="14">
        <v>12086.2693</v>
      </c>
      <c r="F580" s="14">
        <v>67644.537636000008</v>
      </c>
      <c r="G580" s="13">
        <v>0.17867324875568019</v>
      </c>
      <c r="H580" s="12">
        <v>-14644021.199999999</v>
      </c>
      <c r="I580" s="12">
        <v>-2.6164948426510541</v>
      </c>
      <c r="J580" t="s">
        <v>24</v>
      </c>
      <c r="K580" s="14">
        <v>5242.3350879999998</v>
      </c>
      <c r="L580" s="14">
        <v>12086.2693</v>
      </c>
      <c r="M580" s="13">
        <v>0.4337430316896877</v>
      </c>
      <c r="N580" s="12">
        <v>-1.1348864054519006</v>
      </c>
      <c r="O580" s="2">
        <f>DATE(LEFT(ALT[[#This Row],[DATEMTH]],4),RIGHT(ALT[[#This Row],[DATEMTH]],2),1)</f>
        <v>43221</v>
      </c>
      <c r="P580" t="str">
        <f>IF(AND(ALT[[#This Row],[DATE]]&gt;=DATE(2023,6,1),ALT[[#This Row],[DATE]]&lt;=DATE(2024,5,31)),"Y","N")</f>
        <v>N</v>
      </c>
      <c r="Q580" t="str">
        <f>LEFT(ALT[[#This Row],[DATEMTH]],4)</f>
        <v>2018</v>
      </c>
    </row>
    <row r="581" spans="1:17" x14ac:dyDescent="0.25">
      <c r="A581" t="s">
        <v>30</v>
      </c>
      <c r="B581" t="s">
        <v>14</v>
      </c>
      <c r="C581" t="s">
        <v>15</v>
      </c>
      <c r="D581" t="s">
        <v>22</v>
      </c>
      <c r="E581" s="14">
        <v>12086.2693</v>
      </c>
      <c r="F581" s="14">
        <v>67644.537636000008</v>
      </c>
      <c r="G581" s="13">
        <v>0.17867324875568019</v>
      </c>
      <c r="H581" s="12">
        <v>-14644021.199999999</v>
      </c>
      <c r="I581" s="12">
        <v>-2.6164948426510541</v>
      </c>
      <c r="J581" t="s">
        <v>16</v>
      </c>
      <c r="K581" s="14">
        <v>3804.605364</v>
      </c>
      <c r="L581" s="14">
        <v>12086.2693</v>
      </c>
      <c r="M581" s="13">
        <v>0.31478740623461038</v>
      </c>
      <c r="N581" s="12">
        <v>-0.82363962494436038</v>
      </c>
      <c r="O581" s="2">
        <f>DATE(LEFT(ALT[[#This Row],[DATEMTH]],4),RIGHT(ALT[[#This Row],[DATEMTH]],2),1)</f>
        <v>43221</v>
      </c>
      <c r="P581" t="str">
        <f>IF(AND(ALT[[#This Row],[DATE]]&gt;=DATE(2023,6,1),ALT[[#This Row],[DATE]]&lt;=DATE(2024,5,31)),"Y","N")</f>
        <v>N</v>
      </c>
      <c r="Q581" t="str">
        <f>LEFT(ALT[[#This Row],[DATEMTH]],4)</f>
        <v>2018</v>
      </c>
    </row>
    <row r="582" spans="1:17" x14ac:dyDescent="0.25">
      <c r="A582" t="s">
        <v>30</v>
      </c>
      <c r="B582" t="s">
        <v>14</v>
      </c>
      <c r="C582" t="s">
        <v>18</v>
      </c>
      <c r="D582" t="s">
        <v>22</v>
      </c>
      <c r="E582" s="14">
        <v>14611.164167999999</v>
      </c>
      <c r="F582" s="14">
        <v>67644.537636000008</v>
      </c>
      <c r="G582" s="13">
        <v>0.21599917271404376</v>
      </c>
      <c r="H582" s="12">
        <v>-14644021.199999999</v>
      </c>
      <c r="I582" s="12">
        <v>-3.1630964644069182</v>
      </c>
      <c r="J582" t="s">
        <v>26</v>
      </c>
      <c r="K582" s="14">
        <v>2398.7465760000009</v>
      </c>
      <c r="L582" s="14">
        <v>14611.164168000001</v>
      </c>
      <c r="M582" s="13">
        <v>0.16417217330659459</v>
      </c>
      <c r="N582" s="12">
        <v>-0.51929242094008921</v>
      </c>
      <c r="O582" s="2">
        <f>DATE(LEFT(ALT[[#This Row],[DATEMTH]],4),RIGHT(ALT[[#This Row],[DATEMTH]],2),1)</f>
        <v>43221</v>
      </c>
      <c r="P582" t="str">
        <f>IF(AND(ALT[[#This Row],[DATE]]&gt;=DATE(2023,6,1),ALT[[#This Row],[DATE]]&lt;=DATE(2024,5,31)),"Y","N")</f>
        <v>N</v>
      </c>
      <c r="Q582" t="str">
        <f>LEFT(ALT[[#This Row],[DATEMTH]],4)</f>
        <v>2018</v>
      </c>
    </row>
    <row r="583" spans="1:17" x14ac:dyDescent="0.25">
      <c r="A583" t="s">
        <v>30</v>
      </c>
      <c r="B583" t="s">
        <v>14</v>
      </c>
      <c r="C583" t="s">
        <v>18</v>
      </c>
      <c r="D583" t="s">
        <v>22</v>
      </c>
      <c r="E583" s="14">
        <v>14611.164167999999</v>
      </c>
      <c r="F583" s="14">
        <v>67644.537636000008</v>
      </c>
      <c r="G583" s="13">
        <v>0.21599917271404376</v>
      </c>
      <c r="H583" s="12">
        <v>-14644021.199999999</v>
      </c>
      <c r="I583" s="12">
        <v>-3.1630964644069182</v>
      </c>
      <c r="J583" t="s">
        <v>16</v>
      </c>
      <c r="K583" s="14">
        <v>5908.2257120000004</v>
      </c>
      <c r="L583" s="14">
        <v>14611.164168000001</v>
      </c>
      <c r="M583" s="13">
        <v>0.40436378950143076</v>
      </c>
      <c r="N583" s="12">
        <v>-1.2790416729061589</v>
      </c>
      <c r="O583" s="2">
        <f>DATE(LEFT(ALT[[#This Row],[DATEMTH]],4),RIGHT(ALT[[#This Row],[DATEMTH]],2),1)</f>
        <v>43221</v>
      </c>
      <c r="P583" t="str">
        <f>IF(AND(ALT[[#This Row],[DATE]]&gt;=DATE(2023,6,1),ALT[[#This Row],[DATE]]&lt;=DATE(2024,5,31)),"Y","N")</f>
        <v>N</v>
      </c>
      <c r="Q583" t="str">
        <f>LEFT(ALT[[#This Row],[DATEMTH]],4)</f>
        <v>2018</v>
      </c>
    </row>
    <row r="584" spans="1:17" x14ac:dyDescent="0.25">
      <c r="A584" t="s">
        <v>30</v>
      </c>
      <c r="B584" t="s">
        <v>14</v>
      </c>
      <c r="C584" t="s">
        <v>18</v>
      </c>
      <c r="D584" t="s">
        <v>22</v>
      </c>
      <c r="E584" s="14">
        <v>14611.164167999999</v>
      </c>
      <c r="F584" s="14">
        <v>67644.537636000008</v>
      </c>
      <c r="G584" s="13">
        <v>0.21599917271404376</v>
      </c>
      <c r="H584" s="12">
        <v>-14644021.199999999</v>
      </c>
      <c r="I584" s="12">
        <v>-3.1630964644069182</v>
      </c>
      <c r="J584" t="s">
        <v>24</v>
      </c>
      <c r="K584" s="14">
        <v>4836.5812519999999</v>
      </c>
      <c r="L584" s="14">
        <v>14611.164168000001</v>
      </c>
      <c r="M584" s="13">
        <v>0.33101956807744493</v>
      </c>
      <c r="N584" s="12">
        <v>-1.0470468254352712</v>
      </c>
      <c r="O584" s="2">
        <f>DATE(LEFT(ALT[[#This Row],[DATEMTH]],4),RIGHT(ALT[[#This Row],[DATEMTH]],2),1)</f>
        <v>43221</v>
      </c>
      <c r="P584" t="str">
        <f>IF(AND(ALT[[#This Row],[DATE]]&gt;=DATE(2023,6,1),ALT[[#This Row],[DATE]]&lt;=DATE(2024,5,31)),"Y","N")</f>
        <v>N</v>
      </c>
      <c r="Q584" t="str">
        <f>LEFT(ALT[[#This Row],[DATEMTH]],4)</f>
        <v>2018</v>
      </c>
    </row>
    <row r="585" spans="1:17" x14ac:dyDescent="0.25">
      <c r="A585" t="s">
        <v>30</v>
      </c>
      <c r="B585" t="s">
        <v>14</v>
      </c>
      <c r="C585" t="s">
        <v>18</v>
      </c>
      <c r="D585" t="s">
        <v>22</v>
      </c>
      <c r="E585" s="14">
        <v>14611.164167999999</v>
      </c>
      <c r="F585" s="14">
        <v>67644.537636000008</v>
      </c>
      <c r="G585" s="13">
        <v>0.21599917271404376</v>
      </c>
      <c r="H585" s="12">
        <v>-14644021.199999999</v>
      </c>
      <c r="I585" s="12">
        <v>-3.1630964644069182</v>
      </c>
      <c r="J585" t="s">
        <v>25</v>
      </c>
      <c r="K585" s="14">
        <v>1467.6106279999997</v>
      </c>
      <c r="L585" s="14">
        <v>14611.164168000001</v>
      </c>
      <c r="M585" s="13">
        <v>0.10044446911452974</v>
      </c>
      <c r="N585" s="12">
        <v>-0.3177155451253989</v>
      </c>
      <c r="O585" s="2">
        <f>DATE(LEFT(ALT[[#This Row],[DATEMTH]],4),RIGHT(ALT[[#This Row],[DATEMTH]],2),1)</f>
        <v>43221</v>
      </c>
      <c r="P585" t="str">
        <f>IF(AND(ALT[[#This Row],[DATE]]&gt;=DATE(2023,6,1),ALT[[#This Row],[DATE]]&lt;=DATE(2024,5,31)),"Y","N")</f>
        <v>N</v>
      </c>
      <c r="Q585" t="str">
        <f>LEFT(ALT[[#This Row],[DATEMTH]],4)</f>
        <v>2018</v>
      </c>
    </row>
    <row r="586" spans="1:17" x14ac:dyDescent="0.25">
      <c r="A586" t="s">
        <v>30</v>
      </c>
      <c r="B586" t="s">
        <v>14</v>
      </c>
      <c r="C586" t="s">
        <v>19</v>
      </c>
      <c r="D586" t="s">
        <v>22</v>
      </c>
      <c r="E586" s="14">
        <v>18423.729331999999</v>
      </c>
      <c r="F586" s="14">
        <v>67644.537636000008</v>
      </c>
      <c r="G586" s="13">
        <v>0.27236093224761732</v>
      </c>
      <c r="H586" s="12">
        <v>-14644021.199999999</v>
      </c>
      <c r="I586" s="12">
        <v>-3.9884592658858713</v>
      </c>
      <c r="J586" t="s">
        <v>24</v>
      </c>
      <c r="K586" s="14">
        <v>5353.5466040000001</v>
      </c>
      <c r="L586" s="14">
        <v>18423.729332000003</v>
      </c>
      <c r="M586" s="13">
        <v>0.29057887833281804</v>
      </c>
      <c r="N586" s="12">
        <v>-1.1589620197572514</v>
      </c>
      <c r="O586" s="2">
        <f>DATE(LEFT(ALT[[#This Row],[DATEMTH]],4),RIGHT(ALT[[#This Row],[DATEMTH]],2),1)</f>
        <v>43221</v>
      </c>
      <c r="P586" t="str">
        <f>IF(AND(ALT[[#This Row],[DATE]]&gt;=DATE(2023,6,1),ALT[[#This Row],[DATE]]&lt;=DATE(2024,5,31)),"Y","N")</f>
        <v>N</v>
      </c>
      <c r="Q586" t="str">
        <f>LEFT(ALT[[#This Row],[DATEMTH]],4)</f>
        <v>2018</v>
      </c>
    </row>
    <row r="587" spans="1:17" x14ac:dyDescent="0.25">
      <c r="A587" t="s">
        <v>30</v>
      </c>
      <c r="B587" t="s">
        <v>14</v>
      </c>
      <c r="C587" t="s">
        <v>19</v>
      </c>
      <c r="D587" t="s">
        <v>22</v>
      </c>
      <c r="E587" s="14">
        <v>18423.729331999999</v>
      </c>
      <c r="F587" s="14">
        <v>67644.537636000008</v>
      </c>
      <c r="G587" s="13">
        <v>0.27236093224761732</v>
      </c>
      <c r="H587" s="12">
        <v>-14644021.199999999</v>
      </c>
      <c r="I587" s="12">
        <v>-3.9884592658858713</v>
      </c>
      <c r="J587" t="s">
        <v>16</v>
      </c>
      <c r="K587" s="14">
        <v>2.2864040000000001</v>
      </c>
      <c r="L587" s="14">
        <v>18423.729332000003</v>
      </c>
      <c r="M587" s="13">
        <v>1.2410104158601409E-4</v>
      </c>
      <c r="N587" s="12">
        <v>-4.9497194921982576E-4</v>
      </c>
      <c r="O587" s="2">
        <f>DATE(LEFT(ALT[[#This Row],[DATEMTH]],4),RIGHT(ALT[[#This Row],[DATEMTH]],2),1)</f>
        <v>43221</v>
      </c>
      <c r="P587" t="str">
        <f>IF(AND(ALT[[#This Row],[DATE]]&gt;=DATE(2023,6,1),ALT[[#This Row],[DATE]]&lt;=DATE(2024,5,31)),"Y","N")</f>
        <v>N</v>
      </c>
      <c r="Q587" t="str">
        <f>LEFT(ALT[[#This Row],[DATEMTH]],4)</f>
        <v>2018</v>
      </c>
    </row>
    <row r="588" spans="1:17" x14ac:dyDescent="0.25">
      <c r="A588" t="s">
        <v>30</v>
      </c>
      <c r="B588" t="s">
        <v>14</v>
      </c>
      <c r="C588" t="s">
        <v>19</v>
      </c>
      <c r="D588" t="s">
        <v>22</v>
      </c>
      <c r="E588" s="14">
        <v>18423.729331999999</v>
      </c>
      <c r="F588" s="14">
        <v>67644.537636000008</v>
      </c>
      <c r="G588" s="13">
        <v>0.27236093224761732</v>
      </c>
      <c r="H588" s="12">
        <v>-14644021.199999999</v>
      </c>
      <c r="I588" s="12">
        <v>-3.9884592658858713</v>
      </c>
      <c r="J588" t="s">
        <v>26</v>
      </c>
      <c r="K588" s="14">
        <v>454.38496800000001</v>
      </c>
      <c r="L588" s="14">
        <v>18423.729332000003</v>
      </c>
      <c r="M588" s="13">
        <v>2.4663028847844774E-2</v>
      </c>
      <c r="N588" s="12">
        <v>-9.8367485932997031E-2</v>
      </c>
      <c r="O588" s="2">
        <f>DATE(LEFT(ALT[[#This Row],[DATEMTH]],4),RIGHT(ALT[[#This Row],[DATEMTH]],2),1)</f>
        <v>43221</v>
      </c>
      <c r="P588" t="str">
        <f>IF(AND(ALT[[#This Row],[DATE]]&gt;=DATE(2023,6,1),ALT[[#This Row],[DATE]]&lt;=DATE(2024,5,31)),"Y","N")</f>
        <v>N</v>
      </c>
      <c r="Q588" t="str">
        <f>LEFT(ALT[[#This Row],[DATEMTH]],4)</f>
        <v>2018</v>
      </c>
    </row>
    <row r="589" spans="1:17" x14ac:dyDescent="0.25">
      <c r="A589" t="s">
        <v>30</v>
      </c>
      <c r="B589" t="s">
        <v>14</v>
      </c>
      <c r="C589" t="s">
        <v>19</v>
      </c>
      <c r="D589" t="s">
        <v>22</v>
      </c>
      <c r="E589" s="14">
        <v>18423.729331999999</v>
      </c>
      <c r="F589" s="14">
        <v>67644.537636000008</v>
      </c>
      <c r="G589" s="13">
        <v>0.27236093224761732</v>
      </c>
      <c r="H589" s="12">
        <v>-14644021.199999999</v>
      </c>
      <c r="I589" s="12">
        <v>-3.9884592658858713</v>
      </c>
      <c r="J589" t="s">
        <v>25</v>
      </c>
      <c r="K589" s="14">
        <v>12613.511356000001</v>
      </c>
      <c r="L589" s="14">
        <v>18423.729332000003</v>
      </c>
      <c r="M589" s="13">
        <v>0.68463399177775108</v>
      </c>
      <c r="N589" s="12">
        <v>-2.7306347882464026</v>
      </c>
      <c r="O589" s="2">
        <f>DATE(LEFT(ALT[[#This Row],[DATEMTH]],4),RIGHT(ALT[[#This Row],[DATEMTH]],2),1)</f>
        <v>43221</v>
      </c>
      <c r="P589" t="str">
        <f>IF(AND(ALT[[#This Row],[DATE]]&gt;=DATE(2023,6,1),ALT[[#This Row],[DATE]]&lt;=DATE(2024,5,31)),"Y","N")</f>
        <v>N</v>
      </c>
      <c r="Q589" t="str">
        <f>LEFT(ALT[[#This Row],[DATEMTH]],4)</f>
        <v>2018</v>
      </c>
    </row>
    <row r="590" spans="1:17" x14ac:dyDescent="0.25">
      <c r="A590" t="s">
        <v>30</v>
      </c>
      <c r="B590" t="s">
        <v>14</v>
      </c>
      <c r="C590" t="s">
        <v>20</v>
      </c>
      <c r="D590" t="s">
        <v>22</v>
      </c>
      <c r="E590" s="14">
        <v>22523.374836000003</v>
      </c>
      <c r="F590" s="14">
        <v>67644.537636000008</v>
      </c>
      <c r="G590" s="13">
        <v>0.3329666462826586</v>
      </c>
      <c r="H590" s="12">
        <v>-14644021.199999999</v>
      </c>
      <c r="I590" s="12">
        <v>-4.8759706270561534</v>
      </c>
      <c r="J590" t="s">
        <v>16</v>
      </c>
      <c r="K590" s="14">
        <v>8459.9687800000011</v>
      </c>
      <c r="L590" s="14">
        <v>22523.374836000003</v>
      </c>
      <c r="M590" s="13">
        <v>0.3756083997890981</v>
      </c>
      <c r="N590" s="12">
        <v>-1.8314555246472071</v>
      </c>
      <c r="O590" s="2">
        <f>DATE(LEFT(ALT[[#This Row],[DATEMTH]],4),RIGHT(ALT[[#This Row],[DATEMTH]],2),1)</f>
        <v>43221</v>
      </c>
      <c r="P590" t="str">
        <f>IF(AND(ALT[[#This Row],[DATE]]&gt;=DATE(2023,6,1),ALT[[#This Row],[DATE]]&lt;=DATE(2024,5,31)),"Y","N")</f>
        <v>N</v>
      </c>
      <c r="Q590" t="str">
        <f>LEFT(ALT[[#This Row],[DATEMTH]],4)</f>
        <v>2018</v>
      </c>
    </row>
    <row r="591" spans="1:17" x14ac:dyDescent="0.25">
      <c r="A591" t="s">
        <v>30</v>
      </c>
      <c r="B591" t="s">
        <v>14</v>
      </c>
      <c r="C591" t="s">
        <v>20</v>
      </c>
      <c r="D591" t="s">
        <v>22</v>
      </c>
      <c r="E591" s="14">
        <v>22523.374836000003</v>
      </c>
      <c r="F591" s="14">
        <v>67644.537636000008</v>
      </c>
      <c r="G591" s="13">
        <v>0.3329666462826586</v>
      </c>
      <c r="H591" s="12">
        <v>-14644021.199999999</v>
      </c>
      <c r="I591" s="12">
        <v>-4.8759706270561534</v>
      </c>
      <c r="J591" t="s">
        <v>26</v>
      </c>
      <c r="K591" s="14">
        <v>1440.0902439999998</v>
      </c>
      <c r="L591" s="14">
        <v>22523.374836000003</v>
      </c>
      <c r="M591" s="13">
        <v>6.393758726149007E-2</v>
      </c>
      <c r="N591" s="12">
        <v>-0.31175779745186527</v>
      </c>
      <c r="O591" s="2">
        <f>DATE(LEFT(ALT[[#This Row],[DATEMTH]],4),RIGHT(ALT[[#This Row],[DATEMTH]],2),1)</f>
        <v>43221</v>
      </c>
      <c r="P591" t="str">
        <f>IF(AND(ALT[[#This Row],[DATE]]&gt;=DATE(2023,6,1),ALT[[#This Row],[DATE]]&lt;=DATE(2024,5,31)),"Y","N")</f>
        <v>N</v>
      </c>
      <c r="Q591" t="str">
        <f>LEFT(ALT[[#This Row],[DATEMTH]],4)</f>
        <v>2018</v>
      </c>
    </row>
    <row r="592" spans="1:17" x14ac:dyDescent="0.25">
      <c r="A592" t="s">
        <v>30</v>
      </c>
      <c r="B592" t="s">
        <v>14</v>
      </c>
      <c r="C592" t="s">
        <v>20</v>
      </c>
      <c r="D592" t="s">
        <v>22</v>
      </c>
      <c r="E592" s="14">
        <v>22523.374836000003</v>
      </c>
      <c r="F592" s="14">
        <v>67644.537636000008</v>
      </c>
      <c r="G592" s="13">
        <v>0.3329666462826586</v>
      </c>
      <c r="H592" s="12">
        <v>-14644021.199999999</v>
      </c>
      <c r="I592" s="12">
        <v>-4.8759706270561534</v>
      </c>
      <c r="J592" t="s">
        <v>24</v>
      </c>
      <c r="K592" s="14">
        <v>9667.4444000000003</v>
      </c>
      <c r="L592" s="14">
        <v>22523.374836000003</v>
      </c>
      <c r="M592" s="13">
        <v>0.42921828857317335</v>
      </c>
      <c r="N592" s="12">
        <v>-2.0928557676781052</v>
      </c>
      <c r="O592" s="2">
        <f>DATE(LEFT(ALT[[#This Row],[DATEMTH]],4),RIGHT(ALT[[#This Row],[DATEMTH]],2),1)</f>
        <v>43221</v>
      </c>
      <c r="P592" t="str">
        <f>IF(AND(ALT[[#This Row],[DATE]]&gt;=DATE(2023,6,1),ALT[[#This Row],[DATE]]&lt;=DATE(2024,5,31)),"Y","N")</f>
        <v>N</v>
      </c>
      <c r="Q592" t="str">
        <f>LEFT(ALT[[#This Row],[DATEMTH]],4)</f>
        <v>2018</v>
      </c>
    </row>
    <row r="593" spans="1:17" x14ac:dyDescent="0.25">
      <c r="A593" t="s">
        <v>30</v>
      </c>
      <c r="B593" t="s">
        <v>14</v>
      </c>
      <c r="C593" t="s">
        <v>20</v>
      </c>
      <c r="D593" t="s">
        <v>22</v>
      </c>
      <c r="E593" s="14">
        <v>22523.374836000003</v>
      </c>
      <c r="F593" s="14">
        <v>67644.537636000008</v>
      </c>
      <c r="G593" s="13">
        <v>0.3329666462826586</v>
      </c>
      <c r="H593" s="12">
        <v>-14644021.199999999</v>
      </c>
      <c r="I593" s="12">
        <v>-4.8759706270561534</v>
      </c>
      <c r="J593" t="s">
        <v>25</v>
      </c>
      <c r="K593" s="14">
        <v>2955.871412</v>
      </c>
      <c r="L593" s="14">
        <v>22523.374836000003</v>
      </c>
      <c r="M593" s="13">
        <v>0.1312357243762384</v>
      </c>
      <c r="N593" s="12">
        <v>-0.6399015372789757</v>
      </c>
      <c r="O593" s="2">
        <f>DATE(LEFT(ALT[[#This Row],[DATEMTH]],4),RIGHT(ALT[[#This Row],[DATEMTH]],2),1)</f>
        <v>43221</v>
      </c>
      <c r="P593" t="str">
        <f>IF(AND(ALT[[#This Row],[DATE]]&gt;=DATE(2023,6,1),ALT[[#This Row],[DATE]]&lt;=DATE(2024,5,31)),"Y","N")</f>
        <v>N</v>
      </c>
      <c r="Q593" t="str">
        <f>LEFT(ALT[[#This Row],[DATEMTH]],4)</f>
        <v>2018</v>
      </c>
    </row>
    <row r="594" spans="1:17" x14ac:dyDescent="0.25">
      <c r="A594" t="s">
        <v>30</v>
      </c>
      <c r="B594" t="s">
        <v>14</v>
      </c>
      <c r="C594" t="s">
        <v>15</v>
      </c>
      <c r="D594" t="s">
        <v>17</v>
      </c>
      <c r="E594" s="14">
        <v>12086.2693</v>
      </c>
      <c r="F594" s="14">
        <v>67644.537636000008</v>
      </c>
      <c r="G594" s="13">
        <v>0.17867324875568019</v>
      </c>
      <c r="H594" s="12">
        <v>-31884480.969999999</v>
      </c>
      <c r="I594" s="12">
        <v>-5.6969037997985614</v>
      </c>
      <c r="J594" t="s">
        <v>26</v>
      </c>
      <c r="K594" s="14">
        <v>1381.5816960000004</v>
      </c>
      <c r="L594" s="14">
        <v>12086.2693</v>
      </c>
      <c r="M594" s="13">
        <v>0.11431002087633448</v>
      </c>
      <c r="N594" s="12">
        <v>-0.65121319228544272</v>
      </c>
      <c r="O594" s="2">
        <f>DATE(LEFT(ALT[[#This Row],[DATEMTH]],4),RIGHT(ALT[[#This Row],[DATEMTH]],2),1)</f>
        <v>43221</v>
      </c>
      <c r="P594" t="str">
        <f>IF(AND(ALT[[#This Row],[DATE]]&gt;=DATE(2023,6,1),ALT[[#This Row],[DATE]]&lt;=DATE(2024,5,31)),"Y","N")</f>
        <v>N</v>
      </c>
      <c r="Q594" t="str">
        <f>LEFT(ALT[[#This Row],[DATEMTH]],4)</f>
        <v>2018</v>
      </c>
    </row>
    <row r="595" spans="1:17" x14ac:dyDescent="0.25">
      <c r="A595" t="s">
        <v>30</v>
      </c>
      <c r="B595" t="s">
        <v>14</v>
      </c>
      <c r="C595" t="s">
        <v>15</v>
      </c>
      <c r="D595" t="s">
        <v>17</v>
      </c>
      <c r="E595" s="14">
        <v>12086.2693</v>
      </c>
      <c r="F595" s="14">
        <v>67644.537636000008</v>
      </c>
      <c r="G595" s="13">
        <v>0.17867324875568019</v>
      </c>
      <c r="H595" s="12">
        <v>-31884480.969999999</v>
      </c>
      <c r="I595" s="12">
        <v>-5.6969037997985614</v>
      </c>
      <c r="J595" t="s">
        <v>25</v>
      </c>
      <c r="K595" s="14">
        <v>1657.7471519999999</v>
      </c>
      <c r="L595" s="14">
        <v>12086.2693</v>
      </c>
      <c r="M595" s="13">
        <v>0.13715954119936744</v>
      </c>
      <c r="N595" s="12">
        <v>-0.7813847114373037</v>
      </c>
      <c r="O595" s="2">
        <f>DATE(LEFT(ALT[[#This Row],[DATEMTH]],4),RIGHT(ALT[[#This Row],[DATEMTH]],2),1)</f>
        <v>43221</v>
      </c>
      <c r="P595" t="str">
        <f>IF(AND(ALT[[#This Row],[DATE]]&gt;=DATE(2023,6,1),ALT[[#This Row],[DATE]]&lt;=DATE(2024,5,31)),"Y","N")</f>
        <v>N</v>
      </c>
      <c r="Q595" t="str">
        <f>LEFT(ALT[[#This Row],[DATEMTH]],4)</f>
        <v>2018</v>
      </c>
    </row>
    <row r="596" spans="1:17" x14ac:dyDescent="0.25">
      <c r="A596" t="s">
        <v>30</v>
      </c>
      <c r="B596" t="s">
        <v>14</v>
      </c>
      <c r="C596" t="s">
        <v>15</v>
      </c>
      <c r="D596" t="s">
        <v>17</v>
      </c>
      <c r="E596" s="14">
        <v>12086.2693</v>
      </c>
      <c r="F596" s="14">
        <v>67644.537636000008</v>
      </c>
      <c r="G596" s="13">
        <v>0.17867324875568019</v>
      </c>
      <c r="H596" s="12">
        <v>-31884480.969999999</v>
      </c>
      <c r="I596" s="12">
        <v>-5.6969037997985614</v>
      </c>
      <c r="J596" t="s">
        <v>24</v>
      </c>
      <c r="K596" s="14">
        <v>5242.3350879999998</v>
      </c>
      <c r="L596" s="14">
        <v>12086.2693</v>
      </c>
      <c r="M596" s="13">
        <v>0.4337430316896877</v>
      </c>
      <c r="N596" s="12">
        <v>-2.4709923253691297</v>
      </c>
      <c r="O596" s="2">
        <f>DATE(LEFT(ALT[[#This Row],[DATEMTH]],4),RIGHT(ALT[[#This Row],[DATEMTH]],2),1)</f>
        <v>43221</v>
      </c>
      <c r="P596" t="str">
        <f>IF(AND(ALT[[#This Row],[DATE]]&gt;=DATE(2023,6,1),ALT[[#This Row],[DATE]]&lt;=DATE(2024,5,31)),"Y","N")</f>
        <v>N</v>
      </c>
      <c r="Q596" t="str">
        <f>LEFT(ALT[[#This Row],[DATEMTH]],4)</f>
        <v>2018</v>
      </c>
    </row>
    <row r="597" spans="1:17" x14ac:dyDescent="0.25">
      <c r="A597" t="s">
        <v>30</v>
      </c>
      <c r="B597" t="s">
        <v>14</v>
      </c>
      <c r="C597" t="s">
        <v>15</v>
      </c>
      <c r="D597" t="s">
        <v>17</v>
      </c>
      <c r="E597" s="14">
        <v>12086.2693</v>
      </c>
      <c r="F597" s="14">
        <v>67644.537636000008</v>
      </c>
      <c r="G597" s="13">
        <v>0.17867324875568019</v>
      </c>
      <c r="H597" s="12">
        <v>-31884480.969999999</v>
      </c>
      <c r="I597" s="12">
        <v>-5.6969037997985614</v>
      </c>
      <c r="J597" t="s">
        <v>16</v>
      </c>
      <c r="K597" s="14">
        <v>3804.605364</v>
      </c>
      <c r="L597" s="14">
        <v>12086.2693</v>
      </c>
      <c r="M597" s="13">
        <v>0.31478740623461038</v>
      </c>
      <c r="N597" s="12">
        <v>-1.7933135707066852</v>
      </c>
      <c r="O597" s="2">
        <f>DATE(LEFT(ALT[[#This Row],[DATEMTH]],4),RIGHT(ALT[[#This Row],[DATEMTH]],2),1)</f>
        <v>43221</v>
      </c>
      <c r="P597" t="str">
        <f>IF(AND(ALT[[#This Row],[DATE]]&gt;=DATE(2023,6,1),ALT[[#This Row],[DATE]]&lt;=DATE(2024,5,31)),"Y","N")</f>
        <v>N</v>
      </c>
      <c r="Q597" t="str">
        <f>LEFT(ALT[[#This Row],[DATEMTH]],4)</f>
        <v>2018</v>
      </c>
    </row>
    <row r="598" spans="1:17" x14ac:dyDescent="0.25">
      <c r="A598" t="s">
        <v>30</v>
      </c>
      <c r="B598" t="s">
        <v>14</v>
      </c>
      <c r="C598" t="s">
        <v>18</v>
      </c>
      <c r="D598" t="s">
        <v>17</v>
      </c>
      <c r="E598" s="14">
        <v>14611.164167999999</v>
      </c>
      <c r="F598" s="14">
        <v>67644.537636000008</v>
      </c>
      <c r="G598" s="13">
        <v>0.21599917271404376</v>
      </c>
      <c r="H598" s="12">
        <v>-31884480.969999999</v>
      </c>
      <c r="I598" s="12">
        <v>-6.8870215119366707</v>
      </c>
      <c r="J598" t="s">
        <v>25</v>
      </c>
      <c r="K598" s="14">
        <v>1467.6106279999997</v>
      </c>
      <c r="L598" s="14">
        <v>14611.164168000001</v>
      </c>
      <c r="M598" s="13">
        <v>0.10044446911452974</v>
      </c>
      <c r="N598" s="12">
        <v>-0.69176321954682485</v>
      </c>
      <c r="O598" s="2">
        <f>DATE(LEFT(ALT[[#This Row],[DATEMTH]],4),RIGHT(ALT[[#This Row],[DATEMTH]],2),1)</f>
        <v>43221</v>
      </c>
      <c r="P598" t="str">
        <f>IF(AND(ALT[[#This Row],[DATE]]&gt;=DATE(2023,6,1),ALT[[#This Row],[DATE]]&lt;=DATE(2024,5,31)),"Y","N")</f>
        <v>N</v>
      </c>
      <c r="Q598" t="str">
        <f>LEFT(ALT[[#This Row],[DATEMTH]],4)</f>
        <v>2018</v>
      </c>
    </row>
    <row r="599" spans="1:17" x14ac:dyDescent="0.25">
      <c r="A599" t="s">
        <v>30</v>
      </c>
      <c r="B599" t="s">
        <v>14</v>
      </c>
      <c r="C599" t="s">
        <v>18</v>
      </c>
      <c r="D599" t="s">
        <v>17</v>
      </c>
      <c r="E599" s="14">
        <v>14611.164167999999</v>
      </c>
      <c r="F599" s="14">
        <v>67644.537636000008</v>
      </c>
      <c r="G599" s="13">
        <v>0.21599917271404376</v>
      </c>
      <c r="H599" s="12">
        <v>-31884480.969999999</v>
      </c>
      <c r="I599" s="12">
        <v>-6.8870215119366707</v>
      </c>
      <c r="J599" t="s">
        <v>16</v>
      </c>
      <c r="K599" s="14">
        <v>5908.2257120000004</v>
      </c>
      <c r="L599" s="14">
        <v>14611.164168000001</v>
      </c>
      <c r="M599" s="13">
        <v>0.40436378950143076</v>
      </c>
      <c r="N599" s="12">
        <v>-2.7848621169445855</v>
      </c>
      <c r="O599" s="2">
        <f>DATE(LEFT(ALT[[#This Row],[DATEMTH]],4),RIGHT(ALT[[#This Row],[DATEMTH]],2),1)</f>
        <v>43221</v>
      </c>
      <c r="P599" t="str">
        <f>IF(AND(ALT[[#This Row],[DATE]]&gt;=DATE(2023,6,1),ALT[[#This Row],[DATE]]&lt;=DATE(2024,5,31)),"Y","N")</f>
        <v>N</v>
      </c>
      <c r="Q599" t="str">
        <f>LEFT(ALT[[#This Row],[DATEMTH]],4)</f>
        <v>2018</v>
      </c>
    </row>
    <row r="600" spans="1:17" x14ac:dyDescent="0.25">
      <c r="A600" t="s">
        <v>30</v>
      </c>
      <c r="B600" t="s">
        <v>14</v>
      </c>
      <c r="C600" t="s">
        <v>18</v>
      </c>
      <c r="D600" t="s">
        <v>17</v>
      </c>
      <c r="E600" s="14">
        <v>14611.164167999999</v>
      </c>
      <c r="F600" s="14">
        <v>67644.537636000008</v>
      </c>
      <c r="G600" s="13">
        <v>0.21599917271404376</v>
      </c>
      <c r="H600" s="12">
        <v>-31884480.969999999</v>
      </c>
      <c r="I600" s="12">
        <v>-6.8870215119366707</v>
      </c>
      <c r="J600" t="s">
        <v>26</v>
      </c>
      <c r="K600" s="14">
        <v>2398.7465760000009</v>
      </c>
      <c r="L600" s="14">
        <v>14611.164168000001</v>
      </c>
      <c r="M600" s="13">
        <v>0.16417217330659459</v>
      </c>
      <c r="N600" s="12">
        <v>-1.1306572892239122</v>
      </c>
      <c r="O600" s="2">
        <f>DATE(LEFT(ALT[[#This Row],[DATEMTH]],4),RIGHT(ALT[[#This Row],[DATEMTH]],2),1)</f>
        <v>43221</v>
      </c>
      <c r="P600" t="str">
        <f>IF(AND(ALT[[#This Row],[DATE]]&gt;=DATE(2023,6,1),ALT[[#This Row],[DATE]]&lt;=DATE(2024,5,31)),"Y","N")</f>
        <v>N</v>
      </c>
      <c r="Q600" t="str">
        <f>LEFT(ALT[[#This Row],[DATEMTH]],4)</f>
        <v>2018</v>
      </c>
    </row>
    <row r="601" spans="1:17" x14ac:dyDescent="0.25">
      <c r="A601" t="s">
        <v>30</v>
      </c>
      <c r="B601" t="s">
        <v>14</v>
      </c>
      <c r="C601" t="s">
        <v>18</v>
      </c>
      <c r="D601" t="s">
        <v>17</v>
      </c>
      <c r="E601" s="14">
        <v>14611.164167999999</v>
      </c>
      <c r="F601" s="14">
        <v>67644.537636000008</v>
      </c>
      <c r="G601" s="13">
        <v>0.21599917271404376</v>
      </c>
      <c r="H601" s="12">
        <v>-31884480.969999999</v>
      </c>
      <c r="I601" s="12">
        <v>-6.8870215119366707</v>
      </c>
      <c r="J601" t="s">
        <v>24</v>
      </c>
      <c r="K601" s="14">
        <v>4836.5812519999999</v>
      </c>
      <c r="L601" s="14">
        <v>14611.164168000001</v>
      </c>
      <c r="M601" s="13">
        <v>0.33101956807744493</v>
      </c>
      <c r="N601" s="12">
        <v>-2.2797388862213483</v>
      </c>
      <c r="O601" s="2">
        <f>DATE(LEFT(ALT[[#This Row],[DATEMTH]],4),RIGHT(ALT[[#This Row],[DATEMTH]],2),1)</f>
        <v>43221</v>
      </c>
      <c r="P601" t="str">
        <f>IF(AND(ALT[[#This Row],[DATE]]&gt;=DATE(2023,6,1),ALT[[#This Row],[DATE]]&lt;=DATE(2024,5,31)),"Y","N")</f>
        <v>N</v>
      </c>
      <c r="Q601" t="str">
        <f>LEFT(ALT[[#This Row],[DATEMTH]],4)</f>
        <v>2018</v>
      </c>
    </row>
    <row r="602" spans="1:17" x14ac:dyDescent="0.25">
      <c r="A602" t="s">
        <v>30</v>
      </c>
      <c r="B602" t="s">
        <v>14</v>
      </c>
      <c r="C602" t="s">
        <v>19</v>
      </c>
      <c r="D602" t="s">
        <v>17</v>
      </c>
      <c r="E602" s="14">
        <v>18423.729331999999</v>
      </c>
      <c r="F602" s="14">
        <v>67644.537636000008</v>
      </c>
      <c r="G602" s="13">
        <v>0.27236093224761732</v>
      </c>
      <c r="H602" s="12">
        <v>-31884480.969999999</v>
      </c>
      <c r="I602" s="12">
        <v>-8.6840869612206131</v>
      </c>
      <c r="J602" t="s">
        <v>25</v>
      </c>
      <c r="K602" s="14">
        <v>12613.511356000001</v>
      </c>
      <c r="L602" s="14">
        <v>18423.729332000003</v>
      </c>
      <c r="M602" s="13">
        <v>0.68463399177775108</v>
      </c>
      <c r="N602" s="12">
        <v>-5.9454211212055883</v>
      </c>
      <c r="O602" s="2">
        <f>DATE(LEFT(ALT[[#This Row],[DATEMTH]],4),RIGHT(ALT[[#This Row],[DATEMTH]],2),1)</f>
        <v>43221</v>
      </c>
      <c r="P602" t="str">
        <f>IF(AND(ALT[[#This Row],[DATE]]&gt;=DATE(2023,6,1),ALT[[#This Row],[DATE]]&lt;=DATE(2024,5,31)),"Y","N")</f>
        <v>N</v>
      </c>
      <c r="Q602" t="str">
        <f>LEFT(ALT[[#This Row],[DATEMTH]],4)</f>
        <v>2018</v>
      </c>
    </row>
    <row r="603" spans="1:17" x14ac:dyDescent="0.25">
      <c r="A603" t="s">
        <v>30</v>
      </c>
      <c r="B603" t="s">
        <v>14</v>
      </c>
      <c r="C603" t="s">
        <v>19</v>
      </c>
      <c r="D603" t="s">
        <v>17</v>
      </c>
      <c r="E603" s="14">
        <v>18423.729331999999</v>
      </c>
      <c r="F603" s="14">
        <v>67644.537636000008</v>
      </c>
      <c r="G603" s="13">
        <v>0.27236093224761732</v>
      </c>
      <c r="H603" s="12">
        <v>-31884480.969999999</v>
      </c>
      <c r="I603" s="12">
        <v>-8.6840869612206131</v>
      </c>
      <c r="J603" t="s">
        <v>26</v>
      </c>
      <c r="K603" s="14">
        <v>454.38496800000001</v>
      </c>
      <c r="L603" s="14">
        <v>18423.729332000003</v>
      </c>
      <c r="M603" s="13">
        <v>2.4663028847844774E-2</v>
      </c>
      <c r="N603" s="12">
        <v>-0.21417588724177664</v>
      </c>
      <c r="O603" s="2">
        <f>DATE(LEFT(ALT[[#This Row],[DATEMTH]],4),RIGHT(ALT[[#This Row],[DATEMTH]],2),1)</f>
        <v>43221</v>
      </c>
      <c r="P603" t="str">
        <f>IF(AND(ALT[[#This Row],[DATE]]&gt;=DATE(2023,6,1),ALT[[#This Row],[DATE]]&lt;=DATE(2024,5,31)),"Y","N")</f>
        <v>N</v>
      </c>
      <c r="Q603" t="str">
        <f>LEFT(ALT[[#This Row],[DATEMTH]],4)</f>
        <v>2018</v>
      </c>
    </row>
    <row r="604" spans="1:17" x14ac:dyDescent="0.25">
      <c r="A604" t="s">
        <v>30</v>
      </c>
      <c r="B604" t="s">
        <v>14</v>
      </c>
      <c r="C604" t="s">
        <v>19</v>
      </c>
      <c r="D604" t="s">
        <v>17</v>
      </c>
      <c r="E604" s="14">
        <v>18423.729331999999</v>
      </c>
      <c r="F604" s="14">
        <v>67644.537636000008</v>
      </c>
      <c r="G604" s="13">
        <v>0.27236093224761732</v>
      </c>
      <c r="H604" s="12">
        <v>-31884480.969999999</v>
      </c>
      <c r="I604" s="12">
        <v>-8.6840869612206131</v>
      </c>
      <c r="J604" t="s">
        <v>16</v>
      </c>
      <c r="K604" s="14">
        <v>2.2864040000000001</v>
      </c>
      <c r="L604" s="14">
        <v>18423.729332000003</v>
      </c>
      <c r="M604" s="13">
        <v>1.2410104158601409E-4</v>
      </c>
      <c r="N604" s="12">
        <v>-1.0777042371110019E-3</v>
      </c>
      <c r="O604" s="2">
        <f>DATE(LEFT(ALT[[#This Row],[DATEMTH]],4),RIGHT(ALT[[#This Row],[DATEMTH]],2),1)</f>
        <v>43221</v>
      </c>
      <c r="P604" t="str">
        <f>IF(AND(ALT[[#This Row],[DATE]]&gt;=DATE(2023,6,1),ALT[[#This Row],[DATE]]&lt;=DATE(2024,5,31)),"Y","N")</f>
        <v>N</v>
      </c>
      <c r="Q604" t="str">
        <f>LEFT(ALT[[#This Row],[DATEMTH]],4)</f>
        <v>2018</v>
      </c>
    </row>
    <row r="605" spans="1:17" x14ac:dyDescent="0.25">
      <c r="A605" t="s">
        <v>30</v>
      </c>
      <c r="B605" t="s">
        <v>14</v>
      </c>
      <c r="C605" t="s">
        <v>19</v>
      </c>
      <c r="D605" t="s">
        <v>17</v>
      </c>
      <c r="E605" s="14">
        <v>18423.729331999999</v>
      </c>
      <c r="F605" s="14">
        <v>67644.537636000008</v>
      </c>
      <c r="G605" s="13">
        <v>0.27236093224761732</v>
      </c>
      <c r="H605" s="12">
        <v>-31884480.969999999</v>
      </c>
      <c r="I605" s="12">
        <v>-8.6840869612206131</v>
      </c>
      <c r="J605" t="s">
        <v>24</v>
      </c>
      <c r="K605" s="14">
        <v>5353.5466040000001</v>
      </c>
      <c r="L605" s="14">
        <v>18423.729332000003</v>
      </c>
      <c r="M605" s="13">
        <v>0.29057887833281804</v>
      </c>
      <c r="N605" s="12">
        <v>-2.5234122485361361</v>
      </c>
      <c r="O605" s="2">
        <f>DATE(LEFT(ALT[[#This Row],[DATEMTH]],4),RIGHT(ALT[[#This Row],[DATEMTH]],2),1)</f>
        <v>43221</v>
      </c>
      <c r="P605" t="str">
        <f>IF(AND(ALT[[#This Row],[DATE]]&gt;=DATE(2023,6,1),ALT[[#This Row],[DATE]]&lt;=DATE(2024,5,31)),"Y","N")</f>
        <v>N</v>
      </c>
      <c r="Q605" t="str">
        <f>LEFT(ALT[[#This Row],[DATEMTH]],4)</f>
        <v>2018</v>
      </c>
    </row>
    <row r="606" spans="1:17" x14ac:dyDescent="0.25">
      <c r="A606" t="s">
        <v>30</v>
      </c>
      <c r="B606" t="s">
        <v>14</v>
      </c>
      <c r="C606" t="s">
        <v>20</v>
      </c>
      <c r="D606" t="s">
        <v>17</v>
      </c>
      <c r="E606" s="14">
        <v>22523.374836000003</v>
      </c>
      <c r="F606" s="14">
        <v>67644.537636000008</v>
      </c>
      <c r="G606" s="13">
        <v>0.3329666462826586</v>
      </c>
      <c r="H606" s="12">
        <v>-31884480.969999999</v>
      </c>
      <c r="I606" s="12">
        <v>-10.61646869704415</v>
      </c>
      <c r="J606" t="s">
        <v>26</v>
      </c>
      <c r="K606" s="14">
        <v>1440.0902439999998</v>
      </c>
      <c r="L606" s="14">
        <v>22523.374836000003</v>
      </c>
      <c r="M606" s="13">
        <v>6.393758726149007E-2</v>
      </c>
      <c r="N606" s="12">
        <v>-0.67879139372613806</v>
      </c>
      <c r="O606" s="2">
        <f>DATE(LEFT(ALT[[#This Row],[DATEMTH]],4),RIGHT(ALT[[#This Row],[DATEMTH]],2),1)</f>
        <v>43221</v>
      </c>
      <c r="P606" t="str">
        <f>IF(AND(ALT[[#This Row],[DATE]]&gt;=DATE(2023,6,1),ALT[[#This Row],[DATE]]&lt;=DATE(2024,5,31)),"Y","N")</f>
        <v>N</v>
      </c>
      <c r="Q606" t="str">
        <f>LEFT(ALT[[#This Row],[DATEMTH]],4)</f>
        <v>2018</v>
      </c>
    </row>
    <row r="607" spans="1:17" x14ac:dyDescent="0.25">
      <c r="A607" t="s">
        <v>30</v>
      </c>
      <c r="B607" t="s">
        <v>14</v>
      </c>
      <c r="C607" t="s">
        <v>20</v>
      </c>
      <c r="D607" t="s">
        <v>17</v>
      </c>
      <c r="E607" s="14">
        <v>22523.374836000003</v>
      </c>
      <c r="F607" s="14">
        <v>67644.537636000008</v>
      </c>
      <c r="G607" s="13">
        <v>0.3329666462826586</v>
      </c>
      <c r="H607" s="12">
        <v>-31884480.969999999</v>
      </c>
      <c r="I607" s="12">
        <v>-10.61646869704415</v>
      </c>
      <c r="J607" t="s">
        <v>25</v>
      </c>
      <c r="K607" s="14">
        <v>2955.871412</v>
      </c>
      <c r="L607" s="14">
        <v>22523.374836000003</v>
      </c>
      <c r="M607" s="13">
        <v>0.1312357243762384</v>
      </c>
      <c r="N607" s="12">
        <v>-1.3932599597742488</v>
      </c>
      <c r="O607" s="2">
        <f>DATE(LEFT(ALT[[#This Row],[DATEMTH]],4),RIGHT(ALT[[#This Row],[DATEMTH]],2),1)</f>
        <v>43221</v>
      </c>
      <c r="P607" t="str">
        <f>IF(AND(ALT[[#This Row],[DATE]]&gt;=DATE(2023,6,1),ALT[[#This Row],[DATE]]&lt;=DATE(2024,5,31)),"Y","N")</f>
        <v>N</v>
      </c>
      <c r="Q607" t="str">
        <f>LEFT(ALT[[#This Row],[DATEMTH]],4)</f>
        <v>2018</v>
      </c>
    </row>
    <row r="608" spans="1:17" x14ac:dyDescent="0.25">
      <c r="A608" t="s">
        <v>30</v>
      </c>
      <c r="B608" t="s">
        <v>14</v>
      </c>
      <c r="C608" t="s">
        <v>20</v>
      </c>
      <c r="D608" t="s">
        <v>17</v>
      </c>
      <c r="E608" s="14">
        <v>22523.374836000003</v>
      </c>
      <c r="F608" s="14">
        <v>67644.537636000008</v>
      </c>
      <c r="G608" s="13">
        <v>0.3329666462826586</v>
      </c>
      <c r="H608" s="12">
        <v>-31884480.969999999</v>
      </c>
      <c r="I608" s="12">
        <v>-10.61646869704415</v>
      </c>
      <c r="J608" t="s">
        <v>24</v>
      </c>
      <c r="K608" s="14">
        <v>9667.4444000000003</v>
      </c>
      <c r="L608" s="14">
        <v>22523.374836000003</v>
      </c>
      <c r="M608" s="13">
        <v>0.42921828857317335</v>
      </c>
      <c r="N608" s="12">
        <v>-4.5567825248359579</v>
      </c>
      <c r="O608" s="2">
        <f>DATE(LEFT(ALT[[#This Row],[DATEMTH]],4),RIGHT(ALT[[#This Row],[DATEMTH]],2),1)</f>
        <v>43221</v>
      </c>
      <c r="P608" t="str">
        <f>IF(AND(ALT[[#This Row],[DATE]]&gt;=DATE(2023,6,1),ALT[[#This Row],[DATE]]&lt;=DATE(2024,5,31)),"Y","N")</f>
        <v>N</v>
      </c>
      <c r="Q608" t="str">
        <f>LEFT(ALT[[#This Row],[DATEMTH]],4)</f>
        <v>2018</v>
      </c>
    </row>
    <row r="609" spans="1:17" x14ac:dyDescent="0.25">
      <c r="A609" t="s">
        <v>30</v>
      </c>
      <c r="B609" t="s">
        <v>14</v>
      </c>
      <c r="C609" t="s">
        <v>20</v>
      </c>
      <c r="D609" t="s">
        <v>17</v>
      </c>
      <c r="E609" s="14">
        <v>22523.374836000003</v>
      </c>
      <c r="F609" s="14">
        <v>67644.537636000008</v>
      </c>
      <c r="G609" s="13">
        <v>0.3329666462826586</v>
      </c>
      <c r="H609" s="12">
        <v>-31884480.969999999</v>
      </c>
      <c r="I609" s="12">
        <v>-10.61646869704415</v>
      </c>
      <c r="J609" t="s">
        <v>16</v>
      </c>
      <c r="K609" s="14">
        <v>8459.9687800000011</v>
      </c>
      <c r="L609" s="14">
        <v>22523.374836000003</v>
      </c>
      <c r="M609" s="13">
        <v>0.3756083997890981</v>
      </c>
      <c r="N609" s="12">
        <v>-3.9876348187078046</v>
      </c>
      <c r="O609" s="2">
        <f>DATE(LEFT(ALT[[#This Row],[DATEMTH]],4),RIGHT(ALT[[#This Row],[DATEMTH]],2),1)</f>
        <v>43221</v>
      </c>
      <c r="P609" t="str">
        <f>IF(AND(ALT[[#This Row],[DATE]]&gt;=DATE(2023,6,1),ALT[[#This Row],[DATE]]&lt;=DATE(2024,5,31)),"Y","N")</f>
        <v>N</v>
      </c>
      <c r="Q609" t="str">
        <f>LEFT(ALT[[#This Row],[DATEMTH]],4)</f>
        <v>2018</v>
      </c>
    </row>
    <row r="610" spans="1:17" x14ac:dyDescent="0.25">
      <c r="A610" t="s">
        <v>30</v>
      </c>
      <c r="B610" t="s">
        <v>14</v>
      </c>
      <c r="C610" t="s">
        <v>15</v>
      </c>
      <c r="D610" t="s">
        <v>23</v>
      </c>
      <c r="E610" s="14">
        <v>12086.2693</v>
      </c>
      <c r="F610" s="14">
        <v>67644.537636000008</v>
      </c>
      <c r="G610" s="13">
        <v>0.17867324875568019</v>
      </c>
      <c r="H610" s="12">
        <v>-25008245.920000002</v>
      </c>
      <c r="I610" s="12">
        <v>-4.4683045442073848</v>
      </c>
      <c r="J610" t="s">
        <v>26</v>
      </c>
      <c r="K610" s="14">
        <v>1381.5816960000004</v>
      </c>
      <c r="L610" s="14">
        <v>12086.2693</v>
      </c>
      <c r="M610" s="13">
        <v>0.11431002087633448</v>
      </c>
      <c r="N610" s="12">
        <v>-0.51077198573016636</v>
      </c>
      <c r="O610" s="2">
        <f>DATE(LEFT(ALT[[#This Row],[DATEMTH]],4),RIGHT(ALT[[#This Row],[DATEMTH]],2),1)</f>
        <v>43221</v>
      </c>
      <c r="P610" t="str">
        <f>IF(AND(ALT[[#This Row],[DATE]]&gt;=DATE(2023,6,1),ALT[[#This Row],[DATE]]&lt;=DATE(2024,5,31)),"Y","N")</f>
        <v>N</v>
      </c>
      <c r="Q610" t="str">
        <f>LEFT(ALT[[#This Row],[DATEMTH]],4)</f>
        <v>2018</v>
      </c>
    </row>
    <row r="611" spans="1:17" x14ac:dyDescent="0.25">
      <c r="A611" t="s">
        <v>30</v>
      </c>
      <c r="B611" t="s">
        <v>14</v>
      </c>
      <c r="C611" t="s">
        <v>15</v>
      </c>
      <c r="D611" t="s">
        <v>23</v>
      </c>
      <c r="E611" s="14">
        <v>12086.2693</v>
      </c>
      <c r="F611" s="14">
        <v>67644.537636000008</v>
      </c>
      <c r="G611" s="13">
        <v>0.17867324875568019</v>
      </c>
      <c r="H611" s="12">
        <v>-25008245.920000002</v>
      </c>
      <c r="I611" s="12">
        <v>-4.4683045442073848</v>
      </c>
      <c r="J611" t="s">
        <v>24</v>
      </c>
      <c r="K611" s="14">
        <v>5242.3350879999998</v>
      </c>
      <c r="L611" s="14">
        <v>12086.2693</v>
      </c>
      <c r="M611" s="13">
        <v>0.4337430316896877</v>
      </c>
      <c r="N611" s="12">
        <v>-1.9380959595173193</v>
      </c>
      <c r="O611" s="2">
        <f>DATE(LEFT(ALT[[#This Row],[DATEMTH]],4),RIGHT(ALT[[#This Row],[DATEMTH]],2),1)</f>
        <v>43221</v>
      </c>
      <c r="P611" t="str">
        <f>IF(AND(ALT[[#This Row],[DATE]]&gt;=DATE(2023,6,1),ALT[[#This Row],[DATE]]&lt;=DATE(2024,5,31)),"Y","N")</f>
        <v>N</v>
      </c>
      <c r="Q611" t="str">
        <f>LEFT(ALT[[#This Row],[DATEMTH]],4)</f>
        <v>2018</v>
      </c>
    </row>
    <row r="612" spans="1:17" x14ac:dyDescent="0.25">
      <c r="A612" t="s">
        <v>30</v>
      </c>
      <c r="B612" t="s">
        <v>14</v>
      </c>
      <c r="C612" t="s">
        <v>15</v>
      </c>
      <c r="D612" t="s">
        <v>23</v>
      </c>
      <c r="E612" s="14">
        <v>12086.2693</v>
      </c>
      <c r="F612" s="14">
        <v>67644.537636000008</v>
      </c>
      <c r="G612" s="13">
        <v>0.17867324875568019</v>
      </c>
      <c r="H612" s="12">
        <v>-25008245.920000002</v>
      </c>
      <c r="I612" s="12">
        <v>-4.4683045442073848</v>
      </c>
      <c r="J612" t="s">
        <v>16</v>
      </c>
      <c r="K612" s="14">
        <v>3804.605364</v>
      </c>
      <c r="L612" s="14">
        <v>12086.2693</v>
      </c>
      <c r="M612" s="13">
        <v>0.31478740623461038</v>
      </c>
      <c r="N612" s="12">
        <v>-1.4065659977373657</v>
      </c>
      <c r="O612" s="2">
        <f>DATE(LEFT(ALT[[#This Row],[DATEMTH]],4),RIGHT(ALT[[#This Row],[DATEMTH]],2),1)</f>
        <v>43221</v>
      </c>
      <c r="P612" t="str">
        <f>IF(AND(ALT[[#This Row],[DATE]]&gt;=DATE(2023,6,1),ALT[[#This Row],[DATE]]&lt;=DATE(2024,5,31)),"Y","N")</f>
        <v>N</v>
      </c>
      <c r="Q612" t="str">
        <f>LEFT(ALT[[#This Row],[DATEMTH]],4)</f>
        <v>2018</v>
      </c>
    </row>
    <row r="613" spans="1:17" x14ac:dyDescent="0.25">
      <c r="A613" t="s">
        <v>30</v>
      </c>
      <c r="B613" t="s">
        <v>14</v>
      </c>
      <c r="C613" t="s">
        <v>15</v>
      </c>
      <c r="D613" t="s">
        <v>23</v>
      </c>
      <c r="E613" s="14">
        <v>12086.2693</v>
      </c>
      <c r="F613" s="14">
        <v>67644.537636000008</v>
      </c>
      <c r="G613" s="13">
        <v>0.17867324875568019</v>
      </c>
      <c r="H613" s="12">
        <v>-25008245.920000002</v>
      </c>
      <c r="I613" s="12">
        <v>-4.4683045442073848</v>
      </c>
      <c r="J613" t="s">
        <v>25</v>
      </c>
      <c r="K613" s="14">
        <v>1657.7471519999999</v>
      </c>
      <c r="L613" s="14">
        <v>12086.2693</v>
      </c>
      <c r="M613" s="13">
        <v>0.13715954119936744</v>
      </c>
      <c r="N613" s="12">
        <v>-0.61287060122253356</v>
      </c>
      <c r="O613" s="2">
        <f>DATE(LEFT(ALT[[#This Row],[DATEMTH]],4),RIGHT(ALT[[#This Row],[DATEMTH]],2),1)</f>
        <v>43221</v>
      </c>
      <c r="P613" t="str">
        <f>IF(AND(ALT[[#This Row],[DATE]]&gt;=DATE(2023,6,1),ALT[[#This Row],[DATE]]&lt;=DATE(2024,5,31)),"Y","N")</f>
        <v>N</v>
      </c>
      <c r="Q613" t="str">
        <f>LEFT(ALT[[#This Row],[DATEMTH]],4)</f>
        <v>2018</v>
      </c>
    </row>
    <row r="614" spans="1:17" x14ac:dyDescent="0.25">
      <c r="A614" t="s">
        <v>30</v>
      </c>
      <c r="B614" t="s">
        <v>14</v>
      </c>
      <c r="C614" t="s">
        <v>18</v>
      </c>
      <c r="D614" t="s">
        <v>23</v>
      </c>
      <c r="E614" s="14">
        <v>14611.164167999999</v>
      </c>
      <c r="F614" s="14">
        <v>67644.537636000008</v>
      </c>
      <c r="G614" s="13">
        <v>0.21599917271404376</v>
      </c>
      <c r="H614" s="12">
        <v>-25008245.920000002</v>
      </c>
      <c r="I614" s="12">
        <v>-5.40176042974936</v>
      </c>
      <c r="J614" t="s">
        <v>25</v>
      </c>
      <c r="K614" s="14">
        <v>1467.6106279999997</v>
      </c>
      <c r="L614" s="14">
        <v>14611.164168000001</v>
      </c>
      <c r="M614" s="13">
        <v>0.10044446911452974</v>
      </c>
      <c r="N614" s="12">
        <v>-0.54257695865004851</v>
      </c>
      <c r="O614" s="2">
        <f>DATE(LEFT(ALT[[#This Row],[DATEMTH]],4),RIGHT(ALT[[#This Row],[DATEMTH]],2),1)</f>
        <v>43221</v>
      </c>
      <c r="P614" t="str">
        <f>IF(AND(ALT[[#This Row],[DATE]]&gt;=DATE(2023,6,1),ALT[[#This Row],[DATE]]&lt;=DATE(2024,5,31)),"Y","N")</f>
        <v>N</v>
      </c>
      <c r="Q614" t="str">
        <f>LEFT(ALT[[#This Row],[DATEMTH]],4)</f>
        <v>2018</v>
      </c>
    </row>
    <row r="615" spans="1:17" x14ac:dyDescent="0.25">
      <c r="A615" t="s">
        <v>30</v>
      </c>
      <c r="B615" t="s">
        <v>14</v>
      </c>
      <c r="C615" t="s">
        <v>18</v>
      </c>
      <c r="D615" t="s">
        <v>23</v>
      </c>
      <c r="E615" s="14">
        <v>14611.164167999999</v>
      </c>
      <c r="F615" s="14">
        <v>67644.537636000008</v>
      </c>
      <c r="G615" s="13">
        <v>0.21599917271404376</v>
      </c>
      <c r="H615" s="12">
        <v>-25008245.920000002</v>
      </c>
      <c r="I615" s="12">
        <v>-5.40176042974936</v>
      </c>
      <c r="J615" t="s">
        <v>26</v>
      </c>
      <c r="K615" s="14">
        <v>2398.7465760000009</v>
      </c>
      <c r="L615" s="14">
        <v>14611.164168000001</v>
      </c>
      <c r="M615" s="13">
        <v>0.16417217330659459</v>
      </c>
      <c r="N615" s="12">
        <v>-0.8868187494335168</v>
      </c>
      <c r="O615" s="2">
        <f>DATE(LEFT(ALT[[#This Row],[DATEMTH]],4),RIGHT(ALT[[#This Row],[DATEMTH]],2),1)</f>
        <v>43221</v>
      </c>
      <c r="P615" t="str">
        <f>IF(AND(ALT[[#This Row],[DATE]]&gt;=DATE(2023,6,1),ALT[[#This Row],[DATE]]&lt;=DATE(2024,5,31)),"Y","N")</f>
        <v>N</v>
      </c>
      <c r="Q615" t="str">
        <f>LEFT(ALT[[#This Row],[DATEMTH]],4)</f>
        <v>2018</v>
      </c>
    </row>
    <row r="616" spans="1:17" x14ac:dyDescent="0.25">
      <c r="A616" t="s">
        <v>30</v>
      </c>
      <c r="B616" t="s">
        <v>14</v>
      </c>
      <c r="C616" t="s">
        <v>18</v>
      </c>
      <c r="D616" t="s">
        <v>23</v>
      </c>
      <c r="E616" s="14">
        <v>14611.164167999999</v>
      </c>
      <c r="F616" s="14">
        <v>67644.537636000008</v>
      </c>
      <c r="G616" s="13">
        <v>0.21599917271404376</v>
      </c>
      <c r="H616" s="12">
        <v>-25008245.920000002</v>
      </c>
      <c r="I616" s="12">
        <v>-5.40176042974936</v>
      </c>
      <c r="J616" t="s">
        <v>16</v>
      </c>
      <c r="K616" s="14">
        <v>5908.2257120000004</v>
      </c>
      <c r="L616" s="14">
        <v>14611.164168000001</v>
      </c>
      <c r="M616" s="13">
        <v>0.40436378950143076</v>
      </c>
      <c r="N616" s="12">
        <v>-2.1842763173523285</v>
      </c>
      <c r="O616" s="2">
        <f>DATE(LEFT(ALT[[#This Row],[DATEMTH]],4),RIGHT(ALT[[#This Row],[DATEMTH]],2),1)</f>
        <v>43221</v>
      </c>
      <c r="P616" t="str">
        <f>IF(AND(ALT[[#This Row],[DATE]]&gt;=DATE(2023,6,1),ALT[[#This Row],[DATE]]&lt;=DATE(2024,5,31)),"Y","N")</f>
        <v>N</v>
      </c>
      <c r="Q616" t="str">
        <f>LEFT(ALT[[#This Row],[DATEMTH]],4)</f>
        <v>2018</v>
      </c>
    </row>
    <row r="617" spans="1:17" x14ac:dyDescent="0.25">
      <c r="A617" t="s">
        <v>30</v>
      </c>
      <c r="B617" t="s">
        <v>14</v>
      </c>
      <c r="C617" t="s">
        <v>18</v>
      </c>
      <c r="D617" t="s">
        <v>23</v>
      </c>
      <c r="E617" s="14">
        <v>14611.164167999999</v>
      </c>
      <c r="F617" s="14">
        <v>67644.537636000008</v>
      </c>
      <c r="G617" s="13">
        <v>0.21599917271404376</v>
      </c>
      <c r="H617" s="12">
        <v>-25008245.920000002</v>
      </c>
      <c r="I617" s="12">
        <v>-5.40176042974936</v>
      </c>
      <c r="J617" t="s">
        <v>24</v>
      </c>
      <c r="K617" s="14">
        <v>4836.5812519999999</v>
      </c>
      <c r="L617" s="14">
        <v>14611.164168000001</v>
      </c>
      <c r="M617" s="13">
        <v>0.33101956807744493</v>
      </c>
      <c r="N617" s="12">
        <v>-1.7880884043134664</v>
      </c>
      <c r="O617" s="2">
        <f>DATE(LEFT(ALT[[#This Row],[DATEMTH]],4),RIGHT(ALT[[#This Row],[DATEMTH]],2),1)</f>
        <v>43221</v>
      </c>
      <c r="P617" t="str">
        <f>IF(AND(ALT[[#This Row],[DATE]]&gt;=DATE(2023,6,1),ALT[[#This Row],[DATE]]&lt;=DATE(2024,5,31)),"Y","N")</f>
        <v>N</v>
      </c>
      <c r="Q617" t="str">
        <f>LEFT(ALT[[#This Row],[DATEMTH]],4)</f>
        <v>2018</v>
      </c>
    </row>
    <row r="618" spans="1:17" x14ac:dyDescent="0.25">
      <c r="A618" t="s">
        <v>30</v>
      </c>
      <c r="B618" t="s">
        <v>14</v>
      </c>
      <c r="C618" t="s">
        <v>19</v>
      </c>
      <c r="D618" t="s">
        <v>23</v>
      </c>
      <c r="E618" s="14">
        <v>18423.729331999999</v>
      </c>
      <c r="F618" s="14">
        <v>67644.537636000008</v>
      </c>
      <c r="G618" s="13">
        <v>0.27236093224761732</v>
      </c>
      <c r="H618" s="12">
        <v>-25008245.920000002</v>
      </c>
      <c r="I618" s="12">
        <v>-6.8112691726488723</v>
      </c>
      <c r="J618" t="s">
        <v>24</v>
      </c>
      <c r="K618" s="14">
        <v>5353.5466040000001</v>
      </c>
      <c r="L618" s="14">
        <v>18423.729332000003</v>
      </c>
      <c r="M618" s="13">
        <v>0.29057887833281804</v>
      </c>
      <c r="N618" s="12">
        <v>-1.9792109562112108</v>
      </c>
      <c r="O618" s="2">
        <f>DATE(LEFT(ALT[[#This Row],[DATEMTH]],4),RIGHT(ALT[[#This Row],[DATEMTH]],2),1)</f>
        <v>43221</v>
      </c>
      <c r="P618" t="str">
        <f>IF(AND(ALT[[#This Row],[DATE]]&gt;=DATE(2023,6,1),ALT[[#This Row],[DATE]]&lt;=DATE(2024,5,31)),"Y","N")</f>
        <v>N</v>
      </c>
      <c r="Q618" t="str">
        <f>LEFT(ALT[[#This Row],[DATEMTH]],4)</f>
        <v>2018</v>
      </c>
    </row>
    <row r="619" spans="1:17" x14ac:dyDescent="0.25">
      <c r="A619" t="s">
        <v>30</v>
      </c>
      <c r="B619" t="s">
        <v>14</v>
      </c>
      <c r="C619" t="s">
        <v>19</v>
      </c>
      <c r="D619" t="s">
        <v>23</v>
      </c>
      <c r="E619" s="14">
        <v>18423.729331999999</v>
      </c>
      <c r="F619" s="14">
        <v>67644.537636000008</v>
      </c>
      <c r="G619" s="13">
        <v>0.27236093224761732</v>
      </c>
      <c r="H619" s="12">
        <v>-25008245.920000002</v>
      </c>
      <c r="I619" s="12">
        <v>-6.8112691726488723</v>
      </c>
      <c r="J619" t="s">
        <v>26</v>
      </c>
      <c r="K619" s="14">
        <v>454.38496800000001</v>
      </c>
      <c r="L619" s="14">
        <v>18423.729332000003</v>
      </c>
      <c r="M619" s="13">
        <v>2.4663028847844774E-2</v>
      </c>
      <c r="N619" s="12">
        <v>-0.16798652809547493</v>
      </c>
      <c r="O619" s="2">
        <f>DATE(LEFT(ALT[[#This Row],[DATEMTH]],4),RIGHT(ALT[[#This Row],[DATEMTH]],2),1)</f>
        <v>43221</v>
      </c>
      <c r="P619" t="str">
        <f>IF(AND(ALT[[#This Row],[DATE]]&gt;=DATE(2023,6,1),ALT[[#This Row],[DATE]]&lt;=DATE(2024,5,31)),"Y","N")</f>
        <v>N</v>
      </c>
      <c r="Q619" t="str">
        <f>LEFT(ALT[[#This Row],[DATEMTH]],4)</f>
        <v>2018</v>
      </c>
    </row>
    <row r="620" spans="1:17" x14ac:dyDescent="0.25">
      <c r="A620" t="s">
        <v>30</v>
      </c>
      <c r="B620" t="s">
        <v>14</v>
      </c>
      <c r="C620" t="s">
        <v>19</v>
      </c>
      <c r="D620" t="s">
        <v>23</v>
      </c>
      <c r="E620" s="14">
        <v>18423.729331999999</v>
      </c>
      <c r="F620" s="14">
        <v>67644.537636000008</v>
      </c>
      <c r="G620" s="13">
        <v>0.27236093224761732</v>
      </c>
      <c r="H620" s="12">
        <v>-25008245.920000002</v>
      </c>
      <c r="I620" s="12">
        <v>-6.8112691726488723</v>
      </c>
      <c r="J620" t="s">
        <v>25</v>
      </c>
      <c r="K620" s="14">
        <v>12613.511356000001</v>
      </c>
      <c r="L620" s="14">
        <v>18423.729332000003</v>
      </c>
      <c r="M620" s="13">
        <v>0.68463399177775108</v>
      </c>
      <c r="N620" s="12">
        <v>-4.6632264027433372</v>
      </c>
      <c r="O620" s="2">
        <f>DATE(LEFT(ALT[[#This Row],[DATEMTH]],4),RIGHT(ALT[[#This Row],[DATEMTH]],2),1)</f>
        <v>43221</v>
      </c>
      <c r="P620" t="str">
        <f>IF(AND(ALT[[#This Row],[DATE]]&gt;=DATE(2023,6,1),ALT[[#This Row],[DATE]]&lt;=DATE(2024,5,31)),"Y","N")</f>
        <v>N</v>
      </c>
      <c r="Q620" t="str">
        <f>LEFT(ALT[[#This Row],[DATEMTH]],4)</f>
        <v>2018</v>
      </c>
    </row>
    <row r="621" spans="1:17" x14ac:dyDescent="0.25">
      <c r="A621" t="s">
        <v>30</v>
      </c>
      <c r="B621" t="s">
        <v>14</v>
      </c>
      <c r="C621" t="s">
        <v>19</v>
      </c>
      <c r="D621" t="s">
        <v>23</v>
      </c>
      <c r="E621" s="14">
        <v>18423.729331999999</v>
      </c>
      <c r="F621" s="14">
        <v>67644.537636000008</v>
      </c>
      <c r="G621" s="13">
        <v>0.27236093224761732</v>
      </c>
      <c r="H621" s="12">
        <v>-25008245.920000002</v>
      </c>
      <c r="I621" s="12">
        <v>-6.8112691726488723</v>
      </c>
      <c r="J621" t="s">
        <v>16</v>
      </c>
      <c r="K621" s="14">
        <v>2.2864040000000001</v>
      </c>
      <c r="L621" s="14">
        <v>18423.729332000003</v>
      </c>
      <c r="M621" s="13">
        <v>1.2410104158601409E-4</v>
      </c>
      <c r="N621" s="12">
        <v>-8.452855988484335E-4</v>
      </c>
      <c r="O621" s="2">
        <f>DATE(LEFT(ALT[[#This Row],[DATEMTH]],4),RIGHT(ALT[[#This Row],[DATEMTH]],2),1)</f>
        <v>43221</v>
      </c>
      <c r="P621" t="str">
        <f>IF(AND(ALT[[#This Row],[DATE]]&gt;=DATE(2023,6,1),ALT[[#This Row],[DATE]]&lt;=DATE(2024,5,31)),"Y","N")</f>
        <v>N</v>
      </c>
      <c r="Q621" t="str">
        <f>LEFT(ALT[[#This Row],[DATEMTH]],4)</f>
        <v>2018</v>
      </c>
    </row>
    <row r="622" spans="1:17" x14ac:dyDescent="0.25">
      <c r="A622" t="s">
        <v>30</v>
      </c>
      <c r="B622" t="s">
        <v>14</v>
      </c>
      <c r="C622" t="s">
        <v>20</v>
      </c>
      <c r="D622" t="s">
        <v>23</v>
      </c>
      <c r="E622" s="14">
        <v>22523.374836000003</v>
      </c>
      <c r="F622" s="14">
        <v>67644.537636000008</v>
      </c>
      <c r="G622" s="13">
        <v>0.3329666462826586</v>
      </c>
      <c r="H622" s="12">
        <v>-25008245.920000002</v>
      </c>
      <c r="I622" s="12">
        <v>-8.3269117733943805</v>
      </c>
      <c r="J622" t="s">
        <v>24</v>
      </c>
      <c r="K622" s="14">
        <v>9667.4444000000003</v>
      </c>
      <c r="L622" s="14">
        <v>22523.374836000003</v>
      </c>
      <c r="M622" s="13">
        <v>0.42921828857317335</v>
      </c>
      <c r="N622" s="12">
        <v>-3.574062820476144</v>
      </c>
      <c r="O622" s="2">
        <f>DATE(LEFT(ALT[[#This Row],[DATEMTH]],4),RIGHT(ALT[[#This Row],[DATEMTH]],2),1)</f>
        <v>43221</v>
      </c>
      <c r="P622" t="str">
        <f>IF(AND(ALT[[#This Row],[DATE]]&gt;=DATE(2023,6,1),ALT[[#This Row],[DATE]]&lt;=DATE(2024,5,31)),"Y","N")</f>
        <v>N</v>
      </c>
      <c r="Q622" t="str">
        <f>LEFT(ALT[[#This Row],[DATEMTH]],4)</f>
        <v>2018</v>
      </c>
    </row>
    <row r="623" spans="1:17" x14ac:dyDescent="0.25">
      <c r="A623" t="s">
        <v>30</v>
      </c>
      <c r="B623" t="s">
        <v>14</v>
      </c>
      <c r="C623" t="s">
        <v>20</v>
      </c>
      <c r="D623" t="s">
        <v>23</v>
      </c>
      <c r="E623" s="14">
        <v>22523.374836000003</v>
      </c>
      <c r="F623" s="14">
        <v>67644.537636000008</v>
      </c>
      <c r="G623" s="13">
        <v>0.3329666462826586</v>
      </c>
      <c r="H623" s="12">
        <v>-25008245.920000002</v>
      </c>
      <c r="I623" s="12">
        <v>-8.3269117733943805</v>
      </c>
      <c r="J623" t="s">
        <v>16</v>
      </c>
      <c r="K623" s="14">
        <v>8459.9687800000011</v>
      </c>
      <c r="L623" s="14">
        <v>22523.374836000003</v>
      </c>
      <c r="M623" s="13">
        <v>0.3756083997890981</v>
      </c>
      <c r="N623" s="12">
        <v>-3.1276580063896642</v>
      </c>
      <c r="O623" s="2">
        <f>DATE(LEFT(ALT[[#This Row],[DATEMTH]],4),RIGHT(ALT[[#This Row],[DATEMTH]],2),1)</f>
        <v>43221</v>
      </c>
      <c r="P623" t="str">
        <f>IF(AND(ALT[[#This Row],[DATE]]&gt;=DATE(2023,6,1),ALT[[#This Row],[DATE]]&lt;=DATE(2024,5,31)),"Y","N")</f>
        <v>N</v>
      </c>
      <c r="Q623" t="str">
        <f>LEFT(ALT[[#This Row],[DATEMTH]],4)</f>
        <v>2018</v>
      </c>
    </row>
    <row r="624" spans="1:17" x14ac:dyDescent="0.25">
      <c r="A624" t="s">
        <v>30</v>
      </c>
      <c r="B624" t="s">
        <v>14</v>
      </c>
      <c r="C624" t="s">
        <v>20</v>
      </c>
      <c r="D624" t="s">
        <v>23</v>
      </c>
      <c r="E624" s="14">
        <v>22523.374836000003</v>
      </c>
      <c r="F624" s="14">
        <v>67644.537636000008</v>
      </c>
      <c r="G624" s="13">
        <v>0.3329666462826586</v>
      </c>
      <c r="H624" s="12">
        <v>-25008245.920000002</v>
      </c>
      <c r="I624" s="12">
        <v>-8.3269117733943805</v>
      </c>
      <c r="J624" t="s">
        <v>25</v>
      </c>
      <c r="K624" s="14">
        <v>2955.871412</v>
      </c>
      <c r="L624" s="14">
        <v>22523.374836000003</v>
      </c>
      <c r="M624" s="13">
        <v>0.1312357243762384</v>
      </c>
      <c r="N624" s="12">
        <v>-1.0927882983984394</v>
      </c>
      <c r="O624" s="2">
        <f>DATE(LEFT(ALT[[#This Row],[DATEMTH]],4),RIGHT(ALT[[#This Row],[DATEMTH]],2),1)</f>
        <v>43221</v>
      </c>
      <c r="P624" t="str">
        <f>IF(AND(ALT[[#This Row],[DATE]]&gt;=DATE(2023,6,1),ALT[[#This Row],[DATE]]&lt;=DATE(2024,5,31)),"Y","N")</f>
        <v>N</v>
      </c>
      <c r="Q624" t="str">
        <f>LEFT(ALT[[#This Row],[DATEMTH]],4)</f>
        <v>2018</v>
      </c>
    </row>
    <row r="625" spans="1:17" x14ac:dyDescent="0.25">
      <c r="A625" t="s">
        <v>30</v>
      </c>
      <c r="B625" t="s">
        <v>14</v>
      </c>
      <c r="C625" t="s">
        <v>20</v>
      </c>
      <c r="D625" t="s">
        <v>23</v>
      </c>
      <c r="E625" s="14">
        <v>22523.374836000003</v>
      </c>
      <c r="F625" s="14">
        <v>67644.537636000008</v>
      </c>
      <c r="G625" s="13">
        <v>0.3329666462826586</v>
      </c>
      <c r="H625" s="12">
        <v>-25008245.920000002</v>
      </c>
      <c r="I625" s="12">
        <v>-8.3269117733943805</v>
      </c>
      <c r="J625" t="s">
        <v>26</v>
      </c>
      <c r="K625" s="14">
        <v>1440.0902439999998</v>
      </c>
      <c r="L625" s="14">
        <v>22523.374836000003</v>
      </c>
      <c r="M625" s="13">
        <v>6.393758726149007E-2</v>
      </c>
      <c r="N625" s="12">
        <v>-0.53240264813013227</v>
      </c>
      <c r="O625" s="2">
        <f>DATE(LEFT(ALT[[#This Row],[DATEMTH]],4),RIGHT(ALT[[#This Row],[DATEMTH]],2),1)</f>
        <v>43221</v>
      </c>
      <c r="P625" t="str">
        <f>IF(AND(ALT[[#This Row],[DATE]]&gt;=DATE(2023,6,1),ALT[[#This Row],[DATE]]&lt;=DATE(2024,5,31)),"Y","N")</f>
        <v>N</v>
      </c>
      <c r="Q625" t="str">
        <f>LEFT(ALT[[#This Row],[DATEMTH]],4)</f>
        <v>2018</v>
      </c>
    </row>
    <row r="626" spans="1:17" x14ac:dyDescent="0.25">
      <c r="A626" t="s">
        <v>30</v>
      </c>
      <c r="B626" t="s">
        <v>110</v>
      </c>
      <c r="C626" t="s">
        <v>15</v>
      </c>
      <c r="D626" t="s">
        <v>22</v>
      </c>
      <c r="E626" s="14">
        <v>4670889.2285740012</v>
      </c>
      <c r="F626" s="14">
        <v>25225393.245353989</v>
      </c>
      <c r="G626" s="13">
        <v>0.18516616106408115</v>
      </c>
      <c r="H626" s="12">
        <v>-14644021.199999999</v>
      </c>
      <c r="I626" s="12">
        <v>-2.7115771881450188</v>
      </c>
      <c r="J626" t="s">
        <v>26</v>
      </c>
      <c r="K626" s="14">
        <v>556658.95400300063</v>
      </c>
      <c r="L626" s="14">
        <v>4670889.2285740003</v>
      </c>
      <c r="M626" s="13">
        <v>0.1191762267873233</v>
      </c>
      <c r="N626" s="12">
        <v>-0.32315553792570317</v>
      </c>
      <c r="O626" s="2">
        <f>DATE(LEFT(ALT[[#This Row],[DATEMTH]],4),RIGHT(ALT[[#This Row],[DATEMTH]],2),1)</f>
        <v>43221</v>
      </c>
      <c r="P626" t="str">
        <f>IF(AND(ALT[[#This Row],[DATE]]&gt;=DATE(2023,6,1),ALT[[#This Row],[DATE]]&lt;=DATE(2024,5,31)),"Y","N")</f>
        <v>N</v>
      </c>
      <c r="Q626" t="str">
        <f>LEFT(ALT[[#This Row],[DATEMTH]],4)</f>
        <v>2018</v>
      </c>
    </row>
    <row r="627" spans="1:17" x14ac:dyDescent="0.25">
      <c r="A627" t="s">
        <v>30</v>
      </c>
      <c r="B627" t="s">
        <v>110</v>
      </c>
      <c r="C627" t="s">
        <v>15</v>
      </c>
      <c r="D627" t="s">
        <v>22</v>
      </c>
      <c r="E627" s="14">
        <v>4670889.2285740012</v>
      </c>
      <c r="F627" s="14">
        <v>25225393.245353989</v>
      </c>
      <c r="G627" s="13">
        <v>0.18516616106408115</v>
      </c>
      <c r="H627" s="12">
        <v>-14644021.199999999</v>
      </c>
      <c r="I627" s="12">
        <v>-2.7115771881450188</v>
      </c>
      <c r="J627" t="s">
        <v>25</v>
      </c>
      <c r="K627" s="14">
        <v>651762.780699</v>
      </c>
      <c r="L627" s="14">
        <v>4670889.2285740003</v>
      </c>
      <c r="M627" s="13">
        <v>0.1395371949118091</v>
      </c>
      <c r="N627" s="12">
        <v>-0.37836587462060678</v>
      </c>
      <c r="O627" s="2">
        <f>DATE(LEFT(ALT[[#This Row],[DATEMTH]],4),RIGHT(ALT[[#This Row],[DATEMTH]],2),1)</f>
        <v>43221</v>
      </c>
      <c r="P627" t="str">
        <f>IF(AND(ALT[[#This Row],[DATE]]&gt;=DATE(2023,6,1),ALT[[#This Row],[DATE]]&lt;=DATE(2024,5,31)),"Y","N")</f>
        <v>N</v>
      </c>
      <c r="Q627" t="str">
        <f>LEFT(ALT[[#This Row],[DATEMTH]],4)</f>
        <v>2018</v>
      </c>
    </row>
    <row r="628" spans="1:17" x14ac:dyDescent="0.25">
      <c r="A628" t="s">
        <v>30</v>
      </c>
      <c r="B628" t="s">
        <v>110</v>
      </c>
      <c r="C628" t="s">
        <v>15</v>
      </c>
      <c r="D628" t="s">
        <v>22</v>
      </c>
      <c r="E628" s="14">
        <v>4670889.2285740012</v>
      </c>
      <c r="F628" s="14">
        <v>25225393.245353989</v>
      </c>
      <c r="G628" s="13">
        <v>0.18516616106408115</v>
      </c>
      <c r="H628" s="12">
        <v>-14644021.199999999</v>
      </c>
      <c r="I628" s="12">
        <v>-2.7115771881450188</v>
      </c>
      <c r="J628" t="s">
        <v>24</v>
      </c>
      <c r="K628" s="14">
        <v>1987793.6446149992</v>
      </c>
      <c r="L628" s="14">
        <v>4670889.2285740003</v>
      </c>
      <c r="M628" s="13">
        <v>0.42557070984572737</v>
      </c>
      <c r="N628" s="12">
        <v>-1.1539678287603572</v>
      </c>
      <c r="O628" s="2">
        <f>DATE(LEFT(ALT[[#This Row],[DATEMTH]],4),RIGHT(ALT[[#This Row],[DATEMTH]],2),1)</f>
        <v>43221</v>
      </c>
      <c r="P628" t="str">
        <f>IF(AND(ALT[[#This Row],[DATE]]&gt;=DATE(2023,6,1),ALT[[#This Row],[DATE]]&lt;=DATE(2024,5,31)),"Y","N")</f>
        <v>N</v>
      </c>
      <c r="Q628" t="str">
        <f>LEFT(ALT[[#This Row],[DATEMTH]],4)</f>
        <v>2018</v>
      </c>
    </row>
    <row r="629" spans="1:17" x14ac:dyDescent="0.25">
      <c r="A629" t="s">
        <v>30</v>
      </c>
      <c r="B629" t="s">
        <v>110</v>
      </c>
      <c r="C629" t="s">
        <v>15</v>
      </c>
      <c r="D629" t="s">
        <v>22</v>
      </c>
      <c r="E629" s="14">
        <v>4670889.2285740012</v>
      </c>
      <c r="F629" s="14">
        <v>25225393.245353989</v>
      </c>
      <c r="G629" s="13">
        <v>0.18516616106408115</v>
      </c>
      <c r="H629" s="12">
        <v>-14644021.199999999</v>
      </c>
      <c r="I629" s="12">
        <v>-2.7115771881450188</v>
      </c>
      <c r="J629" t="s">
        <v>16</v>
      </c>
      <c r="K629" s="14">
        <v>1474673.8492570007</v>
      </c>
      <c r="L629" s="14">
        <v>4670889.2285740003</v>
      </c>
      <c r="M629" s="13">
        <v>0.31571586845514027</v>
      </c>
      <c r="N629" s="12">
        <v>-0.85608794683835188</v>
      </c>
      <c r="O629" s="2">
        <f>DATE(LEFT(ALT[[#This Row],[DATEMTH]],4),RIGHT(ALT[[#This Row],[DATEMTH]],2),1)</f>
        <v>43221</v>
      </c>
      <c r="P629" t="str">
        <f>IF(AND(ALT[[#This Row],[DATE]]&gt;=DATE(2023,6,1),ALT[[#This Row],[DATE]]&lt;=DATE(2024,5,31)),"Y","N")</f>
        <v>N</v>
      </c>
      <c r="Q629" t="str">
        <f>LEFT(ALT[[#This Row],[DATEMTH]],4)</f>
        <v>2018</v>
      </c>
    </row>
    <row r="630" spans="1:17" x14ac:dyDescent="0.25">
      <c r="A630" t="s">
        <v>30</v>
      </c>
      <c r="B630" t="s">
        <v>110</v>
      </c>
      <c r="C630" t="s">
        <v>18</v>
      </c>
      <c r="D630" t="s">
        <v>22</v>
      </c>
      <c r="E630" s="14">
        <v>6838834.1311610145</v>
      </c>
      <c r="F630" s="14">
        <v>25225393.245353989</v>
      </c>
      <c r="G630" s="13">
        <v>0.27110911868224652</v>
      </c>
      <c r="H630" s="12">
        <v>-14644021.199999999</v>
      </c>
      <c r="I630" s="12">
        <v>-3.9701276814961339</v>
      </c>
      <c r="J630" t="s">
        <v>26</v>
      </c>
      <c r="K630" s="14">
        <v>1191312.0531530003</v>
      </c>
      <c r="L630" s="14">
        <v>6838834.1311609978</v>
      </c>
      <c r="M630" s="13">
        <v>0.17419812065989626</v>
      </c>
      <c r="N630" s="12">
        <v>-0.6915887808964577</v>
      </c>
      <c r="O630" s="2">
        <f>DATE(LEFT(ALT[[#This Row],[DATEMTH]],4),RIGHT(ALT[[#This Row],[DATEMTH]],2),1)</f>
        <v>43221</v>
      </c>
      <c r="P630" t="str">
        <f>IF(AND(ALT[[#This Row],[DATE]]&gt;=DATE(2023,6,1),ALT[[#This Row],[DATE]]&lt;=DATE(2024,5,31)),"Y","N")</f>
        <v>N</v>
      </c>
      <c r="Q630" t="str">
        <f>LEFT(ALT[[#This Row],[DATEMTH]],4)</f>
        <v>2018</v>
      </c>
    </row>
    <row r="631" spans="1:17" x14ac:dyDescent="0.25">
      <c r="A631" t="s">
        <v>30</v>
      </c>
      <c r="B631" t="s">
        <v>110</v>
      </c>
      <c r="C631" t="s">
        <v>18</v>
      </c>
      <c r="D631" t="s">
        <v>22</v>
      </c>
      <c r="E631" s="14">
        <v>6838834.1311610145</v>
      </c>
      <c r="F631" s="14">
        <v>25225393.245353989</v>
      </c>
      <c r="G631" s="13">
        <v>0.27110911868224652</v>
      </c>
      <c r="H631" s="12">
        <v>-14644021.199999999</v>
      </c>
      <c r="I631" s="12">
        <v>-3.9701276814961339</v>
      </c>
      <c r="J631" t="s">
        <v>16</v>
      </c>
      <c r="K631" s="14">
        <v>2708105.3323859978</v>
      </c>
      <c r="L631" s="14">
        <v>6838834.1311609978</v>
      </c>
      <c r="M631" s="13">
        <v>0.39598932807078552</v>
      </c>
      <c r="N631" s="12">
        <v>-1.5721281929508797</v>
      </c>
      <c r="O631" s="2">
        <f>DATE(LEFT(ALT[[#This Row],[DATEMTH]],4),RIGHT(ALT[[#This Row],[DATEMTH]],2),1)</f>
        <v>43221</v>
      </c>
      <c r="P631" t="str">
        <f>IF(AND(ALT[[#This Row],[DATE]]&gt;=DATE(2023,6,1),ALT[[#This Row],[DATE]]&lt;=DATE(2024,5,31)),"Y","N")</f>
        <v>N</v>
      </c>
      <c r="Q631" t="str">
        <f>LEFT(ALT[[#This Row],[DATEMTH]],4)</f>
        <v>2018</v>
      </c>
    </row>
    <row r="632" spans="1:17" x14ac:dyDescent="0.25">
      <c r="A632" t="s">
        <v>30</v>
      </c>
      <c r="B632" t="s">
        <v>110</v>
      </c>
      <c r="C632" t="s">
        <v>18</v>
      </c>
      <c r="D632" t="s">
        <v>22</v>
      </c>
      <c r="E632" s="14">
        <v>6838834.1311610145</v>
      </c>
      <c r="F632" s="14">
        <v>25225393.245353989</v>
      </c>
      <c r="G632" s="13">
        <v>0.27110911868224652</v>
      </c>
      <c r="H632" s="12">
        <v>-14644021.199999999</v>
      </c>
      <c r="I632" s="12">
        <v>-3.9701276814961339</v>
      </c>
      <c r="J632" t="s">
        <v>24</v>
      </c>
      <c r="K632" s="14">
        <v>2200014.4021030003</v>
      </c>
      <c r="L632" s="14">
        <v>6838834.1311609978</v>
      </c>
      <c r="M632" s="13">
        <v>0.32169436484483266</v>
      </c>
      <c r="N632" s="12">
        <v>-1.2771677028517869</v>
      </c>
      <c r="O632" s="2">
        <f>DATE(LEFT(ALT[[#This Row],[DATEMTH]],4),RIGHT(ALT[[#This Row],[DATEMTH]],2),1)</f>
        <v>43221</v>
      </c>
      <c r="P632" t="str">
        <f>IF(AND(ALT[[#This Row],[DATE]]&gt;=DATE(2023,6,1),ALT[[#This Row],[DATE]]&lt;=DATE(2024,5,31)),"Y","N")</f>
        <v>N</v>
      </c>
      <c r="Q632" t="str">
        <f>LEFT(ALT[[#This Row],[DATEMTH]],4)</f>
        <v>2018</v>
      </c>
    </row>
    <row r="633" spans="1:17" x14ac:dyDescent="0.25">
      <c r="A633" t="s">
        <v>30</v>
      </c>
      <c r="B633" t="s">
        <v>110</v>
      </c>
      <c r="C633" t="s">
        <v>18</v>
      </c>
      <c r="D633" t="s">
        <v>22</v>
      </c>
      <c r="E633" s="14">
        <v>6838834.1311610145</v>
      </c>
      <c r="F633" s="14">
        <v>25225393.245353989</v>
      </c>
      <c r="G633" s="13">
        <v>0.27110911868224652</v>
      </c>
      <c r="H633" s="12">
        <v>-14644021.199999999</v>
      </c>
      <c r="I633" s="12">
        <v>-3.9701276814961339</v>
      </c>
      <c r="J633" t="s">
        <v>25</v>
      </c>
      <c r="K633" s="14">
        <v>739402.34351899941</v>
      </c>
      <c r="L633" s="14">
        <v>6838834.1311609978</v>
      </c>
      <c r="M633" s="13">
        <v>0.10811818642448555</v>
      </c>
      <c r="N633" s="12">
        <v>-0.42924300479700961</v>
      </c>
      <c r="O633" s="2">
        <f>DATE(LEFT(ALT[[#This Row],[DATEMTH]],4),RIGHT(ALT[[#This Row],[DATEMTH]],2),1)</f>
        <v>43221</v>
      </c>
      <c r="P633" t="str">
        <f>IF(AND(ALT[[#This Row],[DATE]]&gt;=DATE(2023,6,1),ALT[[#This Row],[DATE]]&lt;=DATE(2024,5,31)),"Y","N")</f>
        <v>N</v>
      </c>
      <c r="Q633" t="str">
        <f>LEFT(ALT[[#This Row],[DATEMTH]],4)</f>
        <v>2018</v>
      </c>
    </row>
    <row r="634" spans="1:17" x14ac:dyDescent="0.25">
      <c r="A634" t="s">
        <v>30</v>
      </c>
      <c r="B634" t="s">
        <v>110</v>
      </c>
      <c r="C634" t="s">
        <v>19</v>
      </c>
      <c r="D634" t="s">
        <v>22</v>
      </c>
      <c r="E634" s="14">
        <v>6626046.688631</v>
      </c>
      <c r="F634" s="14">
        <v>25225393.245353989</v>
      </c>
      <c r="G634" s="13">
        <v>0.26267367268303676</v>
      </c>
      <c r="H634" s="12">
        <v>-14644021.199999999</v>
      </c>
      <c r="I634" s="12">
        <v>-3.8465988314522508</v>
      </c>
      <c r="J634" t="s">
        <v>24</v>
      </c>
      <c r="K634" s="14">
        <v>1837706.16194</v>
      </c>
      <c r="L634" s="14">
        <v>6626046.6886309991</v>
      </c>
      <c r="M634" s="13">
        <v>0.27734579128353332</v>
      </c>
      <c r="N634" s="12">
        <v>-1.066837996659439</v>
      </c>
      <c r="O634" s="2">
        <f>DATE(LEFT(ALT[[#This Row],[DATEMTH]],4),RIGHT(ALT[[#This Row],[DATEMTH]],2),1)</f>
        <v>43221</v>
      </c>
      <c r="P634" t="str">
        <f>IF(AND(ALT[[#This Row],[DATE]]&gt;=DATE(2023,6,1),ALT[[#This Row],[DATE]]&lt;=DATE(2024,5,31)),"Y","N")</f>
        <v>N</v>
      </c>
      <c r="Q634" t="str">
        <f>LEFT(ALT[[#This Row],[DATEMTH]],4)</f>
        <v>2018</v>
      </c>
    </row>
    <row r="635" spans="1:17" x14ac:dyDescent="0.25">
      <c r="A635" t="s">
        <v>30</v>
      </c>
      <c r="B635" t="s">
        <v>110</v>
      </c>
      <c r="C635" t="s">
        <v>19</v>
      </c>
      <c r="D635" t="s">
        <v>22</v>
      </c>
      <c r="E635" s="14">
        <v>6626046.688631</v>
      </c>
      <c r="F635" s="14">
        <v>25225393.245353989</v>
      </c>
      <c r="G635" s="13">
        <v>0.26267367268303676</v>
      </c>
      <c r="H635" s="12">
        <v>-14644021.199999999</v>
      </c>
      <c r="I635" s="12">
        <v>-3.8465988314522508</v>
      </c>
      <c r="J635" t="s">
        <v>16</v>
      </c>
      <c r="K635" s="14">
        <v>1830.93399</v>
      </c>
      <c r="L635" s="14">
        <v>6626046.6886309991</v>
      </c>
      <c r="M635" s="13">
        <v>2.7632373812601184E-4</v>
      </c>
      <c r="N635" s="12">
        <v>-1.062906568178035E-3</v>
      </c>
      <c r="O635" s="2">
        <f>DATE(LEFT(ALT[[#This Row],[DATEMTH]],4),RIGHT(ALT[[#This Row],[DATEMTH]],2),1)</f>
        <v>43221</v>
      </c>
      <c r="P635" t="str">
        <f>IF(AND(ALT[[#This Row],[DATE]]&gt;=DATE(2023,6,1),ALT[[#This Row],[DATE]]&lt;=DATE(2024,5,31)),"Y","N")</f>
        <v>N</v>
      </c>
      <c r="Q635" t="str">
        <f>LEFT(ALT[[#This Row],[DATEMTH]],4)</f>
        <v>2018</v>
      </c>
    </row>
    <row r="636" spans="1:17" x14ac:dyDescent="0.25">
      <c r="A636" t="s">
        <v>30</v>
      </c>
      <c r="B636" t="s">
        <v>110</v>
      </c>
      <c r="C636" t="s">
        <v>19</v>
      </c>
      <c r="D636" t="s">
        <v>22</v>
      </c>
      <c r="E636" s="14">
        <v>6626046.688631</v>
      </c>
      <c r="F636" s="14">
        <v>25225393.245353989</v>
      </c>
      <c r="G636" s="13">
        <v>0.26267367268303676</v>
      </c>
      <c r="H636" s="12">
        <v>-14644021.199999999</v>
      </c>
      <c r="I636" s="12">
        <v>-3.8465988314522508</v>
      </c>
      <c r="J636" t="s">
        <v>25</v>
      </c>
      <c r="K636" s="14">
        <v>4596887.0595749989</v>
      </c>
      <c r="L636" s="14">
        <v>6626046.6886309991</v>
      </c>
      <c r="M636" s="13">
        <v>0.69376013716630736</v>
      </c>
      <c r="N636" s="12">
        <v>-2.6686169329320713</v>
      </c>
      <c r="O636" s="2">
        <f>DATE(LEFT(ALT[[#This Row],[DATEMTH]],4),RIGHT(ALT[[#This Row],[DATEMTH]],2),1)</f>
        <v>43221</v>
      </c>
      <c r="P636" t="str">
        <f>IF(AND(ALT[[#This Row],[DATE]]&gt;=DATE(2023,6,1),ALT[[#This Row],[DATE]]&lt;=DATE(2024,5,31)),"Y","N")</f>
        <v>N</v>
      </c>
      <c r="Q636" t="str">
        <f>LEFT(ALT[[#This Row],[DATEMTH]],4)</f>
        <v>2018</v>
      </c>
    </row>
    <row r="637" spans="1:17" x14ac:dyDescent="0.25">
      <c r="A637" t="s">
        <v>30</v>
      </c>
      <c r="B637" t="s">
        <v>110</v>
      </c>
      <c r="C637" t="s">
        <v>19</v>
      </c>
      <c r="D637" t="s">
        <v>22</v>
      </c>
      <c r="E637" s="14">
        <v>6626046.688631</v>
      </c>
      <c r="F637" s="14">
        <v>25225393.245353989</v>
      </c>
      <c r="G637" s="13">
        <v>0.26267367268303676</v>
      </c>
      <c r="H637" s="12">
        <v>-14644021.199999999</v>
      </c>
      <c r="I637" s="12">
        <v>-3.8465988314522508</v>
      </c>
      <c r="J637" t="s">
        <v>26</v>
      </c>
      <c r="K637" s="14">
        <v>189622.53312599967</v>
      </c>
      <c r="L637" s="14">
        <v>6626046.6886309991</v>
      </c>
      <c r="M637" s="13">
        <v>2.861774781203321E-2</v>
      </c>
      <c r="N637" s="12">
        <v>-0.11008099529256216</v>
      </c>
      <c r="O637" s="2">
        <f>DATE(LEFT(ALT[[#This Row],[DATEMTH]],4),RIGHT(ALT[[#This Row],[DATEMTH]],2),1)</f>
        <v>43221</v>
      </c>
      <c r="P637" t="str">
        <f>IF(AND(ALT[[#This Row],[DATE]]&gt;=DATE(2023,6,1),ALT[[#This Row],[DATE]]&lt;=DATE(2024,5,31)),"Y","N")</f>
        <v>N</v>
      </c>
      <c r="Q637" t="str">
        <f>LEFT(ALT[[#This Row],[DATEMTH]],4)</f>
        <v>2018</v>
      </c>
    </row>
    <row r="638" spans="1:17" x14ac:dyDescent="0.25">
      <c r="A638" t="s">
        <v>30</v>
      </c>
      <c r="B638" t="s">
        <v>110</v>
      </c>
      <c r="C638" t="s">
        <v>20</v>
      </c>
      <c r="D638" t="s">
        <v>22</v>
      </c>
      <c r="E638" s="14">
        <v>7089623.1969879987</v>
      </c>
      <c r="F638" s="14">
        <v>25225393.245353989</v>
      </c>
      <c r="G638" s="13">
        <v>0.28105104757063659</v>
      </c>
      <c r="H638" s="12">
        <v>-14644021.199999999</v>
      </c>
      <c r="I638" s="12">
        <v>-4.1157174989066103</v>
      </c>
      <c r="J638" t="s">
        <v>24</v>
      </c>
      <c r="K638" s="14">
        <v>2977330.0711629991</v>
      </c>
      <c r="L638" s="14">
        <v>7089623.1969880015</v>
      </c>
      <c r="M638" s="13">
        <v>0.41995603834459161</v>
      </c>
      <c r="N638" s="12">
        <v>-1.7284204157863312</v>
      </c>
      <c r="O638" s="2">
        <f>DATE(LEFT(ALT[[#This Row],[DATEMTH]],4),RIGHT(ALT[[#This Row],[DATEMTH]],2),1)</f>
        <v>43221</v>
      </c>
      <c r="P638" t="str">
        <f>IF(AND(ALT[[#This Row],[DATE]]&gt;=DATE(2023,6,1),ALT[[#This Row],[DATE]]&lt;=DATE(2024,5,31)),"Y","N")</f>
        <v>N</v>
      </c>
      <c r="Q638" t="str">
        <f>LEFT(ALT[[#This Row],[DATEMTH]],4)</f>
        <v>2018</v>
      </c>
    </row>
    <row r="639" spans="1:17" x14ac:dyDescent="0.25">
      <c r="A639" t="s">
        <v>30</v>
      </c>
      <c r="B639" t="s">
        <v>110</v>
      </c>
      <c r="C639" t="s">
        <v>20</v>
      </c>
      <c r="D639" t="s">
        <v>22</v>
      </c>
      <c r="E639" s="14">
        <v>7089623.1969879987</v>
      </c>
      <c r="F639" s="14">
        <v>25225393.245353989</v>
      </c>
      <c r="G639" s="13">
        <v>0.28105104757063659</v>
      </c>
      <c r="H639" s="12">
        <v>-14644021.199999999</v>
      </c>
      <c r="I639" s="12">
        <v>-4.1157174989066103</v>
      </c>
      <c r="J639" t="s">
        <v>25</v>
      </c>
      <c r="K639" s="14">
        <v>999123.88052500004</v>
      </c>
      <c r="L639" s="14">
        <v>7089623.1969880015</v>
      </c>
      <c r="M639" s="13">
        <v>0.14092764209943823</v>
      </c>
      <c r="N639" s="12">
        <v>-0.58001836266830586</v>
      </c>
      <c r="O639" s="2">
        <f>DATE(LEFT(ALT[[#This Row],[DATEMTH]],4),RIGHT(ALT[[#This Row],[DATEMTH]],2),1)</f>
        <v>43221</v>
      </c>
      <c r="P639" t="str">
        <f>IF(AND(ALT[[#This Row],[DATE]]&gt;=DATE(2023,6,1),ALT[[#This Row],[DATE]]&lt;=DATE(2024,5,31)),"Y","N")</f>
        <v>N</v>
      </c>
      <c r="Q639" t="str">
        <f>LEFT(ALT[[#This Row],[DATEMTH]],4)</f>
        <v>2018</v>
      </c>
    </row>
    <row r="640" spans="1:17" x14ac:dyDescent="0.25">
      <c r="A640" t="s">
        <v>30</v>
      </c>
      <c r="B640" t="s">
        <v>110</v>
      </c>
      <c r="C640" t="s">
        <v>20</v>
      </c>
      <c r="D640" t="s">
        <v>22</v>
      </c>
      <c r="E640" s="14">
        <v>7089623.1969879987</v>
      </c>
      <c r="F640" s="14">
        <v>25225393.245353989</v>
      </c>
      <c r="G640" s="13">
        <v>0.28105104757063659</v>
      </c>
      <c r="H640" s="12">
        <v>-14644021.199999999</v>
      </c>
      <c r="I640" s="12">
        <v>-4.1157174989066103</v>
      </c>
      <c r="J640" t="s">
        <v>26</v>
      </c>
      <c r="K640" s="14">
        <v>443813.56623800035</v>
      </c>
      <c r="L640" s="14">
        <v>7089623.1969880015</v>
      </c>
      <c r="M640" s="13">
        <v>6.260044489057652E-2</v>
      </c>
      <c r="N640" s="12">
        <v>-0.25764574647548472</v>
      </c>
      <c r="O640" s="2">
        <f>DATE(LEFT(ALT[[#This Row],[DATEMTH]],4),RIGHT(ALT[[#This Row],[DATEMTH]],2),1)</f>
        <v>43221</v>
      </c>
      <c r="P640" t="str">
        <f>IF(AND(ALT[[#This Row],[DATE]]&gt;=DATE(2023,6,1),ALT[[#This Row],[DATE]]&lt;=DATE(2024,5,31)),"Y","N")</f>
        <v>N</v>
      </c>
      <c r="Q640" t="str">
        <f>LEFT(ALT[[#This Row],[DATEMTH]],4)</f>
        <v>2018</v>
      </c>
    </row>
    <row r="641" spans="1:17" x14ac:dyDescent="0.25">
      <c r="A641" t="s">
        <v>30</v>
      </c>
      <c r="B641" t="s">
        <v>110</v>
      </c>
      <c r="C641" t="s">
        <v>20</v>
      </c>
      <c r="D641" t="s">
        <v>22</v>
      </c>
      <c r="E641" s="14">
        <v>7089623.1969879987</v>
      </c>
      <c r="F641" s="14">
        <v>25225393.245353989</v>
      </c>
      <c r="G641" s="13">
        <v>0.28105104757063659</v>
      </c>
      <c r="H641" s="12">
        <v>-14644021.199999999</v>
      </c>
      <c r="I641" s="12">
        <v>-4.1157174989066103</v>
      </c>
      <c r="J641" t="s">
        <v>16</v>
      </c>
      <c r="K641" s="14">
        <v>2669355.6790620014</v>
      </c>
      <c r="L641" s="14">
        <v>7089623.1969880015</v>
      </c>
      <c r="M641" s="13">
        <v>0.3765158746653936</v>
      </c>
      <c r="N641" s="12">
        <v>-1.5496329739764885</v>
      </c>
      <c r="O641" s="2">
        <f>DATE(LEFT(ALT[[#This Row],[DATEMTH]],4),RIGHT(ALT[[#This Row],[DATEMTH]],2),1)</f>
        <v>43221</v>
      </c>
      <c r="P641" t="str">
        <f>IF(AND(ALT[[#This Row],[DATE]]&gt;=DATE(2023,6,1),ALT[[#This Row],[DATE]]&lt;=DATE(2024,5,31)),"Y","N")</f>
        <v>N</v>
      </c>
      <c r="Q641" t="str">
        <f>LEFT(ALT[[#This Row],[DATEMTH]],4)</f>
        <v>2018</v>
      </c>
    </row>
    <row r="642" spans="1:17" x14ac:dyDescent="0.25">
      <c r="A642" t="s">
        <v>30</v>
      </c>
      <c r="B642" t="s">
        <v>110</v>
      </c>
      <c r="C642" t="s">
        <v>15</v>
      </c>
      <c r="D642" t="s">
        <v>17</v>
      </c>
      <c r="E642" s="14">
        <v>4670889.2285740012</v>
      </c>
      <c r="F642" s="14">
        <v>25225393.245353989</v>
      </c>
      <c r="G642" s="13">
        <v>0.18516616106408115</v>
      </c>
      <c r="H642" s="12">
        <v>-31884480.969999999</v>
      </c>
      <c r="I642" s="12">
        <v>-5.9039269387356503</v>
      </c>
      <c r="J642" t="s">
        <v>26</v>
      </c>
      <c r="K642" s="14">
        <v>556658.95400300063</v>
      </c>
      <c r="L642" s="14">
        <v>4670889.2285740003</v>
      </c>
      <c r="M642" s="13">
        <v>0.1191762267873233</v>
      </c>
      <c r="N642" s="12">
        <v>-0.70360773578654723</v>
      </c>
      <c r="O642" s="2">
        <f>DATE(LEFT(ALT[[#This Row],[DATEMTH]],4),RIGHT(ALT[[#This Row],[DATEMTH]],2),1)</f>
        <v>43221</v>
      </c>
      <c r="P642" t="str">
        <f>IF(AND(ALT[[#This Row],[DATE]]&gt;=DATE(2023,6,1),ALT[[#This Row],[DATE]]&lt;=DATE(2024,5,31)),"Y","N")</f>
        <v>N</v>
      </c>
      <c r="Q642" t="str">
        <f>LEFT(ALT[[#This Row],[DATEMTH]],4)</f>
        <v>2018</v>
      </c>
    </row>
    <row r="643" spans="1:17" x14ac:dyDescent="0.25">
      <c r="A643" t="s">
        <v>30</v>
      </c>
      <c r="B643" t="s">
        <v>110</v>
      </c>
      <c r="C643" t="s">
        <v>15</v>
      </c>
      <c r="D643" t="s">
        <v>17</v>
      </c>
      <c r="E643" s="14">
        <v>4670889.2285740012</v>
      </c>
      <c r="F643" s="14">
        <v>25225393.245353989</v>
      </c>
      <c r="G643" s="13">
        <v>0.18516616106408115</v>
      </c>
      <c r="H643" s="12">
        <v>-31884480.969999999</v>
      </c>
      <c r="I643" s="12">
        <v>-5.9039269387356503</v>
      </c>
      <c r="J643" t="s">
        <v>16</v>
      </c>
      <c r="K643" s="14">
        <v>1474673.8492570007</v>
      </c>
      <c r="L643" s="14">
        <v>4670889.2285740003</v>
      </c>
      <c r="M643" s="13">
        <v>0.31571586845514027</v>
      </c>
      <c r="N643" s="12">
        <v>-1.8639634207586235</v>
      </c>
      <c r="O643" s="2">
        <f>DATE(LEFT(ALT[[#This Row],[DATEMTH]],4),RIGHT(ALT[[#This Row],[DATEMTH]],2),1)</f>
        <v>43221</v>
      </c>
      <c r="P643" t="str">
        <f>IF(AND(ALT[[#This Row],[DATE]]&gt;=DATE(2023,6,1),ALT[[#This Row],[DATE]]&lt;=DATE(2024,5,31)),"Y","N")</f>
        <v>N</v>
      </c>
      <c r="Q643" t="str">
        <f>LEFT(ALT[[#This Row],[DATEMTH]],4)</f>
        <v>2018</v>
      </c>
    </row>
    <row r="644" spans="1:17" x14ac:dyDescent="0.25">
      <c r="A644" t="s">
        <v>30</v>
      </c>
      <c r="B644" t="s">
        <v>110</v>
      </c>
      <c r="C644" t="s">
        <v>15</v>
      </c>
      <c r="D644" t="s">
        <v>17</v>
      </c>
      <c r="E644" s="14">
        <v>4670889.2285740012</v>
      </c>
      <c r="F644" s="14">
        <v>25225393.245353989</v>
      </c>
      <c r="G644" s="13">
        <v>0.18516616106408115</v>
      </c>
      <c r="H644" s="12">
        <v>-31884480.969999999</v>
      </c>
      <c r="I644" s="12">
        <v>-5.9039269387356503</v>
      </c>
      <c r="J644" t="s">
        <v>24</v>
      </c>
      <c r="K644" s="14">
        <v>1987793.6446149992</v>
      </c>
      <c r="L644" s="14">
        <v>4670889.2285740003</v>
      </c>
      <c r="M644" s="13">
        <v>0.42557070984572737</v>
      </c>
      <c r="N644" s="12">
        <v>-2.512538378195043</v>
      </c>
      <c r="O644" s="2">
        <f>DATE(LEFT(ALT[[#This Row],[DATEMTH]],4),RIGHT(ALT[[#This Row],[DATEMTH]],2),1)</f>
        <v>43221</v>
      </c>
      <c r="P644" t="str">
        <f>IF(AND(ALT[[#This Row],[DATE]]&gt;=DATE(2023,6,1),ALT[[#This Row],[DATE]]&lt;=DATE(2024,5,31)),"Y","N")</f>
        <v>N</v>
      </c>
      <c r="Q644" t="str">
        <f>LEFT(ALT[[#This Row],[DATEMTH]],4)</f>
        <v>2018</v>
      </c>
    </row>
    <row r="645" spans="1:17" x14ac:dyDescent="0.25">
      <c r="A645" t="s">
        <v>30</v>
      </c>
      <c r="B645" t="s">
        <v>110</v>
      </c>
      <c r="C645" t="s">
        <v>15</v>
      </c>
      <c r="D645" t="s">
        <v>17</v>
      </c>
      <c r="E645" s="14">
        <v>4670889.2285740012</v>
      </c>
      <c r="F645" s="14">
        <v>25225393.245353989</v>
      </c>
      <c r="G645" s="13">
        <v>0.18516616106408115</v>
      </c>
      <c r="H645" s="12">
        <v>-31884480.969999999</v>
      </c>
      <c r="I645" s="12">
        <v>-5.9039269387356503</v>
      </c>
      <c r="J645" t="s">
        <v>25</v>
      </c>
      <c r="K645" s="14">
        <v>651762.780699</v>
      </c>
      <c r="L645" s="14">
        <v>4670889.2285740003</v>
      </c>
      <c r="M645" s="13">
        <v>0.1395371949118091</v>
      </c>
      <c r="N645" s="12">
        <v>-0.8238174039954369</v>
      </c>
      <c r="O645" s="2">
        <f>DATE(LEFT(ALT[[#This Row],[DATEMTH]],4),RIGHT(ALT[[#This Row],[DATEMTH]],2),1)</f>
        <v>43221</v>
      </c>
      <c r="P645" t="str">
        <f>IF(AND(ALT[[#This Row],[DATE]]&gt;=DATE(2023,6,1),ALT[[#This Row],[DATE]]&lt;=DATE(2024,5,31)),"Y","N")</f>
        <v>N</v>
      </c>
      <c r="Q645" t="str">
        <f>LEFT(ALT[[#This Row],[DATEMTH]],4)</f>
        <v>2018</v>
      </c>
    </row>
    <row r="646" spans="1:17" x14ac:dyDescent="0.25">
      <c r="A646" t="s">
        <v>30</v>
      </c>
      <c r="B646" t="s">
        <v>110</v>
      </c>
      <c r="C646" t="s">
        <v>18</v>
      </c>
      <c r="D646" t="s">
        <v>17</v>
      </c>
      <c r="E646" s="14">
        <v>6838834.1311610145</v>
      </c>
      <c r="F646" s="14">
        <v>25225393.245353989</v>
      </c>
      <c r="G646" s="13">
        <v>0.27110911868224652</v>
      </c>
      <c r="H646" s="12">
        <v>-31884480.969999999</v>
      </c>
      <c r="I646" s="12">
        <v>-8.6441735354175613</v>
      </c>
      <c r="J646" t="s">
        <v>16</v>
      </c>
      <c r="K646" s="14">
        <v>2708105.3323859978</v>
      </c>
      <c r="L646" s="14">
        <v>6838834.1311609978</v>
      </c>
      <c r="M646" s="13">
        <v>0.39598932807078552</v>
      </c>
      <c r="N646" s="12">
        <v>-3.4230004700172665</v>
      </c>
      <c r="O646" s="2">
        <f>DATE(LEFT(ALT[[#This Row],[DATEMTH]],4),RIGHT(ALT[[#This Row],[DATEMTH]],2),1)</f>
        <v>43221</v>
      </c>
      <c r="P646" t="str">
        <f>IF(AND(ALT[[#This Row],[DATE]]&gt;=DATE(2023,6,1),ALT[[#This Row],[DATE]]&lt;=DATE(2024,5,31)),"Y","N")</f>
        <v>N</v>
      </c>
      <c r="Q646" t="str">
        <f>LEFT(ALT[[#This Row],[DATEMTH]],4)</f>
        <v>2018</v>
      </c>
    </row>
    <row r="647" spans="1:17" x14ac:dyDescent="0.25">
      <c r="A647" t="s">
        <v>30</v>
      </c>
      <c r="B647" t="s">
        <v>110</v>
      </c>
      <c r="C647" t="s">
        <v>18</v>
      </c>
      <c r="D647" t="s">
        <v>17</v>
      </c>
      <c r="E647" s="14">
        <v>6838834.1311610145</v>
      </c>
      <c r="F647" s="14">
        <v>25225393.245353989</v>
      </c>
      <c r="G647" s="13">
        <v>0.27110911868224652</v>
      </c>
      <c r="H647" s="12">
        <v>-31884480.969999999</v>
      </c>
      <c r="I647" s="12">
        <v>-8.6441735354175613</v>
      </c>
      <c r="J647" t="s">
        <v>25</v>
      </c>
      <c r="K647" s="14">
        <v>739402.34351899941</v>
      </c>
      <c r="L647" s="14">
        <v>6838834.1311609978</v>
      </c>
      <c r="M647" s="13">
        <v>0.10811818642448555</v>
      </c>
      <c r="N647" s="12">
        <v>-0.93459236578788019</v>
      </c>
      <c r="O647" s="2">
        <f>DATE(LEFT(ALT[[#This Row],[DATEMTH]],4),RIGHT(ALT[[#This Row],[DATEMTH]],2),1)</f>
        <v>43221</v>
      </c>
      <c r="P647" t="str">
        <f>IF(AND(ALT[[#This Row],[DATE]]&gt;=DATE(2023,6,1),ALT[[#This Row],[DATE]]&lt;=DATE(2024,5,31)),"Y","N")</f>
        <v>N</v>
      </c>
      <c r="Q647" t="str">
        <f>LEFT(ALT[[#This Row],[DATEMTH]],4)</f>
        <v>2018</v>
      </c>
    </row>
    <row r="648" spans="1:17" x14ac:dyDescent="0.25">
      <c r="A648" t="s">
        <v>30</v>
      </c>
      <c r="B648" t="s">
        <v>110</v>
      </c>
      <c r="C648" t="s">
        <v>18</v>
      </c>
      <c r="D648" t="s">
        <v>17</v>
      </c>
      <c r="E648" s="14">
        <v>6838834.1311610145</v>
      </c>
      <c r="F648" s="14">
        <v>25225393.245353989</v>
      </c>
      <c r="G648" s="13">
        <v>0.27110911868224652</v>
      </c>
      <c r="H648" s="12">
        <v>-31884480.969999999</v>
      </c>
      <c r="I648" s="12">
        <v>-8.6441735354175613</v>
      </c>
      <c r="J648" t="s">
        <v>26</v>
      </c>
      <c r="K648" s="14">
        <v>1191312.0531530003</v>
      </c>
      <c r="L648" s="14">
        <v>6838834.1311609978</v>
      </c>
      <c r="M648" s="13">
        <v>0.17419812065989626</v>
      </c>
      <c r="N648" s="12">
        <v>-1.5057987845277503</v>
      </c>
      <c r="O648" s="2">
        <f>DATE(LEFT(ALT[[#This Row],[DATEMTH]],4),RIGHT(ALT[[#This Row],[DATEMTH]],2),1)</f>
        <v>43221</v>
      </c>
      <c r="P648" t="str">
        <f>IF(AND(ALT[[#This Row],[DATE]]&gt;=DATE(2023,6,1),ALT[[#This Row],[DATE]]&lt;=DATE(2024,5,31)),"Y","N")</f>
        <v>N</v>
      </c>
      <c r="Q648" t="str">
        <f>LEFT(ALT[[#This Row],[DATEMTH]],4)</f>
        <v>2018</v>
      </c>
    </row>
    <row r="649" spans="1:17" x14ac:dyDescent="0.25">
      <c r="A649" t="s">
        <v>30</v>
      </c>
      <c r="B649" t="s">
        <v>110</v>
      </c>
      <c r="C649" t="s">
        <v>18</v>
      </c>
      <c r="D649" t="s">
        <v>17</v>
      </c>
      <c r="E649" s="14">
        <v>6838834.1311610145</v>
      </c>
      <c r="F649" s="14">
        <v>25225393.245353989</v>
      </c>
      <c r="G649" s="13">
        <v>0.27110911868224652</v>
      </c>
      <c r="H649" s="12">
        <v>-31884480.969999999</v>
      </c>
      <c r="I649" s="12">
        <v>-8.6441735354175613</v>
      </c>
      <c r="J649" t="s">
        <v>24</v>
      </c>
      <c r="K649" s="14">
        <v>2200014.4021030003</v>
      </c>
      <c r="L649" s="14">
        <v>6838834.1311609978</v>
      </c>
      <c r="M649" s="13">
        <v>0.32169436484483266</v>
      </c>
      <c r="N649" s="12">
        <v>-2.7807819150846638</v>
      </c>
      <c r="O649" s="2">
        <f>DATE(LEFT(ALT[[#This Row],[DATEMTH]],4),RIGHT(ALT[[#This Row],[DATEMTH]],2),1)</f>
        <v>43221</v>
      </c>
      <c r="P649" t="str">
        <f>IF(AND(ALT[[#This Row],[DATE]]&gt;=DATE(2023,6,1),ALT[[#This Row],[DATE]]&lt;=DATE(2024,5,31)),"Y","N")</f>
        <v>N</v>
      </c>
      <c r="Q649" t="str">
        <f>LEFT(ALT[[#This Row],[DATEMTH]],4)</f>
        <v>2018</v>
      </c>
    </row>
    <row r="650" spans="1:17" x14ac:dyDescent="0.25">
      <c r="A650" t="s">
        <v>30</v>
      </c>
      <c r="B650" t="s">
        <v>110</v>
      </c>
      <c r="C650" t="s">
        <v>19</v>
      </c>
      <c r="D650" t="s">
        <v>17</v>
      </c>
      <c r="E650" s="14">
        <v>6626046.688631</v>
      </c>
      <c r="F650" s="14">
        <v>25225393.245353989</v>
      </c>
      <c r="G650" s="13">
        <v>0.26267367268303676</v>
      </c>
      <c r="H650" s="12">
        <v>-31884480.969999999</v>
      </c>
      <c r="I650" s="12">
        <v>-8.3752137179822945</v>
      </c>
      <c r="J650" t="s">
        <v>26</v>
      </c>
      <c r="K650" s="14">
        <v>189622.53312599967</v>
      </c>
      <c r="L650" s="14">
        <v>6626046.6886309991</v>
      </c>
      <c r="M650" s="13">
        <v>2.861774781203321E-2</v>
      </c>
      <c r="N650" s="12">
        <v>-0.23967975405309833</v>
      </c>
      <c r="O650" s="2">
        <f>DATE(LEFT(ALT[[#This Row],[DATEMTH]],4),RIGHT(ALT[[#This Row],[DATEMTH]],2),1)</f>
        <v>43221</v>
      </c>
      <c r="P650" t="str">
        <f>IF(AND(ALT[[#This Row],[DATE]]&gt;=DATE(2023,6,1),ALT[[#This Row],[DATE]]&lt;=DATE(2024,5,31)),"Y","N")</f>
        <v>N</v>
      </c>
      <c r="Q650" t="str">
        <f>LEFT(ALT[[#This Row],[DATEMTH]],4)</f>
        <v>2018</v>
      </c>
    </row>
    <row r="651" spans="1:17" x14ac:dyDescent="0.25">
      <c r="A651" t="s">
        <v>30</v>
      </c>
      <c r="B651" t="s">
        <v>110</v>
      </c>
      <c r="C651" t="s">
        <v>19</v>
      </c>
      <c r="D651" t="s">
        <v>17</v>
      </c>
      <c r="E651" s="14">
        <v>6626046.688631</v>
      </c>
      <c r="F651" s="14">
        <v>25225393.245353989</v>
      </c>
      <c r="G651" s="13">
        <v>0.26267367268303676</v>
      </c>
      <c r="H651" s="12">
        <v>-31884480.969999999</v>
      </c>
      <c r="I651" s="12">
        <v>-8.3752137179822945</v>
      </c>
      <c r="J651" t="s">
        <v>16</v>
      </c>
      <c r="K651" s="14">
        <v>1830.93399</v>
      </c>
      <c r="L651" s="14">
        <v>6626046.6886309991</v>
      </c>
      <c r="M651" s="13">
        <v>2.7632373812601184E-4</v>
      </c>
      <c r="N651" s="12">
        <v>-2.3142703621571213E-3</v>
      </c>
      <c r="O651" s="2">
        <f>DATE(LEFT(ALT[[#This Row],[DATEMTH]],4),RIGHT(ALT[[#This Row],[DATEMTH]],2),1)</f>
        <v>43221</v>
      </c>
      <c r="P651" t="str">
        <f>IF(AND(ALT[[#This Row],[DATE]]&gt;=DATE(2023,6,1),ALT[[#This Row],[DATE]]&lt;=DATE(2024,5,31)),"Y","N")</f>
        <v>N</v>
      </c>
      <c r="Q651" t="str">
        <f>LEFT(ALT[[#This Row],[DATEMTH]],4)</f>
        <v>2018</v>
      </c>
    </row>
    <row r="652" spans="1:17" x14ac:dyDescent="0.25">
      <c r="A652" t="s">
        <v>30</v>
      </c>
      <c r="B652" t="s">
        <v>110</v>
      </c>
      <c r="C652" t="s">
        <v>19</v>
      </c>
      <c r="D652" t="s">
        <v>17</v>
      </c>
      <c r="E652" s="14">
        <v>6626046.688631</v>
      </c>
      <c r="F652" s="14">
        <v>25225393.245353989</v>
      </c>
      <c r="G652" s="13">
        <v>0.26267367268303676</v>
      </c>
      <c r="H652" s="12">
        <v>-31884480.969999999</v>
      </c>
      <c r="I652" s="12">
        <v>-8.3752137179822945</v>
      </c>
      <c r="J652" t="s">
        <v>25</v>
      </c>
      <c r="K652" s="14">
        <v>4596887.0595749989</v>
      </c>
      <c r="L652" s="14">
        <v>6626046.6886309991</v>
      </c>
      <c r="M652" s="13">
        <v>0.69376013716630736</v>
      </c>
      <c r="N652" s="12">
        <v>-5.8103894177845357</v>
      </c>
      <c r="O652" s="2">
        <f>DATE(LEFT(ALT[[#This Row],[DATEMTH]],4),RIGHT(ALT[[#This Row],[DATEMTH]],2),1)</f>
        <v>43221</v>
      </c>
      <c r="P652" t="str">
        <f>IF(AND(ALT[[#This Row],[DATE]]&gt;=DATE(2023,6,1),ALT[[#This Row],[DATE]]&lt;=DATE(2024,5,31)),"Y","N")</f>
        <v>N</v>
      </c>
      <c r="Q652" t="str">
        <f>LEFT(ALT[[#This Row],[DATEMTH]],4)</f>
        <v>2018</v>
      </c>
    </row>
    <row r="653" spans="1:17" x14ac:dyDescent="0.25">
      <c r="A653" t="s">
        <v>30</v>
      </c>
      <c r="B653" t="s">
        <v>110</v>
      </c>
      <c r="C653" t="s">
        <v>19</v>
      </c>
      <c r="D653" t="s">
        <v>17</v>
      </c>
      <c r="E653" s="14">
        <v>6626046.688631</v>
      </c>
      <c r="F653" s="14">
        <v>25225393.245353989</v>
      </c>
      <c r="G653" s="13">
        <v>0.26267367268303676</v>
      </c>
      <c r="H653" s="12">
        <v>-31884480.969999999</v>
      </c>
      <c r="I653" s="12">
        <v>-8.3752137179822945</v>
      </c>
      <c r="J653" t="s">
        <v>24</v>
      </c>
      <c r="K653" s="14">
        <v>1837706.16194</v>
      </c>
      <c r="L653" s="14">
        <v>6626046.6886309991</v>
      </c>
      <c r="M653" s="13">
        <v>0.27734579128353332</v>
      </c>
      <c r="N653" s="12">
        <v>-2.3228302757825023</v>
      </c>
      <c r="O653" s="2">
        <f>DATE(LEFT(ALT[[#This Row],[DATEMTH]],4),RIGHT(ALT[[#This Row],[DATEMTH]],2),1)</f>
        <v>43221</v>
      </c>
      <c r="P653" t="str">
        <f>IF(AND(ALT[[#This Row],[DATE]]&gt;=DATE(2023,6,1),ALT[[#This Row],[DATE]]&lt;=DATE(2024,5,31)),"Y","N")</f>
        <v>N</v>
      </c>
      <c r="Q653" t="str">
        <f>LEFT(ALT[[#This Row],[DATEMTH]],4)</f>
        <v>2018</v>
      </c>
    </row>
    <row r="654" spans="1:17" x14ac:dyDescent="0.25">
      <c r="A654" t="s">
        <v>30</v>
      </c>
      <c r="B654" t="s">
        <v>110</v>
      </c>
      <c r="C654" t="s">
        <v>20</v>
      </c>
      <c r="D654" t="s">
        <v>17</v>
      </c>
      <c r="E654" s="14">
        <v>7089623.1969879987</v>
      </c>
      <c r="F654" s="14">
        <v>25225393.245353989</v>
      </c>
      <c r="G654" s="13">
        <v>0.28105104757063659</v>
      </c>
      <c r="H654" s="12">
        <v>-31884480.969999999</v>
      </c>
      <c r="I654" s="12">
        <v>-8.961166777864527</v>
      </c>
      <c r="J654" t="s">
        <v>16</v>
      </c>
      <c r="K654" s="14">
        <v>2669355.6790620014</v>
      </c>
      <c r="L654" s="14">
        <v>7089623.1969880015</v>
      </c>
      <c r="M654" s="13">
        <v>0.3765158746653936</v>
      </c>
      <c r="N654" s="12">
        <v>-3.3740215473901292</v>
      </c>
      <c r="O654" s="2">
        <f>DATE(LEFT(ALT[[#This Row],[DATEMTH]],4),RIGHT(ALT[[#This Row],[DATEMTH]],2),1)</f>
        <v>43221</v>
      </c>
      <c r="P654" t="str">
        <f>IF(AND(ALT[[#This Row],[DATE]]&gt;=DATE(2023,6,1),ALT[[#This Row],[DATE]]&lt;=DATE(2024,5,31)),"Y","N")</f>
        <v>N</v>
      </c>
      <c r="Q654" t="str">
        <f>LEFT(ALT[[#This Row],[DATEMTH]],4)</f>
        <v>2018</v>
      </c>
    </row>
    <row r="655" spans="1:17" x14ac:dyDescent="0.25">
      <c r="A655" t="s">
        <v>30</v>
      </c>
      <c r="B655" t="s">
        <v>110</v>
      </c>
      <c r="C655" t="s">
        <v>20</v>
      </c>
      <c r="D655" t="s">
        <v>17</v>
      </c>
      <c r="E655" s="14">
        <v>7089623.1969879987</v>
      </c>
      <c r="F655" s="14">
        <v>25225393.245353989</v>
      </c>
      <c r="G655" s="13">
        <v>0.28105104757063659</v>
      </c>
      <c r="H655" s="12">
        <v>-31884480.969999999</v>
      </c>
      <c r="I655" s="12">
        <v>-8.961166777864527</v>
      </c>
      <c r="J655" t="s">
        <v>26</v>
      </c>
      <c r="K655" s="14">
        <v>443813.56623800035</v>
      </c>
      <c r="L655" s="14">
        <v>7089623.1969880015</v>
      </c>
      <c r="M655" s="13">
        <v>6.260044489057652E-2</v>
      </c>
      <c r="N655" s="12">
        <v>-0.56097302703297347</v>
      </c>
      <c r="O655" s="2">
        <f>DATE(LEFT(ALT[[#This Row],[DATEMTH]],4),RIGHT(ALT[[#This Row],[DATEMTH]],2),1)</f>
        <v>43221</v>
      </c>
      <c r="P655" t="str">
        <f>IF(AND(ALT[[#This Row],[DATE]]&gt;=DATE(2023,6,1),ALT[[#This Row],[DATE]]&lt;=DATE(2024,5,31)),"Y","N")</f>
        <v>N</v>
      </c>
      <c r="Q655" t="str">
        <f>LEFT(ALT[[#This Row],[DATEMTH]],4)</f>
        <v>2018</v>
      </c>
    </row>
    <row r="656" spans="1:17" x14ac:dyDescent="0.25">
      <c r="A656" t="s">
        <v>30</v>
      </c>
      <c r="B656" t="s">
        <v>110</v>
      </c>
      <c r="C656" t="s">
        <v>20</v>
      </c>
      <c r="D656" t="s">
        <v>17</v>
      </c>
      <c r="E656" s="14">
        <v>7089623.1969879987</v>
      </c>
      <c r="F656" s="14">
        <v>25225393.245353989</v>
      </c>
      <c r="G656" s="13">
        <v>0.28105104757063659</v>
      </c>
      <c r="H656" s="12">
        <v>-31884480.969999999</v>
      </c>
      <c r="I656" s="12">
        <v>-8.961166777864527</v>
      </c>
      <c r="J656" t="s">
        <v>25</v>
      </c>
      <c r="K656" s="14">
        <v>999123.88052500004</v>
      </c>
      <c r="L656" s="14">
        <v>7089623.1969880015</v>
      </c>
      <c r="M656" s="13">
        <v>0.14092764209943823</v>
      </c>
      <c r="N656" s="12">
        <v>-1.262876104464268</v>
      </c>
      <c r="O656" s="2">
        <f>DATE(LEFT(ALT[[#This Row],[DATEMTH]],4),RIGHT(ALT[[#This Row],[DATEMTH]],2),1)</f>
        <v>43221</v>
      </c>
      <c r="P656" t="str">
        <f>IF(AND(ALT[[#This Row],[DATE]]&gt;=DATE(2023,6,1),ALT[[#This Row],[DATE]]&lt;=DATE(2024,5,31)),"Y","N")</f>
        <v>N</v>
      </c>
      <c r="Q656" t="str">
        <f>LEFT(ALT[[#This Row],[DATEMTH]],4)</f>
        <v>2018</v>
      </c>
    </row>
    <row r="657" spans="1:17" x14ac:dyDescent="0.25">
      <c r="A657" t="s">
        <v>30</v>
      </c>
      <c r="B657" t="s">
        <v>110</v>
      </c>
      <c r="C657" t="s">
        <v>20</v>
      </c>
      <c r="D657" t="s">
        <v>17</v>
      </c>
      <c r="E657" s="14">
        <v>7089623.1969879987</v>
      </c>
      <c r="F657" s="14">
        <v>25225393.245353989</v>
      </c>
      <c r="G657" s="13">
        <v>0.28105104757063659</v>
      </c>
      <c r="H657" s="12">
        <v>-31884480.969999999</v>
      </c>
      <c r="I657" s="12">
        <v>-8.961166777864527</v>
      </c>
      <c r="J657" t="s">
        <v>24</v>
      </c>
      <c r="K657" s="14">
        <v>2977330.0711629991</v>
      </c>
      <c r="L657" s="14">
        <v>7089623.1969880015</v>
      </c>
      <c r="M657" s="13">
        <v>0.41995603834459161</v>
      </c>
      <c r="N657" s="12">
        <v>-3.7632960989771558</v>
      </c>
      <c r="O657" s="2">
        <f>DATE(LEFT(ALT[[#This Row],[DATEMTH]],4),RIGHT(ALT[[#This Row],[DATEMTH]],2),1)</f>
        <v>43221</v>
      </c>
      <c r="P657" t="str">
        <f>IF(AND(ALT[[#This Row],[DATE]]&gt;=DATE(2023,6,1),ALT[[#This Row],[DATE]]&lt;=DATE(2024,5,31)),"Y","N")</f>
        <v>N</v>
      </c>
      <c r="Q657" t="str">
        <f>LEFT(ALT[[#This Row],[DATEMTH]],4)</f>
        <v>2018</v>
      </c>
    </row>
    <row r="658" spans="1:17" x14ac:dyDescent="0.25">
      <c r="A658" t="s">
        <v>30</v>
      </c>
      <c r="B658" t="s">
        <v>110</v>
      </c>
      <c r="C658" t="s">
        <v>15</v>
      </c>
      <c r="D658" t="s">
        <v>23</v>
      </c>
      <c r="E658" s="14">
        <v>4670889.2285740012</v>
      </c>
      <c r="F658" s="14">
        <v>25225393.245353989</v>
      </c>
      <c r="G658" s="13">
        <v>0.18516616106408115</v>
      </c>
      <c r="H658" s="12">
        <v>-25008245.920000002</v>
      </c>
      <c r="I658" s="12">
        <v>-4.6306808919528706</v>
      </c>
      <c r="J658" t="s">
        <v>16</v>
      </c>
      <c r="K658" s="14">
        <v>1474673.8492570007</v>
      </c>
      <c r="L658" s="14">
        <v>4670889.2285740003</v>
      </c>
      <c r="M658" s="13">
        <v>0.31571586845514027</v>
      </c>
      <c r="N658" s="12">
        <v>-1.4619794393415242</v>
      </c>
      <c r="O658" s="2">
        <f>DATE(LEFT(ALT[[#This Row],[DATEMTH]],4),RIGHT(ALT[[#This Row],[DATEMTH]],2),1)</f>
        <v>43221</v>
      </c>
      <c r="P658" t="str">
        <f>IF(AND(ALT[[#This Row],[DATE]]&gt;=DATE(2023,6,1),ALT[[#This Row],[DATE]]&lt;=DATE(2024,5,31)),"Y","N")</f>
        <v>N</v>
      </c>
      <c r="Q658" t="str">
        <f>LEFT(ALT[[#This Row],[DATEMTH]],4)</f>
        <v>2018</v>
      </c>
    </row>
    <row r="659" spans="1:17" x14ac:dyDescent="0.25">
      <c r="A659" t="s">
        <v>30</v>
      </c>
      <c r="B659" t="s">
        <v>110</v>
      </c>
      <c r="C659" t="s">
        <v>15</v>
      </c>
      <c r="D659" t="s">
        <v>23</v>
      </c>
      <c r="E659" s="14">
        <v>4670889.2285740012</v>
      </c>
      <c r="F659" s="14">
        <v>25225393.245353989</v>
      </c>
      <c r="G659" s="13">
        <v>0.18516616106408115</v>
      </c>
      <c r="H659" s="12">
        <v>-25008245.920000002</v>
      </c>
      <c r="I659" s="12">
        <v>-4.6306808919528706</v>
      </c>
      <c r="J659" t="s">
        <v>26</v>
      </c>
      <c r="K659" s="14">
        <v>556658.95400300063</v>
      </c>
      <c r="L659" s="14">
        <v>4670889.2285740003</v>
      </c>
      <c r="M659" s="13">
        <v>0.1191762267873233</v>
      </c>
      <c r="N659" s="12">
        <v>-0.5518670761590998</v>
      </c>
      <c r="O659" s="2">
        <f>DATE(LEFT(ALT[[#This Row],[DATEMTH]],4),RIGHT(ALT[[#This Row],[DATEMTH]],2),1)</f>
        <v>43221</v>
      </c>
      <c r="P659" t="str">
        <f>IF(AND(ALT[[#This Row],[DATE]]&gt;=DATE(2023,6,1),ALT[[#This Row],[DATE]]&lt;=DATE(2024,5,31)),"Y","N")</f>
        <v>N</v>
      </c>
      <c r="Q659" t="str">
        <f>LEFT(ALT[[#This Row],[DATEMTH]],4)</f>
        <v>2018</v>
      </c>
    </row>
    <row r="660" spans="1:17" x14ac:dyDescent="0.25">
      <c r="A660" t="s">
        <v>30</v>
      </c>
      <c r="B660" t="s">
        <v>110</v>
      </c>
      <c r="C660" t="s">
        <v>15</v>
      </c>
      <c r="D660" t="s">
        <v>23</v>
      </c>
      <c r="E660" s="14">
        <v>4670889.2285740012</v>
      </c>
      <c r="F660" s="14">
        <v>25225393.245353989</v>
      </c>
      <c r="G660" s="13">
        <v>0.18516616106408115</v>
      </c>
      <c r="H660" s="12">
        <v>-25008245.920000002</v>
      </c>
      <c r="I660" s="12">
        <v>-4.6306808919528706</v>
      </c>
      <c r="J660" t="s">
        <v>25</v>
      </c>
      <c r="K660" s="14">
        <v>651762.780699</v>
      </c>
      <c r="L660" s="14">
        <v>4670889.2285740003</v>
      </c>
      <c r="M660" s="13">
        <v>0.1395371949118091</v>
      </c>
      <c r="N660" s="12">
        <v>-0.64615222219481772</v>
      </c>
      <c r="O660" s="2">
        <f>DATE(LEFT(ALT[[#This Row],[DATEMTH]],4),RIGHT(ALT[[#This Row],[DATEMTH]],2),1)</f>
        <v>43221</v>
      </c>
      <c r="P660" t="str">
        <f>IF(AND(ALT[[#This Row],[DATE]]&gt;=DATE(2023,6,1),ALT[[#This Row],[DATE]]&lt;=DATE(2024,5,31)),"Y","N")</f>
        <v>N</v>
      </c>
      <c r="Q660" t="str">
        <f>LEFT(ALT[[#This Row],[DATEMTH]],4)</f>
        <v>2018</v>
      </c>
    </row>
    <row r="661" spans="1:17" x14ac:dyDescent="0.25">
      <c r="A661" t="s">
        <v>30</v>
      </c>
      <c r="B661" t="s">
        <v>110</v>
      </c>
      <c r="C661" t="s">
        <v>15</v>
      </c>
      <c r="D661" t="s">
        <v>23</v>
      </c>
      <c r="E661" s="14">
        <v>4670889.2285740012</v>
      </c>
      <c r="F661" s="14">
        <v>25225393.245353989</v>
      </c>
      <c r="G661" s="13">
        <v>0.18516616106408115</v>
      </c>
      <c r="H661" s="12">
        <v>-25008245.920000002</v>
      </c>
      <c r="I661" s="12">
        <v>-4.6306808919528706</v>
      </c>
      <c r="J661" t="s">
        <v>24</v>
      </c>
      <c r="K661" s="14">
        <v>1987793.6446149992</v>
      </c>
      <c r="L661" s="14">
        <v>4670889.2285740003</v>
      </c>
      <c r="M661" s="13">
        <v>0.42557070984572737</v>
      </c>
      <c r="N661" s="12">
        <v>-1.9706821542574291</v>
      </c>
      <c r="O661" s="2">
        <f>DATE(LEFT(ALT[[#This Row],[DATEMTH]],4),RIGHT(ALT[[#This Row],[DATEMTH]],2),1)</f>
        <v>43221</v>
      </c>
      <c r="P661" t="str">
        <f>IF(AND(ALT[[#This Row],[DATE]]&gt;=DATE(2023,6,1),ALT[[#This Row],[DATE]]&lt;=DATE(2024,5,31)),"Y","N")</f>
        <v>N</v>
      </c>
      <c r="Q661" t="str">
        <f>LEFT(ALT[[#This Row],[DATEMTH]],4)</f>
        <v>2018</v>
      </c>
    </row>
    <row r="662" spans="1:17" x14ac:dyDescent="0.25">
      <c r="A662" t="s">
        <v>30</v>
      </c>
      <c r="B662" t="s">
        <v>110</v>
      </c>
      <c r="C662" t="s">
        <v>18</v>
      </c>
      <c r="D662" t="s">
        <v>23</v>
      </c>
      <c r="E662" s="14">
        <v>6838834.1311610145</v>
      </c>
      <c r="F662" s="14">
        <v>25225393.245353989</v>
      </c>
      <c r="G662" s="13">
        <v>0.27110911868224652</v>
      </c>
      <c r="H662" s="12">
        <v>-25008245.920000002</v>
      </c>
      <c r="I662" s="12">
        <v>-6.779963511160088</v>
      </c>
      <c r="J662" t="s">
        <v>24</v>
      </c>
      <c r="K662" s="14">
        <v>2200014.4021030003</v>
      </c>
      <c r="L662" s="14">
        <v>6838834.1311609978</v>
      </c>
      <c r="M662" s="13">
        <v>0.32169436484483266</v>
      </c>
      <c r="N662" s="12">
        <v>-2.181076055393786</v>
      </c>
      <c r="O662" s="2">
        <f>DATE(LEFT(ALT[[#This Row],[DATEMTH]],4),RIGHT(ALT[[#This Row],[DATEMTH]],2),1)</f>
        <v>43221</v>
      </c>
      <c r="P662" t="str">
        <f>IF(AND(ALT[[#This Row],[DATE]]&gt;=DATE(2023,6,1),ALT[[#This Row],[DATE]]&lt;=DATE(2024,5,31)),"Y","N")</f>
        <v>N</v>
      </c>
      <c r="Q662" t="str">
        <f>LEFT(ALT[[#This Row],[DATEMTH]],4)</f>
        <v>2018</v>
      </c>
    </row>
    <row r="663" spans="1:17" x14ac:dyDescent="0.25">
      <c r="A663" t="s">
        <v>30</v>
      </c>
      <c r="B663" t="s">
        <v>110</v>
      </c>
      <c r="C663" t="s">
        <v>18</v>
      </c>
      <c r="D663" t="s">
        <v>23</v>
      </c>
      <c r="E663" s="14">
        <v>6838834.1311610145</v>
      </c>
      <c r="F663" s="14">
        <v>25225393.245353989</v>
      </c>
      <c r="G663" s="13">
        <v>0.27110911868224652</v>
      </c>
      <c r="H663" s="12">
        <v>-25008245.920000002</v>
      </c>
      <c r="I663" s="12">
        <v>-6.779963511160088</v>
      </c>
      <c r="J663" t="s">
        <v>26</v>
      </c>
      <c r="K663" s="14">
        <v>1191312.0531530003</v>
      </c>
      <c r="L663" s="14">
        <v>6838834.1311609978</v>
      </c>
      <c r="M663" s="13">
        <v>0.17419812065989626</v>
      </c>
      <c r="N663" s="12">
        <v>-1.1810569017867589</v>
      </c>
      <c r="O663" s="2">
        <f>DATE(LEFT(ALT[[#This Row],[DATEMTH]],4),RIGHT(ALT[[#This Row],[DATEMTH]],2),1)</f>
        <v>43221</v>
      </c>
      <c r="P663" t="str">
        <f>IF(AND(ALT[[#This Row],[DATE]]&gt;=DATE(2023,6,1),ALT[[#This Row],[DATE]]&lt;=DATE(2024,5,31)),"Y","N")</f>
        <v>N</v>
      </c>
      <c r="Q663" t="str">
        <f>LEFT(ALT[[#This Row],[DATEMTH]],4)</f>
        <v>2018</v>
      </c>
    </row>
    <row r="664" spans="1:17" x14ac:dyDescent="0.25">
      <c r="A664" t="s">
        <v>30</v>
      </c>
      <c r="B664" t="s">
        <v>110</v>
      </c>
      <c r="C664" t="s">
        <v>18</v>
      </c>
      <c r="D664" t="s">
        <v>23</v>
      </c>
      <c r="E664" s="14">
        <v>6838834.1311610145</v>
      </c>
      <c r="F664" s="14">
        <v>25225393.245353989</v>
      </c>
      <c r="G664" s="13">
        <v>0.27110911868224652</v>
      </c>
      <c r="H664" s="12">
        <v>-25008245.920000002</v>
      </c>
      <c r="I664" s="12">
        <v>-6.779963511160088</v>
      </c>
      <c r="J664" t="s">
        <v>16</v>
      </c>
      <c r="K664" s="14">
        <v>2708105.3323859978</v>
      </c>
      <c r="L664" s="14">
        <v>6838834.1311609978</v>
      </c>
      <c r="M664" s="13">
        <v>0.39598932807078552</v>
      </c>
      <c r="N664" s="12">
        <v>-2.6847931951287269</v>
      </c>
      <c r="O664" s="2">
        <f>DATE(LEFT(ALT[[#This Row],[DATEMTH]],4),RIGHT(ALT[[#This Row],[DATEMTH]],2),1)</f>
        <v>43221</v>
      </c>
      <c r="P664" t="str">
        <f>IF(AND(ALT[[#This Row],[DATE]]&gt;=DATE(2023,6,1),ALT[[#This Row],[DATE]]&lt;=DATE(2024,5,31)),"Y","N")</f>
        <v>N</v>
      </c>
      <c r="Q664" t="str">
        <f>LEFT(ALT[[#This Row],[DATEMTH]],4)</f>
        <v>2018</v>
      </c>
    </row>
    <row r="665" spans="1:17" x14ac:dyDescent="0.25">
      <c r="A665" t="s">
        <v>30</v>
      </c>
      <c r="B665" t="s">
        <v>110</v>
      </c>
      <c r="C665" t="s">
        <v>18</v>
      </c>
      <c r="D665" t="s">
        <v>23</v>
      </c>
      <c r="E665" s="14">
        <v>6838834.1311610145</v>
      </c>
      <c r="F665" s="14">
        <v>25225393.245353989</v>
      </c>
      <c r="G665" s="13">
        <v>0.27110911868224652</v>
      </c>
      <c r="H665" s="12">
        <v>-25008245.920000002</v>
      </c>
      <c r="I665" s="12">
        <v>-6.779963511160088</v>
      </c>
      <c r="J665" t="s">
        <v>25</v>
      </c>
      <c r="K665" s="14">
        <v>739402.34351899941</v>
      </c>
      <c r="L665" s="14">
        <v>6838834.1311609978</v>
      </c>
      <c r="M665" s="13">
        <v>0.10811818642448555</v>
      </c>
      <c r="N665" s="12">
        <v>-0.733037358850816</v>
      </c>
      <c r="O665" s="2">
        <f>DATE(LEFT(ALT[[#This Row],[DATEMTH]],4),RIGHT(ALT[[#This Row],[DATEMTH]],2),1)</f>
        <v>43221</v>
      </c>
      <c r="P665" t="str">
        <f>IF(AND(ALT[[#This Row],[DATE]]&gt;=DATE(2023,6,1),ALT[[#This Row],[DATE]]&lt;=DATE(2024,5,31)),"Y","N")</f>
        <v>N</v>
      </c>
      <c r="Q665" t="str">
        <f>LEFT(ALT[[#This Row],[DATEMTH]],4)</f>
        <v>2018</v>
      </c>
    </row>
    <row r="666" spans="1:17" x14ac:dyDescent="0.25">
      <c r="A666" t="s">
        <v>30</v>
      </c>
      <c r="B666" t="s">
        <v>110</v>
      </c>
      <c r="C666" t="s">
        <v>19</v>
      </c>
      <c r="D666" t="s">
        <v>23</v>
      </c>
      <c r="E666" s="14">
        <v>6626046.688631</v>
      </c>
      <c r="F666" s="14">
        <v>25225393.245353989</v>
      </c>
      <c r="G666" s="13">
        <v>0.26267367268303676</v>
      </c>
      <c r="H666" s="12">
        <v>-25008245.920000002</v>
      </c>
      <c r="I666" s="12">
        <v>-6.5690078031669694</v>
      </c>
      <c r="J666" t="s">
        <v>25</v>
      </c>
      <c r="K666" s="14">
        <v>4596887.0595749989</v>
      </c>
      <c r="L666" s="14">
        <v>6626046.6886309991</v>
      </c>
      <c r="M666" s="13">
        <v>0.69376013716630736</v>
      </c>
      <c r="N666" s="12">
        <v>-4.5573157545716603</v>
      </c>
      <c r="O666" s="2">
        <f>DATE(LEFT(ALT[[#This Row],[DATEMTH]],4),RIGHT(ALT[[#This Row],[DATEMTH]],2),1)</f>
        <v>43221</v>
      </c>
      <c r="P666" t="str">
        <f>IF(AND(ALT[[#This Row],[DATE]]&gt;=DATE(2023,6,1),ALT[[#This Row],[DATE]]&lt;=DATE(2024,5,31)),"Y","N")</f>
        <v>N</v>
      </c>
      <c r="Q666" t="str">
        <f>LEFT(ALT[[#This Row],[DATEMTH]],4)</f>
        <v>2018</v>
      </c>
    </row>
    <row r="667" spans="1:17" x14ac:dyDescent="0.25">
      <c r="A667" t="s">
        <v>30</v>
      </c>
      <c r="B667" t="s">
        <v>110</v>
      </c>
      <c r="C667" t="s">
        <v>19</v>
      </c>
      <c r="D667" t="s">
        <v>23</v>
      </c>
      <c r="E667" s="14">
        <v>6626046.688631</v>
      </c>
      <c r="F667" s="14">
        <v>25225393.245353989</v>
      </c>
      <c r="G667" s="13">
        <v>0.26267367268303676</v>
      </c>
      <c r="H667" s="12">
        <v>-25008245.920000002</v>
      </c>
      <c r="I667" s="12">
        <v>-6.5690078031669694</v>
      </c>
      <c r="J667" t="s">
        <v>24</v>
      </c>
      <c r="K667" s="14">
        <v>1837706.16194</v>
      </c>
      <c r="L667" s="14">
        <v>6626046.6886309991</v>
      </c>
      <c r="M667" s="13">
        <v>0.27734579128353332</v>
      </c>
      <c r="N667" s="12">
        <v>-1.8218866671170479</v>
      </c>
      <c r="O667" s="2">
        <f>DATE(LEFT(ALT[[#This Row],[DATEMTH]],4),RIGHT(ALT[[#This Row],[DATEMTH]],2),1)</f>
        <v>43221</v>
      </c>
      <c r="P667" t="str">
        <f>IF(AND(ALT[[#This Row],[DATE]]&gt;=DATE(2023,6,1),ALT[[#This Row],[DATE]]&lt;=DATE(2024,5,31)),"Y","N")</f>
        <v>N</v>
      </c>
      <c r="Q667" t="str">
        <f>LEFT(ALT[[#This Row],[DATEMTH]],4)</f>
        <v>2018</v>
      </c>
    </row>
    <row r="668" spans="1:17" x14ac:dyDescent="0.25">
      <c r="A668" t="s">
        <v>30</v>
      </c>
      <c r="B668" t="s">
        <v>110</v>
      </c>
      <c r="C668" t="s">
        <v>19</v>
      </c>
      <c r="D668" t="s">
        <v>23</v>
      </c>
      <c r="E668" s="14">
        <v>6626046.688631</v>
      </c>
      <c r="F668" s="14">
        <v>25225393.245353989</v>
      </c>
      <c r="G668" s="13">
        <v>0.26267367268303676</v>
      </c>
      <c r="H668" s="12">
        <v>-25008245.920000002</v>
      </c>
      <c r="I668" s="12">
        <v>-6.5690078031669694</v>
      </c>
      <c r="J668" t="s">
        <v>16</v>
      </c>
      <c r="K668" s="14">
        <v>1830.93399</v>
      </c>
      <c r="L668" s="14">
        <v>6626046.6886309991</v>
      </c>
      <c r="M668" s="13">
        <v>2.7632373812601184E-4</v>
      </c>
      <c r="N668" s="12">
        <v>-1.815172791950038E-3</v>
      </c>
      <c r="O668" s="2">
        <f>DATE(LEFT(ALT[[#This Row],[DATEMTH]],4),RIGHT(ALT[[#This Row],[DATEMTH]],2),1)</f>
        <v>43221</v>
      </c>
      <c r="P668" t="str">
        <f>IF(AND(ALT[[#This Row],[DATE]]&gt;=DATE(2023,6,1),ALT[[#This Row],[DATE]]&lt;=DATE(2024,5,31)),"Y","N")</f>
        <v>N</v>
      </c>
      <c r="Q668" t="str">
        <f>LEFT(ALT[[#This Row],[DATEMTH]],4)</f>
        <v>2018</v>
      </c>
    </row>
    <row r="669" spans="1:17" x14ac:dyDescent="0.25">
      <c r="A669" t="s">
        <v>30</v>
      </c>
      <c r="B669" t="s">
        <v>110</v>
      </c>
      <c r="C669" t="s">
        <v>19</v>
      </c>
      <c r="D669" t="s">
        <v>23</v>
      </c>
      <c r="E669" s="14">
        <v>6626046.688631</v>
      </c>
      <c r="F669" s="14">
        <v>25225393.245353989</v>
      </c>
      <c r="G669" s="13">
        <v>0.26267367268303676</v>
      </c>
      <c r="H669" s="12">
        <v>-25008245.920000002</v>
      </c>
      <c r="I669" s="12">
        <v>-6.5690078031669694</v>
      </c>
      <c r="J669" t="s">
        <v>26</v>
      </c>
      <c r="K669" s="14">
        <v>189622.53312599967</v>
      </c>
      <c r="L669" s="14">
        <v>6626046.6886309991</v>
      </c>
      <c r="M669" s="13">
        <v>2.861774781203321E-2</v>
      </c>
      <c r="N669" s="12">
        <v>-0.18799020868631064</v>
      </c>
      <c r="O669" s="2">
        <f>DATE(LEFT(ALT[[#This Row],[DATEMTH]],4),RIGHT(ALT[[#This Row],[DATEMTH]],2),1)</f>
        <v>43221</v>
      </c>
      <c r="P669" t="str">
        <f>IF(AND(ALT[[#This Row],[DATE]]&gt;=DATE(2023,6,1),ALT[[#This Row],[DATE]]&lt;=DATE(2024,5,31)),"Y","N")</f>
        <v>N</v>
      </c>
      <c r="Q669" t="str">
        <f>LEFT(ALT[[#This Row],[DATEMTH]],4)</f>
        <v>2018</v>
      </c>
    </row>
    <row r="670" spans="1:17" x14ac:dyDescent="0.25">
      <c r="A670" t="s">
        <v>30</v>
      </c>
      <c r="B670" t="s">
        <v>110</v>
      </c>
      <c r="C670" t="s">
        <v>20</v>
      </c>
      <c r="D670" t="s">
        <v>23</v>
      </c>
      <c r="E670" s="14">
        <v>7089623.1969879987</v>
      </c>
      <c r="F670" s="14">
        <v>25225393.245353989</v>
      </c>
      <c r="G670" s="13">
        <v>0.28105104757063659</v>
      </c>
      <c r="H670" s="12">
        <v>-25008245.920000002</v>
      </c>
      <c r="I670" s="12">
        <v>-7.0285937137200989</v>
      </c>
      <c r="J670" t="s">
        <v>26</v>
      </c>
      <c r="K670" s="14">
        <v>443813.56623800035</v>
      </c>
      <c r="L670" s="14">
        <v>7089623.1969880015</v>
      </c>
      <c r="M670" s="13">
        <v>6.260044489057652E-2</v>
      </c>
      <c r="N670" s="12">
        <v>-0.43999309343398763</v>
      </c>
      <c r="O670" s="2">
        <f>DATE(LEFT(ALT[[#This Row],[DATEMTH]],4),RIGHT(ALT[[#This Row],[DATEMTH]],2),1)</f>
        <v>43221</v>
      </c>
      <c r="P670" t="str">
        <f>IF(AND(ALT[[#This Row],[DATE]]&gt;=DATE(2023,6,1),ALT[[#This Row],[DATE]]&lt;=DATE(2024,5,31)),"Y","N")</f>
        <v>N</v>
      </c>
      <c r="Q670" t="str">
        <f>LEFT(ALT[[#This Row],[DATEMTH]],4)</f>
        <v>2018</v>
      </c>
    </row>
    <row r="671" spans="1:17" x14ac:dyDescent="0.25">
      <c r="A671" t="s">
        <v>30</v>
      </c>
      <c r="B671" t="s">
        <v>110</v>
      </c>
      <c r="C671" t="s">
        <v>20</v>
      </c>
      <c r="D671" t="s">
        <v>23</v>
      </c>
      <c r="E671" s="14">
        <v>7089623.1969879987</v>
      </c>
      <c r="F671" s="14">
        <v>25225393.245353989</v>
      </c>
      <c r="G671" s="13">
        <v>0.28105104757063659</v>
      </c>
      <c r="H671" s="12">
        <v>-25008245.920000002</v>
      </c>
      <c r="I671" s="12">
        <v>-7.0285937137200989</v>
      </c>
      <c r="J671" t="s">
        <v>16</v>
      </c>
      <c r="K671" s="14">
        <v>2669355.6790620014</v>
      </c>
      <c r="L671" s="14">
        <v>7089623.1969880015</v>
      </c>
      <c r="M671" s="13">
        <v>0.3765158746653936</v>
      </c>
      <c r="N671" s="12">
        <v>-2.6463771097890101</v>
      </c>
      <c r="O671" s="2">
        <f>DATE(LEFT(ALT[[#This Row],[DATEMTH]],4),RIGHT(ALT[[#This Row],[DATEMTH]],2),1)</f>
        <v>43221</v>
      </c>
      <c r="P671" t="str">
        <f>IF(AND(ALT[[#This Row],[DATE]]&gt;=DATE(2023,6,1),ALT[[#This Row],[DATE]]&lt;=DATE(2024,5,31)),"Y","N")</f>
        <v>N</v>
      </c>
      <c r="Q671" t="str">
        <f>LEFT(ALT[[#This Row],[DATEMTH]],4)</f>
        <v>2018</v>
      </c>
    </row>
    <row r="672" spans="1:17" x14ac:dyDescent="0.25">
      <c r="A672" t="s">
        <v>30</v>
      </c>
      <c r="B672" t="s">
        <v>110</v>
      </c>
      <c r="C672" t="s">
        <v>20</v>
      </c>
      <c r="D672" t="s">
        <v>23</v>
      </c>
      <c r="E672" s="14">
        <v>7089623.1969879987</v>
      </c>
      <c r="F672" s="14">
        <v>25225393.245353989</v>
      </c>
      <c r="G672" s="13">
        <v>0.28105104757063659</v>
      </c>
      <c r="H672" s="12">
        <v>-25008245.920000002</v>
      </c>
      <c r="I672" s="12">
        <v>-7.0285937137200989</v>
      </c>
      <c r="J672" t="s">
        <v>25</v>
      </c>
      <c r="K672" s="14">
        <v>999123.88052500004</v>
      </c>
      <c r="L672" s="14">
        <v>7089623.1969880015</v>
      </c>
      <c r="M672" s="13">
        <v>0.14092764209943823</v>
      </c>
      <c r="N672" s="12">
        <v>-0.99052313934950753</v>
      </c>
      <c r="O672" s="2">
        <f>DATE(LEFT(ALT[[#This Row],[DATEMTH]],4),RIGHT(ALT[[#This Row],[DATEMTH]],2),1)</f>
        <v>43221</v>
      </c>
      <c r="P672" t="str">
        <f>IF(AND(ALT[[#This Row],[DATE]]&gt;=DATE(2023,6,1),ALT[[#This Row],[DATE]]&lt;=DATE(2024,5,31)),"Y","N")</f>
        <v>N</v>
      </c>
      <c r="Q672" t="str">
        <f>LEFT(ALT[[#This Row],[DATEMTH]],4)</f>
        <v>2018</v>
      </c>
    </row>
    <row r="673" spans="1:17" x14ac:dyDescent="0.25">
      <c r="A673" t="s">
        <v>30</v>
      </c>
      <c r="B673" t="s">
        <v>110</v>
      </c>
      <c r="C673" t="s">
        <v>20</v>
      </c>
      <c r="D673" t="s">
        <v>23</v>
      </c>
      <c r="E673" s="14">
        <v>7089623.1969879987</v>
      </c>
      <c r="F673" s="14">
        <v>25225393.245353989</v>
      </c>
      <c r="G673" s="13">
        <v>0.28105104757063659</v>
      </c>
      <c r="H673" s="12">
        <v>-25008245.920000002</v>
      </c>
      <c r="I673" s="12">
        <v>-7.0285937137200989</v>
      </c>
      <c r="J673" t="s">
        <v>24</v>
      </c>
      <c r="K673" s="14">
        <v>2977330.0711629991</v>
      </c>
      <c r="L673" s="14">
        <v>7089623.1969880015</v>
      </c>
      <c r="M673" s="13">
        <v>0.41995603834459161</v>
      </c>
      <c r="N673" s="12">
        <v>-2.9517003711475933</v>
      </c>
      <c r="O673" s="2">
        <f>DATE(LEFT(ALT[[#This Row],[DATEMTH]],4),RIGHT(ALT[[#This Row],[DATEMTH]],2),1)</f>
        <v>43221</v>
      </c>
      <c r="P673" t="str">
        <f>IF(AND(ALT[[#This Row],[DATE]]&gt;=DATE(2023,6,1),ALT[[#This Row],[DATE]]&lt;=DATE(2024,5,31)),"Y","N")</f>
        <v>N</v>
      </c>
      <c r="Q673" t="str">
        <f>LEFT(ALT[[#This Row],[DATEMTH]],4)</f>
        <v>2018</v>
      </c>
    </row>
    <row r="674" spans="1:17" x14ac:dyDescent="0.25">
      <c r="A674" t="s">
        <v>30</v>
      </c>
      <c r="B674" t="s">
        <v>111</v>
      </c>
      <c r="C674" t="s">
        <v>15</v>
      </c>
      <c r="D674" t="s">
        <v>22</v>
      </c>
      <c r="E674" s="14">
        <v>885145.47588199947</v>
      </c>
      <c r="F674" s="14">
        <v>4978068.8003640007</v>
      </c>
      <c r="G674" s="13">
        <v>0.17780900814735165</v>
      </c>
      <c r="H674" s="12">
        <v>-14644021.199999999</v>
      </c>
      <c r="I674" s="12">
        <v>-2.6038388848607905</v>
      </c>
      <c r="J674" t="s">
        <v>24</v>
      </c>
      <c r="K674" s="14">
        <v>383659.92241799994</v>
      </c>
      <c r="L674" s="14">
        <v>885145.47588199994</v>
      </c>
      <c r="M674" s="13">
        <v>0.43344278750981968</v>
      </c>
      <c r="N674" s="12">
        <v>-1.1286151844805214</v>
      </c>
      <c r="O674" s="2">
        <f>DATE(LEFT(ALT[[#This Row],[DATEMTH]],4),RIGHT(ALT[[#This Row],[DATEMTH]],2),1)</f>
        <v>43221</v>
      </c>
      <c r="P674" t="str">
        <f>IF(AND(ALT[[#This Row],[DATE]]&gt;=DATE(2023,6,1),ALT[[#This Row],[DATE]]&lt;=DATE(2024,5,31)),"Y","N")</f>
        <v>N</v>
      </c>
      <c r="Q674" t="str">
        <f>LEFT(ALT[[#This Row],[DATEMTH]],4)</f>
        <v>2018</v>
      </c>
    </row>
    <row r="675" spans="1:17" x14ac:dyDescent="0.25">
      <c r="A675" t="s">
        <v>30</v>
      </c>
      <c r="B675" t="s">
        <v>111</v>
      </c>
      <c r="C675" t="s">
        <v>15</v>
      </c>
      <c r="D675" t="s">
        <v>22</v>
      </c>
      <c r="E675" s="14">
        <v>885145.47588199947</v>
      </c>
      <c r="F675" s="14">
        <v>4978068.8003640007</v>
      </c>
      <c r="G675" s="13">
        <v>0.17780900814735165</v>
      </c>
      <c r="H675" s="12">
        <v>-14644021.199999999</v>
      </c>
      <c r="I675" s="12">
        <v>-2.6038388848607905</v>
      </c>
      <c r="J675" t="s">
        <v>25</v>
      </c>
      <c r="K675" s="14">
        <v>122862.81314</v>
      </c>
      <c r="L675" s="14">
        <v>885145.47588199994</v>
      </c>
      <c r="M675" s="13">
        <v>0.13880522070970741</v>
      </c>
      <c r="N675" s="12">
        <v>-0.36142643110562045</v>
      </c>
      <c r="O675" s="2">
        <f>DATE(LEFT(ALT[[#This Row],[DATEMTH]],4),RIGHT(ALT[[#This Row],[DATEMTH]],2),1)</f>
        <v>43221</v>
      </c>
      <c r="P675" t="str">
        <f>IF(AND(ALT[[#This Row],[DATE]]&gt;=DATE(2023,6,1),ALT[[#This Row],[DATE]]&lt;=DATE(2024,5,31)),"Y","N")</f>
        <v>N</v>
      </c>
      <c r="Q675" t="str">
        <f>LEFT(ALT[[#This Row],[DATEMTH]],4)</f>
        <v>2018</v>
      </c>
    </row>
    <row r="676" spans="1:17" x14ac:dyDescent="0.25">
      <c r="A676" t="s">
        <v>30</v>
      </c>
      <c r="B676" t="s">
        <v>111</v>
      </c>
      <c r="C676" t="s">
        <v>15</v>
      </c>
      <c r="D676" t="s">
        <v>22</v>
      </c>
      <c r="E676" s="14">
        <v>885145.47588199947</v>
      </c>
      <c r="F676" s="14">
        <v>4978068.8003640007</v>
      </c>
      <c r="G676" s="13">
        <v>0.17780900814735165</v>
      </c>
      <c r="H676" s="12">
        <v>-14644021.199999999</v>
      </c>
      <c r="I676" s="12">
        <v>-2.6038388848607905</v>
      </c>
      <c r="J676" t="s">
        <v>26</v>
      </c>
      <c r="K676" s="14">
        <v>102856.341011</v>
      </c>
      <c r="L676" s="14">
        <v>885145.47588199994</v>
      </c>
      <c r="M676" s="13">
        <v>0.11620275289608092</v>
      </c>
      <c r="N676" s="12">
        <v>-0.30257324651868533</v>
      </c>
      <c r="O676" s="2">
        <f>DATE(LEFT(ALT[[#This Row],[DATEMTH]],4),RIGHT(ALT[[#This Row],[DATEMTH]],2),1)</f>
        <v>43221</v>
      </c>
      <c r="P676" t="str">
        <f>IF(AND(ALT[[#This Row],[DATE]]&gt;=DATE(2023,6,1),ALT[[#This Row],[DATE]]&lt;=DATE(2024,5,31)),"Y","N")</f>
        <v>N</v>
      </c>
      <c r="Q676" t="str">
        <f>LEFT(ALT[[#This Row],[DATEMTH]],4)</f>
        <v>2018</v>
      </c>
    </row>
    <row r="677" spans="1:17" x14ac:dyDescent="0.25">
      <c r="A677" t="s">
        <v>30</v>
      </c>
      <c r="B677" t="s">
        <v>111</v>
      </c>
      <c r="C677" t="s">
        <v>15</v>
      </c>
      <c r="D677" t="s">
        <v>22</v>
      </c>
      <c r="E677" s="14">
        <v>885145.47588199947</v>
      </c>
      <c r="F677" s="14">
        <v>4978068.8003640007</v>
      </c>
      <c r="G677" s="13">
        <v>0.17780900814735165</v>
      </c>
      <c r="H677" s="12">
        <v>-14644021.199999999</v>
      </c>
      <c r="I677" s="12">
        <v>-2.6038388848607905</v>
      </c>
      <c r="J677" t="s">
        <v>16</v>
      </c>
      <c r="K677" s="14">
        <v>275766.39931299997</v>
      </c>
      <c r="L677" s="14">
        <v>885145.47588199994</v>
      </c>
      <c r="M677" s="13">
        <v>0.31154923888439195</v>
      </c>
      <c r="N677" s="12">
        <v>-0.81122402275596317</v>
      </c>
      <c r="O677" s="2">
        <f>DATE(LEFT(ALT[[#This Row],[DATEMTH]],4),RIGHT(ALT[[#This Row],[DATEMTH]],2),1)</f>
        <v>43221</v>
      </c>
      <c r="P677" t="str">
        <f>IF(AND(ALT[[#This Row],[DATE]]&gt;=DATE(2023,6,1),ALT[[#This Row],[DATE]]&lt;=DATE(2024,5,31)),"Y","N")</f>
        <v>N</v>
      </c>
      <c r="Q677" t="str">
        <f>LEFT(ALT[[#This Row],[DATEMTH]],4)</f>
        <v>2018</v>
      </c>
    </row>
    <row r="678" spans="1:17" x14ac:dyDescent="0.25">
      <c r="A678" t="s">
        <v>30</v>
      </c>
      <c r="B678" t="s">
        <v>111</v>
      </c>
      <c r="C678" t="s">
        <v>18</v>
      </c>
      <c r="D678" t="s">
        <v>22</v>
      </c>
      <c r="E678" s="14">
        <v>1138514.2283969996</v>
      </c>
      <c r="F678" s="14">
        <v>4978068.8003640007</v>
      </c>
      <c r="G678" s="13">
        <v>0.22870600509051833</v>
      </c>
      <c r="H678" s="12">
        <v>-14644021.199999999</v>
      </c>
      <c r="I678" s="12">
        <v>-3.3491755871128586</v>
      </c>
      <c r="J678" t="s">
        <v>24</v>
      </c>
      <c r="K678" s="14">
        <v>378254.56617900002</v>
      </c>
      <c r="L678" s="14">
        <v>1138514.2283970001</v>
      </c>
      <c r="M678" s="13">
        <v>0.332235256042055</v>
      </c>
      <c r="N678" s="12">
        <v>-1.1127142087142405</v>
      </c>
      <c r="O678" s="2">
        <f>DATE(LEFT(ALT[[#This Row],[DATEMTH]],4),RIGHT(ALT[[#This Row],[DATEMTH]],2),1)</f>
        <v>43221</v>
      </c>
      <c r="P678" t="str">
        <f>IF(AND(ALT[[#This Row],[DATE]]&gt;=DATE(2023,6,1),ALT[[#This Row],[DATE]]&lt;=DATE(2024,5,31)),"Y","N")</f>
        <v>N</v>
      </c>
      <c r="Q678" t="str">
        <f>LEFT(ALT[[#This Row],[DATEMTH]],4)</f>
        <v>2018</v>
      </c>
    </row>
    <row r="679" spans="1:17" x14ac:dyDescent="0.25">
      <c r="A679" t="s">
        <v>30</v>
      </c>
      <c r="B679" t="s">
        <v>111</v>
      </c>
      <c r="C679" t="s">
        <v>18</v>
      </c>
      <c r="D679" t="s">
        <v>22</v>
      </c>
      <c r="E679" s="14">
        <v>1138514.2283969996</v>
      </c>
      <c r="F679" s="14">
        <v>4978068.8003640007</v>
      </c>
      <c r="G679" s="13">
        <v>0.22870600509051833</v>
      </c>
      <c r="H679" s="12">
        <v>-14644021.199999999</v>
      </c>
      <c r="I679" s="12">
        <v>-3.3491755871128586</v>
      </c>
      <c r="J679" t="s">
        <v>16</v>
      </c>
      <c r="K679" s="14">
        <v>455781.01258100022</v>
      </c>
      <c r="L679" s="14">
        <v>1138514.2283970001</v>
      </c>
      <c r="M679" s="13">
        <v>0.40032965878935795</v>
      </c>
      <c r="N679" s="12">
        <v>-1.3407743200145383</v>
      </c>
      <c r="O679" s="2">
        <f>DATE(LEFT(ALT[[#This Row],[DATEMTH]],4),RIGHT(ALT[[#This Row],[DATEMTH]],2),1)</f>
        <v>43221</v>
      </c>
      <c r="P679" t="str">
        <f>IF(AND(ALT[[#This Row],[DATE]]&gt;=DATE(2023,6,1),ALT[[#This Row],[DATE]]&lt;=DATE(2024,5,31)),"Y","N")</f>
        <v>N</v>
      </c>
      <c r="Q679" t="str">
        <f>LEFT(ALT[[#This Row],[DATEMTH]],4)</f>
        <v>2018</v>
      </c>
    </row>
    <row r="680" spans="1:17" x14ac:dyDescent="0.25">
      <c r="A680" t="s">
        <v>30</v>
      </c>
      <c r="B680" t="s">
        <v>111</v>
      </c>
      <c r="C680" t="s">
        <v>18</v>
      </c>
      <c r="D680" t="s">
        <v>22</v>
      </c>
      <c r="E680" s="14">
        <v>1138514.2283969996</v>
      </c>
      <c r="F680" s="14">
        <v>4978068.8003640007</v>
      </c>
      <c r="G680" s="13">
        <v>0.22870600509051833</v>
      </c>
      <c r="H680" s="12">
        <v>-14644021.199999999</v>
      </c>
      <c r="I680" s="12">
        <v>-3.3491755871128586</v>
      </c>
      <c r="J680" t="s">
        <v>26</v>
      </c>
      <c r="K680" s="14">
        <v>193432.384005</v>
      </c>
      <c r="L680" s="14">
        <v>1138514.2283970001</v>
      </c>
      <c r="M680" s="13">
        <v>0.16989896057544052</v>
      </c>
      <c r="N680" s="12">
        <v>-0.56902145103511537</v>
      </c>
      <c r="O680" s="2">
        <f>DATE(LEFT(ALT[[#This Row],[DATEMTH]],4),RIGHT(ALT[[#This Row],[DATEMTH]],2),1)</f>
        <v>43221</v>
      </c>
      <c r="P680" t="str">
        <f>IF(AND(ALT[[#This Row],[DATE]]&gt;=DATE(2023,6,1),ALT[[#This Row],[DATE]]&lt;=DATE(2024,5,31)),"Y","N")</f>
        <v>N</v>
      </c>
      <c r="Q680" t="str">
        <f>LEFT(ALT[[#This Row],[DATEMTH]],4)</f>
        <v>2018</v>
      </c>
    </row>
    <row r="681" spans="1:17" x14ac:dyDescent="0.25">
      <c r="A681" t="s">
        <v>30</v>
      </c>
      <c r="B681" t="s">
        <v>111</v>
      </c>
      <c r="C681" t="s">
        <v>18</v>
      </c>
      <c r="D681" t="s">
        <v>22</v>
      </c>
      <c r="E681" s="14">
        <v>1138514.2283969996</v>
      </c>
      <c r="F681" s="14">
        <v>4978068.8003640007</v>
      </c>
      <c r="G681" s="13">
        <v>0.22870600509051833</v>
      </c>
      <c r="H681" s="12">
        <v>-14644021.199999999</v>
      </c>
      <c r="I681" s="12">
        <v>-3.3491755871128586</v>
      </c>
      <c r="J681" t="s">
        <v>25</v>
      </c>
      <c r="K681" s="14">
        <v>111046.265632</v>
      </c>
      <c r="L681" s="14">
        <v>1138514.2283970001</v>
      </c>
      <c r="M681" s="13">
        <v>9.7536124593146617E-2</v>
      </c>
      <c r="N681" s="12">
        <v>-0.32666560734896477</v>
      </c>
      <c r="O681" s="2">
        <f>DATE(LEFT(ALT[[#This Row],[DATEMTH]],4),RIGHT(ALT[[#This Row],[DATEMTH]],2),1)</f>
        <v>43221</v>
      </c>
      <c r="P681" t="str">
        <f>IF(AND(ALT[[#This Row],[DATE]]&gt;=DATE(2023,6,1),ALT[[#This Row],[DATE]]&lt;=DATE(2024,5,31)),"Y","N")</f>
        <v>N</v>
      </c>
      <c r="Q681" t="str">
        <f>LEFT(ALT[[#This Row],[DATEMTH]],4)</f>
        <v>2018</v>
      </c>
    </row>
    <row r="682" spans="1:17" x14ac:dyDescent="0.25">
      <c r="A682" t="s">
        <v>30</v>
      </c>
      <c r="B682" t="s">
        <v>111</v>
      </c>
      <c r="C682" t="s">
        <v>19</v>
      </c>
      <c r="D682" t="s">
        <v>22</v>
      </c>
      <c r="E682" s="14">
        <v>1356919.8712659993</v>
      </c>
      <c r="F682" s="14">
        <v>4978068.8003640007</v>
      </c>
      <c r="G682" s="13">
        <v>0.2725795736625376</v>
      </c>
      <c r="H682" s="12">
        <v>-14644021.199999999</v>
      </c>
      <c r="I682" s="12">
        <v>-3.9916610554011625</v>
      </c>
      <c r="J682" t="s">
        <v>25</v>
      </c>
      <c r="K682" s="14">
        <v>935154.58188500011</v>
      </c>
      <c r="L682" s="14">
        <v>1356919.8712660002</v>
      </c>
      <c r="M682" s="13">
        <v>0.68917450594374818</v>
      </c>
      <c r="N682" s="12">
        <v>-2.7509510357509965</v>
      </c>
      <c r="O682" s="2">
        <f>DATE(LEFT(ALT[[#This Row],[DATEMTH]],4),RIGHT(ALT[[#This Row],[DATEMTH]],2),1)</f>
        <v>43221</v>
      </c>
      <c r="P682" t="str">
        <f>IF(AND(ALT[[#This Row],[DATE]]&gt;=DATE(2023,6,1),ALT[[#This Row],[DATE]]&lt;=DATE(2024,5,31)),"Y","N")</f>
        <v>N</v>
      </c>
      <c r="Q682" t="str">
        <f>LEFT(ALT[[#This Row],[DATEMTH]],4)</f>
        <v>2018</v>
      </c>
    </row>
    <row r="683" spans="1:17" x14ac:dyDescent="0.25">
      <c r="A683" t="s">
        <v>30</v>
      </c>
      <c r="B683" t="s">
        <v>111</v>
      </c>
      <c r="C683" t="s">
        <v>19</v>
      </c>
      <c r="D683" t="s">
        <v>22</v>
      </c>
      <c r="E683" s="14">
        <v>1356919.8712659993</v>
      </c>
      <c r="F683" s="14">
        <v>4978068.8003640007</v>
      </c>
      <c r="G683" s="13">
        <v>0.2725795736625376</v>
      </c>
      <c r="H683" s="12">
        <v>-14644021.199999999</v>
      </c>
      <c r="I683" s="12">
        <v>-3.9916610554011625</v>
      </c>
      <c r="J683" t="s">
        <v>16</v>
      </c>
      <c r="K683" s="14">
        <v>279.30041699999998</v>
      </c>
      <c r="L683" s="14">
        <v>1356919.8712660002</v>
      </c>
      <c r="M683" s="13">
        <v>2.058341269182048E-4</v>
      </c>
      <c r="N683" s="12">
        <v>-8.2162006829189819E-4</v>
      </c>
      <c r="O683" s="2">
        <f>DATE(LEFT(ALT[[#This Row],[DATEMTH]],4),RIGHT(ALT[[#This Row],[DATEMTH]],2),1)</f>
        <v>43221</v>
      </c>
      <c r="P683" t="str">
        <f>IF(AND(ALT[[#This Row],[DATE]]&gt;=DATE(2023,6,1),ALT[[#This Row],[DATE]]&lt;=DATE(2024,5,31)),"Y","N")</f>
        <v>N</v>
      </c>
      <c r="Q683" t="str">
        <f>LEFT(ALT[[#This Row],[DATEMTH]],4)</f>
        <v>2018</v>
      </c>
    </row>
    <row r="684" spans="1:17" x14ac:dyDescent="0.25">
      <c r="A684" t="s">
        <v>30</v>
      </c>
      <c r="B684" t="s">
        <v>111</v>
      </c>
      <c r="C684" t="s">
        <v>19</v>
      </c>
      <c r="D684" t="s">
        <v>22</v>
      </c>
      <c r="E684" s="14">
        <v>1356919.8712659993</v>
      </c>
      <c r="F684" s="14">
        <v>4978068.8003640007</v>
      </c>
      <c r="G684" s="13">
        <v>0.2725795736625376</v>
      </c>
      <c r="H684" s="12">
        <v>-14644021.199999999</v>
      </c>
      <c r="I684" s="12">
        <v>-3.9916610554011625</v>
      </c>
      <c r="J684" t="s">
        <v>24</v>
      </c>
      <c r="K684" s="14">
        <v>386413.25521999999</v>
      </c>
      <c r="L684" s="14">
        <v>1356919.8712660002</v>
      </c>
      <c r="M684" s="13">
        <v>0.28477234610727464</v>
      </c>
      <c r="N684" s="12">
        <v>-1.1367146836116291</v>
      </c>
      <c r="O684" s="2">
        <f>DATE(LEFT(ALT[[#This Row],[DATEMTH]],4),RIGHT(ALT[[#This Row],[DATEMTH]],2),1)</f>
        <v>43221</v>
      </c>
      <c r="P684" t="str">
        <f>IF(AND(ALT[[#This Row],[DATE]]&gt;=DATE(2023,6,1),ALT[[#This Row],[DATE]]&lt;=DATE(2024,5,31)),"Y","N")</f>
        <v>N</v>
      </c>
      <c r="Q684" t="str">
        <f>LEFT(ALT[[#This Row],[DATEMTH]],4)</f>
        <v>2018</v>
      </c>
    </row>
    <row r="685" spans="1:17" x14ac:dyDescent="0.25">
      <c r="A685" t="s">
        <v>30</v>
      </c>
      <c r="B685" t="s">
        <v>111</v>
      </c>
      <c r="C685" t="s">
        <v>19</v>
      </c>
      <c r="D685" t="s">
        <v>22</v>
      </c>
      <c r="E685" s="14">
        <v>1356919.8712659993</v>
      </c>
      <c r="F685" s="14">
        <v>4978068.8003640007</v>
      </c>
      <c r="G685" s="13">
        <v>0.2725795736625376</v>
      </c>
      <c r="H685" s="12">
        <v>-14644021.199999999</v>
      </c>
      <c r="I685" s="12">
        <v>-3.9916610554011625</v>
      </c>
      <c r="J685" t="s">
        <v>26</v>
      </c>
      <c r="K685" s="14">
        <v>35072.733743999983</v>
      </c>
      <c r="L685" s="14">
        <v>1356919.8712660002</v>
      </c>
      <c r="M685" s="13">
        <v>2.5847313822058834E-2</v>
      </c>
      <c r="N685" s="12">
        <v>-0.10317371597024443</v>
      </c>
      <c r="O685" s="2">
        <f>DATE(LEFT(ALT[[#This Row],[DATEMTH]],4),RIGHT(ALT[[#This Row],[DATEMTH]],2),1)</f>
        <v>43221</v>
      </c>
      <c r="P685" t="str">
        <f>IF(AND(ALT[[#This Row],[DATE]]&gt;=DATE(2023,6,1),ALT[[#This Row],[DATE]]&lt;=DATE(2024,5,31)),"Y","N")</f>
        <v>N</v>
      </c>
      <c r="Q685" t="str">
        <f>LEFT(ALT[[#This Row],[DATEMTH]],4)</f>
        <v>2018</v>
      </c>
    </row>
    <row r="686" spans="1:17" x14ac:dyDescent="0.25">
      <c r="A686" t="s">
        <v>30</v>
      </c>
      <c r="B686" t="s">
        <v>111</v>
      </c>
      <c r="C686" t="s">
        <v>20</v>
      </c>
      <c r="D686" t="s">
        <v>22</v>
      </c>
      <c r="E686" s="14">
        <v>1597489.2248190001</v>
      </c>
      <c r="F686" s="14">
        <v>4978068.8003640007</v>
      </c>
      <c r="G686" s="13">
        <v>0.32090541309959197</v>
      </c>
      <c r="H686" s="12">
        <v>-14644021.199999999</v>
      </c>
      <c r="I686" s="12">
        <v>-4.6993456726251823</v>
      </c>
      <c r="J686" t="s">
        <v>16</v>
      </c>
      <c r="K686" s="14">
        <v>590614.74690999987</v>
      </c>
      <c r="L686" s="14">
        <v>1597489.2248189999</v>
      </c>
      <c r="M686" s="13">
        <v>0.36971438538304896</v>
      </c>
      <c r="N686" s="12">
        <v>-1.7374156970571102</v>
      </c>
      <c r="O686" s="2">
        <f>DATE(LEFT(ALT[[#This Row],[DATEMTH]],4),RIGHT(ALT[[#This Row],[DATEMTH]],2),1)</f>
        <v>43221</v>
      </c>
      <c r="P686" t="str">
        <f>IF(AND(ALT[[#This Row],[DATE]]&gt;=DATE(2023,6,1),ALT[[#This Row],[DATE]]&lt;=DATE(2024,5,31)),"Y","N")</f>
        <v>N</v>
      </c>
      <c r="Q686" t="str">
        <f>LEFT(ALT[[#This Row],[DATEMTH]],4)</f>
        <v>2018</v>
      </c>
    </row>
    <row r="687" spans="1:17" x14ac:dyDescent="0.25">
      <c r="A687" t="s">
        <v>30</v>
      </c>
      <c r="B687" t="s">
        <v>111</v>
      </c>
      <c r="C687" t="s">
        <v>20</v>
      </c>
      <c r="D687" t="s">
        <v>22</v>
      </c>
      <c r="E687" s="14">
        <v>1597489.2248190001</v>
      </c>
      <c r="F687" s="14">
        <v>4978068.8003640007</v>
      </c>
      <c r="G687" s="13">
        <v>0.32090541309959197</v>
      </c>
      <c r="H687" s="12">
        <v>-14644021.199999999</v>
      </c>
      <c r="I687" s="12">
        <v>-4.6993456726251823</v>
      </c>
      <c r="J687" t="s">
        <v>24</v>
      </c>
      <c r="K687" s="14">
        <v>686301.32411400008</v>
      </c>
      <c r="L687" s="14">
        <v>1597489.2248189999</v>
      </c>
      <c r="M687" s="13">
        <v>0.42961249030756998</v>
      </c>
      <c r="N687" s="12">
        <v>-2.0188975972326069</v>
      </c>
      <c r="O687" s="2">
        <f>DATE(LEFT(ALT[[#This Row],[DATEMTH]],4),RIGHT(ALT[[#This Row],[DATEMTH]],2),1)</f>
        <v>43221</v>
      </c>
      <c r="P687" t="str">
        <f>IF(AND(ALT[[#This Row],[DATE]]&gt;=DATE(2023,6,1),ALT[[#This Row],[DATE]]&lt;=DATE(2024,5,31)),"Y","N")</f>
        <v>N</v>
      </c>
      <c r="Q687" t="str">
        <f>LEFT(ALT[[#This Row],[DATEMTH]],4)</f>
        <v>2018</v>
      </c>
    </row>
    <row r="688" spans="1:17" x14ac:dyDescent="0.25">
      <c r="A688" t="s">
        <v>30</v>
      </c>
      <c r="B688" t="s">
        <v>111</v>
      </c>
      <c r="C688" t="s">
        <v>20</v>
      </c>
      <c r="D688" t="s">
        <v>22</v>
      </c>
      <c r="E688" s="14">
        <v>1597489.2248190001</v>
      </c>
      <c r="F688" s="14">
        <v>4978068.8003640007</v>
      </c>
      <c r="G688" s="13">
        <v>0.32090541309959197</v>
      </c>
      <c r="H688" s="12">
        <v>-14644021.199999999</v>
      </c>
      <c r="I688" s="12">
        <v>-4.6993456726251823</v>
      </c>
      <c r="J688" t="s">
        <v>25</v>
      </c>
      <c r="K688" s="14">
        <v>217502.35403399999</v>
      </c>
      <c r="L688" s="14">
        <v>1597489.2248189999</v>
      </c>
      <c r="M688" s="13">
        <v>0.13615262666866729</v>
      </c>
      <c r="N688" s="12">
        <v>-0.63982825695195356</v>
      </c>
      <c r="O688" s="2">
        <f>DATE(LEFT(ALT[[#This Row],[DATEMTH]],4),RIGHT(ALT[[#This Row],[DATEMTH]],2),1)</f>
        <v>43221</v>
      </c>
      <c r="P688" t="str">
        <f>IF(AND(ALT[[#This Row],[DATE]]&gt;=DATE(2023,6,1),ALT[[#This Row],[DATE]]&lt;=DATE(2024,5,31)),"Y","N")</f>
        <v>N</v>
      </c>
      <c r="Q688" t="str">
        <f>LEFT(ALT[[#This Row],[DATEMTH]],4)</f>
        <v>2018</v>
      </c>
    </row>
    <row r="689" spans="1:17" x14ac:dyDescent="0.25">
      <c r="A689" t="s">
        <v>30</v>
      </c>
      <c r="B689" t="s">
        <v>111</v>
      </c>
      <c r="C689" t="s">
        <v>20</v>
      </c>
      <c r="D689" t="s">
        <v>22</v>
      </c>
      <c r="E689" s="14">
        <v>1597489.2248190001</v>
      </c>
      <c r="F689" s="14">
        <v>4978068.8003640007</v>
      </c>
      <c r="G689" s="13">
        <v>0.32090541309959197</v>
      </c>
      <c r="H689" s="12">
        <v>-14644021.199999999</v>
      </c>
      <c r="I689" s="12">
        <v>-4.6993456726251823</v>
      </c>
      <c r="J689" t="s">
        <v>26</v>
      </c>
      <c r="K689" s="14">
        <v>103070.79976100005</v>
      </c>
      <c r="L689" s="14">
        <v>1597489.2248189999</v>
      </c>
      <c r="M689" s="13">
        <v>6.4520497640713825E-2</v>
      </c>
      <c r="N689" s="12">
        <v>-0.30320412138351183</v>
      </c>
      <c r="O689" s="2">
        <f>DATE(LEFT(ALT[[#This Row],[DATEMTH]],4),RIGHT(ALT[[#This Row],[DATEMTH]],2),1)</f>
        <v>43221</v>
      </c>
      <c r="P689" t="str">
        <f>IF(AND(ALT[[#This Row],[DATE]]&gt;=DATE(2023,6,1),ALT[[#This Row],[DATE]]&lt;=DATE(2024,5,31)),"Y","N")</f>
        <v>N</v>
      </c>
      <c r="Q689" t="str">
        <f>LEFT(ALT[[#This Row],[DATEMTH]],4)</f>
        <v>2018</v>
      </c>
    </row>
    <row r="690" spans="1:17" x14ac:dyDescent="0.25">
      <c r="A690" t="s">
        <v>30</v>
      </c>
      <c r="B690" t="s">
        <v>111</v>
      </c>
      <c r="C690" t="s">
        <v>15</v>
      </c>
      <c r="D690" t="s">
        <v>17</v>
      </c>
      <c r="E690" s="14">
        <v>885145.47588199947</v>
      </c>
      <c r="F690" s="14">
        <v>4978068.8003640007</v>
      </c>
      <c r="G690" s="13">
        <v>0.17780900814735165</v>
      </c>
      <c r="H690" s="12">
        <v>-31884480.969999999</v>
      </c>
      <c r="I690" s="12">
        <v>-5.6693479365688084</v>
      </c>
      <c r="J690" t="s">
        <v>25</v>
      </c>
      <c r="K690" s="14">
        <v>122862.81314</v>
      </c>
      <c r="L690" s="14">
        <v>885145.47588199994</v>
      </c>
      <c r="M690" s="13">
        <v>0.13880522070970741</v>
      </c>
      <c r="N690" s="12">
        <v>-0.78693509161555775</v>
      </c>
      <c r="O690" s="2">
        <f>DATE(LEFT(ALT[[#This Row],[DATEMTH]],4),RIGHT(ALT[[#This Row],[DATEMTH]],2),1)</f>
        <v>43221</v>
      </c>
      <c r="P690" t="str">
        <f>IF(AND(ALT[[#This Row],[DATE]]&gt;=DATE(2023,6,1),ALT[[#This Row],[DATE]]&lt;=DATE(2024,5,31)),"Y","N")</f>
        <v>N</v>
      </c>
      <c r="Q690" t="str">
        <f>LEFT(ALT[[#This Row],[DATEMTH]],4)</f>
        <v>2018</v>
      </c>
    </row>
    <row r="691" spans="1:17" x14ac:dyDescent="0.25">
      <c r="A691" t="s">
        <v>30</v>
      </c>
      <c r="B691" t="s">
        <v>111</v>
      </c>
      <c r="C691" t="s">
        <v>15</v>
      </c>
      <c r="D691" t="s">
        <v>17</v>
      </c>
      <c r="E691" s="14">
        <v>885145.47588199947</v>
      </c>
      <c r="F691" s="14">
        <v>4978068.8003640007</v>
      </c>
      <c r="G691" s="13">
        <v>0.17780900814735165</v>
      </c>
      <c r="H691" s="12">
        <v>-31884480.969999999</v>
      </c>
      <c r="I691" s="12">
        <v>-5.6693479365688084</v>
      </c>
      <c r="J691" t="s">
        <v>26</v>
      </c>
      <c r="K691" s="14">
        <v>102856.341011</v>
      </c>
      <c r="L691" s="14">
        <v>885145.47588199994</v>
      </c>
      <c r="M691" s="13">
        <v>0.11620275289608092</v>
      </c>
      <c r="N691" s="12">
        <v>-0.65879383735501151</v>
      </c>
      <c r="O691" s="2">
        <f>DATE(LEFT(ALT[[#This Row],[DATEMTH]],4),RIGHT(ALT[[#This Row],[DATEMTH]],2),1)</f>
        <v>43221</v>
      </c>
      <c r="P691" t="str">
        <f>IF(AND(ALT[[#This Row],[DATE]]&gt;=DATE(2023,6,1),ALT[[#This Row],[DATE]]&lt;=DATE(2024,5,31)),"Y","N")</f>
        <v>N</v>
      </c>
      <c r="Q691" t="str">
        <f>LEFT(ALT[[#This Row],[DATEMTH]],4)</f>
        <v>2018</v>
      </c>
    </row>
    <row r="692" spans="1:17" x14ac:dyDescent="0.25">
      <c r="A692" t="s">
        <v>30</v>
      </c>
      <c r="B692" t="s">
        <v>111</v>
      </c>
      <c r="C692" t="s">
        <v>15</v>
      </c>
      <c r="D692" t="s">
        <v>17</v>
      </c>
      <c r="E692" s="14">
        <v>885145.47588199947</v>
      </c>
      <c r="F692" s="14">
        <v>4978068.8003640007</v>
      </c>
      <c r="G692" s="13">
        <v>0.17780900814735165</v>
      </c>
      <c r="H692" s="12">
        <v>-31884480.969999999</v>
      </c>
      <c r="I692" s="12">
        <v>-5.6693479365688084</v>
      </c>
      <c r="J692" t="s">
        <v>24</v>
      </c>
      <c r="K692" s="14">
        <v>383659.92241799994</v>
      </c>
      <c r="L692" s="14">
        <v>885145.47588199994</v>
      </c>
      <c r="M692" s="13">
        <v>0.43344278750981968</v>
      </c>
      <c r="N692" s="12">
        <v>-2.4573379729894289</v>
      </c>
      <c r="O692" s="2">
        <f>DATE(LEFT(ALT[[#This Row],[DATEMTH]],4),RIGHT(ALT[[#This Row],[DATEMTH]],2),1)</f>
        <v>43221</v>
      </c>
      <c r="P692" t="str">
        <f>IF(AND(ALT[[#This Row],[DATE]]&gt;=DATE(2023,6,1),ALT[[#This Row],[DATE]]&lt;=DATE(2024,5,31)),"Y","N")</f>
        <v>N</v>
      </c>
      <c r="Q692" t="str">
        <f>LEFT(ALT[[#This Row],[DATEMTH]],4)</f>
        <v>2018</v>
      </c>
    </row>
    <row r="693" spans="1:17" x14ac:dyDescent="0.25">
      <c r="A693" t="s">
        <v>30</v>
      </c>
      <c r="B693" t="s">
        <v>111</v>
      </c>
      <c r="C693" t="s">
        <v>15</v>
      </c>
      <c r="D693" t="s">
        <v>17</v>
      </c>
      <c r="E693" s="14">
        <v>885145.47588199947</v>
      </c>
      <c r="F693" s="14">
        <v>4978068.8003640007</v>
      </c>
      <c r="G693" s="13">
        <v>0.17780900814735165</v>
      </c>
      <c r="H693" s="12">
        <v>-31884480.969999999</v>
      </c>
      <c r="I693" s="12">
        <v>-5.6693479365688084</v>
      </c>
      <c r="J693" t="s">
        <v>16</v>
      </c>
      <c r="K693" s="14">
        <v>275766.39931299997</v>
      </c>
      <c r="L693" s="14">
        <v>885145.47588199994</v>
      </c>
      <c r="M693" s="13">
        <v>0.31154923888439195</v>
      </c>
      <c r="N693" s="12">
        <v>-1.7662810346088103</v>
      </c>
      <c r="O693" s="2">
        <f>DATE(LEFT(ALT[[#This Row],[DATEMTH]],4),RIGHT(ALT[[#This Row],[DATEMTH]],2),1)</f>
        <v>43221</v>
      </c>
      <c r="P693" t="str">
        <f>IF(AND(ALT[[#This Row],[DATE]]&gt;=DATE(2023,6,1),ALT[[#This Row],[DATE]]&lt;=DATE(2024,5,31)),"Y","N")</f>
        <v>N</v>
      </c>
      <c r="Q693" t="str">
        <f>LEFT(ALT[[#This Row],[DATEMTH]],4)</f>
        <v>2018</v>
      </c>
    </row>
    <row r="694" spans="1:17" x14ac:dyDescent="0.25">
      <c r="A694" t="s">
        <v>30</v>
      </c>
      <c r="B694" t="s">
        <v>111</v>
      </c>
      <c r="C694" t="s">
        <v>18</v>
      </c>
      <c r="D694" t="s">
        <v>17</v>
      </c>
      <c r="E694" s="14">
        <v>1138514.2283969996</v>
      </c>
      <c r="F694" s="14">
        <v>4978068.8003640007</v>
      </c>
      <c r="G694" s="13">
        <v>0.22870600509051833</v>
      </c>
      <c r="H694" s="12">
        <v>-31884480.969999999</v>
      </c>
      <c r="I694" s="12">
        <v>-7.2921722670333544</v>
      </c>
      <c r="J694" t="s">
        <v>24</v>
      </c>
      <c r="K694" s="14">
        <v>378254.56617900002</v>
      </c>
      <c r="L694" s="14">
        <v>1138514.2283970001</v>
      </c>
      <c r="M694" s="13">
        <v>0.332235256042055</v>
      </c>
      <c r="N694" s="12">
        <v>-2.422716720240599</v>
      </c>
      <c r="O694" s="2">
        <f>DATE(LEFT(ALT[[#This Row],[DATEMTH]],4),RIGHT(ALT[[#This Row],[DATEMTH]],2),1)</f>
        <v>43221</v>
      </c>
      <c r="P694" t="str">
        <f>IF(AND(ALT[[#This Row],[DATE]]&gt;=DATE(2023,6,1),ALT[[#This Row],[DATE]]&lt;=DATE(2024,5,31)),"Y","N")</f>
        <v>N</v>
      </c>
      <c r="Q694" t="str">
        <f>LEFT(ALT[[#This Row],[DATEMTH]],4)</f>
        <v>2018</v>
      </c>
    </row>
    <row r="695" spans="1:17" x14ac:dyDescent="0.25">
      <c r="A695" t="s">
        <v>30</v>
      </c>
      <c r="B695" t="s">
        <v>111</v>
      </c>
      <c r="C695" t="s">
        <v>18</v>
      </c>
      <c r="D695" t="s">
        <v>17</v>
      </c>
      <c r="E695" s="14">
        <v>1138514.2283969996</v>
      </c>
      <c r="F695" s="14">
        <v>4978068.8003640007</v>
      </c>
      <c r="G695" s="13">
        <v>0.22870600509051833</v>
      </c>
      <c r="H695" s="12">
        <v>-31884480.969999999</v>
      </c>
      <c r="I695" s="12">
        <v>-7.2921722670333544</v>
      </c>
      <c r="J695" t="s">
        <v>26</v>
      </c>
      <c r="K695" s="14">
        <v>193432.384005</v>
      </c>
      <c r="L695" s="14">
        <v>1138514.2283970001</v>
      </c>
      <c r="M695" s="13">
        <v>0.16989896057544052</v>
      </c>
      <c r="N695" s="12">
        <v>-1.2389324885060207</v>
      </c>
      <c r="O695" s="2">
        <f>DATE(LEFT(ALT[[#This Row],[DATEMTH]],4),RIGHT(ALT[[#This Row],[DATEMTH]],2),1)</f>
        <v>43221</v>
      </c>
      <c r="P695" t="str">
        <f>IF(AND(ALT[[#This Row],[DATE]]&gt;=DATE(2023,6,1),ALT[[#This Row],[DATE]]&lt;=DATE(2024,5,31)),"Y","N")</f>
        <v>N</v>
      </c>
      <c r="Q695" t="str">
        <f>LEFT(ALT[[#This Row],[DATEMTH]],4)</f>
        <v>2018</v>
      </c>
    </row>
    <row r="696" spans="1:17" x14ac:dyDescent="0.25">
      <c r="A696" t="s">
        <v>30</v>
      </c>
      <c r="B696" t="s">
        <v>111</v>
      </c>
      <c r="C696" t="s">
        <v>18</v>
      </c>
      <c r="D696" t="s">
        <v>17</v>
      </c>
      <c r="E696" s="14">
        <v>1138514.2283969996</v>
      </c>
      <c r="F696" s="14">
        <v>4978068.8003640007</v>
      </c>
      <c r="G696" s="13">
        <v>0.22870600509051833</v>
      </c>
      <c r="H696" s="12">
        <v>-31884480.969999999</v>
      </c>
      <c r="I696" s="12">
        <v>-7.2921722670333544</v>
      </c>
      <c r="J696" t="s">
        <v>16</v>
      </c>
      <c r="K696" s="14">
        <v>455781.01258100022</v>
      </c>
      <c r="L696" s="14">
        <v>1138514.2283970001</v>
      </c>
      <c r="M696" s="13">
        <v>0.40032965878935795</v>
      </c>
      <c r="N696" s="12">
        <v>-2.9192728354946818</v>
      </c>
      <c r="O696" s="2">
        <f>DATE(LEFT(ALT[[#This Row],[DATEMTH]],4),RIGHT(ALT[[#This Row],[DATEMTH]],2),1)</f>
        <v>43221</v>
      </c>
      <c r="P696" t="str">
        <f>IF(AND(ALT[[#This Row],[DATE]]&gt;=DATE(2023,6,1),ALT[[#This Row],[DATE]]&lt;=DATE(2024,5,31)),"Y","N")</f>
        <v>N</v>
      </c>
      <c r="Q696" t="str">
        <f>LEFT(ALT[[#This Row],[DATEMTH]],4)</f>
        <v>2018</v>
      </c>
    </row>
    <row r="697" spans="1:17" x14ac:dyDescent="0.25">
      <c r="A697" t="s">
        <v>30</v>
      </c>
      <c r="B697" t="s">
        <v>111</v>
      </c>
      <c r="C697" t="s">
        <v>18</v>
      </c>
      <c r="D697" t="s">
        <v>17</v>
      </c>
      <c r="E697" s="14">
        <v>1138514.2283969996</v>
      </c>
      <c r="F697" s="14">
        <v>4978068.8003640007</v>
      </c>
      <c r="G697" s="13">
        <v>0.22870600509051833</v>
      </c>
      <c r="H697" s="12">
        <v>-31884480.969999999</v>
      </c>
      <c r="I697" s="12">
        <v>-7.2921722670333544</v>
      </c>
      <c r="J697" t="s">
        <v>25</v>
      </c>
      <c r="K697" s="14">
        <v>111046.265632</v>
      </c>
      <c r="L697" s="14">
        <v>1138514.2283970001</v>
      </c>
      <c r="M697" s="13">
        <v>9.7536124593146617E-2</v>
      </c>
      <c r="N697" s="12">
        <v>-0.71125022279205363</v>
      </c>
      <c r="O697" s="2">
        <f>DATE(LEFT(ALT[[#This Row],[DATEMTH]],4),RIGHT(ALT[[#This Row],[DATEMTH]],2),1)</f>
        <v>43221</v>
      </c>
      <c r="P697" t="str">
        <f>IF(AND(ALT[[#This Row],[DATE]]&gt;=DATE(2023,6,1),ALT[[#This Row],[DATE]]&lt;=DATE(2024,5,31)),"Y","N")</f>
        <v>N</v>
      </c>
      <c r="Q697" t="str">
        <f>LEFT(ALT[[#This Row],[DATEMTH]],4)</f>
        <v>2018</v>
      </c>
    </row>
    <row r="698" spans="1:17" x14ac:dyDescent="0.25">
      <c r="A698" t="s">
        <v>30</v>
      </c>
      <c r="B698" t="s">
        <v>111</v>
      </c>
      <c r="C698" t="s">
        <v>19</v>
      </c>
      <c r="D698" t="s">
        <v>17</v>
      </c>
      <c r="E698" s="14">
        <v>1356919.8712659993</v>
      </c>
      <c r="F698" s="14">
        <v>4978068.8003640007</v>
      </c>
      <c r="G698" s="13">
        <v>0.2725795736625376</v>
      </c>
      <c r="H698" s="12">
        <v>-31884480.969999999</v>
      </c>
      <c r="I698" s="12">
        <v>-8.691058229253894</v>
      </c>
      <c r="J698" t="s">
        <v>25</v>
      </c>
      <c r="K698" s="14">
        <v>935154.58188500011</v>
      </c>
      <c r="L698" s="14">
        <v>1356919.8712660002</v>
      </c>
      <c r="M698" s="13">
        <v>0.68917450594374818</v>
      </c>
      <c r="N698" s="12">
        <v>-5.989655761274399</v>
      </c>
      <c r="O698" s="2">
        <f>DATE(LEFT(ALT[[#This Row],[DATEMTH]],4),RIGHT(ALT[[#This Row],[DATEMTH]],2),1)</f>
        <v>43221</v>
      </c>
      <c r="P698" t="str">
        <f>IF(AND(ALT[[#This Row],[DATE]]&gt;=DATE(2023,6,1),ALT[[#This Row],[DATE]]&lt;=DATE(2024,5,31)),"Y","N")</f>
        <v>N</v>
      </c>
      <c r="Q698" t="str">
        <f>LEFT(ALT[[#This Row],[DATEMTH]],4)</f>
        <v>2018</v>
      </c>
    </row>
    <row r="699" spans="1:17" x14ac:dyDescent="0.25">
      <c r="A699" t="s">
        <v>30</v>
      </c>
      <c r="B699" t="s">
        <v>111</v>
      </c>
      <c r="C699" t="s">
        <v>19</v>
      </c>
      <c r="D699" t="s">
        <v>17</v>
      </c>
      <c r="E699" s="14">
        <v>1356919.8712659993</v>
      </c>
      <c r="F699" s="14">
        <v>4978068.8003640007</v>
      </c>
      <c r="G699" s="13">
        <v>0.2725795736625376</v>
      </c>
      <c r="H699" s="12">
        <v>-31884480.969999999</v>
      </c>
      <c r="I699" s="12">
        <v>-8.691058229253894</v>
      </c>
      <c r="J699" t="s">
        <v>26</v>
      </c>
      <c r="K699" s="14">
        <v>35072.733743999983</v>
      </c>
      <c r="L699" s="14">
        <v>1356919.8712660002</v>
      </c>
      <c r="M699" s="13">
        <v>2.5847313822058834E-2</v>
      </c>
      <c r="N699" s="12">
        <v>-0.22464050949731235</v>
      </c>
      <c r="O699" s="2">
        <f>DATE(LEFT(ALT[[#This Row],[DATEMTH]],4),RIGHT(ALT[[#This Row],[DATEMTH]],2),1)</f>
        <v>43221</v>
      </c>
      <c r="P699" t="str">
        <f>IF(AND(ALT[[#This Row],[DATE]]&gt;=DATE(2023,6,1),ALT[[#This Row],[DATE]]&lt;=DATE(2024,5,31)),"Y","N")</f>
        <v>N</v>
      </c>
      <c r="Q699" t="str">
        <f>LEFT(ALT[[#This Row],[DATEMTH]],4)</f>
        <v>2018</v>
      </c>
    </row>
    <row r="700" spans="1:17" x14ac:dyDescent="0.25">
      <c r="A700" t="s">
        <v>30</v>
      </c>
      <c r="B700" t="s">
        <v>111</v>
      </c>
      <c r="C700" t="s">
        <v>19</v>
      </c>
      <c r="D700" t="s">
        <v>17</v>
      </c>
      <c r="E700" s="14">
        <v>1356919.8712659993</v>
      </c>
      <c r="F700" s="14">
        <v>4978068.8003640007</v>
      </c>
      <c r="G700" s="13">
        <v>0.2725795736625376</v>
      </c>
      <c r="H700" s="12">
        <v>-31884480.969999999</v>
      </c>
      <c r="I700" s="12">
        <v>-8.691058229253894</v>
      </c>
      <c r="J700" t="s">
        <v>24</v>
      </c>
      <c r="K700" s="14">
        <v>386413.25521999999</v>
      </c>
      <c r="L700" s="14">
        <v>1356919.8712660002</v>
      </c>
      <c r="M700" s="13">
        <v>0.28477234610727464</v>
      </c>
      <c r="N700" s="12">
        <v>-2.4749730420995673</v>
      </c>
      <c r="O700" s="2">
        <f>DATE(LEFT(ALT[[#This Row],[DATEMTH]],4),RIGHT(ALT[[#This Row],[DATEMTH]],2),1)</f>
        <v>43221</v>
      </c>
      <c r="P700" t="str">
        <f>IF(AND(ALT[[#This Row],[DATE]]&gt;=DATE(2023,6,1),ALT[[#This Row],[DATE]]&lt;=DATE(2024,5,31)),"Y","N")</f>
        <v>N</v>
      </c>
      <c r="Q700" t="str">
        <f>LEFT(ALT[[#This Row],[DATEMTH]],4)</f>
        <v>2018</v>
      </c>
    </row>
    <row r="701" spans="1:17" x14ac:dyDescent="0.25">
      <c r="A701" t="s">
        <v>30</v>
      </c>
      <c r="B701" t="s">
        <v>111</v>
      </c>
      <c r="C701" t="s">
        <v>19</v>
      </c>
      <c r="D701" t="s">
        <v>17</v>
      </c>
      <c r="E701" s="14">
        <v>1356919.8712659993</v>
      </c>
      <c r="F701" s="14">
        <v>4978068.8003640007</v>
      </c>
      <c r="G701" s="13">
        <v>0.2725795736625376</v>
      </c>
      <c r="H701" s="12">
        <v>-31884480.969999999</v>
      </c>
      <c r="I701" s="12">
        <v>-8.691058229253894</v>
      </c>
      <c r="J701" t="s">
        <v>16</v>
      </c>
      <c r="K701" s="14">
        <v>279.30041699999998</v>
      </c>
      <c r="L701" s="14">
        <v>1356919.8712660002</v>
      </c>
      <c r="M701" s="13">
        <v>2.058341269182048E-4</v>
      </c>
      <c r="N701" s="12">
        <v>-1.7889163826137543E-3</v>
      </c>
      <c r="O701" s="2">
        <f>DATE(LEFT(ALT[[#This Row],[DATEMTH]],4),RIGHT(ALT[[#This Row],[DATEMTH]],2),1)</f>
        <v>43221</v>
      </c>
      <c r="P701" t="str">
        <f>IF(AND(ALT[[#This Row],[DATE]]&gt;=DATE(2023,6,1),ALT[[#This Row],[DATE]]&lt;=DATE(2024,5,31)),"Y","N")</f>
        <v>N</v>
      </c>
      <c r="Q701" t="str">
        <f>LEFT(ALT[[#This Row],[DATEMTH]],4)</f>
        <v>2018</v>
      </c>
    </row>
    <row r="702" spans="1:17" x14ac:dyDescent="0.25">
      <c r="A702" t="s">
        <v>30</v>
      </c>
      <c r="B702" t="s">
        <v>111</v>
      </c>
      <c r="C702" t="s">
        <v>20</v>
      </c>
      <c r="D702" t="s">
        <v>17</v>
      </c>
      <c r="E702" s="14">
        <v>1597489.2248190001</v>
      </c>
      <c r="F702" s="14">
        <v>4978068.8003640007</v>
      </c>
      <c r="G702" s="13">
        <v>0.32090541309959197</v>
      </c>
      <c r="H702" s="12">
        <v>-31884480.969999999</v>
      </c>
      <c r="I702" s="12">
        <v>-10.231902537143929</v>
      </c>
      <c r="J702" t="s">
        <v>26</v>
      </c>
      <c r="K702" s="14">
        <v>103070.79976100005</v>
      </c>
      <c r="L702" s="14">
        <v>1597489.2248189999</v>
      </c>
      <c r="M702" s="13">
        <v>6.4520497640713825E-2</v>
      </c>
      <c r="N702" s="12">
        <v>-0.66016744350780865</v>
      </c>
      <c r="O702" s="2">
        <f>DATE(LEFT(ALT[[#This Row],[DATEMTH]],4),RIGHT(ALT[[#This Row],[DATEMTH]],2),1)</f>
        <v>43221</v>
      </c>
      <c r="P702" t="str">
        <f>IF(AND(ALT[[#This Row],[DATE]]&gt;=DATE(2023,6,1),ALT[[#This Row],[DATE]]&lt;=DATE(2024,5,31)),"Y","N")</f>
        <v>N</v>
      </c>
      <c r="Q702" t="str">
        <f>LEFT(ALT[[#This Row],[DATEMTH]],4)</f>
        <v>2018</v>
      </c>
    </row>
    <row r="703" spans="1:17" x14ac:dyDescent="0.25">
      <c r="A703" t="s">
        <v>30</v>
      </c>
      <c r="B703" t="s">
        <v>111</v>
      </c>
      <c r="C703" t="s">
        <v>20</v>
      </c>
      <c r="D703" t="s">
        <v>17</v>
      </c>
      <c r="E703" s="14">
        <v>1597489.2248190001</v>
      </c>
      <c r="F703" s="14">
        <v>4978068.8003640007</v>
      </c>
      <c r="G703" s="13">
        <v>0.32090541309959197</v>
      </c>
      <c r="H703" s="12">
        <v>-31884480.969999999</v>
      </c>
      <c r="I703" s="12">
        <v>-10.231902537143929</v>
      </c>
      <c r="J703" t="s">
        <v>24</v>
      </c>
      <c r="K703" s="14">
        <v>686301.32411400008</v>
      </c>
      <c r="L703" s="14">
        <v>1597489.2248189999</v>
      </c>
      <c r="M703" s="13">
        <v>0.42961249030756998</v>
      </c>
      <c r="N703" s="12">
        <v>-4.3957531295667467</v>
      </c>
      <c r="O703" s="2">
        <f>DATE(LEFT(ALT[[#This Row],[DATEMTH]],4),RIGHT(ALT[[#This Row],[DATEMTH]],2),1)</f>
        <v>43221</v>
      </c>
      <c r="P703" t="str">
        <f>IF(AND(ALT[[#This Row],[DATE]]&gt;=DATE(2023,6,1),ALT[[#This Row],[DATE]]&lt;=DATE(2024,5,31)),"Y","N")</f>
        <v>N</v>
      </c>
      <c r="Q703" t="str">
        <f>LEFT(ALT[[#This Row],[DATEMTH]],4)</f>
        <v>2018</v>
      </c>
    </row>
    <row r="704" spans="1:17" x14ac:dyDescent="0.25">
      <c r="A704" t="s">
        <v>30</v>
      </c>
      <c r="B704" t="s">
        <v>111</v>
      </c>
      <c r="C704" t="s">
        <v>20</v>
      </c>
      <c r="D704" t="s">
        <v>17</v>
      </c>
      <c r="E704" s="14">
        <v>1597489.2248190001</v>
      </c>
      <c r="F704" s="14">
        <v>4978068.8003640007</v>
      </c>
      <c r="G704" s="13">
        <v>0.32090541309959197</v>
      </c>
      <c r="H704" s="12">
        <v>-31884480.969999999</v>
      </c>
      <c r="I704" s="12">
        <v>-10.231902537143929</v>
      </c>
      <c r="J704" t="s">
        <v>16</v>
      </c>
      <c r="K704" s="14">
        <v>590614.74690999987</v>
      </c>
      <c r="L704" s="14">
        <v>1597489.2248189999</v>
      </c>
      <c r="M704" s="13">
        <v>0.36971438538304896</v>
      </c>
      <c r="N704" s="12">
        <v>-3.7828815578194273</v>
      </c>
      <c r="O704" s="2">
        <f>DATE(LEFT(ALT[[#This Row],[DATEMTH]],4),RIGHT(ALT[[#This Row],[DATEMTH]],2),1)</f>
        <v>43221</v>
      </c>
      <c r="P704" t="str">
        <f>IF(AND(ALT[[#This Row],[DATE]]&gt;=DATE(2023,6,1),ALT[[#This Row],[DATE]]&lt;=DATE(2024,5,31)),"Y","N")</f>
        <v>N</v>
      </c>
      <c r="Q704" t="str">
        <f>LEFT(ALT[[#This Row],[DATEMTH]],4)</f>
        <v>2018</v>
      </c>
    </row>
    <row r="705" spans="1:17" x14ac:dyDescent="0.25">
      <c r="A705" t="s">
        <v>30</v>
      </c>
      <c r="B705" t="s">
        <v>111</v>
      </c>
      <c r="C705" t="s">
        <v>20</v>
      </c>
      <c r="D705" t="s">
        <v>17</v>
      </c>
      <c r="E705" s="14">
        <v>1597489.2248190001</v>
      </c>
      <c r="F705" s="14">
        <v>4978068.8003640007</v>
      </c>
      <c r="G705" s="13">
        <v>0.32090541309959197</v>
      </c>
      <c r="H705" s="12">
        <v>-31884480.969999999</v>
      </c>
      <c r="I705" s="12">
        <v>-10.231902537143929</v>
      </c>
      <c r="J705" t="s">
        <v>25</v>
      </c>
      <c r="K705" s="14">
        <v>217502.35403399999</v>
      </c>
      <c r="L705" s="14">
        <v>1597489.2248189999</v>
      </c>
      <c r="M705" s="13">
        <v>0.13615262666866729</v>
      </c>
      <c r="N705" s="12">
        <v>-1.393100406249947</v>
      </c>
      <c r="O705" s="2">
        <f>DATE(LEFT(ALT[[#This Row],[DATEMTH]],4),RIGHT(ALT[[#This Row],[DATEMTH]],2),1)</f>
        <v>43221</v>
      </c>
      <c r="P705" t="str">
        <f>IF(AND(ALT[[#This Row],[DATE]]&gt;=DATE(2023,6,1),ALT[[#This Row],[DATE]]&lt;=DATE(2024,5,31)),"Y","N")</f>
        <v>N</v>
      </c>
      <c r="Q705" t="str">
        <f>LEFT(ALT[[#This Row],[DATEMTH]],4)</f>
        <v>2018</v>
      </c>
    </row>
    <row r="706" spans="1:17" x14ac:dyDescent="0.25">
      <c r="A706" t="s">
        <v>30</v>
      </c>
      <c r="B706" t="s">
        <v>111</v>
      </c>
      <c r="C706" t="s">
        <v>15</v>
      </c>
      <c r="D706" t="s">
        <v>23</v>
      </c>
      <c r="E706" s="14">
        <v>885145.47588199947</v>
      </c>
      <c r="F706" s="14">
        <v>4978068.8003640007</v>
      </c>
      <c r="G706" s="13">
        <v>0.17780900814735165</v>
      </c>
      <c r="H706" s="12">
        <v>-25008245.920000002</v>
      </c>
      <c r="I706" s="12">
        <v>-4.446691402540254</v>
      </c>
      <c r="J706" t="s">
        <v>16</v>
      </c>
      <c r="K706" s="14">
        <v>275766.39931299997</v>
      </c>
      <c r="L706" s="14">
        <v>885145.47588199994</v>
      </c>
      <c r="M706" s="13">
        <v>0.31154923888439195</v>
      </c>
      <c r="N706" s="12">
        <v>-1.3853633220151855</v>
      </c>
      <c r="O706" s="2">
        <f>DATE(LEFT(ALT[[#This Row],[DATEMTH]],4),RIGHT(ALT[[#This Row],[DATEMTH]],2),1)</f>
        <v>43221</v>
      </c>
      <c r="P706" t="str">
        <f>IF(AND(ALT[[#This Row],[DATE]]&gt;=DATE(2023,6,1),ALT[[#This Row],[DATE]]&lt;=DATE(2024,5,31)),"Y","N")</f>
        <v>N</v>
      </c>
      <c r="Q706" t="str">
        <f>LEFT(ALT[[#This Row],[DATEMTH]],4)</f>
        <v>2018</v>
      </c>
    </row>
    <row r="707" spans="1:17" x14ac:dyDescent="0.25">
      <c r="A707" t="s">
        <v>30</v>
      </c>
      <c r="B707" t="s">
        <v>111</v>
      </c>
      <c r="C707" t="s">
        <v>15</v>
      </c>
      <c r="D707" t="s">
        <v>23</v>
      </c>
      <c r="E707" s="14">
        <v>885145.47588199947</v>
      </c>
      <c r="F707" s="14">
        <v>4978068.8003640007</v>
      </c>
      <c r="G707" s="13">
        <v>0.17780900814735165</v>
      </c>
      <c r="H707" s="12">
        <v>-25008245.920000002</v>
      </c>
      <c r="I707" s="12">
        <v>-4.446691402540254</v>
      </c>
      <c r="J707" t="s">
        <v>25</v>
      </c>
      <c r="K707" s="14">
        <v>122862.81314</v>
      </c>
      <c r="L707" s="14">
        <v>885145.47588199994</v>
      </c>
      <c r="M707" s="13">
        <v>0.13880522070970741</v>
      </c>
      <c r="N707" s="12">
        <v>-0.61722398155755831</v>
      </c>
      <c r="O707" s="2">
        <f>DATE(LEFT(ALT[[#This Row],[DATEMTH]],4),RIGHT(ALT[[#This Row],[DATEMTH]],2),1)</f>
        <v>43221</v>
      </c>
      <c r="P707" t="str">
        <f>IF(AND(ALT[[#This Row],[DATE]]&gt;=DATE(2023,6,1),ALT[[#This Row],[DATE]]&lt;=DATE(2024,5,31)),"Y","N")</f>
        <v>N</v>
      </c>
      <c r="Q707" t="str">
        <f>LEFT(ALT[[#This Row],[DATEMTH]],4)</f>
        <v>2018</v>
      </c>
    </row>
    <row r="708" spans="1:17" x14ac:dyDescent="0.25">
      <c r="A708" t="s">
        <v>30</v>
      </c>
      <c r="B708" t="s">
        <v>111</v>
      </c>
      <c r="C708" t="s">
        <v>15</v>
      </c>
      <c r="D708" t="s">
        <v>23</v>
      </c>
      <c r="E708" s="14">
        <v>885145.47588199947</v>
      </c>
      <c r="F708" s="14">
        <v>4978068.8003640007</v>
      </c>
      <c r="G708" s="13">
        <v>0.17780900814735165</v>
      </c>
      <c r="H708" s="12">
        <v>-25008245.920000002</v>
      </c>
      <c r="I708" s="12">
        <v>-4.446691402540254</v>
      </c>
      <c r="J708" t="s">
        <v>24</v>
      </c>
      <c r="K708" s="14">
        <v>383659.92241799994</v>
      </c>
      <c r="L708" s="14">
        <v>885145.47588199994</v>
      </c>
      <c r="M708" s="13">
        <v>0.43344278750981968</v>
      </c>
      <c r="N708" s="12">
        <v>-1.9273863167129974</v>
      </c>
      <c r="O708" s="2">
        <f>DATE(LEFT(ALT[[#This Row],[DATEMTH]],4),RIGHT(ALT[[#This Row],[DATEMTH]],2),1)</f>
        <v>43221</v>
      </c>
      <c r="P708" t="str">
        <f>IF(AND(ALT[[#This Row],[DATE]]&gt;=DATE(2023,6,1),ALT[[#This Row],[DATE]]&lt;=DATE(2024,5,31)),"Y","N")</f>
        <v>N</v>
      </c>
      <c r="Q708" t="str">
        <f>LEFT(ALT[[#This Row],[DATEMTH]],4)</f>
        <v>2018</v>
      </c>
    </row>
    <row r="709" spans="1:17" x14ac:dyDescent="0.25">
      <c r="A709" t="s">
        <v>30</v>
      </c>
      <c r="B709" t="s">
        <v>111</v>
      </c>
      <c r="C709" t="s">
        <v>15</v>
      </c>
      <c r="D709" t="s">
        <v>23</v>
      </c>
      <c r="E709" s="14">
        <v>885145.47588199947</v>
      </c>
      <c r="F709" s="14">
        <v>4978068.8003640007</v>
      </c>
      <c r="G709" s="13">
        <v>0.17780900814735165</v>
      </c>
      <c r="H709" s="12">
        <v>-25008245.920000002</v>
      </c>
      <c r="I709" s="12">
        <v>-4.446691402540254</v>
      </c>
      <c r="J709" t="s">
        <v>26</v>
      </c>
      <c r="K709" s="14">
        <v>102856.341011</v>
      </c>
      <c r="L709" s="14">
        <v>885145.47588199994</v>
      </c>
      <c r="M709" s="13">
        <v>0.11620275289608092</v>
      </c>
      <c r="N709" s="12">
        <v>-0.51671778225451259</v>
      </c>
      <c r="O709" s="2">
        <f>DATE(LEFT(ALT[[#This Row],[DATEMTH]],4),RIGHT(ALT[[#This Row],[DATEMTH]],2),1)</f>
        <v>43221</v>
      </c>
      <c r="P709" t="str">
        <f>IF(AND(ALT[[#This Row],[DATE]]&gt;=DATE(2023,6,1),ALT[[#This Row],[DATE]]&lt;=DATE(2024,5,31)),"Y","N")</f>
        <v>N</v>
      </c>
      <c r="Q709" t="str">
        <f>LEFT(ALT[[#This Row],[DATEMTH]],4)</f>
        <v>2018</v>
      </c>
    </row>
    <row r="710" spans="1:17" x14ac:dyDescent="0.25">
      <c r="A710" t="s">
        <v>30</v>
      </c>
      <c r="B710" t="s">
        <v>111</v>
      </c>
      <c r="C710" t="s">
        <v>18</v>
      </c>
      <c r="D710" t="s">
        <v>23</v>
      </c>
      <c r="E710" s="14">
        <v>1138514.2283969996</v>
      </c>
      <c r="F710" s="14">
        <v>4978068.8003640007</v>
      </c>
      <c r="G710" s="13">
        <v>0.22870600509051833</v>
      </c>
      <c r="H710" s="12">
        <v>-25008245.920000002</v>
      </c>
      <c r="I710" s="12">
        <v>-5.7195360186844555</v>
      </c>
      <c r="J710" t="s">
        <v>26</v>
      </c>
      <c r="K710" s="14">
        <v>193432.384005</v>
      </c>
      <c r="L710" s="14">
        <v>1138514.2283970001</v>
      </c>
      <c r="M710" s="13">
        <v>0.16989896057544052</v>
      </c>
      <c r="N710" s="12">
        <v>-0.97174322454828232</v>
      </c>
      <c r="O710" s="2">
        <f>DATE(LEFT(ALT[[#This Row],[DATEMTH]],4),RIGHT(ALT[[#This Row],[DATEMTH]],2),1)</f>
        <v>43221</v>
      </c>
      <c r="P710" t="str">
        <f>IF(AND(ALT[[#This Row],[DATE]]&gt;=DATE(2023,6,1),ALT[[#This Row],[DATE]]&lt;=DATE(2024,5,31)),"Y","N")</f>
        <v>N</v>
      </c>
      <c r="Q710" t="str">
        <f>LEFT(ALT[[#This Row],[DATEMTH]],4)</f>
        <v>2018</v>
      </c>
    </row>
    <row r="711" spans="1:17" x14ac:dyDescent="0.25">
      <c r="A711" t="s">
        <v>30</v>
      </c>
      <c r="B711" t="s">
        <v>111</v>
      </c>
      <c r="C711" t="s">
        <v>18</v>
      </c>
      <c r="D711" t="s">
        <v>23</v>
      </c>
      <c r="E711" s="14">
        <v>1138514.2283969996</v>
      </c>
      <c r="F711" s="14">
        <v>4978068.8003640007</v>
      </c>
      <c r="G711" s="13">
        <v>0.22870600509051833</v>
      </c>
      <c r="H711" s="12">
        <v>-25008245.920000002</v>
      </c>
      <c r="I711" s="12">
        <v>-5.7195360186844555</v>
      </c>
      <c r="J711" t="s">
        <v>24</v>
      </c>
      <c r="K711" s="14">
        <v>378254.56617900002</v>
      </c>
      <c r="L711" s="14">
        <v>1138514.2283970001</v>
      </c>
      <c r="M711" s="13">
        <v>0.332235256042055</v>
      </c>
      <c r="N711" s="12">
        <v>-1.9002315136093859</v>
      </c>
      <c r="O711" s="2">
        <f>DATE(LEFT(ALT[[#This Row],[DATEMTH]],4),RIGHT(ALT[[#This Row],[DATEMTH]],2),1)</f>
        <v>43221</v>
      </c>
      <c r="P711" t="str">
        <f>IF(AND(ALT[[#This Row],[DATE]]&gt;=DATE(2023,6,1),ALT[[#This Row],[DATE]]&lt;=DATE(2024,5,31)),"Y","N")</f>
        <v>N</v>
      </c>
      <c r="Q711" t="str">
        <f>LEFT(ALT[[#This Row],[DATEMTH]],4)</f>
        <v>2018</v>
      </c>
    </row>
    <row r="712" spans="1:17" x14ac:dyDescent="0.25">
      <c r="A712" t="s">
        <v>30</v>
      </c>
      <c r="B712" t="s">
        <v>111</v>
      </c>
      <c r="C712" t="s">
        <v>18</v>
      </c>
      <c r="D712" t="s">
        <v>23</v>
      </c>
      <c r="E712" s="14">
        <v>1138514.2283969996</v>
      </c>
      <c r="F712" s="14">
        <v>4978068.8003640007</v>
      </c>
      <c r="G712" s="13">
        <v>0.22870600509051833</v>
      </c>
      <c r="H712" s="12">
        <v>-25008245.920000002</v>
      </c>
      <c r="I712" s="12">
        <v>-5.7195360186844555</v>
      </c>
      <c r="J712" t="s">
        <v>25</v>
      </c>
      <c r="K712" s="14">
        <v>111046.265632</v>
      </c>
      <c r="L712" s="14">
        <v>1138514.2283970001</v>
      </c>
      <c r="M712" s="13">
        <v>9.7536124593146617E-2</v>
      </c>
      <c r="N712" s="12">
        <v>-0.55786137773339683</v>
      </c>
      <c r="O712" s="2">
        <f>DATE(LEFT(ALT[[#This Row],[DATEMTH]],4),RIGHT(ALT[[#This Row],[DATEMTH]],2),1)</f>
        <v>43221</v>
      </c>
      <c r="P712" t="str">
        <f>IF(AND(ALT[[#This Row],[DATE]]&gt;=DATE(2023,6,1),ALT[[#This Row],[DATE]]&lt;=DATE(2024,5,31)),"Y","N")</f>
        <v>N</v>
      </c>
      <c r="Q712" t="str">
        <f>LEFT(ALT[[#This Row],[DATEMTH]],4)</f>
        <v>2018</v>
      </c>
    </row>
    <row r="713" spans="1:17" x14ac:dyDescent="0.25">
      <c r="A713" t="s">
        <v>30</v>
      </c>
      <c r="B713" t="s">
        <v>111</v>
      </c>
      <c r="C713" t="s">
        <v>18</v>
      </c>
      <c r="D713" t="s">
        <v>23</v>
      </c>
      <c r="E713" s="14">
        <v>1138514.2283969996</v>
      </c>
      <c r="F713" s="14">
        <v>4978068.8003640007</v>
      </c>
      <c r="G713" s="13">
        <v>0.22870600509051833</v>
      </c>
      <c r="H713" s="12">
        <v>-25008245.920000002</v>
      </c>
      <c r="I713" s="12">
        <v>-5.7195360186844555</v>
      </c>
      <c r="J713" t="s">
        <v>16</v>
      </c>
      <c r="K713" s="14">
        <v>455781.01258100022</v>
      </c>
      <c r="L713" s="14">
        <v>1138514.2283970001</v>
      </c>
      <c r="M713" s="13">
        <v>0.40032965878935795</v>
      </c>
      <c r="N713" s="12">
        <v>-2.2896999027933909</v>
      </c>
      <c r="O713" s="2">
        <f>DATE(LEFT(ALT[[#This Row],[DATEMTH]],4),RIGHT(ALT[[#This Row],[DATEMTH]],2),1)</f>
        <v>43221</v>
      </c>
      <c r="P713" t="str">
        <f>IF(AND(ALT[[#This Row],[DATE]]&gt;=DATE(2023,6,1),ALT[[#This Row],[DATE]]&lt;=DATE(2024,5,31)),"Y","N")</f>
        <v>N</v>
      </c>
      <c r="Q713" t="str">
        <f>LEFT(ALT[[#This Row],[DATEMTH]],4)</f>
        <v>2018</v>
      </c>
    </row>
    <row r="714" spans="1:17" x14ac:dyDescent="0.25">
      <c r="A714" t="s">
        <v>30</v>
      </c>
      <c r="B714" t="s">
        <v>111</v>
      </c>
      <c r="C714" t="s">
        <v>19</v>
      </c>
      <c r="D714" t="s">
        <v>23</v>
      </c>
      <c r="E714" s="14">
        <v>1356919.8712659993</v>
      </c>
      <c r="F714" s="14">
        <v>4978068.8003640007</v>
      </c>
      <c r="G714" s="13">
        <v>0.2725795736625376</v>
      </c>
      <c r="H714" s="12">
        <v>-25008245.920000002</v>
      </c>
      <c r="I714" s="12">
        <v>-6.8167370109214955</v>
      </c>
      <c r="J714" t="s">
        <v>16</v>
      </c>
      <c r="K714" s="14">
        <v>279.30041699999998</v>
      </c>
      <c r="L714" s="14">
        <v>1356919.8712660002</v>
      </c>
      <c r="M714" s="13">
        <v>2.058341269182048E-4</v>
      </c>
      <c r="N714" s="12">
        <v>-1.403117111074039E-3</v>
      </c>
      <c r="O714" s="2">
        <f>DATE(LEFT(ALT[[#This Row],[DATEMTH]],4),RIGHT(ALT[[#This Row],[DATEMTH]],2),1)</f>
        <v>43221</v>
      </c>
      <c r="P714" t="str">
        <f>IF(AND(ALT[[#This Row],[DATE]]&gt;=DATE(2023,6,1),ALT[[#This Row],[DATE]]&lt;=DATE(2024,5,31)),"Y","N")</f>
        <v>N</v>
      </c>
      <c r="Q714" t="str">
        <f>LEFT(ALT[[#This Row],[DATEMTH]],4)</f>
        <v>2018</v>
      </c>
    </row>
    <row r="715" spans="1:17" x14ac:dyDescent="0.25">
      <c r="A715" t="s">
        <v>30</v>
      </c>
      <c r="B715" t="s">
        <v>111</v>
      </c>
      <c r="C715" t="s">
        <v>19</v>
      </c>
      <c r="D715" t="s">
        <v>23</v>
      </c>
      <c r="E715" s="14">
        <v>1356919.8712659993</v>
      </c>
      <c r="F715" s="14">
        <v>4978068.8003640007</v>
      </c>
      <c r="G715" s="13">
        <v>0.2725795736625376</v>
      </c>
      <c r="H715" s="12">
        <v>-25008245.920000002</v>
      </c>
      <c r="I715" s="12">
        <v>-6.8167370109214955</v>
      </c>
      <c r="J715" t="s">
        <v>26</v>
      </c>
      <c r="K715" s="14">
        <v>35072.733743999983</v>
      </c>
      <c r="L715" s="14">
        <v>1356919.8712660002</v>
      </c>
      <c r="M715" s="13">
        <v>2.5847313822058834E-2</v>
      </c>
      <c r="N715" s="12">
        <v>-0.17619434076373119</v>
      </c>
      <c r="O715" s="2">
        <f>DATE(LEFT(ALT[[#This Row],[DATEMTH]],4),RIGHT(ALT[[#This Row],[DATEMTH]],2),1)</f>
        <v>43221</v>
      </c>
      <c r="P715" t="str">
        <f>IF(AND(ALT[[#This Row],[DATE]]&gt;=DATE(2023,6,1),ALT[[#This Row],[DATE]]&lt;=DATE(2024,5,31)),"Y","N")</f>
        <v>N</v>
      </c>
      <c r="Q715" t="str">
        <f>LEFT(ALT[[#This Row],[DATEMTH]],4)</f>
        <v>2018</v>
      </c>
    </row>
    <row r="716" spans="1:17" x14ac:dyDescent="0.25">
      <c r="A716" t="s">
        <v>30</v>
      </c>
      <c r="B716" t="s">
        <v>111</v>
      </c>
      <c r="C716" t="s">
        <v>19</v>
      </c>
      <c r="D716" t="s">
        <v>23</v>
      </c>
      <c r="E716" s="14">
        <v>1356919.8712659993</v>
      </c>
      <c r="F716" s="14">
        <v>4978068.8003640007</v>
      </c>
      <c r="G716" s="13">
        <v>0.2725795736625376</v>
      </c>
      <c r="H716" s="12">
        <v>-25008245.920000002</v>
      </c>
      <c r="I716" s="12">
        <v>-6.8167370109214955</v>
      </c>
      <c r="J716" t="s">
        <v>24</v>
      </c>
      <c r="K716" s="14">
        <v>386413.25521999999</v>
      </c>
      <c r="L716" s="14">
        <v>1356919.8712660002</v>
      </c>
      <c r="M716" s="13">
        <v>0.28477234610727464</v>
      </c>
      <c r="N716" s="12">
        <v>-1.9412181913964048</v>
      </c>
      <c r="O716" s="2">
        <f>DATE(LEFT(ALT[[#This Row],[DATEMTH]],4),RIGHT(ALT[[#This Row],[DATEMTH]],2),1)</f>
        <v>43221</v>
      </c>
      <c r="P716" t="str">
        <f>IF(AND(ALT[[#This Row],[DATE]]&gt;=DATE(2023,6,1),ALT[[#This Row],[DATE]]&lt;=DATE(2024,5,31)),"Y","N")</f>
        <v>N</v>
      </c>
      <c r="Q716" t="str">
        <f>LEFT(ALT[[#This Row],[DATEMTH]],4)</f>
        <v>2018</v>
      </c>
    </row>
    <row r="717" spans="1:17" x14ac:dyDescent="0.25">
      <c r="A717" t="s">
        <v>30</v>
      </c>
      <c r="B717" t="s">
        <v>111</v>
      </c>
      <c r="C717" t="s">
        <v>19</v>
      </c>
      <c r="D717" t="s">
        <v>23</v>
      </c>
      <c r="E717" s="14">
        <v>1356919.8712659993</v>
      </c>
      <c r="F717" s="14">
        <v>4978068.8003640007</v>
      </c>
      <c r="G717" s="13">
        <v>0.2725795736625376</v>
      </c>
      <c r="H717" s="12">
        <v>-25008245.920000002</v>
      </c>
      <c r="I717" s="12">
        <v>-6.8167370109214955</v>
      </c>
      <c r="J717" t="s">
        <v>25</v>
      </c>
      <c r="K717" s="14">
        <v>935154.58188500011</v>
      </c>
      <c r="L717" s="14">
        <v>1356919.8712660002</v>
      </c>
      <c r="M717" s="13">
        <v>0.68917450594374818</v>
      </c>
      <c r="N717" s="12">
        <v>-4.6979213616502848</v>
      </c>
      <c r="O717" s="2">
        <f>DATE(LEFT(ALT[[#This Row],[DATEMTH]],4),RIGHT(ALT[[#This Row],[DATEMTH]],2),1)</f>
        <v>43221</v>
      </c>
      <c r="P717" t="str">
        <f>IF(AND(ALT[[#This Row],[DATE]]&gt;=DATE(2023,6,1),ALT[[#This Row],[DATE]]&lt;=DATE(2024,5,31)),"Y","N")</f>
        <v>N</v>
      </c>
      <c r="Q717" t="str">
        <f>LEFT(ALT[[#This Row],[DATEMTH]],4)</f>
        <v>2018</v>
      </c>
    </row>
    <row r="718" spans="1:17" x14ac:dyDescent="0.25">
      <c r="A718" t="s">
        <v>30</v>
      </c>
      <c r="B718" t="s">
        <v>111</v>
      </c>
      <c r="C718" t="s">
        <v>20</v>
      </c>
      <c r="D718" t="s">
        <v>23</v>
      </c>
      <c r="E718" s="14">
        <v>1597489.2248190001</v>
      </c>
      <c r="F718" s="14">
        <v>4978068.8003640007</v>
      </c>
      <c r="G718" s="13">
        <v>0.32090541309959197</v>
      </c>
      <c r="H718" s="12">
        <v>-25008245.920000002</v>
      </c>
      <c r="I718" s="12">
        <v>-8.0252814878537855</v>
      </c>
      <c r="J718" t="s">
        <v>26</v>
      </c>
      <c r="K718" s="14">
        <v>103070.79976100005</v>
      </c>
      <c r="L718" s="14">
        <v>1597489.2248189999</v>
      </c>
      <c r="M718" s="13">
        <v>6.4520497640713825E-2</v>
      </c>
      <c r="N718" s="12">
        <v>-0.51779515530313447</v>
      </c>
      <c r="O718" s="2">
        <f>DATE(LEFT(ALT[[#This Row],[DATEMTH]],4),RIGHT(ALT[[#This Row],[DATEMTH]],2),1)</f>
        <v>43221</v>
      </c>
      <c r="P718" t="str">
        <f>IF(AND(ALT[[#This Row],[DATE]]&gt;=DATE(2023,6,1),ALT[[#This Row],[DATE]]&lt;=DATE(2024,5,31)),"Y","N")</f>
        <v>N</v>
      </c>
      <c r="Q718" t="str">
        <f>LEFT(ALT[[#This Row],[DATEMTH]],4)</f>
        <v>2018</v>
      </c>
    </row>
    <row r="719" spans="1:17" x14ac:dyDescent="0.25">
      <c r="A719" t="s">
        <v>30</v>
      </c>
      <c r="B719" t="s">
        <v>111</v>
      </c>
      <c r="C719" t="s">
        <v>20</v>
      </c>
      <c r="D719" t="s">
        <v>23</v>
      </c>
      <c r="E719" s="14">
        <v>1597489.2248190001</v>
      </c>
      <c r="F719" s="14">
        <v>4978068.8003640007</v>
      </c>
      <c r="G719" s="13">
        <v>0.32090541309959197</v>
      </c>
      <c r="H719" s="12">
        <v>-25008245.920000002</v>
      </c>
      <c r="I719" s="12">
        <v>-8.0252814878537855</v>
      </c>
      <c r="J719" t="s">
        <v>25</v>
      </c>
      <c r="K719" s="14">
        <v>217502.35403399999</v>
      </c>
      <c r="L719" s="14">
        <v>1597489.2248189999</v>
      </c>
      <c r="M719" s="13">
        <v>0.13615262666866729</v>
      </c>
      <c r="N719" s="12">
        <v>-1.0926631543267231</v>
      </c>
      <c r="O719" s="2">
        <f>DATE(LEFT(ALT[[#This Row],[DATEMTH]],4),RIGHT(ALT[[#This Row],[DATEMTH]],2),1)</f>
        <v>43221</v>
      </c>
      <c r="P719" t="str">
        <f>IF(AND(ALT[[#This Row],[DATE]]&gt;=DATE(2023,6,1),ALT[[#This Row],[DATE]]&lt;=DATE(2024,5,31)),"Y","N")</f>
        <v>N</v>
      </c>
      <c r="Q719" t="str">
        <f>LEFT(ALT[[#This Row],[DATEMTH]],4)</f>
        <v>2018</v>
      </c>
    </row>
    <row r="720" spans="1:17" x14ac:dyDescent="0.25">
      <c r="A720" t="s">
        <v>30</v>
      </c>
      <c r="B720" t="s">
        <v>111</v>
      </c>
      <c r="C720" t="s">
        <v>20</v>
      </c>
      <c r="D720" t="s">
        <v>23</v>
      </c>
      <c r="E720" s="14">
        <v>1597489.2248190001</v>
      </c>
      <c r="F720" s="14">
        <v>4978068.8003640007</v>
      </c>
      <c r="G720" s="13">
        <v>0.32090541309959197</v>
      </c>
      <c r="H720" s="12">
        <v>-25008245.920000002</v>
      </c>
      <c r="I720" s="12">
        <v>-8.0252814878537855</v>
      </c>
      <c r="J720" t="s">
        <v>24</v>
      </c>
      <c r="K720" s="14">
        <v>686301.32411400008</v>
      </c>
      <c r="L720" s="14">
        <v>1597489.2248189999</v>
      </c>
      <c r="M720" s="13">
        <v>0.42961249030756998</v>
      </c>
      <c r="N720" s="12">
        <v>-3.4477611654161051</v>
      </c>
      <c r="O720" s="2">
        <f>DATE(LEFT(ALT[[#This Row],[DATEMTH]],4),RIGHT(ALT[[#This Row],[DATEMTH]],2),1)</f>
        <v>43221</v>
      </c>
      <c r="P720" t="str">
        <f>IF(AND(ALT[[#This Row],[DATE]]&gt;=DATE(2023,6,1),ALT[[#This Row],[DATE]]&lt;=DATE(2024,5,31)),"Y","N")</f>
        <v>N</v>
      </c>
      <c r="Q720" t="str">
        <f>LEFT(ALT[[#This Row],[DATEMTH]],4)</f>
        <v>2018</v>
      </c>
    </row>
    <row r="721" spans="1:17" x14ac:dyDescent="0.25">
      <c r="A721" t="s">
        <v>30</v>
      </c>
      <c r="B721" t="s">
        <v>111</v>
      </c>
      <c r="C721" t="s">
        <v>20</v>
      </c>
      <c r="D721" t="s">
        <v>23</v>
      </c>
      <c r="E721" s="14">
        <v>1597489.2248190001</v>
      </c>
      <c r="F721" s="14">
        <v>4978068.8003640007</v>
      </c>
      <c r="G721" s="13">
        <v>0.32090541309959197</v>
      </c>
      <c r="H721" s="12">
        <v>-25008245.920000002</v>
      </c>
      <c r="I721" s="12">
        <v>-8.0252814878537855</v>
      </c>
      <c r="J721" t="s">
        <v>16</v>
      </c>
      <c r="K721" s="14">
        <v>590614.74690999987</v>
      </c>
      <c r="L721" s="14">
        <v>1597489.2248189999</v>
      </c>
      <c r="M721" s="13">
        <v>0.36971438538304896</v>
      </c>
      <c r="N721" s="12">
        <v>-2.9670620128078231</v>
      </c>
      <c r="O721" s="2">
        <f>DATE(LEFT(ALT[[#This Row],[DATEMTH]],4),RIGHT(ALT[[#This Row],[DATEMTH]],2),1)</f>
        <v>43221</v>
      </c>
      <c r="P721" t="str">
        <f>IF(AND(ALT[[#This Row],[DATE]]&gt;=DATE(2023,6,1),ALT[[#This Row],[DATE]]&lt;=DATE(2024,5,31)),"Y","N")</f>
        <v>N</v>
      </c>
      <c r="Q721" t="str">
        <f>LEFT(ALT[[#This Row],[DATEMTH]],4)</f>
        <v>2018</v>
      </c>
    </row>
    <row r="722" spans="1:17" x14ac:dyDescent="0.25">
      <c r="A722" t="s">
        <v>31</v>
      </c>
      <c r="B722" t="s">
        <v>14</v>
      </c>
      <c r="C722" t="s">
        <v>15</v>
      </c>
      <c r="D722" t="s">
        <v>22</v>
      </c>
      <c r="E722" s="14">
        <v>12721.164924000001</v>
      </c>
      <c r="F722" s="14">
        <v>69730.907024000015</v>
      </c>
      <c r="G722" s="13">
        <v>0.18243223079862739</v>
      </c>
      <c r="H722" s="12">
        <v>-11446372.189999999</v>
      </c>
      <c r="I722" s="12">
        <v>-2.0881872131730699</v>
      </c>
      <c r="J722" t="s">
        <v>25</v>
      </c>
      <c r="K722" s="14">
        <v>1664.1881079999996</v>
      </c>
      <c r="L722" s="14">
        <v>12721.164924000001</v>
      </c>
      <c r="M722" s="13">
        <v>0.130820417622313</v>
      </c>
      <c r="N722" s="12">
        <v>-0.27317752330087497</v>
      </c>
      <c r="O722" s="2">
        <f>DATE(LEFT(ALT[[#This Row],[DATEMTH]],4),RIGHT(ALT[[#This Row],[DATEMTH]],2),1)</f>
        <v>43252</v>
      </c>
      <c r="P722" t="str">
        <f>IF(AND(ALT[[#This Row],[DATE]]&gt;=DATE(2023,6,1),ALT[[#This Row],[DATE]]&lt;=DATE(2024,5,31)),"Y","N")</f>
        <v>N</v>
      </c>
      <c r="Q722" t="str">
        <f>LEFT(ALT[[#This Row],[DATEMTH]],4)</f>
        <v>2018</v>
      </c>
    </row>
    <row r="723" spans="1:17" x14ac:dyDescent="0.25">
      <c r="A723" t="s">
        <v>31</v>
      </c>
      <c r="B723" t="s">
        <v>14</v>
      </c>
      <c r="C723" t="s">
        <v>15</v>
      </c>
      <c r="D723" t="s">
        <v>22</v>
      </c>
      <c r="E723" s="14">
        <v>12721.164924000001</v>
      </c>
      <c r="F723" s="14">
        <v>69730.907024000015</v>
      </c>
      <c r="G723" s="13">
        <v>0.18243223079862739</v>
      </c>
      <c r="H723" s="12">
        <v>-11446372.189999999</v>
      </c>
      <c r="I723" s="12">
        <v>-2.0881872131730699</v>
      </c>
      <c r="J723" t="s">
        <v>26</v>
      </c>
      <c r="K723" s="14">
        <v>1450.9883359999999</v>
      </c>
      <c r="L723" s="14">
        <v>12721.164924000001</v>
      </c>
      <c r="M723" s="13">
        <v>0.11406096412306838</v>
      </c>
      <c r="N723" s="12">
        <v>-0.23818064680398365</v>
      </c>
      <c r="O723" s="2">
        <f>DATE(LEFT(ALT[[#This Row],[DATEMTH]],4),RIGHT(ALT[[#This Row],[DATEMTH]],2),1)</f>
        <v>43252</v>
      </c>
      <c r="P723" t="str">
        <f>IF(AND(ALT[[#This Row],[DATE]]&gt;=DATE(2023,6,1),ALT[[#This Row],[DATE]]&lt;=DATE(2024,5,31)),"Y","N")</f>
        <v>N</v>
      </c>
      <c r="Q723" t="str">
        <f>LEFT(ALT[[#This Row],[DATEMTH]],4)</f>
        <v>2018</v>
      </c>
    </row>
    <row r="724" spans="1:17" x14ac:dyDescent="0.25">
      <c r="A724" t="s">
        <v>31</v>
      </c>
      <c r="B724" t="s">
        <v>14</v>
      </c>
      <c r="C724" t="s">
        <v>15</v>
      </c>
      <c r="D724" t="s">
        <v>22</v>
      </c>
      <c r="E724" s="14">
        <v>12721.164924000001</v>
      </c>
      <c r="F724" s="14">
        <v>69730.907024000015</v>
      </c>
      <c r="G724" s="13">
        <v>0.18243223079862739</v>
      </c>
      <c r="H724" s="12">
        <v>-11446372.189999999</v>
      </c>
      <c r="I724" s="12">
        <v>-2.0881872131730699</v>
      </c>
      <c r="J724" t="s">
        <v>16</v>
      </c>
      <c r="K724" s="14">
        <v>3921.664092</v>
      </c>
      <c r="L724" s="14">
        <v>12721.164924000001</v>
      </c>
      <c r="M724" s="13">
        <v>0.30827869266919977</v>
      </c>
      <c r="N724" s="12">
        <v>-0.64374362412553354</v>
      </c>
      <c r="O724" s="2">
        <f>DATE(LEFT(ALT[[#This Row],[DATEMTH]],4),RIGHT(ALT[[#This Row],[DATEMTH]],2),1)</f>
        <v>43252</v>
      </c>
      <c r="P724" t="str">
        <f>IF(AND(ALT[[#This Row],[DATE]]&gt;=DATE(2023,6,1),ALT[[#This Row],[DATE]]&lt;=DATE(2024,5,31)),"Y","N")</f>
        <v>N</v>
      </c>
      <c r="Q724" t="str">
        <f>LEFT(ALT[[#This Row],[DATEMTH]],4)</f>
        <v>2018</v>
      </c>
    </row>
    <row r="725" spans="1:17" x14ac:dyDescent="0.25">
      <c r="A725" t="s">
        <v>31</v>
      </c>
      <c r="B725" t="s">
        <v>14</v>
      </c>
      <c r="C725" t="s">
        <v>15</v>
      </c>
      <c r="D725" t="s">
        <v>22</v>
      </c>
      <c r="E725" s="14">
        <v>12721.164924000001</v>
      </c>
      <c r="F725" s="14">
        <v>69730.907024000015</v>
      </c>
      <c r="G725" s="13">
        <v>0.18243223079862739</v>
      </c>
      <c r="H725" s="12">
        <v>-11446372.189999999</v>
      </c>
      <c r="I725" s="12">
        <v>-2.0881872131730699</v>
      </c>
      <c r="J725" t="s">
        <v>24</v>
      </c>
      <c r="K725" s="14">
        <v>5684.324388</v>
      </c>
      <c r="L725" s="14">
        <v>12721.164924000001</v>
      </c>
      <c r="M725" s="13">
        <v>0.4468399255854188</v>
      </c>
      <c r="N725" s="12">
        <v>-0.9330854189426776</v>
      </c>
      <c r="O725" s="2">
        <f>DATE(LEFT(ALT[[#This Row],[DATEMTH]],4),RIGHT(ALT[[#This Row],[DATEMTH]],2),1)</f>
        <v>43252</v>
      </c>
      <c r="P725" t="str">
        <f>IF(AND(ALT[[#This Row],[DATE]]&gt;=DATE(2023,6,1),ALT[[#This Row],[DATE]]&lt;=DATE(2024,5,31)),"Y","N")</f>
        <v>N</v>
      </c>
      <c r="Q725" t="str">
        <f>LEFT(ALT[[#This Row],[DATEMTH]],4)</f>
        <v>2018</v>
      </c>
    </row>
    <row r="726" spans="1:17" x14ac:dyDescent="0.25">
      <c r="A726" t="s">
        <v>31</v>
      </c>
      <c r="B726" t="s">
        <v>14</v>
      </c>
      <c r="C726" t="s">
        <v>18</v>
      </c>
      <c r="D726" t="s">
        <v>22</v>
      </c>
      <c r="E726" s="14">
        <v>14154.456000000002</v>
      </c>
      <c r="F726" s="14">
        <v>69730.907024000015</v>
      </c>
      <c r="G726" s="13">
        <v>0.20298683330088213</v>
      </c>
      <c r="H726" s="12">
        <v>-11446372.189999999</v>
      </c>
      <c r="I726" s="12">
        <v>-2.3234628436313831</v>
      </c>
      <c r="J726" t="s">
        <v>25</v>
      </c>
      <c r="K726" s="14">
        <v>1297.8489400000001</v>
      </c>
      <c r="L726" s="14">
        <v>14154.456</v>
      </c>
      <c r="M726" s="13">
        <v>9.1691898296903815E-2</v>
      </c>
      <c r="N726" s="12">
        <v>-0.2130427187548837</v>
      </c>
      <c r="O726" s="2">
        <f>DATE(LEFT(ALT[[#This Row],[DATEMTH]],4),RIGHT(ALT[[#This Row],[DATEMTH]],2),1)</f>
        <v>43252</v>
      </c>
      <c r="P726" t="str">
        <f>IF(AND(ALT[[#This Row],[DATE]]&gt;=DATE(2023,6,1),ALT[[#This Row],[DATE]]&lt;=DATE(2024,5,31)),"Y","N")</f>
        <v>N</v>
      </c>
      <c r="Q726" t="str">
        <f>LEFT(ALT[[#This Row],[DATEMTH]],4)</f>
        <v>2018</v>
      </c>
    </row>
    <row r="727" spans="1:17" x14ac:dyDescent="0.25">
      <c r="A727" t="s">
        <v>31</v>
      </c>
      <c r="B727" t="s">
        <v>14</v>
      </c>
      <c r="C727" t="s">
        <v>18</v>
      </c>
      <c r="D727" t="s">
        <v>22</v>
      </c>
      <c r="E727" s="14">
        <v>14154.456000000002</v>
      </c>
      <c r="F727" s="14">
        <v>69730.907024000015</v>
      </c>
      <c r="G727" s="13">
        <v>0.20298683330088213</v>
      </c>
      <c r="H727" s="12">
        <v>-11446372.189999999</v>
      </c>
      <c r="I727" s="12">
        <v>-2.3234628436313831</v>
      </c>
      <c r="J727" t="s">
        <v>16</v>
      </c>
      <c r="K727" s="14">
        <v>5231.523228</v>
      </c>
      <c r="L727" s="14">
        <v>14154.456</v>
      </c>
      <c r="M727" s="13">
        <v>0.36960256388518214</v>
      </c>
      <c r="N727" s="12">
        <v>-0.8587578240981153</v>
      </c>
      <c r="O727" s="2">
        <f>DATE(LEFT(ALT[[#This Row],[DATEMTH]],4),RIGHT(ALT[[#This Row],[DATEMTH]],2),1)</f>
        <v>43252</v>
      </c>
      <c r="P727" t="str">
        <f>IF(AND(ALT[[#This Row],[DATE]]&gt;=DATE(2023,6,1),ALT[[#This Row],[DATE]]&lt;=DATE(2024,5,31)),"Y","N")</f>
        <v>N</v>
      </c>
      <c r="Q727" t="str">
        <f>LEFT(ALT[[#This Row],[DATEMTH]],4)</f>
        <v>2018</v>
      </c>
    </row>
    <row r="728" spans="1:17" x14ac:dyDescent="0.25">
      <c r="A728" t="s">
        <v>31</v>
      </c>
      <c r="B728" t="s">
        <v>14</v>
      </c>
      <c r="C728" t="s">
        <v>18</v>
      </c>
      <c r="D728" t="s">
        <v>22</v>
      </c>
      <c r="E728" s="14">
        <v>14154.456000000002</v>
      </c>
      <c r="F728" s="14">
        <v>69730.907024000015</v>
      </c>
      <c r="G728" s="13">
        <v>0.20298683330088213</v>
      </c>
      <c r="H728" s="12">
        <v>-11446372.189999999</v>
      </c>
      <c r="I728" s="12">
        <v>-2.3234628436313831</v>
      </c>
      <c r="J728" t="s">
        <v>24</v>
      </c>
      <c r="K728" s="14">
        <v>5217.3710680000004</v>
      </c>
      <c r="L728" s="14">
        <v>14154.456</v>
      </c>
      <c r="M728" s="13">
        <v>0.36860272609558437</v>
      </c>
      <c r="N728" s="12">
        <v>-0.85643473814432625</v>
      </c>
      <c r="O728" s="2">
        <f>DATE(LEFT(ALT[[#This Row],[DATEMTH]],4),RIGHT(ALT[[#This Row],[DATEMTH]],2),1)</f>
        <v>43252</v>
      </c>
      <c r="P728" t="str">
        <f>IF(AND(ALT[[#This Row],[DATE]]&gt;=DATE(2023,6,1),ALT[[#This Row],[DATE]]&lt;=DATE(2024,5,31)),"Y","N")</f>
        <v>N</v>
      </c>
      <c r="Q728" t="str">
        <f>LEFT(ALT[[#This Row],[DATEMTH]],4)</f>
        <v>2018</v>
      </c>
    </row>
    <row r="729" spans="1:17" x14ac:dyDescent="0.25">
      <c r="A729" t="s">
        <v>31</v>
      </c>
      <c r="B729" t="s">
        <v>14</v>
      </c>
      <c r="C729" t="s">
        <v>18</v>
      </c>
      <c r="D729" t="s">
        <v>22</v>
      </c>
      <c r="E729" s="14">
        <v>14154.456000000002</v>
      </c>
      <c r="F729" s="14">
        <v>69730.907024000015</v>
      </c>
      <c r="G729" s="13">
        <v>0.20298683330088213</v>
      </c>
      <c r="H729" s="12">
        <v>-11446372.189999999</v>
      </c>
      <c r="I729" s="12">
        <v>-2.3234628436313831</v>
      </c>
      <c r="J729" t="s">
        <v>26</v>
      </c>
      <c r="K729" s="14">
        <v>2407.7127640000008</v>
      </c>
      <c r="L729" s="14">
        <v>14154.456</v>
      </c>
      <c r="M729" s="13">
        <v>0.17010281172232974</v>
      </c>
      <c r="N729" s="12">
        <v>-0.39522756263405806</v>
      </c>
      <c r="O729" s="2">
        <f>DATE(LEFT(ALT[[#This Row],[DATEMTH]],4),RIGHT(ALT[[#This Row],[DATEMTH]],2),1)</f>
        <v>43252</v>
      </c>
      <c r="P729" t="str">
        <f>IF(AND(ALT[[#This Row],[DATE]]&gt;=DATE(2023,6,1),ALT[[#This Row],[DATE]]&lt;=DATE(2024,5,31)),"Y","N")</f>
        <v>N</v>
      </c>
      <c r="Q729" t="str">
        <f>LEFT(ALT[[#This Row],[DATEMTH]],4)</f>
        <v>2018</v>
      </c>
    </row>
    <row r="730" spans="1:17" x14ac:dyDescent="0.25">
      <c r="A730" t="s">
        <v>31</v>
      </c>
      <c r="B730" t="s">
        <v>14</v>
      </c>
      <c r="C730" t="s">
        <v>19</v>
      </c>
      <c r="D730" t="s">
        <v>22</v>
      </c>
      <c r="E730" s="14">
        <v>18856.904384000001</v>
      </c>
      <c r="F730" s="14">
        <v>69730.907024000015</v>
      </c>
      <c r="G730" s="13">
        <v>0.27042390797397514</v>
      </c>
      <c r="H730" s="12">
        <v>-11446372.189999999</v>
      </c>
      <c r="I730" s="12">
        <v>-3.095372699744428</v>
      </c>
      <c r="J730" t="s">
        <v>24</v>
      </c>
      <c r="K730" s="14">
        <v>5783.4674279999999</v>
      </c>
      <c r="L730" s="14">
        <v>18856.904384000001</v>
      </c>
      <c r="M730" s="13">
        <v>0.30670290893065388</v>
      </c>
      <c r="N730" s="12">
        <v>-0.94935981123614754</v>
      </c>
      <c r="O730" s="2">
        <f>DATE(LEFT(ALT[[#This Row],[DATEMTH]],4),RIGHT(ALT[[#This Row],[DATEMTH]],2),1)</f>
        <v>43252</v>
      </c>
      <c r="P730" t="str">
        <f>IF(AND(ALT[[#This Row],[DATE]]&gt;=DATE(2023,6,1),ALT[[#This Row],[DATE]]&lt;=DATE(2024,5,31)),"Y","N")</f>
        <v>N</v>
      </c>
      <c r="Q730" t="str">
        <f>LEFT(ALT[[#This Row],[DATEMTH]],4)</f>
        <v>2018</v>
      </c>
    </row>
    <row r="731" spans="1:17" x14ac:dyDescent="0.25">
      <c r="A731" t="s">
        <v>31</v>
      </c>
      <c r="B731" t="s">
        <v>14</v>
      </c>
      <c r="C731" t="s">
        <v>19</v>
      </c>
      <c r="D731" t="s">
        <v>22</v>
      </c>
      <c r="E731" s="14">
        <v>18856.904384000001</v>
      </c>
      <c r="F731" s="14">
        <v>69730.907024000015</v>
      </c>
      <c r="G731" s="13">
        <v>0.27042390797397514</v>
      </c>
      <c r="H731" s="12">
        <v>-11446372.189999999</v>
      </c>
      <c r="I731" s="12">
        <v>-3.095372699744428</v>
      </c>
      <c r="J731" t="s">
        <v>26</v>
      </c>
      <c r="K731" s="14">
        <v>494.497456</v>
      </c>
      <c r="L731" s="14">
        <v>18856.904384000001</v>
      </c>
      <c r="M731" s="13">
        <v>2.6223681572017668E-2</v>
      </c>
      <c r="N731" s="12">
        <v>-8.1172068024814539E-2</v>
      </c>
      <c r="O731" s="2">
        <f>DATE(LEFT(ALT[[#This Row],[DATEMTH]],4),RIGHT(ALT[[#This Row],[DATEMTH]],2),1)</f>
        <v>43252</v>
      </c>
      <c r="P731" t="str">
        <f>IF(AND(ALT[[#This Row],[DATE]]&gt;=DATE(2023,6,1),ALT[[#This Row],[DATE]]&lt;=DATE(2024,5,31)),"Y","N")</f>
        <v>N</v>
      </c>
      <c r="Q731" t="str">
        <f>LEFT(ALT[[#This Row],[DATEMTH]],4)</f>
        <v>2018</v>
      </c>
    </row>
    <row r="732" spans="1:17" x14ac:dyDescent="0.25">
      <c r="A732" t="s">
        <v>31</v>
      </c>
      <c r="B732" t="s">
        <v>14</v>
      </c>
      <c r="C732" t="s">
        <v>19</v>
      </c>
      <c r="D732" t="s">
        <v>22</v>
      </c>
      <c r="E732" s="14">
        <v>18856.904384000001</v>
      </c>
      <c r="F732" s="14">
        <v>69730.907024000015</v>
      </c>
      <c r="G732" s="13">
        <v>0.27042390797397514</v>
      </c>
      <c r="H732" s="12">
        <v>-11446372.189999999</v>
      </c>
      <c r="I732" s="12">
        <v>-3.095372699744428</v>
      </c>
      <c r="J732" t="s">
        <v>25</v>
      </c>
      <c r="K732" s="14">
        <v>12575.028248000001</v>
      </c>
      <c r="L732" s="14">
        <v>18856.904384000001</v>
      </c>
      <c r="M732" s="13">
        <v>0.66686599199547592</v>
      </c>
      <c r="N732" s="12">
        <v>-2.0641987860107824</v>
      </c>
      <c r="O732" s="2">
        <f>DATE(LEFT(ALT[[#This Row],[DATEMTH]],4),RIGHT(ALT[[#This Row],[DATEMTH]],2),1)</f>
        <v>43252</v>
      </c>
      <c r="P732" t="str">
        <f>IF(AND(ALT[[#This Row],[DATE]]&gt;=DATE(2023,6,1),ALT[[#This Row],[DATE]]&lt;=DATE(2024,5,31)),"Y","N")</f>
        <v>N</v>
      </c>
      <c r="Q732" t="str">
        <f>LEFT(ALT[[#This Row],[DATEMTH]],4)</f>
        <v>2018</v>
      </c>
    </row>
    <row r="733" spans="1:17" x14ac:dyDescent="0.25">
      <c r="A733" t="s">
        <v>31</v>
      </c>
      <c r="B733" t="s">
        <v>14</v>
      </c>
      <c r="C733" t="s">
        <v>19</v>
      </c>
      <c r="D733" t="s">
        <v>22</v>
      </c>
      <c r="E733" s="14">
        <v>18856.904384000001</v>
      </c>
      <c r="F733" s="14">
        <v>69730.907024000015</v>
      </c>
      <c r="G733" s="13">
        <v>0.27042390797397514</v>
      </c>
      <c r="H733" s="12">
        <v>-11446372.189999999</v>
      </c>
      <c r="I733" s="12">
        <v>-3.095372699744428</v>
      </c>
      <c r="J733" t="s">
        <v>16</v>
      </c>
      <c r="K733" s="14">
        <v>3.9112520000000002</v>
      </c>
      <c r="L733" s="14">
        <v>18856.904384000001</v>
      </c>
      <c r="M733" s="13">
        <v>2.0741750185246101E-4</v>
      </c>
      <c r="N733" s="12">
        <v>-6.4203447268329711E-4</v>
      </c>
      <c r="O733" s="2">
        <f>DATE(LEFT(ALT[[#This Row],[DATEMTH]],4),RIGHT(ALT[[#This Row],[DATEMTH]],2),1)</f>
        <v>43252</v>
      </c>
      <c r="P733" t="str">
        <f>IF(AND(ALT[[#This Row],[DATE]]&gt;=DATE(2023,6,1),ALT[[#This Row],[DATE]]&lt;=DATE(2024,5,31)),"Y","N")</f>
        <v>N</v>
      </c>
      <c r="Q733" t="str">
        <f>LEFT(ALT[[#This Row],[DATEMTH]],4)</f>
        <v>2018</v>
      </c>
    </row>
    <row r="734" spans="1:17" x14ac:dyDescent="0.25">
      <c r="A734" t="s">
        <v>31</v>
      </c>
      <c r="B734" t="s">
        <v>14</v>
      </c>
      <c r="C734" t="s">
        <v>20</v>
      </c>
      <c r="D734" t="s">
        <v>22</v>
      </c>
      <c r="E734" s="14">
        <v>23998.381716000004</v>
      </c>
      <c r="F734" s="14">
        <v>69730.907024000015</v>
      </c>
      <c r="G734" s="13">
        <v>0.34415702792651515</v>
      </c>
      <c r="H734" s="12">
        <v>-11446372.189999999</v>
      </c>
      <c r="I734" s="12">
        <v>-3.9393494334511159</v>
      </c>
      <c r="J734" t="s">
        <v>26</v>
      </c>
      <c r="K734" s="14">
        <v>1531.9871960000005</v>
      </c>
      <c r="L734" s="14">
        <v>23998.381716</v>
      </c>
      <c r="M734" s="13">
        <v>6.3837104273518866E-2</v>
      </c>
      <c r="N734" s="12">
        <v>-0.25147666055304635</v>
      </c>
      <c r="O734" s="2">
        <f>DATE(LEFT(ALT[[#This Row],[DATEMTH]],4),RIGHT(ALT[[#This Row],[DATEMTH]],2),1)</f>
        <v>43252</v>
      </c>
      <c r="P734" t="str">
        <f>IF(AND(ALT[[#This Row],[DATE]]&gt;=DATE(2023,6,1),ALT[[#This Row],[DATE]]&lt;=DATE(2024,5,31)),"Y","N")</f>
        <v>N</v>
      </c>
      <c r="Q734" t="str">
        <f>LEFT(ALT[[#This Row],[DATEMTH]],4)</f>
        <v>2018</v>
      </c>
    </row>
    <row r="735" spans="1:17" x14ac:dyDescent="0.25">
      <c r="A735" t="s">
        <v>31</v>
      </c>
      <c r="B735" t="s">
        <v>14</v>
      </c>
      <c r="C735" t="s">
        <v>20</v>
      </c>
      <c r="D735" t="s">
        <v>22</v>
      </c>
      <c r="E735" s="14">
        <v>23998.381716000004</v>
      </c>
      <c r="F735" s="14">
        <v>69730.907024000015</v>
      </c>
      <c r="G735" s="13">
        <v>0.34415702792651515</v>
      </c>
      <c r="H735" s="12">
        <v>-11446372.189999999</v>
      </c>
      <c r="I735" s="12">
        <v>-3.9393494334511159</v>
      </c>
      <c r="J735" t="s">
        <v>25</v>
      </c>
      <c r="K735" s="14">
        <v>2967.362408</v>
      </c>
      <c r="L735" s="14">
        <v>23998.381716</v>
      </c>
      <c r="M735" s="13">
        <v>0.12364843776201896</v>
      </c>
      <c r="N735" s="12">
        <v>-0.48709440324492498</v>
      </c>
      <c r="O735" s="2">
        <f>DATE(LEFT(ALT[[#This Row],[DATEMTH]],4),RIGHT(ALT[[#This Row],[DATEMTH]],2),1)</f>
        <v>43252</v>
      </c>
      <c r="P735" t="str">
        <f>IF(AND(ALT[[#This Row],[DATE]]&gt;=DATE(2023,6,1),ALT[[#This Row],[DATE]]&lt;=DATE(2024,5,31)),"Y","N")</f>
        <v>N</v>
      </c>
      <c r="Q735" t="str">
        <f>LEFT(ALT[[#This Row],[DATEMTH]],4)</f>
        <v>2018</v>
      </c>
    </row>
    <row r="736" spans="1:17" x14ac:dyDescent="0.25">
      <c r="A736" t="s">
        <v>31</v>
      </c>
      <c r="B736" t="s">
        <v>14</v>
      </c>
      <c r="C736" t="s">
        <v>20</v>
      </c>
      <c r="D736" t="s">
        <v>22</v>
      </c>
      <c r="E736" s="14">
        <v>23998.381716000004</v>
      </c>
      <c r="F736" s="14">
        <v>69730.907024000015</v>
      </c>
      <c r="G736" s="13">
        <v>0.34415702792651515</v>
      </c>
      <c r="H736" s="12">
        <v>-11446372.189999999</v>
      </c>
      <c r="I736" s="12">
        <v>-3.9393494334511159</v>
      </c>
      <c r="J736" t="s">
        <v>16</v>
      </c>
      <c r="K736" s="14">
        <v>8635.8204040000001</v>
      </c>
      <c r="L736" s="14">
        <v>23998.381716</v>
      </c>
      <c r="M736" s="13">
        <v>0.35985011432010011</v>
      </c>
      <c r="N736" s="12">
        <v>-1.4175753439742056</v>
      </c>
      <c r="O736" s="2">
        <f>DATE(LEFT(ALT[[#This Row],[DATEMTH]],4),RIGHT(ALT[[#This Row],[DATEMTH]],2),1)</f>
        <v>43252</v>
      </c>
      <c r="P736" t="str">
        <f>IF(AND(ALT[[#This Row],[DATE]]&gt;=DATE(2023,6,1),ALT[[#This Row],[DATE]]&lt;=DATE(2024,5,31)),"Y","N")</f>
        <v>N</v>
      </c>
      <c r="Q736" t="str">
        <f>LEFT(ALT[[#This Row],[DATEMTH]],4)</f>
        <v>2018</v>
      </c>
    </row>
    <row r="737" spans="1:17" x14ac:dyDescent="0.25">
      <c r="A737" t="s">
        <v>31</v>
      </c>
      <c r="B737" t="s">
        <v>14</v>
      </c>
      <c r="C737" t="s">
        <v>20</v>
      </c>
      <c r="D737" t="s">
        <v>22</v>
      </c>
      <c r="E737" s="14">
        <v>23998.381716000004</v>
      </c>
      <c r="F737" s="14">
        <v>69730.907024000015</v>
      </c>
      <c r="G737" s="13">
        <v>0.34415702792651515</v>
      </c>
      <c r="H737" s="12">
        <v>-11446372.189999999</v>
      </c>
      <c r="I737" s="12">
        <v>-3.9393494334511159</v>
      </c>
      <c r="J737" t="s">
        <v>24</v>
      </c>
      <c r="K737" s="14">
        <v>10863.211708000001</v>
      </c>
      <c r="L737" s="14">
        <v>23998.381716</v>
      </c>
      <c r="M737" s="13">
        <v>0.45266434364436214</v>
      </c>
      <c r="N737" s="12">
        <v>-1.7832030256789393</v>
      </c>
      <c r="O737" s="2">
        <f>DATE(LEFT(ALT[[#This Row],[DATEMTH]],4),RIGHT(ALT[[#This Row],[DATEMTH]],2),1)</f>
        <v>43252</v>
      </c>
      <c r="P737" t="str">
        <f>IF(AND(ALT[[#This Row],[DATE]]&gt;=DATE(2023,6,1),ALT[[#This Row],[DATE]]&lt;=DATE(2024,5,31)),"Y","N")</f>
        <v>N</v>
      </c>
      <c r="Q737" t="str">
        <f>LEFT(ALT[[#This Row],[DATEMTH]],4)</f>
        <v>2018</v>
      </c>
    </row>
    <row r="738" spans="1:17" x14ac:dyDescent="0.25">
      <c r="A738" t="s">
        <v>31</v>
      </c>
      <c r="B738" t="s">
        <v>14</v>
      </c>
      <c r="C738" t="s">
        <v>15</v>
      </c>
      <c r="D738" t="s">
        <v>17</v>
      </c>
      <c r="E738" s="14">
        <v>12721.164924000001</v>
      </c>
      <c r="F738" s="14">
        <v>69730.907024000015</v>
      </c>
      <c r="G738" s="13">
        <v>0.18243223079862739</v>
      </c>
      <c r="H738" s="12">
        <v>-38321074.230000004</v>
      </c>
      <c r="I738" s="12">
        <v>-6.9909990583786925</v>
      </c>
      <c r="J738" t="s">
        <v>24</v>
      </c>
      <c r="K738" s="14">
        <v>5684.324388</v>
      </c>
      <c r="L738" s="14">
        <v>12721.164924000001</v>
      </c>
      <c r="M738" s="13">
        <v>0.4468399255854188</v>
      </c>
      <c r="N738" s="12">
        <v>-3.1238574990136678</v>
      </c>
      <c r="O738" s="2">
        <f>DATE(LEFT(ALT[[#This Row],[DATEMTH]],4),RIGHT(ALT[[#This Row],[DATEMTH]],2),1)</f>
        <v>43252</v>
      </c>
      <c r="P738" t="str">
        <f>IF(AND(ALT[[#This Row],[DATE]]&gt;=DATE(2023,6,1),ALT[[#This Row],[DATE]]&lt;=DATE(2024,5,31)),"Y","N")</f>
        <v>N</v>
      </c>
      <c r="Q738" t="str">
        <f>LEFT(ALT[[#This Row],[DATEMTH]],4)</f>
        <v>2018</v>
      </c>
    </row>
    <row r="739" spans="1:17" x14ac:dyDescent="0.25">
      <c r="A739" t="s">
        <v>31</v>
      </c>
      <c r="B739" t="s">
        <v>14</v>
      </c>
      <c r="C739" t="s">
        <v>15</v>
      </c>
      <c r="D739" t="s">
        <v>17</v>
      </c>
      <c r="E739" s="14">
        <v>12721.164924000001</v>
      </c>
      <c r="F739" s="14">
        <v>69730.907024000015</v>
      </c>
      <c r="G739" s="13">
        <v>0.18243223079862739</v>
      </c>
      <c r="H739" s="12">
        <v>-38321074.230000004</v>
      </c>
      <c r="I739" s="12">
        <v>-6.9909990583786925</v>
      </c>
      <c r="J739" t="s">
        <v>25</v>
      </c>
      <c r="K739" s="14">
        <v>1664.1881079999996</v>
      </c>
      <c r="L739" s="14">
        <v>12721.164924000001</v>
      </c>
      <c r="M739" s="13">
        <v>0.130820417622313</v>
      </c>
      <c r="N739" s="12">
        <v>-0.91456541641429745</v>
      </c>
      <c r="O739" s="2">
        <f>DATE(LEFT(ALT[[#This Row],[DATEMTH]],4),RIGHT(ALT[[#This Row],[DATEMTH]],2),1)</f>
        <v>43252</v>
      </c>
      <c r="P739" t="str">
        <f>IF(AND(ALT[[#This Row],[DATE]]&gt;=DATE(2023,6,1),ALT[[#This Row],[DATE]]&lt;=DATE(2024,5,31)),"Y","N")</f>
        <v>N</v>
      </c>
      <c r="Q739" t="str">
        <f>LEFT(ALT[[#This Row],[DATEMTH]],4)</f>
        <v>2018</v>
      </c>
    </row>
    <row r="740" spans="1:17" x14ac:dyDescent="0.25">
      <c r="A740" t="s">
        <v>31</v>
      </c>
      <c r="B740" t="s">
        <v>14</v>
      </c>
      <c r="C740" t="s">
        <v>15</v>
      </c>
      <c r="D740" t="s">
        <v>17</v>
      </c>
      <c r="E740" s="14">
        <v>12721.164924000001</v>
      </c>
      <c r="F740" s="14">
        <v>69730.907024000015</v>
      </c>
      <c r="G740" s="13">
        <v>0.18243223079862739</v>
      </c>
      <c r="H740" s="12">
        <v>-38321074.230000004</v>
      </c>
      <c r="I740" s="12">
        <v>-6.9909990583786925</v>
      </c>
      <c r="J740" t="s">
        <v>16</v>
      </c>
      <c r="K740" s="14">
        <v>3921.664092</v>
      </c>
      <c r="L740" s="14">
        <v>12721.164924000001</v>
      </c>
      <c r="M740" s="13">
        <v>0.30827869266919977</v>
      </c>
      <c r="N740" s="12">
        <v>-2.1551760501685902</v>
      </c>
      <c r="O740" s="2">
        <f>DATE(LEFT(ALT[[#This Row],[DATEMTH]],4),RIGHT(ALT[[#This Row],[DATEMTH]],2),1)</f>
        <v>43252</v>
      </c>
      <c r="P740" t="str">
        <f>IF(AND(ALT[[#This Row],[DATE]]&gt;=DATE(2023,6,1),ALT[[#This Row],[DATE]]&lt;=DATE(2024,5,31)),"Y","N")</f>
        <v>N</v>
      </c>
      <c r="Q740" t="str">
        <f>LEFT(ALT[[#This Row],[DATEMTH]],4)</f>
        <v>2018</v>
      </c>
    </row>
    <row r="741" spans="1:17" x14ac:dyDescent="0.25">
      <c r="A741" t="s">
        <v>31</v>
      </c>
      <c r="B741" t="s">
        <v>14</v>
      </c>
      <c r="C741" t="s">
        <v>15</v>
      </c>
      <c r="D741" t="s">
        <v>17</v>
      </c>
      <c r="E741" s="14">
        <v>12721.164924000001</v>
      </c>
      <c r="F741" s="14">
        <v>69730.907024000015</v>
      </c>
      <c r="G741" s="13">
        <v>0.18243223079862739</v>
      </c>
      <c r="H741" s="12">
        <v>-38321074.230000004</v>
      </c>
      <c r="I741" s="12">
        <v>-6.9909990583786925</v>
      </c>
      <c r="J741" t="s">
        <v>26</v>
      </c>
      <c r="K741" s="14">
        <v>1450.9883359999999</v>
      </c>
      <c r="L741" s="14">
        <v>12721.164924000001</v>
      </c>
      <c r="M741" s="13">
        <v>0.11406096412306838</v>
      </c>
      <c r="N741" s="12">
        <v>-0.79740009278213686</v>
      </c>
      <c r="O741" s="2">
        <f>DATE(LEFT(ALT[[#This Row],[DATEMTH]],4),RIGHT(ALT[[#This Row],[DATEMTH]],2),1)</f>
        <v>43252</v>
      </c>
      <c r="P741" t="str">
        <f>IF(AND(ALT[[#This Row],[DATE]]&gt;=DATE(2023,6,1),ALT[[#This Row],[DATE]]&lt;=DATE(2024,5,31)),"Y","N")</f>
        <v>N</v>
      </c>
      <c r="Q741" t="str">
        <f>LEFT(ALT[[#This Row],[DATEMTH]],4)</f>
        <v>2018</v>
      </c>
    </row>
    <row r="742" spans="1:17" x14ac:dyDescent="0.25">
      <c r="A742" t="s">
        <v>31</v>
      </c>
      <c r="B742" t="s">
        <v>14</v>
      </c>
      <c r="C742" t="s">
        <v>18</v>
      </c>
      <c r="D742" t="s">
        <v>17</v>
      </c>
      <c r="E742" s="14">
        <v>14154.456000000002</v>
      </c>
      <c r="F742" s="14">
        <v>69730.907024000015</v>
      </c>
      <c r="G742" s="13">
        <v>0.20298683330088213</v>
      </c>
      <c r="H742" s="12">
        <v>-38321074.230000004</v>
      </c>
      <c r="I742" s="12">
        <v>-7.7786735066357418</v>
      </c>
      <c r="J742" t="s">
        <v>24</v>
      </c>
      <c r="K742" s="14">
        <v>5217.3710680000004</v>
      </c>
      <c r="L742" s="14">
        <v>14154.456</v>
      </c>
      <c r="M742" s="13">
        <v>0.36860272609558437</v>
      </c>
      <c r="N742" s="12">
        <v>-2.8672402599534332</v>
      </c>
      <c r="O742" s="2">
        <f>DATE(LEFT(ALT[[#This Row],[DATEMTH]],4),RIGHT(ALT[[#This Row],[DATEMTH]],2),1)</f>
        <v>43252</v>
      </c>
      <c r="P742" t="str">
        <f>IF(AND(ALT[[#This Row],[DATE]]&gt;=DATE(2023,6,1),ALT[[#This Row],[DATE]]&lt;=DATE(2024,5,31)),"Y","N")</f>
        <v>N</v>
      </c>
      <c r="Q742" t="str">
        <f>LEFT(ALT[[#This Row],[DATEMTH]],4)</f>
        <v>2018</v>
      </c>
    </row>
    <row r="743" spans="1:17" x14ac:dyDescent="0.25">
      <c r="A743" t="s">
        <v>31</v>
      </c>
      <c r="B743" t="s">
        <v>14</v>
      </c>
      <c r="C743" t="s">
        <v>18</v>
      </c>
      <c r="D743" t="s">
        <v>17</v>
      </c>
      <c r="E743" s="14">
        <v>14154.456000000002</v>
      </c>
      <c r="F743" s="14">
        <v>69730.907024000015</v>
      </c>
      <c r="G743" s="13">
        <v>0.20298683330088213</v>
      </c>
      <c r="H743" s="12">
        <v>-38321074.230000004</v>
      </c>
      <c r="I743" s="12">
        <v>-7.7786735066357418</v>
      </c>
      <c r="J743" t="s">
        <v>26</v>
      </c>
      <c r="K743" s="14">
        <v>2407.7127640000008</v>
      </c>
      <c r="L743" s="14">
        <v>14154.456</v>
      </c>
      <c r="M743" s="13">
        <v>0.17010281172232974</v>
      </c>
      <c r="N743" s="12">
        <v>-1.3231742349487341</v>
      </c>
      <c r="O743" s="2">
        <f>DATE(LEFT(ALT[[#This Row],[DATEMTH]],4),RIGHT(ALT[[#This Row],[DATEMTH]],2),1)</f>
        <v>43252</v>
      </c>
      <c r="P743" t="str">
        <f>IF(AND(ALT[[#This Row],[DATE]]&gt;=DATE(2023,6,1),ALT[[#This Row],[DATE]]&lt;=DATE(2024,5,31)),"Y","N")</f>
        <v>N</v>
      </c>
      <c r="Q743" t="str">
        <f>LEFT(ALT[[#This Row],[DATEMTH]],4)</f>
        <v>2018</v>
      </c>
    </row>
    <row r="744" spans="1:17" x14ac:dyDescent="0.25">
      <c r="A744" t="s">
        <v>31</v>
      </c>
      <c r="B744" t="s">
        <v>14</v>
      </c>
      <c r="C744" t="s">
        <v>18</v>
      </c>
      <c r="D744" t="s">
        <v>17</v>
      </c>
      <c r="E744" s="14">
        <v>14154.456000000002</v>
      </c>
      <c r="F744" s="14">
        <v>69730.907024000015</v>
      </c>
      <c r="G744" s="13">
        <v>0.20298683330088213</v>
      </c>
      <c r="H744" s="12">
        <v>-38321074.230000004</v>
      </c>
      <c r="I744" s="12">
        <v>-7.7786735066357418</v>
      </c>
      <c r="J744" t="s">
        <v>16</v>
      </c>
      <c r="K744" s="14">
        <v>5231.523228</v>
      </c>
      <c r="L744" s="14">
        <v>14154.456</v>
      </c>
      <c r="M744" s="13">
        <v>0.36960256388518214</v>
      </c>
      <c r="N744" s="12">
        <v>-2.8750176716783105</v>
      </c>
      <c r="O744" s="2">
        <f>DATE(LEFT(ALT[[#This Row],[DATEMTH]],4),RIGHT(ALT[[#This Row],[DATEMTH]],2),1)</f>
        <v>43252</v>
      </c>
      <c r="P744" t="str">
        <f>IF(AND(ALT[[#This Row],[DATE]]&gt;=DATE(2023,6,1),ALT[[#This Row],[DATE]]&lt;=DATE(2024,5,31)),"Y","N")</f>
        <v>N</v>
      </c>
      <c r="Q744" t="str">
        <f>LEFT(ALT[[#This Row],[DATEMTH]],4)</f>
        <v>2018</v>
      </c>
    </row>
    <row r="745" spans="1:17" x14ac:dyDescent="0.25">
      <c r="A745" t="s">
        <v>31</v>
      </c>
      <c r="B745" t="s">
        <v>14</v>
      </c>
      <c r="C745" t="s">
        <v>18</v>
      </c>
      <c r="D745" t="s">
        <v>17</v>
      </c>
      <c r="E745" s="14">
        <v>14154.456000000002</v>
      </c>
      <c r="F745" s="14">
        <v>69730.907024000015</v>
      </c>
      <c r="G745" s="13">
        <v>0.20298683330088213</v>
      </c>
      <c r="H745" s="12">
        <v>-38321074.230000004</v>
      </c>
      <c r="I745" s="12">
        <v>-7.7786735066357418</v>
      </c>
      <c r="J745" t="s">
        <v>25</v>
      </c>
      <c r="K745" s="14">
        <v>1297.8489400000001</v>
      </c>
      <c r="L745" s="14">
        <v>14154.456</v>
      </c>
      <c r="M745" s="13">
        <v>9.1691898296903815E-2</v>
      </c>
      <c r="N745" s="12">
        <v>-0.71324134005526463</v>
      </c>
      <c r="O745" s="2">
        <f>DATE(LEFT(ALT[[#This Row],[DATEMTH]],4),RIGHT(ALT[[#This Row],[DATEMTH]],2),1)</f>
        <v>43252</v>
      </c>
      <c r="P745" t="str">
        <f>IF(AND(ALT[[#This Row],[DATE]]&gt;=DATE(2023,6,1),ALT[[#This Row],[DATE]]&lt;=DATE(2024,5,31)),"Y","N")</f>
        <v>N</v>
      </c>
      <c r="Q745" t="str">
        <f>LEFT(ALT[[#This Row],[DATEMTH]],4)</f>
        <v>2018</v>
      </c>
    </row>
    <row r="746" spans="1:17" x14ac:dyDescent="0.25">
      <c r="A746" t="s">
        <v>31</v>
      </c>
      <c r="B746" t="s">
        <v>14</v>
      </c>
      <c r="C746" t="s">
        <v>19</v>
      </c>
      <c r="D746" t="s">
        <v>17</v>
      </c>
      <c r="E746" s="14">
        <v>18856.904384000001</v>
      </c>
      <c r="F746" s="14">
        <v>69730.907024000015</v>
      </c>
      <c r="G746" s="13">
        <v>0.27042390797397514</v>
      </c>
      <c r="H746" s="12">
        <v>-38321074.230000004</v>
      </c>
      <c r="I746" s="12">
        <v>-10.362934651037392</v>
      </c>
      <c r="J746" t="s">
        <v>25</v>
      </c>
      <c r="K746" s="14">
        <v>12575.028248000001</v>
      </c>
      <c r="L746" s="14">
        <v>18856.904384000001</v>
      </c>
      <c r="M746" s="13">
        <v>0.66686599199547592</v>
      </c>
      <c r="N746" s="12">
        <v>-6.9106886960483411</v>
      </c>
      <c r="O746" s="2">
        <f>DATE(LEFT(ALT[[#This Row],[DATEMTH]],4),RIGHT(ALT[[#This Row],[DATEMTH]],2),1)</f>
        <v>43252</v>
      </c>
      <c r="P746" t="str">
        <f>IF(AND(ALT[[#This Row],[DATE]]&gt;=DATE(2023,6,1),ALT[[#This Row],[DATE]]&lt;=DATE(2024,5,31)),"Y","N")</f>
        <v>N</v>
      </c>
      <c r="Q746" t="str">
        <f>LEFT(ALT[[#This Row],[DATEMTH]],4)</f>
        <v>2018</v>
      </c>
    </row>
    <row r="747" spans="1:17" x14ac:dyDescent="0.25">
      <c r="A747" t="s">
        <v>31</v>
      </c>
      <c r="B747" t="s">
        <v>14</v>
      </c>
      <c r="C747" t="s">
        <v>19</v>
      </c>
      <c r="D747" t="s">
        <v>17</v>
      </c>
      <c r="E747" s="14">
        <v>18856.904384000001</v>
      </c>
      <c r="F747" s="14">
        <v>69730.907024000015</v>
      </c>
      <c r="G747" s="13">
        <v>0.27042390797397514</v>
      </c>
      <c r="H747" s="12">
        <v>-38321074.230000004</v>
      </c>
      <c r="I747" s="12">
        <v>-10.362934651037392</v>
      </c>
      <c r="J747" t="s">
        <v>26</v>
      </c>
      <c r="K747" s="14">
        <v>494.497456</v>
      </c>
      <c r="L747" s="14">
        <v>18856.904384000001</v>
      </c>
      <c r="M747" s="13">
        <v>2.6223681572017668E-2</v>
      </c>
      <c r="N747" s="12">
        <v>-0.27175429844043258</v>
      </c>
      <c r="O747" s="2">
        <f>DATE(LEFT(ALT[[#This Row],[DATEMTH]],4),RIGHT(ALT[[#This Row],[DATEMTH]],2),1)</f>
        <v>43252</v>
      </c>
      <c r="P747" t="str">
        <f>IF(AND(ALT[[#This Row],[DATE]]&gt;=DATE(2023,6,1),ALT[[#This Row],[DATE]]&lt;=DATE(2024,5,31)),"Y","N")</f>
        <v>N</v>
      </c>
      <c r="Q747" t="str">
        <f>LEFT(ALT[[#This Row],[DATEMTH]],4)</f>
        <v>2018</v>
      </c>
    </row>
    <row r="748" spans="1:17" x14ac:dyDescent="0.25">
      <c r="A748" t="s">
        <v>31</v>
      </c>
      <c r="B748" t="s">
        <v>14</v>
      </c>
      <c r="C748" t="s">
        <v>19</v>
      </c>
      <c r="D748" t="s">
        <v>17</v>
      </c>
      <c r="E748" s="14">
        <v>18856.904384000001</v>
      </c>
      <c r="F748" s="14">
        <v>69730.907024000015</v>
      </c>
      <c r="G748" s="13">
        <v>0.27042390797397514</v>
      </c>
      <c r="H748" s="12">
        <v>-38321074.230000004</v>
      </c>
      <c r="I748" s="12">
        <v>-10.362934651037392</v>
      </c>
      <c r="J748" t="s">
        <v>24</v>
      </c>
      <c r="K748" s="14">
        <v>5783.4674279999999</v>
      </c>
      <c r="L748" s="14">
        <v>18856.904384000001</v>
      </c>
      <c r="M748" s="13">
        <v>0.30670290893065388</v>
      </c>
      <c r="N748" s="12">
        <v>-3.178342202531439</v>
      </c>
      <c r="O748" s="2">
        <f>DATE(LEFT(ALT[[#This Row],[DATEMTH]],4),RIGHT(ALT[[#This Row],[DATEMTH]],2),1)</f>
        <v>43252</v>
      </c>
      <c r="P748" t="str">
        <f>IF(AND(ALT[[#This Row],[DATE]]&gt;=DATE(2023,6,1),ALT[[#This Row],[DATE]]&lt;=DATE(2024,5,31)),"Y","N")</f>
        <v>N</v>
      </c>
      <c r="Q748" t="str">
        <f>LEFT(ALT[[#This Row],[DATEMTH]],4)</f>
        <v>2018</v>
      </c>
    </row>
    <row r="749" spans="1:17" x14ac:dyDescent="0.25">
      <c r="A749" t="s">
        <v>31</v>
      </c>
      <c r="B749" t="s">
        <v>14</v>
      </c>
      <c r="C749" t="s">
        <v>19</v>
      </c>
      <c r="D749" t="s">
        <v>17</v>
      </c>
      <c r="E749" s="14">
        <v>18856.904384000001</v>
      </c>
      <c r="F749" s="14">
        <v>69730.907024000015</v>
      </c>
      <c r="G749" s="13">
        <v>0.27042390797397514</v>
      </c>
      <c r="H749" s="12">
        <v>-38321074.230000004</v>
      </c>
      <c r="I749" s="12">
        <v>-10.362934651037392</v>
      </c>
      <c r="J749" t="s">
        <v>16</v>
      </c>
      <c r="K749" s="14">
        <v>3.9112520000000002</v>
      </c>
      <c r="L749" s="14">
        <v>18856.904384000001</v>
      </c>
      <c r="M749" s="13">
        <v>2.0741750185246101E-4</v>
      </c>
      <c r="N749" s="12">
        <v>-2.1494540171784807E-3</v>
      </c>
      <c r="O749" s="2">
        <f>DATE(LEFT(ALT[[#This Row],[DATEMTH]],4),RIGHT(ALT[[#This Row],[DATEMTH]],2),1)</f>
        <v>43252</v>
      </c>
      <c r="P749" t="str">
        <f>IF(AND(ALT[[#This Row],[DATE]]&gt;=DATE(2023,6,1),ALT[[#This Row],[DATE]]&lt;=DATE(2024,5,31)),"Y","N")</f>
        <v>N</v>
      </c>
      <c r="Q749" t="str">
        <f>LEFT(ALT[[#This Row],[DATEMTH]],4)</f>
        <v>2018</v>
      </c>
    </row>
    <row r="750" spans="1:17" x14ac:dyDescent="0.25">
      <c r="A750" t="s">
        <v>31</v>
      </c>
      <c r="B750" t="s">
        <v>14</v>
      </c>
      <c r="C750" t="s">
        <v>20</v>
      </c>
      <c r="D750" t="s">
        <v>17</v>
      </c>
      <c r="E750" s="14">
        <v>23998.381716000004</v>
      </c>
      <c r="F750" s="14">
        <v>69730.907024000015</v>
      </c>
      <c r="G750" s="13">
        <v>0.34415702792651515</v>
      </c>
      <c r="H750" s="12">
        <v>-38321074.230000004</v>
      </c>
      <c r="I750" s="12">
        <v>-13.18846701394817</v>
      </c>
      <c r="J750" t="s">
        <v>25</v>
      </c>
      <c r="K750" s="14">
        <v>2967.362408</v>
      </c>
      <c r="L750" s="14">
        <v>23998.381716</v>
      </c>
      <c r="M750" s="13">
        <v>0.12364843776201896</v>
      </c>
      <c r="N750" s="12">
        <v>-1.6307333427506103</v>
      </c>
      <c r="O750" s="2">
        <f>DATE(LEFT(ALT[[#This Row],[DATEMTH]],4),RIGHT(ALT[[#This Row],[DATEMTH]],2),1)</f>
        <v>43252</v>
      </c>
      <c r="P750" t="str">
        <f>IF(AND(ALT[[#This Row],[DATE]]&gt;=DATE(2023,6,1),ALT[[#This Row],[DATE]]&lt;=DATE(2024,5,31)),"Y","N")</f>
        <v>N</v>
      </c>
      <c r="Q750" t="str">
        <f>LEFT(ALT[[#This Row],[DATEMTH]],4)</f>
        <v>2018</v>
      </c>
    </row>
    <row r="751" spans="1:17" x14ac:dyDescent="0.25">
      <c r="A751" t="s">
        <v>31</v>
      </c>
      <c r="B751" t="s">
        <v>14</v>
      </c>
      <c r="C751" t="s">
        <v>20</v>
      </c>
      <c r="D751" t="s">
        <v>17</v>
      </c>
      <c r="E751" s="14">
        <v>23998.381716000004</v>
      </c>
      <c r="F751" s="14">
        <v>69730.907024000015</v>
      </c>
      <c r="G751" s="13">
        <v>0.34415702792651515</v>
      </c>
      <c r="H751" s="12">
        <v>-38321074.230000004</v>
      </c>
      <c r="I751" s="12">
        <v>-13.18846701394817</v>
      </c>
      <c r="J751" t="s">
        <v>24</v>
      </c>
      <c r="K751" s="14">
        <v>10863.211708000001</v>
      </c>
      <c r="L751" s="14">
        <v>23998.381716</v>
      </c>
      <c r="M751" s="13">
        <v>0.45266434364436214</v>
      </c>
      <c r="N751" s="12">
        <v>-5.9699487645441689</v>
      </c>
      <c r="O751" s="2">
        <f>DATE(LEFT(ALT[[#This Row],[DATEMTH]],4),RIGHT(ALT[[#This Row],[DATEMTH]],2),1)</f>
        <v>43252</v>
      </c>
      <c r="P751" t="str">
        <f>IF(AND(ALT[[#This Row],[DATE]]&gt;=DATE(2023,6,1),ALT[[#This Row],[DATE]]&lt;=DATE(2024,5,31)),"Y","N")</f>
        <v>N</v>
      </c>
      <c r="Q751" t="str">
        <f>LEFT(ALT[[#This Row],[DATEMTH]],4)</f>
        <v>2018</v>
      </c>
    </row>
    <row r="752" spans="1:17" x14ac:dyDescent="0.25">
      <c r="A752" t="s">
        <v>31</v>
      </c>
      <c r="B752" t="s">
        <v>14</v>
      </c>
      <c r="C752" t="s">
        <v>20</v>
      </c>
      <c r="D752" t="s">
        <v>17</v>
      </c>
      <c r="E752" s="14">
        <v>23998.381716000004</v>
      </c>
      <c r="F752" s="14">
        <v>69730.907024000015</v>
      </c>
      <c r="G752" s="13">
        <v>0.34415702792651515</v>
      </c>
      <c r="H752" s="12">
        <v>-38321074.230000004</v>
      </c>
      <c r="I752" s="12">
        <v>-13.18846701394817</v>
      </c>
      <c r="J752" t="s">
        <v>16</v>
      </c>
      <c r="K752" s="14">
        <v>8635.8204040000001</v>
      </c>
      <c r="L752" s="14">
        <v>23998.381716</v>
      </c>
      <c r="M752" s="13">
        <v>0.35985011432010011</v>
      </c>
      <c r="N752" s="12">
        <v>-4.7458713626761186</v>
      </c>
      <c r="O752" s="2">
        <f>DATE(LEFT(ALT[[#This Row],[DATEMTH]],4),RIGHT(ALT[[#This Row],[DATEMTH]],2),1)</f>
        <v>43252</v>
      </c>
      <c r="P752" t="str">
        <f>IF(AND(ALT[[#This Row],[DATE]]&gt;=DATE(2023,6,1),ALT[[#This Row],[DATE]]&lt;=DATE(2024,5,31)),"Y","N")</f>
        <v>N</v>
      </c>
      <c r="Q752" t="str">
        <f>LEFT(ALT[[#This Row],[DATEMTH]],4)</f>
        <v>2018</v>
      </c>
    </row>
    <row r="753" spans="1:17" x14ac:dyDescent="0.25">
      <c r="A753" t="s">
        <v>31</v>
      </c>
      <c r="B753" t="s">
        <v>14</v>
      </c>
      <c r="C753" t="s">
        <v>20</v>
      </c>
      <c r="D753" t="s">
        <v>17</v>
      </c>
      <c r="E753" s="14">
        <v>23998.381716000004</v>
      </c>
      <c r="F753" s="14">
        <v>69730.907024000015</v>
      </c>
      <c r="G753" s="13">
        <v>0.34415702792651515</v>
      </c>
      <c r="H753" s="12">
        <v>-38321074.230000004</v>
      </c>
      <c r="I753" s="12">
        <v>-13.18846701394817</v>
      </c>
      <c r="J753" t="s">
        <v>26</v>
      </c>
      <c r="K753" s="14">
        <v>1531.9871960000005</v>
      </c>
      <c r="L753" s="14">
        <v>23998.381716</v>
      </c>
      <c r="M753" s="13">
        <v>6.3837104273518866E-2</v>
      </c>
      <c r="N753" s="12">
        <v>-0.84191354397727336</v>
      </c>
      <c r="O753" s="2">
        <f>DATE(LEFT(ALT[[#This Row],[DATEMTH]],4),RIGHT(ALT[[#This Row],[DATEMTH]],2),1)</f>
        <v>43252</v>
      </c>
      <c r="P753" t="str">
        <f>IF(AND(ALT[[#This Row],[DATE]]&gt;=DATE(2023,6,1),ALT[[#This Row],[DATE]]&lt;=DATE(2024,5,31)),"Y","N")</f>
        <v>N</v>
      </c>
      <c r="Q753" t="str">
        <f>LEFT(ALT[[#This Row],[DATEMTH]],4)</f>
        <v>2018</v>
      </c>
    </row>
    <row r="754" spans="1:17" x14ac:dyDescent="0.25">
      <c r="A754" t="s">
        <v>31</v>
      </c>
      <c r="B754" t="s">
        <v>14</v>
      </c>
      <c r="C754" t="s">
        <v>15</v>
      </c>
      <c r="D754" t="s">
        <v>23</v>
      </c>
      <c r="E754" s="14">
        <v>12721.164924000001</v>
      </c>
      <c r="F754" s="14">
        <v>69730.907024000015</v>
      </c>
      <c r="G754" s="13">
        <v>0.18243223079862739</v>
      </c>
      <c r="H754" s="12">
        <v>0</v>
      </c>
      <c r="I754" s="12">
        <v>0</v>
      </c>
      <c r="J754" t="s">
        <v>24</v>
      </c>
      <c r="K754" s="14">
        <v>5684.324388</v>
      </c>
      <c r="L754" s="14">
        <v>12721.164924000001</v>
      </c>
      <c r="M754" s="13">
        <v>0.4468399255854188</v>
      </c>
      <c r="N754" s="12">
        <v>0</v>
      </c>
      <c r="O754" s="2">
        <f>DATE(LEFT(ALT[[#This Row],[DATEMTH]],4),RIGHT(ALT[[#This Row],[DATEMTH]],2),1)</f>
        <v>43252</v>
      </c>
      <c r="P754" t="str">
        <f>IF(AND(ALT[[#This Row],[DATE]]&gt;=DATE(2023,6,1),ALT[[#This Row],[DATE]]&lt;=DATE(2024,5,31)),"Y","N")</f>
        <v>N</v>
      </c>
      <c r="Q754" t="str">
        <f>LEFT(ALT[[#This Row],[DATEMTH]],4)</f>
        <v>2018</v>
      </c>
    </row>
    <row r="755" spans="1:17" x14ac:dyDescent="0.25">
      <c r="A755" t="s">
        <v>31</v>
      </c>
      <c r="B755" t="s">
        <v>14</v>
      </c>
      <c r="C755" t="s">
        <v>15</v>
      </c>
      <c r="D755" t="s">
        <v>23</v>
      </c>
      <c r="E755" s="14">
        <v>12721.164924000001</v>
      </c>
      <c r="F755" s="14">
        <v>69730.907024000015</v>
      </c>
      <c r="G755" s="13">
        <v>0.18243223079862739</v>
      </c>
      <c r="H755" s="12">
        <v>0</v>
      </c>
      <c r="I755" s="12">
        <v>0</v>
      </c>
      <c r="J755" t="s">
        <v>25</v>
      </c>
      <c r="K755" s="14">
        <v>1664.1881079999996</v>
      </c>
      <c r="L755" s="14">
        <v>12721.164924000001</v>
      </c>
      <c r="M755" s="13">
        <v>0.130820417622313</v>
      </c>
      <c r="N755" s="12">
        <v>0</v>
      </c>
      <c r="O755" s="2">
        <f>DATE(LEFT(ALT[[#This Row],[DATEMTH]],4),RIGHT(ALT[[#This Row],[DATEMTH]],2),1)</f>
        <v>43252</v>
      </c>
      <c r="P755" t="str">
        <f>IF(AND(ALT[[#This Row],[DATE]]&gt;=DATE(2023,6,1),ALT[[#This Row],[DATE]]&lt;=DATE(2024,5,31)),"Y","N")</f>
        <v>N</v>
      </c>
      <c r="Q755" t="str">
        <f>LEFT(ALT[[#This Row],[DATEMTH]],4)</f>
        <v>2018</v>
      </c>
    </row>
    <row r="756" spans="1:17" x14ac:dyDescent="0.25">
      <c r="A756" t="s">
        <v>31</v>
      </c>
      <c r="B756" t="s">
        <v>14</v>
      </c>
      <c r="C756" t="s">
        <v>15</v>
      </c>
      <c r="D756" t="s">
        <v>23</v>
      </c>
      <c r="E756" s="14">
        <v>12721.164924000001</v>
      </c>
      <c r="F756" s="14">
        <v>69730.907024000015</v>
      </c>
      <c r="G756" s="13">
        <v>0.18243223079862739</v>
      </c>
      <c r="H756" s="12">
        <v>0</v>
      </c>
      <c r="I756" s="12">
        <v>0</v>
      </c>
      <c r="J756" t="s">
        <v>16</v>
      </c>
      <c r="K756" s="14">
        <v>3921.664092</v>
      </c>
      <c r="L756" s="14">
        <v>12721.164924000001</v>
      </c>
      <c r="M756" s="13">
        <v>0.30827869266919977</v>
      </c>
      <c r="N756" s="12">
        <v>0</v>
      </c>
      <c r="O756" s="2">
        <f>DATE(LEFT(ALT[[#This Row],[DATEMTH]],4),RIGHT(ALT[[#This Row],[DATEMTH]],2),1)</f>
        <v>43252</v>
      </c>
      <c r="P756" t="str">
        <f>IF(AND(ALT[[#This Row],[DATE]]&gt;=DATE(2023,6,1),ALT[[#This Row],[DATE]]&lt;=DATE(2024,5,31)),"Y","N")</f>
        <v>N</v>
      </c>
      <c r="Q756" t="str">
        <f>LEFT(ALT[[#This Row],[DATEMTH]],4)</f>
        <v>2018</v>
      </c>
    </row>
    <row r="757" spans="1:17" x14ac:dyDescent="0.25">
      <c r="A757" t="s">
        <v>31</v>
      </c>
      <c r="B757" t="s">
        <v>14</v>
      </c>
      <c r="C757" t="s">
        <v>15</v>
      </c>
      <c r="D757" t="s">
        <v>23</v>
      </c>
      <c r="E757" s="14">
        <v>12721.164924000001</v>
      </c>
      <c r="F757" s="14">
        <v>69730.907024000015</v>
      </c>
      <c r="G757" s="13">
        <v>0.18243223079862739</v>
      </c>
      <c r="H757" s="12">
        <v>0</v>
      </c>
      <c r="I757" s="12">
        <v>0</v>
      </c>
      <c r="J757" t="s">
        <v>26</v>
      </c>
      <c r="K757" s="14">
        <v>1450.9883359999999</v>
      </c>
      <c r="L757" s="14">
        <v>12721.164924000001</v>
      </c>
      <c r="M757" s="13">
        <v>0.11406096412306838</v>
      </c>
      <c r="N757" s="12">
        <v>0</v>
      </c>
      <c r="O757" s="2">
        <f>DATE(LEFT(ALT[[#This Row],[DATEMTH]],4),RIGHT(ALT[[#This Row],[DATEMTH]],2),1)</f>
        <v>43252</v>
      </c>
      <c r="P757" t="str">
        <f>IF(AND(ALT[[#This Row],[DATE]]&gt;=DATE(2023,6,1),ALT[[#This Row],[DATE]]&lt;=DATE(2024,5,31)),"Y","N")</f>
        <v>N</v>
      </c>
      <c r="Q757" t="str">
        <f>LEFT(ALT[[#This Row],[DATEMTH]],4)</f>
        <v>2018</v>
      </c>
    </row>
    <row r="758" spans="1:17" x14ac:dyDescent="0.25">
      <c r="A758" t="s">
        <v>31</v>
      </c>
      <c r="B758" t="s">
        <v>14</v>
      </c>
      <c r="C758" t="s">
        <v>18</v>
      </c>
      <c r="D758" t="s">
        <v>23</v>
      </c>
      <c r="E758" s="14">
        <v>14154.456000000002</v>
      </c>
      <c r="F758" s="14">
        <v>69730.907024000015</v>
      </c>
      <c r="G758" s="13">
        <v>0.20298683330088213</v>
      </c>
      <c r="H758" s="12">
        <v>0</v>
      </c>
      <c r="I758" s="12">
        <v>0</v>
      </c>
      <c r="J758" t="s">
        <v>16</v>
      </c>
      <c r="K758" s="14">
        <v>5231.523228</v>
      </c>
      <c r="L758" s="14">
        <v>14154.456</v>
      </c>
      <c r="M758" s="13">
        <v>0.36960256388518214</v>
      </c>
      <c r="N758" s="12">
        <v>0</v>
      </c>
      <c r="O758" s="2">
        <f>DATE(LEFT(ALT[[#This Row],[DATEMTH]],4),RIGHT(ALT[[#This Row],[DATEMTH]],2),1)</f>
        <v>43252</v>
      </c>
      <c r="P758" t="str">
        <f>IF(AND(ALT[[#This Row],[DATE]]&gt;=DATE(2023,6,1),ALT[[#This Row],[DATE]]&lt;=DATE(2024,5,31)),"Y","N")</f>
        <v>N</v>
      </c>
      <c r="Q758" t="str">
        <f>LEFT(ALT[[#This Row],[DATEMTH]],4)</f>
        <v>2018</v>
      </c>
    </row>
    <row r="759" spans="1:17" x14ac:dyDescent="0.25">
      <c r="A759" t="s">
        <v>31</v>
      </c>
      <c r="B759" t="s">
        <v>14</v>
      </c>
      <c r="C759" t="s">
        <v>18</v>
      </c>
      <c r="D759" t="s">
        <v>23</v>
      </c>
      <c r="E759" s="14">
        <v>14154.456000000002</v>
      </c>
      <c r="F759" s="14">
        <v>69730.907024000015</v>
      </c>
      <c r="G759" s="13">
        <v>0.20298683330088213</v>
      </c>
      <c r="H759" s="12">
        <v>0</v>
      </c>
      <c r="I759" s="12">
        <v>0</v>
      </c>
      <c r="J759" t="s">
        <v>24</v>
      </c>
      <c r="K759" s="14">
        <v>5217.3710680000004</v>
      </c>
      <c r="L759" s="14">
        <v>14154.456</v>
      </c>
      <c r="M759" s="13">
        <v>0.36860272609558437</v>
      </c>
      <c r="N759" s="12">
        <v>0</v>
      </c>
      <c r="O759" s="2">
        <f>DATE(LEFT(ALT[[#This Row],[DATEMTH]],4),RIGHT(ALT[[#This Row],[DATEMTH]],2),1)</f>
        <v>43252</v>
      </c>
      <c r="P759" t="str">
        <f>IF(AND(ALT[[#This Row],[DATE]]&gt;=DATE(2023,6,1),ALT[[#This Row],[DATE]]&lt;=DATE(2024,5,31)),"Y","N")</f>
        <v>N</v>
      </c>
      <c r="Q759" t="str">
        <f>LEFT(ALT[[#This Row],[DATEMTH]],4)</f>
        <v>2018</v>
      </c>
    </row>
    <row r="760" spans="1:17" x14ac:dyDescent="0.25">
      <c r="A760" t="s">
        <v>31</v>
      </c>
      <c r="B760" t="s">
        <v>14</v>
      </c>
      <c r="C760" t="s">
        <v>18</v>
      </c>
      <c r="D760" t="s">
        <v>23</v>
      </c>
      <c r="E760" s="14">
        <v>14154.456000000002</v>
      </c>
      <c r="F760" s="14">
        <v>69730.907024000015</v>
      </c>
      <c r="G760" s="13">
        <v>0.20298683330088213</v>
      </c>
      <c r="H760" s="12">
        <v>0</v>
      </c>
      <c r="I760" s="12">
        <v>0</v>
      </c>
      <c r="J760" t="s">
        <v>25</v>
      </c>
      <c r="K760" s="14">
        <v>1297.8489400000001</v>
      </c>
      <c r="L760" s="14">
        <v>14154.456</v>
      </c>
      <c r="M760" s="13">
        <v>9.1691898296903815E-2</v>
      </c>
      <c r="N760" s="12">
        <v>0</v>
      </c>
      <c r="O760" s="2">
        <f>DATE(LEFT(ALT[[#This Row],[DATEMTH]],4),RIGHT(ALT[[#This Row],[DATEMTH]],2),1)</f>
        <v>43252</v>
      </c>
      <c r="P760" t="str">
        <f>IF(AND(ALT[[#This Row],[DATE]]&gt;=DATE(2023,6,1),ALT[[#This Row],[DATE]]&lt;=DATE(2024,5,31)),"Y","N")</f>
        <v>N</v>
      </c>
      <c r="Q760" t="str">
        <f>LEFT(ALT[[#This Row],[DATEMTH]],4)</f>
        <v>2018</v>
      </c>
    </row>
    <row r="761" spans="1:17" x14ac:dyDescent="0.25">
      <c r="A761" t="s">
        <v>31</v>
      </c>
      <c r="B761" t="s">
        <v>14</v>
      </c>
      <c r="C761" t="s">
        <v>18</v>
      </c>
      <c r="D761" t="s">
        <v>23</v>
      </c>
      <c r="E761" s="14">
        <v>14154.456000000002</v>
      </c>
      <c r="F761" s="14">
        <v>69730.907024000015</v>
      </c>
      <c r="G761" s="13">
        <v>0.20298683330088213</v>
      </c>
      <c r="H761" s="12">
        <v>0</v>
      </c>
      <c r="I761" s="12">
        <v>0</v>
      </c>
      <c r="J761" t="s">
        <v>26</v>
      </c>
      <c r="K761" s="14">
        <v>2407.7127640000008</v>
      </c>
      <c r="L761" s="14">
        <v>14154.456</v>
      </c>
      <c r="M761" s="13">
        <v>0.17010281172232974</v>
      </c>
      <c r="N761" s="12">
        <v>0</v>
      </c>
      <c r="O761" s="2">
        <f>DATE(LEFT(ALT[[#This Row],[DATEMTH]],4),RIGHT(ALT[[#This Row],[DATEMTH]],2),1)</f>
        <v>43252</v>
      </c>
      <c r="P761" t="str">
        <f>IF(AND(ALT[[#This Row],[DATE]]&gt;=DATE(2023,6,1),ALT[[#This Row],[DATE]]&lt;=DATE(2024,5,31)),"Y","N")</f>
        <v>N</v>
      </c>
      <c r="Q761" t="str">
        <f>LEFT(ALT[[#This Row],[DATEMTH]],4)</f>
        <v>2018</v>
      </c>
    </row>
    <row r="762" spans="1:17" x14ac:dyDescent="0.25">
      <c r="A762" t="s">
        <v>31</v>
      </c>
      <c r="B762" t="s">
        <v>14</v>
      </c>
      <c r="C762" t="s">
        <v>19</v>
      </c>
      <c r="D762" t="s">
        <v>23</v>
      </c>
      <c r="E762" s="14">
        <v>18856.904384000001</v>
      </c>
      <c r="F762" s="14">
        <v>69730.907024000015</v>
      </c>
      <c r="G762" s="13">
        <v>0.27042390797397514</v>
      </c>
      <c r="H762" s="12">
        <v>0</v>
      </c>
      <c r="I762" s="12">
        <v>0</v>
      </c>
      <c r="J762" t="s">
        <v>26</v>
      </c>
      <c r="K762" s="14">
        <v>494.497456</v>
      </c>
      <c r="L762" s="14">
        <v>18856.904384000001</v>
      </c>
      <c r="M762" s="13">
        <v>2.6223681572017668E-2</v>
      </c>
      <c r="N762" s="12">
        <v>0</v>
      </c>
      <c r="O762" s="2">
        <f>DATE(LEFT(ALT[[#This Row],[DATEMTH]],4),RIGHT(ALT[[#This Row],[DATEMTH]],2),1)</f>
        <v>43252</v>
      </c>
      <c r="P762" t="str">
        <f>IF(AND(ALT[[#This Row],[DATE]]&gt;=DATE(2023,6,1),ALT[[#This Row],[DATE]]&lt;=DATE(2024,5,31)),"Y","N")</f>
        <v>N</v>
      </c>
      <c r="Q762" t="str">
        <f>LEFT(ALT[[#This Row],[DATEMTH]],4)</f>
        <v>2018</v>
      </c>
    </row>
    <row r="763" spans="1:17" x14ac:dyDescent="0.25">
      <c r="A763" t="s">
        <v>31</v>
      </c>
      <c r="B763" t="s">
        <v>14</v>
      </c>
      <c r="C763" t="s">
        <v>19</v>
      </c>
      <c r="D763" t="s">
        <v>23</v>
      </c>
      <c r="E763" s="14">
        <v>18856.904384000001</v>
      </c>
      <c r="F763" s="14">
        <v>69730.907024000015</v>
      </c>
      <c r="G763" s="13">
        <v>0.27042390797397514</v>
      </c>
      <c r="H763" s="12">
        <v>0</v>
      </c>
      <c r="I763" s="12">
        <v>0</v>
      </c>
      <c r="J763" t="s">
        <v>16</v>
      </c>
      <c r="K763" s="14">
        <v>3.9112520000000002</v>
      </c>
      <c r="L763" s="14">
        <v>18856.904384000001</v>
      </c>
      <c r="M763" s="13">
        <v>2.0741750185246101E-4</v>
      </c>
      <c r="N763" s="12">
        <v>0</v>
      </c>
      <c r="O763" s="2">
        <f>DATE(LEFT(ALT[[#This Row],[DATEMTH]],4),RIGHT(ALT[[#This Row],[DATEMTH]],2),1)</f>
        <v>43252</v>
      </c>
      <c r="P763" t="str">
        <f>IF(AND(ALT[[#This Row],[DATE]]&gt;=DATE(2023,6,1),ALT[[#This Row],[DATE]]&lt;=DATE(2024,5,31)),"Y","N")</f>
        <v>N</v>
      </c>
      <c r="Q763" t="str">
        <f>LEFT(ALT[[#This Row],[DATEMTH]],4)</f>
        <v>2018</v>
      </c>
    </row>
    <row r="764" spans="1:17" x14ac:dyDescent="0.25">
      <c r="A764" t="s">
        <v>31</v>
      </c>
      <c r="B764" t="s">
        <v>14</v>
      </c>
      <c r="C764" t="s">
        <v>19</v>
      </c>
      <c r="D764" t="s">
        <v>23</v>
      </c>
      <c r="E764" s="14">
        <v>18856.904384000001</v>
      </c>
      <c r="F764" s="14">
        <v>69730.907024000015</v>
      </c>
      <c r="G764" s="13">
        <v>0.27042390797397514</v>
      </c>
      <c r="H764" s="12">
        <v>0</v>
      </c>
      <c r="I764" s="12">
        <v>0</v>
      </c>
      <c r="J764" t="s">
        <v>25</v>
      </c>
      <c r="K764" s="14">
        <v>12575.028248000001</v>
      </c>
      <c r="L764" s="14">
        <v>18856.904384000001</v>
      </c>
      <c r="M764" s="13">
        <v>0.66686599199547592</v>
      </c>
      <c r="N764" s="12">
        <v>0</v>
      </c>
      <c r="O764" s="2">
        <f>DATE(LEFT(ALT[[#This Row],[DATEMTH]],4),RIGHT(ALT[[#This Row],[DATEMTH]],2),1)</f>
        <v>43252</v>
      </c>
      <c r="P764" t="str">
        <f>IF(AND(ALT[[#This Row],[DATE]]&gt;=DATE(2023,6,1),ALT[[#This Row],[DATE]]&lt;=DATE(2024,5,31)),"Y","N")</f>
        <v>N</v>
      </c>
      <c r="Q764" t="str">
        <f>LEFT(ALT[[#This Row],[DATEMTH]],4)</f>
        <v>2018</v>
      </c>
    </row>
    <row r="765" spans="1:17" x14ac:dyDescent="0.25">
      <c r="A765" t="s">
        <v>31</v>
      </c>
      <c r="B765" t="s">
        <v>14</v>
      </c>
      <c r="C765" t="s">
        <v>19</v>
      </c>
      <c r="D765" t="s">
        <v>23</v>
      </c>
      <c r="E765" s="14">
        <v>18856.904384000001</v>
      </c>
      <c r="F765" s="14">
        <v>69730.907024000015</v>
      </c>
      <c r="G765" s="13">
        <v>0.27042390797397514</v>
      </c>
      <c r="H765" s="12">
        <v>0</v>
      </c>
      <c r="I765" s="12">
        <v>0</v>
      </c>
      <c r="J765" t="s">
        <v>24</v>
      </c>
      <c r="K765" s="14">
        <v>5783.4674279999999</v>
      </c>
      <c r="L765" s="14">
        <v>18856.904384000001</v>
      </c>
      <c r="M765" s="13">
        <v>0.30670290893065388</v>
      </c>
      <c r="N765" s="12">
        <v>0</v>
      </c>
      <c r="O765" s="2">
        <f>DATE(LEFT(ALT[[#This Row],[DATEMTH]],4),RIGHT(ALT[[#This Row],[DATEMTH]],2),1)</f>
        <v>43252</v>
      </c>
      <c r="P765" t="str">
        <f>IF(AND(ALT[[#This Row],[DATE]]&gt;=DATE(2023,6,1),ALT[[#This Row],[DATE]]&lt;=DATE(2024,5,31)),"Y","N")</f>
        <v>N</v>
      </c>
      <c r="Q765" t="str">
        <f>LEFT(ALT[[#This Row],[DATEMTH]],4)</f>
        <v>2018</v>
      </c>
    </row>
    <row r="766" spans="1:17" x14ac:dyDescent="0.25">
      <c r="A766" t="s">
        <v>31</v>
      </c>
      <c r="B766" t="s">
        <v>14</v>
      </c>
      <c r="C766" t="s">
        <v>20</v>
      </c>
      <c r="D766" t="s">
        <v>23</v>
      </c>
      <c r="E766" s="14">
        <v>23998.381716000004</v>
      </c>
      <c r="F766" s="14">
        <v>69730.907024000015</v>
      </c>
      <c r="G766" s="13">
        <v>0.34415702792651515</v>
      </c>
      <c r="H766" s="12">
        <v>0</v>
      </c>
      <c r="I766" s="12">
        <v>0</v>
      </c>
      <c r="J766" t="s">
        <v>16</v>
      </c>
      <c r="K766" s="14">
        <v>8635.8204040000001</v>
      </c>
      <c r="L766" s="14">
        <v>23998.381716</v>
      </c>
      <c r="M766" s="13">
        <v>0.35985011432010011</v>
      </c>
      <c r="N766" s="12">
        <v>0</v>
      </c>
      <c r="O766" s="2">
        <f>DATE(LEFT(ALT[[#This Row],[DATEMTH]],4),RIGHT(ALT[[#This Row],[DATEMTH]],2),1)</f>
        <v>43252</v>
      </c>
      <c r="P766" t="str">
        <f>IF(AND(ALT[[#This Row],[DATE]]&gt;=DATE(2023,6,1),ALT[[#This Row],[DATE]]&lt;=DATE(2024,5,31)),"Y","N")</f>
        <v>N</v>
      </c>
      <c r="Q766" t="str">
        <f>LEFT(ALT[[#This Row],[DATEMTH]],4)</f>
        <v>2018</v>
      </c>
    </row>
    <row r="767" spans="1:17" x14ac:dyDescent="0.25">
      <c r="A767" t="s">
        <v>31</v>
      </c>
      <c r="B767" t="s">
        <v>14</v>
      </c>
      <c r="C767" t="s">
        <v>20</v>
      </c>
      <c r="D767" t="s">
        <v>23</v>
      </c>
      <c r="E767" s="14">
        <v>23998.381716000004</v>
      </c>
      <c r="F767" s="14">
        <v>69730.907024000015</v>
      </c>
      <c r="G767" s="13">
        <v>0.34415702792651515</v>
      </c>
      <c r="H767" s="12">
        <v>0</v>
      </c>
      <c r="I767" s="12">
        <v>0</v>
      </c>
      <c r="J767" t="s">
        <v>25</v>
      </c>
      <c r="K767" s="14">
        <v>2967.362408</v>
      </c>
      <c r="L767" s="14">
        <v>23998.381716</v>
      </c>
      <c r="M767" s="13">
        <v>0.12364843776201896</v>
      </c>
      <c r="N767" s="12">
        <v>0</v>
      </c>
      <c r="O767" s="2">
        <f>DATE(LEFT(ALT[[#This Row],[DATEMTH]],4),RIGHT(ALT[[#This Row],[DATEMTH]],2),1)</f>
        <v>43252</v>
      </c>
      <c r="P767" t="str">
        <f>IF(AND(ALT[[#This Row],[DATE]]&gt;=DATE(2023,6,1),ALT[[#This Row],[DATE]]&lt;=DATE(2024,5,31)),"Y","N")</f>
        <v>N</v>
      </c>
      <c r="Q767" t="str">
        <f>LEFT(ALT[[#This Row],[DATEMTH]],4)</f>
        <v>2018</v>
      </c>
    </row>
    <row r="768" spans="1:17" x14ac:dyDescent="0.25">
      <c r="A768" t="s">
        <v>31</v>
      </c>
      <c r="B768" t="s">
        <v>14</v>
      </c>
      <c r="C768" t="s">
        <v>20</v>
      </c>
      <c r="D768" t="s">
        <v>23</v>
      </c>
      <c r="E768" s="14">
        <v>23998.381716000004</v>
      </c>
      <c r="F768" s="14">
        <v>69730.907024000015</v>
      </c>
      <c r="G768" s="13">
        <v>0.34415702792651515</v>
      </c>
      <c r="H768" s="12">
        <v>0</v>
      </c>
      <c r="I768" s="12">
        <v>0</v>
      </c>
      <c r="J768" t="s">
        <v>26</v>
      </c>
      <c r="K768" s="14">
        <v>1531.9871960000005</v>
      </c>
      <c r="L768" s="14">
        <v>23998.381716</v>
      </c>
      <c r="M768" s="13">
        <v>6.3837104273518866E-2</v>
      </c>
      <c r="N768" s="12">
        <v>0</v>
      </c>
      <c r="O768" s="2">
        <f>DATE(LEFT(ALT[[#This Row],[DATEMTH]],4),RIGHT(ALT[[#This Row],[DATEMTH]],2),1)</f>
        <v>43252</v>
      </c>
      <c r="P768" t="str">
        <f>IF(AND(ALT[[#This Row],[DATE]]&gt;=DATE(2023,6,1),ALT[[#This Row],[DATE]]&lt;=DATE(2024,5,31)),"Y","N")</f>
        <v>N</v>
      </c>
      <c r="Q768" t="str">
        <f>LEFT(ALT[[#This Row],[DATEMTH]],4)</f>
        <v>2018</v>
      </c>
    </row>
    <row r="769" spans="1:17" x14ac:dyDescent="0.25">
      <c r="A769" t="s">
        <v>31</v>
      </c>
      <c r="B769" t="s">
        <v>14</v>
      </c>
      <c r="C769" t="s">
        <v>20</v>
      </c>
      <c r="D769" t="s">
        <v>23</v>
      </c>
      <c r="E769" s="14">
        <v>23998.381716000004</v>
      </c>
      <c r="F769" s="14">
        <v>69730.907024000015</v>
      </c>
      <c r="G769" s="13">
        <v>0.34415702792651515</v>
      </c>
      <c r="H769" s="12">
        <v>0</v>
      </c>
      <c r="I769" s="12">
        <v>0</v>
      </c>
      <c r="J769" t="s">
        <v>24</v>
      </c>
      <c r="K769" s="14">
        <v>10863.211708000001</v>
      </c>
      <c r="L769" s="14">
        <v>23998.381716</v>
      </c>
      <c r="M769" s="13">
        <v>0.45266434364436214</v>
      </c>
      <c r="N769" s="12">
        <v>0</v>
      </c>
      <c r="O769" s="2">
        <f>DATE(LEFT(ALT[[#This Row],[DATEMTH]],4),RIGHT(ALT[[#This Row],[DATEMTH]],2),1)</f>
        <v>43252</v>
      </c>
      <c r="P769" t="str">
        <f>IF(AND(ALT[[#This Row],[DATE]]&gt;=DATE(2023,6,1),ALT[[#This Row],[DATE]]&lt;=DATE(2024,5,31)),"Y","N")</f>
        <v>N</v>
      </c>
      <c r="Q769" t="str">
        <f>LEFT(ALT[[#This Row],[DATEMTH]],4)</f>
        <v>2018</v>
      </c>
    </row>
    <row r="770" spans="1:17" x14ac:dyDescent="0.25">
      <c r="A770" t="s">
        <v>31</v>
      </c>
      <c r="B770" t="s">
        <v>110</v>
      </c>
      <c r="C770" t="s">
        <v>15</v>
      </c>
      <c r="D770" t="s">
        <v>22</v>
      </c>
      <c r="E770" s="14">
        <v>5108012.3605250036</v>
      </c>
      <c r="F770" s="14">
        <v>28469335.431886043</v>
      </c>
      <c r="G770" s="13">
        <v>0.17942155245408223</v>
      </c>
      <c r="H770" s="12">
        <v>-11446372.189999999</v>
      </c>
      <c r="I770" s="12">
        <v>-2.053725868297033</v>
      </c>
      <c r="J770" t="s">
        <v>26</v>
      </c>
      <c r="K770" s="14">
        <v>599510.72425899969</v>
      </c>
      <c r="L770" s="14">
        <v>5108012.3605249999</v>
      </c>
      <c r="M770" s="13">
        <v>0.11736673327027387</v>
      </c>
      <c r="N770" s="12">
        <v>-0.24103909619467948</v>
      </c>
      <c r="O770" s="2">
        <f>DATE(LEFT(ALT[[#This Row],[DATEMTH]],4),RIGHT(ALT[[#This Row],[DATEMTH]],2),1)</f>
        <v>43252</v>
      </c>
      <c r="P770" t="str">
        <f>IF(AND(ALT[[#This Row],[DATE]]&gt;=DATE(2023,6,1),ALT[[#This Row],[DATE]]&lt;=DATE(2024,5,31)),"Y","N")</f>
        <v>N</v>
      </c>
      <c r="Q770" t="str">
        <f>LEFT(ALT[[#This Row],[DATEMTH]],4)</f>
        <v>2018</v>
      </c>
    </row>
    <row r="771" spans="1:17" x14ac:dyDescent="0.25">
      <c r="A771" t="s">
        <v>31</v>
      </c>
      <c r="B771" t="s">
        <v>110</v>
      </c>
      <c r="C771" t="s">
        <v>15</v>
      </c>
      <c r="D771" t="s">
        <v>22</v>
      </c>
      <c r="E771" s="14">
        <v>5108012.3605250036</v>
      </c>
      <c r="F771" s="14">
        <v>28469335.431886043</v>
      </c>
      <c r="G771" s="13">
        <v>0.17942155245408223</v>
      </c>
      <c r="H771" s="12">
        <v>-11446372.189999999</v>
      </c>
      <c r="I771" s="12">
        <v>-2.053725868297033</v>
      </c>
      <c r="J771" t="s">
        <v>16</v>
      </c>
      <c r="K771" s="14">
        <v>1586446.8269209999</v>
      </c>
      <c r="L771" s="14">
        <v>5108012.3605249999</v>
      </c>
      <c r="M771" s="13">
        <v>0.31058006812613614</v>
      </c>
      <c r="N771" s="12">
        <v>-0.6378463200881006</v>
      </c>
      <c r="O771" s="2">
        <f>DATE(LEFT(ALT[[#This Row],[DATEMTH]],4),RIGHT(ALT[[#This Row],[DATEMTH]],2),1)</f>
        <v>43252</v>
      </c>
      <c r="P771" t="str">
        <f>IF(AND(ALT[[#This Row],[DATE]]&gt;=DATE(2023,6,1),ALT[[#This Row],[DATE]]&lt;=DATE(2024,5,31)),"Y","N")</f>
        <v>N</v>
      </c>
      <c r="Q771" t="str">
        <f>LEFT(ALT[[#This Row],[DATEMTH]],4)</f>
        <v>2018</v>
      </c>
    </row>
    <row r="772" spans="1:17" x14ac:dyDescent="0.25">
      <c r="A772" t="s">
        <v>31</v>
      </c>
      <c r="B772" t="s">
        <v>110</v>
      </c>
      <c r="C772" t="s">
        <v>15</v>
      </c>
      <c r="D772" t="s">
        <v>22</v>
      </c>
      <c r="E772" s="14">
        <v>5108012.3605250036</v>
      </c>
      <c r="F772" s="14">
        <v>28469335.431886043</v>
      </c>
      <c r="G772" s="13">
        <v>0.17942155245408223</v>
      </c>
      <c r="H772" s="12">
        <v>-11446372.189999999</v>
      </c>
      <c r="I772" s="12">
        <v>-2.053725868297033</v>
      </c>
      <c r="J772" t="s">
        <v>25</v>
      </c>
      <c r="K772" s="14">
        <v>685574.56725999992</v>
      </c>
      <c r="L772" s="14">
        <v>5108012.3605249999</v>
      </c>
      <c r="M772" s="13">
        <v>0.13421552628927796</v>
      </c>
      <c r="N772" s="12">
        <v>-0.27564189826739066</v>
      </c>
      <c r="O772" s="2">
        <f>DATE(LEFT(ALT[[#This Row],[DATEMTH]],4),RIGHT(ALT[[#This Row],[DATEMTH]],2),1)</f>
        <v>43252</v>
      </c>
      <c r="P772" t="str">
        <f>IF(AND(ALT[[#This Row],[DATE]]&gt;=DATE(2023,6,1),ALT[[#This Row],[DATE]]&lt;=DATE(2024,5,31)),"Y","N")</f>
        <v>N</v>
      </c>
      <c r="Q772" t="str">
        <f>LEFT(ALT[[#This Row],[DATEMTH]],4)</f>
        <v>2018</v>
      </c>
    </row>
    <row r="773" spans="1:17" x14ac:dyDescent="0.25">
      <c r="A773" t="s">
        <v>31</v>
      </c>
      <c r="B773" t="s">
        <v>110</v>
      </c>
      <c r="C773" t="s">
        <v>15</v>
      </c>
      <c r="D773" t="s">
        <v>22</v>
      </c>
      <c r="E773" s="14">
        <v>5108012.3605250036</v>
      </c>
      <c r="F773" s="14">
        <v>28469335.431886043</v>
      </c>
      <c r="G773" s="13">
        <v>0.17942155245408223</v>
      </c>
      <c r="H773" s="12">
        <v>-11446372.189999999</v>
      </c>
      <c r="I773" s="12">
        <v>-2.053725868297033</v>
      </c>
      <c r="J773" t="s">
        <v>24</v>
      </c>
      <c r="K773" s="14">
        <v>2236480.2420850005</v>
      </c>
      <c r="L773" s="14">
        <v>5108012.3605249999</v>
      </c>
      <c r="M773" s="13">
        <v>0.43783767231431203</v>
      </c>
      <c r="N773" s="12">
        <v>-0.89919855374686231</v>
      </c>
      <c r="O773" s="2">
        <f>DATE(LEFT(ALT[[#This Row],[DATEMTH]],4),RIGHT(ALT[[#This Row],[DATEMTH]],2),1)</f>
        <v>43252</v>
      </c>
      <c r="P773" t="str">
        <f>IF(AND(ALT[[#This Row],[DATE]]&gt;=DATE(2023,6,1),ALT[[#This Row],[DATE]]&lt;=DATE(2024,5,31)),"Y","N")</f>
        <v>N</v>
      </c>
      <c r="Q773" t="str">
        <f>LEFT(ALT[[#This Row],[DATEMTH]],4)</f>
        <v>2018</v>
      </c>
    </row>
    <row r="774" spans="1:17" x14ac:dyDescent="0.25">
      <c r="A774" t="s">
        <v>31</v>
      </c>
      <c r="B774" t="s">
        <v>110</v>
      </c>
      <c r="C774" t="s">
        <v>18</v>
      </c>
      <c r="D774" t="s">
        <v>22</v>
      </c>
      <c r="E774" s="14">
        <v>6930586.8021669993</v>
      </c>
      <c r="F774" s="14">
        <v>28469335.431886043</v>
      </c>
      <c r="G774" s="13">
        <v>0.24344041394112231</v>
      </c>
      <c r="H774" s="12">
        <v>-11446372.189999999</v>
      </c>
      <c r="I774" s="12">
        <v>-2.7865095840577507</v>
      </c>
      <c r="J774" t="s">
        <v>26</v>
      </c>
      <c r="K774" s="14">
        <v>1204268.0980570009</v>
      </c>
      <c r="L774" s="14">
        <v>6930586.8021669993</v>
      </c>
      <c r="M774" s="13">
        <v>0.17376134697287973</v>
      </c>
      <c r="N774" s="12">
        <v>-0.48418765867871361</v>
      </c>
      <c r="O774" s="2">
        <f>DATE(LEFT(ALT[[#This Row],[DATEMTH]],4),RIGHT(ALT[[#This Row],[DATEMTH]],2),1)</f>
        <v>43252</v>
      </c>
      <c r="P774" t="str">
        <f>IF(AND(ALT[[#This Row],[DATE]]&gt;=DATE(2023,6,1),ALT[[#This Row],[DATE]]&lt;=DATE(2024,5,31)),"Y","N")</f>
        <v>N</v>
      </c>
      <c r="Q774" t="str">
        <f>LEFT(ALT[[#This Row],[DATEMTH]],4)</f>
        <v>2018</v>
      </c>
    </row>
    <row r="775" spans="1:17" x14ac:dyDescent="0.25">
      <c r="A775" t="s">
        <v>31</v>
      </c>
      <c r="B775" t="s">
        <v>110</v>
      </c>
      <c r="C775" t="s">
        <v>18</v>
      </c>
      <c r="D775" t="s">
        <v>22</v>
      </c>
      <c r="E775" s="14">
        <v>6930586.8021669993</v>
      </c>
      <c r="F775" s="14">
        <v>28469335.431886043</v>
      </c>
      <c r="G775" s="13">
        <v>0.24344041394112231</v>
      </c>
      <c r="H775" s="12">
        <v>-11446372.189999999</v>
      </c>
      <c r="I775" s="12">
        <v>-2.7865095840577507</v>
      </c>
      <c r="J775" t="s">
        <v>24</v>
      </c>
      <c r="K775" s="14">
        <v>2329799.4409369966</v>
      </c>
      <c r="L775" s="14">
        <v>6930586.8021669993</v>
      </c>
      <c r="M775" s="13">
        <v>0.33616193079185358</v>
      </c>
      <c r="N775" s="12">
        <v>-0.93671844194685827</v>
      </c>
      <c r="O775" s="2">
        <f>DATE(LEFT(ALT[[#This Row],[DATEMTH]],4),RIGHT(ALT[[#This Row],[DATEMTH]],2),1)</f>
        <v>43252</v>
      </c>
      <c r="P775" t="str">
        <f>IF(AND(ALT[[#This Row],[DATE]]&gt;=DATE(2023,6,1),ALT[[#This Row],[DATE]]&lt;=DATE(2024,5,31)),"Y","N")</f>
        <v>N</v>
      </c>
      <c r="Q775" t="str">
        <f>LEFT(ALT[[#This Row],[DATEMTH]],4)</f>
        <v>2018</v>
      </c>
    </row>
    <row r="776" spans="1:17" x14ac:dyDescent="0.25">
      <c r="A776" t="s">
        <v>31</v>
      </c>
      <c r="B776" t="s">
        <v>110</v>
      </c>
      <c r="C776" t="s">
        <v>18</v>
      </c>
      <c r="D776" t="s">
        <v>22</v>
      </c>
      <c r="E776" s="14">
        <v>6930586.8021669993</v>
      </c>
      <c r="F776" s="14">
        <v>28469335.431886043</v>
      </c>
      <c r="G776" s="13">
        <v>0.24344041394112231</v>
      </c>
      <c r="H776" s="12">
        <v>-11446372.189999999</v>
      </c>
      <c r="I776" s="12">
        <v>-2.7865095840577507</v>
      </c>
      <c r="J776" t="s">
        <v>25</v>
      </c>
      <c r="K776" s="14">
        <v>727747.34451600059</v>
      </c>
      <c r="L776" s="14">
        <v>6930586.8021669993</v>
      </c>
      <c r="M776" s="13">
        <v>0.10500515544924054</v>
      </c>
      <c r="N776" s="12">
        <v>-0.29259787203478271</v>
      </c>
      <c r="O776" s="2">
        <f>DATE(LEFT(ALT[[#This Row],[DATEMTH]],4),RIGHT(ALT[[#This Row],[DATEMTH]],2),1)</f>
        <v>43252</v>
      </c>
      <c r="P776" t="str">
        <f>IF(AND(ALT[[#This Row],[DATE]]&gt;=DATE(2023,6,1),ALT[[#This Row],[DATE]]&lt;=DATE(2024,5,31)),"Y","N")</f>
        <v>N</v>
      </c>
      <c r="Q776" t="str">
        <f>LEFT(ALT[[#This Row],[DATEMTH]],4)</f>
        <v>2018</v>
      </c>
    </row>
    <row r="777" spans="1:17" x14ac:dyDescent="0.25">
      <c r="A777" t="s">
        <v>31</v>
      </c>
      <c r="B777" t="s">
        <v>110</v>
      </c>
      <c r="C777" t="s">
        <v>18</v>
      </c>
      <c r="D777" t="s">
        <v>22</v>
      </c>
      <c r="E777" s="14">
        <v>6930586.8021669993</v>
      </c>
      <c r="F777" s="14">
        <v>28469335.431886043</v>
      </c>
      <c r="G777" s="13">
        <v>0.24344041394112231</v>
      </c>
      <c r="H777" s="12">
        <v>-11446372.189999999</v>
      </c>
      <c r="I777" s="12">
        <v>-2.7865095840577507</v>
      </c>
      <c r="J777" t="s">
        <v>16</v>
      </c>
      <c r="K777" s="14">
        <v>2668771.9186570016</v>
      </c>
      <c r="L777" s="14">
        <v>6930586.8021669993</v>
      </c>
      <c r="M777" s="13">
        <v>0.38507156678602622</v>
      </c>
      <c r="N777" s="12">
        <v>-1.0730056113973963</v>
      </c>
      <c r="O777" s="2">
        <f>DATE(LEFT(ALT[[#This Row],[DATEMTH]],4),RIGHT(ALT[[#This Row],[DATEMTH]],2),1)</f>
        <v>43252</v>
      </c>
      <c r="P777" t="str">
        <f>IF(AND(ALT[[#This Row],[DATE]]&gt;=DATE(2023,6,1),ALT[[#This Row],[DATE]]&lt;=DATE(2024,5,31)),"Y","N")</f>
        <v>N</v>
      </c>
      <c r="Q777" t="str">
        <f>LEFT(ALT[[#This Row],[DATEMTH]],4)</f>
        <v>2018</v>
      </c>
    </row>
    <row r="778" spans="1:17" x14ac:dyDescent="0.25">
      <c r="A778" t="s">
        <v>31</v>
      </c>
      <c r="B778" t="s">
        <v>110</v>
      </c>
      <c r="C778" t="s">
        <v>19</v>
      </c>
      <c r="D778" t="s">
        <v>22</v>
      </c>
      <c r="E778" s="14">
        <v>7606152.4745110013</v>
      </c>
      <c r="F778" s="14">
        <v>28469335.431886043</v>
      </c>
      <c r="G778" s="13">
        <v>0.26717000446705219</v>
      </c>
      <c r="H778" s="12">
        <v>-11446372.189999999</v>
      </c>
      <c r="I778" s="12">
        <v>-3.0581273091338415</v>
      </c>
      <c r="J778" t="s">
        <v>25</v>
      </c>
      <c r="K778" s="14">
        <v>5190182.4411839964</v>
      </c>
      <c r="L778" s="14">
        <v>7606152.4745109975</v>
      </c>
      <c r="M778" s="13">
        <v>0.68236634206017222</v>
      </c>
      <c r="N778" s="12">
        <v>-2.0867631454879767</v>
      </c>
      <c r="O778" s="2">
        <f>DATE(LEFT(ALT[[#This Row],[DATEMTH]],4),RIGHT(ALT[[#This Row],[DATEMTH]],2),1)</f>
        <v>43252</v>
      </c>
      <c r="P778" t="str">
        <f>IF(AND(ALT[[#This Row],[DATE]]&gt;=DATE(2023,6,1),ALT[[#This Row],[DATE]]&lt;=DATE(2024,5,31)),"Y","N")</f>
        <v>N</v>
      </c>
      <c r="Q778" t="str">
        <f>LEFT(ALT[[#This Row],[DATEMTH]],4)</f>
        <v>2018</v>
      </c>
    </row>
    <row r="779" spans="1:17" x14ac:dyDescent="0.25">
      <c r="A779" t="s">
        <v>31</v>
      </c>
      <c r="B779" t="s">
        <v>110</v>
      </c>
      <c r="C779" t="s">
        <v>19</v>
      </c>
      <c r="D779" t="s">
        <v>22</v>
      </c>
      <c r="E779" s="14">
        <v>7606152.4745110013</v>
      </c>
      <c r="F779" s="14">
        <v>28469335.431886043</v>
      </c>
      <c r="G779" s="13">
        <v>0.26717000446705219</v>
      </c>
      <c r="H779" s="12">
        <v>-11446372.189999999</v>
      </c>
      <c r="I779" s="12">
        <v>-3.0581273091338415</v>
      </c>
      <c r="J779" t="s">
        <v>16</v>
      </c>
      <c r="K779" s="14">
        <v>1378.6624019999999</v>
      </c>
      <c r="L779" s="14">
        <v>7606152.4745109975</v>
      </c>
      <c r="M779" s="13">
        <v>1.8125621417925029E-4</v>
      </c>
      <c r="N779" s="12">
        <v>-5.5430457853177797E-4</v>
      </c>
      <c r="O779" s="2">
        <f>DATE(LEFT(ALT[[#This Row],[DATEMTH]],4),RIGHT(ALT[[#This Row],[DATEMTH]],2),1)</f>
        <v>43252</v>
      </c>
      <c r="P779" t="str">
        <f>IF(AND(ALT[[#This Row],[DATE]]&gt;=DATE(2023,6,1),ALT[[#This Row],[DATE]]&lt;=DATE(2024,5,31)),"Y","N")</f>
        <v>N</v>
      </c>
      <c r="Q779" t="str">
        <f>LEFT(ALT[[#This Row],[DATEMTH]],4)</f>
        <v>2018</v>
      </c>
    </row>
    <row r="780" spans="1:17" x14ac:dyDescent="0.25">
      <c r="A780" t="s">
        <v>31</v>
      </c>
      <c r="B780" t="s">
        <v>110</v>
      </c>
      <c r="C780" t="s">
        <v>19</v>
      </c>
      <c r="D780" t="s">
        <v>22</v>
      </c>
      <c r="E780" s="14">
        <v>7606152.4745110013</v>
      </c>
      <c r="F780" s="14">
        <v>28469335.431886043</v>
      </c>
      <c r="G780" s="13">
        <v>0.26717000446705219</v>
      </c>
      <c r="H780" s="12">
        <v>-11446372.189999999</v>
      </c>
      <c r="I780" s="12">
        <v>-3.0581273091338415</v>
      </c>
      <c r="J780" t="s">
        <v>26</v>
      </c>
      <c r="K780" s="14">
        <v>209272.1750110001</v>
      </c>
      <c r="L780" s="14">
        <v>7606152.4745109975</v>
      </c>
      <c r="M780" s="13">
        <v>2.7513539297600562E-2</v>
      </c>
      <c r="N780" s="12">
        <v>-8.4139905896919415E-2</v>
      </c>
      <c r="O780" s="2">
        <f>DATE(LEFT(ALT[[#This Row],[DATEMTH]],4),RIGHT(ALT[[#This Row],[DATEMTH]],2),1)</f>
        <v>43252</v>
      </c>
      <c r="P780" t="str">
        <f>IF(AND(ALT[[#This Row],[DATE]]&gt;=DATE(2023,6,1),ALT[[#This Row],[DATE]]&lt;=DATE(2024,5,31)),"Y","N")</f>
        <v>N</v>
      </c>
      <c r="Q780" t="str">
        <f>LEFT(ALT[[#This Row],[DATEMTH]],4)</f>
        <v>2018</v>
      </c>
    </row>
    <row r="781" spans="1:17" x14ac:dyDescent="0.25">
      <c r="A781" t="s">
        <v>31</v>
      </c>
      <c r="B781" t="s">
        <v>110</v>
      </c>
      <c r="C781" t="s">
        <v>19</v>
      </c>
      <c r="D781" t="s">
        <v>22</v>
      </c>
      <c r="E781" s="14">
        <v>7606152.4745110013</v>
      </c>
      <c r="F781" s="14">
        <v>28469335.431886043</v>
      </c>
      <c r="G781" s="13">
        <v>0.26717000446705219</v>
      </c>
      <c r="H781" s="12">
        <v>-11446372.189999999</v>
      </c>
      <c r="I781" s="12">
        <v>-3.0581273091338415</v>
      </c>
      <c r="J781" t="s">
        <v>24</v>
      </c>
      <c r="K781" s="14">
        <v>2205319.1959140012</v>
      </c>
      <c r="L781" s="14">
        <v>7606152.4745109975</v>
      </c>
      <c r="M781" s="13">
        <v>0.28993886242804801</v>
      </c>
      <c r="N781" s="12">
        <v>-0.88666995317041353</v>
      </c>
      <c r="O781" s="2">
        <f>DATE(LEFT(ALT[[#This Row],[DATEMTH]],4),RIGHT(ALT[[#This Row],[DATEMTH]],2),1)</f>
        <v>43252</v>
      </c>
      <c r="P781" t="str">
        <f>IF(AND(ALT[[#This Row],[DATE]]&gt;=DATE(2023,6,1),ALT[[#This Row],[DATE]]&lt;=DATE(2024,5,31)),"Y","N")</f>
        <v>N</v>
      </c>
      <c r="Q781" t="str">
        <f>LEFT(ALT[[#This Row],[DATEMTH]],4)</f>
        <v>2018</v>
      </c>
    </row>
    <row r="782" spans="1:17" x14ac:dyDescent="0.25">
      <c r="A782" t="s">
        <v>31</v>
      </c>
      <c r="B782" t="s">
        <v>110</v>
      </c>
      <c r="C782" t="s">
        <v>20</v>
      </c>
      <c r="D782" t="s">
        <v>22</v>
      </c>
      <c r="E782" s="14">
        <v>8824583.7946830112</v>
      </c>
      <c r="F782" s="14">
        <v>28469335.431886043</v>
      </c>
      <c r="G782" s="13">
        <v>0.30996802913774224</v>
      </c>
      <c r="H782" s="12">
        <v>-11446372.189999999</v>
      </c>
      <c r="I782" s="12">
        <v>-3.5480094285113624</v>
      </c>
      <c r="J782" t="s">
        <v>24</v>
      </c>
      <c r="K782" s="14">
        <v>3895749.9107529982</v>
      </c>
      <c r="L782" s="14">
        <v>8824583.7946829982</v>
      </c>
      <c r="M782" s="13">
        <v>0.44146556952638055</v>
      </c>
      <c r="N782" s="12">
        <v>-1.5663240030427366</v>
      </c>
      <c r="O782" s="2">
        <f>DATE(LEFT(ALT[[#This Row],[DATEMTH]],4),RIGHT(ALT[[#This Row],[DATEMTH]],2),1)</f>
        <v>43252</v>
      </c>
      <c r="P782" t="str">
        <f>IF(AND(ALT[[#This Row],[DATE]]&gt;=DATE(2023,6,1),ALT[[#This Row],[DATE]]&lt;=DATE(2024,5,31)),"Y","N")</f>
        <v>N</v>
      </c>
      <c r="Q782" t="str">
        <f>LEFT(ALT[[#This Row],[DATEMTH]],4)</f>
        <v>2018</v>
      </c>
    </row>
    <row r="783" spans="1:17" x14ac:dyDescent="0.25">
      <c r="A783" t="s">
        <v>31</v>
      </c>
      <c r="B783" t="s">
        <v>110</v>
      </c>
      <c r="C783" t="s">
        <v>20</v>
      </c>
      <c r="D783" t="s">
        <v>22</v>
      </c>
      <c r="E783" s="14">
        <v>8824583.7946830112</v>
      </c>
      <c r="F783" s="14">
        <v>28469335.431886043</v>
      </c>
      <c r="G783" s="13">
        <v>0.30996802913774224</v>
      </c>
      <c r="H783" s="12">
        <v>-11446372.189999999</v>
      </c>
      <c r="I783" s="12">
        <v>-3.5480094285113624</v>
      </c>
      <c r="J783" t="s">
        <v>25</v>
      </c>
      <c r="K783" s="14">
        <v>1157586.7400719989</v>
      </c>
      <c r="L783" s="14">
        <v>8824583.7946829982</v>
      </c>
      <c r="M783" s="13">
        <v>0.13117748859379294</v>
      </c>
      <c r="N783" s="12">
        <v>-0.46541896633921903</v>
      </c>
      <c r="O783" s="2">
        <f>DATE(LEFT(ALT[[#This Row],[DATEMTH]],4),RIGHT(ALT[[#This Row],[DATEMTH]],2),1)</f>
        <v>43252</v>
      </c>
      <c r="P783" t="str">
        <f>IF(AND(ALT[[#This Row],[DATE]]&gt;=DATE(2023,6,1),ALT[[#This Row],[DATE]]&lt;=DATE(2024,5,31)),"Y","N")</f>
        <v>N</v>
      </c>
      <c r="Q783" t="str">
        <f>LEFT(ALT[[#This Row],[DATEMTH]],4)</f>
        <v>2018</v>
      </c>
    </row>
    <row r="784" spans="1:17" x14ac:dyDescent="0.25">
      <c r="A784" t="s">
        <v>31</v>
      </c>
      <c r="B784" t="s">
        <v>110</v>
      </c>
      <c r="C784" t="s">
        <v>20</v>
      </c>
      <c r="D784" t="s">
        <v>22</v>
      </c>
      <c r="E784" s="14">
        <v>8824583.7946830112</v>
      </c>
      <c r="F784" s="14">
        <v>28469335.431886043</v>
      </c>
      <c r="G784" s="13">
        <v>0.30996802913774224</v>
      </c>
      <c r="H784" s="12">
        <v>-11446372.189999999</v>
      </c>
      <c r="I784" s="12">
        <v>-3.5480094285113624</v>
      </c>
      <c r="J784" t="s">
        <v>26</v>
      </c>
      <c r="K784" s="14">
        <v>559624.80400400003</v>
      </c>
      <c r="L784" s="14">
        <v>8824583.7946829982</v>
      </c>
      <c r="M784" s="13">
        <v>6.341656638142934E-2</v>
      </c>
      <c r="N784" s="12">
        <v>-0.225002575445128</v>
      </c>
      <c r="O784" s="2">
        <f>DATE(LEFT(ALT[[#This Row],[DATEMTH]],4),RIGHT(ALT[[#This Row],[DATEMTH]],2),1)</f>
        <v>43252</v>
      </c>
      <c r="P784" t="str">
        <f>IF(AND(ALT[[#This Row],[DATE]]&gt;=DATE(2023,6,1),ALT[[#This Row],[DATE]]&lt;=DATE(2024,5,31)),"Y","N")</f>
        <v>N</v>
      </c>
      <c r="Q784" t="str">
        <f>LEFT(ALT[[#This Row],[DATEMTH]],4)</f>
        <v>2018</v>
      </c>
    </row>
    <row r="785" spans="1:17" x14ac:dyDescent="0.25">
      <c r="A785" t="s">
        <v>31</v>
      </c>
      <c r="B785" t="s">
        <v>110</v>
      </c>
      <c r="C785" t="s">
        <v>20</v>
      </c>
      <c r="D785" t="s">
        <v>22</v>
      </c>
      <c r="E785" s="14">
        <v>8824583.7946830112</v>
      </c>
      <c r="F785" s="14">
        <v>28469335.431886043</v>
      </c>
      <c r="G785" s="13">
        <v>0.30996802913774224</v>
      </c>
      <c r="H785" s="12">
        <v>-11446372.189999999</v>
      </c>
      <c r="I785" s="12">
        <v>-3.5480094285113624</v>
      </c>
      <c r="J785" t="s">
        <v>16</v>
      </c>
      <c r="K785" s="14">
        <v>3211622.3398540001</v>
      </c>
      <c r="L785" s="14">
        <v>8824583.7946829982</v>
      </c>
      <c r="M785" s="13">
        <v>0.36394037549839708</v>
      </c>
      <c r="N785" s="12">
        <v>-1.2912638836842785</v>
      </c>
      <c r="O785" s="2">
        <f>DATE(LEFT(ALT[[#This Row],[DATEMTH]],4),RIGHT(ALT[[#This Row],[DATEMTH]],2),1)</f>
        <v>43252</v>
      </c>
      <c r="P785" t="str">
        <f>IF(AND(ALT[[#This Row],[DATE]]&gt;=DATE(2023,6,1),ALT[[#This Row],[DATE]]&lt;=DATE(2024,5,31)),"Y","N")</f>
        <v>N</v>
      </c>
      <c r="Q785" t="str">
        <f>LEFT(ALT[[#This Row],[DATEMTH]],4)</f>
        <v>2018</v>
      </c>
    </row>
    <row r="786" spans="1:17" x14ac:dyDescent="0.25">
      <c r="A786" t="s">
        <v>31</v>
      </c>
      <c r="B786" t="s">
        <v>110</v>
      </c>
      <c r="C786" t="s">
        <v>15</v>
      </c>
      <c r="D786" t="s">
        <v>17</v>
      </c>
      <c r="E786" s="14">
        <v>5108012.3605250036</v>
      </c>
      <c r="F786" s="14">
        <v>28469335.431886043</v>
      </c>
      <c r="G786" s="13">
        <v>0.17942155245408223</v>
      </c>
      <c r="H786" s="12">
        <v>-38321074.230000004</v>
      </c>
      <c r="I786" s="12">
        <v>-6.8756266300547244</v>
      </c>
      <c r="J786" t="s">
        <v>26</v>
      </c>
      <c r="K786" s="14">
        <v>599510.72425899969</v>
      </c>
      <c r="L786" s="14">
        <v>5108012.3605249999</v>
      </c>
      <c r="M786" s="13">
        <v>0.11736673327027387</v>
      </c>
      <c r="N786" s="12">
        <v>-0.80696983675562484</v>
      </c>
      <c r="O786" s="2">
        <f>DATE(LEFT(ALT[[#This Row],[DATEMTH]],4),RIGHT(ALT[[#This Row],[DATEMTH]],2),1)</f>
        <v>43252</v>
      </c>
      <c r="P786" t="str">
        <f>IF(AND(ALT[[#This Row],[DATE]]&gt;=DATE(2023,6,1),ALT[[#This Row],[DATE]]&lt;=DATE(2024,5,31)),"Y","N")</f>
        <v>N</v>
      </c>
      <c r="Q786" t="str">
        <f>LEFT(ALT[[#This Row],[DATEMTH]],4)</f>
        <v>2018</v>
      </c>
    </row>
    <row r="787" spans="1:17" x14ac:dyDescent="0.25">
      <c r="A787" t="s">
        <v>31</v>
      </c>
      <c r="B787" t="s">
        <v>110</v>
      </c>
      <c r="C787" t="s">
        <v>15</v>
      </c>
      <c r="D787" t="s">
        <v>17</v>
      </c>
      <c r="E787" s="14">
        <v>5108012.3605250036</v>
      </c>
      <c r="F787" s="14">
        <v>28469335.431886043</v>
      </c>
      <c r="G787" s="13">
        <v>0.17942155245408223</v>
      </c>
      <c r="H787" s="12">
        <v>-38321074.230000004</v>
      </c>
      <c r="I787" s="12">
        <v>-6.8756266300547244</v>
      </c>
      <c r="J787" t="s">
        <v>16</v>
      </c>
      <c r="K787" s="14">
        <v>1586446.8269209999</v>
      </c>
      <c r="L787" s="14">
        <v>5108012.3605249999</v>
      </c>
      <c r="M787" s="13">
        <v>0.31058006812613614</v>
      </c>
      <c r="N787" s="12">
        <v>-2.1354325871722724</v>
      </c>
      <c r="O787" s="2">
        <f>DATE(LEFT(ALT[[#This Row],[DATEMTH]],4),RIGHT(ALT[[#This Row],[DATEMTH]],2),1)</f>
        <v>43252</v>
      </c>
      <c r="P787" t="str">
        <f>IF(AND(ALT[[#This Row],[DATE]]&gt;=DATE(2023,6,1),ALT[[#This Row],[DATE]]&lt;=DATE(2024,5,31)),"Y","N")</f>
        <v>N</v>
      </c>
      <c r="Q787" t="str">
        <f>LEFT(ALT[[#This Row],[DATEMTH]],4)</f>
        <v>2018</v>
      </c>
    </row>
    <row r="788" spans="1:17" x14ac:dyDescent="0.25">
      <c r="A788" t="s">
        <v>31</v>
      </c>
      <c r="B788" t="s">
        <v>110</v>
      </c>
      <c r="C788" t="s">
        <v>15</v>
      </c>
      <c r="D788" t="s">
        <v>17</v>
      </c>
      <c r="E788" s="14">
        <v>5108012.3605250036</v>
      </c>
      <c r="F788" s="14">
        <v>28469335.431886043</v>
      </c>
      <c r="G788" s="13">
        <v>0.17942155245408223</v>
      </c>
      <c r="H788" s="12">
        <v>-38321074.230000004</v>
      </c>
      <c r="I788" s="12">
        <v>-6.8756266300547244</v>
      </c>
      <c r="J788" t="s">
        <v>24</v>
      </c>
      <c r="K788" s="14">
        <v>2236480.2420850005</v>
      </c>
      <c r="L788" s="14">
        <v>5108012.3605249999</v>
      </c>
      <c r="M788" s="13">
        <v>0.43783767231431203</v>
      </c>
      <c r="N788" s="12">
        <v>-3.0104083594054578</v>
      </c>
      <c r="O788" s="2">
        <f>DATE(LEFT(ALT[[#This Row],[DATEMTH]],4),RIGHT(ALT[[#This Row],[DATEMTH]],2),1)</f>
        <v>43252</v>
      </c>
      <c r="P788" t="str">
        <f>IF(AND(ALT[[#This Row],[DATE]]&gt;=DATE(2023,6,1),ALT[[#This Row],[DATE]]&lt;=DATE(2024,5,31)),"Y","N")</f>
        <v>N</v>
      </c>
      <c r="Q788" t="str">
        <f>LEFT(ALT[[#This Row],[DATEMTH]],4)</f>
        <v>2018</v>
      </c>
    </row>
    <row r="789" spans="1:17" x14ac:dyDescent="0.25">
      <c r="A789" t="s">
        <v>31</v>
      </c>
      <c r="B789" t="s">
        <v>110</v>
      </c>
      <c r="C789" t="s">
        <v>15</v>
      </c>
      <c r="D789" t="s">
        <v>17</v>
      </c>
      <c r="E789" s="14">
        <v>5108012.3605250036</v>
      </c>
      <c r="F789" s="14">
        <v>28469335.431886043</v>
      </c>
      <c r="G789" s="13">
        <v>0.17942155245408223</v>
      </c>
      <c r="H789" s="12">
        <v>-38321074.230000004</v>
      </c>
      <c r="I789" s="12">
        <v>-6.8756266300547244</v>
      </c>
      <c r="J789" t="s">
        <v>25</v>
      </c>
      <c r="K789" s="14">
        <v>685574.56725999992</v>
      </c>
      <c r="L789" s="14">
        <v>5108012.3605249999</v>
      </c>
      <c r="M789" s="13">
        <v>0.13421552628927796</v>
      </c>
      <c r="N789" s="12">
        <v>-0.92281584672136951</v>
      </c>
      <c r="O789" s="2">
        <f>DATE(LEFT(ALT[[#This Row],[DATEMTH]],4),RIGHT(ALT[[#This Row],[DATEMTH]],2),1)</f>
        <v>43252</v>
      </c>
      <c r="P789" t="str">
        <f>IF(AND(ALT[[#This Row],[DATE]]&gt;=DATE(2023,6,1),ALT[[#This Row],[DATE]]&lt;=DATE(2024,5,31)),"Y","N")</f>
        <v>N</v>
      </c>
      <c r="Q789" t="str">
        <f>LEFT(ALT[[#This Row],[DATEMTH]],4)</f>
        <v>2018</v>
      </c>
    </row>
    <row r="790" spans="1:17" x14ac:dyDescent="0.25">
      <c r="A790" t="s">
        <v>31</v>
      </c>
      <c r="B790" t="s">
        <v>110</v>
      </c>
      <c r="C790" t="s">
        <v>18</v>
      </c>
      <c r="D790" t="s">
        <v>17</v>
      </c>
      <c r="E790" s="14">
        <v>6930586.8021669993</v>
      </c>
      <c r="F790" s="14">
        <v>28469335.431886043</v>
      </c>
      <c r="G790" s="13">
        <v>0.24344041394112231</v>
      </c>
      <c r="H790" s="12">
        <v>-38321074.230000004</v>
      </c>
      <c r="I790" s="12">
        <v>-9.3288981732196756</v>
      </c>
      <c r="J790" t="s">
        <v>25</v>
      </c>
      <c r="K790" s="14">
        <v>727747.34451600059</v>
      </c>
      <c r="L790" s="14">
        <v>6930586.8021669993</v>
      </c>
      <c r="M790" s="13">
        <v>0.10500515544924054</v>
      </c>
      <c r="N790" s="12">
        <v>-0.97958240284906806</v>
      </c>
      <c r="O790" s="2">
        <f>DATE(LEFT(ALT[[#This Row],[DATEMTH]],4),RIGHT(ALT[[#This Row],[DATEMTH]],2),1)</f>
        <v>43252</v>
      </c>
      <c r="P790" t="str">
        <f>IF(AND(ALT[[#This Row],[DATE]]&gt;=DATE(2023,6,1),ALT[[#This Row],[DATE]]&lt;=DATE(2024,5,31)),"Y","N")</f>
        <v>N</v>
      </c>
      <c r="Q790" t="str">
        <f>LEFT(ALT[[#This Row],[DATEMTH]],4)</f>
        <v>2018</v>
      </c>
    </row>
    <row r="791" spans="1:17" x14ac:dyDescent="0.25">
      <c r="A791" t="s">
        <v>31</v>
      </c>
      <c r="B791" t="s">
        <v>110</v>
      </c>
      <c r="C791" t="s">
        <v>18</v>
      </c>
      <c r="D791" t="s">
        <v>17</v>
      </c>
      <c r="E791" s="14">
        <v>6930586.8021669993</v>
      </c>
      <c r="F791" s="14">
        <v>28469335.431886043</v>
      </c>
      <c r="G791" s="13">
        <v>0.24344041394112231</v>
      </c>
      <c r="H791" s="12">
        <v>-38321074.230000004</v>
      </c>
      <c r="I791" s="12">
        <v>-9.3288981732196756</v>
      </c>
      <c r="J791" t="s">
        <v>26</v>
      </c>
      <c r="K791" s="14">
        <v>1204268.0980570009</v>
      </c>
      <c r="L791" s="14">
        <v>6930586.8021669993</v>
      </c>
      <c r="M791" s="13">
        <v>0.17376134697287973</v>
      </c>
      <c r="N791" s="12">
        <v>-1.6210019123514881</v>
      </c>
      <c r="O791" s="2">
        <f>DATE(LEFT(ALT[[#This Row],[DATEMTH]],4),RIGHT(ALT[[#This Row],[DATEMTH]],2),1)</f>
        <v>43252</v>
      </c>
      <c r="P791" t="str">
        <f>IF(AND(ALT[[#This Row],[DATE]]&gt;=DATE(2023,6,1),ALT[[#This Row],[DATE]]&lt;=DATE(2024,5,31)),"Y","N")</f>
        <v>N</v>
      </c>
      <c r="Q791" t="str">
        <f>LEFT(ALT[[#This Row],[DATEMTH]],4)</f>
        <v>2018</v>
      </c>
    </row>
    <row r="792" spans="1:17" x14ac:dyDescent="0.25">
      <c r="A792" t="s">
        <v>31</v>
      </c>
      <c r="B792" t="s">
        <v>110</v>
      </c>
      <c r="C792" t="s">
        <v>18</v>
      </c>
      <c r="D792" t="s">
        <v>17</v>
      </c>
      <c r="E792" s="14">
        <v>6930586.8021669993</v>
      </c>
      <c r="F792" s="14">
        <v>28469335.431886043</v>
      </c>
      <c r="G792" s="13">
        <v>0.24344041394112231</v>
      </c>
      <c r="H792" s="12">
        <v>-38321074.230000004</v>
      </c>
      <c r="I792" s="12">
        <v>-9.3288981732196756</v>
      </c>
      <c r="J792" t="s">
        <v>24</v>
      </c>
      <c r="K792" s="14">
        <v>2329799.4409369966</v>
      </c>
      <c r="L792" s="14">
        <v>6930586.8021669993</v>
      </c>
      <c r="M792" s="13">
        <v>0.33616193079185358</v>
      </c>
      <c r="N792" s="12">
        <v>-3.1360204220701218</v>
      </c>
      <c r="O792" s="2">
        <f>DATE(LEFT(ALT[[#This Row],[DATEMTH]],4),RIGHT(ALT[[#This Row],[DATEMTH]],2),1)</f>
        <v>43252</v>
      </c>
      <c r="P792" t="str">
        <f>IF(AND(ALT[[#This Row],[DATE]]&gt;=DATE(2023,6,1),ALT[[#This Row],[DATE]]&lt;=DATE(2024,5,31)),"Y","N")</f>
        <v>N</v>
      </c>
      <c r="Q792" t="str">
        <f>LEFT(ALT[[#This Row],[DATEMTH]],4)</f>
        <v>2018</v>
      </c>
    </row>
    <row r="793" spans="1:17" x14ac:dyDescent="0.25">
      <c r="A793" t="s">
        <v>31</v>
      </c>
      <c r="B793" t="s">
        <v>110</v>
      </c>
      <c r="C793" t="s">
        <v>18</v>
      </c>
      <c r="D793" t="s">
        <v>17</v>
      </c>
      <c r="E793" s="14">
        <v>6930586.8021669993</v>
      </c>
      <c r="F793" s="14">
        <v>28469335.431886043</v>
      </c>
      <c r="G793" s="13">
        <v>0.24344041394112231</v>
      </c>
      <c r="H793" s="12">
        <v>-38321074.230000004</v>
      </c>
      <c r="I793" s="12">
        <v>-9.3288981732196756</v>
      </c>
      <c r="J793" t="s">
        <v>16</v>
      </c>
      <c r="K793" s="14">
        <v>2668771.9186570016</v>
      </c>
      <c r="L793" s="14">
        <v>6930586.8021669993</v>
      </c>
      <c r="M793" s="13">
        <v>0.38507156678602622</v>
      </c>
      <c r="N793" s="12">
        <v>-3.5922934359489984</v>
      </c>
      <c r="O793" s="2">
        <f>DATE(LEFT(ALT[[#This Row],[DATEMTH]],4),RIGHT(ALT[[#This Row],[DATEMTH]],2),1)</f>
        <v>43252</v>
      </c>
      <c r="P793" t="str">
        <f>IF(AND(ALT[[#This Row],[DATE]]&gt;=DATE(2023,6,1),ALT[[#This Row],[DATE]]&lt;=DATE(2024,5,31)),"Y","N")</f>
        <v>N</v>
      </c>
      <c r="Q793" t="str">
        <f>LEFT(ALT[[#This Row],[DATEMTH]],4)</f>
        <v>2018</v>
      </c>
    </row>
    <row r="794" spans="1:17" x14ac:dyDescent="0.25">
      <c r="A794" t="s">
        <v>31</v>
      </c>
      <c r="B794" t="s">
        <v>110</v>
      </c>
      <c r="C794" t="s">
        <v>19</v>
      </c>
      <c r="D794" t="s">
        <v>17</v>
      </c>
      <c r="E794" s="14">
        <v>7606152.4745110013</v>
      </c>
      <c r="F794" s="14">
        <v>28469335.431886043</v>
      </c>
      <c r="G794" s="13">
        <v>0.26717000446705219</v>
      </c>
      <c r="H794" s="12">
        <v>-38321074.230000004</v>
      </c>
      <c r="I794" s="12">
        <v>-10.23824157321134</v>
      </c>
      <c r="J794" t="s">
        <v>16</v>
      </c>
      <c r="K794" s="14">
        <v>1378.6624019999999</v>
      </c>
      <c r="L794" s="14">
        <v>7606152.4745109975</v>
      </c>
      <c r="M794" s="13">
        <v>1.8125621417925029E-4</v>
      </c>
      <c r="N794" s="12">
        <v>-1.855744907412899E-3</v>
      </c>
      <c r="O794" s="2">
        <f>DATE(LEFT(ALT[[#This Row],[DATEMTH]],4),RIGHT(ALT[[#This Row],[DATEMTH]],2),1)</f>
        <v>43252</v>
      </c>
      <c r="P794" t="str">
        <f>IF(AND(ALT[[#This Row],[DATE]]&gt;=DATE(2023,6,1),ALT[[#This Row],[DATE]]&lt;=DATE(2024,5,31)),"Y","N")</f>
        <v>N</v>
      </c>
      <c r="Q794" t="str">
        <f>LEFT(ALT[[#This Row],[DATEMTH]],4)</f>
        <v>2018</v>
      </c>
    </row>
    <row r="795" spans="1:17" x14ac:dyDescent="0.25">
      <c r="A795" t="s">
        <v>31</v>
      </c>
      <c r="B795" t="s">
        <v>110</v>
      </c>
      <c r="C795" t="s">
        <v>19</v>
      </c>
      <c r="D795" t="s">
        <v>17</v>
      </c>
      <c r="E795" s="14">
        <v>7606152.4745110013</v>
      </c>
      <c r="F795" s="14">
        <v>28469335.431886043</v>
      </c>
      <c r="G795" s="13">
        <v>0.26717000446705219</v>
      </c>
      <c r="H795" s="12">
        <v>-38321074.230000004</v>
      </c>
      <c r="I795" s="12">
        <v>-10.23824157321134</v>
      </c>
      <c r="J795" t="s">
        <v>26</v>
      </c>
      <c r="K795" s="14">
        <v>209272.1750110001</v>
      </c>
      <c r="L795" s="14">
        <v>7606152.4745109975</v>
      </c>
      <c r="M795" s="13">
        <v>2.7513539297600562E-2</v>
      </c>
      <c r="N795" s="12">
        <v>-0.28169026186287799</v>
      </c>
      <c r="O795" s="2">
        <f>DATE(LEFT(ALT[[#This Row],[DATEMTH]],4),RIGHT(ALT[[#This Row],[DATEMTH]],2),1)</f>
        <v>43252</v>
      </c>
      <c r="P795" t="str">
        <f>IF(AND(ALT[[#This Row],[DATE]]&gt;=DATE(2023,6,1),ALT[[#This Row],[DATE]]&lt;=DATE(2024,5,31)),"Y","N")</f>
        <v>N</v>
      </c>
      <c r="Q795" t="str">
        <f>LEFT(ALT[[#This Row],[DATEMTH]],4)</f>
        <v>2018</v>
      </c>
    </row>
    <row r="796" spans="1:17" x14ac:dyDescent="0.25">
      <c r="A796" t="s">
        <v>31</v>
      </c>
      <c r="B796" t="s">
        <v>110</v>
      </c>
      <c r="C796" t="s">
        <v>19</v>
      </c>
      <c r="D796" t="s">
        <v>17</v>
      </c>
      <c r="E796" s="14">
        <v>7606152.4745110013</v>
      </c>
      <c r="F796" s="14">
        <v>28469335.431886043</v>
      </c>
      <c r="G796" s="13">
        <v>0.26717000446705219</v>
      </c>
      <c r="H796" s="12">
        <v>-38321074.230000004</v>
      </c>
      <c r="I796" s="12">
        <v>-10.23824157321134</v>
      </c>
      <c r="J796" t="s">
        <v>25</v>
      </c>
      <c r="K796" s="14">
        <v>5190182.4411839964</v>
      </c>
      <c r="L796" s="14">
        <v>7606152.4745109975</v>
      </c>
      <c r="M796" s="13">
        <v>0.68236634206017222</v>
      </c>
      <c r="N796" s="12">
        <v>-6.986231451440605</v>
      </c>
      <c r="O796" s="2">
        <f>DATE(LEFT(ALT[[#This Row],[DATEMTH]],4),RIGHT(ALT[[#This Row],[DATEMTH]],2),1)</f>
        <v>43252</v>
      </c>
      <c r="P796" t="str">
        <f>IF(AND(ALT[[#This Row],[DATE]]&gt;=DATE(2023,6,1),ALT[[#This Row],[DATE]]&lt;=DATE(2024,5,31)),"Y","N")</f>
        <v>N</v>
      </c>
      <c r="Q796" t="str">
        <f>LEFT(ALT[[#This Row],[DATEMTH]],4)</f>
        <v>2018</v>
      </c>
    </row>
    <row r="797" spans="1:17" x14ac:dyDescent="0.25">
      <c r="A797" t="s">
        <v>31</v>
      </c>
      <c r="B797" t="s">
        <v>110</v>
      </c>
      <c r="C797" t="s">
        <v>19</v>
      </c>
      <c r="D797" t="s">
        <v>17</v>
      </c>
      <c r="E797" s="14">
        <v>7606152.4745110013</v>
      </c>
      <c r="F797" s="14">
        <v>28469335.431886043</v>
      </c>
      <c r="G797" s="13">
        <v>0.26717000446705219</v>
      </c>
      <c r="H797" s="12">
        <v>-38321074.230000004</v>
      </c>
      <c r="I797" s="12">
        <v>-10.23824157321134</v>
      </c>
      <c r="J797" t="s">
        <v>24</v>
      </c>
      <c r="K797" s="14">
        <v>2205319.1959140012</v>
      </c>
      <c r="L797" s="14">
        <v>7606152.4745109975</v>
      </c>
      <c r="M797" s="13">
        <v>0.28993886242804801</v>
      </c>
      <c r="N797" s="12">
        <v>-2.9684641150004447</v>
      </c>
      <c r="O797" s="2">
        <f>DATE(LEFT(ALT[[#This Row],[DATEMTH]],4),RIGHT(ALT[[#This Row],[DATEMTH]],2),1)</f>
        <v>43252</v>
      </c>
      <c r="P797" t="str">
        <f>IF(AND(ALT[[#This Row],[DATE]]&gt;=DATE(2023,6,1),ALT[[#This Row],[DATE]]&lt;=DATE(2024,5,31)),"Y","N")</f>
        <v>N</v>
      </c>
      <c r="Q797" t="str">
        <f>LEFT(ALT[[#This Row],[DATEMTH]],4)</f>
        <v>2018</v>
      </c>
    </row>
    <row r="798" spans="1:17" x14ac:dyDescent="0.25">
      <c r="A798" t="s">
        <v>31</v>
      </c>
      <c r="B798" t="s">
        <v>110</v>
      </c>
      <c r="C798" t="s">
        <v>20</v>
      </c>
      <c r="D798" t="s">
        <v>17</v>
      </c>
      <c r="E798" s="14">
        <v>8824583.7946830112</v>
      </c>
      <c r="F798" s="14">
        <v>28469335.431886043</v>
      </c>
      <c r="G798" s="13">
        <v>0.30996802913774224</v>
      </c>
      <c r="H798" s="12">
        <v>-38321074.230000004</v>
      </c>
      <c r="I798" s="12">
        <v>-11.878307853514224</v>
      </c>
      <c r="J798" t="s">
        <v>24</v>
      </c>
      <c r="K798" s="14">
        <v>3895749.9107529982</v>
      </c>
      <c r="L798" s="14">
        <v>8824583.7946829982</v>
      </c>
      <c r="M798" s="13">
        <v>0.44146556952638055</v>
      </c>
      <c r="N798" s="12">
        <v>-5.2438639415613357</v>
      </c>
      <c r="O798" s="2">
        <f>DATE(LEFT(ALT[[#This Row],[DATEMTH]],4),RIGHT(ALT[[#This Row],[DATEMTH]],2),1)</f>
        <v>43252</v>
      </c>
      <c r="P798" t="str">
        <f>IF(AND(ALT[[#This Row],[DATE]]&gt;=DATE(2023,6,1),ALT[[#This Row],[DATE]]&lt;=DATE(2024,5,31)),"Y","N")</f>
        <v>N</v>
      </c>
      <c r="Q798" t="str">
        <f>LEFT(ALT[[#This Row],[DATEMTH]],4)</f>
        <v>2018</v>
      </c>
    </row>
    <row r="799" spans="1:17" x14ac:dyDescent="0.25">
      <c r="A799" t="s">
        <v>31</v>
      </c>
      <c r="B799" t="s">
        <v>110</v>
      </c>
      <c r="C799" t="s">
        <v>20</v>
      </c>
      <c r="D799" t="s">
        <v>17</v>
      </c>
      <c r="E799" s="14">
        <v>8824583.7946830112</v>
      </c>
      <c r="F799" s="14">
        <v>28469335.431886043</v>
      </c>
      <c r="G799" s="13">
        <v>0.30996802913774224</v>
      </c>
      <c r="H799" s="12">
        <v>-38321074.230000004</v>
      </c>
      <c r="I799" s="12">
        <v>-11.878307853514224</v>
      </c>
      <c r="J799" t="s">
        <v>26</v>
      </c>
      <c r="K799" s="14">
        <v>559624.80400400003</v>
      </c>
      <c r="L799" s="14">
        <v>8824583.7946829982</v>
      </c>
      <c r="M799" s="13">
        <v>6.341656638142934E-2</v>
      </c>
      <c r="N799" s="12">
        <v>-0.75328149849143822</v>
      </c>
      <c r="O799" s="2">
        <f>DATE(LEFT(ALT[[#This Row],[DATEMTH]],4),RIGHT(ALT[[#This Row],[DATEMTH]],2),1)</f>
        <v>43252</v>
      </c>
      <c r="P799" t="str">
        <f>IF(AND(ALT[[#This Row],[DATE]]&gt;=DATE(2023,6,1),ALT[[#This Row],[DATE]]&lt;=DATE(2024,5,31)),"Y","N")</f>
        <v>N</v>
      </c>
      <c r="Q799" t="str">
        <f>LEFT(ALT[[#This Row],[DATEMTH]],4)</f>
        <v>2018</v>
      </c>
    </row>
    <row r="800" spans="1:17" x14ac:dyDescent="0.25">
      <c r="A800" t="s">
        <v>31</v>
      </c>
      <c r="B800" t="s">
        <v>110</v>
      </c>
      <c r="C800" t="s">
        <v>20</v>
      </c>
      <c r="D800" t="s">
        <v>17</v>
      </c>
      <c r="E800" s="14">
        <v>8824583.7946830112</v>
      </c>
      <c r="F800" s="14">
        <v>28469335.431886043</v>
      </c>
      <c r="G800" s="13">
        <v>0.30996802913774224</v>
      </c>
      <c r="H800" s="12">
        <v>-38321074.230000004</v>
      </c>
      <c r="I800" s="12">
        <v>-11.878307853514224</v>
      </c>
      <c r="J800" t="s">
        <v>16</v>
      </c>
      <c r="K800" s="14">
        <v>3211622.3398540001</v>
      </c>
      <c r="L800" s="14">
        <v>8824583.7946829982</v>
      </c>
      <c r="M800" s="13">
        <v>0.36394037549839708</v>
      </c>
      <c r="N800" s="12">
        <v>-4.3229958204935262</v>
      </c>
      <c r="O800" s="2">
        <f>DATE(LEFT(ALT[[#This Row],[DATEMTH]],4),RIGHT(ALT[[#This Row],[DATEMTH]],2),1)</f>
        <v>43252</v>
      </c>
      <c r="P800" t="str">
        <f>IF(AND(ALT[[#This Row],[DATE]]&gt;=DATE(2023,6,1),ALT[[#This Row],[DATE]]&lt;=DATE(2024,5,31)),"Y","N")</f>
        <v>N</v>
      </c>
      <c r="Q800" t="str">
        <f>LEFT(ALT[[#This Row],[DATEMTH]],4)</f>
        <v>2018</v>
      </c>
    </row>
    <row r="801" spans="1:17" x14ac:dyDescent="0.25">
      <c r="A801" t="s">
        <v>31</v>
      </c>
      <c r="B801" t="s">
        <v>110</v>
      </c>
      <c r="C801" t="s">
        <v>20</v>
      </c>
      <c r="D801" t="s">
        <v>17</v>
      </c>
      <c r="E801" s="14">
        <v>8824583.7946830112</v>
      </c>
      <c r="F801" s="14">
        <v>28469335.431886043</v>
      </c>
      <c r="G801" s="13">
        <v>0.30996802913774224</v>
      </c>
      <c r="H801" s="12">
        <v>-38321074.230000004</v>
      </c>
      <c r="I801" s="12">
        <v>-11.878307853514224</v>
      </c>
      <c r="J801" t="s">
        <v>25</v>
      </c>
      <c r="K801" s="14">
        <v>1157586.7400719989</v>
      </c>
      <c r="L801" s="14">
        <v>8824583.7946829982</v>
      </c>
      <c r="M801" s="13">
        <v>0.13117748859379294</v>
      </c>
      <c r="N801" s="12">
        <v>-1.5581665929679231</v>
      </c>
      <c r="O801" s="2">
        <f>DATE(LEFT(ALT[[#This Row],[DATEMTH]],4),RIGHT(ALT[[#This Row],[DATEMTH]],2),1)</f>
        <v>43252</v>
      </c>
      <c r="P801" t="str">
        <f>IF(AND(ALT[[#This Row],[DATE]]&gt;=DATE(2023,6,1),ALT[[#This Row],[DATE]]&lt;=DATE(2024,5,31)),"Y","N")</f>
        <v>N</v>
      </c>
      <c r="Q801" t="str">
        <f>LEFT(ALT[[#This Row],[DATEMTH]],4)</f>
        <v>2018</v>
      </c>
    </row>
    <row r="802" spans="1:17" x14ac:dyDescent="0.25">
      <c r="A802" t="s">
        <v>31</v>
      </c>
      <c r="B802" t="s">
        <v>110</v>
      </c>
      <c r="C802" t="s">
        <v>15</v>
      </c>
      <c r="D802" t="s">
        <v>23</v>
      </c>
      <c r="E802" s="14">
        <v>5108012.3605250036</v>
      </c>
      <c r="F802" s="14">
        <v>28469335.431886043</v>
      </c>
      <c r="G802" s="13">
        <v>0.17942155245408223</v>
      </c>
      <c r="H802" s="12">
        <v>0</v>
      </c>
      <c r="I802" s="12">
        <v>0</v>
      </c>
      <c r="J802" t="s">
        <v>26</v>
      </c>
      <c r="K802" s="14">
        <v>599510.72425899969</v>
      </c>
      <c r="L802" s="14">
        <v>5108012.3605249999</v>
      </c>
      <c r="M802" s="13">
        <v>0.11736673327027387</v>
      </c>
      <c r="N802" s="12">
        <v>0</v>
      </c>
      <c r="O802" s="2">
        <f>DATE(LEFT(ALT[[#This Row],[DATEMTH]],4),RIGHT(ALT[[#This Row],[DATEMTH]],2),1)</f>
        <v>43252</v>
      </c>
      <c r="P802" t="str">
        <f>IF(AND(ALT[[#This Row],[DATE]]&gt;=DATE(2023,6,1),ALT[[#This Row],[DATE]]&lt;=DATE(2024,5,31)),"Y","N")</f>
        <v>N</v>
      </c>
      <c r="Q802" t="str">
        <f>LEFT(ALT[[#This Row],[DATEMTH]],4)</f>
        <v>2018</v>
      </c>
    </row>
    <row r="803" spans="1:17" x14ac:dyDescent="0.25">
      <c r="A803" t="s">
        <v>31</v>
      </c>
      <c r="B803" t="s">
        <v>110</v>
      </c>
      <c r="C803" t="s">
        <v>15</v>
      </c>
      <c r="D803" t="s">
        <v>23</v>
      </c>
      <c r="E803" s="14">
        <v>5108012.3605250036</v>
      </c>
      <c r="F803" s="14">
        <v>28469335.431886043</v>
      </c>
      <c r="G803" s="13">
        <v>0.17942155245408223</v>
      </c>
      <c r="H803" s="12">
        <v>0</v>
      </c>
      <c r="I803" s="12">
        <v>0</v>
      </c>
      <c r="J803" t="s">
        <v>16</v>
      </c>
      <c r="K803" s="14">
        <v>1586446.8269209999</v>
      </c>
      <c r="L803" s="14">
        <v>5108012.3605249999</v>
      </c>
      <c r="M803" s="13">
        <v>0.31058006812613614</v>
      </c>
      <c r="N803" s="12">
        <v>0</v>
      </c>
      <c r="O803" s="2">
        <f>DATE(LEFT(ALT[[#This Row],[DATEMTH]],4),RIGHT(ALT[[#This Row],[DATEMTH]],2),1)</f>
        <v>43252</v>
      </c>
      <c r="P803" t="str">
        <f>IF(AND(ALT[[#This Row],[DATE]]&gt;=DATE(2023,6,1),ALT[[#This Row],[DATE]]&lt;=DATE(2024,5,31)),"Y","N")</f>
        <v>N</v>
      </c>
      <c r="Q803" t="str">
        <f>LEFT(ALT[[#This Row],[DATEMTH]],4)</f>
        <v>2018</v>
      </c>
    </row>
    <row r="804" spans="1:17" x14ac:dyDescent="0.25">
      <c r="A804" t="s">
        <v>31</v>
      </c>
      <c r="B804" t="s">
        <v>110</v>
      </c>
      <c r="C804" t="s">
        <v>15</v>
      </c>
      <c r="D804" t="s">
        <v>23</v>
      </c>
      <c r="E804" s="14">
        <v>5108012.3605250036</v>
      </c>
      <c r="F804" s="14">
        <v>28469335.431886043</v>
      </c>
      <c r="G804" s="13">
        <v>0.17942155245408223</v>
      </c>
      <c r="H804" s="12">
        <v>0</v>
      </c>
      <c r="I804" s="12">
        <v>0</v>
      </c>
      <c r="J804" t="s">
        <v>24</v>
      </c>
      <c r="K804" s="14">
        <v>2236480.2420850005</v>
      </c>
      <c r="L804" s="14">
        <v>5108012.3605249999</v>
      </c>
      <c r="M804" s="13">
        <v>0.43783767231431203</v>
      </c>
      <c r="N804" s="12">
        <v>0</v>
      </c>
      <c r="O804" s="2">
        <f>DATE(LEFT(ALT[[#This Row],[DATEMTH]],4),RIGHT(ALT[[#This Row],[DATEMTH]],2),1)</f>
        <v>43252</v>
      </c>
      <c r="P804" t="str">
        <f>IF(AND(ALT[[#This Row],[DATE]]&gt;=DATE(2023,6,1),ALT[[#This Row],[DATE]]&lt;=DATE(2024,5,31)),"Y","N")</f>
        <v>N</v>
      </c>
      <c r="Q804" t="str">
        <f>LEFT(ALT[[#This Row],[DATEMTH]],4)</f>
        <v>2018</v>
      </c>
    </row>
    <row r="805" spans="1:17" x14ac:dyDescent="0.25">
      <c r="A805" t="s">
        <v>31</v>
      </c>
      <c r="B805" t="s">
        <v>110</v>
      </c>
      <c r="C805" t="s">
        <v>15</v>
      </c>
      <c r="D805" t="s">
        <v>23</v>
      </c>
      <c r="E805" s="14">
        <v>5108012.3605250036</v>
      </c>
      <c r="F805" s="14">
        <v>28469335.431886043</v>
      </c>
      <c r="G805" s="13">
        <v>0.17942155245408223</v>
      </c>
      <c r="H805" s="12">
        <v>0</v>
      </c>
      <c r="I805" s="12">
        <v>0</v>
      </c>
      <c r="J805" t="s">
        <v>25</v>
      </c>
      <c r="K805" s="14">
        <v>685574.56725999992</v>
      </c>
      <c r="L805" s="14">
        <v>5108012.3605249999</v>
      </c>
      <c r="M805" s="13">
        <v>0.13421552628927796</v>
      </c>
      <c r="N805" s="12">
        <v>0</v>
      </c>
      <c r="O805" s="2">
        <f>DATE(LEFT(ALT[[#This Row],[DATEMTH]],4),RIGHT(ALT[[#This Row],[DATEMTH]],2),1)</f>
        <v>43252</v>
      </c>
      <c r="P805" t="str">
        <f>IF(AND(ALT[[#This Row],[DATE]]&gt;=DATE(2023,6,1),ALT[[#This Row],[DATE]]&lt;=DATE(2024,5,31)),"Y","N")</f>
        <v>N</v>
      </c>
      <c r="Q805" t="str">
        <f>LEFT(ALT[[#This Row],[DATEMTH]],4)</f>
        <v>2018</v>
      </c>
    </row>
    <row r="806" spans="1:17" x14ac:dyDescent="0.25">
      <c r="A806" t="s">
        <v>31</v>
      </c>
      <c r="B806" t="s">
        <v>110</v>
      </c>
      <c r="C806" t="s">
        <v>18</v>
      </c>
      <c r="D806" t="s">
        <v>23</v>
      </c>
      <c r="E806" s="14">
        <v>6930586.8021669993</v>
      </c>
      <c r="F806" s="14">
        <v>28469335.431886043</v>
      </c>
      <c r="G806" s="13">
        <v>0.24344041394112231</v>
      </c>
      <c r="H806" s="12">
        <v>0</v>
      </c>
      <c r="I806" s="12">
        <v>0</v>
      </c>
      <c r="J806" t="s">
        <v>26</v>
      </c>
      <c r="K806" s="14">
        <v>1204268.0980570009</v>
      </c>
      <c r="L806" s="14">
        <v>6930586.8021669993</v>
      </c>
      <c r="M806" s="13">
        <v>0.17376134697287973</v>
      </c>
      <c r="N806" s="12">
        <v>0</v>
      </c>
      <c r="O806" s="2">
        <f>DATE(LEFT(ALT[[#This Row],[DATEMTH]],4),RIGHT(ALT[[#This Row],[DATEMTH]],2),1)</f>
        <v>43252</v>
      </c>
      <c r="P806" t="str">
        <f>IF(AND(ALT[[#This Row],[DATE]]&gt;=DATE(2023,6,1),ALT[[#This Row],[DATE]]&lt;=DATE(2024,5,31)),"Y","N")</f>
        <v>N</v>
      </c>
      <c r="Q806" t="str">
        <f>LEFT(ALT[[#This Row],[DATEMTH]],4)</f>
        <v>2018</v>
      </c>
    </row>
    <row r="807" spans="1:17" x14ac:dyDescent="0.25">
      <c r="A807" t="s">
        <v>31</v>
      </c>
      <c r="B807" t="s">
        <v>110</v>
      </c>
      <c r="C807" t="s">
        <v>18</v>
      </c>
      <c r="D807" t="s">
        <v>23</v>
      </c>
      <c r="E807" s="14">
        <v>6930586.8021669993</v>
      </c>
      <c r="F807" s="14">
        <v>28469335.431886043</v>
      </c>
      <c r="G807" s="13">
        <v>0.24344041394112231</v>
      </c>
      <c r="H807" s="12">
        <v>0</v>
      </c>
      <c r="I807" s="12">
        <v>0</v>
      </c>
      <c r="J807" t="s">
        <v>24</v>
      </c>
      <c r="K807" s="14">
        <v>2329799.4409369966</v>
      </c>
      <c r="L807" s="14">
        <v>6930586.8021669993</v>
      </c>
      <c r="M807" s="13">
        <v>0.33616193079185358</v>
      </c>
      <c r="N807" s="12">
        <v>0</v>
      </c>
      <c r="O807" s="2">
        <f>DATE(LEFT(ALT[[#This Row],[DATEMTH]],4),RIGHT(ALT[[#This Row],[DATEMTH]],2),1)</f>
        <v>43252</v>
      </c>
      <c r="P807" t="str">
        <f>IF(AND(ALT[[#This Row],[DATE]]&gt;=DATE(2023,6,1),ALT[[#This Row],[DATE]]&lt;=DATE(2024,5,31)),"Y","N")</f>
        <v>N</v>
      </c>
      <c r="Q807" t="str">
        <f>LEFT(ALT[[#This Row],[DATEMTH]],4)</f>
        <v>2018</v>
      </c>
    </row>
    <row r="808" spans="1:17" x14ac:dyDescent="0.25">
      <c r="A808" t="s">
        <v>31</v>
      </c>
      <c r="B808" t="s">
        <v>110</v>
      </c>
      <c r="C808" t="s">
        <v>18</v>
      </c>
      <c r="D808" t="s">
        <v>23</v>
      </c>
      <c r="E808" s="14">
        <v>6930586.8021669993</v>
      </c>
      <c r="F808" s="14">
        <v>28469335.431886043</v>
      </c>
      <c r="G808" s="13">
        <v>0.24344041394112231</v>
      </c>
      <c r="H808" s="12">
        <v>0</v>
      </c>
      <c r="I808" s="12">
        <v>0</v>
      </c>
      <c r="J808" t="s">
        <v>25</v>
      </c>
      <c r="K808" s="14">
        <v>727747.34451600059</v>
      </c>
      <c r="L808" s="14">
        <v>6930586.8021669993</v>
      </c>
      <c r="M808" s="13">
        <v>0.10500515544924054</v>
      </c>
      <c r="N808" s="12">
        <v>0</v>
      </c>
      <c r="O808" s="2">
        <f>DATE(LEFT(ALT[[#This Row],[DATEMTH]],4),RIGHT(ALT[[#This Row],[DATEMTH]],2),1)</f>
        <v>43252</v>
      </c>
      <c r="P808" t="str">
        <f>IF(AND(ALT[[#This Row],[DATE]]&gt;=DATE(2023,6,1),ALT[[#This Row],[DATE]]&lt;=DATE(2024,5,31)),"Y","N")</f>
        <v>N</v>
      </c>
      <c r="Q808" t="str">
        <f>LEFT(ALT[[#This Row],[DATEMTH]],4)</f>
        <v>2018</v>
      </c>
    </row>
    <row r="809" spans="1:17" x14ac:dyDescent="0.25">
      <c r="A809" t="s">
        <v>31</v>
      </c>
      <c r="B809" t="s">
        <v>110</v>
      </c>
      <c r="C809" t="s">
        <v>18</v>
      </c>
      <c r="D809" t="s">
        <v>23</v>
      </c>
      <c r="E809" s="14">
        <v>6930586.8021669993</v>
      </c>
      <c r="F809" s="14">
        <v>28469335.431886043</v>
      </c>
      <c r="G809" s="13">
        <v>0.24344041394112231</v>
      </c>
      <c r="H809" s="12">
        <v>0</v>
      </c>
      <c r="I809" s="12">
        <v>0</v>
      </c>
      <c r="J809" t="s">
        <v>16</v>
      </c>
      <c r="K809" s="14">
        <v>2668771.9186570016</v>
      </c>
      <c r="L809" s="14">
        <v>6930586.8021669993</v>
      </c>
      <c r="M809" s="13">
        <v>0.38507156678602622</v>
      </c>
      <c r="N809" s="12">
        <v>0</v>
      </c>
      <c r="O809" s="2">
        <f>DATE(LEFT(ALT[[#This Row],[DATEMTH]],4),RIGHT(ALT[[#This Row],[DATEMTH]],2),1)</f>
        <v>43252</v>
      </c>
      <c r="P809" t="str">
        <f>IF(AND(ALT[[#This Row],[DATE]]&gt;=DATE(2023,6,1),ALT[[#This Row],[DATE]]&lt;=DATE(2024,5,31)),"Y","N")</f>
        <v>N</v>
      </c>
      <c r="Q809" t="str">
        <f>LEFT(ALT[[#This Row],[DATEMTH]],4)</f>
        <v>2018</v>
      </c>
    </row>
    <row r="810" spans="1:17" x14ac:dyDescent="0.25">
      <c r="A810" t="s">
        <v>31</v>
      </c>
      <c r="B810" t="s">
        <v>110</v>
      </c>
      <c r="C810" t="s">
        <v>19</v>
      </c>
      <c r="D810" t="s">
        <v>23</v>
      </c>
      <c r="E810" s="14">
        <v>7606152.4745110013</v>
      </c>
      <c r="F810" s="14">
        <v>28469335.431886043</v>
      </c>
      <c r="G810" s="13">
        <v>0.26717000446705219</v>
      </c>
      <c r="H810" s="12">
        <v>0</v>
      </c>
      <c r="I810" s="12">
        <v>0</v>
      </c>
      <c r="J810" t="s">
        <v>16</v>
      </c>
      <c r="K810" s="14">
        <v>1378.6624019999999</v>
      </c>
      <c r="L810" s="14">
        <v>7606152.4745109975</v>
      </c>
      <c r="M810" s="13">
        <v>1.8125621417925029E-4</v>
      </c>
      <c r="N810" s="12">
        <v>0</v>
      </c>
      <c r="O810" s="2">
        <f>DATE(LEFT(ALT[[#This Row],[DATEMTH]],4),RIGHT(ALT[[#This Row],[DATEMTH]],2),1)</f>
        <v>43252</v>
      </c>
      <c r="P810" t="str">
        <f>IF(AND(ALT[[#This Row],[DATE]]&gt;=DATE(2023,6,1),ALT[[#This Row],[DATE]]&lt;=DATE(2024,5,31)),"Y","N")</f>
        <v>N</v>
      </c>
      <c r="Q810" t="str">
        <f>LEFT(ALT[[#This Row],[DATEMTH]],4)</f>
        <v>2018</v>
      </c>
    </row>
    <row r="811" spans="1:17" x14ac:dyDescent="0.25">
      <c r="A811" t="s">
        <v>31</v>
      </c>
      <c r="B811" t="s">
        <v>110</v>
      </c>
      <c r="C811" t="s">
        <v>19</v>
      </c>
      <c r="D811" t="s">
        <v>23</v>
      </c>
      <c r="E811" s="14">
        <v>7606152.4745110013</v>
      </c>
      <c r="F811" s="14">
        <v>28469335.431886043</v>
      </c>
      <c r="G811" s="13">
        <v>0.26717000446705219</v>
      </c>
      <c r="H811" s="12">
        <v>0</v>
      </c>
      <c r="I811" s="12">
        <v>0</v>
      </c>
      <c r="J811" t="s">
        <v>26</v>
      </c>
      <c r="K811" s="14">
        <v>209272.1750110001</v>
      </c>
      <c r="L811" s="14">
        <v>7606152.4745109975</v>
      </c>
      <c r="M811" s="13">
        <v>2.7513539297600562E-2</v>
      </c>
      <c r="N811" s="12">
        <v>0</v>
      </c>
      <c r="O811" s="2">
        <f>DATE(LEFT(ALT[[#This Row],[DATEMTH]],4),RIGHT(ALT[[#This Row],[DATEMTH]],2),1)</f>
        <v>43252</v>
      </c>
      <c r="P811" t="str">
        <f>IF(AND(ALT[[#This Row],[DATE]]&gt;=DATE(2023,6,1),ALT[[#This Row],[DATE]]&lt;=DATE(2024,5,31)),"Y","N")</f>
        <v>N</v>
      </c>
      <c r="Q811" t="str">
        <f>LEFT(ALT[[#This Row],[DATEMTH]],4)</f>
        <v>2018</v>
      </c>
    </row>
    <row r="812" spans="1:17" x14ac:dyDescent="0.25">
      <c r="A812" t="s">
        <v>31</v>
      </c>
      <c r="B812" t="s">
        <v>110</v>
      </c>
      <c r="C812" t="s">
        <v>19</v>
      </c>
      <c r="D812" t="s">
        <v>23</v>
      </c>
      <c r="E812" s="14">
        <v>7606152.4745110013</v>
      </c>
      <c r="F812" s="14">
        <v>28469335.431886043</v>
      </c>
      <c r="G812" s="13">
        <v>0.26717000446705219</v>
      </c>
      <c r="H812" s="12">
        <v>0</v>
      </c>
      <c r="I812" s="12">
        <v>0</v>
      </c>
      <c r="J812" t="s">
        <v>25</v>
      </c>
      <c r="K812" s="14">
        <v>5190182.4411839964</v>
      </c>
      <c r="L812" s="14">
        <v>7606152.4745109975</v>
      </c>
      <c r="M812" s="13">
        <v>0.68236634206017222</v>
      </c>
      <c r="N812" s="12">
        <v>0</v>
      </c>
      <c r="O812" s="2">
        <f>DATE(LEFT(ALT[[#This Row],[DATEMTH]],4),RIGHT(ALT[[#This Row],[DATEMTH]],2),1)</f>
        <v>43252</v>
      </c>
      <c r="P812" t="str">
        <f>IF(AND(ALT[[#This Row],[DATE]]&gt;=DATE(2023,6,1),ALT[[#This Row],[DATE]]&lt;=DATE(2024,5,31)),"Y","N")</f>
        <v>N</v>
      </c>
      <c r="Q812" t="str">
        <f>LEFT(ALT[[#This Row],[DATEMTH]],4)</f>
        <v>2018</v>
      </c>
    </row>
    <row r="813" spans="1:17" x14ac:dyDescent="0.25">
      <c r="A813" t="s">
        <v>31</v>
      </c>
      <c r="B813" t="s">
        <v>110</v>
      </c>
      <c r="C813" t="s">
        <v>19</v>
      </c>
      <c r="D813" t="s">
        <v>23</v>
      </c>
      <c r="E813" s="14">
        <v>7606152.4745110013</v>
      </c>
      <c r="F813" s="14">
        <v>28469335.431886043</v>
      </c>
      <c r="G813" s="13">
        <v>0.26717000446705219</v>
      </c>
      <c r="H813" s="12">
        <v>0</v>
      </c>
      <c r="I813" s="12">
        <v>0</v>
      </c>
      <c r="J813" t="s">
        <v>24</v>
      </c>
      <c r="K813" s="14">
        <v>2205319.1959140012</v>
      </c>
      <c r="L813" s="14">
        <v>7606152.4745109975</v>
      </c>
      <c r="M813" s="13">
        <v>0.28993886242804801</v>
      </c>
      <c r="N813" s="12">
        <v>0</v>
      </c>
      <c r="O813" s="2">
        <f>DATE(LEFT(ALT[[#This Row],[DATEMTH]],4),RIGHT(ALT[[#This Row],[DATEMTH]],2),1)</f>
        <v>43252</v>
      </c>
      <c r="P813" t="str">
        <f>IF(AND(ALT[[#This Row],[DATE]]&gt;=DATE(2023,6,1),ALT[[#This Row],[DATE]]&lt;=DATE(2024,5,31)),"Y","N")</f>
        <v>N</v>
      </c>
      <c r="Q813" t="str">
        <f>LEFT(ALT[[#This Row],[DATEMTH]],4)</f>
        <v>2018</v>
      </c>
    </row>
    <row r="814" spans="1:17" x14ac:dyDescent="0.25">
      <c r="A814" t="s">
        <v>31</v>
      </c>
      <c r="B814" t="s">
        <v>110</v>
      </c>
      <c r="C814" t="s">
        <v>20</v>
      </c>
      <c r="D814" t="s">
        <v>23</v>
      </c>
      <c r="E814" s="14">
        <v>8824583.7946830112</v>
      </c>
      <c r="F814" s="14">
        <v>28469335.431886043</v>
      </c>
      <c r="G814" s="13">
        <v>0.30996802913774224</v>
      </c>
      <c r="H814" s="12">
        <v>0</v>
      </c>
      <c r="I814" s="12">
        <v>0</v>
      </c>
      <c r="J814" t="s">
        <v>26</v>
      </c>
      <c r="K814" s="14">
        <v>559624.80400400003</v>
      </c>
      <c r="L814" s="14">
        <v>8824583.7946829982</v>
      </c>
      <c r="M814" s="13">
        <v>6.341656638142934E-2</v>
      </c>
      <c r="N814" s="12">
        <v>0</v>
      </c>
      <c r="O814" s="2">
        <f>DATE(LEFT(ALT[[#This Row],[DATEMTH]],4),RIGHT(ALT[[#This Row],[DATEMTH]],2),1)</f>
        <v>43252</v>
      </c>
      <c r="P814" t="str">
        <f>IF(AND(ALT[[#This Row],[DATE]]&gt;=DATE(2023,6,1),ALT[[#This Row],[DATE]]&lt;=DATE(2024,5,31)),"Y","N")</f>
        <v>N</v>
      </c>
      <c r="Q814" t="str">
        <f>LEFT(ALT[[#This Row],[DATEMTH]],4)</f>
        <v>2018</v>
      </c>
    </row>
    <row r="815" spans="1:17" x14ac:dyDescent="0.25">
      <c r="A815" t="s">
        <v>31</v>
      </c>
      <c r="B815" t="s">
        <v>110</v>
      </c>
      <c r="C815" t="s">
        <v>20</v>
      </c>
      <c r="D815" t="s">
        <v>23</v>
      </c>
      <c r="E815" s="14">
        <v>8824583.7946830112</v>
      </c>
      <c r="F815" s="14">
        <v>28469335.431886043</v>
      </c>
      <c r="G815" s="13">
        <v>0.30996802913774224</v>
      </c>
      <c r="H815" s="12">
        <v>0</v>
      </c>
      <c r="I815" s="12">
        <v>0</v>
      </c>
      <c r="J815" t="s">
        <v>24</v>
      </c>
      <c r="K815" s="14">
        <v>3895749.9107529982</v>
      </c>
      <c r="L815" s="14">
        <v>8824583.7946829982</v>
      </c>
      <c r="M815" s="13">
        <v>0.44146556952638055</v>
      </c>
      <c r="N815" s="12">
        <v>0</v>
      </c>
      <c r="O815" s="2">
        <f>DATE(LEFT(ALT[[#This Row],[DATEMTH]],4),RIGHT(ALT[[#This Row],[DATEMTH]],2),1)</f>
        <v>43252</v>
      </c>
      <c r="P815" t="str">
        <f>IF(AND(ALT[[#This Row],[DATE]]&gt;=DATE(2023,6,1),ALT[[#This Row],[DATE]]&lt;=DATE(2024,5,31)),"Y","N")</f>
        <v>N</v>
      </c>
      <c r="Q815" t="str">
        <f>LEFT(ALT[[#This Row],[DATEMTH]],4)</f>
        <v>2018</v>
      </c>
    </row>
    <row r="816" spans="1:17" x14ac:dyDescent="0.25">
      <c r="A816" t="s">
        <v>31</v>
      </c>
      <c r="B816" t="s">
        <v>110</v>
      </c>
      <c r="C816" t="s">
        <v>20</v>
      </c>
      <c r="D816" t="s">
        <v>23</v>
      </c>
      <c r="E816" s="14">
        <v>8824583.7946830112</v>
      </c>
      <c r="F816" s="14">
        <v>28469335.431886043</v>
      </c>
      <c r="G816" s="13">
        <v>0.30996802913774224</v>
      </c>
      <c r="H816" s="12">
        <v>0</v>
      </c>
      <c r="I816" s="12">
        <v>0</v>
      </c>
      <c r="J816" t="s">
        <v>25</v>
      </c>
      <c r="K816" s="14">
        <v>1157586.7400719989</v>
      </c>
      <c r="L816" s="14">
        <v>8824583.7946829982</v>
      </c>
      <c r="M816" s="13">
        <v>0.13117748859379294</v>
      </c>
      <c r="N816" s="12">
        <v>0</v>
      </c>
      <c r="O816" s="2">
        <f>DATE(LEFT(ALT[[#This Row],[DATEMTH]],4),RIGHT(ALT[[#This Row],[DATEMTH]],2),1)</f>
        <v>43252</v>
      </c>
      <c r="P816" t="str">
        <f>IF(AND(ALT[[#This Row],[DATE]]&gt;=DATE(2023,6,1),ALT[[#This Row],[DATE]]&lt;=DATE(2024,5,31)),"Y","N")</f>
        <v>N</v>
      </c>
      <c r="Q816" t="str">
        <f>LEFT(ALT[[#This Row],[DATEMTH]],4)</f>
        <v>2018</v>
      </c>
    </row>
    <row r="817" spans="1:17" x14ac:dyDescent="0.25">
      <c r="A817" t="s">
        <v>31</v>
      </c>
      <c r="B817" t="s">
        <v>110</v>
      </c>
      <c r="C817" t="s">
        <v>20</v>
      </c>
      <c r="D817" t="s">
        <v>23</v>
      </c>
      <c r="E817" s="14">
        <v>8824583.7946830112</v>
      </c>
      <c r="F817" s="14">
        <v>28469335.431886043</v>
      </c>
      <c r="G817" s="13">
        <v>0.30996802913774224</v>
      </c>
      <c r="H817" s="12">
        <v>0</v>
      </c>
      <c r="I817" s="12">
        <v>0</v>
      </c>
      <c r="J817" t="s">
        <v>16</v>
      </c>
      <c r="K817" s="14">
        <v>3211622.3398540001</v>
      </c>
      <c r="L817" s="14">
        <v>8824583.7946829982</v>
      </c>
      <c r="M817" s="13">
        <v>0.36394037549839708</v>
      </c>
      <c r="N817" s="12">
        <v>0</v>
      </c>
      <c r="O817" s="2">
        <f>DATE(LEFT(ALT[[#This Row],[DATEMTH]],4),RIGHT(ALT[[#This Row],[DATEMTH]],2),1)</f>
        <v>43252</v>
      </c>
      <c r="P817" t="str">
        <f>IF(AND(ALT[[#This Row],[DATE]]&gt;=DATE(2023,6,1),ALT[[#This Row],[DATE]]&lt;=DATE(2024,5,31)),"Y","N")</f>
        <v>N</v>
      </c>
      <c r="Q817" t="str">
        <f>LEFT(ALT[[#This Row],[DATEMTH]],4)</f>
        <v>2018</v>
      </c>
    </row>
    <row r="818" spans="1:17" x14ac:dyDescent="0.25">
      <c r="A818" t="s">
        <v>31</v>
      </c>
      <c r="B818" t="s">
        <v>111</v>
      </c>
      <c r="C818" t="s">
        <v>15</v>
      </c>
      <c r="D818" t="s">
        <v>22</v>
      </c>
      <c r="E818" s="14">
        <v>827366.22283199965</v>
      </c>
      <c r="F818" s="14">
        <v>4614558.7526500011</v>
      </c>
      <c r="G818" s="13">
        <v>0.17929476406750014</v>
      </c>
      <c r="H818" s="12">
        <v>-11446372.189999999</v>
      </c>
      <c r="I818" s="12">
        <v>-2.0522746012348447</v>
      </c>
      <c r="J818" t="s">
        <v>16</v>
      </c>
      <c r="K818" s="14">
        <v>257569.37501899991</v>
      </c>
      <c r="L818" s="14">
        <v>827366.22283199988</v>
      </c>
      <c r="M818" s="13">
        <v>0.31131241270324428</v>
      </c>
      <c r="N818" s="12">
        <v>-0.63889855764000802</v>
      </c>
      <c r="O818" s="2">
        <f>DATE(LEFT(ALT[[#This Row],[DATEMTH]],4),RIGHT(ALT[[#This Row],[DATEMTH]],2),1)</f>
        <v>43252</v>
      </c>
      <c r="P818" t="str">
        <f>IF(AND(ALT[[#This Row],[DATE]]&gt;=DATE(2023,6,1),ALT[[#This Row],[DATE]]&lt;=DATE(2024,5,31)),"Y","N")</f>
        <v>N</v>
      </c>
      <c r="Q818" t="str">
        <f>LEFT(ALT[[#This Row],[DATEMTH]],4)</f>
        <v>2018</v>
      </c>
    </row>
    <row r="819" spans="1:17" x14ac:dyDescent="0.25">
      <c r="A819" t="s">
        <v>31</v>
      </c>
      <c r="B819" t="s">
        <v>111</v>
      </c>
      <c r="C819" t="s">
        <v>15</v>
      </c>
      <c r="D819" t="s">
        <v>22</v>
      </c>
      <c r="E819" s="14">
        <v>827366.22283199965</v>
      </c>
      <c r="F819" s="14">
        <v>4614558.7526500011</v>
      </c>
      <c r="G819" s="13">
        <v>0.17929476406750014</v>
      </c>
      <c r="H819" s="12">
        <v>-11446372.189999999</v>
      </c>
      <c r="I819" s="12">
        <v>-2.0522746012348447</v>
      </c>
      <c r="J819" t="s">
        <v>26</v>
      </c>
      <c r="K819" s="14">
        <v>94515.041737999942</v>
      </c>
      <c r="L819" s="14">
        <v>827366.22283199988</v>
      </c>
      <c r="M819" s="13">
        <v>0.11423604098132444</v>
      </c>
      <c r="N819" s="12">
        <v>-0.23444372545159498</v>
      </c>
      <c r="O819" s="2">
        <f>DATE(LEFT(ALT[[#This Row],[DATEMTH]],4),RIGHT(ALT[[#This Row],[DATEMTH]],2),1)</f>
        <v>43252</v>
      </c>
      <c r="P819" t="str">
        <f>IF(AND(ALT[[#This Row],[DATE]]&gt;=DATE(2023,6,1),ALT[[#This Row],[DATE]]&lt;=DATE(2024,5,31)),"Y","N")</f>
        <v>N</v>
      </c>
      <c r="Q819" t="str">
        <f>LEFT(ALT[[#This Row],[DATEMTH]],4)</f>
        <v>2018</v>
      </c>
    </row>
    <row r="820" spans="1:17" x14ac:dyDescent="0.25">
      <c r="A820" t="s">
        <v>31</v>
      </c>
      <c r="B820" t="s">
        <v>111</v>
      </c>
      <c r="C820" t="s">
        <v>15</v>
      </c>
      <c r="D820" t="s">
        <v>22</v>
      </c>
      <c r="E820" s="14">
        <v>827366.22283199965</v>
      </c>
      <c r="F820" s="14">
        <v>4614558.7526500011</v>
      </c>
      <c r="G820" s="13">
        <v>0.17929476406750014</v>
      </c>
      <c r="H820" s="12">
        <v>-11446372.189999999</v>
      </c>
      <c r="I820" s="12">
        <v>-2.0522746012348447</v>
      </c>
      <c r="J820" t="s">
        <v>25</v>
      </c>
      <c r="K820" s="14">
        <v>110516.60361199998</v>
      </c>
      <c r="L820" s="14">
        <v>827366.22283199988</v>
      </c>
      <c r="M820" s="13">
        <v>0.13357640251944491</v>
      </c>
      <c r="N820" s="12">
        <v>-0.27413545821497892</v>
      </c>
      <c r="O820" s="2">
        <f>DATE(LEFT(ALT[[#This Row],[DATEMTH]],4),RIGHT(ALT[[#This Row],[DATEMTH]],2),1)</f>
        <v>43252</v>
      </c>
      <c r="P820" t="str">
        <f>IF(AND(ALT[[#This Row],[DATE]]&gt;=DATE(2023,6,1),ALT[[#This Row],[DATE]]&lt;=DATE(2024,5,31)),"Y","N")</f>
        <v>N</v>
      </c>
      <c r="Q820" t="str">
        <f>LEFT(ALT[[#This Row],[DATEMTH]],4)</f>
        <v>2018</v>
      </c>
    </row>
    <row r="821" spans="1:17" x14ac:dyDescent="0.25">
      <c r="A821" t="s">
        <v>31</v>
      </c>
      <c r="B821" t="s">
        <v>111</v>
      </c>
      <c r="C821" t="s">
        <v>15</v>
      </c>
      <c r="D821" t="s">
        <v>22</v>
      </c>
      <c r="E821" s="14">
        <v>827366.22283199965</v>
      </c>
      <c r="F821" s="14">
        <v>4614558.7526500011</v>
      </c>
      <c r="G821" s="13">
        <v>0.17929476406750014</v>
      </c>
      <c r="H821" s="12">
        <v>-11446372.189999999</v>
      </c>
      <c r="I821" s="12">
        <v>-2.0522746012348447</v>
      </c>
      <c r="J821" t="s">
        <v>24</v>
      </c>
      <c r="K821" s="14">
        <v>364765.20246300002</v>
      </c>
      <c r="L821" s="14">
        <v>827366.22283199988</v>
      </c>
      <c r="M821" s="13">
        <v>0.44087514379598636</v>
      </c>
      <c r="N821" s="12">
        <v>-0.90479685992826275</v>
      </c>
      <c r="O821" s="2">
        <f>DATE(LEFT(ALT[[#This Row],[DATEMTH]],4),RIGHT(ALT[[#This Row],[DATEMTH]],2),1)</f>
        <v>43252</v>
      </c>
      <c r="P821" t="str">
        <f>IF(AND(ALT[[#This Row],[DATE]]&gt;=DATE(2023,6,1),ALT[[#This Row],[DATE]]&lt;=DATE(2024,5,31)),"Y","N")</f>
        <v>N</v>
      </c>
      <c r="Q821" t="str">
        <f>LEFT(ALT[[#This Row],[DATEMTH]],4)</f>
        <v>2018</v>
      </c>
    </row>
    <row r="822" spans="1:17" x14ac:dyDescent="0.25">
      <c r="A822" t="s">
        <v>31</v>
      </c>
      <c r="B822" t="s">
        <v>111</v>
      </c>
      <c r="C822" t="s">
        <v>18</v>
      </c>
      <c r="D822" t="s">
        <v>22</v>
      </c>
      <c r="E822" s="14">
        <v>982299.41558000096</v>
      </c>
      <c r="F822" s="14">
        <v>4614558.7526500011</v>
      </c>
      <c r="G822" s="13">
        <v>0.212869630279579</v>
      </c>
      <c r="H822" s="12">
        <v>-11446372.189999999</v>
      </c>
      <c r="I822" s="12">
        <v>-2.4365850161277551</v>
      </c>
      <c r="J822" t="s">
        <v>25</v>
      </c>
      <c r="K822" s="14">
        <v>94863.949435000031</v>
      </c>
      <c r="L822" s="14">
        <v>982299.41558000003</v>
      </c>
      <c r="M822" s="13">
        <v>9.6573354244527856E-2</v>
      </c>
      <c r="N822" s="12">
        <v>-0.23530918790941432</v>
      </c>
      <c r="O822" s="2">
        <f>DATE(LEFT(ALT[[#This Row],[DATEMTH]],4),RIGHT(ALT[[#This Row],[DATEMTH]],2),1)</f>
        <v>43252</v>
      </c>
      <c r="P822" t="str">
        <f>IF(AND(ALT[[#This Row],[DATE]]&gt;=DATE(2023,6,1),ALT[[#This Row],[DATE]]&lt;=DATE(2024,5,31)),"Y","N")</f>
        <v>N</v>
      </c>
      <c r="Q822" t="str">
        <f>LEFT(ALT[[#This Row],[DATEMTH]],4)</f>
        <v>2018</v>
      </c>
    </row>
    <row r="823" spans="1:17" x14ac:dyDescent="0.25">
      <c r="A823" t="s">
        <v>31</v>
      </c>
      <c r="B823" t="s">
        <v>111</v>
      </c>
      <c r="C823" t="s">
        <v>18</v>
      </c>
      <c r="D823" t="s">
        <v>22</v>
      </c>
      <c r="E823" s="14">
        <v>982299.41558000096</v>
      </c>
      <c r="F823" s="14">
        <v>4614558.7526500011</v>
      </c>
      <c r="G823" s="13">
        <v>0.212869630279579</v>
      </c>
      <c r="H823" s="12">
        <v>-11446372.189999999</v>
      </c>
      <c r="I823" s="12">
        <v>-2.4365850161277551</v>
      </c>
      <c r="J823" t="s">
        <v>26</v>
      </c>
      <c r="K823" s="14">
        <v>167300.04014299996</v>
      </c>
      <c r="L823" s="14">
        <v>982299.41558000003</v>
      </c>
      <c r="M823" s="13">
        <v>0.17031471004613946</v>
      </c>
      <c r="N823" s="12">
        <v>-0.41498627052456666</v>
      </c>
      <c r="O823" s="2">
        <f>DATE(LEFT(ALT[[#This Row],[DATEMTH]],4),RIGHT(ALT[[#This Row],[DATEMTH]],2),1)</f>
        <v>43252</v>
      </c>
      <c r="P823" t="str">
        <f>IF(AND(ALT[[#This Row],[DATE]]&gt;=DATE(2023,6,1),ALT[[#This Row],[DATE]]&lt;=DATE(2024,5,31)),"Y","N")</f>
        <v>N</v>
      </c>
      <c r="Q823" t="str">
        <f>LEFT(ALT[[#This Row],[DATEMTH]],4)</f>
        <v>2018</v>
      </c>
    </row>
    <row r="824" spans="1:17" x14ac:dyDescent="0.25">
      <c r="A824" t="s">
        <v>31</v>
      </c>
      <c r="B824" t="s">
        <v>111</v>
      </c>
      <c r="C824" t="s">
        <v>18</v>
      </c>
      <c r="D824" t="s">
        <v>22</v>
      </c>
      <c r="E824" s="14">
        <v>982299.41558000096</v>
      </c>
      <c r="F824" s="14">
        <v>4614558.7526500011</v>
      </c>
      <c r="G824" s="13">
        <v>0.212869630279579</v>
      </c>
      <c r="H824" s="12">
        <v>-11446372.189999999</v>
      </c>
      <c r="I824" s="12">
        <v>-2.4365850161277551</v>
      </c>
      <c r="J824" t="s">
        <v>16</v>
      </c>
      <c r="K824" s="14">
        <v>378616.04812400002</v>
      </c>
      <c r="L824" s="14">
        <v>982299.41558000003</v>
      </c>
      <c r="M824" s="13">
        <v>0.38543853545962425</v>
      </c>
      <c r="N824" s="12">
        <v>-0.93915376013914686</v>
      </c>
      <c r="O824" s="2">
        <f>DATE(LEFT(ALT[[#This Row],[DATEMTH]],4),RIGHT(ALT[[#This Row],[DATEMTH]],2),1)</f>
        <v>43252</v>
      </c>
      <c r="P824" t="str">
        <f>IF(AND(ALT[[#This Row],[DATE]]&gt;=DATE(2023,6,1),ALT[[#This Row],[DATE]]&lt;=DATE(2024,5,31)),"Y","N")</f>
        <v>N</v>
      </c>
      <c r="Q824" t="str">
        <f>LEFT(ALT[[#This Row],[DATEMTH]],4)</f>
        <v>2018</v>
      </c>
    </row>
    <row r="825" spans="1:17" x14ac:dyDescent="0.25">
      <c r="A825" t="s">
        <v>31</v>
      </c>
      <c r="B825" t="s">
        <v>111</v>
      </c>
      <c r="C825" t="s">
        <v>18</v>
      </c>
      <c r="D825" t="s">
        <v>22</v>
      </c>
      <c r="E825" s="14">
        <v>982299.41558000096</v>
      </c>
      <c r="F825" s="14">
        <v>4614558.7526500011</v>
      </c>
      <c r="G825" s="13">
        <v>0.212869630279579</v>
      </c>
      <c r="H825" s="12">
        <v>-11446372.189999999</v>
      </c>
      <c r="I825" s="12">
        <v>-2.4365850161277551</v>
      </c>
      <c r="J825" t="s">
        <v>24</v>
      </c>
      <c r="K825" s="14">
        <v>341519.37787799997</v>
      </c>
      <c r="L825" s="14">
        <v>982299.41558000003</v>
      </c>
      <c r="M825" s="13">
        <v>0.34767340024970839</v>
      </c>
      <c r="N825" s="12">
        <v>-0.8471357975546272</v>
      </c>
      <c r="O825" s="2">
        <f>DATE(LEFT(ALT[[#This Row],[DATEMTH]],4),RIGHT(ALT[[#This Row],[DATEMTH]],2),1)</f>
        <v>43252</v>
      </c>
      <c r="P825" t="str">
        <f>IF(AND(ALT[[#This Row],[DATE]]&gt;=DATE(2023,6,1),ALT[[#This Row],[DATE]]&lt;=DATE(2024,5,31)),"Y","N")</f>
        <v>N</v>
      </c>
      <c r="Q825" t="str">
        <f>LEFT(ALT[[#This Row],[DATEMTH]],4)</f>
        <v>2018</v>
      </c>
    </row>
    <row r="826" spans="1:17" x14ac:dyDescent="0.25">
      <c r="A826" t="s">
        <v>31</v>
      </c>
      <c r="B826" t="s">
        <v>111</v>
      </c>
      <c r="C826" t="s">
        <v>19</v>
      </c>
      <c r="D826" t="s">
        <v>22</v>
      </c>
      <c r="E826" s="14">
        <v>1251984.1852089998</v>
      </c>
      <c r="F826" s="14">
        <v>4614558.7526500011</v>
      </c>
      <c r="G826" s="13">
        <v>0.27131178782587245</v>
      </c>
      <c r="H826" s="12">
        <v>-11446372.189999999</v>
      </c>
      <c r="I826" s="12">
        <v>-3.1055357029892465</v>
      </c>
      <c r="J826" t="s">
        <v>25</v>
      </c>
      <c r="K826" s="14">
        <v>849638.89136600005</v>
      </c>
      <c r="L826" s="14">
        <v>1251984.1852090003</v>
      </c>
      <c r="M826" s="13">
        <v>0.67863388483950016</v>
      </c>
      <c r="N826" s="12">
        <v>-2.1075217586273607</v>
      </c>
      <c r="O826" s="2">
        <f>DATE(LEFT(ALT[[#This Row],[DATEMTH]],4),RIGHT(ALT[[#This Row],[DATEMTH]],2),1)</f>
        <v>43252</v>
      </c>
      <c r="P826" t="str">
        <f>IF(AND(ALT[[#This Row],[DATE]]&gt;=DATE(2023,6,1),ALT[[#This Row],[DATE]]&lt;=DATE(2024,5,31)),"Y","N")</f>
        <v>N</v>
      </c>
      <c r="Q826" t="str">
        <f>LEFT(ALT[[#This Row],[DATEMTH]],4)</f>
        <v>2018</v>
      </c>
    </row>
    <row r="827" spans="1:17" x14ac:dyDescent="0.25">
      <c r="A827" t="s">
        <v>31</v>
      </c>
      <c r="B827" t="s">
        <v>111</v>
      </c>
      <c r="C827" t="s">
        <v>19</v>
      </c>
      <c r="D827" t="s">
        <v>22</v>
      </c>
      <c r="E827" s="14">
        <v>1251984.1852089998</v>
      </c>
      <c r="F827" s="14">
        <v>4614558.7526500011</v>
      </c>
      <c r="G827" s="13">
        <v>0.27131178782587245</v>
      </c>
      <c r="H827" s="12">
        <v>-11446372.189999999</v>
      </c>
      <c r="I827" s="12">
        <v>-3.1055357029892465</v>
      </c>
      <c r="J827" t="s">
        <v>16</v>
      </c>
      <c r="K827" s="14">
        <v>212.15524499999992</v>
      </c>
      <c r="L827" s="14">
        <v>1251984.1852090003</v>
      </c>
      <c r="M827" s="13">
        <v>1.6945521158047514E-4</v>
      </c>
      <c r="N827" s="12">
        <v>-5.2624920962076238E-4</v>
      </c>
      <c r="O827" s="2">
        <f>DATE(LEFT(ALT[[#This Row],[DATEMTH]],4),RIGHT(ALT[[#This Row],[DATEMTH]],2),1)</f>
        <v>43252</v>
      </c>
      <c r="P827" t="str">
        <f>IF(AND(ALT[[#This Row],[DATE]]&gt;=DATE(2023,6,1),ALT[[#This Row],[DATE]]&lt;=DATE(2024,5,31)),"Y","N")</f>
        <v>N</v>
      </c>
      <c r="Q827" t="str">
        <f>LEFT(ALT[[#This Row],[DATEMTH]],4)</f>
        <v>2018</v>
      </c>
    </row>
    <row r="828" spans="1:17" x14ac:dyDescent="0.25">
      <c r="A828" t="s">
        <v>31</v>
      </c>
      <c r="B828" t="s">
        <v>111</v>
      </c>
      <c r="C828" t="s">
        <v>19</v>
      </c>
      <c r="D828" t="s">
        <v>22</v>
      </c>
      <c r="E828" s="14">
        <v>1251984.1852089998</v>
      </c>
      <c r="F828" s="14">
        <v>4614558.7526500011</v>
      </c>
      <c r="G828" s="13">
        <v>0.27131178782587245</v>
      </c>
      <c r="H828" s="12">
        <v>-11446372.189999999</v>
      </c>
      <c r="I828" s="12">
        <v>-3.1055357029892465</v>
      </c>
      <c r="J828" t="s">
        <v>26</v>
      </c>
      <c r="K828" s="14">
        <v>32214.652759000004</v>
      </c>
      <c r="L828" s="14">
        <v>1251984.1852090003</v>
      </c>
      <c r="M828" s="13">
        <v>2.5730878344619221E-2</v>
      </c>
      <c r="N828" s="12">
        <v>-7.9908161368487829E-2</v>
      </c>
      <c r="O828" s="2">
        <f>DATE(LEFT(ALT[[#This Row],[DATEMTH]],4),RIGHT(ALT[[#This Row],[DATEMTH]],2),1)</f>
        <v>43252</v>
      </c>
      <c r="P828" t="str">
        <f>IF(AND(ALT[[#This Row],[DATE]]&gt;=DATE(2023,6,1),ALT[[#This Row],[DATE]]&lt;=DATE(2024,5,31)),"Y","N")</f>
        <v>N</v>
      </c>
      <c r="Q828" t="str">
        <f>LEFT(ALT[[#This Row],[DATEMTH]],4)</f>
        <v>2018</v>
      </c>
    </row>
    <row r="829" spans="1:17" x14ac:dyDescent="0.25">
      <c r="A829" t="s">
        <v>31</v>
      </c>
      <c r="B829" t="s">
        <v>111</v>
      </c>
      <c r="C829" t="s">
        <v>19</v>
      </c>
      <c r="D829" t="s">
        <v>22</v>
      </c>
      <c r="E829" s="14">
        <v>1251984.1852089998</v>
      </c>
      <c r="F829" s="14">
        <v>4614558.7526500011</v>
      </c>
      <c r="G829" s="13">
        <v>0.27131178782587245</v>
      </c>
      <c r="H829" s="12">
        <v>-11446372.189999999</v>
      </c>
      <c r="I829" s="12">
        <v>-3.1055357029892465</v>
      </c>
      <c r="J829" t="s">
        <v>24</v>
      </c>
      <c r="K829" s="14">
        <v>369918.48583900009</v>
      </c>
      <c r="L829" s="14">
        <v>1251984.1852090003</v>
      </c>
      <c r="M829" s="13">
        <v>0.29546578160430009</v>
      </c>
      <c r="N829" s="12">
        <v>-0.91757953378377732</v>
      </c>
      <c r="O829" s="2">
        <f>DATE(LEFT(ALT[[#This Row],[DATEMTH]],4),RIGHT(ALT[[#This Row],[DATEMTH]],2),1)</f>
        <v>43252</v>
      </c>
      <c r="P829" t="str">
        <f>IF(AND(ALT[[#This Row],[DATE]]&gt;=DATE(2023,6,1),ALT[[#This Row],[DATE]]&lt;=DATE(2024,5,31)),"Y","N")</f>
        <v>N</v>
      </c>
      <c r="Q829" t="str">
        <f>LEFT(ALT[[#This Row],[DATEMTH]],4)</f>
        <v>2018</v>
      </c>
    </row>
    <row r="830" spans="1:17" x14ac:dyDescent="0.25">
      <c r="A830" t="s">
        <v>31</v>
      </c>
      <c r="B830" t="s">
        <v>111</v>
      </c>
      <c r="C830" t="s">
        <v>20</v>
      </c>
      <c r="D830" t="s">
        <v>22</v>
      </c>
      <c r="E830" s="14">
        <v>1552908.9290290007</v>
      </c>
      <c r="F830" s="14">
        <v>4614558.7526500011</v>
      </c>
      <c r="G830" s="13">
        <v>0.33652381782704843</v>
      </c>
      <c r="H830" s="12">
        <v>-11446372.189999999</v>
      </c>
      <c r="I830" s="12">
        <v>-3.8519768696481536</v>
      </c>
      <c r="J830" t="s">
        <v>26</v>
      </c>
      <c r="K830" s="14">
        <v>98908.621641999984</v>
      </c>
      <c r="L830" s="14">
        <v>1552908.9290290002</v>
      </c>
      <c r="M830" s="13">
        <v>6.3692480475236471E-2</v>
      </c>
      <c r="N830" s="12">
        <v>-0.24534196156112753</v>
      </c>
      <c r="O830" s="2">
        <f>DATE(LEFT(ALT[[#This Row],[DATEMTH]],4),RIGHT(ALT[[#This Row],[DATEMTH]],2),1)</f>
        <v>43252</v>
      </c>
      <c r="P830" t="str">
        <f>IF(AND(ALT[[#This Row],[DATE]]&gt;=DATE(2023,6,1),ALT[[#This Row],[DATE]]&lt;=DATE(2024,5,31)),"Y","N")</f>
        <v>N</v>
      </c>
      <c r="Q830" t="str">
        <f>LEFT(ALT[[#This Row],[DATEMTH]],4)</f>
        <v>2018</v>
      </c>
    </row>
    <row r="831" spans="1:17" x14ac:dyDescent="0.25">
      <c r="A831" t="s">
        <v>31</v>
      </c>
      <c r="B831" t="s">
        <v>111</v>
      </c>
      <c r="C831" t="s">
        <v>20</v>
      </c>
      <c r="D831" t="s">
        <v>22</v>
      </c>
      <c r="E831" s="14">
        <v>1552908.9290290007</v>
      </c>
      <c r="F831" s="14">
        <v>4614558.7526500011</v>
      </c>
      <c r="G831" s="13">
        <v>0.33652381782704843</v>
      </c>
      <c r="H831" s="12">
        <v>-11446372.189999999</v>
      </c>
      <c r="I831" s="12">
        <v>-3.8519768696481536</v>
      </c>
      <c r="J831" t="s">
        <v>16</v>
      </c>
      <c r="K831" s="14">
        <v>572284.34827000007</v>
      </c>
      <c r="L831" s="14">
        <v>1552908.9290290002</v>
      </c>
      <c r="M831" s="13">
        <v>0.36852408893536137</v>
      </c>
      <c r="N831" s="12">
        <v>-1.419546266487171</v>
      </c>
      <c r="O831" s="2">
        <f>DATE(LEFT(ALT[[#This Row],[DATEMTH]],4),RIGHT(ALT[[#This Row],[DATEMTH]],2),1)</f>
        <v>43252</v>
      </c>
      <c r="P831" t="str">
        <f>IF(AND(ALT[[#This Row],[DATE]]&gt;=DATE(2023,6,1),ALT[[#This Row],[DATE]]&lt;=DATE(2024,5,31)),"Y","N")</f>
        <v>N</v>
      </c>
      <c r="Q831" t="str">
        <f>LEFT(ALT[[#This Row],[DATEMTH]],4)</f>
        <v>2018</v>
      </c>
    </row>
    <row r="832" spans="1:17" x14ac:dyDescent="0.25">
      <c r="A832" t="s">
        <v>31</v>
      </c>
      <c r="B832" t="s">
        <v>111</v>
      </c>
      <c r="C832" t="s">
        <v>20</v>
      </c>
      <c r="D832" t="s">
        <v>22</v>
      </c>
      <c r="E832" s="14">
        <v>1552908.9290290007</v>
      </c>
      <c r="F832" s="14">
        <v>4614558.7526500011</v>
      </c>
      <c r="G832" s="13">
        <v>0.33652381782704843</v>
      </c>
      <c r="H832" s="12">
        <v>-11446372.189999999</v>
      </c>
      <c r="I832" s="12">
        <v>-3.8519768696481536</v>
      </c>
      <c r="J832" t="s">
        <v>24</v>
      </c>
      <c r="K832" s="14">
        <v>682395.64069500007</v>
      </c>
      <c r="L832" s="14">
        <v>1552908.9290290002</v>
      </c>
      <c r="M832" s="13">
        <v>0.43943056024649624</v>
      </c>
      <c r="N832" s="12">
        <v>-1.692676353886033</v>
      </c>
      <c r="O832" s="2">
        <f>DATE(LEFT(ALT[[#This Row],[DATEMTH]],4),RIGHT(ALT[[#This Row],[DATEMTH]],2),1)</f>
        <v>43252</v>
      </c>
      <c r="P832" t="str">
        <f>IF(AND(ALT[[#This Row],[DATE]]&gt;=DATE(2023,6,1),ALT[[#This Row],[DATE]]&lt;=DATE(2024,5,31)),"Y","N")</f>
        <v>N</v>
      </c>
      <c r="Q832" t="str">
        <f>LEFT(ALT[[#This Row],[DATEMTH]],4)</f>
        <v>2018</v>
      </c>
    </row>
    <row r="833" spans="1:17" x14ac:dyDescent="0.25">
      <c r="A833" t="s">
        <v>31</v>
      </c>
      <c r="B833" t="s">
        <v>111</v>
      </c>
      <c r="C833" t="s">
        <v>20</v>
      </c>
      <c r="D833" t="s">
        <v>22</v>
      </c>
      <c r="E833" s="14">
        <v>1552908.9290290007</v>
      </c>
      <c r="F833" s="14">
        <v>4614558.7526500011</v>
      </c>
      <c r="G833" s="13">
        <v>0.33652381782704843</v>
      </c>
      <c r="H833" s="12">
        <v>-11446372.189999999</v>
      </c>
      <c r="I833" s="12">
        <v>-3.8519768696481536</v>
      </c>
      <c r="J833" t="s">
        <v>25</v>
      </c>
      <c r="K833" s="14">
        <v>199320.31842200001</v>
      </c>
      <c r="L833" s="14">
        <v>1552908.9290290002</v>
      </c>
      <c r="M833" s="13">
        <v>0.12835287034290582</v>
      </c>
      <c r="N833" s="12">
        <v>-0.49441228771382167</v>
      </c>
      <c r="O833" s="2">
        <f>DATE(LEFT(ALT[[#This Row],[DATEMTH]],4),RIGHT(ALT[[#This Row],[DATEMTH]],2),1)</f>
        <v>43252</v>
      </c>
      <c r="P833" t="str">
        <f>IF(AND(ALT[[#This Row],[DATE]]&gt;=DATE(2023,6,1),ALT[[#This Row],[DATE]]&lt;=DATE(2024,5,31)),"Y","N")</f>
        <v>N</v>
      </c>
      <c r="Q833" t="str">
        <f>LEFT(ALT[[#This Row],[DATEMTH]],4)</f>
        <v>2018</v>
      </c>
    </row>
    <row r="834" spans="1:17" x14ac:dyDescent="0.25">
      <c r="A834" t="s">
        <v>31</v>
      </c>
      <c r="B834" t="s">
        <v>111</v>
      </c>
      <c r="C834" t="s">
        <v>15</v>
      </c>
      <c r="D834" t="s">
        <v>17</v>
      </c>
      <c r="E834" s="14">
        <v>827366.22283199965</v>
      </c>
      <c r="F834" s="14">
        <v>4614558.7526500011</v>
      </c>
      <c r="G834" s="13">
        <v>0.17929476406750014</v>
      </c>
      <c r="H834" s="12">
        <v>-38321074.230000004</v>
      </c>
      <c r="I834" s="12">
        <v>-6.8707679628810103</v>
      </c>
      <c r="J834" t="s">
        <v>24</v>
      </c>
      <c r="K834" s="14">
        <v>364765.20246300002</v>
      </c>
      <c r="L834" s="14">
        <v>827366.22283199988</v>
      </c>
      <c r="M834" s="13">
        <v>0.44087514379598636</v>
      </c>
      <c r="N834" s="12">
        <v>-3.0291508136240215</v>
      </c>
      <c r="O834" s="2">
        <f>DATE(LEFT(ALT[[#This Row],[DATEMTH]],4),RIGHT(ALT[[#This Row],[DATEMTH]],2),1)</f>
        <v>43252</v>
      </c>
      <c r="P834" t="str">
        <f>IF(AND(ALT[[#This Row],[DATE]]&gt;=DATE(2023,6,1),ALT[[#This Row],[DATE]]&lt;=DATE(2024,5,31)),"Y","N")</f>
        <v>N</v>
      </c>
      <c r="Q834" t="str">
        <f>LEFT(ALT[[#This Row],[DATEMTH]],4)</f>
        <v>2018</v>
      </c>
    </row>
    <row r="835" spans="1:17" x14ac:dyDescent="0.25">
      <c r="A835" t="s">
        <v>31</v>
      </c>
      <c r="B835" t="s">
        <v>111</v>
      </c>
      <c r="C835" t="s">
        <v>15</v>
      </c>
      <c r="D835" t="s">
        <v>17</v>
      </c>
      <c r="E835" s="14">
        <v>827366.22283199965</v>
      </c>
      <c r="F835" s="14">
        <v>4614558.7526500011</v>
      </c>
      <c r="G835" s="13">
        <v>0.17929476406750014</v>
      </c>
      <c r="H835" s="12">
        <v>-38321074.230000004</v>
      </c>
      <c r="I835" s="12">
        <v>-6.8707679628810103</v>
      </c>
      <c r="J835" t="s">
        <v>16</v>
      </c>
      <c r="K835" s="14">
        <v>257569.37501899991</v>
      </c>
      <c r="L835" s="14">
        <v>827366.22283199988</v>
      </c>
      <c r="M835" s="13">
        <v>0.31131241270324428</v>
      </c>
      <c r="N835" s="12">
        <v>-2.1389553516486419</v>
      </c>
      <c r="O835" s="2">
        <f>DATE(LEFT(ALT[[#This Row],[DATEMTH]],4),RIGHT(ALT[[#This Row],[DATEMTH]],2),1)</f>
        <v>43252</v>
      </c>
      <c r="P835" t="str">
        <f>IF(AND(ALT[[#This Row],[DATE]]&gt;=DATE(2023,6,1),ALT[[#This Row],[DATE]]&lt;=DATE(2024,5,31)),"Y","N")</f>
        <v>N</v>
      </c>
      <c r="Q835" t="str">
        <f>LEFT(ALT[[#This Row],[DATEMTH]],4)</f>
        <v>2018</v>
      </c>
    </row>
    <row r="836" spans="1:17" x14ac:dyDescent="0.25">
      <c r="A836" t="s">
        <v>31</v>
      </c>
      <c r="B836" t="s">
        <v>111</v>
      </c>
      <c r="C836" t="s">
        <v>15</v>
      </c>
      <c r="D836" t="s">
        <v>17</v>
      </c>
      <c r="E836" s="14">
        <v>827366.22283199965</v>
      </c>
      <c r="F836" s="14">
        <v>4614558.7526500011</v>
      </c>
      <c r="G836" s="13">
        <v>0.17929476406750014</v>
      </c>
      <c r="H836" s="12">
        <v>-38321074.230000004</v>
      </c>
      <c r="I836" s="12">
        <v>-6.8707679628810103</v>
      </c>
      <c r="J836" t="s">
        <v>26</v>
      </c>
      <c r="K836" s="14">
        <v>94515.041737999942</v>
      </c>
      <c r="L836" s="14">
        <v>827366.22283199988</v>
      </c>
      <c r="M836" s="13">
        <v>0.11423604098132444</v>
      </c>
      <c r="N836" s="12">
        <v>-0.78488933058084609</v>
      </c>
      <c r="O836" s="2">
        <f>DATE(LEFT(ALT[[#This Row],[DATEMTH]],4),RIGHT(ALT[[#This Row],[DATEMTH]],2),1)</f>
        <v>43252</v>
      </c>
      <c r="P836" t="str">
        <f>IF(AND(ALT[[#This Row],[DATE]]&gt;=DATE(2023,6,1),ALT[[#This Row],[DATE]]&lt;=DATE(2024,5,31)),"Y","N")</f>
        <v>N</v>
      </c>
      <c r="Q836" t="str">
        <f>LEFT(ALT[[#This Row],[DATEMTH]],4)</f>
        <v>2018</v>
      </c>
    </row>
    <row r="837" spans="1:17" x14ac:dyDescent="0.25">
      <c r="A837" t="s">
        <v>31</v>
      </c>
      <c r="B837" t="s">
        <v>111</v>
      </c>
      <c r="C837" t="s">
        <v>15</v>
      </c>
      <c r="D837" t="s">
        <v>17</v>
      </c>
      <c r="E837" s="14">
        <v>827366.22283199965</v>
      </c>
      <c r="F837" s="14">
        <v>4614558.7526500011</v>
      </c>
      <c r="G837" s="13">
        <v>0.17929476406750014</v>
      </c>
      <c r="H837" s="12">
        <v>-38321074.230000004</v>
      </c>
      <c r="I837" s="12">
        <v>-6.8707679628810103</v>
      </c>
      <c r="J837" t="s">
        <v>25</v>
      </c>
      <c r="K837" s="14">
        <v>110516.60361199998</v>
      </c>
      <c r="L837" s="14">
        <v>827366.22283199988</v>
      </c>
      <c r="M837" s="13">
        <v>0.13357640251944491</v>
      </c>
      <c r="N837" s="12">
        <v>-0.91777246702750037</v>
      </c>
      <c r="O837" s="2">
        <f>DATE(LEFT(ALT[[#This Row],[DATEMTH]],4),RIGHT(ALT[[#This Row],[DATEMTH]],2),1)</f>
        <v>43252</v>
      </c>
      <c r="P837" t="str">
        <f>IF(AND(ALT[[#This Row],[DATE]]&gt;=DATE(2023,6,1),ALT[[#This Row],[DATE]]&lt;=DATE(2024,5,31)),"Y","N")</f>
        <v>N</v>
      </c>
      <c r="Q837" t="str">
        <f>LEFT(ALT[[#This Row],[DATEMTH]],4)</f>
        <v>2018</v>
      </c>
    </row>
    <row r="838" spans="1:17" x14ac:dyDescent="0.25">
      <c r="A838" t="s">
        <v>31</v>
      </c>
      <c r="B838" t="s">
        <v>111</v>
      </c>
      <c r="C838" t="s">
        <v>18</v>
      </c>
      <c r="D838" t="s">
        <v>17</v>
      </c>
      <c r="E838" s="14">
        <v>982299.41558000096</v>
      </c>
      <c r="F838" s="14">
        <v>4614558.7526500011</v>
      </c>
      <c r="G838" s="13">
        <v>0.212869630279579</v>
      </c>
      <c r="H838" s="12">
        <v>-38321074.230000004</v>
      </c>
      <c r="I838" s="12">
        <v>-8.1573929032564028</v>
      </c>
      <c r="J838" t="s">
        <v>26</v>
      </c>
      <c r="K838" s="14">
        <v>167300.04014299996</v>
      </c>
      <c r="L838" s="14">
        <v>982299.41558000003</v>
      </c>
      <c r="M838" s="13">
        <v>0.17031471004613946</v>
      </c>
      <c r="N838" s="12">
        <v>-1.3893240070505499</v>
      </c>
      <c r="O838" s="2">
        <f>DATE(LEFT(ALT[[#This Row],[DATEMTH]],4),RIGHT(ALT[[#This Row],[DATEMTH]],2),1)</f>
        <v>43252</v>
      </c>
      <c r="P838" t="str">
        <f>IF(AND(ALT[[#This Row],[DATE]]&gt;=DATE(2023,6,1),ALT[[#This Row],[DATE]]&lt;=DATE(2024,5,31)),"Y","N")</f>
        <v>N</v>
      </c>
      <c r="Q838" t="str">
        <f>LEFT(ALT[[#This Row],[DATEMTH]],4)</f>
        <v>2018</v>
      </c>
    </row>
    <row r="839" spans="1:17" x14ac:dyDescent="0.25">
      <c r="A839" t="s">
        <v>31</v>
      </c>
      <c r="B839" t="s">
        <v>111</v>
      </c>
      <c r="C839" t="s">
        <v>18</v>
      </c>
      <c r="D839" t="s">
        <v>17</v>
      </c>
      <c r="E839" s="14">
        <v>982299.41558000096</v>
      </c>
      <c r="F839" s="14">
        <v>4614558.7526500011</v>
      </c>
      <c r="G839" s="13">
        <v>0.212869630279579</v>
      </c>
      <c r="H839" s="12">
        <v>-38321074.230000004</v>
      </c>
      <c r="I839" s="12">
        <v>-8.1573929032564028</v>
      </c>
      <c r="J839" t="s">
        <v>24</v>
      </c>
      <c r="K839" s="14">
        <v>341519.37787799997</v>
      </c>
      <c r="L839" s="14">
        <v>982299.41558000003</v>
      </c>
      <c r="M839" s="13">
        <v>0.34767340024970839</v>
      </c>
      <c r="N839" s="12">
        <v>-2.8361085278479941</v>
      </c>
      <c r="O839" s="2">
        <f>DATE(LEFT(ALT[[#This Row],[DATEMTH]],4),RIGHT(ALT[[#This Row],[DATEMTH]],2),1)</f>
        <v>43252</v>
      </c>
      <c r="P839" t="str">
        <f>IF(AND(ALT[[#This Row],[DATE]]&gt;=DATE(2023,6,1),ALT[[#This Row],[DATE]]&lt;=DATE(2024,5,31)),"Y","N")</f>
        <v>N</v>
      </c>
      <c r="Q839" t="str">
        <f>LEFT(ALT[[#This Row],[DATEMTH]],4)</f>
        <v>2018</v>
      </c>
    </row>
    <row r="840" spans="1:17" x14ac:dyDescent="0.25">
      <c r="A840" t="s">
        <v>31</v>
      </c>
      <c r="B840" t="s">
        <v>111</v>
      </c>
      <c r="C840" t="s">
        <v>18</v>
      </c>
      <c r="D840" t="s">
        <v>17</v>
      </c>
      <c r="E840" s="14">
        <v>982299.41558000096</v>
      </c>
      <c r="F840" s="14">
        <v>4614558.7526500011</v>
      </c>
      <c r="G840" s="13">
        <v>0.212869630279579</v>
      </c>
      <c r="H840" s="12">
        <v>-38321074.230000004</v>
      </c>
      <c r="I840" s="12">
        <v>-8.1573929032564028</v>
      </c>
      <c r="J840" t="s">
        <v>16</v>
      </c>
      <c r="K840" s="14">
        <v>378616.04812400002</v>
      </c>
      <c r="L840" s="14">
        <v>982299.41558000003</v>
      </c>
      <c r="M840" s="13">
        <v>0.38543853545962425</v>
      </c>
      <c r="N840" s="12">
        <v>-3.1441735737998804</v>
      </c>
      <c r="O840" s="2">
        <f>DATE(LEFT(ALT[[#This Row],[DATEMTH]],4),RIGHT(ALT[[#This Row],[DATEMTH]],2),1)</f>
        <v>43252</v>
      </c>
      <c r="P840" t="str">
        <f>IF(AND(ALT[[#This Row],[DATE]]&gt;=DATE(2023,6,1),ALT[[#This Row],[DATE]]&lt;=DATE(2024,5,31)),"Y","N")</f>
        <v>N</v>
      </c>
      <c r="Q840" t="str">
        <f>LEFT(ALT[[#This Row],[DATEMTH]],4)</f>
        <v>2018</v>
      </c>
    </row>
    <row r="841" spans="1:17" x14ac:dyDescent="0.25">
      <c r="A841" t="s">
        <v>31</v>
      </c>
      <c r="B841" t="s">
        <v>111</v>
      </c>
      <c r="C841" t="s">
        <v>18</v>
      </c>
      <c r="D841" t="s">
        <v>17</v>
      </c>
      <c r="E841" s="14">
        <v>982299.41558000096</v>
      </c>
      <c r="F841" s="14">
        <v>4614558.7526500011</v>
      </c>
      <c r="G841" s="13">
        <v>0.212869630279579</v>
      </c>
      <c r="H841" s="12">
        <v>-38321074.230000004</v>
      </c>
      <c r="I841" s="12">
        <v>-8.1573929032564028</v>
      </c>
      <c r="J841" t="s">
        <v>25</v>
      </c>
      <c r="K841" s="14">
        <v>94863.949435000031</v>
      </c>
      <c r="L841" s="14">
        <v>982299.41558000003</v>
      </c>
      <c r="M841" s="13">
        <v>9.6573354244527856E-2</v>
      </c>
      <c r="N841" s="12">
        <v>-0.78778679455797818</v>
      </c>
      <c r="O841" s="2">
        <f>DATE(LEFT(ALT[[#This Row],[DATEMTH]],4),RIGHT(ALT[[#This Row],[DATEMTH]],2),1)</f>
        <v>43252</v>
      </c>
      <c r="P841" t="str">
        <f>IF(AND(ALT[[#This Row],[DATE]]&gt;=DATE(2023,6,1),ALT[[#This Row],[DATE]]&lt;=DATE(2024,5,31)),"Y","N")</f>
        <v>N</v>
      </c>
      <c r="Q841" t="str">
        <f>LEFT(ALT[[#This Row],[DATEMTH]],4)</f>
        <v>2018</v>
      </c>
    </row>
    <row r="842" spans="1:17" x14ac:dyDescent="0.25">
      <c r="A842" t="s">
        <v>31</v>
      </c>
      <c r="B842" t="s">
        <v>111</v>
      </c>
      <c r="C842" t="s">
        <v>19</v>
      </c>
      <c r="D842" t="s">
        <v>17</v>
      </c>
      <c r="E842" s="14">
        <v>1251984.1852089998</v>
      </c>
      <c r="F842" s="14">
        <v>4614558.7526500011</v>
      </c>
      <c r="G842" s="13">
        <v>0.27131178782587245</v>
      </c>
      <c r="H842" s="12">
        <v>-38321074.230000004</v>
      </c>
      <c r="I842" s="12">
        <v>-10.396959160749269</v>
      </c>
      <c r="J842" t="s">
        <v>24</v>
      </c>
      <c r="K842" s="14">
        <v>369918.48583900009</v>
      </c>
      <c r="L842" s="14">
        <v>1251984.1852090003</v>
      </c>
      <c r="M842" s="13">
        <v>0.29546578160430009</v>
      </c>
      <c r="N842" s="12">
        <v>-3.0719456647387706</v>
      </c>
      <c r="O842" s="2">
        <f>DATE(LEFT(ALT[[#This Row],[DATEMTH]],4),RIGHT(ALT[[#This Row],[DATEMTH]],2),1)</f>
        <v>43252</v>
      </c>
      <c r="P842" t="str">
        <f>IF(AND(ALT[[#This Row],[DATE]]&gt;=DATE(2023,6,1),ALT[[#This Row],[DATE]]&lt;=DATE(2024,5,31)),"Y","N")</f>
        <v>N</v>
      </c>
      <c r="Q842" t="str">
        <f>LEFT(ALT[[#This Row],[DATEMTH]],4)</f>
        <v>2018</v>
      </c>
    </row>
    <row r="843" spans="1:17" x14ac:dyDescent="0.25">
      <c r="A843" t="s">
        <v>31</v>
      </c>
      <c r="B843" t="s">
        <v>111</v>
      </c>
      <c r="C843" t="s">
        <v>19</v>
      </c>
      <c r="D843" t="s">
        <v>17</v>
      </c>
      <c r="E843" s="14">
        <v>1251984.1852089998</v>
      </c>
      <c r="F843" s="14">
        <v>4614558.7526500011</v>
      </c>
      <c r="G843" s="13">
        <v>0.27131178782587245</v>
      </c>
      <c r="H843" s="12">
        <v>-38321074.230000004</v>
      </c>
      <c r="I843" s="12">
        <v>-10.396959160749269</v>
      </c>
      <c r="J843" t="s">
        <v>25</v>
      </c>
      <c r="K843" s="14">
        <v>849638.89136600005</v>
      </c>
      <c r="L843" s="14">
        <v>1251984.1852090003</v>
      </c>
      <c r="M843" s="13">
        <v>0.67863388483950016</v>
      </c>
      <c r="N843" s="12">
        <v>-7.0557287857769051</v>
      </c>
      <c r="O843" s="2">
        <f>DATE(LEFT(ALT[[#This Row],[DATEMTH]],4),RIGHT(ALT[[#This Row],[DATEMTH]],2),1)</f>
        <v>43252</v>
      </c>
      <c r="P843" t="str">
        <f>IF(AND(ALT[[#This Row],[DATE]]&gt;=DATE(2023,6,1),ALT[[#This Row],[DATE]]&lt;=DATE(2024,5,31)),"Y","N")</f>
        <v>N</v>
      </c>
      <c r="Q843" t="str">
        <f>LEFT(ALT[[#This Row],[DATEMTH]],4)</f>
        <v>2018</v>
      </c>
    </row>
    <row r="844" spans="1:17" x14ac:dyDescent="0.25">
      <c r="A844" t="s">
        <v>31</v>
      </c>
      <c r="B844" t="s">
        <v>111</v>
      </c>
      <c r="C844" t="s">
        <v>19</v>
      </c>
      <c r="D844" t="s">
        <v>17</v>
      </c>
      <c r="E844" s="14">
        <v>1251984.1852089998</v>
      </c>
      <c r="F844" s="14">
        <v>4614558.7526500011</v>
      </c>
      <c r="G844" s="13">
        <v>0.27131178782587245</v>
      </c>
      <c r="H844" s="12">
        <v>-38321074.230000004</v>
      </c>
      <c r="I844" s="12">
        <v>-10.396959160749269</v>
      </c>
      <c r="J844" t="s">
        <v>26</v>
      </c>
      <c r="K844" s="14">
        <v>32214.652759000004</v>
      </c>
      <c r="L844" s="14">
        <v>1251984.1852090003</v>
      </c>
      <c r="M844" s="13">
        <v>2.5730878344619221E-2</v>
      </c>
      <c r="N844" s="12">
        <v>-0.26752289131921381</v>
      </c>
      <c r="O844" s="2">
        <f>DATE(LEFT(ALT[[#This Row],[DATEMTH]],4),RIGHT(ALT[[#This Row],[DATEMTH]],2),1)</f>
        <v>43252</v>
      </c>
      <c r="P844" t="str">
        <f>IF(AND(ALT[[#This Row],[DATE]]&gt;=DATE(2023,6,1),ALT[[#This Row],[DATE]]&lt;=DATE(2024,5,31)),"Y","N")</f>
        <v>N</v>
      </c>
      <c r="Q844" t="str">
        <f>LEFT(ALT[[#This Row],[DATEMTH]],4)</f>
        <v>2018</v>
      </c>
    </row>
    <row r="845" spans="1:17" x14ac:dyDescent="0.25">
      <c r="A845" t="s">
        <v>31</v>
      </c>
      <c r="B845" t="s">
        <v>111</v>
      </c>
      <c r="C845" t="s">
        <v>19</v>
      </c>
      <c r="D845" t="s">
        <v>17</v>
      </c>
      <c r="E845" s="14">
        <v>1251984.1852089998</v>
      </c>
      <c r="F845" s="14">
        <v>4614558.7526500011</v>
      </c>
      <c r="G845" s="13">
        <v>0.27131178782587245</v>
      </c>
      <c r="H845" s="12">
        <v>-38321074.230000004</v>
      </c>
      <c r="I845" s="12">
        <v>-10.396959160749269</v>
      </c>
      <c r="J845" t="s">
        <v>16</v>
      </c>
      <c r="K845" s="14">
        <v>212.15524499999992</v>
      </c>
      <c r="L845" s="14">
        <v>1251984.1852090003</v>
      </c>
      <c r="M845" s="13">
        <v>1.6945521158047514E-4</v>
      </c>
      <c r="N845" s="12">
        <v>-1.7618189143783266E-3</v>
      </c>
      <c r="O845" s="2">
        <f>DATE(LEFT(ALT[[#This Row],[DATEMTH]],4),RIGHT(ALT[[#This Row],[DATEMTH]],2),1)</f>
        <v>43252</v>
      </c>
      <c r="P845" t="str">
        <f>IF(AND(ALT[[#This Row],[DATE]]&gt;=DATE(2023,6,1),ALT[[#This Row],[DATE]]&lt;=DATE(2024,5,31)),"Y","N")</f>
        <v>N</v>
      </c>
      <c r="Q845" t="str">
        <f>LEFT(ALT[[#This Row],[DATEMTH]],4)</f>
        <v>2018</v>
      </c>
    </row>
    <row r="846" spans="1:17" x14ac:dyDescent="0.25">
      <c r="A846" t="s">
        <v>31</v>
      </c>
      <c r="B846" t="s">
        <v>111</v>
      </c>
      <c r="C846" t="s">
        <v>20</v>
      </c>
      <c r="D846" t="s">
        <v>17</v>
      </c>
      <c r="E846" s="14">
        <v>1552908.9290290007</v>
      </c>
      <c r="F846" s="14">
        <v>4614558.7526500011</v>
      </c>
      <c r="G846" s="13">
        <v>0.33652381782704843</v>
      </c>
      <c r="H846" s="12">
        <v>-38321074.230000004</v>
      </c>
      <c r="I846" s="12">
        <v>-12.895954203113321</v>
      </c>
      <c r="J846" t="s">
        <v>25</v>
      </c>
      <c r="K846" s="14">
        <v>199320.31842200001</v>
      </c>
      <c r="L846" s="14">
        <v>1552908.9290290002</v>
      </c>
      <c r="M846" s="13">
        <v>0.12835287034290582</v>
      </c>
      <c r="N846" s="12">
        <v>-1.6552327377802556</v>
      </c>
      <c r="O846" s="2">
        <f>DATE(LEFT(ALT[[#This Row],[DATEMTH]],4),RIGHT(ALT[[#This Row],[DATEMTH]],2),1)</f>
        <v>43252</v>
      </c>
      <c r="P846" t="str">
        <f>IF(AND(ALT[[#This Row],[DATE]]&gt;=DATE(2023,6,1),ALT[[#This Row],[DATE]]&lt;=DATE(2024,5,31)),"Y","N")</f>
        <v>N</v>
      </c>
      <c r="Q846" t="str">
        <f>LEFT(ALT[[#This Row],[DATEMTH]],4)</f>
        <v>2018</v>
      </c>
    </row>
    <row r="847" spans="1:17" x14ac:dyDescent="0.25">
      <c r="A847" t="s">
        <v>31</v>
      </c>
      <c r="B847" t="s">
        <v>111</v>
      </c>
      <c r="C847" t="s">
        <v>20</v>
      </c>
      <c r="D847" t="s">
        <v>17</v>
      </c>
      <c r="E847" s="14">
        <v>1552908.9290290007</v>
      </c>
      <c r="F847" s="14">
        <v>4614558.7526500011</v>
      </c>
      <c r="G847" s="13">
        <v>0.33652381782704843</v>
      </c>
      <c r="H847" s="12">
        <v>-38321074.230000004</v>
      </c>
      <c r="I847" s="12">
        <v>-12.895954203113321</v>
      </c>
      <c r="J847" t="s">
        <v>26</v>
      </c>
      <c r="K847" s="14">
        <v>98908.621641999984</v>
      </c>
      <c r="L847" s="14">
        <v>1552908.9290290002</v>
      </c>
      <c r="M847" s="13">
        <v>6.3692480475236471E-2</v>
      </c>
      <c r="N847" s="12">
        <v>-0.82137531129133889</v>
      </c>
      <c r="O847" s="2">
        <f>DATE(LEFT(ALT[[#This Row],[DATEMTH]],4),RIGHT(ALT[[#This Row],[DATEMTH]],2),1)</f>
        <v>43252</v>
      </c>
      <c r="P847" t="str">
        <f>IF(AND(ALT[[#This Row],[DATE]]&gt;=DATE(2023,6,1),ALT[[#This Row],[DATE]]&lt;=DATE(2024,5,31)),"Y","N")</f>
        <v>N</v>
      </c>
      <c r="Q847" t="str">
        <f>LEFT(ALT[[#This Row],[DATEMTH]],4)</f>
        <v>2018</v>
      </c>
    </row>
    <row r="848" spans="1:17" x14ac:dyDescent="0.25">
      <c r="A848" t="s">
        <v>31</v>
      </c>
      <c r="B848" t="s">
        <v>111</v>
      </c>
      <c r="C848" t="s">
        <v>20</v>
      </c>
      <c r="D848" t="s">
        <v>17</v>
      </c>
      <c r="E848" s="14">
        <v>1552908.9290290007</v>
      </c>
      <c r="F848" s="14">
        <v>4614558.7526500011</v>
      </c>
      <c r="G848" s="13">
        <v>0.33652381782704843</v>
      </c>
      <c r="H848" s="12">
        <v>-38321074.230000004</v>
      </c>
      <c r="I848" s="12">
        <v>-12.895954203113321</v>
      </c>
      <c r="J848" t="s">
        <v>24</v>
      </c>
      <c r="K848" s="14">
        <v>682395.64069500007</v>
      </c>
      <c r="L848" s="14">
        <v>1552908.9290290002</v>
      </c>
      <c r="M848" s="13">
        <v>0.43943056024649624</v>
      </c>
      <c r="N848" s="12">
        <v>-5.6668763803872446</v>
      </c>
      <c r="O848" s="2">
        <f>DATE(LEFT(ALT[[#This Row],[DATEMTH]],4),RIGHT(ALT[[#This Row],[DATEMTH]],2),1)</f>
        <v>43252</v>
      </c>
      <c r="P848" t="str">
        <f>IF(AND(ALT[[#This Row],[DATE]]&gt;=DATE(2023,6,1),ALT[[#This Row],[DATE]]&lt;=DATE(2024,5,31)),"Y","N")</f>
        <v>N</v>
      </c>
      <c r="Q848" t="str">
        <f>LEFT(ALT[[#This Row],[DATEMTH]],4)</f>
        <v>2018</v>
      </c>
    </row>
    <row r="849" spans="1:17" x14ac:dyDescent="0.25">
      <c r="A849" t="s">
        <v>31</v>
      </c>
      <c r="B849" t="s">
        <v>111</v>
      </c>
      <c r="C849" t="s">
        <v>20</v>
      </c>
      <c r="D849" t="s">
        <v>17</v>
      </c>
      <c r="E849" s="14">
        <v>1552908.9290290007</v>
      </c>
      <c r="F849" s="14">
        <v>4614558.7526500011</v>
      </c>
      <c r="G849" s="13">
        <v>0.33652381782704843</v>
      </c>
      <c r="H849" s="12">
        <v>-38321074.230000004</v>
      </c>
      <c r="I849" s="12">
        <v>-12.895954203113321</v>
      </c>
      <c r="J849" t="s">
        <v>16</v>
      </c>
      <c r="K849" s="14">
        <v>572284.34827000007</v>
      </c>
      <c r="L849" s="14">
        <v>1552908.9290290002</v>
      </c>
      <c r="M849" s="13">
        <v>0.36852408893536137</v>
      </c>
      <c r="N849" s="12">
        <v>-4.7524697736544805</v>
      </c>
      <c r="O849" s="2">
        <f>DATE(LEFT(ALT[[#This Row],[DATEMTH]],4),RIGHT(ALT[[#This Row],[DATEMTH]],2),1)</f>
        <v>43252</v>
      </c>
      <c r="P849" t="str">
        <f>IF(AND(ALT[[#This Row],[DATE]]&gt;=DATE(2023,6,1),ALT[[#This Row],[DATE]]&lt;=DATE(2024,5,31)),"Y","N")</f>
        <v>N</v>
      </c>
      <c r="Q849" t="str">
        <f>LEFT(ALT[[#This Row],[DATEMTH]],4)</f>
        <v>2018</v>
      </c>
    </row>
    <row r="850" spans="1:17" x14ac:dyDescent="0.25">
      <c r="A850" t="s">
        <v>31</v>
      </c>
      <c r="B850" t="s">
        <v>111</v>
      </c>
      <c r="C850" t="s">
        <v>15</v>
      </c>
      <c r="D850" t="s">
        <v>23</v>
      </c>
      <c r="E850" s="14">
        <v>827366.22283199965</v>
      </c>
      <c r="F850" s="14">
        <v>4614558.7526500011</v>
      </c>
      <c r="G850" s="13">
        <v>0.17929476406750014</v>
      </c>
      <c r="H850" s="12">
        <v>0</v>
      </c>
      <c r="I850" s="12">
        <v>0</v>
      </c>
      <c r="J850" t="s">
        <v>26</v>
      </c>
      <c r="K850" s="14">
        <v>94515.041737999942</v>
      </c>
      <c r="L850" s="14">
        <v>827366.22283199988</v>
      </c>
      <c r="M850" s="13">
        <v>0.11423604098132444</v>
      </c>
      <c r="N850" s="12">
        <v>0</v>
      </c>
      <c r="O850" s="2">
        <f>DATE(LEFT(ALT[[#This Row],[DATEMTH]],4),RIGHT(ALT[[#This Row],[DATEMTH]],2),1)</f>
        <v>43252</v>
      </c>
      <c r="P850" t="str">
        <f>IF(AND(ALT[[#This Row],[DATE]]&gt;=DATE(2023,6,1),ALT[[#This Row],[DATE]]&lt;=DATE(2024,5,31)),"Y","N")</f>
        <v>N</v>
      </c>
      <c r="Q850" t="str">
        <f>LEFT(ALT[[#This Row],[DATEMTH]],4)</f>
        <v>2018</v>
      </c>
    </row>
    <row r="851" spans="1:17" x14ac:dyDescent="0.25">
      <c r="A851" t="s">
        <v>31</v>
      </c>
      <c r="B851" t="s">
        <v>111</v>
      </c>
      <c r="C851" t="s">
        <v>15</v>
      </c>
      <c r="D851" t="s">
        <v>23</v>
      </c>
      <c r="E851" s="14">
        <v>827366.22283199965</v>
      </c>
      <c r="F851" s="14">
        <v>4614558.7526500011</v>
      </c>
      <c r="G851" s="13">
        <v>0.17929476406750014</v>
      </c>
      <c r="H851" s="12">
        <v>0</v>
      </c>
      <c r="I851" s="12">
        <v>0</v>
      </c>
      <c r="J851" t="s">
        <v>25</v>
      </c>
      <c r="K851" s="14">
        <v>110516.60361199998</v>
      </c>
      <c r="L851" s="14">
        <v>827366.22283199988</v>
      </c>
      <c r="M851" s="13">
        <v>0.13357640251944491</v>
      </c>
      <c r="N851" s="12">
        <v>0</v>
      </c>
      <c r="O851" s="2">
        <f>DATE(LEFT(ALT[[#This Row],[DATEMTH]],4),RIGHT(ALT[[#This Row],[DATEMTH]],2),1)</f>
        <v>43252</v>
      </c>
      <c r="P851" t="str">
        <f>IF(AND(ALT[[#This Row],[DATE]]&gt;=DATE(2023,6,1),ALT[[#This Row],[DATE]]&lt;=DATE(2024,5,31)),"Y","N")</f>
        <v>N</v>
      </c>
      <c r="Q851" t="str">
        <f>LEFT(ALT[[#This Row],[DATEMTH]],4)</f>
        <v>2018</v>
      </c>
    </row>
    <row r="852" spans="1:17" x14ac:dyDescent="0.25">
      <c r="A852" t="s">
        <v>31</v>
      </c>
      <c r="B852" t="s">
        <v>111</v>
      </c>
      <c r="C852" t="s">
        <v>15</v>
      </c>
      <c r="D852" t="s">
        <v>23</v>
      </c>
      <c r="E852" s="14">
        <v>827366.22283199965</v>
      </c>
      <c r="F852" s="14">
        <v>4614558.7526500011</v>
      </c>
      <c r="G852" s="13">
        <v>0.17929476406750014</v>
      </c>
      <c r="H852" s="12">
        <v>0</v>
      </c>
      <c r="I852" s="12">
        <v>0</v>
      </c>
      <c r="J852" t="s">
        <v>16</v>
      </c>
      <c r="K852" s="14">
        <v>257569.37501899991</v>
      </c>
      <c r="L852" s="14">
        <v>827366.22283199988</v>
      </c>
      <c r="M852" s="13">
        <v>0.31131241270324428</v>
      </c>
      <c r="N852" s="12">
        <v>0</v>
      </c>
      <c r="O852" s="2">
        <f>DATE(LEFT(ALT[[#This Row],[DATEMTH]],4),RIGHT(ALT[[#This Row],[DATEMTH]],2),1)</f>
        <v>43252</v>
      </c>
      <c r="P852" t="str">
        <f>IF(AND(ALT[[#This Row],[DATE]]&gt;=DATE(2023,6,1),ALT[[#This Row],[DATE]]&lt;=DATE(2024,5,31)),"Y","N")</f>
        <v>N</v>
      </c>
      <c r="Q852" t="str">
        <f>LEFT(ALT[[#This Row],[DATEMTH]],4)</f>
        <v>2018</v>
      </c>
    </row>
    <row r="853" spans="1:17" x14ac:dyDescent="0.25">
      <c r="A853" t="s">
        <v>31</v>
      </c>
      <c r="B853" t="s">
        <v>111</v>
      </c>
      <c r="C853" t="s">
        <v>15</v>
      </c>
      <c r="D853" t="s">
        <v>23</v>
      </c>
      <c r="E853" s="14">
        <v>827366.22283199965</v>
      </c>
      <c r="F853" s="14">
        <v>4614558.7526500011</v>
      </c>
      <c r="G853" s="13">
        <v>0.17929476406750014</v>
      </c>
      <c r="H853" s="12">
        <v>0</v>
      </c>
      <c r="I853" s="12">
        <v>0</v>
      </c>
      <c r="J853" t="s">
        <v>24</v>
      </c>
      <c r="K853" s="14">
        <v>364765.20246300002</v>
      </c>
      <c r="L853" s="14">
        <v>827366.22283199988</v>
      </c>
      <c r="M853" s="13">
        <v>0.44087514379598636</v>
      </c>
      <c r="N853" s="12">
        <v>0</v>
      </c>
      <c r="O853" s="2">
        <f>DATE(LEFT(ALT[[#This Row],[DATEMTH]],4),RIGHT(ALT[[#This Row],[DATEMTH]],2),1)</f>
        <v>43252</v>
      </c>
      <c r="P853" t="str">
        <f>IF(AND(ALT[[#This Row],[DATE]]&gt;=DATE(2023,6,1),ALT[[#This Row],[DATE]]&lt;=DATE(2024,5,31)),"Y","N")</f>
        <v>N</v>
      </c>
      <c r="Q853" t="str">
        <f>LEFT(ALT[[#This Row],[DATEMTH]],4)</f>
        <v>2018</v>
      </c>
    </row>
    <row r="854" spans="1:17" x14ac:dyDescent="0.25">
      <c r="A854" t="s">
        <v>31</v>
      </c>
      <c r="B854" t="s">
        <v>111</v>
      </c>
      <c r="C854" t="s">
        <v>18</v>
      </c>
      <c r="D854" t="s">
        <v>23</v>
      </c>
      <c r="E854" s="14">
        <v>982299.41558000096</v>
      </c>
      <c r="F854" s="14">
        <v>4614558.7526500011</v>
      </c>
      <c r="G854" s="13">
        <v>0.212869630279579</v>
      </c>
      <c r="H854" s="12">
        <v>0</v>
      </c>
      <c r="I854" s="12">
        <v>0</v>
      </c>
      <c r="J854" t="s">
        <v>25</v>
      </c>
      <c r="K854" s="14">
        <v>94863.949435000031</v>
      </c>
      <c r="L854" s="14">
        <v>982299.41558000003</v>
      </c>
      <c r="M854" s="13">
        <v>9.6573354244527856E-2</v>
      </c>
      <c r="N854" s="12">
        <v>0</v>
      </c>
      <c r="O854" s="2">
        <f>DATE(LEFT(ALT[[#This Row],[DATEMTH]],4),RIGHT(ALT[[#This Row],[DATEMTH]],2),1)</f>
        <v>43252</v>
      </c>
      <c r="P854" t="str">
        <f>IF(AND(ALT[[#This Row],[DATE]]&gt;=DATE(2023,6,1),ALT[[#This Row],[DATE]]&lt;=DATE(2024,5,31)),"Y","N")</f>
        <v>N</v>
      </c>
      <c r="Q854" t="str">
        <f>LEFT(ALT[[#This Row],[DATEMTH]],4)</f>
        <v>2018</v>
      </c>
    </row>
    <row r="855" spans="1:17" x14ac:dyDescent="0.25">
      <c r="A855" t="s">
        <v>31</v>
      </c>
      <c r="B855" t="s">
        <v>111</v>
      </c>
      <c r="C855" t="s">
        <v>18</v>
      </c>
      <c r="D855" t="s">
        <v>23</v>
      </c>
      <c r="E855" s="14">
        <v>982299.41558000096</v>
      </c>
      <c r="F855" s="14">
        <v>4614558.7526500011</v>
      </c>
      <c r="G855" s="13">
        <v>0.212869630279579</v>
      </c>
      <c r="H855" s="12">
        <v>0</v>
      </c>
      <c r="I855" s="12">
        <v>0</v>
      </c>
      <c r="J855" t="s">
        <v>16</v>
      </c>
      <c r="K855" s="14">
        <v>378616.04812400002</v>
      </c>
      <c r="L855" s="14">
        <v>982299.41558000003</v>
      </c>
      <c r="M855" s="13">
        <v>0.38543853545962425</v>
      </c>
      <c r="N855" s="12">
        <v>0</v>
      </c>
      <c r="O855" s="2">
        <f>DATE(LEFT(ALT[[#This Row],[DATEMTH]],4),RIGHT(ALT[[#This Row],[DATEMTH]],2),1)</f>
        <v>43252</v>
      </c>
      <c r="P855" t="str">
        <f>IF(AND(ALT[[#This Row],[DATE]]&gt;=DATE(2023,6,1),ALT[[#This Row],[DATE]]&lt;=DATE(2024,5,31)),"Y","N")</f>
        <v>N</v>
      </c>
      <c r="Q855" t="str">
        <f>LEFT(ALT[[#This Row],[DATEMTH]],4)</f>
        <v>2018</v>
      </c>
    </row>
    <row r="856" spans="1:17" x14ac:dyDescent="0.25">
      <c r="A856" t="s">
        <v>31</v>
      </c>
      <c r="B856" t="s">
        <v>111</v>
      </c>
      <c r="C856" t="s">
        <v>18</v>
      </c>
      <c r="D856" t="s">
        <v>23</v>
      </c>
      <c r="E856" s="14">
        <v>982299.41558000096</v>
      </c>
      <c r="F856" s="14">
        <v>4614558.7526500011</v>
      </c>
      <c r="G856" s="13">
        <v>0.212869630279579</v>
      </c>
      <c r="H856" s="12">
        <v>0</v>
      </c>
      <c r="I856" s="12">
        <v>0</v>
      </c>
      <c r="J856" t="s">
        <v>24</v>
      </c>
      <c r="K856" s="14">
        <v>341519.37787799997</v>
      </c>
      <c r="L856" s="14">
        <v>982299.41558000003</v>
      </c>
      <c r="M856" s="13">
        <v>0.34767340024970839</v>
      </c>
      <c r="N856" s="12">
        <v>0</v>
      </c>
      <c r="O856" s="2">
        <f>DATE(LEFT(ALT[[#This Row],[DATEMTH]],4),RIGHT(ALT[[#This Row],[DATEMTH]],2),1)</f>
        <v>43252</v>
      </c>
      <c r="P856" t="str">
        <f>IF(AND(ALT[[#This Row],[DATE]]&gt;=DATE(2023,6,1),ALT[[#This Row],[DATE]]&lt;=DATE(2024,5,31)),"Y","N")</f>
        <v>N</v>
      </c>
      <c r="Q856" t="str">
        <f>LEFT(ALT[[#This Row],[DATEMTH]],4)</f>
        <v>2018</v>
      </c>
    </row>
    <row r="857" spans="1:17" x14ac:dyDescent="0.25">
      <c r="A857" t="s">
        <v>31</v>
      </c>
      <c r="B857" t="s">
        <v>111</v>
      </c>
      <c r="C857" t="s">
        <v>18</v>
      </c>
      <c r="D857" t="s">
        <v>23</v>
      </c>
      <c r="E857" s="14">
        <v>982299.41558000096</v>
      </c>
      <c r="F857" s="14">
        <v>4614558.7526500011</v>
      </c>
      <c r="G857" s="13">
        <v>0.212869630279579</v>
      </c>
      <c r="H857" s="12">
        <v>0</v>
      </c>
      <c r="I857" s="12">
        <v>0</v>
      </c>
      <c r="J857" t="s">
        <v>26</v>
      </c>
      <c r="K857" s="14">
        <v>167300.04014299996</v>
      </c>
      <c r="L857" s="14">
        <v>982299.41558000003</v>
      </c>
      <c r="M857" s="13">
        <v>0.17031471004613946</v>
      </c>
      <c r="N857" s="12">
        <v>0</v>
      </c>
      <c r="O857" s="2">
        <f>DATE(LEFT(ALT[[#This Row],[DATEMTH]],4),RIGHT(ALT[[#This Row],[DATEMTH]],2),1)</f>
        <v>43252</v>
      </c>
      <c r="P857" t="str">
        <f>IF(AND(ALT[[#This Row],[DATE]]&gt;=DATE(2023,6,1),ALT[[#This Row],[DATE]]&lt;=DATE(2024,5,31)),"Y","N")</f>
        <v>N</v>
      </c>
      <c r="Q857" t="str">
        <f>LEFT(ALT[[#This Row],[DATEMTH]],4)</f>
        <v>2018</v>
      </c>
    </row>
    <row r="858" spans="1:17" x14ac:dyDescent="0.25">
      <c r="A858" t="s">
        <v>31</v>
      </c>
      <c r="B858" t="s">
        <v>111</v>
      </c>
      <c r="C858" t="s">
        <v>19</v>
      </c>
      <c r="D858" t="s">
        <v>23</v>
      </c>
      <c r="E858" s="14">
        <v>1251984.1852089998</v>
      </c>
      <c r="F858" s="14">
        <v>4614558.7526500011</v>
      </c>
      <c r="G858" s="13">
        <v>0.27131178782587245</v>
      </c>
      <c r="H858" s="12">
        <v>0</v>
      </c>
      <c r="I858" s="12">
        <v>0</v>
      </c>
      <c r="J858" t="s">
        <v>24</v>
      </c>
      <c r="K858" s="14">
        <v>369918.48583900009</v>
      </c>
      <c r="L858" s="14">
        <v>1251984.1852090003</v>
      </c>
      <c r="M858" s="13">
        <v>0.29546578160430009</v>
      </c>
      <c r="N858" s="12">
        <v>0</v>
      </c>
      <c r="O858" s="2">
        <f>DATE(LEFT(ALT[[#This Row],[DATEMTH]],4),RIGHT(ALT[[#This Row],[DATEMTH]],2),1)</f>
        <v>43252</v>
      </c>
      <c r="P858" t="str">
        <f>IF(AND(ALT[[#This Row],[DATE]]&gt;=DATE(2023,6,1),ALT[[#This Row],[DATE]]&lt;=DATE(2024,5,31)),"Y","N")</f>
        <v>N</v>
      </c>
      <c r="Q858" t="str">
        <f>LEFT(ALT[[#This Row],[DATEMTH]],4)</f>
        <v>2018</v>
      </c>
    </row>
    <row r="859" spans="1:17" x14ac:dyDescent="0.25">
      <c r="A859" t="s">
        <v>31</v>
      </c>
      <c r="B859" t="s">
        <v>111</v>
      </c>
      <c r="C859" t="s">
        <v>19</v>
      </c>
      <c r="D859" t="s">
        <v>23</v>
      </c>
      <c r="E859" s="14">
        <v>1251984.1852089998</v>
      </c>
      <c r="F859" s="14">
        <v>4614558.7526500011</v>
      </c>
      <c r="G859" s="13">
        <v>0.27131178782587245</v>
      </c>
      <c r="H859" s="12">
        <v>0</v>
      </c>
      <c r="I859" s="12">
        <v>0</v>
      </c>
      <c r="J859" t="s">
        <v>16</v>
      </c>
      <c r="K859" s="14">
        <v>212.15524499999992</v>
      </c>
      <c r="L859" s="14">
        <v>1251984.1852090003</v>
      </c>
      <c r="M859" s="13">
        <v>1.6945521158047514E-4</v>
      </c>
      <c r="N859" s="12">
        <v>0</v>
      </c>
      <c r="O859" s="2">
        <f>DATE(LEFT(ALT[[#This Row],[DATEMTH]],4),RIGHT(ALT[[#This Row],[DATEMTH]],2),1)</f>
        <v>43252</v>
      </c>
      <c r="P859" t="str">
        <f>IF(AND(ALT[[#This Row],[DATE]]&gt;=DATE(2023,6,1),ALT[[#This Row],[DATE]]&lt;=DATE(2024,5,31)),"Y","N")</f>
        <v>N</v>
      </c>
      <c r="Q859" t="str">
        <f>LEFT(ALT[[#This Row],[DATEMTH]],4)</f>
        <v>2018</v>
      </c>
    </row>
    <row r="860" spans="1:17" x14ac:dyDescent="0.25">
      <c r="A860" t="s">
        <v>31</v>
      </c>
      <c r="B860" t="s">
        <v>111</v>
      </c>
      <c r="C860" t="s">
        <v>19</v>
      </c>
      <c r="D860" t="s">
        <v>23</v>
      </c>
      <c r="E860" s="14">
        <v>1251984.1852089998</v>
      </c>
      <c r="F860" s="14">
        <v>4614558.7526500011</v>
      </c>
      <c r="G860" s="13">
        <v>0.27131178782587245</v>
      </c>
      <c r="H860" s="12">
        <v>0</v>
      </c>
      <c r="I860" s="12">
        <v>0</v>
      </c>
      <c r="J860" t="s">
        <v>25</v>
      </c>
      <c r="K860" s="14">
        <v>849638.89136600005</v>
      </c>
      <c r="L860" s="14">
        <v>1251984.1852090003</v>
      </c>
      <c r="M860" s="13">
        <v>0.67863388483950016</v>
      </c>
      <c r="N860" s="12">
        <v>0</v>
      </c>
      <c r="O860" s="2">
        <f>DATE(LEFT(ALT[[#This Row],[DATEMTH]],4),RIGHT(ALT[[#This Row],[DATEMTH]],2),1)</f>
        <v>43252</v>
      </c>
      <c r="P860" t="str">
        <f>IF(AND(ALT[[#This Row],[DATE]]&gt;=DATE(2023,6,1),ALT[[#This Row],[DATE]]&lt;=DATE(2024,5,31)),"Y","N")</f>
        <v>N</v>
      </c>
      <c r="Q860" t="str">
        <f>LEFT(ALT[[#This Row],[DATEMTH]],4)</f>
        <v>2018</v>
      </c>
    </row>
    <row r="861" spans="1:17" x14ac:dyDescent="0.25">
      <c r="A861" t="s">
        <v>31</v>
      </c>
      <c r="B861" t="s">
        <v>111</v>
      </c>
      <c r="C861" t="s">
        <v>19</v>
      </c>
      <c r="D861" t="s">
        <v>23</v>
      </c>
      <c r="E861" s="14">
        <v>1251984.1852089998</v>
      </c>
      <c r="F861" s="14">
        <v>4614558.7526500011</v>
      </c>
      <c r="G861" s="13">
        <v>0.27131178782587245</v>
      </c>
      <c r="H861" s="12">
        <v>0</v>
      </c>
      <c r="I861" s="12">
        <v>0</v>
      </c>
      <c r="J861" t="s">
        <v>26</v>
      </c>
      <c r="K861" s="14">
        <v>32214.652759000004</v>
      </c>
      <c r="L861" s="14">
        <v>1251984.1852090003</v>
      </c>
      <c r="M861" s="13">
        <v>2.5730878344619221E-2</v>
      </c>
      <c r="N861" s="12">
        <v>0</v>
      </c>
      <c r="O861" s="2">
        <f>DATE(LEFT(ALT[[#This Row],[DATEMTH]],4),RIGHT(ALT[[#This Row],[DATEMTH]],2),1)</f>
        <v>43252</v>
      </c>
      <c r="P861" t="str">
        <f>IF(AND(ALT[[#This Row],[DATE]]&gt;=DATE(2023,6,1),ALT[[#This Row],[DATE]]&lt;=DATE(2024,5,31)),"Y","N")</f>
        <v>N</v>
      </c>
      <c r="Q861" t="str">
        <f>LEFT(ALT[[#This Row],[DATEMTH]],4)</f>
        <v>2018</v>
      </c>
    </row>
    <row r="862" spans="1:17" x14ac:dyDescent="0.25">
      <c r="A862" t="s">
        <v>31</v>
      </c>
      <c r="B862" t="s">
        <v>111</v>
      </c>
      <c r="C862" t="s">
        <v>20</v>
      </c>
      <c r="D862" t="s">
        <v>23</v>
      </c>
      <c r="E862" s="14">
        <v>1552908.9290290007</v>
      </c>
      <c r="F862" s="14">
        <v>4614558.7526500011</v>
      </c>
      <c r="G862" s="13">
        <v>0.33652381782704843</v>
      </c>
      <c r="H862" s="12">
        <v>0</v>
      </c>
      <c r="I862" s="12">
        <v>0</v>
      </c>
      <c r="J862" t="s">
        <v>16</v>
      </c>
      <c r="K862" s="14">
        <v>572284.34827000007</v>
      </c>
      <c r="L862" s="14">
        <v>1552908.9290290002</v>
      </c>
      <c r="M862" s="13">
        <v>0.36852408893536137</v>
      </c>
      <c r="N862" s="12">
        <v>0</v>
      </c>
      <c r="O862" s="2">
        <f>DATE(LEFT(ALT[[#This Row],[DATEMTH]],4),RIGHT(ALT[[#This Row],[DATEMTH]],2),1)</f>
        <v>43252</v>
      </c>
      <c r="P862" t="str">
        <f>IF(AND(ALT[[#This Row],[DATE]]&gt;=DATE(2023,6,1),ALT[[#This Row],[DATE]]&lt;=DATE(2024,5,31)),"Y","N")</f>
        <v>N</v>
      </c>
      <c r="Q862" t="str">
        <f>LEFT(ALT[[#This Row],[DATEMTH]],4)</f>
        <v>2018</v>
      </c>
    </row>
    <row r="863" spans="1:17" x14ac:dyDescent="0.25">
      <c r="A863" t="s">
        <v>31</v>
      </c>
      <c r="B863" t="s">
        <v>111</v>
      </c>
      <c r="C863" t="s">
        <v>20</v>
      </c>
      <c r="D863" t="s">
        <v>23</v>
      </c>
      <c r="E863" s="14">
        <v>1552908.9290290007</v>
      </c>
      <c r="F863" s="14">
        <v>4614558.7526500011</v>
      </c>
      <c r="G863" s="13">
        <v>0.33652381782704843</v>
      </c>
      <c r="H863" s="12">
        <v>0</v>
      </c>
      <c r="I863" s="12">
        <v>0</v>
      </c>
      <c r="J863" t="s">
        <v>24</v>
      </c>
      <c r="K863" s="14">
        <v>682395.64069500007</v>
      </c>
      <c r="L863" s="14">
        <v>1552908.9290290002</v>
      </c>
      <c r="M863" s="13">
        <v>0.43943056024649624</v>
      </c>
      <c r="N863" s="12">
        <v>0</v>
      </c>
      <c r="O863" s="2">
        <f>DATE(LEFT(ALT[[#This Row],[DATEMTH]],4),RIGHT(ALT[[#This Row],[DATEMTH]],2),1)</f>
        <v>43252</v>
      </c>
      <c r="P863" t="str">
        <f>IF(AND(ALT[[#This Row],[DATE]]&gt;=DATE(2023,6,1),ALT[[#This Row],[DATE]]&lt;=DATE(2024,5,31)),"Y","N")</f>
        <v>N</v>
      </c>
      <c r="Q863" t="str">
        <f>LEFT(ALT[[#This Row],[DATEMTH]],4)</f>
        <v>2018</v>
      </c>
    </row>
    <row r="864" spans="1:17" x14ac:dyDescent="0.25">
      <c r="A864" t="s">
        <v>31</v>
      </c>
      <c r="B864" t="s">
        <v>111</v>
      </c>
      <c r="C864" t="s">
        <v>20</v>
      </c>
      <c r="D864" t="s">
        <v>23</v>
      </c>
      <c r="E864" s="14">
        <v>1552908.9290290007</v>
      </c>
      <c r="F864" s="14">
        <v>4614558.7526500011</v>
      </c>
      <c r="G864" s="13">
        <v>0.33652381782704843</v>
      </c>
      <c r="H864" s="12">
        <v>0</v>
      </c>
      <c r="I864" s="12">
        <v>0</v>
      </c>
      <c r="J864" t="s">
        <v>26</v>
      </c>
      <c r="K864" s="14">
        <v>98908.621641999984</v>
      </c>
      <c r="L864" s="14">
        <v>1552908.9290290002</v>
      </c>
      <c r="M864" s="13">
        <v>6.3692480475236471E-2</v>
      </c>
      <c r="N864" s="12">
        <v>0</v>
      </c>
      <c r="O864" s="2">
        <f>DATE(LEFT(ALT[[#This Row],[DATEMTH]],4),RIGHT(ALT[[#This Row],[DATEMTH]],2),1)</f>
        <v>43252</v>
      </c>
      <c r="P864" t="str">
        <f>IF(AND(ALT[[#This Row],[DATE]]&gt;=DATE(2023,6,1),ALT[[#This Row],[DATE]]&lt;=DATE(2024,5,31)),"Y","N")</f>
        <v>N</v>
      </c>
      <c r="Q864" t="str">
        <f>LEFT(ALT[[#This Row],[DATEMTH]],4)</f>
        <v>2018</v>
      </c>
    </row>
    <row r="865" spans="1:17" x14ac:dyDescent="0.25">
      <c r="A865" t="s">
        <v>31</v>
      </c>
      <c r="B865" t="s">
        <v>111</v>
      </c>
      <c r="C865" t="s">
        <v>20</v>
      </c>
      <c r="D865" t="s">
        <v>23</v>
      </c>
      <c r="E865" s="14">
        <v>1552908.9290290007</v>
      </c>
      <c r="F865" s="14">
        <v>4614558.7526500011</v>
      </c>
      <c r="G865" s="13">
        <v>0.33652381782704843</v>
      </c>
      <c r="H865" s="12">
        <v>0</v>
      </c>
      <c r="I865" s="12">
        <v>0</v>
      </c>
      <c r="J865" t="s">
        <v>25</v>
      </c>
      <c r="K865" s="14">
        <v>199320.31842200001</v>
      </c>
      <c r="L865" s="14">
        <v>1552908.9290290002</v>
      </c>
      <c r="M865" s="13">
        <v>0.12835287034290582</v>
      </c>
      <c r="N865" s="12">
        <v>0</v>
      </c>
      <c r="O865" s="2">
        <f>DATE(LEFT(ALT[[#This Row],[DATEMTH]],4),RIGHT(ALT[[#This Row],[DATEMTH]],2),1)</f>
        <v>43252</v>
      </c>
      <c r="P865" t="str">
        <f>IF(AND(ALT[[#This Row],[DATE]]&gt;=DATE(2023,6,1),ALT[[#This Row],[DATE]]&lt;=DATE(2024,5,31)),"Y","N")</f>
        <v>N</v>
      </c>
      <c r="Q865" t="str">
        <f>LEFT(ALT[[#This Row],[DATEMTH]],4)</f>
        <v>2018</v>
      </c>
    </row>
    <row r="866" spans="1:17" x14ac:dyDescent="0.25">
      <c r="A866" t="s">
        <v>32</v>
      </c>
      <c r="B866" t="s">
        <v>14</v>
      </c>
      <c r="C866" t="s">
        <v>15</v>
      </c>
      <c r="D866" t="s">
        <v>22</v>
      </c>
      <c r="E866" s="14">
        <v>13249.886184000001</v>
      </c>
      <c r="F866" s="14">
        <v>73535.793795999998</v>
      </c>
      <c r="G866" s="13">
        <v>0.18018281302242137</v>
      </c>
      <c r="H866" s="12">
        <v>-8352246.5599999996</v>
      </c>
      <c r="I866" s="12">
        <v>-1.5049312802376418</v>
      </c>
      <c r="J866" t="s">
        <v>24</v>
      </c>
      <c r="K866" s="14">
        <v>6025.4411040000005</v>
      </c>
      <c r="L866" s="14">
        <v>13249.886183999999</v>
      </c>
      <c r="M866" s="13">
        <v>0.45475417828690995</v>
      </c>
      <c r="N866" s="12">
        <v>-0.68437378772273616</v>
      </c>
      <c r="O866" s="2">
        <f>DATE(LEFT(ALT[[#This Row],[DATEMTH]],4),RIGHT(ALT[[#This Row],[DATEMTH]],2),1)</f>
        <v>43282</v>
      </c>
      <c r="P866" t="str">
        <f>IF(AND(ALT[[#This Row],[DATE]]&gt;=DATE(2023,6,1),ALT[[#This Row],[DATE]]&lt;=DATE(2024,5,31)),"Y","N")</f>
        <v>N</v>
      </c>
      <c r="Q866" t="str">
        <f>LEFT(ALT[[#This Row],[DATEMTH]],4)</f>
        <v>2018</v>
      </c>
    </row>
    <row r="867" spans="1:17" x14ac:dyDescent="0.25">
      <c r="A867" t="s">
        <v>32</v>
      </c>
      <c r="B867" t="s">
        <v>14</v>
      </c>
      <c r="C867" t="s">
        <v>15</v>
      </c>
      <c r="D867" t="s">
        <v>22</v>
      </c>
      <c r="E867" s="14">
        <v>13249.886184000001</v>
      </c>
      <c r="F867" s="14">
        <v>73535.793795999998</v>
      </c>
      <c r="G867" s="13">
        <v>0.18018281302242137</v>
      </c>
      <c r="H867" s="12">
        <v>-8352246.5599999996</v>
      </c>
      <c r="I867" s="12">
        <v>-1.5049312802376418</v>
      </c>
      <c r="J867" t="s">
        <v>26</v>
      </c>
      <c r="K867" s="14">
        <v>1470.3529359999998</v>
      </c>
      <c r="L867" s="14">
        <v>13249.886183999999</v>
      </c>
      <c r="M867" s="13">
        <v>0.11097098613386851</v>
      </c>
      <c r="N867" s="12">
        <v>-0.16700370823167632</v>
      </c>
      <c r="O867" s="2">
        <f>DATE(LEFT(ALT[[#This Row],[DATEMTH]],4),RIGHT(ALT[[#This Row],[DATEMTH]],2),1)</f>
        <v>43282</v>
      </c>
      <c r="P867" t="str">
        <f>IF(AND(ALT[[#This Row],[DATE]]&gt;=DATE(2023,6,1),ALT[[#This Row],[DATE]]&lt;=DATE(2024,5,31)),"Y","N")</f>
        <v>N</v>
      </c>
      <c r="Q867" t="str">
        <f>LEFT(ALT[[#This Row],[DATEMTH]],4)</f>
        <v>2018</v>
      </c>
    </row>
    <row r="868" spans="1:17" x14ac:dyDescent="0.25">
      <c r="A868" t="s">
        <v>32</v>
      </c>
      <c r="B868" t="s">
        <v>14</v>
      </c>
      <c r="C868" t="s">
        <v>15</v>
      </c>
      <c r="D868" t="s">
        <v>22</v>
      </c>
      <c r="E868" s="14">
        <v>13249.886184000001</v>
      </c>
      <c r="F868" s="14">
        <v>73535.793795999998</v>
      </c>
      <c r="G868" s="13">
        <v>0.18018281302242137</v>
      </c>
      <c r="H868" s="12">
        <v>-8352246.5599999996</v>
      </c>
      <c r="I868" s="12">
        <v>-1.5049312802376418</v>
      </c>
      <c r="J868" t="s">
        <v>16</v>
      </c>
      <c r="K868" s="14">
        <v>4027.1712239999993</v>
      </c>
      <c r="L868" s="14">
        <v>13249.886183999999</v>
      </c>
      <c r="M868" s="13">
        <v>0.30394006167864601</v>
      </c>
      <c r="N868" s="12">
        <v>-0.45740890613755253</v>
      </c>
      <c r="O868" s="2">
        <f>DATE(LEFT(ALT[[#This Row],[DATEMTH]],4),RIGHT(ALT[[#This Row],[DATEMTH]],2),1)</f>
        <v>43282</v>
      </c>
      <c r="P868" t="str">
        <f>IF(AND(ALT[[#This Row],[DATE]]&gt;=DATE(2023,6,1),ALT[[#This Row],[DATE]]&lt;=DATE(2024,5,31)),"Y","N")</f>
        <v>N</v>
      </c>
      <c r="Q868" t="str">
        <f>LEFT(ALT[[#This Row],[DATEMTH]],4)</f>
        <v>2018</v>
      </c>
    </row>
    <row r="869" spans="1:17" x14ac:dyDescent="0.25">
      <c r="A869" t="s">
        <v>32</v>
      </c>
      <c r="B869" t="s">
        <v>14</v>
      </c>
      <c r="C869" t="s">
        <v>15</v>
      </c>
      <c r="D869" t="s">
        <v>22</v>
      </c>
      <c r="E869" s="14">
        <v>13249.886184000001</v>
      </c>
      <c r="F869" s="14">
        <v>73535.793795999998</v>
      </c>
      <c r="G869" s="13">
        <v>0.18018281302242137</v>
      </c>
      <c r="H869" s="12">
        <v>-8352246.5599999996</v>
      </c>
      <c r="I869" s="12">
        <v>-1.5049312802376418</v>
      </c>
      <c r="J869" t="s">
        <v>25</v>
      </c>
      <c r="K869" s="14">
        <v>1726.92092</v>
      </c>
      <c r="L869" s="14">
        <v>13249.886183999999</v>
      </c>
      <c r="M869" s="13">
        <v>0.13033477390057557</v>
      </c>
      <c r="N869" s="12">
        <v>-0.19614487814567677</v>
      </c>
      <c r="O869" s="2">
        <f>DATE(LEFT(ALT[[#This Row],[DATEMTH]],4),RIGHT(ALT[[#This Row],[DATEMTH]],2),1)</f>
        <v>43282</v>
      </c>
      <c r="P869" t="str">
        <f>IF(AND(ALT[[#This Row],[DATE]]&gt;=DATE(2023,6,1),ALT[[#This Row],[DATE]]&lt;=DATE(2024,5,31)),"Y","N")</f>
        <v>N</v>
      </c>
      <c r="Q869" t="str">
        <f>LEFT(ALT[[#This Row],[DATEMTH]],4)</f>
        <v>2018</v>
      </c>
    </row>
    <row r="870" spans="1:17" x14ac:dyDescent="0.25">
      <c r="A870" t="s">
        <v>32</v>
      </c>
      <c r="B870" t="s">
        <v>14</v>
      </c>
      <c r="C870" t="s">
        <v>18</v>
      </c>
      <c r="D870" t="s">
        <v>22</v>
      </c>
      <c r="E870" s="14">
        <v>14152.439576000004</v>
      </c>
      <c r="F870" s="14">
        <v>73535.793795999998</v>
      </c>
      <c r="G870" s="13">
        <v>0.19245647385355116</v>
      </c>
      <c r="H870" s="12">
        <v>-8352246.5599999996</v>
      </c>
      <c r="I870" s="12">
        <v>-1.6074439216930527</v>
      </c>
      <c r="J870" t="s">
        <v>24</v>
      </c>
      <c r="K870" s="14">
        <v>4954.9829320000035</v>
      </c>
      <c r="L870" s="14">
        <v>14152.439576000004</v>
      </c>
      <c r="M870" s="13">
        <v>0.35011510951106722</v>
      </c>
      <c r="N870" s="12">
        <v>-0.56279040467646257</v>
      </c>
      <c r="O870" s="2">
        <f>DATE(LEFT(ALT[[#This Row],[DATEMTH]],4),RIGHT(ALT[[#This Row],[DATEMTH]],2),1)</f>
        <v>43282</v>
      </c>
      <c r="P870" t="str">
        <f>IF(AND(ALT[[#This Row],[DATE]]&gt;=DATE(2023,6,1),ALT[[#This Row],[DATE]]&lt;=DATE(2024,5,31)),"Y","N")</f>
        <v>N</v>
      </c>
      <c r="Q870" t="str">
        <f>LEFT(ALT[[#This Row],[DATEMTH]],4)</f>
        <v>2018</v>
      </c>
    </row>
    <row r="871" spans="1:17" x14ac:dyDescent="0.25">
      <c r="A871" t="s">
        <v>32</v>
      </c>
      <c r="B871" t="s">
        <v>14</v>
      </c>
      <c r="C871" t="s">
        <v>18</v>
      </c>
      <c r="D871" t="s">
        <v>22</v>
      </c>
      <c r="E871" s="14">
        <v>14152.439576000004</v>
      </c>
      <c r="F871" s="14">
        <v>73535.793795999998</v>
      </c>
      <c r="G871" s="13">
        <v>0.19245647385355116</v>
      </c>
      <c r="H871" s="12">
        <v>-8352246.5599999996</v>
      </c>
      <c r="I871" s="12">
        <v>-1.6074439216930527</v>
      </c>
      <c r="J871" t="s">
        <v>26</v>
      </c>
      <c r="K871" s="14">
        <v>2422.0207800000007</v>
      </c>
      <c r="L871" s="14">
        <v>14152.439576000004</v>
      </c>
      <c r="M871" s="13">
        <v>0.17113804068856883</v>
      </c>
      <c r="N871" s="12">
        <v>-0.27509480327529828</v>
      </c>
      <c r="O871" s="2">
        <f>DATE(LEFT(ALT[[#This Row],[DATEMTH]],4),RIGHT(ALT[[#This Row],[DATEMTH]],2),1)</f>
        <v>43282</v>
      </c>
      <c r="P871" t="str">
        <f>IF(AND(ALT[[#This Row],[DATE]]&gt;=DATE(2023,6,1),ALT[[#This Row],[DATE]]&lt;=DATE(2024,5,31)),"Y","N")</f>
        <v>N</v>
      </c>
      <c r="Q871" t="str">
        <f>LEFT(ALT[[#This Row],[DATEMTH]],4)</f>
        <v>2018</v>
      </c>
    </row>
    <row r="872" spans="1:17" x14ac:dyDescent="0.25">
      <c r="A872" t="s">
        <v>32</v>
      </c>
      <c r="B872" t="s">
        <v>14</v>
      </c>
      <c r="C872" t="s">
        <v>18</v>
      </c>
      <c r="D872" t="s">
        <v>22</v>
      </c>
      <c r="E872" s="14">
        <v>14152.439576000004</v>
      </c>
      <c r="F872" s="14">
        <v>73535.793795999998</v>
      </c>
      <c r="G872" s="13">
        <v>0.19245647385355116</v>
      </c>
      <c r="H872" s="12">
        <v>-8352246.5599999996</v>
      </c>
      <c r="I872" s="12">
        <v>-1.6074439216930527</v>
      </c>
      <c r="J872" t="s">
        <v>16</v>
      </c>
      <c r="K872" s="14">
        <v>5538.0260360000002</v>
      </c>
      <c r="L872" s="14">
        <v>14152.439576000004</v>
      </c>
      <c r="M872" s="13">
        <v>0.3913124663956522</v>
      </c>
      <c r="N872" s="12">
        <v>-0.62901284559040804</v>
      </c>
      <c r="O872" s="2">
        <f>DATE(LEFT(ALT[[#This Row],[DATEMTH]],4),RIGHT(ALT[[#This Row],[DATEMTH]],2),1)</f>
        <v>43282</v>
      </c>
      <c r="P872" t="str">
        <f>IF(AND(ALT[[#This Row],[DATE]]&gt;=DATE(2023,6,1),ALT[[#This Row],[DATE]]&lt;=DATE(2024,5,31)),"Y","N")</f>
        <v>N</v>
      </c>
      <c r="Q872" t="str">
        <f>LEFT(ALT[[#This Row],[DATEMTH]],4)</f>
        <v>2018</v>
      </c>
    </row>
    <row r="873" spans="1:17" x14ac:dyDescent="0.25">
      <c r="A873" t="s">
        <v>32</v>
      </c>
      <c r="B873" t="s">
        <v>14</v>
      </c>
      <c r="C873" t="s">
        <v>18</v>
      </c>
      <c r="D873" t="s">
        <v>22</v>
      </c>
      <c r="E873" s="14">
        <v>14152.439576000004</v>
      </c>
      <c r="F873" s="14">
        <v>73535.793795999998</v>
      </c>
      <c r="G873" s="13">
        <v>0.19245647385355116</v>
      </c>
      <c r="H873" s="12">
        <v>-8352246.5599999996</v>
      </c>
      <c r="I873" s="12">
        <v>-1.6074439216930527</v>
      </c>
      <c r="J873" t="s">
        <v>25</v>
      </c>
      <c r="K873" s="14">
        <v>1237.4098280000003</v>
      </c>
      <c r="L873" s="14">
        <v>14152.439576000004</v>
      </c>
      <c r="M873" s="13">
        <v>8.7434383404711727E-2</v>
      </c>
      <c r="N873" s="12">
        <v>-0.1405458681508838</v>
      </c>
      <c r="O873" s="2">
        <f>DATE(LEFT(ALT[[#This Row],[DATEMTH]],4),RIGHT(ALT[[#This Row],[DATEMTH]],2),1)</f>
        <v>43282</v>
      </c>
      <c r="P873" t="str">
        <f>IF(AND(ALT[[#This Row],[DATE]]&gt;=DATE(2023,6,1),ALT[[#This Row],[DATE]]&lt;=DATE(2024,5,31)),"Y","N")</f>
        <v>N</v>
      </c>
      <c r="Q873" t="str">
        <f>LEFT(ALT[[#This Row],[DATEMTH]],4)</f>
        <v>2018</v>
      </c>
    </row>
    <row r="874" spans="1:17" x14ac:dyDescent="0.25">
      <c r="A874" t="s">
        <v>32</v>
      </c>
      <c r="B874" t="s">
        <v>14</v>
      </c>
      <c r="C874" t="s">
        <v>19</v>
      </c>
      <c r="D874" t="s">
        <v>22</v>
      </c>
      <c r="E874" s="14">
        <v>19986.181811999999</v>
      </c>
      <c r="F874" s="14">
        <v>73535.793795999998</v>
      </c>
      <c r="G874" s="13">
        <v>0.27178848259182253</v>
      </c>
      <c r="H874" s="12">
        <v>-8352246.5599999996</v>
      </c>
      <c r="I874" s="12">
        <v>-2.2700444187751696</v>
      </c>
      <c r="J874" t="s">
        <v>25</v>
      </c>
      <c r="K874" s="14">
        <v>13040.331504</v>
      </c>
      <c r="L874" s="14">
        <v>19986.181812000003</v>
      </c>
      <c r="M874" s="13">
        <v>0.65246737103984465</v>
      </c>
      <c r="N874" s="12">
        <v>-1.481129914061907</v>
      </c>
      <c r="O874" s="2">
        <f>DATE(LEFT(ALT[[#This Row],[DATEMTH]],4),RIGHT(ALT[[#This Row],[DATEMTH]],2),1)</f>
        <v>43282</v>
      </c>
      <c r="P874" t="str">
        <f>IF(AND(ALT[[#This Row],[DATE]]&gt;=DATE(2023,6,1),ALT[[#This Row],[DATE]]&lt;=DATE(2024,5,31)),"Y","N")</f>
        <v>N</v>
      </c>
      <c r="Q874" t="str">
        <f>LEFT(ALT[[#This Row],[DATEMTH]],4)</f>
        <v>2018</v>
      </c>
    </row>
    <row r="875" spans="1:17" x14ac:dyDescent="0.25">
      <c r="A875" t="s">
        <v>32</v>
      </c>
      <c r="B875" t="s">
        <v>14</v>
      </c>
      <c r="C875" t="s">
        <v>19</v>
      </c>
      <c r="D875" t="s">
        <v>22</v>
      </c>
      <c r="E875" s="14">
        <v>19986.181811999999</v>
      </c>
      <c r="F875" s="14">
        <v>73535.793795999998</v>
      </c>
      <c r="G875" s="13">
        <v>0.27178848259182253</v>
      </c>
      <c r="H875" s="12">
        <v>-8352246.5599999996</v>
      </c>
      <c r="I875" s="12">
        <v>-2.2700444187751696</v>
      </c>
      <c r="J875" t="s">
        <v>26</v>
      </c>
      <c r="K875" s="14">
        <v>527.24478399999998</v>
      </c>
      <c r="L875" s="14">
        <v>19986.181812000003</v>
      </c>
      <c r="M875" s="13">
        <v>2.6380465711736613E-2</v>
      </c>
      <c r="N875" s="12">
        <v>-5.9884828953617429E-2</v>
      </c>
      <c r="O875" s="2">
        <f>DATE(LEFT(ALT[[#This Row],[DATEMTH]],4),RIGHT(ALT[[#This Row],[DATEMTH]],2),1)</f>
        <v>43282</v>
      </c>
      <c r="P875" t="str">
        <f>IF(AND(ALT[[#This Row],[DATE]]&gt;=DATE(2023,6,1),ALT[[#This Row],[DATE]]&lt;=DATE(2024,5,31)),"Y","N")</f>
        <v>N</v>
      </c>
      <c r="Q875" t="str">
        <f>LEFT(ALT[[#This Row],[DATEMTH]],4)</f>
        <v>2018</v>
      </c>
    </row>
    <row r="876" spans="1:17" x14ac:dyDescent="0.25">
      <c r="A876" t="s">
        <v>32</v>
      </c>
      <c r="B876" t="s">
        <v>14</v>
      </c>
      <c r="C876" t="s">
        <v>19</v>
      </c>
      <c r="D876" t="s">
        <v>22</v>
      </c>
      <c r="E876" s="14">
        <v>19986.181811999999</v>
      </c>
      <c r="F876" s="14">
        <v>73535.793795999998</v>
      </c>
      <c r="G876" s="13">
        <v>0.27178848259182253</v>
      </c>
      <c r="H876" s="12">
        <v>-8352246.5599999996</v>
      </c>
      <c r="I876" s="12">
        <v>-2.2700444187751696</v>
      </c>
      <c r="J876" t="s">
        <v>16</v>
      </c>
      <c r="K876" s="14">
        <v>1.386172</v>
      </c>
      <c r="L876" s="14">
        <v>19986.181812000003</v>
      </c>
      <c r="M876" s="13">
        <v>6.9356519070977408E-5</v>
      </c>
      <c r="N876" s="12">
        <v>-1.5744237902274588E-4</v>
      </c>
      <c r="O876" s="2">
        <f>DATE(LEFT(ALT[[#This Row],[DATEMTH]],4),RIGHT(ALT[[#This Row],[DATEMTH]],2),1)</f>
        <v>43282</v>
      </c>
      <c r="P876" t="str">
        <f>IF(AND(ALT[[#This Row],[DATE]]&gt;=DATE(2023,6,1),ALT[[#This Row],[DATE]]&lt;=DATE(2024,5,31)),"Y","N")</f>
        <v>N</v>
      </c>
      <c r="Q876" t="str">
        <f>LEFT(ALT[[#This Row],[DATEMTH]],4)</f>
        <v>2018</v>
      </c>
    </row>
    <row r="877" spans="1:17" x14ac:dyDescent="0.25">
      <c r="A877" t="s">
        <v>32</v>
      </c>
      <c r="B877" t="s">
        <v>14</v>
      </c>
      <c r="C877" t="s">
        <v>19</v>
      </c>
      <c r="D877" t="s">
        <v>22</v>
      </c>
      <c r="E877" s="14">
        <v>19986.181811999999</v>
      </c>
      <c r="F877" s="14">
        <v>73535.793795999998</v>
      </c>
      <c r="G877" s="13">
        <v>0.27178848259182253</v>
      </c>
      <c r="H877" s="12">
        <v>-8352246.5599999996</v>
      </c>
      <c r="I877" s="12">
        <v>-2.2700444187751696</v>
      </c>
      <c r="J877" t="s">
        <v>24</v>
      </c>
      <c r="K877" s="14">
        <v>6417.2193520000001</v>
      </c>
      <c r="L877" s="14">
        <v>19986.181812000003</v>
      </c>
      <c r="M877" s="13">
        <v>0.32108280672934764</v>
      </c>
      <c r="N877" s="12">
        <v>-0.72887223338062213</v>
      </c>
      <c r="O877" s="2">
        <f>DATE(LEFT(ALT[[#This Row],[DATEMTH]],4),RIGHT(ALT[[#This Row],[DATEMTH]],2),1)</f>
        <v>43282</v>
      </c>
      <c r="P877" t="str">
        <f>IF(AND(ALT[[#This Row],[DATE]]&gt;=DATE(2023,6,1),ALT[[#This Row],[DATE]]&lt;=DATE(2024,5,31)),"Y","N")</f>
        <v>N</v>
      </c>
      <c r="Q877" t="str">
        <f>LEFT(ALT[[#This Row],[DATEMTH]],4)</f>
        <v>2018</v>
      </c>
    </row>
    <row r="878" spans="1:17" x14ac:dyDescent="0.25">
      <c r="A878" t="s">
        <v>32</v>
      </c>
      <c r="B878" t="s">
        <v>14</v>
      </c>
      <c r="C878" t="s">
        <v>20</v>
      </c>
      <c r="D878" t="s">
        <v>22</v>
      </c>
      <c r="E878" s="14">
        <v>26147.286223999999</v>
      </c>
      <c r="F878" s="14">
        <v>73535.793795999998</v>
      </c>
      <c r="G878" s="13">
        <v>0.35557223053220499</v>
      </c>
      <c r="H878" s="12">
        <v>-8352246.5599999996</v>
      </c>
      <c r="I878" s="12">
        <v>-2.9698269392941361</v>
      </c>
      <c r="J878" t="s">
        <v>25</v>
      </c>
      <c r="K878" s="14">
        <v>3156.9950800000001</v>
      </c>
      <c r="L878" s="14">
        <v>26147.286224000003</v>
      </c>
      <c r="M878" s="13">
        <v>0.12073891924976389</v>
      </c>
      <c r="N878" s="12">
        <v>-0.35857369500920816</v>
      </c>
      <c r="O878" s="2">
        <f>DATE(LEFT(ALT[[#This Row],[DATEMTH]],4),RIGHT(ALT[[#This Row],[DATEMTH]],2),1)</f>
        <v>43282</v>
      </c>
      <c r="P878" t="str">
        <f>IF(AND(ALT[[#This Row],[DATE]]&gt;=DATE(2023,6,1),ALT[[#This Row],[DATE]]&lt;=DATE(2024,5,31)),"Y","N")</f>
        <v>N</v>
      </c>
      <c r="Q878" t="str">
        <f>LEFT(ALT[[#This Row],[DATEMTH]],4)</f>
        <v>2018</v>
      </c>
    </row>
    <row r="879" spans="1:17" x14ac:dyDescent="0.25">
      <c r="A879" t="s">
        <v>32</v>
      </c>
      <c r="B879" t="s">
        <v>14</v>
      </c>
      <c r="C879" t="s">
        <v>20</v>
      </c>
      <c r="D879" t="s">
        <v>22</v>
      </c>
      <c r="E879" s="14">
        <v>26147.286223999999</v>
      </c>
      <c r="F879" s="14">
        <v>73535.793795999998</v>
      </c>
      <c r="G879" s="13">
        <v>0.35557223053220499</v>
      </c>
      <c r="H879" s="12">
        <v>-8352246.5599999996</v>
      </c>
      <c r="I879" s="12">
        <v>-2.9698269392941361</v>
      </c>
      <c r="J879" t="s">
        <v>26</v>
      </c>
      <c r="K879" s="14">
        <v>1667.0995159999998</v>
      </c>
      <c r="L879" s="14">
        <v>26147.286224000003</v>
      </c>
      <c r="M879" s="13">
        <v>6.3758032161280537E-2</v>
      </c>
      <c r="N879" s="12">
        <v>-0.18935032150895287</v>
      </c>
      <c r="O879" s="2">
        <f>DATE(LEFT(ALT[[#This Row],[DATEMTH]],4),RIGHT(ALT[[#This Row],[DATEMTH]],2),1)</f>
        <v>43282</v>
      </c>
      <c r="P879" t="str">
        <f>IF(AND(ALT[[#This Row],[DATE]]&gt;=DATE(2023,6,1),ALT[[#This Row],[DATE]]&lt;=DATE(2024,5,31)),"Y","N")</f>
        <v>N</v>
      </c>
      <c r="Q879" t="str">
        <f>LEFT(ALT[[#This Row],[DATEMTH]],4)</f>
        <v>2018</v>
      </c>
    </row>
    <row r="880" spans="1:17" x14ac:dyDescent="0.25">
      <c r="A880" t="s">
        <v>32</v>
      </c>
      <c r="B880" t="s">
        <v>14</v>
      </c>
      <c r="C880" t="s">
        <v>20</v>
      </c>
      <c r="D880" t="s">
        <v>22</v>
      </c>
      <c r="E880" s="14">
        <v>26147.286223999999</v>
      </c>
      <c r="F880" s="14">
        <v>73535.793795999998</v>
      </c>
      <c r="G880" s="13">
        <v>0.35557223053220499</v>
      </c>
      <c r="H880" s="12">
        <v>-8352246.5599999996</v>
      </c>
      <c r="I880" s="12">
        <v>-2.9698269392941361</v>
      </c>
      <c r="J880" t="s">
        <v>16</v>
      </c>
      <c r="K880" s="14">
        <v>9125.0837200000005</v>
      </c>
      <c r="L880" s="14">
        <v>26147.286224000003</v>
      </c>
      <c r="M880" s="13">
        <v>0.34898779329628066</v>
      </c>
      <c r="N880" s="12">
        <v>-1.0364333500161078</v>
      </c>
      <c r="O880" s="2">
        <f>DATE(LEFT(ALT[[#This Row],[DATEMTH]],4),RIGHT(ALT[[#This Row],[DATEMTH]],2),1)</f>
        <v>43282</v>
      </c>
      <c r="P880" t="str">
        <f>IF(AND(ALT[[#This Row],[DATE]]&gt;=DATE(2023,6,1),ALT[[#This Row],[DATE]]&lt;=DATE(2024,5,31)),"Y","N")</f>
        <v>N</v>
      </c>
      <c r="Q880" t="str">
        <f>LEFT(ALT[[#This Row],[DATEMTH]],4)</f>
        <v>2018</v>
      </c>
    </row>
    <row r="881" spans="1:17" x14ac:dyDescent="0.25">
      <c r="A881" t="s">
        <v>32</v>
      </c>
      <c r="B881" t="s">
        <v>14</v>
      </c>
      <c r="C881" t="s">
        <v>20</v>
      </c>
      <c r="D881" t="s">
        <v>22</v>
      </c>
      <c r="E881" s="14">
        <v>26147.286223999999</v>
      </c>
      <c r="F881" s="14">
        <v>73535.793795999998</v>
      </c>
      <c r="G881" s="13">
        <v>0.35557223053220499</v>
      </c>
      <c r="H881" s="12">
        <v>-8352246.5599999996</v>
      </c>
      <c r="I881" s="12">
        <v>-2.9698269392941361</v>
      </c>
      <c r="J881" t="s">
        <v>24</v>
      </c>
      <c r="K881" s="14">
        <v>12198.107908</v>
      </c>
      <c r="L881" s="14">
        <v>26147.286224000003</v>
      </c>
      <c r="M881" s="13">
        <v>0.46651525529267479</v>
      </c>
      <c r="N881" s="12">
        <v>-1.3854695727598669</v>
      </c>
      <c r="O881" s="2">
        <f>DATE(LEFT(ALT[[#This Row],[DATEMTH]],4),RIGHT(ALT[[#This Row],[DATEMTH]],2),1)</f>
        <v>43282</v>
      </c>
      <c r="P881" t="str">
        <f>IF(AND(ALT[[#This Row],[DATE]]&gt;=DATE(2023,6,1),ALT[[#This Row],[DATE]]&lt;=DATE(2024,5,31)),"Y","N")</f>
        <v>N</v>
      </c>
      <c r="Q881" t="str">
        <f>LEFT(ALT[[#This Row],[DATEMTH]],4)</f>
        <v>2018</v>
      </c>
    </row>
    <row r="882" spans="1:17" x14ac:dyDescent="0.25">
      <c r="A882" t="s">
        <v>32</v>
      </c>
      <c r="B882" t="s">
        <v>14</v>
      </c>
      <c r="C882" t="s">
        <v>15</v>
      </c>
      <c r="D882" t="s">
        <v>17</v>
      </c>
      <c r="E882" s="14">
        <v>13249.886184000001</v>
      </c>
      <c r="F882" s="14">
        <v>73535.793795999998</v>
      </c>
      <c r="G882" s="13">
        <v>0.18018281302242137</v>
      </c>
      <c r="H882" s="12">
        <v>-49636957.119999997</v>
      </c>
      <c r="I882" s="12">
        <v>-8.9437265637549075</v>
      </c>
      <c r="J882" t="s">
        <v>16</v>
      </c>
      <c r="K882" s="14">
        <v>4027.1712239999993</v>
      </c>
      <c r="L882" s="14">
        <v>13249.886183999999</v>
      </c>
      <c r="M882" s="13">
        <v>0.30394006167864601</v>
      </c>
      <c r="N882" s="12">
        <v>-2.7183568034246113</v>
      </c>
      <c r="O882" s="2">
        <f>DATE(LEFT(ALT[[#This Row],[DATEMTH]],4),RIGHT(ALT[[#This Row],[DATEMTH]],2),1)</f>
        <v>43282</v>
      </c>
      <c r="P882" t="str">
        <f>IF(AND(ALT[[#This Row],[DATE]]&gt;=DATE(2023,6,1),ALT[[#This Row],[DATE]]&lt;=DATE(2024,5,31)),"Y","N")</f>
        <v>N</v>
      </c>
      <c r="Q882" t="str">
        <f>LEFT(ALT[[#This Row],[DATEMTH]],4)</f>
        <v>2018</v>
      </c>
    </row>
    <row r="883" spans="1:17" x14ac:dyDescent="0.25">
      <c r="A883" t="s">
        <v>32</v>
      </c>
      <c r="B883" t="s">
        <v>14</v>
      </c>
      <c r="C883" t="s">
        <v>15</v>
      </c>
      <c r="D883" t="s">
        <v>17</v>
      </c>
      <c r="E883" s="14">
        <v>13249.886184000001</v>
      </c>
      <c r="F883" s="14">
        <v>73535.793795999998</v>
      </c>
      <c r="G883" s="13">
        <v>0.18018281302242137</v>
      </c>
      <c r="H883" s="12">
        <v>-49636957.119999997</v>
      </c>
      <c r="I883" s="12">
        <v>-8.9437265637549075</v>
      </c>
      <c r="J883" t="s">
        <v>26</v>
      </c>
      <c r="K883" s="14">
        <v>1470.3529359999998</v>
      </c>
      <c r="L883" s="14">
        <v>13249.886183999999</v>
      </c>
      <c r="M883" s="13">
        <v>0.11097098613386851</v>
      </c>
      <c r="N883" s="12">
        <v>-0.99249415649155726</v>
      </c>
      <c r="O883" s="2">
        <f>DATE(LEFT(ALT[[#This Row],[DATEMTH]],4),RIGHT(ALT[[#This Row],[DATEMTH]],2),1)</f>
        <v>43282</v>
      </c>
      <c r="P883" t="str">
        <f>IF(AND(ALT[[#This Row],[DATE]]&gt;=DATE(2023,6,1),ALT[[#This Row],[DATE]]&lt;=DATE(2024,5,31)),"Y","N")</f>
        <v>N</v>
      </c>
      <c r="Q883" t="str">
        <f>LEFT(ALT[[#This Row],[DATEMTH]],4)</f>
        <v>2018</v>
      </c>
    </row>
    <row r="884" spans="1:17" x14ac:dyDescent="0.25">
      <c r="A884" t="s">
        <v>32</v>
      </c>
      <c r="B884" t="s">
        <v>14</v>
      </c>
      <c r="C884" t="s">
        <v>15</v>
      </c>
      <c r="D884" t="s">
        <v>17</v>
      </c>
      <c r="E884" s="14">
        <v>13249.886184000001</v>
      </c>
      <c r="F884" s="14">
        <v>73535.793795999998</v>
      </c>
      <c r="G884" s="13">
        <v>0.18018281302242137</v>
      </c>
      <c r="H884" s="12">
        <v>-49636957.119999997</v>
      </c>
      <c r="I884" s="12">
        <v>-8.9437265637549075</v>
      </c>
      <c r="J884" t="s">
        <v>25</v>
      </c>
      <c r="K884" s="14">
        <v>1726.92092</v>
      </c>
      <c r="L884" s="14">
        <v>13249.886183999999</v>
      </c>
      <c r="M884" s="13">
        <v>0.13033477390057557</v>
      </c>
      <c r="N884" s="12">
        <v>-1.1656785795155675</v>
      </c>
      <c r="O884" s="2">
        <f>DATE(LEFT(ALT[[#This Row],[DATEMTH]],4),RIGHT(ALT[[#This Row],[DATEMTH]],2),1)</f>
        <v>43282</v>
      </c>
      <c r="P884" t="str">
        <f>IF(AND(ALT[[#This Row],[DATE]]&gt;=DATE(2023,6,1),ALT[[#This Row],[DATE]]&lt;=DATE(2024,5,31)),"Y","N")</f>
        <v>N</v>
      </c>
      <c r="Q884" t="str">
        <f>LEFT(ALT[[#This Row],[DATEMTH]],4)</f>
        <v>2018</v>
      </c>
    </row>
    <row r="885" spans="1:17" x14ac:dyDescent="0.25">
      <c r="A885" t="s">
        <v>32</v>
      </c>
      <c r="B885" t="s">
        <v>14</v>
      </c>
      <c r="C885" t="s">
        <v>15</v>
      </c>
      <c r="D885" t="s">
        <v>17</v>
      </c>
      <c r="E885" s="14">
        <v>13249.886184000001</v>
      </c>
      <c r="F885" s="14">
        <v>73535.793795999998</v>
      </c>
      <c r="G885" s="13">
        <v>0.18018281302242137</v>
      </c>
      <c r="H885" s="12">
        <v>-49636957.119999997</v>
      </c>
      <c r="I885" s="12">
        <v>-8.9437265637549075</v>
      </c>
      <c r="J885" t="s">
        <v>24</v>
      </c>
      <c r="K885" s="14">
        <v>6025.4411040000005</v>
      </c>
      <c r="L885" s="14">
        <v>13249.886183999999</v>
      </c>
      <c r="M885" s="13">
        <v>0.45475417828690995</v>
      </c>
      <c r="N885" s="12">
        <v>-4.0671970243231721</v>
      </c>
      <c r="O885" s="2">
        <f>DATE(LEFT(ALT[[#This Row],[DATEMTH]],4),RIGHT(ALT[[#This Row],[DATEMTH]],2),1)</f>
        <v>43282</v>
      </c>
      <c r="P885" t="str">
        <f>IF(AND(ALT[[#This Row],[DATE]]&gt;=DATE(2023,6,1),ALT[[#This Row],[DATE]]&lt;=DATE(2024,5,31)),"Y","N")</f>
        <v>N</v>
      </c>
      <c r="Q885" t="str">
        <f>LEFT(ALT[[#This Row],[DATEMTH]],4)</f>
        <v>2018</v>
      </c>
    </row>
    <row r="886" spans="1:17" x14ac:dyDescent="0.25">
      <c r="A886" t="s">
        <v>32</v>
      </c>
      <c r="B886" t="s">
        <v>14</v>
      </c>
      <c r="C886" t="s">
        <v>18</v>
      </c>
      <c r="D886" t="s">
        <v>17</v>
      </c>
      <c r="E886" s="14">
        <v>14152.439576000004</v>
      </c>
      <c r="F886" s="14">
        <v>73535.793795999998</v>
      </c>
      <c r="G886" s="13">
        <v>0.19245647385355116</v>
      </c>
      <c r="H886" s="12">
        <v>-49636957.119999997</v>
      </c>
      <c r="I886" s="12">
        <v>-9.5529537401351199</v>
      </c>
      <c r="J886" t="s">
        <v>24</v>
      </c>
      <c r="K886" s="14">
        <v>4954.9829320000035</v>
      </c>
      <c r="L886" s="14">
        <v>14152.439576000004</v>
      </c>
      <c r="M886" s="13">
        <v>0.35011510951106722</v>
      </c>
      <c r="N886" s="12">
        <v>-3.3446334448815667</v>
      </c>
      <c r="O886" s="2">
        <f>DATE(LEFT(ALT[[#This Row],[DATEMTH]],4),RIGHT(ALT[[#This Row],[DATEMTH]],2),1)</f>
        <v>43282</v>
      </c>
      <c r="P886" t="str">
        <f>IF(AND(ALT[[#This Row],[DATE]]&gt;=DATE(2023,6,1),ALT[[#This Row],[DATE]]&lt;=DATE(2024,5,31)),"Y","N")</f>
        <v>N</v>
      </c>
      <c r="Q886" t="str">
        <f>LEFT(ALT[[#This Row],[DATEMTH]],4)</f>
        <v>2018</v>
      </c>
    </row>
    <row r="887" spans="1:17" x14ac:dyDescent="0.25">
      <c r="A887" t="s">
        <v>32</v>
      </c>
      <c r="B887" t="s">
        <v>14</v>
      </c>
      <c r="C887" t="s">
        <v>18</v>
      </c>
      <c r="D887" t="s">
        <v>17</v>
      </c>
      <c r="E887" s="14">
        <v>14152.439576000004</v>
      </c>
      <c r="F887" s="14">
        <v>73535.793795999998</v>
      </c>
      <c r="G887" s="13">
        <v>0.19245647385355116</v>
      </c>
      <c r="H887" s="12">
        <v>-49636957.119999997</v>
      </c>
      <c r="I887" s="12">
        <v>-9.5529537401351199</v>
      </c>
      <c r="J887" t="s">
        <v>16</v>
      </c>
      <c r="K887" s="14">
        <v>5538.0260360000002</v>
      </c>
      <c r="L887" s="14">
        <v>14152.439576000004</v>
      </c>
      <c r="M887" s="13">
        <v>0.3913124663956522</v>
      </c>
      <c r="N887" s="12">
        <v>-3.7381898894158443</v>
      </c>
      <c r="O887" s="2">
        <f>DATE(LEFT(ALT[[#This Row],[DATEMTH]],4),RIGHT(ALT[[#This Row],[DATEMTH]],2),1)</f>
        <v>43282</v>
      </c>
      <c r="P887" t="str">
        <f>IF(AND(ALT[[#This Row],[DATE]]&gt;=DATE(2023,6,1),ALT[[#This Row],[DATE]]&lt;=DATE(2024,5,31)),"Y","N")</f>
        <v>N</v>
      </c>
      <c r="Q887" t="str">
        <f>LEFT(ALT[[#This Row],[DATEMTH]],4)</f>
        <v>2018</v>
      </c>
    </row>
    <row r="888" spans="1:17" x14ac:dyDescent="0.25">
      <c r="A888" t="s">
        <v>32</v>
      </c>
      <c r="B888" t="s">
        <v>14</v>
      </c>
      <c r="C888" t="s">
        <v>18</v>
      </c>
      <c r="D888" t="s">
        <v>17</v>
      </c>
      <c r="E888" s="14">
        <v>14152.439576000004</v>
      </c>
      <c r="F888" s="14">
        <v>73535.793795999998</v>
      </c>
      <c r="G888" s="13">
        <v>0.19245647385355116</v>
      </c>
      <c r="H888" s="12">
        <v>-49636957.119999997</v>
      </c>
      <c r="I888" s="12">
        <v>-9.5529537401351199</v>
      </c>
      <c r="J888" t="s">
        <v>25</v>
      </c>
      <c r="K888" s="14">
        <v>1237.4098280000003</v>
      </c>
      <c r="L888" s="14">
        <v>14152.439576000004</v>
      </c>
      <c r="M888" s="13">
        <v>8.7434383404711727E-2</v>
      </c>
      <c r="N888" s="12">
        <v>-0.83525661996244893</v>
      </c>
      <c r="O888" s="2">
        <f>DATE(LEFT(ALT[[#This Row],[DATEMTH]],4),RIGHT(ALT[[#This Row],[DATEMTH]],2),1)</f>
        <v>43282</v>
      </c>
      <c r="P888" t="str">
        <f>IF(AND(ALT[[#This Row],[DATE]]&gt;=DATE(2023,6,1),ALT[[#This Row],[DATE]]&lt;=DATE(2024,5,31)),"Y","N")</f>
        <v>N</v>
      </c>
      <c r="Q888" t="str">
        <f>LEFT(ALT[[#This Row],[DATEMTH]],4)</f>
        <v>2018</v>
      </c>
    </row>
    <row r="889" spans="1:17" x14ac:dyDescent="0.25">
      <c r="A889" t="s">
        <v>32</v>
      </c>
      <c r="B889" t="s">
        <v>14</v>
      </c>
      <c r="C889" t="s">
        <v>18</v>
      </c>
      <c r="D889" t="s">
        <v>17</v>
      </c>
      <c r="E889" s="14">
        <v>14152.439576000004</v>
      </c>
      <c r="F889" s="14">
        <v>73535.793795999998</v>
      </c>
      <c r="G889" s="13">
        <v>0.19245647385355116</v>
      </c>
      <c r="H889" s="12">
        <v>-49636957.119999997</v>
      </c>
      <c r="I889" s="12">
        <v>-9.5529537401351199</v>
      </c>
      <c r="J889" t="s">
        <v>26</v>
      </c>
      <c r="K889" s="14">
        <v>2422.0207800000007</v>
      </c>
      <c r="L889" s="14">
        <v>14152.439576000004</v>
      </c>
      <c r="M889" s="13">
        <v>0.17113804068856883</v>
      </c>
      <c r="N889" s="12">
        <v>-1.63487378587526</v>
      </c>
      <c r="O889" s="2">
        <f>DATE(LEFT(ALT[[#This Row],[DATEMTH]],4),RIGHT(ALT[[#This Row],[DATEMTH]],2),1)</f>
        <v>43282</v>
      </c>
      <c r="P889" t="str">
        <f>IF(AND(ALT[[#This Row],[DATE]]&gt;=DATE(2023,6,1),ALT[[#This Row],[DATE]]&lt;=DATE(2024,5,31)),"Y","N")</f>
        <v>N</v>
      </c>
      <c r="Q889" t="str">
        <f>LEFT(ALT[[#This Row],[DATEMTH]],4)</f>
        <v>2018</v>
      </c>
    </row>
    <row r="890" spans="1:17" x14ac:dyDescent="0.25">
      <c r="A890" t="s">
        <v>32</v>
      </c>
      <c r="B890" t="s">
        <v>14</v>
      </c>
      <c r="C890" t="s">
        <v>19</v>
      </c>
      <c r="D890" t="s">
        <v>17</v>
      </c>
      <c r="E890" s="14">
        <v>19986.181811999999</v>
      </c>
      <c r="F890" s="14">
        <v>73535.793795999998</v>
      </c>
      <c r="G890" s="13">
        <v>0.27178848259182253</v>
      </c>
      <c r="H890" s="12">
        <v>-49636957.119999997</v>
      </c>
      <c r="I890" s="12">
        <v>-13.49075325612016</v>
      </c>
      <c r="J890" t="s">
        <v>26</v>
      </c>
      <c r="K890" s="14">
        <v>527.24478399999998</v>
      </c>
      <c r="L890" s="14">
        <v>19986.181812000003</v>
      </c>
      <c r="M890" s="13">
        <v>2.6380465711736613E-2</v>
      </c>
      <c r="N890" s="12">
        <v>-0.35589235369857691</v>
      </c>
      <c r="O890" s="2">
        <f>DATE(LEFT(ALT[[#This Row],[DATEMTH]],4),RIGHT(ALT[[#This Row],[DATEMTH]],2),1)</f>
        <v>43282</v>
      </c>
      <c r="P890" t="str">
        <f>IF(AND(ALT[[#This Row],[DATE]]&gt;=DATE(2023,6,1),ALT[[#This Row],[DATE]]&lt;=DATE(2024,5,31)),"Y","N")</f>
        <v>N</v>
      </c>
      <c r="Q890" t="str">
        <f>LEFT(ALT[[#This Row],[DATEMTH]],4)</f>
        <v>2018</v>
      </c>
    </row>
    <row r="891" spans="1:17" x14ac:dyDescent="0.25">
      <c r="A891" t="s">
        <v>32</v>
      </c>
      <c r="B891" t="s">
        <v>14</v>
      </c>
      <c r="C891" t="s">
        <v>19</v>
      </c>
      <c r="D891" t="s">
        <v>17</v>
      </c>
      <c r="E891" s="14">
        <v>19986.181811999999</v>
      </c>
      <c r="F891" s="14">
        <v>73535.793795999998</v>
      </c>
      <c r="G891" s="13">
        <v>0.27178848259182253</v>
      </c>
      <c r="H891" s="12">
        <v>-49636957.119999997</v>
      </c>
      <c r="I891" s="12">
        <v>-13.49075325612016</v>
      </c>
      <c r="J891" t="s">
        <v>16</v>
      </c>
      <c r="K891" s="14">
        <v>1.386172</v>
      </c>
      <c r="L891" s="14">
        <v>19986.181812000003</v>
      </c>
      <c r="M891" s="13">
        <v>6.9356519070977408E-5</v>
      </c>
      <c r="N891" s="12">
        <v>-9.3567168548994845E-4</v>
      </c>
      <c r="O891" s="2">
        <f>DATE(LEFT(ALT[[#This Row],[DATEMTH]],4),RIGHT(ALT[[#This Row],[DATEMTH]],2),1)</f>
        <v>43282</v>
      </c>
      <c r="P891" t="str">
        <f>IF(AND(ALT[[#This Row],[DATE]]&gt;=DATE(2023,6,1),ALT[[#This Row],[DATE]]&lt;=DATE(2024,5,31)),"Y","N")</f>
        <v>N</v>
      </c>
      <c r="Q891" t="str">
        <f>LEFT(ALT[[#This Row],[DATEMTH]],4)</f>
        <v>2018</v>
      </c>
    </row>
    <row r="892" spans="1:17" x14ac:dyDescent="0.25">
      <c r="A892" t="s">
        <v>32</v>
      </c>
      <c r="B892" t="s">
        <v>14</v>
      </c>
      <c r="C892" t="s">
        <v>19</v>
      </c>
      <c r="D892" t="s">
        <v>17</v>
      </c>
      <c r="E892" s="14">
        <v>19986.181811999999</v>
      </c>
      <c r="F892" s="14">
        <v>73535.793795999998</v>
      </c>
      <c r="G892" s="13">
        <v>0.27178848259182253</v>
      </c>
      <c r="H892" s="12">
        <v>-49636957.119999997</v>
      </c>
      <c r="I892" s="12">
        <v>-13.49075325612016</v>
      </c>
      <c r="J892" t="s">
        <v>25</v>
      </c>
      <c r="K892" s="14">
        <v>13040.331504</v>
      </c>
      <c r="L892" s="14">
        <v>19986.181812000003</v>
      </c>
      <c r="M892" s="13">
        <v>0.65246737103984465</v>
      </c>
      <c r="N892" s="12">
        <v>-8.8022763103679438</v>
      </c>
      <c r="O892" s="2">
        <f>DATE(LEFT(ALT[[#This Row],[DATEMTH]],4),RIGHT(ALT[[#This Row],[DATEMTH]],2),1)</f>
        <v>43282</v>
      </c>
      <c r="P892" t="str">
        <f>IF(AND(ALT[[#This Row],[DATE]]&gt;=DATE(2023,6,1),ALT[[#This Row],[DATE]]&lt;=DATE(2024,5,31)),"Y","N")</f>
        <v>N</v>
      </c>
      <c r="Q892" t="str">
        <f>LEFT(ALT[[#This Row],[DATEMTH]],4)</f>
        <v>2018</v>
      </c>
    </row>
    <row r="893" spans="1:17" x14ac:dyDescent="0.25">
      <c r="A893" t="s">
        <v>32</v>
      </c>
      <c r="B893" t="s">
        <v>14</v>
      </c>
      <c r="C893" t="s">
        <v>19</v>
      </c>
      <c r="D893" t="s">
        <v>17</v>
      </c>
      <c r="E893" s="14">
        <v>19986.181811999999</v>
      </c>
      <c r="F893" s="14">
        <v>73535.793795999998</v>
      </c>
      <c r="G893" s="13">
        <v>0.27178848259182253</v>
      </c>
      <c r="H893" s="12">
        <v>-49636957.119999997</v>
      </c>
      <c r="I893" s="12">
        <v>-13.49075325612016</v>
      </c>
      <c r="J893" t="s">
        <v>24</v>
      </c>
      <c r="K893" s="14">
        <v>6417.2193520000001</v>
      </c>
      <c r="L893" s="14">
        <v>19986.181812000003</v>
      </c>
      <c r="M893" s="13">
        <v>0.32108280672934764</v>
      </c>
      <c r="N893" s="12">
        <v>-4.3316489203681465</v>
      </c>
      <c r="O893" s="2">
        <f>DATE(LEFT(ALT[[#This Row],[DATEMTH]],4),RIGHT(ALT[[#This Row],[DATEMTH]],2),1)</f>
        <v>43282</v>
      </c>
      <c r="P893" t="str">
        <f>IF(AND(ALT[[#This Row],[DATE]]&gt;=DATE(2023,6,1),ALT[[#This Row],[DATE]]&lt;=DATE(2024,5,31)),"Y","N")</f>
        <v>N</v>
      </c>
      <c r="Q893" t="str">
        <f>LEFT(ALT[[#This Row],[DATEMTH]],4)</f>
        <v>2018</v>
      </c>
    </row>
    <row r="894" spans="1:17" x14ac:dyDescent="0.25">
      <c r="A894" t="s">
        <v>32</v>
      </c>
      <c r="B894" t="s">
        <v>14</v>
      </c>
      <c r="C894" t="s">
        <v>20</v>
      </c>
      <c r="D894" t="s">
        <v>17</v>
      </c>
      <c r="E894" s="14">
        <v>26147.286223999999</v>
      </c>
      <c r="F894" s="14">
        <v>73535.793795999998</v>
      </c>
      <c r="G894" s="13">
        <v>0.35557223053220499</v>
      </c>
      <c r="H894" s="12">
        <v>-49636957.119999997</v>
      </c>
      <c r="I894" s="12">
        <v>-17.649523559989813</v>
      </c>
      <c r="J894" t="s">
        <v>26</v>
      </c>
      <c r="K894" s="14">
        <v>1667.0995159999998</v>
      </c>
      <c r="L894" s="14">
        <v>26147.286224000003</v>
      </c>
      <c r="M894" s="13">
        <v>6.3758032161280537E-2</v>
      </c>
      <c r="N894" s="12">
        <v>-1.1252988907691091</v>
      </c>
      <c r="O894" s="2">
        <f>DATE(LEFT(ALT[[#This Row],[DATEMTH]],4),RIGHT(ALT[[#This Row],[DATEMTH]],2),1)</f>
        <v>43282</v>
      </c>
      <c r="P894" t="str">
        <f>IF(AND(ALT[[#This Row],[DATE]]&gt;=DATE(2023,6,1),ALT[[#This Row],[DATE]]&lt;=DATE(2024,5,31)),"Y","N")</f>
        <v>N</v>
      </c>
      <c r="Q894" t="str">
        <f>LEFT(ALT[[#This Row],[DATEMTH]],4)</f>
        <v>2018</v>
      </c>
    </row>
    <row r="895" spans="1:17" x14ac:dyDescent="0.25">
      <c r="A895" t="s">
        <v>32</v>
      </c>
      <c r="B895" t="s">
        <v>14</v>
      </c>
      <c r="C895" t="s">
        <v>20</v>
      </c>
      <c r="D895" t="s">
        <v>17</v>
      </c>
      <c r="E895" s="14">
        <v>26147.286223999999</v>
      </c>
      <c r="F895" s="14">
        <v>73535.793795999998</v>
      </c>
      <c r="G895" s="13">
        <v>0.35557223053220499</v>
      </c>
      <c r="H895" s="12">
        <v>-49636957.119999997</v>
      </c>
      <c r="I895" s="12">
        <v>-17.649523559989813</v>
      </c>
      <c r="J895" t="s">
        <v>16</v>
      </c>
      <c r="K895" s="14">
        <v>9125.0837200000005</v>
      </c>
      <c r="L895" s="14">
        <v>26147.286224000003</v>
      </c>
      <c r="M895" s="13">
        <v>0.34898779329628066</v>
      </c>
      <c r="N895" s="12">
        <v>-6.1594682799315601</v>
      </c>
      <c r="O895" s="2">
        <f>DATE(LEFT(ALT[[#This Row],[DATEMTH]],4),RIGHT(ALT[[#This Row],[DATEMTH]],2),1)</f>
        <v>43282</v>
      </c>
      <c r="P895" t="str">
        <f>IF(AND(ALT[[#This Row],[DATE]]&gt;=DATE(2023,6,1),ALT[[#This Row],[DATE]]&lt;=DATE(2024,5,31)),"Y","N")</f>
        <v>N</v>
      </c>
      <c r="Q895" t="str">
        <f>LEFT(ALT[[#This Row],[DATEMTH]],4)</f>
        <v>2018</v>
      </c>
    </row>
    <row r="896" spans="1:17" x14ac:dyDescent="0.25">
      <c r="A896" t="s">
        <v>32</v>
      </c>
      <c r="B896" t="s">
        <v>14</v>
      </c>
      <c r="C896" t="s">
        <v>20</v>
      </c>
      <c r="D896" t="s">
        <v>17</v>
      </c>
      <c r="E896" s="14">
        <v>26147.286223999999</v>
      </c>
      <c r="F896" s="14">
        <v>73535.793795999998</v>
      </c>
      <c r="G896" s="13">
        <v>0.35557223053220499</v>
      </c>
      <c r="H896" s="12">
        <v>-49636957.119999997</v>
      </c>
      <c r="I896" s="12">
        <v>-17.649523559989813</v>
      </c>
      <c r="J896" t="s">
        <v>24</v>
      </c>
      <c r="K896" s="14">
        <v>12198.107908</v>
      </c>
      <c r="L896" s="14">
        <v>26147.286224000003</v>
      </c>
      <c r="M896" s="13">
        <v>0.46651525529267479</v>
      </c>
      <c r="N896" s="12">
        <v>-8.2337719893827259</v>
      </c>
      <c r="O896" s="2">
        <f>DATE(LEFT(ALT[[#This Row],[DATEMTH]],4),RIGHT(ALT[[#This Row],[DATEMTH]],2),1)</f>
        <v>43282</v>
      </c>
      <c r="P896" t="str">
        <f>IF(AND(ALT[[#This Row],[DATE]]&gt;=DATE(2023,6,1),ALT[[#This Row],[DATE]]&lt;=DATE(2024,5,31)),"Y","N")</f>
        <v>N</v>
      </c>
      <c r="Q896" t="str">
        <f>LEFT(ALT[[#This Row],[DATEMTH]],4)</f>
        <v>2018</v>
      </c>
    </row>
    <row r="897" spans="1:17" x14ac:dyDescent="0.25">
      <c r="A897" t="s">
        <v>32</v>
      </c>
      <c r="B897" t="s">
        <v>14</v>
      </c>
      <c r="C897" t="s">
        <v>20</v>
      </c>
      <c r="D897" t="s">
        <v>17</v>
      </c>
      <c r="E897" s="14">
        <v>26147.286223999999</v>
      </c>
      <c r="F897" s="14">
        <v>73535.793795999998</v>
      </c>
      <c r="G897" s="13">
        <v>0.35557223053220499</v>
      </c>
      <c r="H897" s="12">
        <v>-49636957.119999997</v>
      </c>
      <c r="I897" s="12">
        <v>-17.649523559989813</v>
      </c>
      <c r="J897" t="s">
        <v>25</v>
      </c>
      <c r="K897" s="14">
        <v>3156.9950800000001</v>
      </c>
      <c r="L897" s="14">
        <v>26147.286224000003</v>
      </c>
      <c r="M897" s="13">
        <v>0.12073891924976389</v>
      </c>
      <c r="N897" s="12">
        <v>-2.1309843999064153</v>
      </c>
      <c r="O897" s="2">
        <f>DATE(LEFT(ALT[[#This Row],[DATEMTH]],4),RIGHT(ALT[[#This Row],[DATEMTH]],2),1)</f>
        <v>43282</v>
      </c>
      <c r="P897" t="str">
        <f>IF(AND(ALT[[#This Row],[DATE]]&gt;=DATE(2023,6,1),ALT[[#This Row],[DATE]]&lt;=DATE(2024,5,31)),"Y","N")</f>
        <v>N</v>
      </c>
      <c r="Q897" t="str">
        <f>LEFT(ALT[[#This Row],[DATEMTH]],4)</f>
        <v>2018</v>
      </c>
    </row>
    <row r="898" spans="1:17" x14ac:dyDescent="0.25">
      <c r="A898" t="s">
        <v>32</v>
      </c>
      <c r="B898" t="s">
        <v>14</v>
      </c>
      <c r="C898" t="s">
        <v>15</v>
      </c>
      <c r="D898" t="s">
        <v>23</v>
      </c>
      <c r="E898" s="14">
        <v>13249.886184000001</v>
      </c>
      <c r="F898" s="14">
        <v>73535.793795999998</v>
      </c>
      <c r="G898" s="13">
        <v>0.18018281302242137</v>
      </c>
      <c r="H898" s="12">
        <v>0</v>
      </c>
      <c r="I898" s="12">
        <v>0</v>
      </c>
      <c r="J898" t="s">
        <v>24</v>
      </c>
      <c r="K898" s="14">
        <v>6025.4411040000005</v>
      </c>
      <c r="L898" s="14">
        <v>13249.886183999999</v>
      </c>
      <c r="M898" s="13">
        <v>0.45475417828690995</v>
      </c>
      <c r="N898" s="12">
        <v>0</v>
      </c>
      <c r="O898" s="2">
        <f>DATE(LEFT(ALT[[#This Row],[DATEMTH]],4),RIGHT(ALT[[#This Row],[DATEMTH]],2),1)</f>
        <v>43282</v>
      </c>
      <c r="P898" t="str">
        <f>IF(AND(ALT[[#This Row],[DATE]]&gt;=DATE(2023,6,1),ALT[[#This Row],[DATE]]&lt;=DATE(2024,5,31)),"Y","N")</f>
        <v>N</v>
      </c>
      <c r="Q898" t="str">
        <f>LEFT(ALT[[#This Row],[DATEMTH]],4)</f>
        <v>2018</v>
      </c>
    </row>
    <row r="899" spans="1:17" x14ac:dyDescent="0.25">
      <c r="A899" t="s">
        <v>32</v>
      </c>
      <c r="B899" t="s">
        <v>14</v>
      </c>
      <c r="C899" t="s">
        <v>15</v>
      </c>
      <c r="D899" t="s">
        <v>23</v>
      </c>
      <c r="E899" s="14">
        <v>13249.886184000001</v>
      </c>
      <c r="F899" s="14">
        <v>73535.793795999998</v>
      </c>
      <c r="G899" s="13">
        <v>0.18018281302242137</v>
      </c>
      <c r="H899" s="12">
        <v>0</v>
      </c>
      <c r="I899" s="12">
        <v>0</v>
      </c>
      <c r="J899" t="s">
        <v>26</v>
      </c>
      <c r="K899" s="14">
        <v>1470.3529359999998</v>
      </c>
      <c r="L899" s="14">
        <v>13249.886183999999</v>
      </c>
      <c r="M899" s="13">
        <v>0.11097098613386851</v>
      </c>
      <c r="N899" s="12">
        <v>0</v>
      </c>
      <c r="O899" s="2">
        <f>DATE(LEFT(ALT[[#This Row],[DATEMTH]],4),RIGHT(ALT[[#This Row],[DATEMTH]],2),1)</f>
        <v>43282</v>
      </c>
      <c r="P899" t="str">
        <f>IF(AND(ALT[[#This Row],[DATE]]&gt;=DATE(2023,6,1),ALT[[#This Row],[DATE]]&lt;=DATE(2024,5,31)),"Y","N")</f>
        <v>N</v>
      </c>
      <c r="Q899" t="str">
        <f>LEFT(ALT[[#This Row],[DATEMTH]],4)</f>
        <v>2018</v>
      </c>
    </row>
    <row r="900" spans="1:17" x14ac:dyDescent="0.25">
      <c r="A900" t="s">
        <v>32</v>
      </c>
      <c r="B900" t="s">
        <v>14</v>
      </c>
      <c r="C900" t="s">
        <v>15</v>
      </c>
      <c r="D900" t="s">
        <v>23</v>
      </c>
      <c r="E900" s="14">
        <v>13249.886184000001</v>
      </c>
      <c r="F900" s="14">
        <v>73535.793795999998</v>
      </c>
      <c r="G900" s="13">
        <v>0.18018281302242137</v>
      </c>
      <c r="H900" s="12">
        <v>0</v>
      </c>
      <c r="I900" s="12">
        <v>0</v>
      </c>
      <c r="J900" t="s">
        <v>25</v>
      </c>
      <c r="K900" s="14">
        <v>1726.92092</v>
      </c>
      <c r="L900" s="14">
        <v>13249.886183999999</v>
      </c>
      <c r="M900" s="13">
        <v>0.13033477390057557</v>
      </c>
      <c r="N900" s="12">
        <v>0</v>
      </c>
      <c r="O900" s="2">
        <f>DATE(LEFT(ALT[[#This Row],[DATEMTH]],4),RIGHT(ALT[[#This Row],[DATEMTH]],2),1)</f>
        <v>43282</v>
      </c>
      <c r="P900" t="str">
        <f>IF(AND(ALT[[#This Row],[DATE]]&gt;=DATE(2023,6,1),ALT[[#This Row],[DATE]]&lt;=DATE(2024,5,31)),"Y","N")</f>
        <v>N</v>
      </c>
      <c r="Q900" t="str">
        <f>LEFT(ALT[[#This Row],[DATEMTH]],4)</f>
        <v>2018</v>
      </c>
    </row>
    <row r="901" spans="1:17" x14ac:dyDescent="0.25">
      <c r="A901" t="s">
        <v>32</v>
      </c>
      <c r="B901" t="s">
        <v>14</v>
      </c>
      <c r="C901" t="s">
        <v>15</v>
      </c>
      <c r="D901" t="s">
        <v>23</v>
      </c>
      <c r="E901" s="14">
        <v>13249.886184000001</v>
      </c>
      <c r="F901" s="14">
        <v>73535.793795999998</v>
      </c>
      <c r="G901" s="13">
        <v>0.18018281302242137</v>
      </c>
      <c r="H901" s="12">
        <v>0</v>
      </c>
      <c r="I901" s="12">
        <v>0</v>
      </c>
      <c r="J901" t="s">
        <v>16</v>
      </c>
      <c r="K901" s="14">
        <v>4027.1712239999993</v>
      </c>
      <c r="L901" s="14">
        <v>13249.886183999999</v>
      </c>
      <c r="M901" s="13">
        <v>0.30394006167864601</v>
      </c>
      <c r="N901" s="12">
        <v>0</v>
      </c>
      <c r="O901" s="2">
        <f>DATE(LEFT(ALT[[#This Row],[DATEMTH]],4),RIGHT(ALT[[#This Row],[DATEMTH]],2),1)</f>
        <v>43282</v>
      </c>
      <c r="P901" t="str">
        <f>IF(AND(ALT[[#This Row],[DATE]]&gt;=DATE(2023,6,1),ALT[[#This Row],[DATE]]&lt;=DATE(2024,5,31)),"Y","N")</f>
        <v>N</v>
      </c>
      <c r="Q901" t="str">
        <f>LEFT(ALT[[#This Row],[DATEMTH]],4)</f>
        <v>2018</v>
      </c>
    </row>
    <row r="902" spans="1:17" x14ac:dyDescent="0.25">
      <c r="A902" t="s">
        <v>32</v>
      </c>
      <c r="B902" t="s">
        <v>14</v>
      </c>
      <c r="C902" t="s">
        <v>18</v>
      </c>
      <c r="D902" t="s">
        <v>23</v>
      </c>
      <c r="E902" s="14">
        <v>14152.439576000004</v>
      </c>
      <c r="F902" s="14">
        <v>73535.793795999998</v>
      </c>
      <c r="G902" s="13">
        <v>0.19245647385355116</v>
      </c>
      <c r="H902" s="12">
        <v>0</v>
      </c>
      <c r="I902" s="12">
        <v>0</v>
      </c>
      <c r="J902" t="s">
        <v>24</v>
      </c>
      <c r="K902" s="14">
        <v>4954.9829320000035</v>
      </c>
      <c r="L902" s="14">
        <v>14152.439576000004</v>
      </c>
      <c r="M902" s="13">
        <v>0.35011510951106722</v>
      </c>
      <c r="N902" s="12">
        <v>0</v>
      </c>
      <c r="O902" s="2">
        <f>DATE(LEFT(ALT[[#This Row],[DATEMTH]],4),RIGHT(ALT[[#This Row],[DATEMTH]],2),1)</f>
        <v>43282</v>
      </c>
      <c r="P902" t="str">
        <f>IF(AND(ALT[[#This Row],[DATE]]&gt;=DATE(2023,6,1),ALT[[#This Row],[DATE]]&lt;=DATE(2024,5,31)),"Y","N")</f>
        <v>N</v>
      </c>
      <c r="Q902" t="str">
        <f>LEFT(ALT[[#This Row],[DATEMTH]],4)</f>
        <v>2018</v>
      </c>
    </row>
    <row r="903" spans="1:17" x14ac:dyDescent="0.25">
      <c r="A903" t="s">
        <v>32</v>
      </c>
      <c r="B903" t="s">
        <v>14</v>
      </c>
      <c r="C903" t="s">
        <v>18</v>
      </c>
      <c r="D903" t="s">
        <v>23</v>
      </c>
      <c r="E903" s="14">
        <v>14152.439576000004</v>
      </c>
      <c r="F903" s="14">
        <v>73535.793795999998</v>
      </c>
      <c r="G903" s="13">
        <v>0.19245647385355116</v>
      </c>
      <c r="H903" s="12">
        <v>0</v>
      </c>
      <c r="I903" s="12">
        <v>0</v>
      </c>
      <c r="J903" t="s">
        <v>26</v>
      </c>
      <c r="K903" s="14">
        <v>2422.0207800000007</v>
      </c>
      <c r="L903" s="14">
        <v>14152.439576000004</v>
      </c>
      <c r="M903" s="13">
        <v>0.17113804068856883</v>
      </c>
      <c r="N903" s="12">
        <v>0</v>
      </c>
      <c r="O903" s="2">
        <f>DATE(LEFT(ALT[[#This Row],[DATEMTH]],4),RIGHT(ALT[[#This Row],[DATEMTH]],2),1)</f>
        <v>43282</v>
      </c>
      <c r="P903" t="str">
        <f>IF(AND(ALT[[#This Row],[DATE]]&gt;=DATE(2023,6,1),ALT[[#This Row],[DATE]]&lt;=DATE(2024,5,31)),"Y","N")</f>
        <v>N</v>
      </c>
      <c r="Q903" t="str">
        <f>LEFT(ALT[[#This Row],[DATEMTH]],4)</f>
        <v>2018</v>
      </c>
    </row>
    <row r="904" spans="1:17" x14ac:dyDescent="0.25">
      <c r="A904" t="s">
        <v>32</v>
      </c>
      <c r="B904" t="s">
        <v>14</v>
      </c>
      <c r="C904" t="s">
        <v>18</v>
      </c>
      <c r="D904" t="s">
        <v>23</v>
      </c>
      <c r="E904" s="14">
        <v>14152.439576000004</v>
      </c>
      <c r="F904" s="14">
        <v>73535.793795999998</v>
      </c>
      <c r="G904" s="13">
        <v>0.19245647385355116</v>
      </c>
      <c r="H904" s="12">
        <v>0</v>
      </c>
      <c r="I904" s="12">
        <v>0</v>
      </c>
      <c r="J904" t="s">
        <v>25</v>
      </c>
      <c r="K904" s="14">
        <v>1237.4098280000003</v>
      </c>
      <c r="L904" s="14">
        <v>14152.439576000004</v>
      </c>
      <c r="M904" s="13">
        <v>8.7434383404711727E-2</v>
      </c>
      <c r="N904" s="12">
        <v>0</v>
      </c>
      <c r="O904" s="2">
        <f>DATE(LEFT(ALT[[#This Row],[DATEMTH]],4),RIGHT(ALT[[#This Row],[DATEMTH]],2),1)</f>
        <v>43282</v>
      </c>
      <c r="P904" t="str">
        <f>IF(AND(ALT[[#This Row],[DATE]]&gt;=DATE(2023,6,1),ALT[[#This Row],[DATE]]&lt;=DATE(2024,5,31)),"Y","N")</f>
        <v>N</v>
      </c>
      <c r="Q904" t="str">
        <f>LEFT(ALT[[#This Row],[DATEMTH]],4)</f>
        <v>2018</v>
      </c>
    </row>
    <row r="905" spans="1:17" x14ac:dyDescent="0.25">
      <c r="A905" t="s">
        <v>32</v>
      </c>
      <c r="B905" t="s">
        <v>14</v>
      </c>
      <c r="C905" t="s">
        <v>18</v>
      </c>
      <c r="D905" t="s">
        <v>23</v>
      </c>
      <c r="E905" s="14">
        <v>14152.439576000004</v>
      </c>
      <c r="F905" s="14">
        <v>73535.793795999998</v>
      </c>
      <c r="G905" s="13">
        <v>0.19245647385355116</v>
      </c>
      <c r="H905" s="12">
        <v>0</v>
      </c>
      <c r="I905" s="12">
        <v>0</v>
      </c>
      <c r="J905" t="s">
        <v>16</v>
      </c>
      <c r="K905" s="14">
        <v>5538.0260360000002</v>
      </c>
      <c r="L905" s="14">
        <v>14152.439576000004</v>
      </c>
      <c r="M905" s="13">
        <v>0.3913124663956522</v>
      </c>
      <c r="N905" s="12">
        <v>0</v>
      </c>
      <c r="O905" s="2">
        <f>DATE(LEFT(ALT[[#This Row],[DATEMTH]],4),RIGHT(ALT[[#This Row],[DATEMTH]],2),1)</f>
        <v>43282</v>
      </c>
      <c r="P905" t="str">
        <f>IF(AND(ALT[[#This Row],[DATE]]&gt;=DATE(2023,6,1),ALT[[#This Row],[DATE]]&lt;=DATE(2024,5,31)),"Y","N")</f>
        <v>N</v>
      </c>
      <c r="Q905" t="str">
        <f>LEFT(ALT[[#This Row],[DATEMTH]],4)</f>
        <v>2018</v>
      </c>
    </row>
    <row r="906" spans="1:17" x14ac:dyDescent="0.25">
      <c r="A906" t="s">
        <v>32</v>
      </c>
      <c r="B906" t="s">
        <v>14</v>
      </c>
      <c r="C906" t="s">
        <v>19</v>
      </c>
      <c r="D906" t="s">
        <v>23</v>
      </c>
      <c r="E906" s="14">
        <v>19986.181811999999</v>
      </c>
      <c r="F906" s="14">
        <v>73535.793795999998</v>
      </c>
      <c r="G906" s="13">
        <v>0.27178848259182253</v>
      </c>
      <c r="H906" s="12">
        <v>0</v>
      </c>
      <c r="I906" s="12">
        <v>0</v>
      </c>
      <c r="J906" t="s">
        <v>24</v>
      </c>
      <c r="K906" s="14">
        <v>6417.2193520000001</v>
      </c>
      <c r="L906" s="14">
        <v>19986.181812000003</v>
      </c>
      <c r="M906" s="13">
        <v>0.32108280672934764</v>
      </c>
      <c r="N906" s="12">
        <v>0</v>
      </c>
      <c r="O906" s="2">
        <f>DATE(LEFT(ALT[[#This Row],[DATEMTH]],4),RIGHT(ALT[[#This Row],[DATEMTH]],2),1)</f>
        <v>43282</v>
      </c>
      <c r="P906" t="str">
        <f>IF(AND(ALT[[#This Row],[DATE]]&gt;=DATE(2023,6,1),ALT[[#This Row],[DATE]]&lt;=DATE(2024,5,31)),"Y","N")</f>
        <v>N</v>
      </c>
      <c r="Q906" t="str">
        <f>LEFT(ALT[[#This Row],[DATEMTH]],4)</f>
        <v>2018</v>
      </c>
    </row>
    <row r="907" spans="1:17" x14ac:dyDescent="0.25">
      <c r="A907" t="s">
        <v>32</v>
      </c>
      <c r="B907" t="s">
        <v>14</v>
      </c>
      <c r="C907" t="s">
        <v>19</v>
      </c>
      <c r="D907" t="s">
        <v>23</v>
      </c>
      <c r="E907" s="14">
        <v>19986.181811999999</v>
      </c>
      <c r="F907" s="14">
        <v>73535.793795999998</v>
      </c>
      <c r="G907" s="13">
        <v>0.27178848259182253</v>
      </c>
      <c r="H907" s="12">
        <v>0</v>
      </c>
      <c r="I907" s="12">
        <v>0</v>
      </c>
      <c r="J907" t="s">
        <v>26</v>
      </c>
      <c r="K907" s="14">
        <v>527.24478399999998</v>
      </c>
      <c r="L907" s="14">
        <v>19986.181812000003</v>
      </c>
      <c r="M907" s="13">
        <v>2.6380465711736613E-2</v>
      </c>
      <c r="N907" s="12">
        <v>0</v>
      </c>
      <c r="O907" s="2">
        <f>DATE(LEFT(ALT[[#This Row],[DATEMTH]],4),RIGHT(ALT[[#This Row],[DATEMTH]],2),1)</f>
        <v>43282</v>
      </c>
      <c r="P907" t="str">
        <f>IF(AND(ALT[[#This Row],[DATE]]&gt;=DATE(2023,6,1),ALT[[#This Row],[DATE]]&lt;=DATE(2024,5,31)),"Y","N")</f>
        <v>N</v>
      </c>
      <c r="Q907" t="str">
        <f>LEFT(ALT[[#This Row],[DATEMTH]],4)</f>
        <v>2018</v>
      </c>
    </row>
    <row r="908" spans="1:17" x14ac:dyDescent="0.25">
      <c r="A908" t="s">
        <v>32</v>
      </c>
      <c r="B908" t="s">
        <v>14</v>
      </c>
      <c r="C908" t="s">
        <v>19</v>
      </c>
      <c r="D908" t="s">
        <v>23</v>
      </c>
      <c r="E908" s="14">
        <v>19986.181811999999</v>
      </c>
      <c r="F908" s="14">
        <v>73535.793795999998</v>
      </c>
      <c r="G908" s="13">
        <v>0.27178848259182253</v>
      </c>
      <c r="H908" s="12">
        <v>0</v>
      </c>
      <c r="I908" s="12">
        <v>0</v>
      </c>
      <c r="J908" t="s">
        <v>16</v>
      </c>
      <c r="K908" s="14">
        <v>1.386172</v>
      </c>
      <c r="L908" s="14">
        <v>19986.181812000003</v>
      </c>
      <c r="M908" s="13">
        <v>6.9356519070977408E-5</v>
      </c>
      <c r="N908" s="12">
        <v>0</v>
      </c>
      <c r="O908" s="2">
        <f>DATE(LEFT(ALT[[#This Row],[DATEMTH]],4),RIGHT(ALT[[#This Row],[DATEMTH]],2),1)</f>
        <v>43282</v>
      </c>
      <c r="P908" t="str">
        <f>IF(AND(ALT[[#This Row],[DATE]]&gt;=DATE(2023,6,1),ALT[[#This Row],[DATE]]&lt;=DATE(2024,5,31)),"Y","N")</f>
        <v>N</v>
      </c>
      <c r="Q908" t="str">
        <f>LEFT(ALT[[#This Row],[DATEMTH]],4)</f>
        <v>2018</v>
      </c>
    </row>
    <row r="909" spans="1:17" x14ac:dyDescent="0.25">
      <c r="A909" t="s">
        <v>32</v>
      </c>
      <c r="B909" t="s">
        <v>14</v>
      </c>
      <c r="C909" t="s">
        <v>19</v>
      </c>
      <c r="D909" t="s">
        <v>23</v>
      </c>
      <c r="E909" s="14">
        <v>19986.181811999999</v>
      </c>
      <c r="F909" s="14">
        <v>73535.793795999998</v>
      </c>
      <c r="G909" s="13">
        <v>0.27178848259182253</v>
      </c>
      <c r="H909" s="12">
        <v>0</v>
      </c>
      <c r="I909" s="12">
        <v>0</v>
      </c>
      <c r="J909" t="s">
        <v>25</v>
      </c>
      <c r="K909" s="14">
        <v>13040.331504</v>
      </c>
      <c r="L909" s="14">
        <v>19986.181812000003</v>
      </c>
      <c r="M909" s="13">
        <v>0.65246737103984465</v>
      </c>
      <c r="N909" s="12">
        <v>0</v>
      </c>
      <c r="O909" s="2">
        <f>DATE(LEFT(ALT[[#This Row],[DATEMTH]],4),RIGHT(ALT[[#This Row],[DATEMTH]],2),1)</f>
        <v>43282</v>
      </c>
      <c r="P909" t="str">
        <f>IF(AND(ALT[[#This Row],[DATE]]&gt;=DATE(2023,6,1),ALT[[#This Row],[DATE]]&lt;=DATE(2024,5,31)),"Y","N")</f>
        <v>N</v>
      </c>
      <c r="Q909" t="str">
        <f>LEFT(ALT[[#This Row],[DATEMTH]],4)</f>
        <v>2018</v>
      </c>
    </row>
    <row r="910" spans="1:17" x14ac:dyDescent="0.25">
      <c r="A910" t="s">
        <v>32</v>
      </c>
      <c r="B910" t="s">
        <v>14</v>
      </c>
      <c r="C910" t="s">
        <v>20</v>
      </c>
      <c r="D910" t="s">
        <v>23</v>
      </c>
      <c r="E910" s="14">
        <v>26147.286223999999</v>
      </c>
      <c r="F910" s="14">
        <v>73535.793795999998</v>
      </c>
      <c r="G910" s="13">
        <v>0.35557223053220499</v>
      </c>
      <c r="H910" s="12">
        <v>0</v>
      </c>
      <c r="I910" s="12">
        <v>0</v>
      </c>
      <c r="J910" t="s">
        <v>25</v>
      </c>
      <c r="K910" s="14">
        <v>3156.9950800000001</v>
      </c>
      <c r="L910" s="14">
        <v>26147.286224000003</v>
      </c>
      <c r="M910" s="13">
        <v>0.12073891924976389</v>
      </c>
      <c r="N910" s="12">
        <v>0</v>
      </c>
      <c r="O910" s="2">
        <f>DATE(LEFT(ALT[[#This Row],[DATEMTH]],4),RIGHT(ALT[[#This Row],[DATEMTH]],2),1)</f>
        <v>43282</v>
      </c>
      <c r="P910" t="str">
        <f>IF(AND(ALT[[#This Row],[DATE]]&gt;=DATE(2023,6,1),ALT[[#This Row],[DATE]]&lt;=DATE(2024,5,31)),"Y","N")</f>
        <v>N</v>
      </c>
      <c r="Q910" t="str">
        <f>LEFT(ALT[[#This Row],[DATEMTH]],4)</f>
        <v>2018</v>
      </c>
    </row>
    <row r="911" spans="1:17" x14ac:dyDescent="0.25">
      <c r="A911" t="s">
        <v>32</v>
      </c>
      <c r="B911" t="s">
        <v>14</v>
      </c>
      <c r="C911" t="s">
        <v>20</v>
      </c>
      <c r="D911" t="s">
        <v>23</v>
      </c>
      <c r="E911" s="14">
        <v>26147.286223999999</v>
      </c>
      <c r="F911" s="14">
        <v>73535.793795999998</v>
      </c>
      <c r="G911" s="13">
        <v>0.35557223053220499</v>
      </c>
      <c r="H911" s="12">
        <v>0</v>
      </c>
      <c r="I911" s="12">
        <v>0</v>
      </c>
      <c r="J911" t="s">
        <v>16</v>
      </c>
      <c r="K911" s="14">
        <v>9125.0837200000005</v>
      </c>
      <c r="L911" s="14">
        <v>26147.286224000003</v>
      </c>
      <c r="M911" s="13">
        <v>0.34898779329628066</v>
      </c>
      <c r="N911" s="12">
        <v>0</v>
      </c>
      <c r="O911" s="2">
        <f>DATE(LEFT(ALT[[#This Row],[DATEMTH]],4),RIGHT(ALT[[#This Row],[DATEMTH]],2),1)</f>
        <v>43282</v>
      </c>
      <c r="P911" t="str">
        <f>IF(AND(ALT[[#This Row],[DATE]]&gt;=DATE(2023,6,1),ALT[[#This Row],[DATE]]&lt;=DATE(2024,5,31)),"Y","N")</f>
        <v>N</v>
      </c>
      <c r="Q911" t="str">
        <f>LEFT(ALT[[#This Row],[DATEMTH]],4)</f>
        <v>2018</v>
      </c>
    </row>
    <row r="912" spans="1:17" x14ac:dyDescent="0.25">
      <c r="A912" t="s">
        <v>32</v>
      </c>
      <c r="B912" t="s">
        <v>14</v>
      </c>
      <c r="C912" t="s">
        <v>20</v>
      </c>
      <c r="D912" t="s">
        <v>23</v>
      </c>
      <c r="E912" s="14">
        <v>26147.286223999999</v>
      </c>
      <c r="F912" s="14">
        <v>73535.793795999998</v>
      </c>
      <c r="G912" s="13">
        <v>0.35557223053220499</v>
      </c>
      <c r="H912" s="12">
        <v>0</v>
      </c>
      <c r="I912" s="12">
        <v>0</v>
      </c>
      <c r="J912" t="s">
        <v>24</v>
      </c>
      <c r="K912" s="14">
        <v>12198.107908</v>
      </c>
      <c r="L912" s="14">
        <v>26147.286224000003</v>
      </c>
      <c r="M912" s="13">
        <v>0.46651525529267479</v>
      </c>
      <c r="N912" s="12">
        <v>0</v>
      </c>
      <c r="O912" s="2">
        <f>DATE(LEFT(ALT[[#This Row],[DATEMTH]],4),RIGHT(ALT[[#This Row],[DATEMTH]],2),1)</f>
        <v>43282</v>
      </c>
      <c r="P912" t="str">
        <f>IF(AND(ALT[[#This Row],[DATE]]&gt;=DATE(2023,6,1),ALT[[#This Row],[DATE]]&lt;=DATE(2024,5,31)),"Y","N")</f>
        <v>N</v>
      </c>
      <c r="Q912" t="str">
        <f>LEFT(ALT[[#This Row],[DATEMTH]],4)</f>
        <v>2018</v>
      </c>
    </row>
    <row r="913" spans="1:17" x14ac:dyDescent="0.25">
      <c r="A913" t="s">
        <v>32</v>
      </c>
      <c r="B913" t="s">
        <v>14</v>
      </c>
      <c r="C913" t="s">
        <v>20</v>
      </c>
      <c r="D913" t="s">
        <v>23</v>
      </c>
      <c r="E913" s="14">
        <v>26147.286223999999</v>
      </c>
      <c r="F913" s="14">
        <v>73535.793795999998</v>
      </c>
      <c r="G913" s="13">
        <v>0.35557223053220499</v>
      </c>
      <c r="H913" s="12">
        <v>0</v>
      </c>
      <c r="I913" s="12">
        <v>0</v>
      </c>
      <c r="J913" t="s">
        <v>26</v>
      </c>
      <c r="K913" s="14">
        <v>1667.0995159999998</v>
      </c>
      <c r="L913" s="14">
        <v>26147.286224000003</v>
      </c>
      <c r="M913" s="13">
        <v>6.3758032161280537E-2</v>
      </c>
      <c r="N913" s="12">
        <v>0</v>
      </c>
      <c r="O913" s="2">
        <f>DATE(LEFT(ALT[[#This Row],[DATEMTH]],4),RIGHT(ALT[[#This Row],[DATEMTH]],2),1)</f>
        <v>43282</v>
      </c>
      <c r="P913" t="str">
        <f>IF(AND(ALT[[#This Row],[DATE]]&gt;=DATE(2023,6,1),ALT[[#This Row],[DATE]]&lt;=DATE(2024,5,31)),"Y","N")</f>
        <v>N</v>
      </c>
      <c r="Q913" t="str">
        <f>LEFT(ALT[[#This Row],[DATEMTH]],4)</f>
        <v>2018</v>
      </c>
    </row>
    <row r="914" spans="1:17" x14ac:dyDescent="0.25">
      <c r="A914" t="s">
        <v>32</v>
      </c>
      <c r="B914" t="s">
        <v>110</v>
      </c>
      <c r="C914" t="s">
        <v>15</v>
      </c>
      <c r="D914" t="s">
        <v>22</v>
      </c>
      <c r="E914" s="14">
        <v>5207323.3593090028</v>
      </c>
      <c r="F914" s="14">
        <v>29499613.025724996</v>
      </c>
      <c r="G914" s="13">
        <v>0.17652175148087473</v>
      </c>
      <c r="H914" s="12">
        <v>-8352246.5599999996</v>
      </c>
      <c r="I914" s="12">
        <v>-1.4743531915713108</v>
      </c>
      <c r="J914" t="s">
        <v>26</v>
      </c>
      <c r="K914" s="14">
        <v>594838.05988599965</v>
      </c>
      <c r="L914" s="14">
        <v>5207323.3593090046</v>
      </c>
      <c r="M914" s="13">
        <v>0.11423105861529075</v>
      </c>
      <c r="N914" s="12">
        <v>-0.16841692584602339</v>
      </c>
      <c r="O914" s="2">
        <f>DATE(LEFT(ALT[[#This Row],[DATEMTH]],4),RIGHT(ALT[[#This Row],[DATEMTH]],2),1)</f>
        <v>43282</v>
      </c>
      <c r="P914" t="str">
        <f>IF(AND(ALT[[#This Row],[DATE]]&gt;=DATE(2023,6,1),ALT[[#This Row],[DATE]]&lt;=DATE(2024,5,31)),"Y","N")</f>
        <v>N</v>
      </c>
      <c r="Q914" t="str">
        <f>LEFT(ALT[[#This Row],[DATEMTH]],4)</f>
        <v>2018</v>
      </c>
    </row>
    <row r="915" spans="1:17" x14ac:dyDescent="0.25">
      <c r="A915" t="s">
        <v>32</v>
      </c>
      <c r="B915" t="s">
        <v>110</v>
      </c>
      <c r="C915" t="s">
        <v>15</v>
      </c>
      <c r="D915" t="s">
        <v>22</v>
      </c>
      <c r="E915" s="14">
        <v>5207323.3593090028</v>
      </c>
      <c r="F915" s="14">
        <v>29499613.025724996</v>
      </c>
      <c r="G915" s="13">
        <v>0.17652175148087473</v>
      </c>
      <c r="H915" s="12">
        <v>-8352246.5599999996</v>
      </c>
      <c r="I915" s="12">
        <v>-1.4743531915713108</v>
      </c>
      <c r="J915" t="s">
        <v>16</v>
      </c>
      <c r="K915" s="14">
        <v>1611051.8831860004</v>
      </c>
      <c r="L915" s="14">
        <v>5207323.3593090046</v>
      </c>
      <c r="M915" s="13">
        <v>0.30938195537750934</v>
      </c>
      <c r="N915" s="12">
        <v>-0.4561382733254038</v>
      </c>
      <c r="O915" s="2">
        <f>DATE(LEFT(ALT[[#This Row],[DATEMTH]],4),RIGHT(ALT[[#This Row],[DATEMTH]],2),1)</f>
        <v>43282</v>
      </c>
      <c r="P915" t="str">
        <f>IF(AND(ALT[[#This Row],[DATE]]&gt;=DATE(2023,6,1),ALT[[#This Row],[DATE]]&lt;=DATE(2024,5,31)),"Y","N")</f>
        <v>N</v>
      </c>
      <c r="Q915" t="str">
        <f>LEFT(ALT[[#This Row],[DATEMTH]],4)</f>
        <v>2018</v>
      </c>
    </row>
    <row r="916" spans="1:17" x14ac:dyDescent="0.25">
      <c r="A916" t="s">
        <v>32</v>
      </c>
      <c r="B916" t="s">
        <v>110</v>
      </c>
      <c r="C916" t="s">
        <v>15</v>
      </c>
      <c r="D916" t="s">
        <v>22</v>
      </c>
      <c r="E916" s="14">
        <v>5207323.3593090028</v>
      </c>
      <c r="F916" s="14">
        <v>29499613.025724996</v>
      </c>
      <c r="G916" s="13">
        <v>0.17652175148087473</v>
      </c>
      <c r="H916" s="12">
        <v>-8352246.5599999996</v>
      </c>
      <c r="I916" s="12">
        <v>-1.4743531915713108</v>
      </c>
      <c r="J916" t="s">
        <v>24</v>
      </c>
      <c r="K916" s="14">
        <v>2304036.3870660034</v>
      </c>
      <c r="L916" s="14">
        <v>5207323.3593090046</v>
      </c>
      <c r="M916" s="13">
        <v>0.44246078610561679</v>
      </c>
      <c r="N916" s="12">
        <v>-0.65234347213996724</v>
      </c>
      <c r="O916" s="2">
        <f>DATE(LEFT(ALT[[#This Row],[DATEMTH]],4),RIGHT(ALT[[#This Row],[DATEMTH]],2),1)</f>
        <v>43282</v>
      </c>
      <c r="P916" t="str">
        <f>IF(AND(ALT[[#This Row],[DATE]]&gt;=DATE(2023,6,1),ALT[[#This Row],[DATE]]&lt;=DATE(2024,5,31)),"Y","N")</f>
        <v>N</v>
      </c>
      <c r="Q916" t="str">
        <f>LEFT(ALT[[#This Row],[DATEMTH]],4)</f>
        <v>2018</v>
      </c>
    </row>
    <row r="917" spans="1:17" x14ac:dyDescent="0.25">
      <c r="A917" t="s">
        <v>32</v>
      </c>
      <c r="B917" t="s">
        <v>110</v>
      </c>
      <c r="C917" t="s">
        <v>15</v>
      </c>
      <c r="D917" t="s">
        <v>22</v>
      </c>
      <c r="E917" s="14">
        <v>5207323.3593090028</v>
      </c>
      <c r="F917" s="14">
        <v>29499613.025724996</v>
      </c>
      <c r="G917" s="13">
        <v>0.17652175148087473</v>
      </c>
      <c r="H917" s="12">
        <v>-8352246.5599999996</v>
      </c>
      <c r="I917" s="12">
        <v>-1.4743531915713108</v>
      </c>
      <c r="J917" t="s">
        <v>25</v>
      </c>
      <c r="K917" s="14">
        <v>697397.02917100035</v>
      </c>
      <c r="L917" s="14">
        <v>5207323.3593090046</v>
      </c>
      <c r="M917" s="13">
        <v>0.13392619990158297</v>
      </c>
      <c r="N917" s="12">
        <v>-0.19745452025991622</v>
      </c>
      <c r="O917" s="2">
        <f>DATE(LEFT(ALT[[#This Row],[DATEMTH]],4),RIGHT(ALT[[#This Row],[DATEMTH]],2),1)</f>
        <v>43282</v>
      </c>
      <c r="P917" t="str">
        <f>IF(AND(ALT[[#This Row],[DATE]]&gt;=DATE(2023,6,1),ALT[[#This Row],[DATE]]&lt;=DATE(2024,5,31)),"Y","N")</f>
        <v>N</v>
      </c>
      <c r="Q917" t="str">
        <f>LEFT(ALT[[#This Row],[DATEMTH]],4)</f>
        <v>2018</v>
      </c>
    </row>
    <row r="918" spans="1:17" x14ac:dyDescent="0.25">
      <c r="A918" t="s">
        <v>32</v>
      </c>
      <c r="B918" t="s">
        <v>110</v>
      </c>
      <c r="C918" t="s">
        <v>18</v>
      </c>
      <c r="D918" t="s">
        <v>22</v>
      </c>
      <c r="E918" s="14">
        <v>6930227.6921960041</v>
      </c>
      <c r="F918" s="14">
        <v>29499613.025724996</v>
      </c>
      <c r="G918" s="13">
        <v>0.23492605432323915</v>
      </c>
      <c r="H918" s="12">
        <v>-8352246.5599999996</v>
      </c>
      <c r="I918" s="12">
        <v>-1.9621603290756473</v>
      </c>
      <c r="J918" t="s">
        <v>25</v>
      </c>
      <c r="K918" s="14">
        <v>682972.36112300016</v>
      </c>
      <c r="L918" s="14">
        <v>6930227.6921960032</v>
      </c>
      <c r="M918" s="13">
        <v>9.8549772310090517E-2</v>
      </c>
      <c r="N918" s="12">
        <v>-0.19337045366629732</v>
      </c>
      <c r="O918" s="2">
        <f>DATE(LEFT(ALT[[#This Row],[DATEMTH]],4),RIGHT(ALT[[#This Row],[DATEMTH]],2),1)</f>
        <v>43282</v>
      </c>
      <c r="P918" t="str">
        <f>IF(AND(ALT[[#This Row],[DATE]]&gt;=DATE(2023,6,1),ALT[[#This Row],[DATE]]&lt;=DATE(2024,5,31)),"Y","N")</f>
        <v>N</v>
      </c>
      <c r="Q918" t="str">
        <f>LEFT(ALT[[#This Row],[DATEMTH]],4)</f>
        <v>2018</v>
      </c>
    </row>
    <row r="919" spans="1:17" x14ac:dyDescent="0.25">
      <c r="A919" t="s">
        <v>32</v>
      </c>
      <c r="B919" t="s">
        <v>110</v>
      </c>
      <c r="C919" t="s">
        <v>18</v>
      </c>
      <c r="D919" t="s">
        <v>22</v>
      </c>
      <c r="E919" s="14">
        <v>6930227.6921960041</v>
      </c>
      <c r="F919" s="14">
        <v>29499613.025724996</v>
      </c>
      <c r="G919" s="13">
        <v>0.23492605432323915</v>
      </c>
      <c r="H919" s="12">
        <v>-8352246.5599999996</v>
      </c>
      <c r="I919" s="12">
        <v>-1.9621603290756473</v>
      </c>
      <c r="J919" t="s">
        <v>24</v>
      </c>
      <c r="K919" s="14">
        <v>2338793.2827729988</v>
      </c>
      <c r="L919" s="14">
        <v>6930227.6921960032</v>
      </c>
      <c r="M919" s="13">
        <v>0.33747712003844682</v>
      </c>
      <c r="N919" s="12">
        <v>-0.66218421691014051</v>
      </c>
      <c r="O919" s="2">
        <f>DATE(LEFT(ALT[[#This Row],[DATEMTH]],4),RIGHT(ALT[[#This Row],[DATEMTH]],2),1)</f>
        <v>43282</v>
      </c>
      <c r="P919" t="str">
        <f>IF(AND(ALT[[#This Row],[DATE]]&gt;=DATE(2023,6,1),ALT[[#This Row],[DATE]]&lt;=DATE(2024,5,31)),"Y","N")</f>
        <v>N</v>
      </c>
      <c r="Q919" t="str">
        <f>LEFT(ALT[[#This Row],[DATEMTH]],4)</f>
        <v>2018</v>
      </c>
    </row>
    <row r="920" spans="1:17" x14ac:dyDescent="0.25">
      <c r="A920" t="s">
        <v>32</v>
      </c>
      <c r="B920" t="s">
        <v>110</v>
      </c>
      <c r="C920" t="s">
        <v>18</v>
      </c>
      <c r="D920" t="s">
        <v>22</v>
      </c>
      <c r="E920" s="14">
        <v>6930227.6921960041</v>
      </c>
      <c r="F920" s="14">
        <v>29499613.025724996</v>
      </c>
      <c r="G920" s="13">
        <v>0.23492605432323915</v>
      </c>
      <c r="H920" s="12">
        <v>-8352246.5599999996</v>
      </c>
      <c r="I920" s="12">
        <v>-1.9621603290756473</v>
      </c>
      <c r="J920" t="s">
        <v>26</v>
      </c>
      <c r="K920" s="14">
        <v>1208890.9399859996</v>
      </c>
      <c r="L920" s="14">
        <v>6930227.6921960032</v>
      </c>
      <c r="M920" s="13">
        <v>0.17443740576479305</v>
      </c>
      <c r="N920" s="12">
        <v>-0.34227415749854856</v>
      </c>
      <c r="O920" s="2">
        <f>DATE(LEFT(ALT[[#This Row],[DATEMTH]],4),RIGHT(ALT[[#This Row],[DATEMTH]],2),1)</f>
        <v>43282</v>
      </c>
      <c r="P920" t="str">
        <f>IF(AND(ALT[[#This Row],[DATE]]&gt;=DATE(2023,6,1),ALT[[#This Row],[DATE]]&lt;=DATE(2024,5,31)),"Y","N")</f>
        <v>N</v>
      </c>
      <c r="Q920" t="str">
        <f>LEFT(ALT[[#This Row],[DATEMTH]],4)</f>
        <v>2018</v>
      </c>
    </row>
    <row r="921" spans="1:17" x14ac:dyDescent="0.25">
      <c r="A921" t="s">
        <v>32</v>
      </c>
      <c r="B921" t="s">
        <v>110</v>
      </c>
      <c r="C921" t="s">
        <v>18</v>
      </c>
      <c r="D921" t="s">
        <v>22</v>
      </c>
      <c r="E921" s="14">
        <v>6930227.6921960041</v>
      </c>
      <c r="F921" s="14">
        <v>29499613.025724996</v>
      </c>
      <c r="G921" s="13">
        <v>0.23492605432323915</v>
      </c>
      <c r="H921" s="12">
        <v>-8352246.5599999996</v>
      </c>
      <c r="I921" s="12">
        <v>-1.9621603290756473</v>
      </c>
      <c r="J921" t="s">
        <v>16</v>
      </c>
      <c r="K921" s="14">
        <v>2699571.1083140038</v>
      </c>
      <c r="L921" s="14">
        <v>6930227.6921960032</v>
      </c>
      <c r="M921" s="13">
        <v>0.38953570188666947</v>
      </c>
      <c r="N921" s="12">
        <v>-0.76433150100066061</v>
      </c>
      <c r="O921" s="2">
        <f>DATE(LEFT(ALT[[#This Row],[DATEMTH]],4),RIGHT(ALT[[#This Row],[DATEMTH]],2),1)</f>
        <v>43282</v>
      </c>
      <c r="P921" t="str">
        <f>IF(AND(ALT[[#This Row],[DATE]]&gt;=DATE(2023,6,1),ALT[[#This Row],[DATE]]&lt;=DATE(2024,5,31)),"Y","N")</f>
        <v>N</v>
      </c>
      <c r="Q921" t="str">
        <f>LEFT(ALT[[#This Row],[DATEMTH]],4)</f>
        <v>2018</v>
      </c>
    </row>
    <row r="922" spans="1:17" x14ac:dyDescent="0.25">
      <c r="A922" t="s">
        <v>32</v>
      </c>
      <c r="B922" t="s">
        <v>110</v>
      </c>
      <c r="C922" t="s">
        <v>19</v>
      </c>
      <c r="D922" t="s">
        <v>22</v>
      </c>
      <c r="E922" s="14">
        <v>7953174.156172012</v>
      </c>
      <c r="F922" s="14">
        <v>29499613.025724996</v>
      </c>
      <c r="G922" s="13">
        <v>0.26960266052427478</v>
      </c>
      <c r="H922" s="12">
        <v>-8352246.5599999996</v>
      </c>
      <c r="I922" s="12">
        <v>-2.2517878939307217</v>
      </c>
      <c r="J922" t="s">
        <v>26</v>
      </c>
      <c r="K922" s="14">
        <v>221496.13307499993</v>
      </c>
      <c r="L922" s="14">
        <v>7953174.1561720008</v>
      </c>
      <c r="M922" s="13">
        <v>2.7850029274551914E-2</v>
      </c>
      <c r="N922" s="12">
        <v>-6.2712358766052204E-2</v>
      </c>
      <c r="O922" s="2">
        <f>DATE(LEFT(ALT[[#This Row],[DATEMTH]],4),RIGHT(ALT[[#This Row],[DATEMTH]],2),1)</f>
        <v>43282</v>
      </c>
      <c r="P922" t="str">
        <f>IF(AND(ALT[[#This Row],[DATE]]&gt;=DATE(2023,6,1),ALT[[#This Row],[DATE]]&lt;=DATE(2024,5,31)),"Y","N")</f>
        <v>N</v>
      </c>
      <c r="Q922" t="str">
        <f>LEFT(ALT[[#This Row],[DATEMTH]],4)</f>
        <v>2018</v>
      </c>
    </row>
    <row r="923" spans="1:17" x14ac:dyDescent="0.25">
      <c r="A923" t="s">
        <v>32</v>
      </c>
      <c r="B923" t="s">
        <v>110</v>
      </c>
      <c r="C923" t="s">
        <v>19</v>
      </c>
      <c r="D923" t="s">
        <v>22</v>
      </c>
      <c r="E923" s="14">
        <v>7953174.156172012</v>
      </c>
      <c r="F923" s="14">
        <v>29499613.025724996</v>
      </c>
      <c r="G923" s="13">
        <v>0.26960266052427478</v>
      </c>
      <c r="H923" s="12">
        <v>-8352246.5599999996</v>
      </c>
      <c r="I923" s="12">
        <v>-2.2517878939307217</v>
      </c>
      <c r="J923" t="s">
        <v>16</v>
      </c>
      <c r="K923" s="14">
        <v>1881.1039160000016</v>
      </c>
      <c r="L923" s="14">
        <v>7953174.1561720008</v>
      </c>
      <c r="M923" s="13">
        <v>2.3652240967717085E-4</v>
      </c>
      <c r="N923" s="12">
        <v>-5.3259829875437585E-4</v>
      </c>
      <c r="O923" s="2">
        <f>DATE(LEFT(ALT[[#This Row],[DATEMTH]],4),RIGHT(ALT[[#This Row],[DATEMTH]],2),1)</f>
        <v>43282</v>
      </c>
      <c r="P923" t="str">
        <f>IF(AND(ALT[[#This Row],[DATE]]&gt;=DATE(2023,6,1),ALT[[#This Row],[DATE]]&lt;=DATE(2024,5,31)),"Y","N")</f>
        <v>N</v>
      </c>
      <c r="Q923" t="str">
        <f>LEFT(ALT[[#This Row],[DATEMTH]],4)</f>
        <v>2018</v>
      </c>
    </row>
    <row r="924" spans="1:17" x14ac:dyDescent="0.25">
      <c r="A924" t="s">
        <v>32</v>
      </c>
      <c r="B924" t="s">
        <v>110</v>
      </c>
      <c r="C924" t="s">
        <v>19</v>
      </c>
      <c r="D924" t="s">
        <v>22</v>
      </c>
      <c r="E924" s="14">
        <v>7953174.156172012</v>
      </c>
      <c r="F924" s="14">
        <v>29499613.025724996</v>
      </c>
      <c r="G924" s="13">
        <v>0.26960266052427478</v>
      </c>
      <c r="H924" s="12">
        <v>-8352246.5599999996</v>
      </c>
      <c r="I924" s="12">
        <v>-2.2517878939307217</v>
      </c>
      <c r="J924" t="s">
        <v>25</v>
      </c>
      <c r="K924" s="14">
        <v>5360636.7233979991</v>
      </c>
      <c r="L924" s="14">
        <v>7953174.1561720008</v>
      </c>
      <c r="M924" s="13">
        <v>0.67402481300348704</v>
      </c>
      <c r="N924" s="12">
        <v>-1.5177609141301707</v>
      </c>
      <c r="O924" s="2">
        <f>DATE(LEFT(ALT[[#This Row],[DATEMTH]],4),RIGHT(ALT[[#This Row],[DATEMTH]],2),1)</f>
        <v>43282</v>
      </c>
      <c r="P924" t="str">
        <f>IF(AND(ALT[[#This Row],[DATE]]&gt;=DATE(2023,6,1),ALT[[#This Row],[DATE]]&lt;=DATE(2024,5,31)),"Y","N")</f>
        <v>N</v>
      </c>
      <c r="Q924" t="str">
        <f>LEFT(ALT[[#This Row],[DATEMTH]],4)</f>
        <v>2018</v>
      </c>
    </row>
    <row r="925" spans="1:17" x14ac:dyDescent="0.25">
      <c r="A925" t="s">
        <v>32</v>
      </c>
      <c r="B925" t="s">
        <v>110</v>
      </c>
      <c r="C925" t="s">
        <v>19</v>
      </c>
      <c r="D925" t="s">
        <v>22</v>
      </c>
      <c r="E925" s="14">
        <v>7953174.156172012</v>
      </c>
      <c r="F925" s="14">
        <v>29499613.025724996</v>
      </c>
      <c r="G925" s="13">
        <v>0.26960266052427478</v>
      </c>
      <c r="H925" s="12">
        <v>-8352246.5599999996</v>
      </c>
      <c r="I925" s="12">
        <v>-2.2517878939307217</v>
      </c>
      <c r="J925" t="s">
        <v>24</v>
      </c>
      <c r="K925" s="14">
        <v>2369160.1957830014</v>
      </c>
      <c r="L925" s="14">
        <v>7953174.1561720008</v>
      </c>
      <c r="M925" s="13">
        <v>0.29788863531228377</v>
      </c>
      <c r="N925" s="12">
        <v>-0.67078202273574428</v>
      </c>
      <c r="O925" s="2">
        <f>DATE(LEFT(ALT[[#This Row],[DATEMTH]],4),RIGHT(ALT[[#This Row],[DATEMTH]],2),1)</f>
        <v>43282</v>
      </c>
      <c r="P925" t="str">
        <f>IF(AND(ALT[[#This Row],[DATE]]&gt;=DATE(2023,6,1),ALT[[#This Row],[DATE]]&lt;=DATE(2024,5,31)),"Y","N")</f>
        <v>N</v>
      </c>
      <c r="Q925" t="str">
        <f>LEFT(ALT[[#This Row],[DATEMTH]],4)</f>
        <v>2018</v>
      </c>
    </row>
    <row r="926" spans="1:17" x14ac:dyDescent="0.25">
      <c r="A926" t="s">
        <v>32</v>
      </c>
      <c r="B926" t="s">
        <v>110</v>
      </c>
      <c r="C926" t="s">
        <v>20</v>
      </c>
      <c r="D926" t="s">
        <v>22</v>
      </c>
      <c r="E926" s="14">
        <v>9408887.8180480022</v>
      </c>
      <c r="F926" s="14">
        <v>29499613.025724996</v>
      </c>
      <c r="G926" s="13">
        <v>0.31894953367161211</v>
      </c>
      <c r="H926" s="12">
        <v>-8352246.5599999996</v>
      </c>
      <c r="I926" s="12">
        <v>-2.6639451454223262</v>
      </c>
      <c r="J926" t="s">
        <v>24</v>
      </c>
      <c r="K926" s="14">
        <v>4226507.9018310001</v>
      </c>
      <c r="L926" s="14">
        <v>9408887.8180479966</v>
      </c>
      <c r="M926" s="13">
        <v>0.44920377238676096</v>
      </c>
      <c r="N926" s="12">
        <v>-1.1966542087551075</v>
      </c>
      <c r="O926" s="2">
        <f>DATE(LEFT(ALT[[#This Row],[DATEMTH]],4),RIGHT(ALT[[#This Row],[DATEMTH]],2),1)</f>
        <v>43282</v>
      </c>
      <c r="P926" t="str">
        <f>IF(AND(ALT[[#This Row],[DATE]]&gt;=DATE(2023,6,1),ALT[[#This Row],[DATE]]&lt;=DATE(2024,5,31)),"Y","N")</f>
        <v>N</v>
      </c>
      <c r="Q926" t="str">
        <f>LEFT(ALT[[#This Row],[DATEMTH]],4)</f>
        <v>2018</v>
      </c>
    </row>
    <row r="927" spans="1:17" x14ac:dyDescent="0.25">
      <c r="A927" t="s">
        <v>32</v>
      </c>
      <c r="B927" t="s">
        <v>110</v>
      </c>
      <c r="C927" t="s">
        <v>20</v>
      </c>
      <c r="D927" t="s">
        <v>22</v>
      </c>
      <c r="E927" s="14">
        <v>9408887.8180480022</v>
      </c>
      <c r="F927" s="14">
        <v>29499613.025724996</v>
      </c>
      <c r="G927" s="13">
        <v>0.31894953367161211</v>
      </c>
      <c r="H927" s="12">
        <v>-8352246.5599999996</v>
      </c>
      <c r="I927" s="12">
        <v>-2.6639451454223262</v>
      </c>
      <c r="J927" t="s">
        <v>26</v>
      </c>
      <c r="K927" s="14">
        <v>566279.57320699992</v>
      </c>
      <c r="L927" s="14">
        <v>9408887.8180479966</v>
      </c>
      <c r="M927" s="13">
        <v>6.0185601545888388E-2</v>
      </c>
      <c r="N927" s="12">
        <v>-0.16033114106249183</v>
      </c>
      <c r="O927" s="2">
        <f>DATE(LEFT(ALT[[#This Row],[DATEMTH]],4),RIGHT(ALT[[#This Row],[DATEMTH]],2),1)</f>
        <v>43282</v>
      </c>
      <c r="P927" t="str">
        <f>IF(AND(ALT[[#This Row],[DATE]]&gt;=DATE(2023,6,1),ALT[[#This Row],[DATE]]&lt;=DATE(2024,5,31)),"Y","N")</f>
        <v>N</v>
      </c>
      <c r="Q927" t="str">
        <f>LEFT(ALT[[#This Row],[DATEMTH]],4)</f>
        <v>2018</v>
      </c>
    </row>
    <row r="928" spans="1:17" x14ac:dyDescent="0.25">
      <c r="A928" t="s">
        <v>32</v>
      </c>
      <c r="B928" t="s">
        <v>110</v>
      </c>
      <c r="C928" t="s">
        <v>20</v>
      </c>
      <c r="D928" t="s">
        <v>22</v>
      </c>
      <c r="E928" s="14">
        <v>9408887.8180480022</v>
      </c>
      <c r="F928" s="14">
        <v>29499613.025724996</v>
      </c>
      <c r="G928" s="13">
        <v>0.31894953367161211</v>
      </c>
      <c r="H928" s="12">
        <v>-8352246.5599999996</v>
      </c>
      <c r="I928" s="12">
        <v>-2.6639451454223262</v>
      </c>
      <c r="J928" t="s">
        <v>25</v>
      </c>
      <c r="K928" s="14">
        <v>1220009.4270849992</v>
      </c>
      <c r="L928" s="14">
        <v>9408887.8180479966</v>
      </c>
      <c r="M928" s="13">
        <v>0.12966563643630591</v>
      </c>
      <c r="N928" s="12">
        <v>-0.34542214271259342</v>
      </c>
      <c r="O928" s="2">
        <f>DATE(LEFT(ALT[[#This Row],[DATEMTH]],4),RIGHT(ALT[[#This Row],[DATEMTH]],2),1)</f>
        <v>43282</v>
      </c>
      <c r="P928" t="str">
        <f>IF(AND(ALT[[#This Row],[DATE]]&gt;=DATE(2023,6,1),ALT[[#This Row],[DATE]]&lt;=DATE(2024,5,31)),"Y","N")</f>
        <v>N</v>
      </c>
      <c r="Q928" t="str">
        <f>LEFT(ALT[[#This Row],[DATEMTH]],4)</f>
        <v>2018</v>
      </c>
    </row>
    <row r="929" spans="1:17" x14ac:dyDescent="0.25">
      <c r="A929" t="s">
        <v>32</v>
      </c>
      <c r="B929" t="s">
        <v>110</v>
      </c>
      <c r="C929" t="s">
        <v>20</v>
      </c>
      <c r="D929" t="s">
        <v>22</v>
      </c>
      <c r="E929" s="14">
        <v>9408887.8180480022</v>
      </c>
      <c r="F929" s="14">
        <v>29499613.025724996</v>
      </c>
      <c r="G929" s="13">
        <v>0.31894953367161211</v>
      </c>
      <c r="H929" s="12">
        <v>-8352246.5599999996</v>
      </c>
      <c r="I929" s="12">
        <v>-2.6639451454223262</v>
      </c>
      <c r="J929" t="s">
        <v>16</v>
      </c>
      <c r="K929" s="14">
        <v>3396090.9159249989</v>
      </c>
      <c r="L929" s="14">
        <v>9408887.8180479966</v>
      </c>
      <c r="M929" s="13">
        <v>0.36094498963104493</v>
      </c>
      <c r="N929" s="12">
        <v>-0.961537652892134</v>
      </c>
      <c r="O929" s="2">
        <f>DATE(LEFT(ALT[[#This Row],[DATEMTH]],4),RIGHT(ALT[[#This Row],[DATEMTH]],2),1)</f>
        <v>43282</v>
      </c>
      <c r="P929" t="str">
        <f>IF(AND(ALT[[#This Row],[DATE]]&gt;=DATE(2023,6,1),ALT[[#This Row],[DATE]]&lt;=DATE(2024,5,31)),"Y","N")</f>
        <v>N</v>
      </c>
      <c r="Q929" t="str">
        <f>LEFT(ALT[[#This Row],[DATEMTH]],4)</f>
        <v>2018</v>
      </c>
    </row>
    <row r="930" spans="1:17" x14ac:dyDescent="0.25">
      <c r="A930" t="s">
        <v>32</v>
      </c>
      <c r="B930" t="s">
        <v>110</v>
      </c>
      <c r="C930" t="s">
        <v>15</v>
      </c>
      <c r="D930" t="s">
        <v>17</v>
      </c>
      <c r="E930" s="14">
        <v>5207323.3593090028</v>
      </c>
      <c r="F930" s="14">
        <v>29499613.025724996</v>
      </c>
      <c r="G930" s="13">
        <v>0.17652175148087473</v>
      </c>
      <c r="H930" s="12">
        <v>-49636957.119999997</v>
      </c>
      <c r="I930" s="12">
        <v>-8.7620026090034742</v>
      </c>
      <c r="J930" t="s">
        <v>25</v>
      </c>
      <c r="K930" s="14">
        <v>697397.02917100035</v>
      </c>
      <c r="L930" s="14">
        <v>5207323.3593090046</v>
      </c>
      <c r="M930" s="13">
        <v>0.13392619990158297</v>
      </c>
      <c r="N930" s="12">
        <v>-1.1734617129515907</v>
      </c>
      <c r="O930" s="2">
        <f>DATE(LEFT(ALT[[#This Row],[DATEMTH]],4),RIGHT(ALT[[#This Row],[DATEMTH]],2),1)</f>
        <v>43282</v>
      </c>
      <c r="P930" t="str">
        <f>IF(AND(ALT[[#This Row],[DATE]]&gt;=DATE(2023,6,1),ALT[[#This Row],[DATE]]&lt;=DATE(2024,5,31)),"Y","N")</f>
        <v>N</v>
      </c>
      <c r="Q930" t="str">
        <f>LEFT(ALT[[#This Row],[DATEMTH]],4)</f>
        <v>2018</v>
      </c>
    </row>
    <row r="931" spans="1:17" x14ac:dyDescent="0.25">
      <c r="A931" t="s">
        <v>32</v>
      </c>
      <c r="B931" t="s">
        <v>110</v>
      </c>
      <c r="C931" t="s">
        <v>15</v>
      </c>
      <c r="D931" t="s">
        <v>17</v>
      </c>
      <c r="E931" s="14">
        <v>5207323.3593090028</v>
      </c>
      <c r="F931" s="14">
        <v>29499613.025724996</v>
      </c>
      <c r="G931" s="13">
        <v>0.17652175148087473</v>
      </c>
      <c r="H931" s="12">
        <v>-49636957.119999997</v>
      </c>
      <c r="I931" s="12">
        <v>-8.7620026090034742</v>
      </c>
      <c r="J931" t="s">
        <v>16</v>
      </c>
      <c r="K931" s="14">
        <v>1611051.8831860004</v>
      </c>
      <c r="L931" s="14">
        <v>5207323.3593090046</v>
      </c>
      <c r="M931" s="13">
        <v>0.30938195537750934</v>
      </c>
      <c r="N931" s="12">
        <v>-2.7108055001963334</v>
      </c>
      <c r="O931" s="2">
        <f>DATE(LEFT(ALT[[#This Row],[DATEMTH]],4),RIGHT(ALT[[#This Row],[DATEMTH]],2),1)</f>
        <v>43282</v>
      </c>
      <c r="P931" t="str">
        <f>IF(AND(ALT[[#This Row],[DATE]]&gt;=DATE(2023,6,1),ALT[[#This Row],[DATE]]&lt;=DATE(2024,5,31)),"Y","N")</f>
        <v>N</v>
      </c>
      <c r="Q931" t="str">
        <f>LEFT(ALT[[#This Row],[DATEMTH]],4)</f>
        <v>2018</v>
      </c>
    </row>
    <row r="932" spans="1:17" x14ac:dyDescent="0.25">
      <c r="A932" t="s">
        <v>32</v>
      </c>
      <c r="B932" t="s">
        <v>110</v>
      </c>
      <c r="C932" t="s">
        <v>15</v>
      </c>
      <c r="D932" t="s">
        <v>17</v>
      </c>
      <c r="E932" s="14">
        <v>5207323.3593090028</v>
      </c>
      <c r="F932" s="14">
        <v>29499613.025724996</v>
      </c>
      <c r="G932" s="13">
        <v>0.17652175148087473</v>
      </c>
      <c r="H932" s="12">
        <v>-49636957.119999997</v>
      </c>
      <c r="I932" s="12">
        <v>-8.7620026090034742</v>
      </c>
      <c r="J932" t="s">
        <v>24</v>
      </c>
      <c r="K932" s="14">
        <v>2304036.3870660034</v>
      </c>
      <c r="L932" s="14">
        <v>5207323.3593090046</v>
      </c>
      <c r="M932" s="13">
        <v>0.44246078610561679</v>
      </c>
      <c r="N932" s="12">
        <v>-3.8768425622391423</v>
      </c>
      <c r="O932" s="2">
        <f>DATE(LEFT(ALT[[#This Row],[DATEMTH]],4),RIGHT(ALT[[#This Row],[DATEMTH]],2),1)</f>
        <v>43282</v>
      </c>
      <c r="P932" t="str">
        <f>IF(AND(ALT[[#This Row],[DATE]]&gt;=DATE(2023,6,1),ALT[[#This Row],[DATE]]&lt;=DATE(2024,5,31)),"Y","N")</f>
        <v>N</v>
      </c>
      <c r="Q932" t="str">
        <f>LEFT(ALT[[#This Row],[DATEMTH]],4)</f>
        <v>2018</v>
      </c>
    </row>
    <row r="933" spans="1:17" x14ac:dyDescent="0.25">
      <c r="A933" t="s">
        <v>32</v>
      </c>
      <c r="B933" t="s">
        <v>110</v>
      </c>
      <c r="C933" t="s">
        <v>15</v>
      </c>
      <c r="D933" t="s">
        <v>17</v>
      </c>
      <c r="E933" s="14">
        <v>5207323.3593090028</v>
      </c>
      <c r="F933" s="14">
        <v>29499613.025724996</v>
      </c>
      <c r="G933" s="13">
        <v>0.17652175148087473</v>
      </c>
      <c r="H933" s="12">
        <v>-49636957.119999997</v>
      </c>
      <c r="I933" s="12">
        <v>-8.7620026090034742</v>
      </c>
      <c r="J933" t="s">
        <v>26</v>
      </c>
      <c r="K933" s="14">
        <v>594838.05988599965</v>
      </c>
      <c r="L933" s="14">
        <v>5207323.3593090046</v>
      </c>
      <c r="M933" s="13">
        <v>0.11423105861529075</v>
      </c>
      <c r="N933" s="12">
        <v>-1.0008928336164062</v>
      </c>
      <c r="O933" s="2">
        <f>DATE(LEFT(ALT[[#This Row],[DATEMTH]],4),RIGHT(ALT[[#This Row],[DATEMTH]],2),1)</f>
        <v>43282</v>
      </c>
      <c r="P933" t="str">
        <f>IF(AND(ALT[[#This Row],[DATE]]&gt;=DATE(2023,6,1),ALT[[#This Row],[DATE]]&lt;=DATE(2024,5,31)),"Y","N")</f>
        <v>N</v>
      </c>
      <c r="Q933" t="str">
        <f>LEFT(ALT[[#This Row],[DATEMTH]],4)</f>
        <v>2018</v>
      </c>
    </row>
    <row r="934" spans="1:17" x14ac:dyDescent="0.25">
      <c r="A934" t="s">
        <v>32</v>
      </c>
      <c r="B934" t="s">
        <v>110</v>
      </c>
      <c r="C934" t="s">
        <v>18</v>
      </c>
      <c r="D934" t="s">
        <v>17</v>
      </c>
      <c r="E934" s="14">
        <v>6930227.6921960041</v>
      </c>
      <c r="F934" s="14">
        <v>29499613.025724996</v>
      </c>
      <c r="G934" s="13">
        <v>0.23492605432323915</v>
      </c>
      <c r="H934" s="12">
        <v>-49636957.119999997</v>
      </c>
      <c r="I934" s="12">
        <v>-11.661014484813412</v>
      </c>
      <c r="J934" t="s">
        <v>26</v>
      </c>
      <c r="K934" s="14">
        <v>1208890.9399859996</v>
      </c>
      <c r="L934" s="14">
        <v>6930227.6921960032</v>
      </c>
      <c r="M934" s="13">
        <v>0.17443740576479305</v>
      </c>
      <c r="N934" s="12">
        <v>-2.0341171153165263</v>
      </c>
      <c r="O934" s="2">
        <f>DATE(LEFT(ALT[[#This Row],[DATEMTH]],4),RIGHT(ALT[[#This Row],[DATEMTH]],2),1)</f>
        <v>43282</v>
      </c>
      <c r="P934" t="str">
        <f>IF(AND(ALT[[#This Row],[DATE]]&gt;=DATE(2023,6,1),ALT[[#This Row],[DATE]]&lt;=DATE(2024,5,31)),"Y","N")</f>
        <v>N</v>
      </c>
      <c r="Q934" t="str">
        <f>LEFT(ALT[[#This Row],[DATEMTH]],4)</f>
        <v>2018</v>
      </c>
    </row>
    <row r="935" spans="1:17" x14ac:dyDescent="0.25">
      <c r="A935" t="s">
        <v>32</v>
      </c>
      <c r="B935" t="s">
        <v>110</v>
      </c>
      <c r="C935" t="s">
        <v>18</v>
      </c>
      <c r="D935" t="s">
        <v>17</v>
      </c>
      <c r="E935" s="14">
        <v>6930227.6921960041</v>
      </c>
      <c r="F935" s="14">
        <v>29499613.025724996</v>
      </c>
      <c r="G935" s="13">
        <v>0.23492605432323915</v>
      </c>
      <c r="H935" s="12">
        <v>-49636957.119999997</v>
      </c>
      <c r="I935" s="12">
        <v>-11.661014484813412</v>
      </c>
      <c r="J935" t="s">
        <v>16</v>
      </c>
      <c r="K935" s="14">
        <v>2699571.1083140038</v>
      </c>
      <c r="L935" s="14">
        <v>6930227.6921960032</v>
      </c>
      <c r="M935" s="13">
        <v>0.38953570188666947</v>
      </c>
      <c r="N935" s="12">
        <v>-4.5423814620524121</v>
      </c>
      <c r="O935" s="2">
        <f>DATE(LEFT(ALT[[#This Row],[DATEMTH]],4),RIGHT(ALT[[#This Row],[DATEMTH]],2),1)</f>
        <v>43282</v>
      </c>
      <c r="P935" t="str">
        <f>IF(AND(ALT[[#This Row],[DATE]]&gt;=DATE(2023,6,1),ALT[[#This Row],[DATE]]&lt;=DATE(2024,5,31)),"Y","N")</f>
        <v>N</v>
      </c>
      <c r="Q935" t="str">
        <f>LEFT(ALT[[#This Row],[DATEMTH]],4)</f>
        <v>2018</v>
      </c>
    </row>
    <row r="936" spans="1:17" x14ac:dyDescent="0.25">
      <c r="A936" t="s">
        <v>32</v>
      </c>
      <c r="B936" t="s">
        <v>110</v>
      </c>
      <c r="C936" t="s">
        <v>18</v>
      </c>
      <c r="D936" t="s">
        <v>17</v>
      </c>
      <c r="E936" s="14">
        <v>6930227.6921960041</v>
      </c>
      <c r="F936" s="14">
        <v>29499613.025724996</v>
      </c>
      <c r="G936" s="13">
        <v>0.23492605432323915</v>
      </c>
      <c r="H936" s="12">
        <v>-49636957.119999997</v>
      </c>
      <c r="I936" s="12">
        <v>-11.661014484813412</v>
      </c>
      <c r="J936" t="s">
        <v>25</v>
      </c>
      <c r="K936" s="14">
        <v>682972.36112300016</v>
      </c>
      <c r="L936" s="14">
        <v>6930227.6921960032</v>
      </c>
      <c r="M936" s="13">
        <v>9.8549772310090517E-2</v>
      </c>
      <c r="N936" s="12">
        <v>-1.1491903223830293</v>
      </c>
      <c r="O936" s="2">
        <f>DATE(LEFT(ALT[[#This Row],[DATEMTH]],4),RIGHT(ALT[[#This Row],[DATEMTH]],2),1)</f>
        <v>43282</v>
      </c>
      <c r="P936" t="str">
        <f>IF(AND(ALT[[#This Row],[DATE]]&gt;=DATE(2023,6,1),ALT[[#This Row],[DATE]]&lt;=DATE(2024,5,31)),"Y","N")</f>
        <v>N</v>
      </c>
      <c r="Q936" t="str">
        <f>LEFT(ALT[[#This Row],[DATEMTH]],4)</f>
        <v>2018</v>
      </c>
    </row>
    <row r="937" spans="1:17" x14ac:dyDescent="0.25">
      <c r="A937" t="s">
        <v>32</v>
      </c>
      <c r="B937" t="s">
        <v>110</v>
      </c>
      <c r="C937" t="s">
        <v>18</v>
      </c>
      <c r="D937" t="s">
        <v>17</v>
      </c>
      <c r="E937" s="14">
        <v>6930227.6921960041</v>
      </c>
      <c r="F937" s="14">
        <v>29499613.025724996</v>
      </c>
      <c r="G937" s="13">
        <v>0.23492605432323915</v>
      </c>
      <c r="H937" s="12">
        <v>-49636957.119999997</v>
      </c>
      <c r="I937" s="12">
        <v>-11.661014484813412</v>
      </c>
      <c r="J937" t="s">
        <v>24</v>
      </c>
      <c r="K937" s="14">
        <v>2338793.2827729988</v>
      </c>
      <c r="L937" s="14">
        <v>6930227.6921960032</v>
      </c>
      <c r="M937" s="13">
        <v>0.33747712003844682</v>
      </c>
      <c r="N937" s="12">
        <v>-3.935325585061443</v>
      </c>
      <c r="O937" s="2">
        <f>DATE(LEFT(ALT[[#This Row],[DATEMTH]],4),RIGHT(ALT[[#This Row],[DATEMTH]],2),1)</f>
        <v>43282</v>
      </c>
      <c r="P937" t="str">
        <f>IF(AND(ALT[[#This Row],[DATE]]&gt;=DATE(2023,6,1),ALT[[#This Row],[DATE]]&lt;=DATE(2024,5,31)),"Y","N")</f>
        <v>N</v>
      </c>
      <c r="Q937" t="str">
        <f>LEFT(ALT[[#This Row],[DATEMTH]],4)</f>
        <v>2018</v>
      </c>
    </row>
    <row r="938" spans="1:17" x14ac:dyDescent="0.25">
      <c r="A938" t="s">
        <v>32</v>
      </c>
      <c r="B938" t="s">
        <v>110</v>
      </c>
      <c r="C938" t="s">
        <v>19</v>
      </c>
      <c r="D938" t="s">
        <v>17</v>
      </c>
      <c r="E938" s="14">
        <v>7953174.156172012</v>
      </c>
      <c r="F938" s="14">
        <v>29499613.025724996</v>
      </c>
      <c r="G938" s="13">
        <v>0.26960266052427478</v>
      </c>
      <c r="H938" s="12">
        <v>-49636957.119999997</v>
      </c>
      <c r="I938" s="12">
        <v>-13.382255699881343</v>
      </c>
      <c r="J938" t="s">
        <v>24</v>
      </c>
      <c r="K938" s="14">
        <v>2369160.1957830014</v>
      </c>
      <c r="L938" s="14">
        <v>7953174.1561720008</v>
      </c>
      <c r="M938" s="13">
        <v>0.29788863531228377</v>
      </c>
      <c r="N938" s="12">
        <v>-3.9864218878376843</v>
      </c>
      <c r="O938" s="2">
        <f>DATE(LEFT(ALT[[#This Row],[DATEMTH]],4),RIGHT(ALT[[#This Row],[DATEMTH]],2),1)</f>
        <v>43282</v>
      </c>
      <c r="P938" t="str">
        <f>IF(AND(ALT[[#This Row],[DATE]]&gt;=DATE(2023,6,1),ALT[[#This Row],[DATE]]&lt;=DATE(2024,5,31)),"Y","N")</f>
        <v>N</v>
      </c>
      <c r="Q938" t="str">
        <f>LEFT(ALT[[#This Row],[DATEMTH]],4)</f>
        <v>2018</v>
      </c>
    </row>
    <row r="939" spans="1:17" x14ac:dyDescent="0.25">
      <c r="A939" t="s">
        <v>32</v>
      </c>
      <c r="B939" t="s">
        <v>110</v>
      </c>
      <c r="C939" t="s">
        <v>19</v>
      </c>
      <c r="D939" t="s">
        <v>17</v>
      </c>
      <c r="E939" s="14">
        <v>7953174.156172012</v>
      </c>
      <c r="F939" s="14">
        <v>29499613.025724996</v>
      </c>
      <c r="G939" s="13">
        <v>0.26960266052427478</v>
      </c>
      <c r="H939" s="12">
        <v>-49636957.119999997</v>
      </c>
      <c r="I939" s="12">
        <v>-13.382255699881343</v>
      </c>
      <c r="J939" t="s">
        <v>16</v>
      </c>
      <c r="K939" s="14">
        <v>1881.1039160000016</v>
      </c>
      <c r="L939" s="14">
        <v>7953174.1561720008</v>
      </c>
      <c r="M939" s="13">
        <v>2.3652240967717085E-4</v>
      </c>
      <c r="N939" s="12">
        <v>-3.1652033650519896E-3</v>
      </c>
      <c r="O939" s="2">
        <f>DATE(LEFT(ALT[[#This Row],[DATEMTH]],4),RIGHT(ALT[[#This Row],[DATEMTH]],2),1)</f>
        <v>43282</v>
      </c>
      <c r="P939" t="str">
        <f>IF(AND(ALT[[#This Row],[DATE]]&gt;=DATE(2023,6,1),ALT[[#This Row],[DATE]]&lt;=DATE(2024,5,31)),"Y","N")</f>
        <v>N</v>
      </c>
      <c r="Q939" t="str">
        <f>LEFT(ALT[[#This Row],[DATEMTH]],4)</f>
        <v>2018</v>
      </c>
    </row>
    <row r="940" spans="1:17" x14ac:dyDescent="0.25">
      <c r="A940" t="s">
        <v>32</v>
      </c>
      <c r="B940" t="s">
        <v>110</v>
      </c>
      <c r="C940" t="s">
        <v>19</v>
      </c>
      <c r="D940" t="s">
        <v>17</v>
      </c>
      <c r="E940" s="14">
        <v>7953174.156172012</v>
      </c>
      <c r="F940" s="14">
        <v>29499613.025724996</v>
      </c>
      <c r="G940" s="13">
        <v>0.26960266052427478</v>
      </c>
      <c r="H940" s="12">
        <v>-49636957.119999997</v>
      </c>
      <c r="I940" s="12">
        <v>-13.382255699881343</v>
      </c>
      <c r="J940" t="s">
        <v>25</v>
      </c>
      <c r="K940" s="14">
        <v>5360636.7233979991</v>
      </c>
      <c r="L940" s="14">
        <v>7953174.1561720008</v>
      </c>
      <c r="M940" s="13">
        <v>0.67402481300348704</v>
      </c>
      <c r="N940" s="12">
        <v>-9.019972395677371</v>
      </c>
      <c r="O940" s="2">
        <f>DATE(LEFT(ALT[[#This Row],[DATEMTH]],4),RIGHT(ALT[[#This Row],[DATEMTH]],2),1)</f>
        <v>43282</v>
      </c>
      <c r="P940" t="str">
        <f>IF(AND(ALT[[#This Row],[DATE]]&gt;=DATE(2023,6,1),ALT[[#This Row],[DATE]]&lt;=DATE(2024,5,31)),"Y","N")</f>
        <v>N</v>
      </c>
      <c r="Q940" t="str">
        <f>LEFT(ALT[[#This Row],[DATEMTH]],4)</f>
        <v>2018</v>
      </c>
    </row>
    <row r="941" spans="1:17" x14ac:dyDescent="0.25">
      <c r="A941" t="s">
        <v>32</v>
      </c>
      <c r="B941" t="s">
        <v>110</v>
      </c>
      <c r="C941" t="s">
        <v>19</v>
      </c>
      <c r="D941" t="s">
        <v>17</v>
      </c>
      <c r="E941" s="14">
        <v>7953174.156172012</v>
      </c>
      <c r="F941" s="14">
        <v>29499613.025724996</v>
      </c>
      <c r="G941" s="13">
        <v>0.26960266052427478</v>
      </c>
      <c r="H941" s="12">
        <v>-49636957.119999997</v>
      </c>
      <c r="I941" s="12">
        <v>-13.382255699881343</v>
      </c>
      <c r="J941" t="s">
        <v>26</v>
      </c>
      <c r="K941" s="14">
        <v>221496.13307499993</v>
      </c>
      <c r="L941" s="14">
        <v>7953174.1561720008</v>
      </c>
      <c r="M941" s="13">
        <v>2.7850029274551914E-2</v>
      </c>
      <c r="N941" s="12">
        <v>-0.37269621300123462</v>
      </c>
      <c r="O941" s="2">
        <f>DATE(LEFT(ALT[[#This Row],[DATEMTH]],4),RIGHT(ALT[[#This Row],[DATEMTH]],2),1)</f>
        <v>43282</v>
      </c>
      <c r="P941" t="str">
        <f>IF(AND(ALT[[#This Row],[DATE]]&gt;=DATE(2023,6,1),ALT[[#This Row],[DATE]]&lt;=DATE(2024,5,31)),"Y","N")</f>
        <v>N</v>
      </c>
      <c r="Q941" t="str">
        <f>LEFT(ALT[[#This Row],[DATEMTH]],4)</f>
        <v>2018</v>
      </c>
    </row>
    <row r="942" spans="1:17" x14ac:dyDescent="0.25">
      <c r="A942" t="s">
        <v>32</v>
      </c>
      <c r="B942" t="s">
        <v>110</v>
      </c>
      <c r="C942" t="s">
        <v>20</v>
      </c>
      <c r="D942" t="s">
        <v>17</v>
      </c>
      <c r="E942" s="14">
        <v>9408887.8180480022</v>
      </c>
      <c r="F942" s="14">
        <v>29499613.025724996</v>
      </c>
      <c r="G942" s="13">
        <v>0.31894953367161211</v>
      </c>
      <c r="H942" s="12">
        <v>-49636957.119999997</v>
      </c>
      <c r="I942" s="12">
        <v>-15.831684326301806</v>
      </c>
      <c r="J942" t="s">
        <v>16</v>
      </c>
      <c r="K942" s="14">
        <v>3396090.9159249989</v>
      </c>
      <c r="L942" s="14">
        <v>9408887.8180479966</v>
      </c>
      <c r="M942" s="13">
        <v>0.36094498963104493</v>
      </c>
      <c r="N942" s="12">
        <v>-5.714367134998982</v>
      </c>
      <c r="O942" s="2">
        <f>DATE(LEFT(ALT[[#This Row],[DATEMTH]],4),RIGHT(ALT[[#This Row],[DATEMTH]],2),1)</f>
        <v>43282</v>
      </c>
      <c r="P942" t="str">
        <f>IF(AND(ALT[[#This Row],[DATE]]&gt;=DATE(2023,6,1),ALT[[#This Row],[DATE]]&lt;=DATE(2024,5,31)),"Y","N")</f>
        <v>N</v>
      </c>
      <c r="Q942" t="str">
        <f>LEFT(ALT[[#This Row],[DATEMTH]],4)</f>
        <v>2018</v>
      </c>
    </row>
    <row r="943" spans="1:17" x14ac:dyDescent="0.25">
      <c r="A943" t="s">
        <v>32</v>
      </c>
      <c r="B943" t="s">
        <v>110</v>
      </c>
      <c r="C943" t="s">
        <v>20</v>
      </c>
      <c r="D943" t="s">
        <v>17</v>
      </c>
      <c r="E943" s="14">
        <v>9408887.8180480022</v>
      </c>
      <c r="F943" s="14">
        <v>29499613.025724996</v>
      </c>
      <c r="G943" s="13">
        <v>0.31894953367161211</v>
      </c>
      <c r="H943" s="12">
        <v>-49636957.119999997</v>
      </c>
      <c r="I943" s="12">
        <v>-15.831684326301806</v>
      </c>
      <c r="J943" t="s">
        <v>25</v>
      </c>
      <c r="K943" s="14">
        <v>1220009.4270849992</v>
      </c>
      <c r="L943" s="14">
        <v>9408887.8180479966</v>
      </c>
      <c r="M943" s="13">
        <v>0.12966563643630591</v>
      </c>
      <c r="N943" s="12">
        <v>-2.0528254240286126</v>
      </c>
      <c r="O943" s="2">
        <f>DATE(LEFT(ALT[[#This Row],[DATEMTH]],4),RIGHT(ALT[[#This Row],[DATEMTH]],2),1)</f>
        <v>43282</v>
      </c>
      <c r="P943" t="str">
        <f>IF(AND(ALT[[#This Row],[DATE]]&gt;=DATE(2023,6,1),ALT[[#This Row],[DATE]]&lt;=DATE(2024,5,31)),"Y","N")</f>
        <v>N</v>
      </c>
      <c r="Q943" t="str">
        <f>LEFT(ALT[[#This Row],[DATEMTH]],4)</f>
        <v>2018</v>
      </c>
    </row>
    <row r="944" spans="1:17" x14ac:dyDescent="0.25">
      <c r="A944" t="s">
        <v>32</v>
      </c>
      <c r="B944" t="s">
        <v>110</v>
      </c>
      <c r="C944" t="s">
        <v>20</v>
      </c>
      <c r="D944" t="s">
        <v>17</v>
      </c>
      <c r="E944" s="14">
        <v>9408887.8180480022</v>
      </c>
      <c r="F944" s="14">
        <v>29499613.025724996</v>
      </c>
      <c r="G944" s="13">
        <v>0.31894953367161211</v>
      </c>
      <c r="H944" s="12">
        <v>-49636957.119999997</v>
      </c>
      <c r="I944" s="12">
        <v>-15.831684326301806</v>
      </c>
      <c r="J944" t="s">
        <v>26</v>
      </c>
      <c r="K944" s="14">
        <v>566279.57320699992</v>
      </c>
      <c r="L944" s="14">
        <v>9408887.8180479966</v>
      </c>
      <c r="M944" s="13">
        <v>6.0185601545888388E-2</v>
      </c>
      <c r="N944" s="12">
        <v>-0.9528394446630869</v>
      </c>
      <c r="O944" s="2">
        <f>DATE(LEFT(ALT[[#This Row],[DATEMTH]],4),RIGHT(ALT[[#This Row],[DATEMTH]],2),1)</f>
        <v>43282</v>
      </c>
      <c r="P944" t="str">
        <f>IF(AND(ALT[[#This Row],[DATE]]&gt;=DATE(2023,6,1),ALT[[#This Row],[DATE]]&lt;=DATE(2024,5,31)),"Y","N")</f>
        <v>N</v>
      </c>
      <c r="Q944" t="str">
        <f>LEFT(ALT[[#This Row],[DATEMTH]],4)</f>
        <v>2018</v>
      </c>
    </row>
    <row r="945" spans="1:17" x14ac:dyDescent="0.25">
      <c r="A945" t="s">
        <v>32</v>
      </c>
      <c r="B945" t="s">
        <v>110</v>
      </c>
      <c r="C945" t="s">
        <v>20</v>
      </c>
      <c r="D945" t="s">
        <v>17</v>
      </c>
      <c r="E945" s="14">
        <v>9408887.8180480022</v>
      </c>
      <c r="F945" s="14">
        <v>29499613.025724996</v>
      </c>
      <c r="G945" s="13">
        <v>0.31894953367161211</v>
      </c>
      <c r="H945" s="12">
        <v>-49636957.119999997</v>
      </c>
      <c r="I945" s="12">
        <v>-15.831684326301806</v>
      </c>
      <c r="J945" t="s">
        <v>24</v>
      </c>
      <c r="K945" s="14">
        <v>4226507.9018310001</v>
      </c>
      <c r="L945" s="14">
        <v>9408887.8180479966</v>
      </c>
      <c r="M945" s="13">
        <v>0.44920377238676096</v>
      </c>
      <c r="N945" s="12">
        <v>-7.1116523226111275</v>
      </c>
      <c r="O945" s="2">
        <f>DATE(LEFT(ALT[[#This Row],[DATEMTH]],4),RIGHT(ALT[[#This Row],[DATEMTH]],2),1)</f>
        <v>43282</v>
      </c>
      <c r="P945" t="str">
        <f>IF(AND(ALT[[#This Row],[DATE]]&gt;=DATE(2023,6,1),ALT[[#This Row],[DATE]]&lt;=DATE(2024,5,31)),"Y","N")</f>
        <v>N</v>
      </c>
      <c r="Q945" t="str">
        <f>LEFT(ALT[[#This Row],[DATEMTH]],4)</f>
        <v>2018</v>
      </c>
    </row>
    <row r="946" spans="1:17" x14ac:dyDescent="0.25">
      <c r="A946" t="s">
        <v>32</v>
      </c>
      <c r="B946" t="s">
        <v>110</v>
      </c>
      <c r="C946" t="s">
        <v>15</v>
      </c>
      <c r="D946" t="s">
        <v>23</v>
      </c>
      <c r="E946" s="14">
        <v>5207323.3593090028</v>
      </c>
      <c r="F946" s="14">
        <v>29499613.025724996</v>
      </c>
      <c r="G946" s="13">
        <v>0.17652175148087473</v>
      </c>
      <c r="H946" s="12">
        <v>0</v>
      </c>
      <c r="I946" s="12">
        <v>0</v>
      </c>
      <c r="J946" t="s">
        <v>26</v>
      </c>
      <c r="K946" s="14">
        <v>594838.05988599965</v>
      </c>
      <c r="L946" s="14">
        <v>5207323.3593090046</v>
      </c>
      <c r="M946" s="13">
        <v>0.11423105861529075</v>
      </c>
      <c r="N946" s="12">
        <v>0</v>
      </c>
      <c r="O946" s="2">
        <f>DATE(LEFT(ALT[[#This Row],[DATEMTH]],4),RIGHT(ALT[[#This Row],[DATEMTH]],2),1)</f>
        <v>43282</v>
      </c>
      <c r="P946" t="str">
        <f>IF(AND(ALT[[#This Row],[DATE]]&gt;=DATE(2023,6,1),ALT[[#This Row],[DATE]]&lt;=DATE(2024,5,31)),"Y","N")</f>
        <v>N</v>
      </c>
      <c r="Q946" t="str">
        <f>LEFT(ALT[[#This Row],[DATEMTH]],4)</f>
        <v>2018</v>
      </c>
    </row>
    <row r="947" spans="1:17" x14ac:dyDescent="0.25">
      <c r="A947" t="s">
        <v>32</v>
      </c>
      <c r="B947" t="s">
        <v>110</v>
      </c>
      <c r="C947" t="s">
        <v>15</v>
      </c>
      <c r="D947" t="s">
        <v>23</v>
      </c>
      <c r="E947" s="14">
        <v>5207323.3593090028</v>
      </c>
      <c r="F947" s="14">
        <v>29499613.025724996</v>
      </c>
      <c r="G947" s="13">
        <v>0.17652175148087473</v>
      </c>
      <c r="H947" s="12">
        <v>0</v>
      </c>
      <c r="I947" s="12">
        <v>0</v>
      </c>
      <c r="J947" t="s">
        <v>24</v>
      </c>
      <c r="K947" s="14">
        <v>2304036.3870660034</v>
      </c>
      <c r="L947" s="14">
        <v>5207323.3593090046</v>
      </c>
      <c r="M947" s="13">
        <v>0.44246078610561679</v>
      </c>
      <c r="N947" s="12">
        <v>0</v>
      </c>
      <c r="O947" s="2">
        <f>DATE(LEFT(ALT[[#This Row],[DATEMTH]],4),RIGHT(ALT[[#This Row],[DATEMTH]],2),1)</f>
        <v>43282</v>
      </c>
      <c r="P947" t="str">
        <f>IF(AND(ALT[[#This Row],[DATE]]&gt;=DATE(2023,6,1),ALT[[#This Row],[DATE]]&lt;=DATE(2024,5,31)),"Y","N")</f>
        <v>N</v>
      </c>
      <c r="Q947" t="str">
        <f>LEFT(ALT[[#This Row],[DATEMTH]],4)</f>
        <v>2018</v>
      </c>
    </row>
    <row r="948" spans="1:17" x14ac:dyDescent="0.25">
      <c r="A948" t="s">
        <v>32</v>
      </c>
      <c r="B948" t="s">
        <v>110</v>
      </c>
      <c r="C948" t="s">
        <v>15</v>
      </c>
      <c r="D948" t="s">
        <v>23</v>
      </c>
      <c r="E948" s="14">
        <v>5207323.3593090028</v>
      </c>
      <c r="F948" s="14">
        <v>29499613.025724996</v>
      </c>
      <c r="G948" s="13">
        <v>0.17652175148087473</v>
      </c>
      <c r="H948" s="12">
        <v>0</v>
      </c>
      <c r="I948" s="12">
        <v>0</v>
      </c>
      <c r="J948" t="s">
        <v>16</v>
      </c>
      <c r="K948" s="14">
        <v>1611051.8831860004</v>
      </c>
      <c r="L948" s="14">
        <v>5207323.3593090046</v>
      </c>
      <c r="M948" s="13">
        <v>0.30938195537750934</v>
      </c>
      <c r="N948" s="12">
        <v>0</v>
      </c>
      <c r="O948" s="2">
        <f>DATE(LEFT(ALT[[#This Row],[DATEMTH]],4),RIGHT(ALT[[#This Row],[DATEMTH]],2),1)</f>
        <v>43282</v>
      </c>
      <c r="P948" t="str">
        <f>IF(AND(ALT[[#This Row],[DATE]]&gt;=DATE(2023,6,1),ALT[[#This Row],[DATE]]&lt;=DATE(2024,5,31)),"Y","N")</f>
        <v>N</v>
      </c>
      <c r="Q948" t="str">
        <f>LEFT(ALT[[#This Row],[DATEMTH]],4)</f>
        <v>2018</v>
      </c>
    </row>
    <row r="949" spans="1:17" x14ac:dyDescent="0.25">
      <c r="A949" t="s">
        <v>32</v>
      </c>
      <c r="B949" t="s">
        <v>110</v>
      </c>
      <c r="C949" t="s">
        <v>15</v>
      </c>
      <c r="D949" t="s">
        <v>23</v>
      </c>
      <c r="E949" s="14">
        <v>5207323.3593090028</v>
      </c>
      <c r="F949" s="14">
        <v>29499613.025724996</v>
      </c>
      <c r="G949" s="13">
        <v>0.17652175148087473</v>
      </c>
      <c r="H949" s="12">
        <v>0</v>
      </c>
      <c r="I949" s="12">
        <v>0</v>
      </c>
      <c r="J949" t="s">
        <v>25</v>
      </c>
      <c r="K949" s="14">
        <v>697397.02917100035</v>
      </c>
      <c r="L949" s="14">
        <v>5207323.3593090046</v>
      </c>
      <c r="M949" s="13">
        <v>0.13392619990158297</v>
      </c>
      <c r="N949" s="12">
        <v>0</v>
      </c>
      <c r="O949" s="2">
        <f>DATE(LEFT(ALT[[#This Row],[DATEMTH]],4),RIGHT(ALT[[#This Row],[DATEMTH]],2),1)</f>
        <v>43282</v>
      </c>
      <c r="P949" t="str">
        <f>IF(AND(ALT[[#This Row],[DATE]]&gt;=DATE(2023,6,1),ALT[[#This Row],[DATE]]&lt;=DATE(2024,5,31)),"Y","N")</f>
        <v>N</v>
      </c>
      <c r="Q949" t="str">
        <f>LEFT(ALT[[#This Row],[DATEMTH]],4)</f>
        <v>2018</v>
      </c>
    </row>
    <row r="950" spans="1:17" x14ac:dyDescent="0.25">
      <c r="A950" t="s">
        <v>32</v>
      </c>
      <c r="B950" t="s">
        <v>110</v>
      </c>
      <c r="C950" t="s">
        <v>18</v>
      </c>
      <c r="D950" t="s">
        <v>23</v>
      </c>
      <c r="E950" s="14">
        <v>6930227.6921960041</v>
      </c>
      <c r="F950" s="14">
        <v>29499613.025724996</v>
      </c>
      <c r="G950" s="13">
        <v>0.23492605432323915</v>
      </c>
      <c r="H950" s="12">
        <v>0</v>
      </c>
      <c r="I950" s="12">
        <v>0</v>
      </c>
      <c r="J950" t="s">
        <v>16</v>
      </c>
      <c r="K950" s="14">
        <v>2699571.1083140038</v>
      </c>
      <c r="L950" s="14">
        <v>6930227.6921960032</v>
      </c>
      <c r="M950" s="13">
        <v>0.38953570188666947</v>
      </c>
      <c r="N950" s="12">
        <v>0</v>
      </c>
      <c r="O950" s="2">
        <f>DATE(LEFT(ALT[[#This Row],[DATEMTH]],4),RIGHT(ALT[[#This Row],[DATEMTH]],2),1)</f>
        <v>43282</v>
      </c>
      <c r="P950" t="str">
        <f>IF(AND(ALT[[#This Row],[DATE]]&gt;=DATE(2023,6,1),ALT[[#This Row],[DATE]]&lt;=DATE(2024,5,31)),"Y","N")</f>
        <v>N</v>
      </c>
      <c r="Q950" t="str">
        <f>LEFT(ALT[[#This Row],[DATEMTH]],4)</f>
        <v>2018</v>
      </c>
    </row>
    <row r="951" spans="1:17" x14ac:dyDescent="0.25">
      <c r="A951" t="s">
        <v>32</v>
      </c>
      <c r="B951" t="s">
        <v>110</v>
      </c>
      <c r="C951" t="s">
        <v>18</v>
      </c>
      <c r="D951" t="s">
        <v>23</v>
      </c>
      <c r="E951" s="14">
        <v>6930227.6921960041</v>
      </c>
      <c r="F951" s="14">
        <v>29499613.025724996</v>
      </c>
      <c r="G951" s="13">
        <v>0.23492605432323915</v>
      </c>
      <c r="H951" s="12">
        <v>0</v>
      </c>
      <c r="I951" s="12">
        <v>0</v>
      </c>
      <c r="J951" t="s">
        <v>26</v>
      </c>
      <c r="K951" s="14">
        <v>1208890.9399859996</v>
      </c>
      <c r="L951" s="14">
        <v>6930227.6921960032</v>
      </c>
      <c r="M951" s="13">
        <v>0.17443740576479305</v>
      </c>
      <c r="N951" s="12">
        <v>0</v>
      </c>
      <c r="O951" s="2">
        <f>DATE(LEFT(ALT[[#This Row],[DATEMTH]],4),RIGHT(ALT[[#This Row],[DATEMTH]],2),1)</f>
        <v>43282</v>
      </c>
      <c r="P951" t="str">
        <f>IF(AND(ALT[[#This Row],[DATE]]&gt;=DATE(2023,6,1),ALT[[#This Row],[DATE]]&lt;=DATE(2024,5,31)),"Y","N")</f>
        <v>N</v>
      </c>
      <c r="Q951" t="str">
        <f>LEFT(ALT[[#This Row],[DATEMTH]],4)</f>
        <v>2018</v>
      </c>
    </row>
    <row r="952" spans="1:17" x14ac:dyDescent="0.25">
      <c r="A952" t="s">
        <v>32</v>
      </c>
      <c r="B952" t="s">
        <v>110</v>
      </c>
      <c r="C952" t="s">
        <v>18</v>
      </c>
      <c r="D952" t="s">
        <v>23</v>
      </c>
      <c r="E952" s="14">
        <v>6930227.6921960041</v>
      </c>
      <c r="F952" s="14">
        <v>29499613.025724996</v>
      </c>
      <c r="G952" s="13">
        <v>0.23492605432323915</v>
      </c>
      <c r="H952" s="12">
        <v>0</v>
      </c>
      <c r="I952" s="12">
        <v>0</v>
      </c>
      <c r="J952" t="s">
        <v>25</v>
      </c>
      <c r="K952" s="14">
        <v>682972.36112300016</v>
      </c>
      <c r="L952" s="14">
        <v>6930227.6921960032</v>
      </c>
      <c r="M952" s="13">
        <v>9.8549772310090517E-2</v>
      </c>
      <c r="N952" s="12">
        <v>0</v>
      </c>
      <c r="O952" s="2">
        <f>DATE(LEFT(ALT[[#This Row],[DATEMTH]],4),RIGHT(ALT[[#This Row],[DATEMTH]],2),1)</f>
        <v>43282</v>
      </c>
      <c r="P952" t="str">
        <f>IF(AND(ALT[[#This Row],[DATE]]&gt;=DATE(2023,6,1),ALT[[#This Row],[DATE]]&lt;=DATE(2024,5,31)),"Y","N")</f>
        <v>N</v>
      </c>
      <c r="Q952" t="str">
        <f>LEFT(ALT[[#This Row],[DATEMTH]],4)</f>
        <v>2018</v>
      </c>
    </row>
    <row r="953" spans="1:17" x14ac:dyDescent="0.25">
      <c r="A953" t="s">
        <v>32</v>
      </c>
      <c r="B953" t="s">
        <v>110</v>
      </c>
      <c r="C953" t="s">
        <v>18</v>
      </c>
      <c r="D953" t="s">
        <v>23</v>
      </c>
      <c r="E953" s="14">
        <v>6930227.6921960041</v>
      </c>
      <c r="F953" s="14">
        <v>29499613.025724996</v>
      </c>
      <c r="G953" s="13">
        <v>0.23492605432323915</v>
      </c>
      <c r="H953" s="12">
        <v>0</v>
      </c>
      <c r="I953" s="12">
        <v>0</v>
      </c>
      <c r="J953" t="s">
        <v>24</v>
      </c>
      <c r="K953" s="14">
        <v>2338793.2827729988</v>
      </c>
      <c r="L953" s="14">
        <v>6930227.6921960032</v>
      </c>
      <c r="M953" s="13">
        <v>0.33747712003844682</v>
      </c>
      <c r="N953" s="12">
        <v>0</v>
      </c>
      <c r="O953" s="2">
        <f>DATE(LEFT(ALT[[#This Row],[DATEMTH]],4),RIGHT(ALT[[#This Row],[DATEMTH]],2),1)</f>
        <v>43282</v>
      </c>
      <c r="P953" t="str">
        <f>IF(AND(ALT[[#This Row],[DATE]]&gt;=DATE(2023,6,1),ALT[[#This Row],[DATE]]&lt;=DATE(2024,5,31)),"Y","N")</f>
        <v>N</v>
      </c>
      <c r="Q953" t="str">
        <f>LEFT(ALT[[#This Row],[DATEMTH]],4)</f>
        <v>2018</v>
      </c>
    </row>
    <row r="954" spans="1:17" x14ac:dyDescent="0.25">
      <c r="A954" t="s">
        <v>32</v>
      </c>
      <c r="B954" t="s">
        <v>110</v>
      </c>
      <c r="C954" t="s">
        <v>19</v>
      </c>
      <c r="D954" t="s">
        <v>23</v>
      </c>
      <c r="E954" s="14">
        <v>7953174.156172012</v>
      </c>
      <c r="F954" s="14">
        <v>29499613.025724996</v>
      </c>
      <c r="G954" s="13">
        <v>0.26960266052427478</v>
      </c>
      <c r="H954" s="12">
        <v>0</v>
      </c>
      <c r="I954" s="12">
        <v>0</v>
      </c>
      <c r="J954" t="s">
        <v>16</v>
      </c>
      <c r="K954" s="14">
        <v>1881.1039160000016</v>
      </c>
      <c r="L954" s="14">
        <v>7953174.1561720008</v>
      </c>
      <c r="M954" s="13">
        <v>2.3652240967717085E-4</v>
      </c>
      <c r="N954" s="12">
        <v>0</v>
      </c>
      <c r="O954" s="2">
        <f>DATE(LEFT(ALT[[#This Row],[DATEMTH]],4),RIGHT(ALT[[#This Row],[DATEMTH]],2),1)</f>
        <v>43282</v>
      </c>
      <c r="P954" t="str">
        <f>IF(AND(ALT[[#This Row],[DATE]]&gt;=DATE(2023,6,1),ALT[[#This Row],[DATE]]&lt;=DATE(2024,5,31)),"Y","N")</f>
        <v>N</v>
      </c>
      <c r="Q954" t="str">
        <f>LEFT(ALT[[#This Row],[DATEMTH]],4)</f>
        <v>2018</v>
      </c>
    </row>
    <row r="955" spans="1:17" x14ac:dyDescent="0.25">
      <c r="A955" t="s">
        <v>32</v>
      </c>
      <c r="B955" t="s">
        <v>110</v>
      </c>
      <c r="C955" t="s">
        <v>19</v>
      </c>
      <c r="D955" t="s">
        <v>23</v>
      </c>
      <c r="E955" s="14">
        <v>7953174.156172012</v>
      </c>
      <c r="F955" s="14">
        <v>29499613.025724996</v>
      </c>
      <c r="G955" s="13">
        <v>0.26960266052427478</v>
      </c>
      <c r="H955" s="12">
        <v>0</v>
      </c>
      <c r="I955" s="12">
        <v>0</v>
      </c>
      <c r="J955" t="s">
        <v>24</v>
      </c>
      <c r="K955" s="14">
        <v>2369160.1957830014</v>
      </c>
      <c r="L955" s="14">
        <v>7953174.1561720008</v>
      </c>
      <c r="M955" s="13">
        <v>0.29788863531228377</v>
      </c>
      <c r="N955" s="12">
        <v>0</v>
      </c>
      <c r="O955" s="2">
        <f>DATE(LEFT(ALT[[#This Row],[DATEMTH]],4),RIGHT(ALT[[#This Row],[DATEMTH]],2),1)</f>
        <v>43282</v>
      </c>
      <c r="P955" t="str">
        <f>IF(AND(ALT[[#This Row],[DATE]]&gt;=DATE(2023,6,1),ALT[[#This Row],[DATE]]&lt;=DATE(2024,5,31)),"Y","N")</f>
        <v>N</v>
      </c>
      <c r="Q955" t="str">
        <f>LEFT(ALT[[#This Row],[DATEMTH]],4)</f>
        <v>2018</v>
      </c>
    </row>
    <row r="956" spans="1:17" x14ac:dyDescent="0.25">
      <c r="A956" t="s">
        <v>32</v>
      </c>
      <c r="B956" t="s">
        <v>110</v>
      </c>
      <c r="C956" t="s">
        <v>19</v>
      </c>
      <c r="D956" t="s">
        <v>23</v>
      </c>
      <c r="E956" s="14">
        <v>7953174.156172012</v>
      </c>
      <c r="F956" s="14">
        <v>29499613.025724996</v>
      </c>
      <c r="G956" s="13">
        <v>0.26960266052427478</v>
      </c>
      <c r="H956" s="12">
        <v>0</v>
      </c>
      <c r="I956" s="12">
        <v>0</v>
      </c>
      <c r="J956" t="s">
        <v>26</v>
      </c>
      <c r="K956" s="14">
        <v>221496.13307499993</v>
      </c>
      <c r="L956" s="14">
        <v>7953174.1561720008</v>
      </c>
      <c r="M956" s="13">
        <v>2.7850029274551914E-2</v>
      </c>
      <c r="N956" s="12">
        <v>0</v>
      </c>
      <c r="O956" s="2">
        <f>DATE(LEFT(ALT[[#This Row],[DATEMTH]],4),RIGHT(ALT[[#This Row],[DATEMTH]],2),1)</f>
        <v>43282</v>
      </c>
      <c r="P956" t="str">
        <f>IF(AND(ALT[[#This Row],[DATE]]&gt;=DATE(2023,6,1),ALT[[#This Row],[DATE]]&lt;=DATE(2024,5,31)),"Y","N")</f>
        <v>N</v>
      </c>
      <c r="Q956" t="str">
        <f>LEFT(ALT[[#This Row],[DATEMTH]],4)</f>
        <v>2018</v>
      </c>
    </row>
    <row r="957" spans="1:17" x14ac:dyDescent="0.25">
      <c r="A957" t="s">
        <v>32</v>
      </c>
      <c r="B957" t="s">
        <v>110</v>
      </c>
      <c r="C957" t="s">
        <v>19</v>
      </c>
      <c r="D957" t="s">
        <v>23</v>
      </c>
      <c r="E957" s="14">
        <v>7953174.156172012</v>
      </c>
      <c r="F957" s="14">
        <v>29499613.025724996</v>
      </c>
      <c r="G957" s="13">
        <v>0.26960266052427478</v>
      </c>
      <c r="H957" s="12">
        <v>0</v>
      </c>
      <c r="I957" s="12">
        <v>0</v>
      </c>
      <c r="J957" t="s">
        <v>25</v>
      </c>
      <c r="K957" s="14">
        <v>5360636.7233979991</v>
      </c>
      <c r="L957" s="14">
        <v>7953174.1561720008</v>
      </c>
      <c r="M957" s="13">
        <v>0.67402481300348704</v>
      </c>
      <c r="N957" s="12">
        <v>0</v>
      </c>
      <c r="O957" s="2">
        <f>DATE(LEFT(ALT[[#This Row],[DATEMTH]],4),RIGHT(ALT[[#This Row],[DATEMTH]],2),1)</f>
        <v>43282</v>
      </c>
      <c r="P957" t="str">
        <f>IF(AND(ALT[[#This Row],[DATE]]&gt;=DATE(2023,6,1),ALT[[#This Row],[DATE]]&lt;=DATE(2024,5,31)),"Y","N")</f>
        <v>N</v>
      </c>
      <c r="Q957" t="str">
        <f>LEFT(ALT[[#This Row],[DATEMTH]],4)</f>
        <v>2018</v>
      </c>
    </row>
    <row r="958" spans="1:17" x14ac:dyDescent="0.25">
      <c r="A958" t="s">
        <v>32</v>
      </c>
      <c r="B958" t="s">
        <v>110</v>
      </c>
      <c r="C958" t="s">
        <v>20</v>
      </c>
      <c r="D958" t="s">
        <v>23</v>
      </c>
      <c r="E958" s="14">
        <v>9408887.8180480022</v>
      </c>
      <c r="F958" s="14">
        <v>29499613.025724996</v>
      </c>
      <c r="G958" s="13">
        <v>0.31894953367161211</v>
      </c>
      <c r="H958" s="12">
        <v>0</v>
      </c>
      <c r="I958" s="12">
        <v>0</v>
      </c>
      <c r="J958" t="s">
        <v>25</v>
      </c>
      <c r="K958" s="14">
        <v>1220009.4270849992</v>
      </c>
      <c r="L958" s="14">
        <v>9408887.8180479966</v>
      </c>
      <c r="M958" s="13">
        <v>0.12966563643630591</v>
      </c>
      <c r="N958" s="12">
        <v>0</v>
      </c>
      <c r="O958" s="2">
        <f>DATE(LEFT(ALT[[#This Row],[DATEMTH]],4),RIGHT(ALT[[#This Row],[DATEMTH]],2),1)</f>
        <v>43282</v>
      </c>
      <c r="P958" t="str">
        <f>IF(AND(ALT[[#This Row],[DATE]]&gt;=DATE(2023,6,1),ALT[[#This Row],[DATE]]&lt;=DATE(2024,5,31)),"Y","N")</f>
        <v>N</v>
      </c>
      <c r="Q958" t="str">
        <f>LEFT(ALT[[#This Row],[DATEMTH]],4)</f>
        <v>2018</v>
      </c>
    </row>
    <row r="959" spans="1:17" x14ac:dyDescent="0.25">
      <c r="A959" t="s">
        <v>32</v>
      </c>
      <c r="B959" t="s">
        <v>110</v>
      </c>
      <c r="C959" t="s">
        <v>20</v>
      </c>
      <c r="D959" t="s">
        <v>23</v>
      </c>
      <c r="E959" s="14">
        <v>9408887.8180480022</v>
      </c>
      <c r="F959" s="14">
        <v>29499613.025724996</v>
      </c>
      <c r="G959" s="13">
        <v>0.31894953367161211</v>
      </c>
      <c r="H959" s="12">
        <v>0</v>
      </c>
      <c r="I959" s="12">
        <v>0</v>
      </c>
      <c r="J959" t="s">
        <v>16</v>
      </c>
      <c r="K959" s="14">
        <v>3396090.9159249989</v>
      </c>
      <c r="L959" s="14">
        <v>9408887.8180479966</v>
      </c>
      <c r="M959" s="13">
        <v>0.36094498963104493</v>
      </c>
      <c r="N959" s="12">
        <v>0</v>
      </c>
      <c r="O959" s="2">
        <f>DATE(LEFT(ALT[[#This Row],[DATEMTH]],4),RIGHT(ALT[[#This Row],[DATEMTH]],2),1)</f>
        <v>43282</v>
      </c>
      <c r="P959" t="str">
        <f>IF(AND(ALT[[#This Row],[DATE]]&gt;=DATE(2023,6,1),ALT[[#This Row],[DATE]]&lt;=DATE(2024,5,31)),"Y","N")</f>
        <v>N</v>
      </c>
      <c r="Q959" t="str">
        <f>LEFT(ALT[[#This Row],[DATEMTH]],4)</f>
        <v>2018</v>
      </c>
    </row>
    <row r="960" spans="1:17" x14ac:dyDescent="0.25">
      <c r="A960" t="s">
        <v>32</v>
      </c>
      <c r="B960" t="s">
        <v>110</v>
      </c>
      <c r="C960" t="s">
        <v>20</v>
      </c>
      <c r="D960" t="s">
        <v>23</v>
      </c>
      <c r="E960" s="14">
        <v>9408887.8180480022</v>
      </c>
      <c r="F960" s="14">
        <v>29499613.025724996</v>
      </c>
      <c r="G960" s="13">
        <v>0.31894953367161211</v>
      </c>
      <c r="H960" s="12">
        <v>0</v>
      </c>
      <c r="I960" s="12">
        <v>0</v>
      </c>
      <c r="J960" t="s">
        <v>24</v>
      </c>
      <c r="K960" s="14">
        <v>4226507.9018310001</v>
      </c>
      <c r="L960" s="14">
        <v>9408887.8180479966</v>
      </c>
      <c r="M960" s="13">
        <v>0.44920377238676096</v>
      </c>
      <c r="N960" s="12">
        <v>0</v>
      </c>
      <c r="O960" s="2">
        <f>DATE(LEFT(ALT[[#This Row],[DATEMTH]],4),RIGHT(ALT[[#This Row],[DATEMTH]],2),1)</f>
        <v>43282</v>
      </c>
      <c r="P960" t="str">
        <f>IF(AND(ALT[[#This Row],[DATE]]&gt;=DATE(2023,6,1),ALT[[#This Row],[DATE]]&lt;=DATE(2024,5,31)),"Y","N")</f>
        <v>N</v>
      </c>
      <c r="Q960" t="str">
        <f>LEFT(ALT[[#This Row],[DATEMTH]],4)</f>
        <v>2018</v>
      </c>
    </row>
    <row r="961" spans="1:17" x14ac:dyDescent="0.25">
      <c r="A961" t="s">
        <v>32</v>
      </c>
      <c r="B961" t="s">
        <v>110</v>
      </c>
      <c r="C961" t="s">
        <v>20</v>
      </c>
      <c r="D961" t="s">
        <v>23</v>
      </c>
      <c r="E961" s="14">
        <v>9408887.8180480022</v>
      </c>
      <c r="F961" s="14">
        <v>29499613.025724996</v>
      </c>
      <c r="G961" s="13">
        <v>0.31894953367161211</v>
      </c>
      <c r="H961" s="12">
        <v>0</v>
      </c>
      <c r="I961" s="12">
        <v>0</v>
      </c>
      <c r="J961" t="s">
        <v>26</v>
      </c>
      <c r="K961" s="14">
        <v>566279.57320699992</v>
      </c>
      <c r="L961" s="14">
        <v>9408887.8180479966</v>
      </c>
      <c r="M961" s="13">
        <v>6.0185601545888388E-2</v>
      </c>
      <c r="N961" s="12">
        <v>0</v>
      </c>
      <c r="O961" s="2">
        <f>DATE(LEFT(ALT[[#This Row],[DATEMTH]],4),RIGHT(ALT[[#This Row],[DATEMTH]],2),1)</f>
        <v>43282</v>
      </c>
      <c r="P961" t="str">
        <f>IF(AND(ALT[[#This Row],[DATE]]&gt;=DATE(2023,6,1),ALT[[#This Row],[DATE]]&lt;=DATE(2024,5,31)),"Y","N")</f>
        <v>N</v>
      </c>
      <c r="Q961" t="str">
        <f>LEFT(ALT[[#This Row],[DATEMTH]],4)</f>
        <v>2018</v>
      </c>
    </row>
    <row r="962" spans="1:17" x14ac:dyDescent="0.25">
      <c r="A962" t="s">
        <v>32</v>
      </c>
      <c r="B962" t="s">
        <v>111</v>
      </c>
      <c r="C962" t="s">
        <v>15</v>
      </c>
      <c r="D962" t="s">
        <v>22</v>
      </c>
      <c r="E962" s="14">
        <v>833829.23054599983</v>
      </c>
      <c r="F962" s="14">
        <v>4850432.3041419992</v>
      </c>
      <c r="G962" s="13">
        <v>0.17190822967139568</v>
      </c>
      <c r="H962" s="12">
        <v>-8352246.5599999996</v>
      </c>
      <c r="I962" s="12">
        <v>-1.4358199199086044</v>
      </c>
      <c r="J962" t="s">
        <v>26</v>
      </c>
      <c r="K962" s="14">
        <v>93019.254598</v>
      </c>
      <c r="L962" s="14">
        <v>833829.23054599995</v>
      </c>
      <c r="M962" s="13">
        <v>0.11155672071737044</v>
      </c>
      <c r="N962" s="12">
        <v>-0.16017536180568137</v>
      </c>
      <c r="O962" s="2">
        <f>DATE(LEFT(ALT[[#This Row],[DATEMTH]],4),RIGHT(ALT[[#This Row],[DATEMTH]],2),1)</f>
        <v>43282</v>
      </c>
      <c r="P962" t="str">
        <f>IF(AND(ALT[[#This Row],[DATE]]&gt;=DATE(2023,6,1),ALT[[#This Row],[DATE]]&lt;=DATE(2024,5,31)),"Y","N")</f>
        <v>N</v>
      </c>
      <c r="Q962" t="str">
        <f>LEFT(ALT[[#This Row],[DATEMTH]],4)</f>
        <v>2018</v>
      </c>
    </row>
    <row r="963" spans="1:17" x14ac:dyDescent="0.25">
      <c r="A963" t="s">
        <v>32</v>
      </c>
      <c r="B963" t="s">
        <v>111</v>
      </c>
      <c r="C963" t="s">
        <v>15</v>
      </c>
      <c r="D963" t="s">
        <v>22</v>
      </c>
      <c r="E963" s="14">
        <v>833829.23054599983</v>
      </c>
      <c r="F963" s="14">
        <v>4850432.3041419992</v>
      </c>
      <c r="G963" s="13">
        <v>0.17190822967139568</v>
      </c>
      <c r="H963" s="12">
        <v>-8352246.5599999996</v>
      </c>
      <c r="I963" s="12">
        <v>-1.4358199199086044</v>
      </c>
      <c r="J963" t="s">
        <v>16</v>
      </c>
      <c r="K963" s="14">
        <v>256519.16579900004</v>
      </c>
      <c r="L963" s="14">
        <v>833829.23054599995</v>
      </c>
      <c r="M963" s="13">
        <v>0.30763992961847675</v>
      </c>
      <c r="N963" s="12">
        <v>-0.44171553910548994</v>
      </c>
      <c r="O963" s="2">
        <f>DATE(LEFT(ALT[[#This Row],[DATEMTH]],4),RIGHT(ALT[[#This Row],[DATEMTH]],2),1)</f>
        <v>43282</v>
      </c>
      <c r="P963" t="str">
        <f>IF(AND(ALT[[#This Row],[DATE]]&gt;=DATE(2023,6,1),ALT[[#This Row],[DATE]]&lt;=DATE(2024,5,31)),"Y","N")</f>
        <v>N</v>
      </c>
      <c r="Q963" t="str">
        <f>LEFT(ALT[[#This Row],[DATEMTH]],4)</f>
        <v>2018</v>
      </c>
    </row>
    <row r="964" spans="1:17" x14ac:dyDescent="0.25">
      <c r="A964" t="s">
        <v>32</v>
      </c>
      <c r="B964" t="s">
        <v>111</v>
      </c>
      <c r="C964" t="s">
        <v>15</v>
      </c>
      <c r="D964" t="s">
        <v>22</v>
      </c>
      <c r="E964" s="14">
        <v>833829.23054599983</v>
      </c>
      <c r="F964" s="14">
        <v>4850432.3041419992</v>
      </c>
      <c r="G964" s="13">
        <v>0.17190822967139568</v>
      </c>
      <c r="H964" s="12">
        <v>-8352246.5599999996</v>
      </c>
      <c r="I964" s="12">
        <v>-1.4358199199086044</v>
      </c>
      <c r="J964" t="s">
        <v>24</v>
      </c>
      <c r="K964" s="14">
        <v>374164.79582299991</v>
      </c>
      <c r="L964" s="14">
        <v>833829.23054599995</v>
      </c>
      <c r="M964" s="13">
        <v>0.4487307258082005</v>
      </c>
      <c r="N964" s="12">
        <v>-0.64429651479046035</v>
      </c>
      <c r="O964" s="2">
        <f>DATE(LEFT(ALT[[#This Row],[DATEMTH]],4),RIGHT(ALT[[#This Row],[DATEMTH]],2),1)</f>
        <v>43282</v>
      </c>
      <c r="P964" t="str">
        <f>IF(AND(ALT[[#This Row],[DATE]]&gt;=DATE(2023,6,1),ALT[[#This Row],[DATE]]&lt;=DATE(2024,5,31)),"Y","N")</f>
        <v>N</v>
      </c>
      <c r="Q964" t="str">
        <f>LEFT(ALT[[#This Row],[DATEMTH]],4)</f>
        <v>2018</v>
      </c>
    </row>
    <row r="965" spans="1:17" x14ac:dyDescent="0.25">
      <c r="A965" t="s">
        <v>32</v>
      </c>
      <c r="B965" t="s">
        <v>111</v>
      </c>
      <c r="C965" t="s">
        <v>15</v>
      </c>
      <c r="D965" t="s">
        <v>22</v>
      </c>
      <c r="E965" s="14">
        <v>833829.23054599983</v>
      </c>
      <c r="F965" s="14">
        <v>4850432.3041419992</v>
      </c>
      <c r="G965" s="13">
        <v>0.17190822967139568</v>
      </c>
      <c r="H965" s="12">
        <v>-8352246.5599999996</v>
      </c>
      <c r="I965" s="12">
        <v>-1.4358199199086044</v>
      </c>
      <c r="J965" t="s">
        <v>25</v>
      </c>
      <c r="K965" s="14">
        <v>110126.014326</v>
      </c>
      <c r="L965" s="14">
        <v>833829.23054599995</v>
      </c>
      <c r="M965" s="13">
        <v>0.13207262385595234</v>
      </c>
      <c r="N965" s="12">
        <v>-0.18963250420697272</v>
      </c>
      <c r="O965" s="2">
        <f>DATE(LEFT(ALT[[#This Row],[DATEMTH]],4),RIGHT(ALT[[#This Row],[DATEMTH]],2),1)</f>
        <v>43282</v>
      </c>
      <c r="P965" t="str">
        <f>IF(AND(ALT[[#This Row],[DATE]]&gt;=DATE(2023,6,1),ALT[[#This Row],[DATE]]&lt;=DATE(2024,5,31)),"Y","N")</f>
        <v>N</v>
      </c>
      <c r="Q965" t="str">
        <f>LEFT(ALT[[#This Row],[DATEMTH]],4)</f>
        <v>2018</v>
      </c>
    </row>
    <row r="966" spans="1:17" x14ac:dyDescent="0.25">
      <c r="A966" t="s">
        <v>32</v>
      </c>
      <c r="B966" t="s">
        <v>111</v>
      </c>
      <c r="C966" t="s">
        <v>18</v>
      </c>
      <c r="D966" t="s">
        <v>22</v>
      </c>
      <c r="E966" s="14">
        <v>967800.32660800032</v>
      </c>
      <c r="F966" s="14">
        <v>4850432.3041419992</v>
      </c>
      <c r="G966" s="13">
        <v>0.1995286741310775</v>
      </c>
      <c r="H966" s="12">
        <v>-8352246.5599999996</v>
      </c>
      <c r="I966" s="12">
        <v>-1.666512682132653</v>
      </c>
      <c r="J966" t="s">
        <v>24</v>
      </c>
      <c r="K966" s="14">
        <v>335424.3467900001</v>
      </c>
      <c r="L966" s="14">
        <v>967800.32660799997</v>
      </c>
      <c r="M966" s="13">
        <v>0.34658424632446022</v>
      </c>
      <c r="N966" s="12">
        <v>-0.57758704192710031</v>
      </c>
      <c r="O966" s="2">
        <f>DATE(LEFT(ALT[[#This Row],[DATEMTH]],4),RIGHT(ALT[[#This Row],[DATEMTH]],2),1)</f>
        <v>43282</v>
      </c>
      <c r="P966" t="str">
        <f>IF(AND(ALT[[#This Row],[DATE]]&gt;=DATE(2023,6,1),ALT[[#This Row],[DATE]]&lt;=DATE(2024,5,31)),"Y","N")</f>
        <v>N</v>
      </c>
      <c r="Q966" t="str">
        <f>LEFT(ALT[[#This Row],[DATEMTH]],4)</f>
        <v>2018</v>
      </c>
    </row>
    <row r="967" spans="1:17" x14ac:dyDescent="0.25">
      <c r="A967" t="s">
        <v>32</v>
      </c>
      <c r="B967" t="s">
        <v>111</v>
      </c>
      <c r="C967" t="s">
        <v>18</v>
      </c>
      <c r="D967" t="s">
        <v>22</v>
      </c>
      <c r="E967" s="14">
        <v>967800.32660800032</v>
      </c>
      <c r="F967" s="14">
        <v>4850432.3041419992</v>
      </c>
      <c r="G967" s="13">
        <v>0.1995286741310775</v>
      </c>
      <c r="H967" s="12">
        <v>-8352246.5599999996</v>
      </c>
      <c r="I967" s="12">
        <v>-1.666512682132653</v>
      </c>
      <c r="J967" t="s">
        <v>16</v>
      </c>
      <c r="K967" s="14">
        <v>377300.71222199994</v>
      </c>
      <c r="L967" s="14">
        <v>967800.32660799997</v>
      </c>
      <c r="M967" s="13">
        <v>0.38985387982290137</v>
      </c>
      <c r="N967" s="12">
        <v>-0.64969643490348439</v>
      </c>
      <c r="O967" s="2">
        <f>DATE(LEFT(ALT[[#This Row],[DATEMTH]],4),RIGHT(ALT[[#This Row],[DATEMTH]],2),1)</f>
        <v>43282</v>
      </c>
      <c r="P967" t="str">
        <f>IF(AND(ALT[[#This Row],[DATE]]&gt;=DATE(2023,6,1),ALT[[#This Row],[DATE]]&lt;=DATE(2024,5,31)),"Y","N")</f>
        <v>N</v>
      </c>
      <c r="Q967" t="str">
        <f>LEFT(ALT[[#This Row],[DATEMTH]],4)</f>
        <v>2018</v>
      </c>
    </row>
    <row r="968" spans="1:17" x14ac:dyDescent="0.25">
      <c r="A968" t="s">
        <v>32</v>
      </c>
      <c r="B968" t="s">
        <v>111</v>
      </c>
      <c r="C968" t="s">
        <v>18</v>
      </c>
      <c r="D968" t="s">
        <v>22</v>
      </c>
      <c r="E968" s="14">
        <v>967800.32660800032</v>
      </c>
      <c r="F968" s="14">
        <v>4850432.3041419992</v>
      </c>
      <c r="G968" s="13">
        <v>0.1995286741310775</v>
      </c>
      <c r="H968" s="12">
        <v>-8352246.5599999996</v>
      </c>
      <c r="I968" s="12">
        <v>-1.666512682132653</v>
      </c>
      <c r="J968" t="s">
        <v>25</v>
      </c>
      <c r="K968" s="14">
        <v>86769.114669000017</v>
      </c>
      <c r="L968" s="14">
        <v>967800.32660799997</v>
      </c>
      <c r="M968" s="13">
        <v>8.9656008872318949E-2</v>
      </c>
      <c r="N968" s="12">
        <v>-0.1494128758151172</v>
      </c>
      <c r="O968" s="2">
        <f>DATE(LEFT(ALT[[#This Row],[DATEMTH]],4),RIGHT(ALT[[#This Row],[DATEMTH]],2),1)</f>
        <v>43282</v>
      </c>
      <c r="P968" t="str">
        <f>IF(AND(ALT[[#This Row],[DATE]]&gt;=DATE(2023,6,1),ALT[[#This Row],[DATE]]&lt;=DATE(2024,5,31)),"Y","N")</f>
        <v>N</v>
      </c>
      <c r="Q968" t="str">
        <f>LEFT(ALT[[#This Row],[DATEMTH]],4)</f>
        <v>2018</v>
      </c>
    </row>
    <row r="969" spans="1:17" x14ac:dyDescent="0.25">
      <c r="A969" t="s">
        <v>32</v>
      </c>
      <c r="B969" t="s">
        <v>111</v>
      </c>
      <c r="C969" t="s">
        <v>18</v>
      </c>
      <c r="D969" t="s">
        <v>22</v>
      </c>
      <c r="E969" s="14">
        <v>967800.32660800032</v>
      </c>
      <c r="F969" s="14">
        <v>4850432.3041419992</v>
      </c>
      <c r="G969" s="13">
        <v>0.1995286741310775</v>
      </c>
      <c r="H969" s="12">
        <v>-8352246.5599999996</v>
      </c>
      <c r="I969" s="12">
        <v>-1.666512682132653</v>
      </c>
      <c r="J969" t="s">
        <v>26</v>
      </c>
      <c r="K969" s="14">
        <v>168306.15292699999</v>
      </c>
      <c r="L969" s="14">
        <v>967800.32660799997</v>
      </c>
      <c r="M969" s="13">
        <v>0.17390586498031954</v>
      </c>
      <c r="N969" s="12">
        <v>-0.28981632948695135</v>
      </c>
      <c r="O969" s="2">
        <f>DATE(LEFT(ALT[[#This Row],[DATEMTH]],4),RIGHT(ALT[[#This Row],[DATEMTH]],2),1)</f>
        <v>43282</v>
      </c>
      <c r="P969" t="str">
        <f>IF(AND(ALT[[#This Row],[DATE]]&gt;=DATE(2023,6,1),ALT[[#This Row],[DATE]]&lt;=DATE(2024,5,31)),"Y","N")</f>
        <v>N</v>
      </c>
      <c r="Q969" t="str">
        <f>LEFT(ALT[[#This Row],[DATEMTH]],4)</f>
        <v>2018</v>
      </c>
    </row>
    <row r="970" spans="1:17" x14ac:dyDescent="0.25">
      <c r="A970" t="s">
        <v>32</v>
      </c>
      <c r="B970" t="s">
        <v>111</v>
      </c>
      <c r="C970" t="s">
        <v>19</v>
      </c>
      <c r="D970" t="s">
        <v>22</v>
      </c>
      <c r="E970" s="14">
        <v>1336799.980865</v>
      </c>
      <c r="F970" s="14">
        <v>4850432.3041419992</v>
      </c>
      <c r="G970" s="13">
        <v>0.2756042960796396</v>
      </c>
      <c r="H970" s="12">
        <v>-8352246.5599999996</v>
      </c>
      <c r="I970" s="12">
        <v>-2.3019150338523913</v>
      </c>
      <c r="J970" t="s">
        <v>26</v>
      </c>
      <c r="K970" s="14">
        <v>34638.137850000006</v>
      </c>
      <c r="L970" s="14">
        <v>1336799.9808650003</v>
      </c>
      <c r="M970" s="13">
        <v>2.5911234549529826E-2</v>
      </c>
      <c r="N970" s="12">
        <v>-5.9645460355238197E-2</v>
      </c>
      <c r="O970" s="2">
        <f>DATE(LEFT(ALT[[#This Row],[DATEMTH]],4),RIGHT(ALT[[#This Row],[DATEMTH]],2),1)</f>
        <v>43282</v>
      </c>
      <c r="P970" t="str">
        <f>IF(AND(ALT[[#This Row],[DATE]]&gt;=DATE(2023,6,1),ALT[[#This Row],[DATE]]&lt;=DATE(2024,5,31)),"Y","N")</f>
        <v>N</v>
      </c>
      <c r="Q970" t="str">
        <f>LEFT(ALT[[#This Row],[DATEMTH]],4)</f>
        <v>2018</v>
      </c>
    </row>
    <row r="971" spans="1:17" x14ac:dyDescent="0.25">
      <c r="A971" t="s">
        <v>32</v>
      </c>
      <c r="B971" t="s">
        <v>111</v>
      </c>
      <c r="C971" t="s">
        <v>19</v>
      </c>
      <c r="D971" t="s">
        <v>22</v>
      </c>
      <c r="E971" s="14">
        <v>1336799.980865</v>
      </c>
      <c r="F971" s="14">
        <v>4850432.3041419992</v>
      </c>
      <c r="G971" s="13">
        <v>0.2756042960796396</v>
      </c>
      <c r="H971" s="12">
        <v>-8352246.5599999996</v>
      </c>
      <c r="I971" s="12">
        <v>-2.3019150338523913</v>
      </c>
      <c r="J971" t="s">
        <v>16</v>
      </c>
      <c r="K971" s="14">
        <v>245.91534100000001</v>
      </c>
      <c r="L971" s="14">
        <v>1336799.9808650003</v>
      </c>
      <c r="M971" s="13">
        <v>1.8395821702576334E-4</v>
      </c>
      <c r="N971" s="12">
        <v>-4.2345618537228556E-4</v>
      </c>
      <c r="O971" s="2">
        <f>DATE(LEFT(ALT[[#This Row],[DATEMTH]],4),RIGHT(ALT[[#This Row],[DATEMTH]],2),1)</f>
        <v>43282</v>
      </c>
      <c r="P971" t="str">
        <f>IF(AND(ALT[[#This Row],[DATE]]&gt;=DATE(2023,6,1),ALT[[#This Row],[DATE]]&lt;=DATE(2024,5,31)),"Y","N")</f>
        <v>N</v>
      </c>
      <c r="Q971" t="str">
        <f>LEFT(ALT[[#This Row],[DATEMTH]],4)</f>
        <v>2018</v>
      </c>
    </row>
    <row r="972" spans="1:17" x14ac:dyDescent="0.25">
      <c r="A972" t="s">
        <v>32</v>
      </c>
      <c r="B972" t="s">
        <v>111</v>
      </c>
      <c r="C972" t="s">
        <v>19</v>
      </c>
      <c r="D972" t="s">
        <v>22</v>
      </c>
      <c r="E972" s="14">
        <v>1336799.980865</v>
      </c>
      <c r="F972" s="14">
        <v>4850432.3041419992</v>
      </c>
      <c r="G972" s="13">
        <v>0.2756042960796396</v>
      </c>
      <c r="H972" s="12">
        <v>-8352246.5599999996</v>
      </c>
      <c r="I972" s="12">
        <v>-2.3019150338523913</v>
      </c>
      <c r="J972" t="s">
        <v>25</v>
      </c>
      <c r="K972" s="14">
        <v>890660.60168400011</v>
      </c>
      <c r="L972" s="14">
        <v>1336799.9808650003</v>
      </c>
      <c r="M972" s="13">
        <v>0.66626317656563872</v>
      </c>
      <c r="N972" s="12">
        <v>-1.533681222638694</v>
      </c>
      <c r="O972" s="2">
        <f>DATE(LEFT(ALT[[#This Row],[DATEMTH]],4),RIGHT(ALT[[#This Row],[DATEMTH]],2),1)</f>
        <v>43282</v>
      </c>
      <c r="P972" t="str">
        <f>IF(AND(ALT[[#This Row],[DATE]]&gt;=DATE(2023,6,1),ALT[[#This Row],[DATE]]&lt;=DATE(2024,5,31)),"Y","N")</f>
        <v>N</v>
      </c>
      <c r="Q972" t="str">
        <f>LEFT(ALT[[#This Row],[DATEMTH]],4)</f>
        <v>2018</v>
      </c>
    </row>
    <row r="973" spans="1:17" x14ac:dyDescent="0.25">
      <c r="A973" t="s">
        <v>32</v>
      </c>
      <c r="B973" t="s">
        <v>111</v>
      </c>
      <c r="C973" t="s">
        <v>19</v>
      </c>
      <c r="D973" t="s">
        <v>22</v>
      </c>
      <c r="E973" s="14">
        <v>1336799.980865</v>
      </c>
      <c r="F973" s="14">
        <v>4850432.3041419992</v>
      </c>
      <c r="G973" s="13">
        <v>0.2756042960796396</v>
      </c>
      <c r="H973" s="12">
        <v>-8352246.5599999996</v>
      </c>
      <c r="I973" s="12">
        <v>-2.3019150338523913</v>
      </c>
      <c r="J973" t="s">
        <v>24</v>
      </c>
      <c r="K973" s="14">
        <v>411255.32598999998</v>
      </c>
      <c r="L973" s="14">
        <v>1336799.9808650003</v>
      </c>
      <c r="M973" s="13">
        <v>0.30764163066780559</v>
      </c>
      <c r="N973" s="12">
        <v>-0.70816489467308652</v>
      </c>
      <c r="O973" s="2">
        <f>DATE(LEFT(ALT[[#This Row],[DATEMTH]],4),RIGHT(ALT[[#This Row],[DATEMTH]],2),1)</f>
        <v>43282</v>
      </c>
      <c r="P973" t="str">
        <f>IF(AND(ALT[[#This Row],[DATE]]&gt;=DATE(2023,6,1),ALT[[#This Row],[DATE]]&lt;=DATE(2024,5,31)),"Y","N")</f>
        <v>N</v>
      </c>
      <c r="Q973" t="str">
        <f>LEFT(ALT[[#This Row],[DATEMTH]],4)</f>
        <v>2018</v>
      </c>
    </row>
    <row r="974" spans="1:17" x14ac:dyDescent="0.25">
      <c r="A974" t="s">
        <v>32</v>
      </c>
      <c r="B974" t="s">
        <v>111</v>
      </c>
      <c r="C974" t="s">
        <v>20</v>
      </c>
      <c r="D974" t="s">
        <v>22</v>
      </c>
      <c r="E974" s="14">
        <v>1712002.7661229991</v>
      </c>
      <c r="F974" s="14">
        <v>4850432.3041419992</v>
      </c>
      <c r="G974" s="13">
        <v>0.35295880011788722</v>
      </c>
      <c r="H974" s="12">
        <v>-8352246.5599999996</v>
      </c>
      <c r="I974" s="12">
        <v>-2.9479989241063511</v>
      </c>
      <c r="J974" t="s">
        <v>16</v>
      </c>
      <c r="K974" s="14">
        <v>616165.32888799999</v>
      </c>
      <c r="L974" s="14">
        <v>1712002.7661230001</v>
      </c>
      <c r="M974" s="13">
        <v>0.35990907320983334</v>
      </c>
      <c r="N974" s="12">
        <v>-1.0610115605987027</v>
      </c>
      <c r="O974" s="2">
        <f>DATE(LEFT(ALT[[#This Row],[DATEMTH]],4),RIGHT(ALT[[#This Row],[DATEMTH]],2),1)</f>
        <v>43282</v>
      </c>
      <c r="P974" t="str">
        <f>IF(AND(ALT[[#This Row],[DATE]]&gt;=DATE(2023,6,1),ALT[[#This Row],[DATE]]&lt;=DATE(2024,5,31)),"Y","N")</f>
        <v>N</v>
      </c>
      <c r="Q974" t="str">
        <f>LEFT(ALT[[#This Row],[DATEMTH]],4)</f>
        <v>2018</v>
      </c>
    </row>
    <row r="975" spans="1:17" x14ac:dyDescent="0.25">
      <c r="A975" t="s">
        <v>32</v>
      </c>
      <c r="B975" t="s">
        <v>111</v>
      </c>
      <c r="C975" t="s">
        <v>20</v>
      </c>
      <c r="D975" t="s">
        <v>22</v>
      </c>
      <c r="E975" s="14">
        <v>1712002.7661229991</v>
      </c>
      <c r="F975" s="14">
        <v>4850432.3041419992</v>
      </c>
      <c r="G975" s="13">
        <v>0.35295880011788722</v>
      </c>
      <c r="H975" s="12">
        <v>-8352246.5599999996</v>
      </c>
      <c r="I975" s="12">
        <v>-2.9479989241063511</v>
      </c>
      <c r="J975" t="s">
        <v>25</v>
      </c>
      <c r="K975" s="14">
        <v>213871.04741900004</v>
      </c>
      <c r="L975" s="14">
        <v>1712002.7661230001</v>
      </c>
      <c r="M975" s="13">
        <v>0.12492447538699497</v>
      </c>
      <c r="N975" s="12">
        <v>-0.3682772190354115</v>
      </c>
      <c r="O975" s="2">
        <f>DATE(LEFT(ALT[[#This Row],[DATEMTH]],4),RIGHT(ALT[[#This Row],[DATEMTH]],2),1)</f>
        <v>43282</v>
      </c>
      <c r="P975" t="str">
        <f>IF(AND(ALT[[#This Row],[DATE]]&gt;=DATE(2023,6,1),ALT[[#This Row],[DATE]]&lt;=DATE(2024,5,31)),"Y","N")</f>
        <v>N</v>
      </c>
      <c r="Q975" t="str">
        <f>LEFT(ALT[[#This Row],[DATEMTH]],4)</f>
        <v>2018</v>
      </c>
    </row>
    <row r="976" spans="1:17" x14ac:dyDescent="0.25">
      <c r="A976" t="s">
        <v>32</v>
      </c>
      <c r="B976" t="s">
        <v>111</v>
      </c>
      <c r="C976" t="s">
        <v>20</v>
      </c>
      <c r="D976" t="s">
        <v>22</v>
      </c>
      <c r="E976" s="14">
        <v>1712002.7661229991</v>
      </c>
      <c r="F976" s="14">
        <v>4850432.3041419992</v>
      </c>
      <c r="G976" s="13">
        <v>0.35295880011788722</v>
      </c>
      <c r="H976" s="12">
        <v>-8352246.5599999996</v>
      </c>
      <c r="I976" s="12">
        <v>-2.9479989241063511</v>
      </c>
      <c r="J976" t="s">
        <v>24</v>
      </c>
      <c r="K976" s="14">
        <v>776719.53842000011</v>
      </c>
      <c r="L976" s="14">
        <v>1712002.7661230001</v>
      </c>
      <c r="M976" s="13">
        <v>0.4536905861308615</v>
      </c>
      <c r="N976" s="12">
        <v>-1.3374793597909596</v>
      </c>
      <c r="O976" s="2">
        <f>DATE(LEFT(ALT[[#This Row],[DATEMTH]],4),RIGHT(ALT[[#This Row],[DATEMTH]],2),1)</f>
        <v>43282</v>
      </c>
      <c r="P976" t="str">
        <f>IF(AND(ALT[[#This Row],[DATE]]&gt;=DATE(2023,6,1),ALT[[#This Row],[DATE]]&lt;=DATE(2024,5,31)),"Y","N")</f>
        <v>N</v>
      </c>
      <c r="Q976" t="str">
        <f>LEFT(ALT[[#This Row],[DATEMTH]],4)</f>
        <v>2018</v>
      </c>
    </row>
    <row r="977" spans="1:17" x14ac:dyDescent="0.25">
      <c r="A977" t="s">
        <v>32</v>
      </c>
      <c r="B977" t="s">
        <v>111</v>
      </c>
      <c r="C977" t="s">
        <v>20</v>
      </c>
      <c r="D977" t="s">
        <v>22</v>
      </c>
      <c r="E977" s="14">
        <v>1712002.7661229991</v>
      </c>
      <c r="F977" s="14">
        <v>4850432.3041419992</v>
      </c>
      <c r="G977" s="13">
        <v>0.35295880011788722</v>
      </c>
      <c r="H977" s="12">
        <v>-8352246.5599999996</v>
      </c>
      <c r="I977" s="12">
        <v>-2.9479989241063511</v>
      </c>
      <c r="J977" t="s">
        <v>26</v>
      </c>
      <c r="K977" s="14">
        <v>105246.85139599998</v>
      </c>
      <c r="L977" s="14">
        <v>1712002.7661230001</v>
      </c>
      <c r="M977" s="13">
        <v>6.1475865272310228E-2</v>
      </c>
      <c r="N977" s="12">
        <v>-0.18123078468127754</v>
      </c>
      <c r="O977" s="2">
        <f>DATE(LEFT(ALT[[#This Row],[DATEMTH]],4),RIGHT(ALT[[#This Row],[DATEMTH]],2),1)</f>
        <v>43282</v>
      </c>
      <c r="P977" t="str">
        <f>IF(AND(ALT[[#This Row],[DATE]]&gt;=DATE(2023,6,1),ALT[[#This Row],[DATE]]&lt;=DATE(2024,5,31)),"Y","N")</f>
        <v>N</v>
      </c>
      <c r="Q977" t="str">
        <f>LEFT(ALT[[#This Row],[DATEMTH]],4)</f>
        <v>2018</v>
      </c>
    </row>
    <row r="978" spans="1:17" x14ac:dyDescent="0.25">
      <c r="A978" t="s">
        <v>32</v>
      </c>
      <c r="B978" t="s">
        <v>111</v>
      </c>
      <c r="C978" t="s">
        <v>15</v>
      </c>
      <c r="D978" t="s">
        <v>17</v>
      </c>
      <c r="E978" s="14">
        <v>833829.23054599983</v>
      </c>
      <c r="F978" s="14">
        <v>4850432.3041419992</v>
      </c>
      <c r="G978" s="13">
        <v>0.17190822967139568</v>
      </c>
      <c r="H978" s="12">
        <v>-49636957.119999997</v>
      </c>
      <c r="I978" s="12">
        <v>-8.533001424774179</v>
      </c>
      <c r="J978" t="s">
        <v>25</v>
      </c>
      <c r="K978" s="14">
        <v>110126.014326</v>
      </c>
      <c r="L978" s="14">
        <v>833829.23054599995</v>
      </c>
      <c r="M978" s="13">
        <v>0.13207262385595234</v>
      </c>
      <c r="N978" s="12">
        <v>-1.1269758875365055</v>
      </c>
      <c r="O978" s="2">
        <f>DATE(LEFT(ALT[[#This Row],[DATEMTH]],4),RIGHT(ALT[[#This Row],[DATEMTH]],2),1)</f>
        <v>43282</v>
      </c>
      <c r="P978" t="str">
        <f>IF(AND(ALT[[#This Row],[DATE]]&gt;=DATE(2023,6,1),ALT[[#This Row],[DATE]]&lt;=DATE(2024,5,31)),"Y","N")</f>
        <v>N</v>
      </c>
      <c r="Q978" t="str">
        <f>LEFT(ALT[[#This Row],[DATEMTH]],4)</f>
        <v>2018</v>
      </c>
    </row>
    <row r="979" spans="1:17" x14ac:dyDescent="0.25">
      <c r="A979" t="s">
        <v>32</v>
      </c>
      <c r="B979" t="s">
        <v>111</v>
      </c>
      <c r="C979" t="s">
        <v>15</v>
      </c>
      <c r="D979" t="s">
        <v>17</v>
      </c>
      <c r="E979" s="14">
        <v>833829.23054599983</v>
      </c>
      <c r="F979" s="14">
        <v>4850432.3041419992</v>
      </c>
      <c r="G979" s="13">
        <v>0.17190822967139568</v>
      </c>
      <c r="H979" s="12">
        <v>-49636957.119999997</v>
      </c>
      <c r="I979" s="12">
        <v>-8.533001424774179</v>
      </c>
      <c r="J979" t="s">
        <v>16</v>
      </c>
      <c r="K979" s="14">
        <v>256519.16579900004</v>
      </c>
      <c r="L979" s="14">
        <v>833829.23054599995</v>
      </c>
      <c r="M979" s="13">
        <v>0.30763992961847675</v>
      </c>
      <c r="N979" s="12">
        <v>-2.6250919577518901</v>
      </c>
      <c r="O979" s="2">
        <f>DATE(LEFT(ALT[[#This Row],[DATEMTH]],4),RIGHT(ALT[[#This Row],[DATEMTH]],2),1)</f>
        <v>43282</v>
      </c>
      <c r="P979" t="str">
        <f>IF(AND(ALT[[#This Row],[DATE]]&gt;=DATE(2023,6,1),ALT[[#This Row],[DATE]]&lt;=DATE(2024,5,31)),"Y","N")</f>
        <v>N</v>
      </c>
      <c r="Q979" t="str">
        <f>LEFT(ALT[[#This Row],[DATEMTH]],4)</f>
        <v>2018</v>
      </c>
    </row>
    <row r="980" spans="1:17" x14ac:dyDescent="0.25">
      <c r="A980" t="s">
        <v>32</v>
      </c>
      <c r="B980" t="s">
        <v>111</v>
      </c>
      <c r="C980" t="s">
        <v>15</v>
      </c>
      <c r="D980" t="s">
        <v>17</v>
      </c>
      <c r="E980" s="14">
        <v>833829.23054599983</v>
      </c>
      <c r="F980" s="14">
        <v>4850432.3041419992</v>
      </c>
      <c r="G980" s="13">
        <v>0.17190822967139568</v>
      </c>
      <c r="H980" s="12">
        <v>-49636957.119999997</v>
      </c>
      <c r="I980" s="12">
        <v>-8.533001424774179</v>
      </c>
      <c r="J980" t="s">
        <v>26</v>
      </c>
      <c r="K980" s="14">
        <v>93019.254598</v>
      </c>
      <c r="L980" s="14">
        <v>833829.23054599995</v>
      </c>
      <c r="M980" s="13">
        <v>0.11155672071737044</v>
      </c>
      <c r="N980" s="12">
        <v>-0.95191365682445717</v>
      </c>
      <c r="O980" s="2">
        <f>DATE(LEFT(ALT[[#This Row],[DATEMTH]],4),RIGHT(ALT[[#This Row],[DATEMTH]],2),1)</f>
        <v>43282</v>
      </c>
      <c r="P980" t="str">
        <f>IF(AND(ALT[[#This Row],[DATE]]&gt;=DATE(2023,6,1),ALT[[#This Row],[DATE]]&lt;=DATE(2024,5,31)),"Y","N")</f>
        <v>N</v>
      </c>
      <c r="Q980" t="str">
        <f>LEFT(ALT[[#This Row],[DATEMTH]],4)</f>
        <v>2018</v>
      </c>
    </row>
    <row r="981" spans="1:17" x14ac:dyDescent="0.25">
      <c r="A981" t="s">
        <v>32</v>
      </c>
      <c r="B981" t="s">
        <v>111</v>
      </c>
      <c r="C981" t="s">
        <v>15</v>
      </c>
      <c r="D981" t="s">
        <v>17</v>
      </c>
      <c r="E981" s="14">
        <v>833829.23054599983</v>
      </c>
      <c r="F981" s="14">
        <v>4850432.3041419992</v>
      </c>
      <c r="G981" s="13">
        <v>0.17190822967139568</v>
      </c>
      <c r="H981" s="12">
        <v>-49636957.119999997</v>
      </c>
      <c r="I981" s="12">
        <v>-8.533001424774179</v>
      </c>
      <c r="J981" t="s">
        <v>24</v>
      </c>
      <c r="K981" s="14">
        <v>374164.79582299991</v>
      </c>
      <c r="L981" s="14">
        <v>833829.23054599995</v>
      </c>
      <c r="M981" s="13">
        <v>0.4487307258082005</v>
      </c>
      <c r="N981" s="12">
        <v>-3.8290199226613262</v>
      </c>
      <c r="O981" s="2">
        <f>DATE(LEFT(ALT[[#This Row],[DATEMTH]],4),RIGHT(ALT[[#This Row],[DATEMTH]],2),1)</f>
        <v>43282</v>
      </c>
      <c r="P981" t="str">
        <f>IF(AND(ALT[[#This Row],[DATE]]&gt;=DATE(2023,6,1),ALT[[#This Row],[DATE]]&lt;=DATE(2024,5,31)),"Y","N")</f>
        <v>N</v>
      </c>
      <c r="Q981" t="str">
        <f>LEFT(ALT[[#This Row],[DATEMTH]],4)</f>
        <v>2018</v>
      </c>
    </row>
    <row r="982" spans="1:17" x14ac:dyDescent="0.25">
      <c r="A982" t="s">
        <v>32</v>
      </c>
      <c r="B982" t="s">
        <v>111</v>
      </c>
      <c r="C982" t="s">
        <v>18</v>
      </c>
      <c r="D982" t="s">
        <v>17</v>
      </c>
      <c r="E982" s="14">
        <v>967800.32660800032</v>
      </c>
      <c r="F982" s="14">
        <v>4850432.3041419992</v>
      </c>
      <c r="G982" s="13">
        <v>0.1995286741310775</v>
      </c>
      <c r="H982" s="12">
        <v>-49636957.119999997</v>
      </c>
      <c r="I982" s="12">
        <v>-9.9039962420547472</v>
      </c>
      <c r="J982" t="s">
        <v>26</v>
      </c>
      <c r="K982" s="14">
        <v>168306.15292699999</v>
      </c>
      <c r="L982" s="14">
        <v>967800.32660799997</v>
      </c>
      <c r="M982" s="13">
        <v>0.17390586498031954</v>
      </c>
      <c r="N982" s="12">
        <v>-1.7223630332363651</v>
      </c>
      <c r="O982" s="2">
        <f>DATE(LEFT(ALT[[#This Row],[DATEMTH]],4),RIGHT(ALT[[#This Row],[DATEMTH]],2),1)</f>
        <v>43282</v>
      </c>
      <c r="P982" t="str">
        <f>IF(AND(ALT[[#This Row],[DATE]]&gt;=DATE(2023,6,1),ALT[[#This Row],[DATE]]&lt;=DATE(2024,5,31)),"Y","N")</f>
        <v>N</v>
      </c>
      <c r="Q982" t="str">
        <f>LEFT(ALT[[#This Row],[DATEMTH]],4)</f>
        <v>2018</v>
      </c>
    </row>
    <row r="983" spans="1:17" x14ac:dyDescent="0.25">
      <c r="A983" t="s">
        <v>32</v>
      </c>
      <c r="B983" t="s">
        <v>111</v>
      </c>
      <c r="C983" t="s">
        <v>18</v>
      </c>
      <c r="D983" t="s">
        <v>17</v>
      </c>
      <c r="E983" s="14">
        <v>967800.32660800032</v>
      </c>
      <c r="F983" s="14">
        <v>4850432.3041419992</v>
      </c>
      <c r="G983" s="13">
        <v>0.1995286741310775</v>
      </c>
      <c r="H983" s="12">
        <v>-49636957.119999997</v>
      </c>
      <c r="I983" s="12">
        <v>-9.9039962420547472</v>
      </c>
      <c r="J983" t="s">
        <v>24</v>
      </c>
      <c r="K983" s="14">
        <v>335424.3467900001</v>
      </c>
      <c r="L983" s="14">
        <v>967800.32660799997</v>
      </c>
      <c r="M983" s="13">
        <v>0.34658424632446022</v>
      </c>
      <c r="N983" s="12">
        <v>-3.4325690731528309</v>
      </c>
      <c r="O983" s="2">
        <f>DATE(LEFT(ALT[[#This Row],[DATEMTH]],4),RIGHT(ALT[[#This Row],[DATEMTH]],2),1)</f>
        <v>43282</v>
      </c>
      <c r="P983" t="str">
        <f>IF(AND(ALT[[#This Row],[DATE]]&gt;=DATE(2023,6,1),ALT[[#This Row],[DATE]]&lt;=DATE(2024,5,31)),"Y","N")</f>
        <v>N</v>
      </c>
      <c r="Q983" t="str">
        <f>LEFT(ALT[[#This Row],[DATEMTH]],4)</f>
        <v>2018</v>
      </c>
    </row>
    <row r="984" spans="1:17" x14ac:dyDescent="0.25">
      <c r="A984" t="s">
        <v>32</v>
      </c>
      <c r="B984" t="s">
        <v>111</v>
      </c>
      <c r="C984" t="s">
        <v>18</v>
      </c>
      <c r="D984" t="s">
        <v>17</v>
      </c>
      <c r="E984" s="14">
        <v>967800.32660800032</v>
      </c>
      <c r="F984" s="14">
        <v>4850432.3041419992</v>
      </c>
      <c r="G984" s="13">
        <v>0.1995286741310775</v>
      </c>
      <c r="H984" s="12">
        <v>-49636957.119999997</v>
      </c>
      <c r="I984" s="12">
        <v>-9.9039962420547472</v>
      </c>
      <c r="J984" t="s">
        <v>16</v>
      </c>
      <c r="K984" s="14">
        <v>377300.71222199994</v>
      </c>
      <c r="L984" s="14">
        <v>967800.32660799997</v>
      </c>
      <c r="M984" s="13">
        <v>0.38985387982290137</v>
      </c>
      <c r="N984" s="12">
        <v>-3.8611113607164782</v>
      </c>
      <c r="O984" s="2">
        <f>DATE(LEFT(ALT[[#This Row],[DATEMTH]],4),RIGHT(ALT[[#This Row],[DATEMTH]],2),1)</f>
        <v>43282</v>
      </c>
      <c r="P984" t="str">
        <f>IF(AND(ALT[[#This Row],[DATE]]&gt;=DATE(2023,6,1),ALT[[#This Row],[DATE]]&lt;=DATE(2024,5,31)),"Y","N")</f>
        <v>N</v>
      </c>
      <c r="Q984" t="str">
        <f>LEFT(ALT[[#This Row],[DATEMTH]],4)</f>
        <v>2018</v>
      </c>
    </row>
    <row r="985" spans="1:17" x14ac:dyDescent="0.25">
      <c r="A985" t="s">
        <v>32</v>
      </c>
      <c r="B985" t="s">
        <v>111</v>
      </c>
      <c r="C985" t="s">
        <v>18</v>
      </c>
      <c r="D985" t="s">
        <v>17</v>
      </c>
      <c r="E985" s="14">
        <v>967800.32660800032</v>
      </c>
      <c r="F985" s="14">
        <v>4850432.3041419992</v>
      </c>
      <c r="G985" s="13">
        <v>0.1995286741310775</v>
      </c>
      <c r="H985" s="12">
        <v>-49636957.119999997</v>
      </c>
      <c r="I985" s="12">
        <v>-9.9039962420547472</v>
      </c>
      <c r="J985" t="s">
        <v>25</v>
      </c>
      <c r="K985" s="14">
        <v>86769.114669000017</v>
      </c>
      <c r="L985" s="14">
        <v>967800.32660799997</v>
      </c>
      <c r="M985" s="13">
        <v>8.9656008872318949E-2</v>
      </c>
      <c r="N985" s="12">
        <v>-0.88795277494907399</v>
      </c>
      <c r="O985" s="2">
        <f>DATE(LEFT(ALT[[#This Row],[DATEMTH]],4),RIGHT(ALT[[#This Row],[DATEMTH]],2),1)</f>
        <v>43282</v>
      </c>
      <c r="P985" t="str">
        <f>IF(AND(ALT[[#This Row],[DATE]]&gt;=DATE(2023,6,1),ALT[[#This Row],[DATE]]&lt;=DATE(2024,5,31)),"Y","N")</f>
        <v>N</v>
      </c>
      <c r="Q985" t="str">
        <f>LEFT(ALT[[#This Row],[DATEMTH]],4)</f>
        <v>2018</v>
      </c>
    </row>
    <row r="986" spans="1:17" x14ac:dyDescent="0.25">
      <c r="A986" t="s">
        <v>32</v>
      </c>
      <c r="B986" t="s">
        <v>111</v>
      </c>
      <c r="C986" t="s">
        <v>19</v>
      </c>
      <c r="D986" t="s">
        <v>17</v>
      </c>
      <c r="E986" s="14">
        <v>1336799.980865</v>
      </c>
      <c r="F986" s="14">
        <v>4850432.3041419992</v>
      </c>
      <c r="G986" s="13">
        <v>0.2756042960796396</v>
      </c>
      <c r="H986" s="12">
        <v>-49636957.119999997</v>
      </c>
      <c r="I986" s="12">
        <v>-13.680158626592855</v>
      </c>
      <c r="J986" t="s">
        <v>16</v>
      </c>
      <c r="K986" s="14">
        <v>245.91534100000001</v>
      </c>
      <c r="L986" s="14">
        <v>1336799.9808650003</v>
      </c>
      <c r="M986" s="13">
        <v>1.8395821702576334E-4</v>
      </c>
      <c r="N986" s="12">
        <v>-2.516577589577637E-3</v>
      </c>
      <c r="O986" s="2">
        <f>DATE(LEFT(ALT[[#This Row],[DATEMTH]],4),RIGHT(ALT[[#This Row],[DATEMTH]],2),1)</f>
        <v>43282</v>
      </c>
      <c r="P986" t="str">
        <f>IF(AND(ALT[[#This Row],[DATE]]&gt;=DATE(2023,6,1),ALT[[#This Row],[DATE]]&lt;=DATE(2024,5,31)),"Y","N")</f>
        <v>N</v>
      </c>
      <c r="Q986" t="str">
        <f>LEFT(ALT[[#This Row],[DATEMTH]],4)</f>
        <v>2018</v>
      </c>
    </row>
    <row r="987" spans="1:17" x14ac:dyDescent="0.25">
      <c r="A987" t="s">
        <v>32</v>
      </c>
      <c r="B987" t="s">
        <v>111</v>
      </c>
      <c r="C987" t="s">
        <v>19</v>
      </c>
      <c r="D987" t="s">
        <v>17</v>
      </c>
      <c r="E987" s="14">
        <v>1336799.980865</v>
      </c>
      <c r="F987" s="14">
        <v>4850432.3041419992</v>
      </c>
      <c r="G987" s="13">
        <v>0.2756042960796396</v>
      </c>
      <c r="H987" s="12">
        <v>-49636957.119999997</v>
      </c>
      <c r="I987" s="12">
        <v>-13.680158626592855</v>
      </c>
      <c r="J987" t="s">
        <v>24</v>
      </c>
      <c r="K987" s="14">
        <v>411255.32598999998</v>
      </c>
      <c r="L987" s="14">
        <v>1336799.9808650003</v>
      </c>
      <c r="M987" s="13">
        <v>0.30764163066780559</v>
      </c>
      <c r="N987" s="12">
        <v>-4.2085863076792736</v>
      </c>
      <c r="O987" s="2">
        <f>DATE(LEFT(ALT[[#This Row],[DATEMTH]],4),RIGHT(ALT[[#This Row],[DATEMTH]],2),1)</f>
        <v>43282</v>
      </c>
      <c r="P987" t="str">
        <f>IF(AND(ALT[[#This Row],[DATE]]&gt;=DATE(2023,6,1),ALT[[#This Row],[DATE]]&lt;=DATE(2024,5,31)),"Y","N")</f>
        <v>N</v>
      </c>
      <c r="Q987" t="str">
        <f>LEFT(ALT[[#This Row],[DATEMTH]],4)</f>
        <v>2018</v>
      </c>
    </row>
    <row r="988" spans="1:17" x14ac:dyDescent="0.25">
      <c r="A988" t="s">
        <v>32</v>
      </c>
      <c r="B988" t="s">
        <v>111</v>
      </c>
      <c r="C988" t="s">
        <v>19</v>
      </c>
      <c r="D988" t="s">
        <v>17</v>
      </c>
      <c r="E988" s="14">
        <v>1336799.980865</v>
      </c>
      <c r="F988" s="14">
        <v>4850432.3041419992</v>
      </c>
      <c r="G988" s="13">
        <v>0.2756042960796396</v>
      </c>
      <c r="H988" s="12">
        <v>-49636957.119999997</v>
      </c>
      <c r="I988" s="12">
        <v>-13.680158626592855</v>
      </c>
      <c r="J988" t="s">
        <v>26</v>
      </c>
      <c r="K988" s="14">
        <v>34638.137850000006</v>
      </c>
      <c r="L988" s="14">
        <v>1336799.9808650003</v>
      </c>
      <c r="M988" s="13">
        <v>2.5911234549529826E-2</v>
      </c>
      <c r="N988" s="12">
        <v>-0.35446979884842128</v>
      </c>
      <c r="O988" s="2">
        <f>DATE(LEFT(ALT[[#This Row],[DATEMTH]],4),RIGHT(ALT[[#This Row],[DATEMTH]],2),1)</f>
        <v>43282</v>
      </c>
      <c r="P988" t="str">
        <f>IF(AND(ALT[[#This Row],[DATE]]&gt;=DATE(2023,6,1),ALT[[#This Row],[DATE]]&lt;=DATE(2024,5,31)),"Y","N")</f>
        <v>N</v>
      </c>
      <c r="Q988" t="str">
        <f>LEFT(ALT[[#This Row],[DATEMTH]],4)</f>
        <v>2018</v>
      </c>
    </row>
    <row r="989" spans="1:17" x14ac:dyDescent="0.25">
      <c r="A989" t="s">
        <v>32</v>
      </c>
      <c r="B989" t="s">
        <v>111</v>
      </c>
      <c r="C989" t="s">
        <v>19</v>
      </c>
      <c r="D989" t="s">
        <v>17</v>
      </c>
      <c r="E989" s="14">
        <v>1336799.980865</v>
      </c>
      <c r="F989" s="14">
        <v>4850432.3041419992</v>
      </c>
      <c r="G989" s="13">
        <v>0.2756042960796396</v>
      </c>
      <c r="H989" s="12">
        <v>-49636957.119999997</v>
      </c>
      <c r="I989" s="12">
        <v>-13.680158626592855</v>
      </c>
      <c r="J989" t="s">
        <v>25</v>
      </c>
      <c r="K989" s="14">
        <v>890660.60168400011</v>
      </c>
      <c r="L989" s="14">
        <v>1336799.9808650003</v>
      </c>
      <c r="M989" s="13">
        <v>0.66626317656563872</v>
      </c>
      <c r="N989" s="12">
        <v>-9.1145859424755802</v>
      </c>
      <c r="O989" s="2">
        <f>DATE(LEFT(ALT[[#This Row],[DATEMTH]],4),RIGHT(ALT[[#This Row],[DATEMTH]],2),1)</f>
        <v>43282</v>
      </c>
      <c r="P989" t="str">
        <f>IF(AND(ALT[[#This Row],[DATE]]&gt;=DATE(2023,6,1),ALT[[#This Row],[DATE]]&lt;=DATE(2024,5,31)),"Y","N")</f>
        <v>N</v>
      </c>
      <c r="Q989" t="str">
        <f>LEFT(ALT[[#This Row],[DATEMTH]],4)</f>
        <v>2018</v>
      </c>
    </row>
    <row r="990" spans="1:17" x14ac:dyDescent="0.25">
      <c r="A990" t="s">
        <v>32</v>
      </c>
      <c r="B990" t="s">
        <v>111</v>
      </c>
      <c r="C990" t="s">
        <v>20</v>
      </c>
      <c r="D990" t="s">
        <v>17</v>
      </c>
      <c r="E990" s="14">
        <v>1712002.7661229991</v>
      </c>
      <c r="F990" s="14">
        <v>4850432.3041419992</v>
      </c>
      <c r="G990" s="13">
        <v>0.35295880011788722</v>
      </c>
      <c r="H990" s="12">
        <v>-49636957.119999997</v>
      </c>
      <c r="I990" s="12">
        <v>-17.519800826578219</v>
      </c>
      <c r="J990" t="s">
        <v>16</v>
      </c>
      <c r="K990" s="14">
        <v>616165.32888799999</v>
      </c>
      <c r="L990" s="14">
        <v>1712002.7661230001</v>
      </c>
      <c r="M990" s="13">
        <v>0.35990907320983334</v>
      </c>
      <c r="N990" s="12">
        <v>-6.3055352783146388</v>
      </c>
      <c r="O990" s="2">
        <f>DATE(LEFT(ALT[[#This Row],[DATEMTH]],4),RIGHT(ALT[[#This Row],[DATEMTH]],2),1)</f>
        <v>43282</v>
      </c>
      <c r="P990" t="str">
        <f>IF(AND(ALT[[#This Row],[DATE]]&gt;=DATE(2023,6,1),ALT[[#This Row],[DATE]]&lt;=DATE(2024,5,31)),"Y","N")</f>
        <v>N</v>
      </c>
      <c r="Q990" t="str">
        <f>LEFT(ALT[[#This Row],[DATEMTH]],4)</f>
        <v>2018</v>
      </c>
    </row>
    <row r="991" spans="1:17" x14ac:dyDescent="0.25">
      <c r="A991" t="s">
        <v>32</v>
      </c>
      <c r="B991" t="s">
        <v>111</v>
      </c>
      <c r="C991" t="s">
        <v>20</v>
      </c>
      <c r="D991" t="s">
        <v>17</v>
      </c>
      <c r="E991" s="14">
        <v>1712002.7661229991</v>
      </c>
      <c r="F991" s="14">
        <v>4850432.3041419992</v>
      </c>
      <c r="G991" s="13">
        <v>0.35295880011788722</v>
      </c>
      <c r="H991" s="12">
        <v>-49636957.119999997</v>
      </c>
      <c r="I991" s="12">
        <v>-17.519800826578219</v>
      </c>
      <c r="J991" t="s">
        <v>24</v>
      </c>
      <c r="K991" s="14">
        <v>776719.53842000011</v>
      </c>
      <c r="L991" s="14">
        <v>1712002.7661230001</v>
      </c>
      <c r="M991" s="13">
        <v>0.4536905861308615</v>
      </c>
      <c r="N991" s="12">
        <v>-7.948568705906224</v>
      </c>
      <c r="O991" s="2">
        <f>DATE(LEFT(ALT[[#This Row],[DATEMTH]],4),RIGHT(ALT[[#This Row],[DATEMTH]],2),1)</f>
        <v>43282</v>
      </c>
      <c r="P991" t="str">
        <f>IF(AND(ALT[[#This Row],[DATE]]&gt;=DATE(2023,6,1),ALT[[#This Row],[DATE]]&lt;=DATE(2024,5,31)),"Y","N")</f>
        <v>N</v>
      </c>
      <c r="Q991" t="str">
        <f>LEFT(ALT[[#This Row],[DATEMTH]],4)</f>
        <v>2018</v>
      </c>
    </row>
    <row r="992" spans="1:17" x14ac:dyDescent="0.25">
      <c r="A992" t="s">
        <v>32</v>
      </c>
      <c r="B992" t="s">
        <v>111</v>
      </c>
      <c r="C992" t="s">
        <v>20</v>
      </c>
      <c r="D992" t="s">
        <v>17</v>
      </c>
      <c r="E992" s="14">
        <v>1712002.7661229991</v>
      </c>
      <c r="F992" s="14">
        <v>4850432.3041419992</v>
      </c>
      <c r="G992" s="13">
        <v>0.35295880011788722</v>
      </c>
      <c r="H992" s="12">
        <v>-49636957.119999997</v>
      </c>
      <c r="I992" s="12">
        <v>-17.519800826578219</v>
      </c>
      <c r="J992" t="s">
        <v>26</v>
      </c>
      <c r="K992" s="14">
        <v>105246.85139599998</v>
      </c>
      <c r="L992" s="14">
        <v>1712002.7661230001</v>
      </c>
      <c r="M992" s="13">
        <v>6.1475865272310228E-2</v>
      </c>
      <c r="N992" s="12">
        <v>-1.077044915212432</v>
      </c>
      <c r="O992" s="2">
        <f>DATE(LEFT(ALT[[#This Row],[DATEMTH]],4),RIGHT(ALT[[#This Row],[DATEMTH]],2),1)</f>
        <v>43282</v>
      </c>
      <c r="P992" t="str">
        <f>IF(AND(ALT[[#This Row],[DATE]]&gt;=DATE(2023,6,1),ALT[[#This Row],[DATE]]&lt;=DATE(2024,5,31)),"Y","N")</f>
        <v>N</v>
      </c>
      <c r="Q992" t="str">
        <f>LEFT(ALT[[#This Row],[DATEMTH]],4)</f>
        <v>2018</v>
      </c>
    </row>
    <row r="993" spans="1:17" x14ac:dyDescent="0.25">
      <c r="A993" t="s">
        <v>32</v>
      </c>
      <c r="B993" t="s">
        <v>111</v>
      </c>
      <c r="C993" t="s">
        <v>20</v>
      </c>
      <c r="D993" t="s">
        <v>17</v>
      </c>
      <c r="E993" s="14">
        <v>1712002.7661229991</v>
      </c>
      <c r="F993" s="14">
        <v>4850432.3041419992</v>
      </c>
      <c r="G993" s="13">
        <v>0.35295880011788722</v>
      </c>
      <c r="H993" s="12">
        <v>-49636957.119999997</v>
      </c>
      <c r="I993" s="12">
        <v>-17.519800826578219</v>
      </c>
      <c r="J993" t="s">
        <v>25</v>
      </c>
      <c r="K993" s="14">
        <v>213871.04741900004</v>
      </c>
      <c r="L993" s="14">
        <v>1712002.7661230001</v>
      </c>
      <c r="M993" s="13">
        <v>0.12492447538699497</v>
      </c>
      <c r="N993" s="12">
        <v>-2.188651927144925</v>
      </c>
      <c r="O993" s="2">
        <f>DATE(LEFT(ALT[[#This Row],[DATEMTH]],4),RIGHT(ALT[[#This Row],[DATEMTH]],2),1)</f>
        <v>43282</v>
      </c>
      <c r="P993" t="str">
        <f>IF(AND(ALT[[#This Row],[DATE]]&gt;=DATE(2023,6,1),ALT[[#This Row],[DATE]]&lt;=DATE(2024,5,31)),"Y","N")</f>
        <v>N</v>
      </c>
      <c r="Q993" t="str">
        <f>LEFT(ALT[[#This Row],[DATEMTH]],4)</f>
        <v>2018</v>
      </c>
    </row>
    <row r="994" spans="1:17" x14ac:dyDescent="0.25">
      <c r="A994" t="s">
        <v>32</v>
      </c>
      <c r="B994" t="s">
        <v>111</v>
      </c>
      <c r="C994" t="s">
        <v>15</v>
      </c>
      <c r="D994" t="s">
        <v>23</v>
      </c>
      <c r="E994" s="14">
        <v>833829.23054599983</v>
      </c>
      <c r="F994" s="14">
        <v>4850432.3041419992</v>
      </c>
      <c r="G994" s="13">
        <v>0.17190822967139568</v>
      </c>
      <c r="H994" s="12">
        <v>0</v>
      </c>
      <c r="I994" s="12">
        <v>0</v>
      </c>
      <c r="J994" t="s">
        <v>16</v>
      </c>
      <c r="K994" s="14">
        <v>256519.16579900004</v>
      </c>
      <c r="L994" s="14">
        <v>833829.23054599995</v>
      </c>
      <c r="M994" s="13">
        <v>0.30763992961847675</v>
      </c>
      <c r="N994" s="12">
        <v>0</v>
      </c>
      <c r="O994" s="2">
        <f>DATE(LEFT(ALT[[#This Row],[DATEMTH]],4),RIGHT(ALT[[#This Row],[DATEMTH]],2),1)</f>
        <v>43282</v>
      </c>
      <c r="P994" t="str">
        <f>IF(AND(ALT[[#This Row],[DATE]]&gt;=DATE(2023,6,1),ALT[[#This Row],[DATE]]&lt;=DATE(2024,5,31)),"Y","N")</f>
        <v>N</v>
      </c>
      <c r="Q994" t="str">
        <f>LEFT(ALT[[#This Row],[DATEMTH]],4)</f>
        <v>2018</v>
      </c>
    </row>
    <row r="995" spans="1:17" x14ac:dyDescent="0.25">
      <c r="A995" t="s">
        <v>32</v>
      </c>
      <c r="B995" t="s">
        <v>111</v>
      </c>
      <c r="C995" t="s">
        <v>15</v>
      </c>
      <c r="D995" t="s">
        <v>23</v>
      </c>
      <c r="E995" s="14">
        <v>833829.23054599983</v>
      </c>
      <c r="F995" s="14">
        <v>4850432.3041419992</v>
      </c>
      <c r="G995" s="13">
        <v>0.17190822967139568</v>
      </c>
      <c r="H995" s="12">
        <v>0</v>
      </c>
      <c r="I995" s="12">
        <v>0</v>
      </c>
      <c r="J995" t="s">
        <v>25</v>
      </c>
      <c r="K995" s="14">
        <v>110126.014326</v>
      </c>
      <c r="L995" s="14">
        <v>833829.23054599995</v>
      </c>
      <c r="M995" s="13">
        <v>0.13207262385595234</v>
      </c>
      <c r="N995" s="12">
        <v>0</v>
      </c>
      <c r="O995" s="2">
        <f>DATE(LEFT(ALT[[#This Row],[DATEMTH]],4),RIGHT(ALT[[#This Row],[DATEMTH]],2),1)</f>
        <v>43282</v>
      </c>
      <c r="P995" t="str">
        <f>IF(AND(ALT[[#This Row],[DATE]]&gt;=DATE(2023,6,1),ALT[[#This Row],[DATE]]&lt;=DATE(2024,5,31)),"Y","N")</f>
        <v>N</v>
      </c>
      <c r="Q995" t="str">
        <f>LEFT(ALT[[#This Row],[DATEMTH]],4)</f>
        <v>2018</v>
      </c>
    </row>
    <row r="996" spans="1:17" x14ac:dyDescent="0.25">
      <c r="A996" t="s">
        <v>32</v>
      </c>
      <c r="B996" t="s">
        <v>111</v>
      </c>
      <c r="C996" t="s">
        <v>15</v>
      </c>
      <c r="D996" t="s">
        <v>23</v>
      </c>
      <c r="E996" s="14">
        <v>833829.23054599983</v>
      </c>
      <c r="F996" s="14">
        <v>4850432.3041419992</v>
      </c>
      <c r="G996" s="13">
        <v>0.17190822967139568</v>
      </c>
      <c r="H996" s="12">
        <v>0</v>
      </c>
      <c r="I996" s="12">
        <v>0</v>
      </c>
      <c r="J996" t="s">
        <v>26</v>
      </c>
      <c r="K996" s="14">
        <v>93019.254598</v>
      </c>
      <c r="L996" s="14">
        <v>833829.23054599995</v>
      </c>
      <c r="M996" s="13">
        <v>0.11155672071737044</v>
      </c>
      <c r="N996" s="12">
        <v>0</v>
      </c>
      <c r="O996" s="2">
        <f>DATE(LEFT(ALT[[#This Row],[DATEMTH]],4),RIGHT(ALT[[#This Row],[DATEMTH]],2),1)</f>
        <v>43282</v>
      </c>
      <c r="P996" t="str">
        <f>IF(AND(ALT[[#This Row],[DATE]]&gt;=DATE(2023,6,1),ALT[[#This Row],[DATE]]&lt;=DATE(2024,5,31)),"Y","N")</f>
        <v>N</v>
      </c>
      <c r="Q996" t="str">
        <f>LEFT(ALT[[#This Row],[DATEMTH]],4)</f>
        <v>2018</v>
      </c>
    </row>
    <row r="997" spans="1:17" x14ac:dyDescent="0.25">
      <c r="A997" t="s">
        <v>32</v>
      </c>
      <c r="B997" t="s">
        <v>111</v>
      </c>
      <c r="C997" t="s">
        <v>15</v>
      </c>
      <c r="D997" t="s">
        <v>23</v>
      </c>
      <c r="E997" s="14">
        <v>833829.23054599983</v>
      </c>
      <c r="F997" s="14">
        <v>4850432.3041419992</v>
      </c>
      <c r="G997" s="13">
        <v>0.17190822967139568</v>
      </c>
      <c r="H997" s="12">
        <v>0</v>
      </c>
      <c r="I997" s="12">
        <v>0</v>
      </c>
      <c r="J997" t="s">
        <v>24</v>
      </c>
      <c r="K997" s="14">
        <v>374164.79582299991</v>
      </c>
      <c r="L997" s="14">
        <v>833829.23054599995</v>
      </c>
      <c r="M997" s="13">
        <v>0.4487307258082005</v>
      </c>
      <c r="N997" s="12">
        <v>0</v>
      </c>
      <c r="O997" s="2">
        <f>DATE(LEFT(ALT[[#This Row],[DATEMTH]],4),RIGHT(ALT[[#This Row],[DATEMTH]],2),1)</f>
        <v>43282</v>
      </c>
      <c r="P997" t="str">
        <f>IF(AND(ALT[[#This Row],[DATE]]&gt;=DATE(2023,6,1),ALT[[#This Row],[DATE]]&lt;=DATE(2024,5,31)),"Y","N")</f>
        <v>N</v>
      </c>
      <c r="Q997" t="str">
        <f>LEFT(ALT[[#This Row],[DATEMTH]],4)</f>
        <v>2018</v>
      </c>
    </row>
    <row r="998" spans="1:17" x14ac:dyDescent="0.25">
      <c r="A998" t="s">
        <v>32</v>
      </c>
      <c r="B998" t="s">
        <v>111</v>
      </c>
      <c r="C998" t="s">
        <v>18</v>
      </c>
      <c r="D998" t="s">
        <v>23</v>
      </c>
      <c r="E998" s="14">
        <v>967800.32660800032</v>
      </c>
      <c r="F998" s="14">
        <v>4850432.3041419992</v>
      </c>
      <c r="G998" s="13">
        <v>0.1995286741310775</v>
      </c>
      <c r="H998" s="12">
        <v>0</v>
      </c>
      <c r="I998" s="12">
        <v>0</v>
      </c>
      <c r="J998" t="s">
        <v>25</v>
      </c>
      <c r="K998" s="14">
        <v>86769.114669000017</v>
      </c>
      <c r="L998" s="14">
        <v>967800.32660799997</v>
      </c>
      <c r="M998" s="13">
        <v>8.9656008872318949E-2</v>
      </c>
      <c r="N998" s="12">
        <v>0</v>
      </c>
      <c r="O998" s="2">
        <f>DATE(LEFT(ALT[[#This Row],[DATEMTH]],4),RIGHT(ALT[[#This Row],[DATEMTH]],2),1)</f>
        <v>43282</v>
      </c>
      <c r="P998" t="str">
        <f>IF(AND(ALT[[#This Row],[DATE]]&gt;=DATE(2023,6,1),ALT[[#This Row],[DATE]]&lt;=DATE(2024,5,31)),"Y","N")</f>
        <v>N</v>
      </c>
      <c r="Q998" t="str">
        <f>LEFT(ALT[[#This Row],[DATEMTH]],4)</f>
        <v>2018</v>
      </c>
    </row>
    <row r="999" spans="1:17" x14ac:dyDescent="0.25">
      <c r="A999" t="s">
        <v>32</v>
      </c>
      <c r="B999" t="s">
        <v>111</v>
      </c>
      <c r="C999" t="s">
        <v>18</v>
      </c>
      <c r="D999" t="s">
        <v>23</v>
      </c>
      <c r="E999" s="14">
        <v>967800.32660800032</v>
      </c>
      <c r="F999" s="14">
        <v>4850432.3041419992</v>
      </c>
      <c r="G999" s="13">
        <v>0.1995286741310775</v>
      </c>
      <c r="H999" s="12">
        <v>0</v>
      </c>
      <c r="I999" s="12">
        <v>0</v>
      </c>
      <c r="J999" t="s">
        <v>16</v>
      </c>
      <c r="K999" s="14">
        <v>377300.71222199994</v>
      </c>
      <c r="L999" s="14">
        <v>967800.32660799997</v>
      </c>
      <c r="M999" s="13">
        <v>0.38985387982290137</v>
      </c>
      <c r="N999" s="12">
        <v>0</v>
      </c>
      <c r="O999" s="2">
        <f>DATE(LEFT(ALT[[#This Row],[DATEMTH]],4),RIGHT(ALT[[#This Row],[DATEMTH]],2),1)</f>
        <v>43282</v>
      </c>
      <c r="P999" t="str">
        <f>IF(AND(ALT[[#This Row],[DATE]]&gt;=DATE(2023,6,1),ALT[[#This Row],[DATE]]&lt;=DATE(2024,5,31)),"Y","N")</f>
        <v>N</v>
      </c>
      <c r="Q999" t="str">
        <f>LEFT(ALT[[#This Row],[DATEMTH]],4)</f>
        <v>2018</v>
      </c>
    </row>
    <row r="1000" spans="1:17" x14ac:dyDescent="0.25">
      <c r="A1000" t="s">
        <v>32</v>
      </c>
      <c r="B1000" t="s">
        <v>111</v>
      </c>
      <c r="C1000" t="s">
        <v>18</v>
      </c>
      <c r="D1000" t="s">
        <v>23</v>
      </c>
      <c r="E1000" s="14">
        <v>967800.32660800032</v>
      </c>
      <c r="F1000" s="14">
        <v>4850432.3041419992</v>
      </c>
      <c r="G1000" s="13">
        <v>0.1995286741310775</v>
      </c>
      <c r="H1000" s="12">
        <v>0</v>
      </c>
      <c r="I1000" s="12">
        <v>0</v>
      </c>
      <c r="J1000" t="s">
        <v>24</v>
      </c>
      <c r="K1000" s="14">
        <v>335424.3467900001</v>
      </c>
      <c r="L1000" s="14">
        <v>967800.32660799997</v>
      </c>
      <c r="M1000" s="13">
        <v>0.34658424632446022</v>
      </c>
      <c r="N1000" s="12">
        <v>0</v>
      </c>
      <c r="O1000" s="2">
        <f>DATE(LEFT(ALT[[#This Row],[DATEMTH]],4),RIGHT(ALT[[#This Row],[DATEMTH]],2),1)</f>
        <v>43282</v>
      </c>
      <c r="P1000" t="str">
        <f>IF(AND(ALT[[#This Row],[DATE]]&gt;=DATE(2023,6,1),ALT[[#This Row],[DATE]]&lt;=DATE(2024,5,31)),"Y","N")</f>
        <v>N</v>
      </c>
      <c r="Q1000" t="str">
        <f>LEFT(ALT[[#This Row],[DATEMTH]],4)</f>
        <v>2018</v>
      </c>
    </row>
    <row r="1001" spans="1:17" x14ac:dyDescent="0.25">
      <c r="A1001" t="s">
        <v>32</v>
      </c>
      <c r="B1001" t="s">
        <v>111</v>
      </c>
      <c r="C1001" t="s">
        <v>18</v>
      </c>
      <c r="D1001" t="s">
        <v>23</v>
      </c>
      <c r="E1001" s="14">
        <v>967800.32660800032</v>
      </c>
      <c r="F1001" s="14">
        <v>4850432.3041419992</v>
      </c>
      <c r="G1001" s="13">
        <v>0.1995286741310775</v>
      </c>
      <c r="H1001" s="12">
        <v>0</v>
      </c>
      <c r="I1001" s="12">
        <v>0</v>
      </c>
      <c r="J1001" t="s">
        <v>26</v>
      </c>
      <c r="K1001" s="14">
        <v>168306.15292699999</v>
      </c>
      <c r="L1001" s="14">
        <v>967800.32660799997</v>
      </c>
      <c r="M1001" s="13">
        <v>0.17390586498031954</v>
      </c>
      <c r="N1001" s="12">
        <v>0</v>
      </c>
      <c r="O1001" s="2">
        <f>DATE(LEFT(ALT[[#This Row],[DATEMTH]],4),RIGHT(ALT[[#This Row],[DATEMTH]],2),1)</f>
        <v>43282</v>
      </c>
      <c r="P1001" t="str">
        <f>IF(AND(ALT[[#This Row],[DATE]]&gt;=DATE(2023,6,1),ALT[[#This Row],[DATE]]&lt;=DATE(2024,5,31)),"Y","N")</f>
        <v>N</v>
      </c>
      <c r="Q1001" t="str">
        <f>LEFT(ALT[[#This Row],[DATEMTH]],4)</f>
        <v>2018</v>
      </c>
    </row>
    <row r="1002" spans="1:17" x14ac:dyDescent="0.25">
      <c r="A1002" t="s">
        <v>32</v>
      </c>
      <c r="B1002" t="s">
        <v>111</v>
      </c>
      <c r="C1002" t="s">
        <v>19</v>
      </c>
      <c r="D1002" t="s">
        <v>23</v>
      </c>
      <c r="E1002" s="14">
        <v>1336799.980865</v>
      </c>
      <c r="F1002" s="14">
        <v>4850432.3041419992</v>
      </c>
      <c r="G1002" s="13">
        <v>0.2756042960796396</v>
      </c>
      <c r="H1002" s="12">
        <v>0</v>
      </c>
      <c r="I1002" s="12">
        <v>0</v>
      </c>
      <c r="J1002" t="s">
        <v>25</v>
      </c>
      <c r="K1002" s="14">
        <v>890660.60168400011</v>
      </c>
      <c r="L1002" s="14">
        <v>1336799.9808650003</v>
      </c>
      <c r="M1002" s="13">
        <v>0.66626317656563872</v>
      </c>
      <c r="N1002" s="12">
        <v>0</v>
      </c>
      <c r="O1002" s="2">
        <f>DATE(LEFT(ALT[[#This Row],[DATEMTH]],4),RIGHT(ALT[[#This Row],[DATEMTH]],2),1)</f>
        <v>43282</v>
      </c>
      <c r="P1002" t="str">
        <f>IF(AND(ALT[[#This Row],[DATE]]&gt;=DATE(2023,6,1),ALT[[#This Row],[DATE]]&lt;=DATE(2024,5,31)),"Y","N")</f>
        <v>N</v>
      </c>
      <c r="Q1002" t="str">
        <f>LEFT(ALT[[#This Row],[DATEMTH]],4)</f>
        <v>2018</v>
      </c>
    </row>
    <row r="1003" spans="1:17" x14ac:dyDescent="0.25">
      <c r="A1003" t="s">
        <v>32</v>
      </c>
      <c r="B1003" t="s">
        <v>111</v>
      </c>
      <c r="C1003" t="s">
        <v>19</v>
      </c>
      <c r="D1003" t="s">
        <v>23</v>
      </c>
      <c r="E1003" s="14">
        <v>1336799.980865</v>
      </c>
      <c r="F1003" s="14">
        <v>4850432.3041419992</v>
      </c>
      <c r="G1003" s="13">
        <v>0.2756042960796396</v>
      </c>
      <c r="H1003" s="12">
        <v>0</v>
      </c>
      <c r="I1003" s="12">
        <v>0</v>
      </c>
      <c r="J1003" t="s">
        <v>16</v>
      </c>
      <c r="K1003" s="14">
        <v>245.91534100000001</v>
      </c>
      <c r="L1003" s="14">
        <v>1336799.9808650003</v>
      </c>
      <c r="M1003" s="13">
        <v>1.8395821702576334E-4</v>
      </c>
      <c r="N1003" s="12">
        <v>0</v>
      </c>
      <c r="O1003" s="2">
        <f>DATE(LEFT(ALT[[#This Row],[DATEMTH]],4),RIGHT(ALT[[#This Row],[DATEMTH]],2),1)</f>
        <v>43282</v>
      </c>
      <c r="P1003" t="str">
        <f>IF(AND(ALT[[#This Row],[DATE]]&gt;=DATE(2023,6,1),ALT[[#This Row],[DATE]]&lt;=DATE(2024,5,31)),"Y","N")</f>
        <v>N</v>
      </c>
      <c r="Q1003" t="str">
        <f>LEFT(ALT[[#This Row],[DATEMTH]],4)</f>
        <v>2018</v>
      </c>
    </row>
    <row r="1004" spans="1:17" x14ac:dyDescent="0.25">
      <c r="A1004" t="s">
        <v>32</v>
      </c>
      <c r="B1004" t="s">
        <v>111</v>
      </c>
      <c r="C1004" t="s">
        <v>19</v>
      </c>
      <c r="D1004" t="s">
        <v>23</v>
      </c>
      <c r="E1004" s="14">
        <v>1336799.980865</v>
      </c>
      <c r="F1004" s="14">
        <v>4850432.3041419992</v>
      </c>
      <c r="G1004" s="13">
        <v>0.2756042960796396</v>
      </c>
      <c r="H1004" s="12">
        <v>0</v>
      </c>
      <c r="I1004" s="12">
        <v>0</v>
      </c>
      <c r="J1004" t="s">
        <v>24</v>
      </c>
      <c r="K1004" s="14">
        <v>411255.32598999998</v>
      </c>
      <c r="L1004" s="14">
        <v>1336799.9808650003</v>
      </c>
      <c r="M1004" s="13">
        <v>0.30764163066780559</v>
      </c>
      <c r="N1004" s="12">
        <v>0</v>
      </c>
      <c r="O1004" s="2">
        <f>DATE(LEFT(ALT[[#This Row],[DATEMTH]],4),RIGHT(ALT[[#This Row],[DATEMTH]],2),1)</f>
        <v>43282</v>
      </c>
      <c r="P1004" t="str">
        <f>IF(AND(ALT[[#This Row],[DATE]]&gt;=DATE(2023,6,1),ALT[[#This Row],[DATE]]&lt;=DATE(2024,5,31)),"Y","N")</f>
        <v>N</v>
      </c>
      <c r="Q1004" t="str">
        <f>LEFT(ALT[[#This Row],[DATEMTH]],4)</f>
        <v>2018</v>
      </c>
    </row>
    <row r="1005" spans="1:17" x14ac:dyDescent="0.25">
      <c r="A1005" t="s">
        <v>32</v>
      </c>
      <c r="B1005" t="s">
        <v>111</v>
      </c>
      <c r="C1005" t="s">
        <v>19</v>
      </c>
      <c r="D1005" t="s">
        <v>23</v>
      </c>
      <c r="E1005" s="14">
        <v>1336799.980865</v>
      </c>
      <c r="F1005" s="14">
        <v>4850432.3041419992</v>
      </c>
      <c r="G1005" s="13">
        <v>0.2756042960796396</v>
      </c>
      <c r="H1005" s="12">
        <v>0</v>
      </c>
      <c r="I1005" s="12">
        <v>0</v>
      </c>
      <c r="J1005" t="s">
        <v>26</v>
      </c>
      <c r="K1005" s="14">
        <v>34638.137850000006</v>
      </c>
      <c r="L1005" s="14">
        <v>1336799.9808650003</v>
      </c>
      <c r="M1005" s="13">
        <v>2.5911234549529826E-2</v>
      </c>
      <c r="N1005" s="12">
        <v>0</v>
      </c>
      <c r="O1005" s="2">
        <f>DATE(LEFT(ALT[[#This Row],[DATEMTH]],4),RIGHT(ALT[[#This Row],[DATEMTH]],2),1)</f>
        <v>43282</v>
      </c>
      <c r="P1005" t="str">
        <f>IF(AND(ALT[[#This Row],[DATE]]&gt;=DATE(2023,6,1),ALT[[#This Row],[DATE]]&lt;=DATE(2024,5,31)),"Y","N")</f>
        <v>N</v>
      </c>
      <c r="Q1005" t="str">
        <f>LEFT(ALT[[#This Row],[DATEMTH]],4)</f>
        <v>2018</v>
      </c>
    </row>
    <row r="1006" spans="1:17" x14ac:dyDescent="0.25">
      <c r="A1006" t="s">
        <v>32</v>
      </c>
      <c r="B1006" t="s">
        <v>111</v>
      </c>
      <c r="C1006" t="s">
        <v>20</v>
      </c>
      <c r="D1006" t="s">
        <v>23</v>
      </c>
      <c r="E1006" s="14">
        <v>1712002.7661229991</v>
      </c>
      <c r="F1006" s="14">
        <v>4850432.3041419992</v>
      </c>
      <c r="G1006" s="13">
        <v>0.35295880011788722</v>
      </c>
      <c r="H1006" s="12">
        <v>0</v>
      </c>
      <c r="I1006" s="12">
        <v>0</v>
      </c>
      <c r="J1006" t="s">
        <v>24</v>
      </c>
      <c r="K1006" s="14">
        <v>776719.53842000011</v>
      </c>
      <c r="L1006" s="14">
        <v>1712002.7661230001</v>
      </c>
      <c r="M1006" s="13">
        <v>0.4536905861308615</v>
      </c>
      <c r="N1006" s="12">
        <v>0</v>
      </c>
      <c r="O1006" s="2">
        <f>DATE(LEFT(ALT[[#This Row],[DATEMTH]],4),RIGHT(ALT[[#This Row],[DATEMTH]],2),1)</f>
        <v>43282</v>
      </c>
      <c r="P1006" t="str">
        <f>IF(AND(ALT[[#This Row],[DATE]]&gt;=DATE(2023,6,1),ALT[[#This Row],[DATE]]&lt;=DATE(2024,5,31)),"Y","N")</f>
        <v>N</v>
      </c>
      <c r="Q1006" t="str">
        <f>LEFT(ALT[[#This Row],[DATEMTH]],4)</f>
        <v>2018</v>
      </c>
    </row>
    <row r="1007" spans="1:17" x14ac:dyDescent="0.25">
      <c r="A1007" t="s">
        <v>32</v>
      </c>
      <c r="B1007" t="s">
        <v>111</v>
      </c>
      <c r="C1007" t="s">
        <v>20</v>
      </c>
      <c r="D1007" t="s">
        <v>23</v>
      </c>
      <c r="E1007" s="14">
        <v>1712002.7661229991</v>
      </c>
      <c r="F1007" s="14">
        <v>4850432.3041419992</v>
      </c>
      <c r="G1007" s="13">
        <v>0.35295880011788722</v>
      </c>
      <c r="H1007" s="12">
        <v>0</v>
      </c>
      <c r="I1007" s="12">
        <v>0</v>
      </c>
      <c r="J1007" t="s">
        <v>16</v>
      </c>
      <c r="K1007" s="14">
        <v>616165.32888799999</v>
      </c>
      <c r="L1007" s="14">
        <v>1712002.7661230001</v>
      </c>
      <c r="M1007" s="13">
        <v>0.35990907320983334</v>
      </c>
      <c r="N1007" s="12">
        <v>0</v>
      </c>
      <c r="O1007" s="2">
        <f>DATE(LEFT(ALT[[#This Row],[DATEMTH]],4),RIGHT(ALT[[#This Row],[DATEMTH]],2),1)</f>
        <v>43282</v>
      </c>
      <c r="P1007" t="str">
        <f>IF(AND(ALT[[#This Row],[DATE]]&gt;=DATE(2023,6,1),ALT[[#This Row],[DATE]]&lt;=DATE(2024,5,31)),"Y","N")</f>
        <v>N</v>
      </c>
      <c r="Q1007" t="str">
        <f>LEFT(ALT[[#This Row],[DATEMTH]],4)</f>
        <v>2018</v>
      </c>
    </row>
    <row r="1008" spans="1:17" x14ac:dyDescent="0.25">
      <c r="A1008" t="s">
        <v>32</v>
      </c>
      <c r="B1008" t="s">
        <v>111</v>
      </c>
      <c r="C1008" t="s">
        <v>20</v>
      </c>
      <c r="D1008" t="s">
        <v>23</v>
      </c>
      <c r="E1008" s="14">
        <v>1712002.7661229991</v>
      </c>
      <c r="F1008" s="14">
        <v>4850432.3041419992</v>
      </c>
      <c r="G1008" s="13">
        <v>0.35295880011788722</v>
      </c>
      <c r="H1008" s="12">
        <v>0</v>
      </c>
      <c r="I1008" s="12">
        <v>0</v>
      </c>
      <c r="J1008" t="s">
        <v>25</v>
      </c>
      <c r="K1008" s="14">
        <v>213871.04741900004</v>
      </c>
      <c r="L1008" s="14">
        <v>1712002.7661230001</v>
      </c>
      <c r="M1008" s="13">
        <v>0.12492447538699497</v>
      </c>
      <c r="N1008" s="12">
        <v>0</v>
      </c>
      <c r="O1008" s="2">
        <f>DATE(LEFT(ALT[[#This Row],[DATEMTH]],4),RIGHT(ALT[[#This Row],[DATEMTH]],2),1)</f>
        <v>43282</v>
      </c>
      <c r="P1008" t="str">
        <f>IF(AND(ALT[[#This Row],[DATE]]&gt;=DATE(2023,6,1),ALT[[#This Row],[DATE]]&lt;=DATE(2024,5,31)),"Y","N")</f>
        <v>N</v>
      </c>
      <c r="Q1008" t="str">
        <f>LEFT(ALT[[#This Row],[DATEMTH]],4)</f>
        <v>2018</v>
      </c>
    </row>
    <row r="1009" spans="1:17" x14ac:dyDescent="0.25">
      <c r="A1009" t="s">
        <v>32</v>
      </c>
      <c r="B1009" t="s">
        <v>111</v>
      </c>
      <c r="C1009" t="s">
        <v>20</v>
      </c>
      <c r="D1009" t="s">
        <v>23</v>
      </c>
      <c r="E1009" s="14">
        <v>1712002.7661229991</v>
      </c>
      <c r="F1009" s="14">
        <v>4850432.3041419992</v>
      </c>
      <c r="G1009" s="13">
        <v>0.35295880011788722</v>
      </c>
      <c r="H1009" s="12">
        <v>0</v>
      </c>
      <c r="I1009" s="12">
        <v>0</v>
      </c>
      <c r="J1009" t="s">
        <v>26</v>
      </c>
      <c r="K1009" s="14">
        <v>105246.85139599998</v>
      </c>
      <c r="L1009" s="14">
        <v>1712002.7661230001</v>
      </c>
      <c r="M1009" s="13">
        <v>6.1475865272310228E-2</v>
      </c>
      <c r="N1009" s="12">
        <v>0</v>
      </c>
      <c r="O1009" s="2">
        <f>DATE(LEFT(ALT[[#This Row],[DATEMTH]],4),RIGHT(ALT[[#This Row],[DATEMTH]],2),1)</f>
        <v>43282</v>
      </c>
      <c r="P1009" t="str">
        <f>IF(AND(ALT[[#This Row],[DATE]]&gt;=DATE(2023,6,1),ALT[[#This Row],[DATE]]&lt;=DATE(2024,5,31)),"Y","N")</f>
        <v>N</v>
      </c>
      <c r="Q1009" t="str">
        <f>LEFT(ALT[[#This Row],[DATEMTH]],4)</f>
        <v>2018</v>
      </c>
    </row>
    <row r="1010" spans="1:17" x14ac:dyDescent="0.25">
      <c r="A1010" t="s">
        <v>33</v>
      </c>
      <c r="B1010" t="s">
        <v>14</v>
      </c>
      <c r="C1010" t="s">
        <v>15</v>
      </c>
      <c r="D1010" t="s">
        <v>22</v>
      </c>
      <c r="E1010" s="14">
        <v>12951.345976000001</v>
      </c>
      <c r="F1010" s="14">
        <v>70081.698632</v>
      </c>
      <c r="G1010" s="13">
        <v>0.18480353970881472</v>
      </c>
      <c r="H1010" s="12">
        <v>-7268334.3200000003</v>
      </c>
      <c r="I1010" s="12">
        <v>-1.3432139101230609</v>
      </c>
      <c r="J1010" t="s">
        <v>25</v>
      </c>
      <c r="K1010" s="14">
        <v>1784.2267679999995</v>
      </c>
      <c r="L1010" s="14">
        <v>12951.345976000001</v>
      </c>
      <c r="M1010" s="13">
        <v>0.13776381013265579</v>
      </c>
      <c r="N1010" s="12">
        <v>-0.18504626608173555</v>
      </c>
      <c r="O1010" s="2">
        <f>DATE(LEFT(ALT[[#This Row],[DATEMTH]],4),RIGHT(ALT[[#This Row],[DATEMTH]],2),1)</f>
        <v>43313</v>
      </c>
      <c r="P1010" t="str">
        <f>IF(AND(ALT[[#This Row],[DATE]]&gt;=DATE(2023,6,1),ALT[[#This Row],[DATE]]&lt;=DATE(2024,5,31)),"Y","N")</f>
        <v>N</v>
      </c>
      <c r="Q1010" t="str">
        <f>LEFT(ALT[[#This Row],[DATEMTH]],4)</f>
        <v>2018</v>
      </c>
    </row>
    <row r="1011" spans="1:17" x14ac:dyDescent="0.25">
      <c r="A1011" t="s">
        <v>33</v>
      </c>
      <c r="B1011" t="s">
        <v>14</v>
      </c>
      <c r="C1011" t="s">
        <v>15</v>
      </c>
      <c r="D1011" t="s">
        <v>22</v>
      </c>
      <c r="E1011" s="14">
        <v>12951.345976000001</v>
      </c>
      <c r="F1011" s="14">
        <v>70081.698632</v>
      </c>
      <c r="G1011" s="13">
        <v>0.18480353970881472</v>
      </c>
      <c r="H1011" s="12">
        <v>-7268334.3200000003</v>
      </c>
      <c r="I1011" s="12">
        <v>-1.3432139101230609</v>
      </c>
      <c r="J1011" t="s">
        <v>26</v>
      </c>
      <c r="K1011" s="14">
        <v>1427.2898840000005</v>
      </c>
      <c r="L1011" s="14">
        <v>12951.345976000001</v>
      </c>
      <c r="M1011" s="13">
        <v>0.11020398085611302</v>
      </c>
      <c r="N1011" s="12">
        <v>-0.14802752003686653</v>
      </c>
      <c r="O1011" s="2">
        <f>DATE(LEFT(ALT[[#This Row],[DATEMTH]],4),RIGHT(ALT[[#This Row],[DATEMTH]],2),1)</f>
        <v>43313</v>
      </c>
      <c r="P1011" t="str">
        <f>IF(AND(ALT[[#This Row],[DATE]]&gt;=DATE(2023,6,1),ALT[[#This Row],[DATE]]&lt;=DATE(2024,5,31)),"Y","N")</f>
        <v>N</v>
      </c>
      <c r="Q1011" t="str">
        <f>LEFT(ALT[[#This Row],[DATEMTH]],4)</f>
        <v>2018</v>
      </c>
    </row>
    <row r="1012" spans="1:17" x14ac:dyDescent="0.25">
      <c r="A1012" t="s">
        <v>33</v>
      </c>
      <c r="B1012" t="s">
        <v>14</v>
      </c>
      <c r="C1012" t="s">
        <v>15</v>
      </c>
      <c r="D1012" t="s">
        <v>22</v>
      </c>
      <c r="E1012" s="14">
        <v>12951.345976000001</v>
      </c>
      <c r="F1012" s="14">
        <v>70081.698632</v>
      </c>
      <c r="G1012" s="13">
        <v>0.18480353970881472</v>
      </c>
      <c r="H1012" s="12">
        <v>-7268334.3200000003</v>
      </c>
      <c r="I1012" s="12">
        <v>-1.3432139101230609</v>
      </c>
      <c r="J1012" t="s">
        <v>16</v>
      </c>
      <c r="K1012" s="14">
        <v>4054.8680079999999</v>
      </c>
      <c r="L1012" s="14">
        <v>12951.345976000001</v>
      </c>
      <c r="M1012" s="13">
        <v>0.31308467980965315</v>
      </c>
      <c r="N1012" s="12">
        <v>-0.42053969696675075</v>
      </c>
      <c r="O1012" s="2">
        <f>DATE(LEFT(ALT[[#This Row],[DATEMTH]],4),RIGHT(ALT[[#This Row],[DATEMTH]],2),1)</f>
        <v>43313</v>
      </c>
      <c r="P1012" t="str">
        <f>IF(AND(ALT[[#This Row],[DATE]]&gt;=DATE(2023,6,1),ALT[[#This Row],[DATE]]&lt;=DATE(2024,5,31)),"Y","N")</f>
        <v>N</v>
      </c>
      <c r="Q1012" t="str">
        <f>LEFT(ALT[[#This Row],[DATEMTH]],4)</f>
        <v>2018</v>
      </c>
    </row>
    <row r="1013" spans="1:17" x14ac:dyDescent="0.25">
      <c r="A1013" t="s">
        <v>33</v>
      </c>
      <c r="B1013" t="s">
        <v>14</v>
      </c>
      <c r="C1013" t="s">
        <v>15</v>
      </c>
      <c r="D1013" t="s">
        <v>22</v>
      </c>
      <c r="E1013" s="14">
        <v>12951.345976000001</v>
      </c>
      <c r="F1013" s="14">
        <v>70081.698632</v>
      </c>
      <c r="G1013" s="13">
        <v>0.18480353970881472</v>
      </c>
      <c r="H1013" s="12">
        <v>-7268334.3200000003</v>
      </c>
      <c r="I1013" s="12">
        <v>-1.3432139101230609</v>
      </c>
      <c r="J1013" t="s">
        <v>24</v>
      </c>
      <c r="K1013" s="14">
        <v>5684.9613160000008</v>
      </c>
      <c r="L1013" s="14">
        <v>12951.345976000001</v>
      </c>
      <c r="M1013" s="13">
        <v>0.43894752920157809</v>
      </c>
      <c r="N1013" s="12">
        <v>-0.58960042703770821</v>
      </c>
      <c r="O1013" s="2">
        <f>DATE(LEFT(ALT[[#This Row],[DATEMTH]],4),RIGHT(ALT[[#This Row],[DATEMTH]],2),1)</f>
        <v>43313</v>
      </c>
      <c r="P1013" t="str">
        <f>IF(AND(ALT[[#This Row],[DATE]]&gt;=DATE(2023,6,1),ALT[[#This Row],[DATE]]&lt;=DATE(2024,5,31)),"Y","N")</f>
        <v>N</v>
      </c>
      <c r="Q1013" t="str">
        <f>LEFT(ALT[[#This Row],[DATEMTH]],4)</f>
        <v>2018</v>
      </c>
    </row>
    <row r="1014" spans="1:17" x14ac:dyDescent="0.25">
      <c r="A1014" t="s">
        <v>33</v>
      </c>
      <c r="B1014" t="s">
        <v>14</v>
      </c>
      <c r="C1014" t="s">
        <v>18</v>
      </c>
      <c r="D1014" t="s">
        <v>22</v>
      </c>
      <c r="E1014" s="14">
        <v>14175.121827999999</v>
      </c>
      <c r="F1014" s="14">
        <v>70081.698632</v>
      </c>
      <c r="G1014" s="13">
        <v>0.20226567141920701</v>
      </c>
      <c r="H1014" s="12">
        <v>-7268334.3200000003</v>
      </c>
      <c r="I1014" s="12">
        <v>-1.4701345213340655</v>
      </c>
      <c r="J1014" t="s">
        <v>16</v>
      </c>
      <c r="K1014" s="14">
        <v>5467.6171039999999</v>
      </c>
      <c r="L1014" s="14">
        <v>14175.121828000003</v>
      </c>
      <c r="M1014" s="13">
        <v>0.38571923192927066</v>
      </c>
      <c r="N1014" s="12">
        <v>-0.56705915840168175</v>
      </c>
      <c r="O1014" s="2">
        <f>DATE(LEFT(ALT[[#This Row],[DATEMTH]],4),RIGHT(ALT[[#This Row],[DATEMTH]],2),1)</f>
        <v>43313</v>
      </c>
      <c r="P1014" t="str">
        <f>IF(AND(ALT[[#This Row],[DATE]]&gt;=DATE(2023,6,1),ALT[[#This Row],[DATE]]&lt;=DATE(2024,5,31)),"Y","N")</f>
        <v>N</v>
      </c>
      <c r="Q1014" t="str">
        <f>LEFT(ALT[[#This Row],[DATEMTH]],4)</f>
        <v>2018</v>
      </c>
    </row>
    <row r="1015" spans="1:17" x14ac:dyDescent="0.25">
      <c r="A1015" t="s">
        <v>33</v>
      </c>
      <c r="B1015" t="s">
        <v>14</v>
      </c>
      <c r="C1015" t="s">
        <v>18</v>
      </c>
      <c r="D1015" t="s">
        <v>22</v>
      </c>
      <c r="E1015" s="14">
        <v>14175.121827999999</v>
      </c>
      <c r="F1015" s="14">
        <v>70081.698632</v>
      </c>
      <c r="G1015" s="13">
        <v>0.20226567141920701</v>
      </c>
      <c r="H1015" s="12">
        <v>-7268334.3200000003</v>
      </c>
      <c r="I1015" s="12">
        <v>-1.4701345213340655</v>
      </c>
      <c r="J1015" t="s">
        <v>24</v>
      </c>
      <c r="K1015" s="14">
        <v>4852.2134720000013</v>
      </c>
      <c r="L1015" s="14">
        <v>14175.121828000003</v>
      </c>
      <c r="M1015" s="13">
        <v>0.34230488674992998</v>
      </c>
      <c r="N1015" s="12">
        <v>-0.5032342308324198</v>
      </c>
      <c r="O1015" s="2">
        <f>DATE(LEFT(ALT[[#This Row],[DATEMTH]],4),RIGHT(ALT[[#This Row],[DATEMTH]],2),1)</f>
        <v>43313</v>
      </c>
      <c r="P1015" t="str">
        <f>IF(AND(ALT[[#This Row],[DATE]]&gt;=DATE(2023,6,1),ALT[[#This Row],[DATE]]&lt;=DATE(2024,5,31)),"Y","N")</f>
        <v>N</v>
      </c>
      <c r="Q1015" t="str">
        <f>LEFT(ALT[[#This Row],[DATEMTH]],4)</f>
        <v>2018</v>
      </c>
    </row>
    <row r="1016" spans="1:17" x14ac:dyDescent="0.25">
      <c r="A1016" t="s">
        <v>33</v>
      </c>
      <c r="B1016" t="s">
        <v>14</v>
      </c>
      <c r="C1016" t="s">
        <v>18</v>
      </c>
      <c r="D1016" t="s">
        <v>22</v>
      </c>
      <c r="E1016" s="14">
        <v>14175.121827999999</v>
      </c>
      <c r="F1016" s="14">
        <v>70081.698632</v>
      </c>
      <c r="G1016" s="13">
        <v>0.20226567141920701</v>
      </c>
      <c r="H1016" s="12">
        <v>-7268334.3200000003</v>
      </c>
      <c r="I1016" s="12">
        <v>-1.4701345213340655</v>
      </c>
      <c r="J1016" t="s">
        <v>26</v>
      </c>
      <c r="K1016" s="14">
        <v>2512.2730000000006</v>
      </c>
      <c r="L1016" s="14">
        <v>14175.121828000003</v>
      </c>
      <c r="M1016" s="13">
        <v>0.17723113991426359</v>
      </c>
      <c r="N1016" s="12">
        <v>-0.26055361704334667</v>
      </c>
      <c r="O1016" s="2">
        <f>DATE(LEFT(ALT[[#This Row],[DATEMTH]],4),RIGHT(ALT[[#This Row],[DATEMTH]],2),1)</f>
        <v>43313</v>
      </c>
      <c r="P1016" t="str">
        <f>IF(AND(ALT[[#This Row],[DATE]]&gt;=DATE(2023,6,1),ALT[[#This Row],[DATE]]&lt;=DATE(2024,5,31)),"Y","N")</f>
        <v>N</v>
      </c>
      <c r="Q1016" t="str">
        <f>LEFT(ALT[[#This Row],[DATEMTH]],4)</f>
        <v>2018</v>
      </c>
    </row>
    <row r="1017" spans="1:17" x14ac:dyDescent="0.25">
      <c r="A1017" t="s">
        <v>33</v>
      </c>
      <c r="B1017" t="s">
        <v>14</v>
      </c>
      <c r="C1017" t="s">
        <v>18</v>
      </c>
      <c r="D1017" t="s">
        <v>22</v>
      </c>
      <c r="E1017" s="14">
        <v>14175.121827999999</v>
      </c>
      <c r="F1017" s="14">
        <v>70081.698632</v>
      </c>
      <c r="G1017" s="13">
        <v>0.20226567141920701</v>
      </c>
      <c r="H1017" s="12">
        <v>-7268334.3200000003</v>
      </c>
      <c r="I1017" s="12">
        <v>-1.4701345213340655</v>
      </c>
      <c r="J1017" t="s">
        <v>25</v>
      </c>
      <c r="K1017" s="14">
        <v>1343.0182519999994</v>
      </c>
      <c r="L1017" s="14">
        <v>14175.121828000003</v>
      </c>
      <c r="M1017" s="13">
        <v>9.474474140653566E-2</v>
      </c>
      <c r="N1017" s="12">
        <v>-0.13928751505661713</v>
      </c>
      <c r="O1017" s="2">
        <f>DATE(LEFT(ALT[[#This Row],[DATEMTH]],4),RIGHT(ALT[[#This Row],[DATEMTH]],2),1)</f>
        <v>43313</v>
      </c>
      <c r="P1017" t="str">
        <f>IF(AND(ALT[[#This Row],[DATE]]&gt;=DATE(2023,6,1),ALT[[#This Row],[DATE]]&lt;=DATE(2024,5,31)),"Y","N")</f>
        <v>N</v>
      </c>
      <c r="Q1017" t="str">
        <f>LEFT(ALT[[#This Row],[DATEMTH]],4)</f>
        <v>2018</v>
      </c>
    </row>
    <row r="1018" spans="1:17" x14ac:dyDescent="0.25">
      <c r="A1018" t="s">
        <v>33</v>
      </c>
      <c r="B1018" t="s">
        <v>14</v>
      </c>
      <c r="C1018" t="s">
        <v>19</v>
      </c>
      <c r="D1018" t="s">
        <v>22</v>
      </c>
      <c r="E1018" s="14">
        <v>19310.227940000001</v>
      </c>
      <c r="F1018" s="14">
        <v>70081.698632</v>
      </c>
      <c r="G1018" s="13">
        <v>0.27553881137211417</v>
      </c>
      <c r="H1018" s="12">
        <v>-7268334.3200000003</v>
      </c>
      <c r="I1018" s="12">
        <v>-2.0027081991879436</v>
      </c>
      <c r="J1018" t="s">
        <v>25</v>
      </c>
      <c r="K1018" s="14">
        <v>13113.942336</v>
      </c>
      <c r="L1018" s="14">
        <v>19310.227940000001</v>
      </c>
      <c r="M1018" s="13">
        <v>0.67911898175138785</v>
      </c>
      <c r="N1018" s="12">
        <v>-1.3600771529776718</v>
      </c>
      <c r="O1018" s="2">
        <f>DATE(LEFT(ALT[[#This Row],[DATEMTH]],4),RIGHT(ALT[[#This Row],[DATEMTH]],2),1)</f>
        <v>43313</v>
      </c>
      <c r="P1018" t="str">
        <f>IF(AND(ALT[[#This Row],[DATE]]&gt;=DATE(2023,6,1),ALT[[#This Row],[DATE]]&lt;=DATE(2024,5,31)),"Y","N")</f>
        <v>N</v>
      </c>
      <c r="Q1018" t="str">
        <f>LEFT(ALT[[#This Row],[DATEMTH]],4)</f>
        <v>2018</v>
      </c>
    </row>
    <row r="1019" spans="1:17" x14ac:dyDescent="0.25">
      <c r="A1019" t="s">
        <v>33</v>
      </c>
      <c r="B1019" t="s">
        <v>14</v>
      </c>
      <c r="C1019" t="s">
        <v>19</v>
      </c>
      <c r="D1019" t="s">
        <v>22</v>
      </c>
      <c r="E1019" s="14">
        <v>19310.227940000001</v>
      </c>
      <c r="F1019" s="14">
        <v>70081.698632</v>
      </c>
      <c r="G1019" s="13">
        <v>0.27553881137211417</v>
      </c>
      <c r="H1019" s="12">
        <v>-7268334.3200000003</v>
      </c>
      <c r="I1019" s="12">
        <v>-2.0027081991879436</v>
      </c>
      <c r="J1019" t="s">
        <v>16</v>
      </c>
      <c r="K1019" s="14">
        <v>0.57045999999999997</v>
      </c>
      <c r="L1019" s="14">
        <v>19310.227940000001</v>
      </c>
      <c r="M1019" s="13">
        <v>2.9541857391456559E-5</v>
      </c>
      <c r="N1019" s="12">
        <v>-5.9163720017111006E-5</v>
      </c>
      <c r="O1019" s="2">
        <f>DATE(LEFT(ALT[[#This Row],[DATEMTH]],4),RIGHT(ALT[[#This Row],[DATEMTH]],2),1)</f>
        <v>43313</v>
      </c>
      <c r="P1019" t="str">
        <f>IF(AND(ALT[[#This Row],[DATE]]&gt;=DATE(2023,6,1),ALT[[#This Row],[DATE]]&lt;=DATE(2024,5,31)),"Y","N")</f>
        <v>N</v>
      </c>
      <c r="Q1019" t="str">
        <f>LEFT(ALT[[#This Row],[DATEMTH]],4)</f>
        <v>2018</v>
      </c>
    </row>
    <row r="1020" spans="1:17" x14ac:dyDescent="0.25">
      <c r="A1020" t="s">
        <v>33</v>
      </c>
      <c r="B1020" t="s">
        <v>14</v>
      </c>
      <c r="C1020" t="s">
        <v>19</v>
      </c>
      <c r="D1020" t="s">
        <v>22</v>
      </c>
      <c r="E1020" s="14">
        <v>19310.227940000001</v>
      </c>
      <c r="F1020" s="14">
        <v>70081.698632</v>
      </c>
      <c r="G1020" s="13">
        <v>0.27553881137211417</v>
      </c>
      <c r="H1020" s="12">
        <v>-7268334.3200000003</v>
      </c>
      <c r="I1020" s="12">
        <v>-2.0027081991879436</v>
      </c>
      <c r="J1020" t="s">
        <v>24</v>
      </c>
      <c r="K1020" s="14">
        <v>5708.1035840000004</v>
      </c>
      <c r="L1020" s="14">
        <v>19310.227940000001</v>
      </c>
      <c r="M1020" s="13">
        <v>0.29560001061282137</v>
      </c>
      <c r="N1020" s="12">
        <v>-0.5920005649343405</v>
      </c>
      <c r="O1020" s="2">
        <f>DATE(LEFT(ALT[[#This Row],[DATEMTH]],4),RIGHT(ALT[[#This Row],[DATEMTH]],2),1)</f>
        <v>43313</v>
      </c>
      <c r="P1020" t="str">
        <f>IF(AND(ALT[[#This Row],[DATE]]&gt;=DATE(2023,6,1),ALT[[#This Row],[DATE]]&lt;=DATE(2024,5,31)),"Y","N")</f>
        <v>N</v>
      </c>
      <c r="Q1020" t="str">
        <f>LEFT(ALT[[#This Row],[DATEMTH]],4)</f>
        <v>2018</v>
      </c>
    </row>
    <row r="1021" spans="1:17" x14ac:dyDescent="0.25">
      <c r="A1021" t="s">
        <v>33</v>
      </c>
      <c r="B1021" t="s">
        <v>14</v>
      </c>
      <c r="C1021" t="s">
        <v>19</v>
      </c>
      <c r="D1021" t="s">
        <v>22</v>
      </c>
      <c r="E1021" s="14">
        <v>19310.227940000001</v>
      </c>
      <c r="F1021" s="14">
        <v>70081.698632</v>
      </c>
      <c r="G1021" s="13">
        <v>0.27553881137211417</v>
      </c>
      <c r="H1021" s="12">
        <v>-7268334.3200000003</v>
      </c>
      <c r="I1021" s="12">
        <v>-2.0027081991879436</v>
      </c>
      <c r="J1021" t="s">
        <v>26</v>
      </c>
      <c r="K1021" s="14">
        <v>487.61156</v>
      </c>
      <c r="L1021" s="14">
        <v>19310.227940000001</v>
      </c>
      <c r="M1021" s="13">
        <v>2.5251465778399297E-2</v>
      </c>
      <c r="N1021" s="12">
        <v>-5.0571317555914042E-2</v>
      </c>
      <c r="O1021" s="2">
        <f>DATE(LEFT(ALT[[#This Row],[DATEMTH]],4),RIGHT(ALT[[#This Row],[DATEMTH]],2),1)</f>
        <v>43313</v>
      </c>
      <c r="P1021" t="str">
        <f>IF(AND(ALT[[#This Row],[DATE]]&gt;=DATE(2023,6,1),ALT[[#This Row],[DATE]]&lt;=DATE(2024,5,31)),"Y","N")</f>
        <v>N</v>
      </c>
      <c r="Q1021" t="str">
        <f>LEFT(ALT[[#This Row],[DATEMTH]],4)</f>
        <v>2018</v>
      </c>
    </row>
    <row r="1022" spans="1:17" x14ac:dyDescent="0.25">
      <c r="A1022" t="s">
        <v>33</v>
      </c>
      <c r="B1022" t="s">
        <v>14</v>
      </c>
      <c r="C1022" t="s">
        <v>20</v>
      </c>
      <c r="D1022" t="s">
        <v>22</v>
      </c>
      <c r="E1022" s="14">
        <v>23645.002887999999</v>
      </c>
      <c r="F1022" s="14">
        <v>70081.698632</v>
      </c>
      <c r="G1022" s="13">
        <v>0.3373919774998641</v>
      </c>
      <c r="H1022" s="12">
        <v>-7268334.3200000003</v>
      </c>
      <c r="I1022" s="12">
        <v>-2.4522776893549301</v>
      </c>
      <c r="J1022" t="s">
        <v>26</v>
      </c>
      <c r="K1022" s="14">
        <v>1424.64526</v>
      </c>
      <c r="L1022" s="14">
        <v>23645.002887999999</v>
      </c>
      <c r="M1022" s="13">
        <v>6.0251430999952095E-2</v>
      </c>
      <c r="N1022" s="12">
        <v>-0.14775323999289053</v>
      </c>
      <c r="O1022" s="2">
        <f>DATE(LEFT(ALT[[#This Row],[DATEMTH]],4),RIGHT(ALT[[#This Row],[DATEMTH]],2),1)</f>
        <v>43313</v>
      </c>
      <c r="P1022" t="str">
        <f>IF(AND(ALT[[#This Row],[DATE]]&gt;=DATE(2023,6,1),ALT[[#This Row],[DATE]]&lt;=DATE(2024,5,31)),"Y","N")</f>
        <v>N</v>
      </c>
      <c r="Q1022" t="str">
        <f>LEFT(ALT[[#This Row],[DATEMTH]],4)</f>
        <v>2018</v>
      </c>
    </row>
    <row r="1023" spans="1:17" x14ac:dyDescent="0.25">
      <c r="A1023" t="s">
        <v>33</v>
      </c>
      <c r="B1023" t="s">
        <v>14</v>
      </c>
      <c r="C1023" t="s">
        <v>20</v>
      </c>
      <c r="D1023" t="s">
        <v>22</v>
      </c>
      <c r="E1023" s="14">
        <v>23645.002887999999</v>
      </c>
      <c r="F1023" s="14">
        <v>70081.698632</v>
      </c>
      <c r="G1023" s="13">
        <v>0.3373919774998641</v>
      </c>
      <c r="H1023" s="12">
        <v>-7268334.3200000003</v>
      </c>
      <c r="I1023" s="12">
        <v>-2.4522776893549301</v>
      </c>
      <c r="J1023" t="s">
        <v>24</v>
      </c>
      <c r="K1023" s="14">
        <v>10247.202179999998</v>
      </c>
      <c r="L1023" s="14">
        <v>23645.002887999999</v>
      </c>
      <c r="M1023" s="13">
        <v>0.43337707457843128</v>
      </c>
      <c r="N1023" s="12">
        <v>-1.0627609310665946</v>
      </c>
      <c r="O1023" s="2">
        <f>DATE(LEFT(ALT[[#This Row],[DATEMTH]],4),RIGHT(ALT[[#This Row],[DATEMTH]],2),1)</f>
        <v>43313</v>
      </c>
      <c r="P1023" t="str">
        <f>IF(AND(ALT[[#This Row],[DATE]]&gt;=DATE(2023,6,1),ALT[[#This Row],[DATE]]&lt;=DATE(2024,5,31)),"Y","N")</f>
        <v>N</v>
      </c>
      <c r="Q1023" t="str">
        <f>LEFT(ALT[[#This Row],[DATEMTH]],4)</f>
        <v>2018</v>
      </c>
    </row>
    <row r="1024" spans="1:17" x14ac:dyDescent="0.25">
      <c r="A1024" t="s">
        <v>33</v>
      </c>
      <c r="B1024" t="s">
        <v>14</v>
      </c>
      <c r="C1024" t="s">
        <v>20</v>
      </c>
      <c r="D1024" t="s">
        <v>22</v>
      </c>
      <c r="E1024" s="14">
        <v>23645.002887999999</v>
      </c>
      <c r="F1024" s="14">
        <v>70081.698632</v>
      </c>
      <c r="G1024" s="13">
        <v>0.3373919774998641</v>
      </c>
      <c r="H1024" s="12">
        <v>-7268334.3200000003</v>
      </c>
      <c r="I1024" s="12">
        <v>-2.4522776893549301</v>
      </c>
      <c r="J1024" t="s">
        <v>16</v>
      </c>
      <c r="K1024" s="14">
        <v>8839.4046880000005</v>
      </c>
      <c r="L1024" s="14">
        <v>23645.002887999999</v>
      </c>
      <c r="M1024" s="13">
        <v>0.37383817332862579</v>
      </c>
      <c r="N1024" s="12">
        <v>-0.91675501188299025</v>
      </c>
      <c r="O1024" s="2">
        <f>DATE(LEFT(ALT[[#This Row],[DATEMTH]],4),RIGHT(ALT[[#This Row],[DATEMTH]],2),1)</f>
        <v>43313</v>
      </c>
      <c r="P1024" t="str">
        <f>IF(AND(ALT[[#This Row],[DATE]]&gt;=DATE(2023,6,1),ALT[[#This Row],[DATE]]&lt;=DATE(2024,5,31)),"Y","N")</f>
        <v>N</v>
      </c>
      <c r="Q1024" t="str">
        <f>LEFT(ALT[[#This Row],[DATEMTH]],4)</f>
        <v>2018</v>
      </c>
    </row>
    <row r="1025" spans="1:17" x14ac:dyDescent="0.25">
      <c r="A1025" t="s">
        <v>33</v>
      </c>
      <c r="B1025" t="s">
        <v>14</v>
      </c>
      <c r="C1025" t="s">
        <v>20</v>
      </c>
      <c r="D1025" t="s">
        <v>22</v>
      </c>
      <c r="E1025" s="14">
        <v>23645.002887999999</v>
      </c>
      <c r="F1025" s="14">
        <v>70081.698632</v>
      </c>
      <c r="G1025" s="13">
        <v>0.3373919774998641</v>
      </c>
      <c r="H1025" s="12">
        <v>-7268334.3200000003</v>
      </c>
      <c r="I1025" s="12">
        <v>-2.4522776893549301</v>
      </c>
      <c r="J1025" t="s">
        <v>25</v>
      </c>
      <c r="K1025" s="14">
        <v>3133.7507599999999</v>
      </c>
      <c r="L1025" s="14">
        <v>23645.002887999999</v>
      </c>
      <c r="M1025" s="13">
        <v>0.13253332109299085</v>
      </c>
      <c r="N1025" s="12">
        <v>-0.3250085064124546</v>
      </c>
      <c r="O1025" s="2">
        <f>DATE(LEFT(ALT[[#This Row],[DATEMTH]],4),RIGHT(ALT[[#This Row],[DATEMTH]],2),1)</f>
        <v>43313</v>
      </c>
      <c r="P1025" t="str">
        <f>IF(AND(ALT[[#This Row],[DATE]]&gt;=DATE(2023,6,1),ALT[[#This Row],[DATE]]&lt;=DATE(2024,5,31)),"Y","N")</f>
        <v>N</v>
      </c>
      <c r="Q1025" t="str">
        <f>LEFT(ALT[[#This Row],[DATEMTH]],4)</f>
        <v>2018</v>
      </c>
    </row>
    <row r="1026" spans="1:17" x14ac:dyDescent="0.25">
      <c r="A1026" t="s">
        <v>33</v>
      </c>
      <c r="B1026" t="s">
        <v>14</v>
      </c>
      <c r="C1026" t="s">
        <v>15</v>
      </c>
      <c r="D1026" t="s">
        <v>17</v>
      </c>
      <c r="E1026" s="14">
        <v>12951.345976000001</v>
      </c>
      <c r="F1026" s="14">
        <v>70081.698632</v>
      </c>
      <c r="G1026" s="13">
        <v>0.18480353970881472</v>
      </c>
      <c r="H1026" s="12">
        <v>-57478002.939999998</v>
      </c>
      <c r="I1026" s="12">
        <v>-10.62213839870566</v>
      </c>
      <c r="J1026" t="s">
        <v>25</v>
      </c>
      <c r="K1026" s="14">
        <v>1784.2267679999995</v>
      </c>
      <c r="L1026" s="14">
        <v>12951.345976000001</v>
      </c>
      <c r="M1026" s="13">
        <v>0.13776381013265579</v>
      </c>
      <c r="N1026" s="12">
        <v>-1.463346257562079</v>
      </c>
      <c r="O1026" s="2">
        <f>DATE(LEFT(ALT[[#This Row],[DATEMTH]],4),RIGHT(ALT[[#This Row],[DATEMTH]],2),1)</f>
        <v>43313</v>
      </c>
      <c r="P1026" t="str">
        <f>IF(AND(ALT[[#This Row],[DATE]]&gt;=DATE(2023,6,1),ALT[[#This Row],[DATE]]&lt;=DATE(2024,5,31)),"Y","N")</f>
        <v>N</v>
      </c>
      <c r="Q1026" t="str">
        <f>LEFT(ALT[[#This Row],[DATEMTH]],4)</f>
        <v>2018</v>
      </c>
    </row>
    <row r="1027" spans="1:17" x14ac:dyDescent="0.25">
      <c r="A1027" t="s">
        <v>33</v>
      </c>
      <c r="B1027" t="s">
        <v>14</v>
      </c>
      <c r="C1027" t="s">
        <v>15</v>
      </c>
      <c r="D1027" t="s">
        <v>17</v>
      </c>
      <c r="E1027" s="14">
        <v>12951.345976000001</v>
      </c>
      <c r="F1027" s="14">
        <v>70081.698632</v>
      </c>
      <c r="G1027" s="13">
        <v>0.18480353970881472</v>
      </c>
      <c r="H1027" s="12">
        <v>-57478002.939999998</v>
      </c>
      <c r="I1027" s="12">
        <v>-10.62213839870566</v>
      </c>
      <c r="J1027" t="s">
        <v>24</v>
      </c>
      <c r="K1027" s="14">
        <v>5684.9613160000008</v>
      </c>
      <c r="L1027" s="14">
        <v>12951.345976000001</v>
      </c>
      <c r="M1027" s="13">
        <v>0.43894752920157809</v>
      </c>
      <c r="N1027" s="12">
        <v>-4.6625614049490567</v>
      </c>
      <c r="O1027" s="2">
        <f>DATE(LEFT(ALT[[#This Row],[DATEMTH]],4),RIGHT(ALT[[#This Row],[DATEMTH]],2),1)</f>
        <v>43313</v>
      </c>
      <c r="P1027" t="str">
        <f>IF(AND(ALT[[#This Row],[DATE]]&gt;=DATE(2023,6,1),ALT[[#This Row],[DATE]]&lt;=DATE(2024,5,31)),"Y","N")</f>
        <v>N</v>
      </c>
      <c r="Q1027" t="str">
        <f>LEFT(ALT[[#This Row],[DATEMTH]],4)</f>
        <v>2018</v>
      </c>
    </row>
    <row r="1028" spans="1:17" x14ac:dyDescent="0.25">
      <c r="A1028" t="s">
        <v>33</v>
      </c>
      <c r="B1028" t="s">
        <v>14</v>
      </c>
      <c r="C1028" t="s">
        <v>15</v>
      </c>
      <c r="D1028" t="s">
        <v>17</v>
      </c>
      <c r="E1028" s="14">
        <v>12951.345976000001</v>
      </c>
      <c r="F1028" s="14">
        <v>70081.698632</v>
      </c>
      <c r="G1028" s="13">
        <v>0.18480353970881472</v>
      </c>
      <c r="H1028" s="12">
        <v>-57478002.939999998</v>
      </c>
      <c r="I1028" s="12">
        <v>-10.62213839870566</v>
      </c>
      <c r="J1028" t="s">
        <v>16</v>
      </c>
      <c r="K1028" s="14">
        <v>4054.8680079999999</v>
      </c>
      <c r="L1028" s="14">
        <v>12951.345976000001</v>
      </c>
      <c r="M1028" s="13">
        <v>0.31308467980965315</v>
      </c>
      <c r="N1028" s="12">
        <v>-3.3256287994525833</v>
      </c>
      <c r="O1028" s="2">
        <f>DATE(LEFT(ALT[[#This Row],[DATEMTH]],4),RIGHT(ALT[[#This Row],[DATEMTH]],2),1)</f>
        <v>43313</v>
      </c>
      <c r="P1028" t="str">
        <f>IF(AND(ALT[[#This Row],[DATE]]&gt;=DATE(2023,6,1),ALT[[#This Row],[DATE]]&lt;=DATE(2024,5,31)),"Y","N")</f>
        <v>N</v>
      </c>
      <c r="Q1028" t="str">
        <f>LEFT(ALT[[#This Row],[DATEMTH]],4)</f>
        <v>2018</v>
      </c>
    </row>
    <row r="1029" spans="1:17" x14ac:dyDescent="0.25">
      <c r="A1029" t="s">
        <v>33</v>
      </c>
      <c r="B1029" t="s">
        <v>14</v>
      </c>
      <c r="C1029" t="s">
        <v>15</v>
      </c>
      <c r="D1029" t="s">
        <v>17</v>
      </c>
      <c r="E1029" s="14">
        <v>12951.345976000001</v>
      </c>
      <c r="F1029" s="14">
        <v>70081.698632</v>
      </c>
      <c r="G1029" s="13">
        <v>0.18480353970881472</v>
      </c>
      <c r="H1029" s="12">
        <v>-57478002.939999998</v>
      </c>
      <c r="I1029" s="12">
        <v>-10.62213839870566</v>
      </c>
      <c r="J1029" t="s">
        <v>26</v>
      </c>
      <c r="K1029" s="14">
        <v>1427.2898840000005</v>
      </c>
      <c r="L1029" s="14">
        <v>12951.345976000001</v>
      </c>
      <c r="M1029" s="13">
        <v>0.11020398085611302</v>
      </c>
      <c r="N1029" s="12">
        <v>-1.1706019367419416</v>
      </c>
      <c r="O1029" s="2">
        <f>DATE(LEFT(ALT[[#This Row],[DATEMTH]],4),RIGHT(ALT[[#This Row],[DATEMTH]],2),1)</f>
        <v>43313</v>
      </c>
      <c r="P1029" t="str">
        <f>IF(AND(ALT[[#This Row],[DATE]]&gt;=DATE(2023,6,1),ALT[[#This Row],[DATE]]&lt;=DATE(2024,5,31)),"Y","N")</f>
        <v>N</v>
      </c>
      <c r="Q1029" t="str">
        <f>LEFT(ALT[[#This Row],[DATEMTH]],4)</f>
        <v>2018</v>
      </c>
    </row>
    <row r="1030" spans="1:17" x14ac:dyDescent="0.25">
      <c r="A1030" t="s">
        <v>33</v>
      </c>
      <c r="B1030" t="s">
        <v>14</v>
      </c>
      <c r="C1030" t="s">
        <v>18</v>
      </c>
      <c r="D1030" t="s">
        <v>17</v>
      </c>
      <c r="E1030" s="14">
        <v>14175.121827999999</v>
      </c>
      <c r="F1030" s="14">
        <v>70081.698632</v>
      </c>
      <c r="G1030" s="13">
        <v>0.20226567141920701</v>
      </c>
      <c r="H1030" s="12">
        <v>-57478002.939999998</v>
      </c>
      <c r="I1030" s="12">
        <v>-11.625826856494253</v>
      </c>
      <c r="J1030" t="s">
        <v>25</v>
      </c>
      <c r="K1030" s="14">
        <v>1343.0182519999994</v>
      </c>
      <c r="L1030" s="14">
        <v>14175.121828000003</v>
      </c>
      <c r="M1030" s="13">
        <v>9.474474140653566E-2</v>
      </c>
      <c r="N1030" s="12">
        <v>-1.1014859591557054</v>
      </c>
      <c r="O1030" s="2">
        <f>DATE(LEFT(ALT[[#This Row],[DATEMTH]],4),RIGHT(ALT[[#This Row],[DATEMTH]],2),1)</f>
        <v>43313</v>
      </c>
      <c r="P1030" t="str">
        <f>IF(AND(ALT[[#This Row],[DATE]]&gt;=DATE(2023,6,1),ALT[[#This Row],[DATE]]&lt;=DATE(2024,5,31)),"Y","N")</f>
        <v>N</v>
      </c>
      <c r="Q1030" t="str">
        <f>LEFT(ALT[[#This Row],[DATEMTH]],4)</f>
        <v>2018</v>
      </c>
    </row>
    <row r="1031" spans="1:17" x14ac:dyDescent="0.25">
      <c r="A1031" t="s">
        <v>33</v>
      </c>
      <c r="B1031" t="s">
        <v>14</v>
      </c>
      <c r="C1031" t="s">
        <v>18</v>
      </c>
      <c r="D1031" t="s">
        <v>17</v>
      </c>
      <c r="E1031" s="14">
        <v>14175.121827999999</v>
      </c>
      <c r="F1031" s="14">
        <v>70081.698632</v>
      </c>
      <c r="G1031" s="13">
        <v>0.20226567141920701</v>
      </c>
      <c r="H1031" s="12">
        <v>-57478002.939999998</v>
      </c>
      <c r="I1031" s="12">
        <v>-11.625826856494253</v>
      </c>
      <c r="J1031" t="s">
        <v>16</v>
      </c>
      <c r="K1031" s="14">
        <v>5467.6171039999999</v>
      </c>
      <c r="L1031" s="14">
        <v>14175.121828000003</v>
      </c>
      <c r="M1031" s="13">
        <v>0.38571923192927066</v>
      </c>
      <c r="N1031" s="12">
        <v>-4.4843050056296505</v>
      </c>
      <c r="O1031" s="2">
        <f>DATE(LEFT(ALT[[#This Row],[DATEMTH]],4),RIGHT(ALT[[#This Row],[DATEMTH]],2),1)</f>
        <v>43313</v>
      </c>
      <c r="P1031" t="str">
        <f>IF(AND(ALT[[#This Row],[DATE]]&gt;=DATE(2023,6,1),ALT[[#This Row],[DATE]]&lt;=DATE(2024,5,31)),"Y","N")</f>
        <v>N</v>
      </c>
      <c r="Q1031" t="str">
        <f>LEFT(ALT[[#This Row],[DATEMTH]],4)</f>
        <v>2018</v>
      </c>
    </row>
    <row r="1032" spans="1:17" x14ac:dyDescent="0.25">
      <c r="A1032" t="s">
        <v>33</v>
      </c>
      <c r="B1032" t="s">
        <v>14</v>
      </c>
      <c r="C1032" t="s">
        <v>18</v>
      </c>
      <c r="D1032" t="s">
        <v>17</v>
      </c>
      <c r="E1032" s="14">
        <v>14175.121827999999</v>
      </c>
      <c r="F1032" s="14">
        <v>70081.698632</v>
      </c>
      <c r="G1032" s="13">
        <v>0.20226567141920701</v>
      </c>
      <c r="H1032" s="12">
        <v>-57478002.939999998</v>
      </c>
      <c r="I1032" s="12">
        <v>-11.625826856494253</v>
      </c>
      <c r="J1032" t="s">
        <v>24</v>
      </c>
      <c r="K1032" s="14">
        <v>4852.2134720000013</v>
      </c>
      <c r="L1032" s="14">
        <v>14175.121828000003</v>
      </c>
      <c r="M1032" s="13">
        <v>0.34230488674992998</v>
      </c>
      <c r="N1032" s="12">
        <v>-3.9795773454865597</v>
      </c>
      <c r="O1032" s="2">
        <f>DATE(LEFT(ALT[[#This Row],[DATEMTH]],4),RIGHT(ALT[[#This Row],[DATEMTH]],2),1)</f>
        <v>43313</v>
      </c>
      <c r="P1032" t="str">
        <f>IF(AND(ALT[[#This Row],[DATE]]&gt;=DATE(2023,6,1),ALT[[#This Row],[DATE]]&lt;=DATE(2024,5,31)),"Y","N")</f>
        <v>N</v>
      </c>
      <c r="Q1032" t="str">
        <f>LEFT(ALT[[#This Row],[DATEMTH]],4)</f>
        <v>2018</v>
      </c>
    </row>
    <row r="1033" spans="1:17" x14ac:dyDescent="0.25">
      <c r="A1033" t="s">
        <v>33</v>
      </c>
      <c r="B1033" t="s">
        <v>14</v>
      </c>
      <c r="C1033" t="s">
        <v>18</v>
      </c>
      <c r="D1033" t="s">
        <v>17</v>
      </c>
      <c r="E1033" s="14">
        <v>14175.121827999999</v>
      </c>
      <c r="F1033" s="14">
        <v>70081.698632</v>
      </c>
      <c r="G1033" s="13">
        <v>0.20226567141920701</v>
      </c>
      <c r="H1033" s="12">
        <v>-57478002.939999998</v>
      </c>
      <c r="I1033" s="12">
        <v>-11.625826856494253</v>
      </c>
      <c r="J1033" t="s">
        <v>26</v>
      </c>
      <c r="K1033" s="14">
        <v>2512.2730000000006</v>
      </c>
      <c r="L1033" s="14">
        <v>14175.121828000003</v>
      </c>
      <c r="M1033" s="13">
        <v>0.17723113991426359</v>
      </c>
      <c r="N1033" s="12">
        <v>-2.0604585462223364</v>
      </c>
      <c r="O1033" s="2">
        <f>DATE(LEFT(ALT[[#This Row],[DATEMTH]],4),RIGHT(ALT[[#This Row],[DATEMTH]],2),1)</f>
        <v>43313</v>
      </c>
      <c r="P1033" t="str">
        <f>IF(AND(ALT[[#This Row],[DATE]]&gt;=DATE(2023,6,1),ALT[[#This Row],[DATE]]&lt;=DATE(2024,5,31)),"Y","N")</f>
        <v>N</v>
      </c>
      <c r="Q1033" t="str">
        <f>LEFT(ALT[[#This Row],[DATEMTH]],4)</f>
        <v>2018</v>
      </c>
    </row>
    <row r="1034" spans="1:17" x14ac:dyDescent="0.25">
      <c r="A1034" t="s">
        <v>33</v>
      </c>
      <c r="B1034" t="s">
        <v>14</v>
      </c>
      <c r="C1034" t="s">
        <v>19</v>
      </c>
      <c r="D1034" t="s">
        <v>17</v>
      </c>
      <c r="E1034" s="14">
        <v>19310.227940000001</v>
      </c>
      <c r="F1034" s="14">
        <v>70081.698632</v>
      </c>
      <c r="G1034" s="13">
        <v>0.27553881137211417</v>
      </c>
      <c r="H1034" s="12">
        <v>-57478002.939999998</v>
      </c>
      <c r="I1034" s="12">
        <v>-15.837420610130483</v>
      </c>
      <c r="J1034" t="s">
        <v>26</v>
      </c>
      <c r="K1034" s="14">
        <v>487.61156</v>
      </c>
      <c r="L1034" s="14">
        <v>19310.227940000001</v>
      </c>
      <c r="M1034" s="13">
        <v>2.5251465778399297E-2</v>
      </c>
      <c r="N1034" s="12">
        <v>-0.39991808455482558</v>
      </c>
      <c r="O1034" s="2">
        <f>DATE(LEFT(ALT[[#This Row],[DATEMTH]],4),RIGHT(ALT[[#This Row],[DATEMTH]],2),1)</f>
        <v>43313</v>
      </c>
      <c r="P1034" t="str">
        <f>IF(AND(ALT[[#This Row],[DATE]]&gt;=DATE(2023,6,1),ALT[[#This Row],[DATE]]&lt;=DATE(2024,5,31)),"Y","N")</f>
        <v>N</v>
      </c>
      <c r="Q1034" t="str">
        <f>LEFT(ALT[[#This Row],[DATEMTH]],4)</f>
        <v>2018</v>
      </c>
    </row>
    <row r="1035" spans="1:17" x14ac:dyDescent="0.25">
      <c r="A1035" t="s">
        <v>33</v>
      </c>
      <c r="B1035" t="s">
        <v>14</v>
      </c>
      <c r="C1035" t="s">
        <v>19</v>
      </c>
      <c r="D1035" t="s">
        <v>17</v>
      </c>
      <c r="E1035" s="14">
        <v>19310.227940000001</v>
      </c>
      <c r="F1035" s="14">
        <v>70081.698632</v>
      </c>
      <c r="G1035" s="13">
        <v>0.27553881137211417</v>
      </c>
      <c r="H1035" s="12">
        <v>-57478002.939999998</v>
      </c>
      <c r="I1035" s="12">
        <v>-15.837420610130483</v>
      </c>
      <c r="J1035" t="s">
        <v>25</v>
      </c>
      <c r="K1035" s="14">
        <v>13113.942336</v>
      </c>
      <c r="L1035" s="14">
        <v>19310.227940000001</v>
      </c>
      <c r="M1035" s="13">
        <v>0.67911898175138785</v>
      </c>
      <c r="N1035" s="12">
        <v>-10.755492958320257</v>
      </c>
      <c r="O1035" s="2">
        <f>DATE(LEFT(ALT[[#This Row],[DATEMTH]],4),RIGHT(ALT[[#This Row],[DATEMTH]],2),1)</f>
        <v>43313</v>
      </c>
      <c r="P1035" t="str">
        <f>IF(AND(ALT[[#This Row],[DATE]]&gt;=DATE(2023,6,1),ALT[[#This Row],[DATE]]&lt;=DATE(2024,5,31)),"Y","N")</f>
        <v>N</v>
      </c>
      <c r="Q1035" t="str">
        <f>LEFT(ALT[[#This Row],[DATEMTH]],4)</f>
        <v>2018</v>
      </c>
    </row>
    <row r="1036" spans="1:17" x14ac:dyDescent="0.25">
      <c r="A1036" t="s">
        <v>33</v>
      </c>
      <c r="B1036" t="s">
        <v>14</v>
      </c>
      <c r="C1036" t="s">
        <v>19</v>
      </c>
      <c r="D1036" t="s">
        <v>17</v>
      </c>
      <c r="E1036" s="14">
        <v>19310.227940000001</v>
      </c>
      <c r="F1036" s="14">
        <v>70081.698632</v>
      </c>
      <c r="G1036" s="13">
        <v>0.27553881137211417</v>
      </c>
      <c r="H1036" s="12">
        <v>-57478002.939999998</v>
      </c>
      <c r="I1036" s="12">
        <v>-15.837420610130483</v>
      </c>
      <c r="J1036" t="s">
        <v>16</v>
      </c>
      <c r="K1036" s="14">
        <v>0.57045999999999997</v>
      </c>
      <c r="L1036" s="14">
        <v>19310.227940000001</v>
      </c>
      <c r="M1036" s="13">
        <v>2.9541857391456559E-5</v>
      </c>
      <c r="N1036" s="12">
        <v>-4.6786682111298966E-4</v>
      </c>
      <c r="O1036" s="2">
        <f>DATE(LEFT(ALT[[#This Row],[DATEMTH]],4),RIGHT(ALT[[#This Row],[DATEMTH]],2),1)</f>
        <v>43313</v>
      </c>
      <c r="P1036" t="str">
        <f>IF(AND(ALT[[#This Row],[DATE]]&gt;=DATE(2023,6,1),ALT[[#This Row],[DATE]]&lt;=DATE(2024,5,31)),"Y","N")</f>
        <v>N</v>
      </c>
      <c r="Q1036" t="str">
        <f>LEFT(ALT[[#This Row],[DATEMTH]],4)</f>
        <v>2018</v>
      </c>
    </row>
    <row r="1037" spans="1:17" x14ac:dyDescent="0.25">
      <c r="A1037" t="s">
        <v>33</v>
      </c>
      <c r="B1037" t="s">
        <v>14</v>
      </c>
      <c r="C1037" t="s">
        <v>19</v>
      </c>
      <c r="D1037" t="s">
        <v>17</v>
      </c>
      <c r="E1037" s="14">
        <v>19310.227940000001</v>
      </c>
      <c r="F1037" s="14">
        <v>70081.698632</v>
      </c>
      <c r="G1037" s="13">
        <v>0.27553881137211417</v>
      </c>
      <c r="H1037" s="12">
        <v>-57478002.939999998</v>
      </c>
      <c r="I1037" s="12">
        <v>-15.837420610130483</v>
      </c>
      <c r="J1037" t="s">
        <v>24</v>
      </c>
      <c r="K1037" s="14">
        <v>5708.1035840000004</v>
      </c>
      <c r="L1037" s="14">
        <v>19310.227940000001</v>
      </c>
      <c r="M1037" s="13">
        <v>0.29560001061282137</v>
      </c>
      <c r="N1037" s="12">
        <v>-4.6815417004342867</v>
      </c>
      <c r="O1037" s="2">
        <f>DATE(LEFT(ALT[[#This Row],[DATEMTH]],4),RIGHT(ALT[[#This Row],[DATEMTH]],2),1)</f>
        <v>43313</v>
      </c>
      <c r="P1037" t="str">
        <f>IF(AND(ALT[[#This Row],[DATE]]&gt;=DATE(2023,6,1),ALT[[#This Row],[DATE]]&lt;=DATE(2024,5,31)),"Y","N")</f>
        <v>N</v>
      </c>
      <c r="Q1037" t="str">
        <f>LEFT(ALT[[#This Row],[DATEMTH]],4)</f>
        <v>2018</v>
      </c>
    </row>
    <row r="1038" spans="1:17" x14ac:dyDescent="0.25">
      <c r="A1038" t="s">
        <v>33</v>
      </c>
      <c r="B1038" t="s">
        <v>14</v>
      </c>
      <c r="C1038" t="s">
        <v>20</v>
      </c>
      <c r="D1038" t="s">
        <v>17</v>
      </c>
      <c r="E1038" s="14">
        <v>23645.002887999999</v>
      </c>
      <c r="F1038" s="14">
        <v>70081.698632</v>
      </c>
      <c r="G1038" s="13">
        <v>0.3373919774998641</v>
      </c>
      <c r="H1038" s="12">
        <v>-57478002.939999998</v>
      </c>
      <c r="I1038" s="12">
        <v>-19.392617074669602</v>
      </c>
      <c r="J1038" t="s">
        <v>16</v>
      </c>
      <c r="K1038" s="14">
        <v>8839.4046880000005</v>
      </c>
      <c r="L1038" s="14">
        <v>23645.002887999999</v>
      </c>
      <c r="M1038" s="13">
        <v>0.37383817332862579</v>
      </c>
      <c r="N1038" s="12">
        <v>-7.2497005432560027</v>
      </c>
      <c r="O1038" s="2">
        <f>DATE(LEFT(ALT[[#This Row],[DATEMTH]],4),RIGHT(ALT[[#This Row],[DATEMTH]],2),1)</f>
        <v>43313</v>
      </c>
      <c r="P1038" t="str">
        <f>IF(AND(ALT[[#This Row],[DATE]]&gt;=DATE(2023,6,1),ALT[[#This Row],[DATE]]&lt;=DATE(2024,5,31)),"Y","N")</f>
        <v>N</v>
      </c>
      <c r="Q1038" t="str">
        <f>LEFT(ALT[[#This Row],[DATEMTH]],4)</f>
        <v>2018</v>
      </c>
    </row>
    <row r="1039" spans="1:17" x14ac:dyDescent="0.25">
      <c r="A1039" t="s">
        <v>33</v>
      </c>
      <c r="B1039" t="s">
        <v>14</v>
      </c>
      <c r="C1039" t="s">
        <v>20</v>
      </c>
      <c r="D1039" t="s">
        <v>17</v>
      </c>
      <c r="E1039" s="14">
        <v>23645.002887999999</v>
      </c>
      <c r="F1039" s="14">
        <v>70081.698632</v>
      </c>
      <c r="G1039" s="13">
        <v>0.3373919774998641</v>
      </c>
      <c r="H1039" s="12">
        <v>-57478002.939999998</v>
      </c>
      <c r="I1039" s="12">
        <v>-19.392617074669602</v>
      </c>
      <c r="J1039" t="s">
        <v>25</v>
      </c>
      <c r="K1039" s="14">
        <v>3133.7507599999999</v>
      </c>
      <c r="L1039" s="14">
        <v>23645.002887999999</v>
      </c>
      <c r="M1039" s="13">
        <v>0.13253332109299085</v>
      </c>
      <c r="N1039" s="12">
        <v>-2.5701679455906032</v>
      </c>
      <c r="O1039" s="2">
        <f>DATE(LEFT(ALT[[#This Row],[DATEMTH]],4),RIGHT(ALT[[#This Row],[DATEMTH]],2),1)</f>
        <v>43313</v>
      </c>
      <c r="P1039" t="str">
        <f>IF(AND(ALT[[#This Row],[DATE]]&gt;=DATE(2023,6,1),ALT[[#This Row],[DATE]]&lt;=DATE(2024,5,31)),"Y","N")</f>
        <v>N</v>
      </c>
      <c r="Q1039" t="str">
        <f>LEFT(ALT[[#This Row],[DATEMTH]],4)</f>
        <v>2018</v>
      </c>
    </row>
    <row r="1040" spans="1:17" x14ac:dyDescent="0.25">
      <c r="A1040" t="s">
        <v>33</v>
      </c>
      <c r="B1040" t="s">
        <v>14</v>
      </c>
      <c r="C1040" t="s">
        <v>20</v>
      </c>
      <c r="D1040" t="s">
        <v>17</v>
      </c>
      <c r="E1040" s="14">
        <v>23645.002887999999</v>
      </c>
      <c r="F1040" s="14">
        <v>70081.698632</v>
      </c>
      <c r="G1040" s="13">
        <v>0.3373919774998641</v>
      </c>
      <c r="H1040" s="12">
        <v>-57478002.939999998</v>
      </c>
      <c r="I1040" s="12">
        <v>-19.392617074669602</v>
      </c>
      <c r="J1040" t="s">
        <v>26</v>
      </c>
      <c r="K1040" s="14">
        <v>1424.64526</v>
      </c>
      <c r="L1040" s="14">
        <v>23645.002887999999</v>
      </c>
      <c r="M1040" s="13">
        <v>6.0251430999952095E-2</v>
      </c>
      <c r="N1040" s="12">
        <v>-1.1684329295829483</v>
      </c>
      <c r="O1040" s="2">
        <f>DATE(LEFT(ALT[[#This Row],[DATEMTH]],4),RIGHT(ALT[[#This Row],[DATEMTH]],2),1)</f>
        <v>43313</v>
      </c>
      <c r="P1040" t="str">
        <f>IF(AND(ALT[[#This Row],[DATE]]&gt;=DATE(2023,6,1),ALT[[#This Row],[DATE]]&lt;=DATE(2024,5,31)),"Y","N")</f>
        <v>N</v>
      </c>
      <c r="Q1040" t="str">
        <f>LEFT(ALT[[#This Row],[DATEMTH]],4)</f>
        <v>2018</v>
      </c>
    </row>
    <row r="1041" spans="1:17" x14ac:dyDescent="0.25">
      <c r="A1041" t="s">
        <v>33</v>
      </c>
      <c r="B1041" t="s">
        <v>14</v>
      </c>
      <c r="C1041" t="s">
        <v>20</v>
      </c>
      <c r="D1041" t="s">
        <v>17</v>
      </c>
      <c r="E1041" s="14">
        <v>23645.002887999999</v>
      </c>
      <c r="F1041" s="14">
        <v>70081.698632</v>
      </c>
      <c r="G1041" s="13">
        <v>0.3373919774998641</v>
      </c>
      <c r="H1041" s="12">
        <v>-57478002.939999998</v>
      </c>
      <c r="I1041" s="12">
        <v>-19.392617074669602</v>
      </c>
      <c r="J1041" t="s">
        <v>24</v>
      </c>
      <c r="K1041" s="14">
        <v>10247.202179999998</v>
      </c>
      <c r="L1041" s="14">
        <v>23645.002887999999</v>
      </c>
      <c r="M1041" s="13">
        <v>0.43337707457843128</v>
      </c>
      <c r="N1041" s="12">
        <v>-8.4043156562400476</v>
      </c>
      <c r="O1041" s="2">
        <f>DATE(LEFT(ALT[[#This Row],[DATEMTH]],4),RIGHT(ALT[[#This Row],[DATEMTH]],2),1)</f>
        <v>43313</v>
      </c>
      <c r="P1041" t="str">
        <f>IF(AND(ALT[[#This Row],[DATE]]&gt;=DATE(2023,6,1),ALT[[#This Row],[DATE]]&lt;=DATE(2024,5,31)),"Y","N")</f>
        <v>N</v>
      </c>
      <c r="Q1041" t="str">
        <f>LEFT(ALT[[#This Row],[DATEMTH]],4)</f>
        <v>2018</v>
      </c>
    </row>
    <row r="1042" spans="1:17" x14ac:dyDescent="0.25">
      <c r="A1042" t="s">
        <v>33</v>
      </c>
      <c r="B1042" t="s">
        <v>14</v>
      </c>
      <c r="C1042" t="s">
        <v>15</v>
      </c>
      <c r="D1042" t="s">
        <v>23</v>
      </c>
      <c r="E1042" s="14">
        <v>12951.345976000001</v>
      </c>
      <c r="F1042" s="14">
        <v>70081.698632</v>
      </c>
      <c r="G1042" s="13">
        <v>0.18480353970881472</v>
      </c>
      <c r="H1042" s="12">
        <v>-1394268.86</v>
      </c>
      <c r="I1042" s="12">
        <v>-0.25766582063377386</v>
      </c>
      <c r="J1042" t="s">
        <v>26</v>
      </c>
      <c r="K1042" s="14">
        <v>1427.2898840000005</v>
      </c>
      <c r="L1042" s="14">
        <v>12951.345976000001</v>
      </c>
      <c r="M1042" s="13">
        <v>0.11020398085611302</v>
      </c>
      <c r="N1042" s="12">
        <v>-2.8395799164399067E-2</v>
      </c>
      <c r="O1042" s="2">
        <f>DATE(LEFT(ALT[[#This Row],[DATEMTH]],4),RIGHT(ALT[[#This Row],[DATEMTH]],2),1)</f>
        <v>43313</v>
      </c>
      <c r="P1042" t="str">
        <f>IF(AND(ALT[[#This Row],[DATE]]&gt;=DATE(2023,6,1),ALT[[#This Row],[DATE]]&lt;=DATE(2024,5,31)),"Y","N")</f>
        <v>N</v>
      </c>
      <c r="Q1042" t="str">
        <f>LEFT(ALT[[#This Row],[DATEMTH]],4)</f>
        <v>2018</v>
      </c>
    </row>
    <row r="1043" spans="1:17" x14ac:dyDescent="0.25">
      <c r="A1043" t="s">
        <v>33</v>
      </c>
      <c r="B1043" t="s">
        <v>14</v>
      </c>
      <c r="C1043" t="s">
        <v>15</v>
      </c>
      <c r="D1043" t="s">
        <v>23</v>
      </c>
      <c r="E1043" s="14">
        <v>12951.345976000001</v>
      </c>
      <c r="F1043" s="14">
        <v>70081.698632</v>
      </c>
      <c r="G1043" s="13">
        <v>0.18480353970881472</v>
      </c>
      <c r="H1043" s="12">
        <v>-1394268.86</v>
      </c>
      <c r="I1043" s="12">
        <v>-0.25766582063377386</v>
      </c>
      <c r="J1043" t="s">
        <v>24</v>
      </c>
      <c r="K1043" s="14">
        <v>5684.9613160000008</v>
      </c>
      <c r="L1043" s="14">
        <v>12951.345976000001</v>
      </c>
      <c r="M1043" s="13">
        <v>0.43894752920157809</v>
      </c>
      <c r="N1043" s="12">
        <v>-0.11310177532689203</v>
      </c>
      <c r="O1043" s="2">
        <f>DATE(LEFT(ALT[[#This Row],[DATEMTH]],4),RIGHT(ALT[[#This Row],[DATEMTH]],2),1)</f>
        <v>43313</v>
      </c>
      <c r="P1043" t="str">
        <f>IF(AND(ALT[[#This Row],[DATE]]&gt;=DATE(2023,6,1),ALT[[#This Row],[DATE]]&lt;=DATE(2024,5,31)),"Y","N")</f>
        <v>N</v>
      </c>
      <c r="Q1043" t="str">
        <f>LEFT(ALT[[#This Row],[DATEMTH]],4)</f>
        <v>2018</v>
      </c>
    </row>
    <row r="1044" spans="1:17" x14ac:dyDescent="0.25">
      <c r="A1044" t="s">
        <v>33</v>
      </c>
      <c r="B1044" t="s">
        <v>14</v>
      </c>
      <c r="C1044" t="s">
        <v>15</v>
      </c>
      <c r="D1044" t="s">
        <v>23</v>
      </c>
      <c r="E1044" s="14">
        <v>12951.345976000001</v>
      </c>
      <c r="F1044" s="14">
        <v>70081.698632</v>
      </c>
      <c r="G1044" s="13">
        <v>0.18480353970881472</v>
      </c>
      <c r="H1044" s="12">
        <v>-1394268.86</v>
      </c>
      <c r="I1044" s="12">
        <v>-0.25766582063377386</v>
      </c>
      <c r="J1044" t="s">
        <v>25</v>
      </c>
      <c r="K1044" s="14">
        <v>1784.2267679999995</v>
      </c>
      <c r="L1044" s="14">
        <v>12951.345976000001</v>
      </c>
      <c r="M1044" s="13">
        <v>0.13776381013265579</v>
      </c>
      <c r="N1044" s="12">
        <v>-3.5497025191466164E-2</v>
      </c>
      <c r="O1044" s="2">
        <f>DATE(LEFT(ALT[[#This Row],[DATEMTH]],4),RIGHT(ALT[[#This Row],[DATEMTH]],2),1)</f>
        <v>43313</v>
      </c>
      <c r="P1044" t="str">
        <f>IF(AND(ALT[[#This Row],[DATE]]&gt;=DATE(2023,6,1),ALT[[#This Row],[DATE]]&lt;=DATE(2024,5,31)),"Y","N")</f>
        <v>N</v>
      </c>
      <c r="Q1044" t="str">
        <f>LEFT(ALT[[#This Row],[DATEMTH]],4)</f>
        <v>2018</v>
      </c>
    </row>
    <row r="1045" spans="1:17" x14ac:dyDescent="0.25">
      <c r="A1045" t="s">
        <v>33</v>
      </c>
      <c r="B1045" t="s">
        <v>14</v>
      </c>
      <c r="C1045" t="s">
        <v>15</v>
      </c>
      <c r="D1045" t="s">
        <v>23</v>
      </c>
      <c r="E1045" s="14">
        <v>12951.345976000001</v>
      </c>
      <c r="F1045" s="14">
        <v>70081.698632</v>
      </c>
      <c r="G1045" s="13">
        <v>0.18480353970881472</v>
      </c>
      <c r="H1045" s="12">
        <v>-1394268.86</v>
      </c>
      <c r="I1045" s="12">
        <v>-0.25766582063377386</v>
      </c>
      <c r="J1045" t="s">
        <v>16</v>
      </c>
      <c r="K1045" s="14">
        <v>4054.8680079999999</v>
      </c>
      <c r="L1045" s="14">
        <v>12951.345976000001</v>
      </c>
      <c r="M1045" s="13">
        <v>0.31308467980965315</v>
      </c>
      <c r="N1045" s="12">
        <v>-8.0671220951016614E-2</v>
      </c>
      <c r="O1045" s="2">
        <f>DATE(LEFT(ALT[[#This Row],[DATEMTH]],4),RIGHT(ALT[[#This Row],[DATEMTH]],2),1)</f>
        <v>43313</v>
      </c>
      <c r="P1045" t="str">
        <f>IF(AND(ALT[[#This Row],[DATE]]&gt;=DATE(2023,6,1),ALT[[#This Row],[DATE]]&lt;=DATE(2024,5,31)),"Y","N")</f>
        <v>N</v>
      </c>
      <c r="Q1045" t="str">
        <f>LEFT(ALT[[#This Row],[DATEMTH]],4)</f>
        <v>2018</v>
      </c>
    </row>
    <row r="1046" spans="1:17" x14ac:dyDescent="0.25">
      <c r="A1046" t="s">
        <v>33</v>
      </c>
      <c r="B1046" t="s">
        <v>14</v>
      </c>
      <c r="C1046" t="s">
        <v>18</v>
      </c>
      <c r="D1046" t="s">
        <v>23</v>
      </c>
      <c r="E1046" s="14">
        <v>14175.121827999999</v>
      </c>
      <c r="F1046" s="14">
        <v>70081.698632</v>
      </c>
      <c r="G1046" s="13">
        <v>0.20226567141920701</v>
      </c>
      <c r="H1046" s="12">
        <v>-1394268.86</v>
      </c>
      <c r="I1046" s="12">
        <v>-0.28201272710679237</v>
      </c>
      <c r="J1046" t="s">
        <v>24</v>
      </c>
      <c r="K1046" s="14">
        <v>4852.2134720000013</v>
      </c>
      <c r="L1046" s="14">
        <v>14175.121828000003</v>
      </c>
      <c r="M1046" s="13">
        <v>0.34230488674992998</v>
      </c>
      <c r="N1046" s="12">
        <v>-9.6534334614329476E-2</v>
      </c>
      <c r="O1046" s="2">
        <f>DATE(LEFT(ALT[[#This Row],[DATEMTH]],4),RIGHT(ALT[[#This Row],[DATEMTH]],2),1)</f>
        <v>43313</v>
      </c>
      <c r="P1046" t="str">
        <f>IF(AND(ALT[[#This Row],[DATE]]&gt;=DATE(2023,6,1),ALT[[#This Row],[DATE]]&lt;=DATE(2024,5,31)),"Y","N")</f>
        <v>N</v>
      </c>
      <c r="Q1046" t="str">
        <f>LEFT(ALT[[#This Row],[DATEMTH]],4)</f>
        <v>2018</v>
      </c>
    </row>
    <row r="1047" spans="1:17" x14ac:dyDescent="0.25">
      <c r="A1047" t="s">
        <v>33</v>
      </c>
      <c r="B1047" t="s">
        <v>14</v>
      </c>
      <c r="C1047" t="s">
        <v>18</v>
      </c>
      <c r="D1047" t="s">
        <v>23</v>
      </c>
      <c r="E1047" s="14">
        <v>14175.121827999999</v>
      </c>
      <c r="F1047" s="14">
        <v>70081.698632</v>
      </c>
      <c r="G1047" s="13">
        <v>0.20226567141920701</v>
      </c>
      <c r="H1047" s="12">
        <v>-1394268.86</v>
      </c>
      <c r="I1047" s="12">
        <v>-0.28201272710679237</v>
      </c>
      <c r="J1047" t="s">
        <v>16</v>
      </c>
      <c r="K1047" s="14">
        <v>5467.6171039999999</v>
      </c>
      <c r="L1047" s="14">
        <v>14175.121828000003</v>
      </c>
      <c r="M1047" s="13">
        <v>0.38571923192927066</v>
      </c>
      <c r="N1047" s="12">
        <v>-0.10877773249391096</v>
      </c>
      <c r="O1047" s="2">
        <f>DATE(LEFT(ALT[[#This Row],[DATEMTH]],4),RIGHT(ALT[[#This Row],[DATEMTH]],2),1)</f>
        <v>43313</v>
      </c>
      <c r="P1047" t="str">
        <f>IF(AND(ALT[[#This Row],[DATE]]&gt;=DATE(2023,6,1),ALT[[#This Row],[DATE]]&lt;=DATE(2024,5,31)),"Y","N")</f>
        <v>N</v>
      </c>
      <c r="Q1047" t="str">
        <f>LEFT(ALT[[#This Row],[DATEMTH]],4)</f>
        <v>2018</v>
      </c>
    </row>
    <row r="1048" spans="1:17" x14ac:dyDescent="0.25">
      <c r="A1048" t="s">
        <v>33</v>
      </c>
      <c r="B1048" t="s">
        <v>14</v>
      </c>
      <c r="C1048" t="s">
        <v>18</v>
      </c>
      <c r="D1048" t="s">
        <v>23</v>
      </c>
      <c r="E1048" s="14">
        <v>14175.121827999999</v>
      </c>
      <c r="F1048" s="14">
        <v>70081.698632</v>
      </c>
      <c r="G1048" s="13">
        <v>0.20226567141920701</v>
      </c>
      <c r="H1048" s="12">
        <v>-1394268.86</v>
      </c>
      <c r="I1048" s="12">
        <v>-0.28201272710679237</v>
      </c>
      <c r="J1048" t="s">
        <v>26</v>
      </c>
      <c r="K1048" s="14">
        <v>2512.2730000000006</v>
      </c>
      <c r="L1048" s="14">
        <v>14175.121828000003</v>
      </c>
      <c r="M1048" s="13">
        <v>0.17723113991426359</v>
      </c>
      <c r="N1048" s="12">
        <v>-4.9981437095466957E-2</v>
      </c>
      <c r="O1048" s="2">
        <f>DATE(LEFT(ALT[[#This Row],[DATEMTH]],4),RIGHT(ALT[[#This Row],[DATEMTH]],2),1)</f>
        <v>43313</v>
      </c>
      <c r="P1048" t="str">
        <f>IF(AND(ALT[[#This Row],[DATE]]&gt;=DATE(2023,6,1),ALT[[#This Row],[DATE]]&lt;=DATE(2024,5,31)),"Y","N")</f>
        <v>N</v>
      </c>
      <c r="Q1048" t="str">
        <f>LEFT(ALT[[#This Row],[DATEMTH]],4)</f>
        <v>2018</v>
      </c>
    </row>
    <row r="1049" spans="1:17" x14ac:dyDescent="0.25">
      <c r="A1049" t="s">
        <v>33</v>
      </c>
      <c r="B1049" t="s">
        <v>14</v>
      </c>
      <c r="C1049" t="s">
        <v>18</v>
      </c>
      <c r="D1049" t="s">
        <v>23</v>
      </c>
      <c r="E1049" s="14">
        <v>14175.121827999999</v>
      </c>
      <c r="F1049" s="14">
        <v>70081.698632</v>
      </c>
      <c r="G1049" s="13">
        <v>0.20226567141920701</v>
      </c>
      <c r="H1049" s="12">
        <v>-1394268.86</v>
      </c>
      <c r="I1049" s="12">
        <v>-0.28201272710679237</v>
      </c>
      <c r="J1049" t="s">
        <v>25</v>
      </c>
      <c r="K1049" s="14">
        <v>1343.0182519999994</v>
      </c>
      <c r="L1049" s="14">
        <v>14175.121828000003</v>
      </c>
      <c r="M1049" s="13">
        <v>9.474474140653566E-2</v>
      </c>
      <c r="N1049" s="12">
        <v>-2.6719222903084951E-2</v>
      </c>
      <c r="O1049" s="2">
        <f>DATE(LEFT(ALT[[#This Row],[DATEMTH]],4),RIGHT(ALT[[#This Row],[DATEMTH]],2),1)</f>
        <v>43313</v>
      </c>
      <c r="P1049" t="str">
        <f>IF(AND(ALT[[#This Row],[DATE]]&gt;=DATE(2023,6,1),ALT[[#This Row],[DATE]]&lt;=DATE(2024,5,31)),"Y","N")</f>
        <v>N</v>
      </c>
      <c r="Q1049" t="str">
        <f>LEFT(ALT[[#This Row],[DATEMTH]],4)</f>
        <v>2018</v>
      </c>
    </row>
    <row r="1050" spans="1:17" x14ac:dyDescent="0.25">
      <c r="A1050" t="s">
        <v>33</v>
      </c>
      <c r="B1050" t="s">
        <v>14</v>
      </c>
      <c r="C1050" t="s">
        <v>19</v>
      </c>
      <c r="D1050" t="s">
        <v>23</v>
      </c>
      <c r="E1050" s="14">
        <v>19310.227940000001</v>
      </c>
      <c r="F1050" s="14">
        <v>70081.698632</v>
      </c>
      <c r="G1050" s="13">
        <v>0.27553881137211417</v>
      </c>
      <c r="H1050" s="12">
        <v>-1394268.86</v>
      </c>
      <c r="I1050" s="12">
        <v>-0.38417518441755266</v>
      </c>
      <c r="J1050" t="s">
        <v>26</v>
      </c>
      <c r="K1050" s="14">
        <v>487.61156</v>
      </c>
      <c r="L1050" s="14">
        <v>19310.227940000001</v>
      </c>
      <c r="M1050" s="13">
        <v>2.5251465778399297E-2</v>
      </c>
      <c r="N1050" s="12">
        <v>-9.7009865222300699E-3</v>
      </c>
      <c r="O1050" s="2">
        <f>DATE(LEFT(ALT[[#This Row],[DATEMTH]],4),RIGHT(ALT[[#This Row],[DATEMTH]],2),1)</f>
        <v>43313</v>
      </c>
      <c r="P1050" t="str">
        <f>IF(AND(ALT[[#This Row],[DATE]]&gt;=DATE(2023,6,1),ALT[[#This Row],[DATE]]&lt;=DATE(2024,5,31)),"Y","N")</f>
        <v>N</v>
      </c>
      <c r="Q1050" t="str">
        <f>LEFT(ALT[[#This Row],[DATEMTH]],4)</f>
        <v>2018</v>
      </c>
    </row>
    <row r="1051" spans="1:17" x14ac:dyDescent="0.25">
      <c r="A1051" t="s">
        <v>33</v>
      </c>
      <c r="B1051" t="s">
        <v>14</v>
      </c>
      <c r="C1051" t="s">
        <v>19</v>
      </c>
      <c r="D1051" t="s">
        <v>23</v>
      </c>
      <c r="E1051" s="14">
        <v>19310.227940000001</v>
      </c>
      <c r="F1051" s="14">
        <v>70081.698632</v>
      </c>
      <c r="G1051" s="13">
        <v>0.27553881137211417</v>
      </c>
      <c r="H1051" s="12">
        <v>-1394268.86</v>
      </c>
      <c r="I1051" s="12">
        <v>-0.38417518441755266</v>
      </c>
      <c r="J1051" t="s">
        <v>25</v>
      </c>
      <c r="K1051" s="14">
        <v>13113.942336</v>
      </c>
      <c r="L1051" s="14">
        <v>19310.227940000001</v>
      </c>
      <c r="M1051" s="13">
        <v>0.67911898175138785</v>
      </c>
      <c r="N1051" s="12">
        <v>-0.26090066005579998</v>
      </c>
      <c r="O1051" s="2">
        <f>DATE(LEFT(ALT[[#This Row],[DATEMTH]],4),RIGHT(ALT[[#This Row],[DATEMTH]],2),1)</f>
        <v>43313</v>
      </c>
      <c r="P1051" t="str">
        <f>IF(AND(ALT[[#This Row],[DATE]]&gt;=DATE(2023,6,1),ALT[[#This Row],[DATE]]&lt;=DATE(2024,5,31)),"Y","N")</f>
        <v>N</v>
      </c>
      <c r="Q1051" t="str">
        <f>LEFT(ALT[[#This Row],[DATEMTH]],4)</f>
        <v>2018</v>
      </c>
    </row>
    <row r="1052" spans="1:17" x14ac:dyDescent="0.25">
      <c r="A1052" t="s">
        <v>33</v>
      </c>
      <c r="B1052" t="s">
        <v>14</v>
      </c>
      <c r="C1052" t="s">
        <v>19</v>
      </c>
      <c r="D1052" t="s">
        <v>23</v>
      </c>
      <c r="E1052" s="14">
        <v>19310.227940000001</v>
      </c>
      <c r="F1052" s="14">
        <v>70081.698632</v>
      </c>
      <c r="G1052" s="13">
        <v>0.27553881137211417</v>
      </c>
      <c r="H1052" s="12">
        <v>-1394268.86</v>
      </c>
      <c r="I1052" s="12">
        <v>-0.38417518441755266</v>
      </c>
      <c r="J1052" t="s">
        <v>24</v>
      </c>
      <c r="K1052" s="14">
        <v>5708.1035840000004</v>
      </c>
      <c r="L1052" s="14">
        <v>19310.227940000001</v>
      </c>
      <c r="M1052" s="13">
        <v>0.29560001061282137</v>
      </c>
      <c r="N1052" s="12">
        <v>-0.11356218859101118</v>
      </c>
      <c r="O1052" s="2">
        <f>DATE(LEFT(ALT[[#This Row],[DATEMTH]],4),RIGHT(ALT[[#This Row],[DATEMTH]],2),1)</f>
        <v>43313</v>
      </c>
      <c r="P1052" t="str">
        <f>IF(AND(ALT[[#This Row],[DATE]]&gt;=DATE(2023,6,1),ALT[[#This Row],[DATE]]&lt;=DATE(2024,5,31)),"Y","N")</f>
        <v>N</v>
      </c>
      <c r="Q1052" t="str">
        <f>LEFT(ALT[[#This Row],[DATEMTH]],4)</f>
        <v>2018</v>
      </c>
    </row>
    <row r="1053" spans="1:17" x14ac:dyDescent="0.25">
      <c r="A1053" t="s">
        <v>33</v>
      </c>
      <c r="B1053" t="s">
        <v>14</v>
      </c>
      <c r="C1053" t="s">
        <v>19</v>
      </c>
      <c r="D1053" t="s">
        <v>23</v>
      </c>
      <c r="E1053" s="14">
        <v>19310.227940000001</v>
      </c>
      <c r="F1053" s="14">
        <v>70081.698632</v>
      </c>
      <c r="G1053" s="13">
        <v>0.27553881137211417</v>
      </c>
      <c r="H1053" s="12">
        <v>-1394268.86</v>
      </c>
      <c r="I1053" s="12">
        <v>-0.38417518441755266</v>
      </c>
      <c r="J1053" t="s">
        <v>16</v>
      </c>
      <c r="K1053" s="14">
        <v>0.57045999999999997</v>
      </c>
      <c r="L1053" s="14">
        <v>19310.227940000001</v>
      </c>
      <c r="M1053" s="13">
        <v>2.9541857391456559E-5</v>
      </c>
      <c r="N1053" s="12">
        <v>-1.1349248511399865E-5</v>
      </c>
      <c r="O1053" s="2">
        <f>DATE(LEFT(ALT[[#This Row],[DATEMTH]],4),RIGHT(ALT[[#This Row],[DATEMTH]],2),1)</f>
        <v>43313</v>
      </c>
      <c r="P1053" t="str">
        <f>IF(AND(ALT[[#This Row],[DATE]]&gt;=DATE(2023,6,1),ALT[[#This Row],[DATE]]&lt;=DATE(2024,5,31)),"Y","N")</f>
        <v>N</v>
      </c>
      <c r="Q1053" t="str">
        <f>LEFT(ALT[[#This Row],[DATEMTH]],4)</f>
        <v>2018</v>
      </c>
    </row>
    <row r="1054" spans="1:17" x14ac:dyDescent="0.25">
      <c r="A1054" t="s">
        <v>33</v>
      </c>
      <c r="B1054" t="s">
        <v>14</v>
      </c>
      <c r="C1054" t="s">
        <v>20</v>
      </c>
      <c r="D1054" t="s">
        <v>23</v>
      </c>
      <c r="E1054" s="14">
        <v>23645.002887999999</v>
      </c>
      <c r="F1054" s="14">
        <v>70081.698632</v>
      </c>
      <c r="G1054" s="13">
        <v>0.3373919774998641</v>
      </c>
      <c r="H1054" s="12">
        <v>-1394268.86</v>
      </c>
      <c r="I1054" s="12">
        <v>-0.47041512784188116</v>
      </c>
      <c r="J1054" t="s">
        <v>24</v>
      </c>
      <c r="K1054" s="14">
        <v>10247.202179999998</v>
      </c>
      <c r="L1054" s="14">
        <v>23645.002887999999</v>
      </c>
      <c r="M1054" s="13">
        <v>0.43337707457843128</v>
      </c>
      <c r="N1054" s="12">
        <v>-0.2038671319415532</v>
      </c>
      <c r="O1054" s="2">
        <f>DATE(LEFT(ALT[[#This Row],[DATEMTH]],4),RIGHT(ALT[[#This Row],[DATEMTH]],2),1)</f>
        <v>43313</v>
      </c>
      <c r="P1054" t="str">
        <f>IF(AND(ALT[[#This Row],[DATE]]&gt;=DATE(2023,6,1),ALT[[#This Row],[DATE]]&lt;=DATE(2024,5,31)),"Y","N")</f>
        <v>N</v>
      </c>
      <c r="Q1054" t="str">
        <f>LEFT(ALT[[#This Row],[DATEMTH]],4)</f>
        <v>2018</v>
      </c>
    </row>
    <row r="1055" spans="1:17" x14ac:dyDescent="0.25">
      <c r="A1055" t="s">
        <v>33</v>
      </c>
      <c r="B1055" t="s">
        <v>14</v>
      </c>
      <c r="C1055" t="s">
        <v>20</v>
      </c>
      <c r="D1055" t="s">
        <v>23</v>
      </c>
      <c r="E1055" s="14">
        <v>23645.002887999999</v>
      </c>
      <c r="F1055" s="14">
        <v>70081.698632</v>
      </c>
      <c r="G1055" s="13">
        <v>0.3373919774998641</v>
      </c>
      <c r="H1055" s="12">
        <v>-1394268.86</v>
      </c>
      <c r="I1055" s="12">
        <v>-0.47041512784188116</v>
      </c>
      <c r="J1055" t="s">
        <v>25</v>
      </c>
      <c r="K1055" s="14">
        <v>3133.7507599999999</v>
      </c>
      <c r="L1055" s="14">
        <v>23645.002887999999</v>
      </c>
      <c r="M1055" s="13">
        <v>0.13253332109299085</v>
      </c>
      <c r="N1055" s="12">
        <v>-6.2345679185268378E-2</v>
      </c>
      <c r="O1055" s="2">
        <f>DATE(LEFT(ALT[[#This Row],[DATEMTH]],4),RIGHT(ALT[[#This Row],[DATEMTH]],2),1)</f>
        <v>43313</v>
      </c>
      <c r="P1055" t="str">
        <f>IF(AND(ALT[[#This Row],[DATE]]&gt;=DATE(2023,6,1),ALT[[#This Row],[DATE]]&lt;=DATE(2024,5,31)),"Y","N")</f>
        <v>N</v>
      </c>
      <c r="Q1055" t="str">
        <f>LEFT(ALT[[#This Row],[DATEMTH]],4)</f>
        <v>2018</v>
      </c>
    </row>
    <row r="1056" spans="1:17" x14ac:dyDescent="0.25">
      <c r="A1056" t="s">
        <v>33</v>
      </c>
      <c r="B1056" t="s">
        <v>14</v>
      </c>
      <c r="C1056" t="s">
        <v>20</v>
      </c>
      <c r="D1056" t="s">
        <v>23</v>
      </c>
      <c r="E1056" s="14">
        <v>23645.002887999999</v>
      </c>
      <c r="F1056" s="14">
        <v>70081.698632</v>
      </c>
      <c r="G1056" s="13">
        <v>0.3373919774998641</v>
      </c>
      <c r="H1056" s="12">
        <v>-1394268.86</v>
      </c>
      <c r="I1056" s="12">
        <v>-0.47041512784188116</v>
      </c>
      <c r="J1056" t="s">
        <v>16</v>
      </c>
      <c r="K1056" s="14">
        <v>8839.4046880000005</v>
      </c>
      <c r="L1056" s="14">
        <v>23645.002887999999</v>
      </c>
      <c r="M1056" s="13">
        <v>0.37383817332862579</v>
      </c>
      <c r="N1056" s="12">
        <v>-0.17585913209856083</v>
      </c>
      <c r="O1056" s="2">
        <f>DATE(LEFT(ALT[[#This Row],[DATEMTH]],4),RIGHT(ALT[[#This Row],[DATEMTH]],2),1)</f>
        <v>43313</v>
      </c>
      <c r="P1056" t="str">
        <f>IF(AND(ALT[[#This Row],[DATE]]&gt;=DATE(2023,6,1),ALT[[#This Row],[DATE]]&lt;=DATE(2024,5,31)),"Y","N")</f>
        <v>N</v>
      </c>
      <c r="Q1056" t="str">
        <f>LEFT(ALT[[#This Row],[DATEMTH]],4)</f>
        <v>2018</v>
      </c>
    </row>
    <row r="1057" spans="1:17" x14ac:dyDescent="0.25">
      <c r="A1057" t="s">
        <v>33</v>
      </c>
      <c r="B1057" t="s">
        <v>14</v>
      </c>
      <c r="C1057" t="s">
        <v>20</v>
      </c>
      <c r="D1057" t="s">
        <v>23</v>
      </c>
      <c r="E1057" s="14">
        <v>23645.002887999999</v>
      </c>
      <c r="F1057" s="14">
        <v>70081.698632</v>
      </c>
      <c r="G1057" s="13">
        <v>0.3373919774998641</v>
      </c>
      <c r="H1057" s="12">
        <v>-1394268.86</v>
      </c>
      <c r="I1057" s="12">
        <v>-0.47041512784188116</v>
      </c>
      <c r="J1057" t="s">
        <v>26</v>
      </c>
      <c r="K1057" s="14">
        <v>1424.64526</v>
      </c>
      <c r="L1057" s="14">
        <v>23645.002887999999</v>
      </c>
      <c r="M1057" s="13">
        <v>6.0251430999952095E-2</v>
      </c>
      <c r="N1057" s="12">
        <v>-2.8343184616498748E-2</v>
      </c>
      <c r="O1057" s="2">
        <f>DATE(LEFT(ALT[[#This Row],[DATEMTH]],4),RIGHT(ALT[[#This Row],[DATEMTH]],2),1)</f>
        <v>43313</v>
      </c>
      <c r="P1057" t="str">
        <f>IF(AND(ALT[[#This Row],[DATE]]&gt;=DATE(2023,6,1),ALT[[#This Row],[DATE]]&lt;=DATE(2024,5,31)),"Y","N")</f>
        <v>N</v>
      </c>
      <c r="Q1057" t="str">
        <f>LEFT(ALT[[#This Row],[DATEMTH]],4)</f>
        <v>2018</v>
      </c>
    </row>
    <row r="1058" spans="1:17" x14ac:dyDescent="0.25">
      <c r="A1058" t="s">
        <v>33</v>
      </c>
      <c r="B1058" t="s">
        <v>110</v>
      </c>
      <c r="C1058" t="s">
        <v>15</v>
      </c>
      <c r="D1058" t="s">
        <v>22</v>
      </c>
      <c r="E1058" s="14">
        <v>5261346.8486470077</v>
      </c>
      <c r="F1058" s="14">
        <v>29097563.448879015</v>
      </c>
      <c r="G1058" s="13">
        <v>0.18081743709883383</v>
      </c>
      <c r="H1058" s="12">
        <v>-7268334.3200000003</v>
      </c>
      <c r="I1058" s="12">
        <v>-1.3142415837198953</v>
      </c>
      <c r="J1058" t="s">
        <v>24</v>
      </c>
      <c r="K1058" s="14">
        <v>2278949.7101690001</v>
      </c>
      <c r="L1058" s="14">
        <v>5261346.8486469984</v>
      </c>
      <c r="M1058" s="13">
        <v>0.43314949113363471</v>
      </c>
      <c r="N1058" s="12">
        <v>-0.56926307321493486</v>
      </c>
      <c r="O1058" s="2">
        <f>DATE(LEFT(ALT[[#This Row],[DATEMTH]],4),RIGHT(ALT[[#This Row],[DATEMTH]],2),1)</f>
        <v>43313</v>
      </c>
      <c r="P1058" t="str">
        <f>IF(AND(ALT[[#This Row],[DATE]]&gt;=DATE(2023,6,1),ALT[[#This Row],[DATE]]&lt;=DATE(2024,5,31)),"Y","N")</f>
        <v>N</v>
      </c>
      <c r="Q1058" t="str">
        <f>LEFT(ALT[[#This Row],[DATEMTH]],4)</f>
        <v>2018</v>
      </c>
    </row>
    <row r="1059" spans="1:17" x14ac:dyDescent="0.25">
      <c r="A1059" t="s">
        <v>33</v>
      </c>
      <c r="B1059" t="s">
        <v>110</v>
      </c>
      <c r="C1059" t="s">
        <v>15</v>
      </c>
      <c r="D1059" t="s">
        <v>22</v>
      </c>
      <c r="E1059" s="14">
        <v>5261346.8486470077</v>
      </c>
      <c r="F1059" s="14">
        <v>29097563.448879015</v>
      </c>
      <c r="G1059" s="13">
        <v>0.18081743709883383</v>
      </c>
      <c r="H1059" s="12">
        <v>-7268334.3200000003</v>
      </c>
      <c r="I1059" s="12">
        <v>-1.3142415837198953</v>
      </c>
      <c r="J1059" t="s">
        <v>25</v>
      </c>
      <c r="K1059" s="14">
        <v>728868.61617699941</v>
      </c>
      <c r="L1059" s="14">
        <v>5261346.8486469984</v>
      </c>
      <c r="M1059" s="13">
        <v>0.13853270600557999</v>
      </c>
      <c r="N1059" s="12">
        <v>-0.1820654429377761</v>
      </c>
      <c r="O1059" s="2">
        <f>DATE(LEFT(ALT[[#This Row],[DATEMTH]],4),RIGHT(ALT[[#This Row],[DATEMTH]],2),1)</f>
        <v>43313</v>
      </c>
      <c r="P1059" t="str">
        <f>IF(AND(ALT[[#This Row],[DATE]]&gt;=DATE(2023,6,1),ALT[[#This Row],[DATE]]&lt;=DATE(2024,5,31)),"Y","N")</f>
        <v>N</v>
      </c>
      <c r="Q1059" t="str">
        <f>LEFT(ALT[[#This Row],[DATEMTH]],4)</f>
        <v>2018</v>
      </c>
    </row>
    <row r="1060" spans="1:17" x14ac:dyDescent="0.25">
      <c r="A1060" t="s">
        <v>33</v>
      </c>
      <c r="B1060" t="s">
        <v>110</v>
      </c>
      <c r="C1060" t="s">
        <v>15</v>
      </c>
      <c r="D1060" t="s">
        <v>22</v>
      </c>
      <c r="E1060" s="14">
        <v>5261346.8486470077</v>
      </c>
      <c r="F1060" s="14">
        <v>29097563.448879015</v>
      </c>
      <c r="G1060" s="13">
        <v>0.18081743709883383</v>
      </c>
      <c r="H1060" s="12">
        <v>-7268334.3200000003</v>
      </c>
      <c r="I1060" s="12">
        <v>-1.3142415837198953</v>
      </c>
      <c r="J1060" t="s">
        <v>16</v>
      </c>
      <c r="K1060" s="14">
        <v>1650925.7440549997</v>
      </c>
      <c r="L1060" s="14">
        <v>5261346.8486469984</v>
      </c>
      <c r="M1060" s="13">
        <v>0.31378386400804381</v>
      </c>
      <c r="N1060" s="12">
        <v>-0.41238780237967976</v>
      </c>
      <c r="O1060" s="2">
        <f>DATE(LEFT(ALT[[#This Row],[DATEMTH]],4),RIGHT(ALT[[#This Row],[DATEMTH]],2),1)</f>
        <v>43313</v>
      </c>
      <c r="P1060" t="str">
        <f>IF(AND(ALT[[#This Row],[DATE]]&gt;=DATE(2023,6,1),ALT[[#This Row],[DATE]]&lt;=DATE(2024,5,31)),"Y","N")</f>
        <v>N</v>
      </c>
      <c r="Q1060" t="str">
        <f>LEFT(ALT[[#This Row],[DATEMTH]],4)</f>
        <v>2018</v>
      </c>
    </row>
    <row r="1061" spans="1:17" x14ac:dyDescent="0.25">
      <c r="A1061" t="s">
        <v>33</v>
      </c>
      <c r="B1061" t="s">
        <v>110</v>
      </c>
      <c r="C1061" t="s">
        <v>15</v>
      </c>
      <c r="D1061" t="s">
        <v>22</v>
      </c>
      <c r="E1061" s="14">
        <v>5261346.8486470077</v>
      </c>
      <c r="F1061" s="14">
        <v>29097563.448879015</v>
      </c>
      <c r="G1061" s="13">
        <v>0.18081743709883383</v>
      </c>
      <c r="H1061" s="12">
        <v>-7268334.3200000003</v>
      </c>
      <c r="I1061" s="12">
        <v>-1.3142415837198953</v>
      </c>
      <c r="J1061" t="s">
        <v>26</v>
      </c>
      <c r="K1061" s="14">
        <v>602602.77824599971</v>
      </c>
      <c r="L1061" s="14">
        <v>5261346.8486469984</v>
      </c>
      <c r="M1061" s="13">
        <v>0.11453393885274155</v>
      </c>
      <c r="N1061" s="12">
        <v>-0.1505252651875047</v>
      </c>
      <c r="O1061" s="2">
        <f>DATE(LEFT(ALT[[#This Row],[DATEMTH]],4),RIGHT(ALT[[#This Row],[DATEMTH]],2),1)</f>
        <v>43313</v>
      </c>
      <c r="P1061" t="str">
        <f>IF(AND(ALT[[#This Row],[DATE]]&gt;=DATE(2023,6,1),ALT[[#This Row],[DATE]]&lt;=DATE(2024,5,31)),"Y","N")</f>
        <v>N</v>
      </c>
      <c r="Q1061" t="str">
        <f>LEFT(ALT[[#This Row],[DATEMTH]],4)</f>
        <v>2018</v>
      </c>
    </row>
    <row r="1062" spans="1:17" x14ac:dyDescent="0.25">
      <c r="A1062" t="s">
        <v>33</v>
      </c>
      <c r="B1062" t="s">
        <v>110</v>
      </c>
      <c r="C1062" t="s">
        <v>18</v>
      </c>
      <c r="D1062" t="s">
        <v>22</v>
      </c>
      <c r="E1062" s="14">
        <v>7125213.0111180115</v>
      </c>
      <c r="F1062" s="14">
        <v>29097563.448879015</v>
      </c>
      <c r="G1062" s="13">
        <v>0.24487318409447481</v>
      </c>
      <c r="H1062" s="12">
        <v>-7268334.3200000003</v>
      </c>
      <c r="I1062" s="12">
        <v>-1.7798201680015495</v>
      </c>
      <c r="J1062" t="s">
        <v>25</v>
      </c>
      <c r="K1062" s="14">
        <v>742048.25746499922</v>
      </c>
      <c r="L1062" s="14">
        <v>7125213.0111180004</v>
      </c>
      <c r="M1062" s="13">
        <v>0.10414401033444559</v>
      </c>
      <c r="N1062" s="12">
        <v>-0.18535760996980807</v>
      </c>
      <c r="O1062" s="2">
        <f>DATE(LEFT(ALT[[#This Row],[DATEMTH]],4),RIGHT(ALT[[#This Row],[DATEMTH]],2),1)</f>
        <v>43313</v>
      </c>
      <c r="P1062" t="str">
        <f>IF(AND(ALT[[#This Row],[DATE]]&gt;=DATE(2023,6,1),ALT[[#This Row],[DATE]]&lt;=DATE(2024,5,31)),"Y","N")</f>
        <v>N</v>
      </c>
      <c r="Q1062" t="str">
        <f>LEFT(ALT[[#This Row],[DATEMTH]],4)</f>
        <v>2018</v>
      </c>
    </row>
    <row r="1063" spans="1:17" x14ac:dyDescent="0.25">
      <c r="A1063" t="s">
        <v>33</v>
      </c>
      <c r="B1063" t="s">
        <v>110</v>
      </c>
      <c r="C1063" t="s">
        <v>18</v>
      </c>
      <c r="D1063" t="s">
        <v>22</v>
      </c>
      <c r="E1063" s="14">
        <v>7125213.0111180115</v>
      </c>
      <c r="F1063" s="14">
        <v>29097563.448879015</v>
      </c>
      <c r="G1063" s="13">
        <v>0.24487318409447481</v>
      </c>
      <c r="H1063" s="12">
        <v>-7268334.3200000003</v>
      </c>
      <c r="I1063" s="12">
        <v>-1.7798201680015495</v>
      </c>
      <c r="J1063" t="s">
        <v>26</v>
      </c>
      <c r="K1063" s="14">
        <v>1275062.4054419994</v>
      </c>
      <c r="L1063" s="14">
        <v>7125213.0111180004</v>
      </c>
      <c r="M1063" s="13">
        <v>0.1789507771139508</v>
      </c>
      <c r="N1063" s="12">
        <v>-0.31850020218695974</v>
      </c>
      <c r="O1063" s="2">
        <f>DATE(LEFT(ALT[[#This Row],[DATEMTH]],4),RIGHT(ALT[[#This Row],[DATEMTH]],2),1)</f>
        <v>43313</v>
      </c>
      <c r="P1063" t="str">
        <f>IF(AND(ALT[[#This Row],[DATE]]&gt;=DATE(2023,6,1),ALT[[#This Row],[DATE]]&lt;=DATE(2024,5,31)),"Y","N")</f>
        <v>N</v>
      </c>
      <c r="Q1063" t="str">
        <f>LEFT(ALT[[#This Row],[DATEMTH]],4)</f>
        <v>2018</v>
      </c>
    </row>
    <row r="1064" spans="1:17" x14ac:dyDescent="0.25">
      <c r="A1064" t="s">
        <v>33</v>
      </c>
      <c r="B1064" t="s">
        <v>110</v>
      </c>
      <c r="C1064" t="s">
        <v>18</v>
      </c>
      <c r="D1064" t="s">
        <v>22</v>
      </c>
      <c r="E1064" s="14">
        <v>7125213.0111180115</v>
      </c>
      <c r="F1064" s="14">
        <v>29097563.448879015</v>
      </c>
      <c r="G1064" s="13">
        <v>0.24487318409447481</v>
      </c>
      <c r="H1064" s="12">
        <v>-7268334.3200000003</v>
      </c>
      <c r="I1064" s="12">
        <v>-1.7798201680015495</v>
      </c>
      <c r="J1064" t="s">
        <v>24</v>
      </c>
      <c r="K1064" s="14">
        <v>2353613.3924930017</v>
      </c>
      <c r="L1064" s="14">
        <v>7125213.0111180004</v>
      </c>
      <c r="M1064" s="13">
        <v>0.33032182880995747</v>
      </c>
      <c r="N1064" s="12">
        <v>-0.5879134528471176</v>
      </c>
      <c r="O1064" s="2">
        <f>DATE(LEFT(ALT[[#This Row],[DATEMTH]],4),RIGHT(ALT[[#This Row],[DATEMTH]],2),1)</f>
        <v>43313</v>
      </c>
      <c r="P1064" t="str">
        <f>IF(AND(ALT[[#This Row],[DATE]]&gt;=DATE(2023,6,1),ALT[[#This Row],[DATE]]&lt;=DATE(2024,5,31)),"Y","N")</f>
        <v>N</v>
      </c>
      <c r="Q1064" t="str">
        <f>LEFT(ALT[[#This Row],[DATEMTH]],4)</f>
        <v>2018</v>
      </c>
    </row>
    <row r="1065" spans="1:17" x14ac:dyDescent="0.25">
      <c r="A1065" t="s">
        <v>33</v>
      </c>
      <c r="B1065" t="s">
        <v>110</v>
      </c>
      <c r="C1065" t="s">
        <v>18</v>
      </c>
      <c r="D1065" t="s">
        <v>22</v>
      </c>
      <c r="E1065" s="14">
        <v>7125213.0111180115</v>
      </c>
      <c r="F1065" s="14">
        <v>29097563.448879015</v>
      </c>
      <c r="G1065" s="13">
        <v>0.24487318409447481</v>
      </c>
      <c r="H1065" s="12">
        <v>-7268334.3200000003</v>
      </c>
      <c r="I1065" s="12">
        <v>-1.7798201680015495</v>
      </c>
      <c r="J1065" t="s">
        <v>16</v>
      </c>
      <c r="K1065" s="14">
        <v>2754488.9557180009</v>
      </c>
      <c r="L1065" s="14">
        <v>7125213.0111180004</v>
      </c>
      <c r="M1065" s="13">
        <v>0.3865833837416463</v>
      </c>
      <c r="N1065" s="12">
        <v>-0.68804890299766441</v>
      </c>
      <c r="O1065" s="2">
        <f>DATE(LEFT(ALT[[#This Row],[DATEMTH]],4),RIGHT(ALT[[#This Row],[DATEMTH]],2),1)</f>
        <v>43313</v>
      </c>
      <c r="P1065" t="str">
        <f>IF(AND(ALT[[#This Row],[DATE]]&gt;=DATE(2023,6,1),ALT[[#This Row],[DATE]]&lt;=DATE(2024,5,31)),"Y","N")</f>
        <v>N</v>
      </c>
      <c r="Q1065" t="str">
        <f>LEFT(ALT[[#This Row],[DATEMTH]],4)</f>
        <v>2018</v>
      </c>
    </row>
    <row r="1066" spans="1:17" x14ac:dyDescent="0.25">
      <c r="A1066" t="s">
        <v>33</v>
      </c>
      <c r="B1066" t="s">
        <v>110</v>
      </c>
      <c r="C1066" t="s">
        <v>19</v>
      </c>
      <c r="D1066" t="s">
        <v>22</v>
      </c>
      <c r="E1066" s="14">
        <v>7867922.8624269869</v>
      </c>
      <c r="F1066" s="14">
        <v>29097563.448879015</v>
      </c>
      <c r="G1066" s="13">
        <v>0.27039799659686281</v>
      </c>
      <c r="H1066" s="12">
        <v>-7268334.3200000003</v>
      </c>
      <c r="I1066" s="12">
        <v>-1.9653430387242212</v>
      </c>
      <c r="J1066" t="s">
        <v>16</v>
      </c>
      <c r="K1066" s="14">
        <v>1811.9041719999989</v>
      </c>
      <c r="L1066" s="14">
        <v>7867922.862427</v>
      </c>
      <c r="M1066" s="13">
        <v>2.3029002745472837E-4</v>
      </c>
      <c r="N1066" s="12">
        <v>-4.525989023457602E-4</v>
      </c>
      <c r="O1066" s="2">
        <f>DATE(LEFT(ALT[[#This Row],[DATEMTH]],4),RIGHT(ALT[[#This Row],[DATEMTH]],2),1)</f>
        <v>43313</v>
      </c>
      <c r="P1066" t="str">
        <f>IF(AND(ALT[[#This Row],[DATE]]&gt;=DATE(2023,6,1),ALT[[#This Row],[DATE]]&lt;=DATE(2024,5,31)),"Y","N")</f>
        <v>N</v>
      </c>
      <c r="Q1066" t="str">
        <f>LEFT(ALT[[#This Row],[DATEMTH]],4)</f>
        <v>2018</v>
      </c>
    </row>
    <row r="1067" spans="1:17" x14ac:dyDescent="0.25">
      <c r="A1067" t="s">
        <v>33</v>
      </c>
      <c r="B1067" t="s">
        <v>110</v>
      </c>
      <c r="C1067" t="s">
        <v>19</v>
      </c>
      <c r="D1067" t="s">
        <v>22</v>
      </c>
      <c r="E1067" s="14">
        <v>7867922.8624269869</v>
      </c>
      <c r="F1067" s="14">
        <v>29097563.448879015</v>
      </c>
      <c r="G1067" s="13">
        <v>0.27039799659686281</v>
      </c>
      <c r="H1067" s="12">
        <v>-7268334.3200000003</v>
      </c>
      <c r="I1067" s="12">
        <v>-1.9653430387242212</v>
      </c>
      <c r="J1067" t="s">
        <v>25</v>
      </c>
      <c r="K1067" s="14">
        <v>5410040.9145520004</v>
      </c>
      <c r="L1067" s="14">
        <v>7867922.862427</v>
      </c>
      <c r="M1067" s="13">
        <v>0.68760726422312402</v>
      </c>
      <c r="N1067" s="12">
        <v>-1.3513841501171231</v>
      </c>
      <c r="O1067" s="2">
        <f>DATE(LEFT(ALT[[#This Row],[DATEMTH]],4),RIGHT(ALT[[#This Row],[DATEMTH]],2),1)</f>
        <v>43313</v>
      </c>
      <c r="P1067" t="str">
        <f>IF(AND(ALT[[#This Row],[DATE]]&gt;=DATE(2023,6,1),ALT[[#This Row],[DATE]]&lt;=DATE(2024,5,31)),"Y","N")</f>
        <v>N</v>
      </c>
      <c r="Q1067" t="str">
        <f>LEFT(ALT[[#This Row],[DATEMTH]],4)</f>
        <v>2018</v>
      </c>
    </row>
    <row r="1068" spans="1:17" x14ac:dyDescent="0.25">
      <c r="A1068" t="s">
        <v>33</v>
      </c>
      <c r="B1068" t="s">
        <v>110</v>
      </c>
      <c r="C1068" t="s">
        <v>19</v>
      </c>
      <c r="D1068" t="s">
        <v>22</v>
      </c>
      <c r="E1068" s="14">
        <v>7867922.8624269869</v>
      </c>
      <c r="F1068" s="14">
        <v>29097563.448879015</v>
      </c>
      <c r="G1068" s="13">
        <v>0.27039799659686281</v>
      </c>
      <c r="H1068" s="12">
        <v>-7268334.3200000003</v>
      </c>
      <c r="I1068" s="12">
        <v>-1.9653430387242212</v>
      </c>
      <c r="J1068" t="s">
        <v>24</v>
      </c>
      <c r="K1068" s="14">
        <v>2240590.6376010007</v>
      </c>
      <c r="L1068" s="14">
        <v>7867922.862427</v>
      </c>
      <c r="M1068" s="13">
        <v>0.28477536915122359</v>
      </c>
      <c r="N1068" s="12">
        <v>-0.55968128936147765</v>
      </c>
      <c r="O1068" s="2">
        <f>DATE(LEFT(ALT[[#This Row],[DATEMTH]],4),RIGHT(ALT[[#This Row],[DATEMTH]],2),1)</f>
        <v>43313</v>
      </c>
      <c r="P1068" t="str">
        <f>IF(AND(ALT[[#This Row],[DATE]]&gt;=DATE(2023,6,1),ALT[[#This Row],[DATE]]&lt;=DATE(2024,5,31)),"Y","N")</f>
        <v>N</v>
      </c>
      <c r="Q1068" t="str">
        <f>LEFT(ALT[[#This Row],[DATEMTH]],4)</f>
        <v>2018</v>
      </c>
    </row>
    <row r="1069" spans="1:17" x14ac:dyDescent="0.25">
      <c r="A1069" t="s">
        <v>33</v>
      </c>
      <c r="B1069" t="s">
        <v>110</v>
      </c>
      <c r="C1069" t="s">
        <v>19</v>
      </c>
      <c r="D1069" t="s">
        <v>22</v>
      </c>
      <c r="E1069" s="14">
        <v>7867922.8624269869</v>
      </c>
      <c r="F1069" s="14">
        <v>29097563.448879015</v>
      </c>
      <c r="G1069" s="13">
        <v>0.27039799659686281</v>
      </c>
      <c r="H1069" s="12">
        <v>-7268334.3200000003</v>
      </c>
      <c r="I1069" s="12">
        <v>-1.9653430387242212</v>
      </c>
      <c r="J1069" t="s">
        <v>26</v>
      </c>
      <c r="K1069" s="14">
        <v>215479.40610199972</v>
      </c>
      <c r="L1069" s="14">
        <v>7867922.862427</v>
      </c>
      <c r="M1069" s="13">
        <v>2.7387076598197772E-2</v>
      </c>
      <c r="N1069" s="12">
        <v>-5.3825000343275017E-2</v>
      </c>
      <c r="O1069" s="2">
        <f>DATE(LEFT(ALT[[#This Row],[DATEMTH]],4),RIGHT(ALT[[#This Row],[DATEMTH]],2),1)</f>
        <v>43313</v>
      </c>
      <c r="P1069" t="str">
        <f>IF(AND(ALT[[#This Row],[DATE]]&gt;=DATE(2023,6,1),ALT[[#This Row],[DATE]]&lt;=DATE(2024,5,31)),"Y","N")</f>
        <v>N</v>
      </c>
      <c r="Q1069" t="str">
        <f>LEFT(ALT[[#This Row],[DATEMTH]],4)</f>
        <v>2018</v>
      </c>
    </row>
    <row r="1070" spans="1:17" x14ac:dyDescent="0.25">
      <c r="A1070" t="s">
        <v>33</v>
      </c>
      <c r="B1070" t="s">
        <v>110</v>
      </c>
      <c r="C1070" t="s">
        <v>20</v>
      </c>
      <c r="D1070" t="s">
        <v>22</v>
      </c>
      <c r="E1070" s="14">
        <v>8843080.7266869973</v>
      </c>
      <c r="F1070" s="14">
        <v>29097563.448879015</v>
      </c>
      <c r="G1070" s="13">
        <v>0.30391138220982822</v>
      </c>
      <c r="H1070" s="12">
        <v>-7268334.3200000003</v>
      </c>
      <c r="I1070" s="12">
        <v>-2.2089295295543323</v>
      </c>
      <c r="J1070" t="s">
        <v>26</v>
      </c>
      <c r="K1070" s="14">
        <v>530310.33003699989</v>
      </c>
      <c r="L1070" s="14">
        <v>8843080.7266870048</v>
      </c>
      <c r="M1070" s="13">
        <v>5.9968957247739242E-2</v>
      </c>
      <c r="N1070" s="12">
        <v>-0.13246720052111252</v>
      </c>
      <c r="O1070" s="2">
        <f>DATE(LEFT(ALT[[#This Row],[DATEMTH]],4),RIGHT(ALT[[#This Row],[DATEMTH]],2),1)</f>
        <v>43313</v>
      </c>
      <c r="P1070" t="str">
        <f>IF(AND(ALT[[#This Row],[DATE]]&gt;=DATE(2023,6,1),ALT[[#This Row],[DATE]]&lt;=DATE(2024,5,31)),"Y","N")</f>
        <v>N</v>
      </c>
      <c r="Q1070" t="str">
        <f>LEFT(ALT[[#This Row],[DATEMTH]],4)</f>
        <v>2018</v>
      </c>
    </row>
    <row r="1071" spans="1:17" x14ac:dyDescent="0.25">
      <c r="A1071" t="s">
        <v>33</v>
      </c>
      <c r="B1071" t="s">
        <v>110</v>
      </c>
      <c r="C1071" t="s">
        <v>20</v>
      </c>
      <c r="D1071" t="s">
        <v>22</v>
      </c>
      <c r="E1071" s="14">
        <v>8843080.7266869973</v>
      </c>
      <c r="F1071" s="14">
        <v>29097563.448879015</v>
      </c>
      <c r="G1071" s="13">
        <v>0.30391138220982822</v>
      </c>
      <c r="H1071" s="12">
        <v>-7268334.3200000003</v>
      </c>
      <c r="I1071" s="12">
        <v>-2.2089295295543323</v>
      </c>
      <c r="J1071" t="s">
        <v>24</v>
      </c>
      <c r="K1071" s="14">
        <v>3801025.4571840041</v>
      </c>
      <c r="L1071" s="14">
        <v>8843080.7266870048</v>
      </c>
      <c r="M1071" s="13">
        <v>0.42983046006954528</v>
      </c>
      <c r="N1071" s="12">
        <v>-0.94946519594954293</v>
      </c>
      <c r="O1071" s="2">
        <f>DATE(LEFT(ALT[[#This Row],[DATEMTH]],4),RIGHT(ALT[[#This Row],[DATEMTH]],2),1)</f>
        <v>43313</v>
      </c>
      <c r="P1071" t="str">
        <f>IF(AND(ALT[[#This Row],[DATE]]&gt;=DATE(2023,6,1),ALT[[#This Row],[DATE]]&lt;=DATE(2024,5,31)),"Y","N")</f>
        <v>N</v>
      </c>
      <c r="Q1071" t="str">
        <f>LEFT(ALT[[#This Row],[DATEMTH]],4)</f>
        <v>2018</v>
      </c>
    </row>
    <row r="1072" spans="1:17" x14ac:dyDescent="0.25">
      <c r="A1072" t="s">
        <v>33</v>
      </c>
      <c r="B1072" t="s">
        <v>110</v>
      </c>
      <c r="C1072" t="s">
        <v>20</v>
      </c>
      <c r="D1072" t="s">
        <v>22</v>
      </c>
      <c r="E1072" s="14">
        <v>8843080.7266869973</v>
      </c>
      <c r="F1072" s="14">
        <v>29097563.448879015</v>
      </c>
      <c r="G1072" s="13">
        <v>0.30391138220982822</v>
      </c>
      <c r="H1072" s="12">
        <v>-7268334.3200000003</v>
      </c>
      <c r="I1072" s="12">
        <v>-2.2089295295543323</v>
      </c>
      <c r="J1072" t="s">
        <v>25</v>
      </c>
      <c r="K1072" s="14">
        <v>1217630.3444970003</v>
      </c>
      <c r="L1072" s="14">
        <v>8843080.7266870048</v>
      </c>
      <c r="M1072" s="13">
        <v>0.13769300339217605</v>
      </c>
      <c r="N1072" s="12">
        <v>-0.30415414120600254</v>
      </c>
      <c r="O1072" s="2">
        <f>DATE(LEFT(ALT[[#This Row],[DATEMTH]],4),RIGHT(ALT[[#This Row],[DATEMTH]],2),1)</f>
        <v>43313</v>
      </c>
      <c r="P1072" t="str">
        <f>IF(AND(ALT[[#This Row],[DATE]]&gt;=DATE(2023,6,1),ALT[[#This Row],[DATE]]&lt;=DATE(2024,5,31)),"Y","N")</f>
        <v>N</v>
      </c>
      <c r="Q1072" t="str">
        <f>LEFT(ALT[[#This Row],[DATEMTH]],4)</f>
        <v>2018</v>
      </c>
    </row>
    <row r="1073" spans="1:17" x14ac:dyDescent="0.25">
      <c r="A1073" t="s">
        <v>33</v>
      </c>
      <c r="B1073" t="s">
        <v>110</v>
      </c>
      <c r="C1073" t="s">
        <v>20</v>
      </c>
      <c r="D1073" t="s">
        <v>22</v>
      </c>
      <c r="E1073" s="14">
        <v>8843080.7266869973</v>
      </c>
      <c r="F1073" s="14">
        <v>29097563.448879015</v>
      </c>
      <c r="G1073" s="13">
        <v>0.30391138220982822</v>
      </c>
      <c r="H1073" s="12">
        <v>-7268334.3200000003</v>
      </c>
      <c r="I1073" s="12">
        <v>-2.2089295295543323</v>
      </c>
      <c r="J1073" t="s">
        <v>16</v>
      </c>
      <c r="K1073" s="14">
        <v>3294114.5949690011</v>
      </c>
      <c r="L1073" s="14">
        <v>8843080.7266870048</v>
      </c>
      <c r="M1073" s="13">
        <v>0.37250757929053951</v>
      </c>
      <c r="N1073" s="12">
        <v>-0.82284299187767462</v>
      </c>
      <c r="O1073" s="2">
        <f>DATE(LEFT(ALT[[#This Row],[DATEMTH]],4),RIGHT(ALT[[#This Row],[DATEMTH]],2),1)</f>
        <v>43313</v>
      </c>
      <c r="P1073" t="str">
        <f>IF(AND(ALT[[#This Row],[DATE]]&gt;=DATE(2023,6,1),ALT[[#This Row],[DATE]]&lt;=DATE(2024,5,31)),"Y","N")</f>
        <v>N</v>
      </c>
      <c r="Q1073" t="str">
        <f>LEFT(ALT[[#This Row],[DATEMTH]],4)</f>
        <v>2018</v>
      </c>
    </row>
    <row r="1074" spans="1:17" x14ac:dyDescent="0.25">
      <c r="A1074" t="s">
        <v>33</v>
      </c>
      <c r="B1074" t="s">
        <v>110</v>
      </c>
      <c r="C1074" t="s">
        <v>15</v>
      </c>
      <c r="D1074" t="s">
        <v>17</v>
      </c>
      <c r="E1074" s="14">
        <v>5261346.8486470077</v>
      </c>
      <c r="F1074" s="14">
        <v>29097563.448879015</v>
      </c>
      <c r="G1074" s="13">
        <v>0.18081743709883383</v>
      </c>
      <c r="H1074" s="12">
        <v>-57478002.939999998</v>
      </c>
      <c r="I1074" s="12">
        <v>-10.393025181170035</v>
      </c>
      <c r="J1074" t="s">
        <v>24</v>
      </c>
      <c r="K1074" s="14">
        <v>2278949.7101690001</v>
      </c>
      <c r="L1074" s="14">
        <v>5261346.8486469984</v>
      </c>
      <c r="M1074" s="13">
        <v>0.43314949113363471</v>
      </c>
      <c r="N1074" s="12">
        <v>-4.5017335685628526</v>
      </c>
      <c r="O1074" s="2">
        <f>DATE(LEFT(ALT[[#This Row],[DATEMTH]],4),RIGHT(ALT[[#This Row],[DATEMTH]],2),1)</f>
        <v>43313</v>
      </c>
      <c r="P1074" t="str">
        <f>IF(AND(ALT[[#This Row],[DATE]]&gt;=DATE(2023,6,1),ALT[[#This Row],[DATE]]&lt;=DATE(2024,5,31)),"Y","N")</f>
        <v>N</v>
      </c>
      <c r="Q1074" t="str">
        <f>LEFT(ALT[[#This Row],[DATEMTH]],4)</f>
        <v>2018</v>
      </c>
    </row>
    <row r="1075" spans="1:17" x14ac:dyDescent="0.25">
      <c r="A1075" t="s">
        <v>33</v>
      </c>
      <c r="B1075" t="s">
        <v>110</v>
      </c>
      <c r="C1075" t="s">
        <v>15</v>
      </c>
      <c r="D1075" t="s">
        <v>17</v>
      </c>
      <c r="E1075" s="14">
        <v>5261346.8486470077</v>
      </c>
      <c r="F1075" s="14">
        <v>29097563.448879015</v>
      </c>
      <c r="G1075" s="13">
        <v>0.18081743709883383</v>
      </c>
      <c r="H1075" s="12">
        <v>-57478002.939999998</v>
      </c>
      <c r="I1075" s="12">
        <v>-10.393025181170035</v>
      </c>
      <c r="J1075" t="s">
        <v>16</v>
      </c>
      <c r="K1075" s="14">
        <v>1650925.7440549997</v>
      </c>
      <c r="L1075" s="14">
        <v>5261346.8486469984</v>
      </c>
      <c r="M1075" s="13">
        <v>0.31378386400804381</v>
      </c>
      <c r="N1075" s="12">
        <v>-3.2611636000804332</v>
      </c>
      <c r="O1075" s="2">
        <f>DATE(LEFT(ALT[[#This Row],[DATEMTH]],4),RIGHT(ALT[[#This Row],[DATEMTH]],2),1)</f>
        <v>43313</v>
      </c>
      <c r="P1075" t="str">
        <f>IF(AND(ALT[[#This Row],[DATE]]&gt;=DATE(2023,6,1),ALT[[#This Row],[DATE]]&lt;=DATE(2024,5,31)),"Y","N")</f>
        <v>N</v>
      </c>
      <c r="Q1075" t="str">
        <f>LEFT(ALT[[#This Row],[DATEMTH]],4)</f>
        <v>2018</v>
      </c>
    </row>
    <row r="1076" spans="1:17" x14ac:dyDescent="0.25">
      <c r="A1076" t="s">
        <v>33</v>
      </c>
      <c r="B1076" t="s">
        <v>110</v>
      </c>
      <c r="C1076" t="s">
        <v>15</v>
      </c>
      <c r="D1076" t="s">
        <v>17</v>
      </c>
      <c r="E1076" s="14">
        <v>5261346.8486470077</v>
      </c>
      <c r="F1076" s="14">
        <v>29097563.448879015</v>
      </c>
      <c r="G1076" s="13">
        <v>0.18081743709883383</v>
      </c>
      <c r="H1076" s="12">
        <v>-57478002.939999998</v>
      </c>
      <c r="I1076" s="12">
        <v>-10.393025181170035</v>
      </c>
      <c r="J1076" t="s">
        <v>26</v>
      </c>
      <c r="K1076" s="14">
        <v>602602.77824599971</v>
      </c>
      <c r="L1076" s="14">
        <v>5261346.8486469984</v>
      </c>
      <c r="M1076" s="13">
        <v>0.11453393885274155</v>
      </c>
      <c r="N1076" s="12">
        <v>-1.1903541105951319</v>
      </c>
      <c r="O1076" s="2">
        <f>DATE(LEFT(ALT[[#This Row],[DATEMTH]],4),RIGHT(ALT[[#This Row],[DATEMTH]],2),1)</f>
        <v>43313</v>
      </c>
      <c r="P1076" t="str">
        <f>IF(AND(ALT[[#This Row],[DATE]]&gt;=DATE(2023,6,1),ALT[[#This Row],[DATE]]&lt;=DATE(2024,5,31)),"Y","N")</f>
        <v>N</v>
      </c>
      <c r="Q1076" t="str">
        <f>LEFT(ALT[[#This Row],[DATEMTH]],4)</f>
        <v>2018</v>
      </c>
    </row>
    <row r="1077" spans="1:17" x14ac:dyDescent="0.25">
      <c r="A1077" t="s">
        <v>33</v>
      </c>
      <c r="B1077" t="s">
        <v>110</v>
      </c>
      <c r="C1077" t="s">
        <v>15</v>
      </c>
      <c r="D1077" t="s">
        <v>17</v>
      </c>
      <c r="E1077" s="14">
        <v>5261346.8486470077</v>
      </c>
      <c r="F1077" s="14">
        <v>29097563.448879015</v>
      </c>
      <c r="G1077" s="13">
        <v>0.18081743709883383</v>
      </c>
      <c r="H1077" s="12">
        <v>-57478002.939999998</v>
      </c>
      <c r="I1077" s="12">
        <v>-10.393025181170035</v>
      </c>
      <c r="J1077" t="s">
        <v>25</v>
      </c>
      <c r="K1077" s="14">
        <v>728868.61617699941</v>
      </c>
      <c r="L1077" s="14">
        <v>5261346.8486469984</v>
      </c>
      <c r="M1077" s="13">
        <v>0.13853270600557999</v>
      </c>
      <c r="N1077" s="12">
        <v>-1.4397739019316182</v>
      </c>
      <c r="O1077" s="2">
        <f>DATE(LEFT(ALT[[#This Row],[DATEMTH]],4),RIGHT(ALT[[#This Row],[DATEMTH]],2),1)</f>
        <v>43313</v>
      </c>
      <c r="P1077" t="str">
        <f>IF(AND(ALT[[#This Row],[DATE]]&gt;=DATE(2023,6,1),ALT[[#This Row],[DATE]]&lt;=DATE(2024,5,31)),"Y","N")</f>
        <v>N</v>
      </c>
      <c r="Q1077" t="str">
        <f>LEFT(ALT[[#This Row],[DATEMTH]],4)</f>
        <v>2018</v>
      </c>
    </row>
    <row r="1078" spans="1:17" x14ac:dyDescent="0.25">
      <c r="A1078" t="s">
        <v>33</v>
      </c>
      <c r="B1078" t="s">
        <v>110</v>
      </c>
      <c r="C1078" t="s">
        <v>18</v>
      </c>
      <c r="D1078" t="s">
        <v>17</v>
      </c>
      <c r="E1078" s="14">
        <v>7125213.0111180115</v>
      </c>
      <c r="F1078" s="14">
        <v>29097563.448879015</v>
      </c>
      <c r="G1078" s="13">
        <v>0.24487318409447481</v>
      </c>
      <c r="H1078" s="12">
        <v>-57478002.939999998</v>
      </c>
      <c r="I1078" s="12">
        <v>-14.074821595309384</v>
      </c>
      <c r="J1078" t="s">
        <v>16</v>
      </c>
      <c r="K1078" s="14">
        <v>2754488.9557180009</v>
      </c>
      <c r="L1078" s="14">
        <v>7125213.0111180004</v>
      </c>
      <c r="M1078" s="13">
        <v>0.3865833837416463</v>
      </c>
      <c r="N1078" s="12">
        <v>-5.4410921578746976</v>
      </c>
      <c r="O1078" s="2">
        <f>DATE(LEFT(ALT[[#This Row],[DATEMTH]],4),RIGHT(ALT[[#This Row],[DATEMTH]],2),1)</f>
        <v>43313</v>
      </c>
      <c r="P1078" t="str">
        <f>IF(AND(ALT[[#This Row],[DATE]]&gt;=DATE(2023,6,1),ALT[[#This Row],[DATE]]&lt;=DATE(2024,5,31)),"Y","N")</f>
        <v>N</v>
      </c>
      <c r="Q1078" t="str">
        <f>LEFT(ALT[[#This Row],[DATEMTH]],4)</f>
        <v>2018</v>
      </c>
    </row>
    <row r="1079" spans="1:17" x14ac:dyDescent="0.25">
      <c r="A1079" t="s">
        <v>33</v>
      </c>
      <c r="B1079" t="s">
        <v>110</v>
      </c>
      <c r="C1079" t="s">
        <v>18</v>
      </c>
      <c r="D1079" t="s">
        <v>17</v>
      </c>
      <c r="E1079" s="14">
        <v>7125213.0111180115</v>
      </c>
      <c r="F1079" s="14">
        <v>29097563.448879015</v>
      </c>
      <c r="G1079" s="13">
        <v>0.24487318409447481</v>
      </c>
      <c r="H1079" s="12">
        <v>-57478002.939999998</v>
      </c>
      <c r="I1079" s="12">
        <v>-14.074821595309384</v>
      </c>
      <c r="J1079" t="s">
        <v>25</v>
      </c>
      <c r="K1079" s="14">
        <v>742048.25746499922</v>
      </c>
      <c r="L1079" s="14">
        <v>7125213.0111180004</v>
      </c>
      <c r="M1079" s="13">
        <v>0.10414401033444559</v>
      </c>
      <c r="N1079" s="12">
        <v>-1.4658083656773784</v>
      </c>
      <c r="O1079" s="2">
        <f>DATE(LEFT(ALT[[#This Row],[DATEMTH]],4),RIGHT(ALT[[#This Row],[DATEMTH]],2),1)</f>
        <v>43313</v>
      </c>
      <c r="P1079" t="str">
        <f>IF(AND(ALT[[#This Row],[DATE]]&gt;=DATE(2023,6,1),ALT[[#This Row],[DATE]]&lt;=DATE(2024,5,31)),"Y","N")</f>
        <v>N</v>
      </c>
      <c r="Q1079" t="str">
        <f>LEFT(ALT[[#This Row],[DATEMTH]],4)</f>
        <v>2018</v>
      </c>
    </row>
    <row r="1080" spans="1:17" x14ac:dyDescent="0.25">
      <c r="A1080" t="s">
        <v>33</v>
      </c>
      <c r="B1080" t="s">
        <v>110</v>
      </c>
      <c r="C1080" t="s">
        <v>18</v>
      </c>
      <c r="D1080" t="s">
        <v>17</v>
      </c>
      <c r="E1080" s="14">
        <v>7125213.0111180115</v>
      </c>
      <c r="F1080" s="14">
        <v>29097563.448879015</v>
      </c>
      <c r="G1080" s="13">
        <v>0.24487318409447481</v>
      </c>
      <c r="H1080" s="12">
        <v>-57478002.939999998</v>
      </c>
      <c r="I1080" s="12">
        <v>-14.074821595309384</v>
      </c>
      <c r="J1080" t="s">
        <v>24</v>
      </c>
      <c r="K1080" s="14">
        <v>2353613.3924930017</v>
      </c>
      <c r="L1080" s="14">
        <v>7125213.0111180004</v>
      </c>
      <c r="M1080" s="13">
        <v>0.33032182880995747</v>
      </c>
      <c r="N1080" s="12">
        <v>-4.6492208095364793</v>
      </c>
      <c r="O1080" s="2">
        <f>DATE(LEFT(ALT[[#This Row],[DATEMTH]],4),RIGHT(ALT[[#This Row],[DATEMTH]],2),1)</f>
        <v>43313</v>
      </c>
      <c r="P1080" t="str">
        <f>IF(AND(ALT[[#This Row],[DATE]]&gt;=DATE(2023,6,1),ALT[[#This Row],[DATE]]&lt;=DATE(2024,5,31)),"Y","N")</f>
        <v>N</v>
      </c>
      <c r="Q1080" t="str">
        <f>LEFT(ALT[[#This Row],[DATEMTH]],4)</f>
        <v>2018</v>
      </c>
    </row>
    <row r="1081" spans="1:17" x14ac:dyDescent="0.25">
      <c r="A1081" t="s">
        <v>33</v>
      </c>
      <c r="B1081" t="s">
        <v>110</v>
      </c>
      <c r="C1081" t="s">
        <v>18</v>
      </c>
      <c r="D1081" t="s">
        <v>17</v>
      </c>
      <c r="E1081" s="14">
        <v>7125213.0111180115</v>
      </c>
      <c r="F1081" s="14">
        <v>29097563.448879015</v>
      </c>
      <c r="G1081" s="13">
        <v>0.24487318409447481</v>
      </c>
      <c r="H1081" s="12">
        <v>-57478002.939999998</v>
      </c>
      <c r="I1081" s="12">
        <v>-14.074821595309384</v>
      </c>
      <c r="J1081" t="s">
        <v>26</v>
      </c>
      <c r="K1081" s="14">
        <v>1275062.4054419994</v>
      </c>
      <c r="L1081" s="14">
        <v>7125213.0111180004</v>
      </c>
      <c r="M1081" s="13">
        <v>0.1789507771139508</v>
      </c>
      <c r="N1081" s="12">
        <v>-2.5187002622208312</v>
      </c>
      <c r="O1081" s="2">
        <f>DATE(LEFT(ALT[[#This Row],[DATEMTH]],4),RIGHT(ALT[[#This Row],[DATEMTH]],2),1)</f>
        <v>43313</v>
      </c>
      <c r="P1081" t="str">
        <f>IF(AND(ALT[[#This Row],[DATE]]&gt;=DATE(2023,6,1),ALT[[#This Row],[DATE]]&lt;=DATE(2024,5,31)),"Y","N")</f>
        <v>N</v>
      </c>
      <c r="Q1081" t="str">
        <f>LEFT(ALT[[#This Row],[DATEMTH]],4)</f>
        <v>2018</v>
      </c>
    </row>
    <row r="1082" spans="1:17" x14ac:dyDescent="0.25">
      <c r="A1082" t="s">
        <v>33</v>
      </c>
      <c r="B1082" t="s">
        <v>110</v>
      </c>
      <c r="C1082" t="s">
        <v>19</v>
      </c>
      <c r="D1082" t="s">
        <v>17</v>
      </c>
      <c r="E1082" s="14">
        <v>7867922.8624269869</v>
      </c>
      <c r="F1082" s="14">
        <v>29097563.448879015</v>
      </c>
      <c r="G1082" s="13">
        <v>0.27039799659686281</v>
      </c>
      <c r="H1082" s="12">
        <v>-57478002.939999998</v>
      </c>
      <c r="I1082" s="12">
        <v>-15.54193684336459</v>
      </c>
      <c r="J1082" t="s">
        <v>16</v>
      </c>
      <c r="K1082" s="14">
        <v>1811.9041719999989</v>
      </c>
      <c r="L1082" s="14">
        <v>7867922.862427</v>
      </c>
      <c r="M1082" s="13">
        <v>2.3029002745472837E-4</v>
      </c>
      <c r="N1082" s="12">
        <v>-3.579153062358086E-3</v>
      </c>
      <c r="O1082" s="2">
        <f>DATE(LEFT(ALT[[#This Row],[DATEMTH]],4),RIGHT(ALT[[#This Row],[DATEMTH]],2),1)</f>
        <v>43313</v>
      </c>
      <c r="P1082" t="str">
        <f>IF(AND(ALT[[#This Row],[DATE]]&gt;=DATE(2023,6,1),ALT[[#This Row],[DATE]]&lt;=DATE(2024,5,31)),"Y","N")</f>
        <v>N</v>
      </c>
      <c r="Q1082" t="str">
        <f>LEFT(ALT[[#This Row],[DATEMTH]],4)</f>
        <v>2018</v>
      </c>
    </row>
    <row r="1083" spans="1:17" x14ac:dyDescent="0.25">
      <c r="A1083" t="s">
        <v>33</v>
      </c>
      <c r="B1083" t="s">
        <v>110</v>
      </c>
      <c r="C1083" t="s">
        <v>19</v>
      </c>
      <c r="D1083" t="s">
        <v>17</v>
      </c>
      <c r="E1083" s="14">
        <v>7867922.8624269869</v>
      </c>
      <c r="F1083" s="14">
        <v>29097563.448879015</v>
      </c>
      <c r="G1083" s="13">
        <v>0.27039799659686281</v>
      </c>
      <c r="H1083" s="12">
        <v>-57478002.939999998</v>
      </c>
      <c r="I1083" s="12">
        <v>-15.54193684336459</v>
      </c>
      <c r="J1083" t="s">
        <v>26</v>
      </c>
      <c r="K1083" s="14">
        <v>215479.40610199972</v>
      </c>
      <c r="L1083" s="14">
        <v>7867922.862427</v>
      </c>
      <c r="M1083" s="13">
        <v>2.7387076598197772E-2</v>
      </c>
      <c r="N1083" s="12">
        <v>-0.42564821481357812</v>
      </c>
      <c r="O1083" s="2">
        <f>DATE(LEFT(ALT[[#This Row],[DATEMTH]],4),RIGHT(ALT[[#This Row],[DATEMTH]],2),1)</f>
        <v>43313</v>
      </c>
      <c r="P1083" t="str">
        <f>IF(AND(ALT[[#This Row],[DATE]]&gt;=DATE(2023,6,1),ALT[[#This Row],[DATE]]&lt;=DATE(2024,5,31)),"Y","N")</f>
        <v>N</v>
      </c>
      <c r="Q1083" t="str">
        <f>LEFT(ALT[[#This Row],[DATEMTH]],4)</f>
        <v>2018</v>
      </c>
    </row>
    <row r="1084" spans="1:17" x14ac:dyDescent="0.25">
      <c r="A1084" t="s">
        <v>33</v>
      </c>
      <c r="B1084" t="s">
        <v>110</v>
      </c>
      <c r="C1084" t="s">
        <v>19</v>
      </c>
      <c r="D1084" t="s">
        <v>17</v>
      </c>
      <c r="E1084" s="14">
        <v>7867922.8624269869</v>
      </c>
      <c r="F1084" s="14">
        <v>29097563.448879015</v>
      </c>
      <c r="G1084" s="13">
        <v>0.27039799659686281</v>
      </c>
      <c r="H1084" s="12">
        <v>-57478002.939999998</v>
      </c>
      <c r="I1084" s="12">
        <v>-15.54193684336459</v>
      </c>
      <c r="J1084" t="s">
        <v>25</v>
      </c>
      <c r="K1084" s="14">
        <v>5410040.9145520004</v>
      </c>
      <c r="L1084" s="14">
        <v>7867922.862427</v>
      </c>
      <c r="M1084" s="13">
        <v>0.68760726422312402</v>
      </c>
      <c r="N1084" s="12">
        <v>-10.686748673594503</v>
      </c>
      <c r="O1084" s="2">
        <f>DATE(LEFT(ALT[[#This Row],[DATEMTH]],4),RIGHT(ALT[[#This Row],[DATEMTH]],2),1)</f>
        <v>43313</v>
      </c>
      <c r="P1084" t="str">
        <f>IF(AND(ALT[[#This Row],[DATE]]&gt;=DATE(2023,6,1),ALT[[#This Row],[DATE]]&lt;=DATE(2024,5,31)),"Y","N")</f>
        <v>N</v>
      </c>
      <c r="Q1084" t="str">
        <f>LEFT(ALT[[#This Row],[DATEMTH]],4)</f>
        <v>2018</v>
      </c>
    </row>
    <row r="1085" spans="1:17" x14ac:dyDescent="0.25">
      <c r="A1085" t="s">
        <v>33</v>
      </c>
      <c r="B1085" t="s">
        <v>110</v>
      </c>
      <c r="C1085" t="s">
        <v>19</v>
      </c>
      <c r="D1085" t="s">
        <v>17</v>
      </c>
      <c r="E1085" s="14">
        <v>7867922.8624269869</v>
      </c>
      <c r="F1085" s="14">
        <v>29097563.448879015</v>
      </c>
      <c r="G1085" s="13">
        <v>0.27039799659686281</v>
      </c>
      <c r="H1085" s="12">
        <v>-57478002.939999998</v>
      </c>
      <c r="I1085" s="12">
        <v>-15.54193684336459</v>
      </c>
      <c r="J1085" t="s">
        <v>24</v>
      </c>
      <c r="K1085" s="14">
        <v>2240590.6376010007</v>
      </c>
      <c r="L1085" s="14">
        <v>7867922.862427</v>
      </c>
      <c r="M1085" s="13">
        <v>0.28477536915122359</v>
      </c>
      <c r="N1085" s="12">
        <v>-4.4259608018941536</v>
      </c>
      <c r="O1085" s="2">
        <f>DATE(LEFT(ALT[[#This Row],[DATEMTH]],4),RIGHT(ALT[[#This Row],[DATEMTH]],2),1)</f>
        <v>43313</v>
      </c>
      <c r="P1085" t="str">
        <f>IF(AND(ALT[[#This Row],[DATE]]&gt;=DATE(2023,6,1),ALT[[#This Row],[DATE]]&lt;=DATE(2024,5,31)),"Y","N")</f>
        <v>N</v>
      </c>
      <c r="Q1085" t="str">
        <f>LEFT(ALT[[#This Row],[DATEMTH]],4)</f>
        <v>2018</v>
      </c>
    </row>
    <row r="1086" spans="1:17" x14ac:dyDescent="0.25">
      <c r="A1086" t="s">
        <v>33</v>
      </c>
      <c r="B1086" t="s">
        <v>110</v>
      </c>
      <c r="C1086" t="s">
        <v>20</v>
      </c>
      <c r="D1086" t="s">
        <v>17</v>
      </c>
      <c r="E1086" s="14">
        <v>8843080.7266869973</v>
      </c>
      <c r="F1086" s="14">
        <v>29097563.448879015</v>
      </c>
      <c r="G1086" s="13">
        <v>0.30391138220982822</v>
      </c>
      <c r="H1086" s="12">
        <v>-57478002.939999998</v>
      </c>
      <c r="I1086" s="12">
        <v>-17.468219320155971</v>
      </c>
      <c r="J1086" t="s">
        <v>16</v>
      </c>
      <c r="K1086" s="14">
        <v>3294114.5949690011</v>
      </c>
      <c r="L1086" s="14">
        <v>8843080.7266870048</v>
      </c>
      <c r="M1086" s="13">
        <v>0.37250757929053951</v>
      </c>
      <c r="N1086" s="12">
        <v>-6.5070440934675347</v>
      </c>
      <c r="O1086" s="2">
        <f>DATE(LEFT(ALT[[#This Row],[DATEMTH]],4),RIGHT(ALT[[#This Row],[DATEMTH]],2),1)</f>
        <v>43313</v>
      </c>
      <c r="P1086" t="str">
        <f>IF(AND(ALT[[#This Row],[DATE]]&gt;=DATE(2023,6,1),ALT[[#This Row],[DATE]]&lt;=DATE(2024,5,31)),"Y","N")</f>
        <v>N</v>
      </c>
      <c r="Q1086" t="str">
        <f>LEFT(ALT[[#This Row],[DATEMTH]],4)</f>
        <v>2018</v>
      </c>
    </row>
    <row r="1087" spans="1:17" x14ac:dyDescent="0.25">
      <c r="A1087" t="s">
        <v>33</v>
      </c>
      <c r="B1087" t="s">
        <v>110</v>
      </c>
      <c r="C1087" t="s">
        <v>20</v>
      </c>
      <c r="D1087" t="s">
        <v>17</v>
      </c>
      <c r="E1087" s="14">
        <v>8843080.7266869973</v>
      </c>
      <c r="F1087" s="14">
        <v>29097563.448879015</v>
      </c>
      <c r="G1087" s="13">
        <v>0.30391138220982822</v>
      </c>
      <c r="H1087" s="12">
        <v>-57478002.939999998</v>
      </c>
      <c r="I1087" s="12">
        <v>-17.468219320155971</v>
      </c>
      <c r="J1087" t="s">
        <v>26</v>
      </c>
      <c r="K1087" s="14">
        <v>530310.33003699989</v>
      </c>
      <c r="L1087" s="14">
        <v>8843080.7266870048</v>
      </c>
      <c r="M1087" s="13">
        <v>5.9968957247739242E-2</v>
      </c>
      <c r="N1087" s="12">
        <v>-1.047550897604566</v>
      </c>
      <c r="O1087" s="2">
        <f>DATE(LEFT(ALT[[#This Row],[DATEMTH]],4),RIGHT(ALT[[#This Row],[DATEMTH]],2),1)</f>
        <v>43313</v>
      </c>
      <c r="P1087" t="str">
        <f>IF(AND(ALT[[#This Row],[DATE]]&gt;=DATE(2023,6,1),ALT[[#This Row],[DATE]]&lt;=DATE(2024,5,31)),"Y","N")</f>
        <v>N</v>
      </c>
      <c r="Q1087" t="str">
        <f>LEFT(ALT[[#This Row],[DATEMTH]],4)</f>
        <v>2018</v>
      </c>
    </row>
    <row r="1088" spans="1:17" x14ac:dyDescent="0.25">
      <c r="A1088" t="s">
        <v>33</v>
      </c>
      <c r="B1088" t="s">
        <v>110</v>
      </c>
      <c r="C1088" t="s">
        <v>20</v>
      </c>
      <c r="D1088" t="s">
        <v>17</v>
      </c>
      <c r="E1088" s="14">
        <v>8843080.7266869973</v>
      </c>
      <c r="F1088" s="14">
        <v>29097563.448879015</v>
      </c>
      <c r="G1088" s="13">
        <v>0.30391138220982822</v>
      </c>
      <c r="H1088" s="12">
        <v>-57478002.939999998</v>
      </c>
      <c r="I1088" s="12">
        <v>-17.468219320155971</v>
      </c>
      <c r="J1088" t="s">
        <v>25</v>
      </c>
      <c r="K1088" s="14">
        <v>1217630.3444970003</v>
      </c>
      <c r="L1088" s="14">
        <v>8843080.7266870048</v>
      </c>
      <c r="M1088" s="13">
        <v>0.13769300339217605</v>
      </c>
      <c r="N1088" s="12">
        <v>-2.4052515821055112</v>
      </c>
      <c r="O1088" s="2">
        <f>DATE(LEFT(ALT[[#This Row],[DATEMTH]],4),RIGHT(ALT[[#This Row],[DATEMTH]],2),1)</f>
        <v>43313</v>
      </c>
      <c r="P1088" t="str">
        <f>IF(AND(ALT[[#This Row],[DATE]]&gt;=DATE(2023,6,1),ALT[[#This Row],[DATE]]&lt;=DATE(2024,5,31)),"Y","N")</f>
        <v>N</v>
      </c>
      <c r="Q1088" t="str">
        <f>LEFT(ALT[[#This Row],[DATEMTH]],4)</f>
        <v>2018</v>
      </c>
    </row>
    <row r="1089" spans="1:17" x14ac:dyDescent="0.25">
      <c r="A1089" t="s">
        <v>33</v>
      </c>
      <c r="B1089" t="s">
        <v>110</v>
      </c>
      <c r="C1089" t="s">
        <v>20</v>
      </c>
      <c r="D1089" t="s">
        <v>17</v>
      </c>
      <c r="E1089" s="14">
        <v>8843080.7266869973</v>
      </c>
      <c r="F1089" s="14">
        <v>29097563.448879015</v>
      </c>
      <c r="G1089" s="13">
        <v>0.30391138220982822</v>
      </c>
      <c r="H1089" s="12">
        <v>-57478002.939999998</v>
      </c>
      <c r="I1089" s="12">
        <v>-17.468219320155971</v>
      </c>
      <c r="J1089" t="s">
        <v>24</v>
      </c>
      <c r="K1089" s="14">
        <v>3801025.4571840041</v>
      </c>
      <c r="L1089" s="14">
        <v>8843080.7266870048</v>
      </c>
      <c r="M1089" s="13">
        <v>0.42983046006954528</v>
      </c>
      <c r="N1089" s="12">
        <v>-7.5083727469783605</v>
      </c>
      <c r="O1089" s="2">
        <f>DATE(LEFT(ALT[[#This Row],[DATEMTH]],4),RIGHT(ALT[[#This Row],[DATEMTH]],2),1)</f>
        <v>43313</v>
      </c>
      <c r="P1089" t="str">
        <f>IF(AND(ALT[[#This Row],[DATE]]&gt;=DATE(2023,6,1),ALT[[#This Row],[DATE]]&lt;=DATE(2024,5,31)),"Y","N")</f>
        <v>N</v>
      </c>
      <c r="Q1089" t="str">
        <f>LEFT(ALT[[#This Row],[DATEMTH]],4)</f>
        <v>2018</v>
      </c>
    </row>
    <row r="1090" spans="1:17" x14ac:dyDescent="0.25">
      <c r="A1090" t="s">
        <v>33</v>
      </c>
      <c r="B1090" t="s">
        <v>110</v>
      </c>
      <c r="C1090" t="s">
        <v>15</v>
      </c>
      <c r="D1090" t="s">
        <v>23</v>
      </c>
      <c r="E1090" s="14">
        <v>5261346.8486470077</v>
      </c>
      <c r="F1090" s="14">
        <v>29097563.448879015</v>
      </c>
      <c r="G1090" s="13">
        <v>0.18081743709883383</v>
      </c>
      <c r="H1090" s="12">
        <v>-1394268.86</v>
      </c>
      <c r="I1090" s="12">
        <v>-0.25210812189191278</v>
      </c>
      <c r="J1090" t="s">
        <v>25</v>
      </c>
      <c r="K1090" s="14">
        <v>728868.61617699941</v>
      </c>
      <c r="L1090" s="14">
        <v>5261346.8486469984</v>
      </c>
      <c r="M1090" s="13">
        <v>0.13853270600557999</v>
      </c>
      <c r="N1090" s="12">
        <v>-3.4925220331671281E-2</v>
      </c>
      <c r="O1090" s="2">
        <f>DATE(LEFT(ALT[[#This Row],[DATEMTH]],4),RIGHT(ALT[[#This Row],[DATEMTH]],2),1)</f>
        <v>43313</v>
      </c>
      <c r="P1090" t="str">
        <f>IF(AND(ALT[[#This Row],[DATE]]&gt;=DATE(2023,6,1),ALT[[#This Row],[DATE]]&lt;=DATE(2024,5,31)),"Y","N")</f>
        <v>N</v>
      </c>
      <c r="Q1090" t="str">
        <f>LEFT(ALT[[#This Row],[DATEMTH]],4)</f>
        <v>2018</v>
      </c>
    </row>
    <row r="1091" spans="1:17" x14ac:dyDescent="0.25">
      <c r="A1091" t="s">
        <v>33</v>
      </c>
      <c r="B1091" t="s">
        <v>110</v>
      </c>
      <c r="C1091" t="s">
        <v>15</v>
      </c>
      <c r="D1091" t="s">
        <v>23</v>
      </c>
      <c r="E1091" s="14">
        <v>5261346.8486470077</v>
      </c>
      <c r="F1091" s="14">
        <v>29097563.448879015</v>
      </c>
      <c r="G1091" s="13">
        <v>0.18081743709883383</v>
      </c>
      <c r="H1091" s="12">
        <v>-1394268.86</v>
      </c>
      <c r="I1091" s="12">
        <v>-0.25210812189191278</v>
      </c>
      <c r="J1091" t="s">
        <v>16</v>
      </c>
      <c r="K1091" s="14">
        <v>1650925.7440549997</v>
      </c>
      <c r="L1091" s="14">
        <v>5261346.8486469984</v>
      </c>
      <c r="M1091" s="13">
        <v>0.31378386400804381</v>
      </c>
      <c r="N1091" s="12">
        <v>-7.9107460635055291E-2</v>
      </c>
      <c r="O1091" s="2">
        <f>DATE(LEFT(ALT[[#This Row],[DATEMTH]],4),RIGHT(ALT[[#This Row],[DATEMTH]],2),1)</f>
        <v>43313</v>
      </c>
      <c r="P1091" t="str">
        <f>IF(AND(ALT[[#This Row],[DATE]]&gt;=DATE(2023,6,1),ALT[[#This Row],[DATE]]&lt;=DATE(2024,5,31)),"Y","N")</f>
        <v>N</v>
      </c>
      <c r="Q1091" t="str">
        <f>LEFT(ALT[[#This Row],[DATEMTH]],4)</f>
        <v>2018</v>
      </c>
    </row>
    <row r="1092" spans="1:17" x14ac:dyDescent="0.25">
      <c r="A1092" t="s">
        <v>33</v>
      </c>
      <c r="B1092" t="s">
        <v>110</v>
      </c>
      <c r="C1092" t="s">
        <v>15</v>
      </c>
      <c r="D1092" t="s">
        <v>23</v>
      </c>
      <c r="E1092" s="14">
        <v>5261346.8486470077</v>
      </c>
      <c r="F1092" s="14">
        <v>29097563.448879015</v>
      </c>
      <c r="G1092" s="13">
        <v>0.18081743709883383</v>
      </c>
      <c r="H1092" s="12">
        <v>-1394268.86</v>
      </c>
      <c r="I1092" s="12">
        <v>-0.25210812189191278</v>
      </c>
      <c r="J1092" t="s">
        <v>26</v>
      </c>
      <c r="K1092" s="14">
        <v>602602.77824599971</v>
      </c>
      <c r="L1092" s="14">
        <v>5261346.8486469984</v>
      </c>
      <c r="M1092" s="13">
        <v>0.11453393885274155</v>
      </c>
      <c r="N1092" s="12">
        <v>-2.8874936217047852E-2</v>
      </c>
      <c r="O1092" s="2">
        <f>DATE(LEFT(ALT[[#This Row],[DATEMTH]],4),RIGHT(ALT[[#This Row],[DATEMTH]],2),1)</f>
        <v>43313</v>
      </c>
      <c r="P1092" t="str">
        <f>IF(AND(ALT[[#This Row],[DATE]]&gt;=DATE(2023,6,1),ALT[[#This Row],[DATE]]&lt;=DATE(2024,5,31)),"Y","N")</f>
        <v>N</v>
      </c>
      <c r="Q1092" t="str">
        <f>LEFT(ALT[[#This Row],[DATEMTH]],4)</f>
        <v>2018</v>
      </c>
    </row>
    <row r="1093" spans="1:17" x14ac:dyDescent="0.25">
      <c r="A1093" t="s">
        <v>33</v>
      </c>
      <c r="B1093" t="s">
        <v>110</v>
      </c>
      <c r="C1093" t="s">
        <v>15</v>
      </c>
      <c r="D1093" t="s">
        <v>23</v>
      </c>
      <c r="E1093" s="14">
        <v>5261346.8486470077</v>
      </c>
      <c r="F1093" s="14">
        <v>29097563.448879015</v>
      </c>
      <c r="G1093" s="13">
        <v>0.18081743709883383</v>
      </c>
      <c r="H1093" s="12">
        <v>-1394268.86</v>
      </c>
      <c r="I1093" s="12">
        <v>-0.25210812189191278</v>
      </c>
      <c r="J1093" t="s">
        <v>24</v>
      </c>
      <c r="K1093" s="14">
        <v>2278949.7101690001</v>
      </c>
      <c r="L1093" s="14">
        <v>5261346.8486469984</v>
      </c>
      <c r="M1093" s="13">
        <v>0.43314949113363471</v>
      </c>
      <c r="N1093" s="12">
        <v>-0.10920050470813837</v>
      </c>
      <c r="O1093" s="2">
        <f>DATE(LEFT(ALT[[#This Row],[DATEMTH]],4),RIGHT(ALT[[#This Row],[DATEMTH]],2),1)</f>
        <v>43313</v>
      </c>
      <c r="P1093" t="str">
        <f>IF(AND(ALT[[#This Row],[DATE]]&gt;=DATE(2023,6,1),ALT[[#This Row],[DATE]]&lt;=DATE(2024,5,31)),"Y","N")</f>
        <v>N</v>
      </c>
      <c r="Q1093" t="str">
        <f>LEFT(ALT[[#This Row],[DATEMTH]],4)</f>
        <v>2018</v>
      </c>
    </row>
    <row r="1094" spans="1:17" x14ac:dyDescent="0.25">
      <c r="A1094" t="s">
        <v>33</v>
      </c>
      <c r="B1094" t="s">
        <v>110</v>
      </c>
      <c r="C1094" t="s">
        <v>18</v>
      </c>
      <c r="D1094" t="s">
        <v>23</v>
      </c>
      <c r="E1094" s="14">
        <v>7125213.0111180115</v>
      </c>
      <c r="F1094" s="14">
        <v>29097563.448879015</v>
      </c>
      <c r="G1094" s="13">
        <v>0.24487318409447481</v>
      </c>
      <c r="H1094" s="12">
        <v>-1394268.86</v>
      </c>
      <c r="I1094" s="12">
        <v>-0.34141905523197352</v>
      </c>
      <c r="J1094" t="s">
        <v>26</v>
      </c>
      <c r="K1094" s="14">
        <v>1275062.4054419994</v>
      </c>
      <c r="L1094" s="14">
        <v>7125213.0111180004</v>
      </c>
      <c r="M1094" s="13">
        <v>0.1789507771139508</v>
      </c>
      <c r="N1094" s="12">
        <v>-6.1097205255272548E-2</v>
      </c>
      <c r="O1094" s="2">
        <f>DATE(LEFT(ALT[[#This Row],[DATEMTH]],4),RIGHT(ALT[[#This Row],[DATEMTH]],2),1)</f>
        <v>43313</v>
      </c>
      <c r="P1094" t="str">
        <f>IF(AND(ALT[[#This Row],[DATE]]&gt;=DATE(2023,6,1),ALT[[#This Row],[DATE]]&lt;=DATE(2024,5,31)),"Y","N")</f>
        <v>N</v>
      </c>
      <c r="Q1094" t="str">
        <f>LEFT(ALT[[#This Row],[DATEMTH]],4)</f>
        <v>2018</v>
      </c>
    </row>
    <row r="1095" spans="1:17" x14ac:dyDescent="0.25">
      <c r="A1095" t="s">
        <v>33</v>
      </c>
      <c r="B1095" t="s">
        <v>110</v>
      </c>
      <c r="C1095" t="s">
        <v>18</v>
      </c>
      <c r="D1095" t="s">
        <v>23</v>
      </c>
      <c r="E1095" s="14">
        <v>7125213.0111180115</v>
      </c>
      <c r="F1095" s="14">
        <v>29097563.448879015</v>
      </c>
      <c r="G1095" s="13">
        <v>0.24487318409447481</v>
      </c>
      <c r="H1095" s="12">
        <v>-1394268.86</v>
      </c>
      <c r="I1095" s="12">
        <v>-0.34141905523197352</v>
      </c>
      <c r="J1095" t="s">
        <v>16</v>
      </c>
      <c r="K1095" s="14">
        <v>2754488.9557180009</v>
      </c>
      <c r="L1095" s="14">
        <v>7125213.0111180004</v>
      </c>
      <c r="M1095" s="13">
        <v>0.3865833837416463</v>
      </c>
      <c r="N1095" s="12">
        <v>-0.13198693364545236</v>
      </c>
      <c r="O1095" s="2">
        <f>DATE(LEFT(ALT[[#This Row],[DATEMTH]],4),RIGHT(ALT[[#This Row],[DATEMTH]],2),1)</f>
        <v>43313</v>
      </c>
      <c r="P1095" t="str">
        <f>IF(AND(ALT[[#This Row],[DATE]]&gt;=DATE(2023,6,1),ALT[[#This Row],[DATE]]&lt;=DATE(2024,5,31)),"Y","N")</f>
        <v>N</v>
      </c>
      <c r="Q1095" t="str">
        <f>LEFT(ALT[[#This Row],[DATEMTH]],4)</f>
        <v>2018</v>
      </c>
    </row>
    <row r="1096" spans="1:17" x14ac:dyDescent="0.25">
      <c r="A1096" t="s">
        <v>33</v>
      </c>
      <c r="B1096" t="s">
        <v>110</v>
      </c>
      <c r="C1096" t="s">
        <v>18</v>
      </c>
      <c r="D1096" t="s">
        <v>23</v>
      </c>
      <c r="E1096" s="14">
        <v>7125213.0111180115</v>
      </c>
      <c r="F1096" s="14">
        <v>29097563.448879015</v>
      </c>
      <c r="G1096" s="13">
        <v>0.24487318409447481</v>
      </c>
      <c r="H1096" s="12">
        <v>-1394268.86</v>
      </c>
      <c r="I1096" s="12">
        <v>-0.34141905523197352</v>
      </c>
      <c r="J1096" t="s">
        <v>24</v>
      </c>
      <c r="K1096" s="14">
        <v>2353613.3924930017</v>
      </c>
      <c r="L1096" s="14">
        <v>7125213.0111180004</v>
      </c>
      <c r="M1096" s="13">
        <v>0.33032182880995747</v>
      </c>
      <c r="N1096" s="12">
        <v>-0.11277816671479338</v>
      </c>
      <c r="O1096" s="2">
        <f>DATE(LEFT(ALT[[#This Row],[DATEMTH]],4),RIGHT(ALT[[#This Row],[DATEMTH]],2),1)</f>
        <v>43313</v>
      </c>
      <c r="P1096" t="str">
        <f>IF(AND(ALT[[#This Row],[DATE]]&gt;=DATE(2023,6,1),ALT[[#This Row],[DATE]]&lt;=DATE(2024,5,31)),"Y","N")</f>
        <v>N</v>
      </c>
      <c r="Q1096" t="str">
        <f>LEFT(ALT[[#This Row],[DATEMTH]],4)</f>
        <v>2018</v>
      </c>
    </row>
    <row r="1097" spans="1:17" x14ac:dyDescent="0.25">
      <c r="A1097" t="s">
        <v>33</v>
      </c>
      <c r="B1097" t="s">
        <v>110</v>
      </c>
      <c r="C1097" t="s">
        <v>18</v>
      </c>
      <c r="D1097" t="s">
        <v>23</v>
      </c>
      <c r="E1097" s="14">
        <v>7125213.0111180115</v>
      </c>
      <c r="F1097" s="14">
        <v>29097563.448879015</v>
      </c>
      <c r="G1097" s="13">
        <v>0.24487318409447481</v>
      </c>
      <c r="H1097" s="12">
        <v>-1394268.86</v>
      </c>
      <c r="I1097" s="12">
        <v>-0.34141905523197352</v>
      </c>
      <c r="J1097" t="s">
        <v>25</v>
      </c>
      <c r="K1097" s="14">
        <v>742048.25746499922</v>
      </c>
      <c r="L1097" s="14">
        <v>7125213.0111180004</v>
      </c>
      <c r="M1097" s="13">
        <v>0.10414401033444559</v>
      </c>
      <c r="N1097" s="12">
        <v>-3.5556749616455302E-2</v>
      </c>
      <c r="O1097" s="2">
        <f>DATE(LEFT(ALT[[#This Row],[DATEMTH]],4),RIGHT(ALT[[#This Row],[DATEMTH]],2),1)</f>
        <v>43313</v>
      </c>
      <c r="P1097" t="str">
        <f>IF(AND(ALT[[#This Row],[DATE]]&gt;=DATE(2023,6,1),ALT[[#This Row],[DATE]]&lt;=DATE(2024,5,31)),"Y","N")</f>
        <v>N</v>
      </c>
      <c r="Q1097" t="str">
        <f>LEFT(ALT[[#This Row],[DATEMTH]],4)</f>
        <v>2018</v>
      </c>
    </row>
    <row r="1098" spans="1:17" x14ac:dyDescent="0.25">
      <c r="A1098" t="s">
        <v>33</v>
      </c>
      <c r="B1098" t="s">
        <v>110</v>
      </c>
      <c r="C1098" t="s">
        <v>19</v>
      </c>
      <c r="D1098" t="s">
        <v>23</v>
      </c>
      <c r="E1098" s="14">
        <v>7867922.8624269869</v>
      </c>
      <c r="F1098" s="14">
        <v>29097563.448879015</v>
      </c>
      <c r="G1098" s="13">
        <v>0.27039799659686281</v>
      </c>
      <c r="H1098" s="12">
        <v>-1394268.86</v>
      </c>
      <c r="I1098" s="12">
        <v>-0.37700750646139181</v>
      </c>
      <c r="J1098" t="s">
        <v>24</v>
      </c>
      <c r="K1098" s="14">
        <v>2240590.6376010007</v>
      </c>
      <c r="L1098" s="14">
        <v>7867922.862427</v>
      </c>
      <c r="M1098" s="13">
        <v>0.28477536915122359</v>
      </c>
      <c r="N1098" s="12">
        <v>-0.10736245182532517</v>
      </c>
      <c r="O1098" s="2">
        <f>DATE(LEFT(ALT[[#This Row],[DATEMTH]],4),RIGHT(ALT[[#This Row],[DATEMTH]],2),1)</f>
        <v>43313</v>
      </c>
      <c r="P1098" t="str">
        <f>IF(AND(ALT[[#This Row],[DATE]]&gt;=DATE(2023,6,1),ALT[[#This Row],[DATE]]&lt;=DATE(2024,5,31)),"Y","N")</f>
        <v>N</v>
      </c>
      <c r="Q1098" t="str">
        <f>LEFT(ALT[[#This Row],[DATEMTH]],4)</f>
        <v>2018</v>
      </c>
    </row>
    <row r="1099" spans="1:17" x14ac:dyDescent="0.25">
      <c r="A1099" t="s">
        <v>33</v>
      </c>
      <c r="B1099" t="s">
        <v>110</v>
      </c>
      <c r="C1099" t="s">
        <v>19</v>
      </c>
      <c r="D1099" t="s">
        <v>23</v>
      </c>
      <c r="E1099" s="14">
        <v>7867922.8624269869</v>
      </c>
      <c r="F1099" s="14">
        <v>29097563.448879015</v>
      </c>
      <c r="G1099" s="13">
        <v>0.27039799659686281</v>
      </c>
      <c r="H1099" s="12">
        <v>-1394268.86</v>
      </c>
      <c r="I1099" s="12">
        <v>-0.37700750646139181</v>
      </c>
      <c r="J1099" t="s">
        <v>16</v>
      </c>
      <c r="K1099" s="14">
        <v>1811.9041719999989</v>
      </c>
      <c r="L1099" s="14">
        <v>7867922.862427</v>
      </c>
      <c r="M1099" s="13">
        <v>2.3029002745472837E-4</v>
      </c>
      <c r="N1099" s="12">
        <v>-8.6821069013632605E-5</v>
      </c>
      <c r="O1099" s="2">
        <f>DATE(LEFT(ALT[[#This Row],[DATEMTH]],4),RIGHT(ALT[[#This Row],[DATEMTH]],2),1)</f>
        <v>43313</v>
      </c>
      <c r="P1099" t="str">
        <f>IF(AND(ALT[[#This Row],[DATE]]&gt;=DATE(2023,6,1),ALT[[#This Row],[DATE]]&lt;=DATE(2024,5,31)),"Y","N")</f>
        <v>N</v>
      </c>
      <c r="Q1099" t="str">
        <f>LEFT(ALT[[#This Row],[DATEMTH]],4)</f>
        <v>2018</v>
      </c>
    </row>
    <row r="1100" spans="1:17" x14ac:dyDescent="0.25">
      <c r="A1100" t="s">
        <v>33</v>
      </c>
      <c r="B1100" t="s">
        <v>110</v>
      </c>
      <c r="C1100" t="s">
        <v>19</v>
      </c>
      <c r="D1100" t="s">
        <v>23</v>
      </c>
      <c r="E1100" s="14">
        <v>7867922.8624269869</v>
      </c>
      <c r="F1100" s="14">
        <v>29097563.448879015</v>
      </c>
      <c r="G1100" s="13">
        <v>0.27039799659686281</v>
      </c>
      <c r="H1100" s="12">
        <v>-1394268.86</v>
      </c>
      <c r="I1100" s="12">
        <v>-0.37700750646139181</v>
      </c>
      <c r="J1100" t="s">
        <v>25</v>
      </c>
      <c r="K1100" s="14">
        <v>5410040.9145520004</v>
      </c>
      <c r="L1100" s="14">
        <v>7867922.862427</v>
      </c>
      <c r="M1100" s="13">
        <v>0.68760726422312402</v>
      </c>
      <c r="N1100" s="12">
        <v>-0.25923310010949935</v>
      </c>
      <c r="O1100" s="2">
        <f>DATE(LEFT(ALT[[#This Row],[DATEMTH]],4),RIGHT(ALT[[#This Row],[DATEMTH]],2),1)</f>
        <v>43313</v>
      </c>
      <c r="P1100" t="str">
        <f>IF(AND(ALT[[#This Row],[DATE]]&gt;=DATE(2023,6,1),ALT[[#This Row],[DATE]]&lt;=DATE(2024,5,31)),"Y","N")</f>
        <v>N</v>
      </c>
      <c r="Q1100" t="str">
        <f>LEFT(ALT[[#This Row],[DATEMTH]],4)</f>
        <v>2018</v>
      </c>
    </row>
    <row r="1101" spans="1:17" x14ac:dyDescent="0.25">
      <c r="A1101" t="s">
        <v>33</v>
      </c>
      <c r="B1101" t="s">
        <v>110</v>
      </c>
      <c r="C1101" t="s">
        <v>19</v>
      </c>
      <c r="D1101" t="s">
        <v>23</v>
      </c>
      <c r="E1101" s="14">
        <v>7867922.8624269869</v>
      </c>
      <c r="F1101" s="14">
        <v>29097563.448879015</v>
      </c>
      <c r="G1101" s="13">
        <v>0.27039799659686281</v>
      </c>
      <c r="H1101" s="12">
        <v>-1394268.86</v>
      </c>
      <c r="I1101" s="12">
        <v>-0.37700750646139181</v>
      </c>
      <c r="J1101" t="s">
        <v>26</v>
      </c>
      <c r="K1101" s="14">
        <v>215479.40610199972</v>
      </c>
      <c r="L1101" s="14">
        <v>7867922.862427</v>
      </c>
      <c r="M1101" s="13">
        <v>2.7387076598197772E-2</v>
      </c>
      <c r="N1101" s="12">
        <v>-1.0325133457553679E-2</v>
      </c>
      <c r="O1101" s="2">
        <f>DATE(LEFT(ALT[[#This Row],[DATEMTH]],4),RIGHT(ALT[[#This Row],[DATEMTH]],2),1)</f>
        <v>43313</v>
      </c>
      <c r="P1101" t="str">
        <f>IF(AND(ALT[[#This Row],[DATE]]&gt;=DATE(2023,6,1),ALT[[#This Row],[DATE]]&lt;=DATE(2024,5,31)),"Y","N")</f>
        <v>N</v>
      </c>
      <c r="Q1101" t="str">
        <f>LEFT(ALT[[#This Row],[DATEMTH]],4)</f>
        <v>2018</v>
      </c>
    </row>
    <row r="1102" spans="1:17" x14ac:dyDescent="0.25">
      <c r="A1102" t="s">
        <v>33</v>
      </c>
      <c r="B1102" t="s">
        <v>110</v>
      </c>
      <c r="C1102" t="s">
        <v>20</v>
      </c>
      <c r="D1102" t="s">
        <v>23</v>
      </c>
      <c r="E1102" s="14">
        <v>8843080.7266869973</v>
      </c>
      <c r="F1102" s="14">
        <v>29097563.448879015</v>
      </c>
      <c r="G1102" s="13">
        <v>0.30391138220982822</v>
      </c>
      <c r="H1102" s="12">
        <v>-1394268.86</v>
      </c>
      <c r="I1102" s="12">
        <v>-0.42373417641472155</v>
      </c>
      <c r="J1102" t="s">
        <v>25</v>
      </c>
      <c r="K1102" s="14">
        <v>1217630.3444970003</v>
      </c>
      <c r="L1102" s="14">
        <v>8843080.7266870048</v>
      </c>
      <c r="M1102" s="13">
        <v>0.13769300339217605</v>
      </c>
      <c r="N1102" s="12">
        <v>-5.8345231390453181E-2</v>
      </c>
      <c r="O1102" s="2">
        <f>DATE(LEFT(ALT[[#This Row],[DATEMTH]],4),RIGHT(ALT[[#This Row],[DATEMTH]],2),1)</f>
        <v>43313</v>
      </c>
      <c r="P1102" t="str">
        <f>IF(AND(ALT[[#This Row],[DATE]]&gt;=DATE(2023,6,1),ALT[[#This Row],[DATE]]&lt;=DATE(2024,5,31)),"Y","N")</f>
        <v>N</v>
      </c>
      <c r="Q1102" t="str">
        <f>LEFT(ALT[[#This Row],[DATEMTH]],4)</f>
        <v>2018</v>
      </c>
    </row>
    <row r="1103" spans="1:17" x14ac:dyDescent="0.25">
      <c r="A1103" t="s">
        <v>33</v>
      </c>
      <c r="B1103" t="s">
        <v>110</v>
      </c>
      <c r="C1103" t="s">
        <v>20</v>
      </c>
      <c r="D1103" t="s">
        <v>23</v>
      </c>
      <c r="E1103" s="14">
        <v>8843080.7266869973</v>
      </c>
      <c r="F1103" s="14">
        <v>29097563.448879015</v>
      </c>
      <c r="G1103" s="13">
        <v>0.30391138220982822</v>
      </c>
      <c r="H1103" s="12">
        <v>-1394268.86</v>
      </c>
      <c r="I1103" s="12">
        <v>-0.42373417641472155</v>
      </c>
      <c r="J1103" t="s">
        <v>16</v>
      </c>
      <c r="K1103" s="14">
        <v>3294114.5949690011</v>
      </c>
      <c r="L1103" s="14">
        <v>8843080.7266870048</v>
      </c>
      <c r="M1103" s="13">
        <v>0.37250757929053951</v>
      </c>
      <c r="N1103" s="12">
        <v>-0.15784419231891836</v>
      </c>
      <c r="O1103" s="2">
        <f>DATE(LEFT(ALT[[#This Row],[DATEMTH]],4),RIGHT(ALT[[#This Row],[DATEMTH]],2),1)</f>
        <v>43313</v>
      </c>
      <c r="P1103" t="str">
        <f>IF(AND(ALT[[#This Row],[DATE]]&gt;=DATE(2023,6,1),ALT[[#This Row],[DATE]]&lt;=DATE(2024,5,31)),"Y","N")</f>
        <v>N</v>
      </c>
      <c r="Q1103" t="str">
        <f>LEFT(ALT[[#This Row],[DATEMTH]],4)</f>
        <v>2018</v>
      </c>
    </row>
    <row r="1104" spans="1:17" x14ac:dyDescent="0.25">
      <c r="A1104" t="s">
        <v>33</v>
      </c>
      <c r="B1104" t="s">
        <v>110</v>
      </c>
      <c r="C1104" t="s">
        <v>20</v>
      </c>
      <c r="D1104" t="s">
        <v>23</v>
      </c>
      <c r="E1104" s="14">
        <v>8843080.7266869973</v>
      </c>
      <c r="F1104" s="14">
        <v>29097563.448879015</v>
      </c>
      <c r="G1104" s="13">
        <v>0.30391138220982822</v>
      </c>
      <c r="H1104" s="12">
        <v>-1394268.86</v>
      </c>
      <c r="I1104" s="12">
        <v>-0.42373417641472155</v>
      </c>
      <c r="J1104" t="s">
        <v>26</v>
      </c>
      <c r="K1104" s="14">
        <v>530310.33003699989</v>
      </c>
      <c r="L1104" s="14">
        <v>8843080.7266870048</v>
      </c>
      <c r="M1104" s="13">
        <v>5.9968957247739242E-2</v>
      </c>
      <c r="N1104" s="12">
        <v>-2.5410896709820434E-2</v>
      </c>
      <c r="O1104" s="2">
        <f>DATE(LEFT(ALT[[#This Row],[DATEMTH]],4),RIGHT(ALT[[#This Row],[DATEMTH]],2),1)</f>
        <v>43313</v>
      </c>
      <c r="P1104" t="str">
        <f>IF(AND(ALT[[#This Row],[DATE]]&gt;=DATE(2023,6,1),ALT[[#This Row],[DATE]]&lt;=DATE(2024,5,31)),"Y","N")</f>
        <v>N</v>
      </c>
      <c r="Q1104" t="str">
        <f>LEFT(ALT[[#This Row],[DATEMTH]],4)</f>
        <v>2018</v>
      </c>
    </row>
    <row r="1105" spans="1:17" x14ac:dyDescent="0.25">
      <c r="A1105" t="s">
        <v>33</v>
      </c>
      <c r="B1105" t="s">
        <v>110</v>
      </c>
      <c r="C1105" t="s">
        <v>20</v>
      </c>
      <c r="D1105" t="s">
        <v>23</v>
      </c>
      <c r="E1105" s="14">
        <v>8843080.7266869973</v>
      </c>
      <c r="F1105" s="14">
        <v>29097563.448879015</v>
      </c>
      <c r="G1105" s="13">
        <v>0.30391138220982822</v>
      </c>
      <c r="H1105" s="12">
        <v>-1394268.86</v>
      </c>
      <c r="I1105" s="12">
        <v>-0.42373417641472155</v>
      </c>
      <c r="J1105" t="s">
        <v>24</v>
      </c>
      <c r="K1105" s="14">
        <v>3801025.4571840041</v>
      </c>
      <c r="L1105" s="14">
        <v>8843080.7266870048</v>
      </c>
      <c r="M1105" s="13">
        <v>0.42983046006954528</v>
      </c>
      <c r="N1105" s="12">
        <v>-0.18213385599552964</v>
      </c>
      <c r="O1105" s="2">
        <f>DATE(LEFT(ALT[[#This Row],[DATEMTH]],4),RIGHT(ALT[[#This Row],[DATEMTH]],2),1)</f>
        <v>43313</v>
      </c>
      <c r="P1105" t="str">
        <f>IF(AND(ALT[[#This Row],[DATE]]&gt;=DATE(2023,6,1),ALT[[#This Row],[DATE]]&lt;=DATE(2024,5,31)),"Y","N")</f>
        <v>N</v>
      </c>
      <c r="Q1105" t="str">
        <f>LEFT(ALT[[#This Row],[DATEMTH]],4)</f>
        <v>2018</v>
      </c>
    </row>
    <row r="1106" spans="1:17" x14ac:dyDescent="0.25">
      <c r="A1106" t="s">
        <v>33</v>
      </c>
      <c r="B1106" t="s">
        <v>111</v>
      </c>
      <c r="C1106" t="s">
        <v>15</v>
      </c>
      <c r="D1106" t="s">
        <v>22</v>
      </c>
      <c r="E1106" s="14">
        <v>834503.89604100003</v>
      </c>
      <c r="F1106" s="14">
        <v>4623058.3480670014</v>
      </c>
      <c r="G1106" s="13">
        <v>0.18050905552380145</v>
      </c>
      <c r="H1106" s="12">
        <v>-7268334.3200000003</v>
      </c>
      <c r="I1106" s="12">
        <v>-1.3120001633344316</v>
      </c>
      <c r="J1106" t="s">
        <v>24</v>
      </c>
      <c r="K1106" s="14">
        <v>366925.21146799973</v>
      </c>
      <c r="L1106" s="14">
        <v>834503.8960409998</v>
      </c>
      <c r="M1106" s="13">
        <v>0.43969262840921769</v>
      </c>
      <c r="N1106" s="12">
        <v>-0.57687680028983912</v>
      </c>
      <c r="O1106" s="2">
        <f>DATE(LEFT(ALT[[#This Row],[DATEMTH]],4),RIGHT(ALT[[#This Row],[DATEMTH]],2),1)</f>
        <v>43313</v>
      </c>
      <c r="P1106" t="str">
        <f>IF(AND(ALT[[#This Row],[DATE]]&gt;=DATE(2023,6,1),ALT[[#This Row],[DATE]]&lt;=DATE(2024,5,31)),"Y","N")</f>
        <v>N</v>
      </c>
      <c r="Q1106" t="str">
        <f>LEFT(ALT[[#This Row],[DATEMTH]],4)</f>
        <v>2018</v>
      </c>
    </row>
    <row r="1107" spans="1:17" x14ac:dyDescent="0.25">
      <c r="A1107" t="s">
        <v>33</v>
      </c>
      <c r="B1107" t="s">
        <v>111</v>
      </c>
      <c r="C1107" t="s">
        <v>15</v>
      </c>
      <c r="D1107" t="s">
        <v>22</v>
      </c>
      <c r="E1107" s="14">
        <v>834503.89604100003</v>
      </c>
      <c r="F1107" s="14">
        <v>4623058.3480670014</v>
      </c>
      <c r="G1107" s="13">
        <v>0.18050905552380145</v>
      </c>
      <c r="H1107" s="12">
        <v>-7268334.3200000003</v>
      </c>
      <c r="I1107" s="12">
        <v>-1.3120001633344316</v>
      </c>
      <c r="J1107" t="s">
        <v>25</v>
      </c>
      <c r="K1107" s="14">
        <v>114734.374379</v>
      </c>
      <c r="L1107" s="14">
        <v>834503.8960409998</v>
      </c>
      <c r="M1107" s="13">
        <v>0.13748812309123482</v>
      </c>
      <c r="N1107" s="12">
        <v>-0.18038443995224451</v>
      </c>
      <c r="O1107" s="2">
        <f>DATE(LEFT(ALT[[#This Row],[DATEMTH]],4),RIGHT(ALT[[#This Row],[DATEMTH]],2),1)</f>
        <v>43313</v>
      </c>
      <c r="P1107" t="str">
        <f>IF(AND(ALT[[#This Row],[DATE]]&gt;=DATE(2023,6,1),ALT[[#This Row],[DATE]]&lt;=DATE(2024,5,31)),"Y","N")</f>
        <v>N</v>
      </c>
      <c r="Q1107" t="str">
        <f>LEFT(ALT[[#This Row],[DATEMTH]],4)</f>
        <v>2018</v>
      </c>
    </row>
    <row r="1108" spans="1:17" x14ac:dyDescent="0.25">
      <c r="A1108" t="s">
        <v>33</v>
      </c>
      <c r="B1108" t="s">
        <v>111</v>
      </c>
      <c r="C1108" t="s">
        <v>15</v>
      </c>
      <c r="D1108" t="s">
        <v>22</v>
      </c>
      <c r="E1108" s="14">
        <v>834503.89604100003</v>
      </c>
      <c r="F1108" s="14">
        <v>4623058.3480670014</v>
      </c>
      <c r="G1108" s="13">
        <v>0.18050905552380145</v>
      </c>
      <c r="H1108" s="12">
        <v>-7268334.3200000003</v>
      </c>
      <c r="I1108" s="12">
        <v>-1.3120001633344316</v>
      </c>
      <c r="J1108" t="s">
        <v>26</v>
      </c>
      <c r="K1108" s="14">
        <v>93287.373854999998</v>
      </c>
      <c r="L1108" s="14">
        <v>834503.8960409998</v>
      </c>
      <c r="M1108" s="13">
        <v>0.11178782303781686</v>
      </c>
      <c r="N1108" s="12">
        <v>-0.14666564208441624</v>
      </c>
      <c r="O1108" s="2">
        <f>DATE(LEFT(ALT[[#This Row],[DATEMTH]],4),RIGHT(ALT[[#This Row],[DATEMTH]],2),1)</f>
        <v>43313</v>
      </c>
      <c r="P1108" t="str">
        <f>IF(AND(ALT[[#This Row],[DATE]]&gt;=DATE(2023,6,1),ALT[[#This Row],[DATE]]&lt;=DATE(2024,5,31)),"Y","N")</f>
        <v>N</v>
      </c>
      <c r="Q1108" t="str">
        <f>LEFT(ALT[[#This Row],[DATEMTH]],4)</f>
        <v>2018</v>
      </c>
    </row>
    <row r="1109" spans="1:17" x14ac:dyDescent="0.25">
      <c r="A1109" t="s">
        <v>33</v>
      </c>
      <c r="B1109" t="s">
        <v>111</v>
      </c>
      <c r="C1109" t="s">
        <v>15</v>
      </c>
      <c r="D1109" t="s">
        <v>22</v>
      </c>
      <c r="E1109" s="14">
        <v>834503.89604100003</v>
      </c>
      <c r="F1109" s="14">
        <v>4623058.3480670014</v>
      </c>
      <c r="G1109" s="13">
        <v>0.18050905552380145</v>
      </c>
      <c r="H1109" s="12">
        <v>-7268334.3200000003</v>
      </c>
      <c r="I1109" s="12">
        <v>-1.3120001633344316</v>
      </c>
      <c r="J1109" t="s">
        <v>16</v>
      </c>
      <c r="K1109" s="14">
        <v>259556.93633900004</v>
      </c>
      <c r="L1109" s="14">
        <v>834503.8960409998</v>
      </c>
      <c r="M1109" s="13">
        <v>0.31103142546173063</v>
      </c>
      <c r="N1109" s="12">
        <v>-0.40807328100793167</v>
      </c>
      <c r="O1109" s="2">
        <f>DATE(LEFT(ALT[[#This Row],[DATEMTH]],4),RIGHT(ALT[[#This Row],[DATEMTH]],2),1)</f>
        <v>43313</v>
      </c>
      <c r="P1109" t="str">
        <f>IF(AND(ALT[[#This Row],[DATE]]&gt;=DATE(2023,6,1),ALT[[#This Row],[DATE]]&lt;=DATE(2024,5,31)),"Y","N")</f>
        <v>N</v>
      </c>
      <c r="Q1109" t="str">
        <f>LEFT(ALT[[#This Row],[DATEMTH]],4)</f>
        <v>2018</v>
      </c>
    </row>
    <row r="1110" spans="1:17" x14ac:dyDescent="0.25">
      <c r="A1110" t="s">
        <v>33</v>
      </c>
      <c r="B1110" t="s">
        <v>111</v>
      </c>
      <c r="C1110" t="s">
        <v>18</v>
      </c>
      <c r="D1110" t="s">
        <v>22</v>
      </c>
      <c r="E1110" s="14">
        <v>991378.33696299989</v>
      </c>
      <c r="F1110" s="14">
        <v>4623058.3480670014</v>
      </c>
      <c r="G1110" s="13">
        <v>0.2144420992171808</v>
      </c>
      <c r="H1110" s="12">
        <v>-7268334.3200000003</v>
      </c>
      <c r="I1110" s="12">
        <v>-1.5586368693930805</v>
      </c>
      <c r="J1110" t="s">
        <v>16</v>
      </c>
      <c r="K1110" s="14">
        <v>384736.408628</v>
      </c>
      <c r="L1110" s="14">
        <v>991378.33696300001</v>
      </c>
      <c r="M1110" s="13">
        <v>0.38808232365315348</v>
      </c>
      <c r="N1110" s="12">
        <v>-0.60487941800554335</v>
      </c>
      <c r="O1110" s="2">
        <f>DATE(LEFT(ALT[[#This Row],[DATEMTH]],4),RIGHT(ALT[[#This Row],[DATEMTH]],2),1)</f>
        <v>43313</v>
      </c>
      <c r="P1110" t="str">
        <f>IF(AND(ALT[[#This Row],[DATE]]&gt;=DATE(2023,6,1),ALT[[#This Row],[DATE]]&lt;=DATE(2024,5,31)),"Y","N")</f>
        <v>N</v>
      </c>
      <c r="Q1110" t="str">
        <f>LEFT(ALT[[#This Row],[DATEMTH]],4)</f>
        <v>2018</v>
      </c>
    </row>
    <row r="1111" spans="1:17" x14ac:dyDescent="0.25">
      <c r="A1111" t="s">
        <v>33</v>
      </c>
      <c r="B1111" t="s">
        <v>111</v>
      </c>
      <c r="C1111" t="s">
        <v>18</v>
      </c>
      <c r="D1111" t="s">
        <v>22</v>
      </c>
      <c r="E1111" s="14">
        <v>991378.33696299989</v>
      </c>
      <c r="F1111" s="14">
        <v>4623058.3480670014</v>
      </c>
      <c r="G1111" s="13">
        <v>0.2144420992171808</v>
      </c>
      <c r="H1111" s="12">
        <v>-7268334.3200000003</v>
      </c>
      <c r="I1111" s="12">
        <v>-1.5586368693930805</v>
      </c>
      <c r="J1111" t="s">
        <v>26</v>
      </c>
      <c r="K1111" s="14">
        <v>173382.073573</v>
      </c>
      <c r="L1111" s="14">
        <v>991378.33696300001</v>
      </c>
      <c r="M1111" s="13">
        <v>0.1748899154929496</v>
      </c>
      <c r="N1111" s="12">
        <v>-0.27258987037235138</v>
      </c>
      <c r="O1111" s="2">
        <f>DATE(LEFT(ALT[[#This Row],[DATEMTH]],4),RIGHT(ALT[[#This Row],[DATEMTH]],2),1)</f>
        <v>43313</v>
      </c>
      <c r="P1111" t="str">
        <f>IF(AND(ALT[[#This Row],[DATE]]&gt;=DATE(2023,6,1),ALT[[#This Row],[DATE]]&lt;=DATE(2024,5,31)),"Y","N")</f>
        <v>N</v>
      </c>
      <c r="Q1111" t="str">
        <f>LEFT(ALT[[#This Row],[DATEMTH]],4)</f>
        <v>2018</v>
      </c>
    </row>
    <row r="1112" spans="1:17" x14ac:dyDescent="0.25">
      <c r="A1112" t="s">
        <v>33</v>
      </c>
      <c r="B1112" t="s">
        <v>111</v>
      </c>
      <c r="C1112" t="s">
        <v>18</v>
      </c>
      <c r="D1112" t="s">
        <v>22</v>
      </c>
      <c r="E1112" s="14">
        <v>991378.33696299989</v>
      </c>
      <c r="F1112" s="14">
        <v>4623058.3480670014</v>
      </c>
      <c r="G1112" s="13">
        <v>0.2144420992171808</v>
      </c>
      <c r="H1112" s="12">
        <v>-7268334.3200000003</v>
      </c>
      <c r="I1112" s="12">
        <v>-1.5586368693930805</v>
      </c>
      <c r="J1112" t="s">
        <v>25</v>
      </c>
      <c r="K1112" s="14">
        <v>94956.079554000011</v>
      </c>
      <c r="L1112" s="14">
        <v>991378.33696300001</v>
      </c>
      <c r="M1112" s="13">
        <v>9.578187863665609E-2</v>
      </c>
      <c r="N1112" s="12">
        <v>-0.14928916746282564</v>
      </c>
      <c r="O1112" s="2">
        <f>DATE(LEFT(ALT[[#This Row],[DATEMTH]],4),RIGHT(ALT[[#This Row],[DATEMTH]],2),1)</f>
        <v>43313</v>
      </c>
      <c r="P1112" t="str">
        <f>IF(AND(ALT[[#This Row],[DATE]]&gt;=DATE(2023,6,1),ALT[[#This Row],[DATE]]&lt;=DATE(2024,5,31)),"Y","N")</f>
        <v>N</v>
      </c>
      <c r="Q1112" t="str">
        <f>LEFT(ALT[[#This Row],[DATEMTH]],4)</f>
        <v>2018</v>
      </c>
    </row>
    <row r="1113" spans="1:17" x14ac:dyDescent="0.25">
      <c r="A1113" t="s">
        <v>33</v>
      </c>
      <c r="B1113" t="s">
        <v>111</v>
      </c>
      <c r="C1113" t="s">
        <v>18</v>
      </c>
      <c r="D1113" t="s">
        <v>22</v>
      </c>
      <c r="E1113" s="14">
        <v>991378.33696299989</v>
      </c>
      <c r="F1113" s="14">
        <v>4623058.3480670014</v>
      </c>
      <c r="G1113" s="13">
        <v>0.2144420992171808</v>
      </c>
      <c r="H1113" s="12">
        <v>-7268334.3200000003</v>
      </c>
      <c r="I1113" s="12">
        <v>-1.5586368693930805</v>
      </c>
      <c r="J1113" t="s">
        <v>24</v>
      </c>
      <c r="K1113" s="14">
        <v>338303.77520799992</v>
      </c>
      <c r="L1113" s="14">
        <v>991378.33696300001</v>
      </c>
      <c r="M1113" s="13">
        <v>0.34124588221724078</v>
      </c>
      <c r="N1113" s="12">
        <v>-0.5318784135523601</v>
      </c>
      <c r="O1113" s="2">
        <f>DATE(LEFT(ALT[[#This Row],[DATEMTH]],4),RIGHT(ALT[[#This Row],[DATEMTH]],2),1)</f>
        <v>43313</v>
      </c>
      <c r="P1113" t="str">
        <f>IF(AND(ALT[[#This Row],[DATE]]&gt;=DATE(2023,6,1),ALT[[#This Row],[DATE]]&lt;=DATE(2024,5,31)),"Y","N")</f>
        <v>N</v>
      </c>
      <c r="Q1113" t="str">
        <f>LEFT(ALT[[#This Row],[DATEMTH]],4)</f>
        <v>2018</v>
      </c>
    </row>
    <row r="1114" spans="1:17" x14ac:dyDescent="0.25">
      <c r="A1114" t="s">
        <v>33</v>
      </c>
      <c r="B1114" t="s">
        <v>111</v>
      </c>
      <c r="C1114" t="s">
        <v>19</v>
      </c>
      <c r="D1114" t="s">
        <v>22</v>
      </c>
      <c r="E1114" s="14">
        <v>1275228.7832659998</v>
      </c>
      <c r="F1114" s="14">
        <v>4623058.3480670014</v>
      </c>
      <c r="G1114" s="13">
        <v>0.2758409449448545</v>
      </c>
      <c r="H1114" s="12">
        <v>-7268334.3200000003</v>
      </c>
      <c r="I1114" s="12">
        <v>-2.0049042070039165</v>
      </c>
      <c r="J1114" t="s">
        <v>25</v>
      </c>
      <c r="K1114" s="14">
        <v>868625.91454999964</v>
      </c>
      <c r="L1114" s="14">
        <v>1275228.783266</v>
      </c>
      <c r="M1114" s="13">
        <v>0.68115300246388255</v>
      </c>
      <c r="N1114" s="12">
        <v>-1.3656465202531871</v>
      </c>
      <c r="O1114" s="2">
        <f>DATE(LEFT(ALT[[#This Row],[DATEMTH]],4),RIGHT(ALT[[#This Row],[DATEMTH]],2),1)</f>
        <v>43313</v>
      </c>
      <c r="P1114" t="str">
        <f>IF(AND(ALT[[#This Row],[DATE]]&gt;=DATE(2023,6,1),ALT[[#This Row],[DATE]]&lt;=DATE(2024,5,31)),"Y","N")</f>
        <v>N</v>
      </c>
      <c r="Q1114" t="str">
        <f>LEFT(ALT[[#This Row],[DATEMTH]],4)</f>
        <v>2018</v>
      </c>
    </row>
    <row r="1115" spans="1:17" x14ac:dyDescent="0.25">
      <c r="A1115" t="s">
        <v>33</v>
      </c>
      <c r="B1115" t="s">
        <v>111</v>
      </c>
      <c r="C1115" t="s">
        <v>19</v>
      </c>
      <c r="D1115" t="s">
        <v>22</v>
      </c>
      <c r="E1115" s="14">
        <v>1275228.7832659998</v>
      </c>
      <c r="F1115" s="14">
        <v>4623058.3480670014</v>
      </c>
      <c r="G1115" s="13">
        <v>0.2758409449448545</v>
      </c>
      <c r="H1115" s="12">
        <v>-7268334.3200000003</v>
      </c>
      <c r="I1115" s="12">
        <v>-2.0049042070039165</v>
      </c>
      <c r="J1115" t="s">
        <v>26</v>
      </c>
      <c r="K1115" s="14">
        <v>32289.523190000004</v>
      </c>
      <c r="L1115" s="14">
        <v>1275228.783266</v>
      </c>
      <c r="M1115" s="13">
        <v>2.5320572758170509E-2</v>
      </c>
      <c r="N1115" s="12">
        <v>-5.0765322846604816E-2</v>
      </c>
      <c r="O1115" s="2">
        <f>DATE(LEFT(ALT[[#This Row],[DATEMTH]],4),RIGHT(ALT[[#This Row],[DATEMTH]],2),1)</f>
        <v>43313</v>
      </c>
      <c r="P1115" t="str">
        <f>IF(AND(ALT[[#This Row],[DATE]]&gt;=DATE(2023,6,1),ALT[[#This Row],[DATE]]&lt;=DATE(2024,5,31)),"Y","N")</f>
        <v>N</v>
      </c>
      <c r="Q1115" t="str">
        <f>LEFT(ALT[[#This Row],[DATEMTH]],4)</f>
        <v>2018</v>
      </c>
    </row>
    <row r="1116" spans="1:17" x14ac:dyDescent="0.25">
      <c r="A1116" t="s">
        <v>33</v>
      </c>
      <c r="B1116" t="s">
        <v>111</v>
      </c>
      <c r="C1116" t="s">
        <v>19</v>
      </c>
      <c r="D1116" t="s">
        <v>22</v>
      </c>
      <c r="E1116" s="14">
        <v>1275228.7832659998</v>
      </c>
      <c r="F1116" s="14">
        <v>4623058.3480670014</v>
      </c>
      <c r="G1116" s="13">
        <v>0.2758409449448545</v>
      </c>
      <c r="H1116" s="12">
        <v>-7268334.3200000003</v>
      </c>
      <c r="I1116" s="12">
        <v>-2.0049042070039165</v>
      </c>
      <c r="J1116" t="s">
        <v>24</v>
      </c>
      <c r="K1116" s="14">
        <v>374095.71058000019</v>
      </c>
      <c r="L1116" s="14">
        <v>1275228.783266</v>
      </c>
      <c r="M1116" s="13">
        <v>0.29335576132613655</v>
      </c>
      <c r="N1116" s="12">
        <v>-0.58815020003160801</v>
      </c>
      <c r="O1116" s="2">
        <f>DATE(LEFT(ALT[[#This Row],[DATEMTH]],4),RIGHT(ALT[[#This Row],[DATEMTH]],2),1)</f>
        <v>43313</v>
      </c>
      <c r="P1116" t="str">
        <f>IF(AND(ALT[[#This Row],[DATE]]&gt;=DATE(2023,6,1),ALT[[#This Row],[DATE]]&lt;=DATE(2024,5,31)),"Y","N")</f>
        <v>N</v>
      </c>
      <c r="Q1116" t="str">
        <f>LEFT(ALT[[#This Row],[DATEMTH]],4)</f>
        <v>2018</v>
      </c>
    </row>
    <row r="1117" spans="1:17" x14ac:dyDescent="0.25">
      <c r="A1117" t="s">
        <v>33</v>
      </c>
      <c r="B1117" t="s">
        <v>111</v>
      </c>
      <c r="C1117" t="s">
        <v>19</v>
      </c>
      <c r="D1117" t="s">
        <v>22</v>
      </c>
      <c r="E1117" s="14">
        <v>1275228.7832659998</v>
      </c>
      <c r="F1117" s="14">
        <v>4623058.3480670014</v>
      </c>
      <c r="G1117" s="13">
        <v>0.2758409449448545</v>
      </c>
      <c r="H1117" s="12">
        <v>-7268334.3200000003</v>
      </c>
      <c r="I1117" s="12">
        <v>-2.0049042070039165</v>
      </c>
      <c r="J1117" t="s">
        <v>16</v>
      </c>
      <c r="K1117" s="14">
        <v>217.63494600000001</v>
      </c>
      <c r="L1117" s="14">
        <v>1275228.783266</v>
      </c>
      <c r="M1117" s="13">
        <v>1.706634518102808E-4</v>
      </c>
      <c r="N1117" s="12">
        <v>-3.4216387251624213E-4</v>
      </c>
      <c r="O1117" s="2">
        <f>DATE(LEFT(ALT[[#This Row],[DATEMTH]],4),RIGHT(ALT[[#This Row],[DATEMTH]],2),1)</f>
        <v>43313</v>
      </c>
      <c r="P1117" t="str">
        <f>IF(AND(ALT[[#This Row],[DATE]]&gt;=DATE(2023,6,1),ALT[[#This Row],[DATE]]&lt;=DATE(2024,5,31)),"Y","N")</f>
        <v>N</v>
      </c>
      <c r="Q1117" t="str">
        <f>LEFT(ALT[[#This Row],[DATEMTH]],4)</f>
        <v>2018</v>
      </c>
    </row>
    <row r="1118" spans="1:17" x14ac:dyDescent="0.25">
      <c r="A1118" t="s">
        <v>33</v>
      </c>
      <c r="B1118" t="s">
        <v>111</v>
      </c>
      <c r="C1118" t="s">
        <v>20</v>
      </c>
      <c r="D1118" t="s">
        <v>22</v>
      </c>
      <c r="E1118" s="14">
        <v>1521947.331797</v>
      </c>
      <c r="F1118" s="14">
        <v>4623058.3480670014</v>
      </c>
      <c r="G1118" s="13">
        <v>0.32920790031416292</v>
      </c>
      <c r="H1118" s="12">
        <v>-7268334.3200000003</v>
      </c>
      <c r="I1118" s="12">
        <v>-2.3927930802685693</v>
      </c>
      <c r="J1118" t="s">
        <v>16</v>
      </c>
      <c r="K1118" s="14">
        <v>561289.76796700002</v>
      </c>
      <c r="L1118" s="14">
        <v>1521947.3317969996</v>
      </c>
      <c r="M1118" s="13">
        <v>0.36879710371072549</v>
      </c>
      <c r="N1118" s="12">
        <v>-0.88245515778211381</v>
      </c>
      <c r="O1118" s="2">
        <f>DATE(LEFT(ALT[[#This Row],[DATEMTH]],4),RIGHT(ALT[[#This Row],[DATEMTH]],2),1)</f>
        <v>43313</v>
      </c>
      <c r="P1118" t="str">
        <f>IF(AND(ALT[[#This Row],[DATE]]&gt;=DATE(2023,6,1),ALT[[#This Row],[DATE]]&lt;=DATE(2024,5,31)),"Y","N")</f>
        <v>N</v>
      </c>
      <c r="Q1118" t="str">
        <f>LEFT(ALT[[#This Row],[DATEMTH]],4)</f>
        <v>2018</v>
      </c>
    </row>
    <row r="1119" spans="1:17" x14ac:dyDescent="0.25">
      <c r="A1119" t="s">
        <v>33</v>
      </c>
      <c r="B1119" t="s">
        <v>111</v>
      </c>
      <c r="C1119" t="s">
        <v>20</v>
      </c>
      <c r="D1119" t="s">
        <v>22</v>
      </c>
      <c r="E1119" s="14">
        <v>1521947.331797</v>
      </c>
      <c r="F1119" s="14">
        <v>4623058.3480670014</v>
      </c>
      <c r="G1119" s="13">
        <v>0.32920790031416292</v>
      </c>
      <c r="H1119" s="12">
        <v>-7268334.3200000003</v>
      </c>
      <c r="I1119" s="12">
        <v>-2.3927930802685693</v>
      </c>
      <c r="J1119" t="s">
        <v>24</v>
      </c>
      <c r="K1119" s="14">
        <v>664005.60530399962</v>
      </c>
      <c r="L1119" s="14">
        <v>1521947.3317969996</v>
      </c>
      <c r="M1119" s="13">
        <v>0.43628684871768353</v>
      </c>
      <c r="N1119" s="12">
        <v>-1.0439441526238533</v>
      </c>
      <c r="O1119" s="2">
        <f>DATE(LEFT(ALT[[#This Row],[DATEMTH]],4),RIGHT(ALT[[#This Row],[DATEMTH]],2),1)</f>
        <v>43313</v>
      </c>
      <c r="P1119" t="str">
        <f>IF(AND(ALT[[#This Row],[DATE]]&gt;=DATE(2023,6,1),ALT[[#This Row],[DATE]]&lt;=DATE(2024,5,31)),"Y","N")</f>
        <v>N</v>
      </c>
      <c r="Q1119" t="str">
        <f>LEFT(ALT[[#This Row],[DATEMTH]],4)</f>
        <v>2018</v>
      </c>
    </row>
    <row r="1120" spans="1:17" x14ac:dyDescent="0.25">
      <c r="A1120" t="s">
        <v>33</v>
      </c>
      <c r="B1120" t="s">
        <v>111</v>
      </c>
      <c r="C1120" t="s">
        <v>20</v>
      </c>
      <c r="D1120" t="s">
        <v>22</v>
      </c>
      <c r="E1120" s="14">
        <v>1521947.331797</v>
      </c>
      <c r="F1120" s="14">
        <v>4623058.3480670014</v>
      </c>
      <c r="G1120" s="13">
        <v>0.32920790031416292</v>
      </c>
      <c r="H1120" s="12">
        <v>-7268334.3200000003</v>
      </c>
      <c r="I1120" s="12">
        <v>-2.3927930802685693</v>
      </c>
      <c r="J1120" t="s">
        <v>26</v>
      </c>
      <c r="K1120" s="14">
        <v>93676.709210000015</v>
      </c>
      <c r="L1120" s="14">
        <v>1521947.3317969996</v>
      </c>
      <c r="M1120" s="13">
        <v>6.1550559111262865E-2</v>
      </c>
      <c r="N1120" s="12">
        <v>-0.14727775192809131</v>
      </c>
      <c r="O1120" s="2">
        <f>DATE(LEFT(ALT[[#This Row],[DATEMTH]],4),RIGHT(ALT[[#This Row],[DATEMTH]],2),1)</f>
        <v>43313</v>
      </c>
      <c r="P1120" t="str">
        <f>IF(AND(ALT[[#This Row],[DATE]]&gt;=DATE(2023,6,1),ALT[[#This Row],[DATE]]&lt;=DATE(2024,5,31)),"Y","N")</f>
        <v>N</v>
      </c>
      <c r="Q1120" t="str">
        <f>LEFT(ALT[[#This Row],[DATEMTH]],4)</f>
        <v>2018</v>
      </c>
    </row>
    <row r="1121" spans="1:17" x14ac:dyDescent="0.25">
      <c r="A1121" t="s">
        <v>33</v>
      </c>
      <c r="B1121" t="s">
        <v>111</v>
      </c>
      <c r="C1121" t="s">
        <v>20</v>
      </c>
      <c r="D1121" t="s">
        <v>22</v>
      </c>
      <c r="E1121" s="14">
        <v>1521947.331797</v>
      </c>
      <c r="F1121" s="14">
        <v>4623058.3480670014</v>
      </c>
      <c r="G1121" s="13">
        <v>0.32920790031416292</v>
      </c>
      <c r="H1121" s="12">
        <v>-7268334.3200000003</v>
      </c>
      <c r="I1121" s="12">
        <v>-2.3927930802685693</v>
      </c>
      <c r="J1121" t="s">
        <v>25</v>
      </c>
      <c r="K1121" s="14">
        <v>202975.249316</v>
      </c>
      <c r="L1121" s="14">
        <v>1521947.3317969996</v>
      </c>
      <c r="M1121" s="13">
        <v>0.13336548846032817</v>
      </c>
      <c r="N1121" s="12">
        <v>-0.319116017934511</v>
      </c>
      <c r="O1121" s="2">
        <f>DATE(LEFT(ALT[[#This Row],[DATEMTH]],4),RIGHT(ALT[[#This Row],[DATEMTH]],2),1)</f>
        <v>43313</v>
      </c>
      <c r="P1121" t="str">
        <f>IF(AND(ALT[[#This Row],[DATE]]&gt;=DATE(2023,6,1),ALT[[#This Row],[DATE]]&lt;=DATE(2024,5,31)),"Y","N")</f>
        <v>N</v>
      </c>
      <c r="Q1121" t="str">
        <f>LEFT(ALT[[#This Row],[DATEMTH]],4)</f>
        <v>2018</v>
      </c>
    </row>
    <row r="1122" spans="1:17" x14ac:dyDescent="0.25">
      <c r="A1122" t="s">
        <v>33</v>
      </c>
      <c r="B1122" t="s">
        <v>111</v>
      </c>
      <c r="C1122" t="s">
        <v>15</v>
      </c>
      <c r="D1122" t="s">
        <v>17</v>
      </c>
      <c r="E1122" s="14">
        <v>834503.89604100003</v>
      </c>
      <c r="F1122" s="14">
        <v>4623058.3480670014</v>
      </c>
      <c r="G1122" s="13">
        <v>0.18050905552380145</v>
      </c>
      <c r="H1122" s="12">
        <v>-57478002.939999998</v>
      </c>
      <c r="I1122" s="12">
        <v>-10.375300024093683</v>
      </c>
      <c r="J1122" t="s">
        <v>25</v>
      </c>
      <c r="K1122" s="14">
        <v>114734.374379</v>
      </c>
      <c r="L1122" s="14">
        <v>834503.8960409998</v>
      </c>
      <c r="M1122" s="13">
        <v>0.13748812309123482</v>
      </c>
      <c r="N1122" s="12">
        <v>-1.4264805268210838</v>
      </c>
      <c r="O1122" s="2">
        <f>DATE(LEFT(ALT[[#This Row],[DATEMTH]],4),RIGHT(ALT[[#This Row],[DATEMTH]],2),1)</f>
        <v>43313</v>
      </c>
      <c r="P1122" t="str">
        <f>IF(AND(ALT[[#This Row],[DATE]]&gt;=DATE(2023,6,1),ALT[[#This Row],[DATE]]&lt;=DATE(2024,5,31)),"Y","N")</f>
        <v>N</v>
      </c>
      <c r="Q1122" t="str">
        <f>LEFT(ALT[[#This Row],[DATEMTH]],4)</f>
        <v>2018</v>
      </c>
    </row>
    <row r="1123" spans="1:17" x14ac:dyDescent="0.25">
      <c r="A1123" t="s">
        <v>33</v>
      </c>
      <c r="B1123" t="s">
        <v>111</v>
      </c>
      <c r="C1123" t="s">
        <v>15</v>
      </c>
      <c r="D1123" t="s">
        <v>17</v>
      </c>
      <c r="E1123" s="14">
        <v>834503.89604100003</v>
      </c>
      <c r="F1123" s="14">
        <v>4623058.3480670014</v>
      </c>
      <c r="G1123" s="13">
        <v>0.18050905552380145</v>
      </c>
      <c r="H1123" s="12">
        <v>-57478002.939999998</v>
      </c>
      <c r="I1123" s="12">
        <v>-10.375300024093683</v>
      </c>
      <c r="J1123" t="s">
        <v>26</v>
      </c>
      <c r="K1123" s="14">
        <v>93287.373854999998</v>
      </c>
      <c r="L1123" s="14">
        <v>834503.8960409998</v>
      </c>
      <c r="M1123" s="13">
        <v>0.11178782303781686</v>
      </c>
      <c r="N1123" s="12">
        <v>-1.1598322030576416</v>
      </c>
      <c r="O1123" s="2">
        <f>DATE(LEFT(ALT[[#This Row],[DATEMTH]],4),RIGHT(ALT[[#This Row],[DATEMTH]],2),1)</f>
        <v>43313</v>
      </c>
      <c r="P1123" t="str">
        <f>IF(AND(ALT[[#This Row],[DATE]]&gt;=DATE(2023,6,1),ALT[[#This Row],[DATE]]&lt;=DATE(2024,5,31)),"Y","N")</f>
        <v>N</v>
      </c>
      <c r="Q1123" t="str">
        <f>LEFT(ALT[[#This Row],[DATEMTH]],4)</f>
        <v>2018</v>
      </c>
    </row>
    <row r="1124" spans="1:17" x14ac:dyDescent="0.25">
      <c r="A1124" t="s">
        <v>33</v>
      </c>
      <c r="B1124" t="s">
        <v>111</v>
      </c>
      <c r="C1124" t="s">
        <v>15</v>
      </c>
      <c r="D1124" t="s">
        <v>17</v>
      </c>
      <c r="E1124" s="14">
        <v>834503.89604100003</v>
      </c>
      <c r="F1124" s="14">
        <v>4623058.3480670014</v>
      </c>
      <c r="G1124" s="13">
        <v>0.18050905552380145</v>
      </c>
      <c r="H1124" s="12">
        <v>-57478002.939999998</v>
      </c>
      <c r="I1124" s="12">
        <v>-10.375300024093683</v>
      </c>
      <c r="J1124" t="s">
        <v>24</v>
      </c>
      <c r="K1124" s="14">
        <v>366925.21146799973</v>
      </c>
      <c r="L1124" s="14">
        <v>834503.8960409998</v>
      </c>
      <c r="M1124" s="13">
        <v>0.43969262840921769</v>
      </c>
      <c r="N1124" s="12">
        <v>-4.561942938127971</v>
      </c>
      <c r="O1124" s="2">
        <f>DATE(LEFT(ALT[[#This Row],[DATEMTH]],4),RIGHT(ALT[[#This Row],[DATEMTH]],2),1)</f>
        <v>43313</v>
      </c>
      <c r="P1124" t="str">
        <f>IF(AND(ALT[[#This Row],[DATE]]&gt;=DATE(2023,6,1),ALT[[#This Row],[DATE]]&lt;=DATE(2024,5,31)),"Y","N")</f>
        <v>N</v>
      </c>
      <c r="Q1124" t="str">
        <f>LEFT(ALT[[#This Row],[DATEMTH]],4)</f>
        <v>2018</v>
      </c>
    </row>
    <row r="1125" spans="1:17" x14ac:dyDescent="0.25">
      <c r="A1125" t="s">
        <v>33</v>
      </c>
      <c r="B1125" t="s">
        <v>111</v>
      </c>
      <c r="C1125" t="s">
        <v>15</v>
      </c>
      <c r="D1125" t="s">
        <v>17</v>
      </c>
      <c r="E1125" s="14">
        <v>834503.89604100003</v>
      </c>
      <c r="F1125" s="14">
        <v>4623058.3480670014</v>
      </c>
      <c r="G1125" s="13">
        <v>0.18050905552380145</v>
      </c>
      <c r="H1125" s="12">
        <v>-57478002.939999998</v>
      </c>
      <c r="I1125" s="12">
        <v>-10.375300024093683</v>
      </c>
      <c r="J1125" t="s">
        <v>16</v>
      </c>
      <c r="K1125" s="14">
        <v>259556.93633900004</v>
      </c>
      <c r="L1125" s="14">
        <v>834503.8960409998</v>
      </c>
      <c r="M1125" s="13">
        <v>0.31103142546173063</v>
      </c>
      <c r="N1125" s="12">
        <v>-3.2270443560869864</v>
      </c>
      <c r="O1125" s="2">
        <f>DATE(LEFT(ALT[[#This Row],[DATEMTH]],4),RIGHT(ALT[[#This Row],[DATEMTH]],2),1)</f>
        <v>43313</v>
      </c>
      <c r="P1125" t="str">
        <f>IF(AND(ALT[[#This Row],[DATE]]&gt;=DATE(2023,6,1),ALT[[#This Row],[DATE]]&lt;=DATE(2024,5,31)),"Y","N")</f>
        <v>N</v>
      </c>
      <c r="Q1125" t="str">
        <f>LEFT(ALT[[#This Row],[DATEMTH]],4)</f>
        <v>2018</v>
      </c>
    </row>
    <row r="1126" spans="1:17" x14ac:dyDescent="0.25">
      <c r="A1126" t="s">
        <v>33</v>
      </c>
      <c r="B1126" t="s">
        <v>111</v>
      </c>
      <c r="C1126" t="s">
        <v>18</v>
      </c>
      <c r="D1126" t="s">
        <v>17</v>
      </c>
      <c r="E1126" s="14">
        <v>991378.33696299989</v>
      </c>
      <c r="F1126" s="14">
        <v>4623058.3480670014</v>
      </c>
      <c r="G1126" s="13">
        <v>0.2144420992171808</v>
      </c>
      <c r="H1126" s="12">
        <v>-57478002.939999998</v>
      </c>
      <c r="I1126" s="12">
        <v>-12.32570360926489</v>
      </c>
      <c r="J1126" t="s">
        <v>25</v>
      </c>
      <c r="K1126" s="14">
        <v>94956.079554000011</v>
      </c>
      <c r="L1126" s="14">
        <v>991378.33696300001</v>
      </c>
      <c r="M1126" s="13">
        <v>9.578187863665609E-2</v>
      </c>
      <c r="N1126" s="12">
        <v>-1.1805790472140036</v>
      </c>
      <c r="O1126" s="2">
        <f>DATE(LEFT(ALT[[#This Row],[DATEMTH]],4),RIGHT(ALT[[#This Row],[DATEMTH]],2),1)</f>
        <v>43313</v>
      </c>
      <c r="P1126" t="str">
        <f>IF(AND(ALT[[#This Row],[DATE]]&gt;=DATE(2023,6,1),ALT[[#This Row],[DATE]]&lt;=DATE(2024,5,31)),"Y","N")</f>
        <v>N</v>
      </c>
      <c r="Q1126" t="str">
        <f>LEFT(ALT[[#This Row],[DATEMTH]],4)</f>
        <v>2018</v>
      </c>
    </row>
    <row r="1127" spans="1:17" x14ac:dyDescent="0.25">
      <c r="A1127" t="s">
        <v>33</v>
      </c>
      <c r="B1127" t="s">
        <v>111</v>
      </c>
      <c r="C1127" t="s">
        <v>18</v>
      </c>
      <c r="D1127" t="s">
        <v>17</v>
      </c>
      <c r="E1127" s="14">
        <v>991378.33696299989</v>
      </c>
      <c r="F1127" s="14">
        <v>4623058.3480670014</v>
      </c>
      <c r="G1127" s="13">
        <v>0.2144420992171808</v>
      </c>
      <c r="H1127" s="12">
        <v>-57478002.939999998</v>
      </c>
      <c r="I1127" s="12">
        <v>-12.32570360926489</v>
      </c>
      <c r="J1127" t="s">
        <v>16</v>
      </c>
      <c r="K1127" s="14">
        <v>384736.408628</v>
      </c>
      <c r="L1127" s="14">
        <v>991378.33696300001</v>
      </c>
      <c r="M1127" s="13">
        <v>0.38808232365315348</v>
      </c>
      <c r="N1127" s="12">
        <v>-4.7833876973435787</v>
      </c>
      <c r="O1127" s="2">
        <f>DATE(LEFT(ALT[[#This Row],[DATEMTH]],4),RIGHT(ALT[[#This Row],[DATEMTH]],2),1)</f>
        <v>43313</v>
      </c>
      <c r="P1127" t="str">
        <f>IF(AND(ALT[[#This Row],[DATE]]&gt;=DATE(2023,6,1),ALT[[#This Row],[DATE]]&lt;=DATE(2024,5,31)),"Y","N")</f>
        <v>N</v>
      </c>
      <c r="Q1127" t="str">
        <f>LEFT(ALT[[#This Row],[DATEMTH]],4)</f>
        <v>2018</v>
      </c>
    </row>
    <row r="1128" spans="1:17" x14ac:dyDescent="0.25">
      <c r="A1128" t="s">
        <v>33</v>
      </c>
      <c r="B1128" t="s">
        <v>111</v>
      </c>
      <c r="C1128" t="s">
        <v>18</v>
      </c>
      <c r="D1128" t="s">
        <v>17</v>
      </c>
      <c r="E1128" s="14">
        <v>991378.33696299989</v>
      </c>
      <c r="F1128" s="14">
        <v>4623058.3480670014</v>
      </c>
      <c r="G1128" s="13">
        <v>0.2144420992171808</v>
      </c>
      <c r="H1128" s="12">
        <v>-57478002.939999998</v>
      </c>
      <c r="I1128" s="12">
        <v>-12.32570360926489</v>
      </c>
      <c r="J1128" t="s">
        <v>26</v>
      </c>
      <c r="K1128" s="14">
        <v>173382.073573</v>
      </c>
      <c r="L1128" s="14">
        <v>991378.33696300001</v>
      </c>
      <c r="M1128" s="13">
        <v>0.1748899154929496</v>
      </c>
      <c r="N1128" s="12">
        <v>-2.1556412626154806</v>
      </c>
      <c r="O1128" s="2">
        <f>DATE(LEFT(ALT[[#This Row],[DATEMTH]],4),RIGHT(ALT[[#This Row],[DATEMTH]],2),1)</f>
        <v>43313</v>
      </c>
      <c r="P1128" t="str">
        <f>IF(AND(ALT[[#This Row],[DATE]]&gt;=DATE(2023,6,1),ALT[[#This Row],[DATE]]&lt;=DATE(2024,5,31)),"Y","N")</f>
        <v>N</v>
      </c>
      <c r="Q1128" t="str">
        <f>LEFT(ALT[[#This Row],[DATEMTH]],4)</f>
        <v>2018</v>
      </c>
    </row>
    <row r="1129" spans="1:17" x14ac:dyDescent="0.25">
      <c r="A1129" t="s">
        <v>33</v>
      </c>
      <c r="B1129" t="s">
        <v>111</v>
      </c>
      <c r="C1129" t="s">
        <v>18</v>
      </c>
      <c r="D1129" t="s">
        <v>17</v>
      </c>
      <c r="E1129" s="14">
        <v>991378.33696299989</v>
      </c>
      <c r="F1129" s="14">
        <v>4623058.3480670014</v>
      </c>
      <c r="G1129" s="13">
        <v>0.2144420992171808</v>
      </c>
      <c r="H1129" s="12">
        <v>-57478002.939999998</v>
      </c>
      <c r="I1129" s="12">
        <v>-12.32570360926489</v>
      </c>
      <c r="J1129" t="s">
        <v>24</v>
      </c>
      <c r="K1129" s="14">
        <v>338303.77520799992</v>
      </c>
      <c r="L1129" s="14">
        <v>991378.33696300001</v>
      </c>
      <c r="M1129" s="13">
        <v>0.34124588221724078</v>
      </c>
      <c r="N1129" s="12">
        <v>-4.2060956020918265</v>
      </c>
      <c r="O1129" s="2">
        <f>DATE(LEFT(ALT[[#This Row],[DATEMTH]],4),RIGHT(ALT[[#This Row],[DATEMTH]],2),1)</f>
        <v>43313</v>
      </c>
      <c r="P1129" t="str">
        <f>IF(AND(ALT[[#This Row],[DATE]]&gt;=DATE(2023,6,1),ALT[[#This Row],[DATE]]&lt;=DATE(2024,5,31)),"Y","N")</f>
        <v>N</v>
      </c>
      <c r="Q1129" t="str">
        <f>LEFT(ALT[[#This Row],[DATEMTH]],4)</f>
        <v>2018</v>
      </c>
    </row>
    <row r="1130" spans="1:17" x14ac:dyDescent="0.25">
      <c r="A1130" t="s">
        <v>33</v>
      </c>
      <c r="B1130" t="s">
        <v>111</v>
      </c>
      <c r="C1130" t="s">
        <v>19</v>
      </c>
      <c r="D1130" t="s">
        <v>17</v>
      </c>
      <c r="E1130" s="14">
        <v>1275228.7832659998</v>
      </c>
      <c r="F1130" s="14">
        <v>4623058.3480670014</v>
      </c>
      <c r="G1130" s="13">
        <v>0.2758409449448545</v>
      </c>
      <c r="H1130" s="12">
        <v>-57478002.939999998</v>
      </c>
      <c r="I1130" s="12">
        <v>-15.854786644512725</v>
      </c>
      <c r="J1130" t="s">
        <v>24</v>
      </c>
      <c r="K1130" s="14">
        <v>374095.71058000019</v>
      </c>
      <c r="L1130" s="14">
        <v>1275228.783266</v>
      </c>
      <c r="M1130" s="13">
        <v>0.29335576132613655</v>
      </c>
      <c r="N1130" s="12">
        <v>-4.6510930067644924</v>
      </c>
      <c r="O1130" s="2">
        <f>DATE(LEFT(ALT[[#This Row],[DATEMTH]],4),RIGHT(ALT[[#This Row],[DATEMTH]],2),1)</f>
        <v>43313</v>
      </c>
      <c r="P1130" t="str">
        <f>IF(AND(ALT[[#This Row],[DATE]]&gt;=DATE(2023,6,1),ALT[[#This Row],[DATE]]&lt;=DATE(2024,5,31)),"Y","N")</f>
        <v>N</v>
      </c>
      <c r="Q1130" t="str">
        <f>LEFT(ALT[[#This Row],[DATEMTH]],4)</f>
        <v>2018</v>
      </c>
    </row>
    <row r="1131" spans="1:17" x14ac:dyDescent="0.25">
      <c r="A1131" t="s">
        <v>33</v>
      </c>
      <c r="B1131" t="s">
        <v>111</v>
      </c>
      <c r="C1131" t="s">
        <v>19</v>
      </c>
      <c r="D1131" t="s">
        <v>17</v>
      </c>
      <c r="E1131" s="14">
        <v>1275228.7832659998</v>
      </c>
      <c r="F1131" s="14">
        <v>4623058.3480670014</v>
      </c>
      <c r="G1131" s="13">
        <v>0.2758409449448545</v>
      </c>
      <c r="H1131" s="12">
        <v>-57478002.939999998</v>
      </c>
      <c r="I1131" s="12">
        <v>-15.854786644512725</v>
      </c>
      <c r="J1131" t="s">
        <v>16</v>
      </c>
      <c r="K1131" s="14">
        <v>217.63494600000001</v>
      </c>
      <c r="L1131" s="14">
        <v>1275228.783266</v>
      </c>
      <c r="M1131" s="13">
        <v>1.706634518102808E-4</v>
      </c>
      <c r="N1131" s="12">
        <v>-2.705832616468081E-3</v>
      </c>
      <c r="O1131" s="2">
        <f>DATE(LEFT(ALT[[#This Row],[DATEMTH]],4),RIGHT(ALT[[#This Row],[DATEMTH]],2),1)</f>
        <v>43313</v>
      </c>
      <c r="P1131" t="str">
        <f>IF(AND(ALT[[#This Row],[DATE]]&gt;=DATE(2023,6,1),ALT[[#This Row],[DATE]]&lt;=DATE(2024,5,31)),"Y","N")</f>
        <v>N</v>
      </c>
      <c r="Q1131" t="str">
        <f>LEFT(ALT[[#This Row],[DATEMTH]],4)</f>
        <v>2018</v>
      </c>
    </row>
    <row r="1132" spans="1:17" x14ac:dyDescent="0.25">
      <c r="A1132" t="s">
        <v>33</v>
      </c>
      <c r="B1132" t="s">
        <v>111</v>
      </c>
      <c r="C1132" t="s">
        <v>19</v>
      </c>
      <c r="D1132" t="s">
        <v>17</v>
      </c>
      <c r="E1132" s="14">
        <v>1275228.7832659998</v>
      </c>
      <c r="F1132" s="14">
        <v>4623058.3480670014</v>
      </c>
      <c r="G1132" s="13">
        <v>0.2758409449448545</v>
      </c>
      <c r="H1132" s="12">
        <v>-57478002.939999998</v>
      </c>
      <c r="I1132" s="12">
        <v>-15.854786644512725</v>
      </c>
      <c r="J1132" t="s">
        <v>26</v>
      </c>
      <c r="K1132" s="14">
        <v>32289.523190000004</v>
      </c>
      <c r="L1132" s="14">
        <v>1275228.783266</v>
      </c>
      <c r="M1132" s="13">
        <v>2.5320572758170509E-2</v>
      </c>
      <c r="N1132" s="12">
        <v>-0.40145227879765449</v>
      </c>
      <c r="O1132" s="2">
        <f>DATE(LEFT(ALT[[#This Row],[DATEMTH]],4),RIGHT(ALT[[#This Row],[DATEMTH]],2),1)</f>
        <v>43313</v>
      </c>
      <c r="P1132" t="str">
        <f>IF(AND(ALT[[#This Row],[DATE]]&gt;=DATE(2023,6,1),ALT[[#This Row],[DATE]]&lt;=DATE(2024,5,31)),"Y","N")</f>
        <v>N</v>
      </c>
      <c r="Q1132" t="str">
        <f>LEFT(ALT[[#This Row],[DATEMTH]],4)</f>
        <v>2018</v>
      </c>
    </row>
    <row r="1133" spans="1:17" x14ac:dyDescent="0.25">
      <c r="A1133" t="s">
        <v>33</v>
      </c>
      <c r="B1133" t="s">
        <v>111</v>
      </c>
      <c r="C1133" t="s">
        <v>19</v>
      </c>
      <c r="D1133" t="s">
        <v>17</v>
      </c>
      <c r="E1133" s="14">
        <v>1275228.7832659998</v>
      </c>
      <c r="F1133" s="14">
        <v>4623058.3480670014</v>
      </c>
      <c r="G1133" s="13">
        <v>0.2758409449448545</v>
      </c>
      <c r="H1133" s="12">
        <v>-57478002.939999998</v>
      </c>
      <c r="I1133" s="12">
        <v>-15.854786644512725</v>
      </c>
      <c r="J1133" t="s">
        <v>25</v>
      </c>
      <c r="K1133" s="14">
        <v>868625.91454999964</v>
      </c>
      <c r="L1133" s="14">
        <v>1275228.783266</v>
      </c>
      <c r="M1133" s="13">
        <v>0.68115300246388255</v>
      </c>
      <c r="N1133" s="12">
        <v>-10.799535526334108</v>
      </c>
      <c r="O1133" s="2">
        <f>DATE(LEFT(ALT[[#This Row],[DATEMTH]],4),RIGHT(ALT[[#This Row],[DATEMTH]],2),1)</f>
        <v>43313</v>
      </c>
      <c r="P1133" t="str">
        <f>IF(AND(ALT[[#This Row],[DATE]]&gt;=DATE(2023,6,1),ALT[[#This Row],[DATE]]&lt;=DATE(2024,5,31)),"Y","N")</f>
        <v>N</v>
      </c>
      <c r="Q1133" t="str">
        <f>LEFT(ALT[[#This Row],[DATEMTH]],4)</f>
        <v>2018</v>
      </c>
    </row>
    <row r="1134" spans="1:17" x14ac:dyDescent="0.25">
      <c r="A1134" t="s">
        <v>33</v>
      </c>
      <c r="B1134" t="s">
        <v>111</v>
      </c>
      <c r="C1134" t="s">
        <v>20</v>
      </c>
      <c r="D1134" t="s">
        <v>17</v>
      </c>
      <c r="E1134" s="14">
        <v>1521947.331797</v>
      </c>
      <c r="F1134" s="14">
        <v>4623058.3480670014</v>
      </c>
      <c r="G1134" s="13">
        <v>0.32920790031416292</v>
      </c>
      <c r="H1134" s="12">
        <v>-57478002.939999998</v>
      </c>
      <c r="I1134" s="12">
        <v>-18.922212662128683</v>
      </c>
      <c r="J1134" t="s">
        <v>16</v>
      </c>
      <c r="K1134" s="14">
        <v>561289.76796700002</v>
      </c>
      <c r="L1134" s="14">
        <v>1521947.3317969996</v>
      </c>
      <c r="M1134" s="13">
        <v>0.36879710371072549</v>
      </c>
      <c r="N1134" s="12">
        <v>-6.978457225591475</v>
      </c>
      <c r="O1134" s="2">
        <f>DATE(LEFT(ALT[[#This Row],[DATEMTH]],4),RIGHT(ALT[[#This Row],[DATEMTH]],2),1)</f>
        <v>43313</v>
      </c>
      <c r="P1134" t="str">
        <f>IF(AND(ALT[[#This Row],[DATE]]&gt;=DATE(2023,6,1),ALT[[#This Row],[DATE]]&lt;=DATE(2024,5,31)),"Y","N")</f>
        <v>N</v>
      </c>
      <c r="Q1134" t="str">
        <f>LEFT(ALT[[#This Row],[DATEMTH]],4)</f>
        <v>2018</v>
      </c>
    </row>
    <row r="1135" spans="1:17" x14ac:dyDescent="0.25">
      <c r="A1135" t="s">
        <v>33</v>
      </c>
      <c r="B1135" t="s">
        <v>111</v>
      </c>
      <c r="C1135" t="s">
        <v>20</v>
      </c>
      <c r="D1135" t="s">
        <v>17</v>
      </c>
      <c r="E1135" s="14">
        <v>1521947.331797</v>
      </c>
      <c r="F1135" s="14">
        <v>4623058.3480670014</v>
      </c>
      <c r="G1135" s="13">
        <v>0.32920790031416292</v>
      </c>
      <c r="H1135" s="12">
        <v>-57478002.939999998</v>
      </c>
      <c r="I1135" s="12">
        <v>-18.922212662128683</v>
      </c>
      <c r="J1135" t="s">
        <v>26</v>
      </c>
      <c r="K1135" s="14">
        <v>93676.709210000015</v>
      </c>
      <c r="L1135" s="14">
        <v>1521947.3317969996</v>
      </c>
      <c r="M1135" s="13">
        <v>6.1550559111262865E-2</v>
      </c>
      <c r="N1135" s="12">
        <v>-1.1646727689762382</v>
      </c>
      <c r="O1135" s="2">
        <f>DATE(LEFT(ALT[[#This Row],[DATEMTH]],4),RIGHT(ALT[[#This Row],[DATEMTH]],2),1)</f>
        <v>43313</v>
      </c>
      <c r="P1135" t="str">
        <f>IF(AND(ALT[[#This Row],[DATE]]&gt;=DATE(2023,6,1),ALT[[#This Row],[DATE]]&lt;=DATE(2024,5,31)),"Y","N")</f>
        <v>N</v>
      </c>
      <c r="Q1135" t="str">
        <f>LEFT(ALT[[#This Row],[DATEMTH]],4)</f>
        <v>2018</v>
      </c>
    </row>
    <row r="1136" spans="1:17" x14ac:dyDescent="0.25">
      <c r="A1136" t="s">
        <v>33</v>
      </c>
      <c r="B1136" t="s">
        <v>111</v>
      </c>
      <c r="C1136" t="s">
        <v>20</v>
      </c>
      <c r="D1136" t="s">
        <v>17</v>
      </c>
      <c r="E1136" s="14">
        <v>1521947.331797</v>
      </c>
      <c r="F1136" s="14">
        <v>4623058.3480670014</v>
      </c>
      <c r="G1136" s="13">
        <v>0.32920790031416292</v>
      </c>
      <c r="H1136" s="12">
        <v>-57478002.939999998</v>
      </c>
      <c r="I1136" s="12">
        <v>-18.922212662128683</v>
      </c>
      <c r="J1136" t="s">
        <v>24</v>
      </c>
      <c r="K1136" s="14">
        <v>664005.60530399962</v>
      </c>
      <c r="L1136" s="14">
        <v>1521947.3317969996</v>
      </c>
      <c r="M1136" s="13">
        <v>0.43628684871768353</v>
      </c>
      <c r="N1136" s="12">
        <v>-8.2555125331259731</v>
      </c>
      <c r="O1136" s="2">
        <f>DATE(LEFT(ALT[[#This Row],[DATEMTH]],4),RIGHT(ALT[[#This Row],[DATEMTH]],2),1)</f>
        <v>43313</v>
      </c>
      <c r="P1136" t="str">
        <f>IF(AND(ALT[[#This Row],[DATE]]&gt;=DATE(2023,6,1),ALT[[#This Row],[DATE]]&lt;=DATE(2024,5,31)),"Y","N")</f>
        <v>N</v>
      </c>
      <c r="Q1136" t="str">
        <f>LEFT(ALT[[#This Row],[DATEMTH]],4)</f>
        <v>2018</v>
      </c>
    </row>
    <row r="1137" spans="1:17" x14ac:dyDescent="0.25">
      <c r="A1137" t="s">
        <v>33</v>
      </c>
      <c r="B1137" t="s">
        <v>111</v>
      </c>
      <c r="C1137" t="s">
        <v>20</v>
      </c>
      <c r="D1137" t="s">
        <v>17</v>
      </c>
      <c r="E1137" s="14">
        <v>1521947.331797</v>
      </c>
      <c r="F1137" s="14">
        <v>4623058.3480670014</v>
      </c>
      <c r="G1137" s="13">
        <v>0.32920790031416292</v>
      </c>
      <c r="H1137" s="12">
        <v>-57478002.939999998</v>
      </c>
      <c r="I1137" s="12">
        <v>-18.922212662128683</v>
      </c>
      <c r="J1137" t="s">
        <v>25</v>
      </c>
      <c r="K1137" s="14">
        <v>202975.249316</v>
      </c>
      <c r="L1137" s="14">
        <v>1521947.3317969996</v>
      </c>
      <c r="M1137" s="13">
        <v>0.13336548846032817</v>
      </c>
      <c r="N1137" s="12">
        <v>-2.5235701344349986</v>
      </c>
      <c r="O1137" s="2">
        <f>DATE(LEFT(ALT[[#This Row],[DATEMTH]],4),RIGHT(ALT[[#This Row],[DATEMTH]],2),1)</f>
        <v>43313</v>
      </c>
      <c r="P1137" t="str">
        <f>IF(AND(ALT[[#This Row],[DATE]]&gt;=DATE(2023,6,1),ALT[[#This Row],[DATE]]&lt;=DATE(2024,5,31)),"Y","N")</f>
        <v>N</v>
      </c>
      <c r="Q1137" t="str">
        <f>LEFT(ALT[[#This Row],[DATEMTH]],4)</f>
        <v>2018</v>
      </c>
    </row>
    <row r="1138" spans="1:17" x14ac:dyDescent="0.25">
      <c r="A1138" t="s">
        <v>33</v>
      </c>
      <c r="B1138" t="s">
        <v>111</v>
      </c>
      <c r="C1138" t="s">
        <v>15</v>
      </c>
      <c r="D1138" t="s">
        <v>23</v>
      </c>
      <c r="E1138" s="14">
        <v>834503.89604100003</v>
      </c>
      <c r="F1138" s="14">
        <v>4623058.3480670014</v>
      </c>
      <c r="G1138" s="13">
        <v>0.18050905552380145</v>
      </c>
      <c r="H1138" s="12">
        <v>-1394268.86</v>
      </c>
      <c r="I1138" s="12">
        <v>-0.25167815506484736</v>
      </c>
      <c r="J1138" t="s">
        <v>25</v>
      </c>
      <c r="K1138" s="14">
        <v>114734.374379</v>
      </c>
      <c r="L1138" s="14">
        <v>834503.8960409998</v>
      </c>
      <c r="M1138" s="13">
        <v>0.13748812309123482</v>
      </c>
      <c r="N1138" s="12">
        <v>-3.4602757162930618E-2</v>
      </c>
      <c r="O1138" s="2">
        <f>DATE(LEFT(ALT[[#This Row],[DATEMTH]],4),RIGHT(ALT[[#This Row],[DATEMTH]],2),1)</f>
        <v>43313</v>
      </c>
      <c r="P1138" t="str">
        <f>IF(AND(ALT[[#This Row],[DATE]]&gt;=DATE(2023,6,1),ALT[[#This Row],[DATE]]&lt;=DATE(2024,5,31)),"Y","N")</f>
        <v>N</v>
      </c>
      <c r="Q1138" t="str">
        <f>LEFT(ALT[[#This Row],[DATEMTH]],4)</f>
        <v>2018</v>
      </c>
    </row>
    <row r="1139" spans="1:17" x14ac:dyDescent="0.25">
      <c r="A1139" t="s">
        <v>33</v>
      </c>
      <c r="B1139" t="s">
        <v>111</v>
      </c>
      <c r="C1139" t="s">
        <v>15</v>
      </c>
      <c r="D1139" t="s">
        <v>23</v>
      </c>
      <c r="E1139" s="14">
        <v>834503.89604100003</v>
      </c>
      <c r="F1139" s="14">
        <v>4623058.3480670014</v>
      </c>
      <c r="G1139" s="13">
        <v>0.18050905552380145</v>
      </c>
      <c r="H1139" s="12">
        <v>-1394268.86</v>
      </c>
      <c r="I1139" s="12">
        <v>-0.25167815506484736</v>
      </c>
      <c r="J1139" t="s">
        <v>24</v>
      </c>
      <c r="K1139" s="14">
        <v>366925.21146799973</v>
      </c>
      <c r="L1139" s="14">
        <v>834503.8960409998</v>
      </c>
      <c r="M1139" s="13">
        <v>0.43969262840921769</v>
      </c>
      <c r="N1139" s="12">
        <v>-0.1106610295136454</v>
      </c>
      <c r="O1139" s="2">
        <f>DATE(LEFT(ALT[[#This Row],[DATEMTH]],4),RIGHT(ALT[[#This Row],[DATEMTH]],2),1)</f>
        <v>43313</v>
      </c>
      <c r="P1139" t="str">
        <f>IF(AND(ALT[[#This Row],[DATE]]&gt;=DATE(2023,6,1),ALT[[#This Row],[DATE]]&lt;=DATE(2024,5,31)),"Y","N")</f>
        <v>N</v>
      </c>
      <c r="Q1139" t="str">
        <f>LEFT(ALT[[#This Row],[DATEMTH]],4)</f>
        <v>2018</v>
      </c>
    </row>
    <row r="1140" spans="1:17" x14ac:dyDescent="0.25">
      <c r="A1140" t="s">
        <v>33</v>
      </c>
      <c r="B1140" t="s">
        <v>111</v>
      </c>
      <c r="C1140" t="s">
        <v>15</v>
      </c>
      <c r="D1140" t="s">
        <v>23</v>
      </c>
      <c r="E1140" s="14">
        <v>834503.89604100003</v>
      </c>
      <c r="F1140" s="14">
        <v>4623058.3480670014</v>
      </c>
      <c r="G1140" s="13">
        <v>0.18050905552380145</v>
      </c>
      <c r="H1140" s="12">
        <v>-1394268.86</v>
      </c>
      <c r="I1140" s="12">
        <v>-0.25167815506484736</v>
      </c>
      <c r="J1140" t="s">
        <v>16</v>
      </c>
      <c r="K1140" s="14">
        <v>259556.93633900004</v>
      </c>
      <c r="L1140" s="14">
        <v>834503.8960409998</v>
      </c>
      <c r="M1140" s="13">
        <v>0.31103142546173063</v>
      </c>
      <c r="N1140" s="12">
        <v>-7.8279815327397959E-2</v>
      </c>
      <c r="O1140" s="2">
        <f>DATE(LEFT(ALT[[#This Row],[DATEMTH]],4),RIGHT(ALT[[#This Row],[DATEMTH]],2),1)</f>
        <v>43313</v>
      </c>
      <c r="P1140" t="str">
        <f>IF(AND(ALT[[#This Row],[DATE]]&gt;=DATE(2023,6,1),ALT[[#This Row],[DATE]]&lt;=DATE(2024,5,31)),"Y","N")</f>
        <v>N</v>
      </c>
      <c r="Q1140" t="str">
        <f>LEFT(ALT[[#This Row],[DATEMTH]],4)</f>
        <v>2018</v>
      </c>
    </row>
    <row r="1141" spans="1:17" x14ac:dyDescent="0.25">
      <c r="A1141" t="s">
        <v>33</v>
      </c>
      <c r="B1141" t="s">
        <v>111</v>
      </c>
      <c r="C1141" t="s">
        <v>15</v>
      </c>
      <c r="D1141" t="s">
        <v>23</v>
      </c>
      <c r="E1141" s="14">
        <v>834503.89604100003</v>
      </c>
      <c r="F1141" s="14">
        <v>4623058.3480670014</v>
      </c>
      <c r="G1141" s="13">
        <v>0.18050905552380145</v>
      </c>
      <c r="H1141" s="12">
        <v>-1394268.86</v>
      </c>
      <c r="I1141" s="12">
        <v>-0.25167815506484736</v>
      </c>
      <c r="J1141" t="s">
        <v>26</v>
      </c>
      <c r="K1141" s="14">
        <v>93287.373854999998</v>
      </c>
      <c r="L1141" s="14">
        <v>834503.8960409998</v>
      </c>
      <c r="M1141" s="13">
        <v>0.11178782303781686</v>
      </c>
      <c r="N1141" s="12">
        <v>-2.8134553060873386E-2</v>
      </c>
      <c r="O1141" s="2">
        <f>DATE(LEFT(ALT[[#This Row],[DATEMTH]],4),RIGHT(ALT[[#This Row],[DATEMTH]],2),1)</f>
        <v>43313</v>
      </c>
      <c r="P1141" t="str">
        <f>IF(AND(ALT[[#This Row],[DATE]]&gt;=DATE(2023,6,1),ALT[[#This Row],[DATE]]&lt;=DATE(2024,5,31)),"Y","N")</f>
        <v>N</v>
      </c>
      <c r="Q1141" t="str">
        <f>LEFT(ALT[[#This Row],[DATEMTH]],4)</f>
        <v>2018</v>
      </c>
    </row>
    <row r="1142" spans="1:17" x14ac:dyDescent="0.25">
      <c r="A1142" t="s">
        <v>33</v>
      </c>
      <c r="B1142" t="s">
        <v>111</v>
      </c>
      <c r="C1142" t="s">
        <v>18</v>
      </c>
      <c r="D1142" t="s">
        <v>23</v>
      </c>
      <c r="E1142" s="14">
        <v>991378.33696299989</v>
      </c>
      <c r="F1142" s="14">
        <v>4623058.3480670014</v>
      </c>
      <c r="G1142" s="13">
        <v>0.2144420992171808</v>
      </c>
      <c r="H1142" s="12">
        <v>-1394268.86</v>
      </c>
      <c r="I1142" s="12">
        <v>-0.2989899412115456</v>
      </c>
      <c r="J1142" t="s">
        <v>25</v>
      </c>
      <c r="K1142" s="14">
        <v>94956.079554000011</v>
      </c>
      <c r="L1142" s="14">
        <v>991378.33696300001</v>
      </c>
      <c r="M1142" s="13">
        <v>9.578187863665609E-2</v>
      </c>
      <c r="N1142" s="12">
        <v>-2.86378182627052E-2</v>
      </c>
      <c r="O1142" s="2">
        <f>DATE(LEFT(ALT[[#This Row],[DATEMTH]],4),RIGHT(ALT[[#This Row],[DATEMTH]],2),1)</f>
        <v>43313</v>
      </c>
      <c r="P1142" t="str">
        <f>IF(AND(ALT[[#This Row],[DATE]]&gt;=DATE(2023,6,1),ALT[[#This Row],[DATE]]&lt;=DATE(2024,5,31)),"Y","N")</f>
        <v>N</v>
      </c>
      <c r="Q1142" t="str">
        <f>LEFT(ALT[[#This Row],[DATEMTH]],4)</f>
        <v>2018</v>
      </c>
    </row>
    <row r="1143" spans="1:17" x14ac:dyDescent="0.25">
      <c r="A1143" t="s">
        <v>33</v>
      </c>
      <c r="B1143" t="s">
        <v>111</v>
      </c>
      <c r="C1143" t="s">
        <v>18</v>
      </c>
      <c r="D1143" t="s">
        <v>23</v>
      </c>
      <c r="E1143" s="14">
        <v>991378.33696299989</v>
      </c>
      <c r="F1143" s="14">
        <v>4623058.3480670014</v>
      </c>
      <c r="G1143" s="13">
        <v>0.2144420992171808</v>
      </c>
      <c r="H1143" s="12">
        <v>-1394268.86</v>
      </c>
      <c r="I1143" s="12">
        <v>-0.2989899412115456</v>
      </c>
      <c r="J1143" t="s">
        <v>16</v>
      </c>
      <c r="K1143" s="14">
        <v>384736.408628</v>
      </c>
      <c r="L1143" s="14">
        <v>991378.33696300001</v>
      </c>
      <c r="M1143" s="13">
        <v>0.38808232365315348</v>
      </c>
      <c r="N1143" s="12">
        <v>-0.11603271113429638</v>
      </c>
      <c r="O1143" s="2">
        <f>DATE(LEFT(ALT[[#This Row],[DATEMTH]],4),RIGHT(ALT[[#This Row],[DATEMTH]],2),1)</f>
        <v>43313</v>
      </c>
      <c r="P1143" t="str">
        <f>IF(AND(ALT[[#This Row],[DATE]]&gt;=DATE(2023,6,1),ALT[[#This Row],[DATE]]&lt;=DATE(2024,5,31)),"Y","N")</f>
        <v>N</v>
      </c>
      <c r="Q1143" t="str">
        <f>LEFT(ALT[[#This Row],[DATEMTH]],4)</f>
        <v>2018</v>
      </c>
    </row>
    <row r="1144" spans="1:17" x14ac:dyDescent="0.25">
      <c r="A1144" t="s">
        <v>33</v>
      </c>
      <c r="B1144" t="s">
        <v>111</v>
      </c>
      <c r="C1144" t="s">
        <v>18</v>
      </c>
      <c r="D1144" t="s">
        <v>23</v>
      </c>
      <c r="E1144" s="14">
        <v>991378.33696299989</v>
      </c>
      <c r="F1144" s="14">
        <v>4623058.3480670014</v>
      </c>
      <c r="G1144" s="13">
        <v>0.2144420992171808</v>
      </c>
      <c r="H1144" s="12">
        <v>-1394268.86</v>
      </c>
      <c r="I1144" s="12">
        <v>-0.2989899412115456</v>
      </c>
      <c r="J1144" t="s">
        <v>26</v>
      </c>
      <c r="K1144" s="14">
        <v>173382.073573</v>
      </c>
      <c r="L1144" s="14">
        <v>991378.33696300001</v>
      </c>
      <c r="M1144" s="13">
        <v>0.1748899154929496</v>
      </c>
      <c r="N1144" s="12">
        <v>-5.2290325551729182E-2</v>
      </c>
      <c r="O1144" s="2">
        <f>DATE(LEFT(ALT[[#This Row],[DATEMTH]],4),RIGHT(ALT[[#This Row],[DATEMTH]],2),1)</f>
        <v>43313</v>
      </c>
      <c r="P1144" t="str">
        <f>IF(AND(ALT[[#This Row],[DATE]]&gt;=DATE(2023,6,1),ALT[[#This Row],[DATE]]&lt;=DATE(2024,5,31)),"Y","N")</f>
        <v>N</v>
      </c>
      <c r="Q1144" t="str">
        <f>LEFT(ALT[[#This Row],[DATEMTH]],4)</f>
        <v>2018</v>
      </c>
    </row>
    <row r="1145" spans="1:17" x14ac:dyDescent="0.25">
      <c r="A1145" t="s">
        <v>33</v>
      </c>
      <c r="B1145" t="s">
        <v>111</v>
      </c>
      <c r="C1145" t="s">
        <v>18</v>
      </c>
      <c r="D1145" t="s">
        <v>23</v>
      </c>
      <c r="E1145" s="14">
        <v>991378.33696299989</v>
      </c>
      <c r="F1145" s="14">
        <v>4623058.3480670014</v>
      </c>
      <c r="G1145" s="13">
        <v>0.2144420992171808</v>
      </c>
      <c r="H1145" s="12">
        <v>-1394268.86</v>
      </c>
      <c r="I1145" s="12">
        <v>-0.2989899412115456</v>
      </c>
      <c r="J1145" t="s">
        <v>24</v>
      </c>
      <c r="K1145" s="14">
        <v>338303.77520799992</v>
      </c>
      <c r="L1145" s="14">
        <v>991378.33696300001</v>
      </c>
      <c r="M1145" s="13">
        <v>0.34124588221724078</v>
      </c>
      <c r="N1145" s="12">
        <v>-0.10202908626281483</v>
      </c>
      <c r="O1145" s="2">
        <f>DATE(LEFT(ALT[[#This Row],[DATEMTH]],4),RIGHT(ALT[[#This Row],[DATEMTH]],2),1)</f>
        <v>43313</v>
      </c>
      <c r="P1145" t="str">
        <f>IF(AND(ALT[[#This Row],[DATE]]&gt;=DATE(2023,6,1),ALT[[#This Row],[DATE]]&lt;=DATE(2024,5,31)),"Y","N")</f>
        <v>N</v>
      </c>
      <c r="Q1145" t="str">
        <f>LEFT(ALT[[#This Row],[DATEMTH]],4)</f>
        <v>2018</v>
      </c>
    </row>
    <row r="1146" spans="1:17" x14ac:dyDescent="0.25">
      <c r="A1146" t="s">
        <v>33</v>
      </c>
      <c r="B1146" t="s">
        <v>111</v>
      </c>
      <c r="C1146" t="s">
        <v>19</v>
      </c>
      <c r="D1146" t="s">
        <v>23</v>
      </c>
      <c r="E1146" s="14">
        <v>1275228.7832659998</v>
      </c>
      <c r="F1146" s="14">
        <v>4623058.3480670014</v>
      </c>
      <c r="G1146" s="13">
        <v>0.2758409449448545</v>
      </c>
      <c r="H1146" s="12">
        <v>-1394268.86</v>
      </c>
      <c r="I1146" s="12">
        <v>-0.38459643984958508</v>
      </c>
      <c r="J1146" t="s">
        <v>24</v>
      </c>
      <c r="K1146" s="14">
        <v>374095.71058000019</v>
      </c>
      <c r="L1146" s="14">
        <v>1275228.783266</v>
      </c>
      <c r="M1146" s="13">
        <v>0.29335576132613655</v>
      </c>
      <c r="N1146" s="12">
        <v>-0.11282358141539671</v>
      </c>
      <c r="O1146" s="2">
        <f>DATE(LEFT(ALT[[#This Row],[DATEMTH]],4),RIGHT(ALT[[#This Row],[DATEMTH]],2),1)</f>
        <v>43313</v>
      </c>
      <c r="P1146" t="str">
        <f>IF(AND(ALT[[#This Row],[DATE]]&gt;=DATE(2023,6,1),ALT[[#This Row],[DATE]]&lt;=DATE(2024,5,31)),"Y","N")</f>
        <v>N</v>
      </c>
      <c r="Q1146" t="str">
        <f>LEFT(ALT[[#This Row],[DATEMTH]],4)</f>
        <v>2018</v>
      </c>
    </row>
    <row r="1147" spans="1:17" x14ac:dyDescent="0.25">
      <c r="A1147" t="s">
        <v>33</v>
      </c>
      <c r="B1147" t="s">
        <v>111</v>
      </c>
      <c r="C1147" t="s">
        <v>19</v>
      </c>
      <c r="D1147" t="s">
        <v>23</v>
      </c>
      <c r="E1147" s="14">
        <v>1275228.7832659998</v>
      </c>
      <c r="F1147" s="14">
        <v>4623058.3480670014</v>
      </c>
      <c r="G1147" s="13">
        <v>0.2758409449448545</v>
      </c>
      <c r="H1147" s="12">
        <v>-1394268.86</v>
      </c>
      <c r="I1147" s="12">
        <v>-0.38459643984958508</v>
      </c>
      <c r="J1147" t="s">
        <v>26</v>
      </c>
      <c r="K1147" s="14">
        <v>32289.523190000004</v>
      </c>
      <c r="L1147" s="14">
        <v>1275228.783266</v>
      </c>
      <c r="M1147" s="13">
        <v>2.5320572758170509E-2</v>
      </c>
      <c r="N1147" s="12">
        <v>-9.7382021377447666E-3</v>
      </c>
      <c r="O1147" s="2">
        <f>DATE(LEFT(ALT[[#This Row],[DATEMTH]],4),RIGHT(ALT[[#This Row],[DATEMTH]],2),1)</f>
        <v>43313</v>
      </c>
      <c r="P1147" t="str">
        <f>IF(AND(ALT[[#This Row],[DATE]]&gt;=DATE(2023,6,1),ALT[[#This Row],[DATE]]&lt;=DATE(2024,5,31)),"Y","N")</f>
        <v>N</v>
      </c>
      <c r="Q1147" t="str">
        <f>LEFT(ALT[[#This Row],[DATEMTH]],4)</f>
        <v>2018</v>
      </c>
    </row>
    <row r="1148" spans="1:17" x14ac:dyDescent="0.25">
      <c r="A1148" t="s">
        <v>33</v>
      </c>
      <c r="B1148" t="s">
        <v>111</v>
      </c>
      <c r="C1148" t="s">
        <v>19</v>
      </c>
      <c r="D1148" t="s">
        <v>23</v>
      </c>
      <c r="E1148" s="14">
        <v>1275228.7832659998</v>
      </c>
      <c r="F1148" s="14">
        <v>4623058.3480670014</v>
      </c>
      <c r="G1148" s="13">
        <v>0.2758409449448545</v>
      </c>
      <c r="H1148" s="12">
        <v>-1394268.86</v>
      </c>
      <c r="I1148" s="12">
        <v>-0.38459643984958508</v>
      </c>
      <c r="J1148" t="s">
        <v>25</v>
      </c>
      <c r="K1148" s="14">
        <v>868625.91454999964</v>
      </c>
      <c r="L1148" s="14">
        <v>1275228.783266</v>
      </c>
      <c r="M1148" s="13">
        <v>0.68115300246388255</v>
      </c>
      <c r="N1148" s="12">
        <v>-0.26196901974046488</v>
      </c>
      <c r="O1148" s="2">
        <f>DATE(LEFT(ALT[[#This Row],[DATEMTH]],4),RIGHT(ALT[[#This Row],[DATEMTH]],2),1)</f>
        <v>43313</v>
      </c>
      <c r="P1148" t="str">
        <f>IF(AND(ALT[[#This Row],[DATE]]&gt;=DATE(2023,6,1),ALT[[#This Row],[DATE]]&lt;=DATE(2024,5,31)),"Y","N")</f>
        <v>N</v>
      </c>
      <c r="Q1148" t="str">
        <f>LEFT(ALT[[#This Row],[DATEMTH]],4)</f>
        <v>2018</v>
      </c>
    </row>
    <row r="1149" spans="1:17" x14ac:dyDescent="0.25">
      <c r="A1149" t="s">
        <v>33</v>
      </c>
      <c r="B1149" t="s">
        <v>111</v>
      </c>
      <c r="C1149" t="s">
        <v>19</v>
      </c>
      <c r="D1149" t="s">
        <v>23</v>
      </c>
      <c r="E1149" s="14">
        <v>1275228.7832659998</v>
      </c>
      <c r="F1149" s="14">
        <v>4623058.3480670014</v>
      </c>
      <c r="G1149" s="13">
        <v>0.2758409449448545</v>
      </c>
      <c r="H1149" s="12">
        <v>-1394268.86</v>
      </c>
      <c r="I1149" s="12">
        <v>-0.38459643984958508</v>
      </c>
      <c r="J1149" t="s">
        <v>16</v>
      </c>
      <c r="K1149" s="14">
        <v>217.63494600000001</v>
      </c>
      <c r="L1149" s="14">
        <v>1275228.783266</v>
      </c>
      <c r="M1149" s="13">
        <v>1.706634518102808E-4</v>
      </c>
      <c r="N1149" s="12">
        <v>-6.5636555978675228E-5</v>
      </c>
      <c r="O1149" s="2">
        <f>DATE(LEFT(ALT[[#This Row],[DATEMTH]],4),RIGHT(ALT[[#This Row],[DATEMTH]],2),1)</f>
        <v>43313</v>
      </c>
      <c r="P1149" t="str">
        <f>IF(AND(ALT[[#This Row],[DATE]]&gt;=DATE(2023,6,1),ALT[[#This Row],[DATE]]&lt;=DATE(2024,5,31)),"Y","N")</f>
        <v>N</v>
      </c>
      <c r="Q1149" t="str">
        <f>LEFT(ALT[[#This Row],[DATEMTH]],4)</f>
        <v>2018</v>
      </c>
    </row>
    <row r="1150" spans="1:17" x14ac:dyDescent="0.25">
      <c r="A1150" t="s">
        <v>33</v>
      </c>
      <c r="B1150" t="s">
        <v>111</v>
      </c>
      <c r="C1150" t="s">
        <v>20</v>
      </c>
      <c r="D1150" t="s">
        <v>23</v>
      </c>
      <c r="E1150" s="14">
        <v>1521947.331797</v>
      </c>
      <c r="F1150" s="14">
        <v>4623058.3480670014</v>
      </c>
      <c r="G1150" s="13">
        <v>0.32920790031416292</v>
      </c>
      <c r="H1150" s="12">
        <v>-1394268.86</v>
      </c>
      <c r="I1150" s="12">
        <v>-0.45900432387402157</v>
      </c>
      <c r="J1150" t="s">
        <v>24</v>
      </c>
      <c r="K1150" s="14">
        <v>664005.60530399962</v>
      </c>
      <c r="L1150" s="14">
        <v>1521947.3317969996</v>
      </c>
      <c r="M1150" s="13">
        <v>0.43628684871768353</v>
      </c>
      <c r="N1150" s="12">
        <v>-0.20025755001078785</v>
      </c>
      <c r="O1150" s="2">
        <f>DATE(LEFT(ALT[[#This Row],[DATEMTH]],4),RIGHT(ALT[[#This Row],[DATEMTH]],2),1)</f>
        <v>43313</v>
      </c>
      <c r="P1150" t="str">
        <f>IF(AND(ALT[[#This Row],[DATE]]&gt;=DATE(2023,6,1),ALT[[#This Row],[DATE]]&lt;=DATE(2024,5,31)),"Y","N")</f>
        <v>N</v>
      </c>
      <c r="Q1150" t="str">
        <f>LEFT(ALT[[#This Row],[DATEMTH]],4)</f>
        <v>2018</v>
      </c>
    </row>
    <row r="1151" spans="1:17" x14ac:dyDescent="0.25">
      <c r="A1151" t="s">
        <v>33</v>
      </c>
      <c r="B1151" t="s">
        <v>111</v>
      </c>
      <c r="C1151" t="s">
        <v>20</v>
      </c>
      <c r="D1151" t="s">
        <v>23</v>
      </c>
      <c r="E1151" s="14">
        <v>1521947.331797</v>
      </c>
      <c r="F1151" s="14">
        <v>4623058.3480670014</v>
      </c>
      <c r="G1151" s="13">
        <v>0.32920790031416292</v>
      </c>
      <c r="H1151" s="12">
        <v>-1394268.86</v>
      </c>
      <c r="I1151" s="12">
        <v>-0.45900432387402157</v>
      </c>
      <c r="J1151" t="s">
        <v>16</v>
      </c>
      <c r="K1151" s="14">
        <v>561289.76796700002</v>
      </c>
      <c r="L1151" s="14">
        <v>1521947.3317969996</v>
      </c>
      <c r="M1151" s="13">
        <v>0.36879710371072549</v>
      </c>
      <c r="N1151" s="12">
        <v>-0.16927946523543896</v>
      </c>
      <c r="O1151" s="2">
        <f>DATE(LEFT(ALT[[#This Row],[DATEMTH]],4),RIGHT(ALT[[#This Row],[DATEMTH]],2),1)</f>
        <v>43313</v>
      </c>
      <c r="P1151" t="str">
        <f>IF(AND(ALT[[#This Row],[DATE]]&gt;=DATE(2023,6,1),ALT[[#This Row],[DATE]]&lt;=DATE(2024,5,31)),"Y","N")</f>
        <v>N</v>
      </c>
      <c r="Q1151" t="str">
        <f>LEFT(ALT[[#This Row],[DATEMTH]],4)</f>
        <v>2018</v>
      </c>
    </row>
    <row r="1152" spans="1:17" x14ac:dyDescent="0.25">
      <c r="A1152" t="s">
        <v>33</v>
      </c>
      <c r="B1152" t="s">
        <v>111</v>
      </c>
      <c r="C1152" t="s">
        <v>20</v>
      </c>
      <c r="D1152" t="s">
        <v>23</v>
      </c>
      <c r="E1152" s="14">
        <v>1521947.331797</v>
      </c>
      <c r="F1152" s="14">
        <v>4623058.3480670014</v>
      </c>
      <c r="G1152" s="13">
        <v>0.32920790031416292</v>
      </c>
      <c r="H1152" s="12">
        <v>-1394268.86</v>
      </c>
      <c r="I1152" s="12">
        <v>-0.45900432387402157</v>
      </c>
      <c r="J1152" t="s">
        <v>26</v>
      </c>
      <c r="K1152" s="14">
        <v>93676.709210000015</v>
      </c>
      <c r="L1152" s="14">
        <v>1521947.3317969996</v>
      </c>
      <c r="M1152" s="13">
        <v>6.1550559111262865E-2</v>
      </c>
      <c r="N1152" s="12">
        <v>-2.8251972768933209E-2</v>
      </c>
      <c r="O1152" s="2">
        <f>DATE(LEFT(ALT[[#This Row],[DATEMTH]],4),RIGHT(ALT[[#This Row],[DATEMTH]],2),1)</f>
        <v>43313</v>
      </c>
      <c r="P1152" t="str">
        <f>IF(AND(ALT[[#This Row],[DATE]]&gt;=DATE(2023,6,1),ALT[[#This Row],[DATE]]&lt;=DATE(2024,5,31)),"Y","N")</f>
        <v>N</v>
      </c>
      <c r="Q1152" t="str">
        <f>LEFT(ALT[[#This Row],[DATEMTH]],4)</f>
        <v>2018</v>
      </c>
    </row>
    <row r="1153" spans="1:17" x14ac:dyDescent="0.25">
      <c r="A1153" t="s">
        <v>33</v>
      </c>
      <c r="B1153" t="s">
        <v>111</v>
      </c>
      <c r="C1153" t="s">
        <v>20</v>
      </c>
      <c r="D1153" t="s">
        <v>23</v>
      </c>
      <c r="E1153" s="14">
        <v>1521947.331797</v>
      </c>
      <c r="F1153" s="14">
        <v>4623058.3480670014</v>
      </c>
      <c r="G1153" s="13">
        <v>0.32920790031416292</v>
      </c>
      <c r="H1153" s="12">
        <v>-1394268.86</v>
      </c>
      <c r="I1153" s="12">
        <v>-0.45900432387402157</v>
      </c>
      <c r="J1153" t="s">
        <v>25</v>
      </c>
      <c r="K1153" s="14">
        <v>202975.249316</v>
      </c>
      <c r="L1153" s="14">
        <v>1521947.3317969996</v>
      </c>
      <c r="M1153" s="13">
        <v>0.13336548846032817</v>
      </c>
      <c r="N1153" s="12">
        <v>-6.1215335858861554E-2</v>
      </c>
      <c r="O1153" s="2">
        <f>DATE(LEFT(ALT[[#This Row],[DATEMTH]],4),RIGHT(ALT[[#This Row],[DATEMTH]],2),1)</f>
        <v>43313</v>
      </c>
      <c r="P1153" t="str">
        <f>IF(AND(ALT[[#This Row],[DATE]]&gt;=DATE(2023,6,1),ALT[[#This Row],[DATE]]&lt;=DATE(2024,5,31)),"Y","N")</f>
        <v>N</v>
      </c>
      <c r="Q1153" t="str">
        <f>LEFT(ALT[[#This Row],[DATEMTH]],4)</f>
        <v>2018</v>
      </c>
    </row>
    <row r="1154" spans="1:17" x14ac:dyDescent="0.25">
      <c r="A1154" t="s">
        <v>34</v>
      </c>
      <c r="B1154" t="s">
        <v>14</v>
      </c>
      <c r="C1154" t="s">
        <v>15</v>
      </c>
      <c r="D1154" t="s">
        <v>22</v>
      </c>
      <c r="E1154" s="14">
        <v>12455.160336000001</v>
      </c>
      <c r="F1154" s="14">
        <v>65151.989092000003</v>
      </c>
      <c r="G1154" s="13">
        <v>0.19117083775312343</v>
      </c>
      <c r="H1154" s="12">
        <v>-8293625.1500000004</v>
      </c>
      <c r="I1154" s="12">
        <v>-1.5854992679358741</v>
      </c>
      <c r="J1154" t="s">
        <v>25</v>
      </c>
      <c r="K1154" s="14">
        <v>1619.1704639999996</v>
      </c>
      <c r="L1154" s="14">
        <v>12455.160335999999</v>
      </c>
      <c r="M1154" s="13">
        <v>0.12999996951624948</v>
      </c>
      <c r="N1154" s="12">
        <v>-0.20611485649969952</v>
      </c>
      <c r="O1154" s="2">
        <f>DATE(LEFT(ALT[[#This Row],[DATEMTH]],4),RIGHT(ALT[[#This Row],[DATEMTH]],2),1)</f>
        <v>43344</v>
      </c>
      <c r="P1154" t="str">
        <f>IF(AND(ALT[[#This Row],[DATE]]&gt;=DATE(2023,6,1),ALT[[#This Row],[DATE]]&lt;=DATE(2024,5,31)),"Y","N")</f>
        <v>N</v>
      </c>
      <c r="Q1154" t="str">
        <f>LEFT(ALT[[#This Row],[DATEMTH]],4)</f>
        <v>2018</v>
      </c>
    </row>
    <row r="1155" spans="1:17" x14ac:dyDescent="0.25">
      <c r="A1155" t="s">
        <v>34</v>
      </c>
      <c r="B1155" t="s">
        <v>14</v>
      </c>
      <c r="C1155" t="s">
        <v>15</v>
      </c>
      <c r="D1155" t="s">
        <v>22</v>
      </c>
      <c r="E1155" s="14">
        <v>12455.160336000001</v>
      </c>
      <c r="F1155" s="14">
        <v>65151.989092000003</v>
      </c>
      <c r="G1155" s="13">
        <v>0.19117083775312343</v>
      </c>
      <c r="H1155" s="12">
        <v>-8293625.1500000004</v>
      </c>
      <c r="I1155" s="12">
        <v>-1.5854992679358741</v>
      </c>
      <c r="J1155" t="s">
        <v>26</v>
      </c>
      <c r="K1155" s="14">
        <v>1303.6329120000005</v>
      </c>
      <c r="L1155" s="14">
        <v>12455.160335999999</v>
      </c>
      <c r="M1155" s="13">
        <v>0.10466608833866405</v>
      </c>
      <c r="N1155" s="12">
        <v>-0.16594800643866336</v>
      </c>
      <c r="O1155" s="2">
        <f>DATE(LEFT(ALT[[#This Row],[DATEMTH]],4),RIGHT(ALT[[#This Row],[DATEMTH]],2),1)</f>
        <v>43344</v>
      </c>
      <c r="P1155" t="str">
        <f>IF(AND(ALT[[#This Row],[DATE]]&gt;=DATE(2023,6,1),ALT[[#This Row],[DATE]]&lt;=DATE(2024,5,31)),"Y","N")</f>
        <v>N</v>
      </c>
      <c r="Q1155" t="str">
        <f>LEFT(ALT[[#This Row],[DATEMTH]],4)</f>
        <v>2018</v>
      </c>
    </row>
    <row r="1156" spans="1:17" x14ac:dyDescent="0.25">
      <c r="A1156" t="s">
        <v>34</v>
      </c>
      <c r="B1156" t="s">
        <v>14</v>
      </c>
      <c r="C1156" t="s">
        <v>15</v>
      </c>
      <c r="D1156" t="s">
        <v>22</v>
      </c>
      <c r="E1156" s="14">
        <v>12455.160336000001</v>
      </c>
      <c r="F1156" s="14">
        <v>65151.989092000003</v>
      </c>
      <c r="G1156" s="13">
        <v>0.19117083775312343</v>
      </c>
      <c r="H1156" s="12">
        <v>-8293625.1500000004</v>
      </c>
      <c r="I1156" s="12">
        <v>-1.5854992679358741</v>
      </c>
      <c r="J1156" t="s">
        <v>16</v>
      </c>
      <c r="K1156" s="14">
        <v>4024.9845919999993</v>
      </c>
      <c r="L1156" s="14">
        <v>12455.160335999999</v>
      </c>
      <c r="M1156" s="13">
        <v>0.32315799101889614</v>
      </c>
      <c r="N1156" s="12">
        <v>-0.51236675818808763</v>
      </c>
      <c r="O1156" s="2">
        <f>DATE(LEFT(ALT[[#This Row],[DATEMTH]],4),RIGHT(ALT[[#This Row],[DATEMTH]],2),1)</f>
        <v>43344</v>
      </c>
      <c r="P1156" t="str">
        <f>IF(AND(ALT[[#This Row],[DATE]]&gt;=DATE(2023,6,1),ALT[[#This Row],[DATE]]&lt;=DATE(2024,5,31)),"Y","N")</f>
        <v>N</v>
      </c>
      <c r="Q1156" t="str">
        <f>LEFT(ALT[[#This Row],[DATEMTH]],4)</f>
        <v>2018</v>
      </c>
    </row>
    <row r="1157" spans="1:17" x14ac:dyDescent="0.25">
      <c r="A1157" t="s">
        <v>34</v>
      </c>
      <c r="B1157" t="s">
        <v>14</v>
      </c>
      <c r="C1157" t="s">
        <v>15</v>
      </c>
      <c r="D1157" t="s">
        <v>22</v>
      </c>
      <c r="E1157" s="14">
        <v>12455.160336000001</v>
      </c>
      <c r="F1157" s="14">
        <v>65151.989092000003</v>
      </c>
      <c r="G1157" s="13">
        <v>0.19117083775312343</v>
      </c>
      <c r="H1157" s="12">
        <v>-8293625.1500000004</v>
      </c>
      <c r="I1157" s="12">
        <v>-1.5854992679358741</v>
      </c>
      <c r="J1157" t="s">
        <v>24</v>
      </c>
      <c r="K1157" s="14">
        <v>5507.3723679999994</v>
      </c>
      <c r="L1157" s="14">
        <v>12455.160335999999</v>
      </c>
      <c r="M1157" s="13">
        <v>0.44217595112619029</v>
      </c>
      <c r="N1157" s="12">
        <v>-0.70106964680942352</v>
      </c>
      <c r="O1157" s="2">
        <f>DATE(LEFT(ALT[[#This Row],[DATEMTH]],4),RIGHT(ALT[[#This Row],[DATEMTH]],2),1)</f>
        <v>43344</v>
      </c>
      <c r="P1157" t="str">
        <f>IF(AND(ALT[[#This Row],[DATE]]&gt;=DATE(2023,6,1),ALT[[#This Row],[DATE]]&lt;=DATE(2024,5,31)),"Y","N")</f>
        <v>N</v>
      </c>
      <c r="Q1157" t="str">
        <f>LEFT(ALT[[#This Row],[DATEMTH]],4)</f>
        <v>2018</v>
      </c>
    </row>
    <row r="1158" spans="1:17" x14ac:dyDescent="0.25">
      <c r="A1158" t="s">
        <v>34</v>
      </c>
      <c r="B1158" t="s">
        <v>14</v>
      </c>
      <c r="C1158" t="s">
        <v>18</v>
      </c>
      <c r="D1158" t="s">
        <v>22</v>
      </c>
      <c r="E1158" s="14">
        <v>14613.546424</v>
      </c>
      <c r="F1158" s="14">
        <v>65151.989092000003</v>
      </c>
      <c r="G1158" s="13">
        <v>0.22429931346170359</v>
      </c>
      <c r="H1158" s="12">
        <v>-8293625.1500000004</v>
      </c>
      <c r="I1158" s="12">
        <v>-1.8602544272537185</v>
      </c>
      <c r="J1158" t="s">
        <v>25</v>
      </c>
      <c r="K1158" s="14">
        <v>1279.6875840000002</v>
      </c>
      <c r="L1158" s="14">
        <v>14613.546424</v>
      </c>
      <c r="M1158" s="13">
        <v>8.7568585124440032E-2</v>
      </c>
      <c r="N1158" s="12">
        <v>-0.16289984816608369</v>
      </c>
      <c r="O1158" s="2">
        <f>DATE(LEFT(ALT[[#This Row],[DATEMTH]],4),RIGHT(ALT[[#This Row],[DATEMTH]],2),1)</f>
        <v>43344</v>
      </c>
      <c r="P1158" t="str">
        <f>IF(AND(ALT[[#This Row],[DATE]]&gt;=DATE(2023,6,1),ALT[[#This Row],[DATE]]&lt;=DATE(2024,5,31)),"Y","N")</f>
        <v>N</v>
      </c>
      <c r="Q1158" t="str">
        <f>LEFT(ALT[[#This Row],[DATEMTH]],4)</f>
        <v>2018</v>
      </c>
    </row>
    <row r="1159" spans="1:17" x14ac:dyDescent="0.25">
      <c r="A1159" t="s">
        <v>34</v>
      </c>
      <c r="B1159" t="s">
        <v>14</v>
      </c>
      <c r="C1159" t="s">
        <v>18</v>
      </c>
      <c r="D1159" t="s">
        <v>22</v>
      </c>
      <c r="E1159" s="14">
        <v>14613.546424</v>
      </c>
      <c r="F1159" s="14">
        <v>65151.989092000003</v>
      </c>
      <c r="G1159" s="13">
        <v>0.22429931346170359</v>
      </c>
      <c r="H1159" s="12">
        <v>-8293625.1500000004</v>
      </c>
      <c r="I1159" s="12">
        <v>-1.8602544272537185</v>
      </c>
      <c r="J1159" t="s">
        <v>26</v>
      </c>
      <c r="K1159" s="14">
        <v>2677.3764720000008</v>
      </c>
      <c r="L1159" s="14">
        <v>14613.546424</v>
      </c>
      <c r="M1159" s="13">
        <v>0.18321195925466208</v>
      </c>
      <c r="N1159" s="12">
        <v>-0.34082085832931303</v>
      </c>
      <c r="O1159" s="2">
        <f>DATE(LEFT(ALT[[#This Row],[DATEMTH]],4),RIGHT(ALT[[#This Row],[DATEMTH]],2),1)</f>
        <v>43344</v>
      </c>
      <c r="P1159" t="str">
        <f>IF(AND(ALT[[#This Row],[DATE]]&gt;=DATE(2023,6,1),ALT[[#This Row],[DATE]]&lt;=DATE(2024,5,31)),"Y","N")</f>
        <v>N</v>
      </c>
      <c r="Q1159" t="str">
        <f>LEFT(ALT[[#This Row],[DATEMTH]],4)</f>
        <v>2018</v>
      </c>
    </row>
    <row r="1160" spans="1:17" x14ac:dyDescent="0.25">
      <c r="A1160" t="s">
        <v>34</v>
      </c>
      <c r="B1160" t="s">
        <v>14</v>
      </c>
      <c r="C1160" t="s">
        <v>18</v>
      </c>
      <c r="D1160" t="s">
        <v>22</v>
      </c>
      <c r="E1160" s="14">
        <v>14613.546424</v>
      </c>
      <c r="F1160" s="14">
        <v>65151.989092000003</v>
      </c>
      <c r="G1160" s="13">
        <v>0.22429931346170359</v>
      </c>
      <c r="H1160" s="12">
        <v>-8293625.1500000004</v>
      </c>
      <c r="I1160" s="12">
        <v>-1.8602544272537185</v>
      </c>
      <c r="J1160" t="s">
        <v>24</v>
      </c>
      <c r="K1160" s="14">
        <v>5115.6108599999998</v>
      </c>
      <c r="L1160" s="14">
        <v>14613.546424</v>
      </c>
      <c r="M1160" s="13">
        <v>0.35005950722533524</v>
      </c>
      <c r="N1160" s="12">
        <v>-0.65119974811818493</v>
      </c>
      <c r="O1160" s="2">
        <f>DATE(LEFT(ALT[[#This Row],[DATEMTH]],4),RIGHT(ALT[[#This Row],[DATEMTH]],2),1)</f>
        <v>43344</v>
      </c>
      <c r="P1160" t="str">
        <f>IF(AND(ALT[[#This Row],[DATE]]&gt;=DATE(2023,6,1),ALT[[#This Row],[DATE]]&lt;=DATE(2024,5,31)),"Y","N")</f>
        <v>N</v>
      </c>
      <c r="Q1160" t="str">
        <f>LEFT(ALT[[#This Row],[DATEMTH]],4)</f>
        <v>2018</v>
      </c>
    </row>
    <row r="1161" spans="1:17" x14ac:dyDescent="0.25">
      <c r="A1161" t="s">
        <v>34</v>
      </c>
      <c r="B1161" t="s">
        <v>14</v>
      </c>
      <c r="C1161" t="s">
        <v>18</v>
      </c>
      <c r="D1161" t="s">
        <v>22</v>
      </c>
      <c r="E1161" s="14">
        <v>14613.546424</v>
      </c>
      <c r="F1161" s="14">
        <v>65151.989092000003</v>
      </c>
      <c r="G1161" s="13">
        <v>0.22429931346170359</v>
      </c>
      <c r="H1161" s="12">
        <v>-8293625.1500000004</v>
      </c>
      <c r="I1161" s="12">
        <v>-1.8602544272537185</v>
      </c>
      <c r="J1161" t="s">
        <v>16</v>
      </c>
      <c r="K1161" s="14">
        <v>5540.8715080000002</v>
      </c>
      <c r="L1161" s="14">
        <v>14613.546424</v>
      </c>
      <c r="M1161" s="13">
        <v>0.37915994839556272</v>
      </c>
      <c r="N1161" s="12">
        <v>-0.70533397264013697</v>
      </c>
      <c r="O1161" s="2">
        <f>DATE(LEFT(ALT[[#This Row],[DATEMTH]],4),RIGHT(ALT[[#This Row],[DATEMTH]],2),1)</f>
        <v>43344</v>
      </c>
      <c r="P1161" t="str">
        <f>IF(AND(ALT[[#This Row],[DATE]]&gt;=DATE(2023,6,1),ALT[[#This Row],[DATE]]&lt;=DATE(2024,5,31)),"Y","N")</f>
        <v>N</v>
      </c>
      <c r="Q1161" t="str">
        <f>LEFT(ALT[[#This Row],[DATEMTH]],4)</f>
        <v>2018</v>
      </c>
    </row>
    <row r="1162" spans="1:17" x14ac:dyDescent="0.25">
      <c r="A1162" t="s">
        <v>34</v>
      </c>
      <c r="B1162" t="s">
        <v>14</v>
      </c>
      <c r="C1162" t="s">
        <v>19</v>
      </c>
      <c r="D1162" t="s">
        <v>22</v>
      </c>
      <c r="E1162" s="14">
        <v>16829.940196</v>
      </c>
      <c r="F1162" s="14">
        <v>65151.989092000003</v>
      </c>
      <c r="G1162" s="13">
        <v>0.25831813319213837</v>
      </c>
      <c r="H1162" s="12">
        <v>-8293625.1500000004</v>
      </c>
      <c r="I1162" s="12">
        <v>-2.1423937661433685</v>
      </c>
      <c r="J1162" t="s">
        <v>26</v>
      </c>
      <c r="K1162" s="14">
        <v>404.07302800000002</v>
      </c>
      <c r="L1162" s="14">
        <v>16829.940196</v>
      </c>
      <c r="M1162" s="13">
        <v>2.4009177887395983E-2</v>
      </c>
      <c r="N1162" s="12">
        <v>-5.1437113036184361E-2</v>
      </c>
      <c r="O1162" s="2">
        <f>DATE(LEFT(ALT[[#This Row],[DATEMTH]],4),RIGHT(ALT[[#This Row],[DATEMTH]],2),1)</f>
        <v>43344</v>
      </c>
      <c r="P1162" t="str">
        <f>IF(AND(ALT[[#This Row],[DATE]]&gt;=DATE(2023,6,1),ALT[[#This Row],[DATE]]&lt;=DATE(2024,5,31)),"Y","N")</f>
        <v>N</v>
      </c>
      <c r="Q1162" t="str">
        <f>LEFT(ALT[[#This Row],[DATEMTH]],4)</f>
        <v>2018</v>
      </c>
    </row>
    <row r="1163" spans="1:17" x14ac:dyDescent="0.25">
      <c r="A1163" t="s">
        <v>34</v>
      </c>
      <c r="B1163" t="s">
        <v>14</v>
      </c>
      <c r="C1163" t="s">
        <v>19</v>
      </c>
      <c r="D1163" t="s">
        <v>22</v>
      </c>
      <c r="E1163" s="14">
        <v>16829.940196</v>
      </c>
      <c r="F1163" s="14">
        <v>65151.989092000003</v>
      </c>
      <c r="G1163" s="13">
        <v>0.25831813319213837</v>
      </c>
      <c r="H1163" s="12">
        <v>-8293625.1500000004</v>
      </c>
      <c r="I1163" s="12">
        <v>-2.1423937661433685</v>
      </c>
      <c r="J1163" t="s">
        <v>25</v>
      </c>
      <c r="K1163" s="14">
        <v>11123.192568</v>
      </c>
      <c r="L1163" s="14">
        <v>16829.940196</v>
      </c>
      <c r="M1163" s="13">
        <v>0.66091693960051434</v>
      </c>
      <c r="N1163" s="12">
        <v>-1.4159443313386952</v>
      </c>
      <c r="O1163" s="2">
        <f>DATE(LEFT(ALT[[#This Row],[DATEMTH]],4),RIGHT(ALT[[#This Row],[DATEMTH]],2),1)</f>
        <v>43344</v>
      </c>
      <c r="P1163" t="str">
        <f>IF(AND(ALT[[#This Row],[DATE]]&gt;=DATE(2023,6,1),ALT[[#This Row],[DATE]]&lt;=DATE(2024,5,31)),"Y","N")</f>
        <v>N</v>
      </c>
      <c r="Q1163" t="str">
        <f>LEFT(ALT[[#This Row],[DATEMTH]],4)</f>
        <v>2018</v>
      </c>
    </row>
    <row r="1164" spans="1:17" x14ac:dyDescent="0.25">
      <c r="A1164" t="s">
        <v>34</v>
      </c>
      <c r="B1164" t="s">
        <v>14</v>
      </c>
      <c r="C1164" t="s">
        <v>19</v>
      </c>
      <c r="D1164" t="s">
        <v>22</v>
      </c>
      <c r="E1164" s="14">
        <v>16829.940196</v>
      </c>
      <c r="F1164" s="14">
        <v>65151.989092000003</v>
      </c>
      <c r="G1164" s="13">
        <v>0.25831813319213837</v>
      </c>
      <c r="H1164" s="12">
        <v>-8293625.1500000004</v>
      </c>
      <c r="I1164" s="12">
        <v>-2.1423937661433685</v>
      </c>
      <c r="J1164" t="s">
        <v>16</v>
      </c>
      <c r="K1164" s="14">
        <v>5.1297920000000001</v>
      </c>
      <c r="L1164" s="14">
        <v>16829.940196</v>
      </c>
      <c r="M1164" s="13">
        <v>3.0480155842854429E-4</v>
      </c>
      <c r="N1164" s="12">
        <v>-6.53004958688097E-4</v>
      </c>
      <c r="O1164" s="2">
        <f>DATE(LEFT(ALT[[#This Row],[DATEMTH]],4),RIGHT(ALT[[#This Row],[DATEMTH]],2),1)</f>
        <v>43344</v>
      </c>
      <c r="P1164" t="str">
        <f>IF(AND(ALT[[#This Row],[DATE]]&gt;=DATE(2023,6,1),ALT[[#This Row],[DATE]]&lt;=DATE(2024,5,31)),"Y","N")</f>
        <v>N</v>
      </c>
      <c r="Q1164" t="str">
        <f>LEFT(ALT[[#This Row],[DATEMTH]],4)</f>
        <v>2018</v>
      </c>
    </row>
    <row r="1165" spans="1:17" x14ac:dyDescent="0.25">
      <c r="A1165" t="s">
        <v>34</v>
      </c>
      <c r="B1165" t="s">
        <v>14</v>
      </c>
      <c r="C1165" t="s">
        <v>19</v>
      </c>
      <c r="D1165" t="s">
        <v>22</v>
      </c>
      <c r="E1165" s="14">
        <v>16829.940196</v>
      </c>
      <c r="F1165" s="14">
        <v>65151.989092000003</v>
      </c>
      <c r="G1165" s="13">
        <v>0.25831813319213837</v>
      </c>
      <c r="H1165" s="12">
        <v>-8293625.1500000004</v>
      </c>
      <c r="I1165" s="12">
        <v>-2.1423937661433685</v>
      </c>
      <c r="J1165" t="s">
        <v>24</v>
      </c>
      <c r="K1165" s="14">
        <v>5297.5448079999996</v>
      </c>
      <c r="L1165" s="14">
        <v>16829.940196</v>
      </c>
      <c r="M1165" s="13">
        <v>0.31476908095366113</v>
      </c>
      <c r="N1165" s="12">
        <v>-0.67435931680980088</v>
      </c>
      <c r="O1165" s="2">
        <f>DATE(LEFT(ALT[[#This Row],[DATEMTH]],4),RIGHT(ALT[[#This Row],[DATEMTH]],2),1)</f>
        <v>43344</v>
      </c>
      <c r="P1165" t="str">
        <f>IF(AND(ALT[[#This Row],[DATE]]&gt;=DATE(2023,6,1),ALT[[#This Row],[DATE]]&lt;=DATE(2024,5,31)),"Y","N")</f>
        <v>N</v>
      </c>
      <c r="Q1165" t="str">
        <f>LEFT(ALT[[#This Row],[DATEMTH]],4)</f>
        <v>2018</v>
      </c>
    </row>
    <row r="1166" spans="1:17" x14ac:dyDescent="0.25">
      <c r="A1166" t="s">
        <v>34</v>
      </c>
      <c r="B1166" t="s">
        <v>14</v>
      </c>
      <c r="C1166" t="s">
        <v>20</v>
      </c>
      <c r="D1166" t="s">
        <v>22</v>
      </c>
      <c r="E1166" s="14">
        <v>21253.342135999999</v>
      </c>
      <c r="F1166" s="14">
        <v>65151.989092000003</v>
      </c>
      <c r="G1166" s="13">
        <v>0.32621171559303463</v>
      </c>
      <c r="H1166" s="12">
        <v>-8293625.1500000004</v>
      </c>
      <c r="I1166" s="12">
        <v>-2.7054776886670395</v>
      </c>
      <c r="J1166" t="s">
        <v>24</v>
      </c>
      <c r="K1166" s="14">
        <v>9229.9275599999983</v>
      </c>
      <c r="L1166" s="14">
        <v>21253.342135999999</v>
      </c>
      <c r="M1166" s="13">
        <v>0.43428122979142536</v>
      </c>
      <c r="N1166" s="12">
        <v>-1.1749381778075849</v>
      </c>
      <c r="O1166" s="2">
        <f>DATE(LEFT(ALT[[#This Row],[DATEMTH]],4),RIGHT(ALT[[#This Row],[DATEMTH]],2),1)</f>
        <v>43344</v>
      </c>
      <c r="P1166" t="str">
        <f>IF(AND(ALT[[#This Row],[DATE]]&gt;=DATE(2023,6,1),ALT[[#This Row],[DATE]]&lt;=DATE(2024,5,31)),"Y","N")</f>
        <v>N</v>
      </c>
      <c r="Q1166" t="str">
        <f>LEFT(ALT[[#This Row],[DATEMTH]],4)</f>
        <v>2018</v>
      </c>
    </row>
    <row r="1167" spans="1:17" x14ac:dyDescent="0.25">
      <c r="A1167" t="s">
        <v>34</v>
      </c>
      <c r="B1167" t="s">
        <v>14</v>
      </c>
      <c r="C1167" t="s">
        <v>20</v>
      </c>
      <c r="D1167" t="s">
        <v>22</v>
      </c>
      <c r="E1167" s="14">
        <v>21253.342135999999</v>
      </c>
      <c r="F1167" s="14">
        <v>65151.989092000003</v>
      </c>
      <c r="G1167" s="13">
        <v>0.32621171559303463</v>
      </c>
      <c r="H1167" s="12">
        <v>-8293625.1500000004</v>
      </c>
      <c r="I1167" s="12">
        <v>-2.7054776886670395</v>
      </c>
      <c r="J1167" t="s">
        <v>16</v>
      </c>
      <c r="K1167" s="14">
        <v>8408.6275679999999</v>
      </c>
      <c r="L1167" s="14">
        <v>21253.342135999999</v>
      </c>
      <c r="M1167" s="13">
        <v>0.39563789611032685</v>
      </c>
      <c r="N1167" s="12">
        <v>-1.0703895007176574</v>
      </c>
      <c r="O1167" s="2">
        <f>DATE(LEFT(ALT[[#This Row],[DATEMTH]],4),RIGHT(ALT[[#This Row],[DATEMTH]],2),1)</f>
        <v>43344</v>
      </c>
      <c r="P1167" t="str">
        <f>IF(AND(ALT[[#This Row],[DATE]]&gt;=DATE(2023,6,1),ALT[[#This Row],[DATE]]&lt;=DATE(2024,5,31)),"Y","N")</f>
        <v>N</v>
      </c>
      <c r="Q1167" t="str">
        <f>LEFT(ALT[[#This Row],[DATEMTH]],4)</f>
        <v>2018</v>
      </c>
    </row>
    <row r="1168" spans="1:17" x14ac:dyDescent="0.25">
      <c r="A1168" t="s">
        <v>34</v>
      </c>
      <c r="B1168" t="s">
        <v>14</v>
      </c>
      <c r="C1168" t="s">
        <v>20</v>
      </c>
      <c r="D1168" t="s">
        <v>22</v>
      </c>
      <c r="E1168" s="14">
        <v>21253.342135999999</v>
      </c>
      <c r="F1168" s="14">
        <v>65151.989092000003</v>
      </c>
      <c r="G1168" s="13">
        <v>0.32621171559303463</v>
      </c>
      <c r="H1168" s="12">
        <v>-8293625.1500000004</v>
      </c>
      <c r="I1168" s="12">
        <v>-2.7054776886670395</v>
      </c>
      <c r="J1168" t="s">
        <v>26</v>
      </c>
      <c r="K1168" s="14">
        <v>1084.2550680000002</v>
      </c>
      <c r="L1168" s="14">
        <v>21253.342135999999</v>
      </c>
      <c r="M1168" s="13">
        <v>5.1015744303265761E-2</v>
      </c>
      <c r="N1168" s="12">
        <v>-0.13802195798322814</v>
      </c>
      <c r="O1168" s="2">
        <f>DATE(LEFT(ALT[[#This Row],[DATEMTH]],4),RIGHT(ALT[[#This Row],[DATEMTH]],2),1)</f>
        <v>43344</v>
      </c>
      <c r="P1168" t="str">
        <f>IF(AND(ALT[[#This Row],[DATE]]&gt;=DATE(2023,6,1),ALT[[#This Row],[DATE]]&lt;=DATE(2024,5,31)),"Y","N")</f>
        <v>N</v>
      </c>
      <c r="Q1168" t="str">
        <f>LEFT(ALT[[#This Row],[DATEMTH]],4)</f>
        <v>2018</v>
      </c>
    </row>
    <row r="1169" spans="1:17" x14ac:dyDescent="0.25">
      <c r="A1169" t="s">
        <v>34</v>
      </c>
      <c r="B1169" t="s">
        <v>14</v>
      </c>
      <c r="C1169" t="s">
        <v>20</v>
      </c>
      <c r="D1169" t="s">
        <v>22</v>
      </c>
      <c r="E1169" s="14">
        <v>21253.342135999999</v>
      </c>
      <c r="F1169" s="14">
        <v>65151.989092000003</v>
      </c>
      <c r="G1169" s="13">
        <v>0.32621171559303463</v>
      </c>
      <c r="H1169" s="12">
        <v>-8293625.1500000004</v>
      </c>
      <c r="I1169" s="12">
        <v>-2.7054776886670395</v>
      </c>
      <c r="J1169" t="s">
        <v>25</v>
      </c>
      <c r="K1169" s="14">
        <v>2530.5319399999998</v>
      </c>
      <c r="L1169" s="14">
        <v>21253.342135999999</v>
      </c>
      <c r="M1169" s="13">
        <v>0.119065129794982</v>
      </c>
      <c r="N1169" s="12">
        <v>-0.32212805215856899</v>
      </c>
      <c r="O1169" s="2">
        <f>DATE(LEFT(ALT[[#This Row],[DATEMTH]],4),RIGHT(ALT[[#This Row],[DATEMTH]],2),1)</f>
        <v>43344</v>
      </c>
      <c r="P1169" t="str">
        <f>IF(AND(ALT[[#This Row],[DATE]]&gt;=DATE(2023,6,1),ALT[[#This Row],[DATE]]&lt;=DATE(2024,5,31)),"Y","N")</f>
        <v>N</v>
      </c>
      <c r="Q1169" t="str">
        <f>LEFT(ALT[[#This Row],[DATEMTH]],4)</f>
        <v>2018</v>
      </c>
    </row>
    <row r="1170" spans="1:17" x14ac:dyDescent="0.25">
      <c r="A1170" t="s">
        <v>34</v>
      </c>
      <c r="B1170" t="s">
        <v>14</v>
      </c>
      <c r="C1170" t="s">
        <v>15</v>
      </c>
      <c r="D1170" t="s">
        <v>17</v>
      </c>
      <c r="E1170" s="14">
        <v>12455.160336000001</v>
      </c>
      <c r="F1170" s="14">
        <v>65151.989092000003</v>
      </c>
      <c r="G1170" s="13">
        <v>0.19117083775312343</v>
      </c>
      <c r="H1170" s="12">
        <v>-33397783.220000003</v>
      </c>
      <c r="I1170" s="12">
        <v>-6.3846821972646088</v>
      </c>
      <c r="J1170" t="s">
        <v>25</v>
      </c>
      <c r="K1170" s="14">
        <v>1619.1704639999996</v>
      </c>
      <c r="L1170" s="14">
        <v>12455.160335999999</v>
      </c>
      <c r="M1170" s="13">
        <v>0.12999996951624948</v>
      </c>
      <c r="N1170" s="12">
        <v>-0.83000849101533991</v>
      </c>
      <c r="O1170" s="2">
        <f>DATE(LEFT(ALT[[#This Row],[DATEMTH]],4),RIGHT(ALT[[#This Row],[DATEMTH]],2),1)</f>
        <v>43344</v>
      </c>
      <c r="P1170" t="str">
        <f>IF(AND(ALT[[#This Row],[DATE]]&gt;=DATE(2023,6,1),ALT[[#This Row],[DATE]]&lt;=DATE(2024,5,31)),"Y","N")</f>
        <v>N</v>
      </c>
      <c r="Q1170" t="str">
        <f>LEFT(ALT[[#This Row],[DATEMTH]],4)</f>
        <v>2018</v>
      </c>
    </row>
    <row r="1171" spans="1:17" x14ac:dyDescent="0.25">
      <c r="A1171" t="s">
        <v>34</v>
      </c>
      <c r="B1171" t="s">
        <v>14</v>
      </c>
      <c r="C1171" t="s">
        <v>15</v>
      </c>
      <c r="D1171" t="s">
        <v>17</v>
      </c>
      <c r="E1171" s="14">
        <v>12455.160336000001</v>
      </c>
      <c r="F1171" s="14">
        <v>65151.989092000003</v>
      </c>
      <c r="G1171" s="13">
        <v>0.19117083775312343</v>
      </c>
      <c r="H1171" s="12">
        <v>-33397783.220000003</v>
      </c>
      <c r="I1171" s="12">
        <v>-6.3846821972646088</v>
      </c>
      <c r="J1171" t="s">
        <v>24</v>
      </c>
      <c r="K1171" s="14">
        <v>5507.3723679999994</v>
      </c>
      <c r="L1171" s="14">
        <v>12455.160335999999</v>
      </c>
      <c r="M1171" s="13">
        <v>0.44217595112619029</v>
      </c>
      <c r="N1171" s="12">
        <v>-2.8231529232139327</v>
      </c>
      <c r="O1171" s="2">
        <f>DATE(LEFT(ALT[[#This Row],[DATEMTH]],4),RIGHT(ALT[[#This Row],[DATEMTH]],2),1)</f>
        <v>43344</v>
      </c>
      <c r="P1171" t="str">
        <f>IF(AND(ALT[[#This Row],[DATE]]&gt;=DATE(2023,6,1),ALT[[#This Row],[DATE]]&lt;=DATE(2024,5,31)),"Y","N")</f>
        <v>N</v>
      </c>
      <c r="Q1171" t="str">
        <f>LEFT(ALT[[#This Row],[DATEMTH]],4)</f>
        <v>2018</v>
      </c>
    </row>
    <row r="1172" spans="1:17" x14ac:dyDescent="0.25">
      <c r="A1172" t="s">
        <v>34</v>
      </c>
      <c r="B1172" t="s">
        <v>14</v>
      </c>
      <c r="C1172" t="s">
        <v>15</v>
      </c>
      <c r="D1172" t="s">
        <v>17</v>
      </c>
      <c r="E1172" s="14">
        <v>12455.160336000001</v>
      </c>
      <c r="F1172" s="14">
        <v>65151.989092000003</v>
      </c>
      <c r="G1172" s="13">
        <v>0.19117083775312343</v>
      </c>
      <c r="H1172" s="12">
        <v>-33397783.220000003</v>
      </c>
      <c r="I1172" s="12">
        <v>-6.3846821972646088</v>
      </c>
      <c r="J1172" t="s">
        <v>16</v>
      </c>
      <c r="K1172" s="14">
        <v>4024.9845919999993</v>
      </c>
      <c r="L1172" s="14">
        <v>12455.160335999999</v>
      </c>
      <c r="M1172" s="13">
        <v>0.32315799101889614</v>
      </c>
      <c r="N1172" s="12">
        <v>-2.0632610721621427</v>
      </c>
      <c r="O1172" s="2">
        <f>DATE(LEFT(ALT[[#This Row],[DATEMTH]],4),RIGHT(ALT[[#This Row],[DATEMTH]],2),1)</f>
        <v>43344</v>
      </c>
      <c r="P1172" t="str">
        <f>IF(AND(ALT[[#This Row],[DATE]]&gt;=DATE(2023,6,1),ALT[[#This Row],[DATE]]&lt;=DATE(2024,5,31)),"Y","N")</f>
        <v>N</v>
      </c>
      <c r="Q1172" t="str">
        <f>LEFT(ALT[[#This Row],[DATEMTH]],4)</f>
        <v>2018</v>
      </c>
    </row>
    <row r="1173" spans="1:17" x14ac:dyDescent="0.25">
      <c r="A1173" t="s">
        <v>34</v>
      </c>
      <c r="B1173" t="s">
        <v>14</v>
      </c>
      <c r="C1173" t="s">
        <v>15</v>
      </c>
      <c r="D1173" t="s">
        <v>17</v>
      </c>
      <c r="E1173" s="14">
        <v>12455.160336000001</v>
      </c>
      <c r="F1173" s="14">
        <v>65151.989092000003</v>
      </c>
      <c r="G1173" s="13">
        <v>0.19117083775312343</v>
      </c>
      <c r="H1173" s="12">
        <v>-33397783.220000003</v>
      </c>
      <c r="I1173" s="12">
        <v>-6.3846821972646088</v>
      </c>
      <c r="J1173" t="s">
        <v>26</v>
      </c>
      <c r="K1173" s="14">
        <v>1303.6329120000005</v>
      </c>
      <c r="L1173" s="14">
        <v>12455.160335999999</v>
      </c>
      <c r="M1173" s="13">
        <v>0.10466608833866405</v>
      </c>
      <c r="N1173" s="12">
        <v>-0.66825971087319325</v>
      </c>
      <c r="O1173" s="2">
        <f>DATE(LEFT(ALT[[#This Row],[DATEMTH]],4),RIGHT(ALT[[#This Row],[DATEMTH]],2),1)</f>
        <v>43344</v>
      </c>
      <c r="P1173" t="str">
        <f>IF(AND(ALT[[#This Row],[DATE]]&gt;=DATE(2023,6,1),ALT[[#This Row],[DATE]]&lt;=DATE(2024,5,31)),"Y","N")</f>
        <v>N</v>
      </c>
      <c r="Q1173" t="str">
        <f>LEFT(ALT[[#This Row],[DATEMTH]],4)</f>
        <v>2018</v>
      </c>
    </row>
    <row r="1174" spans="1:17" x14ac:dyDescent="0.25">
      <c r="A1174" t="s">
        <v>34</v>
      </c>
      <c r="B1174" t="s">
        <v>14</v>
      </c>
      <c r="C1174" t="s">
        <v>18</v>
      </c>
      <c r="D1174" t="s">
        <v>17</v>
      </c>
      <c r="E1174" s="14">
        <v>14613.546424</v>
      </c>
      <c r="F1174" s="14">
        <v>65151.989092000003</v>
      </c>
      <c r="G1174" s="13">
        <v>0.22429931346170359</v>
      </c>
      <c r="H1174" s="12">
        <v>-33397783.220000003</v>
      </c>
      <c r="I1174" s="12">
        <v>-7.4910998473888046</v>
      </c>
      <c r="J1174" t="s">
        <v>26</v>
      </c>
      <c r="K1174" s="14">
        <v>2677.3764720000008</v>
      </c>
      <c r="L1174" s="14">
        <v>14613.546424</v>
      </c>
      <c r="M1174" s="13">
        <v>0.18321195925466208</v>
      </c>
      <c r="N1174" s="12">
        <v>-1.372459080012403</v>
      </c>
      <c r="O1174" s="2">
        <f>DATE(LEFT(ALT[[#This Row],[DATEMTH]],4),RIGHT(ALT[[#This Row],[DATEMTH]],2),1)</f>
        <v>43344</v>
      </c>
      <c r="P1174" t="str">
        <f>IF(AND(ALT[[#This Row],[DATE]]&gt;=DATE(2023,6,1),ALT[[#This Row],[DATE]]&lt;=DATE(2024,5,31)),"Y","N")</f>
        <v>N</v>
      </c>
      <c r="Q1174" t="str">
        <f>LEFT(ALT[[#This Row],[DATEMTH]],4)</f>
        <v>2018</v>
      </c>
    </row>
    <row r="1175" spans="1:17" x14ac:dyDescent="0.25">
      <c r="A1175" t="s">
        <v>34</v>
      </c>
      <c r="B1175" t="s">
        <v>14</v>
      </c>
      <c r="C1175" t="s">
        <v>18</v>
      </c>
      <c r="D1175" t="s">
        <v>17</v>
      </c>
      <c r="E1175" s="14">
        <v>14613.546424</v>
      </c>
      <c r="F1175" s="14">
        <v>65151.989092000003</v>
      </c>
      <c r="G1175" s="13">
        <v>0.22429931346170359</v>
      </c>
      <c r="H1175" s="12">
        <v>-33397783.220000003</v>
      </c>
      <c r="I1175" s="12">
        <v>-7.4910998473888046</v>
      </c>
      <c r="J1175" t="s">
        <v>24</v>
      </c>
      <c r="K1175" s="14">
        <v>5115.6108599999998</v>
      </c>
      <c r="L1175" s="14">
        <v>14613.546424</v>
      </c>
      <c r="M1175" s="13">
        <v>0.35005950722533524</v>
      </c>
      <c r="N1175" s="12">
        <v>-2.6223307211527089</v>
      </c>
      <c r="O1175" s="2">
        <f>DATE(LEFT(ALT[[#This Row],[DATEMTH]],4),RIGHT(ALT[[#This Row],[DATEMTH]],2),1)</f>
        <v>43344</v>
      </c>
      <c r="P1175" t="str">
        <f>IF(AND(ALT[[#This Row],[DATE]]&gt;=DATE(2023,6,1),ALT[[#This Row],[DATE]]&lt;=DATE(2024,5,31)),"Y","N")</f>
        <v>N</v>
      </c>
      <c r="Q1175" t="str">
        <f>LEFT(ALT[[#This Row],[DATEMTH]],4)</f>
        <v>2018</v>
      </c>
    </row>
    <row r="1176" spans="1:17" x14ac:dyDescent="0.25">
      <c r="A1176" t="s">
        <v>34</v>
      </c>
      <c r="B1176" t="s">
        <v>14</v>
      </c>
      <c r="C1176" t="s">
        <v>18</v>
      </c>
      <c r="D1176" t="s">
        <v>17</v>
      </c>
      <c r="E1176" s="14">
        <v>14613.546424</v>
      </c>
      <c r="F1176" s="14">
        <v>65151.989092000003</v>
      </c>
      <c r="G1176" s="13">
        <v>0.22429931346170359</v>
      </c>
      <c r="H1176" s="12">
        <v>-33397783.220000003</v>
      </c>
      <c r="I1176" s="12">
        <v>-7.4910998473888046</v>
      </c>
      <c r="J1176" t="s">
        <v>25</v>
      </c>
      <c r="K1176" s="14">
        <v>1279.6875840000002</v>
      </c>
      <c r="L1176" s="14">
        <v>14613.546424</v>
      </c>
      <c r="M1176" s="13">
        <v>8.7568585124440032E-2</v>
      </c>
      <c r="N1176" s="12">
        <v>-0.6559850146617463</v>
      </c>
      <c r="O1176" s="2">
        <f>DATE(LEFT(ALT[[#This Row],[DATEMTH]],4),RIGHT(ALT[[#This Row],[DATEMTH]],2),1)</f>
        <v>43344</v>
      </c>
      <c r="P1176" t="str">
        <f>IF(AND(ALT[[#This Row],[DATE]]&gt;=DATE(2023,6,1),ALT[[#This Row],[DATE]]&lt;=DATE(2024,5,31)),"Y","N")</f>
        <v>N</v>
      </c>
      <c r="Q1176" t="str">
        <f>LEFT(ALT[[#This Row],[DATEMTH]],4)</f>
        <v>2018</v>
      </c>
    </row>
    <row r="1177" spans="1:17" x14ac:dyDescent="0.25">
      <c r="A1177" t="s">
        <v>34</v>
      </c>
      <c r="B1177" t="s">
        <v>14</v>
      </c>
      <c r="C1177" t="s">
        <v>18</v>
      </c>
      <c r="D1177" t="s">
        <v>17</v>
      </c>
      <c r="E1177" s="14">
        <v>14613.546424</v>
      </c>
      <c r="F1177" s="14">
        <v>65151.989092000003</v>
      </c>
      <c r="G1177" s="13">
        <v>0.22429931346170359</v>
      </c>
      <c r="H1177" s="12">
        <v>-33397783.220000003</v>
      </c>
      <c r="I1177" s="12">
        <v>-7.4910998473888046</v>
      </c>
      <c r="J1177" t="s">
        <v>16</v>
      </c>
      <c r="K1177" s="14">
        <v>5540.8715080000002</v>
      </c>
      <c r="L1177" s="14">
        <v>14613.546424</v>
      </c>
      <c r="M1177" s="13">
        <v>0.37915994839556272</v>
      </c>
      <c r="N1177" s="12">
        <v>-2.8403250315619468</v>
      </c>
      <c r="O1177" s="2">
        <f>DATE(LEFT(ALT[[#This Row],[DATEMTH]],4),RIGHT(ALT[[#This Row],[DATEMTH]],2),1)</f>
        <v>43344</v>
      </c>
      <c r="P1177" t="str">
        <f>IF(AND(ALT[[#This Row],[DATE]]&gt;=DATE(2023,6,1),ALT[[#This Row],[DATE]]&lt;=DATE(2024,5,31)),"Y","N")</f>
        <v>N</v>
      </c>
      <c r="Q1177" t="str">
        <f>LEFT(ALT[[#This Row],[DATEMTH]],4)</f>
        <v>2018</v>
      </c>
    </row>
    <row r="1178" spans="1:17" x14ac:dyDescent="0.25">
      <c r="A1178" t="s">
        <v>34</v>
      </c>
      <c r="B1178" t="s">
        <v>14</v>
      </c>
      <c r="C1178" t="s">
        <v>19</v>
      </c>
      <c r="D1178" t="s">
        <v>17</v>
      </c>
      <c r="E1178" s="14">
        <v>16829.940196</v>
      </c>
      <c r="F1178" s="14">
        <v>65151.989092000003</v>
      </c>
      <c r="G1178" s="13">
        <v>0.25831813319213837</v>
      </c>
      <c r="H1178" s="12">
        <v>-33397783.220000003</v>
      </c>
      <c r="I1178" s="12">
        <v>-8.6272530141461257</v>
      </c>
      <c r="J1178" t="s">
        <v>26</v>
      </c>
      <c r="K1178" s="14">
        <v>404.07302800000002</v>
      </c>
      <c r="L1178" s="14">
        <v>16829.940196</v>
      </c>
      <c r="M1178" s="13">
        <v>2.4009177887395983E-2</v>
      </c>
      <c r="N1178" s="12">
        <v>-0.20713325229620749</v>
      </c>
      <c r="O1178" s="2">
        <f>DATE(LEFT(ALT[[#This Row],[DATEMTH]],4),RIGHT(ALT[[#This Row],[DATEMTH]],2),1)</f>
        <v>43344</v>
      </c>
      <c r="P1178" t="str">
        <f>IF(AND(ALT[[#This Row],[DATE]]&gt;=DATE(2023,6,1),ALT[[#This Row],[DATE]]&lt;=DATE(2024,5,31)),"Y","N")</f>
        <v>N</v>
      </c>
      <c r="Q1178" t="str">
        <f>LEFT(ALT[[#This Row],[DATEMTH]],4)</f>
        <v>2018</v>
      </c>
    </row>
    <row r="1179" spans="1:17" x14ac:dyDescent="0.25">
      <c r="A1179" t="s">
        <v>34</v>
      </c>
      <c r="B1179" t="s">
        <v>14</v>
      </c>
      <c r="C1179" t="s">
        <v>19</v>
      </c>
      <c r="D1179" t="s">
        <v>17</v>
      </c>
      <c r="E1179" s="14">
        <v>16829.940196</v>
      </c>
      <c r="F1179" s="14">
        <v>65151.989092000003</v>
      </c>
      <c r="G1179" s="13">
        <v>0.25831813319213837</v>
      </c>
      <c r="H1179" s="12">
        <v>-33397783.220000003</v>
      </c>
      <c r="I1179" s="12">
        <v>-8.6272530141461257</v>
      </c>
      <c r="J1179" t="s">
        <v>16</v>
      </c>
      <c r="K1179" s="14">
        <v>5.1297920000000001</v>
      </c>
      <c r="L1179" s="14">
        <v>16829.940196</v>
      </c>
      <c r="M1179" s="13">
        <v>3.0480155842854429E-4</v>
      </c>
      <c r="N1179" s="12">
        <v>-2.6296001636690949E-3</v>
      </c>
      <c r="O1179" s="2">
        <f>DATE(LEFT(ALT[[#This Row],[DATEMTH]],4),RIGHT(ALT[[#This Row],[DATEMTH]],2),1)</f>
        <v>43344</v>
      </c>
      <c r="P1179" t="str">
        <f>IF(AND(ALT[[#This Row],[DATE]]&gt;=DATE(2023,6,1),ALT[[#This Row],[DATE]]&lt;=DATE(2024,5,31)),"Y","N")</f>
        <v>N</v>
      </c>
      <c r="Q1179" t="str">
        <f>LEFT(ALT[[#This Row],[DATEMTH]],4)</f>
        <v>2018</v>
      </c>
    </row>
    <row r="1180" spans="1:17" x14ac:dyDescent="0.25">
      <c r="A1180" t="s">
        <v>34</v>
      </c>
      <c r="B1180" t="s">
        <v>14</v>
      </c>
      <c r="C1180" t="s">
        <v>19</v>
      </c>
      <c r="D1180" t="s">
        <v>17</v>
      </c>
      <c r="E1180" s="14">
        <v>16829.940196</v>
      </c>
      <c r="F1180" s="14">
        <v>65151.989092000003</v>
      </c>
      <c r="G1180" s="13">
        <v>0.25831813319213837</v>
      </c>
      <c r="H1180" s="12">
        <v>-33397783.220000003</v>
      </c>
      <c r="I1180" s="12">
        <v>-8.6272530141461257</v>
      </c>
      <c r="J1180" t="s">
        <v>24</v>
      </c>
      <c r="K1180" s="14">
        <v>5297.5448079999996</v>
      </c>
      <c r="L1180" s="14">
        <v>16829.940196</v>
      </c>
      <c r="M1180" s="13">
        <v>0.31476908095366113</v>
      </c>
      <c r="N1180" s="12">
        <v>-2.7155925024174787</v>
      </c>
      <c r="O1180" s="2">
        <f>DATE(LEFT(ALT[[#This Row],[DATEMTH]],4),RIGHT(ALT[[#This Row],[DATEMTH]],2),1)</f>
        <v>43344</v>
      </c>
      <c r="P1180" t="str">
        <f>IF(AND(ALT[[#This Row],[DATE]]&gt;=DATE(2023,6,1),ALT[[#This Row],[DATE]]&lt;=DATE(2024,5,31)),"Y","N")</f>
        <v>N</v>
      </c>
      <c r="Q1180" t="str">
        <f>LEFT(ALT[[#This Row],[DATEMTH]],4)</f>
        <v>2018</v>
      </c>
    </row>
    <row r="1181" spans="1:17" x14ac:dyDescent="0.25">
      <c r="A1181" t="s">
        <v>34</v>
      </c>
      <c r="B1181" t="s">
        <v>14</v>
      </c>
      <c r="C1181" t="s">
        <v>19</v>
      </c>
      <c r="D1181" t="s">
        <v>17</v>
      </c>
      <c r="E1181" s="14">
        <v>16829.940196</v>
      </c>
      <c r="F1181" s="14">
        <v>65151.989092000003</v>
      </c>
      <c r="G1181" s="13">
        <v>0.25831813319213837</v>
      </c>
      <c r="H1181" s="12">
        <v>-33397783.220000003</v>
      </c>
      <c r="I1181" s="12">
        <v>-8.6272530141461257</v>
      </c>
      <c r="J1181" t="s">
        <v>25</v>
      </c>
      <c r="K1181" s="14">
        <v>11123.192568</v>
      </c>
      <c r="L1181" s="14">
        <v>16829.940196</v>
      </c>
      <c r="M1181" s="13">
        <v>0.66091693960051434</v>
      </c>
      <c r="N1181" s="12">
        <v>-5.70189765926877</v>
      </c>
      <c r="O1181" s="2">
        <f>DATE(LEFT(ALT[[#This Row],[DATEMTH]],4),RIGHT(ALT[[#This Row],[DATEMTH]],2),1)</f>
        <v>43344</v>
      </c>
      <c r="P1181" t="str">
        <f>IF(AND(ALT[[#This Row],[DATE]]&gt;=DATE(2023,6,1),ALT[[#This Row],[DATE]]&lt;=DATE(2024,5,31)),"Y","N")</f>
        <v>N</v>
      </c>
      <c r="Q1181" t="str">
        <f>LEFT(ALT[[#This Row],[DATEMTH]],4)</f>
        <v>2018</v>
      </c>
    </row>
    <row r="1182" spans="1:17" x14ac:dyDescent="0.25">
      <c r="A1182" t="s">
        <v>34</v>
      </c>
      <c r="B1182" t="s">
        <v>14</v>
      </c>
      <c r="C1182" t="s">
        <v>20</v>
      </c>
      <c r="D1182" t="s">
        <v>17</v>
      </c>
      <c r="E1182" s="14">
        <v>21253.342135999999</v>
      </c>
      <c r="F1182" s="14">
        <v>65151.989092000003</v>
      </c>
      <c r="G1182" s="13">
        <v>0.32621171559303463</v>
      </c>
      <c r="H1182" s="12">
        <v>-33397783.220000003</v>
      </c>
      <c r="I1182" s="12">
        <v>-10.894748161200466</v>
      </c>
      <c r="J1182" t="s">
        <v>24</v>
      </c>
      <c r="K1182" s="14">
        <v>9229.9275599999983</v>
      </c>
      <c r="L1182" s="14">
        <v>21253.342135999999</v>
      </c>
      <c r="M1182" s="13">
        <v>0.43428122979142536</v>
      </c>
      <c r="N1182" s="12">
        <v>-4.7313846297140083</v>
      </c>
      <c r="O1182" s="2">
        <f>DATE(LEFT(ALT[[#This Row],[DATEMTH]],4),RIGHT(ALT[[#This Row],[DATEMTH]],2),1)</f>
        <v>43344</v>
      </c>
      <c r="P1182" t="str">
        <f>IF(AND(ALT[[#This Row],[DATE]]&gt;=DATE(2023,6,1),ALT[[#This Row],[DATE]]&lt;=DATE(2024,5,31)),"Y","N")</f>
        <v>N</v>
      </c>
      <c r="Q1182" t="str">
        <f>LEFT(ALT[[#This Row],[DATEMTH]],4)</f>
        <v>2018</v>
      </c>
    </row>
    <row r="1183" spans="1:17" x14ac:dyDescent="0.25">
      <c r="A1183" t="s">
        <v>34</v>
      </c>
      <c r="B1183" t="s">
        <v>14</v>
      </c>
      <c r="C1183" t="s">
        <v>20</v>
      </c>
      <c r="D1183" t="s">
        <v>17</v>
      </c>
      <c r="E1183" s="14">
        <v>21253.342135999999</v>
      </c>
      <c r="F1183" s="14">
        <v>65151.989092000003</v>
      </c>
      <c r="G1183" s="13">
        <v>0.32621171559303463</v>
      </c>
      <c r="H1183" s="12">
        <v>-33397783.220000003</v>
      </c>
      <c r="I1183" s="12">
        <v>-10.894748161200466</v>
      </c>
      <c r="J1183" t="s">
        <v>16</v>
      </c>
      <c r="K1183" s="14">
        <v>8408.6275679999999</v>
      </c>
      <c r="L1183" s="14">
        <v>21253.342135999999</v>
      </c>
      <c r="M1183" s="13">
        <v>0.39563789611032685</v>
      </c>
      <c r="N1183" s="12">
        <v>-4.3103752411492042</v>
      </c>
      <c r="O1183" s="2">
        <f>DATE(LEFT(ALT[[#This Row],[DATEMTH]],4),RIGHT(ALT[[#This Row],[DATEMTH]],2),1)</f>
        <v>43344</v>
      </c>
      <c r="P1183" t="str">
        <f>IF(AND(ALT[[#This Row],[DATE]]&gt;=DATE(2023,6,1),ALT[[#This Row],[DATE]]&lt;=DATE(2024,5,31)),"Y","N")</f>
        <v>N</v>
      </c>
      <c r="Q1183" t="str">
        <f>LEFT(ALT[[#This Row],[DATEMTH]],4)</f>
        <v>2018</v>
      </c>
    </row>
    <row r="1184" spans="1:17" x14ac:dyDescent="0.25">
      <c r="A1184" t="s">
        <v>34</v>
      </c>
      <c r="B1184" t="s">
        <v>14</v>
      </c>
      <c r="C1184" t="s">
        <v>20</v>
      </c>
      <c r="D1184" t="s">
        <v>17</v>
      </c>
      <c r="E1184" s="14">
        <v>21253.342135999999</v>
      </c>
      <c r="F1184" s="14">
        <v>65151.989092000003</v>
      </c>
      <c r="G1184" s="13">
        <v>0.32621171559303463</v>
      </c>
      <c r="H1184" s="12">
        <v>-33397783.220000003</v>
      </c>
      <c r="I1184" s="12">
        <v>-10.894748161200466</v>
      </c>
      <c r="J1184" t="s">
        <v>26</v>
      </c>
      <c r="K1184" s="14">
        <v>1084.2550680000002</v>
      </c>
      <c r="L1184" s="14">
        <v>21253.342135999999</v>
      </c>
      <c r="M1184" s="13">
        <v>5.1015744303265761E-2</v>
      </c>
      <c r="N1184" s="12">
        <v>-0.55580368644027778</v>
      </c>
      <c r="O1184" s="2">
        <f>DATE(LEFT(ALT[[#This Row],[DATEMTH]],4),RIGHT(ALT[[#This Row],[DATEMTH]],2),1)</f>
        <v>43344</v>
      </c>
      <c r="P1184" t="str">
        <f>IF(AND(ALT[[#This Row],[DATE]]&gt;=DATE(2023,6,1),ALT[[#This Row],[DATE]]&lt;=DATE(2024,5,31)),"Y","N")</f>
        <v>N</v>
      </c>
      <c r="Q1184" t="str">
        <f>LEFT(ALT[[#This Row],[DATEMTH]],4)</f>
        <v>2018</v>
      </c>
    </row>
    <row r="1185" spans="1:17" x14ac:dyDescent="0.25">
      <c r="A1185" t="s">
        <v>34</v>
      </c>
      <c r="B1185" t="s">
        <v>14</v>
      </c>
      <c r="C1185" t="s">
        <v>20</v>
      </c>
      <c r="D1185" t="s">
        <v>17</v>
      </c>
      <c r="E1185" s="14">
        <v>21253.342135999999</v>
      </c>
      <c r="F1185" s="14">
        <v>65151.989092000003</v>
      </c>
      <c r="G1185" s="13">
        <v>0.32621171559303463</v>
      </c>
      <c r="H1185" s="12">
        <v>-33397783.220000003</v>
      </c>
      <c r="I1185" s="12">
        <v>-10.894748161200466</v>
      </c>
      <c r="J1185" t="s">
        <v>25</v>
      </c>
      <c r="K1185" s="14">
        <v>2530.5319399999998</v>
      </c>
      <c r="L1185" s="14">
        <v>21253.342135999999</v>
      </c>
      <c r="M1185" s="13">
        <v>0.119065129794982</v>
      </c>
      <c r="N1185" s="12">
        <v>-1.297184603896975</v>
      </c>
      <c r="O1185" s="2">
        <f>DATE(LEFT(ALT[[#This Row],[DATEMTH]],4),RIGHT(ALT[[#This Row],[DATEMTH]],2),1)</f>
        <v>43344</v>
      </c>
      <c r="P1185" t="str">
        <f>IF(AND(ALT[[#This Row],[DATE]]&gt;=DATE(2023,6,1),ALT[[#This Row],[DATE]]&lt;=DATE(2024,5,31)),"Y","N")</f>
        <v>N</v>
      </c>
      <c r="Q1185" t="str">
        <f>LEFT(ALT[[#This Row],[DATEMTH]],4)</f>
        <v>2018</v>
      </c>
    </row>
    <row r="1186" spans="1:17" x14ac:dyDescent="0.25">
      <c r="A1186" t="s">
        <v>34</v>
      </c>
      <c r="B1186" t="s">
        <v>14</v>
      </c>
      <c r="C1186" t="s">
        <v>15</v>
      </c>
      <c r="D1186" t="s">
        <v>23</v>
      </c>
      <c r="E1186" s="14">
        <v>12455.160336000001</v>
      </c>
      <c r="F1186" s="14">
        <v>65151.989092000003</v>
      </c>
      <c r="G1186" s="13">
        <v>0.19117083775312343</v>
      </c>
      <c r="H1186" s="12">
        <v>-6766657.0099999998</v>
      </c>
      <c r="I1186" s="12">
        <v>-1.2935874893897452</v>
      </c>
      <c r="J1186" t="s">
        <v>26</v>
      </c>
      <c r="K1186" s="14">
        <v>1303.6329120000005</v>
      </c>
      <c r="L1186" s="14">
        <v>12455.160335999999</v>
      </c>
      <c r="M1186" s="13">
        <v>0.10466608833866405</v>
      </c>
      <c r="N1186" s="12">
        <v>-0.13539474243825772</v>
      </c>
      <c r="O1186" s="2">
        <f>DATE(LEFT(ALT[[#This Row],[DATEMTH]],4),RIGHT(ALT[[#This Row],[DATEMTH]],2),1)</f>
        <v>43344</v>
      </c>
      <c r="P1186" t="str">
        <f>IF(AND(ALT[[#This Row],[DATE]]&gt;=DATE(2023,6,1),ALT[[#This Row],[DATE]]&lt;=DATE(2024,5,31)),"Y","N")</f>
        <v>N</v>
      </c>
      <c r="Q1186" t="str">
        <f>LEFT(ALT[[#This Row],[DATEMTH]],4)</f>
        <v>2018</v>
      </c>
    </row>
    <row r="1187" spans="1:17" x14ac:dyDescent="0.25">
      <c r="A1187" t="s">
        <v>34</v>
      </c>
      <c r="B1187" t="s">
        <v>14</v>
      </c>
      <c r="C1187" t="s">
        <v>15</v>
      </c>
      <c r="D1187" t="s">
        <v>23</v>
      </c>
      <c r="E1187" s="14">
        <v>12455.160336000001</v>
      </c>
      <c r="F1187" s="14">
        <v>65151.989092000003</v>
      </c>
      <c r="G1187" s="13">
        <v>0.19117083775312343</v>
      </c>
      <c r="H1187" s="12">
        <v>-6766657.0099999998</v>
      </c>
      <c r="I1187" s="12">
        <v>-1.2935874893897452</v>
      </c>
      <c r="J1187" t="s">
        <v>16</v>
      </c>
      <c r="K1187" s="14">
        <v>4024.9845919999993</v>
      </c>
      <c r="L1187" s="14">
        <v>12455.160335999999</v>
      </c>
      <c r="M1187" s="13">
        <v>0.32315799101889614</v>
      </c>
      <c r="N1187" s="12">
        <v>-0.41803313427836769</v>
      </c>
      <c r="O1187" s="2">
        <f>DATE(LEFT(ALT[[#This Row],[DATEMTH]],4),RIGHT(ALT[[#This Row],[DATEMTH]],2),1)</f>
        <v>43344</v>
      </c>
      <c r="P1187" t="str">
        <f>IF(AND(ALT[[#This Row],[DATE]]&gt;=DATE(2023,6,1),ALT[[#This Row],[DATE]]&lt;=DATE(2024,5,31)),"Y","N")</f>
        <v>N</v>
      </c>
      <c r="Q1187" t="str">
        <f>LEFT(ALT[[#This Row],[DATEMTH]],4)</f>
        <v>2018</v>
      </c>
    </row>
    <row r="1188" spans="1:17" x14ac:dyDescent="0.25">
      <c r="A1188" t="s">
        <v>34</v>
      </c>
      <c r="B1188" t="s">
        <v>14</v>
      </c>
      <c r="C1188" t="s">
        <v>15</v>
      </c>
      <c r="D1188" t="s">
        <v>23</v>
      </c>
      <c r="E1188" s="14">
        <v>12455.160336000001</v>
      </c>
      <c r="F1188" s="14">
        <v>65151.989092000003</v>
      </c>
      <c r="G1188" s="13">
        <v>0.19117083775312343</v>
      </c>
      <c r="H1188" s="12">
        <v>-6766657.0099999998</v>
      </c>
      <c r="I1188" s="12">
        <v>-1.2935874893897452</v>
      </c>
      <c r="J1188" t="s">
        <v>25</v>
      </c>
      <c r="K1188" s="14">
        <v>1619.1704639999996</v>
      </c>
      <c r="L1188" s="14">
        <v>12455.160335999999</v>
      </c>
      <c r="M1188" s="13">
        <v>0.12999996951624948</v>
      </c>
      <c r="N1188" s="12">
        <v>-0.16816633418726859</v>
      </c>
      <c r="O1188" s="2">
        <f>DATE(LEFT(ALT[[#This Row],[DATEMTH]],4),RIGHT(ALT[[#This Row],[DATEMTH]],2),1)</f>
        <v>43344</v>
      </c>
      <c r="P1188" t="str">
        <f>IF(AND(ALT[[#This Row],[DATE]]&gt;=DATE(2023,6,1),ALT[[#This Row],[DATE]]&lt;=DATE(2024,5,31)),"Y","N")</f>
        <v>N</v>
      </c>
      <c r="Q1188" t="str">
        <f>LEFT(ALT[[#This Row],[DATEMTH]],4)</f>
        <v>2018</v>
      </c>
    </row>
    <row r="1189" spans="1:17" x14ac:dyDescent="0.25">
      <c r="A1189" t="s">
        <v>34</v>
      </c>
      <c r="B1189" t="s">
        <v>14</v>
      </c>
      <c r="C1189" t="s">
        <v>15</v>
      </c>
      <c r="D1189" t="s">
        <v>23</v>
      </c>
      <c r="E1189" s="14">
        <v>12455.160336000001</v>
      </c>
      <c r="F1189" s="14">
        <v>65151.989092000003</v>
      </c>
      <c r="G1189" s="13">
        <v>0.19117083775312343</v>
      </c>
      <c r="H1189" s="12">
        <v>-6766657.0099999998</v>
      </c>
      <c r="I1189" s="12">
        <v>-1.2935874893897452</v>
      </c>
      <c r="J1189" t="s">
        <v>24</v>
      </c>
      <c r="K1189" s="14">
        <v>5507.3723679999994</v>
      </c>
      <c r="L1189" s="14">
        <v>12455.160335999999</v>
      </c>
      <c r="M1189" s="13">
        <v>0.44217595112619029</v>
      </c>
      <c r="N1189" s="12">
        <v>-0.57199327848585113</v>
      </c>
      <c r="O1189" s="2">
        <f>DATE(LEFT(ALT[[#This Row],[DATEMTH]],4),RIGHT(ALT[[#This Row],[DATEMTH]],2),1)</f>
        <v>43344</v>
      </c>
      <c r="P1189" t="str">
        <f>IF(AND(ALT[[#This Row],[DATE]]&gt;=DATE(2023,6,1),ALT[[#This Row],[DATE]]&lt;=DATE(2024,5,31)),"Y","N")</f>
        <v>N</v>
      </c>
      <c r="Q1189" t="str">
        <f>LEFT(ALT[[#This Row],[DATEMTH]],4)</f>
        <v>2018</v>
      </c>
    </row>
    <row r="1190" spans="1:17" x14ac:dyDescent="0.25">
      <c r="A1190" t="s">
        <v>34</v>
      </c>
      <c r="B1190" t="s">
        <v>14</v>
      </c>
      <c r="C1190" t="s">
        <v>18</v>
      </c>
      <c r="D1190" t="s">
        <v>23</v>
      </c>
      <c r="E1190" s="14">
        <v>14613.546424</v>
      </c>
      <c r="F1190" s="14">
        <v>65151.989092000003</v>
      </c>
      <c r="G1190" s="13">
        <v>0.22429931346170359</v>
      </c>
      <c r="H1190" s="12">
        <v>-6766657.0099999998</v>
      </c>
      <c r="I1190" s="12">
        <v>-1.517756521773824</v>
      </c>
      <c r="J1190" t="s">
        <v>25</v>
      </c>
      <c r="K1190" s="14">
        <v>1279.6875840000002</v>
      </c>
      <c r="L1190" s="14">
        <v>14613.546424</v>
      </c>
      <c r="M1190" s="13">
        <v>8.7568585124440032E-2</v>
      </c>
      <c r="N1190" s="12">
        <v>-0.13290779117512513</v>
      </c>
      <c r="O1190" s="2">
        <f>DATE(LEFT(ALT[[#This Row],[DATEMTH]],4),RIGHT(ALT[[#This Row],[DATEMTH]],2),1)</f>
        <v>43344</v>
      </c>
      <c r="P1190" t="str">
        <f>IF(AND(ALT[[#This Row],[DATE]]&gt;=DATE(2023,6,1),ALT[[#This Row],[DATE]]&lt;=DATE(2024,5,31)),"Y","N")</f>
        <v>N</v>
      </c>
      <c r="Q1190" t="str">
        <f>LEFT(ALT[[#This Row],[DATEMTH]],4)</f>
        <v>2018</v>
      </c>
    </row>
    <row r="1191" spans="1:17" x14ac:dyDescent="0.25">
      <c r="A1191" t="s">
        <v>34</v>
      </c>
      <c r="B1191" t="s">
        <v>14</v>
      </c>
      <c r="C1191" t="s">
        <v>18</v>
      </c>
      <c r="D1191" t="s">
        <v>23</v>
      </c>
      <c r="E1191" s="14">
        <v>14613.546424</v>
      </c>
      <c r="F1191" s="14">
        <v>65151.989092000003</v>
      </c>
      <c r="G1191" s="13">
        <v>0.22429931346170359</v>
      </c>
      <c r="H1191" s="12">
        <v>-6766657.0099999998</v>
      </c>
      <c r="I1191" s="12">
        <v>-1.517756521773824</v>
      </c>
      <c r="J1191" t="s">
        <v>26</v>
      </c>
      <c r="K1191" s="14">
        <v>2677.3764720000008</v>
      </c>
      <c r="L1191" s="14">
        <v>14613.546424</v>
      </c>
      <c r="M1191" s="13">
        <v>0.18321195925466208</v>
      </c>
      <c r="N1191" s="12">
        <v>-0.27807114602572347</v>
      </c>
      <c r="O1191" s="2">
        <f>DATE(LEFT(ALT[[#This Row],[DATEMTH]],4),RIGHT(ALT[[#This Row],[DATEMTH]],2),1)</f>
        <v>43344</v>
      </c>
      <c r="P1191" t="str">
        <f>IF(AND(ALT[[#This Row],[DATE]]&gt;=DATE(2023,6,1),ALT[[#This Row],[DATE]]&lt;=DATE(2024,5,31)),"Y","N")</f>
        <v>N</v>
      </c>
      <c r="Q1191" t="str">
        <f>LEFT(ALT[[#This Row],[DATEMTH]],4)</f>
        <v>2018</v>
      </c>
    </row>
    <row r="1192" spans="1:17" x14ac:dyDescent="0.25">
      <c r="A1192" t="s">
        <v>34</v>
      </c>
      <c r="B1192" t="s">
        <v>14</v>
      </c>
      <c r="C1192" t="s">
        <v>18</v>
      </c>
      <c r="D1192" t="s">
        <v>23</v>
      </c>
      <c r="E1192" s="14">
        <v>14613.546424</v>
      </c>
      <c r="F1192" s="14">
        <v>65151.989092000003</v>
      </c>
      <c r="G1192" s="13">
        <v>0.22429931346170359</v>
      </c>
      <c r="H1192" s="12">
        <v>-6766657.0099999998</v>
      </c>
      <c r="I1192" s="12">
        <v>-1.517756521773824</v>
      </c>
      <c r="J1192" t="s">
        <v>24</v>
      </c>
      <c r="K1192" s="14">
        <v>5115.6108599999998</v>
      </c>
      <c r="L1192" s="14">
        <v>14613.546424</v>
      </c>
      <c r="M1192" s="13">
        <v>0.35005950722533524</v>
      </c>
      <c r="N1192" s="12">
        <v>-0.53130510010018361</v>
      </c>
      <c r="O1192" s="2">
        <f>DATE(LEFT(ALT[[#This Row],[DATEMTH]],4),RIGHT(ALT[[#This Row],[DATEMTH]],2),1)</f>
        <v>43344</v>
      </c>
      <c r="P1192" t="str">
        <f>IF(AND(ALT[[#This Row],[DATE]]&gt;=DATE(2023,6,1),ALT[[#This Row],[DATE]]&lt;=DATE(2024,5,31)),"Y","N")</f>
        <v>N</v>
      </c>
      <c r="Q1192" t="str">
        <f>LEFT(ALT[[#This Row],[DATEMTH]],4)</f>
        <v>2018</v>
      </c>
    </row>
    <row r="1193" spans="1:17" x14ac:dyDescent="0.25">
      <c r="A1193" t="s">
        <v>34</v>
      </c>
      <c r="B1193" t="s">
        <v>14</v>
      </c>
      <c r="C1193" t="s">
        <v>18</v>
      </c>
      <c r="D1193" t="s">
        <v>23</v>
      </c>
      <c r="E1193" s="14">
        <v>14613.546424</v>
      </c>
      <c r="F1193" s="14">
        <v>65151.989092000003</v>
      </c>
      <c r="G1193" s="13">
        <v>0.22429931346170359</v>
      </c>
      <c r="H1193" s="12">
        <v>-6766657.0099999998</v>
      </c>
      <c r="I1193" s="12">
        <v>-1.517756521773824</v>
      </c>
      <c r="J1193" t="s">
        <v>16</v>
      </c>
      <c r="K1193" s="14">
        <v>5540.8715080000002</v>
      </c>
      <c r="L1193" s="14">
        <v>14613.546424</v>
      </c>
      <c r="M1193" s="13">
        <v>0.37915994839556272</v>
      </c>
      <c r="N1193" s="12">
        <v>-0.57547248447279187</v>
      </c>
      <c r="O1193" s="2">
        <f>DATE(LEFT(ALT[[#This Row],[DATEMTH]],4),RIGHT(ALT[[#This Row],[DATEMTH]],2),1)</f>
        <v>43344</v>
      </c>
      <c r="P1193" t="str">
        <f>IF(AND(ALT[[#This Row],[DATE]]&gt;=DATE(2023,6,1),ALT[[#This Row],[DATE]]&lt;=DATE(2024,5,31)),"Y","N")</f>
        <v>N</v>
      </c>
      <c r="Q1193" t="str">
        <f>LEFT(ALT[[#This Row],[DATEMTH]],4)</f>
        <v>2018</v>
      </c>
    </row>
    <row r="1194" spans="1:17" x14ac:dyDescent="0.25">
      <c r="A1194" t="s">
        <v>34</v>
      </c>
      <c r="B1194" t="s">
        <v>14</v>
      </c>
      <c r="C1194" t="s">
        <v>19</v>
      </c>
      <c r="D1194" t="s">
        <v>23</v>
      </c>
      <c r="E1194" s="14">
        <v>16829.940196</v>
      </c>
      <c r="F1194" s="14">
        <v>65151.989092000003</v>
      </c>
      <c r="G1194" s="13">
        <v>0.25831813319213837</v>
      </c>
      <c r="H1194" s="12">
        <v>-6766657.0099999998</v>
      </c>
      <c r="I1194" s="12">
        <v>-1.7479502067746968</v>
      </c>
      <c r="J1194" t="s">
        <v>16</v>
      </c>
      <c r="K1194" s="14">
        <v>5.1297920000000001</v>
      </c>
      <c r="L1194" s="14">
        <v>16829.940196</v>
      </c>
      <c r="M1194" s="13">
        <v>3.0480155842854429E-4</v>
      </c>
      <c r="N1194" s="12">
        <v>-5.3277794708042386E-4</v>
      </c>
      <c r="O1194" s="2">
        <f>DATE(LEFT(ALT[[#This Row],[DATEMTH]],4),RIGHT(ALT[[#This Row],[DATEMTH]],2),1)</f>
        <v>43344</v>
      </c>
      <c r="P1194" t="str">
        <f>IF(AND(ALT[[#This Row],[DATE]]&gt;=DATE(2023,6,1),ALT[[#This Row],[DATE]]&lt;=DATE(2024,5,31)),"Y","N")</f>
        <v>N</v>
      </c>
      <c r="Q1194" t="str">
        <f>LEFT(ALT[[#This Row],[DATEMTH]],4)</f>
        <v>2018</v>
      </c>
    </row>
    <row r="1195" spans="1:17" x14ac:dyDescent="0.25">
      <c r="A1195" t="s">
        <v>34</v>
      </c>
      <c r="B1195" t="s">
        <v>14</v>
      </c>
      <c r="C1195" t="s">
        <v>19</v>
      </c>
      <c r="D1195" t="s">
        <v>23</v>
      </c>
      <c r="E1195" s="14">
        <v>16829.940196</v>
      </c>
      <c r="F1195" s="14">
        <v>65151.989092000003</v>
      </c>
      <c r="G1195" s="13">
        <v>0.25831813319213837</v>
      </c>
      <c r="H1195" s="12">
        <v>-6766657.0099999998</v>
      </c>
      <c r="I1195" s="12">
        <v>-1.7479502067746968</v>
      </c>
      <c r="J1195" t="s">
        <v>26</v>
      </c>
      <c r="K1195" s="14">
        <v>404.07302800000002</v>
      </c>
      <c r="L1195" s="14">
        <v>16829.940196</v>
      </c>
      <c r="M1195" s="13">
        <v>2.4009177887395983E-2</v>
      </c>
      <c r="N1195" s="12">
        <v>-4.1966847452764286E-2</v>
      </c>
      <c r="O1195" s="2">
        <f>DATE(LEFT(ALT[[#This Row],[DATEMTH]],4),RIGHT(ALT[[#This Row],[DATEMTH]],2),1)</f>
        <v>43344</v>
      </c>
      <c r="P1195" t="str">
        <f>IF(AND(ALT[[#This Row],[DATE]]&gt;=DATE(2023,6,1),ALT[[#This Row],[DATE]]&lt;=DATE(2024,5,31)),"Y","N")</f>
        <v>N</v>
      </c>
      <c r="Q1195" t="str">
        <f>LEFT(ALT[[#This Row],[DATEMTH]],4)</f>
        <v>2018</v>
      </c>
    </row>
    <row r="1196" spans="1:17" x14ac:dyDescent="0.25">
      <c r="A1196" t="s">
        <v>34</v>
      </c>
      <c r="B1196" t="s">
        <v>14</v>
      </c>
      <c r="C1196" t="s">
        <v>19</v>
      </c>
      <c r="D1196" t="s">
        <v>23</v>
      </c>
      <c r="E1196" s="14">
        <v>16829.940196</v>
      </c>
      <c r="F1196" s="14">
        <v>65151.989092000003</v>
      </c>
      <c r="G1196" s="13">
        <v>0.25831813319213837</v>
      </c>
      <c r="H1196" s="12">
        <v>-6766657.0099999998</v>
      </c>
      <c r="I1196" s="12">
        <v>-1.7479502067746968</v>
      </c>
      <c r="J1196" t="s">
        <v>25</v>
      </c>
      <c r="K1196" s="14">
        <v>11123.192568</v>
      </c>
      <c r="L1196" s="14">
        <v>16829.940196</v>
      </c>
      <c r="M1196" s="13">
        <v>0.66091693960051434</v>
      </c>
      <c r="N1196" s="12">
        <v>-1.1552499012356188</v>
      </c>
      <c r="O1196" s="2">
        <f>DATE(LEFT(ALT[[#This Row],[DATEMTH]],4),RIGHT(ALT[[#This Row],[DATEMTH]],2),1)</f>
        <v>43344</v>
      </c>
      <c r="P1196" t="str">
        <f>IF(AND(ALT[[#This Row],[DATE]]&gt;=DATE(2023,6,1),ALT[[#This Row],[DATE]]&lt;=DATE(2024,5,31)),"Y","N")</f>
        <v>N</v>
      </c>
      <c r="Q1196" t="str">
        <f>LEFT(ALT[[#This Row],[DATEMTH]],4)</f>
        <v>2018</v>
      </c>
    </row>
    <row r="1197" spans="1:17" x14ac:dyDescent="0.25">
      <c r="A1197" t="s">
        <v>34</v>
      </c>
      <c r="B1197" t="s">
        <v>14</v>
      </c>
      <c r="C1197" t="s">
        <v>19</v>
      </c>
      <c r="D1197" t="s">
        <v>23</v>
      </c>
      <c r="E1197" s="14">
        <v>16829.940196</v>
      </c>
      <c r="F1197" s="14">
        <v>65151.989092000003</v>
      </c>
      <c r="G1197" s="13">
        <v>0.25831813319213837</v>
      </c>
      <c r="H1197" s="12">
        <v>-6766657.0099999998</v>
      </c>
      <c r="I1197" s="12">
        <v>-1.7479502067746968</v>
      </c>
      <c r="J1197" t="s">
        <v>24</v>
      </c>
      <c r="K1197" s="14">
        <v>5297.5448079999996</v>
      </c>
      <c r="L1197" s="14">
        <v>16829.940196</v>
      </c>
      <c r="M1197" s="13">
        <v>0.31476908095366113</v>
      </c>
      <c r="N1197" s="12">
        <v>-0.55020068013923329</v>
      </c>
      <c r="O1197" s="2">
        <f>DATE(LEFT(ALT[[#This Row],[DATEMTH]],4),RIGHT(ALT[[#This Row],[DATEMTH]],2),1)</f>
        <v>43344</v>
      </c>
      <c r="P1197" t="str">
        <f>IF(AND(ALT[[#This Row],[DATE]]&gt;=DATE(2023,6,1),ALT[[#This Row],[DATE]]&lt;=DATE(2024,5,31)),"Y","N")</f>
        <v>N</v>
      </c>
      <c r="Q1197" t="str">
        <f>LEFT(ALT[[#This Row],[DATEMTH]],4)</f>
        <v>2018</v>
      </c>
    </row>
    <row r="1198" spans="1:17" x14ac:dyDescent="0.25">
      <c r="A1198" t="s">
        <v>34</v>
      </c>
      <c r="B1198" t="s">
        <v>14</v>
      </c>
      <c r="C1198" t="s">
        <v>20</v>
      </c>
      <c r="D1198" t="s">
        <v>23</v>
      </c>
      <c r="E1198" s="14">
        <v>21253.342135999999</v>
      </c>
      <c r="F1198" s="14">
        <v>65151.989092000003</v>
      </c>
      <c r="G1198" s="13">
        <v>0.32621171559303463</v>
      </c>
      <c r="H1198" s="12">
        <v>-6766657.0099999998</v>
      </c>
      <c r="I1198" s="12">
        <v>-2.2073627920617338</v>
      </c>
      <c r="J1198" t="s">
        <v>24</v>
      </c>
      <c r="K1198" s="14">
        <v>9229.9275599999983</v>
      </c>
      <c r="L1198" s="14">
        <v>21253.342135999999</v>
      </c>
      <c r="M1198" s="13">
        <v>0.43428122979142536</v>
      </c>
      <c r="N1198" s="12">
        <v>-0.95861622793240409</v>
      </c>
      <c r="O1198" s="2">
        <f>DATE(LEFT(ALT[[#This Row],[DATEMTH]],4),RIGHT(ALT[[#This Row],[DATEMTH]],2),1)</f>
        <v>43344</v>
      </c>
      <c r="P1198" t="str">
        <f>IF(AND(ALT[[#This Row],[DATE]]&gt;=DATE(2023,6,1),ALT[[#This Row],[DATE]]&lt;=DATE(2024,5,31)),"Y","N")</f>
        <v>N</v>
      </c>
      <c r="Q1198" t="str">
        <f>LEFT(ALT[[#This Row],[DATEMTH]],4)</f>
        <v>2018</v>
      </c>
    </row>
    <row r="1199" spans="1:17" x14ac:dyDescent="0.25">
      <c r="A1199" t="s">
        <v>34</v>
      </c>
      <c r="B1199" t="s">
        <v>14</v>
      </c>
      <c r="C1199" t="s">
        <v>20</v>
      </c>
      <c r="D1199" t="s">
        <v>23</v>
      </c>
      <c r="E1199" s="14">
        <v>21253.342135999999</v>
      </c>
      <c r="F1199" s="14">
        <v>65151.989092000003</v>
      </c>
      <c r="G1199" s="13">
        <v>0.32621171559303463</v>
      </c>
      <c r="H1199" s="12">
        <v>-6766657.0099999998</v>
      </c>
      <c r="I1199" s="12">
        <v>-2.2073627920617338</v>
      </c>
      <c r="J1199" t="s">
        <v>25</v>
      </c>
      <c r="K1199" s="14">
        <v>2530.5319399999998</v>
      </c>
      <c r="L1199" s="14">
        <v>21253.342135999999</v>
      </c>
      <c r="M1199" s="13">
        <v>0.119065129794982</v>
      </c>
      <c r="N1199" s="12">
        <v>-0.26281993734144421</v>
      </c>
      <c r="O1199" s="2">
        <f>DATE(LEFT(ALT[[#This Row],[DATEMTH]],4),RIGHT(ALT[[#This Row],[DATEMTH]],2),1)</f>
        <v>43344</v>
      </c>
      <c r="P1199" t="str">
        <f>IF(AND(ALT[[#This Row],[DATE]]&gt;=DATE(2023,6,1),ALT[[#This Row],[DATE]]&lt;=DATE(2024,5,31)),"Y","N")</f>
        <v>N</v>
      </c>
      <c r="Q1199" t="str">
        <f>LEFT(ALT[[#This Row],[DATEMTH]],4)</f>
        <v>2018</v>
      </c>
    </row>
    <row r="1200" spans="1:17" x14ac:dyDescent="0.25">
      <c r="A1200" t="s">
        <v>34</v>
      </c>
      <c r="B1200" t="s">
        <v>14</v>
      </c>
      <c r="C1200" t="s">
        <v>20</v>
      </c>
      <c r="D1200" t="s">
        <v>23</v>
      </c>
      <c r="E1200" s="14">
        <v>21253.342135999999</v>
      </c>
      <c r="F1200" s="14">
        <v>65151.989092000003</v>
      </c>
      <c r="G1200" s="13">
        <v>0.32621171559303463</v>
      </c>
      <c r="H1200" s="12">
        <v>-6766657.0099999998</v>
      </c>
      <c r="I1200" s="12">
        <v>-2.2073627920617338</v>
      </c>
      <c r="J1200" t="s">
        <v>26</v>
      </c>
      <c r="K1200" s="14">
        <v>1084.2550680000002</v>
      </c>
      <c r="L1200" s="14">
        <v>21253.342135999999</v>
      </c>
      <c r="M1200" s="13">
        <v>5.1015744303265761E-2</v>
      </c>
      <c r="N1200" s="12">
        <v>-0.1126102557843642</v>
      </c>
      <c r="O1200" s="2">
        <f>DATE(LEFT(ALT[[#This Row],[DATEMTH]],4),RIGHT(ALT[[#This Row],[DATEMTH]],2),1)</f>
        <v>43344</v>
      </c>
      <c r="P1200" t="str">
        <f>IF(AND(ALT[[#This Row],[DATE]]&gt;=DATE(2023,6,1),ALT[[#This Row],[DATE]]&lt;=DATE(2024,5,31)),"Y","N")</f>
        <v>N</v>
      </c>
      <c r="Q1200" t="str">
        <f>LEFT(ALT[[#This Row],[DATEMTH]],4)</f>
        <v>2018</v>
      </c>
    </row>
    <row r="1201" spans="1:17" x14ac:dyDescent="0.25">
      <c r="A1201" t="s">
        <v>34</v>
      </c>
      <c r="B1201" t="s">
        <v>14</v>
      </c>
      <c r="C1201" t="s">
        <v>20</v>
      </c>
      <c r="D1201" t="s">
        <v>23</v>
      </c>
      <c r="E1201" s="14">
        <v>21253.342135999999</v>
      </c>
      <c r="F1201" s="14">
        <v>65151.989092000003</v>
      </c>
      <c r="G1201" s="13">
        <v>0.32621171559303463</v>
      </c>
      <c r="H1201" s="12">
        <v>-6766657.0099999998</v>
      </c>
      <c r="I1201" s="12">
        <v>-2.2073627920617338</v>
      </c>
      <c r="J1201" t="s">
        <v>16</v>
      </c>
      <c r="K1201" s="14">
        <v>8408.6275679999999</v>
      </c>
      <c r="L1201" s="14">
        <v>21253.342135999999</v>
      </c>
      <c r="M1201" s="13">
        <v>0.39563789611032685</v>
      </c>
      <c r="N1201" s="12">
        <v>-0.87331637100352122</v>
      </c>
      <c r="O1201" s="2">
        <f>DATE(LEFT(ALT[[#This Row],[DATEMTH]],4),RIGHT(ALT[[#This Row],[DATEMTH]],2),1)</f>
        <v>43344</v>
      </c>
      <c r="P1201" t="str">
        <f>IF(AND(ALT[[#This Row],[DATE]]&gt;=DATE(2023,6,1),ALT[[#This Row],[DATE]]&lt;=DATE(2024,5,31)),"Y","N")</f>
        <v>N</v>
      </c>
      <c r="Q1201" t="str">
        <f>LEFT(ALT[[#This Row],[DATEMTH]],4)</f>
        <v>2018</v>
      </c>
    </row>
    <row r="1202" spans="1:17" x14ac:dyDescent="0.25">
      <c r="A1202" t="s">
        <v>34</v>
      </c>
      <c r="B1202" t="s">
        <v>110</v>
      </c>
      <c r="C1202" t="s">
        <v>15</v>
      </c>
      <c r="D1202" t="s">
        <v>22</v>
      </c>
      <c r="E1202" s="14">
        <v>4595335.6568569979</v>
      </c>
      <c r="F1202" s="14">
        <v>24552042.91914707</v>
      </c>
      <c r="G1202" s="13">
        <v>0.18716714010276084</v>
      </c>
      <c r="H1202" s="12">
        <v>-8293625.1500000004</v>
      </c>
      <c r="I1202" s="12">
        <v>-1.552294100409831</v>
      </c>
      <c r="J1202" t="s">
        <v>25</v>
      </c>
      <c r="K1202" s="14">
        <v>641113.71102299949</v>
      </c>
      <c r="L1202" s="14">
        <v>4595335.6568570007</v>
      </c>
      <c r="M1202" s="13">
        <v>0.13951401135765823</v>
      </c>
      <c r="N1202" s="12">
        <v>-0.21656677675500302</v>
      </c>
      <c r="O1202" s="2">
        <f>DATE(LEFT(ALT[[#This Row],[DATEMTH]],4),RIGHT(ALT[[#This Row],[DATEMTH]],2),1)</f>
        <v>43344</v>
      </c>
      <c r="P1202" t="str">
        <f>IF(AND(ALT[[#This Row],[DATE]]&gt;=DATE(2023,6,1),ALT[[#This Row],[DATE]]&lt;=DATE(2024,5,31)),"Y","N")</f>
        <v>N</v>
      </c>
      <c r="Q1202" t="str">
        <f>LEFT(ALT[[#This Row],[DATEMTH]],4)</f>
        <v>2018</v>
      </c>
    </row>
    <row r="1203" spans="1:17" x14ac:dyDescent="0.25">
      <c r="A1203" t="s">
        <v>34</v>
      </c>
      <c r="B1203" t="s">
        <v>110</v>
      </c>
      <c r="C1203" t="s">
        <v>15</v>
      </c>
      <c r="D1203" t="s">
        <v>22</v>
      </c>
      <c r="E1203" s="14">
        <v>4595335.6568569979</v>
      </c>
      <c r="F1203" s="14">
        <v>24552042.91914707</v>
      </c>
      <c r="G1203" s="13">
        <v>0.18716714010276084</v>
      </c>
      <c r="H1203" s="12">
        <v>-8293625.1500000004</v>
      </c>
      <c r="I1203" s="12">
        <v>-1.552294100409831</v>
      </c>
      <c r="J1203" t="s">
        <v>26</v>
      </c>
      <c r="K1203" s="14">
        <v>523446.24939499982</v>
      </c>
      <c r="L1203" s="14">
        <v>4595335.6568570007</v>
      </c>
      <c r="M1203" s="13">
        <v>0.11390816438271086</v>
      </c>
      <c r="N1203" s="12">
        <v>-0.17681897155979528</v>
      </c>
      <c r="O1203" s="2">
        <f>DATE(LEFT(ALT[[#This Row],[DATEMTH]],4),RIGHT(ALT[[#This Row],[DATEMTH]],2),1)</f>
        <v>43344</v>
      </c>
      <c r="P1203" t="str">
        <f>IF(AND(ALT[[#This Row],[DATE]]&gt;=DATE(2023,6,1),ALT[[#This Row],[DATE]]&lt;=DATE(2024,5,31)),"Y","N")</f>
        <v>N</v>
      </c>
      <c r="Q1203" t="str">
        <f>LEFT(ALT[[#This Row],[DATEMTH]],4)</f>
        <v>2018</v>
      </c>
    </row>
    <row r="1204" spans="1:17" x14ac:dyDescent="0.25">
      <c r="A1204" t="s">
        <v>34</v>
      </c>
      <c r="B1204" t="s">
        <v>110</v>
      </c>
      <c r="C1204" t="s">
        <v>15</v>
      </c>
      <c r="D1204" t="s">
        <v>22</v>
      </c>
      <c r="E1204" s="14">
        <v>4595335.6568569979</v>
      </c>
      <c r="F1204" s="14">
        <v>24552042.91914707</v>
      </c>
      <c r="G1204" s="13">
        <v>0.18716714010276084</v>
      </c>
      <c r="H1204" s="12">
        <v>-8293625.1500000004</v>
      </c>
      <c r="I1204" s="12">
        <v>-1.552294100409831</v>
      </c>
      <c r="J1204" t="s">
        <v>16</v>
      </c>
      <c r="K1204" s="14">
        <v>1458668.6304130005</v>
      </c>
      <c r="L1204" s="14">
        <v>4595335.6568570007</v>
      </c>
      <c r="M1204" s="13">
        <v>0.3174237399255973</v>
      </c>
      <c r="N1204" s="12">
        <v>-0.49273499881652921</v>
      </c>
      <c r="O1204" s="2">
        <f>DATE(LEFT(ALT[[#This Row],[DATEMTH]],4),RIGHT(ALT[[#This Row],[DATEMTH]],2),1)</f>
        <v>43344</v>
      </c>
      <c r="P1204" t="str">
        <f>IF(AND(ALT[[#This Row],[DATE]]&gt;=DATE(2023,6,1),ALT[[#This Row],[DATE]]&lt;=DATE(2024,5,31)),"Y","N")</f>
        <v>N</v>
      </c>
      <c r="Q1204" t="str">
        <f>LEFT(ALT[[#This Row],[DATEMTH]],4)</f>
        <v>2018</v>
      </c>
    </row>
    <row r="1205" spans="1:17" x14ac:dyDescent="0.25">
      <c r="A1205" t="s">
        <v>34</v>
      </c>
      <c r="B1205" t="s">
        <v>110</v>
      </c>
      <c r="C1205" t="s">
        <v>15</v>
      </c>
      <c r="D1205" t="s">
        <v>22</v>
      </c>
      <c r="E1205" s="14">
        <v>4595335.6568569979</v>
      </c>
      <c r="F1205" s="14">
        <v>24552042.91914707</v>
      </c>
      <c r="G1205" s="13">
        <v>0.18716714010276084</v>
      </c>
      <c r="H1205" s="12">
        <v>-8293625.1500000004</v>
      </c>
      <c r="I1205" s="12">
        <v>-1.552294100409831</v>
      </c>
      <c r="J1205" t="s">
        <v>24</v>
      </c>
      <c r="K1205" s="14">
        <v>1972107.066026001</v>
      </c>
      <c r="L1205" s="14">
        <v>4595335.6568570007</v>
      </c>
      <c r="M1205" s="13">
        <v>0.42915408433403363</v>
      </c>
      <c r="N1205" s="12">
        <v>-0.66617335327850347</v>
      </c>
      <c r="O1205" s="2">
        <f>DATE(LEFT(ALT[[#This Row],[DATEMTH]],4),RIGHT(ALT[[#This Row],[DATEMTH]],2),1)</f>
        <v>43344</v>
      </c>
      <c r="P1205" t="str">
        <f>IF(AND(ALT[[#This Row],[DATE]]&gt;=DATE(2023,6,1),ALT[[#This Row],[DATE]]&lt;=DATE(2024,5,31)),"Y","N")</f>
        <v>N</v>
      </c>
      <c r="Q1205" t="str">
        <f>LEFT(ALT[[#This Row],[DATEMTH]],4)</f>
        <v>2018</v>
      </c>
    </row>
    <row r="1206" spans="1:17" x14ac:dyDescent="0.25">
      <c r="A1206" t="s">
        <v>34</v>
      </c>
      <c r="B1206" t="s">
        <v>110</v>
      </c>
      <c r="C1206" t="s">
        <v>18</v>
      </c>
      <c r="D1206" t="s">
        <v>22</v>
      </c>
      <c r="E1206" s="14">
        <v>6881071.3883509915</v>
      </c>
      <c r="F1206" s="14">
        <v>24552042.91914707</v>
      </c>
      <c r="G1206" s="13">
        <v>0.28026471813409637</v>
      </c>
      <c r="H1206" s="12">
        <v>-8293625.1500000004</v>
      </c>
      <c r="I1206" s="12">
        <v>-2.3244105149746028</v>
      </c>
      <c r="J1206" t="s">
        <v>26</v>
      </c>
      <c r="K1206" s="14">
        <v>1286747.0916330006</v>
      </c>
      <c r="L1206" s="14">
        <v>6881071.3883510008</v>
      </c>
      <c r="M1206" s="13">
        <v>0.18699807326680856</v>
      </c>
      <c r="N1206" s="12">
        <v>-0.43466028778136101</v>
      </c>
      <c r="O1206" s="2">
        <f>DATE(LEFT(ALT[[#This Row],[DATEMTH]],4),RIGHT(ALT[[#This Row],[DATEMTH]],2),1)</f>
        <v>43344</v>
      </c>
      <c r="P1206" t="str">
        <f>IF(AND(ALT[[#This Row],[DATE]]&gt;=DATE(2023,6,1),ALT[[#This Row],[DATE]]&lt;=DATE(2024,5,31)),"Y","N")</f>
        <v>N</v>
      </c>
      <c r="Q1206" t="str">
        <f>LEFT(ALT[[#This Row],[DATEMTH]],4)</f>
        <v>2018</v>
      </c>
    </row>
    <row r="1207" spans="1:17" x14ac:dyDescent="0.25">
      <c r="A1207" t="s">
        <v>34</v>
      </c>
      <c r="B1207" t="s">
        <v>110</v>
      </c>
      <c r="C1207" t="s">
        <v>18</v>
      </c>
      <c r="D1207" t="s">
        <v>22</v>
      </c>
      <c r="E1207" s="14">
        <v>6881071.3883509915</v>
      </c>
      <c r="F1207" s="14">
        <v>24552042.91914707</v>
      </c>
      <c r="G1207" s="13">
        <v>0.28026471813409637</v>
      </c>
      <c r="H1207" s="12">
        <v>-8293625.1500000004</v>
      </c>
      <c r="I1207" s="12">
        <v>-2.3244105149746028</v>
      </c>
      <c r="J1207" t="s">
        <v>16</v>
      </c>
      <c r="K1207" s="14">
        <v>2653710.2198510012</v>
      </c>
      <c r="L1207" s="14">
        <v>6881071.3883510008</v>
      </c>
      <c r="M1207" s="13">
        <v>0.38565363881320575</v>
      </c>
      <c r="N1207" s="12">
        <v>-0.89641737319563308</v>
      </c>
      <c r="O1207" s="2">
        <f>DATE(LEFT(ALT[[#This Row],[DATEMTH]],4),RIGHT(ALT[[#This Row],[DATEMTH]],2),1)</f>
        <v>43344</v>
      </c>
      <c r="P1207" t="str">
        <f>IF(AND(ALT[[#This Row],[DATE]]&gt;=DATE(2023,6,1),ALT[[#This Row],[DATE]]&lt;=DATE(2024,5,31)),"Y","N")</f>
        <v>N</v>
      </c>
      <c r="Q1207" t="str">
        <f>LEFT(ALT[[#This Row],[DATEMTH]],4)</f>
        <v>2018</v>
      </c>
    </row>
    <row r="1208" spans="1:17" x14ac:dyDescent="0.25">
      <c r="A1208" t="s">
        <v>34</v>
      </c>
      <c r="B1208" t="s">
        <v>110</v>
      </c>
      <c r="C1208" t="s">
        <v>18</v>
      </c>
      <c r="D1208" t="s">
        <v>22</v>
      </c>
      <c r="E1208" s="14">
        <v>6881071.3883509915</v>
      </c>
      <c r="F1208" s="14">
        <v>24552042.91914707</v>
      </c>
      <c r="G1208" s="13">
        <v>0.28026471813409637</v>
      </c>
      <c r="H1208" s="12">
        <v>-8293625.1500000004</v>
      </c>
      <c r="I1208" s="12">
        <v>-2.3244105149746028</v>
      </c>
      <c r="J1208" t="s">
        <v>25</v>
      </c>
      <c r="K1208" s="14">
        <v>716613.66049400019</v>
      </c>
      <c r="L1208" s="14">
        <v>6881071.3883510008</v>
      </c>
      <c r="M1208" s="13">
        <v>0.10414274464688143</v>
      </c>
      <c r="N1208" s="12">
        <v>-0.24207049071552622</v>
      </c>
      <c r="O1208" s="2">
        <f>DATE(LEFT(ALT[[#This Row],[DATEMTH]],4),RIGHT(ALT[[#This Row],[DATEMTH]],2),1)</f>
        <v>43344</v>
      </c>
      <c r="P1208" t="str">
        <f>IF(AND(ALT[[#This Row],[DATE]]&gt;=DATE(2023,6,1),ALT[[#This Row],[DATE]]&lt;=DATE(2024,5,31)),"Y","N")</f>
        <v>N</v>
      </c>
      <c r="Q1208" t="str">
        <f>LEFT(ALT[[#This Row],[DATEMTH]],4)</f>
        <v>2018</v>
      </c>
    </row>
    <row r="1209" spans="1:17" x14ac:dyDescent="0.25">
      <c r="A1209" t="s">
        <v>34</v>
      </c>
      <c r="B1209" t="s">
        <v>110</v>
      </c>
      <c r="C1209" t="s">
        <v>18</v>
      </c>
      <c r="D1209" t="s">
        <v>22</v>
      </c>
      <c r="E1209" s="14">
        <v>6881071.3883509915</v>
      </c>
      <c r="F1209" s="14">
        <v>24552042.91914707</v>
      </c>
      <c r="G1209" s="13">
        <v>0.28026471813409637</v>
      </c>
      <c r="H1209" s="12">
        <v>-8293625.1500000004</v>
      </c>
      <c r="I1209" s="12">
        <v>-2.3244105149746028</v>
      </c>
      <c r="J1209" t="s">
        <v>24</v>
      </c>
      <c r="K1209" s="14">
        <v>2224000.416373</v>
      </c>
      <c r="L1209" s="14">
        <v>6881071.3883510008</v>
      </c>
      <c r="M1209" s="13">
        <v>0.32320554327310441</v>
      </c>
      <c r="N1209" s="12">
        <v>-0.75126236328208296</v>
      </c>
      <c r="O1209" s="2">
        <f>DATE(LEFT(ALT[[#This Row],[DATEMTH]],4),RIGHT(ALT[[#This Row],[DATEMTH]],2),1)</f>
        <v>43344</v>
      </c>
      <c r="P1209" t="str">
        <f>IF(AND(ALT[[#This Row],[DATE]]&gt;=DATE(2023,6,1),ALT[[#This Row],[DATE]]&lt;=DATE(2024,5,31)),"Y","N")</f>
        <v>N</v>
      </c>
      <c r="Q1209" t="str">
        <f>LEFT(ALT[[#This Row],[DATEMTH]],4)</f>
        <v>2018</v>
      </c>
    </row>
    <row r="1210" spans="1:17" x14ac:dyDescent="0.25">
      <c r="A1210" t="s">
        <v>34</v>
      </c>
      <c r="B1210" t="s">
        <v>110</v>
      </c>
      <c r="C1210" t="s">
        <v>19</v>
      </c>
      <c r="D1210" t="s">
        <v>22</v>
      </c>
      <c r="E1210" s="14">
        <v>6395494.7154060071</v>
      </c>
      <c r="F1210" s="14">
        <v>24552042.91914707</v>
      </c>
      <c r="G1210" s="13">
        <v>0.26048727335917282</v>
      </c>
      <c r="H1210" s="12">
        <v>-8293625.1500000004</v>
      </c>
      <c r="I1210" s="12">
        <v>-2.1603838015865611</v>
      </c>
      <c r="J1210" t="s">
        <v>25</v>
      </c>
      <c r="K1210" s="14">
        <v>4400494.0042050015</v>
      </c>
      <c r="L1210" s="14">
        <v>6395494.7154060025</v>
      </c>
      <c r="M1210" s="13">
        <v>0.68806154957875632</v>
      </c>
      <c r="N1210" s="12">
        <v>-1.4864770262044937</v>
      </c>
      <c r="O1210" s="2">
        <f>DATE(LEFT(ALT[[#This Row],[DATEMTH]],4),RIGHT(ALT[[#This Row],[DATEMTH]],2),1)</f>
        <v>43344</v>
      </c>
      <c r="P1210" t="str">
        <f>IF(AND(ALT[[#This Row],[DATE]]&gt;=DATE(2023,6,1),ALT[[#This Row],[DATE]]&lt;=DATE(2024,5,31)),"Y","N")</f>
        <v>N</v>
      </c>
      <c r="Q1210" t="str">
        <f>LEFT(ALT[[#This Row],[DATEMTH]],4)</f>
        <v>2018</v>
      </c>
    </row>
    <row r="1211" spans="1:17" x14ac:dyDescent="0.25">
      <c r="A1211" t="s">
        <v>34</v>
      </c>
      <c r="B1211" t="s">
        <v>110</v>
      </c>
      <c r="C1211" t="s">
        <v>19</v>
      </c>
      <c r="D1211" t="s">
        <v>22</v>
      </c>
      <c r="E1211" s="14">
        <v>6395494.7154060071</v>
      </c>
      <c r="F1211" s="14">
        <v>24552042.91914707</v>
      </c>
      <c r="G1211" s="13">
        <v>0.26048727335917282</v>
      </c>
      <c r="H1211" s="12">
        <v>-8293625.1500000004</v>
      </c>
      <c r="I1211" s="12">
        <v>-2.1603838015865611</v>
      </c>
      <c r="J1211" t="s">
        <v>26</v>
      </c>
      <c r="K1211" s="14">
        <v>180870.58064499989</v>
      </c>
      <c r="L1211" s="14">
        <v>6395494.7154060025</v>
      </c>
      <c r="M1211" s="13">
        <v>2.8280936611409235E-2</v>
      </c>
      <c r="N1211" s="12">
        <v>-6.1097677348984837E-2</v>
      </c>
      <c r="O1211" s="2">
        <f>DATE(LEFT(ALT[[#This Row],[DATEMTH]],4),RIGHT(ALT[[#This Row],[DATEMTH]],2),1)</f>
        <v>43344</v>
      </c>
      <c r="P1211" t="str">
        <f>IF(AND(ALT[[#This Row],[DATE]]&gt;=DATE(2023,6,1),ALT[[#This Row],[DATE]]&lt;=DATE(2024,5,31)),"Y","N")</f>
        <v>N</v>
      </c>
      <c r="Q1211" t="str">
        <f>LEFT(ALT[[#This Row],[DATEMTH]],4)</f>
        <v>2018</v>
      </c>
    </row>
    <row r="1212" spans="1:17" x14ac:dyDescent="0.25">
      <c r="A1212" t="s">
        <v>34</v>
      </c>
      <c r="B1212" t="s">
        <v>110</v>
      </c>
      <c r="C1212" t="s">
        <v>19</v>
      </c>
      <c r="D1212" t="s">
        <v>22</v>
      </c>
      <c r="E1212" s="14">
        <v>6395494.7154060071</v>
      </c>
      <c r="F1212" s="14">
        <v>24552042.91914707</v>
      </c>
      <c r="G1212" s="13">
        <v>0.26048727335917282</v>
      </c>
      <c r="H1212" s="12">
        <v>-8293625.1500000004</v>
      </c>
      <c r="I1212" s="12">
        <v>-2.1603838015865611</v>
      </c>
      <c r="J1212" t="s">
        <v>16</v>
      </c>
      <c r="K1212" s="14">
        <v>1503.0592620000004</v>
      </c>
      <c r="L1212" s="14">
        <v>6395494.7154060025</v>
      </c>
      <c r="M1212" s="13">
        <v>2.3501845109484738E-4</v>
      </c>
      <c r="N1212" s="12">
        <v>-5.077300548192717E-4</v>
      </c>
      <c r="O1212" s="2">
        <f>DATE(LEFT(ALT[[#This Row],[DATEMTH]],4),RIGHT(ALT[[#This Row],[DATEMTH]],2),1)</f>
        <v>43344</v>
      </c>
      <c r="P1212" t="str">
        <f>IF(AND(ALT[[#This Row],[DATE]]&gt;=DATE(2023,6,1),ALT[[#This Row],[DATE]]&lt;=DATE(2024,5,31)),"Y","N")</f>
        <v>N</v>
      </c>
      <c r="Q1212" t="str">
        <f>LEFT(ALT[[#This Row],[DATEMTH]],4)</f>
        <v>2018</v>
      </c>
    </row>
    <row r="1213" spans="1:17" x14ac:dyDescent="0.25">
      <c r="A1213" t="s">
        <v>34</v>
      </c>
      <c r="B1213" t="s">
        <v>110</v>
      </c>
      <c r="C1213" t="s">
        <v>19</v>
      </c>
      <c r="D1213" t="s">
        <v>22</v>
      </c>
      <c r="E1213" s="14">
        <v>6395494.7154060071</v>
      </c>
      <c r="F1213" s="14">
        <v>24552042.91914707</v>
      </c>
      <c r="G1213" s="13">
        <v>0.26048727335917282</v>
      </c>
      <c r="H1213" s="12">
        <v>-8293625.1500000004</v>
      </c>
      <c r="I1213" s="12">
        <v>-2.1603838015865611</v>
      </c>
      <c r="J1213" t="s">
        <v>24</v>
      </c>
      <c r="K1213" s="14">
        <v>1812627.0712940013</v>
      </c>
      <c r="L1213" s="14">
        <v>6395494.7154060025</v>
      </c>
      <c r="M1213" s="13">
        <v>0.28342249535873959</v>
      </c>
      <c r="N1213" s="12">
        <v>-0.61230136797826329</v>
      </c>
      <c r="O1213" s="2">
        <f>DATE(LEFT(ALT[[#This Row],[DATEMTH]],4),RIGHT(ALT[[#This Row],[DATEMTH]],2),1)</f>
        <v>43344</v>
      </c>
      <c r="P1213" t="str">
        <f>IF(AND(ALT[[#This Row],[DATE]]&gt;=DATE(2023,6,1),ALT[[#This Row],[DATE]]&lt;=DATE(2024,5,31)),"Y","N")</f>
        <v>N</v>
      </c>
      <c r="Q1213" t="str">
        <f>LEFT(ALT[[#This Row],[DATEMTH]],4)</f>
        <v>2018</v>
      </c>
    </row>
    <row r="1214" spans="1:17" x14ac:dyDescent="0.25">
      <c r="A1214" t="s">
        <v>34</v>
      </c>
      <c r="B1214" t="s">
        <v>110</v>
      </c>
      <c r="C1214" t="s">
        <v>20</v>
      </c>
      <c r="D1214" t="s">
        <v>22</v>
      </c>
      <c r="E1214" s="14">
        <v>6680141.1585329911</v>
      </c>
      <c r="F1214" s="14">
        <v>24552042.91914707</v>
      </c>
      <c r="G1214" s="13">
        <v>0.27208086840396645</v>
      </c>
      <c r="H1214" s="12">
        <v>-8293625.1500000004</v>
      </c>
      <c r="I1214" s="12">
        <v>-2.2565367330289767</v>
      </c>
      <c r="J1214" t="s">
        <v>25</v>
      </c>
      <c r="K1214" s="14">
        <v>955816.9819879994</v>
      </c>
      <c r="L1214" s="14">
        <v>6680141.1585329976</v>
      </c>
      <c r="M1214" s="13">
        <v>0.14308335098085009</v>
      </c>
      <c r="N1214" s="12">
        <v>-0.32287283737316591</v>
      </c>
      <c r="O1214" s="2">
        <f>DATE(LEFT(ALT[[#This Row],[DATEMTH]],4),RIGHT(ALT[[#This Row],[DATEMTH]],2),1)</f>
        <v>43344</v>
      </c>
      <c r="P1214" t="str">
        <f>IF(AND(ALT[[#This Row],[DATE]]&gt;=DATE(2023,6,1),ALT[[#This Row],[DATE]]&lt;=DATE(2024,5,31)),"Y","N")</f>
        <v>N</v>
      </c>
      <c r="Q1214" t="str">
        <f>LEFT(ALT[[#This Row],[DATEMTH]],4)</f>
        <v>2018</v>
      </c>
    </row>
    <row r="1215" spans="1:17" x14ac:dyDescent="0.25">
      <c r="A1215" t="s">
        <v>34</v>
      </c>
      <c r="B1215" t="s">
        <v>110</v>
      </c>
      <c r="C1215" t="s">
        <v>20</v>
      </c>
      <c r="D1215" t="s">
        <v>22</v>
      </c>
      <c r="E1215" s="14">
        <v>6680141.1585329911</v>
      </c>
      <c r="F1215" s="14">
        <v>24552042.91914707</v>
      </c>
      <c r="G1215" s="13">
        <v>0.27208086840396645</v>
      </c>
      <c r="H1215" s="12">
        <v>-8293625.1500000004</v>
      </c>
      <c r="I1215" s="12">
        <v>-2.2565367330289767</v>
      </c>
      <c r="J1215" t="s">
        <v>26</v>
      </c>
      <c r="K1215" s="14">
        <v>367072.88174500008</v>
      </c>
      <c r="L1215" s="14">
        <v>6680141.1585329976</v>
      </c>
      <c r="M1215" s="13">
        <v>5.4949869027260449E-2</v>
      </c>
      <c r="N1215" s="12">
        <v>-0.12399639793514446</v>
      </c>
      <c r="O1215" s="2">
        <f>DATE(LEFT(ALT[[#This Row],[DATEMTH]],4),RIGHT(ALT[[#This Row],[DATEMTH]],2),1)</f>
        <v>43344</v>
      </c>
      <c r="P1215" t="str">
        <f>IF(AND(ALT[[#This Row],[DATE]]&gt;=DATE(2023,6,1),ALT[[#This Row],[DATE]]&lt;=DATE(2024,5,31)),"Y","N")</f>
        <v>N</v>
      </c>
      <c r="Q1215" t="str">
        <f>LEFT(ALT[[#This Row],[DATEMTH]],4)</f>
        <v>2018</v>
      </c>
    </row>
    <row r="1216" spans="1:17" x14ac:dyDescent="0.25">
      <c r="A1216" t="s">
        <v>34</v>
      </c>
      <c r="B1216" t="s">
        <v>110</v>
      </c>
      <c r="C1216" t="s">
        <v>20</v>
      </c>
      <c r="D1216" t="s">
        <v>22</v>
      </c>
      <c r="E1216" s="14">
        <v>6680141.1585329911</v>
      </c>
      <c r="F1216" s="14">
        <v>24552042.91914707</v>
      </c>
      <c r="G1216" s="13">
        <v>0.27208086840396645</v>
      </c>
      <c r="H1216" s="12">
        <v>-8293625.1500000004</v>
      </c>
      <c r="I1216" s="12">
        <v>-2.2565367330289767</v>
      </c>
      <c r="J1216" t="s">
        <v>16</v>
      </c>
      <c r="K1216" s="14">
        <v>2535170.6454579998</v>
      </c>
      <c r="L1216" s="14">
        <v>6680141.1585329976</v>
      </c>
      <c r="M1216" s="13">
        <v>0.37950854410009799</v>
      </c>
      <c r="N1216" s="12">
        <v>-0.85637497026021847</v>
      </c>
      <c r="O1216" s="2">
        <f>DATE(LEFT(ALT[[#This Row],[DATEMTH]],4),RIGHT(ALT[[#This Row],[DATEMTH]],2),1)</f>
        <v>43344</v>
      </c>
      <c r="P1216" t="str">
        <f>IF(AND(ALT[[#This Row],[DATE]]&gt;=DATE(2023,6,1),ALT[[#This Row],[DATE]]&lt;=DATE(2024,5,31)),"Y","N")</f>
        <v>N</v>
      </c>
      <c r="Q1216" t="str">
        <f>LEFT(ALT[[#This Row],[DATEMTH]],4)</f>
        <v>2018</v>
      </c>
    </row>
    <row r="1217" spans="1:17" x14ac:dyDescent="0.25">
      <c r="A1217" t="s">
        <v>34</v>
      </c>
      <c r="B1217" t="s">
        <v>110</v>
      </c>
      <c r="C1217" t="s">
        <v>20</v>
      </c>
      <c r="D1217" t="s">
        <v>22</v>
      </c>
      <c r="E1217" s="14">
        <v>6680141.1585329911</v>
      </c>
      <c r="F1217" s="14">
        <v>24552042.91914707</v>
      </c>
      <c r="G1217" s="13">
        <v>0.27208086840396645</v>
      </c>
      <c r="H1217" s="12">
        <v>-8293625.1500000004</v>
      </c>
      <c r="I1217" s="12">
        <v>-2.2565367330289767</v>
      </c>
      <c r="J1217" t="s">
        <v>24</v>
      </c>
      <c r="K1217" s="14">
        <v>2822080.6493419986</v>
      </c>
      <c r="L1217" s="14">
        <v>6680141.1585329976</v>
      </c>
      <c r="M1217" s="13">
        <v>0.42245823589179154</v>
      </c>
      <c r="N1217" s="12">
        <v>-0.95329252746044812</v>
      </c>
      <c r="O1217" s="2">
        <f>DATE(LEFT(ALT[[#This Row],[DATEMTH]],4),RIGHT(ALT[[#This Row],[DATEMTH]],2),1)</f>
        <v>43344</v>
      </c>
      <c r="P1217" t="str">
        <f>IF(AND(ALT[[#This Row],[DATE]]&gt;=DATE(2023,6,1),ALT[[#This Row],[DATE]]&lt;=DATE(2024,5,31)),"Y","N")</f>
        <v>N</v>
      </c>
      <c r="Q1217" t="str">
        <f>LEFT(ALT[[#This Row],[DATEMTH]],4)</f>
        <v>2018</v>
      </c>
    </row>
    <row r="1218" spans="1:17" x14ac:dyDescent="0.25">
      <c r="A1218" t="s">
        <v>34</v>
      </c>
      <c r="B1218" t="s">
        <v>110</v>
      </c>
      <c r="C1218" t="s">
        <v>15</v>
      </c>
      <c r="D1218" t="s">
        <v>17</v>
      </c>
      <c r="E1218" s="14">
        <v>4595335.6568569979</v>
      </c>
      <c r="F1218" s="14">
        <v>24552042.91914707</v>
      </c>
      <c r="G1218" s="13">
        <v>0.18716714010276084</v>
      </c>
      <c r="H1218" s="12">
        <v>-33397783.220000003</v>
      </c>
      <c r="I1218" s="12">
        <v>-6.2509675710593751</v>
      </c>
      <c r="J1218" t="s">
        <v>25</v>
      </c>
      <c r="K1218" s="14">
        <v>641113.71102299949</v>
      </c>
      <c r="L1218" s="14">
        <v>4595335.6568570007</v>
      </c>
      <c r="M1218" s="13">
        <v>0.13951401135765823</v>
      </c>
      <c r="N1218" s="12">
        <v>-0.87209756070513089</v>
      </c>
      <c r="O1218" s="2">
        <f>DATE(LEFT(ALT[[#This Row],[DATEMTH]],4),RIGHT(ALT[[#This Row],[DATEMTH]],2),1)</f>
        <v>43344</v>
      </c>
      <c r="P1218" t="str">
        <f>IF(AND(ALT[[#This Row],[DATE]]&gt;=DATE(2023,6,1),ALT[[#This Row],[DATE]]&lt;=DATE(2024,5,31)),"Y","N")</f>
        <v>N</v>
      </c>
      <c r="Q1218" t="str">
        <f>LEFT(ALT[[#This Row],[DATEMTH]],4)</f>
        <v>2018</v>
      </c>
    </row>
    <row r="1219" spans="1:17" x14ac:dyDescent="0.25">
      <c r="A1219" t="s">
        <v>34</v>
      </c>
      <c r="B1219" t="s">
        <v>110</v>
      </c>
      <c r="C1219" t="s">
        <v>15</v>
      </c>
      <c r="D1219" t="s">
        <v>17</v>
      </c>
      <c r="E1219" s="14">
        <v>4595335.6568569979</v>
      </c>
      <c r="F1219" s="14">
        <v>24552042.91914707</v>
      </c>
      <c r="G1219" s="13">
        <v>0.18716714010276084</v>
      </c>
      <c r="H1219" s="12">
        <v>-33397783.220000003</v>
      </c>
      <c r="I1219" s="12">
        <v>-6.2509675710593751</v>
      </c>
      <c r="J1219" t="s">
        <v>16</v>
      </c>
      <c r="K1219" s="14">
        <v>1458668.6304130005</v>
      </c>
      <c r="L1219" s="14">
        <v>4595335.6568570007</v>
      </c>
      <c r="M1219" s="13">
        <v>0.3174237399255973</v>
      </c>
      <c r="N1219" s="12">
        <v>-1.9842055045592937</v>
      </c>
      <c r="O1219" s="2">
        <f>DATE(LEFT(ALT[[#This Row],[DATEMTH]],4),RIGHT(ALT[[#This Row],[DATEMTH]],2),1)</f>
        <v>43344</v>
      </c>
      <c r="P1219" t="str">
        <f>IF(AND(ALT[[#This Row],[DATE]]&gt;=DATE(2023,6,1),ALT[[#This Row],[DATE]]&lt;=DATE(2024,5,31)),"Y","N")</f>
        <v>N</v>
      </c>
      <c r="Q1219" t="str">
        <f>LEFT(ALT[[#This Row],[DATEMTH]],4)</f>
        <v>2018</v>
      </c>
    </row>
    <row r="1220" spans="1:17" x14ac:dyDescent="0.25">
      <c r="A1220" t="s">
        <v>34</v>
      </c>
      <c r="B1220" t="s">
        <v>110</v>
      </c>
      <c r="C1220" t="s">
        <v>15</v>
      </c>
      <c r="D1220" t="s">
        <v>17</v>
      </c>
      <c r="E1220" s="14">
        <v>4595335.6568569979</v>
      </c>
      <c r="F1220" s="14">
        <v>24552042.91914707</v>
      </c>
      <c r="G1220" s="13">
        <v>0.18716714010276084</v>
      </c>
      <c r="H1220" s="12">
        <v>-33397783.220000003</v>
      </c>
      <c r="I1220" s="12">
        <v>-6.2509675710593751</v>
      </c>
      <c r="J1220" t="s">
        <v>24</v>
      </c>
      <c r="K1220" s="14">
        <v>1972107.066026001</v>
      </c>
      <c r="L1220" s="14">
        <v>4595335.6568570007</v>
      </c>
      <c r="M1220" s="13">
        <v>0.42915408433403363</v>
      </c>
      <c r="N1220" s="12">
        <v>-2.6826282641597246</v>
      </c>
      <c r="O1220" s="2">
        <f>DATE(LEFT(ALT[[#This Row],[DATEMTH]],4),RIGHT(ALT[[#This Row],[DATEMTH]],2),1)</f>
        <v>43344</v>
      </c>
      <c r="P1220" t="str">
        <f>IF(AND(ALT[[#This Row],[DATE]]&gt;=DATE(2023,6,1),ALT[[#This Row],[DATE]]&lt;=DATE(2024,5,31)),"Y","N")</f>
        <v>N</v>
      </c>
      <c r="Q1220" t="str">
        <f>LEFT(ALT[[#This Row],[DATEMTH]],4)</f>
        <v>2018</v>
      </c>
    </row>
    <row r="1221" spans="1:17" x14ac:dyDescent="0.25">
      <c r="A1221" t="s">
        <v>34</v>
      </c>
      <c r="B1221" t="s">
        <v>110</v>
      </c>
      <c r="C1221" t="s">
        <v>15</v>
      </c>
      <c r="D1221" t="s">
        <v>17</v>
      </c>
      <c r="E1221" s="14">
        <v>4595335.6568569979</v>
      </c>
      <c r="F1221" s="14">
        <v>24552042.91914707</v>
      </c>
      <c r="G1221" s="13">
        <v>0.18716714010276084</v>
      </c>
      <c r="H1221" s="12">
        <v>-33397783.220000003</v>
      </c>
      <c r="I1221" s="12">
        <v>-6.2509675710593751</v>
      </c>
      <c r="J1221" t="s">
        <v>26</v>
      </c>
      <c r="K1221" s="14">
        <v>523446.24939499982</v>
      </c>
      <c r="L1221" s="14">
        <v>4595335.6568570007</v>
      </c>
      <c r="M1221" s="13">
        <v>0.11390816438271086</v>
      </c>
      <c r="N1221" s="12">
        <v>-0.71203624163522605</v>
      </c>
      <c r="O1221" s="2">
        <f>DATE(LEFT(ALT[[#This Row],[DATEMTH]],4),RIGHT(ALT[[#This Row],[DATEMTH]],2),1)</f>
        <v>43344</v>
      </c>
      <c r="P1221" t="str">
        <f>IF(AND(ALT[[#This Row],[DATE]]&gt;=DATE(2023,6,1),ALT[[#This Row],[DATE]]&lt;=DATE(2024,5,31)),"Y","N")</f>
        <v>N</v>
      </c>
      <c r="Q1221" t="str">
        <f>LEFT(ALT[[#This Row],[DATEMTH]],4)</f>
        <v>2018</v>
      </c>
    </row>
    <row r="1222" spans="1:17" x14ac:dyDescent="0.25">
      <c r="A1222" t="s">
        <v>34</v>
      </c>
      <c r="B1222" t="s">
        <v>110</v>
      </c>
      <c r="C1222" t="s">
        <v>18</v>
      </c>
      <c r="D1222" t="s">
        <v>17</v>
      </c>
      <c r="E1222" s="14">
        <v>6881071.3883509915</v>
      </c>
      <c r="F1222" s="14">
        <v>24552042.91914707</v>
      </c>
      <c r="G1222" s="13">
        <v>0.28026471813409637</v>
      </c>
      <c r="H1222" s="12">
        <v>-33397783.220000003</v>
      </c>
      <c r="I1222" s="12">
        <v>-9.3602203004569535</v>
      </c>
      <c r="J1222" t="s">
        <v>24</v>
      </c>
      <c r="K1222" s="14">
        <v>2224000.416373</v>
      </c>
      <c r="L1222" s="14">
        <v>6881071.3883510008</v>
      </c>
      <c r="M1222" s="13">
        <v>0.32320554327310441</v>
      </c>
      <c r="N1222" s="12">
        <v>-3.0252750873651304</v>
      </c>
      <c r="O1222" s="2">
        <f>DATE(LEFT(ALT[[#This Row],[DATEMTH]],4),RIGHT(ALT[[#This Row],[DATEMTH]],2),1)</f>
        <v>43344</v>
      </c>
      <c r="P1222" t="str">
        <f>IF(AND(ALT[[#This Row],[DATE]]&gt;=DATE(2023,6,1),ALT[[#This Row],[DATE]]&lt;=DATE(2024,5,31)),"Y","N")</f>
        <v>N</v>
      </c>
      <c r="Q1222" t="str">
        <f>LEFT(ALT[[#This Row],[DATEMTH]],4)</f>
        <v>2018</v>
      </c>
    </row>
    <row r="1223" spans="1:17" x14ac:dyDescent="0.25">
      <c r="A1223" t="s">
        <v>34</v>
      </c>
      <c r="B1223" t="s">
        <v>110</v>
      </c>
      <c r="C1223" t="s">
        <v>18</v>
      </c>
      <c r="D1223" t="s">
        <v>17</v>
      </c>
      <c r="E1223" s="14">
        <v>6881071.3883509915</v>
      </c>
      <c r="F1223" s="14">
        <v>24552042.91914707</v>
      </c>
      <c r="G1223" s="13">
        <v>0.28026471813409637</v>
      </c>
      <c r="H1223" s="12">
        <v>-33397783.220000003</v>
      </c>
      <c r="I1223" s="12">
        <v>-9.3602203004569535</v>
      </c>
      <c r="J1223" t="s">
        <v>16</v>
      </c>
      <c r="K1223" s="14">
        <v>2653710.2198510012</v>
      </c>
      <c r="L1223" s="14">
        <v>6881071.3883510008</v>
      </c>
      <c r="M1223" s="13">
        <v>0.38565363881320575</v>
      </c>
      <c r="N1223" s="12">
        <v>-3.6098030189644623</v>
      </c>
      <c r="O1223" s="2">
        <f>DATE(LEFT(ALT[[#This Row],[DATEMTH]],4),RIGHT(ALT[[#This Row],[DATEMTH]],2),1)</f>
        <v>43344</v>
      </c>
      <c r="P1223" t="str">
        <f>IF(AND(ALT[[#This Row],[DATE]]&gt;=DATE(2023,6,1),ALT[[#This Row],[DATE]]&lt;=DATE(2024,5,31)),"Y","N")</f>
        <v>N</v>
      </c>
      <c r="Q1223" t="str">
        <f>LEFT(ALT[[#This Row],[DATEMTH]],4)</f>
        <v>2018</v>
      </c>
    </row>
    <row r="1224" spans="1:17" x14ac:dyDescent="0.25">
      <c r="A1224" t="s">
        <v>34</v>
      </c>
      <c r="B1224" t="s">
        <v>110</v>
      </c>
      <c r="C1224" t="s">
        <v>18</v>
      </c>
      <c r="D1224" t="s">
        <v>17</v>
      </c>
      <c r="E1224" s="14">
        <v>6881071.3883509915</v>
      </c>
      <c r="F1224" s="14">
        <v>24552042.91914707</v>
      </c>
      <c r="G1224" s="13">
        <v>0.28026471813409637</v>
      </c>
      <c r="H1224" s="12">
        <v>-33397783.220000003</v>
      </c>
      <c r="I1224" s="12">
        <v>-9.3602203004569535</v>
      </c>
      <c r="J1224" t="s">
        <v>25</v>
      </c>
      <c r="K1224" s="14">
        <v>716613.66049400019</v>
      </c>
      <c r="L1224" s="14">
        <v>6881071.3883510008</v>
      </c>
      <c r="M1224" s="13">
        <v>0.10414274464688143</v>
      </c>
      <c r="N1224" s="12">
        <v>-0.97479903258904432</v>
      </c>
      <c r="O1224" s="2">
        <f>DATE(LEFT(ALT[[#This Row],[DATEMTH]],4),RIGHT(ALT[[#This Row],[DATEMTH]],2),1)</f>
        <v>43344</v>
      </c>
      <c r="P1224" t="str">
        <f>IF(AND(ALT[[#This Row],[DATE]]&gt;=DATE(2023,6,1),ALT[[#This Row],[DATE]]&lt;=DATE(2024,5,31)),"Y","N")</f>
        <v>N</v>
      </c>
      <c r="Q1224" t="str">
        <f>LEFT(ALT[[#This Row],[DATEMTH]],4)</f>
        <v>2018</v>
      </c>
    </row>
    <row r="1225" spans="1:17" x14ac:dyDescent="0.25">
      <c r="A1225" t="s">
        <v>34</v>
      </c>
      <c r="B1225" t="s">
        <v>110</v>
      </c>
      <c r="C1225" t="s">
        <v>18</v>
      </c>
      <c r="D1225" t="s">
        <v>17</v>
      </c>
      <c r="E1225" s="14">
        <v>6881071.3883509915</v>
      </c>
      <c r="F1225" s="14">
        <v>24552042.91914707</v>
      </c>
      <c r="G1225" s="13">
        <v>0.28026471813409637</v>
      </c>
      <c r="H1225" s="12">
        <v>-33397783.220000003</v>
      </c>
      <c r="I1225" s="12">
        <v>-9.3602203004569535</v>
      </c>
      <c r="J1225" t="s">
        <v>26</v>
      </c>
      <c r="K1225" s="14">
        <v>1286747.0916330006</v>
      </c>
      <c r="L1225" s="14">
        <v>6881071.3883510008</v>
      </c>
      <c r="M1225" s="13">
        <v>0.18699807326680856</v>
      </c>
      <c r="N1225" s="12">
        <v>-1.7503431615383183</v>
      </c>
      <c r="O1225" s="2">
        <f>DATE(LEFT(ALT[[#This Row],[DATEMTH]],4),RIGHT(ALT[[#This Row],[DATEMTH]],2),1)</f>
        <v>43344</v>
      </c>
      <c r="P1225" t="str">
        <f>IF(AND(ALT[[#This Row],[DATE]]&gt;=DATE(2023,6,1),ALT[[#This Row],[DATE]]&lt;=DATE(2024,5,31)),"Y","N")</f>
        <v>N</v>
      </c>
      <c r="Q1225" t="str">
        <f>LEFT(ALT[[#This Row],[DATEMTH]],4)</f>
        <v>2018</v>
      </c>
    </row>
    <row r="1226" spans="1:17" x14ac:dyDescent="0.25">
      <c r="A1226" t="s">
        <v>34</v>
      </c>
      <c r="B1226" t="s">
        <v>110</v>
      </c>
      <c r="C1226" t="s">
        <v>19</v>
      </c>
      <c r="D1226" t="s">
        <v>17</v>
      </c>
      <c r="E1226" s="14">
        <v>6395494.7154060071</v>
      </c>
      <c r="F1226" s="14">
        <v>24552042.91914707</v>
      </c>
      <c r="G1226" s="13">
        <v>0.26048727335917282</v>
      </c>
      <c r="H1226" s="12">
        <v>-33397783.220000003</v>
      </c>
      <c r="I1226" s="12">
        <v>-8.6996974872185362</v>
      </c>
      <c r="J1226" t="s">
        <v>16</v>
      </c>
      <c r="K1226" s="14">
        <v>1503.0592620000004</v>
      </c>
      <c r="L1226" s="14">
        <v>6395494.7154060025</v>
      </c>
      <c r="M1226" s="13">
        <v>2.3501845109484738E-4</v>
      </c>
      <c r="N1226" s="12">
        <v>-2.044589428439836E-3</v>
      </c>
      <c r="O1226" s="2">
        <f>DATE(LEFT(ALT[[#This Row],[DATEMTH]],4),RIGHT(ALT[[#This Row],[DATEMTH]],2),1)</f>
        <v>43344</v>
      </c>
      <c r="P1226" t="str">
        <f>IF(AND(ALT[[#This Row],[DATE]]&gt;=DATE(2023,6,1),ALT[[#This Row],[DATE]]&lt;=DATE(2024,5,31)),"Y","N")</f>
        <v>N</v>
      </c>
      <c r="Q1226" t="str">
        <f>LEFT(ALT[[#This Row],[DATEMTH]],4)</f>
        <v>2018</v>
      </c>
    </row>
    <row r="1227" spans="1:17" x14ac:dyDescent="0.25">
      <c r="A1227" t="s">
        <v>34</v>
      </c>
      <c r="B1227" t="s">
        <v>110</v>
      </c>
      <c r="C1227" t="s">
        <v>19</v>
      </c>
      <c r="D1227" t="s">
        <v>17</v>
      </c>
      <c r="E1227" s="14">
        <v>6395494.7154060071</v>
      </c>
      <c r="F1227" s="14">
        <v>24552042.91914707</v>
      </c>
      <c r="G1227" s="13">
        <v>0.26048727335917282</v>
      </c>
      <c r="H1227" s="12">
        <v>-33397783.220000003</v>
      </c>
      <c r="I1227" s="12">
        <v>-8.6996974872185362</v>
      </c>
      <c r="J1227" t="s">
        <v>24</v>
      </c>
      <c r="K1227" s="14">
        <v>1812627.0712940013</v>
      </c>
      <c r="L1227" s="14">
        <v>6395494.7154060025</v>
      </c>
      <c r="M1227" s="13">
        <v>0.28342249535873959</v>
      </c>
      <c r="N1227" s="12">
        <v>-2.4656899706936342</v>
      </c>
      <c r="O1227" s="2">
        <f>DATE(LEFT(ALT[[#This Row],[DATEMTH]],4),RIGHT(ALT[[#This Row],[DATEMTH]],2),1)</f>
        <v>43344</v>
      </c>
      <c r="P1227" t="str">
        <f>IF(AND(ALT[[#This Row],[DATE]]&gt;=DATE(2023,6,1),ALT[[#This Row],[DATE]]&lt;=DATE(2024,5,31)),"Y","N")</f>
        <v>N</v>
      </c>
      <c r="Q1227" t="str">
        <f>LEFT(ALT[[#This Row],[DATEMTH]],4)</f>
        <v>2018</v>
      </c>
    </row>
    <row r="1228" spans="1:17" x14ac:dyDescent="0.25">
      <c r="A1228" t="s">
        <v>34</v>
      </c>
      <c r="B1228" t="s">
        <v>110</v>
      </c>
      <c r="C1228" t="s">
        <v>19</v>
      </c>
      <c r="D1228" t="s">
        <v>17</v>
      </c>
      <c r="E1228" s="14">
        <v>6395494.7154060071</v>
      </c>
      <c r="F1228" s="14">
        <v>24552042.91914707</v>
      </c>
      <c r="G1228" s="13">
        <v>0.26048727335917282</v>
      </c>
      <c r="H1228" s="12">
        <v>-33397783.220000003</v>
      </c>
      <c r="I1228" s="12">
        <v>-8.6996974872185362</v>
      </c>
      <c r="J1228" t="s">
        <v>26</v>
      </c>
      <c r="K1228" s="14">
        <v>180870.58064499989</v>
      </c>
      <c r="L1228" s="14">
        <v>6395494.7154060025</v>
      </c>
      <c r="M1228" s="13">
        <v>2.8280936611409235E-2</v>
      </c>
      <c r="N1228" s="12">
        <v>-0.24603559317446363</v>
      </c>
      <c r="O1228" s="2">
        <f>DATE(LEFT(ALT[[#This Row],[DATEMTH]],4),RIGHT(ALT[[#This Row],[DATEMTH]],2),1)</f>
        <v>43344</v>
      </c>
      <c r="P1228" t="str">
        <f>IF(AND(ALT[[#This Row],[DATE]]&gt;=DATE(2023,6,1),ALT[[#This Row],[DATE]]&lt;=DATE(2024,5,31)),"Y","N")</f>
        <v>N</v>
      </c>
      <c r="Q1228" t="str">
        <f>LEFT(ALT[[#This Row],[DATEMTH]],4)</f>
        <v>2018</v>
      </c>
    </row>
    <row r="1229" spans="1:17" x14ac:dyDescent="0.25">
      <c r="A1229" t="s">
        <v>34</v>
      </c>
      <c r="B1229" t="s">
        <v>110</v>
      </c>
      <c r="C1229" t="s">
        <v>19</v>
      </c>
      <c r="D1229" t="s">
        <v>17</v>
      </c>
      <c r="E1229" s="14">
        <v>6395494.7154060071</v>
      </c>
      <c r="F1229" s="14">
        <v>24552042.91914707</v>
      </c>
      <c r="G1229" s="13">
        <v>0.26048727335917282</v>
      </c>
      <c r="H1229" s="12">
        <v>-33397783.220000003</v>
      </c>
      <c r="I1229" s="12">
        <v>-8.6996974872185362</v>
      </c>
      <c r="J1229" t="s">
        <v>25</v>
      </c>
      <c r="K1229" s="14">
        <v>4400494.0042050015</v>
      </c>
      <c r="L1229" s="14">
        <v>6395494.7154060025</v>
      </c>
      <c r="M1229" s="13">
        <v>0.68806154957875632</v>
      </c>
      <c r="N1229" s="12">
        <v>-5.9859273339219987</v>
      </c>
      <c r="O1229" s="2">
        <f>DATE(LEFT(ALT[[#This Row],[DATEMTH]],4),RIGHT(ALT[[#This Row],[DATEMTH]],2),1)</f>
        <v>43344</v>
      </c>
      <c r="P1229" t="str">
        <f>IF(AND(ALT[[#This Row],[DATE]]&gt;=DATE(2023,6,1),ALT[[#This Row],[DATE]]&lt;=DATE(2024,5,31)),"Y","N")</f>
        <v>N</v>
      </c>
      <c r="Q1229" t="str">
        <f>LEFT(ALT[[#This Row],[DATEMTH]],4)</f>
        <v>2018</v>
      </c>
    </row>
    <row r="1230" spans="1:17" x14ac:dyDescent="0.25">
      <c r="A1230" t="s">
        <v>34</v>
      </c>
      <c r="B1230" t="s">
        <v>110</v>
      </c>
      <c r="C1230" t="s">
        <v>20</v>
      </c>
      <c r="D1230" t="s">
        <v>17</v>
      </c>
      <c r="E1230" s="14">
        <v>6680141.1585329911</v>
      </c>
      <c r="F1230" s="14">
        <v>24552042.91914707</v>
      </c>
      <c r="G1230" s="13">
        <v>0.27208086840396645</v>
      </c>
      <c r="H1230" s="12">
        <v>-33397783.220000003</v>
      </c>
      <c r="I1230" s="12">
        <v>-9.0868978612650189</v>
      </c>
      <c r="J1230" t="s">
        <v>24</v>
      </c>
      <c r="K1230" s="14">
        <v>2822080.6493419986</v>
      </c>
      <c r="L1230" s="14">
        <v>6680141.1585329976</v>
      </c>
      <c r="M1230" s="13">
        <v>0.42245823589179154</v>
      </c>
      <c r="N1230" s="12">
        <v>-3.8388348401989134</v>
      </c>
      <c r="O1230" s="2">
        <f>DATE(LEFT(ALT[[#This Row],[DATEMTH]],4),RIGHT(ALT[[#This Row],[DATEMTH]],2),1)</f>
        <v>43344</v>
      </c>
      <c r="P1230" t="str">
        <f>IF(AND(ALT[[#This Row],[DATE]]&gt;=DATE(2023,6,1),ALT[[#This Row],[DATE]]&lt;=DATE(2024,5,31)),"Y","N")</f>
        <v>N</v>
      </c>
      <c r="Q1230" t="str">
        <f>LEFT(ALT[[#This Row],[DATEMTH]],4)</f>
        <v>2018</v>
      </c>
    </row>
    <row r="1231" spans="1:17" x14ac:dyDescent="0.25">
      <c r="A1231" t="s">
        <v>34</v>
      </c>
      <c r="B1231" t="s">
        <v>110</v>
      </c>
      <c r="C1231" t="s">
        <v>20</v>
      </c>
      <c r="D1231" t="s">
        <v>17</v>
      </c>
      <c r="E1231" s="14">
        <v>6680141.1585329911</v>
      </c>
      <c r="F1231" s="14">
        <v>24552042.91914707</v>
      </c>
      <c r="G1231" s="13">
        <v>0.27208086840396645</v>
      </c>
      <c r="H1231" s="12">
        <v>-33397783.220000003</v>
      </c>
      <c r="I1231" s="12">
        <v>-9.0868978612650189</v>
      </c>
      <c r="J1231" t="s">
        <v>25</v>
      </c>
      <c r="K1231" s="14">
        <v>955816.9819879994</v>
      </c>
      <c r="L1231" s="14">
        <v>6680141.1585329976</v>
      </c>
      <c r="M1231" s="13">
        <v>0.14308335098085009</v>
      </c>
      <c r="N1231" s="12">
        <v>-1.3001837960105187</v>
      </c>
      <c r="O1231" s="2">
        <f>DATE(LEFT(ALT[[#This Row],[DATEMTH]],4),RIGHT(ALT[[#This Row],[DATEMTH]],2),1)</f>
        <v>43344</v>
      </c>
      <c r="P1231" t="str">
        <f>IF(AND(ALT[[#This Row],[DATE]]&gt;=DATE(2023,6,1),ALT[[#This Row],[DATE]]&lt;=DATE(2024,5,31)),"Y","N")</f>
        <v>N</v>
      </c>
      <c r="Q1231" t="str">
        <f>LEFT(ALT[[#This Row],[DATEMTH]],4)</f>
        <v>2018</v>
      </c>
    </row>
    <row r="1232" spans="1:17" x14ac:dyDescent="0.25">
      <c r="A1232" t="s">
        <v>34</v>
      </c>
      <c r="B1232" t="s">
        <v>110</v>
      </c>
      <c r="C1232" t="s">
        <v>20</v>
      </c>
      <c r="D1232" t="s">
        <v>17</v>
      </c>
      <c r="E1232" s="14">
        <v>6680141.1585329911</v>
      </c>
      <c r="F1232" s="14">
        <v>24552042.91914707</v>
      </c>
      <c r="G1232" s="13">
        <v>0.27208086840396645</v>
      </c>
      <c r="H1232" s="12">
        <v>-33397783.220000003</v>
      </c>
      <c r="I1232" s="12">
        <v>-9.0868978612650189</v>
      </c>
      <c r="J1232" t="s">
        <v>16</v>
      </c>
      <c r="K1232" s="14">
        <v>2535170.6454579998</v>
      </c>
      <c r="L1232" s="14">
        <v>6680141.1585329976</v>
      </c>
      <c r="M1232" s="13">
        <v>0.37950854410009799</v>
      </c>
      <c r="N1232" s="12">
        <v>-3.4485553777149813</v>
      </c>
      <c r="O1232" s="2">
        <f>DATE(LEFT(ALT[[#This Row],[DATEMTH]],4),RIGHT(ALT[[#This Row],[DATEMTH]],2),1)</f>
        <v>43344</v>
      </c>
      <c r="P1232" t="str">
        <f>IF(AND(ALT[[#This Row],[DATE]]&gt;=DATE(2023,6,1),ALT[[#This Row],[DATE]]&lt;=DATE(2024,5,31)),"Y","N")</f>
        <v>N</v>
      </c>
      <c r="Q1232" t="str">
        <f>LEFT(ALT[[#This Row],[DATEMTH]],4)</f>
        <v>2018</v>
      </c>
    </row>
    <row r="1233" spans="1:17" x14ac:dyDescent="0.25">
      <c r="A1233" t="s">
        <v>34</v>
      </c>
      <c r="B1233" t="s">
        <v>110</v>
      </c>
      <c r="C1233" t="s">
        <v>20</v>
      </c>
      <c r="D1233" t="s">
        <v>17</v>
      </c>
      <c r="E1233" s="14">
        <v>6680141.1585329911</v>
      </c>
      <c r="F1233" s="14">
        <v>24552042.91914707</v>
      </c>
      <c r="G1233" s="13">
        <v>0.27208086840396645</v>
      </c>
      <c r="H1233" s="12">
        <v>-33397783.220000003</v>
      </c>
      <c r="I1233" s="12">
        <v>-9.0868978612650189</v>
      </c>
      <c r="J1233" t="s">
        <v>26</v>
      </c>
      <c r="K1233" s="14">
        <v>367072.88174500008</v>
      </c>
      <c r="L1233" s="14">
        <v>6680141.1585329976</v>
      </c>
      <c r="M1233" s="13">
        <v>5.4949869027260449E-2</v>
      </c>
      <c r="N1233" s="12">
        <v>-0.49932384734060586</v>
      </c>
      <c r="O1233" s="2">
        <f>DATE(LEFT(ALT[[#This Row],[DATEMTH]],4),RIGHT(ALT[[#This Row],[DATEMTH]],2),1)</f>
        <v>43344</v>
      </c>
      <c r="P1233" t="str">
        <f>IF(AND(ALT[[#This Row],[DATE]]&gt;=DATE(2023,6,1),ALT[[#This Row],[DATE]]&lt;=DATE(2024,5,31)),"Y","N")</f>
        <v>N</v>
      </c>
      <c r="Q1233" t="str">
        <f>LEFT(ALT[[#This Row],[DATEMTH]],4)</f>
        <v>2018</v>
      </c>
    </row>
    <row r="1234" spans="1:17" x14ac:dyDescent="0.25">
      <c r="A1234" t="s">
        <v>34</v>
      </c>
      <c r="B1234" t="s">
        <v>110</v>
      </c>
      <c r="C1234" t="s">
        <v>15</v>
      </c>
      <c r="D1234" t="s">
        <v>23</v>
      </c>
      <c r="E1234" s="14">
        <v>4595335.6568569979</v>
      </c>
      <c r="F1234" s="14">
        <v>24552042.91914707</v>
      </c>
      <c r="G1234" s="13">
        <v>0.18716714010276084</v>
      </c>
      <c r="H1234" s="12">
        <v>-6766657.0099999998</v>
      </c>
      <c r="I1234" s="12">
        <v>-1.2664958406179987</v>
      </c>
      <c r="J1234" t="s">
        <v>24</v>
      </c>
      <c r="K1234" s="14">
        <v>1972107.066026001</v>
      </c>
      <c r="L1234" s="14">
        <v>4595335.6568570007</v>
      </c>
      <c r="M1234" s="13">
        <v>0.42915408433403363</v>
      </c>
      <c r="N1234" s="12">
        <v>-0.54352186279327941</v>
      </c>
      <c r="O1234" s="2">
        <f>DATE(LEFT(ALT[[#This Row],[DATEMTH]],4),RIGHT(ALT[[#This Row],[DATEMTH]],2),1)</f>
        <v>43344</v>
      </c>
      <c r="P1234" t="str">
        <f>IF(AND(ALT[[#This Row],[DATE]]&gt;=DATE(2023,6,1),ALT[[#This Row],[DATE]]&lt;=DATE(2024,5,31)),"Y","N")</f>
        <v>N</v>
      </c>
      <c r="Q1234" t="str">
        <f>LEFT(ALT[[#This Row],[DATEMTH]],4)</f>
        <v>2018</v>
      </c>
    </row>
    <row r="1235" spans="1:17" x14ac:dyDescent="0.25">
      <c r="A1235" t="s">
        <v>34</v>
      </c>
      <c r="B1235" t="s">
        <v>110</v>
      </c>
      <c r="C1235" t="s">
        <v>15</v>
      </c>
      <c r="D1235" t="s">
        <v>23</v>
      </c>
      <c r="E1235" s="14">
        <v>4595335.6568569979</v>
      </c>
      <c r="F1235" s="14">
        <v>24552042.91914707</v>
      </c>
      <c r="G1235" s="13">
        <v>0.18716714010276084</v>
      </c>
      <c r="H1235" s="12">
        <v>-6766657.0099999998</v>
      </c>
      <c r="I1235" s="12">
        <v>-1.2664958406179987</v>
      </c>
      <c r="J1235" t="s">
        <v>16</v>
      </c>
      <c r="K1235" s="14">
        <v>1458668.6304130005</v>
      </c>
      <c r="L1235" s="14">
        <v>4595335.6568570007</v>
      </c>
      <c r="M1235" s="13">
        <v>0.3174237399255973</v>
      </c>
      <c r="N1235" s="12">
        <v>-0.40201584632917836</v>
      </c>
      <c r="O1235" s="2">
        <f>DATE(LEFT(ALT[[#This Row],[DATEMTH]],4),RIGHT(ALT[[#This Row],[DATEMTH]],2),1)</f>
        <v>43344</v>
      </c>
      <c r="P1235" t="str">
        <f>IF(AND(ALT[[#This Row],[DATE]]&gt;=DATE(2023,6,1),ALT[[#This Row],[DATE]]&lt;=DATE(2024,5,31)),"Y","N")</f>
        <v>N</v>
      </c>
      <c r="Q1235" t="str">
        <f>LEFT(ALT[[#This Row],[DATEMTH]],4)</f>
        <v>2018</v>
      </c>
    </row>
    <row r="1236" spans="1:17" x14ac:dyDescent="0.25">
      <c r="A1236" t="s">
        <v>34</v>
      </c>
      <c r="B1236" t="s">
        <v>110</v>
      </c>
      <c r="C1236" t="s">
        <v>15</v>
      </c>
      <c r="D1236" t="s">
        <v>23</v>
      </c>
      <c r="E1236" s="14">
        <v>4595335.6568569979</v>
      </c>
      <c r="F1236" s="14">
        <v>24552042.91914707</v>
      </c>
      <c r="G1236" s="13">
        <v>0.18716714010276084</v>
      </c>
      <c r="H1236" s="12">
        <v>-6766657.0099999998</v>
      </c>
      <c r="I1236" s="12">
        <v>-1.2664958406179987</v>
      </c>
      <c r="J1236" t="s">
        <v>25</v>
      </c>
      <c r="K1236" s="14">
        <v>641113.71102299949</v>
      </c>
      <c r="L1236" s="14">
        <v>4595335.6568570007</v>
      </c>
      <c r="M1236" s="13">
        <v>0.13951401135765823</v>
      </c>
      <c r="N1236" s="12">
        <v>-0.17669391509240637</v>
      </c>
      <c r="O1236" s="2">
        <f>DATE(LEFT(ALT[[#This Row],[DATEMTH]],4),RIGHT(ALT[[#This Row],[DATEMTH]],2),1)</f>
        <v>43344</v>
      </c>
      <c r="P1236" t="str">
        <f>IF(AND(ALT[[#This Row],[DATE]]&gt;=DATE(2023,6,1),ALT[[#This Row],[DATE]]&lt;=DATE(2024,5,31)),"Y","N")</f>
        <v>N</v>
      </c>
      <c r="Q1236" t="str">
        <f>LEFT(ALT[[#This Row],[DATEMTH]],4)</f>
        <v>2018</v>
      </c>
    </row>
    <row r="1237" spans="1:17" x14ac:dyDescent="0.25">
      <c r="A1237" t="s">
        <v>34</v>
      </c>
      <c r="B1237" t="s">
        <v>110</v>
      </c>
      <c r="C1237" t="s">
        <v>15</v>
      </c>
      <c r="D1237" t="s">
        <v>23</v>
      </c>
      <c r="E1237" s="14">
        <v>4595335.6568569979</v>
      </c>
      <c r="F1237" s="14">
        <v>24552042.91914707</v>
      </c>
      <c r="G1237" s="13">
        <v>0.18716714010276084</v>
      </c>
      <c r="H1237" s="12">
        <v>-6766657.0099999998</v>
      </c>
      <c r="I1237" s="12">
        <v>-1.2664958406179987</v>
      </c>
      <c r="J1237" t="s">
        <v>26</v>
      </c>
      <c r="K1237" s="14">
        <v>523446.24939499982</v>
      </c>
      <c r="L1237" s="14">
        <v>4595335.6568570007</v>
      </c>
      <c r="M1237" s="13">
        <v>0.11390816438271086</v>
      </c>
      <c r="N1237" s="12">
        <v>-0.14426421640313455</v>
      </c>
      <c r="O1237" s="2">
        <f>DATE(LEFT(ALT[[#This Row],[DATEMTH]],4),RIGHT(ALT[[#This Row],[DATEMTH]],2),1)</f>
        <v>43344</v>
      </c>
      <c r="P1237" t="str">
        <f>IF(AND(ALT[[#This Row],[DATE]]&gt;=DATE(2023,6,1),ALT[[#This Row],[DATE]]&lt;=DATE(2024,5,31)),"Y","N")</f>
        <v>N</v>
      </c>
      <c r="Q1237" t="str">
        <f>LEFT(ALT[[#This Row],[DATEMTH]],4)</f>
        <v>2018</v>
      </c>
    </row>
    <row r="1238" spans="1:17" x14ac:dyDescent="0.25">
      <c r="A1238" t="s">
        <v>34</v>
      </c>
      <c r="B1238" t="s">
        <v>110</v>
      </c>
      <c r="C1238" t="s">
        <v>18</v>
      </c>
      <c r="D1238" t="s">
        <v>23</v>
      </c>
      <c r="E1238" s="14">
        <v>6881071.3883509915</v>
      </c>
      <c r="F1238" s="14">
        <v>24552042.91914707</v>
      </c>
      <c r="G1238" s="13">
        <v>0.28026471813409637</v>
      </c>
      <c r="H1238" s="12">
        <v>-6766657.0099999998</v>
      </c>
      <c r="I1238" s="12">
        <v>-1.8964552196177573</v>
      </c>
      <c r="J1238" t="s">
        <v>25</v>
      </c>
      <c r="K1238" s="14">
        <v>716613.66049400019</v>
      </c>
      <c r="L1238" s="14">
        <v>6881071.3883510008</v>
      </c>
      <c r="M1238" s="13">
        <v>0.10414274464688143</v>
      </c>
      <c r="N1238" s="12">
        <v>-0.19750205167089754</v>
      </c>
      <c r="O1238" s="2">
        <f>DATE(LEFT(ALT[[#This Row],[DATEMTH]],4),RIGHT(ALT[[#This Row],[DATEMTH]],2),1)</f>
        <v>43344</v>
      </c>
      <c r="P1238" t="str">
        <f>IF(AND(ALT[[#This Row],[DATE]]&gt;=DATE(2023,6,1),ALT[[#This Row],[DATE]]&lt;=DATE(2024,5,31)),"Y","N")</f>
        <v>N</v>
      </c>
      <c r="Q1238" t="str">
        <f>LEFT(ALT[[#This Row],[DATEMTH]],4)</f>
        <v>2018</v>
      </c>
    </row>
    <row r="1239" spans="1:17" x14ac:dyDescent="0.25">
      <c r="A1239" t="s">
        <v>34</v>
      </c>
      <c r="B1239" t="s">
        <v>110</v>
      </c>
      <c r="C1239" t="s">
        <v>18</v>
      </c>
      <c r="D1239" t="s">
        <v>23</v>
      </c>
      <c r="E1239" s="14">
        <v>6881071.3883509915</v>
      </c>
      <c r="F1239" s="14">
        <v>24552042.91914707</v>
      </c>
      <c r="G1239" s="13">
        <v>0.28026471813409637</v>
      </c>
      <c r="H1239" s="12">
        <v>-6766657.0099999998</v>
      </c>
      <c r="I1239" s="12">
        <v>-1.8964552196177573</v>
      </c>
      <c r="J1239" t="s">
        <v>16</v>
      </c>
      <c r="K1239" s="14">
        <v>2653710.2198510012</v>
      </c>
      <c r="L1239" s="14">
        <v>6881071.3883510008</v>
      </c>
      <c r="M1239" s="13">
        <v>0.38565363881320575</v>
      </c>
      <c r="N1239" s="12">
        <v>-0.73137485629188537</v>
      </c>
      <c r="O1239" s="2">
        <f>DATE(LEFT(ALT[[#This Row],[DATEMTH]],4),RIGHT(ALT[[#This Row],[DATEMTH]],2),1)</f>
        <v>43344</v>
      </c>
      <c r="P1239" t="str">
        <f>IF(AND(ALT[[#This Row],[DATE]]&gt;=DATE(2023,6,1),ALT[[#This Row],[DATE]]&lt;=DATE(2024,5,31)),"Y","N")</f>
        <v>N</v>
      </c>
      <c r="Q1239" t="str">
        <f>LEFT(ALT[[#This Row],[DATEMTH]],4)</f>
        <v>2018</v>
      </c>
    </row>
    <row r="1240" spans="1:17" x14ac:dyDescent="0.25">
      <c r="A1240" t="s">
        <v>34</v>
      </c>
      <c r="B1240" t="s">
        <v>110</v>
      </c>
      <c r="C1240" t="s">
        <v>18</v>
      </c>
      <c r="D1240" t="s">
        <v>23</v>
      </c>
      <c r="E1240" s="14">
        <v>6881071.3883509915</v>
      </c>
      <c r="F1240" s="14">
        <v>24552042.91914707</v>
      </c>
      <c r="G1240" s="13">
        <v>0.28026471813409637</v>
      </c>
      <c r="H1240" s="12">
        <v>-6766657.0099999998</v>
      </c>
      <c r="I1240" s="12">
        <v>-1.8964552196177573</v>
      </c>
      <c r="J1240" t="s">
        <v>24</v>
      </c>
      <c r="K1240" s="14">
        <v>2224000.416373</v>
      </c>
      <c r="L1240" s="14">
        <v>6881071.3883510008</v>
      </c>
      <c r="M1240" s="13">
        <v>0.32320554327310441</v>
      </c>
      <c r="N1240" s="12">
        <v>-0.61294483954967183</v>
      </c>
      <c r="O1240" s="2">
        <f>DATE(LEFT(ALT[[#This Row],[DATEMTH]],4),RIGHT(ALT[[#This Row],[DATEMTH]],2),1)</f>
        <v>43344</v>
      </c>
      <c r="P1240" t="str">
        <f>IF(AND(ALT[[#This Row],[DATE]]&gt;=DATE(2023,6,1),ALT[[#This Row],[DATE]]&lt;=DATE(2024,5,31)),"Y","N")</f>
        <v>N</v>
      </c>
      <c r="Q1240" t="str">
        <f>LEFT(ALT[[#This Row],[DATEMTH]],4)</f>
        <v>2018</v>
      </c>
    </row>
    <row r="1241" spans="1:17" x14ac:dyDescent="0.25">
      <c r="A1241" t="s">
        <v>34</v>
      </c>
      <c r="B1241" t="s">
        <v>110</v>
      </c>
      <c r="C1241" t="s">
        <v>18</v>
      </c>
      <c r="D1241" t="s">
        <v>23</v>
      </c>
      <c r="E1241" s="14">
        <v>6881071.3883509915</v>
      </c>
      <c r="F1241" s="14">
        <v>24552042.91914707</v>
      </c>
      <c r="G1241" s="13">
        <v>0.28026471813409637</v>
      </c>
      <c r="H1241" s="12">
        <v>-6766657.0099999998</v>
      </c>
      <c r="I1241" s="12">
        <v>-1.8964552196177573</v>
      </c>
      <c r="J1241" t="s">
        <v>26</v>
      </c>
      <c r="K1241" s="14">
        <v>1286747.0916330006</v>
      </c>
      <c r="L1241" s="14">
        <v>6881071.3883510008</v>
      </c>
      <c r="M1241" s="13">
        <v>0.18699807326680856</v>
      </c>
      <c r="N1241" s="12">
        <v>-0.35463347210530288</v>
      </c>
      <c r="O1241" s="2">
        <f>DATE(LEFT(ALT[[#This Row],[DATEMTH]],4),RIGHT(ALT[[#This Row],[DATEMTH]],2),1)</f>
        <v>43344</v>
      </c>
      <c r="P1241" t="str">
        <f>IF(AND(ALT[[#This Row],[DATE]]&gt;=DATE(2023,6,1),ALT[[#This Row],[DATE]]&lt;=DATE(2024,5,31)),"Y","N")</f>
        <v>N</v>
      </c>
      <c r="Q1241" t="str">
        <f>LEFT(ALT[[#This Row],[DATEMTH]],4)</f>
        <v>2018</v>
      </c>
    </row>
    <row r="1242" spans="1:17" x14ac:dyDescent="0.25">
      <c r="A1242" t="s">
        <v>34</v>
      </c>
      <c r="B1242" t="s">
        <v>110</v>
      </c>
      <c r="C1242" t="s">
        <v>19</v>
      </c>
      <c r="D1242" t="s">
        <v>23</v>
      </c>
      <c r="E1242" s="14">
        <v>6395494.7154060071</v>
      </c>
      <c r="F1242" s="14">
        <v>24552042.91914707</v>
      </c>
      <c r="G1242" s="13">
        <v>0.26048727335917282</v>
      </c>
      <c r="H1242" s="12">
        <v>-6766657.0099999998</v>
      </c>
      <c r="I1242" s="12">
        <v>-1.762628034291633</v>
      </c>
      <c r="J1242" t="s">
        <v>25</v>
      </c>
      <c r="K1242" s="14">
        <v>4400494.0042050015</v>
      </c>
      <c r="L1242" s="14">
        <v>6395494.7154060025</v>
      </c>
      <c r="M1242" s="13">
        <v>0.68806154957875632</v>
      </c>
      <c r="N1242" s="12">
        <v>-1.2127965766056581</v>
      </c>
      <c r="O1242" s="2">
        <f>DATE(LEFT(ALT[[#This Row],[DATEMTH]],4),RIGHT(ALT[[#This Row],[DATEMTH]],2),1)</f>
        <v>43344</v>
      </c>
      <c r="P1242" t="str">
        <f>IF(AND(ALT[[#This Row],[DATE]]&gt;=DATE(2023,6,1),ALT[[#This Row],[DATE]]&lt;=DATE(2024,5,31)),"Y","N")</f>
        <v>N</v>
      </c>
      <c r="Q1242" t="str">
        <f>LEFT(ALT[[#This Row],[DATEMTH]],4)</f>
        <v>2018</v>
      </c>
    </row>
    <row r="1243" spans="1:17" x14ac:dyDescent="0.25">
      <c r="A1243" t="s">
        <v>34</v>
      </c>
      <c r="B1243" t="s">
        <v>110</v>
      </c>
      <c r="C1243" t="s">
        <v>19</v>
      </c>
      <c r="D1243" t="s">
        <v>23</v>
      </c>
      <c r="E1243" s="14">
        <v>6395494.7154060071</v>
      </c>
      <c r="F1243" s="14">
        <v>24552042.91914707</v>
      </c>
      <c r="G1243" s="13">
        <v>0.26048727335917282</v>
      </c>
      <c r="H1243" s="12">
        <v>-6766657.0099999998</v>
      </c>
      <c r="I1243" s="12">
        <v>-1.762628034291633</v>
      </c>
      <c r="J1243" t="s">
        <v>24</v>
      </c>
      <c r="K1243" s="14">
        <v>1812627.0712940013</v>
      </c>
      <c r="L1243" s="14">
        <v>6395494.7154060025</v>
      </c>
      <c r="M1243" s="13">
        <v>0.28342249535873959</v>
      </c>
      <c r="N1243" s="12">
        <v>-0.49956843586820465</v>
      </c>
      <c r="O1243" s="2">
        <f>DATE(LEFT(ALT[[#This Row],[DATEMTH]],4),RIGHT(ALT[[#This Row],[DATEMTH]],2),1)</f>
        <v>43344</v>
      </c>
      <c r="P1243" t="str">
        <f>IF(AND(ALT[[#This Row],[DATE]]&gt;=DATE(2023,6,1),ALT[[#This Row],[DATE]]&lt;=DATE(2024,5,31)),"Y","N")</f>
        <v>N</v>
      </c>
      <c r="Q1243" t="str">
        <f>LEFT(ALT[[#This Row],[DATEMTH]],4)</f>
        <v>2018</v>
      </c>
    </row>
    <row r="1244" spans="1:17" x14ac:dyDescent="0.25">
      <c r="A1244" t="s">
        <v>34</v>
      </c>
      <c r="B1244" t="s">
        <v>110</v>
      </c>
      <c r="C1244" t="s">
        <v>19</v>
      </c>
      <c r="D1244" t="s">
        <v>23</v>
      </c>
      <c r="E1244" s="14">
        <v>6395494.7154060071</v>
      </c>
      <c r="F1244" s="14">
        <v>24552042.91914707</v>
      </c>
      <c r="G1244" s="13">
        <v>0.26048727335917282</v>
      </c>
      <c r="H1244" s="12">
        <v>-6766657.0099999998</v>
      </c>
      <c r="I1244" s="12">
        <v>-1.762628034291633</v>
      </c>
      <c r="J1244" t="s">
        <v>26</v>
      </c>
      <c r="K1244" s="14">
        <v>180870.58064499989</v>
      </c>
      <c r="L1244" s="14">
        <v>6395494.7154060025</v>
      </c>
      <c r="M1244" s="13">
        <v>2.8280936611409235E-2</v>
      </c>
      <c r="N1244" s="12">
        <v>-4.9848771707294535E-2</v>
      </c>
      <c r="O1244" s="2">
        <f>DATE(LEFT(ALT[[#This Row],[DATEMTH]],4),RIGHT(ALT[[#This Row],[DATEMTH]],2),1)</f>
        <v>43344</v>
      </c>
      <c r="P1244" t="str">
        <f>IF(AND(ALT[[#This Row],[DATE]]&gt;=DATE(2023,6,1),ALT[[#This Row],[DATE]]&lt;=DATE(2024,5,31)),"Y","N")</f>
        <v>N</v>
      </c>
      <c r="Q1244" t="str">
        <f>LEFT(ALT[[#This Row],[DATEMTH]],4)</f>
        <v>2018</v>
      </c>
    </row>
    <row r="1245" spans="1:17" x14ac:dyDescent="0.25">
      <c r="A1245" t="s">
        <v>34</v>
      </c>
      <c r="B1245" t="s">
        <v>110</v>
      </c>
      <c r="C1245" t="s">
        <v>19</v>
      </c>
      <c r="D1245" t="s">
        <v>23</v>
      </c>
      <c r="E1245" s="14">
        <v>6395494.7154060071</v>
      </c>
      <c r="F1245" s="14">
        <v>24552042.91914707</v>
      </c>
      <c r="G1245" s="13">
        <v>0.26048727335917282</v>
      </c>
      <c r="H1245" s="12">
        <v>-6766657.0099999998</v>
      </c>
      <c r="I1245" s="12">
        <v>-1.762628034291633</v>
      </c>
      <c r="J1245" t="s">
        <v>16</v>
      </c>
      <c r="K1245" s="14">
        <v>1503.0592620000004</v>
      </c>
      <c r="L1245" s="14">
        <v>6395494.7154060025</v>
      </c>
      <c r="M1245" s="13">
        <v>2.3501845109484738E-4</v>
      </c>
      <c r="N1245" s="12">
        <v>-4.142501104755751E-4</v>
      </c>
      <c r="O1245" s="2">
        <f>DATE(LEFT(ALT[[#This Row],[DATEMTH]],4),RIGHT(ALT[[#This Row],[DATEMTH]],2),1)</f>
        <v>43344</v>
      </c>
      <c r="P1245" t="str">
        <f>IF(AND(ALT[[#This Row],[DATE]]&gt;=DATE(2023,6,1),ALT[[#This Row],[DATE]]&lt;=DATE(2024,5,31)),"Y","N")</f>
        <v>N</v>
      </c>
      <c r="Q1245" t="str">
        <f>LEFT(ALT[[#This Row],[DATEMTH]],4)</f>
        <v>2018</v>
      </c>
    </row>
    <row r="1246" spans="1:17" x14ac:dyDescent="0.25">
      <c r="A1246" t="s">
        <v>34</v>
      </c>
      <c r="B1246" t="s">
        <v>110</v>
      </c>
      <c r="C1246" t="s">
        <v>20</v>
      </c>
      <c r="D1246" t="s">
        <v>23</v>
      </c>
      <c r="E1246" s="14">
        <v>6680141.1585329911</v>
      </c>
      <c r="F1246" s="14">
        <v>24552042.91914707</v>
      </c>
      <c r="G1246" s="13">
        <v>0.27208086840396645</v>
      </c>
      <c r="H1246" s="12">
        <v>-6766657.0099999998</v>
      </c>
      <c r="I1246" s="12">
        <v>-1.8410779154725871</v>
      </c>
      <c r="J1246" t="s">
        <v>26</v>
      </c>
      <c r="K1246" s="14">
        <v>367072.88174500008</v>
      </c>
      <c r="L1246" s="14">
        <v>6680141.1585329976</v>
      </c>
      <c r="M1246" s="13">
        <v>5.4949869027260449E-2</v>
      </c>
      <c r="N1246" s="12">
        <v>-0.10116699032420035</v>
      </c>
      <c r="O1246" s="2">
        <f>DATE(LEFT(ALT[[#This Row],[DATEMTH]],4),RIGHT(ALT[[#This Row],[DATEMTH]],2),1)</f>
        <v>43344</v>
      </c>
      <c r="P1246" t="str">
        <f>IF(AND(ALT[[#This Row],[DATE]]&gt;=DATE(2023,6,1),ALT[[#This Row],[DATE]]&lt;=DATE(2024,5,31)),"Y","N")</f>
        <v>N</v>
      </c>
      <c r="Q1246" t="str">
        <f>LEFT(ALT[[#This Row],[DATEMTH]],4)</f>
        <v>2018</v>
      </c>
    </row>
    <row r="1247" spans="1:17" x14ac:dyDescent="0.25">
      <c r="A1247" t="s">
        <v>34</v>
      </c>
      <c r="B1247" t="s">
        <v>110</v>
      </c>
      <c r="C1247" t="s">
        <v>20</v>
      </c>
      <c r="D1247" t="s">
        <v>23</v>
      </c>
      <c r="E1247" s="14">
        <v>6680141.1585329911</v>
      </c>
      <c r="F1247" s="14">
        <v>24552042.91914707</v>
      </c>
      <c r="G1247" s="13">
        <v>0.27208086840396645</v>
      </c>
      <c r="H1247" s="12">
        <v>-6766657.0099999998</v>
      </c>
      <c r="I1247" s="12">
        <v>-1.8410779154725871</v>
      </c>
      <c r="J1247" t="s">
        <v>24</v>
      </c>
      <c r="K1247" s="14">
        <v>2822080.6493419986</v>
      </c>
      <c r="L1247" s="14">
        <v>6680141.1585329976</v>
      </c>
      <c r="M1247" s="13">
        <v>0.42245823589179154</v>
      </c>
      <c r="N1247" s="12">
        <v>-0.77777852830988603</v>
      </c>
      <c r="O1247" s="2">
        <f>DATE(LEFT(ALT[[#This Row],[DATEMTH]],4),RIGHT(ALT[[#This Row],[DATEMTH]],2),1)</f>
        <v>43344</v>
      </c>
      <c r="P1247" t="str">
        <f>IF(AND(ALT[[#This Row],[DATE]]&gt;=DATE(2023,6,1),ALT[[#This Row],[DATE]]&lt;=DATE(2024,5,31)),"Y","N")</f>
        <v>N</v>
      </c>
      <c r="Q1247" t="str">
        <f>LEFT(ALT[[#This Row],[DATEMTH]],4)</f>
        <v>2018</v>
      </c>
    </row>
    <row r="1248" spans="1:17" x14ac:dyDescent="0.25">
      <c r="A1248" t="s">
        <v>34</v>
      </c>
      <c r="B1248" t="s">
        <v>110</v>
      </c>
      <c r="C1248" t="s">
        <v>20</v>
      </c>
      <c r="D1248" t="s">
        <v>23</v>
      </c>
      <c r="E1248" s="14">
        <v>6680141.1585329911</v>
      </c>
      <c r="F1248" s="14">
        <v>24552042.91914707</v>
      </c>
      <c r="G1248" s="13">
        <v>0.27208086840396645</v>
      </c>
      <c r="H1248" s="12">
        <v>-6766657.0099999998</v>
      </c>
      <c r="I1248" s="12">
        <v>-1.8410779154725871</v>
      </c>
      <c r="J1248" t="s">
        <v>25</v>
      </c>
      <c r="K1248" s="14">
        <v>955816.9819879994</v>
      </c>
      <c r="L1248" s="14">
        <v>6680141.1585329976</v>
      </c>
      <c r="M1248" s="13">
        <v>0.14308335098085009</v>
      </c>
      <c r="N1248" s="12">
        <v>-0.26342759756265605</v>
      </c>
      <c r="O1248" s="2">
        <f>DATE(LEFT(ALT[[#This Row],[DATEMTH]],4),RIGHT(ALT[[#This Row],[DATEMTH]],2),1)</f>
        <v>43344</v>
      </c>
      <c r="P1248" t="str">
        <f>IF(AND(ALT[[#This Row],[DATE]]&gt;=DATE(2023,6,1),ALT[[#This Row],[DATE]]&lt;=DATE(2024,5,31)),"Y","N")</f>
        <v>N</v>
      </c>
      <c r="Q1248" t="str">
        <f>LEFT(ALT[[#This Row],[DATEMTH]],4)</f>
        <v>2018</v>
      </c>
    </row>
    <row r="1249" spans="1:17" x14ac:dyDescent="0.25">
      <c r="A1249" t="s">
        <v>34</v>
      </c>
      <c r="B1249" t="s">
        <v>110</v>
      </c>
      <c r="C1249" t="s">
        <v>20</v>
      </c>
      <c r="D1249" t="s">
        <v>23</v>
      </c>
      <c r="E1249" s="14">
        <v>6680141.1585329911</v>
      </c>
      <c r="F1249" s="14">
        <v>24552042.91914707</v>
      </c>
      <c r="G1249" s="13">
        <v>0.27208086840396645</v>
      </c>
      <c r="H1249" s="12">
        <v>-6766657.0099999998</v>
      </c>
      <c r="I1249" s="12">
        <v>-1.8410779154725871</v>
      </c>
      <c r="J1249" t="s">
        <v>16</v>
      </c>
      <c r="K1249" s="14">
        <v>2535170.6454579998</v>
      </c>
      <c r="L1249" s="14">
        <v>6680141.1585329976</v>
      </c>
      <c r="M1249" s="13">
        <v>0.37950854410009799</v>
      </c>
      <c r="N1249" s="12">
        <v>-0.69870479927584483</v>
      </c>
      <c r="O1249" s="2">
        <f>DATE(LEFT(ALT[[#This Row],[DATEMTH]],4),RIGHT(ALT[[#This Row],[DATEMTH]],2),1)</f>
        <v>43344</v>
      </c>
      <c r="P1249" t="str">
        <f>IF(AND(ALT[[#This Row],[DATE]]&gt;=DATE(2023,6,1),ALT[[#This Row],[DATE]]&lt;=DATE(2024,5,31)),"Y","N")</f>
        <v>N</v>
      </c>
      <c r="Q1249" t="str">
        <f>LEFT(ALT[[#This Row],[DATEMTH]],4)</f>
        <v>2018</v>
      </c>
    </row>
    <row r="1250" spans="1:17" x14ac:dyDescent="0.25">
      <c r="A1250" t="s">
        <v>34</v>
      </c>
      <c r="B1250" t="s">
        <v>111</v>
      </c>
      <c r="C1250" t="s">
        <v>15</v>
      </c>
      <c r="D1250" t="s">
        <v>22</v>
      </c>
      <c r="E1250" s="14">
        <v>870929.0252829988</v>
      </c>
      <c r="F1250" s="14">
        <v>4695372.1142590009</v>
      </c>
      <c r="G1250" s="13">
        <v>0.18548668861369771</v>
      </c>
      <c r="H1250" s="12">
        <v>-8293625.1500000004</v>
      </c>
      <c r="I1250" s="12">
        <v>-1.538357065676782</v>
      </c>
      <c r="J1250" t="s">
        <v>26</v>
      </c>
      <c r="K1250" s="14">
        <v>93328.511123999982</v>
      </c>
      <c r="L1250" s="14">
        <v>870929.02528300008</v>
      </c>
      <c r="M1250" s="13">
        <v>0.10715972072887774</v>
      </c>
      <c r="N1250" s="12">
        <v>-0.16484991353921979</v>
      </c>
      <c r="O1250" s="2">
        <f>DATE(LEFT(ALT[[#This Row],[DATEMTH]],4),RIGHT(ALT[[#This Row],[DATEMTH]],2),1)</f>
        <v>43344</v>
      </c>
      <c r="P1250" t="str">
        <f>IF(AND(ALT[[#This Row],[DATE]]&gt;=DATE(2023,6,1),ALT[[#This Row],[DATE]]&lt;=DATE(2024,5,31)),"Y","N")</f>
        <v>N</v>
      </c>
      <c r="Q1250" t="str">
        <f>LEFT(ALT[[#This Row],[DATEMTH]],4)</f>
        <v>2018</v>
      </c>
    </row>
    <row r="1251" spans="1:17" x14ac:dyDescent="0.25">
      <c r="A1251" t="s">
        <v>34</v>
      </c>
      <c r="B1251" t="s">
        <v>111</v>
      </c>
      <c r="C1251" t="s">
        <v>15</v>
      </c>
      <c r="D1251" t="s">
        <v>22</v>
      </c>
      <c r="E1251" s="14">
        <v>870929.0252829988</v>
      </c>
      <c r="F1251" s="14">
        <v>4695372.1142590009</v>
      </c>
      <c r="G1251" s="13">
        <v>0.18548668861369771</v>
      </c>
      <c r="H1251" s="12">
        <v>-8293625.1500000004</v>
      </c>
      <c r="I1251" s="12">
        <v>-1.538357065676782</v>
      </c>
      <c r="J1251" t="s">
        <v>16</v>
      </c>
      <c r="K1251" s="14">
        <v>273402.54213100002</v>
      </c>
      <c r="L1251" s="14">
        <v>870929.02528300008</v>
      </c>
      <c r="M1251" s="13">
        <v>0.3139205769863514</v>
      </c>
      <c r="N1251" s="12">
        <v>-0.48292193766828589</v>
      </c>
      <c r="O1251" s="2">
        <f>DATE(LEFT(ALT[[#This Row],[DATEMTH]],4),RIGHT(ALT[[#This Row],[DATEMTH]],2),1)</f>
        <v>43344</v>
      </c>
      <c r="P1251" t="str">
        <f>IF(AND(ALT[[#This Row],[DATE]]&gt;=DATE(2023,6,1),ALT[[#This Row],[DATE]]&lt;=DATE(2024,5,31)),"Y","N")</f>
        <v>N</v>
      </c>
      <c r="Q1251" t="str">
        <f>LEFT(ALT[[#This Row],[DATEMTH]],4)</f>
        <v>2018</v>
      </c>
    </row>
    <row r="1252" spans="1:17" x14ac:dyDescent="0.25">
      <c r="A1252" t="s">
        <v>34</v>
      </c>
      <c r="B1252" t="s">
        <v>111</v>
      </c>
      <c r="C1252" t="s">
        <v>15</v>
      </c>
      <c r="D1252" t="s">
        <v>22</v>
      </c>
      <c r="E1252" s="14">
        <v>870929.0252829988</v>
      </c>
      <c r="F1252" s="14">
        <v>4695372.1142590009</v>
      </c>
      <c r="G1252" s="13">
        <v>0.18548668861369771</v>
      </c>
      <c r="H1252" s="12">
        <v>-8293625.1500000004</v>
      </c>
      <c r="I1252" s="12">
        <v>-1.538357065676782</v>
      </c>
      <c r="J1252" t="s">
        <v>25</v>
      </c>
      <c r="K1252" s="14">
        <v>117513.811413</v>
      </c>
      <c r="L1252" s="14">
        <v>870929.02528300008</v>
      </c>
      <c r="M1252" s="13">
        <v>0.1349292628923637</v>
      </c>
      <c r="N1252" s="12">
        <v>-0.20756938493702773</v>
      </c>
      <c r="O1252" s="2">
        <f>DATE(LEFT(ALT[[#This Row],[DATEMTH]],4),RIGHT(ALT[[#This Row],[DATEMTH]],2),1)</f>
        <v>43344</v>
      </c>
      <c r="P1252" t="str">
        <f>IF(AND(ALT[[#This Row],[DATE]]&gt;=DATE(2023,6,1),ALT[[#This Row],[DATE]]&lt;=DATE(2024,5,31)),"Y","N")</f>
        <v>N</v>
      </c>
      <c r="Q1252" t="str">
        <f>LEFT(ALT[[#This Row],[DATEMTH]],4)</f>
        <v>2018</v>
      </c>
    </row>
    <row r="1253" spans="1:17" x14ac:dyDescent="0.25">
      <c r="A1253" t="s">
        <v>34</v>
      </c>
      <c r="B1253" t="s">
        <v>111</v>
      </c>
      <c r="C1253" t="s">
        <v>15</v>
      </c>
      <c r="D1253" t="s">
        <v>22</v>
      </c>
      <c r="E1253" s="14">
        <v>870929.0252829988</v>
      </c>
      <c r="F1253" s="14">
        <v>4695372.1142590009</v>
      </c>
      <c r="G1253" s="13">
        <v>0.18548668861369771</v>
      </c>
      <c r="H1253" s="12">
        <v>-8293625.1500000004</v>
      </c>
      <c r="I1253" s="12">
        <v>-1.538357065676782</v>
      </c>
      <c r="J1253" t="s">
        <v>24</v>
      </c>
      <c r="K1253" s="14">
        <v>386684.16061500018</v>
      </c>
      <c r="L1253" s="14">
        <v>870929.02528300008</v>
      </c>
      <c r="M1253" s="13">
        <v>0.44399043939240723</v>
      </c>
      <c r="N1253" s="12">
        <v>-0.68301582953224871</v>
      </c>
      <c r="O1253" s="2">
        <f>DATE(LEFT(ALT[[#This Row],[DATEMTH]],4),RIGHT(ALT[[#This Row],[DATEMTH]],2),1)</f>
        <v>43344</v>
      </c>
      <c r="P1253" t="str">
        <f>IF(AND(ALT[[#This Row],[DATE]]&gt;=DATE(2023,6,1),ALT[[#This Row],[DATE]]&lt;=DATE(2024,5,31)),"Y","N")</f>
        <v>N</v>
      </c>
      <c r="Q1253" t="str">
        <f>LEFT(ALT[[#This Row],[DATEMTH]],4)</f>
        <v>2018</v>
      </c>
    </row>
    <row r="1254" spans="1:17" x14ac:dyDescent="0.25">
      <c r="A1254" t="s">
        <v>34</v>
      </c>
      <c r="B1254" t="s">
        <v>111</v>
      </c>
      <c r="C1254" t="s">
        <v>18</v>
      </c>
      <c r="D1254" t="s">
        <v>22</v>
      </c>
      <c r="E1254" s="14">
        <v>1125888.3484110001</v>
      </c>
      <c r="F1254" s="14">
        <v>4695372.1142590009</v>
      </c>
      <c r="G1254" s="13">
        <v>0.23978682008863139</v>
      </c>
      <c r="H1254" s="12">
        <v>-8293625.1500000004</v>
      </c>
      <c r="I1254" s="12">
        <v>-1.9887020017255987</v>
      </c>
      <c r="J1254" t="s">
        <v>26</v>
      </c>
      <c r="K1254" s="14">
        <v>204174.09087000004</v>
      </c>
      <c r="L1254" s="14">
        <v>1125888.3484110001</v>
      </c>
      <c r="M1254" s="13">
        <v>0.18134488305004404</v>
      </c>
      <c r="N1254" s="12">
        <v>-0.36064093192431718</v>
      </c>
      <c r="O1254" s="2">
        <f>DATE(LEFT(ALT[[#This Row],[DATEMTH]],4),RIGHT(ALT[[#This Row],[DATEMTH]],2),1)</f>
        <v>43344</v>
      </c>
      <c r="P1254" t="str">
        <f>IF(AND(ALT[[#This Row],[DATE]]&gt;=DATE(2023,6,1),ALT[[#This Row],[DATE]]&lt;=DATE(2024,5,31)),"Y","N")</f>
        <v>N</v>
      </c>
      <c r="Q1254" t="str">
        <f>LEFT(ALT[[#This Row],[DATEMTH]],4)</f>
        <v>2018</v>
      </c>
    </row>
    <row r="1255" spans="1:17" x14ac:dyDescent="0.25">
      <c r="A1255" t="s">
        <v>34</v>
      </c>
      <c r="B1255" t="s">
        <v>111</v>
      </c>
      <c r="C1255" t="s">
        <v>18</v>
      </c>
      <c r="D1255" t="s">
        <v>22</v>
      </c>
      <c r="E1255" s="14">
        <v>1125888.3484110001</v>
      </c>
      <c r="F1255" s="14">
        <v>4695372.1142590009</v>
      </c>
      <c r="G1255" s="13">
        <v>0.23978682008863139</v>
      </c>
      <c r="H1255" s="12">
        <v>-8293625.1500000004</v>
      </c>
      <c r="I1255" s="12">
        <v>-1.9887020017255987</v>
      </c>
      <c r="J1255" t="s">
        <v>16</v>
      </c>
      <c r="K1255" s="14">
        <v>434308.71257700009</v>
      </c>
      <c r="L1255" s="14">
        <v>1125888.3484110001</v>
      </c>
      <c r="M1255" s="13">
        <v>0.3857475860638872</v>
      </c>
      <c r="N1255" s="12">
        <v>-0.76713699656607015</v>
      </c>
      <c r="O1255" s="2">
        <f>DATE(LEFT(ALT[[#This Row],[DATEMTH]],4),RIGHT(ALT[[#This Row],[DATEMTH]],2),1)</f>
        <v>43344</v>
      </c>
      <c r="P1255" t="str">
        <f>IF(AND(ALT[[#This Row],[DATE]]&gt;=DATE(2023,6,1),ALT[[#This Row],[DATE]]&lt;=DATE(2024,5,31)),"Y","N")</f>
        <v>N</v>
      </c>
      <c r="Q1255" t="str">
        <f>LEFT(ALT[[#This Row],[DATEMTH]],4)</f>
        <v>2018</v>
      </c>
    </row>
    <row r="1256" spans="1:17" x14ac:dyDescent="0.25">
      <c r="A1256" t="s">
        <v>34</v>
      </c>
      <c r="B1256" t="s">
        <v>111</v>
      </c>
      <c r="C1256" t="s">
        <v>18</v>
      </c>
      <c r="D1256" t="s">
        <v>22</v>
      </c>
      <c r="E1256" s="14">
        <v>1125888.3484110001</v>
      </c>
      <c r="F1256" s="14">
        <v>4695372.1142590009</v>
      </c>
      <c r="G1256" s="13">
        <v>0.23978682008863139</v>
      </c>
      <c r="H1256" s="12">
        <v>-8293625.1500000004</v>
      </c>
      <c r="I1256" s="12">
        <v>-1.9887020017255987</v>
      </c>
      <c r="J1256" t="s">
        <v>24</v>
      </c>
      <c r="K1256" s="14">
        <v>378601.88311499998</v>
      </c>
      <c r="L1256" s="14">
        <v>1125888.3484110001</v>
      </c>
      <c r="M1256" s="13">
        <v>0.33626947436602583</v>
      </c>
      <c r="N1256" s="12">
        <v>-0.66873977679093044</v>
      </c>
      <c r="O1256" s="2">
        <f>DATE(LEFT(ALT[[#This Row],[DATEMTH]],4),RIGHT(ALT[[#This Row],[DATEMTH]],2),1)</f>
        <v>43344</v>
      </c>
      <c r="P1256" t="str">
        <f>IF(AND(ALT[[#This Row],[DATE]]&gt;=DATE(2023,6,1),ALT[[#This Row],[DATE]]&lt;=DATE(2024,5,31)),"Y","N")</f>
        <v>N</v>
      </c>
      <c r="Q1256" t="str">
        <f>LEFT(ALT[[#This Row],[DATEMTH]],4)</f>
        <v>2018</v>
      </c>
    </row>
    <row r="1257" spans="1:17" x14ac:dyDescent="0.25">
      <c r="A1257" t="s">
        <v>34</v>
      </c>
      <c r="B1257" t="s">
        <v>111</v>
      </c>
      <c r="C1257" t="s">
        <v>18</v>
      </c>
      <c r="D1257" t="s">
        <v>22</v>
      </c>
      <c r="E1257" s="14">
        <v>1125888.3484110001</v>
      </c>
      <c r="F1257" s="14">
        <v>4695372.1142590009</v>
      </c>
      <c r="G1257" s="13">
        <v>0.23978682008863139</v>
      </c>
      <c r="H1257" s="12">
        <v>-8293625.1500000004</v>
      </c>
      <c r="I1257" s="12">
        <v>-1.9887020017255987</v>
      </c>
      <c r="J1257" t="s">
        <v>25</v>
      </c>
      <c r="K1257" s="14">
        <v>108803.661849</v>
      </c>
      <c r="L1257" s="14">
        <v>1125888.3484110001</v>
      </c>
      <c r="M1257" s="13">
        <v>9.6638056520042911E-2</v>
      </c>
      <c r="N1257" s="12">
        <v>-0.19218429644428089</v>
      </c>
      <c r="O1257" s="2">
        <f>DATE(LEFT(ALT[[#This Row],[DATEMTH]],4),RIGHT(ALT[[#This Row],[DATEMTH]],2),1)</f>
        <v>43344</v>
      </c>
      <c r="P1257" t="str">
        <f>IF(AND(ALT[[#This Row],[DATE]]&gt;=DATE(2023,6,1),ALT[[#This Row],[DATE]]&lt;=DATE(2024,5,31)),"Y","N")</f>
        <v>N</v>
      </c>
      <c r="Q1257" t="str">
        <f>LEFT(ALT[[#This Row],[DATEMTH]],4)</f>
        <v>2018</v>
      </c>
    </row>
    <row r="1258" spans="1:17" x14ac:dyDescent="0.25">
      <c r="A1258" t="s">
        <v>34</v>
      </c>
      <c r="B1258" t="s">
        <v>111</v>
      </c>
      <c r="C1258" t="s">
        <v>19</v>
      </c>
      <c r="D1258" t="s">
        <v>22</v>
      </c>
      <c r="E1258" s="14">
        <v>1245521.1392389999</v>
      </c>
      <c r="F1258" s="14">
        <v>4695372.1142590009</v>
      </c>
      <c r="G1258" s="13">
        <v>0.26526569331035044</v>
      </c>
      <c r="H1258" s="12">
        <v>-8293625.1500000004</v>
      </c>
      <c r="I1258" s="12">
        <v>-2.2000142254709094</v>
      </c>
      <c r="J1258" t="s">
        <v>26</v>
      </c>
      <c r="K1258" s="14">
        <v>31366.314804000001</v>
      </c>
      <c r="L1258" s="14">
        <v>1245521.1392389999</v>
      </c>
      <c r="M1258" s="13">
        <v>2.5183285787637844E-2</v>
      </c>
      <c r="N1258" s="12">
        <v>-5.5403586976902633E-2</v>
      </c>
      <c r="O1258" s="2">
        <f>DATE(LEFT(ALT[[#This Row],[DATEMTH]],4),RIGHT(ALT[[#This Row],[DATEMTH]],2),1)</f>
        <v>43344</v>
      </c>
      <c r="P1258" t="str">
        <f>IF(AND(ALT[[#This Row],[DATE]]&gt;=DATE(2023,6,1),ALT[[#This Row],[DATE]]&lt;=DATE(2024,5,31)),"Y","N")</f>
        <v>N</v>
      </c>
      <c r="Q1258" t="str">
        <f>LEFT(ALT[[#This Row],[DATEMTH]],4)</f>
        <v>2018</v>
      </c>
    </row>
    <row r="1259" spans="1:17" x14ac:dyDescent="0.25">
      <c r="A1259" t="s">
        <v>34</v>
      </c>
      <c r="B1259" t="s">
        <v>111</v>
      </c>
      <c r="C1259" t="s">
        <v>19</v>
      </c>
      <c r="D1259" t="s">
        <v>22</v>
      </c>
      <c r="E1259" s="14">
        <v>1245521.1392389999</v>
      </c>
      <c r="F1259" s="14">
        <v>4695372.1142590009</v>
      </c>
      <c r="G1259" s="13">
        <v>0.26526569331035044</v>
      </c>
      <c r="H1259" s="12">
        <v>-8293625.1500000004</v>
      </c>
      <c r="I1259" s="12">
        <v>-2.2000142254709094</v>
      </c>
      <c r="J1259" t="s">
        <v>25</v>
      </c>
      <c r="K1259" s="14">
        <v>834835.92202099995</v>
      </c>
      <c r="L1259" s="14">
        <v>1245521.1392389999</v>
      </c>
      <c r="M1259" s="13">
        <v>0.67027037576501969</v>
      </c>
      <c r="N1259" s="12">
        <v>-1.4746043615947753</v>
      </c>
      <c r="O1259" s="2">
        <f>DATE(LEFT(ALT[[#This Row],[DATEMTH]],4),RIGHT(ALT[[#This Row],[DATEMTH]],2),1)</f>
        <v>43344</v>
      </c>
      <c r="P1259" t="str">
        <f>IF(AND(ALT[[#This Row],[DATE]]&gt;=DATE(2023,6,1),ALT[[#This Row],[DATE]]&lt;=DATE(2024,5,31)),"Y","N")</f>
        <v>N</v>
      </c>
      <c r="Q1259" t="str">
        <f>LEFT(ALT[[#This Row],[DATEMTH]],4)</f>
        <v>2018</v>
      </c>
    </row>
    <row r="1260" spans="1:17" x14ac:dyDescent="0.25">
      <c r="A1260" t="s">
        <v>34</v>
      </c>
      <c r="B1260" t="s">
        <v>111</v>
      </c>
      <c r="C1260" t="s">
        <v>19</v>
      </c>
      <c r="D1260" t="s">
        <v>22</v>
      </c>
      <c r="E1260" s="14">
        <v>1245521.1392389999</v>
      </c>
      <c r="F1260" s="14">
        <v>4695372.1142590009</v>
      </c>
      <c r="G1260" s="13">
        <v>0.26526569331035044</v>
      </c>
      <c r="H1260" s="12">
        <v>-8293625.1500000004</v>
      </c>
      <c r="I1260" s="12">
        <v>-2.2000142254709094</v>
      </c>
      <c r="J1260" t="s">
        <v>24</v>
      </c>
      <c r="K1260" s="14">
        <v>379056.27754600003</v>
      </c>
      <c r="L1260" s="14">
        <v>1245521.1392389999</v>
      </c>
      <c r="M1260" s="13">
        <v>0.30433548303933189</v>
      </c>
      <c r="N1260" s="12">
        <v>-0.66954239200209087</v>
      </c>
      <c r="O1260" s="2">
        <f>DATE(LEFT(ALT[[#This Row],[DATEMTH]],4),RIGHT(ALT[[#This Row],[DATEMTH]],2),1)</f>
        <v>43344</v>
      </c>
      <c r="P1260" t="str">
        <f>IF(AND(ALT[[#This Row],[DATE]]&gt;=DATE(2023,6,1),ALT[[#This Row],[DATE]]&lt;=DATE(2024,5,31)),"Y","N")</f>
        <v>N</v>
      </c>
      <c r="Q1260" t="str">
        <f>LEFT(ALT[[#This Row],[DATEMTH]],4)</f>
        <v>2018</v>
      </c>
    </row>
    <row r="1261" spans="1:17" x14ac:dyDescent="0.25">
      <c r="A1261" t="s">
        <v>34</v>
      </c>
      <c r="B1261" t="s">
        <v>111</v>
      </c>
      <c r="C1261" t="s">
        <v>19</v>
      </c>
      <c r="D1261" t="s">
        <v>22</v>
      </c>
      <c r="E1261" s="14">
        <v>1245521.1392389999</v>
      </c>
      <c r="F1261" s="14">
        <v>4695372.1142590009</v>
      </c>
      <c r="G1261" s="13">
        <v>0.26526569331035044</v>
      </c>
      <c r="H1261" s="12">
        <v>-8293625.1500000004</v>
      </c>
      <c r="I1261" s="12">
        <v>-2.2000142254709094</v>
      </c>
      <c r="J1261" t="s">
        <v>16</v>
      </c>
      <c r="K1261" s="14">
        <v>262.62486799999999</v>
      </c>
      <c r="L1261" s="14">
        <v>1245521.1392389999</v>
      </c>
      <c r="M1261" s="13">
        <v>2.1085540801054646E-4</v>
      </c>
      <c r="N1261" s="12">
        <v>-4.6388489714067497E-4</v>
      </c>
      <c r="O1261" s="2">
        <f>DATE(LEFT(ALT[[#This Row],[DATEMTH]],4),RIGHT(ALT[[#This Row],[DATEMTH]],2),1)</f>
        <v>43344</v>
      </c>
      <c r="P1261" t="str">
        <f>IF(AND(ALT[[#This Row],[DATE]]&gt;=DATE(2023,6,1),ALT[[#This Row],[DATE]]&lt;=DATE(2024,5,31)),"Y","N")</f>
        <v>N</v>
      </c>
      <c r="Q1261" t="str">
        <f>LEFT(ALT[[#This Row],[DATEMTH]],4)</f>
        <v>2018</v>
      </c>
    </row>
    <row r="1262" spans="1:17" x14ac:dyDescent="0.25">
      <c r="A1262" t="s">
        <v>34</v>
      </c>
      <c r="B1262" t="s">
        <v>111</v>
      </c>
      <c r="C1262" t="s">
        <v>20</v>
      </c>
      <c r="D1262" t="s">
        <v>22</v>
      </c>
      <c r="E1262" s="14">
        <v>1453033.6013260002</v>
      </c>
      <c r="F1262" s="14">
        <v>4695372.1142590009</v>
      </c>
      <c r="G1262" s="13">
        <v>0.30946079798731996</v>
      </c>
      <c r="H1262" s="12">
        <v>-8293625.1500000004</v>
      </c>
      <c r="I1262" s="12">
        <v>-2.5665518571267061</v>
      </c>
      <c r="J1262" t="s">
        <v>24</v>
      </c>
      <c r="K1262" s="14">
        <v>644626.80764399993</v>
      </c>
      <c r="L1262" s="14">
        <v>1453033.6013259999</v>
      </c>
      <c r="M1262" s="13">
        <v>0.44364205139903895</v>
      </c>
      <c r="N1262" s="12">
        <v>-1.138630330917705</v>
      </c>
      <c r="O1262" s="2">
        <f>DATE(LEFT(ALT[[#This Row],[DATEMTH]],4),RIGHT(ALT[[#This Row],[DATEMTH]],2),1)</f>
        <v>43344</v>
      </c>
      <c r="P1262" t="str">
        <f>IF(AND(ALT[[#This Row],[DATE]]&gt;=DATE(2023,6,1),ALT[[#This Row],[DATE]]&lt;=DATE(2024,5,31)),"Y","N")</f>
        <v>N</v>
      </c>
      <c r="Q1262" t="str">
        <f>LEFT(ALT[[#This Row],[DATEMTH]],4)</f>
        <v>2018</v>
      </c>
    </row>
    <row r="1263" spans="1:17" x14ac:dyDescent="0.25">
      <c r="A1263" t="s">
        <v>34</v>
      </c>
      <c r="B1263" t="s">
        <v>111</v>
      </c>
      <c r="C1263" t="s">
        <v>20</v>
      </c>
      <c r="D1263" t="s">
        <v>22</v>
      </c>
      <c r="E1263" s="14">
        <v>1453033.6013260002</v>
      </c>
      <c r="F1263" s="14">
        <v>4695372.1142590009</v>
      </c>
      <c r="G1263" s="13">
        <v>0.30946079798731996</v>
      </c>
      <c r="H1263" s="12">
        <v>-8293625.1500000004</v>
      </c>
      <c r="I1263" s="12">
        <v>-2.5665518571267061</v>
      </c>
      <c r="J1263" t="s">
        <v>25</v>
      </c>
      <c r="K1263" s="14">
        <v>190410.80155800001</v>
      </c>
      <c r="L1263" s="14">
        <v>1453033.6013259999</v>
      </c>
      <c r="M1263" s="13">
        <v>0.13104363270349437</v>
      </c>
      <c r="N1263" s="12">
        <v>-0.33633027887978345</v>
      </c>
      <c r="O1263" s="2">
        <f>DATE(LEFT(ALT[[#This Row],[DATEMTH]],4),RIGHT(ALT[[#This Row],[DATEMTH]],2),1)</f>
        <v>43344</v>
      </c>
      <c r="P1263" t="str">
        <f>IF(AND(ALT[[#This Row],[DATE]]&gt;=DATE(2023,6,1),ALT[[#This Row],[DATE]]&lt;=DATE(2024,5,31)),"Y","N")</f>
        <v>N</v>
      </c>
      <c r="Q1263" t="str">
        <f>LEFT(ALT[[#This Row],[DATEMTH]],4)</f>
        <v>2018</v>
      </c>
    </row>
    <row r="1264" spans="1:17" x14ac:dyDescent="0.25">
      <c r="A1264" t="s">
        <v>34</v>
      </c>
      <c r="B1264" t="s">
        <v>111</v>
      </c>
      <c r="C1264" t="s">
        <v>20</v>
      </c>
      <c r="D1264" t="s">
        <v>22</v>
      </c>
      <c r="E1264" s="14">
        <v>1453033.6013260002</v>
      </c>
      <c r="F1264" s="14">
        <v>4695372.1142590009</v>
      </c>
      <c r="G1264" s="13">
        <v>0.30946079798731996</v>
      </c>
      <c r="H1264" s="12">
        <v>-8293625.1500000004</v>
      </c>
      <c r="I1264" s="12">
        <v>-2.5665518571267061</v>
      </c>
      <c r="J1264" t="s">
        <v>16</v>
      </c>
      <c r="K1264" s="14">
        <v>542316.39722800022</v>
      </c>
      <c r="L1264" s="14">
        <v>1453033.6013259999</v>
      </c>
      <c r="M1264" s="13">
        <v>0.37323045849256109</v>
      </c>
      <c r="N1264" s="12">
        <v>-0.95791532638033461</v>
      </c>
      <c r="O1264" s="2">
        <f>DATE(LEFT(ALT[[#This Row],[DATEMTH]],4),RIGHT(ALT[[#This Row],[DATEMTH]],2),1)</f>
        <v>43344</v>
      </c>
      <c r="P1264" t="str">
        <f>IF(AND(ALT[[#This Row],[DATE]]&gt;=DATE(2023,6,1),ALT[[#This Row],[DATE]]&lt;=DATE(2024,5,31)),"Y","N")</f>
        <v>N</v>
      </c>
      <c r="Q1264" t="str">
        <f>LEFT(ALT[[#This Row],[DATEMTH]],4)</f>
        <v>2018</v>
      </c>
    </row>
    <row r="1265" spans="1:17" x14ac:dyDescent="0.25">
      <c r="A1265" t="s">
        <v>34</v>
      </c>
      <c r="B1265" t="s">
        <v>111</v>
      </c>
      <c r="C1265" t="s">
        <v>20</v>
      </c>
      <c r="D1265" t="s">
        <v>22</v>
      </c>
      <c r="E1265" s="14">
        <v>1453033.6013260002</v>
      </c>
      <c r="F1265" s="14">
        <v>4695372.1142590009</v>
      </c>
      <c r="G1265" s="13">
        <v>0.30946079798731996</v>
      </c>
      <c r="H1265" s="12">
        <v>-8293625.1500000004</v>
      </c>
      <c r="I1265" s="12">
        <v>-2.5665518571267061</v>
      </c>
      <c r="J1265" t="s">
        <v>26</v>
      </c>
      <c r="K1265" s="14">
        <v>75679.594895999995</v>
      </c>
      <c r="L1265" s="14">
        <v>1453033.6013259999</v>
      </c>
      <c r="M1265" s="13">
        <v>5.208385740490571E-2</v>
      </c>
      <c r="N1265" s="12">
        <v>-0.13367592094888328</v>
      </c>
      <c r="O1265" s="2">
        <f>DATE(LEFT(ALT[[#This Row],[DATEMTH]],4),RIGHT(ALT[[#This Row],[DATEMTH]],2),1)</f>
        <v>43344</v>
      </c>
      <c r="P1265" t="str">
        <f>IF(AND(ALT[[#This Row],[DATE]]&gt;=DATE(2023,6,1),ALT[[#This Row],[DATE]]&lt;=DATE(2024,5,31)),"Y","N")</f>
        <v>N</v>
      </c>
      <c r="Q1265" t="str">
        <f>LEFT(ALT[[#This Row],[DATEMTH]],4)</f>
        <v>2018</v>
      </c>
    </row>
    <row r="1266" spans="1:17" x14ac:dyDescent="0.25">
      <c r="A1266" t="s">
        <v>34</v>
      </c>
      <c r="B1266" t="s">
        <v>111</v>
      </c>
      <c r="C1266" t="s">
        <v>15</v>
      </c>
      <c r="D1266" t="s">
        <v>17</v>
      </c>
      <c r="E1266" s="14">
        <v>870929.0252829988</v>
      </c>
      <c r="F1266" s="14">
        <v>4695372.1142590009</v>
      </c>
      <c r="G1266" s="13">
        <v>0.18548668861369771</v>
      </c>
      <c r="H1266" s="12">
        <v>-33397783.220000003</v>
      </c>
      <c r="I1266" s="12">
        <v>-6.1948442165159188</v>
      </c>
      <c r="J1266" t="s">
        <v>24</v>
      </c>
      <c r="K1266" s="14">
        <v>386684.16061500018</v>
      </c>
      <c r="L1266" s="14">
        <v>870929.02528300008</v>
      </c>
      <c r="M1266" s="13">
        <v>0.44399043939240723</v>
      </c>
      <c r="N1266" s="12">
        <v>-2.7504516056584154</v>
      </c>
      <c r="O1266" s="2">
        <f>DATE(LEFT(ALT[[#This Row],[DATEMTH]],4),RIGHT(ALT[[#This Row],[DATEMTH]],2),1)</f>
        <v>43344</v>
      </c>
      <c r="P1266" t="str">
        <f>IF(AND(ALT[[#This Row],[DATE]]&gt;=DATE(2023,6,1),ALT[[#This Row],[DATE]]&lt;=DATE(2024,5,31)),"Y","N")</f>
        <v>N</v>
      </c>
      <c r="Q1266" t="str">
        <f>LEFT(ALT[[#This Row],[DATEMTH]],4)</f>
        <v>2018</v>
      </c>
    </row>
    <row r="1267" spans="1:17" x14ac:dyDescent="0.25">
      <c r="A1267" t="s">
        <v>34</v>
      </c>
      <c r="B1267" t="s">
        <v>111</v>
      </c>
      <c r="C1267" t="s">
        <v>15</v>
      </c>
      <c r="D1267" t="s">
        <v>17</v>
      </c>
      <c r="E1267" s="14">
        <v>870929.0252829988</v>
      </c>
      <c r="F1267" s="14">
        <v>4695372.1142590009</v>
      </c>
      <c r="G1267" s="13">
        <v>0.18548668861369771</v>
      </c>
      <c r="H1267" s="12">
        <v>-33397783.220000003</v>
      </c>
      <c r="I1267" s="12">
        <v>-6.1948442165159188</v>
      </c>
      <c r="J1267" t="s">
        <v>26</v>
      </c>
      <c r="K1267" s="14">
        <v>93328.511123999982</v>
      </c>
      <c r="L1267" s="14">
        <v>870929.02528300008</v>
      </c>
      <c r="M1267" s="13">
        <v>0.10715972072887774</v>
      </c>
      <c r="N1267" s="12">
        <v>-0.66383777620074924</v>
      </c>
      <c r="O1267" s="2">
        <f>DATE(LEFT(ALT[[#This Row],[DATEMTH]],4),RIGHT(ALT[[#This Row],[DATEMTH]],2),1)</f>
        <v>43344</v>
      </c>
      <c r="P1267" t="str">
        <f>IF(AND(ALT[[#This Row],[DATE]]&gt;=DATE(2023,6,1),ALT[[#This Row],[DATE]]&lt;=DATE(2024,5,31)),"Y","N")</f>
        <v>N</v>
      </c>
      <c r="Q1267" t="str">
        <f>LEFT(ALT[[#This Row],[DATEMTH]],4)</f>
        <v>2018</v>
      </c>
    </row>
    <row r="1268" spans="1:17" x14ac:dyDescent="0.25">
      <c r="A1268" t="s">
        <v>34</v>
      </c>
      <c r="B1268" t="s">
        <v>111</v>
      </c>
      <c r="C1268" t="s">
        <v>15</v>
      </c>
      <c r="D1268" t="s">
        <v>17</v>
      </c>
      <c r="E1268" s="14">
        <v>870929.0252829988</v>
      </c>
      <c r="F1268" s="14">
        <v>4695372.1142590009</v>
      </c>
      <c r="G1268" s="13">
        <v>0.18548668861369771</v>
      </c>
      <c r="H1268" s="12">
        <v>-33397783.220000003</v>
      </c>
      <c r="I1268" s="12">
        <v>-6.1948442165159188</v>
      </c>
      <c r="J1268" t="s">
        <v>25</v>
      </c>
      <c r="K1268" s="14">
        <v>117513.811413</v>
      </c>
      <c r="L1268" s="14">
        <v>870929.02528300008</v>
      </c>
      <c r="M1268" s="13">
        <v>0.1349292628923637</v>
      </c>
      <c r="N1268" s="12">
        <v>-0.83586576386751532</v>
      </c>
      <c r="O1268" s="2">
        <f>DATE(LEFT(ALT[[#This Row],[DATEMTH]],4),RIGHT(ALT[[#This Row],[DATEMTH]],2),1)</f>
        <v>43344</v>
      </c>
      <c r="P1268" t="str">
        <f>IF(AND(ALT[[#This Row],[DATE]]&gt;=DATE(2023,6,1),ALT[[#This Row],[DATE]]&lt;=DATE(2024,5,31)),"Y","N")</f>
        <v>N</v>
      </c>
      <c r="Q1268" t="str">
        <f>LEFT(ALT[[#This Row],[DATEMTH]],4)</f>
        <v>2018</v>
      </c>
    </row>
    <row r="1269" spans="1:17" x14ac:dyDescent="0.25">
      <c r="A1269" t="s">
        <v>34</v>
      </c>
      <c r="B1269" t="s">
        <v>111</v>
      </c>
      <c r="C1269" t="s">
        <v>15</v>
      </c>
      <c r="D1269" t="s">
        <v>17</v>
      </c>
      <c r="E1269" s="14">
        <v>870929.0252829988</v>
      </c>
      <c r="F1269" s="14">
        <v>4695372.1142590009</v>
      </c>
      <c r="G1269" s="13">
        <v>0.18548668861369771</v>
      </c>
      <c r="H1269" s="12">
        <v>-33397783.220000003</v>
      </c>
      <c r="I1269" s="12">
        <v>-6.1948442165159188</v>
      </c>
      <c r="J1269" t="s">
        <v>16</v>
      </c>
      <c r="K1269" s="14">
        <v>273402.54213100002</v>
      </c>
      <c r="L1269" s="14">
        <v>870929.02528300008</v>
      </c>
      <c r="M1269" s="13">
        <v>0.3139205769863514</v>
      </c>
      <c r="N1269" s="12">
        <v>-1.9446890707892392</v>
      </c>
      <c r="O1269" s="2">
        <f>DATE(LEFT(ALT[[#This Row],[DATEMTH]],4),RIGHT(ALT[[#This Row],[DATEMTH]],2),1)</f>
        <v>43344</v>
      </c>
      <c r="P1269" t="str">
        <f>IF(AND(ALT[[#This Row],[DATE]]&gt;=DATE(2023,6,1),ALT[[#This Row],[DATE]]&lt;=DATE(2024,5,31)),"Y","N")</f>
        <v>N</v>
      </c>
      <c r="Q1269" t="str">
        <f>LEFT(ALT[[#This Row],[DATEMTH]],4)</f>
        <v>2018</v>
      </c>
    </row>
    <row r="1270" spans="1:17" x14ac:dyDescent="0.25">
      <c r="A1270" t="s">
        <v>34</v>
      </c>
      <c r="B1270" t="s">
        <v>111</v>
      </c>
      <c r="C1270" t="s">
        <v>18</v>
      </c>
      <c r="D1270" t="s">
        <v>17</v>
      </c>
      <c r="E1270" s="14">
        <v>1125888.3484110001</v>
      </c>
      <c r="F1270" s="14">
        <v>4695372.1142590009</v>
      </c>
      <c r="G1270" s="13">
        <v>0.23978682008863139</v>
      </c>
      <c r="H1270" s="12">
        <v>-33397783.220000003</v>
      </c>
      <c r="I1270" s="12">
        <v>-8.0083482363332532</v>
      </c>
      <c r="J1270" t="s">
        <v>26</v>
      </c>
      <c r="K1270" s="14">
        <v>204174.09087000004</v>
      </c>
      <c r="L1270" s="14">
        <v>1125888.3484110001</v>
      </c>
      <c r="M1270" s="13">
        <v>0.18134488305004404</v>
      </c>
      <c r="N1270" s="12">
        <v>-1.4522729743418803</v>
      </c>
      <c r="O1270" s="2">
        <f>DATE(LEFT(ALT[[#This Row],[DATEMTH]],4),RIGHT(ALT[[#This Row],[DATEMTH]],2),1)</f>
        <v>43344</v>
      </c>
      <c r="P1270" t="str">
        <f>IF(AND(ALT[[#This Row],[DATE]]&gt;=DATE(2023,6,1),ALT[[#This Row],[DATE]]&lt;=DATE(2024,5,31)),"Y","N")</f>
        <v>N</v>
      </c>
      <c r="Q1270" t="str">
        <f>LEFT(ALT[[#This Row],[DATEMTH]],4)</f>
        <v>2018</v>
      </c>
    </row>
    <row r="1271" spans="1:17" x14ac:dyDescent="0.25">
      <c r="A1271" t="s">
        <v>34</v>
      </c>
      <c r="B1271" t="s">
        <v>111</v>
      </c>
      <c r="C1271" t="s">
        <v>18</v>
      </c>
      <c r="D1271" t="s">
        <v>17</v>
      </c>
      <c r="E1271" s="14">
        <v>1125888.3484110001</v>
      </c>
      <c r="F1271" s="14">
        <v>4695372.1142590009</v>
      </c>
      <c r="G1271" s="13">
        <v>0.23978682008863139</v>
      </c>
      <c r="H1271" s="12">
        <v>-33397783.220000003</v>
      </c>
      <c r="I1271" s="12">
        <v>-8.0083482363332532</v>
      </c>
      <c r="J1271" t="s">
        <v>25</v>
      </c>
      <c r="K1271" s="14">
        <v>108803.661849</v>
      </c>
      <c r="L1271" s="14">
        <v>1125888.3484110001</v>
      </c>
      <c r="M1271" s="13">
        <v>9.6638056520042911E-2</v>
      </c>
      <c r="N1271" s="12">
        <v>-0.77391120949495884</v>
      </c>
      <c r="O1271" s="2">
        <f>DATE(LEFT(ALT[[#This Row],[DATEMTH]],4),RIGHT(ALT[[#This Row],[DATEMTH]],2),1)</f>
        <v>43344</v>
      </c>
      <c r="P1271" t="str">
        <f>IF(AND(ALT[[#This Row],[DATE]]&gt;=DATE(2023,6,1),ALT[[#This Row],[DATE]]&lt;=DATE(2024,5,31)),"Y","N")</f>
        <v>N</v>
      </c>
      <c r="Q1271" t="str">
        <f>LEFT(ALT[[#This Row],[DATEMTH]],4)</f>
        <v>2018</v>
      </c>
    </row>
    <row r="1272" spans="1:17" x14ac:dyDescent="0.25">
      <c r="A1272" t="s">
        <v>34</v>
      </c>
      <c r="B1272" t="s">
        <v>111</v>
      </c>
      <c r="C1272" t="s">
        <v>18</v>
      </c>
      <c r="D1272" t="s">
        <v>17</v>
      </c>
      <c r="E1272" s="14">
        <v>1125888.3484110001</v>
      </c>
      <c r="F1272" s="14">
        <v>4695372.1142590009</v>
      </c>
      <c r="G1272" s="13">
        <v>0.23978682008863139</v>
      </c>
      <c r="H1272" s="12">
        <v>-33397783.220000003</v>
      </c>
      <c r="I1272" s="12">
        <v>-8.0083482363332532</v>
      </c>
      <c r="J1272" t="s">
        <v>16</v>
      </c>
      <c r="K1272" s="14">
        <v>434308.71257700009</v>
      </c>
      <c r="L1272" s="14">
        <v>1125888.3484110001</v>
      </c>
      <c r="M1272" s="13">
        <v>0.3857475860638872</v>
      </c>
      <c r="N1272" s="12">
        <v>-3.0892010005245409</v>
      </c>
      <c r="O1272" s="2">
        <f>DATE(LEFT(ALT[[#This Row],[DATEMTH]],4),RIGHT(ALT[[#This Row],[DATEMTH]],2),1)</f>
        <v>43344</v>
      </c>
      <c r="P1272" t="str">
        <f>IF(AND(ALT[[#This Row],[DATE]]&gt;=DATE(2023,6,1),ALT[[#This Row],[DATE]]&lt;=DATE(2024,5,31)),"Y","N")</f>
        <v>N</v>
      </c>
      <c r="Q1272" t="str">
        <f>LEFT(ALT[[#This Row],[DATEMTH]],4)</f>
        <v>2018</v>
      </c>
    </row>
    <row r="1273" spans="1:17" x14ac:dyDescent="0.25">
      <c r="A1273" t="s">
        <v>34</v>
      </c>
      <c r="B1273" t="s">
        <v>111</v>
      </c>
      <c r="C1273" t="s">
        <v>18</v>
      </c>
      <c r="D1273" t="s">
        <v>17</v>
      </c>
      <c r="E1273" s="14">
        <v>1125888.3484110001</v>
      </c>
      <c r="F1273" s="14">
        <v>4695372.1142590009</v>
      </c>
      <c r="G1273" s="13">
        <v>0.23978682008863139</v>
      </c>
      <c r="H1273" s="12">
        <v>-33397783.220000003</v>
      </c>
      <c r="I1273" s="12">
        <v>-8.0083482363332532</v>
      </c>
      <c r="J1273" t="s">
        <v>24</v>
      </c>
      <c r="K1273" s="14">
        <v>378601.88311499998</v>
      </c>
      <c r="L1273" s="14">
        <v>1125888.3484110001</v>
      </c>
      <c r="M1273" s="13">
        <v>0.33626947436602583</v>
      </c>
      <c r="N1273" s="12">
        <v>-2.6929630519718732</v>
      </c>
      <c r="O1273" s="2">
        <f>DATE(LEFT(ALT[[#This Row],[DATEMTH]],4),RIGHT(ALT[[#This Row],[DATEMTH]],2),1)</f>
        <v>43344</v>
      </c>
      <c r="P1273" t="str">
        <f>IF(AND(ALT[[#This Row],[DATE]]&gt;=DATE(2023,6,1),ALT[[#This Row],[DATE]]&lt;=DATE(2024,5,31)),"Y","N")</f>
        <v>N</v>
      </c>
      <c r="Q1273" t="str">
        <f>LEFT(ALT[[#This Row],[DATEMTH]],4)</f>
        <v>2018</v>
      </c>
    </row>
    <row r="1274" spans="1:17" x14ac:dyDescent="0.25">
      <c r="A1274" t="s">
        <v>34</v>
      </c>
      <c r="B1274" t="s">
        <v>111</v>
      </c>
      <c r="C1274" t="s">
        <v>19</v>
      </c>
      <c r="D1274" t="s">
        <v>17</v>
      </c>
      <c r="E1274" s="14">
        <v>1245521.1392389999</v>
      </c>
      <c r="F1274" s="14">
        <v>4695372.1142590009</v>
      </c>
      <c r="G1274" s="13">
        <v>0.26526569331035044</v>
      </c>
      <c r="H1274" s="12">
        <v>-33397783.220000003</v>
      </c>
      <c r="I1274" s="12">
        <v>-8.8592861208820874</v>
      </c>
      <c r="J1274" t="s">
        <v>24</v>
      </c>
      <c r="K1274" s="14">
        <v>379056.27754600003</v>
      </c>
      <c r="L1274" s="14">
        <v>1245521.1392389999</v>
      </c>
      <c r="M1274" s="13">
        <v>0.30433548303933189</v>
      </c>
      <c r="N1274" s="12">
        <v>-2.6961951209822987</v>
      </c>
      <c r="O1274" s="2">
        <f>DATE(LEFT(ALT[[#This Row],[DATEMTH]],4),RIGHT(ALT[[#This Row],[DATEMTH]],2),1)</f>
        <v>43344</v>
      </c>
      <c r="P1274" t="str">
        <f>IF(AND(ALT[[#This Row],[DATE]]&gt;=DATE(2023,6,1),ALT[[#This Row],[DATE]]&lt;=DATE(2024,5,31)),"Y","N")</f>
        <v>N</v>
      </c>
      <c r="Q1274" t="str">
        <f>LEFT(ALT[[#This Row],[DATEMTH]],4)</f>
        <v>2018</v>
      </c>
    </row>
    <row r="1275" spans="1:17" x14ac:dyDescent="0.25">
      <c r="A1275" t="s">
        <v>34</v>
      </c>
      <c r="B1275" t="s">
        <v>111</v>
      </c>
      <c r="C1275" t="s">
        <v>19</v>
      </c>
      <c r="D1275" t="s">
        <v>17</v>
      </c>
      <c r="E1275" s="14">
        <v>1245521.1392389999</v>
      </c>
      <c r="F1275" s="14">
        <v>4695372.1142590009</v>
      </c>
      <c r="G1275" s="13">
        <v>0.26526569331035044</v>
      </c>
      <c r="H1275" s="12">
        <v>-33397783.220000003</v>
      </c>
      <c r="I1275" s="12">
        <v>-8.8592861208820874</v>
      </c>
      <c r="J1275" t="s">
        <v>16</v>
      </c>
      <c r="K1275" s="14">
        <v>262.62486799999999</v>
      </c>
      <c r="L1275" s="14">
        <v>1245521.1392389999</v>
      </c>
      <c r="M1275" s="13">
        <v>2.1085540801054646E-4</v>
      </c>
      <c r="N1275" s="12">
        <v>-1.8680283897007639E-3</v>
      </c>
      <c r="O1275" s="2">
        <f>DATE(LEFT(ALT[[#This Row],[DATEMTH]],4),RIGHT(ALT[[#This Row],[DATEMTH]],2),1)</f>
        <v>43344</v>
      </c>
      <c r="P1275" t="str">
        <f>IF(AND(ALT[[#This Row],[DATE]]&gt;=DATE(2023,6,1),ALT[[#This Row],[DATE]]&lt;=DATE(2024,5,31)),"Y","N")</f>
        <v>N</v>
      </c>
      <c r="Q1275" t="str">
        <f>LEFT(ALT[[#This Row],[DATEMTH]],4)</f>
        <v>2018</v>
      </c>
    </row>
    <row r="1276" spans="1:17" x14ac:dyDescent="0.25">
      <c r="A1276" t="s">
        <v>34</v>
      </c>
      <c r="B1276" t="s">
        <v>111</v>
      </c>
      <c r="C1276" t="s">
        <v>19</v>
      </c>
      <c r="D1276" t="s">
        <v>17</v>
      </c>
      <c r="E1276" s="14">
        <v>1245521.1392389999</v>
      </c>
      <c r="F1276" s="14">
        <v>4695372.1142590009</v>
      </c>
      <c r="G1276" s="13">
        <v>0.26526569331035044</v>
      </c>
      <c r="H1276" s="12">
        <v>-33397783.220000003</v>
      </c>
      <c r="I1276" s="12">
        <v>-8.8592861208820874</v>
      </c>
      <c r="J1276" t="s">
        <v>25</v>
      </c>
      <c r="K1276" s="14">
        <v>834835.92202099995</v>
      </c>
      <c r="L1276" s="14">
        <v>1245521.1392389999</v>
      </c>
      <c r="M1276" s="13">
        <v>0.67027037576501969</v>
      </c>
      <c r="N1276" s="12">
        <v>-5.93811703725346</v>
      </c>
      <c r="O1276" s="2">
        <f>DATE(LEFT(ALT[[#This Row],[DATEMTH]],4),RIGHT(ALT[[#This Row],[DATEMTH]],2),1)</f>
        <v>43344</v>
      </c>
      <c r="P1276" t="str">
        <f>IF(AND(ALT[[#This Row],[DATE]]&gt;=DATE(2023,6,1),ALT[[#This Row],[DATE]]&lt;=DATE(2024,5,31)),"Y","N")</f>
        <v>N</v>
      </c>
      <c r="Q1276" t="str">
        <f>LEFT(ALT[[#This Row],[DATEMTH]],4)</f>
        <v>2018</v>
      </c>
    </row>
    <row r="1277" spans="1:17" x14ac:dyDescent="0.25">
      <c r="A1277" t="s">
        <v>34</v>
      </c>
      <c r="B1277" t="s">
        <v>111</v>
      </c>
      <c r="C1277" t="s">
        <v>19</v>
      </c>
      <c r="D1277" t="s">
        <v>17</v>
      </c>
      <c r="E1277" s="14">
        <v>1245521.1392389999</v>
      </c>
      <c r="F1277" s="14">
        <v>4695372.1142590009</v>
      </c>
      <c r="G1277" s="13">
        <v>0.26526569331035044</v>
      </c>
      <c r="H1277" s="12">
        <v>-33397783.220000003</v>
      </c>
      <c r="I1277" s="12">
        <v>-8.8592861208820874</v>
      </c>
      <c r="J1277" t="s">
        <v>26</v>
      </c>
      <c r="K1277" s="14">
        <v>31366.314804000001</v>
      </c>
      <c r="L1277" s="14">
        <v>1245521.1392389999</v>
      </c>
      <c r="M1277" s="13">
        <v>2.5183285787637844E-2</v>
      </c>
      <c r="N1277" s="12">
        <v>-0.22310593425662709</v>
      </c>
      <c r="O1277" s="2">
        <f>DATE(LEFT(ALT[[#This Row],[DATEMTH]],4),RIGHT(ALT[[#This Row],[DATEMTH]],2),1)</f>
        <v>43344</v>
      </c>
      <c r="P1277" t="str">
        <f>IF(AND(ALT[[#This Row],[DATE]]&gt;=DATE(2023,6,1),ALT[[#This Row],[DATE]]&lt;=DATE(2024,5,31)),"Y","N")</f>
        <v>N</v>
      </c>
      <c r="Q1277" t="str">
        <f>LEFT(ALT[[#This Row],[DATEMTH]],4)</f>
        <v>2018</v>
      </c>
    </row>
    <row r="1278" spans="1:17" x14ac:dyDescent="0.25">
      <c r="A1278" t="s">
        <v>34</v>
      </c>
      <c r="B1278" t="s">
        <v>111</v>
      </c>
      <c r="C1278" t="s">
        <v>20</v>
      </c>
      <c r="D1278" t="s">
        <v>17</v>
      </c>
      <c r="E1278" s="14">
        <v>1453033.6013260002</v>
      </c>
      <c r="F1278" s="14">
        <v>4695372.1142590009</v>
      </c>
      <c r="G1278" s="13">
        <v>0.30946079798731996</v>
      </c>
      <c r="H1278" s="12">
        <v>-33397783.220000003</v>
      </c>
      <c r="I1278" s="12">
        <v>-10.335304646268725</v>
      </c>
      <c r="J1278" t="s">
        <v>25</v>
      </c>
      <c r="K1278" s="14">
        <v>190410.80155800001</v>
      </c>
      <c r="L1278" s="14">
        <v>1453033.6013259999</v>
      </c>
      <c r="M1278" s="13">
        <v>0.13104363270349437</v>
      </c>
      <c r="N1278" s="12">
        <v>-1.3543758659443574</v>
      </c>
      <c r="O1278" s="2">
        <f>DATE(LEFT(ALT[[#This Row],[DATEMTH]],4),RIGHT(ALT[[#This Row],[DATEMTH]],2),1)</f>
        <v>43344</v>
      </c>
      <c r="P1278" t="str">
        <f>IF(AND(ALT[[#This Row],[DATE]]&gt;=DATE(2023,6,1),ALT[[#This Row],[DATE]]&lt;=DATE(2024,5,31)),"Y","N")</f>
        <v>N</v>
      </c>
      <c r="Q1278" t="str">
        <f>LEFT(ALT[[#This Row],[DATEMTH]],4)</f>
        <v>2018</v>
      </c>
    </row>
    <row r="1279" spans="1:17" x14ac:dyDescent="0.25">
      <c r="A1279" t="s">
        <v>34</v>
      </c>
      <c r="B1279" t="s">
        <v>111</v>
      </c>
      <c r="C1279" t="s">
        <v>20</v>
      </c>
      <c r="D1279" t="s">
        <v>17</v>
      </c>
      <c r="E1279" s="14">
        <v>1453033.6013260002</v>
      </c>
      <c r="F1279" s="14">
        <v>4695372.1142590009</v>
      </c>
      <c r="G1279" s="13">
        <v>0.30946079798731996</v>
      </c>
      <c r="H1279" s="12">
        <v>-33397783.220000003</v>
      </c>
      <c r="I1279" s="12">
        <v>-10.335304646268725</v>
      </c>
      <c r="J1279" t="s">
        <v>26</v>
      </c>
      <c r="K1279" s="14">
        <v>75679.594895999995</v>
      </c>
      <c r="L1279" s="14">
        <v>1453033.6013259999</v>
      </c>
      <c r="M1279" s="13">
        <v>5.208385740490571E-2</v>
      </c>
      <c r="N1279" s="12">
        <v>-0.53830253343251966</v>
      </c>
      <c r="O1279" s="2">
        <f>DATE(LEFT(ALT[[#This Row],[DATEMTH]],4),RIGHT(ALT[[#This Row],[DATEMTH]],2),1)</f>
        <v>43344</v>
      </c>
      <c r="P1279" t="str">
        <f>IF(AND(ALT[[#This Row],[DATE]]&gt;=DATE(2023,6,1),ALT[[#This Row],[DATE]]&lt;=DATE(2024,5,31)),"Y","N")</f>
        <v>N</v>
      </c>
      <c r="Q1279" t="str">
        <f>LEFT(ALT[[#This Row],[DATEMTH]],4)</f>
        <v>2018</v>
      </c>
    </row>
    <row r="1280" spans="1:17" x14ac:dyDescent="0.25">
      <c r="A1280" t="s">
        <v>34</v>
      </c>
      <c r="B1280" t="s">
        <v>111</v>
      </c>
      <c r="C1280" t="s">
        <v>20</v>
      </c>
      <c r="D1280" t="s">
        <v>17</v>
      </c>
      <c r="E1280" s="14">
        <v>1453033.6013260002</v>
      </c>
      <c r="F1280" s="14">
        <v>4695372.1142590009</v>
      </c>
      <c r="G1280" s="13">
        <v>0.30946079798731996</v>
      </c>
      <c r="H1280" s="12">
        <v>-33397783.220000003</v>
      </c>
      <c r="I1280" s="12">
        <v>-10.335304646268725</v>
      </c>
      <c r="J1280" t="s">
        <v>16</v>
      </c>
      <c r="K1280" s="14">
        <v>542316.39722800022</v>
      </c>
      <c r="L1280" s="14">
        <v>1453033.6013259999</v>
      </c>
      <c r="M1280" s="13">
        <v>0.37323045849256109</v>
      </c>
      <c r="N1280" s="12">
        <v>-3.8574504917871728</v>
      </c>
      <c r="O1280" s="2">
        <f>DATE(LEFT(ALT[[#This Row],[DATEMTH]],4),RIGHT(ALT[[#This Row],[DATEMTH]],2),1)</f>
        <v>43344</v>
      </c>
      <c r="P1280" t="str">
        <f>IF(AND(ALT[[#This Row],[DATE]]&gt;=DATE(2023,6,1),ALT[[#This Row],[DATE]]&lt;=DATE(2024,5,31)),"Y","N")</f>
        <v>N</v>
      </c>
      <c r="Q1280" t="str">
        <f>LEFT(ALT[[#This Row],[DATEMTH]],4)</f>
        <v>2018</v>
      </c>
    </row>
    <row r="1281" spans="1:17" x14ac:dyDescent="0.25">
      <c r="A1281" t="s">
        <v>34</v>
      </c>
      <c r="B1281" t="s">
        <v>111</v>
      </c>
      <c r="C1281" t="s">
        <v>20</v>
      </c>
      <c r="D1281" t="s">
        <v>17</v>
      </c>
      <c r="E1281" s="14">
        <v>1453033.6013260002</v>
      </c>
      <c r="F1281" s="14">
        <v>4695372.1142590009</v>
      </c>
      <c r="G1281" s="13">
        <v>0.30946079798731996</v>
      </c>
      <c r="H1281" s="12">
        <v>-33397783.220000003</v>
      </c>
      <c r="I1281" s="12">
        <v>-10.335304646268725</v>
      </c>
      <c r="J1281" t="s">
        <v>24</v>
      </c>
      <c r="K1281" s="14">
        <v>644626.80764399993</v>
      </c>
      <c r="L1281" s="14">
        <v>1453033.6013259999</v>
      </c>
      <c r="M1281" s="13">
        <v>0.44364205139903895</v>
      </c>
      <c r="N1281" s="12">
        <v>-4.5851757551046752</v>
      </c>
      <c r="O1281" s="2">
        <f>DATE(LEFT(ALT[[#This Row],[DATEMTH]],4),RIGHT(ALT[[#This Row],[DATEMTH]],2),1)</f>
        <v>43344</v>
      </c>
      <c r="P1281" t="str">
        <f>IF(AND(ALT[[#This Row],[DATE]]&gt;=DATE(2023,6,1),ALT[[#This Row],[DATE]]&lt;=DATE(2024,5,31)),"Y","N")</f>
        <v>N</v>
      </c>
      <c r="Q1281" t="str">
        <f>LEFT(ALT[[#This Row],[DATEMTH]],4)</f>
        <v>2018</v>
      </c>
    </row>
    <row r="1282" spans="1:17" x14ac:dyDescent="0.25">
      <c r="A1282" t="s">
        <v>34</v>
      </c>
      <c r="B1282" t="s">
        <v>111</v>
      </c>
      <c r="C1282" t="s">
        <v>15</v>
      </c>
      <c r="D1282" t="s">
        <v>23</v>
      </c>
      <c r="E1282" s="14">
        <v>870929.0252829988</v>
      </c>
      <c r="F1282" s="14">
        <v>4695372.1142590009</v>
      </c>
      <c r="G1282" s="13">
        <v>0.18548668861369771</v>
      </c>
      <c r="H1282" s="12">
        <v>-6766657.0099999998</v>
      </c>
      <c r="I1282" s="12">
        <v>-1.2551248017695649</v>
      </c>
      <c r="J1282" t="s">
        <v>24</v>
      </c>
      <c r="K1282" s="14">
        <v>386684.16061500018</v>
      </c>
      <c r="L1282" s="14">
        <v>870929.02528300008</v>
      </c>
      <c r="M1282" s="13">
        <v>0.44399043939240723</v>
      </c>
      <c r="N1282" s="12">
        <v>-0.55726341222997711</v>
      </c>
      <c r="O1282" s="2">
        <f>DATE(LEFT(ALT[[#This Row],[DATEMTH]],4),RIGHT(ALT[[#This Row],[DATEMTH]],2),1)</f>
        <v>43344</v>
      </c>
      <c r="P1282" t="str">
        <f>IF(AND(ALT[[#This Row],[DATE]]&gt;=DATE(2023,6,1),ALT[[#This Row],[DATE]]&lt;=DATE(2024,5,31)),"Y","N")</f>
        <v>N</v>
      </c>
      <c r="Q1282" t="str">
        <f>LEFT(ALT[[#This Row],[DATEMTH]],4)</f>
        <v>2018</v>
      </c>
    </row>
    <row r="1283" spans="1:17" x14ac:dyDescent="0.25">
      <c r="A1283" t="s">
        <v>34</v>
      </c>
      <c r="B1283" t="s">
        <v>111</v>
      </c>
      <c r="C1283" t="s">
        <v>15</v>
      </c>
      <c r="D1283" t="s">
        <v>23</v>
      </c>
      <c r="E1283" s="14">
        <v>870929.0252829988</v>
      </c>
      <c r="F1283" s="14">
        <v>4695372.1142590009</v>
      </c>
      <c r="G1283" s="13">
        <v>0.18548668861369771</v>
      </c>
      <c r="H1283" s="12">
        <v>-6766657.0099999998</v>
      </c>
      <c r="I1283" s="12">
        <v>-1.2551248017695649</v>
      </c>
      <c r="J1283" t="s">
        <v>16</v>
      </c>
      <c r="K1283" s="14">
        <v>273402.54213100002</v>
      </c>
      <c r="L1283" s="14">
        <v>870929.02528300008</v>
      </c>
      <c r="M1283" s="13">
        <v>0.3139205769863514</v>
      </c>
      <c r="N1283" s="12">
        <v>-0.39400950196138174</v>
      </c>
      <c r="O1283" s="2">
        <f>DATE(LEFT(ALT[[#This Row],[DATEMTH]],4),RIGHT(ALT[[#This Row],[DATEMTH]],2),1)</f>
        <v>43344</v>
      </c>
      <c r="P1283" t="str">
        <f>IF(AND(ALT[[#This Row],[DATE]]&gt;=DATE(2023,6,1),ALT[[#This Row],[DATE]]&lt;=DATE(2024,5,31)),"Y","N")</f>
        <v>N</v>
      </c>
      <c r="Q1283" t="str">
        <f>LEFT(ALT[[#This Row],[DATEMTH]],4)</f>
        <v>2018</v>
      </c>
    </row>
    <row r="1284" spans="1:17" x14ac:dyDescent="0.25">
      <c r="A1284" t="s">
        <v>34</v>
      </c>
      <c r="B1284" t="s">
        <v>111</v>
      </c>
      <c r="C1284" t="s">
        <v>15</v>
      </c>
      <c r="D1284" t="s">
        <v>23</v>
      </c>
      <c r="E1284" s="14">
        <v>870929.0252829988</v>
      </c>
      <c r="F1284" s="14">
        <v>4695372.1142590009</v>
      </c>
      <c r="G1284" s="13">
        <v>0.18548668861369771</v>
      </c>
      <c r="H1284" s="12">
        <v>-6766657.0099999998</v>
      </c>
      <c r="I1284" s="12">
        <v>-1.2551248017695649</v>
      </c>
      <c r="J1284" t="s">
        <v>25</v>
      </c>
      <c r="K1284" s="14">
        <v>117513.811413</v>
      </c>
      <c r="L1284" s="14">
        <v>870929.02528300008</v>
      </c>
      <c r="M1284" s="13">
        <v>0.1349292628923637</v>
      </c>
      <c r="N1284" s="12">
        <v>-0.1693530643406915</v>
      </c>
      <c r="O1284" s="2">
        <f>DATE(LEFT(ALT[[#This Row],[DATEMTH]],4),RIGHT(ALT[[#This Row],[DATEMTH]],2),1)</f>
        <v>43344</v>
      </c>
      <c r="P1284" t="str">
        <f>IF(AND(ALT[[#This Row],[DATE]]&gt;=DATE(2023,6,1),ALT[[#This Row],[DATE]]&lt;=DATE(2024,5,31)),"Y","N")</f>
        <v>N</v>
      </c>
      <c r="Q1284" t="str">
        <f>LEFT(ALT[[#This Row],[DATEMTH]],4)</f>
        <v>2018</v>
      </c>
    </row>
    <row r="1285" spans="1:17" x14ac:dyDescent="0.25">
      <c r="A1285" t="s">
        <v>34</v>
      </c>
      <c r="B1285" t="s">
        <v>111</v>
      </c>
      <c r="C1285" t="s">
        <v>15</v>
      </c>
      <c r="D1285" t="s">
        <v>23</v>
      </c>
      <c r="E1285" s="14">
        <v>870929.0252829988</v>
      </c>
      <c r="F1285" s="14">
        <v>4695372.1142590009</v>
      </c>
      <c r="G1285" s="13">
        <v>0.18548668861369771</v>
      </c>
      <c r="H1285" s="12">
        <v>-6766657.0099999998</v>
      </c>
      <c r="I1285" s="12">
        <v>-1.2551248017695649</v>
      </c>
      <c r="J1285" t="s">
        <v>26</v>
      </c>
      <c r="K1285" s="14">
        <v>93328.511123999982</v>
      </c>
      <c r="L1285" s="14">
        <v>870929.02528300008</v>
      </c>
      <c r="M1285" s="13">
        <v>0.10715972072887774</v>
      </c>
      <c r="N1285" s="12">
        <v>-0.13449882323751461</v>
      </c>
      <c r="O1285" s="2">
        <f>DATE(LEFT(ALT[[#This Row],[DATEMTH]],4),RIGHT(ALT[[#This Row],[DATEMTH]],2),1)</f>
        <v>43344</v>
      </c>
      <c r="P1285" t="str">
        <f>IF(AND(ALT[[#This Row],[DATE]]&gt;=DATE(2023,6,1),ALT[[#This Row],[DATE]]&lt;=DATE(2024,5,31)),"Y","N")</f>
        <v>N</v>
      </c>
      <c r="Q1285" t="str">
        <f>LEFT(ALT[[#This Row],[DATEMTH]],4)</f>
        <v>2018</v>
      </c>
    </row>
    <row r="1286" spans="1:17" x14ac:dyDescent="0.25">
      <c r="A1286" t="s">
        <v>34</v>
      </c>
      <c r="B1286" t="s">
        <v>111</v>
      </c>
      <c r="C1286" t="s">
        <v>18</v>
      </c>
      <c r="D1286" t="s">
        <v>23</v>
      </c>
      <c r="E1286" s="14">
        <v>1125888.3484110001</v>
      </c>
      <c r="F1286" s="14">
        <v>4695372.1142590009</v>
      </c>
      <c r="G1286" s="13">
        <v>0.23978682008863139</v>
      </c>
      <c r="H1286" s="12">
        <v>-6766657.0099999998</v>
      </c>
      <c r="I1286" s="12">
        <v>-1.6225551670583462</v>
      </c>
      <c r="J1286" t="s">
        <v>25</v>
      </c>
      <c r="K1286" s="14">
        <v>108803.661849</v>
      </c>
      <c r="L1286" s="14">
        <v>1125888.3484110001</v>
      </c>
      <c r="M1286" s="13">
        <v>9.6638056520042911E-2</v>
      </c>
      <c r="N1286" s="12">
        <v>-0.15680057794107213</v>
      </c>
      <c r="O1286" s="2">
        <f>DATE(LEFT(ALT[[#This Row],[DATEMTH]],4),RIGHT(ALT[[#This Row],[DATEMTH]],2),1)</f>
        <v>43344</v>
      </c>
      <c r="P1286" t="str">
        <f>IF(AND(ALT[[#This Row],[DATE]]&gt;=DATE(2023,6,1),ALT[[#This Row],[DATE]]&lt;=DATE(2024,5,31)),"Y","N")</f>
        <v>N</v>
      </c>
      <c r="Q1286" t="str">
        <f>LEFT(ALT[[#This Row],[DATEMTH]],4)</f>
        <v>2018</v>
      </c>
    </row>
    <row r="1287" spans="1:17" x14ac:dyDescent="0.25">
      <c r="A1287" t="s">
        <v>34</v>
      </c>
      <c r="B1287" t="s">
        <v>111</v>
      </c>
      <c r="C1287" t="s">
        <v>18</v>
      </c>
      <c r="D1287" t="s">
        <v>23</v>
      </c>
      <c r="E1287" s="14">
        <v>1125888.3484110001</v>
      </c>
      <c r="F1287" s="14">
        <v>4695372.1142590009</v>
      </c>
      <c r="G1287" s="13">
        <v>0.23978682008863139</v>
      </c>
      <c r="H1287" s="12">
        <v>-6766657.0099999998</v>
      </c>
      <c r="I1287" s="12">
        <v>-1.6225551670583462</v>
      </c>
      <c r="J1287" t="s">
        <v>26</v>
      </c>
      <c r="K1287" s="14">
        <v>204174.09087000004</v>
      </c>
      <c r="L1287" s="14">
        <v>1125888.3484110001</v>
      </c>
      <c r="M1287" s="13">
        <v>0.18134488305004404</v>
      </c>
      <c r="N1287" s="12">
        <v>-0.29424207701244048</v>
      </c>
      <c r="O1287" s="2">
        <f>DATE(LEFT(ALT[[#This Row],[DATEMTH]],4),RIGHT(ALT[[#This Row],[DATEMTH]],2),1)</f>
        <v>43344</v>
      </c>
      <c r="P1287" t="str">
        <f>IF(AND(ALT[[#This Row],[DATE]]&gt;=DATE(2023,6,1),ALT[[#This Row],[DATE]]&lt;=DATE(2024,5,31)),"Y","N")</f>
        <v>N</v>
      </c>
      <c r="Q1287" t="str">
        <f>LEFT(ALT[[#This Row],[DATEMTH]],4)</f>
        <v>2018</v>
      </c>
    </row>
    <row r="1288" spans="1:17" x14ac:dyDescent="0.25">
      <c r="A1288" t="s">
        <v>34</v>
      </c>
      <c r="B1288" t="s">
        <v>111</v>
      </c>
      <c r="C1288" t="s">
        <v>18</v>
      </c>
      <c r="D1288" t="s">
        <v>23</v>
      </c>
      <c r="E1288" s="14">
        <v>1125888.3484110001</v>
      </c>
      <c r="F1288" s="14">
        <v>4695372.1142590009</v>
      </c>
      <c r="G1288" s="13">
        <v>0.23978682008863139</v>
      </c>
      <c r="H1288" s="12">
        <v>-6766657.0099999998</v>
      </c>
      <c r="I1288" s="12">
        <v>-1.6225551670583462</v>
      </c>
      <c r="J1288" t="s">
        <v>16</v>
      </c>
      <c r="K1288" s="14">
        <v>434308.71257700009</v>
      </c>
      <c r="L1288" s="14">
        <v>1125888.3484110001</v>
      </c>
      <c r="M1288" s="13">
        <v>0.3857475860638872</v>
      </c>
      <c r="N1288" s="12">
        <v>-0.62589673894824427</v>
      </c>
      <c r="O1288" s="2">
        <f>DATE(LEFT(ALT[[#This Row],[DATEMTH]],4),RIGHT(ALT[[#This Row],[DATEMTH]],2),1)</f>
        <v>43344</v>
      </c>
      <c r="P1288" t="str">
        <f>IF(AND(ALT[[#This Row],[DATE]]&gt;=DATE(2023,6,1),ALT[[#This Row],[DATE]]&lt;=DATE(2024,5,31)),"Y","N")</f>
        <v>N</v>
      </c>
      <c r="Q1288" t="str">
        <f>LEFT(ALT[[#This Row],[DATEMTH]],4)</f>
        <v>2018</v>
      </c>
    </row>
    <row r="1289" spans="1:17" x14ac:dyDescent="0.25">
      <c r="A1289" t="s">
        <v>34</v>
      </c>
      <c r="B1289" t="s">
        <v>111</v>
      </c>
      <c r="C1289" t="s">
        <v>18</v>
      </c>
      <c r="D1289" t="s">
        <v>23</v>
      </c>
      <c r="E1289" s="14">
        <v>1125888.3484110001</v>
      </c>
      <c r="F1289" s="14">
        <v>4695372.1142590009</v>
      </c>
      <c r="G1289" s="13">
        <v>0.23978682008863139</v>
      </c>
      <c r="H1289" s="12">
        <v>-6766657.0099999998</v>
      </c>
      <c r="I1289" s="12">
        <v>-1.6225551670583462</v>
      </c>
      <c r="J1289" t="s">
        <v>24</v>
      </c>
      <c r="K1289" s="14">
        <v>378601.88311499998</v>
      </c>
      <c r="L1289" s="14">
        <v>1125888.3484110001</v>
      </c>
      <c r="M1289" s="13">
        <v>0.33626947436602583</v>
      </c>
      <c r="N1289" s="12">
        <v>-0.54561577315658938</v>
      </c>
      <c r="O1289" s="2">
        <f>DATE(LEFT(ALT[[#This Row],[DATEMTH]],4),RIGHT(ALT[[#This Row],[DATEMTH]],2),1)</f>
        <v>43344</v>
      </c>
      <c r="P1289" t="str">
        <f>IF(AND(ALT[[#This Row],[DATE]]&gt;=DATE(2023,6,1),ALT[[#This Row],[DATE]]&lt;=DATE(2024,5,31)),"Y","N")</f>
        <v>N</v>
      </c>
      <c r="Q1289" t="str">
        <f>LEFT(ALT[[#This Row],[DATEMTH]],4)</f>
        <v>2018</v>
      </c>
    </row>
    <row r="1290" spans="1:17" x14ac:dyDescent="0.25">
      <c r="A1290" t="s">
        <v>34</v>
      </c>
      <c r="B1290" t="s">
        <v>111</v>
      </c>
      <c r="C1290" t="s">
        <v>19</v>
      </c>
      <c r="D1290" t="s">
        <v>23</v>
      </c>
      <c r="E1290" s="14">
        <v>1245521.1392389999</v>
      </c>
      <c r="F1290" s="14">
        <v>4695372.1142590009</v>
      </c>
      <c r="G1290" s="13">
        <v>0.26526569331035044</v>
      </c>
      <c r="H1290" s="12">
        <v>-6766657.0099999998</v>
      </c>
      <c r="I1290" s="12">
        <v>-1.7949619631509928</v>
      </c>
      <c r="J1290" t="s">
        <v>24</v>
      </c>
      <c r="K1290" s="14">
        <v>379056.27754600003</v>
      </c>
      <c r="L1290" s="14">
        <v>1245521.1392389999</v>
      </c>
      <c r="M1290" s="13">
        <v>0.30433548303933189</v>
      </c>
      <c r="N1290" s="12">
        <v>-0.54627061609278482</v>
      </c>
      <c r="O1290" s="2">
        <f>DATE(LEFT(ALT[[#This Row],[DATEMTH]],4),RIGHT(ALT[[#This Row],[DATEMTH]],2),1)</f>
        <v>43344</v>
      </c>
      <c r="P1290" t="str">
        <f>IF(AND(ALT[[#This Row],[DATE]]&gt;=DATE(2023,6,1),ALT[[#This Row],[DATE]]&lt;=DATE(2024,5,31)),"Y","N")</f>
        <v>N</v>
      </c>
      <c r="Q1290" t="str">
        <f>LEFT(ALT[[#This Row],[DATEMTH]],4)</f>
        <v>2018</v>
      </c>
    </row>
    <row r="1291" spans="1:17" x14ac:dyDescent="0.25">
      <c r="A1291" t="s">
        <v>34</v>
      </c>
      <c r="B1291" t="s">
        <v>111</v>
      </c>
      <c r="C1291" t="s">
        <v>19</v>
      </c>
      <c r="D1291" t="s">
        <v>23</v>
      </c>
      <c r="E1291" s="14">
        <v>1245521.1392389999</v>
      </c>
      <c r="F1291" s="14">
        <v>4695372.1142590009</v>
      </c>
      <c r="G1291" s="13">
        <v>0.26526569331035044</v>
      </c>
      <c r="H1291" s="12">
        <v>-6766657.0099999998</v>
      </c>
      <c r="I1291" s="12">
        <v>-1.7949619631509928</v>
      </c>
      <c r="J1291" t="s">
        <v>25</v>
      </c>
      <c r="K1291" s="14">
        <v>834835.92202099995</v>
      </c>
      <c r="L1291" s="14">
        <v>1245521.1392389999</v>
      </c>
      <c r="M1291" s="13">
        <v>0.67027037576501969</v>
      </c>
      <c r="N1291" s="12">
        <v>-1.2031098295251332</v>
      </c>
      <c r="O1291" s="2">
        <f>DATE(LEFT(ALT[[#This Row],[DATEMTH]],4),RIGHT(ALT[[#This Row],[DATEMTH]],2),1)</f>
        <v>43344</v>
      </c>
      <c r="P1291" t="str">
        <f>IF(AND(ALT[[#This Row],[DATE]]&gt;=DATE(2023,6,1),ALT[[#This Row],[DATE]]&lt;=DATE(2024,5,31)),"Y","N")</f>
        <v>N</v>
      </c>
      <c r="Q1291" t="str">
        <f>LEFT(ALT[[#This Row],[DATEMTH]],4)</f>
        <v>2018</v>
      </c>
    </row>
    <row r="1292" spans="1:17" x14ac:dyDescent="0.25">
      <c r="A1292" t="s">
        <v>34</v>
      </c>
      <c r="B1292" t="s">
        <v>111</v>
      </c>
      <c r="C1292" t="s">
        <v>19</v>
      </c>
      <c r="D1292" t="s">
        <v>23</v>
      </c>
      <c r="E1292" s="14">
        <v>1245521.1392389999</v>
      </c>
      <c r="F1292" s="14">
        <v>4695372.1142590009</v>
      </c>
      <c r="G1292" s="13">
        <v>0.26526569331035044</v>
      </c>
      <c r="H1292" s="12">
        <v>-6766657.0099999998</v>
      </c>
      <c r="I1292" s="12">
        <v>-1.7949619631509928</v>
      </c>
      <c r="J1292" t="s">
        <v>16</v>
      </c>
      <c r="K1292" s="14">
        <v>262.62486799999999</v>
      </c>
      <c r="L1292" s="14">
        <v>1245521.1392389999</v>
      </c>
      <c r="M1292" s="13">
        <v>2.1085540801054646E-4</v>
      </c>
      <c r="N1292" s="12">
        <v>-3.7847743710361405E-4</v>
      </c>
      <c r="O1292" s="2">
        <f>DATE(LEFT(ALT[[#This Row],[DATEMTH]],4),RIGHT(ALT[[#This Row],[DATEMTH]],2),1)</f>
        <v>43344</v>
      </c>
      <c r="P1292" t="str">
        <f>IF(AND(ALT[[#This Row],[DATE]]&gt;=DATE(2023,6,1),ALT[[#This Row],[DATE]]&lt;=DATE(2024,5,31)),"Y","N")</f>
        <v>N</v>
      </c>
      <c r="Q1292" t="str">
        <f>LEFT(ALT[[#This Row],[DATEMTH]],4)</f>
        <v>2018</v>
      </c>
    </row>
    <row r="1293" spans="1:17" x14ac:dyDescent="0.25">
      <c r="A1293" t="s">
        <v>34</v>
      </c>
      <c r="B1293" t="s">
        <v>111</v>
      </c>
      <c r="C1293" t="s">
        <v>19</v>
      </c>
      <c r="D1293" t="s">
        <v>23</v>
      </c>
      <c r="E1293" s="14">
        <v>1245521.1392389999</v>
      </c>
      <c r="F1293" s="14">
        <v>4695372.1142590009</v>
      </c>
      <c r="G1293" s="13">
        <v>0.26526569331035044</v>
      </c>
      <c r="H1293" s="12">
        <v>-6766657.0099999998</v>
      </c>
      <c r="I1293" s="12">
        <v>-1.7949619631509928</v>
      </c>
      <c r="J1293" t="s">
        <v>26</v>
      </c>
      <c r="K1293" s="14">
        <v>31366.314804000001</v>
      </c>
      <c r="L1293" s="14">
        <v>1245521.1392389999</v>
      </c>
      <c r="M1293" s="13">
        <v>2.5183285787637844E-2</v>
      </c>
      <c r="N1293" s="12">
        <v>-4.5203040095970919E-2</v>
      </c>
      <c r="O1293" s="2">
        <f>DATE(LEFT(ALT[[#This Row],[DATEMTH]],4),RIGHT(ALT[[#This Row],[DATEMTH]],2),1)</f>
        <v>43344</v>
      </c>
      <c r="P1293" t="str">
        <f>IF(AND(ALT[[#This Row],[DATE]]&gt;=DATE(2023,6,1),ALT[[#This Row],[DATE]]&lt;=DATE(2024,5,31)),"Y","N")</f>
        <v>N</v>
      </c>
      <c r="Q1293" t="str">
        <f>LEFT(ALT[[#This Row],[DATEMTH]],4)</f>
        <v>2018</v>
      </c>
    </row>
    <row r="1294" spans="1:17" x14ac:dyDescent="0.25">
      <c r="A1294" t="s">
        <v>34</v>
      </c>
      <c r="B1294" t="s">
        <v>111</v>
      </c>
      <c r="C1294" t="s">
        <v>20</v>
      </c>
      <c r="D1294" t="s">
        <v>23</v>
      </c>
      <c r="E1294" s="14">
        <v>1453033.6013260002</v>
      </c>
      <c r="F1294" s="14">
        <v>4695372.1142590009</v>
      </c>
      <c r="G1294" s="13">
        <v>0.30946079798731996</v>
      </c>
      <c r="H1294" s="12">
        <v>-6766657.0099999998</v>
      </c>
      <c r="I1294" s="12">
        <v>-2.0940150780210924</v>
      </c>
      <c r="J1294" t="s">
        <v>25</v>
      </c>
      <c r="K1294" s="14">
        <v>190410.80155800001</v>
      </c>
      <c r="L1294" s="14">
        <v>1453033.6013259999</v>
      </c>
      <c r="M1294" s="13">
        <v>0.13104363270349437</v>
      </c>
      <c r="N1294" s="12">
        <v>-0.27440734275977513</v>
      </c>
      <c r="O1294" s="2">
        <f>DATE(LEFT(ALT[[#This Row],[DATEMTH]],4),RIGHT(ALT[[#This Row],[DATEMTH]],2),1)</f>
        <v>43344</v>
      </c>
      <c r="P1294" t="str">
        <f>IF(AND(ALT[[#This Row],[DATE]]&gt;=DATE(2023,6,1),ALT[[#This Row],[DATE]]&lt;=DATE(2024,5,31)),"Y","N")</f>
        <v>N</v>
      </c>
      <c r="Q1294" t="str">
        <f>LEFT(ALT[[#This Row],[DATEMTH]],4)</f>
        <v>2018</v>
      </c>
    </row>
    <row r="1295" spans="1:17" x14ac:dyDescent="0.25">
      <c r="A1295" t="s">
        <v>34</v>
      </c>
      <c r="B1295" t="s">
        <v>111</v>
      </c>
      <c r="C1295" t="s">
        <v>20</v>
      </c>
      <c r="D1295" t="s">
        <v>23</v>
      </c>
      <c r="E1295" s="14">
        <v>1453033.6013260002</v>
      </c>
      <c r="F1295" s="14">
        <v>4695372.1142590009</v>
      </c>
      <c r="G1295" s="13">
        <v>0.30946079798731996</v>
      </c>
      <c r="H1295" s="12">
        <v>-6766657.0099999998</v>
      </c>
      <c r="I1295" s="12">
        <v>-2.0940150780210924</v>
      </c>
      <c r="J1295" t="s">
        <v>16</v>
      </c>
      <c r="K1295" s="14">
        <v>542316.39722800022</v>
      </c>
      <c r="L1295" s="14">
        <v>1453033.6013259999</v>
      </c>
      <c r="M1295" s="13">
        <v>0.37323045849256109</v>
      </c>
      <c r="N1295" s="12">
        <v>-0.78155020766014838</v>
      </c>
      <c r="O1295" s="2">
        <f>DATE(LEFT(ALT[[#This Row],[DATEMTH]],4),RIGHT(ALT[[#This Row],[DATEMTH]],2),1)</f>
        <v>43344</v>
      </c>
      <c r="P1295" t="str">
        <f>IF(AND(ALT[[#This Row],[DATE]]&gt;=DATE(2023,6,1),ALT[[#This Row],[DATE]]&lt;=DATE(2024,5,31)),"Y","N")</f>
        <v>N</v>
      </c>
      <c r="Q1295" t="str">
        <f>LEFT(ALT[[#This Row],[DATEMTH]],4)</f>
        <v>2018</v>
      </c>
    </row>
    <row r="1296" spans="1:17" x14ac:dyDescent="0.25">
      <c r="A1296" t="s">
        <v>34</v>
      </c>
      <c r="B1296" t="s">
        <v>111</v>
      </c>
      <c r="C1296" t="s">
        <v>20</v>
      </c>
      <c r="D1296" t="s">
        <v>23</v>
      </c>
      <c r="E1296" s="14">
        <v>1453033.6013260002</v>
      </c>
      <c r="F1296" s="14">
        <v>4695372.1142590009</v>
      </c>
      <c r="G1296" s="13">
        <v>0.30946079798731996</v>
      </c>
      <c r="H1296" s="12">
        <v>-6766657.0099999998</v>
      </c>
      <c r="I1296" s="12">
        <v>-2.0940150780210924</v>
      </c>
      <c r="J1296" t="s">
        <v>26</v>
      </c>
      <c r="K1296" s="14">
        <v>75679.594895999995</v>
      </c>
      <c r="L1296" s="14">
        <v>1453033.6013259999</v>
      </c>
      <c r="M1296" s="13">
        <v>5.208385740490571E-2</v>
      </c>
      <c r="N1296" s="12">
        <v>-0.10906438272737308</v>
      </c>
      <c r="O1296" s="2">
        <f>DATE(LEFT(ALT[[#This Row],[DATEMTH]],4),RIGHT(ALT[[#This Row],[DATEMTH]],2),1)</f>
        <v>43344</v>
      </c>
      <c r="P1296" t="str">
        <f>IF(AND(ALT[[#This Row],[DATE]]&gt;=DATE(2023,6,1),ALT[[#This Row],[DATE]]&lt;=DATE(2024,5,31)),"Y","N")</f>
        <v>N</v>
      </c>
      <c r="Q1296" t="str">
        <f>LEFT(ALT[[#This Row],[DATEMTH]],4)</f>
        <v>2018</v>
      </c>
    </row>
    <row r="1297" spans="1:17" x14ac:dyDescent="0.25">
      <c r="A1297" t="s">
        <v>34</v>
      </c>
      <c r="B1297" t="s">
        <v>111</v>
      </c>
      <c r="C1297" t="s">
        <v>20</v>
      </c>
      <c r="D1297" t="s">
        <v>23</v>
      </c>
      <c r="E1297" s="14">
        <v>1453033.6013260002</v>
      </c>
      <c r="F1297" s="14">
        <v>4695372.1142590009</v>
      </c>
      <c r="G1297" s="13">
        <v>0.30946079798731996</v>
      </c>
      <c r="H1297" s="12">
        <v>-6766657.0099999998</v>
      </c>
      <c r="I1297" s="12">
        <v>-2.0940150780210924</v>
      </c>
      <c r="J1297" t="s">
        <v>24</v>
      </c>
      <c r="K1297" s="14">
        <v>644626.80764399993</v>
      </c>
      <c r="L1297" s="14">
        <v>1453033.6013259999</v>
      </c>
      <c r="M1297" s="13">
        <v>0.44364205139903895</v>
      </c>
      <c r="N1297" s="12">
        <v>-0.92899314487379603</v>
      </c>
      <c r="O1297" s="2">
        <f>DATE(LEFT(ALT[[#This Row],[DATEMTH]],4),RIGHT(ALT[[#This Row],[DATEMTH]],2),1)</f>
        <v>43344</v>
      </c>
      <c r="P1297" t="str">
        <f>IF(AND(ALT[[#This Row],[DATE]]&gt;=DATE(2023,6,1),ALT[[#This Row],[DATE]]&lt;=DATE(2024,5,31)),"Y","N")</f>
        <v>N</v>
      </c>
      <c r="Q1297" t="str">
        <f>LEFT(ALT[[#This Row],[DATEMTH]],4)</f>
        <v>2018</v>
      </c>
    </row>
    <row r="1298" spans="1:17" x14ac:dyDescent="0.25">
      <c r="A1298" t="s">
        <v>35</v>
      </c>
      <c r="B1298" t="s">
        <v>14</v>
      </c>
      <c r="C1298" t="s">
        <v>15</v>
      </c>
      <c r="D1298" t="s">
        <v>22</v>
      </c>
      <c r="E1298" s="14">
        <v>11763.778379999998</v>
      </c>
      <c r="F1298" s="14">
        <v>60928.944803999992</v>
      </c>
      <c r="G1298" s="13">
        <v>0.19307372576108855</v>
      </c>
      <c r="H1298" s="12">
        <v>-13556452.09</v>
      </c>
      <c r="I1298" s="12">
        <v>-2.6173947131179958</v>
      </c>
      <c r="J1298" t="s">
        <v>16</v>
      </c>
      <c r="K1298" s="14">
        <v>3749.1075000000001</v>
      </c>
      <c r="L1298" s="14">
        <v>11763.778379999998</v>
      </c>
      <c r="M1298" s="13">
        <v>0.318699263016888</v>
      </c>
      <c r="N1298" s="12">
        <v>-0.83416176609500425</v>
      </c>
      <c r="O1298" s="2">
        <f>DATE(LEFT(ALT[[#This Row],[DATEMTH]],4),RIGHT(ALT[[#This Row],[DATEMTH]],2),1)</f>
        <v>43374</v>
      </c>
      <c r="P1298" t="str">
        <f>IF(AND(ALT[[#This Row],[DATE]]&gt;=DATE(2023,6,1),ALT[[#This Row],[DATE]]&lt;=DATE(2024,5,31)),"Y","N")</f>
        <v>N</v>
      </c>
      <c r="Q1298" t="str">
        <f>LEFT(ALT[[#This Row],[DATEMTH]],4)</f>
        <v>2018</v>
      </c>
    </row>
    <row r="1299" spans="1:17" x14ac:dyDescent="0.25">
      <c r="A1299" t="s">
        <v>35</v>
      </c>
      <c r="B1299" t="s">
        <v>14</v>
      </c>
      <c r="C1299" t="s">
        <v>15</v>
      </c>
      <c r="D1299" t="s">
        <v>22</v>
      </c>
      <c r="E1299" s="14">
        <v>11763.778379999998</v>
      </c>
      <c r="F1299" s="14">
        <v>60928.944803999992</v>
      </c>
      <c r="G1299" s="13">
        <v>0.19307372576108855</v>
      </c>
      <c r="H1299" s="12">
        <v>-13556452.09</v>
      </c>
      <c r="I1299" s="12">
        <v>-2.6173947131179958</v>
      </c>
      <c r="J1299" t="s">
        <v>25</v>
      </c>
      <c r="K1299" s="14">
        <v>1634.8397360000004</v>
      </c>
      <c r="L1299" s="14">
        <v>11763.778379999998</v>
      </c>
      <c r="M1299" s="13">
        <v>0.13897233381916199</v>
      </c>
      <c r="N1299" s="12">
        <v>-0.36374545180794382</v>
      </c>
      <c r="O1299" s="2">
        <f>DATE(LEFT(ALT[[#This Row],[DATEMTH]],4),RIGHT(ALT[[#This Row],[DATEMTH]],2),1)</f>
        <v>43374</v>
      </c>
      <c r="P1299" t="str">
        <f>IF(AND(ALT[[#This Row],[DATE]]&gt;=DATE(2023,6,1),ALT[[#This Row],[DATE]]&lt;=DATE(2024,5,31)),"Y","N")</f>
        <v>N</v>
      </c>
      <c r="Q1299" t="str">
        <f>LEFT(ALT[[#This Row],[DATEMTH]],4)</f>
        <v>2018</v>
      </c>
    </row>
    <row r="1300" spans="1:17" x14ac:dyDescent="0.25">
      <c r="A1300" t="s">
        <v>35</v>
      </c>
      <c r="B1300" t="s">
        <v>14</v>
      </c>
      <c r="C1300" t="s">
        <v>15</v>
      </c>
      <c r="D1300" t="s">
        <v>22</v>
      </c>
      <c r="E1300" s="14">
        <v>11763.778379999998</v>
      </c>
      <c r="F1300" s="14">
        <v>60928.944803999992</v>
      </c>
      <c r="G1300" s="13">
        <v>0.19307372576108855</v>
      </c>
      <c r="H1300" s="12">
        <v>-13556452.09</v>
      </c>
      <c r="I1300" s="12">
        <v>-2.6173947131179958</v>
      </c>
      <c r="J1300" t="s">
        <v>26</v>
      </c>
      <c r="K1300" s="14">
        <v>1311.8297400000004</v>
      </c>
      <c r="L1300" s="14">
        <v>11763.778379999998</v>
      </c>
      <c r="M1300" s="13">
        <v>0.11151431943246116</v>
      </c>
      <c r="N1300" s="12">
        <v>-0.29187699011947521</v>
      </c>
      <c r="O1300" s="2">
        <f>DATE(LEFT(ALT[[#This Row],[DATEMTH]],4),RIGHT(ALT[[#This Row],[DATEMTH]],2),1)</f>
        <v>43374</v>
      </c>
      <c r="P1300" t="str">
        <f>IF(AND(ALT[[#This Row],[DATE]]&gt;=DATE(2023,6,1),ALT[[#This Row],[DATE]]&lt;=DATE(2024,5,31)),"Y","N")</f>
        <v>N</v>
      </c>
      <c r="Q1300" t="str">
        <f>LEFT(ALT[[#This Row],[DATEMTH]],4)</f>
        <v>2018</v>
      </c>
    </row>
    <row r="1301" spans="1:17" x14ac:dyDescent="0.25">
      <c r="A1301" t="s">
        <v>35</v>
      </c>
      <c r="B1301" t="s">
        <v>14</v>
      </c>
      <c r="C1301" t="s">
        <v>15</v>
      </c>
      <c r="D1301" t="s">
        <v>22</v>
      </c>
      <c r="E1301" s="14">
        <v>11763.778379999998</v>
      </c>
      <c r="F1301" s="14">
        <v>60928.944803999992</v>
      </c>
      <c r="G1301" s="13">
        <v>0.19307372576108855</v>
      </c>
      <c r="H1301" s="12">
        <v>-13556452.09</v>
      </c>
      <c r="I1301" s="12">
        <v>-2.6173947131179958</v>
      </c>
      <c r="J1301" t="s">
        <v>24</v>
      </c>
      <c r="K1301" s="14">
        <v>5068.0014039999969</v>
      </c>
      <c r="L1301" s="14">
        <v>11763.778379999998</v>
      </c>
      <c r="M1301" s="13">
        <v>0.43081408373148883</v>
      </c>
      <c r="N1301" s="12">
        <v>-1.1276105050955725</v>
      </c>
      <c r="O1301" s="2">
        <f>DATE(LEFT(ALT[[#This Row],[DATEMTH]],4),RIGHT(ALT[[#This Row],[DATEMTH]],2),1)</f>
        <v>43374</v>
      </c>
      <c r="P1301" t="str">
        <f>IF(AND(ALT[[#This Row],[DATE]]&gt;=DATE(2023,6,1),ALT[[#This Row],[DATE]]&lt;=DATE(2024,5,31)),"Y","N")</f>
        <v>N</v>
      </c>
      <c r="Q1301" t="str">
        <f>LEFT(ALT[[#This Row],[DATEMTH]],4)</f>
        <v>2018</v>
      </c>
    </row>
    <row r="1302" spans="1:17" x14ac:dyDescent="0.25">
      <c r="A1302" t="s">
        <v>35</v>
      </c>
      <c r="B1302" t="s">
        <v>14</v>
      </c>
      <c r="C1302" t="s">
        <v>18</v>
      </c>
      <c r="D1302" t="s">
        <v>22</v>
      </c>
      <c r="E1302" s="14">
        <v>15434.883967999998</v>
      </c>
      <c r="F1302" s="14">
        <v>60928.944803999992</v>
      </c>
      <c r="G1302" s="13">
        <v>0.25332596876003499</v>
      </c>
      <c r="H1302" s="12">
        <v>-13556452.09</v>
      </c>
      <c r="I1302" s="12">
        <v>-3.4342013586482509</v>
      </c>
      <c r="J1302" t="s">
        <v>25</v>
      </c>
      <c r="K1302" s="14">
        <v>1276.4300519999999</v>
      </c>
      <c r="L1302" s="14">
        <v>15434.883967999998</v>
      </c>
      <c r="M1302" s="13">
        <v>8.2697741987975276E-2</v>
      </c>
      <c r="N1302" s="12">
        <v>-0.28400069789224719</v>
      </c>
      <c r="O1302" s="2">
        <f>DATE(LEFT(ALT[[#This Row],[DATEMTH]],4),RIGHT(ALT[[#This Row],[DATEMTH]],2),1)</f>
        <v>43374</v>
      </c>
      <c r="P1302" t="str">
        <f>IF(AND(ALT[[#This Row],[DATE]]&gt;=DATE(2023,6,1),ALT[[#This Row],[DATE]]&lt;=DATE(2024,5,31)),"Y","N")</f>
        <v>N</v>
      </c>
      <c r="Q1302" t="str">
        <f>LEFT(ALT[[#This Row],[DATEMTH]],4)</f>
        <v>2018</v>
      </c>
    </row>
    <row r="1303" spans="1:17" x14ac:dyDescent="0.25">
      <c r="A1303" t="s">
        <v>35</v>
      </c>
      <c r="B1303" t="s">
        <v>14</v>
      </c>
      <c r="C1303" t="s">
        <v>18</v>
      </c>
      <c r="D1303" t="s">
        <v>22</v>
      </c>
      <c r="E1303" s="14">
        <v>15434.883967999998</v>
      </c>
      <c r="F1303" s="14">
        <v>60928.944803999992</v>
      </c>
      <c r="G1303" s="13">
        <v>0.25332596876003499</v>
      </c>
      <c r="H1303" s="12">
        <v>-13556452.09</v>
      </c>
      <c r="I1303" s="12">
        <v>-3.4342013586482509</v>
      </c>
      <c r="J1303" t="s">
        <v>16</v>
      </c>
      <c r="K1303" s="14">
        <v>6007.4635920000001</v>
      </c>
      <c r="L1303" s="14">
        <v>15434.883967999998</v>
      </c>
      <c r="M1303" s="13">
        <v>0.38921339508964431</v>
      </c>
      <c r="N1303" s="12">
        <v>-1.336637170220955</v>
      </c>
      <c r="O1303" s="2">
        <f>DATE(LEFT(ALT[[#This Row],[DATEMTH]],4),RIGHT(ALT[[#This Row],[DATEMTH]],2),1)</f>
        <v>43374</v>
      </c>
      <c r="P1303" t="str">
        <f>IF(AND(ALT[[#This Row],[DATE]]&gt;=DATE(2023,6,1),ALT[[#This Row],[DATE]]&lt;=DATE(2024,5,31)),"Y","N")</f>
        <v>N</v>
      </c>
      <c r="Q1303" t="str">
        <f>LEFT(ALT[[#This Row],[DATEMTH]],4)</f>
        <v>2018</v>
      </c>
    </row>
    <row r="1304" spans="1:17" x14ac:dyDescent="0.25">
      <c r="A1304" t="s">
        <v>35</v>
      </c>
      <c r="B1304" t="s">
        <v>14</v>
      </c>
      <c r="C1304" t="s">
        <v>18</v>
      </c>
      <c r="D1304" t="s">
        <v>22</v>
      </c>
      <c r="E1304" s="14">
        <v>15434.883967999998</v>
      </c>
      <c r="F1304" s="14">
        <v>60928.944803999992</v>
      </c>
      <c r="G1304" s="13">
        <v>0.25332596876003499</v>
      </c>
      <c r="H1304" s="12">
        <v>-13556452.09</v>
      </c>
      <c r="I1304" s="12">
        <v>-3.4342013586482509</v>
      </c>
      <c r="J1304" t="s">
        <v>24</v>
      </c>
      <c r="K1304" s="14">
        <v>5428.3850079999993</v>
      </c>
      <c r="L1304" s="14">
        <v>15434.883967999998</v>
      </c>
      <c r="M1304" s="13">
        <v>0.35169587405090108</v>
      </c>
      <c r="N1304" s="12">
        <v>-1.2077944484965886</v>
      </c>
      <c r="O1304" s="2">
        <f>DATE(LEFT(ALT[[#This Row],[DATEMTH]],4),RIGHT(ALT[[#This Row],[DATEMTH]],2),1)</f>
        <v>43374</v>
      </c>
      <c r="P1304" t="str">
        <f>IF(AND(ALT[[#This Row],[DATE]]&gt;=DATE(2023,6,1),ALT[[#This Row],[DATE]]&lt;=DATE(2024,5,31)),"Y","N")</f>
        <v>N</v>
      </c>
      <c r="Q1304" t="str">
        <f>LEFT(ALT[[#This Row],[DATEMTH]],4)</f>
        <v>2018</v>
      </c>
    </row>
    <row r="1305" spans="1:17" x14ac:dyDescent="0.25">
      <c r="A1305" t="s">
        <v>35</v>
      </c>
      <c r="B1305" t="s">
        <v>14</v>
      </c>
      <c r="C1305" t="s">
        <v>18</v>
      </c>
      <c r="D1305" t="s">
        <v>22</v>
      </c>
      <c r="E1305" s="14">
        <v>15434.883967999998</v>
      </c>
      <c r="F1305" s="14">
        <v>60928.944803999992</v>
      </c>
      <c r="G1305" s="13">
        <v>0.25332596876003499</v>
      </c>
      <c r="H1305" s="12">
        <v>-13556452.09</v>
      </c>
      <c r="I1305" s="12">
        <v>-3.4342013586482509</v>
      </c>
      <c r="J1305" t="s">
        <v>26</v>
      </c>
      <c r="K1305" s="14">
        <v>2722.6053160000001</v>
      </c>
      <c r="L1305" s="14">
        <v>15434.883967999998</v>
      </c>
      <c r="M1305" s="13">
        <v>0.17639298887147944</v>
      </c>
      <c r="N1305" s="12">
        <v>-0.60576904203846049</v>
      </c>
      <c r="O1305" s="2">
        <f>DATE(LEFT(ALT[[#This Row],[DATEMTH]],4),RIGHT(ALT[[#This Row],[DATEMTH]],2),1)</f>
        <v>43374</v>
      </c>
      <c r="P1305" t="str">
        <f>IF(AND(ALT[[#This Row],[DATE]]&gt;=DATE(2023,6,1),ALT[[#This Row],[DATE]]&lt;=DATE(2024,5,31)),"Y","N")</f>
        <v>N</v>
      </c>
      <c r="Q1305" t="str">
        <f>LEFT(ALT[[#This Row],[DATEMTH]],4)</f>
        <v>2018</v>
      </c>
    </row>
    <row r="1306" spans="1:17" x14ac:dyDescent="0.25">
      <c r="A1306" t="s">
        <v>35</v>
      </c>
      <c r="B1306" t="s">
        <v>14</v>
      </c>
      <c r="C1306" t="s">
        <v>19</v>
      </c>
      <c r="D1306" t="s">
        <v>22</v>
      </c>
      <c r="E1306" s="14">
        <v>15841.808768000001</v>
      </c>
      <c r="F1306" s="14">
        <v>60928.944803999992</v>
      </c>
      <c r="G1306" s="13">
        <v>0.26000464670709317</v>
      </c>
      <c r="H1306" s="12">
        <v>-13556452.09</v>
      </c>
      <c r="I1306" s="12">
        <v>-3.5247405362620849</v>
      </c>
      <c r="J1306" t="s">
        <v>24</v>
      </c>
      <c r="K1306" s="14">
        <v>4578.6704879999998</v>
      </c>
      <c r="L1306" s="14">
        <v>15841.808767999999</v>
      </c>
      <c r="M1306" s="13">
        <v>0.28902447662723862</v>
      </c>
      <c r="N1306" s="12">
        <v>-1.0187362887399616</v>
      </c>
      <c r="O1306" s="2">
        <f>DATE(LEFT(ALT[[#This Row],[DATEMTH]],4),RIGHT(ALT[[#This Row],[DATEMTH]],2),1)</f>
        <v>43374</v>
      </c>
      <c r="P1306" t="str">
        <f>IF(AND(ALT[[#This Row],[DATE]]&gt;=DATE(2023,6,1),ALT[[#This Row],[DATE]]&lt;=DATE(2024,5,31)),"Y","N")</f>
        <v>N</v>
      </c>
      <c r="Q1306" t="str">
        <f>LEFT(ALT[[#This Row],[DATEMTH]],4)</f>
        <v>2018</v>
      </c>
    </row>
    <row r="1307" spans="1:17" x14ac:dyDescent="0.25">
      <c r="A1307" t="s">
        <v>35</v>
      </c>
      <c r="B1307" t="s">
        <v>14</v>
      </c>
      <c r="C1307" t="s">
        <v>19</v>
      </c>
      <c r="D1307" t="s">
        <v>22</v>
      </c>
      <c r="E1307" s="14">
        <v>15841.808768000001</v>
      </c>
      <c r="F1307" s="14">
        <v>60928.944803999992</v>
      </c>
      <c r="G1307" s="13">
        <v>0.26000464670709317</v>
      </c>
      <c r="H1307" s="12">
        <v>-13556452.09</v>
      </c>
      <c r="I1307" s="12">
        <v>-3.5247405362620849</v>
      </c>
      <c r="J1307" t="s">
        <v>26</v>
      </c>
      <c r="K1307" s="14">
        <v>395.92467199999999</v>
      </c>
      <c r="L1307" s="14">
        <v>15841.808767999999</v>
      </c>
      <c r="M1307" s="13">
        <v>2.4992390565890209E-2</v>
      </c>
      <c r="N1307" s="12">
        <v>-8.8091692125687335E-2</v>
      </c>
      <c r="O1307" s="2">
        <f>DATE(LEFT(ALT[[#This Row],[DATEMTH]],4),RIGHT(ALT[[#This Row],[DATEMTH]],2),1)</f>
        <v>43374</v>
      </c>
      <c r="P1307" t="str">
        <f>IF(AND(ALT[[#This Row],[DATE]]&gt;=DATE(2023,6,1),ALT[[#This Row],[DATE]]&lt;=DATE(2024,5,31)),"Y","N")</f>
        <v>N</v>
      </c>
      <c r="Q1307" t="str">
        <f>LEFT(ALT[[#This Row],[DATEMTH]],4)</f>
        <v>2018</v>
      </c>
    </row>
    <row r="1308" spans="1:17" x14ac:dyDescent="0.25">
      <c r="A1308" t="s">
        <v>35</v>
      </c>
      <c r="B1308" t="s">
        <v>14</v>
      </c>
      <c r="C1308" t="s">
        <v>19</v>
      </c>
      <c r="D1308" t="s">
        <v>22</v>
      </c>
      <c r="E1308" s="14">
        <v>15841.808768000001</v>
      </c>
      <c r="F1308" s="14">
        <v>60928.944803999992</v>
      </c>
      <c r="G1308" s="13">
        <v>0.26000464670709317</v>
      </c>
      <c r="H1308" s="12">
        <v>-13556452.09</v>
      </c>
      <c r="I1308" s="12">
        <v>-3.5247405362620849</v>
      </c>
      <c r="J1308" t="s">
        <v>16</v>
      </c>
      <c r="K1308" s="14">
        <v>1.7123839999999999</v>
      </c>
      <c r="L1308" s="14">
        <v>15841.808767999999</v>
      </c>
      <c r="M1308" s="13">
        <v>1.0809270740970985E-4</v>
      </c>
      <c r="N1308" s="12">
        <v>-3.8099874748132137E-4</v>
      </c>
      <c r="O1308" s="2">
        <f>DATE(LEFT(ALT[[#This Row],[DATEMTH]],4),RIGHT(ALT[[#This Row],[DATEMTH]],2),1)</f>
        <v>43374</v>
      </c>
      <c r="P1308" t="str">
        <f>IF(AND(ALT[[#This Row],[DATE]]&gt;=DATE(2023,6,1),ALT[[#This Row],[DATE]]&lt;=DATE(2024,5,31)),"Y","N")</f>
        <v>N</v>
      </c>
      <c r="Q1308" t="str">
        <f>LEFT(ALT[[#This Row],[DATEMTH]],4)</f>
        <v>2018</v>
      </c>
    </row>
    <row r="1309" spans="1:17" x14ac:dyDescent="0.25">
      <c r="A1309" t="s">
        <v>35</v>
      </c>
      <c r="B1309" t="s">
        <v>14</v>
      </c>
      <c r="C1309" t="s">
        <v>19</v>
      </c>
      <c r="D1309" t="s">
        <v>22</v>
      </c>
      <c r="E1309" s="14">
        <v>15841.808768000001</v>
      </c>
      <c r="F1309" s="14">
        <v>60928.944803999992</v>
      </c>
      <c r="G1309" s="13">
        <v>0.26000464670709317</v>
      </c>
      <c r="H1309" s="12">
        <v>-13556452.09</v>
      </c>
      <c r="I1309" s="12">
        <v>-3.5247405362620849</v>
      </c>
      <c r="J1309" t="s">
        <v>25</v>
      </c>
      <c r="K1309" s="14">
        <v>10865.501224</v>
      </c>
      <c r="L1309" s="14">
        <v>15841.808767999999</v>
      </c>
      <c r="M1309" s="13">
        <v>0.68587504009946143</v>
      </c>
      <c r="N1309" s="12">
        <v>-2.4175315566489548</v>
      </c>
      <c r="O1309" s="2">
        <f>DATE(LEFT(ALT[[#This Row],[DATEMTH]],4),RIGHT(ALT[[#This Row],[DATEMTH]],2),1)</f>
        <v>43374</v>
      </c>
      <c r="P1309" t="str">
        <f>IF(AND(ALT[[#This Row],[DATE]]&gt;=DATE(2023,6,1),ALT[[#This Row],[DATE]]&lt;=DATE(2024,5,31)),"Y","N")</f>
        <v>N</v>
      </c>
      <c r="Q1309" t="str">
        <f>LEFT(ALT[[#This Row],[DATEMTH]],4)</f>
        <v>2018</v>
      </c>
    </row>
    <row r="1310" spans="1:17" x14ac:dyDescent="0.25">
      <c r="A1310" t="s">
        <v>35</v>
      </c>
      <c r="B1310" t="s">
        <v>14</v>
      </c>
      <c r="C1310" t="s">
        <v>20</v>
      </c>
      <c r="D1310" t="s">
        <v>22</v>
      </c>
      <c r="E1310" s="14">
        <v>17888.473687999998</v>
      </c>
      <c r="F1310" s="14">
        <v>60928.944803999992</v>
      </c>
      <c r="G1310" s="13">
        <v>0.29359565877178329</v>
      </c>
      <c r="H1310" s="12">
        <v>-13556452.09</v>
      </c>
      <c r="I1310" s="12">
        <v>-3.980115481971668</v>
      </c>
      <c r="J1310" t="s">
        <v>24</v>
      </c>
      <c r="K1310" s="14">
        <v>7467.9037440000002</v>
      </c>
      <c r="L1310" s="14">
        <v>17888.473687999998</v>
      </c>
      <c r="M1310" s="13">
        <v>0.4174701472160614</v>
      </c>
      <c r="N1310" s="12">
        <v>-1.6615793961956373</v>
      </c>
      <c r="O1310" s="2">
        <f>DATE(LEFT(ALT[[#This Row],[DATEMTH]],4),RIGHT(ALT[[#This Row],[DATEMTH]],2),1)</f>
        <v>43374</v>
      </c>
      <c r="P1310" t="str">
        <f>IF(AND(ALT[[#This Row],[DATE]]&gt;=DATE(2023,6,1),ALT[[#This Row],[DATE]]&lt;=DATE(2024,5,31)),"Y","N")</f>
        <v>N</v>
      </c>
      <c r="Q1310" t="str">
        <f>LEFT(ALT[[#This Row],[DATEMTH]],4)</f>
        <v>2018</v>
      </c>
    </row>
    <row r="1311" spans="1:17" x14ac:dyDescent="0.25">
      <c r="A1311" t="s">
        <v>35</v>
      </c>
      <c r="B1311" t="s">
        <v>14</v>
      </c>
      <c r="C1311" t="s">
        <v>20</v>
      </c>
      <c r="D1311" t="s">
        <v>22</v>
      </c>
      <c r="E1311" s="14">
        <v>17888.473687999998</v>
      </c>
      <c r="F1311" s="14">
        <v>60928.944803999992</v>
      </c>
      <c r="G1311" s="13">
        <v>0.29359565877178329</v>
      </c>
      <c r="H1311" s="12">
        <v>-13556452.09</v>
      </c>
      <c r="I1311" s="12">
        <v>-3.980115481971668</v>
      </c>
      <c r="J1311" t="s">
        <v>25</v>
      </c>
      <c r="K1311" s="14">
        <v>2425.0639799999999</v>
      </c>
      <c r="L1311" s="14">
        <v>17888.473687999998</v>
      </c>
      <c r="M1311" s="13">
        <v>0.13556572921181023</v>
      </c>
      <c r="N1311" s="12">
        <v>-0.53956725766070468</v>
      </c>
      <c r="O1311" s="2">
        <f>DATE(LEFT(ALT[[#This Row],[DATEMTH]],4),RIGHT(ALT[[#This Row],[DATEMTH]],2),1)</f>
        <v>43374</v>
      </c>
      <c r="P1311" t="str">
        <f>IF(AND(ALT[[#This Row],[DATE]]&gt;=DATE(2023,6,1),ALT[[#This Row],[DATE]]&lt;=DATE(2024,5,31)),"Y","N")</f>
        <v>N</v>
      </c>
      <c r="Q1311" t="str">
        <f>LEFT(ALT[[#This Row],[DATEMTH]],4)</f>
        <v>2018</v>
      </c>
    </row>
    <row r="1312" spans="1:17" x14ac:dyDescent="0.25">
      <c r="A1312" t="s">
        <v>35</v>
      </c>
      <c r="B1312" t="s">
        <v>14</v>
      </c>
      <c r="C1312" t="s">
        <v>20</v>
      </c>
      <c r="D1312" t="s">
        <v>22</v>
      </c>
      <c r="E1312" s="14">
        <v>17888.473687999998</v>
      </c>
      <c r="F1312" s="14">
        <v>60928.944803999992</v>
      </c>
      <c r="G1312" s="13">
        <v>0.29359565877178329</v>
      </c>
      <c r="H1312" s="12">
        <v>-13556452.09</v>
      </c>
      <c r="I1312" s="12">
        <v>-3.980115481971668</v>
      </c>
      <c r="J1312" t="s">
        <v>16</v>
      </c>
      <c r="K1312" s="14">
        <v>6959.2654759999996</v>
      </c>
      <c r="L1312" s="14">
        <v>17888.473687999998</v>
      </c>
      <c r="M1312" s="13">
        <v>0.38903629216104868</v>
      </c>
      <c r="N1312" s="12">
        <v>-1.5484093694790428</v>
      </c>
      <c r="O1312" s="2">
        <f>DATE(LEFT(ALT[[#This Row],[DATEMTH]],4),RIGHT(ALT[[#This Row],[DATEMTH]],2),1)</f>
        <v>43374</v>
      </c>
      <c r="P1312" t="str">
        <f>IF(AND(ALT[[#This Row],[DATE]]&gt;=DATE(2023,6,1),ALT[[#This Row],[DATE]]&lt;=DATE(2024,5,31)),"Y","N")</f>
        <v>N</v>
      </c>
      <c r="Q1312" t="str">
        <f>LEFT(ALT[[#This Row],[DATEMTH]],4)</f>
        <v>2018</v>
      </c>
    </row>
    <row r="1313" spans="1:17" x14ac:dyDescent="0.25">
      <c r="A1313" t="s">
        <v>35</v>
      </c>
      <c r="B1313" t="s">
        <v>14</v>
      </c>
      <c r="C1313" t="s">
        <v>20</v>
      </c>
      <c r="D1313" t="s">
        <v>22</v>
      </c>
      <c r="E1313" s="14">
        <v>17888.473687999998</v>
      </c>
      <c r="F1313" s="14">
        <v>60928.944803999992</v>
      </c>
      <c r="G1313" s="13">
        <v>0.29359565877178329</v>
      </c>
      <c r="H1313" s="12">
        <v>-13556452.09</v>
      </c>
      <c r="I1313" s="12">
        <v>-3.980115481971668</v>
      </c>
      <c r="J1313" t="s">
        <v>26</v>
      </c>
      <c r="K1313" s="14">
        <v>1036.2404879999999</v>
      </c>
      <c r="L1313" s="14">
        <v>17888.473687999998</v>
      </c>
      <c r="M1313" s="13">
        <v>5.7927831411079753E-2</v>
      </c>
      <c r="N1313" s="12">
        <v>-0.23055945863628322</v>
      </c>
      <c r="O1313" s="2">
        <f>DATE(LEFT(ALT[[#This Row],[DATEMTH]],4),RIGHT(ALT[[#This Row],[DATEMTH]],2),1)</f>
        <v>43374</v>
      </c>
      <c r="P1313" t="str">
        <f>IF(AND(ALT[[#This Row],[DATE]]&gt;=DATE(2023,6,1),ALT[[#This Row],[DATE]]&lt;=DATE(2024,5,31)),"Y","N")</f>
        <v>N</v>
      </c>
      <c r="Q1313" t="str">
        <f>LEFT(ALT[[#This Row],[DATEMTH]],4)</f>
        <v>2018</v>
      </c>
    </row>
    <row r="1314" spans="1:17" x14ac:dyDescent="0.25">
      <c r="A1314" t="s">
        <v>35</v>
      </c>
      <c r="B1314" t="s">
        <v>14</v>
      </c>
      <c r="C1314" t="s">
        <v>15</v>
      </c>
      <c r="D1314" t="s">
        <v>17</v>
      </c>
      <c r="E1314" s="14">
        <v>11763.778379999998</v>
      </c>
      <c r="F1314" s="14">
        <v>60928.944803999992</v>
      </c>
      <c r="G1314" s="13">
        <v>0.19307372576108855</v>
      </c>
      <c r="H1314" s="12">
        <v>-28836755.929999996</v>
      </c>
      <c r="I1314" s="12">
        <v>-5.5676199062682636</v>
      </c>
      <c r="J1314" t="s">
        <v>24</v>
      </c>
      <c r="K1314" s="14">
        <v>5068.0014039999969</v>
      </c>
      <c r="L1314" s="14">
        <v>11763.778379999998</v>
      </c>
      <c r="M1314" s="13">
        <v>0.43081408373148883</v>
      </c>
      <c r="N1314" s="12">
        <v>-2.3986090684841597</v>
      </c>
      <c r="O1314" s="2">
        <f>DATE(LEFT(ALT[[#This Row],[DATEMTH]],4),RIGHT(ALT[[#This Row],[DATEMTH]],2),1)</f>
        <v>43374</v>
      </c>
      <c r="P1314" t="str">
        <f>IF(AND(ALT[[#This Row],[DATE]]&gt;=DATE(2023,6,1),ALT[[#This Row],[DATE]]&lt;=DATE(2024,5,31)),"Y","N")</f>
        <v>N</v>
      </c>
      <c r="Q1314" t="str">
        <f>LEFT(ALT[[#This Row],[DATEMTH]],4)</f>
        <v>2018</v>
      </c>
    </row>
    <row r="1315" spans="1:17" x14ac:dyDescent="0.25">
      <c r="A1315" t="s">
        <v>35</v>
      </c>
      <c r="B1315" t="s">
        <v>14</v>
      </c>
      <c r="C1315" t="s">
        <v>15</v>
      </c>
      <c r="D1315" t="s">
        <v>17</v>
      </c>
      <c r="E1315" s="14">
        <v>11763.778379999998</v>
      </c>
      <c r="F1315" s="14">
        <v>60928.944803999992</v>
      </c>
      <c r="G1315" s="13">
        <v>0.19307372576108855</v>
      </c>
      <c r="H1315" s="12">
        <v>-28836755.929999996</v>
      </c>
      <c r="I1315" s="12">
        <v>-5.5676199062682636</v>
      </c>
      <c r="J1315" t="s">
        <v>16</v>
      </c>
      <c r="K1315" s="14">
        <v>3749.1075000000001</v>
      </c>
      <c r="L1315" s="14">
        <v>11763.778379999998</v>
      </c>
      <c r="M1315" s="13">
        <v>0.318699263016888</v>
      </c>
      <c r="N1315" s="12">
        <v>-1.7743963608858506</v>
      </c>
      <c r="O1315" s="2">
        <f>DATE(LEFT(ALT[[#This Row],[DATEMTH]],4),RIGHT(ALT[[#This Row],[DATEMTH]],2),1)</f>
        <v>43374</v>
      </c>
      <c r="P1315" t="str">
        <f>IF(AND(ALT[[#This Row],[DATE]]&gt;=DATE(2023,6,1),ALT[[#This Row],[DATE]]&lt;=DATE(2024,5,31)),"Y","N")</f>
        <v>N</v>
      </c>
      <c r="Q1315" t="str">
        <f>LEFT(ALT[[#This Row],[DATEMTH]],4)</f>
        <v>2018</v>
      </c>
    </row>
    <row r="1316" spans="1:17" x14ac:dyDescent="0.25">
      <c r="A1316" t="s">
        <v>35</v>
      </c>
      <c r="B1316" t="s">
        <v>14</v>
      </c>
      <c r="C1316" t="s">
        <v>15</v>
      </c>
      <c r="D1316" t="s">
        <v>17</v>
      </c>
      <c r="E1316" s="14">
        <v>11763.778379999998</v>
      </c>
      <c r="F1316" s="14">
        <v>60928.944803999992</v>
      </c>
      <c r="G1316" s="13">
        <v>0.19307372576108855</v>
      </c>
      <c r="H1316" s="12">
        <v>-28836755.929999996</v>
      </c>
      <c r="I1316" s="12">
        <v>-5.5676199062682636</v>
      </c>
      <c r="J1316" t="s">
        <v>26</v>
      </c>
      <c r="K1316" s="14">
        <v>1311.8297400000004</v>
      </c>
      <c r="L1316" s="14">
        <v>11763.778379999998</v>
      </c>
      <c r="M1316" s="13">
        <v>0.11151431943246116</v>
      </c>
      <c r="N1316" s="12">
        <v>-0.62086934470612865</v>
      </c>
      <c r="O1316" s="2">
        <f>DATE(LEFT(ALT[[#This Row],[DATEMTH]],4),RIGHT(ALT[[#This Row],[DATEMTH]],2),1)</f>
        <v>43374</v>
      </c>
      <c r="P1316" t="str">
        <f>IF(AND(ALT[[#This Row],[DATE]]&gt;=DATE(2023,6,1),ALT[[#This Row],[DATE]]&lt;=DATE(2024,5,31)),"Y","N")</f>
        <v>N</v>
      </c>
      <c r="Q1316" t="str">
        <f>LEFT(ALT[[#This Row],[DATEMTH]],4)</f>
        <v>2018</v>
      </c>
    </row>
    <row r="1317" spans="1:17" x14ac:dyDescent="0.25">
      <c r="A1317" t="s">
        <v>35</v>
      </c>
      <c r="B1317" t="s">
        <v>14</v>
      </c>
      <c r="C1317" t="s">
        <v>15</v>
      </c>
      <c r="D1317" t="s">
        <v>17</v>
      </c>
      <c r="E1317" s="14">
        <v>11763.778379999998</v>
      </c>
      <c r="F1317" s="14">
        <v>60928.944803999992</v>
      </c>
      <c r="G1317" s="13">
        <v>0.19307372576108855</v>
      </c>
      <c r="H1317" s="12">
        <v>-28836755.929999996</v>
      </c>
      <c r="I1317" s="12">
        <v>-5.5676199062682636</v>
      </c>
      <c r="J1317" t="s">
        <v>25</v>
      </c>
      <c r="K1317" s="14">
        <v>1634.8397360000004</v>
      </c>
      <c r="L1317" s="14">
        <v>11763.778379999998</v>
      </c>
      <c r="M1317" s="13">
        <v>0.13897233381916199</v>
      </c>
      <c r="N1317" s="12">
        <v>-0.77374513219212449</v>
      </c>
      <c r="O1317" s="2">
        <f>DATE(LEFT(ALT[[#This Row],[DATEMTH]],4),RIGHT(ALT[[#This Row],[DATEMTH]],2),1)</f>
        <v>43374</v>
      </c>
      <c r="P1317" t="str">
        <f>IF(AND(ALT[[#This Row],[DATE]]&gt;=DATE(2023,6,1),ALT[[#This Row],[DATE]]&lt;=DATE(2024,5,31)),"Y","N")</f>
        <v>N</v>
      </c>
      <c r="Q1317" t="str">
        <f>LEFT(ALT[[#This Row],[DATEMTH]],4)</f>
        <v>2018</v>
      </c>
    </row>
    <row r="1318" spans="1:17" x14ac:dyDescent="0.25">
      <c r="A1318" t="s">
        <v>35</v>
      </c>
      <c r="B1318" t="s">
        <v>14</v>
      </c>
      <c r="C1318" t="s">
        <v>18</v>
      </c>
      <c r="D1318" t="s">
        <v>17</v>
      </c>
      <c r="E1318" s="14">
        <v>15434.883967999998</v>
      </c>
      <c r="F1318" s="14">
        <v>60928.944803999992</v>
      </c>
      <c r="G1318" s="13">
        <v>0.25332596876003499</v>
      </c>
      <c r="H1318" s="12">
        <v>-28836755.929999996</v>
      </c>
      <c r="I1318" s="12">
        <v>-7.3050991318639333</v>
      </c>
      <c r="J1318" t="s">
        <v>25</v>
      </c>
      <c r="K1318" s="14">
        <v>1276.4300519999999</v>
      </c>
      <c r="L1318" s="14">
        <v>15434.883967999998</v>
      </c>
      <c r="M1318" s="13">
        <v>8.2697741987975276E-2</v>
      </c>
      <c r="N1318" s="12">
        <v>-0.60411520320346579</v>
      </c>
      <c r="O1318" s="2">
        <f>DATE(LEFT(ALT[[#This Row],[DATEMTH]],4),RIGHT(ALT[[#This Row],[DATEMTH]],2),1)</f>
        <v>43374</v>
      </c>
      <c r="P1318" t="str">
        <f>IF(AND(ALT[[#This Row],[DATE]]&gt;=DATE(2023,6,1),ALT[[#This Row],[DATE]]&lt;=DATE(2024,5,31)),"Y","N")</f>
        <v>N</v>
      </c>
      <c r="Q1318" t="str">
        <f>LEFT(ALT[[#This Row],[DATEMTH]],4)</f>
        <v>2018</v>
      </c>
    </row>
    <row r="1319" spans="1:17" x14ac:dyDescent="0.25">
      <c r="A1319" t="s">
        <v>35</v>
      </c>
      <c r="B1319" t="s">
        <v>14</v>
      </c>
      <c r="C1319" t="s">
        <v>18</v>
      </c>
      <c r="D1319" t="s">
        <v>17</v>
      </c>
      <c r="E1319" s="14">
        <v>15434.883967999998</v>
      </c>
      <c r="F1319" s="14">
        <v>60928.944803999992</v>
      </c>
      <c r="G1319" s="13">
        <v>0.25332596876003499</v>
      </c>
      <c r="H1319" s="12">
        <v>-28836755.929999996</v>
      </c>
      <c r="I1319" s="12">
        <v>-7.3050991318639333</v>
      </c>
      <c r="J1319" t="s">
        <v>16</v>
      </c>
      <c r="K1319" s="14">
        <v>6007.4635920000001</v>
      </c>
      <c r="L1319" s="14">
        <v>15434.883967999998</v>
      </c>
      <c r="M1319" s="13">
        <v>0.38921339508964431</v>
      </c>
      <c r="N1319" s="12">
        <v>-2.8432424345791749</v>
      </c>
      <c r="O1319" s="2">
        <f>DATE(LEFT(ALT[[#This Row],[DATEMTH]],4),RIGHT(ALT[[#This Row],[DATEMTH]],2),1)</f>
        <v>43374</v>
      </c>
      <c r="P1319" t="str">
        <f>IF(AND(ALT[[#This Row],[DATE]]&gt;=DATE(2023,6,1),ALT[[#This Row],[DATE]]&lt;=DATE(2024,5,31)),"Y","N")</f>
        <v>N</v>
      </c>
      <c r="Q1319" t="str">
        <f>LEFT(ALT[[#This Row],[DATEMTH]],4)</f>
        <v>2018</v>
      </c>
    </row>
    <row r="1320" spans="1:17" x14ac:dyDescent="0.25">
      <c r="A1320" t="s">
        <v>35</v>
      </c>
      <c r="B1320" t="s">
        <v>14</v>
      </c>
      <c r="C1320" t="s">
        <v>18</v>
      </c>
      <c r="D1320" t="s">
        <v>17</v>
      </c>
      <c r="E1320" s="14">
        <v>15434.883967999998</v>
      </c>
      <c r="F1320" s="14">
        <v>60928.944803999992</v>
      </c>
      <c r="G1320" s="13">
        <v>0.25332596876003499</v>
      </c>
      <c r="H1320" s="12">
        <v>-28836755.929999996</v>
      </c>
      <c r="I1320" s="12">
        <v>-7.3050991318639333</v>
      </c>
      <c r="J1320" t="s">
        <v>26</v>
      </c>
      <c r="K1320" s="14">
        <v>2722.6053160000001</v>
      </c>
      <c r="L1320" s="14">
        <v>15434.883967999998</v>
      </c>
      <c r="M1320" s="13">
        <v>0.17639298887147944</v>
      </c>
      <c r="N1320" s="12">
        <v>-1.288568269871929</v>
      </c>
      <c r="O1320" s="2">
        <f>DATE(LEFT(ALT[[#This Row],[DATEMTH]],4),RIGHT(ALT[[#This Row],[DATEMTH]],2),1)</f>
        <v>43374</v>
      </c>
      <c r="P1320" t="str">
        <f>IF(AND(ALT[[#This Row],[DATE]]&gt;=DATE(2023,6,1),ALT[[#This Row],[DATE]]&lt;=DATE(2024,5,31)),"Y","N")</f>
        <v>N</v>
      </c>
      <c r="Q1320" t="str">
        <f>LEFT(ALT[[#This Row],[DATEMTH]],4)</f>
        <v>2018</v>
      </c>
    </row>
    <row r="1321" spans="1:17" x14ac:dyDescent="0.25">
      <c r="A1321" t="s">
        <v>35</v>
      </c>
      <c r="B1321" t="s">
        <v>14</v>
      </c>
      <c r="C1321" t="s">
        <v>18</v>
      </c>
      <c r="D1321" t="s">
        <v>17</v>
      </c>
      <c r="E1321" s="14">
        <v>15434.883967999998</v>
      </c>
      <c r="F1321" s="14">
        <v>60928.944803999992</v>
      </c>
      <c r="G1321" s="13">
        <v>0.25332596876003499</v>
      </c>
      <c r="H1321" s="12">
        <v>-28836755.929999996</v>
      </c>
      <c r="I1321" s="12">
        <v>-7.3050991318639333</v>
      </c>
      <c r="J1321" t="s">
        <v>24</v>
      </c>
      <c r="K1321" s="14">
        <v>5428.3850079999993</v>
      </c>
      <c r="L1321" s="14">
        <v>15434.883967999998</v>
      </c>
      <c r="M1321" s="13">
        <v>0.35169587405090108</v>
      </c>
      <c r="N1321" s="12">
        <v>-2.5691732242093646</v>
      </c>
      <c r="O1321" s="2">
        <f>DATE(LEFT(ALT[[#This Row],[DATEMTH]],4),RIGHT(ALT[[#This Row],[DATEMTH]],2),1)</f>
        <v>43374</v>
      </c>
      <c r="P1321" t="str">
        <f>IF(AND(ALT[[#This Row],[DATE]]&gt;=DATE(2023,6,1),ALT[[#This Row],[DATE]]&lt;=DATE(2024,5,31)),"Y","N")</f>
        <v>N</v>
      </c>
      <c r="Q1321" t="str">
        <f>LEFT(ALT[[#This Row],[DATEMTH]],4)</f>
        <v>2018</v>
      </c>
    </row>
    <row r="1322" spans="1:17" x14ac:dyDescent="0.25">
      <c r="A1322" t="s">
        <v>35</v>
      </c>
      <c r="B1322" t="s">
        <v>14</v>
      </c>
      <c r="C1322" t="s">
        <v>19</v>
      </c>
      <c r="D1322" t="s">
        <v>17</v>
      </c>
      <c r="E1322" s="14">
        <v>15841.808768000001</v>
      </c>
      <c r="F1322" s="14">
        <v>60928.944803999992</v>
      </c>
      <c r="G1322" s="13">
        <v>0.26000464670709317</v>
      </c>
      <c r="H1322" s="12">
        <v>-28836755.929999996</v>
      </c>
      <c r="I1322" s="12">
        <v>-7.4976905377583227</v>
      </c>
      <c r="J1322" t="s">
        <v>26</v>
      </c>
      <c r="K1322" s="14">
        <v>395.92467199999999</v>
      </c>
      <c r="L1322" s="14">
        <v>15841.808767999999</v>
      </c>
      <c r="M1322" s="13">
        <v>2.4992390565890209E-2</v>
      </c>
      <c r="N1322" s="12">
        <v>-0.18738521026183538</v>
      </c>
      <c r="O1322" s="2">
        <f>DATE(LEFT(ALT[[#This Row],[DATEMTH]],4),RIGHT(ALT[[#This Row],[DATEMTH]],2),1)</f>
        <v>43374</v>
      </c>
      <c r="P1322" t="str">
        <f>IF(AND(ALT[[#This Row],[DATE]]&gt;=DATE(2023,6,1),ALT[[#This Row],[DATE]]&lt;=DATE(2024,5,31)),"Y","N")</f>
        <v>N</v>
      </c>
      <c r="Q1322" t="str">
        <f>LEFT(ALT[[#This Row],[DATEMTH]],4)</f>
        <v>2018</v>
      </c>
    </row>
    <row r="1323" spans="1:17" x14ac:dyDescent="0.25">
      <c r="A1323" t="s">
        <v>35</v>
      </c>
      <c r="B1323" t="s">
        <v>14</v>
      </c>
      <c r="C1323" t="s">
        <v>19</v>
      </c>
      <c r="D1323" t="s">
        <v>17</v>
      </c>
      <c r="E1323" s="14">
        <v>15841.808768000001</v>
      </c>
      <c r="F1323" s="14">
        <v>60928.944803999992</v>
      </c>
      <c r="G1323" s="13">
        <v>0.26000464670709317</v>
      </c>
      <c r="H1323" s="12">
        <v>-28836755.929999996</v>
      </c>
      <c r="I1323" s="12">
        <v>-7.4976905377583227</v>
      </c>
      <c r="J1323" t="s">
        <v>25</v>
      </c>
      <c r="K1323" s="14">
        <v>10865.501224</v>
      </c>
      <c r="L1323" s="14">
        <v>15841.808767999999</v>
      </c>
      <c r="M1323" s="13">
        <v>0.68587504009946143</v>
      </c>
      <c r="N1323" s="12">
        <v>-5.1424787982383418</v>
      </c>
      <c r="O1323" s="2">
        <f>DATE(LEFT(ALT[[#This Row],[DATEMTH]],4),RIGHT(ALT[[#This Row],[DATEMTH]],2),1)</f>
        <v>43374</v>
      </c>
      <c r="P1323" t="str">
        <f>IF(AND(ALT[[#This Row],[DATE]]&gt;=DATE(2023,6,1),ALT[[#This Row],[DATE]]&lt;=DATE(2024,5,31)),"Y","N")</f>
        <v>N</v>
      </c>
      <c r="Q1323" t="str">
        <f>LEFT(ALT[[#This Row],[DATEMTH]],4)</f>
        <v>2018</v>
      </c>
    </row>
    <row r="1324" spans="1:17" x14ac:dyDescent="0.25">
      <c r="A1324" t="s">
        <v>35</v>
      </c>
      <c r="B1324" t="s">
        <v>14</v>
      </c>
      <c r="C1324" t="s">
        <v>19</v>
      </c>
      <c r="D1324" t="s">
        <v>17</v>
      </c>
      <c r="E1324" s="14">
        <v>15841.808768000001</v>
      </c>
      <c r="F1324" s="14">
        <v>60928.944803999992</v>
      </c>
      <c r="G1324" s="13">
        <v>0.26000464670709317</v>
      </c>
      <c r="H1324" s="12">
        <v>-28836755.929999996</v>
      </c>
      <c r="I1324" s="12">
        <v>-7.4976905377583227</v>
      </c>
      <c r="J1324" t="s">
        <v>16</v>
      </c>
      <c r="K1324" s="14">
        <v>1.7123839999999999</v>
      </c>
      <c r="L1324" s="14">
        <v>15841.808767999999</v>
      </c>
      <c r="M1324" s="13">
        <v>1.0809270740970985E-4</v>
      </c>
      <c r="N1324" s="12">
        <v>-8.1044566954646051E-4</v>
      </c>
      <c r="O1324" s="2">
        <f>DATE(LEFT(ALT[[#This Row],[DATEMTH]],4),RIGHT(ALT[[#This Row],[DATEMTH]],2),1)</f>
        <v>43374</v>
      </c>
      <c r="P1324" t="str">
        <f>IF(AND(ALT[[#This Row],[DATE]]&gt;=DATE(2023,6,1),ALT[[#This Row],[DATE]]&lt;=DATE(2024,5,31)),"Y","N")</f>
        <v>N</v>
      </c>
      <c r="Q1324" t="str">
        <f>LEFT(ALT[[#This Row],[DATEMTH]],4)</f>
        <v>2018</v>
      </c>
    </row>
    <row r="1325" spans="1:17" x14ac:dyDescent="0.25">
      <c r="A1325" t="s">
        <v>35</v>
      </c>
      <c r="B1325" t="s">
        <v>14</v>
      </c>
      <c r="C1325" t="s">
        <v>19</v>
      </c>
      <c r="D1325" t="s">
        <v>17</v>
      </c>
      <c r="E1325" s="14">
        <v>15841.808768000001</v>
      </c>
      <c r="F1325" s="14">
        <v>60928.944803999992</v>
      </c>
      <c r="G1325" s="13">
        <v>0.26000464670709317</v>
      </c>
      <c r="H1325" s="12">
        <v>-28836755.929999996</v>
      </c>
      <c r="I1325" s="12">
        <v>-7.4976905377583227</v>
      </c>
      <c r="J1325" t="s">
        <v>24</v>
      </c>
      <c r="K1325" s="14">
        <v>4578.6704879999998</v>
      </c>
      <c r="L1325" s="14">
        <v>15841.808767999999</v>
      </c>
      <c r="M1325" s="13">
        <v>0.28902447662723862</v>
      </c>
      <c r="N1325" s="12">
        <v>-2.1670160835885985</v>
      </c>
      <c r="O1325" s="2">
        <f>DATE(LEFT(ALT[[#This Row],[DATEMTH]],4),RIGHT(ALT[[#This Row],[DATEMTH]],2),1)</f>
        <v>43374</v>
      </c>
      <c r="P1325" t="str">
        <f>IF(AND(ALT[[#This Row],[DATE]]&gt;=DATE(2023,6,1),ALT[[#This Row],[DATE]]&lt;=DATE(2024,5,31)),"Y","N")</f>
        <v>N</v>
      </c>
      <c r="Q1325" t="str">
        <f>LEFT(ALT[[#This Row],[DATEMTH]],4)</f>
        <v>2018</v>
      </c>
    </row>
    <row r="1326" spans="1:17" x14ac:dyDescent="0.25">
      <c r="A1326" t="s">
        <v>35</v>
      </c>
      <c r="B1326" t="s">
        <v>14</v>
      </c>
      <c r="C1326" t="s">
        <v>20</v>
      </c>
      <c r="D1326" t="s">
        <v>17</v>
      </c>
      <c r="E1326" s="14">
        <v>17888.473687999998</v>
      </c>
      <c r="F1326" s="14">
        <v>60928.944803999992</v>
      </c>
      <c r="G1326" s="13">
        <v>0.29359565877178329</v>
      </c>
      <c r="H1326" s="12">
        <v>-28836755.929999996</v>
      </c>
      <c r="I1326" s="12">
        <v>-8.4663463541094774</v>
      </c>
      <c r="J1326" t="s">
        <v>26</v>
      </c>
      <c r="K1326" s="14">
        <v>1036.2404879999999</v>
      </c>
      <c r="L1326" s="14">
        <v>17888.473687999998</v>
      </c>
      <c r="M1326" s="13">
        <v>5.7927831411079753E-2</v>
      </c>
      <c r="N1326" s="12">
        <v>-0.4904370842686635</v>
      </c>
      <c r="O1326" s="2">
        <f>DATE(LEFT(ALT[[#This Row],[DATEMTH]],4),RIGHT(ALT[[#This Row],[DATEMTH]],2),1)</f>
        <v>43374</v>
      </c>
      <c r="P1326" t="str">
        <f>IF(AND(ALT[[#This Row],[DATE]]&gt;=DATE(2023,6,1),ALT[[#This Row],[DATE]]&lt;=DATE(2024,5,31)),"Y","N")</f>
        <v>N</v>
      </c>
      <c r="Q1326" t="str">
        <f>LEFT(ALT[[#This Row],[DATEMTH]],4)</f>
        <v>2018</v>
      </c>
    </row>
    <row r="1327" spans="1:17" x14ac:dyDescent="0.25">
      <c r="A1327" t="s">
        <v>35</v>
      </c>
      <c r="B1327" t="s">
        <v>14</v>
      </c>
      <c r="C1327" t="s">
        <v>20</v>
      </c>
      <c r="D1327" t="s">
        <v>17</v>
      </c>
      <c r="E1327" s="14">
        <v>17888.473687999998</v>
      </c>
      <c r="F1327" s="14">
        <v>60928.944803999992</v>
      </c>
      <c r="G1327" s="13">
        <v>0.29359565877178329</v>
      </c>
      <c r="H1327" s="12">
        <v>-28836755.929999996</v>
      </c>
      <c r="I1327" s="12">
        <v>-8.4663463541094774</v>
      </c>
      <c r="J1327" t="s">
        <v>24</v>
      </c>
      <c r="K1327" s="14">
        <v>7467.9037440000002</v>
      </c>
      <c r="L1327" s="14">
        <v>17888.473687999998</v>
      </c>
      <c r="M1327" s="13">
        <v>0.4174701472160614</v>
      </c>
      <c r="N1327" s="12">
        <v>-3.5344468588322484</v>
      </c>
      <c r="O1327" s="2">
        <f>DATE(LEFT(ALT[[#This Row],[DATEMTH]],4),RIGHT(ALT[[#This Row],[DATEMTH]],2),1)</f>
        <v>43374</v>
      </c>
      <c r="P1327" t="str">
        <f>IF(AND(ALT[[#This Row],[DATE]]&gt;=DATE(2023,6,1),ALT[[#This Row],[DATE]]&lt;=DATE(2024,5,31)),"Y","N")</f>
        <v>N</v>
      </c>
      <c r="Q1327" t="str">
        <f>LEFT(ALT[[#This Row],[DATEMTH]],4)</f>
        <v>2018</v>
      </c>
    </row>
    <row r="1328" spans="1:17" x14ac:dyDescent="0.25">
      <c r="A1328" t="s">
        <v>35</v>
      </c>
      <c r="B1328" t="s">
        <v>14</v>
      </c>
      <c r="C1328" t="s">
        <v>20</v>
      </c>
      <c r="D1328" t="s">
        <v>17</v>
      </c>
      <c r="E1328" s="14">
        <v>17888.473687999998</v>
      </c>
      <c r="F1328" s="14">
        <v>60928.944803999992</v>
      </c>
      <c r="G1328" s="13">
        <v>0.29359565877178329</v>
      </c>
      <c r="H1328" s="12">
        <v>-28836755.929999996</v>
      </c>
      <c r="I1328" s="12">
        <v>-8.4663463541094774</v>
      </c>
      <c r="J1328" t="s">
        <v>25</v>
      </c>
      <c r="K1328" s="14">
        <v>2425.0639799999999</v>
      </c>
      <c r="L1328" s="14">
        <v>17888.473687999998</v>
      </c>
      <c r="M1328" s="13">
        <v>0.13556572921181023</v>
      </c>
      <c r="N1328" s="12">
        <v>-1.1477464172546021</v>
      </c>
      <c r="O1328" s="2">
        <f>DATE(LEFT(ALT[[#This Row],[DATEMTH]],4),RIGHT(ALT[[#This Row],[DATEMTH]],2),1)</f>
        <v>43374</v>
      </c>
      <c r="P1328" t="str">
        <f>IF(AND(ALT[[#This Row],[DATE]]&gt;=DATE(2023,6,1),ALT[[#This Row],[DATE]]&lt;=DATE(2024,5,31)),"Y","N")</f>
        <v>N</v>
      </c>
      <c r="Q1328" t="str">
        <f>LEFT(ALT[[#This Row],[DATEMTH]],4)</f>
        <v>2018</v>
      </c>
    </row>
    <row r="1329" spans="1:17" x14ac:dyDescent="0.25">
      <c r="A1329" t="s">
        <v>35</v>
      </c>
      <c r="B1329" t="s">
        <v>14</v>
      </c>
      <c r="C1329" t="s">
        <v>20</v>
      </c>
      <c r="D1329" t="s">
        <v>17</v>
      </c>
      <c r="E1329" s="14">
        <v>17888.473687999998</v>
      </c>
      <c r="F1329" s="14">
        <v>60928.944803999992</v>
      </c>
      <c r="G1329" s="13">
        <v>0.29359565877178329</v>
      </c>
      <c r="H1329" s="12">
        <v>-28836755.929999996</v>
      </c>
      <c r="I1329" s="12">
        <v>-8.4663463541094774</v>
      </c>
      <c r="J1329" t="s">
        <v>16</v>
      </c>
      <c r="K1329" s="14">
        <v>6959.2654759999996</v>
      </c>
      <c r="L1329" s="14">
        <v>17888.473687999998</v>
      </c>
      <c r="M1329" s="13">
        <v>0.38903629216104868</v>
      </c>
      <c r="N1329" s="12">
        <v>-3.2937159937539642</v>
      </c>
      <c r="O1329" s="2">
        <f>DATE(LEFT(ALT[[#This Row],[DATEMTH]],4),RIGHT(ALT[[#This Row],[DATEMTH]],2),1)</f>
        <v>43374</v>
      </c>
      <c r="P1329" t="str">
        <f>IF(AND(ALT[[#This Row],[DATE]]&gt;=DATE(2023,6,1),ALT[[#This Row],[DATE]]&lt;=DATE(2024,5,31)),"Y","N")</f>
        <v>N</v>
      </c>
      <c r="Q1329" t="str">
        <f>LEFT(ALT[[#This Row],[DATEMTH]],4)</f>
        <v>2018</v>
      </c>
    </row>
    <row r="1330" spans="1:17" x14ac:dyDescent="0.25">
      <c r="A1330" t="s">
        <v>35</v>
      </c>
      <c r="B1330" t="s">
        <v>14</v>
      </c>
      <c r="C1330" t="s">
        <v>15</v>
      </c>
      <c r="D1330" t="s">
        <v>23</v>
      </c>
      <c r="E1330" s="14">
        <v>11763.778379999998</v>
      </c>
      <c r="F1330" s="14">
        <v>60928.944803999992</v>
      </c>
      <c r="G1330" s="13">
        <v>0.19307372576108855</v>
      </c>
      <c r="H1330" s="12">
        <v>-7536913.9199999999</v>
      </c>
      <c r="I1330" s="12">
        <v>-1.4551800512750108</v>
      </c>
      <c r="J1330" t="s">
        <v>26</v>
      </c>
      <c r="K1330" s="14">
        <v>1311.8297400000004</v>
      </c>
      <c r="L1330" s="14">
        <v>11763.778379999998</v>
      </c>
      <c r="M1330" s="13">
        <v>0.11151431943246116</v>
      </c>
      <c r="N1330" s="12">
        <v>-0.16227341306962678</v>
      </c>
      <c r="O1330" s="2">
        <f>DATE(LEFT(ALT[[#This Row],[DATEMTH]],4),RIGHT(ALT[[#This Row],[DATEMTH]],2),1)</f>
        <v>43374</v>
      </c>
      <c r="P1330" t="str">
        <f>IF(AND(ALT[[#This Row],[DATE]]&gt;=DATE(2023,6,1),ALT[[#This Row],[DATE]]&lt;=DATE(2024,5,31)),"Y","N")</f>
        <v>N</v>
      </c>
      <c r="Q1330" t="str">
        <f>LEFT(ALT[[#This Row],[DATEMTH]],4)</f>
        <v>2018</v>
      </c>
    </row>
    <row r="1331" spans="1:17" x14ac:dyDescent="0.25">
      <c r="A1331" t="s">
        <v>35</v>
      </c>
      <c r="B1331" t="s">
        <v>14</v>
      </c>
      <c r="C1331" t="s">
        <v>15</v>
      </c>
      <c r="D1331" t="s">
        <v>23</v>
      </c>
      <c r="E1331" s="14">
        <v>11763.778379999998</v>
      </c>
      <c r="F1331" s="14">
        <v>60928.944803999992</v>
      </c>
      <c r="G1331" s="13">
        <v>0.19307372576108855</v>
      </c>
      <c r="H1331" s="12">
        <v>-7536913.9199999999</v>
      </c>
      <c r="I1331" s="12">
        <v>-1.4551800512750108</v>
      </c>
      <c r="J1331" t="s">
        <v>25</v>
      </c>
      <c r="K1331" s="14">
        <v>1634.8397360000004</v>
      </c>
      <c r="L1331" s="14">
        <v>11763.778379999998</v>
      </c>
      <c r="M1331" s="13">
        <v>0.13897233381916199</v>
      </c>
      <c r="N1331" s="12">
        <v>-0.20222976785277608</v>
      </c>
      <c r="O1331" s="2">
        <f>DATE(LEFT(ALT[[#This Row],[DATEMTH]],4),RIGHT(ALT[[#This Row],[DATEMTH]],2),1)</f>
        <v>43374</v>
      </c>
      <c r="P1331" t="str">
        <f>IF(AND(ALT[[#This Row],[DATE]]&gt;=DATE(2023,6,1),ALT[[#This Row],[DATE]]&lt;=DATE(2024,5,31)),"Y","N")</f>
        <v>N</v>
      </c>
      <c r="Q1331" t="str">
        <f>LEFT(ALT[[#This Row],[DATEMTH]],4)</f>
        <v>2018</v>
      </c>
    </row>
    <row r="1332" spans="1:17" x14ac:dyDescent="0.25">
      <c r="A1332" t="s">
        <v>35</v>
      </c>
      <c r="B1332" t="s">
        <v>14</v>
      </c>
      <c r="C1332" t="s">
        <v>15</v>
      </c>
      <c r="D1332" t="s">
        <v>23</v>
      </c>
      <c r="E1332" s="14">
        <v>11763.778379999998</v>
      </c>
      <c r="F1332" s="14">
        <v>60928.944803999992</v>
      </c>
      <c r="G1332" s="13">
        <v>0.19307372576108855</v>
      </c>
      <c r="H1332" s="12">
        <v>-7536913.9199999999</v>
      </c>
      <c r="I1332" s="12">
        <v>-1.4551800512750108</v>
      </c>
      <c r="J1332" t="s">
        <v>16</v>
      </c>
      <c r="K1332" s="14">
        <v>3749.1075000000001</v>
      </c>
      <c r="L1332" s="14">
        <v>11763.778379999998</v>
      </c>
      <c r="M1332" s="13">
        <v>0.318699263016888</v>
      </c>
      <c r="N1332" s="12">
        <v>-0.46376480989822322</v>
      </c>
      <c r="O1332" s="2">
        <f>DATE(LEFT(ALT[[#This Row],[DATEMTH]],4),RIGHT(ALT[[#This Row],[DATEMTH]],2),1)</f>
        <v>43374</v>
      </c>
      <c r="P1332" t="str">
        <f>IF(AND(ALT[[#This Row],[DATE]]&gt;=DATE(2023,6,1),ALT[[#This Row],[DATE]]&lt;=DATE(2024,5,31)),"Y","N")</f>
        <v>N</v>
      </c>
      <c r="Q1332" t="str">
        <f>LEFT(ALT[[#This Row],[DATEMTH]],4)</f>
        <v>2018</v>
      </c>
    </row>
    <row r="1333" spans="1:17" x14ac:dyDescent="0.25">
      <c r="A1333" t="s">
        <v>35</v>
      </c>
      <c r="B1333" t="s">
        <v>14</v>
      </c>
      <c r="C1333" t="s">
        <v>15</v>
      </c>
      <c r="D1333" t="s">
        <v>23</v>
      </c>
      <c r="E1333" s="14">
        <v>11763.778379999998</v>
      </c>
      <c r="F1333" s="14">
        <v>60928.944803999992</v>
      </c>
      <c r="G1333" s="13">
        <v>0.19307372576108855</v>
      </c>
      <c r="H1333" s="12">
        <v>-7536913.9199999999</v>
      </c>
      <c r="I1333" s="12">
        <v>-1.4551800512750108</v>
      </c>
      <c r="J1333" t="s">
        <v>24</v>
      </c>
      <c r="K1333" s="14">
        <v>5068.0014039999969</v>
      </c>
      <c r="L1333" s="14">
        <v>11763.778379999998</v>
      </c>
      <c r="M1333" s="13">
        <v>0.43081408373148883</v>
      </c>
      <c r="N1333" s="12">
        <v>-0.62691206045438475</v>
      </c>
      <c r="O1333" s="2">
        <f>DATE(LEFT(ALT[[#This Row],[DATEMTH]],4),RIGHT(ALT[[#This Row],[DATEMTH]],2),1)</f>
        <v>43374</v>
      </c>
      <c r="P1333" t="str">
        <f>IF(AND(ALT[[#This Row],[DATE]]&gt;=DATE(2023,6,1),ALT[[#This Row],[DATE]]&lt;=DATE(2024,5,31)),"Y","N")</f>
        <v>N</v>
      </c>
      <c r="Q1333" t="str">
        <f>LEFT(ALT[[#This Row],[DATEMTH]],4)</f>
        <v>2018</v>
      </c>
    </row>
    <row r="1334" spans="1:17" x14ac:dyDescent="0.25">
      <c r="A1334" t="s">
        <v>35</v>
      </c>
      <c r="B1334" t="s">
        <v>14</v>
      </c>
      <c r="C1334" t="s">
        <v>18</v>
      </c>
      <c r="D1334" t="s">
        <v>23</v>
      </c>
      <c r="E1334" s="14">
        <v>15434.883967999998</v>
      </c>
      <c r="F1334" s="14">
        <v>60928.944803999992</v>
      </c>
      <c r="G1334" s="13">
        <v>0.25332596876003499</v>
      </c>
      <c r="H1334" s="12">
        <v>-7536913.9199999999</v>
      </c>
      <c r="I1334" s="12">
        <v>-1.9092960202449929</v>
      </c>
      <c r="J1334" t="s">
        <v>26</v>
      </c>
      <c r="K1334" s="14">
        <v>2722.6053160000001</v>
      </c>
      <c r="L1334" s="14">
        <v>15434.883967999998</v>
      </c>
      <c r="M1334" s="13">
        <v>0.17639298887147944</v>
      </c>
      <c r="N1334" s="12">
        <v>-0.33678643165143501</v>
      </c>
      <c r="O1334" s="2">
        <f>DATE(LEFT(ALT[[#This Row],[DATEMTH]],4),RIGHT(ALT[[#This Row],[DATEMTH]],2),1)</f>
        <v>43374</v>
      </c>
      <c r="P1334" t="str">
        <f>IF(AND(ALT[[#This Row],[DATE]]&gt;=DATE(2023,6,1),ALT[[#This Row],[DATE]]&lt;=DATE(2024,5,31)),"Y","N")</f>
        <v>N</v>
      </c>
      <c r="Q1334" t="str">
        <f>LEFT(ALT[[#This Row],[DATEMTH]],4)</f>
        <v>2018</v>
      </c>
    </row>
    <row r="1335" spans="1:17" x14ac:dyDescent="0.25">
      <c r="A1335" t="s">
        <v>35</v>
      </c>
      <c r="B1335" t="s">
        <v>14</v>
      </c>
      <c r="C1335" t="s">
        <v>18</v>
      </c>
      <c r="D1335" t="s">
        <v>23</v>
      </c>
      <c r="E1335" s="14">
        <v>15434.883967999998</v>
      </c>
      <c r="F1335" s="14">
        <v>60928.944803999992</v>
      </c>
      <c r="G1335" s="13">
        <v>0.25332596876003499</v>
      </c>
      <c r="H1335" s="12">
        <v>-7536913.9199999999</v>
      </c>
      <c r="I1335" s="12">
        <v>-1.9092960202449929</v>
      </c>
      <c r="J1335" t="s">
        <v>16</v>
      </c>
      <c r="K1335" s="14">
        <v>6007.4635920000001</v>
      </c>
      <c r="L1335" s="14">
        <v>15434.883967999998</v>
      </c>
      <c r="M1335" s="13">
        <v>0.38921339508964431</v>
      </c>
      <c r="N1335" s="12">
        <v>-0.74312358627069997</v>
      </c>
      <c r="O1335" s="2">
        <f>DATE(LEFT(ALT[[#This Row],[DATEMTH]],4),RIGHT(ALT[[#This Row],[DATEMTH]],2),1)</f>
        <v>43374</v>
      </c>
      <c r="P1335" t="str">
        <f>IF(AND(ALT[[#This Row],[DATE]]&gt;=DATE(2023,6,1),ALT[[#This Row],[DATE]]&lt;=DATE(2024,5,31)),"Y","N")</f>
        <v>N</v>
      </c>
      <c r="Q1335" t="str">
        <f>LEFT(ALT[[#This Row],[DATEMTH]],4)</f>
        <v>2018</v>
      </c>
    </row>
    <row r="1336" spans="1:17" x14ac:dyDescent="0.25">
      <c r="A1336" t="s">
        <v>35</v>
      </c>
      <c r="B1336" t="s">
        <v>14</v>
      </c>
      <c r="C1336" t="s">
        <v>18</v>
      </c>
      <c r="D1336" t="s">
        <v>23</v>
      </c>
      <c r="E1336" s="14">
        <v>15434.883967999998</v>
      </c>
      <c r="F1336" s="14">
        <v>60928.944803999992</v>
      </c>
      <c r="G1336" s="13">
        <v>0.25332596876003499</v>
      </c>
      <c r="H1336" s="12">
        <v>-7536913.9199999999</v>
      </c>
      <c r="I1336" s="12">
        <v>-1.9092960202449929</v>
      </c>
      <c r="J1336" t="s">
        <v>25</v>
      </c>
      <c r="K1336" s="14">
        <v>1276.4300519999999</v>
      </c>
      <c r="L1336" s="14">
        <v>15434.883967999998</v>
      </c>
      <c r="M1336" s="13">
        <v>8.2697741987975276E-2</v>
      </c>
      <c r="N1336" s="12">
        <v>-0.15789446966088844</v>
      </c>
      <c r="O1336" s="2">
        <f>DATE(LEFT(ALT[[#This Row],[DATEMTH]],4),RIGHT(ALT[[#This Row],[DATEMTH]],2),1)</f>
        <v>43374</v>
      </c>
      <c r="P1336" t="str">
        <f>IF(AND(ALT[[#This Row],[DATE]]&gt;=DATE(2023,6,1),ALT[[#This Row],[DATE]]&lt;=DATE(2024,5,31)),"Y","N")</f>
        <v>N</v>
      </c>
      <c r="Q1336" t="str">
        <f>LEFT(ALT[[#This Row],[DATEMTH]],4)</f>
        <v>2018</v>
      </c>
    </row>
    <row r="1337" spans="1:17" x14ac:dyDescent="0.25">
      <c r="A1337" t="s">
        <v>35</v>
      </c>
      <c r="B1337" t="s">
        <v>14</v>
      </c>
      <c r="C1337" t="s">
        <v>18</v>
      </c>
      <c r="D1337" t="s">
        <v>23</v>
      </c>
      <c r="E1337" s="14">
        <v>15434.883967999998</v>
      </c>
      <c r="F1337" s="14">
        <v>60928.944803999992</v>
      </c>
      <c r="G1337" s="13">
        <v>0.25332596876003499</v>
      </c>
      <c r="H1337" s="12">
        <v>-7536913.9199999999</v>
      </c>
      <c r="I1337" s="12">
        <v>-1.9092960202449929</v>
      </c>
      <c r="J1337" t="s">
        <v>24</v>
      </c>
      <c r="K1337" s="14">
        <v>5428.3850079999993</v>
      </c>
      <c r="L1337" s="14">
        <v>15434.883967999998</v>
      </c>
      <c r="M1337" s="13">
        <v>0.35169587405090108</v>
      </c>
      <c r="N1337" s="12">
        <v>-0.6714915326619697</v>
      </c>
      <c r="O1337" s="2">
        <f>DATE(LEFT(ALT[[#This Row],[DATEMTH]],4),RIGHT(ALT[[#This Row],[DATEMTH]],2),1)</f>
        <v>43374</v>
      </c>
      <c r="P1337" t="str">
        <f>IF(AND(ALT[[#This Row],[DATE]]&gt;=DATE(2023,6,1),ALT[[#This Row],[DATE]]&lt;=DATE(2024,5,31)),"Y","N")</f>
        <v>N</v>
      </c>
      <c r="Q1337" t="str">
        <f>LEFT(ALT[[#This Row],[DATEMTH]],4)</f>
        <v>2018</v>
      </c>
    </row>
    <row r="1338" spans="1:17" x14ac:dyDescent="0.25">
      <c r="A1338" t="s">
        <v>35</v>
      </c>
      <c r="B1338" t="s">
        <v>14</v>
      </c>
      <c r="C1338" t="s">
        <v>19</v>
      </c>
      <c r="D1338" t="s">
        <v>23</v>
      </c>
      <c r="E1338" s="14">
        <v>15841.808768000001</v>
      </c>
      <c r="F1338" s="14">
        <v>60928.944803999992</v>
      </c>
      <c r="G1338" s="13">
        <v>0.26000464670709317</v>
      </c>
      <c r="H1338" s="12">
        <v>-7536913.9199999999</v>
      </c>
      <c r="I1338" s="12">
        <v>-1.9596326410313727</v>
      </c>
      <c r="J1338" t="s">
        <v>26</v>
      </c>
      <c r="K1338" s="14">
        <v>395.92467199999999</v>
      </c>
      <c r="L1338" s="14">
        <v>15841.808767999999</v>
      </c>
      <c r="M1338" s="13">
        <v>2.4992390565890209E-2</v>
      </c>
      <c r="N1338" s="12">
        <v>-4.8975904330322992E-2</v>
      </c>
      <c r="O1338" s="2">
        <f>DATE(LEFT(ALT[[#This Row],[DATEMTH]],4),RIGHT(ALT[[#This Row],[DATEMTH]],2),1)</f>
        <v>43374</v>
      </c>
      <c r="P1338" t="str">
        <f>IF(AND(ALT[[#This Row],[DATE]]&gt;=DATE(2023,6,1),ALT[[#This Row],[DATE]]&lt;=DATE(2024,5,31)),"Y","N")</f>
        <v>N</v>
      </c>
      <c r="Q1338" t="str">
        <f>LEFT(ALT[[#This Row],[DATEMTH]],4)</f>
        <v>2018</v>
      </c>
    </row>
    <row r="1339" spans="1:17" x14ac:dyDescent="0.25">
      <c r="A1339" t="s">
        <v>35</v>
      </c>
      <c r="B1339" t="s">
        <v>14</v>
      </c>
      <c r="C1339" t="s">
        <v>19</v>
      </c>
      <c r="D1339" t="s">
        <v>23</v>
      </c>
      <c r="E1339" s="14">
        <v>15841.808768000001</v>
      </c>
      <c r="F1339" s="14">
        <v>60928.944803999992</v>
      </c>
      <c r="G1339" s="13">
        <v>0.26000464670709317</v>
      </c>
      <c r="H1339" s="12">
        <v>-7536913.9199999999</v>
      </c>
      <c r="I1339" s="12">
        <v>-1.9596326410313727</v>
      </c>
      <c r="J1339" t="s">
        <v>25</v>
      </c>
      <c r="K1339" s="14">
        <v>10865.501224</v>
      </c>
      <c r="L1339" s="14">
        <v>15841.808767999999</v>
      </c>
      <c r="M1339" s="13">
        <v>0.68587504009946143</v>
      </c>
      <c r="N1339" s="12">
        <v>-1.3440631162476062</v>
      </c>
      <c r="O1339" s="2">
        <f>DATE(LEFT(ALT[[#This Row],[DATEMTH]],4),RIGHT(ALT[[#This Row],[DATEMTH]],2),1)</f>
        <v>43374</v>
      </c>
      <c r="P1339" t="str">
        <f>IF(AND(ALT[[#This Row],[DATE]]&gt;=DATE(2023,6,1),ALT[[#This Row],[DATE]]&lt;=DATE(2024,5,31)),"Y","N")</f>
        <v>N</v>
      </c>
      <c r="Q1339" t="str">
        <f>LEFT(ALT[[#This Row],[DATEMTH]],4)</f>
        <v>2018</v>
      </c>
    </row>
    <row r="1340" spans="1:17" x14ac:dyDescent="0.25">
      <c r="A1340" t="s">
        <v>35</v>
      </c>
      <c r="B1340" t="s">
        <v>14</v>
      </c>
      <c r="C1340" t="s">
        <v>19</v>
      </c>
      <c r="D1340" t="s">
        <v>23</v>
      </c>
      <c r="E1340" s="14">
        <v>15841.808768000001</v>
      </c>
      <c r="F1340" s="14">
        <v>60928.944803999992</v>
      </c>
      <c r="G1340" s="13">
        <v>0.26000464670709317</v>
      </c>
      <c r="H1340" s="12">
        <v>-7536913.9199999999</v>
      </c>
      <c r="I1340" s="12">
        <v>-1.9596326410313727</v>
      </c>
      <c r="J1340" t="s">
        <v>24</v>
      </c>
      <c r="K1340" s="14">
        <v>4578.6704879999998</v>
      </c>
      <c r="L1340" s="14">
        <v>15841.808767999999</v>
      </c>
      <c r="M1340" s="13">
        <v>0.28902447662723862</v>
      </c>
      <c r="N1340" s="12">
        <v>-0.56638179845574588</v>
      </c>
      <c r="O1340" s="2">
        <f>DATE(LEFT(ALT[[#This Row],[DATEMTH]],4),RIGHT(ALT[[#This Row],[DATEMTH]],2),1)</f>
        <v>43374</v>
      </c>
      <c r="P1340" t="str">
        <f>IF(AND(ALT[[#This Row],[DATE]]&gt;=DATE(2023,6,1),ALT[[#This Row],[DATE]]&lt;=DATE(2024,5,31)),"Y","N")</f>
        <v>N</v>
      </c>
      <c r="Q1340" t="str">
        <f>LEFT(ALT[[#This Row],[DATEMTH]],4)</f>
        <v>2018</v>
      </c>
    </row>
    <row r="1341" spans="1:17" x14ac:dyDescent="0.25">
      <c r="A1341" t="s">
        <v>35</v>
      </c>
      <c r="B1341" t="s">
        <v>14</v>
      </c>
      <c r="C1341" t="s">
        <v>19</v>
      </c>
      <c r="D1341" t="s">
        <v>23</v>
      </c>
      <c r="E1341" s="14">
        <v>15841.808768000001</v>
      </c>
      <c r="F1341" s="14">
        <v>60928.944803999992</v>
      </c>
      <c r="G1341" s="13">
        <v>0.26000464670709317</v>
      </c>
      <c r="H1341" s="12">
        <v>-7536913.9199999999</v>
      </c>
      <c r="I1341" s="12">
        <v>-1.9596326410313727</v>
      </c>
      <c r="J1341" t="s">
        <v>16</v>
      </c>
      <c r="K1341" s="14">
        <v>1.7123839999999999</v>
      </c>
      <c r="L1341" s="14">
        <v>15841.808767999999</v>
      </c>
      <c r="M1341" s="13">
        <v>1.0809270740970985E-4</v>
      </c>
      <c r="N1341" s="12">
        <v>-2.1182199769752115E-4</v>
      </c>
      <c r="O1341" s="2">
        <f>DATE(LEFT(ALT[[#This Row],[DATEMTH]],4),RIGHT(ALT[[#This Row],[DATEMTH]],2),1)</f>
        <v>43374</v>
      </c>
      <c r="P1341" t="str">
        <f>IF(AND(ALT[[#This Row],[DATE]]&gt;=DATE(2023,6,1),ALT[[#This Row],[DATE]]&lt;=DATE(2024,5,31)),"Y","N")</f>
        <v>N</v>
      </c>
      <c r="Q1341" t="str">
        <f>LEFT(ALT[[#This Row],[DATEMTH]],4)</f>
        <v>2018</v>
      </c>
    </row>
    <row r="1342" spans="1:17" x14ac:dyDescent="0.25">
      <c r="A1342" t="s">
        <v>35</v>
      </c>
      <c r="B1342" t="s">
        <v>14</v>
      </c>
      <c r="C1342" t="s">
        <v>20</v>
      </c>
      <c r="D1342" t="s">
        <v>23</v>
      </c>
      <c r="E1342" s="14">
        <v>17888.473687999998</v>
      </c>
      <c r="F1342" s="14">
        <v>60928.944803999992</v>
      </c>
      <c r="G1342" s="13">
        <v>0.29359565877178329</v>
      </c>
      <c r="H1342" s="12">
        <v>-7536913.9199999999</v>
      </c>
      <c r="I1342" s="12">
        <v>-2.2128052074486235</v>
      </c>
      <c r="J1342" t="s">
        <v>24</v>
      </c>
      <c r="K1342" s="14">
        <v>7467.9037440000002</v>
      </c>
      <c r="L1342" s="14">
        <v>17888.473687999998</v>
      </c>
      <c r="M1342" s="13">
        <v>0.4174701472160614</v>
      </c>
      <c r="N1342" s="12">
        <v>-0.92378011571404417</v>
      </c>
      <c r="O1342" s="2">
        <f>DATE(LEFT(ALT[[#This Row],[DATEMTH]],4),RIGHT(ALT[[#This Row],[DATEMTH]],2),1)</f>
        <v>43374</v>
      </c>
      <c r="P1342" t="str">
        <f>IF(AND(ALT[[#This Row],[DATE]]&gt;=DATE(2023,6,1),ALT[[#This Row],[DATE]]&lt;=DATE(2024,5,31)),"Y","N")</f>
        <v>N</v>
      </c>
      <c r="Q1342" t="str">
        <f>LEFT(ALT[[#This Row],[DATEMTH]],4)</f>
        <v>2018</v>
      </c>
    </row>
    <row r="1343" spans="1:17" x14ac:dyDescent="0.25">
      <c r="A1343" t="s">
        <v>35</v>
      </c>
      <c r="B1343" t="s">
        <v>14</v>
      </c>
      <c r="C1343" t="s">
        <v>20</v>
      </c>
      <c r="D1343" t="s">
        <v>23</v>
      </c>
      <c r="E1343" s="14">
        <v>17888.473687999998</v>
      </c>
      <c r="F1343" s="14">
        <v>60928.944803999992</v>
      </c>
      <c r="G1343" s="13">
        <v>0.29359565877178329</v>
      </c>
      <c r="H1343" s="12">
        <v>-7536913.9199999999</v>
      </c>
      <c r="I1343" s="12">
        <v>-2.2128052074486235</v>
      </c>
      <c r="J1343" t="s">
        <v>26</v>
      </c>
      <c r="K1343" s="14">
        <v>1036.2404879999999</v>
      </c>
      <c r="L1343" s="14">
        <v>17888.473687999998</v>
      </c>
      <c r="M1343" s="13">
        <v>5.7927831411079753E-2</v>
      </c>
      <c r="N1343" s="12">
        <v>-0.12818300700264323</v>
      </c>
      <c r="O1343" s="2">
        <f>DATE(LEFT(ALT[[#This Row],[DATEMTH]],4),RIGHT(ALT[[#This Row],[DATEMTH]],2),1)</f>
        <v>43374</v>
      </c>
      <c r="P1343" t="str">
        <f>IF(AND(ALT[[#This Row],[DATE]]&gt;=DATE(2023,6,1),ALT[[#This Row],[DATE]]&lt;=DATE(2024,5,31)),"Y","N")</f>
        <v>N</v>
      </c>
      <c r="Q1343" t="str">
        <f>LEFT(ALT[[#This Row],[DATEMTH]],4)</f>
        <v>2018</v>
      </c>
    </row>
    <row r="1344" spans="1:17" x14ac:dyDescent="0.25">
      <c r="A1344" t="s">
        <v>35</v>
      </c>
      <c r="B1344" t="s">
        <v>14</v>
      </c>
      <c r="C1344" t="s">
        <v>20</v>
      </c>
      <c r="D1344" t="s">
        <v>23</v>
      </c>
      <c r="E1344" s="14">
        <v>17888.473687999998</v>
      </c>
      <c r="F1344" s="14">
        <v>60928.944803999992</v>
      </c>
      <c r="G1344" s="13">
        <v>0.29359565877178329</v>
      </c>
      <c r="H1344" s="12">
        <v>-7536913.9199999999</v>
      </c>
      <c r="I1344" s="12">
        <v>-2.2128052074486235</v>
      </c>
      <c r="J1344" t="s">
        <v>16</v>
      </c>
      <c r="K1344" s="14">
        <v>6959.2654759999996</v>
      </c>
      <c r="L1344" s="14">
        <v>17888.473687999998</v>
      </c>
      <c r="M1344" s="13">
        <v>0.38903629216104868</v>
      </c>
      <c r="N1344" s="12">
        <v>-0.86086153318047265</v>
      </c>
      <c r="O1344" s="2">
        <f>DATE(LEFT(ALT[[#This Row],[DATEMTH]],4),RIGHT(ALT[[#This Row],[DATEMTH]],2),1)</f>
        <v>43374</v>
      </c>
      <c r="P1344" t="str">
        <f>IF(AND(ALT[[#This Row],[DATE]]&gt;=DATE(2023,6,1),ALT[[#This Row],[DATE]]&lt;=DATE(2024,5,31)),"Y","N")</f>
        <v>N</v>
      </c>
      <c r="Q1344" t="str">
        <f>LEFT(ALT[[#This Row],[DATEMTH]],4)</f>
        <v>2018</v>
      </c>
    </row>
    <row r="1345" spans="1:17" x14ac:dyDescent="0.25">
      <c r="A1345" t="s">
        <v>35</v>
      </c>
      <c r="B1345" t="s">
        <v>14</v>
      </c>
      <c r="C1345" t="s">
        <v>20</v>
      </c>
      <c r="D1345" t="s">
        <v>23</v>
      </c>
      <c r="E1345" s="14">
        <v>17888.473687999998</v>
      </c>
      <c r="F1345" s="14">
        <v>60928.944803999992</v>
      </c>
      <c r="G1345" s="13">
        <v>0.29359565877178329</v>
      </c>
      <c r="H1345" s="12">
        <v>-7536913.9199999999</v>
      </c>
      <c r="I1345" s="12">
        <v>-2.2128052074486235</v>
      </c>
      <c r="J1345" t="s">
        <v>25</v>
      </c>
      <c r="K1345" s="14">
        <v>2425.0639799999999</v>
      </c>
      <c r="L1345" s="14">
        <v>17888.473687999998</v>
      </c>
      <c r="M1345" s="13">
        <v>0.13556572921181023</v>
      </c>
      <c r="N1345" s="12">
        <v>-0.29998055155146364</v>
      </c>
      <c r="O1345" s="2">
        <f>DATE(LEFT(ALT[[#This Row],[DATEMTH]],4),RIGHT(ALT[[#This Row],[DATEMTH]],2),1)</f>
        <v>43374</v>
      </c>
      <c r="P1345" t="str">
        <f>IF(AND(ALT[[#This Row],[DATE]]&gt;=DATE(2023,6,1),ALT[[#This Row],[DATE]]&lt;=DATE(2024,5,31)),"Y","N")</f>
        <v>N</v>
      </c>
      <c r="Q1345" t="str">
        <f>LEFT(ALT[[#This Row],[DATEMTH]],4)</f>
        <v>2018</v>
      </c>
    </row>
    <row r="1346" spans="1:17" x14ac:dyDescent="0.25">
      <c r="A1346" t="s">
        <v>35</v>
      </c>
      <c r="B1346" t="s">
        <v>110</v>
      </c>
      <c r="C1346" t="s">
        <v>15</v>
      </c>
      <c r="D1346" t="s">
        <v>22</v>
      </c>
      <c r="E1346" s="14">
        <v>4104084.2595239999</v>
      </c>
      <c r="F1346" s="14">
        <v>21376334.490484025</v>
      </c>
      <c r="G1346" s="13">
        <v>0.19199195546603143</v>
      </c>
      <c r="H1346" s="12">
        <v>-13556452.09</v>
      </c>
      <c r="I1346" s="12">
        <v>-2.6027297459406684</v>
      </c>
      <c r="J1346" t="s">
        <v>26</v>
      </c>
      <c r="K1346" s="14">
        <v>496145.20775799995</v>
      </c>
      <c r="L1346" s="14">
        <v>4104084.2595240008</v>
      </c>
      <c r="M1346" s="13">
        <v>0.12089059979863663</v>
      </c>
      <c r="N1346" s="12">
        <v>-0.31464556010052053</v>
      </c>
      <c r="O1346" s="2">
        <f>DATE(LEFT(ALT[[#This Row],[DATEMTH]],4),RIGHT(ALT[[#This Row],[DATEMTH]],2),1)</f>
        <v>43374</v>
      </c>
      <c r="P1346" t="str">
        <f>IF(AND(ALT[[#This Row],[DATE]]&gt;=DATE(2023,6,1),ALT[[#This Row],[DATE]]&lt;=DATE(2024,5,31)),"Y","N")</f>
        <v>N</v>
      </c>
      <c r="Q1346" t="str">
        <f>LEFT(ALT[[#This Row],[DATEMTH]],4)</f>
        <v>2018</v>
      </c>
    </row>
    <row r="1347" spans="1:17" x14ac:dyDescent="0.25">
      <c r="A1347" t="s">
        <v>35</v>
      </c>
      <c r="B1347" t="s">
        <v>110</v>
      </c>
      <c r="C1347" t="s">
        <v>15</v>
      </c>
      <c r="D1347" t="s">
        <v>22</v>
      </c>
      <c r="E1347" s="14">
        <v>4104084.2595239999</v>
      </c>
      <c r="F1347" s="14">
        <v>21376334.490484025</v>
      </c>
      <c r="G1347" s="13">
        <v>0.19199195546603143</v>
      </c>
      <c r="H1347" s="12">
        <v>-13556452.09</v>
      </c>
      <c r="I1347" s="12">
        <v>-2.6027297459406684</v>
      </c>
      <c r="J1347" t="s">
        <v>16</v>
      </c>
      <c r="K1347" s="14">
        <v>1334695.2186810006</v>
      </c>
      <c r="L1347" s="14">
        <v>4104084.2595240008</v>
      </c>
      <c r="M1347" s="13">
        <v>0.32521145626669007</v>
      </c>
      <c r="N1347" s="12">
        <v>-0.84643753094599705</v>
      </c>
      <c r="O1347" s="2">
        <f>DATE(LEFT(ALT[[#This Row],[DATEMTH]],4),RIGHT(ALT[[#This Row],[DATEMTH]],2),1)</f>
        <v>43374</v>
      </c>
      <c r="P1347" t="str">
        <f>IF(AND(ALT[[#This Row],[DATE]]&gt;=DATE(2023,6,1),ALT[[#This Row],[DATE]]&lt;=DATE(2024,5,31)),"Y","N")</f>
        <v>N</v>
      </c>
      <c r="Q1347" t="str">
        <f>LEFT(ALT[[#This Row],[DATEMTH]],4)</f>
        <v>2018</v>
      </c>
    </row>
    <row r="1348" spans="1:17" x14ac:dyDescent="0.25">
      <c r="A1348" t="s">
        <v>35</v>
      </c>
      <c r="B1348" t="s">
        <v>110</v>
      </c>
      <c r="C1348" t="s">
        <v>15</v>
      </c>
      <c r="D1348" t="s">
        <v>22</v>
      </c>
      <c r="E1348" s="14">
        <v>4104084.2595239999</v>
      </c>
      <c r="F1348" s="14">
        <v>21376334.490484025</v>
      </c>
      <c r="G1348" s="13">
        <v>0.19199195546603143</v>
      </c>
      <c r="H1348" s="12">
        <v>-13556452.09</v>
      </c>
      <c r="I1348" s="12">
        <v>-2.6027297459406684</v>
      </c>
      <c r="J1348" t="s">
        <v>25</v>
      </c>
      <c r="K1348" s="14">
        <v>576527.58879299939</v>
      </c>
      <c r="L1348" s="14">
        <v>4104084.2595240008</v>
      </c>
      <c r="M1348" s="13">
        <v>0.14047654783283278</v>
      </c>
      <c r="N1348" s="12">
        <v>-0.36562248965157101</v>
      </c>
      <c r="O1348" s="2">
        <f>DATE(LEFT(ALT[[#This Row],[DATEMTH]],4),RIGHT(ALT[[#This Row],[DATEMTH]],2),1)</f>
        <v>43374</v>
      </c>
      <c r="P1348" t="str">
        <f>IF(AND(ALT[[#This Row],[DATE]]&gt;=DATE(2023,6,1),ALT[[#This Row],[DATE]]&lt;=DATE(2024,5,31)),"Y","N")</f>
        <v>N</v>
      </c>
      <c r="Q1348" t="str">
        <f>LEFT(ALT[[#This Row],[DATEMTH]],4)</f>
        <v>2018</v>
      </c>
    </row>
    <row r="1349" spans="1:17" x14ac:dyDescent="0.25">
      <c r="A1349" t="s">
        <v>35</v>
      </c>
      <c r="B1349" t="s">
        <v>110</v>
      </c>
      <c r="C1349" t="s">
        <v>15</v>
      </c>
      <c r="D1349" t="s">
        <v>22</v>
      </c>
      <c r="E1349" s="14">
        <v>4104084.2595239999</v>
      </c>
      <c r="F1349" s="14">
        <v>21376334.490484025</v>
      </c>
      <c r="G1349" s="13">
        <v>0.19199195546603143</v>
      </c>
      <c r="H1349" s="12">
        <v>-13556452.09</v>
      </c>
      <c r="I1349" s="12">
        <v>-2.6027297459406684</v>
      </c>
      <c r="J1349" t="s">
        <v>24</v>
      </c>
      <c r="K1349" s="14">
        <v>1696716.2442920008</v>
      </c>
      <c r="L1349" s="14">
        <v>4104084.2595240008</v>
      </c>
      <c r="M1349" s="13">
        <v>0.41342139610184053</v>
      </c>
      <c r="N1349" s="12">
        <v>-1.0760241652425799</v>
      </c>
      <c r="O1349" s="2">
        <f>DATE(LEFT(ALT[[#This Row],[DATEMTH]],4),RIGHT(ALT[[#This Row],[DATEMTH]],2),1)</f>
        <v>43374</v>
      </c>
      <c r="P1349" t="str">
        <f>IF(AND(ALT[[#This Row],[DATE]]&gt;=DATE(2023,6,1),ALT[[#This Row],[DATE]]&lt;=DATE(2024,5,31)),"Y","N")</f>
        <v>N</v>
      </c>
      <c r="Q1349" t="str">
        <f>LEFT(ALT[[#This Row],[DATEMTH]],4)</f>
        <v>2018</v>
      </c>
    </row>
    <row r="1350" spans="1:17" x14ac:dyDescent="0.25">
      <c r="A1350" t="s">
        <v>35</v>
      </c>
      <c r="B1350" t="s">
        <v>110</v>
      </c>
      <c r="C1350" t="s">
        <v>18</v>
      </c>
      <c r="D1350" t="s">
        <v>22</v>
      </c>
      <c r="E1350" s="14">
        <v>6701441.7835909966</v>
      </c>
      <c r="F1350" s="14">
        <v>21376334.490484025</v>
      </c>
      <c r="G1350" s="13">
        <v>0.31349817184860379</v>
      </c>
      <c r="H1350" s="12">
        <v>-13556452.09</v>
      </c>
      <c r="I1350" s="12">
        <v>-4.2499229469681836</v>
      </c>
      <c r="J1350" t="s">
        <v>26</v>
      </c>
      <c r="K1350" s="14">
        <v>1289571.1087529983</v>
      </c>
      <c r="L1350" s="14">
        <v>6701441.7835909985</v>
      </c>
      <c r="M1350" s="13">
        <v>0.19243189009126566</v>
      </c>
      <c r="N1350" s="12">
        <v>-0.81782070542732932</v>
      </c>
      <c r="O1350" s="2">
        <f>DATE(LEFT(ALT[[#This Row],[DATEMTH]],4),RIGHT(ALT[[#This Row],[DATEMTH]],2),1)</f>
        <v>43374</v>
      </c>
      <c r="P1350" t="str">
        <f>IF(AND(ALT[[#This Row],[DATE]]&gt;=DATE(2023,6,1),ALT[[#This Row],[DATE]]&lt;=DATE(2024,5,31)),"Y","N")</f>
        <v>N</v>
      </c>
      <c r="Q1350" t="str">
        <f>LEFT(ALT[[#This Row],[DATEMTH]],4)</f>
        <v>2018</v>
      </c>
    </row>
    <row r="1351" spans="1:17" x14ac:dyDescent="0.25">
      <c r="A1351" t="s">
        <v>35</v>
      </c>
      <c r="B1351" t="s">
        <v>110</v>
      </c>
      <c r="C1351" t="s">
        <v>18</v>
      </c>
      <c r="D1351" t="s">
        <v>22</v>
      </c>
      <c r="E1351" s="14">
        <v>6701441.7835909966</v>
      </c>
      <c r="F1351" s="14">
        <v>21376334.490484025</v>
      </c>
      <c r="G1351" s="13">
        <v>0.31349817184860379</v>
      </c>
      <c r="H1351" s="12">
        <v>-13556452.09</v>
      </c>
      <c r="I1351" s="12">
        <v>-4.2499229469681836</v>
      </c>
      <c r="J1351" t="s">
        <v>16</v>
      </c>
      <c r="K1351" s="14">
        <v>2656439.9967529983</v>
      </c>
      <c r="L1351" s="14">
        <v>6701441.7835909985</v>
      </c>
      <c r="M1351" s="13">
        <v>0.39639828003243993</v>
      </c>
      <c r="N1351" s="12">
        <v>-1.6846621464485865</v>
      </c>
      <c r="O1351" s="2">
        <f>DATE(LEFT(ALT[[#This Row],[DATEMTH]],4),RIGHT(ALT[[#This Row],[DATEMTH]],2),1)</f>
        <v>43374</v>
      </c>
      <c r="P1351" t="str">
        <f>IF(AND(ALT[[#This Row],[DATE]]&gt;=DATE(2023,6,1),ALT[[#This Row],[DATE]]&lt;=DATE(2024,5,31)),"Y","N")</f>
        <v>N</v>
      </c>
      <c r="Q1351" t="str">
        <f>LEFT(ALT[[#This Row],[DATEMTH]],4)</f>
        <v>2018</v>
      </c>
    </row>
    <row r="1352" spans="1:17" x14ac:dyDescent="0.25">
      <c r="A1352" t="s">
        <v>35</v>
      </c>
      <c r="B1352" t="s">
        <v>110</v>
      </c>
      <c r="C1352" t="s">
        <v>18</v>
      </c>
      <c r="D1352" t="s">
        <v>22</v>
      </c>
      <c r="E1352" s="14">
        <v>6701441.7835909966</v>
      </c>
      <c r="F1352" s="14">
        <v>21376334.490484025</v>
      </c>
      <c r="G1352" s="13">
        <v>0.31349817184860379</v>
      </c>
      <c r="H1352" s="12">
        <v>-13556452.09</v>
      </c>
      <c r="I1352" s="12">
        <v>-4.2499229469681836</v>
      </c>
      <c r="J1352" t="s">
        <v>25</v>
      </c>
      <c r="K1352" s="14">
        <v>643387.67159800022</v>
      </c>
      <c r="L1352" s="14">
        <v>6701441.7835909985</v>
      </c>
      <c r="M1352" s="13">
        <v>9.600735071270558E-2</v>
      </c>
      <c r="N1352" s="12">
        <v>-0.40802384287154964</v>
      </c>
      <c r="O1352" s="2">
        <f>DATE(LEFT(ALT[[#This Row],[DATEMTH]],4),RIGHT(ALT[[#This Row],[DATEMTH]],2),1)</f>
        <v>43374</v>
      </c>
      <c r="P1352" t="str">
        <f>IF(AND(ALT[[#This Row],[DATE]]&gt;=DATE(2023,6,1),ALT[[#This Row],[DATE]]&lt;=DATE(2024,5,31)),"Y","N")</f>
        <v>N</v>
      </c>
      <c r="Q1352" t="str">
        <f>LEFT(ALT[[#This Row],[DATEMTH]],4)</f>
        <v>2018</v>
      </c>
    </row>
    <row r="1353" spans="1:17" x14ac:dyDescent="0.25">
      <c r="A1353" t="s">
        <v>35</v>
      </c>
      <c r="B1353" t="s">
        <v>110</v>
      </c>
      <c r="C1353" t="s">
        <v>18</v>
      </c>
      <c r="D1353" t="s">
        <v>22</v>
      </c>
      <c r="E1353" s="14">
        <v>6701441.7835909966</v>
      </c>
      <c r="F1353" s="14">
        <v>21376334.490484025</v>
      </c>
      <c r="G1353" s="13">
        <v>0.31349817184860379</v>
      </c>
      <c r="H1353" s="12">
        <v>-13556452.09</v>
      </c>
      <c r="I1353" s="12">
        <v>-4.2499229469681836</v>
      </c>
      <c r="J1353" t="s">
        <v>24</v>
      </c>
      <c r="K1353" s="14">
        <v>2112043.0064870021</v>
      </c>
      <c r="L1353" s="14">
        <v>6701441.7835909985</v>
      </c>
      <c r="M1353" s="13">
        <v>0.31516247916358892</v>
      </c>
      <c r="N1353" s="12">
        <v>-1.3394162522207185</v>
      </c>
      <c r="O1353" s="2">
        <f>DATE(LEFT(ALT[[#This Row],[DATEMTH]],4),RIGHT(ALT[[#This Row],[DATEMTH]],2),1)</f>
        <v>43374</v>
      </c>
      <c r="P1353" t="str">
        <f>IF(AND(ALT[[#This Row],[DATE]]&gt;=DATE(2023,6,1),ALT[[#This Row],[DATE]]&lt;=DATE(2024,5,31)),"Y","N")</f>
        <v>N</v>
      </c>
      <c r="Q1353" t="str">
        <f>LEFT(ALT[[#This Row],[DATEMTH]],4)</f>
        <v>2018</v>
      </c>
    </row>
    <row r="1354" spans="1:17" x14ac:dyDescent="0.25">
      <c r="A1354" t="s">
        <v>35</v>
      </c>
      <c r="B1354" t="s">
        <v>110</v>
      </c>
      <c r="C1354" t="s">
        <v>19</v>
      </c>
      <c r="D1354" t="s">
        <v>22</v>
      </c>
      <c r="E1354" s="14">
        <v>5488794.09563901</v>
      </c>
      <c r="F1354" s="14">
        <v>21376334.490484025</v>
      </c>
      <c r="G1354" s="13">
        <v>0.25676965796368989</v>
      </c>
      <c r="H1354" s="12">
        <v>-13556452.09</v>
      </c>
      <c r="I1354" s="12">
        <v>-3.480885566350449</v>
      </c>
      <c r="J1354" t="s">
        <v>26</v>
      </c>
      <c r="K1354" s="14">
        <v>165166.31942800005</v>
      </c>
      <c r="L1354" s="14">
        <v>5488794.0956390016</v>
      </c>
      <c r="M1354" s="13">
        <v>3.0091549537124965E-2</v>
      </c>
      <c r="N1354" s="12">
        <v>-0.10474524045289782</v>
      </c>
      <c r="O1354" s="2">
        <f>DATE(LEFT(ALT[[#This Row],[DATEMTH]],4),RIGHT(ALT[[#This Row],[DATEMTH]],2),1)</f>
        <v>43374</v>
      </c>
      <c r="P1354" t="str">
        <f>IF(AND(ALT[[#This Row],[DATE]]&gt;=DATE(2023,6,1),ALT[[#This Row],[DATE]]&lt;=DATE(2024,5,31)),"Y","N")</f>
        <v>N</v>
      </c>
      <c r="Q1354" t="str">
        <f>LEFT(ALT[[#This Row],[DATEMTH]],4)</f>
        <v>2018</v>
      </c>
    </row>
    <row r="1355" spans="1:17" x14ac:dyDescent="0.25">
      <c r="A1355" t="s">
        <v>35</v>
      </c>
      <c r="B1355" t="s">
        <v>110</v>
      </c>
      <c r="C1355" t="s">
        <v>19</v>
      </c>
      <c r="D1355" t="s">
        <v>22</v>
      </c>
      <c r="E1355" s="14">
        <v>5488794.09563901</v>
      </c>
      <c r="F1355" s="14">
        <v>21376334.490484025</v>
      </c>
      <c r="G1355" s="13">
        <v>0.25676965796368989</v>
      </c>
      <c r="H1355" s="12">
        <v>-13556452.09</v>
      </c>
      <c r="I1355" s="12">
        <v>-3.480885566350449</v>
      </c>
      <c r="J1355" t="s">
        <v>25</v>
      </c>
      <c r="K1355" s="14">
        <v>3833038.4742289991</v>
      </c>
      <c r="L1355" s="14">
        <v>5488794.0956390016</v>
      </c>
      <c r="M1355" s="13">
        <v>0.69833890786219399</v>
      </c>
      <c r="N1355" s="12">
        <v>-2.4308378247984472</v>
      </c>
      <c r="O1355" s="2">
        <f>DATE(LEFT(ALT[[#This Row],[DATEMTH]],4),RIGHT(ALT[[#This Row],[DATEMTH]],2),1)</f>
        <v>43374</v>
      </c>
      <c r="P1355" t="str">
        <f>IF(AND(ALT[[#This Row],[DATE]]&gt;=DATE(2023,6,1),ALT[[#This Row],[DATE]]&lt;=DATE(2024,5,31)),"Y","N")</f>
        <v>N</v>
      </c>
      <c r="Q1355" t="str">
        <f>LEFT(ALT[[#This Row],[DATEMTH]],4)</f>
        <v>2018</v>
      </c>
    </row>
    <row r="1356" spans="1:17" x14ac:dyDescent="0.25">
      <c r="A1356" t="s">
        <v>35</v>
      </c>
      <c r="B1356" t="s">
        <v>110</v>
      </c>
      <c r="C1356" t="s">
        <v>19</v>
      </c>
      <c r="D1356" t="s">
        <v>22</v>
      </c>
      <c r="E1356" s="14">
        <v>5488794.09563901</v>
      </c>
      <c r="F1356" s="14">
        <v>21376334.490484025</v>
      </c>
      <c r="G1356" s="13">
        <v>0.25676965796368989</v>
      </c>
      <c r="H1356" s="12">
        <v>-13556452.09</v>
      </c>
      <c r="I1356" s="12">
        <v>-3.480885566350449</v>
      </c>
      <c r="J1356" t="s">
        <v>16</v>
      </c>
      <c r="K1356" s="14">
        <v>1427.4371049999995</v>
      </c>
      <c r="L1356" s="14">
        <v>5488794.0956390016</v>
      </c>
      <c r="M1356" s="13">
        <v>2.6006388290902328E-4</v>
      </c>
      <c r="N1356" s="12">
        <v>-9.0525261634707239E-4</v>
      </c>
      <c r="O1356" s="2">
        <f>DATE(LEFT(ALT[[#This Row],[DATEMTH]],4),RIGHT(ALT[[#This Row],[DATEMTH]],2),1)</f>
        <v>43374</v>
      </c>
      <c r="P1356" t="str">
        <f>IF(AND(ALT[[#This Row],[DATE]]&gt;=DATE(2023,6,1),ALT[[#This Row],[DATE]]&lt;=DATE(2024,5,31)),"Y","N")</f>
        <v>N</v>
      </c>
      <c r="Q1356" t="str">
        <f>LEFT(ALT[[#This Row],[DATEMTH]],4)</f>
        <v>2018</v>
      </c>
    </row>
    <row r="1357" spans="1:17" x14ac:dyDescent="0.25">
      <c r="A1357" t="s">
        <v>35</v>
      </c>
      <c r="B1357" t="s">
        <v>110</v>
      </c>
      <c r="C1357" t="s">
        <v>19</v>
      </c>
      <c r="D1357" t="s">
        <v>22</v>
      </c>
      <c r="E1357" s="14">
        <v>5488794.09563901</v>
      </c>
      <c r="F1357" s="14">
        <v>21376334.490484025</v>
      </c>
      <c r="G1357" s="13">
        <v>0.25676965796368989</v>
      </c>
      <c r="H1357" s="12">
        <v>-13556452.09</v>
      </c>
      <c r="I1357" s="12">
        <v>-3.480885566350449</v>
      </c>
      <c r="J1357" t="s">
        <v>24</v>
      </c>
      <c r="K1357" s="14">
        <v>1489161.8648770018</v>
      </c>
      <c r="L1357" s="14">
        <v>5488794.0956390016</v>
      </c>
      <c r="M1357" s="13">
        <v>0.27130947871777189</v>
      </c>
      <c r="N1357" s="12">
        <v>-0.94439724848275652</v>
      </c>
      <c r="O1357" s="2">
        <f>DATE(LEFT(ALT[[#This Row],[DATEMTH]],4),RIGHT(ALT[[#This Row],[DATEMTH]],2),1)</f>
        <v>43374</v>
      </c>
      <c r="P1357" t="str">
        <f>IF(AND(ALT[[#This Row],[DATE]]&gt;=DATE(2023,6,1),ALT[[#This Row],[DATE]]&lt;=DATE(2024,5,31)),"Y","N")</f>
        <v>N</v>
      </c>
      <c r="Q1357" t="str">
        <f>LEFT(ALT[[#This Row],[DATEMTH]],4)</f>
        <v>2018</v>
      </c>
    </row>
    <row r="1358" spans="1:17" x14ac:dyDescent="0.25">
      <c r="A1358" t="s">
        <v>35</v>
      </c>
      <c r="B1358" t="s">
        <v>110</v>
      </c>
      <c r="C1358" t="s">
        <v>20</v>
      </c>
      <c r="D1358" t="s">
        <v>22</v>
      </c>
      <c r="E1358" s="14">
        <v>5082014.3517299946</v>
      </c>
      <c r="F1358" s="14">
        <v>21376334.490484025</v>
      </c>
      <c r="G1358" s="13">
        <v>0.23774021472167389</v>
      </c>
      <c r="H1358" s="12">
        <v>-13556452.09</v>
      </c>
      <c r="I1358" s="12">
        <v>-3.2229138307406848</v>
      </c>
      <c r="J1358" t="s">
        <v>25</v>
      </c>
      <c r="K1358" s="14">
        <v>749519.65801699983</v>
      </c>
      <c r="L1358" s="14">
        <v>5082014.3517299984</v>
      </c>
      <c r="M1358" s="13">
        <v>0.14748475823604304</v>
      </c>
      <c r="N1358" s="12">
        <v>-0.47533066714238925</v>
      </c>
      <c r="O1358" s="2">
        <f>DATE(LEFT(ALT[[#This Row],[DATEMTH]],4),RIGHT(ALT[[#This Row],[DATEMTH]],2),1)</f>
        <v>43374</v>
      </c>
      <c r="P1358" t="str">
        <f>IF(AND(ALT[[#This Row],[DATE]]&gt;=DATE(2023,6,1),ALT[[#This Row],[DATE]]&lt;=DATE(2024,5,31)),"Y","N")</f>
        <v>N</v>
      </c>
      <c r="Q1358" t="str">
        <f>LEFT(ALT[[#This Row],[DATEMTH]],4)</f>
        <v>2018</v>
      </c>
    </row>
    <row r="1359" spans="1:17" x14ac:dyDescent="0.25">
      <c r="A1359" t="s">
        <v>35</v>
      </c>
      <c r="B1359" t="s">
        <v>110</v>
      </c>
      <c r="C1359" t="s">
        <v>20</v>
      </c>
      <c r="D1359" t="s">
        <v>22</v>
      </c>
      <c r="E1359" s="14">
        <v>5082014.3517299946</v>
      </c>
      <c r="F1359" s="14">
        <v>21376334.490484025</v>
      </c>
      <c r="G1359" s="13">
        <v>0.23774021472167389</v>
      </c>
      <c r="H1359" s="12">
        <v>-13556452.09</v>
      </c>
      <c r="I1359" s="12">
        <v>-3.2229138307406848</v>
      </c>
      <c r="J1359" t="s">
        <v>24</v>
      </c>
      <c r="K1359" s="14">
        <v>2079700.697342</v>
      </c>
      <c r="L1359" s="14">
        <v>5082014.3517299984</v>
      </c>
      <c r="M1359" s="13">
        <v>0.40922763168388865</v>
      </c>
      <c r="N1359" s="12">
        <v>-1.3189053940752595</v>
      </c>
      <c r="O1359" s="2">
        <f>DATE(LEFT(ALT[[#This Row],[DATEMTH]],4),RIGHT(ALT[[#This Row],[DATEMTH]],2),1)</f>
        <v>43374</v>
      </c>
      <c r="P1359" t="str">
        <f>IF(AND(ALT[[#This Row],[DATE]]&gt;=DATE(2023,6,1),ALT[[#This Row],[DATE]]&lt;=DATE(2024,5,31)),"Y","N")</f>
        <v>N</v>
      </c>
      <c r="Q1359" t="str">
        <f>LEFT(ALT[[#This Row],[DATEMTH]],4)</f>
        <v>2018</v>
      </c>
    </row>
    <row r="1360" spans="1:17" x14ac:dyDescent="0.25">
      <c r="A1360" t="s">
        <v>35</v>
      </c>
      <c r="B1360" t="s">
        <v>110</v>
      </c>
      <c r="C1360" t="s">
        <v>20</v>
      </c>
      <c r="D1360" t="s">
        <v>22</v>
      </c>
      <c r="E1360" s="14">
        <v>5082014.3517299946</v>
      </c>
      <c r="F1360" s="14">
        <v>21376334.490484025</v>
      </c>
      <c r="G1360" s="13">
        <v>0.23774021472167389</v>
      </c>
      <c r="H1360" s="12">
        <v>-13556452.09</v>
      </c>
      <c r="I1360" s="12">
        <v>-3.2229138307406848</v>
      </c>
      <c r="J1360" t="s">
        <v>16</v>
      </c>
      <c r="K1360" s="14">
        <v>1963886.762073999</v>
      </c>
      <c r="L1360" s="14">
        <v>5082014.3517299984</v>
      </c>
      <c r="M1360" s="13">
        <v>0.38643864935278288</v>
      </c>
      <c r="N1360" s="12">
        <v>-1.2454584677318337</v>
      </c>
      <c r="O1360" s="2">
        <f>DATE(LEFT(ALT[[#This Row],[DATEMTH]],4),RIGHT(ALT[[#This Row],[DATEMTH]],2),1)</f>
        <v>43374</v>
      </c>
      <c r="P1360" t="str">
        <f>IF(AND(ALT[[#This Row],[DATE]]&gt;=DATE(2023,6,1),ALT[[#This Row],[DATE]]&lt;=DATE(2024,5,31)),"Y","N")</f>
        <v>N</v>
      </c>
      <c r="Q1360" t="str">
        <f>LEFT(ALT[[#This Row],[DATEMTH]],4)</f>
        <v>2018</v>
      </c>
    </row>
    <row r="1361" spans="1:17" x14ac:dyDescent="0.25">
      <c r="A1361" t="s">
        <v>35</v>
      </c>
      <c r="B1361" t="s">
        <v>110</v>
      </c>
      <c r="C1361" t="s">
        <v>20</v>
      </c>
      <c r="D1361" t="s">
        <v>22</v>
      </c>
      <c r="E1361" s="14">
        <v>5082014.3517299946</v>
      </c>
      <c r="F1361" s="14">
        <v>21376334.490484025</v>
      </c>
      <c r="G1361" s="13">
        <v>0.23774021472167389</v>
      </c>
      <c r="H1361" s="12">
        <v>-13556452.09</v>
      </c>
      <c r="I1361" s="12">
        <v>-3.2229138307406848</v>
      </c>
      <c r="J1361" t="s">
        <v>26</v>
      </c>
      <c r="K1361" s="14">
        <v>288907.23429700022</v>
      </c>
      <c r="L1361" s="14">
        <v>5082014.3517299984</v>
      </c>
      <c r="M1361" s="13">
        <v>5.6848960727285555E-2</v>
      </c>
      <c r="N1361" s="12">
        <v>-0.18321930179120263</v>
      </c>
      <c r="O1361" s="2">
        <f>DATE(LEFT(ALT[[#This Row],[DATEMTH]],4),RIGHT(ALT[[#This Row],[DATEMTH]],2),1)</f>
        <v>43374</v>
      </c>
      <c r="P1361" t="str">
        <f>IF(AND(ALT[[#This Row],[DATE]]&gt;=DATE(2023,6,1),ALT[[#This Row],[DATE]]&lt;=DATE(2024,5,31)),"Y","N")</f>
        <v>N</v>
      </c>
      <c r="Q1361" t="str">
        <f>LEFT(ALT[[#This Row],[DATEMTH]],4)</f>
        <v>2018</v>
      </c>
    </row>
    <row r="1362" spans="1:17" x14ac:dyDescent="0.25">
      <c r="A1362" t="s">
        <v>35</v>
      </c>
      <c r="B1362" t="s">
        <v>110</v>
      </c>
      <c r="C1362" t="s">
        <v>15</v>
      </c>
      <c r="D1362" t="s">
        <v>17</v>
      </c>
      <c r="E1362" s="14">
        <v>4104084.2595239999</v>
      </c>
      <c r="F1362" s="14">
        <v>21376334.490484025</v>
      </c>
      <c r="G1362" s="13">
        <v>0.19199195546603143</v>
      </c>
      <c r="H1362" s="12">
        <v>-28836755.929999996</v>
      </c>
      <c r="I1362" s="12">
        <v>-5.5364251602973766</v>
      </c>
      <c r="J1362" t="s">
        <v>25</v>
      </c>
      <c r="K1362" s="14">
        <v>576527.58879299939</v>
      </c>
      <c r="L1362" s="14">
        <v>4104084.2595240008</v>
      </c>
      <c r="M1362" s="13">
        <v>0.14047654783283278</v>
      </c>
      <c r="N1362" s="12">
        <v>-0.7777378938534133</v>
      </c>
      <c r="O1362" s="2">
        <f>DATE(LEFT(ALT[[#This Row],[DATEMTH]],4),RIGHT(ALT[[#This Row],[DATEMTH]],2),1)</f>
        <v>43374</v>
      </c>
      <c r="P1362" t="str">
        <f>IF(AND(ALT[[#This Row],[DATE]]&gt;=DATE(2023,6,1),ALT[[#This Row],[DATE]]&lt;=DATE(2024,5,31)),"Y","N")</f>
        <v>N</v>
      </c>
      <c r="Q1362" t="str">
        <f>LEFT(ALT[[#This Row],[DATEMTH]],4)</f>
        <v>2018</v>
      </c>
    </row>
    <row r="1363" spans="1:17" x14ac:dyDescent="0.25">
      <c r="A1363" t="s">
        <v>35</v>
      </c>
      <c r="B1363" t="s">
        <v>110</v>
      </c>
      <c r="C1363" t="s">
        <v>15</v>
      </c>
      <c r="D1363" t="s">
        <v>17</v>
      </c>
      <c r="E1363" s="14">
        <v>4104084.2595239999</v>
      </c>
      <c r="F1363" s="14">
        <v>21376334.490484025</v>
      </c>
      <c r="G1363" s="13">
        <v>0.19199195546603143</v>
      </c>
      <c r="H1363" s="12">
        <v>-28836755.929999996</v>
      </c>
      <c r="I1363" s="12">
        <v>-5.5364251602973766</v>
      </c>
      <c r="J1363" t="s">
        <v>24</v>
      </c>
      <c r="K1363" s="14">
        <v>1696716.2442920008</v>
      </c>
      <c r="L1363" s="14">
        <v>4104084.2595240008</v>
      </c>
      <c r="M1363" s="13">
        <v>0.41342139610184053</v>
      </c>
      <c r="N1363" s="12">
        <v>-2.2888766191834975</v>
      </c>
      <c r="O1363" s="2">
        <f>DATE(LEFT(ALT[[#This Row],[DATEMTH]],4),RIGHT(ALT[[#This Row],[DATEMTH]],2),1)</f>
        <v>43374</v>
      </c>
      <c r="P1363" t="str">
        <f>IF(AND(ALT[[#This Row],[DATE]]&gt;=DATE(2023,6,1),ALT[[#This Row],[DATE]]&lt;=DATE(2024,5,31)),"Y","N")</f>
        <v>N</v>
      </c>
      <c r="Q1363" t="str">
        <f>LEFT(ALT[[#This Row],[DATEMTH]],4)</f>
        <v>2018</v>
      </c>
    </row>
    <row r="1364" spans="1:17" x14ac:dyDescent="0.25">
      <c r="A1364" t="s">
        <v>35</v>
      </c>
      <c r="B1364" t="s">
        <v>110</v>
      </c>
      <c r="C1364" t="s">
        <v>15</v>
      </c>
      <c r="D1364" t="s">
        <v>17</v>
      </c>
      <c r="E1364" s="14">
        <v>4104084.2595239999</v>
      </c>
      <c r="F1364" s="14">
        <v>21376334.490484025</v>
      </c>
      <c r="G1364" s="13">
        <v>0.19199195546603143</v>
      </c>
      <c r="H1364" s="12">
        <v>-28836755.929999996</v>
      </c>
      <c r="I1364" s="12">
        <v>-5.5364251602973766</v>
      </c>
      <c r="J1364" t="s">
        <v>26</v>
      </c>
      <c r="K1364" s="14">
        <v>496145.20775799995</v>
      </c>
      <c r="L1364" s="14">
        <v>4104084.2595240008</v>
      </c>
      <c r="M1364" s="13">
        <v>0.12089059979863663</v>
      </c>
      <c r="N1364" s="12">
        <v>-0.66930175836861283</v>
      </c>
      <c r="O1364" s="2">
        <f>DATE(LEFT(ALT[[#This Row],[DATEMTH]],4),RIGHT(ALT[[#This Row],[DATEMTH]],2),1)</f>
        <v>43374</v>
      </c>
      <c r="P1364" t="str">
        <f>IF(AND(ALT[[#This Row],[DATE]]&gt;=DATE(2023,6,1),ALT[[#This Row],[DATE]]&lt;=DATE(2024,5,31)),"Y","N")</f>
        <v>N</v>
      </c>
      <c r="Q1364" t="str">
        <f>LEFT(ALT[[#This Row],[DATEMTH]],4)</f>
        <v>2018</v>
      </c>
    </row>
    <row r="1365" spans="1:17" x14ac:dyDescent="0.25">
      <c r="A1365" t="s">
        <v>35</v>
      </c>
      <c r="B1365" t="s">
        <v>110</v>
      </c>
      <c r="C1365" t="s">
        <v>15</v>
      </c>
      <c r="D1365" t="s">
        <v>17</v>
      </c>
      <c r="E1365" s="14">
        <v>4104084.2595239999</v>
      </c>
      <c r="F1365" s="14">
        <v>21376334.490484025</v>
      </c>
      <c r="G1365" s="13">
        <v>0.19199195546603143</v>
      </c>
      <c r="H1365" s="12">
        <v>-28836755.929999996</v>
      </c>
      <c r="I1365" s="12">
        <v>-5.5364251602973766</v>
      </c>
      <c r="J1365" t="s">
        <v>16</v>
      </c>
      <c r="K1365" s="14">
        <v>1334695.2186810006</v>
      </c>
      <c r="L1365" s="14">
        <v>4104084.2595240008</v>
      </c>
      <c r="M1365" s="13">
        <v>0.32521145626669007</v>
      </c>
      <c r="N1365" s="12">
        <v>-1.8005088888918528</v>
      </c>
      <c r="O1365" s="2">
        <f>DATE(LEFT(ALT[[#This Row],[DATEMTH]],4),RIGHT(ALT[[#This Row],[DATEMTH]],2),1)</f>
        <v>43374</v>
      </c>
      <c r="P1365" t="str">
        <f>IF(AND(ALT[[#This Row],[DATE]]&gt;=DATE(2023,6,1),ALT[[#This Row],[DATE]]&lt;=DATE(2024,5,31)),"Y","N")</f>
        <v>N</v>
      </c>
      <c r="Q1365" t="str">
        <f>LEFT(ALT[[#This Row],[DATEMTH]],4)</f>
        <v>2018</v>
      </c>
    </row>
    <row r="1366" spans="1:17" x14ac:dyDescent="0.25">
      <c r="A1366" t="s">
        <v>35</v>
      </c>
      <c r="B1366" t="s">
        <v>110</v>
      </c>
      <c r="C1366" t="s">
        <v>18</v>
      </c>
      <c r="D1366" t="s">
        <v>17</v>
      </c>
      <c r="E1366" s="14">
        <v>6701441.7835909966</v>
      </c>
      <c r="F1366" s="14">
        <v>21376334.490484025</v>
      </c>
      <c r="G1366" s="13">
        <v>0.31349817184860379</v>
      </c>
      <c r="H1366" s="12">
        <v>-28836755.929999996</v>
      </c>
      <c r="I1366" s="12">
        <v>-9.0402702660993839</v>
      </c>
      <c r="J1366" t="s">
        <v>26</v>
      </c>
      <c r="K1366" s="14">
        <v>1289571.1087529983</v>
      </c>
      <c r="L1366" s="14">
        <v>6701441.7835909985</v>
      </c>
      <c r="M1366" s="13">
        <v>0.19243189009126566</v>
      </c>
      <c r="N1366" s="12">
        <v>-1.7396362942413737</v>
      </c>
      <c r="O1366" s="2">
        <f>DATE(LEFT(ALT[[#This Row],[DATEMTH]],4),RIGHT(ALT[[#This Row],[DATEMTH]],2),1)</f>
        <v>43374</v>
      </c>
      <c r="P1366" t="str">
        <f>IF(AND(ALT[[#This Row],[DATE]]&gt;=DATE(2023,6,1),ALT[[#This Row],[DATE]]&lt;=DATE(2024,5,31)),"Y","N")</f>
        <v>N</v>
      </c>
      <c r="Q1366" t="str">
        <f>LEFT(ALT[[#This Row],[DATEMTH]],4)</f>
        <v>2018</v>
      </c>
    </row>
    <row r="1367" spans="1:17" x14ac:dyDescent="0.25">
      <c r="A1367" t="s">
        <v>35</v>
      </c>
      <c r="B1367" t="s">
        <v>110</v>
      </c>
      <c r="C1367" t="s">
        <v>18</v>
      </c>
      <c r="D1367" t="s">
        <v>17</v>
      </c>
      <c r="E1367" s="14">
        <v>6701441.7835909966</v>
      </c>
      <c r="F1367" s="14">
        <v>21376334.490484025</v>
      </c>
      <c r="G1367" s="13">
        <v>0.31349817184860379</v>
      </c>
      <c r="H1367" s="12">
        <v>-28836755.929999996</v>
      </c>
      <c r="I1367" s="12">
        <v>-9.0402702660993839</v>
      </c>
      <c r="J1367" t="s">
        <v>25</v>
      </c>
      <c r="K1367" s="14">
        <v>643387.67159800022</v>
      </c>
      <c r="L1367" s="14">
        <v>6701441.7835909985</v>
      </c>
      <c r="M1367" s="13">
        <v>9.600735071270558E-2</v>
      </c>
      <c r="N1367" s="12">
        <v>-0.86793239797504773</v>
      </c>
      <c r="O1367" s="2">
        <f>DATE(LEFT(ALT[[#This Row],[DATEMTH]],4),RIGHT(ALT[[#This Row],[DATEMTH]],2),1)</f>
        <v>43374</v>
      </c>
      <c r="P1367" t="str">
        <f>IF(AND(ALT[[#This Row],[DATE]]&gt;=DATE(2023,6,1),ALT[[#This Row],[DATE]]&lt;=DATE(2024,5,31)),"Y","N")</f>
        <v>N</v>
      </c>
      <c r="Q1367" t="str">
        <f>LEFT(ALT[[#This Row],[DATEMTH]],4)</f>
        <v>2018</v>
      </c>
    </row>
    <row r="1368" spans="1:17" x14ac:dyDescent="0.25">
      <c r="A1368" t="s">
        <v>35</v>
      </c>
      <c r="B1368" t="s">
        <v>110</v>
      </c>
      <c r="C1368" t="s">
        <v>18</v>
      </c>
      <c r="D1368" t="s">
        <v>17</v>
      </c>
      <c r="E1368" s="14">
        <v>6701441.7835909966</v>
      </c>
      <c r="F1368" s="14">
        <v>21376334.490484025</v>
      </c>
      <c r="G1368" s="13">
        <v>0.31349817184860379</v>
      </c>
      <c r="H1368" s="12">
        <v>-28836755.929999996</v>
      </c>
      <c r="I1368" s="12">
        <v>-9.0402702660993839</v>
      </c>
      <c r="J1368" t="s">
        <v>16</v>
      </c>
      <c r="K1368" s="14">
        <v>2656439.9967529983</v>
      </c>
      <c r="L1368" s="14">
        <v>6701441.7835909985</v>
      </c>
      <c r="M1368" s="13">
        <v>0.39639828003243993</v>
      </c>
      <c r="N1368" s="12">
        <v>-3.5835475845102036</v>
      </c>
      <c r="O1368" s="2">
        <f>DATE(LEFT(ALT[[#This Row],[DATEMTH]],4),RIGHT(ALT[[#This Row],[DATEMTH]],2),1)</f>
        <v>43374</v>
      </c>
      <c r="P1368" t="str">
        <f>IF(AND(ALT[[#This Row],[DATE]]&gt;=DATE(2023,6,1),ALT[[#This Row],[DATE]]&lt;=DATE(2024,5,31)),"Y","N")</f>
        <v>N</v>
      </c>
      <c r="Q1368" t="str">
        <f>LEFT(ALT[[#This Row],[DATEMTH]],4)</f>
        <v>2018</v>
      </c>
    </row>
    <row r="1369" spans="1:17" x14ac:dyDescent="0.25">
      <c r="A1369" t="s">
        <v>35</v>
      </c>
      <c r="B1369" t="s">
        <v>110</v>
      </c>
      <c r="C1369" t="s">
        <v>18</v>
      </c>
      <c r="D1369" t="s">
        <v>17</v>
      </c>
      <c r="E1369" s="14">
        <v>6701441.7835909966</v>
      </c>
      <c r="F1369" s="14">
        <v>21376334.490484025</v>
      </c>
      <c r="G1369" s="13">
        <v>0.31349817184860379</v>
      </c>
      <c r="H1369" s="12">
        <v>-28836755.929999996</v>
      </c>
      <c r="I1369" s="12">
        <v>-9.0402702660993839</v>
      </c>
      <c r="J1369" t="s">
        <v>24</v>
      </c>
      <c r="K1369" s="14">
        <v>2112043.0064870021</v>
      </c>
      <c r="L1369" s="14">
        <v>6701441.7835909985</v>
      </c>
      <c r="M1369" s="13">
        <v>0.31516247916358892</v>
      </c>
      <c r="N1369" s="12">
        <v>-2.8491539893727595</v>
      </c>
      <c r="O1369" s="2">
        <f>DATE(LEFT(ALT[[#This Row],[DATEMTH]],4),RIGHT(ALT[[#This Row],[DATEMTH]],2),1)</f>
        <v>43374</v>
      </c>
      <c r="P1369" t="str">
        <f>IF(AND(ALT[[#This Row],[DATE]]&gt;=DATE(2023,6,1),ALT[[#This Row],[DATE]]&lt;=DATE(2024,5,31)),"Y","N")</f>
        <v>N</v>
      </c>
      <c r="Q1369" t="str">
        <f>LEFT(ALT[[#This Row],[DATEMTH]],4)</f>
        <v>2018</v>
      </c>
    </row>
    <row r="1370" spans="1:17" x14ac:dyDescent="0.25">
      <c r="A1370" t="s">
        <v>35</v>
      </c>
      <c r="B1370" t="s">
        <v>110</v>
      </c>
      <c r="C1370" t="s">
        <v>19</v>
      </c>
      <c r="D1370" t="s">
        <v>17</v>
      </c>
      <c r="E1370" s="14">
        <v>5488794.09563901</v>
      </c>
      <c r="F1370" s="14">
        <v>21376334.490484025</v>
      </c>
      <c r="G1370" s="13">
        <v>0.25676965796368989</v>
      </c>
      <c r="H1370" s="12">
        <v>-28836755.929999996</v>
      </c>
      <c r="I1370" s="12">
        <v>-7.4044039569285056</v>
      </c>
      <c r="J1370" t="s">
        <v>16</v>
      </c>
      <c r="K1370" s="14">
        <v>1427.4371049999995</v>
      </c>
      <c r="L1370" s="14">
        <v>5488794.0956390016</v>
      </c>
      <c r="M1370" s="13">
        <v>2.6006388290902328E-4</v>
      </c>
      <c r="N1370" s="12">
        <v>-1.9256180436657635E-3</v>
      </c>
      <c r="O1370" s="2">
        <f>DATE(LEFT(ALT[[#This Row],[DATEMTH]],4),RIGHT(ALT[[#This Row],[DATEMTH]],2),1)</f>
        <v>43374</v>
      </c>
      <c r="P1370" t="str">
        <f>IF(AND(ALT[[#This Row],[DATE]]&gt;=DATE(2023,6,1),ALT[[#This Row],[DATE]]&lt;=DATE(2024,5,31)),"Y","N")</f>
        <v>N</v>
      </c>
      <c r="Q1370" t="str">
        <f>LEFT(ALT[[#This Row],[DATEMTH]],4)</f>
        <v>2018</v>
      </c>
    </row>
    <row r="1371" spans="1:17" x14ac:dyDescent="0.25">
      <c r="A1371" t="s">
        <v>35</v>
      </c>
      <c r="B1371" t="s">
        <v>110</v>
      </c>
      <c r="C1371" t="s">
        <v>19</v>
      </c>
      <c r="D1371" t="s">
        <v>17</v>
      </c>
      <c r="E1371" s="14">
        <v>5488794.09563901</v>
      </c>
      <c r="F1371" s="14">
        <v>21376334.490484025</v>
      </c>
      <c r="G1371" s="13">
        <v>0.25676965796368989</v>
      </c>
      <c r="H1371" s="12">
        <v>-28836755.929999996</v>
      </c>
      <c r="I1371" s="12">
        <v>-7.4044039569285056</v>
      </c>
      <c r="J1371" t="s">
        <v>24</v>
      </c>
      <c r="K1371" s="14">
        <v>1489161.8648770018</v>
      </c>
      <c r="L1371" s="14">
        <v>5488794.0956390016</v>
      </c>
      <c r="M1371" s="13">
        <v>0.27130947871777189</v>
      </c>
      <c r="N1371" s="12">
        <v>-2.0088849777700806</v>
      </c>
      <c r="O1371" s="2">
        <f>DATE(LEFT(ALT[[#This Row],[DATEMTH]],4),RIGHT(ALT[[#This Row],[DATEMTH]],2),1)</f>
        <v>43374</v>
      </c>
      <c r="P1371" t="str">
        <f>IF(AND(ALT[[#This Row],[DATE]]&gt;=DATE(2023,6,1),ALT[[#This Row],[DATE]]&lt;=DATE(2024,5,31)),"Y","N")</f>
        <v>N</v>
      </c>
      <c r="Q1371" t="str">
        <f>LEFT(ALT[[#This Row],[DATEMTH]],4)</f>
        <v>2018</v>
      </c>
    </row>
    <row r="1372" spans="1:17" x14ac:dyDescent="0.25">
      <c r="A1372" t="s">
        <v>35</v>
      </c>
      <c r="B1372" t="s">
        <v>110</v>
      </c>
      <c r="C1372" t="s">
        <v>19</v>
      </c>
      <c r="D1372" t="s">
        <v>17</v>
      </c>
      <c r="E1372" s="14">
        <v>5488794.09563901</v>
      </c>
      <c r="F1372" s="14">
        <v>21376334.490484025</v>
      </c>
      <c r="G1372" s="13">
        <v>0.25676965796368989</v>
      </c>
      <c r="H1372" s="12">
        <v>-28836755.929999996</v>
      </c>
      <c r="I1372" s="12">
        <v>-7.4044039569285056</v>
      </c>
      <c r="J1372" t="s">
        <v>26</v>
      </c>
      <c r="K1372" s="14">
        <v>165166.31942800005</v>
      </c>
      <c r="L1372" s="14">
        <v>5488794.0956390016</v>
      </c>
      <c r="M1372" s="13">
        <v>3.0091549537124965E-2</v>
      </c>
      <c r="N1372" s="12">
        <v>-0.22280998846279823</v>
      </c>
      <c r="O1372" s="2">
        <f>DATE(LEFT(ALT[[#This Row],[DATEMTH]],4),RIGHT(ALT[[#This Row],[DATEMTH]],2),1)</f>
        <v>43374</v>
      </c>
      <c r="P1372" t="str">
        <f>IF(AND(ALT[[#This Row],[DATE]]&gt;=DATE(2023,6,1),ALT[[#This Row],[DATE]]&lt;=DATE(2024,5,31)),"Y","N")</f>
        <v>N</v>
      </c>
      <c r="Q1372" t="str">
        <f>LEFT(ALT[[#This Row],[DATEMTH]],4)</f>
        <v>2018</v>
      </c>
    </row>
    <row r="1373" spans="1:17" x14ac:dyDescent="0.25">
      <c r="A1373" t="s">
        <v>35</v>
      </c>
      <c r="B1373" t="s">
        <v>110</v>
      </c>
      <c r="C1373" t="s">
        <v>19</v>
      </c>
      <c r="D1373" t="s">
        <v>17</v>
      </c>
      <c r="E1373" s="14">
        <v>5488794.09563901</v>
      </c>
      <c r="F1373" s="14">
        <v>21376334.490484025</v>
      </c>
      <c r="G1373" s="13">
        <v>0.25676965796368989</v>
      </c>
      <c r="H1373" s="12">
        <v>-28836755.929999996</v>
      </c>
      <c r="I1373" s="12">
        <v>-7.4044039569285056</v>
      </c>
      <c r="J1373" t="s">
        <v>25</v>
      </c>
      <c r="K1373" s="14">
        <v>3833038.4742289991</v>
      </c>
      <c r="L1373" s="14">
        <v>5488794.0956390016</v>
      </c>
      <c r="M1373" s="13">
        <v>0.69833890786219399</v>
      </c>
      <c r="N1373" s="12">
        <v>-5.1707833726519601</v>
      </c>
      <c r="O1373" s="2">
        <f>DATE(LEFT(ALT[[#This Row],[DATEMTH]],4),RIGHT(ALT[[#This Row],[DATEMTH]],2),1)</f>
        <v>43374</v>
      </c>
      <c r="P1373" t="str">
        <f>IF(AND(ALT[[#This Row],[DATE]]&gt;=DATE(2023,6,1),ALT[[#This Row],[DATE]]&lt;=DATE(2024,5,31)),"Y","N")</f>
        <v>N</v>
      </c>
      <c r="Q1373" t="str">
        <f>LEFT(ALT[[#This Row],[DATEMTH]],4)</f>
        <v>2018</v>
      </c>
    </row>
    <row r="1374" spans="1:17" x14ac:dyDescent="0.25">
      <c r="A1374" t="s">
        <v>35</v>
      </c>
      <c r="B1374" t="s">
        <v>110</v>
      </c>
      <c r="C1374" t="s">
        <v>20</v>
      </c>
      <c r="D1374" t="s">
        <v>17</v>
      </c>
      <c r="E1374" s="14">
        <v>5082014.3517299946</v>
      </c>
      <c r="F1374" s="14">
        <v>21376334.490484025</v>
      </c>
      <c r="G1374" s="13">
        <v>0.23774021472167389</v>
      </c>
      <c r="H1374" s="12">
        <v>-28836755.929999996</v>
      </c>
      <c r="I1374" s="12">
        <v>-6.8556565466747026</v>
      </c>
      <c r="J1374" t="s">
        <v>24</v>
      </c>
      <c r="K1374" s="14">
        <v>2079700.697342</v>
      </c>
      <c r="L1374" s="14">
        <v>5082014.3517299984</v>
      </c>
      <c r="M1374" s="13">
        <v>0.40922763168388865</v>
      </c>
      <c r="N1374" s="12">
        <v>-2.8055240922338354</v>
      </c>
      <c r="O1374" s="2">
        <f>DATE(LEFT(ALT[[#This Row],[DATEMTH]],4),RIGHT(ALT[[#This Row],[DATEMTH]],2),1)</f>
        <v>43374</v>
      </c>
      <c r="P1374" t="str">
        <f>IF(AND(ALT[[#This Row],[DATE]]&gt;=DATE(2023,6,1),ALT[[#This Row],[DATE]]&lt;=DATE(2024,5,31)),"Y","N")</f>
        <v>N</v>
      </c>
      <c r="Q1374" t="str">
        <f>LEFT(ALT[[#This Row],[DATEMTH]],4)</f>
        <v>2018</v>
      </c>
    </row>
    <row r="1375" spans="1:17" x14ac:dyDescent="0.25">
      <c r="A1375" t="s">
        <v>35</v>
      </c>
      <c r="B1375" t="s">
        <v>110</v>
      </c>
      <c r="C1375" t="s">
        <v>20</v>
      </c>
      <c r="D1375" t="s">
        <v>17</v>
      </c>
      <c r="E1375" s="14">
        <v>5082014.3517299946</v>
      </c>
      <c r="F1375" s="14">
        <v>21376334.490484025</v>
      </c>
      <c r="G1375" s="13">
        <v>0.23774021472167389</v>
      </c>
      <c r="H1375" s="12">
        <v>-28836755.929999996</v>
      </c>
      <c r="I1375" s="12">
        <v>-6.8556565466747026</v>
      </c>
      <c r="J1375" t="s">
        <v>25</v>
      </c>
      <c r="K1375" s="14">
        <v>749519.65801699983</v>
      </c>
      <c r="L1375" s="14">
        <v>5082014.3517299984</v>
      </c>
      <c r="M1375" s="13">
        <v>0.14748475823604304</v>
      </c>
      <c r="N1375" s="12">
        <v>-1.0111048483356642</v>
      </c>
      <c r="O1375" s="2">
        <f>DATE(LEFT(ALT[[#This Row],[DATEMTH]],4),RIGHT(ALT[[#This Row],[DATEMTH]],2),1)</f>
        <v>43374</v>
      </c>
      <c r="P1375" t="str">
        <f>IF(AND(ALT[[#This Row],[DATE]]&gt;=DATE(2023,6,1),ALT[[#This Row],[DATE]]&lt;=DATE(2024,5,31)),"Y","N")</f>
        <v>N</v>
      </c>
      <c r="Q1375" t="str">
        <f>LEFT(ALT[[#This Row],[DATEMTH]],4)</f>
        <v>2018</v>
      </c>
    </row>
    <row r="1376" spans="1:17" x14ac:dyDescent="0.25">
      <c r="A1376" t="s">
        <v>35</v>
      </c>
      <c r="B1376" t="s">
        <v>110</v>
      </c>
      <c r="C1376" t="s">
        <v>20</v>
      </c>
      <c r="D1376" t="s">
        <v>17</v>
      </c>
      <c r="E1376" s="14">
        <v>5082014.3517299946</v>
      </c>
      <c r="F1376" s="14">
        <v>21376334.490484025</v>
      </c>
      <c r="G1376" s="13">
        <v>0.23774021472167389</v>
      </c>
      <c r="H1376" s="12">
        <v>-28836755.929999996</v>
      </c>
      <c r="I1376" s="12">
        <v>-6.8556565466747026</v>
      </c>
      <c r="J1376" t="s">
        <v>26</v>
      </c>
      <c r="K1376" s="14">
        <v>288907.23429700022</v>
      </c>
      <c r="L1376" s="14">
        <v>5082014.3517299984</v>
      </c>
      <c r="M1376" s="13">
        <v>5.6848960727285555E-2</v>
      </c>
      <c r="N1376" s="12">
        <v>-0.38973694978166828</v>
      </c>
      <c r="O1376" s="2">
        <f>DATE(LEFT(ALT[[#This Row],[DATEMTH]],4),RIGHT(ALT[[#This Row],[DATEMTH]],2),1)</f>
        <v>43374</v>
      </c>
      <c r="P1376" t="str">
        <f>IF(AND(ALT[[#This Row],[DATE]]&gt;=DATE(2023,6,1),ALT[[#This Row],[DATE]]&lt;=DATE(2024,5,31)),"Y","N")</f>
        <v>N</v>
      </c>
      <c r="Q1376" t="str">
        <f>LEFT(ALT[[#This Row],[DATEMTH]],4)</f>
        <v>2018</v>
      </c>
    </row>
    <row r="1377" spans="1:17" x14ac:dyDescent="0.25">
      <c r="A1377" t="s">
        <v>35</v>
      </c>
      <c r="B1377" t="s">
        <v>110</v>
      </c>
      <c r="C1377" t="s">
        <v>20</v>
      </c>
      <c r="D1377" t="s">
        <v>17</v>
      </c>
      <c r="E1377" s="14">
        <v>5082014.3517299946</v>
      </c>
      <c r="F1377" s="14">
        <v>21376334.490484025</v>
      </c>
      <c r="G1377" s="13">
        <v>0.23774021472167389</v>
      </c>
      <c r="H1377" s="12">
        <v>-28836755.929999996</v>
      </c>
      <c r="I1377" s="12">
        <v>-6.8556565466747026</v>
      </c>
      <c r="J1377" t="s">
        <v>16</v>
      </c>
      <c r="K1377" s="14">
        <v>1963886.762073999</v>
      </c>
      <c r="L1377" s="14">
        <v>5082014.3517299984</v>
      </c>
      <c r="M1377" s="13">
        <v>0.38643864935278288</v>
      </c>
      <c r="N1377" s="12">
        <v>-2.6492906563235357</v>
      </c>
      <c r="O1377" s="2">
        <f>DATE(LEFT(ALT[[#This Row],[DATEMTH]],4),RIGHT(ALT[[#This Row],[DATEMTH]],2),1)</f>
        <v>43374</v>
      </c>
      <c r="P1377" t="str">
        <f>IF(AND(ALT[[#This Row],[DATE]]&gt;=DATE(2023,6,1),ALT[[#This Row],[DATE]]&lt;=DATE(2024,5,31)),"Y","N")</f>
        <v>N</v>
      </c>
      <c r="Q1377" t="str">
        <f>LEFT(ALT[[#This Row],[DATEMTH]],4)</f>
        <v>2018</v>
      </c>
    </row>
    <row r="1378" spans="1:17" x14ac:dyDescent="0.25">
      <c r="A1378" t="s">
        <v>35</v>
      </c>
      <c r="B1378" t="s">
        <v>110</v>
      </c>
      <c r="C1378" t="s">
        <v>15</v>
      </c>
      <c r="D1378" t="s">
        <v>23</v>
      </c>
      <c r="E1378" s="14">
        <v>4104084.2595239999</v>
      </c>
      <c r="F1378" s="14">
        <v>21376334.490484025</v>
      </c>
      <c r="G1378" s="13">
        <v>0.19199195546603143</v>
      </c>
      <c r="H1378" s="12">
        <v>-7536913.9199999999</v>
      </c>
      <c r="I1378" s="12">
        <v>-1.4470268416799523</v>
      </c>
      <c r="J1378" t="s">
        <v>16</v>
      </c>
      <c r="K1378" s="14">
        <v>1334695.2186810006</v>
      </c>
      <c r="L1378" s="14">
        <v>4104084.2595240008</v>
      </c>
      <c r="M1378" s="13">
        <v>0.32521145626669007</v>
      </c>
      <c r="N1378" s="12">
        <v>-0.47058970643972647</v>
      </c>
      <c r="O1378" s="2">
        <f>DATE(LEFT(ALT[[#This Row],[DATEMTH]],4),RIGHT(ALT[[#This Row],[DATEMTH]],2),1)</f>
        <v>43374</v>
      </c>
      <c r="P1378" t="str">
        <f>IF(AND(ALT[[#This Row],[DATE]]&gt;=DATE(2023,6,1),ALT[[#This Row],[DATE]]&lt;=DATE(2024,5,31)),"Y","N")</f>
        <v>N</v>
      </c>
      <c r="Q1378" t="str">
        <f>LEFT(ALT[[#This Row],[DATEMTH]],4)</f>
        <v>2018</v>
      </c>
    </row>
    <row r="1379" spans="1:17" x14ac:dyDescent="0.25">
      <c r="A1379" t="s">
        <v>35</v>
      </c>
      <c r="B1379" t="s">
        <v>110</v>
      </c>
      <c r="C1379" t="s">
        <v>15</v>
      </c>
      <c r="D1379" t="s">
        <v>23</v>
      </c>
      <c r="E1379" s="14">
        <v>4104084.2595239999</v>
      </c>
      <c r="F1379" s="14">
        <v>21376334.490484025</v>
      </c>
      <c r="G1379" s="13">
        <v>0.19199195546603143</v>
      </c>
      <c r="H1379" s="12">
        <v>-7536913.9199999999</v>
      </c>
      <c r="I1379" s="12">
        <v>-1.4470268416799523</v>
      </c>
      <c r="J1379" t="s">
        <v>26</v>
      </c>
      <c r="K1379" s="14">
        <v>496145.20775799995</v>
      </c>
      <c r="L1379" s="14">
        <v>4104084.2595240008</v>
      </c>
      <c r="M1379" s="13">
        <v>0.12089059979863663</v>
      </c>
      <c r="N1379" s="12">
        <v>-0.17493194281541624</v>
      </c>
      <c r="O1379" s="2">
        <f>DATE(LEFT(ALT[[#This Row],[DATEMTH]],4),RIGHT(ALT[[#This Row],[DATEMTH]],2),1)</f>
        <v>43374</v>
      </c>
      <c r="P1379" t="str">
        <f>IF(AND(ALT[[#This Row],[DATE]]&gt;=DATE(2023,6,1),ALT[[#This Row],[DATE]]&lt;=DATE(2024,5,31)),"Y","N")</f>
        <v>N</v>
      </c>
      <c r="Q1379" t="str">
        <f>LEFT(ALT[[#This Row],[DATEMTH]],4)</f>
        <v>2018</v>
      </c>
    </row>
    <row r="1380" spans="1:17" x14ac:dyDescent="0.25">
      <c r="A1380" t="s">
        <v>35</v>
      </c>
      <c r="B1380" t="s">
        <v>110</v>
      </c>
      <c r="C1380" t="s">
        <v>15</v>
      </c>
      <c r="D1380" t="s">
        <v>23</v>
      </c>
      <c r="E1380" s="14">
        <v>4104084.2595239999</v>
      </c>
      <c r="F1380" s="14">
        <v>21376334.490484025</v>
      </c>
      <c r="G1380" s="13">
        <v>0.19199195546603143</v>
      </c>
      <c r="H1380" s="12">
        <v>-7536913.9199999999</v>
      </c>
      <c r="I1380" s="12">
        <v>-1.4470268416799523</v>
      </c>
      <c r="J1380" t="s">
        <v>25</v>
      </c>
      <c r="K1380" s="14">
        <v>576527.58879299939</v>
      </c>
      <c r="L1380" s="14">
        <v>4104084.2595240008</v>
      </c>
      <c r="M1380" s="13">
        <v>0.14047654783283278</v>
      </c>
      <c r="N1380" s="12">
        <v>-0.20327333534064676</v>
      </c>
      <c r="O1380" s="2">
        <f>DATE(LEFT(ALT[[#This Row],[DATEMTH]],4),RIGHT(ALT[[#This Row],[DATEMTH]],2),1)</f>
        <v>43374</v>
      </c>
      <c r="P1380" t="str">
        <f>IF(AND(ALT[[#This Row],[DATE]]&gt;=DATE(2023,6,1),ALT[[#This Row],[DATE]]&lt;=DATE(2024,5,31)),"Y","N")</f>
        <v>N</v>
      </c>
      <c r="Q1380" t="str">
        <f>LEFT(ALT[[#This Row],[DATEMTH]],4)</f>
        <v>2018</v>
      </c>
    </row>
    <row r="1381" spans="1:17" x14ac:dyDescent="0.25">
      <c r="A1381" t="s">
        <v>35</v>
      </c>
      <c r="B1381" t="s">
        <v>110</v>
      </c>
      <c r="C1381" t="s">
        <v>15</v>
      </c>
      <c r="D1381" t="s">
        <v>23</v>
      </c>
      <c r="E1381" s="14">
        <v>4104084.2595239999</v>
      </c>
      <c r="F1381" s="14">
        <v>21376334.490484025</v>
      </c>
      <c r="G1381" s="13">
        <v>0.19199195546603143</v>
      </c>
      <c r="H1381" s="12">
        <v>-7536913.9199999999</v>
      </c>
      <c r="I1381" s="12">
        <v>-1.4470268416799523</v>
      </c>
      <c r="J1381" t="s">
        <v>24</v>
      </c>
      <c r="K1381" s="14">
        <v>1696716.2442920008</v>
      </c>
      <c r="L1381" s="14">
        <v>4104084.2595240008</v>
      </c>
      <c r="M1381" s="13">
        <v>0.41342139610184053</v>
      </c>
      <c r="N1381" s="12">
        <v>-0.59823185708416282</v>
      </c>
      <c r="O1381" s="2">
        <f>DATE(LEFT(ALT[[#This Row],[DATEMTH]],4),RIGHT(ALT[[#This Row],[DATEMTH]],2),1)</f>
        <v>43374</v>
      </c>
      <c r="P1381" t="str">
        <f>IF(AND(ALT[[#This Row],[DATE]]&gt;=DATE(2023,6,1),ALT[[#This Row],[DATE]]&lt;=DATE(2024,5,31)),"Y","N")</f>
        <v>N</v>
      </c>
      <c r="Q1381" t="str">
        <f>LEFT(ALT[[#This Row],[DATEMTH]],4)</f>
        <v>2018</v>
      </c>
    </row>
    <row r="1382" spans="1:17" x14ac:dyDescent="0.25">
      <c r="A1382" t="s">
        <v>35</v>
      </c>
      <c r="B1382" t="s">
        <v>110</v>
      </c>
      <c r="C1382" t="s">
        <v>18</v>
      </c>
      <c r="D1382" t="s">
        <v>23</v>
      </c>
      <c r="E1382" s="14">
        <v>6701441.7835909966</v>
      </c>
      <c r="F1382" s="14">
        <v>21376334.490484025</v>
      </c>
      <c r="G1382" s="13">
        <v>0.31349817184860379</v>
      </c>
      <c r="H1382" s="12">
        <v>-7536913.9199999999</v>
      </c>
      <c r="I1382" s="12">
        <v>-2.3628087353002942</v>
      </c>
      <c r="J1382" t="s">
        <v>25</v>
      </c>
      <c r="K1382" s="14">
        <v>643387.67159800022</v>
      </c>
      <c r="L1382" s="14">
        <v>6701441.7835909985</v>
      </c>
      <c r="M1382" s="13">
        <v>9.600735071270558E-2</v>
      </c>
      <c r="N1382" s="12">
        <v>-0.22684700691701967</v>
      </c>
      <c r="O1382" s="2">
        <f>DATE(LEFT(ALT[[#This Row],[DATEMTH]],4),RIGHT(ALT[[#This Row],[DATEMTH]],2),1)</f>
        <v>43374</v>
      </c>
      <c r="P1382" t="str">
        <f>IF(AND(ALT[[#This Row],[DATE]]&gt;=DATE(2023,6,1),ALT[[#This Row],[DATE]]&lt;=DATE(2024,5,31)),"Y","N")</f>
        <v>N</v>
      </c>
      <c r="Q1382" t="str">
        <f>LEFT(ALT[[#This Row],[DATEMTH]],4)</f>
        <v>2018</v>
      </c>
    </row>
    <row r="1383" spans="1:17" x14ac:dyDescent="0.25">
      <c r="A1383" t="s">
        <v>35</v>
      </c>
      <c r="B1383" t="s">
        <v>110</v>
      </c>
      <c r="C1383" t="s">
        <v>18</v>
      </c>
      <c r="D1383" t="s">
        <v>23</v>
      </c>
      <c r="E1383" s="14">
        <v>6701441.7835909966</v>
      </c>
      <c r="F1383" s="14">
        <v>21376334.490484025</v>
      </c>
      <c r="G1383" s="13">
        <v>0.31349817184860379</v>
      </c>
      <c r="H1383" s="12">
        <v>-7536913.9199999999</v>
      </c>
      <c r="I1383" s="12">
        <v>-2.3628087353002942</v>
      </c>
      <c r="J1383" t="s">
        <v>24</v>
      </c>
      <c r="K1383" s="14">
        <v>2112043.0064870021</v>
      </c>
      <c r="L1383" s="14">
        <v>6701441.7835909985</v>
      </c>
      <c r="M1383" s="13">
        <v>0.31516247916358892</v>
      </c>
      <c r="N1383" s="12">
        <v>-0.74466865880662481</v>
      </c>
      <c r="O1383" s="2">
        <f>DATE(LEFT(ALT[[#This Row],[DATEMTH]],4),RIGHT(ALT[[#This Row],[DATEMTH]],2),1)</f>
        <v>43374</v>
      </c>
      <c r="P1383" t="str">
        <f>IF(AND(ALT[[#This Row],[DATE]]&gt;=DATE(2023,6,1),ALT[[#This Row],[DATE]]&lt;=DATE(2024,5,31)),"Y","N")</f>
        <v>N</v>
      </c>
      <c r="Q1383" t="str">
        <f>LEFT(ALT[[#This Row],[DATEMTH]],4)</f>
        <v>2018</v>
      </c>
    </row>
    <row r="1384" spans="1:17" x14ac:dyDescent="0.25">
      <c r="A1384" t="s">
        <v>35</v>
      </c>
      <c r="B1384" t="s">
        <v>110</v>
      </c>
      <c r="C1384" t="s">
        <v>18</v>
      </c>
      <c r="D1384" t="s">
        <v>23</v>
      </c>
      <c r="E1384" s="14">
        <v>6701441.7835909966</v>
      </c>
      <c r="F1384" s="14">
        <v>21376334.490484025</v>
      </c>
      <c r="G1384" s="13">
        <v>0.31349817184860379</v>
      </c>
      <c r="H1384" s="12">
        <v>-7536913.9199999999</v>
      </c>
      <c r="I1384" s="12">
        <v>-2.3628087353002942</v>
      </c>
      <c r="J1384" t="s">
        <v>26</v>
      </c>
      <c r="K1384" s="14">
        <v>1289571.1087529983</v>
      </c>
      <c r="L1384" s="14">
        <v>6701441.7835909985</v>
      </c>
      <c r="M1384" s="13">
        <v>0.19243189009126566</v>
      </c>
      <c r="N1384" s="12">
        <v>-0.45467975085798862</v>
      </c>
      <c r="O1384" s="2">
        <f>DATE(LEFT(ALT[[#This Row],[DATEMTH]],4),RIGHT(ALT[[#This Row],[DATEMTH]],2),1)</f>
        <v>43374</v>
      </c>
      <c r="P1384" t="str">
        <f>IF(AND(ALT[[#This Row],[DATE]]&gt;=DATE(2023,6,1),ALT[[#This Row],[DATE]]&lt;=DATE(2024,5,31)),"Y","N")</f>
        <v>N</v>
      </c>
      <c r="Q1384" t="str">
        <f>LEFT(ALT[[#This Row],[DATEMTH]],4)</f>
        <v>2018</v>
      </c>
    </row>
    <row r="1385" spans="1:17" x14ac:dyDescent="0.25">
      <c r="A1385" t="s">
        <v>35</v>
      </c>
      <c r="B1385" t="s">
        <v>110</v>
      </c>
      <c r="C1385" t="s">
        <v>18</v>
      </c>
      <c r="D1385" t="s">
        <v>23</v>
      </c>
      <c r="E1385" s="14">
        <v>6701441.7835909966</v>
      </c>
      <c r="F1385" s="14">
        <v>21376334.490484025</v>
      </c>
      <c r="G1385" s="13">
        <v>0.31349817184860379</v>
      </c>
      <c r="H1385" s="12">
        <v>-7536913.9199999999</v>
      </c>
      <c r="I1385" s="12">
        <v>-2.3628087353002942</v>
      </c>
      <c r="J1385" t="s">
        <v>16</v>
      </c>
      <c r="K1385" s="14">
        <v>2656439.9967529983</v>
      </c>
      <c r="L1385" s="14">
        <v>6701441.7835909985</v>
      </c>
      <c r="M1385" s="13">
        <v>0.39639828003243993</v>
      </c>
      <c r="N1385" s="12">
        <v>-0.93661331871866127</v>
      </c>
      <c r="O1385" s="2">
        <f>DATE(LEFT(ALT[[#This Row],[DATEMTH]],4),RIGHT(ALT[[#This Row],[DATEMTH]],2),1)</f>
        <v>43374</v>
      </c>
      <c r="P1385" t="str">
        <f>IF(AND(ALT[[#This Row],[DATE]]&gt;=DATE(2023,6,1),ALT[[#This Row],[DATE]]&lt;=DATE(2024,5,31)),"Y","N")</f>
        <v>N</v>
      </c>
      <c r="Q1385" t="str">
        <f>LEFT(ALT[[#This Row],[DATEMTH]],4)</f>
        <v>2018</v>
      </c>
    </row>
    <row r="1386" spans="1:17" x14ac:dyDescent="0.25">
      <c r="A1386" t="s">
        <v>35</v>
      </c>
      <c r="B1386" t="s">
        <v>110</v>
      </c>
      <c r="C1386" t="s">
        <v>19</v>
      </c>
      <c r="D1386" t="s">
        <v>23</v>
      </c>
      <c r="E1386" s="14">
        <v>5488794.09563901</v>
      </c>
      <c r="F1386" s="14">
        <v>21376334.490484025</v>
      </c>
      <c r="G1386" s="13">
        <v>0.25676965796368989</v>
      </c>
      <c r="H1386" s="12">
        <v>-7536913.9199999999</v>
      </c>
      <c r="I1386" s="12">
        <v>-1.9352508093401732</v>
      </c>
      <c r="J1386" t="s">
        <v>25</v>
      </c>
      <c r="K1386" s="14">
        <v>3833038.4742289991</v>
      </c>
      <c r="L1386" s="14">
        <v>5488794.0956390016</v>
      </c>
      <c r="M1386" s="13">
        <v>0.69833890786219399</v>
      </c>
      <c r="N1386" s="12">
        <v>-1.3514609366340435</v>
      </c>
      <c r="O1386" s="2">
        <f>DATE(LEFT(ALT[[#This Row],[DATEMTH]],4),RIGHT(ALT[[#This Row],[DATEMTH]],2),1)</f>
        <v>43374</v>
      </c>
      <c r="P1386" t="str">
        <f>IF(AND(ALT[[#This Row],[DATE]]&gt;=DATE(2023,6,1),ALT[[#This Row],[DATE]]&lt;=DATE(2024,5,31)),"Y","N")</f>
        <v>N</v>
      </c>
      <c r="Q1386" t="str">
        <f>LEFT(ALT[[#This Row],[DATEMTH]],4)</f>
        <v>2018</v>
      </c>
    </row>
    <row r="1387" spans="1:17" x14ac:dyDescent="0.25">
      <c r="A1387" t="s">
        <v>35</v>
      </c>
      <c r="B1387" t="s">
        <v>110</v>
      </c>
      <c r="C1387" t="s">
        <v>19</v>
      </c>
      <c r="D1387" t="s">
        <v>23</v>
      </c>
      <c r="E1387" s="14">
        <v>5488794.09563901</v>
      </c>
      <c r="F1387" s="14">
        <v>21376334.490484025</v>
      </c>
      <c r="G1387" s="13">
        <v>0.25676965796368989</v>
      </c>
      <c r="H1387" s="12">
        <v>-7536913.9199999999</v>
      </c>
      <c r="I1387" s="12">
        <v>-1.9352508093401732</v>
      </c>
      <c r="J1387" t="s">
        <v>26</v>
      </c>
      <c r="K1387" s="14">
        <v>165166.31942800005</v>
      </c>
      <c r="L1387" s="14">
        <v>5488794.0956390016</v>
      </c>
      <c r="M1387" s="13">
        <v>3.0091549537124965E-2</v>
      </c>
      <c r="N1387" s="12">
        <v>-5.8234695596021006E-2</v>
      </c>
      <c r="O1387" s="2">
        <f>DATE(LEFT(ALT[[#This Row],[DATEMTH]],4),RIGHT(ALT[[#This Row],[DATEMTH]],2),1)</f>
        <v>43374</v>
      </c>
      <c r="P1387" t="str">
        <f>IF(AND(ALT[[#This Row],[DATE]]&gt;=DATE(2023,6,1),ALT[[#This Row],[DATE]]&lt;=DATE(2024,5,31)),"Y","N")</f>
        <v>N</v>
      </c>
      <c r="Q1387" t="str">
        <f>LEFT(ALT[[#This Row],[DATEMTH]],4)</f>
        <v>2018</v>
      </c>
    </row>
    <row r="1388" spans="1:17" x14ac:dyDescent="0.25">
      <c r="A1388" t="s">
        <v>35</v>
      </c>
      <c r="B1388" t="s">
        <v>110</v>
      </c>
      <c r="C1388" t="s">
        <v>19</v>
      </c>
      <c r="D1388" t="s">
        <v>23</v>
      </c>
      <c r="E1388" s="14">
        <v>5488794.09563901</v>
      </c>
      <c r="F1388" s="14">
        <v>21376334.490484025</v>
      </c>
      <c r="G1388" s="13">
        <v>0.25676965796368989</v>
      </c>
      <c r="H1388" s="12">
        <v>-7536913.9199999999</v>
      </c>
      <c r="I1388" s="12">
        <v>-1.9352508093401732</v>
      </c>
      <c r="J1388" t="s">
        <v>24</v>
      </c>
      <c r="K1388" s="14">
        <v>1489161.8648770018</v>
      </c>
      <c r="L1388" s="14">
        <v>5488794.0956390016</v>
      </c>
      <c r="M1388" s="13">
        <v>0.27130947871777189</v>
      </c>
      <c r="N1388" s="12">
        <v>-0.52505188827022853</v>
      </c>
      <c r="O1388" s="2">
        <f>DATE(LEFT(ALT[[#This Row],[DATEMTH]],4),RIGHT(ALT[[#This Row],[DATEMTH]],2),1)</f>
        <v>43374</v>
      </c>
      <c r="P1388" t="str">
        <f>IF(AND(ALT[[#This Row],[DATE]]&gt;=DATE(2023,6,1),ALT[[#This Row],[DATE]]&lt;=DATE(2024,5,31)),"Y","N")</f>
        <v>N</v>
      </c>
      <c r="Q1388" t="str">
        <f>LEFT(ALT[[#This Row],[DATEMTH]],4)</f>
        <v>2018</v>
      </c>
    </row>
    <row r="1389" spans="1:17" x14ac:dyDescent="0.25">
      <c r="A1389" t="s">
        <v>35</v>
      </c>
      <c r="B1389" t="s">
        <v>110</v>
      </c>
      <c r="C1389" t="s">
        <v>19</v>
      </c>
      <c r="D1389" t="s">
        <v>23</v>
      </c>
      <c r="E1389" s="14">
        <v>5488794.09563901</v>
      </c>
      <c r="F1389" s="14">
        <v>21376334.490484025</v>
      </c>
      <c r="G1389" s="13">
        <v>0.25676965796368989</v>
      </c>
      <c r="H1389" s="12">
        <v>-7536913.9199999999</v>
      </c>
      <c r="I1389" s="12">
        <v>-1.9352508093401732</v>
      </c>
      <c r="J1389" t="s">
        <v>16</v>
      </c>
      <c r="K1389" s="14">
        <v>1427.4371049999995</v>
      </c>
      <c r="L1389" s="14">
        <v>5488794.0956390016</v>
      </c>
      <c r="M1389" s="13">
        <v>2.6006388290902328E-4</v>
      </c>
      <c r="N1389" s="12">
        <v>-5.0328883987983534E-4</v>
      </c>
      <c r="O1389" s="2">
        <f>DATE(LEFT(ALT[[#This Row],[DATEMTH]],4),RIGHT(ALT[[#This Row],[DATEMTH]],2),1)</f>
        <v>43374</v>
      </c>
      <c r="P1389" t="str">
        <f>IF(AND(ALT[[#This Row],[DATE]]&gt;=DATE(2023,6,1),ALT[[#This Row],[DATE]]&lt;=DATE(2024,5,31)),"Y","N")</f>
        <v>N</v>
      </c>
      <c r="Q1389" t="str">
        <f>LEFT(ALT[[#This Row],[DATEMTH]],4)</f>
        <v>2018</v>
      </c>
    </row>
    <row r="1390" spans="1:17" x14ac:dyDescent="0.25">
      <c r="A1390" t="s">
        <v>35</v>
      </c>
      <c r="B1390" t="s">
        <v>110</v>
      </c>
      <c r="C1390" t="s">
        <v>20</v>
      </c>
      <c r="D1390" t="s">
        <v>23</v>
      </c>
      <c r="E1390" s="14">
        <v>5082014.3517299946</v>
      </c>
      <c r="F1390" s="14">
        <v>21376334.490484025</v>
      </c>
      <c r="G1390" s="13">
        <v>0.23774021472167389</v>
      </c>
      <c r="H1390" s="12">
        <v>-7536913.9199999999</v>
      </c>
      <c r="I1390" s="12">
        <v>-1.7918275336795728</v>
      </c>
      <c r="J1390" t="s">
        <v>26</v>
      </c>
      <c r="K1390" s="14">
        <v>288907.23429700022</v>
      </c>
      <c r="L1390" s="14">
        <v>5082014.3517299984</v>
      </c>
      <c r="M1390" s="13">
        <v>5.6848960727285555E-2</v>
      </c>
      <c r="N1390" s="12">
        <v>-0.10186353309221897</v>
      </c>
      <c r="O1390" s="2">
        <f>DATE(LEFT(ALT[[#This Row],[DATEMTH]],4),RIGHT(ALT[[#This Row],[DATEMTH]],2),1)</f>
        <v>43374</v>
      </c>
      <c r="P1390" t="str">
        <f>IF(AND(ALT[[#This Row],[DATE]]&gt;=DATE(2023,6,1),ALT[[#This Row],[DATE]]&lt;=DATE(2024,5,31)),"Y","N")</f>
        <v>N</v>
      </c>
      <c r="Q1390" t="str">
        <f>LEFT(ALT[[#This Row],[DATEMTH]],4)</f>
        <v>2018</v>
      </c>
    </row>
    <row r="1391" spans="1:17" x14ac:dyDescent="0.25">
      <c r="A1391" t="s">
        <v>35</v>
      </c>
      <c r="B1391" t="s">
        <v>110</v>
      </c>
      <c r="C1391" t="s">
        <v>20</v>
      </c>
      <c r="D1391" t="s">
        <v>23</v>
      </c>
      <c r="E1391" s="14">
        <v>5082014.3517299946</v>
      </c>
      <c r="F1391" s="14">
        <v>21376334.490484025</v>
      </c>
      <c r="G1391" s="13">
        <v>0.23774021472167389</v>
      </c>
      <c r="H1391" s="12">
        <v>-7536913.9199999999</v>
      </c>
      <c r="I1391" s="12">
        <v>-1.7918275336795728</v>
      </c>
      <c r="J1391" t="s">
        <v>25</v>
      </c>
      <c r="K1391" s="14">
        <v>749519.65801699983</v>
      </c>
      <c r="L1391" s="14">
        <v>5082014.3517299984</v>
      </c>
      <c r="M1391" s="13">
        <v>0.14748475823604304</v>
      </c>
      <c r="N1391" s="12">
        <v>-0.26426725060541706</v>
      </c>
      <c r="O1391" s="2">
        <f>DATE(LEFT(ALT[[#This Row],[DATEMTH]],4),RIGHT(ALT[[#This Row],[DATEMTH]],2),1)</f>
        <v>43374</v>
      </c>
      <c r="P1391" t="str">
        <f>IF(AND(ALT[[#This Row],[DATE]]&gt;=DATE(2023,6,1),ALT[[#This Row],[DATE]]&lt;=DATE(2024,5,31)),"Y","N")</f>
        <v>N</v>
      </c>
      <c r="Q1391" t="str">
        <f>LEFT(ALT[[#This Row],[DATEMTH]],4)</f>
        <v>2018</v>
      </c>
    </row>
    <row r="1392" spans="1:17" x14ac:dyDescent="0.25">
      <c r="A1392" t="s">
        <v>35</v>
      </c>
      <c r="B1392" t="s">
        <v>110</v>
      </c>
      <c r="C1392" t="s">
        <v>20</v>
      </c>
      <c r="D1392" t="s">
        <v>23</v>
      </c>
      <c r="E1392" s="14">
        <v>5082014.3517299946</v>
      </c>
      <c r="F1392" s="14">
        <v>21376334.490484025</v>
      </c>
      <c r="G1392" s="13">
        <v>0.23774021472167389</v>
      </c>
      <c r="H1392" s="12">
        <v>-7536913.9199999999</v>
      </c>
      <c r="I1392" s="12">
        <v>-1.7918275336795728</v>
      </c>
      <c r="J1392" t="s">
        <v>24</v>
      </c>
      <c r="K1392" s="14">
        <v>2079700.697342</v>
      </c>
      <c r="L1392" s="14">
        <v>5082014.3517299984</v>
      </c>
      <c r="M1392" s="13">
        <v>0.40922763168388865</v>
      </c>
      <c r="N1392" s="12">
        <v>-0.73326533799367477</v>
      </c>
      <c r="O1392" s="2">
        <f>DATE(LEFT(ALT[[#This Row],[DATEMTH]],4),RIGHT(ALT[[#This Row],[DATEMTH]],2),1)</f>
        <v>43374</v>
      </c>
      <c r="P1392" t="str">
        <f>IF(AND(ALT[[#This Row],[DATE]]&gt;=DATE(2023,6,1),ALT[[#This Row],[DATE]]&lt;=DATE(2024,5,31)),"Y","N")</f>
        <v>N</v>
      </c>
      <c r="Q1392" t="str">
        <f>LEFT(ALT[[#This Row],[DATEMTH]],4)</f>
        <v>2018</v>
      </c>
    </row>
    <row r="1393" spans="1:17" x14ac:dyDescent="0.25">
      <c r="A1393" t="s">
        <v>35</v>
      </c>
      <c r="B1393" t="s">
        <v>110</v>
      </c>
      <c r="C1393" t="s">
        <v>20</v>
      </c>
      <c r="D1393" t="s">
        <v>23</v>
      </c>
      <c r="E1393" s="14">
        <v>5082014.3517299946</v>
      </c>
      <c r="F1393" s="14">
        <v>21376334.490484025</v>
      </c>
      <c r="G1393" s="13">
        <v>0.23774021472167389</v>
      </c>
      <c r="H1393" s="12">
        <v>-7536913.9199999999</v>
      </c>
      <c r="I1393" s="12">
        <v>-1.7918275336795728</v>
      </c>
      <c r="J1393" t="s">
        <v>16</v>
      </c>
      <c r="K1393" s="14">
        <v>1963886.762073999</v>
      </c>
      <c r="L1393" s="14">
        <v>5082014.3517299984</v>
      </c>
      <c r="M1393" s="13">
        <v>0.38643864935278288</v>
      </c>
      <c r="N1393" s="12">
        <v>-0.69243141198826219</v>
      </c>
      <c r="O1393" s="2">
        <f>DATE(LEFT(ALT[[#This Row],[DATEMTH]],4),RIGHT(ALT[[#This Row],[DATEMTH]],2),1)</f>
        <v>43374</v>
      </c>
      <c r="P1393" t="str">
        <f>IF(AND(ALT[[#This Row],[DATE]]&gt;=DATE(2023,6,1),ALT[[#This Row],[DATE]]&lt;=DATE(2024,5,31)),"Y","N")</f>
        <v>N</v>
      </c>
      <c r="Q1393" t="str">
        <f>LEFT(ALT[[#This Row],[DATEMTH]],4)</f>
        <v>2018</v>
      </c>
    </row>
    <row r="1394" spans="1:17" x14ac:dyDescent="0.25">
      <c r="A1394" t="s">
        <v>35</v>
      </c>
      <c r="B1394" t="s">
        <v>111</v>
      </c>
      <c r="C1394" t="s">
        <v>15</v>
      </c>
      <c r="D1394" t="s">
        <v>22</v>
      </c>
      <c r="E1394" s="14">
        <v>881243.48538699956</v>
      </c>
      <c r="F1394" s="14">
        <v>4664348.0597250005</v>
      </c>
      <c r="G1394" s="13">
        <v>0.18893175940196788</v>
      </c>
      <c r="H1394" s="12">
        <v>-13556452.09</v>
      </c>
      <c r="I1394" s="12">
        <v>-2.5612443446121844</v>
      </c>
      <c r="J1394" t="s">
        <v>24</v>
      </c>
      <c r="K1394" s="14">
        <v>367766.59832300007</v>
      </c>
      <c r="L1394" s="14">
        <v>881243.48538700014</v>
      </c>
      <c r="M1394" s="13">
        <v>0.41732688459137318</v>
      </c>
      <c r="N1394" s="12">
        <v>-1.0688761230142763</v>
      </c>
      <c r="O1394" s="2">
        <f>DATE(LEFT(ALT[[#This Row],[DATEMTH]],4),RIGHT(ALT[[#This Row],[DATEMTH]],2),1)</f>
        <v>43374</v>
      </c>
      <c r="P1394" t="str">
        <f>IF(AND(ALT[[#This Row],[DATE]]&gt;=DATE(2023,6,1),ALT[[#This Row],[DATE]]&lt;=DATE(2024,5,31)),"Y","N")</f>
        <v>N</v>
      </c>
      <c r="Q1394" t="str">
        <f>LEFT(ALT[[#This Row],[DATEMTH]],4)</f>
        <v>2018</v>
      </c>
    </row>
    <row r="1395" spans="1:17" x14ac:dyDescent="0.25">
      <c r="A1395" t="s">
        <v>35</v>
      </c>
      <c r="B1395" t="s">
        <v>111</v>
      </c>
      <c r="C1395" t="s">
        <v>15</v>
      </c>
      <c r="D1395" t="s">
        <v>22</v>
      </c>
      <c r="E1395" s="14">
        <v>881243.48538699956</v>
      </c>
      <c r="F1395" s="14">
        <v>4664348.0597250005</v>
      </c>
      <c r="G1395" s="13">
        <v>0.18893175940196788</v>
      </c>
      <c r="H1395" s="12">
        <v>-13556452.09</v>
      </c>
      <c r="I1395" s="12">
        <v>-2.5612443446121844</v>
      </c>
      <c r="J1395" t="s">
        <v>16</v>
      </c>
      <c r="K1395" s="14">
        <v>289326.44642200007</v>
      </c>
      <c r="L1395" s="14">
        <v>881243.48538700014</v>
      </c>
      <c r="M1395" s="13">
        <v>0.3283161251341809</v>
      </c>
      <c r="N1395" s="12">
        <v>-0.8408978187449071</v>
      </c>
      <c r="O1395" s="2">
        <f>DATE(LEFT(ALT[[#This Row],[DATEMTH]],4),RIGHT(ALT[[#This Row],[DATEMTH]],2),1)</f>
        <v>43374</v>
      </c>
      <c r="P1395" t="str">
        <f>IF(AND(ALT[[#This Row],[DATE]]&gt;=DATE(2023,6,1),ALT[[#This Row],[DATE]]&lt;=DATE(2024,5,31)),"Y","N")</f>
        <v>N</v>
      </c>
      <c r="Q1395" t="str">
        <f>LEFT(ALT[[#This Row],[DATEMTH]],4)</f>
        <v>2018</v>
      </c>
    </row>
    <row r="1396" spans="1:17" x14ac:dyDescent="0.25">
      <c r="A1396" t="s">
        <v>35</v>
      </c>
      <c r="B1396" t="s">
        <v>111</v>
      </c>
      <c r="C1396" t="s">
        <v>15</v>
      </c>
      <c r="D1396" t="s">
        <v>22</v>
      </c>
      <c r="E1396" s="14">
        <v>881243.48538699956</v>
      </c>
      <c r="F1396" s="14">
        <v>4664348.0597250005</v>
      </c>
      <c r="G1396" s="13">
        <v>0.18893175940196788</v>
      </c>
      <c r="H1396" s="12">
        <v>-13556452.09</v>
      </c>
      <c r="I1396" s="12">
        <v>-2.5612443446121844</v>
      </c>
      <c r="J1396" t="s">
        <v>26</v>
      </c>
      <c r="K1396" s="14">
        <v>98835.209533000045</v>
      </c>
      <c r="L1396" s="14">
        <v>881243.48538700014</v>
      </c>
      <c r="M1396" s="13">
        <v>0.11215425835414412</v>
      </c>
      <c r="N1396" s="12">
        <v>-0.28725445993372545</v>
      </c>
      <c r="O1396" s="2">
        <f>DATE(LEFT(ALT[[#This Row],[DATEMTH]],4),RIGHT(ALT[[#This Row],[DATEMTH]],2),1)</f>
        <v>43374</v>
      </c>
      <c r="P1396" t="str">
        <f>IF(AND(ALT[[#This Row],[DATE]]&gt;=DATE(2023,6,1),ALT[[#This Row],[DATE]]&lt;=DATE(2024,5,31)),"Y","N")</f>
        <v>N</v>
      </c>
      <c r="Q1396" t="str">
        <f>LEFT(ALT[[#This Row],[DATEMTH]],4)</f>
        <v>2018</v>
      </c>
    </row>
    <row r="1397" spans="1:17" x14ac:dyDescent="0.25">
      <c r="A1397" t="s">
        <v>35</v>
      </c>
      <c r="B1397" t="s">
        <v>111</v>
      </c>
      <c r="C1397" t="s">
        <v>15</v>
      </c>
      <c r="D1397" t="s">
        <v>22</v>
      </c>
      <c r="E1397" s="14">
        <v>881243.48538699956</v>
      </c>
      <c r="F1397" s="14">
        <v>4664348.0597250005</v>
      </c>
      <c r="G1397" s="13">
        <v>0.18893175940196788</v>
      </c>
      <c r="H1397" s="12">
        <v>-13556452.09</v>
      </c>
      <c r="I1397" s="12">
        <v>-2.5612443446121844</v>
      </c>
      <c r="J1397" t="s">
        <v>25</v>
      </c>
      <c r="K1397" s="14">
        <v>125315.23110900004</v>
      </c>
      <c r="L1397" s="14">
        <v>881243.48538700014</v>
      </c>
      <c r="M1397" s="13">
        <v>0.14220273192030189</v>
      </c>
      <c r="N1397" s="12">
        <v>-0.36421594291927578</v>
      </c>
      <c r="O1397" s="2">
        <f>DATE(LEFT(ALT[[#This Row],[DATEMTH]],4),RIGHT(ALT[[#This Row],[DATEMTH]],2),1)</f>
        <v>43374</v>
      </c>
      <c r="P1397" t="str">
        <f>IF(AND(ALT[[#This Row],[DATE]]&gt;=DATE(2023,6,1),ALT[[#This Row],[DATE]]&lt;=DATE(2024,5,31)),"Y","N")</f>
        <v>N</v>
      </c>
      <c r="Q1397" t="str">
        <f>LEFT(ALT[[#This Row],[DATEMTH]],4)</f>
        <v>2018</v>
      </c>
    </row>
    <row r="1398" spans="1:17" x14ac:dyDescent="0.25">
      <c r="A1398" t="s">
        <v>35</v>
      </c>
      <c r="B1398" t="s">
        <v>111</v>
      </c>
      <c r="C1398" t="s">
        <v>18</v>
      </c>
      <c r="D1398" t="s">
        <v>22</v>
      </c>
      <c r="E1398" s="14">
        <v>1247469.1016330002</v>
      </c>
      <c r="F1398" s="14">
        <v>4664348.0597250005</v>
      </c>
      <c r="G1398" s="13">
        <v>0.26744768736374019</v>
      </c>
      <c r="H1398" s="12">
        <v>-13556452.09</v>
      </c>
      <c r="I1398" s="12">
        <v>-3.6256417603278419</v>
      </c>
      <c r="J1398" t="s">
        <v>16</v>
      </c>
      <c r="K1398" s="14">
        <v>493482.31578600011</v>
      </c>
      <c r="L1398" s="14">
        <v>1247469.1016330004</v>
      </c>
      <c r="M1398" s="13">
        <v>0.39558680462706985</v>
      </c>
      <c r="N1398" s="12">
        <v>-1.4342560386905556</v>
      </c>
      <c r="O1398" s="2">
        <f>DATE(LEFT(ALT[[#This Row],[DATEMTH]],4),RIGHT(ALT[[#This Row],[DATEMTH]],2),1)</f>
        <v>43374</v>
      </c>
      <c r="P1398" t="str">
        <f>IF(AND(ALT[[#This Row],[DATE]]&gt;=DATE(2023,6,1),ALT[[#This Row],[DATE]]&lt;=DATE(2024,5,31)),"Y","N")</f>
        <v>N</v>
      </c>
      <c r="Q1398" t="str">
        <f>LEFT(ALT[[#This Row],[DATEMTH]],4)</f>
        <v>2018</v>
      </c>
    </row>
    <row r="1399" spans="1:17" x14ac:dyDescent="0.25">
      <c r="A1399" t="s">
        <v>35</v>
      </c>
      <c r="B1399" t="s">
        <v>111</v>
      </c>
      <c r="C1399" t="s">
        <v>18</v>
      </c>
      <c r="D1399" t="s">
        <v>22</v>
      </c>
      <c r="E1399" s="14">
        <v>1247469.1016330002</v>
      </c>
      <c r="F1399" s="14">
        <v>4664348.0597250005</v>
      </c>
      <c r="G1399" s="13">
        <v>0.26744768736374019</v>
      </c>
      <c r="H1399" s="12">
        <v>-13556452.09</v>
      </c>
      <c r="I1399" s="12">
        <v>-3.6256417603278419</v>
      </c>
      <c r="J1399" t="s">
        <v>25</v>
      </c>
      <c r="K1399" s="14">
        <v>117568.12437700004</v>
      </c>
      <c r="L1399" s="14">
        <v>1247469.1016330004</v>
      </c>
      <c r="M1399" s="13">
        <v>9.4245319762307059E-2</v>
      </c>
      <c r="N1399" s="12">
        <v>-0.34169976704567129</v>
      </c>
      <c r="O1399" s="2">
        <f>DATE(LEFT(ALT[[#This Row],[DATEMTH]],4),RIGHT(ALT[[#This Row],[DATEMTH]],2),1)</f>
        <v>43374</v>
      </c>
      <c r="P1399" t="str">
        <f>IF(AND(ALT[[#This Row],[DATE]]&gt;=DATE(2023,6,1),ALT[[#This Row],[DATE]]&lt;=DATE(2024,5,31)),"Y","N")</f>
        <v>N</v>
      </c>
      <c r="Q1399" t="str">
        <f>LEFT(ALT[[#This Row],[DATEMTH]],4)</f>
        <v>2018</v>
      </c>
    </row>
    <row r="1400" spans="1:17" x14ac:dyDescent="0.25">
      <c r="A1400" t="s">
        <v>35</v>
      </c>
      <c r="B1400" t="s">
        <v>111</v>
      </c>
      <c r="C1400" t="s">
        <v>18</v>
      </c>
      <c r="D1400" t="s">
        <v>22</v>
      </c>
      <c r="E1400" s="14">
        <v>1247469.1016330002</v>
      </c>
      <c r="F1400" s="14">
        <v>4664348.0597250005</v>
      </c>
      <c r="G1400" s="13">
        <v>0.26744768736374019</v>
      </c>
      <c r="H1400" s="12">
        <v>-13556452.09</v>
      </c>
      <c r="I1400" s="12">
        <v>-3.6256417603278419</v>
      </c>
      <c r="J1400" t="s">
        <v>24</v>
      </c>
      <c r="K1400" s="14">
        <v>406709.60938600003</v>
      </c>
      <c r="L1400" s="14">
        <v>1247469.1016330004</v>
      </c>
      <c r="M1400" s="13">
        <v>0.32602780209433363</v>
      </c>
      <c r="N1400" s="12">
        <v>-1.1820600143011171</v>
      </c>
      <c r="O1400" s="2">
        <f>DATE(LEFT(ALT[[#This Row],[DATEMTH]],4),RIGHT(ALT[[#This Row],[DATEMTH]],2),1)</f>
        <v>43374</v>
      </c>
      <c r="P1400" t="str">
        <f>IF(AND(ALT[[#This Row],[DATE]]&gt;=DATE(2023,6,1),ALT[[#This Row],[DATE]]&lt;=DATE(2024,5,31)),"Y","N")</f>
        <v>N</v>
      </c>
      <c r="Q1400" t="str">
        <f>LEFT(ALT[[#This Row],[DATEMTH]],4)</f>
        <v>2018</v>
      </c>
    </row>
    <row r="1401" spans="1:17" x14ac:dyDescent="0.25">
      <c r="A1401" t="s">
        <v>35</v>
      </c>
      <c r="B1401" t="s">
        <v>111</v>
      </c>
      <c r="C1401" t="s">
        <v>18</v>
      </c>
      <c r="D1401" t="s">
        <v>22</v>
      </c>
      <c r="E1401" s="14">
        <v>1247469.1016330002</v>
      </c>
      <c r="F1401" s="14">
        <v>4664348.0597250005</v>
      </c>
      <c r="G1401" s="13">
        <v>0.26744768736374019</v>
      </c>
      <c r="H1401" s="12">
        <v>-13556452.09</v>
      </c>
      <c r="I1401" s="12">
        <v>-3.6256417603278419</v>
      </c>
      <c r="J1401" t="s">
        <v>26</v>
      </c>
      <c r="K1401" s="14">
        <v>229709.052084</v>
      </c>
      <c r="L1401" s="14">
        <v>1247469.1016330004</v>
      </c>
      <c r="M1401" s="13">
        <v>0.18414007351628925</v>
      </c>
      <c r="N1401" s="12">
        <v>-0.66762594029049716</v>
      </c>
      <c r="O1401" s="2">
        <f>DATE(LEFT(ALT[[#This Row],[DATEMTH]],4),RIGHT(ALT[[#This Row],[DATEMTH]],2),1)</f>
        <v>43374</v>
      </c>
      <c r="P1401" t="str">
        <f>IF(AND(ALT[[#This Row],[DATE]]&gt;=DATE(2023,6,1),ALT[[#This Row],[DATE]]&lt;=DATE(2024,5,31)),"Y","N")</f>
        <v>N</v>
      </c>
      <c r="Q1401" t="str">
        <f>LEFT(ALT[[#This Row],[DATEMTH]],4)</f>
        <v>2018</v>
      </c>
    </row>
    <row r="1402" spans="1:17" x14ac:dyDescent="0.25">
      <c r="A1402" t="s">
        <v>35</v>
      </c>
      <c r="B1402" t="s">
        <v>111</v>
      </c>
      <c r="C1402" t="s">
        <v>19</v>
      </c>
      <c r="D1402" t="s">
        <v>22</v>
      </c>
      <c r="E1402" s="14">
        <v>1214393.7615789983</v>
      </c>
      <c r="F1402" s="14">
        <v>4664348.0597250005</v>
      </c>
      <c r="G1402" s="13">
        <v>0.26035659132406092</v>
      </c>
      <c r="H1402" s="12">
        <v>-13556452.09</v>
      </c>
      <c r="I1402" s="12">
        <v>-3.5295116566003411</v>
      </c>
      <c r="J1402" t="s">
        <v>26</v>
      </c>
      <c r="K1402" s="14">
        <v>31458.486633000004</v>
      </c>
      <c r="L1402" s="14">
        <v>1214393.7615789999</v>
      </c>
      <c r="M1402" s="13">
        <v>2.5904683989891805E-2</v>
      </c>
      <c r="N1402" s="12">
        <v>-9.1430884102871354E-2</v>
      </c>
      <c r="O1402" s="2">
        <f>DATE(LEFT(ALT[[#This Row],[DATEMTH]],4),RIGHT(ALT[[#This Row],[DATEMTH]],2),1)</f>
        <v>43374</v>
      </c>
      <c r="P1402" t="str">
        <f>IF(AND(ALT[[#This Row],[DATE]]&gt;=DATE(2023,6,1),ALT[[#This Row],[DATE]]&lt;=DATE(2024,5,31)),"Y","N")</f>
        <v>N</v>
      </c>
      <c r="Q1402" t="str">
        <f>LEFT(ALT[[#This Row],[DATEMTH]],4)</f>
        <v>2018</v>
      </c>
    </row>
    <row r="1403" spans="1:17" x14ac:dyDescent="0.25">
      <c r="A1403" t="s">
        <v>35</v>
      </c>
      <c r="B1403" t="s">
        <v>111</v>
      </c>
      <c r="C1403" t="s">
        <v>19</v>
      </c>
      <c r="D1403" t="s">
        <v>22</v>
      </c>
      <c r="E1403" s="14">
        <v>1214393.7615789983</v>
      </c>
      <c r="F1403" s="14">
        <v>4664348.0597250005</v>
      </c>
      <c r="G1403" s="13">
        <v>0.26035659132406092</v>
      </c>
      <c r="H1403" s="12">
        <v>-13556452.09</v>
      </c>
      <c r="I1403" s="12">
        <v>-3.5295116566003411</v>
      </c>
      <c r="J1403" t="s">
        <v>16</v>
      </c>
      <c r="K1403" s="14">
        <v>279.70564400000012</v>
      </c>
      <c r="L1403" s="14">
        <v>1214393.7615789999</v>
      </c>
      <c r="M1403" s="13">
        <v>2.3032533009418333E-4</v>
      </c>
      <c r="N1403" s="12">
        <v>-8.1293593737774138E-4</v>
      </c>
      <c r="O1403" s="2">
        <f>DATE(LEFT(ALT[[#This Row],[DATEMTH]],4),RIGHT(ALT[[#This Row],[DATEMTH]],2),1)</f>
        <v>43374</v>
      </c>
      <c r="P1403" t="str">
        <f>IF(AND(ALT[[#This Row],[DATE]]&gt;=DATE(2023,6,1),ALT[[#This Row],[DATE]]&lt;=DATE(2024,5,31)),"Y","N")</f>
        <v>N</v>
      </c>
      <c r="Q1403" t="str">
        <f>LEFT(ALT[[#This Row],[DATEMTH]],4)</f>
        <v>2018</v>
      </c>
    </row>
    <row r="1404" spans="1:17" x14ac:dyDescent="0.25">
      <c r="A1404" t="s">
        <v>35</v>
      </c>
      <c r="B1404" t="s">
        <v>111</v>
      </c>
      <c r="C1404" t="s">
        <v>19</v>
      </c>
      <c r="D1404" t="s">
        <v>22</v>
      </c>
      <c r="E1404" s="14">
        <v>1214393.7615789983</v>
      </c>
      <c r="F1404" s="14">
        <v>4664348.0597250005</v>
      </c>
      <c r="G1404" s="13">
        <v>0.26035659132406092</v>
      </c>
      <c r="H1404" s="12">
        <v>-13556452.09</v>
      </c>
      <c r="I1404" s="12">
        <v>-3.5295116566003411</v>
      </c>
      <c r="J1404" t="s">
        <v>24</v>
      </c>
      <c r="K1404" s="14">
        <v>336184.29873700003</v>
      </c>
      <c r="L1404" s="14">
        <v>1214393.7615789999</v>
      </c>
      <c r="M1404" s="13">
        <v>0.27683302514653957</v>
      </c>
      <c r="N1404" s="12">
        <v>-0.97708538918664678</v>
      </c>
      <c r="O1404" s="2">
        <f>DATE(LEFT(ALT[[#This Row],[DATEMTH]],4),RIGHT(ALT[[#This Row],[DATEMTH]],2),1)</f>
        <v>43374</v>
      </c>
      <c r="P1404" t="str">
        <f>IF(AND(ALT[[#This Row],[DATE]]&gt;=DATE(2023,6,1),ALT[[#This Row],[DATE]]&lt;=DATE(2024,5,31)),"Y","N")</f>
        <v>N</v>
      </c>
      <c r="Q1404" t="str">
        <f>LEFT(ALT[[#This Row],[DATEMTH]],4)</f>
        <v>2018</v>
      </c>
    </row>
    <row r="1405" spans="1:17" x14ac:dyDescent="0.25">
      <c r="A1405" t="s">
        <v>35</v>
      </c>
      <c r="B1405" t="s">
        <v>111</v>
      </c>
      <c r="C1405" t="s">
        <v>19</v>
      </c>
      <c r="D1405" t="s">
        <v>22</v>
      </c>
      <c r="E1405" s="14">
        <v>1214393.7615789983</v>
      </c>
      <c r="F1405" s="14">
        <v>4664348.0597250005</v>
      </c>
      <c r="G1405" s="13">
        <v>0.26035659132406092</v>
      </c>
      <c r="H1405" s="12">
        <v>-13556452.09</v>
      </c>
      <c r="I1405" s="12">
        <v>-3.5295116566003411</v>
      </c>
      <c r="J1405" t="s">
        <v>25</v>
      </c>
      <c r="K1405" s="14">
        <v>846471.2705649999</v>
      </c>
      <c r="L1405" s="14">
        <v>1214393.7615789999</v>
      </c>
      <c r="M1405" s="13">
        <v>0.69703196553347446</v>
      </c>
      <c r="N1405" s="12">
        <v>-2.4601824473734455</v>
      </c>
      <c r="O1405" s="2">
        <f>DATE(LEFT(ALT[[#This Row],[DATEMTH]],4),RIGHT(ALT[[#This Row],[DATEMTH]],2),1)</f>
        <v>43374</v>
      </c>
      <c r="P1405" t="str">
        <f>IF(AND(ALT[[#This Row],[DATE]]&gt;=DATE(2023,6,1),ALT[[#This Row],[DATE]]&lt;=DATE(2024,5,31)),"Y","N")</f>
        <v>N</v>
      </c>
      <c r="Q1405" t="str">
        <f>LEFT(ALT[[#This Row],[DATEMTH]],4)</f>
        <v>2018</v>
      </c>
    </row>
    <row r="1406" spans="1:17" x14ac:dyDescent="0.25">
      <c r="A1406" t="s">
        <v>35</v>
      </c>
      <c r="B1406" t="s">
        <v>111</v>
      </c>
      <c r="C1406" t="s">
        <v>20</v>
      </c>
      <c r="D1406" t="s">
        <v>22</v>
      </c>
      <c r="E1406" s="14">
        <v>1321241.7111260004</v>
      </c>
      <c r="F1406" s="14">
        <v>4664348.0597250005</v>
      </c>
      <c r="G1406" s="13">
        <v>0.28326396191023057</v>
      </c>
      <c r="H1406" s="12">
        <v>-13556452.09</v>
      </c>
      <c r="I1406" s="12">
        <v>-3.8400543284596256</v>
      </c>
      <c r="J1406" t="s">
        <v>25</v>
      </c>
      <c r="K1406" s="14">
        <v>193084.30996499999</v>
      </c>
      <c r="L1406" s="14">
        <v>1321241.7111259997</v>
      </c>
      <c r="M1406" s="13">
        <v>0.14613852131601876</v>
      </c>
      <c r="N1406" s="12">
        <v>-0.56117986133426712</v>
      </c>
      <c r="O1406" s="2">
        <f>DATE(LEFT(ALT[[#This Row],[DATEMTH]],4),RIGHT(ALT[[#This Row],[DATEMTH]],2),1)</f>
        <v>43374</v>
      </c>
      <c r="P1406" t="str">
        <f>IF(AND(ALT[[#This Row],[DATE]]&gt;=DATE(2023,6,1),ALT[[#This Row],[DATE]]&lt;=DATE(2024,5,31)),"Y","N")</f>
        <v>N</v>
      </c>
      <c r="Q1406" t="str">
        <f>LEFT(ALT[[#This Row],[DATEMTH]],4)</f>
        <v>2018</v>
      </c>
    </row>
    <row r="1407" spans="1:17" x14ac:dyDescent="0.25">
      <c r="A1407" t="s">
        <v>35</v>
      </c>
      <c r="B1407" t="s">
        <v>111</v>
      </c>
      <c r="C1407" t="s">
        <v>20</v>
      </c>
      <c r="D1407" t="s">
        <v>22</v>
      </c>
      <c r="E1407" s="14">
        <v>1321241.7111260004</v>
      </c>
      <c r="F1407" s="14">
        <v>4664348.0597250005</v>
      </c>
      <c r="G1407" s="13">
        <v>0.28326396191023057</v>
      </c>
      <c r="H1407" s="12">
        <v>-13556452.09</v>
      </c>
      <c r="I1407" s="12">
        <v>-3.8400543284596256</v>
      </c>
      <c r="J1407" t="s">
        <v>16</v>
      </c>
      <c r="K1407" s="14">
        <v>540625.91233199975</v>
      </c>
      <c r="L1407" s="14">
        <v>1321241.7111259997</v>
      </c>
      <c r="M1407" s="13">
        <v>0.40918017330172163</v>
      </c>
      <c r="N1407" s="12">
        <v>-1.5712740956071358</v>
      </c>
      <c r="O1407" s="2">
        <f>DATE(LEFT(ALT[[#This Row],[DATEMTH]],4),RIGHT(ALT[[#This Row],[DATEMTH]],2),1)</f>
        <v>43374</v>
      </c>
      <c r="P1407" t="str">
        <f>IF(AND(ALT[[#This Row],[DATE]]&gt;=DATE(2023,6,1),ALT[[#This Row],[DATE]]&lt;=DATE(2024,5,31)),"Y","N")</f>
        <v>N</v>
      </c>
      <c r="Q1407" t="str">
        <f>LEFT(ALT[[#This Row],[DATEMTH]],4)</f>
        <v>2018</v>
      </c>
    </row>
    <row r="1408" spans="1:17" x14ac:dyDescent="0.25">
      <c r="A1408" t="s">
        <v>35</v>
      </c>
      <c r="B1408" t="s">
        <v>111</v>
      </c>
      <c r="C1408" t="s">
        <v>20</v>
      </c>
      <c r="D1408" t="s">
        <v>22</v>
      </c>
      <c r="E1408" s="14">
        <v>1321241.7111260004</v>
      </c>
      <c r="F1408" s="14">
        <v>4664348.0597250005</v>
      </c>
      <c r="G1408" s="13">
        <v>0.28326396191023057</v>
      </c>
      <c r="H1408" s="12">
        <v>-13556452.09</v>
      </c>
      <c r="I1408" s="12">
        <v>-3.8400543284596256</v>
      </c>
      <c r="J1408" t="s">
        <v>24</v>
      </c>
      <c r="K1408" s="14">
        <v>518847.09093400009</v>
      </c>
      <c r="L1408" s="14">
        <v>1321241.7111259997</v>
      </c>
      <c r="M1408" s="13">
        <v>0.39269657214486808</v>
      </c>
      <c r="N1408" s="12">
        <v>-1.5079761716361584</v>
      </c>
      <c r="O1408" s="2">
        <f>DATE(LEFT(ALT[[#This Row],[DATEMTH]],4),RIGHT(ALT[[#This Row],[DATEMTH]],2),1)</f>
        <v>43374</v>
      </c>
      <c r="P1408" t="str">
        <f>IF(AND(ALT[[#This Row],[DATE]]&gt;=DATE(2023,6,1),ALT[[#This Row],[DATE]]&lt;=DATE(2024,5,31)),"Y","N")</f>
        <v>N</v>
      </c>
      <c r="Q1408" t="str">
        <f>LEFT(ALT[[#This Row],[DATEMTH]],4)</f>
        <v>2018</v>
      </c>
    </row>
    <row r="1409" spans="1:17" x14ac:dyDescent="0.25">
      <c r="A1409" t="s">
        <v>35</v>
      </c>
      <c r="B1409" t="s">
        <v>111</v>
      </c>
      <c r="C1409" t="s">
        <v>20</v>
      </c>
      <c r="D1409" t="s">
        <v>22</v>
      </c>
      <c r="E1409" s="14">
        <v>1321241.7111260004</v>
      </c>
      <c r="F1409" s="14">
        <v>4664348.0597250005</v>
      </c>
      <c r="G1409" s="13">
        <v>0.28326396191023057</v>
      </c>
      <c r="H1409" s="12">
        <v>-13556452.09</v>
      </c>
      <c r="I1409" s="12">
        <v>-3.8400543284596256</v>
      </c>
      <c r="J1409" t="s">
        <v>26</v>
      </c>
      <c r="K1409" s="14">
        <v>68684.397895000002</v>
      </c>
      <c r="L1409" s="14">
        <v>1321241.7111259997</v>
      </c>
      <c r="M1409" s="13">
        <v>5.1984733237391674E-2</v>
      </c>
      <c r="N1409" s="12">
        <v>-0.19962419988206487</v>
      </c>
      <c r="O1409" s="2">
        <f>DATE(LEFT(ALT[[#This Row],[DATEMTH]],4),RIGHT(ALT[[#This Row],[DATEMTH]],2),1)</f>
        <v>43374</v>
      </c>
      <c r="P1409" t="str">
        <f>IF(AND(ALT[[#This Row],[DATE]]&gt;=DATE(2023,6,1),ALT[[#This Row],[DATE]]&lt;=DATE(2024,5,31)),"Y","N")</f>
        <v>N</v>
      </c>
      <c r="Q1409" t="str">
        <f>LEFT(ALT[[#This Row],[DATEMTH]],4)</f>
        <v>2018</v>
      </c>
    </row>
    <row r="1410" spans="1:17" x14ac:dyDescent="0.25">
      <c r="A1410" t="s">
        <v>35</v>
      </c>
      <c r="B1410" t="s">
        <v>111</v>
      </c>
      <c r="C1410" t="s">
        <v>15</v>
      </c>
      <c r="D1410" t="s">
        <v>17</v>
      </c>
      <c r="E1410" s="14">
        <v>881243.48538699956</v>
      </c>
      <c r="F1410" s="14">
        <v>4664348.0597250005</v>
      </c>
      <c r="G1410" s="13">
        <v>0.18893175940196788</v>
      </c>
      <c r="H1410" s="12">
        <v>-28836755.929999996</v>
      </c>
      <c r="I1410" s="12">
        <v>-5.4481790333000299</v>
      </c>
      <c r="J1410" t="s">
        <v>25</v>
      </c>
      <c r="K1410" s="14">
        <v>125315.23110900004</v>
      </c>
      <c r="L1410" s="14">
        <v>881243.48538700014</v>
      </c>
      <c r="M1410" s="13">
        <v>0.14220273192030189</v>
      </c>
      <c r="N1410" s="12">
        <v>-0.77474594252617368</v>
      </c>
      <c r="O1410" s="2">
        <f>DATE(LEFT(ALT[[#This Row],[DATEMTH]],4),RIGHT(ALT[[#This Row],[DATEMTH]],2),1)</f>
        <v>43374</v>
      </c>
      <c r="P1410" t="str">
        <f>IF(AND(ALT[[#This Row],[DATE]]&gt;=DATE(2023,6,1),ALT[[#This Row],[DATE]]&lt;=DATE(2024,5,31)),"Y","N")</f>
        <v>N</v>
      </c>
      <c r="Q1410" t="str">
        <f>LEFT(ALT[[#This Row],[DATEMTH]],4)</f>
        <v>2018</v>
      </c>
    </row>
    <row r="1411" spans="1:17" x14ac:dyDescent="0.25">
      <c r="A1411" t="s">
        <v>35</v>
      </c>
      <c r="B1411" t="s">
        <v>111</v>
      </c>
      <c r="C1411" t="s">
        <v>15</v>
      </c>
      <c r="D1411" t="s">
        <v>17</v>
      </c>
      <c r="E1411" s="14">
        <v>881243.48538699956</v>
      </c>
      <c r="F1411" s="14">
        <v>4664348.0597250005</v>
      </c>
      <c r="G1411" s="13">
        <v>0.18893175940196788</v>
      </c>
      <c r="H1411" s="12">
        <v>-28836755.929999996</v>
      </c>
      <c r="I1411" s="12">
        <v>-5.4481790333000299</v>
      </c>
      <c r="J1411" t="s">
        <v>24</v>
      </c>
      <c r="K1411" s="14">
        <v>367766.59832300007</v>
      </c>
      <c r="L1411" s="14">
        <v>881243.48538700014</v>
      </c>
      <c r="M1411" s="13">
        <v>0.41732688459137318</v>
      </c>
      <c r="N1411" s="12">
        <v>-2.2736715826631406</v>
      </c>
      <c r="O1411" s="2">
        <f>DATE(LEFT(ALT[[#This Row],[DATEMTH]],4),RIGHT(ALT[[#This Row],[DATEMTH]],2),1)</f>
        <v>43374</v>
      </c>
      <c r="P1411" t="str">
        <f>IF(AND(ALT[[#This Row],[DATE]]&gt;=DATE(2023,6,1),ALT[[#This Row],[DATE]]&lt;=DATE(2024,5,31)),"Y","N")</f>
        <v>N</v>
      </c>
      <c r="Q1411" t="str">
        <f>LEFT(ALT[[#This Row],[DATEMTH]],4)</f>
        <v>2018</v>
      </c>
    </row>
    <row r="1412" spans="1:17" x14ac:dyDescent="0.25">
      <c r="A1412" t="s">
        <v>35</v>
      </c>
      <c r="B1412" t="s">
        <v>111</v>
      </c>
      <c r="C1412" t="s">
        <v>15</v>
      </c>
      <c r="D1412" t="s">
        <v>17</v>
      </c>
      <c r="E1412" s="14">
        <v>881243.48538699956</v>
      </c>
      <c r="F1412" s="14">
        <v>4664348.0597250005</v>
      </c>
      <c r="G1412" s="13">
        <v>0.18893175940196788</v>
      </c>
      <c r="H1412" s="12">
        <v>-28836755.929999996</v>
      </c>
      <c r="I1412" s="12">
        <v>-5.4481790333000299</v>
      </c>
      <c r="J1412" t="s">
        <v>26</v>
      </c>
      <c r="K1412" s="14">
        <v>98835.209533000045</v>
      </c>
      <c r="L1412" s="14">
        <v>881243.48538700014</v>
      </c>
      <c r="M1412" s="13">
        <v>0.11215425835414412</v>
      </c>
      <c r="N1412" s="12">
        <v>-0.61103647886036272</v>
      </c>
      <c r="O1412" s="2">
        <f>DATE(LEFT(ALT[[#This Row],[DATEMTH]],4),RIGHT(ALT[[#This Row],[DATEMTH]],2),1)</f>
        <v>43374</v>
      </c>
      <c r="P1412" t="str">
        <f>IF(AND(ALT[[#This Row],[DATE]]&gt;=DATE(2023,6,1),ALT[[#This Row],[DATE]]&lt;=DATE(2024,5,31)),"Y","N")</f>
        <v>N</v>
      </c>
      <c r="Q1412" t="str">
        <f>LEFT(ALT[[#This Row],[DATEMTH]],4)</f>
        <v>2018</v>
      </c>
    </row>
    <row r="1413" spans="1:17" x14ac:dyDescent="0.25">
      <c r="A1413" t="s">
        <v>35</v>
      </c>
      <c r="B1413" t="s">
        <v>111</v>
      </c>
      <c r="C1413" t="s">
        <v>15</v>
      </c>
      <c r="D1413" t="s">
        <v>17</v>
      </c>
      <c r="E1413" s="14">
        <v>881243.48538699956</v>
      </c>
      <c r="F1413" s="14">
        <v>4664348.0597250005</v>
      </c>
      <c r="G1413" s="13">
        <v>0.18893175940196788</v>
      </c>
      <c r="H1413" s="12">
        <v>-28836755.929999996</v>
      </c>
      <c r="I1413" s="12">
        <v>-5.4481790333000299</v>
      </c>
      <c r="J1413" t="s">
        <v>16</v>
      </c>
      <c r="K1413" s="14">
        <v>289326.44642200007</v>
      </c>
      <c r="L1413" s="14">
        <v>881243.48538700014</v>
      </c>
      <c r="M1413" s="13">
        <v>0.3283161251341809</v>
      </c>
      <c r="N1413" s="12">
        <v>-1.7887250292503534</v>
      </c>
      <c r="O1413" s="2">
        <f>DATE(LEFT(ALT[[#This Row],[DATEMTH]],4),RIGHT(ALT[[#This Row],[DATEMTH]],2),1)</f>
        <v>43374</v>
      </c>
      <c r="P1413" t="str">
        <f>IF(AND(ALT[[#This Row],[DATE]]&gt;=DATE(2023,6,1),ALT[[#This Row],[DATE]]&lt;=DATE(2024,5,31)),"Y","N")</f>
        <v>N</v>
      </c>
      <c r="Q1413" t="str">
        <f>LEFT(ALT[[#This Row],[DATEMTH]],4)</f>
        <v>2018</v>
      </c>
    </row>
    <row r="1414" spans="1:17" x14ac:dyDescent="0.25">
      <c r="A1414" t="s">
        <v>35</v>
      </c>
      <c r="B1414" t="s">
        <v>111</v>
      </c>
      <c r="C1414" t="s">
        <v>18</v>
      </c>
      <c r="D1414" t="s">
        <v>17</v>
      </c>
      <c r="E1414" s="14">
        <v>1247469.1016330002</v>
      </c>
      <c r="F1414" s="14">
        <v>4664348.0597250005</v>
      </c>
      <c r="G1414" s="13">
        <v>0.26744768736374019</v>
      </c>
      <c r="H1414" s="12">
        <v>-28836755.929999996</v>
      </c>
      <c r="I1414" s="12">
        <v>-7.7123236845511194</v>
      </c>
      <c r="J1414" t="s">
        <v>24</v>
      </c>
      <c r="K1414" s="14">
        <v>406709.60938600003</v>
      </c>
      <c r="L1414" s="14">
        <v>1247469.1016330004</v>
      </c>
      <c r="M1414" s="13">
        <v>0.32602780209433363</v>
      </c>
      <c r="N1414" s="12">
        <v>-2.5144319399142745</v>
      </c>
      <c r="O1414" s="2">
        <f>DATE(LEFT(ALT[[#This Row],[DATEMTH]],4),RIGHT(ALT[[#This Row],[DATEMTH]],2),1)</f>
        <v>43374</v>
      </c>
      <c r="P1414" t="str">
        <f>IF(AND(ALT[[#This Row],[DATE]]&gt;=DATE(2023,6,1),ALT[[#This Row],[DATE]]&lt;=DATE(2024,5,31)),"Y","N")</f>
        <v>N</v>
      </c>
      <c r="Q1414" t="str">
        <f>LEFT(ALT[[#This Row],[DATEMTH]],4)</f>
        <v>2018</v>
      </c>
    </row>
    <row r="1415" spans="1:17" x14ac:dyDescent="0.25">
      <c r="A1415" t="s">
        <v>35</v>
      </c>
      <c r="B1415" t="s">
        <v>111</v>
      </c>
      <c r="C1415" t="s">
        <v>18</v>
      </c>
      <c r="D1415" t="s">
        <v>17</v>
      </c>
      <c r="E1415" s="14">
        <v>1247469.1016330002</v>
      </c>
      <c r="F1415" s="14">
        <v>4664348.0597250005</v>
      </c>
      <c r="G1415" s="13">
        <v>0.26744768736374019</v>
      </c>
      <c r="H1415" s="12">
        <v>-28836755.929999996</v>
      </c>
      <c r="I1415" s="12">
        <v>-7.7123236845511194</v>
      </c>
      <c r="J1415" t="s">
        <v>25</v>
      </c>
      <c r="K1415" s="14">
        <v>117568.12437700004</v>
      </c>
      <c r="L1415" s="14">
        <v>1247469.1016330004</v>
      </c>
      <c r="M1415" s="13">
        <v>9.4245319762307059E-2</v>
      </c>
      <c r="N1415" s="12">
        <v>-0.72685041176093446</v>
      </c>
      <c r="O1415" s="2">
        <f>DATE(LEFT(ALT[[#This Row],[DATEMTH]],4),RIGHT(ALT[[#This Row],[DATEMTH]],2),1)</f>
        <v>43374</v>
      </c>
      <c r="P1415" t="str">
        <f>IF(AND(ALT[[#This Row],[DATE]]&gt;=DATE(2023,6,1),ALT[[#This Row],[DATE]]&lt;=DATE(2024,5,31)),"Y","N")</f>
        <v>N</v>
      </c>
      <c r="Q1415" t="str">
        <f>LEFT(ALT[[#This Row],[DATEMTH]],4)</f>
        <v>2018</v>
      </c>
    </row>
    <row r="1416" spans="1:17" x14ac:dyDescent="0.25">
      <c r="A1416" t="s">
        <v>35</v>
      </c>
      <c r="B1416" t="s">
        <v>111</v>
      </c>
      <c r="C1416" t="s">
        <v>18</v>
      </c>
      <c r="D1416" t="s">
        <v>17</v>
      </c>
      <c r="E1416" s="14">
        <v>1247469.1016330002</v>
      </c>
      <c r="F1416" s="14">
        <v>4664348.0597250005</v>
      </c>
      <c r="G1416" s="13">
        <v>0.26744768736374019</v>
      </c>
      <c r="H1416" s="12">
        <v>-28836755.929999996</v>
      </c>
      <c r="I1416" s="12">
        <v>-7.7123236845511194</v>
      </c>
      <c r="J1416" t="s">
        <v>26</v>
      </c>
      <c r="K1416" s="14">
        <v>229709.052084</v>
      </c>
      <c r="L1416" s="14">
        <v>1247469.1016330004</v>
      </c>
      <c r="M1416" s="13">
        <v>0.18414007351628925</v>
      </c>
      <c r="N1416" s="12">
        <v>-1.4201478502546618</v>
      </c>
      <c r="O1416" s="2">
        <f>DATE(LEFT(ALT[[#This Row],[DATEMTH]],4),RIGHT(ALT[[#This Row],[DATEMTH]],2),1)</f>
        <v>43374</v>
      </c>
      <c r="P1416" t="str">
        <f>IF(AND(ALT[[#This Row],[DATE]]&gt;=DATE(2023,6,1),ALT[[#This Row],[DATE]]&lt;=DATE(2024,5,31)),"Y","N")</f>
        <v>N</v>
      </c>
      <c r="Q1416" t="str">
        <f>LEFT(ALT[[#This Row],[DATEMTH]],4)</f>
        <v>2018</v>
      </c>
    </row>
    <row r="1417" spans="1:17" x14ac:dyDescent="0.25">
      <c r="A1417" t="s">
        <v>35</v>
      </c>
      <c r="B1417" t="s">
        <v>111</v>
      </c>
      <c r="C1417" t="s">
        <v>18</v>
      </c>
      <c r="D1417" t="s">
        <v>17</v>
      </c>
      <c r="E1417" s="14">
        <v>1247469.1016330002</v>
      </c>
      <c r="F1417" s="14">
        <v>4664348.0597250005</v>
      </c>
      <c r="G1417" s="13">
        <v>0.26744768736374019</v>
      </c>
      <c r="H1417" s="12">
        <v>-28836755.929999996</v>
      </c>
      <c r="I1417" s="12">
        <v>-7.7123236845511194</v>
      </c>
      <c r="J1417" t="s">
        <v>16</v>
      </c>
      <c r="K1417" s="14">
        <v>493482.31578600011</v>
      </c>
      <c r="L1417" s="14">
        <v>1247469.1016330004</v>
      </c>
      <c r="M1417" s="13">
        <v>0.39558680462706985</v>
      </c>
      <c r="N1417" s="12">
        <v>-3.0508934826212473</v>
      </c>
      <c r="O1417" s="2">
        <f>DATE(LEFT(ALT[[#This Row],[DATEMTH]],4),RIGHT(ALT[[#This Row],[DATEMTH]],2),1)</f>
        <v>43374</v>
      </c>
      <c r="P1417" t="str">
        <f>IF(AND(ALT[[#This Row],[DATE]]&gt;=DATE(2023,6,1),ALT[[#This Row],[DATE]]&lt;=DATE(2024,5,31)),"Y","N")</f>
        <v>N</v>
      </c>
      <c r="Q1417" t="str">
        <f>LEFT(ALT[[#This Row],[DATEMTH]],4)</f>
        <v>2018</v>
      </c>
    </row>
    <row r="1418" spans="1:17" x14ac:dyDescent="0.25">
      <c r="A1418" t="s">
        <v>35</v>
      </c>
      <c r="B1418" t="s">
        <v>111</v>
      </c>
      <c r="C1418" t="s">
        <v>19</v>
      </c>
      <c r="D1418" t="s">
        <v>17</v>
      </c>
      <c r="E1418" s="14">
        <v>1214393.7615789983</v>
      </c>
      <c r="F1418" s="14">
        <v>4664348.0597250005</v>
      </c>
      <c r="G1418" s="13">
        <v>0.26035659132406092</v>
      </c>
      <c r="H1418" s="12">
        <v>-28836755.929999996</v>
      </c>
      <c r="I1418" s="12">
        <v>-7.5078394787786991</v>
      </c>
      <c r="J1418" t="s">
        <v>25</v>
      </c>
      <c r="K1418" s="14">
        <v>846471.2705649999</v>
      </c>
      <c r="L1418" s="14">
        <v>1214393.7615789999</v>
      </c>
      <c r="M1418" s="13">
        <v>0.69703196553347446</v>
      </c>
      <c r="N1418" s="12">
        <v>-5.2332041088029326</v>
      </c>
      <c r="O1418" s="2">
        <f>DATE(LEFT(ALT[[#This Row],[DATEMTH]],4),RIGHT(ALT[[#This Row],[DATEMTH]],2),1)</f>
        <v>43374</v>
      </c>
      <c r="P1418" t="str">
        <f>IF(AND(ALT[[#This Row],[DATE]]&gt;=DATE(2023,6,1),ALT[[#This Row],[DATE]]&lt;=DATE(2024,5,31)),"Y","N")</f>
        <v>N</v>
      </c>
      <c r="Q1418" t="str">
        <f>LEFT(ALT[[#This Row],[DATEMTH]],4)</f>
        <v>2018</v>
      </c>
    </row>
    <row r="1419" spans="1:17" x14ac:dyDescent="0.25">
      <c r="A1419" t="s">
        <v>35</v>
      </c>
      <c r="B1419" t="s">
        <v>111</v>
      </c>
      <c r="C1419" t="s">
        <v>19</v>
      </c>
      <c r="D1419" t="s">
        <v>17</v>
      </c>
      <c r="E1419" s="14">
        <v>1214393.7615789983</v>
      </c>
      <c r="F1419" s="14">
        <v>4664348.0597250005</v>
      </c>
      <c r="G1419" s="13">
        <v>0.26035659132406092</v>
      </c>
      <c r="H1419" s="12">
        <v>-28836755.929999996</v>
      </c>
      <c r="I1419" s="12">
        <v>-7.5078394787786991</v>
      </c>
      <c r="J1419" t="s">
        <v>26</v>
      </c>
      <c r="K1419" s="14">
        <v>31458.486633000004</v>
      </c>
      <c r="L1419" s="14">
        <v>1214393.7615789999</v>
      </c>
      <c r="M1419" s="13">
        <v>2.5904683989891805E-2</v>
      </c>
      <c r="N1419" s="12">
        <v>-0.19448820914459619</v>
      </c>
      <c r="O1419" s="2">
        <f>DATE(LEFT(ALT[[#This Row],[DATEMTH]],4),RIGHT(ALT[[#This Row],[DATEMTH]],2),1)</f>
        <v>43374</v>
      </c>
      <c r="P1419" t="str">
        <f>IF(AND(ALT[[#This Row],[DATE]]&gt;=DATE(2023,6,1),ALT[[#This Row],[DATE]]&lt;=DATE(2024,5,31)),"Y","N")</f>
        <v>N</v>
      </c>
      <c r="Q1419" t="str">
        <f>LEFT(ALT[[#This Row],[DATEMTH]],4)</f>
        <v>2018</v>
      </c>
    </row>
    <row r="1420" spans="1:17" x14ac:dyDescent="0.25">
      <c r="A1420" t="s">
        <v>35</v>
      </c>
      <c r="B1420" t="s">
        <v>111</v>
      </c>
      <c r="C1420" t="s">
        <v>19</v>
      </c>
      <c r="D1420" t="s">
        <v>17</v>
      </c>
      <c r="E1420" s="14">
        <v>1214393.7615789983</v>
      </c>
      <c r="F1420" s="14">
        <v>4664348.0597250005</v>
      </c>
      <c r="G1420" s="13">
        <v>0.26035659132406092</v>
      </c>
      <c r="H1420" s="12">
        <v>-28836755.929999996</v>
      </c>
      <c r="I1420" s="12">
        <v>-7.5078394787786991</v>
      </c>
      <c r="J1420" t="s">
        <v>16</v>
      </c>
      <c r="K1420" s="14">
        <v>279.70564400000012</v>
      </c>
      <c r="L1420" s="14">
        <v>1214393.7615789999</v>
      </c>
      <c r="M1420" s="13">
        <v>2.3032533009418333E-4</v>
      </c>
      <c r="N1420" s="12">
        <v>-1.7292456062438452E-3</v>
      </c>
      <c r="O1420" s="2">
        <f>DATE(LEFT(ALT[[#This Row],[DATEMTH]],4),RIGHT(ALT[[#This Row],[DATEMTH]],2),1)</f>
        <v>43374</v>
      </c>
      <c r="P1420" t="str">
        <f>IF(AND(ALT[[#This Row],[DATE]]&gt;=DATE(2023,6,1),ALT[[#This Row],[DATE]]&lt;=DATE(2024,5,31)),"Y","N")</f>
        <v>N</v>
      </c>
      <c r="Q1420" t="str">
        <f>LEFT(ALT[[#This Row],[DATEMTH]],4)</f>
        <v>2018</v>
      </c>
    </row>
    <row r="1421" spans="1:17" x14ac:dyDescent="0.25">
      <c r="A1421" t="s">
        <v>35</v>
      </c>
      <c r="B1421" t="s">
        <v>111</v>
      </c>
      <c r="C1421" t="s">
        <v>19</v>
      </c>
      <c r="D1421" t="s">
        <v>17</v>
      </c>
      <c r="E1421" s="14">
        <v>1214393.7615789983</v>
      </c>
      <c r="F1421" s="14">
        <v>4664348.0597250005</v>
      </c>
      <c r="G1421" s="13">
        <v>0.26035659132406092</v>
      </c>
      <c r="H1421" s="12">
        <v>-28836755.929999996</v>
      </c>
      <c r="I1421" s="12">
        <v>-7.5078394787786991</v>
      </c>
      <c r="J1421" t="s">
        <v>24</v>
      </c>
      <c r="K1421" s="14">
        <v>336184.29873700003</v>
      </c>
      <c r="L1421" s="14">
        <v>1214393.7615789999</v>
      </c>
      <c r="M1421" s="13">
        <v>0.27683302514653957</v>
      </c>
      <c r="N1421" s="12">
        <v>-2.078417915224926</v>
      </c>
      <c r="O1421" s="2">
        <f>DATE(LEFT(ALT[[#This Row],[DATEMTH]],4),RIGHT(ALT[[#This Row],[DATEMTH]],2),1)</f>
        <v>43374</v>
      </c>
      <c r="P1421" t="str">
        <f>IF(AND(ALT[[#This Row],[DATE]]&gt;=DATE(2023,6,1),ALT[[#This Row],[DATE]]&lt;=DATE(2024,5,31)),"Y","N")</f>
        <v>N</v>
      </c>
      <c r="Q1421" t="str">
        <f>LEFT(ALT[[#This Row],[DATEMTH]],4)</f>
        <v>2018</v>
      </c>
    </row>
    <row r="1422" spans="1:17" x14ac:dyDescent="0.25">
      <c r="A1422" t="s">
        <v>35</v>
      </c>
      <c r="B1422" t="s">
        <v>111</v>
      </c>
      <c r="C1422" t="s">
        <v>20</v>
      </c>
      <c r="D1422" t="s">
        <v>17</v>
      </c>
      <c r="E1422" s="14">
        <v>1321241.7111260004</v>
      </c>
      <c r="F1422" s="14">
        <v>4664348.0597250005</v>
      </c>
      <c r="G1422" s="13">
        <v>0.28326396191023057</v>
      </c>
      <c r="H1422" s="12">
        <v>-28836755.929999996</v>
      </c>
      <c r="I1422" s="12">
        <v>-8.1684137333701354</v>
      </c>
      <c r="J1422" t="s">
        <v>16</v>
      </c>
      <c r="K1422" s="14">
        <v>540625.91233199975</v>
      </c>
      <c r="L1422" s="14">
        <v>1321241.7111259997</v>
      </c>
      <c r="M1422" s="13">
        <v>0.40918017330172163</v>
      </c>
      <c r="N1422" s="12">
        <v>-3.3423529470205549</v>
      </c>
      <c r="O1422" s="2">
        <f>DATE(LEFT(ALT[[#This Row],[DATEMTH]],4),RIGHT(ALT[[#This Row],[DATEMTH]],2),1)</f>
        <v>43374</v>
      </c>
      <c r="P1422" t="str">
        <f>IF(AND(ALT[[#This Row],[DATE]]&gt;=DATE(2023,6,1),ALT[[#This Row],[DATE]]&lt;=DATE(2024,5,31)),"Y","N")</f>
        <v>N</v>
      </c>
      <c r="Q1422" t="str">
        <f>LEFT(ALT[[#This Row],[DATEMTH]],4)</f>
        <v>2018</v>
      </c>
    </row>
    <row r="1423" spans="1:17" x14ac:dyDescent="0.25">
      <c r="A1423" t="s">
        <v>35</v>
      </c>
      <c r="B1423" t="s">
        <v>111</v>
      </c>
      <c r="C1423" t="s">
        <v>20</v>
      </c>
      <c r="D1423" t="s">
        <v>17</v>
      </c>
      <c r="E1423" s="14">
        <v>1321241.7111260004</v>
      </c>
      <c r="F1423" s="14">
        <v>4664348.0597250005</v>
      </c>
      <c r="G1423" s="13">
        <v>0.28326396191023057</v>
      </c>
      <c r="H1423" s="12">
        <v>-28836755.929999996</v>
      </c>
      <c r="I1423" s="12">
        <v>-8.1684137333701354</v>
      </c>
      <c r="J1423" t="s">
        <v>26</v>
      </c>
      <c r="K1423" s="14">
        <v>68684.397895000002</v>
      </c>
      <c r="L1423" s="14">
        <v>1321241.7111259997</v>
      </c>
      <c r="M1423" s="13">
        <v>5.1984733237391674E-2</v>
      </c>
      <c r="N1423" s="12">
        <v>-0.42463280890189309</v>
      </c>
      <c r="O1423" s="2">
        <f>DATE(LEFT(ALT[[#This Row],[DATEMTH]],4),RIGHT(ALT[[#This Row],[DATEMTH]],2),1)</f>
        <v>43374</v>
      </c>
      <c r="P1423" t="str">
        <f>IF(AND(ALT[[#This Row],[DATE]]&gt;=DATE(2023,6,1),ALT[[#This Row],[DATE]]&lt;=DATE(2024,5,31)),"Y","N")</f>
        <v>N</v>
      </c>
      <c r="Q1423" t="str">
        <f>LEFT(ALT[[#This Row],[DATEMTH]],4)</f>
        <v>2018</v>
      </c>
    </row>
    <row r="1424" spans="1:17" x14ac:dyDescent="0.25">
      <c r="A1424" t="s">
        <v>35</v>
      </c>
      <c r="B1424" t="s">
        <v>111</v>
      </c>
      <c r="C1424" t="s">
        <v>20</v>
      </c>
      <c r="D1424" t="s">
        <v>17</v>
      </c>
      <c r="E1424" s="14">
        <v>1321241.7111260004</v>
      </c>
      <c r="F1424" s="14">
        <v>4664348.0597250005</v>
      </c>
      <c r="G1424" s="13">
        <v>0.28326396191023057</v>
      </c>
      <c r="H1424" s="12">
        <v>-28836755.929999996</v>
      </c>
      <c r="I1424" s="12">
        <v>-8.1684137333701354</v>
      </c>
      <c r="J1424" t="s">
        <v>25</v>
      </c>
      <c r="K1424" s="14">
        <v>193084.30996499999</v>
      </c>
      <c r="L1424" s="14">
        <v>1321241.7111259997</v>
      </c>
      <c r="M1424" s="13">
        <v>0.14613852131601876</v>
      </c>
      <c r="N1424" s="12">
        <v>-1.193719904492172</v>
      </c>
      <c r="O1424" s="2">
        <f>DATE(LEFT(ALT[[#This Row],[DATEMTH]],4),RIGHT(ALT[[#This Row],[DATEMTH]],2),1)</f>
        <v>43374</v>
      </c>
      <c r="P1424" t="str">
        <f>IF(AND(ALT[[#This Row],[DATE]]&gt;=DATE(2023,6,1),ALT[[#This Row],[DATE]]&lt;=DATE(2024,5,31)),"Y","N")</f>
        <v>N</v>
      </c>
      <c r="Q1424" t="str">
        <f>LEFT(ALT[[#This Row],[DATEMTH]],4)</f>
        <v>2018</v>
      </c>
    </row>
    <row r="1425" spans="1:17" x14ac:dyDescent="0.25">
      <c r="A1425" t="s">
        <v>35</v>
      </c>
      <c r="B1425" t="s">
        <v>111</v>
      </c>
      <c r="C1425" t="s">
        <v>20</v>
      </c>
      <c r="D1425" t="s">
        <v>17</v>
      </c>
      <c r="E1425" s="14">
        <v>1321241.7111260004</v>
      </c>
      <c r="F1425" s="14">
        <v>4664348.0597250005</v>
      </c>
      <c r="G1425" s="13">
        <v>0.28326396191023057</v>
      </c>
      <c r="H1425" s="12">
        <v>-28836755.929999996</v>
      </c>
      <c r="I1425" s="12">
        <v>-8.1684137333701354</v>
      </c>
      <c r="J1425" t="s">
        <v>24</v>
      </c>
      <c r="K1425" s="14">
        <v>518847.09093400009</v>
      </c>
      <c r="L1425" s="14">
        <v>1321241.7111259997</v>
      </c>
      <c r="M1425" s="13">
        <v>0.39269657214486808</v>
      </c>
      <c r="N1425" s="12">
        <v>-3.2077080729555165</v>
      </c>
      <c r="O1425" s="2">
        <f>DATE(LEFT(ALT[[#This Row],[DATEMTH]],4),RIGHT(ALT[[#This Row],[DATEMTH]],2),1)</f>
        <v>43374</v>
      </c>
      <c r="P1425" t="str">
        <f>IF(AND(ALT[[#This Row],[DATE]]&gt;=DATE(2023,6,1),ALT[[#This Row],[DATE]]&lt;=DATE(2024,5,31)),"Y","N")</f>
        <v>N</v>
      </c>
      <c r="Q1425" t="str">
        <f>LEFT(ALT[[#This Row],[DATEMTH]],4)</f>
        <v>2018</v>
      </c>
    </row>
    <row r="1426" spans="1:17" x14ac:dyDescent="0.25">
      <c r="A1426" t="s">
        <v>35</v>
      </c>
      <c r="B1426" t="s">
        <v>111</v>
      </c>
      <c r="C1426" t="s">
        <v>15</v>
      </c>
      <c r="D1426" t="s">
        <v>23</v>
      </c>
      <c r="E1426" s="14">
        <v>881243.48538699956</v>
      </c>
      <c r="F1426" s="14">
        <v>4664348.0597250005</v>
      </c>
      <c r="G1426" s="13">
        <v>0.18893175940196788</v>
      </c>
      <c r="H1426" s="12">
        <v>-7536913.9199999999</v>
      </c>
      <c r="I1426" s="12">
        <v>-1.4239624073667827</v>
      </c>
      <c r="J1426" t="s">
        <v>26</v>
      </c>
      <c r="K1426" s="14">
        <v>98835.209533000045</v>
      </c>
      <c r="L1426" s="14">
        <v>881243.48538700014</v>
      </c>
      <c r="M1426" s="13">
        <v>0.11215425835414412</v>
      </c>
      <c r="N1426" s="12">
        <v>-0.15970344772240316</v>
      </c>
      <c r="O1426" s="2">
        <f>DATE(LEFT(ALT[[#This Row],[DATEMTH]],4),RIGHT(ALT[[#This Row],[DATEMTH]],2),1)</f>
        <v>43374</v>
      </c>
      <c r="P1426" t="str">
        <f>IF(AND(ALT[[#This Row],[DATE]]&gt;=DATE(2023,6,1),ALT[[#This Row],[DATE]]&lt;=DATE(2024,5,31)),"Y","N")</f>
        <v>N</v>
      </c>
      <c r="Q1426" t="str">
        <f>LEFT(ALT[[#This Row],[DATEMTH]],4)</f>
        <v>2018</v>
      </c>
    </row>
    <row r="1427" spans="1:17" x14ac:dyDescent="0.25">
      <c r="A1427" t="s">
        <v>35</v>
      </c>
      <c r="B1427" t="s">
        <v>111</v>
      </c>
      <c r="C1427" t="s">
        <v>15</v>
      </c>
      <c r="D1427" t="s">
        <v>23</v>
      </c>
      <c r="E1427" s="14">
        <v>881243.48538699956</v>
      </c>
      <c r="F1427" s="14">
        <v>4664348.0597250005</v>
      </c>
      <c r="G1427" s="13">
        <v>0.18893175940196788</v>
      </c>
      <c r="H1427" s="12">
        <v>-7536913.9199999999</v>
      </c>
      <c r="I1427" s="12">
        <v>-1.4239624073667827</v>
      </c>
      <c r="J1427" t="s">
        <v>16</v>
      </c>
      <c r="K1427" s="14">
        <v>289326.44642200007</v>
      </c>
      <c r="L1427" s="14">
        <v>881243.48538700014</v>
      </c>
      <c r="M1427" s="13">
        <v>0.3283161251341809</v>
      </c>
      <c r="N1427" s="12">
        <v>-0.46750981992340213</v>
      </c>
      <c r="O1427" s="2">
        <f>DATE(LEFT(ALT[[#This Row],[DATEMTH]],4),RIGHT(ALT[[#This Row],[DATEMTH]],2),1)</f>
        <v>43374</v>
      </c>
      <c r="P1427" t="str">
        <f>IF(AND(ALT[[#This Row],[DATE]]&gt;=DATE(2023,6,1),ALT[[#This Row],[DATE]]&lt;=DATE(2024,5,31)),"Y","N")</f>
        <v>N</v>
      </c>
      <c r="Q1427" t="str">
        <f>LEFT(ALT[[#This Row],[DATEMTH]],4)</f>
        <v>2018</v>
      </c>
    </row>
    <row r="1428" spans="1:17" x14ac:dyDescent="0.25">
      <c r="A1428" t="s">
        <v>35</v>
      </c>
      <c r="B1428" t="s">
        <v>111</v>
      </c>
      <c r="C1428" t="s">
        <v>15</v>
      </c>
      <c r="D1428" t="s">
        <v>23</v>
      </c>
      <c r="E1428" s="14">
        <v>881243.48538699956</v>
      </c>
      <c r="F1428" s="14">
        <v>4664348.0597250005</v>
      </c>
      <c r="G1428" s="13">
        <v>0.18893175940196788</v>
      </c>
      <c r="H1428" s="12">
        <v>-7536913.9199999999</v>
      </c>
      <c r="I1428" s="12">
        <v>-1.4239624073667827</v>
      </c>
      <c r="J1428" t="s">
        <v>24</v>
      </c>
      <c r="K1428" s="14">
        <v>367766.59832300007</v>
      </c>
      <c r="L1428" s="14">
        <v>881243.48538700014</v>
      </c>
      <c r="M1428" s="13">
        <v>0.41732688459137318</v>
      </c>
      <c r="N1428" s="12">
        <v>-0.59425779524161126</v>
      </c>
      <c r="O1428" s="2">
        <f>DATE(LEFT(ALT[[#This Row],[DATEMTH]],4),RIGHT(ALT[[#This Row],[DATEMTH]],2),1)</f>
        <v>43374</v>
      </c>
      <c r="P1428" t="str">
        <f>IF(AND(ALT[[#This Row],[DATE]]&gt;=DATE(2023,6,1),ALT[[#This Row],[DATE]]&lt;=DATE(2024,5,31)),"Y","N")</f>
        <v>N</v>
      </c>
      <c r="Q1428" t="str">
        <f>LEFT(ALT[[#This Row],[DATEMTH]],4)</f>
        <v>2018</v>
      </c>
    </row>
    <row r="1429" spans="1:17" x14ac:dyDescent="0.25">
      <c r="A1429" t="s">
        <v>35</v>
      </c>
      <c r="B1429" t="s">
        <v>111</v>
      </c>
      <c r="C1429" t="s">
        <v>15</v>
      </c>
      <c r="D1429" t="s">
        <v>23</v>
      </c>
      <c r="E1429" s="14">
        <v>881243.48538699956</v>
      </c>
      <c r="F1429" s="14">
        <v>4664348.0597250005</v>
      </c>
      <c r="G1429" s="13">
        <v>0.18893175940196788</v>
      </c>
      <c r="H1429" s="12">
        <v>-7536913.9199999999</v>
      </c>
      <c r="I1429" s="12">
        <v>-1.4239624073667827</v>
      </c>
      <c r="J1429" t="s">
        <v>25</v>
      </c>
      <c r="K1429" s="14">
        <v>125315.23110900004</v>
      </c>
      <c r="L1429" s="14">
        <v>881243.48538700014</v>
      </c>
      <c r="M1429" s="13">
        <v>0.14220273192030189</v>
      </c>
      <c r="N1429" s="12">
        <v>-0.20249134447936631</v>
      </c>
      <c r="O1429" s="2">
        <f>DATE(LEFT(ALT[[#This Row],[DATEMTH]],4),RIGHT(ALT[[#This Row],[DATEMTH]],2),1)</f>
        <v>43374</v>
      </c>
      <c r="P1429" t="str">
        <f>IF(AND(ALT[[#This Row],[DATE]]&gt;=DATE(2023,6,1),ALT[[#This Row],[DATE]]&lt;=DATE(2024,5,31)),"Y","N")</f>
        <v>N</v>
      </c>
      <c r="Q1429" t="str">
        <f>LEFT(ALT[[#This Row],[DATEMTH]],4)</f>
        <v>2018</v>
      </c>
    </row>
    <row r="1430" spans="1:17" x14ac:dyDescent="0.25">
      <c r="A1430" t="s">
        <v>35</v>
      </c>
      <c r="B1430" t="s">
        <v>111</v>
      </c>
      <c r="C1430" t="s">
        <v>18</v>
      </c>
      <c r="D1430" t="s">
        <v>23</v>
      </c>
      <c r="E1430" s="14">
        <v>1247469.1016330002</v>
      </c>
      <c r="F1430" s="14">
        <v>4664348.0597250005</v>
      </c>
      <c r="G1430" s="13">
        <v>0.26744768736374019</v>
      </c>
      <c r="H1430" s="12">
        <v>-7536913.9199999999</v>
      </c>
      <c r="I1430" s="12">
        <v>-2.0157301977635815</v>
      </c>
      <c r="J1430" t="s">
        <v>25</v>
      </c>
      <c r="K1430" s="14">
        <v>117568.12437700004</v>
      </c>
      <c r="L1430" s="14">
        <v>1247469.1016330004</v>
      </c>
      <c r="M1430" s="13">
        <v>9.4245319762307059E-2</v>
      </c>
      <c r="N1430" s="12">
        <v>-0.18997313704276719</v>
      </c>
      <c r="O1430" s="2">
        <f>DATE(LEFT(ALT[[#This Row],[DATEMTH]],4),RIGHT(ALT[[#This Row],[DATEMTH]],2),1)</f>
        <v>43374</v>
      </c>
      <c r="P1430" t="str">
        <f>IF(AND(ALT[[#This Row],[DATE]]&gt;=DATE(2023,6,1),ALT[[#This Row],[DATE]]&lt;=DATE(2024,5,31)),"Y","N")</f>
        <v>N</v>
      </c>
      <c r="Q1430" t="str">
        <f>LEFT(ALT[[#This Row],[DATEMTH]],4)</f>
        <v>2018</v>
      </c>
    </row>
    <row r="1431" spans="1:17" x14ac:dyDescent="0.25">
      <c r="A1431" t="s">
        <v>35</v>
      </c>
      <c r="B1431" t="s">
        <v>111</v>
      </c>
      <c r="C1431" t="s">
        <v>18</v>
      </c>
      <c r="D1431" t="s">
        <v>23</v>
      </c>
      <c r="E1431" s="14">
        <v>1247469.1016330002</v>
      </c>
      <c r="F1431" s="14">
        <v>4664348.0597250005</v>
      </c>
      <c r="G1431" s="13">
        <v>0.26744768736374019</v>
      </c>
      <c r="H1431" s="12">
        <v>-7536913.9199999999</v>
      </c>
      <c r="I1431" s="12">
        <v>-2.0157301977635815</v>
      </c>
      <c r="J1431" t="s">
        <v>24</v>
      </c>
      <c r="K1431" s="14">
        <v>406709.60938600003</v>
      </c>
      <c r="L1431" s="14">
        <v>1247469.1016330004</v>
      </c>
      <c r="M1431" s="13">
        <v>0.32602780209433363</v>
      </c>
      <c r="N1431" s="12">
        <v>-0.65718408599203693</v>
      </c>
      <c r="O1431" s="2">
        <f>DATE(LEFT(ALT[[#This Row],[DATEMTH]],4),RIGHT(ALT[[#This Row],[DATEMTH]],2),1)</f>
        <v>43374</v>
      </c>
      <c r="P1431" t="str">
        <f>IF(AND(ALT[[#This Row],[DATE]]&gt;=DATE(2023,6,1),ALT[[#This Row],[DATE]]&lt;=DATE(2024,5,31)),"Y","N")</f>
        <v>N</v>
      </c>
      <c r="Q1431" t="str">
        <f>LEFT(ALT[[#This Row],[DATEMTH]],4)</f>
        <v>2018</v>
      </c>
    </row>
    <row r="1432" spans="1:17" x14ac:dyDescent="0.25">
      <c r="A1432" t="s">
        <v>35</v>
      </c>
      <c r="B1432" t="s">
        <v>111</v>
      </c>
      <c r="C1432" t="s">
        <v>18</v>
      </c>
      <c r="D1432" t="s">
        <v>23</v>
      </c>
      <c r="E1432" s="14">
        <v>1247469.1016330002</v>
      </c>
      <c r="F1432" s="14">
        <v>4664348.0597250005</v>
      </c>
      <c r="G1432" s="13">
        <v>0.26744768736374019</v>
      </c>
      <c r="H1432" s="12">
        <v>-7536913.9199999999</v>
      </c>
      <c r="I1432" s="12">
        <v>-2.0157301977635815</v>
      </c>
      <c r="J1432" t="s">
        <v>26</v>
      </c>
      <c r="K1432" s="14">
        <v>229709.052084</v>
      </c>
      <c r="L1432" s="14">
        <v>1247469.1016330004</v>
      </c>
      <c r="M1432" s="13">
        <v>0.18414007351628925</v>
      </c>
      <c r="N1432" s="12">
        <v>-0.37117670680519016</v>
      </c>
      <c r="O1432" s="2">
        <f>DATE(LEFT(ALT[[#This Row],[DATEMTH]],4),RIGHT(ALT[[#This Row],[DATEMTH]],2),1)</f>
        <v>43374</v>
      </c>
      <c r="P1432" t="str">
        <f>IF(AND(ALT[[#This Row],[DATE]]&gt;=DATE(2023,6,1),ALT[[#This Row],[DATE]]&lt;=DATE(2024,5,31)),"Y","N")</f>
        <v>N</v>
      </c>
      <c r="Q1432" t="str">
        <f>LEFT(ALT[[#This Row],[DATEMTH]],4)</f>
        <v>2018</v>
      </c>
    </row>
    <row r="1433" spans="1:17" x14ac:dyDescent="0.25">
      <c r="A1433" t="s">
        <v>35</v>
      </c>
      <c r="B1433" t="s">
        <v>111</v>
      </c>
      <c r="C1433" t="s">
        <v>18</v>
      </c>
      <c r="D1433" t="s">
        <v>23</v>
      </c>
      <c r="E1433" s="14">
        <v>1247469.1016330002</v>
      </c>
      <c r="F1433" s="14">
        <v>4664348.0597250005</v>
      </c>
      <c r="G1433" s="13">
        <v>0.26744768736374019</v>
      </c>
      <c r="H1433" s="12">
        <v>-7536913.9199999999</v>
      </c>
      <c r="I1433" s="12">
        <v>-2.0157301977635815</v>
      </c>
      <c r="J1433" t="s">
        <v>16</v>
      </c>
      <c r="K1433" s="14">
        <v>493482.31578600011</v>
      </c>
      <c r="L1433" s="14">
        <v>1247469.1016330004</v>
      </c>
      <c r="M1433" s="13">
        <v>0.39558680462706985</v>
      </c>
      <c r="N1433" s="12">
        <v>-0.79739626792358675</v>
      </c>
      <c r="O1433" s="2">
        <f>DATE(LEFT(ALT[[#This Row],[DATEMTH]],4),RIGHT(ALT[[#This Row],[DATEMTH]],2),1)</f>
        <v>43374</v>
      </c>
      <c r="P1433" t="str">
        <f>IF(AND(ALT[[#This Row],[DATE]]&gt;=DATE(2023,6,1),ALT[[#This Row],[DATE]]&lt;=DATE(2024,5,31)),"Y","N")</f>
        <v>N</v>
      </c>
      <c r="Q1433" t="str">
        <f>LEFT(ALT[[#This Row],[DATEMTH]],4)</f>
        <v>2018</v>
      </c>
    </row>
    <row r="1434" spans="1:17" x14ac:dyDescent="0.25">
      <c r="A1434" t="s">
        <v>35</v>
      </c>
      <c r="B1434" t="s">
        <v>111</v>
      </c>
      <c r="C1434" t="s">
        <v>19</v>
      </c>
      <c r="D1434" t="s">
        <v>23</v>
      </c>
      <c r="E1434" s="14">
        <v>1214393.7615789983</v>
      </c>
      <c r="F1434" s="14">
        <v>4664348.0597250005</v>
      </c>
      <c r="G1434" s="13">
        <v>0.26035659132406092</v>
      </c>
      <c r="H1434" s="12">
        <v>-7536913.9199999999</v>
      </c>
      <c r="I1434" s="12">
        <v>-1.9622852173140659</v>
      </c>
      <c r="J1434" t="s">
        <v>26</v>
      </c>
      <c r="K1434" s="14">
        <v>31458.486633000004</v>
      </c>
      <c r="L1434" s="14">
        <v>1214393.7615789999</v>
      </c>
      <c r="M1434" s="13">
        <v>2.5904683989891805E-2</v>
      </c>
      <c r="N1434" s="12">
        <v>-5.0832378452557045E-2</v>
      </c>
      <c r="O1434" s="2">
        <f>DATE(LEFT(ALT[[#This Row],[DATEMTH]],4),RIGHT(ALT[[#This Row],[DATEMTH]],2),1)</f>
        <v>43374</v>
      </c>
      <c r="P1434" t="str">
        <f>IF(AND(ALT[[#This Row],[DATE]]&gt;=DATE(2023,6,1),ALT[[#This Row],[DATE]]&lt;=DATE(2024,5,31)),"Y","N")</f>
        <v>N</v>
      </c>
      <c r="Q1434" t="str">
        <f>LEFT(ALT[[#This Row],[DATEMTH]],4)</f>
        <v>2018</v>
      </c>
    </row>
    <row r="1435" spans="1:17" x14ac:dyDescent="0.25">
      <c r="A1435" t="s">
        <v>35</v>
      </c>
      <c r="B1435" t="s">
        <v>111</v>
      </c>
      <c r="C1435" t="s">
        <v>19</v>
      </c>
      <c r="D1435" t="s">
        <v>23</v>
      </c>
      <c r="E1435" s="14">
        <v>1214393.7615789983</v>
      </c>
      <c r="F1435" s="14">
        <v>4664348.0597250005</v>
      </c>
      <c r="G1435" s="13">
        <v>0.26035659132406092</v>
      </c>
      <c r="H1435" s="12">
        <v>-7536913.9199999999</v>
      </c>
      <c r="I1435" s="12">
        <v>-1.9622852173140659</v>
      </c>
      <c r="J1435" t="s">
        <v>24</v>
      </c>
      <c r="K1435" s="14">
        <v>336184.29873700003</v>
      </c>
      <c r="L1435" s="14">
        <v>1214393.7615789999</v>
      </c>
      <c r="M1435" s="13">
        <v>0.27683302514653957</v>
      </c>
      <c r="N1435" s="12">
        <v>-0.54322535290938767</v>
      </c>
      <c r="O1435" s="2">
        <f>DATE(LEFT(ALT[[#This Row],[DATEMTH]],4),RIGHT(ALT[[#This Row],[DATEMTH]],2),1)</f>
        <v>43374</v>
      </c>
      <c r="P1435" t="str">
        <f>IF(AND(ALT[[#This Row],[DATE]]&gt;=DATE(2023,6,1),ALT[[#This Row],[DATE]]&lt;=DATE(2024,5,31)),"Y","N")</f>
        <v>N</v>
      </c>
      <c r="Q1435" t="str">
        <f>LEFT(ALT[[#This Row],[DATEMTH]],4)</f>
        <v>2018</v>
      </c>
    </row>
    <row r="1436" spans="1:17" x14ac:dyDescent="0.25">
      <c r="A1436" t="s">
        <v>35</v>
      </c>
      <c r="B1436" t="s">
        <v>111</v>
      </c>
      <c r="C1436" t="s">
        <v>19</v>
      </c>
      <c r="D1436" t="s">
        <v>23</v>
      </c>
      <c r="E1436" s="14">
        <v>1214393.7615789983</v>
      </c>
      <c r="F1436" s="14">
        <v>4664348.0597250005</v>
      </c>
      <c r="G1436" s="13">
        <v>0.26035659132406092</v>
      </c>
      <c r="H1436" s="12">
        <v>-7536913.9199999999</v>
      </c>
      <c r="I1436" s="12">
        <v>-1.9622852173140659</v>
      </c>
      <c r="J1436" t="s">
        <v>16</v>
      </c>
      <c r="K1436" s="14">
        <v>279.70564400000012</v>
      </c>
      <c r="L1436" s="14">
        <v>1214393.7615789999</v>
      </c>
      <c r="M1436" s="13">
        <v>2.3032533009418333E-4</v>
      </c>
      <c r="N1436" s="12">
        <v>-4.5196399041679848E-4</v>
      </c>
      <c r="O1436" s="2">
        <f>DATE(LEFT(ALT[[#This Row],[DATEMTH]],4),RIGHT(ALT[[#This Row],[DATEMTH]],2),1)</f>
        <v>43374</v>
      </c>
      <c r="P1436" t="str">
        <f>IF(AND(ALT[[#This Row],[DATE]]&gt;=DATE(2023,6,1),ALT[[#This Row],[DATE]]&lt;=DATE(2024,5,31)),"Y","N")</f>
        <v>N</v>
      </c>
      <c r="Q1436" t="str">
        <f>LEFT(ALT[[#This Row],[DATEMTH]],4)</f>
        <v>2018</v>
      </c>
    </row>
    <row r="1437" spans="1:17" x14ac:dyDescent="0.25">
      <c r="A1437" t="s">
        <v>35</v>
      </c>
      <c r="B1437" t="s">
        <v>111</v>
      </c>
      <c r="C1437" t="s">
        <v>19</v>
      </c>
      <c r="D1437" t="s">
        <v>23</v>
      </c>
      <c r="E1437" s="14">
        <v>1214393.7615789983</v>
      </c>
      <c r="F1437" s="14">
        <v>4664348.0597250005</v>
      </c>
      <c r="G1437" s="13">
        <v>0.26035659132406092</v>
      </c>
      <c r="H1437" s="12">
        <v>-7536913.9199999999</v>
      </c>
      <c r="I1437" s="12">
        <v>-1.9622852173140659</v>
      </c>
      <c r="J1437" t="s">
        <v>25</v>
      </c>
      <c r="K1437" s="14">
        <v>846471.2705649999</v>
      </c>
      <c r="L1437" s="14">
        <v>1214393.7615789999</v>
      </c>
      <c r="M1437" s="13">
        <v>0.69703196553347446</v>
      </c>
      <c r="N1437" s="12">
        <v>-1.3677755219617045</v>
      </c>
      <c r="O1437" s="2">
        <f>DATE(LEFT(ALT[[#This Row],[DATEMTH]],4),RIGHT(ALT[[#This Row],[DATEMTH]],2),1)</f>
        <v>43374</v>
      </c>
      <c r="P1437" t="str">
        <f>IF(AND(ALT[[#This Row],[DATE]]&gt;=DATE(2023,6,1),ALT[[#This Row],[DATE]]&lt;=DATE(2024,5,31)),"Y","N")</f>
        <v>N</v>
      </c>
      <c r="Q1437" t="str">
        <f>LEFT(ALT[[#This Row],[DATEMTH]],4)</f>
        <v>2018</v>
      </c>
    </row>
    <row r="1438" spans="1:17" x14ac:dyDescent="0.25">
      <c r="A1438" t="s">
        <v>35</v>
      </c>
      <c r="B1438" t="s">
        <v>111</v>
      </c>
      <c r="C1438" t="s">
        <v>20</v>
      </c>
      <c r="D1438" t="s">
        <v>23</v>
      </c>
      <c r="E1438" s="14">
        <v>1321241.7111260004</v>
      </c>
      <c r="F1438" s="14">
        <v>4664348.0597250005</v>
      </c>
      <c r="G1438" s="13">
        <v>0.28326396191023057</v>
      </c>
      <c r="H1438" s="12">
        <v>-7536913.9199999999</v>
      </c>
      <c r="I1438" s="12">
        <v>-2.1349360975555665</v>
      </c>
      <c r="J1438" t="s">
        <v>16</v>
      </c>
      <c r="K1438" s="14">
        <v>540625.91233199975</v>
      </c>
      <c r="L1438" s="14">
        <v>1321241.7111259997</v>
      </c>
      <c r="M1438" s="13">
        <v>0.40918017330172163</v>
      </c>
      <c r="N1438" s="12">
        <v>-0.87357352238588792</v>
      </c>
      <c r="O1438" s="2">
        <f>DATE(LEFT(ALT[[#This Row],[DATEMTH]],4),RIGHT(ALT[[#This Row],[DATEMTH]],2),1)</f>
        <v>43374</v>
      </c>
      <c r="P1438" t="str">
        <f>IF(AND(ALT[[#This Row],[DATE]]&gt;=DATE(2023,6,1),ALT[[#This Row],[DATE]]&lt;=DATE(2024,5,31)),"Y","N")</f>
        <v>N</v>
      </c>
      <c r="Q1438" t="str">
        <f>LEFT(ALT[[#This Row],[DATEMTH]],4)</f>
        <v>2018</v>
      </c>
    </row>
    <row r="1439" spans="1:17" x14ac:dyDescent="0.25">
      <c r="A1439" t="s">
        <v>35</v>
      </c>
      <c r="B1439" t="s">
        <v>111</v>
      </c>
      <c r="C1439" t="s">
        <v>20</v>
      </c>
      <c r="D1439" t="s">
        <v>23</v>
      </c>
      <c r="E1439" s="14">
        <v>1321241.7111260004</v>
      </c>
      <c r="F1439" s="14">
        <v>4664348.0597250005</v>
      </c>
      <c r="G1439" s="13">
        <v>0.28326396191023057</v>
      </c>
      <c r="H1439" s="12">
        <v>-7536913.9199999999</v>
      </c>
      <c r="I1439" s="12">
        <v>-2.1349360975555665</v>
      </c>
      <c r="J1439" t="s">
        <v>25</v>
      </c>
      <c r="K1439" s="14">
        <v>193084.30996499999</v>
      </c>
      <c r="L1439" s="14">
        <v>1321241.7111259997</v>
      </c>
      <c r="M1439" s="13">
        <v>0.14613852131601876</v>
      </c>
      <c r="N1439" s="12">
        <v>-0.31199640440096205</v>
      </c>
      <c r="O1439" s="2">
        <f>DATE(LEFT(ALT[[#This Row],[DATEMTH]],4),RIGHT(ALT[[#This Row],[DATEMTH]],2),1)</f>
        <v>43374</v>
      </c>
      <c r="P1439" t="str">
        <f>IF(AND(ALT[[#This Row],[DATE]]&gt;=DATE(2023,6,1),ALT[[#This Row],[DATE]]&lt;=DATE(2024,5,31)),"Y","N")</f>
        <v>N</v>
      </c>
      <c r="Q1439" t="str">
        <f>LEFT(ALT[[#This Row],[DATEMTH]],4)</f>
        <v>2018</v>
      </c>
    </row>
    <row r="1440" spans="1:17" x14ac:dyDescent="0.25">
      <c r="A1440" t="s">
        <v>35</v>
      </c>
      <c r="B1440" t="s">
        <v>111</v>
      </c>
      <c r="C1440" t="s">
        <v>20</v>
      </c>
      <c r="D1440" t="s">
        <v>23</v>
      </c>
      <c r="E1440" s="14">
        <v>1321241.7111260004</v>
      </c>
      <c r="F1440" s="14">
        <v>4664348.0597250005</v>
      </c>
      <c r="G1440" s="13">
        <v>0.28326396191023057</v>
      </c>
      <c r="H1440" s="12">
        <v>-7536913.9199999999</v>
      </c>
      <c r="I1440" s="12">
        <v>-2.1349360975555665</v>
      </c>
      <c r="J1440" t="s">
        <v>26</v>
      </c>
      <c r="K1440" s="14">
        <v>68684.397895000002</v>
      </c>
      <c r="L1440" s="14">
        <v>1321241.7111259997</v>
      </c>
      <c r="M1440" s="13">
        <v>5.1984733237391674E-2</v>
      </c>
      <c r="N1440" s="12">
        <v>-0.11098408351030413</v>
      </c>
      <c r="O1440" s="2">
        <f>DATE(LEFT(ALT[[#This Row],[DATEMTH]],4),RIGHT(ALT[[#This Row],[DATEMTH]],2),1)</f>
        <v>43374</v>
      </c>
      <c r="P1440" t="str">
        <f>IF(AND(ALT[[#This Row],[DATE]]&gt;=DATE(2023,6,1),ALT[[#This Row],[DATE]]&lt;=DATE(2024,5,31)),"Y","N")</f>
        <v>N</v>
      </c>
      <c r="Q1440" t="str">
        <f>LEFT(ALT[[#This Row],[DATEMTH]],4)</f>
        <v>2018</v>
      </c>
    </row>
    <row r="1441" spans="1:17" x14ac:dyDescent="0.25">
      <c r="A1441" t="s">
        <v>35</v>
      </c>
      <c r="B1441" t="s">
        <v>111</v>
      </c>
      <c r="C1441" t="s">
        <v>20</v>
      </c>
      <c r="D1441" t="s">
        <v>23</v>
      </c>
      <c r="E1441" s="14">
        <v>1321241.7111260004</v>
      </c>
      <c r="F1441" s="14">
        <v>4664348.0597250005</v>
      </c>
      <c r="G1441" s="13">
        <v>0.28326396191023057</v>
      </c>
      <c r="H1441" s="12">
        <v>-7536913.9199999999</v>
      </c>
      <c r="I1441" s="12">
        <v>-2.1349360975555665</v>
      </c>
      <c r="J1441" t="s">
        <v>24</v>
      </c>
      <c r="K1441" s="14">
        <v>518847.09093400009</v>
      </c>
      <c r="L1441" s="14">
        <v>1321241.7111259997</v>
      </c>
      <c r="M1441" s="13">
        <v>0.39269657214486808</v>
      </c>
      <c r="N1441" s="12">
        <v>-0.83838208725841268</v>
      </c>
      <c r="O1441" s="2">
        <f>DATE(LEFT(ALT[[#This Row],[DATEMTH]],4),RIGHT(ALT[[#This Row],[DATEMTH]],2),1)</f>
        <v>43374</v>
      </c>
      <c r="P1441" t="str">
        <f>IF(AND(ALT[[#This Row],[DATE]]&gt;=DATE(2023,6,1),ALT[[#This Row],[DATE]]&lt;=DATE(2024,5,31)),"Y","N")</f>
        <v>N</v>
      </c>
      <c r="Q1441" t="str">
        <f>LEFT(ALT[[#This Row],[DATEMTH]],4)</f>
        <v>2018</v>
      </c>
    </row>
    <row r="1442" spans="1:17" x14ac:dyDescent="0.25">
      <c r="A1442" t="s">
        <v>36</v>
      </c>
      <c r="B1442" t="s">
        <v>14</v>
      </c>
      <c r="C1442" t="s">
        <v>15</v>
      </c>
      <c r="D1442" t="s">
        <v>22</v>
      </c>
      <c r="E1442" s="14">
        <v>9085.2011799999982</v>
      </c>
      <c r="F1442" s="14">
        <v>57075.908523999999</v>
      </c>
      <c r="G1442" s="13">
        <v>0.1591775131565315</v>
      </c>
      <c r="H1442" s="12">
        <v>-12048057.84</v>
      </c>
      <c r="I1442" s="12">
        <v>-1.9177798853372523</v>
      </c>
      <c r="J1442" t="s">
        <v>16</v>
      </c>
      <c r="K1442" s="14">
        <v>2966.4484239999992</v>
      </c>
      <c r="L1442" s="14">
        <v>9085.20118</v>
      </c>
      <c r="M1442" s="13">
        <v>0.32651433526098311</v>
      </c>
      <c r="N1442" s="12">
        <v>-0.62618262443777739</v>
      </c>
      <c r="O1442" s="2">
        <f>DATE(LEFT(ALT[[#This Row],[DATEMTH]],4),RIGHT(ALT[[#This Row],[DATEMTH]],2),1)</f>
        <v>43405</v>
      </c>
      <c r="P1442" t="str">
        <f>IF(AND(ALT[[#This Row],[DATE]]&gt;=DATE(2023,6,1),ALT[[#This Row],[DATE]]&lt;=DATE(2024,5,31)),"Y","N")</f>
        <v>N</v>
      </c>
      <c r="Q1442" t="str">
        <f>LEFT(ALT[[#This Row],[DATEMTH]],4)</f>
        <v>2018</v>
      </c>
    </row>
    <row r="1443" spans="1:17" x14ac:dyDescent="0.25">
      <c r="A1443" t="s">
        <v>36</v>
      </c>
      <c r="B1443" t="s">
        <v>14</v>
      </c>
      <c r="C1443" t="s">
        <v>15</v>
      </c>
      <c r="D1443" t="s">
        <v>22</v>
      </c>
      <c r="E1443" s="14">
        <v>9085.2011799999982</v>
      </c>
      <c r="F1443" s="14">
        <v>57075.908523999999</v>
      </c>
      <c r="G1443" s="13">
        <v>0.1591775131565315</v>
      </c>
      <c r="H1443" s="12">
        <v>-12048057.84</v>
      </c>
      <c r="I1443" s="12">
        <v>-1.9177798853372523</v>
      </c>
      <c r="J1443" t="s">
        <v>25</v>
      </c>
      <c r="K1443" s="14">
        <v>1163.4080479999998</v>
      </c>
      <c r="L1443" s="14">
        <v>9085.20118</v>
      </c>
      <c r="M1443" s="13">
        <v>0.12805528737889763</v>
      </c>
      <c r="N1443" s="12">
        <v>-0.24558185434633117</v>
      </c>
      <c r="O1443" s="2">
        <f>DATE(LEFT(ALT[[#This Row],[DATEMTH]],4),RIGHT(ALT[[#This Row],[DATEMTH]],2),1)</f>
        <v>43405</v>
      </c>
      <c r="P1443" t="str">
        <f>IF(AND(ALT[[#This Row],[DATE]]&gt;=DATE(2023,6,1),ALT[[#This Row],[DATE]]&lt;=DATE(2024,5,31)),"Y","N")</f>
        <v>N</v>
      </c>
      <c r="Q1443" t="str">
        <f>LEFT(ALT[[#This Row],[DATEMTH]],4)</f>
        <v>2018</v>
      </c>
    </row>
    <row r="1444" spans="1:17" x14ac:dyDescent="0.25">
      <c r="A1444" t="s">
        <v>36</v>
      </c>
      <c r="B1444" t="s">
        <v>14</v>
      </c>
      <c r="C1444" t="s">
        <v>15</v>
      </c>
      <c r="D1444" t="s">
        <v>22</v>
      </c>
      <c r="E1444" s="14">
        <v>9085.2011799999982</v>
      </c>
      <c r="F1444" s="14">
        <v>57075.908523999999</v>
      </c>
      <c r="G1444" s="13">
        <v>0.1591775131565315</v>
      </c>
      <c r="H1444" s="12">
        <v>-12048057.84</v>
      </c>
      <c r="I1444" s="12">
        <v>-1.9177798853372523</v>
      </c>
      <c r="J1444" t="s">
        <v>24</v>
      </c>
      <c r="K1444" s="14">
        <v>3881.5544159999999</v>
      </c>
      <c r="L1444" s="14">
        <v>9085.20118</v>
      </c>
      <c r="M1444" s="13">
        <v>0.42723923654489726</v>
      </c>
      <c r="N1444" s="12">
        <v>-0.81935081407264831</v>
      </c>
      <c r="O1444" s="2">
        <f>DATE(LEFT(ALT[[#This Row],[DATEMTH]],4),RIGHT(ALT[[#This Row],[DATEMTH]],2),1)</f>
        <v>43405</v>
      </c>
      <c r="P1444" t="str">
        <f>IF(AND(ALT[[#This Row],[DATE]]&gt;=DATE(2023,6,1),ALT[[#This Row],[DATE]]&lt;=DATE(2024,5,31)),"Y","N")</f>
        <v>N</v>
      </c>
      <c r="Q1444" t="str">
        <f>LEFT(ALT[[#This Row],[DATEMTH]],4)</f>
        <v>2018</v>
      </c>
    </row>
    <row r="1445" spans="1:17" x14ac:dyDescent="0.25">
      <c r="A1445" t="s">
        <v>36</v>
      </c>
      <c r="B1445" t="s">
        <v>14</v>
      </c>
      <c r="C1445" t="s">
        <v>15</v>
      </c>
      <c r="D1445" t="s">
        <v>22</v>
      </c>
      <c r="E1445" s="14">
        <v>9085.2011799999982</v>
      </c>
      <c r="F1445" s="14">
        <v>57075.908523999999</v>
      </c>
      <c r="G1445" s="13">
        <v>0.1591775131565315</v>
      </c>
      <c r="H1445" s="12">
        <v>-12048057.84</v>
      </c>
      <c r="I1445" s="12">
        <v>-1.9177798853372523</v>
      </c>
      <c r="J1445" t="s">
        <v>26</v>
      </c>
      <c r="K1445" s="14">
        <v>1073.7902919999999</v>
      </c>
      <c r="L1445" s="14">
        <v>9085.20118</v>
      </c>
      <c r="M1445" s="13">
        <v>0.11819114081522188</v>
      </c>
      <c r="N1445" s="12">
        <v>-0.22666459248049525</v>
      </c>
      <c r="O1445" s="2">
        <f>DATE(LEFT(ALT[[#This Row],[DATEMTH]],4),RIGHT(ALT[[#This Row],[DATEMTH]],2),1)</f>
        <v>43405</v>
      </c>
      <c r="P1445" t="str">
        <f>IF(AND(ALT[[#This Row],[DATE]]&gt;=DATE(2023,6,1),ALT[[#This Row],[DATE]]&lt;=DATE(2024,5,31)),"Y","N")</f>
        <v>N</v>
      </c>
      <c r="Q1445" t="str">
        <f>LEFT(ALT[[#This Row],[DATEMTH]],4)</f>
        <v>2018</v>
      </c>
    </row>
    <row r="1446" spans="1:17" x14ac:dyDescent="0.25">
      <c r="A1446" t="s">
        <v>36</v>
      </c>
      <c r="B1446" t="s">
        <v>14</v>
      </c>
      <c r="C1446" t="s">
        <v>18</v>
      </c>
      <c r="D1446" t="s">
        <v>22</v>
      </c>
      <c r="E1446" s="14">
        <v>12663.676423999999</v>
      </c>
      <c r="F1446" s="14">
        <v>57075.908523999999</v>
      </c>
      <c r="G1446" s="13">
        <v>0.22187428551706748</v>
      </c>
      <c r="H1446" s="12">
        <v>-12048057.84</v>
      </c>
      <c r="I1446" s="12">
        <v>-2.6731542251183034</v>
      </c>
      <c r="J1446" t="s">
        <v>26</v>
      </c>
      <c r="K1446" s="14">
        <v>2418.1837559999999</v>
      </c>
      <c r="L1446" s="14">
        <v>12663.676424000001</v>
      </c>
      <c r="M1446" s="13">
        <v>0.19095432282343347</v>
      </c>
      <c r="N1446" s="12">
        <v>-0.51045035486006562</v>
      </c>
      <c r="O1446" s="2">
        <f>DATE(LEFT(ALT[[#This Row],[DATEMTH]],4),RIGHT(ALT[[#This Row],[DATEMTH]],2),1)</f>
        <v>43405</v>
      </c>
      <c r="P1446" t="str">
        <f>IF(AND(ALT[[#This Row],[DATE]]&gt;=DATE(2023,6,1),ALT[[#This Row],[DATE]]&lt;=DATE(2024,5,31)),"Y","N")</f>
        <v>N</v>
      </c>
      <c r="Q1446" t="str">
        <f>LEFT(ALT[[#This Row],[DATEMTH]],4)</f>
        <v>2018</v>
      </c>
    </row>
    <row r="1447" spans="1:17" x14ac:dyDescent="0.25">
      <c r="A1447" t="s">
        <v>36</v>
      </c>
      <c r="B1447" t="s">
        <v>14</v>
      </c>
      <c r="C1447" t="s">
        <v>18</v>
      </c>
      <c r="D1447" t="s">
        <v>22</v>
      </c>
      <c r="E1447" s="14">
        <v>12663.676423999999</v>
      </c>
      <c r="F1447" s="14">
        <v>57075.908523999999</v>
      </c>
      <c r="G1447" s="13">
        <v>0.22187428551706748</v>
      </c>
      <c r="H1447" s="12">
        <v>-12048057.84</v>
      </c>
      <c r="I1447" s="12">
        <v>-2.6731542251183034</v>
      </c>
      <c r="J1447" t="s">
        <v>16</v>
      </c>
      <c r="K1447" s="14">
        <v>4968.2133880000001</v>
      </c>
      <c r="L1447" s="14">
        <v>12663.676424000001</v>
      </c>
      <c r="M1447" s="13">
        <v>0.39231998841855437</v>
      </c>
      <c r="N1447" s="12">
        <v>-1.0487318346394225</v>
      </c>
      <c r="O1447" s="2">
        <f>DATE(LEFT(ALT[[#This Row],[DATEMTH]],4),RIGHT(ALT[[#This Row],[DATEMTH]],2),1)</f>
        <v>43405</v>
      </c>
      <c r="P1447" t="str">
        <f>IF(AND(ALT[[#This Row],[DATE]]&gt;=DATE(2023,6,1),ALT[[#This Row],[DATE]]&lt;=DATE(2024,5,31)),"Y","N")</f>
        <v>N</v>
      </c>
      <c r="Q1447" t="str">
        <f>LEFT(ALT[[#This Row],[DATEMTH]],4)</f>
        <v>2018</v>
      </c>
    </row>
    <row r="1448" spans="1:17" x14ac:dyDescent="0.25">
      <c r="A1448" t="s">
        <v>36</v>
      </c>
      <c r="B1448" t="s">
        <v>14</v>
      </c>
      <c r="C1448" t="s">
        <v>18</v>
      </c>
      <c r="D1448" t="s">
        <v>22</v>
      </c>
      <c r="E1448" s="14">
        <v>12663.676423999999</v>
      </c>
      <c r="F1448" s="14">
        <v>57075.908523999999</v>
      </c>
      <c r="G1448" s="13">
        <v>0.22187428551706748</v>
      </c>
      <c r="H1448" s="12">
        <v>-12048057.84</v>
      </c>
      <c r="I1448" s="12">
        <v>-2.6731542251183034</v>
      </c>
      <c r="J1448" t="s">
        <v>25</v>
      </c>
      <c r="K1448" s="14">
        <v>1080.6573559999999</v>
      </c>
      <c r="L1448" s="14">
        <v>12663.676424000001</v>
      </c>
      <c r="M1448" s="13">
        <v>8.533519965434011E-2</v>
      </c>
      <c r="N1448" s="12">
        <v>-0.22811414950731324</v>
      </c>
      <c r="O1448" s="2">
        <f>DATE(LEFT(ALT[[#This Row],[DATEMTH]],4),RIGHT(ALT[[#This Row],[DATEMTH]],2),1)</f>
        <v>43405</v>
      </c>
      <c r="P1448" t="str">
        <f>IF(AND(ALT[[#This Row],[DATE]]&gt;=DATE(2023,6,1),ALT[[#This Row],[DATE]]&lt;=DATE(2024,5,31)),"Y","N")</f>
        <v>N</v>
      </c>
      <c r="Q1448" t="str">
        <f>LEFT(ALT[[#This Row],[DATEMTH]],4)</f>
        <v>2018</v>
      </c>
    </row>
    <row r="1449" spans="1:17" x14ac:dyDescent="0.25">
      <c r="A1449" t="s">
        <v>36</v>
      </c>
      <c r="B1449" t="s">
        <v>14</v>
      </c>
      <c r="C1449" t="s">
        <v>18</v>
      </c>
      <c r="D1449" t="s">
        <v>22</v>
      </c>
      <c r="E1449" s="14">
        <v>12663.676423999999</v>
      </c>
      <c r="F1449" s="14">
        <v>57075.908523999999</v>
      </c>
      <c r="G1449" s="13">
        <v>0.22187428551706748</v>
      </c>
      <c r="H1449" s="12">
        <v>-12048057.84</v>
      </c>
      <c r="I1449" s="12">
        <v>-2.6731542251183034</v>
      </c>
      <c r="J1449" t="s">
        <v>24</v>
      </c>
      <c r="K1449" s="14">
        <v>4196.6219240000009</v>
      </c>
      <c r="L1449" s="14">
        <v>12663.676424000001</v>
      </c>
      <c r="M1449" s="13">
        <v>0.33139048910367203</v>
      </c>
      <c r="N1449" s="12">
        <v>-0.88585788611150196</v>
      </c>
      <c r="O1449" s="2">
        <f>DATE(LEFT(ALT[[#This Row],[DATEMTH]],4),RIGHT(ALT[[#This Row],[DATEMTH]],2),1)</f>
        <v>43405</v>
      </c>
      <c r="P1449" t="str">
        <f>IF(AND(ALT[[#This Row],[DATE]]&gt;=DATE(2023,6,1),ALT[[#This Row],[DATE]]&lt;=DATE(2024,5,31)),"Y","N")</f>
        <v>N</v>
      </c>
      <c r="Q1449" t="str">
        <f>LEFT(ALT[[#This Row],[DATEMTH]],4)</f>
        <v>2018</v>
      </c>
    </row>
    <row r="1450" spans="1:17" x14ac:dyDescent="0.25">
      <c r="A1450" t="s">
        <v>36</v>
      </c>
      <c r="B1450" t="s">
        <v>14</v>
      </c>
      <c r="C1450" t="s">
        <v>19</v>
      </c>
      <c r="D1450" t="s">
        <v>22</v>
      </c>
      <c r="E1450" s="14">
        <v>16991.289132000002</v>
      </c>
      <c r="F1450" s="14">
        <v>57075.908523999999</v>
      </c>
      <c r="G1450" s="13">
        <v>0.2976963410903094</v>
      </c>
      <c r="H1450" s="12">
        <v>-12048057.84</v>
      </c>
      <c r="I1450" s="12">
        <v>-3.5866627362124159</v>
      </c>
      <c r="J1450" t="s">
        <v>26</v>
      </c>
      <c r="K1450" s="14">
        <v>452.866176</v>
      </c>
      <c r="L1450" s="14">
        <v>16991.289131999998</v>
      </c>
      <c r="M1450" s="13">
        <v>2.6652843847328161E-2</v>
      </c>
      <c r="N1450" s="12">
        <v>-9.559476184130028E-2</v>
      </c>
      <c r="O1450" s="2">
        <f>DATE(LEFT(ALT[[#This Row],[DATEMTH]],4),RIGHT(ALT[[#This Row],[DATEMTH]],2),1)</f>
        <v>43405</v>
      </c>
      <c r="P1450" t="str">
        <f>IF(AND(ALT[[#This Row],[DATE]]&gt;=DATE(2023,6,1),ALT[[#This Row],[DATE]]&lt;=DATE(2024,5,31)),"Y","N")</f>
        <v>N</v>
      </c>
      <c r="Q1450" t="str">
        <f>LEFT(ALT[[#This Row],[DATEMTH]],4)</f>
        <v>2018</v>
      </c>
    </row>
    <row r="1451" spans="1:17" x14ac:dyDescent="0.25">
      <c r="A1451" t="s">
        <v>36</v>
      </c>
      <c r="B1451" t="s">
        <v>14</v>
      </c>
      <c r="C1451" t="s">
        <v>19</v>
      </c>
      <c r="D1451" t="s">
        <v>22</v>
      </c>
      <c r="E1451" s="14">
        <v>16991.289132000002</v>
      </c>
      <c r="F1451" s="14">
        <v>57075.908523999999</v>
      </c>
      <c r="G1451" s="13">
        <v>0.2976963410903094</v>
      </c>
      <c r="H1451" s="12">
        <v>-12048057.84</v>
      </c>
      <c r="I1451" s="12">
        <v>-3.5866627362124159</v>
      </c>
      <c r="J1451" t="s">
        <v>24</v>
      </c>
      <c r="K1451" s="14">
        <v>4985.3071399999999</v>
      </c>
      <c r="L1451" s="14">
        <v>16991.289131999998</v>
      </c>
      <c r="M1451" s="13">
        <v>0.29340370240719887</v>
      </c>
      <c r="N1451" s="12">
        <v>-1.0523401260906573</v>
      </c>
      <c r="O1451" s="2">
        <f>DATE(LEFT(ALT[[#This Row],[DATEMTH]],4),RIGHT(ALT[[#This Row],[DATEMTH]],2),1)</f>
        <v>43405</v>
      </c>
      <c r="P1451" t="str">
        <f>IF(AND(ALT[[#This Row],[DATE]]&gt;=DATE(2023,6,1),ALT[[#This Row],[DATE]]&lt;=DATE(2024,5,31)),"Y","N")</f>
        <v>N</v>
      </c>
      <c r="Q1451" t="str">
        <f>LEFT(ALT[[#This Row],[DATEMTH]],4)</f>
        <v>2018</v>
      </c>
    </row>
    <row r="1452" spans="1:17" x14ac:dyDescent="0.25">
      <c r="A1452" t="s">
        <v>36</v>
      </c>
      <c r="B1452" t="s">
        <v>14</v>
      </c>
      <c r="C1452" t="s">
        <v>19</v>
      </c>
      <c r="D1452" t="s">
        <v>22</v>
      </c>
      <c r="E1452" s="14">
        <v>16991.289132000002</v>
      </c>
      <c r="F1452" s="14">
        <v>57075.908523999999</v>
      </c>
      <c r="G1452" s="13">
        <v>0.2976963410903094</v>
      </c>
      <c r="H1452" s="12">
        <v>-12048057.84</v>
      </c>
      <c r="I1452" s="12">
        <v>-3.5866627362124159</v>
      </c>
      <c r="J1452" t="s">
        <v>16</v>
      </c>
      <c r="K1452" s="14">
        <v>2.2840799999999999</v>
      </c>
      <c r="L1452" s="14">
        <v>16991.289131999998</v>
      </c>
      <c r="M1452" s="13">
        <v>1.3442652774934842E-4</v>
      </c>
      <c r="N1452" s="12">
        <v>-4.8214261783701226E-4</v>
      </c>
      <c r="O1452" s="2">
        <f>DATE(LEFT(ALT[[#This Row],[DATEMTH]],4),RIGHT(ALT[[#This Row],[DATEMTH]],2),1)</f>
        <v>43405</v>
      </c>
      <c r="P1452" t="str">
        <f>IF(AND(ALT[[#This Row],[DATE]]&gt;=DATE(2023,6,1),ALT[[#This Row],[DATE]]&lt;=DATE(2024,5,31)),"Y","N")</f>
        <v>N</v>
      </c>
      <c r="Q1452" t="str">
        <f>LEFT(ALT[[#This Row],[DATEMTH]],4)</f>
        <v>2018</v>
      </c>
    </row>
    <row r="1453" spans="1:17" x14ac:dyDescent="0.25">
      <c r="A1453" t="s">
        <v>36</v>
      </c>
      <c r="B1453" t="s">
        <v>14</v>
      </c>
      <c r="C1453" t="s">
        <v>19</v>
      </c>
      <c r="D1453" t="s">
        <v>22</v>
      </c>
      <c r="E1453" s="14">
        <v>16991.289132000002</v>
      </c>
      <c r="F1453" s="14">
        <v>57075.908523999999</v>
      </c>
      <c r="G1453" s="13">
        <v>0.2976963410903094</v>
      </c>
      <c r="H1453" s="12">
        <v>-12048057.84</v>
      </c>
      <c r="I1453" s="12">
        <v>-3.5866627362124159</v>
      </c>
      <c r="J1453" t="s">
        <v>25</v>
      </c>
      <c r="K1453" s="14">
        <v>11550.831736</v>
      </c>
      <c r="L1453" s="14">
        <v>16991.289131999998</v>
      </c>
      <c r="M1453" s="13">
        <v>0.67980902721772374</v>
      </c>
      <c r="N1453" s="12">
        <v>-2.4382457056626219</v>
      </c>
      <c r="O1453" s="2">
        <f>DATE(LEFT(ALT[[#This Row],[DATEMTH]],4),RIGHT(ALT[[#This Row],[DATEMTH]],2),1)</f>
        <v>43405</v>
      </c>
      <c r="P1453" t="str">
        <f>IF(AND(ALT[[#This Row],[DATE]]&gt;=DATE(2023,6,1),ALT[[#This Row],[DATE]]&lt;=DATE(2024,5,31)),"Y","N")</f>
        <v>N</v>
      </c>
      <c r="Q1453" t="str">
        <f>LEFT(ALT[[#This Row],[DATEMTH]],4)</f>
        <v>2018</v>
      </c>
    </row>
    <row r="1454" spans="1:17" x14ac:dyDescent="0.25">
      <c r="A1454" t="s">
        <v>36</v>
      </c>
      <c r="B1454" t="s">
        <v>14</v>
      </c>
      <c r="C1454" t="s">
        <v>20</v>
      </c>
      <c r="D1454" t="s">
        <v>22</v>
      </c>
      <c r="E1454" s="14">
        <v>18335.741787999999</v>
      </c>
      <c r="F1454" s="14">
        <v>57075.908523999999</v>
      </c>
      <c r="G1454" s="13">
        <v>0.32125186023609165</v>
      </c>
      <c r="H1454" s="12">
        <v>-12048057.84</v>
      </c>
      <c r="I1454" s="12">
        <v>-3.8704609933320282</v>
      </c>
      <c r="J1454" t="s">
        <v>16</v>
      </c>
      <c r="K1454" s="14">
        <v>5066.2246160000004</v>
      </c>
      <c r="L1454" s="14">
        <v>18335.741787999996</v>
      </c>
      <c r="M1454" s="13">
        <v>0.2763032264838961</v>
      </c>
      <c r="N1454" s="12">
        <v>-1.0694208604377049</v>
      </c>
      <c r="O1454" s="2">
        <f>DATE(LEFT(ALT[[#This Row],[DATEMTH]],4),RIGHT(ALT[[#This Row],[DATEMTH]],2),1)</f>
        <v>43405</v>
      </c>
      <c r="P1454" t="str">
        <f>IF(AND(ALT[[#This Row],[DATE]]&gt;=DATE(2023,6,1),ALT[[#This Row],[DATE]]&lt;=DATE(2024,5,31)),"Y","N")</f>
        <v>N</v>
      </c>
      <c r="Q1454" t="str">
        <f>LEFT(ALT[[#This Row],[DATEMTH]],4)</f>
        <v>2018</v>
      </c>
    </row>
    <row r="1455" spans="1:17" x14ac:dyDescent="0.25">
      <c r="A1455" t="s">
        <v>36</v>
      </c>
      <c r="B1455" t="s">
        <v>14</v>
      </c>
      <c r="C1455" t="s">
        <v>20</v>
      </c>
      <c r="D1455" t="s">
        <v>22</v>
      </c>
      <c r="E1455" s="14">
        <v>18335.741787999999</v>
      </c>
      <c r="F1455" s="14">
        <v>57075.908523999999</v>
      </c>
      <c r="G1455" s="13">
        <v>0.32125186023609165</v>
      </c>
      <c r="H1455" s="12">
        <v>-12048057.84</v>
      </c>
      <c r="I1455" s="12">
        <v>-3.8704609933320282</v>
      </c>
      <c r="J1455" t="s">
        <v>26</v>
      </c>
      <c r="K1455" s="14">
        <v>1241.2598360000002</v>
      </c>
      <c r="L1455" s="14">
        <v>18335.741787999996</v>
      </c>
      <c r="M1455" s="13">
        <v>6.7696188698095364E-2</v>
      </c>
      <c r="N1455" s="12">
        <v>-0.2620154577532226</v>
      </c>
      <c r="O1455" s="2">
        <f>DATE(LEFT(ALT[[#This Row],[DATEMTH]],4),RIGHT(ALT[[#This Row],[DATEMTH]],2),1)</f>
        <v>43405</v>
      </c>
      <c r="P1455" t="str">
        <f>IF(AND(ALT[[#This Row],[DATE]]&gt;=DATE(2023,6,1),ALT[[#This Row],[DATE]]&lt;=DATE(2024,5,31)),"Y","N")</f>
        <v>N</v>
      </c>
      <c r="Q1455" t="str">
        <f>LEFT(ALT[[#This Row],[DATEMTH]],4)</f>
        <v>2018</v>
      </c>
    </row>
    <row r="1456" spans="1:17" x14ac:dyDescent="0.25">
      <c r="A1456" t="s">
        <v>36</v>
      </c>
      <c r="B1456" t="s">
        <v>14</v>
      </c>
      <c r="C1456" t="s">
        <v>20</v>
      </c>
      <c r="D1456" t="s">
        <v>22</v>
      </c>
      <c r="E1456" s="14">
        <v>18335.741787999999</v>
      </c>
      <c r="F1456" s="14">
        <v>57075.908523999999</v>
      </c>
      <c r="G1456" s="13">
        <v>0.32125186023609165</v>
      </c>
      <c r="H1456" s="12">
        <v>-12048057.84</v>
      </c>
      <c r="I1456" s="12">
        <v>-3.8704609933320282</v>
      </c>
      <c r="J1456" t="s">
        <v>24</v>
      </c>
      <c r="K1456" s="14">
        <v>9030.5428599999959</v>
      </c>
      <c r="L1456" s="14">
        <v>18335.741787999996</v>
      </c>
      <c r="M1456" s="13">
        <v>0.4925103638790399</v>
      </c>
      <c r="N1456" s="12">
        <v>-1.9062421522055875</v>
      </c>
      <c r="O1456" s="2">
        <f>DATE(LEFT(ALT[[#This Row],[DATEMTH]],4),RIGHT(ALT[[#This Row],[DATEMTH]],2),1)</f>
        <v>43405</v>
      </c>
      <c r="P1456" t="str">
        <f>IF(AND(ALT[[#This Row],[DATE]]&gt;=DATE(2023,6,1),ALT[[#This Row],[DATE]]&lt;=DATE(2024,5,31)),"Y","N")</f>
        <v>N</v>
      </c>
      <c r="Q1456" t="str">
        <f>LEFT(ALT[[#This Row],[DATEMTH]],4)</f>
        <v>2018</v>
      </c>
    </row>
    <row r="1457" spans="1:17" x14ac:dyDescent="0.25">
      <c r="A1457" t="s">
        <v>36</v>
      </c>
      <c r="B1457" t="s">
        <v>14</v>
      </c>
      <c r="C1457" t="s">
        <v>20</v>
      </c>
      <c r="D1457" t="s">
        <v>22</v>
      </c>
      <c r="E1457" s="14">
        <v>18335.741787999999</v>
      </c>
      <c r="F1457" s="14">
        <v>57075.908523999999</v>
      </c>
      <c r="G1457" s="13">
        <v>0.32125186023609165</v>
      </c>
      <c r="H1457" s="12">
        <v>-12048057.84</v>
      </c>
      <c r="I1457" s="12">
        <v>-3.8704609933320282</v>
      </c>
      <c r="J1457" t="s">
        <v>25</v>
      </c>
      <c r="K1457" s="14">
        <v>2997.7144760000001</v>
      </c>
      <c r="L1457" s="14">
        <v>18335.741787999996</v>
      </c>
      <c r="M1457" s="13">
        <v>0.1634902209389687</v>
      </c>
      <c r="N1457" s="12">
        <v>-0.63278252293551351</v>
      </c>
      <c r="O1457" s="2">
        <f>DATE(LEFT(ALT[[#This Row],[DATEMTH]],4),RIGHT(ALT[[#This Row],[DATEMTH]],2),1)</f>
        <v>43405</v>
      </c>
      <c r="P1457" t="str">
        <f>IF(AND(ALT[[#This Row],[DATE]]&gt;=DATE(2023,6,1),ALT[[#This Row],[DATE]]&lt;=DATE(2024,5,31)),"Y","N")</f>
        <v>N</v>
      </c>
      <c r="Q1457" t="str">
        <f>LEFT(ALT[[#This Row],[DATEMTH]],4)</f>
        <v>2018</v>
      </c>
    </row>
    <row r="1458" spans="1:17" x14ac:dyDescent="0.25">
      <c r="A1458" t="s">
        <v>36</v>
      </c>
      <c r="B1458" t="s">
        <v>14</v>
      </c>
      <c r="C1458" t="s">
        <v>15</v>
      </c>
      <c r="D1458" t="s">
        <v>17</v>
      </c>
      <c r="E1458" s="14">
        <v>9085.2011799999982</v>
      </c>
      <c r="F1458" s="14">
        <v>57075.908523999999</v>
      </c>
      <c r="G1458" s="13">
        <v>0.1591775131565315</v>
      </c>
      <c r="H1458" s="12">
        <v>-26729699.590000004</v>
      </c>
      <c r="I1458" s="12">
        <v>-4.2547671081573597</v>
      </c>
      <c r="J1458" t="s">
        <v>26</v>
      </c>
      <c r="K1458" s="14">
        <v>1073.7902919999999</v>
      </c>
      <c r="L1458" s="14">
        <v>9085.20118</v>
      </c>
      <c r="M1458" s="13">
        <v>0.11819114081522188</v>
      </c>
      <c r="N1458" s="12">
        <v>-0.5028757784162009</v>
      </c>
      <c r="O1458" s="2">
        <f>DATE(LEFT(ALT[[#This Row],[DATEMTH]],4),RIGHT(ALT[[#This Row],[DATEMTH]],2),1)</f>
        <v>43405</v>
      </c>
      <c r="P1458" t="str">
        <f>IF(AND(ALT[[#This Row],[DATE]]&gt;=DATE(2023,6,1),ALT[[#This Row],[DATE]]&lt;=DATE(2024,5,31)),"Y","N")</f>
        <v>N</v>
      </c>
      <c r="Q1458" t="str">
        <f>LEFT(ALT[[#This Row],[DATEMTH]],4)</f>
        <v>2018</v>
      </c>
    </row>
    <row r="1459" spans="1:17" x14ac:dyDescent="0.25">
      <c r="A1459" t="s">
        <v>36</v>
      </c>
      <c r="B1459" t="s">
        <v>14</v>
      </c>
      <c r="C1459" t="s">
        <v>15</v>
      </c>
      <c r="D1459" t="s">
        <v>17</v>
      </c>
      <c r="E1459" s="14">
        <v>9085.2011799999982</v>
      </c>
      <c r="F1459" s="14">
        <v>57075.908523999999</v>
      </c>
      <c r="G1459" s="13">
        <v>0.1591775131565315</v>
      </c>
      <c r="H1459" s="12">
        <v>-26729699.590000004</v>
      </c>
      <c r="I1459" s="12">
        <v>-4.2547671081573597</v>
      </c>
      <c r="J1459" t="s">
        <v>25</v>
      </c>
      <c r="K1459" s="14">
        <v>1163.4080479999998</v>
      </c>
      <c r="L1459" s="14">
        <v>9085.20118</v>
      </c>
      <c r="M1459" s="13">
        <v>0.12805528737889763</v>
      </c>
      <c r="N1459" s="12">
        <v>-0.5448454247653719</v>
      </c>
      <c r="O1459" s="2">
        <f>DATE(LEFT(ALT[[#This Row],[DATEMTH]],4),RIGHT(ALT[[#This Row],[DATEMTH]],2),1)</f>
        <v>43405</v>
      </c>
      <c r="P1459" t="str">
        <f>IF(AND(ALT[[#This Row],[DATE]]&gt;=DATE(2023,6,1),ALT[[#This Row],[DATE]]&lt;=DATE(2024,5,31)),"Y","N")</f>
        <v>N</v>
      </c>
      <c r="Q1459" t="str">
        <f>LEFT(ALT[[#This Row],[DATEMTH]],4)</f>
        <v>2018</v>
      </c>
    </row>
    <row r="1460" spans="1:17" x14ac:dyDescent="0.25">
      <c r="A1460" t="s">
        <v>36</v>
      </c>
      <c r="B1460" t="s">
        <v>14</v>
      </c>
      <c r="C1460" t="s">
        <v>15</v>
      </c>
      <c r="D1460" t="s">
        <v>17</v>
      </c>
      <c r="E1460" s="14">
        <v>9085.2011799999982</v>
      </c>
      <c r="F1460" s="14">
        <v>57075.908523999999</v>
      </c>
      <c r="G1460" s="13">
        <v>0.1591775131565315</v>
      </c>
      <c r="H1460" s="12">
        <v>-26729699.590000004</v>
      </c>
      <c r="I1460" s="12">
        <v>-4.2547671081573597</v>
      </c>
      <c r="J1460" t="s">
        <v>24</v>
      </c>
      <c r="K1460" s="14">
        <v>3881.5544159999999</v>
      </c>
      <c r="L1460" s="14">
        <v>9085.20118</v>
      </c>
      <c r="M1460" s="13">
        <v>0.42723923654489726</v>
      </c>
      <c r="N1460" s="12">
        <v>-1.8178034509654906</v>
      </c>
      <c r="O1460" s="2">
        <f>DATE(LEFT(ALT[[#This Row],[DATEMTH]],4),RIGHT(ALT[[#This Row],[DATEMTH]],2),1)</f>
        <v>43405</v>
      </c>
      <c r="P1460" t="str">
        <f>IF(AND(ALT[[#This Row],[DATE]]&gt;=DATE(2023,6,1),ALT[[#This Row],[DATE]]&lt;=DATE(2024,5,31)),"Y","N")</f>
        <v>N</v>
      </c>
      <c r="Q1460" t="str">
        <f>LEFT(ALT[[#This Row],[DATEMTH]],4)</f>
        <v>2018</v>
      </c>
    </row>
    <row r="1461" spans="1:17" x14ac:dyDescent="0.25">
      <c r="A1461" t="s">
        <v>36</v>
      </c>
      <c r="B1461" t="s">
        <v>14</v>
      </c>
      <c r="C1461" t="s">
        <v>15</v>
      </c>
      <c r="D1461" t="s">
        <v>17</v>
      </c>
      <c r="E1461" s="14">
        <v>9085.2011799999982</v>
      </c>
      <c r="F1461" s="14">
        <v>57075.908523999999</v>
      </c>
      <c r="G1461" s="13">
        <v>0.1591775131565315</v>
      </c>
      <c r="H1461" s="12">
        <v>-26729699.590000004</v>
      </c>
      <c r="I1461" s="12">
        <v>-4.2547671081573597</v>
      </c>
      <c r="J1461" t="s">
        <v>16</v>
      </c>
      <c r="K1461" s="14">
        <v>2966.4484239999992</v>
      </c>
      <c r="L1461" s="14">
        <v>9085.20118</v>
      </c>
      <c r="M1461" s="13">
        <v>0.32651433526098311</v>
      </c>
      <c r="N1461" s="12">
        <v>-1.3892424540102957</v>
      </c>
      <c r="O1461" s="2">
        <f>DATE(LEFT(ALT[[#This Row],[DATEMTH]],4),RIGHT(ALT[[#This Row],[DATEMTH]],2),1)</f>
        <v>43405</v>
      </c>
      <c r="P1461" t="str">
        <f>IF(AND(ALT[[#This Row],[DATE]]&gt;=DATE(2023,6,1),ALT[[#This Row],[DATE]]&lt;=DATE(2024,5,31)),"Y","N")</f>
        <v>N</v>
      </c>
      <c r="Q1461" t="str">
        <f>LEFT(ALT[[#This Row],[DATEMTH]],4)</f>
        <v>2018</v>
      </c>
    </row>
    <row r="1462" spans="1:17" x14ac:dyDescent="0.25">
      <c r="A1462" t="s">
        <v>36</v>
      </c>
      <c r="B1462" t="s">
        <v>14</v>
      </c>
      <c r="C1462" t="s">
        <v>18</v>
      </c>
      <c r="D1462" t="s">
        <v>17</v>
      </c>
      <c r="E1462" s="14">
        <v>12663.676423999999</v>
      </c>
      <c r="F1462" s="14">
        <v>57075.908523999999</v>
      </c>
      <c r="G1462" s="13">
        <v>0.22187428551706748</v>
      </c>
      <c r="H1462" s="12">
        <v>-26729699.590000004</v>
      </c>
      <c r="I1462" s="12">
        <v>-5.930632998617102</v>
      </c>
      <c r="J1462" t="s">
        <v>16</v>
      </c>
      <c r="K1462" s="14">
        <v>4968.2133880000001</v>
      </c>
      <c r="L1462" s="14">
        <v>12663.676424000001</v>
      </c>
      <c r="M1462" s="13">
        <v>0.39231998841855437</v>
      </c>
      <c r="N1462" s="12">
        <v>-2.3267058693321578</v>
      </c>
      <c r="O1462" s="2">
        <f>DATE(LEFT(ALT[[#This Row],[DATEMTH]],4),RIGHT(ALT[[#This Row],[DATEMTH]],2),1)</f>
        <v>43405</v>
      </c>
      <c r="P1462" t="str">
        <f>IF(AND(ALT[[#This Row],[DATE]]&gt;=DATE(2023,6,1),ALT[[#This Row],[DATE]]&lt;=DATE(2024,5,31)),"Y","N")</f>
        <v>N</v>
      </c>
      <c r="Q1462" t="str">
        <f>LEFT(ALT[[#This Row],[DATEMTH]],4)</f>
        <v>2018</v>
      </c>
    </row>
    <row r="1463" spans="1:17" x14ac:dyDescent="0.25">
      <c r="A1463" t="s">
        <v>36</v>
      </c>
      <c r="B1463" t="s">
        <v>14</v>
      </c>
      <c r="C1463" t="s">
        <v>18</v>
      </c>
      <c r="D1463" t="s">
        <v>17</v>
      </c>
      <c r="E1463" s="14">
        <v>12663.676423999999</v>
      </c>
      <c r="F1463" s="14">
        <v>57075.908523999999</v>
      </c>
      <c r="G1463" s="13">
        <v>0.22187428551706748</v>
      </c>
      <c r="H1463" s="12">
        <v>-26729699.590000004</v>
      </c>
      <c r="I1463" s="12">
        <v>-5.930632998617102</v>
      </c>
      <c r="J1463" t="s">
        <v>24</v>
      </c>
      <c r="K1463" s="14">
        <v>4196.6219240000009</v>
      </c>
      <c r="L1463" s="14">
        <v>12663.676424000001</v>
      </c>
      <c r="M1463" s="13">
        <v>0.33139048910367203</v>
      </c>
      <c r="N1463" s="12">
        <v>-1.9653553701060984</v>
      </c>
      <c r="O1463" s="2">
        <f>DATE(LEFT(ALT[[#This Row],[DATEMTH]],4),RIGHT(ALT[[#This Row],[DATEMTH]],2),1)</f>
        <v>43405</v>
      </c>
      <c r="P1463" t="str">
        <f>IF(AND(ALT[[#This Row],[DATE]]&gt;=DATE(2023,6,1),ALT[[#This Row],[DATE]]&lt;=DATE(2024,5,31)),"Y","N")</f>
        <v>N</v>
      </c>
      <c r="Q1463" t="str">
        <f>LEFT(ALT[[#This Row],[DATEMTH]],4)</f>
        <v>2018</v>
      </c>
    </row>
    <row r="1464" spans="1:17" x14ac:dyDescent="0.25">
      <c r="A1464" t="s">
        <v>36</v>
      </c>
      <c r="B1464" t="s">
        <v>14</v>
      </c>
      <c r="C1464" t="s">
        <v>18</v>
      </c>
      <c r="D1464" t="s">
        <v>17</v>
      </c>
      <c r="E1464" s="14">
        <v>12663.676423999999</v>
      </c>
      <c r="F1464" s="14">
        <v>57075.908523999999</v>
      </c>
      <c r="G1464" s="13">
        <v>0.22187428551706748</v>
      </c>
      <c r="H1464" s="12">
        <v>-26729699.590000004</v>
      </c>
      <c r="I1464" s="12">
        <v>-5.930632998617102</v>
      </c>
      <c r="J1464" t="s">
        <v>26</v>
      </c>
      <c r="K1464" s="14">
        <v>2418.1837559999999</v>
      </c>
      <c r="L1464" s="14">
        <v>12663.676424000001</v>
      </c>
      <c r="M1464" s="13">
        <v>0.19095432282343347</v>
      </c>
      <c r="N1464" s="12">
        <v>-1.1324800081652373</v>
      </c>
      <c r="O1464" s="2">
        <f>DATE(LEFT(ALT[[#This Row],[DATEMTH]],4),RIGHT(ALT[[#This Row],[DATEMTH]],2),1)</f>
        <v>43405</v>
      </c>
      <c r="P1464" t="str">
        <f>IF(AND(ALT[[#This Row],[DATE]]&gt;=DATE(2023,6,1),ALT[[#This Row],[DATE]]&lt;=DATE(2024,5,31)),"Y","N")</f>
        <v>N</v>
      </c>
      <c r="Q1464" t="str">
        <f>LEFT(ALT[[#This Row],[DATEMTH]],4)</f>
        <v>2018</v>
      </c>
    </row>
    <row r="1465" spans="1:17" x14ac:dyDescent="0.25">
      <c r="A1465" t="s">
        <v>36</v>
      </c>
      <c r="B1465" t="s">
        <v>14</v>
      </c>
      <c r="C1465" t="s">
        <v>18</v>
      </c>
      <c r="D1465" t="s">
        <v>17</v>
      </c>
      <c r="E1465" s="14">
        <v>12663.676423999999</v>
      </c>
      <c r="F1465" s="14">
        <v>57075.908523999999</v>
      </c>
      <c r="G1465" s="13">
        <v>0.22187428551706748</v>
      </c>
      <c r="H1465" s="12">
        <v>-26729699.590000004</v>
      </c>
      <c r="I1465" s="12">
        <v>-5.930632998617102</v>
      </c>
      <c r="J1465" t="s">
        <v>25</v>
      </c>
      <c r="K1465" s="14">
        <v>1080.6573559999999</v>
      </c>
      <c r="L1465" s="14">
        <v>12663.676424000001</v>
      </c>
      <c r="M1465" s="13">
        <v>8.533519965434011E-2</v>
      </c>
      <c r="N1465" s="12">
        <v>-0.50609175101360815</v>
      </c>
      <c r="O1465" s="2">
        <f>DATE(LEFT(ALT[[#This Row],[DATEMTH]],4),RIGHT(ALT[[#This Row],[DATEMTH]],2),1)</f>
        <v>43405</v>
      </c>
      <c r="P1465" t="str">
        <f>IF(AND(ALT[[#This Row],[DATE]]&gt;=DATE(2023,6,1),ALT[[#This Row],[DATE]]&lt;=DATE(2024,5,31)),"Y","N")</f>
        <v>N</v>
      </c>
      <c r="Q1465" t="str">
        <f>LEFT(ALT[[#This Row],[DATEMTH]],4)</f>
        <v>2018</v>
      </c>
    </row>
    <row r="1466" spans="1:17" x14ac:dyDescent="0.25">
      <c r="A1466" t="s">
        <v>36</v>
      </c>
      <c r="B1466" t="s">
        <v>14</v>
      </c>
      <c r="C1466" t="s">
        <v>19</v>
      </c>
      <c r="D1466" t="s">
        <v>17</v>
      </c>
      <c r="E1466" s="14">
        <v>16991.289132000002</v>
      </c>
      <c r="F1466" s="14">
        <v>57075.908523999999</v>
      </c>
      <c r="G1466" s="13">
        <v>0.2976963410903094</v>
      </c>
      <c r="H1466" s="12">
        <v>-26729699.590000004</v>
      </c>
      <c r="I1466" s="12">
        <v>-7.957333766386145</v>
      </c>
      <c r="J1466" t="s">
        <v>16</v>
      </c>
      <c r="K1466" s="14">
        <v>2.2840799999999999</v>
      </c>
      <c r="L1466" s="14">
        <v>16991.289131999998</v>
      </c>
      <c r="M1466" s="13">
        <v>1.3442652774934842E-4</v>
      </c>
      <c r="N1466" s="12">
        <v>-1.0696767483579343E-3</v>
      </c>
      <c r="O1466" s="2">
        <f>DATE(LEFT(ALT[[#This Row],[DATEMTH]],4),RIGHT(ALT[[#This Row],[DATEMTH]],2),1)</f>
        <v>43405</v>
      </c>
      <c r="P1466" t="str">
        <f>IF(AND(ALT[[#This Row],[DATE]]&gt;=DATE(2023,6,1),ALT[[#This Row],[DATE]]&lt;=DATE(2024,5,31)),"Y","N")</f>
        <v>N</v>
      </c>
      <c r="Q1466" t="str">
        <f>LEFT(ALT[[#This Row],[DATEMTH]],4)</f>
        <v>2018</v>
      </c>
    </row>
    <row r="1467" spans="1:17" x14ac:dyDescent="0.25">
      <c r="A1467" t="s">
        <v>36</v>
      </c>
      <c r="B1467" t="s">
        <v>14</v>
      </c>
      <c r="C1467" t="s">
        <v>19</v>
      </c>
      <c r="D1467" t="s">
        <v>17</v>
      </c>
      <c r="E1467" s="14">
        <v>16991.289132000002</v>
      </c>
      <c r="F1467" s="14">
        <v>57075.908523999999</v>
      </c>
      <c r="G1467" s="13">
        <v>0.2976963410903094</v>
      </c>
      <c r="H1467" s="12">
        <v>-26729699.590000004</v>
      </c>
      <c r="I1467" s="12">
        <v>-7.957333766386145</v>
      </c>
      <c r="J1467" t="s">
        <v>26</v>
      </c>
      <c r="K1467" s="14">
        <v>452.866176</v>
      </c>
      <c r="L1467" s="14">
        <v>16991.289131999998</v>
      </c>
      <c r="M1467" s="13">
        <v>2.6652843847328161E-2</v>
      </c>
      <c r="N1467" s="12">
        <v>-0.21208557431656158</v>
      </c>
      <c r="O1467" s="2">
        <f>DATE(LEFT(ALT[[#This Row],[DATEMTH]],4),RIGHT(ALT[[#This Row],[DATEMTH]],2),1)</f>
        <v>43405</v>
      </c>
      <c r="P1467" t="str">
        <f>IF(AND(ALT[[#This Row],[DATE]]&gt;=DATE(2023,6,1),ALT[[#This Row],[DATE]]&lt;=DATE(2024,5,31)),"Y","N")</f>
        <v>N</v>
      </c>
      <c r="Q1467" t="str">
        <f>LEFT(ALT[[#This Row],[DATEMTH]],4)</f>
        <v>2018</v>
      </c>
    </row>
    <row r="1468" spans="1:17" x14ac:dyDescent="0.25">
      <c r="A1468" t="s">
        <v>36</v>
      </c>
      <c r="B1468" t="s">
        <v>14</v>
      </c>
      <c r="C1468" t="s">
        <v>19</v>
      </c>
      <c r="D1468" t="s">
        <v>17</v>
      </c>
      <c r="E1468" s="14">
        <v>16991.289132000002</v>
      </c>
      <c r="F1468" s="14">
        <v>57075.908523999999</v>
      </c>
      <c r="G1468" s="13">
        <v>0.2976963410903094</v>
      </c>
      <c r="H1468" s="12">
        <v>-26729699.590000004</v>
      </c>
      <c r="I1468" s="12">
        <v>-7.957333766386145</v>
      </c>
      <c r="J1468" t="s">
        <v>25</v>
      </c>
      <c r="K1468" s="14">
        <v>11550.831736</v>
      </c>
      <c r="L1468" s="14">
        <v>16991.289131999998</v>
      </c>
      <c r="M1468" s="13">
        <v>0.67980902721772374</v>
      </c>
      <c r="N1468" s="12">
        <v>-5.4094673269737106</v>
      </c>
      <c r="O1468" s="2">
        <f>DATE(LEFT(ALT[[#This Row],[DATEMTH]],4),RIGHT(ALT[[#This Row],[DATEMTH]],2),1)</f>
        <v>43405</v>
      </c>
      <c r="P1468" t="str">
        <f>IF(AND(ALT[[#This Row],[DATE]]&gt;=DATE(2023,6,1),ALT[[#This Row],[DATE]]&lt;=DATE(2024,5,31)),"Y","N")</f>
        <v>N</v>
      </c>
      <c r="Q1468" t="str">
        <f>LEFT(ALT[[#This Row],[DATEMTH]],4)</f>
        <v>2018</v>
      </c>
    </row>
    <row r="1469" spans="1:17" x14ac:dyDescent="0.25">
      <c r="A1469" t="s">
        <v>36</v>
      </c>
      <c r="B1469" t="s">
        <v>14</v>
      </c>
      <c r="C1469" t="s">
        <v>19</v>
      </c>
      <c r="D1469" t="s">
        <v>17</v>
      </c>
      <c r="E1469" s="14">
        <v>16991.289132000002</v>
      </c>
      <c r="F1469" s="14">
        <v>57075.908523999999</v>
      </c>
      <c r="G1469" s="13">
        <v>0.2976963410903094</v>
      </c>
      <c r="H1469" s="12">
        <v>-26729699.590000004</v>
      </c>
      <c r="I1469" s="12">
        <v>-7.957333766386145</v>
      </c>
      <c r="J1469" t="s">
        <v>24</v>
      </c>
      <c r="K1469" s="14">
        <v>4985.3071399999999</v>
      </c>
      <c r="L1469" s="14">
        <v>16991.289131999998</v>
      </c>
      <c r="M1469" s="13">
        <v>0.29340370240719887</v>
      </c>
      <c r="N1469" s="12">
        <v>-2.3347111883475153</v>
      </c>
      <c r="O1469" s="2">
        <f>DATE(LEFT(ALT[[#This Row],[DATEMTH]],4),RIGHT(ALT[[#This Row],[DATEMTH]],2),1)</f>
        <v>43405</v>
      </c>
      <c r="P1469" t="str">
        <f>IF(AND(ALT[[#This Row],[DATE]]&gt;=DATE(2023,6,1),ALT[[#This Row],[DATE]]&lt;=DATE(2024,5,31)),"Y","N")</f>
        <v>N</v>
      </c>
      <c r="Q1469" t="str">
        <f>LEFT(ALT[[#This Row],[DATEMTH]],4)</f>
        <v>2018</v>
      </c>
    </row>
    <row r="1470" spans="1:17" x14ac:dyDescent="0.25">
      <c r="A1470" t="s">
        <v>36</v>
      </c>
      <c r="B1470" t="s">
        <v>14</v>
      </c>
      <c r="C1470" t="s">
        <v>20</v>
      </c>
      <c r="D1470" t="s">
        <v>17</v>
      </c>
      <c r="E1470" s="14">
        <v>18335.741787999999</v>
      </c>
      <c r="F1470" s="14">
        <v>57075.908523999999</v>
      </c>
      <c r="G1470" s="13">
        <v>0.32125186023609165</v>
      </c>
      <c r="H1470" s="12">
        <v>-26729699.590000004</v>
      </c>
      <c r="I1470" s="12">
        <v>-8.5869657168393978</v>
      </c>
      <c r="J1470" t="s">
        <v>16</v>
      </c>
      <c r="K1470" s="14">
        <v>5066.2246160000004</v>
      </c>
      <c r="L1470" s="14">
        <v>18335.741787999996</v>
      </c>
      <c r="M1470" s="13">
        <v>0.2763032264838961</v>
      </c>
      <c r="N1470" s="12">
        <v>-2.3726063332693275</v>
      </c>
      <c r="O1470" s="2">
        <f>DATE(LEFT(ALT[[#This Row],[DATEMTH]],4),RIGHT(ALT[[#This Row],[DATEMTH]],2),1)</f>
        <v>43405</v>
      </c>
      <c r="P1470" t="str">
        <f>IF(AND(ALT[[#This Row],[DATE]]&gt;=DATE(2023,6,1),ALT[[#This Row],[DATE]]&lt;=DATE(2024,5,31)),"Y","N")</f>
        <v>N</v>
      </c>
      <c r="Q1470" t="str">
        <f>LEFT(ALT[[#This Row],[DATEMTH]],4)</f>
        <v>2018</v>
      </c>
    </row>
    <row r="1471" spans="1:17" x14ac:dyDescent="0.25">
      <c r="A1471" t="s">
        <v>36</v>
      </c>
      <c r="B1471" t="s">
        <v>14</v>
      </c>
      <c r="C1471" t="s">
        <v>20</v>
      </c>
      <c r="D1471" t="s">
        <v>17</v>
      </c>
      <c r="E1471" s="14">
        <v>18335.741787999999</v>
      </c>
      <c r="F1471" s="14">
        <v>57075.908523999999</v>
      </c>
      <c r="G1471" s="13">
        <v>0.32125186023609165</v>
      </c>
      <c r="H1471" s="12">
        <v>-26729699.590000004</v>
      </c>
      <c r="I1471" s="12">
        <v>-8.5869657168393978</v>
      </c>
      <c r="J1471" t="s">
        <v>25</v>
      </c>
      <c r="K1471" s="14">
        <v>2997.7144760000001</v>
      </c>
      <c r="L1471" s="14">
        <v>18335.741787999996</v>
      </c>
      <c r="M1471" s="13">
        <v>0.1634902209389687</v>
      </c>
      <c r="N1471" s="12">
        <v>-1.4038849222414229</v>
      </c>
      <c r="O1471" s="2">
        <f>DATE(LEFT(ALT[[#This Row],[DATEMTH]],4),RIGHT(ALT[[#This Row],[DATEMTH]],2),1)</f>
        <v>43405</v>
      </c>
      <c r="P1471" t="str">
        <f>IF(AND(ALT[[#This Row],[DATE]]&gt;=DATE(2023,6,1),ALT[[#This Row],[DATE]]&lt;=DATE(2024,5,31)),"Y","N")</f>
        <v>N</v>
      </c>
      <c r="Q1471" t="str">
        <f>LEFT(ALT[[#This Row],[DATEMTH]],4)</f>
        <v>2018</v>
      </c>
    </row>
    <row r="1472" spans="1:17" x14ac:dyDescent="0.25">
      <c r="A1472" t="s">
        <v>36</v>
      </c>
      <c r="B1472" t="s">
        <v>14</v>
      </c>
      <c r="C1472" t="s">
        <v>20</v>
      </c>
      <c r="D1472" t="s">
        <v>17</v>
      </c>
      <c r="E1472" s="14">
        <v>18335.741787999999</v>
      </c>
      <c r="F1472" s="14">
        <v>57075.908523999999</v>
      </c>
      <c r="G1472" s="13">
        <v>0.32125186023609165</v>
      </c>
      <c r="H1472" s="12">
        <v>-26729699.590000004</v>
      </c>
      <c r="I1472" s="12">
        <v>-8.5869657168393978</v>
      </c>
      <c r="J1472" t="s">
        <v>26</v>
      </c>
      <c r="K1472" s="14">
        <v>1241.2598360000002</v>
      </c>
      <c r="L1472" s="14">
        <v>18335.741787999996</v>
      </c>
      <c r="M1472" s="13">
        <v>6.7696188698095364E-2</v>
      </c>
      <c r="N1472" s="12">
        <v>-0.58130485151123557</v>
      </c>
      <c r="O1472" s="2">
        <f>DATE(LEFT(ALT[[#This Row],[DATEMTH]],4),RIGHT(ALT[[#This Row],[DATEMTH]],2),1)</f>
        <v>43405</v>
      </c>
      <c r="P1472" t="str">
        <f>IF(AND(ALT[[#This Row],[DATE]]&gt;=DATE(2023,6,1),ALT[[#This Row],[DATE]]&lt;=DATE(2024,5,31)),"Y","N")</f>
        <v>N</v>
      </c>
      <c r="Q1472" t="str">
        <f>LEFT(ALT[[#This Row],[DATEMTH]],4)</f>
        <v>2018</v>
      </c>
    </row>
    <row r="1473" spans="1:17" x14ac:dyDescent="0.25">
      <c r="A1473" t="s">
        <v>36</v>
      </c>
      <c r="B1473" t="s">
        <v>14</v>
      </c>
      <c r="C1473" t="s">
        <v>20</v>
      </c>
      <c r="D1473" t="s">
        <v>17</v>
      </c>
      <c r="E1473" s="14">
        <v>18335.741787999999</v>
      </c>
      <c r="F1473" s="14">
        <v>57075.908523999999</v>
      </c>
      <c r="G1473" s="13">
        <v>0.32125186023609165</v>
      </c>
      <c r="H1473" s="12">
        <v>-26729699.590000004</v>
      </c>
      <c r="I1473" s="12">
        <v>-8.5869657168393978</v>
      </c>
      <c r="J1473" t="s">
        <v>24</v>
      </c>
      <c r="K1473" s="14">
        <v>9030.5428599999959</v>
      </c>
      <c r="L1473" s="14">
        <v>18335.741787999996</v>
      </c>
      <c r="M1473" s="13">
        <v>0.4925103638790399</v>
      </c>
      <c r="N1473" s="12">
        <v>-4.2291696098174123</v>
      </c>
      <c r="O1473" s="2">
        <f>DATE(LEFT(ALT[[#This Row],[DATEMTH]],4),RIGHT(ALT[[#This Row],[DATEMTH]],2),1)</f>
        <v>43405</v>
      </c>
      <c r="P1473" t="str">
        <f>IF(AND(ALT[[#This Row],[DATE]]&gt;=DATE(2023,6,1),ALT[[#This Row],[DATE]]&lt;=DATE(2024,5,31)),"Y","N")</f>
        <v>N</v>
      </c>
      <c r="Q1473" t="str">
        <f>LEFT(ALT[[#This Row],[DATEMTH]],4)</f>
        <v>2018</v>
      </c>
    </row>
    <row r="1474" spans="1:17" x14ac:dyDescent="0.25">
      <c r="A1474" t="s">
        <v>36</v>
      </c>
      <c r="B1474" t="s">
        <v>14</v>
      </c>
      <c r="C1474" t="s">
        <v>15</v>
      </c>
      <c r="D1474" t="s">
        <v>23</v>
      </c>
      <c r="E1474" s="14">
        <v>9085.2011799999982</v>
      </c>
      <c r="F1474" s="14">
        <v>57075.908523999999</v>
      </c>
      <c r="G1474" s="13">
        <v>0.1591775131565315</v>
      </c>
      <c r="H1474" s="12">
        <v>0</v>
      </c>
      <c r="I1474" s="12">
        <v>0</v>
      </c>
      <c r="J1474" t="s">
        <v>25</v>
      </c>
      <c r="K1474" s="14">
        <v>1163.4080479999998</v>
      </c>
      <c r="L1474" s="14">
        <v>9085.20118</v>
      </c>
      <c r="M1474" s="13">
        <v>0.12805528737889763</v>
      </c>
      <c r="N1474" s="12">
        <v>0</v>
      </c>
      <c r="O1474" s="2">
        <f>DATE(LEFT(ALT[[#This Row],[DATEMTH]],4),RIGHT(ALT[[#This Row],[DATEMTH]],2),1)</f>
        <v>43405</v>
      </c>
      <c r="P1474" t="str">
        <f>IF(AND(ALT[[#This Row],[DATE]]&gt;=DATE(2023,6,1),ALT[[#This Row],[DATE]]&lt;=DATE(2024,5,31)),"Y","N")</f>
        <v>N</v>
      </c>
      <c r="Q1474" t="str">
        <f>LEFT(ALT[[#This Row],[DATEMTH]],4)</f>
        <v>2018</v>
      </c>
    </row>
    <row r="1475" spans="1:17" x14ac:dyDescent="0.25">
      <c r="A1475" t="s">
        <v>36</v>
      </c>
      <c r="B1475" t="s">
        <v>14</v>
      </c>
      <c r="C1475" t="s">
        <v>15</v>
      </c>
      <c r="D1475" t="s">
        <v>23</v>
      </c>
      <c r="E1475" s="14">
        <v>9085.2011799999982</v>
      </c>
      <c r="F1475" s="14">
        <v>57075.908523999999</v>
      </c>
      <c r="G1475" s="13">
        <v>0.1591775131565315</v>
      </c>
      <c r="H1475" s="12">
        <v>0</v>
      </c>
      <c r="I1475" s="12">
        <v>0</v>
      </c>
      <c r="J1475" t="s">
        <v>16</v>
      </c>
      <c r="K1475" s="14">
        <v>2966.4484239999992</v>
      </c>
      <c r="L1475" s="14">
        <v>9085.20118</v>
      </c>
      <c r="M1475" s="13">
        <v>0.32651433526098311</v>
      </c>
      <c r="N1475" s="12">
        <v>0</v>
      </c>
      <c r="O1475" s="2">
        <f>DATE(LEFT(ALT[[#This Row],[DATEMTH]],4),RIGHT(ALT[[#This Row],[DATEMTH]],2),1)</f>
        <v>43405</v>
      </c>
      <c r="P1475" t="str">
        <f>IF(AND(ALT[[#This Row],[DATE]]&gt;=DATE(2023,6,1),ALT[[#This Row],[DATE]]&lt;=DATE(2024,5,31)),"Y","N")</f>
        <v>N</v>
      </c>
      <c r="Q1475" t="str">
        <f>LEFT(ALT[[#This Row],[DATEMTH]],4)</f>
        <v>2018</v>
      </c>
    </row>
    <row r="1476" spans="1:17" x14ac:dyDescent="0.25">
      <c r="A1476" t="s">
        <v>36</v>
      </c>
      <c r="B1476" t="s">
        <v>14</v>
      </c>
      <c r="C1476" t="s">
        <v>15</v>
      </c>
      <c r="D1476" t="s">
        <v>23</v>
      </c>
      <c r="E1476" s="14">
        <v>9085.2011799999982</v>
      </c>
      <c r="F1476" s="14">
        <v>57075.908523999999</v>
      </c>
      <c r="G1476" s="13">
        <v>0.1591775131565315</v>
      </c>
      <c r="H1476" s="12">
        <v>0</v>
      </c>
      <c r="I1476" s="12">
        <v>0</v>
      </c>
      <c r="J1476" t="s">
        <v>26</v>
      </c>
      <c r="K1476" s="14">
        <v>1073.7902919999999</v>
      </c>
      <c r="L1476" s="14">
        <v>9085.20118</v>
      </c>
      <c r="M1476" s="13">
        <v>0.11819114081522188</v>
      </c>
      <c r="N1476" s="12">
        <v>0</v>
      </c>
      <c r="O1476" s="2">
        <f>DATE(LEFT(ALT[[#This Row],[DATEMTH]],4),RIGHT(ALT[[#This Row],[DATEMTH]],2),1)</f>
        <v>43405</v>
      </c>
      <c r="P1476" t="str">
        <f>IF(AND(ALT[[#This Row],[DATE]]&gt;=DATE(2023,6,1),ALT[[#This Row],[DATE]]&lt;=DATE(2024,5,31)),"Y","N")</f>
        <v>N</v>
      </c>
      <c r="Q1476" t="str">
        <f>LEFT(ALT[[#This Row],[DATEMTH]],4)</f>
        <v>2018</v>
      </c>
    </row>
    <row r="1477" spans="1:17" x14ac:dyDescent="0.25">
      <c r="A1477" t="s">
        <v>36</v>
      </c>
      <c r="B1477" t="s">
        <v>14</v>
      </c>
      <c r="C1477" t="s">
        <v>15</v>
      </c>
      <c r="D1477" t="s">
        <v>23</v>
      </c>
      <c r="E1477" s="14">
        <v>9085.2011799999982</v>
      </c>
      <c r="F1477" s="14">
        <v>57075.908523999999</v>
      </c>
      <c r="G1477" s="13">
        <v>0.1591775131565315</v>
      </c>
      <c r="H1477" s="12">
        <v>0</v>
      </c>
      <c r="I1477" s="12">
        <v>0</v>
      </c>
      <c r="J1477" t="s">
        <v>24</v>
      </c>
      <c r="K1477" s="14">
        <v>3881.5544159999999</v>
      </c>
      <c r="L1477" s="14">
        <v>9085.20118</v>
      </c>
      <c r="M1477" s="13">
        <v>0.42723923654489726</v>
      </c>
      <c r="N1477" s="12">
        <v>0</v>
      </c>
      <c r="O1477" s="2">
        <f>DATE(LEFT(ALT[[#This Row],[DATEMTH]],4),RIGHT(ALT[[#This Row],[DATEMTH]],2),1)</f>
        <v>43405</v>
      </c>
      <c r="P1477" t="str">
        <f>IF(AND(ALT[[#This Row],[DATE]]&gt;=DATE(2023,6,1),ALT[[#This Row],[DATE]]&lt;=DATE(2024,5,31)),"Y","N")</f>
        <v>N</v>
      </c>
      <c r="Q1477" t="str">
        <f>LEFT(ALT[[#This Row],[DATEMTH]],4)</f>
        <v>2018</v>
      </c>
    </row>
    <row r="1478" spans="1:17" x14ac:dyDescent="0.25">
      <c r="A1478" t="s">
        <v>36</v>
      </c>
      <c r="B1478" t="s">
        <v>14</v>
      </c>
      <c r="C1478" t="s">
        <v>18</v>
      </c>
      <c r="D1478" t="s">
        <v>23</v>
      </c>
      <c r="E1478" s="14">
        <v>12663.676423999999</v>
      </c>
      <c r="F1478" s="14">
        <v>57075.908523999999</v>
      </c>
      <c r="G1478" s="13">
        <v>0.22187428551706748</v>
      </c>
      <c r="H1478" s="12">
        <v>0</v>
      </c>
      <c r="I1478" s="12">
        <v>0</v>
      </c>
      <c r="J1478" t="s">
        <v>16</v>
      </c>
      <c r="K1478" s="14">
        <v>4968.2133880000001</v>
      </c>
      <c r="L1478" s="14">
        <v>12663.676424000001</v>
      </c>
      <c r="M1478" s="13">
        <v>0.39231998841855437</v>
      </c>
      <c r="N1478" s="12">
        <v>0</v>
      </c>
      <c r="O1478" s="2">
        <f>DATE(LEFT(ALT[[#This Row],[DATEMTH]],4),RIGHT(ALT[[#This Row],[DATEMTH]],2),1)</f>
        <v>43405</v>
      </c>
      <c r="P1478" t="str">
        <f>IF(AND(ALT[[#This Row],[DATE]]&gt;=DATE(2023,6,1),ALT[[#This Row],[DATE]]&lt;=DATE(2024,5,31)),"Y","N")</f>
        <v>N</v>
      </c>
      <c r="Q1478" t="str">
        <f>LEFT(ALT[[#This Row],[DATEMTH]],4)</f>
        <v>2018</v>
      </c>
    </row>
    <row r="1479" spans="1:17" x14ac:dyDescent="0.25">
      <c r="A1479" t="s">
        <v>36</v>
      </c>
      <c r="B1479" t="s">
        <v>14</v>
      </c>
      <c r="C1479" t="s">
        <v>18</v>
      </c>
      <c r="D1479" t="s">
        <v>23</v>
      </c>
      <c r="E1479" s="14">
        <v>12663.676423999999</v>
      </c>
      <c r="F1479" s="14">
        <v>57075.908523999999</v>
      </c>
      <c r="G1479" s="13">
        <v>0.22187428551706748</v>
      </c>
      <c r="H1479" s="12">
        <v>0</v>
      </c>
      <c r="I1479" s="12">
        <v>0</v>
      </c>
      <c r="J1479" t="s">
        <v>26</v>
      </c>
      <c r="K1479" s="14">
        <v>2418.1837559999999</v>
      </c>
      <c r="L1479" s="14">
        <v>12663.676424000001</v>
      </c>
      <c r="M1479" s="13">
        <v>0.19095432282343347</v>
      </c>
      <c r="N1479" s="12">
        <v>0</v>
      </c>
      <c r="O1479" s="2">
        <f>DATE(LEFT(ALT[[#This Row],[DATEMTH]],4),RIGHT(ALT[[#This Row],[DATEMTH]],2),1)</f>
        <v>43405</v>
      </c>
      <c r="P1479" t="str">
        <f>IF(AND(ALT[[#This Row],[DATE]]&gt;=DATE(2023,6,1),ALT[[#This Row],[DATE]]&lt;=DATE(2024,5,31)),"Y","N")</f>
        <v>N</v>
      </c>
      <c r="Q1479" t="str">
        <f>LEFT(ALT[[#This Row],[DATEMTH]],4)</f>
        <v>2018</v>
      </c>
    </row>
    <row r="1480" spans="1:17" x14ac:dyDescent="0.25">
      <c r="A1480" t="s">
        <v>36</v>
      </c>
      <c r="B1480" t="s">
        <v>14</v>
      </c>
      <c r="C1480" t="s">
        <v>18</v>
      </c>
      <c r="D1480" t="s">
        <v>23</v>
      </c>
      <c r="E1480" s="14">
        <v>12663.676423999999</v>
      </c>
      <c r="F1480" s="14">
        <v>57075.908523999999</v>
      </c>
      <c r="G1480" s="13">
        <v>0.22187428551706748</v>
      </c>
      <c r="H1480" s="12">
        <v>0</v>
      </c>
      <c r="I1480" s="12">
        <v>0</v>
      </c>
      <c r="J1480" t="s">
        <v>25</v>
      </c>
      <c r="K1480" s="14">
        <v>1080.6573559999999</v>
      </c>
      <c r="L1480" s="14">
        <v>12663.676424000001</v>
      </c>
      <c r="M1480" s="13">
        <v>8.533519965434011E-2</v>
      </c>
      <c r="N1480" s="12">
        <v>0</v>
      </c>
      <c r="O1480" s="2">
        <f>DATE(LEFT(ALT[[#This Row],[DATEMTH]],4),RIGHT(ALT[[#This Row],[DATEMTH]],2),1)</f>
        <v>43405</v>
      </c>
      <c r="P1480" t="str">
        <f>IF(AND(ALT[[#This Row],[DATE]]&gt;=DATE(2023,6,1),ALT[[#This Row],[DATE]]&lt;=DATE(2024,5,31)),"Y","N")</f>
        <v>N</v>
      </c>
      <c r="Q1480" t="str">
        <f>LEFT(ALT[[#This Row],[DATEMTH]],4)</f>
        <v>2018</v>
      </c>
    </row>
    <row r="1481" spans="1:17" x14ac:dyDescent="0.25">
      <c r="A1481" t="s">
        <v>36</v>
      </c>
      <c r="B1481" t="s">
        <v>14</v>
      </c>
      <c r="C1481" t="s">
        <v>18</v>
      </c>
      <c r="D1481" t="s">
        <v>23</v>
      </c>
      <c r="E1481" s="14">
        <v>12663.676423999999</v>
      </c>
      <c r="F1481" s="14">
        <v>57075.908523999999</v>
      </c>
      <c r="G1481" s="13">
        <v>0.22187428551706748</v>
      </c>
      <c r="H1481" s="12">
        <v>0</v>
      </c>
      <c r="I1481" s="12">
        <v>0</v>
      </c>
      <c r="J1481" t="s">
        <v>24</v>
      </c>
      <c r="K1481" s="14">
        <v>4196.6219240000009</v>
      </c>
      <c r="L1481" s="14">
        <v>12663.676424000001</v>
      </c>
      <c r="M1481" s="13">
        <v>0.33139048910367203</v>
      </c>
      <c r="N1481" s="12">
        <v>0</v>
      </c>
      <c r="O1481" s="2">
        <f>DATE(LEFT(ALT[[#This Row],[DATEMTH]],4),RIGHT(ALT[[#This Row],[DATEMTH]],2),1)</f>
        <v>43405</v>
      </c>
      <c r="P1481" t="str">
        <f>IF(AND(ALT[[#This Row],[DATE]]&gt;=DATE(2023,6,1),ALT[[#This Row],[DATE]]&lt;=DATE(2024,5,31)),"Y","N")</f>
        <v>N</v>
      </c>
      <c r="Q1481" t="str">
        <f>LEFT(ALT[[#This Row],[DATEMTH]],4)</f>
        <v>2018</v>
      </c>
    </row>
    <row r="1482" spans="1:17" x14ac:dyDescent="0.25">
      <c r="A1482" t="s">
        <v>36</v>
      </c>
      <c r="B1482" t="s">
        <v>14</v>
      </c>
      <c r="C1482" t="s">
        <v>19</v>
      </c>
      <c r="D1482" t="s">
        <v>23</v>
      </c>
      <c r="E1482" s="14">
        <v>16991.289132000002</v>
      </c>
      <c r="F1482" s="14">
        <v>57075.908523999999</v>
      </c>
      <c r="G1482" s="13">
        <v>0.2976963410903094</v>
      </c>
      <c r="H1482" s="12">
        <v>0</v>
      </c>
      <c r="I1482" s="12">
        <v>0</v>
      </c>
      <c r="J1482" t="s">
        <v>16</v>
      </c>
      <c r="K1482" s="14">
        <v>2.2840799999999999</v>
      </c>
      <c r="L1482" s="14">
        <v>16991.289131999998</v>
      </c>
      <c r="M1482" s="13">
        <v>1.3442652774934842E-4</v>
      </c>
      <c r="N1482" s="12">
        <v>0</v>
      </c>
      <c r="O1482" s="2">
        <f>DATE(LEFT(ALT[[#This Row],[DATEMTH]],4),RIGHT(ALT[[#This Row],[DATEMTH]],2),1)</f>
        <v>43405</v>
      </c>
      <c r="P1482" t="str">
        <f>IF(AND(ALT[[#This Row],[DATE]]&gt;=DATE(2023,6,1),ALT[[#This Row],[DATE]]&lt;=DATE(2024,5,31)),"Y","N")</f>
        <v>N</v>
      </c>
      <c r="Q1482" t="str">
        <f>LEFT(ALT[[#This Row],[DATEMTH]],4)</f>
        <v>2018</v>
      </c>
    </row>
    <row r="1483" spans="1:17" x14ac:dyDescent="0.25">
      <c r="A1483" t="s">
        <v>36</v>
      </c>
      <c r="B1483" t="s">
        <v>14</v>
      </c>
      <c r="C1483" t="s">
        <v>19</v>
      </c>
      <c r="D1483" t="s">
        <v>23</v>
      </c>
      <c r="E1483" s="14">
        <v>16991.289132000002</v>
      </c>
      <c r="F1483" s="14">
        <v>57075.908523999999</v>
      </c>
      <c r="G1483" s="13">
        <v>0.2976963410903094</v>
      </c>
      <c r="H1483" s="12">
        <v>0</v>
      </c>
      <c r="I1483" s="12">
        <v>0</v>
      </c>
      <c r="J1483" t="s">
        <v>26</v>
      </c>
      <c r="K1483" s="14">
        <v>452.866176</v>
      </c>
      <c r="L1483" s="14">
        <v>16991.289131999998</v>
      </c>
      <c r="M1483" s="13">
        <v>2.6652843847328161E-2</v>
      </c>
      <c r="N1483" s="12">
        <v>0</v>
      </c>
      <c r="O1483" s="2">
        <f>DATE(LEFT(ALT[[#This Row],[DATEMTH]],4),RIGHT(ALT[[#This Row],[DATEMTH]],2),1)</f>
        <v>43405</v>
      </c>
      <c r="P1483" t="str">
        <f>IF(AND(ALT[[#This Row],[DATE]]&gt;=DATE(2023,6,1),ALT[[#This Row],[DATE]]&lt;=DATE(2024,5,31)),"Y","N")</f>
        <v>N</v>
      </c>
      <c r="Q1483" t="str">
        <f>LEFT(ALT[[#This Row],[DATEMTH]],4)</f>
        <v>2018</v>
      </c>
    </row>
    <row r="1484" spans="1:17" x14ac:dyDescent="0.25">
      <c r="A1484" t="s">
        <v>36</v>
      </c>
      <c r="B1484" t="s">
        <v>14</v>
      </c>
      <c r="C1484" t="s">
        <v>19</v>
      </c>
      <c r="D1484" t="s">
        <v>23</v>
      </c>
      <c r="E1484" s="14">
        <v>16991.289132000002</v>
      </c>
      <c r="F1484" s="14">
        <v>57075.908523999999</v>
      </c>
      <c r="G1484" s="13">
        <v>0.2976963410903094</v>
      </c>
      <c r="H1484" s="12">
        <v>0</v>
      </c>
      <c r="I1484" s="12">
        <v>0</v>
      </c>
      <c r="J1484" t="s">
        <v>25</v>
      </c>
      <c r="K1484" s="14">
        <v>11550.831736</v>
      </c>
      <c r="L1484" s="14">
        <v>16991.289131999998</v>
      </c>
      <c r="M1484" s="13">
        <v>0.67980902721772374</v>
      </c>
      <c r="N1484" s="12">
        <v>0</v>
      </c>
      <c r="O1484" s="2">
        <f>DATE(LEFT(ALT[[#This Row],[DATEMTH]],4),RIGHT(ALT[[#This Row],[DATEMTH]],2),1)</f>
        <v>43405</v>
      </c>
      <c r="P1484" t="str">
        <f>IF(AND(ALT[[#This Row],[DATE]]&gt;=DATE(2023,6,1),ALT[[#This Row],[DATE]]&lt;=DATE(2024,5,31)),"Y","N")</f>
        <v>N</v>
      </c>
      <c r="Q1484" t="str">
        <f>LEFT(ALT[[#This Row],[DATEMTH]],4)</f>
        <v>2018</v>
      </c>
    </row>
    <row r="1485" spans="1:17" x14ac:dyDescent="0.25">
      <c r="A1485" t="s">
        <v>36</v>
      </c>
      <c r="B1485" t="s">
        <v>14</v>
      </c>
      <c r="C1485" t="s">
        <v>19</v>
      </c>
      <c r="D1485" t="s">
        <v>23</v>
      </c>
      <c r="E1485" s="14">
        <v>16991.289132000002</v>
      </c>
      <c r="F1485" s="14">
        <v>57075.908523999999</v>
      </c>
      <c r="G1485" s="13">
        <v>0.2976963410903094</v>
      </c>
      <c r="H1485" s="12">
        <v>0</v>
      </c>
      <c r="I1485" s="12">
        <v>0</v>
      </c>
      <c r="J1485" t="s">
        <v>24</v>
      </c>
      <c r="K1485" s="14">
        <v>4985.3071399999999</v>
      </c>
      <c r="L1485" s="14">
        <v>16991.289131999998</v>
      </c>
      <c r="M1485" s="13">
        <v>0.29340370240719887</v>
      </c>
      <c r="N1485" s="12">
        <v>0</v>
      </c>
      <c r="O1485" s="2">
        <f>DATE(LEFT(ALT[[#This Row],[DATEMTH]],4),RIGHT(ALT[[#This Row],[DATEMTH]],2),1)</f>
        <v>43405</v>
      </c>
      <c r="P1485" t="str">
        <f>IF(AND(ALT[[#This Row],[DATE]]&gt;=DATE(2023,6,1),ALT[[#This Row],[DATE]]&lt;=DATE(2024,5,31)),"Y","N")</f>
        <v>N</v>
      </c>
      <c r="Q1485" t="str">
        <f>LEFT(ALT[[#This Row],[DATEMTH]],4)</f>
        <v>2018</v>
      </c>
    </row>
    <row r="1486" spans="1:17" x14ac:dyDescent="0.25">
      <c r="A1486" t="s">
        <v>36</v>
      </c>
      <c r="B1486" t="s">
        <v>14</v>
      </c>
      <c r="C1486" t="s">
        <v>20</v>
      </c>
      <c r="D1486" t="s">
        <v>23</v>
      </c>
      <c r="E1486" s="14">
        <v>18335.741787999999</v>
      </c>
      <c r="F1486" s="14">
        <v>57075.908523999999</v>
      </c>
      <c r="G1486" s="13">
        <v>0.32125186023609165</v>
      </c>
      <c r="H1486" s="12">
        <v>0</v>
      </c>
      <c r="I1486" s="12">
        <v>0</v>
      </c>
      <c r="J1486" t="s">
        <v>24</v>
      </c>
      <c r="K1486" s="14">
        <v>9030.5428599999959</v>
      </c>
      <c r="L1486" s="14">
        <v>18335.741787999996</v>
      </c>
      <c r="M1486" s="13">
        <v>0.4925103638790399</v>
      </c>
      <c r="N1486" s="12">
        <v>0</v>
      </c>
      <c r="O1486" s="2">
        <f>DATE(LEFT(ALT[[#This Row],[DATEMTH]],4),RIGHT(ALT[[#This Row],[DATEMTH]],2),1)</f>
        <v>43405</v>
      </c>
      <c r="P1486" t="str">
        <f>IF(AND(ALT[[#This Row],[DATE]]&gt;=DATE(2023,6,1),ALT[[#This Row],[DATE]]&lt;=DATE(2024,5,31)),"Y","N")</f>
        <v>N</v>
      </c>
      <c r="Q1486" t="str">
        <f>LEFT(ALT[[#This Row],[DATEMTH]],4)</f>
        <v>2018</v>
      </c>
    </row>
    <row r="1487" spans="1:17" x14ac:dyDescent="0.25">
      <c r="A1487" t="s">
        <v>36</v>
      </c>
      <c r="B1487" t="s">
        <v>14</v>
      </c>
      <c r="C1487" t="s">
        <v>20</v>
      </c>
      <c r="D1487" t="s">
        <v>23</v>
      </c>
      <c r="E1487" s="14">
        <v>18335.741787999999</v>
      </c>
      <c r="F1487" s="14">
        <v>57075.908523999999</v>
      </c>
      <c r="G1487" s="13">
        <v>0.32125186023609165</v>
      </c>
      <c r="H1487" s="12">
        <v>0</v>
      </c>
      <c r="I1487" s="12">
        <v>0</v>
      </c>
      <c r="J1487" t="s">
        <v>16</v>
      </c>
      <c r="K1487" s="14">
        <v>5066.2246160000004</v>
      </c>
      <c r="L1487" s="14">
        <v>18335.741787999996</v>
      </c>
      <c r="M1487" s="13">
        <v>0.2763032264838961</v>
      </c>
      <c r="N1487" s="12">
        <v>0</v>
      </c>
      <c r="O1487" s="2">
        <f>DATE(LEFT(ALT[[#This Row],[DATEMTH]],4),RIGHT(ALT[[#This Row],[DATEMTH]],2),1)</f>
        <v>43405</v>
      </c>
      <c r="P1487" t="str">
        <f>IF(AND(ALT[[#This Row],[DATE]]&gt;=DATE(2023,6,1),ALT[[#This Row],[DATE]]&lt;=DATE(2024,5,31)),"Y","N")</f>
        <v>N</v>
      </c>
      <c r="Q1487" t="str">
        <f>LEFT(ALT[[#This Row],[DATEMTH]],4)</f>
        <v>2018</v>
      </c>
    </row>
    <row r="1488" spans="1:17" x14ac:dyDescent="0.25">
      <c r="A1488" t="s">
        <v>36</v>
      </c>
      <c r="B1488" t="s">
        <v>14</v>
      </c>
      <c r="C1488" t="s">
        <v>20</v>
      </c>
      <c r="D1488" t="s">
        <v>23</v>
      </c>
      <c r="E1488" s="14">
        <v>18335.741787999999</v>
      </c>
      <c r="F1488" s="14">
        <v>57075.908523999999</v>
      </c>
      <c r="G1488" s="13">
        <v>0.32125186023609165</v>
      </c>
      <c r="H1488" s="12">
        <v>0</v>
      </c>
      <c r="I1488" s="12">
        <v>0</v>
      </c>
      <c r="J1488" t="s">
        <v>25</v>
      </c>
      <c r="K1488" s="14">
        <v>2997.7144760000001</v>
      </c>
      <c r="L1488" s="14">
        <v>18335.741787999996</v>
      </c>
      <c r="M1488" s="13">
        <v>0.1634902209389687</v>
      </c>
      <c r="N1488" s="12">
        <v>0</v>
      </c>
      <c r="O1488" s="2">
        <f>DATE(LEFT(ALT[[#This Row],[DATEMTH]],4),RIGHT(ALT[[#This Row],[DATEMTH]],2),1)</f>
        <v>43405</v>
      </c>
      <c r="P1488" t="str">
        <f>IF(AND(ALT[[#This Row],[DATE]]&gt;=DATE(2023,6,1),ALT[[#This Row],[DATE]]&lt;=DATE(2024,5,31)),"Y","N")</f>
        <v>N</v>
      </c>
      <c r="Q1488" t="str">
        <f>LEFT(ALT[[#This Row],[DATEMTH]],4)</f>
        <v>2018</v>
      </c>
    </row>
    <row r="1489" spans="1:17" x14ac:dyDescent="0.25">
      <c r="A1489" t="s">
        <v>36</v>
      </c>
      <c r="B1489" t="s">
        <v>14</v>
      </c>
      <c r="C1489" t="s">
        <v>20</v>
      </c>
      <c r="D1489" t="s">
        <v>23</v>
      </c>
      <c r="E1489" s="14">
        <v>18335.741787999999</v>
      </c>
      <c r="F1489" s="14">
        <v>57075.908523999999</v>
      </c>
      <c r="G1489" s="13">
        <v>0.32125186023609165</v>
      </c>
      <c r="H1489" s="12">
        <v>0</v>
      </c>
      <c r="I1489" s="12">
        <v>0</v>
      </c>
      <c r="J1489" t="s">
        <v>26</v>
      </c>
      <c r="K1489" s="14">
        <v>1241.2598360000002</v>
      </c>
      <c r="L1489" s="14">
        <v>18335.741787999996</v>
      </c>
      <c r="M1489" s="13">
        <v>6.7696188698095364E-2</v>
      </c>
      <c r="N1489" s="12">
        <v>0</v>
      </c>
      <c r="O1489" s="2">
        <f>DATE(LEFT(ALT[[#This Row],[DATEMTH]],4),RIGHT(ALT[[#This Row],[DATEMTH]],2),1)</f>
        <v>43405</v>
      </c>
      <c r="P1489" t="str">
        <f>IF(AND(ALT[[#This Row],[DATE]]&gt;=DATE(2023,6,1),ALT[[#This Row],[DATE]]&lt;=DATE(2024,5,31)),"Y","N")</f>
        <v>N</v>
      </c>
      <c r="Q1489" t="str">
        <f>LEFT(ALT[[#This Row],[DATEMTH]],4)</f>
        <v>2018</v>
      </c>
    </row>
    <row r="1490" spans="1:17" x14ac:dyDescent="0.25">
      <c r="A1490" t="s">
        <v>36</v>
      </c>
      <c r="B1490" t="s">
        <v>110</v>
      </c>
      <c r="C1490" t="s">
        <v>15</v>
      </c>
      <c r="D1490" t="s">
        <v>22</v>
      </c>
      <c r="E1490" s="14">
        <v>3656744.743562995</v>
      </c>
      <c r="F1490" s="14">
        <v>20061913.962600991</v>
      </c>
      <c r="G1490" s="13">
        <v>0.18227297507006679</v>
      </c>
      <c r="H1490" s="12">
        <v>-12048057.84</v>
      </c>
      <c r="I1490" s="12">
        <v>-2.1960353463130424</v>
      </c>
      <c r="J1490" t="s">
        <v>24</v>
      </c>
      <c r="K1490" s="14">
        <v>1523510.4125350015</v>
      </c>
      <c r="L1490" s="14">
        <v>3656744.7435630001</v>
      </c>
      <c r="M1490" s="13">
        <v>0.41663023245383762</v>
      </c>
      <c r="N1490" s="12">
        <v>-0.91493471681124672</v>
      </c>
      <c r="O1490" s="2">
        <f>DATE(LEFT(ALT[[#This Row],[DATEMTH]],4),RIGHT(ALT[[#This Row],[DATEMTH]],2),1)</f>
        <v>43405</v>
      </c>
      <c r="P1490" t="str">
        <f>IF(AND(ALT[[#This Row],[DATE]]&gt;=DATE(2023,6,1),ALT[[#This Row],[DATE]]&lt;=DATE(2024,5,31)),"Y","N")</f>
        <v>N</v>
      </c>
      <c r="Q1490" t="str">
        <f>LEFT(ALT[[#This Row],[DATEMTH]],4)</f>
        <v>2018</v>
      </c>
    </row>
    <row r="1491" spans="1:17" x14ac:dyDescent="0.25">
      <c r="A1491" t="s">
        <v>36</v>
      </c>
      <c r="B1491" t="s">
        <v>110</v>
      </c>
      <c r="C1491" t="s">
        <v>15</v>
      </c>
      <c r="D1491" t="s">
        <v>22</v>
      </c>
      <c r="E1491" s="14">
        <v>3656744.743562995</v>
      </c>
      <c r="F1491" s="14">
        <v>20061913.962600991</v>
      </c>
      <c r="G1491" s="13">
        <v>0.18227297507006679</v>
      </c>
      <c r="H1491" s="12">
        <v>-12048057.84</v>
      </c>
      <c r="I1491" s="12">
        <v>-2.1960353463130424</v>
      </c>
      <c r="J1491" t="s">
        <v>26</v>
      </c>
      <c r="K1491" s="14">
        <v>479749.51627899968</v>
      </c>
      <c r="L1491" s="14">
        <v>3656744.7435630001</v>
      </c>
      <c r="M1491" s="13">
        <v>0.13119579022394356</v>
      </c>
      <c r="N1491" s="12">
        <v>-0.28811059261925115</v>
      </c>
      <c r="O1491" s="2">
        <f>DATE(LEFT(ALT[[#This Row],[DATEMTH]],4),RIGHT(ALT[[#This Row],[DATEMTH]],2),1)</f>
        <v>43405</v>
      </c>
      <c r="P1491" t="str">
        <f>IF(AND(ALT[[#This Row],[DATE]]&gt;=DATE(2023,6,1),ALT[[#This Row],[DATE]]&lt;=DATE(2024,5,31)),"Y","N")</f>
        <v>N</v>
      </c>
      <c r="Q1491" t="str">
        <f>LEFT(ALT[[#This Row],[DATEMTH]],4)</f>
        <v>2018</v>
      </c>
    </row>
    <row r="1492" spans="1:17" x14ac:dyDescent="0.25">
      <c r="A1492" t="s">
        <v>36</v>
      </c>
      <c r="B1492" t="s">
        <v>110</v>
      </c>
      <c r="C1492" t="s">
        <v>15</v>
      </c>
      <c r="D1492" t="s">
        <v>22</v>
      </c>
      <c r="E1492" s="14">
        <v>3656744.743562995</v>
      </c>
      <c r="F1492" s="14">
        <v>20061913.962600991</v>
      </c>
      <c r="G1492" s="13">
        <v>0.18227297507006679</v>
      </c>
      <c r="H1492" s="12">
        <v>-12048057.84</v>
      </c>
      <c r="I1492" s="12">
        <v>-2.1960353463130424</v>
      </c>
      <c r="J1492" t="s">
        <v>25</v>
      </c>
      <c r="K1492" s="14">
        <v>489089.164391</v>
      </c>
      <c r="L1492" s="14">
        <v>3656744.7435630001</v>
      </c>
      <c r="M1492" s="13">
        <v>0.13374987829050633</v>
      </c>
      <c r="N1492" s="12">
        <v>-0.29371946029101936</v>
      </c>
      <c r="O1492" s="2">
        <f>DATE(LEFT(ALT[[#This Row],[DATEMTH]],4),RIGHT(ALT[[#This Row],[DATEMTH]],2),1)</f>
        <v>43405</v>
      </c>
      <c r="P1492" t="str">
        <f>IF(AND(ALT[[#This Row],[DATE]]&gt;=DATE(2023,6,1),ALT[[#This Row],[DATE]]&lt;=DATE(2024,5,31)),"Y","N")</f>
        <v>N</v>
      </c>
      <c r="Q1492" t="str">
        <f>LEFT(ALT[[#This Row],[DATEMTH]],4)</f>
        <v>2018</v>
      </c>
    </row>
    <row r="1493" spans="1:17" x14ac:dyDescent="0.25">
      <c r="A1493" t="s">
        <v>36</v>
      </c>
      <c r="B1493" t="s">
        <v>110</v>
      </c>
      <c r="C1493" t="s">
        <v>15</v>
      </c>
      <c r="D1493" t="s">
        <v>22</v>
      </c>
      <c r="E1493" s="14">
        <v>3656744.743562995</v>
      </c>
      <c r="F1493" s="14">
        <v>20061913.962600991</v>
      </c>
      <c r="G1493" s="13">
        <v>0.18227297507006679</v>
      </c>
      <c r="H1493" s="12">
        <v>-12048057.84</v>
      </c>
      <c r="I1493" s="12">
        <v>-2.1960353463130424</v>
      </c>
      <c r="J1493" t="s">
        <v>16</v>
      </c>
      <c r="K1493" s="14">
        <v>1164395.6503579989</v>
      </c>
      <c r="L1493" s="14">
        <v>3656744.7435630001</v>
      </c>
      <c r="M1493" s="13">
        <v>0.31842409903171248</v>
      </c>
      <c r="N1493" s="12">
        <v>-0.69927057659152525</v>
      </c>
      <c r="O1493" s="2">
        <f>DATE(LEFT(ALT[[#This Row],[DATEMTH]],4),RIGHT(ALT[[#This Row],[DATEMTH]],2),1)</f>
        <v>43405</v>
      </c>
      <c r="P1493" t="str">
        <f>IF(AND(ALT[[#This Row],[DATE]]&gt;=DATE(2023,6,1),ALT[[#This Row],[DATE]]&lt;=DATE(2024,5,31)),"Y","N")</f>
        <v>N</v>
      </c>
      <c r="Q1493" t="str">
        <f>LEFT(ALT[[#This Row],[DATEMTH]],4)</f>
        <v>2018</v>
      </c>
    </row>
    <row r="1494" spans="1:17" x14ac:dyDescent="0.25">
      <c r="A1494" t="s">
        <v>36</v>
      </c>
      <c r="B1494" t="s">
        <v>110</v>
      </c>
      <c r="C1494" t="s">
        <v>18</v>
      </c>
      <c r="D1494" t="s">
        <v>22</v>
      </c>
      <c r="E1494" s="14">
        <v>6282139.3165029902</v>
      </c>
      <c r="F1494" s="14">
        <v>20061913.962600991</v>
      </c>
      <c r="G1494" s="13">
        <v>0.31313758638453071</v>
      </c>
      <c r="H1494" s="12">
        <v>-12048057.84</v>
      </c>
      <c r="I1494" s="12">
        <v>-3.7726997526388226</v>
      </c>
      <c r="J1494" t="s">
        <v>24</v>
      </c>
      <c r="K1494" s="14">
        <v>1964805.7028799988</v>
      </c>
      <c r="L1494" s="14">
        <v>6282139.3165029986</v>
      </c>
      <c r="M1494" s="13">
        <v>0.31276060652117521</v>
      </c>
      <c r="N1494" s="12">
        <v>-1.1799518628576058</v>
      </c>
      <c r="O1494" s="2">
        <f>DATE(LEFT(ALT[[#This Row],[DATEMTH]],4),RIGHT(ALT[[#This Row],[DATEMTH]],2),1)</f>
        <v>43405</v>
      </c>
      <c r="P1494" t="str">
        <f>IF(AND(ALT[[#This Row],[DATE]]&gt;=DATE(2023,6,1),ALT[[#This Row],[DATE]]&lt;=DATE(2024,5,31)),"Y","N")</f>
        <v>N</v>
      </c>
      <c r="Q1494" t="str">
        <f>LEFT(ALT[[#This Row],[DATEMTH]],4)</f>
        <v>2018</v>
      </c>
    </row>
    <row r="1495" spans="1:17" x14ac:dyDescent="0.25">
      <c r="A1495" t="s">
        <v>36</v>
      </c>
      <c r="B1495" t="s">
        <v>110</v>
      </c>
      <c r="C1495" t="s">
        <v>18</v>
      </c>
      <c r="D1495" t="s">
        <v>22</v>
      </c>
      <c r="E1495" s="14">
        <v>6282139.3165029902</v>
      </c>
      <c r="F1495" s="14">
        <v>20061913.962600991</v>
      </c>
      <c r="G1495" s="13">
        <v>0.31313758638453071</v>
      </c>
      <c r="H1495" s="12">
        <v>-12048057.84</v>
      </c>
      <c r="I1495" s="12">
        <v>-3.7726997526388226</v>
      </c>
      <c r="J1495" t="s">
        <v>26</v>
      </c>
      <c r="K1495" s="14">
        <v>1302095.882211999</v>
      </c>
      <c r="L1495" s="14">
        <v>6282139.3165029986</v>
      </c>
      <c r="M1495" s="13">
        <v>0.20726950113816017</v>
      </c>
      <c r="N1495" s="12">
        <v>-0.7819655956735091</v>
      </c>
      <c r="O1495" s="2">
        <f>DATE(LEFT(ALT[[#This Row],[DATEMTH]],4),RIGHT(ALT[[#This Row],[DATEMTH]],2),1)</f>
        <v>43405</v>
      </c>
      <c r="P1495" t="str">
        <f>IF(AND(ALT[[#This Row],[DATE]]&gt;=DATE(2023,6,1),ALT[[#This Row],[DATE]]&lt;=DATE(2024,5,31)),"Y","N")</f>
        <v>N</v>
      </c>
      <c r="Q1495" t="str">
        <f>LEFT(ALT[[#This Row],[DATEMTH]],4)</f>
        <v>2018</v>
      </c>
    </row>
    <row r="1496" spans="1:17" x14ac:dyDescent="0.25">
      <c r="A1496" t="s">
        <v>36</v>
      </c>
      <c r="B1496" t="s">
        <v>110</v>
      </c>
      <c r="C1496" t="s">
        <v>18</v>
      </c>
      <c r="D1496" t="s">
        <v>22</v>
      </c>
      <c r="E1496" s="14">
        <v>6282139.3165029902</v>
      </c>
      <c r="F1496" s="14">
        <v>20061913.962600991</v>
      </c>
      <c r="G1496" s="13">
        <v>0.31313758638453071</v>
      </c>
      <c r="H1496" s="12">
        <v>-12048057.84</v>
      </c>
      <c r="I1496" s="12">
        <v>-3.7726997526388226</v>
      </c>
      <c r="J1496" t="s">
        <v>16</v>
      </c>
      <c r="K1496" s="14">
        <v>2426369.4633940002</v>
      </c>
      <c r="L1496" s="14">
        <v>6282139.3165029986</v>
      </c>
      <c r="M1496" s="13">
        <v>0.38623299184403592</v>
      </c>
      <c r="N1496" s="12">
        <v>-1.4571411127909468</v>
      </c>
      <c r="O1496" s="2">
        <f>DATE(LEFT(ALT[[#This Row],[DATEMTH]],4),RIGHT(ALT[[#This Row],[DATEMTH]],2),1)</f>
        <v>43405</v>
      </c>
      <c r="P1496" t="str">
        <f>IF(AND(ALT[[#This Row],[DATE]]&gt;=DATE(2023,6,1),ALT[[#This Row],[DATE]]&lt;=DATE(2024,5,31)),"Y","N")</f>
        <v>N</v>
      </c>
      <c r="Q1496" t="str">
        <f>LEFT(ALT[[#This Row],[DATEMTH]],4)</f>
        <v>2018</v>
      </c>
    </row>
    <row r="1497" spans="1:17" x14ac:dyDescent="0.25">
      <c r="A1497" t="s">
        <v>36</v>
      </c>
      <c r="B1497" t="s">
        <v>110</v>
      </c>
      <c r="C1497" t="s">
        <v>18</v>
      </c>
      <c r="D1497" t="s">
        <v>22</v>
      </c>
      <c r="E1497" s="14">
        <v>6282139.3165029902</v>
      </c>
      <c r="F1497" s="14">
        <v>20061913.962600991</v>
      </c>
      <c r="G1497" s="13">
        <v>0.31313758638453071</v>
      </c>
      <c r="H1497" s="12">
        <v>-12048057.84</v>
      </c>
      <c r="I1497" s="12">
        <v>-3.7726997526388226</v>
      </c>
      <c r="J1497" t="s">
        <v>25</v>
      </c>
      <c r="K1497" s="14">
        <v>588868.26801700017</v>
      </c>
      <c r="L1497" s="14">
        <v>6282139.3165029986</v>
      </c>
      <c r="M1497" s="13">
        <v>9.3736900496628625E-2</v>
      </c>
      <c r="N1497" s="12">
        <v>-0.35364118131676076</v>
      </c>
      <c r="O1497" s="2">
        <f>DATE(LEFT(ALT[[#This Row],[DATEMTH]],4),RIGHT(ALT[[#This Row],[DATEMTH]],2),1)</f>
        <v>43405</v>
      </c>
      <c r="P1497" t="str">
        <f>IF(AND(ALT[[#This Row],[DATE]]&gt;=DATE(2023,6,1),ALT[[#This Row],[DATE]]&lt;=DATE(2024,5,31)),"Y","N")</f>
        <v>N</v>
      </c>
      <c r="Q1497" t="str">
        <f>LEFT(ALT[[#This Row],[DATEMTH]],4)</f>
        <v>2018</v>
      </c>
    </row>
    <row r="1498" spans="1:17" x14ac:dyDescent="0.25">
      <c r="A1498" t="s">
        <v>36</v>
      </c>
      <c r="B1498" t="s">
        <v>110</v>
      </c>
      <c r="C1498" t="s">
        <v>19</v>
      </c>
      <c r="D1498" t="s">
        <v>22</v>
      </c>
      <c r="E1498" s="14">
        <v>5301738.8967579901</v>
      </c>
      <c r="F1498" s="14">
        <v>20061913.962600991</v>
      </c>
      <c r="G1498" s="13">
        <v>0.26426884825851527</v>
      </c>
      <c r="H1498" s="12">
        <v>-12048057.84</v>
      </c>
      <c r="I1498" s="12">
        <v>-3.1839263691287751</v>
      </c>
      <c r="J1498" t="s">
        <v>25</v>
      </c>
      <c r="K1498" s="14">
        <v>3601342.3710530023</v>
      </c>
      <c r="L1498" s="14">
        <v>5301738.8967580004</v>
      </c>
      <c r="M1498" s="13">
        <v>0.67927569448114733</v>
      </c>
      <c r="N1498" s="12">
        <v>-2.1627637955667867</v>
      </c>
      <c r="O1498" s="2">
        <f>DATE(LEFT(ALT[[#This Row],[DATEMTH]],4),RIGHT(ALT[[#This Row],[DATEMTH]],2),1)</f>
        <v>43405</v>
      </c>
      <c r="P1498" t="str">
        <f>IF(AND(ALT[[#This Row],[DATE]]&gt;=DATE(2023,6,1),ALT[[#This Row],[DATE]]&lt;=DATE(2024,5,31)),"Y","N")</f>
        <v>N</v>
      </c>
      <c r="Q1498" t="str">
        <f>LEFT(ALT[[#This Row],[DATEMTH]],4)</f>
        <v>2018</v>
      </c>
    </row>
    <row r="1499" spans="1:17" x14ac:dyDescent="0.25">
      <c r="A1499" t="s">
        <v>36</v>
      </c>
      <c r="B1499" t="s">
        <v>110</v>
      </c>
      <c r="C1499" t="s">
        <v>19</v>
      </c>
      <c r="D1499" t="s">
        <v>22</v>
      </c>
      <c r="E1499" s="14">
        <v>5301738.8967579901</v>
      </c>
      <c r="F1499" s="14">
        <v>20061913.962600991</v>
      </c>
      <c r="G1499" s="13">
        <v>0.26426884825851527</v>
      </c>
      <c r="H1499" s="12">
        <v>-12048057.84</v>
      </c>
      <c r="I1499" s="12">
        <v>-3.1839263691287751</v>
      </c>
      <c r="J1499" t="s">
        <v>26</v>
      </c>
      <c r="K1499" s="14">
        <v>177947.90922499986</v>
      </c>
      <c r="L1499" s="14">
        <v>5301738.8967580004</v>
      </c>
      <c r="M1499" s="13">
        <v>3.3564065053036572E-2</v>
      </c>
      <c r="N1499" s="12">
        <v>-0.10686551177751674</v>
      </c>
      <c r="O1499" s="2">
        <f>DATE(LEFT(ALT[[#This Row],[DATEMTH]],4),RIGHT(ALT[[#This Row],[DATEMTH]],2),1)</f>
        <v>43405</v>
      </c>
      <c r="P1499" t="str">
        <f>IF(AND(ALT[[#This Row],[DATE]]&gt;=DATE(2023,6,1),ALT[[#This Row],[DATE]]&lt;=DATE(2024,5,31)),"Y","N")</f>
        <v>N</v>
      </c>
      <c r="Q1499" t="str">
        <f>LEFT(ALT[[#This Row],[DATEMTH]],4)</f>
        <v>2018</v>
      </c>
    </row>
    <row r="1500" spans="1:17" x14ac:dyDescent="0.25">
      <c r="A1500" t="s">
        <v>36</v>
      </c>
      <c r="B1500" t="s">
        <v>110</v>
      </c>
      <c r="C1500" t="s">
        <v>19</v>
      </c>
      <c r="D1500" t="s">
        <v>22</v>
      </c>
      <c r="E1500" s="14">
        <v>5301738.8967579901</v>
      </c>
      <c r="F1500" s="14">
        <v>20061913.962600991</v>
      </c>
      <c r="G1500" s="13">
        <v>0.26426884825851527</v>
      </c>
      <c r="H1500" s="12">
        <v>-12048057.84</v>
      </c>
      <c r="I1500" s="12">
        <v>-3.1839263691287751</v>
      </c>
      <c r="J1500" t="s">
        <v>16</v>
      </c>
      <c r="K1500" s="14">
        <v>1553.4044769999982</v>
      </c>
      <c r="L1500" s="14">
        <v>5301738.8967580004</v>
      </c>
      <c r="M1500" s="13">
        <v>2.9299905318798348E-4</v>
      </c>
      <c r="N1500" s="12">
        <v>-9.3288741157498511E-4</v>
      </c>
      <c r="O1500" s="2">
        <f>DATE(LEFT(ALT[[#This Row],[DATEMTH]],4),RIGHT(ALT[[#This Row],[DATEMTH]],2),1)</f>
        <v>43405</v>
      </c>
      <c r="P1500" t="str">
        <f>IF(AND(ALT[[#This Row],[DATE]]&gt;=DATE(2023,6,1),ALT[[#This Row],[DATE]]&lt;=DATE(2024,5,31)),"Y","N")</f>
        <v>N</v>
      </c>
      <c r="Q1500" t="str">
        <f>LEFT(ALT[[#This Row],[DATEMTH]],4)</f>
        <v>2018</v>
      </c>
    </row>
    <row r="1501" spans="1:17" x14ac:dyDescent="0.25">
      <c r="A1501" t="s">
        <v>36</v>
      </c>
      <c r="B1501" t="s">
        <v>110</v>
      </c>
      <c r="C1501" t="s">
        <v>19</v>
      </c>
      <c r="D1501" t="s">
        <v>22</v>
      </c>
      <c r="E1501" s="14">
        <v>5301738.8967579901</v>
      </c>
      <c r="F1501" s="14">
        <v>20061913.962600991</v>
      </c>
      <c r="G1501" s="13">
        <v>0.26426884825851527</v>
      </c>
      <c r="H1501" s="12">
        <v>-12048057.84</v>
      </c>
      <c r="I1501" s="12">
        <v>-3.1839263691287751</v>
      </c>
      <c r="J1501" t="s">
        <v>24</v>
      </c>
      <c r="K1501" s="14">
        <v>1520895.2120029985</v>
      </c>
      <c r="L1501" s="14">
        <v>5301738.8967580004</v>
      </c>
      <c r="M1501" s="13">
        <v>0.2868672414126282</v>
      </c>
      <c r="N1501" s="12">
        <v>-0.91336417437289708</v>
      </c>
      <c r="O1501" s="2">
        <f>DATE(LEFT(ALT[[#This Row],[DATEMTH]],4),RIGHT(ALT[[#This Row],[DATEMTH]],2),1)</f>
        <v>43405</v>
      </c>
      <c r="P1501" t="str">
        <f>IF(AND(ALT[[#This Row],[DATE]]&gt;=DATE(2023,6,1),ALT[[#This Row],[DATE]]&lt;=DATE(2024,5,31)),"Y","N")</f>
        <v>N</v>
      </c>
      <c r="Q1501" t="str">
        <f>LEFT(ALT[[#This Row],[DATEMTH]],4)</f>
        <v>2018</v>
      </c>
    </row>
    <row r="1502" spans="1:17" x14ac:dyDescent="0.25">
      <c r="A1502" t="s">
        <v>36</v>
      </c>
      <c r="B1502" t="s">
        <v>110</v>
      </c>
      <c r="C1502" t="s">
        <v>20</v>
      </c>
      <c r="D1502" t="s">
        <v>22</v>
      </c>
      <c r="E1502" s="14">
        <v>4821291.0057769911</v>
      </c>
      <c r="F1502" s="14">
        <v>20061913.962600991</v>
      </c>
      <c r="G1502" s="13">
        <v>0.24032059028688604</v>
      </c>
      <c r="H1502" s="12">
        <v>-12048057.84</v>
      </c>
      <c r="I1502" s="12">
        <v>-2.895396371919345</v>
      </c>
      <c r="J1502" t="s">
        <v>25</v>
      </c>
      <c r="K1502" s="14">
        <v>680430.20544899942</v>
      </c>
      <c r="L1502" s="14">
        <v>4821291.0057769995</v>
      </c>
      <c r="M1502" s="13">
        <v>0.14113029158241844</v>
      </c>
      <c r="N1502" s="12">
        <v>-0.40862813421565364</v>
      </c>
      <c r="O1502" s="2">
        <f>DATE(LEFT(ALT[[#This Row],[DATEMTH]],4),RIGHT(ALT[[#This Row],[DATEMTH]],2),1)</f>
        <v>43405</v>
      </c>
      <c r="P1502" t="str">
        <f>IF(AND(ALT[[#This Row],[DATE]]&gt;=DATE(2023,6,1),ALT[[#This Row],[DATE]]&lt;=DATE(2024,5,31)),"Y","N")</f>
        <v>N</v>
      </c>
      <c r="Q1502" t="str">
        <f>LEFT(ALT[[#This Row],[DATEMTH]],4)</f>
        <v>2018</v>
      </c>
    </row>
    <row r="1503" spans="1:17" x14ac:dyDescent="0.25">
      <c r="A1503" t="s">
        <v>36</v>
      </c>
      <c r="B1503" t="s">
        <v>110</v>
      </c>
      <c r="C1503" t="s">
        <v>20</v>
      </c>
      <c r="D1503" t="s">
        <v>22</v>
      </c>
      <c r="E1503" s="14">
        <v>4821291.0057769911</v>
      </c>
      <c r="F1503" s="14">
        <v>20061913.962600991</v>
      </c>
      <c r="G1503" s="13">
        <v>0.24032059028688604</v>
      </c>
      <c r="H1503" s="12">
        <v>-12048057.84</v>
      </c>
      <c r="I1503" s="12">
        <v>-2.895396371919345</v>
      </c>
      <c r="J1503" t="s">
        <v>24</v>
      </c>
      <c r="K1503" s="14">
        <v>2256660.7683979999</v>
      </c>
      <c r="L1503" s="14">
        <v>4821291.0057769995</v>
      </c>
      <c r="M1503" s="13">
        <v>0.46806151416581343</v>
      </c>
      <c r="N1503" s="12">
        <v>-1.3552236099507713</v>
      </c>
      <c r="O1503" s="2">
        <f>DATE(LEFT(ALT[[#This Row],[DATEMTH]],4),RIGHT(ALT[[#This Row],[DATEMTH]],2),1)</f>
        <v>43405</v>
      </c>
      <c r="P1503" t="str">
        <f>IF(AND(ALT[[#This Row],[DATE]]&gt;=DATE(2023,6,1),ALT[[#This Row],[DATE]]&lt;=DATE(2024,5,31)),"Y","N")</f>
        <v>N</v>
      </c>
      <c r="Q1503" t="str">
        <f>LEFT(ALT[[#This Row],[DATEMTH]],4)</f>
        <v>2018</v>
      </c>
    </row>
    <row r="1504" spans="1:17" x14ac:dyDescent="0.25">
      <c r="A1504" t="s">
        <v>36</v>
      </c>
      <c r="B1504" t="s">
        <v>110</v>
      </c>
      <c r="C1504" t="s">
        <v>20</v>
      </c>
      <c r="D1504" t="s">
        <v>22</v>
      </c>
      <c r="E1504" s="14">
        <v>4821291.0057769911</v>
      </c>
      <c r="F1504" s="14">
        <v>20061913.962600991</v>
      </c>
      <c r="G1504" s="13">
        <v>0.24032059028688604</v>
      </c>
      <c r="H1504" s="12">
        <v>-12048057.84</v>
      </c>
      <c r="I1504" s="12">
        <v>-2.895396371919345</v>
      </c>
      <c r="J1504" t="s">
        <v>26</v>
      </c>
      <c r="K1504" s="14">
        <v>324696.1781419997</v>
      </c>
      <c r="L1504" s="14">
        <v>4821291.0057769995</v>
      </c>
      <c r="M1504" s="13">
        <v>6.7346314037659227E-2</v>
      </c>
      <c r="N1504" s="12">
        <v>-0.19499427332677938</v>
      </c>
      <c r="O1504" s="2">
        <f>DATE(LEFT(ALT[[#This Row],[DATEMTH]],4),RIGHT(ALT[[#This Row],[DATEMTH]],2),1)</f>
        <v>43405</v>
      </c>
      <c r="P1504" t="str">
        <f>IF(AND(ALT[[#This Row],[DATE]]&gt;=DATE(2023,6,1),ALT[[#This Row],[DATE]]&lt;=DATE(2024,5,31)),"Y","N")</f>
        <v>N</v>
      </c>
      <c r="Q1504" t="str">
        <f>LEFT(ALT[[#This Row],[DATEMTH]],4)</f>
        <v>2018</v>
      </c>
    </row>
    <row r="1505" spans="1:17" x14ac:dyDescent="0.25">
      <c r="A1505" t="s">
        <v>36</v>
      </c>
      <c r="B1505" t="s">
        <v>110</v>
      </c>
      <c r="C1505" t="s">
        <v>20</v>
      </c>
      <c r="D1505" t="s">
        <v>22</v>
      </c>
      <c r="E1505" s="14">
        <v>4821291.0057769911</v>
      </c>
      <c r="F1505" s="14">
        <v>20061913.962600991</v>
      </c>
      <c r="G1505" s="13">
        <v>0.24032059028688604</v>
      </c>
      <c r="H1505" s="12">
        <v>-12048057.84</v>
      </c>
      <c r="I1505" s="12">
        <v>-2.895396371919345</v>
      </c>
      <c r="J1505" t="s">
        <v>16</v>
      </c>
      <c r="K1505" s="14">
        <v>1559503.8537880008</v>
      </c>
      <c r="L1505" s="14">
        <v>4821291.0057769995</v>
      </c>
      <c r="M1505" s="13">
        <v>0.32346188021410899</v>
      </c>
      <c r="N1505" s="12">
        <v>-0.93655035442614087</v>
      </c>
      <c r="O1505" s="2">
        <f>DATE(LEFT(ALT[[#This Row],[DATEMTH]],4),RIGHT(ALT[[#This Row],[DATEMTH]],2),1)</f>
        <v>43405</v>
      </c>
      <c r="P1505" t="str">
        <f>IF(AND(ALT[[#This Row],[DATE]]&gt;=DATE(2023,6,1),ALT[[#This Row],[DATE]]&lt;=DATE(2024,5,31)),"Y","N")</f>
        <v>N</v>
      </c>
      <c r="Q1505" t="str">
        <f>LEFT(ALT[[#This Row],[DATEMTH]],4)</f>
        <v>2018</v>
      </c>
    </row>
    <row r="1506" spans="1:17" x14ac:dyDescent="0.25">
      <c r="A1506" t="s">
        <v>36</v>
      </c>
      <c r="B1506" t="s">
        <v>110</v>
      </c>
      <c r="C1506" t="s">
        <v>15</v>
      </c>
      <c r="D1506" t="s">
        <v>17</v>
      </c>
      <c r="E1506" s="14">
        <v>3656744.743562995</v>
      </c>
      <c r="F1506" s="14">
        <v>20061913.962600991</v>
      </c>
      <c r="G1506" s="13">
        <v>0.18227297507006679</v>
      </c>
      <c r="H1506" s="12">
        <v>-26729699.590000004</v>
      </c>
      <c r="I1506" s="12">
        <v>-4.8721018669984453</v>
      </c>
      <c r="J1506" t="s">
        <v>16</v>
      </c>
      <c r="K1506" s="14">
        <v>1164395.6503579989</v>
      </c>
      <c r="L1506" s="14">
        <v>3656744.7435630001</v>
      </c>
      <c r="M1506" s="13">
        <v>0.31842409903171248</v>
      </c>
      <c r="N1506" s="12">
        <v>-1.5513946473897042</v>
      </c>
      <c r="O1506" s="2">
        <f>DATE(LEFT(ALT[[#This Row],[DATEMTH]],4),RIGHT(ALT[[#This Row],[DATEMTH]],2),1)</f>
        <v>43405</v>
      </c>
      <c r="P1506" t="str">
        <f>IF(AND(ALT[[#This Row],[DATE]]&gt;=DATE(2023,6,1),ALT[[#This Row],[DATE]]&lt;=DATE(2024,5,31)),"Y","N")</f>
        <v>N</v>
      </c>
      <c r="Q1506" t="str">
        <f>LEFT(ALT[[#This Row],[DATEMTH]],4)</f>
        <v>2018</v>
      </c>
    </row>
    <row r="1507" spans="1:17" x14ac:dyDescent="0.25">
      <c r="A1507" t="s">
        <v>36</v>
      </c>
      <c r="B1507" t="s">
        <v>110</v>
      </c>
      <c r="C1507" t="s">
        <v>15</v>
      </c>
      <c r="D1507" t="s">
        <v>17</v>
      </c>
      <c r="E1507" s="14">
        <v>3656744.743562995</v>
      </c>
      <c r="F1507" s="14">
        <v>20061913.962600991</v>
      </c>
      <c r="G1507" s="13">
        <v>0.18227297507006679</v>
      </c>
      <c r="H1507" s="12">
        <v>-26729699.590000004</v>
      </c>
      <c r="I1507" s="12">
        <v>-4.8721018669984453</v>
      </c>
      <c r="J1507" t="s">
        <v>26</v>
      </c>
      <c r="K1507" s="14">
        <v>479749.51627899968</v>
      </c>
      <c r="L1507" s="14">
        <v>3656744.7435630001</v>
      </c>
      <c r="M1507" s="13">
        <v>0.13119579022394356</v>
      </c>
      <c r="N1507" s="12">
        <v>-0.63919925449241177</v>
      </c>
      <c r="O1507" s="2">
        <f>DATE(LEFT(ALT[[#This Row],[DATEMTH]],4),RIGHT(ALT[[#This Row],[DATEMTH]],2),1)</f>
        <v>43405</v>
      </c>
      <c r="P1507" t="str">
        <f>IF(AND(ALT[[#This Row],[DATE]]&gt;=DATE(2023,6,1),ALT[[#This Row],[DATE]]&lt;=DATE(2024,5,31)),"Y","N")</f>
        <v>N</v>
      </c>
      <c r="Q1507" t="str">
        <f>LEFT(ALT[[#This Row],[DATEMTH]],4)</f>
        <v>2018</v>
      </c>
    </row>
    <row r="1508" spans="1:17" x14ac:dyDescent="0.25">
      <c r="A1508" t="s">
        <v>36</v>
      </c>
      <c r="B1508" t="s">
        <v>110</v>
      </c>
      <c r="C1508" t="s">
        <v>15</v>
      </c>
      <c r="D1508" t="s">
        <v>17</v>
      </c>
      <c r="E1508" s="14">
        <v>3656744.743562995</v>
      </c>
      <c r="F1508" s="14">
        <v>20061913.962600991</v>
      </c>
      <c r="G1508" s="13">
        <v>0.18227297507006679</v>
      </c>
      <c r="H1508" s="12">
        <v>-26729699.590000004</v>
      </c>
      <c r="I1508" s="12">
        <v>-4.8721018669984453</v>
      </c>
      <c r="J1508" t="s">
        <v>24</v>
      </c>
      <c r="K1508" s="14">
        <v>1523510.4125350015</v>
      </c>
      <c r="L1508" s="14">
        <v>3656744.7435630001</v>
      </c>
      <c r="M1508" s="13">
        <v>0.41663023245383762</v>
      </c>
      <c r="N1508" s="12">
        <v>-2.0298649333863383</v>
      </c>
      <c r="O1508" s="2">
        <f>DATE(LEFT(ALT[[#This Row],[DATEMTH]],4),RIGHT(ALT[[#This Row],[DATEMTH]],2),1)</f>
        <v>43405</v>
      </c>
      <c r="P1508" t="str">
        <f>IF(AND(ALT[[#This Row],[DATE]]&gt;=DATE(2023,6,1),ALT[[#This Row],[DATE]]&lt;=DATE(2024,5,31)),"Y","N")</f>
        <v>N</v>
      </c>
      <c r="Q1508" t="str">
        <f>LEFT(ALT[[#This Row],[DATEMTH]],4)</f>
        <v>2018</v>
      </c>
    </row>
    <row r="1509" spans="1:17" x14ac:dyDescent="0.25">
      <c r="A1509" t="s">
        <v>36</v>
      </c>
      <c r="B1509" t="s">
        <v>110</v>
      </c>
      <c r="C1509" t="s">
        <v>15</v>
      </c>
      <c r="D1509" t="s">
        <v>17</v>
      </c>
      <c r="E1509" s="14">
        <v>3656744.743562995</v>
      </c>
      <c r="F1509" s="14">
        <v>20061913.962600991</v>
      </c>
      <c r="G1509" s="13">
        <v>0.18227297507006679</v>
      </c>
      <c r="H1509" s="12">
        <v>-26729699.590000004</v>
      </c>
      <c r="I1509" s="12">
        <v>-4.8721018669984453</v>
      </c>
      <c r="J1509" t="s">
        <v>25</v>
      </c>
      <c r="K1509" s="14">
        <v>489089.164391</v>
      </c>
      <c r="L1509" s="14">
        <v>3656744.7435630001</v>
      </c>
      <c r="M1509" s="13">
        <v>0.13374987829050633</v>
      </c>
      <c r="N1509" s="12">
        <v>-0.65164303172999072</v>
      </c>
      <c r="O1509" s="2">
        <f>DATE(LEFT(ALT[[#This Row],[DATEMTH]],4),RIGHT(ALT[[#This Row],[DATEMTH]],2),1)</f>
        <v>43405</v>
      </c>
      <c r="P1509" t="str">
        <f>IF(AND(ALT[[#This Row],[DATE]]&gt;=DATE(2023,6,1),ALT[[#This Row],[DATE]]&lt;=DATE(2024,5,31)),"Y","N")</f>
        <v>N</v>
      </c>
      <c r="Q1509" t="str">
        <f>LEFT(ALT[[#This Row],[DATEMTH]],4)</f>
        <v>2018</v>
      </c>
    </row>
    <row r="1510" spans="1:17" x14ac:dyDescent="0.25">
      <c r="A1510" t="s">
        <v>36</v>
      </c>
      <c r="B1510" t="s">
        <v>110</v>
      </c>
      <c r="C1510" t="s">
        <v>18</v>
      </c>
      <c r="D1510" t="s">
        <v>17</v>
      </c>
      <c r="E1510" s="14">
        <v>6282139.3165029902</v>
      </c>
      <c r="F1510" s="14">
        <v>20061913.962600991</v>
      </c>
      <c r="G1510" s="13">
        <v>0.31313758638453071</v>
      </c>
      <c r="H1510" s="12">
        <v>-26729699.590000004</v>
      </c>
      <c r="I1510" s="12">
        <v>-8.3700736143961816</v>
      </c>
      <c r="J1510" t="s">
        <v>25</v>
      </c>
      <c r="K1510" s="14">
        <v>588868.26801700017</v>
      </c>
      <c r="L1510" s="14">
        <v>6282139.3165029986</v>
      </c>
      <c r="M1510" s="13">
        <v>9.3736900496628625E-2</v>
      </c>
      <c r="N1510" s="12">
        <v>-0.78458475754211154</v>
      </c>
      <c r="O1510" s="2">
        <f>DATE(LEFT(ALT[[#This Row],[DATEMTH]],4),RIGHT(ALT[[#This Row],[DATEMTH]],2),1)</f>
        <v>43405</v>
      </c>
      <c r="P1510" t="str">
        <f>IF(AND(ALT[[#This Row],[DATE]]&gt;=DATE(2023,6,1),ALT[[#This Row],[DATE]]&lt;=DATE(2024,5,31)),"Y","N")</f>
        <v>N</v>
      </c>
      <c r="Q1510" t="str">
        <f>LEFT(ALT[[#This Row],[DATEMTH]],4)</f>
        <v>2018</v>
      </c>
    </row>
    <row r="1511" spans="1:17" x14ac:dyDescent="0.25">
      <c r="A1511" t="s">
        <v>36</v>
      </c>
      <c r="B1511" t="s">
        <v>110</v>
      </c>
      <c r="C1511" t="s">
        <v>18</v>
      </c>
      <c r="D1511" t="s">
        <v>17</v>
      </c>
      <c r="E1511" s="14">
        <v>6282139.3165029902</v>
      </c>
      <c r="F1511" s="14">
        <v>20061913.962600991</v>
      </c>
      <c r="G1511" s="13">
        <v>0.31313758638453071</v>
      </c>
      <c r="H1511" s="12">
        <v>-26729699.590000004</v>
      </c>
      <c r="I1511" s="12">
        <v>-8.3700736143961816</v>
      </c>
      <c r="J1511" t="s">
        <v>26</v>
      </c>
      <c r="K1511" s="14">
        <v>1302095.882211999</v>
      </c>
      <c r="L1511" s="14">
        <v>6282139.3165029986</v>
      </c>
      <c r="M1511" s="13">
        <v>0.20726950113816017</v>
      </c>
      <c r="N1511" s="12">
        <v>-1.7348609825455739</v>
      </c>
      <c r="O1511" s="2">
        <f>DATE(LEFT(ALT[[#This Row],[DATEMTH]],4),RIGHT(ALT[[#This Row],[DATEMTH]],2),1)</f>
        <v>43405</v>
      </c>
      <c r="P1511" t="str">
        <f>IF(AND(ALT[[#This Row],[DATE]]&gt;=DATE(2023,6,1),ALT[[#This Row],[DATE]]&lt;=DATE(2024,5,31)),"Y","N")</f>
        <v>N</v>
      </c>
      <c r="Q1511" t="str">
        <f>LEFT(ALT[[#This Row],[DATEMTH]],4)</f>
        <v>2018</v>
      </c>
    </row>
    <row r="1512" spans="1:17" x14ac:dyDescent="0.25">
      <c r="A1512" t="s">
        <v>36</v>
      </c>
      <c r="B1512" t="s">
        <v>110</v>
      </c>
      <c r="C1512" t="s">
        <v>18</v>
      </c>
      <c r="D1512" t="s">
        <v>17</v>
      </c>
      <c r="E1512" s="14">
        <v>6282139.3165029902</v>
      </c>
      <c r="F1512" s="14">
        <v>20061913.962600991</v>
      </c>
      <c r="G1512" s="13">
        <v>0.31313758638453071</v>
      </c>
      <c r="H1512" s="12">
        <v>-26729699.590000004</v>
      </c>
      <c r="I1512" s="12">
        <v>-8.3700736143961816</v>
      </c>
      <c r="J1512" t="s">
        <v>24</v>
      </c>
      <c r="K1512" s="14">
        <v>1964805.7028799988</v>
      </c>
      <c r="L1512" s="14">
        <v>6282139.3165029986</v>
      </c>
      <c r="M1512" s="13">
        <v>0.31276060652117521</v>
      </c>
      <c r="N1512" s="12">
        <v>-2.6178293002654351</v>
      </c>
      <c r="O1512" s="2">
        <f>DATE(LEFT(ALT[[#This Row],[DATEMTH]],4),RIGHT(ALT[[#This Row],[DATEMTH]],2),1)</f>
        <v>43405</v>
      </c>
      <c r="P1512" t="str">
        <f>IF(AND(ALT[[#This Row],[DATE]]&gt;=DATE(2023,6,1),ALT[[#This Row],[DATE]]&lt;=DATE(2024,5,31)),"Y","N")</f>
        <v>N</v>
      </c>
      <c r="Q1512" t="str">
        <f>LEFT(ALT[[#This Row],[DATEMTH]],4)</f>
        <v>2018</v>
      </c>
    </row>
    <row r="1513" spans="1:17" x14ac:dyDescent="0.25">
      <c r="A1513" t="s">
        <v>36</v>
      </c>
      <c r="B1513" t="s">
        <v>110</v>
      </c>
      <c r="C1513" t="s">
        <v>18</v>
      </c>
      <c r="D1513" t="s">
        <v>17</v>
      </c>
      <c r="E1513" s="14">
        <v>6282139.3165029902</v>
      </c>
      <c r="F1513" s="14">
        <v>20061913.962600991</v>
      </c>
      <c r="G1513" s="13">
        <v>0.31313758638453071</v>
      </c>
      <c r="H1513" s="12">
        <v>-26729699.590000004</v>
      </c>
      <c r="I1513" s="12">
        <v>-8.3700736143961816</v>
      </c>
      <c r="J1513" t="s">
        <v>16</v>
      </c>
      <c r="K1513" s="14">
        <v>2426369.4633940002</v>
      </c>
      <c r="L1513" s="14">
        <v>6282139.3165029986</v>
      </c>
      <c r="M1513" s="13">
        <v>0.38623299184403592</v>
      </c>
      <c r="N1513" s="12">
        <v>-3.2327985740430605</v>
      </c>
      <c r="O1513" s="2">
        <f>DATE(LEFT(ALT[[#This Row],[DATEMTH]],4),RIGHT(ALT[[#This Row],[DATEMTH]],2),1)</f>
        <v>43405</v>
      </c>
      <c r="P1513" t="str">
        <f>IF(AND(ALT[[#This Row],[DATE]]&gt;=DATE(2023,6,1),ALT[[#This Row],[DATE]]&lt;=DATE(2024,5,31)),"Y","N")</f>
        <v>N</v>
      </c>
      <c r="Q1513" t="str">
        <f>LEFT(ALT[[#This Row],[DATEMTH]],4)</f>
        <v>2018</v>
      </c>
    </row>
    <row r="1514" spans="1:17" x14ac:dyDescent="0.25">
      <c r="A1514" t="s">
        <v>36</v>
      </c>
      <c r="B1514" t="s">
        <v>110</v>
      </c>
      <c r="C1514" t="s">
        <v>19</v>
      </c>
      <c r="D1514" t="s">
        <v>17</v>
      </c>
      <c r="E1514" s="14">
        <v>5301738.8967579901</v>
      </c>
      <c r="F1514" s="14">
        <v>20061913.962600991</v>
      </c>
      <c r="G1514" s="13">
        <v>0.26426884825851527</v>
      </c>
      <c r="H1514" s="12">
        <v>-26729699.590000004</v>
      </c>
      <c r="I1514" s="12">
        <v>-7.0638269249454089</v>
      </c>
      <c r="J1514" t="s">
        <v>26</v>
      </c>
      <c r="K1514" s="14">
        <v>177947.90922499986</v>
      </c>
      <c r="L1514" s="14">
        <v>5301738.8967580004</v>
      </c>
      <c r="M1514" s="13">
        <v>3.3564065053036572E-2</v>
      </c>
      <c r="N1514" s="12">
        <v>-0.237090746432259</v>
      </c>
      <c r="O1514" s="2">
        <f>DATE(LEFT(ALT[[#This Row],[DATEMTH]],4),RIGHT(ALT[[#This Row],[DATEMTH]],2),1)</f>
        <v>43405</v>
      </c>
      <c r="P1514" t="str">
        <f>IF(AND(ALT[[#This Row],[DATE]]&gt;=DATE(2023,6,1),ALT[[#This Row],[DATE]]&lt;=DATE(2024,5,31)),"Y","N")</f>
        <v>N</v>
      </c>
      <c r="Q1514" t="str">
        <f>LEFT(ALT[[#This Row],[DATEMTH]],4)</f>
        <v>2018</v>
      </c>
    </row>
    <row r="1515" spans="1:17" x14ac:dyDescent="0.25">
      <c r="A1515" t="s">
        <v>36</v>
      </c>
      <c r="B1515" t="s">
        <v>110</v>
      </c>
      <c r="C1515" t="s">
        <v>19</v>
      </c>
      <c r="D1515" t="s">
        <v>17</v>
      </c>
      <c r="E1515" s="14">
        <v>5301738.8967579901</v>
      </c>
      <c r="F1515" s="14">
        <v>20061913.962600991</v>
      </c>
      <c r="G1515" s="13">
        <v>0.26426884825851527</v>
      </c>
      <c r="H1515" s="12">
        <v>-26729699.590000004</v>
      </c>
      <c r="I1515" s="12">
        <v>-7.0638269249454089</v>
      </c>
      <c r="J1515" t="s">
        <v>16</v>
      </c>
      <c r="K1515" s="14">
        <v>1553.4044769999982</v>
      </c>
      <c r="L1515" s="14">
        <v>5301738.8967580004</v>
      </c>
      <c r="M1515" s="13">
        <v>2.9299905318798348E-4</v>
      </c>
      <c r="N1515" s="12">
        <v>-2.0696946008927895E-3</v>
      </c>
      <c r="O1515" s="2">
        <f>DATE(LEFT(ALT[[#This Row],[DATEMTH]],4),RIGHT(ALT[[#This Row],[DATEMTH]],2),1)</f>
        <v>43405</v>
      </c>
      <c r="P1515" t="str">
        <f>IF(AND(ALT[[#This Row],[DATE]]&gt;=DATE(2023,6,1),ALT[[#This Row],[DATE]]&lt;=DATE(2024,5,31)),"Y","N")</f>
        <v>N</v>
      </c>
      <c r="Q1515" t="str">
        <f>LEFT(ALT[[#This Row],[DATEMTH]],4)</f>
        <v>2018</v>
      </c>
    </row>
    <row r="1516" spans="1:17" x14ac:dyDescent="0.25">
      <c r="A1516" t="s">
        <v>36</v>
      </c>
      <c r="B1516" t="s">
        <v>110</v>
      </c>
      <c r="C1516" t="s">
        <v>19</v>
      </c>
      <c r="D1516" t="s">
        <v>17</v>
      </c>
      <c r="E1516" s="14">
        <v>5301738.8967579901</v>
      </c>
      <c r="F1516" s="14">
        <v>20061913.962600991</v>
      </c>
      <c r="G1516" s="13">
        <v>0.26426884825851527</v>
      </c>
      <c r="H1516" s="12">
        <v>-26729699.590000004</v>
      </c>
      <c r="I1516" s="12">
        <v>-7.0638269249454089</v>
      </c>
      <c r="J1516" t="s">
        <v>25</v>
      </c>
      <c r="K1516" s="14">
        <v>3601342.3710530023</v>
      </c>
      <c r="L1516" s="14">
        <v>5301738.8967580004</v>
      </c>
      <c r="M1516" s="13">
        <v>0.67927569448114733</v>
      </c>
      <c r="N1516" s="12">
        <v>-4.7982859401369202</v>
      </c>
      <c r="O1516" s="2">
        <f>DATE(LEFT(ALT[[#This Row],[DATEMTH]],4),RIGHT(ALT[[#This Row],[DATEMTH]],2),1)</f>
        <v>43405</v>
      </c>
      <c r="P1516" t="str">
        <f>IF(AND(ALT[[#This Row],[DATE]]&gt;=DATE(2023,6,1),ALT[[#This Row],[DATE]]&lt;=DATE(2024,5,31)),"Y","N")</f>
        <v>N</v>
      </c>
      <c r="Q1516" t="str">
        <f>LEFT(ALT[[#This Row],[DATEMTH]],4)</f>
        <v>2018</v>
      </c>
    </row>
    <row r="1517" spans="1:17" x14ac:dyDescent="0.25">
      <c r="A1517" t="s">
        <v>36</v>
      </c>
      <c r="B1517" t="s">
        <v>110</v>
      </c>
      <c r="C1517" t="s">
        <v>19</v>
      </c>
      <c r="D1517" t="s">
        <v>17</v>
      </c>
      <c r="E1517" s="14">
        <v>5301738.8967579901</v>
      </c>
      <c r="F1517" s="14">
        <v>20061913.962600991</v>
      </c>
      <c r="G1517" s="13">
        <v>0.26426884825851527</v>
      </c>
      <c r="H1517" s="12">
        <v>-26729699.590000004</v>
      </c>
      <c r="I1517" s="12">
        <v>-7.0638269249454089</v>
      </c>
      <c r="J1517" t="s">
        <v>24</v>
      </c>
      <c r="K1517" s="14">
        <v>1520895.2120029985</v>
      </c>
      <c r="L1517" s="14">
        <v>5301738.8967580004</v>
      </c>
      <c r="M1517" s="13">
        <v>0.2868672414126282</v>
      </c>
      <c r="N1517" s="12">
        <v>-2.0263805437753377</v>
      </c>
      <c r="O1517" s="2">
        <f>DATE(LEFT(ALT[[#This Row],[DATEMTH]],4),RIGHT(ALT[[#This Row],[DATEMTH]],2),1)</f>
        <v>43405</v>
      </c>
      <c r="P1517" t="str">
        <f>IF(AND(ALT[[#This Row],[DATE]]&gt;=DATE(2023,6,1),ALT[[#This Row],[DATE]]&lt;=DATE(2024,5,31)),"Y","N")</f>
        <v>N</v>
      </c>
      <c r="Q1517" t="str">
        <f>LEFT(ALT[[#This Row],[DATEMTH]],4)</f>
        <v>2018</v>
      </c>
    </row>
    <row r="1518" spans="1:17" x14ac:dyDescent="0.25">
      <c r="A1518" t="s">
        <v>36</v>
      </c>
      <c r="B1518" t="s">
        <v>110</v>
      </c>
      <c r="C1518" t="s">
        <v>20</v>
      </c>
      <c r="D1518" t="s">
        <v>17</v>
      </c>
      <c r="E1518" s="14">
        <v>4821291.0057769911</v>
      </c>
      <c r="F1518" s="14">
        <v>20061913.962600991</v>
      </c>
      <c r="G1518" s="13">
        <v>0.24032059028688604</v>
      </c>
      <c r="H1518" s="12">
        <v>-26729699.590000004</v>
      </c>
      <c r="I1518" s="12">
        <v>-6.4236971836599359</v>
      </c>
      <c r="J1518" t="s">
        <v>24</v>
      </c>
      <c r="K1518" s="14">
        <v>2256660.7683979999</v>
      </c>
      <c r="L1518" s="14">
        <v>4821291.0057769995</v>
      </c>
      <c r="M1518" s="13">
        <v>0.46806151416581343</v>
      </c>
      <c r="N1518" s="12">
        <v>-3.0066854303265411</v>
      </c>
      <c r="O1518" s="2">
        <f>DATE(LEFT(ALT[[#This Row],[DATEMTH]],4),RIGHT(ALT[[#This Row],[DATEMTH]],2),1)</f>
        <v>43405</v>
      </c>
      <c r="P1518" t="str">
        <f>IF(AND(ALT[[#This Row],[DATE]]&gt;=DATE(2023,6,1),ALT[[#This Row],[DATE]]&lt;=DATE(2024,5,31)),"Y","N")</f>
        <v>N</v>
      </c>
      <c r="Q1518" t="str">
        <f>LEFT(ALT[[#This Row],[DATEMTH]],4)</f>
        <v>2018</v>
      </c>
    </row>
    <row r="1519" spans="1:17" x14ac:dyDescent="0.25">
      <c r="A1519" t="s">
        <v>36</v>
      </c>
      <c r="B1519" t="s">
        <v>110</v>
      </c>
      <c r="C1519" t="s">
        <v>20</v>
      </c>
      <c r="D1519" t="s">
        <v>17</v>
      </c>
      <c r="E1519" s="14">
        <v>4821291.0057769911</v>
      </c>
      <c r="F1519" s="14">
        <v>20061913.962600991</v>
      </c>
      <c r="G1519" s="13">
        <v>0.24032059028688604</v>
      </c>
      <c r="H1519" s="12">
        <v>-26729699.590000004</v>
      </c>
      <c r="I1519" s="12">
        <v>-6.4236971836599359</v>
      </c>
      <c r="J1519" t="s">
        <v>26</v>
      </c>
      <c r="K1519" s="14">
        <v>324696.1781419997</v>
      </c>
      <c r="L1519" s="14">
        <v>4821291.0057769995</v>
      </c>
      <c r="M1519" s="13">
        <v>6.7346314037659227E-2</v>
      </c>
      <c r="N1519" s="12">
        <v>-0.43261232781358916</v>
      </c>
      <c r="O1519" s="2">
        <f>DATE(LEFT(ALT[[#This Row],[DATEMTH]],4),RIGHT(ALT[[#This Row],[DATEMTH]],2),1)</f>
        <v>43405</v>
      </c>
      <c r="P1519" t="str">
        <f>IF(AND(ALT[[#This Row],[DATE]]&gt;=DATE(2023,6,1),ALT[[#This Row],[DATE]]&lt;=DATE(2024,5,31)),"Y","N")</f>
        <v>N</v>
      </c>
      <c r="Q1519" t="str">
        <f>LEFT(ALT[[#This Row],[DATEMTH]],4)</f>
        <v>2018</v>
      </c>
    </row>
    <row r="1520" spans="1:17" x14ac:dyDescent="0.25">
      <c r="A1520" t="s">
        <v>36</v>
      </c>
      <c r="B1520" t="s">
        <v>110</v>
      </c>
      <c r="C1520" t="s">
        <v>20</v>
      </c>
      <c r="D1520" t="s">
        <v>17</v>
      </c>
      <c r="E1520" s="14">
        <v>4821291.0057769911</v>
      </c>
      <c r="F1520" s="14">
        <v>20061913.962600991</v>
      </c>
      <c r="G1520" s="13">
        <v>0.24032059028688604</v>
      </c>
      <c r="H1520" s="12">
        <v>-26729699.590000004</v>
      </c>
      <c r="I1520" s="12">
        <v>-6.4236971836599359</v>
      </c>
      <c r="J1520" t="s">
        <v>16</v>
      </c>
      <c r="K1520" s="14">
        <v>1559503.8537880008</v>
      </c>
      <c r="L1520" s="14">
        <v>4821291.0057769995</v>
      </c>
      <c r="M1520" s="13">
        <v>0.32346188021410899</v>
      </c>
      <c r="N1520" s="12">
        <v>-2.0778211689527195</v>
      </c>
      <c r="O1520" s="2">
        <f>DATE(LEFT(ALT[[#This Row],[DATEMTH]],4),RIGHT(ALT[[#This Row],[DATEMTH]],2),1)</f>
        <v>43405</v>
      </c>
      <c r="P1520" t="str">
        <f>IF(AND(ALT[[#This Row],[DATE]]&gt;=DATE(2023,6,1),ALT[[#This Row],[DATE]]&lt;=DATE(2024,5,31)),"Y","N")</f>
        <v>N</v>
      </c>
      <c r="Q1520" t="str">
        <f>LEFT(ALT[[#This Row],[DATEMTH]],4)</f>
        <v>2018</v>
      </c>
    </row>
    <row r="1521" spans="1:17" x14ac:dyDescent="0.25">
      <c r="A1521" t="s">
        <v>36</v>
      </c>
      <c r="B1521" t="s">
        <v>110</v>
      </c>
      <c r="C1521" t="s">
        <v>20</v>
      </c>
      <c r="D1521" t="s">
        <v>17</v>
      </c>
      <c r="E1521" s="14">
        <v>4821291.0057769911</v>
      </c>
      <c r="F1521" s="14">
        <v>20061913.962600991</v>
      </c>
      <c r="G1521" s="13">
        <v>0.24032059028688604</v>
      </c>
      <c r="H1521" s="12">
        <v>-26729699.590000004</v>
      </c>
      <c r="I1521" s="12">
        <v>-6.4236971836599359</v>
      </c>
      <c r="J1521" t="s">
        <v>25</v>
      </c>
      <c r="K1521" s="14">
        <v>680430.20544899942</v>
      </c>
      <c r="L1521" s="14">
        <v>4821291.0057769995</v>
      </c>
      <c r="M1521" s="13">
        <v>0.14113029158241844</v>
      </c>
      <c r="N1521" s="12">
        <v>-0.9065782565670869</v>
      </c>
      <c r="O1521" s="2">
        <f>DATE(LEFT(ALT[[#This Row],[DATEMTH]],4),RIGHT(ALT[[#This Row],[DATEMTH]],2),1)</f>
        <v>43405</v>
      </c>
      <c r="P1521" t="str">
        <f>IF(AND(ALT[[#This Row],[DATE]]&gt;=DATE(2023,6,1),ALT[[#This Row],[DATE]]&lt;=DATE(2024,5,31)),"Y","N")</f>
        <v>N</v>
      </c>
      <c r="Q1521" t="str">
        <f>LEFT(ALT[[#This Row],[DATEMTH]],4)</f>
        <v>2018</v>
      </c>
    </row>
    <row r="1522" spans="1:17" x14ac:dyDescent="0.25">
      <c r="A1522" t="s">
        <v>36</v>
      </c>
      <c r="B1522" t="s">
        <v>110</v>
      </c>
      <c r="C1522" t="s">
        <v>15</v>
      </c>
      <c r="D1522" t="s">
        <v>23</v>
      </c>
      <c r="E1522" s="14">
        <v>3656744.743562995</v>
      </c>
      <c r="F1522" s="14">
        <v>20061913.962600991</v>
      </c>
      <c r="G1522" s="13">
        <v>0.18227297507006679</v>
      </c>
      <c r="H1522" s="12">
        <v>0</v>
      </c>
      <c r="I1522" s="12">
        <v>0</v>
      </c>
      <c r="J1522" t="s">
        <v>26</v>
      </c>
      <c r="K1522" s="14">
        <v>479749.51627899968</v>
      </c>
      <c r="L1522" s="14">
        <v>3656744.7435630001</v>
      </c>
      <c r="M1522" s="13">
        <v>0.13119579022394356</v>
      </c>
      <c r="N1522" s="12">
        <v>0</v>
      </c>
      <c r="O1522" s="2">
        <f>DATE(LEFT(ALT[[#This Row],[DATEMTH]],4),RIGHT(ALT[[#This Row],[DATEMTH]],2),1)</f>
        <v>43405</v>
      </c>
      <c r="P1522" t="str">
        <f>IF(AND(ALT[[#This Row],[DATE]]&gt;=DATE(2023,6,1),ALT[[#This Row],[DATE]]&lt;=DATE(2024,5,31)),"Y","N")</f>
        <v>N</v>
      </c>
      <c r="Q1522" t="str">
        <f>LEFT(ALT[[#This Row],[DATEMTH]],4)</f>
        <v>2018</v>
      </c>
    </row>
    <row r="1523" spans="1:17" x14ac:dyDescent="0.25">
      <c r="A1523" t="s">
        <v>36</v>
      </c>
      <c r="B1523" t="s">
        <v>110</v>
      </c>
      <c r="C1523" t="s">
        <v>15</v>
      </c>
      <c r="D1523" t="s">
        <v>23</v>
      </c>
      <c r="E1523" s="14">
        <v>3656744.743562995</v>
      </c>
      <c r="F1523" s="14">
        <v>20061913.962600991</v>
      </c>
      <c r="G1523" s="13">
        <v>0.18227297507006679</v>
      </c>
      <c r="H1523" s="12">
        <v>0</v>
      </c>
      <c r="I1523" s="12">
        <v>0</v>
      </c>
      <c r="J1523" t="s">
        <v>25</v>
      </c>
      <c r="K1523" s="14">
        <v>489089.164391</v>
      </c>
      <c r="L1523" s="14">
        <v>3656744.7435630001</v>
      </c>
      <c r="M1523" s="13">
        <v>0.13374987829050633</v>
      </c>
      <c r="N1523" s="12">
        <v>0</v>
      </c>
      <c r="O1523" s="2">
        <f>DATE(LEFT(ALT[[#This Row],[DATEMTH]],4),RIGHT(ALT[[#This Row],[DATEMTH]],2),1)</f>
        <v>43405</v>
      </c>
      <c r="P1523" t="str">
        <f>IF(AND(ALT[[#This Row],[DATE]]&gt;=DATE(2023,6,1),ALT[[#This Row],[DATE]]&lt;=DATE(2024,5,31)),"Y","N")</f>
        <v>N</v>
      </c>
      <c r="Q1523" t="str">
        <f>LEFT(ALT[[#This Row],[DATEMTH]],4)</f>
        <v>2018</v>
      </c>
    </row>
    <row r="1524" spans="1:17" x14ac:dyDescent="0.25">
      <c r="A1524" t="s">
        <v>36</v>
      </c>
      <c r="B1524" t="s">
        <v>110</v>
      </c>
      <c r="C1524" t="s">
        <v>15</v>
      </c>
      <c r="D1524" t="s">
        <v>23</v>
      </c>
      <c r="E1524" s="14">
        <v>3656744.743562995</v>
      </c>
      <c r="F1524" s="14">
        <v>20061913.962600991</v>
      </c>
      <c r="G1524" s="13">
        <v>0.18227297507006679</v>
      </c>
      <c r="H1524" s="12">
        <v>0</v>
      </c>
      <c r="I1524" s="12">
        <v>0</v>
      </c>
      <c r="J1524" t="s">
        <v>16</v>
      </c>
      <c r="K1524" s="14">
        <v>1164395.6503579989</v>
      </c>
      <c r="L1524" s="14">
        <v>3656744.7435630001</v>
      </c>
      <c r="M1524" s="13">
        <v>0.31842409903171248</v>
      </c>
      <c r="N1524" s="12">
        <v>0</v>
      </c>
      <c r="O1524" s="2">
        <f>DATE(LEFT(ALT[[#This Row],[DATEMTH]],4),RIGHT(ALT[[#This Row],[DATEMTH]],2),1)</f>
        <v>43405</v>
      </c>
      <c r="P1524" t="str">
        <f>IF(AND(ALT[[#This Row],[DATE]]&gt;=DATE(2023,6,1),ALT[[#This Row],[DATE]]&lt;=DATE(2024,5,31)),"Y","N")</f>
        <v>N</v>
      </c>
      <c r="Q1524" t="str">
        <f>LEFT(ALT[[#This Row],[DATEMTH]],4)</f>
        <v>2018</v>
      </c>
    </row>
    <row r="1525" spans="1:17" x14ac:dyDescent="0.25">
      <c r="A1525" t="s">
        <v>36</v>
      </c>
      <c r="B1525" t="s">
        <v>110</v>
      </c>
      <c r="C1525" t="s">
        <v>15</v>
      </c>
      <c r="D1525" t="s">
        <v>23</v>
      </c>
      <c r="E1525" s="14">
        <v>3656744.743562995</v>
      </c>
      <c r="F1525" s="14">
        <v>20061913.962600991</v>
      </c>
      <c r="G1525" s="13">
        <v>0.18227297507006679</v>
      </c>
      <c r="H1525" s="12">
        <v>0</v>
      </c>
      <c r="I1525" s="12">
        <v>0</v>
      </c>
      <c r="J1525" t="s">
        <v>24</v>
      </c>
      <c r="K1525" s="14">
        <v>1523510.4125350015</v>
      </c>
      <c r="L1525" s="14">
        <v>3656744.7435630001</v>
      </c>
      <c r="M1525" s="13">
        <v>0.41663023245383762</v>
      </c>
      <c r="N1525" s="12">
        <v>0</v>
      </c>
      <c r="O1525" s="2">
        <f>DATE(LEFT(ALT[[#This Row],[DATEMTH]],4),RIGHT(ALT[[#This Row],[DATEMTH]],2),1)</f>
        <v>43405</v>
      </c>
      <c r="P1525" t="str">
        <f>IF(AND(ALT[[#This Row],[DATE]]&gt;=DATE(2023,6,1),ALT[[#This Row],[DATE]]&lt;=DATE(2024,5,31)),"Y","N")</f>
        <v>N</v>
      </c>
      <c r="Q1525" t="str">
        <f>LEFT(ALT[[#This Row],[DATEMTH]],4)</f>
        <v>2018</v>
      </c>
    </row>
    <row r="1526" spans="1:17" x14ac:dyDescent="0.25">
      <c r="A1526" t="s">
        <v>36</v>
      </c>
      <c r="B1526" t="s">
        <v>110</v>
      </c>
      <c r="C1526" t="s">
        <v>18</v>
      </c>
      <c r="D1526" t="s">
        <v>23</v>
      </c>
      <c r="E1526" s="14">
        <v>6282139.3165029902</v>
      </c>
      <c r="F1526" s="14">
        <v>20061913.962600991</v>
      </c>
      <c r="G1526" s="13">
        <v>0.31313758638453071</v>
      </c>
      <c r="H1526" s="12">
        <v>0</v>
      </c>
      <c r="I1526" s="12">
        <v>0</v>
      </c>
      <c r="J1526" t="s">
        <v>25</v>
      </c>
      <c r="K1526" s="14">
        <v>588868.26801700017</v>
      </c>
      <c r="L1526" s="14">
        <v>6282139.3165029986</v>
      </c>
      <c r="M1526" s="13">
        <v>9.3736900496628625E-2</v>
      </c>
      <c r="N1526" s="12">
        <v>0</v>
      </c>
      <c r="O1526" s="2">
        <f>DATE(LEFT(ALT[[#This Row],[DATEMTH]],4),RIGHT(ALT[[#This Row],[DATEMTH]],2),1)</f>
        <v>43405</v>
      </c>
      <c r="P1526" t="str">
        <f>IF(AND(ALT[[#This Row],[DATE]]&gt;=DATE(2023,6,1),ALT[[#This Row],[DATE]]&lt;=DATE(2024,5,31)),"Y","N")</f>
        <v>N</v>
      </c>
      <c r="Q1526" t="str">
        <f>LEFT(ALT[[#This Row],[DATEMTH]],4)</f>
        <v>2018</v>
      </c>
    </row>
    <row r="1527" spans="1:17" x14ac:dyDescent="0.25">
      <c r="A1527" t="s">
        <v>36</v>
      </c>
      <c r="B1527" t="s">
        <v>110</v>
      </c>
      <c r="C1527" t="s">
        <v>18</v>
      </c>
      <c r="D1527" t="s">
        <v>23</v>
      </c>
      <c r="E1527" s="14">
        <v>6282139.3165029902</v>
      </c>
      <c r="F1527" s="14">
        <v>20061913.962600991</v>
      </c>
      <c r="G1527" s="13">
        <v>0.31313758638453071</v>
      </c>
      <c r="H1527" s="12">
        <v>0</v>
      </c>
      <c r="I1527" s="12">
        <v>0</v>
      </c>
      <c r="J1527" t="s">
        <v>16</v>
      </c>
      <c r="K1527" s="14">
        <v>2426369.4633940002</v>
      </c>
      <c r="L1527" s="14">
        <v>6282139.3165029986</v>
      </c>
      <c r="M1527" s="13">
        <v>0.38623299184403592</v>
      </c>
      <c r="N1527" s="12">
        <v>0</v>
      </c>
      <c r="O1527" s="2">
        <f>DATE(LEFT(ALT[[#This Row],[DATEMTH]],4),RIGHT(ALT[[#This Row],[DATEMTH]],2),1)</f>
        <v>43405</v>
      </c>
      <c r="P1527" t="str">
        <f>IF(AND(ALT[[#This Row],[DATE]]&gt;=DATE(2023,6,1),ALT[[#This Row],[DATE]]&lt;=DATE(2024,5,31)),"Y","N")</f>
        <v>N</v>
      </c>
      <c r="Q1527" t="str">
        <f>LEFT(ALT[[#This Row],[DATEMTH]],4)</f>
        <v>2018</v>
      </c>
    </row>
    <row r="1528" spans="1:17" x14ac:dyDescent="0.25">
      <c r="A1528" t="s">
        <v>36</v>
      </c>
      <c r="B1528" t="s">
        <v>110</v>
      </c>
      <c r="C1528" t="s">
        <v>18</v>
      </c>
      <c r="D1528" t="s">
        <v>23</v>
      </c>
      <c r="E1528" s="14">
        <v>6282139.3165029902</v>
      </c>
      <c r="F1528" s="14">
        <v>20061913.962600991</v>
      </c>
      <c r="G1528" s="13">
        <v>0.31313758638453071</v>
      </c>
      <c r="H1528" s="12">
        <v>0</v>
      </c>
      <c r="I1528" s="12">
        <v>0</v>
      </c>
      <c r="J1528" t="s">
        <v>24</v>
      </c>
      <c r="K1528" s="14">
        <v>1964805.7028799988</v>
      </c>
      <c r="L1528" s="14">
        <v>6282139.3165029986</v>
      </c>
      <c r="M1528" s="13">
        <v>0.31276060652117521</v>
      </c>
      <c r="N1528" s="12">
        <v>0</v>
      </c>
      <c r="O1528" s="2">
        <f>DATE(LEFT(ALT[[#This Row],[DATEMTH]],4),RIGHT(ALT[[#This Row],[DATEMTH]],2),1)</f>
        <v>43405</v>
      </c>
      <c r="P1528" t="str">
        <f>IF(AND(ALT[[#This Row],[DATE]]&gt;=DATE(2023,6,1),ALT[[#This Row],[DATE]]&lt;=DATE(2024,5,31)),"Y","N")</f>
        <v>N</v>
      </c>
      <c r="Q1528" t="str">
        <f>LEFT(ALT[[#This Row],[DATEMTH]],4)</f>
        <v>2018</v>
      </c>
    </row>
    <row r="1529" spans="1:17" x14ac:dyDescent="0.25">
      <c r="A1529" t="s">
        <v>36</v>
      </c>
      <c r="B1529" t="s">
        <v>110</v>
      </c>
      <c r="C1529" t="s">
        <v>18</v>
      </c>
      <c r="D1529" t="s">
        <v>23</v>
      </c>
      <c r="E1529" s="14">
        <v>6282139.3165029902</v>
      </c>
      <c r="F1529" s="14">
        <v>20061913.962600991</v>
      </c>
      <c r="G1529" s="13">
        <v>0.31313758638453071</v>
      </c>
      <c r="H1529" s="12">
        <v>0</v>
      </c>
      <c r="I1529" s="12">
        <v>0</v>
      </c>
      <c r="J1529" t="s">
        <v>26</v>
      </c>
      <c r="K1529" s="14">
        <v>1302095.882211999</v>
      </c>
      <c r="L1529" s="14">
        <v>6282139.3165029986</v>
      </c>
      <c r="M1529" s="13">
        <v>0.20726950113816017</v>
      </c>
      <c r="N1529" s="12">
        <v>0</v>
      </c>
      <c r="O1529" s="2">
        <f>DATE(LEFT(ALT[[#This Row],[DATEMTH]],4),RIGHT(ALT[[#This Row],[DATEMTH]],2),1)</f>
        <v>43405</v>
      </c>
      <c r="P1529" t="str">
        <f>IF(AND(ALT[[#This Row],[DATE]]&gt;=DATE(2023,6,1),ALT[[#This Row],[DATE]]&lt;=DATE(2024,5,31)),"Y","N")</f>
        <v>N</v>
      </c>
      <c r="Q1529" t="str">
        <f>LEFT(ALT[[#This Row],[DATEMTH]],4)</f>
        <v>2018</v>
      </c>
    </row>
    <row r="1530" spans="1:17" x14ac:dyDescent="0.25">
      <c r="A1530" t="s">
        <v>36</v>
      </c>
      <c r="B1530" t="s">
        <v>110</v>
      </c>
      <c r="C1530" t="s">
        <v>19</v>
      </c>
      <c r="D1530" t="s">
        <v>23</v>
      </c>
      <c r="E1530" s="14">
        <v>5301738.8967579901</v>
      </c>
      <c r="F1530" s="14">
        <v>20061913.962600991</v>
      </c>
      <c r="G1530" s="13">
        <v>0.26426884825851527</v>
      </c>
      <c r="H1530" s="12">
        <v>0</v>
      </c>
      <c r="I1530" s="12">
        <v>0</v>
      </c>
      <c r="J1530" t="s">
        <v>26</v>
      </c>
      <c r="K1530" s="14">
        <v>177947.90922499986</v>
      </c>
      <c r="L1530" s="14">
        <v>5301738.8967580004</v>
      </c>
      <c r="M1530" s="13">
        <v>3.3564065053036572E-2</v>
      </c>
      <c r="N1530" s="12">
        <v>0</v>
      </c>
      <c r="O1530" s="2">
        <f>DATE(LEFT(ALT[[#This Row],[DATEMTH]],4),RIGHT(ALT[[#This Row],[DATEMTH]],2),1)</f>
        <v>43405</v>
      </c>
      <c r="P1530" t="str">
        <f>IF(AND(ALT[[#This Row],[DATE]]&gt;=DATE(2023,6,1),ALT[[#This Row],[DATE]]&lt;=DATE(2024,5,31)),"Y","N")</f>
        <v>N</v>
      </c>
      <c r="Q1530" t="str">
        <f>LEFT(ALT[[#This Row],[DATEMTH]],4)</f>
        <v>2018</v>
      </c>
    </row>
    <row r="1531" spans="1:17" x14ac:dyDescent="0.25">
      <c r="A1531" t="s">
        <v>36</v>
      </c>
      <c r="B1531" t="s">
        <v>110</v>
      </c>
      <c r="C1531" t="s">
        <v>19</v>
      </c>
      <c r="D1531" t="s">
        <v>23</v>
      </c>
      <c r="E1531" s="14">
        <v>5301738.8967579901</v>
      </c>
      <c r="F1531" s="14">
        <v>20061913.962600991</v>
      </c>
      <c r="G1531" s="13">
        <v>0.26426884825851527</v>
      </c>
      <c r="H1531" s="12">
        <v>0</v>
      </c>
      <c r="I1531" s="12">
        <v>0</v>
      </c>
      <c r="J1531" t="s">
        <v>16</v>
      </c>
      <c r="K1531" s="14">
        <v>1553.4044769999982</v>
      </c>
      <c r="L1531" s="14">
        <v>5301738.8967580004</v>
      </c>
      <c r="M1531" s="13">
        <v>2.9299905318798348E-4</v>
      </c>
      <c r="N1531" s="12">
        <v>0</v>
      </c>
      <c r="O1531" s="2">
        <f>DATE(LEFT(ALT[[#This Row],[DATEMTH]],4),RIGHT(ALT[[#This Row],[DATEMTH]],2),1)</f>
        <v>43405</v>
      </c>
      <c r="P1531" t="str">
        <f>IF(AND(ALT[[#This Row],[DATE]]&gt;=DATE(2023,6,1),ALT[[#This Row],[DATE]]&lt;=DATE(2024,5,31)),"Y","N")</f>
        <v>N</v>
      </c>
      <c r="Q1531" t="str">
        <f>LEFT(ALT[[#This Row],[DATEMTH]],4)</f>
        <v>2018</v>
      </c>
    </row>
    <row r="1532" spans="1:17" x14ac:dyDescent="0.25">
      <c r="A1532" t="s">
        <v>36</v>
      </c>
      <c r="B1532" t="s">
        <v>110</v>
      </c>
      <c r="C1532" t="s">
        <v>19</v>
      </c>
      <c r="D1532" t="s">
        <v>23</v>
      </c>
      <c r="E1532" s="14">
        <v>5301738.8967579901</v>
      </c>
      <c r="F1532" s="14">
        <v>20061913.962600991</v>
      </c>
      <c r="G1532" s="13">
        <v>0.26426884825851527</v>
      </c>
      <c r="H1532" s="12">
        <v>0</v>
      </c>
      <c r="I1532" s="12">
        <v>0</v>
      </c>
      <c r="J1532" t="s">
        <v>25</v>
      </c>
      <c r="K1532" s="14">
        <v>3601342.3710530023</v>
      </c>
      <c r="L1532" s="14">
        <v>5301738.8967580004</v>
      </c>
      <c r="M1532" s="13">
        <v>0.67927569448114733</v>
      </c>
      <c r="N1532" s="12">
        <v>0</v>
      </c>
      <c r="O1532" s="2">
        <f>DATE(LEFT(ALT[[#This Row],[DATEMTH]],4),RIGHT(ALT[[#This Row],[DATEMTH]],2),1)</f>
        <v>43405</v>
      </c>
      <c r="P1532" t="str">
        <f>IF(AND(ALT[[#This Row],[DATE]]&gt;=DATE(2023,6,1),ALT[[#This Row],[DATE]]&lt;=DATE(2024,5,31)),"Y","N")</f>
        <v>N</v>
      </c>
      <c r="Q1532" t="str">
        <f>LEFT(ALT[[#This Row],[DATEMTH]],4)</f>
        <v>2018</v>
      </c>
    </row>
    <row r="1533" spans="1:17" x14ac:dyDescent="0.25">
      <c r="A1533" t="s">
        <v>36</v>
      </c>
      <c r="B1533" t="s">
        <v>110</v>
      </c>
      <c r="C1533" t="s">
        <v>19</v>
      </c>
      <c r="D1533" t="s">
        <v>23</v>
      </c>
      <c r="E1533" s="14">
        <v>5301738.8967579901</v>
      </c>
      <c r="F1533" s="14">
        <v>20061913.962600991</v>
      </c>
      <c r="G1533" s="13">
        <v>0.26426884825851527</v>
      </c>
      <c r="H1533" s="12">
        <v>0</v>
      </c>
      <c r="I1533" s="12">
        <v>0</v>
      </c>
      <c r="J1533" t="s">
        <v>24</v>
      </c>
      <c r="K1533" s="14">
        <v>1520895.2120029985</v>
      </c>
      <c r="L1533" s="14">
        <v>5301738.8967580004</v>
      </c>
      <c r="M1533" s="13">
        <v>0.2868672414126282</v>
      </c>
      <c r="N1533" s="12">
        <v>0</v>
      </c>
      <c r="O1533" s="2">
        <f>DATE(LEFT(ALT[[#This Row],[DATEMTH]],4),RIGHT(ALT[[#This Row],[DATEMTH]],2),1)</f>
        <v>43405</v>
      </c>
      <c r="P1533" t="str">
        <f>IF(AND(ALT[[#This Row],[DATE]]&gt;=DATE(2023,6,1),ALT[[#This Row],[DATE]]&lt;=DATE(2024,5,31)),"Y","N")</f>
        <v>N</v>
      </c>
      <c r="Q1533" t="str">
        <f>LEFT(ALT[[#This Row],[DATEMTH]],4)</f>
        <v>2018</v>
      </c>
    </row>
    <row r="1534" spans="1:17" x14ac:dyDescent="0.25">
      <c r="A1534" t="s">
        <v>36</v>
      </c>
      <c r="B1534" t="s">
        <v>110</v>
      </c>
      <c r="C1534" t="s">
        <v>20</v>
      </c>
      <c r="D1534" t="s">
        <v>23</v>
      </c>
      <c r="E1534" s="14">
        <v>4821291.0057769911</v>
      </c>
      <c r="F1534" s="14">
        <v>20061913.962600991</v>
      </c>
      <c r="G1534" s="13">
        <v>0.24032059028688604</v>
      </c>
      <c r="H1534" s="12">
        <v>0</v>
      </c>
      <c r="I1534" s="12">
        <v>0</v>
      </c>
      <c r="J1534" t="s">
        <v>25</v>
      </c>
      <c r="K1534" s="14">
        <v>680430.20544899942</v>
      </c>
      <c r="L1534" s="14">
        <v>4821291.0057769995</v>
      </c>
      <c r="M1534" s="13">
        <v>0.14113029158241844</v>
      </c>
      <c r="N1534" s="12">
        <v>0</v>
      </c>
      <c r="O1534" s="2">
        <f>DATE(LEFT(ALT[[#This Row],[DATEMTH]],4),RIGHT(ALT[[#This Row],[DATEMTH]],2),1)</f>
        <v>43405</v>
      </c>
      <c r="P1534" t="str">
        <f>IF(AND(ALT[[#This Row],[DATE]]&gt;=DATE(2023,6,1),ALT[[#This Row],[DATE]]&lt;=DATE(2024,5,31)),"Y","N")</f>
        <v>N</v>
      </c>
      <c r="Q1534" t="str">
        <f>LEFT(ALT[[#This Row],[DATEMTH]],4)</f>
        <v>2018</v>
      </c>
    </row>
    <row r="1535" spans="1:17" x14ac:dyDescent="0.25">
      <c r="A1535" t="s">
        <v>36</v>
      </c>
      <c r="B1535" t="s">
        <v>110</v>
      </c>
      <c r="C1535" t="s">
        <v>20</v>
      </c>
      <c r="D1535" t="s">
        <v>23</v>
      </c>
      <c r="E1535" s="14">
        <v>4821291.0057769911</v>
      </c>
      <c r="F1535" s="14">
        <v>20061913.962600991</v>
      </c>
      <c r="G1535" s="13">
        <v>0.24032059028688604</v>
      </c>
      <c r="H1535" s="12">
        <v>0</v>
      </c>
      <c r="I1535" s="12">
        <v>0</v>
      </c>
      <c r="J1535" t="s">
        <v>26</v>
      </c>
      <c r="K1535" s="14">
        <v>324696.1781419997</v>
      </c>
      <c r="L1535" s="14">
        <v>4821291.0057769995</v>
      </c>
      <c r="M1535" s="13">
        <v>6.7346314037659227E-2</v>
      </c>
      <c r="N1535" s="12">
        <v>0</v>
      </c>
      <c r="O1535" s="2">
        <f>DATE(LEFT(ALT[[#This Row],[DATEMTH]],4),RIGHT(ALT[[#This Row],[DATEMTH]],2),1)</f>
        <v>43405</v>
      </c>
      <c r="P1535" t="str">
        <f>IF(AND(ALT[[#This Row],[DATE]]&gt;=DATE(2023,6,1),ALT[[#This Row],[DATE]]&lt;=DATE(2024,5,31)),"Y","N")</f>
        <v>N</v>
      </c>
      <c r="Q1535" t="str">
        <f>LEFT(ALT[[#This Row],[DATEMTH]],4)</f>
        <v>2018</v>
      </c>
    </row>
    <row r="1536" spans="1:17" x14ac:dyDescent="0.25">
      <c r="A1536" t="s">
        <v>36</v>
      </c>
      <c r="B1536" t="s">
        <v>110</v>
      </c>
      <c r="C1536" t="s">
        <v>20</v>
      </c>
      <c r="D1536" t="s">
        <v>23</v>
      </c>
      <c r="E1536" s="14">
        <v>4821291.0057769911</v>
      </c>
      <c r="F1536" s="14">
        <v>20061913.962600991</v>
      </c>
      <c r="G1536" s="13">
        <v>0.24032059028688604</v>
      </c>
      <c r="H1536" s="12">
        <v>0</v>
      </c>
      <c r="I1536" s="12">
        <v>0</v>
      </c>
      <c r="J1536" t="s">
        <v>16</v>
      </c>
      <c r="K1536" s="14">
        <v>1559503.8537880008</v>
      </c>
      <c r="L1536" s="14">
        <v>4821291.0057769995</v>
      </c>
      <c r="M1536" s="13">
        <v>0.32346188021410899</v>
      </c>
      <c r="N1536" s="12">
        <v>0</v>
      </c>
      <c r="O1536" s="2">
        <f>DATE(LEFT(ALT[[#This Row],[DATEMTH]],4),RIGHT(ALT[[#This Row],[DATEMTH]],2),1)</f>
        <v>43405</v>
      </c>
      <c r="P1536" t="str">
        <f>IF(AND(ALT[[#This Row],[DATE]]&gt;=DATE(2023,6,1),ALT[[#This Row],[DATE]]&lt;=DATE(2024,5,31)),"Y","N")</f>
        <v>N</v>
      </c>
      <c r="Q1536" t="str">
        <f>LEFT(ALT[[#This Row],[DATEMTH]],4)</f>
        <v>2018</v>
      </c>
    </row>
    <row r="1537" spans="1:17" x14ac:dyDescent="0.25">
      <c r="A1537" t="s">
        <v>36</v>
      </c>
      <c r="B1537" t="s">
        <v>110</v>
      </c>
      <c r="C1537" t="s">
        <v>20</v>
      </c>
      <c r="D1537" t="s">
        <v>23</v>
      </c>
      <c r="E1537" s="14">
        <v>4821291.0057769911</v>
      </c>
      <c r="F1537" s="14">
        <v>20061913.962600991</v>
      </c>
      <c r="G1537" s="13">
        <v>0.24032059028688604</v>
      </c>
      <c r="H1537" s="12">
        <v>0</v>
      </c>
      <c r="I1537" s="12">
        <v>0</v>
      </c>
      <c r="J1537" t="s">
        <v>24</v>
      </c>
      <c r="K1537" s="14">
        <v>2256660.7683979999</v>
      </c>
      <c r="L1537" s="14">
        <v>4821291.0057769995</v>
      </c>
      <c r="M1537" s="13">
        <v>0.46806151416581343</v>
      </c>
      <c r="N1537" s="12">
        <v>0</v>
      </c>
      <c r="O1537" s="2">
        <f>DATE(LEFT(ALT[[#This Row],[DATEMTH]],4),RIGHT(ALT[[#This Row],[DATEMTH]],2),1)</f>
        <v>43405</v>
      </c>
      <c r="P1537" t="str">
        <f>IF(AND(ALT[[#This Row],[DATE]]&gt;=DATE(2023,6,1),ALT[[#This Row],[DATE]]&lt;=DATE(2024,5,31)),"Y","N")</f>
        <v>N</v>
      </c>
      <c r="Q1537" t="str">
        <f>LEFT(ALT[[#This Row],[DATEMTH]],4)</f>
        <v>2018</v>
      </c>
    </row>
    <row r="1538" spans="1:17" x14ac:dyDescent="0.25">
      <c r="A1538" t="s">
        <v>36</v>
      </c>
      <c r="B1538" t="s">
        <v>111</v>
      </c>
      <c r="C1538" t="s">
        <v>15</v>
      </c>
      <c r="D1538" t="s">
        <v>22</v>
      </c>
      <c r="E1538" s="14">
        <v>753917.7104620001</v>
      </c>
      <c r="F1538" s="14">
        <v>4311817.6368630016</v>
      </c>
      <c r="G1538" s="13">
        <v>0.17484916430985745</v>
      </c>
      <c r="H1538" s="12">
        <v>-12048057.84</v>
      </c>
      <c r="I1538" s="12">
        <v>-2.1065928448808262</v>
      </c>
      <c r="J1538" t="s">
        <v>26</v>
      </c>
      <c r="K1538" s="14">
        <v>93999.24424499998</v>
      </c>
      <c r="L1538" s="14">
        <v>753917.71046199987</v>
      </c>
      <c r="M1538" s="13">
        <v>0.12468104004002951</v>
      </c>
      <c r="N1538" s="12">
        <v>-0.26265218684062597</v>
      </c>
      <c r="O1538" s="2">
        <f>DATE(LEFT(ALT[[#This Row],[DATEMTH]],4),RIGHT(ALT[[#This Row],[DATEMTH]],2),1)</f>
        <v>43405</v>
      </c>
      <c r="P1538" t="str">
        <f>IF(AND(ALT[[#This Row],[DATE]]&gt;=DATE(2023,6,1),ALT[[#This Row],[DATE]]&lt;=DATE(2024,5,31)),"Y","N")</f>
        <v>N</v>
      </c>
      <c r="Q1538" t="str">
        <f>LEFT(ALT[[#This Row],[DATEMTH]],4)</f>
        <v>2018</v>
      </c>
    </row>
    <row r="1539" spans="1:17" x14ac:dyDescent="0.25">
      <c r="A1539" t="s">
        <v>36</v>
      </c>
      <c r="B1539" t="s">
        <v>111</v>
      </c>
      <c r="C1539" t="s">
        <v>15</v>
      </c>
      <c r="D1539" t="s">
        <v>22</v>
      </c>
      <c r="E1539" s="14">
        <v>753917.7104620001</v>
      </c>
      <c r="F1539" s="14">
        <v>4311817.6368630016</v>
      </c>
      <c r="G1539" s="13">
        <v>0.17484916430985745</v>
      </c>
      <c r="H1539" s="12">
        <v>-12048057.84</v>
      </c>
      <c r="I1539" s="12">
        <v>-2.1065928448808262</v>
      </c>
      <c r="J1539" t="s">
        <v>16</v>
      </c>
      <c r="K1539" s="14">
        <v>244552.84147899991</v>
      </c>
      <c r="L1539" s="14">
        <v>753917.71046199987</v>
      </c>
      <c r="M1539" s="13">
        <v>0.32437604009745069</v>
      </c>
      <c r="N1539" s="12">
        <v>-0.68332824512006562</v>
      </c>
      <c r="O1539" s="2">
        <f>DATE(LEFT(ALT[[#This Row],[DATEMTH]],4),RIGHT(ALT[[#This Row],[DATEMTH]],2),1)</f>
        <v>43405</v>
      </c>
      <c r="P1539" t="str">
        <f>IF(AND(ALT[[#This Row],[DATE]]&gt;=DATE(2023,6,1),ALT[[#This Row],[DATE]]&lt;=DATE(2024,5,31)),"Y","N")</f>
        <v>N</v>
      </c>
      <c r="Q1539" t="str">
        <f>LEFT(ALT[[#This Row],[DATEMTH]],4)</f>
        <v>2018</v>
      </c>
    </row>
    <row r="1540" spans="1:17" x14ac:dyDescent="0.25">
      <c r="A1540" t="s">
        <v>36</v>
      </c>
      <c r="B1540" t="s">
        <v>111</v>
      </c>
      <c r="C1540" t="s">
        <v>15</v>
      </c>
      <c r="D1540" t="s">
        <v>22</v>
      </c>
      <c r="E1540" s="14">
        <v>753917.7104620001</v>
      </c>
      <c r="F1540" s="14">
        <v>4311817.6368630016</v>
      </c>
      <c r="G1540" s="13">
        <v>0.17484916430985745</v>
      </c>
      <c r="H1540" s="12">
        <v>-12048057.84</v>
      </c>
      <c r="I1540" s="12">
        <v>-2.1065928448808262</v>
      </c>
      <c r="J1540" t="s">
        <v>24</v>
      </c>
      <c r="K1540" s="14">
        <v>317549.92980600003</v>
      </c>
      <c r="L1540" s="14">
        <v>753917.71046199987</v>
      </c>
      <c r="M1540" s="13">
        <v>0.42119972166644792</v>
      </c>
      <c r="N1540" s="12">
        <v>-0.88729631992833469</v>
      </c>
      <c r="O1540" s="2">
        <f>DATE(LEFT(ALT[[#This Row],[DATEMTH]],4),RIGHT(ALT[[#This Row],[DATEMTH]],2),1)</f>
        <v>43405</v>
      </c>
      <c r="P1540" t="str">
        <f>IF(AND(ALT[[#This Row],[DATE]]&gt;=DATE(2023,6,1),ALT[[#This Row],[DATE]]&lt;=DATE(2024,5,31)),"Y","N")</f>
        <v>N</v>
      </c>
      <c r="Q1540" t="str">
        <f>LEFT(ALT[[#This Row],[DATEMTH]],4)</f>
        <v>2018</v>
      </c>
    </row>
    <row r="1541" spans="1:17" x14ac:dyDescent="0.25">
      <c r="A1541" t="s">
        <v>36</v>
      </c>
      <c r="B1541" t="s">
        <v>111</v>
      </c>
      <c r="C1541" t="s">
        <v>15</v>
      </c>
      <c r="D1541" t="s">
        <v>22</v>
      </c>
      <c r="E1541" s="14">
        <v>753917.7104620001</v>
      </c>
      <c r="F1541" s="14">
        <v>4311817.6368630016</v>
      </c>
      <c r="G1541" s="13">
        <v>0.17484916430985745</v>
      </c>
      <c r="H1541" s="12">
        <v>-12048057.84</v>
      </c>
      <c r="I1541" s="12">
        <v>-2.1065928448808262</v>
      </c>
      <c r="J1541" t="s">
        <v>25</v>
      </c>
      <c r="K1541" s="14">
        <v>97815.694931999969</v>
      </c>
      <c r="L1541" s="14">
        <v>753917.71046199987</v>
      </c>
      <c r="M1541" s="13">
        <v>0.12974319819607186</v>
      </c>
      <c r="N1541" s="12">
        <v>-0.27331609299179987</v>
      </c>
      <c r="O1541" s="2">
        <f>DATE(LEFT(ALT[[#This Row],[DATEMTH]],4),RIGHT(ALT[[#This Row],[DATEMTH]],2),1)</f>
        <v>43405</v>
      </c>
      <c r="P1541" t="str">
        <f>IF(AND(ALT[[#This Row],[DATE]]&gt;=DATE(2023,6,1),ALT[[#This Row],[DATE]]&lt;=DATE(2024,5,31)),"Y","N")</f>
        <v>N</v>
      </c>
      <c r="Q1541" t="str">
        <f>LEFT(ALT[[#This Row],[DATEMTH]],4)</f>
        <v>2018</v>
      </c>
    </row>
    <row r="1542" spans="1:17" x14ac:dyDescent="0.25">
      <c r="A1542" t="s">
        <v>36</v>
      </c>
      <c r="B1542" t="s">
        <v>111</v>
      </c>
      <c r="C1542" t="s">
        <v>18</v>
      </c>
      <c r="D1542" t="s">
        <v>22</v>
      </c>
      <c r="E1542" s="14">
        <v>1180853.5264530005</v>
      </c>
      <c r="F1542" s="14">
        <v>4311817.6368630016</v>
      </c>
      <c r="G1542" s="13">
        <v>0.2738644409164096</v>
      </c>
      <c r="H1542" s="12">
        <v>-12048057.84</v>
      </c>
      <c r="I1542" s="12">
        <v>-3.2995346244801653</v>
      </c>
      <c r="J1542" t="s">
        <v>26</v>
      </c>
      <c r="K1542" s="14">
        <v>237240.47523600011</v>
      </c>
      <c r="L1542" s="14">
        <v>1180853.5264529998</v>
      </c>
      <c r="M1542" s="13">
        <v>0.20090592941582983</v>
      </c>
      <c r="N1542" s="12">
        <v>-0.6628960703708987</v>
      </c>
      <c r="O1542" s="2">
        <f>DATE(LEFT(ALT[[#This Row],[DATEMTH]],4),RIGHT(ALT[[#This Row],[DATEMTH]],2),1)</f>
        <v>43405</v>
      </c>
      <c r="P1542" t="str">
        <f>IF(AND(ALT[[#This Row],[DATE]]&gt;=DATE(2023,6,1),ALT[[#This Row],[DATE]]&lt;=DATE(2024,5,31)),"Y","N")</f>
        <v>N</v>
      </c>
      <c r="Q1542" t="str">
        <f>LEFT(ALT[[#This Row],[DATEMTH]],4)</f>
        <v>2018</v>
      </c>
    </row>
    <row r="1543" spans="1:17" x14ac:dyDescent="0.25">
      <c r="A1543" t="s">
        <v>36</v>
      </c>
      <c r="B1543" t="s">
        <v>111</v>
      </c>
      <c r="C1543" t="s">
        <v>18</v>
      </c>
      <c r="D1543" t="s">
        <v>22</v>
      </c>
      <c r="E1543" s="14">
        <v>1180853.5264530005</v>
      </c>
      <c r="F1543" s="14">
        <v>4311817.6368630016</v>
      </c>
      <c r="G1543" s="13">
        <v>0.2738644409164096</v>
      </c>
      <c r="H1543" s="12">
        <v>-12048057.84</v>
      </c>
      <c r="I1543" s="12">
        <v>-3.2995346244801653</v>
      </c>
      <c r="J1543" t="s">
        <v>16</v>
      </c>
      <c r="K1543" s="14">
        <v>451874.85853899986</v>
      </c>
      <c r="L1543" s="14">
        <v>1180853.5264529998</v>
      </c>
      <c r="M1543" s="13">
        <v>0.38266800108250798</v>
      </c>
      <c r="N1543" s="12">
        <v>-1.2626263192523484</v>
      </c>
      <c r="O1543" s="2">
        <f>DATE(LEFT(ALT[[#This Row],[DATEMTH]],4),RIGHT(ALT[[#This Row],[DATEMTH]],2),1)</f>
        <v>43405</v>
      </c>
      <c r="P1543" t="str">
        <f>IF(AND(ALT[[#This Row],[DATE]]&gt;=DATE(2023,6,1),ALT[[#This Row],[DATE]]&lt;=DATE(2024,5,31)),"Y","N")</f>
        <v>N</v>
      </c>
      <c r="Q1543" t="str">
        <f>LEFT(ALT[[#This Row],[DATEMTH]],4)</f>
        <v>2018</v>
      </c>
    </row>
    <row r="1544" spans="1:17" x14ac:dyDescent="0.25">
      <c r="A1544" t="s">
        <v>36</v>
      </c>
      <c r="B1544" t="s">
        <v>111</v>
      </c>
      <c r="C1544" t="s">
        <v>18</v>
      </c>
      <c r="D1544" t="s">
        <v>22</v>
      </c>
      <c r="E1544" s="14">
        <v>1180853.5264530005</v>
      </c>
      <c r="F1544" s="14">
        <v>4311817.6368630016</v>
      </c>
      <c r="G1544" s="13">
        <v>0.2738644409164096</v>
      </c>
      <c r="H1544" s="12">
        <v>-12048057.84</v>
      </c>
      <c r="I1544" s="12">
        <v>-3.2995346244801653</v>
      </c>
      <c r="J1544" t="s">
        <v>25</v>
      </c>
      <c r="K1544" s="14">
        <v>105655.03797399996</v>
      </c>
      <c r="L1544" s="14">
        <v>1180853.5264529998</v>
      </c>
      <c r="M1544" s="13">
        <v>8.9473449168045685E-2</v>
      </c>
      <c r="N1544" s="12">
        <v>-0.2952207435016328</v>
      </c>
      <c r="O1544" s="2">
        <f>DATE(LEFT(ALT[[#This Row],[DATEMTH]],4),RIGHT(ALT[[#This Row],[DATEMTH]],2),1)</f>
        <v>43405</v>
      </c>
      <c r="P1544" t="str">
        <f>IF(AND(ALT[[#This Row],[DATE]]&gt;=DATE(2023,6,1),ALT[[#This Row],[DATE]]&lt;=DATE(2024,5,31)),"Y","N")</f>
        <v>N</v>
      </c>
      <c r="Q1544" t="str">
        <f>LEFT(ALT[[#This Row],[DATEMTH]],4)</f>
        <v>2018</v>
      </c>
    </row>
    <row r="1545" spans="1:17" x14ac:dyDescent="0.25">
      <c r="A1545" t="s">
        <v>36</v>
      </c>
      <c r="B1545" t="s">
        <v>111</v>
      </c>
      <c r="C1545" t="s">
        <v>18</v>
      </c>
      <c r="D1545" t="s">
        <v>22</v>
      </c>
      <c r="E1545" s="14">
        <v>1180853.5264530005</v>
      </c>
      <c r="F1545" s="14">
        <v>4311817.6368630016</v>
      </c>
      <c r="G1545" s="13">
        <v>0.2738644409164096</v>
      </c>
      <c r="H1545" s="12">
        <v>-12048057.84</v>
      </c>
      <c r="I1545" s="12">
        <v>-3.2995346244801653</v>
      </c>
      <c r="J1545" t="s">
        <v>24</v>
      </c>
      <c r="K1545" s="14">
        <v>386083.15470399981</v>
      </c>
      <c r="L1545" s="14">
        <v>1180853.5264529998</v>
      </c>
      <c r="M1545" s="13">
        <v>0.32695262033361649</v>
      </c>
      <c r="N1545" s="12">
        <v>-1.0787914913552854</v>
      </c>
      <c r="O1545" s="2">
        <f>DATE(LEFT(ALT[[#This Row],[DATEMTH]],4),RIGHT(ALT[[#This Row],[DATEMTH]],2),1)</f>
        <v>43405</v>
      </c>
      <c r="P1545" t="str">
        <f>IF(AND(ALT[[#This Row],[DATE]]&gt;=DATE(2023,6,1),ALT[[#This Row],[DATE]]&lt;=DATE(2024,5,31)),"Y","N")</f>
        <v>N</v>
      </c>
      <c r="Q1545" t="str">
        <f>LEFT(ALT[[#This Row],[DATEMTH]],4)</f>
        <v>2018</v>
      </c>
    </row>
    <row r="1546" spans="1:17" x14ac:dyDescent="0.25">
      <c r="A1546" t="s">
        <v>36</v>
      </c>
      <c r="B1546" t="s">
        <v>111</v>
      </c>
      <c r="C1546" t="s">
        <v>19</v>
      </c>
      <c r="D1546" t="s">
        <v>22</v>
      </c>
      <c r="E1546" s="14">
        <v>1183554.074179</v>
      </c>
      <c r="F1546" s="14">
        <v>4311817.6368630016</v>
      </c>
      <c r="G1546" s="13">
        <v>0.2744907539828324</v>
      </c>
      <c r="H1546" s="12">
        <v>-12048057.84</v>
      </c>
      <c r="I1546" s="12">
        <v>-3.3070804805303751</v>
      </c>
      <c r="J1546" t="s">
        <v>24</v>
      </c>
      <c r="K1546" s="14">
        <v>347581.28748600004</v>
      </c>
      <c r="L1546" s="14">
        <v>1183554.0741789998</v>
      </c>
      <c r="M1546" s="13">
        <v>0.29367588272391187</v>
      </c>
      <c r="N1546" s="12">
        <v>-0.9712097793587765</v>
      </c>
      <c r="O1546" s="2">
        <f>DATE(LEFT(ALT[[#This Row],[DATEMTH]],4),RIGHT(ALT[[#This Row],[DATEMTH]],2),1)</f>
        <v>43405</v>
      </c>
      <c r="P1546" t="str">
        <f>IF(AND(ALT[[#This Row],[DATE]]&gt;=DATE(2023,6,1),ALT[[#This Row],[DATE]]&lt;=DATE(2024,5,31)),"Y","N")</f>
        <v>N</v>
      </c>
      <c r="Q1546" t="str">
        <f>LEFT(ALT[[#This Row],[DATEMTH]],4)</f>
        <v>2018</v>
      </c>
    </row>
    <row r="1547" spans="1:17" x14ac:dyDescent="0.25">
      <c r="A1547" t="s">
        <v>36</v>
      </c>
      <c r="B1547" t="s">
        <v>111</v>
      </c>
      <c r="C1547" t="s">
        <v>19</v>
      </c>
      <c r="D1547" t="s">
        <v>22</v>
      </c>
      <c r="E1547" s="14">
        <v>1183554.074179</v>
      </c>
      <c r="F1547" s="14">
        <v>4311817.6368630016</v>
      </c>
      <c r="G1547" s="13">
        <v>0.2744907539828324</v>
      </c>
      <c r="H1547" s="12">
        <v>-12048057.84</v>
      </c>
      <c r="I1547" s="12">
        <v>-3.3070804805303751</v>
      </c>
      <c r="J1547" t="s">
        <v>26</v>
      </c>
      <c r="K1547" s="14">
        <v>36266.587435999987</v>
      </c>
      <c r="L1547" s="14">
        <v>1183554.0741789998</v>
      </c>
      <c r="M1547" s="13">
        <v>3.0642104342513597E-2</v>
      </c>
      <c r="N1547" s="12">
        <v>-0.10133590515350176</v>
      </c>
      <c r="O1547" s="2">
        <f>DATE(LEFT(ALT[[#This Row],[DATEMTH]],4),RIGHT(ALT[[#This Row],[DATEMTH]],2),1)</f>
        <v>43405</v>
      </c>
      <c r="P1547" t="str">
        <f>IF(AND(ALT[[#This Row],[DATE]]&gt;=DATE(2023,6,1),ALT[[#This Row],[DATE]]&lt;=DATE(2024,5,31)),"Y","N")</f>
        <v>N</v>
      </c>
      <c r="Q1547" t="str">
        <f>LEFT(ALT[[#This Row],[DATEMTH]],4)</f>
        <v>2018</v>
      </c>
    </row>
    <row r="1548" spans="1:17" x14ac:dyDescent="0.25">
      <c r="A1548" t="s">
        <v>36</v>
      </c>
      <c r="B1548" t="s">
        <v>111</v>
      </c>
      <c r="C1548" t="s">
        <v>19</v>
      </c>
      <c r="D1548" t="s">
        <v>22</v>
      </c>
      <c r="E1548" s="14">
        <v>1183554.074179</v>
      </c>
      <c r="F1548" s="14">
        <v>4311817.6368630016</v>
      </c>
      <c r="G1548" s="13">
        <v>0.2744907539828324</v>
      </c>
      <c r="H1548" s="12">
        <v>-12048057.84</v>
      </c>
      <c r="I1548" s="12">
        <v>-3.3070804805303751</v>
      </c>
      <c r="J1548" t="s">
        <v>25</v>
      </c>
      <c r="K1548" s="14">
        <v>799427.09340399981</v>
      </c>
      <c r="L1548" s="14">
        <v>1183554.0741789998</v>
      </c>
      <c r="M1548" s="13">
        <v>0.67544619282269913</v>
      </c>
      <c r="N1548" s="12">
        <v>-2.2337549199325042</v>
      </c>
      <c r="O1548" s="2">
        <f>DATE(LEFT(ALT[[#This Row],[DATEMTH]],4),RIGHT(ALT[[#This Row],[DATEMTH]],2),1)</f>
        <v>43405</v>
      </c>
      <c r="P1548" t="str">
        <f>IF(AND(ALT[[#This Row],[DATE]]&gt;=DATE(2023,6,1),ALT[[#This Row],[DATE]]&lt;=DATE(2024,5,31)),"Y","N")</f>
        <v>N</v>
      </c>
      <c r="Q1548" t="str">
        <f>LEFT(ALT[[#This Row],[DATEMTH]],4)</f>
        <v>2018</v>
      </c>
    </row>
    <row r="1549" spans="1:17" x14ac:dyDescent="0.25">
      <c r="A1549" t="s">
        <v>36</v>
      </c>
      <c r="B1549" t="s">
        <v>111</v>
      </c>
      <c r="C1549" t="s">
        <v>19</v>
      </c>
      <c r="D1549" t="s">
        <v>22</v>
      </c>
      <c r="E1549" s="14">
        <v>1183554.074179</v>
      </c>
      <c r="F1549" s="14">
        <v>4311817.6368630016</v>
      </c>
      <c r="G1549" s="13">
        <v>0.2744907539828324</v>
      </c>
      <c r="H1549" s="12">
        <v>-12048057.84</v>
      </c>
      <c r="I1549" s="12">
        <v>-3.3070804805303751</v>
      </c>
      <c r="J1549" t="s">
        <v>16</v>
      </c>
      <c r="K1549" s="14">
        <v>279.10585299999991</v>
      </c>
      <c r="L1549" s="14">
        <v>1183554.0741789998</v>
      </c>
      <c r="M1549" s="13">
        <v>2.3582011087546487E-4</v>
      </c>
      <c r="N1549" s="12">
        <v>-7.7987608559275867E-4</v>
      </c>
      <c r="O1549" s="2">
        <f>DATE(LEFT(ALT[[#This Row],[DATEMTH]],4),RIGHT(ALT[[#This Row],[DATEMTH]],2),1)</f>
        <v>43405</v>
      </c>
      <c r="P1549" t="str">
        <f>IF(AND(ALT[[#This Row],[DATE]]&gt;=DATE(2023,6,1),ALT[[#This Row],[DATE]]&lt;=DATE(2024,5,31)),"Y","N")</f>
        <v>N</v>
      </c>
      <c r="Q1549" t="str">
        <f>LEFT(ALT[[#This Row],[DATEMTH]],4)</f>
        <v>2018</v>
      </c>
    </row>
    <row r="1550" spans="1:17" x14ac:dyDescent="0.25">
      <c r="A1550" t="s">
        <v>36</v>
      </c>
      <c r="B1550" t="s">
        <v>111</v>
      </c>
      <c r="C1550" t="s">
        <v>20</v>
      </c>
      <c r="D1550" t="s">
        <v>22</v>
      </c>
      <c r="E1550" s="14">
        <v>1193492.3257690002</v>
      </c>
      <c r="F1550" s="14">
        <v>4311817.6368630016</v>
      </c>
      <c r="G1550" s="13">
        <v>0.27679564079090035</v>
      </c>
      <c r="H1550" s="12">
        <v>-12048057.84</v>
      </c>
      <c r="I1550" s="12">
        <v>-3.334849890108631</v>
      </c>
      <c r="J1550" t="s">
        <v>16</v>
      </c>
      <c r="K1550" s="14">
        <v>370886.10062300006</v>
      </c>
      <c r="L1550" s="14">
        <v>1193492.325769</v>
      </c>
      <c r="M1550" s="13">
        <v>0.31075700498034448</v>
      </c>
      <c r="N1550" s="12">
        <v>-1.0363279639091891</v>
      </c>
      <c r="O1550" s="2">
        <f>DATE(LEFT(ALT[[#This Row],[DATEMTH]],4),RIGHT(ALT[[#This Row],[DATEMTH]],2),1)</f>
        <v>43405</v>
      </c>
      <c r="P1550" t="str">
        <f>IF(AND(ALT[[#This Row],[DATE]]&gt;=DATE(2023,6,1),ALT[[#This Row],[DATE]]&lt;=DATE(2024,5,31)),"Y","N")</f>
        <v>N</v>
      </c>
      <c r="Q1550" t="str">
        <f>LEFT(ALT[[#This Row],[DATEMTH]],4)</f>
        <v>2018</v>
      </c>
    </row>
    <row r="1551" spans="1:17" x14ac:dyDescent="0.25">
      <c r="A1551" t="s">
        <v>36</v>
      </c>
      <c r="B1551" t="s">
        <v>111</v>
      </c>
      <c r="C1551" t="s">
        <v>20</v>
      </c>
      <c r="D1551" t="s">
        <v>22</v>
      </c>
      <c r="E1551" s="14">
        <v>1193492.3257690002</v>
      </c>
      <c r="F1551" s="14">
        <v>4311817.6368630016</v>
      </c>
      <c r="G1551" s="13">
        <v>0.27679564079090035</v>
      </c>
      <c r="H1551" s="12">
        <v>-12048057.84</v>
      </c>
      <c r="I1551" s="12">
        <v>-3.334849890108631</v>
      </c>
      <c r="J1551" t="s">
        <v>26</v>
      </c>
      <c r="K1551" s="14">
        <v>79036.108149000022</v>
      </c>
      <c r="L1551" s="14">
        <v>1193492.325769</v>
      </c>
      <c r="M1551" s="13">
        <v>6.6222552455940498E-2</v>
      </c>
      <c r="N1551" s="12">
        <v>-0.22084227178040622</v>
      </c>
      <c r="O1551" s="2">
        <f>DATE(LEFT(ALT[[#This Row],[DATEMTH]],4),RIGHT(ALT[[#This Row],[DATEMTH]],2),1)</f>
        <v>43405</v>
      </c>
      <c r="P1551" t="str">
        <f>IF(AND(ALT[[#This Row],[DATE]]&gt;=DATE(2023,6,1),ALT[[#This Row],[DATE]]&lt;=DATE(2024,5,31)),"Y","N")</f>
        <v>N</v>
      </c>
      <c r="Q1551" t="str">
        <f>LEFT(ALT[[#This Row],[DATEMTH]],4)</f>
        <v>2018</v>
      </c>
    </row>
    <row r="1552" spans="1:17" x14ac:dyDescent="0.25">
      <c r="A1552" t="s">
        <v>36</v>
      </c>
      <c r="B1552" t="s">
        <v>111</v>
      </c>
      <c r="C1552" t="s">
        <v>20</v>
      </c>
      <c r="D1552" t="s">
        <v>22</v>
      </c>
      <c r="E1552" s="14">
        <v>1193492.3257690002</v>
      </c>
      <c r="F1552" s="14">
        <v>4311817.6368630016</v>
      </c>
      <c r="G1552" s="13">
        <v>0.27679564079090035</v>
      </c>
      <c r="H1552" s="12">
        <v>-12048057.84</v>
      </c>
      <c r="I1552" s="12">
        <v>-3.334849890108631</v>
      </c>
      <c r="J1552" t="s">
        <v>25</v>
      </c>
      <c r="K1552" s="14">
        <v>172117.09027900003</v>
      </c>
      <c r="L1552" s="14">
        <v>1193492.325769</v>
      </c>
      <c r="M1552" s="13">
        <v>0.14421298450168102</v>
      </c>
      <c r="N1552" s="12">
        <v>-0.48092865551766867</v>
      </c>
      <c r="O1552" s="2">
        <f>DATE(LEFT(ALT[[#This Row],[DATEMTH]],4),RIGHT(ALT[[#This Row],[DATEMTH]],2),1)</f>
        <v>43405</v>
      </c>
      <c r="P1552" t="str">
        <f>IF(AND(ALT[[#This Row],[DATE]]&gt;=DATE(2023,6,1),ALT[[#This Row],[DATE]]&lt;=DATE(2024,5,31)),"Y","N")</f>
        <v>N</v>
      </c>
      <c r="Q1552" t="str">
        <f>LEFT(ALT[[#This Row],[DATEMTH]],4)</f>
        <v>2018</v>
      </c>
    </row>
    <row r="1553" spans="1:17" x14ac:dyDescent="0.25">
      <c r="A1553" t="s">
        <v>36</v>
      </c>
      <c r="B1553" t="s">
        <v>111</v>
      </c>
      <c r="C1553" t="s">
        <v>20</v>
      </c>
      <c r="D1553" t="s">
        <v>22</v>
      </c>
      <c r="E1553" s="14">
        <v>1193492.3257690002</v>
      </c>
      <c r="F1553" s="14">
        <v>4311817.6368630016</v>
      </c>
      <c r="G1553" s="13">
        <v>0.27679564079090035</v>
      </c>
      <c r="H1553" s="12">
        <v>-12048057.84</v>
      </c>
      <c r="I1553" s="12">
        <v>-3.334849890108631</v>
      </c>
      <c r="J1553" t="s">
        <v>24</v>
      </c>
      <c r="K1553" s="14">
        <v>571453.02671799995</v>
      </c>
      <c r="L1553" s="14">
        <v>1193492.325769</v>
      </c>
      <c r="M1553" s="13">
        <v>0.47880745806203406</v>
      </c>
      <c r="N1553" s="12">
        <v>-1.5967509989013673</v>
      </c>
      <c r="O1553" s="2">
        <f>DATE(LEFT(ALT[[#This Row],[DATEMTH]],4),RIGHT(ALT[[#This Row],[DATEMTH]],2),1)</f>
        <v>43405</v>
      </c>
      <c r="P1553" t="str">
        <f>IF(AND(ALT[[#This Row],[DATE]]&gt;=DATE(2023,6,1),ALT[[#This Row],[DATE]]&lt;=DATE(2024,5,31)),"Y","N")</f>
        <v>N</v>
      </c>
      <c r="Q1553" t="str">
        <f>LEFT(ALT[[#This Row],[DATEMTH]],4)</f>
        <v>2018</v>
      </c>
    </row>
    <row r="1554" spans="1:17" x14ac:dyDescent="0.25">
      <c r="A1554" t="s">
        <v>36</v>
      </c>
      <c r="B1554" t="s">
        <v>111</v>
      </c>
      <c r="C1554" t="s">
        <v>15</v>
      </c>
      <c r="D1554" t="s">
        <v>17</v>
      </c>
      <c r="E1554" s="14">
        <v>753917.7104620001</v>
      </c>
      <c r="F1554" s="14">
        <v>4311817.6368630016</v>
      </c>
      <c r="G1554" s="13">
        <v>0.17484916430985745</v>
      </c>
      <c r="H1554" s="12">
        <v>-26729699.590000004</v>
      </c>
      <c r="I1554" s="12">
        <v>-4.6736656355650394</v>
      </c>
      <c r="J1554" t="s">
        <v>24</v>
      </c>
      <c r="K1554" s="14">
        <v>317549.92980600003</v>
      </c>
      <c r="L1554" s="14">
        <v>753917.71046199987</v>
      </c>
      <c r="M1554" s="13">
        <v>0.42119972166644792</v>
      </c>
      <c r="N1554" s="12">
        <v>-1.9685466648620371</v>
      </c>
      <c r="O1554" s="2">
        <f>DATE(LEFT(ALT[[#This Row],[DATEMTH]],4),RIGHT(ALT[[#This Row],[DATEMTH]],2),1)</f>
        <v>43405</v>
      </c>
      <c r="P1554" t="str">
        <f>IF(AND(ALT[[#This Row],[DATE]]&gt;=DATE(2023,6,1),ALT[[#This Row],[DATE]]&lt;=DATE(2024,5,31)),"Y","N")</f>
        <v>N</v>
      </c>
      <c r="Q1554" t="str">
        <f>LEFT(ALT[[#This Row],[DATEMTH]],4)</f>
        <v>2018</v>
      </c>
    </row>
    <row r="1555" spans="1:17" x14ac:dyDescent="0.25">
      <c r="A1555" t="s">
        <v>36</v>
      </c>
      <c r="B1555" t="s">
        <v>111</v>
      </c>
      <c r="C1555" t="s">
        <v>15</v>
      </c>
      <c r="D1555" t="s">
        <v>17</v>
      </c>
      <c r="E1555" s="14">
        <v>753917.7104620001</v>
      </c>
      <c r="F1555" s="14">
        <v>4311817.6368630016</v>
      </c>
      <c r="G1555" s="13">
        <v>0.17484916430985745</v>
      </c>
      <c r="H1555" s="12">
        <v>-26729699.590000004</v>
      </c>
      <c r="I1555" s="12">
        <v>-4.6736656355650394</v>
      </c>
      <c r="J1555" t="s">
        <v>26</v>
      </c>
      <c r="K1555" s="14">
        <v>93999.24424499998</v>
      </c>
      <c r="L1555" s="14">
        <v>753917.71046199987</v>
      </c>
      <c r="M1555" s="13">
        <v>0.12468104004002951</v>
      </c>
      <c r="N1555" s="12">
        <v>-0.58271749224159464</v>
      </c>
      <c r="O1555" s="2">
        <f>DATE(LEFT(ALT[[#This Row],[DATEMTH]],4),RIGHT(ALT[[#This Row],[DATEMTH]],2),1)</f>
        <v>43405</v>
      </c>
      <c r="P1555" t="str">
        <f>IF(AND(ALT[[#This Row],[DATE]]&gt;=DATE(2023,6,1),ALT[[#This Row],[DATE]]&lt;=DATE(2024,5,31)),"Y","N")</f>
        <v>N</v>
      </c>
      <c r="Q1555" t="str">
        <f>LEFT(ALT[[#This Row],[DATEMTH]],4)</f>
        <v>2018</v>
      </c>
    </row>
    <row r="1556" spans="1:17" x14ac:dyDescent="0.25">
      <c r="A1556" t="s">
        <v>36</v>
      </c>
      <c r="B1556" t="s">
        <v>111</v>
      </c>
      <c r="C1556" t="s">
        <v>15</v>
      </c>
      <c r="D1556" t="s">
        <v>17</v>
      </c>
      <c r="E1556" s="14">
        <v>753917.7104620001</v>
      </c>
      <c r="F1556" s="14">
        <v>4311817.6368630016</v>
      </c>
      <c r="G1556" s="13">
        <v>0.17484916430985745</v>
      </c>
      <c r="H1556" s="12">
        <v>-26729699.590000004</v>
      </c>
      <c r="I1556" s="12">
        <v>-4.6736656355650394</v>
      </c>
      <c r="J1556" t="s">
        <v>16</v>
      </c>
      <c r="K1556" s="14">
        <v>244552.84147899991</v>
      </c>
      <c r="L1556" s="14">
        <v>753917.71046199987</v>
      </c>
      <c r="M1556" s="13">
        <v>0.32437604009745069</v>
      </c>
      <c r="N1556" s="12">
        <v>-1.5160251516041225</v>
      </c>
      <c r="O1556" s="2">
        <f>DATE(LEFT(ALT[[#This Row],[DATEMTH]],4),RIGHT(ALT[[#This Row],[DATEMTH]],2),1)</f>
        <v>43405</v>
      </c>
      <c r="P1556" t="str">
        <f>IF(AND(ALT[[#This Row],[DATE]]&gt;=DATE(2023,6,1),ALT[[#This Row],[DATE]]&lt;=DATE(2024,5,31)),"Y","N")</f>
        <v>N</v>
      </c>
      <c r="Q1556" t="str">
        <f>LEFT(ALT[[#This Row],[DATEMTH]],4)</f>
        <v>2018</v>
      </c>
    </row>
    <row r="1557" spans="1:17" x14ac:dyDescent="0.25">
      <c r="A1557" t="s">
        <v>36</v>
      </c>
      <c r="B1557" t="s">
        <v>111</v>
      </c>
      <c r="C1557" t="s">
        <v>15</v>
      </c>
      <c r="D1557" t="s">
        <v>17</v>
      </c>
      <c r="E1557" s="14">
        <v>753917.7104620001</v>
      </c>
      <c r="F1557" s="14">
        <v>4311817.6368630016</v>
      </c>
      <c r="G1557" s="13">
        <v>0.17484916430985745</v>
      </c>
      <c r="H1557" s="12">
        <v>-26729699.590000004</v>
      </c>
      <c r="I1557" s="12">
        <v>-4.6736656355650394</v>
      </c>
      <c r="J1557" t="s">
        <v>25</v>
      </c>
      <c r="K1557" s="14">
        <v>97815.694931999969</v>
      </c>
      <c r="L1557" s="14">
        <v>753917.71046199987</v>
      </c>
      <c r="M1557" s="13">
        <v>0.12974319819607186</v>
      </c>
      <c r="N1557" s="12">
        <v>-0.60637632685728504</v>
      </c>
      <c r="O1557" s="2">
        <f>DATE(LEFT(ALT[[#This Row],[DATEMTH]],4),RIGHT(ALT[[#This Row],[DATEMTH]],2),1)</f>
        <v>43405</v>
      </c>
      <c r="P1557" t="str">
        <f>IF(AND(ALT[[#This Row],[DATE]]&gt;=DATE(2023,6,1),ALT[[#This Row],[DATE]]&lt;=DATE(2024,5,31)),"Y","N")</f>
        <v>N</v>
      </c>
      <c r="Q1557" t="str">
        <f>LEFT(ALT[[#This Row],[DATEMTH]],4)</f>
        <v>2018</v>
      </c>
    </row>
    <row r="1558" spans="1:17" x14ac:dyDescent="0.25">
      <c r="A1558" t="s">
        <v>36</v>
      </c>
      <c r="B1558" t="s">
        <v>111</v>
      </c>
      <c r="C1558" t="s">
        <v>18</v>
      </c>
      <c r="D1558" t="s">
        <v>17</v>
      </c>
      <c r="E1558" s="14">
        <v>1180853.5264530005</v>
      </c>
      <c r="F1558" s="14">
        <v>4311817.6368630016</v>
      </c>
      <c r="G1558" s="13">
        <v>0.2738644409164096</v>
      </c>
      <c r="H1558" s="12">
        <v>-26729699.590000004</v>
      </c>
      <c r="I1558" s="12">
        <v>-7.3203142340789338</v>
      </c>
      <c r="J1558" t="s">
        <v>26</v>
      </c>
      <c r="K1558" s="14">
        <v>237240.47523600011</v>
      </c>
      <c r="L1558" s="14">
        <v>1180853.5264529998</v>
      </c>
      <c r="M1558" s="13">
        <v>0.20090592941582983</v>
      </c>
      <c r="N1558" s="12">
        <v>-1.4706945348135567</v>
      </c>
      <c r="O1558" s="2">
        <f>DATE(LEFT(ALT[[#This Row],[DATEMTH]],4),RIGHT(ALT[[#This Row],[DATEMTH]],2),1)</f>
        <v>43405</v>
      </c>
      <c r="P1558" t="str">
        <f>IF(AND(ALT[[#This Row],[DATE]]&gt;=DATE(2023,6,1),ALT[[#This Row],[DATE]]&lt;=DATE(2024,5,31)),"Y","N")</f>
        <v>N</v>
      </c>
      <c r="Q1558" t="str">
        <f>LEFT(ALT[[#This Row],[DATEMTH]],4)</f>
        <v>2018</v>
      </c>
    </row>
    <row r="1559" spans="1:17" x14ac:dyDescent="0.25">
      <c r="A1559" t="s">
        <v>36</v>
      </c>
      <c r="B1559" t="s">
        <v>111</v>
      </c>
      <c r="C1559" t="s">
        <v>18</v>
      </c>
      <c r="D1559" t="s">
        <v>17</v>
      </c>
      <c r="E1559" s="14">
        <v>1180853.5264530005</v>
      </c>
      <c r="F1559" s="14">
        <v>4311817.6368630016</v>
      </c>
      <c r="G1559" s="13">
        <v>0.2738644409164096</v>
      </c>
      <c r="H1559" s="12">
        <v>-26729699.590000004</v>
      </c>
      <c r="I1559" s="12">
        <v>-7.3203142340789338</v>
      </c>
      <c r="J1559" t="s">
        <v>25</v>
      </c>
      <c r="K1559" s="14">
        <v>105655.03797399996</v>
      </c>
      <c r="L1559" s="14">
        <v>1180853.5264529998</v>
      </c>
      <c r="M1559" s="13">
        <v>8.9473449168045685E-2</v>
      </c>
      <c r="N1559" s="12">
        <v>-0.65497376351698278</v>
      </c>
      <c r="O1559" s="2">
        <f>DATE(LEFT(ALT[[#This Row],[DATEMTH]],4),RIGHT(ALT[[#This Row],[DATEMTH]],2),1)</f>
        <v>43405</v>
      </c>
      <c r="P1559" t="str">
        <f>IF(AND(ALT[[#This Row],[DATE]]&gt;=DATE(2023,6,1),ALT[[#This Row],[DATE]]&lt;=DATE(2024,5,31)),"Y","N")</f>
        <v>N</v>
      </c>
      <c r="Q1559" t="str">
        <f>LEFT(ALT[[#This Row],[DATEMTH]],4)</f>
        <v>2018</v>
      </c>
    </row>
    <row r="1560" spans="1:17" x14ac:dyDescent="0.25">
      <c r="A1560" t="s">
        <v>36</v>
      </c>
      <c r="B1560" t="s">
        <v>111</v>
      </c>
      <c r="C1560" t="s">
        <v>18</v>
      </c>
      <c r="D1560" t="s">
        <v>17</v>
      </c>
      <c r="E1560" s="14">
        <v>1180853.5264530005</v>
      </c>
      <c r="F1560" s="14">
        <v>4311817.6368630016</v>
      </c>
      <c r="G1560" s="13">
        <v>0.2738644409164096</v>
      </c>
      <c r="H1560" s="12">
        <v>-26729699.590000004</v>
      </c>
      <c r="I1560" s="12">
        <v>-7.3203142340789338</v>
      </c>
      <c r="J1560" t="s">
        <v>16</v>
      </c>
      <c r="K1560" s="14">
        <v>451874.85853899986</v>
      </c>
      <c r="L1560" s="14">
        <v>1180853.5264529998</v>
      </c>
      <c r="M1560" s="13">
        <v>0.38266800108250798</v>
      </c>
      <c r="N1560" s="12">
        <v>-2.8012500152508162</v>
      </c>
      <c r="O1560" s="2">
        <f>DATE(LEFT(ALT[[#This Row],[DATEMTH]],4),RIGHT(ALT[[#This Row],[DATEMTH]],2),1)</f>
        <v>43405</v>
      </c>
      <c r="P1560" t="str">
        <f>IF(AND(ALT[[#This Row],[DATE]]&gt;=DATE(2023,6,1),ALT[[#This Row],[DATE]]&lt;=DATE(2024,5,31)),"Y","N")</f>
        <v>N</v>
      </c>
      <c r="Q1560" t="str">
        <f>LEFT(ALT[[#This Row],[DATEMTH]],4)</f>
        <v>2018</v>
      </c>
    </row>
    <row r="1561" spans="1:17" x14ac:dyDescent="0.25">
      <c r="A1561" t="s">
        <v>36</v>
      </c>
      <c r="B1561" t="s">
        <v>111</v>
      </c>
      <c r="C1561" t="s">
        <v>18</v>
      </c>
      <c r="D1561" t="s">
        <v>17</v>
      </c>
      <c r="E1561" s="14">
        <v>1180853.5264530005</v>
      </c>
      <c r="F1561" s="14">
        <v>4311817.6368630016</v>
      </c>
      <c r="G1561" s="13">
        <v>0.2738644409164096</v>
      </c>
      <c r="H1561" s="12">
        <v>-26729699.590000004</v>
      </c>
      <c r="I1561" s="12">
        <v>-7.3203142340789338</v>
      </c>
      <c r="J1561" t="s">
        <v>24</v>
      </c>
      <c r="K1561" s="14">
        <v>386083.15470399981</v>
      </c>
      <c r="L1561" s="14">
        <v>1180853.5264529998</v>
      </c>
      <c r="M1561" s="13">
        <v>0.32695262033361649</v>
      </c>
      <c r="N1561" s="12">
        <v>-2.3933959204975781</v>
      </c>
      <c r="O1561" s="2">
        <f>DATE(LEFT(ALT[[#This Row],[DATEMTH]],4),RIGHT(ALT[[#This Row],[DATEMTH]],2),1)</f>
        <v>43405</v>
      </c>
      <c r="P1561" t="str">
        <f>IF(AND(ALT[[#This Row],[DATE]]&gt;=DATE(2023,6,1),ALT[[#This Row],[DATE]]&lt;=DATE(2024,5,31)),"Y","N")</f>
        <v>N</v>
      </c>
      <c r="Q1561" t="str">
        <f>LEFT(ALT[[#This Row],[DATEMTH]],4)</f>
        <v>2018</v>
      </c>
    </row>
    <row r="1562" spans="1:17" x14ac:dyDescent="0.25">
      <c r="A1562" t="s">
        <v>36</v>
      </c>
      <c r="B1562" t="s">
        <v>111</v>
      </c>
      <c r="C1562" t="s">
        <v>19</v>
      </c>
      <c r="D1562" t="s">
        <v>17</v>
      </c>
      <c r="E1562" s="14">
        <v>1183554.074179</v>
      </c>
      <c r="F1562" s="14">
        <v>4311817.6368630016</v>
      </c>
      <c r="G1562" s="13">
        <v>0.2744907539828324</v>
      </c>
      <c r="H1562" s="12">
        <v>-26729699.590000004</v>
      </c>
      <c r="I1562" s="12">
        <v>-7.3370553941937073</v>
      </c>
      <c r="J1562" t="s">
        <v>26</v>
      </c>
      <c r="K1562" s="14">
        <v>36266.587435999987</v>
      </c>
      <c r="L1562" s="14">
        <v>1183554.0741789998</v>
      </c>
      <c r="M1562" s="13">
        <v>3.0642104342513597E-2</v>
      </c>
      <c r="N1562" s="12">
        <v>-0.22482281695568582</v>
      </c>
      <c r="O1562" s="2">
        <f>DATE(LEFT(ALT[[#This Row],[DATEMTH]],4),RIGHT(ALT[[#This Row],[DATEMTH]],2),1)</f>
        <v>43405</v>
      </c>
      <c r="P1562" t="str">
        <f>IF(AND(ALT[[#This Row],[DATE]]&gt;=DATE(2023,6,1),ALT[[#This Row],[DATE]]&lt;=DATE(2024,5,31)),"Y","N")</f>
        <v>N</v>
      </c>
      <c r="Q1562" t="str">
        <f>LEFT(ALT[[#This Row],[DATEMTH]],4)</f>
        <v>2018</v>
      </c>
    </row>
    <row r="1563" spans="1:17" x14ac:dyDescent="0.25">
      <c r="A1563" t="s">
        <v>36</v>
      </c>
      <c r="B1563" t="s">
        <v>111</v>
      </c>
      <c r="C1563" t="s">
        <v>19</v>
      </c>
      <c r="D1563" t="s">
        <v>17</v>
      </c>
      <c r="E1563" s="14">
        <v>1183554.074179</v>
      </c>
      <c r="F1563" s="14">
        <v>4311817.6368630016</v>
      </c>
      <c r="G1563" s="13">
        <v>0.2744907539828324</v>
      </c>
      <c r="H1563" s="12">
        <v>-26729699.590000004</v>
      </c>
      <c r="I1563" s="12">
        <v>-7.3370553941937073</v>
      </c>
      <c r="J1563" t="s">
        <v>25</v>
      </c>
      <c r="K1563" s="14">
        <v>799427.09340399981</v>
      </c>
      <c r="L1563" s="14">
        <v>1183554.0741789998</v>
      </c>
      <c r="M1563" s="13">
        <v>0.67544619282269913</v>
      </c>
      <c r="N1563" s="12">
        <v>-4.955786132537388</v>
      </c>
      <c r="O1563" s="2">
        <f>DATE(LEFT(ALT[[#This Row],[DATEMTH]],4),RIGHT(ALT[[#This Row],[DATEMTH]],2),1)</f>
        <v>43405</v>
      </c>
      <c r="P1563" t="str">
        <f>IF(AND(ALT[[#This Row],[DATE]]&gt;=DATE(2023,6,1),ALT[[#This Row],[DATE]]&lt;=DATE(2024,5,31)),"Y","N")</f>
        <v>N</v>
      </c>
      <c r="Q1563" t="str">
        <f>LEFT(ALT[[#This Row],[DATEMTH]],4)</f>
        <v>2018</v>
      </c>
    </row>
    <row r="1564" spans="1:17" x14ac:dyDescent="0.25">
      <c r="A1564" t="s">
        <v>36</v>
      </c>
      <c r="B1564" t="s">
        <v>111</v>
      </c>
      <c r="C1564" t="s">
        <v>19</v>
      </c>
      <c r="D1564" t="s">
        <v>17</v>
      </c>
      <c r="E1564" s="14">
        <v>1183554.074179</v>
      </c>
      <c r="F1564" s="14">
        <v>4311817.6368630016</v>
      </c>
      <c r="G1564" s="13">
        <v>0.2744907539828324</v>
      </c>
      <c r="H1564" s="12">
        <v>-26729699.590000004</v>
      </c>
      <c r="I1564" s="12">
        <v>-7.3370553941937073</v>
      </c>
      <c r="J1564" t="s">
        <v>16</v>
      </c>
      <c r="K1564" s="14">
        <v>279.10585299999991</v>
      </c>
      <c r="L1564" s="14">
        <v>1183554.0741789998</v>
      </c>
      <c r="M1564" s="13">
        <v>2.3582011087546487E-4</v>
      </c>
      <c r="N1564" s="12">
        <v>-1.7302252165581878E-3</v>
      </c>
      <c r="O1564" s="2">
        <f>DATE(LEFT(ALT[[#This Row],[DATEMTH]],4),RIGHT(ALT[[#This Row],[DATEMTH]],2),1)</f>
        <v>43405</v>
      </c>
      <c r="P1564" t="str">
        <f>IF(AND(ALT[[#This Row],[DATE]]&gt;=DATE(2023,6,1),ALT[[#This Row],[DATE]]&lt;=DATE(2024,5,31)),"Y","N")</f>
        <v>N</v>
      </c>
      <c r="Q1564" t="str">
        <f>LEFT(ALT[[#This Row],[DATEMTH]],4)</f>
        <v>2018</v>
      </c>
    </row>
    <row r="1565" spans="1:17" x14ac:dyDescent="0.25">
      <c r="A1565" t="s">
        <v>36</v>
      </c>
      <c r="B1565" t="s">
        <v>111</v>
      </c>
      <c r="C1565" t="s">
        <v>19</v>
      </c>
      <c r="D1565" t="s">
        <v>17</v>
      </c>
      <c r="E1565" s="14">
        <v>1183554.074179</v>
      </c>
      <c r="F1565" s="14">
        <v>4311817.6368630016</v>
      </c>
      <c r="G1565" s="13">
        <v>0.2744907539828324</v>
      </c>
      <c r="H1565" s="12">
        <v>-26729699.590000004</v>
      </c>
      <c r="I1565" s="12">
        <v>-7.3370553941937073</v>
      </c>
      <c r="J1565" t="s">
        <v>24</v>
      </c>
      <c r="K1565" s="14">
        <v>347581.28748600004</v>
      </c>
      <c r="L1565" s="14">
        <v>1183554.0741789998</v>
      </c>
      <c r="M1565" s="13">
        <v>0.29367588272391187</v>
      </c>
      <c r="N1565" s="12">
        <v>-2.1547162194840763</v>
      </c>
      <c r="O1565" s="2">
        <f>DATE(LEFT(ALT[[#This Row],[DATEMTH]],4),RIGHT(ALT[[#This Row],[DATEMTH]],2),1)</f>
        <v>43405</v>
      </c>
      <c r="P1565" t="str">
        <f>IF(AND(ALT[[#This Row],[DATE]]&gt;=DATE(2023,6,1),ALT[[#This Row],[DATE]]&lt;=DATE(2024,5,31)),"Y","N")</f>
        <v>N</v>
      </c>
      <c r="Q1565" t="str">
        <f>LEFT(ALT[[#This Row],[DATEMTH]],4)</f>
        <v>2018</v>
      </c>
    </row>
    <row r="1566" spans="1:17" x14ac:dyDescent="0.25">
      <c r="A1566" t="s">
        <v>36</v>
      </c>
      <c r="B1566" t="s">
        <v>111</v>
      </c>
      <c r="C1566" t="s">
        <v>20</v>
      </c>
      <c r="D1566" t="s">
        <v>17</v>
      </c>
      <c r="E1566" s="14">
        <v>1193492.3257690002</v>
      </c>
      <c r="F1566" s="14">
        <v>4311817.6368630016</v>
      </c>
      <c r="G1566" s="13">
        <v>0.27679564079090035</v>
      </c>
      <c r="H1566" s="12">
        <v>-26729699.590000004</v>
      </c>
      <c r="I1566" s="12">
        <v>-7.3986643261623177</v>
      </c>
      <c r="J1566" t="s">
        <v>26</v>
      </c>
      <c r="K1566" s="14">
        <v>79036.108149000022</v>
      </c>
      <c r="L1566" s="14">
        <v>1193492.325769</v>
      </c>
      <c r="M1566" s="13">
        <v>6.6222552455940498E-2</v>
      </c>
      <c r="N1566" s="12">
        <v>-0.48995843644317977</v>
      </c>
      <c r="O1566" s="2">
        <f>DATE(LEFT(ALT[[#This Row],[DATEMTH]],4),RIGHT(ALT[[#This Row],[DATEMTH]],2),1)</f>
        <v>43405</v>
      </c>
      <c r="P1566" t="str">
        <f>IF(AND(ALT[[#This Row],[DATE]]&gt;=DATE(2023,6,1),ALT[[#This Row],[DATE]]&lt;=DATE(2024,5,31)),"Y","N")</f>
        <v>N</v>
      </c>
      <c r="Q1566" t="str">
        <f>LEFT(ALT[[#This Row],[DATEMTH]],4)</f>
        <v>2018</v>
      </c>
    </row>
    <row r="1567" spans="1:17" x14ac:dyDescent="0.25">
      <c r="A1567" t="s">
        <v>36</v>
      </c>
      <c r="B1567" t="s">
        <v>111</v>
      </c>
      <c r="C1567" t="s">
        <v>20</v>
      </c>
      <c r="D1567" t="s">
        <v>17</v>
      </c>
      <c r="E1567" s="14">
        <v>1193492.3257690002</v>
      </c>
      <c r="F1567" s="14">
        <v>4311817.6368630016</v>
      </c>
      <c r="G1567" s="13">
        <v>0.27679564079090035</v>
      </c>
      <c r="H1567" s="12">
        <v>-26729699.590000004</v>
      </c>
      <c r="I1567" s="12">
        <v>-7.3986643261623177</v>
      </c>
      <c r="J1567" t="s">
        <v>16</v>
      </c>
      <c r="K1567" s="14">
        <v>370886.10062300006</v>
      </c>
      <c r="L1567" s="14">
        <v>1193492.325769</v>
      </c>
      <c r="M1567" s="13">
        <v>0.31075700498034448</v>
      </c>
      <c r="N1567" s="12">
        <v>-2.2991867668531203</v>
      </c>
      <c r="O1567" s="2">
        <f>DATE(LEFT(ALT[[#This Row],[DATEMTH]],4),RIGHT(ALT[[#This Row],[DATEMTH]],2),1)</f>
        <v>43405</v>
      </c>
      <c r="P1567" t="str">
        <f>IF(AND(ALT[[#This Row],[DATE]]&gt;=DATE(2023,6,1),ALT[[#This Row],[DATE]]&lt;=DATE(2024,5,31)),"Y","N")</f>
        <v>N</v>
      </c>
      <c r="Q1567" t="str">
        <f>LEFT(ALT[[#This Row],[DATEMTH]],4)</f>
        <v>2018</v>
      </c>
    </row>
    <row r="1568" spans="1:17" x14ac:dyDescent="0.25">
      <c r="A1568" t="s">
        <v>36</v>
      </c>
      <c r="B1568" t="s">
        <v>111</v>
      </c>
      <c r="C1568" t="s">
        <v>20</v>
      </c>
      <c r="D1568" t="s">
        <v>17</v>
      </c>
      <c r="E1568" s="14">
        <v>1193492.3257690002</v>
      </c>
      <c r="F1568" s="14">
        <v>4311817.6368630016</v>
      </c>
      <c r="G1568" s="13">
        <v>0.27679564079090035</v>
      </c>
      <c r="H1568" s="12">
        <v>-26729699.590000004</v>
      </c>
      <c r="I1568" s="12">
        <v>-7.3986643261623177</v>
      </c>
      <c r="J1568" t="s">
        <v>25</v>
      </c>
      <c r="K1568" s="14">
        <v>172117.09027900003</v>
      </c>
      <c r="L1568" s="14">
        <v>1193492.325769</v>
      </c>
      <c r="M1568" s="13">
        <v>0.14421298450168102</v>
      </c>
      <c r="N1568" s="12">
        <v>-1.0669834638019866</v>
      </c>
      <c r="O1568" s="2">
        <f>DATE(LEFT(ALT[[#This Row],[DATEMTH]],4),RIGHT(ALT[[#This Row],[DATEMTH]],2),1)</f>
        <v>43405</v>
      </c>
      <c r="P1568" t="str">
        <f>IF(AND(ALT[[#This Row],[DATE]]&gt;=DATE(2023,6,1),ALT[[#This Row],[DATE]]&lt;=DATE(2024,5,31)),"Y","N")</f>
        <v>N</v>
      </c>
      <c r="Q1568" t="str">
        <f>LEFT(ALT[[#This Row],[DATEMTH]],4)</f>
        <v>2018</v>
      </c>
    </row>
    <row r="1569" spans="1:17" x14ac:dyDescent="0.25">
      <c r="A1569" t="s">
        <v>36</v>
      </c>
      <c r="B1569" t="s">
        <v>111</v>
      </c>
      <c r="C1569" t="s">
        <v>20</v>
      </c>
      <c r="D1569" t="s">
        <v>17</v>
      </c>
      <c r="E1569" s="14">
        <v>1193492.3257690002</v>
      </c>
      <c r="F1569" s="14">
        <v>4311817.6368630016</v>
      </c>
      <c r="G1569" s="13">
        <v>0.27679564079090035</v>
      </c>
      <c r="H1569" s="12">
        <v>-26729699.590000004</v>
      </c>
      <c r="I1569" s="12">
        <v>-7.3986643261623177</v>
      </c>
      <c r="J1569" t="s">
        <v>24</v>
      </c>
      <c r="K1569" s="14">
        <v>571453.02671799995</v>
      </c>
      <c r="L1569" s="14">
        <v>1193492.325769</v>
      </c>
      <c r="M1569" s="13">
        <v>0.47880745806203406</v>
      </c>
      <c r="N1569" s="12">
        <v>-3.5425356590640313</v>
      </c>
      <c r="O1569" s="2">
        <f>DATE(LEFT(ALT[[#This Row],[DATEMTH]],4),RIGHT(ALT[[#This Row],[DATEMTH]],2),1)</f>
        <v>43405</v>
      </c>
      <c r="P1569" t="str">
        <f>IF(AND(ALT[[#This Row],[DATE]]&gt;=DATE(2023,6,1),ALT[[#This Row],[DATE]]&lt;=DATE(2024,5,31)),"Y","N")</f>
        <v>N</v>
      </c>
      <c r="Q1569" t="str">
        <f>LEFT(ALT[[#This Row],[DATEMTH]],4)</f>
        <v>2018</v>
      </c>
    </row>
    <row r="1570" spans="1:17" x14ac:dyDescent="0.25">
      <c r="A1570" t="s">
        <v>36</v>
      </c>
      <c r="B1570" t="s">
        <v>111</v>
      </c>
      <c r="C1570" t="s">
        <v>15</v>
      </c>
      <c r="D1570" t="s">
        <v>23</v>
      </c>
      <c r="E1570" s="14">
        <v>753917.7104620001</v>
      </c>
      <c r="F1570" s="14">
        <v>4311817.6368630016</v>
      </c>
      <c r="G1570" s="13">
        <v>0.17484916430985745</v>
      </c>
      <c r="H1570" s="12">
        <v>0</v>
      </c>
      <c r="I1570" s="12">
        <v>0</v>
      </c>
      <c r="J1570" t="s">
        <v>25</v>
      </c>
      <c r="K1570" s="14">
        <v>97815.694931999969</v>
      </c>
      <c r="L1570" s="14">
        <v>753917.71046199987</v>
      </c>
      <c r="M1570" s="13">
        <v>0.12974319819607186</v>
      </c>
      <c r="N1570" s="12">
        <v>0</v>
      </c>
      <c r="O1570" s="2">
        <f>DATE(LEFT(ALT[[#This Row],[DATEMTH]],4),RIGHT(ALT[[#This Row],[DATEMTH]],2),1)</f>
        <v>43405</v>
      </c>
      <c r="P1570" t="str">
        <f>IF(AND(ALT[[#This Row],[DATE]]&gt;=DATE(2023,6,1),ALT[[#This Row],[DATE]]&lt;=DATE(2024,5,31)),"Y","N")</f>
        <v>N</v>
      </c>
      <c r="Q1570" t="str">
        <f>LEFT(ALT[[#This Row],[DATEMTH]],4)</f>
        <v>2018</v>
      </c>
    </row>
    <row r="1571" spans="1:17" x14ac:dyDescent="0.25">
      <c r="A1571" t="s">
        <v>36</v>
      </c>
      <c r="B1571" t="s">
        <v>111</v>
      </c>
      <c r="C1571" t="s">
        <v>15</v>
      </c>
      <c r="D1571" t="s">
        <v>23</v>
      </c>
      <c r="E1571" s="14">
        <v>753917.7104620001</v>
      </c>
      <c r="F1571" s="14">
        <v>4311817.6368630016</v>
      </c>
      <c r="G1571" s="13">
        <v>0.17484916430985745</v>
      </c>
      <c r="H1571" s="12">
        <v>0</v>
      </c>
      <c r="I1571" s="12">
        <v>0</v>
      </c>
      <c r="J1571" t="s">
        <v>16</v>
      </c>
      <c r="K1571" s="14">
        <v>244552.84147899991</v>
      </c>
      <c r="L1571" s="14">
        <v>753917.71046199987</v>
      </c>
      <c r="M1571" s="13">
        <v>0.32437604009745069</v>
      </c>
      <c r="N1571" s="12">
        <v>0</v>
      </c>
      <c r="O1571" s="2">
        <f>DATE(LEFT(ALT[[#This Row],[DATEMTH]],4),RIGHT(ALT[[#This Row],[DATEMTH]],2),1)</f>
        <v>43405</v>
      </c>
      <c r="P1571" t="str">
        <f>IF(AND(ALT[[#This Row],[DATE]]&gt;=DATE(2023,6,1),ALT[[#This Row],[DATE]]&lt;=DATE(2024,5,31)),"Y","N")</f>
        <v>N</v>
      </c>
      <c r="Q1571" t="str">
        <f>LEFT(ALT[[#This Row],[DATEMTH]],4)</f>
        <v>2018</v>
      </c>
    </row>
    <row r="1572" spans="1:17" x14ac:dyDescent="0.25">
      <c r="A1572" t="s">
        <v>36</v>
      </c>
      <c r="B1572" t="s">
        <v>111</v>
      </c>
      <c r="C1572" t="s">
        <v>15</v>
      </c>
      <c r="D1572" t="s">
        <v>23</v>
      </c>
      <c r="E1572" s="14">
        <v>753917.7104620001</v>
      </c>
      <c r="F1572" s="14">
        <v>4311817.6368630016</v>
      </c>
      <c r="G1572" s="13">
        <v>0.17484916430985745</v>
      </c>
      <c r="H1572" s="12">
        <v>0</v>
      </c>
      <c r="I1572" s="12">
        <v>0</v>
      </c>
      <c r="J1572" t="s">
        <v>24</v>
      </c>
      <c r="K1572" s="14">
        <v>317549.92980600003</v>
      </c>
      <c r="L1572" s="14">
        <v>753917.71046199987</v>
      </c>
      <c r="M1572" s="13">
        <v>0.42119972166644792</v>
      </c>
      <c r="N1572" s="12">
        <v>0</v>
      </c>
      <c r="O1572" s="2">
        <f>DATE(LEFT(ALT[[#This Row],[DATEMTH]],4),RIGHT(ALT[[#This Row],[DATEMTH]],2),1)</f>
        <v>43405</v>
      </c>
      <c r="P1572" t="str">
        <f>IF(AND(ALT[[#This Row],[DATE]]&gt;=DATE(2023,6,1),ALT[[#This Row],[DATE]]&lt;=DATE(2024,5,31)),"Y","N")</f>
        <v>N</v>
      </c>
      <c r="Q1572" t="str">
        <f>LEFT(ALT[[#This Row],[DATEMTH]],4)</f>
        <v>2018</v>
      </c>
    </row>
    <row r="1573" spans="1:17" x14ac:dyDescent="0.25">
      <c r="A1573" t="s">
        <v>36</v>
      </c>
      <c r="B1573" t="s">
        <v>111</v>
      </c>
      <c r="C1573" t="s">
        <v>15</v>
      </c>
      <c r="D1573" t="s">
        <v>23</v>
      </c>
      <c r="E1573" s="14">
        <v>753917.7104620001</v>
      </c>
      <c r="F1573" s="14">
        <v>4311817.6368630016</v>
      </c>
      <c r="G1573" s="13">
        <v>0.17484916430985745</v>
      </c>
      <c r="H1573" s="12">
        <v>0</v>
      </c>
      <c r="I1573" s="12">
        <v>0</v>
      </c>
      <c r="J1573" t="s">
        <v>26</v>
      </c>
      <c r="K1573" s="14">
        <v>93999.24424499998</v>
      </c>
      <c r="L1573" s="14">
        <v>753917.71046199987</v>
      </c>
      <c r="M1573" s="13">
        <v>0.12468104004002951</v>
      </c>
      <c r="N1573" s="12">
        <v>0</v>
      </c>
      <c r="O1573" s="2">
        <f>DATE(LEFT(ALT[[#This Row],[DATEMTH]],4),RIGHT(ALT[[#This Row],[DATEMTH]],2),1)</f>
        <v>43405</v>
      </c>
      <c r="P1573" t="str">
        <f>IF(AND(ALT[[#This Row],[DATE]]&gt;=DATE(2023,6,1),ALT[[#This Row],[DATE]]&lt;=DATE(2024,5,31)),"Y","N")</f>
        <v>N</v>
      </c>
      <c r="Q1573" t="str">
        <f>LEFT(ALT[[#This Row],[DATEMTH]],4)</f>
        <v>2018</v>
      </c>
    </row>
    <row r="1574" spans="1:17" x14ac:dyDescent="0.25">
      <c r="A1574" t="s">
        <v>36</v>
      </c>
      <c r="B1574" t="s">
        <v>111</v>
      </c>
      <c r="C1574" t="s">
        <v>18</v>
      </c>
      <c r="D1574" t="s">
        <v>23</v>
      </c>
      <c r="E1574" s="14">
        <v>1180853.5264530005</v>
      </c>
      <c r="F1574" s="14">
        <v>4311817.6368630016</v>
      </c>
      <c r="G1574" s="13">
        <v>0.2738644409164096</v>
      </c>
      <c r="H1574" s="12">
        <v>0</v>
      </c>
      <c r="I1574" s="12">
        <v>0</v>
      </c>
      <c r="J1574" t="s">
        <v>25</v>
      </c>
      <c r="K1574" s="14">
        <v>105655.03797399996</v>
      </c>
      <c r="L1574" s="14">
        <v>1180853.5264529998</v>
      </c>
      <c r="M1574" s="13">
        <v>8.9473449168045685E-2</v>
      </c>
      <c r="N1574" s="12">
        <v>0</v>
      </c>
      <c r="O1574" s="2">
        <f>DATE(LEFT(ALT[[#This Row],[DATEMTH]],4),RIGHT(ALT[[#This Row],[DATEMTH]],2),1)</f>
        <v>43405</v>
      </c>
      <c r="P1574" t="str">
        <f>IF(AND(ALT[[#This Row],[DATE]]&gt;=DATE(2023,6,1),ALT[[#This Row],[DATE]]&lt;=DATE(2024,5,31)),"Y","N")</f>
        <v>N</v>
      </c>
      <c r="Q1574" t="str">
        <f>LEFT(ALT[[#This Row],[DATEMTH]],4)</f>
        <v>2018</v>
      </c>
    </row>
    <row r="1575" spans="1:17" x14ac:dyDescent="0.25">
      <c r="A1575" t="s">
        <v>36</v>
      </c>
      <c r="B1575" t="s">
        <v>111</v>
      </c>
      <c r="C1575" t="s">
        <v>18</v>
      </c>
      <c r="D1575" t="s">
        <v>23</v>
      </c>
      <c r="E1575" s="14">
        <v>1180853.5264530005</v>
      </c>
      <c r="F1575" s="14">
        <v>4311817.6368630016</v>
      </c>
      <c r="G1575" s="13">
        <v>0.2738644409164096</v>
      </c>
      <c r="H1575" s="12">
        <v>0</v>
      </c>
      <c r="I1575" s="12">
        <v>0</v>
      </c>
      <c r="J1575" t="s">
        <v>26</v>
      </c>
      <c r="K1575" s="14">
        <v>237240.47523600011</v>
      </c>
      <c r="L1575" s="14">
        <v>1180853.5264529998</v>
      </c>
      <c r="M1575" s="13">
        <v>0.20090592941582983</v>
      </c>
      <c r="N1575" s="12">
        <v>0</v>
      </c>
      <c r="O1575" s="2">
        <f>DATE(LEFT(ALT[[#This Row],[DATEMTH]],4),RIGHT(ALT[[#This Row],[DATEMTH]],2),1)</f>
        <v>43405</v>
      </c>
      <c r="P1575" t="str">
        <f>IF(AND(ALT[[#This Row],[DATE]]&gt;=DATE(2023,6,1),ALT[[#This Row],[DATE]]&lt;=DATE(2024,5,31)),"Y","N")</f>
        <v>N</v>
      </c>
      <c r="Q1575" t="str">
        <f>LEFT(ALT[[#This Row],[DATEMTH]],4)</f>
        <v>2018</v>
      </c>
    </row>
    <row r="1576" spans="1:17" x14ac:dyDescent="0.25">
      <c r="A1576" t="s">
        <v>36</v>
      </c>
      <c r="B1576" t="s">
        <v>111</v>
      </c>
      <c r="C1576" t="s">
        <v>18</v>
      </c>
      <c r="D1576" t="s">
        <v>23</v>
      </c>
      <c r="E1576" s="14">
        <v>1180853.5264530005</v>
      </c>
      <c r="F1576" s="14">
        <v>4311817.6368630016</v>
      </c>
      <c r="G1576" s="13">
        <v>0.2738644409164096</v>
      </c>
      <c r="H1576" s="12">
        <v>0</v>
      </c>
      <c r="I1576" s="12">
        <v>0</v>
      </c>
      <c r="J1576" t="s">
        <v>16</v>
      </c>
      <c r="K1576" s="14">
        <v>451874.85853899986</v>
      </c>
      <c r="L1576" s="14">
        <v>1180853.5264529998</v>
      </c>
      <c r="M1576" s="13">
        <v>0.38266800108250798</v>
      </c>
      <c r="N1576" s="12">
        <v>0</v>
      </c>
      <c r="O1576" s="2">
        <f>DATE(LEFT(ALT[[#This Row],[DATEMTH]],4),RIGHT(ALT[[#This Row],[DATEMTH]],2),1)</f>
        <v>43405</v>
      </c>
      <c r="P1576" t="str">
        <f>IF(AND(ALT[[#This Row],[DATE]]&gt;=DATE(2023,6,1),ALT[[#This Row],[DATE]]&lt;=DATE(2024,5,31)),"Y","N")</f>
        <v>N</v>
      </c>
      <c r="Q1576" t="str">
        <f>LEFT(ALT[[#This Row],[DATEMTH]],4)</f>
        <v>2018</v>
      </c>
    </row>
    <row r="1577" spans="1:17" x14ac:dyDescent="0.25">
      <c r="A1577" t="s">
        <v>36</v>
      </c>
      <c r="B1577" t="s">
        <v>111</v>
      </c>
      <c r="C1577" t="s">
        <v>18</v>
      </c>
      <c r="D1577" t="s">
        <v>23</v>
      </c>
      <c r="E1577" s="14">
        <v>1180853.5264530005</v>
      </c>
      <c r="F1577" s="14">
        <v>4311817.6368630016</v>
      </c>
      <c r="G1577" s="13">
        <v>0.2738644409164096</v>
      </c>
      <c r="H1577" s="12">
        <v>0</v>
      </c>
      <c r="I1577" s="12">
        <v>0</v>
      </c>
      <c r="J1577" t="s">
        <v>24</v>
      </c>
      <c r="K1577" s="14">
        <v>386083.15470399981</v>
      </c>
      <c r="L1577" s="14">
        <v>1180853.5264529998</v>
      </c>
      <c r="M1577" s="13">
        <v>0.32695262033361649</v>
      </c>
      <c r="N1577" s="12">
        <v>0</v>
      </c>
      <c r="O1577" s="2">
        <f>DATE(LEFT(ALT[[#This Row],[DATEMTH]],4),RIGHT(ALT[[#This Row],[DATEMTH]],2),1)</f>
        <v>43405</v>
      </c>
      <c r="P1577" t="str">
        <f>IF(AND(ALT[[#This Row],[DATE]]&gt;=DATE(2023,6,1),ALT[[#This Row],[DATE]]&lt;=DATE(2024,5,31)),"Y","N")</f>
        <v>N</v>
      </c>
      <c r="Q1577" t="str">
        <f>LEFT(ALT[[#This Row],[DATEMTH]],4)</f>
        <v>2018</v>
      </c>
    </row>
    <row r="1578" spans="1:17" x14ac:dyDescent="0.25">
      <c r="A1578" t="s">
        <v>36</v>
      </c>
      <c r="B1578" t="s">
        <v>111</v>
      </c>
      <c r="C1578" t="s">
        <v>19</v>
      </c>
      <c r="D1578" t="s">
        <v>23</v>
      </c>
      <c r="E1578" s="14">
        <v>1183554.074179</v>
      </c>
      <c r="F1578" s="14">
        <v>4311817.6368630016</v>
      </c>
      <c r="G1578" s="13">
        <v>0.2744907539828324</v>
      </c>
      <c r="H1578" s="12">
        <v>0</v>
      </c>
      <c r="I1578" s="12">
        <v>0</v>
      </c>
      <c r="J1578" t="s">
        <v>16</v>
      </c>
      <c r="K1578" s="14">
        <v>279.10585299999991</v>
      </c>
      <c r="L1578" s="14">
        <v>1183554.0741789998</v>
      </c>
      <c r="M1578" s="13">
        <v>2.3582011087546487E-4</v>
      </c>
      <c r="N1578" s="12">
        <v>0</v>
      </c>
      <c r="O1578" s="2">
        <f>DATE(LEFT(ALT[[#This Row],[DATEMTH]],4),RIGHT(ALT[[#This Row],[DATEMTH]],2),1)</f>
        <v>43405</v>
      </c>
      <c r="P1578" t="str">
        <f>IF(AND(ALT[[#This Row],[DATE]]&gt;=DATE(2023,6,1),ALT[[#This Row],[DATE]]&lt;=DATE(2024,5,31)),"Y","N")</f>
        <v>N</v>
      </c>
      <c r="Q1578" t="str">
        <f>LEFT(ALT[[#This Row],[DATEMTH]],4)</f>
        <v>2018</v>
      </c>
    </row>
    <row r="1579" spans="1:17" x14ac:dyDescent="0.25">
      <c r="A1579" t="s">
        <v>36</v>
      </c>
      <c r="B1579" t="s">
        <v>111</v>
      </c>
      <c r="C1579" t="s">
        <v>19</v>
      </c>
      <c r="D1579" t="s">
        <v>23</v>
      </c>
      <c r="E1579" s="14">
        <v>1183554.074179</v>
      </c>
      <c r="F1579" s="14">
        <v>4311817.6368630016</v>
      </c>
      <c r="G1579" s="13">
        <v>0.2744907539828324</v>
      </c>
      <c r="H1579" s="12">
        <v>0</v>
      </c>
      <c r="I1579" s="12">
        <v>0</v>
      </c>
      <c r="J1579" t="s">
        <v>26</v>
      </c>
      <c r="K1579" s="14">
        <v>36266.587435999987</v>
      </c>
      <c r="L1579" s="14">
        <v>1183554.0741789998</v>
      </c>
      <c r="M1579" s="13">
        <v>3.0642104342513597E-2</v>
      </c>
      <c r="N1579" s="12">
        <v>0</v>
      </c>
      <c r="O1579" s="2">
        <f>DATE(LEFT(ALT[[#This Row],[DATEMTH]],4),RIGHT(ALT[[#This Row],[DATEMTH]],2),1)</f>
        <v>43405</v>
      </c>
      <c r="P1579" t="str">
        <f>IF(AND(ALT[[#This Row],[DATE]]&gt;=DATE(2023,6,1),ALT[[#This Row],[DATE]]&lt;=DATE(2024,5,31)),"Y","N")</f>
        <v>N</v>
      </c>
      <c r="Q1579" t="str">
        <f>LEFT(ALT[[#This Row],[DATEMTH]],4)</f>
        <v>2018</v>
      </c>
    </row>
    <row r="1580" spans="1:17" x14ac:dyDescent="0.25">
      <c r="A1580" t="s">
        <v>36</v>
      </c>
      <c r="B1580" t="s">
        <v>111</v>
      </c>
      <c r="C1580" t="s">
        <v>19</v>
      </c>
      <c r="D1580" t="s">
        <v>23</v>
      </c>
      <c r="E1580" s="14">
        <v>1183554.074179</v>
      </c>
      <c r="F1580" s="14">
        <v>4311817.6368630016</v>
      </c>
      <c r="G1580" s="13">
        <v>0.2744907539828324</v>
      </c>
      <c r="H1580" s="12">
        <v>0</v>
      </c>
      <c r="I1580" s="12">
        <v>0</v>
      </c>
      <c r="J1580" t="s">
        <v>25</v>
      </c>
      <c r="K1580" s="14">
        <v>799427.09340399981</v>
      </c>
      <c r="L1580" s="14">
        <v>1183554.0741789998</v>
      </c>
      <c r="M1580" s="13">
        <v>0.67544619282269913</v>
      </c>
      <c r="N1580" s="12">
        <v>0</v>
      </c>
      <c r="O1580" s="2">
        <f>DATE(LEFT(ALT[[#This Row],[DATEMTH]],4),RIGHT(ALT[[#This Row],[DATEMTH]],2),1)</f>
        <v>43405</v>
      </c>
      <c r="P1580" t="str">
        <f>IF(AND(ALT[[#This Row],[DATE]]&gt;=DATE(2023,6,1),ALT[[#This Row],[DATE]]&lt;=DATE(2024,5,31)),"Y","N")</f>
        <v>N</v>
      </c>
      <c r="Q1580" t="str">
        <f>LEFT(ALT[[#This Row],[DATEMTH]],4)</f>
        <v>2018</v>
      </c>
    </row>
    <row r="1581" spans="1:17" x14ac:dyDescent="0.25">
      <c r="A1581" t="s">
        <v>36</v>
      </c>
      <c r="B1581" t="s">
        <v>111</v>
      </c>
      <c r="C1581" t="s">
        <v>19</v>
      </c>
      <c r="D1581" t="s">
        <v>23</v>
      </c>
      <c r="E1581" s="14">
        <v>1183554.074179</v>
      </c>
      <c r="F1581" s="14">
        <v>4311817.6368630016</v>
      </c>
      <c r="G1581" s="13">
        <v>0.2744907539828324</v>
      </c>
      <c r="H1581" s="12">
        <v>0</v>
      </c>
      <c r="I1581" s="12">
        <v>0</v>
      </c>
      <c r="J1581" t="s">
        <v>24</v>
      </c>
      <c r="K1581" s="14">
        <v>347581.28748600004</v>
      </c>
      <c r="L1581" s="14">
        <v>1183554.0741789998</v>
      </c>
      <c r="M1581" s="13">
        <v>0.29367588272391187</v>
      </c>
      <c r="N1581" s="12">
        <v>0</v>
      </c>
      <c r="O1581" s="2">
        <f>DATE(LEFT(ALT[[#This Row],[DATEMTH]],4),RIGHT(ALT[[#This Row],[DATEMTH]],2),1)</f>
        <v>43405</v>
      </c>
      <c r="P1581" t="str">
        <f>IF(AND(ALT[[#This Row],[DATE]]&gt;=DATE(2023,6,1),ALT[[#This Row],[DATE]]&lt;=DATE(2024,5,31)),"Y","N")</f>
        <v>N</v>
      </c>
      <c r="Q1581" t="str">
        <f>LEFT(ALT[[#This Row],[DATEMTH]],4)</f>
        <v>2018</v>
      </c>
    </row>
    <row r="1582" spans="1:17" x14ac:dyDescent="0.25">
      <c r="A1582" t="s">
        <v>36</v>
      </c>
      <c r="B1582" t="s">
        <v>111</v>
      </c>
      <c r="C1582" t="s">
        <v>20</v>
      </c>
      <c r="D1582" t="s">
        <v>23</v>
      </c>
      <c r="E1582" s="14">
        <v>1193492.3257690002</v>
      </c>
      <c r="F1582" s="14">
        <v>4311817.6368630016</v>
      </c>
      <c r="G1582" s="13">
        <v>0.27679564079090035</v>
      </c>
      <c r="H1582" s="12">
        <v>0</v>
      </c>
      <c r="I1582" s="12">
        <v>0</v>
      </c>
      <c r="J1582" t="s">
        <v>16</v>
      </c>
      <c r="K1582" s="14">
        <v>370886.10062300006</v>
      </c>
      <c r="L1582" s="14">
        <v>1193492.325769</v>
      </c>
      <c r="M1582" s="13">
        <v>0.31075700498034448</v>
      </c>
      <c r="N1582" s="12">
        <v>0</v>
      </c>
      <c r="O1582" s="2">
        <f>DATE(LEFT(ALT[[#This Row],[DATEMTH]],4),RIGHT(ALT[[#This Row],[DATEMTH]],2),1)</f>
        <v>43405</v>
      </c>
      <c r="P1582" t="str">
        <f>IF(AND(ALT[[#This Row],[DATE]]&gt;=DATE(2023,6,1),ALT[[#This Row],[DATE]]&lt;=DATE(2024,5,31)),"Y","N")</f>
        <v>N</v>
      </c>
      <c r="Q1582" t="str">
        <f>LEFT(ALT[[#This Row],[DATEMTH]],4)</f>
        <v>2018</v>
      </c>
    </row>
    <row r="1583" spans="1:17" x14ac:dyDescent="0.25">
      <c r="A1583" t="s">
        <v>36</v>
      </c>
      <c r="B1583" t="s">
        <v>111</v>
      </c>
      <c r="C1583" t="s">
        <v>20</v>
      </c>
      <c r="D1583" t="s">
        <v>23</v>
      </c>
      <c r="E1583" s="14">
        <v>1193492.3257690002</v>
      </c>
      <c r="F1583" s="14">
        <v>4311817.6368630016</v>
      </c>
      <c r="G1583" s="13">
        <v>0.27679564079090035</v>
      </c>
      <c r="H1583" s="12">
        <v>0</v>
      </c>
      <c r="I1583" s="12">
        <v>0</v>
      </c>
      <c r="J1583" t="s">
        <v>26</v>
      </c>
      <c r="K1583" s="14">
        <v>79036.108149000022</v>
      </c>
      <c r="L1583" s="14">
        <v>1193492.325769</v>
      </c>
      <c r="M1583" s="13">
        <v>6.6222552455940498E-2</v>
      </c>
      <c r="N1583" s="12">
        <v>0</v>
      </c>
      <c r="O1583" s="2">
        <f>DATE(LEFT(ALT[[#This Row],[DATEMTH]],4),RIGHT(ALT[[#This Row],[DATEMTH]],2),1)</f>
        <v>43405</v>
      </c>
      <c r="P1583" t="str">
        <f>IF(AND(ALT[[#This Row],[DATE]]&gt;=DATE(2023,6,1),ALT[[#This Row],[DATE]]&lt;=DATE(2024,5,31)),"Y","N")</f>
        <v>N</v>
      </c>
      <c r="Q1583" t="str">
        <f>LEFT(ALT[[#This Row],[DATEMTH]],4)</f>
        <v>2018</v>
      </c>
    </row>
    <row r="1584" spans="1:17" x14ac:dyDescent="0.25">
      <c r="A1584" t="s">
        <v>36</v>
      </c>
      <c r="B1584" t="s">
        <v>111</v>
      </c>
      <c r="C1584" t="s">
        <v>20</v>
      </c>
      <c r="D1584" t="s">
        <v>23</v>
      </c>
      <c r="E1584" s="14">
        <v>1193492.3257690002</v>
      </c>
      <c r="F1584" s="14">
        <v>4311817.6368630016</v>
      </c>
      <c r="G1584" s="13">
        <v>0.27679564079090035</v>
      </c>
      <c r="H1584" s="12">
        <v>0</v>
      </c>
      <c r="I1584" s="12">
        <v>0</v>
      </c>
      <c r="J1584" t="s">
        <v>25</v>
      </c>
      <c r="K1584" s="14">
        <v>172117.09027900003</v>
      </c>
      <c r="L1584" s="14">
        <v>1193492.325769</v>
      </c>
      <c r="M1584" s="13">
        <v>0.14421298450168102</v>
      </c>
      <c r="N1584" s="12">
        <v>0</v>
      </c>
      <c r="O1584" s="2">
        <f>DATE(LEFT(ALT[[#This Row],[DATEMTH]],4),RIGHT(ALT[[#This Row],[DATEMTH]],2),1)</f>
        <v>43405</v>
      </c>
      <c r="P1584" t="str">
        <f>IF(AND(ALT[[#This Row],[DATE]]&gt;=DATE(2023,6,1),ALT[[#This Row],[DATE]]&lt;=DATE(2024,5,31)),"Y","N")</f>
        <v>N</v>
      </c>
      <c r="Q1584" t="str">
        <f>LEFT(ALT[[#This Row],[DATEMTH]],4)</f>
        <v>2018</v>
      </c>
    </row>
    <row r="1585" spans="1:17" x14ac:dyDescent="0.25">
      <c r="A1585" t="s">
        <v>36</v>
      </c>
      <c r="B1585" t="s">
        <v>111</v>
      </c>
      <c r="C1585" t="s">
        <v>20</v>
      </c>
      <c r="D1585" t="s">
        <v>23</v>
      </c>
      <c r="E1585" s="14">
        <v>1193492.3257690002</v>
      </c>
      <c r="F1585" s="14">
        <v>4311817.6368630016</v>
      </c>
      <c r="G1585" s="13">
        <v>0.27679564079090035</v>
      </c>
      <c r="H1585" s="12">
        <v>0</v>
      </c>
      <c r="I1585" s="12">
        <v>0</v>
      </c>
      <c r="J1585" t="s">
        <v>24</v>
      </c>
      <c r="K1585" s="14">
        <v>571453.02671799995</v>
      </c>
      <c r="L1585" s="14">
        <v>1193492.325769</v>
      </c>
      <c r="M1585" s="13">
        <v>0.47880745806203406</v>
      </c>
      <c r="N1585" s="12">
        <v>0</v>
      </c>
      <c r="O1585" s="2">
        <f>DATE(LEFT(ALT[[#This Row],[DATEMTH]],4),RIGHT(ALT[[#This Row],[DATEMTH]],2),1)</f>
        <v>43405</v>
      </c>
      <c r="P1585" t="str">
        <f>IF(AND(ALT[[#This Row],[DATE]]&gt;=DATE(2023,6,1),ALT[[#This Row],[DATE]]&lt;=DATE(2024,5,31)),"Y","N")</f>
        <v>N</v>
      </c>
      <c r="Q1585" t="str">
        <f>LEFT(ALT[[#This Row],[DATEMTH]],4)</f>
        <v>2018</v>
      </c>
    </row>
    <row r="1586" spans="1:17" x14ac:dyDescent="0.25">
      <c r="A1586" t="s">
        <v>37</v>
      </c>
      <c r="B1586" t="s">
        <v>14</v>
      </c>
      <c r="C1586" t="s">
        <v>15</v>
      </c>
      <c r="D1586" t="s">
        <v>22</v>
      </c>
      <c r="E1586" s="14">
        <v>8603.2847199999997</v>
      </c>
      <c r="F1586" s="14">
        <v>52588.162572000001</v>
      </c>
      <c r="G1586" s="13">
        <v>0.16359736296587638</v>
      </c>
      <c r="H1586" s="12">
        <v>-9408355.4299999997</v>
      </c>
      <c r="I1586" s="12">
        <v>-1.5391821381936839</v>
      </c>
      <c r="J1586" t="s">
        <v>26</v>
      </c>
      <c r="K1586" s="14">
        <v>1102.3603719999992</v>
      </c>
      <c r="L1586" s="14">
        <v>8603.2847199999997</v>
      </c>
      <c r="M1586" s="13">
        <v>0.12813249914156036</v>
      </c>
      <c r="N1586" s="12">
        <v>-0.19721925400080723</v>
      </c>
      <c r="O1586" s="2">
        <f>DATE(LEFT(ALT[[#This Row],[DATEMTH]],4),RIGHT(ALT[[#This Row],[DATEMTH]],2),1)</f>
        <v>43435</v>
      </c>
      <c r="P1586" t="str">
        <f>IF(AND(ALT[[#This Row],[DATE]]&gt;=DATE(2023,6,1),ALT[[#This Row],[DATE]]&lt;=DATE(2024,5,31)),"Y","N")</f>
        <v>N</v>
      </c>
      <c r="Q1586" t="str">
        <f>LEFT(ALT[[#This Row],[DATEMTH]],4)</f>
        <v>2018</v>
      </c>
    </row>
    <row r="1587" spans="1:17" x14ac:dyDescent="0.25">
      <c r="A1587" t="s">
        <v>37</v>
      </c>
      <c r="B1587" t="s">
        <v>14</v>
      </c>
      <c r="C1587" t="s">
        <v>15</v>
      </c>
      <c r="D1587" t="s">
        <v>22</v>
      </c>
      <c r="E1587" s="14">
        <v>8603.2847199999997</v>
      </c>
      <c r="F1587" s="14">
        <v>52588.162572000001</v>
      </c>
      <c r="G1587" s="13">
        <v>0.16359736296587638</v>
      </c>
      <c r="H1587" s="12">
        <v>-9408355.4299999997</v>
      </c>
      <c r="I1587" s="12">
        <v>-1.5391821381936839</v>
      </c>
      <c r="J1587" t="s">
        <v>24</v>
      </c>
      <c r="K1587" s="14">
        <v>3756.0651720000001</v>
      </c>
      <c r="L1587" s="14">
        <v>8603.2847199999997</v>
      </c>
      <c r="M1587" s="13">
        <v>0.43658501307858616</v>
      </c>
      <c r="N1587" s="12">
        <v>-0.6719838539336157</v>
      </c>
      <c r="O1587" s="2">
        <f>DATE(LEFT(ALT[[#This Row],[DATEMTH]],4),RIGHT(ALT[[#This Row],[DATEMTH]],2),1)</f>
        <v>43435</v>
      </c>
      <c r="P1587" t="str">
        <f>IF(AND(ALT[[#This Row],[DATE]]&gt;=DATE(2023,6,1),ALT[[#This Row],[DATE]]&lt;=DATE(2024,5,31)),"Y","N")</f>
        <v>N</v>
      </c>
      <c r="Q1587" t="str">
        <f>LEFT(ALT[[#This Row],[DATEMTH]],4)</f>
        <v>2018</v>
      </c>
    </row>
    <row r="1588" spans="1:17" x14ac:dyDescent="0.25">
      <c r="A1588" t="s">
        <v>37</v>
      </c>
      <c r="B1588" t="s">
        <v>14</v>
      </c>
      <c r="C1588" t="s">
        <v>15</v>
      </c>
      <c r="D1588" t="s">
        <v>22</v>
      </c>
      <c r="E1588" s="14">
        <v>8603.2847199999997</v>
      </c>
      <c r="F1588" s="14">
        <v>52588.162572000001</v>
      </c>
      <c r="G1588" s="13">
        <v>0.16359736296587638</v>
      </c>
      <c r="H1588" s="12">
        <v>-9408355.4299999997</v>
      </c>
      <c r="I1588" s="12">
        <v>-1.5391821381936839</v>
      </c>
      <c r="J1588" t="s">
        <v>16</v>
      </c>
      <c r="K1588" s="14">
        <v>2702.9823200000001</v>
      </c>
      <c r="L1588" s="14">
        <v>8603.2847199999997</v>
      </c>
      <c r="M1588" s="13">
        <v>0.31418027043977687</v>
      </c>
      <c r="N1588" s="12">
        <v>-0.48358066043376563</v>
      </c>
      <c r="O1588" s="2">
        <f>DATE(LEFT(ALT[[#This Row],[DATEMTH]],4),RIGHT(ALT[[#This Row],[DATEMTH]],2),1)</f>
        <v>43435</v>
      </c>
      <c r="P1588" t="str">
        <f>IF(AND(ALT[[#This Row],[DATE]]&gt;=DATE(2023,6,1),ALT[[#This Row],[DATE]]&lt;=DATE(2024,5,31)),"Y","N")</f>
        <v>N</v>
      </c>
      <c r="Q1588" t="str">
        <f>LEFT(ALT[[#This Row],[DATEMTH]],4)</f>
        <v>2018</v>
      </c>
    </row>
    <row r="1589" spans="1:17" x14ac:dyDescent="0.25">
      <c r="A1589" t="s">
        <v>37</v>
      </c>
      <c r="B1589" t="s">
        <v>14</v>
      </c>
      <c r="C1589" t="s">
        <v>15</v>
      </c>
      <c r="D1589" t="s">
        <v>22</v>
      </c>
      <c r="E1589" s="14">
        <v>8603.2847199999997</v>
      </c>
      <c r="F1589" s="14">
        <v>52588.162572000001</v>
      </c>
      <c r="G1589" s="13">
        <v>0.16359736296587638</v>
      </c>
      <c r="H1589" s="12">
        <v>-9408355.4299999997</v>
      </c>
      <c r="I1589" s="12">
        <v>-1.5391821381936839</v>
      </c>
      <c r="J1589" t="s">
        <v>25</v>
      </c>
      <c r="K1589" s="14">
        <v>1041.8768560000003</v>
      </c>
      <c r="L1589" s="14">
        <v>8603.2847199999997</v>
      </c>
      <c r="M1589" s="13">
        <v>0.12110221734007663</v>
      </c>
      <c r="N1589" s="12">
        <v>-0.18639836982549537</v>
      </c>
      <c r="O1589" s="2">
        <f>DATE(LEFT(ALT[[#This Row],[DATEMTH]],4),RIGHT(ALT[[#This Row],[DATEMTH]],2),1)</f>
        <v>43435</v>
      </c>
      <c r="P1589" t="str">
        <f>IF(AND(ALT[[#This Row],[DATE]]&gt;=DATE(2023,6,1),ALT[[#This Row],[DATE]]&lt;=DATE(2024,5,31)),"Y","N")</f>
        <v>N</v>
      </c>
      <c r="Q1589" t="str">
        <f>LEFT(ALT[[#This Row],[DATEMTH]],4)</f>
        <v>2018</v>
      </c>
    </row>
    <row r="1590" spans="1:17" x14ac:dyDescent="0.25">
      <c r="A1590" t="s">
        <v>37</v>
      </c>
      <c r="B1590" t="s">
        <v>14</v>
      </c>
      <c r="C1590" t="s">
        <v>18</v>
      </c>
      <c r="D1590" t="s">
        <v>22</v>
      </c>
      <c r="E1590" s="14">
        <v>13231.427044</v>
      </c>
      <c r="F1590" s="14">
        <v>52588.162572000001</v>
      </c>
      <c r="G1590" s="13">
        <v>0.25160466532528997</v>
      </c>
      <c r="H1590" s="12">
        <v>-9408355.4299999997</v>
      </c>
      <c r="I1590" s="12">
        <v>-2.3671861192265244</v>
      </c>
      <c r="J1590" t="s">
        <v>25</v>
      </c>
      <c r="K1590" s="14">
        <v>1238.4483919999998</v>
      </c>
      <c r="L1590" s="14">
        <v>13231.427044</v>
      </c>
      <c r="M1590" s="13">
        <v>9.3599003938248201E-2</v>
      </c>
      <c r="N1590" s="12">
        <v>-0.22156626289604994</v>
      </c>
      <c r="O1590" s="2">
        <f>DATE(LEFT(ALT[[#This Row],[DATEMTH]],4),RIGHT(ALT[[#This Row],[DATEMTH]],2),1)</f>
        <v>43435</v>
      </c>
      <c r="P1590" t="str">
        <f>IF(AND(ALT[[#This Row],[DATE]]&gt;=DATE(2023,6,1),ALT[[#This Row],[DATE]]&lt;=DATE(2024,5,31)),"Y","N")</f>
        <v>N</v>
      </c>
      <c r="Q1590" t="str">
        <f>LEFT(ALT[[#This Row],[DATEMTH]],4)</f>
        <v>2018</v>
      </c>
    </row>
    <row r="1591" spans="1:17" x14ac:dyDescent="0.25">
      <c r="A1591" t="s">
        <v>37</v>
      </c>
      <c r="B1591" t="s">
        <v>14</v>
      </c>
      <c r="C1591" t="s">
        <v>18</v>
      </c>
      <c r="D1591" t="s">
        <v>22</v>
      </c>
      <c r="E1591" s="14">
        <v>13231.427044</v>
      </c>
      <c r="F1591" s="14">
        <v>52588.162572000001</v>
      </c>
      <c r="G1591" s="13">
        <v>0.25160466532528997</v>
      </c>
      <c r="H1591" s="12">
        <v>-9408355.4299999997</v>
      </c>
      <c r="I1591" s="12">
        <v>-2.3671861192265244</v>
      </c>
      <c r="J1591" t="s">
        <v>16</v>
      </c>
      <c r="K1591" s="14">
        <v>5133.721544</v>
      </c>
      <c r="L1591" s="14">
        <v>13231.427044</v>
      </c>
      <c r="M1591" s="13">
        <v>0.38799454714357262</v>
      </c>
      <c r="N1591" s="12">
        <v>-0.91845530633384642</v>
      </c>
      <c r="O1591" s="2">
        <f>DATE(LEFT(ALT[[#This Row],[DATEMTH]],4),RIGHT(ALT[[#This Row],[DATEMTH]],2),1)</f>
        <v>43435</v>
      </c>
      <c r="P1591" t="str">
        <f>IF(AND(ALT[[#This Row],[DATE]]&gt;=DATE(2023,6,1),ALT[[#This Row],[DATE]]&lt;=DATE(2024,5,31)),"Y","N")</f>
        <v>N</v>
      </c>
      <c r="Q1591" t="str">
        <f>LEFT(ALT[[#This Row],[DATEMTH]],4)</f>
        <v>2018</v>
      </c>
    </row>
    <row r="1592" spans="1:17" x14ac:dyDescent="0.25">
      <c r="A1592" t="s">
        <v>37</v>
      </c>
      <c r="B1592" t="s">
        <v>14</v>
      </c>
      <c r="C1592" t="s">
        <v>18</v>
      </c>
      <c r="D1592" t="s">
        <v>22</v>
      </c>
      <c r="E1592" s="14">
        <v>13231.427044</v>
      </c>
      <c r="F1592" s="14">
        <v>52588.162572000001</v>
      </c>
      <c r="G1592" s="13">
        <v>0.25160466532528997</v>
      </c>
      <c r="H1592" s="12">
        <v>-9408355.4299999997</v>
      </c>
      <c r="I1592" s="12">
        <v>-2.3671861192265244</v>
      </c>
      <c r="J1592" t="s">
        <v>26</v>
      </c>
      <c r="K1592" s="14">
        <v>2762.8609280000001</v>
      </c>
      <c r="L1592" s="14">
        <v>13231.427044</v>
      </c>
      <c r="M1592" s="13">
        <v>0.20881050236020182</v>
      </c>
      <c r="N1592" s="12">
        <v>-0.49429332273578719</v>
      </c>
      <c r="O1592" s="2">
        <f>DATE(LEFT(ALT[[#This Row],[DATEMTH]],4),RIGHT(ALT[[#This Row],[DATEMTH]],2),1)</f>
        <v>43435</v>
      </c>
      <c r="P1592" t="str">
        <f>IF(AND(ALT[[#This Row],[DATE]]&gt;=DATE(2023,6,1),ALT[[#This Row],[DATE]]&lt;=DATE(2024,5,31)),"Y","N")</f>
        <v>N</v>
      </c>
      <c r="Q1592" t="str">
        <f>LEFT(ALT[[#This Row],[DATEMTH]],4)</f>
        <v>2018</v>
      </c>
    </row>
    <row r="1593" spans="1:17" x14ac:dyDescent="0.25">
      <c r="A1593" t="s">
        <v>37</v>
      </c>
      <c r="B1593" t="s">
        <v>14</v>
      </c>
      <c r="C1593" t="s">
        <v>18</v>
      </c>
      <c r="D1593" t="s">
        <v>22</v>
      </c>
      <c r="E1593" s="14">
        <v>13231.427044</v>
      </c>
      <c r="F1593" s="14">
        <v>52588.162572000001</v>
      </c>
      <c r="G1593" s="13">
        <v>0.25160466532528997</v>
      </c>
      <c r="H1593" s="12">
        <v>-9408355.4299999997</v>
      </c>
      <c r="I1593" s="12">
        <v>-2.3671861192265244</v>
      </c>
      <c r="J1593" t="s">
        <v>24</v>
      </c>
      <c r="K1593" s="14">
        <v>4096.3961800000006</v>
      </c>
      <c r="L1593" s="14">
        <v>13231.427044</v>
      </c>
      <c r="M1593" s="13">
        <v>0.3095959465579774</v>
      </c>
      <c r="N1593" s="12">
        <v>-0.73287122726084097</v>
      </c>
      <c r="O1593" s="2">
        <f>DATE(LEFT(ALT[[#This Row],[DATEMTH]],4),RIGHT(ALT[[#This Row],[DATEMTH]],2),1)</f>
        <v>43435</v>
      </c>
      <c r="P1593" t="str">
        <f>IF(AND(ALT[[#This Row],[DATE]]&gt;=DATE(2023,6,1),ALT[[#This Row],[DATE]]&lt;=DATE(2024,5,31)),"Y","N")</f>
        <v>N</v>
      </c>
      <c r="Q1593" t="str">
        <f>LEFT(ALT[[#This Row],[DATEMTH]],4)</f>
        <v>2018</v>
      </c>
    </row>
    <row r="1594" spans="1:17" x14ac:dyDescent="0.25">
      <c r="A1594" t="s">
        <v>37</v>
      </c>
      <c r="B1594" t="s">
        <v>14</v>
      </c>
      <c r="C1594" t="s">
        <v>19</v>
      </c>
      <c r="D1594" t="s">
        <v>22</v>
      </c>
      <c r="E1594" s="14">
        <v>15146.878468000001</v>
      </c>
      <c r="F1594" s="14">
        <v>52588.162572000001</v>
      </c>
      <c r="G1594" s="13">
        <v>0.28802828863362478</v>
      </c>
      <c r="H1594" s="12">
        <v>-9408355.4299999997</v>
      </c>
      <c r="I1594" s="12">
        <v>-2.709872513359771</v>
      </c>
      <c r="J1594" t="s">
        <v>26</v>
      </c>
      <c r="K1594" s="14">
        <v>450.41095999999999</v>
      </c>
      <c r="L1594" s="14">
        <v>15146.878467999999</v>
      </c>
      <c r="M1594" s="13">
        <v>2.9736223272112415E-2</v>
      </c>
      <c r="N1594" s="12">
        <v>-8.058137409622658E-2</v>
      </c>
      <c r="O1594" s="2">
        <f>DATE(LEFT(ALT[[#This Row],[DATEMTH]],4),RIGHT(ALT[[#This Row],[DATEMTH]],2),1)</f>
        <v>43435</v>
      </c>
      <c r="P1594" t="str">
        <f>IF(AND(ALT[[#This Row],[DATE]]&gt;=DATE(2023,6,1),ALT[[#This Row],[DATE]]&lt;=DATE(2024,5,31)),"Y","N")</f>
        <v>N</v>
      </c>
      <c r="Q1594" t="str">
        <f>LEFT(ALT[[#This Row],[DATEMTH]],4)</f>
        <v>2018</v>
      </c>
    </row>
    <row r="1595" spans="1:17" x14ac:dyDescent="0.25">
      <c r="A1595" t="s">
        <v>37</v>
      </c>
      <c r="B1595" t="s">
        <v>14</v>
      </c>
      <c r="C1595" t="s">
        <v>19</v>
      </c>
      <c r="D1595" t="s">
        <v>22</v>
      </c>
      <c r="E1595" s="14">
        <v>15146.878468000001</v>
      </c>
      <c r="F1595" s="14">
        <v>52588.162572000001</v>
      </c>
      <c r="G1595" s="13">
        <v>0.28802828863362478</v>
      </c>
      <c r="H1595" s="12">
        <v>-9408355.4299999997</v>
      </c>
      <c r="I1595" s="12">
        <v>-2.709872513359771</v>
      </c>
      <c r="J1595" t="s">
        <v>24</v>
      </c>
      <c r="K1595" s="14">
        <v>4516.6970000000001</v>
      </c>
      <c r="L1595" s="14">
        <v>15146.878467999999</v>
      </c>
      <c r="M1595" s="13">
        <v>0.29819325543161812</v>
      </c>
      <c r="N1595" s="12">
        <v>-0.80806570656341115</v>
      </c>
      <c r="O1595" s="2">
        <f>DATE(LEFT(ALT[[#This Row],[DATEMTH]],4),RIGHT(ALT[[#This Row],[DATEMTH]],2),1)</f>
        <v>43435</v>
      </c>
      <c r="P1595" t="str">
        <f>IF(AND(ALT[[#This Row],[DATE]]&gt;=DATE(2023,6,1),ALT[[#This Row],[DATE]]&lt;=DATE(2024,5,31)),"Y","N")</f>
        <v>N</v>
      </c>
      <c r="Q1595" t="str">
        <f>LEFT(ALT[[#This Row],[DATEMTH]],4)</f>
        <v>2018</v>
      </c>
    </row>
    <row r="1596" spans="1:17" x14ac:dyDescent="0.25">
      <c r="A1596" t="s">
        <v>37</v>
      </c>
      <c r="B1596" t="s">
        <v>14</v>
      </c>
      <c r="C1596" t="s">
        <v>19</v>
      </c>
      <c r="D1596" t="s">
        <v>22</v>
      </c>
      <c r="E1596" s="14">
        <v>15146.878468000001</v>
      </c>
      <c r="F1596" s="14">
        <v>52588.162572000001</v>
      </c>
      <c r="G1596" s="13">
        <v>0.28802828863362478</v>
      </c>
      <c r="H1596" s="12">
        <v>-9408355.4299999997</v>
      </c>
      <c r="I1596" s="12">
        <v>-2.709872513359771</v>
      </c>
      <c r="J1596" t="s">
        <v>25</v>
      </c>
      <c r="K1596" s="14">
        <v>10178.386192</v>
      </c>
      <c r="L1596" s="14">
        <v>15146.878467999999</v>
      </c>
      <c r="M1596" s="13">
        <v>0.67197912847213592</v>
      </c>
      <c r="N1596" s="12">
        <v>-1.8209777697980953</v>
      </c>
      <c r="O1596" s="2">
        <f>DATE(LEFT(ALT[[#This Row],[DATEMTH]],4),RIGHT(ALT[[#This Row],[DATEMTH]],2),1)</f>
        <v>43435</v>
      </c>
      <c r="P1596" t="str">
        <f>IF(AND(ALT[[#This Row],[DATE]]&gt;=DATE(2023,6,1),ALT[[#This Row],[DATE]]&lt;=DATE(2024,5,31)),"Y","N")</f>
        <v>N</v>
      </c>
      <c r="Q1596" t="str">
        <f>LEFT(ALT[[#This Row],[DATEMTH]],4)</f>
        <v>2018</v>
      </c>
    </row>
    <row r="1597" spans="1:17" x14ac:dyDescent="0.25">
      <c r="A1597" t="s">
        <v>37</v>
      </c>
      <c r="B1597" t="s">
        <v>14</v>
      </c>
      <c r="C1597" t="s">
        <v>19</v>
      </c>
      <c r="D1597" t="s">
        <v>22</v>
      </c>
      <c r="E1597" s="14">
        <v>15146.878468000001</v>
      </c>
      <c r="F1597" s="14">
        <v>52588.162572000001</v>
      </c>
      <c r="G1597" s="13">
        <v>0.28802828863362478</v>
      </c>
      <c r="H1597" s="12">
        <v>-9408355.4299999997</v>
      </c>
      <c r="I1597" s="12">
        <v>-2.709872513359771</v>
      </c>
      <c r="J1597" t="s">
        <v>16</v>
      </c>
      <c r="K1597" s="14">
        <v>1.3843160000000001</v>
      </c>
      <c r="L1597" s="14">
        <v>15146.878467999999</v>
      </c>
      <c r="M1597" s="13">
        <v>9.1392824133670225E-5</v>
      </c>
      <c r="N1597" s="12">
        <v>-2.4766290203815646E-4</v>
      </c>
      <c r="O1597" s="2">
        <f>DATE(LEFT(ALT[[#This Row],[DATEMTH]],4),RIGHT(ALT[[#This Row],[DATEMTH]],2),1)</f>
        <v>43435</v>
      </c>
      <c r="P1597" t="str">
        <f>IF(AND(ALT[[#This Row],[DATE]]&gt;=DATE(2023,6,1),ALT[[#This Row],[DATE]]&lt;=DATE(2024,5,31)),"Y","N")</f>
        <v>N</v>
      </c>
      <c r="Q1597" t="str">
        <f>LEFT(ALT[[#This Row],[DATEMTH]],4)</f>
        <v>2018</v>
      </c>
    </row>
    <row r="1598" spans="1:17" x14ac:dyDescent="0.25">
      <c r="A1598" t="s">
        <v>37</v>
      </c>
      <c r="B1598" t="s">
        <v>14</v>
      </c>
      <c r="C1598" t="s">
        <v>20</v>
      </c>
      <c r="D1598" t="s">
        <v>22</v>
      </c>
      <c r="E1598" s="14">
        <v>15606.572340000002</v>
      </c>
      <c r="F1598" s="14">
        <v>52588.162572000001</v>
      </c>
      <c r="G1598" s="13">
        <v>0.2967696830752089</v>
      </c>
      <c r="H1598" s="12">
        <v>-9408355.4299999997</v>
      </c>
      <c r="I1598" s="12">
        <v>-2.7921146592200206</v>
      </c>
      <c r="J1598" t="s">
        <v>26</v>
      </c>
      <c r="K1598" s="14">
        <v>1180.6204439999999</v>
      </c>
      <c r="L1598" s="14">
        <v>15606.572340000001</v>
      </c>
      <c r="M1598" s="13">
        <v>7.5648926508612199E-2</v>
      </c>
      <c r="N1598" s="12">
        <v>-0.21122047665895413</v>
      </c>
      <c r="O1598" s="2">
        <f>DATE(LEFT(ALT[[#This Row],[DATEMTH]],4),RIGHT(ALT[[#This Row],[DATEMTH]],2),1)</f>
        <v>43435</v>
      </c>
      <c r="P1598" t="str">
        <f>IF(AND(ALT[[#This Row],[DATE]]&gt;=DATE(2023,6,1),ALT[[#This Row],[DATE]]&lt;=DATE(2024,5,31)),"Y","N")</f>
        <v>N</v>
      </c>
      <c r="Q1598" t="str">
        <f>LEFT(ALT[[#This Row],[DATEMTH]],4)</f>
        <v>2018</v>
      </c>
    </row>
    <row r="1599" spans="1:17" x14ac:dyDescent="0.25">
      <c r="A1599" t="s">
        <v>37</v>
      </c>
      <c r="B1599" t="s">
        <v>14</v>
      </c>
      <c r="C1599" t="s">
        <v>20</v>
      </c>
      <c r="D1599" t="s">
        <v>22</v>
      </c>
      <c r="E1599" s="14">
        <v>15606.572340000002</v>
      </c>
      <c r="F1599" s="14">
        <v>52588.162572000001</v>
      </c>
      <c r="G1599" s="13">
        <v>0.2967696830752089</v>
      </c>
      <c r="H1599" s="12">
        <v>-9408355.4299999997</v>
      </c>
      <c r="I1599" s="12">
        <v>-2.7921146592200206</v>
      </c>
      <c r="J1599" t="s">
        <v>24</v>
      </c>
      <c r="K1599" s="14">
        <v>7863.7262360000013</v>
      </c>
      <c r="L1599" s="14">
        <v>15606.572340000001</v>
      </c>
      <c r="M1599" s="13">
        <v>0.50387273160840651</v>
      </c>
      <c r="N1599" s="12">
        <v>-1.4068704403050669</v>
      </c>
      <c r="O1599" s="2">
        <f>DATE(LEFT(ALT[[#This Row],[DATEMTH]],4),RIGHT(ALT[[#This Row],[DATEMTH]],2),1)</f>
        <v>43435</v>
      </c>
      <c r="P1599" t="str">
        <f>IF(AND(ALT[[#This Row],[DATE]]&gt;=DATE(2023,6,1),ALT[[#This Row],[DATE]]&lt;=DATE(2024,5,31)),"Y","N")</f>
        <v>N</v>
      </c>
      <c r="Q1599" t="str">
        <f>LEFT(ALT[[#This Row],[DATEMTH]],4)</f>
        <v>2018</v>
      </c>
    </row>
    <row r="1600" spans="1:17" x14ac:dyDescent="0.25">
      <c r="A1600" t="s">
        <v>37</v>
      </c>
      <c r="B1600" t="s">
        <v>14</v>
      </c>
      <c r="C1600" t="s">
        <v>20</v>
      </c>
      <c r="D1600" t="s">
        <v>22</v>
      </c>
      <c r="E1600" s="14">
        <v>15606.572340000002</v>
      </c>
      <c r="F1600" s="14">
        <v>52588.162572000001</v>
      </c>
      <c r="G1600" s="13">
        <v>0.2967696830752089</v>
      </c>
      <c r="H1600" s="12">
        <v>-9408355.4299999997</v>
      </c>
      <c r="I1600" s="12">
        <v>-2.7921146592200206</v>
      </c>
      <c r="J1600" t="s">
        <v>16</v>
      </c>
      <c r="K1600" s="14">
        <v>4147.4700839999996</v>
      </c>
      <c r="L1600" s="14">
        <v>15606.572340000001</v>
      </c>
      <c r="M1600" s="13">
        <v>0.26575150479198684</v>
      </c>
      <c r="N1600" s="12">
        <v>-0.74200867223948597</v>
      </c>
      <c r="O1600" s="2">
        <f>DATE(LEFT(ALT[[#This Row],[DATEMTH]],4),RIGHT(ALT[[#This Row],[DATEMTH]],2),1)</f>
        <v>43435</v>
      </c>
      <c r="P1600" t="str">
        <f>IF(AND(ALT[[#This Row],[DATE]]&gt;=DATE(2023,6,1),ALT[[#This Row],[DATE]]&lt;=DATE(2024,5,31)),"Y","N")</f>
        <v>N</v>
      </c>
      <c r="Q1600" t="str">
        <f>LEFT(ALT[[#This Row],[DATEMTH]],4)</f>
        <v>2018</v>
      </c>
    </row>
    <row r="1601" spans="1:17" x14ac:dyDescent="0.25">
      <c r="A1601" t="s">
        <v>37</v>
      </c>
      <c r="B1601" t="s">
        <v>14</v>
      </c>
      <c r="C1601" t="s">
        <v>20</v>
      </c>
      <c r="D1601" t="s">
        <v>22</v>
      </c>
      <c r="E1601" s="14">
        <v>15606.572340000002</v>
      </c>
      <c r="F1601" s="14">
        <v>52588.162572000001</v>
      </c>
      <c r="G1601" s="13">
        <v>0.2967696830752089</v>
      </c>
      <c r="H1601" s="12">
        <v>-9408355.4299999997</v>
      </c>
      <c r="I1601" s="12">
        <v>-2.7921146592200206</v>
      </c>
      <c r="J1601" t="s">
        <v>25</v>
      </c>
      <c r="K1601" s="14">
        <v>2414.7555760000009</v>
      </c>
      <c r="L1601" s="14">
        <v>15606.572340000001</v>
      </c>
      <c r="M1601" s="13">
        <v>0.1547268370909945</v>
      </c>
      <c r="N1601" s="12">
        <v>-0.43201507001651374</v>
      </c>
      <c r="O1601" s="2">
        <f>DATE(LEFT(ALT[[#This Row],[DATEMTH]],4),RIGHT(ALT[[#This Row],[DATEMTH]],2),1)</f>
        <v>43435</v>
      </c>
      <c r="P1601" t="str">
        <f>IF(AND(ALT[[#This Row],[DATE]]&gt;=DATE(2023,6,1),ALT[[#This Row],[DATE]]&lt;=DATE(2024,5,31)),"Y","N")</f>
        <v>N</v>
      </c>
      <c r="Q1601" t="str">
        <f>LEFT(ALT[[#This Row],[DATEMTH]],4)</f>
        <v>2018</v>
      </c>
    </row>
    <row r="1602" spans="1:17" x14ac:dyDescent="0.25">
      <c r="A1602" t="s">
        <v>37</v>
      </c>
      <c r="B1602" t="s">
        <v>14</v>
      </c>
      <c r="C1602" t="s">
        <v>15</v>
      </c>
      <c r="D1602" t="s">
        <v>17</v>
      </c>
      <c r="E1602" s="14">
        <v>8603.2847199999997</v>
      </c>
      <c r="F1602" s="14">
        <v>52588.162572000001</v>
      </c>
      <c r="G1602" s="13">
        <v>0.16359736296587638</v>
      </c>
      <c r="H1602" s="12">
        <v>-23991928.16</v>
      </c>
      <c r="I1602" s="12">
        <v>-3.9250161794427507</v>
      </c>
      <c r="J1602" t="s">
        <v>24</v>
      </c>
      <c r="K1602" s="14">
        <v>3756.0651720000001</v>
      </c>
      <c r="L1602" s="14">
        <v>8603.2847199999997</v>
      </c>
      <c r="M1602" s="13">
        <v>0.43658501307858616</v>
      </c>
      <c r="N1602" s="12">
        <v>-1.7136032400356755</v>
      </c>
      <c r="O1602" s="2">
        <f>DATE(LEFT(ALT[[#This Row],[DATEMTH]],4),RIGHT(ALT[[#This Row],[DATEMTH]],2),1)</f>
        <v>43435</v>
      </c>
      <c r="P1602" t="str">
        <f>IF(AND(ALT[[#This Row],[DATE]]&gt;=DATE(2023,6,1),ALT[[#This Row],[DATE]]&lt;=DATE(2024,5,31)),"Y","N")</f>
        <v>N</v>
      </c>
      <c r="Q1602" t="str">
        <f>LEFT(ALT[[#This Row],[DATEMTH]],4)</f>
        <v>2018</v>
      </c>
    </row>
    <row r="1603" spans="1:17" x14ac:dyDescent="0.25">
      <c r="A1603" t="s">
        <v>37</v>
      </c>
      <c r="B1603" t="s">
        <v>14</v>
      </c>
      <c r="C1603" t="s">
        <v>15</v>
      </c>
      <c r="D1603" t="s">
        <v>17</v>
      </c>
      <c r="E1603" s="14">
        <v>8603.2847199999997</v>
      </c>
      <c r="F1603" s="14">
        <v>52588.162572000001</v>
      </c>
      <c r="G1603" s="13">
        <v>0.16359736296587638</v>
      </c>
      <c r="H1603" s="12">
        <v>-23991928.16</v>
      </c>
      <c r="I1603" s="12">
        <v>-3.9250161794427507</v>
      </c>
      <c r="J1603" t="s">
        <v>26</v>
      </c>
      <c r="K1603" s="14">
        <v>1102.3603719999992</v>
      </c>
      <c r="L1603" s="14">
        <v>8603.2847199999997</v>
      </c>
      <c r="M1603" s="13">
        <v>0.12813249914156036</v>
      </c>
      <c r="N1603" s="12">
        <v>-0.50292213224305882</v>
      </c>
      <c r="O1603" s="2">
        <f>DATE(LEFT(ALT[[#This Row],[DATEMTH]],4),RIGHT(ALT[[#This Row],[DATEMTH]],2),1)</f>
        <v>43435</v>
      </c>
      <c r="P1603" t="str">
        <f>IF(AND(ALT[[#This Row],[DATE]]&gt;=DATE(2023,6,1),ALT[[#This Row],[DATE]]&lt;=DATE(2024,5,31)),"Y","N")</f>
        <v>N</v>
      </c>
      <c r="Q1603" t="str">
        <f>LEFT(ALT[[#This Row],[DATEMTH]],4)</f>
        <v>2018</v>
      </c>
    </row>
    <row r="1604" spans="1:17" x14ac:dyDescent="0.25">
      <c r="A1604" t="s">
        <v>37</v>
      </c>
      <c r="B1604" t="s">
        <v>14</v>
      </c>
      <c r="C1604" t="s">
        <v>15</v>
      </c>
      <c r="D1604" t="s">
        <v>17</v>
      </c>
      <c r="E1604" s="14">
        <v>8603.2847199999997</v>
      </c>
      <c r="F1604" s="14">
        <v>52588.162572000001</v>
      </c>
      <c r="G1604" s="13">
        <v>0.16359736296587638</v>
      </c>
      <c r="H1604" s="12">
        <v>-23991928.16</v>
      </c>
      <c r="I1604" s="12">
        <v>-3.9250161794427507</v>
      </c>
      <c r="J1604" t="s">
        <v>16</v>
      </c>
      <c r="K1604" s="14">
        <v>2702.9823200000001</v>
      </c>
      <c r="L1604" s="14">
        <v>8603.2847199999997</v>
      </c>
      <c r="M1604" s="13">
        <v>0.31418027043977687</v>
      </c>
      <c r="N1604" s="12">
        <v>-1.2331626447378232</v>
      </c>
      <c r="O1604" s="2">
        <f>DATE(LEFT(ALT[[#This Row],[DATEMTH]],4),RIGHT(ALT[[#This Row],[DATEMTH]],2),1)</f>
        <v>43435</v>
      </c>
      <c r="P1604" t="str">
        <f>IF(AND(ALT[[#This Row],[DATE]]&gt;=DATE(2023,6,1),ALT[[#This Row],[DATE]]&lt;=DATE(2024,5,31)),"Y","N")</f>
        <v>N</v>
      </c>
      <c r="Q1604" t="str">
        <f>LEFT(ALT[[#This Row],[DATEMTH]],4)</f>
        <v>2018</v>
      </c>
    </row>
    <row r="1605" spans="1:17" x14ac:dyDescent="0.25">
      <c r="A1605" t="s">
        <v>37</v>
      </c>
      <c r="B1605" t="s">
        <v>14</v>
      </c>
      <c r="C1605" t="s">
        <v>15</v>
      </c>
      <c r="D1605" t="s">
        <v>17</v>
      </c>
      <c r="E1605" s="14">
        <v>8603.2847199999997</v>
      </c>
      <c r="F1605" s="14">
        <v>52588.162572000001</v>
      </c>
      <c r="G1605" s="13">
        <v>0.16359736296587638</v>
      </c>
      <c r="H1605" s="12">
        <v>-23991928.16</v>
      </c>
      <c r="I1605" s="12">
        <v>-3.9250161794427507</v>
      </c>
      <c r="J1605" t="s">
        <v>25</v>
      </c>
      <c r="K1605" s="14">
        <v>1041.8768560000003</v>
      </c>
      <c r="L1605" s="14">
        <v>8603.2847199999997</v>
      </c>
      <c r="M1605" s="13">
        <v>0.12110221734007663</v>
      </c>
      <c r="N1605" s="12">
        <v>-0.47532816242619319</v>
      </c>
      <c r="O1605" s="2">
        <f>DATE(LEFT(ALT[[#This Row],[DATEMTH]],4),RIGHT(ALT[[#This Row],[DATEMTH]],2),1)</f>
        <v>43435</v>
      </c>
      <c r="P1605" t="str">
        <f>IF(AND(ALT[[#This Row],[DATE]]&gt;=DATE(2023,6,1),ALT[[#This Row],[DATE]]&lt;=DATE(2024,5,31)),"Y","N")</f>
        <v>N</v>
      </c>
      <c r="Q1605" t="str">
        <f>LEFT(ALT[[#This Row],[DATEMTH]],4)</f>
        <v>2018</v>
      </c>
    </row>
    <row r="1606" spans="1:17" x14ac:dyDescent="0.25">
      <c r="A1606" t="s">
        <v>37</v>
      </c>
      <c r="B1606" t="s">
        <v>14</v>
      </c>
      <c r="C1606" t="s">
        <v>18</v>
      </c>
      <c r="D1606" t="s">
        <v>17</v>
      </c>
      <c r="E1606" s="14">
        <v>13231.427044</v>
      </c>
      <c r="F1606" s="14">
        <v>52588.162572000001</v>
      </c>
      <c r="G1606" s="13">
        <v>0.25160466532528997</v>
      </c>
      <c r="H1606" s="12">
        <v>-23991928.16</v>
      </c>
      <c r="I1606" s="12">
        <v>-6.0364810552051997</v>
      </c>
      <c r="J1606" t="s">
        <v>16</v>
      </c>
      <c r="K1606" s="14">
        <v>5133.721544</v>
      </c>
      <c r="L1606" s="14">
        <v>13231.427044</v>
      </c>
      <c r="M1606" s="13">
        <v>0.38799454714357262</v>
      </c>
      <c r="N1606" s="12">
        <v>-2.3421217333550968</v>
      </c>
      <c r="O1606" s="2">
        <f>DATE(LEFT(ALT[[#This Row],[DATEMTH]],4),RIGHT(ALT[[#This Row],[DATEMTH]],2),1)</f>
        <v>43435</v>
      </c>
      <c r="P1606" t="str">
        <f>IF(AND(ALT[[#This Row],[DATE]]&gt;=DATE(2023,6,1),ALT[[#This Row],[DATE]]&lt;=DATE(2024,5,31)),"Y","N")</f>
        <v>N</v>
      </c>
      <c r="Q1606" t="str">
        <f>LEFT(ALT[[#This Row],[DATEMTH]],4)</f>
        <v>2018</v>
      </c>
    </row>
    <row r="1607" spans="1:17" x14ac:dyDescent="0.25">
      <c r="A1607" t="s">
        <v>37</v>
      </c>
      <c r="B1607" t="s">
        <v>14</v>
      </c>
      <c r="C1607" t="s">
        <v>18</v>
      </c>
      <c r="D1607" t="s">
        <v>17</v>
      </c>
      <c r="E1607" s="14">
        <v>13231.427044</v>
      </c>
      <c r="F1607" s="14">
        <v>52588.162572000001</v>
      </c>
      <c r="G1607" s="13">
        <v>0.25160466532528997</v>
      </c>
      <c r="H1607" s="12">
        <v>-23991928.16</v>
      </c>
      <c r="I1607" s="12">
        <v>-6.0364810552051997</v>
      </c>
      <c r="J1607" t="s">
        <v>25</v>
      </c>
      <c r="K1607" s="14">
        <v>1238.4483919999998</v>
      </c>
      <c r="L1607" s="14">
        <v>13231.427044</v>
      </c>
      <c r="M1607" s="13">
        <v>9.3599003938248201E-2</v>
      </c>
      <c r="N1607" s="12">
        <v>-0.56500861405931213</v>
      </c>
      <c r="O1607" s="2">
        <f>DATE(LEFT(ALT[[#This Row],[DATEMTH]],4),RIGHT(ALT[[#This Row],[DATEMTH]],2),1)</f>
        <v>43435</v>
      </c>
      <c r="P1607" t="str">
        <f>IF(AND(ALT[[#This Row],[DATE]]&gt;=DATE(2023,6,1),ALT[[#This Row],[DATE]]&lt;=DATE(2024,5,31)),"Y","N")</f>
        <v>N</v>
      </c>
      <c r="Q1607" t="str">
        <f>LEFT(ALT[[#This Row],[DATEMTH]],4)</f>
        <v>2018</v>
      </c>
    </row>
    <row r="1608" spans="1:17" x14ac:dyDescent="0.25">
      <c r="A1608" t="s">
        <v>37</v>
      </c>
      <c r="B1608" t="s">
        <v>14</v>
      </c>
      <c r="C1608" t="s">
        <v>18</v>
      </c>
      <c r="D1608" t="s">
        <v>17</v>
      </c>
      <c r="E1608" s="14">
        <v>13231.427044</v>
      </c>
      <c r="F1608" s="14">
        <v>52588.162572000001</v>
      </c>
      <c r="G1608" s="13">
        <v>0.25160466532528997</v>
      </c>
      <c r="H1608" s="12">
        <v>-23991928.16</v>
      </c>
      <c r="I1608" s="12">
        <v>-6.0364810552051997</v>
      </c>
      <c r="J1608" t="s">
        <v>26</v>
      </c>
      <c r="K1608" s="14">
        <v>2762.8609280000001</v>
      </c>
      <c r="L1608" s="14">
        <v>13231.427044</v>
      </c>
      <c r="M1608" s="13">
        <v>0.20881050236020182</v>
      </c>
      <c r="N1608" s="12">
        <v>-1.260480641625239</v>
      </c>
      <c r="O1608" s="2">
        <f>DATE(LEFT(ALT[[#This Row],[DATEMTH]],4),RIGHT(ALT[[#This Row],[DATEMTH]],2),1)</f>
        <v>43435</v>
      </c>
      <c r="P1608" t="str">
        <f>IF(AND(ALT[[#This Row],[DATE]]&gt;=DATE(2023,6,1),ALT[[#This Row],[DATE]]&lt;=DATE(2024,5,31)),"Y","N")</f>
        <v>N</v>
      </c>
      <c r="Q1608" t="str">
        <f>LEFT(ALT[[#This Row],[DATEMTH]],4)</f>
        <v>2018</v>
      </c>
    </row>
    <row r="1609" spans="1:17" x14ac:dyDescent="0.25">
      <c r="A1609" t="s">
        <v>37</v>
      </c>
      <c r="B1609" t="s">
        <v>14</v>
      </c>
      <c r="C1609" t="s">
        <v>18</v>
      </c>
      <c r="D1609" t="s">
        <v>17</v>
      </c>
      <c r="E1609" s="14">
        <v>13231.427044</v>
      </c>
      <c r="F1609" s="14">
        <v>52588.162572000001</v>
      </c>
      <c r="G1609" s="13">
        <v>0.25160466532528997</v>
      </c>
      <c r="H1609" s="12">
        <v>-23991928.16</v>
      </c>
      <c r="I1609" s="12">
        <v>-6.0364810552051997</v>
      </c>
      <c r="J1609" t="s">
        <v>24</v>
      </c>
      <c r="K1609" s="14">
        <v>4096.3961800000006</v>
      </c>
      <c r="L1609" s="14">
        <v>13231.427044</v>
      </c>
      <c r="M1609" s="13">
        <v>0.3095959465579774</v>
      </c>
      <c r="N1609" s="12">
        <v>-1.868870066165552</v>
      </c>
      <c r="O1609" s="2">
        <f>DATE(LEFT(ALT[[#This Row],[DATEMTH]],4),RIGHT(ALT[[#This Row],[DATEMTH]],2),1)</f>
        <v>43435</v>
      </c>
      <c r="P1609" t="str">
        <f>IF(AND(ALT[[#This Row],[DATE]]&gt;=DATE(2023,6,1),ALT[[#This Row],[DATE]]&lt;=DATE(2024,5,31)),"Y","N")</f>
        <v>N</v>
      </c>
      <c r="Q1609" t="str">
        <f>LEFT(ALT[[#This Row],[DATEMTH]],4)</f>
        <v>2018</v>
      </c>
    </row>
    <row r="1610" spans="1:17" x14ac:dyDescent="0.25">
      <c r="A1610" t="s">
        <v>37</v>
      </c>
      <c r="B1610" t="s">
        <v>14</v>
      </c>
      <c r="C1610" t="s">
        <v>19</v>
      </c>
      <c r="D1610" t="s">
        <v>17</v>
      </c>
      <c r="E1610" s="14">
        <v>15146.878468000001</v>
      </c>
      <c r="F1610" s="14">
        <v>52588.162572000001</v>
      </c>
      <c r="G1610" s="13">
        <v>0.28802828863362478</v>
      </c>
      <c r="H1610" s="12">
        <v>-23991928.16</v>
      </c>
      <c r="I1610" s="12">
        <v>-6.9103540089456699</v>
      </c>
      <c r="J1610" t="s">
        <v>26</v>
      </c>
      <c r="K1610" s="14">
        <v>450.41095999999999</v>
      </c>
      <c r="L1610" s="14">
        <v>15146.878467999999</v>
      </c>
      <c r="M1610" s="13">
        <v>2.9736223272112415E-2</v>
      </c>
      <c r="N1610" s="12">
        <v>-0.20548782969934556</v>
      </c>
      <c r="O1610" s="2">
        <f>DATE(LEFT(ALT[[#This Row],[DATEMTH]],4),RIGHT(ALT[[#This Row],[DATEMTH]],2),1)</f>
        <v>43435</v>
      </c>
      <c r="P1610" t="str">
        <f>IF(AND(ALT[[#This Row],[DATE]]&gt;=DATE(2023,6,1),ALT[[#This Row],[DATE]]&lt;=DATE(2024,5,31)),"Y","N")</f>
        <v>N</v>
      </c>
      <c r="Q1610" t="str">
        <f>LEFT(ALT[[#This Row],[DATEMTH]],4)</f>
        <v>2018</v>
      </c>
    </row>
    <row r="1611" spans="1:17" x14ac:dyDescent="0.25">
      <c r="A1611" t="s">
        <v>37</v>
      </c>
      <c r="B1611" t="s">
        <v>14</v>
      </c>
      <c r="C1611" t="s">
        <v>19</v>
      </c>
      <c r="D1611" t="s">
        <v>17</v>
      </c>
      <c r="E1611" s="14">
        <v>15146.878468000001</v>
      </c>
      <c r="F1611" s="14">
        <v>52588.162572000001</v>
      </c>
      <c r="G1611" s="13">
        <v>0.28802828863362478</v>
      </c>
      <c r="H1611" s="12">
        <v>-23991928.16</v>
      </c>
      <c r="I1611" s="12">
        <v>-6.9103540089456699</v>
      </c>
      <c r="J1611" t="s">
        <v>16</v>
      </c>
      <c r="K1611" s="14">
        <v>1.3843160000000001</v>
      </c>
      <c r="L1611" s="14">
        <v>15146.878467999999</v>
      </c>
      <c r="M1611" s="13">
        <v>9.1392824133670225E-5</v>
      </c>
      <c r="N1611" s="12">
        <v>-6.3155676864097457E-4</v>
      </c>
      <c r="O1611" s="2">
        <f>DATE(LEFT(ALT[[#This Row],[DATEMTH]],4),RIGHT(ALT[[#This Row],[DATEMTH]],2),1)</f>
        <v>43435</v>
      </c>
      <c r="P1611" t="str">
        <f>IF(AND(ALT[[#This Row],[DATE]]&gt;=DATE(2023,6,1),ALT[[#This Row],[DATE]]&lt;=DATE(2024,5,31)),"Y","N")</f>
        <v>N</v>
      </c>
      <c r="Q1611" t="str">
        <f>LEFT(ALT[[#This Row],[DATEMTH]],4)</f>
        <v>2018</v>
      </c>
    </row>
    <row r="1612" spans="1:17" x14ac:dyDescent="0.25">
      <c r="A1612" t="s">
        <v>37</v>
      </c>
      <c r="B1612" t="s">
        <v>14</v>
      </c>
      <c r="C1612" t="s">
        <v>19</v>
      </c>
      <c r="D1612" t="s">
        <v>17</v>
      </c>
      <c r="E1612" s="14">
        <v>15146.878468000001</v>
      </c>
      <c r="F1612" s="14">
        <v>52588.162572000001</v>
      </c>
      <c r="G1612" s="13">
        <v>0.28802828863362478</v>
      </c>
      <c r="H1612" s="12">
        <v>-23991928.16</v>
      </c>
      <c r="I1612" s="12">
        <v>-6.9103540089456699</v>
      </c>
      <c r="J1612" t="s">
        <v>24</v>
      </c>
      <c r="K1612" s="14">
        <v>4516.6970000000001</v>
      </c>
      <c r="L1612" s="14">
        <v>15146.878467999999</v>
      </c>
      <c r="M1612" s="13">
        <v>0.29819325543161812</v>
      </c>
      <c r="N1612" s="12">
        <v>-2.0606209581124424</v>
      </c>
      <c r="O1612" s="2">
        <f>DATE(LEFT(ALT[[#This Row],[DATEMTH]],4),RIGHT(ALT[[#This Row],[DATEMTH]],2),1)</f>
        <v>43435</v>
      </c>
      <c r="P1612" t="str">
        <f>IF(AND(ALT[[#This Row],[DATE]]&gt;=DATE(2023,6,1),ALT[[#This Row],[DATE]]&lt;=DATE(2024,5,31)),"Y","N")</f>
        <v>N</v>
      </c>
      <c r="Q1612" t="str">
        <f>LEFT(ALT[[#This Row],[DATEMTH]],4)</f>
        <v>2018</v>
      </c>
    </row>
    <row r="1613" spans="1:17" x14ac:dyDescent="0.25">
      <c r="A1613" t="s">
        <v>37</v>
      </c>
      <c r="B1613" t="s">
        <v>14</v>
      </c>
      <c r="C1613" t="s">
        <v>19</v>
      </c>
      <c r="D1613" t="s">
        <v>17</v>
      </c>
      <c r="E1613" s="14">
        <v>15146.878468000001</v>
      </c>
      <c r="F1613" s="14">
        <v>52588.162572000001</v>
      </c>
      <c r="G1613" s="13">
        <v>0.28802828863362478</v>
      </c>
      <c r="H1613" s="12">
        <v>-23991928.16</v>
      </c>
      <c r="I1613" s="12">
        <v>-6.9103540089456699</v>
      </c>
      <c r="J1613" t="s">
        <v>25</v>
      </c>
      <c r="K1613" s="14">
        <v>10178.386192</v>
      </c>
      <c r="L1613" s="14">
        <v>15146.878467999999</v>
      </c>
      <c r="M1613" s="13">
        <v>0.67197912847213592</v>
      </c>
      <c r="N1613" s="12">
        <v>-4.6436136643652421</v>
      </c>
      <c r="O1613" s="2">
        <f>DATE(LEFT(ALT[[#This Row],[DATEMTH]],4),RIGHT(ALT[[#This Row],[DATEMTH]],2),1)</f>
        <v>43435</v>
      </c>
      <c r="P1613" t="str">
        <f>IF(AND(ALT[[#This Row],[DATE]]&gt;=DATE(2023,6,1),ALT[[#This Row],[DATE]]&lt;=DATE(2024,5,31)),"Y","N")</f>
        <v>N</v>
      </c>
      <c r="Q1613" t="str">
        <f>LEFT(ALT[[#This Row],[DATEMTH]],4)</f>
        <v>2018</v>
      </c>
    </row>
    <row r="1614" spans="1:17" x14ac:dyDescent="0.25">
      <c r="A1614" t="s">
        <v>37</v>
      </c>
      <c r="B1614" t="s">
        <v>14</v>
      </c>
      <c r="C1614" t="s">
        <v>20</v>
      </c>
      <c r="D1614" t="s">
        <v>17</v>
      </c>
      <c r="E1614" s="14">
        <v>15606.572340000002</v>
      </c>
      <c r="F1614" s="14">
        <v>52588.162572000001</v>
      </c>
      <c r="G1614" s="13">
        <v>0.2967696830752089</v>
      </c>
      <c r="H1614" s="12">
        <v>-23991928.16</v>
      </c>
      <c r="I1614" s="12">
        <v>-7.1200769164063802</v>
      </c>
      <c r="J1614" t="s">
        <v>26</v>
      </c>
      <c r="K1614" s="14">
        <v>1180.6204439999999</v>
      </c>
      <c r="L1614" s="14">
        <v>15606.572340000001</v>
      </c>
      <c r="M1614" s="13">
        <v>7.5648926508612199E-2</v>
      </c>
      <c r="N1614" s="12">
        <v>-0.53862617538489244</v>
      </c>
      <c r="O1614" s="2">
        <f>DATE(LEFT(ALT[[#This Row],[DATEMTH]],4),RIGHT(ALT[[#This Row],[DATEMTH]],2),1)</f>
        <v>43435</v>
      </c>
      <c r="P1614" t="str">
        <f>IF(AND(ALT[[#This Row],[DATE]]&gt;=DATE(2023,6,1),ALT[[#This Row],[DATE]]&lt;=DATE(2024,5,31)),"Y","N")</f>
        <v>N</v>
      </c>
      <c r="Q1614" t="str">
        <f>LEFT(ALT[[#This Row],[DATEMTH]],4)</f>
        <v>2018</v>
      </c>
    </row>
    <row r="1615" spans="1:17" x14ac:dyDescent="0.25">
      <c r="A1615" t="s">
        <v>37</v>
      </c>
      <c r="B1615" t="s">
        <v>14</v>
      </c>
      <c r="C1615" t="s">
        <v>20</v>
      </c>
      <c r="D1615" t="s">
        <v>17</v>
      </c>
      <c r="E1615" s="14">
        <v>15606.572340000002</v>
      </c>
      <c r="F1615" s="14">
        <v>52588.162572000001</v>
      </c>
      <c r="G1615" s="13">
        <v>0.2967696830752089</v>
      </c>
      <c r="H1615" s="12">
        <v>-23991928.16</v>
      </c>
      <c r="I1615" s="12">
        <v>-7.1200769164063802</v>
      </c>
      <c r="J1615" t="s">
        <v>25</v>
      </c>
      <c r="K1615" s="14">
        <v>2414.7555760000009</v>
      </c>
      <c r="L1615" s="14">
        <v>15606.572340000001</v>
      </c>
      <c r="M1615" s="13">
        <v>0.1547268370909945</v>
      </c>
      <c r="N1615" s="12">
        <v>-1.1016669811201605</v>
      </c>
      <c r="O1615" s="2">
        <f>DATE(LEFT(ALT[[#This Row],[DATEMTH]],4),RIGHT(ALT[[#This Row],[DATEMTH]],2),1)</f>
        <v>43435</v>
      </c>
      <c r="P1615" t="str">
        <f>IF(AND(ALT[[#This Row],[DATE]]&gt;=DATE(2023,6,1),ALT[[#This Row],[DATE]]&lt;=DATE(2024,5,31)),"Y","N")</f>
        <v>N</v>
      </c>
      <c r="Q1615" t="str">
        <f>LEFT(ALT[[#This Row],[DATEMTH]],4)</f>
        <v>2018</v>
      </c>
    </row>
    <row r="1616" spans="1:17" x14ac:dyDescent="0.25">
      <c r="A1616" t="s">
        <v>37</v>
      </c>
      <c r="B1616" t="s">
        <v>14</v>
      </c>
      <c r="C1616" t="s">
        <v>20</v>
      </c>
      <c r="D1616" t="s">
        <v>17</v>
      </c>
      <c r="E1616" s="14">
        <v>15606.572340000002</v>
      </c>
      <c r="F1616" s="14">
        <v>52588.162572000001</v>
      </c>
      <c r="G1616" s="13">
        <v>0.2967696830752089</v>
      </c>
      <c r="H1616" s="12">
        <v>-23991928.16</v>
      </c>
      <c r="I1616" s="12">
        <v>-7.1200769164063802</v>
      </c>
      <c r="J1616" t="s">
        <v>24</v>
      </c>
      <c r="K1616" s="14">
        <v>7863.7262360000013</v>
      </c>
      <c r="L1616" s="14">
        <v>15606.572340000001</v>
      </c>
      <c r="M1616" s="13">
        <v>0.50387273160840651</v>
      </c>
      <c r="N1616" s="12">
        <v>-3.5876126051316426</v>
      </c>
      <c r="O1616" s="2">
        <f>DATE(LEFT(ALT[[#This Row],[DATEMTH]],4),RIGHT(ALT[[#This Row],[DATEMTH]],2),1)</f>
        <v>43435</v>
      </c>
      <c r="P1616" t="str">
        <f>IF(AND(ALT[[#This Row],[DATE]]&gt;=DATE(2023,6,1),ALT[[#This Row],[DATE]]&lt;=DATE(2024,5,31)),"Y","N")</f>
        <v>N</v>
      </c>
      <c r="Q1616" t="str">
        <f>LEFT(ALT[[#This Row],[DATEMTH]],4)</f>
        <v>2018</v>
      </c>
    </row>
    <row r="1617" spans="1:17" x14ac:dyDescent="0.25">
      <c r="A1617" t="s">
        <v>37</v>
      </c>
      <c r="B1617" t="s">
        <v>14</v>
      </c>
      <c r="C1617" t="s">
        <v>20</v>
      </c>
      <c r="D1617" t="s">
        <v>17</v>
      </c>
      <c r="E1617" s="14">
        <v>15606.572340000002</v>
      </c>
      <c r="F1617" s="14">
        <v>52588.162572000001</v>
      </c>
      <c r="G1617" s="13">
        <v>0.2967696830752089</v>
      </c>
      <c r="H1617" s="12">
        <v>-23991928.16</v>
      </c>
      <c r="I1617" s="12">
        <v>-7.1200769164063802</v>
      </c>
      <c r="J1617" t="s">
        <v>16</v>
      </c>
      <c r="K1617" s="14">
        <v>4147.4700839999996</v>
      </c>
      <c r="L1617" s="14">
        <v>15606.572340000001</v>
      </c>
      <c r="M1617" s="13">
        <v>0.26575150479198684</v>
      </c>
      <c r="N1617" s="12">
        <v>-1.8921711547696849</v>
      </c>
      <c r="O1617" s="2">
        <f>DATE(LEFT(ALT[[#This Row],[DATEMTH]],4),RIGHT(ALT[[#This Row],[DATEMTH]],2),1)</f>
        <v>43435</v>
      </c>
      <c r="P1617" t="str">
        <f>IF(AND(ALT[[#This Row],[DATE]]&gt;=DATE(2023,6,1),ALT[[#This Row],[DATE]]&lt;=DATE(2024,5,31)),"Y","N")</f>
        <v>N</v>
      </c>
      <c r="Q1617" t="str">
        <f>LEFT(ALT[[#This Row],[DATEMTH]],4)</f>
        <v>2018</v>
      </c>
    </row>
    <row r="1618" spans="1:17" x14ac:dyDescent="0.25">
      <c r="A1618" t="s">
        <v>37</v>
      </c>
      <c r="B1618" t="s">
        <v>14</v>
      </c>
      <c r="C1618" t="s">
        <v>15</v>
      </c>
      <c r="D1618" t="s">
        <v>23</v>
      </c>
      <c r="E1618" s="14">
        <v>8603.2847199999997</v>
      </c>
      <c r="F1618" s="14">
        <v>52588.162572000001</v>
      </c>
      <c r="G1618" s="13">
        <v>0.16359736296587638</v>
      </c>
      <c r="H1618" s="12">
        <v>0</v>
      </c>
      <c r="I1618" s="12">
        <v>0</v>
      </c>
      <c r="J1618" t="s">
        <v>26</v>
      </c>
      <c r="K1618" s="14">
        <v>1102.3603719999992</v>
      </c>
      <c r="L1618" s="14">
        <v>8603.2847199999997</v>
      </c>
      <c r="M1618" s="13">
        <v>0.12813249914156036</v>
      </c>
      <c r="N1618" s="12">
        <v>0</v>
      </c>
      <c r="O1618" s="2">
        <f>DATE(LEFT(ALT[[#This Row],[DATEMTH]],4),RIGHT(ALT[[#This Row],[DATEMTH]],2),1)</f>
        <v>43435</v>
      </c>
      <c r="P1618" t="str">
        <f>IF(AND(ALT[[#This Row],[DATE]]&gt;=DATE(2023,6,1),ALT[[#This Row],[DATE]]&lt;=DATE(2024,5,31)),"Y","N")</f>
        <v>N</v>
      </c>
      <c r="Q1618" t="str">
        <f>LEFT(ALT[[#This Row],[DATEMTH]],4)</f>
        <v>2018</v>
      </c>
    </row>
    <row r="1619" spans="1:17" x14ac:dyDescent="0.25">
      <c r="A1619" t="s">
        <v>37</v>
      </c>
      <c r="B1619" t="s">
        <v>14</v>
      </c>
      <c r="C1619" t="s">
        <v>15</v>
      </c>
      <c r="D1619" t="s">
        <v>23</v>
      </c>
      <c r="E1619" s="14">
        <v>8603.2847199999997</v>
      </c>
      <c r="F1619" s="14">
        <v>52588.162572000001</v>
      </c>
      <c r="G1619" s="13">
        <v>0.16359736296587638</v>
      </c>
      <c r="H1619" s="12">
        <v>0</v>
      </c>
      <c r="I1619" s="12">
        <v>0</v>
      </c>
      <c r="J1619" t="s">
        <v>24</v>
      </c>
      <c r="K1619" s="14">
        <v>3756.0651720000001</v>
      </c>
      <c r="L1619" s="14">
        <v>8603.2847199999997</v>
      </c>
      <c r="M1619" s="13">
        <v>0.43658501307858616</v>
      </c>
      <c r="N1619" s="12">
        <v>0</v>
      </c>
      <c r="O1619" s="2">
        <f>DATE(LEFT(ALT[[#This Row],[DATEMTH]],4),RIGHT(ALT[[#This Row],[DATEMTH]],2),1)</f>
        <v>43435</v>
      </c>
      <c r="P1619" t="str">
        <f>IF(AND(ALT[[#This Row],[DATE]]&gt;=DATE(2023,6,1),ALT[[#This Row],[DATE]]&lt;=DATE(2024,5,31)),"Y","N")</f>
        <v>N</v>
      </c>
      <c r="Q1619" t="str">
        <f>LEFT(ALT[[#This Row],[DATEMTH]],4)</f>
        <v>2018</v>
      </c>
    </row>
    <row r="1620" spans="1:17" x14ac:dyDescent="0.25">
      <c r="A1620" t="s">
        <v>37</v>
      </c>
      <c r="B1620" t="s">
        <v>14</v>
      </c>
      <c r="C1620" t="s">
        <v>15</v>
      </c>
      <c r="D1620" t="s">
        <v>23</v>
      </c>
      <c r="E1620" s="14">
        <v>8603.2847199999997</v>
      </c>
      <c r="F1620" s="14">
        <v>52588.162572000001</v>
      </c>
      <c r="G1620" s="13">
        <v>0.16359736296587638</v>
      </c>
      <c r="H1620" s="12">
        <v>0</v>
      </c>
      <c r="I1620" s="12">
        <v>0</v>
      </c>
      <c r="J1620" t="s">
        <v>16</v>
      </c>
      <c r="K1620" s="14">
        <v>2702.9823200000001</v>
      </c>
      <c r="L1620" s="14">
        <v>8603.2847199999997</v>
      </c>
      <c r="M1620" s="13">
        <v>0.31418027043977687</v>
      </c>
      <c r="N1620" s="12">
        <v>0</v>
      </c>
      <c r="O1620" s="2">
        <f>DATE(LEFT(ALT[[#This Row],[DATEMTH]],4),RIGHT(ALT[[#This Row],[DATEMTH]],2),1)</f>
        <v>43435</v>
      </c>
      <c r="P1620" t="str">
        <f>IF(AND(ALT[[#This Row],[DATE]]&gt;=DATE(2023,6,1),ALT[[#This Row],[DATE]]&lt;=DATE(2024,5,31)),"Y","N")</f>
        <v>N</v>
      </c>
      <c r="Q1620" t="str">
        <f>LEFT(ALT[[#This Row],[DATEMTH]],4)</f>
        <v>2018</v>
      </c>
    </row>
    <row r="1621" spans="1:17" x14ac:dyDescent="0.25">
      <c r="A1621" t="s">
        <v>37</v>
      </c>
      <c r="B1621" t="s">
        <v>14</v>
      </c>
      <c r="C1621" t="s">
        <v>15</v>
      </c>
      <c r="D1621" t="s">
        <v>23</v>
      </c>
      <c r="E1621" s="14">
        <v>8603.2847199999997</v>
      </c>
      <c r="F1621" s="14">
        <v>52588.162572000001</v>
      </c>
      <c r="G1621" s="13">
        <v>0.16359736296587638</v>
      </c>
      <c r="H1621" s="12">
        <v>0</v>
      </c>
      <c r="I1621" s="12">
        <v>0</v>
      </c>
      <c r="J1621" t="s">
        <v>25</v>
      </c>
      <c r="K1621" s="14">
        <v>1041.8768560000003</v>
      </c>
      <c r="L1621" s="14">
        <v>8603.2847199999997</v>
      </c>
      <c r="M1621" s="13">
        <v>0.12110221734007663</v>
      </c>
      <c r="N1621" s="12">
        <v>0</v>
      </c>
      <c r="O1621" s="2">
        <f>DATE(LEFT(ALT[[#This Row],[DATEMTH]],4),RIGHT(ALT[[#This Row],[DATEMTH]],2),1)</f>
        <v>43435</v>
      </c>
      <c r="P1621" t="str">
        <f>IF(AND(ALT[[#This Row],[DATE]]&gt;=DATE(2023,6,1),ALT[[#This Row],[DATE]]&lt;=DATE(2024,5,31)),"Y","N")</f>
        <v>N</v>
      </c>
      <c r="Q1621" t="str">
        <f>LEFT(ALT[[#This Row],[DATEMTH]],4)</f>
        <v>2018</v>
      </c>
    </row>
    <row r="1622" spans="1:17" x14ac:dyDescent="0.25">
      <c r="A1622" t="s">
        <v>37</v>
      </c>
      <c r="B1622" t="s">
        <v>14</v>
      </c>
      <c r="C1622" t="s">
        <v>18</v>
      </c>
      <c r="D1622" t="s">
        <v>23</v>
      </c>
      <c r="E1622" s="14">
        <v>13231.427044</v>
      </c>
      <c r="F1622" s="14">
        <v>52588.162572000001</v>
      </c>
      <c r="G1622" s="13">
        <v>0.25160466532528997</v>
      </c>
      <c r="H1622" s="12">
        <v>0</v>
      </c>
      <c r="I1622" s="12">
        <v>0</v>
      </c>
      <c r="J1622" t="s">
        <v>16</v>
      </c>
      <c r="K1622" s="14">
        <v>5133.721544</v>
      </c>
      <c r="L1622" s="14">
        <v>13231.427044</v>
      </c>
      <c r="M1622" s="13">
        <v>0.38799454714357262</v>
      </c>
      <c r="N1622" s="12">
        <v>0</v>
      </c>
      <c r="O1622" s="2">
        <f>DATE(LEFT(ALT[[#This Row],[DATEMTH]],4),RIGHT(ALT[[#This Row],[DATEMTH]],2),1)</f>
        <v>43435</v>
      </c>
      <c r="P1622" t="str">
        <f>IF(AND(ALT[[#This Row],[DATE]]&gt;=DATE(2023,6,1),ALT[[#This Row],[DATE]]&lt;=DATE(2024,5,31)),"Y","N")</f>
        <v>N</v>
      </c>
      <c r="Q1622" t="str">
        <f>LEFT(ALT[[#This Row],[DATEMTH]],4)</f>
        <v>2018</v>
      </c>
    </row>
    <row r="1623" spans="1:17" x14ac:dyDescent="0.25">
      <c r="A1623" t="s">
        <v>37</v>
      </c>
      <c r="B1623" t="s">
        <v>14</v>
      </c>
      <c r="C1623" t="s">
        <v>18</v>
      </c>
      <c r="D1623" t="s">
        <v>23</v>
      </c>
      <c r="E1623" s="14">
        <v>13231.427044</v>
      </c>
      <c r="F1623" s="14">
        <v>52588.162572000001</v>
      </c>
      <c r="G1623" s="13">
        <v>0.25160466532528997</v>
      </c>
      <c r="H1623" s="12">
        <v>0</v>
      </c>
      <c r="I1623" s="12">
        <v>0</v>
      </c>
      <c r="J1623" t="s">
        <v>25</v>
      </c>
      <c r="K1623" s="14">
        <v>1238.4483919999998</v>
      </c>
      <c r="L1623" s="14">
        <v>13231.427044</v>
      </c>
      <c r="M1623" s="13">
        <v>9.3599003938248201E-2</v>
      </c>
      <c r="N1623" s="12">
        <v>0</v>
      </c>
      <c r="O1623" s="2">
        <f>DATE(LEFT(ALT[[#This Row],[DATEMTH]],4),RIGHT(ALT[[#This Row],[DATEMTH]],2),1)</f>
        <v>43435</v>
      </c>
      <c r="P1623" t="str">
        <f>IF(AND(ALT[[#This Row],[DATE]]&gt;=DATE(2023,6,1),ALT[[#This Row],[DATE]]&lt;=DATE(2024,5,31)),"Y","N")</f>
        <v>N</v>
      </c>
      <c r="Q1623" t="str">
        <f>LEFT(ALT[[#This Row],[DATEMTH]],4)</f>
        <v>2018</v>
      </c>
    </row>
    <row r="1624" spans="1:17" x14ac:dyDescent="0.25">
      <c r="A1624" t="s">
        <v>37</v>
      </c>
      <c r="B1624" t="s">
        <v>14</v>
      </c>
      <c r="C1624" t="s">
        <v>18</v>
      </c>
      <c r="D1624" t="s">
        <v>23</v>
      </c>
      <c r="E1624" s="14">
        <v>13231.427044</v>
      </c>
      <c r="F1624" s="14">
        <v>52588.162572000001</v>
      </c>
      <c r="G1624" s="13">
        <v>0.25160466532528997</v>
      </c>
      <c r="H1624" s="12">
        <v>0</v>
      </c>
      <c r="I1624" s="12">
        <v>0</v>
      </c>
      <c r="J1624" t="s">
        <v>26</v>
      </c>
      <c r="K1624" s="14">
        <v>2762.8609280000001</v>
      </c>
      <c r="L1624" s="14">
        <v>13231.427044</v>
      </c>
      <c r="M1624" s="13">
        <v>0.20881050236020182</v>
      </c>
      <c r="N1624" s="12">
        <v>0</v>
      </c>
      <c r="O1624" s="2">
        <f>DATE(LEFT(ALT[[#This Row],[DATEMTH]],4),RIGHT(ALT[[#This Row],[DATEMTH]],2),1)</f>
        <v>43435</v>
      </c>
      <c r="P1624" t="str">
        <f>IF(AND(ALT[[#This Row],[DATE]]&gt;=DATE(2023,6,1),ALT[[#This Row],[DATE]]&lt;=DATE(2024,5,31)),"Y","N")</f>
        <v>N</v>
      </c>
      <c r="Q1624" t="str">
        <f>LEFT(ALT[[#This Row],[DATEMTH]],4)</f>
        <v>2018</v>
      </c>
    </row>
    <row r="1625" spans="1:17" x14ac:dyDescent="0.25">
      <c r="A1625" t="s">
        <v>37</v>
      </c>
      <c r="B1625" t="s">
        <v>14</v>
      </c>
      <c r="C1625" t="s">
        <v>18</v>
      </c>
      <c r="D1625" t="s">
        <v>23</v>
      </c>
      <c r="E1625" s="14">
        <v>13231.427044</v>
      </c>
      <c r="F1625" s="14">
        <v>52588.162572000001</v>
      </c>
      <c r="G1625" s="13">
        <v>0.25160466532528997</v>
      </c>
      <c r="H1625" s="12">
        <v>0</v>
      </c>
      <c r="I1625" s="12">
        <v>0</v>
      </c>
      <c r="J1625" t="s">
        <v>24</v>
      </c>
      <c r="K1625" s="14">
        <v>4096.3961800000006</v>
      </c>
      <c r="L1625" s="14">
        <v>13231.427044</v>
      </c>
      <c r="M1625" s="13">
        <v>0.3095959465579774</v>
      </c>
      <c r="N1625" s="12">
        <v>0</v>
      </c>
      <c r="O1625" s="2">
        <f>DATE(LEFT(ALT[[#This Row],[DATEMTH]],4),RIGHT(ALT[[#This Row],[DATEMTH]],2),1)</f>
        <v>43435</v>
      </c>
      <c r="P1625" t="str">
        <f>IF(AND(ALT[[#This Row],[DATE]]&gt;=DATE(2023,6,1),ALT[[#This Row],[DATE]]&lt;=DATE(2024,5,31)),"Y","N")</f>
        <v>N</v>
      </c>
      <c r="Q1625" t="str">
        <f>LEFT(ALT[[#This Row],[DATEMTH]],4)</f>
        <v>2018</v>
      </c>
    </row>
    <row r="1626" spans="1:17" x14ac:dyDescent="0.25">
      <c r="A1626" t="s">
        <v>37</v>
      </c>
      <c r="B1626" t="s">
        <v>14</v>
      </c>
      <c r="C1626" t="s">
        <v>19</v>
      </c>
      <c r="D1626" t="s">
        <v>23</v>
      </c>
      <c r="E1626" s="14">
        <v>15146.878468000001</v>
      </c>
      <c r="F1626" s="14">
        <v>52588.162572000001</v>
      </c>
      <c r="G1626" s="13">
        <v>0.28802828863362478</v>
      </c>
      <c r="H1626" s="12">
        <v>0</v>
      </c>
      <c r="I1626" s="12">
        <v>0</v>
      </c>
      <c r="J1626" t="s">
        <v>26</v>
      </c>
      <c r="K1626" s="14">
        <v>450.41095999999999</v>
      </c>
      <c r="L1626" s="14">
        <v>15146.878467999999</v>
      </c>
      <c r="M1626" s="13">
        <v>2.9736223272112415E-2</v>
      </c>
      <c r="N1626" s="12">
        <v>0</v>
      </c>
      <c r="O1626" s="2">
        <f>DATE(LEFT(ALT[[#This Row],[DATEMTH]],4),RIGHT(ALT[[#This Row],[DATEMTH]],2),1)</f>
        <v>43435</v>
      </c>
      <c r="P1626" t="str">
        <f>IF(AND(ALT[[#This Row],[DATE]]&gt;=DATE(2023,6,1),ALT[[#This Row],[DATE]]&lt;=DATE(2024,5,31)),"Y","N")</f>
        <v>N</v>
      </c>
      <c r="Q1626" t="str">
        <f>LEFT(ALT[[#This Row],[DATEMTH]],4)</f>
        <v>2018</v>
      </c>
    </row>
    <row r="1627" spans="1:17" x14ac:dyDescent="0.25">
      <c r="A1627" t="s">
        <v>37</v>
      </c>
      <c r="B1627" t="s">
        <v>14</v>
      </c>
      <c r="C1627" t="s">
        <v>19</v>
      </c>
      <c r="D1627" t="s">
        <v>23</v>
      </c>
      <c r="E1627" s="14">
        <v>15146.878468000001</v>
      </c>
      <c r="F1627" s="14">
        <v>52588.162572000001</v>
      </c>
      <c r="G1627" s="13">
        <v>0.28802828863362478</v>
      </c>
      <c r="H1627" s="12">
        <v>0</v>
      </c>
      <c r="I1627" s="12">
        <v>0</v>
      </c>
      <c r="J1627" t="s">
        <v>24</v>
      </c>
      <c r="K1627" s="14">
        <v>4516.6970000000001</v>
      </c>
      <c r="L1627" s="14">
        <v>15146.878467999999</v>
      </c>
      <c r="M1627" s="13">
        <v>0.29819325543161812</v>
      </c>
      <c r="N1627" s="12">
        <v>0</v>
      </c>
      <c r="O1627" s="2">
        <f>DATE(LEFT(ALT[[#This Row],[DATEMTH]],4),RIGHT(ALT[[#This Row],[DATEMTH]],2),1)</f>
        <v>43435</v>
      </c>
      <c r="P1627" t="str">
        <f>IF(AND(ALT[[#This Row],[DATE]]&gt;=DATE(2023,6,1),ALT[[#This Row],[DATE]]&lt;=DATE(2024,5,31)),"Y","N")</f>
        <v>N</v>
      </c>
      <c r="Q1627" t="str">
        <f>LEFT(ALT[[#This Row],[DATEMTH]],4)</f>
        <v>2018</v>
      </c>
    </row>
    <row r="1628" spans="1:17" x14ac:dyDescent="0.25">
      <c r="A1628" t="s">
        <v>37</v>
      </c>
      <c r="B1628" t="s">
        <v>14</v>
      </c>
      <c r="C1628" t="s">
        <v>19</v>
      </c>
      <c r="D1628" t="s">
        <v>23</v>
      </c>
      <c r="E1628" s="14">
        <v>15146.878468000001</v>
      </c>
      <c r="F1628" s="14">
        <v>52588.162572000001</v>
      </c>
      <c r="G1628" s="13">
        <v>0.28802828863362478</v>
      </c>
      <c r="H1628" s="12">
        <v>0</v>
      </c>
      <c r="I1628" s="12">
        <v>0</v>
      </c>
      <c r="J1628" t="s">
        <v>16</v>
      </c>
      <c r="K1628" s="14">
        <v>1.3843160000000001</v>
      </c>
      <c r="L1628" s="14">
        <v>15146.878467999999</v>
      </c>
      <c r="M1628" s="13">
        <v>9.1392824133670225E-5</v>
      </c>
      <c r="N1628" s="12">
        <v>0</v>
      </c>
      <c r="O1628" s="2">
        <f>DATE(LEFT(ALT[[#This Row],[DATEMTH]],4),RIGHT(ALT[[#This Row],[DATEMTH]],2),1)</f>
        <v>43435</v>
      </c>
      <c r="P1628" t="str">
        <f>IF(AND(ALT[[#This Row],[DATE]]&gt;=DATE(2023,6,1),ALT[[#This Row],[DATE]]&lt;=DATE(2024,5,31)),"Y","N")</f>
        <v>N</v>
      </c>
      <c r="Q1628" t="str">
        <f>LEFT(ALT[[#This Row],[DATEMTH]],4)</f>
        <v>2018</v>
      </c>
    </row>
    <row r="1629" spans="1:17" x14ac:dyDescent="0.25">
      <c r="A1629" t="s">
        <v>37</v>
      </c>
      <c r="B1629" t="s">
        <v>14</v>
      </c>
      <c r="C1629" t="s">
        <v>19</v>
      </c>
      <c r="D1629" t="s">
        <v>23</v>
      </c>
      <c r="E1629" s="14">
        <v>15146.878468000001</v>
      </c>
      <c r="F1629" s="14">
        <v>52588.162572000001</v>
      </c>
      <c r="G1629" s="13">
        <v>0.28802828863362478</v>
      </c>
      <c r="H1629" s="12">
        <v>0</v>
      </c>
      <c r="I1629" s="12">
        <v>0</v>
      </c>
      <c r="J1629" t="s">
        <v>25</v>
      </c>
      <c r="K1629" s="14">
        <v>10178.386192</v>
      </c>
      <c r="L1629" s="14">
        <v>15146.878467999999</v>
      </c>
      <c r="M1629" s="13">
        <v>0.67197912847213592</v>
      </c>
      <c r="N1629" s="12">
        <v>0</v>
      </c>
      <c r="O1629" s="2">
        <f>DATE(LEFT(ALT[[#This Row],[DATEMTH]],4),RIGHT(ALT[[#This Row],[DATEMTH]],2),1)</f>
        <v>43435</v>
      </c>
      <c r="P1629" t="str">
        <f>IF(AND(ALT[[#This Row],[DATE]]&gt;=DATE(2023,6,1),ALT[[#This Row],[DATE]]&lt;=DATE(2024,5,31)),"Y","N")</f>
        <v>N</v>
      </c>
      <c r="Q1629" t="str">
        <f>LEFT(ALT[[#This Row],[DATEMTH]],4)</f>
        <v>2018</v>
      </c>
    </row>
    <row r="1630" spans="1:17" x14ac:dyDescent="0.25">
      <c r="A1630" t="s">
        <v>37</v>
      </c>
      <c r="B1630" t="s">
        <v>14</v>
      </c>
      <c r="C1630" t="s">
        <v>20</v>
      </c>
      <c r="D1630" t="s">
        <v>23</v>
      </c>
      <c r="E1630" s="14">
        <v>15606.572340000002</v>
      </c>
      <c r="F1630" s="14">
        <v>52588.162572000001</v>
      </c>
      <c r="G1630" s="13">
        <v>0.2967696830752089</v>
      </c>
      <c r="H1630" s="12">
        <v>0</v>
      </c>
      <c r="I1630" s="12">
        <v>0</v>
      </c>
      <c r="J1630" t="s">
        <v>16</v>
      </c>
      <c r="K1630" s="14">
        <v>4147.4700839999996</v>
      </c>
      <c r="L1630" s="14">
        <v>15606.572340000001</v>
      </c>
      <c r="M1630" s="13">
        <v>0.26575150479198684</v>
      </c>
      <c r="N1630" s="12">
        <v>0</v>
      </c>
      <c r="O1630" s="2">
        <f>DATE(LEFT(ALT[[#This Row],[DATEMTH]],4),RIGHT(ALT[[#This Row],[DATEMTH]],2),1)</f>
        <v>43435</v>
      </c>
      <c r="P1630" t="str">
        <f>IF(AND(ALT[[#This Row],[DATE]]&gt;=DATE(2023,6,1),ALT[[#This Row],[DATE]]&lt;=DATE(2024,5,31)),"Y","N")</f>
        <v>N</v>
      </c>
      <c r="Q1630" t="str">
        <f>LEFT(ALT[[#This Row],[DATEMTH]],4)</f>
        <v>2018</v>
      </c>
    </row>
    <row r="1631" spans="1:17" x14ac:dyDescent="0.25">
      <c r="A1631" t="s">
        <v>37</v>
      </c>
      <c r="B1631" t="s">
        <v>14</v>
      </c>
      <c r="C1631" t="s">
        <v>20</v>
      </c>
      <c r="D1631" t="s">
        <v>23</v>
      </c>
      <c r="E1631" s="14">
        <v>15606.572340000002</v>
      </c>
      <c r="F1631" s="14">
        <v>52588.162572000001</v>
      </c>
      <c r="G1631" s="13">
        <v>0.2967696830752089</v>
      </c>
      <c r="H1631" s="12">
        <v>0</v>
      </c>
      <c r="I1631" s="12">
        <v>0</v>
      </c>
      <c r="J1631" t="s">
        <v>24</v>
      </c>
      <c r="K1631" s="14">
        <v>7863.7262360000013</v>
      </c>
      <c r="L1631" s="14">
        <v>15606.572340000001</v>
      </c>
      <c r="M1631" s="13">
        <v>0.50387273160840651</v>
      </c>
      <c r="N1631" s="12">
        <v>0</v>
      </c>
      <c r="O1631" s="2">
        <f>DATE(LEFT(ALT[[#This Row],[DATEMTH]],4),RIGHT(ALT[[#This Row],[DATEMTH]],2),1)</f>
        <v>43435</v>
      </c>
      <c r="P1631" t="str">
        <f>IF(AND(ALT[[#This Row],[DATE]]&gt;=DATE(2023,6,1),ALT[[#This Row],[DATE]]&lt;=DATE(2024,5,31)),"Y","N")</f>
        <v>N</v>
      </c>
      <c r="Q1631" t="str">
        <f>LEFT(ALT[[#This Row],[DATEMTH]],4)</f>
        <v>2018</v>
      </c>
    </row>
    <row r="1632" spans="1:17" x14ac:dyDescent="0.25">
      <c r="A1632" t="s">
        <v>37</v>
      </c>
      <c r="B1632" t="s">
        <v>14</v>
      </c>
      <c r="C1632" t="s">
        <v>20</v>
      </c>
      <c r="D1632" t="s">
        <v>23</v>
      </c>
      <c r="E1632" s="14">
        <v>15606.572340000002</v>
      </c>
      <c r="F1632" s="14">
        <v>52588.162572000001</v>
      </c>
      <c r="G1632" s="13">
        <v>0.2967696830752089</v>
      </c>
      <c r="H1632" s="12">
        <v>0</v>
      </c>
      <c r="I1632" s="12">
        <v>0</v>
      </c>
      <c r="J1632" t="s">
        <v>25</v>
      </c>
      <c r="K1632" s="14">
        <v>2414.7555760000009</v>
      </c>
      <c r="L1632" s="14">
        <v>15606.572340000001</v>
      </c>
      <c r="M1632" s="13">
        <v>0.1547268370909945</v>
      </c>
      <c r="N1632" s="12">
        <v>0</v>
      </c>
      <c r="O1632" s="2">
        <f>DATE(LEFT(ALT[[#This Row],[DATEMTH]],4),RIGHT(ALT[[#This Row],[DATEMTH]],2),1)</f>
        <v>43435</v>
      </c>
      <c r="P1632" t="str">
        <f>IF(AND(ALT[[#This Row],[DATE]]&gt;=DATE(2023,6,1),ALT[[#This Row],[DATE]]&lt;=DATE(2024,5,31)),"Y","N")</f>
        <v>N</v>
      </c>
      <c r="Q1632" t="str">
        <f>LEFT(ALT[[#This Row],[DATEMTH]],4)</f>
        <v>2018</v>
      </c>
    </row>
    <row r="1633" spans="1:17" x14ac:dyDescent="0.25">
      <c r="A1633" t="s">
        <v>37</v>
      </c>
      <c r="B1633" t="s">
        <v>14</v>
      </c>
      <c r="C1633" t="s">
        <v>20</v>
      </c>
      <c r="D1633" t="s">
        <v>23</v>
      </c>
      <c r="E1633" s="14">
        <v>15606.572340000002</v>
      </c>
      <c r="F1633" s="14">
        <v>52588.162572000001</v>
      </c>
      <c r="G1633" s="13">
        <v>0.2967696830752089</v>
      </c>
      <c r="H1633" s="12">
        <v>0</v>
      </c>
      <c r="I1633" s="12">
        <v>0</v>
      </c>
      <c r="J1633" t="s">
        <v>26</v>
      </c>
      <c r="K1633" s="14">
        <v>1180.6204439999999</v>
      </c>
      <c r="L1633" s="14">
        <v>15606.572340000001</v>
      </c>
      <c r="M1633" s="13">
        <v>7.5648926508612199E-2</v>
      </c>
      <c r="N1633" s="12">
        <v>0</v>
      </c>
      <c r="O1633" s="2">
        <f>DATE(LEFT(ALT[[#This Row],[DATEMTH]],4),RIGHT(ALT[[#This Row],[DATEMTH]],2),1)</f>
        <v>43435</v>
      </c>
      <c r="P1633" t="str">
        <f>IF(AND(ALT[[#This Row],[DATE]]&gt;=DATE(2023,6,1),ALT[[#This Row],[DATE]]&lt;=DATE(2024,5,31)),"Y","N")</f>
        <v>N</v>
      </c>
      <c r="Q1633" t="str">
        <f>LEFT(ALT[[#This Row],[DATEMTH]],4)</f>
        <v>2018</v>
      </c>
    </row>
    <row r="1634" spans="1:17" x14ac:dyDescent="0.25">
      <c r="A1634" t="s">
        <v>37</v>
      </c>
      <c r="B1634" t="s">
        <v>110</v>
      </c>
      <c r="C1634" t="s">
        <v>15</v>
      </c>
      <c r="D1634" t="s">
        <v>22</v>
      </c>
      <c r="E1634" s="14">
        <v>3562612.1228609984</v>
      </c>
      <c r="F1634" s="14">
        <v>20452944.854853991</v>
      </c>
      <c r="G1634" s="13">
        <v>0.17418577853425846</v>
      </c>
      <c r="H1634" s="12">
        <v>-9408355.4299999997</v>
      </c>
      <c r="I1634" s="12">
        <v>-1.6388017153015679</v>
      </c>
      <c r="J1634" t="s">
        <v>24</v>
      </c>
      <c r="K1634" s="14">
        <v>1522461.751463999</v>
      </c>
      <c r="L1634" s="14">
        <v>3562612.1228609984</v>
      </c>
      <c r="M1634" s="13">
        <v>0.42734423478056544</v>
      </c>
      <c r="N1634" s="12">
        <v>-0.70033246498262658</v>
      </c>
      <c r="O1634" s="2">
        <f>DATE(LEFT(ALT[[#This Row],[DATEMTH]],4),RIGHT(ALT[[#This Row],[DATEMTH]],2),1)</f>
        <v>43435</v>
      </c>
      <c r="P1634" t="str">
        <f>IF(AND(ALT[[#This Row],[DATE]]&gt;=DATE(2023,6,1),ALT[[#This Row],[DATE]]&lt;=DATE(2024,5,31)),"Y","N")</f>
        <v>N</v>
      </c>
      <c r="Q1634" t="str">
        <f>LEFT(ALT[[#This Row],[DATEMTH]],4)</f>
        <v>2018</v>
      </c>
    </row>
    <row r="1635" spans="1:17" x14ac:dyDescent="0.25">
      <c r="A1635" t="s">
        <v>37</v>
      </c>
      <c r="B1635" t="s">
        <v>110</v>
      </c>
      <c r="C1635" t="s">
        <v>15</v>
      </c>
      <c r="D1635" t="s">
        <v>22</v>
      </c>
      <c r="E1635" s="14">
        <v>3562612.1228609984</v>
      </c>
      <c r="F1635" s="14">
        <v>20452944.854853991</v>
      </c>
      <c r="G1635" s="13">
        <v>0.17418577853425846</v>
      </c>
      <c r="H1635" s="12">
        <v>-9408355.4299999997</v>
      </c>
      <c r="I1635" s="12">
        <v>-1.6388017153015679</v>
      </c>
      <c r="J1635" t="s">
        <v>26</v>
      </c>
      <c r="K1635" s="14">
        <v>493611.21804800001</v>
      </c>
      <c r="L1635" s="14">
        <v>3562612.1228609984</v>
      </c>
      <c r="M1635" s="13">
        <v>0.13855317419500598</v>
      </c>
      <c r="N1635" s="12">
        <v>-0.22706117953125274</v>
      </c>
      <c r="O1635" s="2">
        <f>DATE(LEFT(ALT[[#This Row],[DATEMTH]],4),RIGHT(ALT[[#This Row],[DATEMTH]],2),1)</f>
        <v>43435</v>
      </c>
      <c r="P1635" t="str">
        <f>IF(AND(ALT[[#This Row],[DATE]]&gt;=DATE(2023,6,1),ALT[[#This Row],[DATE]]&lt;=DATE(2024,5,31)),"Y","N")</f>
        <v>N</v>
      </c>
      <c r="Q1635" t="str">
        <f>LEFT(ALT[[#This Row],[DATEMTH]],4)</f>
        <v>2018</v>
      </c>
    </row>
    <row r="1636" spans="1:17" x14ac:dyDescent="0.25">
      <c r="A1636" t="s">
        <v>37</v>
      </c>
      <c r="B1636" t="s">
        <v>110</v>
      </c>
      <c r="C1636" t="s">
        <v>15</v>
      </c>
      <c r="D1636" t="s">
        <v>22</v>
      </c>
      <c r="E1636" s="14">
        <v>3562612.1228609984</v>
      </c>
      <c r="F1636" s="14">
        <v>20452944.854853991</v>
      </c>
      <c r="G1636" s="13">
        <v>0.17418577853425846</v>
      </c>
      <c r="H1636" s="12">
        <v>-9408355.4299999997</v>
      </c>
      <c r="I1636" s="12">
        <v>-1.6388017153015679</v>
      </c>
      <c r="J1636" t="s">
        <v>25</v>
      </c>
      <c r="K1636" s="14">
        <v>455632.86132799991</v>
      </c>
      <c r="L1636" s="14">
        <v>3562612.1228609984</v>
      </c>
      <c r="M1636" s="13">
        <v>0.12789291834613151</v>
      </c>
      <c r="N1636" s="12">
        <v>-0.20959113396056367</v>
      </c>
      <c r="O1636" s="2">
        <f>DATE(LEFT(ALT[[#This Row],[DATEMTH]],4),RIGHT(ALT[[#This Row],[DATEMTH]],2),1)</f>
        <v>43435</v>
      </c>
      <c r="P1636" t="str">
        <f>IF(AND(ALT[[#This Row],[DATE]]&gt;=DATE(2023,6,1),ALT[[#This Row],[DATE]]&lt;=DATE(2024,5,31)),"Y","N")</f>
        <v>N</v>
      </c>
      <c r="Q1636" t="str">
        <f>LEFT(ALT[[#This Row],[DATEMTH]],4)</f>
        <v>2018</v>
      </c>
    </row>
    <row r="1637" spans="1:17" x14ac:dyDescent="0.25">
      <c r="A1637" t="s">
        <v>37</v>
      </c>
      <c r="B1637" t="s">
        <v>110</v>
      </c>
      <c r="C1637" t="s">
        <v>15</v>
      </c>
      <c r="D1637" t="s">
        <v>22</v>
      </c>
      <c r="E1637" s="14">
        <v>3562612.1228609984</v>
      </c>
      <c r="F1637" s="14">
        <v>20452944.854853991</v>
      </c>
      <c r="G1637" s="13">
        <v>0.17418577853425846</v>
      </c>
      <c r="H1637" s="12">
        <v>-9408355.4299999997</v>
      </c>
      <c r="I1637" s="12">
        <v>-1.6388017153015679</v>
      </c>
      <c r="J1637" t="s">
        <v>16</v>
      </c>
      <c r="K1637" s="14">
        <v>1090906.2920209998</v>
      </c>
      <c r="L1637" s="14">
        <v>3562612.1228609984</v>
      </c>
      <c r="M1637" s="13">
        <v>0.30620967267829718</v>
      </c>
      <c r="N1637" s="12">
        <v>-0.50181693682712514</v>
      </c>
      <c r="O1637" s="2">
        <f>DATE(LEFT(ALT[[#This Row],[DATEMTH]],4),RIGHT(ALT[[#This Row],[DATEMTH]],2),1)</f>
        <v>43435</v>
      </c>
      <c r="P1637" t="str">
        <f>IF(AND(ALT[[#This Row],[DATE]]&gt;=DATE(2023,6,1),ALT[[#This Row],[DATE]]&lt;=DATE(2024,5,31)),"Y","N")</f>
        <v>N</v>
      </c>
      <c r="Q1637" t="str">
        <f>LEFT(ALT[[#This Row],[DATEMTH]],4)</f>
        <v>2018</v>
      </c>
    </row>
    <row r="1638" spans="1:17" x14ac:dyDescent="0.25">
      <c r="A1638" t="s">
        <v>37</v>
      </c>
      <c r="B1638" t="s">
        <v>110</v>
      </c>
      <c r="C1638" t="s">
        <v>18</v>
      </c>
      <c r="D1638" t="s">
        <v>22</v>
      </c>
      <c r="E1638" s="14">
        <v>6201163.0782829989</v>
      </c>
      <c r="F1638" s="14">
        <v>20452944.854853991</v>
      </c>
      <c r="G1638" s="13">
        <v>0.30319169793347922</v>
      </c>
      <c r="H1638" s="12">
        <v>-9408355.4299999997</v>
      </c>
      <c r="I1638" s="12">
        <v>-2.8525352575833689</v>
      </c>
      <c r="J1638" t="s">
        <v>24</v>
      </c>
      <c r="K1638" s="14">
        <v>1873372.338253001</v>
      </c>
      <c r="L1638" s="14">
        <v>6201163.0782830007</v>
      </c>
      <c r="M1638" s="13">
        <v>0.30210015679376501</v>
      </c>
      <c r="N1638" s="12">
        <v>-0.86175134857567859</v>
      </c>
      <c r="O1638" s="2">
        <f>DATE(LEFT(ALT[[#This Row],[DATEMTH]],4),RIGHT(ALT[[#This Row],[DATEMTH]],2),1)</f>
        <v>43435</v>
      </c>
      <c r="P1638" t="str">
        <f>IF(AND(ALT[[#This Row],[DATE]]&gt;=DATE(2023,6,1),ALT[[#This Row],[DATE]]&lt;=DATE(2024,5,31)),"Y","N")</f>
        <v>N</v>
      </c>
      <c r="Q1638" t="str">
        <f>LEFT(ALT[[#This Row],[DATEMTH]],4)</f>
        <v>2018</v>
      </c>
    </row>
    <row r="1639" spans="1:17" x14ac:dyDescent="0.25">
      <c r="A1639" t="s">
        <v>37</v>
      </c>
      <c r="B1639" t="s">
        <v>110</v>
      </c>
      <c r="C1639" t="s">
        <v>18</v>
      </c>
      <c r="D1639" t="s">
        <v>22</v>
      </c>
      <c r="E1639" s="14">
        <v>6201163.0782829989</v>
      </c>
      <c r="F1639" s="14">
        <v>20452944.854853991</v>
      </c>
      <c r="G1639" s="13">
        <v>0.30319169793347922</v>
      </c>
      <c r="H1639" s="12">
        <v>-9408355.4299999997</v>
      </c>
      <c r="I1639" s="12">
        <v>-2.8525352575833689</v>
      </c>
      <c r="J1639" t="s">
        <v>25</v>
      </c>
      <c r="K1639" s="14">
        <v>605703.1189349998</v>
      </c>
      <c r="L1639" s="14">
        <v>6201163.0782830007</v>
      </c>
      <c r="M1639" s="13">
        <v>9.7675728131747339E-2</v>
      </c>
      <c r="N1639" s="12">
        <v>-0.27862345830593699</v>
      </c>
      <c r="O1639" s="2">
        <f>DATE(LEFT(ALT[[#This Row],[DATEMTH]],4),RIGHT(ALT[[#This Row],[DATEMTH]],2),1)</f>
        <v>43435</v>
      </c>
      <c r="P1639" t="str">
        <f>IF(AND(ALT[[#This Row],[DATE]]&gt;=DATE(2023,6,1),ALT[[#This Row],[DATE]]&lt;=DATE(2024,5,31)),"Y","N")</f>
        <v>N</v>
      </c>
      <c r="Q1639" t="str">
        <f>LEFT(ALT[[#This Row],[DATEMTH]],4)</f>
        <v>2018</v>
      </c>
    </row>
    <row r="1640" spans="1:17" x14ac:dyDescent="0.25">
      <c r="A1640" t="s">
        <v>37</v>
      </c>
      <c r="B1640" t="s">
        <v>110</v>
      </c>
      <c r="C1640" t="s">
        <v>18</v>
      </c>
      <c r="D1640" t="s">
        <v>22</v>
      </c>
      <c r="E1640" s="14">
        <v>6201163.0782829989</v>
      </c>
      <c r="F1640" s="14">
        <v>20452944.854853991</v>
      </c>
      <c r="G1640" s="13">
        <v>0.30319169793347922</v>
      </c>
      <c r="H1640" s="12">
        <v>-9408355.4299999997</v>
      </c>
      <c r="I1640" s="12">
        <v>-2.8525352575833689</v>
      </c>
      <c r="J1640" t="s">
        <v>16</v>
      </c>
      <c r="K1640" s="14">
        <v>2406391.4237439991</v>
      </c>
      <c r="L1640" s="14">
        <v>6201163.0782830007</v>
      </c>
      <c r="M1640" s="13">
        <v>0.3880548525116822</v>
      </c>
      <c r="N1640" s="12">
        <v>-1.1069401486658876</v>
      </c>
      <c r="O1640" s="2">
        <f>DATE(LEFT(ALT[[#This Row],[DATEMTH]],4),RIGHT(ALT[[#This Row],[DATEMTH]],2),1)</f>
        <v>43435</v>
      </c>
      <c r="P1640" t="str">
        <f>IF(AND(ALT[[#This Row],[DATE]]&gt;=DATE(2023,6,1),ALT[[#This Row],[DATE]]&lt;=DATE(2024,5,31)),"Y","N")</f>
        <v>N</v>
      </c>
      <c r="Q1640" t="str">
        <f>LEFT(ALT[[#This Row],[DATEMTH]],4)</f>
        <v>2018</v>
      </c>
    </row>
    <row r="1641" spans="1:17" x14ac:dyDescent="0.25">
      <c r="A1641" t="s">
        <v>37</v>
      </c>
      <c r="B1641" t="s">
        <v>110</v>
      </c>
      <c r="C1641" t="s">
        <v>18</v>
      </c>
      <c r="D1641" t="s">
        <v>22</v>
      </c>
      <c r="E1641" s="14">
        <v>6201163.0782829989</v>
      </c>
      <c r="F1641" s="14">
        <v>20452944.854853991</v>
      </c>
      <c r="G1641" s="13">
        <v>0.30319169793347922</v>
      </c>
      <c r="H1641" s="12">
        <v>-9408355.4299999997</v>
      </c>
      <c r="I1641" s="12">
        <v>-2.8525352575833689</v>
      </c>
      <c r="J1641" t="s">
        <v>26</v>
      </c>
      <c r="K1641" s="14">
        <v>1315696.1973510005</v>
      </c>
      <c r="L1641" s="14">
        <v>6201163.0782830007</v>
      </c>
      <c r="M1641" s="13">
        <v>0.21216926256280538</v>
      </c>
      <c r="N1641" s="12">
        <v>-0.60522030203586552</v>
      </c>
      <c r="O1641" s="2">
        <f>DATE(LEFT(ALT[[#This Row],[DATEMTH]],4),RIGHT(ALT[[#This Row],[DATEMTH]],2),1)</f>
        <v>43435</v>
      </c>
      <c r="P1641" t="str">
        <f>IF(AND(ALT[[#This Row],[DATE]]&gt;=DATE(2023,6,1),ALT[[#This Row],[DATE]]&lt;=DATE(2024,5,31)),"Y","N")</f>
        <v>N</v>
      </c>
      <c r="Q1641" t="str">
        <f>LEFT(ALT[[#This Row],[DATEMTH]],4)</f>
        <v>2018</v>
      </c>
    </row>
    <row r="1642" spans="1:17" x14ac:dyDescent="0.25">
      <c r="A1642" t="s">
        <v>37</v>
      </c>
      <c r="B1642" t="s">
        <v>110</v>
      </c>
      <c r="C1642" t="s">
        <v>19</v>
      </c>
      <c r="D1642" t="s">
        <v>22</v>
      </c>
      <c r="E1642" s="14">
        <v>5465844.592646</v>
      </c>
      <c r="F1642" s="14">
        <v>20452944.854853991</v>
      </c>
      <c r="G1642" s="13">
        <v>0.26723998091398654</v>
      </c>
      <c r="H1642" s="12">
        <v>-9408355.4299999997</v>
      </c>
      <c r="I1642" s="12">
        <v>-2.5142887255452013</v>
      </c>
      <c r="J1642" t="s">
        <v>25</v>
      </c>
      <c r="K1642" s="14">
        <v>3655600.8188580046</v>
      </c>
      <c r="L1642" s="14">
        <v>5465844.5926460056</v>
      </c>
      <c r="M1642" s="13">
        <v>0.66880804181231479</v>
      </c>
      <c r="N1642" s="12">
        <v>-1.6815765190826666</v>
      </c>
      <c r="O1642" s="2">
        <f>DATE(LEFT(ALT[[#This Row],[DATEMTH]],4),RIGHT(ALT[[#This Row],[DATEMTH]],2),1)</f>
        <v>43435</v>
      </c>
      <c r="P1642" t="str">
        <f>IF(AND(ALT[[#This Row],[DATE]]&gt;=DATE(2023,6,1),ALT[[#This Row],[DATE]]&lt;=DATE(2024,5,31)),"Y","N")</f>
        <v>N</v>
      </c>
      <c r="Q1642" t="str">
        <f>LEFT(ALT[[#This Row],[DATEMTH]],4)</f>
        <v>2018</v>
      </c>
    </row>
    <row r="1643" spans="1:17" x14ac:dyDescent="0.25">
      <c r="A1643" t="s">
        <v>37</v>
      </c>
      <c r="B1643" t="s">
        <v>110</v>
      </c>
      <c r="C1643" t="s">
        <v>19</v>
      </c>
      <c r="D1643" t="s">
        <v>22</v>
      </c>
      <c r="E1643" s="14">
        <v>5465844.592646</v>
      </c>
      <c r="F1643" s="14">
        <v>20452944.854853991</v>
      </c>
      <c r="G1643" s="13">
        <v>0.26723998091398654</v>
      </c>
      <c r="H1643" s="12">
        <v>-9408355.4299999997</v>
      </c>
      <c r="I1643" s="12">
        <v>-2.5142887255452013</v>
      </c>
      <c r="J1643" t="s">
        <v>24</v>
      </c>
      <c r="K1643" s="14">
        <v>1616254.240096001</v>
      </c>
      <c r="L1643" s="14">
        <v>5465844.5926460056</v>
      </c>
      <c r="M1643" s="13">
        <v>0.29570073072889458</v>
      </c>
      <c r="N1643" s="12">
        <v>-0.74347701340713712</v>
      </c>
      <c r="O1643" s="2">
        <f>DATE(LEFT(ALT[[#This Row],[DATEMTH]],4),RIGHT(ALT[[#This Row],[DATEMTH]],2),1)</f>
        <v>43435</v>
      </c>
      <c r="P1643" t="str">
        <f>IF(AND(ALT[[#This Row],[DATE]]&gt;=DATE(2023,6,1),ALT[[#This Row],[DATE]]&lt;=DATE(2024,5,31)),"Y","N")</f>
        <v>N</v>
      </c>
      <c r="Q1643" t="str">
        <f>LEFT(ALT[[#This Row],[DATEMTH]],4)</f>
        <v>2018</v>
      </c>
    </row>
    <row r="1644" spans="1:17" x14ac:dyDescent="0.25">
      <c r="A1644" t="s">
        <v>37</v>
      </c>
      <c r="B1644" t="s">
        <v>110</v>
      </c>
      <c r="C1644" t="s">
        <v>19</v>
      </c>
      <c r="D1644" t="s">
        <v>22</v>
      </c>
      <c r="E1644" s="14">
        <v>5465844.592646</v>
      </c>
      <c r="F1644" s="14">
        <v>20452944.854853991</v>
      </c>
      <c r="G1644" s="13">
        <v>0.26723998091398654</v>
      </c>
      <c r="H1644" s="12">
        <v>-9408355.4299999997</v>
      </c>
      <c r="I1644" s="12">
        <v>-2.5142887255452013</v>
      </c>
      <c r="J1644" t="s">
        <v>26</v>
      </c>
      <c r="K1644" s="14">
        <v>192827.672284</v>
      </c>
      <c r="L1644" s="14">
        <v>5465844.5926460056</v>
      </c>
      <c r="M1644" s="13">
        <v>3.5278659869590709E-2</v>
      </c>
      <c r="N1644" s="12">
        <v>-8.8700736762455865E-2</v>
      </c>
      <c r="O1644" s="2">
        <f>DATE(LEFT(ALT[[#This Row],[DATEMTH]],4),RIGHT(ALT[[#This Row],[DATEMTH]],2),1)</f>
        <v>43435</v>
      </c>
      <c r="P1644" t="str">
        <f>IF(AND(ALT[[#This Row],[DATE]]&gt;=DATE(2023,6,1),ALT[[#This Row],[DATE]]&lt;=DATE(2024,5,31)),"Y","N")</f>
        <v>N</v>
      </c>
      <c r="Q1644" t="str">
        <f>LEFT(ALT[[#This Row],[DATEMTH]],4)</f>
        <v>2018</v>
      </c>
    </row>
    <row r="1645" spans="1:17" x14ac:dyDescent="0.25">
      <c r="A1645" t="s">
        <v>37</v>
      </c>
      <c r="B1645" t="s">
        <v>110</v>
      </c>
      <c r="C1645" t="s">
        <v>19</v>
      </c>
      <c r="D1645" t="s">
        <v>22</v>
      </c>
      <c r="E1645" s="14">
        <v>5465844.592646</v>
      </c>
      <c r="F1645" s="14">
        <v>20452944.854853991</v>
      </c>
      <c r="G1645" s="13">
        <v>0.26723998091398654</v>
      </c>
      <c r="H1645" s="12">
        <v>-9408355.4299999997</v>
      </c>
      <c r="I1645" s="12">
        <v>-2.5142887255452013</v>
      </c>
      <c r="J1645" t="s">
        <v>16</v>
      </c>
      <c r="K1645" s="14">
        <v>1161.8614080000004</v>
      </c>
      <c r="L1645" s="14">
        <v>5465844.5926460056</v>
      </c>
      <c r="M1645" s="13">
        <v>2.1256758919988711E-4</v>
      </c>
      <c r="N1645" s="12">
        <v>-5.3445629294160001E-4</v>
      </c>
      <c r="O1645" s="2">
        <f>DATE(LEFT(ALT[[#This Row],[DATEMTH]],4),RIGHT(ALT[[#This Row],[DATEMTH]],2),1)</f>
        <v>43435</v>
      </c>
      <c r="P1645" t="str">
        <f>IF(AND(ALT[[#This Row],[DATE]]&gt;=DATE(2023,6,1),ALT[[#This Row],[DATE]]&lt;=DATE(2024,5,31)),"Y","N")</f>
        <v>N</v>
      </c>
      <c r="Q1645" t="str">
        <f>LEFT(ALT[[#This Row],[DATEMTH]],4)</f>
        <v>2018</v>
      </c>
    </row>
    <row r="1646" spans="1:17" x14ac:dyDescent="0.25">
      <c r="A1646" t="s">
        <v>37</v>
      </c>
      <c r="B1646" t="s">
        <v>110</v>
      </c>
      <c r="C1646" t="s">
        <v>20</v>
      </c>
      <c r="D1646" t="s">
        <v>22</v>
      </c>
      <c r="E1646" s="14">
        <v>5223325.0610640068</v>
      </c>
      <c r="F1646" s="14">
        <v>20452944.854853991</v>
      </c>
      <c r="G1646" s="13">
        <v>0.25538254261827642</v>
      </c>
      <c r="H1646" s="12">
        <v>-9408355.4299999997</v>
      </c>
      <c r="I1646" s="12">
        <v>-2.4027297315698672</v>
      </c>
      <c r="J1646" t="s">
        <v>26</v>
      </c>
      <c r="K1646" s="14">
        <v>406291.10637300008</v>
      </c>
      <c r="L1646" s="14">
        <v>5223325.0610639993</v>
      </c>
      <c r="M1646" s="13">
        <v>7.7783998051662126E-2</v>
      </c>
      <c r="N1646" s="12">
        <v>-0.18689392475910122</v>
      </c>
      <c r="O1646" s="2">
        <f>DATE(LEFT(ALT[[#This Row],[DATEMTH]],4),RIGHT(ALT[[#This Row],[DATEMTH]],2),1)</f>
        <v>43435</v>
      </c>
      <c r="P1646" t="str">
        <f>IF(AND(ALT[[#This Row],[DATE]]&gt;=DATE(2023,6,1),ALT[[#This Row],[DATE]]&lt;=DATE(2024,5,31)),"Y","N")</f>
        <v>N</v>
      </c>
      <c r="Q1646" t="str">
        <f>LEFT(ALT[[#This Row],[DATEMTH]],4)</f>
        <v>2018</v>
      </c>
    </row>
    <row r="1647" spans="1:17" x14ac:dyDescent="0.25">
      <c r="A1647" t="s">
        <v>37</v>
      </c>
      <c r="B1647" t="s">
        <v>110</v>
      </c>
      <c r="C1647" t="s">
        <v>20</v>
      </c>
      <c r="D1647" t="s">
        <v>22</v>
      </c>
      <c r="E1647" s="14">
        <v>5223325.0610640068</v>
      </c>
      <c r="F1647" s="14">
        <v>20452944.854853991</v>
      </c>
      <c r="G1647" s="13">
        <v>0.25538254261827642</v>
      </c>
      <c r="H1647" s="12">
        <v>-9408355.4299999997</v>
      </c>
      <c r="I1647" s="12">
        <v>-2.4027297315698672</v>
      </c>
      <c r="J1647" t="s">
        <v>24</v>
      </c>
      <c r="K1647" s="14">
        <v>2606724.8015370006</v>
      </c>
      <c r="L1647" s="14">
        <v>5223325.0610639993</v>
      </c>
      <c r="M1647" s="13">
        <v>0.49905467706158935</v>
      </c>
      <c r="N1647" s="12">
        <v>-1.1990935102548794</v>
      </c>
      <c r="O1647" s="2">
        <f>DATE(LEFT(ALT[[#This Row],[DATEMTH]],4),RIGHT(ALT[[#This Row],[DATEMTH]],2),1)</f>
        <v>43435</v>
      </c>
      <c r="P1647" t="str">
        <f>IF(AND(ALT[[#This Row],[DATE]]&gt;=DATE(2023,6,1),ALT[[#This Row],[DATE]]&lt;=DATE(2024,5,31)),"Y","N")</f>
        <v>N</v>
      </c>
      <c r="Q1647" t="str">
        <f>LEFT(ALT[[#This Row],[DATEMTH]],4)</f>
        <v>2018</v>
      </c>
    </row>
    <row r="1648" spans="1:17" x14ac:dyDescent="0.25">
      <c r="A1648" t="s">
        <v>37</v>
      </c>
      <c r="B1648" t="s">
        <v>110</v>
      </c>
      <c r="C1648" t="s">
        <v>20</v>
      </c>
      <c r="D1648" t="s">
        <v>22</v>
      </c>
      <c r="E1648" s="14">
        <v>5223325.0610640068</v>
      </c>
      <c r="F1648" s="14">
        <v>20452944.854853991</v>
      </c>
      <c r="G1648" s="13">
        <v>0.25538254261827642</v>
      </c>
      <c r="H1648" s="12">
        <v>-9408355.4299999997</v>
      </c>
      <c r="I1648" s="12">
        <v>-2.4027297315698672</v>
      </c>
      <c r="J1648" t="s">
        <v>25</v>
      </c>
      <c r="K1648" s="14">
        <v>687332.63968599972</v>
      </c>
      <c r="L1648" s="14">
        <v>5223325.0610639993</v>
      </c>
      <c r="M1648" s="13">
        <v>0.13158909921374662</v>
      </c>
      <c r="N1648" s="12">
        <v>-0.31617304103136606</v>
      </c>
      <c r="O1648" s="2">
        <f>DATE(LEFT(ALT[[#This Row],[DATEMTH]],4),RIGHT(ALT[[#This Row],[DATEMTH]],2),1)</f>
        <v>43435</v>
      </c>
      <c r="P1648" t="str">
        <f>IF(AND(ALT[[#This Row],[DATE]]&gt;=DATE(2023,6,1),ALT[[#This Row],[DATE]]&lt;=DATE(2024,5,31)),"Y","N")</f>
        <v>N</v>
      </c>
      <c r="Q1648" t="str">
        <f>LEFT(ALT[[#This Row],[DATEMTH]],4)</f>
        <v>2018</v>
      </c>
    </row>
    <row r="1649" spans="1:17" x14ac:dyDescent="0.25">
      <c r="A1649" t="s">
        <v>37</v>
      </c>
      <c r="B1649" t="s">
        <v>110</v>
      </c>
      <c r="C1649" t="s">
        <v>20</v>
      </c>
      <c r="D1649" t="s">
        <v>22</v>
      </c>
      <c r="E1649" s="14">
        <v>5223325.0610640068</v>
      </c>
      <c r="F1649" s="14">
        <v>20452944.854853991</v>
      </c>
      <c r="G1649" s="13">
        <v>0.25538254261827642</v>
      </c>
      <c r="H1649" s="12">
        <v>-9408355.4299999997</v>
      </c>
      <c r="I1649" s="12">
        <v>-2.4027297315698672</v>
      </c>
      <c r="J1649" t="s">
        <v>16</v>
      </c>
      <c r="K1649" s="14">
        <v>1522976.5134679996</v>
      </c>
      <c r="L1649" s="14">
        <v>5223325.0610639993</v>
      </c>
      <c r="M1649" s="13">
        <v>0.29157222567300206</v>
      </c>
      <c r="N1649" s="12">
        <v>-0.70056925552452098</v>
      </c>
      <c r="O1649" s="2">
        <f>DATE(LEFT(ALT[[#This Row],[DATEMTH]],4),RIGHT(ALT[[#This Row],[DATEMTH]],2),1)</f>
        <v>43435</v>
      </c>
      <c r="P1649" t="str">
        <f>IF(AND(ALT[[#This Row],[DATE]]&gt;=DATE(2023,6,1),ALT[[#This Row],[DATE]]&lt;=DATE(2024,5,31)),"Y","N")</f>
        <v>N</v>
      </c>
      <c r="Q1649" t="str">
        <f>LEFT(ALT[[#This Row],[DATEMTH]],4)</f>
        <v>2018</v>
      </c>
    </row>
    <row r="1650" spans="1:17" x14ac:dyDescent="0.25">
      <c r="A1650" t="s">
        <v>37</v>
      </c>
      <c r="B1650" t="s">
        <v>110</v>
      </c>
      <c r="C1650" t="s">
        <v>15</v>
      </c>
      <c r="D1650" t="s">
        <v>17</v>
      </c>
      <c r="E1650" s="14">
        <v>3562612.1228609984</v>
      </c>
      <c r="F1650" s="14">
        <v>20452944.854853991</v>
      </c>
      <c r="G1650" s="13">
        <v>0.17418577853425846</v>
      </c>
      <c r="H1650" s="12">
        <v>-23991928.16</v>
      </c>
      <c r="I1650" s="12">
        <v>-4.1790526850875986</v>
      </c>
      <c r="J1650" t="s">
        <v>26</v>
      </c>
      <c r="K1650" s="14">
        <v>493611.21804800001</v>
      </c>
      <c r="L1650" s="14">
        <v>3562612.1228609984</v>
      </c>
      <c r="M1650" s="13">
        <v>0.13855317419500598</v>
      </c>
      <c r="N1650" s="12">
        <v>-0.57902101464704958</v>
      </c>
      <c r="O1650" s="2">
        <f>DATE(LEFT(ALT[[#This Row],[DATEMTH]],4),RIGHT(ALT[[#This Row],[DATEMTH]],2),1)</f>
        <v>43435</v>
      </c>
      <c r="P1650" t="str">
        <f>IF(AND(ALT[[#This Row],[DATE]]&gt;=DATE(2023,6,1),ALT[[#This Row],[DATE]]&lt;=DATE(2024,5,31)),"Y","N")</f>
        <v>N</v>
      </c>
      <c r="Q1650" t="str">
        <f>LEFT(ALT[[#This Row],[DATEMTH]],4)</f>
        <v>2018</v>
      </c>
    </row>
    <row r="1651" spans="1:17" x14ac:dyDescent="0.25">
      <c r="A1651" t="s">
        <v>37</v>
      </c>
      <c r="B1651" t="s">
        <v>110</v>
      </c>
      <c r="C1651" t="s">
        <v>15</v>
      </c>
      <c r="D1651" t="s">
        <v>17</v>
      </c>
      <c r="E1651" s="14">
        <v>3562612.1228609984</v>
      </c>
      <c r="F1651" s="14">
        <v>20452944.854853991</v>
      </c>
      <c r="G1651" s="13">
        <v>0.17418577853425846</v>
      </c>
      <c r="H1651" s="12">
        <v>-23991928.16</v>
      </c>
      <c r="I1651" s="12">
        <v>-4.1790526850875986</v>
      </c>
      <c r="J1651" t="s">
        <v>25</v>
      </c>
      <c r="K1651" s="14">
        <v>455632.86132799991</v>
      </c>
      <c r="L1651" s="14">
        <v>3562612.1228609984</v>
      </c>
      <c r="M1651" s="13">
        <v>0.12789291834613151</v>
      </c>
      <c r="N1651" s="12">
        <v>-0.53447124381808986</v>
      </c>
      <c r="O1651" s="2">
        <f>DATE(LEFT(ALT[[#This Row],[DATEMTH]],4),RIGHT(ALT[[#This Row],[DATEMTH]],2),1)</f>
        <v>43435</v>
      </c>
      <c r="P1651" t="str">
        <f>IF(AND(ALT[[#This Row],[DATE]]&gt;=DATE(2023,6,1),ALT[[#This Row],[DATE]]&lt;=DATE(2024,5,31)),"Y","N")</f>
        <v>N</v>
      </c>
      <c r="Q1651" t="str">
        <f>LEFT(ALT[[#This Row],[DATEMTH]],4)</f>
        <v>2018</v>
      </c>
    </row>
    <row r="1652" spans="1:17" x14ac:dyDescent="0.25">
      <c r="A1652" t="s">
        <v>37</v>
      </c>
      <c r="B1652" t="s">
        <v>110</v>
      </c>
      <c r="C1652" t="s">
        <v>15</v>
      </c>
      <c r="D1652" t="s">
        <v>17</v>
      </c>
      <c r="E1652" s="14">
        <v>3562612.1228609984</v>
      </c>
      <c r="F1652" s="14">
        <v>20452944.854853991</v>
      </c>
      <c r="G1652" s="13">
        <v>0.17418577853425846</v>
      </c>
      <c r="H1652" s="12">
        <v>-23991928.16</v>
      </c>
      <c r="I1652" s="12">
        <v>-4.1790526850875986</v>
      </c>
      <c r="J1652" t="s">
        <v>24</v>
      </c>
      <c r="K1652" s="14">
        <v>1522461.751463999</v>
      </c>
      <c r="L1652" s="14">
        <v>3562612.1228609984</v>
      </c>
      <c r="M1652" s="13">
        <v>0.42734423478056544</v>
      </c>
      <c r="N1652" s="12">
        <v>-1.7858940718164271</v>
      </c>
      <c r="O1652" s="2">
        <f>DATE(LEFT(ALT[[#This Row],[DATEMTH]],4),RIGHT(ALT[[#This Row],[DATEMTH]],2),1)</f>
        <v>43435</v>
      </c>
      <c r="P1652" t="str">
        <f>IF(AND(ALT[[#This Row],[DATE]]&gt;=DATE(2023,6,1),ALT[[#This Row],[DATE]]&lt;=DATE(2024,5,31)),"Y","N")</f>
        <v>N</v>
      </c>
      <c r="Q1652" t="str">
        <f>LEFT(ALT[[#This Row],[DATEMTH]],4)</f>
        <v>2018</v>
      </c>
    </row>
    <row r="1653" spans="1:17" x14ac:dyDescent="0.25">
      <c r="A1653" t="s">
        <v>37</v>
      </c>
      <c r="B1653" t="s">
        <v>110</v>
      </c>
      <c r="C1653" t="s">
        <v>15</v>
      </c>
      <c r="D1653" t="s">
        <v>17</v>
      </c>
      <c r="E1653" s="14">
        <v>3562612.1228609984</v>
      </c>
      <c r="F1653" s="14">
        <v>20452944.854853991</v>
      </c>
      <c r="G1653" s="13">
        <v>0.17418577853425846</v>
      </c>
      <c r="H1653" s="12">
        <v>-23991928.16</v>
      </c>
      <c r="I1653" s="12">
        <v>-4.1790526850875986</v>
      </c>
      <c r="J1653" t="s">
        <v>16</v>
      </c>
      <c r="K1653" s="14">
        <v>1090906.2920209998</v>
      </c>
      <c r="L1653" s="14">
        <v>3562612.1228609984</v>
      </c>
      <c r="M1653" s="13">
        <v>0.30620967267829718</v>
      </c>
      <c r="N1653" s="12">
        <v>-1.2796663548060325</v>
      </c>
      <c r="O1653" s="2">
        <f>DATE(LEFT(ALT[[#This Row],[DATEMTH]],4),RIGHT(ALT[[#This Row],[DATEMTH]],2),1)</f>
        <v>43435</v>
      </c>
      <c r="P1653" t="str">
        <f>IF(AND(ALT[[#This Row],[DATE]]&gt;=DATE(2023,6,1),ALT[[#This Row],[DATE]]&lt;=DATE(2024,5,31)),"Y","N")</f>
        <v>N</v>
      </c>
      <c r="Q1653" t="str">
        <f>LEFT(ALT[[#This Row],[DATEMTH]],4)</f>
        <v>2018</v>
      </c>
    </row>
    <row r="1654" spans="1:17" x14ac:dyDescent="0.25">
      <c r="A1654" t="s">
        <v>37</v>
      </c>
      <c r="B1654" t="s">
        <v>110</v>
      </c>
      <c r="C1654" t="s">
        <v>18</v>
      </c>
      <c r="D1654" t="s">
        <v>17</v>
      </c>
      <c r="E1654" s="14">
        <v>6201163.0782829989</v>
      </c>
      <c r="F1654" s="14">
        <v>20452944.854853991</v>
      </c>
      <c r="G1654" s="13">
        <v>0.30319169793347922</v>
      </c>
      <c r="H1654" s="12">
        <v>-23991928.16</v>
      </c>
      <c r="I1654" s="12">
        <v>-7.2741534355284543</v>
      </c>
      <c r="J1654" t="s">
        <v>24</v>
      </c>
      <c r="K1654" s="14">
        <v>1873372.338253001</v>
      </c>
      <c r="L1654" s="14">
        <v>6201163.0782830007</v>
      </c>
      <c r="M1654" s="13">
        <v>0.30210015679376501</v>
      </c>
      <c r="N1654" s="12">
        <v>-2.1975228934150506</v>
      </c>
      <c r="O1654" s="2">
        <f>DATE(LEFT(ALT[[#This Row],[DATEMTH]],4),RIGHT(ALT[[#This Row],[DATEMTH]],2),1)</f>
        <v>43435</v>
      </c>
      <c r="P1654" t="str">
        <f>IF(AND(ALT[[#This Row],[DATE]]&gt;=DATE(2023,6,1),ALT[[#This Row],[DATE]]&lt;=DATE(2024,5,31)),"Y","N")</f>
        <v>N</v>
      </c>
      <c r="Q1654" t="str">
        <f>LEFT(ALT[[#This Row],[DATEMTH]],4)</f>
        <v>2018</v>
      </c>
    </row>
    <row r="1655" spans="1:17" x14ac:dyDescent="0.25">
      <c r="A1655" t="s">
        <v>37</v>
      </c>
      <c r="B1655" t="s">
        <v>110</v>
      </c>
      <c r="C1655" t="s">
        <v>18</v>
      </c>
      <c r="D1655" t="s">
        <v>17</v>
      </c>
      <c r="E1655" s="14">
        <v>6201163.0782829989</v>
      </c>
      <c r="F1655" s="14">
        <v>20452944.854853991</v>
      </c>
      <c r="G1655" s="13">
        <v>0.30319169793347922</v>
      </c>
      <c r="H1655" s="12">
        <v>-23991928.16</v>
      </c>
      <c r="I1655" s="12">
        <v>-7.2741534355284543</v>
      </c>
      <c r="J1655" t="s">
        <v>25</v>
      </c>
      <c r="K1655" s="14">
        <v>605703.1189349998</v>
      </c>
      <c r="L1655" s="14">
        <v>6201163.0782830007</v>
      </c>
      <c r="M1655" s="13">
        <v>9.7675728131747339E-2</v>
      </c>
      <c r="N1655" s="12">
        <v>-0.71050823335729318</v>
      </c>
      <c r="O1655" s="2">
        <f>DATE(LEFT(ALT[[#This Row],[DATEMTH]],4),RIGHT(ALT[[#This Row],[DATEMTH]],2),1)</f>
        <v>43435</v>
      </c>
      <c r="P1655" t="str">
        <f>IF(AND(ALT[[#This Row],[DATE]]&gt;=DATE(2023,6,1),ALT[[#This Row],[DATE]]&lt;=DATE(2024,5,31)),"Y","N")</f>
        <v>N</v>
      </c>
      <c r="Q1655" t="str">
        <f>LEFT(ALT[[#This Row],[DATEMTH]],4)</f>
        <v>2018</v>
      </c>
    </row>
    <row r="1656" spans="1:17" x14ac:dyDescent="0.25">
      <c r="A1656" t="s">
        <v>37</v>
      </c>
      <c r="B1656" t="s">
        <v>110</v>
      </c>
      <c r="C1656" t="s">
        <v>18</v>
      </c>
      <c r="D1656" t="s">
        <v>17</v>
      </c>
      <c r="E1656" s="14">
        <v>6201163.0782829989</v>
      </c>
      <c r="F1656" s="14">
        <v>20452944.854853991</v>
      </c>
      <c r="G1656" s="13">
        <v>0.30319169793347922</v>
      </c>
      <c r="H1656" s="12">
        <v>-23991928.16</v>
      </c>
      <c r="I1656" s="12">
        <v>-7.2741534355284543</v>
      </c>
      <c r="J1656" t="s">
        <v>26</v>
      </c>
      <c r="K1656" s="14">
        <v>1315696.1973510005</v>
      </c>
      <c r="L1656" s="14">
        <v>6201163.0782830007</v>
      </c>
      <c r="M1656" s="13">
        <v>0.21216926256280538</v>
      </c>
      <c r="N1656" s="12">
        <v>-1.5433517701847694</v>
      </c>
      <c r="O1656" s="2">
        <f>DATE(LEFT(ALT[[#This Row],[DATEMTH]],4),RIGHT(ALT[[#This Row],[DATEMTH]],2),1)</f>
        <v>43435</v>
      </c>
      <c r="P1656" t="str">
        <f>IF(AND(ALT[[#This Row],[DATE]]&gt;=DATE(2023,6,1),ALT[[#This Row],[DATE]]&lt;=DATE(2024,5,31)),"Y","N")</f>
        <v>N</v>
      </c>
      <c r="Q1656" t="str">
        <f>LEFT(ALT[[#This Row],[DATEMTH]],4)</f>
        <v>2018</v>
      </c>
    </row>
    <row r="1657" spans="1:17" x14ac:dyDescent="0.25">
      <c r="A1657" t="s">
        <v>37</v>
      </c>
      <c r="B1657" t="s">
        <v>110</v>
      </c>
      <c r="C1657" t="s">
        <v>18</v>
      </c>
      <c r="D1657" t="s">
        <v>17</v>
      </c>
      <c r="E1657" s="14">
        <v>6201163.0782829989</v>
      </c>
      <c r="F1657" s="14">
        <v>20452944.854853991</v>
      </c>
      <c r="G1657" s="13">
        <v>0.30319169793347922</v>
      </c>
      <c r="H1657" s="12">
        <v>-23991928.16</v>
      </c>
      <c r="I1657" s="12">
        <v>-7.2741534355284543</v>
      </c>
      <c r="J1657" t="s">
        <v>16</v>
      </c>
      <c r="K1657" s="14">
        <v>2406391.4237439991</v>
      </c>
      <c r="L1657" s="14">
        <v>6201163.0782830007</v>
      </c>
      <c r="M1657" s="13">
        <v>0.3880548525116822</v>
      </c>
      <c r="N1657" s="12">
        <v>-2.8227705385713406</v>
      </c>
      <c r="O1657" s="2">
        <f>DATE(LEFT(ALT[[#This Row],[DATEMTH]],4),RIGHT(ALT[[#This Row],[DATEMTH]],2),1)</f>
        <v>43435</v>
      </c>
      <c r="P1657" t="str">
        <f>IF(AND(ALT[[#This Row],[DATE]]&gt;=DATE(2023,6,1),ALT[[#This Row],[DATE]]&lt;=DATE(2024,5,31)),"Y","N")</f>
        <v>N</v>
      </c>
      <c r="Q1657" t="str">
        <f>LEFT(ALT[[#This Row],[DATEMTH]],4)</f>
        <v>2018</v>
      </c>
    </row>
    <row r="1658" spans="1:17" x14ac:dyDescent="0.25">
      <c r="A1658" t="s">
        <v>37</v>
      </c>
      <c r="B1658" t="s">
        <v>110</v>
      </c>
      <c r="C1658" t="s">
        <v>19</v>
      </c>
      <c r="D1658" t="s">
        <v>17</v>
      </c>
      <c r="E1658" s="14">
        <v>5465844.592646</v>
      </c>
      <c r="F1658" s="14">
        <v>20452944.854853991</v>
      </c>
      <c r="G1658" s="13">
        <v>0.26723998091398654</v>
      </c>
      <c r="H1658" s="12">
        <v>-23991928.16</v>
      </c>
      <c r="I1658" s="12">
        <v>-6.4116024235681364</v>
      </c>
      <c r="J1658" t="s">
        <v>26</v>
      </c>
      <c r="K1658" s="14">
        <v>192827.672284</v>
      </c>
      <c r="L1658" s="14">
        <v>5465844.5926460056</v>
      </c>
      <c r="M1658" s="13">
        <v>3.5278659869590709E-2</v>
      </c>
      <c r="N1658" s="12">
        <v>-0.22619274112010374</v>
      </c>
      <c r="O1658" s="2">
        <f>DATE(LEFT(ALT[[#This Row],[DATEMTH]],4),RIGHT(ALT[[#This Row],[DATEMTH]],2),1)</f>
        <v>43435</v>
      </c>
      <c r="P1658" t="str">
        <f>IF(AND(ALT[[#This Row],[DATE]]&gt;=DATE(2023,6,1),ALT[[#This Row],[DATE]]&lt;=DATE(2024,5,31)),"Y","N")</f>
        <v>N</v>
      </c>
      <c r="Q1658" t="str">
        <f>LEFT(ALT[[#This Row],[DATEMTH]],4)</f>
        <v>2018</v>
      </c>
    </row>
    <row r="1659" spans="1:17" x14ac:dyDescent="0.25">
      <c r="A1659" t="s">
        <v>37</v>
      </c>
      <c r="B1659" t="s">
        <v>110</v>
      </c>
      <c r="C1659" t="s">
        <v>19</v>
      </c>
      <c r="D1659" t="s">
        <v>17</v>
      </c>
      <c r="E1659" s="14">
        <v>5465844.592646</v>
      </c>
      <c r="F1659" s="14">
        <v>20452944.854853991</v>
      </c>
      <c r="G1659" s="13">
        <v>0.26723998091398654</v>
      </c>
      <c r="H1659" s="12">
        <v>-23991928.16</v>
      </c>
      <c r="I1659" s="12">
        <v>-6.4116024235681364</v>
      </c>
      <c r="J1659" t="s">
        <v>16</v>
      </c>
      <c r="K1659" s="14">
        <v>1161.8614080000004</v>
      </c>
      <c r="L1659" s="14">
        <v>5465844.5926460056</v>
      </c>
      <c r="M1659" s="13">
        <v>2.1256758919988711E-4</v>
      </c>
      <c r="N1659" s="12">
        <v>-1.3628988700860323E-3</v>
      </c>
      <c r="O1659" s="2">
        <f>DATE(LEFT(ALT[[#This Row],[DATEMTH]],4),RIGHT(ALT[[#This Row],[DATEMTH]],2),1)</f>
        <v>43435</v>
      </c>
      <c r="P1659" t="str">
        <f>IF(AND(ALT[[#This Row],[DATE]]&gt;=DATE(2023,6,1),ALT[[#This Row],[DATE]]&lt;=DATE(2024,5,31)),"Y","N")</f>
        <v>N</v>
      </c>
      <c r="Q1659" t="str">
        <f>LEFT(ALT[[#This Row],[DATEMTH]],4)</f>
        <v>2018</v>
      </c>
    </row>
    <row r="1660" spans="1:17" x14ac:dyDescent="0.25">
      <c r="A1660" t="s">
        <v>37</v>
      </c>
      <c r="B1660" t="s">
        <v>110</v>
      </c>
      <c r="C1660" t="s">
        <v>19</v>
      </c>
      <c r="D1660" t="s">
        <v>17</v>
      </c>
      <c r="E1660" s="14">
        <v>5465844.592646</v>
      </c>
      <c r="F1660" s="14">
        <v>20452944.854853991</v>
      </c>
      <c r="G1660" s="13">
        <v>0.26723998091398654</v>
      </c>
      <c r="H1660" s="12">
        <v>-23991928.16</v>
      </c>
      <c r="I1660" s="12">
        <v>-6.4116024235681364</v>
      </c>
      <c r="J1660" t="s">
        <v>25</v>
      </c>
      <c r="K1660" s="14">
        <v>3655600.8188580046</v>
      </c>
      <c r="L1660" s="14">
        <v>5465844.5926460056</v>
      </c>
      <c r="M1660" s="13">
        <v>0.66880804181231479</v>
      </c>
      <c r="N1660" s="12">
        <v>-4.288131261785697</v>
      </c>
      <c r="O1660" s="2">
        <f>DATE(LEFT(ALT[[#This Row],[DATEMTH]],4),RIGHT(ALT[[#This Row],[DATEMTH]],2),1)</f>
        <v>43435</v>
      </c>
      <c r="P1660" t="str">
        <f>IF(AND(ALT[[#This Row],[DATE]]&gt;=DATE(2023,6,1),ALT[[#This Row],[DATE]]&lt;=DATE(2024,5,31)),"Y","N")</f>
        <v>N</v>
      </c>
      <c r="Q1660" t="str">
        <f>LEFT(ALT[[#This Row],[DATEMTH]],4)</f>
        <v>2018</v>
      </c>
    </row>
    <row r="1661" spans="1:17" x14ac:dyDescent="0.25">
      <c r="A1661" t="s">
        <v>37</v>
      </c>
      <c r="B1661" t="s">
        <v>110</v>
      </c>
      <c r="C1661" t="s">
        <v>19</v>
      </c>
      <c r="D1661" t="s">
        <v>17</v>
      </c>
      <c r="E1661" s="14">
        <v>5465844.592646</v>
      </c>
      <c r="F1661" s="14">
        <v>20452944.854853991</v>
      </c>
      <c r="G1661" s="13">
        <v>0.26723998091398654</v>
      </c>
      <c r="H1661" s="12">
        <v>-23991928.16</v>
      </c>
      <c r="I1661" s="12">
        <v>-6.4116024235681364</v>
      </c>
      <c r="J1661" t="s">
        <v>24</v>
      </c>
      <c r="K1661" s="14">
        <v>1616254.240096001</v>
      </c>
      <c r="L1661" s="14">
        <v>5465844.5926460056</v>
      </c>
      <c r="M1661" s="13">
        <v>0.29570073072889458</v>
      </c>
      <c r="N1661" s="12">
        <v>-1.8959155217922494</v>
      </c>
      <c r="O1661" s="2">
        <f>DATE(LEFT(ALT[[#This Row],[DATEMTH]],4),RIGHT(ALT[[#This Row],[DATEMTH]],2),1)</f>
        <v>43435</v>
      </c>
      <c r="P1661" t="str">
        <f>IF(AND(ALT[[#This Row],[DATE]]&gt;=DATE(2023,6,1),ALT[[#This Row],[DATE]]&lt;=DATE(2024,5,31)),"Y","N")</f>
        <v>N</v>
      </c>
      <c r="Q1661" t="str">
        <f>LEFT(ALT[[#This Row],[DATEMTH]],4)</f>
        <v>2018</v>
      </c>
    </row>
    <row r="1662" spans="1:17" x14ac:dyDescent="0.25">
      <c r="A1662" t="s">
        <v>37</v>
      </c>
      <c r="B1662" t="s">
        <v>110</v>
      </c>
      <c r="C1662" t="s">
        <v>20</v>
      </c>
      <c r="D1662" t="s">
        <v>17</v>
      </c>
      <c r="E1662" s="14">
        <v>5223325.0610640068</v>
      </c>
      <c r="F1662" s="14">
        <v>20452944.854853991</v>
      </c>
      <c r="G1662" s="13">
        <v>0.25538254261827642</v>
      </c>
      <c r="H1662" s="12">
        <v>-23991928.16</v>
      </c>
      <c r="I1662" s="12">
        <v>-6.1271196158158254</v>
      </c>
      <c r="J1662" t="s">
        <v>25</v>
      </c>
      <c r="K1662" s="14">
        <v>687332.63968599972</v>
      </c>
      <c r="L1662" s="14">
        <v>5223325.0610639993</v>
      </c>
      <c r="M1662" s="13">
        <v>0.13158909921374662</v>
      </c>
      <c r="N1662" s="12">
        <v>-0.8062621510200817</v>
      </c>
      <c r="O1662" s="2">
        <f>DATE(LEFT(ALT[[#This Row],[DATEMTH]],4),RIGHT(ALT[[#This Row],[DATEMTH]],2),1)</f>
        <v>43435</v>
      </c>
      <c r="P1662" t="str">
        <f>IF(AND(ALT[[#This Row],[DATE]]&gt;=DATE(2023,6,1),ALT[[#This Row],[DATE]]&lt;=DATE(2024,5,31)),"Y","N")</f>
        <v>N</v>
      </c>
      <c r="Q1662" t="str">
        <f>LEFT(ALT[[#This Row],[DATEMTH]],4)</f>
        <v>2018</v>
      </c>
    </row>
    <row r="1663" spans="1:17" x14ac:dyDescent="0.25">
      <c r="A1663" t="s">
        <v>37</v>
      </c>
      <c r="B1663" t="s">
        <v>110</v>
      </c>
      <c r="C1663" t="s">
        <v>20</v>
      </c>
      <c r="D1663" t="s">
        <v>17</v>
      </c>
      <c r="E1663" s="14">
        <v>5223325.0610640068</v>
      </c>
      <c r="F1663" s="14">
        <v>20452944.854853991</v>
      </c>
      <c r="G1663" s="13">
        <v>0.25538254261827642</v>
      </c>
      <c r="H1663" s="12">
        <v>-23991928.16</v>
      </c>
      <c r="I1663" s="12">
        <v>-6.1271196158158254</v>
      </c>
      <c r="J1663" t="s">
        <v>24</v>
      </c>
      <c r="K1663" s="14">
        <v>2606724.8015370006</v>
      </c>
      <c r="L1663" s="14">
        <v>5223325.0610639993</v>
      </c>
      <c r="M1663" s="13">
        <v>0.49905467706158935</v>
      </c>
      <c r="N1663" s="12">
        <v>-3.0577677011886961</v>
      </c>
      <c r="O1663" s="2">
        <f>DATE(LEFT(ALT[[#This Row],[DATEMTH]],4),RIGHT(ALT[[#This Row],[DATEMTH]],2),1)</f>
        <v>43435</v>
      </c>
      <c r="P1663" t="str">
        <f>IF(AND(ALT[[#This Row],[DATE]]&gt;=DATE(2023,6,1),ALT[[#This Row],[DATE]]&lt;=DATE(2024,5,31)),"Y","N")</f>
        <v>N</v>
      </c>
      <c r="Q1663" t="str">
        <f>LEFT(ALT[[#This Row],[DATEMTH]],4)</f>
        <v>2018</v>
      </c>
    </row>
    <row r="1664" spans="1:17" x14ac:dyDescent="0.25">
      <c r="A1664" t="s">
        <v>37</v>
      </c>
      <c r="B1664" t="s">
        <v>110</v>
      </c>
      <c r="C1664" t="s">
        <v>20</v>
      </c>
      <c r="D1664" t="s">
        <v>17</v>
      </c>
      <c r="E1664" s="14">
        <v>5223325.0610640068</v>
      </c>
      <c r="F1664" s="14">
        <v>20452944.854853991</v>
      </c>
      <c r="G1664" s="13">
        <v>0.25538254261827642</v>
      </c>
      <c r="H1664" s="12">
        <v>-23991928.16</v>
      </c>
      <c r="I1664" s="12">
        <v>-6.1271196158158254</v>
      </c>
      <c r="J1664" t="s">
        <v>16</v>
      </c>
      <c r="K1664" s="14">
        <v>1522976.5134679996</v>
      </c>
      <c r="L1664" s="14">
        <v>5223325.0610639993</v>
      </c>
      <c r="M1664" s="13">
        <v>0.29157222567300206</v>
      </c>
      <c r="N1664" s="12">
        <v>-1.7864979033481296</v>
      </c>
      <c r="O1664" s="2">
        <f>DATE(LEFT(ALT[[#This Row],[DATEMTH]],4),RIGHT(ALT[[#This Row],[DATEMTH]],2),1)</f>
        <v>43435</v>
      </c>
      <c r="P1664" t="str">
        <f>IF(AND(ALT[[#This Row],[DATE]]&gt;=DATE(2023,6,1),ALT[[#This Row],[DATE]]&lt;=DATE(2024,5,31)),"Y","N")</f>
        <v>N</v>
      </c>
      <c r="Q1664" t="str">
        <f>LEFT(ALT[[#This Row],[DATEMTH]],4)</f>
        <v>2018</v>
      </c>
    </row>
    <row r="1665" spans="1:17" x14ac:dyDescent="0.25">
      <c r="A1665" t="s">
        <v>37</v>
      </c>
      <c r="B1665" t="s">
        <v>110</v>
      </c>
      <c r="C1665" t="s">
        <v>20</v>
      </c>
      <c r="D1665" t="s">
        <v>17</v>
      </c>
      <c r="E1665" s="14">
        <v>5223325.0610640068</v>
      </c>
      <c r="F1665" s="14">
        <v>20452944.854853991</v>
      </c>
      <c r="G1665" s="13">
        <v>0.25538254261827642</v>
      </c>
      <c r="H1665" s="12">
        <v>-23991928.16</v>
      </c>
      <c r="I1665" s="12">
        <v>-6.1271196158158254</v>
      </c>
      <c r="J1665" t="s">
        <v>26</v>
      </c>
      <c r="K1665" s="14">
        <v>406291.10637300008</v>
      </c>
      <c r="L1665" s="14">
        <v>5223325.0610639993</v>
      </c>
      <c r="M1665" s="13">
        <v>7.7783998051662126E-2</v>
      </c>
      <c r="N1665" s="12">
        <v>-0.47659186025891898</v>
      </c>
      <c r="O1665" s="2">
        <f>DATE(LEFT(ALT[[#This Row],[DATEMTH]],4),RIGHT(ALT[[#This Row],[DATEMTH]],2),1)</f>
        <v>43435</v>
      </c>
      <c r="P1665" t="str">
        <f>IF(AND(ALT[[#This Row],[DATE]]&gt;=DATE(2023,6,1),ALT[[#This Row],[DATE]]&lt;=DATE(2024,5,31)),"Y","N")</f>
        <v>N</v>
      </c>
      <c r="Q1665" t="str">
        <f>LEFT(ALT[[#This Row],[DATEMTH]],4)</f>
        <v>2018</v>
      </c>
    </row>
    <row r="1666" spans="1:17" x14ac:dyDescent="0.25">
      <c r="A1666" t="s">
        <v>37</v>
      </c>
      <c r="B1666" t="s">
        <v>110</v>
      </c>
      <c r="C1666" t="s">
        <v>15</v>
      </c>
      <c r="D1666" t="s">
        <v>23</v>
      </c>
      <c r="E1666" s="14">
        <v>3562612.1228609984</v>
      </c>
      <c r="F1666" s="14">
        <v>20452944.854853991</v>
      </c>
      <c r="G1666" s="13">
        <v>0.17418577853425846</v>
      </c>
      <c r="H1666" s="12">
        <v>0</v>
      </c>
      <c r="I1666" s="12">
        <v>0</v>
      </c>
      <c r="J1666" t="s">
        <v>16</v>
      </c>
      <c r="K1666" s="14">
        <v>1090906.2920209998</v>
      </c>
      <c r="L1666" s="14">
        <v>3562612.1228609984</v>
      </c>
      <c r="M1666" s="13">
        <v>0.30620967267829718</v>
      </c>
      <c r="N1666" s="12">
        <v>0</v>
      </c>
      <c r="O1666" s="2">
        <f>DATE(LEFT(ALT[[#This Row],[DATEMTH]],4),RIGHT(ALT[[#This Row],[DATEMTH]],2),1)</f>
        <v>43435</v>
      </c>
      <c r="P1666" t="str">
        <f>IF(AND(ALT[[#This Row],[DATE]]&gt;=DATE(2023,6,1),ALT[[#This Row],[DATE]]&lt;=DATE(2024,5,31)),"Y","N")</f>
        <v>N</v>
      </c>
      <c r="Q1666" t="str">
        <f>LEFT(ALT[[#This Row],[DATEMTH]],4)</f>
        <v>2018</v>
      </c>
    </row>
    <row r="1667" spans="1:17" x14ac:dyDescent="0.25">
      <c r="A1667" t="s">
        <v>37</v>
      </c>
      <c r="B1667" t="s">
        <v>110</v>
      </c>
      <c r="C1667" t="s">
        <v>15</v>
      </c>
      <c r="D1667" t="s">
        <v>23</v>
      </c>
      <c r="E1667" s="14">
        <v>3562612.1228609984</v>
      </c>
      <c r="F1667" s="14">
        <v>20452944.854853991</v>
      </c>
      <c r="G1667" s="13">
        <v>0.17418577853425846</v>
      </c>
      <c r="H1667" s="12">
        <v>0</v>
      </c>
      <c r="I1667" s="12">
        <v>0</v>
      </c>
      <c r="J1667" t="s">
        <v>24</v>
      </c>
      <c r="K1667" s="14">
        <v>1522461.751463999</v>
      </c>
      <c r="L1667" s="14">
        <v>3562612.1228609984</v>
      </c>
      <c r="M1667" s="13">
        <v>0.42734423478056544</v>
      </c>
      <c r="N1667" s="12">
        <v>0</v>
      </c>
      <c r="O1667" s="2">
        <f>DATE(LEFT(ALT[[#This Row],[DATEMTH]],4),RIGHT(ALT[[#This Row],[DATEMTH]],2),1)</f>
        <v>43435</v>
      </c>
      <c r="P1667" t="str">
        <f>IF(AND(ALT[[#This Row],[DATE]]&gt;=DATE(2023,6,1),ALT[[#This Row],[DATE]]&lt;=DATE(2024,5,31)),"Y","N")</f>
        <v>N</v>
      </c>
      <c r="Q1667" t="str">
        <f>LEFT(ALT[[#This Row],[DATEMTH]],4)</f>
        <v>2018</v>
      </c>
    </row>
    <row r="1668" spans="1:17" x14ac:dyDescent="0.25">
      <c r="A1668" t="s">
        <v>37</v>
      </c>
      <c r="B1668" t="s">
        <v>110</v>
      </c>
      <c r="C1668" t="s">
        <v>15</v>
      </c>
      <c r="D1668" t="s">
        <v>23</v>
      </c>
      <c r="E1668" s="14">
        <v>3562612.1228609984</v>
      </c>
      <c r="F1668" s="14">
        <v>20452944.854853991</v>
      </c>
      <c r="G1668" s="13">
        <v>0.17418577853425846</v>
      </c>
      <c r="H1668" s="12">
        <v>0</v>
      </c>
      <c r="I1668" s="12">
        <v>0</v>
      </c>
      <c r="J1668" t="s">
        <v>26</v>
      </c>
      <c r="K1668" s="14">
        <v>493611.21804800001</v>
      </c>
      <c r="L1668" s="14">
        <v>3562612.1228609984</v>
      </c>
      <c r="M1668" s="13">
        <v>0.13855317419500598</v>
      </c>
      <c r="N1668" s="12">
        <v>0</v>
      </c>
      <c r="O1668" s="2">
        <f>DATE(LEFT(ALT[[#This Row],[DATEMTH]],4),RIGHT(ALT[[#This Row],[DATEMTH]],2),1)</f>
        <v>43435</v>
      </c>
      <c r="P1668" t="str">
        <f>IF(AND(ALT[[#This Row],[DATE]]&gt;=DATE(2023,6,1),ALT[[#This Row],[DATE]]&lt;=DATE(2024,5,31)),"Y","N")</f>
        <v>N</v>
      </c>
      <c r="Q1668" t="str">
        <f>LEFT(ALT[[#This Row],[DATEMTH]],4)</f>
        <v>2018</v>
      </c>
    </row>
    <row r="1669" spans="1:17" x14ac:dyDescent="0.25">
      <c r="A1669" t="s">
        <v>37</v>
      </c>
      <c r="B1669" t="s">
        <v>110</v>
      </c>
      <c r="C1669" t="s">
        <v>15</v>
      </c>
      <c r="D1669" t="s">
        <v>23</v>
      </c>
      <c r="E1669" s="14">
        <v>3562612.1228609984</v>
      </c>
      <c r="F1669" s="14">
        <v>20452944.854853991</v>
      </c>
      <c r="G1669" s="13">
        <v>0.17418577853425846</v>
      </c>
      <c r="H1669" s="12">
        <v>0</v>
      </c>
      <c r="I1669" s="12">
        <v>0</v>
      </c>
      <c r="J1669" t="s">
        <v>25</v>
      </c>
      <c r="K1669" s="14">
        <v>455632.86132799991</v>
      </c>
      <c r="L1669" s="14">
        <v>3562612.1228609984</v>
      </c>
      <c r="M1669" s="13">
        <v>0.12789291834613151</v>
      </c>
      <c r="N1669" s="12">
        <v>0</v>
      </c>
      <c r="O1669" s="2">
        <f>DATE(LEFT(ALT[[#This Row],[DATEMTH]],4),RIGHT(ALT[[#This Row],[DATEMTH]],2),1)</f>
        <v>43435</v>
      </c>
      <c r="P1669" t="str">
        <f>IF(AND(ALT[[#This Row],[DATE]]&gt;=DATE(2023,6,1),ALT[[#This Row],[DATE]]&lt;=DATE(2024,5,31)),"Y","N")</f>
        <v>N</v>
      </c>
      <c r="Q1669" t="str">
        <f>LEFT(ALT[[#This Row],[DATEMTH]],4)</f>
        <v>2018</v>
      </c>
    </row>
    <row r="1670" spans="1:17" x14ac:dyDescent="0.25">
      <c r="A1670" t="s">
        <v>37</v>
      </c>
      <c r="B1670" t="s">
        <v>110</v>
      </c>
      <c r="C1670" t="s">
        <v>18</v>
      </c>
      <c r="D1670" t="s">
        <v>23</v>
      </c>
      <c r="E1670" s="14">
        <v>6201163.0782829989</v>
      </c>
      <c r="F1670" s="14">
        <v>20452944.854853991</v>
      </c>
      <c r="G1670" s="13">
        <v>0.30319169793347922</v>
      </c>
      <c r="H1670" s="12">
        <v>0</v>
      </c>
      <c r="I1670" s="12">
        <v>0</v>
      </c>
      <c r="J1670" t="s">
        <v>16</v>
      </c>
      <c r="K1670" s="14">
        <v>2406391.4237439991</v>
      </c>
      <c r="L1670" s="14">
        <v>6201163.0782830007</v>
      </c>
      <c r="M1670" s="13">
        <v>0.3880548525116822</v>
      </c>
      <c r="N1670" s="12">
        <v>0</v>
      </c>
      <c r="O1670" s="2">
        <f>DATE(LEFT(ALT[[#This Row],[DATEMTH]],4),RIGHT(ALT[[#This Row],[DATEMTH]],2),1)</f>
        <v>43435</v>
      </c>
      <c r="P1670" t="str">
        <f>IF(AND(ALT[[#This Row],[DATE]]&gt;=DATE(2023,6,1),ALT[[#This Row],[DATE]]&lt;=DATE(2024,5,31)),"Y","N")</f>
        <v>N</v>
      </c>
      <c r="Q1670" t="str">
        <f>LEFT(ALT[[#This Row],[DATEMTH]],4)</f>
        <v>2018</v>
      </c>
    </row>
    <row r="1671" spans="1:17" x14ac:dyDescent="0.25">
      <c r="A1671" t="s">
        <v>37</v>
      </c>
      <c r="B1671" t="s">
        <v>110</v>
      </c>
      <c r="C1671" t="s">
        <v>18</v>
      </c>
      <c r="D1671" t="s">
        <v>23</v>
      </c>
      <c r="E1671" s="14">
        <v>6201163.0782829989</v>
      </c>
      <c r="F1671" s="14">
        <v>20452944.854853991</v>
      </c>
      <c r="G1671" s="13">
        <v>0.30319169793347922</v>
      </c>
      <c r="H1671" s="12">
        <v>0</v>
      </c>
      <c r="I1671" s="12">
        <v>0</v>
      </c>
      <c r="J1671" t="s">
        <v>26</v>
      </c>
      <c r="K1671" s="14">
        <v>1315696.1973510005</v>
      </c>
      <c r="L1671" s="14">
        <v>6201163.0782830007</v>
      </c>
      <c r="M1671" s="13">
        <v>0.21216926256280538</v>
      </c>
      <c r="N1671" s="12">
        <v>0</v>
      </c>
      <c r="O1671" s="2">
        <f>DATE(LEFT(ALT[[#This Row],[DATEMTH]],4),RIGHT(ALT[[#This Row],[DATEMTH]],2),1)</f>
        <v>43435</v>
      </c>
      <c r="P1671" t="str">
        <f>IF(AND(ALT[[#This Row],[DATE]]&gt;=DATE(2023,6,1),ALT[[#This Row],[DATE]]&lt;=DATE(2024,5,31)),"Y","N")</f>
        <v>N</v>
      </c>
      <c r="Q1671" t="str">
        <f>LEFT(ALT[[#This Row],[DATEMTH]],4)</f>
        <v>2018</v>
      </c>
    </row>
    <row r="1672" spans="1:17" x14ac:dyDescent="0.25">
      <c r="A1672" t="s">
        <v>37</v>
      </c>
      <c r="B1672" t="s">
        <v>110</v>
      </c>
      <c r="C1672" t="s">
        <v>18</v>
      </c>
      <c r="D1672" t="s">
        <v>23</v>
      </c>
      <c r="E1672" s="14">
        <v>6201163.0782829989</v>
      </c>
      <c r="F1672" s="14">
        <v>20452944.854853991</v>
      </c>
      <c r="G1672" s="13">
        <v>0.30319169793347922</v>
      </c>
      <c r="H1672" s="12">
        <v>0</v>
      </c>
      <c r="I1672" s="12">
        <v>0</v>
      </c>
      <c r="J1672" t="s">
        <v>25</v>
      </c>
      <c r="K1672" s="14">
        <v>605703.1189349998</v>
      </c>
      <c r="L1672" s="14">
        <v>6201163.0782830007</v>
      </c>
      <c r="M1672" s="13">
        <v>9.7675728131747339E-2</v>
      </c>
      <c r="N1672" s="12">
        <v>0</v>
      </c>
      <c r="O1672" s="2">
        <f>DATE(LEFT(ALT[[#This Row],[DATEMTH]],4),RIGHT(ALT[[#This Row],[DATEMTH]],2),1)</f>
        <v>43435</v>
      </c>
      <c r="P1672" t="str">
        <f>IF(AND(ALT[[#This Row],[DATE]]&gt;=DATE(2023,6,1),ALT[[#This Row],[DATE]]&lt;=DATE(2024,5,31)),"Y","N")</f>
        <v>N</v>
      </c>
      <c r="Q1672" t="str">
        <f>LEFT(ALT[[#This Row],[DATEMTH]],4)</f>
        <v>2018</v>
      </c>
    </row>
    <row r="1673" spans="1:17" x14ac:dyDescent="0.25">
      <c r="A1673" t="s">
        <v>37</v>
      </c>
      <c r="B1673" t="s">
        <v>110</v>
      </c>
      <c r="C1673" t="s">
        <v>18</v>
      </c>
      <c r="D1673" t="s">
        <v>23</v>
      </c>
      <c r="E1673" s="14">
        <v>6201163.0782829989</v>
      </c>
      <c r="F1673" s="14">
        <v>20452944.854853991</v>
      </c>
      <c r="G1673" s="13">
        <v>0.30319169793347922</v>
      </c>
      <c r="H1673" s="12">
        <v>0</v>
      </c>
      <c r="I1673" s="12">
        <v>0</v>
      </c>
      <c r="J1673" t="s">
        <v>24</v>
      </c>
      <c r="K1673" s="14">
        <v>1873372.338253001</v>
      </c>
      <c r="L1673" s="14">
        <v>6201163.0782830007</v>
      </c>
      <c r="M1673" s="13">
        <v>0.30210015679376501</v>
      </c>
      <c r="N1673" s="12">
        <v>0</v>
      </c>
      <c r="O1673" s="2">
        <f>DATE(LEFT(ALT[[#This Row],[DATEMTH]],4),RIGHT(ALT[[#This Row],[DATEMTH]],2),1)</f>
        <v>43435</v>
      </c>
      <c r="P1673" t="str">
        <f>IF(AND(ALT[[#This Row],[DATE]]&gt;=DATE(2023,6,1),ALT[[#This Row],[DATE]]&lt;=DATE(2024,5,31)),"Y","N")</f>
        <v>N</v>
      </c>
      <c r="Q1673" t="str">
        <f>LEFT(ALT[[#This Row],[DATEMTH]],4)</f>
        <v>2018</v>
      </c>
    </row>
    <row r="1674" spans="1:17" x14ac:dyDescent="0.25">
      <c r="A1674" t="s">
        <v>37</v>
      </c>
      <c r="B1674" t="s">
        <v>110</v>
      </c>
      <c r="C1674" t="s">
        <v>19</v>
      </c>
      <c r="D1674" t="s">
        <v>23</v>
      </c>
      <c r="E1674" s="14">
        <v>5465844.592646</v>
      </c>
      <c r="F1674" s="14">
        <v>20452944.854853991</v>
      </c>
      <c r="G1674" s="13">
        <v>0.26723998091398654</v>
      </c>
      <c r="H1674" s="12">
        <v>0</v>
      </c>
      <c r="I1674" s="12">
        <v>0</v>
      </c>
      <c r="J1674" t="s">
        <v>16</v>
      </c>
      <c r="K1674" s="14">
        <v>1161.8614080000004</v>
      </c>
      <c r="L1674" s="14">
        <v>5465844.5926460056</v>
      </c>
      <c r="M1674" s="13">
        <v>2.1256758919988711E-4</v>
      </c>
      <c r="N1674" s="12">
        <v>0</v>
      </c>
      <c r="O1674" s="2">
        <f>DATE(LEFT(ALT[[#This Row],[DATEMTH]],4),RIGHT(ALT[[#This Row],[DATEMTH]],2),1)</f>
        <v>43435</v>
      </c>
      <c r="P1674" t="str">
        <f>IF(AND(ALT[[#This Row],[DATE]]&gt;=DATE(2023,6,1),ALT[[#This Row],[DATE]]&lt;=DATE(2024,5,31)),"Y","N")</f>
        <v>N</v>
      </c>
      <c r="Q1674" t="str">
        <f>LEFT(ALT[[#This Row],[DATEMTH]],4)</f>
        <v>2018</v>
      </c>
    </row>
    <row r="1675" spans="1:17" x14ac:dyDescent="0.25">
      <c r="A1675" t="s">
        <v>37</v>
      </c>
      <c r="B1675" t="s">
        <v>110</v>
      </c>
      <c r="C1675" t="s">
        <v>19</v>
      </c>
      <c r="D1675" t="s">
        <v>23</v>
      </c>
      <c r="E1675" s="14">
        <v>5465844.592646</v>
      </c>
      <c r="F1675" s="14">
        <v>20452944.854853991</v>
      </c>
      <c r="G1675" s="13">
        <v>0.26723998091398654</v>
      </c>
      <c r="H1675" s="12">
        <v>0</v>
      </c>
      <c r="I1675" s="12">
        <v>0</v>
      </c>
      <c r="J1675" t="s">
        <v>25</v>
      </c>
      <c r="K1675" s="14">
        <v>3655600.8188580046</v>
      </c>
      <c r="L1675" s="14">
        <v>5465844.5926460056</v>
      </c>
      <c r="M1675" s="13">
        <v>0.66880804181231479</v>
      </c>
      <c r="N1675" s="12">
        <v>0</v>
      </c>
      <c r="O1675" s="2">
        <f>DATE(LEFT(ALT[[#This Row],[DATEMTH]],4),RIGHT(ALT[[#This Row],[DATEMTH]],2),1)</f>
        <v>43435</v>
      </c>
      <c r="P1675" t="str">
        <f>IF(AND(ALT[[#This Row],[DATE]]&gt;=DATE(2023,6,1),ALT[[#This Row],[DATE]]&lt;=DATE(2024,5,31)),"Y","N")</f>
        <v>N</v>
      </c>
      <c r="Q1675" t="str">
        <f>LEFT(ALT[[#This Row],[DATEMTH]],4)</f>
        <v>2018</v>
      </c>
    </row>
    <row r="1676" spans="1:17" x14ac:dyDescent="0.25">
      <c r="A1676" t="s">
        <v>37</v>
      </c>
      <c r="B1676" t="s">
        <v>110</v>
      </c>
      <c r="C1676" t="s">
        <v>19</v>
      </c>
      <c r="D1676" t="s">
        <v>23</v>
      </c>
      <c r="E1676" s="14">
        <v>5465844.592646</v>
      </c>
      <c r="F1676" s="14">
        <v>20452944.854853991</v>
      </c>
      <c r="G1676" s="13">
        <v>0.26723998091398654</v>
      </c>
      <c r="H1676" s="12">
        <v>0</v>
      </c>
      <c r="I1676" s="12">
        <v>0</v>
      </c>
      <c r="J1676" t="s">
        <v>24</v>
      </c>
      <c r="K1676" s="14">
        <v>1616254.240096001</v>
      </c>
      <c r="L1676" s="14">
        <v>5465844.5926460056</v>
      </c>
      <c r="M1676" s="13">
        <v>0.29570073072889458</v>
      </c>
      <c r="N1676" s="12">
        <v>0</v>
      </c>
      <c r="O1676" s="2">
        <f>DATE(LEFT(ALT[[#This Row],[DATEMTH]],4),RIGHT(ALT[[#This Row],[DATEMTH]],2),1)</f>
        <v>43435</v>
      </c>
      <c r="P1676" t="str">
        <f>IF(AND(ALT[[#This Row],[DATE]]&gt;=DATE(2023,6,1),ALT[[#This Row],[DATE]]&lt;=DATE(2024,5,31)),"Y","N")</f>
        <v>N</v>
      </c>
      <c r="Q1676" t="str">
        <f>LEFT(ALT[[#This Row],[DATEMTH]],4)</f>
        <v>2018</v>
      </c>
    </row>
    <row r="1677" spans="1:17" x14ac:dyDescent="0.25">
      <c r="A1677" t="s">
        <v>37</v>
      </c>
      <c r="B1677" t="s">
        <v>110</v>
      </c>
      <c r="C1677" t="s">
        <v>19</v>
      </c>
      <c r="D1677" t="s">
        <v>23</v>
      </c>
      <c r="E1677" s="14">
        <v>5465844.592646</v>
      </c>
      <c r="F1677" s="14">
        <v>20452944.854853991</v>
      </c>
      <c r="G1677" s="13">
        <v>0.26723998091398654</v>
      </c>
      <c r="H1677" s="12">
        <v>0</v>
      </c>
      <c r="I1677" s="12">
        <v>0</v>
      </c>
      <c r="J1677" t="s">
        <v>26</v>
      </c>
      <c r="K1677" s="14">
        <v>192827.672284</v>
      </c>
      <c r="L1677" s="14">
        <v>5465844.5926460056</v>
      </c>
      <c r="M1677" s="13">
        <v>3.5278659869590709E-2</v>
      </c>
      <c r="N1677" s="12">
        <v>0</v>
      </c>
      <c r="O1677" s="2">
        <f>DATE(LEFT(ALT[[#This Row],[DATEMTH]],4),RIGHT(ALT[[#This Row],[DATEMTH]],2),1)</f>
        <v>43435</v>
      </c>
      <c r="P1677" t="str">
        <f>IF(AND(ALT[[#This Row],[DATE]]&gt;=DATE(2023,6,1),ALT[[#This Row],[DATE]]&lt;=DATE(2024,5,31)),"Y","N")</f>
        <v>N</v>
      </c>
      <c r="Q1677" t="str">
        <f>LEFT(ALT[[#This Row],[DATEMTH]],4)</f>
        <v>2018</v>
      </c>
    </row>
    <row r="1678" spans="1:17" x14ac:dyDescent="0.25">
      <c r="A1678" t="s">
        <v>37</v>
      </c>
      <c r="B1678" t="s">
        <v>110</v>
      </c>
      <c r="C1678" t="s">
        <v>20</v>
      </c>
      <c r="D1678" t="s">
        <v>23</v>
      </c>
      <c r="E1678" s="14">
        <v>5223325.0610640068</v>
      </c>
      <c r="F1678" s="14">
        <v>20452944.854853991</v>
      </c>
      <c r="G1678" s="13">
        <v>0.25538254261827642</v>
      </c>
      <c r="H1678" s="12">
        <v>0</v>
      </c>
      <c r="I1678" s="12">
        <v>0</v>
      </c>
      <c r="J1678" t="s">
        <v>24</v>
      </c>
      <c r="K1678" s="14">
        <v>2606724.8015370006</v>
      </c>
      <c r="L1678" s="14">
        <v>5223325.0610639993</v>
      </c>
      <c r="M1678" s="13">
        <v>0.49905467706158935</v>
      </c>
      <c r="N1678" s="12">
        <v>0</v>
      </c>
      <c r="O1678" s="2">
        <f>DATE(LEFT(ALT[[#This Row],[DATEMTH]],4),RIGHT(ALT[[#This Row],[DATEMTH]],2),1)</f>
        <v>43435</v>
      </c>
      <c r="P1678" t="str">
        <f>IF(AND(ALT[[#This Row],[DATE]]&gt;=DATE(2023,6,1),ALT[[#This Row],[DATE]]&lt;=DATE(2024,5,31)),"Y","N")</f>
        <v>N</v>
      </c>
      <c r="Q1678" t="str">
        <f>LEFT(ALT[[#This Row],[DATEMTH]],4)</f>
        <v>2018</v>
      </c>
    </row>
    <row r="1679" spans="1:17" x14ac:dyDescent="0.25">
      <c r="A1679" t="s">
        <v>37</v>
      </c>
      <c r="B1679" t="s">
        <v>110</v>
      </c>
      <c r="C1679" t="s">
        <v>20</v>
      </c>
      <c r="D1679" t="s">
        <v>23</v>
      </c>
      <c r="E1679" s="14">
        <v>5223325.0610640068</v>
      </c>
      <c r="F1679" s="14">
        <v>20452944.854853991</v>
      </c>
      <c r="G1679" s="13">
        <v>0.25538254261827642</v>
      </c>
      <c r="H1679" s="12">
        <v>0</v>
      </c>
      <c r="I1679" s="12">
        <v>0</v>
      </c>
      <c r="J1679" t="s">
        <v>25</v>
      </c>
      <c r="K1679" s="14">
        <v>687332.63968599972</v>
      </c>
      <c r="L1679" s="14">
        <v>5223325.0610639993</v>
      </c>
      <c r="M1679" s="13">
        <v>0.13158909921374662</v>
      </c>
      <c r="N1679" s="12">
        <v>0</v>
      </c>
      <c r="O1679" s="2">
        <f>DATE(LEFT(ALT[[#This Row],[DATEMTH]],4),RIGHT(ALT[[#This Row],[DATEMTH]],2),1)</f>
        <v>43435</v>
      </c>
      <c r="P1679" t="str">
        <f>IF(AND(ALT[[#This Row],[DATE]]&gt;=DATE(2023,6,1),ALT[[#This Row],[DATE]]&lt;=DATE(2024,5,31)),"Y","N")</f>
        <v>N</v>
      </c>
      <c r="Q1679" t="str">
        <f>LEFT(ALT[[#This Row],[DATEMTH]],4)</f>
        <v>2018</v>
      </c>
    </row>
    <row r="1680" spans="1:17" x14ac:dyDescent="0.25">
      <c r="A1680" t="s">
        <v>37</v>
      </c>
      <c r="B1680" t="s">
        <v>110</v>
      </c>
      <c r="C1680" t="s">
        <v>20</v>
      </c>
      <c r="D1680" t="s">
        <v>23</v>
      </c>
      <c r="E1680" s="14">
        <v>5223325.0610640068</v>
      </c>
      <c r="F1680" s="14">
        <v>20452944.854853991</v>
      </c>
      <c r="G1680" s="13">
        <v>0.25538254261827642</v>
      </c>
      <c r="H1680" s="12">
        <v>0</v>
      </c>
      <c r="I1680" s="12">
        <v>0</v>
      </c>
      <c r="J1680" t="s">
        <v>16</v>
      </c>
      <c r="K1680" s="14">
        <v>1522976.5134679996</v>
      </c>
      <c r="L1680" s="14">
        <v>5223325.0610639993</v>
      </c>
      <c r="M1680" s="13">
        <v>0.29157222567300206</v>
      </c>
      <c r="N1680" s="12">
        <v>0</v>
      </c>
      <c r="O1680" s="2">
        <f>DATE(LEFT(ALT[[#This Row],[DATEMTH]],4),RIGHT(ALT[[#This Row],[DATEMTH]],2),1)</f>
        <v>43435</v>
      </c>
      <c r="P1680" t="str">
        <f>IF(AND(ALT[[#This Row],[DATE]]&gt;=DATE(2023,6,1),ALT[[#This Row],[DATE]]&lt;=DATE(2024,5,31)),"Y","N")</f>
        <v>N</v>
      </c>
      <c r="Q1680" t="str">
        <f>LEFT(ALT[[#This Row],[DATEMTH]],4)</f>
        <v>2018</v>
      </c>
    </row>
    <row r="1681" spans="1:17" x14ac:dyDescent="0.25">
      <c r="A1681" t="s">
        <v>37</v>
      </c>
      <c r="B1681" t="s">
        <v>110</v>
      </c>
      <c r="C1681" t="s">
        <v>20</v>
      </c>
      <c r="D1681" t="s">
        <v>23</v>
      </c>
      <c r="E1681" s="14">
        <v>5223325.0610640068</v>
      </c>
      <c r="F1681" s="14">
        <v>20452944.854853991</v>
      </c>
      <c r="G1681" s="13">
        <v>0.25538254261827642</v>
      </c>
      <c r="H1681" s="12">
        <v>0</v>
      </c>
      <c r="I1681" s="12">
        <v>0</v>
      </c>
      <c r="J1681" t="s">
        <v>26</v>
      </c>
      <c r="K1681" s="14">
        <v>406291.10637300008</v>
      </c>
      <c r="L1681" s="14">
        <v>5223325.0610639993</v>
      </c>
      <c r="M1681" s="13">
        <v>7.7783998051662126E-2</v>
      </c>
      <c r="N1681" s="12">
        <v>0</v>
      </c>
      <c r="O1681" s="2">
        <f>DATE(LEFT(ALT[[#This Row],[DATEMTH]],4),RIGHT(ALT[[#This Row],[DATEMTH]],2),1)</f>
        <v>43435</v>
      </c>
      <c r="P1681" t="str">
        <f>IF(AND(ALT[[#This Row],[DATE]]&gt;=DATE(2023,6,1),ALT[[#This Row],[DATE]]&lt;=DATE(2024,5,31)),"Y","N")</f>
        <v>N</v>
      </c>
      <c r="Q1681" t="str">
        <f>LEFT(ALT[[#This Row],[DATEMTH]],4)</f>
        <v>2018</v>
      </c>
    </row>
    <row r="1682" spans="1:17" x14ac:dyDescent="0.25">
      <c r="A1682" t="s">
        <v>37</v>
      </c>
      <c r="B1682" t="s">
        <v>111</v>
      </c>
      <c r="C1682" t="s">
        <v>15</v>
      </c>
      <c r="D1682" t="s">
        <v>22</v>
      </c>
      <c r="E1682" s="14">
        <v>613420.82291700027</v>
      </c>
      <c r="F1682" s="14">
        <v>3636513.7525610006</v>
      </c>
      <c r="G1682" s="13">
        <v>0.16868376270679605</v>
      </c>
      <c r="H1682" s="12">
        <v>-9408355.4299999997</v>
      </c>
      <c r="I1682" s="12">
        <v>-1.5870367948153161</v>
      </c>
      <c r="J1682" t="s">
        <v>16</v>
      </c>
      <c r="K1682" s="14">
        <v>188843.68074000001</v>
      </c>
      <c r="L1682" s="14">
        <v>613420.82291700004</v>
      </c>
      <c r="M1682" s="13">
        <v>0.30785339148089502</v>
      </c>
      <c r="N1682" s="12">
        <v>-0.48857465968886438</v>
      </c>
      <c r="O1682" s="2">
        <f>DATE(LEFT(ALT[[#This Row],[DATEMTH]],4),RIGHT(ALT[[#This Row],[DATEMTH]],2),1)</f>
        <v>43435</v>
      </c>
      <c r="P1682" t="str">
        <f>IF(AND(ALT[[#This Row],[DATE]]&gt;=DATE(2023,6,1),ALT[[#This Row],[DATE]]&lt;=DATE(2024,5,31)),"Y","N")</f>
        <v>N</v>
      </c>
      <c r="Q1682" t="str">
        <f>LEFT(ALT[[#This Row],[DATEMTH]],4)</f>
        <v>2018</v>
      </c>
    </row>
    <row r="1683" spans="1:17" x14ac:dyDescent="0.25">
      <c r="A1683" t="s">
        <v>37</v>
      </c>
      <c r="B1683" t="s">
        <v>111</v>
      </c>
      <c r="C1683" t="s">
        <v>15</v>
      </c>
      <c r="D1683" t="s">
        <v>22</v>
      </c>
      <c r="E1683" s="14">
        <v>613420.82291700027</v>
      </c>
      <c r="F1683" s="14">
        <v>3636513.7525610006</v>
      </c>
      <c r="G1683" s="13">
        <v>0.16868376270679605</v>
      </c>
      <c r="H1683" s="12">
        <v>-9408355.4299999997</v>
      </c>
      <c r="I1683" s="12">
        <v>-1.5870367948153161</v>
      </c>
      <c r="J1683" t="s">
        <v>24</v>
      </c>
      <c r="K1683" s="14">
        <v>265524.62232700008</v>
      </c>
      <c r="L1683" s="14">
        <v>613420.82291700004</v>
      </c>
      <c r="M1683" s="13">
        <v>0.4328588342735919</v>
      </c>
      <c r="N1683" s="12">
        <v>-0.68696289695305535</v>
      </c>
      <c r="O1683" s="2">
        <f>DATE(LEFT(ALT[[#This Row],[DATEMTH]],4),RIGHT(ALT[[#This Row],[DATEMTH]],2),1)</f>
        <v>43435</v>
      </c>
      <c r="P1683" t="str">
        <f>IF(AND(ALT[[#This Row],[DATE]]&gt;=DATE(2023,6,1),ALT[[#This Row],[DATE]]&lt;=DATE(2024,5,31)),"Y","N")</f>
        <v>N</v>
      </c>
      <c r="Q1683" t="str">
        <f>LEFT(ALT[[#This Row],[DATEMTH]],4)</f>
        <v>2018</v>
      </c>
    </row>
    <row r="1684" spans="1:17" x14ac:dyDescent="0.25">
      <c r="A1684" t="s">
        <v>37</v>
      </c>
      <c r="B1684" t="s">
        <v>111</v>
      </c>
      <c r="C1684" t="s">
        <v>15</v>
      </c>
      <c r="D1684" t="s">
        <v>22</v>
      </c>
      <c r="E1684" s="14">
        <v>613420.82291700027</v>
      </c>
      <c r="F1684" s="14">
        <v>3636513.7525610006</v>
      </c>
      <c r="G1684" s="13">
        <v>0.16868376270679605</v>
      </c>
      <c r="H1684" s="12">
        <v>-9408355.4299999997</v>
      </c>
      <c r="I1684" s="12">
        <v>-1.5870367948153161</v>
      </c>
      <c r="J1684" t="s">
        <v>25</v>
      </c>
      <c r="K1684" s="14">
        <v>75915.471892999994</v>
      </c>
      <c r="L1684" s="14">
        <v>613420.82291700004</v>
      </c>
      <c r="M1684" s="13">
        <v>0.12375757238236412</v>
      </c>
      <c r="N1684" s="12">
        <v>-0.19640782100783163</v>
      </c>
      <c r="O1684" s="2">
        <f>DATE(LEFT(ALT[[#This Row],[DATEMTH]],4),RIGHT(ALT[[#This Row],[DATEMTH]],2),1)</f>
        <v>43435</v>
      </c>
      <c r="P1684" t="str">
        <f>IF(AND(ALT[[#This Row],[DATE]]&gt;=DATE(2023,6,1),ALT[[#This Row],[DATE]]&lt;=DATE(2024,5,31)),"Y","N")</f>
        <v>N</v>
      </c>
      <c r="Q1684" t="str">
        <f>LEFT(ALT[[#This Row],[DATEMTH]],4)</f>
        <v>2018</v>
      </c>
    </row>
    <row r="1685" spans="1:17" x14ac:dyDescent="0.25">
      <c r="A1685" t="s">
        <v>37</v>
      </c>
      <c r="B1685" t="s">
        <v>111</v>
      </c>
      <c r="C1685" t="s">
        <v>15</v>
      </c>
      <c r="D1685" t="s">
        <v>22</v>
      </c>
      <c r="E1685" s="14">
        <v>613420.82291700027</v>
      </c>
      <c r="F1685" s="14">
        <v>3636513.7525610006</v>
      </c>
      <c r="G1685" s="13">
        <v>0.16868376270679605</v>
      </c>
      <c r="H1685" s="12">
        <v>-9408355.4299999997</v>
      </c>
      <c r="I1685" s="12">
        <v>-1.5870367948153161</v>
      </c>
      <c r="J1685" t="s">
        <v>26</v>
      </c>
      <c r="K1685" s="14">
        <v>83137.047957000017</v>
      </c>
      <c r="L1685" s="14">
        <v>613420.82291700004</v>
      </c>
      <c r="M1685" s="13">
        <v>0.13553020186314904</v>
      </c>
      <c r="N1685" s="12">
        <v>-0.21509141716556485</v>
      </c>
      <c r="O1685" s="2">
        <f>DATE(LEFT(ALT[[#This Row],[DATEMTH]],4),RIGHT(ALT[[#This Row],[DATEMTH]],2),1)</f>
        <v>43435</v>
      </c>
      <c r="P1685" t="str">
        <f>IF(AND(ALT[[#This Row],[DATE]]&gt;=DATE(2023,6,1),ALT[[#This Row],[DATE]]&lt;=DATE(2024,5,31)),"Y","N")</f>
        <v>N</v>
      </c>
      <c r="Q1685" t="str">
        <f>LEFT(ALT[[#This Row],[DATEMTH]],4)</f>
        <v>2018</v>
      </c>
    </row>
    <row r="1686" spans="1:17" x14ac:dyDescent="0.25">
      <c r="A1686" t="s">
        <v>37</v>
      </c>
      <c r="B1686" t="s">
        <v>111</v>
      </c>
      <c r="C1686" t="s">
        <v>18</v>
      </c>
      <c r="D1686" t="s">
        <v>22</v>
      </c>
      <c r="E1686" s="14">
        <v>1006521.2888250004</v>
      </c>
      <c r="F1686" s="14">
        <v>3636513.7525610006</v>
      </c>
      <c r="G1686" s="13">
        <v>0.27678192832796567</v>
      </c>
      <c r="H1686" s="12">
        <v>-9408355.4299999997</v>
      </c>
      <c r="I1686" s="12">
        <v>-2.6040627583102864</v>
      </c>
      <c r="J1686" t="s">
        <v>25</v>
      </c>
      <c r="K1686" s="14">
        <v>95635.163824000003</v>
      </c>
      <c r="L1686" s="14">
        <v>1006521.2888250002</v>
      </c>
      <c r="M1686" s="13">
        <v>9.5015540044506408E-2</v>
      </c>
      <c r="N1686" s="12">
        <v>-0.24742642929063882</v>
      </c>
      <c r="O1686" s="2">
        <f>DATE(LEFT(ALT[[#This Row],[DATEMTH]],4),RIGHT(ALT[[#This Row],[DATEMTH]],2),1)</f>
        <v>43435</v>
      </c>
      <c r="P1686" t="str">
        <f>IF(AND(ALT[[#This Row],[DATE]]&gt;=DATE(2023,6,1),ALT[[#This Row],[DATE]]&lt;=DATE(2024,5,31)),"Y","N")</f>
        <v>N</v>
      </c>
      <c r="Q1686" t="str">
        <f>LEFT(ALT[[#This Row],[DATEMTH]],4)</f>
        <v>2018</v>
      </c>
    </row>
    <row r="1687" spans="1:17" x14ac:dyDescent="0.25">
      <c r="A1687" t="s">
        <v>37</v>
      </c>
      <c r="B1687" t="s">
        <v>111</v>
      </c>
      <c r="C1687" t="s">
        <v>18</v>
      </c>
      <c r="D1687" t="s">
        <v>22</v>
      </c>
      <c r="E1687" s="14">
        <v>1006521.2888250004</v>
      </c>
      <c r="F1687" s="14">
        <v>3636513.7525610006</v>
      </c>
      <c r="G1687" s="13">
        <v>0.27678192832796567</v>
      </c>
      <c r="H1687" s="12">
        <v>-9408355.4299999997</v>
      </c>
      <c r="I1687" s="12">
        <v>-2.6040627583102864</v>
      </c>
      <c r="J1687" t="s">
        <v>24</v>
      </c>
      <c r="K1687" s="14">
        <v>308365.86973400007</v>
      </c>
      <c r="L1687" s="14">
        <v>1006521.2888250002</v>
      </c>
      <c r="M1687" s="13">
        <v>0.30636795580745474</v>
      </c>
      <c r="N1687" s="12">
        <v>-0.79780138405784451</v>
      </c>
      <c r="O1687" s="2">
        <f>DATE(LEFT(ALT[[#This Row],[DATEMTH]],4),RIGHT(ALT[[#This Row],[DATEMTH]],2),1)</f>
        <v>43435</v>
      </c>
      <c r="P1687" t="str">
        <f>IF(AND(ALT[[#This Row],[DATE]]&gt;=DATE(2023,6,1),ALT[[#This Row],[DATE]]&lt;=DATE(2024,5,31)),"Y","N")</f>
        <v>N</v>
      </c>
      <c r="Q1687" t="str">
        <f>LEFT(ALT[[#This Row],[DATEMTH]],4)</f>
        <v>2018</v>
      </c>
    </row>
    <row r="1688" spans="1:17" x14ac:dyDescent="0.25">
      <c r="A1688" t="s">
        <v>37</v>
      </c>
      <c r="B1688" t="s">
        <v>111</v>
      </c>
      <c r="C1688" t="s">
        <v>18</v>
      </c>
      <c r="D1688" t="s">
        <v>22</v>
      </c>
      <c r="E1688" s="14">
        <v>1006521.2888250004</v>
      </c>
      <c r="F1688" s="14">
        <v>3636513.7525610006</v>
      </c>
      <c r="G1688" s="13">
        <v>0.27678192832796567</v>
      </c>
      <c r="H1688" s="12">
        <v>-9408355.4299999997</v>
      </c>
      <c r="I1688" s="12">
        <v>-2.6040627583102864</v>
      </c>
      <c r="J1688" t="s">
        <v>26</v>
      </c>
      <c r="K1688" s="14">
        <v>210694.21303200009</v>
      </c>
      <c r="L1688" s="14">
        <v>1006521.2888250002</v>
      </c>
      <c r="M1688" s="13">
        <v>0.20932911739796559</v>
      </c>
      <c r="N1688" s="12">
        <v>-0.545106158846004</v>
      </c>
      <c r="O1688" s="2">
        <f>DATE(LEFT(ALT[[#This Row],[DATEMTH]],4),RIGHT(ALT[[#This Row],[DATEMTH]],2),1)</f>
        <v>43435</v>
      </c>
      <c r="P1688" t="str">
        <f>IF(AND(ALT[[#This Row],[DATE]]&gt;=DATE(2023,6,1),ALT[[#This Row],[DATE]]&lt;=DATE(2024,5,31)),"Y","N")</f>
        <v>N</v>
      </c>
      <c r="Q1688" t="str">
        <f>LEFT(ALT[[#This Row],[DATEMTH]],4)</f>
        <v>2018</v>
      </c>
    </row>
    <row r="1689" spans="1:17" x14ac:dyDescent="0.25">
      <c r="A1689" t="s">
        <v>37</v>
      </c>
      <c r="B1689" t="s">
        <v>111</v>
      </c>
      <c r="C1689" t="s">
        <v>18</v>
      </c>
      <c r="D1689" t="s">
        <v>22</v>
      </c>
      <c r="E1689" s="14">
        <v>1006521.2888250004</v>
      </c>
      <c r="F1689" s="14">
        <v>3636513.7525610006</v>
      </c>
      <c r="G1689" s="13">
        <v>0.27678192832796567</v>
      </c>
      <c r="H1689" s="12">
        <v>-9408355.4299999997</v>
      </c>
      <c r="I1689" s="12">
        <v>-2.6040627583102864</v>
      </c>
      <c r="J1689" t="s">
        <v>16</v>
      </c>
      <c r="K1689" s="14">
        <v>391826.04223499994</v>
      </c>
      <c r="L1689" s="14">
        <v>1006521.2888250002</v>
      </c>
      <c r="M1689" s="13">
        <v>0.38928738675007318</v>
      </c>
      <c r="N1689" s="12">
        <v>-1.0137287861157989</v>
      </c>
      <c r="O1689" s="2">
        <f>DATE(LEFT(ALT[[#This Row],[DATEMTH]],4),RIGHT(ALT[[#This Row],[DATEMTH]],2),1)</f>
        <v>43435</v>
      </c>
      <c r="P1689" t="str">
        <f>IF(AND(ALT[[#This Row],[DATE]]&gt;=DATE(2023,6,1),ALT[[#This Row],[DATE]]&lt;=DATE(2024,5,31)),"Y","N")</f>
        <v>N</v>
      </c>
      <c r="Q1689" t="str">
        <f>LEFT(ALT[[#This Row],[DATEMTH]],4)</f>
        <v>2018</v>
      </c>
    </row>
    <row r="1690" spans="1:17" x14ac:dyDescent="0.25">
      <c r="A1690" t="s">
        <v>37</v>
      </c>
      <c r="B1690" t="s">
        <v>111</v>
      </c>
      <c r="C1690" t="s">
        <v>19</v>
      </c>
      <c r="D1690" t="s">
        <v>22</v>
      </c>
      <c r="E1690" s="14">
        <v>1003440.6085650004</v>
      </c>
      <c r="F1690" s="14">
        <v>3636513.7525610006</v>
      </c>
      <c r="G1690" s="13">
        <v>0.27593477622855994</v>
      </c>
      <c r="H1690" s="12">
        <v>-9408355.4299999997</v>
      </c>
      <c r="I1690" s="12">
        <v>-2.5960924502558065</v>
      </c>
      <c r="J1690" t="s">
        <v>26</v>
      </c>
      <c r="K1690" s="14">
        <v>33273.261462999995</v>
      </c>
      <c r="L1690" s="14">
        <v>1003440.6085649999</v>
      </c>
      <c r="M1690" s="13">
        <v>3.3159173725870447E-2</v>
      </c>
      <c r="N1690" s="12">
        <v>-8.6084280566452967E-2</v>
      </c>
      <c r="O1690" s="2">
        <f>DATE(LEFT(ALT[[#This Row],[DATEMTH]],4),RIGHT(ALT[[#This Row],[DATEMTH]],2),1)</f>
        <v>43435</v>
      </c>
      <c r="P1690" t="str">
        <f>IF(AND(ALT[[#This Row],[DATE]]&gt;=DATE(2023,6,1),ALT[[#This Row],[DATE]]&lt;=DATE(2024,5,31)),"Y","N")</f>
        <v>N</v>
      </c>
      <c r="Q1690" t="str">
        <f>LEFT(ALT[[#This Row],[DATEMTH]],4)</f>
        <v>2018</v>
      </c>
    </row>
    <row r="1691" spans="1:17" x14ac:dyDescent="0.25">
      <c r="A1691" t="s">
        <v>37</v>
      </c>
      <c r="B1691" t="s">
        <v>111</v>
      </c>
      <c r="C1691" t="s">
        <v>19</v>
      </c>
      <c r="D1691" t="s">
        <v>22</v>
      </c>
      <c r="E1691" s="14">
        <v>1003440.6085650004</v>
      </c>
      <c r="F1691" s="14">
        <v>3636513.7525610006</v>
      </c>
      <c r="G1691" s="13">
        <v>0.27593477622855994</v>
      </c>
      <c r="H1691" s="12">
        <v>-9408355.4299999997</v>
      </c>
      <c r="I1691" s="12">
        <v>-2.5960924502558065</v>
      </c>
      <c r="J1691" t="s">
        <v>24</v>
      </c>
      <c r="K1691" s="14">
        <v>301513.08785000001</v>
      </c>
      <c r="L1691" s="14">
        <v>1003440.6085649999</v>
      </c>
      <c r="M1691" s="13">
        <v>0.30047925634700767</v>
      </c>
      <c r="N1691" s="12">
        <v>-0.78007192886094578</v>
      </c>
      <c r="O1691" s="2">
        <f>DATE(LEFT(ALT[[#This Row],[DATEMTH]],4),RIGHT(ALT[[#This Row],[DATEMTH]],2),1)</f>
        <v>43435</v>
      </c>
      <c r="P1691" t="str">
        <f>IF(AND(ALT[[#This Row],[DATE]]&gt;=DATE(2023,6,1),ALT[[#This Row],[DATE]]&lt;=DATE(2024,5,31)),"Y","N")</f>
        <v>N</v>
      </c>
      <c r="Q1691" t="str">
        <f>LEFT(ALT[[#This Row],[DATEMTH]],4)</f>
        <v>2018</v>
      </c>
    </row>
    <row r="1692" spans="1:17" x14ac:dyDescent="0.25">
      <c r="A1692" t="s">
        <v>37</v>
      </c>
      <c r="B1692" t="s">
        <v>111</v>
      </c>
      <c r="C1692" t="s">
        <v>19</v>
      </c>
      <c r="D1692" t="s">
        <v>22</v>
      </c>
      <c r="E1692" s="14">
        <v>1003440.6085650004</v>
      </c>
      <c r="F1692" s="14">
        <v>3636513.7525610006</v>
      </c>
      <c r="G1692" s="13">
        <v>0.27593477622855994</v>
      </c>
      <c r="H1692" s="12">
        <v>-9408355.4299999997</v>
      </c>
      <c r="I1692" s="12">
        <v>-2.5960924502558065</v>
      </c>
      <c r="J1692" t="s">
        <v>25</v>
      </c>
      <c r="K1692" s="14">
        <v>668452.93978499982</v>
      </c>
      <c r="L1692" s="14">
        <v>1003440.6085649999</v>
      </c>
      <c r="M1692" s="13">
        <v>0.66616094074659871</v>
      </c>
      <c r="N1692" s="12">
        <v>-1.7294153889275505</v>
      </c>
      <c r="O1692" s="2">
        <f>DATE(LEFT(ALT[[#This Row],[DATEMTH]],4),RIGHT(ALT[[#This Row],[DATEMTH]],2),1)</f>
        <v>43435</v>
      </c>
      <c r="P1692" t="str">
        <f>IF(AND(ALT[[#This Row],[DATE]]&gt;=DATE(2023,6,1),ALT[[#This Row],[DATE]]&lt;=DATE(2024,5,31)),"Y","N")</f>
        <v>N</v>
      </c>
      <c r="Q1692" t="str">
        <f>LEFT(ALT[[#This Row],[DATEMTH]],4)</f>
        <v>2018</v>
      </c>
    </row>
    <row r="1693" spans="1:17" x14ac:dyDescent="0.25">
      <c r="A1693" t="s">
        <v>37</v>
      </c>
      <c r="B1693" t="s">
        <v>111</v>
      </c>
      <c r="C1693" t="s">
        <v>19</v>
      </c>
      <c r="D1693" t="s">
        <v>22</v>
      </c>
      <c r="E1693" s="14">
        <v>1003440.6085650004</v>
      </c>
      <c r="F1693" s="14">
        <v>3636513.7525610006</v>
      </c>
      <c r="G1693" s="13">
        <v>0.27593477622855994</v>
      </c>
      <c r="H1693" s="12">
        <v>-9408355.4299999997</v>
      </c>
      <c r="I1693" s="12">
        <v>-2.5960924502558065</v>
      </c>
      <c r="J1693" t="s">
        <v>16</v>
      </c>
      <c r="K1693" s="14">
        <v>201.31946699999995</v>
      </c>
      <c r="L1693" s="14">
        <v>1003440.6085649999</v>
      </c>
      <c r="M1693" s="13">
        <v>2.0062918052310324E-4</v>
      </c>
      <c r="N1693" s="12">
        <v>-5.2085190085703764E-4</v>
      </c>
      <c r="O1693" s="2">
        <f>DATE(LEFT(ALT[[#This Row],[DATEMTH]],4),RIGHT(ALT[[#This Row],[DATEMTH]],2),1)</f>
        <v>43435</v>
      </c>
      <c r="P1693" t="str">
        <f>IF(AND(ALT[[#This Row],[DATE]]&gt;=DATE(2023,6,1),ALT[[#This Row],[DATE]]&lt;=DATE(2024,5,31)),"Y","N")</f>
        <v>N</v>
      </c>
      <c r="Q1693" t="str">
        <f>LEFT(ALT[[#This Row],[DATEMTH]],4)</f>
        <v>2018</v>
      </c>
    </row>
    <row r="1694" spans="1:17" x14ac:dyDescent="0.25">
      <c r="A1694" t="s">
        <v>37</v>
      </c>
      <c r="B1694" t="s">
        <v>111</v>
      </c>
      <c r="C1694" t="s">
        <v>20</v>
      </c>
      <c r="D1694" t="s">
        <v>22</v>
      </c>
      <c r="E1694" s="14">
        <v>1013131.0322539996</v>
      </c>
      <c r="F1694" s="14">
        <v>3636513.7525610006</v>
      </c>
      <c r="G1694" s="13">
        <v>0.27859953273667837</v>
      </c>
      <c r="H1694" s="12">
        <v>-9408355.4299999997</v>
      </c>
      <c r="I1694" s="12">
        <v>-2.6211634266185904</v>
      </c>
      <c r="J1694" t="s">
        <v>26</v>
      </c>
      <c r="K1694" s="14">
        <v>78107.801105000006</v>
      </c>
      <c r="L1694" s="14">
        <v>1013131.032254</v>
      </c>
      <c r="M1694" s="13">
        <v>7.7095458157299596E-2</v>
      </c>
      <c r="N1694" s="12">
        <v>-0.20207979528031755</v>
      </c>
      <c r="O1694" s="2">
        <f>DATE(LEFT(ALT[[#This Row],[DATEMTH]],4),RIGHT(ALT[[#This Row],[DATEMTH]],2),1)</f>
        <v>43435</v>
      </c>
      <c r="P1694" t="str">
        <f>IF(AND(ALT[[#This Row],[DATE]]&gt;=DATE(2023,6,1),ALT[[#This Row],[DATE]]&lt;=DATE(2024,5,31)),"Y","N")</f>
        <v>N</v>
      </c>
      <c r="Q1694" t="str">
        <f>LEFT(ALT[[#This Row],[DATEMTH]],4)</f>
        <v>2018</v>
      </c>
    </row>
    <row r="1695" spans="1:17" x14ac:dyDescent="0.25">
      <c r="A1695" t="s">
        <v>37</v>
      </c>
      <c r="B1695" t="s">
        <v>111</v>
      </c>
      <c r="C1695" t="s">
        <v>20</v>
      </c>
      <c r="D1695" t="s">
        <v>22</v>
      </c>
      <c r="E1695" s="14">
        <v>1013131.0322539996</v>
      </c>
      <c r="F1695" s="14">
        <v>3636513.7525610006</v>
      </c>
      <c r="G1695" s="13">
        <v>0.27859953273667837</v>
      </c>
      <c r="H1695" s="12">
        <v>-9408355.4299999997</v>
      </c>
      <c r="I1695" s="12">
        <v>-2.6211634266185904</v>
      </c>
      <c r="J1695" t="s">
        <v>25</v>
      </c>
      <c r="K1695" s="14">
        <v>135779.17780000003</v>
      </c>
      <c r="L1695" s="14">
        <v>1013131.032254</v>
      </c>
      <c r="M1695" s="13">
        <v>0.13401936519299029</v>
      </c>
      <c r="N1695" s="12">
        <v>-0.35128665850250668</v>
      </c>
      <c r="O1695" s="2">
        <f>DATE(LEFT(ALT[[#This Row],[DATEMTH]],4),RIGHT(ALT[[#This Row],[DATEMTH]],2),1)</f>
        <v>43435</v>
      </c>
      <c r="P1695" t="str">
        <f>IF(AND(ALT[[#This Row],[DATE]]&gt;=DATE(2023,6,1),ALT[[#This Row],[DATE]]&lt;=DATE(2024,5,31)),"Y","N")</f>
        <v>N</v>
      </c>
      <c r="Q1695" t="str">
        <f>LEFT(ALT[[#This Row],[DATEMTH]],4)</f>
        <v>2018</v>
      </c>
    </row>
    <row r="1696" spans="1:17" x14ac:dyDescent="0.25">
      <c r="A1696" t="s">
        <v>37</v>
      </c>
      <c r="B1696" t="s">
        <v>111</v>
      </c>
      <c r="C1696" t="s">
        <v>20</v>
      </c>
      <c r="D1696" t="s">
        <v>22</v>
      </c>
      <c r="E1696" s="14">
        <v>1013131.0322539996</v>
      </c>
      <c r="F1696" s="14">
        <v>3636513.7525610006</v>
      </c>
      <c r="G1696" s="13">
        <v>0.27859953273667837</v>
      </c>
      <c r="H1696" s="12">
        <v>-9408355.4299999997</v>
      </c>
      <c r="I1696" s="12">
        <v>-2.6211634266185904</v>
      </c>
      <c r="J1696" t="s">
        <v>16</v>
      </c>
      <c r="K1696" s="14">
        <v>285764.15505900001</v>
      </c>
      <c r="L1696" s="14">
        <v>1013131.032254</v>
      </c>
      <c r="M1696" s="13">
        <v>0.28206041070841137</v>
      </c>
      <c r="N1696" s="12">
        <v>-0.73932643264590647</v>
      </c>
      <c r="O1696" s="2">
        <f>DATE(LEFT(ALT[[#This Row],[DATEMTH]],4),RIGHT(ALT[[#This Row],[DATEMTH]],2),1)</f>
        <v>43435</v>
      </c>
      <c r="P1696" t="str">
        <f>IF(AND(ALT[[#This Row],[DATE]]&gt;=DATE(2023,6,1),ALT[[#This Row],[DATE]]&lt;=DATE(2024,5,31)),"Y","N")</f>
        <v>N</v>
      </c>
      <c r="Q1696" t="str">
        <f>LEFT(ALT[[#This Row],[DATEMTH]],4)</f>
        <v>2018</v>
      </c>
    </row>
    <row r="1697" spans="1:17" x14ac:dyDescent="0.25">
      <c r="A1697" t="s">
        <v>37</v>
      </c>
      <c r="B1697" t="s">
        <v>111</v>
      </c>
      <c r="C1697" t="s">
        <v>20</v>
      </c>
      <c r="D1697" t="s">
        <v>22</v>
      </c>
      <c r="E1697" s="14">
        <v>1013131.0322539996</v>
      </c>
      <c r="F1697" s="14">
        <v>3636513.7525610006</v>
      </c>
      <c r="G1697" s="13">
        <v>0.27859953273667837</v>
      </c>
      <c r="H1697" s="12">
        <v>-9408355.4299999997</v>
      </c>
      <c r="I1697" s="12">
        <v>-2.6211634266185904</v>
      </c>
      <c r="J1697" t="s">
        <v>24</v>
      </c>
      <c r="K1697" s="14">
        <v>513479.89828999992</v>
      </c>
      <c r="L1697" s="14">
        <v>1013131.032254</v>
      </c>
      <c r="M1697" s="13">
        <v>0.50682476594129877</v>
      </c>
      <c r="N1697" s="12">
        <v>-1.3284705401898598</v>
      </c>
      <c r="O1697" s="2">
        <f>DATE(LEFT(ALT[[#This Row],[DATEMTH]],4),RIGHT(ALT[[#This Row],[DATEMTH]],2),1)</f>
        <v>43435</v>
      </c>
      <c r="P1697" t="str">
        <f>IF(AND(ALT[[#This Row],[DATE]]&gt;=DATE(2023,6,1),ALT[[#This Row],[DATE]]&lt;=DATE(2024,5,31)),"Y","N")</f>
        <v>N</v>
      </c>
      <c r="Q1697" t="str">
        <f>LEFT(ALT[[#This Row],[DATEMTH]],4)</f>
        <v>2018</v>
      </c>
    </row>
    <row r="1698" spans="1:17" x14ac:dyDescent="0.25">
      <c r="A1698" t="s">
        <v>37</v>
      </c>
      <c r="B1698" t="s">
        <v>111</v>
      </c>
      <c r="C1698" t="s">
        <v>15</v>
      </c>
      <c r="D1698" t="s">
        <v>17</v>
      </c>
      <c r="E1698" s="14">
        <v>613420.82291700027</v>
      </c>
      <c r="F1698" s="14">
        <v>3636513.7525610006</v>
      </c>
      <c r="G1698" s="13">
        <v>0.16868376270679605</v>
      </c>
      <c r="H1698" s="12">
        <v>-23991928.16</v>
      </c>
      <c r="I1698" s="12">
        <v>-4.0470487166199378</v>
      </c>
      <c r="J1698" t="s">
        <v>26</v>
      </c>
      <c r="K1698" s="14">
        <v>83137.047957000017</v>
      </c>
      <c r="L1698" s="14">
        <v>613420.82291700004</v>
      </c>
      <c r="M1698" s="13">
        <v>0.13553020186314904</v>
      </c>
      <c r="N1698" s="12">
        <v>-0.54849732951349839</v>
      </c>
      <c r="O1698" s="2">
        <f>DATE(LEFT(ALT[[#This Row],[DATEMTH]],4),RIGHT(ALT[[#This Row],[DATEMTH]],2),1)</f>
        <v>43435</v>
      </c>
      <c r="P1698" t="str">
        <f>IF(AND(ALT[[#This Row],[DATE]]&gt;=DATE(2023,6,1),ALT[[#This Row],[DATE]]&lt;=DATE(2024,5,31)),"Y","N")</f>
        <v>N</v>
      </c>
      <c r="Q1698" t="str">
        <f>LEFT(ALT[[#This Row],[DATEMTH]],4)</f>
        <v>2018</v>
      </c>
    </row>
    <row r="1699" spans="1:17" x14ac:dyDescent="0.25">
      <c r="A1699" t="s">
        <v>37</v>
      </c>
      <c r="B1699" t="s">
        <v>111</v>
      </c>
      <c r="C1699" t="s">
        <v>15</v>
      </c>
      <c r="D1699" t="s">
        <v>17</v>
      </c>
      <c r="E1699" s="14">
        <v>613420.82291700027</v>
      </c>
      <c r="F1699" s="14">
        <v>3636513.7525610006</v>
      </c>
      <c r="G1699" s="13">
        <v>0.16868376270679605</v>
      </c>
      <c r="H1699" s="12">
        <v>-23991928.16</v>
      </c>
      <c r="I1699" s="12">
        <v>-4.0470487166199378</v>
      </c>
      <c r="J1699" t="s">
        <v>24</v>
      </c>
      <c r="K1699" s="14">
        <v>265524.62232700008</v>
      </c>
      <c r="L1699" s="14">
        <v>613420.82291700004</v>
      </c>
      <c r="M1699" s="13">
        <v>0.4328588342735919</v>
      </c>
      <c r="N1699" s="12">
        <v>-1.7518007897245425</v>
      </c>
      <c r="O1699" s="2">
        <f>DATE(LEFT(ALT[[#This Row],[DATEMTH]],4),RIGHT(ALT[[#This Row],[DATEMTH]],2),1)</f>
        <v>43435</v>
      </c>
      <c r="P1699" t="str">
        <f>IF(AND(ALT[[#This Row],[DATE]]&gt;=DATE(2023,6,1),ALT[[#This Row],[DATE]]&lt;=DATE(2024,5,31)),"Y","N")</f>
        <v>N</v>
      </c>
      <c r="Q1699" t="str">
        <f>LEFT(ALT[[#This Row],[DATEMTH]],4)</f>
        <v>2018</v>
      </c>
    </row>
    <row r="1700" spans="1:17" x14ac:dyDescent="0.25">
      <c r="A1700" t="s">
        <v>37</v>
      </c>
      <c r="B1700" t="s">
        <v>111</v>
      </c>
      <c r="C1700" t="s">
        <v>15</v>
      </c>
      <c r="D1700" t="s">
        <v>17</v>
      </c>
      <c r="E1700" s="14">
        <v>613420.82291700027</v>
      </c>
      <c r="F1700" s="14">
        <v>3636513.7525610006</v>
      </c>
      <c r="G1700" s="13">
        <v>0.16868376270679605</v>
      </c>
      <c r="H1700" s="12">
        <v>-23991928.16</v>
      </c>
      <c r="I1700" s="12">
        <v>-4.0470487166199378</v>
      </c>
      <c r="J1700" t="s">
        <v>25</v>
      </c>
      <c r="K1700" s="14">
        <v>75915.471892999994</v>
      </c>
      <c r="L1700" s="14">
        <v>613420.82291700004</v>
      </c>
      <c r="M1700" s="13">
        <v>0.12375757238236412</v>
      </c>
      <c r="N1700" s="12">
        <v>-0.50085292448204577</v>
      </c>
      <c r="O1700" s="2">
        <f>DATE(LEFT(ALT[[#This Row],[DATEMTH]],4),RIGHT(ALT[[#This Row],[DATEMTH]],2),1)</f>
        <v>43435</v>
      </c>
      <c r="P1700" t="str">
        <f>IF(AND(ALT[[#This Row],[DATE]]&gt;=DATE(2023,6,1),ALT[[#This Row],[DATE]]&lt;=DATE(2024,5,31)),"Y","N")</f>
        <v>N</v>
      </c>
      <c r="Q1700" t="str">
        <f>LEFT(ALT[[#This Row],[DATEMTH]],4)</f>
        <v>2018</v>
      </c>
    </row>
    <row r="1701" spans="1:17" x14ac:dyDescent="0.25">
      <c r="A1701" t="s">
        <v>37</v>
      </c>
      <c r="B1701" t="s">
        <v>111</v>
      </c>
      <c r="C1701" t="s">
        <v>15</v>
      </c>
      <c r="D1701" t="s">
        <v>17</v>
      </c>
      <c r="E1701" s="14">
        <v>613420.82291700027</v>
      </c>
      <c r="F1701" s="14">
        <v>3636513.7525610006</v>
      </c>
      <c r="G1701" s="13">
        <v>0.16868376270679605</v>
      </c>
      <c r="H1701" s="12">
        <v>-23991928.16</v>
      </c>
      <c r="I1701" s="12">
        <v>-4.0470487166199378</v>
      </c>
      <c r="J1701" t="s">
        <v>16</v>
      </c>
      <c r="K1701" s="14">
        <v>188843.68074000001</v>
      </c>
      <c r="L1701" s="14">
        <v>613420.82291700004</v>
      </c>
      <c r="M1701" s="13">
        <v>0.30785339148089502</v>
      </c>
      <c r="N1701" s="12">
        <v>-1.2458976728998514</v>
      </c>
      <c r="O1701" s="2">
        <f>DATE(LEFT(ALT[[#This Row],[DATEMTH]],4),RIGHT(ALT[[#This Row],[DATEMTH]],2),1)</f>
        <v>43435</v>
      </c>
      <c r="P1701" t="str">
        <f>IF(AND(ALT[[#This Row],[DATE]]&gt;=DATE(2023,6,1),ALT[[#This Row],[DATE]]&lt;=DATE(2024,5,31)),"Y","N")</f>
        <v>N</v>
      </c>
      <c r="Q1701" t="str">
        <f>LEFT(ALT[[#This Row],[DATEMTH]],4)</f>
        <v>2018</v>
      </c>
    </row>
    <row r="1702" spans="1:17" x14ac:dyDescent="0.25">
      <c r="A1702" t="s">
        <v>37</v>
      </c>
      <c r="B1702" t="s">
        <v>111</v>
      </c>
      <c r="C1702" t="s">
        <v>18</v>
      </c>
      <c r="D1702" t="s">
        <v>17</v>
      </c>
      <c r="E1702" s="14">
        <v>1006521.2888250004</v>
      </c>
      <c r="F1702" s="14">
        <v>3636513.7525610006</v>
      </c>
      <c r="G1702" s="13">
        <v>0.27678192832796567</v>
      </c>
      <c r="H1702" s="12">
        <v>-23991928.16</v>
      </c>
      <c r="I1702" s="12">
        <v>-6.6405321404308211</v>
      </c>
      <c r="J1702" t="s">
        <v>25</v>
      </c>
      <c r="K1702" s="14">
        <v>95635.163824000003</v>
      </c>
      <c r="L1702" s="14">
        <v>1006521.2888250002</v>
      </c>
      <c r="M1702" s="13">
        <v>9.5015540044506408E-2</v>
      </c>
      <c r="N1702" s="12">
        <v>-0.63095374750593658</v>
      </c>
      <c r="O1702" s="2">
        <f>DATE(LEFT(ALT[[#This Row],[DATEMTH]],4),RIGHT(ALT[[#This Row],[DATEMTH]],2),1)</f>
        <v>43435</v>
      </c>
      <c r="P1702" t="str">
        <f>IF(AND(ALT[[#This Row],[DATE]]&gt;=DATE(2023,6,1),ALT[[#This Row],[DATE]]&lt;=DATE(2024,5,31)),"Y","N")</f>
        <v>N</v>
      </c>
      <c r="Q1702" t="str">
        <f>LEFT(ALT[[#This Row],[DATEMTH]],4)</f>
        <v>2018</v>
      </c>
    </row>
    <row r="1703" spans="1:17" x14ac:dyDescent="0.25">
      <c r="A1703" t="s">
        <v>37</v>
      </c>
      <c r="B1703" t="s">
        <v>111</v>
      </c>
      <c r="C1703" t="s">
        <v>18</v>
      </c>
      <c r="D1703" t="s">
        <v>17</v>
      </c>
      <c r="E1703" s="14">
        <v>1006521.2888250004</v>
      </c>
      <c r="F1703" s="14">
        <v>3636513.7525610006</v>
      </c>
      <c r="G1703" s="13">
        <v>0.27678192832796567</v>
      </c>
      <c r="H1703" s="12">
        <v>-23991928.16</v>
      </c>
      <c r="I1703" s="12">
        <v>-6.6405321404308211</v>
      </c>
      <c r="J1703" t="s">
        <v>26</v>
      </c>
      <c r="K1703" s="14">
        <v>210694.21303200009</v>
      </c>
      <c r="L1703" s="14">
        <v>1006521.2888250002</v>
      </c>
      <c r="M1703" s="13">
        <v>0.20932911739796559</v>
      </c>
      <c r="N1703" s="12">
        <v>-1.390056732009207</v>
      </c>
      <c r="O1703" s="2">
        <f>DATE(LEFT(ALT[[#This Row],[DATEMTH]],4),RIGHT(ALT[[#This Row],[DATEMTH]],2),1)</f>
        <v>43435</v>
      </c>
      <c r="P1703" t="str">
        <f>IF(AND(ALT[[#This Row],[DATE]]&gt;=DATE(2023,6,1),ALT[[#This Row],[DATE]]&lt;=DATE(2024,5,31)),"Y","N")</f>
        <v>N</v>
      </c>
      <c r="Q1703" t="str">
        <f>LEFT(ALT[[#This Row],[DATEMTH]],4)</f>
        <v>2018</v>
      </c>
    </row>
    <row r="1704" spans="1:17" x14ac:dyDescent="0.25">
      <c r="A1704" t="s">
        <v>37</v>
      </c>
      <c r="B1704" t="s">
        <v>111</v>
      </c>
      <c r="C1704" t="s">
        <v>18</v>
      </c>
      <c r="D1704" t="s">
        <v>17</v>
      </c>
      <c r="E1704" s="14">
        <v>1006521.2888250004</v>
      </c>
      <c r="F1704" s="14">
        <v>3636513.7525610006</v>
      </c>
      <c r="G1704" s="13">
        <v>0.27678192832796567</v>
      </c>
      <c r="H1704" s="12">
        <v>-23991928.16</v>
      </c>
      <c r="I1704" s="12">
        <v>-6.6405321404308211</v>
      </c>
      <c r="J1704" t="s">
        <v>24</v>
      </c>
      <c r="K1704" s="14">
        <v>308365.86973400007</v>
      </c>
      <c r="L1704" s="14">
        <v>1006521.2888250002</v>
      </c>
      <c r="M1704" s="13">
        <v>0.30636795580745474</v>
      </c>
      <c r="N1704" s="12">
        <v>-2.0344462573374926</v>
      </c>
      <c r="O1704" s="2">
        <f>DATE(LEFT(ALT[[#This Row],[DATEMTH]],4),RIGHT(ALT[[#This Row],[DATEMTH]],2),1)</f>
        <v>43435</v>
      </c>
      <c r="P1704" t="str">
        <f>IF(AND(ALT[[#This Row],[DATE]]&gt;=DATE(2023,6,1),ALT[[#This Row],[DATE]]&lt;=DATE(2024,5,31)),"Y","N")</f>
        <v>N</v>
      </c>
      <c r="Q1704" t="str">
        <f>LEFT(ALT[[#This Row],[DATEMTH]],4)</f>
        <v>2018</v>
      </c>
    </row>
    <row r="1705" spans="1:17" x14ac:dyDescent="0.25">
      <c r="A1705" t="s">
        <v>37</v>
      </c>
      <c r="B1705" t="s">
        <v>111</v>
      </c>
      <c r="C1705" t="s">
        <v>18</v>
      </c>
      <c r="D1705" t="s">
        <v>17</v>
      </c>
      <c r="E1705" s="14">
        <v>1006521.2888250004</v>
      </c>
      <c r="F1705" s="14">
        <v>3636513.7525610006</v>
      </c>
      <c r="G1705" s="13">
        <v>0.27678192832796567</v>
      </c>
      <c r="H1705" s="12">
        <v>-23991928.16</v>
      </c>
      <c r="I1705" s="12">
        <v>-6.6405321404308211</v>
      </c>
      <c r="J1705" t="s">
        <v>16</v>
      </c>
      <c r="K1705" s="14">
        <v>391826.04223499994</v>
      </c>
      <c r="L1705" s="14">
        <v>1006521.2888250002</v>
      </c>
      <c r="M1705" s="13">
        <v>0.38928738675007318</v>
      </c>
      <c r="N1705" s="12">
        <v>-2.5850754035781844</v>
      </c>
      <c r="O1705" s="2">
        <f>DATE(LEFT(ALT[[#This Row],[DATEMTH]],4),RIGHT(ALT[[#This Row],[DATEMTH]],2),1)</f>
        <v>43435</v>
      </c>
      <c r="P1705" t="str">
        <f>IF(AND(ALT[[#This Row],[DATE]]&gt;=DATE(2023,6,1),ALT[[#This Row],[DATE]]&lt;=DATE(2024,5,31)),"Y","N")</f>
        <v>N</v>
      </c>
      <c r="Q1705" t="str">
        <f>LEFT(ALT[[#This Row],[DATEMTH]],4)</f>
        <v>2018</v>
      </c>
    </row>
    <row r="1706" spans="1:17" x14ac:dyDescent="0.25">
      <c r="A1706" t="s">
        <v>37</v>
      </c>
      <c r="B1706" t="s">
        <v>111</v>
      </c>
      <c r="C1706" t="s">
        <v>19</v>
      </c>
      <c r="D1706" t="s">
        <v>17</v>
      </c>
      <c r="E1706" s="14">
        <v>1003440.6085650004</v>
      </c>
      <c r="F1706" s="14">
        <v>3636513.7525610006</v>
      </c>
      <c r="G1706" s="13">
        <v>0.27593477622855994</v>
      </c>
      <c r="H1706" s="12">
        <v>-23991928.16</v>
      </c>
      <c r="I1706" s="12">
        <v>-6.6202073281212863</v>
      </c>
      <c r="J1706" t="s">
        <v>16</v>
      </c>
      <c r="K1706" s="14">
        <v>201.31946699999995</v>
      </c>
      <c r="L1706" s="14">
        <v>1003440.6085649999</v>
      </c>
      <c r="M1706" s="13">
        <v>2.0062918052310324E-4</v>
      </c>
      <c r="N1706" s="12">
        <v>-1.3282067711340164E-3</v>
      </c>
      <c r="O1706" s="2">
        <f>DATE(LEFT(ALT[[#This Row],[DATEMTH]],4),RIGHT(ALT[[#This Row],[DATEMTH]],2),1)</f>
        <v>43435</v>
      </c>
      <c r="P1706" t="str">
        <f>IF(AND(ALT[[#This Row],[DATE]]&gt;=DATE(2023,6,1),ALT[[#This Row],[DATE]]&lt;=DATE(2024,5,31)),"Y","N")</f>
        <v>N</v>
      </c>
      <c r="Q1706" t="str">
        <f>LEFT(ALT[[#This Row],[DATEMTH]],4)</f>
        <v>2018</v>
      </c>
    </row>
    <row r="1707" spans="1:17" x14ac:dyDescent="0.25">
      <c r="A1707" t="s">
        <v>37</v>
      </c>
      <c r="B1707" t="s">
        <v>111</v>
      </c>
      <c r="C1707" t="s">
        <v>19</v>
      </c>
      <c r="D1707" t="s">
        <v>17</v>
      </c>
      <c r="E1707" s="14">
        <v>1003440.6085650004</v>
      </c>
      <c r="F1707" s="14">
        <v>3636513.7525610006</v>
      </c>
      <c r="G1707" s="13">
        <v>0.27593477622855994</v>
      </c>
      <c r="H1707" s="12">
        <v>-23991928.16</v>
      </c>
      <c r="I1707" s="12">
        <v>-6.6202073281212863</v>
      </c>
      <c r="J1707" t="s">
        <v>25</v>
      </c>
      <c r="K1707" s="14">
        <v>668452.93978499982</v>
      </c>
      <c r="L1707" s="14">
        <v>1003440.6085649999</v>
      </c>
      <c r="M1707" s="13">
        <v>0.66616094074659871</v>
      </c>
      <c r="N1707" s="12">
        <v>-4.4101235416388027</v>
      </c>
      <c r="O1707" s="2">
        <f>DATE(LEFT(ALT[[#This Row],[DATEMTH]],4),RIGHT(ALT[[#This Row],[DATEMTH]],2),1)</f>
        <v>43435</v>
      </c>
      <c r="P1707" t="str">
        <f>IF(AND(ALT[[#This Row],[DATE]]&gt;=DATE(2023,6,1),ALT[[#This Row],[DATE]]&lt;=DATE(2024,5,31)),"Y","N")</f>
        <v>N</v>
      </c>
      <c r="Q1707" t="str">
        <f>LEFT(ALT[[#This Row],[DATEMTH]],4)</f>
        <v>2018</v>
      </c>
    </row>
    <row r="1708" spans="1:17" x14ac:dyDescent="0.25">
      <c r="A1708" t="s">
        <v>37</v>
      </c>
      <c r="B1708" t="s">
        <v>111</v>
      </c>
      <c r="C1708" t="s">
        <v>19</v>
      </c>
      <c r="D1708" t="s">
        <v>17</v>
      </c>
      <c r="E1708" s="14">
        <v>1003440.6085650004</v>
      </c>
      <c r="F1708" s="14">
        <v>3636513.7525610006</v>
      </c>
      <c r="G1708" s="13">
        <v>0.27593477622855994</v>
      </c>
      <c r="H1708" s="12">
        <v>-23991928.16</v>
      </c>
      <c r="I1708" s="12">
        <v>-6.6202073281212863</v>
      </c>
      <c r="J1708" t="s">
        <v>26</v>
      </c>
      <c r="K1708" s="14">
        <v>33273.261462999995</v>
      </c>
      <c r="L1708" s="14">
        <v>1003440.6085649999</v>
      </c>
      <c r="M1708" s="13">
        <v>3.3159173725870447E-2</v>
      </c>
      <c r="N1708" s="12">
        <v>-0.21952060489445435</v>
      </c>
      <c r="O1708" s="2">
        <f>DATE(LEFT(ALT[[#This Row],[DATEMTH]],4),RIGHT(ALT[[#This Row],[DATEMTH]],2),1)</f>
        <v>43435</v>
      </c>
      <c r="P1708" t="str">
        <f>IF(AND(ALT[[#This Row],[DATE]]&gt;=DATE(2023,6,1),ALT[[#This Row],[DATE]]&lt;=DATE(2024,5,31)),"Y","N")</f>
        <v>N</v>
      </c>
      <c r="Q1708" t="str">
        <f>LEFT(ALT[[#This Row],[DATEMTH]],4)</f>
        <v>2018</v>
      </c>
    </row>
    <row r="1709" spans="1:17" x14ac:dyDescent="0.25">
      <c r="A1709" t="s">
        <v>37</v>
      </c>
      <c r="B1709" t="s">
        <v>111</v>
      </c>
      <c r="C1709" t="s">
        <v>19</v>
      </c>
      <c r="D1709" t="s">
        <v>17</v>
      </c>
      <c r="E1709" s="14">
        <v>1003440.6085650004</v>
      </c>
      <c r="F1709" s="14">
        <v>3636513.7525610006</v>
      </c>
      <c r="G1709" s="13">
        <v>0.27593477622855994</v>
      </c>
      <c r="H1709" s="12">
        <v>-23991928.16</v>
      </c>
      <c r="I1709" s="12">
        <v>-6.6202073281212863</v>
      </c>
      <c r="J1709" t="s">
        <v>24</v>
      </c>
      <c r="K1709" s="14">
        <v>301513.08785000001</v>
      </c>
      <c r="L1709" s="14">
        <v>1003440.6085649999</v>
      </c>
      <c r="M1709" s="13">
        <v>0.30047925634700767</v>
      </c>
      <c r="N1709" s="12">
        <v>-1.9892349748168947</v>
      </c>
      <c r="O1709" s="2">
        <f>DATE(LEFT(ALT[[#This Row],[DATEMTH]],4),RIGHT(ALT[[#This Row],[DATEMTH]],2),1)</f>
        <v>43435</v>
      </c>
      <c r="P1709" t="str">
        <f>IF(AND(ALT[[#This Row],[DATE]]&gt;=DATE(2023,6,1),ALT[[#This Row],[DATE]]&lt;=DATE(2024,5,31)),"Y","N")</f>
        <v>N</v>
      </c>
      <c r="Q1709" t="str">
        <f>LEFT(ALT[[#This Row],[DATEMTH]],4)</f>
        <v>2018</v>
      </c>
    </row>
    <row r="1710" spans="1:17" x14ac:dyDescent="0.25">
      <c r="A1710" t="s">
        <v>37</v>
      </c>
      <c r="B1710" t="s">
        <v>111</v>
      </c>
      <c r="C1710" t="s">
        <v>20</v>
      </c>
      <c r="D1710" t="s">
        <v>17</v>
      </c>
      <c r="E1710" s="14">
        <v>1013131.0322539996</v>
      </c>
      <c r="F1710" s="14">
        <v>3636513.7525610006</v>
      </c>
      <c r="G1710" s="13">
        <v>0.27859953273667837</v>
      </c>
      <c r="H1710" s="12">
        <v>-23991928.16</v>
      </c>
      <c r="I1710" s="12">
        <v>-6.6841399748279553</v>
      </c>
      <c r="J1710" t="s">
        <v>16</v>
      </c>
      <c r="K1710" s="14">
        <v>285764.15505900001</v>
      </c>
      <c r="L1710" s="14">
        <v>1013131.032254</v>
      </c>
      <c r="M1710" s="13">
        <v>0.28206041070841137</v>
      </c>
      <c r="N1710" s="12">
        <v>-1.8853312665324835</v>
      </c>
      <c r="O1710" s="2">
        <f>DATE(LEFT(ALT[[#This Row],[DATEMTH]],4),RIGHT(ALT[[#This Row],[DATEMTH]],2),1)</f>
        <v>43435</v>
      </c>
      <c r="P1710" t="str">
        <f>IF(AND(ALT[[#This Row],[DATE]]&gt;=DATE(2023,6,1),ALT[[#This Row],[DATE]]&lt;=DATE(2024,5,31)),"Y","N")</f>
        <v>N</v>
      </c>
      <c r="Q1710" t="str">
        <f>LEFT(ALT[[#This Row],[DATEMTH]],4)</f>
        <v>2018</v>
      </c>
    </row>
    <row r="1711" spans="1:17" x14ac:dyDescent="0.25">
      <c r="A1711" t="s">
        <v>37</v>
      </c>
      <c r="B1711" t="s">
        <v>111</v>
      </c>
      <c r="C1711" t="s">
        <v>20</v>
      </c>
      <c r="D1711" t="s">
        <v>17</v>
      </c>
      <c r="E1711" s="14">
        <v>1013131.0322539996</v>
      </c>
      <c r="F1711" s="14">
        <v>3636513.7525610006</v>
      </c>
      <c r="G1711" s="13">
        <v>0.27859953273667837</v>
      </c>
      <c r="H1711" s="12">
        <v>-23991928.16</v>
      </c>
      <c r="I1711" s="12">
        <v>-6.6841399748279553</v>
      </c>
      <c r="J1711" t="s">
        <v>25</v>
      </c>
      <c r="K1711" s="14">
        <v>135779.17780000003</v>
      </c>
      <c r="L1711" s="14">
        <v>1013131.032254</v>
      </c>
      <c r="M1711" s="13">
        <v>0.13401936519299029</v>
      </c>
      <c r="N1711" s="12">
        <v>-0.89580419628753272</v>
      </c>
      <c r="O1711" s="2">
        <f>DATE(LEFT(ALT[[#This Row],[DATEMTH]],4),RIGHT(ALT[[#This Row],[DATEMTH]],2),1)</f>
        <v>43435</v>
      </c>
      <c r="P1711" t="str">
        <f>IF(AND(ALT[[#This Row],[DATE]]&gt;=DATE(2023,6,1),ALT[[#This Row],[DATE]]&lt;=DATE(2024,5,31)),"Y","N")</f>
        <v>N</v>
      </c>
      <c r="Q1711" t="str">
        <f>LEFT(ALT[[#This Row],[DATEMTH]],4)</f>
        <v>2018</v>
      </c>
    </row>
    <row r="1712" spans="1:17" x14ac:dyDescent="0.25">
      <c r="A1712" t="s">
        <v>37</v>
      </c>
      <c r="B1712" t="s">
        <v>111</v>
      </c>
      <c r="C1712" t="s">
        <v>20</v>
      </c>
      <c r="D1712" t="s">
        <v>17</v>
      </c>
      <c r="E1712" s="14">
        <v>1013131.0322539996</v>
      </c>
      <c r="F1712" s="14">
        <v>3636513.7525610006</v>
      </c>
      <c r="G1712" s="13">
        <v>0.27859953273667837</v>
      </c>
      <c r="H1712" s="12">
        <v>-23991928.16</v>
      </c>
      <c r="I1712" s="12">
        <v>-6.6841399748279553</v>
      </c>
      <c r="J1712" t="s">
        <v>26</v>
      </c>
      <c r="K1712" s="14">
        <v>78107.801105000006</v>
      </c>
      <c r="L1712" s="14">
        <v>1013131.032254</v>
      </c>
      <c r="M1712" s="13">
        <v>7.7095458157299596E-2</v>
      </c>
      <c r="N1712" s="12">
        <v>-0.5153168337468822</v>
      </c>
      <c r="O1712" s="2">
        <f>DATE(LEFT(ALT[[#This Row],[DATEMTH]],4),RIGHT(ALT[[#This Row],[DATEMTH]],2),1)</f>
        <v>43435</v>
      </c>
      <c r="P1712" t="str">
        <f>IF(AND(ALT[[#This Row],[DATE]]&gt;=DATE(2023,6,1),ALT[[#This Row],[DATE]]&lt;=DATE(2024,5,31)),"Y","N")</f>
        <v>N</v>
      </c>
      <c r="Q1712" t="str">
        <f>LEFT(ALT[[#This Row],[DATEMTH]],4)</f>
        <v>2018</v>
      </c>
    </row>
    <row r="1713" spans="1:17" x14ac:dyDescent="0.25">
      <c r="A1713" t="s">
        <v>37</v>
      </c>
      <c r="B1713" t="s">
        <v>111</v>
      </c>
      <c r="C1713" t="s">
        <v>20</v>
      </c>
      <c r="D1713" t="s">
        <v>17</v>
      </c>
      <c r="E1713" s="14">
        <v>1013131.0322539996</v>
      </c>
      <c r="F1713" s="14">
        <v>3636513.7525610006</v>
      </c>
      <c r="G1713" s="13">
        <v>0.27859953273667837</v>
      </c>
      <c r="H1713" s="12">
        <v>-23991928.16</v>
      </c>
      <c r="I1713" s="12">
        <v>-6.6841399748279553</v>
      </c>
      <c r="J1713" t="s">
        <v>24</v>
      </c>
      <c r="K1713" s="14">
        <v>513479.89828999992</v>
      </c>
      <c r="L1713" s="14">
        <v>1013131.032254</v>
      </c>
      <c r="M1713" s="13">
        <v>0.50682476594129877</v>
      </c>
      <c r="N1713" s="12">
        <v>-3.3876876782610572</v>
      </c>
      <c r="O1713" s="2">
        <f>DATE(LEFT(ALT[[#This Row],[DATEMTH]],4),RIGHT(ALT[[#This Row],[DATEMTH]],2),1)</f>
        <v>43435</v>
      </c>
      <c r="P1713" t="str">
        <f>IF(AND(ALT[[#This Row],[DATE]]&gt;=DATE(2023,6,1),ALT[[#This Row],[DATE]]&lt;=DATE(2024,5,31)),"Y","N")</f>
        <v>N</v>
      </c>
      <c r="Q1713" t="str">
        <f>LEFT(ALT[[#This Row],[DATEMTH]],4)</f>
        <v>2018</v>
      </c>
    </row>
    <row r="1714" spans="1:17" x14ac:dyDescent="0.25">
      <c r="A1714" t="s">
        <v>37</v>
      </c>
      <c r="B1714" t="s">
        <v>111</v>
      </c>
      <c r="C1714" t="s">
        <v>15</v>
      </c>
      <c r="D1714" t="s">
        <v>23</v>
      </c>
      <c r="E1714" s="14">
        <v>613420.82291700027</v>
      </c>
      <c r="F1714" s="14">
        <v>3636513.7525610006</v>
      </c>
      <c r="G1714" s="13">
        <v>0.16868376270679605</v>
      </c>
      <c r="H1714" s="12">
        <v>0</v>
      </c>
      <c r="I1714" s="12">
        <v>0</v>
      </c>
      <c r="J1714" t="s">
        <v>16</v>
      </c>
      <c r="K1714" s="14">
        <v>188843.68074000001</v>
      </c>
      <c r="L1714" s="14">
        <v>613420.82291700004</v>
      </c>
      <c r="M1714" s="13">
        <v>0.30785339148089502</v>
      </c>
      <c r="N1714" s="12">
        <v>0</v>
      </c>
      <c r="O1714" s="2">
        <f>DATE(LEFT(ALT[[#This Row],[DATEMTH]],4),RIGHT(ALT[[#This Row],[DATEMTH]],2),1)</f>
        <v>43435</v>
      </c>
      <c r="P1714" t="str">
        <f>IF(AND(ALT[[#This Row],[DATE]]&gt;=DATE(2023,6,1),ALT[[#This Row],[DATE]]&lt;=DATE(2024,5,31)),"Y","N")</f>
        <v>N</v>
      </c>
      <c r="Q1714" t="str">
        <f>LEFT(ALT[[#This Row],[DATEMTH]],4)</f>
        <v>2018</v>
      </c>
    </row>
    <row r="1715" spans="1:17" x14ac:dyDescent="0.25">
      <c r="A1715" t="s">
        <v>37</v>
      </c>
      <c r="B1715" t="s">
        <v>111</v>
      </c>
      <c r="C1715" t="s">
        <v>15</v>
      </c>
      <c r="D1715" t="s">
        <v>23</v>
      </c>
      <c r="E1715" s="14">
        <v>613420.82291700027</v>
      </c>
      <c r="F1715" s="14">
        <v>3636513.7525610006</v>
      </c>
      <c r="G1715" s="13">
        <v>0.16868376270679605</v>
      </c>
      <c r="H1715" s="12">
        <v>0</v>
      </c>
      <c r="I1715" s="12">
        <v>0</v>
      </c>
      <c r="J1715" t="s">
        <v>26</v>
      </c>
      <c r="K1715" s="14">
        <v>83137.047957000017</v>
      </c>
      <c r="L1715" s="14">
        <v>613420.82291700004</v>
      </c>
      <c r="M1715" s="13">
        <v>0.13553020186314904</v>
      </c>
      <c r="N1715" s="12">
        <v>0</v>
      </c>
      <c r="O1715" s="2">
        <f>DATE(LEFT(ALT[[#This Row],[DATEMTH]],4),RIGHT(ALT[[#This Row],[DATEMTH]],2),1)</f>
        <v>43435</v>
      </c>
      <c r="P1715" t="str">
        <f>IF(AND(ALT[[#This Row],[DATE]]&gt;=DATE(2023,6,1),ALT[[#This Row],[DATE]]&lt;=DATE(2024,5,31)),"Y","N")</f>
        <v>N</v>
      </c>
      <c r="Q1715" t="str">
        <f>LEFT(ALT[[#This Row],[DATEMTH]],4)</f>
        <v>2018</v>
      </c>
    </row>
    <row r="1716" spans="1:17" x14ac:dyDescent="0.25">
      <c r="A1716" t="s">
        <v>37</v>
      </c>
      <c r="B1716" t="s">
        <v>111</v>
      </c>
      <c r="C1716" t="s">
        <v>15</v>
      </c>
      <c r="D1716" t="s">
        <v>23</v>
      </c>
      <c r="E1716" s="14">
        <v>613420.82291700027</v>
      </c>
      <c r="F1716" s="14">
        <v>3636513.7525610006</v>
      </c>
      <c r="G1716" s="13">
        <v>0.16868376270679605</v>
      </c>
      <c r="H1716" s="12">
        <v>0</v>
      </c>
      <c r="I1716" s="12">
        <v>0</v>
      </c>
      <c r="J1716" t="s">
        <v>24</v>
      </c>
      <c r="K1716" s="14">
        <v>265524.62232700008</v>
      </c>
      <c r="L1716" s="14">
        <v>613420.82291700004</v>
      </c>
      <c r="M1716" s="13">
        <v>0.4328588342735919</v>
      </c>
      <c r="N1716" s="12">
        <v>0</v>
      </c>
      <c r="O1716" s="2">
        <f>DATE(LEFT(ALT[[#This Row],[DATEMTH]],4),RIGHT(ALT[[#This Row],[DATEMTH]],2),1)</f>
        <v>43435</v>
      </c>
      <c r="P1716" t="str">
        <f>IF(AND(ALT[[#This Row],[DATE]]&gt;=DATE(2023,6,1),ALT[[#This Row],[DATE]]&lt;=DATE(2024,5,31)),"Y","N")</f>
        <v>N</v>
      </c>
      <c r="Q1716" t="str">
        <f>LEFT(ALT[[#This Row],[DATEMTH]],4)</f>
        <v>2018</v>
      </c>
    </row>
    <row r="1717" spans="1:17" x14ac:dyDescent="0.25">
      <c r="A1717" t="s">
        <v>37</v>
      </c>
      <c r="B1717" t="s">
        <v>111</v>
      </c>
      <c r="C1717" t="s">
        <v>15</v>
      </c>
      <c r="D1717" t="s">
        <v>23</v>
      </c>
      <c r="E1717" s="14">
        <v>613420.82291700027</v>
      </c>
      <c r="F1717" s="14">
        <v>3636513.7525610006</v>
      </c>
      <c r="G1717" s="13">
        <v>0.16868376270679605</v>
      </c>
      <c r="H1717" s="12">
        <v>0</v>
      </c>
      <c r="I1717" s="12">
        <v>0</v>
      </c>
      <c r="J1717" t="s">
        <v>25</v>
      </c>
      <c r="K1717" s="14">
        <v>75915.471892999994</v>
      </c>
      <c r="L1717" s="14">
        <v>613420.82291700004</v>
      </c>
      <c r="M1717" s="13">
        <v>0.12375757238236412</v>
      </c>
      <c r="N1717" s="12">
        <v>0</v>
      </c>
      <c r="O1717" s="2">
        <f>DATE(LEFT(ALT[[#This Row],[DATEMTH]],4),RIGHT(ALT[[#This Row],[DATEMTH]],2),1)</f>
        <v>43435</v>
      </c>
      <c r="P1717" t="str">
        <f>IF(AND(ALT[[#This Row],[DATE]]&gt;=DATE(2023,6,1),ALT[[#This Row],[DATE]]&lt;=DATE(2024,5,31)),"Y","N")</f>
        <v>N</v>
      </c>
      <c r="Q1717" t="str">
        <f>LEFT(ALT[[#This Row],[DATEMTH]],4)</f>
        <v>2018</v>
      </c>
    </row>
    <row r="1718" spans="1:17" x14ac:dyDescent="0.25">
      <c r="A1718" t="s">
        <v>37</v>
      </c>
      <c r="B1718" t="s">
        <v>111</v>
      </c>
      <c r="C1718" t="s">
        <v>18</v>
      </c>
      <c r="D1718" t="s">
        <v>23</v>
      </c>
      <c r="E1718" s="14">
        <v>1006521.2888250004</v>
      </c>
      <c r="F1718" s="14">
        <v>3636513.7525610006</v>
      </c>
      <c r="G1718" s="13">
        <v>0.27678192832796567</v>
      </c>
      <c r="H1718" s="12">
        <v>0</v>
      </c>
      <c r="I1718" s="12">
        <v>0</v>
      </c>
      <c r="J1718" t="s">
        <v>25</v>
      </c>
      <c r="K1718" s="14">
        <v>95635.163824000003</v>
      </c>
      <c r="L1718" s="14">
        <v>1006521.2888250002</v>
      </c>
      <c r="M1718" s="13">
        <v>9.5015540044506408E-2</v>
      </c>
      <c r="N1718" s="12">
        <v>0</v>
      </c>
      <c r="O1718" s="2">
        <f>DATE(LEFT(ALT[[#This Row],[DATEMTH]],4),RIGHT(ALT[[#This Row],[DATEMTH]],2),1)</f>
        <v>43435</v>
      </c>
      <c r="P1718" t="str">
        <f>IF(AND(ALT[[#This Row],[DATE]]&gt;=DATE(2023,6,1),ALT[[#This Row],[DATE]]&lt;=DATE(2024,5,31)),"Y","N")</f>
        <v>N</v>
      </c>
      <c r="Q1718" t="str">
        <f>LEFT(ALT[[#This Row],[DATEMTH]],4)</f>
        <v>2018</v>
      </c>
    </row>
    <row r="1719" spans="1:17" x14ac:dyDescent="0.25">
      <c r="A1719" t="s">
        <v>37</v>
      </c>
      <c r="B1719" t="s">
        <v>111</v>
      </c>
      <c r="C1719" t="s">
        <v>18</v>
      </c>
      <c r="D1719" t="s">
        <v>23</v>
      </c>
      <c r="E1719" s="14">
        <v>1006521.2888250004</v>
      </c>
      <c r="F1719" s="14">
        <v>3636513.7525610006</v>
      </c>
      <c r="G1719" s="13">
        <v>0.27678192832796567</v>
      </c>
      <c r="H1719" s="12">
        <v>0</v>
      </c>
      <c r="I1719" s="12">
        <v>0</v>
      </c>
      <c r="J1719" t="s">
        <v>24</v>
      </c>
      <c r="K1719" s="14">
        <v>308365.86973400007</v>
      </c>
      <c r="L1719" s="14">
        <v>1006521.2888250002</v>
      </c>
      <c r="M1719" s="13">
        <v>0.30636795580745474</v>
      </c>
      <c r="N1719" s="12">
        <v>0</v>
      </c>
      <c r="O1719" s="2">
        <f>DATE(LEFT(ALT[[#This Row],[DATEMTH]],4),RIGHT(ALT[[#This Row],[DATEMTH]],2),1)</f>
        <v>43435</v>
      </c>
      <c r="P1719" t="str">
        <f>IF(AND(ALT[[#This Row],[DATE]]&gt;=DATE(2023,6,1),ALT[[#This Row],[DATE]]&lt;=DATE(2024,5,31)),"Y","N")</f>
        <v>N</v>
      </c>
      <c r="Q1719" t="str">
        <f>LEFT(ALT[[#This Row],[DATEMTH]],4)</f>
        <v>2018</v>
      </c>
    </row>
    <row r="1720" spans="1:17" x14ac:dyDescent="0.25">
      <c r="A1720" t="s">
        <v>37</v>
      </c>
      <c r="B1720" t="s">
        <v>111</v>
      </c>
      <c r="C1720" t="s">
        <v>18</v>
      </c>
      <c r="D1720" t="s">
        <v>23</v>
      </c>
      <c r="E1720" s="14">
        <v>1006521.2888250004</v>
      </c>
      <c r="F1720" s="14">
        <v>3636513.7525610006</v>
      </c>
      <c r="G1720" s="13">
        <v>0.27678192832796567</v>
      </c>
      <c r="H1720" s="12">
        <v>0</v>
      </c>
      <c r="I1720" s="12">
        <v>0</v>
      </c>
      <c r="J1720" t="s">
        <v>26</v>
      </c>
      <c r="K1720" s="14">
        <v>210694.21303200009</v>
      </c>
      <c r="L1720" s="14">
        <v>1006521.2888250002</v>
      </c>
      <c r="M1720" s="13">
        <v>0.20932911739796559</v>
      </c>
      <c r="N1720" s="12">
        <v>0</v>
      </c>
      <c r="O1720" s="2">
        <f>DATE(LEFT(ALT[[#This Row],[DATEMTH]],4),RIGHT(ALT[[#This Row],[DATEMTH]],2),1)</f>
        <v>43435</v>
      </c>
      <c r="P1720" t="str">
        <f>IF(AND(ALT[[#This Row],[DATE]]&gt;=DATE(2023,6,1),ALT[[#This Row],[DATE]]&lt;=DATE(2024,5,31)),"Y","N")</f>
        <v>N</v>
      </c>
      <c r="Q1720" t="str">
        <f>LEFT(ALT[[#This Row],[DATEMTH]],4)</f>
        <v>2018</v>
      </c>
    </row>
    <row r="1721" spans="1:17" x14ac:dyDescent="0.25">
      <c r="A1721" t="s">
        <v>37</v>
      </c>
      <c r="B1721" t="s">
        <v>111</v>
      </c>
      <c r="C1721" t="s">
        <v>18</v>
      </c>
      <c r="D1721" t="s">
        <v>23</v>
      </c>
      <c r="E1721" s="14">
        <v>1006521.2888250004</v>
      </c>
      <c r="F1721" s="14">
        <v>3636513.7525610006</v>
      </c>
      <c r="G1721" s="13">
        <v>0.27678192832796567</v>
      </c>
      <c r="H1721" s="12">
        <v>0</v>
      </c>
      <c r="I1721" s="12">
        <v>0</v>
      </c>
      <c r="J1721" t="s">
        <v>16</v>
      </c>
      <c r="K1721" s="14">
        <v>391826.04223499994</v>
      </c>
      <c r="L1721" s="14">
        <v>1006521.2888250002</v>
      </c>
      <c r="M1721" s="13">
        <v>0.38928738675007318</v>
      </c>
      <c r="N1721" s="12">
        <v>0</v>
      </c>
      <c r="O1721" s="2">
        <f>DATE(LEFT(ALT[[#This Row],[DATEMTH]],4),RIGHT(ALT[[#This Row],[DATEMTH]],2),1)</f>
        <v>43435</v>
      </c>
      <c r="P1721" t="str">
        <f>IF(AND(ALT[[#This Row],[DATE]]&gt;=DATE(2023,6,1),ALT[[#This Row],[DATE]]&lt;=DATE(2024,5,31)),"Y","N")</f>
        <v>N</v>
      </c>
      <c r="Q1721" t="str">
        <f>LEFT(ALT[[#This Row],[DATEMTH]],4)</f>
        <v>2018</v>
      </c>
    </row>
    <row r="1722" spans="1:17" x14ac:dyDescent="0.25">
      <c r="A1722" t="s">
        <v>37</v>
      </c>
      <c r="B1722" t="s">
        <v>111</v>
      </c>
      <c r="C1722" t="s">
        <v>19</v>
      </c>
      <c r="D1722" t="s">
        <v>23</v>
      </c>
      <c r="E1722" s="14">
        <v>1003440.6085650004</v>
      </c>
      <c r="F1722" s="14">
        <v>3636513.7525610006</v>
      </c>
      <c r="G1722" s="13">
        <v>0.27593477622855994</v>
      </c>
      <c r="H1722" s="12">
        <v>0</v>
      </c>
      <c r="I1722" s="12">
        <v>0</v>
      </c>
      <c r="J1722" t="s">
        <v>26</v>
      </c>
      <c r="K1722" s="14">
        <v>33273.261462999995</v>
      </c>
      <c r="L1722" s="14">
        <v>1003440.6085649999</v>
      </c>
      <c r="M1722" s="13">
        <v>3.3159173725870447E-2</v>
      </c>
      <c r="N1722" s="12">
        <v>0</v>
      </c>
      <c r="O1722" s="2">
        <f>DATE(LEFT(ALT[[#This Row],[DATEMTH]],4),RIGHT(ALT[[#This Row],[DATEMTH]],2),1)</f>
        <v>43435</v>
      </c>
      <c r="P1722" t="str">
        <f>IF(AND(ALT[[#This Row],[DATE]]&gt;=DATE(2023,6,1),ALT[[#This Row],[DATE]]&lt;=DATE(2024,5,31)),"Y","N")</f>
        <v>N</v>
      </c>
      <c r="Q1722" t="str">
        <f>LEFT(ALT[[#This Row],[DATEMTH]],4)</f>
        <v>2018</v>
      </c>
    </row>
    <row r="1723" spans="1:17" x14ac:dyDescent="0.25">
      <c r="A1723" t="s">
        <v>37</v>
      </c>
      <c r="B1723" t="s">
        <v>111</v>
      </c>
      <c r="C1723" t="s">
        <v>19</v>
      </c>
      <c r="D1723" t="s">
        <v>23</v>
      </c>
      <c r="E1723" s="14">
        <v>1003440.6085650004</v>
      </c>
      <c r="F1723" s="14">
        <v>3636513.7525610006</v>
      </c>
      <c r="G1723" s="13">
        <v>0.27593477622855994</v>
      </c>
      <c r="H1723" s="12">
        <v>0</v>
      </c>
      <c r="I1723" s="12">
        <v>0</v>
      </c>
      <c r="J1723" t="s">
        <v>16</v>
      </c>
      <c r="K1723" s="14">
        <v>201.31946699999995</v>
      </c>
      <c r="L1723" s="14">
        <v>1003440.6085649999</v>
      </c>
      <c r="M1723" s="13">
        <v>2.0062918052310324E-4</v>
      </c>
      <c r="N1723" s="12">
        <v>0</v>
      </c>
      <c r="O1723" s="2">
        <f>DATE(LEFT(ALT[[#This Row],[DATEMTH]],4),RIGHT(ALT[[#This Row],[DATEMTH]],2),1)</f>
        <v>43435</v>
      </c>
      <c r="P1723" t="str">
        <f>IF(AND(ALT[[#This Row],[DATE]]&gt;=DATE(2023,6,1),ALT[[#This Row],[DATE]]&lt;=DATE(2024,5,31)),"Y","N")</f>
        <v>N</v>
      </c>
      <c r="Q1723" t="str">
        <f>LEFT(ALT[[#This Row],[DATEMTH]],4)</f>
        <v>2018</v>
      </c>
    </row>
    <row r="1724" spans="1:17" x14ac:dyDescent="0.25">
      <c r="A1724" t="s">
        <v>37</v>
      </c>
      <c r="B1724" t="s">
        <v>111</v>
      </c>
      <c r="C1724" t="s">
        <v>19</v>
      </c>
      <c r="D1724" t="s">
        <v>23</v>
      </c>
      <c r="E1724" s="14">
        <v>1003440.6085650004</v>
      </c>
      <c r="F1724" s="14">
        <v>3636513.7525610006</v>
      </c>
      <c r="G1724" s="13">
        <v>0.27593477622855994</v>
      </c>
      <c r="H1724" s="12">
        <v>0</v>
      </c>
      <c r="I1724" s="12">
        <v>0</v>
      </c>
      <c r="J1724" t="s">
        <v>25</v>
      </c>
      <c r="K1724" s="14">
        <v>668452.93978499982</v>
      </c>
      <c r="L1724" s="14">
        <v>1003440.6085649999</v>
      </c>
      <c r="M1724" s="13">
        <v>0.66616094074659871</v>
      </c>
      <c r="N1724" s="12">
        <v>0</v>
      </c>
      <c r="O1724" s="2">
        <f>DATE(LEFT(ALT[[#This Row],[DATEMTH]],4),RIGHT(ALT[[#This Row],[DATEMTH]],2),1)</f>
        <v>43435</v>
      </c>
      <c r="P1724" t="str">
        <f>IF(AND(ALT[[#This Row],[DATE]]&gt;=DATE(2023,6,1),ALT[[#This Row],[DATE]]&lt;=DATE(2024,5,31)),"Y","N")</f>
        <v>N</v>
      </c>
      <c r="Q1724" t="str">
        <f>LEFT(ALT[[#This Row],[DATEMTH]],4)</f>
        <v>2018</v>
      </c>
    </row>
    <row r="1725" spans="1:17" x14ac:dyDescent="0.25">
      <c r="A1725" t="s">
        <v>37</v>
      </c>
      <c r="B1725" t="s">
        <v>111</v>
      </c>
      <c r="C1725" t="s">
        <v>19</v>
      </c>
      <c r="D1725" t="s">
        <v>23</v>
      </c>
      <c r="E1725" s="14">
        <v>1003440.6085650004</v>
      </c>
      <c r="F1725" s="14">
        <v>3636513.7525610006</v>
      </c>
      <c r="G1725" s="13">
        <v>0.27593477622855994</v>
      </c>
      <c r="H1725" s="12">
        <v>0</v>
      </c>
      <c r="I1725" s="12">
        <v>0</v>
      </c>
      <c r="J1725" t="s">
        <v>24</v>
      </c>
      <c r="K1725" s="14">
        <v>301513.08785000001</v>
      </c>
      <c r="L1725" s="14">
        <v>1003440.6085649999</v>
      </c>
      <c r="M1725" s="13">
        <v>0.30047925634700767</v>
      </c>
      <c r="N1725" s="12">
        <v>0</v>
      </c>
      <c r="O1725" s="2">
        <f>DATE(LEFT(ALT[[#This Row],[DATEMTH]],4),RIGHT(ALT[[#This Row],[DATEMTH]],2),1)</f>
        <v>43435</v>
      </c>
      <c r="P1725" t="str">
        <f>IF(AND(ALT[[#This Row],[DATE]]&gt;=DATE(2023,6,1),ALT[[#This Row],[DATE]]&lt;=DATE(2024,5,31)),"Y","N")</f>
        <v>N</v>
      </c>
      <c r="Q1725" t="str">
        <f>LEFT(ALT[[#This Row],[DATEMTH]],4)</f>
        <v>2018</v>
      </c>
    </row>
    <row r="1726" spans="1:17" x14ac:dyDescent="0.25">
      <c r="A1726" t="s">
        <v>37</v>
      </c>
      <c r="B1726" t="s">
        <v>111</v>
      </c>
      <c r="C1726" t="s">
        <v>20</v>
      </c>
      <c r="D1726" t="s">
        <v>23</v>
      </c>
      <c r="E1726" s="14">
        <v>1013131.0322539996</v>
      </c>
      <c r="F1726" s="14">
        <v>3636513.7525610006</v>
      </c>
      <c r="G1726" s="13">
        <v>0.27859953273667837</v>
      </c>
      <c r="H1726" s="12">
        <v>0</v>
      </c>
      <c r="I1726" s="12">
        <v>0</v>
      </c>
      <c r="J1726" t="s">
        <v>26</v>
      </c>
      <c r="K1726" s="14">
        <v>78107.801105000006</v>
      </c>
      <c r="L1726" s="14">
        <v>1013131.032254</v>
      </c>
      <c r="M1726" s="13">
        <v>7.7095458157299596E-2</v>
      </c>
      <c r="N1726" s="12">
        <v>0</v>
      </c>
      <c r="O1726" s="2">
        <f>DATE(LEFT(ALT[[#This Row],[DATEMTH]],4),RIGHT(ALT[[#This Row],[DATEMTH]],2),1)</f>
        <v>43435</v>
      </c>
      <c r="P1726" t="str">
        <f>IF(AND(ALT[[#This Row],[DATE]]&gt;=DATE(2023,6,1),ALT[[#This Row],[DATE]]&lt;=DATE(2024,5,31)),"Y","N")</f>
        <v>N</v>
      </c>
      <c r="Q1726" t="str">
        <f>LEFT(ALT[[#This Row],[DATEMTH]],4)</f>
        <v>2018</v>
      </c>
    </row>
    <row r="1727" spans="1:17" x14ac:dyDescent="0.25">
      <c r="A1727" t="s">
        <v>37</v>
      </c>
      <c r="B1727" t="s">
        <v>111</v>
      </c>
      <c r="C1727" t="s">
        <v>20</v>
      </c>
      <c r="D1727" t="s">
        <v>23</v>
      </c>
      <c r="E1727" s="14">
        <v>1013131.0322539996</v>
      </c>
      <c r="F1727" s="14">
        <v>3636513.7525610006</v>
      </c>
      <c r="G1727" s="13">
        <v>0.27859953273667837</v>
      </c>
      <c r="H1727" s="12">
        <v>0</v>
      </c>
      <c r="I1727" s="12">
        <v>0</v>
      </c>
      <c r="J1727" t="s">
        <v>16</v>
      </c>
      <c r="K1727" s="14">
        <v>285764.15505900001</v>
      </c>
      <c r="L1727" s="14">
        <v>1013131.032254</v>
      </c>
      <c r="M1727" s="13">
        <v>0.28206041070841137</v>
      </c>
      <c r="N1727" s="12">
        <v>0</v>
      </c>
      <c r="O1727" s="2">
        <f>DATE(LEFT(ALT[[#This Row],[DATEMTH]],4),RIGHT(ALT[[#This Row],[DATEMTH]],2),1)</f>
        <v>43435</v>
      </c>
      <c r="P1727" t="str">
        <f>IF(AND(ALT[[#This Row],[DATE]]&gt;=DATE(2023,6,1),ALT[[#This Row],[DATE]]&lt;=DATE(2024,5,31)),"Y","N")</f>
        <v>N</v>
      </c>
      <c r="Q1727" t="str">
        <f>LEFT(ALT[[#This Row],[DATEMTH]],4)</f>
        <v>2018</v>
      </c>
    </row>
    <row r="1728" spans="1:17" x14ac:dyDescent="0.25">
      <c r="A1728" t="s">
        <v>37</v>
      </c>
      <c r="B1728" t="s">
        <v>111</v>
      </c>
      <c r="C1728" t="s">
        <v>20</v>
      </c>
      <c r="D1728" t="s">
        <v>23</v>
      </c>
      <c r="E1728" s="14">
        <v>1013131.0322539996</v>
      </c>
      <c r="F1728" s="14">
        <v>3636513.7525610006</v>
      </c>
      <c r="G1728" s="13">
        <v>0.27859953273667837</v>
      </c>
      <c r="H1728" s="12">
        <v>0</v>
      </c>
      <c r="I1728" s="12">
        <v>0</v>
      </c>
      <c r="J1728" t="s">
        <v>25</v>
      </c>
      <c r="K1728" s="14">
        <v>135779.17780000003</v>
      </c>
      <c r="L1728" s="14">
        <v>1013131.032254</v>
      </c>
      <c r="M1728" s="13">
        <v>0.13401936519299029</v>
      </c>
      <c r="N1728" s="12">
        <v>0</v>
      </c>
      <c r="O1728" s="2">
        <f>DATE(LEFT(ALT[[#This Row],[DATEMTH]],4),RIGHT(ALT[[#This Row],[DATEMTH]],2),1)</f>
        <v>43435</v>
      </c>
      <c r="P1728" t="str">
        <f>IF(AND(ALT[[#This Row],[DATE]]&gt;=DATE(2023,6,1),ALT[[#This Row],[DATE]]&lt;=DATE(2024,5,31)),"Y","N")</f>
        <v>N</v>
      </c>
      <c r="Q1728" t="str">
        <f>LEFT(ALT[[#This Row],[DATEMTH]],4)</f>
        <v>2018</v>
      </c>
    </row>
    <row r="1729" spans="1:17" x14ac:dyDescent="0.25">
      <c r="A1729" t="s">
        <v>37</v>
      </c>
      <c r="B1729" t="s">
        <v>111</v>
      </c>
      <c r="C1729" t="s">
        <v>20</v>
      </c>
      <c r="D1729" t="s">
        <v>23</v>
      </c>
      <c r="E1729" s="14">
        <v>1013131.0322539996</v>
      </c>
      <c r="F1729" s="14">
        <v>3636513.7525610006</v>
      </c>
      <c r="G1729" s="13">
        <v>0.27859953273667837</v>
      </c>
      <c r="H1729" s="12">
        <v>0</v>
      </c>
      <c r="I1729" s="12">
        <v>0</v>
      </c>
      <c r="J1729" t="s">
        <v>24</v>
      </c>
      <c r="K1729" s="14">
        <v>513479.89828999992</v>
      </c>
      <c r="L1729" s="14">
        <v>1013131.032254</v>
      </c>
      <c r="M1729" s="13">
        <v>0.50682476594129877</v>
      </c>
      <c r="N1729" s="12">
        <v>0</v>
      </c>
      <c r="O1729" s="2">
        <f>DATE(LEFT(ALT[[#This Row],[DATEMTH]],4),RIGHT(ALT[[#This Row],[DATEMTH]],2),1)</f>
        <v>43435</v>
      </c>
      <c r="P1729" t="str">
        <f>IF(AND(ALT[[#This Row],[DATE]]&gt;=DATE(2023,6,1),ALT[[#This Row],[DATE]]&lt;=DATE(2024,5,31)),"Y","N")</f>
        <v>N</v>
      </c>
      <c r="Q1729" t="str">
        <f>LEFT(ALT[[#This Row],[DATEMTH]],4)</f>
        <v>2018</v>
      </c>
    </row>
    <row r="1730" spans="1:17" x14ac:dyDescent="0.25">
      <c r="A1730" t="s">
        <v>38</v>
      </c>
      <c r="B1730" t="s">
        <v>14</v>
      </c>
      <c r="C1730" t="s">
        <v>15</v>
      </c>
      <c r="D1730" t="s">
        <v>22</v>
      </c>
      <c r="E1730" s="14">
        <v>9307.8567760000005</v>
      </c>
      <c r="F1730" s="14">
        <v>56027.567727999995</v>
      </c>
      <c r="G1730" s="13">
        <v>0.1661299455508643</v>
      </c>
      <c r="H1730" s="12">
        <v>-12606324.33</v>
      </c>
      <c r="I1730" s="12">
        <v>-2.0942879745394358</v>
      </c>
      <c r="J1730" t="s">
        <v>25</v>
      </c>
      <c r="K1730" s="14">
        <v>1136.3506600000003</v>
      </c>
      <c r="L1730" s="14">
        <v>9307.8567760000005</v>
      </c>
      <c r="M1730" s="13">
        <v>0.12208510372979124</v>
      </c>
      <c r="N1730" s="12">
        <v>-0.25568136461170143</v>
      </c>
      <c r="O1730" s="2">
        <f>DATE(LEFT(ALT[[#This Row],[DATEMTH]],4),RIGHT(ALT[[#This Row],[DATEMTH]],2),1)</f>
        <v>43466</v>
      </c>
      <c r="P1730" t="str">
        <f>IF(AND(ALT[[#This Row],[DATE]]&gt;=DATE(2023,6,1),ALT[[#This Row],[DATE]]&lt;=DATE(2024,5,31)),"Y","N")</f>
        <v>N</v>
      </c>
      <c r="Q1730" t="str">
        <f>LEFT(ALT[[#This Row],[DATEMTH]],4)</f>
        <v>2019</v>
      </c>
    </row>
    <row r="1731" spans="1:17" x14ac:dyDescent="0.25">
      <c r="A1731" t="s">
        <v>38</v>
      </c>
      <c r="B1731" t="s">
        <v>14</v>
      </c>
      <c r="C1731" t="s">
        <v>15</v>
      </c>
      <c r="D1731" t="s">
        <v>22</v>
      </c>
      <c r="E1731" s="14">
        <v>9307.8567760000005</v>
      </c>
      <c r="F1731" s="14">
        <v>56027.567727999995</v>
      </c>
      <c r="G1731" s="13">
        <v>0.1661299455508643</v>
      </c>
      <c r="H1731" s="12">
        <v>-12606324.33</v>
      </c>
      <c r="I1731" s="12">
        <v>-2.0942879745394358</v>
      </c>
      <c r="J1731" t="s">
        <v>26</v>
      </c>
      <c r="K1731" s="14">
        <v>1098.1995560000005</v>
      </c>
      <c r="L1731" s="14">
        <v>9307.8567760000005</v>
      </c>
      <c r="M1731" s="13">
        <v>0.11798629721416337</v>
      </c>
      <c r="N1731" s="12">
        <v>-0.24709728341605808</v>
      </c>
      <c r="O1731" s="2">
        <f>DATE(LEFT(ALT[[#This Row],[DATEMTH]],4),RIGHT(ALT[[#This Row],[DATEMTH]],2),1)</f>
        <v>43466</v>
      </c>
      <c r="P1731" t="str">
        <f>IF(AND(ALT[[#This Row],[DATE]]&gt;=DATE(2023,6,1),ALT[[#This Row],[DATE]]&lt;=DATE(2024,5,31)),"Y","N")</f>
        <v>N</v>
      </c>
      <c r="Q1731" t="str">
        <f>LEFT(ALT[[#This Row],[DATEMTH]],4)</f>
        <v>2019</v>
      </c>
    </row>
    <row r="1732" spans="1:17" x14ac:dyDescent="0.25">
      <c r="A1732" t="s">
        <v>38</v>
      </c>
      <c r="B1732" t="s">
        <v>14</v>
      </c>
      <c r="C1732" t="s">
        <v>15</v>
      </c>
      <c r="D1732" t="s">
        <v>22</v>
      </c>
      <c r="E1732" s="14">
        <v>9307.8567760000005</v>
      </c>
      <c r="F1732" s="14">
        <v>56027.567727999995</v>
      </c>
      <c r="G1732" s="13">
        <v>0.1661299455508643</v>
      </c>
      <c r="H1732" s="12">
        <v>-12606324.33</v>
      </c>
      <c r="I1732" s="12">
        <v>-2.0942879745394358</v>
      </c>
      <c r="J1732" t="s">
        <v>24</v>
      </c>
      <c r="K1732" s="14">
        <v>3950.5257199999992</v>
      </c>
      <c r="L1732" s="14">
        <v>9307.8567760000005</v>
      </c>
      <c r="M1732" s="13">
        <v>0.42442914787712449</v>
      </c>
      <c r="N1732" s="12">
        <v>-0.88887686044308178</v>
      </c>
      <c r="O1732" s="2">
        <f>DATE(LEFT(ALT[[#This Row],[DATEMTH]],4),RIGHT(ALT[[#This Row],[DATEMTH]],2),1)</f>
        <v>43466</v>
      </c>
      <c r="P1732" t="str">
        <f>IF(AND(ALT[[#This Row],[DATE]]&gt;=DATE(2023,6,1),ALT[[#This Row],[DATE]]&lt;=DATE(2024,5,31)),"Y","N")</f>
        <v>N</v>
      </c>
      <c r="Q1732" t="str">
        <f>LEFT(ALT[[#This Row],[DATEMTH]],4)</f>
        <v>2019</v>
      </c>
    </row>
    <row r="1733" spans="1:17" x14ac:dyDescent="0.25">
      <c r="A1733" t="s">
        <v>38</v>
      </c>
      <c r="B1733" t="s">
        <v>14</v>
      </c>
      <c r="C1733" t="s">
        <v>15</v>
      </c>
      <c r="D1733" t="s">
        <v>22</v>
      </c>
      <c r="E1733" s="14">
        <v>9307.8567760000005</v>
      </c>
      <c r="F1733" s="14">
        <v>56027.567727999995</v>
      </c>
      <c r="G1733" s="13">
        <v>0.1661299455508643</v>
      </c>
      <c r="H1733" s="12">
        <v>-12606324.33</v>
      </c>
      <c r="I1733" s="12">
        <v>-2.0942879745394358</v>
      </c>
      <c r="J1733" t="s">
        <v>16</v>
      </c>
      <c r="K1733" s="14">
        <v>3122.7808400000008</v>
      </c>
      <c r="L1733" s="14">
        <v>9307.8567760000005</v>
      </c>
      <c r="M1733" s="13">
        <v>0.33549945117892094</v>
      </c>
      <c r="N1733" s="12">
        <v>-0.70263246606859464</v>
      </c>
      <c r="O1733" s="2">
        <f>DATE(LEFT(ALT[[#This Row],[DATEMTH]],4),RIGHT(ALT[[#This Row],[DATEMTH]],2),1)</f>
        <v>43466</v>
      </c>
      <c r="P1733" t="str">
        <f>IF(AND(ALT[[#This Row],[DATE]]&gt;=DATE(2023,6,1),ALT[[#This Row],[DATE]]&lt;=DATE(2024,5,31)),"Y","N")</f>
        <v>N</v>
      </c>
      <c r="Q1733" t="str">
        <f>LEFT(ALT[[#This Row],[DATEMTH]],4)</f>
        <v>2019</v>
      </c>
    </row>
    <row r="1734" spans="1:17" x14ac:dyDescent="0.25">
      <c r="A1734" t="s">
        <v>38</v>
      </c>
      <c r="B1734" t="s">
        <v>14</v>
      </c>
      <c r="C1734" t="s">
        <v>18</v>
      </c>
      <c r="D1734" t="s">
        <v>22</v>
      </c>
      <c r="E1734" s="14">
        <v>13871.995496</v>
      </c>
      <c r="F1734" s="14">
        <v>56027.567727999995</v>
      </c>
      <c r="G1734" s="13">
        <v>0.2475923203260422</v>
      </c>
      <c r="H1734" s="12">
        <v>-12606324.33</v>
      </c>
      <c r="I1734" s="12">
        <v>-3.1212290916473395</v>
      </c>
      <c r="J1734" t="s">
        <v>16</v>
      </c>
      <c r="K1734" s="14">
        <v>5173.4584439999999</v>
      </c>
      <c r="L1734" s="14">
        <v>13871.995496</v>
      </c>
      <c r="M1734" s="13">
        <v>0.37294262714342508</v>
      </c>
      <c r="N1734" s="12">
        <v>-1.1640393773554452</v>
      </c>
      <c r="O1734" s="2">
        <f>DATE(LEFT(ALT[[#This Row],[DATEMTH]],4),RIGHT(ALT[[#This Row],[DATEMTH]],2),1)</f>
        <v>43466</v>
      </c>
      <c r="P1734" t="str">
        <f>IF(AND(ALT[[#This Row],[DATE]]&gt;=DATE(2023,6,1),ALT[[#This Row],[DATE]]&lt;=DATE(2024,5,31)),"Y","N")</f>
        <v>N</v>
      </c>
      <c r="Q1734" t="str">
        <f>LEFT(ALT[[#This Row],[DATEMTH]],4)</f>
        <v>2019</v>
      </c>
    </row>
    <row r="1735" spans="1:17" x14ac:dyDescent="0.25">
      <c r="A1735" t="s">
        <v>38</v>
      </c>
      <c r="B1735" t="s">
        <v>14</v>
      </c>
      <c r="C1735" t="s">
        <v>18</v>
      </c>
      <c r="D1735" t="s">
        <v>22</v>
      </c>
      <c r="E1735" s="14">
        <v>13871.995496</v>
      </c>
      <c r="F1735" s="14">
        <v>56027.567727999995</v>
      </c>
      <c r="G1735" s="13">
        <v>0.2475923203260422</v>
      </c>
      <c r="H1735" s="12">
        <v>-12606324.33</v>
      </c>
      <c r="I1735" s="12">
        <v>-3.1212290916473395</v>
      </c>
      <c r="J1735" t="s">
        <v>24</v>
      </c>
      <c r="K1735" s="14">
        <v>4732.9639000000006</v>
      </c>
      <c r="L1735" s="14">
        <v>13871.995496</v>
      </c>
      <c r="M1735" s="13">
        <v>0.34118839653348754</v>
      </c>
      <c r="N1735" s="12">
        <v>-1.0649271489928296</v>
      </c>
      <c r="O1735" s="2">
        <f>DATE(LEFT(ALT[[#This Row],[DATEMTH]],4),RIGHT(ALT[[#This Row],[DATEMTH]],2),1)</f>
        <v>43466</v>
      </c>
      <c r="P1735" t="str">
        <f>IF(AND(ALT[[#This Row],[DATE]]&gt;=DATE(2023,6,1),ALT[[#This Row],[DATE]]&lt;=DATE(2024,5,31)),"Y","N")</f>
        <v>N</v>
      </c>
      <c r="Q1735" t="str">
        <f>LEFT(ALT[[#This Row],[DATEMTH]],4)</f>
        <v>2019</v>
      </c>
    </row>
    <row r="1736" spans="1:17" x14ac:dyDescent="0.25">
      <c r="A1736" t="s">
        <v>38</v>
      </c>
      <c r="B1736" t="s">
        <v>14</v>
      </c>
      <c r="C1736" t="s">
        <v>18</v>
      </c>
      <c r="D1736" t="s">
        <v>22</v>
      </c>
      <c r="E1736" s="14">
        <v>13871.995496</v>
      </c>
      <c r="F1736" s="14">
        <v>56027.567727999995</v>
      </c>
      <c r="G1736" s="13">
        <v>0.2475923203260422</v>
      </c>
      <c r="H1736" s="12">
        <v>-12606324.33</v>
      </c>
      <c r="I1736" s="12">
        <v>-3.1212290916473395</v>
      </c>
      <c r="J1736" t="s">
        <v>25</v>
      </c>
      <c r="K1736" s="14">
        <v>1168.3169679999996</v>
      </c>
      <c r="L1736" s="14">
        <v>13871.995496</v>
      </c>
      <c r="M1736" s="13">
        <v>8.422126206261274E-2</v>
      </c>
      <c r="N1736" s="12">
        <v>-0.26287385328508128</v>
      </c>
      <c r="O1736" s="2">
        <f>DATE(LEFT(ALT[[#This Row],[DATEMTH]],4),RIGHT(ALT[[#This Row],[DATEMTH]],2),1)</f>
        <v>43466</v>
      </c>
      <c r="P1736" t="str">
        <f>IF(AND(ALT[[#This Row],[DATE]]&gt;=DATE(2023,6,1),ALT[[#This Row],[DATE]]&lt;=DATE(2024,5,31)),"Y","N")</f>
        <v>N</v>
      </c>
      <c r="Q1736" t="str">
        <f>LEFT(ALT[[#This Row],[DATEMTH]],4)</f>
        <v>2019</v>
      </c>
    </row>
    <row r="1737" spans="1:17" x14ac:dyDescent="0.25">
      <c r="A1737" t="s">
        <v>38</v>
      </c>
      <c r="B1737" t="s">
        <v>14</v>
      </c>
      <c r="C1737" t="s">
        <v>18</v>
      </c>
      <c r="D1737" t="s">
        <v>22</v>
      </c>
      <c r="E1737" s="14">
        <v>13871.995496</v>
      </c>
      <c r="F1737" s="14">
        <v>56027.567727999995</v>
      </c>
      <c r="G1737" s="13">
        <v>0.2475923203260422</v>
      </c>
      <c r="H1737" s="12">
        <v>-12606324.33</v>
      </c>
      <c r="I1737" s="12">
        <v>-3.1212290916473395</v>
      </c>
      <c r="J1737" t="s">
        <v>26</v>
      </c>
      <c r="K1737" s="14">
        <v>2797.2561839999998</v>
      </c>
      <c r="L1737" s="14">
        <v>13871.995496</v>
      </c>
      <c r="M1737" s="13">
        <v>0.2016477142604747</v>
      </c>
      <c r="N1737" s="12">
        <v>-0.62938871201398372</v>
      </c>
      <c r="O1737" s="2">
        <f>DATE(LEFT(ALT[[#This Row],[DATEMTH]],4),RIGHT(ALT[[#This Row],[DATEMTH]],2),1)</f>
        <v>43466</v>
      </c>
      <c r="P1737" t="str">
        <f>IF(AND(ALT[[#This Row],[DATE]]&gt;=DATE(2023,6,1),ALT[[#This Row],[DATE]]&lt;=DATE(2024,5,31)),"Y","N")</f>
        <v>N</v>
      </c>
      <c r="Q1737" t="str">
        <f>LEFT(ALT[[#This Row],[DATEMTH]],4)</f>
        <v>2019</v>
      </c>
    </row>
    <row r="1738" spans="1:17" x14ac:dyDescent="0.25">
      <c r="A1738" t="s">
        <v>38</v>
      </c>
      <c r="B1738" t="s">
        <v>14</v>
      </c>
      <c r="C1738" t="s">
        <v>19</v>
      </c>
      <c r="D1738" t="s">
        <v>22</v>
      </c>
      <c r="E1738" s="14">
        <v>15839.592096</v>
      </c>
      <c r="F1738" s="14">
        <v>56027.567727999995</v>
      </c>
      <c r="G1738" s="13">
        <v>0.28271068579841463</v>
      </c>
      <c r="H1738" s="12">
        <v>-12606324.33</v>
      </c>
      <c r="I1738" s="12">
        <v>-3.5639425967315397</v>
      </c>
      <c r="J1738" t="s">
        <v>24</v>
      </c>
      <c r="K1738" s="14">
        <v>4713.5830319999995</v>
      </c>
      <c r="L1738" s="14">
        <v>15839.592096</v>
      </c>
      <c r="M1738" s="13">
        <v>0.29758234956001983</v>
      </c>
      <c r="N1738" s="12">
        <v>-1.0605664116324098</v>
      </c>
      <c r="O1738" s="2">
        <f>DATE(LEFT(ALT[[#This Row],[DATEMTH]],4),RIGHT(ALT[[#This Row],[DATEMTH]],2),1)</f>
        <v>43466</v>
      </c>
      <c r="P1738" t="str">
        <f>IF(AND(ALT[[#This Row],[DATE]]&gt;=DATE(2023,6,1),ALT[[#This Row],[DATE]]&lt;=DATE(2024,5,31)),"Y","N")</f>
        <v>N</v>
      </c>
      <c r="Q1738" t="str">
        <f>LEFT(ALT[[#This Row],[DATEMTH]],4)</f>
        <v>2019</v>
      </c>
    </row>
    <row r="1739" spans="1:17" x14ac:dyDescent="0.25">
      <c r="A1739" t="s">
        <v>38</v>
      </c>
      <c r="B1739" t="s">
        <v>14</v>
      </c>
      <c r="C1739" t="s">
        <v>19</v>
      </c>
      <c r="D1739" t="s">
        <v>22</v>
      </c>
      <c r="E1739" s="14">
        <v>15839.592096</v>
      </c>
      <c r="F1739" s="14">
        <v>56027.567727999995</v>
      </c>
      <c r="G1739" s="13">
        <v>0.28271068579841463</v>
      </c>
      <c r="H1739" s="12">
        <v>-12606324.33</v>
      </c>
      <c r="I1739" s="12">
        <v>-3.5639425967315397</v>
      </c>
      <c r="J1739" t="s">
        <v>16</v>
      </c>
      <c r="K1739" s="14">
        <v>2.2398959999999999</v>
      </c>
      <c r="L1739" s="14">
        <v>15839.592096</v>
      </c>
      <c r="M1739" s="13">
        <v>1.4141121731068093E-4</v>
      </c>
      <c r="N1739" s="12">
        <v>-5.0398146102919629E-4</v>
      </c>
      <c r="O1739" s="2">
        <f>DATE(LEFT(ALT[[#This Row],[DATEMTH]],4),RIGHT(ALT[[#This Row],[DATEMTH]],2),1)</f>
        <v>43466</v>
      </c>
      <c r="P1739" t="str">
        <f>IF(AND(ALT[[#This Row],[DATE]]&gt;=DATE(2023,6,1),ALT[[#This Row],[DATE]]&lt;=DATE(2024,5,31)),"Y","N")</f>
        <v>N</v>
      </c>
      <c r="Q1739" t="str">
        <f>LEFT(ALT[[#This Row],[DATEMTH]],4)</f>
        <v>2019</v>
      </c>
    </row>
    <row r="1740" spans="1:17" x14ac:dyDescent="0.25">
      <c r="A1740" t="s">
        <v>38</v>
      </c>
      <c r="B1740" t="s">
        <v>14</v>
      </c>
      <c r="C1740" t="s">
        <v>19</v>
      </c>
      <c r="D1740" t="s">
        <v>22</v>
      </c>
      <c r="E1740" s="14">
        <v>15839.592096</v>
      </c>
      <c r="F1740" s="14">
        <v>56027.567727999995</v>
      </c>
      <c r="G1740" s="13">
        <v>0.28271068579841463</v>
      </c>
      <c r="H1740" s="12">
        <v>-12606324.33</v>
      </c>
      <c r="I1740" s="12">
        <v>-3.5639425967315397</v>
      </c>
      <c r="J1740" t="s">
        <v>26</v>
      </c>
      <c r="K1740" s="14">
        <v>435.86070799999999</v>
      </c>
      <c r="L1740" s="14">
        <v>15839.592096</v>
      </c>
      <c r="M1740" s="13">
        <v>2.751716744713828E-2</v>
      </c>
      <c r="N1740" s="12">
        <v>-9.806960520625059E-2</v>
      </c>
      <c r="O1740" s="2">
        <f>DATE(LEFT(ALT[[#This Row],[DATEMTH]],4),RIGHT(ALT[[#This Row],[DATEMTH]],2),1)</f>
        <v>43466</v>
      </c>
      <c r="P1740" t="str">
        <f>IF(AND(ALT[[#This Row],[DATE]]&gt;=DATE(2023,6,1),ALT[[#This Row],[DATE]]&lt;=DATE(2024,5,31)),"Y","N")</f>
        <v>N</v>
      </c>
      <c r="Q1740" t="str">
        <f>LEFT(ALT[[#This Row],[DATEMTH]],4)</f>
        <v>2019</v>
      </c>
    </row>
    <row r="1741" spans="1:17" x14ac:dyDescent="0.25">
      <c r="A1741" t="s">
        <v>38</v>
      </c>
      <c r="B1741" t="s">
        <v>14</v>
      </c>
      <c r="C1741" t="s">
        <v>19</v>
      </c>
      <c r="D1741" t="s">
        <v>22</v>
      </c>
      <c r="E1741" s="14">
        <v>15839.592096</v>
      </c>
      <c r="F1741" s="14">
        <v>56027.567727999995</v>
      </c>
      <c r="G1741" s="13">
        <v>0.28271068579841463</v>
      </c>
      <c r="H1741" s="12">
        <v>-12606324.33</v>
      </c>
      <c r="I1741" s="12">
        <v>-3.5639425967315397</v>
      </c>
      <c r="J1741" t="s">
        <v>25</v>
      </c>
      <c r="K1741" s="14">
        <v>10687.908460000001</v>
      </c>
      <c r="L1741" s="14">
        <v>15839.592096</v>
      </c>
      <c r="M1741" s="13">
        <v>0.67475907177553118</v>
      </c>
      <c r="N1741" s="12">
        <v>-2.40480259843185</v>
      </c>
      <c r="O1741" s="2">
        <f>DATE(LEFT(ALT[[#This Row],[DATEMTH]],4),RIGHT(ALT[[#This Row],[DATEMTH]],2),1)</f>
        <v>43466</v>
      </c>
      <c r="P1741" t="str">
        <f>IF(AND(ALT[[#This Row],[DATE]]&gt;=DATE(2023,6,1),ALT[[#This Row],[DATE]]&lt;=DATE(2024,5,31)),"Y","N")</f>
        <v>N</v>
      </c>
      <c r="Q1741" t="str">
        <f>LEFT(ALT[[#This Row],[DATEMTH]],4)</f>
        <v>2019</v>
      </c>
    </row>
    <row r="1742" spans="1:17" x14ac:dyDescent="0.25">
      <c r="A1742" t="s">
        <v>38</v>
      </c>
      <c r="B1742" t="s">
        <v>14</v>
      </c>
      <c r="C1742" t="s">
        <v>20</v>
      </c>
      <c r="D1742" t="s">
        <v>22</v>
      </c>
      <c r="E1742" s="14">
        <v>17008.123359999998</v>
      </c>
      <c r="F1742" s="14">
        <v>56027.567727999995</v>
      </c>
      <c r="G1742" s="13">
        <v>0.30356704832467896</v>
      </c>
      <c r="H1742" s="12">
        <v>-12606324.33</v>
      </c>
      <c r="I1742" s="12">
        <v>-3.8268646670816864</v>
      </c>
      <c r="J1742" t="s">
        <v>16</v>
      </c>
      <c r="K1742" s="14">
        <v>4955.583668000002</v>
      </c>
      <c r="L1742" s="14">
        <v>17008.123359999998</v>
      </c>
      <c r="M1742" s="13">
        <v>0.29136569409266105</v>
      </c>
      <c r="N1742" s="12">
        <v>-1.1150170799229357</v>
      </c>
      <c r="O1742" s="2">
        <f>DATE(LEFT(ALT[[#This Row],[DATEMTH]],4),RIGHT(ALT[[#This Row],[DATEMTH]],2),1)</f>
        <v>43466</v>
      </c>
      <c r="P1742" t="str">
        <f>IF(AND(ALT[[#This Row],[DATE]]&gt;=DATE(2023,6,1),ALT[[#This Row],[DATE]]&lt;=DATE(2024,5,31)),"Y","N")</f>
        <v>N</v>
      </c>
      <c r="Q1742" t="str">
        <f>LEFT(ALT[[#This Row],[DATEMTH]],4)</f>
        <v>2019</v>
      </c>
    </row>
    <row r="1743" spans="1:17" x14ac:dyDescent="0.25">
      <c r="A1743" t="s">
        <v>38</v>
      </c>
      <c r="B1743" t="s">
        <v>14</v>
      </c>
      <c r="C1743" t="s">
        <v>20</v>
      </c>
      <c r="D1743" t="s">
        <v>22</v>
      </c>
      <c r="E1743" s="14">
        <v>17008.123359999998</v>
      </c>
      <c r="F1743" s="14">
        <v>56027.567727999995</v>
      </c>
      <c r="G1743" s="13">
        <v>0.30356704832467896</v>
      </c>
      <c r="H1743" s="12">
        <v>-12606324.33</v>
      </c>
      <c r="I1743" s="12">
        <v>-3.8268646670816864</v>
      </c>
      <c r="J1743" t="s">
        <v>26</v>
      </c>
      <c r="K1743" s="14">
        <v>1080.1030999999998</v>
      </c>
      <c r="L1743" s="14">
        <v>17008.123359999998</v>
      </c>
      <c r="M1743" s="13">
        <v>6.3505130880000857E-2</v>
      </c>
      <c r="N1743" s="12">
        <v>-0.2430255415430734</v>
      </c>
      <c r="O1743" s="2">
        <f>DATE(LEFT(ALT[[#This Row],[DATEMTH]],4),RIGHT(ALT[[#This Row],[DATEMTH]],2),1)</f>
        <v>43466</v>
      </c>
      <c r="P1743" t="str">
        <f>IF(AND(ALT[[#This Row],[DATE]]&gt;=DATE(2023,6,1),ALT[[#This Row],[DATE]]&lt;=DATE(2024,5,31)),"Y","N")</f>
        <v>N</v>
      </c>
      <c r="Q1743" t="str">
        <f>LEFT(ALT[[#This Row],[DATEMTH]],4)</f>
        <v>2019</v>
      </c>
    </row>
    <row r="1744" spans="1:17" x14ac:dyDescent="0.25">
      <c r="A1744" t="s">
        <v>38</v>
      </c>
      <c r="B1744" t="s">
        <v>14</v>
      </c>
      <c r="C1744" t="s">
        <v>20</v>
      </c>
      <c r="D1744" t="s">
        <v>22</v>
      </c>
      <c r="E1744" s="14">
        <v>17008.123359999998</v>
      </c>
      <c r="F1744" s="14">
        <v>56027.567727999995</v>
      </c>
      <c r="G1744" s="13">
        <v>0.30356704832467896</v>
      </c>
      <c r="H1744" s="12">
        <v>-12606324.33</v>
      </c>
      <c r="I1744" s="12">
        <v>-3.8268646670816864</v>
      </c>
      <c r="J1744" t="s">
        <v>25</v>
      </c>
      <c r="K1744" s="14">
        <v>2690.2741319999991</v>
      </c>
      <c r="L1744" s="14">
        <v>17008.123359999998</v>
      </c>
      <c r="M1744" s="13">
        <v>0.15817583604355981</v>
      </c>
      <c r="N1744" s="12">
        <v>-0.60531751814120494</v>
      </c>
      <c r="O1744" s="2">
        <f>DATE(LEFT(ALT[[#This Row],[DATEMTH]],4),RIGHT(ALT[[#This Row],[DATEMTH]],2),1)</f>
        <v>43466</v>
      </c>
      <c r="P1744" t="str">
        <f>IF(AND(ALT[[#This Row],[DATE]]&gt;=DATE(2023,6,1),ALT[[#This Row],[DATE]]&lt;=DATE(2024,5,31)),"Y","N")</f>
        <v>N</v>
      </c>
      <c r="Q1744" t="str">
        <f>LEFT(ALT[[#This Row],[DATEMTH]],4)</f>
        <v>2019</v>
      </c>
    </row>
    <row r="1745" spans="1:17" x14ac:dyDescent="0.25">
      <c r="A1745" t="s">
        <v>38</v>
      </c>
      <c r="B1745" t="s">
        <v>14</v>
      </c>
      <c r="C1745" t="s">
        <v>20</v>
      </c>
      <c r="D1745" t="s">
        <v>22</v>
      </c>
      <c r="E1745" s="14">
        <v>17008.123359999998</v>
      </c>
      <c r="F1745" s="14">
        <v>56027.567727999995</v>
      </c>
      <c r="G1745" s="13">
        <v>0.30356704832467896</v>
      </c>
      <c r="H1745" s="12">
        <v>-12606324.33</v>
      </c>
      <c r="I1745" s="12">
        <v>-3.8268646670816864</v>
      </c>
      <c r="J1745" t="s">
        <v>24</v>
      </c>
      <c r="K1745" s="14">
        <v>8282.1624599999959</v>
      </c>
      <c r="L1745" s="14">
        <v>17008.123359999998</v>
      </c>
      <c r="M1745" s="13">
        <v>0.48695333898377824</v>
      </c>
      <c r="N1745" s="12">
        <v>-1.8635045274744721</v>
      </c>
      <c r="O1745" s="2">
        <f>DATE(LEFT(ALT[[#This Row],[DATEMTH]],4),RIGHT(ALT[[#This Row],[DATEMTH]],2),1)</f>
        <v>43466</v>
      </c>
      <c r="P1745" t="str">
        <f>IF(AND(ALT[[#This Row],[DATE]]&gt;=DATE(2023,6,1),ALT[[#This Row],[DATE]]&lt;=DATE(2024,5,31)),"Y","N")</f>
        <v>N</v>
      </c>
      <c r="Q1745" t="str">
        <f>LEFT(ALT[[#This Row],[DATEMTH]],4)</f>
        <v>2019</v>
      </c>
    </row>
    <row r="1746" spans="1:17" x14ac:dyDescent="0.25">
      <c r="A1746" t="s">
        <v>38</v>
      </c>
      <c r="B1746" t="s">
        <v>14</v>
      </c>
      <c r="C1746" t="s">
        <v>15</v>
      </c>
      <c r="D1746" t="s">
        <v>17</v>
      </c>
      <c r="E1746" s="14">
        <v>9307.8567760000005</v>
      </c>
      <c r="F1746" s="14">
        <v>56027.567727999995</v>
      </c>
      <c r="G1746" s="13">
        <v>0.1661299455508643</v>
      </c>
      <c r="H1746" s="12">
        <v>-37253544.659999996</v>
      </c>
      <c r="I1746" s="12">
        <v>-6.1889293459424906</v>
      </c>
      <c r="J1746" t="s">
        <v>24</v>
      </c>
      <c r="K1746" s="14">
        <v>3950.5257199999992</v>
      </c>
      <c r="L1746" s="14">
        <v>9307.8567760000005</v>
      </c>
      <c r="M1746" s="13">
        <v>0.42442914787712449</v>
      </c>
      <c r="N1746" s="12">
        <v>-2.6267620085701009</v>
      </c>
      <c r="O1746" s="2">
        <f>DATE(LEFT(ALT[[#This Row],[DATEMTH]],4),RIGHT(ALT[[#This Row],[DATEMTH]],2),1)</f>
        <v>43466</v>
      </c>
      <c r="P1746" t="str">
        <f>IF(AND(ALT[[#This Row],[DATE]]&gt;=DATE(2023,6,1),ALT[[#This Row],[DATE]]&lt;=DATE(2024,5,31)),"Y","N")</f>
        <v>N</v>
      </c>
      <c r="Q1746" t="str">
        <f>LEFT(ALT[[#This Row],[DATEMTH]],4)</f>
        <v>2019</v>
      </c>
    </row>
    <row r="1747" spans="1:17" x14ac:dyDescent="0.25">
      <c r="A1747" t="s">
        <v>38</v>
      </c>
      <c r="B1747" t="s">
        <v>14</v>
      </c>
      <c r="C1747" t="s">
        <v>15</v>
      </c>
      <c r="D1747" t="s">
        <v>17</v>
      </c>
      <c r="E1747" s="14">
        <v>9307.8567760000005</v>
      </c>
      <c r="F1747" s="14">
        <v>56027.567727999995</v>
      </c>
      <c r="G1747" s="13">
        <v>0.1661299455508643</v>
      </c>
      <c r="H1747" s="12">
        <v>-37253544.659999996</v>
      </c>
      <c r="I1747" s="12">
        <v>-6.1889293459424906</v>
      </c>
      <c r="J1747" t="s">
        <v>25</v>
      </c>
      <c r="K1747" s="14">
        <v>1136.3506600000003</v>
      </c>
      <c r="L1747" s="14">
        <v>9307.8567760000005</v>
      </c>
      <c r="M1747" s="13">
        <v>0.12208510372979124</v>
      </c>
      <c r="N1747" s="12">
        <v>-0.75557608117573805</v>
      </c>
      <c r="O1747" s="2">
        <f>DATE(LEFT(ALT[[#This Row],[DATEMTH]],4),RIGHT(ALT[[#This Row],[DATEMTH]],2),1)</f>
        <v>43466</v>
      </c>
      <c r="P1747" t="str">
        <f>IF(AND(ALT[[#This Row],[DATE]]&gt;=DATE(2023,6,1),ALT[[#This Row],[DATE]]&lt;=DATE(2024,5,31)),"Y","N")</f>
        <v>N</v>
      </c>
      <c r="Q1747" t="str">
        <f>LEFT(ALT[[#This Row],[DATEMTH]],4)</f>
        <v>2019</v>
      </c>
    </row>
    <row r="1748" spans="1:17" x14ac:dyDescent="0.25">
      <c r="A1748" t="s">
        <v>38</v>
      </c>
      <c r="B1748" t="s">
        <v>14</v>
      </c>
      <c r="C1748" t="s">
        <v>15</v>
      </c>
      <c r="D1748" t="s">
        <v>17</v>
      </c>
      <c r="E1748" s="14">
        <v>9307.8567760000005</v>
      </c>
      <c r="F1748" s="14">
        <v>56027.567727999995</v>
      </c>
      <c r="G1748" s="13">
        <v>0.1661299455508643</v>
      </c>
      <c r="H1748" s="12">
        <v>-37253544.659999996</v>
      </c>
      <c r="I1748" s="12">
        <v>-6.1889293459424906</v>
      </c>
      <c r="J1748" t="s">
        <v>16</v>
      </c>
      <c r="K1748" s="14">
        <v>3122.7808400000008</v>
      </c>
      <c r="L1748" s="14">
        <v>9307.8567760000005</v>
      </c>
      <c r="M1748" s="13">
        <v>0.33549945117892094</v>
      </c>
      <c r="N1748" s="12">
        <v>-2.0763823989488235</v>
      </c>
      <c r="O1748" s="2">
        <f>DATE(LEFT(ALT[[#This Row],[DATEMTH]],4),RIGHT(ALT[[#This Row],[DATEMTH]],2),1)</f>
        <v>43466</v>
      </c>
      <c r="P1748" t="str">
        <f>IF(AND(ALT[[#This Row],[DATE]]&gt;=DATE(2023,6,1),ALT[[#This Row],[DATE]]&lt;=DATE(2024,5,31)),"Y","N")</f>
        <v>N</v>
      </c>
      <c r="Q1748" t="str">
        <f>LEFT(ALT[[#This Row],[DATEMTH]],4)</f>
        <v>2019</v>
      </c>
    </row>
    <row r="1749" spans="1:17" x14ac:dyDescent="0.25">
      <c r="A1749" t="s">
        <v>38</v>
      </c>
      <c r="B1749" t="s">
        <v>14</v>
      </c>
      <c r="C1749" t="s">
        <v>15</v>
      </c>
      <c r="D1749" t="s">
        <v>17</v>
      </c>
      <c r="E1749" s="14">
        <v>9307.8567760000005</v>
      </c>
      <c r="F1749" s="14">
        <v>56027.567727999995</v>
      </c>
      <c r="G1749" s="13">
        <v>0.1661299455508643</v>
      </c>
      <c r="H1749" s="12">
        <v>-37253544.659999996</v>
      </c>
      <c r="I1749" s="12">
        <v>-6.1889293459424906</v>
      </c>
      <c r="J1749" t="s">
        <v>26</v>
      </c>
      <c r="K1749" s="14">
        <v>1098.1995560000005</v>
      </c>
      <c r="L1749" s="14">
        <v>9307.8567760000005</v>
      </c>
      <c r="M1749" s="13">
        <v>0.11798629721416337</v>
      </c>
      <c r="N1749" s="12">
        <v>-0.73020885724782836</v>
      </c>
      <c r="O1749" s="2">
        <f>DATE(LEFT(ALT[[#This Row],[DATEMTH]],4),RIGHT(ALT[[#This Row],[DATEMTH]],2),1)</f>
        <v>43466</v>
      </c>
      <c r="P1749" t="str">
        <f>IF(AND(ALT[[#This Row],[DATE]]&gt;=DATE(2023,6,1),ALT[[#This Row],[DATE]]&lt;=DATE(2024,5,31)),"Y","N")</f>
        <v>N</v>
      </c>
      <c r="Q1749" t="str">
        <f>LEFT(ALT[[#This Row],[DATEMTH]],4)</f>
        <v>2019</v>
      </c>
    </row>
    <row r="1750" spans="1:17" x14ac:dyDescent="0.25">
      <c r="A1750" t="s">
        <v>38</v>
      </c>
      <c r="B1750" t="s">
        <v>14</v>
      </c>
      <c r="C1750" t="s">
        <v>18</v>
      </c>
      <c r="D1750" t="s">
        <v>17</v>
      </c>
      <c r="E1750" s="14">
        <v>13871.995496</v>
      </c>
      <c r="F1750" s="14">
        <v>56027.567727999995</v>
      </c>
      <c r="G1750" s="13">
        <v>0.2475923203260422</v>
      </c>
      <c r="H1750" s="12">
        <v>-37253544.659999996</v>
      </c>
      <c r="I1750" s="12">
        <v>-9.2236915627392388</v>
      </c>
      <c r="J1750" t="s">
        <v>26</v>
      </c>
      <c r="K1750" s="14">
        <v>2797.2561839999998</v>
      </c>
      <c r="L1750" s="14">
        <v>13871.995496</v>
      </c>
      <c r="M1750" s="13">
        <v>0.2016477142604747</v>
      </c>
      <c r="N1750" s="12">
        <v>-1.8599363206699935</v>
      </c>
      <c r="O1750" s="2">
        <f>DATE(LEFT(ALT[[#This Row],[DATEMTH]],4),RIGHT(ALT[[#This Row],[DATEMTH]],2),1)</f>
        <v>43466</v>
      </c>
      <c r="P1750" t="str">
        <f>IF(AND(ALT[[#This Row],[DATE]]&gt;=DATE(2023,6,1),ALT[[#This Row],[DATE]]&lt;=DATE(2024,5,31)),"Y","N")</f>
        <v>N</v>
      </c>
      <c r="Q1750" t="str">
        <f>LEFT(ALT[[#This Row],[DATEMTH]],4)</f>
        <v>2019</v>
      </c>
    </row>
    <row r="1751" spans="1:17" x14ac:dyDescent="0.25">
      <c r="A1751" t="s">
        <v>38</v>
      </c>
      <c r="B1751" t="s">
        <v>14</v>
      </c>
      <c r="C1751" t="s">
        <v>18</v>
      </c>
      <c r="D1751" t="s">
        <v>17</v>
      </c>
      <c r="E1751" s="14">
        <v>13871.995496</v>
      </c>
      <c r="F1751" s="14">
        <v>56027.567727999995</v>
      </c>
      <c r="G1751" s="13">
        <v>0.2475923203260422</v>
      </c>
      <c r="H1751" s="12">
        <v>-37253544.659999996</v>
      </c>
      <c r="I1751" s="12">
        <v>-9.2236915627392388</v>
      </c>
      <c r="J1751" t="s">
        <v>24</v>
      </c>
      <c r="K1751" s="14">
        <v>4732.9639000000006</v>
      </c>
      <c r="L1751" s="14">
        <v>13871.995496</v>
      </c>
      <c r="M1751" s="13">
        <v>0.34118839653348754</v>
      </c>
      <c r="N1751" s="12">
        <v>-3.1470165344104588</v>
      </c>
      <c r="O1751" s="2">
        <f>DATE(LEFT(ALT[[#This Row],[DATEMTH]],4),RIGHT(ALT[[#This Row],[DATEMTH]],2),1)</f>
        <v>43466</v>
      </c>
      <c r="P1751" t="str">
        <f>IF(AND(ALT[[#This Row],[DATE]]&gt;=DATE(2023,6,1),ALT[[#This Row],[DATE]]&lt;=DATE(2024,5,31)),"Y","N")</f>
        <v>N</v>
      </c>
      <c r="Q1751" t="str">
        <f>LEFT(ALT[[#This Row],[DATEMTH]],4)</f>
        <v>2019</v>
      </c>
    </row>
    <row r="1752" spans="1:17" x14ac:dyDescent="0.25">
      <c r="A1752" t="s">
        <v>38</v>
      </c>
      <c r="B1752" t="s">
        <v>14</v>
      </c>
      <c r="C1752" t="s">
        <v>18</v>
      </c>
      <c r="D1752" t="s">
        <v>17</v>
      </c>
      <c r="E1752" s="14">
        <v>13871.995496</v>
      </c>
      <c r="F1752" s="14">
        <v>56027.567727999995</v>
      </c>
      <c r="G1752" s="13">
        <v>0.2475923203260422</v>
      </c>
      <c r="H1752" s="12">
        <v>-37253544.659999996</v>
      </c>
      <c r="I1752" s="12">
        <v>-9.2236915627392388</v>
      </c>
      <c r="J1752" t="s">
        <v>16</v>
      </c>
      <c r="K1752" s="14">
        <v>5173.4584439999999</v>
      </c>
      <c r="L1752" s="14">
        <v>13871.995496</v>
      </c>
      <c r="M1752" s="13">
        <v>0.37294262714342508</v>
      </c>
      <c r="N1752" s="12">
        <v>-3.4399077633686157</v>
      </c>
      <c r="O1752" s="2">
        <f>DATE(LEFT(ALT[[#This Row],[DATEMTH]],4),RIGHT(ALT[[#This Row],[DATEMTH]],2),1)</f>
        <v>43466</v>
      </c>
      <c r="P1752" t="str">
        <f>IF(AND(ALT[[#This Row],[DATE]]&gt;=DATE(2023,6,1),ALT[[#This Row],[DATE]]&lt;=DATE(2024,5,31)),"Y","N")</f>
        <v>N</v>
      </c>
      <c r="Q1752" t="str">
        <f>LEFT(ALT[[#This Row],[DATEMTH]],4)</f>
        <v>2019</v>
      </c>
    </row>
    <row r="1753" spans="1:17" x14ac:dyDescent="0.25">
      <c r="A1753" t="s">
        <v>38</v>
      </c>
      <c r="B1753" t="s">
        <v>14</v>
      </c>
      <c r="C1753" t="s">
        <v>18</v>
      </c>
      <c r="D1753" t="s">
        <v>17</v>
      </c>
      <c r="E1753" s="14">
        <v>13871.995496</v>
      </c>
      <c r="F1753" s="14">
        <v>56027.567727999995</v>
      </c>
      <c r="G1753" s="13">
        <v>0.2475923203260422</v>
      </c>
      <c r="H1753" s="12">
        <v>-37253544.659999996</v>
      </c>
      <c r="I1753" s="12">
        <v>-9.2236915627392388</v>
      </c>
      <c r="J1753" t="s">
        <v>25</v>
      </c>
      <c r="K1753" s="14">
        <v>1168.3169679999996</v>
      </c>
      <c r="L1753" s="14">
        <v>13871.995496</v>
      </c>
      <c r="M1753" s="13">
        <v>8.422126206261274E-2</v>
      </c>
      <c r="N1753" s="12">
        <v>-0.77683094429017152</v>
      </c>
      <c r="O1753" s="2">
        <f>DATE(LEFT(ALT[[#This Row],[DATEMTH]],4),RIGHT(ALT[[#This Row],[DATEMTH]],2),1)</f>
        <v>43466</v>
      </c>
      <c r="P1753" t="str">
        <f>IF(AND(ALT[[#This Row],[DATE]]&gt;=DATE(2023,6,1),ALT[[#This Row],[DATE]]&lt;=DATE(2024,5,31)),"Y","N")</f>
        <v>N</v>
      </c>
      <c r="Q1753" t="str">
        <f>LEFT(ALT[[#This Row],[DATEMTH]],4)</f>
        <v>2019</v>
      </c>
    </row>
    <row r="1754" spans="1:17" x14ac:dyDescent="0.25">
      <c r="A1754" t="s">
        <v>38</v>
      </c>
      <c r="B1754" t="s">
        <v>14</v>
      </c>
      <c r="C1754" t="s">
        <v>19</v>
      </c>
      <c r="D1754" t="s">
        <v>17</v>
      </c>
      <c r="E1754" s="14">
        <v>15839.592096</v>
      </c>
      <c r="F1754" s="14">
        <v>56027.567727999995</v>
      </c>
      <c r="G1754" s="13">
        <v>0.28271068579841463</v>
      </c>
      <c r="H1754" s="12">
        <v>-37253544.659999996</v>
      </c>
      <c r="I1754" s="12">
        <v>-10.531975159250466</v>
      </c>
      <c r="J1754" t="s">
        <v>16</v>
      </c>
      <c r="K1754" s="14">
        <v>2.2398959999999999</v>
      </c>
      <c r="L1754" s="14">
        <v>15839.592096</v>
      </c>
      <c r="M1754" s="13">
        <v>1.4141121731068093E-4</v>
      </c>
      <c r="N1754" s="12">
        <v>-1.4893394279554611E-3</v>
      </c>
      <c r="O1754" s="2">
        <f>DATE(LEFT(ALT[[#This Row],[DATEMTH]],4),RIGHT(ALT[[#This Row],[DATEMTH]],2),1)</f>
        <v>43466</v>
      </c>
      <c r="P1754" t="str">
        <f>IF(AND(ALT[[#This Row],[DATE]]&gt;=DATE(2023,6,1),ALT[[#This Row],[DATE]]&lt;=DATE(2024,5,31)),"Y","N")</f>
        <v>N</v>
      </c>
      <c r="Q1754" t="str">
        <f>LEFT(ALT[[#This Row],[DATEMTH]],4)</f>
        <v>2019</v>
      </c>
    </row>
    <row r="1755" spans="1:17" x14ac:dyDescent="0.25">
      <c r="A1755" t="s">
        <v>38</v>
      </c>
      <c r="B1755" t="s">
        <v>14</v>
      </c>
      <c r="C1755" t="s">
        <v>19</v>
      </c>
      <c r="D1755" t="s">
        <v>17</v>
      </c>
      <c r="E1755" s="14">
        <v>15839.592096</v>
      </c>
      <c r="F1755" s="14">
        <v>56027.567727999995</v>
      </c>
      <c r="G1755" s="13">
        <v>0.28271068579841463</v>
      </c>
      <c r="H1755" s="12">
        <v>-37253544.659999996</v>
      </c>
      <c r="I1755" s="12">
        <v>-10.531975159250466</v>
      </c>
      <c r="J1755" t="s">
        <v>25</v>
      </c>
      <c r="K1755" s="14">
        <v>10687.908460000001</v>
      </c>
      <c r="L1755" s="14">
        <v>15839.592096</v>
      </c>
      <c r="M1755" s="13">
        <v>0.67475907177553118</v>
      </c>
      <c r="N1755" s="12">
        <v>-7.106545782418797</v>
      </c>
      <c r="O1755" s="2">
        <f>DATE(LEFT(ALT[[#This Row],[DATEMTH]],4),RIGHT(ALT[[#This Row],[DATEMTH]],2),1)</f>
        <v>43466</v>
      </c>
      <c r="P1755" t="str">
        <f>IF(AND(ALT[[#This Row],[DATE]]&gt;=DATE(2023,6,1),ALT[[#This Row],[DATE]]&lt;=DATE(2024,5,31)),"Y","N")</f>
        <v>N</v>
      </c>
      <c r="Q1755" t="str">
        <f>LEFT(ALT[[#This Row],[DATEMTH]],4)</f>
        <v>2019</v>
      </c>
    </row>
    <row r="1756" spans="1:17" x14ac:dyDescent="0.25">
      <c r="A1756" t="s">
        <v>38</v>
      </c>
      <c r="B1756" t="s">
        <v>14</v>
      </c>
      <c r="C1756" t="s">
        <v>19</v>
      </c>
      <c r="D1756" t="s">
        <v>17</v>
      </c>
      <c r="E1756" s="14">
        <v>15839.592096</v>
      </c>
      <c r="F1756" s="14">
        <v>56027.567727999995</v>
      </c>
      <c r="G1756" s="13">
        <v>0.28271068579841463</v>
      </c>
      <c r="H1756" s="12">
        <v>-37253544.659999996</v>
      </c>
      <c r="I1756" s="12">
        <v>-10.531975159250466</v>
      </c>
      <c r="J1756" t="s">
        <v>24</v>
      </c>
      <c r="K1756" s="14">
        <v>4713.5830319999995</v>
      </c>
      <c r="L1756" s="14">
        <v>15839.592096</v>
      </c>
      <c r="M1756" s="13">
        <v>0.29758234956001983</v>
      </c>
      <c r="N1756" s="12">
        <v>-3.1341299133975178</v>
      </c>
      <c r="O1756" s="2">
        <f>DATE(LEFT(ALT[[#This Row],[DATEMTH]],4),RIGHT(ALT[[#This Row],[DATEMTH]],2),1)</f>
        <v>43466</v>
      </c>
      <c r="P1756" t="str">
        <f>IF(AND(ALT[[#This Row],[DATE]]&gt;=DATE(2023,6,1),ALT[[#This Row],[DATE]]&lt;=DATE(2024,5,31)),"Y","N")</f>
        <v>N</v>
      </c>
      <c r="Q1756" t="str">
        <f>LEFT(ALT[[#This Row],[DATEMTH]],4)</f>
        <v>2019</v>
      </c>
    </row>
    <row r="1757" spans="1:17" x14ac:dyDescent="0.25">
      <c r="A1757" t="s">
        <v>38</v>
      </c>
      <c r="B1757" t="s">
        <v>14</v>
      </c>
      <c r="C1757" t="s">
        <v>19</v>
      </c>
      <c r="D1757" t="s">
        <v>17</v>
      </c>
      <c r="E1757" s="14">
        <v>15839.592096</v>
      </c>
      <c r="F1757" s="14">
        <v>56027.567727999995</v>
      </c>
      <c r="G1757" s="13">
        <v>0.28271068579841463</v>
      </c>
      <c r="H1757" s="12">
        <v>-37253544.659999996</v>
      </c>
      <c r="I1757" s="12">
        <v>-10.531975159250466</v>
      </c>
      <c r="J1757" t="s">
        <v>26</v>
      </c>
      <c r="K1757" s="14">
        <v>435.86070799999999</v>
      </c>
      <c r="L1757" s="14">
        <v>15839.592096</v>
      </c>
      <c r="M1757" s="13">
        <v>2.751716744713828E-2</v>
      </c>
      <c r="N1757" s="12">
        <v>-0.28981012400619593</v>
      </c>
      <c r="O1757" s="2">
        <f>DATE(LEFT(ALT[[#This Row],[DATEMTH]],4),RIGHT(ALT[[#This Row],[DATEMTH]],2),1)</f>
        <v>43466</v>
      </c>
      <c r="P1757" t="str">
        <f>IF(AND(ALT[[#This Row],[DATE]]&gt;=DATE(2023,6,1),ALT[[#This Row],[DATE]]&lt;=DATE(2024,5,31)),"Y","N")</f>
        <v>N</v>
      </c>
      <c r="Q1757" t="str">
        <f>LEFT(ALT[[#This Row],[DATEMTH]],4)</f>
        <v>2019</v>
      </c>
    </row>
    <row r="1758" spans="1:17" x14ac:dyDescent="0.25">
      <c r="A1758" t="s">
        <v>38</v>
      </c>
      <c r="B1758" t="s">
        <v>14</v>
      </c>
      <c r="C1758" t="s">
        <v>20</v>
      </c>
      <c r="D1758" t="s">
        <v>17</v>
      </c>
      <c r="E1758" s="14">
        <v>17008.123359999998</v>
      </c>
      <c r="F1758" s="14">
        <v>56027.567727999995</v>
      </c>
      <c r="G1758" s="13">
        <v>0.30356704832467896</v>
      </c>
      <c r="H1758" s="12">
        <v>-37253544.659999996</v>
      </c>
      <c r="I1758" s="12">
        <v>-11.308948592067804</v>
      </c>
      <c r="J1758" t="s">
        <v>25</v>
      </c>
      <c r="K1758" s="14">
        <v>2690.2741319999991</v>
      </c>
      <c r="L1758" s="14">
        <v>17008.123359999998</v>
      </c>
      <c r="M1758" s="13">
        <v>0.15817583604355981</v>
      </c>
      <c r="N1758" s="12">
        <v>-1.7888023983239634</v>
      </c>
      <c r="O1758" s="2">
        <f>DATE(LEFT(ALT[[#This Row],[DATEMTH]],4),RIGHT(ALT[[#This Row],[DATEMTH]],2),1)</f>
        <v>43466</v>
      </c>
      <c r="P1758" t="str">
        <f>IF(AND(ALT[[#This Row],[DATE]]&gt;=DATE(2023,6,1),ALT[[#This Row],[DATE]]&lt;=DATE(2024,5,31)),"Y","N")</f>
        <v>N</v>
      </c>
      <c r="Q1758" t="str">
        <f>LEFT(ALT[[#This Row],[DATEMTH]],4)</f>
        <v>2019</v>
      </c>
    </row>
    <row r="1759" spans="1:17" x14ac:dyDescent="0.25">
      <c r="A1759" t="s">
        <v>38</v>
      </c>
      <c r="B1759" t="s">
        <v>14</v>
      </c>
      <c r="C1759" t="s">
        <v>20</v>
      </c>
      <c r="D1759" t="s">
        <v>17</v>
      </c>
      <c r="E1759" s="14">
        <v>17008.123359999998</v>
      </c>
      <c r="F1759" s="14">
        <v>56027.567727999995</v>
      </c>
      <c r="G1759" s="13">
        <v>0.30356704832467896</v>
      </c>
      <c r="H1759" s="12">
        <v>-37253544.659999996</v>
      </c>
      <c r="I1759" s="12">
        <v>-11.308948592067804</v>
      </c>
      <c r="J1759" t="s">
        <v>26</v>
      </c>
      <c r="K1759" s="14">
        <v>1080.1030999999998</v>
      </c>
      <c r="L1759" s="14">
        <v>17008.123359999998</v>
      </c>
      <c r="M1759" s="13">
        <v>6.3505130880000857E-2</v>
      </c>
      <c r="N1759" s="12">
        <v>-0.71817626045446725</v>
      </c>
      <c r="O1759" s="2">
        <f>DATE(LEFT(ALT[[#This Row],[DATEMTH]],4),RIGHT(ALT[[#This Row],[DATEMTH]],2),1)</f>
        <v>43466</v>
      </c>
      <c r="P1759" t="str">
        <f>IF(AND(ALT[[#This Row],[DATE]]&gt;=DATE(2023,6,1),ALT[[#This Row],[DATE]]&lt;=DATE(2024,5,31)),"Y","N")</f>
        <v>N</v>
      </c>
      <c r="Q1759" t="str">
        <f>LEFT(ALT[[#This Row],[DATEMTH]],4)</f>
        <v>2019</v>
      </c>
    </row>
    <row r="1760" spans="1:17" x14ac:dyDescent="0.25">
      <c r="A1760" t="s">
        <v>38</v>
      </c>
      <c r="B1760" t="s">
        <v>14</v>
      </c>
      <c r="C1760" t="s">
        <v>20</v>
      </c>
      <c r="D1760" t="s">
        <v>17</v>
      </c>
      <c r="E1760" s="14">
        <v>17008.123359999998</v>
      </c>
      <c r="F1760" s="14">
        <v>56027.567727999995</v>
      </c>
      <c r="G1760" s="13">
        <v>0.30356704832467896</v>
      </c>
      <c r="H1760" s="12">
        <v>-37253544.659999996</v>
      </c>
      <c r="I1760" s="12">
        <v>-11.308948592067804</v>
      </c>
      <c r="J1760" t="s">
        <v>24</v>
      </c>
      <c r="K1760" s="14">
        <v>8282.1624599999959</v>
      </c>
      <c r="L1760" s="14">
        <v>17008.123359999998</v>
      </c>
      <c r="M1760" s="13">
        <v>0.48695333898377824</v>
      </c>
      <c r="N1760" s="12">
        <v>-5.5069302773033151</v>
      </c>
      <c r="O1760" s="2">
        <f>DATE(LEFT(ALT[[#This Row],[DATEMTH]],4),RIGHT(ALT[[#This Row],[DATEMTH]],2),1)</f>
        <v>43466</v>
      </c>
      <c r="P1760" t="str">
        <f>IF(AND(ALT[[#This Row],[DATE]]&gt;=DATE(2023,6,1),ALT[[#This Row],[DATE]]&lt;=DATE(2024,5,31)),"Y","N")</f>
        <v>N</v>
      </c>
      <c r="Q1760" t="str">
        <f>LEFT(ALT[[#This Row],[DATEMTH]],4)</f>
        <v>2019</v>
      </c>
    </row>
    <row r="1761" spans="1:17" x14ac:dyDescent="0.25">
      <c r="A1761" t="s">
        <v>38</v>
      </c>
      <c r="B1761" t="s">
        <v>14</v>
      </c>
      <c r="C1761" t="s">
        <v>20</v>
      </c>
      <c r="D1761" t="s">
        <v>17</v>
      </c>
      <c r="E1761" s="14">
        <v>17008.123359999998</v>
      </c>
      <c r="F1761" s="14">
        <v>56027.567727999995</v>
      </c>
      <c r="G1761" s="13">
        <v>0.30356704832467896</v>
      </c>
      <c r="H1761" s="12">
        <v>-37253544.659999996</v>
      </c>
      <c r="I1761" s="12">
        <v>-11.308948592067804</v>
      </c>
      <c r="J1761" t="s">
        <v>16</v>
      </c>
      <c r="K1761" s="14">
        <v>4955.583668000002</v>
      </c>
      <c r="L1761" s="14">
        <v>17008.123359999998</v>
      </c>
      <c r="M1761" s="13">
        <v>0.29136569409266105</v>
      </c>
      <c r="N1761" s="12">
        <v>-3.2950396559860575</v>
      </c>
      <c r="O1761" s="2">
        <f>DATE(LEFT(ALT[[#This Row],[DATEMTH]],4),RIGHT(ALT[[#This Row],[DATEMTH]],2),1)</f>
        <v>43466</v>
      </c>
      <c r="P1761" t="str">
        <f>IF(AND(ALT[[#This Row],[DATE]]&gt;=DATE(2023,6,1),ALT[[#This Row],[DATE]]&lt;=DATE(2024,5,31)),"Y","N")</f>
        <v>N</v>
      </c>
      <c r="Q1761" t="str">
        <f>LEFT(ALT[[#This Row],[DATEMTH]],4)</f>
        <v>2019</v>
      </c>
    </row>
    <row r="1762" spans="1:17" x14ac:dyDescent="0.25">
      <c r="A1762" t="s">
        <v>38</v>
      </c>
      <c r="B1762" t="s">
        <v>14</v>
      </c>
      <c r="C1762" t="s">
        <v>15</v>
      </c>
      <c r="D1762" t="s">
        <v>23</v>
      </c>
      <c r="E1762" s="14">
        <v>9307.8567760000005</v>
      </c>
      <c r="F1762" s="14">
        <v>56027.567727999995</v>
      </c>
      <c r="G1762" s="13">
        <v>0.1661299455508643</v>
      </c>
      <c r="H1762" s="12">
        <v>0</v>
      </c>
      <c r="I1762" s="12">
        <v>0</v>
      </c>
      <c r="J1762" t="s">
        <v>16</v>
      </c>
      <c r="K1762" s="14">
        <v>3122.7808400000008</v>
      </c>
      <c r="L1762" s="14">
        <v>9307.8567760000005</v>
      </c>
      <c r="M1762" s="13">
        <v>0.33549945117892094</v>
      </c>
      <c r="N1762" s="12">
        <v>0</v>
      </c>
      <c r="O1762" s="2">
        <f>DATE(LEFT(ALT[[#This Row],[DATEMTH]],4),RIGHT(ALT[[#This Row],[DATEMTH]],2),1)</f>
        <v>43466</v>
      </c>
      <c r="P1762" t="str">
        <f>IF(AND(ALT[[#This Row],[DATE]]&gt;=DATE(2023,6,1),ALT[[#This Row],[DATE]]&lt;=DATE(2024,5,31)),"Y","N")</f>
        <v>N</v>
      </c>
      <c r="Q1762" t="str">
        <f>LEFT(ALT[[#This Row],[DATEMTH]],4)</f>
        <v>2019</v>
      </c>
    </row>
    <row r="1763" spans="1:17" x14ac:dyDescent="0.25">
      <c r="A1763" t="s">
        <v>38</v>
      </c>
      <c r="B1763" t="s">
        <v>14</v>
      </c>
      <c r="C1763" t="s">
        <v>15</v>
      </c>
      <c r="D1763" t="s">
        <v>23</v>
      </c>
      <c r="E1763" s="14">
        <v>9307.8567760000005</v>
      </c>
      <c r="F1763" s="14">
        <v>56027.567727999995</v>
      </c>
      <c r="G1763" s="13">
        <v>0.1661299455508643</v>
      </c>
      <c r="H1763" s="12">
        <v>0</v>
      </c>
      <c r="I1763" s="12">
        <v>0</v>
      </c>
      <c r="J1763" t="s">
        <v>26</v>
      </c>
      <c r="K1763" s="14">
        <v>1098.1995560000005</v>
      </c>
      <c r="L1763" s="14">
        <v>9307.8567760000005</v>
      </c>
      <c r="M1763" s="13">
        <v>0.11798629721416337</v>
      </c>
      <c r="N1763" s="12">
        <v>0</v>
      </c>
      <c r="O1763" s="2">
        <f>DATE(LEFT(ALT[[#This Row],[DATEMTH]],4),RIGHT(ALT[[#This Row],[DATEMTH]],2),1)</f>
        <v>43466</v>
      </c>
      <c r="P1763" t="str">
        <f>IF(AND(ALT[[#This Row],[DATE]]&gt;=DATE(2023,6,1),ALT[[#This Row],[DATE]]&lt;=DATE(2024,5,31)),"Y","N")</f>
        <v>N</v>
      </c>
      <c r="Q1763" t="str">
        <f>LEFT(ALT[[#This Row],[DATEMTH]],4)</f>
        <v>2019</v>
      </c>
    </row>
    <row r="1764" spans="1:17" x14ac:dyDescent="0.25">
      <c r="A1764" t="s">
        <v>38</v>
      </c>
      <c r="B1764" t="s">
        <v>14</v>
      </c>
      <c r="C1764" t="s">
        <v>15</v>
      </c>
      <c r="D1764" t="s">
        <v>23</v>
      </c>
      <c r="E1764" s="14">
        <v>9307.8567760000005</v>
      </c>
      <c r="F1764" s="14">
        <v>56027.567727999995</v>
      </c>
      <c r="G1764" s="13">
        <v>0.1661299455508643</v>
      </c>
      <c r="H1764" s="12">
        <v>0</v>
      </c>
      <c r="I1764" s="12">
        <v>0</v>
      </c>
      <c r="J1764" t="s">
        <v>24</v>
      </c>
      <c r="K1764" s="14">
        <v>3950.5257199999992</v>
      </c>
      <c r="L1764" s="14">
        <v>9307.8567760000005</v>
      </c>
      <c r="M1764" s="13">
        <v>0.42442914787712449</v>
      </c>
      <c r="N1764" s="12">
        <v>0</v>
      </c>
      <c r="O1764" s="2">
        <f>DATE(LEFT(ALT[[#This Row],[DATEMTH]],4),RIGHT(ALT[[#This Row],[DATEMTH]],2),1)</f>
        <v>43466</v>
      </c>
      <c r="P1764" t="str">
        <f>IF(AND(ALT[[#This Row],[DATE]]&gt;=DATE(2023,6,1),ALT[[#This Row],[DATE]]&lt;=DATE(2024,5,31)),"Y","N")</f>
        <v>N</v>
      </c>
      <c r="Q1764" t="str">
        <f>LEFT(ALT[[#This Row],[DATEMTH]],4)</f>
        <v>2019</v>
      </c>
    </row>
    <row r="1765" spans="1:17" x14ac:dyDescent="0.25">
      <c r="A1765" t="s">
        <v>38</v>
      </c>
      <c r="B1765" t="s">
        <v>14</v>
      </c>
      <c r="C1765" t="s">
        <v>15</v>
      </c>
      <c r="D1765" t="s">
        <v>23</v>
      </c>
      <c r="E1765" s="14">
        <v>9307.8567760000005</v>
      </c>
      <c r="F1765" s="14">
        <v>56027.567727999995</v>
      </c>
      <c r="G1765" s="13">
        <v>0.1661299455508643</v>
      </c>
      <c r="H1765" s="12">
        <v>0</v>
      </c>
      <c r="I1765" s="12">
        <v>0</v>
      </c>
      <c r="J1765" t="s">
        <v>25</v>
      </c>
      <c r="K1765" s="14">
        <v>1136.3506600000003</v>
      </c>
      <c r="L1765" s="14">
        <v>9307.8567760000005</v>
      </c>
      <c r="M1765" s="13">
        <v>0.12208510372979124</v>
      </c>
      <c r="N1765" s="12">
        <v>0</v>
      </c>
      <c r="O1765" s="2">
        <f>DATE(LEFT(ALT[[#This Row],[DATEMTH]],4),RIGHT(ALT[[#This Row],[DATEMTH]],2),1)</f>
        <v>43466</v>
      </c>
      <c r="P1765" t="str">
        <f>IF(AND(ALT[[#This Row],[DATE]]&gt;=DATE(2023,6,1),ALT[[#This Row],[DATE]]&lt;=DATE(2024,5,31)),"Y","N")</f>
        <v>N</v>
      </c>
      <c r="Q1765" t="str">
        <f>LEFT(ALT[[#This Row],[DATEMTH]],4)</f>
        <v>2019</v>
      </c>
    </row>
    <row r="1766" spans="1:17" x14ac:dyDescent="0.25">
      <c r="A1766" t="s">
        <v>38</v>
      </c>
      <c r="B1766" t="s">
        <v>14</v>
      </c>
      <c r="C1766" t="s">
        <v>18</v>
      </c>
      <c r="D1766" t="s">
        <v>23</v>
      </c>
      <c r="E1766" s="14">
        <v>13871.995496</v>
      </c>
      <c r="F1766" s="14">
        <v>56027.567727999995</v>
      </c>
      <c r="G1766" s="13">
        <v>0.2475923203260422</v>
      </c>
      <c r="H1766" s="12">
        <v>0</v>
      </c>
      <c r="I1766" s="12">
        <v>0</v>
      </c>
      <c r="J1766" t="s">
        <v>26</v>
      </c>
      <c r="K1766" s="14">
        <v>2797.2561839999998</v>
      </c>
      <c r="L1766" s="14">
        <v>13871.995496</v>
      </c>
      <c r="M1766" s="13">
        <v>0.2016477142604747</v>
      </c>
      <c r="N1766" s="12">
        <v>0</v>
      </c>
      <c r="O1766" s="2">
        <f>DATE(LEFT(ALT[[#This Row],[DATEMTH]],4),RIGHT(ALT[[#This Row],[DATEMTH]],2),1)</f>
        <v>43466</v>
      </c>
      <c r="P1766" t="str">
        <f>IF(AND(ALT[[#This Row],[DATE]]&gt;=DATE(2023,6,1),ALT[[#This Row],[DATE]]&lt;=DATE(2024,5,31)),"Y","N")</f>
        <v>N</v>
      </c>
      <c r="Q1766" t="str">
        <f>LEFT(ALT[[#This Row],[DATEMTH]],4)</f>
        <v>2019</v>
      </c>
    </row>
    <row r="1767" spans="1:17" x14ac:dyDescent="0.25">
      <c r="A1767" t="s">
        <v>38</v>
      </c>
      <c r="B1767" t="s">
        <v>14</v>
      </c>
      <c r="C1767" t="s">
        <v>18</v>
      </c>
      <c r="D1767" t="s">
        <v>23</v>
      </c>
      <c r="E1767" s="14">
        <v>13871.995496</v>
      </c>
      <c r="F1767" s="14">
        <v>56027.567727999995</v>
      </c>
      <c r="G1767" s="13">
        <v>0.2475923203260422</v>
      </c>
      <c r="H1767" s="12">
        <v>0</v>
      </c>
      <c r="I1767" s="12">
        <v>0</v>
      </c>
      <c r="J1767" t="s">
        <v>16</v>
      </c>
      <c r="K1767" s="14">
        <v>5173.4584439999999</v>
      </c>
      <c r="L1767" s="14">
        <v>13871.995496</v>
      </c>
      <c r="M1767" s="13">
        <v>0.37294262714342508</v>
      </c>
      <c r="N1767" s="12">
        <v>0</v>
      </c>
      <c r="O1767" s="2">
        <f>DATE(LEFT(ALT[[#This Row],[DATEMTH]],4),RIGHT(ALT[[#This Row],[DATEMTH]],2),1)</f>
        <v>43466</v>
      </c>
      <c r="P1767" t="str">
        <f>IF(AND(ALT[[#This Row],[DATE]]&gt;=DATE(2023,6,1),ALT[[#This Row],[DATE]]&lt;=DATE(2024,5,31)),"Y","N")</f>
        <v>N</v>
      </c>
      <c r="Q1767" t="str">
        <f>LEFT(ALT[[#This Row],[DATEMTH]],4)</f>
        <v>2019</v>
      </c>
    </row>
    <row r="1768" spans="1:17" x14ac:dyDescent="0.25">
      <c r="A1768" t="s">
        <v>38</v>
      </c>
      <c r="B1768" t="s">
        <v>14</v>
      </c>
      <c r="C1768" t="s">
        <v>18</v>
      </c>
      <c r="D1768" t="s">
        <v>23</v>
      </c>
      <c r="E1768" s="14">
        <v>13871.995496</v>
      </c>
      <c r="F1768" s="14">
        <v>56027.567727999995</v>
      </c>
      <c r="G1768" s="13">
        <v>0.2475923203260422</v>
      </c>
      <c r="H1768" s="12">
        <v>0</v>
      </c>
      <c r="I1768" s="12">
        <v>0</v>
      </c>
      <c r="J1768" t="s">
        <v>25</v>
      </c>
      <c r="K1768" s="14">
        <v>1168.3169679999996</v>
      </c>
      <c r="L1768" s="14">
        <v>13871.995496</v>
      </c>
      <c r="M1768" s="13">
        <v>8.422126206261274E-2</v>
      </c>
      <c r="N1768" s="12">
        <v>0</v>
      </c>
      <c r="O1768" s="2">
        <f>DATE(LEFT(ALT[[#This Row],[DATEMTH]],4),RIGHT(ALT[[#This Row],[DATEMTH]],2),1)</f>
        <v>43466</v>
      </c>
      <c r="P1768" t="str">
        <f>IF(AND(ALT[[#This Row],[DATE]]&gt;=DATE(2023,6,1),ALT[[#This Row],[DATE]]&lt;=DATE(2024,5,31)),"Y","N")</f>
        <v>N</v>
      </c>
      <c r="Q1768" t="str">
        <f>LEFT(ALT[[#This Row],[DATEMTH]],4)</f>
        <v>2019</v>
      </c>
    </row>
    <row r="1769" spans="1:17" x14ac:dyDescent="0.25">
      <c r="A1769" t="s">
        <v>38</v>
      </c>
      <c r="B1769" t="s">
        <v>14</v>
      </c>
      <c r="C1769" t="s">
        <v>18</v>
      </c>
      <c r="D1769" t="s">
        <v>23</v>
      </c>
      <c r="E1769" s="14">
        <v>13871.995496</v>
      </c>
      <c r="F1769" s="14">
        <v>56027.567727999995</v>
      </c>
      <c r="G1769" s="13">
        <v>0.2475923203260422</v>
      </c>
      <c r="H1769" s="12">
        <v>0</v>
      </c>
      <c r="I1769" s="12">
        <v>0</v>
      </c>
      <c r="J1769" t="s">
        <v>24</v>
      </c>
      <c r="K1769" s="14">
        <v>4732.9639000000006</v>
      </c>
      <c r="L1769" s="14">
        <v>13871.995496</v>
      </c>
      <c r="M1769" s="13">
        <v>0.34118839653348754</v>
      </c>
      <c r="N1769" s="12">
        <v>0</v>
      </c>
      <c r="O1769" s="2">
        <f>DATE(LEFT(ALT[[#This Row],[DATEMTH]],4),RIGHT(ALT[[#This Row],[DATEMTH]],2),1)</f>
        <v>43466</v>
      </c>
      <c r="P1769" t="str">
        <f>IF(AND(ALT[[#This Row],[DATE]]&gt;=DATE(2023,6,1),ALT[[#This Row],[DATE]]&lt;=DATE(2024,5,31)),"Y","N")</f>
        <v>N</v>
      </c>
      <c r="Q1769" t="str">
        <f>LEFT(ALT[[#This Row],[DATEMTH]],4)</f>
        <v>2019</v>
      </c>
    </row>
    <row r="1770" spans="1:17" x14ac:dyDescent="0.25">
      <c r="A1770" t="s">
        <v>38</v>
      </c>
      <c r="B1770" t="s">
        <v>14</v>
      </c>
      <c r="C1770" t="s">
        <v>19</v>
      </c>
      <c r="D1770" t="s">
        <v>23</v>
      </c>
      <c r="E1770" s="14">
        <v>15839.592096</v>
      </c>
      <c r="F1770" s="14">
        <v>56027.567727999995</v>
      </c>
      <c r="G1770" s="13">
        <v>0.28271068579841463</v>
      </c>
      <c r="H1770" s="12">
        <v>0</v>
      </c>
      <c r="I1770" s="12">
        <v>0</v>
      </c>
      <c r="J1770" t="s">
        <v>24</v>
      </c>
      <c r="K1770" s="14">
        <v>4713.5830319999995</v>
      </c>
      <c r="L1770" s="14">
        <v>15839.592096</v>
      </c>
      <c r="M1770" s="13">
        <v>0.29758234956001983</v>
      </c>
      <c r="N1770" s="12">
        <v>0</v>
      </c>
      <c r="O1770" s="2">
        <f>DATE(LEFT(ALT[[#This Row],[DATEMTH]],4),RIGHT(ALT[[#This Row],[DATEMTH]],2),1)</f>
        <v>43466</v>
      </c>
      <c r="P1770" t="str">
        <f>IF(AND(ALT[[#This Row],[DATE]]&gt;=DATE(2023,6,1),ALT[[#This Row],[DATE]]&lt;=DATE(2024,5,31)),"Y","N")</f>
        <v>N</v>
      </c>
      <c r="Q1770" t="str">
        <f>LEFT(ALT[[#This Row],[DATEMTH]],4)</f>
        <v>2019</v>
      </c>
    </row>
    <row r="1771" spans="1:17" x14ac:dyDescent="0.25">
      <c r="A1771" t="s">
        <v>38</v>
      </c>
      <c r="B1771" t="s">
        <v>14</v>
      </c>
      <c r="C1771" t="s">
        <v>19</v>
      </c>
      <c r="D1771" t="s">
        <v>23</v>
      </c>
      <c r="E1771" s="14">
        <v>15839.592096</v>
      </c>
      <c r="F1771" s="14">
        <v>56027.567727999995</v>
      </c>
      <c r="G1771" s="13">
        <v>0.28271068579841463</v>
      </c>
      <c r="H1771" s="12">
        <v>0</v>
      </c>
      <c r="I1771" s="12">
        <v>0</v>
      </c>
      <c r="J1771" t="s">
        <v>16</v>
      </c>
      <c r="K1771" s="14">
        <v>2.2398959999999999</v>
      </c>
      <c r="L1771" s="14">
        <v>15839.592096</v>
      </c>
      <c r="M1771" s="13">
        <v>1.4141121731068093E-4</v>
      </c>
      <c r="N1771" s="12">
        <v>0</v>
      </c>
      <c r="O1771" s="2">
        <f>DATE(LEFT(ALT[[#This Row],[DATEMTH]],4),RIGHT(ALT[[#This Row],[DATEMTH]],2),1)</f>
        <v>43466</v>
      </c>
      <c r="P1771" t="str">
        <f>IF(AND(ALT[[#This Row],[DATE]]&gt;=DATE(2023,6,1),ALT[[#This Row],[DATE]]&lt;=DATE(2024,5,31)),"Y","N")</f>
        <v>N</v>
      </c>
      <c r="Q1771" t="str">
        <f>LEFT(ALT[[#This Row],[DATEMTH]],4)</f>
        <v>2019</v>
      </c>
    </row>
    <row r="1772" spans="1:17" x14ac:dyDescent="0.25">
      <c r="A1772" t="s">
        <v>38</v>
      </c>
      <c r="B1772" t="s">
        <v>14</v>
      </c>
      <c r="C1772" t="s">
        <v>19</v>
      </c>
      <c r="D1772" t="s">
        <v>23</v>
      </c>
      <c r="E1772" s="14">
        <v>15839.592096</v>
      </c>
      <c r="F1772" s="14">
        <v>56027.567727999995</v>
      </c>
      <c r="G1772" s="13">
        <v>0.28271068579841463</v>
      </c>
      <c r="H1772" s="12">
        <v>0</v>
      </c>
      <c r="I1772" s="12">
        <v>0</v>
      </c>
      <c r="J1772" t="s">
        <v>25</v>
      </c>
      <c r="K1772" s="14">
        <v>10687.908460000001</v>
      </c>
      <c r="L1772" s="14">
        <v>15839.592096</v>
      </c>
      <c r="M1772" s="13">
        <v>0.67475907177553118</v>
      </c>
      <c r="N1772" s="12">
        <v>0</v>
      </c>
      <c r="O1772" s="2">
        <f>DATE(LEFT(ALT[[#This Row],[DATEMTH]],4),RIGHT(ALT[[#This Row],[DATEMTH]],2),1)</f>
        <v>43466</v>
      </c>
      <c r="P1772" t="str">
        <f>IF(AND(ALT[[#This Row],[DATE]]&gt;=DATE(2023,6,1),ALT[[#This Row],[DATE]]&lt;=DATE(2024,5,31)),"Y","N")</f>
        <v>N</v>
      </c>
      <c r="Q1772" t="str">
        <f>LEFT(ALT[[#This Row],[DATEMTH]],4)</f>
        <v>2019</v>
      </c>
    </row>
    <row r="1773" spans="1:17" x14ac:dyDescent="0.25">
      <c r="A1773" t="s">
        <v>38</v>
      </c>
      <c r="B1773" t="s">
        <v>14</v>
      </c>
      <c r="C1773" t="s">
        <v>19</v>
      </c>
      <c r="D1773" t="s">
        <v>23</v>
      </c>
      <c r="E1773" s="14">
        <v>15839.592096</v>
      </c>
      <c r="F1773" s="14">
        <v>56027.567727999995</v>
      </c>
      <c r="G1773" s="13">
        <v>0.28271068579841463</v>
      </c>
      <c r="H1773" s="12">
        <v>0</v>
      </c>
      <c r="I1773" s="12">
        <v>0</v>
      </c>
      <c r="J1773" t="s">
        <v>26</v>
      </c>
      <c r="K1773" s="14">
        <v>435.86070799999999</v>
      </c>
      <c r="L1773" s="14">
        <v>15839.592096</v>
      </c>
      <c r="M1773" s="13">
        <v>2.751716744713828E-2</v>
      </c>
      <c r="N1773" s="12">
        <v>0</v>
      </c>
      <c r="O1773" s="2">
        <f>DATE(LEFT(ALT[[#This Row],[DATEMTH]],4),RIGHT(ALT[[#This Row],[DATEMTH]],2),1)</f>
        <v>43466</v>
      </c>
      <c r="P1773" t="str">
        <f>IF(AND(ALT[[#This Row],[DATE]]&gt;=DATE(2023,6,1),ALT[[#This Row],[DATE]]&lt;=DATE(2024,5,31)),"Y","N")</f>
        <v>N</v>
      </c>
      <c r="Q1773" t="str">
        <f>LEFT(ALT[[#This Row],[DATEMTH]],4)</f>
        <v>2019</v>
      </c>
    </row>
    <row r="1774" spans="1:17" x14ac:dyDescent="0.25">
      <c r="A1774" t="s">
        <v>38</v>
      </c>
      <c r="B1774" t="s">
        <v>14</v>
      </c>
      <c r="C1774" t="s">
        <v>20</v>
      </c>
      <c r="D1774" t="s">
        <v>23</v>
      </c>
      <c r="E1774" s="14">
        <v>17008.123359999998</v>
      </c>
      <c r="F1774" s="14">
        <v>56027.567727999995</v>
      </c>
      <c r="G1774" s="13">
        <v>0.30356704832467896</v>
      </c>
      <c r="H1774" s="12">
        <v>0</v>
      </c>
      <c r="I1774" s="12">
        <v>0</v>
      </c>
      <c r="J1774" t="s">
        <v>24</v>
      </c>
      <c r="K1774" s="14">
        <v>8282.1624599999959</v>
      </c>
      <c r="L1774" s="14">
        <v>17008.123359999998</v>
      </c>
      <c r="M1774" s="13">
        <v>0.48695333898377824</v>
      </c>
      <c r="N1774" s="12">
        <v>0</v>
      </c>
      <c r="O1774" s="2">
        <f>DATE(LEFT(ALT[[#This Row],[DATEMTH]],4),RIGHT(ALT[[#This Row],[DATEMTH]],2),1)</f>
        <v>43466</v>
      </c>
      <c r="P1774" t="str">
        <f>IF(AND(ALT[[#This Row],[DATE]]&gt;=DATE(2023,6,1),ALT[[#This Row],[DATE]]&lt;=DATE(2024,5,31)),"Y","N")</f>
        <v>N</v>
      </c>
      <c r="Q1774" t="str">
        <f>LEFT(ALT[[#This Row],[DATEMTH]],4)</f>
        <v>2019</v>
      </c>
    </row>
    <row r="1775" spans="1:17" x14ac:dyDescent="0.25">
      <c r="A1775" t="s">
        <v>38</v>
      </c>
      <c r="B1775" t="s">
        <v>14</v>
      </c>
      <c r="C1775" t="s">
        <v>20</v>
      </c>
      <c r="D1775" t="s">
        <v>23</v>
      </c>
      <c r="E1775" s="14">
        <v>17008.123359999998</v>
      </c>
      <c r="F1775" s="14">
        <v>56027.567727999995</v>
      </c>
      <c r="G1775" s="13">
        <v>0.30356704832467896</v>
      </c>
      <c r="H1775" s="12">
        <v>0</v>
      </c>
      <c r="I1775" s="12">
        <v>0</v>
      </c>
      <c r="J1775" t="s">
        <v>26</v>
      </c>
      <c r="K1775" s="14">
        <v>1080.1030999999998</v>
      </c>
      <c r="L1775" s="14">
        <v>17008.123359999998</v>
      </c>
      <c r="M1775" s="13">
        <v>6.3505130880000857E-2</v>
      </c>
      <c r="N1775" s="12">
        <v>0</v>
      </c>
      <c r="O1775" s="2">
        <f>DATE(LEFT(ALT[[#This Row],[DATEMTH]],4),RIGHT(ALT[[#This Row],[DATEMTH]],2),1)</f>
        <v>43466</v>
      </c>
      <c r="P1775" t="str">
        <f>IF(AND(ALT[[#This Row],[DATE]]&gt;=DATE(2023,6,1),ALT[[#This Row],[DATE]]&lt;=DATE(2024,5,31)),"Y","N")</f>
        <v>N</v>
      </c>
      <c r="Q1775" t="str">
        <f>LEFT(ALT[[#This Row],[DATEMTH]],4)</f>
        <v>2019</v>
      </c>
    </row>
    <row r="1776" spans="1:17" x14ac:dyDescent="0.25">
      <c r="A1776" t="s">
        <v>38</v>
      </c>
      <c r="B1776" t="s">
        <v>14</v>
      </c>
      <c r="C1776" t="s">
        <v>20</v>
      </c>
      <c r="D1776" t="s">
        <v>23</v>
      </c>
      <c r="E1776" s="14">
        <v>17008.123359999998</v>
      </c>
      <c r="F1776" s="14">
        <v>56027.567727999995</v>
      </c>
      <c r="G1776" s="13">
        <v>0.30356704832467896</v>
      </c>
      <c r="H1776" s="12">
        <v>0</v>
      </c>
      <c r="I1776" s="12">
        <v>0</v>
      </c>
      <c r="J1776" t="s">
        <v>25</v>
      </c>
      <c r="K1776" s="14">
        <v>2690.2741319999991</v>
      </c>
      <c r="L1776" s="14">
        <v>17008.123359999998</v>
      </c>
      <c r="M1776" s="13">
        <v>0.15817583604355981</v>
      </c>
      <c r="N1776" s="12">
        <v>0</v>
      </c>
      <c r="O1776" s="2">
        <f>DATE(LEFT(ALT[[#This Row],[DATEMTH]],4),RIGHT(ALT[[#This Row],[DATEMTH]],2),1)</f>
        <v>43466</v>
      </c>
      <c r="P1776" t="str">
        <f>IF(AND(ALT[[#This Row],[DATE]]&gt;=DATE(2023,6,1),ALT[[#This Row],[DATE]]&lt;=DATE(2024,5,31)),"Y","N")</f>
        <v>N</v>
      </c>
      <c r="Q1776" t="str">
        <f>LEFT(ALT[[#This Row],[DATEMTH]],4)</f>
        <v>2019</v>
      </c>
    </row>
    <row r="1777" spans="1:17" x14ac:dyDescent="0.25">
      <c r="A1777" t="s">
        <v>38</v>
      </c>
      <c r="B1777" t="s">
        <v>14</v>
      </c>
      <c r="C1777" t="s">
        <v>20</v>
      </c>
      <c r="D1777" t="s">
        <v>23</v>
      </c>
      <c r="E1777" s="14">
        <v>17008.123359999998</v>
      </c>
      <c r="F1777" s="14">
        <v>56027.567727999995</v>
      </c>
      <c r="G1777" s="13">
        <v>0.30356704832467896</v>
      </c>
      <c r="H1777" s="12">
        <v>0</v>
      </c>
      <c r="I1777" s="12">
        <v>0</v>
      </c>
      <c r="J1777" t="s">
        <v>16</v>
      </c>
      <c r="K1777" s="14">
        <v>4955.583668000002</v>
      </c>
      <c r="L1777" s="14">
        <v>17008.123359999998</v>
      </c>
      <c r="M1777" s="13">
        <v>0.29136569409266105</v>
      </c>
      <c r="N1777" s="12">
        <v>0</v>
      </c>
      <c r="O1777" s="2">
        <f>DATE(LEFT(ALT[[#This Row],[DATEMTH]],4),RIGHT(ALT[[#This Row],[DATEMTH]],2),1)</f>
        <v>43466</v>
      </c>
      <c r="P1777" t="str">
        <f>IF(AND(ALT[[#This Row],[DATE]]&gt;=DATE(2023,6,1),ALT[[#This Row],[DATE]]&lt;=DATE(2024,5,31)),"Y","N")</f>
        <v>N</v>
      </c>
      <c r="Q1777" t="str">
        <f>LEFT(ALT[[#This Row],[DATEMTH]],4)</f>
        <v>2019</v>
      </c>
    </row>
    <row r="1778" spans="1:17" x14ac:dyDescent="0.25">
      <c r="A1778" t="s">
        <v>38</v>
      </c>
      <c r="B1778" t="s">
        <v>110</v>
      </c>
      <c r="C1778" t="s">
        <v>15</v>
      </c>
      <c r="D1778" t="s">
        <v>22</v>
      </c>
      <c r="E1778" s="14">
        <v>3714761.6018660064</v>
      </c>
      <c r="F1778" s="14">
        <v>21334531.340931971</v>
      </c>
      <c r="G1778" s="13">
        <v>0.17411967211761267</v>
      </c>
      <c r="H1778" s="12">
        <v>-12606324.33</v>
      </c>
      <c r="I1778" s="12">
        <v>-2.1950090589478832</v>
      </c>
      <c r="J1778" t="s">
        <v>24</v>
      </c>
      <c r="K1778" s="14">
        <v>1607296.547152</v>
      </c>
      <c r="L1778" s="14">
        <v>3714761.6018660013</v>
      </c>
      <c r="M1778" s="13">
        <v>0.43267824948567946</v>
      </c>
      <c r="N1778" s="12">
        <v>-0.9497326772307787</v>
      </c>
      <c r="O1778" s="2">
        <f>DATE(LEFT(ALT[[#This Row],[DATEMTH]],4),RIGHT(ALT[[#This Row],[DATEMTH]],2),1)</f>
        <v>43466</v>
      </c>
      <c r="P1778" t="str">
        <f>IF(AND(ALT[[#This Row],[DATE]]&gt;=DATE(2023,6,1),ALT[[#This Row],[DATE]]&lt;=DATE(2024,5,31)),"Y","N")</f>
        <v>N</v>
      </c>
      <c r="Q1778" t="str">
        <f>LEFT(ALT[[#This Row],[DATEMTH]],4)</f>
        <v>2019</v>
      </c>
    </row>
    <row r="1779" spans="1:17" x14ac:dyDescent="0.25">
      <c r="A1779" t="s">
        <v>38</v>
      </c>
      <c r="B1779" t="s">
        <v>110</v>
      </c>
      <c r="C1779" t="s">
        <v>15</v>
      </c>
      <c r="D1779" t="s">
        <v>22</v>
      </c>
      <c r="E1779" s="14">
        <v>3714761.6018660064</v>
      </c>
      <c r="F1779" s="14">
        <v>21334531.340931971</v>
      </c>
      <c r="G1779" s="13">
        <v>0.17411967211761267</v>
      </c>
      <c r="H1779" s="12">
        <v>-12606324.33</v>
      </c>
      <c r="I1779" s="12">
        <v>-2.1950090589478832</v>
      </c>
      <c r="J1779" t="s">
        <v>25</v>
      </c>
      <c r="K1779" s="14">
        <v>468079.85689200042</v>
      </c>
      <c r="L1779" s="14">
        <v>3714761.6018660013</v>
      </c>
      <c r="M1779" s="13">
        <v>0.12600535567528054</v>
      </c>
      <c r="N1779" s="12">
        <v>-0.27658289718319085</v>
      </c>
      <c r="O1779" s="2">
        <f>DATE(LEFT(ALT[[#This Row],[DATEMTH]],4),RIGHT(ALT[[#This Row],[DATEMTH]],2),1)</f>
        <v>43466</v>
      </c>
      <c r="P1779" t="str">
        <f>IF(AND(ALT[[#This Row],[DATE]]&gt;=DATE(2023,6,1),ALT[[#This Row],[DATE]]&lt;=DATE(2024,5,31)),"Y","N")</f>
        <v>N</v>
      </c>
      <c r="Q1779" t="str">
        <f>LEFT(ALT[[#This Row],[DATEMTH]],4)</f>
        <v>2019</v>
      </c>
    </row>
    <row r="1780" spans="1:17" x14ac:dyDescent="0.25">
      <c r="A1780" t="s">
        <v>38</v>
      </c>
      <c r="B1780" t="s">
        <v>110</v>
      </c>
      <c r="C1780" t="s">
        <v>15</v>
      </c>
      <c r="D1780" t="s">
        <v>22</v>
      </c>
      <c r="E1780" s="14">
        <v>3714761.6018660064</v>
      </c>
      <c r="F1780" s="14">
        <v>21334531.340931971</v>
      </c>
      <c r="G1780" s="13">
        <v>0.17411967211761267</v>
      </c>
      <c r="H1780" s="12">
        <v>-12606324.33</v>
      </c>
      <c r="I1780" s="12">
        <v>-2.1950090589478832</v>
      </c>
      <c r="J1780" t="s">
        <v>16</v>
      </c>
      <c r="K1780" s="14">
        <v>1140363.6609630007</v>
      </c>
      <c r="L1780" s="14">
        <v>3714761.6018660013</v>
      </c>
      <c r="M1780" s="13">
        <v>0.30698165405558531</v>
      </c>
      <c r="N1780" s="12">
        <v>-0.67382751158281495</v>
      </c>
      <c r="O1780" s="2">
        <f>DATE(LEFT(ALT[[#This Row],[DATEMTH]],4),RIGHT(ALT[[#This Row],[DATEMTH]],2),1)</f>
        <v>43466</v>
      </c>
      <c r="P1780" t="str">
        <f>IF(AND(ALT[[#This Row],[DATE]]&gt;=DATE(2023,6,1),ALT[[#This Row],[DATE]]&lt;=DATE(2024,5,31)),"Y","N")</f>
        <v>N</v>
      </c>
      <c r="Q1780" t="str">
        <f>LEFT(ALT[[#This Row],[DATEMTH]],4)</f>
        <v>2019</v>
      </c>
    </row>
    <row r="1781" spans="1:17" x14ac:dyDescent="0.25">
      <c r="A1781" t="s">
        <v>38</v>
      </c>
      <c r="B1781" t="s">
        <v>110</v>
      </c>
      <c r="C1781" t="s">
        <v>15</v>
      </c>
      <c r="D1781" t="s">
        <v>22</v>
      </c>
      <c r="E1781" s="14">
        <v>3714761.6018660064</v>
      </c>
      <c r="F1781" s="14">
        <v>21334531.340931971</v>
      </c>
      <c r="G1781" s="13">
        <v>0.17411967211761267</v>
      </c>
      <c r="H1781" s="12">
        <v>-12606324.33</v>
      </c>
      <c r="I1781" s="12">
        <v>-2.1950090589478832</v>
      </c>
      <c r="J1781" t="s">
        <v>26</v>
      </c>
      <c r="K1781" s="14">
        <v>499021.53685900022</v>
      </c>
      <c r="L1781" s="14">
        <v>3714761.6018660013</v>
      </c>
      <c r="M1781" s="13">
        <v>0.1343347407834547</v>
      </c>
      <c r="N1781" s="12">
        <v>-0.29486597295109873</v>
      </c>
      <c r="O1781" s="2">
        <f>DATE(LEFT(ALT[[#This Row],[DATEMTH]],4),RIGHT(ALT[[#This Row],[DATEMTH]],2),1)</f>
        <v>43466</v>
      </c>
      <c r="P1781" t="str">
        <f>IF(AND(ALT[[#This Row],[DATE]]&gt;=DATE(2023,6,1),ALT[[#This Row],[DATE]]&lt;=DATE(2024,5,31)),"Y","N")</f>
        <v>N</v>
      </c>
      <c r="Q1781" t="str">
        <f>LEFT(ALT[[#This Row],[DATEMTH]],4)</f>
        <v>2019</v>
      </c>
    </row>
    <row r="1782" spans="1:17" x14ac:dyDescent="0.25">
      <c r="A1782" t="s">
        <v>38</v>
      </c>
      <c r="B1782" t="s">
        <v>110</v>
      </c>
      <c r="C1782" t="s">
        <v>18</v>
      </c>
      <c r="D1782" t="s">
        <v>22</v>
      </c>
      <c r="E1782" s="14">
        <v>6283444.2743630027</v>
      </c>
      <c r="F1782" s="14">
        <v>21334531.340931971</v>
      </c>
      <c r="G1782" s="13">
        <v>0.29451991112210291</v>
      </c>
      <c r="H1782" s="12">
        <v>-12606324.33</v>
      </c>
      <c r="I1782" s="12">
        <v>-3.7128135212480036</v>
      </c>
      <c r="J1782" t="s">
        <v>16</v>
      </c>
      <c r="K1782" s="14">
        <v>2395667.7824060023</v>
      </c>
      <c r="L1782" s="14">
        <v>6283444.2743630027</v>
      </c>
      <c r="M1782" s="13">
        <v>0.38126665532477699</v>
      </c>
      <c r="N1782" s="12">
        <v>-1.4155719930908341</v>
      </c>
      <c r="O1782" s="2">
        <f>DATE(LEFT(ALT[[#This Row],[DATEMTH]],4),RIGHT(ALT[[#This Row],[DATEMTH]],2),1)</f>
        <v>43466</v>
      </c>
      <c r="P1782" t="str">
        <f>IF(AND(ALT[[#This Row],[DATE]]&gt;=DATE(2023,6,1),ALT[[#This Row],[DATE]]&lt;=DATE(2024,5,31)),"Y","N")</f>
        <v>N</v>
      </c>
      <c r="Q1782" t="str">
        <f>LEFT(ALT[[#This Row],[DATEMTH]],4)</f>
        <v>2019</v>
      </c>
    </row>
    <row r="1783" spans="1:17" x14ac:dyDescent="0.25">
      <c r="A1783" t="s">
        <v>38</v>
      </c>
      <c r="B1783" t="s">
        <v>110</v>
      </c>
      <c r="C1783" t="s">
        <v>18</v>
      </c>
      <c r="D1783" t="s">
        <v>22</v>
      </c>
      <c r="E1783" s="14">
        <v>6283444.2743630027</v>
      </c>
      <c r="F1783" s="14">
        <v>21334531.340931971</v>
      </c>
      <c r="G1783" s="13">
        <v>0.29451991112210291</v>
      </c>
      <c r="H1783" s="12">
        <v>-12606324.33</v>
      </c>
      <c r="I1783" s="12">
        <v>-3.7128135212480036</v>
      </c>
      <c r="J1783" t="s">
        <v>25</v>
      </c>
      <c r="K1783" s="14">
        <v>605141.29474199994</v>
      </c>
      <c r="L1783" s="14">
        <v>6283444.2743630027</v>
      </c>
      <c r="M1783" s="13">
        <v>9.6307258936158449E-2</v>
      </c>
      <c r="N1783" s="12">
        <v>-0.35757089317250174</v>
      </c>
      <c r="O1783" s="2">
        <f>DATE(LEFT(ALT[[#This Row],[DATEMTH]],4),RIGHT(ALT[[#This Row],[DATEMTH]],2),1)</f>
        <v>43466</v>
      </c>
      <c r="P1783" t="str">
        <f>IF(AND(ALT[[#This Row],[DATE]]&gt;=DATE(2023,6,1),ALT[[#This Row],[DATE]]&lt;=DATE(2024,5,31)),"Y","N")</f>
        <v>N</v>
      </c>
      <c r="Q1783" t="str">
        <f>LEFT(ALT[[#This Row],[DATEMTH]],4)</f>
        <v>2019</v>
      </c>
    </row>
    <row r="1784" spans="1:17" x14ac:dyDescent="0.25">
      <c r="A1784" t="s">
        <v>38</v>
      </c>
      <c r="B1784" t="s">
        <v>110</v>
      </c>
      <c r="C1784" t="s">
        <v>18</v>
      </c>
      <c r="D1784" t="s">
        <v>22</v>
      </c>
      <c r="E1784" s="14">
        <v>6283444.2743630027</v>
      </c>
      <c r="F1784" s="14">
        <v>21334531.340931971</v>
      </c>
      <c r="G1784" s="13">
        <v>0.29451991112210291</v>
      </c>
      <c r="H1784" s="12">
        <v>-12606324.33</v>
      </c>
      <c r="I1784" s="12">
        <v>-3.7128135212480036</v>
      </c>
      <c r="J1784" t="s">
        <v>26</v>
      </c>
      <c r="K1784" s="14">
        <v>1326655.0116349985</v>
      </c>
      <c r="L1784" s="14">
        <v>6283444.2743630027</v>
      </c>
      <c r="M1784" s="13">
        <v>0.21113500075871858</v>
      </c>
      <c r="N1784" s="12">
        <v>-0.78390488562567784</v>
      </c>
      <c r="O1784" s="2">
        <f>DATE(LEFT(ALT[[#This Row],[DATEMTH]],4),RIGHT(ALT[[#This Row],[DATEMTH]],2),1)</f>
        <v>43466</v>
      </c>
      <c r="P1784" t="str">
        <f>IF(AND(ALT[[#This Row],[DATE]]&gt;=DATE(2023,6,1),ALT[[#This Row],[DATE]]&lt;=DATE(2024,5,31)),"Y","N")</f>
        <v>N</v>
      </c>
      <c r="Q1784" t="str">
        <f>LEFT(ALT[[#This Row],[DATEMTH]],4)</f>
        <v>2019</v>
      </c>
    </row>
    <row r="1785" spans="1:17" x14ac:dyDescent="0.25">
      <c r="A1785" t="s">
        <v>38</v>
      </c>
      <c r="B1785" t="s">
        <v>110</v>
      </c>
      <c r="C1785" t="s">
        <v>18</v>
      </c>
      <c r="D1785" t="s">
        <v>22</v>
      </c>
      <c r="E1785" s="14">
        <v>6283444.2743630027</v>
      </c>
      <c r="F1785" s="14">
        <v>21334531.340931971</v>
      </c>
      <c r="G1785" s="13">
        <v>0.29451991112210291</v>
      </c>
      <c r="H1785" s="12">
        <v>-12606324.33</v>
      </c>
      <c r="I1785" s="12">
        <v>-3.7128135212480036</v>
      </c>
      <c r="J1785" t="s">
        <v>24</v>
      </c>
      <c r="K1785" s="14">
        <v>1955980.1855800012</v>
      </c>
      <c r="L1785" s="14">
        <v>6283444.2743630027</v>
      </c>
      <c r="M1785" s="13">
        <v>0.31129108498034586</v>
      </c>
      <c r="N1785" s="12">
        <v>-1.1557657493589895</v>
      </c>
      <c r="O1785" s="2">
        <f>DATE(LEFT(ALT[[#This Row],[DATEMTH]],4),RIGHT(ALT[[#This Row],[DATEMTH]],2),1)</f>
        <v>43466</v>
      </c>
      <c r="P1785" t="str">
        <f>IF(AND(ALT[[#This Row],[DATE]]&gt;=DATE(2023,6,1),ALT[[#This Row],[DATE]]&lt;=DATE(2024,5,31)),"Y","N")</f>
        <v>N</v>
      </c>
      <c r="Q1785" t="str">
        <f>LEFT(ALT[[#This Row],[DATEMTH]],4)</f>
        <v>2019</v>
      </c>
    </row>
    <row r="1786" spans="1:17" x14ac:dyDescent="0.25">
      <c r="A1786" t="s">
        <v>38</v>
      </c>
      <c r="B1786" t="s">
        <v>110</v>
      </c>
      <c r="C1786" t="s">
        <v>19</v>
      </c>
      <c r="D1786" t="s">
        <v>22</v>
      </c>
      <c r="E1786" s="14">
        <v>5713194.527739998</v>
      </c>
      <c r="F1786" s="14">
        <v>21334531.340931971</v>
      </c>
      <c r="G1786" s="13">
        <v>0.26779095525659785</v>
      </c>
      <c r="H1786" s="12">
        <v>-12606324.33</v>
      </c>
      <c r="I1786" s="12">
        <v>-3.3758596346051908</v>
      </c>
      <c r="J1786" t="s">
        <v>24</v>
      </c>
      <c r="K1786" s="14">
        <v>1749004.3638100002</v>
      </c>
      <c r="L1786" s="14">
        <v>5713194.527739997</v>
      </c>
      <c r="M1786" s="13">
        <v>0.30613422233705467</v>
      </c>
      <c r="N1786" s="12">
        <v>-1.0334661639589136</v>
      </c>
      <c r="O1786" s="2">
        <f>DATE(LEFT(ALT[[#This Row],[DATEMTH]],4),RIGHT(ALT[[#This Row],[DATEMTH]],2),1)</f>
        <v>43466</v>
      </c>
      <c r="P1786" t="str">
        <f>IF(AND(ALT[[#This Row],[DATE]]&gt;=DATE(2023,6,1),ALT[[#This Row],[DATE]]&lt;=DATE(2024,5,31)),"Y","N")</f>
        <v>N</v>
      </c>
      <c r="Q1786" t="str">
        <f>LEFT(ALT[[#This Row],[DATEMTH]],4)</f>
        <v>2019</v>
      </c>
    </row>
    <row r="1787" spans="1:17" x14ac:dyDescent="0.25">
      <c r="A1787" t="s">
        <v>38</v>
      </c>
      <c r="B1787" t="s">
        <v>110</v>
      </c>
      <c r="C1787" t="s">
        <v>19</v>
      </c>
      <c r="D1787" t="s">
        <v>22</v>
      </c>
      <c r="E1787" s="14">
        <v>5713194.527739998</v>
      </c>
      <c r="F1787" s="14">
        <v>21334531.340931971</v>
      </c>
      <c r="G1787" s="13">
        <v>0.26779095525659785</v>
      </c>
      <c r="H1787" s="12">
        <v>-12606324.33</v>
      </c>
      <c r="I1787" s="12">
        <v>-3.3758596346051908</v>
      </c>
      <c r="J1787" t="s">
        <v>25</v>
      </c>
      <c r="K1787" s="14">
        <v>3767486.8157839966</v>
      </c>
      <c r="L1787" s="14">
        <v>5713194.527739997</v>
      </c>
      <c r="M1787" s="13">
        <v>0.65943611713048467</v>
      </c>
      <c r="N1787" s="12">
        <v>-2.2261637694215839</v>
      </c>
      <c r="O1787" s="2">
        <f>DATE(LEFT(ALT[[#This Row],[DATEMTH]],4),RIGHT(ALT[[#This Row],[DATEMTH]],2),1)</f>
        <v>43466</v>
      </c>
      <c r="P1787" t="str">
        <f>IF(AND(ALT[[#This Row],[DATE]]&gt;=DATE(2023,6,1),ALT[[#This Row],[DATE]]&lt;=DATE(2024,5,31)),"Y","N")</f>
        <v>N</v>
      </c>
      <c r="Q1787" t="str">
        <f>LEFT(ALT[[#This Row],[DATEMTH]],4)</f>
        <v>2019</v>
      </c>
    </row>
    <row r="1788" spans="1:17" x14ac:dyDescent="0.25">
      <c r="A1788" t="s">
        <v>38</v>
      </c>
      <c r="B1788" t="s">
        <v>110</v>
      </c>
      <c r="C1788" t="s">
        <v>19</v>
      </c>
      <c r="D1788" t="s">
        <v>22</v>
      </c>
      <c r="E1788" s="14">
        <v>5713194.527739998</v>
      </c>
      <c r="F1788" s="14">
        <v>21334531.340931971</v>
      </c>
      <c r="G1788" s="13">
        <v>0.26779095525659785</v>
      </c>
      <c r="H1788" s="12">
        <v>-12606324.33</v>
      </c>
      <c r="I1788" s="12">
        <v>-3.3758596346051908</v>
      </c>
      <c r="J1788" t="s">
        <v>26</v>
      </c>
      <c r="K1788" s="14">
        <v>195109.41189000008</v>
      </c>
      <c r="L1788" s="14">
        <v>5713194.527739997</v>
      </c>
      <c r="M1788" s="13">
        <v>3.4150668411982235E-2</v>
      </c>
      <c r="N1788" s="12">
        <v>-0.11528786298679738</v>
      </c>
      <c r="O1788" s="2">
        <f>DATE(LEFT(ALT[[#This Row],[DATEMTH]],4),RIGHT(ALT[[#This Row],[DATEMTH]],2),1)</f>
        <v>43466</v>
      </c>
      <c r="P1788" t="str">
        <f>IF(AND(ALT[[#This Row],[DATE]]&gt;=DATE(2023,6,1),ALT[[#This Row],[DATE]]&lt;=DATE(2024,5,31)),"Y","N")</f>
        <v>N</v>
      </c>
      <c r="Q1788" t="str">
        <f>LEFT(ALT[[#This Row],[DATEMTH]],4)</f>
        <v>2019</v>
      </c>
    </row>
    <row r="1789" spans="1:17" x14ac:dyDescent="0.25">
      <c r="A1789" t="s">
        <v>38</v>
      </c>
      <c r="B1789" t="s">
        <v>110</v>
      </c>
      <c r="C1789" t="s">
        <v>19</v>
      </c>
      <c r="D1789" t="s">
        <v>22</v>
      </c>
      <c r="E1789" s="14">
        <v>5713194.527739998</v>
      </c>
      <c r="F1789" s="14">
        <v>21334531.340931971</v>
      </c>
      <c r="G1789" s="13">
        <v>0.26779095525659785</v>
      </c>
      <c r="H1789" s="12">
        <v>-12606324.33</v>
      </c>
      <c r="I1789" s="12">
        <v>-3.3758596346051908</v>
      </c>
      <c r="J1789" t="s">
        <v>16</v>
      </c>
      <c r="K1789" s="14">
        <v>1593.9362559999993</v>
      </c>
      <c r="L1789" s="14">
        <v>5713194.527739997</v>
      </c>
      <c r="M1789" s="13">
        <v>2.7899212047843966E-4</v>
      </c>
      <c r="N1789" s="12">
        <v>-9.418382378960727E-4</v>
      </c>
      <c r="O1789" s="2">
        <f>DATE(LEFT(ALT[[#This Row],[DATEMTH]],4),RIGHT(ALT[[#This Row],[DATEMTH]],2),1)</f>
        <v>43466</v>
      </c>
      <c r="P1789" t="str">
        <f>IF(AND(ALT[[#This Row],[DATE]]&gt;=DATE(2023,6,1),ALT[[#This Row],[DATE]]&lt;=DATE(2024,5,31)),"Y","N")</f>
        <v>N</v>
      </c>
      <c r="Q1789" t="str">
        <f>LEFT(ALT[[#This Row],[DATEMTH]],4)</f>
        <v>2019</v>
      </c>
    </row>
    <row r="1790" spans="1:17" x14ac:dyDescent="0.25">
      <c r="A1790" t="s">
        <v>38</v>
      </c>
      <c r="B1790" t="s">
        <v>110</v>
      </c>
      <c r="C1790" t="s">
        <v>20</v>
      </c>
      <c r="D1790" t="s">
        <v>22</v>
      </c>
      <c r="E1790" s="14">
        <v>5623130.9369629929</v>
      </c>
      <c r="F1790" s="14">
        <v>21334531.340931971</v>
      </c>
      <c r="G1790" s="13">
        <v>0.26356946150368793</v>
      </c>
      <c r="H1790" s="12">
        <v>-12606324.33</v>
      </c>
      <c r="I1790" s="12">
        <v>-3.3226421151989394</v>
      </c>
      <c r="J1790" t="s">
        <v>26</v>
      </c>
      <c r="K1790" s="14">
        <v>406092.47307599959</v>
      </c>
      <c r="L1790" s="14">
        <v>5623130.9369629985</v>
      </c>
      <c r="M1790" s="13">
        <v>7.2218213950274182E-2</v>
      </c>
      <c r="N1790" s="12">
        <v>-0.23995527915562856</v>
      </c>
      <c r="O1790" s="2">
        <f>DATE(LEFT(ALT[[#This Row],[DATEMTH]],4),RIGHT(ALT[[#This Row],[DATEMTH]],2),1)</f>
        <v>43466</v>
      </c>
      <c r="P1790" t="str">
        <f>IF(AND(ALT[[#This Row],[DATE]]&gt;=DATE(2023,6,1),ALT[[#This Row],[DATE]]&lt;=DATE(2024,5,31)),"Y","N")</f>
        <v>N</v>
      </c>
      <c r="Q1790" t="str">
        <f>LEFT(ALT[[#This Row],[DATEMTH]],4)</f>
        <v>2019</v>
      </c>
    </row>
    <row r="1791" spans="1:17" x14ac:dyDescent="0.25">
      <c r="A1791" t="s">
        <v>38</v>
      </c>
      <c r="B1791" t="s">
        <v>110</v>
      </c>
      <c r="C1791" t="s">
        <v>20</v>
      </c>
      <c r="D1791" t="s">
        <v>22</v>
      </c>
      <c r="E1791" s="14">
        <v>5623130.9369629929</v>
      </c>
      <c r="F1791" s="14">
        <v>21334531.340931971</v>
      </c>
      <c r="G1791" s="13">
        <v>0.26356946150368793</v>
      </c>
      <c r="H1791" s="12">
        <v>-12606324.33</v>
      </c>
      <c r="I1791" s="12">
        <v>-3.3226421151989394</v>
      </c>
      <c r="J1791" t="s">
        <v>24</v>
      </c>
      <c r="K1791" s="14">
        <v>2910346.5965740005</v>
      </c>
      <c r="L1791" s="14">
        <v>5623130.9369629985</v>
      </c>
      <c r="M1791" s="13">
        <v>0.51756692653965697</v>
      </c>
      <c r="N1791" s="12">
        <v>-1.71968966755474</v>
      </c>
      <c r="O1791" s="2">
        <f>DATE(LEFT(ALT[[#This Row],[DATEMTH]],4),RIGHT(ALT[[#This Row],[DATEMTH]],2),1)</f>
        <v>43466</v>
      </c>
      <c r="P1791" t="str">
        <f>IF(AND(ALT[[#This Row],[DATE]]&gt;=DATE(2023,6,1),ALT[[#This Row],[DATE]]&lt;=DATE(2024,5,31)),"Y","N")</f>
        <v>N</v>
      </c>
      <c r="Q1791" t="str">
        <f>LEFT(ALT[[#This Row],[DATEMTH]],4)</f>
        <v>2019</v>
      </c>
    </row>
    <row r="1792" spans="1:17" x14ac:dyDescent="0.25">
      <c r="A1792" t="s">
        <v>38</v>
      </c>
      <c r="B1792" t="s">
        <v>110</v>
      </c>
      <c r="C1792" t="s">
        <v>20</v>
      </c>
      <c r="D1792" t="s">
        <v>22</v>
      </c>
      <c r="E1792" s="14">
        <v>5623130.9369629929</v>
      </c>
      <c r="F1792" s="14">
        <v>21334531.340931971</v>
      </c>
      <c r="G1792" s="13">
        <v>0.26356946150368793</v>
      </c>
      <c r="H1792" s="12">
        <v>-12606324.33</v>
      </c>
      <c r="I1792" s="12">
        <v>-3.3226421151989394</v>
      </c>
      <c r="J1792" t="s">
        <v>16</v>
      </c>
      <c r="K1792" s="14">
        <v>1576289.9360189978</v>
      </c>
      <c r="L1792" s="14">
        <v>5623130.9369629985</v>
      </c>
      <c r="M1792" s="13">
        <v>0.2803224669120612</v>
      </c>
      <c r="N1792" s="12">
        <v>-0.93141123439847573</v>
      </c>
      <c r="O1792" s="2">
        <f>DATE(LEFT(ALT[[#This Row],[DATEMTH]],4),RIGHT(ALT[[#This Row],[DATEMTH]],2),1)</f>
        <v>43466</v>
      </c>
      <c r="P1792" t="str">
        <f>IF(AND(ALT[[#This Row],[DATE]]&gt;=DATE(2023,6,1),ALT[[#This Row],[DATE]]&lt;=DATE(2024,5,31)),"Y","N")</f>
        <v>N</v>
      </c>
      <c r="Q1792" t="str">
        <f>LEFT(ALT[[#This Row],[DATEMTH]],4)</f>
        <v>2019</v>
      </c>
    </row>
    <row r="1793" spans="1:17" x14ac:dyDescent="0.25">
      <c r="A1793" t="s">
        <v>38</v>
      </c>
      <c r="B1793" t="s">
        <v>110</v>
      </c>
      <c r="C1793" t="s">
        <v>20</v>
      </c>
      <c r="D1793" t="s">
        <v>22</v>
      </c>
      <c r="E1793" s="14">
        <v>5623130.9369629929</v>
      </c>
      <c r="F1793" s="14">
        <v>21334531.340931971</v>
      </c>
      <c r="G1793" s="13">
        <v>0.26356946150368793</v>
      </c>
      <c r="H1793" s="12">
        <v>-12606324.33</v>
      </c>
      <c r="I1793" s="12">
        <v>-3.3226421151989394</v>
      </c>
      <c r="J1793" t="s">
        <v>25</v>
      </c>
      <c r="K1793" s="14">
        <v>730401.93129400047</v>
      </c>
      <c r="L1793" s="14">
        <v>5623130.9369629985</v>
      </c>
      <c r="M1793" s="13">
        <v>0.12989239259800767</v>
      </c>
      <c r="N1793" s="12">
        <v>-0.43158593409009527</v>
      </c>
      <c r="O1793" s="2">
        <f>DATE(LEFT(ALT[[#This Row],[DATEMTH]],4),RIGHT(ALT[[#This Row],[DATEMTH]],2),1)</f>
        <v>43466</v>
      </c>
      <c r="P1793" t="str">
        <f>IF(AND(ALT[[#This Row],[DATE]]&gt;=DATE(2023,6,1),ALT[[#This Row],[DATE]]&lt;=DATE(2024,5,31)),"Y","N")</f>
        <v>N</v>
      </c>
      <c r="Q1793" t="str">
        <f>LEFT(ALT[[#This Row],[DATEMTH]],4)</f>
        <v>2019</v>
      </c>
    </row>
    <row r="1794" spans="1:17" x14ac:dyDescent="0.25">
      <c r="A1794" t="s">
        <v>38</v>
      </c>
      <c r="B1794" t="s">
        <v>110</v>
      </c>
      <c r="C1794" t="s">
        <v>15</v>
      </c>
      <c r="D1794" t="s">
        <v>17</v>
      </c>
      <c r="E1794" s="14">
        <v>3714761.6018660064</v>
      </c>
      <c r="F1794" s="14">
        <v>21334531.340931971</v>
      </c>
      <c r="G1794" s="13">
        <v>0.17411967211761267</v>
      </c>
      <c r="H1794" s="12">
        <v>-37253544.659999996</v>
      </c>
      <c r="I1794" s="12">
        <v>-6.4865749814180393</v>
      </c>
      <c r="J1794" t="s">
        <v>26</v>
      </c>
      <c r="K1794" s="14">
        <v>499021.53685900022</v>
      </c>
      <c r="L1794" s="14">
        <v>3714761.6018660013</v>
      </c>
      <c r="M1794" s="13">
        <v>0.1343347407834547</v>
      </c>
      <c r="N1794" s="12">
        <v>-0.8713723687012348</v>
      </c>
      <c r="O1794" s="2">
        <f>DATE(LEFT(ALT[[#This Row],[DATEMTH]],4),RIGHT(ALT[[#This Row],[DATEMTH]],2),1)</f>
        <v>43466</v>
      </c>
      <c r="P1794" t="str">
        <f>IF(AND(ALT[[#This Row],[DATE]]&gt;=DATE(2023,6,1),ALT[[#This Row],[DATE]]&lt;=DATE(2024,5,31)),"Y","N")</f>
        <v>N</v>
      </c>
      <c r="Q1794" t="str">
        <f>LEFT(ALT[[#This Row],[DATEMTH]],4)</f>
        <v>2019</v>
      </c>
    </row>
    <row r="1795" spans="1:17" x14ac:dyDescent="0.25">
      <c r="A1795" t="s">
        <v>38</v>
      </c>
      <c r="B1795" t="s">
        <v>110</v>
      </c>
      <c r="C1795" t="s">
        <v>15</v>
      </c>
      <c r="D1795" t="s">
        <v>17</v>
      </c>
      <c r="E1795" s="14">
        <v>3714761.6018660064</v>
      </c>
      <c r="F1795" s="14">
        <v>21334531.340931971</v>
      </c>
      <c r="G1795" s="13">
        <v>0.17411967211761267</v>
      </c>
      <c r="H1795" s="12">
        <v>-37253544.659999996</v>
      </c>
      <c r="I1795" s="12">
        <v>-6.4865749814180393</v>
      </c>
      <c r="J1795" t="s">
        <v>24</v>
      </c>
      <c r="K1795" s="14">
        <v>1607296.547152</v>
      </c>
      <c r="L1795" s="14">
        <v>3714761.6018660013</v>
      </c>
      <c r="M1795" s="13">
        <v>0.43267824948567946</v>
      </c>
      <c r="N1795" s="12">
        <v>-2.806599908117561</v>
      </c>
      <c r="O1795" s="2">
        <f>DATE(LEFT(ALT[[#This Row],[DATEMTH]],4),RIGHT(ALT[[#This Row],[DATEMTH]],2),1)</f>
        <v>43466</v>
      </c>
      <c r="P1795" t="str">
        <f>IF(AND(ALT[[#This Row],[DATE]]&gt;=DATE(2023,6,1),ALT[[#This Row],[DATE]]&lt;=DATE(2024,5,31)),"Y","N")</f>
        <v>N</v>
      </c>
      <c r="Q1795" t="str">
        <f>LEFT(ALT[[#This Row],[DATEMTH]],4)</f>
        <v>2019</v>
      </c>
    </row>
    <row r="1796" spans="1:17" x14ac:dyDescent="0.25">
      <c r="A1796" t="s">
        <v>38</v>
      </c>
      <c r="B1796" t="s">
        <v>110</v>
      </c>
      <c r="C1796" t="s">
        <v>15</v>
      </c>
      <c r="D1796" t="s">
        <v>17</v>
      </c>
      <c r="E1796" s="14">
        <v>3714761.6018660064</v>
      </c>
      <c r="F1796" s="14">
        <v>21334531.340931971</v>
      </c>
      <c r="G1796" s="13">
        <v>0.17411967211761267</v>
      </c>
      <c r="H1796" s="12">
        <v>-37253544.659999996</v>
      </c>
      <c r="I1796" s="12">
        <v>-6.4865749814180393</v>
      </c>
      <c r="J1796" t="s">
        <v>16</v>
      </c>
      <c r="K1796" s="14">
        <v>1140363.6609630007</v>
      </c>
      <c r="L1796" s="14">
        <v>3714761.6018660013</v>
      </c>
      <c r="M1796" s="13">
        <v>0.30698165405558531</v>
      </c>
      <c r="N1796" s="12">
        <v>-1.9912595169512872</v>
      </c>
      <c r="O1796" s="2">
        <f>DATE(LEFT(ALT[[#This Row],[DATEMTH]],4),RIGHT(ALT[[#This Row],[DATEMTH]],2),1)</f>
        <v>43466</v>
      </c>
      <c r="P1796" t="str">
        <f>IF(AND(ALT[[#This Row],[DATE]]&gt;=DATE(2023,6,1),ALT[[#This Row],[DATE]]&lt;=DATE(2024,5,31)),"Y","N")</f>
        <v>N</v>
      </c>
      <c r="Q1796" t="str">
        <f>LEFT(ALT[[#This Row],[DATEMTH]],4)</f>
        <v>2019</v>
      </c>
    </row>
    <row r="1797" spans="1:17" x14ac:dyDescent="0.25">
      <c r="A1797" t="s">
        <v>38</v>
      </c>
      <c r="B1797" t="s">
        <v>110</v>
      </c>
      <c r="C1797" t="s">
        <v>15</v>
      </c>
      <c r="D1797" t="s">
        <v>17</v>
      </c>
      <c r="E1797" s="14">
        <v>3714761.6018660064</v>
      </c>
      <c r="F1797" s="14">
        <v>21334531.340931971</v>
      </c>
      <c r="G1797" s="13">
        <v>0.17411967211761267</v>
      </c>
      <c r="H1797" s="12">
        <v>-37253544.659999996</v>
      </c>
      <c r="I1797" s="12">
        <v>-6.4865749814180393</v>
      </c>
      <c r="J1797" t="s">
        <v>25</v>
      </c>
      <c r="K1797" s="14">
        <v>468079.85689200042</v>
      </c>
      <c r="L1797" s="14">
        <v>3714761.6018660013</v>
      </c>
      <c r="M1797" s="13">
        <v>0.12600535567528054</v>
      </c>
      <c r="N1797" s="12">
        <v>-0.81734318764795633</v>
      </c>
      <c r="O1797" s="2">
        <f>DATE(LEFT(ALT[[#This Row],[DATEMTH]],4),RIGHT(ALT[[#This Row],[DATEMTH]],2),1)</f>
        <v>43466</v>
      </c>
      <c r="P1797" t="str">
        <f>IF(AND(ALT[[#This Row],[DATE]]&gt;=DATE(2023,6,1),ALT[[#This Row],[DATE]]&lt;=DATE(2024,5,31)),"Y","N")</f>
        <v>N</v>
      </c>
      <c r="Q1797" t="str">
        <f>LEFT(ALT[[#This Row],[DATEMTH]],4)</f>
        <v>2019</v>
      </c>
    </row>
    <row r="1798" spans="1:17" x14ac:dyDescent="0.25">
      <c r="A1798" t="s">
        <v>38</v>
      </c>
      <c r="B1798" t="s">
        <v>110</v>
      </c>
      <c r="C1798" t="s">
        <v>18</v>
      </c>
      <c r="D1798" t="s">
        <v>17</v>
      </c>
      <c r="E1798" s="14">
        <v>6283444.2743630027</v>
      </c>
      <c r="F1798" s="14">
        <v>21334531.340931971</v>
      </c>
      <c r="G1798" s="13">
        <v>0.29451991112210291</v>
      </c>
      <c r="H1798" s="12">
        <v>-37253544.659999996</v>
      </c>
      <c r="I1798" s="12">
        <v>-10.97191066224649</v>
      </c>
      <c r="J1798" t="s">
        <v>25</v>
      </c>
      <c r="K1798" s="14">
        <v>605141.29474199994</v>
      </c>
      <c r="L1798" s="14">
        <v>6283444.2743630027</v>
      </c>
      <c r="M1798" s="13">
        <v>9.6307258936158449E-2</v>
      </c>
      <c r="N1798" s="12">
        <v>-1.0566746411733705</v>
      </c>
      <c r="O1798" s="2">
        <f>DATE(LEFT(ALT[[#This Row],[DATEMTH]],4),RIGHT(ALT[[#This Row],[DATEMTH]],2),1)</f>
        <v>43466</v>
      </c>
      <c r="P1798" t="str">
        <f>IF(AND(ALT[[#This Row],[DATE]]&gt;=DATE(2023,6,1),ALT[[#This Row],[DATE]]&lt;=DATE(2024,5,31)),"Y","N")</f>
        <v>N</v>
      </c>
      <c r="Q1798" t="str">
        <f>LEFT(ALT[[#This Row],[DATEMTH]],4)</f>
        <v>2019</v>
      </c>
    </row>
    <row r="1799" spans="1:17" x14ac:dyDescent="0.25">
      <c r="A1799" t="s">
        <v>38</v>
      </c>
      <c r="B1799" t="s">
        <v>110</v>
      </c>
      <c r="C1799" t="s">
        <v>18</v>
      </c>
      <c r="D1799" t="s">
        <v>17</v>
      </c>
      <c r="E1799" s="14">
        <v>6283444.2743630027</v>
      </c>
      <c r="F1799" s="14">
        <v>21334531.340931971</v>
      </c>
      <c r="G1799" s="13">
        <v>0.29451991112210291</v>
      </c>
      <c r="H1799" s="12">
        <v>-37253544.659999996</v>
      </c>
      <c r="I1799" s="12">
        <v>-10.97191066224649</v>
      </c>
      <c r="J1799" t="s">
        <v>16</v>
      </c>
      <c r="K1799" s="14">
        <v>2395667.7824060023</v>
      </c>
      <c r="L1799" s="14">
        <v>6283444.2743630027</v>
      </c>
      <c r="M1799" s="13">
        <v>0.38126665532477699</v>
      </c>
      <c r="N1799" s="12">
        <v>-4.1832236807169778</v>
      </c>
      <c r="O1799" s="2">
        <f>DATE(LEFT(ALT[[#This Row],[DATEMTH]],4),RIGHT(ALT[[#This Row],[DATEMTH]],2),1)</f>
        <v>43466</v>
      </c>
      <c r="P1799" t="str">
        <f>IF(AND(ALT[[#This Row],[DATE]]&gt;=DATE(2023,6,1),ALT[[#This Row],[DATE]]&lt;=DATE(2024,5,31)),"Y","N")</f>
        <v>N</v>
      </c>
      <c r="Q1799" t="str">
        <f>LEFT(ALT[[#This Row],[DATEMTH]],4)</f>
        <v>2019</v>
      </c>
    </row>
    <row r="1800" spans="1:17" x14ac:dyDescent="0.25">
      <c r="A1800" t="s">
        <v>38</v>
      </c>
      <c r="B1800" t="s">
        <v>110</v>
      </c>
      <c r="C1800" t="s">
        <v>18</v>
      </c>
      <c r="D1800" t="s">
        <v>17</v>
      </c>
      <c r="E1800" s="14">
        <v>6283444.2743630027</v>
      </c>
      <c r="F1800" s="14">
        <v>21334531.340931971</v>
      </c>
      <c r="G1800" s="13">
        <v>0.29451991112210291</v>
      </c>
      <c r="H1800" s="12">
        <v>-37253544.659999996</v>
      </c>
      <c r="I1800" s="12">
        <v>-10.97191066224649</v>
      </c>
      <c r="J1800" t="s">
        <v>26</v>
      </c>
      <c r="K1800" s="14">
        <v>1326655.0116349985</v>
      </c>
      <c r="L1800" s="14">
        <v>6283444.2743630027</v>
      </c>
      <c r="M1800" s="13">
        <v>0.21113500075871858</v>
      </c>
      <c r="N1800" s="12">
        <v>-2.3165543659980052</v>
      </c>
      <c r="O1800" s="2">
        <f>DATE(LEFT(ALT[[#This Row],[DATEMTH]],4),RIGHT(ALT[[#This Row],[DATEMTH]],2),1)</f>
        <v>43466</v>
      </c>
      <c r="P1800" t="str">
        <f>IF(AND(ALT[[#This Row],[DATE]]&gt;=DATE(2023,6,1),ALT[[#This Row],[DATE]]&lt;=DATE(2024,5,31)),"Y","N")</f>
        <v>N</v>
      </c>
      <c r="Q1800" t="str">
        <f>LEFT(ALT[[#This Row],[DATEMTH]],4)</f>
        <v>2019</v>
      </c>
    </row>
    <row r="1801" spans="1:17" x14ac:dyDescent="0.25">
      <c r="A1801" t="s">
        <v>38</v>
      </c>
      <c r="B1801" t="s">
        <v>110</v>
      </c>
      <c r="C1801" t="s">
        <v>18</v>
      </c>
      <c r="D1801" t="s">
        <v>17</v>
      </c>
      <c r="E1801" s="14">
        <v>6283444.2743630027</v>
      </c>
      <c r="F1801" s="14">
        <v>21334531.340931971</v>
      </c>
      <c r="G1801" s="13">
        <v>0.29451991112210291</v>
      </c>
      <c r="H1801" s="12">
        <v>-37253544.659999996</v>
      </c>
      <c r="I1801" s="12">
        <v>-10.97191066224649</v>
      </c>
      <c r="J1801" t="s">
        <v>24</v>
      </c>
      <c r="K1801" s="14">
        <v>1955980.1855800012</v>
      </c>
      <c r="L1801" s="14">
        <v>6283444.2743630027</v>
      </c>
      <c r="M1801" s="13">
        <v>0.31129108498034586</v>
      </c>
      <c r="N1801" s="12">
        <v>-3.415457974358135</v>
      </c>
      <c r="O1801" s="2">
        <f>DATE(LEFT(ALT[[#This Row],[DATEMTH]],4),RIGHT(ALT[[#This Row],[DATEMTH]],2),1)</f>
        <v>43466</v>
      </c>
      <c r="P1801" t="str">
        <f>IF(AND(ALT[[#This Row],[DATE]]&gt;=DATE(2023,6,1),ALT[[#This Row],[DATE]]&lt;=DATE(2024,5,31)),"Y","N")</f>
        <v>N</v>
      </c>
      <c r="Q1801" t="str">
        <f>LEFT(ALT[[#This Row],[DATEMTH]],4)</f>
        <v>2019</v>
      </c>
    </row>
    <row r="1802" spans="1:17" x14ac:dyDescent="0.25">
      <c r="A1802" t="s">
        <v>38</v>
      </c>
      <c r="B1802" t="s">
        <v>110</v>
      </c>
      <c r="C1802" t="s">
        <v>19</v>
      </c>
      <c r="D1802" t="s">
        <v>17</v>
      </c>
      <c r="E1802" s="14">
        <v>5713194.527739998</v>
      </c>
      <c r="F1802" s="14">
        <v>21334531.340931971</v>
      </c>
      <c r="G1802" s="13">
        <v>0.26779095525659785</v>
      </c>
      <c r="H1802" s="12">
        <v>-37253544.659999996</v>
      </c>
      <c r="I1802" s="12">
        <v>-9.9761623111957292</v>
      </c>
      <c r="J1802" t="s">
        <v>24</v>
      </c>
      <c r="K1802" s="14">
        <v>1749004.3638100002</v>
      </c>
      <c r="L1802" s="14">
        <v>5713194.527739997</v>
      </c>
      <c r="M1802" s="13">
        <v>0.30613422233705467</v>
      </c>
      <c r="N1802" s="12">
        <v>-3.0540446910461387</v>
      </c>
      <c r="O1802" s="2">
        <f>DATE(LEFT(ALT[[#This Row],[DATEMTH]],4),RIGHT(ALT[[#This Row],[DATEMTH]],2),1)</f>
        <v>43466</v>
      </c>
      <c r="P1802" t="str">
        <f>IF(AND(ALT[[#This Row],[DATE]]&gt;=DATE(2023,6,1),ALT[[#This Row],[DATE]]&lt;=DATE(2024,5,31)),"Y","N")</f>
        <v>N</v>
      </c>
      <c r="Q1802" t="str">
        <f>LEFT(ALT[[#This Row],[DATEMTH]],4)</f>
        <v>2019</v>
      </c>
    </row>
    <row r="1803" spans="1:17" x14ac:dyDescent="0.25">
      <c r="A1803" t="s">
        <v>38</v>
      </c>
      <c r="B1803" t="s">
        <v>110</v>
      </c>
      <c r="C1803" t="s">
        <v>19</v>
      </c>
      <c r="D1803" t="s">
        <v>17</v>
      </c>
      <c r="E1803" s="14">
        <v>5713194.527739998</v>
      </c>
      <c r="F1803" s="14">
        <v>21334531.340931971</v>
      </c>
      <c r="G1803" s="13">
        <v>0.26779095525659785</v>
      </c>
      <c r="H1803" s="12">
        <v>-37253544.659999996</v>
      </c>
      <c r="I1803" s="12">
        <v>-9.9761623111957292</v>
      </c>
      <c r="J1803" t="s">
        <v>26</v>
      </c>
      <c r="K1803" s="14">
        <v>195109.41189000008</v>
      </c>
      <c r="L1803" s="14">
        <v>5713194.527739997</v>
      </c>
      <c r="M1803" s="13">
        <v>3.4150668411982235E-2</v>
      </c>
      <c r="N1803" s="12">
        <v>-0.3406926111137597</v>
      </c>
      <c r="O1803" s="2">
        <f>DATE(LEFT(ALT[[#This Row],[DATEMTH]],4),RIGHT(ALT[[#This Row],[DATEMTH]],2),1)</f>
        <v>43466</v>
      </c>
      <c r="P1803" t="str">
        <f>IF(AND(ALT[[#This Row],[DATE]]&gt;=DATE(2023,6,1),ALT[[#This Row],[DATE]]&lt;=DATE(2024,5,31)),"Y","N")</f>
        <v>N</v>
      </c>
      <c r="Q1803" t="str">
        <f>LEFT(ALT[[#This Row],[DATEMTH]],4)</f>
        <v>2019</v>
      </c>
    </row>
    <row r="1804" spans="1:17" x14ac:dyDescent="0.25">
      <c r="A1804" t="s">
        <v>38</v>
      </c>
      <c r="B1804" t="s">
        <v>110</v>
      </c>
      <c r="C1804" t="s">
        <v>19</v>
      </c>
      <c r="D1804" t="s">
        <v>17</v>
      </c>
      <c r="E1804" s="14">
        <v>5713194.527739998</v>
      </c>
      <c r="F1804" s="14">
        <v>21334531.340931971</v>
      </c>
      <c r="G1804" s="13">
        <v>0.26779095525659785</v>
      </c>
      <c r="H1804" s="12">
        <v>-37253544.659999996</v>
      </c>
      <c r="I1804" s="12">
        <v>-9.9761623111957292</v>
      </c>
      <c r="J1804" t="s">
        <v>25</v>
      </c>
      <c r="K1804" s="14">
        <v>3767486.8157839966</v>
      </c>
      <c r="L1804" s="14">
        <v>5713194.527739997</v>
      </c>
      <c r="M1804" s="13">
        <v>0.65943611713048467</v>
      </c>
      <c r="N1804" s="12">
        <v>-6.5786417383583933</v>
      </c>
      <c r="O1804" s="2">
        <f>DATE(LEFT(ALT[[#This Row],[DATEMTH]],4),RIGHT(ALT[[#This Row],[DATEMTH]],2),1)</f>
        <v>43466</v>
      </c>
      <c r="P1804" t="str">
        <f>IF(AND(ALT[[#This Row],[DATE]]&gt;=DATE(2023,6,1),ALT[[#This Row],[DATE]]&lt;=DATE(2024,5,31)),"Y","N")</f>
        <v>N</v>
      </c>
      <c r="Q1804" t="str">
        <f>LEFT(ALT[[#This Row],[DATEMTH]],4)</f>
        <v>2019</v>
      </c>
    </row>
    <row r="1805" spans="1:17" x14ac:dyDescent="0.25">
      <c r="A1805" t="s">
        <v>38</v>
      </c>
      <c r="B1805" t="s">
        <v>110</v>
      </c>
      <c r="C1805" t="s">
        <v>19</v>
      </c>
      <c r="D1805" t="s">
        <v>17</v>
      </c>
      <c r="E1805" s="14">
        <v>5713194.527739998</v>
      </c>
      <c r="F1805" s="14">
        <v>21334531.340931971</v>
      </c>
      <c r="G1805" s="13">
        <v>0.26779095525659785</v>
      </c>
      <c r="H1805" s="12">
        <v>-37253544.659999996</v>
      </c>
      <c r="I1805" s="12">
        <v>-9.9761623111957292</v>
      </c>
      <c r="J1805" t="s">
        <v>16</v>
      </c>
      <c r="K1805" s="14">
        <v>1593.9362559999993</v>
      </c>
      <c r="L1805" s="14">
        <v>5713194.527739997</v>
      </c>
      <c r="M1805" s="13">
        <v>2.7899212047843966E-4</v>
      </c>
      <c r="N1805" s="12">
        <v>-2.7832706774375878E-3</v>
      </c>
      <c r="O1805" s="2">
        <f>DATE(LEFT(ALT[[#This Row],[DATEMTH]],4),RIGHT(ALT[[#This Row],[DATEMTH]],2),1)</f>
        <v>43466</v>
      </c>
      <c r="P1805" t="str">
        <f>IF(AND(ALT[[#This Row],[DATE]]&gt;=DATE(2023,6,1),ALT[[#This Row],[DATE]]&lt;=DATE(2024,5,31)),"Y","N")</f>
        <v>N</v>
      </c>
      <c r="Q1805" t="str">
        <f>LEFT(ALT[[#This Row],[DATEMTH]],4)</f>
        <v>2019</v>
      </c>
    </row>
    <row r="1806" spans="1:17" x14ac:dyDescent="0.25">
      <c r="A1806" t="s">
        <v>38</v>
      </c>
      <c r="B1806" t="s">
        <v>110</v>
      </c>
      <c r="C1806" t="s">
        <v>20</v>
      </c>
      <c r="D1806" t="s">
        <v>17</v>
      </c>
      <c r="E1806" s="14">
        <v>5623130.9369629929</v>
      </c>
      <c r="F1806" s="14">
        <v>21334531.340931971</v>
      </c>
      <c r="G1806" s="13">
        <v>0.26356946150368793</v>
      </c>
      <c r="H1806" s="12">
        <v>-37253544.659999996</v>
      </c>
      <c r="I1806" s="12">
        <v>-9.8188967051397871</v>
      </c>
      <c r="J1806" t="s">
        <v>16</v>
      </c>
      <c r="K1806" s="14">
        <v>1576289.9360189978</v>
      </c>
      <c r="L1806" s="14">
        <v>5623130.9369629985</v>
      </c>
      <c r="M1806" s="13">
        <v>0.2803224669120612</v>
      </c>
      <c r="N1806" s="12">
        <v>-2.7524573467394946</v>
      </c>
      <c r="O1806" s="2">
        <f>DATE(LEFT(ALT[[#This Row],[DATEMTH]],4),RIGHT(ALT[[#This Row],[DATEMTH]],2),1)</f>
        <v>43466</v>
      </c>
      <c r="P1806" t="str">
        <f>IF(AND(ALT[[#This Row],[DATE]]&gt;=DATE(2023,6,1),ALT[[#This Row],[DATE]]&lt;=DATE(2024,5,31)),"Y","N")</f>
        <v>N</v>
      </c>
      <c r="Q1806" t="str">
        <f>LEFT(ALT[[#This Row],[DATEMTH]],4)</f>
        <v>2019</v>
      </c>
    </row>
    <row r="1807" spans="1:17" x14ac:dyDescent="0.25">
      <c r="A1807" t="s">
        <v>38</v>
      </c>
      <c r="B1807" t="s">
        <v>110</v>
      </c>
      <c r="C1807" t="s">
        <v>20</v>
      </c>
      <c r="D1807" t="s">
        <v>17</v>
      </c>
      <c r="E1807" s="14">
        <v>5623130.9369629929</v>
      </c>
      <c r="F1807" s="14">
        <v>21334531.340931971</v>
      </c>
      <c r="G1807" s="13">
        <v>0.26356946150368793</v>
      </c>
      <c r="H1807" s="12">
        <v>-37253544.659999996</v>
      </c>
      <c r="I1807" s="12">
        <v>-9.8188967051397871</v>
      </c>
      <c r="J1807" t="s">
        <v>25</v>
      </c>
      <c r="K1807" s="14">
        <v>730401.93129400047</v>
      </c>
      <c r="L1807" s="14">
        <v>5623130.9369629985</v>
      </c>
      <c r="M1807" s="13">
        <v>0.12989239259800767</v>
      </c>
      <c r="N1807" s="12">
        <v>-1.2753999857033012</v>
      </c>
      <c r="O1807" s="2">
        <f>DATE(LEFT(ALT[[#This Row],[DATEMTH]],4),RIGHT(ALT[[#This Row],[DATEMTH]],2),1)</f>
        <v>43466</v>
      </c>
      <c r="P1807" t="str">
        <f>IF(AND(ALT[[#This Row],[DATE]]&gt;=DATE(2023,6,1),ALT[[#This Row],[DATE]]&lt;=DATE(2024,5,31)),"Y","N")</f>
        <v>N</v>
      </c>
      <c r="Q1807" t="str">
        <f>LEFT(ALT[[#This Row],[DATEMTH]],4)</f>
        <v>2019</v>
      </c>
    </row>
    <row r="1808" spans="1:17" x14ac:dyDescent="0.25">
      <c r="A1808" t="s">
        <v>38</v>
      </c>
      <c r="B1808" t="s">
        <v>110</v>
      </c>
      <c r="C1808" t="s">
        <v>20</v>
      </c>
      <c r="D1808" t="s">
        <v>17</v>
      </c>
      <c r="E1808" s="14">
        <v>5623130.9369629929</v>
      </c>
      <c r="F1808" s="14">
        <v>21334531.340931971</v>
      </c>
      <c r="G1808" s="13">
        <v>0.26356946150368793</v>
      </c>
      <c r="H1808" s="12">
        <v>-37253544.659999996</v>
      </c>
      <c r="I1808" s="12">
        <v>-9.8188967051397871</v>
      </c>
      <c r="J1808" t="s">
        <v>24</v>
      </c>
      <c r="K1808" s="14">
        <v>2910346.5965740005</v>
      </c>
      <c r="L1808" s="14">
        <v>5623130.9369629985</v>
      </c>
      <c r="M1808" s="13">
        <v>0.51756692653965697</v>
      </c>
      <c r="N1808" s="12">
        <v>-5.0819361896895643</v>
      </c>
      <c r="O1808" s="2">
        <f>DATE(LEFT(ALT[[#This Row],[DATEMTH]],4),RIGHT(ALT[[#This Row],[DATEMTH]],2),1)</f>
        <v>43466</v>
      </c>
      <c r="P1808" t="str">
        <f>IF(AND(ALT[[#This Row],[DATE]]&gt;=DATE(2023,6,1),ALT[[#This Row],[DATE]]&lt;=DATE(2024,5,31)),"Y","N")</f>
        <v>N</v>
      </c>
      <c r="Q1808" t="str">
        <f>LEFT(ALT[[#This Row],[DATEMTH]],4)</f>
        <v>2019</v>
      </c>
    </row>
    <row r="1809" spans="1:17" x14ac:dyDescent="0.25">
      <c r="A1809" t="s">
        <v>38</v>
      </c>
      <c r="B1809" t="s">
        <v>110</v>
      </c>
      <c r="C1809" t="s">
        <v>20</v>
      </c>
      <c r="D1809" t="s">
        <v>17</v>
      </c>
      <c r="E1809" s="14">
        <v>5623130.9369629929</v>
      </c>
      <c r="F1809" s="14">
        <v>21334531.340931971</v>
      </c>
      <c r="G1809" s="13">
        <v>0.26356946150368793</v>
      </c>
      <c r="H1809" s="12">
        <v>-37253544.659999996</v>
      </c>
      <c r="I1809" s="12">
        <v>-9.8188967051397871</v>
      </c>
      <c r="J1809" t="s">
        <v>26</v>
      </c>
      <c r="K1809" s="14">
        <v>406092.47307599959</v>
      </c>
      <c r="L1809" s="14">
        <v>5623130.9369629985</v>
      </c>
      <c r="M1809" s="13">
        <v>7.2218213950274182E-2</v>
      </c>
      <c r="N1809" s="12">
        <v>-0.70910318300742736</v>
      </c>
      <c r="O1809" s="2">
        <f>DATE(LEFT(ALT[[#This Row],[DATEMTH]],4),RIGHT(ALT[[#This Row],[DATEMTH]],2),1)</f>
        <v>43466</v>
      </c>
      <c r="P1809" t="str">
        <f>IF(AND(ALT[[#This Row],[DATE]]&gt;=DATE(2023,6,1),ALT[[#This Row],[DATE]]&lt;=DATE(2024,5,31)),"Y","N")</f>
        <v>N</v>
      </c>
      <c r="Q1809" t="str">
        <f>LEFT(ALT[[#This Row],[DATEMTH]],4)</f>
        <v>2019</v>
      </c>
    </row>
    <row r="1810" spans="1:17" x14ac:dyDescent="0.25">
      <c r="A1810" t="s">
        <v>38</v>
      </c>
      <c r="B1810" t="s">
        <v>110</v>
      </c>
      <c r="C1810" t="s">
        <v>15</v>
      </c>
      <c r="D1810" t="s">
        <v>23</v>
      </c>
      <c r="E1810" s="14">
        <v>3714761.6018660064</v>
      </c>
      <c r="F1810" s="14">
        <v>21334531.340931971</v>
      </c>
      <c r="G1810" s="13">
        <v>0.17411967211761267</v>
      </c>
      <c r="H1810" s="12">
        <v>0</v>
      </c>
      <c r="I1810" s="12">
        <v>0</v>
      </c>
      <c r="J1810" t="s">
        <v>16</v>
      </c>
      <c r="K1810" s="14">
        <v>1140363.6609630007</v>
      </c>
      <c r="L1810" s="14">
        <v>3714761.6018660013</v>
      </c>
      <c r="M1810" s="13">
        <v>0.30698165405558531</v>
      </c>
      <c r="N1810" s="12">
        <v>0</v>
      </c>
      <c r="O1810" s="2">
        <f>DATE(LEFT(ALT[[#This Row],[DATEMTH]],4),RIGHT(ALT[[#This Row],[DATEMTH]],2),1)</f>
        <v>43466</v>
      </c>
      <c r="P1810" t="str">
        <f>IF(AND(ALT[[#This Row],[DATE]]&gt;=DATE(2023,6,1),ALT[[#This Row],[DATE]]&lt;=DATE(2024,5,31)),"Y","N")</f>
        <v>N</v>
      </c>
      <c r="Q1810" t="str">
        <f>LEFT(ALT[[#This Row],[DATEMTH]],4)</f>
        <v>2019</v>
      </c>
    </row>
    <row r="1811" spans="1:17" x14ac:dyDescent="0.25">
      <c r="A1811" t="s">
        <v>38</v>
      </c>
      <c r="B1811" t="s">
        <v>110</v>
      </c>
      <c r="C1811" t="s">
        <v>15</v>
      </c>
      <c r="D1811" t="s">
        <v>23</v>
      </c>
      <c r="E1811" s="14">
        <v>3714761.6018660064</v>
      </c>
      <c r="F1811" s="14">
        <v>21334531.340931971</v>
      </c>
      <c r="G1811" s="13">
        <v>0.17411967211761267</v>
      </c>
      <c r="H1811" s="12">
        <v>0</v>
      </c>
      <c r="I1811" s="12">
        <v>0</v>
      </c>
      <c r="J1811" t="s">
        <v>26</v>
      </c>
      <c r="K1811" s="14">
        <v>499021.53685900022</v>
      </c>
      <c r="L1811" s="14">
        <v>3714761.6018660013</v>
      </c>
      <c r="M1811" s="13">
        <v>0.1343347407834547</v>
      </c>
      <c r="N1811" s="12">
        <v>0</v>
      </c>
      <c r="O1811" s="2">
        <f>DATE(LEFT(ALT[[#This Row],[DATEMTH]],4),RIGHT(ALT[[#This Row],[DATEMTH]],2),1)</f>
        <v>43466</v>
      </c>
      <c r="P1811" t="str">
        <f>IF(AND(ALT[[#This Row],[DATE]]&gt;=DATE(2023,6,1),ALT[[#This Row],[DATE]]&lt;=DATE(2024,5,31)),"Y","N")</f>
        <v>N</v>
      </c>
      <c r="Q1811" t="str">
        <f>LEFT(ALT[[#This Row],[DATEMTH]],4)</f>
        <v>2019</v>
      </c>
    </row>
    <row r="1812" spans="1:17" x14ac:dyDescent="0.25">
      <c r="A1812" t="s">
        <v>38</v>
      </c>
      <c r="B1812" t="s">
        <v>110</v>
      </c>
      <c r="C1812" t="s">
        <v>15</v>
      </c>
      <c r="D1812" t="s">
        <v>23</v>
      </c>
      <c r="E1812" s="14">
        <v>3714761.6018660064</v>
      </c>
      <c r="F1812" s="14">
        <v>21334531.340931971</v>
      </c>
      <c r="G1812" s="13">
        <v>0.17411967211761267</v>
      </c>
      <c r="H1812" s="12">
        <v>0</v>
      </c>
      <c r="I1812" s="12">
        <v>0</v>
      </c>
      <c r="J1812" t="s">
        <v>24</v>
      </c>
      <c r="K1812" s="14">
        <v>1607296.547152</v>
      </c>
      <c r="L1812" s="14">
        <v>3714761.6018660013</v>
      </c>
      <c r="M1812" s="13">
        <v>0.43267824948567946</v>
      </c>
      <c r="N1812" s="12">
        <v>0</v>
      </c>
      <c r="O1812" s="2">
        <f>DATE(LEFT(ALT[[#This Row],[DATEMTH]],4),RIGHT(ALT[[#This Row],[DATEMTH]],2),1)</f>
        <v>43466</v>
      </c>
      <c r="P1812" t="str">
        <f>IF(AND(ALT[[#This Row],[DATE]]&gt;=DATE(2023,6,1),ALT[[#This Row],[DATE]]&lt;=DATE(2024,5,31)),"Y","N")</f>
        <v>N</v>
      </c>
      <c r="Q1812" t="str">
        <f>LEFT(ALT[[#This Row],[DATEMTH]],4)</f>
        <v>2019</v>
      </c>
    </row>
    <row r="1813" spans="1:17" x14ac:dyDescent="0.25">
      <c r="A1813" t="s">
        <v>38</v>
      </c>
      <c r="B1813" t="s">
        <v>110</v>
      </c>
      <c r="C1813" t="s">
        <v>15</v>
      </c>
      <c r="D1813" t="s">
        <v>23</v>
      </c>
      <c r="E1813" s="14">
        <v>3714761.6018660064</v>
      </c>
      <c r="F1813" s="14">
        <v>21334531.340931971</v>
      </c>
      <c r="G1813" s="13">
        <v>0.17411967211761267</v>
      </c>
      <c r="H1813" s="12">
        <v>0</v>
      </c>
      <c r="I1813" s="12">
        <v>0</v>
      </c>
      <c r="J1813" t="s">
        <v>25</v>
      </c>
      <c r="K1813" s="14">
        <v>468079.85689200042</v>
      </c>
      <c r="L1813" s="14">
        <v>3714761.6018660013</v>
      </c>
      <c r="M1813" s="13">
        <v>0.12600535567528054</v>
      </c>
      <c r="N1813" s="12">
        <v>0</v>
      </c>
      <c r="O1813" s="2">
        <f>DATE(LEFT(ALT[[#This Row],[DATEMTH]],4),RIGHT(ALT[[#This Row],[DATEMTH]],2),1)</f>
        <v>43466</v>
      </c>
      <c r="P1813" t="str">
        <f>IF(AND(ALT[[#This Row],[DATE]]&gt;=DATE(2023,6,1),ALT[[#This Row],[DATE]]&lt;=DATE(2024,5,31)),"Y","N")</f>
        <v>N</v>
      </c>
      <c r="Q1813" t="str">
        <f>LEFT(ALT[[#This Row],[DATEMTH]],4)</f>
        <v>2019</v>
      </c>
    </row>
    <row r="1814" spans="1:17" x14ac:dyDescent="0.25">
      <c r="A1814" t="s">
        <v>38</v>
      </c>
      <c r="B1814" t="s">
        <v>110</v>
      </c>
      <c r="C1814" t="s">
        <v>18</v>
      </c>
      <c r="D1814" t="s">
        <v>23</v>
      </c>
      <c r="E1814" s="14">
        <v>6283444.2743630027</v>
      </c>
      <c r="F1814" s="14">
        <v>21334531.340931971</v>
      </c>
      <c r="G1814" s="13">
        <v>0.29451991112210291</v>
      </c>
      <c r="H1814" s="12">
        <v>0</v>
      </c>
      <c r="I1814" s="12">
        <v>0</v>
      </c>
      <c r="J1814" t="s">
        <v>25</v>
      </c>
      <c r="K1814" s="14">
        <v>605141.29474199994</v>
      </c>
      <c r="L1814" s="14">
        <v>6283444.2743630027</v>
      </c>
      <c r="M1814" s="13">
        <v>9.6307258936158449E-2</v>
      </c>
      <c r="N1814" s="12">
        <v>0</v>
      </c>
      <c r="O1814" s="2">
        <f>DATE(LEFT(ALT[[#This Row],[DATEMTH]],4),RIGHT(ALT[[#This Row],[DATEMTH]],2),1)</f>
        <v>43466</v>
      </c>
      <c r="P1814" t="str">
        <f>IF(AND(ALT[[#This Row],[DATE]]&gt;=DATE(2023,6,1),ALT[[#This Row],[DATE]]&lt;=DATE(2024,5,31)),"Y","N")</f>
        <v>N</v>
      </c>
      <c r="Q1814" t="str">
        <f>LEFT(ALT[[#This Row],[DATEMTH]],4)</f>
        <v>2019</v>
      </c>
    </row>
    <row r="1815" spans="1:17" x14ac:dyDescent="0.25">
      <c r="A1815" t="s">
        <v>38</v>
      </c>
      <c r="B1815" t="s">
        <v>110</v>
      </c>
      <c r="C1815" t="s">
        <v>18</v>
      </c>
      <c r="D1815" t="s">
        <v>23</v>
      </c>
      <c r="E1815" s="14">
        <v>6283444.2743630027</v>
      </c>
      <c r="F1815" s="14">
        <v>21334531.340931971</v>
      </c>
      <c r="G1815" s="13">
        <v>0.29451991112210291</v>
      </c>
      <c r="H1815" s="12">
        <v>0</v>
      </c>
      <c r="I1815" s="12">
        <v>0</v>
      </c>
      <c r="J1815" t="s">
        <v>16</v>
      </c>
      <c r="K1815" s="14">
        <v>2395667.7824060023</v>
      </c>
      <c r="L1815" s="14">
        <v>6283444.2743630027</v>
      </c>
      <c r="M1815" s="13">
        <v>0.38126665532477699</v>
      </c>
      <c r="N1815" s="12">
        <v>0</v>
      </c>
      <c r="O1815" s="2">
        <f>DATE(LEFT(ALT[[#This Row],[DATEMTH]],4),RIGHT(ALT[[#This Row],[DATEMTH]],2),1)</f>
        <v>43466</v>
      </c>
      <c r="P1815" t="str">
        <f>IF(AND(ALT[[#This Row],[DATE]]&gt;=DATE(2023,6,1),ALT[[#This Row],[DATE]]&lt;=DATE(2024,5,31)),"Y","N")</f>
        <v>N</v>
      </c>
      <c r="Q1815" t="str">
        <f>LEFT(ALT[[#This Row],[DATEMTH]],4)</f>
        <v>2019</v>
      </c>
    </row>
    <row r="1816" spans="1:17" x14ac:dyDescent="0.25">
      <c r="A1816" t="s">
        <v>38</v>
      </c>
      <c r="B1816" t="s">
        <v>110</v>
      </c>
      <c r="C1816" t="s">
        <v>18</v>
      </c>
      <c r="D1816" t="s">
        <v>23</v>
      </c>
      <c r="E1816" s="14">
        <v>6283444.2743630027</v>
      </c>
      <c r="F1816" s="14">
        <v>21334531.340931971</v>
      </c>
      <c r="G1816" s="13">
        <v>0.29451991112210291</v>
      </c>
      <c r="H1816" s="12">
        <v>0</v>
      </c>
      <c r="I1816" s="12">
        <v>0</v>
      </c>
      <c r="J1816" t="s">
        <v>24</v>
      </c>
      <c r="K1816" s="14">
        <v>1955980.1855800012</v>
      </c>
      <c r="L1816" s="14">
        <v>6283444.2743630027</v>
      </c>
      <c r="M1816" s="13">
        <v>0.31129108498034586</v>
      </c>
      <c r="N1816" s="12">
        <v>0</v>
      </c>
      <c r="O1816" s="2">
        <f>DATE(LEFT(ALT[[#This Row],[DATEMTH]],4),RIGHT(ALT[[#This Row],[DATEMTH]],2),1)</f>
        <v>43466</v>
      </c>
      <c r="P1816" t="str">
        <f>IF(AND(ALT[[#This Row],[DATE]]&gt;=DATE(2023,6,1),ALT[[#This Row],[DATE]]&lt;=DATE(2024,5,31)),"Y","N")</f>
        <v>N</v>
      </c>
      <c r="Q1816" t="str">
        <f>LEFT(ALT[[#This Row],[DATEMTH]],4)</f>
        <v>2019</v>
      </c>
    </row>
    <row r="1817" spans="1:17" x14ac:dyDescent="0.25">
      <c r="A1817" t="s">
        <v>38</v>
      </c>
      <c r="B1817" t="s">
        <v>110</v>
      </c>
      <c r="C1817" t="s">
        <v>18</v>
      </c>
      <c r="D1817" t="s">
        <v>23</v>
      </c>
      <c r="E1817" s="14">
        <v>6283444.2743630027</v>
      </c>
      <c r="F1817" s="14">
        <v>21334531.340931971</v>
      </c>
      <c r="G1817" s="13">
        <v>0.29451991112210291</v>
      </c>
      <c r="H1817" s="12">
        <v>0</v>
      </c>
      <c r="I1817" s="12">
        <v>0</v>
      </c>
      <c r="J1817" t="s">
        <v>26</v>
      </c>
      <c r="K1817" s="14">
        <v>1326655.0116349985</v>
      </c>
      <c r="L1817" s="14">
        <v>6283444.2743630027</v>
      </c>
      <c r="M1817" s="13">
        <v>0.21113500075871858</v>
      </c>
      <c r="N1817" s="12">
        <v>0</v>
      </c>
      <c r="O1817" s="2">
        <f>DATE(LEFT(ALT[[#This Row],[DATEMTH]],4),RIGHT(ALT[[#This Row],[DATEMTH]],2),1)</f>
        <v>43466</v>
      </c>
      <c r="P1817" t="str">
        <f>IF(AND(ALT[[#This Row],[DATE]]&gt;=DATE(2023,6,1),ALT[[#This Row],[DATE]]&lt;=DATE(2024,5,31)),"Y","N")</f>
        <v>N</v>
      </c>
      <c r="Q1817" t="str">
        <f>LEFT(ALT[[#This Row],[DATEMTH]],4)</f>
        <v>2019</v>
      </c>
    </row>
    <row r="1818" spans="1:17" x14ac:dyDescent="0.25">
      <c r="A1818" t="s">
        <v>38</v>
      </c>
      <c r="B1818" t="s">
        <v>110</v>
      </c>
      <c r="C1818" t="s">
        <v>19</v>
      </c>
      <c r="D1818" t="s">
        <v>23</v>
      </c>
      <c r="E1818" s="14">
        <v>5713194.527739998</v>
      </c>
      <c r="F1818" s="14">
        <v>21334531.340931971</v>
      </c>
      <c r="G1818" s="13">
        <v>0.26779095525659785</v>
      </c>
      <c r="H1818" s="12">
        <v>0</v>
      </c>
      <c r="I1818" s="12">
        <v>0</v>
      </c>
      <c r="J1818" t="s">
        <v>24</v>
      </c>
      <c r="K1818" s="14">
        <v>1749004.3638100002</v>
      </c>
      <c r="L1818" s="14">
        <v>5713194.527739997</v>
      </c>
      <c r="M1818" s="13">
        <v>0.30613422233705467</v>
      </c>
      <c r="N1818" s="12">
        <v>0</v>
      </c>
      <c r="O1818" s="2">
        <f>DATE(LEFT(ALT[[#This Row],[DATEMTH]],4),RIGHT(ALT[[#This Row],[DATEMTH]],2),1)</f>
        <v>43466</v>
      </c>
      <c r="P1818" t="str">
        <f>IF(AND(ALT[[#This Row],[DATE]]&gt;=DATE(2023,6,1),ALT[[#This Row],[DATE]]&lt;=DATE(2024,5,31)),"Y","N")</f>
        <v>N</v>
      </c>
      <c r="Q1818" t="str">
        <f>LEFT(ALT[[#This Row],[DATEMTH]],4)</f>
        <v>2019</v>
      </c>
    </row>
    <row r="1819" spans="1:17" x14ac:dyDescent="0.25">
      <c r="A1819" t="s">
        <v>38</v>
      </c>
      <c r="B1819" t="s">
        <v>110</v>
      </c>
      <c r="C1819" t="s">
        <v>19</v>
      </c>
      <c r="D1819" t="s">
        <v>23</v>
      </c>
      <c r="E1819" s="14">
        <v>5713194.527739998</v>
      </c>
      <c r="F1819" s="14">
        <v>21334531.340931971</v>
      </c>
      <c r="G1819" s="13">
        <v>0.26779095525659785</v>
      </c>
      <c r="H1819" s="12">
        <v>0</v>
      </c>
      <c r="I1819" s="12">
        <v>0</v>
      </c>
      <c r="J1819" t="s">
        <v>16</v>
      </c>
      <c r="K1819" s="14">
        <v>1593.9362559999993</v>
      </c>
      <c r="L1819" s="14">
        <v>5713194.527739997</v>
      </c>
      <c r="M1819" s="13">
        <v>2.7899212047843966E-4</v>
      </c>
      <c r="N1819" s="12">
        <v>0</v>
      </c>
      <c r="O1819" s="2">
        <f>DATE(LEFT(ALT[[#This Row],[DATEMTH]],4),RIGHT(ALT[[#This Row],[DATEMTH]],2),1)</f>
        <v>43466</v>
      </c>
      <c r="P1819" t="str">
        <f>IF(AND(ALT[[#This Row],[DATE]]&gt;=DATE(2023,6,1),ALT[[#This Row],[DATE]]&lt;=DATE(2024,5,31)),"Y","N")</f>
        <v>N</v>
      </c>
      <c r="Q1819" t="str">
        <f>LEFT(ALT[[#This Row],[DATEMTH]],4)</f>
        <v>2019</v>
      </c>
    </row>
    <row r="1820" spans="1:17" x14ac:dyDescent="0.25">
      <c r="A1820" t="s">
        <v>38</v>
      </c>
      <c r="B1820" t="s">
        <v>110</v>
      </c>
      <c r="C1820" t="s">
        <v>19</v>
      </c>
      <c r="D1820" t="s">
        <v>23</v>
      </c>
      <c r="E1820" s="14">
        <v>5713194.527739998</v>
      </c>
      <c r="F1820" s="14">
        <v>21334531.340931971</v>
      </c>
      <c r="G1820" s="13">
        <v>0.26779095525659785</v>
      </c>
      <c r="H1820" s="12">
        <v>0</v>
      </c>
      <c r="I1820" s="12">
        <v>0</v>
      </c>
      <c r="J1820" t="s">
        <v>25</v>
      </c>
      <c r="K1820" s="14">
        <v>3767486.8157839966</v>
      </c>
      <c r="L1820" s="14">
        <v>5713194.527739997</v>
      </c>
      <c r="M1820" s="13">
        <v>0.65943611713048467</v>
      </c>
      <c r="N1820" s="12">
        <v>0</v>
      </c>
      <c r="O1820" s="2">
        <f>DATE(LEFT(ALT[[#This Row],[DATEMTH]],4),RIGHT(ALT[[#This Row],[DATEMTH]],2),1)</f>
        <v>43466</v>
      </c>
      <c r="P1820" t="str">
        <f>IF(AND(ALT[[#This Row],[DATE]]&gt;=DATE(2023,6,1),ALT[[#This Row],[DATE]]&lt;=DATE(2024,5,31)),"Y","N")</f>
        <v>N</v>
      </c>
      <c r="Q1820" t="str">
        <f>LEFT(ALT[[#This Row],[DATEMTH]],4)</f>
        <v>2019</v>
      </c>
    </row>
    <row r="1821" spans="1:17" x14ac:dyDescent="0.25">
      <c r="A1821" t="s">
        <v>38</v>
      </c>
      <c r="B1821" t="s">
        <v>110</v>
      </c>
      <c r="C1821" t="s">
        <v>19</v>
      </c>
      <c r="D1821" t="s">
        <v>23</v>
      </c>
      <c r="E1821" s="14">
        <v>5713194.527739998</v>
      </c>
      <c r="F1821" s="14">
        <v>21334531.340931971</v>
      </c>
      <c r="G1821" s="13">
        <v>0.26779095525659785</v>
      </c>
      <c r="H1821" s="12">
        <v>0</v>
      </c>
      <c r="I1821" s="12">
        <v>0</v>
      </c>
      <c r="J1821" t="s">
        <v>26</v>
      </c>
      <c r="K1821" s="14">
        <v>195109.41189000008</v>
      </c>
      <c r="L1821" s="14">
        <v>5713194.527739997</v>
      </c>
      <c r="M1821" s="13">
        <v>3.4150668411982235E-2</v>
      </c>
      <c r="N1821" s="12">
        <v>0</v>
      </c>
      <c r="O1821" s="2">
        <f>DATE(LEFT(ALT[[#This Row],[DATEMTH]],4),RIGHT(ALT[[#This Row],[DATEMTH]],2),1)</f>
        <v>43466</v>
      </c>
      <c r="P1821" t="str">
        <f>IF(AND(ALT[[#This Row],[DATE]]&gt;=DATE(2023,6,1),ALT[[#This Row],[DATE]]&lt;=DATE(2024,5,31)),"Y","N")</f>
        <v>N</v>
      </c>
      <c r="Q1821" t="str">
        <f>LEFT(ALT[[#This Row],[DATEMTH]],4)</f>
        <v>2019</v>
      </c>
    </row>
    <row r="1822" spans="1:17" x14ac:dyDescent="0.25">
      <c r="A1822" t="s">
        <v>38</v>
      </c>
      <c r="B1822" t="s">
        <v>110</v>
      </c>
      <c r="C1822" t="s">
        <v>20</v>
      </c>
      <c r="D1822" t="s">
        <v>23</v>
      </c>
      <c r="E1822" s="14">
        <v>5623130.9369629929</v>
      </c>
      <c r="F1822" s="14">
        <v>21334531.340931971</v>
      </c>
      <c r="G1822" s="13">
        <v>0.26356946150368793</v>
      </c>
      <c r="H1822" s="12">
        <v>0</v>
      </c>
      <c r="I1822" s="12">
        <v>0</v>
      </c>
      <c r="J1822" t="s">
        <v>26</v>
      </c>
      <c r="K1822" s="14">
        <v>406092.47307599959</v>
      </c>
      <c r="L1822" s="14">
        <v>5623130.9369629985</v>
      </c>
      <c r="M1822" s="13">
        <v>7.2218213950274182E-2</v>
      </c>
      <c r="N1822" s="12">
        <v>0</v>
      </c>
      <c r="O1822" s="2">
        <f>DATE(LEFT(ALT[[#This Row],[DATEMTH]],4),RIGHT(ALT[[#This Row],[DATEMTH]],2),1)</f>
        <v>43466</v>
      </c>
      <c r="P1822" t="str">
        <f>IF(AND(ALT[[#This Row],[DATE]]&gt;=DATE(2023,6,1),ALT[[#This Row],[DATE]]&lt;=DATE(2024,5,31)),"Y","N")</f>
        <v>N</v>
      </c>
      <c r="Q1822" t="str">
        <f>LEFT(ALT[[#This Row],[DATEMTH]],4)</f>
        <v>2019</v>
      </c>
    </row>
    <row r="1823" spans="1:17" x14ac:dyDescent="0.25">
      <c r="A1823" t="s">
        <v>38</v>
      </c>
      <c r="B1823" t="s">
        <v>110</v>
      </c>
      <c r="C1823" t="s">
        <v>20</v>
      </c>
      <c r="D1823" t="s">
        <v>23</v>
      </c>
      <c r="E1823" s="14">
        <v>5623130.9369629929</v>
      </c>
      <c r="F1823" s="14">
        <v>21334531.340931971</v>
      </c>
      <c r="G1823" s="13">
        <v>0.26356946150368793</v>
      </c>
      <c r="H1823" s="12">
        <v>0</v>
      </c>
      <c r="I1823" s="12">
        <v>0</v>
      </c>
      <c r="J1823" t="s">
        <v>24</v>
      </c>
      <c r="K1823" s="14">
        <v>2910346.5965740005</v>
      </c>
      <c r="L1823" s="14">
        <v>5623130.9369629985</v>
      </c>
      <c r="M1823" s="13">
        <v>0.51756692653965697</v>
      </c>
      <c r="N1823" s="12">
        <v>0</v>
      </c>
      <c r="O1823" s="2">
        <f>DATE(LEFT(ALT[[#This Row],[DATEMTH]],4),RIGHT(ALT[[#This Row],[DATEMTH]],2),1)</f>
        <v>43466</v>
      </c>
      <c r="P1823" t="str">
        <f>IF(AND(ALT[[#This Row],[DATE]]&gt;=DATE(2023,6,1),ALT[[#This Row],[DATE]]&lt;=DATE(2024,5,31)),"Y","N")</f>
        <v>N</v>
      </c>
      <c r="Q1823" t="str">
        <f>LEFT(ALT[[#This Row],[DATEMTH]],4)</f>
        <v>2019</v>
      </c>
    </row>
    <row r="1824" spans="1:17" x14ac:dyDescent="0.25">
      <c r="A1824" t="s">
        <v>38</v>
      </c>
      <c r="B1824" t="s">
        <v>110</v>
      </c>
      <c r="C1824" t="s">
        <v>20</v>
      </c>
      <c r="D1824" t="s">
        <v>23</v>
      </c>
      <c r="E1824" s="14">
        <v>5623130.9369629929</v>
      </c>
      <c r="F1824" s="14">
        <v>21334531.340931971</v>
      </c>
      <c r="G1824" s="13">
        <v>0.26356946150368793</v>
      </c>
      <c r="H1824" s="12">
        <v>0</v>
      </c>
      <c r="I1824" s="12">
        <v>0</v>
      </c>
      <c r="J1824" t="s">
        <v>16</v>
      </c>
      <c r="K1824" s="14">
        <v>1576289.9360189978</v>
      </c>
      <c r="L1824" s="14">
        <v>5623130.9369629985</v>
      </c>
      <c r="M1824" s="13">
        <v>0.2803224669120612</v>
      </c>
      <c r="N1824" s="12">
        <v>0</v>
      </c>
      <c r="O1824" s="2">
        <f>DATE(LEFT(ALT[[#This Row],[DATEMTH]],4),RIGHT(ALT[[#This Row],[DATEMTH]],2),1)</f>
        <v>43466</v>
      </c>
      <c r="P1824" t="str">
        <f>IF(AND(ALT[[#This Row],[DATE]]&gt;=DATE(2023,6,1),ALT[[#This Row],[DATE]]&lt;=DATE(2024,5,31)),"Y","N")</f>
        <v>N</v>
      </c>
      <c r="Q1824" t="str">
        <f>LEFT(ALT[[#This Row],[DATEMTH]],4)</f>
        <v>2019</v>
      </c>
    </row>
    <row r="1825" spans="1:17" x14ac:dyDescent="0.25">
      <c r="A1825" t="s">
        <v>38</v>
      </c>
      <c r="B1825" t="s">
        <v>110</v>
      </c>
      <c r="C1825" t="s">
        <v>20</v>
      </c>
      <c r="D1825" t="s">
        <v>23</v>
      </c>
      <c r="E1825" s="14">
        <v>5623130.9369629929</v>
      </c>
      <c r="F1825" s="14">
        <v>21334531.340931971</v>
      </c>
      <c r="G1825" s="13">
        <v>0.26356946150368793</v>
      </c>
      <c r="H1825" s="12">
        <v>0</v>
      </c>
      <c r="I1825" s="12">
        <v>0</v>
      </c>
      <c r="J1825" t="s">
        <v>25</v>
      </c>
      <c r="K1825" s="14">
        <v>730401.93129400047</v>
      </c>
      <c r="L1825" s="14">
        <v>5623130.9369629985</v>
      </c>
      <c r="M1825" s="13">
        <v>0.12989239259800767</v>
      </c>
      <c r="N1825" s="12">
        <v>0</v>
      </c>
      <c r="O1825" s="2">
        <f>DATE(LEFT(ALT[[#This Row],[DATEMTH]],4),RIGHT(ALT[[#This Row],[DATEMTH]],2),1)</f>
        <v>43466</v>
      </c>
      <c r="P1825" t="str">
        <f>IF(AND(ALT[[#This Row],[DATE]]&gt;=DATE(2023,6,1),ALT[[#This Row],[DATE]]&lt;=DATE(2024,5,31)),"Y","N")</f>
        <v>N</v>
      </c>
      <c r="Q1825" t="str">
        <f>LEFT(ALT[[#This Row],[DATEMTH]],4)</f>
        <v>2019</v>
      </c>
    </row>
    <row r="1826" spans="1:17" x14ac:dyDescent="0.25">
      <c r="A1826" t="s">
        <v>38</v>
      </c>
      <c r="B1826" t="s">
        <v>111</v>
      </c>
      <c r="C1826" t="s">
        <v>15</v>
      </c>
      <c r="D1826" t="s">
        <v>22</v>
      </c>
      <c r="E1826" s="14">
        <v>686175.62152200041</v>
      </c>
      <c r="F1826" s="14">
        <v>4005156.9038039986</v>
      </c>
      <c r="G1826" s="13">
        <v>0.17132303128256668</v>
      </c>
      <c r="H1826" s="12">
        <v>-12606324.33</v>
      </c>
      <c r="I1826" s="12">
        <v>-2.1597536975467713</v>
      </c>
      <c r="J1826" t="s">
        <v>25</v>
      </c>
      <c r="K1826" s="14">
        <v>84998.145241999984</v>
      </c>
      <c r="L1826" s="14">
        <v>686175.62152199994</v>
      </c>
      <c r="M1826" s="13">
        <v>0.12387228950726399</v>
      </c>
      <c r="N1826" s="12">
        <v>-0.2675336352868975</v>
      </c>
      <c r="O1826" s="2">
        <f>DATE(LEFT(ALT[[#This Row],[DATEMTH]],4),RIGHT(ALT[[#This Row],[DATEMTH]],2),1)</f>
        <v>43466</v>
      </c>
      <c r="P1826" t="str">
        <f>IF(AND(ALT[[#This Row],[DATE]]&gt;=DATE(2023,6,1),ALT[[#This Row],[DATE]]&lt;=DATE(2024,5,31)),"Y","N")</f>
        <v>N</v>
      </c>
      <c r="Q1826" t="str">
        <f>LEFT(ALT[[#This Row],[DATEMTH]],4)</f>
        <v>2019</v>
      </c>
    </row>
    <row r="1827" spans="1:17" x14ac:dyDescent="0.25">
      <c r="A1827" t="s">
        <v>38</v>
      </c>
      <c r="B1827" t="s">
        <v>111</v>
      </c>
      <c r="C1827" t="s">
        <v>15</v>
      </c>
      <c r="D1827" t="s">
        <v>22</v>
      </c>
      <c r="E1827" s="14">
        <v>686175.62152200041</v>
      </c>
      <c r="F1827" s="14">
        <v>4005156.9038039986</v>
      </c>
      <c r="G1827" s="13">
        <v>0.17132303128256668</v>
      </c>
      <c r="H1827" s="12">
        <v>-12606324.33</v>
      </c>
      <c r="I1827" s="12">
        <v>-2.1597536975467713</v>
      </c>
      <c r="J1827" t="s">
        <v>24</v>
      </c>
      <c r="K1827" s="14">
        <v>301090.27369700006</v>
      </c>
      <c r="L1827" s="14">
        <v>686175.62152199994</v>
      </c>
      <c r="M1827" s="13">
        <v>0.43879476952147389</v>
      </c>
      <c r="N1827" s="12">
        <v>-0.94768862593818648</v>
      </c>
      <c r="O1827" s="2">
        <f>DATE(LEFT(ALT[[#This Row],[DATEMTH]],4),RIGHT(ALT[[#This Row],[DATEMTH]],2),1)</f>
        <v>43466</v>
      </c>
      <c r="P1827" t="str">
        <f>IF(AND(ALT[[#This Row],[DATE]]&gt;=DATE(2023,6,1),ALT[[#This Row],[DATE]]&lt;=DATE(2024,5,31)),"Y","N")</f>
        <v>N</v>
      </c>
      <c r="Q1827" t="str">
        <f>LEFT(ALT[[#This Row],[DATEMTH]],4)</f>
        <v>2019</v>
      </c>
    </row>
    <row r="1828" spans="1:17" x14ac:dyDescent="0.25">
      <c r="A1828" t="s">
        <v>38</v>
      </c>
      <c r="B1828" t="s">
        <v>111</v>
      </c>
      <c r="C1828" t="s">
        <v>15</v>
      </c>
      <c r="D1828" t="s">
        <v>22</v>
      </c>
      <c r="E1828" s="14">
        <v>686175.62152200041</v>
      </c>
      <c r="F1828" s="14">
        <v>4005156.9038039986</v>
      </c>
      <c r="G1828" s="13">
        <v>0.17132303128256668</v>
      </c>
      <c r="H1828" s="12">
        <v>-12606324.33</v>
      </c>
      <c r="I1828" s="12">
        <v>-2.1597536975467713</v>
      </c>
      <c r="J1828" t="s">
        <v>16</v>
      </c>
      <c r="K1828" s="14">
        <v>212493.64007499997</v>
      </c>
      <c r="L1828" s="14">
        <v>686175.62152199994</v>
      </c>
      <c r="M1828" s="13">
        <v>0.30967821270547291</v>
      </c>
      <c r="N1828" s="12">
        <v>-0.66882866494032067</v>
      </c>
      <c r="O1828" s="2">
        <f>DATE(LEFT(ALT[[#This Row],[DATEMTH]],4),RIGHT(ALT[[#This Row],[DATEMTH]],2),1)</f>
        <v>43466</v>
      </c>
      <c r="P1828" t="str">
        <f>IF(AND(ALT[[#This Row],[DATE]]&gt;=DATE(2023,6,1),ALT[[#This Row],[DATE]]&lt;=DATE(2024,5,31)),"Y","N")</f>
        <v>N</v>
      </c>
      <c r="Q1828" t="str">
        <f>LEFT(ALT[[#This Row],[DATEMTH]],4)</f>
        <v>2019</v>
      </c>
    </row>
    <row r="1829" spans="1:17" x14ac:dyDescent="0.25">
      <c r="A1829" t="s">
        <v>38</v>
      </c>
      <c r="B1829" t="s">
        <v>111</v>
      </c>
      <c r="C1829" t="s">
        <v>15</v>
      </c>
      <c r="D1829" t="s">
        <v>22</v>
      </c>
      <c r="E1829" s="14">
        <v>686175.62152200041</v>
      </c>
      <c r="F1829" s="14">
        <v>4005156.9038039986</v>
      </c>
      <c r="G1829" s="13">
        <v>0.17132303128256668</v>
      </c>
      <c r="H1829" s="12">
        <v>-12606324.33</v>
      </c>
      <c r="I1829" s="12">
        <v>-2.1597536975467713</v>
      </c>
      <c r="J1829" t="s">
        <v>26</v>
      </c>
      <c r="K1829" s="14">
        <v>87593.562507999974</v>
      </c>
      <c r="L1829" s="14">
        <v>686175.62152199994</v>
      </c>
      <c r="M1829" s="13">
        <v>0.12765472826578927</v>
      </c>
      <c r="N1829" s="12">
        <v>-0.27570277138136673</v>
      </c>
      <c r="O1829" s="2">
        <f>DATE(LEFT(ALT[[#This Row],[DATEMTH]],4),RIGHT(ALT[[#This Row],[DATEMTH]],2),1)</f>
        <v>43466</v>
      </c>
      <c r="P1829" t="str">
        <f>IF(AND(ALT[[#This Row],[DATE]]&gt;=DATE(2023,6,1),ALT[[#This Row],[DATE]]&lt;=DATE(2024,5,31)),"Y","N")</f>
        <v>N</v>
      </c>
      <c r="Q1829" t="str">
        <f>LEFT(ALT[[#This Row],[DATEMTH]],4)</f>
        <v>2019</v>
      </c>
    </row>
    <row r="1830" spans="1:17" x14ac:dyDescent="0.25">
      <c r="A1830" t="s">
        <v>38</v>
      </c>
      <c r="B1830" t="s">
        <v>111</v>
      </c>
      <c r="C1830" t="s">
        <v>18</v>
      </c>
      <c r="D1830" t="s">
        <v>22</v>
      </c>
      <c r="E1830" s="14">
        <v>1053911.2996179999</v>
      </c>
      <c r="F1830" s="14">
        <v>4005156.9038039986</v>
      </c>
      <c r="G1830" s="13">
        <v>0.26313857981868854</v>
      </c>
      <c r="H1830" s="12">
        <v>-12606324.33</v>
      </c>
      <c r="I1830" s="12">
        <v>-3.3172102809299804</v>
      </c>
      <c r="J1830" t="s">
        <v>16</v>
      </c>
      <c r="K1830" s="14">
        <v>404217.4167900001</v>
      </c>
      <c r="L1830" s="14">
        <v>1053911.2996180002</v>
      </c>
      <c r="M1830" s="13">
        <v>0.38354026276833014</v>
      </c>
      <c r="N1830" s="12">
        <v>-1.272283702805691</v>
      </c>
      <c r="O1830" s="2">
        <f>DATE(LEFT(ALT[[#This Row],[DATEMTH]],4),RIGHT(ALT[[#This Row],[DATEMTH]],2),1)</f>
        <v>43466</v>
      </c>
      <c r="P1830" t="str">
        <f>IF(AND(ALT[[#This Row],[DATE]]&gt;=DATE(2023,6,1),ALT[[#This Row],[DATE]]&lt;=DATE(2024,5,31)),"Y","N")</f>
        <v>N</v>
      </c>
      <c r="Q1830" t="str">
        <f>LEFT(ALT[[#This Row],[DATEMTH]],4)</f>
        <v>2019</v>
      </c>
    </row>
    <row r="1831" spans="1:17" x14ac:dyDescent="0.25">
      <c r="A1831" t="s">
        <v>38</v>
      </c>
      <c r="B1831" t="s">
        <v>111</v>
      </c>
      <c r="C1831" t="s">
        <v>18</v>
      </c>
      <c r="D1831" t="s">
        <v>22</v>
      </c>
      <c r="E1831" s="14">
        <v>1053911.2996179999</v>
      </c>
      <c r="F1831" s="14">
        <v>4005156.9038039986</v>
      </c>
      <c r="G1831" s="13">
        <v>0.26313857981868854</v>
      </c>
      <c r="H1831" s="12">
        <v>-12606324.33</v>
      </c>
      <c r="I1831" s="12">
        <v>-3.3172102809299804</v>
      </c>
      <c r="J1831" t="s">
        <v>26</v>
      </c>
      <c r="K1831" s="14">
        <v>217442.03132700009</v>
      </c>
      <c r="L1831" s="14">
        <v>1053911.2996180002</v>
      </c>
      <c r="M1831" s="13">
        <v>0.20631910048389646</v>
      </c>
      <c r="N1831" s="12">
        <v>-0.68440384127740705</v>
      </c>
      <c r="O1831" s="2">
        <f>DATE(LEFT(ALT[[#This Row],[DATEMTH]],4),RIGHT(ALT[[#This Row],[DATEMTH]],2),1)</f>
        <v>43466</v>
      </c>
      <c r="P1831" t="str">
        <f>IF(AND(ALT[[#This Row],[DATE]]&gt;=DATE(2023,6,1),ALT[[#This Row],[DATE]]&lt;=DATE(2024,5,31)),"Y","N")</f>
        <v>N</v>
      </c>
      <c r="Q1831" t="str">
        <f>LEFT(ALT[[#This Row],[DATEMTH]],4)</f>
        <v>2019</v>
      </c>
    </row>
    <row r="1832" spans="1:17" x14ac:dyDescent="0.25">
      <c r="A1832" t="s">
        <v>38</v>
      </c>
      <c r="B1832" t="s">
        <v>111</v>
      </c>
      <c r="C1832" t="s">
        <v>18</v>
      </c>
      <c r="D1832" t="s">
        <v>22</v>
      </c>
      <c r="E1832" s="14">
        <v>1053911.2996179999</v>
      </c>
      <c r="F1832" s="14">
        <v>4005156.9038039986</v>
      </c>
      <c r="G1832" s="13">
        <v>0.26313857981868854</v>
      </c>
      <c r="H1832" s="12">
        <v>-12606324.33</v>
      </c>
      <c r="I1832" s="12">
        <v>-3.3172102809299804</v>
      </c>
      <c r="J1832" t="s">
        <v>25</v>
      </c>
      <c r="K1832" s="14">
        <v>94620.652908000004</v>
      </c>
      <c r="L1832" s="14">
        <v>1053911.2996180002</v>
      </c>
      <c r="M1832" s="13">
        <v>8.9780471034228523E-2</v>
      </c>
      <c r="N1832" s="12">
        <v>-0.29782070154147916</v>
      </c>
      <c r="O1832" s="2">
        <f>DATE(LEFT(ALT[[#This Row],[DATEMTH]],4),RIGHT(ALT[[#This Row],[DATEMTH]],2),1)</f>
        <v>43466</v>
      </c>
      <c r="P1832" t="str">
        <f>IF(AND(ALT[[#This Row],[DATE]]&gt;=DATE(2023,6,1),ALT[[#This Row],[DATE]]&lt;=DATE(2024,5,31)),"Y","N")</f>
        <v>N</v>
      </c>
      <c r="Q1832" t="str">
        <f>LEFT(ALT[[#This Row],[DATEMTH]],4)</f>
        <v>2019</v>
      </c>
    </row>
    <row r="1833" spans="1:17" x14ac:dyDescent="0.25">
      <c r="A1833" t="s">
        <v>38</v>
      </c>
      <c r="B1833" t="s">
        <v>111</v>
      </c>
      <c r="C1833" t="s">
        <v>18</v>
      </c>
      <c r="D1833" t="s">
        <v>22</v>
      </c>
      <c r="E1833" s="14">
        <v>1053911.2996179999</v>
      </c>
      <c r="F1833" s="14">
        <v>4005156.9038039986</v>
      </c>
      <c r="G1833" s="13">
        <v>0.26313857981868854</v>
      </c>
      <c r="H1833" s="12">
        <v>-12606324.33</v>
      </c>
      <c r="I1833" s="12">
        <v>-3.3172102809299804</v>
      </c>
      <c r="J1833" t="s">
        <v>24</v>
      </c>
      <c r="K1833" s="14">
        <v>337631.19859300001</v>
      </c>
      <c r="L1833" s="14">
        <v>1053911.2996180002</v>
      </c>
      <c r="M1833" s="13">
        <v>0.32036016571354492</v>
      </c>
      <c r="N1833" s="12">
        <v>-1.0627020353054033</v>
      </c>
      <c r="O1833" s="2">
        <f>DATE(LEFT(ALT[[#This Row],[DATEMTH]],4),RIGHT(ALT[[#This Row],[DATEMTH]],2),1)</f>
        <v>43466</v>
      </c>
      <c r="P1833" t="str">
        <f>IF(AND(ALT[[#This Row],[DATE]]&gt;=DATE(2023,6,1),ALT[[#This Row],[DATE]]&lt;=DATE(2024,5,31)),"Y","N")</f>
        <v>N</v>
      </c>
      <c r="Q1833" t="str">
        <f>LEFT(ALT[[#This Row],[DATEMTH]],4)</f>
        <v>2019</v>
      </c>
    </row>
    <row r="1834" spans="1:17" x14ac:dyDescent="0.25">
      <c r="A1834" t="s">
        <v>38</v>
      </c>
      <c r="B1834" t="s">
        <v>111</v>
      </c>
      <c r="C1834" t="s">
        <v>19</v>
      </c>
      <c r="D1834" t="s">
        <v>22</v>
      </c>
      <c r="E1834" s="14">
        <v>1114109.4223350007</v>
      </c>
      <c r="F1834" s="14">
        <v>4005156.9038039986</v>
      </c>
      <c r="G1834" s="13">
        <v>0.27816873323410807</v>
      </c>
      <c r="H1834" s="12">
        <v>-12606324.33</v>
      </c>
      <c r="I1834" s="12">
        <v>-3.5066852696144162</v>
      </c>
      <c r="J1834" t="s">
        <v>25</v>
      </c>
      <c r="K1834" s="14">
        <v>734915.13216500031</v>
      </c>
      <c r="L1834" s="14">
        <v>1114109.4223350002</v>
      </c>
      <c r="M1834" s="13">
        <v>0.65964358386336275</v>
      </c>
      <c r="N1834" s="12">
        <v>-2.3131624387293162</v>
      </c>
      <c r="O1834" s="2">
        <f>DATE(LEFT(ALT[[#This Row],[DATEMTH]],4),RIGHT(ALT[[#This Row],[DATEMTH]],2),1)</f>
        <v>43466</v>
      </c>
      <c r="P1834" t="str">
        <f>IF(AND(ALT[[#This Row],[DATE]]&gt;=DATE(2023,6,1),ALT[[#This Row],[DATE]]&lt;=DATE(2024,5,31)),"Y","N")</f>
        <v>N</v>
      </c>
      <c r="Q1834" t="str">
        <f>LEFT(ALT[[#This Row],[DATEMTH]],4)</f>
        <v>2019</v>
      </c>
    </row>
    <row r="1835" spans="1:17" x14ac:dyDescent="0.25">
      <c r="A1835" t="s">
        <v>38</v>
      </c>
      <c r="B1835" t="s">
        <v>111</v>
      </c>
      <c r="C1835" t="s">
        <v>19</v>
      </c>
      <c r="D1835" t="s">
        <v>22</v>
      </c>
      <c r="E1835" s="14">
        <v>1114109.4223350007</v>
      </c>
      <c r="F1835" s="14">
        <v>4005156.9038039986</v>
      </c>
      <c r="G1835" s="13">
        <v>0.27816873323410807</v>
      </c>
      <c r="H1835" s="12">
        <v>-12606324.33</v>
      </c>
      <c r="I1835" s="12">
        <v>-3.5066852696144162</v>
      </c>
      <c r="J1835" t="s">
        <v>16</v>
      </c>
      <c r="K1835" s="14">
        <v>250.7385340000001</v>
      </c>
      <c r="L1835" s="14">
        <v>1114109.4223350002</v>
      </c>
      <c r="M1835" s="13">
        <v>2.2505736777137303E-4</v>
      </c>
      <c r="N1835" s="12">
        <v>-7.8920535638206803E-4</v>
      </c>
      <c r="O1835" s="2">
        <f>DATE(LEFT(ALT[[#This Row],[DATEMTH]],4),RIGHT(ALT[[#This Row],[DATEMTH]],2),1)</f>
        <v>43466</v>
      </c>
      <c r="P1835" t="str">
        <f>IF(AND(ALT[[#This Row],[DATE]]&gt;=DATE(2023,6,1),ALT[[#This Row],[DATE]]&lt;=DATE(2024,5,31)),"Y","N")</f>
        <v>N</v>
      </c>
      <c r="Q1835" t="str">
        <f>LEFT(ALT[[#This Row],[DATEMTH]],4)</f>
        <v>2019</v>
      </c>
    </row>
    <row r="1836" spans="1:17" x14ac:dyDescent="0.25">
      <c r="A1836" t="s">
        <v>38</v>
      </c>
      <c r="B1836" t="s">
        <v>111</v>
      </c>
      <c r="C1836" t="s">
        <v>19</v>
      </c>
      <c r="D1836" t="s">
        <v>22</v>
      </c>
      <c r="E1836" s="14">
        <v>1114109.4223350007</v>
      </c>
      <c r="F1836" s="14">
        <v>4005156.9038039986</v>
      </c>
      <c r="G1836" s="13">
        <v>0.27816873323410807</v>
      </c>
      <c r="H1836" s="12">
        <v>-12606324.33</v>
      </c>
      <c r="I1836" s="12">
        <v>-3.5066852696144162</v>
      </c>
      <c r="J1836" t="s">
        <v>24</v>
      </c>
      <c r="K1836" s="14">
        <v>343002.08314499992</v>
      </c>
      <c r="L1836" s="14">
        <v>1114109.4223350002</v>
      </c>
      <c r="M1836" s="13">
        <v>0.3078710908181001</v>
      </c>
      <c r="N1836" s="12">
        <v>-1.0796070191119538</v>
      </c>
      <c r="O1836" s="2">
        <f>DATE(LEFT(ALT[[#This Row],[DATEMTH]],4),RIGHT(ALT[[#This Row],[DATEMTH]],2),1)</f>
        <v>43466</v>
      </c>
      <c r="P1836" t="str">
        <f>IF(AND(ALT[[#This Row],[DATE]]&gt;=DATE(2023,6,1),ALT[[#This Row],[DATE]]&lt;=DATE(2024,5,31)),"Y","N")</f>
        <v>N</v>
      </c>
      <c r="Q1836" t="str">
        <f>LEFT(ALT[[#This Row],[DATEMTH]],4)</f>
        <v>2019</v>
      </c>
    </row>
    <row r="1837" spans="1:17" x14ac:dyDescent="0.25">
      <c r="A1837" t="s">
        <v>38</v>
      </c>
      <c r="B1837" t="s">
        <v>111</v>
      </c>
      <c r="C1837" t="s">
        <v>19</v>
      </c>
      <c r="D1837" t="s">
        <v>22</v>
      </c>
      <c r="E1837" s="14">
        <v>1114109.4223350007</v>
      </c>
      <c r="F1837" s="14">
        <v>4005156.9038039986</v>
      </c>
      <c r="G1837" s="13">
        <v>0.27816873323410807</v>
      </c>
      <c r="H1837" s="12">
        <v>-12606324.33</v>
      </c>
      <c r="I1837" s="12">
        <v>-3.5066852696144162</v>
      </c>
      <c r="J1837" t="s">
        <v>26</v>
      </c>
      <c r="K1837" s="14">
        <v>35941.468491000014</v>
      </c>
      <c r="L1837" s="14">
        <v>1114109.4223350002</v>
      </c>
      <c r="M1837" s="13">
        <v>3.2260267950765809E-2</v>
      </c>
      <c r="N1837" s="12">
        <v>-0.1131266064167645</v>
      </c>
      <c r="O1837" s="2">
        <f>DATE(LEFT(ALT[[#This Row],[DATEMTH]],4),RIGHT(ALT[[#This Row],[DATEMTH]],2),1)</f>
        <v>43466</v>
      </c>
      <c r="P1837" t="str">
        <f>IF(AND(ALT[[#This Row],[DATE]]&gt;=DATE(2023,6,1),ALT[[#This Row],[DATE]]&lt;=DATE(2024,5,31)),"Y","N")</f>
        <v>N</v>
      </c>
      <c r="Q1837" t="str">
        <f>LEFT(ALT[[#This Row],[DATEMTH]],4)</f>
        <v>2019</v>
      </c>
    </row>
    <row r="1838" spans="1:17" x14ac:dyDescent="0.25">
      <c r="A1838" t="s">
        <v>38</v>
      </c>
      <c r="B1838" t="s">
        <v>111</v>
      </c>
      <c r="C1838" t="s">
        <v>20</v>
      </c>
      <c r="D1838" t="s">
        <v>22</v>
      </c>
      <c r="E1838" s="14">
        <v>1150960.5603289995</v>
      </c>
      <c r="F1838" s="14">
        <v>4005156.9038039986</v>
      </c>
      <c r="G1838" s="13">
        <v>0.28736965566463718</v>
      </c>
      <c r="H1838" s="12">
        <v>-12606324.33</v>
      </c>
      <c r="I1838" s="12">
        <v>-3.622675081908838</v>
      </c>
      <c r="J1838" t="s">
        <v>25</v>
      </c>
      <c r="K1838" s="14">
        <v>158384.416792</v>
      </c>
      <c r="L1838" s="14">
        <v>1150960.5603289998</v>
      </c>
      <c r="M1838" s="13">
        <v>0.13761063780215557</v>
      </c>
      <c r="N1838" s="12">
        <v>-0.49851862857145141</v>
      </c>
      <c r="O1838" s="2">
        <f>DATE(LEFT(ALT[[#This Row],[DATEMTH]],4),RIGHT(ALT[[#This Row],[DATEMTH]],2),1)</f>
        <v>43466</v>
      </c>
      <c r="P1838" t="str">
        <f>IF(AND(ALT[[#This Row],[DATE]]&gt;=DATE(2023,6,1),ALT[[#This Row],[DATE]]&lt;=DATE(2024,5,31)),"Y","N")</f>
        <v>N</v>
      </c>
      <c r="Q1838" t="str">
        <f>LEFT(ALT[[#This Row],[DATEMTH]],4)</f>
        <v>2019</v>
      </c>
    </row>
    <row r="1839" spans="1:17" x14ac:dyDescent="0.25">
      <c r="A1839" t="s">
        <v>38</v>
      </c>
      <c r="B1839" t="s">
        <v>111</v>
      </c>
      <c r="C1839" t="s">
        <v>20</v>
      </c>
      <c r="D1839" t="s">
        <v>22</v>
      </c>
      <c r="E1839" s="14">
        <v>1150960.5603289995</v>
      </c>
      <c r="F1839" s="14">
        <v>4005156.9038039986</v>
      </c>
      <c r="G1839" s="13">
        <v>0.28736965566463718</v>
      </c>
      <c r="H1839" s="12">
        <v>-12606324.33</v>
      </c>
      <c r="I1839" s="12">
        <v>-3.622675081908838</v>
      </c>
      <c r="J1839" t="s">
        <v>26</v>
      </c>
      <c r="K1839" s="14">
        <v>83510.606127000006</v>
      </c>
      <c r="L1839" s="14">
        <v>1150960.5603289998</v>
      </c>
      <c r="M1839" s="13">
        <v>7.2557313434900558E-2</v>
      </c>
      <c r="N1839" s="12">
        <v>-0.26285157139086363</v>
      </c>
      <c r="O1839" s="2">
        <f>DATE(LEFT(ALT[[#This Row],[DATEMTH]],4),RIGHT(ALT[[#This Row],[DATEMTH]],2),1)</f>
        <v>43466</v>
      </c>
      <c r="P1839" t="str">
        <f>IF(AND(ALT[[#This Row],[DATE]]&gt;=DATE(2023,6,1),ALT[[#This Row],[DATE]]&lt;=DATE(2024,5,31)),"Y","N")</f>
        <v>N</v>
      </c>
      <c r="Q1839" t="str">
        <f>LEFT(ALT[[#This Row],[DATEMTH]],4)</f>
        <v>2019</v>
      </c>
    </row>
    <row r="1840" spans="1:17" x14ac:dyDescent="0.25">
      <c r="A1840" t="s">
        <v>38</v>
      </c>
      <c r="B1840" t="s">
        <v>111</v>
      </c>
      <c r="C1840" t="s">
        <v>20</v>
      </c>
      <c r="D1840" t="s">
        <v>22</v>
      </c>
      <c r="E1840" s="14">
        <v>1150960.5603289995</v>
      </c>
      <c r="F1840" s="14">
        <v>4005156.9038039986</v>
      </c>
      <c r="G1840" s="13">
        <v>0.28736965566463718</v>
      </c>
      <c r="H1840" s="12">
        <v>-12606324.33</v>
      </c>
      <c r="I1840" s="12">
        <v>-3.622675081908838</v>
      </c>
      <c r="J1840" t="s">
        <v>16</v>
      </c>
      <c r="K1840" s="14">
        <v>309606.87245099986</v>
      </c>
      <c r="L1840" s="14">
        <v>1150960.5603289998</v>
      </c>
      <c r="M1840" s="13">
        <v>0.26899868086053214</v>
      </c>
      <c r="N1840" s="12">
        <v>-0.97449481821979766</v>
      </c>
      <c r="O1840" s="2">
        <f>DATE(LEFT(ALT[[#This Row],[DATEMTH]],4),RIGHT(ALT[[#This Row],[DATEMTH]],2),1)</f>
        <v>43466</v>
      </c>
      <c r="P1840" t="str">
        <f>IF(AND(ALT[[#This Row],[DATE]]&gt;=DATE(2023,6,1),ALT[[#This Row],[DATE]]&lt;=DATE(2024,5,31)),"Y","N")</f>
        <v>N</v>
      </c>
      <c r="Q1840" t="str">
        <f>LEFT(ALT[[#This Row],[DATEMTH]],4)</f>
        <v>2019</v>
      </c>
    </row>
    <row r="1841" spans="1:17" x14ac:dyDescent="0.25">
      <c r="A1841" t="s">
        <v>38</v>
      </c>
      <c r="B1841" t="s">
        <v>111</v>
      </c>
      <c r="C1841" t="s">
        <v>20</v>
      </c>
      <c r="D1841" t="s">
        <v>22</v>
      </c>
      <c r="E1841" s="14">
        <v>1150960.5603289995</v>
      </c>
      <c r="F1841" s="14">
        <v>4005156.9038039986</v>
      </c>
      <c r="G1841" s="13">
        <v>0.28736965566463718</v>
      </c>
      <c r="H1841" s="12">
        <v>-12606324.33</v>
      </c>
      <c r="I1841" s="12">
        <v>-3.622675081908838</v>
      </c>
      <c r="J1841" t="s">
        <v>24</v>
      </c>
      <c r="K1841" s="14">
        <v>599458.66495899996</v>
      </c>
      <c r="L1841" s="14">
        <v>1150960.5603289998</v>
      </c>
      <c r="M1841" s="13">
        <v>0.52083336790241175</v>
      </c>
      <c r="N1841" s="12">
        <v>-1.8868100637267256</v>
      </c>
      <c r="O1841" s="2">
        <f>DATE(LEFT(ALT[[#This Row],[DATEMTH]],4),RIGHT(ALT[[#This Row],[DATEMTH]],2),1)</f>
        <v>43466</v>
      </c>
      <c r="P1841" t="str">
        <f>IF(AND(ALT[[#This Row],[DATE]]&gt;=DATE(2023,6,1),ALT[[#This Row],[DATE]]&lt;=DATE(2024,5,31)),"Y","N")</f>
        <v>N</v>
      </c>
      <c r="Q1841" t="str">
        <f>LEFT(ALT[[#This Row],[DATEMTH]],4)</f>
        <v>2019</v>
      </c>
    </row>
    <row r="1842" spans="1:17" x14ac:dyDescent="0.25">
      <c r="A1842" t="s">
        <v>38</v>
      </c>
      <c r="B1842" t="s">
        <v>111</v>
      </c>
      <c r="C1842" t="s">
        <v>15</v>
      </c>
      <c r="D1842" t="s">
        <v>17</v>
      </c>
      <c r="E1842" s="14">
        <v>686175.62152200041</v>
      </c>
      <c r="F1842" s="14">
        <v>4005156.9038039986</v>
      </c>
      <c r="G1842" s="13">
        <v>0.17132303128256668</v>
      </c>
      <c r="H1842" s="12">
        <v>-37253544.659999996</v>
      </c>
      <c r="I1842" s="12">
        <v>-6.3823901971716746</v>
      </c>
      <c r="J1842" t="s">
        <v>16</v>
      </c>
      <c r="K1842" s="14">
        <v>212493.64007499997</v>
      </c>
      <c r="L1842" s="14">
        <v>686175.62152199994</v>
      </c>
      <c r="M1842" s="13">
        <v>0.30967821270547291</v>
      </c>
      <c r="N1842" s="12">
        <v>-1.976487189049055</v>
      </c>
      <c r="O1842" s="2">
        <f>DATE(LEFT(ALT[[#This Row],[DATEMTH]],4),RIGHT(ALT[[#This Row],[DATEMTH]],2),1)</f>
        <v>43466</v>
      </c>
      <c r="P1842" t="str">
        <f>IF(AND(ALT[[#This Row],[DATE]]&gt;=DATE(2023,6,1),ALT[[#This Row],[DATE]]&lt;=DATE(2024,5,31)),"Y","N")</f>
        <v>N</v>
      </c>
      <c r="Q1842" t="str">
        <f>LEFT(ALT[[#This Row],[DATEMTH]],4)</f>
        <v>2019</v>
      </c>
    </row>
    <row r="1843" spans="1:17" x14ac:dyDescent="0.25">
      <c r="A1843" t="s">
        <v>38</v>
      </c>
      <c r="B1843" t="s">
        <v>111</v>
      </c>
      <c r="C1843" t="s">
        <v>15</v>
      </c>
      <c r="D1843" t="s">
        <v>17</v>
      </c>
      <c r="E1843" s="14">
        <v>686175.62152200041</v>
      </c>
      <c r="F1843" s="14">
        <v>4005156.9038039986</v>
      </c>
      <c r="G1843" s="13">
        <v>0.17132303128256668</v>
      </c>
      <c r="H1843" s="12">
        <v>-37253544.659999996</v>
      </c>
      <c r="I1843" s="12">
        <v>-6.3823901971716746</v>
      </c>
      <c r="J1843" t="s">
        <v>26</v>
      </c>
      <c r="K1843" s="14">
        <v>87593.562507999974</v>
      </c>
      <c r="L1843" s="14">
        <v>686175.62152199994</v>
      </c>
      <c r="M1843" s="13">
        <v>0.12765472826578927</v>
      </c>
      <c r="N1843" s="12">
        <v>-0.81474228630618739</v>
      </c>
      <c r="O1843" s="2">
        <f>DATE(LEFT(ALT[[#This Row],[DATEMTH]],4),RIGHT(ALT[[#This Row],[DATEMTH]],2),1)</f>
        <v>43466</v>
      </c>
      <c r="P1843" t="str">
        <f>IF(AND(ALT[[#This Row],[DATE]]&gt;=DATE(2023,6,1),ALT[[#This Row],[DATE]]&lt;=DATE(2024,5,31)),"Y","N")</f>
        <v>N</v>
      </c>
      <c r="Q1843" t="str">
        <f>LEFT(ALT[[#This Row],[DATEMTH]],4)</f>
        <v>2019</v>
      </c>
    </row>
    <row r="1844" spans="1:17" x14ac:dyDescent="0.25">
      <c r="A1844" t="s">
        <v>38</v>
      </c>
      <c r="B1844" t="s">
        <v>111</v>
      </c>
      <c r="C1844" t="s">
        <v>15</v>
      </c>
      <c r="D1844" t="s">
        <v>17</v>
      </c>
      <c r="E1844" s="14">
        <v>686175.62152200041</v>
      </c>
      <c r="F1844" s="14">
        <v>4005156.9038039986</v>
      </c>
      <c r="G1844" s="13">
        <v>0.17132303128256668</v>
      </c>
      <c r="H1844" s="12">
        <v>-37253544.659999996</v>
      </c>
      <c r="I1844" s="12">
        <v>-6.3823901971716746</v>
      </c>
      <c r="J1844" t="s">
        <v>24</v>
      </c>
      <c r="K1844" s="14">
        <v>301090.27369700006</v>
      </c>
      <c r="L1844" s="14">
        <v>686175.62152199994</v>
      </c>
      <c r="M1844" s="13">
        <v>0.43879476952147389</v>
      </c>
      <c r="N1844" s="12">
        <v>-2.8005594355640593</v>
      </c>
      <c r="O1844" s="2">
        <f>DATE(LEFT(ALT[[#This Row],[DATEMTH]],4),RIGHT(ALT[[#This Row],[DATEMTH]],2),1)</f>
        <v>43466</v>
      </c>
      <c r="P1844" t="str">
        <f>IF(AND(ALT[[#This Row],[DATE]]&gt;=DATE(2023,6,1),ALT[[#This Row],[DATE]]&lt;=DATE(2024,5,31)),"Y","N")</f>
        <v>N</v>
      </c>
      <c r="Q1844" t="str">
        <f>LEFT(ALT[[#This Row],[DATEMTH]],4)</f>
        <v>2019</v>
      </c>
    </row>
    <row r="1845" spans="1:17" x14ac:dyDescent="0.25">
      <c r="A1845" t="s">
        <v>38</v>
      </c>
      <c r="B1845" t="s">
        <v>111</v>
      </c>
      <c r="C1845" t="s">
        <v>15</v>
      </c>
      <c r="D1845" t="s">
        <v>17</v>
      </c>
      <c r="E1845" s="14">
        <v>686175.62152200041</v>
      </c>
      <c r="F1845" s="14">
        <v>4005156.9038039986</v>
      </c>
      <c r="G1845" s="13">
        <v>0.17132303128256668</v>
      </c>
      <c r="H1845" s="12">
        <v>-37253544.659999996</v>
      </c>
      <c r="I1845" s="12">
        <v>-6.3823901971716746</v>
      </c>
      <c r="J1845" t="s">
        <v>25</v>
      </c>
      <c r="K1845" s="14">
        <v>84998.145241999984</v>
      </c>
      <c r="L1845" s="14">
        <v>686175.62152199994</v>
      </c>
      <c r="M1845" s="13">
        <v>0.12387228950726399</v>
      </c>
      <c r="N1845" s="12">
        <v>-0.79060128625237336</v>
      </c>
      <c r="O1845" s="2">
        <f>DATE(LEFT(ALT[[#This Row],[DATEMTH]],4),RIGHT(ALT[[#This Row],[DATEMTH]],2),1)</f>
        <v>43466</v>
      </c>
      <c r="P1845" t="str">
        <f>IF(AND(ALT[[#This Row],[DATE]]&gt;=DATE(2023,6,1),ALT[[#This Row],[DATE]]&lt;=DATE(2024,5,31)),"Y","N")</f>
        <v>N</v>
      </c>
      <c r="Q1845" t="str">
        <f>LEFT(ALT[[#This Row],[DATEMTH]],4)</f>
        <v>2019</v>
      </c>
    </row>
    <row r="1846" spans="1:17" x14ac:dyDescent="0.25">
      <c r="A1846" t="s">
        <v>38</v>
      </c>
      <c r="B1846" t="s">
        <v>111</v>
      </c>
      <c r="C1846" t="s">
        <v>18</v>
      </c>
      <c r="D1846" t="s">
        <v>17</v>
      </c>
      <c r="E1846" s="14">
        <v>1053911.2996179999</v>
      </c>
      <c r="F1846" s="14">
        <v>4005156.9038039986</v>
      </c>
      <c r="G1846" s="13">
        <v>0.26313857981868854</v>
      </c>
      <c r="H1846" s="12">
        <v>-37253544.659999996</v>
      </c>
      <c r="I1846" s="12">
        <v>-9.802844835044489</v>
      </c>
      <c r="J1846" t="s">
        <v>16</v>
      </c>
      <c r="K1846" s="14">
        <v>404217.4167900001</v>
      </c>
      <c r="L1846" s="14">
        <v>1053911.2996180002</v>
      </c>
      <c r="M1846" s="13">
        <v>0.38354026276833014</v>
      </c>
      <c r="N1846" s="12">
        <v>-3.7597856839101311</v>
      </c>
      <c r="O1846" s="2">
        <f>DATE(LEFT(ALT[[#This Row],[DATEMTH]],4),RIGHT(ALT[[#This Row],[DATEMTH]],2),1)</f>
        <v>43466</v>
      </c>
      <c r="P1846" t="str">
        <f>IF(AND(ALT[[#This Row],[DATE]]&gt;=DATE(2023,6,1),ALT[[#This Row],[DATE]]&lt;=DATE(2024,5,31)),"Y","N")</f>
        <v>N</v>
      </c>
      <c r="Q1846" t="str">
        <f>LEFT(ALT[[#This Row],[DATEMTH]],4)</f>
        <v>2019</v>
      </c>
    </row>
    <row r="1847" spans="1:17" x14ac:dyDescent="0.25">
      <c r="A1847" t="s">
        <v>38</v>
      </c>
      <c r="B1847" t="s">
        <v>111</v>
      </c>
      <c r="C1847" t="s">
        <v>18</v>
      </c>
      <c r="D1847" t="s">
        <v>17</v>
      </c>
      <c r="E1847" s="14">
        <v>1053911.2996179999</v>
      </c>
      <c r="F1847" s="14">
        <v>4005156.9038039986</v>
      </c>
      <c r="G1847" s="13">
        <v>0.26313857981868854</v>
      </c>
      <c r="H1847" s="12">
        <v>-37253544.659999996</v>
      </c>
      <c r="I1847" s="12">
        <v>-9.802844835044489</v>
      </c>
      <c r="J1847" t="s">
        <v>26</v>
      </c>
      <c r="K1847" s="14">
        <v>217442.03132700009</v>
      </c>
      <c r="L1847" s="14">
        <v>1053911.2996180002</v>
      </c>
      <c r="M1847" s="13">
        <v>0.20631910048389646</v>
      </c>
      <c r="N1847" s="12">
        <v>-2.0225141285495893</v>
      </c>
      <c r="O1847" s="2">
        <f>DATE(LEFT(ALT[[#This Row],[DATEMTH]],4),RIGHT(ALT[[#This Row],[DATEMTH]],2),1)</f>
        <v>43466</v>
      </c>
      <c r="P1847" t="str">
        <f>IF(AND(ALT[[#This Row],[DATE]]&gt;=DATE(2023,6,1),ALT[[#This Row],[DATE]]&lt;=DATE(2024,5,31)),"Y","N")</f>
        <v>N</v>
      </c>
      <c r="Q1847" t="str">
        <f>LEFT(ALT[[#This Row],[DATEMTH]],4)</f>
        <v>2019</v>
      </c>
    </row>
    <row r="1848" spans="1:17" x14ac:dyDescent="0.25">
      <c r="A1848" t="s">
        <v>38</v>
      </c>
      <c r="B1848" t="s">
        <v>111</v>
      </c>
      <c r="C1848" t="s">
        <v>18</v>
      </c>
      <c r="D1848" t="s">
        <v>17</v>
      </c>
      <c r="E1848" s="14">
        <v>1053911.2996179999</v>
      </c>
      <c r="F1848" s="14">
        <v>4005156.9038039986</v>
      </c>
      <c r="G1848" s="13">
        <v>0.26313857981868854</v>
      </c>
      <c r="H1848" s="12">
        <v>-37253544.659999996</v>
      </c>
      <c r="I1848" s="12">
        <v>-9.802844835044489</v>
      </c>
      <c r="J1848" t="s">
        <v>25</v>
      </c>
      <c r="K1848" s="14">
        <v>94620.652908000004</v>
      </c>
      <c r="L1848" s="14">
        <v>1053911.2996180002</v>
      </c>
      <c r="M1848" s="13">
        <v>8.9780471034228523E-2</v>
      </c>
      <c r="N1848" s="12">
        <v>-0.88010402676574839</v>
      </c>
      <c r="O1848" s="2">
        <f>DATE(LEFT(ALT[[#This Row],[DATEMTH]],4),RIGHT(ALT[[#This Row],[DATEMTH]],2),1)</f>
        <v>43466</v>
      </c>
      <c r="P1848" t="str">
        <f>IF(AND(ALT[[#This Row],[DATE]]&gt;=DATE(2023,6,1),ALT[[#This Row],[DATE]]&lt;=DATE(2024,5,31)),"Y","N")</f>
        <v>N</v>
      </c>
      <c r="Q1848" t="str">
        <f>LEFT(ALT[[#This Row],[DATEMTH]],4)</f>
        <v>2019</v>
      </c>
    </row>
    <row r="1849" spans="1:17" x14ac:dyDescent="0.25">
      <c r="A1849" t="s">
        <v>38</v>
      </c>
      <c r="B1849" t="s">
        <v>111</v>
      </c>
      <c r="C1849" t="s">
        <v>18</v>
      </c>
      <c r="D1849" t="s">
        <v>17</v>
      </c>
      <c r="E1849" s="14">
        <v>1053911.2996179999</v>
      </c>
      <c r="F1849" s="14">
        <v>4005156.9038039986</v>
      </c>
      <c r="G1849" s="13">
        <v>0.26313857981868854</v>
      </c>
      <c r="H1849" s="12">
        <v>-37253544.659999996</v>
      </c>
      <c r="I1849" s="12">
        <v>-9.802844835044489</v>
      </c>
      <c r="J1849" t="s">
        <v>24</v>
      </c>
      <c r="K1849" s="14">
        <v>337631.19859300001</v>
      </c>
      <c r="L1849" s="14">
        <v>1053911.2996180002</v>
      </c>
      <c r="M1849" s="13">
        <v>0.32036016571354492</v>
      </c>
      <c r="N1849" s="12">
        <v>-3.1404409958190205</v>
      </c>
      <c r="O1849" s="2">
        <f>DATE(LEFT(ALT[[#This Row],[DATEMTH]],4),RIGHT(ALT[[#This Row],[DATEMTH]],2),1)</f>
        <v>43466</v>
      </c>
      <c r="P1849" t="str">
        <f>IF(AND(ALT[[#This Row],[DATE]]&gt;=DATE(2023,6,1),ALT[[#This Row],[DATE]]&lt;=DATE(2024,5,31)),"Y","N")</f>
        <v>N</v>
      </c>
      <c r="Q1849" t="str">
        <f>LEFT(ALT[[#This Row],[DATEMTH]],4)</f>
        <v>2019</v>
      </c>
    </row>
    <row r="1850" spans="1:17" x14ac:dyDescent="0.25">
      <c r="A1850" t="s">
        <v>38</v>
      </c>
      <c r="B1850" t="s">
        <v>111</v>
      </c>
      <c r="C1850" t="s">
        <v>19</v>
      </c>
      <c r="D1850" t="s">
        <v>17</v>
      </c>
      <c r="E1850" s="14">
        <v>1114109.4223350007</v>
      </c>
      <c r="F1850" s="14">
        <v>4005156.9038039986</v>
      </c>
      <c r="G1850" s="13">
        <v>0.27816873323410807</v>
      </c>
      <c r="H1850" s="12">
        <v>-37253544.659999996</v>
      </c>
      <c r="I1850" s="12">
        <v>-10.362771326552469</v>
      </c>
      <c r="J1850" t="s">
        <v>26</v>
      </c>
      <c r="K1850" s="14">
        <v>35941.468491000014</v>
      </c>
      <c r="L1850" s="14">
        <v>1114109.4223350002</v>
      </c>
      <c r="M1850" s="13">
        <v>3.2260267950765809E-2</v>
      </c>
      <c r="N1850" s="12">
        <v>-0.33430577970709552</v>
      </c>
      <c r="O1850" s="2">
        <f>DATE(LEFT(ALT[[#This Row],[DATEMTH]],4),RIGHT(ALT[[#This Row],[DATEMTH]],2),1)</f>
        <v>43466</v>
      </c>
      <c r="P1850" t="str">
        <f>IF(AND(ALT[[#This Row],[DATE]]&gt;=DATE(2023,6,1),ALT[[#This Row],[DATE]]&lt;=DATE(2024,5,31)),"Y","N")</f>
        <v>N</v>
      </c>
      <c r="Q1850" t="str">
        <f>LEFT(ALT[[#This Row],[DATEMTH]],4)</f>
        <v>2019</v>
      </c>
    </row>
    <row r="1851" spans="1:17" x14ac:dyDescent="0.25">
      <c r="A1851" t="s">
        <v>38</v>
      </c>
      <c r="B1851" t="s">
        <v>111</v>
      </c>
      <c r="C1851" t="s">
        <v>19</v>
      </c>
      <c r="D1851" t="s">
        <v>17</v>
      </c>
      <c r="E1851" s="14">
        <v>1114109.4223350007</v>
      </c>
      <c r="F1851" s="14">
        <v>4005156.9038039986</v>
      </c>
      <c r="G1851" s="13">
        <v>0.27816873323410807</v>
      </c>
      <c r="H1851" s="12">
        <v>-37253544.659999996</v>
      </c>
      <c r="I1851" s="12">
        <v>-10.362771326552469</v>
      </c>
      <c r="J1851" t="s">
        <v>25</v>
      </c>
      <c r="K1851" s="14">
        <v>734915.13216500031</v>
      </c>
      <c r="L1851" s="14">
        <v>1114109.4223350002</v>
      </c>
      <c r="M1851" s="13">
        <v>0.65964358386336275</v>
      </c>
      <c r="N1851" s="12">
        <v>-6.8357356166035643</v>
      </c>
      <c r="O1851" s="2">
        <f>DATE(LEFT(ALT[[#This Row],[DATEMTH]],4),RIGHT(ALT[[#This Row],[DATEMTH]],2),1)</f>
        <v>43466</v>
      </c>
      <c r="P1851" t="str">
        <f>IF(AND(ALT[[#This Row],[DATE]]&gt;=DATE(2023,6,1),ALT[[#This Row],[DATE]]&lt;=DATE(2024,5,31)),"Y","N")</f>
        <v>N</v>
      </c>
      <c r="Q1851" t="str">
        <f>LEFT(ALT[[#This Row],[DATEMTH]],4)</f>
        <v>2019</v>
      </c>
    </row>
    <row r="1852" spans="1:17" x14ac:dyDescent="0.25">
      <c r="A1852" t="s">
        <v>38</v>
      </c>
      <c r="B1852" t="s">
        <v>111</v>
      </c>
      <c r="C1852" t="s">
        <v>19</v>
      </c>
      <c r="D1852" t="s">
        <v>17</v>
      </c>
      <c r="E1852" s="14">
        <v>1114109.4223350007</v>
      </c>
      <c r="F1852" s="14">
        <v>4005156.9038039986</v>
      </c>
      <c r="G1852" s="13">
        <v>0.27816873323410807</v>
      </c>
      <c r="H1852" s="12">
        <v>-37253544.659999996</v>
      </c>
      <c r="I1852" s="12">
        <v>-10.362771326552469</v>
      </c>
      <c r="J1852" t="s">
        <v>16</v>
      </c>
      <c r="K1852" s="14">
        <v>250.7385340000001</v>
      </c>
      <c r="L1852" s="14">
        <v>1114109.4223350002</v>
      </c>
      <c r="M1852" s="13">
        <v>2.2505736777137303E-4</v>
      </c>
      <c r="N1852" s="12">
        <v>-2.3322180375705583E-3</v>
      </c>
      <c r="O1852" s="2">
        <f>DATE(LEFT(ALT[[#This Row],[DATEMTH]],4),RIGHT(ALT[[#This Row],[DATEMTH]],2),1)</f>
        <v>43466</v>
      </c>
      <c r="P1852" t="str">
        <f>IF(AND(ALT[[#This Row],[DATE]]&gt;=DATE(2023,6,1),ALT[[#This Row],[DATE]]&lt;=DATE(2024,5,31)),"Y","N")</f>
        <v>N</v>
      </c>
      <c r="Q1852" t="str">
        <f>LEFT(ALT[[#This Row],[DATEMTH]],4)</f>
        <v>2019</v>
      </c>
    </row>
    <row r="1853" spans="1:17" x14ac:dyDescent="0.25">
      <c r="A1853" t="s">
        <v>38</v>
      </c>
      <c r="B1853" t="s">
        <v>111</v>
      </c>
      <c r="C1853" t="s">
        <v>19</v>
      </c>
      <c r="D1853" t="s">
        <v>17</v>
      </c>
      <c r="E1853" s="14">
        <v>1114109.4223350007</v>
      </c>
      <c r="F1853" s="14">
        <v>4005156.9038039986</v>
      </c>
      <c r="G1853" s="13">
        <v>0.27816873323410807</v>
      </c>
      <c r="H1853" s="12">
        <v>-37253544.659999996</v>
      </c>
      <c r="I1853" s="12">
        <v>-10.362771326552469</v>
      </c>
      <c r="J1853" t="s">
        <v>24</v>
      </c>
      <c r="K1853" s="14">
        <v>343002.08314499992</v>
      </c>
      <c r="L1853" s="14">
        <v>1114109.4223350002</v>
      </c>
      <c r="M1853" s="13">
        <v>0.3078710908181001</v>
      </c>
      <c r="N1853" s="12">
        <v>-3.1903977122042391</v>
      </c>
      <c r="O1853" s="2">
        <f>DATE(LEFT(ALT[[#This Row],[DATEMTH]],4),RIGHT(ALT[[#This Row],[DATEMTH]],2),1)</f>
        <v>43466</v>
      </c>
      <c r="P1853" t="str">
        <f>IF(AND(ALT[[#This Row],[DATE]]&gt;=DATE(2023,6,1),ALT[[#This Row],[DATE]]&lt;=DATE(2024,5,31)),"Y","N")</f>
        <v>N</v>
      </c>
      <c r="Q1853" t="str">
        <f>LEFT(ALT[[#This Row],[DATEMTH]],4)</f>
        <v>2019</v>
      </c>
    </row>
    <row r="1854" spans="1:17" x14ac:dyDescent="0.25">
      <c r="A1854" t="s">
        <v>38</v>
      </c>
      <c r="B1854" t="s">
        <v>111</v>
      </c>
      <c r="C1854" t="s">
        <v>20</v>
      </c>
      <c r="D1854" t="s">
        <v>17</v>
      </c>
      <c r="E1854" s="14">
        <v>1150960.5603289995</v>
      </c>
      <c r="F1854" s="14">
        <v>4005156.9038039986</v>
      </c>
      <c r="G1854" s="13">
        <v>0.28736965566463718</v>
      </c>
      <c r="H1854" s="12">
        <v>-37253544.659999996</v>
      </c>
      <c r="I1854" s="12">
        <v>-10.705538301231382</v>
      </c>
      <c r="J1854" t="s">
        <v>16</v>
      </c>
      <c r="K1854" s="14">
        <v>309606.87245099986</v>
      </c>
      <c r="L1854" s="14">
        <v>1150960.5603289998</v>
      </c>
      <c r="M1854" s="13">
        <v>0.26899868086053214</v>
      </c>
      <c r="N1854" s="12">
        <v>-2.8797756809331436</v>
      </c>
      <c r="O1854" s="2">
        <f>DATE(LEFT(ALT[[#This Row],[DATEMTH]],4),RIGHT(ALT[[#This Row],[DATEMTH]],2),1)</f>
        <v>43466</v>
      </c>
      <c r="P1854" t="str">
        <f>IF(AND(ALT[[#This Row],[DATE]]&gt;=DATE(2023,6,1),ALT[[#This Row],[DATE]]&lt;=DATE(2024,5,31)),"Y","N")</f>
        <v>N</v>
      </c>
      <c r="Q1854" t="str">
        <f>LEFT(ALT[[#This Row],[DATEMTH]],4)</f>
        <v>2019</v>
      </c>
    </row>
    <row r="1855" spans="1:17" x14ac:dyDescent="0.25">
      <c r="A1855" t="s">
        <v>38</v>
      </c>
      <c r="B1855" t="s">
        <v>111</v>
      </c>
      <c r="C1855" t="s">
        <v>20</v>
      </c>
      <c r="D1855" t="s">
        <v>17</v>
      </c>
      <c r="E1855" s="14">
        <v>1150960.5603289995</v>
      </c>
      <c r="F1855" s="14">
        <v>4005156.9038039986</v>
      </c>
      <c r="G1855" s="13">
        <v>0.28736965566463718</v>
      </c>
      <c r="H1855" s="12">
        <v>-37253544.659999996</v>
      </c>
      <c r="I1855" s="12">
        <v>-10.705538301231382</v>
      </c>
      <c r="J1855" t="s">
        <v>26</v>
      </c>
      <c r="K1855" s="14">
        <v>83510.606127000006</v>
      </c>
      <c r="L1855" s="14">
        <v>1150960.5603289998</v>
      </c>
      <c r="M1855" s="13">
        <v>7.2557313434900558E-2</v>
      </c>
      <c r="N1855" s="12">
        <v>-0.77676509801177829</v>
      </c>
      <c r="O1855" s="2">
        <f>DATE(LEFT(ALT[[#This Row],[DATEMTH]],4),RIGHT(ALT[[#This Row],[DATEMTH]],2),1)</f>
        <v>43466</v>
      </c>
      <c r="P1855" t="str">
        <f>IF(AND(ALT[[#This Row],[DATE]]&gt;=DATE(2023,6,1),ALT[[#This Row],[DATE]]&lt;=DATE(2024,5,31)),"Y","N")</f>
        <v>N</v>
      </c>
      <c r="Q1855" t="str">
        <f>LEFT(ALT[[#This Row],[DATEMTH]],4)</f>
        <v>2019</v>
      </c>
    </row>
    <row r="1856" spans="1:17" x14ac:dyDescent="0.25">
      <c r="A1856" t="s">
        <v>38</v>
      </c>
      <c r="B1856" t="s">
        <v>111</v>
      </c>
      <c r="C1856" t="s">
        <v>20</v>
      </c>
      <c r="D1856" t="s">
        <v>17</v>
      </c>
      <c r="E1856" s="14">
        <v>1150960.5603289995</v>
      </c>
      <c r="F1856" s="14">
        <v>4005156.9038039986</v>
      </c>
      <c r="G1856" s="13">
        <v>0.28736965566463718</v>
      </c>
      <c r="H1856" s="12">
        <v>-37253544.659999996</v>
      </c>
      <c r="I1856" s="12">
        <v>-10.705538301231382</v>
      </c>
      <c r="J1856" t="s">
        <v>25</v>
      </c>
      <c r="K1856" s="14">
        <v>158384.416792</v>
      </c>
      <c r="L1856" s="14">
        <v>1150960.5603289998</v>
      </c>
      <c r="M1856" s="13">
        <v>0.13761063780215557</v>
      </c>
      <c r="N1856" s="12">
        <v>-1.4731959536478556</v>
      </c>
      <c r="O1856" s="2">
        <f>DATE(LEFT(ALT[[#This Row],[DATEMTH]],4),RIGHT(ALT[[#This Row],[DATEMTH]],2),1)</f>
        <v>43466</v>
      </c>
      <c r="P1856" t="str">
        <f>IF(AND(ALT[[#This Row],[DATE]]&gt;=DATE(2023,6,1),ALT[[#This Row],[DATE]]&lt;=DATE(2024,5,31)),"Y","N")</f>
        <v>N</v>
      </c>
      <c r="Q1856" t="str">
        <f>LEFT(ALT[[#This Row],[DATEMTH]],4)</f>
        <v>2019</v>
      </c>
    </row>
    <row r="1857" spans="1:17" x14ac:dyDescent="0.25">
      <c r="A1857" t="s">
        <v>38</v>
      </c>
      <c r="B1857" t="s">
        <v>111</v>
      </c>
      <c r="C1857" t="s">
        <v>20</v>
      </c>
      <c r="D1857" t="s">
        <v>17</v>
      </c>
      <c r="E1857" s="14">
        <v>1150960.5603289995</v>
      </c>
      <c r="F1857" s="14">
        <v>4005156.9038039986</v>
      </c>
      <c r="G1857" s="13">
        <v>0.28736965566463718</v>
      </c>
      <c r="H1857" s="12">
        <v>-37253544.659999996</v>
      </c>
      <c r="I1857" s="12">
        <v>-10.705538301231382</v>
      </c>
      <c r="J1857" t="s">
        <v>24</v>
      </c>
      <c r="K1857" s="14">
        <v>599458.66495899996</v>
      </c>
      <c r="L1857" s="14">
        <v>1150960.5603289998</v>
      </c>
      <c r="M1857" s="13">
        <v>0.52083336790241175</v>
      </c>
      <c r="N1857" s="12">
        <v>-5.575801568638604</v>
      </c>
      <c r="O1857" s="2">
        <f>DATE(LEFT(ALT[[#This Row],[DATEMTH]],4),RIGHT(ALT[[#This Row],[DATEMTH]],2),1)</f>
        <v>43466</v>
      </c>
      <c r="P1857" t="str">
        <f>IF(AND(ALT[[#This Row],[DATE]]&gt;=DATE(2023,6,1),ALT[[#This Row],[DATE]]&lt;=DATE(2024,5,31)),"Y","N")</f>
        <v>N</v>
      </c>
      <c r="Q1857" t="str">
        <f>LEFT(ALT[[#This Row],[DATEMTH]],4)</f>
        <v>2019</v>
      </c>
    </row>
    <row r="1858" spans="1:17" x14ac:dyDescent="0.25">
      <c r="A1858" t="s">
        <v>38</v>
      </c>
      <c r="B1858" t="s">
        <v>111</v>
      </c>
      <c r="C1858" t="s">
        <v>15</v>
      </c>
      <c r="D1858" t="s">
        <v>23</v>
      </c>
      <c r="E1858" s="14">
        <v>686175.62152200041</v>
      </c>
      <c r="F1858" s="14">
        <v>4005156.9038039986</v>
      </c>
      <c r="G1858" s="13">
        <v>0.17132303128256668</v>
      </c>
      <c r="H1858" s="12">
        <v>0</v>
      </c>
      <c r="I1858" s="12">
        <v>0</v>
      </c>
      <c r="J1858" t="s">
        <v>16</v>
      </c>
      <c r="K1858" s="14">
        <v>212493.64007499997</v>
      </c>
      <c r="L1858" s="14">
        <v>686175.62152199994</v>
      </c>
      <c r="M1858" s="13">
        <v>0.30967821270547291</v>
      </c>
      <c r="N1858" s="12">
        <v>0</v>
      </c>
      <c r="O1858" s="2">
        <f>DATE(LEFT(ALT[[#This Row],[DATEMTH]],4),RIGHT(ALT[[#This Row],[DATEMTH]],2),1)</f>
        <v>43466</v>
      </c>
      <c r="P1858" t="str">
        <f>IF(AND(ALT[[#This Row],[DATE]]&gt;=DATE(2023,6,1),ALT[[#This Row],[DATE]]&lt;=DATE(2024,5,31)),"Y","N")</f>
        <v>N</v>
      </c>
      <c r="Q1858" t="str">
        <f>LEFT(ALT[[#This Row],[DATEMTH]],4)</f>
        <v>2019</v>
      </c>
    </row>
    <row r="1859" spans="1:17" x14ac:dyDescent="0.25">
      <c r="A1859" t="s">
        <v>38</v>
      </c>
      <c r="B1859" t="s">
        <v>111</v>
      </c>
      <c r="C1859" t="s">
        <v>15</v>
      </c>
      <c r="D1859" t="s">
        <v>23</v>
      </c>
      <c r="E1859" s="14">
        <v>686175.62152200041</v>
      </c>
      <c r="F1859" s="14">
        <v>4005156.9038039986</v>
      </c>
      <c r="G1859" s="13">
        <v>0.17132303128256668</v>
      </c>
      <c r="H1859" s="12">
        <v>0</v>
      </c>
      <c r="I1859" s="12">
        <v>0</v>
      </c>
      <c r="J1859" t="s">
        <v>25</v>
      </c>
      <c r="K1859" s="14">
        <v>84998.145241999984</v>
      </c>
      <c r="L1859" s="14">
        <v>686175.62152199994</v>
      </c>
      <c r="M1859" s="13">
        <v>0.12387228950726399</v>
      </c>
      <c r="N1859" s="12">
        <v>0</v>
      </c>
      <c r="O1859" s="2">
        <f>DATE(LEFT(ALT[[#This Row],[DATEMTH]],4),RIGHT(ALT[[#This Row],[DATEMTH]],2),1)</f>
        <v>43466</v>
      </c>
      <c r="P1859" t="str">
        <f>IF(AND(ALT[[#This Row],[DATE]]&gt;=DATE(2023,6,1),ALT[[#This Row],[DATE]]&lt;=DATE(2024,5,31)),"Y","N")</f>
        <v>N</v>
      </c>
      <c r="Q1859" t="str">
        <f>LEFT(ALT[[#This Row],[DATEMTH]],4)</f>
        <v>2019</v>
      </c>
    </row>
    <row r="1860" spans="1:17" x14ac:dyDescent="0.25">
      <c r="A1860" t="s">
        <v>38</v>
      </c>
      <c r="B1860" t="s">
        <v>111</v>
      </c>
      <c r="C1860" t="s">
        <v>15</v>
      </c>
      <c r="D1860" t="s">
        <v>23</v>
      </c>
      <c r="E1860" s="14">
        <v>686175.62152200041</v>
      </c>
      <c r="F1860" s="14">
        <v>4005156.9038039986</v>
      </c>
      <c r="G1860" s="13">
        <v>0.17132303128256668</v>
      </c>
      <c r="H1860" s="12">
        <v>0</v>
      </c>
      <c r="I1860" s="12">
        <v>0</v>
      </c>
      <c r="J1860" t="s">
        <v>24</v>
      </c>
      <c r="K1860" s="14">
        <v>301090.27369700006</v>
      </c>
      <c r="L1860" s="14">
        <v>686175.62152199994</v>
      </c>
      <c r="M1860" s="13">
        <v>0.43879476952147389</v>
      </c>
      <c r="N1860" s="12">
        <v>0</v>
      </c>
      <c r="O1860" s="2">
        <f>DATE(LEFT(ALT[[#This Row],[DATEMTH]],4),RIGHT(ALT[[#This Row],[DATEMTH]],2),1)</f>
        <v>43466</v>
      </c>
      <c r="P1860" t="str">
        <f>IF(AND(ALT[[#This Row],[DATE]]&gt;=DATE(2023,6,1),ALT[[#This Row],[DATE]]&lt;=DATE(2024,5,31)),"Y","N")</f>
        <v>N</v>
      </c>
      <c r="Q1860" t="str">
        <f>LEFT(ALT[[#This Row],[DATEMTH]],4)</f>
        <v>2019</v>
      </c>
    </row>
    <row r="1861" spans="1:17" x14ac:dyDescent="0.25">
      <c r="A1861" t="s">
        <v>38</v>
      </c>
      <c r="B1861" t="s">
        <v>111</v>
      </c>
      <c r="C1861" t="s">
        <v>15</v>
      </c>
      <c r="D1861" t="s">
        <v>23</v>
      </c>
      <c r="E1861" s="14">
        <v>686175.62152200041</v>
      </c>
      <c r="F1861" s="14">
        <v>4005156.9038039986</v>
      </c>
      <c r="G1861" s="13">
        <v>0.17132303128256668</v>
      </c>
      <c r="H1861" s="12">
        <v>0</v>
      </c>
      <c r="I1861" s="12">
        <v>0</v>
      </c>
      <c r="J1861" t="s">
        <v>26</v>
      </c>
      <c r="K1861" s="14">
        <v>87593.562507999974</v>
      </c>
      <c r="L1861" s="14">
        <v>686175.62152199994</v>
      </c>
      <c r="M1861" s="13">
        <v>0.12765472826578927</v>
      </c>
      <c r="N1861" s="12">
        <v>0</v>
      </c>
      <c r="O1861" s="2">
        <f>DATE(LEFT(ALT[[#This Row],[DATEMTH]],4),RIGHT(ALT[[#This Row],[DATEMTH]],2),1)</f>
        <v>43466</v>
      </c>
      <c r="P1861" t="str">
        <f>IF(AND(ALT[[#This Row],[DATE]]&gt;=DATE(2023,6,1),ALT[[#This Row],[DATE]]&lt;=DATE(2024,5,31)),"Y","N")</f>
        <v>N</v>
      </c>
      <c r="Q1861" t="str">
        <f>LEFT(ALT[[#This Row],[DATEMTH]],4)</f>
        <v>2019</v>
      </c>
    </row>
    <row r="1862" spans="1:17" x14ac:dyDescent="0.25">
      <c r="A1862" t="s">
        <v>38</v>
      </c>
      <c r="B1862" t="s">
        <v>111</v>
      </c>
      <c r="C1862" t="s">
        <v>18</v>
      </c>
      <c r="D1862" t="s">
        <v>23</v>
      </c>
      <c r="E1862" s="14">
        <v>1053911.2996179999</v>
      </c>
      <c r="F1862" s="14">
        <v>4005156.9038039986</v>
      </c>
      <c r="G1862" s="13">
        <v>0.26313857981868854</v>
      </c>
      <c r="H1862" s="12">
        <v>0</v>
      </c>
      <c r="I1862" s="12">
        <v>0</v>
      </c>
      <c r="J1862" t="s">
        <v>16</v>
      </c>
      <c r="K1862" s="14">
        <v>404217.4167900001</v>
      </c>
      <c r="L1862" s="14">
        <v>1053911.2996180002</v>
      </c>
      <c r="M1862" s="13">
        <v>0.38354026276833014</v>
      </c>
      <c r="N1862" s="12">
        <v>0</v>
      </c>
      <c r="O1862" s="2">
        <f>DATE(LEFT(ALT[[#This Row],[DATEMTH]],4),RIGHT(ALT[[#This Row],[DATEMTH]],2),1)</f>
        <v>43466</v>
      </c>
      <c r="P1862" t="str">
        <f>IF(AND(ALT[[#This Row],[DATE]]&gt;=DATE(2023,6,1),ALT[[#This Row],[DATE]]&lt;=DATE(2024,5,31)),"Y","N")</f>
        <v>N</v>
      </c>
      <c r="Q1862" t="str">
        <f>LEFT(ALT[[#This Row],[DATEMTH]],4)</f>
        <v>2019</v>
      </c>
    </row>
    <row r="1863" spans="1:17" x14ac:dyDescent="0.25">
      <c r="A1863" t="s">
        <v>38</v>
      </c>
      <c r="B1863" t="s">
        <v>111</v>
      </c>
      <c r="C1863" t="s">
        <v>18</v>
      </c>
      <c r="D1863" t="s">
        <v>23</v>
      </c>
      <c r="E1863" s="14">
        <v>1053911.2996179999</v>
      </c>
      <c r="F1863" s="14">
        <v>4005156.9038039986</v>
      </c>
      <c r="G1863" s="13">
        <v>0.26313857981868854</v>
      </c>
      <c r="H1863" s="12">
        <v>0</v>
      </c>
      <c r="I1863" s="12">
        <v>0</v>
      </c>
      <c r="J1863" t="s">
        <v>26</v>
      </c>
      <c r="K1863" s="14">
        <v>217442.03132700009</v>
      </c>
      <c r="L1863" s="14">
        <v>1053911.2996180002</v>
      </c>
      <c r="M1863" s="13">
        <v>0.20631910048389646</v>
      </c>
      <c r="N1863" s="12">
        <v>0</v>
      </c>
      <c r="O1863" s="2">
        <f>DATE(LEFT(ALT[[#This Row],[DATEMTH]],4),RIGHT(ALT[[#This Row],[DATEMTH]],2),1)</f>
        <v>43466</v>
      </c>
      <c r="P1863" t="str">
        <f>IF(AND(ALT[[#This Row],[DATE]]&gt;=DATE(2023,6,1),ALT[[#This Row],[DATE]]&lt;=DATE(2024,5,31)),"Y","N")</f>
        <v>N</v>
      </c>
      <c r="Q1863" t="str">
        <f>LEFT(ALT[[#This Row],[DATEMTH]],4)</f>
        <v>2019</v>
      </c>
    </row>
    <row r="1864" spans="1:17" x14ac:dyDescent="0.25">
      <c r="A1864" t="s">
        <v>38</v>
      </c>
      <c r="B1864" t="s">
        <v>111</v>
      </c>
      <c r="C1864" t="s">
        <v>18</v>
      </c>
      <c r="D1864" t="s">
        <v>23</v>
      </c>
      <c r="E1864" s="14">
        <v>1053911.2996179999</v>
      </c>
      <c r="F1864" s="14">
        <v>4005156.9038039986</v>
      </c>
      <c r="G1864" s="13">
        <v>0.26313857981868854</v>
      </c>
      <c r="H1864" s="12">
        <v>0</v>
      </c>
      <c r="I1864" s="12">
        <v>0</v>
      </c>
      <c r="J1864" t="s">
        <v>25</v>
      </c>
      <c r="K1864" s="14">
        <v>94620.652908000004</v>
      </c>
      <c r="L1864" s="14">
        <v>1053911.2996180002</v>
      </c>
      <c r="M1864" s="13">
        <v>8.9780471034228523E-2</v>
      </c>
      <c r="N1864" s="12">
        <v>0</v>
      </c>
      <c r="O1864" s="2">
        <f>DATE(LEFT(ALT[[#This Row],[DATEMTH]],4),RIGHT(ALT[[#This Row],[DATEMTH]],2),1)</f>
        <v>43466</v>
      </c>
      <c r="P1864" t="str">
        <f>IF(AND(ALT[[#This Row],[DATE]]&gt;=DATE(2023,6,1),ALT[[#This Row],[DATE]]&lt;=DATE(2024,5,31)),"Y","N")</f>
        <v>N</v>
      </c>
      <c r="Q1864" t="str">
        <f>LEFT(ALT[[#This Row],[DATEMTH]],4)</f>
        <v>2019</v>
      </c>
    </row>
    <row r="1865" spans="1:17" x14ac:dyDescent="0.25">
      <c r="A1865" t="s">
        <v>38</v>
      </c>
      <c r="B1865" t="s">
        <v>111</v>
      </c>
      <c r="C1865" t="s">
        <v>18</v>
      </c>
      <c r="D1865" t="s">
        <v>23</v>
      </c>
      <c r="E1865" s="14">
        <v>1053911.2996179999</v>
      </c>
      <c r="F1865" s="14">
        <v>4005156.9038039986</v>
      </c>
      <c r="G1865" s="13">
        <v>0.26313857981868854</v>
      </c>
      <c r="H1865" s="12">
        <v>0</v>
      </c>
      <c r="I1865" s="12">
        <v>0</v>
      </c>
      <c r="J1865" t="s">
        <v>24</v>
      </c>
      <c r="K1865" s="14">
        <v>337631.19859300001</v>
      </c>
      <c r="L1865" s="14">
        <v>1053911.2996180002</v>
      </c>
      <c r="M1865" s="13">
        <v>0.32036016571354492</v>
      </c>
      <c r="N1865" s="12">
        <v>0</v>
      </c>
      <c r="O1865" s="2">
        <f>DATE(LEFT(ALT[[#This Row],[DATEMTH]],4),RIGHT(ALT[[#This Row],[DATEMTH]],2),1)</f>
        <v>43466</v>
      </c>
      <c r="P1865" t="str">
        <f>IF(AND(ALT[[#This Row],[DATE]]&gt;=DATE(2023,6,1),ALT[[#This Row],[DATE]]&lt;=DATE(2024,5,31)),"Y","N")</f>
        <v>N</v>
      </c>
      <c r="Q1865" t="str">
        <f>LEFT(ALT[[#This Row],[DATEMTH]],4)</f>
        <v>2019</v>
      </c>
    </row>
    <row r="1866" spans="1:17" x14ac:dyDescent="0.25">
      <c r="A1866" t="s">
        <v>38</v>
      </c>
      <c r="B1866" t="s">
        <v>111</v>
      </c>
      <c r="C1866" t="s">
        <v>19</v>
      </c>
      <c r="D1866" t="s">
        <v>23</v>
      </c>
      <c r="E1866" s="14">
        <v>1114109.4223350007</v>
      </c>
      <c r="F1866" s="14">
        <v>4005156.9038039986</v>
      </c>
      <c r="G1866" s="13">
        <v>0.27816873323410807</v>
      </c>
      <c r="H1866" s="12">
        <v>0</v>
      </c>
      <c r="I1866" s="12">
        <v>0</v>
      </c>
      <c r="J1866" t="s">
        <v>26</v>
      </c>
      <c r="K1866" s="14">
        <v>35941.468491000014</v>
      </c>
      <c r="L1866" s="14">
        <v>1114109.4223350002</v>
      </c>
      <c r="M1866" s="13">
        <v>3.2260267950765809E-2</v>
      </c>
      <c r="N1866" s="12">
        <v>0</v>
      </c>
      <c r="O1866" s="2">
        <f>DATE(LEFT(ALT[[#This Row],[DATEMTH]],4),RIGHT(ALT[[#This Row],[DATEMTH]],2),1)</f>
        <v>43466</v>
      </c>
      <c r="P1866" t="str">
        <f>IF(AND(ALT[[#This Row],[DATE]]&gt;=DATE(2023,6,1),ALT[[#This Row],[DATE]]&lt;=DATE(2024,5,31)),"Y","N")</f>
        <v>N</v>
      </c>
      <c r="Q1866" t="str">
        <f>LEFT(ALT[[#This Row],[DATEMTH]],4)</f>
        <v>2019</v>
      </c>
    </row>
    <row r="1867" spans="1:17" x14ac:dyDescent="0.25">
      <c r="A1867" t="s">
        <v>38</v>
      </c>
      <c r="B1867" t="s">
        <v>111</v>
      </c>
      <c r="C1867" t="s">
        <v>19</v>
      </c>
      <c r="D1867" t="s">
        <v>23</v>
      </c>
      <c r="E1867" s="14">
        <v>1114109.4223350007</v>
      </c>
      <c r="F1867" s="14">
        <v>4005156.9038039986</v>
      </c>
      <c r="G1867" s="13">
        <v>0.27816873323410807</v>
      </c>
      <c r="H1867" s="12">
        <v>0</v>
      </c>
      <c r="I1867" s="12">
        <v>0</v>
      </c>
      <c r="J1867" t="s">
        <v>24</v>
      </c>
      <c r="K1867" s="14">
        <v>343002.08314499992</v>
      </c>
      <c r="L1867" s="14">
        <v>1114109.4223350002</v>
      </c>
      <c r="M1867" s="13">
        <v>0.3078710908181001</v>
      </c>
      <c r="N1867" s="12">
        <v>0</v>
      </c>
      <c r="O1867" s="2">
        <f>DATE(LEFT(ALT[[#This Row],[DATEMTH]],4),RIGHT(ALT[[#This Row],[DATEMTH]],2),1)</f>
        <v>43466</v>
      </c>
      <c r="P1867" t="str">
        <f>IF(AND(ALT[[#This Row],[DATE]]&gt;=DATE(2023,6,1),ALT[[#This Row],[DATE]]&lt;=DATE(2024,5,31)),"Y","N")</f>
        <v>N</v>
      </c>
      <c r="Q1867" t="str">
        <f>LEFT(ALT[[#This Row],[DATEMTH]],4)</f>
        <v>2019</v>
      </c>
    </row>
    <row r="1868" spans="1:17" x14ac:dyDescent="0.25">
      <c r="A1868" t="s">
        <v>38</v>
      </c>
      <c r="B1868" t="s">
        <v>111</v>
      </c>
      <c r="C1868" t="s">
        <v>19</v>
      </c>
      <c r="D1868" t="s">
        <v>23</v>
      </c>
      <c r="E1868" s="14">
        <v>1114109.4223350007</v>
      </c>
      <c r="F1868" s="14">
        <v>4005156.9038039986</v>
      </c>
      <c r="G1868" s="13">
        <v>0.27816873323410807</v>
      </c>
      <c r="H1868" s="12">
        <v>0</v>
      </c>
      <c r="I1868" s="12">
        <v>0</v>
      </c>
      <c r="J1868" t="s">
        <v>25</v>
      </c>
      <c r="K1868" s="14">
        <v>734915.13216500031</v>
      </c>
      <c r="L1868" s="14">
        <v>1114109.4223350002</v>
      </c>
      <c r="M1868" s="13">
        <v>0.65964358386336275</v>
      </c>
      <c r="N1868" s="12">
        <v>0</v>
      </c>
      <c r="O1868" s="2">
        <f>DATE(LEFT(ALT[[#This Row],[DATEMTH]],4),RIGHT(ALT[[#This Row],[DATEMTH]],2),1)</f>
        <v>43466</v>
      </c>
      <c r="P1868" t="str">
        <f>IF(AND(ALT[[#This Row],[DATE]]&gt;=DATE(2023,6,1),ALT[[#This Row],[DATE]]&lt;=DATE(2024,5,31)),"Y","N")</f>
        <v>N</v>
      </c>
      <c r="Q1868" t="str">
        <f>LEFT(ALT[[#This Row],[DATEMTH]],4)</f>
        <v>2019</v>
      </c>
    </row>
    <row r="1869" spans="1:17" x14ac:dyDescent="0.25">
      <c r="A1869" t="s">
        <v>38</v>
      </c>
      <c r="B1869" t="s">
        <v>111</v>
      </c>
      <c r="C1869" t="s">
        <v>19</v>
      </c>
      <c r="D1869" t="s">
        <v>23</v>
      </c>
      <c r="E1869" s="14">
        <v>1114109.4223350007</v>
      </c>
      <c r="F1869" s="14">
        <v>4005156.9038039986</v>
      </c>
      <c r="G1869" s="13">
        <v>0.27816873323410807</v>
      </c>
      <c r="H1869" s="12">
        <v>0</v>
      </c>
      <c r="I1869" s="12">
        <v>0</v>
      </c>
      <c r="J1869" t="s">
        <v>16</v>
      </c>
      <c r="K1869" s="14">
        <v>250.7385340000001</v>
      </c>
      <c r="L1869" s="14">
        <v>1114109.4223350002</v>
      </c>
      <c r="M1869" s="13">
        <v>2.2505736777137303E-4</v>
      </c>
      <c r="N1869" s="12">
        <v>0</v>
      </c>
      <c r="O1869" s="2">
        <f>DATE(LEFT(ALT[[#This Row],[DATEMTH]],4),RIGHT(ALT[[#This Row],[DATEMTH]],2),1)</f>
        <v>43466</v>
      </c>
      <c r="P1869" t="str">
        <f>IF(AND(ALT[[#This Row],[DATE]]&gt;=DATE(2023,6,1),ALT[[#This Row],[DATE]]&lt;=DATE(2024,5,31)),"Y","N")</f>
        <v>N</v>
      </c>
      <c r="Q1869" t="str">
        <f>LEFT(ALT[[#This Row],[DATEMTH]],4)</f>
        <v>2019</v>
      </c>
    </row>
    <row r="1870" spans="1:17" x14ac:dyDescent="0.25">
      <c r="A1870" t="s">
        <v>38</v>
      </c>
      <c r="B1870" t="s">
        <v>111</v>
      </c>
      <c r="C1870" t="s">
        <v>20</v>
      </c>
      <c r="D1870" t="s">
        <v>23</v>
      </c>
      <c r="E1870" s="14">
        <v>1150960.5603289995</v>
      </c>
      <c r="F1870" s="14">
        <v>4005156.9038039986</v>
      </c>
      <c r="G1870" s="13">
        <v>0.28736965566463718</v>
      </c>
      <c r="H1870" s="12">
        <v>0</v>
      </c>
      <c r="I1870" s="12">
        <v>0</v>
      </c>
      <c r="J1870" t="s">
        <v>16</v>
      </c>
      <c r="K1870" s="14">
        <v>309606.87245099986</v>
      </c>
      <c r="L1870" s="14">
        <v>1150960.5603289998</v>
      </c>
      <c r="M1870" s="13">
        <v>0.26899868086053214</v>
      </c>
      <c r="N1870" s="12">
        <v>0</v>
      </c>
      <c r="O1870" s="2">
        <f>DATE(LEFT(ALT[[#This Row],[DATEMTH]],4),RIGHT(ALT[[#This Row],[DATEMTH]],2),1)</f>
        <v>43466</v>
      </c>
      <c r="P1870" t="str">
        <f>IF(AND(ALT[[#This Row],[DATE]]&gt;=DATE(2023,6,1),ALT[[#This Row],[DATE]]&lt;=DATE(2024,5,31)),"Y","N")</f>
        <v>N</v>
      </c>
      <c r="Q1870" t="str">
        <f>LEFT(ALT[[#This Row],[DATEMTH]],4)</f>
        <v>2019</v>
      </c>
    </row>
    <row r="1871" spans="1:17" x14ac:dyDescent="0.25">
      <c r="A1871" t="s">
        <v>38</v>
      </c>
      <c r="B1871" t="s">
        <v>111</v>
      </c>
      <c r="C1871" t="s">
        <v>20</v>
      </c>
      <c r="D1871" t="s">
        <v>23</v>
      </c>
      <c r="E1871" s="14">
        <v>1150960.5603289995</v>
      </c>
      <c r="F1871" s="14">
        <v>4005156.9038039986</v>
      </c>
      <c r="G1871" s="13">
        <v>0.28736965566463718</v>
      </c>
      <c r="H1871" s="12">
        <v>0</v>
      </c>
      <c r="I1871" s="12">
        <v>0</v>
      </c>
      <c r="J1871" t="s">
        <v>26</v>
      </c>
      <c r="K1871" s="14">
        <v>83510.606127000006</v>
      </c>
      <c r="L1871" s="14">
        <v>1150960.5603289998</v>
      </c>
      <c r="M1871" s="13">
        <v>7.2557313434900558E-2</v>
      </c>
      <c r="N1871" s="12">
        <v>0</v>
      </c>
      <c r="O1871" s="2">
        <f>DATE(LEFT(ALT[[#This Row],[DATEMTH]],4),RIGHT(ALT[[#This Row],[DATEMTH]],2),1)</f>
        <v>43466</v>
      </c>
      <c r="P1871" t="str">
        <f>IF(AND(ALT[[#This Row],[DATE]]&gt;=DATE(2023,6,1),ALT[[#This Row],[DATE]]&lt;=DATE(2024,5,31)),"Y","N")</f>
        <v>N</v>
      </c>
      <c r="Q1871" t="str">
        <f>LEFT(ALT[[#This Row],[DATEMTH]],4)</f>
        <v>2019</v>
      </c>
    </row>
    <row r="1872" spans="1:17" x14ac:dyDescent="0.25">
      <c r="A1872" t="s">
        <v>38</v>
      </c>
      <c r="B1872" t="s">
        <v>111</v>
      </c>
      <c r="C1872" t="s">
        <v>20</v>
      </c>
      <c r="D1872" t="s">
        <v>23</v>
      </c>
      <c r="E1872" s="14">
        <v>1150960.5603289995</v>
      </c>
      <c r="F1872" s="14">
        <v>4005156.9038039986</v>
      </c>
      <c r="G1872" s="13">
        <v>0.28736965566463718</v>
      </c>
      <c r="H1872" s="12">
        <v>0</v>
      </c>
      <c r="I1872" s="12">
        <v>0</v>
      </c>
      <c r="J1872" t="s">
        <v>25</v>
      </c>
      <c r="K1872" s="14">
        <v>158384.416792</v>
      </c>
      <c r="L1872" s="14">
        <v>1150960.5603289998</v>
      </c>
      <c r="M1872" s="13">
        <v>0.13761063780215557</v>
      </c>
      <c r="N1872" s="12">
        <v>0</v>
      </c>
      <c r="O1872" s="2">
        <f>DATE(LEFT(ALT[[#This Row],[DATEMTH]],4),RIGHT(ALT[[#This Row],[DATEMTH]],2),1)</f>
        <v>43466</v>
      </c>
      <c r="P1872" t="str">
        <f>IF(AND(ALT[[#This Row],[DATE]]&gt;=DATE(2023,6,1),ALT[[#This Row],[DATE]]&lt;=DATE(2024,5,31)),"Y","N")</f>
        <v>N</v>
      </c>
      <c r="Q1872" t="str">
        <f>LEFT(ALT[[#This Row],[DATEMTH]],4)</f>
        <v>2019</v>
      </c>
    </row>
    <row r="1873" spans="1:17" x14ac:dyDescent="0.25">
      <c r="A1873" t="s">
        <v>38</v>
      </c>
      <c r="B1873" t="s">
        <v>111</v>
      </c>
      <c r="C1873" t="s">
        <v>20</v>
      </c>
      <c r="D1873" t="s">
        <v>23</v>
      </c>
      <c r="E1873" s="14">
        <v>1150960.5603289995</v>
      </c>
      <c r="F1873" s="14">
        <v>4005156.9038039986</v>
      </c>
      <c r="G1873" s="13">
        <v>0.28736965566463718</v>
      </c>
      <c r="H1873" s="12">
        <v>0</v>
      </c>
      <c r="I1873" s="12">
        <v>0</v>
      </c>
      <c r="J1873" t="s">
        <v>24</v>
      </c>
      <c r="K1873" s="14">
        <v>599458.66495899996</v>
      </c>
      <c r="L1873" s="14">
        <v>1150960.5603289998</v>
      </c>
      <c r="M1873" s="13">
        <v>0.52083336790241175</v>
      </c>
      <c r="N1873" s="12">
        <v>0</v>
      </c>
      <c r="O1873" s="2">
        <f>DATE(LEFT(ALT[[#This Row],[DATEMTH]],4),RIGHT(ALT[[#This Row],[DATEMTH]],2),1)</f>
        <v>43466</v>
      </c>
      <c r="P1873" t="str">
        <f>IF(AND(ALT[[#This Row],[DATE]]&gt;=DATE(2023,6,1),ALT[[#This Row],[DATE]]&lt;=DATE(2024,5,31)),"Y","N")</f>
        <v>N</v>
      </c>
      <c r="Q1873" t="str">
        <f>LEFT(ALT[[#This Row],[DATEMTH]],4)</f>
        <v>2019</v>
      </c>
    </row>
    <row r="1874" spans="1:17" x14ac:dyDescent="0.25">
      <c r="A1874" t="s">
        <v>39</v>
      </c>
      <c r="B1874" t="s">
        <v>14</v>
      </c>
      <c r="C1874" t="s">
        <v>15</v>
      </c>
      <c r="D1874" t="s">
        <v>22</v>
      </c>
      <c r="E1874" s="14">
        <v>8787.8678160000018</v>
      </c>
      <c r="F1874" s="14">
        <v>54606.157343999999</v>
      </c>
      <c r="G1874" s="13">
        <v>0.16093181141898447</v>
      </c>
      <c r="H1874" s="12">
        <v>-10280873.07</v>
      </c>
      <c r="I1874" s="12">
        <v>-1.6545195261237557</v>
      </c>
      <c r="J1874" t="s">
        <v>25</v>
      </c>
      <c r="K1874" s="14">
        <v>990.33096800000021</v>
      </c>
      <c r="L1874" s="14">
        <v>8787.8678160000018</v>
      </c>
      <c r="M1874" s="13">
        <v>0.11269297498955462</v>
      </c>
      <c r="N1874" s="12">
        <v>-0.18645272757719417</v>
      </c>
      <c r="O1874" s="2">
        <f>DATE(LEFT(ALT[[#This Row],[DATEMTH]],4),RIGHT(ALT[[#This Row],[DATEMTH]],2),1)</f>
        <v>43497</v>
      </c>
      <c r="P1874" t="str">
        <f>IF(AND(ALT[[#This Row],[DATE]]&gt;=DATE(2023,6,1),ALT[[#This Row],[DATE]]&lt;=DATE(2024,5,31)),"Y","N")</f>
        <v>N</v>
      </c>
      <c r="Q1874" t="str">
        <f>LEFT(ALT[[#This Row],[DATEMTH]],4)</f>
        <v>2019</v>
      </c>
    </row>
    <row r="1875" spans="1:17" x14ac:dyDescent="0.25">
      <c r="A1875" t="s">
        <v>39</v>
      </c>
      <c r="B1875" t="s">
        <v>14</v>
      </c>
      <c r="C1875" t="s">
        <v>15</v>
      </c>
      <c r="D1875" t="s">
        <v>22</v>
      </c>
      <c r="E1875" s="14">
        <v>8787.8678160000018</v>
      </c>
      <c r="F1875" s="14">
        <v>54606.157343999999</v>
      </c>
      <c r="G1875" s="13">
        <v>0.16093181141898447</v>
      </c>
      <c r="H1875" s="12">
        <v>-10280873.07</v>
      </c>
      <c r="I1875" s="12">
        <v>-1.6545195261237557</v>
      </c>
      <c r="J1875" t="s">
        <v>24</v>
      </c>
      <c r="K1875" s="14">
        <v>4040.2390320000009</v>
      </c>
      <c r="L1875" s="14">
        <v>8787.8678160000018</v>
      </c>
      <c r="M1875" s="13">
        <v>0.45975191213549771</v>
      </c>
      <c r="N1875" s="12">
        <v>-0.76066851580091421</v>
      </c>
      <c r="O1875" s="2">
        <f>DATE(LEFT(ALT[[#This Row],[DATEMTH]],4),RIGHT(ALT[[#This Row],[DATEMTH]],2),1)</f>
        <v>43497</v>
      </c>
      <c r="P1875" t="str">
        <f>IF(AND(ALT[[#This Row],[DATE]]&gt;=DATE(2023,6,1),ALT[[#This Row],[DATE]]&lt;=DATE(2024,5,31)),"Y","N")</f>
        <v>N</v>
      </c>
      <c r="Q1875" t="str">
        <f>LEFT(ALT[[#This Row],[DATEMTH]],4)</f>
        <v>2019</v>
      </c>
    </row>
    <row r="1876" spans="1:17" x14ac:dyDescent="0.25">
      <c r="A1876" t="s">
        <v>39</v>
      </c>
      <c r="B1876" t="s">
        <v>14</v>
      </c>
      <c r="C1876" t="s">
        <v>15</v>
      </c>
      <c r="D1876" t="s">
        <v>22</v>
      </c>
      <c r="E1876" s="14">
        <v>8787.8678160000018</v>
      </c>
      <c r="F1876" s="14">
        <v>54606.157343999999</v>
      </c>
      <c r="G1876" s="13">
        <v>0.16093181141898447</v>
      </c>
      <c r="H1876" s="12">
        <v>-10280873.07</v>
      </c>
      <c r="I1876" s="12">
        <v>-1.6545195261237557</v>
      </c>
      <c r="J1876" t="s">
        <v>26</v>
      </c>
      <c r="K1876" s="14">
        <v>1134.4186600000005</v>
      </c>
      <c r="L1876" s="14">
        <v>8787.8678160000018</v>
      </c>
      <c r="M1876" s="13">
        <v>0.12908918110199308</v>
      </c>
      <c r="N1876" s="12">
        <v>-0.21358057074457326</v>
      </c>
      <c r="O1876" s="2">
        <f>DATE(LEFT(ALT[[#This Row],[DATEMTH]],4),RIGHT(ALT[[#This Row],[DATEMTH]],2),1)</f>
        <v>43497</v>
      </c>
      <c r="P1876" t="str">
        <f>IF(AND(ALT[[#This Row],[DATE]]&gt;=DATE(2023,6,1),ALT[[#This Row],[DATE]]&lt;=DATE(2024,5,31)),"Y","N")</f>
        <v>N</v>
      </c>
      <c r="Q1876" t="str">
        <f>LEFT(ALT[[#This Row],[DATEMTH]],4)</f>
        <v>2019</v>
      </c>
    </row>
    <row r="1877" spans="1:17" x14ac:dyDescent="0.25">
      <c r="A1877" t="s">
        <v>39</v>
      </c>
      <c r="B1877" t="s">
        <v>14</v>
      </c>
      <c r="C1877" t="s">
        <v>15</v>
      </c>
      <c r="D1877" t="s">
        <v>22</v>
      </c>
      <c r="E1877" s="14">
        <v>8787.8678160000018</v>
      </c>
      <c r="F1877" s="14">
        <v>54606.157343999999</v>
      </c>
      <c r="G1877" s="13">
        <v>0.16093181141898447</v>
      </c>
      <c r="H1877" s="12">
        <v>-10280873.07</v>
      </c>
      <c r="I1877" s="12">
        <v>-1.6545195261237557</v>
      </c>
      <c r="J1877" t="s">
        <v>16</v>
      </c>
      <c r="K1877" s="14">
        <v>2622.8791560000009</v>
      </c>
      <c r="L1877" s="14">
        <v>8787.8678160000018</v>
      </c>
      <c r="M1877" s="13">
        <v>0.29846593177295472</v>
      </c>
      <c r="N1877" s="12">
        <v>-0.49381771200107427</v>
      </c>
      <c r="O1877" s="2">
        <f>DATE(LEFT(ALT[[#This Row],[DATEMTH]],4),RIGHT(ALT[[#This Row],[DATEMTH]],2),1)</f>
        <v>43497</v>
      </c>
      <c r="P1877" t="str">
        <f>IF(AND(ALT[[#This Row],[DATE]]&gt;=DATE(2023,6,1),ALT[[#This Row],[DATE]]&lt;=DATE(2024,5,31)),"Y","N")</f>
        <v>N</v>
      </c>
      <c r="Q1877" t="str">
        <f>LEFT(ALT[[#This Row],[DATEMTH]],4)</f>
        <v>2019</v>
      </c>
    </row>
    <row r="1878" spans="1:17" x14ac:dyDescent="0.25">
      <c r="A1878" t="s">
        <v>39</v>
      </c>
      <c r="B1878" t="s">
        <v>14</v>
      </c>
      <c r="C1878" t="s">
        <v>18</v>
      </c>
      <c r="D1878" t="s">
        <v>22</v>
      </c>
      <c r="E1878" s="14">
        <v>13985.057212</v>
      </c>
      <c r="F1878" s="14">
        <v>54606.157343999999</v>
      </c>
      <c r="G1878" s="13">
        <v>0.25610769723089927</v>
      </c>
      <c r="H1878" s="12">
        <v>-10280873.07</v>
      </c>
      <c r="I1878" s="12">
        <v>-2.6330107274808658</v>
      </c>
      <c r="J1878" t="s">
        <v>25</v>
      </c>
      <c r="K1878" s="14">
        <v>1101.6176599999999</v>
      </c>
      <c r="L1878" s="14">
        <v>13985.057212</v>
      </c>
      <c r="M1878" s="13">
        <v>7.8771051365792571E-2</v>
      </c>
      <c r="N1878" s="12">
        <v>-0.20740502326107815</v>
      </c>
      <c r="O1878" s="2">
        <f>DATE(LEFT(ALT[[#This Row],[DATEMTH]],4),RIGHT(ALT[[#This Row],[DATEMTH]],2),1)</f>
        <v>43497</v>
      </c>
      <c r="P1878" t="str">
        <f>IF(AND(ALT[[#This Row],[DATE]]&gt;=DATE(2023,6,1),ALT[[#This Row],[DATE]]&lt;=DATE(2024,5,31)),"Y","N")</f>
        <v>N</v>
      </c>
      <c r="Q1878" t="str">
        <f>LEFT(ALT[[#This Row],[DATEMTH]],4)</f>
        <v>2019</v>
      </c>
    </row>
    <row r="1879" spans="1:17" x14ac:dyDescent="0.25">
      <c r="A1879" t="s">
        <v>39</v>
      </c>
      <c r="B1879" t="s">
        <v>14</v>
      </c>
      <c r="C1879" t="s">
        <v>18</v>
      </c>
      <c r="D1879" t="s">
        <v>22</v>
      </c>
      <c r="E1879" s="14">
        <v>13985.057212</v>
      </c>
      <c r="F1879" s="14">
        <v>54606.157343999999</v>
      </c>
      <c r="G1879" s="13">
        <v>0.25610769723089927</v>
      </c>
      <c r="H1879" s="12">
        <v>-10280873.07</v>
      </c>
      <c r="I1879" s="12">
        <v>-2.6330107274808658</v>
      </c>
      <c r="J1879" t="s">
        <v>16</v>
      </c>
      <c r="K1879" s="14">
        <v>5221.1308479999998</v>
      </c>
      <c r="L1879" s="14">
        <v>13985.057212</v>
      </c>
      <c r="M1879" s="13">
        <v>0.37333639532914908</v>
      </c>
      <c r="N1879" s="12">
        <v>-0.98299873386068692</v>
      </c>
      <c r="O1879" s="2">
        <f>DATE(LEFT(ALT[[#This Row],[DATEMTH]],4),RIGHT(ALT[[#This Row],[DATEMTH]],2),1)</f>
        <v>43497</v>
      </c>
      <c r="P1879" t="str">
        <f>IF(AND(ALT[[#This Row],[DATE]]&gt;=DATE(2023,6,1),ALT[[#This Row],[DATE]]&lt;=DATE(2024,5,31)),"Y","N")</f>
        <v>N</v>
      </c>
      <c r="Q1879" t="str">
        <f>LEFT(ALT[[#This Row],[DATEMTH]],4)</f>
        <v>2019</v>
      </c>
    </row>
    <row r="1880" spans="1:17" x14ac:dyDescent="0.25">
      <c r="A1880" t="s">
        <v>39</v>
      </c>
      <c r="B1880" t="s">
        <v>14</v>
      </c>
      <c r="C1880" t="s">
        <v>18</v>
      </c>
      <c r="D1880" t="s">
        <v>22</v>
      </c>
      <c r="E1880" s="14">
        <v>13985.057212</v>
      </c>
      <c r="F1880" s="14">
        <v>54606.157343999999</v>
      </c>
      <c r="G1880" s="13">
        <v>0.25610769723089927</v>
      </c>
      <c r="H1880" s="12">
        <v>-10280873.07</v>
      </c>
      <c r="I1880" s="12">
        <v>-2.6330107274808658</v>
      </c>
      <c r="J1880" t="s">
        <v>26</v>
      </c>
      <c r="K1880" s="14">
        <v>2752.7166160000006</v>
      </c>
      <c r="L1880" s="14">
        <v>13985.057212</v>
      </c>
      <c r="M1880" s="13">
        <v>0.19683270323971275</v>
      </c>
      <c r="N1880" s="12">
        <v>-0.51826261914922145</v>
      </c>
      <c r="O1880" s="2">
        <f>DATE(LEFT(ALT[[#This Row],[DATEMTH]],4),RIGHT(ALT[[#This Row],[DATEMTH]],2),1)</f>
        <v>43497</v>
      </c>
      <c r="P1880" t="str">
        <f>IF(AND(ALT[[#This Row],[DATE]]&gt;=DATE(2023,6,1),ALT[[#This Row],[DATE]]&lt;=DATE(2024,5,31)),"Y","N")</f>
        <v>N</v>
      </c>
      <c r="Q1880" t="str">
        <f>LEFT(ALT[[#This Row],[DATEMTH]],4)</f>
        <v>2019</v>
      </c>
    </row>
    <row r="1881" spans="1:17" x14ac:dyDescent="0.25">
      <c r="A1881" t="s">
        <v>39</v>
      </c>
      <c r="B1881" t="s">
        <v>14</v>
      </c>
      <c r="C1881" t="s">
        <v>18</v>
      </c>
      <c r="D1881" t="s">
        <v>22</v>
      </c>
      <c r="E1881" s="14">
        <v>13985.057212</v>
      </c>
      <c r="F1881" s="14">
        <v>54606.157343999999</v>
      </c>
      <c r="G1881" s="13">
        <v>0.25610769723089927</v>
      </c>
      <c r="H1881" s="12">
        <v>-10280873.07</v>
      </c>
      <c r="I1881" s="12">
        <v>-2.6330107274808658</v>
      </c>
      <c r="J1881" t="s">
        <v>24</v>
      </c>
      <c r="K1881" s="14">
        <v>4909.5920880000003</v>
      </c>
      <c r="L1881" s="14">
        <v>13985.057212</v>
      </c>
      <c r="M1881" s="13">
        <v>0.35105985006534562</v>
      </c>
      <c r="N1881" s="12">
        <v>-0.92434435120987934</v>
      </c>
      <c r="O1881" s="2">
        <f>DATE(LEFT(ALT[[#This Row],[DATEMTH]],4),RIGHT(ALT[[#This Row],[DATEMTH]],2),1)</f>
        <v>43497</v>
      </c>
      <c r="P1881" t="str">
        <f>IF(AND(ALT[[#This Row],[DATE]]&gt;=DATE(2023,6,1),ALT[[#This Row],[DATE]]&lt;=DATE(2024,5,31)),"Y","N")</f>
        <v>N</v>
      </c>
      <c r="Q1881" t="str">
        <f>LEFT(ALT[[#This Row],[DATEMTH]],4)</f>
        <v>2019</v>
      </c>
    </row>
    <row r="1882" spans="1:17" x14ac:dyDescent="0.25">
      <c r="A1882" t="s">
        <v>39</v>
      </c>
      <c r="B1882" t="s">
        <v>14</v>
      </c>
      <c r="C1882" t="s">
        <v>19</v>
      </c>
      <c r="D1882" t="s">
        <v>22</v>
      </c>
      <c r="E1882" s="14">
        <v>15217.712455999999</v>
      </c>
      <c r="F1882" s="14">
        <v>54606.157343999999</v>
      </c>
      <c r="G1882" s="13">
        <v>0.27868125493858958</v>
      </c>
      <c r="H1882" s="12">
        <v>-10280873.07</v>
      </c>
      <c r="I1882" s="12">
        <v>-2.8650866090119504</v>
      </c>
      <c r="J1882" t="s">
        <v>24</v>
      </c>
      <c r="K1882" s="14">
        <v>5057.0442039999998</v>
      </c>
      <c r="L1882" s="14">
        <v>15217.712456000001</v>
      </c>
      <c r="M1882" s="13">
        <v>0.332313034473596</v>
      </c>
      <c r="N1882" s="12">
        <v>-0.95210562507042651</v>
      </c>
      <c r="O1882" s="2">
        <f>DATE(LEFT(ALT[[#This Row],[DATEMTH]],4),RIGHT(ALT[[#This Row],[DATEMTH]],2),1)</f>
        <v>43497</v>
      </c>
      <c r="P1882" t="str">
        <f>IF(AND(ALT[[#This Row],[DATE]]&gt;=DATE(2023,6,1),ALT[[#This Row],[DATE]]&lt;=DATE(2024,5,31)),"Y","N")</f>
        <v>N</v>
      </c>
      <c r="Q1882" t="str">
        <f>LEFT(ALT[[#This Row],[DATEMTH]],4)</f>
        <v>2019</v>
      </c>
    </row>
    <row r="1883" spans="1:17" x14ac:dyDescent="0.25">
      <c r="A1883" t="s">
        <v>39</v>
      </c>
      <c r="B1883" t="s">
        <v>14</v>
      </c>
      <c r="C1883" t="s">
        <v>19</v>
      </c>
      <c r="D1883" t="s">
        <v>22</v>
      </c>
      <c r="E1883" s="14">
        <v>15217.712455999999</v>
      </c>
      <c r="F1883" s="14">
        <v>54606.157343999999</v>
      </c>
      <c r="G1883" s="13">
        <v>0.27868125493858958</v>
      </c>
      <c r="H1883" s="12">
        <v>-10280873.07</v>
      </c>
      <c r="I1883" s="12">
        <v>-2.8650866090119504</v>
      </c>
      <c r="J1883" t="s">
        <v>26</v>
      </c>
      <c r="K1883" s="14">
        <v>479.276568</v>
      </c>
      <c r="L1883" s="14">
        <v>15217.712456000001</v>
      </c>
      <c r="M1883" s="13">
        <v>3.1494652654646002E-2</v>
      </c>
      <c r="N1883" s="12">
        <v>-9.0234907576308934E-2</v>
      </c>
      <c r="O1883" s="2">
        <f>DATE(LEFT(ALT[[#This Row],[DATEMTH]],4),RIGHT(ALT[[#This Row],[DATEMTH]],2),1)</f>
        <v>43497</v>
      </c>
      <c r="P1883" t="str">
        <f>IF(AND(ALT[[#This Row],[DATE]]&gt;=DATE(2023,6,1),ALT[[#This Row],[DATE]]&lt;=DATE(2024,5,31)),"Y","N")</f>
        <v>N</v>
      </c>
      <c r="Q1883" t="str">
        <f>LEFT(ALT[[#This Row],[DATEMTH]],4)</f>
        <v>2019</v>
      </c>
    </row>
    <row r="1884" spans="1:17" x14ac:dyDescent="0.25">
      <c r="A1884" t="s">
        <v>39</v>
      </c>
      <c r="B1884" t="s">
        <v>14</v>
      </c>
      <c r="C1884" t="s">
        <v>19</v>
      </c>
      <c r="D1884" t="s">
        <v>22</v>
      </c>
      <c r="E1884" s="14">
        <v>15217.712455999999</v>
      </c>
      <c r="F1884" s="14">
        <v>54606.157343999999</v>
      </c>
      <c r="G1884" s="13">
        <v>0.27868125493858958</v>
      </c>
      <c r="H1884" s="12">
        <v>-10280873.07</v>
      </c>
      <c r="I1884" s="12">
        <v>-2.8650866090119504</v>
      </c>
      <c r="J1884" t="s">
        <v>16</v>
      </c>
      <c r="K1884" s="14">
        <v>2.3617840000000001</v>
      </c>
      <c r="L1884" s="14">
        <v>15217.712456000001</v>
      </c>
      <c r="M1884" s="13">
        <v>1.5519967319850374E-4</v>
      </c>
      <c r="N1884" s="12">
        <v>-4.4466050540406397E-4</v>
      </c>
      <c r="O1884" s="2">
        <f>DATE(LEFT(ALT[[#This Row],[DATEMTH]],4),RIGHT(ALT[[#This Row],[DATEMTH]],2),1)</f>
        <v>43497</v>
      </c>
      <c r="P1884" t="str">
        <f>IF(AND(ALT[[#This Row],[DATE]]&gt;=DATE(2023,6,1),ALT[[#This Row],[DATE]]&lt;=DATE(2024,5,31)),"Y","N")</f>
        <v>N</v>
      </c>
      <c r="Q1884" t="str">
        <f>LEFT(ALT[[#This Row],[DATEMTH]],4)</f>
        <v>2019</v>
      </c>
    </row>
    <row r="1885" spans="1:17" x14ac:dyDescent="0.25">
      <c r="A1885" t="s">
        <v>39</v>
      </c>
      <c r="B1885" t="s">
        <v>14</v>
      </c>
      <c r="C1885" t="s">
        <v>19</v>
      </c>
      <c r="D1885" t="s">
        <v>22</v>
      </c>
      <c r="E1885" s="14">
        <v>15217.712455999999</v>
      </c>
      <c r="F1885" s="14">
        <v>54606.157343999999</v>
      </c>
      <c r="G1885" s="13">
        <v>0.27868125493858958</v>
      </c>
      <c r="H1885" s="12">
        <v>-10280873.07</v>
      </c>
      <c r="I1885" s="12">
        <v>-2.8650866090119504</v>
      </c>
      <c r="J1885" t="s">
        <v>25</v>
      </c>
      <c r="K1885" s="14">
        <v>9679.0299000000014</v>
      </c>
      <c r="L1885" s="14">
        <v>15217.712456000001</v>
      </c>
      <c r="M1885" s="13">
        <v>0.63603711319855949</v>
      </c>
      <c r="N1885" s="12">
        <v>-1.822301415859811</v>
      </c>
      <c r="O1885" s="2">
        <f>DATE(LEFT(ALT[[#This Row],[DATEMTH]],4),RIGHT(ALT[[#This Row],[DATEMTH]],2),1)</f>
        <v>43497</v>
      </c>
      <c r="P1885" t="str">
        <f>IF(AND(ALT[[#This Row],[DATE]]&gt;=DATE(2023,6,1),ALT[[#This Row],[DATE]]&lt;=DATE(2024,5,31)),"Y","N")</f>
        <v>N</v>
      </c>
      <c r="Q1885" t="str">
        <f>LEFT(ALT[[#This Row],[DATEMTH]],4)</f>
        <v>2019</v>
      </c>
    </row>
    <row r="1886" spans="1:17" x14ac:dyDescent="0.25">
      <c r="A1886" t="s">
        <v>39</v>
      </c>
      <c r="B1886" t="s">
        <v>14</v>
      </c>
      <c r="C1886" t="s">
        <v>20</v>
      </c>
      <c r="D1886" t="s">
        <v>22</v>
      </c>
      <c r="E1886" s="14">
        <v>16615.51986</v>
      </c>
      <c r="F1886" s="14">
        <v>54606.157343999999</v>
      </c>
      <c r="G1886" s="13">
        <v>0.30427923641152671</v>
      </c>
      <c r="H1886" s="12">
        <v>-10280873.07</v>
      </c>
      <c r="I1886" s="12">
        <v>-3.1282562073834286</v>
      </c>
      <c r="J1886" t="s">
        <v>26</v>
      </c>
      <c r="K1886" s="14">
        <v>1241.3900559999995</v>
      </c>
      <c r="L1886" s="14">
        <v>16615.51986</v>
      </c>
      <c r="M1886" s="13">
        <v>7.4712682266927247E-2</v>
      </c>
      <c r="N1886" s="12">
        <v>-0.23372041207178096</v>
      </c>
      <c r="O1886" s="2">
        <f>DATE(LEFT(ALT[[#This Row],[DATEMTH]],4),RIGHT(ALT[[#This Row],[DATEMTH]],2),1)</f>
        <v>43497</v>
      </c>
      <c r="P1886" t="str">
        <f>IF(AND(ALT[[#This Row],[DATE]]&gt;=DATE(2023,6,1),ALT[[#This Row],[DATE]]&lt;=DATE(2024,5,31)),"Y","N")</f>
        <v>N</v>
      </c>
      <c r="Q1886" t="str">
        <f>LEFT(ALT[[#This Row],[DATEMTH]],4)</f>
        <v>2019</v>
      </c>
    </row>
    <row r="1887" spans="1:17" x14ac:dyDescent="0.25">
      <c r="A1887" t="s">
        <v>39</v>
      </c>
      <c r="B1887" t="s">
        <v>14</v>
      </c>
      <c r="C1887" t="s">
        <v>20</v>
      </c>
      <c r="D1887" t="s">
        <v>22</v>
      </c>
      <c r="E1887" s="14">
        <v>16615.51986</v>
      </c>
      <c r="F1887" s="14">
        <v>54606.157343999999</v>
      </c>
      <c r="G1887" s="13">
        <v>0.30427923641152671</v>
      </c>
      <c r="H1887" s="12">
        <v>-10280873.07</v>
      </c>
      <c r="I1887" s="12">
        <v>-3.1282562073834286</v>
      </c>
      <c r="J1887" t="s">
        <v>25</v>
      </c>
      <c r="K1887" s="14">
        <v>1918.8424680000007</v>
      </c>
      <c r="L1887" s="14">
        <v>16615.51986</v>
      </c>
      <c r="M1887" s="13">
        <v>0.11548494926236998</v>
      </c>
      <c r="N1887" s="12">
        <v>-0.36126650938936916</v>
      </c>
      <c r="O1887" s="2">
        <f>DATE(LEFT(ALT[[#This Row],[DATEMTH]],4),RIGHT(ALT[[#This Row],[DATEMTH]],2),1)</f>
        <v>43497</v>
      </c>
      <c r="P1887" t="str">
        <f>IF(AND(ALT[[#This Row],[DATE]]&gt;=DATE(2023,6,1),ALT[[#This Row],[DATE]]&lt;=DATE(2024,5,31)),"Y","N")</f>
        <v>N</v>
      </c>
      <c r="Q1887" t="str">
        <f>LEFT(ALT[[#This Row],[DATEMTH]],4)</f>
        <v>2019</v>
      </c>
    </row>
    <row r="1888" spans="1:17" x14ac:dyDescent="0.25">
      <c r="A1888" t="s">
        <v>39</v>
      </c>
      <c r="B1888" t="s">
        <v>14</v>
      </c>
      <c r="C1888" t="s">
        <v>20</v>
      </c>
      <c r="D1888" t="s">
        <v>22</v>
      </c>
      <c r="E1888" s="14">
        <v>16615.51986</v>
      </c>
      <c r="F1888" s="14">
        <v>54606.157343999999</v>
      </c>
      <c r="G1888" s="13">
        <v>0.30427923641152671</v>
      </c>
      <c r="H1888" s="12">
        <v>-10280873.07</v>
      </c>
      <c r="I1888" s="12">
        <v>-3.1282562073834286</v>
      </c>
      <c r="J1888" t="s">
        <v>24</v>
      </c>
      <c r="K1888" s="14">
        <v>9404.1667320000015</v>
      </c>
      <c r="L1888" s="14">
        <v>16615.51986</v>
      </c>
      <c r="M1888" s="13">
        <v>0.56598690930155471</v>
      </c>
      <c r="N1888" s="12">
        <v>-1.7705520623203501</v>
      </c>
      <c r="O1888" s="2">
        <f>DATE(LEFT(ALT[[#This Row],[DATEMTH]],4),RIGHT(ALT[[#This Row],[DATEMTH]],2),1)</f>
        <v>43497</v>
      </c>
      <c r="P1888" t="str">
        <f>IF(AND(ALT[[#This Row],[DATE]]&gt;=DATE(2023,6,1),ALT[[#This Row],[DATE]]&lt;=DATE(2024,5,31)),"Y","N")</f>
        <v>N</v>
      </c>
      <c r="Q1888" t="str">
        <f>LEFT(ALT[[#This Row],[DATEMTH]],4)</f>
        <v>2019</v>
      </c>
    </row>
    <row r="1889" spans="1:17" x14ac:dyDescent="0.25">
      <c r="A1889" t="s">
        <v>39</v>
      </c>
      <c r="B1889" t="s">
        <v>14</v>
      </c>
      <c r="C1889" t="s">
        <v>20</v>
      </c>
      <c r="D1889" t="s">
        <v>22</v>
      </c>
      <c r="E1889" s="14">
        <v>16615.51986</v>
      </c>
      <c r="F1889" s="14">
        <v>54606.157343999999</v>
      </c>
      <c r="G1889" s="13">
        <v>0.30427923641152671</v>
      </c>
      <c r="H1889" s="12">
        <v>-10280873.07</v>
      </c>
      <c r="I1889" s="12">
        <v>-3.1282562073834286</v>
      </c>
      <c r="J1889" t="s">
        <v>16</v>
      </c>
      <c r="K1889" s="14">
        <v>4051.1206040000002</v>
      </c>
      <c r="L1889" s="14">
        <v>16615.51986</v>
      </c>
      <c r="M1889" s="13">
        <v>0.24381545916914815</v>
      </c>
      <c r="N1889" s="12">
        <v>-0.76271722360192862</v>
      </c>
      <c r="O1889" s="2">
        <f>DATE(LEFT(ALT[[#This Row],[DATEMTH]],4),RIGHT(ALT[[#This Row],[DATEMTH]],2),1)</f>
        <v>43497</v>
      </c>
      <c r="P1889" t="str">
        <f>IF(AND(ALT[[#This Row],[DATE]]&gt;=DATE(2023,6,1),ALT[[#This Row],[DATE]]&lt;=DATE(2024,5,31)),"Y","N")</f>
        <v>N</v>
      </c>
      <c r="Q1889" t="str">
        <f>LEFT(ALT[[#This Row],[DATEMTH]],4)</f>
        <v>2019</v>
      </c>
    </row>
    <row r="1890" spans="1:17" x14ac:dyDescent="0.25">
      <c r="A1890" t="s">
        <v>39</v>
      </c>
      <c r="B1890" t="s">
        <v>14</v>
      </c>
      <c r="C1890" t="s">
        <v>15</v>
      </c>
      <c r="D1890" t="s">
        <v>17</v>
      </c>
      <c r="E1890" s="14">
        <v>8787.8678160000018</v>
      </c>
      <c r="F1890" s="14">
        <v>54606.157343999999</v>
      </c>
      <c r="G1890" s="13">
        <v>0.16093181141898447</v>
      </c>
      <c r="H1890" s="12">
        <v>-29767737.480000004</v>
      </c>
      <c r="I1890" s="12">
        <v>-4.790575914501197</v>
      </c>
      <c r="J1890" t="s">
        <v>26</v>
      </c>
      <c r="K1890" s="14">
        <v>1134.4186600000005</v>
      </c>
      <c r="L1890" s="14">
        <v>8787.8678160000018</v>
      </c>
      <c r="M1890" s="13">
        <v>0.12908918110199308</v>
      </c>
      <c r="N1890" s="12">
        <v>-0.61841152180989112</v>
      </c>
      <c r="O1890" s="2">
        <f>DATE(LEFT(ALT[[#This Row],[DATEMTH]],4),RIGHT(ALT[[#This Row],[DATEMTH]],2),1)</f>
        <v>43497</v>
      </c>
      <c r="P1890" t="str">
        <f>IF(AND(ALT[[#This Row],[DATE]]&gt;=DATE(2023,6,1),ALT[[#This Row],[DATE]]&lt;=DATE(2024,5,31)),"Y","N")</f>
        <v>N</v>
      </c>
      <c r="Q1890" t="str">
        <f>LEFT(ALT[[#This Row],[DATEMTH]],4)</f>
        <v>2019</v>
      </c>
    </row>
    <row r="1891" spans="1:17" x14ac:dyDescent="0.25">
      <c r="A1891" t="s">
        <v>39</v>
      </c>
      <c r="B1891" t="s">
        <v>14</v>
      </c>
      <c r="C1891" t="s">
        <v>15</v>
      </c>
      <c r="D1891" t="s">
        <v>17</v>
      </c>
      <c r="E1891" s="14">
        <v>8787.8678160000018</v>
      </c>
      <c r="F1891" s="14">
        <v>54606.157343999999</v>
      </c>
      <c r="G1891" s="13">
        <v>0.16093181141898447</v>
      </c>
      <c r="H1891" s="12">
        <v>-29767737.480000004</v>
      </c>
      <c r="I1891" s="12">
        <v>-4.790575914501197</v>
      </c>
      <c r="J1891" t="s">
        <v>25</v>
      </c>
      <c r="K1891" s="14">
        <v>990.33096800000021</v>
      </c>
      <c r="L1891" s="14">
        <v>8787.8678160000018</v>
      </c>
      <c r="M1891" s="13">
        <v>0.11269297498955462</v>
      </c>
      <c r="N1891" s="12">
        <v>-0.5398642517184461</v>
      </c>
      <c r="O1891" s="2">
        <f>DATE(LEFT(ALT[[#This Row],[DATEMTH]],4),RIGHT(ALT[[#This Row],[DATEMTH]],2),1)</f>
        <v>43497</v>
      </c>
      <c r="P1891" t="str">
        <f>IF(AND(ALT[[#This Row],[DATE]]&gt;=DATE(2023,6,1),ALT[[#This Row],[DATE]]&lt;=DATE(2024,5,31)),"Y","N")</f>
        <v>N</v>
      </c>
      <c r="Q1891" t="str">
        <f>LEFT(ALT[[#This Row],[DATEMTH]],4)</f>
        <v>2019</v>
      </c>
    </row>
    <row r="1892" spans="1:17" x14ac:dyDescent="0.25">
      <c r="A1892" t="s">
        <v>39</v>
      </c>
      <c r="B1892" t="s">
        <v>14</v>
      </c>
      <c r="C1892" t="s">
        <v>15</v>
      </c>
      <c r="D1892" t="s">
        <v>17</v>
      </c>
      <c r="E1892" s="14">
        <v>8787.8678160000018</v>
      </c>
      <c r="F1892" s="14">
        <v>54606.157343999999</v>
      </c>
      <c r="G1892" s="13">
        <v>0.16093181141898447</v>
      </c>
      <c r="H1892" s="12">
        <v>-29767737.480000004</v>
      </c>
      <c r="I1892" s="12">
        <v>-4.790575914501197</v>
      </c>
      <c r="J1892" t="s">
        <v>24</v>
      </c>
      <c r="K1892" s="14">
        <v>4040.2390320000009</v>
      </c>
      <c r="L1892" s="14">
        <v>8787.8678160000018</v>
      </c>
      <c r="M1892" s="13">
        <v>0.45975191213549771</v>
      </c>
      <c r="N1892" s="12">
        <v>-2.2024764369221859</v>
      </c>
      <c r="O1892" s="2">
        <f>DATE(LEFT(ALT[[#This Row],[DATEMTH]],4),RIGHT(ALT[[#This Row],[DATEMTH]],2),1)</f>
        <v>43497</v>
      </c>
      <c r="P1892" t="str">
        <f>IF(AND(ALT[[#This Row],[DATE]]&gt;=DATE(2023,6,1),ALT[[#This Row],[DATE]]&lt;=DATE(2024,5,31)),"Y","N")</f>
        <v>N</v>
      </c>
      <c r="Q1892" t="str">
        <f>LEFT(ALT[[#This Row],[DATEMTH]],4)</f>
        <v>2019</v>
      </c>
    </row>
    <row r="1893" spans="1:17" x14ac:dyDescent="0.25">
      <c r="A1893" t="s">
        <v>39</v>
      </c>
      <c r="B1893" t="s">
        <v>14</v>
      </c>
      <c r="C1893" t="s">
        <v>15</v>
      </c>
      <c r="D1893" t="s">
        <v>17</v>
      </c>
      <c r="E1893" s="14">
        <v>8787.8678160000018</v>
      </c>
      <c r="F1893" s="14">
        <v>54606.157343999999</v>
      </c>
      <c r="G1893" s="13">
        <v>0.16093181141898447</v>
      </c>
      <c r="H1893" s="12">
        <v>-29767737.480000004</v>
      </c>
      <c r="I1893" s="12">
        <v>-4.790575914501197</v>
      </c>
      <c r="J1893" t="s">
        <v>16</v>
      </c>
      <c r="K1893" s="14">
        <v>2622.8791560000009</v>
      </c>
      <c r="L1893" s="14">
        <v>8787.8678160000018</v>
      </c>
      <c r="M1893" s="13">
        <v>0.29846593177295472</v>
      </c>
      <c r="N1893" s="12">
        <v>-1.4298237040506745</v>
      </c>
      <c r="O1893" s="2">
        <f>DATE(LEFT(ALT[[#This Row],[DATEMTH]],4),RIGHT(ALT[[#This Row],[DATEMTH]],2),1)</f>
        <v>43497</v>
      </c>
      <c r="P1893" t="str">
        <f>IF(AND(ALT[[#This Row],[DATE]]&gt;=DATE(2023,6,1),ALT[[#This Row],[DATE]]&lt;=DATE(2024,5,31)),"Y","N")</f>
        <v>N</v>
      </c>
      <c r="Q1893" t="str">
        <f>LEFT(ALT[[#This Row],[DATEMTH]],4)</f>
        <v>2019</v>
      </c>
    </row>
    <row r="1894" spans="1:17" x14ac:dyDescent="0.25">
      <c r="A1894" t="s">
        <v>39</v>
      </c>
      <c r="B1894" t="s">
        <v>14</v>
      </c>
      <c r="C1894" t="s">
        <v>18</v>
      </c>
      <c r="D1894" t="s">
        <v>17</v>
      </c>
      <c r="E1894" s="14">
        <v>13985.057212</v>
      </c>
      <c r="F1894" s="14">
        <v>54606.157343999999</v>
      </c>
      <c r="G1894" s="13">
        <v>0.25610769723089927</v>
      </c>
      <c r="H1894" s="12">
        <v>-29767737.480000004</v>
      </c>
      <c r="I1894" s="12">
        <v>-7.623746697776733</v>
      </c>
      <c r="J1894" t="s">
        <v>25</v>
      </c>
      <c r="K1894" s="14">
        <v>1101.6176599999999</v>
      </c>
      <c r="L1894" s="14">
        <v>13985.057212</v>
      </c>
      <c r="M1894" s="13">
        <v>7.8771051365792571E-2</v>
      </c>
      <c r="N1894" s="12">
        <v>-0.60053054273036255</v>
      </c>
      <c r="O1894" s="2">
        <f>DATE(LEFT(ALT[[#This Row],[DATEMTH]],4),RIGHT(ALT[[#This Row],[DATEMTH]],2),1)</f>
        <v>43497</v>
      </c>
      <c r="P1894" t="str">
        <f>IF(AND(ALT[[#This Row],[DATE]]&gt;=DATE(2023,6,1),ALT[[#This Row],[DATE]]&lt;=DATE(2024,5,31)),"Y","N")</f>
        <v>N</v>
      </c>
      <c r="Q1894" t="str">
        <f>LEFT(ALT[[#This Row],[DATEMTH]],4)</f>
        <v>2019</v>
      </c>
    </row>
    <row r="1895" spans="1:17" x14ac:dyDescent="0.25">
      <c r="A1895" t="s">
        <v>39</v>
      </c>
      <c r="B1895" t="s">
        <v>14</v>
      </c>
      <c r="C1895" t="s">
        <v>18</v>
      </c>
      <c r="D1895" t="s">
        <v>17</v>
      </c>
      <c r="E1895" s="14">
        <v>13985.057212</v>
      </c>
      <c r="F1895" s="14">
        <v>54606.157343999999</v>
      </c>
      <c r="G1895" s="13">
        <v>0.25610769723089927</v>
      </c>
      <c r="H1895" s="12">
        <v>-29767737.480000004</v>
      </c>
      <c r="I1895" s="12">
        <v>-7.623746697776733</v>
      </c>
      <c r="J1895" t="s">
        <v>24</v>
      </c>
      <c r="K1895" s="14">
        <v>4909.5920880000003</v>
      </c>
      <c r="L1895" s="14">
        <v>13985.057212</v>
      </c>
      <c r="M1895" s="13">
        <v>0.35105985006534562</v>
      </c>
      <c r="N1895" s="12">
        <v>-2.6763913726576738</v>
      </c>
      <c r="O1895" s="2">
        <f>DATE(LEFT(ALT[[#This Row],[DATEMTH]],4),RIGHT(ALT[[#This Row],[DATEMTH]],2),1)</f>
        <v>43497</v>
      </c>
      <c r="P1895" t="str">
        <f>IF(AND(ALT[[#This Row],[DATE]]&gt;=DATE(2023,6,1),ALT[[#This Row],[DATE]]&lt;=DATE(2024,5,31)),"Y","N")</f>
        <v>N</v>
      </c>
      <c r="Q1895" t="str">
        <f>LEFT(ALT[[#This Row],[DATEMTH]],4)</f>
        <v>2019</v>
      </c>
    </row>
    <row r="1896" spans="1:17" x14ac:dyDescent="0.25">
      <c r="A1896" t="s">
        <v>39</v>
      </c>
      <c r="B1896" t="s">
        <v>14</v>
      </c>
      <c r="C1896" t="s">
        <v>18</v>
      </c>
      <c r="D1896" t="s">
        <v>17</v>
      </c>
      <c r="E1896" s="14">
        <v>13985.057212</v>
      </c>
      <c r="F1896" s="14">
        <v>54606.157343999999</v>
      </c>
      <c r="G1896" s="13">
        <v>0.25610769723089927</v>
      </c>
      <c r="H1896" s="12">
        <v>-29767737.480000004</v>
      </c>
      <c r="I1896" s="12">
        <v>-7.623746697776733</v>
      </c>
      <c r="J1896" t="s">
        <v>16</v>
      </c>
      <c r="K1896" s="14">
        <v>5221.1308479999998</v>
      </c>
      <c r="L1896" s="14">
        <v>13985.057212</v>
      </c>
      <c r="M1896" s="13">
        <v>0.37333639532914908</v>
      </c>
      <c r="N1896" s="12">
        <v>-2.8462221110504693</v>
      </c>
      <c r="O1896" s="2">
        <f>DATE(LEFT(ALT[[#This Row],[DATEMTH]],4),RIGHT(ALT[[#This Row],[DATEMTH]],2),1)</f>
        <v>43497</v>
      </c>
      <c r="P1896" t="str">
        <f>IF(AND(ALT[[#This Row],[DATE]]&gt;=DATE(2023,6,1),ALT[[#This Row],[DATE]]&lt;=DATE(2024,5,31)),"Y","N")</f>
        <v>N</v>
      </c>
      <c r="Q1896" t="str">
        <f>LEFT(ALT[[#This Row],[DATEMTH]],4)</f>
        <v>2019</v>
      </c>
    </row>
    <row r="1897" spans="1:17" x14ac:dyDescent="0.25">
      <c r="A1897" t="s">
        <v>39</v>
      </c>
      <c r="B1897" t="s">
        <v>14</v>
      </c>
      <c r="C1897" t="s">
        <v>18</v>
      </c>
      <c r="D1897" t="s">
        <v>17</v>
      </c>
      <c r="E1897" s="14">
        <v>13985.057212</v>
      </c>
      <c r="F1897" s="14">
        <v>54606.157343999999</v>
      </c>
      <c r="G1897" s="13">
        <v>0.25610769723089927</v>
      </c>
      <c r="H1897" s="12">
        <v>-29767737.480000004</v>
      </c>
      <c r="I1897" s="12">
        <v>-7.623746697776733</v>
      </c>
      <c r="J1897" t="s">
        <v>26</v>
      </c>
      <c r="K1897" s="14">
        <v>2752.7166160000006</v>
      </c>
      <c r="L1897" s="14">
        <v>13985.057212</v>
      </c>
      <c r="M1897" s="13">
        <v>0.19683270323971275</v>
      </c>
      <c r="N1897" s="12">
        <v>-1.5006026713382277</v>
      </c>
      <c r="O1897" s="2">
        <f>DATE(LEFT(ALT[[#This Row],[DATEMTH]],4),RIGHT(ALT[[#This Row],[DATEMTH]],2),1)</f>
        <v>43497</v>
      </c>
      <c r="P1897" t="str">
        <f>IF(AND(ALT[[#This Row],[DATE]]&gt;=DATE(2023,6,1),ALT[[#This Row],[DATE]]&lt;=DATE(2024,5,31)),"Y","N")</f>
        <v>N</v>
      </c>
      <c r="Q1897" t="str">
        <f>LEFT(ALT[[#This Row],[DATEMTH]],4)</f>
        <v>2019</v>
      </c>
    </row>
    <row r="1898" spans="1:17" x14ac:dyDescent="0.25">
      <c r="A1898" t="s">
        <v>39</v>
      </c>
      <c r="B1898" t="s">
        <v>14</v>
      </c>
      <c r="C1898" t="s">
        <v>19</v>
      </c>
      <c r="D1898" t="s">
        <v>17</v>
      </c>
      <c r="E1898" s="14">
        <v>15217.712455999999</v>
      </c>
      <c r="F1898" s="14">
        <v>54606.157343999999</v>
      </c>
      <c r="G1898" s="13">
        <v>0.27868125493858958</v>
      </c>
      <c r="H1898" s="12">
        <v>-29767737.480000004</v>
      </c>
      <c r="I1898" s="12">
        <v>-8.2957104376088893</v>
      </c>
      <c r="J1898" t="s">
        <v>25</v>
      </c>
      <c r="K1898" s="14">
        <v>9679.0299000000014</v>
      </c>
      <c r="L1898" s="14">
        <v>15217.712456000001</v>
      </c>
      <c r="M1898" s="13">
        <v>0.63603711319855949</v>
      </c>
      <c r="N1898" s="12">
        <v>-5.2763797186679167</v>
      </c>
      <c r="O1898" s="2">
        <f>DATE(LEFT(ALT[[#This Row],[DATEMTH]],4),RIGHT(ALT[[#This Row],[DATEMTH]],2),1)</f>
        <v>43497</v>
      </c>
      <c r="P1898" t="str">
        <f>IF(AND(ALT[[#This Row],[DATE]]&gt;=DATE(2023,6,1),ALT[[#This Row],[DATE]]&lt;=DATE(2024,5,31)),"Y","N")</f>
        <v>N</v>
      </c>
      <c r="Q1898" t="str">
        <f>LEFT(ALT[[#This Row],[DATEMTH]],4)</f>
        <v>2019</v>
      </c>
    </row>
    <row r="1899" spans="1:17" x14ac:dyDescent="0.25">
      <c r="A1899" t="s">
        <v>39</v>
      </c>
      <c r="B1899" t="s">
        <v>14</v>
      </c>
      <c r="C1899" t="s">
        <v>19</v>
      </c>
      <c r="D1899" t="s">
        <v>17</v>
      </c>
      <c r="E1899" s="14">
        <v>15217.712455999999</v>
      </c>
      <c r="F1899" s="14">
        <v>54606.157343999999</v>
      </c>
      <c r="G1899" s="13">
        <v>0.27868125493858958</v>
      </c>
      <c r="H1899" s="12">
        <v>-29767737.480000004</v>
      </c>
      <c r="I1899" s="12">
        <v>-8.2957104376088893</v>
      </c>
      <c r="J1899" t="s">
        <v>16</v>
      </c>
      <c r="K1899" s="14">
        <v>2.3617840000000001</v>
      </c>
      <c r="L1899" s="14">
        <v>15217.712456000001</v>
      </c>
      <c r="M1899" s="13">
        <v>1.5519967319850374E-4</v>
      </c>
      <c r="N1899" s="12">
        <v>-1.2874915488663161E-3</v>
      </c>
      <c r="O1899" s="2">
        <f>DATE(LEFT(ALT[[#This Row],[DATEMTH]],4),RIGHT(ALT[[#This Row],[DATEMTH]],2),1)</f>
        <v>43497</v>
      </c>
      <c r="P1899" t="str">
        <f>IF(AND(ALT[[#This Row],[DATE]]&gt;=DATE(2023,6,1),ALT[[#This Row],[DATE]]&lt;=DATE(2024,5,31)),"Y","N")</f>
        <v>N</v>
      </c>
      <c r="Q1899" t="str">
        <f>LEFT(ALT[[#This Row],[DATEMTH]],4)</f>
        <v>2019</v>
      </c>
    </row>
    <row r="1900" spans="1:17" x14ac:dyDescent="0.25">
      <c r="A1900" t="s">
        <v>39</v>
      </c>
      <c r="B1900" t="s">
        <v>14</v>
      </c>
      <c r="C1900" t="s">
        <v>19</v>
      </c>
      <c r="D1900" t="s">
        <v>17</v>
      </c>
      <c r="E1900" s="14">
        <v>15217.712455999999</v>
      </c>
      <c r="F1900" s="14">
        <v>54606.157343999999</v>
      </c>
      <c r="G1900" s="13">
        <v>0.27868125493858958</v>
      </c>
      <c r="H1900" s="12">
        <v>-29767737.480000004</v>
      </c>
      <c r="I1900" s="12">
        <v>-8.2957104376088893</v>
      </c>
      <c r="J1900" t="s">
        <v>26</v>
      </c>
      <c r="K1900" s="14">
        <v>479.276568</v>
      </c>
      <c r="L1900" s="14">
        <v>15217.712456000001</v>
      </c>
      <c r="M1900" s="13">
        <v>3.1494652654646002E-2</v>
      </c>
      <c r="N1900" s="12">
        <v>-0.26127051875601337</v>
      </c>
      <c r="O1900" s="2">
        <f>DATE(LEFT(ALT[[#This Row],[DATEMTH]],4),RIGHT(ALT[[#This Row],[DATEMTH]],2),1)</f>
        <v>43497</v>
      </c>
      <c r="P1900" t="str">
        <f>IF(AND(ALT[[#This Row],[DATE]]&gt;=DATE(2023,6,1),ALT[[#This Row],[DATE]]&lt;=DATE(2024,5,31)),"Y","N")</f>
        <v>N</v>
      </c>
      <c r="Q1900" t="str">
        <f>LEFT(ALT[[#This Row],[DATEMTH]],4)</f>
        <v>2019</v>
      </c>
    </row>
    <row r="1901" spans="1:17" x14ac:dyDescent="0.25">
      <c r="A1901" t="s">
        <v>39</v>
      </c>
      <c r="B1901" t="s">
        <v>14</v>
      </c>
      <c r="C1901" t="s">
        <v>19</v>
      </c>
      <c r="D1901" t="s">
        <v>17</v>
      </c>
      <c r="E1901" s="14">
        <v>15217.712455999999</v>
      </c>
      <c r="F1901" s="14">
        <v>54606.157343999999</v>
      </c>
      <c r="G1901" s="13">
        <v>0.27868125493858958</v>
      </c>
      <c r="H1901" s="12">
        <v>-29767737.480000004</v>
      </c>
      <c r="I1901" s="12">
        <v>-8.2957104376088893</v>
      </c>
      <c r="J1901" t="s">
        <v>24</v>
      </c>
      <c r="K1901" s="14">
        <v>5057.0442039999998</v>
      </c>
      <c r="L1901" s="14">
        <v>15217.712456000001</v>
      </c>
      <c r="M1901" s="13">
        <v>0.332313034473596</v>
      </c>
      <c r="N1901" s="12">
        <v>-2.7567727086360931</v>
      </c>
      <c r="O1901" s="2">
        <f>DATE(LEFT(ALT[[#This Row],[DATEMTH]],4),RIGHT(ALT[[#This Row],[DATEMTH]],2),1)</f>
        <v>43497</v>
      </c>
      <c r="P1901" t="str">
        <f>IF(AND(ALT[[#This Row],[DATE]]&gt;=DATE(2023,6,1),ALT[[#This Row],[DATE]]&lt;=DATE(2024,5,31)),"Y","N")</f>
        <v>N</v>
      </c>
      <c r="Q1901" t="str">
        <f>LEFT(ALT[[#This Row],[DATEMTH]],4)</f>
        <v>2019</v>
      </c>
    </row>
    <row r="1902" spans="1:17" x14ac:dyDescent="0.25">
      <c r="A1902" t="s">
        <v>39</v>
      </c>
      <c r="B1902" t="s">
        <v>14</v>
      </c>
      <c r="C1902" t="s">
        <v>20</v>
      </c>
      <c r="D1902" t="s">
        <v>17</v>
      </c>
      <c r="E1902" s="14">
        <v>16615.51986</v>
      </c>
      <c r="F1902" s="14">
        <v>54606.157343999999</v>
      </c>
      <c r="G1902" s="13">
        <v>0.30427923641152671</v>
      </c>
      <c r="H1902" s="12">
        <v>-29767737.480000004</v>
      </c>
      <c r="I1902" s="12">
        <v>-9.0577044301131853</v>
      </c>
      <c r="J1902" t="s">
        <v>25</v>
      </c>
      <c r="K1902" s="14">
        <v>1918.8424680000007</v>
      </c>
      <c r="L1902" s="14">
        <v>16615.51986</v>
      </c>
      <c r="M1902" s="13">
        <v>0.11548494926236998</v>
      </c>
      <c r="N1902" s="12">
        <v>-1.0460285365451649</v>
      </c>
      <c r="O1902" s="2">
        <f>DATE(LEFT(ALT[[#This Row],[DATEMTH]],4),RIGHT(ALT[[#This Row],[DATEMTH]],2),1)</f>
        <v>43497</v>
      </c>
      <c r="P1902" t="str">
        <f>IF(AND(ALT[[#This Row],[DATE]]&gt;=DATE(2023,6,1),ALT[[#This Row],[DATE]]&lt;=DATE(2024,5,31)),"Y","N")</f>
        <v>N</v>
      </c>
      <c r="Q1902" t="str">
        <f>LEFT(ALT[[#This Row],[DATEMTH]],4)</f>
        <v>2019</v>
      </c>
    </row>
    <row r="1903" spans="1:17" x14ac:dyDescent="0.25">
      <c r="A1903" t="s">
        <v>39</v>
      </c>
      <c r="B1903" t="s">
        <v>14</v>
      </c>
      <c r="C1903" t="s">
        <v>20</v>
      </c>
      <c r="D1903" t="s">
        <v>17</v>
      </c>
      <c r="E1903" s="14">
        <v>16615.51986</v>
      </c>
      <c r="F1903" s="14">
        <v>54606.157343999999</v>
      </c>
      <c r="G1903" s="13">
        <v>0.30427923641152671</v>
      </c>
      <c r="H1903" s="12">
        <v>-29767737.480000004</v>
      </c>
      <c r="I1903" s="12">
        <v>-9.0577044301131853</v>
      </c>
      <c r="J1903" t="s">
        <v>24</v>
      </c>
      <c r="K1903" s="14">
        <v>9404.1667320000015</v>
      </c>
      <c r="L1903" s="14">
        <v>16615.51986</v>
      </c>
      <c r="M1903" s="13">
        <v>0.56598690930155471</v>
      </c>
      <c r="N1903" s="12">
        <v>-5.126542135766762</v>
      </c>
      <c r="O1903" s="2">
        <f>DATE(LEFT(ALT[[#This Row],[DATEMTH]],4),RIGHT(ALT[[#This Row],[DATEMTH]],2),1)</f>
        <v>43497</v>
      </c>
      <c r="P1903" t="str">
        <f>IF(AND(ALT[[#This Row],[DATE]]&gt;=DATE(2023,6,1),ALT[[#This Row],[DATE]]&lt;=DATE(2024,5,31)),"Y","N")</f>
        <v>N</v>
      </c>
      <c r="Q1903" t="str">
        <f>LEFT(ALT[[#This Row],[DATEMTH]],4)</f>
        <v>2019</v>
      </c>
    </row>
    <row r="1904" spans="1:17" x14ac:dyDescent="0.25">
      <c r="A1904" t="s">
        <v>39</v>
      </c>
      <c r="B1904" t="s">
        <v>14</v>
      </c>
      <c r="C1904" t="s">
        <v>20</v>
      </c>
      <c r="D1904" t="s">
        <v>17</v>
      </c>
      <c r="E1904" s="14">
        <v>16615.51986</v>
      </c>
      <c r="F1904" s="14">
        <v>54606.157343999999</v>
      </c>
      <c r="G1904" s="13">
        <v>0.30427923641152671</v>
      </c>
      <c r="H1904" s="12">
        <v>-29767737.480000004</v>
      </c>
      <c r="I1904" s="12">
        <v>-9.0577044301131853</v>
      </c>
      <c r="J1904" t="s">
        <v>16</v>
      </c>
      <c r="K1904" s="14">
        <v>4051.1206040000002</v>
      </c>
      <c r="L1904" s="14">
        <v>16615.51986</v>
      </c>
      <c r="M1904" s="13">
        <v>0.24381545916914815</v>
      </c>
      <c r="N1904" s="12">
        <v>-2.2084083646464738</v>
      </c>
      <c r="O1904" s="2">
        <f>DATE(LEFT(ALT[[#This Row],[DATEMTH]],4),RIGHT(ALT[[#This Row],[DATEMTH]],2),1)</f>
        <v>43497</v>
      </c>
      <c r="P1904" t="str">
        <f>IF(AND(ALT[[#This Row],[DATE]]&gt;=DATE(2023,6,1),ALT[[#This Row],[DATE]]&lt;=DATE(2024,5,31)),"Y","N")</f>
        <v>N</v>
      </c>
      <c r="Q1904" t="str">
        <f>LEFT(ALT[[#This Row],[DATEMTH]],4)</f>
        <v>2019</v>
      </c>
    </row>
    <row r="1905" spans="1:17" x14ac:dyDescent="0.25">
      <c r="A1905" t="s">
        <v>39</v>
      </c>
      <c r="B1905" t="s">
        <v>14</v>
      </c>
      <c r="C1905" t="s">
        <v>20</v>
      </c>
      <c r="D1905" t="s">
        <v>17</v>
      </c>
      <c r="E1905" s="14">
        <v>16615.51986</v>
      </c>
      <c r="F1905" s="14">
        <v>54606.157343999999</v>
      </c>
      <c r="G1905" s="13">
        <v>0.30427923641152671</v>
      </c>
      <c r="H1905" s="12">
        <v>-29767737.480000004</v>
      </c>
      <c r="I1905" s="12">
        <v>-9.0577044301131853</v>
      </c>
      <c r="J1905" t="s">
        <v>26</v>
      </c>
      <c r="K1905" s="14">
        <v>1241.3900559999995</v>
      </c>
      <c r="L1905" s="14">
        <v>16615.51986</v>
      </c>
      <c r="M1905" s="13">
        <v>7.4712682266927247E-2</v>
      </c>
      <c r="N1905" s="12">
        <v>-0.67672539315478575</v>
      </c>
      <c r="O1905" s="2">
        <f>DATE(LEFT(ALT[[#This Row],[DATEMTH]],4),RIGHT(ALT[[#This Row],[DATEMTH]],2),1)</f>
        <v>43497</v>
      </c>
      <c r="P1905" t="str">
        <f>IF(AND(ALT[[#This Row],[DATE]]&gt;=DATE(2023,6,1),ALT[[#This Row],[DATE]]&lt;=DATE(2024,5,31)),"Y","N")</f>
        <v>N</v>
      </c>
      <c r="Q1905" t="str">
        <f>LEFT(ALT[[#This Row],[DATEMTH]],4)</f>
        <v>2019</v>
      </c>
    </row>
    <row r="1906" spans="1:17" x14ac:dyDescent="0.25">
      <c r="A1906" t="s">
        <v>39</v>
      </c>
      <c r="B1906" t="s">
        <v>14</v>
      </c>
      <c r="C1906" t="s">
        <v>15</v>
      </c>
      <c r="D1906" t="s">
        <v>23</v>
      </c>
      <c r="E1906" s="14">
        <v>8787.8678160000018</v>
      </c>
      <c r="F1906" s="14">
        <v>54606.157343999999</v>
      </c>
      <c r="G1906" s="13">
        <v>0.16093181141898447</v>
      </c>
      <c r="H1906" s="12">
        <v>-2996851.01</v>
      </c>
      <c r="I1906" s="12">
        <v>-0.48228866159211309</v>
      </c>
      <c r="J1906" t="s">
        <v>25</v>
      </c>
      <c r="K1906" s="14">
        <v>990.33096800000021</v>
      </c>
      <c r="L1906" s="14">
        <v>8787.8678160000018</v>
      </c>
      <c r="M1906" s="13">
        <v>0.11269297498955462</v>
      </c>
      <c r="N1906" s="12">
        <v>-5.4350544078545775E-2</v>
      </c>
      <c r="O1906" s="2">
        <f>DATE(LEFT(ALT[[#This Row],[DATEMTH]],4),RIGHT(ALT[[#This Row],[DATEMTH]],2),1)</f>
        <v>43497</v>
      </c>
      <c r="P1906" t="str">
        <f>IF(AND(ALT[[#This Row],[DATE]]&gt;=DATE(2023,6,1),ALT[[#This Row],[DATE]]&lt;=DATE(2024,5,31)),"Y","N")</f>
        <v>N</v>
      </c>
      <c r="Q1906" t="str">
        <f>LEFT(ALT[[#This Row],[DATEMTH]],4)</f>
        <v>2019</v>
      </c>
    </row>
    <row r="1907" spans="1:17" x14ac:dyDescent="0.25">
      <c r="A1907" t="s">
        <v>39</v>
      </c>
      <c r="B1907" t="s">
        <v>14</v>
      </c>
      <c r="C1907" t="s">
        <v>15</v>
      </c>
      <c r="D1907" t="s">
        <v>23</v>
      </c>
      <c r="E1907" s="14">
        <v>8787.8678160000018</v>
      </c>
      <c r="F1907" s="14">
        <v>54606.157343999999</v>
      </c>
      <c r="G1907" s="13">
        <v>0.16093181141898447</v>
      </c>
      <c r="H1907" s="12">
        <v>-2996851.01</v>
      </c>
      <c r="I1907" s="12">
        <v>-0.48228866159211309</v>
      </c>
      <c r="J1907" t="s">
        <v>26</v>
      </c>
      <c r="K1907" s="14">
        <v>1134.4186600000005</v>
      </c>
      <c r="L1907" s="14">
        <v>8787.8678160000018</v>
      </c>
      <c r="M1907" s="13">
        <v>0.12908918110199308</v>
      </c>
      <c r="N1907" s="12">
        <v>-6.225824837970214E-2</v>
      </c>
      <c r="O1907" s="2">
        <f>DATE(LEFT(ALT[[#This Row],[DATEMTH]],4),RIGHT(ALT[[#This Row],[DATEMTH]],2),1)</f>
        <v>43497</v>
      </c>
      <c r="P1907" t="str">
        <f>IF(AND(ALT[[#This Row],[DATE]]&gt;=DATE(2023,6,1),ALT[[#This Row],[DATE]]&lt;=DATE(2024,5,31)),"Y","N")</f>
        <v>N</v>
      </c>
      <c r="Q1907" t="str">
        <f>LEFT(ALT[[#This Row],[DATEMTH]],4)</f>
        <v>2019</v>
      </c>
    </row>
    <row r="1908" spans="1:17" x14ac:dyDescent="0.25">
      <c r="A1908" t="s">
        <v>39</v>
      </c>
      <c r="B1908" t="s">
        <v>14</v>
      </c>
      <c r="C1908" t="s">
        <v>15</v>
      </c>
      <c r="D1908" t="s">
        <v>23</v>
      </c>
      <c r="E1908" s="14">
        <v>8787.8678160000018</v>
      </c>
      <c r="F1908" s="14">
        <v>54606.157343999999</v>
      </c>
      <c r="G1908" s="13">
        <v>0.16093181141898447</v>
      </c>
      <c r="H1908" s="12">
        <v>-2996851.01</v>
      </c>
      <c r="I1908" s="12">
        <v>-0.48228866159211309</v>
      </c>
      <c r="J1908" t="s">
        <v>24</v>
      </c>
      <c r="K1908" s="14">
        <v>4040.2390320000009</v>
      </c>
      <c r="L1908" s="14">
        <v>8787.8678160000018</v>
      </c>
      <c r="M1908" s="13">
        <v>0.45975191213549771</v>
      </c>
      <c r="N1908" s="12">
        <v>-0.22173313436824396</v>
      </c>
      <c r="O1908" s="2">
        <f>DATE(LEFT(ALT[[#This Row],[DATEMTH]],4),RIGHT(ALT[[#This Row],[DATEMTH]],2),1)</f>
        <v>43497</v>
      </c>
      <c r="P1908" t="str">
        <f>IF(AND(ALT[[#This Row],[DATE]]&gt;=DATE(2023,6,1),ALT[[#This Row],[DATE]]&lt;=DATE(2024,5,31)),"Y","N")</f>
        <v>N</v>
      </c>
      <c r="Q1908" t="str">
        <f>LEFT(ALT[[#This Row],[DATEMTH]],4)</f>
        <v>2019</v>
      </c>
    </row>
    <row r="1909" spans="1:17" x14ac:dyDescent="0.25">
      <c r="A1909" t="s">
        <v>39</v>
      </c>
      <c r="B1909" t="s">
        <v>14</v>
      </c>
      <c r="C1909" t="s">
        <v>15</v>
      </c>
      <c r="D1909" t="s">
        <v>23</v>
      </c>
      <c r="E1909" s="14">
        <v>8787.8678160000018</v>
      </c>
      <c r="F1909" s="14">
        <v>54606.157343999999</v>
      </c>
      <c r="G1909" s="13">
        <v>0.16093181141898447</v>
      </c>
      <c r="H1909" s="12">
        <v>-2996851.01</v>
      </c>
      <c r="I1909" s="12">
        <v>-0.48228866159211309</v>
      </c>
      <c r="J1909" t="s">
        <v>16</v>
      </c>
      <c r="K1909" s="14">
        <v>2622.8791560000009</v>
      </c>
      <c r="L1909" s="14">
        <v>8787.8678160000018</v>
      </c>
      <c r="M1909" s="13">
        <v>0.29846593177295472</v>
      </c>
      <c r="N1909" s="12">
        <v>-0.14394673476562128</v>
      </c>
      <c r="O1909" s="2">
        <f>DATE(LEFT(ALT[[#This Row],[DATEMTH]],4),RIGHT(ALT[[#This Row],[DATEMTH]],2),1)</f>
        <v>43497</v>
      </c>
      <c r="P1909" t="str">
        <f>IF(AND(ALT[[#This Row],[DATE]]&gt;=DATE(2023,6,1),ALT[[#This Row],[DATE]]&lt;=DATE(2024,5,31)),"Y","N")</f>
        <v>N</v>
      </c>
      <c r="Q1909" t="str">
        <f>LEFT(ALT[[#This Row],[DATEMTH]],4)</f>
        <v>2019</v>
      </c>
    </row>
    <row r="1910" spans="1:17" x14ac:dyDescent="0.25">
      <c r="A1910" t="s">
        <v>39</v>
      </c>
      <c r="B1910" t="s">
        <v>14</v>
      </c>
      <c r="C1910" t="s">
        <v>18</v>
      </c>
      <c r="D1910" t="s">
        <v>23</v>
      </c>
      <c r="E1910" s="14">
        <v>13985.057212</v>
      </c>
      <c r="F1910" s="14">
        <v>54606.157343999999</v>
      </c>
      <c r="G1910" s="13">
        <v>0.25610769723089927</v>
      </c>
      <c r="H1910" s="12">
        <v>-2996851.01</v>
      </c>
      <c r="I1910" s="12">
        <v>-0.76751661111519465</v>
      </c>
      <c r="J1910" t="s">
        <v>16</v>
      </c>
      <c r="K1910" s="14">
        <v>5221.1308479999998</v>
      </c>
      <c r="L1910" s="14">
        <v>13985.057212</v>
      </c>
      <c r="M1910" s="13">
        <v>0.37333639532914908</v>
      </c>
      <c r="N1910" s="12">
        <v>-0.28654188494899108</v>
      </c>
      <c r="O1910" s="2">
        <f>DATE(LEFT(ALT[[#This Row],[DATEMTH]],4),RIGHT(ALT[[#This Row],[DATEMTH]],2),1)</f>
        <v>43497</v>
      </c>
      <c r="P1910" t="str">
        <f>IF(AND(ALT[[#This Row],[DATE]]&gt;=DATE(2023,6,1),ALT[[#This Row],[DATE]]&lt;=DATE(2024,5,31)),"Y","N")</f>
        <v>N</v>
      </c>
      <c r="Q1910" t="str">
        <f>LEFT(ALT[[#This Row],[DATEMTH]],4)</f>
        <v>2019</v>
      </c>
    </row>
    <row r="1911" spans="1:17" x14ac:dyDescent="0.25">
      <c r="A1911" t="s">
        <v>39</v>
      </c>
      <c r="B1911" t="s">
        <v>14</v>
      </c>
      <c r="C1911" t="s">
        <v>18</v>
      </c>
      <c r="D1911" t="s">
        <v>23</v>
      </c>
      <c r="E1911" s="14">
        <v>13985.057212</v>
      </c>
      <c r="F1911" s="14">
        <v>54606.157343999999</v>
      </c>
      <c r="G1911" s="13">
        <v>0.25610769723089927</v>
      </c>
      <c r="H1911" s="12">
        <v>-2996851.01</v>
      </c>
      <c r="I1911" s="12">
        <v>-0.76751661111519465</v>
      </c>
      <c r="J1911" t="s">
        <v>25</v>
      </c>
      <c r="K1911" s="14">
        <v>1101.6176599999999</v>
      </c>
      <c r="L1911" s="14">
        <v>13985.057212</v>
      </c>
      <c r="M1911" s="13">
        <v>7.8771051365792571E-2</v>
      </c>
      <c r="N1911" s="12">
        <v>-6.045809039825404E-2</v>
      </c>
      <c r="O1911" s="2">
        <f>DATE(LEFT(ALT[[#This Row],[DATEMTH]],4),RIGHT(ALT[[#This Row],[DATEMTH]],2),1)</f>
        <v>43497</v>
      </c>
      <c r="P1911" t="str">
        <f>IF(AND(ALT[[#This Row],[DATE]]&gt;=DATE(2023,6,1),ALT[[#This Row],[DATE]]&lt;=DATE(2024,5,31)),"Y","N")</f>
        <v>N</v>
      </c>
      <c r="Q1911" t="str">
        <f>LEFT(ALT[[#This Row],[DATEMTH]],4)</f>
        <v>2019</v>
      </c>
    </row>
    <row r="1912" spans="1:17" x14ac:dyDescent="0.25">
      <c r="A1912" t="s">
        <v>39</v>
      </c>
      <c r="B1912" t="s">
        <v>14</v>
      </c>
      <c r="C1912" t="s">
        <v>18</v>
      </c>
      <c r="D1912" t="s">
        <v>23</v>
      </c>
      <c r="E1912" s="14">
        <v>13985.057212</v>
      </c>
      <c r="F1912" s="14">
        <v>54606.157343999999</v>
      </c>
      <c r="G1912" s="13">
        <v>0.25610769723089927</v>
      </c>
      <c r="H1912" s="12">
        <v>-2996851.01</v>
      </c>
      <c r="I1912" s="12">
        <v>-0.76751661111519465</v>
      </c>
      <c r="J1912" t="s">
        <v>24</v>
      </c>
      <c r="K1912" s="14">
        <v>4909.5920880000003</v>
      </c>
      <c r="L1912" s="14">
        <v>13985.057212</v>
      </c>
      <c r="M1912" s="13">
        <v>0.35105985006534562</v>
      </c>
      <c r="N1912" s="12">
        <v>-0.26944426642076241</v>
      </c>
      <c r="O1912" s="2">
        <f>DATE(LEFT(ALT[[#This Row],[DATEMTH]],4),RIGHT(ALT[[#This Row],[DATEMTH]],2),1)</f>
        <v>43497</v>
      </c>
      <c r="P1912" t="str">
        <f>IF(AND(ALT[[#This Row],[DATE]]&gt;=DATE(2023,6,1),ALT[[#This Row],[DATE]]&lt;=DATE(2024,5,31)),"Y","N")</f>
        <v>N</v>
      </c>
      <c r="Q1912" t="str">
        <f>LEFT(ALT[[#This Row],[DATEMTH]],4)</f>
        <v>2019</v>
      </c>
    </row>
    <row r="1913" spans="1:17" x14ac:dyDescent="0.25">
      <c r="A1913" t="s">
        <v>39</v>
      </c>
      <c r="B1913" t="s">
        <v>14</v>
      </c>
      <c r="C1913" t="s">
        <v>18</v>
      </c>
      <c r="D1913" t="s">
        <v>23</v>
      </c>
      <c r="E1913" s="14">
        <v>13985.057212</v>
      </c>
      <c r="F1913" s="14">
        <v>54606.157343999999</v>
      </c>
      <c r="G1913" s="13">
        <v>0.25610769723089927</v>
      </c>
      <c r="H1913" s="12">
        <v>-2996851.01</v>
      </c>
      <c r="I1913" s="12">
        <v>-0.76751661111519465</v>
      </c>
      <c r="J1913" t="s">
        <v>26</v>
      </c>
      <c r="K1913" s="14">
        <v>2752.7166160000006</v>
      </c>
      <c r="L1913" s="14">
        <v>13985.057212</v>
      </c>
      <c r="M1913" s="13">
        <v>0.19683270323971275</v>
      </c>
      <c r="N1913" s="12">
        <v>-0.15107236934718712</v>
      </c>
      <c r="O1913" s="2">
        <f>DATE(LEFT(ALT[[#This Row],[DATEMTH]],4),RIGHT(ALT[[#This Row],[DATEMTH]],2),1)</f>
        <v>43497</v>
      </c>
      <c r="P1913" t="str">
        <f>IF(AND(ALT[[#This Row],[DATE]]&gt;=DATE(2023,6,1),ALT[[#This Row],[DATE]]&lt;=DATE(2024,5,31)),"Y","N")</f>
        <v>N</v>
      </c>
      <c r="Q1913" t="str">
        <f>LEFT(ALT[[#This Row],[DATEMTH]],4)</f>
        <v>2019</v>
      </c>
    </row>
    <row r="1914" spans="1:17" x14ac:dyDescent="0.25">
      <c r="A1914" t="s">
        <v>39</v>
      </c>
      <c r="B1914" t="s">
        <v>14</v>
      </c>
      <c r="C1914" t="s">
        <v>19</v>
      </c>
      <c r="D1914" t="s">
        <v>23</v>
      </c>
      <c r="E1914" s="14">
        <v>15217.712455999999</v>
      </c>
      <c r="F1914" s="14">
        <v>54606.157343999999</v>
      </c>
      <c r="G1914" s="13">
        <v>0.27868125493858958</v>
      </c>
      <c r="H1914" s="12">
        <v>-2996851.01</v>
      </c>
      <c r="I1914" s="12">
        <v>-0.83516620033077971</v>
      </c>
      <c r="J1914" t="s">
        <v>16</v>
      </c>
      <c r="K1914" s="14">
        <v>2.3617840000000001</v>
      </c>
      <c r="L1914" s="14">
        <v>15217.712456000001</v>
      </c>
      <c r="M1914" s="13">
        <v>1.5519967319850374E-4</v>
      </c>
      <c r="N1914" s="12">
        <v>-1.2961752135777312E-4</v>
      </c>
      <c r="O1914" s="2">
        <f>DATE(LEFT(ALT[[#This Row],[DATEMTH]],4),RIGHT(ALT[[#This Row],[DATEMTH]],2),1)</f>
        <v>43497</v>
      </c>
      <c r="P1914" t="str">
        <f>IF(AND(ALT[[#This Row],[DATE]]&gt;=DATE(2023,6,1),ALT[[#This Row],[DATE]]&lt;=DATE(2024,5,31)),"Y","N")</f>
        <v>N</v>
      </c>
      <c r="Q1914" t="str">
        <f>LEFT(ALT[[#This Row],[DATEMTH]],4)</f>
        <v>2019</v>
      </c>
    </row>
    <row r="1915" spans="1:17" x14ac:dyDescent="0.25">
      <c r="A1915" t="s">
        <v>39</v>
      </c>
      <c r="B1915" t="s">
        <v>14</v>
      </c>
      <c r="C1915" t="s">
        <v>19</v>
      </c>
      <c r="D1915" t="s">
        <v>23</v>
      </c>
      <c r="E1915" s="14">
        <v>15217.712455999999</v>
      </c>
      <c r="F1915" s="14">
        <v>54606.157343999999</v>
      </c>
      <c r="G1915" s="13">
        <v>0.27868125493858958</v>
      </c>
      <c r="H1915" s="12">
        <v>-2996851.01</v>
      </c>
      <c r="I1915" s="12">
        <v>-0.83516620033077971</v>
      </c>
      <c r="J1915" t="s">
        <v>26</v>
      </c>
      <c r="K1915" s="14">
        <v>479.276568</v>
      </c>
      <c r="L1915" s="14">
        <v>15217.712456000001</v>
      </c>
      <c r="M1915" s="13">
        <v>3.1494652654646002E-2</v>
      </c>
      <c r="N1915" s="12">
        <v>-2.6303269388318406E-2</v>
      </c>
      <c r="O1915" s="2">
        <f>DATE(LEFT(ALT[[#This Row],[DATEMTH]],4),RIGHT(ALT[[#This Row],[DATEMTH]],2),1)</f>
        <v>43497</v>
      </c>
      <c r="P1915" t="str">
        <f>IF(AND(ALT[[#This Row],[DATE]]&gt;=DATE(2023,6,1),ALT[[#This Row],[DATE]]&lt;=DATE(2024,5,31)),"Y","N")</f>
        <v>N</v>
      </c>
      <c r="Q1915" t="str">
        <f>LEFT(ALT[[#This Row],[DATEMTH]],4)</f>
        <v>2019</v>
      </c>
    </row>
    <row r="1916" spans="1:17" x14ac:dyDescent="0.25">
      <c r="A1916" t="s">
        <v>39</v>
      </c>
      <c r="B1916" t="s">
        <v>14</v>
      </c>
      <c r="C1916" t="s">
        <v>19</v>
      </c>
      <c r="D1916" t="s">
        <v>23</v>
      </c>
      <c r="E1916" s="14">
        <v>15217.712455999999</v>
      </c>
      <c r="F1916" s="14">
        <v>54606.157343999999</v>
      </c>
      <c r="G1916" s="13">
        <v>0.27868125493858958</v>
      </c>
      <c r="H1916" s="12">
        <v>-2996851.01</v>
      </c>
      <c r="I1916" s="12">
        <v>-0.83516620033077971</v>
      </c>
      <c r="J1916" t="s">
        <v>25</v>
      </c>
      <c r="K1916" s="14">
        <v>9679.0299000000014</v>
      </c>
      <c r="L1916" s="14">
        <v>15217.712456000001</v>
      </c>
      <c r="M1916" s="13">
        <v>0.63603711319855949</v>
      </c>
      <c r="N1916" s="12">
        <v>-0.53119669909939893</v>
      </c>
      <c r="O1916" s="2">
        <f>DATE(LEFT(ALT[[#This Row],[DATEMTH]],4),RIGHT(ALT[[#This Row],[DATEMTH]],2),1)</f>
        <v>43497</v>
      </c>
      <c r="P1916" t="str">
        <f>IF(AND(ALT[[#This Row],[DATE]]&gt;=DATE(2023,6,1),ALT[[#This Row],[DATE]]&lt;=DATE(2024,5,31)),"Y","N")</f>
        <v>N</v>
      </c>
      <c r="Q1916" t="str">
        <f>LEFT(ALT[[#This Row],[DATEMTH]],4)</f>
        <v>2019</v>
      </c>
    </row>
    <row r="1917" spans="1:17" x14ac:dyDescent="0.25">
      <c r="A1917" t="s">
        <v>39</v>
      </c>
      <c r="B1917" t="s">
        <v>14</v>
      </c>
      <c r="C1917" t="s">
        <v>19</v>
      </c>
      <c r="D1917" t="s">
        <v>23</v>
      </c>
      <c r="E1917" s="14">
        <v>15217.712455999999</v>
      </c>
      <c r="F1917" s="14">
        <v>54606.157343999999</v>
      </c>
      <c r="G1917" s="13">
        <v>0.27868125493858958</v>
      </c>
      <c r="H1917" s="12">
        <v>-2996851.01</v>
      </c>
      <c r="I1917" s="12">
        <v>-0.83516620033077971</v>
      </c>
      <c r="J1917" t="s">
        <v>24</v>
      </c>
      <c r="K1917" s="14">
        <v>5057.0442039999998</v>
      </c>
      <c r="L1917" s="14">
        <v>15217.712456000001</v>
      </c>
      <c r="M1917" s="13">
        <v>0.332313034473596</v>
      </c>
      <c r="N1917" s="12">
        <v>-0.27753661432170457</v>
      </c>
      <c r="O1917" s="2">
        <f>DATE(LEFT(ALT[[#This Row],[DATEMTH]],4),RIGHT(ALT[[#This Row],[DATEMTH]],2),1)</f>
        <v>43497</v>
      </c>
      <c r="P1917" t="str">
        <f>IF(AND(ALT[[#This Row],[DATE]]&gt;=DATE(2023,6,1),ALT[[#This Row],[DATE]]&lt;=DATE(2024,5,31)),"Y","N")</f>
        <v>N</v>
      </c>
      <c r="Q1917" t="str">
        <f>LEFT(ALT[[#This Row],[DATEMTH]],4)</f>
        <v>2019</v>
      </c>
    </row>
    <row r="1918" spans="1:17" x14ac:dyDescent="0.25">
      <c r="A1918" t="s">
        <v>39</v>
      </c>
      <c r="B1918" t="s">
        <v>14</v>
      </c>
      <c r="C1918" t="s">
        <v>20</v>
      </c>
      <c r="D1918" t="s">
        <v>23</v>
      </c>
      <c r="E1918" s="14">
        <v>16615.51986</v>
      </c>
      <c r="F1918" s="14">
        <v>54606.157343999999</v>
      </c>
      <c r="G1918" s="13">
        <v>0.30427923641152671</v>
      </c>
      <c r="H1918" s="12">
        <v>-2996851.01</v>
      </c>
      <c r="I1918" s="12">
        <v>-0.91187953696191248</v>
      </c>
      <c r="J1918" t="s">
        <v>16</v>
      </c>
      <c r="K1918" s="14">
        <v>4051.1206040000002</v>
      </c>
      <c r="L1918" s="14">
        <v>16615.51986</v>
      </c>
      <c r="M1918" s="13">
        <v>0.24381545916914815</v>
      </c>
      <c r="N1918" s="12">
        <v>-0.22233032801131888</v>
      </c>
      <c r="O1918" s="2">
        <f>DATE(LEFT(ALT[[#This Row],[DATEMTH]],4),RIGHT(ALT[[#This Row],[DATEMTH]],2),1)</f>
        <v>43497</v>
      </c>
      <c r="P1918" t="str">
        <f>IF(AND(ALT[[#This Row],[DATE]]&gt;=DATE(2023,6,1),ALT[[#This Row],[DATE]]&lt;=DATE(2024,5,31)),"Y","N")</f>
        <v>N</v>
      </c>
      <c r="Q1918" t="str">
        <f>LEFT(ALT[[#This Row],[DATEMTH]],4)</f>
        <v>2019</v>
      </c>
    </row>
    <row r="1919" spans="1:17" x14ac:dyDescent="0.25">
      <c r="A1919" t="s">
        <v>39</v>
      </c>
      <c r="B1919" t="s">
        <v>14</v>
      </c>
      <c r="C1919" t="s">
        <v>20</v>
      </c>
      <c r="D1919" t="s">
        <v>23</v>
      </c>
      <c r="E1919" s="14">
        <v>16615.51986</v>
      </c>
      <c r="F1919" s="14">
        <v>54606.157343999999</v>
      </c>
      <c r="G1919" s="13">
        <v>0.30427923641152671</v>
      </c>
      <c r="H1919" s="12">
        <v>-2996851.01</v>
      </c>
      <c r="I1919" s="12">
        <v>-0.91187953696191248</v>
      </c>
      <c r="J1919" t="s">
        <v>26</v>
      </c>
      <c r="K1919" s="14">
        <v>1241.3900559999995</v>
      </c>
      <c r="L1919" s="14">
        <v>16615.51986</v>
      </c>
      <c r="M1919" s="13">
        <v>7.4712682266927247E-2</v>
      </c>
      <c r="N1919" s="12">
        <v>-6.8128966110748104E-2</v>
      </c>
      <c r="O1919" s="2">
        <f>DATE(LEFT(ALT[[#This Row],[DATEMTH]],4),RIGHT(ALT[[#This Row],[DATEMTH]],2),1)</f>
        <v>43497</v>
      </c>
      <c r="P1919" t="str">
        <f>IF(AND(ALT[[#This Row],[DATE]]&gt;=DATE(2023,6,1),ALT[[#This Row],[DATE]]&lt;=DATE(2024,5,31)),"Y","N")</f>
        <v>N</v>
      </c>
      <c r="Q1919" t="str">
        <f>LEFT(ALT[[#This Row],[DATEMTH]],4)</f>
        <v>2019</v>
      </c>
    </row>
    <row r="1920" spans="1:17" x14ac:dyDescent="0.25">
      <c r="A1920" t="s">
        <v>39</v>
      </c>
      <c r="B1920" t="s">
        <v>14</v>
      </c>
      <c r="C1920" t="s">
        <v>20</v>
      </c>
      <c r="D1920" t="s">
        <v>23</v>
      </c>
      <c r="E1920" s="14">
        <v>16615.51986</v>
      </c>
      <c r="F1920" s="14">
        <v>54606.157343999999</v>
      </c>
      <c r="G1920" s="13">
        <v>0.30427923641152671</v>
      </c>
      <c r="H1920" s="12">
        <v>-2996851.01</v>
      </c>
      <c r="I1920" s="12">
        <v>-0.91187953696191248</v>
      </c>
      <c r="J1920" t="s">
        <v>24</v>
      </c>
      <c r="K1920" s="14">
        <v>9404.1667320000015</v>
      </c>
      <c r="L1920" s="14">
        <v>16615.51986</v>
      </c>
      <c r="M1920" s="13">
        <v>0.56598690930155471</v>
      </c>
      <c r="N1920" s="12">
        <v>-0.51611188078040571</v>
      </c>
      <c r="O1920" s="2">
        <f>DATE(LEFT(ALT[[#This Row],[DATEMTH]],4),RIGHT(ALT[[#This Row],[DATEMTH]],2),1)</f>
        <v>43497</v>
      </c>
      <c r="P1920" t="str">
        <f>IF(AND(ALT[[#This Row],[DATE]]&gt;=DATE(2023,6,1),ALT[[#This Row],[DATE]]&lt;=DATE(2024,5,31)),"Y","N")</f>
        <v>N</v>
      </c>
      <c r="Q1920" t="str">
        <f>LEFT(ALT[[#This Row],[DATEMTH]],4)</f>
        <v>2019</v>
      </c>
    </row>
    <row r="1921" spans="1:17" x14ac:dyDescent="0.25">
      <c r="A1921" t="s">
        <v>39</v>
      </c>
      <c r="B1921" t="s">
        <v>14</v>
      </c>
      <c r="C1921" t="s">
        <v>20</v>
      </c>
      <c r="D1921" t="s">
        <v>23</v>
      </c>
      <c r="E1921" s="14">
        <v>16615.51986</v>
      </c>
      <c r="F1921" s="14">
        <v>54606.157343999999</v>
      </c>
      <c r="G1921" s="13">
        <v>0.30427923641152671</v>
      </c>
      <c r="H1921" s="12">
        <v>-2996851.01</v>
      </c>
      <c r="I1921" s="12">
        <v>-0.91187953696191248</v>
      </c>
      <c r="J1921" t="s">
        <v>25</v>
      </c>
      <c r="K1921" s="14">
        <v>1918.8424680000007</v>
      </c>
      <c r="L1921" s="14">
        <v>16615.51986</v>
      </c>
      <c r="M1921" s="13">
        <v>0.11548494926236998</v>
      </c>
      <c r="N1921" s="12">
        <v>-0.10530836205943989</v>
      </c>
      <c r="O1921" s="2">
        <f>DATE(LEFT(ALT[[#This Row],[DATEMTH]],4),RIGHT(ALT[[#This Row],[DATEMTH]],2),1)</f>
        <v>43497</v>
      </c>
      <c r="P1921" t="str">
        <f>IF(AND(ALT[[#This Row],[DATE]]&gt;=DATE(2023,6,1),ALT[[#This Row],[DATE]]&lt;=DATE(2024,5,31)),"Y","N")</f>
        <v>N</v>
      </c>
      <c r="Q1921" t="str">
        <f>LEFT(ALT[[#This Row],[DATEMTH]],4)</f>
        <v>2019</v>
      </c>
    </row>
    <row r="1922" spans="1:17" x14ac:dyDescent="0.25">
      <c r="A1922" t="s">
        <v>39</v>
      </c>
      <c r="B1922" t="s">
        <v>110</v>
      </c>
      <c r="C1922" t="s">
        <v>15</v>
      </c>
      <c r="D1922" t="s">
        <v>22</v>
      </c>
      <c r="E1922" s="14">
        <v>3695178.6661370057</v>
      </c>
      <c r="F1922" s="14">
        <v>20578791.978612971</v>
      </c>
      <c r="G1922" s="13">
        <v>0.1795624675139976</v>
      </c>
      <c r="H1922" s="12">
        <v>-10280873.07</v>
      </c>
      <c r="I1922" s="12">
        <v>-1.8460589366474076</v>
      </c>
      <c r="J1922" t="s">
        <v>25</v>
      </c>
      <c r="K1922" s="14">
        <v>484446.82710400049</v>
      </c>
      <c r="L1922" s="14">
        <v>3695178.6661370005</v>
      </c>
      <c r="M1922" s="13">
        <v>0.13110240961919414</v>
      </c>
      <c r="N1922" s="12">
        <v>-0.24202277489352239</v>
      </c>
      <c r="O1922" s="2">
        <f>DATE(LEFT(ALT[[#This Row],[DATEMTH]],4),RIGHT(ALT[[#This Row],[DATEMTH]],2),1)</f>
        <v>43497</v>
      </c>
      <c r="P1922" t="str">
        <f>IF(AND(ALT[[#This Row],[DATE]]&gt;=DATE(2023,6,1),ALT[[#This Row],[DATE]]&lt;=DATE(2024,5,31)),"Y","N")</f>
        <v>N</v>
      </c>
      <c r="Q1922" t="str">
        <f>LEFT(ALT[[#This Row],[DATEMTH]],4)</f>
        <v>2019</v>
      </c>
    </row>
    <row r="1923" spans="1:17" x14ac:dyDescent="0.25">
      <c r="A1923" t="s">
        <v>39</v>
      </c>
      <c r="B1923" t="s">
        <v>110</v>
      </c>
      <c r="C1923" t="s">
        <v>15</v>
      </c>
      <c r="D1923" t="s">
        <v>22</v>
      </c>
      <c r="E1923" s="14">
        <v>3695178.6661370057</v>
      </c>
      <c r="F1923" s="14">
        <v>20578791.978612971</v>
      </c>
      <c r="G1923" s="13">
        <v>0.1795624675139976</v>
      </c>
      <c r="H1923" s="12">
        <v>-10280873.07</v>
      </c>
      <c r="I1923" s="12">
        <v>-1.8460589366474076</v>
      </c>
      <c r="J1923" t="s">
        <v>24</v>
      </c>
      <c r="K1923" s="14">
        <v>1591654.3509919988</v>
      </c>
      <c r="L1923" s="14">
        <v>3695178.6661370005</v>
      </c>
      <c r="M1923" s="13">
        <v>0.43073813062899607</v>
      </c>
      <c r="N1923" s="12">
        <v>-0.79516797540245665</v>
      </c>
      <c r="O1923" s="2">
        <f>DATE(LEFT(ALT[[#This Row],[DATEMTH]],4),RIGHT(ALT[[#This Row],[DATEMTH]],2),1)</f>
        <v>43497</v>
      </c>
      <c r="P1923" t="str">
        <f>IF(AND(ALT[[#This Row],[DATE]]&gt;=DATE(2023,6,1),ALT[[#This Row],[DATE]]&lt;=DATE(2024,5,31)),"Y","N")</f>
        <v>N</v>
      </c>
      <c r="Q1923" t="str">
        <f>LEFT(ALT[[#This Row],[DATEMTH]],4)</f>
        <v>2019</v>
      </c>
    </row>
    <row r="1924" spans="1:17" x14ac:dyDescent="0.25">
      <c r="A1924" t="s">
        <v>39</v>
      </c>
      <c r="B1924" t="s">
        <v>110</v>
      </c>
      <c r="C1924" t="s">
        <v>15</v>
      </c>
      <c r="D1924" t="s">
        <v>22</v>
      </c>
      <c r="E1924" s="14">
        <v>3695178.6661370057</v>
      </c>
      <c r="F1924" s="14">
        <v>20578791.978612971</v>
      </c>
      <c r="G1924" s="13">
        <v>0.1795624675139976</v>
      </c>
      <c r="H1924" s="12">
        <v>-10280873.07</v>
      </c>
      <c r="I1924" s="12">
        <v>-1.8460589366474076</v>
      </c>
      <c r="J1924" t="s">
        <v>16</v>
      </c>
      <c r="K1924" s="14">
        <v>1132375.3304410006</v>
      </c>
      <c r="L1924" s="14">
        <v>3695178.6661370005</v>
      </c>
      <c r="M1924" s="13">
        <v>0.30644670603297353</v>
      </c>
      <c r="N1924" s="12">
        <v>-0.56571868027833183</v>
      </c>
      <c r="O1924" s="2">
        <f>DATE(LEFT(ALT[[#This Row],[DATEMTH]],4),RIGHT(ALT[[#This Row],[DATEMTH]],2),1)</f>
        <v>43497</v>
      </c>
      <c r="P1924" t="str">
        <f>IF(AND(ALT[[#This Row],[DATE]]&gt;=DATE(2023,6,1),ALT[[#This Row],[DATE]]&lt;=DATE(2024,5,31)),"Y","N")</f>
        <v>N</v>
      </c>
      <c r="Q1924" t="str">
        <f>LEFT(ALT[[#This Row],[DATEMTH]],4)</f>
        <v>2019</v>
      </c>
    </row>
    <row r="1925" spans="1:17" x14ac:dyDescent="0.25">
      <c r="A1925" t="s">
        <v>39</v>
      </c>
      <c r="B1925" t="s">
        <v>110</v>
      </c>
      <c r="C1925" t="s">
        <v>15</v>
      </c>
      <c r="D1925" t="s">
        <v>22</v>
      </c>
      <c r="E1925" s="14">
        <v>3695178.6661370057</v>
      </c>
      <c r="F1925" s="14">
        <v>20578791.978612971</v>
      </c>
      <c r="G1925" s="13">
        <v>0.1795624675139976</v>
      </c>
      <c r="H1925" s="12">
        <v>-10280873.07</v>
      </c>
      <c r="I1925" s="12">
        <v>-1.8460589366474076</v>
      </c>
      <c r="J1925" t="s">
        <v>26</v>
      </c>
      <c r="K1925" s="14">
        <v>486702.15760000062</v>
      </c>
      <c r="L1925" s="14">
        <v>3695178.6661370005</v>
      </c>
      <c r="M1925" s="13">
        <v>0.13171275371883626</v>
      </c>
      <c r="N1925" s="12">
        <v>-0.24314950607309674</v>
      </c>
      <c r="O1925" s="2">
        <f>DATE(LEFT(ALT[[#This Row],[DATEMTH]],4),RIGHT(ALT[[#This Row],[DATEMTH]],2),1)</f>
        <v>43497</v>
      </c>
      <c r="P1925" t="str">
        <f>IF(AND(ALT[[#This Row],[DATE]]&gt;=DATE(2023,6,1),ALT[[#This Row],[DATE]]&lt;=DATE(2024,5,31)),"Y","N")</f>
        <v>N</v>
      </c>
      <c r="Q1925" t="str">
        <f>LEFT(ALT[[#This Row],[DATEMTH]],4)</f>
        <v>2019</v>
      </c>
    </row>
    <row r="1926" spans="1:17" x14ac:dyDescent="0.25">
      <c r="A1926" t="s">
        <v>39</v>
      </c>
      <c r="B1926" t="s">
        <v>110</v>
      </c>
      <c r="C1926" t="s">
        <v>18</v>
      </c>
      <c r="D1926" t="s">
        <v>22</v>
      </c>
      <c r="E1926" s="14">
        <v>6610809.8399820011</v>
      </c>
      <c r="F1926" s="14">
        <v>20578791.978612971</v>
      </c>
      <c r="G1926" s="13">
        <v>0.32124382455745953</v>
      </c>
      <c r="H1926" s="12">
        <v>-10280873.07</v>
      </c>
      <c r="I1926" s="12">
        <v>-3.3026669847965908</v>
      </c>
      <c r="J1926" t="s">
        <v>24</v>
      </c>
      <c r="K1926" s="14">
        <v>1993624.161607001</v>
      </c>
      <c r="L1926" s="14">
        <v>6610809.839982002</v>
      </c>
      <c r="M1926" s="13">
        <v>0.30157033856118731</v>
      </c>
      <c r="N1926" s="12">
        <v>-0.99598640075996359</v>
      </c>
      <c r="O1926" s="2">
        <f>DATE(LEFT(ALT[[#This Row],[DATEMTH]],4),RIGHT(ALT[[#This Row],[DATEMTH]],2),1)</f>
        <v>43497</v>
      </c>
      <c r="P1926" t="str">
        <f>IF(AND(ALT[[#This Row],[DATE]]&gt;=DATE(2023,6,1),ALT[[#This Row],[DATE]]&lt;=DATE(2024,5,31)),"Y","N")</f>
        <v>N</v>
      </c>
      <c r="Q1926" t="str">
        <f>LEFT(ALT[[#This Row],[DATEMTH]],4)</f>
        <v>2019</v>
      </c>
    </row>
    <row r="1927" spans="1:17" x14ac:dyDescent="0.25">
      <c r="A1927" t="s">
        <v>39</v>
      </c>
      <c r="B1927" t="s">
        <v>110</v>
      </c>
      <c r="C1927" t="s">
        <v>18</v>
      </c>
      <c r="D1927" t="s">
        <v>22</v>
      </c>
      <c r="E1927" s="14">
        <v>6610809.8399820011</v>
      </c>
      <c r="F1927" s="14">
        <v>20578791.978612971</v>
      </c>
      <c r="G1927" s="13">
        <v>0.32124382455745953</v>
      </c>
      <c r="H1927" s="12">
        <v>-10280873.07</v>
      </c>
      <c r="I1927" s="12">
        <v>-3.3026669847965908</v>
      </c>
      <c r="J1927" t="s">
        <v>16</v>
      </c>
      <c r="K1927" s="14">
        <v>2563418.8828390012</v>
      </c>
      <c r="L1927" s="14">
        <v>6610809.839982002</v>
      </c>
      <c r="M1927" s="13">
        <v>0.38776170316313019</v>
      </c>
      <c r="N1927" s="12">
        <v>-1.2806477750053658</v>
      </c>
      <c r="O1927" s="2">
        <f>DATE(LEFT(ALT[[#This Row],[DATEMTH]],4),RIGHT(ALT[[#This Row],[DATEMTH]],2),1)</f>
        <v>43497</v>
      </c>
      <c r="P1927" t="str">
        <f>IF(AND(ALT[[#This Row],[DATE]]&gt;=DATE(2023,6,1),ALT[[#This Row],[DATE]]&lt;=DATE(2024,5,31)),"Y","N")</f>
        <v>N</v>
      </c>
      <c r="Q1927" t="str">
        <f>LEFT(ALT[[#This Row],[DATEMTH]],4)</f>
        <v>2019</v>
      </c>
    </row>
    <row r="1928" spans="1:17" x14ac:dyDescent="0.25">
      <c r="A1928" t="s">
        <v>39</v>
      </c>
      <c r="B1928" t="s">
        <v>110</v>
      </c>
      <c r="C1928" t="s">
        <v>18</v>
      </c>
      <c r="D1928" t="s">
        <v>22</v>
      </c>
      <c r="E1928" s="14">
        <v>6610809.8399820011</v>
      </c>
      <c r="F1928" s="14">
        <v>20578791.978612971</v>
      </c>
      <c r="G1928" s="13">
        <v>0.32124382455745953</v>
      </c>
      <c r="H1928" s="12">
        <v>-10280873.07</v>
      </c>
      <c r="I1928" s="12">
        <v>-3.3026669847965908</v>
      </c>
      <c r="J1928" t="s">
        <v>25</v>
      </c>
      <c r="K1928" s="14">
        <v>685012.18117700028</v>
      </c>
      <c r="L1928" s="14">
        <v>6610809.839982002</v>
      </c>
      <c r="M1928" s="13">
        <v>0.10362000991679791</v>
      </c>
      <c r="N1928" s="12">
        <v>-0.34222238571650382</v>
      </c>
      <c r="O1928" s="2">
        <f>DATE(LEFT(ALT[[#This Row],[DATEMTH]],4),RIGHT(ALT[[#This Row],[DATEMTH]],2),1)</f>
        <v>43497</v>
      </c>
      <c r="P1928" t="str">
        <f>IF(AND(ALT[[#This Row],[DATE]]&gt;=DATE(2023,6,1),ALT[[#This Row],[DATE]]&lt;=DATE(2024,5,31)),"Y","N")</f>
        <v>N</v>
      </c>
      <c r="Q1928" t="str">
        <f>LEFT(ALT[[#This Row],[DATEMTH]],4)</f>
        <v>2019</v>
      </c>
    </row>
    <row r="1929" spans="1:17" x14ac:dyDescent="0.25">
      <c r="A1929" t="s">
        <v>39</v>
      </c>
      <c r="B1929" t="s">
        <v>110</v>
      </c>
      <c r="C1929" t="s">
        <v>18</v>
      </c>
      <c r="D1929" t="s">
        <v>22</v>
      </c>
      <c r="E1929" s="14">
        <v>6610809.8399820011</v>
      </c>
      <c r="F1929" s="14">
        <v>20578791.978612971</v>
      </c>
      <c r="G1929" s="13">
        <v>0.32124382455745953</v>
      </c>
      <c r="H1929" s="12">
        <v>-10280873.07</v>
      </c>
      <c r="I1929" s="12">
        <v>-3.3026669847965908</v>
      </c>
      <c r="J1929" t="s">
        <v>26</v>
      </c>
      <c r="K1929" s="14">
        <v>1368754.6143589998</v>
      </c>
      <c r="L1929" s="14">
        <v>6610809.839982002</v>
      </c>
      <c r="M1929" s="13">
        <v>0.2070479483588846</v>
      </c>
      <c r="N1929" s="12">
        <v>-0.68381042331475761</v>
      </c>
      <c r="O1929" s="2">
        <f>DATE(LEFT(ALT[[#This Row],[DATEMTH]],4),RIGHT(ALT[[#This Row],[DATEMTH]],2),1)</f>
        <v>43497</v>
      </c>
      <c r="P1929" t="str">
        <f>IF(AND(ALT[[#This Row],[DATE]]&gt;=DATE(2023,6,1),ALT[[#This Row],[DATE]]&lt;=DATE(2024,5,31)),"Y","N")</f>
        <v>N</v>
      </c>
      <c r="Q1929" t="str">
        <f>LEFT(ALT[[#This Row],[DATEMTH]],4)</f>
        <v>2019</v>
      </c>
    </row>
    <row r="1930" spans="1:17" x14ac:dyDescent="0.25">
      <c r="A1930" t="s">
        <v>39</v>
      </c>
      <c r="B1930" t="s">
        <v>110</v>
      </c>
      <c r="C1930" t="s">
        <v>19</v>
      </c>
      <c r="D1930" t="s">
        <v>22</v>
      </c>
      <c r="E1930" s="14">
        <v>5362442.6078059971</v>
      </c>
      <c r="F1930" s="14">
        <v>20578791.978612971</v>
      </c>
      <c r="G1930" s="13">
        <v>0.2605810201774259</v>
      </c>
      <c r="H1930" s="12">
        <v>-10280873.07</v>
      </c>
      <c r="I1930" s="12">
        <v>-2.6790003928952246</v>
      </c>
      <c r="J1930" t="s">
        <v>26</v>
      </c>
      <c r="K1930" s="14">
        <v>185659.86029500011</v>
      </c>
      <c r="L1930" s="14">
        <v>5362442.6078059981</v>
      </c>
      <c r="M1930" s="13">
        <v>3.4622255914634657E-2</v>
      </c>
      <c r="N1930" s="12">
        <v>-9.2753037198225266E-2</v>
      </c>
      <c r="O1930" s="2">
        <f>DATE(LEFT(ALT[[#This Row],[DATEMTH]],4),RIGHT(ALT[[#This Row],[DATEMTH]],2),1)</f>
        <v>43497</v>
      </c>
      <c r="P1930" t="str">
        <f>IF(AND(ALT[[#This Row],[DATE]]&gt;=DATE(2023,6,1),ALT[[#This Row],[DATE]]&lt;=DATE(2024,5,31)),"Y","N")</f>
        <v>N</v>
      </c>
      <c r="Q1930" t="str">
        <f>LEFT(ALT[[#This Row],[DATEMTH]],4)</f>
        <v>2019</v>
      </c>
    </row>
    <row r="1931" spans="1:17" x14ac:dyDescent="0.25">
      <c r="A1931" t="s">
        <v>39</v>
      </c>
      <c r="B1931" t="s">
        <v>110</v>
      </c>
      <c r="C1931" t="s">
        <v>19</v>
      </c>
      <c r="D1931" t="s">
        <v>22</v>
      </c>
      <c r="E1931" s="14">
        <v>5362442.6078059971</v>
      </c>
      <c r="F1931" s="14">
        <v>20578791.978612971</v>
      </c>
      <c r="G1931" s="13">
        <v>0.2605810201774259</v>
      </c>
      <c r="H1931" s="12">
        <v>-10280873.07</v>
      </c>
      <c r="I1931" s="12">
        <v>-2.6790003928952246</v>
      </c>
      <c r="J1931" t="s">
        <v>24</v>
      </c>
      <c r="K1931" s="14">
        <v>1615653.8262100013</v>
      </c>
      <c r="L1931" s="14">
        <v>5362442.6078059981</v>
      </c>
      <c r="M1931" s="13">
        <v>0.30129065136438515</v>
      </c>
      <c r="N1931" s="12">
        <v>-0.80715777338084593</v>
      </c>
      <c r="O1931" s="2">
        <f>DATE(LEFT(ALT[[#This Row],[DATEMTH]],4),RIGHT(ALT[[#This Row],[DATEMTH]],2),1)</f>
        <v>43497</v>
      </c>
      <c r="P1931" t="str">
        <f>IF(AND(ALT[[#This Row],[DATE]]&gt;=DATE(2023,6,1),ALT[[#This Row],[DATE]]&lt;=DATE(2024,5,31)),"Y","N")</f>
        <v>N</v>
      </c>
      <c r="Q1931" t="str">
        <f>LEFT(ALT[[#This Row],[DATEMTH]],4)</f>
        <v>2019</v>
      </c>
    </row>
    <row r="1932" spans="1:17" x14ac:dyDescent="0.25">
      <c r="A1932" t="s">
        <v>39</v>
      </c>
      <c r="B1932" t="s">
        <v>110</v>
      </c>
      <c r="C1932" t="s">
        <v>19</v>
      </c>
      <c r="D1932" t="s">
        <v>22</v>
      </c>
      <c r="E1932" s="14">
        <v>5362442.6078059971</v>
      </c>
      <c r="F1932" s="14">
        <v>20578791.978612971</v>
      </c>
      <c r="G1932" s="13">
        <v>0.2605810201774259</v>
      </c>
      <c r="H1932" s="12">
        <v>-10280873.07</v>
      </c>
      <c r="I1932" s="12">
        <v>-2.6790003928952246</v>
      </c>
      <c r="J1932" t="s">
        <v>25</v>
      </c>
      <c r="K1932" s="14">
        <v>3559397.0832479964</v>
      </c>
      <c r="L1932" s="14">
        <v>5362442.6078059981</v>
      </c>
      <c r="M1932" s="13">
        <v>0.66376413578145432</v>
      </c>
      <c r="N1932" s="12">
        <v>-1.7782243805482754</v>
      </c>
      <c r="O1932" s="2">
        <f>DATE(LEFT(ALT[[#This Row],[DATEMTH]],4),RIGHT(ALT[[#This Row],[DATEMTH]],2),1)</f>
        <v>43497</v>
      </c>
      <c r="P1932" t="str">
        <f>IF(AND(ALT[[#This Row],[DATE]]&gt;=DATE(2023,6,1),ALT[[#This Row],[DATE]]&lt;=DATE(2024,5,31)),"Y","N")</f>
        <v>N</v>
      </c>
      <c r="Q1932" t="str">
        <f>LEFT(ALT[[#This Row],[DATEMTH]],4)</f>
        <v>2019</v>
      </c>
    </row>
    <row r="1933" spans="1:17" x14ac:dyDescent="0.25">
      <c r="A1933" t="s">
        <v>39</v>
      </c>
      <c r="B1933" t="s">
        <v>110</v>
      </c>
      <c r="C1933" t="s">
        <v>19</v>
      </c>
      <c r="D1933" t="s">
        <v>22</v>
      </c>
      <c r="E1933" s="14">
        <v>5362442.6078059971</v>
      </c>
      <c r="F1933" s="14">
        <v>20578791.978612971</v>
      </c>
      <c r="G1933" s="13">
        <v>0.2605810201774259</v>
      </c>
      <c r="H1933" s="12">
        <v>-10280873.07</v>
      </c>
      <c r="I1933" s="12">
        <v>-2.6790003928952246</v>
      </c>
      <c r="J1933" t="s">
        <v>16</v>
      </c>
      <c r="K1933" s="14">
        <v>1731.8380530000029</v>
      </c>
      <c r="L1933" s="14">
        <v>5362442.6078059981</v>
      </c>
      <c r="M1933" s="13">
        <v>3.2295693952584249E-4</v>
      </c>
      <c r="N1933" s="12">
        <v>-8.6520176787797129E-4</v>
      </c>
      <c r="O1933" s="2">
        <f>DATE(LEFT(ALT[[#This Row],[DATEMTH]],4),RIGHT(ALT[[#This Row],[DATEMTH]],2),1)</f>
        <v>43497</v>
      </c>
      <c r="P1933" t="str">
        <f>IF(AND(ALT[[#This Row],[DATE]]&gt;=DATE(2023,6,1),ALT[[#This Row],[DATE]]&lt;=DATE(2024,5,31)),"Y","N")</f>
        <v>N</v>
      </c>
      <c r="Q1933" t="str">
        <f>LEFT(ALT[[#This Row],[DATEMTH]],4)</f>
        <v>2019</v>
      </c>
    </row>
    <row r="1934" spans="1:17" x14ac:dyDescent="0.25">
      <c r="A1934" t="s">
        <v>39</v>
      </c>
      <c r="B1934" t="s">
        <v>110</v>
      </c>
      <c r="C1934" t="s">
        <v>20</v>
      </c>
      <c r="D1934" t="s">
        <v>22</v>
      </c>
      <c r="E1934" s="14">
        <v>4910360.8646880025</v>
      </c>
      <c r="F1934" s="14">
        <v>20578791.978612971</v>
      </c>
      <c r="G1934" s="13">
        <v>0.23861268775111869</v>
      </c>
      <c r="H1934" s="12">
        <v>-10280873.07</v>
      </c>
      <c r="I1934" s="12">
        <v>-2.4531467556607951</v>
      </c>
      <c r="J1934" t="s">
        <v>26</v>
      </c>
      <c r="K1934" s="14">
        <v>346725.66703199974</v>
      </c>
      <c r="L1934" s="14">
        <v>4910360.8646879988</v>
      </c>
      <c r="M1934" s="13">
        <v>7.0611035845739301E-2</v>
      </c>
      <c r="N1934" s="12">
        <v>-0.17321923349882348</v>
      </c>
      <c r="O1934" s="2">
        <f>DATE(LEFT(ALT[[#This Row],[DATEMTH]],4),RIGHT(ALT[[#This Row],[DATEMTH]],2),1)</f>
        <v>43497</v>
      </c>
      <c r="P1934" t="str">
        <f>IF(AND(ALT[[#This Row],[DATE]]&gt;=DATE(2023,6,1),ALT[[#This Row],[DATE]]&lt;=DATE(2024,5,31)),"Y","N")</f>
        <v>N</v>
      </c>
      <c r="Q1934" t="str">
        <f>LEFT(ALT[[#This Row],[DATEMTH]],4)</f>
        <v>2019</v>
      </c>
    </row>
    <row r="1935" spans="1:17" x14ac:dyDescent="0.25">
      <c r="A1935" t="s">
        <v>39</v>
      </c>
      <c r="B1935" t="s">
        <v>110</v>
      </c>
      <c r="C1935" t="s">
        <v>20</v>
      </c>
      <c r="D1935" t="s">
        <v>22</v>
      </c>
      <c r="E1935" s="14">
        <v>4910360.8646880025</v>
      </c>
      <c r="F1935" s="14">
        <v>20578791.978612971</v>
      </c>
      <c r="G1935" s="13">
        <v>0.23861268775111869</v>
      </c>
      <c r="H1935" s="12">
        <v>-10280873.07</v>
      </c>
      <c r="I1935" s="12">
        <v>-2.4531467556607951</v>
      </c>
      <c r="J1935" t="s">
        <v>25</v>
      </c>
      <c r="K1935" s="14">
        <v>636332.41812399961</v>
      </c>
      <c r="L1935" s="14">
        <v>4910360.8646879988</v>
      </c>
      <c r="M1935" s="13">
        <v>0.12958974618343691</v>
      </c>
      <c r="N1935" s="12">
        <v>-0.31790266541680418</v>
      </c>
      <c r="O1935" s="2">
        <f>DATE(LEFT(ALT[[#This Row],[DATEMTH]],4),RIGHT(ALT[[#This Row],[DATEMTH]],2),1)</f>
        <v>43497</v>
      </c>
      <c r="P1935" t="str">
        <f>IF(AND(ALT[[#This Row],[DATE]]&gt;=DATE(2023,6,1),ALT[[#This Row],[DATE]]&lt;=DATE(2024,5,31)),"Y","N")</f>
        <v>N</v>
      </c>
      <c r="Q1935" t="str">
        <f>LEFT(ALT[[#This Row],[DATEMTH]],4)</f>
        <v>2019</v>
      </c>
    </row>
    <row r="1936" spans="1:17" x14ac:dyDescent="0.25">
      <c r="A1936" t="s">
        <v>39</v>
      </c>
      <c r="B1936" t="s">
        <v>110</v>
      </c>
      <c r="C1936" t="s">
        <v>20</v>
      </c>
      <c r="D1936" t="s">
        <v>22</v>
      </c>
      <c r="E1936" s="14">
        <v>4910360.8646880025</v>
      </c>
      <c r="F1936" s="14">
        <v>20578791.978612971</v>
      </c>
      <c r="G1936" s="13">
        <v>0.23861268775111869</v>
      </c>
      <c r="H1936" s="12">
        <v>-10280873.07</v>
      </c>
      <c r="I1936" s="12">
        <v>-2.4531467556607951</v>
      </c>
      <c r="J1936" t="s">
        <v>16</v>
      </c>
      <c r="K1936" s="14">
        <v>1387832.3215269989</v>
      </c>
      <c r="L1936" s="14">
        <v>4910360.8646879988</v>
      </c>
      <c r="M1936" s="13">
        <v>0.28263346824616337</v>
      </c>
      <c r="N1936" s="12">
        <v>-0.69334137566923404</v>
      </c>
      <c r="O1936" s="2">
        <f>DATE(LEFT(ALT[[#This Row],[DATEMTH]],4),RIGHT(ALT[[#This Row],[DATEMTH]],2),1)</f>
        <v>43497</v>
      </c>
      <c r="P1936" t="str">
        <f>IF(AND(ALT[[#This Row],[DATE]]&gt;=DATE(2023,6,1),ALT[[#This Row],[DATE]]&lt;=DATE(2024,5,31)),"Y","N")</f>
        <v>N</v>
      </c>
      <c r="Q1936" t="str">
        <f>LEFT(ALT[[#This Row],[DATEMTH]],4)</f>
        <v>2019</v>
      </c>
    </row>
    <row r="1937" spans="1:17" x14ac:dyDescent="0.25">
      <c r="A1937" t="s">
        <v>39</v>
      </c>
      <c r="B1937" t="s">
        <v>110</v>
      </c>
      <c r="C1937" t="s">
        <v>20</v>
      </c>
      <c r="D1937" t="s">
        <v>22</v>
      </c>
      <c r="E1937" s="14">
        <v>4910360.8646880025</v>
      </c>
      <c r="F1937" s="14">
        <v>20578791.978612971</v>
      </c>
      <c r="G1937" s="13">
        <v>0.23861268775111869</v>
      </c>
      <c r="H1937" s="12">
        <v>-10280873.07</v>
      </c>
      <c r="I1937" s="12">
        <v>-2.4531467556607951</v>
      </c>
      <c r="J1937" t="s">
        <v>24</v>
      </c>
      <c r="K1937" s="14">
        <v>2539470.4580050008</v>
      </c>
      <c r="L1937" s="14">
        <v>4910360.8646879988</v>
      </c>
      <c r="M1937" s="13">
        <v>0.51716574972466045</v>
      </c>
      <c r="N1937" s="12">
        <v>-1.2686834810759335</v>
      </c>
      <c r="O1937" s="2">
        <f>DATE(LEFT(ALT[[#This Row],[DATEMTH]],4),RIGHT(ALT[[#This Row],[DATEMTH]],2),1)</f>
        <v>43497</v>
      </c>
      <c r="P1937" t="str">
        <f>IF(AND(ALT[[#This Row],[DATE]]&gt;=DATE(2023,6,1),ALT[[#This Row],[DATE]]&lt;=DATE(2024,5,31)),"Y","N")</f>
        <v>N</v>
      </c>
      <c r="Q1937" t="str">
        <f>LEFT(ALT[[#This Row],[DATEMTH]],4)</f>
        <v>2019</v>
      </c>
    </row>
    <row r="1938" spans="1:17" x14ac:dyDescent="0.25">
      <c r="A1938" t="s">
        <v>39</v>
      </c>
      <c r="B1938" t="s">
        <v>110</v>
      </c>
      <c r="C1938" t="s">
        <v>15</v>
      </c>
      <c r="D1938" t="s">
        <v>17</v>
      </c>
      <c r="E1938" s="14">
        <v>3695178.6661370057</v>
      </c>
      <c r="F1938" s="14">
        <v>20578791.978612971</v>
      </c>
      <c r="G1938" s="13">
        <v>0.1795624675139976</v>
      </c>
      <c r="H1938" s="12">
        <v>-29767737.480000004</v>
      </c>
      <c r="I1938" s="12">
        <v>-5.3451683942177093</v>
      </c>
      <c r="J1938" t="s">
        <v>25</v>
      </c>
      <c r="K1938" s="14">
        <v>484446.82710400049</v>
      </c>
      <c r="L1938" s="14">
        <v>3695178.6661370005</v>
      </c>
      <c r="M1938" s="13">
        <v>0.13110240961919414</v>
      </c>
      <c r="N1938" s="12">
        <v>-0.70076445630230033</v>
      </c>
      <c r="O1938" s="2">
        <f>DATE(LEFT(ALT[[#This Row],[DATEMTH]],4),RIGHT(ALT[[#This Row],[DATEMTH]],2),1)</f>
        <v>43497</v>
      </c>
      <c r="P1938" t="str">
        <f>IF(AND(ALT[[#This Row],[DATE]]&gt;=DATE(2023,6,1),ALT[[#This Row],[DATE]]&lt;=DATE(2024,5,31)),"Y","N")</f>
        <v>N</v>
      </c>
      <c r="Q1938" t="str">
        <f>LEFT(ALT[[#This Row],[DATEMTH]],4)</f>
        <v>2019</v>
      </c>
    </row>
    <row r="1939" spans="1:17" x14ac:dyDescent="0.25">
      <c r="A1939" t="s">
        <v>39</v>
      </c>
      <c r="B1939" t="s">
        <v>110</v>
      </c>
      <c r="C1939" t="s">
        <v>15</v>
      </c>
      <c r="D1939" t="s">
        <v>17</v>
      </c>
      <c r="E1939" s="14">
        <v>3695178.6661370057</v>
      </c>
      <c r="F1939" s="14">
        <v>20578791.978612971</v>
      </c>
      <c r="G1939" s="13">
        <v>0.1795624675139976</v>
      </c>
      <c r="H1939" s="12">
        <v>-29767737.480000004</v>
      </c>
      <c r="I1939" s="12">
        <v>-5.3451683942177093</v>
      </c>
      <c r="J1939" t="s">
        <v>26</v>
      </c>
      <c r="K1939" s="14">
        <v>486702.15760000062</v>
      </c>
      <c r="L1939" s="14">
        <v>3695178.6661370005</v>
      </c>
      <c r="M1939" s="13">
        <v>0.13171275371883626</v>
      </c>
      <c r="N1939" s="12">
        <v>-0.70402684829330464</v>
      </c>
      <c r="O1939" s="2">
        <f>DATE(LEFT(ALT[[#This Row],[DATEMTH]],4),RIGHT(ALT[[#This Row],[DATEMTH]],2),1)</f>
        <v>43497</v>
      </c>
      <c r="P1939" t="str">
        <f>IF(AND(ALT[[#This Row],[DATE]]&gt;=DATE(2023,6,1),ALT[[#This Row],[DATE]]&lt;=DATE(2024,5,31)),"Y","N")</f>
        <v>N</v>
      </c>
      <c r="Q1939" t="str">
        <f>LEFT(ALT[[#This Row],[DATEMTH]],4)</f>
        <v>2019</v>
      </c>
    </row>
    <row r="1940" spans="1:17" x14ac:dyDescent="0.25">
      <c r="A1940" t="s">
        <v>39</v>
      </c>
      <c r="B1940" t="s">
        <v>110</v>
      </c>
      <c r="C1940" t="s">
        <v>15</v>
      </c>
      <c r="D1940" t="s">
        <v>17</v>
      </c>
      <c r="E1940" s="14">
        <v>3695178.6661370057</v>
      </c>
      <c r="F1940" s="14">
        <v>20578791.978612971</v>
      </c>
      <c r="G1940" s="13">
        <v>0.1795624675139976</v>
      </c>
      <c r="H1940" s="12">
        <v>-29767737.480000004</v>
      </c>
      <c r="I1940" s="12">
        <v>-5.3451683942177093</v>
      </c>
      <c r="J1940" t="s">
        <v>24</v>
      </c>
      <c r="K1940" s="14">
        <v>1591654.3509919988</v>
      </c>
      <c r="L1940" s="14">
        <v>3695178.6661370005</v>
      </c>
      <c r="M1940" s="13">
        <v>0.43073813062899607</v>
      </c>
      <c r="N1940" s="12">
        <v>-2.3023678420225289</v>
      </c>
      <c r="O1940" s="2">
        <f>DATE(LEFT(ALT[[#This Row],[DATEMTH]],4),RIGHT(ALT[[#This Row],[DATEMTH]],2),1)</f>
        <v>43497</v>
      </c>
      <c r="P1940" t="str">
        <f>IF(AND(ALT[[#This Row],[DATE]]&gt;=DATE(2023,6,1),ALT[[#This Row],[DATE]]&lt;=DATE(2024,5,31)),"Y","N")</f>
        <v>N</v>
      </c>
      <c r="Q1940" t="str">
        <f>LEFT(ALT[[#This Row],[DATEMTH]],4)</f>
        <v>2019</v>
      </c>
    </row>
    <row r="1941" spans="1:17" x14ac:dyDescent="0.25">
      <c r="A1941" t="s">
        <v>39</v>
      </c>
      <c r="B1941" t="s">
        <v>110</v>
      </c>
      <c r="C1941" t="s">
        <v>15</v>
      </c>
      <c r="D1941" t="s">
        <v>17</v>
      </c>
      <c r="E1941" s="14">
        <v>3695178.6661370057</v>
      </c>
      <c r="F1941" s="14">
        <v>20578791.978612971</v>
      </c>
      <c r="G1941" s="13">
        <v>0.1795624675139976</v>
      </c>
      <c r="H1941" s="12">
        <v>-29767737.480000004</v>
      </c>
      <c r="I1941" s="12">
        <v>-5.3451683942177093</v>
      </c>
      <c r="J1941" t="s">
        <v>16</v>
      </c>
      <c r="K1941" s="14">
        <v>1132375.3304410006</v>
      </c>
      <c r="L1941" s="14">
        <v>3695178.6661370005</v>
      </c>
      <c r="M1941" s="13">
        <v>0.30644670603297353</v>
      </c>
      <c r="N1941" s="12">
        <v>-1.6380092475995756</v>
      </c>
      <c r="O1941" s="2">
        <f>DATE(LEFT(ALT[[#This Row],[DATEMTH]],4),RIGHT(ALT[[#This Row],[DATEMTH]],2),1)</f>
        <v>43497</v>
      </c>
      <c r="P1941" t="str">
        <f>IF(AND(ALT[[#This Row],[DATE]]&gt;=DATE(2023,6,1),ALT[[#This Row],[DATE]]&lt;=DATE(2024,5,31)),"Y","N")</f>
        <v>N</v>
      </c>
      <c r="Q1941" t="str">
        <f>LEFT(ALT[[#This Row],[DATEMTH]],4)</f>
        <v>2019</v>
      </c>
    </row>
    <row r="1942" spans="1:17" x14ac:dyDescent="0.25">
      <c r="A1942" t="s">
        <v>39</v>
      </c>
      <c r="B1942" t="s">
        <v>110</v>
      </c>
      <c r="C1942" t="s">
        <v>18</v>
      </c>
      <c r="D1942" t="s">
        <v>17</v>
      </c>
      <c r="E1942" s="14">
        <v>6610809.8399820011</v>
      </c>
      <c r="F1942" s="14">
        <v>20578791.978612971</v>
      </c>
      <c r="G1942" s="13">
        <v>0.32124382455745953</v>
      </c>
      <c r="H1942" s="12">
        <v>-29767737.480000004</v>
      </c>
      <c r="I1942" s="12">
        <v>-9.5627018364976344</v>
      </c>
      <c r="J1942" t="s">
        <v>24</v>
      </c>
      <c r="K1942" s="14">
        <v>1993624.161607001</v>
      </c>
      <c r="L1942" s="14">
        <v>6610809.839982002</v>
      </c>
      <c r="M1942" s="13">
        <v>0.30157033856118731</v>
      </c>
      <c r="N1942" s="12">
        <v>-2.8838272303922792</v>
      </c>
      <c r="O1942" s="2">
        <f>DATE(LEFT(ALT[[#This Row],[DATEMTH]],4),RIGHT(ALT[[#This Row],[DATEMTH]],2),1)</f>
        <v>43497</v>
      </c>
      <c r="P1942" t="str">
        <f>IF(AND(ALT[[#This Row],[DATE]]&gt;=DATE(2023,6,1),ALT[[#This Row],[DATE]]&lt;=DATE(2024,5,31)),"Y","N")</f>
        <v>N</v>
      </c>
      <c r="Q1942" t="str">
        <f>LEFT(ALT[[#This Row],[DATEMTH]],4)</f>
        <v>2019</v>
      </c>
    </row>
    <row r="1943" spans="1:17" x14ac:dyDescent="0.25">
      <c r="A1943" t="s">
        <v>39</v>
      </c>
      <c r="B1943" t="s">
        <v>110</v>
      </c>
      <c r="C1943" t="s">
        <v>18</v>
      </c>
      <c r="D1943" t="s">
        <v>17</v>
      </c>
      <c r="E1943" s="14">
        <v>6610809.8399820011</v>
      </c>
      <c r="F1943" s="14">
        <v>20578791.978612971</v>
      </c>
      <c r="G1943" s="13">
        <v>0.32124382455745953</v>
      </c>
      <c r="H1943" s="12">
        <v>-29767737.480000004</v>
      </c>
      <c r="I1943" s="12">
        <v>-9.5627018364976344</v>
      </c>
      <c r="J1943" t="s">
        <v>16</v>
      </c>
      <c r="K1943" s="14">
        <v>2563418.8828390012</v>
      </c>
      <c r="L1943" s="14">
        <v>6610809.839982002</v>
      </c>
      <c r="M1943" s="13">
        <v>0.38776170316313019</v>
      </c>
      <c r="N1943" s="12">
        <v>-3.7080495509615155</v>
      </c>
      <c r="O1943" s="2">
        <f>DATE(LEFT(ALT[[#This Row],[DATEMTH]],4),RIGHT(ALT[[#This Row],[DATEMTH]],2),1)</f>
        <v>43497</v>
      </c>
      <c r="P1943" t="str">
        <f>IF(AND(ALT[[#This Row],[DATE]]&gt;=DATE(2023,6,1),ALT[[#This Row],[DATE]]&lt;=DATE(2024,5,31)),"Y","N")</f>
        <v>N</v>
      </c>
      <c r="Q1943" t="str">
        <f>LEFT(ALT[[#This Row],[DATEMTH]],4)</f>
        <v>2019</v>
      </c>
    </row>
    <row r="1944" spans="1:17" x14ac:dyDescent="0.25">
      <c r="A1944" t="s">
        <v>39</v>
      </c>
      <c r="B1944" t="s">
        <v>110</v>
      </c>
      <c r="C1944" t="s">
        <v>18</v>
      </c>
      <c r="D1944" t="s">
        <v>17</v>
      </c>
      <c r="E1944" s="14">
        <v>6610809.8399820011</v>
      </c>
      <c r="F1944" s="14">
        <v>20578791.978612971</v>
      </c>
      <c r="G1944" s="13">
        <v>0.32124382455745953</v>
      </c>
      <c r="H1944" s="12">
        <v>-29767737.480000004</v>
      </c>
      <c r="I1944" s="12">
        <v>-9.5627018364976344</v>
      </c>
      <c r="J1944" t="s">
        <v>25</v>
      </c>
      <c r="K1944" s="14">
        <v>685012.18117700028</v>
      </c>
      <c r="L1944" s="14">
        <v>6610809.839982002</v>
      </c>
      <c r="M1944" s="13">
        <v>0.10362000991679791</v>
      </c>
      <c r="N1944" s="12">
        <v>-0.99088725912926645</v>
      </c>
      <c r="O1944" s="2">
        <f>DATE(LEFT(ALT[[#This Row],[DATEMTH]],4),RIGHT(ALT[[#This Row],[DATEMTH]],2),1)</f>
        <v>43497</v>
      </c>
      <c r="P1944" t="str">
        <f>IF(AND(ALT[[#This Row],[DATE]]&gt;=DATE(2023,6,1),ALT[[#This Row],[DATE]]&lt;=DATE(2024,5,31)),"Y","N")</f>
        <v>N</v>
      </c>
      <c r="Q1944" t="str">
        <f>LEFT(ALT[[#This Row],[DATEMTH]],4)</f>
        <v>2019</v>
      </c>
    </row>
    <row r="1945" spans="1:17" x14ac:dyDescent="0.25">
      <c r="A1945" t="s">
        <v>39</v>
      </c>
      <c r="B1945" t="s">
        <v>110</v>
      </c>
      <c r="C1945" t="s">
        <v>18</v>
      </c>
      <c r="D1945" t="s">
        <v>17</v>
      </c>
      <c r="E1945" s="14">
        <v>6610809.8399820011</v>
      </c>
      <c r="F1945" s="14">
        <v>20578791.978612971</v>
      </c>
      <c r="G1945" s="13">
        <v>0.32124382455745953</v>
      </c>
      <c r="H1945" s="12">
        <v>-29767737.480000004</v>
      </c>
      <c r="I1945" s="12">
        <v>-9.5627018364976344</v>
      </c>
      <c r="J1945" t="s">
        <v>26</v>
      </c>
      <c r="K1945" s="14">
        <v>1368754.6143589998</v>
      </c>
      <c r="L1945" s="14">
        <v>6610809.839982002</v>
      </c>
      <c r="M1945" s="13">
        <v>0.2070479483588846</v>
      </c>
      <c r="N1945" s="12">
        <v>-1.9799377960145732</v>
      </c>
      <c r="O1945" s="2">
        <f>DATE(LEFT(ALT[[#This Row],[DATEMTH]],4),RIGHT(ALT[[#This Row],[DATEMTH]],2),1)</f>
        <v>43497</v>
      </c>
      <c r="P1945" t="str">
        <f>IF(AND(ALT[[#This Row],[DATE]]&gt;=DATE(2023,6,1),ALT[[#This Row],[DATE]]&lt;=DATE(2024,5,31)),"Y","N")</f>
        <v>N</v>
      </c>
      <c r="Q1945" t="str">
        <f>LEFT(ALT[[#This Row],[DATEMTH]],4)</f>
        <v>2019</v>
      </c>
    </row>
    <row r="1946" spans="1:17" x14ac:dyDescent="0.25">
      <c r="A1946" t="s">
        <v>39</v>
      </c>
      <c r="B1946" t="s">
        <v>110</v>
      </c>
      <c r="C1946" t="s">
        <v>19</v>
      </c>
      <c r="D1946" t="s">
        <v>17</v>
      </c>
      <c r="E1946" s="14">
        <v>5362442.6078059971</v>
      </c>
      <c r="F1946" s="14">
        <v>20578791.978612971</v>
      </c>
      <c r="G1946" s="13">
        <v>0.2605810201774259</v>
      </c>
      <c r="H1946" s="12">
        <v>-29767737.480000004</v>
      </c>
      <c r="I1946" s="12">
        <v>-7.7569074009121985</v>
      </c>
      <c r="J1946" t="s">
        <v>16</v>
      </c>
      <c r="K1946" s="14">
        <v>1731.8380530000029</v>
      </c>
      <c r="L1946" s="14">
        <v>5362442.6078059981</v>
      </c>
      <c r="M1946" s="13">
        <v>3.2295693952584249E-4</v>
      </c>
      <c r="N1946" s="12">
        <v>-2.5051470743839609E-3</v>
      </c>
      <c r="O1946" s="2">
        <f>DATE(LEFT(ALT[[#This Row],[DATEMTH]],4),RIGHT(ALT[[#This Row],[DATEMTH]],2),1)</f>
        <v>43497</v>
      </c>
      <c r="P1946" t="str">
        <f>IF(AND(ALT[[#This Row],[DATE]]&gt;=DATE(2023,6,1),ALT[[#This Row],[DATE]]&lt;=DATE(2024,5,31)),"Y","N")</f>
        <v>N</v>
      </c>
      <c r="Q1946" t="str">
        <f>LEFT(ALT[[#This Row],[DATEMTH]],4)</f>
        <v>2019</v>
      </c>
    </row>
    <row r="1947" spans="1:17" x14ac:dyDescent="0.25">
      <c r="A1947" t="s">
        <v>39</v>
      </c>
      <c r="B1947" t="s">
        <v>110</v>
      </c>
      <c r="C1947" t="s">
        <v>19</v>
      </c>
      <c r="D1947" t="s">
        <v>17</v>
      </c>
      <c r="E1947" s="14">
        <v>5362442.6078059971</v>
      </c>
      <c r="F1947" s="14">
        <v>20578791.978612971</v>
      </c>
      <c r="G1947" s="13">
        <v>0.2605810201774259</v>
      </c>
      <c r="H1947" s="12">
        <v>-29767737.480000004</v>
      </c>
      <c r="I1947" s="12">
        <v>-7.7569074009121985</v>
      </c>
      <c r="J1947" t="s">
        <v>26</v>
      </c>
      <c r="K1947" s="14">
        <v>185659.86029500011</v>
      </c>
      <c r="L1947" s="14">
        <v>5362442.6078059981</v>
      </c>
      <c r="M1947" s="13">
        <v>3.4622255914634657E-2</v>
      </c>
      <c r="N1947" s="12">
        <v>-0.26856163314050574</v>
      </c>
      <c r="O1947" s="2">
        <f>DATE(LEFT(ALT[[#This Row],[DATEMTH]],4),RIGHT(ALT[[#This Row],[DATEMTH]],2),1)</f>
        <v>43497</v>
      </c>
      <c r="P1947" t="str">
        <f>IF(AND(ALT[[#This Row],[DATE]]&gt;=DATE(2023,6,1),ALT[[#This Row],[DATE]]&lt;=DATE(2024,5,31)),"Y","N")</f>
        <v>N</v>
      </c>
      <c r="Q1947" t="str">
        <f>LEFT(ALT[[#This Row],[DATEMTH]],4)</f>
        <v>2019</v>
      </c>
    </row>
    <row r="1948" spans="1:17" x14ac:dyDescent="0.25">
      <c r="A1948" t="s">
        <v>39</v>
      </c>
      <c r="B1948" t="s">
        <v>110</v>
      </c>
      <c r="C1948" t="s">
        <v>19</v>
      </c>
      <c r="D1948" t="s">
        <v>17</v>
      </c>
      <c r="E1948" s="14">
        <v>5362442.6078059971</v>
      </c>
      <c r="F1948" s="14">
        <v>20578791.978612971</v>
      </c>
      <c r="G1948" s="13">
        <v>0.2605810201774259</v>
      </c>
      <c r="H1948" s="12">
        <v>-29767737.480000004</v>
      </c>
      <c r="I1948" s="12">
        <v>-7.7569074009121985</v>
      </c>
      <c r="J1948" t="s">
        <v>25</v>
      </c>
      <c r="K1948" s="14">
        <v>3559397.0832479964</v>
      </c>
      <c r="L1948" s="14">
        <v>5362442.6078059981</v>
      </c>
      <c r="M1948" s="13">
        <v>0.66376413578145432</v>
      </c>
      <c r="N1948" s="12">
        <v>-5.1487569373032525</v>
      </c>
      <c r="O1948" s="2">
        <f>DATE(LEFT(ALT[[#This Row],[DATEMTH]],4),RIGHT(ALT[[#This Row],[DATEMTH]],2),1)</f>
        <v>43497</v>
      </c>
      <c r="P1948" t="str">
        <f>IF(AND(ALT[[#This Row],[DATE]]&gt;=DATE(2023,6,1),ALT[[#This Row],[DATE]]&lt;=DATE(2024,5,31)),"Y","N")</f>
        <v>N</v>
      </c>
      <c r="Q1948" t="str">
        <f>LEFT(ALT[[#This Row],[DATEMTH]],4)</f>
        <v>2019</v>
      </c>
    </row>
    <row r="1949" spans="1:17" x14ac:dyDescent="0.25">
      <c r="A1949" t="s">
        <v>39</v>
      </c>
      <c r="B1949" t="s">
        <v>110</v>
      </c>
      <c r="C1949" t="s">
        <v>19</v>
      </c>
      <c r="D1949" t="s">
        <v>17</v>
      </c>
      <c r="E1949" s="14">
        <v>5362442.6078059971</v>
      </c>
      <c r="F1949" s="14">
        <v>20578791.978612971</v>
      </c>
      <c r="G1949" s="13">
        <v>0.2605810201774259</v>
      </c>
      <c r="H1949" s="12">
        <v>-29767737.480000004</v>
      </c>
      <c r="I1949" s="12">
        <v>-7.7569074009121985</v>
      </c>
      <c r="J1949" t="s">
        <v>24</v>
      </c>
      <c r="K1949" s="14">
        <v>1615653.8262100013</v>
      </c>
      <c r="L1949" s="14">
        <v>5362442.6078059981</v>
      </c>
      <c r="M1949" s="13">
        <v>0.30129065136438515</v>
      </c>
      <c r="N1949" s="12">
        <v>-2.3370836833940563</v>
      </c>
      <c r="O1949" s="2">
        <f>DATE(LEFT(ALT[[#This Row],[DATEMTH]],4),RIGHT(ALT[[#This Row],[DATEMTH]],2),1)</f>
        <v>43497</v>
      </c>
      <c r="P1949" t="str">
        <f>IF(AND(ALT[[#This Row],[DATE]]&gt;=DATE(2023,6,1),ALT[[#This Row],[DATE]]&lt;=DATE(2024,5,31)),"Y","N")</f>
        <v>N</v>
      </c>
      <c r="Q1949" t="str">
        <f>LEFT(ALT[[#This Row],[DATEMTH]],4)</f>
        <v>2019</v>
      </c>
    </row>
    <row r="1950" spans="1:17" x14ac:dyDescent="0.25">
      <c r="A1950" t="s">
        <v>39</v>
      </c>
      <c r="B1950" t="s">
        <v>110</v>
      </c>
      <c r="C1950" t="s">
        <v>20</v>
      </c>
      <c r="D1950" t="s">
        <v>17</v>
      </c>
      <c r="E1950" s="14">
        <v>4910360.8646880025</v>
      </c>
      <c r="F1950" s="14">
        <v>20578791.978612971</v>
      </c>
      <c r="G1950" s="13">
        <v>0.23861268775111869</v>
      </c>
      <c r="H1950" s="12">
        <v>-29767737.480000004</v>
      </c>
      <c r="I1950" s="12">
        <v>-7.1029598483725138</v>
      </c>
      <c r="J1950" t="s">
        <v>24</v>
      </c>
      <c r="K1950" s="14">
        <v>2539470.4580050008</v>
      </c>
      <c r="L1950" s="14">
        <v>4910360.8646879988</v>
      </c>
      <c r="M1950" s="13">
        <v>0.51716574972466045</v>
      </c>
      <c r="N1950" s="12">
        <v>-3.6734075552477314</v>
      </c>
      <c r="O1950" s="2">
        <f>DATE(LEFT(ALT[[#This Row],[DATEMTH]],4),RIGHT(ALT[[#This Row],[DATEMTH]],2),1)</f>
        <v>43497</v>
      </c>
      <c r="P1950" t="str">
        <f>IF(AND(ALT[[#This Row],[DATE]]&gt;=DATE(2023,6,1),ALT[[#This Row],[DATE]]&lt;=DATE(2024,5,31)),"Y","N")</f>
        <v>N</v>
      </c>
      <c r="Q1950" t="str">
        <f>LEFT(ALT[[#This Row],[DATEMTH]],4)</f>
        <v>2019</v>
      </c>
    </row>
    <row r="1951" spans="1:17" x14ac:dyDescent="0.25">
      <c r="A1951" t="s">
        <v>39</v>
      </c>
      <c r="B1951" t="s">
        <v>110</v>
      </c>
      <c r="C1951" t="s">
        <v>20</v>
      </c>
      <c r="D1951" t="s">
        <v>17</v>
      </c>
      <c r="E1951" s="14">
        <v>4910360.8646880025</v>
      </c>
      <c r="F1951" s="14">
        <v>20578791.978612971</v>
      </c>
      <c r="G1951" s="13">
        <v>0.23861268775111869</v>
      </c>
      <c r="H1951" s="12">
        <v>-29767737.480000004</v>
      </c>
      <c r="I1951" s="12">
        <v>-7.1029598483725138</v>
      </c>
      <c r="J1951" t="s">
        <v>16</v>
      </c>
      <c r="K1951" s="14">
        <v>1387832.3215269989</v>
      </c>
      <c r="L1951" s="14">
        <v>4910360.8646879988</v>
      </c>
      <c r="M1951" s="13">
        <v>0.28263346824616337</v>
      </c>
      <c r="N1951" s="12">
        <v>-2.0075341767587664</v>
      </c>
      <c r="O1951" s="2">
        <f>DATE(LEFT(ALT[[#This Row],[DATEMTH]],4),RIGHT(ALT[[#This Row],[DATEMTH]],2),1)</f>
        <v>43497</v>
      </c>
      <c r="P1951" t="str">
        <f>IF(AND(ALT[[#This Row],[DATE]]&gt;=DATE(2023,6,1),ALT[[#This Row],[DATE]]&lt;=DATE(2024,5,31)),"Y","N")</f>
        <v>N</v>
      </c>
      <c r="Q1951" t="str">
        <f>LEFT(ALT[[#This Row],[DATEMTH]],4)</f>
        <v>2019</v>
      </c>
    </row>
    <row r="1952" spans="1:17" x14ac:dyDescent="0.25">
      <c r="A1952" t="s">
        <v>39</v>
      </c>
      <c r="B1952" t="s">
        <v>110</v>
      </c>
      <c r="C1952" t="s">
        <v>20</v>
      </c>
      <c r="D1952" t="s">
        <v>17</v>
      </c>
      <c r="E1952" s="14">
        <v>4910360.8646880025</v>
      </c>
      <c r="F1952" s="14">
        <v>20578791.978612971</v>
      </c>
      <c r="G1952" s="13">
        <v>0.23861268775111869</v>
      </c>
      <c r="H1952" s="12">
        <v>-29767737.480000004</v>
      </c>
      <c r="I1952" s="12">
        <v>-7.1029598483725138</v>
      </c>
      <c r="J1952" t="s">
        <v>25</v>
      </c>
      <c r="K1952" s="14">
        <v>636332.41812399961</v>
      </c>
      <c r="L1952" s="14">
        <v>4910360.8646879988</v>
      </c>
      <c r="M1952" s="13">
        <v>0.12958974618343691</v>
      </c>
      <c r="N1952" s="12">
        <v>-0.92047076390173754</v>
      </c>
      <c r="O1952" s="2">
        <f>DATE(LEFT(ALT[[#This Row],[DATEMTH]],4),RIGHT(ALT[[#This Row],[DATEMTH]],2),1)</f>
        <v>43497</v>
      </c>
      <c r="P1952" t="str">
        <f>IF(AND(ALT[[#This Row],[DATE]]&gt;=DATE(2023,6,1),ALT[[#This Row],[DATE]]&lt;=DATE(2024,5,31)),"Y","N")</f>
        <v>N</v>
      </c>
      <c r="Q1952" t="str">
        <f>LEFT(ALT[[#This Row],[DATEMTH]],4)</f>
        <v>2019</v>
      </c>
    </row>
    <row r="1953" spans="1:17" x14ac:dyDescent="0.25">
      <c r="A1953" t="s">
        <v>39</v>
      </c>
      <c r="B1953" t="s">
        <v>110</v>
      </c>
      <c r="C1953" t="s">
        <v>20</v>
      </c>
      <c r="D1953" t="s">
        <v>17</v>
      </c>
      <c r="E1953" s="14">
        <v>4910360.8646880025</v>
      </c>
      <c r="F1953" s="14">
        <v>20578791.978612971</v>
      </c>
      <c r="G1953" s="13">
        <v>0.23861268775111869</v>
      </c>
      <c r="H1953" s="12">
        <v>-29767737.480000004</v>
      </c>
      <c r="I1953" s="12">
        <v>-7.1029598483725138</v>
      </c>
      <c r="J1953" t="s">
        <v>26</v>
      </c>
      <c r="K1953" s="14">
        <v>346725.66703199974</v>
      </c>
      <c r="L1953" s="14">
        <v>4910360.8646879988</v>
      </c>
      <c r="M1953" s="13">
        <v>7.0611035845739301E-2</v>
      </c>
      <c r="N1953" s="12">
        <v>-0.50154735246427851</v>
      </c>
      <c r="O1953" s="2">
        <f>DATE(LEFT(ALT[[#This Row],[DATEMTH]],4),RIGHT(ALT[[#This Row],[DATEMTH]],2),1)</f>
        <v>43497</v>
      </c>
      <c r="P1953" t="str">
        <f>IF(AND(ALT[[#This Row],[DATE]]&gt;=DATE(2023,6,1),ALT[[#This Row],[DATE]]&lt;=DATE(2024,5,31)),"Y","N")</f>
        <v>N</v>
      </c>
      <c r="Q1953" t="str">
        <f>LEFT(ALT[[#This Row],[DATEMTH]],4)</f>
        <v>2019</v>
      </c>
    </row>
    <row r="1954" spans="1:17" x14ac:dyDescent="0.25">
      <c r="A1954" t="s">
        <v>39</v>
      </c>
      <c r="B1954" t="s">
        <v>110</v>
      </c>
      <c r="C1954" t="s">
        <v>15</v>
      </c>
      <c r="D1954" t="s">
        <v>23</v>
      </c>
      <c r="E1954" s="14">
        <v>3695178.6661370057</v>
      </c>
      <c r="F1954" s="14">
        <v>20578791.978612971</v>
      </c>
      <c r="G1954" s="13">
        <v>0.1795624675139976</v>
      </c>
      <c r="H1954" s="12">
        <v>-2996851.01</v>
      </c>
      <c r="I1954" s="12">
        <v>-0.53812196212741581</v>
      </c>
      <c r="J1954" t="s">
        <v>26</v>
      </c>
      <c r="K1954" s="14">
        <v>486702.15760000062</v>
      </c>
      <c r="L1954" s="14">
        <v>3695178.6661370005</v>
      </c>
      <c r="M1954" s="13">
        <v>0.13171275371883626</v>
      </c>
      <c r="N1954" s="12">
        <v>-7.0877525468385244E-2</v>
      </c>
      <c r="O1954" s="2">
        <f>DATE(LEFT(ALT[[#This Row],[DATEMTH]],4),RIGHT(ALT[[#This Row],[DATEMTH]],2),1)</f>
        <v>43497</v>
      </c>
      <c r="P1954" t="str">
        <f>IF(AND(ALT[[#This Row],[DATE]]&gt;=DATE(2023,6,1),ALT[[#This Row],[DATE]]&lt;=DATE(2024,5,31)),"Y","N")</f>
        <v>N</v>
      </c>
      <c r="Q1954" t="str">
        <f>LEFT(ALT[[#This Row],[DATEMTH]],4)</f>
        <v>2019</v>
      </c>
    </row>
    <row r="1955" spans="1:17" x14ac:dyDescent="0.25">
      <c r="A1955" t="s">
        <v>39</v>
      </c>
      <c r="B1955" t="s">
        <v>110</v>
      </c>
      <c r="C1955" t="s">
        <v>15</v>
      </c>
      <c r="D1955" t="s">
        <v>23</v>
      </c>
      <c r="E1955" s="14">
        <v>3695178.6661370057</v>
      </c>
      <c r="F1955" s="14">
        <v>20578791.978612971</v>
      </c>
      <c r="G1955" s="13">
        <v>0.1795624675139976</v>
      </c>
      <c r="H1955" s="12">
        <v>-2996851.01</v>
      </c>
      <c r="I1955" s="12">
        <v>-0.53812196212741581</v>
      </c>
      <c r="J1955" t="s">
        <v>24</v>
      </c>
      <c r="K1955" s="14">
        <v>1591654.3509919988</v>
      </c>
      <c r="L1955" s="14">
        <v>3695178.6661370005</v>
      </c>
      <c r="M1955" s="13">
        <v>0.43073813062899607</v>
      </c>
      <c r="N1955" s="12">
        <v>-0.2317896480171705</v>
      </c>
      <c r="O1955" s="2">
        <f>DATE(LEFT(ALT[[#This Row],[DATEMTH]],4),RIGHT(ALT[[#This Row],[DATEMTH]],2),1)</f>
        <v>43497</v>
      </c>
      <c r="P1955" t="str">
        <f>IF(AND(ALT[[#This Row],[DATE]]&gt;=DATE(2023,6,1),ALT[[#This Row],[DATE]]&lt;=DATE(2024,5,31)),"Y","N")</f>
        <v>N</v>
      </c>
      <c r="Q1955" t="str">
        <f>LEFT(ALT[[#This Row],[DATEMTH]],4)</f>
        <v>2019</v>
      </c>
    </row>
    <row r="1956" spans="1:17" x14ac:dyDescent="0.25">
      <c r="A1956" t="s">
        <v>39</v>
      </c>
      <c r="B1956" t="s">
        <v>110</v>
      </c>
      <c r="C1956" t="s">
        <v>15</v>
      </c>
      <c r="D1956" t="s">
        <v>23</v>
      </c>
      <c r="E1956" s="14">
        <v>3695178.6661370057</v>
      </c>
      <c r="F1956" s="14">
        <v>20578791.978612971</v>
      </c>
      <c r="G1956" s="13">
        <v>0.1795624675139976</v>
      </c>
      <c r="H1956" s="12">
        <v>-2996851.01</v>
      </c>
      <c r="I1956" s="12">
        <v>-0.53812196212741581</v>
      </c>
      <c r="J1956" t="s">
        <v>16</v>
      </c>
      <c r="K1956" s="14">
        <v>1132375.3304410006</v>
      </c>
      <c r="L1956" s="14">
        <v>3695178.6661370005</v>
      </c>
      <c r="M1956" s="13">
        <v>0.30644670603297353</v>
      </c>
      <c r="N1956" s="12">
        <v>-0.16490570273794711</v>
      </c>
      <c r="O1956" s="2">
        <f>DATE(LEFT(ALT[[#This Row],[DATEMTH]],4),RIGHT(ALT[[#This Row],[DATEMTH]],2),1)</f>
        <v>43497</v>
      </c>
      <c r="P1956" t="str">
        <f>IF(AND(ALT[[#This Row],[DATE]]&gt;=DATE(2023,6,1),ALT[[#This Row],[DATE]]&lt;=DATE(2024,5,31)),"Y","N")</f>
        <v>N</v>
      </c>
      <c r="Q1956" t="str">
        <f>LEFT(ALT[[#This Row],[DATEMTH]],4)</f>
        <v>2019</v>
      </c>
    </row>
    <row r="1957" spans="1:17" x14ac:dyDescent="0.25">
      <c r="A1957" t="s">
        <v>39</v>
      </c>
      <c r="B1957" t="s">
        <v>110</v>
      </c>
      <c r="C1957" t="s">
        <v>15</v>
      </c>
      <c r="D1957" t="s">
        <v>23</v>
      </c>
      <c r="E1957" s="14">
        <v>3695178.6661370057</v>
      </c>
      <c r="F1957" s="14">
        <v>20578791.978612971</v>
      </c>
      <c r="G1957" s="13">
        <v>0.1795624675139976</v>
      </c>
      <c r="H1957" s="12">
        <v>-2996851.01</v>
      </c>
      <c r="I1957" s="12">
        <v>-0.53812196212741581</v>
      </c>
      <c r="J1957" t="s">
        <v>25</v>
      </c>
      <c r="K1957" s="14">
        <v>484446.82710400049</v>
      </c>
      <c r="L1957" s="14">
        <v>3695178.6661370005</v>
      </c>
      <c r="M1957" s="13">
        <v>0.13110240961919414</v>
      </c>
      <c r="N1957" s="12">
        <v>-7.0549085903912942E-2</v>
      </c>
      <c r="O1957" s="2">
        <f>DATE(LEFT(ALT[[#This Row],[DATEMTH]],4),RIGHT(ALT[[#This Row],[DATEMTH]],2),1)</f>
        <v>43497</v>
      </c>
      <c r="P1957" t="str">
        <f>IF(AND(ALT[[#This Row],[DATE]]&gt;=DATE(2023,6,1),ALT[[#This Row],[DATE]]&lt;=DATE(2024,5,31)),"Y","N")</f>
        <v>N</v>
      </c>
      <c r="Q1957" t="str">
        <f>LEFT(ALT[[#This Row],[DATEMTH]],4)</f>
        <v>2019</v>
      </c>
    </row>
    <row r="1958" spans="1:17" x14ac:dyDescent="0.25">
      <c r="A1958" t="s">
        <v>39</v>
      </c>
      <c r="B1958" t="s">
        <v>110</v>
      </c>
      <c r="C1958" t="s">
        <v>18</v>
      </c>
      <c r="D1958" t="s">
        <v>23</v>
      </c>
      <c r="E1958" s="14">
        <v>6610809.8399820011</v>
      </c>
      <c r="F1958" s="14">
        <v>20578791.978612971</v>
      </c>
      <c r="G1958" s="13">
        <v>0.32124382455745953</v>
      </c>
      <c r="H1958" s="12">
        <v>-2996851.01</v>
      </c>
      <c r="I1958" s="12">
        <v>-0.9627198800812854</v>
      </c>
      <c r="J1958" t="s">
        <v>16</v>
      </c>
      <c r="K1958" s="14">
        <v>2563418.8828390012</v>
      </c>
      <c r="L1958" s="14">
        <v>6610809.839982002</v>
      </c>
      <c r="M1958" s="13">
        <v>0.38776170316313019</v>
      </c>
      <c r="N1958" s="12">
        <v>-0.37330590036932371</v>
      </c>
      <c r="O1958" s="2">
        <f>DATE(LEFT(ALT[[#This Row],[DATEMTH]],4),RIGHT(ALT[[#This Row],[DATEMTH]],2),1)</f>
        <v>43497</v>
      </c>
      <c r="P1958" t="str">
        <f>IF(AND(ALT[[#This Row],[DATE]]&gt;=DATE(2023,6,1),ALT[[#This Row],[DATE]]&lt;=DATE(2024,5,31)),"Y","N")</f>
        <v>N</v>
      </c>
      <c r="Q1958" t="str">
        <f>LEFT(ALT[[#This Row],[DATEMTH]],4)</f>
        <v>2019</v>
      </c>
    </row>
    <row r="1959" spans="1:17" x14ac:dyDescent="0.25">
      <c r="A1959" t="s">
        <v>39</v>
      </c>
      <c r="B1959" t="s">
        <v>110</v>
      </c>
      <c r="C1959" t="s">
        <v>18</v>
      </c>
      <c r="D1959" t="s">
        <v>23</v>
      </c>
      <c r="E1959" s="14">
        <v>6610809.8399820011</v>
      </c>
      <c r="F1959" s="14">
        <v>20578791.978612971</v>
      </c>
      <c r="G1959" s="13">
        <v>0.32124382455745953</v>
      </c>
      <c r="H1959" s="12">
        <v>-2996851.01</v>
      </c>
      <c r="I1959" s="12">
        <v>-0.9627198800812854</v>
      </c>
      <c r="J1959" t="s">
        <v>26</v>
      </c>
      <c r="K1959" s="14">
        <v>1368754.6143589998</v>
      </c>
      <c r="L1959" s="14">
        <v>6610809.839982002</v>
      </c>
      <c r="M1959" s="13">
        <v>0.2070479483588846</v>
      </c>
      <c r="N1959" s="12">
        <v>-0.19932917601514155</v>
      </c>
      <c r="O1959" s="2">
        <f>DATE(LEFT(ALT[[#This Row],[DATEMTH]],4),RIGHT(ALT[[#This Row],[DATEMTH]],2),1)</f>
        <v>43497</v>
      </c>
      <c r="P1959" t="str">
        <f>IF(AND(ALT[[#This Row],[DATE]]&gt;=DATE(2023,6,1),ALT[[#This Row],[DATE]]&lt;=DATE(2024,5,31)),"Y","N")</f>
        <v>N</v>
      </c>
      <c r="Q1959" t="str">
        <f>LEFT(ALT[[#This Row],[DATEMTH]],4)</f>
        <v>2019</v>
      </c>
    </row>
    <row r="1960" spans="1:17" x14ac:dyDescent="0.25">
      <c r="A1960" t="s">
        <v>39</v>
      </c>
      <c r="B1960" t="s">
        <v>110</v>
      </c>
      <c r="C1960" t="s">
        <v>18</v>
      </c>
      <c r="D1960" t="s">
        <v>23</v>
      </c>
      <c r="E1960" s="14">
        <v>6610809.8399820011</v>
      </c>
      <c r="F1960" s="14">
        <v>20578791.978612971</v>
      </c>
      <c r="G1960" s="13">
        <v>0.32124382455745953</v>
      </c>
      <c r="H1960" s="12">
        <v>-2996851.01</v>
      </c>
      <c r="I1960" s="12">
        <v>-0.9627198800812854</v>
      </c>
      <c r="J1960" t="s">
        <v>25</v>
      </c>
      <c r="K1960" s="14">
        <v>685012.18117700028</v>
      </c>
      <c r="L1960" s="14">
        <v>6610809.839982002</v>
      </c>
      <c r="M1960" s="13">
        <v>0.10362000991679791</v>
      </c>
      <c r="N1960" s="12">
        <v>-9.9757043521121289E-2</v>
      </c>
      <c r="O1960" s="2">
        <f>DATE(LEFT(ALT[[#This Row],[DATEMTH]],4),RIGHT(ALT[[#This Row],[DATEMTH]],2),1)</f>
        <v>43497</v>
      </c>
      <c r="P1960" t="str">
        <f>IF(AND(ALT[[#This Row],[DATE]]&gt;=DATE(2023,6,1),ALT[[#This Row],[DATE]]&lt;=DATE(2024,5,31)),"Y","N")</f>
        <v>N</v>
      </c>
      <c r="Q1960" t="str">
        <f>LEFT(ALT[[#This Row],[DATEMTH]],4)</f>
        <v>2019</v>
      </c>
    </row>
    <row r="1961" spans="1:17" x14ac:dyDescent="0.25">
      <c r="A1961" t="s">
        <v>39</v>
      </c>
      <c r="B1961" t="s">
        <v>110</v>
      </c>
      <c r="C1961" t="s">
        <v>18</v>
      </c>
      <c r="D1961" t="s">
        <v>23</v>
      </c>
      <c r="E1961" s="14">
        <v>6610809.8399820011</v>
      </c>
      <c r="F1961" s="14">
        <v>20578791.978612971</v>
      </c>
      <c r="G1961" s="13">
        <v>0.32124382455745953</v>
      </c>
      <c r="H1961" s="12">
        <v>-2996851.01</v>
      </c>
      <c r="I1961" s="12">
        <v>-0.9627198800812854</v>
      </c>
      <c r="J1961" t="s">
        <v>24</v>
      </c>
      <c r="K1961" s="14">
        <v>1993624.161607001</v>
      </c>
      <c r="L1961" s="14">
        <v>6610809.839982002</v>
      </c>
      <c r="M1961" s="13">
        <v>0.30157033856118731</v>
      </c>
      <c r="N1961" s="12">
        <v>-0.29032776017569889</v>
      </c>
      <c r="O1961" s="2">
        <f>DATE(LEFT(ALT[[#This Row],[DATEMTH]],4),RIGHT(ALT[[#This Row],[DATEMTH]],2),1)</f>
        <v>43497</v>
      </c>
      <c r="P1961" t="str">
        <f>IF(AND(ALT[[#This Row],[DATE]]&gt;=DATE(2023,6,1),ALT[[#This Row],[DATE]]&lt;=DATE(2024,5,31)),"Y","N")</f>
        <v>N</v>
      </c>
      <c r="Q1961" t="str">
        <f>LEFT(ALT[[#This Row],[DATEMTH]],4)</f>
        <v>2019</v>
      </c>
    </row>
    <row r="1962" spans="1:17" x14ac:dyDescent="0.25">
      <c r="A1962" t="s">
        <v>39</v>
      </c>
      <c r="B1962" t="s">
        <v>110</v>
      </c>
      <c r="C1962" t="s">
        <v>19</v>
      </c>
      <c r="D1962" t="s">
        <v>23</v>
      </c>
      <c r="E1962" s="14">
        <v>5362442.6078059971</v>
      </c>
      <c r="F1962" s="14">
        <v>20578791.978612971</v>
      </c>
      <c r="G1962" s="13">
        <v>0.2605810201774259</v>
      </c>
      <c r="H1962" s="12">
        <v>-2996851.01</v>
      </c>
      <c r="I1962" s="12">
        <v>-0.7809224935055491</v>
      </c>
      <c r="J1962" t="s">
        <v>25</v>
      </c>
      <c r="K1962" s="14">
        <v>3559397.0832479964</v>
      </c>
      <c r="L1962" s="14">
        <v>5362442.6078059981</v>
      </c>
      <c r="M1962" s="13">
        <v>0.66376413578145432</v>
      </c>
      <c r="N1962" s="12">
        <v>-0.5183483440140092</v>
      </c>
      <c r="O1962" s="2">
        <f>DATE(LEFT(ALT[[#This Row],[DATEMTH]],4),RIGHT(ALT[[#This Row],[DATEMTH]],2),1)</f>
        <v>43497</v>
      </c>
      <c r="P1962" t="str">
        <f>IF(AND(ALT[[#This Row],[DATE]]&gt;=DATE(2023,6,1),ALT[[#This Row],[DATE]]&lt;=DATE(2024,5,31)),"Y","N")</f>
        <v>N</v>
      </c>
      <c r="Q1962" t="str">
        <f>LEFT(ALT[[#This Row],[DATEMTH]],4)</f>
        <v>2019</v>
      </c>
    </row>
    <row r="1963" spans="1:17" x14ac:dyDescent="0.25">
      <c r="A1963" t="s">
        <v>39</v>
      </c>
      <c r="B1963" t="s">
        <v>110</v>
      </c>
      <c r="C1963" t="s">
        <v>19</v>
      </c>
      <c r="D1963" t="s">
        <v>23</v>
      </c>
      <c r="E1963" s="14">
        <v>5362442.6078059971</v>
      </c>
      <c r="F1963" s="14">
        <v>20578791.978612971</v>
      </c>
      <c r="G1963" s="13">
        <v>0.2605810201774259</v>
      </c>
      <c r="H1963" s="12">
        <v>-2996851.01</v>
      </c>
      <c r="I1963" s="12">
        <v>-0.7809224935055491</v>
      </c>
      <c r="J1963" t="s">
        <v>24</v>
      </c>
      <c r="K1963" s="14">
        <v>1615653.8262100013</v>
      </c>
      <c r="L1963" s="14">
        <v>5362442.6078059981</v>
      </c>
      <c r="M1963" s="13">
        <v>0.30129065136438515</v>
      </c>
      <c r="N1963" s="12">
        <v>-0.23528464673338673</v>
      </c>
      <c r="O1963" s="2">
        <f>DATE(LEFT(ALT[[#This Row],[DATEMTH]],4),RIGHT(ALT[[#This Row],[DATEMTH]],2),1)</f>
        <v>43497</v>
      </c>
      <c r="P1963" t="str">
        <f>IF(AND(ALT[[#This Row],[DATE]]&gt;=DATE(2023,6,1),ALT[[#This Row],[DATE]]&lt;=DATE(2024,5,31)),"Y","N")</f>
        <v>N</v>
      </c>
      <c r="Q1963" t="str">
        <f>LEFT(ALT[[#This Row],[DATEMTH]],4)</f>
        <v>2019</v>
      </c>
    </row>
    <row r="1964" spans="1:17" x14ac:dyDescent="0.25">
      <c r="A1964" t="s">
        <v>39</v>
      </c>
      <c r="B1964" t="s">
        <v>110</v>
      </c>
      <c r="C1964" t="s">
        <v>19</v>
      </c>
      <c r="D1964" t="s">
        <v>23</v>
      </c>
      <c r="E1964" s="14">
        <v>5362442.6078059971</v>
      </c>
      <c r="F1964" s="14">
        <v>20578791.978612971</v>
      </c>
      <c r="G1964" s="13">
        <v>0.2605810201774259</v>
      </c>
      <c r="H1964" s="12">
        <v>-2996851.01</v>
      </c>
      <c r="I1964" s="12">
        <v>-0.7809224935055491</v>
      </c>
      <c r="J1964" t="s">
        <v>16</v>
      </c>
      <c r="K1964" s="14">
        <v>1731.8380530000029</v>
      </c>
      <c r="L1964" s="14">
        <v>5362442.6078059981</v>
      </c>
      <c r="M1964" s="13">
        <v>3.2295693952584249E-4</v>
      </c>
      <c r="N1964" s="12">
        <v>-2.5220433850944174E-4</v>
      </c>
      <c r="O1964" s="2">
        <f>DATE(LEFT(ALT[[#This Row],[DATEMTH]],4),RIGHT(ALT[[#This Row],[DATEMTH]],2),1)</f>
        <v>43497</v>
      </c>
      <c r="P1964" t="str">
        <f>IF(AND(ALT[[#This Row],[DATE]]&gt;=DATE(2023,6,1),ALT[[#This Row],[DATE]]&lt;=DATE(2024,5,31)),"Y","N")</f>
        <v>N</v>
      </c>
      <c r="Q1964" t="str">
        <f>LEFT(ALT[[#This Row],[DATEMTH]],4)</f>
        <v>2019</v>
      </c>
    </row>
    <row r="1965" spans="1:17" x14ac:dyDescent="0.25">
      <c r="A1965" t="s">
        <v>39</v>
      </c>
      <c r="B1965" t="s">
        <v>110</v>
      </c>
      <c r="C1965" t="s">
        <v>19</v>
      </c>
      <c r="D1965" t="s">
        <v>23</v>
      </c>
      <c r="E1965" s="14">
        <v>5362442.6078059971</v>
      </c>
      <c r="F1965" s="14">
        <v>20578791.978612971</v>
      </c>
      <c r="G1965" s="13">
        <v>0.2605810201774259</v>
      </c>
      <c r="H1965" s="12">
        <v>-2996851.01</v>
      </c>
      <c r="I1965" s="12">
        <v>-0.7809224935055491</v>
      </c>
      <c r="J1965" t="s">
        <v>26</v>
      </c>
      <c r="K1965" s="14">
        <v>185659.86029500011</v>
      </c>
      <c r="L1965" s="14">
        <v>5362442.6078059981</v>
      </c>
      <c r="M1965" s="13">
        <v>3.4622255914634657E-2</v>
      </c>
      <c r="N1965" s="12">
        <v>-2.7037298419643741E-2</v>
      </c>
      <c r="O1965" s="2">
        <f>DATE(LEFT(ALT[[#This Row],[DATEMTH]],4),RIGHT(ALT[[#This Row],[DATEMTH]],2),1)</f>
        <v>43497</v>
      </c>
      <c r="P1965" t="str">
        <f>IF(AND(ALT[[#This Row],[DATE]]&gt;=DATE(2023,6,1),ALT[[#This Row],[DATE]]&lt;=DATE(2024,5,31)),"Y","N")</f>
        <v>N</v>
      </c>
      <c r="Q1965" t="str">
        <f>LEFT(ALT[[#This Row],[DATEMTH]],4)</f>
        <v>2019</v>
      </c>
    </row>
    <row r="1966" spans="1:17" x14ac:dyDescent="0.25">
      <c r="A1966" t="s">
        <v>39</v>
      </c>
      <c r="B1966" t="s">
        <v>110</v>
      </c>
      <c r="C1966" t="s">
        <v>20</v>
      </c>
      <c r="D1966" t="s">
        <v>23</v>
      </c>
      <c r="E1966" s="14">
        <v>4910360.8646880025</v>
      </c>
      <c r="F1966" s="14">
        <v>20578791.978612971</v>
      </c>
      <c r="G1966" s="13">
        <v>0.23861268775111869</v>
      </c>
      <c r="H1966" s="12">
        <v>-2996851.01</v>
      </c>
      <c r="I1966" s="12">
        <v>-0.71508667428575456</v>
      </c>
      <c r="J1966" t="s">
        <v>24</v>
      </c>
      <c r="K1966" s="14">
        <v>2539470.4580050008</v>
      </c>
      <c r="L1966" s="14">
        <v>4910360.8646879988</v>
      </c>
      <c r="M1966" s="13">
        <v>0.51716574972466045</v>
      </c>
      <c r="N1966" s="12">
        <v>-0.36981833602510633</v>
      </c>
      <c r="O1966" s="2">
        <f>DATE(LEFT(ALT[[#This Row],[DATEMTH]],4),RIGHT(ALT[[#This Row],[DATEMTH]],2),1)</f>
        <v>43497</v>
      </c>
      <c r="P1966" t="str">
        <f>IF(AND(ALT[[#This Row],[DATE]]&gt;=DATE(2023,6,1),ALT[[#This Row],[DATE]]&lt;=DATE(2024,5,31)),"Y","N")</f>
        <v>N</v>
      </c>
      <c r="Q1966" t="str">
        <f>LEFT(ALT[[#This Row],[DATEMTH]],4)</f>
        <v>2019</v>
      </c>
    </row>
    <row r="1967" spans="1:17" x14ac:dyDescent="0.25">
      <c r="A1967" t="s">
        <v>39</v>
      </c>
      <c r="B1967" t="s">
        <v>110</v>
      </c>
      <c r="C1967" t="s">
        <v>20</v>
      </c>
      <c r="D1967" t="s">
        <v>23</v>
      </c>
      <c r="E1967" s="14">
        <v>4910360.8646880025</v>
      </c>
      <c r="F1967" s="14">
        <v>20578791.978612971</v>
      </c>
      <c r="G1967" s="13">
        <v>0.23861268775111869</v>
      </c>
      <c r="H1967" s="12">
        <v>-2996851.01</v>
      </c>
      <c r="I1967" s="12">
        <v>-0.71508667428575456</v>
      </c>
      <c r="J1967" t="s">
        <v>16</v>
      </c>
      <c r="K1967" s="14">
        <v>1387832.3215269989</v>
      </c>
      <c r="L1967" s="14">
        <v>4910360.8646879988</v>
      </c>
      <c r="M1967" s="13">
        <v>0.28263346824616337</v>
      </c>
      <c r="N1967" s="12">
        <v>-0.20210742684999738</v>
      </c>
      <c r="O1967" s="2">
        <f>DATE(LEFT(ALT[[#This Row],[DATEMTH]],4),RIGHT(ALT[[#This Row],[DATEMTH]],2),1)</f>
        <v>43497</v>
      </c>
      <c r="P1967" t="str">
        <f>IF(AND(ALT[[#This Row],[DATE]]&gt;=DATE(2023,6,1),ALT[[#This Row],[DATE]]&lt;=DATE(2024,5,31)),"Y","N")</f>
        <v>N</v>
      </c>
      <c r="Q1967" t="str">
        <f>LEFT(ALT[[#This Row],[DATEMTH]],4)</f>
        <v>2019</v>
      </c>
    </row>
    <row r="1968" spans="1:17" x14ac:dyDescent="0.25">
      <c r="A1968" t="s">
        <v>39</v>
      </c>
      <c r="B1968" t="s">
        <v>110</v>
      </c>
      <c r="C1968" t="s">
        <v>20</v>
      </c>
      <c r="D1968" t="s">
        <v>23</v>
      </c>
      <c r="E1968" s="14">
        <v>4910360.8646880025</v>
      </c>
      <c r="F1968" s="14">
        <v>20578791.978612971</v>
      </c>
      <c r="G1968" s="13">
        <v>0.23861268775111869</v>
      </c>
      <c r="H1968" s="12">
        <v>-2996851.01</v>
      </c>
      <c r="I1968" s="12">
        <v>-0.71508667428575456</v>
      </c>
      <c r="J1968" t="s">
        <v>26</v>
      </c>
      <c r="K1968" s="14">
        <v>346725.66703199974</v>
      </c>
      <c r="L1968" s="14">
        <v>4910360.8646879988</v>
      </c>
      <c r="M1968" s="13">
        <v>7.0611035845739301E-2</v>
      </c>
      <c r="N1968" s="12">
        <v>-5.0493010790801922E-2</v>
      </c>
      <c r="O1968" s="2">
        <f>DATE(LEFT(ALT[[#This Row],[DATEMTH]],4),RIGHT(ALT[[#This Row],[DATEMTH]],2),1)</f>
        <v>43497</v>
      </c>
      <c r="P1968" t="str">
        <f>IF(AND(ALT[[#This Row],[DATE]]&gt;=DATE(2023,6,1),ALT[[#This Row],[DATE]]&lt;=DATE(2024,5,31)),"Y","N")</f>
        <v>N</v>
      </c>
      <c r="Q1968" t="str">
        <f>LEFT(ALT[[#This Row],[DATEMTH]],4)</f>
        <v>2019</v>
      </c>
    </row>
    <row r="1969" spans="1:17" x14ac:dyDescent="0.25">
      <c r="A1969" t="s">
        <v>39</v>
      </c>
      <c r="B1969" t="s">
        <v>110</v>
      </c>
      <c r="C1969" t="s">
        <v>20</v>
      </c>
      <c r="D1969" t="s">
        <v>23</v>
      </c>
      <c r="E1969" s="14">
        <v>4910360.8646880025</v>
      </c>
      <c r="F1969" s="14">
        <v>20578791.978612971</v>
      </c>
      <c r="G1969" s="13">
        <v>0.23861268775111869</v>
      </c>
      <c r="H1969" s="12">
        <v>-2996851.01</v>
      </c>
      <c r="I1969" s="12">
        <v>-0.71508667428575456</v>
      </c>
      <c r="J1969" t="s">
        <v>25</v>
      </c>
      <c r="K1969" s="14">
        <v>636332.41812399961</v>
      </c>
      <c r="L1969" s="14">
        <v>4910360.8646879988</v>
      </c>
      <c r="M1969" s="13">
        <v>0.12958974618343691</v>
      </c>
      <c r="N1969" s="12">
        <v>-9.2667900619848961E-2</v>
      </c>
      <c r="O1969" s="2">
        <f>DATE(LEFT(ALT[[#This Row],[DATEMTH]],4),RIGHT(ALT[[#This Row],[DATEMTH]],2),1)</f>
        <v>43497</v>
      </c>
      <c r="P1969" t="str">
        <f>IF(AND(ALT[[#This Row],[DATE]]&gt;=DATE(2023,6,1),ALT[[#This Row],[DATE]]&lt;=DATE(2024,5,31)),"Y","N")</f>
        <v>N</v>
      </c>
      <c r="Q1969" t="str">
        <f>LEFT(ALT[[#This Row],[DATEMTH]],4)</f>
        <v>2019</v>
      </c>
    </row>
    <row r="1970" spans="1:17" x14ac:dyDescent="0.25">
      <c r="A1970" t="s">
        <v>39</v>
      </c>
      <c r="B1970" t="s">
        <v>111</v>
      </c>
      <c r="C1970" t="s">
        <v>15</v>
      </c>
      <c r="D1970" t="s">
        <v>22</v>
      </c>
      <c r="E1970" s="14">
        <v>796567.90857699979</v>
      </c>
      <c r="F1970" s="14">
        <v>4691982.7483010059</v>
      </c>
      <c r="G1970" s="13">
        <v>0.1697721307405578</v>
      </c>
      <c r="H1970" s="12">
        <v>-10280873.07</v>
      </c>
      <c r="I1970" s="12">
        <v>-1.7454057269671199</v>
      </c>
      <c r="J1970" t="s">
        <v>25</v>
      </c>
      <c r="K1970" s="14">
        <v>100483.10780500002</v>
      </c>
      <c r="L1970" s="14">
        <v>796567.90857700002</v>
      </c>
      <c r="M1970" s="13">
        <v>0.12614506148572371</v>
      </c>
      <c r="N1970" s="12">
        <v>-0.22017431274580165</v>
      </c>
      <c r="O1970" s="2">
        <f>DATE(LEFT(ALT[[#This Row],[DATEMTH]],4),RIGHT(ALT[[#This Row],[DATEMTH]],2),1)</f>
        <v>43497</v>
      </c>
      <c r="P1970" t="str">
        <f>IF(AND(ALT[[#This Row],[DATE]]&gt;=DATE(2023,6,1),ALT[[#This Row],[DATE]]&lt;=DATE(2024,5,31)),"Y","N")</f>
        <v>N</v>
      </c>
      <c r="Q1970" t="str">
        <f>LEFT(ALT[[#This Row],[DATEMTH]],4)</f>
        <v>2019</v>
      </c>
    </row>
    <row r="1971" spans="1:17" x14ac:dyDescent="0.25">
      <c r="A1971" t="s">
        <v>39</v>
      </c>
      <c r="B1971" t="s">
        <v>111</v>
      </c>
      <c r="C1971" t="s">
        <v>15</v>
      </c>
      <c r="D1971" t="s">
        <v>22</v>
      </c>
      <c r="E1971" s="14">
        <v>796567.90857699979</v>
      </c>
      <c r="F1971" s="14">
        <v>4691982.7483010059</v>
      </c>
      <c r="G1971" s="13">
        <v>0.1697721307405578</v>
      </c>
      <c r="H1971" s="12">
        <v>-10280873.07</v>
      </c>
      <c r="I1971" s="12">
        <v>-1.7454057269671199</v>
      </c>
      <c r="J1971" t="s">
        <v>26</v>
      </c>
      <c r="K1971" s="14">
        <v>102041.383113</v>
      </c>
      <c r="L1971" s="14">
        <v>796567.90857700002</v>
      </c>
      <c r="M1971" s="13">
        <v>0.12810129809935245</v>
      </c>
      <c r="N1971" s="12">
        <v>-0.22358873933453199</v>
      </c>
      <c r="O1971" s="2">
        <f>DATE(LEFT(ALT[[#This Row],[DATEMTH]],4),RIGHT(ALT[[#This Row],[DATEMTH]],2),1)</f>
        <v>43497</v>
      </c>
      <c r="P1971" t="str">
        <f>IF(AND(ALT[[#This Row],[DATE]]&gt;=DATE(2023,6,1),ALT[[#This Row],[DATE]]&lt;=DATE(2024,5,31)),"Y","N")</f>
        <v>N</v>
      </c>
      <c r="Q1971" t="str">
        <f>LEFT(ALT[[#This Row],[DATEMTH]],4)</f>
        <v>2019</v>
      </c>
    </row>
    <row r="1972" spans="1:17" x14ac:dyDescent="0.25">
      <c r="A1972" t="s">
        <v>39</v>
      </c>
      <c r="B1972" t="s">
        <v>111</v>
      </c>
      <c r="C1972" t="s">
        <v>15</v>
      </c>
      <c r="D1972" t="s">
        <v>22</v>
      </c>
      <c r="E1972" s="14">
        <v>796567.90857699979</v>
      </c>
      <c r="F1972" s="14">
        <v>4691982.7483010059</v>
      </c>
      <c r="G1972" s="13">
        <v>0.1697721307405578</v>
      </c>
      <c r="H1972" s="12">
        <v>-10280873.07</v>
      </c>
      <c r="I1972" s="12">
        <v>-1.7454057269671199</v>
      </c>
      <c r="J1972" t="s">
        <v>24</v>
      </c>
      <c r="K1972" s="14">
        <v>348391.30997700006</v>
      </c>
      <c r="L1972" s="14">
        <v>796567.90857700002</v>
      </c>
      <c r="M1972" s="13">
        <v>0.43736548538513326</v>
      </c>
      <c r="N1972" s="12">
        <v>-0.76338022296896579</v>
      </c>
      <c r="O1972" s="2">
        <f>DATE(LEFT(ALT[[#This Row],[DATEMTH]],4),RIGHT(ALT[[#This Row],[DATEMTH]],2),1)</f>
        <v>43497</v>
      </c>
      <c r="P1972" t="str">
        <f>IF(AND(ALT[[#This Row],[DATE]]&gt;=DATE(2023,6,1),ALT[[#This Row],[DATE]]&lt;=DATE(2024,5,31)),"Y","N")</f>
        <v>N</v>
      </c>
      <c r="Q1972" t="str">
        <f>LEFT(ALT[[#This Row],[DATEMTH]],4)</f>
        <v>2019</v>
      </c>
    </row>
    <row r="1973" spans="1:17" x14ac:dyDescent="0.25">
      <c r="A1973" t="s">
        <v>39</v>
      </c>
      <c r="B1973" t="s">
        <v>111</v>
      </c>
      <c r="C1973" t="s">
        <v>15</v>
      </c>
      <c r="D1973" t="s">
        <v>22</v>
      </c>
      <c r="E1973" s="14">
        <v>796567.90857699979</v>
      </c>
      <c r="F1973" s="14">
        <v>4691982.7483010059</v>
      </c>
      <c r="G1973" s="13">
        <v>0.1697721307405578</v>
      </c>
      <c r="H1973" s="12">
        <v>-10280873.07</v>
      </c>
      <c r="I1973" s="12">
        <v>-1.7454057269671199</v>
      </c>
      <c r="J1973" t="s">
        <v>16</v>
      </c>
      <c r="K1973" s="14">
        <v>245652.107682</v>
      </c>
      <c r="L1973" s="14">
        <v>796567.90857700002</v>
      </c>
      <c r="M1973" s="13">
        <v>0.30838815502979067</v>
      </c>
      <c r="N1973" s="12">
        <v>-0.53826245191782063</v>
      </c>
      <c r="O1973" s="2">
        <f>DATE(LEFT(ALT[[#This Row],[DATEMTH]],4),RIGHT(ALT[[#This Row],[DATEMTH]],2),1)</f>
        <v>43497</v>
      </c>
      <c r="P1973" t="str">
        <f>IF(AND(ALT[[#This Row],[DATE]]&gt;=DATE(2023,6,1),ALT[[#This Row],[DATE]]&lt;=DATE(2024,5,31)),"Y","N")</f>
        <v>N</v>
      </c>
      <c r="Q1973" t="str">
        <f>LEFT(ALT[[#This Row],[DATEMTH]],4)</f>
        <v>2019</v>
      </c>
    </row>
    <row r="1974" spans="1:17" x14ac:dyDescent="0.25">
      <c r="A1974" t="s">
        <v>39</v>
      </c>
      <c r="B1974" t="s">
        <v>111</v>
      </c>
      <c r="C1974" t="s">
        <v>18</v>
      </c>
      <c r="D1974" t="s">
        <v>22</v>
      </c>
      <c r="E1974" s="14">
        <v>1312321.3473690012</v>
      </c>
      <c r="F1974" s="14">
        <v>4691982.7483010059</v>
      </c>
      <c r="G1974" s="13">
        <v>0.27969441018175112</v>
      </c>
      <c r="H1974" s="12">
        <v>-10280873.07</v>
      </c>
      <c r="I1974" s="12">
        <v>-2.8755027294670992</v>
      </c>
      <c r="J1974" t="s">
        <v>26</v>
      </c>
      <c r="K1974" s="14">
        <v>270999.69857200008</v>
      </c>
      <c r="L1974" s="14">
        <v>1312321.3473690003</v>
      </c>
      <c r="M1974" s="13">
        <v>0.20650406938461546</v>
      </c>
      <c r="N1974" s="12">
        <v>-0.59380301516152501</v>
      </c>
      <c r="O1974" s="2">
        <f>DATE(LEFT(ALT[[#This Row],[DATEMTH]],4),RIGHT(ALT[[#This Row],[DATEMTH]],2),1)</f>
        <v>43497</v>
      </c>
      <c r="P1974" t="str">
        <f>IF(AND(ALT[[#This Row],[DATE]]&gt;=DATE(2023,6,1),ALT[[#This Row],[DATE]]&lt;=DATE(2024,5,31)),"Y","N")</f>
        <v>N</v>
      </c>
      <c r="Q1974" t="str">
        <f>LEFT(ALT[[#This Row],[DATEMTH]],4)</f>
        <v>2019</v>
      </c>
    </row>
    <row r="1975" spans="1:17" x14ac:dyDescent="0.25">
      <c r="A1975" t="s">
        <v>39</v>
      </c>
      <c r="B1975" t="s">
        <v>111</v>
      </c>
      <c r="C1975" t="s">
        <v>18</v>
      </c>
      <c r="D1975" t="s">
        <v>22</v>
      </c>
      <c r="E1975" s="14">
        <v>1312321.3473690012</v>
      </c>
      <c r="F1975" s="14">
        <v>4691982.7483010059</v>
      </c>
      <c r="G1975" s="13">
        <v>0.27969441018175112</v>
      </c>
      <c r="H1975" s="12">
        <v>-10280873.07</v>
      </c>
      <c r="I1975" s="12">
        <v>-2.8755027294670992</v>
      </c>
      <c r="J1975" t="s">
        <v>16</v>
      </c>
      <c r="K1975" s="14">
        <v>503891.68696300033</v>
      </c>
      <c r="L1975" s="14">
        <v>1312321.3473690003</v>
      </c>
      <c r="M1975" s="13">
        <v>0.38396974031796755</v>
      </c>
      <c r="N1975" s="12">
        <v>-1.1041060363170889</v>
      </c>
      <c r="O1975" s="2">
        <f>DATE(LEFT(ALT[[#This Row],[DATEMTH]],4),RIGHT(ALT[[#This Row],[DATEMTH]],2),1)</f>
        <v>43497</v>
      </c>
      <c r="P1975" t="str">
        <f>IF(AND(ALT[[#This Row],[DATE]]&gt;=DATE(2023,6,1),ALT[[#This Row],[DATE]]&lt;=DATE(2024,5,31)),"Y","N")</f>
        <v>N</v>
      </c>
      <c r="Q1975" t="str">
        <f>LEFT(ALT[[#This Row],[DATEMTH]],4)</f>
        <v>2019</v>
      </c>
    </row>
    <row r="1976" spans="1:17" x14ac:dyDescent="0.25">
      <c r="A1976" t="s">
        <v>39</v>
      </c>
      <c r="B1976" t="s">
        <v>111</v>
      </c>
      <c r="C1976" t="s">
        <v>18</v>
      </c>
      <c r="D1976" t="s">
        <v>22</v>
      </c>
      <c r="E1976" s="14">
        <v>1312321.3473690012</v>
      </c>
      <c r="F1976" s="14">
        <v>4691982.7483010059</v>
      </c>
      <c r="G1976" s="13">
        <v>0.27969441018175112</v>
      </c>
      <c r="H1976" s="12">
        <v>-10280873.07</v>
      </c>
      <c r="I1976" s="12">
        <v>-2.8755027294670992</v>
      </c>
      <c r="J1976" t="s">
        <v>25</v>
      </c>
      <c r="K1976" s="14">
        <v>130241.14695999995</v>
      </c>
      <c r="L1976" s="14">
        <v>1312321.3473690003</v>
      </c>
      <c r="M1976" s="13">
        <v>9.9244858906786165E-2</v>
      </c>
      <c r="N1976" s="12">
        <v>-0.28537886267204077</v>
      </c>
      <c r="O1976" s="2">
        <f>DATE(LEFT(ALT[[#This Row],[DATEMTH]],4),RIGHT(ALT[[#This Row],[DATEMTH]],2),1)</f>
        <v>43497</v>
      </c>
      <c r="P1976" t="str">
        <f>IF(AND(ALT[[#This Row],[DATE]]&gt;=DATE(2023,6,1),ALT[[#This Row],[DATE]]&lt;=DATE(2024,5,31)),"Y","N")</f>
        <v>N</v>
      </c>
      <c r="Q1976" t="str">
        <f>LEFT(ALT[[#This Row],[DATEMTH]],4)</f>
        <v>2019</v>
      </c>
    </row>
    <row r="1977" spans="1:17" x14ac:dyDescent="0.25">
      <c r="A1977" t="s">
        <v>39</v>
      </c>
      <c r="B1977" t="s">
        <v>111</v>
      </c>
      <c r="C1977" t="s">
        <v>18</v>
      </c>
      <c r="D1977" t="s">
        <v>22</v>
      </c>
      <c r="E1977" s="14">
        <v>1312321.3473690012</v>
      </c>
      <c r="F1977" s="14">
        <v>4691982.7483010059</v>
      </c>
      <c r="G1977" s="13">
        <v>0.27969441018175112</v>
      </c>
      <c r="H1977" s="12">
        <v>-10280873.07</v>
      </c>
      <c r="I1977" s="12">
        <v>-2.8755027294670992</v>
      </c>
      <c r="J1977" t="s">
        <v>24</v>
      </c>
      <c r="K1977" s="14">
        <v>407188.81487399997</v>
      </c>
      <c r="L1977" s="14">
        <v>1312321.3473690003</v>
      </c>
      <c r="M1977" s="13">
        <v>0.31028133139063085</v>
      </c>
      <c r="N1977" s="12">
        <v>-0.89221481531644453</v>
      </c>
      <c r="O1977" s="2">
        <f>DATE(LEFT(ALT[[#This Row],[DATEMTH]],4),RIGHT(ALT[[#This Row],[DATEMTH]],2),1)</f>
        <v>43497</v>
      </c>
      <c r="P1977" t="str">
        <f>IF(AND(ALT[[#This Row],[DATE]]&gt;=DATE(2023,6,1),ALT[[#This Row],[DATE]]&lt;=DATE(2024,5,31)),"Y","N")</f>
        <v>N</v>
      </c>
      <c r="Q1977" t="str">
        <f>LEFT(ALT[[#This Row],[DATEMTH]],4)</f>
        <v>2019</v>
      </c>
    </row>
    <row r="1978" spans="1:17" x14ac:dyDescent="0.25">
      <c r="A1978" t="s">
        <v>39</v>
      </c>
      <c r="B1978" t="s">
        <v>111</v>
      </c>
      <c r="C1978" t="s">
        <v>19</v>
      </c>
      <c r="D1978" t="s">
        <v>22</v>
      </c>
      <c r="E1978" s="14">
        <v>1284454.5955710006</v>
      </c>
      <c r="F1978" s="14">
        <v>4691982.7483010059</v>
      </c>
      <c r="G1978" s="13">
        <v>0.27375518293116258</v>
      </c>
      <c r="H1978" s="12">
        <v>-10280873.07</v>
      </c>
      <c r="I1978" s="12">
        <v>-2.8144422879699129</v>
      </c>
      <c r="J1978" t="s">
        <v>26</v>
      </c>
      <c r="K1978" s="14">
        <v>40705.636230000011</v>
      </c>
      <c r="L1978" s="14">
        <v>1284454.5955709997</v>
      </c>
      <c r="M1978" s="13">
        <v>3.169098882152737E-2</v>
      </c>
      <c r="N1978" s="12">
        <v>-8.9192459086888429E-2</v>
      </c>
      <c r="O1978" s="2">
        <f>DATE(LEFT(ALT[[#This Row],[DATEMTH]],4),RIGHT(ALT[[#This Row],[DATEMTH]],2),1)</f>
        <v>43497</v>
      </c>
      <c r="P1978" t="str">
        <f>IF(AND(ALT[[#This Row],[DATE]]&gt;=DATE(2023,6,1),ALT[[#This Row],[DATE]]&lt;=DATE(2024,5,31)),"Y","N")</f>
        <v>N</v>
      </c>
      <c r="Q1978" t="str">
        <f>LEFT(ALT[[#This Row],[DATEMTH]],4)</f>
        <v>2019</v>
      </c>
    </row>
    <row r="1979" spans="1:17" x14ac:dyDescent="0.25">
      <c r="A1979" t="s">
        <v>39</v>
      </c>
      <c r="B1979" t="s">
        <v>111</v>
      </c>
      <c r="C1979" t="s">
        <v>19</v>
      </c>
      <c r="D1979" t="s">
        <v>22</v>
      </c>
      <c r="E1979" s="14">
        <v>1284454.5955710006</v>
      </c>
      <c r="F1979" s="14">
        <v>4691982.7483010059</v>
      </c>
      <c r="G1979" s="13">
        <v>0.27375518293116258</v>
      </c>
      <c r="H1979" s="12">
        <v>-10280873.07</v>
      </c>
      <c r="I1979" s="12">
        <v>-2.8144422879699129</v>
      </c>
      <c r="J1979" t="s">
        <v>25</v>
      </c>
      <c r="K1979" s="14">
        <v>852619.08971199964</v>
      </c>
      <c r="L1979" s="14">
        <v>1284454.5955709997</v>
      </c>
      <c r="M1979" s="13">
        <v>0.66379854348449807</v>
      </c>
      <c r="N1979" s="12">
        <v>-1.8682226914756064</v>
      </c>
      <c r="O1979" s="2">
        <f>DATE(LEFT(ALT[[#This Row],[DATEMTH]],4),RIGHT(ALT[[#This Row],[DATEMTH]],2),1)</f>
        <v>43497</v>
      </c>
      <c r="P1979" t="str">
        <f>IF(AND(ALT[[#This Row],[DATE]]&gt;=DATE(2023,6,1),ALT[[#This Row],[DATE]]&lt;=DATE(2024,5,31)),"Y","N")</f>
        <v>N</v>
      </c>
      <c r="Q1979" t="str">
        <f>LEFT(ALT[[#This Row],[DATEMTH]],4)</f>
        <v>2019</v>
      </c>
    </row>
    <row r="1980" spans="1:17" x14ac:dyDescent="0.25">
      <c r="A1980" t="s">
        <v>39</v>
      </c>
      <c r="B1980" t="s">
        <v>111</v>
      </c>
      <c r="C1980" t="s">
        <v>19</v>
      </c>
      <c r="D1980" t="s">
        <v>22</v>
      </c>
      <c r="E1980" s="14">
        <v>1284454.5955710006</v>
      </c>
      <c r="F1980" s="14">
        <v>4691982.7483010059</v>
      </c>
      <c r="G1980" s="13">
        <v>0.27375518293116258</v>
      </c>
      <c r="H1980" s="12">
        <v>-10280873.07</v>
      </c>
      <c r="I1980" s="12">
        <v>-2.8144422879699129</v>
      </c>
      <c r="J1980" t="s">
        <v>16</v>
      </c>
      <c r="K1980" s="14">
        <v>333.08950500000009</v>
      </c>
      <c r="L1980" s="14">
        <v>1284454.5955709997</v>
      </c>
      <c r="M1980" s="13">
        <v>2.5932368971900196E-4</v>
      </c>
      <c r="N1980" s="12">
        <v>-7.2985155861754762E-4</v>
      </c>
      <c r="O1980" s="2">
        <f>DATE(LEFT(ALT[[#This Row],[DATEMTH]],4),RIGHT(ALT[[#This Row],[DATEMTH]],2),1)</f>
        <v>43497</v>
      </c>
      <c r="P1980" t="str">
        <f>IF(AND(ALT[[#This Row],[DATE]]&gt;=DATE(2023,6,1),ALT[[#This Row],[DATE]]&lt;=DATE(2024,5,31)),"Y","N")</f>
        <v>N</v>
      </c>
      <c r="Q1980" t="str">
        <f>LEFT(ALT[[#This Row],[DATEMTH]],4)</f>
        <v>2019</v>
      </c>
    </row>
    <row r="1981" spans="1:17" x14ac:dyDescent="0.25">
      <c r="A1981" t="s">
        <v>39</v>
      </c>
      <c r="B1981" t="s">
        <v>111</v>
      </c>
      <c r="C1981" t="s">
        <v>19</v>
      </c>
      <c r="D1981" t="s">
        <v>22</v>
      </c>
      <c r="E1981" s="14">
        <v>1284454.5955710006</v>
      </c>
      <c r="F1981" s="14">
        <v>4691982.7483010059</v>
      </c>
      <c r="G1981" s="13">
        <v>0.27375518293116258</v>
      </c>
      <c r="H1981" s="12">
        <v>-10280873.07</v>
      </c>
      <c r="I1981" s="12">
        <v>-2.8144422879699129</v>
      </c>
      <c r="J1981" t="s">
        <v>24</v>
      </c>
      <c r="K1981" s="14">
        <v>390796.78012399992</v>
      </c>
      <c r="L1981" s="14">
        <v>1284454.5955709997</v>
      </c>
      <c r="M1981" s="13">
        <v>0.30425114400425546</v>
      </c>
      <c r="N1981" s="12">
        <v>-0.85629728584880016</v>
      </c>
      <c r="O1981" s="2">
        <f>DATE(LEFT(ALT[[#This Row],[DATEMTH]],4),RIGHT(ALT[[#This Row],[DATEMTH]],2),1)</f>
        <v>43497</v>
      </c>
      <c r="P1981" t="str">
        <f>IF(AND(ALT[[#This Row],[DATE]]&gt;=DATE(2023,6,1),ALT[[#This Row],[DATE]]&lt;=DATE(2024,5,31)),"Y","N")</f>
        <v>N</v>
      </c>
      <c r="Q1981" t="str">
        <f>LEFT(ALT[[#This Row],[DATEMTH]],4)</f>
        <v>2019</v>
      </c>
    </row>
    <row r="1982" spans="1:17" x14ac:dyDescent="0.25">
      <c r="A1982" t="s">
        <v>39</v>
      </c>
      <c r="B1982" t="s">
        <v>111</v>
      </c>
      <c r="C1982" t="s">
        <v>20</v>
      </c>
      <c r="D1982" t="s">
        <v>22</v>
      </c>
      <c r="E1982" s="14">
        <v>1298638.8967840003</v>
      </c>
      <c r="F1982" s="14">
        <v>4691982.7483010059</v>
      </c>
      <c r="G1982" s="13">
        <v>0.27677827614652789</v>
      </c>
      <c r="H1982" s="12">
        <v>-10280873.07</v>
      </c>
      <c r="I1982" s="12">
        <v>-2.8455223255958622</v>
      </c>
      <c r="J1982" t="s">
        <v>26</v>
      </c>
      <c r="K1982" s="14">
        <v>91259.680995000032</v>
      </c>
      <c r="L1982" s="14">
        <v>1298638.8967840006</v>
      </c>
      <c r="M1982" s="13">
        <v>7.0273330962902017E-2</v>
      </c>
      <c r="N1982" s="12">
        <v>-0.19996433214892465</v>
      </c>
      <c r="O1982" s="2">
        <f>DATE(LEFT(ALT[[#This Row],[DATEMTH]],4),RIGHT(ALT[[#This Row],[DATEMTH]],2),1)</f>
        <v>43497</v>
      </c>
      <c r="P1982" t="str">
        <f>IF(AND(ALT[[#This Row],[DATE]]&gt;=DATE(2023,6,1),ALT[[#This Row],[DATE]]&lt;=DATE(2024,5,31)),"Y","N")</f>
        <v>N</v>
      </c>
      <c r="Q1982" t="str">
        <f>LEFT(ALT[[#This Row],[DATEMTH]],4)</f>
        <v>2019</v>
      </c>
    </row>
    <row r="1983" spans="1:17" x14ac:dyDescent="0.25">
      <c r="A1983" t="s">
        <v>39</v>
      </c>
      <c r="B1983" t="s">
        <v>111</v>
      </c>
      <c r="C1983" t="s">
        <v>20</v>
      </c>
      <c r="D1983" t="s">
        <v>22</v>
      </c>
      <c r="E1983" s="14">
        <v>1298638.8967840003</v>
      </c>
      <c r="F1983" s="14">
        <v>4691982.7483010059</v>
      </c>
      <c r="G1983" s="13">
        <v>0.27677827614652789</v>
      </c>
      <c r="H1983" s="12">
        <v>-10280873.07</v>
      </c>
      <c r="I1983" s="12">
        <v>-2.8455223255958622</v>
      </c>
      <c r="J1983" t="s">
        <v>16</v>
      </c>
      <c r="K1983" s="14">
        <v>355876.01013800019</v>
      </c>
      <c r="L1983" s="14">
        <v>1298638.8967840006</v>
      </c>
      <c r="M1983" s="13">
        <v>0.27403769517400506</v>
      </c>
      <c r="N1983" s="12">
        <v>-0.77978037967246483</v>
      </c>
      <c r="O1983" s="2">
        <f>DATE(LEFT(ALT[[#This Row],[DATEMTH]],4),RIGHT(ALT[[#This Row],[DATEMTH]],2),1)</f>
        <v>43497</v>
      </c>
      <c r="P1983" t="str">
        <f>IF(AND(ALT[[#This Row],[DATE]]&gt;=DATE(2023,6,1),ALT[[#This Row],[DATE]]&lt;=DATE(2024,5,31)),"Y","N")</f>
        <v>N</v>
      </c>
      <c r="Q1983" t="str">
        <f>LEFT(ALT[[#This Row],[DATEMTH]],4)</f>
        <v>2019</v>
      </c>
    </row>
    <row r="1984" spans="1:17" x14ac:dyDescent="0.25">
      <c r="A1984" t="s">
        <v>39</v>
      </c>
      <c r="B1984" t="s">
        <v>111</v>
      </c>
      <c r="C1984" t="s">
        <v>20</v>
      </c>
      <c r="D1984" t="s">
        <v>22</v>
      </c>
      <c r="E1984" s="14">
        <v>1298638.8967840003</v>
      </c>
      <c r="F1984" s="14">
        <v>4691982.7483010059</v>
      </c>
      <c r="G1984" s="13">
        <v>0.27677827614652789</v>
      </c>
      <c r="H1984" s="12">
        <v>-10280873.07</v>
      </c>
      <c r="I1984" s="12">
        <v>-2.8455223255958622</v>
      </c>
      <c r="J1984" t="s">
        <v>25</v>
      </c>
      <c r="K1984" s="14">
        <v>175170.99408299997</v>
      </c>
      <c r="L1984" s="14">
        <v>1298638.8967840006</v>
      </c>
      <c r="M1984" s="13">
        <v>0.13488814674872296</v>
      </c>
      <c r="N1984" s="12">
        <v>-0.3838272330317421</v>
      </c>
      <c r="O1984" s="2">
        <f>DATE(LEFT(ALT[[#This Row],[DATEMTH]],4),RIGHT(ALT[[#This Row],[DATEMTH]],2),1)</f>
        <v>43497</v>
      </c>
      <c r="P1984" t="str">
        <f>IF(AND(ALT[[#This Row],[DATE]]&gt;=DATE(2023,6,1),ALT[[#This Row],[DATE]]&lt;=DATE(2024,5,31)),"Y","N")</f>
        <v>N</v>
      </c>
      <c r="Q1984" t="str">
        <f>LEFT(ALT[[#This Row],[DATEMTH]],4)</f>
        <v>2019</v>
      </c>
    </row>
    <row r="1985" spans="1:17" x14ac:dyDescent="0.25">
      <c r="A1985" t="s">
        <v>39</v>
      </c>
      <c r="B1985" t="s">
        <v>111</v>
      </c>
      <c r="C1985" t="s">
        <v>20</v>
      </c>
      <c r="D1985" t="s">
        <v>22</v>
      </c>
      <c r="E1985" s="14">
        <v>1298638.8967840003</v>
      </c>
      <c r="F1985" s="14">
        <v>4691982.7483010059</v>
      </c>
      <c r="G1985" s="13">
        <v>0.27677827614652789</v>
      </c>
      <c r="H1985" s="12">
        <v>-10280873.07</v>
      </c>
      <c r="I1985" s="12">
        <v>-2.8455223255958622</v>
      </c>
      <c r="J1985" t="s">
        <v>24</v>
      </c>
      <c r="K1985" s="14">
        <v>676332.21156800038</v>
      </c>
      <c r="L1985" s="14">
        <v>1298638.8967840006</v>
      </c>
      <c r="M1985" s="13">
        <v>0.52080082711436992</v>
      </c>
      <c r="N1985" s="12">
        <v>-1.4819503807427306</v>
      </c>
      <c r="O1985" s="2">
        <f>DATE(LEFT(ALT[[#This Row],[DATEMTH]],4),RIGHT(ALT[[#This Row],[DATEMTH]],2),1)</f>
        <v>43497</v>
      </c>
      <c r="P1985" t="str">
        <f>IF(AND(ALT[[#This Row],[DATE]]&gt;=DATE(2023,6,1),ALT[[#This Row],[DATE]]&lt;=DATE(2024,5,31)),"Y","N")</f>
        <v>N</v>
      </c>
      <c r="Q1985" t="str">
        <f>LEFT(ALT[[#This Row],[DATEMTH]],4)</f>
        <v>2019</v>
      </c>
    </row>
    <row r="1986" spans="1:17" x14ac:dyDescent="0.25">
      <c r="A1986" t="s">
        <v>39</v>
      </c>
      <c r="B1986" t="s">
        <v>111</v>
      </c>
      <c r="C1986" t="s">
        <v>15</v>
      </c>
      <c r="D1986" t="s">
        <v>17</v>
      </c>
      <c r="E1986" s="14">
        <v>796567.90857699979</v>
      </c>
      <c r="F1986" s="14">
        <v>4691982.7483010059</v>
      </c>
      <c r="G1986" s="13">
        <v>0.1697721307405578</v>
      </c>
      <c r="H1986" s="12">
        <v>-29767737.480000004</v>
      </c>
      <c r="I1986" s="12">
        <v>-5.0537322193051635</v>
      </c>
      <c r="J1986" t="s">
        <v>24</v>
      </c>
      <c r="K1986" s="14">
        <v>348391.30997700006</v>
      </c>
      <c r="L1986" s="14">
        <v>796567.90857700002</v>
      </c>
      <c r="M1986" s="13">
        <v>0.43736548538513326</v>
      </c>
      <c r="N1986" s="12">
        <v>-2.2103280451028895</v>
      </c>
      <c r="O1986" s="2">
        <f>DATE(LEFT(ALT[[#This Row],[DATEMTH]],4),RIGHT(ALT[[#This Row],[DATEMTH]],2),1)</f>
        <v>43497</v>
      </c>
      <c r="P1986" t="str">
        <f>IF(AND(ALT[[#This Row],[DATE]]&gt;=DATE(2023,6,1),ALT[[#This Row],[DATE]]&lt;=DATE(2024,5,31)),"Y","N")</f>
        <v>N</v>
      </c>
      <c r="Q1986" t="str">
        <f>LEFT(ALT[[#This Row],[DATEMTH]],4)</f>
        <v>2019</v>
      </c>
    </row>
    <row r="1987" spans="1:17" x14ac:dyDescent="0.25">
      <c r="A1987" t="s">
        <v>39</v>
      </c>
      <c r="B1987" t="s">
        <v>111</v>
      </c>
      <c r="C1987" t="s">
        <v>15</v>
      </c>
      <c r="D1987" t="s">
        <v>17</v>
      </c>
      <c r="E1987" s="14">
        <v>796567.90857699979</v>
      </c>
      <c r="F1987" s="14">
        <v>4691982.7483010059</v>
      </c>
      <c r="G1987" s="13">
        <v>0.1697721307405578</v>
      </c>
      <c r="H1987" s="12">
        <v>-29767737.480000004</v>
      </c>
      <c r="I1987" s="12">
        <v>-5.0537322193051635</v>
      </c>
      <c r="J1987" t="s">
        <v>25</v>
      </c>
      <c r="K1987" s="14">
        <v>100483.10780500002</v>
      </c>
      <c r="L1987" s="14">
        <v>796567.90857700002</v>
      </c>
      <c r="M1987" s="13">
        <v>0.12614506148572371</v>
      </c>
      <c r="N1987" s="12">
        <v>-0.63750336153663278</v>
      </c>
      <c r="O1987" s="2">
        <f>DATE(LEFT(ALT[[#This Row],[DATEMTH]],4),RIGHT(ALT[[#This Row],[DATEMTH]],2),1)</f>
        <v>43497</v>
      </c>
      <c r="P1987" t="str">
        <f>IF(AND(ALT[[#This Row],[DATE]]&gt;=DATE(2023,6,1),ALT[[#This Row],[DATE]]&lt;=DATE(2024,5,31)),"Y","N")</f>
        <v>N</v>
      </c>
      <c r="Q1987" t="str">
        <f>LEFT(ALT[[#This Row],[DATEMTH]],4)</f>
        <v>2019</v>
      </c>
    </row>
    <row r="1988" spans="1:17" x14ac:dyDescent="0.25">
      <c r="A1988" t="s">
        <v>39</v>
      </c>
      <c r="B1988" t="s">
        <v>111</v>
      </c>
      <c r="C1988" t="s">
        <v>15</v>
      </c>
      <c r="D1988" t="s">
        <v>17</v>
      </c>
      <c r="E1988" s="14">
        <v>796567.90857699979</v>
      </c>
      <c r="F1988" s="14">
        <v>4691982.7483010059</v>
      </c>
      <c r="G1988" s="13">
        <v>0.1697721307405578</v>
      </c>
      <c r="H1988" s="12">
        <v>-29767737.480000004</v>
      </c>
      <c r="I1988" s="12">
        <v>-5.0537322193051635</v>
      </c>
      <c r="J1988" t="s">
        <v>26</v>
      </c>
      <c r="K1988" s="14">
        <v>102041.383113</v>
      </c>
      <c r="L1988" s="14">
        <v>796567.90857700002</v>
      </c>
      <c r="M1988" s="13">
        <v>0.12810129809935245</v>
      </c>
      <c r="N1988" s="12">
        <v>-0.64738965753951272</v>
      </c>
      <c r="O1988" s="2">
        <f>DATE(LEFT(ALT[[#This Row],[DATEMTH]],4),RIGHT(ALT[[#This Row],[DATEMTH]],2),1)</f>
        <v>43497</v>
      </c>
      <c r="P1988" t="str">
        <f>IF(AND(ALT[[#This Row],[DATE]]&gt;=DATE(2023,6,1),ALT[[#This Row],[DATE]]&lt;=DATE(2024,5,31)),"Y","N")</f>
        <v>N</v>
      </c>
      <c r="Q1988" t="str">
        <f>LEFT(ALT[[#This Row],[DATEMTH]],4)</f>
        <v>2019</v>
      </c>
    </row>
    <row r="1989" spans="1:17" x14ac:dyDescent="0.25">
      <c r="A1989" t="s">
        <v>39</v>
      </c>
      <c r="B1989" t="s">
        <v>111</v>
      </c>
      <c r="C1989" t="s">
        <v>15</v>
      </c>
      <c r="D1989" t="s">
        <v>17</v>
      </c>
      <c r="E1989" s="14">
        <v>796567.90857699979</v>
      </c>
      <c r="F1989" s="14">
        <v>4691982.7483010059</v>
      </c>
      <c r="G1989" s="13">
        <v>0.1697721307405578</v>
      </c>
      <c r="H1989" s="12">
        <v>-29767737.480000004</v>
      </c>
      <c r="I1989" s="12">
        <v>-5.0537322193051635</v>
      </c>
      <c r="J1989" t="s">
        <v>16</v>
      </c>
      <c r="K1989" s="14">
        <v>245652.107682</v>
      </c>
      <c r="L1989" s="14">
        <v>796567.90857700002</v>
      </c>
      <c r="M1989" s="13">
        <v>0.30838815502979067</v>
      </c>
      <c r="N1989" s="12">
        <v>-1.5585111551261288</v>
      </c>
      <c r="O1989" s="2">
        <f>DATE(LEFT(ALT[[#This Row],[DATEMTH]],4),RIGHT(ALT[[#This Row],[DATEMTH]],2),1)</f>
        <v>43497</v>
      </c>
      <c r="P1989" t="str">
        <f>IF(AND(ALT[[#This Row],[DATE]]&gt;=DATE(2023,6,1),ALT[[#This Row],[DATE]]&lt;=DATE(2024,5,31)),"Y","N")</f>
        <v>N</v>
      </c>
      <c r="Q1989" t="str">
        <f>LEFT(ALT[[#This Row],[DATEMTH]],4)</f>
        <v>2019</v>
      </c>
    </row>
    <row r="1990" spans="1:17" x14ac:dyDescent="0.25">
      <c r="A1990" t="s">
        <v>39</v>
      </c>
      <c r="B1990" t="s">
        <v>111</v>
      </c>
      <c r="C1990" t="s">
        <v>18</v>
      </c>
      <c r="D1990" t="s">
        <v>17</v>
      </c>
      <c r="E1990" s="14">
        <v>1312321.3473690012</v>
      </c>
      <c r="F1990" s="14">
        <v>4691982.7483010059</v>
      </c>
      <c r="G1990" s="13">
        <v>0.27969441018175112</v>
      </c>
      <c r="H1990" s="12">
        <v>-29767737.480000004</v>
      </c>
      <c r="I1990" s="12">
        <v>-8.325869776913807</v>
      </c>
      <c r="J1990" t="s">
        <v>16</v>
      </c>
      <c r="K1990" s="14">
        <v>503891.68696300033</v>
      </c>
      <c r="L1990" s="14">
        <v>1312321.3473690003</v>
      </c>
      <c r="M1990" s="13">
        <v>0.38396974031796755</v>
      </c>
      <c r="N1990" s="12">
        <v>-3.1968820561628091</v>
      </c>
      <c r="O1990" s="2">
        <f>DATE(LEFT(ALT[[#This Row],[DATEMTH]],4),RIGHT(ALT[[#This Row],[DATEMTH]],2),1)</f>
        <v>43497</v>
      </c>
      <c r="P1990" t="str">
        <f>IF(AND(ALT[[#This Row],[DATE]]&gt;=DATE(2023,6,1),ALT[[#This Row],[DATE]]&lt;=DATE(2024,5,31)),"Y","N")</f>
        <v>N</v>
      </c>
      <c r="Q1990" t="str">
        <f>LEFT(ALT[[#This Row],[DATEMTH]],4)</f>
        <v>2019</v>
      </c>
    </row>
    <row r="1991" spans="1:17" x14ac:dyDescent="0.25">
      <c r="A1991" t="s">
        <v>39</v>
      </c>
      <c r="B1991" t="s">
        <v>111</v>
      </c>
      <c r="C1991" t="s">
        <v>18</v>
      </c>
      <c r="D1991" t="s">
        <v>17</v>
      </c>
      <c r="E1991" s="14">
        <v>1312321.3473690012</v>
      </c>
      <c r="F1991" s="14">
        <v>4691982.7483010059</v>
      </c>
      <c r="G1991" s="13">
        <v>0.27969441018175112</v>
      </c>
      <c r="H1991" s="12">
        <v>-29767737.480000004</v>
      </c>
      <c r="I1991" s="12">
        <v>-8.325869776913807</v>
      </c>
      <c r="J1991" t="s">
        <v>26</v>
      </c>
      <c r="K1991" s="14">
        <v>270999.69857200008</v>
      </c>
      <c r="L1991" s="14">
        <v>1312321.3473690003</v>
      </c>
      <c r="M1991" s="13">
        <v>0.20650406938461546</v>
      </c>
      <c r="N1991" s="12">
        <v>-1.7193259900990816</v>
      </c>
      <c r="O1991" s="2">
        <f>DATE(LEFT(ALT[[#This Row],[DATEMTH]],4),RIGHT(ALT[[#This Row],[DATEMTH]],2),1)</f>
        <v>43497</v>
      </c>
      <c r="P1991" t="str">
        <f>IF(AND(ALT[[#This Row],[DATE]]&gt;=DATE(2023,6,1),ALT[[#This Row],[DATE]]&lt;=DATE(2024,5,31)),"Y","N")</f>
        <v>N</v>
      </c>
      <c r="Q1991" t="str">
        <f>LEFT(ALT[[#This Row],[DATEMTH]],4)</f>
        <v>2019</v>
      </c>
    </row>
    <row r="1992" spans="1:17" x14ac:dyDescent="0.25">
      <c r="A1992" t="s">
        <v>39</v>
      </c>
      <c r="B1992" t="s">
        <v>111</v>
      </c>
      <c r="C1992" t="s">
        <v>18</v>
      </c>
      <c r="D1992" t="s">
        <v>17</v>
      </c>
      <c r="E1992" s="14">
        <v>1312321.3473690012</v>
      </c>
      <c r="F1992" s="14">
        <v>4691982.7483010059</v>
      </c>
      <c r="G1992" s="13">
        <v>0.27969441018175112</v>
      </c>
      <c r="H1992" s="12">
        <v>-29767737.480000004</v>
      </c>
      <c r="I1992" s="12">
        <v>-8.325869776913807</v>
      </c>
      <c r="J1992" t="s">
        <v>25</v>
      </c>
      <c r="K1992" s="14">
        <v>130241.14695999995</v>
      </c>
      <c r="L1992" s="14">
        <v>1312321.3473690003</v>
      </c>
      <c r="M1992" s="13">
        <v>9.9244858906786165E-2</v>
      </c>
      <c r="N1992" s="12">
        <v>-0.826299771286086</v>
      </c>
      <c r="O1992" s="2">
        <f>DATE(LEFT(ALT[[#This Row],[DATEMTH]],4),RIGHT(ALT[[#This Row],[DATEMTH]],2),1)</f>
        <v>43497</v>
      </c>
      <c r="P1992" t="str">
        <f>IF(AND(ALT[[#This Row],[DATE]]&gt;=DATE(2023,6,1),ALT[[#This Row],[DATE]]&lt;=DATE(2024,5,31)),"Y","N")</f>
        <v>N</v>
      </c>
      <c r="Q1992" t="str">
        <f>LEFT(ALT[[#This Row],[DATEMTH]],4)</f>
        <v>2019</v>
      </c>
    </row>
    <row r="1993" spans="1:17" x14ac:dyDescent="0.25">
      <c r="A1993" t="s">
        <v>39</v>
      </c>
      <c r="B1993" t="s">
        <v>111</v>
      </c>
      <c r="C1993" t="s">
        <v>18</v>
      </c>
      <c r="D1993" t="s">
        <v>17</v>
      </c>
      <c r="E1993" s="14">
        <v>1312321.3473690012</v>
      </c>
      <c r="F1993" s="14">
        <v>4691982.7483010059</v>
      </c>
      <c r="G1993" s="13">
        <v>0.27969441018175112</v>
      </c>
      <c r="H1993" s="12">
        <v>-29767737.480000004</v>
      </c>
      <c r="I1993" s="12">
        <v>-8.325869776913807</v>
      </c>
      <c r="J1993" t="s">
        <v>24</v>
      </c>
      <c r="K1993" s="14">
        <v>407188.81487399997</v>
      </c>
      <c r="L1993" s="14">
        <v>1312321.3473690003</v>
      </c>
      <c r="M1993" s="13">
        <v>0.31028133139063085</v>
      </c>
      <c r="N1993" s="12">
        <v>-2.5833619593658308</v>
      </c>
      <c r="O1993" s="2">
        <f>DATE(LEFT(ALT[[#This Row],[DATEMTH]],4),RIGHT(ALT[[#This Row],[DATEMTH]],2),1)</f>
        <v>43497</v>
      </c>
      <c r="P1993" t="str">
        <f>IF(AND(ALT[[#This Row],[DATE]]&gt;=DATE(2023,6,1),ALT[[#This Row],[DATE]]&lt;=DATE(2024,5,31)),"Y","N")</f>
        <v>N</v>
      </c>
      <c r="Q1993" t="str">
        <f>LEFT(ALT[[#This Row],[DATEMTH]],4)</f>
        <v>2019</v>
      </c>
    </row>
    <row r="1994" spans="1:17" x14ac:dyDescent="0.25">
      <c r="A1994" t="s">
        <v>39</v>
      </c>
      <c r="B1994" t="s">
        <v>111</v>
      </c>
      <c r="C1994" t="s">
        <v>19</v>
      </c>
      <c r="D1994" t="s">
        <v>17</v>
      </c>
      <c r="E1994" s="14">
        <v>1284454.5955710006</v>
      </c>
      <c r="F1994" s="14">
        <v>4691982.7483010059</v>
      </c>
      <c r="G1994" s="13">
        <v>0.27375518293116258</v>
      </c>
      <c r="H1994" s="12">
        <v>-29767737.480000004</v>
      </c>
      <c r="I1994" s="12">
        <v>-8.1490724192842254</v>
      </c>
      <c r="J1994" t="s">
        <v>26</v>
      </c>
      <c r="K1994" s="14">
        <v>40705.636230000011</v>
      </c>
      <c r="L1994" s="14">
        <v>1284454.5955709997</v>
      </c>
      <c r="M1994" s="13">
        <v>3.169098882152737E-2</v>
      </c>
      <c r="N1994" s="12">
        <v>-0.25825216294535341</v>
      </c>
      <c r="O1994" s="2">
        <f>DATE(LEFT(ALT[[#This Row],[DATEMTH]],4),RIGHT(ALT[[#This Row],[DATEMTH]],2),1)</f>
        <v>43497</v>
      </c>
      <c r="P1994" t="str">
        <f>IF(AND(ALT[[#This Row],[DATE]]&gt;=DATE(2023,6,1),ALT[[#This Row],[DATE]]&lt;=DATE(2024,5,31)),"Y","N")</f>
        <v>N</v>
      </c>
      <c r="Q1994" t="str">
        <f>LEFT(ALT[[#This Row],[DATEMTH]],4)</f>
        <v>2019</v>
      </c>
    </row>
    <row r="1995" spans="1:17" x14ac:dyDescent="0.25">
      <c r="A1995" t="s">
        <v>39</v>
      </c>
      <c r="B1995" t="s">
        <v>111</v>
      </c>
      <c r="C1995" t="s">
        <v>19</v>
      </c>
      <c r="D1995" t="s">
        <v>17</v>
      </c>
      <c r="E1995" s="14">
        <v>1284454.5955710006</v>
      </c>
      <c r="F1995" s="14">
        <v>4691982.7483010059</v>
      </c>
      <c r="G1995" s="13">
        <v>0.27375518293116258</v>
      </c>
      <c r="H1995" s="12">
        <v>-29767737.480000004</v>
      </c>
      <c r="I1995" s="12">
        <v>-8.1490724192842254</v>
      </c>
      <c r="J1995" t="s">
        <v>16</v>
      </c>
      <c r="K1995" s="14">
        <v>333.08950500000009</v>
      </c>
      <c r="L1995" s="14">
        <v>1284454.5955709997</v>
      </c>
      <c r="M1995" s="13">
        <v>2.5932368971900196E-4</v>
      </c>
      <c r="N1995" s="12">
        <v>-2.1132475275561389E-3</v>
      </c>
      <c r="O1995" s="2">
        <f>DATE(LEFT(ALT[[#This Row],[DATEMTH]],4),RIGHT(ALT[[#This Row],[DATEMTH]],2),1)</f>
        <v>43497</v>
      </c>
      <c r="P1995" t="str">
        <f>IF(AND(ALT[[#This Row],[DATE]]&gt;=DATE(2023,6,1),ALT[[#This Row],[DATE]]&lt;=DATE(2024,5,31)),"Y","N")</f>
        <v>N</v>
      </c>
      <c r="Q1995" t="str">
        <f>LEFT(ALT[[#This Row],[DATEMTH]],4)</f>
        <v>2019</v>
      </c>
    </row>
    <row r="1996" spans="1:17" x14ac:dyDescent="0.25">
      <c r="A1996" t="s">
        <v>39</v>
      </c>
      <c r="B1996" t="s">
        <v>111</v>
      </c>
      <c r="C1996" t="s">
        <v>19</v>
      </c>
      <c r="D1996" t="s">
        <v>17</v>
      </c>
      <c r="E1996" s="14">
        <v>1284454.5955710006</v>
      </c>
      <c r="F1996" s="14">
        <v>4691982.7483010059</v>
      </c>
      <c r="G1996" s="13">
        <v>0.27375518293116258</v>
      </c>
      <c r="H1996" s="12">
        <v>-29767737.480000004</v>
      </c>
      <c r="I1996" s="12">
        <v>-8.1490724192842254</v>
      </c>
      <c r="J1996" t="s">
        <v>25</v>
      </c>
      <c r="K1996" s="14">
        <v>852619.08971199964</v>
      </c>
      <c r="L1996" s="14">
        <v>1284454.5955709997</v>
      </c>
      <c r="M1996" s="13">
        <v>0.66379854348449807</v>
      </c>
      <c r="N1996" s="12">
        <v>-5.4093424026705641</v>
      </c>
      <c r="O1996" s="2">
        <f>DATE(LEFT(ALT[[#This Row],[DATEMTH]],4),RIGHT(ALT[[#This Row],[DATEMTH]],2),1)</f>
        <v>43497</v>
      </c>
      <c r="P1996" t="str">
        <f>IF(AND(ALT[[#This Row],[DATE]]&gt;=DATE(2023,6,1),ALT[[#This Row],[DATE]]&lt;=DATE(2024,5,31)),"Y","N")</f>
        <v>N</v>
      </c>
      <c r="Q1996" t="str">
        <f>LEFT(ALT[[#This Row],[DATEMTH]],4)</f>
        <v>2019</v>
      </c>
    </row>
    <row r="1997" spans="1:17" x14ac:dyDescent="0.25">
      <c r="A1997" t="s">
        <v>39</v>
      </c>
      <c r="B1997" t="s">
        <v>111</v>
      </c>
      <c r="C1997" t="s">
        <v>19</v>
      </c>
      <c r="D1997" t="s">
        <v>17</v>
      </c>
      <c r="E1997" s="14">
        <v>1284454.5955710006</v>
      </c>
      <c r="F1997" s="14">
        <v>4691982.7483010059</v>
      </c>
      <c r="G1997" s="13">
        <v>0.27375518293116258</v>
      </c>
      <c r="H1997" s="12">
        <v>-29767737.480000004</v>
      </c>
      <c r="I1997" s="12">
        <v>-8.1490724192842254</v>
      </c>
      <c r="J1997" t="s">
        <v>24</v>
      </c>
      <c r="K1997" s="14">
        <v>390796.78012399992</v>
      </c>
      <c r="L1997" s="14">
        <v>1284454.5955709997</v>
      </c>
      <c r="M1997" s="13">
        <v>0.30425114400425546</v>
      </c>
      <c r="N1997" s="12">
        <v>-2.4793646061407513</v>
      </c>
      <c r="O1997" s="2">
        <f>DATE(LEFT(ALT[[#This Row],[DATEMTH]],4),RIGHT(ALT[[#This Row],[DATEMTH]],2),1)</f>
        <v>43497</v>
      </c>
      <c r="P1997" t="str">
        <f>IF(AND(ALT[[#This Row],[DATE]]&gt;=DATE(2023,6,1),ALT[[#This Row],[DATE]]&lt;=DATE(2024,5,31)),"Y","N")</f>
        <v>N</v>
      </c>
      <c r="Q1997" t="str">
        <f>LEFT(ALT[[#This Row],[DATEMTH]],4)</f>
        <v>2019</v>
      </c>
    </row>
    <row r="1998" spans="1:17" x14ac:dyDescent="0.25">
      <c r="A1998" t="s">
        <v>39</v>
      </c>
      <c r="B1998" t="s">
        <v>111</v>
      </c>
      <c r="C1998" t="s">
        <v>20</v>
      </c>
      <c r="D1998" t="s">
        <v>17</v>
      </c>
      <c r="E1998" s="14">
        <v>1298638.8967840003</v>
      </c>
      <c r="F1998" s="14">
        <v>4691982.7483010059</v>
      </c>
      <c r="G1998" s="13">
        <v>0.27677827614652789</v>
      </c>
      <c r="H1998" s="12">
        <v>-29767737.480000004</v>
      </c>
      <c r="I1998" s="12">
        <v>-8.2390630644967899</v>
      </c>
      <c r="J1998" t="s">
        <v>16</v>
      </c>
      <c r="K1998" s="14">
        <v>355876.01013800019</v>
      </c>
      <c r="L1998" s="14">
        <v>1298638.8967840006</v>
      </c>
      <c r="M1998" s="13">
        <v>0.27403769517400506</v>
      </c>
      <c r="N1998" s="12">
        <v>-2.2578138525879754</v>
      </c>
      <c r="O1998" s="2">
        <f>DATE(LEFT(ALT[[#This Row],[DATEMTH]],4),RIGHT(ALT[[#This Row],[DATEMTH]],2),1)</f>
        <v>43497</v>
      </c>
      <c r="P1998" t="str">
        <f>IF(AND(ALT[[#This Row],[DATE]]&gt;=DATE(2023,6,1),ALT[[#This Row],[DATE]]&lt;=DATE(2024,5,31)),"Y","N")</f>
        <v>N</v>
      </c>
      <c r="Q1998" t="str">
        <f>LEFT(ALT[[#This Row],[DATEMTH]],4)</f>
        <v>2019</v>
      </c>
    </row>
    <row r="1999" spans="1:17" x14ac:dyDescent="0.25">
      <c r="A1999" t="s">
        <v>39</v>
      </c>
      <c r="B1999" t="s">
        <v>111</v>
      </c>
      <c r="C1999" t="s">
        <v>20</v>
      </c>
      <c r="D1999" t="s">
        <v>17</v>
      </c>
      <c r="E1999" s="14">
        <v>1298638.8967840003</v>
      </c>
      <c r="F1999" s="14">
        <v>4691982.7483010059</v>
      </c>
      <c r="G1999" s="13">
        <v>0.27677827614652789</v>
      </c>
      <c r="H1999" s="12">
        <v>-29767737.480000004</v>
      </c>
      <c r="I1999" s="12">
        <v>-8.2390630644967899</v>
      </c>
      <c r="J1999" t="s">
        <v>25</v>
      </c>
      <c r="K1999" s="14">
        <v>175170.99408299997</v>
      </c>
      <c r="L1999" s="14">
        <v>1298638.8967840006</v>
      </c>
      <c r="M1999" s="13">
        <v>0.13488814674872296</v>
      </c>
      <c r="N1999" s="12">
        <v>-1.111351947715826</v>
      </c>
      <c r="O1999" s="2">
        <f>DATE(LEFT(ALT[[#This Row],[DATEMTH]],4),RIGHT(ALT[[#This Row],[DATEMTH]],2),1)</f>
        <v>43497</v>
      </c>
      <c r="P1999" t="str">
        <f>IF(AND(ALT[[#This Row],[DATE]]&gt;=DATE(2023,6,1),ALT[[#This Row],[DATE]]&lt;=DATE(2024,5,31)),"Y","N")</f>
        <v>N</v>
      </c>
      <c r="Q1999" t="str">
        <f>LEFT(ALT[[#This Row],[DATEMTH]],4)</f>
        <v>2019</v>
      </c>
    </row>
    <row r="2000" spans="1:17" x14ac:dyDescent="0.25">
      <c r="A2000" t="s">
        <v>39</v>
      </c>
      <c r="B2000" t="s">
        <v>111</v>
      </c>
      <c r="C2000" t="s">
        <v>20</v>
      </c>
      <c r="D2000" t="s">
        <v>17</v>
      </c>
      <c r="E2000" s="14">
        <v>1298638.8967840003</v>
      </c>
      <c r="F2000" s="14">
        <v>4691982.7483010059</v>
      </c>
      <c r="G2000" s="13">
        <v>0.27677827614652789</v>
      </c>
      <c r="H2000" s="12">
        <v>-29767737.480000004</v>
      </c>
      <c r="I2000" s="12">
        <v>-8.2390630644967899</v>
      </c>
      <c r="J2000" t="s">
        <v>26</v>
      </c>
      <c r="K2000" s="14">
        <v>91259.680995000032</v>
      </c>
      <c r="L2000" s="14">
        <v>1298638.8967840006</v>
      </c>
      <c r="M2000" s="13">
        <v>7.0273330962902017E-2</v>
      </c>
      <c r="N2000" s="12">
        <v>-0.57898640555560466</v>
      </c>
      <c r="O2000" s="2">
        <f>DATE(LEFT(ALT[[#This Row],[DATEMTH]],4),RIGHT(ALT[[#This Row],[DATEMTH]],2),1)</f>
        <v>43497</v>
      </c>
      <c r="P2000" t="str">
        <f>IF(AND(ALT[[#This Row],[DATE]]&gt;=DATE(2023,6,1),ALT[[#This Row],[DATE]]&lt;=DATE(2024,5,31)),"Y","N")</f>
        <v>N</v>
      </c>
      <c r="Q2000" t="str">
        <f>LEFT(ALT[[#This Row],[DATEMTH]],4)</f>
        <v>2019</v>
      </c>
    </row>
    <row r="2001" spans="1:17" x14ac:dyDescent="0.25">
      <c r="A2001" t="s">
        <v>39</v>
      </c>
      <c r="B2001" t="s">
        <v>111</v>
      </c>
      <c r="C2001" t="s">
        <v>20</v>
      </c>
      <c r="D2001" t="s">
        <v>17</v>
      </c>
      <c r="E2001" s="14">
        <v>1298638.8967840003</v>
      </c>
      <c r="F2001" s="14">
        <v>4691982.7483010059</v>
      </c>
      <c r="G2001" s="13">
        <v>0.27677827614652789</v>
      </c>
      <c r="H2001" s="12">
        <v>-29767737.480000004</v>
      </c>
      <c r="I2001" s="12">
        <v>-8.2390630644967899</v>
      </c>
      <c r="J2001" t="s">
        <v>24</v>
      </c>
      <c r="K2001" s="14">
        <v>676332.21156800038</v>
      </c>
      <c r="L2001" s="14">
        <v>1298638.8967840006</v>
      </c>
      <c r="M2001" s="13">
        <v>0.52080082711436992</v>
      </c>
      <c r="N2001" s="12">
        <v>-4.2909108586373836</v>
      </c>
      <c r="O2001" s="2">
        <f>DATE(LEFT(ALT[[#This Row],[DATEMTH]],4),RIGHT(ALT[[#This Row],[DATEMTH]],2),1)</f>
        <v>43497</v>
      </c>
      <c r="P2001" t="str">
        <f>IF(AND(ALT[[#This Row],[DATE]]&gt;=DATE(2023,6,1),ALT[[#This Row],[DATE]]&lt;=DATE(2024,5,31)),"Y","N")</f>
        <v>N</v>
      </c>
      <c r="Q2001" t="str">
        <f>LEFT(ALT[[#This Row],[DATEMTH]],4)</f>
        <v>2019</v>
      </c>
    </row>
    <row r="2002" spans="1:17" x14ac:dyDescent="0.25">
      <c r="A2002" t="s">
        <v>39</v>
      </c>
      <c r="B2002" t="s">
        <v>111</v>
      </c>
      <c r="C2002" t="s">
        <v>15</v>
      </c>
      <c r="D2002" t="s">
        <v>23</v>
      </c>
      <c r="E2002" s="14">
        <v>796567.90857699979</v>
      </c>
      <c r="F2002" s="14">
        <v>4691982.7483010059</v>
      </c>
      <c r="G2002" s="13">
        <v>0.1697721307405578</v>
      </c>
      <c r="H2002" s="12">
        <v>-2996851.01</v>
      </c>
      <c r="I2002" s="12">
        <v>-0.50878178147969266</v>
      </c>
      <c r="J2002" t="s">
        <v>26</v>
      </c>
      <c r="K2002" s="14">
        <v>102041.383113</v>
      </c>
      <c r="L2002" s="14">
        <v>796567.90857700002</v>
      </c>
      <c r="M2002" s="13">
        <v>0.12810129809935245</v>
      </c>
      <c r="N2002" s="12">
        <v>-6.5175606656849711E-2</v>
      </c>
      <c r="O2002" s="2">
        <f>DATE(LEFT(ALT[[#This Row],[DATEMTH]],4),RIGHT(ALT[[#This Row],[DATEMTH]],2),1)</f>
        <v>43497</v>
      </c>
      <c r="P2002" t="str">
        <f>IF(AND(ALT[[#This Row],[DATE]]&gt;=DATE(2023,6,1),ALT[[#This Row],[DATE]]&lt;=DATE(2024,5,31)),"Y","N")</f>
        <v>N</v>
      </c>
      <c r="Q2002" t="str">
        <f>LEFT(ALT[[#This Row],[DATEMTH]],4)</f>
        <v>2019</v>
      </c>
    </row>
    <row r="2003" spans="1:17" x14ac:dyDescent="0.25">
      <c r="A2003" t="s">
        <v>39</v>
      </c>
      <c r="B2003" t="s">
        <v>111</v>
      </c>
      <c r="C2003" t="s">
        <v>15</v>
      </c>
      <c r="D2003" t="s">
        <v>23</v>
      </c>
      <c r="E2003" s="14">
        <v>796567.90857699979</v>
      </c>
      <c r="F2003" s="14">
        <v>4691982.7483010059</v>
      </c>
      <c r="G2003" s="13">
        <v>0.1697721307405578</v>
      </c>
      <c r="H2003" s="12">
        <v>-2996851.01</v>
      </c>
      <c r="I2003" s="12">
        <v>-0.50878178147969266</v>
      </c>
      <c r="J2003" t="s">
        <v>24</v>
      </c>
      <c r="K2003" s="14">
        <v>348391.30997700006</v>
      </c>
      <c r="L2003" s="14">
        <v>796567.90857700002</v>
      </c>
      <c r="M2003" s="13">
        <v>0.43736548538513326</v>
      </c>
      <c r="N2003" s="12">
        <v>-0.22252359081197859</v>
      </c>
      <c r="O2003" s="2">
        <f>DATE(LEFT(ALT[[#This Row],[DATEMTH]],4),RIGHT(ALT[[#This Row],[DATEMTH]],2),1)</f>
        <v>43497</v>
      </c>
      <c r="P2003" t="str">
        <f>IF(AND(ALT[[#This Row],[DATE]]&gt;=DATE(2023,6,1),ALT[[#This Row],[DATE]]&lt;=DATE(2024,5,31)),"Y","N")</f>
        <v>N</v>
      </c>
      <c r="Q2003" t="str">
        <f>LEFT(ALT[[#This Row],[DATEMTH]],4)</f>
        <v>2019</v>
      </c>
    </row>
    <row r="2004" spans="1:17" x14ac:dyDescent="0.25">
      <c r="A2004" t="s">
        <v>39</v>
      </c>
      <c r="B2004" t="s">
        <v>111</v>
      </c>
      <c r="C2004" t="s">
        <v>15</v>
      </c>
      <c r="D2004" t="s">
        <v>23</v>
      </c>
      <c r="E2004" s="14">
        <v>796567.90857699979</v>
      </c>
      <c r="F2004" s="14">
        <v>4691982.7483010059</v>
      </c>
      <c r="G2004" s="13">
        <v>0.1697721307405578</v>
      </c>
      <c r="H2004" s="12">
        <v>-2996851.01</v>
      </c>
      <c r="I2004" s="12">
        <v>-0.50878178147969266</v>
      </c>
      <c r="J2004" t="s">
        <v>25</v>
      </c>
      <c r="K2004" s="14">
        <v>100483.10780500002</v>
      </c>
      <c r="L2004" s="14">
        <v>796567.90857700002</v>
      </c>
      <c r="M2004" s="13">
        <v>0.12614506148572371</v>
      </c>
      <c r="N2004" s="12">
        <v>-6.4180309107571873E-2</v>
      </c>
      <c r="O2004" s="2">
        <f>DATE(LEFT(ALT[[#This Row],[DATEMTH]],4),RIGHT(ALT[[#This Row],[DATEMTH]],2),1)</f>
        <v>43497</v>
      </c>
      <c r="P2004" t="str">
        <f>IF(AND(ALT[[#This Row],[DATE]]&gt;=DATE(2023,6,1),ALT[[#This Row],[DATE]]&lt;=DATE(2024,5,31)),"Y","N")</f>
        <v>N</v>
      </c>
      <c r="Q2004" t="str">
        <f>LEFT(ALT[[#This Row],[DATEMTH]],4)</f>
        <v>2019</v>
      </c>
    </row>
    <row r="2005" spans="1:17" x14ac:dyDescent="0.25">
      <c r="A2005" t="s">
        <v>39</v>
      </c>
      <c r="B2005" t="s">
        <v>111</v>
      </c>
      <c r="C2005" t="s">
        <v>15</v>
      </c>
      <c r="D2005" t="s">
        <v>23</v>
      </c>
      <c r="E2005" s="14">
        <v>796567.90857699979</v>
      </c>
      <c r="F2005" s="14">
        <v>4691982.7483010059</v>
      </c>
      <c r="G2005" s="13">
        <v>0.1697721307405578</v>
      </c>
      <c r="H2005" s="12">
        <v>-2996851.01</v>
      </c>
      <c r="I2005" s="12">
        <v>-0.50878178147969266</v>
      </c>
      <c r="J2005" t="s">
        <v>16</v>
      </c>
      <c r="K2005" s="14">
        <v>245652.107682</v>
      </c>
      <c r="L2005" s="14">
        <v>796567.90857700002</v>
      </c>
      <c r="M2005" s="13">
        <v>0.30838815502979067</v>
      </c>
      <c r="N2005" s="12">
        <v>-0.15690227490329253</v>
      </c>
      <c r="O2005" s="2">
        <f>DATE(LEFT(ALT[[#This Row],[DATEMTH]],4),RIGHT(ALT[[#This Row],[DATEMTH]],2),1)</f>
        <v>43497</v>
      </c>
      <c r="P2005" t="str">
        <f>IF(AND(ALT[[#This Row],[DATE]]&gt;=DATE(2023,6,1),ALT[[#This Row],[DATE]]&lt;=DATE(2024,5,31)),"Y","N")</f>
        <v>N</v>
      </c>
      <c r="Q2005" t="str">
        <f>LEFT(ALT[[#This Row],[DATEMTH]],4)</f>
        <v>2019</v>
      </c>
    </row>
    <row r="2006" spans="1:17" x14ac:dyDescent="0.25">
      <c r="A2006" t="s">
        <v>39</v>
      </c>
      <c r="B2006" t="s">
        <v>111</v>
      </c>
      <c r="C2006" t="s">
        <v>18</v>
      </c>
      <c r="D2006" t="s">
        <v>23</v>
      </c>
      <c r="E2006" s="14">
        <v>1312321.3473690012</v>
      </c>
      <c r="F2006" s="14">
        <v>4691982.7483010059</v>
      </c>
      <c r="G2006" s="13">
        <v>0.27969441018175112</v>
      </c>
      <c r="H2006" s="12">
        <v>-2996851.01</v>
      </c>
      <c r="I2006" s="12">
        <v>-0.83820247564453498</v>
      </c>
      <c r="J2006" t="s">
        <v>25</v>
      </c>
      <c r="K2006" s="14">
        <v>130241.14695999995</v>
      </c>
      <c r="L2006" s="14">
        <v>1312321.3473690003</v>
      </c>
      <c r="M2006" s="13">
        <v>9.9244858906786165E-2</v>
      </c>
      <c r="N2006" s="12">
        <v>-8.3187286430660742E-2</v>
      </c>
      <c r="O2006" s="2">
        <f>DATE(LEFT(ALT[[#This Row],[DATEMTH]],4),RIGHT(ALT[[#This Row],[DATEMTH]],2),1)</f>
        <v>43497</v>
      </c>
      <c r="P2006" t="str">
        <f>IF(AND(ALT[[#This Row],[DATE]]&gt;=DATE(2023,6,1),ALT[[#This Row],[DATE]]&lt;=DATE(2024,5,31)),"Y","N")</f>
        <v>N</v>
      </c>
      <c r="Q2006" t="str">
        <f>LEFT(ALT[[#This Row],[DATEMTH]],4)</f>
        <v>2019</v>
      </c>
    </row>
    <row r="2007" spans="1:17" x14ac:dyDescent="0.25">
      <c r="A2007" t="s">
        <v>39</v>
      </c>
      <c r="B2007" t="s">
        <v>111</v>
      </c>
      <c r="C2007" t="s">
        <v>18</v>
      </c>
      <c r="D2007" t="s">
        <v>23</v>
      </c>
      <c r="E2007" s="14">
        <v>1312321.3473690012</v>
      </c>
      <c r="F2007" s="14">
        <v>4691982.7483010059</v>
      </c>
      <c r="G2007" s="13">
        <v>0.27969441018175112</v>
      </c>
      <c r="H2007" s="12">
        <v>-2996851.01</v>
      </c>
      <c r="I2007" s="12">
        <v>-0.83820247564453498</v>
      </c>
      <c r="J2007" t="s">
        <v>26</v>
      </c>
      <c r="K2007" s="14">
        <v>270999.69857200008</v>
      </c>
      <c r="L2007" s="14">
        <v>1312321.3473690003</v>
      </c>
      <c r="M2007" s="13">
        <v>0.20650406938461546</v>
      </c>
      <c r="N2007" s="12">
        <v>-0.1730922221888555</v>
      </c>
      <c r="O2007" s="2">
        <f>DATE(LEFT(ALT[[#This Row],[DATEMTH]],4),RIGHT(ALT[[#This Row],[DATEMTH]],2),1)</f>
        <v>43497</v>
      </c>
      <c r="P2007" t="str">
        <f>IF(AND(ALT[[#This Row],[DATE]]&gt;=DATE(2023,6,1),ALT[[#This Row],[DATE]]&lt;=DATE(2024,5,31)),"Y","N")</f>
        <v>N</v>
      </c>
      <c r="Q2007" t="str">
        <f>LEFT(ALT[[#This Row],[DATEMTH]],4)</f>
        <v>2019</v>
      </c>
    </row>
    <row r="2008" spans="1:17" x14ac:dyDescent="0.25">
      <c r="A2008" t="s">
        <v>39</v>
      </c>
      <c r="B2008" t="s">
        <v>111</v>
      </c>
      <c r="C2008" t="s">
        <v>18</v>
      </c>
      <c r="D2008" t="s">
        <v>23</v>
      </c>
      <c r="E2008" s="14">
        <v>1312321.3473690012</v>
      </c>
      <c r="F2008" s="14">
        <v>4691982.7483010059</v>
      </c>
      <c r="G2008" s="13">
        <v>0.27969441018175112</v>
      </c>
      <c r="H2008" s="12">
        <v>-2996851.01</v>
      </c>
      <c r="I2008" s="12">
        <v>-0.83820247564453498</v>
      </c>
      <c r="J2008" t="s">
        <v>16</v>
      </c>
      <c r="K2008" s="14">
        <v>503891.68696300033</v>
      </c>
      <c r="L2008" s="14">
        <v>1312321.3473690003</v>
      </c>
      <c r="M2008" s="13">
        <v>0.38396974031796755</v>
      </c>
      <c r="N2008" s="12">
        <v>-0.32184438690710959</v>
      </c>
      <c r="O2008" s="2">
        <f>DATE(LEFT(ALT[[#This Row],[DATEMTH]],4),RIGHT(ALT[[#This Row],[DATEMTH]],2),1)</f>
        <v>43497</v>
      </c>
      <c r="P2008" t="str">
        <f>IF(AND(ALT[[#This Row],[DATE]]&gt;=DATE(2023,6,1),ALT[[#This Row],[DATE]]&lt;=DATE(2024,5,31)),"Y","N")</f>
        <v>N</v>
      </c>
      <c r="Q2008" t="str">
        <f>LEFT(ALT[[#This Row],[DATEMTH]],4)</f>
        <v>2019</v>
      </c>
    </row>
    <row r="2009" spans="1:17" x14ac:dyDescent="0.25">
      <c r="A2009" t="s">
        <v>39</v>
      </c>
      <c r="B2009" t="s">
        <v>111</v>
      </c>
      <c r="C2009" t="s">
        <v>18</v>
      </c>
      <c r="D2009" t="s">
        <v>23</v>
      </c>
      <c r="E2009" s="14">
        <v>1312321.3473690012</v>
      </c>
      <c r="F2009" s="14">
        <v>4691982.7483010059</v>
      </c>
      <c r="G2009" s="13">
        <v>0.27969441018175112</v>
      </c>
      <c r="H2009" s="12">
        <v>-2996851.01</v>
      </c>
      <c r="I2009" s="12">
        <v>-0.83820247564453498</v>
      </c>
      <c r="J2009" t="s">
        <v>24</v>
      </c>
      <c r="K2009" s="14">
        <v>407188.81487399997</v>
      </c>
      <c r="L2009" s="14">
        <v>1312321.3473690003</v>
      </c>
      <c r="M2009" s="13">
        <v>0.31028133139063085</v>
      </c>
      <c r="N2009" s="12">
        <v>-0.26007858011790913</v>
      </c>
      <c r="O2009" s="2">
        <f>DATE(LEFT(ALT[[#This Row],[DATEMTH]],4),RIGHT(ALT[[#This Row],[DATEMTH]],2),1)</f>
        <v>43497</v>
      </c>
      <c r="P2009" t="str">
        <f>IF(AND(ALT[[#This Row],[DATE]]&gt;=DATE(2023,6,1),ALT[[#This Row],[DATE]]&lt;=DATE(2024,5,31)),"Y","N")</f>
        <v>N</v>
      </c>
      <c r="Q2009" t="str">
        <f>LEFT(ALT[[#This Row],[DATEMTH]],4)</f>
        <v>2019</v>
      </c>
    </row>
    <row r="2010" spans="1:17" x14ac:dyDescent="0.25">
      <c r="A2010" t="s">
        <v>39</v>
      </c>
      <c r="B2010" t="s">
        <v>111</v>
      </c>
      <c r="C2010" t="s">
        <v>19</v>
      </c>
      <c r="D2010" t="s">
        <v>23</v>
      </c>
      <c r="E2010" s="14">
        <v>1284454.5955710006</v>
      </c>
      <c r="F2010" s="14">
        <v>4691982.7483010059</v>
      </c>
      <c r="G2010" s="13">
        <v>0.27375518293116258</v>
      </c>
      <c r="H2010" s="12">
        <v>-2996851.01</v>
      </c>
      <c r="I2010" s="12">
        <v>-0.82040349645998922</v>
      </c>
      <c r="J2010" t="s">
        <v>24</v>
      </c>
      <c r="K2010" s="14">
        <v>390796.78012399992</v>
      </c>
      <c r="L2010" s="14">
        <v>1284454.5955709997</v>
      </c>
      <c r="M2010" s="13">
        <v>0.30425114400425546</v>
      </c>
      <c r="N2010" s="12">
        <v>-0.24960870234304286</v>
      </c>
      <c r="O2010" s="2">
        <f>DATE(LEFT(ALT[[#This Row],[DATEMTH]],4),RIGHT(ALT[[#This Row],[DATEMTH]],2),1)</f>
        <v>43497</v>
      </c>
      <c r="P2010" t="str">
        <f>IF(AND(ALT[[#This Row],[DATE]]&gt;=DATE(2023,6,1),ALT[[#This Row],[DATE]]&lt;=DATE(2024,5,31)),"Y","N")</f>
        <v>N</v>
      </c>
      <c r="Q2010" t="str">
        <f>LEFT(ALT[[#This Row],[DATEMTH]],4)</f>
        <v>2019</v>
      </c>
    </row>
    <row r="2011" spans="1:17" x14ac:dyDescent="0.25">
      <c r="A2011" t="s">
        <v>39</v>
      </c>
      <c r="B2011" t="s">
        <v>111</v>
      </c>
      <c r="C2011" t="s">
        <v>19</v>
      </c>
      <c r="D2011" t="s">
        <v>23</v>
      </c>
      <c r="E2011" s="14">
        <v>1284454.5955710006</v>
      </c>
      <c r="F2011" s="14">
        <v>4691982.7483010059</v>
      </c>
      <c r="G2011" s="13">
        <v>0.27375518293116258</v>
      </c>
      <c r="H2011" s="12">
        <v>-2996851.01</v>
      </c>
      <c r="I2011" s="12">
        <v>-0.82040349645998922</v>
      </c>
      <c r="J2011" t="s">
        <v>16</v>
      </c>
      <c r="K2011" s="14">
        <v>333.08950500000009</v>
      </c>
      <c r="L2011" s="14">
        <v>1284454.5955709997</v>
      </c>
      <c r="M2011" s="13">
        <v>2.5932368971900196E-4</v>
      </c>
      <c r="N2011" s="12">
        <v>-2.1275006176037456E-4</v>
      </c>
      <c r="O2011" s="2">
        <f>DATE(LEFT(ALT[[#This Row],[DATEMTH]],4),RIGHT(ALT[[#This Row],[DATEMTH]],2),1)</f>
        <v>43497</v>
      </c>
      <c r="P2011" t="str">
        <f>IF(AND(ALT[[#This Row],[DATE]]&gt;=DATE(2023,6,1),ALT[[#This Row],[DATE]]&lt;=DATE(2024,5,31)),"Y","N")</f>
        <v>N</v>
      </c>
      <c r="Q2011" t="str">
        <f>LEFT(ALT[[#This Row],[DATEMTH]],4)</f>
        <v>2019</v>
      </c>
    </row>
    <row r="2012" spans="1:17" x14ac:dyDescent="0.25">
      <c r="A2012" t="s">
        <v>39</v>
      </c>
      <c r="B2012" t="s">
        <v>111</v>
      </c>
      <c r="C2012" t="s">
        <v>19</v>
      </c>
      <c r="D2012" t="s">
        <v>23</v>
      </c>
      <c r="E2012" s="14">
        <v>1284454.5955710006</v>
      </c>
      <c r="F2012" s="14">
        <v>4691982.7483010059</v>
      </c>
      <c r="G2012" s="13">
        <v>0.27375518293116258</v>
      </c>
      <c r="H2012" s="12">
        <v>-2996851.01</v>
      </c>
      <c r="I2012" s="12">
        <v>-0.82040349645998922</v>
      </c>
      <c r="J2012" t="s">
        <v>25</v>
      </c>
      <c r="K2012" s="14">
        <v>852619.08971199964</v>
      </c>
      <c r="L2012" s="14">
        <v>1284454.5955709997</v>
      </c>
      <c r="M2012" s="13">
        <v>0.66379854348449807</v>
      </c>
      <c r="N2012" s="12">
        <v>-0.54458264601973039</v>
      </c>
      <c r="O2012" s="2">
        <f>DATE(LEFT(ALT[[#This Row],[DATEMTH]],4),RIGHT(ALT[[#This Row],[DATEMTH]],2),1)</f>
        <v>43497</v>
      </c>
      <c r="P2012" t="str">
        <f>IF(AND(ALT[[#This Row],[DATE]]&gt;=DATE(2023,6,1),ALT[[#This Row],[DATE]]&lt;=DATE(2024,5,31)),"Y","N")</f>
        <v>N</v>
      </c>
      <c r="Q2012" t="str">
        <f>LEFT(ALT[[#This Row],[DATEMTH]],4)</f>
        <v>2019</v>
      </c>
    </row>
    <row r="2013" spans="1:17" x14ac:dyDescent="0.25">
      <c r="A2013" t="s">
        <v>39</v>
      </c>
      <c r="B2013" t="s">
        <v>111</v>
      </c>
      <c r="C2013" t="s">
        <v>19</v>
      </c>
      <c r="D2013" t="s">
        <v>23</v>
      </c>
      <c r="E2013" s="14">
        <v>1284454.5955710006</v>
      </c>
      <c r="F2013" s="14">
        <v>4691982.7483010059</v>
      </c>
      <c r="G2013" s="13">
        <v>0.27375518293116258</v>
      </c>
      <c r="H2013" s="12">
        <v>-2996851.01</v>
      </c>
      <c r="I2013" s="12">
        <v>-0.82040349645998922</v>
      </c>
      <c r="J2013" t="s">
        <v>26</v>
      </c>
      <c r="K2013" s="14">
        <v>40705.636230000011</v>
      </c>
      <c r="L2013" s="14">
        <v>1284454.5955709997</v>
      </c>
      <c r="M2013" s="13">
        <v>3.169098882152737E-2</v>
      </c>
      <c r="N2013" s="12">
        <v>-2.5999398035455489E-2</v>
      </c>
      <c r="O2013" s="2">
        <f>DATE(LEFT(ALT[[#This Row],[DATEMTH]],4),RIGHT(ALT[[#This Row],[DATEMTH]],2),1)</f>
        <v>43497</v>
      </c>
      <c r="P2013" t="str">
        <f>IF(AND(ALT[[#This Row],[DATE]]&gt;=DATE(2023,6,1),ALT[[#This Row],[DATE]]&lt;=DATE(2024,5,31)),"Y","N")</f>
        <v>N</v>
      </c>
      <c r="Q2013" t="str">
        <f>LEFT(ALT[[#This Row],[DATEMTH]],4)</f>
        <v>2019</v>
      </c>
    </row>
    <row r="2014" spans="1:17" x14ac:dyDescent="0.25">
      <c r="A2014" t="s">
        <v>39</v>
      </c>
      <c r="B2014" t="s">
        <v>111</v>
      </c>
      <c r="C2014" t="s">
        <v>20</v>
      </c>
      <c r="D2014" t="s">
        <v>23</v>
      </c>
      <c r="E2014" s="14">
        <v>1298638.8967840003</v>
      </c>
      <c r="F2014" s="14">
        <v>4691982.7483010059</v>
      </c>
      <c r="G2014" s="13">
        <v>0.27677827614652789</v>
      </c>
      <c r="H2014" s="12">
        <v>-2996851.01</v>
      </c>
      <c r="I2014" s="12">
        <v>-0.829463256415781</v>
      </c>
      <c r="J2014" t="s">
        <v>26</v>
      </c>
      <c r="K2014" s="14">
        <v>91259.680995000032</v>
      </c>
      <c r="L2014" s="14">
        <v>1298638.8967840006</v>
      </c>
      <c r="M2014" s="13">
        <v>7.0273330962902017E-2</v>
      </c>
      <c r="N2014" s="12">
        <v>-5.8289145939672639E-2</v>
      </c>
      <c r="O2014" s="2">
        <f>DATE(LEFT(ALT[[#This Row],[DATEMTH]],4),RIGHT(ALT[[#This Row],[DATEMTH]],2),1)</f>
        <v>43497</v>
      </c>
      <c r="P2014" t="str">
        <f>IF(AND(ALT[[#This Row],[DATE]]&gt;=DATE(2023,6,1),ALT[[#This Row],[DATE]]&lt;=DATE(2024,5,31)),"Y","N")</f>
        <v>N</v>
      </c>
      <c r="Q2014" t="str">
        <f>LEFT(ALT[[#This Row],[DATEMTH]],4)</f>
        <v>2019</v>
      </c>
    </row>
    <row r="2015" spans="1:17" x14ac:dyDescent="0.25">
      <c r="A2015" t="s">
        <v>39</v>
      </c>
      <c r="B2015" t="s">
        <v>111</v>
      </c>
      <c r="C2015" t="s">
        <v>20</v>
      </c>
      <c r="D2015" t="s">
        <v>23</v>
      </c>
      <c r="E2015" s="14">
        <v>1298638.8967840003</v>
      </c>
      <c r="F2015" s="14">
        <v>4691982.7483010059</v>
      </c>
      <c r="G2015" s="13">
        <v>0.27677827614652789</v>
      </c>
      <c r="H2015" s="12">
        <v>-2996851.01</v>
      </c>
      <c r="I2015" s="12">
        <v>-0.829463256415781</v>
      </c>
      <c r="J2015" t="s">
        <v>16</v>
      </c>
      <c r="K2015" s="14">
        <v>355876.01013800019</v>
      </c>
      <c r="L2015" s="14">
        <v>1298638.8967840006</v>
      </c>
      <c r="M2015" s="13">
        <v>0.27403769517400506</v>
      </c>
      <c r="N2015" s="12">
        <v>-0.22730419901970539</v>
      </c>
      <c r="O2015" s="2">
        <f>DATE(LEFT(ALT[[#This Row],[DATEMTH]],4),RIGHT(ALT[[#This Row],[DATEMTH]],2),1)</f>
        <v>43497</v>
      </c>
      <c r="P2015" t="str">
        <f>IF(AND(ALT[[#This Row],[DATE]]&gt;=DATE(2023,6,1),ALT[[#This Row],[DATE]]&lt;=DATE(2024,5,31)),"Y","N")</f>
        <v>N</v>
      </c>
      <c r="Q2015" t="str">
        <f>LEFT(ALT[[#This Row],[DATEMTH]],4)</f>
        <v>2019</v>
      </c>
    </row>
    <row r="2016" spans="1:17" x14ac:dyDescent="0.25">
      <c r="A2016" t="s">
        <v>39</v>
      </c>
      <c r="B2016" t="s">
        <v>111</v>
      </c>
      <c r="C2016" t="s">
        <v>20</v>
      </c>
      <c r="D2016" t="s">
        <v>23</v>
      </c>
      <c r="E2016" s="14">
        <v>1298638.8967840003</v>
      </c>
      <c r="F2016" s="14">
        <v>4691982.7483010059</v>
      </c>
      <c r="G2016" s="13">
        <v>0.27677827614652789</v>
      </c>
      <c r="H2016" s="12">
        <v>-2996851.01</v>
      </c>
      <c r="I2016" s="12">
        <v>-0.829463256415781</v>
      </c>
      <c r="J2016" t="s">
        <v>25</v>
      </c>
      <c r="K2016" s="14">
        <v>175170.99408299997</v>
      </c>
      <c r="L2016" s="14">
        <v>1298638.8967840006</v>
      </c>
      <c r="M2016" s="13">
        <v>0.13488814674872296</v>
      </c>
      <c r="N2016" s="12">
        <v>-0.11188476145408549</v>
      </c>
      <c r="O2016" s="2">
        <f>DATE(LEFT(ALT[[#This Row],[DATEMTH]],4),RIGHT(ALT[[#This Row],[DATEMTH]],2),1)</f>
        <v>43497</v>
      </c>
      <c r="P2016" t="str">
        <f>IF(AND(ALT[[#This Row],[DATE]]&gt;=DATE(2023,6,1),ALT[[#This Row],[DATE]]&lt;=DATE(2024,5,31)),"Y","N")</f>
        <v>N</v>
      </c>
      <c r="Q2016" t="str">
        <f>LEFT(ALT[[#This Row],[DATEMTH]],4)</f>
        <v>2019</v>
      </c>
    </row>
    <row r="2017" spans="1:17" x14ac:dyDescent="0.25">
      <c r="A2017" t="s">
        <v>39</v>
      </c>
      <c r="B2017" t="s">
        <v>111</v>
      </c>
      <c r="C2017" t="s">
        <v>20</v>
      </c>
      <c r="D2017" t="s">
        <v>23</v>
      </c>
      <c r="E2017" s="14">
        <v>1298638.8967840003</v>
      </c>
      <c r="F2017" s="14">
        <v>4691982.7483010059</v>
      </c>
      <c r="G2017" s="13">
        <v>0.27677827614652789</v>
      </c>
      <c r="H2017" s="12">
        <v>-2996851.01</v>
      </c>
      <c r="I2017" s="12">
        <v>-0.829463256415781</v>
      </c>
      <c r="J2017" t="s">
        <v>24</v>
      </c>
      <c r="K2017" s="14">
        <v>676332.21156800038</v>
      </c>
      <c r="L2017" s="14">
        <v>1298638.8967840006</v>
      </c>
      <c r="M2017" s="13">
        <v>0.52080082711436992</v>
      </c>
      <c r="N2017" s="12">
        <v>-0.43198515000231746</v>
      </c>
      <c r="O2017" s="2">
        <f>DATE(LEFT(ALT[[#This Row],[DATEMTH]],4),RIGHT(ALT[[#This Row],[DATEMTH]],2),1)</f>
        <v>43497</v>
      </c>
      <c r="P2017" t="str">
        <f>IF(AND(ALT[[#This Row],[DATE]]&gt;=DATE(2023,6,1),ALT[[#This Row],[DATE]]&lt;=DATE(2024,5,31)),"Y","N")</f>
        <v>N</v>
      </c>
      <c r="Q2017" t="str">
        <f>LEFT(ALT[[#This Row],[DATEMTH]],4)</f>
        <v>2019</v>
      </c>
    </row>
    <row r="2018" spans="1:17" x14ac:dyDescent="0.25">
      <c r="A2018" t="s">
        <v>40</v>
      </c>
      <c r="B2018" t="s">
        <v>14</v>
      </c>
      <c r="C2018" t="s">
        <v>15</v>
      </c>
      <c r="D2018" t="s">
        <v>22</v>
      </c>
      <c r="E2018" s="14">
        <v>9667.3493679999974</v>
      </c>
      <c r="F2018" s="14">
        <v>61559.095691999995</v>
      </c>
      <c r="G2018" s="13">
        <v>0.15704177033998132</v>
      </c>
      <c r="H2018" s="12">
        <v>-16343072.5</v>
      </c>
      <c r="I2018" s="12">
        <v>-2.5665450381946644</v>
      </c>
      <c r="J2018" t="s">
        <v>26</v>
      </c>
      <c r="K2018" s="14">
        <v>1113.6464960000001</v>
      </c>
      <c r="L2018" s="14">
        <v>9667.3493679999992</v>
      </c>
      <c r="M2018" s="13">
        <v>0.11519667424933393</v>
      </c>
      <c r="N2018" s="12">
        <v>-0.29565745271115507</v>
      </c>
      <c r="O2018" s="2">
        <f>DATE(LEFT(ALT[[#This Row],[DATEMTH]],4),RIGHT(ALT[[#This Row],[DATEMTH]],2),1)</f>
        <v>43525</v>
      </c>
      <c r="P2018" t="str">
        <f>IF(AND(ALT[[#This Row],[DATE]]&gt;=DATE(2023,6,1),ALT[[#This Row],[DATE]]&lt;=DATE(2024,5,31)),"Y","N")</f>
        <v>N</v>
      </c>
      <c r="Q2018" t="str">
        <f>LEFT(ALT[[#This Row],[DATEMTH]],4)</f>
        <v>2019</v>
      </c>
    </row>
    <row r="2019" spans="1:17" x14ac:dyDescent="0.25">
      <c r="A2019" t="s">
        <v>40</v>
      </c>
      <c r="B2019" t="s">
        <v>14</v>
      </c>
      <c r="C2019" t="s">
        <v>15</v>
      </c>
      <c r="D2019" t="s">
        <v>22</v>
      </c>
      <c r="E2019" s="14">
        <v>9667.3493679999974</v>
      </c>
      <c r="F2019" s="14">
        <v>61559.095691999995</v>
      </c>
      <c r="G2019" s="13">
        <v>0.15704177033998132</v>
      </c>
      <c r="H2019" s="12">
        <v>-16343072.5</v>
      </c>
      <c r="I2019" s="12">
        <v>-2.5665450381946644</v>
      </c>
      <c r="J2019" t="s">
        <v>24</v>
      </c>
      <c r="K2019" s="14">
        <v>4215.6789839999992</v>
      </c>
      <c r="L2019" s="14">
        <v>9667.3493679999992</v>
      </c>
      <c r="M2019" s="13">
        <v>0.43607392507757764</v>
      </c>
      <c r="N2019" s="12">
        <v>-1.1192033686939287</v>
      </c>
      <c r="O2019" s="2">
        <f>DATE(LEFT(ALT[[#This Row],[DATEMTH]],4),RIGHT(ALT[[#This Row],[DATEMTH]],2),1)</f>
        <v>43525</v>
      </c>
      <c r="P2019" t="str">
        <f>IF(AND(ALT[[#This Row],[DATE]]&gt;=DATE(2023,6,1),ALT[[#This Row],[DATE]]&lt;=DATE(2024,5,31)),"Y","N")</f>
        <v>N</v>
      </c>
      <c r="Q2019" t="str">
        <f>LEFT(ALT[[#This Row],[DATEMTH]],4)</f>
        <v>2019</v>
      </c>
    </row>
    <row r="2020" spans="1:17" x14ac:dyDescent="0.25">
      <c r="A2020" t="s">
        <v>40</v>
      </c>
      <c r="B2020" t="s">
        <v>14</v>
      </c>
      <c r="C2020" t="s">
        <v>15</v>
      </c>
      <c r="D2020" t="s">
        <v>22</v>
      </c>
      <c r="E2020" s="14">
        <v>9667.3493679999974</v>
      </c>
      <c r="F2020" s="14">
        <v>61559.095691999995</v>
      </c>
      <c r="G2020" s="13">
        <v>0.15704177033998132</v>
      </c>
      <c r="H2020" s="12">
        <v>-16343072.5</v>
      </c>
      <c r="I2020" s="12">
        <v>-2.5665450381946644</v>
      </c>
      <c r="J2020" t="s">
        <v>16</v>
      </c>
      <c r="K2020" s="14">
        <v>3113.5613440000002</v>
      </c>
      <c r="L2020" s="14">
        <v>9667.3493679999992</v>
      </c>
      <c r="M2020" s="13">
        <v>0.32206980688069825</v>
      </c>
      <c r="N2020" s="12">
        <v>-0.82660666480196987</v>
      </c>
      <c r="O2020" s="2">
        <f>DATE(LEFT(ALT[[#This Row],[DATEMTH]],4),RIGHT(ALT[[#This Row],[DATEMTH]],2),1)</f>
        <v>43525</v>
      </c>
      <c r="P2020" t="str">
        <f>IF(AND(ALT[[#This Row],[DATE]]&gt;=DATE(2023,6,1),ALT[[#This Row],[DATE]]&lt;=DATE(2024,5,31)),"Y","N")</f>
        <v>N</v>
      </c>
      <c r="Q2020" t="str">
        <f>LEFT(ALT[[#This Row],[DATEMTH]],4)</f>
        <v>2019</v>
      </c>
    </row>
    <row r="2021" spans="1:17" x14ac:dyDescent="0.25">
      <c r="A2021" t="s">
        <v>40</v>
      </c>
      <c r="B2021" t="s">
        <v>14</v>
      </c>
      <c r="C2021" t="s">
        <v>15</v>
      </c>
      <c r="D2021" t="s">
        <v>22</v>
      </c>
      <c r="E2021" s="14">
        <v>9667.3493679999974</v>
      </c>
      <c r="F2021" s="14">
        <v>61559.095691999995</v>
      </c>
      <c r="G2021" s="13">
        <v>0.15704177033998132</v>
      </c>
      <c r="H2021" s="12">
        <v>-16343072.5</v>
      </c>
      <c r="I2021" s="12">
        <v>-2.5665450381946644</v>
      </c>
      <c r="J2021" t="s">
        <v>25</v>
      </c>
      <c r="K2021" s="14">
        <v>1224.4625439999993</v>
      </c>
      <c r="L2021" s="14">
        <v>9667.3493679999992</v>
      </c>
      <c r="M2021" s="13">
        <v>0.12665959379239011</v>
      </c>
      <c r="N2021" s="12">
        <v>-0.32507755198761057</v>
      </c>
      <c r="O2021" s="2">
        <f>DATE(LEFT(ALT[[#This Row],[DATEMTH]],4),RIGHT(ALT[[#This Row],[DATEMTH]],2),1)</f>
        <v>43525</v>
      </c>
      <c r="P2021" t="str">
        <f>IF(AND(ALT[[#This Row],[DATE]]&gt;=DATE(2023,6,1),ALT[[#This Row],[DATE]]&lt;=DATE(2024,5,31)),"Y","N")</f>
        <v>N</v>
      </c>
      <c r="Q2021" t="str">
        <f>LEFT(ALT[[#This Row],[DATEMTH]],4)</f>
        <v>2019</v>
      </c>
    </row>
    <row r="2022" spans="1:17" x14ac:dyDescent="0.25">
      <c r="A2022" t="s">
        <v>40</v>
      </c>
      <c r="B2022" t="s">
        <v>14</v>
      </c>
      <c r="C2022" t="s">
        <v>18</v>
      </c>
      <c r="D2022" t="s">
        <v>22</v>
      </c>
      <c r="E2022" s="14">
        <v>13358.442107999996</v>
      </c>
      <c r="F2022" s="14">
        <v>61559.095691999995</v>
      </c>
      <c r="G2022" s="13">
        <v>0.21700192242648575</v>
      </c>
      <c r="H2022" s="12">
        <v>-16343072.5</v>
      </c>
      <c r="I2022" s="12">
        <v>-3.5464781508554326</v>
      </c>
      <c r="J2022" t="s">
        <v>26</v>
      </c>
      <c r="K2022" s="14">
        <v>2593.5047760000002</v>
      </c>
      <c r="L2022" s="14">
        <v>13358.442107999997</v>
      </c>
      <c r="M2022" s="13">
        <v>0.19414724823689003</v>
      </c>
      <c r="N2022" s="12">
        <v>-0.68853897392083641</v>
      </c>
      <c r="O2022" s="2">
        <f>DATE(LEFT(ALT[[#This Row],[DATEMTH]],4),RIGHT(ALT[[#This Row],[DATEMTH]],2),1)</f>
        <v>43525</v>
      </c>
      <c r="P2022" t="str">
        <f>IF(AND(ALT[[#This Row],[DATE]]&gt;=DATE(2023,6,1),ALT[[#This Row],[DATE]]&lt;=DATE(2024,5,31)),"Y","N")</f>
        <v>N</v>
      </c>
      <c r="Q2022" t="str">
        <f>LEFT(ALT[[#This Row],[DATEMTH]],4)</f>
        <v>2019</v>
      </c>
    </row>
    <row r="2023" spans="1:17" x14ac:dyDescent="0.25">
      <c r="A2023" t="s">
        <v>40</v>
      </c>
      <c r="B2023" t="s">
        <v>14</v>
      </c>
      <c r="C2023" t="s">
        <v>18</v>
      </c>
      <c r="D2023" t="s">
        <v>22</v>
      </c>
      <c r="E2023" s="14">
        <v>13358.442107999996</v>
      </c>
      <c r="F2023" s="14">
        <v>61559.095691999995</v>
      </c>
      <c r="G2023" s="13">
        <v>0.21700192242648575</v>
      </c>
      <c r="H2023" s="12">
        <v>-16343072.5</v>
      </c>
      <c r="I2023" s="12">
        <v>-3.5464781508554326</v>
      </c>
      <c r="J2023" t="s">
        <v>24</v>
      </c>
      <c r="K2023" s="14">
        <v>4362.5592439999964</v>
      </c>
      <c r="L2023" s="14">
        <v>13358.442107999997</v>
      </c>
      <c r="M2023" s="13">
        <v>0.32657694727646286</v>
      </c>
      <c r="N2023" s="12">
        <v>-1.1581980080890422</v>
      </c>
      <c r="O2023" s="2">
        <f>DATE(LEFT(ALT[[#This Row],[DATEMTH]],4),RIGHT(ALT[[#This Row],[DATEMTH]],2),1)</f>
        <v>43525</v>
      </c>
      <c r="P2023" t="str">
        <f>IF(AND(ALT[[#This Row],[DATE]]&gt;=DATE(2023,6,1),ALT[[#This Row],[DATE]]&lt;=DATE(2024,5,31)),"Y","N")</f>
        <v>N</v>
      </c>
      <c r="Q2023" t="str">
        <f>LEFT(ALT[[#This Row],[DATEMTH]],4)</f>
        <v>2019</v>
      </c>
    </row>
    <row r="2024" spans="1:17" x14ac:dyDescent="0.25">
      <c r="A2024" t="s">
        <v>40</v>
      </c>
      <c r="B2024" t="s">
        <v>14</v>
      </c>
      <c r="C2024" t="s">
        <v>18</v>
      </c>
      <c r="D2024" t="s">
        <v>22</v>
      </c>
      <c r="E2024" s="14">
        <v>13358.442107999996</v>
      </c>
      <c r="F2024" s="14">
        <v>61559.095691999995</v>
      </c>
      <c r="G2024" s="13">
        <v>0.21700192242648575</v>
      </c>
      <c r="H2024" s="12">
        <v>-16343072.5</v>
      </c>
      <c r="I2024" s="12">
        <v>-3.5464781508554326</v>
      </c>
      <c r="J2024" t="s">
        <v>16</v>
      </c>
      <c r="K2024" s="14">
        <v>5289.7707840000003</v>
      </c>
      <c r="L2024" s="14">
        <v>13358.442107999997</v>
      </c>
      <c r="M2024" s="13">
        <v>0.39598710248046848</v>
      </c>
      <c r="N2024" s="12">
        <v>-1.4043596069675326</v>
      </c>
      <c r="O2024" s="2">
        <f>DATE(LEFT(ALT[[#This Row],[DATEMTH]],4),RIGHT(ALT[[#This Row],[DATEMTH]],2),1)</f>
        <v>43525</v>
      </c>
      <c r="P2024" t="str">
        <f>IF(AND(ALT[[#This Row],[DATE]]&gt;=DATE(2023,6,1),ALT[[#This Row],[DATE]]&lt;=DATE(2024,5,31)),"Y","N")</f>
        <v>N</v>
      </c>
      <c r="Q2024" t="str">
        <f>LEFT(ALT[[#This Row],[DATEMTH]],4)</f>
        <v>2019</v>
      </c>
    </row>
    <row r="2025" spans="1:17" x14ac:dyDescent="0.25">
      <c r="A2025" t="s">
        <v>40</v>
      </c>
      <c r="B2025" t="s">
        <v>14</v>
      </c>
      <c r="C2025" t="s">
        <v>18</v>
      </c>
      <c r="D2025" t="s">
        <v>22</v>
      </c>
      <c r="E2025" s="14">
        <v>13358.442107999996</v>
      </c>
      <c r="F2025" s="14">
        <v>61559.095691999995</v>
      </c>
      <c r="G2025" s="13">
        <v>0.21700192242648575</v>
      </c>
      <c r="H2025" s="12">
        <v>-16343072.5</v>
      </c>
      <c r="I2025" s="12">
        <v>-3.5464781508554326</v>
      </c>
      <c r="J2025" t="s">
        <v>25</v>
      </c>
      <c r="K2025" s="14">
        <v>1112.6073040000001</v>
      </c>
      <c r="L2025" s="14">
        <v>13358.442107999997</v>
      </c>
      <c r="M2025" s="13">
        <v>8.3288702006178605E-2</v>
      </c>
      <c r="N2025" s="12">
        <v>-0.29538156187802145</v>
      </c>
      <c r="O2025" s="2">
        <f>DATE(LEFT(ALT[[#This Row],[DATEMTH]],4),RIGHT(ALT[[#This Row],[DATEMTH]],2),1)</f>
        <v>43525</v>
      </c>
      <c r="P2025" t="str">
        <f>IF(AND(ALT[[#This Row],[DATE]]&gt;=DATE(2023,6,1),ALT[[#This Row],[DATE]]&lt;=DATE(2024,5,31)),"Y","N")</f>
        <v>N</v>
      </c>
      <c r="Q2025" t="str">
        <f>LEFT(ALT[[#This Row],[DATEMTH]],4)</f>
        <v>2019</v>
      </c>
    </row>
    <row r="2026" spans="1:17" x14ac:dyDescent="0.25">
      <c r="A2026" t="s">
        <v>40</v>
      </c>
      <c r="B2026" t="s">
        <v>14</v>
      </c>
      <c r="C2026" t="s">
        <v>19</v>
      </c>
      <c r="D2026" t="s">
        <v>22</v>
      </c>
      <c r="E2026" s="14">
        <v>18288.620768000001</v>
      </c>
      <c r="F2026" s="14">
        <v>61559.095691999995</v>
      </c>
      <c r="G2026" s="13">
        <v>0.29709047156091878</v>
      </c>
      <c r="H2026" s="12">
        <v>-16343072.5</v>
      </c>
      <c r="I2026" s="12">
        <v>-4.8553711157792838</v>
      </c>
      <c r="J2026" t="s">
        <v>24</v>
      </c>
      <c r="K2026" s="14">
        <v>5580.3317000000006</v>
      </c>
      <c r="L2026" s="14">
        <v>18288.620768000001</v>
      </c>
      <c r="M2026" s="13">
        <v>0.30512589061740669</v>
      </c>
      <c r="N2026" s="12">
        <v>-1.4814994359801856</v>
      </c>
      <c r="O2026" s="2">
        <f>DATE(LEFT(ALT[[#This Row],[DATEMTH]],4),RIGHT(ALT[[#This Row],[DATEMTH]],2),1)</f>
        <v>43525</v>
      </c>
      <c r="P2026" t="str">
        <f>IF(AND(ALT[[#This Row],[DATE]]&gt;=DATE(2023,6,1),ALT[[#This Row],[DATE]]&lt;=DATE(2024,5,31)),"Y","N")</f>
        <v>N</v>
      </c>
      <c r="Q2026" t="str">
        <f>LEFT(ALT[[#This Row],[DATEMTH]],4)</f>
        <v>2019</v>
      </c>
    </row>
    <row r="2027" spans="1:17" x14ac:dyDescent="0.25">
      <c r="A2027" t="s">
        <v>40</v>
      </c>
      <c r="B2027" t="s">
        <v>14</v>
      </c>
      <c r="C2027" t="s">
        <v>19</v>
      </c>
      <c r="D2027" t="s">
        <v>22</v>
      </c>
      <c r="E2027" s="14">
        <v>18288.620768000001</v>
      </c>
      <c r="F2027" s="14">
        <v>61559.095691999995</v>
      </c>
      <c r="G2027" s="13">
        <v>0.29709047156091878</v>
      </c>
      <c r="H2027" s="12">
        <v>-16343072.5</v>
      </c>
      <c r="I2027" s="12">
        <v>-4.8553711157792838</v>
      </c>
      <c r="J2027" t="s">
        <v>25</v>
      </c>
      <c r="K2027" s="14">
        <v>12173.768536</v>
      </c>
      <c r="L2027" s="14">
        <v>18288.620768000001</v>
      </c>
      <c r="M2027" s="13">
        <v>0.66564716336076635</v>
      </c>
      <c r="N2027" s="12">
        <v>-3.2319640102822795</v>
      </c>
      <c r="O2027" s="2">
        <f>DATE(LEFT(ALT[[#This Row],[DATEMTH]],4),RIGHT(ALT[[#This Row],[DATEMTH]],2),1)</f>
        <v>43525</v>
      </c>
      <c r="P2027" t="str">
        <f>IF(AND(ALT[[#This Row],[DATE]]&gt;=DATE(2023,6,1),ALT[[#This Row],[DATE]]&lt;=DATE(2024,5,31)),"Y","N")</f>
        <v>N</v>
      </c>
      <c r="Q2027" t="str">
        <f>LEFT(ALT[[#This Row],[DATEMTH]],4)</f>
        <v>2019</v>
      </c>
    </row>
    <row r="2028" spans="1:17" x14ac:dyDescent="0.25">
      <c r="A2028" t="s">
        <v>40</v>
      </c>
      <c r="B2028" t="s">
        <v>14</v>
      </c>
      <c r="C2028" t="s">
        <v>19</v>
      </c>
      <c r="D2028" t="s">
        <v>22</v>
      </c>
      <c r="E2028" s="14">
        <v>18288.620768000001</v>
      </c>
      <c r="F2028" s="14">
        <v>61559.095691999995</v>
      </c>
      <c r="G2028" s="13">
        <v>0.29709047156091878</v>
      </c>
      <c r="H2028" s="12">
        <v>-16343072.5</v>
      </c>
      <c r="I2028" s="12">
        <v>-4.8553711157792838</v>
      </c>
      <c r="J2028" t="s">
        <v>16</v>
      </c>
      <c r="K2028" s="14">
        <v>3.1523279999999998</v>
      </c>
      <c r="L2028" s="14">
        <v>18288.620768000001</v>
      </c>
      <c r="M2028" s="13">
        <v>1.7236554029900915E-4</v>
      </c>
      <c r="N2028" s="12">
        <v>-8.368986657234992E-4</v>
      </c>
      <c r="O2028" s="2">
        <f>DATE(LEFT(ALT[[#This Row],[DATEMTH]],4),RIGHT(ALT[[#This Row],[DATEMTH]],2),1)</f>
        <v>43525</v>
      </c>
      <c r="P2028" t="str">
        <f>IF(AND(ALT[[#This Row],[DATE]]&gt;=DATE(2023,6,1),ALT[[#This Row],[DATE]]&lt;=DATE(2024,5,31)),"Y","N")</f>
        <v>N</v>
      </c>
      <c r="Q2028" t="str">
        <f>LEFT(ALT[[#This Row],[DATEMTH]],4)</f>
        <v>2019</v>
      </c>
    </row>
    <row r="2029" spans="1:17" x14ac:dyDescent="0.25">
      <c r="A2029" t="s">
        <v>40</v>
      </c>
      <c r="B2029" t="s">
        <v>14</v>
      </c>
      <c r="C2029" t="s">
        <v>19</v>
      </c>
      <c r="D2029" t="s">
        <v>22</v>
      </c>
      <c r="E2029" s="14">
        <v>18288.620768000001</v>
      </c>
      <c r="F2029" s="14">
        <v>61559.095691999995</v>
      </c>
      <c r="G2029" s="13">
        <v>0.29709047156091878</v>
      </c>
      <c r="H2029" s="12">
        <v>-16343072.5</v>
      </c>
      <c r="I2029" s="12">
        <v>-4.8553711157792838</v>
      </c>
      <c r="J2029" t="s">
        <v>26</v>
      </c>
      <c r="K2029" s="14">
        <v>531.36820399999999</v>
      </c>
      <c r="L2029" s="14">
        <v>18288.620768000001</v>
      </c>
      <c r="M2029" s="13">
        <v>2.9054580481527974E-2</v>
      </c>
      <c r="N2029" s="12">
        <v>-0.14107077085109548</v>
      </c>
      <c r="O2029" s="2">
        <f>DATE(LEFT(ALT[[#This Row],[DATEMTH]],4),RIGHT(ALT[[#This Row],[DATEMTH]],2),1)</f>
        <v>43525</v>
      </c>
      <c r="P2029" t="str">
        <f>IF(AND(ALT[[#This Row],[DATE]]&gt;=DATE(2023,6,1),ALT[[#This Row],[DATE]]&lt;=DATE(2024,5,31)),"Y","N")</f>
        <v>N</v>
      </c>
      <c r="Q2029" t="str">
        <f>LEFT(ALT[[#This Row],[DATEMTH]],4)</f>
        <v>2019</v>
      </c>
    </row>
    <row r="2030" spans="1:17" x14ac:dyDescent="0.25">
      <c r="A2030" t="s">
        <v>40</v>
      </c>
      <c r="B2030" t="s">
        <v>14</v>
      </c>
      <c r="C2030" t="s">
        <v>20</v>
      </c>
      <c r="D2030" t="s">
        <v>22</v>
      </c>
      <c r="E2030" s="14">
        <v>20244.683448000003</v>
      </c>
      <c r="F2030" s="14">
        <v>61559.095691999995</v>
      </c>
      <c r="G2030" s="13">
        <v>0.32886583567261418</v>
      </c>
      <c r="H2030" s="12">
        <v>-16343072.5</v>
      </c>
      <c r="I2030" s="12">
        <v>-5.3746781951706195</v>
      </c>
      <c r="J2030" t="s">
        <v>24</v>
      </c>
      <c r="K2030" s="14">
        <v>10325.770300000002</v>
      </c>
      <c r="L2030" s="14">
        <v>20244.683448000003</v>
      </c>
      <c r="M2030" s="13">
        <v>0.51004849379455708</v>
      </c>
      <c r="N2030" s="12">
        <v>-2.741346518077223</v>
      </c>
      <c r="O2030" s="2">
        <f>DATE(LEFT(ALT[[#This Row],[DATEMTH]],4),RIGHT(ALT[[#This Row],[DATEMTH]],2),1)</f>
        <v>43525</v>
      </c>
      <c r="P2030" t="str">
        <f>IF(AND(ALT[[#This Row],[DATE]]&gt;=DATE(2023,6,1),ALT[[#This Row],[DATE]]&lt;=DATE(2024,5,31)),"Y","N")</f>
        <v>N</v>
      </c>
      <c r="Q2030" t="str">
        <f>LEFT(ALT[[#This Row],[DATEMTH]],4)</f>
        <v>2019</v>
      </c>
    </row>
    <row r="2031" spans="1:17" x14ac:dyDescent="0.25">
      <c r="A2031" t="s">
        <v>40</v>
      </c>
      <c r="B2031" t="s">
        <v>14</v>
      </c>
      <c r="C2031" t="s">
        <v>20</v>
      </c>
      <c r="D2031" t="s">
        <v>22</v>
      </c>
      <c r="E2031" s="14">
        <v>20244.683448000003</v>
      </c>
      <c r="F2031" s="14">
        <v>61559.095691999995</v>
      </c>
      <c r="G2031" s="13">
        <v>0.32886583567261418</v>
      </c>
      <c r="H2031" s="12">
        <v>-16343072.5</v>
      </c>
      <c r="I2031" s="12">
        <v>-5.3746781951706195</v>
      </c>
      <c r="J2031" t="s">
        <v>25</v>
      </c>
      <c r="K2031" s="14">
        <v>3111.5451560000006</v>
      </c>
      <c r="L2031" s="14">
        <v>20244.683448000003</v>
      </c>
      <c r="M2031" s="13">
        <v>0.15369690338662192</v>
      </c>
      <c r="N2031" s="12">
        <v>-0.82607139529732221</v>
      </c>
      <c r="O2031" s="2">
        <f>DATE(LEFT(ALT[[#This Row],[DATEMTH]],4),RIGHT(ALT[[#This Row],[DATEMTH]],2),1)</f>
        <v>43525</v>
      </c>
      <c r="P2031" t="str">
        <f>IF(AND(ALT[[#This Row],[DATE]]&gt;=DATE(2023,6,1),ALT[[#This Row],[DATE]]&lt;=DATE(2024,5,31)),"Y","N")</f>
        <v>N</v>
      </c>
      <c r="Q2031" t="str">
        <f>LEFT(ALT[[#This Row],[DATEMTH]],4)</f>
        <v>2019</v>
      </c>
    </row>
    <row r="2032" spans="1:17" x14ac:dyDescent="0.25">
      <c r="A2032" t="s">
        <v>40</v>
      </c>
      <c r="B2032" t="s">
        <v>14</v>
      </c>
      <c r="C2032" t="s">
        <v>20</v>
      </c>
      <c r="D2032" t="s">
        <v>22</v>
      </c>
      <c r="E2032" s="14">
        <v>20244.683448000003</v>
      </c>
      <c r="F2032" s="14">
        <v>61559.095691999995</v>
      </c>
      <c r="G2032" s="13">
        <v>0.32886583567261418</v>
      </c>
      <c r="H2032" s="12">
        <v>-16343072.5</v>
      </c>
      <c r="I2032" s="12">
        <v>-5.3746781951706195</v>
      </c>
      <c r="J2032" t="s">
        <v>26</v>
      </c>
      <c r="K2032" s="14">
        <v>1409.1456999999998</v>
      </c>
      <c r="L2032" s="14">
        <v>20244.683448000003</v>
      </c>
      <c r="M2032" s="13">
        <v>6.960571666232751E-2</v>
      </c>
      <c r="N2032" s="12">
        <v>-0.37410832760423596</v>
      </c>
      <c r="O2032" s="2">
        <f>DATE(LEFT(ALT[[#This Row],[DATEMTH]],4),RIGHT(ALT[[#This Row],[DATEMTH]],2),1)</f>
        <v>43525</v>
      </c>
      <c r="P2032" t="str">
        <f>IF(AND(ALT[[#This Row],[DATE]]&gt;=DATE(2023,6,1),ALT[[#This Row],[DATE]]&lt;=DATE(2024,5,31)),"Y","N")</f>
        <v>N</v>
      </c>
      <c r="Q2032" t="str">
        <f>LEFT(ALT[[#This Row],[DATEMTH]],4)</f>
        <v>2019</v>
      </c>
    </row>
    <row r="2033" spans="1:17" x14ac:dyDescent="0.25">
      <c r="A2033" t="s">
        <v>40</v>
      </c>
      <c r="B2033" t="s">
        <v>14</v>
      </c>
      <c r="C2033" t="s">
        <v>20</v>
      </c>
      <c r="D2033" t="s">
        <v>22</v>
      </c>
      <c r="E2033" s="14">
        <v>20244.683448000003</v>
      </c>
      <c r="F2033" s="14">
        <v>61559.095691999995</v>
      </c>
      <c r="G2033" s="13">
        <v>0.32886583567261418</v>
      </c>
      <c r="H2033" s="12">
        <v>-16343072.5</v>
      </c>
      <c r="I2033" s="12">
        <v>-5.3746781951706195</v>
      </c>
      <c r="J2033" t="s">
        <v>16</v>
      </c>
      <c r="K2033" s="14">
        <v>5398.2222920000004</v>
      </c>
      <c r="L2033" s="14">
        <v>20244.683448000003</v>
      </c>
      <c r="M2033" s="13">
        <v>0.26664888615649346</v>
      </c>
      <c r="N2033" s="12">
        <v>-1.4331519541918383</v>
      </c>
      <c r="O2033" s="2">
        <f>DATE(LEFT(ALT[[#This Row],[DATEMTH]],4),RIGHT(ALT[[#This Row],[DATEMTH]],2),1)</f>
        <v>43525</v>
      </c>
      <c r="P2033" t="str">
        <f>IF(AND(ALT[[#This Row],[DATE]]&gt;=DATE(2023,6,1),ALT[[#This Row],[DATE]]&lt;=DATE(2024,5,31)),"Y","N")</f>
        <v>N</v>
      </c>
      <c r="Q2033" t="str">
        <f>LEFT(ALT[[#This Row],[DATEMTH]],4)</f>
        <v>2019</v>
      </c>
    </row>
    <row r="2034" spans="1:17" x14ac:dyDescent="0.25">
      <c r="A2034" t="s">
        <v>40</v>
      </c>
      <c r="B2034" t="s">
        <v>14</v>
      </c>
      <c r="C2034" t="s">
        <v>15</v>
      </c>
      <c r="D2034" t="s">
        <v>17</v>
      </c>
      <c r="E2034" s="14">
        <v>9667.3493679999974</v>
      </c>
      <c r="F2034" s="14">
        <v>61559.095691999995</v>
      </c>
      <c r="G2034" s="13">
        <v>0.15704177033998132</v>
      </c>
      <c r="H2034" s="12">
        <v>-32598824.710000001</v>
      </c>
      <c r="I2034" s="12">
        <v>-5.1193771434611284</v>
      </c>
      <c r="J2034" t="s">
        <v>24</v>
      </c>
      <c r="K2034" s="14">
        <v>4215.6789839999992</v>
      </c>
      <c r="L2034" s="14">
        <v>9667.3493679999992</v>
      </c>
      <c r="M2034" s="13">
        <v>0.43607392507757764</v>
      </c>
      <c r="N2034" s="12">
        <v>-2.2324268849015314</v>
      </c>
      <c r="O2034" s="2">
        <f>DATE(LEFT(ALT[[#This Row],[DATEMTH]],4),RIGHT(ALT[[#This Row],[DATEMTH]],2),1)</f>
        <v>43525</v>
      </c>
      <c r="P2034" t="str">
        <f>IF(AND(ALT[[#This Row],[DATE]]&gt;=DATE(2023,6,1),ALT[[#This Row],[DATE]]&lt;=DATE(2024,5,31)),"Y","N")</f>
        <v>N</v>
      </c>
      <c r="Q2034" t="str">
        <f>LEFT(ALT[[#This Row],[DATEMTH]],4)</f>
        <v>2019</v>
      </c>
    </row>
    <row r="2035" spans="1:17" x14ac:dyDescent="0.25">
      <c r="A2035" t="s">
        <v>40</v>
      </c>
      <c r="B2035" t="s">
        <v>14</v>
      </c>
      <c r="C2035" t="s">
        <v>15</v>
      </c>
      <c r="D2035" t="s">
        <v>17</v>
      </c>
      <c r="E2035" s="14">
        <v>9667.3493679999974</v>
      </c>
      <c r="F2035" s="14">
        <v>61559.095691999995</v>
      </c>
      <c r="G2035" s="13">
        <v>0.15704177033998132</v>
      </c>
      <c r="H2035" s="12">
        <v>-32598824.710000001</v>
      </c>
      <c r="I2035" s="12">
        <v>-5.1193771434611284</v>
      </c>
      <c r="J2035" t="s">
        <v>25</v>
      </c>
      <c r="K2035" s="14">
        <v>1224.4625439999993</v>
      </c>
      <c r="L2035" s="14">
        <v>9667.3493679999992</v>
      </c>
      <c r="M2035" s="13">
        <v>0.12665959379239011</v>
      </c>
      <c r="N2035" s="12">
        <v>-0.64841822946083294</v>
      </c>
      <c r="O2035" s="2">
        <f>DATE(LEFT(ALT[[#This Row],[DATEMTH]],4),RIGHT(ALT[[#This Row],[DATEMTH]],2),1)</f>
        <v>43525</v>
      </c>
      <c r="P2035" t="str">
        <f>IF(AND(ALT[[#This Row],[DATE]]&gt;=DATE(2023,6,1),ALT[[#This Row],[DATE]]&lt;=DATE(2024,5,31)),"Y","N")</f>
        <v>N</v>
      </c>
      <c r="Q2035" t="str">
        <f>LEFT(ALT[[#This Row],[DATEMTH]],4)</f>
        <v>2019</v>
      </c>
    </row>
    <row r="2036" spans="1:17" x14ac:dyDescent="0.25">
      <c r="A2036" t="s">
        <v>40</v>
      </c>
      <c r="B2036" t="s">
        <v>14</v>
      </c>
      <c r="C2036" t="s">
        <v>15</v>
      </c>
      <c r="D2036" t="s">
        <v>17</v>
      </c>
      <c r="E2036" s="14">
        <v>9667.3493679999974</v>
      </c>
      <c r="F2036" s="14">
        <v>61559.095691999995</v>
      </c>
      <c r="G2036" s="13">
        <v>0.15704177033998132</v>
      </c>
      <c r="H2036" s="12">
        <v>-32598824.710000001</v>
      </c>
      <c r="I2036" s="12">
        <v>-5.1193771434611284</v>
      </c>
      <c r="J2036" t="s">
        <v>26</v>
      </c>
      <c r="K2036" s="14">
        <v>1113.6464960000001</v>
      </c>
      <c r="L2036" s="14">
        <v>9667.3493679999992</v>
      </c>
      <c r="M2036" s="13">
        <v>0.11519667424933393</v>
      </c>
      <c r="N2036" s="12">
        <v>-0.58973522115477728</v>
      </c>
      <c r="O2036" s="2">
        <f>DATE(LEFT(ALT[[#This Row],[DATEMTH]],4),RIGHT(ALT[[#This Row],[DATEMTH]],2),1)</f>
        <v>43525</v>
      </c>
      <c r="P2036" t="str">
        <f>IF(AND(ALT[[#This Row],[DATE]]&gt;=DATE(2023,6,1),ALT[[#This Row],[DATE]]&lt;=DATE(2024,5,31)),"Y","N")</f>
        <v>N</v>
      </c>
      <c r="Q2036" t="str">
        <f>LEFT(ALT[[#This Row],[DATEMTH]],4)</f>
        <v>2019</v>
      </c>
    </row>
    <row r="2037" spans="1:17" x14ac:dyDescent="0.25">
      <c r="A2037" t="s">
        <v>40</v>
      </c>
      <c r="B2037" t="s">
        <v>14</v>
      </c>
      <c r="C2037" t="s">
        <v>15</v>
      </c>
      <c r="D2037" t="s">
        <v>17</v>
      </c>
      <c r="E2037" s="14">
        <v>9667.3493679999974</v>
      </c>
      <c r="F2037" s="14">
        <v>61559.095691999995</v>
      </c>
      <c r="G2037" s="13">
        <v>0.15704177033998132</v>
      </c>
      <c r="H2037" s="12">
        <v>-32598824.710000001</v>
      </c>
      <c r="I2037" s="12">
        <v>-5.1193771434611284</v>
      </c>
      <c r="J2037" t="s">
        <v>16</v>
      </c>
      <c r="K2037" s="14">
        <v>3113.5613440000002</v>
      </c>
      <c r="L2037" s="14">
        <v>9667.3493679999992</v>
      </c>
      <c r="M2037" s="13">
        <v>0.32206980688069825</v>
      </c>
      <c r="N2037" s="12">
        <v>-1.6487968079439863</v>
      </c>
      <c r="O2037" s="2">
        <f>DATE(LEFT(ALT[[#This Row],[DATEMTH]],4),RIGHT(ALT[[#This Row],[DATEMTH]],2),1)</f>
        <v>43525</v>
      </c>
      <c r="P2037" t="str">
        <f>IF(AND(ALT[[#This Row],[DATE]]&gt;=DATE(2023,6,1),ALT[[#This Row],[DATE]]&lt;=DATE(2024,5,31)),"Y","N")</f>
        <v>N</v>
      </c>
      <c r="Q2037" t="str">
        <f>LEFT(ALT[[#This Row],[DATEMTH]],4)</f>
        <v>2019</v>
      </c>
    </row>
    <row r="2038" spans="1:17" x14ac:dyDescent="0.25">
      <c r="A2038" t="s">
        <v>40</v>
      </c>
      <c r="B2038" t="s">
        <v>14</v>
      </c>
      <c r="C2038" t="s">
        <v>18</v>
      </c>
      <c r="D2038" t="s">
        <v>17</v>
      </c>
      <c r="E2038" s="14">
        <v>13358.442107999996</v>
      </c>
      <c r="F2038" s="14">
        <v>61559.095691999995</v>
      </c>
      <c r="G2038" s="13">
        <v>0.21700192242648575</v>
      </c>
      <c r="H2038" s="12">
        <v>-32598824.710000001</v>
      </c>
      <c r="I2038" s="12">
        <v>-7.0740076309140267</v>
      </c>
      <c r="J2038" t="s">
        <v>25</v>
      </c>
      <c r="K2038" s="14">
        <v>1112.6073040000001</v>
      </c>
      <c r="L2038" s="14">
        <v>13358.442107999997</v>
      </c>
      <c r="M2038" s="13">
        <v>8.3288702006178605E-2</v>
      </c>
      <c r="N2038" s="12">
        <v>-0.58918491356063185</v>
      </c>
      <c r="O2038" s="2">
        <f>DATE(LEFT(ALT[[#This Row],[DATEMTH]],4),RIGHT(ALT[[#This Row],[DATEMTH]],2),1)</f>
        <v>43525</v>
      </c>
      <c r="P2038" t="str">
        <f>IF(AND(ALT[[#This Row],[DATE]]&gt;=DATE(2023,6,1),ALT[[#This Row],[DATE]]&lt;=DATE(2024,5,31)),"Y","N")</f>
        <v>N</v>
      </c>
      <c r="Q2038" t="str">
        <f>LEFT(ALT[[#This Row],[DATEMTH]],4)</f>
        <v>2019</v>
      </c>
    </row>
    <row r="2039" spans="1:17" x14ac:dyDescent="0.25">
      <c r="A2039" t="s">
        <v>40</v>
      </c>
      <c r="B2039" t="s">
        <v>14</v>
      </c>
      <c r="C2039" t="s">
        <v>18</v>
      </c>
      <c r="D2039" t="s">
        <v>17</v>
      </c>
      <c r="E2039" s="14">
        <v>13358.442107999996</v>
      </c>
      <c r="F2039" s="14">
        <v>61559.095691999995</v>
      </c>
      <c r="G2039" s="13">
        <v>0.21700192242648575</v>
      </c>
      <c r="H2039" s="12">
        <v>-32598824.710000001</v>
      </c>
      <c r="I2039" s="12">
        <v>-7.0740076309140267</v>
      </c>
      <c r="J2039" t="s">
        <v>24</v>
      </c>
      <c r="K2039" s="14">
        <v>4362.5592439999964</v>
      </c>
      <c r="L2039" s="14">
        <v>13358.442107999997</v>
      </c>
      <c r="M2039" s="13">
        <v>0.32657694727646286</v>
      </c>
      <c r="N2039" s="12">
        <v>-2.3102078171143061</v>
      </c>
      <c r="O2039" s="2">
        <f>DATE(LEFT(ALT[[#This Row],[DATEMTH]],4),RIGHT(ALT[[#This Row],[DATEMTH]],2),1)</f>
        <v>43525</v>
      </c>
      <c r="P2039" t="str">
        <f>IF(AND(ALT[[#This Row],[DATE]]&gt;=DATE(2023,6,1),ALT[[#This Row],[DATE]]&lt;=DATE(2024,5,31)),"Y","N")</f>
        <v>N</v>
      </c>
      <c r="Q2039" t="str">
        <f>LEFT(ALT[[#This Row],[DATEMTH]],4)</f>
        <v>2019</v>
      </c>
    </row>
    <row r="2040" spans="1:17" x14ac:dyDescent="0.25">
      <c r="A2040" t="s">
        <v>40</v>
      </c>
      <c r="B2040" t="s">
        <v>14</v>
      </c>
      <c r="C2040" t="s">
        <v>18</v>
      </c>
      <c r="D2040" t="s">
        <v>17</v>
      </c>
      <c r="E2040" s="14">
        <v>13358.442107999996</v>
      </c>
      <c r="F2040" s="14">
        <v>61559.095691999995</v>
      </c>
      <c r="G2040" s="13">
        <v>0.21700192242648575</v>
      </c>
      <c r="H2040" s="12">
        <v>-32598824.710000001</v>
      </c>
      <c r="I2040" s="12">
        <v>-7.0740076309140267</v>
      </c>
      <c r="J2040" t="s">
        <v>26</v>
      </c>
      <c r="K2040" s="14">
        <v>2593.5047760000002</v>
      </c>
      <c r="L2040" s="14">
        <v>13358.442107999997</v>
      </c>
      <c r="M2040" s="13">
        <v>0.19414724823689003</v>
      </c>
      <c r="N2040" s="12">
        <v>-1.37339911554872</v>
      </c>
      <c r="O2040" s="2">
        <f>DATE(LEFT(ALT[[#This Row],[DATEMTH]],4),RIGHT(ALT[[#This Row],[DATEMTH]],2),1)</f>
        <v>43525</v>
      </c>
      <c r="P2040" t="str">
        <f>IF(AND(ALT[[#This Row],[DATE]]&gt;=DATE(2023,6,1),ALT[[#This Row],[DATE]]&lt;=DATE(2024,5,31)),"Y","N")</f>
        <v>N</v>
      </c>
      <c r="Q2040" t="str">
        <f>LEFT(ALT[[#This Row],[DATEMTH]],4)</f>
        <v>2019</v>
      </c>
    </row>
    <row r="2041" spans="1:17" x14ac:dyDescent="0.25">
      <c r="A2041" t="s">
        <v>40</v>
      </c>
      <c r="B2041" t="s">
        <v>14</v>
      </c>
      <c r="C2041" t="s">
        <v>18</v>
      </c>
      <c r="D2041" t="s">
        <v>17</v>
      </c>
      <c r="E2041" s="14">
        <v>13358.442107999996</v>
      </c>
      <c r="F2041" s="14">
        <v>61559.095691999995</v>
      </c>
      <c r="G2041" s="13">
        <v>0.21700192242648575</v>
      </c>
      <c r="H2041" s="12">
        <v>-32598824.710000001</v>
      </c>
      <c r="I2041" s="12">
        <v>-7.0740076309140267</v>
      </c>
      <c r="J2041" t="s">
        <v>16</v>
      </c>
      <c r="K2041" s="14">
        <v>5289.7707840000003</v>
      </c>
      <c r="L2041" s="14">
        <v>13358.442107999997</v>
      </c>
      <c r="M2041" s="13">
        <v>0.39598710248046848</v>
      </c>
      <c r="N2041" s="12">
        <v>-2.8012157846903687</v>
      </c>
      <c r="O2041" s="2">
        <f>DATE(LEFT(ALT[[#This Row],[DATEMTH]],4),RIGHT(ALT[[#This Row],[DATEMTH]],2),1)</f>
        <v>43525</v>
      </c>
      <c r="P2041" t="str">
        <f>IF(AND(ALT[[#This Row],[DATE]]&gt;=DATE(2023,6,1),ALT[[#This Row],[DATE]]&lt;=DATE(2024,5,31)),"Y","N")</f>
        <v>N</v>
      </c>
      <c r="Q2041" t="str">
        <f>LEFT(ALT[[#This Row],[DATEMTH]],4)</f>
        <v>2019</v>
      </c>
    </row>
    <row r="2042" spans="1:17" x14ac:dyDescent="0.25">
      <c r="A2042" t="s">
        <v>40</v>
      </c>
      <c r="B2042" t="s">
        <v>14</v>
      </c>
      <c r="C2042" t="s">
        <v>19</v>
      </c>
      <c r="D2042" t="s">
        <v>17</v>
      </c>
      <c r="E2042" s="14">
        <v>18288.620768000001</v>
      </c>
      <c r="F2042" s="14">
        <v>61559.095691999995</v>
      </c>
      <c r="G2042" s="13">
        <v>0.29709047156091878</v>
      </c>
      <c r="H2042" s="12">
        <v>-32598824.710000001</v>
      </c>
      <c r="I2042" s="12">
        <v>-9.6848002054256312</v>
      </c>
      <c r="J2042" t="s">
        <v>26</v>
      </c>
      <c r="K2042" s="14">
        <v>531.36820399999999</v>
      </c>
      <c r="L2042" s="14">
        <v>18288.620768000001</v>
      </c>
      <c r="M2042" s="13">
        <v>2.9054580481527974E-2</v>
      </c>
      <c r="N2042" s="12">
        <v>-0.28138780701605765</v>
      </c>
      <c r="O2042" s="2">
        <f>DATE(LEFT(ALT[[#This Row],[DATEMTH]],4),RIGHT(ALT[[#This Row],[DATEMTH]],2),1)</f>
        <v>43525</v>
      </c>
      <c r="P2042" t="str">
        <f>IF(AND(ALT[[#This Row],[DATE]]&gt;=DATE(2023,6,1),ALT[[#This Row],[DATE]]&lt;=DATE(2024,5,31)),"Y","N")</f>
        <v>N</v>
      </c>
      <c r="Q2042" t="str">
        <f>LEFT(ALT[[#This Row],[DATEMTH]],4)</f>
        <v>2019</v>
      </c>
    </row>
    <row r="2043" spans="1:17" x14ac:dyDescent="0.25">
      <c r="A2043" t="s">
        <v>40</v>
      </c>
      <c r="B2043" t="s">
        <v>14</v>
      </c>
      <c r="C2043" t="s">
        <v>19</v>
      </c>
      <c r="D2043" t="s">
        <v>17</v>
      </c>
      <c r="E2043" s="14">
        <v>18288.620768000001</v>
      </c>
      <c r="F2043" s="14">
        <v>61559.095691999995</v>
      </c>
      <c r="G2043" s="13">
        <v>0.29709047156091878</v>
      </c>
      <c r="H2043" s="12">
        <v>-32598824.710000001</v>
      </c>
      <c r="I2043" s="12">
        <v>-9.6848002054256312</v>
      </c>
      <c r="J2043" t="s">
        <v>16</v>
      </c>
      <c r="K2043" s="14">
        <v>3.1523279999999998</v>
      </c>
      <c r="L2043" s="14">
        <v>18288.620768000001</v>
      </c>
      <c r="M2043" s="13">
        <v>1.7236554029900915E-4</v>
      </c>
      <c r="N2043" s="12">
        <v>-1.6693258200961437E-3</v>
      </c>
      <c r="O2043" s="2">
        <f>DATE(LEFT(ALT[[#This Row],[DATEMTH]],4),RIGHT(ALT[[#This Row],[DATEMTH]],2),1)</f>
        <v>43525</v>
      </c>
      <c r="P2043" t="str">
        <f>IF(AND(ALT[[#This Row],[DATE]]&gt;=DATE(2023,6,1),ALT[[#This Row],[DATE]]&lt;=DATE(2024,5,31)),"Y","N")</f>
        <v>N</v>
      </c>
      <c r="Q2043" t="str">
        <f>LEFT(ALT[[#This Row],[DATEMTH]],4)</f>
        <v>2019</v>
      </c>
    </row>
    <row r="2044" spans="1:17" x14ac:dyDescent="0.25">
      <c r="A2044" t="s">
        <v>40</v>
      </c>
      <c r="B2044" t="s">
        <v>14</v>
      </c>
      <c r="C2044" t="s">
        <v>19</v>
      </c>
      <c r="D2044" t="s">
        <v>17</v>
      </c>
      <c r="E2044" s="14">
        <v>18288.620768000001</v>
      </c>
      <c r="F2044" s="14">
        <v>61559.095691999995</v>
      </c>
      <c r="G2044" s="13">
        <v>0.29709047156091878</v>
      </c>
      <c r="H2044" s="12">
        <v>-32598824.710000001</v>
      </c>
      <c r="I2044" s="12">
        <v>-9.6848002054256312</v>
      </c>
      <c r="J2044" t="s">
        <v>25</v>
      </c>
      <c r="K2044" s="14">
        <v>12173.768536</v>
      </c>
      <c r="L2044" s="14">
        <v>18288.620768000001</v>
      </c>
      <c r="M2044" s="13">
        <v>0.66564716336076635</v>
      </c>
      <c r="N2044" s="12">
        <v>-6.4466597844573386</v>
      </c>
      <c r="O2044" s="2">
        <f>DATE(LEFT(ALT[[#This Row],[DATEMTH]],4),RIGHT(ALT[[#This Row],[DATEMTH]],2),1)</f>
        <v>43525</v>
      </c>
      <c r="P2044" t="str">
        <f>IF(AND(ALT[[#This Row],[DATE]]&gt;=DATE(2023,6,1),ALT[[#This Row],[DATE]]&lt;=DATE(2024,5,31)),"Y","N")</f>
        <v>N</v>
      </c>
      <c r="Q2044" t="str">
        <f>LEFT(ALT[[#This Row],[DATEMTH]],4)</f>
        <v>2019</v>
      </c>
    </row>
    <row r="2045" spans="1:17" x14ac:dyDescent="0.25">
      <c r="A2045" t="s">
        <v>40</v>
      </c>
      <c r="B2045" t="s">
        <v>14</v>
      </c>
      <c r="C2045" t="s">
        <v>19</v>
      </c>
      <c r="D2045" t="s">
        <v>17</v>
      </c>
      <c r="E2045" s="14">
        <v>18288.620768000001</v>
      </c>
      <c r="F2045" s="14">
        <v>61559.095691999995</v>
      </c>
      <c r="G2045" s="13">
        <v>0.29709047156091878</v>
      </c>
      <c r="H2045" s="12">
        <v>-32598824.710000001</v>
      </c>
      <c r="I2045" s="12">
        <v>-9.6848002054256312</v>
      </c>
      <c r="J2045" t="s">
        <v>24</v>
      </c>
      <c r="K2045" s="14">
        <v>5580.3317000000006</v>
      </c>
      <c r="L2045" s="14">
        <v>18288.620768000001</v>
      </c>
      <c r="M2045" s="13">
        <v>0.30512589061740669</v>
      </c>
      <c r="N2045" s="12">
        <v>-2.9550832881321392</v>
      </c>
      <c r="O2045" s="2">
        <f>DATE(LEFT(ALT[[#This Row],[DATEMTH]],4),RIGHT(ALT[[#This Row],[DATEMTH]],2),1)</f>
        <v>43525</v>
      </c>
      <c r="P2045" t="str">
        <f>IF(AND(ALT[[#This Row],[DATE]]&gt;=DATE(2023,6,1),ALT[[#This Row],[DATE]]&lt;=DATE(2024,5,31)),"Y","N")</f>
        <v>N</v>
      </c>
      <c r="Q2045" t="str">
        <f>LEFT(ALT[[#This Row],[DATEMTH]],4)</f>
        <v>2019</v>
      </c>
    </row>
    <row r="2046" spans="1:17" x14ac:dyDescent="0.25">
      <c r="A2046" t="s">
        <v>40</v>
      </c>
      <c r="B2046" t="s">
        <v>14</v>
      </c>
      <c r="C2046" t="s">
        <v>20</v>
      </c>
      <c r="D2046" t="s">
        <v>17</v>
      </c>
      <c r="E2046" s="14">
        <v>20244.683448000003</v>
      </c>
      <c r="F2046" s="14">
        <v>61559.095691999995</v>
      </c>
      <c r="G2046" s="13">
        <v>0.32886583567261418</v>
      </c>
      <c r="H2046" s="12">
        <v>-32598824.710000001</v>
      </c>
      <c r="I2046" s="12">
        <v>-10.720639730199213</v>
      </c>
      <c r="J2046" t="s">
        <v>24</v>
      </c>
      <c r="K2046" s="14">
        <v>10325.770300000002</v>
      </c>
      <c r="L2046" s="14">
        <v>20244.683448000003</v>
      </c>
      <c r="M2046" s="13">
        <v>0.51004849379455708</v>
      </c>
      <c r="N2046" s="12">
        <v>-5.4680461469021955</v>
      </c>
      <c r="O2046" s="2">
        <f>DATE(LEFT(ALT[[#This Row],[DATEMTH]],4),RIGHT(ALT[[#This Row],[DATEMTH]],2),1)</f>
        <v>43525</v>
      </c>
      <c r="P2046" t="str">
        <f>IF(AND(ALT[[#This Row],[DATE]]&gt;=DATE(2023,6,1),ALT[[#This Row],[DATE]]&lt;=DATE(2024,5,31)),"Y","N")</f>
        <v>N</v>
      </c>
      <c r="Q2046" t="str">
        <f>LEFT(ALT[[#This Row],[DATEMTH]],4)</f>
        <v>2019</v>
      </c>
    </row>
    <row r="2047" spans="1:17" x14ac:dyDescent="0.25">
      <c r="A2047" t="s">
        <v>40</v>
      </c>
      <c r="B2047" t="s">
        <v>14</v>
      </c>
      <c r="C2047" t="s">
        <v>20</v>
      </c>
      <c r="D2047" t="s">
        <v>17</v>
      </c>
      <c r="E2047" s="14">
        <v>20244.683448000003</v>
      </c>
      <c r="F2047" s="14">
        <v>61559.095691999995</v>
      </c>
      <c r="G2047" s="13">
        <v>0.32886583567261418</v>
      </c>
      <c r="H2047" s="12">
        <v>-32598824.710000001</v>
      </c>
      <c r="I2047" s="12">
        <v>-10.720639730199213</v>
      </c>
      <c r="J2047" t="s">
        <v>25</v>
      </c>
      <c r="K2047" s="14">
        <v>3111.5451560000006</v>
      </c>
      <c r="L2047" s="14">
        <v>20244.683448000003</v>
      </c>
      <c r="M2047" s="13">
        <v>0.15369690338662192</v>
      </c>
      <c r="N2047" s="12">
        <v>-1.6477291288552089</v>
      </c>
      <c r="O2047" s="2">
        <f>DATE(LEFT(ALT[[#This Row],[DATEMTH]],4),RIGHT(ALT[[#This Row],[DATEMTH]],2),1)</f>
        <v>43525</v>
      </c>
      <c r="P2047" t="str">
        <f>IF(AND(ALT[[#This Row],[DATE]]&gt;=DATE(2023,6,1),ALT[[#This Row],[DATE]]&lt;=DATE(2024,5,31)),"Y","N")</f>
        <v>N</v>
      </c>
      <c r="Q2047" t="str">
        <f>LEFT(ALT[[#This Row],[DATEMTH]],4)</f>
        <v>2019</v>
      </c>
    </row>
    <row r="2048" spans="1:17" x14ac:dyDescent="0.25">
      <c r="A2048" t="s">
        <v>40</v>
      </c>
      <c r="B2048" t="s">
        <v>14</v>
      </c>
      <c r="C2048" t="s">
        <v>20</v>
      </c>
      <c r="D2048" t="s">
        <v>17</v>
      </c>
      <c r="E2048" s="14">
        <v>20244.683448000003</v>
      </c>
      <c r="F2048" s="14">
        <v>61559.095691999995</v>
      </c>
      <c r="G2048" s="13">
        <v>0.32886583567261418</v>
      </c>
      <c r="H2048" s="12">
        <v>-32598824.710000001</v>
      </c>
      <c r="I2048" s="12">
        <v>-10.720639730199213</v>
      </c>
      <c r="J2048" t="s">
        <v>16</v>
      </c>
      <c r="K2048" s="14">
        <v>5398.2222920000004</v>
      </c>
      <c r="L2048" s="14">
        <v>20244.683448000003</v>
      </c>
      <c r="M2048" s="13">
        <v>0.26664888615649346</v>
      </c>
      <c r="N2048" s="12">
        <v>-2.8586466429426709</v>
      </c>
      <c r="O2048" s="2">
        <f>DATE(LEFT(ALT[[#This Row],[DATEMTH]],4),RIGHT(ALT[[#This Row],[DATEMTH]],2),1)</f>
        <v>43525</v>
      </c>
      <c r="P2048" t="str">
        <f>IF(AND(ALT[[#This Row],[DATE]]&gt;=DATE(2023,6,1),ALT[[#This Row],[DATE]]&lt;=DATE(2024,5,31)),"Y","N")</f>
        <v>N</v>
      </c>
      <c r="Q2048" t="str">
        <f>LEFT(ALT[[#This Row],[DATEMTH]],4)</f>
        <v>2019</v>
      </c>
    </row>
    <row r="2049" spans="1:17" x14ac:dyDescent="0.25">
      <c r="A2049" t="s">
        <v>40</v>
      </c>
      <c r="B2049" t="s">
        <v>14</v>
      </c>
      <c r="C2049" t="s">
        <v>20</v>
      </c>
      <c r="D2049" t="s">
        <v>17</v>
      </c>
      <c r="E2049" s="14">
        <v>20244.683448000003</v>
      </c>
      <c r="F2049" s="14">
        <v>61559.095691999995</v>
      </c>
      <c r="G2049" s="13">
        <v>0.32886583567261418</v>
      </c>
      <c r="H2049" s="12">
        <v>-32598824.710000001</v>
      </c>
      <c r="I2049" s="12">
        <v>-10.720639730199213</v>
      </c>
      <c r="J2049" t="s">
        <v>26</v>
      </c>
      <c r="K2049" s="14">
        <v>1409.1456999999998</v>
      </c>
      <c r="L2049" s="14">
        <v>20244.683448000003</v>
      </c>
      <c r="M2049" s="13">
        <v>6.960571666232751E-2</v>
      </c>
      <c r="N2049" s="12">
        <v>-0.74621781149913768</v>
      </c>
      <c r="O2049" s="2">
        <f>DATE(LEFT(ALT[[#This Row],[DATEMTH]],4),RIGHT(ALT[[#This Row],[DATEMTH]],2),1)</f>
        <v>43525</v>
      </c>
      <c r="P2049" t="str">
        <f>IF(AND(ALT[[#This Row],[DATE]]&gt;=DATE(2023,6,1),ALT[[#This Row],[DATE]]&lt;=DATE(2024,5,31)),"Y","N")</f>
        <v>N</v>
      </c>
      <c r="Q2049" t="str">
        <f>LEFT(ALT[[#This Row],[DATEMTH]],4)</f>
        <v>2019</v>
      </c>
    </row>
    <row r="2050" spans="1:17" x14ac:dyDescent="0.25">
      <c r="A2050" t="s">
        <v>40</v>
      </c>
      <c r="B2050" t="s">
        <v>14</v>
      </c>
      <c r="C2050" t="s">
        <v>15</v>
      </c>
      <c r="D2050" t="s">
        <v>23</v>
      </c>
      <c r="E2050" s="14">
        <v>9667.3493679999974</v>
      </c>
      <c r="F2050" s="14">
        <v>61559.095691999995</v>
      </c>
      <c r="G2050" s="13">
        <v>0.15704177033998132</v>
      </c>
      <c r="H2050" s="12">
        <v>0</v>
      </c>
      <c r="I2050" s="12">
        <v>0</v>
      </c>
      <c r="J2050" t="s">
        <v>16</v>
      </c>
      <c r="K2050" s="14">
        <v>3113.5613440000002</v>
      </c>
      <c r="L2050" s="14">
        <v>9667.3493679999992</v>
      </c>
      <c r="M2050" s="13">
        <v>0.32206980688069825</v>
      </c>
      <c r="N2050" s="12">
        <v>0</v>
      </c>
      <c r="O2050" s="2">
        <f>DATE(LEFT(ALT[[#This Row],[DATEMTH]],4),RIGHT(ALT[[#This Row],[DATEMTH]],2),1)</f>
        <v>43525</v>
      </c>
      <c r="P2050" t="str">
        <f>IF(AND(ALT[[#This Row],[DATE]]&gt;=DATE(2023,6,1),ALT[[#This Row],[DATE]]&lt;=DATE(2024,5,31)),"Y","N")</f>
        <v>N</v>
      </c>
      <c r="Q2050" t="str">
        <f>LEFT(ALT[[#This Row],[DATEMTH]],4)</f>
        <v>2019</v>
      </c>
    </row>
    <row r="2051" spans="1:17" x14ac:dyDescent="0.25">
      <c r="A2051" t="s">
        <v>40</v>
      </c>
      <c r="B2051" t="s">
        <v>14</v>
      </c>
      <c r="C2051" t="s">
        <v>15</v>
      </c>
      <c r="D2051" t="s">
        <v>23</v>
      </c>
      <c r="E2051" s="14">
        <v>9667.3493679999974</v>
      </c>
      <c r="F2051" s="14">
        <v>61559.095691999995</v>
      </c>
      <c r="G2051" s="13">
        <v>0.15704177033998132</v>
      </c>
      <c r="H2051" s="12">
        <v>0</v>
      </c>
      <c r="I2051" s="12">
        <v>0</v>
      </c>
      <c r="J2051" t="s">
        <v>25</v>
      </c>
      <c r="K2051" s="14">
        <v>1224.4625439999993</v>
      </c>
      <c r="L2051" s="14">
        <v>9667.3493679999992</v>
      </c>
      <c r="M2051" s="13">
        <v>0.12665959379239011</v>
      </c>
      <c r="N2051" s="12">
        <v>0</v>
      </c>
      <c r="O2051" s="2">
        <f>DATE(LEFT(ALT[[#This Row],[DATEMTH]],4),RIGHT(ALT[[#This Row],[DATEMTH]],2),1)</f>
        <v>43525</v>
      </c>
      <c r="P2051" t="str">
        <f>IF(AND(ALT[[#This Row],[DATE]]&gt;=DATE(2023,6,1),ALT[[#This Row],[DATE]]&lt;=DATE(2024,5,31)),"Y","N")</f>
        <v>N</v>
      </c>
      <c r="Q2051" t="str">
        <f>LEFT(ALT[[#This Row],[DATEMTH]],4)</f>
        <v>2019</v>
      </c>
    </row>
    <row r="2052" spans="1:17" x14ac:dyDescent="0.25">
      <c r="A2052" t="s">
        <v>40</v>
      </c>
      <c r="B2052" t="s">
        <v>14</v>
      </c>
      <c r="C2052" t="s">
        <v>15</v>
      </c>
      <c r="D2052" t="s">
        <v>23</v>
      </c>
      <c r="E2052" s="14">
        <v>9667.3493679999974</v>
      </c>
      <c r="F2052" s="14">
        <v>61559.095691999995</v>
      </c>
      <c r="G2052" s="13">
        <v>0.15704177033998132</v>
      </c>
      <c r="H2052" s="12">
        <v>0</v>
      </c>
      <c r="I2052" s="12">
        <v>0</v>
      </c>
      <c r="J2052" t="s">
        <v>24</v>
      </c>
      <c r="K2052" s="14">
        <v>4215.6789839999992</v>
      </c>
      <c r="L2052" s="14">
        <v>9667.3493679999992</v>
      </c>
      <c r="M2052" s="13">
        <v>0.43607392507757764</v>
      </c>
      <c r="N2052" s="12">
        <v>0</v>
      </c>
      <c r="O2052" s="2">
        <f>DATE(LEFT(ALT[[#This Row],[DATEMTH]],4),RIGHT(ALT[[#This Row],[DATEMTH]],2),1)</f>
        <v>43525</v>
      </c>
      <c r="P2052" t="str">
        <f>IF(AND(ALT[[#This Row],[DATE]]&gt;=DATE(2023,6,1),ALT[[#This Row],[DATE]]&lt;=DATE(2024,5,31)),"Y","N")</f>
        <v>N</v>
      </c>
      <c r="Q2052" t="str">
        <f>LEFT(ALT[[#This Row],[DATEMTH]],4)</f>
        <v>2019</v>
      </c>
    </row>
    <row r="2053" spans="1:17" x14ac:dyDescent="0.25">
      <c r="A2053" t="s">
        <v>40</v>
      </c>
      <c r="B2053" t="s">
        <v>14</v>
      </c>
      <c r="C2053" t="s">
        <v>15</v>
      </c>
      <c r="D2053" t="s">
        <v>23</v>
      </c>
      <c r="E2053" s="14">
        <v>9667.3493679999974</v>
      </c>
      <c r="F2053" s="14">
        <v>61559.095691999995</v>
      </c>
      <c r="G2053" s="13">
        <v>0.15704177033998132</v>
      </c>
      <c r="H2053" s="12">
        <v>0</v>
      </c>
      <c r="I2053" s="12">
        <v>0</v>
      </c>
      <c r="J2053" t="s">
        <v>26</v>
      </c>
      <c r="K2053" s="14">
        <v>1113.6464960000001</v>
      </c>
      <c r="L2053" s="14">
        <v>9667.3493679999992</v>
      </c>
      <c r="M2053" s="13">
        <v>0.11519667424933393</v>
      </c>
      <c r="N2053" s="12">
        <v>0</v>
      </c>
      <c r="O2053" s="2">
        <f>DATE(LEFT(ALT[[#This Row],[DATEMTH]],4),RIGHT(ALT[[#This Row],[DATEMTH]],2),1)</f>
        <v>43525</v>
      </c>
      <c r="P2053" t="str">
        <f>IF(AND(ALT[[#This Row],[DATE]]&gt;=DATE(2023,6,1),ALT[[#This Row],[DATE]]&lt;=DATE(2024,5,31)),"Y","N")</f>
        <v>N</v>
      </c>
      <c r="Q2053" t="str">
        <f>LEFT(ALT[[#This Row],[DATEMTH]],4)</f>
        <v>2019</v>
      </c>
    </row>
    <row r="2054" spans="1:17" x14ac:dyDescent="0.25">
      <c r="A2054" t="s">
        <v>40</v>
      </c>
      <c r="B2054" t="s">
        <v>14</v>
      </c>
      <c r="C2054" t="s">
        <v>18</v>
      </c>
      <c r="D2054" t="s">
        <v>23</v>
      </c>
      <c r="E2054" s="14">
        <v>13358.442107999996</v>
      </c>
      <c r="F2054" s="14">
        <v>61559.095691999995</v>
      </c>
      <c r="G2054" s="13">
        <v>0.21700192242648575</v>
      </c>
      <c r="H2054" s="12">
        <v>0</v>
      </c>
      <c r="I2054" s="12">
        <v>0</v>
      </c>
      <c r="J2054" t="s">
        <v>24</v>
      </c>
      <c r="K2054" s="14">
        <v>4362.5592439999964</v>
      </c>
      <c r="L2054" s="14">
        <v>13358.442107999997</v>
      </c>
      <c r="M2054" s="13">
        <v>0.32657694727646286</v>
      </c>
      <c r="N2054" s="12">
        <v>0</v>
      </c>
      <c r="O2054" s="2">
        <f>DATE(LEFT(ALT[[#This Row],[DATEMTH]],4),RIGHT(ALT[[#This Row],[DATEMTH]],2),1)</f>
        <v>43525</v>
      </c>
      <c r="P2054" t="str">
        <f>IF(AND(ALT[[#This Row],[DATE]]&gt;=DATE(2023,6,1),ALT[[#This Row],[DATE]]&lt;=DATE(2024,5,31)),"Y","N")</f>
        <v>N</v>
      </c>
      <c r="Q2054" t="str">
        <f>LEFT(ALT[[#This Row],[DATEMTH]],4)</f>
        <v>2019</v>
      </c>
    </row>
    <row r="2055" spans="1:17" x14ac:dyDescent="0.25">
      <c r="A2055" t="s">
        <v>40</v>
      </c>
      <c r="B2055" t="s">
        <v>14</v>
      </c>
      <c r="C2055" t="s">
        <v>18</v>
      </c>
      <c r="D2055" t="s">
        <v>23</v>
      </c>
      <c r="E2055" s="14">
        <v>13358.442107999996</v>
      </c>
      <c r="F2055" s="14">
        <v>61559.095691999995</v>
      </c>
      <c r="G2055" s="13">
        <v>0.21700192242648575</v>
      </c>
      <c r="H2055" s="12">
        <v>0</v>
      </c>
      <c r="I2055" s="12">
        <v>0</v>
      </c>
      <c r="J2055" t="s">
        <v>26</v>
      </c>
      <c r="K2055" s="14">
        <v>2593.5047760000002</v>
      </c>
      <c r="L2055" s="14">
        <v>13358.442107999997</v>
      </c>
      <c r="M2055" s="13">
        <v>0.19414724823689003</v>
      </c>
      <c r="N2055" s="12">
        <v>0</v>
      </c>
      <c r="O2055" s="2">
        <f>DATE(LEFT(ALT[[#This Row],[DATEMTH]],4),RIGHT(ALT[[#This Row],[DATEMTH]],2),1)</f>
        <v>43525</v>
      </c>
      <c r="P2055" t="str">
        <f>IF(AND(ALT[[#This Row],[DATE]]&gt;=DATE(2023,6,1),ALT[[#This Row],[DATE]]&lt;=DATE(2024,5,31)),"Y","N")</f>
        <v>N</v>
      </c>
      <c r="Q2055" t="str">
        <f>LEFT(ALT[[#This Row],[DATEMTH]],4)</f>
        <v>2019</v>
      </c>
    </row>
    <row r="2056" spans="1:17" x14ac:dyDescent="0.25">
      <c r="A2056" t="s">
        <v>40</v>
      </c>
      <c r="B2056" t="s">
        <v>14</v>
      </c>
      <c r="C2056" t="s">
        <v>18</v>
      </c>
      <c r="D2056" t="s">
        <v>23</v>
      </c>
      <c r="E2056" s="14">
        <v>13358.442107999996</v>
      </c>
      <c r="F2056" s="14">
        <v>61559.095691999995</v>
      </c>
      <c r="G2056" s="13">
        <v>0.21700192242648575</v>
      </c>
      <c r="H2056" s="12">
        <v>0</v>
      </c>
      <c r="I2056" s="12">
        <v>0</v>
      </c>
      <c r="J2056" t="s">
        <v>25</v>
      </c>
      <c r="K2056" s="14">
        <v>1112.6073040000001</v>
      </c>
      <c r="L2056" s="14">
        <v>13358.442107999997</v>
      </c>
      <c r="M2056" s="13">
        <v>8.3288702006178605E-2</v>
      </c>
      <c r="N2056" s="12">
        <v>0</v>
      </c>
      <c r="O2056" s="2">
        <f>DATE(LEFT(ALT[[#This Row],[DATEMTH]],4),RIGHT(ALT[[#This Row],[DATEMTH]],2),1)</f>
        <v>43525</v>
      </c>
      <c r="P2056" t="str">
        <f>IF(AND(ALT[[#This Row],[DATE]]&gt;=DATE(2023,6,1),ALT[[#This Row],[DATE]]&lt;=DATE(2024,5,31)),"Y","N")</f>
        <v>N</v>
      </c>
      <c r="Q2056" t="str">
        <f>LEFT(ALT[[#This Row],[DATEMTH]],4)</f>
        <v>2019</v>
      </c>
    </row>
    <row r="2057" spans="1:17" x14ac:dyDescent="0.25">
      <c r="A2057" t="s">
        <v>40</v>
      </c>
      <c r="B2057" t="s">
        <v>14</v>
      </c>
      <c r="C2057" t="s">
        <v>18</v>
      </c>
      <c r="D2057" t="s">
        <v>23</v>
      </c>
      <c r="E2057" s="14">
        <v>13358.442107999996</v>
      </c>
      <c r="F2057" s="14">
        <v>61559.095691999995</v>
      </c>
      <c r="G2057" s="13">
        <v>0.21700192242648575</v>
      </c>
      <c r="H2057" s="12">
        <v>0</v>
      </c>
      <c r="I2057" s="12">
        <v>0</v>
      </c>
      <c r="J2057" t="s">
        <v>16</v>
      </c>
      <c r="K2057" s="14">
        <v>5289.7707840000003</v>
      </c>
      <c r="L2057" s="14">
        <v>13358.442107999997</v>
      </c>
      <c r="M2057" s="13">
        <v>0.39598710248046848</v>
      </c>
      <c r="N2057" s="12">
        <v>0</v>
      </c>
      <c r="O2057" s="2">
        <f>DATE(LEFT(ALT[[#This Row],[DATEMTH]],4),RIGHT(ALT[[#This Row],[DATEMTH]],2),1)</f>
        <v>43525</v>
      </c>
      <c r="P2057" t="str">
        <f>IF(AND(ALT[[#This Row],[DATE]]&gt;=DATE(2023,6,1),ALT[[#This Row],[DATE]]&lt;=DATE(2024,5,31)),"Y","N")</f>
        <v>N</v>
      </c>
      <c r="Q2057" t="str">
        <f>LEFT(ALT[[#This Row],[DATEMTH]],4)</f>
        <v>2019</v>
      </c>
    </row>
    <row r="2058" spans="1:17" x14ac:dyDescent="0.25">
      <c r="A2058" t="s">
        <v>40</v>
      </c>
      <c r="B2058" t="s">
        <v>14</v>
      </c>
      <c r="C2058" t="s">
        <v>19</v>
      </c>
      <c r="D2058" t="s">
        <v>23</v>
      </c>
      <c r="E2058" s="14">
        <v>18288.620768000001</v>
      </c>
      <c r="F2058" s="14">
        <v>61559.095691999995</v>
      </c>
      <c r="G2058" s="13">
        <v>0.29709047156091878</v>
      </c>
      <c r="H2058" s="12">
        <v>0</v>
      </c>
      <c r="I2058" s="12">
        <v>0</v>
      </c>
      <c r="J2058" t="s">
        <v>24</v>
      </c>
      <c r="K2058" s="14">
        <v>5580.3317000000006</v>
      </c>
      <c r="L2058" s="14">
        <v>18288.620768000001</v>
      </c>
      <c r="M2058" s="13">
        <v>0.30512589061740669</v>
      </c>
      <c r="N2058" s="12">
        <v>0</v>
      </c>
      <c r="O2058" s="2">
        <f>DATE(LEFT(ALT[[#This Row],[DATEMTH]],4),RIGHT(ALT[[#This Row],[DATEMTH]],2),1)</f>
        <v>43525</v>
      </c>
      <c r="P2058" t="str">
        <f>IF(AND(ALT[[#This Row],[DATE]]&gt;=DATE(2023,6,1),ALT[[#This Row],[DATE]]&lt;=DATE(2024,5,31)),"Y","N")</f>
        <v>N</v>
      </c>
      <c r="Q2058" t="str">
        <f>LEFT(ALT[[#This Row],[DATEMTH]],4)</f>
        <v>2019</v>
      </c>
    </row>
    <row r="2059" spans="1:17" x14ac:dyDescent="0.25">
      <c r="A2059" t="s">
        <v>40</v>
      </c>
      <c r="B2059" t="s">
        <v>14</v>
      </c>
      <c r="C2059" t="s">
        <v>19</v>
      </c>
      <c r="D2059" t="s">
        <v>23</v>
      </c>
      <c r="E2059" s="14">
        <v>18288.620768000001</v>
      </c>
      <c r="F2059" s="14">
        <v>61559.095691999995</v>
      </c>
      <c r="G2059" s="13">
        <v>0.29709047156091878</v>
      </c>
      <c r="H2059" s="12">
        <v>0</v>
      </c>
      <c r="I2059" s="12">
        <v>0</v>
      </c>
      <c r="J2059" t="s">
        <v>26</v>
      </c>
      <c r="K2059" s="14">
        <v>531.36820399999999</v>
      </c>
      <c r="L2059" s="14">
        <v>18288.620768000001</v>
      </c>
      <c r="M2059" s="13">
        <v>2.9054580481527974E-2</v>
      </c>
      <c r="N2059" s="12">
        <v>0</v>
      </c>
      <c r="O2059" s="2">
        <f>DATE(LEFT(ALT[[#This Row],[DATEMTH]],4),RIGHT(ALT[[#This Row],[DATEMTH]],2),1)</f>
        <v>43525</v>
      </c>
      <c r="P2059" t="str">
        <f>IF(AND(ALT[[#This Row],[DATE]]&gt;=DATE(2023,6,1),ALT[[#This Row],[DATE]]&lt;=DATE(2024,5,31)),"Y","N")</f>
        <v>N</v>
      </c>
      <c r="Q2059" t="str">
        <f>LEFT(ALT[[#This Row],[DATEMTH]],4)</f>
        <v>2019</v>
      </c>
    </row>
    <row r="2060" spans="1:17" x14ac:dyDescent="0.25">
      <c r="A2060" t="s">
        <v>40</v>
      </c>
      <c r="B2060" t="s">
        <v>14</v>
      </c>
      <c r="C2060" t="s">
        <v>19</v>
      </c>
      <c r="D2060" t="s">
        <v>23</v>
      </c>
      <c r="E2060" s="14">
        <v>18288.620768000001</v>
      </c>
      <c r="F2060" s="14">
        <v>61559.095691999995</v>
      </c>
      <c r="G2060" s="13">
        <v>0.29709047156091878</v>
      </c>
      <c r="H2060" s="12">
        <v>0</v>
      </c>
      <c r="I2060" s="12">
        <v>0</v>
      </c>
      <c r="J2060" t="s">
        <v>16</v>
      </c>
      <c r="K2060" s="14">
        <v>3.1523279999999998</v>
      </c>
      <c r="L2060" s="14">
        <v>18288.620768000001</v>
      </c>
      <c r="M2060" s="13">
        <v>1.7236554029900915E-4</v>
      </c>
      <c r="N2060" s="12">
        <v>0</v>
      </c>
      <c r="O2060" s="2">
        <f>DATE(LEFT(ALT[[#This Row],[DATEMTH]],4),RIGHT(ALT[[#This Row],[DATEMTH]],2),1)</f>
        <v>43525</v>
      </c>
      <c r="P2060" t="str">
        <f>IF(AND(ALT[[#This Row],[DATE]]&gt;=DATE(2023,6,1),ALT[[#This Row],[DATE]]&lt;=DATE(2024,5,31)),"Y","N")</f>
        <v>N</v>
      </c>
      <c r="Q2060" t="str">
        <f>LEFT(ALT[[#This Row],[DATEMTH]],4)</f>
        <v>2019</v>
      </c>
    </row>
    <row r="2061" spans="1:17" x14ac:dyDescent="0.25">
      <c r="A2061" t="s">
        <v>40</v>
      </c>
      <c r="B2061" t="s">
        <v>14</v>
      </c>
      <c r="C2061" t="s">
        <v>19</v>
      </c>
      <c r="D2061" t="s">
        <v>23</v>
      </c>
      <c r="E2061" s="14">
        <v>18288.620768000001</v>
      </c>
      <c r="F2061" s="14">
        <v>61559.095691999995</v>
      </c>
      <c r="G2061" s="13">
        <v>0.29709047156091878</v>
      </c>
      <c r="H2061" s="12">
        <v>0</v>
      </c>
      <c r="I2061" s="12">
        <v>0</v>
      </c>
      <c r="J2061" t="s">
        <v>25</v>
      </c>
      <c r="K2061" s="14">
        <v>12173.768536</v>
      </c>
      <c r="L2061" s="14">
        <v>18288.620768000001</v>
      </c>
      <c r="M2061" s="13">
        <v>0.66564716336076635</v>
      </c>
      <c r="N2061" s="12">
        <v>0</v>
      </c>
      <c r="O2061" s="2">
        <f>DATE(LEFT(ALT[[#This Row],[DATEMTH]],4),RIGHT(ALT[[#This Row],[DATEMTH]],2),1)</f>
        <v>43525</v>
      </c>
      <c r="P2061" t="str">
        <f>IF(AND(ALT[[#This Row],[DATE]]&gt;=DATE(2023,6,1),ALT[[#This Row],[DATE]]&lt;=DATE(2024,5,31)),"Y","N")</f>
        <v>N</v>
      </c>
      <c r="Q2061" t="str">
        <f>LEFT(ALT[[#This Row],[DATEMTH]],4)</f>
        <v>2019</v>
      </c>
    </row>
    <row r="2062" spans="1:17" x14ac:dyDescent="0.25">
      <c r="A2062" t="s">
        <v>40</v>
      </c>
      <c r="B2062" t="s">
        <v>14</v>
      </c>
      <c r="C2062" t="s">
        <v>20</v>
      </c>
      <c r="D2062" t="s">
        <v>23</v>
      </c>
      <c r="E2062" s="14">
        <v>20244.683448000003</v>
      </c>
      <c r="F2062" s="14">
        <v>61559.095691999995</v>
      </c>
      <c r="G2062" s="13">
        <v>0.32886583567261418</v>
      </c>
      <c r="H2062" s="12">
        <v>0</v>
      </c>
      <c r="I2062" s="12">
        <v>0</v>
      </c>
      <c r="J2062" t="s">
        <v>16</v>
      </c>
      <c r="K2062" s="14">
        <v>5398.2222920000004</v>
      </c>
      <c r="L2062" s="14">
        <v>20244.683448000003</v>
      </c>
      <c r="M2062" s="13">
        <v>0.26664888615649346</v>
      </c>
      <c r="N2062" s="12">
        <v>0</v>
      </c>
      <c r="O2062" s="2">
        <f>DATE(LEFT(ALT[[#This Row],[DATEMTH]],4),RIGHT(ALT[[#This Row],[DATEMTH]],2),1)</f>
        <v>43525</v>
      </c>
      <c r="P2062" t="str">
        <f>IF(AND(ALT[[#This Row],[DATE]]&gt;=DATE(2023,6,1),ALT[[#This Row],[DATE]]&lt;=DATE(2024,5,31)),"Y","N")</f>
        <v>N</v>
      </c>
      <c r="Q2062" t="str">
        <f>LEFT(ALT[[#This Row],[DATEMTH]],4)</f>
        <v>2019</v>
      </c>
    </row>
    <row r="2063" spans="1:17" x14ac:dyDescent="0.25">
      <c r="A2063" t="s">
        <v>40</v>
      </c>
      <c r="B2063" t="s">
        <v>14</v>
      </c>
      <c r="C2063" t="s">
        <v>20</v>
      </c>
      <c r="D2063" t="s">
        <v>23</v>
      </c>
      <c r="E2063" s="14">
        <v>20244.683448000003</v>
      </c>
      <c r="F2063" s="14">
        <v>61559.095691999995</v>
      </c>
      <c r="G2063" s="13">
        <v>0.32886583567261418</v>
      </c>
      <c r="H2063" s="12">
        <v>0</v>
      </c>
      <c r="I2063" s="12">
        <v>0</v>
      </c>
      <c r="J2063" t="s">
        <v>26</v>
      </c>
      <c r="K2063" s="14">
        <v>1409.1456999999998</v>
      </c>
      <c r="L2063" s="14">
        <v>20244.683448000003</v>
      </c>
      <c r="M2063" s="13">
        <v>6.960571666232751E-2</v>
      </c>
      <c r="N2063" s="12">
        <v>0</v>
      </c>
      <c r="O2063" s="2">
        <f>DATE(LEFT(ALT[[#This Row],[DATEMTH]],4),RIGHT(ALT[[#This Row],[DATEMTH]],2),1)</f>
        <v>43525</v>
      </c>
      <c r="P2063" t="str">
        <f>IF(AND(ALT[[#This Row],[DATE]]&gt;=DATE(2023,6,1),ALT[[#This Row],[DATE]]&lt;=DATE(2024,5,31)),"Y","N")</f>
        <v>N</v>
      </c>
      <c r="Q2063" t="str">
        <f>LEFT(ALT[[#This Row],[DATEMTH]],4)</f>
        <v>2019</v>
      </c>
    </row>
    <row r="2064" spans="1:17" x14ac:dyDescent="0.25">
      <c r="A2064" t="s">
        <v>40</v>
      </c>
      <c r="B2064" t="s">
        <v>14</v>
      </c>
      <c r="C2064" t="s">
        <v>20</v>
      </c>
      <c r="D2064" t="s">
        <v>23</v>
      </c>
      <c r="E2064" s="14">
        <v>20244.683448000003</v>
      </c>
      <c r="F2064" s="14">
        <v>61559.095691999995</v>
      </c>
      <c r="G2064" s="13">
        <v>0.32886583567261418</v>
      </c>
      <c r="H2064" s="12">
        <v>0</v>
      </c>
      <c r="I2064" s="12">
        <v>0</v>
      </c>
      <c r="J2064" t="s">
        <v>25</v>
      </c>
      <c r="K2064" s="14">
        <v>3111.5451560000006</v>
      </c>
      <c r="L2064" s="14">
        <v>20244.683448000003</v>
      </c>
      <c r="M2064" s="13">
        <v>0.15369690338662192</v>
      </c>
      <c r="N2064" s="12">
        <v>0</v>
      </c>
      <c r="O2064" s="2">
        <f>DATE(LEFT(ALT[[#This Row],[DATEMTH]],4),RIGHT(ALT[[#This Row],[DATEMTH]],2),1)</f>
        <v>43525</v>
      </c>
      <c r="P2064" t="str">
        <f>IF(AND(ALT[[#This Row],[DATE]]&gt;=DATE(2023,6,1),ALT[[#This Row],[DATE]]&lt;=DATE(2024,5,31)),"Y","N")</f>
        <v>N</v>
      </c>
      <c r="Q2064" t="str">
        <f>LEFT(ALT[[#This Row],[DATEMTH]],4)</f>
        <v>2019</v>
      </c>
    </row>
    <row r="2065" spans="1:17" x14ac:dyDescent="0.25">
      <c r="A2065" t="s">
        <v>40</v>
      </c>
      <c r="B2065" t="s">
        <v>14</v>
      </c>
      <c r="C2065" t="s">
        <v>20</v>
      </c>
      <c r="D2065" t="s">
        <v>23</v>
      </c>
      <c r="E2065" s="14">
        <v>20244.683448000003</v>
      </c>
      <c r="F2065" s="14">
        <v>61559.095691999995</v>
      </c>
      <c r="G2065" s="13">
        <v>0.32886583567261418</v>
      </c>
      <c r="H2065" s="12">
        <v>0</v>
      </c>
      <c r="I2065" s="12">
        <v>0</v>
      </c>
      <c r="J2065" t="s">
        <v>24</v>
      </c>
      <c r="K2065" s="14">
        <v>10325.770300000002</v>
      </c>
      <c r="L2065" s="14">
        <v>20244.683448000003</v>
      </c>
      <c r="M2065" s="13">
        <v>0.51004849379455708</v>
      </c>
      <c r="N2065" s="12">
        <v>0</v>
      </c>
      <c r="O2065" s="2">
        <f>DATE(LEFT(ALT[[#This Row],[DATEMTH]],4),RIGHT(ALT[[#This Row],[DATEMTH]],2),1)</f>
        <v>43525</v>
      </c>
      <c r="P2065" t="str">
        <f>IF(AND(ALT[[#This Row],[DATE]]&gt;=DATE(2023,6,1),ALT[[#This Row],[DATE]]&lt;=DATE(2024,5,31)),"Y","N")</f>
        <v>N</v>
      </c>
      <c r="Q2065" t="str">
        <f>LEFT(ALT[[#This Row],[DATEMTH]],4)</f>
        <v>2019</v>
      </c>
    </row>
    <row r="2066" spans="1:17" x14ac:dyDescent="0.25">
      <c r="A2066" t="s">
        <v>40</v>
      </c>
      <c r="B2066" t="s">
        <v>110</v>
      </c>
      <c r="C2066" t="s">
        <v>15</v>
      </c>
      <c r="D2066" t="s">
        <v>22</v>
      </c>
      <c r="E2066" s="14">
        <v>3663870.2239019945</v>
      </c>
      <c r="F2066" s="14">
        <v>20142372.946518976</v>
      </c>
      <c r="G2066" s="13">
        <v>0.18189863893544816</v>
      </c>
      <c r="H2066" s="12">
        <v>-16343072.5</v>
      </c>
      <c r="I2066" s="12">
        <v>-2.9727826437733524</v>
      </c>
      <c r="J2066" t="s">
        <v>26</v>
      </c>
      <c r="K2066" s="14">
        <v>466024.83948900073</v>
      </c>
      <c r="L2066" s="14">
        <v>3663870.2239020015</v>
      </c>
      <c r="M2066" s="13">
        <v>0.1271946905894191</v>
      </c>
      <c r="N2066" s="12">
        <v>-0.37812216856434683</v>
      </c>
      <c r="O2066" s="2">
        <f>DATE(LEFT(ALT[[#This Row],[DATEMTH]],4),RIGHT(ALT[[#This Row],[DATEMTH]],2),1)</f>
        <v>43525</v>
      </c>
      <c r="P2066" t="str">
        <f>IF(AND(ALT[[#This Row],[DATE]]&gt;=DATE(2023,6,1),ALT[[#This Row],[DATE]]&lt;=DATE(2024,5,31)),"Y","N")</f>
        <v>N</v>
      </c>
      <c r="Q2066" t="str">
        <f>LEFT(ALT[[#This Row],[DATEMTH]],4)</f>
        <v>2019</v>
      </c>
    </row>
    <row r="2067" spans="1:17" x14ac:dyDescent="0.25">
      <c r="A2067" t="s">
        <v>40</v>
      </c>
      <c r="B2067" t="s">
        <v>110</v>
      </c>
      <c r="C2067" t="s">
        <v>15</v>
      </c>
      <c r="D2067" t="s">
        <v>22</v>
      </c>
      <c r="E2067" s="14">
        <v>3663870.2239019945</v>
      </c>
      <c r="F2067" s="14">
        <v>20142372.946518976</v>
      </c>
      <c r="G2067" s="13">
        <v>0.18189863893544816</v>
      </c>
      <c r="H2067" s="12">
        <v>-16343072.5</v>
      </c>
      <c r="I2067" s="12">
        <v>-2.9727826437733524</v>
      </c>
      <c r="J2067" t="s">
        <v>24</v>
      </c>
      <c r="K2067" s="14">
        <v>1543273.3839270012</v>
      </c>
      <c r="L2067" s="14">
        <v>3663870.2239020015</v>
      </c>
      <c r="M2067" s="13">
        <v>0.42121398674525745</v>
      </c>
      <c r="N2067" s="12">
        <v>-1.2521776291108804</v>
      </c>
      <c r="O2067" s="2">
        <f>DATE(LEFT(ALT[[#This Row],[DATEMTH]],4),RIGHT(ALT[[#This Row],[DATEMTH]],2),1)</f>
        <v>43525</v>
      </c>
      <c r="P2067" t="str">
        <f>IF(AND(ALT[[#This Row],[DATE]]&gt;=DATE(2023,6,1),ALT[[#This Row],[DATE]]&lt;=DATE(2024,5,31)),"Y","N")</f>
        <v>N</v>
      </c>
      <c r="Q2067" t="str">
        <f>LEFT(ALT[[#This Row],[DATEMTH]],4)</f>
        <v>2019</v>
      </c>
    </row>
    <row r="2068" spans="1:17" x14ac:dyDescent="0.25">
      <c r="A2068" t="s">
        <v>40</v>
      </c>
      <c r="B2068" t="s">
        <v>110</v>
      </c>
      <c r="C2068" t="s">
        <v>15</v>
      </c>
      <c r="D2068" t="s">
        <v>22</v>
      </c>
      <c r="E2068" s="14">
        <v>3663870.2239019945</v>
      </c>
      <c r="F2068" s="14">
        <v>20142372.946518976</v>
      </c>
      <c r="G2068" s="13">
        <v>0.18189863893544816</v>
      </c>
      <c r="H2068" s="12">
        <v>-16343072.5</v>
      </c>
      <c r="I2068" s="12">
        <v>-2.9727826437733524</v>
      </c>
      <c r="J2068" t="s">
        <v>25</v>
      </c>
      <c r="K2068" s="14">
        <v>499218.24677400017</v>
      </c>
      <c r="L2068" s="14">
        <v>3663870.2239020015</v>
      </c>
      <c r="M2068" s="13">
        <v>0.13625434752498836</v>
      </c>
      <c r="N2068" s="12">
        <v>-0.40505455946094804</v>
      </c>
      <c r="O2068" s="2">
        <f>DATE(LEFT(ALT[[#This Row],[DATEMTH]],4),RIGHT(ALT[[#This Row],[DATEMTH]],2),1)</f>
        <v>43525</v>
      </c>
      <c r="P2068" t="str">
        <f>IF(AND(ALT[[#This Row],[DATE]]&gt;=DATE(2023,6,1),ALT[[#This Row],[DATE]]&lt;=DATE(2024,5,31)),"Y","N")</f>
        <v>N</v>
      </c>
      <c r="Q2068" t="str">
        <f>LEFT(ALT[[#This Row],[DATEMTH]],4)</f>
        <v>2019</v>
      </c>
    </row>
    <row r="2069" spans="1:17" x14ac:dyDescent="0.25">
      <c r="A2069" t="s">
        <v>40</v>
      </c>
      <c r="B2069" t="s">
        <v>110</v>
      </c>
      <c r="C2069" t="s">
        <v>15</v>
      </c>
      <c r="D2069" t="s">
        <v>22</v>
      </c>
      <c r="E2069" s="14">
        <v>3663870.2239019945</v>
      </c>
      <c r="F2069" s="14">
        <v>20142372.946518976</v>
      </c>
      <c r="G2069" s="13">
        <v>0.18189863893544816</v>
      </c>
      <c r="H2069" s="12">
        <v>-16343072.5</v>
      </c>
      <c r="I2069" s="12">
        <v>-2.9727826437733524</v>
      </c>
      <c r="J2069" t="s">
        <v>16</v>
      </c>
      <c r="K2069" s="14">
        <v>1155353.7537119994</v>
      </c>
      <c r="L2069" s="14">
        <v>3663870.2239020015</v>
      </c>
      <c r="M2069" s="13">
        <v>0.3153369751403351</v>
      </c>
      <c r="N2069" s="12">
        <v>-0.93742828663717725</v>
      </c>
      <c r="O2069" s="2">
        <f>DATE(LEFT(ALT[[#This Row],[DATEMTH]],4),RIGHT(ALT[[#This Row],[DATEMTH]],2),1)</f>
        <v>43525</v>
      </c>
      <c r="P2069" t="str">
        <f>IF(AND(ALT[[#This Row],[DATE]]&gt;=DATE(2023,6,1),ALT[[#This Row],[DATE]]&lt;=DATE(2024,5,31)),"Y","N")</f>
        <v>N</v>
      </c>
      <c r="Q2069" t="str">
        <f>LEFT(ALT[[#This Row],[DATEMTH]],4)</f>
        <v>2019</v>
      </c>
    </row>
    <row r="2070" spans="1:17" x14ac:dyDescent="0.25">
      <c r="A2070" t="s">
        <v>40</v>
      </c>
      <c r="B2070" t="s">
        <v>110</v>
      </c>
      <c r="C2070" t="s">
        <v>18</v>
      </c>
      <c r="D2070" t="s">
        <v>22</v>
      </c>
      <c r="E2070" s="14">
        <v>6563739.0455640014</v>
      </c>
      <c r="F2070" s="14">
        <v>20142372.946518976</v>
      </c>
      <c r="G2070" s="13">
        <v>0.32586721847479011</v>
      </c>
      <c r="H2070" s="12">
        <v>-16343072.5</v>
      </c>
      <c r="I2070" s="12">
        <v>-5.3256715769068341</v>
      </c>
      <c r="J2070" t="s">
        <v>24</v>
      </c>
      <c r="K2070" s="14">
        <v>1970696.8649669988</v>
      </c>
      <c r="L2070" s="14">
        <v>6563739.0455639977</v>
      </c>
      <c r="M2070" s="13">
        <v>0.30023997774543826</v>
      </c>
      <c r="N2070" s="12">
        <v>-1.5989795157300211</v>
      </c>
      <c r="O2070" s="2">
        <f>DATE(LEFT(ALT[[#This Row],[DATEMTH]],4),RIGHT(ALT[[#This Row],[DATEMTH]],2),1)</f>
        <v>43525</v>
      </c>
      <c r="P2070" t="str">
        <f>IF(AND(ALT[[#This Row],[DATE]]&gt;=DATE(2023,6,1),ALT[[#This Row],[DATE]]&lt;=DATE(2024,5,31)),"Y","N")</f>
        <v>N</v>
      </c>
      <c r="Q2070" t="str">
        <f>LEFT(ALT[[#This Row],[DATEMTH]],4)</f>
        <v>2019</v>
      </c>
    </row>
    <row r="2071" spans="1:17" x14ac:dyDescent="0.25">
      <c r="A2071" t="s">
        <v>40</v>
      </c>
      <c r="B2071" t="s">
        <v>110</v>
      </c>
      <c r="C2071" t="s">
        <v>18</v>
      </c>
      <c r="D2071" t="s">
        <v>22</v>
      </c>
      <c r="E2071" s="14">
        <v>6563739.0455640014</v>
      </c>
      <c r="F2071" s="14">
        <v>20142372.946518976</v>
      </c>
      <c r="G2071" s="13">
        <v>0.32586721847479011</v>
      </c>
      <c r="H2071" s="12">
        <v>-16343072.5</v>
      </c>
      <c r="I2071" s="12">
        <v>-5.3256715769068341</v>
      </c>
      <c r="J2071" t="s">
        <v>16</v>
      </c>
      <c r="K2071" s="14">
        <v>2562407.8455559998</v>
      </c>
      <c r="L2071" s="14">
        <v>6563739.0455639977</v>
      </c>
      <c r="M2071" s="13">
        <v>0.39038843984630434</v>
      </c>
      <c r="N2071" s="12">
        <v>-2.0790806180424664</v>
      </c>
      <c r="O2071" s="2">
        <f>DATE(LEFT(ALT[[#This Row],[DATEMTH]],4),RIGHT(ALT[[#This Row],[DATEMTH]],2),1)</f>
        <v>43525</v>
      </c>
      <c r="P2071" t="str">
        <f>IF(AND(ALT[[#This Row],[DATE]]&gt;=DATE(2023,6,1),ALT[[#This Row],[DATE]]&lt;=DATE(2024,5,31)),"Y","N")</f>
        <v>N</v>
      </c>
      <c r="Q2071" t="str">
        <f>LEFT(ALT[[#This Row],[DATEMTH]],4)</f>
        <v>2019</v>
      </c>
    </row>
    <row r="2072" spans="1:17" x14ac:dyDescent="0.25">
      <c r="A2072" t="s">
        <v>40</v>
      </c>
      <c r="B2072" t="s">
        <v>110</v>
      </c>
      <c r="C2072" t="s">
        <v>18</v>
      </c>
      <c r="D2072" t="s">
        <v>22</v>
      </c>
      <c r="E2072" s="14">
        <v>6563739.0455640014</v>
      </c>
      <c r="F2072" s="14">
        <v>20142372.946518976</v>
      </c>
      <c r="G2072" s="13">
        <v>0.32586721847479011</v>
      </c>
      <c r="H2072" s="12">
        <v>-16343072.5</v>
      </c>
      <c r="I2072" s="12">
        <v>-5.3256715769068341</v>
      </c>
      <c r="J2072" t="s">
        <v>25</v>
      </c>
      <c r="K2072" s="14">
        <v>644721.61797799962</v>
      </c>
      <c r="L2072" s="14">
        <v>6563739.0455639977</v>
      </c>
      <c r="M2072" s="13">
        <v>9.8224748653547522E-2</v>
      </c>
      <c r="N2072" s="12">
        <v>-0.52311275205301588</v>
      </c>
      <c r="O2072" s="2">
        <f>DATE(LEFT(ALT[[#This Row],[DATEMTH]],4),RIGHT(ALT[[#This Row],[DATEMTH]],2),1)</f>
        <v>43525</v>
      </c>
      <c r="P2072" t="str">
        <f>IF(AND(ALT[[#This Row],[DATE]]&gt;=DATE(2023,6,1),ALT[[#This Row],[DATE]]&lt;=DATE(2024,5,31)),"Y","N")</f>
        <v>N</v>
      </c>
      <c r="Q2072" t="str">
        <f>LEFT(ALT[[#This Row],[DATEMTH]],4)</f>
        <v>2019</v>
      </c>
    </row>
    <row r="2073" spans="1:17" x14ac:dyDescent="0.25">
      <c r="A2073" t="s">
        <v>40</v>
      </c>
      <c r="B2073" t="s">
        <v>110</v>
      </c>
      <c r="C2073" t="s">
        <v>18</v>
      </c>
      <c r="D2073" t="s">
        <v>22</v>
      </c>
      <c r="E2073" s="14">
        <v>6563739.0455640014</v>
      </c>
      <c r="F2073" s="14">
        <v>20142372.946518976</v>
      </c>
      <c r="G2073" s="13">
        <v>0.32586721847479011</v>
      </c>
      <c r="H2073" s="12">
        <v>-16343072.5</v>
      </c>
      <c r="I2073" s="12">
        <v>-5.3256715769068341</v>
      </c>
      <c r="J2073" t="s">
        <v>26</v>
      </c>
      <c r="K2073" s="14">
        <v>1385912.717063</v>
      </c>
      <c r="L2073" s="14">
        <v>6563739.0455639977</v>
      </c>
      <c r="M2073" s="13">
        <v>0.21114683375470994</v>
      </c>
      <c r="N2073" s="12">
        <v>-1.1244986910813313</v>
      </c>
      <c r="O2073" s="2">
        <f>DATE(LEFT(ALT[[#This Row],[DATEMTH]],4),RIGHT(ALT[[#This Row],[DATEMTH]],2),1)</f>
        <v>43525</v>
      </c>
      <c r="P2073" t="str">
        <f>IF(AND(ALT[[#This Row],[DATE]]&gt;=DATE(2023,6,1),ALT[[#This Row],[DATE]]&lt;=DATE(2024,5,31)),"Y","N")</f>
        <v>N</v>
      </c>
      <c r="Q2073" t="str">
        <f>LEFT(ALT[[#This Row],[DATEMTH]],4)</f>
        <v>2019</v>
      </c>
    </row>
    <row r="2074" spans="1:17" x14ac:dyDescent="0.25">
      <c r="A2074" t="s">
        <v>40</v>
      </c>
      <c r="B2074" t="s">
        <v>110</v>
      </c>
      <c r="C2074" t="s">
        <v>19</v>
      </c>
      <c r="D2074" t="s">
        <v>22</v>
      </c>
      <c r="E2074" s="14">
        <v>5269224.0102800112</v>
      </c>
      <c r="F2074" s="14">
        <v>20142372.946518976</v>
      </c>
      <c r="G2074" s="13">
        <v>0.26159896970781904</v>
      </c>
      <c r="H2074" s="12">
        <v>-16343072.5</v>
      </c>
      <c r="I2074" s="12">
        <v>-4.2753309278601899</v>
      </c>
      <c r="J2074" t="s">
        <v>24</v>
      </c>
      <c r="K2074" s="14">
        <v>1513419.8795680003</v>
      </c>
      <c r="L2074" s="14">
        <v>5269224.01028</v>
      </c>
      <c r="M2074" s="13">
        <v>0.28721873972626549</v>
      </c>
      <c r="N2074" s="12">
        <v>-1.2279551610127291</v>
      </c>
      <c r="O2074" s="2">
        <f>DATE(LEFT(ALT[[#This Row],[DATEMTH]],4),RIGHT(ALT[[#This Row],[DATEMTH]],2),1)</f>
        <v>43525</v>
      </c>
      <c r="P2074" t="str">
        <f>IF(AND(ALT[[#This Row],[DATE]]&gt;=DATE(2023,6,1),ALT[[#This Row],[DATE]]&lt;=DATE(2024,5,31)),"Y","N")</f>
        <v>N</v>
      </c>
      <c r="Q2074" t="str">
        <f>LEFT(ALT[[#This Row],[DATEMTH]],4)</f>
        <v>2019</v>
      </c>
    </row>
    <row r="2075" spans="1:17" x14ac:dyDescent="0.25">
      <c r="A2075" t="s">
        <v>40</v>
      </c>
      <c r="B2075" t="s">
        <v>110</v>
      </c>
      <c r="C2075" t="s">
        <v>19</v>
      </c>
      <c r="D2075" t="s">
        <v>22</v>
      </c>
      <c r="E2075" s="14">
        <v>5269224.0102800112</v>
      </c>
      <c r="F2075" s="14">
        <v>20142372.946518976</v>
      </c>
      <c r="G2075" s="13">
        <v>0.26159896970781904</v>
      </c>
      <c r="H2075" s="12">
        <v>-16343072.5</v>
      </c>
      <c r="I2075" s="12">
        <v>-4.2753309278601899</v>
      </c>
      <c r="J2075" t="s">
        <v>25</v>
      </c>
      <c r="K2075" s="14">
        <v>3575115.4470139998</v>
      </c>
      <c r="L2075" s="14">
        <v>5269224.01028</v>
      </c>
      <c r="M2075" s="13">
        <v>0.67848993324996687</v>
      </c>
      <c r="N2075" s="12">
        <v>-2.9007689958653793</v>
      </c>
      <c r="O2075" s="2">
        <f>DATE(LEFT(ALT[[#This Row],[DATEMTH]],4),RIGHT(ALT[[#This Row],[DATEMTH]],2),1)</f>
        <v>43525</v>
      </c>
      <c r="P2075" t="str">
        <f>IF(AND(ALT[[#This Row],[DATE]]&gt;=DATE(2023,6,1),ALT[[#This Row],[DATE]]&lt;=DATE(2024,5,31)),"Y","N")</f>
        <v>N</v>
      </c>
      <c r="Q2075" t="str">
        <f>LEFT(ALT[[#This Row],[DATEMTH]],4)</f>
        <v>2019</v>
      </c>
    </row>
    <row r="2076" spans="1:17" x14ac:dyDescent="0.25">
      <c r="A2076" t="s">
        <v>40</v>
      </c>
      <c r="B2076" t="s">
        <v>110</v>
      </c>
      <c r="C2076" t="s">
        <v>19</v>
      </c>
      <c r="D2076" t="s">
        <v>22</v>
      </c>
      <c r="E2076" s="14">
        <v>5269224.0102800112</v>
      </c>
      <c r="F2076" s="14">
        <v>20142372.946518976</v>
      </c>
      <c r="G2076" s="13">
        <v>0.26159896970781904</v>
      </c>
      <c r="H2076" s="12">
        <v>-16343072.5</v>
      </c>
      <c r="I2076" s="12">
        <v>-4.2753309278601899</v>
      </c>
      <c r="J2076" t="s">
        <v>26</v>
      </c>
      <c r="K2076" s="14">
        <v>179278.03961899978</v>
      </c>
      <c r="L2076" s="14">
        <v>5269224.01028</v>
      </c>
      <c r="M2076" s="13">
        <v>3.4023613205518888E-2</v>
      </c>
      <c r="N2076" s="12">
        <v>-0.14546220581510727</v>
      </c>
      <c r="O2076" s="2">
        <f>DATE(LEFT(ALT[[#This Row],[DATEMTH]],4),RIGHT(ALT[[#This Row],[DATEMTH]],2),1)</f>
        <v>43525</v>
      </c>
      <c r="P2076" t="str">
        <f>IF(AND(ALT[[#This Row],[DATE]]&gt;=DATE(2023,6,1),ALT[[#This Row],[DATE]]&lt;=DATE(2024,5,31)),"Y","N")</f>
        <v>N</v>
      </c>
      <c r="Q2076" t="str">
        <f>LEFT(ALT[[#This Row],[DATEMTH]],4)</f>
        <v>2019</v>
      </c>
    </row>
    <row r="2077" spans="1:17" x14ac:dyDescent="0.25">
      <c r="A2077" t="s">
        <v>40</v>
      </c>
      <c r="B2077" t="s">
        <v>110</v>
      </c>
      <c r="C2077" t="s">
        <v>19</v>
      </c>
      <c r="D2077" t="s">
        <v>22</v>
      </c>
      <c r="E2077" s="14">
        <v>5269224.0102800112</v>
      </c>
      <c r="F2077" s="14">
        <v>20142372.946518976</v>
      </c>
      <c r="G2077" s="13">
        <v>0.26159896970781904</v>
      </c>
      <c r="H2077" s="12">
        <v>-16343072.5</v>
      </c>
      <c r="I2077" s="12">
        <v>-4.2753309278601899</v>
      </c>
      <c r="J2077" t="s">
        <v>16</v>
      </c>
      <c r="K2077" s="14">
        <v>1410.6440790000013</v>
      </c>
      <c r="L2077" s="14">
        <v>5269224.01028</v>
      </c>
      <c r="M2077" s="13">
        <v>2.6771381824874083E-4</v>
      </c>
      <c r="N2077" s="12">
        <v>-1.1445651669743835E-3</v>
      </c>
      <c r="O2077" s="2">
        <f>DATE(LEFT(ALT[[#This Row],[DATEMTH]],4),RIGHT(ALT[[#This Row],[DATEMTH]],2),1)</f>
        <v>43525</v>
      </c>
      <c r="P2077" t="str">
        <f>IF(AND(ALT[[#This Row],[DATE]]&gt;=DATE(2023,6,1),ALT[[#This Row],[DATE]]&lt;=DATE(2024,5,31)),"Y","N")</f>
        <v>N</v>
      </c>
      <c r="Q2077" t="str">
        <f>LEFT(ALT[[#This Row],[DATEMTH]],4)</f>
        <v>2019</v>
      </c>
    </row>
    <row r="2078" spans="1:17" x14ac:dyDescent="0.25">
      <c r="A2078" t="s">
        <v>40</v>
      </c>
      <c r="B2078" t="s">
        <v>110</v>
      </c>
      <c r="C2078" t="s">
        <v>20</v>
      </c>
      <c r="D2078" t="s">
        <v>22</v>
      </c>
      <c r="E2078" s="14">
        <v>4645539.6667729914</v>
      </c>
      <c r="F2078" s="14">
        <v>20142372.946518976</v>
      </c>
      <c r="G2078" s="13">
        <v>0.23063517288194377</v>
      </c>
      <c r="H2078" s="12">
        <v>-16343072.5</v>
      </c>
      <c r="I2078" s="12">
        <v>-3.7692873514596412</v>
      </c>
      <c r="J2078" t="s">
        <v>24</v>
      </c>
      <c r="K2078" s="14">
        <v>2224734.5595300002</v>
      </c>
      <c r="L2078" s="14">
        <v>4645539.6667730007</v>
      </c>
      <c r="M2078" s="13">
        <v>0.47889690307507377</v>
      </c>
      <c r="N2078" s="12">
        <v>-1.8051000394140693</v>
      </c>
      <c r="O2078" s="2">
        <f>DATE(LEFT(ALT[[#This Row],[DATEMTH]],4),RIGHT(ALT[[#This Row],[DATEMTH]],2),1)</f>
        <v>43525</v>
      </c>
      <c r="P2078" t="str">
        <f>IF(AND(ALT[[#This Row],[DATE]]&gt;=DATE(2023,6,1),ALT[[#This Row],[DATE]]&lt;=DATE(2024,5,31)),"Y","N")</f>
        <v>N</v>
      </c>
      <c r="Q2078" t="str">
        <f>LEFT(ALT[[#This Row],[DATEMTH]],4)</f>
        <v>2019</v>
      </c>
    </row>
    <row r="2079" spans="1:17" x14ac:dyDescent="0.25">
      <c r="A2079" t="s">
        <v>40</v>
      </c>
      <c r="B2079" t="s">
        <v>110</v>
      </c>
      <c r="C2079" t="s">
        <v>20</v>
      </c>
      <c r="D2079" t="s">
        <v>22</v>
      </c>
      <c r="E2079" s="14">
        <v>4645539.6667729914</v>
      </c>
      <c r="F2079" s="14">
        <v>20142372.946518976</v>
      </c>
      <c r="G2079" s="13">
        <v>0.23063517288194377</v>
      </c>
      <c r="H2079" s="12">
        <v>-16343072.5</v>
      </c>
      <c r="I2079" s="12">
        <v>-3.7692873514596412</v>
      </c>
      <c r="J2079" t="s">
        <v>25</v>
      </c>
      <c r="K2079" s="14">
        <v>653794.82236399991</v>
      </c>
      <c r="L2079" s="14">
        <v>4645539.6667730007</v>
      </c>
      <c r="M2079" s="13">
        <v>0.14073603268103294</v>
      </c>
      <c r="N2079" s="12">
        <v>-0.5304745478792281</v>
      </c>
      <c r="O2079" s="2">
        <f>DATE(LEFT(ALT[[#This Row],[DATEMTH]],4),RIGHT(ALT[[#This Row],[DATEMTH]],2),1)</f>
        <v>43525</v>
      </c>
      <c r="P2079" t="str">
        <f>IF(AND(ALT[[#This Row],[DATE]]&gt;=DATE(2023,6,1),ALT[[#This Row],[DATE]]&lt;=DATE(2024,5,31)),"Y","N")</f>
        <v>N</v>
      </c>
      <c r="Q2079" t="str">
        <f>LEFT(ALT[[#This Row],[DATEMTH]],4)</f>
        <v>2019</v>
      </c>
    </row>
    <row r="2080" spans="1:17" x14ac:dyDescent="0.25">
      <c r="A2080" t="s">
        <v>40</v>
      </c>
      <c r="B2080" t="s">
        <v>110</v>
      </c>
      <c r="C2080" t="s">
        <v>20</v>
      </c>
      <c r="D2080" t="s">
        <v>22</v>
      </c>
      <c r="E2080" s="14">
        <v>4645539.6667729914</v>
      </c>
      <c r="F2080" s="14">
        <v>20142372.946518976</v>
      </c>
      <c r="G2080" s="13">
        <v>0.23063517288194377</v>
      </c>
      <c r="H2080" s="12">
        <v>-16343072.5</v>
      </c>
      <c r="I2080" s="12">
        <v>-3.7692873514596412</v>
      </c>
      <c r="J2080" t="s">
        <v>26</v>
      </c>
      <c r="K2080" s="14">
        <v>316008.58409600012</v>
      </c>
      <c r="L2080" s="14">
        <v>4645539.6667730007</v>
      </c>
      <c r="M2080" s="13">
        <v>6.8024084770223009E-2</v>
      </c>
      <c r="N2080" s="12">
        <v>-0.25640232231901999</v>
      </c>
      <c r="O2080" s="2">
        <f>DATE(LEFT(ALT[[#This Row],[DATEMTH]],4),RIGHT(ALT[[#This Row],[DATEMTH]],2),1)</f>
        <v>43525</v>
      </c>
      <c r="P2080" t="str">
        <f>IF(AND(ALT[[#This Row],[DATE]]&gt;=DATE(2023,6,1),ALT[[#This Row],[DATE]]&lt;=DATE(2024,5,31)),"Y","N")</f>
        <v>N</v>
      </c>
      <c r="Q2080" t="str">
        <f>LEFT(ALT[[#This Row],[DATEMTH]],4)</f>
        <v>2019</v>
      </c>
    </row>
    <row r="2081" spans="1:17" x14ac:dyDescent="0.25">
      <c r="A2081" t="s">
        <v>40</v>
      </c>
      <c r="B2081" t="s">
        <v>110</v>
      </c>
      <c r="C2081" t="s">
        <v>20</v>
      </c>
      <c r="D2081" t="s">
        <v>22</v>
      </c>
      <c r="E2081" s="14">
        <v>4645539.6667729914</v>
      </c>
      <c r="F2081" s="14">
        <v>20142372.946518976</v>
      </c>
      <c r="G2081" s="13">
        <v>0.23063517288194377</v>
      </c>
      <c r="H2081" s="12">
        <v>-16343072.5</v>
      </c>
      <c r="I2081" s="12">
        <v>-3.7692873514596412</v>
      </c>
      <c r="J2081" t="s">
        <v>16</v>
      </c>
      <c r="K2081" s="14">
        <v>1451001.7007830001</v>
      </c>
      <c r="L2081" s="14">
        <v>4645539.6667730007</v>
      </c>
      <c r="M2081" s="13">
        <v>0.31234297947367018</v>
      </c>
      <c r="N2081" s="12">
        <v>-1.1773104418473233</v>
      </c>
      <c r="O2081" s="2">
        <f>DATE(LEFT(ALT[[#This Row],[DATEMTH]],4),RIGHT(ALT[[#This Row],[DATEMTH]],2),1)</f>
        <v>43525</v>
      </c>
      <c r="P2081" t="str">
        <f>IF(AND(ALT[[#This Row],[DATE]]&gt;=DATE(2023,6,1),ALT[[#This Row],[DATE]]&lt;=DATE(2024,5,31)),"Y","N")</f>
        <v>N</v>
      </c>
      <c r="Q2081" t="str">
        <f>LEFT(ALT[[#This Row],[DATEMTH]],4)</f>
        <v>2019</v>
      </c>
    </row>
    <row r="2082" spans="1:17" x14ac:dyDescent="0.25">
      <c r="A2082" t="s">
        <v>40</v>
      </c>
      <c r="B2082" t="s">
        <v>110</v>
      </c>
      <c r="C2082" t="s">
        <v>15</v>
      </c>
      <c r="D2082" t="s">
        <v>17</v>
      </c>
      <c r="E2082" s="14">
        <v>3663870.2239019945</v>
      </c>
      <c r="F2082" s="14">
        <v>20142372.946518976</v>
      </c>
      <c r="G2082" s="13">
        <v>0.18189863893544816</v>
      </c>
      <c r="H2082" s="12">
        <v>-32598824.710000001</v>
      </c>
      <c r="I2082" s="12">
        <v>-5.9296818456442564</v>
      </c>
      <c r="J2082" t="s">
        <v>26</v>
      </c>
      <c r="K2082" s="14">
        <v>466024.83948900073</v>
      </c>
      <c r="L2082" s="14">
        <v>3663870.2239020015</v>
      </c>
      <c r="M2082" s="13">
        <v>0.1271946905894191</v>
      </c>
      <c r="N2082" s="12">
        <v>-0.75422404765041673</v>
      </c>
      <c r="O2082" s="2">
        <f>DATE(LEFT(ALT[[#This Row],[DATEMTH]],4),RIGHT(ALT[[#This Row],[DATEMTH]],2),1)</f>
        <v>43525</v>
      </c>
      <c r="P2082" t="str">
        <f>IF(AND(ALT[[#This Row],[DATE]]&gt;=DATE(2023,6,1),ALT[[#This Row],[DATE]]&lt;=DATE(2024,5,31)),"Y","N")</f>
        <v>N</v>
      </c>
      <c r="Q2082" t="str">
        <f>LEFT(ALT[[#This Row],[DATEMTH]],4)</f>
        <v>2019</v>
      </c>
    </row>
    <row r="2083" spans="1:17" x14ac:dyDescent="0.25">
      <c r="A2083" t="s">
        <v>40</v>
      </c>
      <c r="B2083" t="s">
        <v>110</v>
      </c>
      <c r="C2083" t="s">
        <v>15</v>
      </c>
      <c r="D2083" t="s">
        <v>17</v>
      </c>
      <c r="E2083" s="14">
        <v>3663870.2239019945</v>
      </c>
      <c r="F2083" s="14">
        <v>20142372.946518976</v>
      </c>
      <c r="G2083" s="13">
        <v>0.18189863893544816</v>
      </c>
      <c r="H2083" s="12">
        <v>-32598824.710000001</v>
      </c>
      <c r="I2083" s="12">
        <v>-5.9296818456442564</v>
      </c>
      <c r="J2083" t="s">
        <v>24</v>
      </c>
      <c r="K2083" s="14">
        <v>1543273.3839270012</v>
      </c>
      <c r="L2083" s="14">
        <v>3663870.2239020015</v>
      </c>
      <c r="M2083" s="13">
        <v>0.42121398674525745</v>
      </c>
      <c r="N2083" s="12">
        <v>-2.4976649303347935</v>
      </c>
      <c r="O2083" s="2">
        <f>DATE(LEFT(ALT[[#This Row],[DATEMTH]],4),RIGHT(ALT[[#This Row],[DATEMTH]],2),1)</f>
        <v>43525</v>
      </c>
      <c r="P2083" t="str">
        <f>IF(AND(ALT[[#This Row],[DATE]]&gt;=DATE(2023,6,1),ALT[[#This Row],[DATE]]&lt;=DATE(2024,5,31)),"Y","N")</f>
        <v>N</v>
      </c>
      <c r="Q2083" t="str">
        <f>LEFT(ALT[[#This Row],[DATEMTH]],4)</f>
        <v>2019</v>
      </c>
    </row>
    <row r="2084" spans="1:17" x14ac:dyDescent="0.25">
      <c r="A2084" t="s">
        <v>40</v>
      </c>
      <c r="B2084" t="s">
        <v>110</v>
      </c>
      <c r="C2084" t="s">
        <v>15</v>
      </c>
      <c r="D2084" t="s">
        <v>17</v>
      </c>
      <c r="E2084" s="14">
        <v>3663870.2239019945</v>
      </c>
      <c r="F2084" s="14">
        <v>20142372.946518976</v>
      </c>
      <c r="G2084" s="13">
        <v>0.18189863893544816</v>
      </c>
      <c r="H2084" s="12">
        <v>-32598824.710000001</v>
      </c>
      <c r="I2084" s="12">
        <v>-5.9296818456442564</v>
      </c>
      <c r="J2084" t="s">
        <v>25</v>
      </c>
      <c r="K2084" s="14">
        <v>499218.24677400017</v>
      </c>
      <c r="L2084" s="14">
        <v>3663870.2239020015</v>
      </c>
      <c r="M2084" s="13">
        <v>0.13625434752498836</v>
      </c>
      <c r="N2084" s="12">
        <v>-0.80794493090902686</v>
      </c>
      <c r="O2084" s="2">
        <f>DATE(LEFT(ALT[[#This Row],[DATEMTH]],4),RIGHT(ALT[[#This Row],[DATEMTH]],2),1)</f>
        <v>43525</v>
      </c>
      <c r="P2084" t="str">
        <f>IF(AND(ALT[[#This Row],[DATE]]&gt;=DATE(2023,6,1),ALT[[#This Row],[DATE]]&lt;=DATE(2024,5,31)),"Y","N")</f>
        <v>N</v>
      </c>
      <c r="Q2084" t="str">
        <f>LEFT(ALT[[#This Row],[DATEMTH]],4)</f>
        <v>2019</v>
      </c>
    </row>
    <row r="2085" spans="1:17" x14ac:dyDescent="0.25">
      <c r="A2085" t="s">
        <v>40</v>
      </c>
      <c r="B2085" t="s">
        <v>110</v>
      </c>
      <c r="C2085" t="s">
        <v>15</v>
      </c>
      <c r="D2085" t="s">
        <v>17</v>
      </c>
      <c r="E2085" s="14">
        <v>3663870.2239019945</v>
      </c>
      <c r="F2085" s="14">
        <v>20142372.946518976</v>
      </c>
      <c r="G2085" s="13">
        <v>0.18189863893544816</v>
      </c>
      <c r="H2085" s="12">
        <v>-32598824.710000001</v>
      </c>
      <c r="I2085" s="12">
        <v>-5.9296818456442564</v>
      </c>
      <c r="J2085" t="s">
        <v>16</v>
      </c>
      <c r="K2085" s="14">
        <v>1155353.7537119994</v>
      </c>
      <c r="L2085" s="14">
        <v>3663870.2239020015</v>
      </c>
      <c r="M2085" s="13">
        <v>0.3153369751403351</v>
      </c>
      <c r="N2085" s="12">
        <v>-1.8698479367500191</v>
      </c>
      <c r="O2085" s="2">
        <f>DATE(LEFT(ALT[[#This Row],[DATEMTH]],4),RIGHT(ALT[[#This Row],[DATEMTH]],2),1)</f>
        <v>43525</v>
      </c>
      <c r="P2085" t="str">
        <f>IF(AND(ALT[[#This Row],[DATE]]&gt;=DATE(2023,6,1),ALT[[#This Row],[DATE]]&lt;=DATE(2024,5,31)),"Y","N")</f>
        <v>N</v>
      </c>
      <c r="Q2085" t="str">
        <f>LEFT(ALT[[#This Row],[DATEMTH]],4)</f>
        <v>2019</v>
      </c>
    </row>
    <row r="2086" spans="1:17" x14ac:dyDescent="0.25">
      <c r="A2086" t="s">
        <v>40</v>
      </c>
      <c r="B2086" t="s">
        <v>110</v>
      </c>
      <c r="C2086" t="s">
        <v>18</v>
      </c>
      <c r="D2086" t="s">
        <v>17</v>
      </c>
      <c r="E2086" s="14">
        <v>6563739.0455640014</v>
      </c>
      <c r="F2086" s="14">
        <v>20142372.946518976</v>
      </c>
      <c r="G2086" s="13">
        <v>0.32586721847479011</v>
      </c>
      <c r="H2086" s="12">
        <v>-32598824.710000001</v>
      </c>
      <c r="I2086" s="12">
        <v>-10.622888333794958</v>
      </c>
      <c r="J2086" t="s">
        <v>25</v>
      </c>
      <c r="K2086" s="14">
        <v>644721.61797799962</v>
      </c>
      <c r="L2086" s="14">
        <v>6563739.0455639977</v>
      </c>
      <c r="M2086" s="13">
        <v>9.8224748653547522E-2</v>
      </c>
      <c r="N2086" s="12">
        <v>-1.043430536561712</v>
      </c>
      <c r="O2086" s="2">
        <f>DATE(LEFT(ALT[[#This Row],[DATEMTH]],4),RIGHT(ALT[[#This Row],[DATEMTH]],2),1)</f>
        <v>43525</v>
      </c>
      <c r="P2086" t="str">
        <f>IF(AND(ALT[[#This Row],[DATE]]&gt;=DATE(2023,6,1),ALT[[#This Row],[DATE]]&lt;=DATE(2024,5,31)),"Y","N")</f>
        <v>N</v>
      </c>
      <c r="Q2086" t="str">
        <f>LEFT(ALT[[#This Row],[DATEMTH]],4)</f>
        <v>2019</v>
      </c>
    </row>
    <row r="2087" spans="1:17" x14ac:dyDescent="0.25">
      <c r="A2087" t="s">
        <v>40</v>
      </c>
      <c r="B2087" t="s">
        <v>110</v>
      </c>
      <c r="C2087" t="s">
        <v>18</v>
      </c>
      <c r="D2087" t="s">
        <v>17</v>
      </c>
      <c r="E2087" s="14">
        <v>6563739.0455640014</v>
      </c>
      <c r="F2087" s="14">
        <v>20142372.946518976</v>
      </c>
      <c r="G2087" s="13">
        <v>0.32586721847479011</v>
      </c>
      <c r="H2087" s="12">
        <v>-32598824.710000001</v>
      </c>
      <c r="I2087" s="12">
        <v>-10.622888333794958</v>
      </c>
      <c r="J2087" t="s">
        <v>26</v>
      </c>
      <c r="K2087" s="14">
        <v>1385912.717063</v>
      </c>
      <c r="L2087" s="14">
        <v>6563739.0455639977</v>
      </c>
      <c r="M2087" s="13">
        <v>0.21114683375470994</v>
      </c>
      <c r="N2087" s="12">
        <v>-2.2429892370106517</v>
      </c>
      <c r="O2087" s="2">
        <f>DATE(LEFT(ALT[[#This Row],[DATEMTH]],4),RIGHT(ALT[[#This Row],[DATEMTH]],2),1)</f>
        <v>43525</v>
      </c>
      <c r="P2087" t="str">
        <f>IF(AND(ALT[[#This Row],[DATE]]&gt;=DATE(2023,6,1),ALT[[#This Row],[DATE]]&lt;=DATE(2024,5,31)),"Y","N")</f>
        <v>N</v>
      </c>
      <c r="Q2087" t="str">
        <f>LEFT(ALT[[#This Row],[DATEMTH]],4)</f>
        <v>2019</v>
      </c>
    </row>
    <row r="2088" spans="1:17" x14ac:dyDescent="0.25">
      <c r="A2088" t="s">
        <v>40</v>
      </c>
      <c r="B2088" t="s">
        <v>110</v>
      </c>
      <c r="C2088" t="s">
        <v>18</v>
      </c>
      <c r="D2088" t="s">
        <v>17</v>
      </c>
      <c r="E2088" s="14">
        <v>6563739.0455640014</v>
      </c>
      <c r="F2088" s="14">
        <v>20142372.946518976</v>
      </c>
      <c r="G2088" s="13">
        <v>0.32586721847479011</v>
      </c>
      <c r="H2088" s="12">
        <v>-32598824.710000001</v>
      </c>
      <c r="I2088" s="12">
        <v>-10.622888333794958</v>
      </c>
      <c r="J2088" t="s">
        <v>24</v>
      </c>
      <c r="K2088" s="14">
        <v>1970696.8649669988</v>
      </c>
      <c r="L2088" s="14">
        <v>6563739.0455639977</v>
      </c>
      <c r="M2088" s="13">
        <v>0.30023997774543826</v>
      </c>
      <c r="N2088" s="12">
        <v>-3.1894157569308739</v>
      </c>
      <c r="O2088" s="2">
        <f>DATE(LEFT(ALT[[#This Row],[DATEMTH]],4),RIGHT(ALT[[#This Row],[DATEMTH]],2),1)</f>
        <v>43525</v>
      </c>
      <c r="P2088" t="str">
        <f>IF(AND(ALT[[#This Row],[DATE]]&gt;=DATE(2023,6,1),ALT[[#This Row],[DATE]]&lt;=DATE(2024,5,31)),"Y","N")</f>
        <v>N</v>
      </c>
      <c r="Q2088" t="str">
        <f>LEFT(ALT[[#This Row],[DATEMTH]],4)</f>
        <v>2019</v>
      </c>
    </row>
    <row r="2089" spans="1:17" x14ac:dyDescent="0.25">
      <c r="A2089" t="s">
        <v>40</v>
      </c>
      <c r="B2089" t="s">
        <v>110</v>
      </c>
      <c r="C2089" t="s">
        <v>18</v>
      </c>
      <c r="D2089" t="s">
        <v>17</v>
      </c>
      <c r="E2089" s="14">
        <v>6563739.0455640014</v>
      </c>
      <c r="F2089" s="14">
        <v>20142372.946518976</v>
      </c>
      <c r="G2089" s="13">
        <v>0.32586721847479011</v>
      </c>
      <c r="H2089" s="12">
        <v>-32598824.710000001</v>
      </c>
      <c r="I2089" s="12">
        <v>-10.622888333794958</v>
      </c>
      <c r="J2089" t="s">
        <v>16</v>
      </c>
      <c r="K2089" s="14">
        <v>2562407.8455559998</v>
      </c>
      <c r="L2089" s="14">
        <v>6563739.0455639977</v>
      </c>
      <c r="M2089" s="13">
        <v>0.39038843984630434</v>
      </c>
      <c r="N2089" s="12">
        <v>-4.1470528032917207</v>
      </c>
      <c r="O2089" s="2">
        <f>DATE(LEFT(ALT[[#This Row],[DATEMTH]],4),RIGHT(ALT[[#This Row],[DATEMTH]],2),1)</f>
        <v>43525</v>
      </c>
      <c r="P2089" t="str">
        <f>IF(AND(ALT[[#This Row],[DATE]]&gt;=DATE(2023,6,1),ALT[[#This Row],[DATE]]&lt;=DATE(2024,5,31)),"Y","N")</f>
        <v>N</v>
      </c>
      <c r="Q2089" t="str">
        <f>LEFT(ALT[[#This Row],[DATEMTH]],4)</f>
        <v>2019</v>
      </c>
    </row>
    <row r="2090" spans="1:17" x14ac:dyDescent="0.25">
      <c r="A2090" t="s">
        <v>40</v>
      </c>
      <c r="B2090" t="s">
        <v>110</v>
      </c>
      <c r="C2090" t="s">
        <v>19</v>
      </c>
      <c r="D2090" t="s">
        <v>17</v>
      </c>
      <c r="E2090" s="14">
        <v>5269224.0102800112</v>
      </c>
      <c r="F2090" s="14">
        <v>20142372.946518976</v>
      </c>
      <c r="G2090" s="13">
        <v>0.26159896970781904</v>
      </c>
      <c r="H2090" s="12">
        <v>-32598824.710000001</v>
      </c>
      <c r="I2090" s="12">
        <v>-8.5278189578217933</v>
      </c>
      <c r="J2090" t="s">
        <v>25</v>
      </c>
      <c r="K2090" s="14">
        <v>3575115.4470139998</v>
      </c>
      <c r="L2090" s="14">
        <v>5269224.01028</v>
      </c>
      <c r="M2090" s="13">
        <v>0.67848993324996687</v>
      </c>
      <c r="N2090" s="12">
        <v>-5.7860393154603109</v>
      </c>
      <c r="O2090" s="2">
        <f>DATE(LEFT(ALT[[#This Row],[DATEMTH]],4),RIGHT(ALT[[#This Row],[DATEMTH]],2),1)</f>
        <v>43525</v>
      </c>
      <c r="P2090" t="str">
        <f>IF(AND(ALT[[#This Row],[DATE]]&gt;=DATE(2023,6,1),ALT[[#This Row],[DATE]]&lt;=DATE(2024,5,31)),"Y","N")</f>
        <v>N</v>
      </c>
      <c r="Q2090" t="str">
        <f>LEFT(ALT[[#This Row],[DATEMTH]],4)</f>
        <v>2019</v>
      </c>
    </row>
    <row r="2091" spans="1:17" x14ac:dyDescent="0.25">
      <c r="A2091" t="s">
        <v>40</v>
      </c>
      <c r="B2091" t="s">
        <v>110</v>
      </c>
      <c r="C2091" t="s">
        <v>19</v>
      </c>
      <c r="D2091" t="s">
        <v>17</v>
      </c>
      <c r="E2091" s="14">
        <v>5269224.0102800112</v>
      </c>
      <c r="F2091" s="14">
        <v>20142372.946518976</v>
      </c>
      <c r="G2091" s="13">
        <v>0.26159896970781904</v>
      </c>
      <c r="H2091" s="12">
        <v>-32598824.710000001</v>
      </c>
      <c r="I2091" s="12">
        <v>-8.5278189578217933</v>
      </c>
      <c r="J2091" t="s">
        <v>24</v>
      </c>
      <c r="K2091" s="14">
        <v>1513419.8795680003</v>
      </c>
      <c r="L2091" s="14">
        <v>5269224.01028</v>
      </c>
      <c r="M2091" s="13">
        <v>0.28721873972626549</v>
      </c>
      <c r="N2091" s="12">
        <v>-2.4493494136793301</v>
      </c>
      <c r="O2091" s="2">
        <f>DATE(LEFT(ALT[[#This Row],[DATEMTH]],4),RIGHT(ALT[[#This Row],[DATEMTH]],2),1)</f>
        <v>43525</v>
      </c>
      <c r="P2091" t="str">
        <f>IF(AND(ALT[[#This Row],[DATE]]&gt;=DATE(2023,6,1),ALT[[#This Row],[DATE]]&lt;=DATE(2024,5,31)),"Y","N")</f>
        <v>N</v>
      </c>
      <c r="Q2091" t="str">
        <f>LEFT(ALT[[#This Row],[DATEMTH]],4)</f>
        <v>2019</v>
      </c>
    </row>
    <row r="2092" spans="1:17" x14ac:dyDescent="0.25">
      <c r="A2092" t="s">
        <v>40</v>
      </c>
      <c r="B2092" t="s">
        <v>110</v>
      </c>
      <c r="C2092" t="s">
        <v>19</v>
      </c>
      <c r="D2092" t="s">
        <v>17</v>
      </c>
      <c r="E2092" s="14">
        <v>5269224.0102800112</v>
      </c>
      <c r="F2092" s="14">
        <v>20142372.946518976</v>
      </c>
      <c r="G2092" s="13">
        <v>0.26159896970781904</v>
      </c>
      <c r="H2092" s="12">
        <v>-32598824.710000001</v>
      </c>
      <c r="I2092" s="12">
        <v>-8.5278189578217933</v>
      </c>
      <c r="J2092" t="s">
        <v>16</v>
      </c>
      <c r="K2092" s="14">
        <v>1410.6440790000013</v>
      </c>
      <c r="L2092" s="14">
        <v>5269224.01028</v>
      </c>
      <c r="M2092" s="13">
        <v>2.6771381824874083E-4</v>
      </c>
      <c r="N2092" s="12">
        <v>-2.2830149745324702E-3</v>
      </c>
      <c r="O2092" s="2">
        <f>DATE(LEFT(ALT[[#This Row],[DATEMTH]],4),RIGHT(ALT[[#This Row],[DATEMTH]],2),1)</f>
        <v>43525</v>
      </c>
      <c r="P2092" t="str">
        <f>IF(AND(ALT[[#This Row],[DATE]]&gt;=DATE(2023,6,1),ALT[[#This Row],[DATE]]&lt;=DATE(2024,5,31)),"Y","N")</f>
        <v>N</v>
      </c>
      <c r="Q2092" t="str">
        <f>LEFT(ALT[[#This Row],[DATEMTH]],4)</f>
        <v>2019</v>
      </c>
    </row>
    <row r="2093" spans="1:17" x14ac:dyDescent="0.25">
      <c r="A2093" t="s">
        <v>40</v>
      </c>
      <c r="B2093" t="s">
        <v>110</v>
      </c>
      <c r="C2093" t="s">
        <v>19</v>
      </c>
      <c r="D2093" t="s">
        <v>17</v>
      </c>
      <c r="E2093" s="14">
        <v>5269224.0102800112</v>
      </c>
      <c r="F2093" s="14">
        <v>20142372.946518976</v>
      </c>
      <c r="G2093" s="13">
        <v>0.26159896970781904</v>
      </c>
      <c r="H2093" s="12">
        <v>-32598824.710000001</v>
      </c>
      <c r="I2093" s="12">
        <v>-8.5278189578217933</v>
      </c>
      <c r="J2093" t="s">
        <v>26</v>
      </c>
      <c r="K2093" s="14">
        <v>179278.03961899978</v>
      </c>
      <c r="L2093" s="14">
        <v>5269224.01028</v>
      </c>
      <c r="M2093" s="13">
        <v>3.4023613205518888E-2</v>
      </c>
      <c r="N2093" s="12">
        <v>-0.29014721370761987</v>
      </c>
      <c r="O2093" s="2">
        <f>DATE(LEFT(ALT[[#This Row],[DATEMTH]],4),RIGHT(ALT[[#This Row],[DATEMTH]],2),1)</f>
        <v>43525</v>
      </c>
      <c r="P2093" t="str">
        <f>IF(AND(ALT[[#This Row],[DATE]]&gt;=DATE(2023,6,1),ALT[[#This Row],[DATE]]&lt;=DATE(2024,5,31)),"Y","N")</f>
        <v>N</v>
      </c>
      <c r="Q2093" t="str">
        <f>LEFT(ALT[[#This Row],[DATEMTH]],4)</f>
        <v>2019</v>
      </c>
    </row>
    <row r="2094" spans="1:17" x14ac:dyDescent="0.25">
      <c r="A2094" t="s">
        <v>40</v>
      </c>
      <c r="B2094" t="s">
        <v>110</v>
      </c>
      <c r="C2094" t="s">
        <v>20</v>
      </c>
      <c r="D2094" t="s">
        <v>17</v>
      </c>
      <c r="E2094" s="14">
        <v>4645539.6667729914</v>
      </c>
      <c r="F2094" s="14">
        <v>20142372.946518976</v>
      </c>
      <c r="G2094" s="13">
        <v>0.23063517288194377</v>
      </c>
      <c r="H2094" s="12">
        <v>-32598824.710000001</v>
      </c>
      <c r="I2094" s="12">
        <v>-7.5184355727390306</v>
      </c>
      <c r="J2094" t="s">
        <v>16</v>
      </c>
      <c r="K2094" s="14">
        <v>1451001.7007830001</v>
      </c>
      <c r="L2094" s="14">
        <v>4645539.6667730007</v>
      </c>
      <c r="M2094" s="13">
        <v>0.31234297947367018</v>
      </c>
      <c r="N2094" s="12">
        <v>-2.3483305677701387</v>
      </c>
      <c r="O2094" s="2">
        <f>DATE(LEFT(ALT[[#This Row],[DATEMTH]],4),RIGHT(ALT[[#This Row],[DATEMTH]],2),1)</f>
        <v>43525</v>
      </c>
      <c r="P2094" t="str">
        <f>IF(AND(ALT[[#This Row],[DATE]]&gt;=DATE(2023,6,1),ALT[[#This Row],[DATE]]&lt;=DATE(2024,5,31)),"Y","N")</f>
        <v>N</v>
      </c>
      <c r="Q2094" t="str">
        <f>LEFT(ALT[[#This Row],[DATEMTH]],4)</f>
        <v>2019</v>
      </c>
    </row>
    <row r="2095" spans="1:17" x14ac:dyDescent="0.25">
      <c r="A2095" t="s">
        <v>40</v>
      </c>
      <c r="B2095" t="s">
        <v>110</v>
      </c>
      <c r="C2095" t="s">
        <v>20</v>
      </c>
      <c r="D2095" t="s">
        <v>17</v>
      </c>
      <c r="E2095" s="14">
        <v>4645539.6667729914</v>
      </c>
      <c r="F2095" s="14">
        <v>20142372.946518976</v>
      </c>
      <c r="G2095" s="13">
        <v>0.23063517288194377</v>
      </c>
      <c r="H2095" s="12">
        <v>-32598824.710000001</v>
      </c>
      <c r="I2095" s="12">
        <v>-7.5184355727390306</v>
      </c>
      <c r="J2095" t="s">
        <v>24</v>
      </c>
      <c r="K2095" s="14">
        <v>2224734.5595300002</v>
      </c>
      <c r="L2095" s="14">
        <v>4645539.6667730007</v>
      </c>
      <c r="M2095" s="13">
        <v>0.47889690307507377</v>
      </c>
      <c r="N2095" s="12">
        <v>-3.6005555117541901</v>
      </c>
      <c r="O2095" s="2">
        <f>DATE(LEFT(ALT[[#This Row],[DATEMTH]],4),RIGHT(ALT[[#This Row],[DATEMTH]],2),1)</f>
        <v>43525</v>
      </c>
      <c r="P2095" t="str">
        <f>IF(AND(ALT[[#This Row],[DATE]]&gt;=DATE(2023,6,1),ALT[[#This Row],[DATE]]&lt;=DATE(2024,5,31)),"Y","N")</f>
        <v>N</v>
      </c>
      <c r="Q2095" t="str">
        <f>LEFT(ALT[[#This Row],[DATEMTH]],4)</f>
        <v>2019</v>
      </c>
    </row>
    <row r="2096" spans="1:17" x14ac:dyDescent="0.25">
      <c r="A2096" t="s">
        <v>40</v>
      </c>
      <c r="B2096" t="s">
        <v>110</v>
      </c>
      <c r="C2096" t="s">
        <v>20</v>
      </c>
      <c r="D2096" t="s">
        <v>17</v>
      </c>
      <c r="E2096" s="14">
        <v>4645539.6667729914</v>
      </c>
      <c r="F2096" s="14">
        <v>20142372.946518976</v>
      </c>
      <c r="G2096" s="13">
        <v>0.23063517288194377</v>
      </c>
      <c r="H2096" s="12">
        <v>-32598824.710000001</v>
      </c>
      <c r="I2096" s="12">
        <v>-7.5184355727390306</v>
      </c>
      <c r="J2096" t="s">
        <v>26</v>
      </c>
      <c r="K2096" s="14">
        <v>316008.58409600012</v>
      </c>
      <c r="L2096" s="14">
        <v>4645539.6667730007</v>
      </c>
      <c r="M2096" s="13">
        <v>6.8024084770223009E-2</v>
      </c>
      <c r="N2096" s="12">
        <v>-0.51143469873946001</v>
      </c>
      <c r="O2096" s="2">
        <f>DATE(LEFT(ALT[[#This Row],[DATEMTH]],4),RIGHT(ALT[[#This Row],[DATEMTH]],2),1)</f>
        <v>43525</v>
      </c>
      <c r="P2096" t="str">
        <f>IF(AND(ALT[[#This Row],[DATE]]&gt;=DATE(2023,6,1),ALT[[#This Row],[DATE]]&lt;=DATE(2024,5,31)),"Y","N")</f>
        <v>N</v>
      </c>
      <c r="Q2096" t="str">
        <f>LEFT(ALT[[#This Row],[DATEMTH]],4)</f>
        <v>2019</v>
      </c>
    </row>
    <row r="2097" spans="1:17" x14ac:dyDescent="0.25">
      <c r="A2097" t="s">
        <v>40</v>
      </c>
      <c r="B2097" t="s">
        <v>110</v>
      </c>
      <c r="C2097" t="s">
        <v>20</v>
      </c>
      <c r="D2097" t="s">
        <v>17</v>
      </c>
      <c r="E2097" s="14">
        <v>4645539.6667729914</v>
      </c>
      <c r="F2097" s="14">
        <v>20142372.946518976</v>
      </c>
      <c r="G2097" s="13">
        <v>0.23063517288194377</v>
      </c>
      <c r="H2097" s="12">
        <v>-32598824.710000001</v>
      </c>
      <c r="I2097" s="12">
        <v>-7.5184355727390306</v>
      </c>
      <c r="J2097" t="s">
        <v>25</v>
      </c>
      <c r="K2097" s="14">
        <v>653794.82236399991</v>
      </c>
      <c r="L2097" s="14">
        <v>4645539.6667730007</v>
      </c>
      <c r="M2097" s="13">
        <v>0.14073603268103294</v>
      </c>
      <c r="N2097" s="12">
        <v>-1.0581147944752407</v>
      </c>
      <c r="O2097" s="2">
        <f>DATE(LEFT(ALT[[#This Row],[DATEMTH]],4),RIGHT(ALT[[#This Row],[DATEMTH]],2),1)</f>
        <v>43525</v>
      </c>
      <c r="P2097" t="str">
        <f>IF(AND(ALT[[#This Row],[DATE]]&gt;=DATE(2023,6,1),ALT[[#This Row],[DATE]]&lt;=DATE(2024,5,31)),"Y","N")</f>
        <v>N</v>
      </c>
      <c r="Q2097" t="str">
        <f>LEFT(ALT[[#This Row],[DATEMTH]],4)</f>
        <v>2019</v>
      </c>
    </row>
    <row r="2098" spans="1:17" x14ac:dyDescent="0.25">
      <c r="A2098" t="s">
        <v>40</v>
      </c>
      <c r="B2098" t="s">
        <v>110</v>
      </c>
      <c r="C2098" t="s">
        <v>15</v>
      </c>
      <c r="D2098" t="s">
        <v>23</v>
      </c>
      <c r="E2098" s="14">
        <v>3663870.2239019945</v>
      </c>
      <c r="F2098" s="14">
        <v>20142372.946518976</v>
      </c>
      <c r="G2098" s="13">
        <v>0.18189863893544816</v>
      </c>
      <c r="H2098" s="12">
        <v>0</v>
      </c>
      <c r="I2098" s="12">
        <v>0</v>
      </c>
      <c r="J2098" t="s">
        <v>25</v>
      </c>
      <c r="K2098" s="14">
        <v>499218.24677400017</v>
      </c>
      <c r="L2098" s="14">
        <v>3663870.2239020015</v>
      </c>
      <c r="M2098" s="13">
        <v>0.13625434752498836</v>
      </c>
      <c r="N2098" s="12">
        <v>0</v>
      </c>
      <c r="O2098" s="2">
        <f>DATE(LEFT(ALT[[#This Row],[DATEMTH]],4),RIGHT(ALT[[#This Row],[DATEMTH]],2),1)</f>
        <v>43525</v>
      </c>
      <c r="P2098" t="str">
        <f>IF(AND(ALT[[#This Row],[DATE]]&gt;=DATE(2023,6,1),ALT[[#This Row],[DATE]]&lt;=DATE(2024,5,31)),"Y","N")</f>
        <v>N</v>
      </c>
      <c r="Q2098" t="str">
        <f>LEFT(ALT[[#This Row],[DATEMTH]],4)</f>
        <v>2019</v>
      </c>
    </row>
    <row r="2099" spans="1:17" x14ac:dyDescent="0.25">
      <c r="A2099" t="s">
        <v>40</v>
      </c>
      <c r="B2099" t="s">
        <v>110</v>
      </c>
      <c r="C2099" t="s">
        <v>15</v>
      </c>
      <c r="D2099" t="s">
        <v>23</v>
      </c>
      <c r="E2099" s="14">
        <v>3663870.2239019945</v>
      </c>
      <c r="F2099" s="14">
        <v>20142372.946518976</v>
      </c>
      <c r="G2099" s="13">
        <v>0.18189863893544816</v>
      </c>
      <c r="H2099" s="12">
        <v>0</v>
      </c>
      <c r="I2099" s="12">
        <v>0</v>
      </c>
      <c r="J2099" t="s">
        <v>16</v>
      </c>
      <c r="K2099" s="14">
        <v>1155353.7537119994</v>
      </c>
      <c r="L2099" s="14">
        <v>3663870.2239020015</v>
      </c>
      <c r="M2099" s="13">
        <v>0.3153369751403351</v>
      </c>
      <c r="N2099" s="12">
        <v>0</v>
      </c>
      <c r="O2099" s="2">
        <f>DATE(LEFT(ALT[[#This Row],[DATEMTH]],4),RIGHT(ALT[[#This Row],[DATEMTH]],2),1)</f>
        <v>43525</v>
      </c>
      <c r="P2099" t="str">
        <f>IF(AND(ALT[[#This Row],[DATE]]&gt;=DATE(2023,6,1),ALT[[#This Row],[DATE]]&lt;=DATE(2024,5,31)),"Y","N")</f>
        <v>N</v>
      </c>
      <c r="Q2099" t="str">
        <f>LEFT(ALT[[#This Row],[DATEMTH]],4)</f>
        <v>2019</v>
      </c>
    </row>
    <row r="2100" spans="1:17" x14ac:dyDescent="0.25">
      <c r="A2100" t="s">
        <v>40</v>
      </c>
      <c r="B2100" t="s">
        <v>110</v>
      </c>
      <c r="C2100" t="s">
        <v>15</v>
      </c>
      <c r="D2100" t="s">
        <v>23</v>
      </c>
      <c r="E2100" s="14">
        <v>3663870.2239019945</v>
      </c>
      <c r="F2100" s="14">
        <v>20142372.946518976</v>
      </c>
      <c r="G2100" s="13">
        <v>0.18189863893544816</v>
      </c>
      <c r="H2100" s="12">
        <v>0</v>
      </c>
      <c r="I2100" s="12">
        <v>0</v>
      </c>
      <c r="J2100" t="s">
        <v>26</v>
      </c>
      <c r="K2100" s="14">
        <v>466024.83948900073</v>
      </c>
      <c r="L2100" s="14">
        <v>3663870.2239020015</v>
      </c>
      <c r="M2100" s="13">
        <v>0.1271946905894191</v>
      </c>
      <c r="N2100" s="12">
        <v>0</v>
      </c>
      <c r="O2100" s="2">
        <f>DATE(LEFT(ALT[[#This Row],[DATEMTH]],4),RIGHT(ALT[[#This Row],[DATEMTH]],2),1)</f>
        <v>43525</v>
      </c>
      <c r="P2100" t="str">
        <f>IF(AND(ALT[[#This Row],[DATE]]&gt;=DATE(2023,6,1),ALT[[#This Row],[DATE]]&lt;=DATE(2024,5,31)),"Y","N")</f>
        <v>N</v>
      </c>
      <c r="Q2100" t="str">
        <f>LEFT(ALT[[#This Row],[DATEMTH]],4)</f>
        <v>2019</v>
      </c>
    </row>
    <row r="2101" spans="1:17" x14ac:dyDescent="0.25">
      <c r="A2101" t="s">
        <v>40</v>
      </c>
      <c r="B2101" t="s">
        <v>110</v>
      </c>
      <c r="C2101" t="s">
        <v>15</v>
      </c>
      <c r="D2101" t="s">
        <v>23</v>
      </c>
      <c r="E2101" s="14">
        <v>3663870.2239019945</v>
      </c>
      <c r="F2101" s="14">
        <v>20142372.946518976</v>
      </c>
      <c r="G2101" s="13">
        <v>0.18189863893544816</v>
      </c>
      <c r="H2101" s="12">
        <v>0</v>
      </c>
      <c r="I2101" s="12">
        <v>0</v>
      </c>
      <c r="J2101" t="s">
        <v>24</v>
      </c>
      <c r="K2101" s="14">
        <v>1543273.3839270012</v>
      </c>
      <c r="L2101" s="14">
        <v>3663870.2239020015</v>
      </c>
      <c r="M2101" s="13">
        <v>0.42121398674525745</v>
      </c>
      <c r="N2101" s="12">
        <v>0</v>
      </c>
      <c r="O2101" s="2">
        <f>DATE(LEFT(ALT[[#This Row],[DATEMTH]],4),RIGHT(ALT[[#This Row],[DATEMTH]],2),1)</f>
        <v>43525</v>
      </c>
      <c r="P2101" t="str">
        <f>IF(AND(ALT[[#This Row],[DATE]]&gt;=DATE(2023,6,1),ALT[[#This Row],[DATE]]&lt;=DATE(2024,5,31)),"Y","N")</f>
        <v>N</v>
      </c>
      <c r="Q2101" t="str">
        <f>LEFT(ALT[[#This Row],[DATEMTH]],4)</f>
        <v>2019</v>
      </c>
    </row>
    <row r="2102" spans="1:17" x14ac:dyDescent="0.25">
      <c r="A2102" t="s">
        <v>40</v>
      </c>
      <c r="B2102" t="s">
        <v>110</v>
      </c>
      <c r="C2102" t="s">
        <v>18</v>
      </c>
      <c r="D2102" t="s">
        <v>23</v>
      </c>
      <c r="E2102" s="14">
        <v>6563739.0455640014</v>
      </c>
      <c r="F2102" s="14">
        <v>20142372.946518976</v>
      </c>
      <c r="G2102" s="13">
        <v>0.32586721847479011</v>
      </c>
      <c r="H2102" s="12">
        <v>0</v>
      </c>
      <c r="I2102" s="12">
        <v>0</v>
      </c>
      <c r="J2102" t="s">
        <v>26</v>
      </c>
      <c r="K2102" s="14">
        <v>1385912.717063</v>
      </c>
      <c r="L2102" s="14">
        <v>6563739.0455639977</v>
      </c>
      <c r="M2102" s="13">
        <v>0.21114683375470994</v>
      </c>
      <c r="N2102" s="12">
        <v>0</v>
      </c>
      <c r="O2102" s="2">
        <f>DATE(LEFT(ALT[[#This Row],[DATEMTH]],4),RIGHT(ALT[[#This Row],[DATEMTH]],2),1)</f>
        <v>43525</v>
      </c>
      <c r="P2102" t="str">
        <f>IF(AND(ALT[[#This Row],[DATE]]&gt;=DATE(2023,6,1),ALT[[#This Row],[DATE]]&lt;=DATE(2024,5,31)),"Y","N")</f>
        <v>N</v>
      </c>
      <c r="Q2102" t="str">
        <f>LEFT(ALT[[#This Row],[DATEMTH]],4)</f>
        <v>2019</v>
      </c>
    </row>
    <row r="2103" spans="1:17" x14ac:dyDescent="0.25">
      <c r="A2103" t="s">
        <v>40</v>
      </c>
      <c r="B2103" t="s">
        <v>110</v>
      </c>
      <c r="C2103" t="s">
        <v>18</v>
      </c>
      <c r="D2103" t="s">
        <v>23</v>
      </c>
      <c r="E2103" s="14">
        <v>6563739.0455640014</v>
      </c>
      <c r="F2103" s="14">
        <v>20142372.946518976</v>
      </c>
      <c r="G2103" s="13">
        <v>0.32586721847479011</v>
      </c>
      <c r="H2103" s="12">
        <v>0</v>
      </c>
      <c r="I2103" s="12">
        <v>0</v>
      </c>
      <c r="J2103" t="s">
        <v>16</v>
      </c>
      <c r="K2103" s="14">
        <v>2562407.8455559998</v>
      </c>
      <c r="L2103" s="14">
        <v>6563739.0455639977</v>
      </c>
      <c r="M2103" s="13">
        <v>0.39038843984630434</v>
      </c>
      <c r="N2103" s="12">
        <v>0</v>
      </c>
      <c r="O2103" s="2">
        <f>DATE(LEFT(ALT[[#This Row],[DATEMTH]],4),RIGHT(ALT[[#This Row],[DATEMTH]],2),1)</f>
        <v>43525</v>
      </c>
      <c r="P2103" t="str">
        <f>IF(AND(ALT[[#This Row],[DATE]]&gt;=DATE(2023,6,1),ALT[[#This Row],[DATE]]&lt;=DATE(2024,5,31)),"Y","N")</f>
        <v>N</v>
      </c>
      <c r="Q2103" t="str">
        <f>LEFT(ALT[[#This Row],[DATEMTH]],4)</f>
        <v>2019</v>
      </c>
    </row>
    <row r="2104" spans="1:17" x14ac:dyDescent="0.25">
      <c r="A2104" t="s">
        <v>40</v>
      </c>
      <c r="B2104" t="s">
        <v>110</v>
      </c>
      <c r="C2104" t="s">
        <v>18</v>
      </c>
      <c r="D2104" t="s">
        <v>23</v>
      </c>
      <c r="E2104" s="14">
        <v>6563739.0455640014</v>
      </c>
      <c r="F2104" s="14">
        <v>20142372.946518976</v>
      </c>
      <c r="G2104" s="13">
        <v>0.32586721847479011</v>
      </c>
      <c r="H2104" s="12">
        <v>0</v>
      </c>
      <c r="I2104" s="12">
        <v>0</v>
      </c>
      <c r="J2104" t="s">
        <v>24</v>
      </c>
      <c r="K2104" s="14">
        <v>1970696.8649669988</v>
      </c>
      <c r="L2104" s="14">
        <v>6563739.0455639977</v>
      </c>
      <c r="M2104" s="13">
        <v>0.30023997774543826</v>
      </c>
      <c r="N2104" s="12">
        <v>0</v>
      </c>
      <c r="O2104" s="2">
        <f>DATE(LEFT(ALT[[#This Row],[DATEMTH]],4),RIGHT(ALT[[#This Row],[DATEMTH]],2),1)</f>
        <v>43525</v>
      </c>
      <c r="P2104" t="str">
        <f>IF(AND(ALT[[#This Row],[DATE]]&gt;=DATE(2023,6,1),ALT[[#This Row],[DATE]]&lt;=DATE(2024,5,31)),"Y","N")</f>
        <v>N</v>
      </c>
      <c r="Q2104" t="str">
        <f>LEFT(ALT[[#This Row],[DATEMTH]],4)</f>
        <v>2019</v>
      </c>
    </row>
    <row r="2105" spans="1:17" x14ac:dyDescent="0.25">
      <c r="A2105" t="s">
        <v>40</v>
      </c>
      <c r="B2105" t="s">
        <v>110</v>
      </c>
      <c r="C2105" t="s">
        <v>18</v>
      </c>
      <c r="D2105" t="s">
        <v>23</v>
      </c>
      <c r="E2105" s="14">
        <v>6563739.0455640014</v>
      </c>
      <c r="F2105" s="14">
        <v>20142372.946518976</v>
      </c>
      <c r="G2105" s="13">
        <v>0.32586721847479011</v>
      </c>
      <c r="H2105" s="12">
        <v>0</v>
      </c>
      <c r="I2105" s="12">
        <v>0</v>
      </c>
      <c r="J2105" t="s">
        <v>25</v>
      </c>
      <c r="K2105" s="14">
        <v>644721.61797799962</v>
      </c>
      <c r="L2105" s="14">
        <v>6563739.0455639977</v>
      </c>
      <c r="M2105" s="13">
        <v>9.8224748653547522E-2</v>
      </c>
      <c r="N2105" s="12">
        <v>0</v>
      </c>
      <c r="O2105" s="2">
        <f>DATE(LEFT(ALT[[#This Row],[DATEMTH]],4),RIGHT(ALT[[#This Row],[DATEMTH]],2),1)</f>
        <v>43525</v>
      </c>
      <c r="P2105" t="str">
        <f>IF(AND(ALT[[#This Row],[DATE]]&gt;=DATE(2023,6,1),ALT[[#This Row],[DATE]]&lt;=DATE(2024,5,31)),"Y","N")</f>
        <v>N</v>
      </c>
      <c r="Q2105" t="str">
        <f>LEFT(ALT[[#This Row],[DATEMTH]],4)</f>
        <v>2019</v>
      </c>
    </row>
    <row r="2106" spans="1:17" x14ac:dyDescent="0.25">
      <c r="A2106" t="s">
        <v>40</v>
      </c>
      <c r="B2106" t="s">
        <v>110</v>
      </c>
      <c r="C2106" t="s">
        <v>19</v>
      </c>
      <c r="D2106" t="s">
        <v>23</v>
      </c>
      <c r="E2106" s="14">
        <v>5269224.0102800112</v>
      </c>
      <c r="F2106" s="14">
        <v>20142372.946518976</v>
      </c>
      <c r="G2106" s="13">
        <v>0.26159896970781904</v>
      </c>
      <c r="H2106" s="12">
        <v>0</v>
      </c>
      <c r="I2106" s="12">
        <v>0</v>
      </c>
      <c r="J2106" t="s">
        <v>24</v>
      </c>
      <c r="K2106" s="14">
        <v>1513419.8795680003</v>
      </c>
      <c r="L2106" s="14">
        <v>5269224.01028</v>
      </c>
      <c r="M2106" s="13">
        <v>0.28721873972626549</v>
      </c>
      <c r="N2106" s="12">
        <v>0</v>
      </c>
      <c r="O2106" s="2">
        <f>DATE(LEFT(ALT[[#This Row],[DATEMTH]],4),RIGHT(ALT[[#This Row],[DATEMTH]],2),1)</f>
        <v>43525</v>
      </c>
      <c r="P2106" t="str">
        <f>IF(AND(ALT[[#This Row],[DATE]]&gt;=DATE(2023,6,1),ALT[[#This Row],[DATE]]&lt;=DATE(2024,5,31)),"Y","N")</f>
        <v>N</v>
      </c>
      <c r="Q2106" t="str">
        <f>LEFT(ALT[[#This Row],[DATEMTH]],4)</f>
        <v>2019</v>
      </c>
    </row>
    <row r="2107" spans="1:17" x14ac:dyDescent="0.25">
      <c r="A2107" t="s">
        <v>40</v>
      </c>
      <c r="B2107" t="s">
        <v>110</v>
      </c>
      <c r="C2107" t="s">
        <v>19</v>
      </c>
      <c r="D2107" t="s">
        <v>23</v>
      </c>
      <c r="E2107" s="14">
        <v>5269224.0102800112</v>
      </c>
      <c r="F2107" s="14">
        <v>20142372.946518976</v>
      </c>
      <c r="G2107" s="13">
        <v>0.26159896970781904</v>
      </c>
      <c r="H2107" s="12">
        <v>0</v>
      </c>
      <c r="I2107" s="12">
        <v>0</v>
      </c>
      <c r="J2107" t="s">
        <v>16</v>
      </c>
      <c r="K2107" s="14">
        <v>1410.6440790000013</v>
      </c>
      <c r="L2107" s="14">
        <v>5269224.01028</v>
      </c>
      <c r="M2107" s="13">
        <v>2.6771381824874083E-4</v>
      </c>
      <c r="N2107" s="12">
        <v>0</v>
      </c>
      <c r="O2107" s="2">
        <f>DATE(LEFT(ALT[[#This Row],[DATEMTH]],4),RIGHT(ALT[[#This Row],[DATEMTH]],2),1)</f>
        <v>43525</v>
      </c>
      <c r="P2107" t="str">
        <f>IF(AND(ALT[[#This Row],[DATE]]&gt;=DATE(2023,6,1),ALT[[#This Row],[DATE]]&lt;=DATE(2024,5,31)),"Y","N")</f>
        <v>N</v>
      </c>
      <c r="Q2107" t="str">
        <f>LEFT(ALT[[#This Row],[DATEMTH]],4)</f>
        <v>2019</v>
      </c>
    </row>
    <row r="2108" spans="1:17" x14ac:dyDescent="0.25">
      <c r="A2108" t="s">
        <v>40</v>
      </c>
      <c r="B2108" t="s">
        <v>110</v>
      </c>
      <c r="C2108" t="s">
        <v>19</v>
      </c>
      <c r="D2108" t="s">
        <v>23</v>
      </c>
      <c r="E2108" s="14">
        <v>5269224.0102800112</v>
      </c>
      <c r="F2108" s="14">
        <v>20142372.946518976</v>
      </c>
      <c r="G2108" s="13">
        <v>0.26159896970781904</v>
      </c>
      <c r="H2108" s="12">
        <v>0</v>
      </c>
      <c r="I2108" s="12">
        <v>0</v>
      </c>
      <c r="J2108" t="s">
        <v>25</v>
      </c>
      <c r="K2108" s="14">
        <v>3575115.4470139998</v>
      </c>
      <c r="L2108" s="14">
        <v>5269224.01028</v>
      </c>
      <c r="M2108" s="13">
        <v>0.67848993324996687</v>
      </c>
      <c r="N2108" s="12">
        <v>0</v>
      </c>
      <c r="O2108" s="2">
        <f>DATE(LEFT(ALT[[#This Row],[DATEMTH]],4),RIGHT(ALT[[#This Row],[DATEMTH]],2),1)</f>
        <v>43525</v>
      </c>
      <c r="P2108" t="str">
        <f>IF(AND(ALT[[#This Row],[DATE]]&gt;=DATE(2023,6,1),ALT[[#This Row],[DATE]]&lt;=DATE(2024,5,31)),"Y","N")</f>
        <v>N</v>
      </c>
      <c r="Q2108" t="str">
        <f>LEFT(ALT[[#This Row],[DATEMTH]],4)</f>
        <v>2019</v>
      </c>
    </row>
    <row r="2109" spans="1:17" x14ac:dyDescent="0.25">
      <c r="A2109" t="s">
        <v>40</v>
      </c>
      <c r="B2109" t="s">
        <v>110</v>
      </c>
      <c r="C2109" t="s">
        <v>19</v>
      </c>
      <c r="D2109" t="s">
        <v>23</v>
      </c>
      <c r="E2109" s="14">
        <v>5269224.0102800112</v>
      </c>
      <c r="F2109" s="14">
        <v>20142372.946518976</v>
      </c>
      <c r="G2109" s="13">
        <v>0.26159896970781904</v>
      </c>
      <c r="H2109" s="12">
        <v>0</v>
      </c>
      <c r="I2109" s="12">
        <v>0</v>
      </c>
      <c r="J2109" t="s">
        <v>26</v>
      </c>
      <c r="K2109" s="14">
        <v>179278.03961899978</v>
      </c>
      <c r="L2109" s="14">
        <v>5269224.01028</v>
      </c>
      <c r="M2109" s="13">
        <v>3.4023613205518888E-2</v>
      </c>
      <c r="N2109" s="12">
        <v>0</v>
      </c>
      <c r="O2109" s="2">
        <f>DATE(LEFT(ALT[[#This Row],[DATEMTH]],4),RIGHT(ALT[[#This Row],[DATEMTH]],2),1)</f>
        <v>43525</v>
      </c>
      <c r="P2109" t="str">
        <f>IF(AND(ALT[[#This Row],[DATE]]&gt;=DATE(2023,6,1),ALT[[#This Row],[DATE]]&lt;=DATE(2024,5,31)),"Y","N")</f>
        <v>N</v>
      </c>
      <c r="Q2109" t="str">
        <f>LEFT(ALT[[#This Row],[DATEMTH]],4)</f>
        <v>2019</v>
      </c>
    </row>
    <row r="2110" spans="1:17" x14ac:dyDescent="0.25">
      <c r="A2110" t="s">
        <v>40</v>
      </c>
      <c r="B2110" t="s">
        <v>110</v>
      </c>
      <c r="C2110" t="s">
        <v>20</v>
      </c>
      <c r="D2110" t="s">
        <v>23</v>
      </c>
      <c r="E2110" s="14">
        <v>4645539.6667729914</v>
      </c>
      <c r="F2110" s="14">
        <v>20142372.946518976</v>
      </c>
      <c r="G2110" s="13">
        <v>0.23063517288194377</v>
      </c>
      <c r="H2110" s="12">
        <v>0</v>
      </c>
      <c r="I2110" s="12">
        <v>0</v>
      </c>
      <c r="J2110" t="s">
        <v>26</v>
      </c>
      <c r="K2110" s="14">
        <v>316008.58409600012</v>
      </c>
      <c r="L2110" s="14">
        <v>4645539.6667730007</v>
      </c>
      <c r="M2110" s="13">
        <v>6.8024084770223009E-2</v>
      </c>
      <c r="N2110" s="12">
        <v>0</v>
      </c>
      <c r="O2110" s="2">
        <f>DATE(LEFT(ALT[[#This Row],[DATEMTH]],4),RIGHT(ALT[[#This Row],[DATEMTH]],2),1)</f>
        <v>43525</v>
      </c>
      <c r="P2110" t="str">
        <f>IF(AND(ALT[[#This Row],[DATE]]&gt;=DATE(2023,6,1),ALT[[#This Row],[DATE]]&lt;=DATE(2024,5,31)),"Y","N")</f>
        <v>N</v>
      </c>
      <c r="Q2110" t="str">
        <f>LEFT(ALT[[#This Row],[DATEMTH]],4)</f>
        <v>2019</v>
      </c>
    </row>
    <row r="2111" spans="1:17" x14ac:dyDescent="0.25">
      <c r="A2111" t="s">
        <v>40</v>
      </c>
      <c r="B2111" t="s">
        <v>110</v>
      </c>
      <c r="C2111" t="s">
        <v>20</v>
      </c>
      <c r="D2111" t="s">
        <v>23</v>
      </c>
      <c r="E2111" s="14">
        <v>4645539.6667729914</v>
      </c>
      <c r="F2111" s="14">
        <v>20142372.946518976</v>
      </c>
      <c r="G2111" s="13">
        <v>0.23063517288194377</v>
      </c>
      <c r="H2111" s="12">
        <v>0</v>
      </c>
      <c r="I2111" s="12">
        <v>0</v>
      </c>
      <c r="J2111" t="s">
        <v>24</v>
      </c>
      <c r="K2111" s="14">
        <v>2224734.5595300002</v>
      </c>
      <c r="L2111" s="14">
        <v>4645539.6667730007</v>
      </c>
      <c r="M2111" s="13">
        <v>0.47889690307507377</v>
      </c>
      <c r="N2111" s="12">
        <v>0</v>
      </c>
      <c r="O2111" s="2">
        <f>DATE(LEFT(ALT[[#This Row],[DATEMTH]],4),RIGHT(ALT[[#This Row],[DATEMTH]],2),1)</f>
        <v>43525</v>
      </c>
      <c r="P2111" t="str">
        <f>IF(AND(ALT[[#This Row],[DATE]]&gt;=DATE(2023,6,1),ALT[[#This Row],[DATE]]&lt;=DATE(2024,5,31)),"Y","N")</f>
        <v>N</v>
      </c>
      <c r="Q2111" t="str">
        <f>LEFT(ALT[[#This Row],[DATEMTH]],4)</f>
        <v>2019</v>
      </c>
    </row>
    <row r="2112" spans="1:17" x14ac:dyDescent="0.25">
      <c r="A2112" t="s">
        <v>40</v>
      </c>
      <c r="B2112" t="s">
        <v>110</v>
      </c>
      <c r="C2112" t="s">
        <v>20</v>
      </c>
      <c r="D2112" t="s">
        <v>23</v>
      </c>
      <c r="E2112" s="14">
        <v>4645539.6667729914</v>
      </c>
      <c r="F2112" s="14">
        <v>20142372.946518976</v>
      </c>
      <c r="G2112" s="13">
        <v>0.23063517288194377</v>
      </c>
      <c r="H2112" s="12">
        <v>0</v>
      </c>
      <c r="I2112" s="12">
        <v>0</v>
      </c>
      <c r="J2112" t="s">
        <v>16</v>
      </c>
      <c r="K2112" s="14">
        <v>1451001.7007830001</v>
      </c>
      <c r="L2112" s="14">
        <v>4645539.6667730007</v>
      </c>
      <c r="M2112" s="13">
        <v>0.31234297947367018</v>
      </c>
      <c r="N2112" s="12">
        <v>0</v>
      </c>
      <c r="O2112" s="2">
        <f>DATE(LEFT(ALT[[#This Row],[DATEMTH]],4),RIGHT(ALT[[#This Row],[DATEMTH]],2),1)</f>
        <v>43525</v>
      </c>
      <c r="P2112" t="str">
        <f>IF(AND(ALT[[#This Row],[DATE]]&gt;=DATE(2023,6,1),ALT[[#This Row],[DATE]]&lt;=DATE(2024,5,31)),"Y","N")</f>
        <v>N</v>
      </c>
      <c r="Q2112" t="str">
        <f>LEFT(ALT[[#This Row],[DATEMTH]],4)</f>
        <v>2019</v>
      </c>
    </row>
    <row r="2113" spans="1:17" x14ac:dyDescent="0.25">
      <c r="A2113" t="s">
        <v>40</v>
      </c>
      <c r="B2113" t="s">
        <v>110</v>
      </c>
      <c r="C2113" t="s">
        <v>20</v>
      </c>
      <c r="D2113" t="s">
        <v>23</v>
      </c>
      <c r="E2113" s="14">
        <v>4645539.6667729914</v>
      </c>
      <c r="F2113" s="14">
        <v>20142372.946518976</v>
      </c>
      <c r="G2113" s="13">
        <v>0.23063517288194377</v>
      </c>
      <c r="H2113" s="12">
        <v>0</v>
      </c>
      <c r="I2113" s="12">
        <v>0</v>
      </c>
      <c r="J2113" t="s">
        <v>25</v>
      </c>
      <c r="K2113" s="14">
        <v>653794.82236399991</v>
      </c>
      <c r="L2113" s="14">
        <v>4645539.6667730007</v>
      </c>
      <c r="M2113" s="13">
        <v>0.14073603268103294</v>
      </c>
      <c r="N2113" s="12">
        <v>0</v>
      </c>
      <c r="O2113" s="2">
        <f>DATE(LEFT(ALT[[#This Row],[DATEMTH]],4),RIGHT(ALT[[#This Row],[DATEMTH]],2),1)</f>
        <v>43525</v>
      </c>
      <c r="P2113" t="str">
        <f>IF(AND(ALT[[#This Row],[DATE]]&gt;=DATE(2023,6,1),ALT[[#This Row],[DATE]]&lt;=DATE(2024,5,31)),"Y","N")</f>
        <v>N</v>
      </c>
      <c r="Q2113" t="str">
        <f>LEFT(ALT[[#This Row],[DATEMTH]],4)</f>
        <v>2019</v>
      </c>
    </row>
    <row r="2114" spans="1:17" x14ac:dyDescent="0.25">
      <c r="A2114" t="s">
        <v>40</v>
      </c>
      <c r="B2114" t="s">
        <v>111</v>
      </c>
      <c r="C2114" t="s">
        <v>15</v>
      </c>
      <c r="D2114" t="s">
        <v>22</v>
      </c>
      <c r="E2114" s="14">
        <v>830630.74428300001</v>
      </c>
      <c r="F2114" s="14">
        <v>4874479.7501349999</v>
      </c>
      <c r="G2114" s="13">
        <v>0.17040397885743508</v>
      </c>
      <c r="H2114" s="12">
        <v>-16343072.5</v>
      </c>
      <c r="I2114" s="12">
        <v>-2.7849245807555287</v>
      </c>
      <c r="J2114" t="s">
        <v>26</v>
      </c>
      <c r="K2114" s="14">
        <v>101816.287616</v>
      </c>
      <c r="L2114" s="14">
        <v>830630.74428300001</v>
      </c>
      <c r="M2114" s="13">
        <v>0.12257707569431199</v>
      </c>
      <c r="N2114" s="12">
        <v>-0.34136791113822051</v>
      </c>
      <c r="O2114" s="2">
        <f>DATE(LEFT(ALT[[#This Row],[DATEMTH]],4),RIGHT(ALT[[#This Row],[DATEMTH]],2),1)</f>
        <v>43525</v>
      </c>
      <c r="P2114" t="str">
        <f>IF(AND(ALT[[#This Row],[DATE]]&gt;=DATE(2023,6,1),ALT[[#This Row],[DATE]]&lt;=DATE(2024,5,31)),"Y","N")</f>
        <v>N</v>
      </c>
      <c r="Q2114" t="str">
        <f>LEFT(ALT[[#This Row],[DATEMTH]],4)</f>
        <v>2019</v>
      </c>
    </row>
    <row r="2115" spans="1:17" x14ac:dyDescent="0.25">
      <c r="A2115" t="s">
        <v>40</v>
      </c>
      <c r="B2115" t="s">
        <v>111</v>
      </c>
      <c r="C2115" t="s">
        <v>15</v>
      </c>
      <c r="D2115" t="s">
        <v>22</v>
      </c>
      <c r="E2115" s="14">
        <v>830630.74428300001</v>
      </c>
      <c r="F2115" s="14">
        <v>4874479.7501349999</v>
      </c>
      <c r="G2115" s="13">
        <v>0.17040397885743508</v>
      </c>
      <c r="H2115" s="12">
        <v>-16343072.5</v>
      </c>
      <c r="I2115" s="12">
        <v>-2.7849245807555287</v>
      </c>
      <c r="J2115" t="s">
        <v>24</v>
      </c>
      <c r="K2115" s="14">
        <v>356993.77757700003</v>
      </c>
      <c r="L2115" s="14">
        <v>830630.74428300001</v>
      </c>
      <c r="M2115" s="13">
        <v>0.4297863762376829</v>
      </c>
      <c r="N2115" s="12">
        <v>-1.196922643658167</v>
      </c>
      <c r="O2115" s="2">
        <f>DATE(LEFT(ALT[[#This Row],[DATEMTH]],4),RIGHT(ALT[[#This Row],[DATEMTH]],2),1)</f>
        <v>43525</v>
      </c>
      <c r="P2115" t="str">
        <f>IF(AND(ALT[[#This Row],[DATE]]&gt;=DATE(2023,6,1),ALT[[#This Row],[DATE]]&lt;=DATE(2024,5,31)),"Y","N")</f>
        <v>N</v>
      </c>
      <c r="Q2115" t="str">
        <f>LEFT(ALT[[#This Row],[DATEMTH]],4)</f>
        <v>2019</v>
      </c>
    </row>
    <row r="2116" spans="1:17" x14ac:dyDescent="0.25">
      <c r="A2116" t="s">
        <v>40</v>
      </c>
      <c r="B2116" t="s">
        <v>111</v>
      </c>
      <c r="C2116" t="s">
        <v>15</v>
      </c>
      <c r="D2116" t="s">
        <v>22</v>
      </c>
      <c r="E2116" s="14">
        <v>830630.74428300001</v>
      </c>
      <c r="F2116" s="14">
        <v>4874479.7501349999</v>
      </c>
      <c r="G2116" s="13">
        <v>0.17040397885743508</v>
      </c>
      <c r="H2116" s="12">
        <v>-16343072.5</v>
      </c>
      <c r="I2116" s="12">
        <v>-2.7849245807555287</v>
      </c>
      <c r="J2116" t="s">
        <v>25</v>
      </c>
      <c r="K2116" s="14">
        <v>109734.92245500004</v>
      </c>
      <c r="L2116" s="14">
        <v>830630.74428300001</v>
      </c>
      <c r="M2116" s="13">
        <v>0.13211035494445028</v>
      </c>
      <c r="N2116" s="12">
        <v>-0.36791737485713727</v>
      </c>
      <c r="O2116" s="2">
        <f>DATE(LEFT(ALT[[#This Row],[DATEMTH]],4),RIGHT(ALT[[#This Row],[DATEMTH]],2),1)</f>
        <v>43525</v>
      </c>
      <c r="P2116" t="str">
        <f>IF(AND(ALT[[#This Row],[DATE]]&gt;=DATE(2023,6,1),ALT[[#This Row],[DATE]]&lt;=DATE(2024,5,31)),"Y","N")</f>
        <v>N</v>
      </c>
      <c r="Q2116" t="str">
        <f>LEFT(ALT[[#This Row],[DATEMTH]],4)</f>
        <v>2019</v>
      </c>
    </row>
    <row r="2117" spans="1:17" x14ac:dyDescent="0.25">
      <c r="A2117" t="s">
        <v>40</v>
      </c>
      <c r="B2117" t="s">
        <v>111</v>
      </c>
      <c r="C2117" t="s">
        <v>15</v>
      </c>
      <c r="D2117" t="s">
        <v>22</v>
      </c>
      <c r="E2117" s="14">
        <v>830630.74428300001</v>
      </c>
      <c r="F2117" s="14">
        <v>4874479.7501349999</v>
      </c>
      <c r="G2117" s="13">
        <v>0.17040397885743508</v>
      </c>
      <c r="H2117" s="12">
        <v>-16343072.5</v>
      </c>
      <c r="I2117" s="12">
        <v>-2.7849245807555287</v>
      </c>
      <c r="J2117" t="s">
        <v>16</v>
      </c>
      <c r="K2117" s="14">
        <v>262085.756635</v>
      </c>
      <c r="L2117" s="14">
        <v>830630.74428300001</v>
      </c>
      <c r="M2117" s="13">
        <v>0.3155261931235549</v>
      </c>
      <c r="N2117" s="12">
        <v>-0.87871665110200414</v>
      </c>
      <c r="O2117" s="2">
        <f>DATE(LEFT(ALT[[#This Row],[DATEMTH]],4),RIGHT(ALT[[#This Row],[DATEMTH]],2),1)</f>
        <v>43525</v>
      </c>
      <c r="P2117" t="str">
        <f>IF(AND(ALT[[#This Row],[DATE]]&gt;=DATE(2023,6,1),ALT[[#This Row],[DATE]]&lt;=DATE(2024,5,31)),"Y","N")</f>
        <v>N</v>
      </c>
      <c r="Q2117" t="str">
        <f>LEFT(ALT[[#This Row],[DATEMTH]],4)</f>
        <v>2019</v>
      </c>
    </row>
    <row r="2118" spans="1:17" x14ac:dyDescent="0.25">
      <c r="A2118" t="s">
        <v>40</v>
      </c>
      <c r="B2118" t="s">
        <v>111</v>
      </c>
      <c r="C2118" t="s">
        <v>18</v>
      </c>
      <c r="D2118" t="s">
        <v>22</v>
      </c>
      <c r="E2118" s="14">
        <v>1348042.1702749999</v>
      </c>
      <c r="F2118" s="14">
        <v>4874479.7501349999</v>
      </c>
      <c r="G2118" s="13">
        <v>0.27655098377168674</v>
      </c>
      <c r="H2118" s="12">
        <v>-16343072.5</v>
      </c>
      <c r="I2118" s="12">
        <v>-4.5196927777269993</v>
      </c>
      <c r="J2118" t="s">
        <v>25</v>
      </c>
      <c r="K2118" s="14">
        <v>132657.832035</v>
      </c>
      <c r="L2118" s="14">
        <v>1348042.1702749999</v>
      </c>
      <c r="M2118" s="13">
        <v>9.8407776077166692E-2</v>
      </c>
      <c r="N2118" s="12">
        <v>-0.44477291480814607</v>
      </c>
      <c r="O2118" s="2">
        <f>DATE(LEFT(ALT[[#This Row],[DATEMTH]],4),RIGHT(ALT[[#This Row],[DATEMTH]],2),1)</f>
        <v>43525</v>
      </c>
      <c r="P2118" t="str">
        <f>IF(AND(ALT[[#This Row],[DATE]]&gt;=DATE(2023,6,1),ALT[[#This Row],[DATE]]&lt;=DATE(2024,5,31)),"Y","N")</f>
        <v>N</v>
      </c>
      <c r="Q2118" t="str">
        <f>LEFT(ALT[[#This Row],[DATEMTH]],4)</f>
        <v>2019</v>
      </c>
    </row>
    <row r="2119" spans="1:17" x14ac:dyDescent="0.25">
      <c r="A2119" t="s">
        <v>40</v>
      </c>
      <c r="B2119" t="s">
        <v>111</v>
      </c>
      <c r="C2119" t="s">
        <v>18</v>
      </c>
      <c r="D2119" t="s">
        <v>22</v>
      </c>
      <c r="E2119" s="14">
        <v>1348042.1702749999</v>
      </c>
      <c r="F2119" s="14">
        <v>4874479.7501349999</v>
      </c>
      <c r="G2119" s="13">
        <v>0.27655098377168674</v>
      </c>
      <c r="H2119" s="12">
        <v>-16343072.5</v>
      </c>
      <c r="I2119" s="12">
        <v>-4.5196927777269993</v>
      </c>
      <c r="J2119" t="s">
        <v>16</v>
      </c>
      <c r="K2119" s="14">
        <v>520726.54225600022</v>
      </c>
      <c r="L2119" s="14">
        <v>1348042.1702749999</v>
      </c>
      <c r="M2119" s="13">
        <v>0.38628357015698722</v>
      </c>
      <c r="N2119" s="12">
        <v>-1.7458830621931358</v>
      </c>
      <c r="O2119" s="2">
        <f>DATE(LEFT(ALT[[#This Row],[DATEMTH]],4),RIGHT(ALT[[#This Row],[DATEMTH]],2),1)</f>
        <v>43525</v>
      </c>
      <c r="P2119" t="str">
        <f>IF(AND(ALT[[#This Row],[DATE]]&gt;=DATE(2023,6,1),ALT[[#This Row],[DATE]]&lt;=DATE(2024,5,31)),"Y","N")</f>
        <v>N</v>
      </c>
      <c r="Q2119" t="str">
        <f>LEFT(ALT[[#This Row],[DATEMTH]],4)</f>
        <v>2019</v>
      </c>
    </row>
    <row r="2120" spans="1:17" x14ac:dyDescent="0.25">
      <c r="A2120" t="s">
        <v>40</v>
      </c>
      <c r="B2120" t="s">
        <v>111</v>
      </c>
      <c r="C2120" t="s">
        <v>18</v>
      </c>
      <c r="D2120" t="s">
        <v>22</v>
      </c>
      <c r="E2120" s="14">
        <v>1348042.1702749999</v>
      </c>
      <c r="F2120" s="14">
        <v>4874479.7501349999</v>
      </c>
      <c r="G2120" s="13">
        <v>0.27655098377168674</v>
      </c>
      <c r="H2120" s="12">
        <v>-16343072.5</v>
      </c>
      <c r="I2120" s="12">
        <v>-4.5196927777269993</v>
      </c>
      <c r="J2120" t="s">
        <v>26</v>
      </c>
      <c r="K2120" s="14">
        <v>279972.44397500006</v>
      </c>
      <c r="L2120" s="14">
        <v>1348042.1702749999</v>
      </c>
      <c r="M2120" s="13">
        <v>0.20768819414446496</v>
      </c>
      <c r="N2120" s="12">
        <v>-0.93868683109390116</v>
      </c>
      <c r="O2120" s="2">
        <f>DATE(LEFT(ALT[[#This Row],[DATEMTH]],4),RIGHT(ALT[[#This Row],[DATEMTH]],2),1)</f>
        <v>43525</v>
      </c>
      <c r="P2120" t="str">
        <f>IF(AND(ALT[[#This Row],[DATE]]&gt;=DATE(2023,6,1),ALT[[#This Row],[DATE]]&lt;=DATE(2024,5,31)),"Y","N")</f>
        <v>N</v>
      </c>
      <c r="Q2120" t="str">
        <f>LEFT(ALT[[#This Row],[DATEMTH]],4)</f>
        <v>2019</v>
      </c>
    </row>
    <row r="2121" spans="1:17" x14ac:dyDescent="0.25">
      <c r="A2121" t="s">
        <v>40</v>
      </c>
      <c r="B2121" t="s">
        <v>111</v>
      </c>
      <c r="C2121" t="s">
        <v>18</v>
      </c>
      <c r="D2121" t="s">
        <v>22</v>
      </c>
      <c r="E2121" s="14">
        <v>1348042.1702749999</v>
      </c>
      <c r="F2121" s="14">
        <v>4874479.7501349999</v>
      </c>
      <c r="G2121" s="13">
        <v>0.27655098377168674</v>
      </c>
      <c r="H2121" s="12">
        <v>-16343072.5</v>
      </c>
      <c r="I2121" s="12">
        <v>-4.5196927777269993</v>
      </c>
      <c r="J2121" t="s">
        <v>24</v>
      </c>
      <c r="K2121" s="14">
        <v>414685.35200899973</v>
      </c>
      <c r="L2121" s="14">
        <v>1348042.1702749999</v>
      </c>
      <c r="M2121" s="13">
        <v>0.30762045962138124</v>
      </c>
      <c r="N2121" s="12">
        <v>-1.3903499696318169</v>
      </c>
      <c r="O2121" s="2">
        <f>DATE(LEFT(ALT[[#This Row],[DATEMTH]],4),RIGHT(ALT[[#This Row],[DATEMTH]],2),1)</f>
        <v>43525</v>
      </c>
      <c r="P2121" t="str">
        <f>IF(AND(ALT[[#This Row],[DATE]]&gt;=DATE(2023,6,1),ALT[[#This Row],[DATE]]&lt;=DATE(2024,5,31)),"Y","N")</f>
        <v>N</v>
      </c>
      <c r="Q2121" t="str">
        <f>LEFT(ALT[[#This Row],[DATEMTH]],4)</f>
        <v>2019</v>
      </c>
    </row>
    <row r="2122" spans="1:17" x14ac:dyDescent="0.25">
      <c r="A2122" t="s">
        <v>40</v>
      </c>
      <c r="B2122" t="s">
        <v>111</v>
      </c>
      <c r="C2122" t="s">
        <v>19</v>
      </c>
      <c r="D2122" t="s">
        <v>22</v>
      </c>
      <c r="E2122" s="14">
        <v>1351144.7127690001</v>
      </c>
      <c r="F2122" s="14">
        <v>4874479.7501349999</v>
      </c>
      <c r="G2122" s="13">
        <v>0.27718747066937344</v>
      </c>
      <c r="H2122" s="12">
        <v>-16343072.5</v>
      </c>
      <c r="I2122" s="12">
        <v>-4.5300949292411934</v>
      </c>
      <c r="J2122" t="s">
        <v>16</v>
      </c>
      <c r="K2122" s="14">
        <v>261.93445200000002</v>
      </c>
      <c r="L2122" s="14">
        <v>1351144.7127690003</v>
      </c>
      <c r="M2122" s="13">
        <v>1.9386113828118268E-4</v>
      </c>
      <c r="N2122" s="12">
        <v>-8.7820935950451147E-4</v>
      </c>
      <c r="O2122" s="2">
        <f>DATE(LEFT(ALT[[#This Row],[DATEMTH]],4),RIGHT(ALT[[#This Row],[DATEMTH]],2),1)</f>
        <v>43525</v>
      </c>
      <c r="P2122" t="str">
        <f>IF(AND(ALT[[#This Row],[DATE]]&gt;=DATE(2023,6,1),ALT[[#This Row],[DATE]]&lt;=DATE(2024,5,31)),"Y","N")</f>
        <v>N</v>
      </c>
      <c r="Q2122" t="str">
        <f>LEFT(ALT[[#This Row],[DATEMTH]],4)</f>
        <v>2019</v>
      </c>
    </row>
    <row r="2123" spans="1:17" x14ac:dyDescent="0.25">
      <c r="A2123" t="s">
        <v>40</v>
      </c>
      <c r="B2123" t="s">
        <v>111</v>
      </c>
      <c r="C2123" t="s">
        <v>19</v>
      </c>
      <c r="D2123" t="s">
        <v>22</v>
      </c>
      <c r="E2123" s="14">
        <v>1351144.7127690001</v>
      </c>
      <c r="F2123" s="14">
        <v>4874479.7501349999</v>
      </c>
      <c r="G2123" s="13">
        <v>0.27718747066937344</v>
      </c>
      <c r="H2123" s="12">
        <v>-16343072.5</v>
      </c>
      <c r="I2123" s="12">
        <v>-4.5300949292411934</v>
      </c>
      <c r="J2123" t="s">
        <v>25</v>
      </c>
      <c r="K2123" s="14">
        <v>907519.49709700036</v>
      </c>
      <c r="L2123" s="14">
        <v>1351144.7127690003</v>
      </c>
      <c r="M2123" s="13">
        <v>0.67166713418665114</v>
      </c>
      <c r="N2123" s="12">
        <v>-3.0427158787169124</v>
      </c>
      <c r="O2123" s="2">
        <f>DATE(LEFT(ALT[[#This Row],[DATEMTH]],4),RIGHT(ALT[[#This Row],[DATEMTH]],2),1)</f>
        <v>43525</v>
      </c>
      <c r="P2123" t="str">
        <f>IF(AND(ALT[[#This Row],[DATE]]&gt;=DATE(2023,6,1),ALT[[#This Row],[DATE]]&lt;=DATE(2024,5,31)),"Y","N")</f>
        <v>N</v>
      </c>
      <c r="Q2123" t="str">
        <f>LEFT(ALT[[#This Row],[DATEMTH]],4)</f>
        <v>2019</v>
      </c>
    </row>
    <row r="2124" spans="1:17" x14ac:dyDescent="0.25">
      <c r="A2124" t="s">
        <v>40</v>
      </c>
      <c r="B2124" t="s">
        <v>111</v>
      </c>
      <c r="C2124" t="s">
        <v>19</v>
      </c>
      <c r="D2124" t="s">
        <v>22</v>
      </c>
      <c r="E2124" s="14">
        <v>1351144.7127690001</v>
      </c>
      <c r="F2124" s="14">
        <v>4874479.7501349999</v>
      </c>
      <c r="G2124" s="13">
        <v>0.27718747066937344</v>
      </c>
      <c r="H2124" s="12">
        <v>-16343072.5</v>
      </c>
      <c r="I2124" s="12">
        <v>-4.5300949292411934</v>
      </c>
      <c r="J2124" t="s">
        <v>26</v>
      </c>
      <c r="K2124" s="14">
        <v>41771.493998000013</v>
      </c>
      <c r="L2124" s="14">
        <v>1351144.7127690003</v>
      </c>
      <c r="M2124" s="13">
        <v>3.0915632946817824E-2</v>
      </c>
      <c r="N2124" s="12">
        <v>-0.1400507520466614</v>
      </c>
      <c r="O2124" s="2">
        <f>DATE(LEFT(ALT[[#This Row],[DATEMTH]],4),RIGHT(ALT[[#This Row],[DATEMTH]],2),1)</f>
        <v>43525</v>
      </c>
      <c r="P2124" t="str">
        <f>IF(AND(ALT[[#This Row],[DATE]]&gt;=DATE(2023,6,1),ALT[[#This Row],[DATE]]&lt;=DATE(2024,5,31)),"Y","N")</f>
        <v>N</v>
      </c>
      <c r="Q2124" t="str">
        <f>LEFT(ALT[[#This Row],[DATEMTH]],4)</f>
        <v>2019</v>
      </c>
    </row>
    <row r="2125" spans="1:17" x14ac:dyDescent="0.25">
      <c r="A2125" t="s">
        <v>40</v>
      </c>
      <c r="B2125" t="s">
        <v>111</v>
      </c>
      <c r="C2125" t="s">
        <v>19</v>
      </c>
      <c r="D2125" t="s">
        <v>22</v>
      </c>
      <c r="E2125" s="14">
        <v>1351144.7127690001</v>
      </c>
      <c r="F2125" s="14">
        <v>4874479.7501349999</v>
      </c>
      <c r="G2125" s="13">
        <v>0.27718747066937344</v>
      </c>
      <c r="H2125" s="12">
        <v>-16343072.5</v>
      </c>
      <c r="I2125" s="12">
        <v>-4.5300949292411934</v>
      </c>
      <c r="J2125" t="s">
        <v>24</v>
      </c>
      <c r="K2125" s="14">
        <v>401591.7872219999</v>
      </c>
      <c r="L2125" s="14">
        <v>1351144.7127690003</v>
      </c>
      <c r="M2125" s="13">
        <v>0.29722337172824981</v>
      </c>
      <c r="N2125" s="12">
        <v>-1.3464500891181148</v>
      </c>
      <c r="O2125" s="2">
        <f>DATE(LEFT(ALT[[#This Row],[DATEMTH]],4),RIGHT(ALT[[#This Row],[DATEMTH]],2),1)</f>
        <v>43525</v>
      </c>
      <c r="P2125" t="str">
        <f>IF(AND(ALT[[#This Row],[DATE]]&gt;=DATE(2023,6,1),ALT[[#This Row],[DATE]]&lt;=DATE(2024,5,31)),"Y","N")</f>
        <v>N</v>
      </c>
      <c r="Q2125" t="str">
        <f>LEFT(ALT[[#This Row],[DATEMTH]],4)</f>
        <v>2019</v>
      </c>
    </row>
    <row r="2126" spans="1:17" x14ac:dyDescent="0.25">
      <c r="A2126" t="s">
        <v>40</v>
      </c>
      <c r="B2126" t="s">
        <v>111</v>
      </c>
      <c r="C2126" t="s">
        <v>20</v>
      </c>
      <c r="D2126" t="s">
        <v>22</v>
      </c>
      <c r="E2126" s="14">
        <v>1344662.1228080017</v>
      </c>
      <c r="F2126" s="14">
        <v>4874479.7501349999</v>
      </c>
      <c r="G2126" s="13">
        <v>0.27585756670150513</v>
      </c>
      <c r="H2126" s="12">
        <v>-16343072.5</v>
      </c>
      <c r="I2126" s="12">
        <v>-4.5083602122762843</v>
      </c>
      <c r="J2126" t="s">
        <v>25</v>
      </c>
      <c r="K2126" s="14">
        <v>192943.52323300001</v>
      </c>
      <c r="L2126" s="14">
        <v>1344662.1228079998</v>
      </c>
      <c r="M2126" s="13">
        <v>0.14348847934385509</v>
      </c>
      <c r="N2126" s="12">
        <v>-0.64689775119386372</v>
      </c>
      <c r="O2126" s="2">
        <f>DATE(LEFT(ALT[[#This Row],[DATEMTH]],4),RIGHT(ALT[[#This Row],[DATEMTH]],2),1)</f>
        <v>43525</v>
      </c>
      <c r="P2126" t="str">
        <f>IF(AND(ALT[[#This Row],[DATE]]&gt;=DATE(2023,6,1),ALT[[#This Row],[DATE]]&lt;=DATE(2024,5,31)),"Y","N")</f>
        <v>N</v>
      </c>
      <c r="Q2126" t="str">
        <f>LEFT(ALT[[#This Row],[DATEMTH]],4)</f>
        <v>2019</v>
      </c>
    </row>
    <row r="2127" spans="1:17" x14ac:dyDescent="0.25">
      <c r="A2127" t="s">
        <v>40</v>
      </c>
      <c r="B2127" t="s">
        <v>111</v>
      </c>
      <c r="C2127" t="s">
        <v>20</v>
      </c>
      <c r="D2127" t="s">
        <v>22</v>
      </c>
      <c r="E2127" s="14">
        <v>1344662.1228080017</v>
      </c>
      <c r="F2127" s="14">
        <v>4874479.7501349999</v>
      </c>
      <c r="G2127" s="13">
        <v>0.27585756670150513</v>
      </c>
      <c r="H2127" s="12">
        <v>-16343072.5</v>
      </c>
      <c r="I2127" s="12">
        <v>-4.5083602122762843</v>
      </c>
      <c r="J2127" t="s">
        <v>16</v>
      </c>
      <c r="K2127" s="14">
        <v>387035.18418899999</v>
      </c>
      <c r="L2127" s="14">
        <v>1344662.1228079998</v>
      </c>
      <c r="M2127" s="13">
        <v>0.28783080717762105</v>
      </c>
      <c r="N2127" s="12">
        <v>-1.2976449589469539</v>
      </c>
      <c r="O2127" s="2">
        <f>DATE(LEFT(ALT[[#This Row],[DATEMTH]],4),RIGHT(ALT[[#This Row],[DATEMTH]],2),1)</f>
        <v>43525</v>
      </c>
      <c r="P2127" t="str">
        <f>IF(AND(ALT[[#This Row],[DATE]]&gt;=DATE(2023,6,1),ALT[[#This Row],[DATE]]&lt;=DATE(2024,5,31)),"Y","N")</f>
        <v>N</v>
      </c>
      <c r="Q2127" t="str">
        <f>LEFT(ALT[[#This Row],[DATEMTH]],4)</f>
        <v>2019</v>
      </c>
    </row>
    <row r="2128" spans="1:17" x14ac:dyDescent="0.25">
      <c r="A2128" t="s">
        <v>40</v>
      </c>
      <c r="B2128" t="s">
        <v>111</v>
      </c>
      <c r="C2128" t="s">
        <v>20</v>
      </c>
      <c r="D2128" t="s">
        <v>22</v>
      </c>
      <c r="E2128" s="14">
        <v>1344662.1228080017</v>
      </c>
      <c r="F2128" s="14">
        <v>4874479.7501349999</v>
      </c>
      <c r="G2128" s="13">
        <v>0.27585756670150513</v>
      </c>
      <c r="H2128" s="12">
        <v>-16343072.5</v>
      </c>
      <c r="I2128" s="12">
        <v>-4.5083602122762843</v>
      </c>
      <c r="J2128" t="s">
        <v>26</v>
      </c>
      <c r="K2128" s="14">
        <v>91716.589657999997</v>
      </c>
      <c r="L2128" s="14">
        <v>1344662.1228079998</v>
      </c>
      <c r="M2128" s="13">
        <v>6.8207907475278773E-2</v>
      </c>
      <c r="N2128" s="12">
        <v>-0.30750581622416895</v>
      </c>
      <c r="O2128" s="2">
        <f>DATE(LEFT(ALT[[#This Row],[DATEMTH]],4),RIGHT(ALT[[#This Row],[DATEMTH]],2),1)</f>
        <v>43525</v>
      </c>
      <c r="P2128" t="str">
        <f>IF(AND(ALT[[#This Row],[DATE]]&gt;=DATE(2023,6,1),ALT[[#This Row],[DATE]]&lt;=DATE(2024,5,31)),"Y","N")</f>
        <v>N</v>
      </c>
      <c r="Q2128" t="str">
        <f>LEFT(ALT[[#This Row],[DATEMTH]],4)</f>
        <v>2019</v>
      </c>
    </row>
    <row r="2129" spans="1:17" x14ac:dyDescent="0.25">
      <c r="A2129" t="s">
        <v>40</v>
      </c>
      <c r="B2129" t="s">
        <v>111</v>
      </c>
      <c r="C2129" t="s">
        <v>20</v>
      </c>
      <c r="D2129" t="s">
        <v>22</v>
      </c>
      <c r="E2129" s="14">
        <v>1344662.1228080017</v>
      </c>
      <c r="F2129" s="14">
        <v>4874479.7501349999</v>
      </c>
      <c r="G2129" s="13">
        <v>0.27585756670150513</v>
      </c>
      <c r="H2129" s="12">
        <v>-16343072.5</v>
      </c>
      <c r="I2129" s="12">
        <v>-4.5083602122762843</v>
      </c>
      <c r="J2129" t="s">
        <v>24</v>
      </c>
      <c r="K2129" s="14">
        <v>672966.82572799979</v>
      </c>
      <c r="L2129" s="14">
        <v>1344662.1228079998</v>
      </c>
      <c r="M2129" s="13">
        <v>0.50047280600324506</v>
      </c>
      <c r="N2129" s="12">
        <v>-2.2563116859112977</v>
      </c>
      <c r="O2129" s="2">
        <f>DATE(LEFT(ALT[[#This Row],[DATEMTH]],4),RIGHT(ALT[[#This Row],[DATEMTH]],2),1)</f>
        <v>43525</v>
      </c>
      <c r="P2129" t="str">
        <f>IF(AND(ALT[[#This Row],[DATE]]&gt;=DATE(2023,6,1),ALT[[#This Row],[DATE]]&lt;=DATE(2024,5,31)),"Y","N")</f>
        <v>N</v>
      </c>
      <c r="Q2129" t="str">
        <f>LEFT(ALT[[#This Row],[DATEMTH]],4)</f>
        <v>2019</v>
      </c>
    </row>
    <row r="2130" spans="1:17" x14ac:dyDescent="0.25">
      <c r="A2130" t="s">
        <v>40</v>
      </c>
      <c r="B2130" t="s">
        <v>111</v>
      </c>
      <c r="C2130" t="s">
        <v>15</v>
      </c>
      <c r="D2130" t="s">
        <v>17</v>
      </c>
      <c r="E2130" s="14">
        <v>830630.74428300001</v>
      </c>
      <c r="F2130" s="14">
        <v>4874479.7501349999</v>
      </c>
      <c r="G2130" s="13">
        <v>0.17040397885743508</v>
      </c>
      <c r="H2130" s="12">
        <v>-32598824.710000001</v>
      </c>
      <c r="I2130" s="12">
        <v>-5.5549694366600724</v>
      </c>
      <c r="J2130" t="s">
        <v>26</v>
      </c>
      <c r="K2130" s="14">
        <v>101816.287616</v>
      </c>
      <c r="L2130" s="14">
        <v>830630.74428300001</v>
      </c>
      <c r="M2130" s="13">
        <v>0.12257707569431199</v>
      </c>
      <c r="N2130" s="12">
        <v>-0.68091190911707133</v>
      </c>
      <c r="O2130" s="2">
        <f>DATE(LEFT(ALT[[#This Row],[DATEMTH]],4),RIGHT(ALT[[#This Row],[DATEMTH]],2),1)</f>
        <v>43525</v>
      </c>
      <c r="P2130" t="str">
        <f>IF(AND(ALT[[#This Row],[DATE]]&gt;=DATE(2023,6,1),ALT[[#This Row],[DATE]]&lt;=DATE(2024,5,31)),"Y","N")</f>
        <v>N</v>
      </c>
      <c r="Q2130" t="str">
        <f>LEFT(ALT[[#This Row],[DATEMTH]],4)</f>
        <v>2019</v>
      </c>
    </row>
    <row r="2131" spans="1:17" x14ac:dyDescent="0.25">
      <c r="A2131" t="s">
        <v>40</v>
      </c>
      <c r="B2131" t="s">
        <v>111</v>
      </c>
      <c r="C2131" t="s">
        <v>15</v>
      </c>
      <c r="D2131" t="s">
        <v>17</v>
      </c>
      <c r="E2131" s="14">
        <v>830630.74428300001</v>
      </c>
      <c r="F2131" s="14">
        <v>4874479.7501349999</v>
      </c>
      <c r="G2131" s="13">
        <v>0.17040397885743508</v>
      </c>
      <c r="H2131" s="12">
        <v>-32598824.710000001</v>
      </c>
      <c r="I2131" s="12">
        <v>-5.5549694366600724</v>
      </c>
      <c r="J2131" t="s">
        <v>25</v>
      </c>
      <c r="K2131" s="14">
        <v>109734.92245500004</v>
      </c>
      <c r="L2131" s="14">
        <v>830630.74428300001</v>
      </c>
      <c r="M2131" s="13">
        <v>0.13211035494445028</v>
      </c>
      <c r="N2131" s="12">
        <v>-0.73386898398273515</v>
      </c>
      <c r="O2131" s="2">
        <f>DATE(LEFT(ALT[[#This Row],[DATEMTH]],4),RIGHT(ALT[[#This Row],[DATEMTH]],2),1)</f>
        <v>43525</v>
      </c>
      <c r="P2131" t="str">
        <f>IF(AND(ALT[[#This Row],[DATE]]&gt;=DATE(2023,6,1),ALT[[#This Row],[DATE]]&lt;=DATE(2024,5,31)),"Y","N")</f>
        <v>N</v>
      </c>
      <c r="Q2131" t="str">
        <f>LEFT(ALT[[#This Row],[DATEMTH]],4)</f>
        <v>2019</v>
      </c>
    </row>
    <row r="2132" spans="1:17" x14ac:dyDescent="0.25">
      <c r="A2132" t="s">
        <v>40</v>
      </c>
      <c r="B2132" t="s">
        <v>111</v>
      </c>
      <c r="C2132" t="s">
        <v>15</v>
      </c>
      <c r="D2132" t="s">
        <v>17</v>
      </c>
      <c r="E2132" s="14">
        <v>830630.74428300001</v>
      </c>
      <c r="F2132" s="14">
        <v>4874479.7501349999</v>
      </c>
      <c r="G2132" s="13">
        <v>0.17040397885743508</v>
      </c>
      <c r="H2132" s="12">
        <v>-32598824.710000001</v>
      </c>
      <c r="I2132" s="12">
        <v>-5.5549694366600724</v>
      </c>
      <c r="J2132" t="s">
        <v>24</v>
      </c>
      <c r="K2132" s="14">
        <v>356993.77757700003</v>
      </c>
      <c r="L2132" s="14">
        <v>830630.74428300001</v>
      </c>
      <c r="M2132" s="13">
        <v>0.4297863762376829</v>
      </c>
      <c r="N2132" s="12">
        <v>-2.3874501842932152</v>
      </c>
      <c r="O2132" s="2">
        <f>DATE(LEFT(ALT[[#This Row],[DATEMTH]],4),RIGHT(ALT[[#This Row],[DATEMTH]],2),1)</f>
        <v>43525</v>
      </c>
      <c r="P2132" t="str">
        <f>IF(AND(ALT[[#This Row],[DATE]]&gt;=DATE(2023,6,1),ALT[[#This Row],[DATE]]&lt;=DATE(2024,5,31)),"Y","N")</f>
        <v>N</v>
      </c>
      <c r="Q2132" t="str">
        <f>LEFT(ALT[[#This Row],[DATEMTH]],4)</f>
        <v>2019</v>
      </c>
    </row>
    <row r="2133" spans="1:17" x14ac:dyDescent="0.25">
      <c r="A2133" t="s">
        <v>40</v>
      </c>
      <c r="B2133" t="s">
        <v>111</v>
      </c>
      <c r="C2133" t="s">
        <v>15</v>
      </c>
      <c r="D2133" t="s">
        <v>17</v>
      </c>
      <c r="E2133" s="14">
        <v>830630.74428300001</v>
      </c>
      <c r="F2133" s="14">
        <v>4874479.7501349999</v>
      </c>
      <c r="G2133" s="13">
        <v>0.17040397885743508</v>
      </c>
      <c r="H2133" s="12">
        <v>-32598824.710000001</v>
      </c>
      <c r="I2133" s="12">
        <v>-5.5549694366600724</v>
      </c>
      <c r="J2133" t="s">
        <v>16</v>
      </c>
      <c r="K2133" s="14">
        <v>262085.756635</v>
      </c>
      <c r="L2133" s="14">
        <v>830630.74428300001</v>
      </c>
      <c r="M2133" s="13">
        <v>0.3155261931235549</v>
      </c>
      <c r="N2133" s="12">
        <v>-1.7527383592670509</v>
      </c>
      <c r="O2133" s="2">
        <f>DATE(LEFT(ALT[[#This Row],[DATEMTH]],4),RIGHT(ALT[[#This Row],[DATEMTH]],2),1)</f>
        <v>43525</v>
      </c>
      <c r="P2133" t="str">
        <f>IF(AND(ALT[[#This Row],[DATE]]&gt;=DATE(2023,6,1),ALT[[#This Row],[DATE]]&lt;=DATE(2024,5,31)),"Y","N")</f>
        <v>N</v>
      </c>
      <c r="Q2133" t="str">
        <f>LEFT(ALT[[#This Row],[DATEMTH]],4)</f>
        <v>2019</v>
      </c>
    </row>
    <row r="2134" spans="1:17" x14ac:dyDescent="0.25">
      <c r="A2134" t="s">
        <v>40</v>
      </c>
      <c r="B2134" t="s">
        <v>111</v>
      </c>
      <c r="C2134" t="s">
        <v>18</v>
      </c>
      <c r="D2134" t="s">
        <v>17</v>
      </c>
      <c r="E2134" s="14">
        <v>1348042.1702749999</v>
      </c>
      <c r="F2134" s="14">
        <v>4874479.7501349999</v>
      </c>
      <c r="G2134" s="13">
        <v>0.27655098377168674</v>
      </c>
      <c r="H2134" s="12">
        <v>-32598824.710000001</v>
      </c>
      <c r="I2134" s="12">
        <v>-9.0152370433512701</v>
      </c>
      <c r="J2134" t="s">
        <v>25</v>
      </c>
      <c r="K2134" s="14">
        <v>132657.832035</v>
      </c>
      <c r="L2134" s="14">
        <v>1348042.1702749999</v>
      </c>
      <c r="M2134" s="13">
        <v>9.8407776077166692E-2</v>
      </c>
      <c r="N2134" s="12">
        <v>-0.88716942824469014</v>
      </c>
      <c r="O2134" s="2">
        <f>DATE(LEFT(ALT[[#This Row],[DATEMTH]],4),RIGHT(ALT[[#This Row],[DATEMTH]],2),1)</f>
        <v>43525</v>
      </c>
      <c r="P2134" t="str">
        <f>IF(AND(ALT[[#This Row],[DATE]]&gt;=DATE(2023,6,1),ALT[[#This Row],[DATE]]&lt;=DATE(2024,5,31)),"Y","N")</f>
        <v>N</v>
      </c>
      <c r="Q2134" t="str">
        <f>LEFT(ALT[[#This Row],[DATEMTH]],4)</f>
        <v>2019</v>
      </c>
    </row>
    <row r="2135" spans="1:17" x14ac:dyDescent="0.25">
      <c r="A2135" t="s">
        <v>40</v>
      </c>
      <c r="B2135" t="s">
        <v>111</v>
      </c>
      <c r="C2135" t="s">
        <v>18</v>
      </c>
      <c r="D2135" t="s">
        <v>17</v>
      </c>
      <c r="E2135" s="14">
        <v>1348042.1702749999</v>
      </c>
      <c r="F2135" s="14">
        <v>4874479.7501349999</v>
      </c>
      <c r="G2135" s="13">
        <v>0.27655098377168674</v>
      </c>
      <c r="H2135" s="12">
        <v>-32598824.710000001</v>
      </c>
      <c r="I2135" s="12">
        <v>-9.0152370433512701</v>
      </c>
      <c r="J2135" t="s">
        <v>16</v>
      </c>
      <c r="K2135" s="14">
        <v>520726.54225600022</v>
      </c>
      <c r="L2135" s="14">
        <v>1348042.1702749999</v>
      </c>
      <c r="M2135" s="13">
        <v>0.38628357015698722</v>
      </c>
      <c r="N2135" s="12">
        <v>-3.4824379509172503</v>
      </c>
      <c r="O2135" s="2">
        <f>DATE(LEFT(ALT[[#This Row],[DATEMTH]],4),RIGHT(ALT[[#This Row],[DATEMTH]],2),1)</f>
        <v>43525</v>
      </c>
      <c r="P2135" t="str">
        <f>IF(AND(ALT[[#This Row],[DATE]]&gt;=DATE(2023,6,1),ALT[[#This Row],[DATE]]&lt;=DATE(2024,5,31)),"Y","N")</f>
        <v>N</v>
      </c>
      <c r="Q2135" t="str">
        <f>LEFT(ALT[[#This Row],[DATEMTH]],4)</f>
        <v>2019</v>
      </c>
    </row>
    <row r="2136" spans="1:17" x14ac:dyDescent="0.25">
      <c r="A2136" t="s">
        <v>40</v>
      </c>
      <c r="B2136" t="s">
        <v>111</v>
      </c>
      <c r="C2136" t="s">
        <v>18</v>
      </c>
      <c r="D2136" t="s">
        <v>17</v>
      </c>
      <c r="E2136" s="14">
        <v>1348042.1702749999</v>
      </c>
      <c r="F2136" s="14">
        <v>4874479.7501349999</v>
      </c>
      <c r="G2136" s="13">
        <v>0.27655098377168674</v>
      </c>
      <c r="H2136" s="12">
        <v>-32598824.710000001</v>
      </c>
      <c r="I2136" s="12">
        <v>-9.0152370433512701</v>
      </c>
      <c r="J2136" t="s">
        <v>26</v>
      </c>
      <c r="K2136" s="14">
        <v>279972.44397500006</v>
      </c>
      <c r="L2136" s="14">
        <v>1348042.1702749999</v>
      </c>
      <c r="M2136" s="13">
        <v>0.20768819414446496</v>
      </c>
      <c r="N2136" s="12">
        <v>-1.8723583013179108</v>
      </c>
      <c r="O2136" s="2">
        <f>DATE(LEFT(ALT[[#This Row],[DATEMTH]],4),RIGHT(ALT[[#This Row],[DATEMTH]],2),1)</f>
        <v>43525</v>
      </c>
      <c r="P2136" t="str">
        <f>IF(AND(ALT[[#This Row],[DATE]]&gt;=DATE(2023,6,1),ALT[[#This Row],[DATE]]&lt;=DATE(2024,5,31)),"Y","N")</f>
        <v>N</v>
      </c>
      <c r="Q2136" t="str">
        <f>LEFT(ALT[[#This Row],[DATEMTH]],4)</f>
        <v>2019</v>
      </c>
    </row>
    <row r="2137" spans="1:17" x14ac:dyDescent="0.25">
      <c r="A2137" t="s">
        <v>40</v>
      </c>
      <c r="B2137" t="s">
        <v>111</v>
      </c>
      <c r="C2137" t="s">
        <v>18</v>
      </c>
      <c r="D2137" t="s">
        <v>17</v>
      </c>
      <c r="E2137" s="14">
        <v>1348042.1702749999</v>
      </c>
      <c r="F2137" s="14">
        <v>4874479.7501349999</v>
      </c>
      <c r="G2137" s="13">
        <v>0.27655098377168674</v>
      </c>
      <c r="H2137" s="12">
        <v>-32598824.710000001</v>
      </c>
      <c r="I2137" s="12">
        <v>-9.0152370433512701</v>
      </c>
      <c r="J2137" t="s">
        <v>24</v>
      </c>
      <c r="K2137" s="14">
        <v>414685.35200899973</v>
      </c>
      <c r="L2137" s="14">
        <v>1348042.1702749999</v>
      </c>
      <c r="M2137" s="13">
        <v>0.30762045962138124</v>
      </c>
      <c r="N2137" s="12">
        <v>-2.7732713628714198</v>
      </c>
      <c r="O2137" s="2">
        <f>DATE(LEFT(ALT[[#This Row],[DATEMTH]],4),RIGHT(ALT[[#This Row],[DATEMTH]],2),1)</f>
        <v>43525</v>
      </c>
      <c r="P2137" t="str">
        <f>IF(AND(ALT[[#This Row],[DATE]]&gt;=DATE(2023,6,1),ALT[[#This Row],[DATE]]&lt;=DATE(2024,5,31)),"Y","N")</f>
        <v>N</v>
      </c>
      <c r="Q2137" t="str">
        <f>LEFT(ALT[[#This Row],[DATEMTH]],4)</f>
        <v>2019</v>
      </c>
    </row>
    <row r="2138" spans="1:17" x14ac:dyDescent="0.25">
      <c r="A2138" t="s">
        <v>40</v>
      </c>
      <c r="B2138" t="s">
        <v>111</v>
      </c>
      <c r="C2138" t="s">
        <v>19</v>
      </c>
      <c r="D2138" t="s">
        <v>17</v>
      </c>
      <c r="E2138" s="14">
        <v>1351144.7127690001</v>
      </c>
      <c r="F2138" s="14">
        <v>4874479.7501349999</v>
      </c>
      <c r="G2138" s="13">
        <v>0.27718747066937344</v>
      </c>
      <c r="H2138" s="12">
        <v>-32598824.710000001</v>
      </c>
      <c r="I2138" s="12">
        <v>-9.035985768159172</v>
      </c>
      <c r="J2138" t="s">
        <v>25</v>
      </c>
      <c r="K2138" s="14">
        <v>907519.49709700036</v>
      </c>
      <c r="L2138" s="14">
        <v>1351144.7127690003</v>
      </c>
      <c r="M2138" s="13">
        <v>0.67166713418665114</v>
      </c>
      <c r="N2138" s="12">
        <v>-6.0691746654508369</v>
      </c>
      <c r="O2138" s="2">
        <f>DATE(LEFT(ALT[[#This Row],[DATEMTH]],4),RIGHT(ALT[[#This Row],[DATEMTH]],2),1)</f>
        <v>43525</v>
      </c>
      <c r="P2138" t="str">
        <f>IF(AND(ALT[[#This Row],[DATE]]&gt;=DATE(2023,6,1),ALT[[#This Row],[DATE]]&lt;=DATE(2024,5,31)),"Y","N")</f>
        <v>N</v>
      </c>
      <c r="Q2138" t="str">
        <f>LEFT(ALT[[#This Row],[DATEMTH]],4)</f>
        <v>2019</v>
      </c>
    </row>
    <row r="2139" spans="1:17" x14ac:dyDescent="0.25">
      <c r="A2139" t="s">
        <v>40</v>
      </c>
      <c r="B2139" t="s">
        <v>111</v>
      </c>
      <c r="C2139" t="s">
        <v>19</v>
      </c>
      <c r="D2139" t="s">
        <v>17</v>
      </c>
      <c r="E2139" s="14">
        <v>1351144.7127690001</v>
      </c>
      <c r="F2139" s="14">
        <v>4874479.7501349999</v>
      </c>
      <c r="G2139" s="13">
        <v>0.27718747066937344</v>
      </c>
      <c r="H2139" s="12">
        <v>-32598824.710000001</v>
      </c>
      <c r="I2139" s="12">
        <v>-9.035985768159172</v>
      </c>
      <c r="J2139" t="s">
        <v>16</v>
      </c>
      <c r="K2139" s="14">
        <v>261.93445200000002</v>
      </c>
      <c r="L2139" s="14">
        <v>1351144.7127690003</v>
      </c>
      <c r="M2139" s="13">
        <v>1.9386113828118268E-4</v>
      </c>
      <c r="N2139" s="12">
        <v>-1.7517264865079039E-3</v>
      </c>
      <c r="O2139" s="2">
        <f>DATE(LEFT(ALT[[#This Row],[DATEMTH]],4),RIGHT(ALT[[#This Row],[DATEMTH]],2),1)</f>
        <v>43525</v>
      </c>
      <c r="P2139" t="str">
        <f>IF(AND(ALT[[#This Row],[DATE]]&gt;=DATE(2023,6,1),ALT[[#This Row],[DATE]]&lt;=DATE(2024,5,31)),"Y","N")</f>
        <v>N</v>
      </c>
      <c r="Q2139" t="str">
        <f>LEFT(ALT[[#This Row],[DATEMTH]],4)</f>
        <v>2019</v>
      </c>
    </row>
    <row r="2140" spans="1:17" x14ac:dyDescent="0.25">
      <c r="A2140" t="s">
        <v>40</v>
      </c>
      <c r="B2140" t="s">
        <v>111</v>
      </c>
      <c r="C2140" t="s">
        <v>19</v>
      </c>
      <c r="D2140" t="s">
        <v>17</v>
      </c>
      <c r="E2140" s="14">
        <v>1351144.7127690001</v>
      </c>
      <c r="F2140" s="14">
        <v>4874479.7501349999</v>
      </c>
      <c r="G2140" s="13">
        <v>0.27718747066937344</v>
      </c>
      <c r="H2140" s="12">
        <v>-32598824.710000001</v>
      </c>
      <c r="I2140" s="12">
        <v>-9.035985768159172</v>
      </c>
      <c r="J2140" t="s">
        <v>26</v>
      </c>
      <c r="K2140" s="14">
        <v>41771.493998000013</v>
      </c>
      <c r="L2140" s="14">
        <v>1351144.7127690003</v>
      </c>
      <c r="M2140" s="13">
        <v>3.0915632946817824E-2</v>
      </c>
      <c r="N2140" s="12">
        <v>-0.27935321932107865</v>
      </c>
      <c r="O2140" s="2">
        <f>DATE(LEFT(ALT[[#This Row],[DATEMTH]],4),RIGHT(ALT[[#This Row],[DATEMTH]],2),1)</f>
        <v>43525</v>
      </c>
      <c r="P2140" t="str">
        <f>IF(AND(ALT[[#This Row],[DATE]]&gt;=DATE(2023,6,1),ALT[[#This Row],[DATE]]&lt;=DATE(2024,5,31)),"Y","N")</f>
        <v>N</v>
      </c>
      <c r="Q2140" t="str">
        <f>LEFT(ALT[[#This Row],[DATEMTH]],4)</f>
        <v>2019</v>
      </c>
    </row>
    <row r="2141" spans="1:17" x14ac:dyDescent="0.25">
      <c r="A2141" t="s">
        <v>40</v>
      </c>
      <c r="B2141" t="s">
        <v>111</v>
      </c>
      <c r="C2141" t="s">
        <v>19</v>
      </c>
      <c r="D2141" t="s">
        <v>17</v>
      </c>
      <c r="E2141" s="14">
        <v>1351144.7127690001</v>
      </c>
      <c r="F2141" s="14">
        <v>4874479.7501349999</v>
      </c>
      <c r="G2141" s="13">
        <v>0.27718747066937344</v>
      </c>
      <c r="H2141" s="12">
        <v>-32598824.710000001</v>
      </c>
      <c r="I2141" s="12">
        <v>-9.035985768159172</v>
      </c>
      <c r="J2141" t="s">
        <v>24</v>
      </c>
      <c r="K2141" s="14">
        <v>401591.7872219999</v>
      </c>
      <c r="L2141" s="14">
        <v>1351144.7127690003</v>
      </c>
      <c r="M2141" s="13">
        <v>0.29722337172824981</v>
      </c>
      <c r="N2141" s="12">
        <v>-2.6857061569007485</v>
      </c>
      <c r="O2141" s="2">
        <f>DATE(LEFT(ALT[[#This Row],[DATEMTH]],4),RIGHT(ALT[[#This Row],[DATEMTH]],2),1)</f>
        <v>43525</v>
      </c>
      <c r="P2141" t="str">
        <f>IF(AND(ALT[[#This Row],[DATE]]&gt;=DATE(2023,6,1),ALT[[#This Row],[DATE]]&lt;=DATE(2024,5,31)),"Y","N")</f>
        <v>N</v>
      </c>
      <c r="Q2141" t="str">
        <f>LEFT(ALT[[#This Row],[DATEMTH]],4)</f>
        <v>2019</v>
      </c>
    </row>
    <row r="2142" spans="1:17" x14ac:dyDescent="0.25">
      <c r="A2142" t="s">
        <v>40</v>
      </c>
      <c r="B2142" t="s">
        <v>111</v>
      </c>
      <c r="C2142" t="s">
        <v>20</v>
      </c>
      <c r="D2142" t="s">
        <v>17</v>
      </c>
      <c r="E2142" s="14">
        <v>1344662.1228080017</v>
      </c>
      <c r="F2142" s="14">
        <v>4874479.7501349999</v>
      </c>
      <c r="G2142" s="13">
        <v>0.27585756670150513</v>
      </c>
      <c r="H2142" s="12">
        <v>-32598824.710000001</v>
      </c>
      <c r="I2142" s="12">
        <v>-8.9926324618294977</v>
      </c>
      <c r="J2142" t="s">
        <v>26</v>
      </c>
      <c r="K2142" s="14">
        <v>91716.589657999997</v>
      </c>
      <c r="L2142" s="14">
        <v>1344662.1228079998</v>
      </c>
      <c r="M2142" s="13">
        <v>6.8207907475278773E-2</v>
      </c>
      <c r="N2142" s="12">
        <v>-0.61336864291565474</v>
      </c>
      <c r="O2142" s="2">
        <f>DATE(LEFT(ALT[[#This Row],[DATEMTH]],4),RIGHT(ALT[[#This Row],[DATEMTH]],2),1)</f>
        <v>43525</v>
      </c>
      <c r="P2142" t="str">
        <f>IF(AND(ALT[[#This Row],[DATE]]&gt;=DATE(2023,6,1),ALT[[#This Row],[DATE]]&lt;=DATE(2024,5,31)),"Y","N")</f>
        <v>N</v>
      </c>
      <c r="Q2142" t="str">
        <f>LEFT(ALT[[#This Row],[DATEMTH]],4)</f>
        <v>2019</v>
      </c>
    </row>
    <row r="2143" spans="1:17" x14ac:dyDescent="0.25">
      <c r="A2143" t="s">
        <v>40</v>
      </c>
      <c r="B2143" t="s">
        <v>111</v>
      </c>
      <c r="C2143" t="s">
        <v>20</v>
      </c>
      <c r="D2143" t="s">
        <v>17</v>
      </c>
      <c r="E2143" s="14">
        <v>1344662.1228080017</v>
      </c>
      <c r="F2143" s="14">
        <v>4874479.7501349999</v>
      </c>
      <c r="G2143" s="13">
        <v>0.27585756670150513</v>
      </c>
      <c r="H2143" s="12">
        <v>-32598824.710000001</v>
      </c>
      <c r="I2143" s="12">
        <v>-8.9926324618294977</v>
      </c>
      <c r="J2143" t="s">
        <v>25</v>
      </c>
      <c r="K2143" s="14">
        <v>192943.52323300001</v>
      </c>
      <c r="L2143" s="14">
        <v>1344662.1228079998</v>
      </c>
      <c r="M2143" s="13">
        <v>0.14348847934385509</v>
      </c>
      <c r="N2143" s="12">
        <v>-1.2903391572461025</v>
      </c>
      <c r="O2143" s="2">
        <f>DATE(LEFT(ALT[[#This Row],[DATEMTH]],4),RIGHT(ALT[[#This Row],[DATEMTH]],2),1)</f>
        <v>43525</v>
      </c>
      <c r="P2143" t="str">
        <f>IF(AND(ALT[[#This Row],[DATE]]&gt;=DATE(2023,6,1),ALT[[#This Row],[DATE]]&lt;=DATE(2024,5,31)),"Y","N")</f>
        <v>N</v>
      </c>
      <c r="Q2143" t="str">
        <f>LEFT(ALT[[#This Row],[DATEMTH]],4)</f>
        <v>2019</v>
      </c>
    </row>
    <row r="2144" spans="1:17" x14ac:dyDescent="0.25">
      <c r="A2144" t="s">
        <v>40</v>
      </c>
      <c r="B2144" t="s">
        <v>111</v>
      </c>
      <c r="C2144" t="s">
        <v>20</v>
      </c>
      <c r="D2144" t="s">
        <v>17</v>
      </c>
      <c r="E2144" s="14">
        <v>1344662.1228080017</v>
      </c>
      <c r="F2144" s="14">
        <v>4874479.7501349999</v>
      </c>
      <c r="G2144" s="13">
        <v>0.27585756670150513</v>
      </c>
      <c r="H2144" s="12">
        <v>-32598824.710000001</v>
      </c>
      <c r="I2144" s="12">
        <v>-8.9926324618294977</v>
      </c>
      <c r="J2144" t="s">
        <v>16</v>
      </c>
      <c r="K2144" s="14">
        <v>387035.18418899999</v>
      </c>
      <c r="L2144" s="14">
        <v>1344662.1228079998</v>
      </c>
      <c r="M2144" s="13">
        <v>0.28783080717762105</v>
      </c>
      <c r="N2144" s="12">
        <v>-2.5883566601400618</v>
      </c>
      <c r="O2144" s="2">
        <f>DATE(LEFT(ALT[[#This Row],[DATEMTH]],4),RIGHT(ALT[[#This Row],[DATEMTH]],2),1)</f>
        <v>43525</v>
      </c>
      <c r="P2144" t="str">
        <f>IF(AND(ALT[[#This Row],[DATE]]&gt;=DATE(2023,6,1),ALT[[#This Row],[DATE]]&lt;=DATE(2024,5,31)),"Y","N")</f>
        <v>N</v>
      </c>
      <c r="Q2144" t="str">
        <f>LEFT(ALT[[#This Row],[DATEMTH]],4)</f>
        <v>2019</v>
      </c>
    </row>
    <row r="2145" spans="1:17" x14ac:dyDescent="0.25">
      <c r="A2145" t="s">
        <v>40</v>
      </c>
      <c r="B2145" t="s">
        <v>111</v>
      </c>
      <c r="C2145" t="s">
        <v>20</v>
      </c>
      <c r="D2145" t="s">
        <v>17</v>
      </c>
      <c r="E2145" s="14">
        <v>1344662.1228080017</v>
      </c>
      <c r="F2145" s="14">
        <v>4874479.7501349999</v>
      </c>
      <c r="G2145" s="13">
        <v>0.27585756670150513</v>
      </c>
      <c r="H2145" s="12">
        <v>-32598824.710000001</v>
      </c>
      <c r="I2145" s="12">
        <v>-8.9926324618294977</v>
      </c>
      <c r="J2145" t="s">
        <v>24</v>
      </c>
      <c r="K2145" s="14">
        <v>672966.82572799979</v>
      </c>
      <c r="L2145" s="14">
        <v>1344662.1228079998</v>
      </c>
      <c r="M2145" s="13">
        <v>0.50047280600324506</v>
      </c>
      <c r="N2145" s="12">
        <v>-4.5005680015276779</v>
      </c>
      <c r="O2145" s="2">
        <f>DATE(LEFT(ALT[[#This Row],[DATEMTH]],4),RIGHT(ALT[[#This Row],[DATEMTH]],2),1)</f>
        <v>43525</v>
      </c>
      <c r="P2145" t="str">
        <f>IF(AND(ALT[[#This Row],[DATE]]&gt;=DATE(2023,6,1),ALT[[#This Row],[DATE]]&lt;=DATE(2024,5,31)),"Y","N")</f>
        <v>N</v>
      </c>
      <c r="Q2145" t="str">
        <f>LEFT(ALT[[#This Row],[DATEMTH]],4)</f>
        <v>2019</v>
      </c>
    </row>
    <row r="2146" spans="1:17" x14ac:dyDescent="0.25">
      <c r="A2146" t="s">
        <v>40</v>
      </c>
      <c r="B2146" t="s">
        <v>111</v>
      </c>
      <c r="C2146" t="s">
        <v>15</v>
      </c>
      <c r="D2146" t="s">
        <v>23</v>
      </c>
      <c r="E2146" s="14">
        <v>830630.74428300001</v>
      </c>
      <c r="F2146" s="14">
        <v>4874479.7501349999</v>
      </c>
      <c r="G2146" s="13">
        <v>0.17040397885743508</v>
      </c>
      <c r="H2146" s="12">
        <v>0</v>
      </c>
      <c r="I2146" s="12">
        <v>0</v>
      </c>
      <c r="J2146" t="s">
        <v>24</v>
      </c>
      <c r="K2146" s="14">
        <v>356993.77757700003</v>
      </c>
      <c r="L2146" s="14">
        <v>830630.74428300001</v>
      </c>
      <c r="M2146" s="13">
        <v>0.4297863762376829</v>
      </c>
      <c r="N2146" s="12">
        <v>0</v>
      </c>
      <c r="O2146" s="2">
        <f>DATE(LEFT(ALT[[#This Row],[DATEMTH]],4),RIGHT(ALT[[#This Row],[DATEMTH]],2),1)</f>
        <v>43525</v>
      </c>
      <c r="P2146" t="str">
        <f>IF(AND(ALT[[#This Row],[DATE]]&gt;=DATE(2023,6,1),ALT[[#This Row],[DATE]]&lt;=DATE(2024,5,31)),"Y","N")</f>
        <v>N</v>
      </c>
      <c r="Q2146" t="str">
        <f>LEFT(ALT[[#This Row],[DATEMTH]],4)</f>
        <v>2019</v>
      </c>
    </row>
    <row r="2147" spans="1:17" x14ac:dyDescent="0.25">
      <c r="A2147" t="s">
        <v>40</v>
      </c>
      <c r="B2147" t="s">
        <v>111</v>
      </c>
      <c r="C2147" t="s">
        <v>15</v>
      </c>
      <c r="D2147" t="s">
        <v>23</v>
      </c>
      <c r="E2147" s="14">
        <v>830630.74428300001</v>
      </c>
      <c r="F2147" s="14">
        <v>4874479.7501349999</v>
      </c>
      <c r="G2147" s="13">
        <v>0.17040397885743508</v>
      </c>
      <c r="H2147" s="12">
        <v>0</v>
      </c>
      <c r="I2147" s="12">
        <v>0</v>
      </c>
      <c r="J2147" t="s">
        <v>26</v>
      </c>
      <c r="K2147" s="14">
        <v>101816.287616</v>
      </c>
      <c r="L2147" s="14">
        <v>830630.74428300001</v>
      </c>
      <c r="M2147" s="13">
        <v>0.12257707569431199</v>
      </c>
      <c r="N2147" s="12">
        <v>0</v>
      </c>
      <c r="O2147" s="2">
        <f>DATE(LEFT(ALT[[#This Row],[DATEMTH]],4),RIGHT(ALT[[#This Row],[DATEMTH]],2),1)</f>
        <v>43525</v>
      </c>
      <c r="P2147" t="str">
        <f>IF(AND(ALT[[#This Row],[DATE]]&gt;=DATE(2023,6,1),ALT[[#This Row],[DATE]]&lt;=DATE(2024,5,31)),"Y","N")</f>
        <v>N</v>
      </c>
      <c r="Q2147" t="str">
        <f>LEFT(ALT[[#This Row],[DATEMTH]],4)</f>
        <v>2019</v>
      </c>
    </row>
    <row r="2148" spans="1:17" x14ac:dyDescent="0.25">
      <c r="A2148" t="s">
        <v>40</v>
      </c>
      <c r="B2148" t="s">
        <v>111</v>
      </c>
      <c r="C2148" t="s">
        <v>15</v>
      </c>
      <c r="D2148" t="s">
        <v>23</v>
      </c>
      <c r="E2148" s="14">
        <v>830630.74428300001</v>
      </c>
      <c r="F2148" s="14">
        <v>4874479.7501349999</v>
      </c>
      <c r="G2148" s="13">
        <v>0.17040397885743508</v>
      </c>
      <c r="H2148" s="12">
        <v>0</v>
      </c>
      <c r="I2148" s="12">
        <v>0</v>
      </c>
      <c r="J2148" t="s">
        <v>25</v>
      </c>
      <c r="K2148" s="14">
        <v>109734.92245500004</v>
      </c>
      <c r="L2148" s="14">
        <v>830630.74428300001</v>
      </c>
      <c r="M2148" s="13">
        <v>0.13211035494445028</v>
      </c>
      <c r="N2148" s="12">
        <v>0</v>
      </c>
      <c r="O2148" s="2">
        <f>DATE(LEFT(ALT[[#This Row],[DATEMTH]],4),RIGHT(ALT[[#This Row],[DATEMTH]],2),1)</f>
        <v>43525</v>
      </c>
      <c r="P2148" t="str">
        <f>IF(AND(ALT[[#This Row],[DATE]]&gt;=DATE(2023,6,1),ALT[[#This Row],[DATE]]&lt;=DATE(2024,5,31)),"Y","N")</f>
        <v>N</v>
      </c>
      <c r="Q2148" t="str">
        <f>LEFT(ALT[[#This Row],[DATEMTH]],4)</f>
        <v>2019</v>
      </c>
    </row>
    <row r="2149" spans="1:17" x14ac:dyDescent="0.25">
      <c r="A2149" t="s">
        <v>40</v>
      </c>
      <c r="B2149" t="s">
        <v>111</v>
      </c>
      <c r="C2149" t="s">
        <v>15</v>
      </c>
      <c r="D2149" t="s">
        <v>23</v>
      </c>
      <c r="E2149" s="14">
        <v>830630.74428300001</v>
      </c>
      <c r="F2149" s="14">
        <v>4874479.7501349999</v>
      </c>
      <c r="G2149" s="13">
        <v>0.17040397885743508</v>
      </c>
      <c r="H2149" s="12">
        <v>0</v>
      </c>
      <c r="I2149" s="12">
        <v>0</v>
      </c>
      <c r="J2149" t="s">
        <v>16</v>
      </c>
      <c r="K2149" s="14">
        <v>262085.756635</v>
      </c>
      <c r="L2149" s="14">
        <v>830630.74428300001</v>
      </c>
      <c r="M2149" s="13">
        <v>0.3155261931235549</v>
      </c>
      <c r="N2149" s="12">
        <v>0</v>
      </c>
      <c r="O2149" s="2">
        <f>DATE(LEFT(ALT[[#This Row],[DATEMTH]],4),RIGHT(ALT[[#This Row],[DATEMTH]],2),1)</f>
        <v>43525</v>
      </c>
      <c r="P2149" t="str">
        <f>IF(AND(ALT[[#This Row],[DATE]]&gt;=DATE(2023,6,1),ALT[[#This Row],[DATE]]&lt;=DATE(2024,5,31)),"Y","N")</f>
        <v>N</v>
      </c>
      <c r="Q2149" t="str">
        <f>LEFT(ALT[[#This Row],[DATEMTH]],4)</f>
        <v>2019</v>
      </c>
    </row>
    <row r="2150" spans="1:17" x14ac:dyDescent="0.25">
      <c r="A2150" t="s">
        <v>40</v>
      </c>
      <c r="B2150" t="s">
        <v>111</v>
      </c>
      <c r="C2150" t="s">
        <v>18</v>
      </c>
      <c r="D2150" t="s">
        <v>23</v>
      </c>
      <c r="E2150" s="14">
        <v>1348042.1702749999</v>
      </c>
      <c r="F2150" s="14">
        <v>4874479.7501349999</v>
      </c>
      <c r="G2150" s="13">
        <v>0.27655098377168674</v>
      </c>
      <c r="H2150" s="12">
        <v>0</v>
      </c>
      <c r="I2150" s="12">
        <v>0</v>
      </c>
      <c r="J2150" t="s">
        <v>25</v>
      </c>
      <c r="K2150" s="14">
        <v>132657.832035</v>
      </c>
      <c r="L2150" s="14">
        <v>1348042.1702749999</v>
      </c>
      <c r="M2150" s="13">
        <v>9.8407776077166692E-2</v>
      </c>
      <c r="N2150" s="12">
        <v>0</v>
      </c>
      <c r="O2150" s="2">
        <f>DATE(LEFT(ALT[[#This Row],[DATEMTH]],4),RIGHT(ALT[[#This Row],[DATEMTH]],2),1)</f>
        <v>43525</v>
      </c>
      <c r="P2150" t="str">
        <f>IF(AND(ALT[[#This Row],[DATE]]&gt;=DATE(2023,6,1),ALT[[#This Row],[DATE]]&lt;=DATE(2024,5,31)),"Y","N")</f>
        <v>N</v>
      </c>
      <c r="Q2150" t="str">
        <f>LEFT(ALT[[#This Row],[DATEMTH]],4)</f>
        <v>2019</v>
      </c>
    </row>
    <row r="2151" spans="1:17" x14ac:dyDescent="0.25">
      <c r="A2151" t="s">
        <v>40</v>
      </c>
      <c r="B2151" t="s">
        <v>111</v>
      </c>
      <c r="C2151" t="s">
        <v>18</v>
      </c>
      <c r="D2151" t="s">
        <v>23</v>
      </c>
      <c r="E2151" s="14">
        <v>1348042.1702749999</v>
      </c>
      <c r="F2151" s="14">
        <v>4874479.7501349999</v>
      </c>
      <c r="G2151" s="13">
        <v>0.27655098377168674</v>
      </c>
      <c r="H2151" s="12">
        <v>0</v>
      </c>
      <c r="I2151" s="12">
        <v>0</v>
      </c>
      <c r="J2151" t="s">
        <v>26</v>
      </c>
      <c r="K2151" s="14">
        <v>279972.44397500006</v>
      </c>
      <c r="L2151" s="14">
        <v>1348042.1702749999</v>
      </c>
      <c r="M2151" s="13">
        <v>0.20768819414446496</v>
      </c>
      <c r="N2151" s="12">
        <v>0</v>
      </c>
      <c r="O2151" s="2">
        <f>DATE(LEFT(ALT[[#This Row],[DATEMTH]],4),RIGHT(ALT[[#This Row],[DATEMTH]],2),1)</f>
        <v>43525</v>
      </c>
      <c r="P2151" t="str">
        <f>IF(AND(ALT[[#This Row],[DATE]]&gt;=DATE(2023,6,1),ALT[[#This Row],[DATE]]&lt;=DATE(2024,5,31)),"Y","N")</f>
        <v>N</v>
      </c>
      <c r="Q2151" t="str">
        <f>LEFT(ALT[[#This Row],[DATEMTH]],4)</f>
        <v>2019</v>
      </c>
    </row>
    <row r="2152" spans="1:17" x14ac:dyDescent="0.25">
      <c r="A2152" t="s">
        <v>40</v>
      </c>
      <c r="B2152" t="s">
        <v>111</v>
      </c>
      <c r="C2152" t="s">
        <v>18</v>
      </c>
      <c r="D2152" t="s">
        <v>23</v>
      </c>
      <c r="E2152" s="14">
        <v>1348042.1702749999</v>
      </c>
      <c r="F2152" s="14">
        <v>4874479.7501349999</v>
      </c>
      <c r="G2152" s="13">
        <v>0.27655098377168674</v>
      </c>
      <c r="H2152" s="12">
        <v>0</v>
      </c>
      <c r="I2152" s="12">
        <v>0</v>
      </c>
      <c r="J2152" t="s">
        <v>16</v>
      </c>
      <c r="K2152" s="14">
        <v>520726.54225600022</v>
      </c>
      <c r="L2152" s="14">
        <v>1348042.1702749999</v>
      </c>
      <c r="M2152" s="13">
        <v>0.38628357015698722</v>
      </c>
      <c r="N2152" s="12">
        <v>0</v>
      </c>
      <c r="O2152" s="2">
        <f>DATE(LEFT(ALT[[#This Row],[DATEMTH]],4),RIGHT(ALT[[#This Row],[DATEMTH]],2),1)</f>
        <v>43525</v>
      </c>
      <c r="P2152" t="str">
        <f>IF(AND(ALT[[#This Row],[DATE]]&gt;=DATE(2023,6,1),ALT[[#This Row],[DATE]]&lt;=DATE(2024,5,31)),"Y","N")</f>
        <v>N</v>
      </c>
      <c r="Q2152" t="str">
        <f>LEFT(ALT[[#This Row],[DATEMTH]],4)</f>
        <v>2019</v>
      </c>
    </row>
    <row r="2153" spans="1:17" x14ac:dyDescent="0.25">
      <c r="A2153" t="s">
        <v>40</v>
      </c>
      <c r="B2153" t="s">
        <v>111</v>
      </c>
      <c r="C2153" t="s">
        <v>18</v>
      </c>
      <c r="D2153" t="s">
        <v>23</v>
      </c>
      <c r="E2153" s="14">
        <v>1348042.1702749999</v>
      </c>
      <c r="F2153" s="14">
        <v>4874479.7501349999</v>
      </c>
      <c r="G2153" s="13">
        <v>0.27655098377168674</v>
      </c>
      <c r="H2153" s="12">
        <v>0</v>
      </c>
      <c r="I2153" s="12">
        <v>0</v>
      </c>
      <c r="J2153" t="s">
        <v>24</v>
      </c>
      <c r="K2153" s="14">
        <v>414685.35200899973</v>
      </c>
      <c r="L2153" s="14">
        <v>1348042.1702749999</v>
      </c>
      <c r="M2153" s="13">
        <v>0.30762045962138124</v>
      </c>
      <c r="N2153" s="12">
        <v>0</v>
      </c>
      <c r="O2153" s="2">
        <f>DATE(LEFT(ALT[[#This Row],[DATEMTH]],4),RIGHT(ALT[[#This Row],[DATEMTH]],2),1)</f>
        <v>43525</v>
      </c>
      <c r="P2153" t="str">
        <f>IF(AND(ALT[[#This Row],[DATE]]&gt;=DATE(2023,6,1),ALT[[#This Row],[DATE]]&lt;=DATE(2024,5,31)),"Y","N")</f>
        <v>N</v>
      </c>
      <c r="Q2153" t="str">
        <f>LEFT(ALT[[#This Row],[DATEMTH]],4)</f>
        <v>2019</v>
      </c>
    </row>
    <row r="2154" spans="1:17" x14ac:dyDescent="0.25">
      <c r="A2154" t="s">
        <v>40</v>
      </c>
      <c r="B2154" t="s">
        <v>111</v>
      </c>
      <c r="C2154" t="s">
        <v>19</v>
      </c>
      <c r="D2154" t="s">
        <v>23</v>
      </c>
      <c r="E2154" s="14">
        <v>1351144.7127690001</v>
      </c>
      <c r="F2154" s="14">
        <v>4874479.7501349999</v>
      </c>
      <c r="G2154" s="13">
        <v>0.27718747066937344</v>
      </c>
      <c r="H2154" s="12">
        <v>0</v>
      </c>
      <c r="I2154" s="12">
        <v>0</v>
      </c>
      <c r="J2154" t="s">
        <v>25</v>
      </c>
      <c r="K2154" s="14">
        <v>907519.49709700036</v>
      </c>
      <c r="L2154" s="14">
        <v>1351144.7127690003</v>
      </c>
      <c r="M2154" s="13">
        <v>0.67166713418665114</v>
      </c>
      <c r="N2154" s="12">
        <v>0</v>
      </c>
      <c r="O2154" s="2">
        <f>DATE(LEFT(ALT[[#This Row],[DATEMTH]],4),RIGHT(ALT[[#This Row],[DATEMTH]],2),1)</f>
        <v>43525</v>
      </c>
      <c r="P2154" t="str">
        <f>IF(AND(ALT[[#This Row],[DATE]]&gt;=DATE(2023,6,1),ALT[[#This Row],[DATE]]&lt;=DATE(2024,5,31)),"Y","N")</f>
        <v>N</v>
      </c>
      <c r="Q2154" t="str">
        <f>LEFT(ALT[[#This Row],[DATEMTH]],4)</f>
        <v>2019</v>
      </c>
    </row>
    <row r="2155" spans="1:17" x14ac:dyDescent="0.25">
      <c r="A2155" t="s">
        <v>40</v>
      </c>
      <c r="B2155" t="s">
        <v>111</v>
      </c>
      <c r="C2155" t="s">
        <v>19</v>
      </c>
      <c r="D2155" t="s">
        <v>23</v>
      </c>
      <c r="E2155" s="14">
        <v>1351144.7127690001</v>
      </c>
      <c r="F2155" s="14">
        <v>4874479.7501349999</v>
      </c>
      <c r="G2155" s="13">
        <v>0.27718747066937344</v>
      </c>
      <c r="H2155" s="12">
        <v>0</v>
      </c>
      <c r="I2155" s="12">
        <v>0</v>
      </c>
      <c r="J2155" t="s">
        <v>26</v>
      </c>
      <c r="K2155" s="14">
        <v>41771.493998000013</v>
      </c>
      <c r="L2155" s="14">
        <v>1351144.7127690003</v>
      </c>
      <c r="M2155" s="13">
        <v>3.0915632946817824E-2</v>
      </c>
      <c r="N2155" s="12">
        <v>0</v>
      </c>
      <c r="O2155" s="2">
        <f>DATE(LEFT(ALT[[#This Row],[DATEMTH]],4),RIGHT(ALT[[#This Row],[DATEMTH]],2),1)</f>
        <v>43525</v>
      </c>
      <c r="P2155" t="str">
        <f>IF(AND(ALT[[#This Row],[DATE]]&gt;=DATE(2023,6,1),ALT[[#This Row],[DATE]]&lt;=DATE(2024,5,31)),"Y","N")</f>
        <v>N</v>
      </c>
      <c r="Q2155" t="str">
        <f>LEFT(ALT[[#This Row],[DATEMTH]],4)</f>
        <v>2019</v>
      </c>
    </row>
    <row r="2156" spans="1:17" x14ac:dyDescent="0.25">
      <c r="A2156" t="s">
        <v>40</v>
      </c>
      <c r="B2156" t="s">
        <v>111</v>
      </c>
      <c r="C2156" t="s">
        <v>19</v>
      </c>
      <c r="D2156" t="s">
        <v>23</v>
      </c>
      <c r="E2156" s="14">
        <v>1351144.7127690001</v>
      </c>
      <c r="F2156" s="14">
        <v>4874479.7501349999</v>
      </c>
      <c r="G2156" s="13">
        <v>0.27718747066937344</v>
      </c>
      <c r="H2156" s="12">
        <v>0</v>
      </c>
      <c r="I2156" s="12">
        <v>0</v>
      </c>
      <c r="J2156" t="s">
        <v>16</v>
      </c>
      <c r="K2156" s="14">
        <v>261.93445200000002</v>
      </c>
      <c r="L2156" s="14">
        <v>1351144.7127690003</v>
      </c>
      <c r="M2156" s="13">
        <v>1.9386113828118268E-4</v>
      </c>
      <c r="N2156" s="12">
        <v>0</v>
      </c>
      <c r="O2156" s="2">
        <f>DATE(LEFT(ALT[[#This Row],[DATEMTH]],4),RIGHT(ALT[[#This Row],[DATEMTH]],2),1)</f>
        <v>43525</v>
      </c>
      <c r="P2156" t="str">
        <f>IF(AND(ALT[[#This Row],[DATE]]&gt;=DATE(2023,6,1),ALT[[#This Row],[DATE]]&lt;=DATE(2024,5,31)),"Y","N")</f>
        <v>N</v>
      </c>
      <c r="Q2156" t="str">
        <f>LEFT(ALT[[#This Row],[DATEMTH]],4)</f>
        <v>2019</v>
      </c>
    </row>
    <row r="2157" spans="1:17" x14ac:dyDescent="0.25">
      <c r="A2157" t="s">
        <v>40</v>
      </c>
      <c r="B2157" t="s">
        <v>111</v>
      </c>
      <c r="C2157" t="s">
        <v>19</v>
      </c>
      <c r="D2157" t="s">
        <v>23</v>
      </c>
      <c r="E2157" s="14">
        <v>1351144.7127690001</v>
      </c>
      <c r="F2157" s="14">
        <v>4874479.7501349999</v>
      </c>
      <c r="G2157" s="13">
        <v>0.27718747066937344</v>
      </c>
      <c r="H2157" s="12">
        <v>0</v>
      </c>
      <c r="I2157" s="12">
        <v>0</v>
      </c>
      <c r="J2157" t="s">
        <v>24</v>
      </c>
      <c r="K2157" s="14">
        <v>401591.7872219999</v>
      </c>
      <c r="L2157" s="14">
        <v>1351144.7127690003</v>
      </c>
      <c r="M2157" s="13">
        <v>0.29722337172824981</v>
      </c>
      <c r="N2157" s="12">
        <v>0</v>
      </c>
      <c r="O2157" s="2">
        <f>DATE(LEFT(ALT[[#This Row],[DATEMTH]],4),RIGHT(ALT[[#This Row],[DATEMTH]],2),1)</f>
        <v>43525</v>
      </c>
      <c r="P2157" t="str">
        <f>IF(AND(ALT[[#This Row],[DATE]]&gt;=DATE(2023,6,1),ALT[[#This Row],[DATE]]&lt;=DATE(2024,5,31)),"Y","N")</f>
        <v>N</v>
      </c>
      <c r="Q2157" t="str">
        <f>LEFT(ALT[[#This Row],[DATEMTH]],4)</f>
        <v>2019</v>
      </c>
    </row>
    <row r="2158" spans="1:17" x14ac:dyDescent="0.25">
      <c r="A2158" t="s">
        <v>40</v>
      </c>
      <c r="B2158" t="s">
        <v>111</v>
      </c>
      <c r="C2158" t="s">
        <v>20</v>
      </c>
      <c r="D2158" t="s">
        <v>23</v>
      </c>
      <c r="E2158" s="14">
        <v>1344662.1228080017</v>
      </c>
      <c r="F2158" s="14">
        <v>4874479.7501349999</v>
      </c>
      <c r="G2158" s="13">
        <v>0.27585756670150513</v>
      </c>
      <c r="H2158" s="12">
        <v>0</v>
      </c>
      <c r="I2158" s="12">
        <v>0</v>
      </c>
      <c r="J2158" t="s">
        <v>26</v>
      </c>
      <c r="K2158" s="14">
        <v>91716.589657999997</v>
      </c>
      <c r="L2158" s="14">
        <v>1344662.1228079998</v>
      </c>
      <c r="M2158" s="13">
        <v>6.8207907475278773E-2</v>
      </c>
      <c r="N2158" s="12">
        <v>0</v>
      </c>
      <c r="O2158" s="2">
        <f>DATE(LEFT(ALT[[#This Row],[DATEMTH]],4),RIGHT(ALT[[#This Row],[DATEMTH]],2),1)</f>
        <v>43525</v>
      </c>
      <c r="P2158" t="str">
        <f>IF(AND(ALT[[#This Row],[DATE]]&gt;=DATE(2023,6,1),ALT[[#This Row],[DATE]]&lt;=DATE(2024,5,31)),"Y","N")</f>
        <v>N</v>
      </c>
      <c r="Q2158" t="str">
        <f>LEFT(ALT[[#This Row],[DATEMTH]],4)</f>
        <v>2019</v>
      </c>
    </row>
    <row r="2159" spans="1:17" x14ac:dyDescent="0.25">
      <c r="A2159" t="s">
        <v>40</v>
      </c>
      <c r="B2159" t="s">
        <v>111</v>
      </c>
      <c r="C2159" t="s">
        <v>20</v>
      </c>
      <c r="D2159" t="s">
        <v>23</v>
      </c>
      <c r="E2159" s="14">
        <v>1344662.1228080017</v>
      </c>
      <c r="F2159" s="14">
        <v>4874479.7501349999</v>
      </c>
      <c r="G2159" s="13">
        <v>0.27585756670150513</v>
      </c>
      <c r="H2159" s="12">
        <v>0</v>
      </c>
      <c r="I2159" s="12">
        <v>0</v>
      </c>
      <c r="J2159" t="s">
        <v>16</v>
      </c>
      <c r="K2159" s="14">
        <v>387035.18418899999</v>
      </c>
      <c r="L2159" s="14">
        <v>1344662.1228079998</v>
      </c>
      <c r="M2159" s="13">
        <v>0.28783080717762105</v>
      </c>
      <c r="N2159" s="12">
        <v>0</v>
      </c>
      <c r="O2159" s="2">
        <f>DATE(LEFT(ALT[[#This Row],[DATEMTH]],4),RIGHT(ALT[[#This Row],[DATEMTH]],2),1)</f>
        <v>43525</v>
      </c>
      <c r="P2159" t="str">
        <f>IF(AND(ALT[[#This Row],[DATE]]&gt;=DATE(2023,6,1),ALT[[#This Row],[DATE]]&lt;=DATE(2024,5,31)),"Y","N")</f>
        <v>N</v>
      </c>
      <c r="Q2159" t="str">
        <f>LEFT(ALT[[#This Row],[DATEMTH]],4)</f>
        <v>2019</v>
      </c>
    </row>
    <row r="2160" spans="1:17" x14ac:dyDescent="0.25">
      <c r="A2160" t="s">
        <v>40</v>
      </c>
      <c r="B2160" t="s">
        <v>111</v>
      </c>
      <c r="C2160" t="s">
        <v>20</v>
      </c>
      <c r="D2160" t="s">
        <v>23</v>
      </c>
      <c r="E2160" s="14">
        <v>1344662.1228080017</v>
      </c>
      <c r="F2160" s="14">
        <v>4874479.7501349999</v>
      </c>
      <c r="G2160" s="13">
        <v>0.27585756670150513</v>
      </c>
      <c r="H2160" s="12">
        <v>0</v>
      </c>
      <c r="I2160" s="12">
        <v>0</v>
      </c>
      <c r="J2160" t="s">
        <v>25</v>
      </c>
      <c r="K2160" s="14">
        <v>192943.52323300001</v>
      </c>
      <c r="L2160" s="14">
        <v>1344662.1228079998</v>
      </c>
      <c r="M2160" s="13">
        <v>0.14348847934385509</v>
      </c>
      <c r="N2160" s="12">
        <v>0</v>
      </c>
      <c r="O2160" s="2">
        <f>DATE(LEFT(ALT[[#This Row],[DATEMTH]],4),RIGHT(ALT[[#This Row],[DATEMTH]],2),1)</f>
        <v>43525</v>
      </c>
      <c r="P2160" t="str">
        <f>IF(AND(ALT[[#This Row],[DATE]]&gt;=DATE(2023,6,1),ALT[[#This Row],[DATE]]&lt;=DATE(2024,5,31)),"Y","N")</f>
        <v>N</v>
      </c>
      <c r="Q2160" t="str">
        <f>LEFT(ALT[[#This Row],[DATEMTH]],4)</f>
        <v>2019</v>
      </c>
    </row>
    <row r="2161" spans="1:17" x14ac:dyDescent="0.25">
      <c r="A2161" t="s">
        <v>40</v>
      </c>
      <c r="B2161" t="s">
        <v>111</v>
      </c>
      <c r="C2161" t="s">
        <v>20</v>
      </c>
      <c r="D2161" t="s">
        <v>23</v>
      </c>
      <c r="E2161" s="14">
        <v>1344662.1228080017</v>
      </c>
      <c r="F2161" s="14">
        <v>4874479.7501349999</v>
      </c>
      <c r="G2161" s="13">
        <v>0.27585756670150513</v>
      </c>
      <c r="H2161" s="12">
        <v>0</v>
      </c>
      <c r="I2161" s="12">
        <v>0</v>
      </c>
      <c r="J2161" t="s">
        <v>24</v>
      </c>
      <c r="K2161" s="14">
        <v>672966.82572799979</v>
      </c>
      <c r="L2161" s="14">
        <v>1344662.1228079998</v>
      </c>
      <c r="M2161" s="13">
        <v>0.50047280600324506</v>
      </c>
      <c r="N2161" s="12">
        <v>0</v>
      </c>
      <c r="O2161" s="2">
        <f>DATE(LEFT(ALT[[#This Row],[DATEMTH]],4),RIGHT(ALT[[#This Row],[DATEMTH]],2),1)</f>
        <v>43525</v>
      </c>
      <c r="P2161" t="str">
        <f>IF(AND(ALT[[#This Row],[DATE]]&gt;=DATE(2023,6,1),ALT[[#This Row],[DATE]]&lt;=DATE(2024,5,31)),"Y","N")</f>
        <v>N</v>
      </c>
      <c r="Q2161" t="str">
        <f>LEFT(ALT[[#This Row],[DATEMTH]],4)</f>
        <v>2019</v>
      </c>
    </row>
    <row r="2162" spans="1:17" x14ac:dyDescent="0.25">
      <c r="A2162" t="s">
        <v>41</v>
      </c>
      <c r="B2162" t="s">
        <v>14</v>
      </c>
      <c r="C2162" t="s">
        <v>15</v>
      </c>
      <c r="D2162" t="s">
        <v>22</v>
      </c>
      <c r="E2162" s="14">
        <v>9937.3072880000018</v>
      </c>
      <c r="F2162" s="14">
        <v>52648.342680000002</v>
      </c>
      <c r="G2162" s="13">
        <v>0.18874871994356199</v>
      </c>
      <c r="H2162" s="12">
        <v>-17981935.510000002</v>
      </c>
      <c r="I2162" s="12">
        <v>-3.394067309620183</v>
      </c>
      <c r="J2162" t="s">
        <v>26</v>
      </c>
      <c r="K2162" s="14">
        <v>1174.0077960000001</v>
      </c>
      <c r="L2162" s="14">
        <v>9937.3072880000018</v>
      </c>
      <c r="M2162" s="13">
        <v>0.11814144032938351</v>
      </c>
      <c r="N2162" s="12">
        <v>-0.40098000053340405</v>
      </c>
      <c r="O2162" s="2">
        <f>DATE(LEFT(ALT[[#This Row],[DATEMTH]],4),RIGHT(ALT[[#This Row],[DATEMTH]],2),1)</f>
        <v>43556</v>
      </c>
      <c r="P2162" t="str">
        <f>IF(AND(ALT[[#This Row],[DATE]]&gt;=DATE(2023,6,1),ALT[[#This Row],[DATE]]&lt;=DATE(2024,5,31)),"Y","N")</f>
        <v>N</v>
      </c>
      <c r="Q2162" t="str">
        <f>LEFT(ALT[[#This Row],[DATEMTH]],4)</f>
        <v>2019</v>
      </c>
    </row>
    <row r="2163" spans="1:17" x14ac:dyDescent="0.25">
      <c r="A2163" t="s">
        <v>41</v>
      </c>
      <c r="B2163" t="s">
        <v>14</v>
      </c>
      <c r="C2163" t="s">
        <v>15</v>
      </c>
      <c r="D2163" t="s">
        <v>22</v>
      </c>
      <c r="E2163" s="14">
        <v>9937.3072880000018</v>
      </c>
      <c r="F2163" s="14">
        <v>52648.342680000002</v>
      </c>
      <c r="G2163" s="13">
        <v>0.18874871994356199</v>
      </c>
      <c r="H2163" s="12">
        <v>-17981935.510000002</v>
      </c>
      <c r="I2163" s="12">
        <v>-3.394067309620183</v>
      </c>
      <c r="J2163" t="s">
        <v>25</v>
      </c>
      <c r="K2163" s="14">
        <v>1427.7719239999999</v>
      </c>
      <c r="L2163" s="14">
        <v>9937.3072880000018</v>
      </c>
      <c r="M2163" s="13">
        <v>0.14367794842413045</v>
      </c>
      <c r="N2163" s="12">
        <v>-0.48765262785963587</v>
      </c>
      <c r="O2163" s="2">
        <f>DATE(LEFT(ALT[[#This Row],[DATEMTH]],4),RIGHT(ALT[[#This Row],[DATEMTH]],2),1)</f>
        <v>43556</v>
      </c>
      <c r="P2163" t="str">
        <f>IF(AND(ALT[[#This Row],[DATE]]&gt;=DATE(2023,6,1),ALT[[#This Row],[DATE]]&lt;=DATE(2024,5,31)),"Y","N")</f>
        <v>N</v>
      </c>
      <c r="Q2163" t="str">
        <f>LEFT(ALT[[#This Row],[DATEMTH]],4)</f>
        <v>2019</v>
      </c>
    </row>
    <row r="2164" spans="1:17" x14ac:dyDescent="0.25">
      <c r="A2164" t="s">
        <v>41</v>
      </c>
      <c r="B2164" t="s">
        <v>14</v>
      </c>
      <c r="C2164" t="s">
        <v>15</v>
      </c>
      <c r="D2164" t="s">
        <v>22</v>
      </c>
      <c r="E2164" s="14">
        <v>9937.3072880000018</v>
      </c>
      <c r="F2164" s="14">
        <v>52648.342680000002</v>
      </c>
      <c r="G2164" s="13">
        <v>0.18874871994356199</v>
      </c>
      <c r="H2164" s="12">
        <v>-17981935.510000002</v>
      </c>
      <c r="I2164" s="12">
        <v>-3.394067309620183</v>
      </c>
      <c r="J2164" t="s">
        <v>16</v>
      </c>
      <c r="K2164" s="14">
        <v>3137.9870160000009</v>
      </c>
      <c r="L2164" s="14">
        <v>9937.3072880000018</v>
      </c>
      <c r="M2164" s="13">
        <v>0.31577840204150082</v>
      </c>
      <c r="N2164" s="12">
        <v>-1.0717731514531572</v>
      </c>
      <c r="O2164" s="2">
        <f>DATE(LEFT(ALT[[#This Row],[DATEMTH]],4),RIGHT(ALT[[#This Row],[DATEMTH]],2),1)</f>
        <v>43556</v>
      </c>
      <c r="P2164" t="str">
        <f>IF(AND(ALT[[#This Row],[DATE]]&gt;=DATE(2023,6,1),ALT[[#This Row],[DATE]]&lt;=DATE(2024,5,31)),"Y","N")</f>
        <v>N</v>
      </c>
      <c r="Q2164" t="str">
        <f>LEFT(ALT[[#This Row],[DATEMTH]],4)</f>
        <v>2019</v>
      </c>
    </row>
    <row r="2165" spans="1:17" x14ac:dyDescent="0.25">
      <c r="A2165" t="s">
        <v>41</v>
      </c>
      <c r="B2165" t="s">
        <v>14</v>
      </c>
      <c r="C2165" t="s">
        <v>15</v>
      </c>
      <c r="D2165" t="s">
        <v>22</v>
      </c>
      <c r="E2165" s="14">
        <v>9937.3072880000018</v>
      </c>
      <c r="F2165" s="14">
        <v>52648.342680000002</v>
      </c>
      <c r="G2165" s="13">
        <v>0.18874871994356199</v>
      </c>
      <c r="H2165" s="12">
        <v>-17981935.510000002</v>
      </c>
      <c r="I2165" s="12">
        <v>-3.394067309620183</v>
      </c>
      <c r="J2165" t="s">
        <v>24</v>
      </c>
      <c r="K2165" s="14">
        <v>4197.5405520000004</v>
      </c>
      <c r="L2165" s="14">
        <v>9937.3072880000018</v>
      </c>
      <c r="M2165" s="13">
        <v>0.42240220920498517</v>
      </c>
      <c r="N2165" s="12">
        <v>-1.4336615297739856</v>
      </c>
      <c r="O2165" s="2">
        <f>DATE(LEFT(ALT[[#This Row],[DATEMTH]],4),RIGHT(ALT[[#This Row],[DATEMTH]],2),1)</f>
        <v>43556</v>
      </c>
      <c r="P2165" t="str">
        <f>IF(AND(ALT[[#This Row],[DATE]]&gt;=DATE(2023,6,1),ALT[[#This Row],[DATE]]&lt;=DATE(2024,5,31)),"Y","N")</f>
        <v>N</v>
      </c>
      <c r="Q2165" t="str">
        <f>LEFT(ALT[[#This Row],[DATEMTH]],4)</f>
        <v>2019</v>
      </c>
    </row>
    <row r="2166" spans="1:17" x14ac:dyDescent="0.25">
      <c r="A2166" t="s">
        <v>41</v>
      </c>
      <c r="B2166" t="s">
        <v>14</v>
      </c>
      <c r="C2166" t="s">
        <v>18</v>
      </c>
      <c r="D2166" t="s">
        <v>22</v>
      </c>
      <c r="E2166" s="14">
        <v>15312.347175999999</v>
      </c>
      <c r="F2166" s="14">
        <v>52648.342680000002</v>
      </c>
      <c r="G2166" s="13">
        <v>0.29084196000374463</v>
      </c>
      <c r="H2166" s="12">
        <v>-17981935.510000002</v>
      </c>
      <c r="I2166" s="12">
        <v>-5.2299013683893358</v>
      </c>
      <c r="J2166" t="s">
        <v>25</v>
      </c>
      <c r="K2166" s="14">
        <v>1169.8246999999999</v>
      </c>
      <c r="L2166" s="14">
        <v>15312.347175999999</v>
      </c>
      <c r="M2166" s="13">
        <v>7.6397477575060435E-2</v>
      </c>
      <c r="N2166" s="12">
        <v>-0.39955127251130218</v>
      </c>
      <c r="O2166" s="2">
        <f>DATE(LEFT(ALT[[#This Row],[DATEMTH]],4),RIGHT(ALT[[#This Row],[DATEMTH]],2),1)</f>
        <v>43556</v>
      </c>
      <c r="P2166" t="str">
        <f>IF(AND(ALT[[#This Row],[DATE]]&gt;=DATE(2023,6,1),ALT[[#This Row],[DATE]]&lt;=DATE(2024,5,31)),"Y","N")</f>
        <v>N</v>
      </c>
      <c r="Q2166" t="str">
        <f>LEFT(ALT[[#This Row],[DATEMTH]],4)</f>
        <v>2019</v>
      </c>
    </row>
    <row r="2167" spans="1:17" x14ac:dyDescent="0.25">
      <c r="A2167" t="s">
        <v>41</v>
      </c>
      <c r="B2167" t="s">
        <v>14</v>
      </c>
      <c r="C2167" t="s">
        <v>18</v>
      </c>
      <c r="D2167" t="s">
        <v>22</v>
      </c>
      <c r="E2167" s="14">
        <v>15312.347175999999</v>
      </c>
      <c r="F2167" s="14">
        <v>52648.342680000002</v>
      </c>
      <c r="G2167" s="13">
        <v>0.29084196000374463</v>
      </c>
      <c r="H2167" s="12">
        <v>-17981935.510000002</v>
      </c>
      <c r="I2167" s="12">
        <v>-5.2299013683893358</v>
      </c>
      <c r="J2167" t="s">
        <v>26</v>
      </c>
      <c r="K2167" s="14">
        <v>3097.0857599999999</v>
      </c>
      <c r="L2167" s="14">
        <v>15312.347175999999</v>
      </c>
      <c r="M2167" s="13">
        <v>0.20226068050848903</v>
      </c>
      <c r="N2167" s="12">
        <v>-1.0578034097627049</v>
      </c>
      <c r="O2167" s="2">
        <f>DATE(LEFT(ALT[[#This Row],[DATEMTH]],4),RIGHT(ALT[[#This Row],[DATEMTH]],2),1)</f>
        <v>43556</v>
      </c>
      <c r="P2167" t="str">
        <f>IF(AND(ALT[[#This Row],[DATE]]&gt;=DATE(2023,6,1),ALT[[#This Row],[DATE]]&lt;=DATE(2024,5,31)),"Y","N")</f>
        <v>N</v>
      </c>
      <c r="Q2167" t="str">
        <f>LEFT(ALT[[#This Row],[DATEMTH]],4)</f>
        <v>2019</v>
      </c>
    </row>
    <row r="2168" spans="1:17" x14ac:dyDescent="0.25">
      <c r="A2168" t="s">
        <v>41</v>
      </c>
      <c r="B2168" t="s">
        <v>14</v>
      </c>
      <c r="C2168" t="s">
        <v>18</v>
      </c>
      <c r="D2168" t="s">
        <v>22</v>
      </c>
      <c r="E2168" s="14">
        <v>15312.347175999999</v>
      </c>
      <c r="F2168" s="14">
        <v>52648.342680000002</v>
      </c>
      <c r="G2168" s="13">
        <v>0.29084196000374463</v>
      </c>
      <c r="H2168" s="12">
        <v>-17981935.510000002</v>
      </c>
      <c r="I2168" s="12">
        <v>-5.2299013683893358</v>
      </c>
      <c r="J2168" t="s">
        <v>16</v>
      </c>
      <c r="K2168" s="14">
        <v>5876.9493839999996</v>
      </c>
      <c r="L2168" s="14">
        <v>15312.347175999999</v>
      </c>
      <c r="M2168" s="13">
        <v>0.3838046065995232</v>
      </c>
      <c r="N2168" s="12">
        <v>-2.007260237248977</v>
      </c>
      <c r="O2168" s="2">
        <f>DATE(LEFT(ALT[[#This Row],[DATEMTH]],4),RIGHT(ALT[[#This Row],[DATEMTH]],2),1)</f>
        <v>43556</v>
      </c>
      <c r="P2168" t="str">
        <f>IF(AND(ALT[[#This Row],[DATE]]&gt;=DATE(2023,6,1),ALT[[#This Row],[DATE]]&lt;=DATE(2024,5,31)),"Y","N")</f>
        <v>N</v>
      </c>
      <c r="Q2168" t="str">
        <f>LEFT(ALT[[#This Row],[DATEMTH]],4)</f>
        <v>2019</v>
      </c>
    </row>
    <row r="2169" spans="1:17" x14ac:dyDescent="0.25">
      <c r="A2169" t="s">
        <v>41</v>
      </c>
      <c r="B2169" t="s">
        <v>14</v>
      </c>
      <c r="C2169" t="s">
        <v>18</v>
      </c>
      <c r="D2169" t="s">
        <v>22</v>
      </c>
      <c r="E2169" s="14">
        <v>15312.347175999999</v>
      </c>
      <c r="F2169" s="14">
        <v>52648.342680000002</v>
      </c>
      <c r="G2169" s="13">
        <v>0.29084196000374463</v>
      </c>
      <c r="H2169" s="12">
        <v>-17981935.510000002</v>
      </c>
      <c r="I2169" s="12">
        <v>-5.2299013683893358</v>
      </c>
      <c r="J2169" t="s">
        <v>24</v>
      </c>
      <c r="K2169" s="14">
        <v>5168.4873320000006</v>
      </c>
      <c r="L2169" s="14">
        <v>15312.347175999999</v>
      </c>
      <c r="M2169" s="13">
        <v>0.33753723531692742</v>
      </c>
      <c r="N2169" s="12">
        <v>-1.765286448866352</v>
      </c>
      <c r="O2169" s="2">
        <f>DATE(LEFT(ALT[[#This Row],[DATEMTH]],4),RIGHT(ALT[[#This Row],[DATEMTH]],2),1)</f>
        <v>43556</v>
      </c>
      <c r="P2169" t="str">
        <f>IF(AND(ALT[[#This Row],[DATE]]&gt;=DATE(2023,6,1),ALT[[#This Row],[DATE]]&lt;=DATE(2024,5,31)),"Y","N")</f>
        <v>N</v>
      </c>
      <c r="Q2169" t="str">
        <f>LEFT(ALT[[#This Row],[DATEMTH]],4)</f>
        <v>2019</v>
      </c>
    </row>
    <row r="2170" spans="1:17" x14ac:dyDescent="0.25">
      <c r="A2170" t="s">
        <v>41</v>
      </c>
      <c r="B2170" t="s">
        <v>14</v>
      </c>
      <c r="C2170" t="s">
        <v>19</v>
      </c>
      <c r="D2170" t="s">
        <v>22</v>
      </c>
      <c r="E2170" s="14">
        <v>13771.032284000001</v>
      </c>
      <c r="F2170" s="14">
        <v>52648.342680000002</v>
      </c>
      <c r="G2170" s="13">
        <v>0.26156630167261324</v>
      </c>
      <c r="H2170" s="12">
        <v>-17981935.510000002</v>
      </c>
      <c r="I2170" s="12">
        <v>-4.7034683682661376</v>
      </c>
      <c r="J2170" t="s">
        <v>25</v>
      </c>
      <c r="K2170" s="14">
        <v>9752.2461760000006</v>
      </c>
      <c r="L2170" s="14">
        <v>13771.032284000001</v>
      </c>
      <c r="M2170" s="13">
        <v>0.70817103430443162</v>
      </c>
      <c r="N2170" s="12">
        <v>-3.330860059173208</v>
      </c>
      <c r="O2170" s="2">
        <f>DATE(LEFT(ALT[[#This Row],[DATEMTH]],4),RIGHT(ALT[[#This Row],[DATEMTH]],2),1)</f>
        <v>43556</v>
      </c>
      <c r="P2170" t="str">
        <f>IF(AND(ALT[[#This Row],[DATE]]&gt;=DATE(2023,6,1),ALT[[#This Row],[DATE]]&lt;=DATE(2024,5,31)),"Y","N")</f>
        <v>N</v>
      </c>
      <c r="Q2170" t="str">
        <f>LEFT(ALT[[#This Row],[DATEMTH]],4)</f>
        <v>2019</v>
      </c>
    </row>
    <row r="2171" spans="1:17" x14ac:dyDescent="0.25">
      <c r="A2171" t="s">
        <v>41</v>
      </c>
      <c r="B2171" t="s">
        <v>14</v>
      </c>
      <c r="C2171" t="s">
        <v>19</v>
      </c>
      <c r="D2171" t="s">
        <v>22</v>
      </c>
      <c r="E2171" s="14">
        <v>13771.032284000001</v>
      </c>
      <c r="F2171" s="14">
        <v>52648.342680000002</v>
      </c>
      <c r="G2171" s="13">
        <v>0.26156630167261324</v>
      </c>
      <c r="H2171" s="12">
        <v>-17981935.510000002</v>
      </c>
      <c r="I2171" s="12">
        <v>-4.7034683682661376</v>
      </c>
      <c r="J2171" t="s">
        <v>24</v>
      </c>
      <c r="K2171" s="14">
        <v>3650.4510519999999</v>
      </c>
      <c r="L2171" s="14">
        <v>13771.032284000001</v>
      </c>
      <c r="M2171" s="13">
        <v>0.26508187452594312</v>
      </c>
      <c r="N2171" s="12">
        <v>-1.2468042118334668</v>
      </c>
      <c r="O2171" s="2">
        <f>DATE(LEFT(ALT[[#This Row],[DATEMTH]],4),RIGHT(ALT[[#This Row],[DATEMTH]],2),1)</f>
        <v>43556</v>
      </c>
      <c r="P2171" t="str">
        <f>IF(AND(ALT[[#This Row],[DATE]]&gt;=DATE(2023,6,1),ALT[[#This Row],[DATE]]&lt;=DATE(2024,5,31)),"Y","N")</f>
        <v>N</v>
      </c>
      <c r="Q2171" t="str">
        <f>LEFT(ALT[[#This Row],[DATEMTH]],4)</f>
        <v>2019</v>
      </c>
    </row>
    <row r="2172" spans="1:17" x14ac:dyDescent="0.25">
      <c r="A2172" t="s">
        <v>41</v>
      </c>
      <c r="B2172" t="s">
        <v>14</v>
      </c>
      <c r="C2172" t="s">
        <v>19</v>
      </c>
      <c r="D2172" t="s">
        <v>22</v>
      </c>
      <c r="E2172" s="14">
        <v>13771.032284000001</v>
      </c>
      <c r="F2172" s="14">
        <v>52648.342680000002</v>
      </c>
      <c r="G2172" s="13">
        <v>0.26156630167261324</v>
      </c>
      <c r="H2172" s="12">
        <v>-17981935.510000002</v>
      </c>
      <c r="I2172" s="12">
        <v>-4.7034683682661376</v>
      </c>
      <c r="J2172" t="s">
        <v>16</v>
      </c>
      <c r="K2172" s="14">
        <v>4.5838320000000001</v>
      </c>
      <c r="L2172" s="14">
        <v>13771.032284000001</v>
      </c>
      <c r="M2172" s="13">
        <v>3.3286044978093378E-4</v>
      </c>
      <c r="N2172" s="12">
        <v>-1.5655985965914612E-3</v>
      </c>
      <c r="O2172" s="2">
        <f>DATE(LEFT(ALT[[#This Row],[DATEMTH]],4),RIGHT(ALT[[#This Row],[DATEMTH]],2),1)</f>
        <v>43556</v>
      </c>
      <c r="P2172" t="str">
        <f>IF(AND(ALT[[#This Row],[DATE]]&gt;=DATE(2023,6,1),ALT[[#This Row],[DATE]]&lt;=DATE(2024,5,31)),"Y","N")</f>
        <v>N</v>
      </c>
      <c r="Q2172" t="str">
        <f>LEFT(ALT[[#This Row],[DATEMTH]],4)</f>
        <v>2019</v>
      </c>
    </row>
    <row r="2173" spans="1:17" x14ac:dyDescent="0.25">
      <c r="A2173" t="s">
        <v>41</v>
      </c>
      <c r="B2173" t="s">
        <v>14</v>
      </c>
      <c r="C2173" t="s">
        <v>19</v>
      </c>
      <c r="D2173" t="s">
        <v>22</v>
      </c>
      <c r="E2173" s="14">
        <v>13771.032284000001</v>
      </c>
      <c r="F2173" s="14">
        <v>52648.342680000002</v>
      </c>
      <c r="G2173" s="13">
        <v>0.26156630167261324</v>
      </c>
      <c r="H2173" s="12">
        <v>-17981935.510000002</v>
      </c>
      <c r="I2173" s="12">
        <v>-4.7034683682661376</v>
      </c>
      <c r="J2173" t="s">
        <v>26</v>
      </c>
      <c r="K2173" s="14">
        <v>363.75122399999998</v>
      </c>
      <c r="L2173" s="14">
        <v>13771.032284000001</v>
      </c>
      <c r="M2173" s="13">
        <v>2.6414230719844268E-2</v>
      </c>
      <c r="N2173" s="12">
        <v>-0.12423849866287121</v>
      </c>
      <c r="O2173" s="2">
        <f>DATE(LEFT(ALT[[#This Row],[DATEMTH]],4),RIGHT(ALT[[#This Row],[DATEMTH]],2),1)</f>
        <v>43556</v>
      </c>
      <c r="P2173" t="str">
        <f>IF(AND(ALT[[#This Row],[DATE]]&gt;=DATE(2023,6,1),ALT[[#This Row],[DATE]]&lt;=DATE(2024,5,31)),"Y","N")</f>
        <v>N</v>
      </c>
      <c r="Q2173" t="str">
        <f>LEFT(ALT[[#This Row],[DATEMTH]],4)</f>
        <v>2019</v>
      </c>
    </row>
    <row r="2174" spans="1:17" x14ac:dyDescent="0.25">
      <c r="A2174" t="s">
        <v>41</v>
      </c>
      <c r="B2174" t="s">
        <v>14</v>
      </c>
      <c r="C2174" t="s">
        <v>20</v>
      </c>
      <c r="D2174" t="s">
        <v>22</v>
      </c>
      <c r="E2174" s="14">
        <v>13627.655931999998</v>
      </c>
      <c r="F2174" s="14">
        <v>52648.342680000002</v>
      </c>
      <c r="G2174" s="13">
        <v>0.25884301838008011</v>
      </c>
      <c r="H2174" s="12">
        <v>-17981935.510000002</v>
      </c>
      <c r="I2174" s="12">
        <v>-4.6544984637243463</v>
      </c>
      <c r="J2174" t="s">
        <v>16</v>
      </c>
      <c r="K2174" s="14">
        <v>5278.1712639999996</v>
      </c>
      <c r="L2174" s="14">
        <v>13627.655932000001</v>
      </c>
      <c r="M2174" s="13">
        <v>0.38731321735280799</v>
      </c>
      <c r="N2174" s="12">
        <v>-1.8027487751487785</v>
      </c>
      <c r="O2174" s="2">
        <f>DATE(LEFT(ALT[[#This Row],[DATEMTH]],4),RIGHT(ALT[[#This Row],[DATEMTH]],2),1)</f>
        <v>43556</v>
      </c>
      <c r="P2174" t="str">
        <f>IF(AND(ALT[[#This Row],[DATE]]&gt;=DATE(2023,6,1),ALT[[#This Row],[DATE]]&lt;=DATE(2024,5,31)),"Y","N")</f>
        <v>N</v>
      </c>
      <c r="Q2174" t="str">
        <f>LEFT(ALT[[#This Row],[DATEMTH]],4)</f>
        <v>2019</v>
      </c>
    </row>
    <row r="2175" spans="1:17" x14ac:dyDescent="0.25">
      <c r="A2175" t="s">
        <v>41</v>
      </c>
      <c r="B2175" t="s">
        <v>14</v>
      </c>
      <c r="C2175" t="s">
        <v>20</v>
      </c>
      <c r="D2175" t="s">
        <v>22</v>
      </c>
      <c r="E2175" s="14">
        <v>13627.655931999998</v>
      </c>
      <c r="F2175" s="14">
        <v>52648.342680000002</v>
      </c>
      <c r="G2175" s="13">
        <v>0.25884301838008011</v>
      </c>
      <c r="H2175" s="12">
        <v>-17981935.510000002</v>
      </c>
      <c r="I2175" s="12">
        <v>-4.6544984637243463</v>
      </c>
      <c r="J2175" t="s">
        <v>24</v>
      </c>
      <c r="K2175" s="14">
        <v>5355.5921319999998</v>
      </c>
      <c r="L2175" s="14">
        <v>13627.655932000001</v>
      </c>
      <c r="M2175" s="13">
        <v>0.39299437546145988</v>
      </c>
      <c r="N2175" s="12">
        <v>-1.8291917168376739</v>
      </c>
      <c r="O2175" s="2">
        <f>DATE(LEFT(ALT[[#This Row],[DATEMTH]],4),RIGHT(ALT[[#This Row],[DATEMTH]],2),1)</f>
        <v>43556</v>
      </c>
      <c r="P2175" t="str">
        <f>IF(AND(ALT[[#This Row],[DATE]]&gt;=DATE(2023,6,1),ALT[[#This Row],[DATE]]&lt;=DATE(2024,5,31)),"Y","N")</f>
        <v>N</v>
      </c>
      <c r="Q2175" t="str">
        <f>LEFT(ALT[[#This Row],[DATEMTH]],4)</f>
        <v>2019</v>
      </c>
    </row>
    <row r="2176" spans="1:17" x14ac:dyDescent="0.25">
      <c r="A2176" t="s">
        <v>41</v>
      </c>
      <c r="B2176" t="s">
        <v>14</v>
      </c>
      <c r="C2176" t="s">
        <v>20</v>
      </c>
      <c r="D2176" t="s">
        <v>22</v>
      </c>
      <c r="E2176" s="14">
        <v>13627.655931999998</v>
      </c>
      <c r="F2176" s="14">
        <v>52648.342680000002</v>
      </c>
      <c r="G2176" s="13">
        <v>0.25884301838008011</v>
      </c>
      <c r="H2176" s="12">
        <v>-17981935.510000002</v>
      </c>
      <c r="I2176" s="12">
        <v>-4.6544984637243463</v>
      </c>
      <c r="J2176" t="s">
        <v>25</v>
      </c>
      <c r="K2176" s="14">
        <v>2101.2146240000002</v>
      </c>
      <c r="L2176" s="14">
        <v>13627.655932000001</v>
      </c>
      <c r="M2176" s="13">
        <v>0.15418753118546227</v>
      </c>
      <c r="N2176" s="12">
        <v>-0.71766562702818393</v>
      </c>
      <c r="O2176" s="2">
        <f>DATE(LEFT(ALT[[#This Row],[DATEMTH]],4),RIGHT(ALT[[#This Row],[DATEMTH]],2),1)</f>
        <v>43556</v>
      </c>
      <c r="P2176" t="str">
        <f>IF(AND(ALT[[#This Row],[DATE]]&gt;=DATE(2023,6,1),ALT[[#This Row],[DATE]]&lt;=DATE(2024,5,31)),"Y","N")</f>
        <v>N</v>
      </c>
      <c r="Q2176" t="str">
        <f>LEFT(ALT[[#This Row],[DATEMTH]],4)</f>
        <v>2019</v>
      </c>
    </row>
    <row r="2177" spans="1:17" x14ac:dyDescent="0.25">
      <c r="A2177" t="s">
        <v>41</v>
      </c>
      <c r="B2177" t="s">
        <v>14</v>
      </c>
      <c r="C2177" t="s">
        <v>20</v>
      </c>
      <c r="D2177" t="s">
        <v>22</v>
      </c>
      <c r="E2177" s="14">
        <v>13627.655931999998</v>
      </c>
      <c r="F2177" s="14">
        <v>52648.342680000002</v>
      </c>
      <c r="G2177" s="13">
        <v>0.25884301838008011</v>
      </c>
      <c r="H2177" s="12">
        <v>-17981935.510000002</v>
      </c>
      <c r="I2177" s="12">
        <v>-4.6544984637243463</v>
      </c>
      <c r="J2177" t="s">
        <v>26</v>
      </c>
      <c r="K2177" s="14">
        <v>892.67791200000011</v>
      </c>
      <c r="L2177" s="14">
        <v>13627.655932000001</v>
      </c>
      <c r="M2177" s="13">
        <v>6.5504876000269718E-2</v>
      </c>
      <c r="N2177" s="12">
        <v>-0.30489234470970922</v>
      </c>
      <c r="O2177" s="2">
        <f>DATE(LEFT(ALT[[#This Row],[DATEMTH]],4),RIGHT(ALT[[#This Row],[DATEMTH]],2),1)</f>
        <v>43556</v>
      </c>
      <c r="P2177" t="str">
        <f>IF(AND(ALT[[#This Row],[DATE]]&gt;=DATE(2023,6,1),ALT[[#This Row],[DATE]]&lt;=DATE(2024,5,31)),"Y","N")</f>
        <v>N</v>
      </c>
      <c r="Q2177" t="str">
        <f>LEFT(ALT[[#This Row],[DATEMTH]],4)</f>
        <v>2019</v>
      </c>
    </row>
    <row r="2178" spans="1:17" x14ac:dyDescent="0.25">
      <c r="A2178" t="s">
        <v>41</v>
      </c>
      <c r="B2178" t="s">
        <v>14</v>
      </c>
      <c r="C2178" t="s">
        <v>15</v>
      </c>
      <c r="D2178" t="s">
        <v>17</v>
      </c>
      <c r="E2178" s="14">
        <v>9937.3072880000018</v>
      </c>
      <c r="F2178" s="14">
        <v>52648.342680000002</v>
      </c>
      <c r="G2178" s="13">
        <v>0.18874871994356199</v>
      </c>
      <c r="H2178" s="12">
        <v>-34177980.300000004</v>
      </c>
      <c r="I2178" s="12">
        <v>-6.4510500318812793</v>
      </c>
      <c r="J2178" t="s">
        <v>16</v>
      </c>
      <c r="K2178" s="14">
        <v>3137.9870160000009</v>
      </c>
      <c r="L2178" s="14">
        <v>9937.3072880000018</v>
      </c>
      <c r="M2178" s="13">
        <v>0.31577840204150082</v>
      </c>
      <c r="N2178" s="12">
        <v>-2.0371022705572432</v>
      </c>
      <c r="O2178" s="2">
        <f>DATE(LEFT(ALT[[#This Row],[DATEMTH]],4),RIGHT(ALT[[#This Row],[DATEMTH]],2),1)</f>
        <v>43556</v>
      </c>
      <c r="P2178" t="str">
        <f>IF(AND(ALT[[#This Row],[DATE]]&gt;=DATE(2023,6,1),ALT[[#This Row],[DATE]]&lt;=DATE(2024,5,31)),"Y","N")</f>
        <v>N</v>
      </c>
      <c r="Q2178" t="str">
        <f>LEFT(ALT[[#This Row],[DATEMTH]],4)</f>
        <v>2019</v>
      </c>
    </row>
    <row r="2179" spans="1:17" x14ac:dyDescent="0.25">
      <c r="A2179" t="s">
        <v>41</v>
      </c>
      <c r="B2179" t="s">
        <v>14</v>
      </c>
      <c r="C2179" t="s">
        <v>15</v>
      </c>
      <c r="D2179" t="s">
        <v>17</v>
      </c>
      <c r="E2179" s="14">
        <v>9937.3072880000018</v>
      </c>
      <c r="F2179" s="14">
        <v>52648.342680000002</v>
      </c>
      <c r="G2179" s="13">
        <v>0.18874871994356199</v>
      </c>
      <c r="H2179" s="12">
        <v>-34177980.300000004</v>
      </c>
      <c r="I2179" s="12">
        <v>-6.4510500318812793</v>
      </c>
      <c r="J2179" t="s">
        <v>24</v>
      </c>
      <c r="K2179" s="14">
        <v>4197.5405520000004</v>
      </c>
      <c r="L2179" s="14">
        <v>9937.3072880000018</v>
      </c>
      <c r="M2179" s="13">
        <v>0.42240220920498517</v>
      </c>
      <c r="N2179" s="12">
        <v>-2.7249377851585423</v>
      </c>
      <c r="O2179" s="2">
        <f>DATE(LEFT(ALT[[#This Row],[DATEMTH]],4),RIGHT(ALT[[#This Row],[DATEMTH]],2),1)</f>
        <v>43556</v>
      </c>
      <c r="P2179" t="str">
        <f>IF(AND(ALT[[#This Row],[DATE]]&gt;=DATE(2023,6,1),ALT[[#This Row],[DATE]]&lt;=DATE(2024,5,31)),"Y","N")</f>
        <v>N</v>
      </c>
      <c r="Q2179" t="str">
        <f>LEFT(ALT[[#This Row],[DATEMTH]],4)</f>
        <v>2019</v>
      </c>
    </row>
    <row r="2180" spans="1:17" x14ac:dyDescent="0.25">
      <c r="A2180" t="s">
        <v>41</v>
      </c>
      <c r="B2180" t="s">
        <v>14</v>
      </c>
      <c r="C2180" t="s">
        <v>15</v>
      </c>
      <c r="D2180" t="s">
        <v>17</v>
      </c>
      <c r="E2180" s="14">
        <v>9937.3072880000018</v>
      </c>
      <c r="F2180" s="14">
        <v>52648.342680000002</v>
      </c>
      <c r="G2180" s="13">
        <v>0.18874871994356199</v>
      </c>
      <c r="H2180" s="12">
        <v>-34177980.300000004</v>
      </c>
      <c r="I2180" s="12">
        <v>-6.4510500318812793</v>
      </c>
      <c r="J2180" t="s">
        <v>26</v>
      </c>
      <c r="K2180" s="14">
        <v>1174.0077960000001</v>
      </c>
      <c r="L2180" s="14">
        <v>9937.3072880000018</v>
      </c>
      <c r="M2180" s="13">
        <v>0.11814144032938351</v>
      </c>
      <c r="N2180" s="12">
        <v>-0.76213634240336969</v>
      </c>
      <c r="O2180" s="2">
        <f>DATE(LEFT(ALT[[#This Row],[DATEMTH]],4),RIGHT(ALT[[#This Row],[DATEMTH]],2),1)</f>
        <v>43556</v>
      </c>
      <c r="P2180" t="str">
        <f>IF(AND(ALT[[#This Row],[DATE]]&gt;=DATE(2023,6,1),ALT[[#This Row],[DATE]]&lt;=DATE(2024,5,31)),"Y","N")</f>
        <v>N</v>
      </c>
      <c r="Q2180" t="str">
        <f>LEFT(ALT[[#This Row],[DATEMTH]],4)</f>
        <v>2019</v>
      </c>
    </row>
    <row r="2181" spans="1:17" x14ac:dyDescent="0.25">
      <c r="A2181" t="s">
        <v>41</v>
      </c>
      <c r="B2181" t="s">
        <v>14</v>
      </c>
      <c r="C2181" t="s">
        <v>15</v>
      </c>
      <c r="D2181" t="s">
        <v>17</v>
      </c>
      <c r="E2181" s="14">
        <v>9937.3072880000018</v>
      </c>
      <c r="F2181" s="14">
        <v>52648.342680000002</v>
      </c>
      <c r="G2181" s="13">
        <v>0.18874871994356199</v>
      </c>
      <c r="H2181" s="12">
        <v>-34177980.300000004</v>
      </c>
      <c r="I2181" s="12">
        <v>-6.4510500318812793</v>
      </c>
      <c r="J2181" t="s">
        <v>25</v>
      </c>
      <c r="K2181" s="14">
        <v>1427.7719239999999</v>
      </c>
      <c r="L2181" s="14">
        <v>9937.3072880000018</v>
      </c>
      <c r="M2181" s="13">
        <v>0.14367794842413045</v>
      </c>
      <c r="N2181" s="12">
        <v>-0.92687363376212362</v>
      </c>
      <c r="O2181" s="2">
        <f>DATE(LEFT(ALT[[#This Row],[DATEMTH]],4),RIGHT(ALT[[#This Row],[DATEMTH]],2),1)</f>
        <v>43556</v>
      </c>
      <c r="P2181" t="str">
        <f>IF(AND(ALT[[#This Row],[DATE]]&gt;=DATE(2023,6,1),ALT[[#This Row],[DATE]]&lt;=DATE(2024,5,31)),"Y","N")</f>
        <v>N</v>
      </c>
      <c r="Q2181" t="str">
        <f>LEFT(ALT[[#This Row],[DATEMTH]],4)</f>
        <v>2019</v>
      </c>
    </row>
    <row r="2182" spans="1:17" x14ac:dyDescent="0.25">
      <c r="A2182" t="s">
        <v>41</v>
      </c>
      <c r="B2182" t="s">
        <v>14</v>
      </c>
      <c r="C2182" t="s">
        <v>18</v>
      </c>
      <c r="D2182" t="s">
        <v>17</v>
      </c>
      <c r="E2182" s="14">
        <v>15312.347175999999</v>
      </c>
      <c r="F2182" s="14">
        <v>52648.342680000002</v>
      </c>
      <c r="G2182" s="13">
        <v>0.29084196000374463</v>
      </c>
      <c r="H2182" s="12">
        <v>-34177980.300000004</v>
      </c>
      <c r="I2182" s="12">
        <v>-9.9403907794213726</v>
      </c>
      <c r="J2182" t="s">
        <v>26</v>
      </c>
      <c r="K2182" s="14">
        <v>3097.0857599999999</v>
      </c>
      <c r="L2182" s="14">
        <v>15312.347175999999</v>
      </c>
      <c r="M2182" s="13">
        <v>0.20226068050848903</v>
      </c>
      <c r="N2182" s="12">
        <v>-2.0105502035660763</v>
      </c>
      <c r="O2182" s="2">
        <f>DATE(LEFT(ALT[[#This Row],[DATEMTH]],4),RIGHT(ALT[[#This Row],[DATEMTH]],2),1)</f>
        <v>43556</v>
      </c>
      <c r="P2182" t="str">
        <f>IF(AND(ALT[[#This Row],[DATE]]&gt;=DATE(2023,6,1),ALT[[#This Row],[DATE]]&lt;=DATE(2024,5,31)),"Y","N")</f>
        <v>N</v>
      </c>
      <c r="Q2182" t="str">
        <f>LEFT(ALT[[#This Row],[DATEMTH]],4)</f>
        <v>2019</v>
      </c>
    </row>
    <row r="2183" spans="1:17" x14ac:dyDescent="0.25">
      <c r="A2183" t="s">
        <v>41</v>
      </c>
      <c r="B2183" t="s">
        <v>14</v>
      </c>
      <c r="C2183" t="s">
        <v>18</v>
      </c>
      <c r="D2183" t="s">
        <v>17</v>
      </c>
      <c r="E2183" s="14">
        <v>15312.347175999999</v>
      </c>
      <c r="F2183" s="14">
        <v>52648.342680000002</v>
      </c>
      <c r="G2183" s="13">
        <v>0.29084196000374463</v>
      </c>
      <c r="H2183" s="12">
        <v>-34177980.300000004</v>
      </c>
      <c r="I2183" s="12">
        <v>-9.9403907794213726</v>
      </c>
      <c r="J2183" t="s">
        <v>25</v>
      </c>
      <c r="K2183" s="14">
        <v>1169.8246999999999</v>
      </c>
      <c r="L2183" s="14">
        <v>15312.347175999999</v>
      </c>
      <c r="M2183" s="13">
        <v>7.6397477575060435E-2</v>
      </c>
      <c r="N2183" s="12">
        <v>-0.75942078165818183</v>
      </c>
      <c r="O2183" s="2">
        <f>DATE(LEFT(ALT[[#This Row],[DATEMTH]],4),RIGHT(ALT[[#This Row],[DATEMTH]],2),1)</f>
        <v>43556</v>
      </c>
      <c r="P2183" t="str">
        <f>IF(AND(ALT[[#This Row],[DATE]]&gt;=DATE(2023,6,1),ALT[[#This Row],[DATE]]&lt;=DATE(2024,5,31)),"Y","N")</f>
        <v>N</v>
      </c>
      <c r="Q2183" t="str">
        <f>LEFT(ALT[[#This Row],[DATEMTH]],4)</f>
        <v>2019</v>
      </c>
    </row>
    <row r="2184" spans="1:17" x14ac:dyDescent="0.25">
      <c r="A2184" t="s">
        <v>41</v>
      </c>
      <c r="B2184" t="s">
        <v>14</v>
      </c>
      <c r="C2184" t="s">
        <v>18</v>
      </c>
      <c r="D2184" t="s">
        <v>17</v>
      </c>
      <c r="E2184" s="14">
        <v>15312.347175999999</v>
      </c>
      <c r="F2184" s="14">
        <v>52648.342680000002</v>
      </c>
      <c r="G2184" s="13">
        <v>0.29084196000374463</v>
      </c>
      <c r="H2184" s="12">
        <v>-34177980.300000004</v>
      </c>
      <c r="I2184" s="12">
        <v>-9.9403907794213726</v>
      </c>
      <c r="J2184" t="s">
        <v>24</v>
      </c>
      <c r="K2184" s="14">
        <v>5168.4873320000006</v>
      </c>
      <c r="L2184" s="14">
        <v>15312.347175999999</v>
      </c>
      <c r="M2184" s="13">
        <v>0.33753723531692742</v>
      </c>
      <c r="N2184" s="12">
        <v>-3.3552520216557675</v>
      </c>
      <c r="O2184" s="2">
        <f>DATE(LEFT(ALT[[#This Row],[DATEMTH]],4),RIGHT(ALT[[#This Row],[DATEMTH]],2),1)</f>
        <v>43556</v>
      </c>
      <c r="P2184" t="str">
        <f>IF(AND(ALT[[#This Row],[DATE]]&gt;=DATE(2023,6,1),ALT[[#This Row],[DATE]]&lt;=DATE(2024,5,31)),"Y","N")</f>
        <v>N</v>
      </c>
      <c r="Q2184" t="str">
        <f>LEFT(ALT[[#This Row],[DATEMTH]],4)</f>
        <v>2019</v>
      </c>
    </row>
    <row r="2185" spans="1:17" x14ac:dyDescent="0.25">
      <c r="A2185" t="s">
        <v>41</v>
      </c>
      <c r="B2185" t="s">
        <v>14</v>
      </c>
      <c r="C2185" t="s">
        <v>18</v>
      </c>
      <c r="D2185" t="s">
        <v>17</v>
      </c>
      <c r="E2185" s="14">
        <v>15312.347175999999</v>
      </c>
      <c r="F2185" s="14">
        <v>52648.342680000002</v>
      </c>
      <c r="G2185" s="13">
        <v>0.29084196000374463</v>
      </c>
      <c r="H2185" s="12">
        <v>-34177980.300000004</v>
      </c>
      <c r="I2185" s="12">
        <v>-9.9403907794213726</v>
      </c>
      <c r="J2185" t="s">
        <v>16</v>
      </c>
      <c r="K2185" s="14">
        <v>5876.9493839999996</v>
      </c>
      <c r="L2185" s="14">
        <v>15312.347175999999</v>
      </c>
      <c r="M2185" s="13">
        <v>0.3838046065995232</v>
      </c>
      <c r="N2185" s="12">
        <v>-3.8151677725413475</v>
      </c>
      <c r="O2185" s="2">
        <f>DATE(LEFT(ALT[[#This Row],[DATEMTH]],4),RIGHT(ALT[[#This Row],[DATEMTH]],2),1)</f>
        <v>43556</v>
      </c>
      <c r="P2185" t="str">
        <f>IF(AND(ALT[[#This Row],[DATE]]&gt;=DATE(2023,6,1),ALT[[#This Row],[DATE]]&lt;=DATE(2024,5,31)),"Y","N")</f>
        <v>N</v>
      </c>
      <c r="Q2185" t="str">
        <f>LEFT(ALT[[#This Row],[DATEMTH]],4)</f>
        <v>2019</v>
      </c>
    </row>
    <row r="2186" spans="1:17" x14ac:dyDescent="0.25">
      <c r="A2186" t="s">
        <v>41</v>
      </c>
      <c r="B2186" t="s">
        <v>14</v>
      </c>
      <c r="C2186" t="s">
        <v>19</v>
      </c>
      <c r="D2186" t="s">
        <v>17</v>
      </c>
      <c r="E2186" s="14">
        <v>13771.032284000001</v>
      </c>
      <c r="F2186" s="14">
        <v>52648.342680000002</v>
      </c>
      <c r="G2186" s="13">
        <v>0.26156630167261324</v>
      </c>
      <c r="H2186" s="12">
        <v>-34177980.300000004</v>
      </c>
      <c r="I2186" s="12">
        <v>-8.9398079057104347</v>
      </c>
      <c r="J2186" t="s">
        <v>24</v>
      </c>
      <c r="K2186" s="14">
        <v>3650.4510519999999</v>
      </c>
      <c r="L2186" s="14">
        <v>13771.032284000001</v>
      </c>
      <c r="M2186" s="13">
        <v>0.26508187452594312</v>
      </c>
      <c r="N2186" s="12">
        <v>-2.3697810375475679</v>
      </c>
      <c r="O2186" s="2">
        <f>DATE(LEFT(ALT[[#This Row],[DATEMTH]],4),RIGHT(ALT[[#This Row],[DATEMTH]],2),1)</f>
        <v>43556</v>
      </c>
      <c r="P2186" t="str">
        <f>IF(AND(ALT[[#This Row],[DATE]]&gt;=DATE(2023,6,1),ALT[[#This Row],[DATE]]&lt;=DATE(2024,5,31)),"Y","N")</f>
        <v>N</v>
      </c>
      <c r="Q2186" t="str">
        <f>LEFT(ALT[[#This Row],[DATEMTH]],4)</f>
        <v>2019</v>
      </c>
    </row>
    <row r="2187" spans="1:17" x14ac:dyDescent="0.25">
      <c r="A2187" t="s">
        <v>41</v>
      </c>
      <c r="B2187" t="s">
        <v>14</v>
      </c>
      <c r="C2187" t="s">
        <v>19</v>
      </c>
      <c r="D2187" t="s">
        <v>17</v>
      </c>
      <c r="E2187" s="14">
        <v>13771.032284000001</v>
      </c>
      <c r="F2187" s="14">
        <v>52648.342680000002</v>
      </c>
      <c r="G2187" s="13">
        <v>0.26156630167261324</v>
      </c>
      <c r="H2187" s="12">
        <v>-34177980.300000004</v>
      </c>
      <c r="I2187" s="12">
        <v>-8.9398079057104347</v>
      </c>
      <c r="J2187" t="s">
        <v>25</v>
      </c>
      <c r="K2187" s="14">
        <v>9752.2461760000006</v>
      </c>
      <c r="L2187" s="14">
        <v>13771.032284000001</v>
      </c>
      <c r="M2187" s="13">
        <v>0.70817103430443162</v>
      </c>
      <c r="N2187" s="12">
        <v>-6.3309130110698932</v>
      </c>
      <c r="O2187" s="2">
        <f>DATE(LEFT(ALT[[#This Row],[DATEMTH]],4),RIGHT(ALT[[#This Row],[DATEMTH]],2),1)</f>
        <v>43556</v>
      </c>
      <c r="P2187" t="str">
        <f>IF(AND(ALT[[#This Row],[DATE]]&gt;=DATE(2023,6,1),ALT[[#This Row],[DATE]]&lt;=DATE(2024,5,31)),"Y","N")</f>
        <v>N</v>
      </c>
      <c r="Q2187" t="str">
        <f>LEFT(ALT[[#This Row],[DATEMTH]],4)</f>
        <v>2019</v>
      </c>
    </row>
    <row r="2188" spans="1:17" x14ac:dyDescent="0.25">
      <c r="A2188" t="s">
        <v>41</v>
      </c>
      <c r="B2188" t="s">
        <v>14</v>
      </c>
      <c r="C2188" t="s">
        <v>19</v>
      </c>
      <c r="D2188" t="s">
        <v>17</v>
      </c>
      <c r="E2188" s="14">
        <v>13771.032284000001</v>
      </c>
      <c r="F2188" s="14">
        <v>52648.342680000002</v>
      </c>
      <c r="G2188" s="13">
        <v>0.26156630167261324</v>
      </c>
      <c r="H2188" s="12">
        <v>-34177980.300000004</v>
      </c>
      <c r="I2188" s="12">
        <v>-8.9398079057104347</v>
      </c>
      <c r="J2188" t="s">
        <v>16</v>
      </c>
      <c r="K2188" s="14">
        <v>4.5838320000000001</v>
      </c>
      <c r="L2188" s="14">
        <v>13771.032284000001</v>
      </c>
      <c r="M2188" s="13">
        <v>3.3286044978093378E-4</v>
      </c>
      <c r="N2188" s="12">
        <v>-2.975708480449923E-3</v>
      </c>
      <c r="O2188" s="2">
        <f>DATE(LEFT(ALT[[#This Row],[DATEMTH]],4),RIGHT(ALT[[#This Row],[DATEMTH]],2),1)</f>
        <v>43556</v>
      </c>
      <c r="P2188" t="str">
        <f>IF(AND(ALT[[#This Row],[DATE]]&gt;=DATE(2023,6,1),ALT[[#This Row],[DATE]]&lt;=DATE(2024,5,31)),"Y","N")</f>
        <v>N</v>
      </c>
      <c r="Q2188" t="str">
        <f>LEFT(ALT[[#This Row],[DATEMTH]],4)</f>
        <v>2019</v>
      </c>
    </row>
    <row r="2189" spans="1:17" x14ac:dyDescent="0.25">
      <c r="A2189" t="s">
        <v>41</v>
      </c>
      <c r="B2189" t="s">
        <v>14</v>
      </c>
      <c r="C2189" t="s">
        <v>19</v>
      </c>
      <c r="D2189" t="s">
        <v>17</v>
      </c>
      <c r="E2189" s="14">
        <v>13771.032284000001</v>
      </c>
      <c r="F2189" s="14">
        <v>52648.342680000002</v>
      </c>
      <c r="G2189" s="13">
        <v>0.26156630167261324</v>
      </c>
      <c r="H2189" s="12">
        <v>-34177980.300000004</v>
      </c>
      <c r="I2189" s="12">
        <v>-8.9398079057104347</v>
      </c>
      <c r="J2189" t="s">
        <v>26</v>
      </c>
      <c r="K2189" s="14">
        <v>363.75122399999998</v>
      </c>
      <c r="L2189" s="14">
        <v>13771.032284000001</v>
      </c>
      <c r="M2189" s="13">
        <v>2.6414230719844268E-2</v>
      </c>
      <c r="N2189" s="12">
        <v>-0.23613814861252322</v>
      </c>
      <c r="O2189" s="2">
        <f>DATE(LEFT(ALT[[#This Row],[DATEMTH]],4),RIGHT(ALT[[#This Row],[DATEMTH]],2),1)</f>
        <v>43556</v>
      </c>
      <c r="P2189" t="str">
        <f>IF(AND(ALT[[#This Row],[DATE]]&gt;=DATE(2023,6,1),ALT[[#This Row],[DATE]]&lt;=DATE(2024,5,31)),"Y","N")</f>
        <v>N</v>
      </c>
      <c r="Q2189" t="str">
        <f>LEFT(ALT[[#This Row],[DATEMTH]],4)</f>
        <v>2019</v>
      </c>
    </row>
    <row r="2190" spans="1:17" x14ac:dyDescent="0.25">
      <c r="A2190" t="s">
        <v>41</v>
      </c>
      <c r="B2190" t="s">
        <v>14</v>
      </c>
      <c r="C2190" t="s">
        <v>20</v>
      </c>
      <c r="D2190" t="s">
        <v>17</v>
      </c>
      <c r="E2190" s="14">
        <v>13627.655931999998</v>
      </c>
      <c r="F2190" s="14">
        <v>52648.342680000002</v>
      </c>
      <c r="G2190" s="13">
        <v>0.25884301838008011</v>
      </c>
      <c r="H2190" s="12">
        <v>-34177980.300000004</v>
      </c>
      <c r="I2190" s="12">
        <v>-8.8467315829869175</v>
      </c>
      <c r="J2190" t="s">
        <v>16</v>
      </c>
      <c r="K2190" s="14">
        <v>5278.1712639999996</v>
      </c>
      <c r="L2190" s="14">
        <v>13627.655932000001</v>
      </c>
      <c r="M2190" s="13">
        <v>0.38731321735280799</v>
      </c>
      <c r="N2190" s="12">
        <v>-3.4264560724633633</v>
      </c>
      <c r="O2190" s="2">
        <f>DATE(LEFT(ALT[[#This Row],[DATEMTH]],4),RIGHT(ALT[[#This Row],[DATEMTH]],2),1)</f>
        <v>43556</v>
      </c>
      <c r="P2190" t="str">
        <f>IF(AND(ALT[[#This Row],[DATE]]&gt;=DATE(2023,6,1),ALT[[#This Row],[DATE]]&lt;=DATE(2024,5,31)),"Y","N")</f>
        <v>N</v>
      </c>
      <c r="Q2190" t="str">
        <f>LEFT(ALT[[#This Row],[DATEMTH]],4)</f>
        <v>2019</v>
      </c>
    </row>
    <row r="2191" spans="1:17" x14ac:dyDescent="0.25">
      <c r="A2191" t="s">
        <v>41</v>
      </c>
      <c r="B2191" t="s">
        <v>14</v>
      </c>
      <c r="C2191" t="s">
        <v>20</v>
      </c>
      <c r="D2191" t="s">
        <v>17</v>
      </c>
      <c r="E2191" s="14">
        <v>13627.655931999998</v>
      </c>
      <c r="F2191" s="14">
        <v>52648.342680000002</v>
      </c>
      <c r="G2191" s="13">
        <v>0.25884301838008011</v>
      </c>
      <c r="H2191" s="12">
        <v>-34177980.300000004</v>
      </c>
      <c r="I2191" s="12">
        <v>-8.8467315829869175</v>
      </c>
      <c r="J2191" t="s">
        <v>26</v>
      </c>
      <c r="K2191" s="14">
        <v>892.67791200000011</v>
      </c>
      <c r="L2191" s="14">
        <v>13627.655932000001</v>
      </c>
      <c r="M2191" s="13">
        <v>6.5504876000269718E-2</v>
      </c>
      <c r="N2191" s="12">
        <v>-0.57950405535122784</v>
      </c>
      <c r="O2191" s="2">
        <f>DATE(LEFT(ALT[[#This Row],[DATEMTH]],4),RIGHT(ALT[[#This Row],[DATEMTH]],2),1)</f>
        <v>43556</v>
      </c>
      <c r="P2191" t="str">
        <f>IF(AND(ALT[[#This Row],[DATE]]&gt;=DATE(2023,6,1),ALT[[#This Row],[DATE]]&lt;=DATE(2024,5,31)),"Y","N")</f>
        <v>N</v>
      </c>
      <c r="Q2191" t="str">
        <f>LEFT(ALT[[#This Row],[DATEMTH]],4)</f>
        <v>2019</v>
      </c>
    </row>
    <row r="2192" spans="1:17" x14ac:dyDescent="0.25">
      <c r="A2192" t="s">
        <v>41</v>
      </c>
      <c r="B2192" t="s">
        <v>14</v>
      </c>
      <c r="C2192" t="s">
        <v>20</v>
      </c>
      <c r="D2192" t="s">
        <v>17</v>
      </c>
      <c r="E2192" s="14">
        <v>13627.655931999998</v>
      </c>
      <c r="F2192" s="14">
        <v>52648.342680000002</v>
      </c>
      <c r="G2192" s="13">
        <v>0.25884301838008011</v>
      </c>
      <c r="H2192" s="12">
        <v>-34177980.300000004</v>
      </c>
      <c r="I2192" s="12">
        <v>-8.8467315829869175</v>
      </c>
      <c r="J2192" t="s">
        <v>25</v>
      </c>
      <c r="K2192" s="14">
        <v>2101.2146240000002</v>
      </c>
      <c r="L2192" s="14">
        <v>13627.655932000001</v>
      </c>
      <c r="M2192" s="13">
        <v>0.15418753118546227</v>
      </c>
      <c r="N2192" s="12">
        <v>-1.3640557018412094</v>
      </c>
      <c r="O2192" s="2">
        <f>DATE(LEFT(ALT[[#This Row],[DATEMTH]],4),RIGHT(ALT[[#This Row],[DATEMTH]],2),1)</f>
        <v>43556</v>
      </c>
      <c r="P2192" t="str">
        <f>IF(AND(ALT[[#This Row],[DATE]]&gt;=DATE(2023,6,1),ALT[[#This Row],[DATE]]&lt;=DATE(2024,5,31)),"Y","N")</f>
        <v>N</v>
      </c>
      <c r="Q2192" t="str">
        <f>LEFT(ALT[[#This Row],[DATEMTH]],4)</f>
        <v>2019</v>
      </c>
    </row>
    <row r="2193" spans="1:17" x14ac:dyDescent="0.25">
      <c r="A2193" t="s">
        <v>41</v>
      </c>
      <c r="B2193" t="s">
        <v>14</v>
      </c>
      <c r="C2193" t="s">
        <v>20</v>
      </c>
      <c r="D2193" t="s">
        <v>17</v>
      </c>
      <c r="E2193" s="14">
        <v>13627.655931999998</v>
      </c>
      <c r="F2193" s="14">
        <v>52648.342680000002</v>
      </c>
      <c r="G2193" s="13">
        <v>0.25884301838008011</v>
      </c>
      <c r="H2193" s="12">
        <v>-34177980.300000004</v>
      </c>
      <c r="I2193" s="12">
        <v>-8.8467315829869175</v>
      </c>
      <c r="J2193" t="s">
        <v>24</v>
      </c>
      <c r="K2193" s="14">
        <v>5355.5921319999998</v>
      </c>
      <c r="L2193" s="14">
        <v>13627.655932000001</v>
      </c>
      <c r="M2193" s="13">
        <v>0.39299437546145988</v>
      </c>
      <c r="N2193" s="12">
        <v>-3.4767157533311162</v>
      </c>
      <c r="O2193" s="2">
        <f>DATE(LEFT(ALT[[#This Row],[DATEMTH]],4),RIGHT(ALT[[#This Row],[DATEMTH]],2),1)</f>
        <v>43556</v>
      </c>
      <c r="P2193" t="str">
        <f>IF(AND(ALT[[#This Row],[DATE]]&gt;=DATE(2023,6,1),ALT[[#This Row],[DATE]]&lt;=DATE(2024,5,31)),"Y","N")</f>
        <v>N</v>
      </c>
      <c r="Q2193" t="str">
        <f>LEFT(ALT[[#This Row],[DATEMTH]],4)</f>
        <v>2019</v>
      </c>
    </row>
    <row r="2194" spans="1:17" x14ac:dyDescent="0.25">
      <c r="A2194" t="s">
        <v>41</v>
      </c>
      <c r="B2194" t="s">
        <v>14</v>
      </c>
      <c r="C2194" t="s">
        <v>15</v>
      </c>
      <c r="D2194" t="s">
        <v>23</v>
      </c>
      <c r="E2194" s="14">
        <v>9937.3072880000018</v>
      </c>
      <c r="F2194" s="14">
        <v>52648.342680000002</v>
      </c>
      <c r="G2194" s="13">
        <v>0.18874871994356199</v>
      </c>
      <c r="H2194" s="12">
        <v>-3854586.52</v>
      </c>
      <c r="I2194" s="12">
        <v>-0.7275482715617092</v>
      </c>
      <c r="J2194" t="s">
        <v>16</v>
      </c>
      <c r="K2194" s="14">
        <v>3137.9870160000009</v>
      </c>
      <c r="L2194" s="14">
        <v>9937.3072880000018</v>
      </c>
      <c r="M2194" s="13">
        <v>0.31577840204150082</v>
      </c>
      <c r="N2194" s="12">
        <v>-0.22974403060181242</v>
      </c>
      <c r="O2194" s="2">
        <f>DATE(LEFT(ALT[[#This Row],[DATEMTH]],4),RIGHT(ALT[[#This Row],[DATEMTH]],2),1)</f>
        <v>43556</v>
      </c>
      <c r="P2194" t="str">
        <f>IF(AND(ALT[[#This Row],[DATE]]&gt;=DATE(2023,6,1),ALT[[#This Row],[DATE]]&lt;=DATE(2024,5,31)),"Y","N")</f>
        <v>N</v>
      </c>
      <c r="Q2194" t="str">
        <f>LEFT(ALT[[#This Row],[DATEMTH]],4)</f>
        <v>2019</v>
      </c>
    </row>
    <row r="2195" spans="1:17" x14ac:dyDescent="0.25">
      <c r="A2195" t="s">
        <v>41</v>
      </c>
      <c r="B2195" t="s">
        <v>14</v>
      </c>
      <c r="C2195" t="s">
        <v>15</v>
      </c>
      <c r="D2195" t="s">
        <v>23</v>
      </c>
      <c r="E2195" s="14">
        <v>9937.3072880000018</v>
      </c>
      <c r="F2195" s="14">
        <v>52648.342680000002</v>
      </c>
      <c r="G2195" s="13">
        <v>0.18874871994356199</v>
      </c>
      <c r="H2195" s="12">
        <v>-3854586.52</v>
      </c>
      <c r="I2195" s="12">
        <v>-0.7275482715617092</v>
      </c>
      <c r="J2195" t="s">
        <v>25</v>
      </c>
      <c r="K2195" s="14">
        <v>1427.7719239999999</v>
      </c>
      <c r="L2195" s="14">
        <v>9937.3072880000018</v>
      </c>
      <c r="M2195" s="13">
        <v>0.14367794842413045</v>
      </c>
      <c r="N2195" s="12">
        <v>-0.1045326430375085</v>
      </c>
      <c r="O2195" s="2">
        <f>DATE(LEFT(ALT[[#This Row],[DATEMTH]],4),RIGHT(ALT[[#This Row],[DATEMTH]],2),1)</f>
        <v>43556</v>
      </c>
      <c r="P2195" t="str">
        <f>IF(AND(ALT[[#This Row],[DATE]]&gt;=DATE(2023,6,1),ALT[[#This Row],[DATE]]&lt;=DATE(2024,5,31)),"Y","N")</f>
        <v>N</v>
      </c>
      <c r="Q2195" t="str">
        <f>LEFT(ALT[[#This Row],[DATEMTH]],4)</f>
        <v>2019</v>
      </c>
    </row>
    <row r="2196" spans="1:17" x14ac:dyDescent="0.25">
      <c r="A2196" t="s">
        <v>41</v>
      </c>
      <c r="B2196" t="s">
        <v>14</v>
      </c>
      <c r="C2196" t="s">
        <v>15</v>
      </c>
      <c r="D2196" t="s">
        <v>23</v>
      </c>
      <c r="E2196" s="14">
        <v>9937.3072880000018</v>
      </c>
      <c r="F2196" s="14">
        <v>52648.342680000002</v>
      </c>
      <c r="G2196" s="13">
        <v>0.18874871994356199</v>
      </c>
      <c r="H2196" s="12">
        <v>-3854586.52</v>
      </c>
      <c r="I2196" s="12">
        <v>-0.7275482715617092</v>
      </c>
      <c r="J2196" t="s">
        <v>24</v>
      </c>
      <c r="K2196" s="14">
        <v>4197.5405520000004</v>
      </c>
      <c r="L2196" s="14">
        <v>9937.3072880000018</v>
      </c>
      <c r="M2196" s="13">
        <v>0.42240220920498517</v>
      </c>
      <c r="N2196" s="12">
        <v>-0.30731799721093445</v>
      </c>
      <c r="O2196" s="2">
        <f>DATE(LEFT(ALT[[#This Row],[DATEMTH]],4),RIGHT(ALT[[#This Row],[DATEMTH]],2),1)</f>
        <v>43556</v>
      </c>
      <c r="P2196" t="str">
        <f>IF(AND(ALT[[#This Row],[DATE]]&gt;=DATE(2023,6,1),ALT[[#This Row],[DATE]]&lt;=DATE(2024,5,31)),"Y","N")</f>
        <v>N</v>
      </c>
      <c r="Q2196" t="str">
        <f>LEFT(ALT[[#This Row],[DATEMTH]],4)</f>
        <v>2019</v>
      </c>
    </row>
    <row r="2197" spans="1:17" x14ac:dyDescent="0.25">
      <c r="A2197" t="s">
        <v>41</v>
      </c>
      <c r="B2197" t="s">
        <v>14</v>
      </c>
      <c r="C2197" t="s">
        <v>15</v>
      </c>
      <c r="D2197" t="s">
        <v>23</v>
      </c>
      <c r="E2197" s="14">
        <v>9937.3072880000018</v>
      </c>
      <c r="F2197" s="14">
        <v>52648.342680000002</v>
      </c>
      <c r="G2197" s="13">
        <v>0.18874871994356199</v>
      </c>
      <c r="H2197" s="12">
        <v>-3854586.52</v>
      </c>
      <c r="I2197" s="12">
        <v>-0.7275482715617092</v>
      </c>
      <c r="J2197" t="s">
        <v>26</v>
      </c>
      <c r="K2197" s="14">
        <v>1174.0077960000001</v>
      </c>
      <c r="L2197" s="14">
        <v>9937.3072880000018</v>
      </c>
      <c r="M2197" s="13">
        <v>0.11814144032938351</v>
      </c>
      <c r="N2197" s="12">
        <v>-8.5953600711453776E-2</v>
      </c>
      <c r="O2197" s="2">
        <f>DATE(LEFT(ALT[[#This Row],[DATEMTH]],4),RIGHT(ALT[[#This Row],[DATEMTH]],2),1)</f>
        <v>43556</v>
      </c>
      <c r="P2197" t="str">
        <f>IF(AND(ALT[[#This Row],[DATE]]&gt;=DATE(2023,6,1),ALT[[#This Row],[DATE]]&lt;=DATE(2024,5,31)),"Y","N")</f>
        <v>N</v>
      </c>
      <c r="Q2197" t="str">
        <f>LEFT(ALT[[#This Row],[DATEMTH]],4)</f>
        <v>2019</v>
      </c>
    </row>
    <row r="2198" spans="1:17" x14ac:dyDescent="0.25">
      <c r="A2198" t="s">
        <v>41</v>
      </c>
      <c r="B2198" t="s">
        <v>14</v>
      </c>
      <c r="C2198" t="s">
        <v>18</v>
      </c>
      <c r="D2198" t="s">
        <v>23</v>
      </c>
      <c r="E2198" s="14">
        <v>15312.347175999999</v>
      </c>
      <c r="F2198" s="14">
        <v>52648.342680000002</v>
      </c>
      <c r="G2198" s="13">
        <v>0.29084196000374463</v>
      </c>
      <c r="H2198" s="12">
        <v>-3854586.52</v>
      </c>
      <c r="I2198" s="12">
        <v>-1.1210754984808131</v>
      </c>
      <c r="J2198" t="s">
        <v>25</v>
      </c>
      <c r="K2198" s="14">
        <v>1169.8246999999999</v>
      </c>
      <c r="L2198" s="14">
        <v>15312.347175999999</v>
      </c>
      <c r="M2198" s="13">
        <v>7.6397477575060435E-2</v>
      </c>
      <c r="N2198" s="12">
        <v>-8.5647340255137622E-2</v>
      </c>
      <c r="O2198" s="2">
        <f>DATE(LEFT(ALT[[#This Row],[DATEMTH]],4),RIGHT(ALT[[#This Row],[DATEMTH]],2),1)</f>
        <v>43556</v>
      </c>
      <c r="P2198" t="str">
        <f>IF(AND(ALT[[#This Row],[DATE]]&gt;=DATE(2023,6,1),ALT[[#This Row],[DATE]]&lt;=DATE(2024,5,31)),"Y","N")</f>
        <v>N</v>
      </c>
      <c r="Q2198" t="str">
        <f>LEFT(ALT[[#This Row],[DATEMTH]],4)</f>
        <v>2019</v>
      </c>
    </row>
    <row r="2199" spans="1:17" x14ac:dyDescent="0.25">
      <c r="A2199" t="s">
        <v>41</v>
      </c>
      <c r="B2199" t="s">
        <v>14</v>
      </c>
      <c r="C2199" t="s">
        <v>18</v>
      </c>
      <c r="D2199" t="s">
        <v>23</v>
      </c>
      <c r="E2199" s="14">
        <v>15312.347175999999</v>
      </c>
      <c r="F2199" s="14">
        <v>52648.342680000002</v>
      </c>
      <c r="G2199" s="13">
        <v>0.29084196000374463</v>
      </c>
      <c r="H2199" s="12">
        <v>-3854586.52</v>
      </c>
      <c r="I2199" s="12">
        <v>-1.1210754984808131</v>
      </c>
      <c r="J2199" t="s">
        <v>26</v>
      </c>
      <c r="K2199" s="14">
        <v>3097.0857599999999</v>
      </c>
      <c r="L2199" s="14">
        <v>15312.347175999999</v>
      </c>
      <c r="M2199" s="13">
        <v>0.20226068050848903</v>
      </c>
      <c r="N2199" s="12">
        <v>-0.22674949322412283</v>
      </c>
      <c r="O2199" s="2">
        <f>DATE(LEFT(ALT[[#This Row],[DATEMTH]],4),RIGHT(ALT[[#This Row],[DATEMTH]],2),1)</f>
        <v>43556</v>
      </c>
      <c r="P2199" t="str">
        <f>IF(AND(ALT[[#This Row],[DATE]]&gt;=DATE(2023,6,1),ALT[[#This Row],[DATE]]&lt;=DATE(2024,5,31)),"Y","N")</f>
        <v>N</v>
      </c>
      <c r="Q2199" t="str">
        <f>LEFT(ALT[[#This Row],[DATEMTH]],4)</f>
        <v>2019</v>
      </c>
    </row>
    <row r="2200" spans="1:17" x14ac:dyDescent="0.25">
      <c r="A2200" t="s">
        <v>41</v>
      </c>
      <c r="B2200" t="s">
        <v>14</v>
      </c>
      <c r="C2200" t="s">
        <v>18</v>
      </c>
      <c r="D2200" t="s">
        <v>23</v>
      </c>
      <c r="E2200" s="14">
        <v>15312.347175999999</v>
      </c>
      <c r="F2200" s="14">
        <v>52648.342680000002</v>
      </c>
      <c r="G2200" s="13">
        <v>0.29084196000374463</v>
      </c>
      <c r="H2200" s="12">
        <v>-3854586.52</v>
      </c>
      <c r="I2200" s="12">
        <v>-1.1210754984808131</v>
      </c>
      <c r="J2200" t="s">
        <v>24</v>
      </c>
      <c r="K2200" s="14">
        <v>5168.4873320000006</v>
      </c>
      <c r="L2200" s="14">
        <v>15312.347175999999</v>
      </c>
      <c r="M2200" s="13">
        <v>0.33753723531692742</v>
      </c>
      <c r="N2200" s="12">
        <v>-0.37840472433875993</v>
      </c>
      <c r="O2200" s="2">
        <f>DATE(LEFT(ALT[[#This Row],[DATEMTH]],4),RIGHT(ALT[[#This Row],[DATEMTH]],2),1)</f>
        <v>43556</v>
      </c>
      <c r="P2200" t="str">
        <f>IF(AND(ALT[[#This Row],[DATE]]&gt;=DATE(2023,6,1),ALT[[#This Row],[DATE]]&lt;=DATE(2024,5,31)),"Y","N")</f>
        <v>N</v>
      </c>
      <c r="Q2200" t="str">
        <f>LEFT(ALT[[#This Row],[DATEMTH]],4)</f>
        <v>2019</v>
      </c>
    </row>
    <row r="2201" spans="1:17" x14ac:dyDescent="0.25">
      <c r="A2201" t="s">
        <v>41</v>
      </c>
      <c r="B2201" t="s">
        <v>14</v>
      </c>
      <c r="C2201" t="s">
        <v>18</v>
      </c>
      <c r="D2201" t="s">
        <v>23</v>
      </c>
      <c r="E2201" s="14">
        <v>15312.347175999999</v>
      </c>
      <c r="F2201" s="14">
        <v>52648.342680000002</v>
      </c>
      <c r="G2201" s="13">
        <v>0.29084196000374463</v>
      </c>
      <c r="H2201" s="12">
        <v>-3854586.52</v>
      </c>
      <c r="I2201" s="12">
        <v>-1.1210754984808131</v>
      </c>
      <c r="J2201" t="s">
        <v>16</v>
      </c>
      <c r="K2201" s="14">
        <v>5876.9493839999996</v>
      </c>
      <c r="L2201" s="14">
        <v>15312.347175999999</v>
      </c>
      <c r="M2201" s="13">
        <v>0.3838046065995232</v>
      </c>
      <c r="N2201" s="12">
        <v>-0.43027394066279284</v>
      </c>
      <c r="O2201" s="2">
        <f>DATE(LEFT(ALT[[#This Row],[DATEMTH]],4),RIGHT(ALT[[#This Row],[DATEMTH]],2),1)</f>
        <v>43556</v>
      </c>
      <c r="P2201" t="str">
        <f>IF(AND(ALT[[#This Row],[DATE]]&gt;=DATE(2023,6,1),ALT[[#This Row],[DATE]]&lt;=DATE(2024,5,31)),"Y","N")</f>
        <v>N</v>
      </c>
      <c r="Q2201" t="str">
        <f>LEFT(ALT[[#This Row],[DATEMTH]],4)</f>
        <v>2019</v>
      </c>
    </row>
    <row r="2202" spans="1:17" x14ac:dyDescent="0.25">
      <c r="A2202" t="s">
        <v>41</v>
      </c>
      <c r="B2202" t="s">
        <v>14</v>
      </c>
      <c r="C2202" t="s">
        <v>19</v>
      </c>
      <c r="D2202" t="s">
        <v>23</v>
      </c>
      <c r="E2202" s="14">
        <v>13771.032284000001</v>
      </c>
      <c r="F2202" s="14">
        <v>52648.342680000002</v>
      </c>
      <c r="G2202" s="13">
        <v>0.26156630167261324</v>
      </c>
      <c r="H2202" s="12">
        <v>-3854586.52</v>
      </c>
      <c r="I2202" s="12">
        <v>-1.0082299405135084</v>
      </c>
      <c r="J2202" t="s">
        <v>25</v>
      </c>
      <c r="K2202" s="14">
        <v>9752.2461760000006</v>
      </c>
      <c r="L2202" s="14">
        <v>13771.032284000001</v>
      </c>
      <c r="M2202" s="13">
        <v>0.70817103430443162</v>
      </c>
      <c r="N2202" s="12">
        <v>-0.7139992397901469</v>
      </c>
      <c r="O2202" s="2">
        <f>DATE(LEFT(ALT[[#This Row],[DATEMTH]],4),RIGHT(ALT[[#This Row],[DATEMTH]],2),1)</f>
        <v>43556</v>
      </c>
      <c r="P2202" t="str">
        <f>IF(AND(ALT[[#This Row],[DATE]]&gt;=DATE(2023,6,1),ALT[[#This Row],[DATE]]&lt;=DATE(2024,5,31)),"Y","N")</f>
        <v>N</v>
      </c>
      <c r="Q2202" t="str">
        <f>LEFT(ALT[[#This Row],[DATEMTH]],4)</f>
        <v>2019</v>
      </c>
    </row>
    <row r="2203" spans="1:17" x14ac:dyDescent="0.25">
      <c r="A2203" t="s">
        <v>41</v>
      </c>
      <c r="B2203" t="s">
        <v>14</v>
      </c>
      <c r="C2203" t="s">
        <v>19</v>
      </c>
      <c r="D2203" t="s">
        <v>23</v>
      </c>
      <c r="E2203" s="14">
        <v>13771.032284000001</v>
      </c>
      <c r="F2203" s="14">
        <v>52648.342680000002</v>
      </c>
      <c r="G2203" s="13">
        <v>0.26156630167261324</v>
      </c>
      <c r="H2203" s="12">
        <v>-3854586.52</v>
      </c>
      <c r="I2203" s="12">
        <v>-1.0082299405135084</v>
      </c>
      <c r="J2203" t="s">
        <v>24</v>
      </c>
      <c r="K2203" s="14">
        <v>3650.4510519999999</v>
      </c>
      <c r="L2203" s="14">
        <v>13771.032284000001</v>
      </c>
      <c r="M2203" s="13">
        <v>0.26508187452594312</v>
      </c>
      <c r="N2203" s="12">
        <v>-0.26726348258450094</v>
      </c>
      <c r="O2203" s="2">
        <f>DATE(LEFT(ALT[[#This Row],[DATEMTH]],4),RIGHT(ALT[[#This Row],[DATEMTH]],2),1)</f>
        <v>43556</v>
      </c>
      <c r="P2203" t="str">
        <f>IF(AND(ALT[[#This Row],[DATE]]&gt;=DATE(2023,6,1),ALT[[#This Row],[DATE]]&lt;=DATE(2024,5,31)),"Y","N")</f>
        <v>N</v>
      </c>
      <c r="Q2203" t="str">
        <f>LEFT(ALT[[#This Row],[DATEMTH]],4)</f>
        <v>2019</v>
      </c>
    </row>
    <row r="2204" spans="1:17" x14ac:dyDescent="0.25">
      <c r="A2204" t="s">
        <v>41</v>
      </c>
      <c r="B2204" t="s">
        <v>14</v>
      </c>
      <c r="C2204" t="s">
        <v>19</v>
      </c>
      <c r="D2204" t="s">
        <v>23</v>
      </c>
      <c r="E2204" s="14">
        <v>13771.032284000001</v>
      </c>
      <c r="F2204" s="14">
        <v>52648.342680000002</v>
      </c>
      <c r="G2204" s="13">
        <v>0.26156630167261324</v>
      </c>
      <c r="H2204" s="12">
        <v>-3854586.52</v>
      </c>
      <c r="I2204" s="12">
        <v>-1.0082299405135084</v>
      </c>
      <c r="J2204" t="s">
        <v>26</v>
      </c>
      <c r="K2204" s="14">
        <v>363.75122399999998</v>
      </c>
      <c r="L2204" s="14">
        <v>13771.032284000001</v>
      </c>
      <c r="M2204" s="13">
        <v>2.6414230719844268E-2</v>
      </c>
      <c r="N2204" s="12">
        <v>-2.6631618267378674E-2</v>
      </c>
      <c r="O2204" s="2">
        <f>DATE(LEFT(ALT[[#This Row],[DATEMTH]],4),RIGHT(ALT[[#This Row],[DATEMTH]],2),1)</f>
        <v>43556</v>
      </c>
      <c r="P2204" t="str">
        <f>IF(AND(ALT[[#This Row],[DATE]]&gt;=DATE(2023,6,1),ALT[[#This Row],[DATE]]&lt;=DATE(2024,5,31)),"Y","N")</f>
        <v>N</v>
      </c>
      <c r="Q2204" t="str">
        <f>LEFT(ALT[[#This Row],[DATEMTH]],4)</f>
        <v>2019</v>
      </c>
    </row>
    <row r="2205" spans="1:17" x14ac:dyDescent="0.25">
      <c r="A2205" t="s">
        <v>41</v>
      </c>
      <c r="B2205" t="s">
        <v>14</v>
      </c>
      <c r="C2205" t="s">
        <v>19</v>
      </c>
      <c r="D2205" t="s">
        <v>23</v>
      </c>
      <c r="E2205" s="14">
        <v>13771.032284000001</v>
      </c>
      <c r="F2205" s="14">
        <v>52648.342680000002</v>
      </c>
      <c r="G2205" s="13">
        <v>0.26156630167261324</v>
      </c>
      <c r="H2205" s="12">
        <v>-3854586.52</v>
      </c>
      <c r="I2205" s="12">
        <v>-1.0082299405135084</v>
      </c>
      <c r="J2205" t="s">
        <v>16</v>
      </c>
      <c r="K2205" s="14">
        <v>4.5838320000000001</v>
      </c>
      <c r="L2205" s="14">
        <v>13771.032284000001</v>
      </c>
      <c r="M2205" s="13">
        <v>3.3286044978093378E-4</v>
      </c>
      <c r="N2205" s="12">
        <v>-3.3559987148193052E-4</v>
      </c>
      <c r="O2205" s="2">
        <f>DATE(LEFT(ALT[[#This Row],[DATEMTH]],4),RIGHT(ALT[[#This Row],[DATEMTH]],2),1)</f>
        <v>43556</v>
      </c>
      <c r="P2205" t="str">
        <f>IF(AND(ALT[[#This Row],[DATE]]&gt;=DATE(2023,6,1),ALT[[#This Row],[DATE]]&lt;=DATE(2024,5,31)),"Y","N")</f>
        <v>N</v>
      </c>
      <c r="Q2205" t="str">
        <f>LEFT(ALT[[#This Row],[DATEMTH]],4)</f>
        <v>2019</v>
      </c>
    </row>
    <row r="2206" spans="1:17" x14ac:dyDescent="0.25">
      <c r="A2206" t="s">
        <v>41</v>
      </c>
      <c r="B2206" t="s">
        <v>14</v>
      </c>
      <c r="C2206" t="s">
        <v>20</v>
      </c>
      <c r="D2206" t="s">
        <v>23</v>
      </c>
      <c r="E2206" s="14">
        <v>13627.655931999998</v>
      </c>
      <c r="F2206" s="14">
        <v>52648.342680000002</v>
      </c>
      <c r="G2206" s="13">
        <v>0.25884301838008011</v>
      </c>
      <c r="H2206" s="12">
        <v>-3854586.52</v>
      </c>
      <c r="I2206" s="12">
        <v>-0.99773280944396903</v>
      </c>
      <c r="J2206" t="s">
        <v>25</v>
      </c>
      <c r="K2206" s="14">
        <v>2101.2146240000002</v>
      </c>
      <c r="L2206" s="14">
        <v>13627.655932000001</v>
      </c>
      <c r="M2206" s="13">
        <v>0.15418753118546227</v>
      </c>
      <c r="N2206" s="12">
        <v>-0.15383795867090086</v>
      </c>
      <c r="O2206" s="2">
        <f>DATE(LEFT(ALT[[#This Row],[DATEMTH]],4),RIGHT(ALT[[#This Row],[DATEMTH]],2),1)</f>
        <v>43556</v>
      </c>
      <c r="P2206" t="str">
        <f>IF(AND(ALT[[#This Row],[DATE]]&gt;=DATE(2023,6,1),ALT[[#This Row],[DATE]]&lt;=DATE(2024,5,31)),"Y","N")</f>
        <v>N</v>
      </c>
      <c r="Q2206" t="str">
        <f>LEFT(ALT[[#This Row],[DATEMTH]],4)</f>
        <v>2019</v>
      </c>
    </row>
    <row r="2207" spans="1:17" x14ac:dyDescent="0.25">
      <c r="A2207" t="s">
        <v>41</v>
      </c>
      <c r="B2207" t="s">
        <v>14</v>
      </c>
      <c r="C2207" t="s">
        <v>20</v>
      </c>
      <c r="D2207" t="s">
        <v>23</v>
      </c>
      <c r="E2207" s="14">
        <v>13627.655931999998</v>
      </c>
      <c r="F2207" s="14">
        <v>52648.342680000002</v>
      </c>
      <c r="G2207" s="13">
        <v>0.25884301838008011</v>
      </c>
      <c r="H2207" s="12">
        <v>-3854586.52</v>
      </c>
      <c r="I2207" s="12">
        <v>-0.99773280944396903</v>
      </c>
      <c r="J2207" t="s">
        <v>24</v>
      </c>
      <c r="K2207" s="14">
        <v>5355.5921319999998</v>
      </c>
      <c r="L2207" s="14">
        <v>13627.655932000001</v>
      </c>
      <c r="M2207" s="13">
        <v>0.39299437546145988</v>
      </c>
      <c r="N2207" s="12">
        <v>-0.39210338232484038</v>
      </c>
      <c r="O2207" s="2">
        <f>DATE(LEFT(ALT[[#This Row],[DATEMTH]],4),RIGHT(ALT[[#This Row],[DATEMTH]],2),1)</f>
        <v>43556</v>
      </c>
      <c r="P2207" t="str">
        <f>IF(AND(ALT[[#This Row],[DATE]]&gt;=DATE(2023,6,1),ALT[[#This Row],[DATE]]&lt;=DATE(2024,5,31)),"Y","N")</f>
        <v>N</v>
      </c>
      <c r="Q2207" t="str">
        <f>LEFT(ALT[[#This Row],[DATEMTH]],4)</f>
        <v>2019</v>
      </c>
    </row>
    <row r="2208" spans="1:17" x14ac:dyDescent="0.25">
      <c r="A2208" t="s">
        <v>41</v>
      </c>
      <c r="B2208" t="s">
        <v>14</v>
      </c>
      <c r="C2208" t="s">
        <v>20</v>
      </c>
      <c r="D2208" t="s">
        <v>23</v>
      </c>
      <c r="E2208" s="14">
        <v>13627.655931999998</v>
      </c>
      <c r="F2208" s="14">
        <v>52648.342680000002</v>
      </c>
      <c r="G2208" s="13">
        <v>0.25884301838008011</v>
      </c>
      <c r="H2208" s="12">
        <v>-3854586.52</v>
      </c>
      <c r="I2208" s="12">
        <v>-0.99773280944396903</v>
      </c>
      <c r="J2208" t="s">
        <v>16</v>
      </c>
      <c r="K2208" s="14">
        <v>5278.1712639999996</v>
      </c>
      <c r="L2208" s="14">
        <v>13627.655932000001</v>
      </c>
      <c r="M2208" s="13">
        <v>0.38731321735280799</v>
      </c>
      <c r="N2208" s="12">
        <v>-0.38643510448419971</v>
      </c>
      <c r="O2208" s="2">
        <f>DATE(LEFT(ALT[[#This Row],[DATEMTH]],4),RIGHT(ALT[[#This Row],[DATEMTH]],2),1)</f>
        <v>43556</v>
      </c>
      <c r="P2208" t="str">
        <f>IF(AND(ALT[[#This Row],[DATE]]&gt;=DATE(2023,6,1),ALT[[#This Row],[DATE]]&lt;=DATE(2024,5,31)),"Y","N")</f>
        <v>N</v>
      </c>
      <c r="Q2208" t="str">
        <f>LEFT(ALT[[#This Row],[DATEMTH]],4)</f>
        <v>2019</v>
      </c>
    </row>
    <row r="2209" spans="1:17" x14ac:dyDescent="0.25">
      <c r="A2209" t="s">
        <v>41</v>
      </c>
      <c r="B2209" t="s">
        <v>14</v>
      </c>
      <c r="C2209" t="s">
        <v>20</v>
      </c>
      <c r="D2209" t="s">
        <v>23</v>
      </c>
      <c r="E2209" s="14">
        <v>13627.655931999998</v>
      </c>
      <c r="F2209" s="14">
        <v>52648.342680000002</v>
      </c>
      <c r="G2209" s="13">
        <v>0.25884301838008011</v>
      </c>
      <c r="H2209" s="12">
        <v>-3854586.52</v>
      </c>
      <c r="I2209" s="12">
        <v>-0.99773280944396903</v>
      </c>
      <c r="J2209" t="s">
        <v>26</v>
      </c>
      <c r="K2209" s="14">
        <v>892.67791200000011</v>
      </c>
      <c r="L2209" s="14">
        <v>13627.655932000001</v>
      </c>
      <c r="M2209" s="13">
        <v>6.5504876000269718E-2</v>
      </c>
      <c r="N2209" s="12">
        <v>-6.5356363964027928E-2</v>
      </c>
      <c r="O2209" s="2">
        <f>DATE(LEFT(ALT[[#This Row],[DATEMTH]],4),RIGHT(ALT[[#This Row],[DATEMTH]],2),1)</f>
        <v>43556</v>
      </c>
      <c r="P2209" t="str">
        <f>IF(AND(ALT[[#This Row],[DATE]]&gt;=DATE(2023,6,1),ALT[[#This Row],[DATE]]&lt;=DATE(2024,5,31)),"Y","N")</f>
        <v>N</v>
      </c>
      <c r="Q2209" t="str">
        <f>LEFT(ALT[[#This Row],[DATEMTH]],4)</f>
        <v>2019</v>
      </c>
    </row>
    <row r="2210" spans="1:17" x14ac:dyDescent="0.25">
      <c r="A2210" t="s">
        <v>41</v>
      </c>
      <c r="B2210" t="s">
        <v>110</v>
      </c>
      <c r="C2210" t="s">
        <v>15</v>
      </c>
      <c r="D2210" t="s">
        <v>22</v>
      </c>
      <c r="E2210" s="14">
        <v>3790735.5893700058</v>
      </c>
      <c r="F2210" s="14">
        <v>20032898.940109026</v>
      </c>
      <c r="G2210" s="13">
        <v>0.18922551352666964</v>
      </c>
      <c r="H2210" s="12">
        <v>-17981935.510000002</v>
      </c>
      <c r="I2210" s="12">
        <v>-3.4026409810832066</v>
      </c>
      <c r="J2210" t="s">
        <v>26</v>
      </c>
      <c r="K2210" s="14">
        <v>469213.15675500024</v>
      </c>
      <c r="L2210" s="14">
        <v>3790735.5893700016</v>
      </c>
      <c r="M2210" s="13">
        <v>0.12377891986736557</v>
      </c>
      <c r="N2210" s="12">
        <v>-0.42117522533491236</v>
      </c>
      <c r="O2210" s="2">
        <f>DATE(LEFT(ALT[[#This Row],[DATEMTH]],4),RIGHT(ALT[[#This Row],[DATEMTH]],2),1)</f>
        <v>43556</v>
      </c>
      <c r="P2210" t="str">
        <f>IF(AND(ALT[[#This Row],[DATE]]&gt;=DATE(2023,6,1),ALT[[#This Row],[DATE]]&lt;=DATE(2024,5,31)),"Y","N")</f>
        <v>N</v>
      </c>
      <c r="Q2210" t="str">
        <f>LEFT(ALT[[#This Row],[DATEMTH]],4)</f>
        <v>2019</v>
      </c>
    </row>
    <row r="2211" spans="1:17" x14ac:dyDescent="0.25">
      <c r="A2211" t="s">
        <v>41</v>
      </c>
      <c r="B2211" t="s">
        <v>110</v>
      </c>
      <c r="C2211" t="s">
        <v>15</v>
      </c>
      <c r="D2211" t="s">
        <v>22</v>
      </c>
      <c r="E2211" s="14">
        <v>3790735.5893700058</v>
      </c>
      <c r="F2211" s="14">
        <v>20032898.940109026</v>
      </c>
      <c r="G2211" s="13">
        <v>0.18922551352666964</v>
      </c>
      <c r="H2211" s="12">
        <v>-17981935.510000002</v>
      </c>
      <c r="I2211" s="12">
        <v>-3.4026409810832066</v>
      </c>
      <c r="J2211" t="s">
        <v>25</v>
      </c>
      <c r="K2211" s="14">
        <v>541223.06134599983</v>
      </c>
      <c r="L2211" s="14">
        <v>3790735.5893700016</v>
      </c>
      <c r="M2211" s="13">
        <v>0.14277520776276248</v>
      </c>
      <c r="N2211" s="12">
        <v>-0.48581277301624476</v>
      </c>
      <c r="O2211" s="2">
        <f>DATE(LEFT(ALT[[#This Row],[DATEMTH]],4),RIGHT(ALT[[#This Row],[DATEMTH]],2),1)</f>
        <v>43556</v>
      </c>
      <c r="P2211" t="str">
        <f>IF(AND(ALT[[#This Row],[DATE]]&gt;=DATE(2023,6,1),ALT[[#This Row],[DATE]]&lt;=DATE(2024,5,31)),"Y","N")</f>
        <v>N</v>
      </c>
      <c r="Q2211" t="str">
        <f>LEFT(ALT[[#This Row],[DATEMTH]],4)</f>
        <v>2019</v>
      </c>
    </row>
    <row r="2212" spans="1:17" x14ac:dyDescent="0.25">
      <c r="A2212" t="s">
        <v>41</v>
      </c>
      <c r="B2212" t="s">
        <v>110</v>
      </c>
      <c r="C2212" t="s">
        <v>15</v>
      </c>
      <c r="D2212" t="s">
        <v>22</v>
      </c>
      <c r="E2212" s="14">
        <v>3790735.5893700058</v>
      </c>
      <c r="F2212" s="14">
        <v>20032898.940109026</v>
      </c>
      <c r="G2212" s="13">
        <v>0.18922551352666964</v>
      </c>
      <c r="H2212" s="12">
        <v>-17981935.510000002</v>
      </c>
      <c r="I2212" s="12">
        <v>-3.4026409810832066</v>
      </c>
      <c r="J2212" t="s">
        <v>24</v>
      </c>
      <c r="K2212" s="14">
        <v>1558687.1092970013</v>
      </c>
      <c r="L2212" s="14">
        <v>3790735.5893700016</v>
      </c>
      <c r="M2212" s="13">
        <v>0.41118328423324457</v>
      </c>
      <c r="N2212" s="12">
        <v>-1.3991090936684223</v>
      </c>
      <c r="O2212" s="2">
        <f>DATE(LEFT(ALT[[#This Row],[DATEMTH]],4),RIGHT(ALT[[#This Row],[DATEMTH]],2),1)</f>
        <v>43556</v>
      </c>
      <c r="P2212" t="str">
        <f>IF(AND(ALT[[#This Row],[DATE]]&gt;=DATE(2023,6,1),ALT[[#This Row],[DATE]]&lt;=DATE(2024,5,31)),"Y","N")</f>
        <v>N</v>
      </c>
      <c r="Q2212" t="str">
        <f>LEFT(ALT[[#This Row],[DATEMTH]],4)</f>
        <v>2019</v>
      </c>
    </row>
    <row r="2213" spans="1:17" x14ac:dyDescent="0.25">
      <c r="A2213" t="s">
        <v>41</v>
      </c>
      <c r="B2213" t="s">
        <v>110</v>
      </c>
      <c r="C2213" t="s">
        <v>15</v>
      </c>
      <c r="D2213" t="s">
        <v>22</v>
      </c>
      <c r="E2213" s="14">
        <v>3790735.5893700058</v>
      </c>
      <c r="F2213" s="14">
        <v>20032898.940109026</v>
      </c>
      <c r="G2213" s="13">
        <v>0.18922551352666964</v>
      </c>
      <c r="H2213" s="12">
        <v>-17981935.510000002</v>
      </c>
      <c r="I2213" s="12">
        <v>-3.4026409810832066</v>
      </c>
      <c r="J2213" t="s">
        <v>16</v>
      </c>
      <c r="K2213" s="14">
        <v>1221612.2619719999</v>
      </c>
      <c r="L2213" s="14">
        <v>3790735.5893700016</v>
      </c>
      <c r="M2213" s="13">
        <v>0.32226258813662728</v>
      </c>
      <c r="N2213" s="12">
        <v>-1.0965438890636268</v>
      </c>
      <c r="O2213" s="2">
        <f>DATE(LEFT(ALT[[#This Row],[DATEMTH]],4),RIGHT(ALT[[#This Row],[DATEMTH]],2),1)</f>
        <v>43556</v>
      </c>
      <c r="P2213" t="str">
        <f>IF(AND(ALT[[#This Row],[DATE]]&gt;=DATE(2023,6,1),ALT[[#This Row],[DATE]]&lt;=DATE(2024,5,31)),"Y","N")</f>
        <v>N</v>
      </c>
      <c r="Q2213" t="str">
        <f>LEFT(ALT[[#This Row],[DATEMTH]],4)</f>
        <v>2019</v>
      </c>
    </row>
    <row r="2214" spans="1:17" x14ac:dyDescent="0.25">
      <c r="A2214" t="s">
        <v>41</v>
      </c>
      <c r="B2214" t="s">
        <v>110</v>
      </c>
      <c r="C2214" t="s">
        <v>18</v>
      </c>
      <c r="D2214" t="s">
        <v>22</v>
      </c>
      <c r="E2214" s="14">
        <v>6801018.4789140057</v>
      </c>
      <c r="F2214" s="14">
        <v>20032898.940109026</v>
      </c>
      <c r="G2214" s="13">
        <v>0.33949247681259426</v>
      </c>
      <c r="H2214" s="12">
        <v>-17981935.510000002</v>
      </c>
      <c r="I2214" s="12">
        <v>-6.104731824174241</v>
      </c>
      <c r="J2214" t="s">
        <v>16</v>
      </c>
      <c r="K2214" s="14">
        <v>2707715.9938789979</v>
      </c>
      <c r="L2214" s="14">
        <v>6801018.4789139982</v>
      </c>
      <c r="M2214" s="13">
        <v>0.39813389748521488</v>
      </c>
      <c r="N2214" s="12">
        <v>-2.4305006742605162</v>
      </c>
      <c r="O2214" s="2">
        <f>DATE(LEFT(ALT[[#This Row],[DATEMTH]],4),RIGHT(ALT[[#This Row],[DATEMTH]],2),1)</f>
        <v>43556</v>
      </c>
      <c r="P2214" t="str">
        <f>IF(AND(ALT[[#This Row],[DATE]]&gt;=DATE(2023,6,1),ALT[[#This Row],[DATE]]&lt;=DATE(2024,5,31)),"Y","N")</f>
        <v>N</v>
      </c>
      <c r="Q2214" t="str">
        <f>LEFT(ALT[[#This Row],[DATEMTH]],4)</f>
        <v>2019</v>
      </c>
    </row>
    <row r="2215" spans="1:17" x14ac:dyDescent="0.25">
      <c r="A2215" t="s">
        <v>41</v>
      </c>
      <c r="B2215" t="s">
        <v>110</v>
      </c>
      <c r="C2215" t="s">
        <v>18</v>
      </c>
      <c r="D2215" t="s">
        <v>22</v>
      </c>
      <c r="E2215" s="14">
        <v>6801018.4789140057</v>
      </c>
      <c r="F2215" s="14">
        <v>20032898.940109026</v>
      </c>
      <c r="G2215" s="13">
        <v>0.33949247681259426</v>
      </c>
      <c r="H2215" s="12">
        <v>-17981935.510000002</v>
      </c>
      <c r="I2215" s="12">
        <v>-6.104731824174241</v>
      </c>
      <c r="J2215" t="s">
        <v>24</v>
      </c>
      <c r="K2215" s="14">
        <v>2025122.5785439999</v>
      </c>
      <c r="L2215" s="14">
        <v>6801018.4789139982</v>
      </c>
      <c r="M2215" s="13">
        <v>0.29776754537908212</v>
      </c>
      <c r="N2215" s="12">
        <v>-1.8177910104819301</v>
      </c>
      <c r="O2215" s="2">
        <f>DATE(LEFT(ALT[[#This Row],[DATEMTH]],4),RIGHT(ALT[[#This Row],[DATEMTH]],2),1)</f>
        <v>43556</v>
      </c>
      <c r="P2215" t="str">
        <f>IF(AND(ALT[[#This Row],[DATE]]&gt;=DATE(2023,6,1),ALT[[#This Row],[DATE]]&lt;=DATE(2024,5,31)),"Y","N")</f>
        <v>N</v>
      </c>
      <c r="Q2215" t="str">
        <f>LEFT(ALT[[#This Row],[DATEMTH]],4)</f>
        <v>2019</v>
      </c>
    </row>
    <row r="2216" spans="1:17" x14ac:dyDescent="0.25">
      <c r="A2216" t="s">
        <v>41</v>
      </c>
      <c r="B2216" t="s">
        <v>110</v>
      </c>
      <c r="C2216" t="s">
        <v>18</v>
      </c>
      <c r="D2216" t="s">
        <v>22</v>
      </c>
      <c r="E2216" s="14">
        <v>6801018.4789140057</v>
      </c>
      <c r="F2216" s="14">
        <v>20032898.940109026</v>
      </c>
      <c r="G2216" s="13">
        <v>0.33949247681259426</v>
      </c>
      <c r="H2216" s="12">
        <v>-17981935.510000002</v>
      </c>
      <c r="I2216" s="12">
        <v>-6.104731824174241</v>
      </c>
      <c r="J2216" t="s">
        <v>25</v>
      </c>
      <c r="K2216" s="14">
        <v>615105.25813699956</v>
      </c>
      <c r="L2216" s="14">
        <v>6801018.4789139982</v>
      </c>
      <c r="M2216" s="13">
        <v>9.0443109373115671E-2</v>
      </c>
      <c r="N2216" s="12">
        <v>-0.55213092806733077</v>
      </c>
      <c r="O2216" s="2">
        <f>DATE(LEFT(ALT[[#This Row],[DATEMTH]],4),RIGHT(ALT[[#This Row],[DATEMTH]],2),1)</f>
        <v>43556</v>
      </c>
      <c r="P2216" t="str">
        <f>IF(AND(ALT[[#This Row],[DATE]]&gt;=DATE(2023,6,1),ALT[[#This Row],[DATE]]&lt;=DATE(2024,5,31)),"Y","N")</f>
        <v>N</v>
      </c>
      <c r="Q2216" t="str">
        <f>LEFT(ALT[[#This Row],[DATEMTH]],4)</f>
        <v>2019</v>
      </c>
    </row>
    <row r="2217" spans="1:17" x14ac:dyDescent="0.25">
      <c r="A2217" t="s">
        <v>41</v>
      </c>
      <c r="B2217" t="s">
        <v>110</v>
      </c>
      <c r="C2217" t="s">
        <v>18</v>
      </c>
      <c r="D2217" t="s">
        <v>22</v>
      </c>
      <c r="E2217" s="14">
        <v>6801018.4789140057</v>
      </c>
      <c r="F2217" s="14">
        <v>20032898.940109026</v>
      </c>
      <c r="G2217" s="13">
        <v>0.33949247681259426</v>
      </c>
      <c r="H2217" s="12">
        <v>-17981935.510000002</v>
      </c>
      <c r="I2217" s="12">
        <v>-6.104731824174241</v>
      </c>
      <c r="J2217" t="s">
        <v>26</v>
      </c>
      <c r="K2217" s="14">
        <v>1453074.6483540011</v>
      </c>
      <c r="L2217" s="14">
        <v>6801018.4789139982</v>
      </c>
      <c r="M2217" s="13">
        <v>0.21365544776258735</v>
      </c>
      <c r="N2217" s="12">
        <v>-1.3043092113644641</v>
      </c>
      <c r="O2217" s="2">
        <f>DATE(LEFT(ALT[[#This Row],[DATEMTH]],4),RIGHT(ALT[[#This Row],[DATEMTH]],2),1)</f>
        <v>43556</v>
      </c>
      <c r="P2217" t="str">
        <f>IF(AND(ALT[[#This Row],[DATE]]&gt;=DATE(2023,6,1),ALT[[#This Row],[DATE]]&lt;=DATE(2024,5,31)),"Y","N")</f>
        <v>N</v>
      </c>
      <c r="Q2217" t="str">
        <f>LEFT(ALT[[#This Row],[DATEMTH]],4)</f>
        <v>2019</v>
      </c>
    </row>
    <row r="2218" spans="1:17" x14ac:dyDescent="0.25">
      <c r="A2218" t="s">
        <v>41</v>
      </c>
      <c r="B2218" t="s">
        <v>110</v>
      </c>
      <c r="C2218" t="s">
        <v>19</v>
      </c>
      <c r="D2218" t="s">
        <v>22</v>
      </c>
      <c r="E2218" s="14">
        <v>5091452.4999970011</v>
      </c>
      <c r="F2218" s="14">
        <v>20032898.940109026</v>
      </c>
      <c r="G2218" s="13">
        <v>0.25415455422695266</v>
      </c>
      <c r="H2218" s="12">
        <v>-17981935.510000002</v>
      </c>
      <c r="I2218" s="12">
        <v>-4.5701908036818608</v>
      </c>
      <c r="J2218" t="s">
        <v>26</v>
      </c>
      <c r="K2218" s="14">
        <v>164611.83785599997</v>
      </c>
      <c r="L2218" s="14">
        <v>5091452.4999970002</v>
      </c>
      <c r="M2218" s="13">
        <v>3.2331017102898818E-2</v>
      </c>
      <c r="N2218" s="12">
        <v>-0.14775891703734914</v>
      </c>
      <c r="O2218" s="2">
        <f>DATE(LEFT(ALT[[#This Row],[DATEMTH]],4),RIGHT(ALT[[#This Row],[DATEMTH]],2),1)</f>
        <v>43556</v>
      </c>
      <c r="P2218" t="str">
        <f>IF(AND(ALT[[#This Row],[DATE]]&gt;=DATE(2023,6,1),ALT[[#This Row],[DATE]]&lt;=DATE(2024,5,31)),"Y","N")</f>
        <v>N</v>
      </c>
      <c r="Q2218" t="str">
        <f>LEFT(ALT[[#This Row],[DATEMTH]],4)</f>
        <v>2019</v>
      </c>
    </row>
    <row r="2219" spans="1:17" x14ac:dyDescent="0.25">
      <c r="A2219" t="s">
        <v>41</v>
      </c>
      <c r="B2219" t="s">
        <v>110</v>
      </c>
      <c r="C2219" t="s">
        <v>19</v>
      </c>
      <c r="D2219" t="s">
        <v>22</v>
      </c>
      <c r="E2219" s="14">
        <v>5091452.4999970011</v>
      </c>
      <c r="F2219" s="14">
        <v>20032898.940109026</v>
      </c>
      <c r="G2219" s="13">
        <v>0.25415455422695266</v>
      </c>
      <c r="H2219" s="12">
        <v>-17981935.510000002</v>
      </c>
      <c r="I2219" s="12">
        <v>-4.5701908036818608</v>
      </c>
      <c r="J2219" t="s">
        <v>16</v>
      </c>
      <c r="K2219" s="14">
        <v>1740.9571249999992</v>
      </c>
      <c r="L2219" s="14">
        <v>5091452.4999970002</v>
      </c>
      <c r="M2219" s="13">
        <v>3.419372222368813E-4</v>
      </c>
      <c r="N2219" s="12">
        <v>-1.5627183485035156E-3</v>
      </c>
      <c r="O2219" s="2">
        <f>DATE(LEFT(ALT[[#This Row],[DATEMTH]],4),RIGHT(ALT[[#This Row],[DATEMTH]],2),1)</f>
        <v>43556</v>
      </c>
      <c r="P2219" t="str">
        <f>IF(AND(ALT[[#This Row],[DATE]]&gt;=DATE(2023,6,1),ALT[[#This Row],[DATE]]&lt;=DATE(2024,5,31)),"Y","N")</f>
        <v>N</v>
      </c>
      <c r="Q2219" t="str">
        <f>LEFT(ALT[[#This Row],[DATEMTH]],4)</f>
        <v>2019</v>
      </c>
    </row>
    <row r="2220" spans="1:17" x14ac:dyDescent="0.25">
      <c r="A2220" t="s">
        <v>41</v>
      </c>
      <c r="B2220" t="s">
        <v>110</v>
      </c>
      <c r="C2220" t="s">
        <v>19</v>
      </c>
      <c r="D2220" t="s">
        <v>22</v>
      </c>
      <c r="E2220" s="14">
        <v>5091452.4999970011</v>
      </c>
      <c r="F2220" s="14">
        <v>20032898.940109026</v>
      </c>
      <c r="G2220" s="13">
        <v>0.25415455422695266</v>
      </c>
      <c r="H2220" s="12">
        <v>-17981935.510000002</v>
      </c>
      <c r="I2220" s="12">
        <v>-4.5701908036818608</v>
      </c>
      <c r="J2220" t="s">
        <v>25</v>
      </c>
      <c r="K2220" s="14">
        <v>3558453.9775000005</v>
      </c>
      <c r="L2220" s="14">
        <v>5091452.4999970002</v>
      </c>
      <c r="M2220" s="13">
        <v>0.69890742916723614</v>
      </c>
      <c r="N2220" s="12">
        <v>-3.1941403054050341</v>
      </c>
      <c r="O2220" s="2">
        <f>DATE(LEFT(ALT[[#This Row],[DATEMTH]],4),RIGHT(ALT[[#This Row],[DATEMTH]],2),1)</f>
        <v>43556</v>
      </c>
      <c r="P2220" t="str">
        <f>IF(AND(ALT[[#This Row],[DATE]]&gt;=DATE(2023,6,1),ALT[[#This Row],[DATE]]&lt;=DATE(2024,5,31)),"Y","N")</f>
        <v>N</v>
      </c>
      <c r="Q2220" t="str">
        <f>LEFT(ALT[[#This Row],[DATEMTH]],4)</f>
        <v>2019</v>
      </c>
    </row>
    <row r="2221" spans="1:17" x14ac:dyDescent="0.25">
      <c r="A2221" t="s">
        <v>41</v>
      </c>
      <c r="B2221" t="s">
        <v>110</v>
      </c>
      <c r="C2221" t="s">
        <v>19</v>
      </c>
      <c r="D2221" t="s">
        <v>22</v>
      </c>
      <c r="E2221" s="14">
        <v>5091452.4999970011</v>
      </c>
      <c r="F2221" s="14">
        <v>20032898.940109026</v>
      </c>
      <c r="G2221" s="13">
        <v>0.25415455422695266</v>
      </c>
      <c r="H2221" s="12">
        <v>-17981935.510000002</v>
      </c>
      <c r="I2221" s="12">
        <v>-4.5701908036818608</v>
      </c>
      <c r="J2221" t="s">
        <v>24</v>
      </c>
      <c r="K2221" s="14">
        <v>1366645.7275159997</v>
      </c>
      <c r="L2221" s="14">
        <v>5091452.4999970002</v>
      </c>
      <c r="M2221" s="13">
        <v>0.26841961650762819</v>
      </c>
      <c r="N2221" s="12">
        <v>-1.226728862890974</v>
      </c>
      <c r="O2221" s="2">
        <f>DATE(LEFT(ALT[[#This Row],[DATEMTH]],4),RIGHT(ALT[[#This Row],[DATEMTH]],2),1)</f>
        <v>43556</v>
      </c>
      <c r="P2221" t="str">
        <f>IF(AND(ALT[[#This Row],[DATE]]&gt;=DATE(2023,6,1),ALT[[#This Row],[DATE]]&lt;=DATE(2024,5,31)),"Y","N")</f>
        <v>N</v>
      </c>
      <c r="Q2221" t="str">
        <f>LEFT(ALT[[#This Row],[DATEMTH]],4)</f>
        <v>2019</v>
      </c>
    </row>
    <row r="2222" spans="1:17" x14ac:dyDescent="0.25">
      <c r="A2222" t="s">
        <v>41</v>
      </c>
      <c r="B2222" t="s">
        <v>110</v>
      </c>
      <c r="C2222" t="s">
        <v>20</v>
      </c>
      <c r="D2222" t="s">
        <v>22</v>
      </c>
      <c r="E2222" s="14">
        <v>4349692.3718280103</v>
      </c>
      <c r="F2222" s="14">
        <v>20032898.940109026</v>
      </c>
      <c r="G2222" s="13">
        <v>0.21712745543378353</v>
      </c>
      <c r="H2222" s="12">
        <v>-17981935.510000002</v>
      </c>
      <c r="I2222" s="12">
        <v>-3.9043719010606948</v>
      </c>
      <c r="J2222" t="s">
        <v>24</v>
      </c>
      <c r="K2222" s="14">
        <v>1780923.2275019994</v>
      </c>
      <c r="L2222" s="14">
        <v>4349692.3718280001</v>
      </c>
      <c r="M2222" s="13">
        <v>0.40943659350179501</v>
      </c>
      <c r="N2222" s="12">
        <v>-1.5985927309344183</v>
      </c>
      <c r="O2222" s="2">
        <f>DATE(LEFT(ALT[[#This Row],[DATEMTH]],4),RIGHT(ALT[[#This Row],[DATEMTH]],2),1)</f>
        <v>43556</v>
      </c>
      <c r="P2222" t="str">
        <f>IF(AND(ALT[[#This Row],[DATE]]&gt;=DATE(2023,6,1),ALT[[#This Row],[DATE]]&lt;=DATE(2024,5,31)),"Y","N")</f>
        <v>N</v>
      </c>
      <c r="Q2222" t="str">
        <f>LEFT(ALT[[#This Row],[DATEMTH]],4)</f>
        <v>2019</v>
      </c>
    </row>
    <row r="2223" spans="1:17" x14ac:dyDescent="0.25">
      <c r="A2223" t="s">
        <v>41</v>
      </c>
      <c r="B2223" t="s">
        <v>110</v>
      </c>
      <c r="C2223" t="s">
        <v>20</v>
      </c>
      <c r="D2223" t="s">
        <v>22</v>
      </c>
      <c r="E2223" s="14">
        <v>4349692.3718280103</v>
      </c>
      <c r="F2223" s="14">
        <v>20032898.940109026</v>
      </c>
      <c r="G2223" s="13">
        <v>0.21712745543378353</v>
      </c>
      <c r="H2223" s="12">
        <v>-17981935.510000002</v>
      </c>
      <c r="I2223" s="12">
        <v>-3.9043719010606948</v>
      </c>
      <c r="J2223" t="s">
        <v>25</v>
      </c>
      <c r="K2223" s="14">
        <v>678690.62781300012</v>
      </c>
      <c r="L2223" s="14">
        <v>4349692.3718280001</v>
      </c>
      <c r="M2223" s="13">
        <v>0.15603186841642638</v>
      </c>
      <c r="N2223" s="12">
        <v>-0.60920644271509483</v>
      </c>
      <c r="O2223" s="2">
        <f>DATE(LEFT(ALT[[#This Row],[DATEMTH]],4),RIGHT(ALT[[#This Row],[DATEMTH]],2),1)</f>
        <v>43556</v>
      </c>
      <c r="P2223" t="str">
        <f>IF(AND(ALT[[#This Row],[DATE]]&gt;=DATE(2023,6,1),ALT[[#This Row],[DATE]]&lt;=DATE(2024,5,31)),"Y","N")</f>
        <v>N</v>
      </c>
      <c r="Q2223" t="str">
        <f>LEFT(ALT[[#This Row],[DATEMTH]],4)</f>
        <v>2019</v>
      </c>
    </row>
    <row r="2224" spans="1:17" x14ac:dyDescent="0.25">
      <c r="A2224" t="s">
        <v>41</v>
      </c>
      <c r="B2224" t="s">
        <v>110</v>
      </c>
      <c r="C2224" t="s">
        <v>20</v>
      </c>
      <c r="D2224" t="s">
        <v>22</v>
      </c>
      <c r="E2224" s="14">
        <v>4349692.3718280103</v>
      </c>
      <c r="F2224" s="14">
        <v>20032898.940109026</v>
      </c>
      <c r="G2224" s="13">
        <v>0.21712745543378353</v>
      </c>
      <c r="H2224" s="12">
        <v>-17981935.510000002</v>
      </c>
      <c r="I2224" s="12">
        <v>-3.9043719010606948</v>
      </c>
      <c r="J2224" t="s">
        <v>16</v>
      </c>
      <c r="K2224" s="14">
        <v>1624877.3446360007</v>
      </c>
      <c r="L2224" s="14">
        <v>4349692.3718280001</v>
      </c>
      <c r="M2224" s="13">
        <v>0.37356143969168337</v>
      </c>
      <c r="N2224" s="12">
        <v>-1.4585227884519878</v>
      </c>
      <c r="O2224" s="2">
        <f>DATE(LEFT(ALT[[#This Row],[DATEMTH]],4),RIGHT(ALT[[#This Row],[DATEMTH]],2),1)</f>
        <v>43556</v>
      </c>
      <c r="P2224" t="str">
        <f>IF(AND(ALT[[#This Row],[DATE]]&gt;=DATE(2023,6,1),ALT[[#This Row],[DATE]]&lt;=DATE(2024,5,31)),"Y","N")</f>
        <v>N</v>
      </c>
      <c r="Q2224" t="str">
        <f>LEFT(ALT[[#This Row],[DATEMTH]],4)</f>
        <v>2019</v>
      </c>
    </row>
    <row r="2225" spans="1:17" x14ac:dyDescent="0.25">
      <c r="A2225" t="s">
        <v>41</v>
      </c>
      <c r="B2225" t="s">
        <v>110</v>
      </c>
      <c r="C2225" t="s">
        <v>20</v>
      </c>
      <c r="D2225" t="s">
        <v>22</v>
      </c>
      <c r="E2225" s="14">
        <v>4349692.3718280103</v>
      </c>
      <c r="F2225" s="14">
        <v>20032898.940109026</v>
      </c>
      <c r="G2225" s="13">
        <v>0.21712745543378353</v>
      </c>
      <c r="H2225" s="12">
        <v>-17981935.510000002</v>
      </c>
      <c r="I2225" s="12">
        <v>-3.9043719010606948</v>
      </c>
      <c r="J2225" t="s">
        <v>26</v>
      </c>
      <c r="K2225" s="14">
        <v>265201.1718769999</v>
      </c>
      <c r="L2225" s="14">
        <v>4349692.3718280001</v>
      </c>
      <c r="M2225" s="13">
        <v>6.0970098390095241E-2</v>
      </c>
      <c r="N2225" s="12">
        <v>-0.23804993895919377</v>
      </c>
      <c r="O2225" s="2">
        <f>DATE(LEFT(ALT[[#This Row],[DATEMTH]],4),RIGHT(ALT[[#This Row],[DATEMTH]],2),1)</f>
        <v>43556</v>
      </c>
      <c r="P2225" t="str">
        <f>IF(AND(ALT[[#This Row],[DATE]]&gt;=DATE(2023,6,1),ALT[[#This Row],[DATE]]&lt;=DATE(2024,5,31)),"Y","N")</f>
        <v>N</v>
      </c>
      <c r="Q2225" t="str">
        <f>LEFT(ALT[[#This Row],[DATEMTH]],4)</f>
        <v>2019</v>
      </c>
    </row>
    <row r="2226" spans="1:17" x14ac:dyDescent="0.25">
      <c r="A2226" t="s">
        <v>41</v>
      </c>
      <c r="B2226" t="s">
        <v>110</v>
      </c>
      <c r="C2226" t="s">
        <v>15</v>
      </c>
      <c r="D2226" t="s">
        <v>17</v>
      </c>
      <c r="E2226" s="14">
        <v>3790735.5893700058</v>
      </c>
      <c r="F2226" s="14">
        <v>20032898.940109026</v>
      </c>
      <c r="G2226" s="13">
        <v>0.18922551352666964</v>
      </c>
      <c r="H2226" s="12">
        <v>-34177980.300000004</v>
      </c>
      <c r="I2226" s="12">
        <v>-6.4673458735718992</v>
      </c>
      <c r="J2226" t="s">
        <v>26</v>
      </c>
      <c r="K2226" s="14">
        <v>469213.15675500024</v>
      </c>
      <c r="L2226" s="14">
        <v>3790735.5893700016</v>
      </c>
      <c r="M2226" s="13">
        <v>0.12377891986736557</v>
      </c>
      <c r="N2226" s="12">
        <v>-0.80052108663939348</v>
      </c>
      <c r="O2226" s="2">
        <f>DATE(LEFT(ALT[[#This Row],[DATEMTH]],4),RIGHT(ALT[[#This Row],[DATEMTH]],2),1)</f>
        <v>43556</v>
      </c>
      <c r="P2226" t="str">
        <f>IF(AND(ALT[[#This Row],[DATE]]&gt;=DATE(2023,6,1),ALT[[#This Row],[DATE]]&lt;=DATE(2024,5,31)),"Y","N")</f>
        <v>N</v>
      </c>
      <c r="Q2226" t="str">
        <f>LEFT(ALT[[#This Row],[DATEMTH]],4)</f>
        <v>2019</v>
      </c>
    </row>
    <row r="2227" spans="1:17" x14ac:dyDescent="0.25">
      <c r="A2227" t="s">
        <v>41</v>
      </c>
      <c r="B2227" t="s">
        <v>110</v>
      </c>
      <c r="C2227" t="s">
        <v>15</v>
      </c>
      <c r="D2227" t="s">
        <v>17</v>
      </c>
      <c r="E2227" s="14">
        <v>3790735.5893700058</v>
      </c>
      <c r="F2227" s="14">
        <v>20032898.940109026</v>
      </c>
      <c r="G2227" s="13">
        <v>0.18922551352666964</v>
      </c>
      <c r="H2227" s="12">
        <v>-34177980.300000004</v>
      </c>
      <c r="I2227" s="12">
        <v>-6.4673458735718992</v>
      </c>
      <c r="J2227" t="s">
        <v>16</v>
      </c>
      <c r="K2227" s="14">
        <v>1221612.2619719999</v>
      </c>
      <c r="L2227" s="14">
        <v>3790735.5893700016</v>
      </c>
      <c r="M2227" s="13">
        <v>0.32226258813662728</v>
      </c>
      <c r="N2227" s="12">
        <v>-2.0841836195920167</v>
      </c>
      <c r="O2227" s="2">
        <f>DATE(LEFT(ALT[[#This Row],[DATEMTH]],4),RIGHT(ALT[[#This Row],[DATEMTH]],2),1)</f>
        <v>43556</v>
      </c>
      <c r="P2227" t="str">
        <f>IF(AND(ALT[[#This Row],[DATE]]&gt;=DATE(2023,6,1),ALT[[#This Row],[DATE]]&lt;=DATE(2024,5,31)),"Y","N")</f>
        <v>N</v>
      </c>
      <c r="Q2227" t="str">
        <f>LEFT(ALT[[#This Row],[DATEMTH]],4)</f>
        <v>2019</v>
      </c>
    </row>
    <row r="2228" spans="1:17" x14ac:dyDescent="0.25">
      <c r="A2228" t="s">
        <v>41</v>
      </c>
      <c r="B2228" t="s">
        <v>110</v>
      </c>
      <c r="C2228" t="s">
        <v>15</v>
      </c>
      <c r="D2228" t="s">
        <v>17</v>
      </c>
      <c r="E2228" s="14">
        <v>3790735.5893700058</v>
      </c>
      <c r="F2228" s="14">
        <v>20032898.940109026</v>
      </c>
      <c r="G2228" s="13">
        <v>0.18922551352666964</v>
      </c>
      <c r="H2228" s="12">
        <v>-34177980.300000004</v>
      </c>
      <c r="I2228" s="12">
        <v>-6.4673458735718992</v>
      </c>
      <c r="J2228" t="s">
        <v>25</v>
      </c>
      <c r="K2228" s="14">
        <v>541223.06134599983</v>
      </c>
      <c r="L2228" s="14">
        <v>3790735.5893700016</v>
      </c>
      <c r="M2228" s="13">
        <v>0.14277520776276248</v>
      </c>
      <c r="N2228" s="12">
        <v>-0.92337665077287245</v>
      </c>
      <c r="O2228" s="2">
        <f>DATE(LEFT(ALT[[#This Row],[DATEMTH]],4),RIGHT(ALT[[#This Row],[DATEMTH]],2),1)</f>
        <v>43556</v>
      </c>
      <c r="P2228" t="str">
        <f>IF(AND(ALT[[#This Row],[DATE]]&gt;=DATE(2023,6,1),ALT[[#This Row],[DATE]]&lt;=DATE(2024,5,31)),"Y","N")</f>
        <v>N</v>
      </c>
      <c r="Q2228" t="str">
        <f>LEFT(ALT[[#This Row],[DATEMTH]],4)</f>
        <v>2019</v>
      </c>
    </row>
    <row r="2229" spans="1:17" x14ac:dyDescent="0.25">
      <c r="A2229" t="s">
        <v>41</v>
      </c>
      <c r="B2229" t="s">
        <v>110</v>
      </c>
      <c r="C2229" t="s">
        <v>15</v>
      </c>
      <c r="D2229" t="s">
        <v>17</v>
      </c>
      <c r="E2229" s="14">
        <v>3790735.5893700058</v>
      </c>
      <c r="F2229" s="14">
        <v>20032898.940109026</v>
      </c>
      <c r="G2229" s="13">
        <v>0.18922551352666964</v>
      </c>
      <c r="H2229" s="12">
        <v>-34177980.300000004</v>
      </c>
      <c r="I2229" s="12">
        <v>-6.4673458735718992</v>
      </c>
      <c r="J2229" t="s">
        <v>24</v>
      </c>
      <c r="K2229" s="14">
        <v>1558687.1092970013</v>
      </c>
      <c r="L2229" s="14">
        <v>3790735.5893700016</v>
      </c>
      <c r="M2229" s="13">
        <v>0.41118328423324457</v>
      </c>
      <c r="N2229" s="12">
        <v>-2.6592645165676156</v>
      </c>
      <c r="O2229" s="2">
        <f>DATE(LEFT(ALT[[#This Row],[DATEMTH]],4),RIGHT(ALT[[#This Row],[DATEMTH]],2),1)</f>
        <v>43556</v>
      </c>
      <c r="P2229" t="str">
        <f>IF(AND(ALT[[#This Row],[DATE]]&gt;=DATE(2023,6,1),ALT[[#This Row],[DATE]]&lt;=DATE(2024,5,31)),"Y","N")</f>
        <v>N</v>
      </c>
      <c r="Q2229" t="str">
        <f>LEFT(ALT[[#This Row],[DATEMTH]],4)</f>
        <v>2019</v>
      </c>
    </row>
    <row r="2230" spans="1:17" x14ac:dyDescent="0.25">
      <c r="A2230" t="s">
        <v>41</v>
      </c>
      <c r="B2230" t="s">
        <v>110</v>
      </c>
      <c r="C2230" t="s">
        <v>18</v>
      </c>
      <c r="D2230" t="s">
        <v>17</v>
      </c>
      <c r="E2230" s="14">
        <v>6801018.4789140057</v>
      </c>
      <c r="F2230" s="14">
        <v>20032898.940109026</v>
      </c>
      <c r="G2230" s="13">
        <v>0.33949247681259426</v>
      </c>
      <c r="H2230" s="12">
        <v>-34177980.300000004</v>
      </c>
      <c r="I2230" s="12">
        <v>-11.603167184499055</v>
      </c>
      <c r="J2230" t="s">
        <v>16</v>
      </c>
      <c r="K2230" s="14">
        <v>2707715.9938789979</v>
      </c>
      <c r="L2230" s="14">
        <v>6801018.4789139982</v>
      </c>
      <c r="M2230" s="13">
        <v>0.39813389748521488</v>
      </c>
      <c r="N2230" s="12">
        <v>-4.6196141743371566</v>
      </c>
      <c r="O2230" s="2">
        <f>DATE(LEFT(ALT[[#This Row],[DATEMTH]],4),RIGHT(ALT[[#This Row],[DATEMTH]],2),1)</f>
        <v>43556</v>
      </c>
      <c r="P2230" t="str">
        <f>IF(AND(ALT[[#This Row],[DATE]]&gt;=DATE(2023,6,1),ALT[[#This Row],[DATE]]&lt;=DATE(2024,5,31)),"Y","N")</f>
        <v>N</v>
      </c>
      <c r="Q2230" t="str">
        <f>LEFT(ALT[[#This Row],[DATEMTH]],4)</f>
        <v>2019</v>
      </c>
    </row>
    <row r="2231" spans="1:17" x14ac:dyDescent="0.25">
      <c r="A2231" t="s">
        <v>41</v>
      </c>
      <c r="B2231" t="s">
        <v>110</v>
      </c>
      <c r="C2231" t="s">
        <v>18</v>
      </c>
      <c r="D2231" t="s">
        <v>17</v>
      </c>
      <c r="E2231" s="14">
        <v>6801018.4789140057</v>
      </c>
      <c r="F2231" s="14">
        <v>20032898.940109026</v>
      </c>
      <c r="G2231" s="13">
        <v>0.33949247681259426</v>
      </c>
      <c r="H2231" s="12">
        <v>-34177980.300000004</v>
      </c>
      <c r="I2231" s="12">
        <v>-11.603167184499055</v>
      </c>
      <c r="J2231" t="s">
        <v>24</v>
      </c>
      <c r="K2231" s="14">
        <v>2025122.5785439999</v>
      </c>
      <c r="L2231" s="14">
        <v>6801018.4789139982</v>
      </c>
      <c r="M2231" s="13">
        <v>0.29776754537908212</v>
      </c>
      <c r="N2231" s="12">
        <v>-3.4550466111513991</v>
      </c>
      <c r="O2231" s="2">
        <f>DATE(LEFT(ALT[[#This Row],[DATEMTH]],4),RIGHT(ALT[[#This Row],[DATEMTH]],2),1)</f>
        <v>43556</v>
      </c>
      <c r="P2231" t="str">
        <f>IF(AND(ALT[[#This Row],[DATE]]&gt;=DATE(2023,6,1),ALT[[#This Row],[DATE]]&lt;=DATE(2024,5,31)),"Y","N")</f>
        <v>N</v>
      </c>
      <c r="Q2231" t="str">
        <f>LEFT(ALT[[#This Row],[DATEMTH]],4)</f>
        <v>2019</v>
      </c>
    </row>
    <row r="2232" spans="1:17" x14ac:dyDescent="0.25">
      <c r="A2232" t="s">
        <v>41</v>
      </c>
      <c r="B2232" t="s">
        <v>110</v>
      </c>
      <c r="C2232" t="s">
        <v>18</v>
      </c>
      <c r="D2232" t="s">
        <v>17</v>
      </c>
      <c r="E2232" s="14">
        <v>6801018.4789140057</v>
      </c>
      <c r="F2232" s="14">
        <v>20032898.940109026</v>
      </c>
      <c r="G2232" s="13">
        <v>0.33949247681259426</v>
      </c>
      <c r="H2232" s="12">
        <v>-34177980.300000004</v>
      </c>
      <c r="I2232" s="12">
        <v>-11.603167184499055</v>
      </c>
      <c r="J2232" t="s">
        <v>26</v>
      </c>
      <c r="K2232" s="14">
        <v>1453074.6483540011</v>
      </c>
      <c r="L2232" s="14">
        <v>6801018.4789139982</v>
      </c>
      <c r="M2232" s="13">
        <v>0.21365544776258735</v>
      </c>
      <c r="N2232" s="12">
        <v>-2.4790798802683058</v>
      </c>
      <c r="O2232" s="2">
        <f>DATE(LEFT(ALT[[#This Row],[DATEMTH]],4),RIGHT(ALT[[#This Row],[DATEMTH]],2),1)</f>
        <v>43556</v>
      </c>
      <c r="P2232" t="str">
        <f>IF(AND(ALT[[#This Row],[DATE]]&gt;=DATE(2023,6,1),ALT[[#This Row],[DATE]]&lt;=DATE(2024,5,31)),"Y","N")</f>
        <v>N</v>
      </c>
      <c r="Q2232" t="str">
        <f>LEFT(ALT[[#This Row],[DATEMTH]],4)</f>
        <v>2019</v>
      </c>
    </row>
    <row r="2233" spans="1:17" x14ac:dyDescent="0.25">
      <c r="A2233" t="s">
        <v>41</v>
      </c>
      <c r="B2233" t="s">
        <v>110</v>
      </c>
      <c r="C2233" t="s">
        <v>18</v>
      </c>
      <c r="D2233" t="s">
        <v>17</v>
      </c>
      <c r="E2233" s="14">
        <v>6801018.4789140057</v>
      </c>
      <c r="F2233" s="14">
        <v>20032898.940109026</v>
      </c>
      <c r="G2233" s="13">
        <v>0.33949247681259426</v>
      </c>
      <c r="H2233" s="12">
        <v>-34177980.300000004</v>
      </c>
      <c r="I2233" s="12">
        <v>-11.603167184499055</v>
      </c>
      <c r="J2233" t="s">
        <v>25</v>
      </c>
      <c r="K2233" s="14">
        <v>615105.25813699956</v>
      </c>
      <c r="L2233" s="14">
        <v>6801018.4789139982</v>
      </c>
      <c r="M2233" s="13">
        <v>9.0443109373115671E-2</v>
      </c>
      <c r="N2233" s="12">
        <v>-1.0494265187421947</v>
      </c>
      <c r="O2233" s="2">
        <f>DATE(LEFT(ALT[[#This Row],[DATEMTH]],4),RIGHT(ALT[[#This Row],[DATEMTH]],2),1)</f>
        <v>43556</v>
      </c>
      <c r="P2233" t="str">
        <f>IF(AND(ALT[[#This Row],[DATE]]&gt;=DATE(2023,6,1),ALT[[#This Row],[DATE]]&lt;=DATE(2024,5,31)),"Y","N")</f>
        <v>N</v>
      </c>
      <c r="Q2233" t="str">
        <f>LEFT(ALT[[#This Row],[DATEMTH]],4)</f>
        <v>2019</v>
      </c>
    </row>
    <row r="2234" spans="1:17" x14ac:dyDescent="0.25">
      <c r="A2234" t="s">
        <v>41</v>
      </c>
      <c r="B2234" t="s">
        <v>110</v>
      </c>
      <c r="C2234" t="s">
        <v>19</v>
      </c>
      <c r="D2234" t="s">
        <v>17</v>
      </c>
      <c r="E2234" s="14">
        <v>5091452.4999970011</v>
      </c>
      <c r="F2234" s="14">
        <v>20032898.940109026</v>
      </c>
      <c r="G2234" s="13">
        <v>0.25415455422695266</v>
      </c>
      <c r="H2234" s="12">
        <v>-34177980.300000004</v>
      </c>
      <c r="I2234" s="12">
        <v>-8.6864893475240716</v>
      </c>
      <c r="J2234" t="s">
        <v>24</v>
      </c>
      <c r="K2234" s="14">
        <v>1366645.7275159997</v>
      </c>
      <c r="L2234" s="14">
        <v>5091452.4999970002</v>
      </c>
      <c r="M2234" s="13">
        <v>0.26841961650762819</v>
      </c>
      <c r="N2234" s="12">
        <v>-2.3316241394600086</v>
      </c>
      <c r="O2234" s="2">
        <f>DATE(LEFT(ALT[[#This Row],[DATEMTH]],4),RIGHT(ALT[[#This Row],[DATEMTH]],2),1)</f>
        <v>43556</v>
      </c>
      <c r="P2234" t="str">
        <f>IF(AND(ALT[[#This Row],[DATE]]&gt;=DATE(2023,6,1),ALT[[#This Row],[DATE]]&lt;=DATE(2024,5,31)),"Y","N")</f>
        <v>N</v>
      </c>
      <c r="Q2234" t="str">
        <f>LEFT(ALT[[#This Row],[DATEMTH]],4)</f>
        <v>2019</v>
      </c>
    </row>
    <row r="2235" spans="1:17" x14ac:dyDescent="0.25">
      <c r="A2235" t="s">
        <v>41</v>
      </c>
      <c r="B2235" t="s">
        <v>110</v>
      </c>
      <c r="C2235" t="s">
        <v>19</v>
      </c>
      <c r="D2235" t="s">
        <v>17</v>
      </c>
      <c r="E2235" s="14">
        <v>5091452.4999970011</v>
      </c>
      <c r="F2235" s="14">
        <v>20032898.940109026</v>
      </c>
      <c r="G2235" s="13">
        <v>0.25415455422695266</v>
      </c>
      <c r="H2235" s="12">
        <v>-34177980.300000004</v>
      </c>
      <c r="I2235" s="12">
        <v>-8.6864893475240716</v>
      </c>
      <c r="J2235" t="s">
        <v>25</v>
      </c>
      <c r="K2235" s="14">
        <v>3558453.9775000005</v>
      </c>
      <c r="L2235" s="14">
        <v>5091452.4999970002</v>
      </c>
      <c r="M2235" s="13">
        <v>0.69890742916723614</v>
      </c>
      <c r="N2235" s="12">
        <v>-6.0710519383666313</v>
      </c>
      <c r="O2235" s="2">
        <f>DATE(LEFT(ALT[[#This Row],[DATEMTH]],4),RIGHT(ALT[[#This Row],[DATEMTH]],2),1)</f>
        <v>43556</v>
      </c>
      <c r="P2235" t="str">
        <f>IF(AND(ALT[[#This Row],[DATE]]&gt;=DATE(2023,6,1),ALT[[#This Row],[DATE]]&lt;=DATE(2024,5,31)),"Y","N")</f>
        <v>N</v>
      </c>
      <c r="Q2235" t="str">
        <f>LEFT(ALT[[#This Row],[DATEMTH]],4)</f>
        <v>2019</v>
      </c>
    </row>
    <row r="2236" spans="1:17" x14ac:dyDescent="0.25">
      <c r="A2236" t="s">
        <v>41</v>
      </c>
      <c r="B2236" t="s">
        <v>110</v>
      </c>
      <c r="C2236" t="s">
        <v>19</v>
      </c>
      <c r="D2236" t="s">
        <v>17</v>
      </c>
      <c r="E2236" s="14">
        <v>5091452.4999970011</v>
      </c>
      <c r="F2236" s="14">
        <v>20032898.940109026</v>
      </c>
      <c r="G2236" s="13">
        <v>0.25415455422695266</v>
      </c>
      <c r="H2236" s="12">
        <v>-34177980.300000004</v>
      </c>
      <c r="I2236" s="12">
        <v>-8.6864893475240716</v>
      </c>
      <c r="J2236" t="s">
        <v>26</v>
      </c>
      <c r="K2236" s="14">
        <v>164611.83785599997</v>
      </c>
      <c r="L2236" s="14">
        <v>5091452.4999970002</v>
      </c>
      <c r="M2236" s="13">
        <v>3.2331017102898818E-2</v>
      </c>
      <c r="N2236" s="12">
        <v>-0.28084303565894914</v>
      </c>
      <c r="O2236" s="2">
        <f>DATE(LEFT(ALT[[#This Row],[DATEMTH]],4),RIGHT(ALT[[#This Row],[DATEMTH]],2),1)</f>
        <v>43556</v>
      </c>
      <c r="P2236" t="str">
        <f>IF(AND(ALT[[#This Row],[DATE]]&gt;=DATE(2023,6,1),ALT[[#This Row],[DATE]]&lt;=DATE(2024,5,31)),"Y","N")</f>
        <v>N</v>
      </c>
      <c r="Q2236" t="str">
        <f>LEFT(ALT[[#This Row],[DATEMTH]],4)</f>
        <v>2019</v>
      </c>
    </row>
    <row r="2237" spans="1:17" x14ac:dyDescent="0.25">
      <c r="A2237" t="s">
        <v>41</v>
      </c>
      <c r="B2237" t="s">
        <v>110</v>
      </c>
      <c r="C2237" t="s">
        <v>19</v>
      </c>
      <c r="D2237" t="s">
        <v>17</v>
      </c>
      <c r="E2237" s="14">
        <v>5091452.4999970011</v>
      </c>
      <c r="F2237" s="14">
        <v>20032898.940109026</v>
      </c>
      <c r="G2237" s="13">
        <v>0.25415455422695266</v>
      </c>
      <c r="H2237" s="12">
        <v>-34177980.300000004</v>
      </c>
      <c r="I2237" s="12">
        <v>-8.6864893475240716</v>
      </c>
      <c r="J2237" t="s">
        <v>16</v>
      </c>
      <c r="K2237" s="14">
        <v>1740.9571249999992</v>
      </c>
      <c r="L2237" s="14">
        <v>5091452.4999970002</v>
      </c>
      <c r="M2237" s="13">
        <v>3.419372222368813E-4</v>
      </c>
      <c r="N2237" s="12">
        <v>-2.9702340384826407E-3</v>
      </c>
      <c r="O2237" s="2">
        <f>DATE(LEFT(ALT[[#This Row],[DATEMTH]],4),RIGHT(ALT[[#This Row],[DATEMTH]],2),1)</f>
        <v>43556</v>
      </c>
      <c r="P2237" t="str">
        <f>IF(AND(ALT[[#This Row],[DATE]]&gt;=DATE(2023,6,1),ALT[[#This Row],[DATE]]&lt;=DATE(2024,5,31)),"Y","N")</f>
        <v>N</v>
      </c>
      <c r="Q2237" t="str">
        <f>LEFT(ALT[[#This Row],[DATEMTH]],4)</f>
        <v>2019</v>
      </c>
    </row>
    <row r="2238" spans="1:17" x14ac:dyDescent="0.25">
      <c r="A2238" t="s">
        <v>41</v>
      </c>
      <c r="B2238" t="s">
        <v>110</v>
      </c>
      <c r="C2238" t="s">
        <v>20</v>
      </c>
      <c r="D2238" t="s">
        <v>17</v>
      </c>
      <c r="E2238" s="14">
        <v>4349692.3718280103</v>
      </c>
      <c r="F2238" s="14">
        <v>20032898.940109026</v>
      </c>
      <c r="G2238" s="13">
        <v>0.21712745543378353</v>
      </c>
      <c r="H2238" s="12">
        <v>-34177980.300000004</v>
      </c>
      <c r="I2238" s="12">
        <v>-7.4209778944049818</v>
      </c>
      <c r="J2238" t="s">
        <v>24</v>
      </c>
      <c r="K2238" s="14">
        <v>1780923.2275019994</v>
      </c>
      <c r="L2238" s="14">
        <v>4349692.3718280001</v>
      </c>
      <c r="M2238" s="13">
        <v>0.40943659350179501</v>
      </c>
      <c r="N2238" s="12">
        <v>-3.038419909537299</v>
      </c>
      <c r="O2238" s="2">
        <f>DATE(LEFT(ALT[[#This Row],[DATEMTH]],4),RIGHT(ALT[[#This Row],[DATEMTH]],2),1)</f>
        <v>43556</v>
      </c>
      <c r="P2238" t="str">
        <f>IF(AND(ALT[[#This Row],[DATE]]&gt;=DATE(2023,6,1),ALT[[#This Row],[DATE]]&lt;=DATE(2024,5,31)),"Y","N")</f>
        <v>N</v>
      </c>
      <c r="Q2238" t="str">
        <f>LEFT(ALT[[#This Row],[DATEMTH]],4)</f>
        <v>2019</v>
      </c>
    </row>
    <row r="2239" spans="1:17" x14ac:dyDescent="0.25">
      <c r="A2239" t="s">
        <v>41</v>
      </c>
      <c r="B2239" t="s">
        <v>110</v>
      </c>
      <c r="C2239" t="s">
        <v>20</v>
      </c>
      <c r="D2239" t="s">
        <v>17</v>
      </c>
      <c r="E2239" s="14">
        <v>4349692.3718280103</v>
      </c>
      <c r="F2239" s="14">
        <v>20032898.940109026</v>
      </c>
      <c r="G2239" s="13">
        <v>0.21712745543378353</v>
      </c>
      <c r="H2239" s="12">
        <v>-34177980.300000004</v>
      </c>
      <c r="I2239" s="12">
        <v>-7.4209778944049818</v>
      </c>
      <c r="J2239" t="s">
        <v>16</v>
      </c>
      <c r="K2239" s="14">
        <v>1624877.3446360007</v>
      </c>
      <c r="L2239" s="14">
        <v>4349692.3718280001</v>
      </c>
      <c r="M2239" s="13">
        <v>0.37356143969168337</v>
      </c>
      <c r="N2239" s="12">
        <v>-2.7721911861540822</v>
      </c>
      <c r="O2239" s="2">
        <f>DATE(LEFT(ALT[[#This Row],[DATEMTH]],4),RIGHT(ALT[[#This Row],[DATEMTH]],2),1)</f>
        <v>43556</v>
      </c>
      <c r="P2239" t="str">
        <f>IF(AND(ALT[[#This Row],[DATE]]&gt;=DATE(2023,6,1),ALT[[#This Row],[DATE]]&lt;=DATE(2024,5,31)),"Y","N")</f>
        <v>N</v>
      </c>
      <c r="Q2239" t="str">
        <f>LEFT(ALT[[#This Row],[DATEMTH]],4)</f>
        <v>2019</v>
      </c>
    </row>
    <row r="2240" spans="1:17" x14ac:dyDescent="0.25">
      <c r="A2240" t="s">
        <v>41</v>
      </c>
      <c r="B2240" t="s">
        <v>110</v>
      </c>
      <c r="C2240" t="s">
        <v>20</v>
      </c>
      <c r="D2240" t="s">
        <v>17</v>
      </c>
      <c r="E2240" s="14">
        <v>4349692.3718280103</v>
      </c>
      <c r="F2240" s="14">
        <v>20032898.940109026</v>
      </c>
      <c r="G2240" s="13">
        <v>0.21712745543378353</v>
      </c>
      <c r="H2240" s="12">
        <v>-34177980.300000004</v>
      </c>
      <c r="I2240" s="12">
        <v>-7.4209778944049818</v>
      </c>
      <c r="J2240" t="s">
        <v>26</v>
      </c>
      <c r="K2240" s="14">
        <v>265201.1718769999</v>
      </c>
      <c r="L2240" s="14">
        <v>4349692.3718280001</v>
      </c>
      <c r="M2240" s="13">
        <v>6.0970098390095241E-2</v>
      </c>
      <c r="N2240" s="12">
        <v>-0.45245775237259356</v>
      </c>
      <c r="O2240" s="2">
        <f>DATE(LEFT(ALT[[#This Row],[DATEMTH]],4),RIGHT(ALT[[#This Row],[DATEMTH]],2),1)</f>
        <v>43556</v>
      </c>
      <c r="P2240" t="str">
        <f>IF(AND(ALT[[#This Row],[DATE]]&gt;=DATE(2023,6,1),ALT[[#This Row],[DATE]]&lt;=DATE(2024,5,31)),"Y","N")</f>
        <v>N</v>
      </c>
      <c r="Q2240" t="str">
        <f>LEFT(ALT[[#This Row],[DATEMTH]],4)</f>
        <v>2019</v>
      </c>
    </row>
    <row r="2241" spans="1:17" x14ac:dyDescent="0.25">
      <c r="A2241" t="s">
        <v>41</v>
      </c>
      <c r="B2241" t="s">
        <v>110</v>
      </c>
      <c r="C2241" t="s">
        <v>20</v>
      </c>
      <c r="D2241" t="s">
        <v>17</v>
      </c>
      <c r="E2241" s="14">
        <v>4349692.3718280103</v>
      </c>
      <c r="F2241" s="14">
        <v>20032898.940109026</v>
      </c>
      <c r="G2241" s="13">
        <v>0.21712745543378353</v>
      </c>
      <c r="H2241" s="12">
        <v>-34177980.300000004</v>
      </c>
      <c r="I2241" s="12">
        <v>-7.4209778944049818</v>
      </c>
      <c r="J2241" t="s">
        <v>25</v>
      </c>
      <c r="K2241" s="14">
        <v>678690.62781300012</v>
      </c>
      <c r="L2241" s="14">
        <v>4349692.3718280001</v>
      </c>
      <c r="M2241" s="13">
        <v>0.15603186841642638</v>
      </c>
      <c r="N2241" s="12">
        <v>-1.1579090463410071</v>
      </c>
      <c r="O2241" s="2">
        <f>DATE(LEFT(ALT[[#This Row],[DATEMTH]],4),RIGHT(ALT[[#This Row],[DATEMTH]],2),1)</f>
        <v>43556</v>
      </c>
      <c r="P2241" t="str">
        <f>IF(AND(ALT[[#This Row],[DATE]]&gt;=DATE(2023,6,1),ALT[[#This Row],[DATE]]&lt;=DATE(2024,5,31)),"Y","N")</f>
        <v>N</v>
      </c>
      <c r="Q2241" t="str">
        <f>LEFT(ALT[[#This Row],[DATEMTH]],4)</f>
        <v>2019</v>
      </c>
    </row>
    <row r="2242" spans="1:17" x14ac:dyDescent="0.25">
      <c r="A2242" t="s">
        <v>41</v>
      </c>
      <c r="B2242" t="s">
        <v>110</v>
      </c>
      <c r="C2242" t="s">
        <v>15</v>
      </c>
      <c r="D2242" t="s">
        <v>23</v>
      </c>
      <c r="E2242" s="14">
        <v>3790735.5893700058</v>
      </c>
      <c r="F2242" s="14">
        <v>20032898.940109026</v>
      </c>
      <c r="G2242" s="13">
        <v>0.18922551352666964</v>
      </c>
      <c r="H2242" s="12">
        <v>-3854586.52</v>
      </c>
      <c r="I2242" s="12">
        <v>-0.72938611367997841</v>
      </c>
      <c r="J2242" t="s">
        <v>16</v>
      </c>
      <c r="K2242" s="14">
        <v>1221612.2619719999</v>
      </c>
      <c r="L2242" s="14">
        <v>3790735.5893700016</v>
      </c>
      <c r="M2242" s="13">
        <v>0.32226258813662728</v>
      </c>
      <c r="N2242" s="12">
        <v>-0.23505385674542609</v>
      </c>
      <c r="O2242" s="2">
        <f>DATE(LEFT(ALT[[#This Row],[DATEMTH]],4),RIGHT(ALT[[#This Row],[DATEMTH]],2),1)</f>
        <v>43556</v>
      </c>
      <c r="P2242" t="str">
        <f>IF(AND(ALT[[#This Row],[DATE]]&gt;=DATE(2023,6,1),ALT[[#This Row],[DATE]]&lt;=DATE(2024,5,31)),"Y","N")</f>
        <v>N</v>
      </c>
      <c r="Q2242" t="str">
        <f>LEFT(ALT[[#This Row],[DATEMTH]],4)</f>
        <v>2019</v>
      </c>
    </row>
    <row r="2243" spans="1:17" x14ac:dyDescent="0.25">
      <c r="A2243" t="s">
        <v>41</v>
      </c>
      <c r="B2243" t="s">
        <v>110</v>
      </c>
      <c r="C2243" t="s">
        <v>15</v>
      </c>
      <c r="D2243" t="s">
        <v>23</v>
      </c>
      <c r="E2243" s="14">
        <v>3790735.5893700058</v>
      </c>
      <c r="F2243" s="14">
        <v>20032898.940109026</v>
      </c>
      <c r="G2243" s="13">
        <v>0.18922551352666964</v>
      </c>
      <c r="H2243" s="12">
        <v>-3854586.52</v>
      </c>
      <c r="I2243" s="12">
        <v>-0.72938611367997841</v>
      </c>
      <c r="J2243" t="s">
        <v>26</v>
      </c>
      <c r="K2243" s="14">
        <v>469213.15675500024</v>
      </c>
      <c r="L2243" s="14">
        <v>3790735.5893700016</v>
      </c>
      <c r="M2243" s="13">
        <v>0.12377891986736557</v>
      </c>
      <c r="N2243" s="12">
        <v>-9.0282625317563245E-2</v>
      </c>
      <c r="O2243" s="2">
        <f>DATE(LEFT(ALT[[#This Row],[DATEMTH]],4),RIGHT(ALT[[#This Row],[DATEMTH]],2),1)</f>
        <v>43556</v>
      </c>
      <c r="P2243" t="str">
        <f>IF(AND(ALT[[#This Row],[DATE]]&gt;=DATE(2023,6,1),ALT[[#This Row],[DATE]]&lt;=DATE(2024,5,31)),"Y","N")</f>
        <v>N</v>
      </c>
      <c r="Q2243" t="str">
        <f>LEFT(ALT[[#This Row],[DATEMTH]],4)</f>
        <v>2019</v>
      </c>
    </row>
    <row r="2244" spans="1:17" x14ac:dyDescent="0.25">
      <c r="A2244" t="s">
        <v>41</v>
      </c>
      <c r="B2244" t="s">
        <v>110</v>
      </c>
      <c r="C2244" t="s">
        <v>15</v>
      </c>
      <c r="D2244" t="s">
        <v>23</v>
      </c>
      <c r="E2244" s="14">
        <v>3790735.5893700058</v>
      </c>
      <c r="F2244" s="14">
        <v>20032898.940109026</v>
      </c>
      <c r="G2244" s="13">
        <v>0.18922551352666964</v>
      </c>
      <c r="H2244" s="12">
        <v>-3854586.52</v>
      </c>
      <c r="I2244" s="12">
        <v>-0.72938611367997841</v>
      </c>
      <c r="J2244" t="s">
        <v>25</v>
      </c>
      <c r="K2244" s="14">
        <v>541223.06134599983</v>
      </c>
      <c r="L2244" s="14">
        <v>3790735.5893700016</v>
      </c>
      <c r="M2244" s="13">
        <v>0.14277520776276248</v>
      </c>
      <c r="N2244" s="12">
        <v>-0.10413825391993281</v>
      </c>
      <c r="O2244" s="2">
        <f>DATE(LEFT(ALT[[#This Row],[DATEMTH]],4),RIGHT(ALT[[#This Row],[DATEMTH]],2),1)</f>
        <v>43556</v>
      </c>
      <c r="P2244" t="str">
        <f>IF(AND(ALT[[#This Row],[DATE]]&gt;=DATE(2023,6,1),ALT[[#This Row],[DATE]]&lt;=DATE(2024,5,31)),"Y","N")</f>
        <v>N</v>
      </c>
      <c r="Q2244" t="str">
        <f>LEFT(ALT[[#This Row],[DATEMTH]],4)</f>
        <v>2019</v>
      </c>
    </row>
    <row r="2245" spans="1:17" x14ac:dyDescent="0.25">
      <c r="A2245" t="s">
        <v>41</v>
      </c>
      <c r="B2245" t="s">
        <v>110</v>
      </c>
      <c r="C2245" t="s">
        <v>15</v>
      </c>
      <c r="D2245" t="s">
        <v>23</v>
      </c>
      <c r="E2245" s="14">
        <v>3790735.5893700058</v>
      </c>
      <c r="F2245" s="14">
        <v>20032898.940109026</v>
      </c>
      <c r="G2245" s="13">
        <v>0.18922551352666964</v>
      </c>
      <c r="H2245" s="12">
        <v>-3854586.52</v>
      </c>
      <c r="I2245" s="12">
        <v>-0.72938611367997841</v>
      </c>
      <c r="J2245" t="s">
        <v>24</v>
      </c>
      <c r="K2245" s="14">
        <v>1558687.1092970013</v>
      </c>
      <c r="L2245" s="14">
        <v>3790735.5893700016</v>
      </c>
      <c r="M2245" s="13">
        <v>0.41118328423324457</v>
      </c>
      <c r="N2245" s="12">
        <v>-0.29991137769705623</v>
      </c>
      <c r="O2245" s="2">
        <f>DATE(LEFT(ALT[[#This Row],[DATEMTH]],4),RIGHT(ALT[[#This Row],[DATEMTH]],2),1)</f>
        <v>43556</v>
      </c>
      <c r="P2245" t="str">
        <f>IF(AND(ALT[[#This Row],[DATE]]&gt;=DATE(2023,6,1),ALT[[#This Row],[DATE]]&lt;=DATE(2024,5,31)),"Y","N")</f>
        <v>N</v>
      </c>
      <c r="Q2245" t="str">
        <f>LEFT(ALT[[#This Row],[DATEMTH]],4)</f>
        <v>2019</v>
      </c>
    </row>
    <row r="2246" spans="1:17" x14ac:dyDescent="0.25">
      <c r="A2246" t="s">
        <v>41</v>
      </c>
      <c r="B2246" t="s">
        <v>110</v>
      </c>
      <c r="C2246" t="s">
        <v>18</v>
      </c>
      <c r="D2246" t="s">
        <v>23</v>
      </c>
      <c r="E2246" s="14">
        <v>6801018.4789140057</v>
      </c>
      <c r="F2246" s="14">
        <v>20032898.940109026</v>
      </c>
      <c r="G2246" s="13">
        <v>0.33949247681259426</v>
      </c>
      <c r="H2246" s="12">
        <v>-3854586.52</v>
      </c>
      <c r="I2246" s="12">
        <v>-1.3086031247632384</v>
      </c>
      <c r="J2246" t="s">
        <v>25</v>
      </c>
      <c r="K2246" s="14">
        <v>615105.25813699956</v>
      </c>
      <c r="L2246" s="14">
        <v>6801018.4789139982</v>
      </c>
      <c r="M2246" s="13">
        <v>9.0443109373115671E-2</v>
      </c>
      <c r="N2246" s="12">
        <v>-0.1183541355389625</v>
      </c>
      <c r="O2246" s="2">
        <f>DATE(LEFT(ALT[[#This Row],[DATEMTH]],4),RIGHT(ALT[[#This Row],[DATEMTH]],2),1)</f>
        <v>43556</v>
      </c>
      <c r="P2246" t="str">
        <f>IF(AND(ALT[[#This Row],[DATE]]&gt;=DATE(2023,6,1),ALT[[#This Row],[DATE]]&lt;=DATE(2024,5,31)),"Y","N")</f>
        <v>N</v>
      </c>
      <c r="Q2246" t="str">
        <f>LEFT(ALT[[#This Row],[DATEMTH]],4)</f>
        <v>2019</v>
      </c>
    </row>
    <row r="2247" spans="1:17" x14ac:dyDescent="0.25">
      <c r="A2247" t="s">
        <v>41</v>
      </c>
      <c r="B2247" t="s">
        <v>110</v>
      </c>
      <c r="C2247" t="s">
        <v>18</v>
      </c>
      <c r="D2247" t="s">
        <v>23</v>
      </c>
      <c r="E2247" s="14">
        <v>6801018.4789140057</v>
      </c>
      <c r="F2247" s="14">
        <v>20032898.940109026</v>
      </c>
      <c r="G2247" s="13">
        <v>0.33949247681259426</v>
      </c>
      <c r="H2247" s="12">
        <v>-3854586.52</v>
      </c>
      <c r="I2247" s="12">
        <v>-1.3086031247632384</v>
      </c>
      <c r="J2247" t="s">
        <v>24</v>
      </c>
      <c r="K2247" s="14">
        <v>2025122.5785439999</v>
      </c>
      <c r="L2247" s="14">
        <v>6801018.4789139982</v>
      </c>
      <c r="M2247" s="13">
        <v>0.29776754537908212</v>
      </c>
      <c r="N2247" s="12">
        <v>-0.38965954033614625</v>
      </c>
      <c r="O2247" s="2">
        <f>DATE(LEFT(ALT[[#This Row],[DATEMTH]],4),RIGHT(ALT[[#This Row],[DATEMTH]],2),1)</f>
        <v>43556</v>
      </c>
      <c r="P2247" t="str">
        <f>IF(AND(ALT[[#This Row],[DATE]]&gt;=DATE(2023,6,1),ALT[[#This Row],[DATE]]&lt;=DATE(2024,5,31)),"Y","N")</f>
        <v>N</v>
      </c>
      <c r="Q2247" t="str">
        <f>LEFT(ALT[[#This Row],[DATEMTH]],4)</f>
        <v>2019</v>
      </c>
    </row>
    <row r="2248" spans="1:17" x14ac:dyDescent="0.25">
      <c r="A2248" t="s">
        <v>41</v>
      </c>
      <c r="B2248" t="s">
        <v>110</v>
      </c>
      <c r="C2248" t="s">
        <v>18</v>
      </c>
      <c r="D2248" t="s">
        <v>23</v>
      </c>
      <c r="E2248" s="14">
        <v>6801018.4789140057</v>
      </c>
      <c r="F2248" s="14">
        <v>20032898.940109026</v>
      </c>
      <c r="G2248" s="13">
        <v>0.33949247681259426</v>
      </c>
      <c r="H2248" s="12">
        <v>-3854586.52</v>
      </c>
      <c r="I2248" s="12">
        <v>-1.3086031247632384</v>
      </c>
      <c r="J2248" t="s">
        <v>26</v>
      </c>
      <c r="K2248" s="14">
        <v>1453074.6483540011</v>
      </c>
      <c r="L2248" s="14">
        <v>6801018.4789139982</v>
      </c>
      <c r="M2248" s="13">
        <v>0.21365544776258735</v>
      </c>
      <c r="N2248" s="12">
        <v>-0.27959018656481066</v>
      </c>
      <c r="O2248" s="2">
        <f>DATE(LEFT(ALT[[#This Row],[DATEMTH]],4),RIGHT(ALT[[#This Row],[DATEMTH]],2),1)</f>
        <v>43556</v>
      </c>
      <c r="P2248" t="str">
        <f>IF(AND(ALT[[#This Row],[DATE]]&gt;=DATE(2023,6,1),ALT[[#This Row],[DATE]]&lt;=DATE(2024,5,31)),"Y","N")</f>
        <v>N</v>
      </c>
      <c r="Q2248" t="str">
        <f>LEFT(ALT[[#This Row],[DATEMTH]],4)</f>
        <v>2019</v>
      </c>
    </row>
    <row r="2249" spans="1:17" x14ac:dyDescent="0.25">
      <c r="A2249" t="s">
        <v>41</v>
      </c>
      <c r="B2249" t="s">
        <v>110</v>
      </c>
      <c r="C2249" t="s">
        <v>18</v>
      </c>
      <c r="D2249" t="s">
        <v>23</v>
      </c>
      <c r="E2249" s="14">
        <v>6801018.4789140057</v>
      </c>
      <c r="F2249" s="14">
        <v>20032898.940109026</v>
      </c>
      <c r="G2249" s="13">
        <v>0.33949247681259426</v>
      </c>
      <c r="H2249" s="12">
        <v>-3854586.52</v>
      </c>
      <c r="I2249" s="12">
        <v>-1.3086031247632384</v>
      </c>
      <c r="J2249" t="s">
        <v>16</v>
      </c>
      <c r="K2249" s="14">
        <v>2707715.9938789979</v>
      </c>
      <c r="L2249" s="14">
        <v>6801018.4789139982</v>
      </c>
      <c r="M2249" s="13">
        <v>0.39813389748521488</v>
      </c>
      <c r="N2249" s="12">
        <v>-0.52099926232331906</v>
      </c>
      <c r="O2249" s="2">
        <f>DATE(LEFT(ALT[[#This Row],[DATEMTH]],4),RIGHT(ALT[[#This Row],[DATEMTH]],2),1)</f>
        <v>43556</v>
      </c>
      <c r="P2249" t="str">
        <f>IF(AND(ALT[[#This Row],[DATE]]&gt;=DATE(2023,6,1),ALT[[#This Row],[DATE]]&lt;=DATE(2024,5,31)),"Y","N")</f>
        <v>N</v>
      </c>
      <c r="Q2249" t="str">
        <f>LEFT(ALT[[#This Row],[DATEMTH]],4)</f>
        <v>2019</v>
      </c>
    </row>
    <row r="2250" spans="1:17" x14ac:dyDescent="0.25">
      <c r="A2250" t="s">
        <v>41</v>
      </c>
      <c r="B2250" t="s">
        <v>110</v>
      </c>
      <c r="C2250" t="s">
        <v>19</v>
      </c>
      <c r="D2250" t="s">
        <v>23</v>
      </c>
      <c r="E2250" s="14">
        <v>5091452.4999970011</v>
      </c>
      <c r="F2250" s="14">
        <v>20032898.940109026</v>
      </c>
      <c r="G2250" s="13">
        <v>0.25415455422695266</v>
      </c>
      <c r="H2250" s="12">
        <v>-3854586.52</v>
      </c>
      <c r="I2250" s="12">
        <v>-0.97966071871982074</v>
      </c>
      <c r="J2250" t="s">
        <v>25</v>
      </c>
      <c r="K2250" s="14">
        <v>3558453.9775000005</v>
      </c>
      <c r="L2250" s="14">
        <v>5091452.4999970002</v>
      </c>
      <c r="M2250" s="13">
        <v>0.69890742916723614</v>
      </c>
      <c r="N2250" s="12">
        <v>-0.68469215437659681</v>
      </c>
      <c r="O2250" s="2">
        <f>DATE(LEFT(ALT[[#This Row],[DATEMTH]],4),RIGHT(ALT[[#This Row],[DATEMTH]],2),1)</f>
        <v>43556</v>
      </c>
      <c r="P2250" t="str">
        <f>IF(AND(ALT[[#This Row],[DATE]]&gt;=DATE(2023,6,1),ALT[[#This Row],[DATE]]&lt;=DATE(2024,5,31)),"Y","N")</f>
        <v>N</v>
      </c>
      <c r="Q2250" t="str">
        <f>LEFT(ALT[[#This Row],[DATEMTH]],4)</f>
        <v>2019</v>
      </c>
    </row>
    <row r="2251" spans="1:17" x14ac:dyDescent="0.25">
      <c r="A2251" t="s">
        <v>41</v>
      </c>
      <c r="B2251" t="s">
        <v>110</v>
      </c>
      <c r="C2251" t="s">
        <v>19</v>
      </c>
      <c r="D2251" t="s">
        <v>23</v>
      </c>
      <c r="E2251" s="14">
        <v>5091452.4999970011</v>
      </c>
      <c r="F2251" s="14">
        <v>20032898.940109026</v>
      </c>
      <c r="G2251" s="13">
        <v>0.25415455422695266</v>
      </c>
      <c r="H2251" s="12">
        <v>-3854586.52</v>
      </c>
      <c r="I2251" s="12">
        <v>-0.97966071871982074</v>
      </c>
      <c r="J2251" t="s">
        <v>24</v>
      </c>
      <c r="K2251" s="14">
        <v>1366645.7275159997</v>
      </c>
      <c r="L2251" s="14">
        <v>5091452.4999970002</v>
      </c>
      <c r="M2251" s="13">
        <v>0.26841961650762819</v>
      </c>
      <c r="N2251" s="12">
        <v>-0.26296015442636167</v>
      </c>
      <c r="O2251" s="2">
        <f>DATE(LEFT(ALT[[#This Row],[DATEMTH]],4),RIGHT(ALT[[#This Row],[DATEMTH]],2),1)</f>
        <v>43556</v>
      </c>
      <c r="P2251" t="str">
        <f>IF(AND(ALT[[#This Row],[DATE]]&gt;=DATE(2023,6,1),ALT[[#This Row],[DATE]]&lt;=DATE(2024,5,31)),"Y","N")</f>
        <v>N</v>
      </c>
      <c r="Q2251" t="str">
        <f>LEFT(ALT[[#This Row],[DATEMTH]],4)</f>
        <v>2019</v>
      </c>
    </row>
    <row r="2252" spans="1:17" x14ac:dyDescent="0.25">
      <c r="A2252" t="s">
        <v>41</v>
      </c>
      <c r="B2252" t="s">
        <v>110</v>
      </c>
      <c r="C2252" t="s">
        <v>19</v>
      </c>
      <c r="D2252" t="s">
        <v>23</v>
      </c>
      <c r="E2252" s="14">
        <v>5091452.4999970011</v>
      </c>
      <c r="F2252" s="14">
        <v>20032898.940109026</v>
      </c>
      <c r="G2252" s="13">
        <v>0.25415455422695266</v>
      </c>
      <c r="H2252" s="12">
        <v>-3854586.52</v>
      </c>
      <c r="I2252" s="12">
        <v>-0.97966071871982074</v>
      </c>
      <c r="J2252" t="s">
        <v>16</v>
      </c>
      <c r="K2252" s="14">
        <v>1740.9571249999992</v>
      </c>
      <c r="L2252" s="14">
        <v>5091452.4999970002</v>
      </c>
      <c r="M2252" s="13">
        <v>3.419372222368813E-4</v>
      </c>
      <c r="N2252" s="12">
        <v>-3.3498246489364219E-4</v>
      </c>
      <c r="O2252" s="2">
        <f>DATE(LEFT(ALT[[#This Row],[DATEMTH]],4),RIGHT(ALT[[#This Row],[DATEMTH]],2),1)</f>
        <v>43556</v>
      </c>
      <c r="P2252" t="str">
        <f>IF(AND(ALT[[#This Row],[DATE]]&gt;=DATE(2023,6,1),ALT[[#This Row],[DATE]]&lt;=DATE(2024,5,31)),"Y","N")</f>
        <v>N</v>
      </c>
      <c r="Q2252" t="str">
        <f>LEFT(ALT[[#This Row],[DATEMTH]],4)</f>
        <v>2019</v>
      </c>
    </row>
    <row r="2253" spans="1:17" x14ac:dyDescent="0.25">
      <c r="A2253" t="s">
        <v>41</v>
      </c>
      <c r="B2253" t="s">
        <v>110</v>
      </c>
      <c r="C2253" t="s">
        <v>19</v>
      </c>
      <c r="D2253" t="s">
        <v>23</v>
      </c>
      <c r="E2253" s="14">
        <v>5091452.4999970011</v>
      </c>
      <c r="F2253" s="14">
        <v>20032898.940109026</v>
      </c>
      <c r="G2253" s="13">
        <v>0.25415455422695266</v>
      </c>
      <c r="H2253" s="12">
        <v>-3854586.52</v>
      </c>
      <c r="I2253" s="12">
        <v>-0.97966071871982074</v>
      </c>
      <c r="J2253" t="s">
        <v>26</v>
      </c>
      <c r="K2253" s="14">
        <v>164611.83785599997</v>
      </c>
      <c r="L2253" s="14">
        <v>5091452.4999970002</v>
      </c>
      <c r="M2253" s="13">
        <v>3.2331017102898818E-2</v>
      </c>
      <c r="N2253" s="12">
        <v>-3.1673427451968675E-2</v>
      </c>
      <c r="O2253" s="2">
        <f>DATE(LEFT(ALT[[#This Row],[DATEMTH]],4),RIGHT(ALT[[#This Row],[DATEMTH]],2),1)</f>
        <v>43556</v>
      </c>
      <c r="P2253" t="str">
        <f>IF(AND(ALT[[#This Row],[DATE]]&gt;=DATE(2023,6,1),ALT[[#This Row],[DATE]]&lt;=DATE(2024,5,31)),"Y","N")</f>
        <v>N</v>
      </c>
      <c r="Q2253" t="str">
        <f>LEFT(ALT[[#This Row],[DATEMTH]],4)</f>
        <v>2019</v>
      </c>
    </row>
    <row r="2254" spans="1:17" x14ac:dyDescent="0.25">
      <c r="A2254" t="s">
        <v>41</v>
      </c>
      <c r="B2254" t="s">
        <v>110</v>
      </c>
      <c r="C2254" t="s">
        <v>20</v>
      </c>
      <c r="D2254" t="s">
        <v>23</v>
      </c>
      <c r="E2254" s="14">
        <v>4349692.3718280103</v>
      </c>
      <c r="F2254" s="14">
        <v>20032898.940109026</v>
      </c>
      <c r="G2254" s="13">
        <v>0.21712745543378353</v>
      </c>
      <c r="H2254" s="12">
        <v>-3854586.52</v>
      </c>
      <c r="I2254" s="12">
        <v>-0.83693656283696272</v>
      </c>
      <c r="J2254" t="s">
        <v>16</v>
      </c>
      <c r="K2254" s="14">
        <v>1624877.3446360007</v>
      </c>
      <c r="L2254" s="14">
        <v>4349692.3718280001</v>
      </c>
      <c r="M2254" s="13">
        <v>0.37356143969168337</v>
      </c>
      <c r="N2254" s="12">
        <v>-0.31264722734398481</v>
      </c>
      <c r="O2254" s="2">
        <f>DATE(LEFT(ALT[[#This Row],[DATEMTH]],4),RIGHT(ALT[[#This Row],[DATEMTH]],2),1)</f>
        <v>43556</v>
      </c>
      <c r="P2254" t="str">
        <f>IF(AND(ALT[[#This Row],[DATE]]&gt;=DATE(2023,6,1),ALT[[#This Row],[DATE]]&lt;=DATE(2024,5,31)),"Y","N")</f>
        <v>N</v>
      </c>
      <c r="Q2254" t="str">
        <f>LEFT(ALT[[#This Row],[DATEMTH]],4)</f>
        <v>2019</v>
      </c>
    </row>
    <row r="2255" spans="1:17" x14ac:dyDescent="0.25">
      <c r="A2255" t="s">
        <v>41</v>
      </c>
      <c r="B2255" t="s">
        <v>110</v>
      </c>
      <c r="C2255" t="s">
        <v>20</v>
      </c>
      <c r="D2255" t="s">
        <v>23</v>
      </c>
      <c r="E2255" s="14">
        <v>4349692.3718280103</v>
      </c>
      <c r="F2255" s="14">
        <v>20032898.940109026</v>
      </c>
      <c r="G2255" s="13">
        <v>0.21712745543378353</v>
      </c>
      <c r="H2255" s="12">
        <v>-3854586.52</v>
      </c>
      <c r="I2255" s="12">
        <v>-0.83693656283696272</v>
      </c>
      <c r="J2255" t="s">
        <v>26</v>
      </c>
      <c r="K2255" s="14">
        <v>265201.1718769999</v>
      </c>
      <c r="L2255" s="14">
        <v>4349692.3718280001</v>
      </c>
      <c r="M2255" s="13">
        <v>6.0970098390095241E-2</v>
      </c>
      <c r="N2255" s="12">
        <v>-5.1028104582437749E-2</v>
      </c>
      <c r="O2255" s="2">
        <f>DATE(LEFT(ALT[[#This Row],[DATEMTH]],4),RIGHT(ALT[[#This Row],[DATEMTH]],2),1)</f>
        <v>43556</v>
      </c>
      <c r="P2255" t="str">
        <f>IF(AND(ALT[[#This Row],[DATE]]&gt;=DATE(2023,6,1),ALT[[#This Row],[DATE]]&lt;=DATE(2024,5,31)),"Y","N")</f>
        <v>N</v>
      </c>
      <c r="Q2255" t="str">
        <f>LEFT(ALT[[#This Row],[DATEMTH]],4)</f>
        <v>2019</v>
      </c>
    </row>
    <row r="2256" spans="1:17" x14ac:dyDescent="0.25">
      <c r="A2256" t="s">
        <v>41</v>
      </c>
      <c r="B2256" t="s">
        <v>110</v>
      </c>
      <c r="C2256" t="s">
        <v>20</v>
      </c>
      <c r="D2256" t="s">
        <v>23</v>
      </c>
      <c r="E2256" s="14">
        <v>4349692.3718280103</v>
      </c>
      <c r="F2256" s="14">
        <v>20032898.940109026</v>
      </c>
      <c r="G2256" s="13">
        <v>0.21712745543378353</v>
      </c>
      <c r="H2256" s="12">
        <v>-3854586.52</v>
      </c>
      <c r="I2256" s="12">
        <v>-0.83693656283696272</v>
      </c>
      <c r="J2256" t="s">
        <v>25</v>
      </c>
      <c r="K2256" s="14">
        <v>678690.62781300012</v>
      </c>
      <c r="L2256" s="14">
        <v>4349692.3718280001</v>
      </c>
      <c r="M2256" s="13">
        <v>0.15603186841642638</v>
      </c>
      <c r="N2256" s="12">
        <v>-0.13058877564547314</v>
      </c>
      <c r="O2256" s="2">
        <f>DATE(LEFT(ALT[[#This Row],[DATEMTH]],4),RIGHT(ALT[[#This Row],[DATEMTH]],2),1)</f>
        <v>43556</v>
      </c>
      <c r="P2256" t="str">
        <f>IF(AND(ALT[[#This Row],[DATE]]&gt;=DATE(2023,6,1),ALT[[#This Row],[DATE]]&lt;=DATE(2024,5,31)),"Y","N")</f>
        <v>N</v>
      </c>
      <c r="Q2256" t="str">
        <f>LEFT(ALT[[#This Row],[DATEMTH]],4)</f>
        <v>2019</v>
      </c>
    </row>
    <row r="2257" spans="1:17" x14ac:dyDescent="0.25">
      <c r="A2257" t="s">
        <v>41</v>
      </c>
      <c r="B2257" t="s">
        <v>110</v>
      </c>
      <c r="C2257" t="s">
        <v>20</v>
      </c>
      <c r="D2257" t="s">
        <v>23</v>
      </c>
      <c r="E2257" s="14">
        <v>4349692.3718280103</v>
      </c>
      <c r="F2257" s="14">
        <v>20032898.940109026</v>
      </c>
      <c r="G2257" s="13">
        <v>0.21712745543378353</v>
      </c>
      <c r="H2257" s="12">
        <v>-3854586.52</v>
      </c>
      <c r="I2257" s="12">
        <v>-0.83693656283696272</v>
      </c>
      <c r="J2257" t="s">
        <v>24</v>
      </c>
      <c r="K2257" s="14">
        <v>1780923.2275019994</v>
      </c>
      <c r="L2257" s="14">
        <v>4349692.3718280001</v>
      </c>
      <c r="M2257" s="13">
        <v>0.40943659350179501</v>
      </c>
      <c r="N2257" s="12">
        <v>-0.34267245526506701</v>
      </c>
      <c r="O2257" s="2">
        <f>DATE(LEFT(ALT[[#This Row],[DATEMTH]],4),RIGHT(ALT[[#This Row],[DATEMTH]],2),1)</f>
        <v>43556</v>
      </c>
      <c r="P2257" t="str">
        <f>IF(AND(ALT[[#This Row],[DATE]]&gt;=DATE(2023,6,1),ALT[[#This Row],[DATE]]&lt;=DATE(2024,5,31)),"Y","N")</f>
        <v>N</v>
      </c>
      <c r="Q2257" t="str">
        <f>LEFT(ALT[[#This Row],[DATEMTH]],4)</f>
        <v>2019</v>
      </c>
    </row>
    <row r="2258" spans="1:17" x14ac:dyDescent="0.25">
      <c r="A2258" t="s">
        <v>41</v>
      </c>
      <c r="B2258" t="s">
        <v>111</v>
      </c>
      <c r="C2258" t="s">
        <v>15</v>
      </c>
      <c r="D2258" t="s">
        <v>22</v>
      </c>
      <c r="E2258" s="14">
        <v>743851.68987699982</v>
      </c>
      <c r="F2258" s="14">
        <v>4000177.5368869994</v>
      </c>
      <c r="G2258" s="13">
        <v>0.18595466901598495</v>
      </c>
      <c r="H2258" s="12">
        <v>-17981935.510000002</v>
      </c>
      <c r="I2258" s="12">
        <v>-3.3438248660288368</v>
      </c>
      <c r="J2258" t="s">
        <v>16</v>
      </c>
      <c r="K2258" s="14">
        <v>241174.00794600009</v>
      </c>
      <c r="L2258" s="14">
        <v>743851.68987700006</v>
      </c>
      <c r="M2258" s="13">
        <v>0.32422324399892072</v>
      </c>
      <c r="N2258" s="12">
        <v>-1.084145745428126</v>
      </c>
      <c r="O2258" s="2">
        <f>DATE(LEFT(ALT[[#This Row],[DATEMTH]],4),RIGHT(ALT[[#This Row],[DATEMTH]],2),1)</f>
        <v>43556</v>
      </c>
      <c r="P2258" t="str">
        <f>IF(AND(ALT[[#This Row],[DATE]]&gt;=DATE(2023,6,1),ALT[[#This Row],[DATE]]&lt;=DATE(2024,5,31)),"Y","N")</f>
        <v>N</v>
      </c>
      <c r="Q2258" t="str">
        <f>LEFT(ALT[[#This Row],[DATEMTH]],4)</f>
        <v>2019</v>
      </c>
    </row>
    <row r="2259" spans="1:17" x14ac:dyDescent="0.25">
      <c r="A2259" t="s">
        <v>41</v>
      </c>
      <c r="B2259" t="s">
        <v>111</v>
      </c>
      <c r="C2259" t="s">
        <v>15</v>
      </c>
      <c r="D2259" t="s">
        <v>22</v>
      </c>
      <c r="E2259" s="14">
        <v>743851.68987699982</v>
      </c>
      <c r="F2259" s="14">
        <v>4000177.5368869994</v>
      </c>
      <c r="G2259" s="13">
        <v>0.18595466901598495</v>
      </c>
      <c r="H2259" s="12">
        <v>-17981935.510000002</v>
      </c>
      <c r="I2259" s="12">
        <v>-3.3438248660288368</v>
      </c>
      <c r="J2259" t="s">
        <v>25</v>
      </c>
      <c r="K2259" s="14">
        <v>105450.36877899998</v>
      </c>
      <c r="L2259" s="14">
        <v>743851.68987700006</v>
      </c>
      <c r="M2259" s="13">
        <v>0.14176262582187152</v>
      </c>
      <c r="N2259" s="12">
        <v>-0.47402939329671567</v>
      </c>
      <c r="O2259" s="2">
        <f>DATE(LEFT(ALT[[#This Row],[DATEMTH]],4),RIGHT(ALT[[#This Row],[DATEMTH]],2),1)</f>
        <v>43556</v>
      </c>
      <c r="P2259" t="str">
        <f>IF(AND(ALT[[#This Row],[DATE]]&gt;=DATE(2023,6,1),ALT[[#This Row],[DATE]]&lt;=DATE(2024,5,31)),"Y","N")</f>
        <v>N</v>
      </c>
      <c r="Q2259" t="str">
        <f>LEFT(ALT[[#This Row],[DATEMTH]],4)</f>
        <v>2019</v>
      </c>
    </row>
    <row r="2260" spans="1:17" x14ac:dyDescent="0.25">
      <c r="A2260" t="s">
        <v>41</v>
      </c>
      <c r="B2260" t="s">
        <v>111</v>
      </c>
      <c r="C2260" t="s">
        <v>15</v>
      </c>
      <c r="D2260" t="s">
        <v>22</v>
      </c>
      <c r="E2260" s="14">
        <v>743851.68987699982</v>
      </c>
      <c r="F2260" s="14">
        <v>4000177.5368869994</v>
      </c>
      <c r="G2260" s="13">
        <v>0.18595466901598495</v>
      </c>
      <c r="H2260" s="12">
        <v>-17981935.510000002</v>
      </c>
      <c r="I2260" s="12">
        <v>-3.3438248660288368</v>
      </c>
      <c r="J2260" t="s">
        <v>26</v>
      </c>
      <c r="K2260" s="14">
        <v>88796.392739999981</v>
      </c>
      <c r="L2260" s="14">
        <v>743851.68987700006</v>
      </c>
      <c r="M2260" s="13">
        <v>0.11937378639911801</v>
      </c>
      <c r="N2260" s="12">
        <v>-0.39916503531338576</v>
      </c>
      <c r="O2260" s="2">
        <f>DATE(LEFT(ALT[[#This Row],[DATEMTH]],4),RIGHT(ALT[[#This Row],[DATEMTH]],2),1)</f>
        <v>43556</v>
      </c>
      <c r="P2260" t="str">
        <f>IF(AND(ALT[[#This Row],[DATE]]&gt;=DATE(2023,6,1),ALT[[#This Row],[DATE]]&lt;=DATE(2024,5,31)),"Y","N")</f>
        <v>N</v>
      </c>
      <c r="Q2260" t="str">
        <f>LEFT(ALT[[#This Row],[DATEMTH]],4)</f>
        <v>2019</v>
      </c>
    </row>
    <row r="2261" spans="1:17" x14ac:dyDescent="0.25">
      <c r="A2261" t="s">
        <v>41</v>
      </c>
      <c r="B2261" t="s">
        <v>111</v>
      </c>
      <c r="C2261" t="s">
        <v>15</v>
      </c>
      <c r="D2261" t="s">
        <v>22</v>
      </c>
      <c r="E2261" s="14">
        <v>743851.68987699982</v>
      </c>
      <c r="F2261" s="14">
        <v>4000177.5368869994</v>
      </c>
      <c r="G2261" s="13">
        <v>0.18595466901598495</v>
      </c>
      <c r="H2261" s="12">
        <v>-17981935.510000002</v>
      </c>
      <c r="I2261" s="12">
        <v>-3.3438248660288368</v>
      </c>
      <c r="J2261" t="s">
        <v>24</v>
      </c>
      <c r="K2261" s="14">
        <v>308430.92041200004</v>
      </c>
      <c r="L2261" s="14">
        <v>743851.68987700006</v>
      </c>
      <c r="M2261" s="13">
        <v>0.41464034378008979</v>
      </c>
      <c r="N2261" s="12">
        <v>-1.3864846919906095</v>
      </c>
      <c r="O2261" s="2">
        <f>DATE(LEFT(ALT[[#This Row],[DATEMTH]],4),RIGHT(ALT[[#This Row],[DATEMTH]],2),1)</f>
        <v>43556</v>
      </c>
      <c r="P2261" t="str">
        <f>IF(AND(ALT[[#This Row],[DATE]]&gt;=DATE(2023,6,1),ALT[[#This Row],[DATE]]&lt;=DATE(2024,5,31)),"Y","N")</f>
        <v>N</v>
      </c>
      <c r="Q2261" t="str">
        <f>LEFT(ALT[[#This Row],[DATEMTH]],4)</f>
        <v>2019</v>
      </c>
    </row>
    <row r="2262" spans="1:17" x14ac:dyDescent="0.25">
      <c r="A2262" t="s">
        <v>41</v>
      </c>
      <c r="B2262" t="s">
        <v>111</v>
      </c>
      <c r="C2262" t="s">
        <v>18</v>
      </c>
      <c r="D2262" t="s">
        <v>22</v>
      </c>
      <c r="E2262" s="14">
        <v>1212321.9336749988</v>
      </c>
      <c r="F2262" s="14">
        <v>4000177.5368869994</v>
      </c>
      <c r="G2262" s="13">
        <v>0.30306703202439528</v>
      </c>
      <c r="H2262" s="12">
        <v>-17981935.510000002</v>
      </c>
      <c r="I2262" s="12">
        <v>-5.4497318250697813</v>
      </c>
      <c r="J2262" t="s">
        <v>26</v>
      </c>
      <c r="K2262" s="14">
        <v>251268.54163800005</v>
      </c>
      <c r="L2262" s="14">
        <v>1212321.933675</v>
      </c>
      <c r="M2262" s="13">
        <v>0.20726222520474522</v>
      </c>
      <c r="N2262" s="12">
        <v>-1.1295235448330803</v>
      </c>
      <c r="O2262" s="2">
        <f>DATE(LEFT(ALT[[#This Row],[DATEMTH]],4),RIGHT(ALT[[#This Row],[DATEMTH]],2),1)</f>
        <v>43556</v>
      </c>
      <c r="P2262" t="str">
        <f>IF(AND(ALT[[#This Row],[DATE]]&gt;=DATE(2023,6,1),ALT[[#This Row],[DATE]]&lt;=DATE(2024,5,31)),"Y","N")</f>
        <v>N</v>
      </c>
      <c r="Q2262" t="str">
        <f>LEFT(ALT[[#This Row],[DATEMTH]],4)</f>
        <v>2019</v>
      </c>
    </row>
    <row r="2263" spans="1:17" x14ac:dyDescent="0.25">
      <c r="A2263" t="s">
        <v>41</v>
      </c>
      <c r="B2263" t="s">
        <v>111</v>
      </c>
      <c r="C2263" t="s">
        <v>18</v>
      </c>
      <c r="D2263" t="s">
        <v>22</v>
      </c>
      <c r="E2263" s="14">
        <v>1212321.9336749988</v>
      </c>
      <c r="F2263" s="14">
        <v>4000177.5368869994</v>
      </c>
      <c r="G2263" s="13">
        <v>0.30306703202439528</v>
      </c>
      <c r="H2263" s="12">
        <v>-17981935.510000002</v>
      </c>
      <c r="I2263" s="12">
        <v>-5.4497318250697813</v>
      </c>
      <c r="J2263" t="s">
        <v>25</v>
      </c>
      <c r="K2263" s="14">
        <v>113991.94732799998</v>
      </c>
      <c r="L2263" s="14">
        <v>1212321.933675</v>
      </c>
      <c r="M2263" s="13">
        <v>9.4027785987875243E-2</v>
      </c>
      <c r="N2263" s="12">
        <v>-0.51242621773897412</v>
      </c>
      <c r="O2263" s="2">
        <f>DATE(LEFT(ALT[[#This Row],[DATEMTH]],4),RIGHT(ALT[[#This Row],[DATEMTH]],2),1)</f>
        <v>43556</v>
      </c>
      <c r="P2263" t="str">
        <f>IF(AND(ALT[[#This Row],[DATE]]&gt;=DATE(2023,6,1),ALT[[#This Row],[DATE]]&lt;=DATE(2024,5,31)),"Y","N")</f>
        <v>N</v>
      </c>
      <c r="Q2263" t="str">
        <f>LEFT(ALT[[#This Row],[DATEMTH]],4)</f>
        <v>2019</v>
      </c>
    </row>
    <row r="2264" spans="1:17" x14ac:dyDescent="0.25">
      <c r="A2264" t="s">
        <v>41</v>
      </c>
      <c r="B2264" t="s">
        <v>111</v>
      </c>
      <c r="C2264" t="s">
        <v>18</v>
      </c>
      <c r="D2264" t="s">
        <v>22</v>
      </c>
      <c r="E2264" s="14">
        <v>1212321.9336749988</v>
      </c>
      <c r="F2264" s="14">
        <v>4000177.5368869994</v>
      </c>
      <c r="G2264" s="13">
        <v>0.30306703202439528</v>
      </c>
      <c r="H2264" s="12">
        <v>-17981935.510000002</v>
      </c>
      <c r="I2264" s="12">
        <v>-5.4497318250697813</v>
      </c>
      <c r="J2264" t="s">
        <v>24</v>
      </c>
      <c r="K2264" s="14">
        <v>367499.52948000003</v>
      </c>
      <c r="L2264" s="14">
        <v>1212321.933675</v>
      </c>
      <c r="M2264" s="13">
        <v>0.3031369137783162</v>
      </c>
      <c r="N2264" s="12">
        <v>-1.6520148863711241</v>
      </c>
      <c r="O2264" s="2">
        <f>DATE(LEFT(ALT[[#This Row],[DATEMTH]],4),RIGHT(ALT[[#This Row],[DATEMTH]],2),1)</f>
        <v>43556</v>
      </c>
      <c r="P2264" t="str">
        <f>IF(AND(ALT[[#This Row],[DATE]]&gt;=DATE(2023,6,1),ALT[[#This Row],[DATE]]&lt;=DATE(2024,5,31)),"Y","N")</f>
        <v>N</v>
      </c>
      <c r="Q2264" t="str">
        <f>LEFT(ALT[[#This Row],[DATEMTH]],4)</f>
        <v>2019</v>
      </c>
    </row>
    <row r="2265" spans="1:17" x14ac:dyDescent="0.25">
      <c r="A2265" t="s">
        <v>41</v>
      </c>
      <c r="B2265" t="s">
        <v>111</v>
      </c>
      <c r="C2265" t="s">
        <v>18</v>
      </c>
      <c r="D2265" t="s">
        <v>22</v>
      </c>
      <c r="E2265" s="14">
        <v>1212321.9336749988</v>
      </c>
      <c r="F2265" s="14">
        <v>4000177.5368869994</v>
      </c>
      <c r="G2265" s="13">
        <v>0.30306703202439528</v>
      </c>
      <c r="H2265" s="12">
        <v>-17981935.510000002</v>
      </c>
      <c r="I2265" s="12">
        <v>-5.4497318250697813</v>
      </c>
      <c r="J2265" t="s">
        <v>16</v>
      </c>
      <c r="K2265" s="14">
        <v>479561.91522899998</v>
      </c>
      <c r="L2265" s="14">
        <v>1212321.933675</v>
      </c>
      <c r="M2265" s="13">
        <v>0.39557307502906341</v>
      </c>
      <c r="N2265" s="12">
        <v>-2.1557671761266031</v>
      </c>
      <c r="O2265" s="2">
        <f>DATE(LEFT(ALT[[#This Row],[DATEMTH]],4),RIGHT(ALT[[#This Row],[DATEMTH]],2),1)</f>
        <v>43556</v>
      </c>
      <c r="P2265" t="str">
        <f>IF(AND(ALT[[#This Row],[DATE]]&gt;=DATE(2023,6,1),ALT[[#This Row],[DATE]]&lt;=DATE(2024,5,31)),"Y","N")</f>
        <v>N</v>
      </c>
      <c r="Q2265" t="str">
        <f>LEFT(ALT[[#This Row],[DATEMTH]],4)</f>
        <v>2019</v>
      </c>
    </row>
    <row r="2266" spans="1:17" x14ac:dyDescent="0.25">
      <c r="A2266" t="s">
        <v>41</v>
      </c>
      <c r="B2266" t="s">
        <v>111</v>
      </c>
      <c r="C2266" t="s">
        <v>19</v>
      </c>
      <c r="D2266" t="s">
        <v>22</v>
      </c>
      <c r="E2266" s="14">
        <v>1037808.471429</v>
      </c>
      <c r="F2266" s="14">
        <v>4000177.5368869994</v>
      </c>
      <c r="G2266" s="13">
        <v>0.25944060278800501</v>
      </c>
      <c r="H2266" s="12">
        <v>-17981935.510000002</v>
      </c>
      <c r="I2266" s="12">
        <v>-4.6652441880094324</v>
      </c>
      <c r="J2266" t="s">
        <v>25</v>
      </c>
      <c r="K2266" s="14">
        <v>728033.61322399997</v>
      </c>
      <c r="L2266" s="14">
        <v>1037808.4714289999</v>
      </c>
      <c r="M2266" s="13">
        <v>0.70151057084891721</v>
      </c>
      <c r="N2266" s="12">
        <v>-3.27271811348009</v>
      </c>
      <c r="O2266" s="2">
        <f>DATE(LEFT(ALT[[#This Row],[DATEMTH]],4),RIGHT(ALT[[#This Row],[DATEMTH]],2),1)</f>
        <v>43556</v>
      </c>
      <c r="P2266" t="str">
        <f>IF(AND(ALT[[#This Row],[DATE]]&gt;=DATE(2023,6,1),ALT[[#This Row],[DATE]]&lt;=DATE(2024,5,31)),"Y","N")</f>
        <v>N</v>
      </c>
      <c r="Q2266" t="str">
        <f>LEFT(ALT[[#This Row],[DATEMTH]],4)</f>
        <v>2019</v>
      </c>
    </row>
    <row r="2267" spans="1:17" x14ac:dyDescent="0.25">
      <c r="A2267" t="s">
        <v>41</v>
      </c>
      <c r="B2267" t="s">
        <v>111</v>
      </c>
      <c r="C2267" t="s">
        <v>19</v>
      </c>
      <c r="D2267" t="s">
        <v>22</v>
      </c>
      <c r="E2267" s="14">
        <v>1037808.471429</v>
      </c>
      <c r="F2267" s="14">
        <v>4000177.5368869994</v>
      </c>
      <c r="G2267" s="13">
        <v>0.25944060278800501</v>
      </c>
      <c r="H2267" s="12">
        <v>-17981935.510000002</v>
      </c>
      <c r="I2267" s="12">
        <v>-4.6652441880094324</v>
      </c>
      <c r="J2267" t="s">
        <v>16</v>
      </c>
      <c r="K2267" s="14">
        <v>322.16267400000004</v>
      </c>
      <c r="L2267" s="14">
        <v>1037808.4714289999</v>
      </c>
      <c r="M2267" s="13">
        <v>3.1042594358128664E-4</v>
      </c>
      <c r="N2267" s="12">
        <v>-1.4482128290999414E-3</v>
      </c>
      <c r="O2267" s="2">
        <f>DATE(LEFT(ALT[[#This Row],[DATEMTH]],4),RIGHT(ALT[[#This Row],[DATEMTH]],2),1)</f>
        <v>43556</v>
      </c>
      <c r="P2267" t="str">
        <f>IF(AND(ALT[[#This Row],[DATE]]&gt;=DATE(2023,6,1),ALT[[#This Row],[DATE]]&lt;=DATE(2024,5,31)),"Y","N")</f>
        <v>N</v>
      </c>
      <c r="Q2267" t="str">
        <f>LEFT(ALT[[#This Row],[DATEMTH]],4)</f>
        <v>2019</v>
      </c>
    </row>
    <row r="2268" spans="1:17" x14ac:dyDescent="0.25">
      <c r="A2268" t="s">
        <v>41</v>
      </c>
      <c r="B2268" t="s">
        <v>111</v>
      </c>
      <c r="C2268" t="s">
        <v>19</v>
      </c>
      <c r="D2268" t="s">
        <v>22</v>
      </c>
      <c r="E2268" s="14">
        <v>1037808.471429</v>
      </c>
      <c r="F2268" s="14">
        <v>4000177.5368869994</v>
      </c>
      <c r="G2268" s="13">
        <v>0.25944060278800501</v>
      </c>
      <c r="H2268" s="12">
        <v>-17981935.510000002</v>
      </c>
      <c r="I2268" s="12">
        <v>-4.6652441880094324</v>
      </c>
      <c r="J2268" t="s">
        <v>26</v>
      </c>
      <c r="K2268" s="14">
        <v>30054.215627000005</v>
      </c>
      <c r="L2268" s="14">
        <v>1037808.4714289999</v>
      </c>
      <c r="M2268" s="13">
        <v>2.8959308441197398E-2</v>
      </c>
      <c r="N2268" s="12">
        <v>-0.13510224539406865</v>
      </c>
      <c r="O2268" s="2">
        <f>DATE(LEFT(ALT[[#This Row],[DATEMTH]],4),RIGHT(ALT[[#This Row],[DATEMTH]],2),1)</f>
        <v>43556</v>
      </c>
      <c r="P2268" t="str">
        <f>IF(AND(ALT[[#This Row],[DATE]]&gt;=DATE(2023,6,1),ALT[[#This Row],[DATE]]&lt;=DATE(2024,5,31)),"Y","N")</f>
        <v>N</v>
      </c>
      <c r="Q2268" t="str">
        <f>LEFT(ALT[[#This Row],[DATEMTH]],4)</f>
        <v>2019</v>
      </c>
    </row>
    <row r="2269" spans="1:17" x14ac:dyDescent="0.25">
      <c r="A2269" t="s">
        <v>41</v>
      </c>
      <c r="B2269" t="s">
        <v>111</v>
      </c>
      <c r="C2269" t="s">
        <v>19</v>
      </c>
      <c r="D2269" t="s">
        <v>22</v>
      </c>
      <c r="E2269" s="14">
        <v>1037808.471429</v>
      </c>
      <c r="F2269" s="14">
        <v>4000177.5368869994</v>
      </c>
      <c r="G2269" s="13">
        <v>0.25944060278800501</v>
      </c>
      <c r="H2269" s="12">
        <v>-17981935.510000002</v>
      </c>
      <c r="I2269" s="12">
        <v>-4.6652441880094324</v>
      </c>
      <c r="J2269" t="s">
        <v>24</v>
      </c>
      <c r="K2269" s="14">
        <v>279398.47990399995</v>
      </c>
      <c r="L2269" s="14">
        <v>1037808.4714289999</v>
      </c>
      <c r="M2269" s="13">
        <v>0.26921969476630409</v>
      </c>
      <c r="N2269" s="12">
        <v>-1.2559756163061735</v>
      </c>
      <c r="O2269" s="2">
        <f>DATE(LEFT(ALT[[#This Row],[DATEMTH]],4),RIGHT(ALT[[#This Row],[DATEMTH]],2),1)</f>
        <v>43556</v>
      </c>
      <c r="P2269" t="str">
        <f>IF(AND(ALT[[#This Row],[DATE]]&gt;=DATE(2023,6,1),ALT[[#This Row],[DATE]]&lt;=DATE(2024,5,31)),"Y","N")</f>
        <v>N</v>
      </c>
      <c r="Q2269" t="str">
        <f>LEFT(ALT[[#This Row],[DATEMTH]],4)</f>
        <v>2019</v>
      </c>
    </row>
    <row r="2270" spans="1:17" x14ac:dyDescent="0.25">
      <c r="A2270" t="s">
        <v>41</v>
      </c>
      <c r="B2270" t="s">
        <v>111</v>
      </c>
      <c r="C2270" t="s">
        <v>20</v>
      </c>
      <c r="D2270" t="s">
        <v>22</v>
      </c>
      <c r="E2270" s="14">
        <v>1006195.441906</v>
      </c>
      <c r="F2270" s="14">
        <v>4000177.5368869994</v>
      </c>
      <c r="G2270" s="13">
        <v>0.2515376961716147</v>
      </c>
      <c r="H2270" s="12">
        <v>-17981935.510000002</v>
      </c>
      <c r="I2270" s="12">
        <v>-4.52313463089195</v>
      </c>
      <c r="J2270" t="s">
        <v>26</v>
      </c>
      <c r="K2270" s="14">
        <v>62042.850625000006</v>
      </c>
      <c r="L2270" s="14">
        <v>1006195.441906</v>
      </c>
      <c r="M2270" s="13">
        <v>6.1660834506936796E-2</v>
      </c>
      <c r="N2270" s="12">
        <v>-0.2789002559280232</v>
      </c>
      <c r="O2270" s="2">
        <f>DATE(LEFT(ALT[[#This Row],[DATEMTH]],4),RIGHT(ALT[[#This Row],[DATEMTH]],2),1)</f>
        <v>43556</v>
      </c>
      <c r="P2270" t="str">
        <f>IF(AND(ALT[[#This Row],[DATE]]&gt;=DATE(2023,6,1),ALT[[#This Row],[DATE]]&lt;=DATE(2024,5,31)),"Y","N")</f>
        <v>N</v>
      </c>
      <c r="Q2270" t="str">
        <f>LEFT(ALT[[#This Row],[DATEMTH]],4)</f>
        <v>2019</v>
      </c>
    </row>
    <row r="2271" spans="1:17" x14ac:dyDescent="0.25">
      <c r="A2271" t="s">
        <v>41</v>
      </c>
      <c r="B2271" t="s">
        <v>111</v>
      </c>
      <c r="C2271" t="s">
        <v>20</v>
      </c>
      <c r="D2271" t="s">
        <v>22</v>
      </c>
      <c r="E2271" s="14">
        <v>1006195.441906</v>
      </c>
      <c r="F2271" s="14">
        <v>4000177.5368869994</v>
      </c>
      <c r="G2271" s="13">
        <v>0.2515376961716147</v>
      </c>
      <c r="H2271" s="12">
        <v>-17981935.510000002</v>
      </c>
      <c r="I2271" s="12">
        <v>-4.52313463089195</v>
      </c>
      <c r="J2271" t="s">
        <v>25</v>
      </c>
      <c r="K2271" s="14">
        <v>153716.42753000002</v>
      </c>
      <c r="L2271" s="14">
        <v>1006195.441906</v>
      </c>
      <c r="M2271" s="13">
        <v>0.15276995017868544</v>
      </c>
      <c r="N2271" s="12">
        <v>-0.69099905221284996</v>
      </c>
      <c r="O2271" s="2">
        <f>DATE(LEFT(ALT[[#This Row],[DATEMTH]],4),RIGHT(ALT[[#This Row],[DATEMTH]],2),1)</f>
        <v>43556</v>
      </c>
      <c r="P2271" t="str">
        <f>IF(AND(ALT[[#This Row],[DATE]]&gt;=DATE(2023,6,1),ALT[[#This Row],[DATE]]&lt;=DATE(2024,5,31)),"Y","N")</f>
        <v>N</v>
      </c>
      <c r="Q2271" t="str">
        <f>LEFT(ALT[[#This Row],[DATEMTH]],4)</f>
        <v>2019</v>
      </c>
    </row>
    <row r="2272" spans="1:17" x14ac:dyDescent="0.25">
      <c r="A2272" t="s">
        <v>41</v>
      </c>
      <c r="B2272" t="s">
        <v>111</v>
      </c>
      <c r="C2272" t="s">
        <v>20</v>
      </c>
      <c r="D2272" t="s">
        <v>22</v>
      </c>
      <c r="E2272" s="14">
        <v>1006195.441906</v>
      </c>
      <c r="F2272" s="14">
        <v>4000177.5368869994</v>
      </c>
      <c r="G2272" s="13">
        <v>0.2515376961716147</v>
      </c>
      <c r="H2272" s="12">
        <v>-17981935.510000002</v>
      </c>
      <c r="I2272" s="12">
        <v>-4.52313463089195</v>
      </c>
      <c r="J2272" t="s">
        <v>16</v>
      </c>
      <c r="K2272" s="14">
        <v>390820.70066700003</v>
      </c>
      <c r="L2272" s="14">
        <v>1006195.441906</v>
      </c>
      <c r="M2272" s="13">
        <v>0.38841430242089187</v>
      </c>
      <c r="N2272" s="12">
        <v>-1.7568501824136751</v>
      </c>
      <c r="O2272" s="2">
        <f>DATE(LEFT(ALT[[#This Row],[DATEMTH]],4),RIGHT(ALT[[#This Row],[DATEMTH]],2),1)</f>
        <v>43556</v>
      </c>
      <c r="P2272" t="str">
        <f>IF(AND(ALT[[#This Row],[DATE]]&gt;=DATE(2023,6,1),ALT[[#This Row],[DATE]]&lt;=DATE(2024,5,31)),"Y","N")</f>
        <v>N</v>
      </c>
      <c r="Q2272" t="str">
        <f>LEFT(ALT[[#This Row],[DATEMTH]],4)</f>
        <v>2019</v>
      </c>
    </row>
    <row r="2273" spans="1:17" x14ac:dyDescent="0.25">
      <c r="A2273" t="s">
        <v>41</v>
      </c>
      <c r="B2273" t="s">
        <v>111</v>
      </c>
      <c r="C2273" t="s">
        <v>20</v>
      </c>
      <c r="D2273" t="s">
        <v>22</v>
      </c>
      <c r="E2273" s="14">
        <v>1006195.441906</v>
      </c>
      <c r="F2273" s="14">
        <v>4000177.5368869994</v>
      </c>
      <c r="G2273" s="13">
        <v>0.2515376961716147</v>
      </c>
      <c r="H2273" s="12">
        <v>-17981935.510000002</v>
      </c>
      <c r="I2273" s="12">
        <v>-4.52313463089195</v>
      </c>
      <c r="J2273" t="s">
        <v>24</v>
      </c>
      <c r="K2273" s="14">
        <v>399615.4630840001</v>
      </c>
      <c r="L2273" s="14">
        <v>1006195.441906</v>
      </c>
      <c r="M2273" s="13">
        <v>0.39715491289348603</v>
      </c>
      <c r="N2273" s="12">
        <v>-1.7963851403374025</v>
      </c>
      <c r="O2273" s="2">
        <f>DATE(LEFT(ALT[[#This Row],[DATEMTH]],4),RIGHT(ALT[[#This Row],[DATEMTH]],2),1)</f>
        <v>43556</v>
      </c>
      <c r="P2273" t="str">
        <f>IF(AND(ALT[[#This Row],[DATE]]&gt;=DATE(2023,6,1),ALT[[#This Row],[DATE]]&lt;=DATE(2024,5,31)),"Y","N")</f>
        <v>N</v>
      </c>
      <c r="Q2273" t="str">
        <f>LEFT(ALT[[#This Row],[DATEMTH]],4)</f>
        <v>2019</v>
      </c>
    </row>
    <row r="2274" spans="1:17" x14ac:dyDescent="0.25">
      <c r="A2274" t="s">
        <v>41</v>
      </c>
      <c r="B2274" t="s">
        <v>111</v>
      </c>
      <c r="C2274" t="s">
        <v>15</v>
      </c>
      <c r="D2274" t="s">
        <v>17</v>
      </c>
      <c r="E2274" s="14">
        <v>743851.68987699982</v>
      </c>
      <c r="F2274" s="14">
        <v>4000177.5368869994</v>
      </c>
      <c r="G2274" s="13">
        <v>0.18595466901598495</v>
      </c>
      <c r="H2274" s="12">
        <v>-34177980.300000004</v>
      </c>
      <c r="I2274" s="12">
        <v>-6.3555550143213555</v>
      </c>
      <c r="J2274" t="s">
        <v>16</v>
      </c>
      <c r="K2274" s="14">
        <v>241174.00794600009</v>
      </c>
      <c r="L2274" s="14">
        <v>743851.68987700006</v>
      </c>
      <c r="M2274" s="13">
        <v>0.32422324399892072</v>
      </c>
      <c r="N2274" s="12">
        <v>-2.0606186641568769</v>
      </c>
      <c r="O2274" s="2">
        <f>DATE(LEFT(ALT[[#This Row],[DATEMTH]],4),RIGHT(ALT[[#This Row],[DATEMTH]],2),1)</f>
        <v>43556</v>
      </c>
      <c r="P2274" t="str">
        <f>IF(AND(ALT[[#This Row],[DATE]]&gt;=DATE(2023,6,1),ALT[[#This Row],[DATE]]&lt;=DATE(2024,5,31)),"Y","N")</f>
        <v>N</v>
      </c>
      <c r="Q2274" t="str">
        <f>LEFT(ALT[[#This Row],[DATEMTH]],4)</f>
        <v>2019</v>
      </c>
    </row>
    <row r="2275" spans="1:17" x14ac:dyDescent="0.25">
      <c r="A2275" t="s">
        <v>41</v>
      </c>
      <c r="B2275" t="s">
        <v>111</v>
      </c>
      <c r="C2275" t="s">
        <v>15</v>
      </c>
      <c r="D2275" t="s">
        <v>17</v>
      </c>
      <c r="E2275" s="14">
        <v>743851.68987699982</v>
      </c>
      <c r="F2275" s="14">
        <v>4000177.5368869994</v>
      </c>
      <c r="G2275" s="13">
        <v>0.18595466901598495</v>
      </c>
      <c r="H2275" s="12">
        <v>-34177980.300000004</v>
      </c>
      <c r="I2275" s="12">
        <v>-6.3555550143213555</v>
      </c>
      <c r="J2275" t="s">
        <v>26</v>
      </c>
      <c r="K2275" s="14">
        <v>88796.392739999981</v>
      </c>
      <c r="L2275" s="14">
        <v>743851.68987700006</v>
      </c>
      <c r="M2275" s="13">
        <v>0.11937378639911801</v>
      </c>
      <c r="N2275" s="12">
        <v>-0.75868666672744089</v>
      </c>
      <c r="O2275" s="2">
        <f>DATE(LEFT(ALT[[#This Row],[DATEMTH]],4),RIGHT(ALT[[#This Row],[DATEMTH]],2),1)</f>
        <v>43556</v>
      </c>
      <c r="P2275" t="str">
        <f>IF(AND(ALT[[#This Row],[DATE]]&gt;=DATE(2023,6,1),ALT[[#This Row],[DATE]]&lt;=DATE(2024,5,31)),"Y","N")</f>
        <v>N</v>
      </c>
      <c r="Q2275" t="str">
        <f>LEFT(ALT[[#This Row],[DATEMTH]],4)</f>
        <v>2019</v>
      </c>
    </row>
    <row r="2276" spans="1:17" x14ac:dyDescent="0.25">
      <c r="A2276" t="s">
        <v>41</v>
      </c>
      <c r="B2276" t="s">
        <v>111</v>
      </c>
      <c r="C2276" t="s">
        <v>15</v>
      </c>
      <c r="D2276" t="s">
        <v>17</v>
      </c>
      <c r="E2276" s="14">
        <v>743851.68987699982</v>
      </c>
      <c r="F2276" s="14">
        <v>4000177.5368869994</v>
      </c>
      <c r="G2276" s="13">
        <v>0.18595466901598495</v>
      </c>
      <c r="H2276" s="12">
        <v>-34177980.300000004</v>
      </c>
      <c r="I2276" s="12">
        <v>-6.3555550143213555</v>
      </c>
      <c r="J2276" t="s">
        <v>25</v>
      </c>
      <c r="K2276" s="14">
        <v>105450.36877899998</v>
      </c>
      <c r="L2276" s="14">
        <v>743851.68987700006</v>
      </c>
      <c r="M2276" s="13">
        <v>0.14176262582187152</v>
      </c>
      <c r="N2276" s="12">
        <v>-0.90098016738555764</v>
      </c>
      <c r="O2276" s="2">
        <f>DATE(LEFT(ALT[[#This Row],[DATEMTH]],4),RIGHT(ALT[[#This Row],[DATEMTH]],2),1)</f>
        <v>43556</v>
      </c>
      <c r="P2276" t="str">
        <f>IF(AND(ALT[[#This Row],[DATE]]&gt;=DATE(2023,6,1),ALT[[#This Row],[DATE]]&lt;=DATE(2024,5,31)),"Y","N")</f>
        <v>N</v>
      </c>
      <c r="Q2276" t="str">
        <f>LEFT(ALT[[#This Row],[DATEMTH]],4)</f>
        <v>2019</v>
      </c>
    </row>
    <row r="2277" spans="1:17" x14ac:dyDescent="0.25">
      <c r="A2277" t="s">
        <v>41</v>
      </c>
      <c r="B2277" t="s">
        <v>111</v>
      </c>
      <c r="C2277" t="s">
        <v>15</v>
      </c>
      <c r="D2277" t="s">
        <v>17</v>
      </c>
      <c r="E2277" s="14">
        <v>743851.68987699982</v>
      </c>
      <c r="F2277" s="14">
        <v>4000177.5368869994</v>
      </c>
      <c r="G2277" s="13">
        <v>0.18595466901598495</v>
      </c>
      <c r="H2277" s="12">
        <v>-34177980.300000004</v>
      </c>
      <c r="I2277" s="12">
        <v>-6.3555550143213555</v>
      </c>
      <c r="J2277" t="s">
        <v>24</v>
      </c>
      <c r="K2277" s="14">
        <v>308430.92041200004</v>
      </c>
      <c r="L2277" s="14">
        <v>743851.68987700006</v>
      </c>
      <c r="M2277" s="13">
        <v>0.41464034378008979</v>
      </c>
      <c r="N2277" s="12">
        <v>-2.6352695160514803</v>
      </c>
      <c r="O2277" s="2">
        <f>DATE(LEFT(ALT[[#This Row],[DATEMTH]],4),RIGHT(ALT[[#This Row],[DATEMTH]],2),1)</f>
        <v>43556</v>
      </c>
      <c r="P2277" t="str">
        <f>IF(AND(ALT[[#This Row],[DATE]]&gt;=DATE(2023,6,1),ALT[[#This Row],[DATE]]&lt;=DATE(2024,5,31)),"Y","N")</f>
        <v>N</v>
      </c>
      <c r="Q2277" t="str">
        <f>LEFT(ALT[[#This Row],[DATEMTH]],4)</f>
        <v>2019</v>
      </c>
    </row>
    <row r="2278" spans="1:17" x14ac:dyDescent="0.25">
      <c r="A2278" t="s">
        <v>41</v>
      </c>
      <c r="B2278" t="s">
        <v>111</v>
      </c>
      <c r="C2278" t="s">
        <v>18</v>
      </c>
      <c r="D2278" t="s">
        <v>17</v>
      </c>
      <c r="E2278" s="14">
        <v>1212321.9336749988</v>
      </c>
      <c r="F2278" s="14">
        <v>4000177.5368869994</v>
      </c>
      <c r="G2278" s="13">
        <v>0.30306703202439528</v>
      </c>
      <c r="H2278" s="12">
        <v>-34177980.300000004</v>
      </c>
      <c r="I2278" s="12">
        <v>-10.358219050109252</v>
      </c>
      <c r="J2278" t="s">
        <v>26</v>
      </c>
      <c r="K2278" s="14">
        <v>251268.54163800005</v>
      </c>
      <c r="L2278" s="14">
        <v>1212321.933675</v>
      </c>
      <c r="M2278" s="13">
        <v>0.20726222520474522</v>
      </c>
      <c r="N2278" s="12">
        <v>-2.146867529483826</v>
      </c>
      <c r="O2278" s="2">
        <f>DATE(LEFT(ALT[[#This Row],[DATEMTH]],4),RIGHT(ALT[[#This Row],[DATEMTH]],2),1)</f>
        <v>43556</v>
      </c>
      <c r="P2278" t="str">
        <f>IF(AND(ALT[[#This Row],[DATE]]&gt;=DATE(2023,6,1),ALT[[#This Row],[DATE]]&lt;=DATE(2024,5,31)),"Y","N")</f>
        <v>N</v>
      </c>
      <c r="Q2278" t="str">
        <f>LEFT(ALT[[#This Row],[DATEMTH]],4)</f>
        <v>2019</v>
      </c>
    </row>
    <row r="2279" spans="1:17" x14ac:dyDescent="0.25">
      <c r="A2279" t="s">
        <v>41</v>
      </c>
      <c r="B2279" t="s">
        <v>111</v>
      </c>
      <c r="C2279" t="s">
        <v>18</v>
      </c>
      <c r="D2279" t="s">
        <v>17</v>
      </c>
      <c r="E2279" s="14">
        <v>1212321.9336749988</v>
      </c>
      <c r="F2279" s="14">
        <v>4000177.5368869994</v>
      </c>
      <c r="G2279" s="13">
        <v>0.30306703202439528</v>
      </c>
      <c r="H2279" s="12">
        <v>-34177980.300000004</v>
      </c>
      <c r="I2279" s="12">
        <v>-10.358219050109252</v>
      </c>
      <c r="J2279" t="s">
        <v>25</v>
      </c>
      <c r="K2279" s="14">
        <v>113991.94732799998</v>
      </c>
      <c r="L2279" s="14">
        <v>1212321.933675</v>
      </c>
      <c r="M2279" s="13">
        <v>9.4027785987875243E-2</v>
      </c>
      <c r="N2279" s="12">
        <v>-0.97396040405920514</v>
      </c>
      <c r="O2279" s="2">
        <f>DATE(LEFT(ALT[[#This Row],[DATEMTH]],4),RIGHT(ALT[[#This Row],[DATEMTH]],2),1)</f>
        <v>43556</v>
      </c>
      <c r="P2279" t="str">
        <f>IF(AND(ALT[[#This Row],[DATE]]&gt;=DATE(2023,6,1),ALT[[#This Row],[DATE]]&lt;=DATE(2024,5,31)),"Y","N")</f>
        <v>N</v>
      </c>
      <c r="Q2279" t="str">
        <f>LEFT(ALT[[#This Row],[DATEMTH]],4)</f>
        <v>2019</v>
      </c>
    </row>
    <row r="2280" spans="1:17" x14ac:dyDescent="0.25">
      <c r="A2280" t="s">
        <v>41</v>
      </c>
      <c r="B2280" t="s">
        <v>111</v>
      </c>
      <c r="C2280" t="s">
        <v>18</v>
      </c>
      <c r="D2280" t="s">
        <v>17</v>
      </c>
      <c r="E2280" s="14">
        <v>1212321.9336749988</v>
      </c>
      <c r="F2280" s="14">
        <v>4000177.5368869994</v>
      </c>
      <c r="G2280" s="13">
        <v>0.30306703202439528</v>
      </c>
      <c r="H2280" s="12">
        <v>-34177980.300000004</v>
      </c>
      <c r="I2280" s="12">
        <v>-10.358219050109252</v>
      </c>
      <c r="J2280" t="s">
        <v>24</v>
      </c>
      <c r="K2280" s="14">
        <v>367499.52948000003</v>
      </c>
      <c r="L2280" s="14">
        <v>1212321.933675</v>
      </c>
      <c r="M2280" s="13">
        <v>0.3031369137783162</v>
      </c>
      <c r="N2280" s="12">
        <v>-3.1399585550898808</v>
      </c>
      <c r="O2280" s="2">
        <f>DATE(LEFT(ALT[[#This Row],[DATEMTH]],4),RIGHT(ALT[[#This Row],[DATEMTH]],2),1)</f>
        <v>43556</v>
      </c>
      <c r="P2280" t="str">
        <f>IF(AND(ALT[[#This Row],[DATE]]&gt;=DATE(2023,6,1),ALT[[#This Row],[DATE]]&lt;=DATE(2024,5,31)),"Y","N")</f>
        <v>N</v>
      </c>
      <c r="Q2280" t="str">
        <f>LEFT(ALT[[#This Row],[DATEMTH]],4)</f>
        <v>2019</v>
      </c>
    </row>
    <row r="2281" spans="1:17" x14ac:dyDescent="0.25">
      <c r="A2281" t="s">
        <v>41</v>
      </c>
      <c r="B2281" t="s">
        <v>111</v>
      </c>
      <c r="C2281" t="s">
        <v>18</v>
      </c>
      <c r="D2281" t="s">
        <v>17</v>
      </c>
      <c r="E2281" s="14">
        <v>1212321.9336749988</v>
      </c>
      <c r="F2281" s="14">
        <v>4000177.5368869994</v>
      </c>
      <c r="G2281" s="13">
        <v>0.30306703202439528</v>
      </c>
      <c r="H2281" s="12">
        <v>-34177980.300000004</v>
      </c>
      <c r="I2281" s="12">
        <v>-10.358219050109252</v>
      </c>
      <c r="J2281" t="s">
        <v>16</v>
      </c>
      <c r="K2281" s="14">
        <v>479561.91522899998</v>
      </c>
      <c r="L2281" s="14">
        <v>1212321.933675</v>
      </c>
      <c r="M2281" s="13">
        <v>0.39557307502906341</v>
      </c>
      <c r="N2281" s="12">
        <v>-4.0974325614763414</v>
      </c>
      <c r="O2281" s="2">
        <f>DATE(LEFT(ALT[[#This Row],[DATEMTH]],4),RIGHT(ALT[[#This Row],[DATEMTH]],2),1)</f>
        <v>43556</v>
      </c>
      <c r="P2281" t="str">
        <f>IF(AND(ALT[[#This Row],[DATE]]&gt;=DATE(2023,6,1),ALT[[#This Row],[DATE]]&lt;=DATE(2024,5,31)),"Y","N")</f>
        <v>N</v>
      </c>
      <c r="Q2281" t="str">
        <f>LEFT(ALT[[#This Row],[DATEMTH]],4)</f>
        <v>2019</v>
      </c>
    </row>
    <row r="2282" spans="1:17" x14ac:dyDescent="0.25">
      <c r="A2282" t="s">
        <v>41</v>
      </c>
      <c r="B2282" t="s">
        <v>111</v>
      </c>
      <c r="C2282" t="s">
        <v>19</v>
      </c>
      <c r="D2282" t="s">
        <v>17</v>
      </c>
      <c r="E2282" s="14">
        <v>1037808.471429</v>
      </c>
      <c r="F2282" s="14">
        <v>4000177.5368869994</v>
      </c>
      <c r="G2282" s="13">
        <v>0.25944060278800501</v>
      </c>
      <c r="H2282" s="12">
        <v>-34177980.300000004</v>
      </c>
      <c r="I2282" s="12">
        <v>-8.867155811108562</v>
      </c>
      <c r="J2282" t="s">
        <v>26</v>
      </c>
      <c r="K2282" s="14">
        <v>30054.215627000005</v>
      </c>
      <c r="L2282" s="14">
        <v>1037808.4714289999</v>
      </c>
      <c r="M2282" s="13">
        <v>2.8959308441197398E-2</v>
      </c>
      <c r="N2282" s="12">
        <v>-0.25678670013004873</v>
      </c>
      <c r="O2282" s="2">
        <f>DATE(LEFT(ALT[[#This Row],[DATEMTH]],4),RIGHT(ALT[[#This Row],[DATEMTH]],2),1)</f>
        <v>43556</v>
      </c>
      <c r="P2282" t="str">
        <f>IF(AND(ALT[[#This Row],[DATE]]&gt;=DATE(2023,6,1),ALT[[#This Row],[DATE]]&lt;=DATE(2024,5,31)),"Y","N")</f>
        <v>N</v>
      </c>
      <c r="Q2282" t="str">
        <f>LEFT(ALT[[#This Row],[DATEMTH]],4)</f>
        <v>2019</v>
      </c>
    </row>
    <row r="2283" spans="1:17" x14ac:dyDescent="0.25">
      <c r="A2283" t="s">
        <v>41</v>
      </c>
      <c r="B2283" t="s">
        <v>111</v>
      </c>
      <c r="C2283" t="s">
        <v>19</v>
      </c>
      <c r="D2283" t="s">
        <v>17</v>
      </c>
      <c r="E2283" s="14">
        <v>1037808.471429</v>
      </c>
      <c r="F2283" s="14">
        <v>4000177.5368869994</v>
      </c>
      <c r="G2283" s="13">
        <v>0.25944060278800501</v>
      </c>
      <c r="H2283" s="12">
        <v>-34177980.300000004</v>
      </c>
      <c r="I2283" s="12">
        <v>-8.867155811108562</v>
      </c>
      <c r="J2283" t="s">
        <v>25</v>
      </c>
      <c r="K2283" s="14">
        <v>728033.61322399997</v>
      </c>
      <c r="L2283" s="14">
        <v>1037808.4714289999</v>
      </c>
      <c r="M2283" s="13">
        <v>0.70151057084891721</v>
      </c>
      <c r="N2283" s="12">
        <v>-6.220403534857061</v>
      </c>
      <c r="O2283" s="2">
        <f>DATE(LEFT(ALT[[#This Row],[DATEMTH]],4),RIGHT(ALT[[#This Row],[DATEMTH]],2),1)</f>
        <v>43556</v>
      </c>
      <c r="P2283" t="str">
        <f>IF(AND(ALT[[#This Row],[DATE]]&gt;=DATE(2023,6,1),ALT[[#This Row],[DATE]]&lt;=DATE(2024,5,31)),"Y","N")</f>
        <v>N</v>
      </c>
      <c r="Q2283" t="str">
        <f>LEFT(ALT[[#This Row],[DATEMTH]],4)</f>
        <v>2019</v>
      </c>
    </row>
    <row r="2284" spans="1:17" x14ac:dyDescent="0.25">
      <c r="A2284" t="s">
        <v>41</v>
      </c>
      <c r="B2284" t="s">
        <v>111</v>
      </c>
      <c r="C2284" t="s">
        <v>19</v>
      </c>
      <c r="D2284" t="s">
        <v>17</v>
      </c>
      <c r="E2284" s="14">
        <v>1037808.471429</v>
      </c>
      <c r="F2284" s="14">
        <v>4000177.5368869994</v>
      </c>
      <c r="G2284" s="13">
        <v>0.25944060278800501</v>
      </c>
      <c r="H2284" s="12">
        <v>-34177980.300000004</v>
      </c>
      <c r="I2284" s="12">
        <v>-8.867155811108562</v>
      </c>
      <c r="J2284" t="s">
        <v>16</v>
      </c>
      <c r="K2284" s="14">
        <v>322.16267400000004</v>
      </c>
      <c r="L2284" s="14">
        <v>1037808.4714289999</v>
      </c>
      <c r="M2284" s="13">
        <v>3.1042594358128664E-4</v>
      </c>
      <c r="N2284" s="12">
        <v>-2.7525952095456643E-3</v>
      </c>
      <c r="O2284" s="2">
        <f>DATE(LEFT(ALT[[#This Row],[DATEMTH]],4),RIGHT(ALT[[#This Row],[DATEMTH]],2),1)</f>
        <v>43556</v>
      </c>
      <c r="P2284" t="str">
        <f>IF(AND(ALT[[#This Row],[DATE]]&gt;=DATE(2023,6,1),ALT[[#This Row],[DATE]]&lt;=DATE(2024,5,31)),"Y","N")</f>
        <v>N</v>
      </c>
      <c r="Q2284" t="str">
        <f>LEFT(ALT[[#This Row],[DATEMTH]],4)</f>
        <v>2019</v>
      </c>
    </row>
    <row r="2285" spans="1:17" x14ac:dyDescent="0.25">
      <c r="A2285" t="s">
        <v>41</v>
      </c>
      <c r="B2285" t="s">
        <v>111</v>
      </c>
      <c r="C2285" t="s">
        <v>19</v>
      </c>
      <c r="D2285" t="s">
        <v>17</v>
      </c>
      <c r="E2285" s="14">
        <v>1037808.471429</v>
      </c>
      <c r="F2285" s="14">
        <v>4000177.5368869994</v>
      </c>
      <c r="G2285" s="13">
        <v>0.25944060278800501</v>
      </c>
      <c r="H2285" s="12">
        <v>-34177980.300000004</v>
      </c>
      <c r="I2285" s="12">
        <v>-8.867155811108562</v>
      </c>
      <c r="J2285" t="s">
        <v>24</v>
      </c>
      <c r="K2285" s="14">
        <v>279398.47990399995</v>
      </c>
      <c r="L2285" s="14">
        <v>1037808.4714289999</v>
      </c>
      <c r="M2285" s="13">
        <v>0.26921969476630409</v>
      </c>
      <c r="N2285" s="12">
        <v>-2.3872129809119067</v>
      </c>
      <c r="O2285" s="2">
        <f>DATE(LEFT(ALT[[#This Row],[DATEMTH]],4),RIGHT(ALT[[#This Row],[DATEMTH]],2),1)</f>
        <v>43556</v>
      </c>
      <c r="P2285" t="str">
        <f>IF(AND(ALT[[#This Row],[DATE]]&gt;=DATE(2023,6,1),ALT[[#This Row],[DATE]]&lt;=DATE(2024,5,31)),"Y","N")</f>
        <v>N</v>
      </c>
      <c r="Q2285" t="str">
        <f>LEFT(ALT[[#This Row],[DATEMTH]],4)</f>
        <v>2019</v>
      </c>
    </row>
    <row r="2286" spans="1:17" x14ac:dyDescent="0.25">
      <c r="A2286" t="s">
        <v>41</v>
      </c>
      <c r="B2286" t="s">
        <v>111</v>
      </c>
      <c r="C2286" t="s">
        <v>20</v>
      </c>
      <c r="D2286" t="s">
        <v>17</v>
      </c>
      <c r="E2286" s="14">
        <v>1006195.441906</v>
      </c>
      <c r="F2286" s="14">
        <v>4000177.5368869994</v>
      </c>
      <c r="G2286" s="13">
        <v>0.2515376961716147</v>
      </c>
      <c r="H2286" s="12">
        <v>-34177980.300000004</v>
      </c>
      <c r="I2286" s="12">
        <v>-8.5970504244608339</v>
      </c>
      <c r="J2286" t="s">
        <v>16</v>
      </c>
      <c r="K2286" s="14">
        <v>390820.70066700003</v>
      </c>
      <c r="L2286" s="14">
        <v>1006195.441906</v>
      </c>
      <c r="M2286" s="13">
        <v>0.38841430242089187</v>
      </c>
      <c r="N2286" s="12">
        <v>-3.339217343494187</v>
      </c>
      <c r="O2286" s="2">
        <f>DATE(LEFT(ALT[[#This Row],[DATEMTH]],4),RIGHT(ALT[[#This Row],[DATEMTH]],2),1)</f>
        <v>43556</v>
      </c>
      <c r="P2286" t="str">
        <f>IF(AND(ALT[[#This Row],[DATE]]&gt;=DATE(2023,6,1),ALT[[#This Row],[DATE]]&lt;=DATE(2024,5,31)),"Y","N")</f>
        <v>N</v>
      </c>
      <c r="Q2286" t="str">
        <f>LEFT(ALT[[#This Row],[DATEMTH]],4)</f>
        <v>2019</v>
      </c>
    </row>
    <row r="2287" spans="1:17" x14ac:dyDescent="0.25">
      <c r="A2287" t="s">
        <v>41</v>
      </c>
      <c r="B2287" t="s">
        <v>111</v>
      </c>
      <c r="C2287" t="s">
        <v>20</v>
      </c>
      <c r="D2287" t="s">
        <v>17</v>
      </c>
      <c r="E2287" s="14">
        <v>1006195.441906</v>
      </c>
      <c r="F2287" s="14">
        <v>4000177.5368869994</v>
      </c>
      <c r="G2287" s="13">
        <v>0.2515376961716147</v>
      </c>
      <c r="H2287" s="12">
        <v>-34177980.300000004</v>
      </c>
      <c r="I2287" s="12">
        <v>-8.5970504244608339</v>
      </c>
      <c r="J2287" t="s">
        <v>25</v>
      </c>
      <c r="K2287" s="14">
        <v>153716.42753000002</v>
      </c>
      <c r="L2287" s="14">
        <v>1006195.441906</v>
      </c>
      <c r="M2287" s="13">
        <v>0.15276995017868544</v>
      </c>
      <c r="N2287" s="12">
        <v>-1.3133709650285281</v>
      </c>
      <c r="O2287" s="2">
        <f>DATE(LEFT(ALT[[#This Row],[DATEMTH]],4),RIGHT(ALT[[#This Row],[DATEMTH]],2),1)</f>
        <v>43556</v>
      </c>
      <c r="P2287" t="str">
        <f>IF(AND(ALT[[#This Row],[DATE]]&gt;=DATE(2023,6,1),ALT[[#This Row],[DATE]]&lt;=DATE(2024,5,31)),"Y","N")</f>
        <v>N</v>
      </c>
      <c r="Q2287" t="str">
        <f>LEFT(ALT[[#This Row],[DATEMTH]],4)</f>
        <v>2019</v>
      </c>
    </row>
    <row r="2288" spans="1:17" x14ac:dyDescent="0.25">
      <c r="A2288" t="s">
        <v>41</v>
      </c>
      <c r="B2288" t="s">
        <v>111</v>
      </c>
      <c r="C2288" t="s">
        <v>20</v>
      </c>
      <c r="D2288" t="s">
        <v>17</v>
      </c>
      <c r="E2288" s="14">
        <v>1006195.441906</v>
      </c>
      <c r="F2288" s="14">
        <v>4000177.5368869994</v>
      </c>
      <c r="G2288" s="13">
        <v>0.2515376961716147</v>
      </c>
      <c r="H2288" s="12">
        <v>-34177980.300000004</v>
      </c>
      <c r="I2288" s="12">
        <v>-8.5970504244608339</v>
      </c>
      <c r="J2288" t="s">
        <v>26</v>
      </c>
      <c r="K2288" s="14">
        <v>62042.850625000006</v>
      </c>
      <c r="L2288" s="14">
        <v>1006195.441906</v>
      </c>
      <c r="M2288" s="13">
        <v>6.1660834506936796E-2</v>
      </c>
      <c r="N2288" s="12">
        <v>-0.53010130347047024</v>
      </c>
      <c r="O2288" s="2">
        <f>DATE(LEFT(ALT[[#This Row],[DATEMTH]],4),RIGHT(ALT[[#This Row],[DATEMTH]],2),1)</f>
        <v>43556</v>
      </c>
      <c r="P2288" t="str">
        <f>IF(AND(ALT[[#This Row],[DATE]]&gt;=DATE(2023,6,1),ALT[[#This Row],[DATE]]&lt;=DATE(2024,5,31)),"Y","N")</f>
        <v>N</v>
      </c>
      <c r="Q2288" t="str">
        <f>LEFT(ALT[[#This Row],[DATEMTH]],4)</f>
        <v>2019</v>
      </c>
    </row>
    <row r="2289" spans="1:17" x14ac:dyDescent="0.25">
      <c r="A2289" t="s">
        <v>41</v>
      </c>
      <c r="B2289" t="s">
        <v>111</v>
      </c>
      <c r="C2289" t="s">
        <v>20</v>
      </c>
      <c r="D2289" t="s">
        <v>17</v>
      </c>
      <c r="E2289" s="14">
        <v>1006195.441906</v>
      </c>
      <c r="F2289" s="14">
        <v>4000177.5368869994</v>
      </c>
      <c r="G2289" s="13">
        <v>0.2515376961716147</v>
      </c>
      <c r="H2289" s="12">
        <v>-34177980.300000004</v>
      </c>
      <c r="I2289" s="12">
        <v>-8.5970504244608339</v>
      </c>
      <c r="J2289" t="s">
        <v>24</v>
      </c>
      <c r="K2289" s="14">
        <v>399615.4630840001</v>
      </c>
      <c r="L2289" s="14">
        <v>1006195.441906</v>
      </c>
      <c r="M2289" s="13">
        <v>0.39715491289348603</v>
      </c>
      <c r="N2289" s="12">
        <v>-3.4143608124676494</v>
      </c>
      <c r="O2289" s="2">
        <f>DATE(LEFT(ALT[[#This Row],[DATEMTH]],4),RIGHT(ALT[[#This Row],[DATEMTH]],2),1)</f>
        <v>43556</v>
      </c>
      <c r="P2289" t="str">
        <f>IF(AND(ALT[[#This Row],[DATE]]&gt;=DATE(2023,6,1),ALT[[#This Row],[DATE]]&lt;=DATE(2024,5,31)),"Y","N")</f>
        <v>N</v>
      </c>
      <c r="Q2289" t="str">
        <f>LEFT(ALT[[#This Row],[DATEMTH]],4)</f>
        <v>2019</v>
      </c>
    </row>
    <row r="2290" spans="1:17" x14ac:dyDescent="0.25">
      <c r="A2290" t="s">
        <v>41</v>
      </c>
      <c r="B2290" t="s">
        <v>111</v>
      </c>
      <c r="C2290" t="s">
        <v>15</v>
      </c>
      <c r="D2290" t="s">
        <v>23</v>
      </c>
      <c r="E2290" s="14">
        <v>743851.68987699982</v>
      </c>
      <c r="F2290" s="14">
        <v>4000177.5368869994</v>
      </c>
      <c r="G2290" s="13">
        <v>0.18595466901598495</v>
      </c>
      <c r="H2290" s="12">
        <v>-3854586.52</v>
      </c>
      <c r="I2290" s="12">
        <v>-0.71677836052007726</v>
      </c>
      <c r="J2290" t="s">
        <v>16</v>
      </c>
      <c r="K2290" s="14">
        <v>241174.00794600009</v>
      </c>
      <c r="L2290" s="14">
        <v>743851.68987700006</v>
      </c>
      <c r="M2290" s="13">
        <v>0.32422324399892072</v>
      </c>
      <c r="N2290" s="12">
        <v>-0.23239620527604737</v>
      </c>
      <c r="O2290" s="2">
        <f>DATE(LEFT(ALT[[#This Row],[DATEMTH]],4),RIGHT(ALT[[#This Row],[DATEMTH]],2),1)</f>
        <v>43556</v>
      </c>
      <c r="P2290" t="str">
        <f>IF(AND(ALT[[#This Row],[DATE]]&gt;=DATE(2023,6,1),ALT[[#This Row],[DATE]]&lt;=DATE(2024,5,31)),"Y","N")</f>
        <v>N</v>
      </c>
      <c r="Q2290" t="str">
        <f>LEFT(ALT[[#This Row],[DATEMTH]],4)</f>
        <v>2019</v>
      </c>
    </row>
    <row r="2291" spans="1:17" x14ac:dyDescent="0.25">
      <c r="A2291" t="s">
        <v>41</v>
      </c>
      <c r="B2291" t="s">
        <v>111</v>
      </c>
      <c r="C2291" t="s">
        <v>15</v>
      </c>
      <c r="D2291" t="s">
        <v>23</v>
      </c>
      <c r="E2291" s="14">
        <v>743851.68987699982</v>
      </c>
      <c r="F2291" s="14">
        <v>4000177.5368869994</v>
      </c>
      <c r="G2291" s="13">
        <v>0.18595466901598495</v>
      </c>
      <c r="H2291" s="12">
        <v>-3854586.52</v>
      </c>
      <c r="I2291" s="12">
        <v>-0.71677836052007726</v>
      </c>
      <c r="J2291" t="s">
        <v>26</v>
      </c>
      <c r="K2291" s="14">
        <v>88796.392739999981</v>
      </c>
      <c r="L2291" s="14">
        <v>743851.68987700006</v>
      </c>
      <c r="M2291" s="13">
        <v>0.11937378639911801</v>
      </c>
      <c r="N2291" s="12">
        <v>-8.5564546904233707E-2</v>
      </c>
      <c r="O2291" s="2">
        <f>DATE(LEFT(ALT[[#This Row],[DATEMTH]],4),RIGHT(ALT[[#This Row],[DATEMTH]],2),1)</f>
        <v>43556</v>
      </c>
      <c r="P2291" t="str">
        <f>IF(AND(ALT[[#This Row],[DATE]]&gt;=DATE(2023,6,1),ALT[[#This Row],[DATE]]&lt;=DATE(2024,5,31)),"Y","N")</f>
        <v>N</v>
      </c>
      <c r="Q2291" t="str">
        <f>LEFT(ALT[[#This Row],[DATEMTH]],4)</f>
        <v>2019</v>
      </c>
    </row>
    <row r="2292" spans="1:17" x14ac:dyDescent="0.25">
      <c r="A2292" t="s">
        <v>41</v>
      </c>
      <c r="B2292" t="s">
        <v>111</v>
      </c>
      <c r="C2292" t="s">
        <v>15</v>
      </c>
      <c r="D2292" t="s">
        <v>23</v>
      </c>
      <c r="E2292" s="14">
        <v>743851.68987699982</v>
      </c>
      <c r="F2292" s="14">
        <v>4000177.5368869994</v>
      </c>
      <c r="G2292" s="13">
        <v>0.18595466901598495</v>
      </c>
      <c r="H2292" s="12">
        <v>-3854586.52</v>
      </c>
      <c r="I2292" s="12">
        <v>-0.71677836052007726</v>
      </c>
      <c r="J2292" t="s">
        <v>25</v>
      </c>
      <c r="K2292" s="14">
        <v>105450.36877899998</v>
      </c>
      <c r="L2292" s="14">
        <v>743851.68987700006</v>
      </c>
      <c r="M2292" s="13">
        <v>0.14176262582187152</v>
      </c>
      <c r="N2292" s="12">
        <v>-0.10161238251962224</v>
      </c>
      <c r="O2292" s="2">
        <f>DATE(LEFT(ALT[[#This Row],[DATEMTH]],4),RIGHT(ALT[[#This Row],[DATEMTH]],2),1)</f>
        <v>43556</v>
      </c>
      <c r="P2292" t="str">
        <f>IF(AND(ALT[[#This Row],[DATE]]&gt;=DATE(2023,6,1),ALT[[#This Row],[DATE]]&lt;=DATE(2024,5,31)),"Y","N")</f>
        <v>N</v>
      </c>
      <c r="Q2292" t="str">
        <f>LEFT(ALT[[#This Row],[DATEMTH]],4)</f>
        <v>2019</v>
      </c>
    </row>
    <row r="2293" spans="1:17" x14ac:dyDescent="0.25">
      <c r="A2293" t="s">
        <v>41</v>
      </c>
      <c r="B2293" t="s">
        <v>111</v>
      </c>
      <c r="C2293" t="s">
        <v>15</v>
      </c>
      <c r="D2293" t="s">
        <v>23</v>
      </c>
      <c r="E2293" s="14">
        <v>743851.68987699982</v>
      </c>
      <c r="F2293" s="14">
        <v>4000177.5368869994</v>
      </c>
      <c r="G2293" s="13">
        <v>0.18595466901598495</v>
      </c>
      <c r="H2293" s="12">
        <v>-3854586.52</v>
      </c>
      <c r="I2293" s="12">
        <v>-0.71677836052007726</v>
      </c>
      <c r="J2293" t="s">
        <v>24</v>
      </c>
      <c r="K2293" s="14">
        <v>308430.92041200004</v>
      </c>
      <c r="L2293" s="14">
        <v>743851.68987700006</v>
      </c>
      <c r="M2293" s="13">
        <v>0.41464034378008979</v>
      </c>
      <c r="N2293" s="12">
        <v>-0.297205225820174</v>
      </c>
      <c r="O2293" s="2">
        <f>DATE(LEFT(ALT[[#This Row],[DATEMTH]],4),RIGHT(ALT[[#This Row],[DATEMTH]],2),1)</f>
        <v>43556</v>
      </c>
      <c r="P2293" t="str">
        <f>IF(AND(ALT[[#This Row],[DATE]]&gt;=DATE(2023,6,1),ALT[[#This Row],[DATE]]&lt;=DATE(2024,5,31)),"Y","N")</f>
        <v>N</v>
      </c>
      <c r="Q2293" t="str">
        <f>LEFT(ALT[[#This Row],[DATEMTH]],4)</f>
        <v>2019</v>
      </c>
    </row>
    <row r="2294" spans="1:17" x14ac:dyDescent="0.25">
      <c r="A2294" t="s">
        <v>41</v>
      </c>
      <c r="B2294" t="s">
        <v>111</v>
      </c>
      <c r="C2294" t="s">
        <v>18</v>
      </c>
      <c r="D2294" t="s">
        <v>23</v>
      </c>
      <c r="E2294" s="14">
        <v>1212321.9336749988</v>
      </c>
      <c r="F2294" s="14">
        <v>4000177.5368869994</v>
      </c>
      <c r="G2294" s="13">
        <v>0.30306703202439528</v>
      </c>
      <c r="H2294" s="12">
        <v>-3854586.52</v>
      </c>
      <c r="I2294" s="12">
        <v>-1.1681980962976424</v>
      </c>
      <c r="J2294" t="s">
        <v>26</v>
      </c>
      <c r="K2294" s="14">
        <v>251268.54163800005</v>
      </c>
      <c r="L2294" s="14">
        <v>1212321.933675</v>
      </c>
      <c r="M2294" s="13">
        <v>0.20726222520474522</v>
      </c>
      <c r="N2294" s="12">
        <v>-0.24212333691859658</v>
      </c>
      <c r="O2294" s="2">
        <f>DATE(LEFT(ALT[[#This Row],[DATEMTH]],4),RIGHT(ALT[[#This Row],[DATEMTH]],2),1)</f>
        <v>43556</v>
      </c>
      <c r="P2294" t="str">
        <f>IF(AND(ALT[[#This Row],[DATE]]&gt;=DATE(2023,6,1),ALT[[#This Row],[DATE]]&lt;=DATE(2024,5,31)),"Y","N")</f>
        <v>N</v>
      </c>
      <c r="Q2294" t="str">
        <f>LEFT(ALT[[#This Row],[DATEMTH]],4)</f>
        <v>2019</v>
      </c>
    </row>
    <row r="2295" spans="1:17" x14ac:dyDescent="0.25">
      <c r="A2295" t="s">
        <v>41</v>
      </c>
      <c r="B2295" t="s">
        <v>111</v>
      </c>
      <c r="C2295" t="s">
        <v>18</v>
      </c>
      <c r="D2295" t="s">
        <v>23</v>
      </c>
      <c r="E2295" s="14">
        <v>1212321.9336749988</v>
      </c>
      <c r="F2295" s="14">
        <v>4000177.5368869994</v>
      </c>
      <c r="G2295" s="13">
        <v>0.30306703202439528</v>
      </c>
      <c r="H2295" s="12">
        <v>-3854586.52</v>
      </c>
      <c r="I2295" s="12">
        <v>-1.1681980962976424</v>
      </c>
      <c r="J2295" t="s">
        <v>25</v>
      </c>
      <c r="K2295" s="14">
        <v>113991.94732799998</v>
      </c>
      <c r="L2295" s="14">
        <v>1212321.933675</v>
      </c>
      <c r="M2295" s="13">
        <v>9.4027785987875243E-2</v>
      </c>
      <c r="N2295" s="12">
        <v>-0.10984308059011799</v>
      </c>
      <c r="O2295" s="2">
        <f>DATE(LEFT(ALT[[#This Row],[DATEMTH]],4),RIGHT(ALT[[#This Row],[DATEMTH]],2),1)</f>
        <v>43556</v>
      </c>
      <c r="P2295" t="str">
        <f>IF(AND(ALT[[#This Row],[DATE]]&gt;=DATE(2023,6,1),ALT[[#This Row],[DATE]]&lt;=DATE(2024,5,31)),"Y","N")</f>
        <v>N</v>
      </c>
      <c r="Q2295" t="str">
        <f>LEFT(ALT[[#This Row],[DATEMTH]],4)</f>
        <v>2019</v>
      </c>
    </row>
    <row r="2296" spans="1:17" x14ac:dyDescent="0.25">
      <c r="A2296" t="s">
        <v>41</v>
      </c>
      <c r="B2296" t="s">
        <v>111</v>
      </c>
      <c r="C2296" t="s">
        <v>18</v>
      </c>
      <c r="D2296" t="s">
        <v>23</v>
      </c>
      <c r="E2296" s="14">
        <v>1212321.9336749988</v>
      </c>
      <c r="F2296" s="14">
        <v>4000177.5368869994</v>
      </c>
      <c r="G2296" s="13">
        <v>0.30306703202439528</v>
      </c>
      <c r="H2296" s="12">
        <v>-3854586.52</v>
      </c>
      <c r="I2296" s="12">
        <v>-1.1681980962976424</v>
      </c>
      <c r="J2296" t="s">
        <v>24</v>
      </c>
      <c r="K2296" s="14">
        <v>367499.52948000003</v>
      </c>
      <c r="L2296" s="14">
        <v>1212321.933675</v>
      </c>
      <c r="M2296" s="13">
        <v>0.3031369137783162</v>
      </c>
      <c r="N2296" s="12">
        <v>-0.35412396559337156</v>
      </c>
      <c r="O2296" s="2">
        <f>DATE(LEFT(ALT[[#This Row],[DATEMTH]],4),RIGHT(ALT[[#This Row],[DATEMTH]],2),1)</f>
        <v>43556</v>
      </c>
      <c r="P2296" t="str">
        <f>IF(AND(ALT[[#This Row],[DATE]]&gt;=DATE(2023,6,1),ALT[[#This Row],[DATE]]&lt;=DATE(2024,5,31)),"Y","N")</f>
        <v>N</v>
      </c>
      <c r="Q2296" t="str">
        <f>LEFT(ALT[[#This Row],[DATEMTH]],4)</f>
        <v>2019</v>
      </c>
    </row>
    <row r="2297" spans="1:17" x14ac:dyDescent="0.25">
      <c r="A2297" t="s">
        <v>41</v>
      </c>
      <c r="B2297" t="s">
        <v>111</v>
      </c>
      <c r="C2297" t="s">
        <v>18</v>
      </c>
      <c r="D2297" t="s">
        <v>23</v>
      </c>
      <c r="E2297" s="14">
        <v>1212321.9336749988</v>
      </c>
      <c r="F2297" s="14">
        <v>4000177.5368869994</v>
      </c>
      <c r="G2297" s="13">
        <v>0.30306703202439528</v>
      </c>
      <c r="H2297" s="12">
        <v>-3854586.52</v>
      </c>
      <c r="I2297" s="12">
        <v>-1.1681980962976424</v>
      </c>
      <c r="J2297" t="s">
        <v>16</v>
      </c>
      <c r="K2297" s="14">
        <v>479561.91522899998</v>
      </c>
      <c r="L2297" s="14">
        <v>1212321.933675</v>
      </c>
      <c r="M2297" s="13">
        <v>0.39557307502906341</v>
      </c>
      <c r="N2297" s="12">
        <v>-0.46210771319555632</v>
      </c>
      <c r="O2297" s="2">
        <f>DATE(LEFT(ALT[[#This Row],[DATEMTH]],4),RIGHT(ALT[[#This Row],[DATEMTH]],2),1)</f>
        <v>43556</v>
      </c>
      <c r="P2297" t="str">
        <f>IF(AND(ALT[[#This Row],[DATE]]&gt;=DATE(2023,6,1),ALT[[#This Row],[DATE]]&lt;=DATE(2024,5,31)),"Y","N")</f>
        <v>N</v>
      </c>
      <c r="Q2297" t="str">
        <f>LEFT(ALT[[#This Row],[DATEMTH]],4)</f>
        <v>2019</v>
      </c>
    </row>
    <row r="2298" spans="1:17" x14ac:dyDescent="0.25">
      <c r="A2298" t="s">
        <v>41</v>
      </c>
      <c r="B2298" t="s">
        <v>111</v>
      </c>
      <c r="C2298" t="s">
        <v>19</v>
      </c>
      <c r="D2298" t="s">
        <v>23</v>
      </c>
      <c r="E2298" s="14">
        <v>1037808.471429</v>
      </c>
      <c r="F2298" s="14">
        <v>4000177.5368869994</v>
      </c>
      <c r="G2298" s="13">
        <v>0.25944060278800501</v>
      </c>
      <c r="H2298" s="12">
        <v>-3854586.52</v>
      </c>
      <c r="I2298" s="12">
        <v>-1.0000362502473186</v>
      </c>
      <c r="J2298" t="s">
        <v>16</v>
      </c>
      <c r="K2298" s="14">
        <v>322.16267400000004</v>
      </c>
      <c r="L2298" s="14">
        <v>1037808.4714289999</v>
      </c>
      <c r="M2298" s="13">
        <v>3.1042594358128664E-4</v>
      </c>
      <c r="N2298" s="12">
        <v>-3.1043719659851557E-4</v>
      </c>
      <c r="O2298" s="2">
        <f>DATE(LEFT(ALT[[#This Row],[DATEMTH]],4),RIGHT(ALT[[#This Row],[DATEMTH]],2),1)</f>
        <v>43556</v>
      </c>
      <c r="P2298" t="str">
        <f>IF(AND(ALT[[#This Row],[DATE]]&gt;=DATE(2023,6,1),ALT[[#This Row],[DATE]]&lt;=DATE(2024,5,31)),"Y","N")</f>
        <v>N</v>
      </c>
      <c r="Q2298" t="str">
        <f>LEFT(ALT[[#This Row],[DATEMTH]],4)</f>
        <v>2019</v>
      </c>
    </row>
    <row r="2299" spans="1:17" x14ac:dyDescent="0.25">
      <c r="A2299" t="s">
        <v>41</v>
      </c>
      <c r="B2299" t="s">
        <v>111</v>
      </c>
      <c r="C2299" t="s">
        <v>19</v>
      </c>
      <c r="D2299" t="s">
        <v>23</v>
      </c>
      <c r="E2299" s="14">
        <v>1037808.471429</v>
      </c>
      <c r="F2299" s="14">
        <v>4000177.5368869994</v>
      </c>
      <c r="G2299" s="13">
        <v>0.25944060278800501</v>
      </c>
      <c r="H2299" s="12">
        <v>-3854586.52</v>
      </c>
      <c r="I2299" s="12">
        <v>-1.0000362502473186</v>
      </c>
      <c r="J2299" t="s">
        <v>25</v>
      </c>
      <c r="K2299" s="14">
        <v>728033.61322399997</v>
      </c>
      <c r="L2299" s="14">
        <v>1037808.4714289999</v>
      </c>
      <c r="M2299" s="13">
        <v>0.70151057084891721</v>
      </c>
      <c r="N2299" s="12">
        <v>-0.70153600078060707</v>
      </c>
      <c r="O2299" s="2">
        <f>DATE(LEFT(ALT[[#This Row],[DATEMTH]],4),RIGHT(ALT[[#This Row],[DATEMTH]],2),1)</f>
        <v>43556</v>
      </c>
      <c r="P2299" t="str">
        <f>IF(AND(ALT[[#This Row],[DATE]]&gt;=DATE(2023,6,1),ALT[[#This Row],[DATE]]&lt;=DATE(2024,5,31)),"Y","N")</f>
        <v>N</v>
      </c>
      <c r="Q2299" t="str">
        <f>LEFT(ALT[[#This Row],[DATEMTH]],4)</f>
        <v>2019</v>
      </c>
    </row>
    <row r="2300" spans="1:17" x14ac:dyDescent="0.25">
      <c r="A2300" t="s">
        <v>41</v>
      </c>
      <c r="B2300" t="s">
        <v>111</v>
      </c>
      <c r="C2300" t="s">
        <v>19</v>
      </c>
      <c r="D2300" t="s">
        <v>23</v>
      </c>
      <c r="E2300" s="14">
        <v>1037808.471429</v>
      </c>
      <c r="F2300" s="14">
        <v>4000177.5368869994</v>
      </c>
      <c r="G2300" s="13">
        <v>0.25944060278800501</v>
      </c>
      <c r="H2300" s="12">
        <v>-3854586.52</v>
      </c>
      <c r="I2300" s="12">
        <v>-1.0000362502473186</v>
      </c>
      <c r="J2300" t="s">
        <v>26</v>
      </c>
      <c r="K2300" s="14">
        <v>30054.215627000005</v>
      </c>
      <c r="L2300" s="14">
        <v>1037808.4714289999</v>
      </c>
      <c r="M2300" s="13">
        <v>2.8959308441197398E-2</v>
      </c>
      <c r="N2300" s="12">
        <v>-2.8960358223290565E-2</v>
      </c>
      <c r="O2300" s="2">
        <f>DATE(LEFT(ALT[[#This Row],[DATEMTH]],4),RIGHT(ALT[[#This Row],[DATEMTH]],2),1)</f>
        <v>43556</v>
      </c>
      <c r="P2300" t="str">
        <f>IF(AND(ALT[[#This Row],[DATE]]&gt;=DATE(2023,6,1),ALT[[#This Row],[DATE]]&lt;=DATE(2024,5,31)),"Y","N")</f>
        <v>N</v>
      </c>
      <c r="Q2300" t="str">
        <f>LEFT(ALT[[#This Row],[DATEMTH]],4)</f>
        <v>2019</v>
      </c>
    </row>
    <row r="2301" spans="1:17" x14ac:dyDescent="0.25">
      <c r="A2301" t="s">
        <v>41</v>
      </c>
      <c r="B2301" t="s">
        <v>111</v>
      </c>
      <c r="C2301" t="s">
        <v>19</v>
      </c>
      <c r="D2301" t="s">
        <v>23</v>
      </c>
      <c r="E2301" s="14">
        <v>1037808.471429</v>
      </c>
      <c r="F2301" s="14">
        <v>4000177.5368869994</v>
      </c>
      <c r="G2301" s="13">
        <v>0.25944060278800501</v>
      </c>
      <c r="H2301" s="12">
        <v>-3854586.52</v>
      </c>
      <c r="I2301" s="12">
        <v>-1.0000362502473186</v>
      </c>
      <c r="J2301" t="s">
        <v>24</v>
      </c>
      <c r="K2301" s="14">
        <v>279398.47990399995</v>
      </c>
      <c r="L2301" s="14">
        <v>1037808.4714289999</v>
      </c>
      <c r="M2301" s="13">
        <v>0.26921969476630409</v>
      </c>
      <c r="N2301" s="12">
        <v>-0.26922945404682241</v>
      </c>
      <c r="O2301" s="2">
        <f>DATE(LEFT(ALT[[#This Row],[DATEMTH]],4),RIGHT(ALT[[#This Row],[DATEMTH]],2),1)</f>
        <v>43556</v>
      </c>
      <c r="P2301" t="str">
        <f>IF(AND(ALT[[#This Row],[DATE]]&gt;=DATE(2023,6,1),ALT[[#This Row],[DATE]]&lt;=DATE(2024,5,31)),"Y","N")</f>
        <v>N</v>
      </c>
      <c r="Q2301" t="str">
        <f>LEFT(ALT[[#This Row],[DATEMTH]],4)</f>
        <v>2019</v>
      </c>
    </row>
    <row r="2302" spans="1:17" x14ac:dyDescent="0.25">
      <c r="A2302" t="s">
        <v>41</v>
      </c>
      <c r="B2302" t="s">
        <v>111</v>
      </c>
      <c r="C2302" t="s">
        <v>20</v>
      </c>
      <c r="D2302" t="s">
        <v>23</v>
      </c>
      <c r="E2302" s="14">
        <v>1006195.441906</v>
      </c>
      <c r="F2302" s="14">
        <v>4000177.5368869994</v>
      </c>
      <c r="G2302" s="13">
        <v>0.2515376961716147</v>
      </c>
      <c r="H2302" s="12">
        <v>-3854586.52</v>
      </c>
      <c r="I2302" s="12">
        <v>-0.96957381293496159</v>
      </c>
      <c r="J2302" t="s">
        <v>16</v>
      </c>
      <c r="K2302" s="14">
        <v>390820.70066700003</v>
      </c>
      <c r="L2302" s="14">
        <v>1006195.441906</v>
      </c>
      <c r="M2302" s="13">
        <v>0.38841430242089187</v>
      </c>
      <c r="N2302" s="12">
        <v>-0.37659633619669741</v>
      </c>
      <c r="O2302" s="2">
        <f>DATE(LEFT(ALT[[#This Row],[DATEMTH]],4),RIGHT(ALT[[#This Row],[DATEMTH]],2),1)</f>
        <v>43556</v>
      </c>
      <c r="P2302" t="str">
        <f>IF(AND(ALT[[#This Row],[DATE]]&gt;=DATE(2023,6,1),ALT[[#This Row],[DATE]]&lt;=DATE(2024,5,31)),"Y","N")</f>
        <v>N</v>
      </c>
      <c r="Q2302" t="str">
        <f>LEFT(ALT[[#This Row],[DATEMTH]],4)</f>
        <v>2019</v>
      </c>
    </row>
    <row r="2303" spans="1:17" x14ac:dyDescent="0.25">
      <c r="A2303" t="s">
        <v>41</v>
      </c>
      <c r="B2303" t="s">
        <v>111</v>
      </c>
      <c r="C2303" t="s">
        <v>20</v>
      </c>
      <c r="D2303" t="s">
        <v>23</v>
      </c>
      <c r="E2303" s="14">
        <v>1006195.441906</v>
      </c>
      <c r="F2303" s="14">
        <v>4000177.5368869994</v>
      </c>
      <c r="G2303" s="13">
        <v>0.2515376961716147</v>
      </c>
      <c r="H2303" s="12">
        <v>-3854586.52</v>
      </c>
      <c r="I2303" s="12">
        <v>-0.96957381293496159</v>
      </c>
      <c r="J2303" t="s">
        <v>25</v>
      </c>
      <c r="K2303" s="14">
        <v>153716.42753000002</v>
      </c>
      <c r="L2303" s="14">
        <v>1006195.441906</v>
      </c>
      <c r="M2303" s="13">
        <v>0.15276995017868544</v>
      </c>
      <c r="N2303" s="12">
        <v>-0.14812174309663217</v>
      </c>
      <c r="O2303" s="2">
        <f>DATE(LEFT(ALT[[#This Row],[DATEMTH]],4),RIGHT(ALT[[#This Row],[DATEMTH]],2),1)</f>
        <v>43556</v>
      </c>
      <c r="P2303" t="str">
        <f>IF(AND(ALT[[#This Row],[DATE]]&gt;=DATE(2023,6,1),ALT[[#This Row],[DATE]]&lt;=DATE(2024,5,31)),"Y","N")</f>
        <v>N</v>
      </c>
      <c r="Q2303" t="str">
        <f>LEFT(ALT[[#This Row],[DATEMTH]],4)</f>
        <v>2019</v>
      </c>
    </row>
    <row r="2304" spans="1:17" x14ac:dyDescent="0.25">
      <c r="A2304" t="s">
        <v>41</v>
      </c>
      <c r="B2304" t="s">
        <v>111</v>
      </c>
      <c r="C2304" t="s">
        <v>20</v>
      </c>
      <c r="D2304" t="s">
        <v>23</v>
      </c>
      <c r="E2304" s="14">
        <v>1006195.441906</v>
      </c>
      <c r="F2304" s="14">
        <v>4000177.5368869994</v>
      </c>
      <c r="G2304" s="13">
        <v>0.2515376961716147</v>
      </c>
      <c r="H2304" s="12">
        <v>-3854586.52</v>
      </c>
      <c r="I2304" s="12">
        <v>-0.96957381293496159</v>
      </c>
      <c r="J2304" t="s">
        <v>26</v>
      </c>
      <c r="K2304" s="14">
        <v>62042.850625000006</v>
      </c>
      <c r="L2304" s="14">
        <v>1006195.441906</v>
      </c>
      <c r="M2304" s="13">
        <v>6.1660834506936796E-2</v>
      </c>
      <c r="N2304" s="12">
        <v>-5.9784730421642361E-2</v>
      </c>
      <c r="O2304" s="2">
        <f>DATE(LEFT(ALT[[#This Row],[DATEMTH]],4),RIGHT(ALT[[#This Row],[DATEMTH]],2),1)</f>
        <v>43556</v>
      </c>
      <c r="P2304" t="str">
        <f>IF(AND(ALT[[#This Row],[DATE]]&gt;=DATE(2023,6,1),ALT[[#This Row],[DATE]]&lt;=DATE(2024,5,31)),"Y","N")</f>
        <v>N</v>
      </c>
      <c r="Q2304" t="str">
        <f>LEFT(ALT[[#This Row],[DATEMTH]],4)</f>
        <v>2019</v>
      </c>
    </row>
    <row r="2305" spans="1:17" x14ac:dyDescent="0.25">
      <c r="A2305" t="s">
        <v>41</v>
      </c>
      <c r="B2305" t="s">
        <v>111</v>
      </c>
      <c r="C2305" t="s">
        <v>20</v>
      </c>
      <c r="D2305" t="s">
        <v>23</v>
      </c>
      <c r="E2305" s="14">
        <v>1006195.441906</v>
      </c>
      <c r="F2305" s="14">
        <v>4000177.5368869994</v>
      </c>
      <c r="G2305" s="13">
        <v>0.2515376961716147</v>
      </c>
      <c r="H2305" s="12">
        <v>-3854586.52</v>
      </c>
      <c r="I2305" s="12">
        <v>-0.96957381293496159</v>
      </c>
      <c r="J2305" t="s">
        <v>24</v>
      </c>
      <c r="K2305" s="14">
        <v>399615.4630840001</v>
      </c>
      <c r="L2305" s="14">
        <v>1006195.441906</v>
      </c>
      <c r="M2305" s="13">
        <v>0.39715491289348603</v>
      </c>
      <c r="N2305" s="12">
        <v>-0.38507100321998977</v>
      </c>
      <c r="O2305" s="2">
        <f>DATE(LEFT(ALT[[#This Row],[DATEMTH]],4),RIGHT(ALT[[#This Row],[DATEMTH]],2),1)</f>
        <v>43556</v>
      </c>
      <c r="P2305" t="str">
        <f>IF(AND(ALT[[#This Row],[DATE]]&gt;=DATE(2023,6,1),ALT[[#This Row],[DATE]]&lt;=DATE(2024,5,31)),"Y","N")</f>
        <v>N</v>
      </c>
      <c r="Q2305" t="str">
        <f>LEFT(ALT[[#This Row],[DATEMTH]],4)</f>
        <v>2019</v>
      </c>
    </row>
    <row r="2306" spans="1:17" x14ac:dyDescent="0.25">
      <c r="A2306" t="s">
        <v>42</v>
      </c>
      <c r="B2306" t="s">
        <v>14</v>
      </c>
      <c r="C2306" t="s">
        <v>15</v>
      </c>
      <c r="D2306" t="s">
        <v>22</v>
      </c>
      <c r="E2306" s="14">
        <v>11349.528324000001</v>
      </c>
      <c r="F2306" s="14">
        <v>61874.401112</v>
      </c>
      <c r="G2306" s="13">
        <v>0.18342849579191897</v>
      </c>
      <c r="H2306" s="12">
        <v>-16229302.02</v>
      </c>
      <c r="I2306" s="12">
        <v>-2.976916457281352</v>
      </c>
      <c r="J2306" t="s">
        <v>16</v>
      </c>
      <c r="K2306" s="14">
        <v>3561.0243519999999</v>
      </c>
      <c r="L2306" s="14">
        <v>11349.528323999999</v>
      </c>
      <c r="M2306" s="13">
        <v>0.31375967796562682</v>
      </c>
      <c r="N2306" s="12">
        <v>-0.93403634896717169</v>
      </c>
      <c r="O2306" s="2">
        <f>DATE(LEFT(ALT[[#This Row],[DATEMTH]],4),RIGHT(ALT[[#This Row],[DATEMTH]],2),1)</f>
        <v>43586</v>
      </c>
      <c r="P2306" t="str">
        <f>IF(AND(ALT[[#This Row],[DATE]]&gt;=DATE(2023,6,1),ALT[[#This Row],[DATE]]&lt;=DATE(2024,5,31)),"Y","N")</f>
        <v>N</v>
      </c>
      <c r="Q2306" t="str">
        <f>LEFT(ALT[[#This Row],[DATEMTH]],4)</f>
        <v>2019</v>
      </c>
    </row>
    <row r="2307" spans="1:17" x14ac:dyDescent="0.25">
      <c r="A2307" t="s">
        <v>42</v>
      </c>
      <c r="B2307" t="s">
        <v>14</v>
      </c>
      <c r="C2307" t="s">
        <v>15</v>
      </c>
      <c r="D2307" t="s">
        <v>22</v>
      </c>
      <c r="E2307" s="14">
        <v>11349.528324000001</v>
      </c>
      <c r="F2307" s="14">
        <v>61874.401112</v>
      </c>
      <c r="G2307" s="13">
        <v>0.18342849579191897</v>
      </c>
      <c r="H2307" s="12">
        <v>-16229302.02</v>
      </c>
      <c r="I2307" s="12">
        <v>-2.976916457281352</v>
      </c>
      <c r="J2307" t="s">
        <v>24</v>
      </c>
      <c r="K2307" s="14">
        <v>4902.6926759999997</v>
      </c>
      <c r="L2307" s="14">
        <v>11349.528323999999</v>
      </c>
      <c r="M2307" s="13">
        <v>0.43197325351685689</v>
      </c>
      <c r="N2307" s="12">
        <v>-1.285948287499701</v>
      </c>
      <c r="O2307" s="2">
        <f>DATE(LEFT(ALT[[#This Row],[DATEMTH]],4),RIGHT(ALT[[#This Row],[DATEMTH]],2),1)</f>
        <v>43586</v>
      </c>
      <c r="P2307" t="str">
        <f>IF(AND(ALT[[#This Row],[DATE]]&gt;=DATE(2023,6,1),ALT[[#This Row],[DATE]]&lt;=DATE(2024,5,31)),"Y","N")</f>
        <v>N</v>
      </c>
      <c r="Q2307" t="str">
        <f>LEFT(ALT[[#This Row],[DATEMTH]],4)</f>
        <v>2019</v>
      </c>
    </row>
    <row r="2308" spans="1:17" x14ac:dyDescent="0.25">
      <c r="A2308" t="s">
        <v>42</v>
      </c>
      <c r="B2308" t="s">
        <v>14</v>
      </c>
      <c r="C2308" t="s">
        <v>15</v>
      </c>
      <c r="D2308" t="s">
        <v>22</v>
      </c>
      <c r="E2308" s="14">
        <v>11349.528324000001</v>
      </c>
      <c r="F2308" s="14">
        <v>61874.401112</v>
      </c>
      <c r="G2308" s="13">
        <v>0.18342849579191897</v>
      </c>
      <c r="H2308" s="12">
        <v>-16229302.02</v>
      </c>
      <c r="I2308" s="12">
        <v>-2.976916457281352</v>
      </c>
      <c r="J2308" t="s">
        <v>25</v>
      </c>
      <c r="K2308" s="14">
        <v>1644.8382559999998</v>
      </c>
      <c r="L2308" s="14">
        <v>11349.528323999999</v>
      </c>
      <c r="M2308" s="13">
        <v>0.14492569286089038</v>
      </c>
      <c r="N2308" s="12">
        <v>-0.43143168016048711</v>
      </c>
      <c r="O2308" s="2">
        <f>DATE(LEFT(ALT[[#This Row],[DATEMTH]],4),RIGHT(ALT[[#This Row],[DATEMTH]],2),1)</f>
        <v>43586</v>
      </c>
      <c r="P2308" t="str">
        <f>IF(AND(ALT[[#This Row],[DATE]]&gt;=DATE(2023,6,1),ALT[[#This Row],[DATE]]&lt;=DATE(2024,5,31)),"Y","N")</f>
        <v>N</v>
      </c>
      <c r="Q2308" t="str">
        <f>LEFT(ALT[[#This Row],[DATEMTH]],4)</f>
        <v>2019</v>
      </c>
    </row>
    <row r="2309" spans="1:17" x14ac:dyDescent="0.25">
      <c r="A2309" t="s">
        <v>42</v>
      </c>
      <c r="B2309" t="s">
        <v>14</v>
      </c>
      <c r="C2309" t="s">
        <v>15</v>
      </c>
      <c r="D2309" t="s">
        <v>22</v>
      </c>
      <c r="E2309" s="14">
        <v>11349.528324000001</v>
      </c>
      <c r="F2309" s="14">
        <v>61874.401112</v>
      </c>
      <c r="G2309" s="13">
        <v>0.18342849579191897</v>
      </c>
      <c r="H2309" s="12">
        <v>-16229302.02</v>
      </c>
      <c r="I2309" s="12">
        <v>-2.976916457281352</v>
      </c>
      <c r="J2309" t="s">
        <v>26</v>
      </c>
      <c r="K2309" s="14">
        <v>1240.9730400000001</v>
      </c>
      <c r="L2309" s="14">
        <v>11349.528323999999</v>
      </c>
      <c r="M2309" s="13">
        <v>0.10934137565662594</v>
      </c>
      <c r="N2309" s="12">
        <v>-0.32550014065399235</v>
      </c>
      <c r="O2309" s="2">
        <f>DATE(LEFT(ALT[[#This Row],[DATEMTH]],4),RIGHT(ALT[[#This Row],[DATEMTH]],2),1)</f>
        <v>43586</v>
      </c>
      <c r="P2309" t="str">
        <f>IF(AND(ALT[[#This Row],[DATE]]&gt;=DATE(2023,6,1),ALT[[#This Row],[DATE]]&lt;=DATE(2024,5,31)),"Y","N")</f>
        <v>N</v>
      </c>
      <c r="Q2309" t="str">
        <f>LEFT(ALT[[#This Row],[DATEMTH]],4)</f>
        <v>2019</v>
      </c>
    </row>
    <row r="2310" spans="1:17" x14ac:dyDescent="0.25">
      <c r="A2310" t="s">
        <v>42</v>
      </c>
      <c r="B2310" t="s">
        <v>14</v>
      </c>
      <c r="C2310" t="s">
        <v>18</v>
      </c>
      <c r="D2310" t="s">
        <v>22</v>
      </c>
      <c r="E2310" s="14">
        <v>16569.944144000001</v>
      </c>
      <c r="F2310" s="14">
        <v>61874.401112</v>
      </c>
      <c r="G2310" s="13">
        <v>0.26779966910720376</v>
      </c>
      <c r="H2310" s="12">
        <v>-16229302.02</v>
      </c>
      <c r="I2310" s="12">
        <v>-4.3462017107968727</v>
      </c>
      <c r="J2310" t="s">
        <v>26</v>
      </c>
      <c r="K2310" s="14">
        <v>3206.5198919999998</v>
      </c>
      <c r="L2310" s="14">
        <v>16569.944144000001</v>
      </c>
      <c r="M2310" s="13">
        <v>0.19351422455826955</v>
      </c>
      <c r="N2310" s="12">
        <v>-0.84105185383868131</v>
      </c>
      <c r="O2310" s="2">
        <f>DATE(LEFT(ALT[[#This Row],[DATEMTH]],4),RIGHT(ALT[[#This Row],[DATEMTH]],2),1)</f>
        <v>43586</v>
      </c>
      <c r="P2310" t="str">
        <f>IF(AND(ALT[[#This Row],[DATE]]&gt;=DATE(2023,6,1),ALT[[#This Row],[DATE]]&lt;=DATE(2024,5,31)),"Y","N")</f>
        <v>N</v>
      </c>
      <c r="Q2310" t="str">
        <f>LEFT(ALT[[#This Row],[DATEMTH]],4)</f>
        <v>2019</v>
      </c>
    </row>
    <row r="2311" spans="1:17" x14ac:dyDescent="0.25">
      <c r="A2311" t="s">
        <v>42</v>
      </c>
      <c r="B2311" t="s">
        <v>14</v>
      </c>
      <c r="C2311" t="s">
        <v>18</v>
      </c>
      <c r="D2311" t="s">
        <v>22</v>
      </c>
      <c r="E2311" s="14">
        <v>16569.944144000001</v>
      </c>
      <c r="F2311" s="14">
        <v>61874.401112</v>
      </c>
      <c r="G2311" s="13">
        <v>0.26779966910720376</v>
      </c>
      <c r="H2311" s="12">
        <v>-16229302.02</v>
      </c>
      <c r="I2311" s="12">
        <v>-4.3462017107968727</v>
      </c>
      <c r="J2311" t="s">
        <v>24</v>
      </c>
      <c r="K2311" s="14">
        <v>5601.8229600000013</v>
      </c>
      <c r="L2311" s="14">
        <v>16569.944144000001</v>
      </c>
      <c r="M2311" s="13">
        <v>0.33807132427953468</v>
      </c>
      <c r="N2311" s="12">
        <v>-1.469326167955078</v>
      </c>
      <c r="O2311" s="2">
        <f>DATE(LEFT(ALT[[#This Row],[DATEMTH]],4),RIGHT(ALT[[#This Row],[DATEMTH]],2),1)</f>
        <v>43586</v>
      </c>
      <c r="P2311" t="str">
        <f>IF(AND(ALT[[#This Row],[DATE]]&gt;=DATE(2023,6,1),ALT[[#This Row],[DATE]]&lt;=DATE(2024,5,31)),"Y","N")</f>
        <v>N</v>
      </c>
      <c r="Q2311" t="str">
        <f>LEFT(ALT[[#This Row],[DATEMTH]],4)</f>
        <v>2019</v>
      </c>
    </row>
    <row r="2312" spans="1:17" x14ac:dyDescent="0.25">
      <c r="A2312" t="s">
        <v>42</v>
      </c>
      <c r="B2312" t="s">
        <v>14</v>
      </c>
      <c r="C2312" t="s">
        <v>18</v>
      </c>
      <c r="D2312" t="s">
        <v>22</v>
      </c>
      <c r="E2312" s="14">
        <v>16569.944144000001</v>
      </c>
      <c r="F2312" s="14">
        <v>61874.401112</v>
      </c>
      <c r="G2312" s="13">
        <v>0.26779966910720376</v>
      </c>
      <c r="H2312" s="12">
        <v>-16229302.02</v>
      </c>
      <c r="I2312" s="12">
        <v>-4.3462017107968727</v>
      </c>
      <c r="J2312" t="s">
        <v>25</v>
      </c>
      <c r="K2312" s="14">
        <v>1561.7015280000001</v>
      </c>
      <c r="L2312" s="14">
        <v>16569.944144000001</v>
      </c>
      <c r="M2312" s="13">
        <v>9.4249052044360349E-2</v>
      </c>
      <c r="N2312" s="12">
        <v>-0.40962539123618241</v>
      </c>
      <c r="O2312" s="2">
        <f>DATE(LEFT(ALT[[#This Row],[DATEMTH]],4),RIGHT(ALT[[#This Row],[DATEMTH]],2),1)</f>
        <v>43586</v>
      </c>
      <c r="P2312" t="str">
        <f>IF(AND(ALT[[#This Row],[DATE]]&gt;=DATE(2023,6,1),ALT[[#This Row],[DATE]]&lt;=DATE(2024,5,31)),"Y","N")</f>
        <v>N</v>
      </c>
      <c r="Q2312" t="str">
        <f>LEFT(ALT[[#This Row],[DATEMTH]],4)</f>
        <v>2019</v>
      </c>
    </row>
    <row r="2313" spans="1:17" x14ac:dyDescent="0.25">
      <c r="A2313" t="s">
        <v>42</v>
      </c>
      <c r="B2313" t="s">
        <v>14</v>
      </c>
      <c r="C2313" t="s">
        <v>18</v>
      </c>
      <c r="D2313" t="s">
        <v>22</v>
      </c>
      <c r="E2313" s="14">
        <v>16569.944144000001</v>
      </c>
      <c r="F2313" s="14">
        <v>61874.401112</v>
      </c>
      <c r="G2313" s="13">
        <v>0.26779966910720376</v>
      </c>
      <c r="H2313" s="12">
        <v>-16229302.02</v>
      </c>
      <c r="I2313" s="12">
        <v>-4.3462017107968727</v>
      </c>
      <c r="J2313" t="s">
        <v>16</v>
      </c>
      <c r="K2313" s="14">
        <v>6199.8997639999998</v>
      </c>
      <c r="L2313" s="14">
        <v>16569.944144000001</v>
      </c>
      <c r="M2313" s="13">
        <v>0.37416539911783542</v>
      </c>
      <c r="N2313" s="12">
        <v>-1.6261982977669309</v>
      </c>
      <c r="O2313" s="2">
        <f>DATE(LEFT(ALT[[#This Row],[DATEMTH]],4),RIGHT(ALT[[#This Row],[DATEMTH]],2),1)</f>
        <v>43586</v>
      </c>
      <c r="P2313" t="str">
        <f>IF(AND(ALT[[#This Row],[DATE]]&gt;=DATE(2023,6,1),ALT[[#This Row],[DATE]]&lt;=DATE(2024,5,31)),"Y","N")</f>
        <v>N</v>
      </c>
      <c r="Q2313" t="str">
        <f>LEFT(ALT[[#This Row],[DATEMTH]],4)</f>
        <v>2019</v>
      </c>
    </row>
    <row r="2314" spans="1:17" x14ac:dyDescent="0.25">
      <c r="A2314" t="s">
        <v>42</v>
      </c>
      <c r="B2314" t="s">
        <v>14</v>
      </c>
      <c r="C2314" t="s">
        <v>19</v>
      </c>
      <c r="D2314" t="s">
        <v>22</v>
      </c>
      <c r="E2314" s="14">
        <v>16431.124472000003</v>
      </c>
      <c r="F2314" s="14">
        <v>61874.401112</v>
      </c>
      <c r="G2314" s="13">
        <v>0.2655560971371298</v>
      </c>
      <c r="H2314" s="12">
        <v>-16229302.02</v>
      </c>
      <c r="I2314" s="12">
        <v>-4.3097901036909372</v>
      </c>
      <c r="J2314" t="s">
        <v>24</v>
      </c>
      <c r="K2314" s="14">
        <v>4565.463608</v>
      </c>
      <c r="L2314" s="14">
        <v>16431.124472000003</v>
      </c>
      <c r="M2314" s="13">
        <v>0.27785460549458607</v>
      </c>
      <c r="N2314" s="12">
        <v>-1.1974950290255166</v>
      </c>
      <c r="O2314" s="2">
        <f>DATE(LEFT(ALT[[#This Row],[DATEMTH]],4),RIGHT(ALT[[#This Row],[DATEMTH]],2),1)</f>
        <v>43586</v>
      </c>
      <c r="P2314" t="str">
        <f>IF(AND(ALT[[#This Row],[DATE]]&gt;=DATE(2023,6,1),ALT[[#This Row],[DATE]]&lt;=DATE(2024,5,31)),"Y","N")</f>
        <v>N</v>
      </c>
      <c r="Q2314" t="str">
        <f>LEFT(ALT[[#This Row],[DATEMTH]],4)</f>
        <v>2019</v>
      </c>
    </row>
    <row r="2315" spans="1:17" x14ac:dyDescent="0.25">
      <c r="A2315" t="s">
        <v>42</v>
      </c>
      <c r="B2315" t="s">
        <v>14</v>
      </c>
      <c r="C2315" t="s">
        <v>19</v>
      </c>
      <c r="D2315" t="s">
        <v>22</v>
      </c>
      <c r="E2315" s="14">
        <v>16431.124472000003</v>
      </c>
      <c r="F2315" s="14">
        <v>61874.401112</v>
      </c>
      <c r="G2315" s="13">
        <v>0.2655560971371298</v>
      </c>
      <c r="H2315" s="12">
        <v>-16229302.02</v>
      </c>
      <c r="I2315" s="12">
        <v>-4.3097901036909372</v>
      </c>
      <c r="J2315" t="s">
        <v>16</v>
      </c>
      <c r="K2315" s="14">
        <v>4.5851559999999996</v>
      </c>
      <c r="L2315" s="14">
        <v>16431.124472000003</v>
      </c>
      <c r="M2315" s="13">
        <v>2.7905308658658661E-4</v>
      </c>
      <c r="N2315" s="12">
        <v>-1.2026602309752811E-3</v>
      </c>
      <c r="O2315" s="2">
        <f>DATE(LEFT(ALT[[#This Row],[DATEMTH]],4),RIGHT(ALT[[#This Row],[DATEMTH]],2),1)</f>
        <v>43586</v>
      </c>
      <c r="P2315" t="str">
        <f>IF(AND(ALT[[#This Row],[DATE]]&gt;=DATE(2023,6,1),ALT[[#This Row],[DATE]]&lt;=DATE(2024,5,31)),"Y","N")</f>
        <v>N</v>
      </c>
      <c r="Q2315" t="str">
        <f>LEFT(ALT[[#This Row],[DATEMTH]],4)</f>
        <v>2019</v>
      </c>
    </row>
    <row r="2316" spans="1:17" x14ac:dyDescent="0.25">
      <c r="A2316" t="s">
        <v>42</v>
      </c>
      <c r="B2316" t="s">
        <v>14</v>
      </c>
      <c r="C2316" t="s">
        <v>19</v>
      </c>
      <c r="D2316" t="s">
        <v>22</v>
      </c>
      <c r="E2316" s="14">
        <v>16431.124472000003</v>
      </c>
      <c r="F2316" s="14">
        <v>61874.401112</v>
      </c>
      <c r="G2316" s="13">
        <v>0.2655560971371298</v>
      </c>
      <c r="H2316" s="12">
        <v>-16229302.02</v>
      </c>
      <c r="I2316" s="12">
        <v>-4.3097901036909372</v>
      </c>
      <c r="J2316" t="s">
        <v>26</v>
      </c>
      <c r="K2316" s="14">
        <v>385.48237599999999</v>
      </c>
      <c r="L2316" s="14">
        <v>16431.124472000003</v>
      </c>
      <c r="M2316" s="13">
        <v>2.3460498802555716E-2</v>
      </c>
      <c r="N2316" s="12">
        <v>-0.1011098255669077</v>
      </c>
      <c r="O2316" s="2">
        <f>DATE(LEFT(ALT[[#This Row],[DATEMTH]],4),RIGHT(ALT[[#This Row],[DATEMTH]],2),1)</f>
        <v>43586</v>
      </c>
      <c r="P2316" t="str">
        <f>IF(AND(ALT[[#This Row],[DATE]]&gt;=DATE(2023,6,1),ALT[[#This Row],[DATE]]&lt;=DATE(2024,5,31)),"Y","N")</f>
        <v>N</v>
      </c>
      <c r="Q2316" t="str">
        <f>LEFT(ALT[[#This Row],[DATEMTH]],4)</f>
        <v>2019</v>
      </c>
    </row>
    <row r="2317" spans="1:17" x14ac:dyDescent="0.25">
      <c r="A2317" t="s">
        <v>42</v>
      </c>
      <c r="B2317" t="s">
        <v>14</v>
      </c>
      <c r="C2317" t="s">
        <v>19</v>
      </c>
      <c r="D2317" t="s">
        <v>22</v>
      </c>
      <c r="E2317" s="14">
        <v>16431.124472000003</v>
      </c>
      <c r="F2317" s="14">
        <v>61874.401112</v>
      </c>
      <c r="G2317" s="13">
        <v>0.2655560971371298</v>
      </c>
      <c r="H2317" s="12">
        <v>-16229302.02</v>
      </c>
      <c r="I2317" s="12">
        <v>-4.3097901036909372</v>
      </c>
      <c r="J2317" t="s">
        <v>25</v>
      </c>
      <c r="K2317" s="14">
        <v>11475.593332000002</v>
      </c>
      <c r="L2317" s="14">
        <v>16431.124472000003</v>
      </c>
      <c r="M2317" s="13">
        <v>0.69840584261627159</v>
      </c>
      <c r="N2317" s="12">
        <v>-3.0099825888675373</v>
      </c>
      <c r="O2317" s="2">
        <f>DATE(LEFT(ALT[[#This Row],[DATEMTH]],4),RIGHT(ALT[[#This Row],[DATEMTH]],2),1)</f>
        <v>43586</v>
      </c>
      <c r="P2317" t="str">
        <f>IF(AND(ALT[[#This Row],[DATE]]&gt;=DATE(2023,6,1),ALT[[#This Row],[DATE]]&lt;=DATE(2024,5,31)),"Y","N")</f>
        <v>N</v>
      </c>
      <c r="Q2317" t="str">
        <f>LEFT(ALT[[#This Row],[DATEMTH]],4)</f>
        <v>2019</v>
      </c>
    </row>
    <row r="2318" spans="1:17" x14ac:dyDescent="0.25">
      <c r="A2318" t="s">
        <v>42</v>
      </c>
      <c r="B2318" t="s">
        <v>14</v>
      </c>
      <c r="C2318" t="s">
        <v>20</v>
      </c>
      <c r="D2318" t="s">
        <v>22</v>
      </c>
      <c r="E2318" s="14">
        <v>17523.804172000004</v>
      </c>
      <c r="F2318" s="14">
        <v>61874.401112</v>
      </c>
      <c r="G2318" s="13">
        <v>0.2832157379637476</v>
      </c>
      <c r="H2318" s="12">
        <v>-16229302.02</v>
      </c>
      <c r="I2318" s="12">
        <v>-4.596393748230839</v>
      </c>
      <c r="J2318" t="s">
        <v>25</v>
      </c>
      <c r="K2318" s="14">
        <v>2572.2274280000001</v>
      </c>
      <c r="L2318" s="14">
        <v>17523.804172000004</v>
      </c>
      <c r="M2318" s="13">
        <v>0.14678476218708109</v>
      </c>
      <c r="N2318" s="12">
        <v>-0.67468056325225001</v>
      </c>
      <c r="O2318" s="2">
        <f>DATE(LEFT(ALT[[#This Row],[DATEMTH]],4),RIGHT(ALT[[#This Row],[DATEMTH]],2),1)</f>
        <v>43586</v>
      </c>
      <c r="P2318" t="str">
        <f>IF(AND(ALT[[#This Row],[DATE]]&gt;=DATE(2023,6,1),ALT[[#This Row],[DATE]]&lt;=DATE(2024,5,31)),"Y","N")</f>
        <v>N</v>
      </c>
      <c r="Q2318" t="str">
        <f>LEFT(ALT[[#This Row],[DATEMTH]],4)</f>
        <v>2019</v>
      </c>
    </row>
    <row r="2319" spans="1:17" x14ac:dyDescent="0.25">
      <c r="A2319" t="s">
        <v>42</v>
      </c>
      <c r="B2319" t="s">
        <v>14</v>
      </c>
      <c r="C2319" t="s">
        <v>20</v>
      </c>
      <c r="D2319" t="s">
        <v>22</v>
      </c>
      <c r="E2319" s="14">
        <v>17523.804172000004</v>
      </c>
      <c r="F2319" s="14">
        <v>61874.401112</v>
      </c>
      <c r="G2319" s="13">
        <v>0.2832157379637476</v>
      </c>
      <c r="H2319" s="12">
        <v>-16229302.02</v>
      </c>
      <c r="I2319" s="12">
        <v>-4.596393748230839</v>
      </c>
      <c r="J2319" t="s">
        <v>16</v>
      </c>
      <c r="K2319" s="14">
        <v>6416.2368720000004</v>
      </c>
      <c r="L2319" s="14">
        <v>17523.804172000004</v>
      </c>
      <c r="M2319" s="13">
        <v>0.36614406375597558</v>
      </c>
      <c r="N2319" s="12">
        <v>-1.6829422855998</v>
      </c>
      <c r="O2319" s="2">
        <f>DATE(LEFT(ALT[[#This Row],[DATEMTH]],4),RIGHT(ALT[[#This Row],[DATEMTH]],2),1)</f>
        <v>43586</v>
      </c>
      <c r="P2319" t="str">
        <f>IF(AND(ALT[[#This Row],[DATE]]&gt;=DATE(2023,6,1),ALT[[#This Row],[DATE]]&lt;=DATE(2024,5,31)),"Y","N")</f>
        <v>N</v>
      </c>
      <c r="Q2319" t="str">
        <f>LEFT(ALT[[#This Row],[DATEMTH]],4)</f>
        <v>2019</v>
      </c>
    </row>
    <row r="2320" spans="1:17" x14ac:dyDescent="0.25">
      <c r="A2320" t="s">
        <v>42</v>
      </c>
      <c r="B2320" t="s">
        <v>14</v>
      </c>
      <c r="C2320" t="s">
        <v>20</v>
      </c>
      <c r="D2320" t="s">
        <v>22</v>
      </c>
      <c r="E2320" s="14">
        <v>17523.804172000004</v>
      </c>
      <c r="F2320" s="14">
        <v>61874.401112</v>
      </c>
      <c r="G2320" s="13">
        <v>0.2832157379637476</v>
      </c>
      <c r="H2320" s="12">
        <v>-16229302.02</v>
      </c>
      <c r="I2320" s="12">
        <v>-4.596393748230839</v>
      </c>
      <c r="J2320" t="s">
        <v>26</v>
      </c>
      <c r="K2320" s="14">
        <v>1024.0209359999999</v>
      </c>
      <c r="L2320" s="14">
        <v>17523.804172000004</v>
      </c>
      <c r="M2320" s="13">
        <v>5.8435995172566896E-2</v>
      </c>
      <c r="N2320" s="12">
        <v>-0.26859484288283397</v>
      </c>
      <c r="O2320" s="2">
        <f>DATE(LEFT(ALT[[#This Row],[DATEMTH]],4),RIGHT(ALT[[#This Row],[DATEMTH]],2),1)</f>
        <v>43586</v>
      </c>
      <c r="P2320" t="str">
        <f>IF(AND(ALT[[#This Row],[DATE]]&gt;=DATE(2023,6,1),ALT[[#This Row],[DATE]]&lt;=DATE(2024,5,31)),"Y","N")</f>
        <v>N</v>
      </c>
      <c r="Q2320" t="str">
        <f>LEFT(ALT[[#This Row],[DATEMTH]],4)</f>
        <v>2019</v>
      </c>
    </row>
    <row r="2321" spans="1:17" x14ac:dyDescent="0.25">
      <c r="A2321" t="s">
        <v>42</v>
      </c>
      <c r="B2321" t="s">
        <v>14</v>
      </c>
      <c r="C2321" t="s">
        <v>20</v>
      </c>
      <c r="D2321" t="s">
        <v>22</v>
      </c>
      <c r="E2321" s="14">
        <v>17523.804172000004</v>
      </c>
      <c r="F2321" s="14">
        <v>61874.401112</v>
      </c>
      <c r="G2321" s="13">
        <v>0.2832157379637476</v>
      </c>
      <c r="H2321" s="12">
        <v>-16229302.02</v>
      </c>
      <c r="I2321" s="12">
        <v>-4.596393748230839</v>
      </c>
      <c r="J2321" t="s">
        <v>24</v>
      </c>
      <c r="K2321" s="14">
        <v>7511.3189360000015</v>
      </c>
      <c r="L2321" s="14">
        <v>17523.804172000004</v>
      </c>
      <c r="M2321" s="13">
        <v>0.4286351788843763</v>
      </c>
      <c r="N2321" s="12">
        <v>-1.9701760564959545</v>
      </c>
      <c r="O2321" s="2">
        <f>DATE(LEFT(ALT[[#This Row],[DATEMTH]],4),RIGHT(ALT[[#This Row],[DATEMTH]],2),1)</f>
        <v>43586</v>
      </c>
      <c r="P2321" t="str">
        <f>IF(AND(ALT[[#This Row],[DATE]]&gt;=DATE(2023,6,1),ALT[[#This Row],[DATE]]&lt;=DATE(2024,5,31)),"Y","N")</f>
        <v>N</v>
      </c>
      <c r="Q2321" t="str">
        <f>LEFT(ALT[[#This Row],[DATEMTH]],4)</f>
        <v>2019</v>
      </c>
    </row>
    <row r="2322" spans="1:17" x14ac:dyDescent="0.25">
      <c r="A2322" t="s">
        <v>42</v>
      </c>
      <c r="B2322" t="s">
        <v>14</v>
      </c>
      <c r="C2322" t="s">
        <v>15</v>
      </c>
      <c r="D2322" t="s">
        <v>17</v>
      </c>
      <c r="E2322" s="14">
        <v>11349.528324000001</v>
      </c>
      <c r="F2322" s="14">
        <v>61874.401112</v>
      </c>
      <c r="G2322" s="13">
        <v>0.18342849579191897</v>
      </c>
      <c r="H2322" s="12">
        <v>-40790448.700000003</v>
      </c>
      <c r="I2322" s="12">
        <v>-7.4821306477184368</v>
      </c>
      <c r="J2322" t="s">
        <v>16</v>
      </c>
      <c r="K2322" s="14">
        <v>3561.0243519999999</v>
      </c>
      <c r="L2322" s="14">
        <v>11349.528323999999</v>
      </c>
      <c r="M2322" s="13">
        <v>0.31375967796562682</v>
      </c>
      <c r="N2322" s="12">
        <v>-2.3475909025248836</v>
      </c>
      <c r="O2322" s="2">
        <f>DATE(LEFT(ALT[[#This Row],[DATEMTH]],4),RIGHT(ALT[[#This Row],[DATEMTH]],2),1)</f>
        <v>43586</v>
      </c>
      <c r="P2322" t="str">
        <f>IF(AND(ALT[[#This Row],[DATE]]&gt;=DATE(2023,6,1),ALT[[#This Row],[DATE]]&lt;=DATE(2024,5,31)),"Y","N")</f>
        <v>N</v>
      </c>
      <c r="Q2322" t="str">
        <f>LEFT(ALT[[#This Row],[DATEMTH]],4)</f>
        <v>2019</v>
      </c>
    </row>
    <row r="2323" spans="1:17" x14ac:dyDescent="0.25">
      <c r="A2323" t="s">
        <v>42</v>
      </c>
      <c r="B2323" t="s">
        <v>14</v>
      </c>
      <c r="C2323" t="s">
        <v>15</v>
      </c>
      <c r="D2323" t="s">
        <v>17</v>
      </c>
      <c r="E2323" s="14">
        <v>11349.528324000001</v>
      </c>
      <c r="F2323" s="14">
        <v>61874.401112</v>
      </c>
      <c r="G2323" s="13">
        <v>0.18342849579191897</v>
      </c>
      <c r="H2323" s="12">
        <v>-40790448.700000003</v>
      </c>
      <c r="I2323" s="12">
        <v>-7.4821306477184368</v>
      </c>
      <c r="J2323" t="s">
        <v>24</v>
      </c>
      <c r="K2323" s="14">
        <v>4902.6926759999997</v>
      </c>
      <c r="L2323" s="14">
        <v>11349.528323999999</v>
      </c>
      <c r="M2323" s="13">
        <v>0.43197325351685689</v>
      </c>
      <c r="N2323" s="12">
        <v>-3.2320803191331211</v>
      </c>
      <c r="O2323" s="2">
        <f>DATE(LEFT(ALT[[#This Row],[DATEMTH]],4),RIGHT(ALT[[#This Row],[DATEMTH]],2),1)</f>
        <v>43586</v>
      </c>
      <c r="P2323" t="str">
        <f>IF(AND(ALT[[#This Row],[DATE]]&gt;=DATE(2023,6,1),ALT[[#This Row],[DATE]]&lt;=DATE(2024,5,31)),"Y","N")</f>
        <v>N</v>
      </c>
      <c r="Q2323" t="str">
        <f>LEFT(ALT[[#This Row],[DATEMTH]],4)</f>
        <v>2019</v>
      </c>
    </row>
    <row r="2324" spans="1:17" x14ac:dyDescent="0.25">
      <c r="A2324" t="s">
        <v>42</v>
      </c>
      <c r="B2324" t="s">
        <v>14</v>
      </c>
      <c r="C2324" t="s">
        <v>15</v>
      </c>
      <c r="D2324" t="s">
        <v>17</v>
      </c>
      <c r="E2324" s="14">
        <v>11349.528324000001</v>
      </c>
      <c r="F2324" s="14">
        <v>61874.401112</v>
      </c>
      <c r="G2324" s="13">
        <v>0.18342849579191897</v>
      </c>
      <c r="H2324" s="12">
        <v>-40790448.700000003</v>
      </c>
      <c r="I2324" s="12">
        <v>-7.4821306477184368</v>
      </c>
      <c r="J2324" t="s">
        <v>25</v>
      </c>
      <c r="K2324" s="14">
        <v>1644.8382559999998</v>
      </c>
      <c r="L2324" s="14">
        <v>11349.528323999999</v>
      </c>
      <c r="M2324" s="13">
        <v>0.14492569286089038</v>
      </c>
      <c r="N2324" s="12">
        <v>-1.0843529681962969</v>
      </c>
      <c r="O2324" s="2">
        <f>DATE(LEFT(ALT[[#This Row],[DATEMTH]],4),RIGHT(ALT[[#This Row],[DATEMTH]],2),1)</f>
        <v>43586</v>
      </c>
      <c r="P2324" t="str">
        <f>IF(AND(ALT[[#This Row],[DATE]]&gt;=DATE(2023,6,1),ALT[[#This Row],[DATE]]&lt;=DATE(2024,5,31)),"Y","N")</f>
        <v>N</v>
      </c>
      <c r="Q2324" t="str">
        <f>LEFT(ALT[[#This Row],[DATEMTH]],4)</f>
        <v>2019</v>
      </c>
    </row>
    <row r="2325" spans="1:17" x14ac:dyDescent="0.25">
      <c r="A2325" t="s">
        <v>42</v>
      </c>
      <c r="B2325" t="s">
        <v>14</v>
      </c>
      <c r="C2325" t="s">
        <v>15</v>
      </c>
      <c r="D2325" t="s">
        <v>17</v>
      </c>
      <c r="E2325" s="14">
        <v>11349.528324000001</v>
      </c>
      <c r="F2325" s="14">
        <v>61874.401112</v>
      </c>
      <c r="G2325" s="13">
        <v>0.18342849579191897</v>
      </c>
      <c r="H2325" s="12">
        <v>-40790448.700000003</v>
      </c>
      <c r="I2325" s="12">
        <v>-7.4821306477184368</v>
      </c>
      <c r="J2325" t="s">
        <v>26</v>
      </c>
      <c r="K2325" s="14">
        <v>1240.9730400000001</v>
      </c>
      <c r="L2325" s="14">
        <v>11349.528323999999</v>
      </c>
      <c r="M2325" s="13">
        <v>0.10934137565662594</v>
      </c>
      <c r="N2325" s="12">
        <v>-0.81810645786413561</v>
      </c>
      <c r="O2325" s="2">
        <f>DATE(LEFT(ALT[[#This Row],[DATEMTH]],4),RIGHT(ALT[[#This Row],[DATEMTH]],2),1)</f>
        <v>43586</v>
      </c>
      <c r="P2325" t="str">
        <f>IF(AND(ALT[[#This Row],[DATE]]&gt;=DATE(2023,6,1),ALT[[#This Row],[DATE]]&lt;=DATE(2024,5,31)),"Y","N")</f>
        <v>N</v>
      </c>
      <c r="Q2325" t="str">
        <f>LEFT(ALT[[#This Row],[DATEMTH]],4)</f>
        <v>2019</v>
      </c>
    </row>
    <row r="2326" spans="1:17" x14ac:dyDescent="0.25">
      <c r="A2326" t="s">
        <v>42</v>
      </c>
      <c r="B2326" t="s">
        <v>14</v>
      </c>
      <c r="C2326" t="s">
        <v>18</v>
      </c>
      <c r="D2326" t="s">
        <v>17</v>
      </c>
      <c r="E2326" s="14">
        <v>16569.944144000001</v>
      </c>
      <c r="F2326" s="14">
        <v>61874.401112</v>
      </c>
      <c r="G2326" s="13">
        <v>0.26779966910720376</v>
      </c>
      <c r="H2326" s="12">
        <v>-40790448.700000003</v>
      </c>
      <c r="I2326" s="12">
        <v>-10.923668664594372</v>
      </c>
      <c r="J2326" t="s">
        <v>16</v>
      </c>
      <c r="K2326" s="14">
        <v>6199.8997639999998</v>
      </c>
      <c r="L2326" s="14">
        <v>16569.944144000001</v>
      </c>
      <c r="M2326" s="13">
        <v>0.37416539911783542</v>
      </c>
      <c r="N2326" s="12">
        <v>-4.0872588457189449</v>
      </c>
      <c r="O2326" s="2">
        <f>DATE(LEFT(ALT[[#This Row],[DATEMTH]],4),RIGHT(ALT[[#This Row],[DATEMTH]],2),1)</f>
        <v>43586</v>
      </c>
      <c r="P2326" t="str">
        <f>IF(AND(ALT[[#This Row],[DATE]]&gt;=DATE(2023,6,1),ALT[[#This Row],[DATE]]&lt;=DATE(2024,5,31)),"Y","N")</f>
        <v>N</v>
      </c>
      <c r="Q2326" t="str">
        <f>LEFT(ALT[[#This Row],[DATEMTH]],4)</f>
        <v>2019</v>
      </c>
    </row>
    <row r="2327" spans="1:17" x14ac:dyDescent="0.25">
      <c r="A2327" t="s">
        <v>42</v>
      </c>
      <c r="B2327" t="s">
        <v>14</v>
      </c>
      <c r="C2327" t="s">
        <v>18</v>
      </c>
      <c r="D2327" t="s">
        <v>17</v>
      </c>
      <c r="E2327" s="14">
        <v>16569.944144000001</v>
      </c>
      <c r="F2327" s="14">
        <v>61874.401112</v>
      </c>
      <c r="G2327" s="13">
        <v>0.26779966910720376</v>
      </c>
      <c r="H2327" s="12">
        <v>-40790448.700000003</v>
      </c>
      <c r="I2327" s="12">
        <v>-10.923668664594372</v>
      </c>
      <c r="J2327" t="s">
        <v>26</v>
      </c>
      <c r="K2327" s="14">
        <v>3206.5198919999998</v>
      </c>
      <c r="L2327" s="14">
        <v>16569.944144000001</v>
      </c>
      <c r="M2327" s="13">
        <v>0.19351422455826955</v>
      </c>
      <c r="N2327" s="12">
        <v>-2.1138852709604476</v>
      </c>
      <c r="O2327" s="2">
        <f>DATE(LEFT(ALT[[#This Row],[DATEMTH]],4),RIGHT(ALT[[#This Row],[DATEMTH]],2),1)</f>
        <v>43586</v>
      </c>
      <c r="P2327" t="str">
        <f>IF(AND(ALT[[#This Row],[DATE]]&gt;=DATE(2023,6,1),ALT[[#This Row],[DATE]]&lt;=DATE(2024,5,31)),"Y","N")</f>
        <v>N</v>
      </c>
      <c r="Q2327" t="str">
        <f>LEFT(ALT[[#This Row],[DATEMTH]],4)</f>
        <v>2019</v>
      </c>
    </row>
    <row r="2328" spans="1:17" x14ac:dyDescent="0.25">
      <c r="A2328" t="s">
        <v>42</v>
      </c>
      <c r="B2328" t="s">
        <v>14</v>
      </c>
      <c r="C2328" t="s">
        <v>18</v>
      </c>
      <c r="D2328" t="s">
        <v>17</v>
      </c>
      <c r="E2328" s="14">
        <v>16569.944144000001</v>
      </c>
      <c r="F2328" s="14">
        <v>61874.401112</v>
      </c>
      <c r="G2328" s="13">
        <v>0.26779966910720376</v>
      </c>
      <c r="H2328" s="12">
        <v>-40790448.700000003</v>
      </c>
      <c r="I2328" s="12">
        <v>-10.923668664594372</v>
      </c>
      <c r="J2328" t="s">
        <v>24</v>
      </c>
      <c r="K2328" s="14">
        <v>5601.8229600000013</v>
      </c>
      <c r="L2328" s="14">
        <v>16569.944144000001</v>
      </c>
      <c r="M2328" s="13">
        <v>0.33807132427953468</v>
      </c>
      <c r="N2328" s="12">
        <v>-3.6929791314302753</v>
      </c>
      <c r="O2328" s="2">
        <f>DATE(LEFT(ALT[[#This Row],[DATEMTH]],4),RIGHT(ALT[[#This Row],[DATEMTH]],2),1)</f>
        <v>43586</v>
      </c>
      <c r="P2328" t="str">
        <f>IF(AND(ALT[[#This Row],[DATE]]&gt;=DATE(2023,6,1),ALT[[#This Row],[DATE]]&lt;=DATE(2024,5,31)),"Y","N")</f>
        <v>N</v>
      </c>
      <c r="Q2328" t="str">
        <f>LEFT(ALT[[#This Row],[DATEMTH]],4)</f>
        <v>2019</v>
      </c>
    </row>
    <row r="2329" spans="1:17" x14ac:dyDescent="0.25">
      <c r="A2329" t="s">
        <v>42</v>
      </c>
      <c r="B2329" t="s">
        <v>14</v>
      </c>
      <c r="C2329" t="s">
        <v>18</v>
      </c>
      <c r="D2329" t="s">
        <v>17</v>
      </c>
      <c r="E2329" s="14">
        <v>16569.944144000001</v>
      </c>
      <c r="F2329" s="14">
        <v>61874.401112</v>
      </c>
      <c r="G2329" s="13">
        <v>0.26779966910720376</v>
      </c>
      <c r="H2329" s="12">
        <v>-40790448.700000003</v>
      </c>
      <c r="I2329" s="12">
        <v>-10.923668664594372</v>
      </c>
      <c r="J2329" t="s">
        <v>25</v>
      </c>
      <c r="K2329" s="14">
        <v>1561.7015280000001</v>
      </c>
      <c r="L2329" s="14">
        <v>16569.944144000001</v>
      </c>
      <c r="M2329" s="13">
        <v>9.4249052044360349E-2</v>
      </c>
      <c r="N2329" s="12">
        <v>-1.0295454164847033</v>
      </c>
      <c r="O2329" s="2">
        <f>DATE(LEFT(ALT[[#This Row],[DATEMTH]],4),RIGHT(ALT[[#This Row],[DATEMTH]],2),1)</f>
        <v>43586</v>
      </c>
      <c r="P2329" t="str">
        <f>IF(AND(ALT[[#This Row],[DATE]]&gt;=DATE(2023,6,1),ALT[[#This Row],[DATE]]&lt;=DATE(2024,5,31)),"Y","N")</f>
        <v>N</v>
      </c>
      <c r="Q2329" t="str">
        <f>LEFT(ALT[[#This Row],[DATEMTH]],4)</f>
        <v>2019</v>
      </c>
    </row>
    <row r="2330" spans="1:17" x14ac:dyDescent="0.25">
      <c r="A2330" t="s">
        <v>42</v>
      </c>
      <c r="B2330" t="s">
        <v>14</v>
      </c>
      <c r="C2330" t="s">
        <v>19</v>
      </c>
      <c r="D2330" t="s">
        <v>17</v>
      </c>
      <c r="E2330" s="14">
        <v>16431.124472000003</v>
      </c>
      <c r="F2330" s="14">
        <v>61874.401112</v>
      </c>
      <c r="G2330" s="13">
        <v>0.2655560971371298</v>
      </c>
      <c r="H2330" s="12">
        <v>-40790448.700000003</v>
      </c>
      <c r="I2330" s="12">
        <v>-10.832152357244311</v>
      </c>
      <c r="J2330" t="s">
        <v>25</v>
      </c>
      <c r="K2330" s="14">
        <v>11475.593332000002</v>
      </c>
      <c r="L2330" s="14">
        <v>16431.124472000003</v>
      </c>
      <c r="M2330" s="13">
        <v>0.69840584261627159</v>
      </c>
      <c r="N2330" s="12">
        <v>-7.5652384944090461</v>
      </c>
      <c r="O2330" s="2">
        <f>DATE(LEFT(ALT[[#This Row],[DATEMTH]],4),RIGHT(ALT[[#This Row],[DATEMTH]],2),1)</f>
        <v>43586</v>
      </c>
      <c r="P2330" t="str">
        <f>IF(AND(ALT[[#This Row],[DATE]]&gt;=DATE(2023,6,1),ALT[[#This Row],[DATE]]&lt;=DATE(2024,5,31)),"Y","N")</f>
        <v>N</v>
      </c>
      <c r="Q2330" t="str">
        <f>LEFT(ALT[[#This Row],[DATEMTH]],4)</f>
        <v>2019</v>
      </c>
    </row>
    <row r="2331" spans="1:17" x14ac:dyDescent="0.25">
      <c r="A2331" t="s">
        <v>42</v>
      </c>
      <c r="B2331" t="s">
        <v>14</v>
      </c>
      <c r="C2331" t="s">
        <v>19</v>
      </c>
      <c r="D2331" t="s">
        <v>17</v>
      </c>
      <c r="E2331" s="14">
        <v>16431.124472000003</v>
      </c>
      <c r="F2331" s="14">
        <v>61874.401112</v>
      </c>
      <c r="G2331" s="13">
        <v>0.2655560971371298</v>
      </c>
      <c r="H2331" s="12">
        <v>-40790448.700000003</v>
      </c>
      <c r="I2331" s="12">
        <v>-10.832152357244311</v>
      </c>
      <c r="J2331" t="s">
        <v>24</v>
      </c>
      <c r="K2331" s="14">
        <v>4565.463608</v>
      </c>
      <c r="L2331" s="14">
        <v>16431.124472000003</v>
      </c>
      <c r="M2331" s="13">
        <v>0.27785460549458607</v>
      </c>
      <c r="N2331" s="12">
        <v>-3.0097634198793686</v>
      </c>
      <c r="O2331" s="2">
        <f>DATE(LEFT(ALT[[#This Row],[DATEMTH]],4),RIGHT(ALT[[#This Row],[DATEMTH]],2),1)</f>
        <v>43586</v>
      </c>
      <c r="P2331" t="str">
        <f>IF(AND(ALT[[#This Row],[DATE]]&gt;=DATE(2023,6,1),ALT[[#This Row],[DATE]]&lt;=DATE(2024,5,31)),"Y","N")</f>
        <v>N</v>
      </c>
      <c r="Q2331" t="str">
        <f>LEFT(ALT[[#This Row],[DATEMTH]],4)</f>
        <v>2019</v>
      </c>
    </row>
    <row r="2332" spans="1:17" x14ac:dyDescent="0.25">
      <c r="A2332" t="s">
        <v>42</v>
      </c>
      <c r="B2332" t="s">
        <v>14</v>
      </c>
      <c r="C2332" t="s">
        <v>19</v>
      </c>
      <c r="D2332" t="s">
        <v>17</v>
      </c>
      <c r="E2332" s="14">
        <v>16431.124472000003</v>
      </c>
      <c r="F2332" s="14">
        <v>61874.401112</v>
      </c>
      <c r="G2332" s="13">
        <v>0.2655560971371298</v>
      </c>
      <c r="H2332" s="12">
        <v>-40790448.700000003</v>
      </c>
      <c r="I2332" s="12">
        <v>-10.832152357244311</v>
      </c>
      <c r="J2332" t="s">
        <v>26</v>
      </c>
      <c r="K2332" s="14">
        <v>385.48237599999999</v>
      </c>
      <c r="L2332" s="14">
        <v>16431.124472000003</v>
      </c>
      <c r="M2332" s="13">
        <v>2.3460498802555716E-2</v>
      </c>
      <c r="N2332" s="12">
        <v>-0.25412769740623126</v>
      </c>
      <c r="O2332" s="2">
        <f>DATE(LEFT(ALT[[#This Row],[DATEMTH]],4),RIGHT(ALT[[#This Row],[DATEMTH]],2),1)</f>
        <v>43586</v>
      </c>
      <c r="P2332" t="str">
        <f>IF(AND(ALT[[#This Row],[DATE]]&gt;=DATE(2023,6,1),ALT[[#This Row],[DATE]]&lt;=DATE(2024,5,31)),"Y","N")</f>
        <v>N</v>
      </c>
      <c r="Q2332" t="str">
        <f>LEFT(ALT[[#This Row],[DATEMTH]],4)</f>
        <v>2019</v>
      </c>
    </row>
    <row r="2333" spans="1:17" x14ac:dyDescent="0.25">
      <c r="A2333" t="s">
        <v>42</v>
      </c>
      <c r="B2333" t="s">
        <v>14</v>
      </c>
      <c r="C2333" t="s">
        <v>19</v>
      </c>
      <c r="D2333" t="s">
        <v>17</v>
      </c>
      <c r="E2333" s="14">
        <v>16431.124472000003</v>
      </c>
      <c r="F2333" s="14">
        <v>61874.401112</v>
      </c>
      <c r="G2333" s="13">
        <v>0.2655560971371298</v>
      </c>
      <c r="H2333" s="12">
        <v>-40790448.700000003</v>
      </c>
      <c r="I2333" s="12">
        <v>-10.832152357244311</v>
      </c>
      <c r="J2333" t="s">
        <v>16</v>
      </c>
      <c r="K2333" s="14">
        <v>4.5851559999999996</v>
      </c>
      <c r="L2333" s="14">
        <v>16431.124472000003</v>
      </c>
      <c r="M2333" s="13">
        <v>2.7905308658658661E-4</v>
      </c>
      <c r="N2333" s="12">
        <v>-3.0227455496651952E-3</v>
      </c>
      <c r="O2333" s="2">
        <f>DATE(LEFT(ALT[[#This Row],[DATEMTH]],4),RIGHT(ALT[[#This Row],[DATEMTH]],2),1)</f>
        <v>43586</v>
      </c>
      <c r="P2333" t="str">
        <f>IF(AND(ALT[[#This Row],[DATE]]&gt;=DATE(2023,6,1),ALT[[#This Row],[DATE]]&lt;=DATE(2024,5,31)),"Y","N")</f>
        <v>N</v>
      </c>
      <c r="Q2333" t="str">
        <f>LEFT(ALT[[#This Row],[DATEMTH]],4)</f>
        <v>2019</v>
      </c>
    </row>
    <row r="2334" spans="1:17" x14ac:dyDescent="0.25">
      <c r="A2334" t="s">
        <v>42</v>
      </c>
      <c r="B2334" t="s">
        <v>14</v>
      </c>
      <c r="C2334" t="s">
        <v>20</v>
      </c>
      <c r="D2334" t="s">
        <v>17</v>
      </c>
      <c r="E2334" s="14">
        <v>17523.804172000004</v>
      </c>
      <c r="F2334" s="14">
        <v>61874.401112</v>
      </c>
      <c r="G2334" s="13">
        <v>0.2832157379637476</v>
      </c>
      <c r="H2334" s="12">
        <v>-40790448.700000003</v>
      </c>
      <c r="I2334" s="12">
        <v>-11.55249703044289</v>
      </c>
      <c r="J2334" t="s">
        <v>25</v>
      </c>
      <c r="K2334" s="14">
        <v>2572.2274280000001</v>
      </c>
      <c r="L2334" s="14">
        <v>17523.804172000004</v>
      </c>
      <c r="M2334" s="13">
        <v>0.14678476218708109</v>
      </c>
      <c r="N2334" s="12">
        <v>-1.69573052928052</v>
      </c>
      <c r="O2334" s="2">
        <f>DATE(LEFT(ALT[[#This Row],[DATEMTH]],4),RIGHT(ALT[[#This Row],[DATEMTH]],2),1)</f>
        <v>43586</v>
      </c>
      <c r="P2334" t="str">
        <f>IF(AND(ALT[[#This Row],[DATE]]&gt;=DATE(2023,6,1),ALT[[#This Row],[DATE]]&lt;=DATE(2024,5,31)),"Y","N")</f>
        <v>N</v>
      </c>
      <c r="Q2334" t="str">
        <f>LEFT(ALT[[#This Row],[DATEMTH]],4)</f>
        <v>2019</v>
      </c>
    </row>
    <row r="2335" spans="1:17" x14ac:dyDescent="0.25">
      <c r="A2335" t="s">
        <v>42</v>
      </c>
      <c r="B2335" t="s">
        <v>14</v>
      </c>
      <c r="C2335" t="s">
        <v>20</v>
      </c>
      <c r="D2335" t="s">
        <v>17</v>
      </c>
      <c r="E2335" s="14">
        <v>17523.804172000004</v>
      </c>
      <c r="F2335" s="14">
        <v>61874.401112</v>
      </c>
      <c r="G2335" s="13">
        <v>0.2832157379637476</v>
      </c>
      <c r="H2335" s="12">
        <v>-40790448.700000003</v>
      </c>
      <c r="I2335" s="12">
        <v>-11.55249703044289</v>
      </c>
      <c r="J2335" t="s">
        <v>16</v>
      </c>
      <c r="K2335" s="14">
        <v>6416.2368720000004</v>
      </c>
      <c r="L2335" s="14">
        <v>17523.804172000004</v>
      </c>
      <c r="M2335" s="13">
        <v>0.36614406375597558</v>
      </c>
      <c r="N2335" s="12">
        <v>-4.2298782092552001</v>
      </c>
      <c r="O2335" s="2">
        <f>DATE(LEFT(ALT[[#This Row],[DATEMTH]],4),RIGHT(ALT[[#This Row],[DATEMTH]],2),1)</f>
        <v>43586</v>
      </c>
      <c r="P2335" t="str">
        <f>IF(AND(ALT[[#This Row],[DATE]]&gt;=DATE(2023,6,1),ALT[[#This Row],[DATE]]&lt;=DATE(2024,5,31)),"Y","N")</f>
        <v>N</v>
      </c>
      <c r="Q2335" t="str">
        <f>LEFT(ALT[[#This Row],[DATEMTH]],4)</f>
        <v>2019</v>
      </c>
    </row>
    <row r="2336" spans="1:17" x14ac:dyDescent="0.25">
      <c r="A2336" t="s">
        <v>42</v>
      </c>
      <c r="B2336" t="s">
        <v>14</v>
      </c>
      <c r="C2336" t="s">
        <v>20</v>
      </c>
      <c r="D2336" t="s">
        <v>17</v>
      </c>
      <c r="E2336" s="14">
        <v>17523.804172000004</v>
      </c>
      <c r="F2336" s="14">
        <v>61874.401112</v>
      </c>
      <c r="G2336" s="13">
        <v>0.2832157379637476</v>
      </c>
      <c r="H2336" s="12">
        <v>-40790448.700000003</v>
      </c>
      <c r="I2336" s="12">
        <v>-11.55249703044289</v>
      </c>
      <c r="J2336" t="s">
        <v>26</v>
      </c>
      <c r="K2336" s="14">
        <v>1024.0209359999999</v>
      </c>
      <c r="L2336" s="14">
        <v>17523.804172000004</v>
      </c>
      <c r="M2336" s="13">
        <v>5.8435995172566896E-2</v>
      </c>
      <c r="N2336" s="12">
        <v>-0.67508166070205411</v>
      </c>
      <c r="O2336" s="2">
        <f>DATE(LEFT(ALT[[#This Row],[DATEMTH]],4),RIGHT(ALT[[#This Row],[DATEMTH]],2),1)</f>
        <v>43586</v>
      </c>
      <c r="P2336" t="str">
        <f>IF(AND(ALT[[#This Row],[DATE]]&gt;=DATE(2023,6,1),ALT[[#This Row],[DATE]]&lt;=DATE(2024,5,31)),"Y","N")</f>
        <v>N</v>
      </c>
      <c r="Q2336" t="str">
        <f>LEFT(ALT[[#This Row],[DATEMTH]],4)</f>
        <v>2019</v>
      </c>
    </row>
    <row r="2337" spans="1:17" x14ac:dyDescent="0.25">
      <c r="A2337" t="s">
        <v>42</v>
      </c>
      <c r="B2337" t="s">
        <v>14</v>
      </c>
      <c r="C2337" t="s">
        <v>20</v>
      </c>
      <c r="D2337" t="s">
        <v>17</v>
      </c>
      <c r="E2337" s="14">
        <v>17523.804172000004</v>
      </c>
      <c r="F2337" s="14">
        <v>61874.401112</v>
      </c>
      <c r="G2337" s="13">
        <v>0.2832157379637476</v>
      </c>
      <c r="H2337" s="12">
        <v>-40790448.700000003</v>
      </c>
      <c r="I2337" s="12">
        <v>-11.55249703044289</v>
      </c>
      <c r="J2337" t="s">
        <v>24</v>
      </c>
      <c r="K2337" s="14">
        <v>7511.3189360000015</v>
      </c>
      <c r="L2337" s="14">
        <v>17523.804172000004</v>
      </c>
      <c r="M2337" s="13">
        <v>0.4286351788843763</v>
      </c>
      <c r="N2337" s="12">
        <v>-4.9518066312051143</v>
      </c>
      <c r="O2337" s="2">
        <f>DATE(LEFT(ALT[[#This Row],[DATEMTH]],4),RIGHT(ALT[[#This Row],[DATEMTH]],2),1)</f>
        <v>43586</v>
      </c>
      <c r="P2337" t="str">
        <f>IF(AND(ALT[[#This Row],[DATE]]&gt;=DATE(2023,6,1),ALT[[#This Row],[DATE]]&lt;=DATE(2024,5,31)),"Y","N")</f>
        <v>N</v>
      </c>
      <c r="Q2337" t="str">
        <f>LEFT(ALT[[#This Row],[DATEMTH]],4)</f>
        <v>2019</v>
      </c>
    </row>
    <row r="2338" spans="1:17" x14ac:dyDescent="0.25">
      <c r="A2338" t="s">
        <v>42</v>
      </c>
      <c r="B2338" t="s">
        <v>14</v>
      </c>
      <c r="C2338" t="s">
        <v>15</v>
      </c>
      <c r="D2338" t="s">
        <v>23</v>
      </c>
      <c r="E2338" s="14">
        <v>11349.528324000001</v>
      </c>
      <c r="F2338" s="14">
        <v>61874.401112</v>
      </c>
      <c r="G2338" s="13">
        <v>0.18342849579191897</v>
      </c>
      <c r="H2338" s="12">
        <v>-6808837.7400000002</v>
      </c>
      <c r="I2338" s="12">
        <v>-1.2489348647394491</v>
      </c>
      <c r="J2338" t="s">
        <v>24</v>
      </c>
      <c r="K2338" s="14">
        <v>4902.6926759999997</v>
      </c>
      <c r="L2338" s="14">
        <v>11349.528323999999</v>
      </c>
      <c r="M2338" s="13">
        <v>0.43197325351685689</v>
      </c>
      <c r="N2338" s="12">
        <v>-0.53950645695213539</v>
      </c>
      <c r="O2338" s="2">
        <f>DATE(LEFT(ALT[[#This Row],[DATEMTH]],4),RIGHT(ALT[[#This Row],[DATEMTH]],2),1)</f>
        <v>43586</v>
      </c>
      <c r="P2338" t="str">
        <f>IF(AND(ALT[[#This Row],[DATE]]&gt;=DATE(2023,6,1),ALT[[#This Row],[DATE]]&lt;=DATE(2024,5,31)),"Y","N")</f>
        <v>N</v>
      </c>
      <c r="Q2338" t="str">
        <f>LEFT(ALT[[#This Row],[DATEMTH]],4)</f>
        <v>2019</v>
      </c>
    </row>
    <row r="2339" spans="1:17" x14ac:dyDescent="0.25">
      <c r="A2339" t="s">
        <v>42</v>
      </c>
      <c r="B2339" t="s">
        <v>14</v>
      </c>
      <c r="C2339" t="s">
        <v>15</v>
      </c>
      <c r="D2339" t="s">
        <v>23</v>
      </c>
      <c r="E2339" s="14">
        <v>11349.528324000001</v>
      </c>
      <c r="F2339" s="14">
        <v>61874.401112</v>
      </c>
      <c r="G2339" s="13">
        <v>0.18342849579191897</v>
      </c>
      <c r="H2339" s="12">
        <v>-6808837.7400000002</v>
      </c>
      <c r="I2339" s="12">
        <v>-1.2489348647394491</v>
      </c>
      <c r="J2339" t="s">
        <v>26</v>
      </c>
      <c r="K2339" s="14">
        <v>1240.9730400000001</v>
      </c>
      <c r="L2339" s="14">
        <v>11349.528323999999</v>
      </c>
      <c r="M2339" s="13">
        <v>0.10934137565662594</v>
      </c>
      <c r="N2339" s="12">
        <v>-0.13656025621613341</v>
      </c>
      <c r="O2339" s="2">
        <f>DATE(LEFT(ALT[[#This Row],[DATEMTH]],4),RIGHT(ALT[[#This Row],[DATEMTH]],2),1)</f>
        <v>43586</v>
      </c>
      <c r="P2339" t="str">
        <f>IF(AND(ALT[[#This Row],[DATE]]&gt;=DATE(2023,6,1),ALT[[#This Row],[DATE]]&lt;=DATE(2024,5,31)),"Y","N")</f>
        <v>N</v>
      </c>
      <c r="Q2339" t="str">
        <f>LEFT(ALT[[#This Row],[DATEMTH]],4)</f>
        <v>2019</v>
      </c>
    </row>
    <row r="2340" spans="1:17" x14ac:dyDescent="0.25">
      <c r="A2340" t="s">
        <v>42</v>
      </c>
      <c r="B2340" t="s">
        <v>14</v>
      </c>
      <c r="C2340" t="s">
        <v>15</v>
      </c>
      <c r="D2340" t="s">
        <v>23</v>
      </c>
      <c r="E2340" s="14">
        <v>11349.528324000001</v>
      </c>
      <c r="F2340" s="14">
        <v>61874.401112</v>
      </c>
      <c r="G2340" s="13">
        <v>0.18342849579191897</v>
      </c>
      <c r="H2340" s="12">
        <v>-6808837.7400000002</v>
      </c>
      <c r="I2340" s="12">
        <v>-1.2489348647394491</v>
      </c>
      <c r="J2340" t="s">
        <v>16</v>
      </c>
      <c r="K2340" s="14">
        <v>3561.0243519999999</v>
      </c>
      <c r="L2340" s="14">
        <v>11349.528323999999</v>
      </c>
      <c r="M2340" s="13">
        <v>0.31375967796562682</v>
      </c>
      <c r="N2340" s="12">
        <v>-0.39186540096069322</v>
      </c>
      <c r="O2340" s="2">
        <f>DATE(LEFT(ALT[[#This Row],[DATEMTH]],4),RIGHT(ALT[[#This Row],[DATEMTH]],2),1)</f>
        <v>43586</v>
      </c>
      <c r="P2340" t="str">
        <f>IF(AND(ALT[[#This Row],[DATE]]&gt;=DATE(2023,6,1),ALT[[#This Row],[DATE]]&lt;=DATE(2024,5,31)),"Y","N")</f>
        <v>N</v>
      </c>
      <c r="Q2340" t="str">
        <f>LEFT(ALT[[#This Row],[DATEMTH]],4)</f>
        <v>2019</v>
      </c>
    </row>
    <row r="2341" spans="1:17" x14ac:dyDescent="0.25">
      <c r="A2341" t="s">
        <v>42</v>
      </c>
      <c r="B2341" t="s">
        <v>14</v>
      </c>
      <c r="C2341" t="s">
        <v>15</v>
      </c>
      <c r="D2341" t="s">
        <v>23</v>
      </c>
      <c r="E2341" s="14">
        <v>11349.528324000001</v>
      </c>
      <c r="F2341" s="14">
        <v>61874.401112</v>
      </c>
      <c r="G2341" s="13">
        <v>0.18342849579191897</v>
      </c>
      <c r="H2341" s="12">
        <v>-6808837.7400000002</v>
      </c>
      <c r="I2341" s="12">
        <v>-1.2489348647394491</v>
      </c>
      <c r="J2341" t="s">
        <v>25</v>
      </c>
      <c r="K2341" s="14">
        <v>1644.8382559999998</v>
      </c>
      <c r="L2341" s="14">
        <v>11349.528323999999</v>
      </c>
      <c r="M2341" s="13">
        <v>0.14492569286089038</v>
      </c>
      <c r="N2341" s="12">
        <v>-0.18100275061048707</v>
      </c>
      <c r="O2341" s="2">
        <f>DATE(LEFT(ALT[[#This Row],[DATEMTH]],4),RIGHT(ALT[[#This Row],[DATEMTH]],2),1)</f>
        <v>43586</v>
      </c>
      <c r="P2341" t="str">
        <f>IF(AND(ALT[[#This Row],[DATE]]&gt;=DATE(2023,6,1),ALT[[#This Row],[DATE]]&lt;=DATE(2024,5,31)),"Y","N")</f>
        <v>N</v>
      </c>
      <c r="Q2341" t="str">
        <f>LEFT(ALT[[#This Row],[DATEMTH]],4)</f>
        <v>2019</v>
      </c>
    </row>
    <row r="2342" spans="1:17" x14ac:dyDescent="0.25">
      <c r="A2342" t="s">
        <v>42</v>
      </c>
      <c r="B2342" t="s">
        <v>14</v>
      </c>
      <c r="C2342" t="s">
        <v>18</v>
      </c>
      <c r="D2342" t="s">
        <v>23</v>
      </c>
      <c r="E2342" s="14">
        <v>16569.944144000001</v>
      </c>
      <c r="F2342" s="14">
        <v>61874.401112</v>
      </c>
      <c r="G2342" s="13">
        <v>0.26779966910720376</v>
      </c>
      <c r="H2342" s="12">
        <v>-6808837.7400000002</v>
      </c>
      <c r="I2342" s="12">
        <v>-1.8234044937766412</v>
      </c>
      <c r="J2342" t="s">
        <v>24</v>
      </c>
      <c r="K2342" s="14">
        <v>5601.8229600000013</v>
      </c>
      <c r="L2342" s="14">
        <v>16569.944144000001</v>
      </c>
      <c r="M2342" s="13">
        <v>0.33807132427953468</v>
      </c>
      <c r="N2342" s="12">
        <v>-0.61644077190832358</v>
      </c>
      <c r="O2342" s="2">
        <f>DATE(LEFT(ALT[[#This Row],[DATEMTH]],4),RIGHT(ALT[[#This Row],[DATEMTH]],2),1)</f>
        <v>43586</v>
      </c>
      <c r="P2342" t="str">
        <f>IF(AND(ALT[[#This Row],[DATE]]&gt;=DATE(2023,6,1),ALT[[#This Row],[DATE]]&lt;=DATE(2024,5,31)),"Y","N")</f>
        <v>N</v>
      </c>
      <c r="Q2342" t="str">
        <f>LEFT(ALT[[#This Row],[DATEMTH]],4)</f>
        <v>2019</v>
      </c>
    </row>
    <row r="2343" spans="1:17" x14ac:dyDescent="0.25">
      <c r="A2343" t="s">
        <v>42</v>
      </c>
      <c r="B2343" t="s">
        <v>14</v>
      </c>
      <c r="C2343" t="s">
        <v>18</v>
      </c>
      <c r="D2343" t="s">
        <v>23</v>
      </c>
      <c r="E2343" s="14">
        <v>16569.944144000001</v>
      </c>
      <c r="F2343" s="14">
        <v>61874.401112</v>
      </c>
      <c r="G2343" s="13">
        <v>0.26779966910720376</v>
      </c>
      <c r="H2343" s="12">
        <v>-6808837.7400000002</v>
      </c>
      <c r="I2343" s="12">
        <v>-1.8234044937766412</v>
      </c>
      <c r="J2343" t="s">
        <v>16</v>
      </c>
      <c r="K2343" s="14">
        <v>6199.8997639999998</v>
      </c>
      <c r="L2343" s="14">
        <v>16569.944144000001</v>
      </c>
      <c r="M2343" s="13">
        <v>0.37416539911783542</v>
      </c>
      <c r="N2343" s="12">
        <v>-0.68225487016719155</v>
      </c>
      <c r="O2343" s="2">
        <f>DATE(LEFT(ALT[[#This Row],[DATEMTH]],4),RIGHT(ALT[[#This Row],[DATEMTH]],2),1)</f>
        <v>43586</v>
      </c>
      <c r="P2343" t="str">
        <f>IF(AND(ALT[[#This Row],[DATE]]&gt;=DATE(2023,6,1),ALT[[#This Row],[DATE]]&lt;=DATE(2024,5,31)),"Y","N")</f>
        <v>N</v>
      </c>
      <c r="Q2343" t="str">
        <f>LEFT(ALT[[#This Row],[DATEMTH]],4)</f>
        <v>2019</v>
      </c>
    </row>
    <row r="2344" spans="1:17" x14ac:dyDescent="0.25">
      <c r="A2344" t="s">
        <v>42</v>
      </c>
      <c r="B2344" t="s">
        <v>14</v>
      </c>
      <c r="C2344" t="s">
        <v>18</v>
      </c>
      <c r="D2344" t="s">
        <v>23</v>
      </c>
      <c r="E2344" s="14">
        <v>16569.944144000001</v>
      </c>
      <c r="F2344" s="14">
        <v>61874.401112</v>
      </c>
      <c r="G2344" s="13">
        <v>0.26779966910720376</v>
      </c>
      <c r="H2344" s="12">
        <v>-6808837.7400000002</v>
      </c>
      <c r="I2344" s="12">
        <v>-1.8234044937766412</v>
      </c>
      <c r="J2344" t="s">
        <v>26</v>
      </c>
      <c r="K2344" s="14">
        <v>3206.5198919999998</v>
      </c>
      <c r="L2344" s="14">
        <v>16569.944144000001</v>
      </c>
      <c r="M2344" s="13">
        <v>0.19351422455826955</v>
      </c>
      <c r="N2344" s="12">
        <v>-0.35285470666925078</v>
      </c>
      <c r="O2344" s="2">
        <f>DATE(LEFT(ALT[[#This Row],[DATEMTH]],4),RIGHT(ALT[[#This Row],[DATEMTH]],2),1)</f>
        <v>43586</v>
      </c>
      <c r="P2344" t="str">
        <f>IF(AND(ALT[[#This Row],[DATE]]&gt;=DATE(2023,6,1),ALT[[#This Row],[DATE]]&lt;=DATE(2024,5,31)),"Y","N")</f>
        <v>N</v>
      </c>
      <c r="Q2344" t="str">
        <f>LEFT(ALT[[#This Row],[DATEMTH]],4)</f>
        <v>2019</v>
      </c>
    </row>
    <row r="2345" spans="1:17" x14ac:dyDescent="0.25">
      <c r="A2345" t="s">
        <v>42</v>
      </c>
      <c r="B2345" t="s">
        <v>14</v>
      </c>
      <c r="C2345" t="s">
        <v>18</v>
      </c>
      <c r="D2345" t="s">
        <v>23</v>
      </c>
      <c r="E2345" s="14">
        <v>16569.944144000001</v>
      </c>
      <c r="F2345" s="14">
        <v>61874.401112</v>
      </c>
      <c r="G2345" s="13">
        <v>0.26779966910720376</v>
      </c>
      <c r="H2345" s="12">
        <v>-6808837.7400000002</v>
      </c>
      <c r="I2345" s="12">
        <v>-1.8234044937766412</v>
      </c>
      <c r="J2345" t="s">
        <v>25</v>
      </c>
      <c r="K2345" s="14">
        <v>1561.7015280000001</v>
      </c>
      <c r="L2345" s="14">
        <v>16569.944144000001</v>
      </c>
      <c r="M2345" s="13">
        <v>9.4249052044360349E-2</v>
      </c>
      <c r="N2345" s="12">
        <v>-0.17185414503187518</v>
      </c>
      <c r="O2345" s="2">
        <f>DATE(LEFT(ALT[[#This Row],[DATEMTH]],4),RIGHT(ALT[[#This Row],[DATEMTH]],2),1)</f>
        <v>43586</v>
      </c>
      <c r="P2345" t="str">
        <f>IF(AND(ALT[[#This Row],[DATE]]&gt;=DATE(2023,6,1),ALT[[#This Row],[DATE]]&lt;=DATE(2024,5,31)),"Y","N")</f>
        <v>N</v>
      </c>
      <c r="Q2345" t="str">
        <f>LEFT(ALT[[#This Row],[DATEMTH]],4)</f>
        <v>2019</v>
      </c>
    </row>
    <row r="2346" spans="1:17" x14ac:dyDescent="0.25">
      <c r="A2346" t="s">
        <v>42</v>
      </c>
      <c r="B2346" t="s">
        <v>14</v>
      </c>
      <c r="C2346" t="s">
        <v>19</v>
      </c>
      <c r="D2346" t="s">
        <v>23</v>
      </c>
      <c r="E2346" s="14">
        <v>16431.124472000003</v>
      </c>
      <c r="F2346" s="14">
        <v>61874.401112</v>
      </c>
      <c r="G2346" s="13">
        <v>0.2655560971371298</v>
      </c>
      <c r="H2346" s="12">
        <v>-6808837.7400000002</v>
      </c>
      <c r="I2346" s="12">
        <v>-1.8081283762743956</v>
      </c>
      <c r="J2346" t="s">
        <v>25</v>
      </c>
      <c r="K2346" s="14">
        <v>11475.593332000002</v>
      </c>
      <c r="L2346" s="14">
        <v>16431.124472000003</v>
      </c>
      <c r="M2346" s="13">
        <v>0.69840584261627159</v>
      </c>
      <c r="N2346" s="12">
        <v>-1.2628074221903103</v>
      </c>
      <c r="O2346" s="2">
        <f>DATE(LEFT(ALT[[#This Row],[DATEMTH]],4),RIGHT(ALT[[#This Row],[DATEMTH]],2),1)</f>
        <v>43586</v>
      </c>
      <c r="P2346" t="str">
        <f>IF(AND(ALT[[#This Row],[DATE]]&gt;=DATE(2023,6,1),ALT[[#This Row],[DATE]]&lt;=DATE(2024,5,31)),"Y","N")</f>
        <v>N</v>
      </c>
      <c r="Q2346" t="str">
        <f>LEFT(ALT[[#This Row],[DATEMTH]],4)</f>
        <v>2019</v>
      </c>
    </row>
    <row r="2347" spans="1:17" x14ac:dyDescent="0.25">
      <c r="A2347" t="s">
        <v>42</v>
      </c>
      <c r="B2347" t="s">
        <v>14</v>
      </c>
      <c r="C2347" t="s">
        <v>19</v>
      </c>
      <c r="D2347" t="s">
        <v>23</v>
      </c>
      <c r="E2347" s="14">
        <v>16431.124472000003</v>
      </c>
      <c r="F2347" s="14">
        <v>61874.401112</v>
      </c>
      <c r="G2347" s="13">
        <v>0.2655560971371298</v>
      </c>
      <c r="H2347" s="12">
        <v>-6808837.7400000002</v>
      </c>
      <c r="I2347" s="12">
        <v>-1.8081283762743956</v>
      </c>
      <c r="J2347" t="s">
        <v>16</v>
      </c>
      <c r="K2347" s="14">
        <v>4.5851559999999996</v>
      </c>
      <c r="L2347" s="14">
        <v>16431.124472000003</v>
      </c>
      <c r="M2347" s="13">
        <v>2.7905308658658661E-4</v>
      </c>
      <c r="N2347" s="12">
        <v>-5.0456380434416319E-4</v>
      </c>
      <c r="O2347" s="2">
        <f>DATE(LEFT(ALT[[#This Row],[DATEMTH]],4),RIGHT(ALT[[#This Row],[DATEMTH]],2),1)</f>
        <v>43586</v>
      </c>
      <c r="P2347" t="str">
        <f>IF(AND(ALT[[#This Row],[DATE]]&gt;=DATE(2023,6,1),ALT[[#This Row],[DATE]]&lt;=DATE(2024,5,31)),"Y","N")</f>
        <v>N</v>
      </c>
      <c r="Q2347" t="str">
        <f>LEFT(ALT[[#This Row],[DATEMTH]],4)</f>
        <v>2019</v>
      </c>
    </row>
    <row r="2348" spans="1:17" x14ac:dyDescent="0.25">
      <c r="A2348" t="s">
        <v>42</v>
      </c>
      <c r="B2348" t="s">
        <v>14</v>
      </c>
      <c r="C2348" t="s">
        <v>19</v>
      </c>
      <c r="D2348" t="s">
        <v>23</v>
      </c>
      <c r="E2348" s="14">
        <v>16431.124472000003</v>
      </c>
      <c r="F2348" s="14">
        <v>61874.401112</v>
      </c>
      <c r="G2348" s="13">
        <v>0.2655560971371298</v>
      </c>
      <c r="H2348" s="12">
        <v>-6808837.7400000002</v>
      </c>
      <c r="I2348" s="12">
        <v>-1.8081283762743956</v>
      </c>
      <c r="J2348" t="s">
        <v>26</v>
      </c>
      <c r="K2348" s="14">
        <v>385.48237599999999</v>
      </c>
      <c r="L2348" s="14">
        <v>16431.124472000003</v>
      </c>
      <c r="M2348" s="13">
        <v>2.3460498802555716E-2</v>
      </c>
      <c r="N2348" s="12">
        <v>-4.241959360645247E-2</v>
      </c>
      <c r="O2348" s="2">
        <f>DATE(LEFT(ALT[[#This Row],[DATEMTH]],4),RIGHT(ALT[[#This Row],[DATEMTH]],2),1)</f>
        <v>43586</v>
      </c>
      <c r="P2348" t="str">
        <f>IF(AND(ALT[[#This Row],[DATE]]&gt;=DATE(2023,6,1),ALT[[#This Row],[DATE]]&lt;=DATE(2024,5,31)),"Y","N")</f>
        <v>N</v>
      </c>
      <c r="Q2348" t="str">
        <f>LEFT(ALT[[#This Row],[DATEMTH]],4)</f>
        <v>2019</v>
      </c>
    </row>
    <row r="2349" spans="1:17" x14ac:dyDescent="0.25">
      <c r="A2349" t="s">
        <v>42</v>
      </c>
      <c r="B2349" t="s">
        <v>14</v>
      </c>
      <c r="C2349" t="s">
        <v>19</v>
      </c>
      <c r="D2349" t="s">
        <v>23</v>
      </c>
      <c r="E2349" s="14">
        <v>16431.124472000003</v>
      </c>
      <c r="F2349" s="14">
        <v>61874.401112</v>
      </c>
      <c r="G2349" s="13">
        <v>0.2655560971371298</v>
      </c>
      <c r="H2349" s="12">
        <v>-6808837.7400000002</v>
      </c>
      <c r="I2349" s="12">
        <v>-1.8081283762743956</v>
      </c>
      <c r="J2349" t="s">
        <v>24</v>
      </c>
      <c r="K2349" s="14">
        <v>4565.463608</v>
      </c>
      <c r="L2349" s="14">
        <v>16431.124472000003</v>
      </c>
      <c r="M2349" s="13">
        <v>0.27785460549458607</v>
      </c>
      <c r="N2349" s="12">
        <v>-0.50239679667328863</v>
      </c>
      <c r="O2349" s="2">
        <f>DATE(LEFT(ALT[[#This Row],[DATEMTH]],4),RIGHT(ALT[[#This Row],[DATEMTH]],2),1)</f>
        <v>43586</v>
      </c>
      <c r="P2349" t="str">
        <f>IF(AND(ALT[[#This Row],[DATE]]&gt;=DATE(2023,6,1),ALT[[#This Row],[DATE]]&lt;=DATE(2024,5,31)),"Y","N")</f>
        <v>N</v>
      </c>
      <c r="Q2349" t="str">
        <f>LEFT(ALT[[#This Row],[DATEMTH]],4)</f>
        <v>2019</v>
      </c>
    </row>
    <row r="2350" spans="1:17" x14ac:dyDescent="0.25">
      <c r="A2350" t="s">
        <v>42</v>
      </c>
      <c r="B2350" t="s">
        <v>14</v>
      </c>
      <c r="C2350" t="s">
        <v>20</v>
      </c>
      <c r="D2350" t="s">
        <v>23</v>
      </c>
      <c r="E2350" s="14">
        <v>17523.804172000004</v>
      </c>
      <c r="F2350" s="14">
        <v>61874.401112</v>
      </c>
      <c r="G2350" s="13">
        <v>0.2832157379637476</v>
      </c>
      <c r="H2350" s="12">
        <v>-6808837.7400000002</v>
      </c>
      <c r="I2350" s="12">
        <v>-1.9283700052095156</v>
      </c>
      <c r="J2350" t="s">
        <v>24</v>
      </c>
      <c r="K2350" s="14">
        <v>7511.3189360000015</v>
      </c>
      <c r="L2350" s="14">
        <v>17523.804172000004</v>
      </c>
      <c r="M2350" s="13">
        <v>0.4286351788843763</v>
      </c>
      <c r="N2350" s="12">
        <v>-0.8265672221382464</v>
      </c>
      <c r="O2350" s="2">
        <f>DATE(LEFT(ALT[[#This Row],[DATEMTH]],4),RIGHT(ALT[[#This Row],[DATEMTH]],2),1)</f>
        <v>43586</v>
      </c>
      <c r="P2350" t="str">
        <f>IF(AND(ALT[[#This Row],[DATE]]&gt;=DATE(2023,6,1),ALT[[#This Row],[DATE]]&lt;=DATE(2024,5,31)),"Y","N")</f>
        <v>N</v>
      </c>
      <c r="Q2350" t="str">
        <f>LEFT(ALT[[#This Row],[DATEMTH]],4)</f>
        <v>2019</v>
      </c>
    </row>
    <row r="2351" spans="1:17" x14ac:dyDescent="0.25">
      <c r="A2351" t="s">
        <v>42</v>
      </c>
      <c r="B2351" t="s">
        <v>14</v>
      </c>
      <c r="C2351" t="s">
        <v>20</v>
      </c>
      <c r="D2351" t="s">
        <v>23</v>
      </c>
      <c r="E2351" s="14">
        <v>17523.804172000004</v>
      </c>
      <c r="F2351" s="14">
        <v>61874.401112</v>
      </c>
      <c r="G2351" s="13">
        <v>0.2832157379637476</v>
      </c>
      <c r="H2351" s="12">
        <v>-6808837.7400000002</v>
      </c>
      <c r="I2351" s="12">
        <v>-1.9283700052095156</v>
      </c>
      <c r="J2351" t="s">
        <v>25</v>
      </c>
      <c r="K2351" s="14">
        <v>2572.2274280000001</v>
      </c>
      <c r="L2351" s="14">
        <v>17523.804172000004</v>
      </c>
      <c r="M2351" s="13">
        <v>0.14678476218708109</v>
      </c>
      <c r="N2351" s="12">
        <v>-0.28305533262337906</v>
      </c>
      <c r="O2351" s="2">
        <f>DATE(LEFT(ALT[[#This Row],[DATEMTH]],4),RIGHT(ALT[[#This Row],[DATEMTH]],2),1)</f>
        <v>43586</v>
      </c>
      <c r="P2351" t="str">
        <f>IF(AND(ALT[[#This Row],[DATE]]&gt;=DATE(2023,6,1),ALT[[#This Row],[DATE]]&lt;=DATE(2024,5,31)),"Y","N")</f>
        <v>N</v>
      </c>
      <c r="Q2351" t="str">
        <f>LEFT(ALT[[#This Row],[DATEMTH]],4)</f>
        <v>2019</v>
      </c>
    </row>
    <row r="2352" spans="1:17" x14ac:dyDescent="0.25">
      <c r="A2352" t="s">
        <v>42</v>
      </c>
      <c r="B2352" t="s">
        <v>14</v>
      </c>
      <c r="C2352" t="s">
        <v>20</v>
      </c>
      <c r="D2352" t="s">
        <v>23</v>
      </c>
      <c r="E2352" s="14">
        <v>17523.804172000004</v>
      </c>
      <c r="F2352" s="14">
        <v>61874.401112</v>
      </c>
      <c r="G2352" s="13">
        <v>0.2832157379637476</v>
      </c>
      <c r="H2352" s="12">
        <v>-6808837.7400000002</v>
      </c>
      <c r="I2352" s="12">
        <v>-1.9283700052095156</v>
      </c>
      <c r="J2352" t="s">
        <v>16</v>
      </c>
      <c r="K2352" s="14">
        <v>6416.2368720000004</v>
      </c>
      <c r="L2352" s="14">
        <v>17523.804172000004</v>
      </c>
      <c r="M2352" s="13">
        <v>0.36614406375597558</v>
      </c>
      <c r="N2352" s="12">
        <v>-0.70606123013254385</v>
      </c>
      <c r="O2352" s="2">
        <f>DATE(LEFT(ALT[[#This Row],[DATEMTH]],4),RIGHT(ALT[[#This Row],[DATEMTH]],2),1)</f>
        <v>43586</v>
      </c>
      <c r="P2352" t="str">
        <f>IF(AND(ALT[[#This Row],[DATE]]&gt;=DATE(2023,6,1),ALT[[#This Row],[DATE]]&lt;=DATE(2024,5,31)),"Y","N")</f>
        <v>N</v>
      </c>
      <c r="Q2352" t="str">
        <f>LEFT(ALT[[#This Row],[DATEMTH]],4)</f>
        <v>2019</v>
      </c>
    </row>
    <row r="2353" spans="1:17" x14ac:dyDescent="0.25">
      <c r="A2353" t="s">
        <v>42</v>
      </c>
      <c r="B2353" t="s">
        <v>14</v>
      </c>
      <c r="C2353" t="s">
        <v>20</v>
      </c>
      <c r="D2353" t="s">
        <v>23</v>
      </c>
      <c r="E2353" s="14">
        <v>17523.804172000004</v>
      </c>
      <c r="F2353" s="14">
        <v>61874.401112</v>
      </c>
      <c r="G2353" s="13">
        <v>0.2832157379637476</v>
      </c>
      <c r="H2353" s="12">
        <v>-6808837.7400000002</v>
      </c>
      <c r="I2353" s="12">
        <v>-1.9283700052095156</v>
      </c>
      <c r="J2353" t="s">
        <v>26</v>
      </c>
      <c r="K2353" s="14">
        <v>1024.0209359999999</v>
      </c>
      <c r="L2353" s="14">
        <v>17523.804172000004</v>
      </c>
      <c r="M2353" s="13">
        <v>5.8435995172566896E-2</v>
      </c>
      <c r="N2353" s="12">
        <v>-0.11268622031534606</v>
      </c>
      <c r="O2353" s="2">
        <f>DATE(LEFT(ALT[[#This Row],[DATEMTH]],4),RIGHT(ALT[[#This Row],[DATEMTH]],2),1)</f>
        <v>43586</v>
      </c>
      <c r="P2353" t="str">
        <f>IF(AND(ALT[[#This Row],[DATE]]&gt;=DATE(2023,6,1),ALT[[#This Row],[DATE]]&lt;=DATE(2024,5,31)),"Y","N")</f>
        <v>N</v>
      </c>
      <c r="Q2353" t="str">
        <f>LEFT(ALT[[#This Row],[DATEMTH]],4)</f>
        <v>2019</v>
      </c>
    </row>
    <row r="2354" spans="1:17" x14ac:dyDescent="0.25">
      <c r="A2354" t="s">
        <v>42</v>
      </c>
      <c r="B2354" t="s">
        <v>110</v>
      </c>
      <c r="C2354" t="s">
        <v>15</v>
      </c>
      <c r="D2354" t="s">
        <v>22</v>
      </c>
      <c r="E2354" s="14">
        <v>4350049.1929790005</v>
      </c>
      <c r="F2354" s="14">
        <v>23750758.489644974</v>
      </c>
      <c r="G2354" s="13">
        <v>0.18315411673591672</v>
      </c>
      <c r="H2354" s="12">
        <v>-16229302.02</v>
      </c>
      <c r="I2354" s="12">
        <v>-2.972463476713529</v>
      </c>
      <c r="J2354" t="s">
        <v>24</v>
      </c>
      <c r="K2354" s="14">
        <v>1797654.2779709997</v>
      </c>
      <c r="L2354" s="14">
        <v>4350049.1929789996</v>
      </c>
      <c r="M2354" s="13">
        <v>0.41324918368105407</v>
      </c>
      <c r="N2354" s="12">
        <v>-1.2283681052736137</v>
      </c>
      <c r="O2354" s="2">
        <f>DATE(LEFT(ALT[[#This Row],[DATEMTH]],4),RIGHT(ALT[[#This Row],[DATEMTH]],2),1)</f>
        <v>43586</v>
      </c>
      <c r="P2354" t="str">
        <f>IF(AND(ALT[[#This Row],[DATE]]&gt;=DATE(2023,6,1),ALT[[#This Row],[DATE]]&lt;=DATE(2024,5,31)),"Y","N")</f>
        <v>N</v>
      </c>
      <c r="Q2354" t="str">
        <f>LEFT(ALT[[#This Row],[DATEMTH]],4)</f>
        <v>2019</v>
      </c>
    </row>
    <row r="2355" spans="1:17" x14ac:dyDescent="0.25">
      <c r="A2355" t="s">
        <v>42</v>
      </c>
      <c r="B2355" t="s">
        <v>110</v>
      </c>
      <c r="C2355" t="s">
        <v>15</v>
      </c>
      <c r="D2355" t="s">
        <v>22</v>
      </c>
      <c r="E2355" s="14">
        <v>4350049.1929790005</v>
      </c>
      <c r="F2355" s="14">
        <v>23750758.489644974</v>
      </c>
      <c r="G2355" s="13">
        <v>0.18315411673591672</v>
      </c>
      <c r="H2355" s="12">
        <v>-16229302.02</v>
      </c>
      <c r="I2355" s="12">
        <v>-2.972463476713529</v>
      </c>
      <c r="J2355" t="s">
        <v>25</v>
      </c>
      <c r="K2355" s="14">
        <v>634253.58360799972</v>
      </c>
      <c r="L2355" s="14">
        <v>4350049.1929789996</v>
      </c>
      <c r="M2355" s="13">
        <v>0.14580377266346506</v>
      </c>
      <c r="N2355" s="12">
        <v>-0.43339638900919236</v>
      </c>
      <c r="O2355" s="2">
        <f>DATE(LEFT(ALT[[#This Row],[DATEMTH]],4),RIGHT(ALT[[#This Row],[DATEMTH]],2),1)</f>
        <v>43586</v>
      </c>
      <c r="P2355" t="str">
        <f>IF(AND(ALT[[#This Row],[DATE]]&gt;=DATE(2023,6,1),ALT[[#This Row],[DATE]]&lt;=DATE(2024,5,31)),"Y","N")</f>
        <v>N</v>
      </c>
      <c r="Q2355" t="str">
        <f>LEFT(ALT[[#This Row],[DATEMTH]],4)</f>
        <v>2019</v>
      </c>
    </row>
    <row r="2356" spans="1:17" x14ac:dyDescent="0.25">
      <c r="A2356" t="s">
        <v>42</v>
      </c>
      <c r="B2356" t="s">
        <v>110</v>
      </c>
      <c r="C2356" t="s">
        <v>15</v>
      </c>
      <c r="D2356" t="s">
        <v>22</v>
      </c>
      <c r="E2356" s="14">
        <v>4350049.1929790005</v>
      </c>
      <c r="F2356" s="14">
        <v>23750758.489644974</v>
      </c>
      <c r="G2356" s="13">
        <v>0.18315411673591672</v>
      </c>
      <c r="H2356" s="12">
        <v>-16229302.02</v>
      </c>
      <c r="I2356" s="12">
        <v>-2.972463476713529</v>
      </c>
      <c r="J2356" t="s">
        <v>26</v>
      </c>
      <c r="K2356" s="14">
        <v>493065.53278900002</v>
      </c>
      <c r="L2356" s="14">
        <v>4350049.1929789996</v>
      </c>
      <c r="M2356" s="13">
        <v>0.11334711653027055</v>
      </c>
      <c r="N2356" s="12">
        <v>-0.33692016407702152</v>
      </c>
      <c r="O2356" s="2">
        <f>DATE(LEFT(ALT[[#This Row],[DATEMTH]],4),RIGHT(ALT[[#This Row],[DATEMTH]],2),1)</f>
        <v>43586</v>
      </c>
      <c r="P2356" t="str">
        <f>IF(AND(ALT[[#This Row],[DATE]]&gt;=DATE(2023,6,1),ALT[[#This Row],[DATE]]&lt;=DATE(2024,5,31)),"Y","N")</f>
        <v>N</v>
      </c>
      <c r="Q2356" t="str">
        <f>LEFT(ALT[[#This Row],[DATEMTH]],4)</f>
        <v>2019</v>
      </c>
    </row>
    <row r="2357" spans="1:17" x14ac:dyDescent="0.25">
      <c r="A2357" t="s">
        <v>42</v>
      </c>
      <c r="B2357" t="s">
        <v>110</v>
      </c>
      <c r="C2357" t="s">
        <v>15</v>
      </c>
      <c r="D2357" t="s">
        <v>22</v>
      </c>
      <c r="E2357" s="14">
        <v>4350049.1929790005</v>
      </c>
      <c r="F2357" s="14">
        <v>23750758.489644974</v>
      </c>
      <c r="G2357" s="13">
        <v>0.18315411673591672</v>
      </c>
      <c r="H2357" s="12">
        <v>-16229302.02</v>
      </c>
      <c r="I2357" s="12">
        <v>-2.972463476713529</v>
      </c>
      <c r="J2357" t="s">
        <v>16</v>
      </c>
      <c r="K2357" s="14">
        <v>1425075.7986110002</v>
      </c>
      <c r="L2357" s="14">
        <v>4350049.1929789996</v>
      </c>
      <c r="M2357" s="13">
        <v>0.3275999271252103</v>
      </c>
      <c r="N2357" s="12">
        <v>-0.97377881835370128</v>
      </c>
      <c r="O2357" s="2">
        <f>DATE(LEFT(ALT[[#This Row],[DATEMTH]],4),RIGHT(ALT[[#This Row],[DATEMTH]],2),1)</f>
        <v>43586</v>
      </c>
      <c r="P2357" t="str">
        <f>IF(AND(ALT[[#This Row],[DATE]]&gt;=DATE(2023,6,1),ALT[[#This Row],[DATE]]&lt;=DATE(2024,5,31)),"Y","N")</f>
        <v>N</v>
      </c>
      <c r="Q2357" t="str">
        <f>LEFT(ALT[[#This Row],[DATEMTH]],4)</f>
        <v>2019</v>
      </c>
    </row>
    <row r="2358" spans="1:17" x14ac:dyDescent="0.25">
      <c r="A2358" t="s">
        <v>42</v>
      </c>
      <c r="B2358" t="s">
        <v>110</v>
      </c>
      <c r="C2358" t="s">
        <v>18</v>
      </c>
      <c r="D2358" t="s">
        <v>22</v>
      </c>
      <c r="E2358" s="14">
        <v>7231379.3965409854</v>
      </c>
      <c r="F2358" s="14">
        <v>23750758.489644974</v>
      </c>
      <c r="G2358" s="13">
        <v>0.3044694088272496</v>
      </c>
      <c r="H2358" s="12">
        <v>-16229302.02</v>
      </c>
      <c r="I2358" s="12">
        <v>-4.9413259917082879</v>
      </c>
      <c r="J2358" t="s">
        <v>24</v>
      </c>
      <c r="K2358" s="14">
        <v>2166241.9930800013</v>
      </c>
      <c r="L2358" s="14">
        <v>7231379.3965409975</v>
      </c>
      <c r="M2358" s="13">
        <v>0.29956138024180906</v>
      </c>
      <c r="N2358" s="12">
        <v>-1.4802304343008608</v>
      </c>
      <c r="O2358" s="2">
        <f>DATE(LEFT(ALT[[#This Row],[DATEMTH]],4),RIGHT(ALT[[#This Row],[DATEMTH]],2),1)</f>
        <v>43586</v>
      </c>
      <c r="P2358" t="str">
        <f>IF(AND(ALT[[#This Row],[DATE]]&gt;=DATE(2023,6,1),ALT[[#This Row],[DATE]]&lt;=DATE(2024,5,31)),"Y","N")</f>
        <v>N</v>
      </c>
      <c r="Q2358" t="str">
        <f>LEFT(ALT[[#This Row],[DATEMTH]],4)</f>
        <v>2019</v>
      </c>
    </row>
    <row r="2359" spans="1:17" x14ac:dyDescent="0.25">
      <c r="A2359" t="s">
        <v>42</v>
      </c>
      <c r="B2359" t="s">
        <v>110</v>
      </c>
      <c r="C2359" t="s">
        <v>18</v>
      </c>
      <c r="D2359" t="s">
        <v>22</v>
      </c>
      <c r="E2359" s="14">
        <v>7231379.3965409854</v>
      </c>
      <c r="F2359" s="14">
        <v>23750758.489644974</v>
      </c>
      <c r="G2359" s="13">
        <v>0.3044694088272496</v>
      </c>
      <c r="H2359" s="12">
        <v>-16229302.02</v>
      </c>
      <c r="I2359" s="12">
        <v>-4.9413259917082879</v>
      </c>
      <c r="J2359" t="s">
        <v>16</v>
      </c>
      <c r="K2359" s="14">
        <v>2834542.7569069979</v>
      </c>
      <c r="L2359" s="14">
        <v>7231379.3965409975</v>
      </c>
      <c r="M2359" s="13">
        <v>0.39197815540736963</v>
      </c>
      <c r="N2359" s="12">
        <v>-1.9368918474963062</v>
      </c>
      <c r="O2359" s="2">
        <f>DATE(LEFT(ALT[[#This Row],[DATEMTH]],4),RIGHT(ALT[[#This Row],[DATEMTH]],2),1)</f>
        <v>43586</v>
      </c>
      <c r="P2359" t="str">
        <f>IF(AND(ALT[[#This Row],[DATE]]&gt;=DATE(2023,6,1),ALT[[#This Row],[DATE]]&lt;=DATE(2024,5,31)),"Y","N")</f>
        <v>N</v>
      </c>
      <c r="Q2359" t="str">
        <f>LEFT(ALT[[#This Row],[DATEMTH]],4)</f>
        <v>2019</v>
      </c>
    </row>
    <row r="2360" spans="1:17" x14ac:dyDescent="0.25">
      <c r="A2360" t="s">
        <v>42</v>
      </c>
      <c r="B2360" t="s">
        <v>110</v>
      </c>
      <c r="C2360" t="s">
        <v>18</v>
      </c>
      <c r="D2360" t="s">
        <v>22</v>
      </c>
      <c r="E2360" s="14">
        <v>7231379.3965409854</v>
      </c>
      <c r="F2360" s="14">
        <v>23750758.489644974</v>
      </c>
      <c r="G2360" s="13">
        <v>0.3044694088272496</v>
      </c>
      <c r="H2360" s="12">
        <v>-16229302.02</v>
      </c>
      <c r="I2360" s="12">
        <v>-4.9413259917082879</v>
      </c>
      <c r="J2360" t="s">
        <v>25</v>
      </c>
      <c r="K2360" s="14">
        <v>743930.66960499948</v>
      </c>
      <c r="L2360" s="14">
        <v>7231379.3965409975</v>
      </c>
      <c r="M2360" s="13">
        <v>0.10287534767721433</v>
      </c>
      <c r="N2360" s="12">
        <v>-0.50834062938344604</v>
      </c>
      <c r="O2360" s="2">
        <f>DATE(LEFT(ALT[[#This Row],[DATEMTH]],4),RIGHT(ALT[[#This Row],[DATEMTH]],2),1)</f>
        <v>43586</v>
      </c>
      <c r="P2360" t="str">
        <f>IF(AND(ALT[[#This Row],[DATE]]&gt;=DATE(2023,6,1),ALT[[#This Row],[DATE]]&lt;=DATE(2024,5,31)),"Y","N")</f>
        <v>N</v>
      </c>
      <c r="Q2360" t="str">
        <f>LEFT(ALT[[#This Row],[DATEMTH]],4)</f>
        <v>2019</v>
      </c>
    </row>
    <row r="2361" spans="1:17" x14ac:dyDescent="0.25">
      <c r="A2361" t="s">
        <v>42</v>
      </c>
      <c r="B2361" t="s">
        <v>110</v>
      </c>
      <c r="C2361" t="s">
        <v>18</v>
      </c>
      <c r="D2361" t="s">
        <v>22</v>
      </c>
      <c r="E2361" s="14">
        <v>7231379.3965409854</v>
      </c>
      <c r="F2361" s="14">
        <v>23750758.489644974</v>
      </c>
      <c r="G2361" s="13">
        <v>0.3044694088272496</v>
      </c>
      <c r="H2361" s="12">
        <v>-16229302.02</v>
      </c>
      <c r="I2361" s="12">
        <v>-4.9413259917082879</v>
      </c>
      <c r="J2361" t="s">
        <v>26</v>
      </c>
      <c r="K2361" s="14">
        <v>1486663.9769489996</v>
      </c>
      <c r="L2361" s="14">
        <v>7231379.3965409975</v>
      </c>
      <c r="M2361" s="13">
        <v>0.2055851166736071</v>
      </c>
      <c r="N2361" s="12">
        <v>-1.0158630805276756</v>
      </c>
      <c r="O2361" s="2">
        <f>DATE(LEFT(ALT[[#This Row],[DATEMTH]],4),RIGHT(ALT[[#This Row],[DATEMTH]],2),1)</f>
        <v>43586</v>
      </c>
      <c r="P2361" t="str">
        <f>IF(AND(ALT[[#This Row],[DATE]]&gt;=DATE(2023,6,1),ALT[[#This Row],[DATE]]&lt;=DATE(2024,5,31)),"Y","N")</f>
        <v>N</v>
      </c>
      <c r="Q2361" t="str">
        <f>LEFT(ALT[[#This Row],[DATEMTH]],4)</f>
        <v>2019</v>
      </c>
    </row>
    <row r="2362" spans="1:17" x14ac:dyDescent="0.25">
      <c r="A2362" t="s">
        <v>42</v>
      </c>
      <c r="B2362" t="s">
        <v>110</v>
      </c>
      <c r="C2362" t="s">
        <v>19</v>
      </c>
      <c r="D2362" t="s">
        <v>22</v>
      </c>
      <c r="E2362" s="14">
        <v>6081119.8106670035</v>
      </c>
      <c r="F2362" s="14">
        <v>23750758.489644974</v>
      </c>
      <c r="G2362" s="13">
        <v>0.25603897295820233</v>
      </c>
      <c r="H2362" s="12">
        <v>-16229302.02</v>
      </c>
      <c r="I2362" s="12">
        <v>-4.1553338210292781</v>
      </c>
      <c r="J2362" t="s">
        <v>26</v>
      </c>
      <c r="K2362" s="14">
        <v>172342.96656599984</v>
      </c>
      <c r="L2362" s="14">
        <v>6081119.8106670016</v>
      </c>
      <c r="M2362" s="13">
        <v>2.8340662892990521E-2</v>
      </c>
      <c r="N2362" s="12">
        <v>-0.11776491502963297</v>
      </c>
      <c r="O2362" s="2">
        <f>DATE(LEFT(ALT[[#This Row],[DATEMTH]],4),RIGHT(ALT[[#This Row],[DATEMTH]],2),1)</f>
        <v>43586</v>
      </c>
      <c r="P2362" t="str">
        <f>IF(AND(ALT[[#This Row],[DATE]]&gt;=DATE(2023,6,1),ALT[[#This Row],[DATE]]&lt;=DATE(2024,5,31)),"Y","N")</f>
        <v>N</v>
      </c>
      <c r="Q2362" t="str">
        <f>LEFT(ALT[[#This Row],[DATEMTH]],4)</f>
        <v>2019</v>
      </c>
    </row>
    <row r="2363" spans="1:17" x14ac:dyDescent="0.25">
      <c r="A2363" t="s">
        <v>42</v>
      </c>
      <c r="B2363" t="s">
        <v>110</v>
      </c>
      <c r="C2363" t="s">
        <v>19</v>
      </c>
      <c r="D2363" t="s">
        <v>22</v>
      </c>
      <c r="E2363" s="14">
        <v>6081119.8106670035</v>
      </c>
      <c r="F2363" s="14">
        <v>23750758.489644974</v>
      </c>
      <c r="G2363" s="13">
        <v>0.25603897295820233</v>
      </c>
      <c r="H2363" s="12">
        <v>-16229302.02</v>
      </c>
      <c r="I2363" s="12">
        <v>-4.1553338210292781</v>
      </c>
      <c r="J2363" t="s">
        <v>24</v>
      </c>
      <c r="K2363" s="14">
        <v>1628535.7203980004</v>
      </c>
      <c r="L2363" s="14">
        <v>6081119.8106670016</v>
      </c>
      <c r="M2363" s="13">
        <v>0.26780194620427583</v>
      </c>
      <c r="N2363" s="12">
        <v>-1.1128064844000907</v>
      </c>
      <c r="O2363" s="2">
        <f>DATE(LEFT(ALT[[#This Row],[DATEMTH]],4),RIGHT(ALT[[#This Row],[DATEMTH]],2),1)</f>
        <v>43586</v>
      </c>
      <c r="P2363" t="str">
        <f>IF(AND(ALT[[#This Row],[DATE]]&gt;=DATE(2023,6,1),ALT[[#This Row],[DATE]]&lt;=DATE(2024,5,31)),"Y","N")</f>
        <v>N</v>
      </c>
      <c r="Q2363" t="str">
        <f>LEFT(ALT[[#This Row],[DATEMTH]],4)</f>
        <v>2019</v>
      </c>
    </row>
    <row r="2364" spans="1:17" x14ac:dyDescent="0.25">
      <c r="A2364" t="s">
        <v>42</v>
      </c>
      <c r="B2364" t="s">
        <v>110</v>
      </c>
      <c r="C2364" t="s">
        <v>19</v>
      </c>
      <c r="D2364" t="s">
        <v>22</v>
      </c>
      <c r="E2364" s="14">
        <v>6081119.8106670035</v>
      </c>
      <c r="F2364" s="14">
        <v>23750758.489644974</v>
      </c>
      <c r="G2364" s="13">
        <v>0.25603897295820233</v>
      </c>
      <c r="H2364" s="12">
        <v>-16229302.02</v>
      </c>
      <c r="I2364" s="12">
        <v>-4.1553338210292781</v>
      </c>
      <c r="J2364" t="s">
        <v>16</v>
      </c>
      <c r="K2364" s="14">
        <v>1658.7461349999994</v>
      </c>
      <c r="L2364" s="14">
        <v>6081119.8106670016</v>
      </c>
      <c r="M2364" s="13">
        <v>2.7276984941003186E-4</v>
      </c>
      <c r="N2364" s="12">
        <v>-1.1334497806105685E-3</v>
      </c>
      <c r="O2364" s="2">
        <f>DATE(LEFT(ALT[[#This Row],[DATEMTH]],4),RIGHT(ALT[[#This Row],[DATEMTH]],2),1)</f>
        <v>43586</v>
      </c>
      <c r="P2364" t="str">
        <f>IF(AND(ALT[[#This Row],[DATE]]&gt;=DATE(2023,6,1),ALT[[#This Row],[DATE]]&lt;=DATE(2024,5,31)),"Y","N")</f>
        <v>N</v>
      </c>
      <c r="Q2364" t="str">
        <f>LEFT(ALT[[#This Row],[DATEMTH]],4)</f>
        <v>2019</v>
      </c>
    </row>
    <row r="2365" spans="1:17" x14ac:dyDescent="0.25">
      <c r="A2365" t="s">
        <v>42</v>
      </c>
      <c r="B2365" t="s">
        <v>110</v>
      </c>
      <c r="C2365" t="s">
        <v>19</v>
      </c>
      <c r="D2365" t="s">
        <v>22</v>
      </c>
      <c r="E2365" s="14">
        <v>6081119.8106670035</v>
      </c>
      <c r="F2365" s="14">
        <v>23750758.489644974</v>
      </c>
      <c r="G2365" s="13">
        <v>0.25603897295820233</v>
      </c>
      <c r="H2365" s="12">
        <v>-16229302.02</v>
      </c>
      <c r="I2365" s="12">
        <v>-4.1553338210292781</v>
      </c>
      <c r="J2365" t="s">
        <v>25</v>
      </c>
      <c r="K2365" s="14">
        <v>4278582.3775680009</v>
      </c>
      <c r="L2365" s="14">
        <v>6081119.8106670016</v>
      </c>
      <c r="M2365" s="13">
        <v>0.70358462105332353</v>
      </c>
      <c r="N2365" s="12">
        <v>-2.9236289718189434</v>
      </c>
      <c r="O2365" s="2">
        <f>DATE(LEFT(ALT[[#This Row],[DATEMTH]],4),RIGHT(ALT[[#This Row],[DATEMTH]],2),1)</f>
        <v>43586</v>
      </c>
      <c r="P2365" t="str">
        <f>IF(AND(ALT[[#This Row],[DATE]]&gt;=DATE(2023,6,1),ALT[[#This Row],[DATE]]&lt;=DATE(2024,5,31)),"Y","N")</f>
        <v>N</v>
      </c>
      <c r="Q2365" t="str">
        <f>LEFT(ALT[[#This Row],[DATEMTH]],4)</f>
        <v>2019</v>
      </c>
    </row>
    <row r="2366" spans="1:17" x14ac:dyDescent="0.25">
      <c r="A2366" t="s">
        <v>42</v>
      </c>
      <c r="B2366" t="s">
        <v>110</v>
      </c>
      <c r="C2366" t="s">
        <v>20</v>
      </c>
      <c r="D2366" t="s">
        <v>22</v>
      </c>
      <c r="E2366" s="14">
        <v>6088210.0894579934</v>
      </c>
      <c r="F2366" s="14">
        <v>23750758.489644974</v>
      </c>
      <c r="G2366" s="13">
        <v>0.25633750147863171</v>
      </c>
      <c r="H2366" s="12">
        <v>-16229302.02</v>
      </c>
      <c r="I2366" s="12">
        <v>-4.1601787305489104</v>
      </c>
      <c r="J2366" t="s">
        <v>16</v>
      </c>
      <c r="K2366" s="14">
        <v>2442891.7126850015</v>
      </c>
      <c r="L2366" s="14">
        <v>6088210.0894580018</v>
      </c>
      <c r="M2366" s="13">
        <v>0.40124957529224786</v>
      </c>
      <c r="N2366" s="12">
        <v>-1.669269948772593</v>
      </c>
      <c r="O2366" s="2">
        <f>DATE(LEFT(ALT[[#This Row],[DATEMTH]],4),RIGHT(ALT[[#This Row],[DATEMTH]],2),1)</f>
        <v>43586</v>
      </c>
      <c r="P2366" t="str">
        <f>IF(AND(ALT[[#This Row],[DATE]]&gt;=DATE(2023,6,1),ALT[[#This Row],[DATE]]&lt;=DATE(2024,5,31)),"Y","N")</f>
        <v>N</v>
      </c>
      <c r="Q2366" t="str">
        <f>LEFT(ALT[[#This Row],[DATEMTH]],4)</f>
        <v>2019</v>
      </c>
    </row>
    <row r="2367" spans="1:17" x14ac:dyDescent="0.25">
      <c r="A2367" t="s">
        <v>42</v>
      </c>
      <c r="B2367" t="s">
        <v>110</v>
      </c>
      <c r="C2367" t="s">
        <v>20</v>
      </c>
      <c r="D2367" t="s">
        <v>22</v>
      </c>
      <c r="E2367" s="14">
        <v>6088210.0894579934</v>
      </c>
      <c r="F2367" s="14">
        <v>23750758.489644974</v>
      </c>
      <c r="G2367" s="13">
        <v>0.25633750147863171</v>
      </c>
      <c r="H2367" s="12">
        <v>-16229302.02</v>
      </c>
      <c r="I2367" s="12">
        <v>-4.1601787305489104</v>
      </c>
      <c r="J2367" t="s">
        <v>25</v>
      </c>
      <c r="K2367" s="14">
        <v>921744.19804399973</v>
      </c>
      <c r="L2367" s="14">
        <v>6088210.0894580018</v>
      </c>
      <c r="M2367" s="13">
        <v>0.15139822451922932</v>
      </c>
      <c r="N2367" s="12">
        <v>-0.62984367348776638</v>
      </c>
      <c r="O2367" s="2">
        <f>DATE(LEFT(ALT[[#This Row],[DATEMTH]],4),RIGHT(ALT[[#This Row],[DATEMTH]],2),1)</f>
        <v>43586</v>
      </c>
      <c r="P2367" t="str">
        <f>IF(AND(ALT[[#This Row],[DATE]]&gt;=DATE(2023,6,1),ALT[[#This Row],[DATE]]&lt;=DATE(2024,5,31)),"Y","N")</f>
        <v>N</v>
      </c>
      <c r="Q2367" t="str">
        <f>LEFT(ALT[[#This Row],[DATEMTH]],4)</f>
        <v>2019</v>
      </c>
    </row>
    <row r="2368" spans="1:17" x14ac:dyDescent="0.25">
      <c r="A2368" t="s">
        <v>42</v>
      </c>
      <c r="B2368" t="s">
        <v>110</v>
      </c>
      <c r="C2368" t="s">
        <v>20</v>
      </c>
      <c r="D2368" t="s">
        <v>22</v>
      </c>
      <c r="E2368" s="14">
        <v>6088210.0894579934</v>
      </c>
      <c r="F2368" s="14">
        <v>23750758.489644974</v>
      </c>
      <c r="G2368" s="13">
        <v>0.25633750147863171</v>
      </c>
      <c r="H2368" s="12">
        <v>-16229302.02</v>
      </c>
      <c r="I2368" s="12">
        <v>-4.1601787305489104</v>
      </c>
      <c r="J2368" t="s">
        <v>24</v>
      </c>
      <c r="K2368" s="14">
        <v>2402966.2827449995</v>
      </c>
      <c r="L2368" s="14">
        <v>6088210.0894580018</v>
      </c>
      <c r="M2368" s="13">
        <v>0.39469174805676288</v>
      </c>
      <c r="N2368" s="12">
        <v>-1.6419882153889143</v>
      </c>
      <c r="O2368" s="2">
        <f>DATE(LEFT(ALT[[#This Row],[DATEMTH]],4),RIGHT(ALT[[#This Row],[DATEMTH]],2),1)</f>
        <v>43586</v>
      </c>
      <c r="P2368" t="str">
        <f>IF(AND(ALT[[#This Row],[DATE]]&gt;=DATE(2023,6,1),ALT[[#This Row],[DATE]]&lt;=DATE(2024,5,31)),"Y","N")</f>
        <v>N</v>
      </c>
      <c r="Q2368" t="str">
        <f>LEFT(ALT[[#This Row],[DATEMTH]],4)</f>
        <v>2019</v>
      </c>
    </row>
    <row r="2369" spans="1:17" x14ac:dyDescent="0.25">
      <c r="A2369" t="s">
        <v>42</v>
      </c>
      <c r="B2369" t="s">
        <v>110</v>
      </c>
      <c r="C2369" t="s">
        <v>20</v>
      </c>
      <c r="D2369" t="s">
        <v>22</v>
      </c>
      <c r="E2369" s="14">
        <v>6088210.0894579934</v>
      </c>
      <c r="F2369" s="14">
        <v>23750758.489644974</v>
      </c>
      <c r="G2369" s="13">
        <v>0.25633750147863171</v>
      </c>
      <c r="H2369" s="12">
        <v>-16229302.02</v>
      </c>
      <c r="I2369" s="12">
        <v>-4.1601787305489104</v>
      </c>
      <c r="J2369" t="s">
        <v>26</v>
      </c>
      <c r="K2369" s="14">
        <v>320607.89598400024</v>
      </c>
      <c r="L2369" s="14">
        <v>6088210.0894580018</v>
      </c>
      <c r="M2369" s="13">
        <v>5.2660452131759815E-2</v>
      </c>
      <c r="N2369" s="12">
        <v>-0.21907689289963622</v>
      </c>
      <c r="O2369" s="2">
        <f>DATE(LEFT(ALT[[#This Row],[DATEMTH]],4),RIGHT(ALT[[#This Row],[DATEMTH]],2),1)</f>
        <v>43586</v>
      </c>
      <c r="P2369" t="str">
        <f>IF(AND(ALT[[#This Row],[DATE]]&gt;=DATE(2023,6,1),ALT[[#This Row],[DATE]]&lt;=DATE(2024,5,31)),"Y","N")</f>
        <v>N</v>
      </c>
      <c r="Q2369" t="str">
        <f>LEFT(ALT[[#This Row],[DATEMTH]],4)</f>
        <v>2019</v>
      </c>
    </row>
    <row r="2370" spans="1:17" x14ac:dyDescent="0.25">
      <c r="A2370" t="s">
        <v>42</v>
      </c>
      <c r="B2370" t="s">
        <v>110</v>
      </c>
      <c r="C2370" t="s">
        <v>15</v>
      </c>
      <c r="D2370" t="s">
        <v>17</v>
      </c>
      <c r="E2370" s="14">
        <v>4350049.1929790005</v>
      </c>
      <c r="F2370" s="14">
        <v>23750758.489644974</v>
      </c>
      <c r="G2370" s="13">
        <v>0.18315411673591672</v>
      </c>
      <c r="H2370" s="12">
        <v>-40790448.700000003</v>
      </c>
      <c r="I2370" s="12">
        <v>-7.4709386029102234</v>
      </c>
      <c r="J2370" t="s">
        <v>26</v>
      </c>
      <c r="K2370" s="14">
        <v>493065.53278900002</v>
      </c>
      <c r="L2370" s="14">
        <v>4350049.1929789996</v>
      </c>
      <c r="M2370" s="13">
        <v>0.11334711653027055</v>
      </c>
      <c r="N2370" s="12">
        <v>-0.84680934841456168</v>
      </c>
      <c r="O2370" s="2">
        <f>DATE(LEFT(ALT[[#This Row],[DATEMTH]],4),RIGHT(ALT[[#This Row],[DATEMTH]],2),1)</f>
        <v>43586</v>
      </c>
      <c r="P2370" t="str">
        <f>IF(AND(ALT[[#This Row],[DATE]]&gt;=DATE(2023,6,1),ALT[[#This Row],[DATE]]&lt;=DATE(2024,5,31)),"Y","N")</f>
        <v>N</v>
      </c>
      <c r="Q2370" t="str">
        <f>LEFT(ALT[[#This Row],[DATEMTH]],4)</f>
        <v>2019</v>
      </c>
    </row>
    <row r="2371" spans="1:17" x14ac:dyDescent="0.25">
      <c r="A2371" t="s">
        <v>42</v>
      </c>
      <c r="B2371" t="s">
        <v>110</v>
      </c>
      <c r="C2371" t="s">
        <v>15</v>
      </c>
      <c r="D2371" t="s">
        <v>17</v>
      </c>
      <c r="E2371" s="14">
        <v>4350049.1929790005</v>
      </c>
      <c r="F2371" s="14">
        <v>23750758.489644974</v>
      </c>
      <c r="G2371" s="13">
        <v>0.18315411673591672</v>
      </c>
      <c r="H2371" s="12">
        <v>-40790448.700000003</v>
      </c>
      <c r="I2371" s="12">
        <v>-7.4709386029102234</v>
      </c>
      <c r="J2371" t="s">
        <v>25</v>
      </c>
      <c r="K2371" s="14">
        <v>634253.58360799972</v>
      </c>
      <c r="L2371" s="14">
        <v>4350049.1929789996</v>
      </c>
      <c r="M2371" s="13">
        <v>0.14580377266346506</v>
      </c>
      <c r="N2371" s="12">
        <v>-1.0892910336414274</v>
      </c>
      <c r="O2371" s="2">
        <f>DATE(LEFT(ALT[[#This Row],[DATEMTH]],4),RIGHT(ALT[[#This Row],[DATEMTH]],2),1)</f>
        <v>43586</v>
      </c>
      <c r="P2371" t="str">
        <f>IF(AND(ALT[[#This Row],[DATE]]&gt;=DATE(2023,6,1),ALT[[#This Row],[DATE]]&lt;=DATE(2024,5,31)),"Y","N")</f>
        <v>N</v>
      </c>
      <c r="Q2371" t="str">
        <f>LEFT(ALT[[#This Row],[DATEMTH]],4)</f>
        <v>2019</v>
      </c>
    </row>
    <row r="2372" spans="1:17" x14ac:dyDescent="0.25">
      <c r="A2372" t="s">
        <v>42</v>
      </c>
      <c r="B2372" t="s">
        <v>110</v>
      </c>
      <c r="C2372" t="s">
        <v>15</v>
      </c>
      <c r="D2372" t="s">
        <v>17</v>
      </c>
      <c r="E2372" s="14">
        <v>4350049.1929790005</v>
      </c>
      <c r="F2372" s="14">
        <v>23750758.489644974</v>
      </c>
      <c r="G2372" s="13">
        <v>0.18315411673591672</v>
      </c>
      <c r="H2372" s="12">
        <v>-40790448.700000003</v>
      </c>
      <c r="I2372" s="12">
        <v>-7.4709386029102234</v>
      </c>
      <c r="J2372" t="s">
        <v>24</v>
      </c>
      <c r="K2372" s="14">
        <v>1797654.2779709997</v>
      </c>
      <c r="L2372" s="14">
        <v>4350049.1929789996</v>
      </c>
      <c r="M2372" s="13">
        <v>0.41324918368105407</v>
      </c>
      <c r="N2372" s="12">
        <v>-3.0873592789839241</v>
      </c>
      <c r="O2372" s="2">
        <f>DATE(LEFT(ALT[[#This Row],[DATEMTH]],4),RIGHT(ALT[[#This Row],[DATEMTH]],2),1)</f>
        <v>43586</v>
      </c>
      <c r="P2372" t="str">
        <f>IF(AND(ALT[[#This Row],[DATE]]&gt;=DATE(2023,6,1),ALT[[#This Row],[DATE]]&lt;=DATE(2024,5,31)),"Y","N")</f>
        <v>N</v>
      </c>
      <c r="Q2372" t="str">
        <f>LEFT(ALT[[#This Row],[DATEMTH]],4)</f>
        <v>2019</v>
      </c>
    </row>
    <row r="2373" spans="1:17" x14ac:dyDescent="0.25">
      <c r="A2373" t="s">
        <v>42</v>
      </c>
      <c r="B2373" t="s">
        <v>110</v>
      </c>
      <c r="C2373" t="s">
        <v>15</v>
      </c>
      <c r="D2373" t="s">
        <v>17</v>
      </c>
      <c r="E2373" s="14">
        <v>4350049.1929790005</v>
      </c>
      <c r="F2373" s="14">
        <v>23750758.489644974</v>
      </c>
      <c r="G2373" s="13">
        <v>0.18315411673591672</v>
      </c>
      <c r="H2373" s="12">
        <v>-40790448.700000003</v>
      </c>
      <c r="I2373" s="12">
        <v>-7.4709386029102234</v>
      </c>
      <c r="J2373" t="s">
        <v>16</v>
      </c>
      <c r="K2373" s="14">
        <v>1425075.7986110002</v>
      </c>
      <c r="L2373" s="14">
        <v>4350049.1929789996</v>
      </c>
      <c r="M2373" s="13">
        <v>0.3275999271252103</v>
      </c>
      <c r="N2373" s="12">
        <v>-2.4474789418703096</v>
      </c>
      <c r="O2373" s="2">
        <f>DATE(LEFT(ALT[[#This Row],[DATEMTH]],4),RIGHT(ALT[[#This Row],[DATEMTH]],2),1)</f>
        <v>43586</v>
      </c>
      <c r="P2373" t="str">
        <f>IF(AND(ALT[[#This Row],[DATE]]&gt;=DATE(2023,6,1),ALT[[#This Row],[DATE]]&lt;=DATE(2024,5,31)),"Y","N")</f>
        <v>N</v>
      </c>
      <c r="Q2373" t="str">
        <f>LEFT(ALT[[#This Row],[DATEMTH]],4)</f>
        <v>2019</v>
      </c>
    </row>
    <row r="2374" spans="1:17" x14ac:dyDescent="0.25">
      <c r="A2374" t="s">
        <v>42</v>
      </c>
      <c r="B2374" t="s">
        <v>110</v>
      </c>
      <c r="C2374" t="s">
        <v>18</v>
      </c>
      <c r="D2374" t="s">
        <v>17</v>
      </c>
      <c r="E2374" s="14">
        <v>7231379.3965409854</v>
      </c>
      <c r="F2374" s="14">
        <v>23750758.489644974</v>
      </c>
      <c r="G2374" s="13">
        <v>0.3044694088272496</v>
      </c>
      <c r="H2374" s="12">
        <v>-40790448.700000003</v>
      </c>
      <c r="I2374" s="12">
        <v>-12.419443801487253</v>
      </c>
      <c r="J2374" t="s">
        <v>24</v>
      </c>
      <c r="K2374" s="14">
        <v>2166241.9930800013</v>
      </c>
      <c r="L2374" s="14">
        <v>7231379.3965409975</v>
      </c>
      <c r="M2374" s="13">
        <v>0.29956138024180906</v>
      </c>
      <c r="N2374" s="12">
        <v>-3.7203857270091016</v>
      </c>
      <c r="O2374" s="2">
        <f>DATE(LEFT(ALT[[#This Row],[DATEMTH]],4),RIGHT(ALT[[#This Row],[DATEMTH]],2),1)</f>
        <v>43586</v>
      </c>
      <c r="P2374" t="str">
        <f>IF(AND(ALT[[#This Row],[DATE]]&gt;=DATE(2023,6,1),ALT[[#This Row],[DATE]]&lt;=DATE(2024,5,31)),"Y","N")</f>
        <v>N</v>
      </c>
      <c r="Q2374" t="str">
        <f>LEFT(ALT[[#This Row],[DATEMTH]],4)</f>
        <v>2019</v>
      </c>
    </row>
    <row r="2375" spans="1:17" x14ac:dyDescent="0.25">
      <c r="A2375" t="s">
        <v>42</v>
      </c>
      <c r="B2375" t="s">
        <v>110</v>
      </c>
      <c r="C2375" t="s">
        <v>18</v>
      </c>
      <c r="D2375" t="s">
        <v>17</v>
      </c>
      <c r="E2375" s="14">
        <v>7231379.3965409854</v>
      </c>
      <c r="F2375" s="14">
        <v>23750758.489644974</v>
      </c>
      <c r="G2375" s="13">
        <v>0.3044694088272496</v>
      </c>
      <c r="H2375" s="12">
        <v>-40790448.700000003</v>
      </c>
      <c r="I2375" s="12">
        <v>-12.419443801487253</v>
      </c>
      <c r="J2375" t="s">
        <v>16</v>
      </c>
      <c r="K2375" s="14">
        <v>2834542.7569069979</v>
      </c>
      <c r="L2375" s="14">
        <v>7231379.3965409975</v>
      </c>
      <c r="M2375" s="13">
        <v>0.39197815540736963</v>
      </c>
      <c r="N2375" s="12">
        <v>-4.8681506724924635</v>
      </c>
      <c r="O2375" s="2">
        <f>DATE(LEFT(ALT[[#This Row],[DATEMTH]],4),RIGHT(ALT[[#This Row],[DATEMTH]],2),1)</f>
        <v>43586</v>
      </c>
      <c r="P2375" t="str">
        <f>IF(AND(ALT[[#This Row],[DATE]]&gt;=DATE(2023,6,1),ALT[[#This Row],[DATE]]&lt;=DATE(2024,5,31)),"Y","N")</f>
        <v>N</v>
      </c>
      <c r="Q2375" t="str">
        <f>LEFT(ALT[[#This Row],[DATEMTH]],4)</f>
        <v>2019</v>
      </c>
    </row>
    <row r="2376" spans="1:17" x14ac:dyDescent="0.25">
      <c r="A2376" t="s">
        <v>42</v>
      </c>
      <c r="B2376" t="s">
        <v>110</v>
      </c>
      <c r="C2376" t="s">
        <v>18</v>
      </c>
      <c r="D2376" t="s">
        <v>17</v>
      </c>
      <c r="E2376" s="14">
        <v>7231379.3965409854</v>
      </c>
      <c r="F2376" s="14">
        <v>23750758.489644974</v>
      </c>
      <c r="G2376" s="13">
        <v>0.3044694088272496</v>
      </c>
      <c r="H2376" s="12">
        <v>-40790448.700000003</v>
      </c>
      <c r="I2376" s="12">
        <v>-12.419443801487253</v>
      </c>
      <c r="J2376" t="s">
        <v>25</v>
      </c>
      <c r="K2376" s="14">
        <v>743930.66960499948</v>
      </c>
      <c r="L2376" s="14">
        <v>7231379.3965409975</v>
      </c>
      <c r="M2376" s="13">
        <v>0.10287534767721433</v>
      </c>
      <c r="N2376" s="12">
        <v>-1.2776545990356256</v>
      </c>
      <c r="O2376" s="2">
        <f>DATE(LEFT(ALT[[#This Row],[DATEMTH]],4),RIGHT(ALT[[#This Row],[DATEMTH]],2),1)</f>
        <v>43586</v>
      </c>
      <c r="P2376" t="str">
        <f>IF(AND(ALT[[#This Row],[DATE]]&gt;=DATE(2023,6,1),ALT[[#This Row],[DATE]]&lt;=DATE(2024,5,31)),"Y","N")</f>
        <v>N</v>
      </c>
      <c r="Q2376" t="str">
        <f>LEFT(ALT[[#This Row],[DATEMTH]],4)</f>
        <v>2019</v>
      </c>
    </row>
    <row r="2377" spans="1:17" x14ac:dyDescent="0.25">
      <c r="A2377" t="s">
        <v>42</v>
      </c>
      <c r="B2377" t="s">
        <v>110</v>
      </c>
      <c r="C2377" t="s">
        <v>18</v>
      </c>
      <c r="D2377" t="s">
        <v>17</v>
      </c>
      <c r="E2377" s="14">
        <v>7231379.3965409854</v>
      </c>
      <c r="F2377" s="14">
        <v>23750758.489644974</v>
      </c>
      <c r="G2377" s="13">
        <v>0.3044694088272496</v>
      </c>
      <c r="H2377" s="12">
        <v>-40790448.700000003</v>
      </c>
      <c r="I2377" s="12">
        <v>-12.419443801487253</v>
      </c>
      <c r="J2377" t="s">
        <v>26</v>
      </c>
      <c r="K2377" s="14">
        <v>1486663.9769489996</v>
      </c>
      <c r="L2377" s="14">
        <v>7231379.3965409975</v>
      </c>
      <c r="M2377" s="13">
        <v>0.2055851166736071</v>
      </c>
      <c r="N2377" s="12">
        <v>-2.5532528029500634</v>
      </c>
      <c r="O2377" s="2">
        <f>DATE(LEFT(ALT[[#This Row],[DATEMTH]],4),RIGHT(ALT[[#This Row],[DATEMTH]],2),1)</f>
        <v>43586</v>
      </c>
      <c r="P2377" t="str">
        <f>IF(AND(ALT[[#This Row],[DATE]]&gt;=DATE(2023,6,1),ALT[[#This Row],[DATE]]&lt;=DATE(2024,5,31)),"Y","N")</f>
        <v>N</v>
      </c>
      <c r="Q2377" t="str">
        <f>LEFT(ALT[[#This Row],[DATEMTH]],4)</f>
        <v>2019</v>
      </c>
    </row>
    <row r="2378" spans="1:17" x14ac:dyDescent="0.25">
      <c r="A2378" t="s">
        <v>42</v>
      </c>
      <c r="B2378" t="s">
        <v>110</v>
      </c>
      <c r="C2378" t="s">
        <v>19</v>
      </c>
      <c r="D2378" t="s">
        <v>17</v>
      </c>
      <c r="E2378" s="14">
        <v>6081119.8106670035</v>
      </c>
      <c r="F2378" s="14">
        <v>23750758.489644974</v>
      </c>
      <c r="G2378" s="13">
        <v>0.25603897295820233</v>
      </c>
      <c r="H2378" s="12">
        <v>-40790448.700000003</v>
      </c>
      <c r="I2378" s="12">
        <v>-10.44394459165224</v>
      </c>
      <c r="J2378" t="s">
        <v>16</v>
      </c>
      <c r="K2378" s="14">
        <v>1658.7461349999994</v>
      </c>
      <c r="L2378" s="14">
        <v>6081119.8106670016</v>
      </c>
      <c r="M2378" s="13">
        <v>2.7276984941003186E-4</v>
      </c>
      <c r="N2378" s="12">
        <v>-2.8487931935116981E-3</v>
      </c>
      <c r="O2378" s="2">
        <f>DATE(LEFT(ALT[[#This Row],[DATEMTH]],4),RIGHT(ALT[[#This Row],[DATEMTH]],2),1)</f>
        <v>43586</v>
      </c>
      <c r="P2378" t="str">
        <f>IF(AND(ALT[[#This Row],[DATE]]&gt;=DATE(2023,6,1),ALT[[#This Row],[DATE]]&lt;=DATE(2024,5,31)),"Y","N")</f>
        <v>N</v>
      </c>
      <c r="Q2378" t="str">
        <f>LEFT(ALT[[#This Row],[DATEMTH]],4)</f>
        <v>2019</v>
      </c>
    </row>
    <row r="2379" spans="1:17" x14ac:dyDescent="0.25">
      <c r="A2379" t="s">
        <v>42</v>
      </c>
      <c r="B2379" t="s">
        <v>110</v>
      </c>
      <c r="C2379" t="s">
        <v>19</v>
      </c>
      <c r="D2379" t="s">
        <v>17</v>
      </c>
      <c r="E2379" s="14">
        <v>6081119.8106670035</v>
      </c>
      <c r="F2379" s="14">
        <v>23750758.489644974</v>
      </c>
      <c r="G2379" s="13">
        <v>0.25603897295820233</v>
      </c>
      <c r="H2379" s="12">
        <v>-40790448.700000003</v>
      </c>
      <c r="I2379" s="12">
        <v>-10.44394459165224</v>
      </c>
      <c r="J2379" t="s">
        <v>24</v>
      </c>
      <c r="K2379" s="14">
        <v>1628535.7203980004</v>
      </c>
      <c r="L2379" s="14">
        <v>6081119.8106670016</v>
      </c>
      <c r="M2379" s="13">
        <v>0.26780194620427583</v>
      </c>
      <c r="N2379" s="12">
        <v>-2.7969086876940907</v>
      </c>
      <c r="O2379" s="2">
        <f>DATE(LEFT(ALT[[#This Row],[DATEMTH]],4),RIGHT(ALT[[#This Row],[DATEMTH]],2),1)</f>
        <v>43586</v>
      </c>
      <c r="P2379" t="str">
        <f>IF(AND(ALT[[#This Row],[DATE]]&gt;=DATE(2023,6,1),ALT[[#This Row],[DATE]]&lt;=DATE(2024,5,31)),"Y","N")</f>
        <v>N</v>
      </c>
      <c r="Q2379" t="str">
        <f>LEFT(ALT[[#This Row],[DATEMTH]],4)</f>
        <v>2019</v>
      </c>
    </row>
    <row r="2380" spans="1:17" x14ac:dyDescent="0.25">
      <c r="A2380" t="s">
        <v>42</v>
      </c>
      <c r="B2380" t="s">
        <v>110</v>
      </c>
      <c r="C2380" t="s">
        <v>19</v>
      </c>
      <c r="D2380" t="s">
        <v>17</v>
      </c>
      <c r="E2380" s="14">
        <v>6081119.8106670035</v>
      </c>
      <c r="F2380" s="14">
        <v>23750758.489644974</v>
      </c>
      <c r="G2380" s="13">
        <v>0.25603897295820233</v>
      </c>
      <c r="H2380" s="12">
        <v>-40790448.700000003</v>
      </c>
      <c r="I2380" s="12">
        <v>-10.44394459165224</v>
      </c>
      <c r="J2380" t="s">
        <v>25</v>
      </c>
      <c r="K2380" s="14">
        <v>4278582.3775680009</v>
      </c>
      <c r="L2380" s="14">
        <v>6081119.8106670016</v>
      </c>
      <c r="M2380" s="13">
        <v>0.70358462105332353</v>
      </c>
      <c r="N2380" s="12">
        <v>-7.3481987978195491</v>
      </c>
      <c r="O2380" s="2">
        <f>DATE(LEFT(ALT[[#This Row],[DATEMTH]],4),RIGHT(ALT[[#This Row],[DATEMTH]],2),1)</f>
        <v>43586</v>
      </c>
      <c r="P2380" t="str">
        <f>IF(AND(ALT[[#This Row],[DATE]]&gt;=DATE(2023,6,1),ALT[[#This Row],[DATE]]&lt;=DATE(2024,5,31)),"Y","N")</f>
        <v>N</v>
      </c>
      <c r="Q2380" t="str">
        <f>LEFT(ALT[[#This Row],[DATEMTH]],4)</f>
        <v>2019</v>
      </c>
    </row>
    <row r="2381" spans="1:17" x14ac:dyDescent="0.25">
      <c r="A2381" t="s">
        <v>42</v>
      </c>
      <c r="B2381" t="s">
        <v>110</v>
      </c>
      <c r="C2381" t="s">
        <v>19</v>
      </c>
      <c r="D2381" t="s">
        <v>17</v>
      </c>
      <c r="E2381" s="14">
        <v>6081119.8106670035</v>
      </c>
      <c r="F2381" s="14">
        <v>23750758.489644974</v>
      </c>
      <c r="G2381" s="13">
        <v>0.25603897295820233</v>
      </c>
      <c r="H2381" s="12">
        <v>-40790448.700000003</v>
      </c>
      <c r="I2381" s="12">
        <v>-10.44394459165224</v>
      </c>
      <c r="J2381" t="s">
        <v>26</v>
      </c>
      <c r="K2381" s="14">
        <v>172342.96656599984</v>
      </c>
      <c r="L2381" s="14">
        <v>6081119.8106670016</v>
      </c>
      <c r="M2381" s="13">
        <v>2.8340662892990521E-2</v>
      </c>
      <c r="N2381" s="12">
        <v>-0.29598831294508771</v>
      </c>
      <c r="O2381" s="2">
        <f>DATE(LEFT(ALT[[#This Row],[DATEMTH]],4),RIGHT(ALT[[#This Row],[DATEMTH]],2),1)</f>
        <v>43586</v>
      </c>
      <c r="P2381" t="str">
        <f>IF(AND(ALT[[#This Row],[DATE]]&gt;=DATE(2023,6,1),ALT[[#This Row],[DATE]]&lt;=DATE(2024,5,31)),"Y","N")</f>
        <v>N</v>
      </c>
      <c r="Q2381" t="str">
        <f>LEFT(ALT[[#This Row],[DATEMTH]],4)</f>
        <v>2019</v>
      </c>
    </row>
    <row r="2382" spans="1:17" x14ac:dyDescent="0.25">
      <c r="A2382" t="s">
        <v>42</v>
      </c>
      <c r="B2382" t="s">
        <v>110</v>
      </c>
      <c r="C2382" t="s">
        <v>20</v>
      </c>
      <c r="D2382" t="s">
        <v>17</v>
      </c>
      <c r="E2382" s="14">
        <v>6088210.0894579934</v>
      </c>
      <c r="F2382" s="14">
        <v>23750758.489644974</v>
      </c>
      <c r="G2382" s="13">
        <v>0.25633750147863171</v>
      </c>
      <c r="H2382" s="12">
        <v>-40790448.700000003</v>
      </c>
      <c r="I2382" s="12">
        <v>-10.456121703950302</v>
      </c>
      <c r="J2382" t="s">
        <v>26</v>
      </c>
      <c r="K2382" s="14">
        <v>320607.89598400024</v>
      </c>
      <c r="L2382" s="14">
        <v>6088210.0894580018</v>
      </c>
      <c r="M2382" s="13">
        <v>5.2660452131759815E-2</v>
      </c>
      <c r="N2382" s="12">
        <v>-0.55062409647472976</v>
      </c>
      <c r="O2382" s="2">
        <f>DATE(LEFT(ALT[[#This Row],[DATEMTH]],4),RIGHT(ALT[[#This Row],[DATEMTH]],2),1)</f>
        <v>43586</v>
      </c>
      <c r="P2382" t="str">
        <f>IF(AND(ALT[[#This Row],[DATE]]&gt;=DATE(2023,6,1),ALT[[#This Row],[DATE]]&lt;=DATE(2024,5,31)),"Y","N")</f>
        <v>N</v>
      </c>
      <c r="Q2382" t="str">
        <f>LEFT(ALT[[#This Row],[DATEMTH]],4)</f>
        <v>2019</v>
      </c>
    </row>
    <row r="2383" spans="1:17" x14ac:dyDescent="0.25">
      <c r="A2383" t="s">
        <v>42</v>
      </c>
      <c r="B2383" t="s">
        <v>110</v>
      </c>
      <c r="C2383" t="s">
        <v>20</v>
      </c>
      <c r="D2383" t="s">
        <v>17</v>
      </c>
      <c r="E2383" s="14">
        <v>6088210.0894579934</v>
      </c>
      <c r="F2383" s="14">
        <v>23750758.489644974</v>
      </c>
      <c r="G2383" s="13">
        <v>0.25633750147863171</v>
      </c>
      <c r="H2383" s="12">
        <v>-40790448.700000003</v>
      </c>
      <c r="I2383" s="12">
        <v>-10.456121703950302</v>
      </c>
      <c r="J2383" t="s">
        <v>25</v>
      </c>
      <c r="K2383" s="14">
        <v>921744.19804399973</v>
      </c>
      <c r="L2383" s="14">
        <v>6088210.0894580018</v>
      </c>
      <c r="M2383" s="13">
        <v>0.15139822451922932</v>
      </c>
      <c r="N2383" s="12">
        <v>-1.5830382613350544</v>
      </c>
      <c r="O2383" s="2">
        <f>DATE(LEFT(ALT[[#This Row],[DATEMTH]],4),RIGHT(ALT[[#This Row],[DATEMTH]],2),1)</f>
        <v>43586</v>
      </c>
      <c r="P2383" t="str">
        <f>IF(AND(ALT[[#This Row],[DATE]]&gt;=DATE(2023,6,1),ALT[[#This Row],[DATE]]&lt;=DATE(2024,5,31)),"Y","N")</f>
        <v>N</v>
      </c>
      <c r="Q2383" t="str">
        <f>LEFT(ALT[[#This Row],[DATEMTH]],4)</f>
        <v>2019</v>
      </c>
    </row>
    <row r="2384" spans="1:17" x14ac:dyDescent="0.25">
      <c r="A2384" t="s">
        <v>42</v>
      </c>
      <c r="B2384" t="s">
        <v>110</v>
      </c>
      <c r="C2384" t="s">
        <v>20</v>
      </c>
      <c r="D2384" t="s">
        <v>17</v>
      </c>
      <c r="E2384" s="14">
        <v>6088210.0894579934</v>
      </c>
      <c r="F2384" s="14">
        <v>23750758.489644974</v>
      </c>
      <c r="G2384" s="13">
        <v>0.25633750147863171</v>
      </c>
      <c r="H2384" s="12">
        <v>-40790448.700000003</v>
      </c>
      <c r="I2384" s="12">
        <v>-10.456121703950302</v>
      </c>
      <c r="J2384" t="s">
        <v>16</v>
      </c>
      <c r="K2384" s="14">
        <v>2442891.7126850015</v>
      </c>
      <c r="L2384" s="14">
        <v>6088210.0894580018</v>
      </c>
      <c r="M2384" s="13">
        <v>0.40124957529224786</v>
      </c>
      <c r="N2384" s="12">
        <v>-4.1955143929141139</v>
      </c>
      <c r="O2384" s="2">
        <f>DATE(LEFT(ALT[[#This Row],[DATEMTH]],4),RIGHT(ALT[[#This Row],[DATEMTH]],2),1)</f>
        <v>43586</v>
      </c>
      <c r="P2384" t="str">
        <f>IF(AND(ALT[[#This Row],[DATE]]&gt;=DATE(2023,6,1),ALT[[#This Row],[DATE]]&lt;=DATE(2024,5,31)),"Y","N")</f>
        <v>N</v>
      </c>
      <c r="Q2384" t="str">
        <f>LEFT(ALT[[#This Row],[DATEMTH]],4)</f>
        <v>2019</v>
      </c>
    </row>
    <row r="2385" spans="1:17" x14ac:dyDescent="0.25">
      <c r="A2385" t="s">
        <v>42</v>
      </c>
      <c r="B2385" t="s">
        <v>110</v>
      </c>
      <c r="C2385" t="s">
        <v>20</v>
      </c>
      <c r="D2385" t="s">
        <v>17</v>
      </c>
      <c r="E2385" s="14">
        <v>6088210.0894579934</v>
      </c>
      <c r="F2385" s="14">
        <v>23750758.489644974</v>
      </c>
      <c r="G2385" s="13">
        <v>0.25633750147863171</v>
      </c>
      <c r="H2385" s="12">
        <v>-40790448.700000003</v>
      </c>
      <c r="I2385" s="12">
        <v>-10.456121703950302</v>
      </c>
      <c r="J2385" t="s">
        <v>24</v>
      </c>
      <c r="K2385" s="14">
        <v>2402966.2827449995</v>
      </c>
      <c r="L2385" s="14">
        <v>6088210.0894580018</v>
      </c>
      <c r="M2385" s="13">
        <v>0.39469174805676288</v>
      </c>
      <c r="N2385" s="12">
        <v>-4.1269449532264026</v>
      </c>
      <c r="O2385" s="2">
        <f>DATE(LEFT(ALT[[#This Row],[DATEMTH]],4),RIGHT(ALT[[#This Row],[DATEMTH]],2),1)</f>
        <v>43586</v>
      </c>
      <c r="P2385" t="str">
        <f>IF(AND(ALT[[#This Row],[DATE]]&gt;=DATE(2023,6,1),ALT[[#This Row],[DATE]]&lt;=DATE(2024,5,31)),"Y","N")</f>
        <v>N</v>
      </c>
      <c r="Q2385" t="str">
        <f>LEFT(ALT[[#This Row],[DATEMTH]],4)</f>
        <v>2019</v>
      </c>
    </row>
    <row r="2386" spans="1:17" x14ac:dyDescent="0.25">
      <c r="A2386" t="s">
        <v>42</v>
      </c>
      <c r="B2386" t="s">
        <v>110</v>
      </c>
      <c r="C2386" t="s">
        <v>15</v>
      </c>
      <c r="D2386" t="s">
        <v>23</v>
      </c>
      <c r="E2386" s="14">
        <v>4350049.1929790005</v>
      </c>
      <c r="F2386" s="14">
        <v>23750758.489644974</v>
      </c>
      <c r="G2386" s="13">
        <v>0.18315411673591672</v>
      </c>
      <c r="H2386" s="12">
        <v>-6808837.7400000002</v>
      </c>
      <c r="I2386" s="12">
        <v>-1.2470666622678754</v>
      </c>
      <c r="J2386" t="s">
        <v>16</v>
      </c>
      <c r="K2386" s="14">
        <v>1425075.7986110002</v>
      </c>
      <c r="L2386" s="14">
        <v>4350049.1929789996</v>
      </c>
      <c r="M2386" s="13">
        <v>0.3275999271252103</v>
      </c>
      <c r="N2386" s="12">
        <v>-0.40853894767923526</v>
      </c>
      <c r="O2386" s="2">
        <f>DATE(LEFT(ALT[[#This Row],[DATEMTH]],4),RIGHT(ALT[[#This Row],[DATEMTH]],2),1)</f>
        <v>43586</v>
      </c>
      <c r="P2386" t="str">
        <f>IF(AND(ALT[[#This Row],[DATE]]&gt;=DATE(2023,6,1),ALT[[#This Row],[DATE]]&lt;=DATE(2024,5,31)),"Y","N")</f>
        <v>N</v>
      </c>
      <c r="Q2386" t="str">
        <f>LEFT(ALT[[#This Row],[DATEMTH]],4)</f>
        <v>2019</v>
      </c>
    </row>
    <row r="2387" spans="1:17" x14ac:dyDescent="0.25">
      <c r="A2387" t="s">
        <v>42</v>
      </c>
      <c r="B2387" t="s">
        <v>110</v>
      </c>
      <c r="C2387" t="s">
        <v>15</v>
      </c>
      <c r="D2387" t="s">
        <v>23</v>
      </c>
      <c r="E2387" s="14">
        <v>4350049.1929790005</v>
      </c>
      <c r="F2387" s="14">
        <v>23750758.489644974</v>
      </c>
      <c r="G2387" s="13">
        <v>0.18315411673591672</v>
      </c>
      <c r="H2387" s="12">
        <v>-6808837.7400000002</v>
      </c>
      <c r="I2387" s="12">
        <v>-1.2470666622678754</v>
      </c>
      <c r="J2387" t="s">
        <v>26</v>
      </c>
      <c r="K2387" s="14">
        <v>493065.53278900002</v>
      </c>
      <c r="L2387" s="14">
        <v>4350049.1929789996</v>
      </c>
      <c r="M2387" s="13">
        <v>0.11334711653027055</v>
      </c>
      <c r="N2387" s="12">
        <v>-0.14135141028909243</v>
      </c>
      <c r="O2387" s="2">
        <f>DATE(LEFT(ALT[[#This Row],[DATEMTH]],4),RIGHT(ALT[[#This Row],[DATEMTH]],2),1)</f>
        <v>43586</v>
      </c>
      <c r="P2387" t="str">
        <f>IF(AND(ALT[[#This Row],[DATE]]&gt;=DATE(2023,6,1),ALT[[#This Row],[DATE]]&lt;=DATE(2024,5,31)),"Y","N")</f>
        <v>N</v>
      </c>
      <c r="Q2387" t="str">
        <f>LEFT(ALT[[#This Row],[DATEMTH]],4)</f>
        <v>2019</v>
      </c>
    </row>
    <row r="2388" spans="1:17" x14ac:dyDescent="0.25">
      <c r="A2388" t="s">
        <v>42</v>
      </c>
      <c r="B2388" t="s">
        <v>110</v>
      </c>
      <c r="C2388" t="s">
        <v>15</v>
      </c>
      <c r="D2388" t="s">
        <v>23</v>
      </c>
      <c r="E2388" s="14">
        <v>4350049.1929790005</v>
      </c>
      <c r="F2388" s="14">
        <v>23750758.489644974</v>
      </c>
      <c r="G2388" s="13">
        <v>0.18315411673591672</v>
      </c>
      <c r="H2388" s="12">
        <v>-6808837.7400000002</v>
      </c>
      <c r="I2388" s="12">
        <v>-1.2470666622678754</v>
      </c>
      <c r="J2388" t="s">
        <v>24</v>
      </c>
      <c r="K2388" s="14">
        <v>1797654.2779709997</v>
      </c>
      <c r="L2388" s="14">
        <v>4350049.1929789996</v>
      </c>
      <c r="M2388" s="13">
        <v>0.41324918368105407</v>
      </c>
      <c r="N2388" s="12">
        <v>-0.51534928017805626</v>
      </c>
      <c r="O2388" s="2">
        <f>DATE(LEFT(ALT[[#This Row],[DATEMTH]],4),RIGHT(ALT[[#This Row],[DATEMTH]],2),1)</f>
        <v>43586</v>
      </c>
      <c r="P2388" t="str">
        <f>IF(AND(ALT[[#This Row],[DATE]]&gt;=DATE(2023,6,1),ALT[[#This Row],[DATE]]&lt;=DATE(2024,5,31)),"Y","N")</f>
        <v>N</v>
      </c>
      <c r="Q2388" t="str">
        <f>LEFT(ALT[[#This Row],[DATEMTH]],4)</f>
        <v>2019</v>
      </c>
    </row>
    <row r="2389" spans="1:17" x14ac:dyDescent="0.25">
      <c r="A2389" t="s">
        <v>42</v>
      </c>
      <c r="B2389" t="s">
        <v>110</v>
      </c>
      <c r="C2389" t="s">
        <v>15</v>
      </c>
      <c r="D2389" t="s">
        <v>23</v>
      </c>
      <c r="E2389" s="14">
        <v>4350049.1929790005</v>
      </c>
      <c r="F2389" s="14">
        <v>23750758.489644974</v>
      </c>
      <c r="G2389" s="13">
        <v>0.18315411673591672</v>
      </c>
      <c r="H2389" s="12">
        <v>-6808837.7400000002</v>
      </c>
      <c r="I2389" s="12">
        <v>-1.2470666622678754</v>
      </c>
      <c r="J2389" t="s">
        <v>25</v>
      </c>
      <c r="K2389" s="14">
        <v>634253.58360799972</v>
      </c>
      <c r="L2389" s="14">
        <v>4350049.1929789996</v>
      </c>
      <c r="M2389" s="13">
        <v>0.14580377266346506</v>
      </c>
      <c r="N2389" s="12">
        <v>-0.18182702412149146</v>
      </c>
      <c r="O2389" s="2">
        <f>DATE(LEFT(ALT[[#This Row],[DATEMTH]],4),RIGHT(ALT[[#This Row],[DATEMTH]],2),1)</f>
        <v>43586</v>
      </c>
      <c r="P2389" t="str">
        <f>IF(AND(ALT[[#This Row],[DATE]]&gt;=DATE(2023,6,1),ALT[[#This Row],[DATE]]&lt;=DATE(2024,5,31)),"Y","N")</f>
        <v>N</v>
      </c>
      <c r="Q2389" t="str">
        <f>LEFT(ALT[[#This Row],[DATEMTH]],4)</f>
        <v>2019</v>
      </c>
    </row>
    <row r="2390" spans="1:17" x14ac:dyDescent="0.25">
      <c r="A2390" t="s">
        <v>42</v>
      </c>
      <c r="B2390" t="s">
        <v>110</v>
      </c>
      <c r="C2390" t="s">
        <v>18</v>
      </c>
      <c r="D2390" t="s">
        <v>23</v>
      </c>
      <c r="E2390" s="14">
        <v>7231379.3965409854</v>
      </c>
      <c r="F2390" s="14">
        <v>23750758.489644974</v>
      </c>
      <c r="G2390" s="13">
        <v>0.3044694088272496</v>
      </c>
      <c r="H2390" s="12">
        <v>-6808837.7400000002</v>
      </c>
      <c r="I2390" s="12">
        <v>-2.0730828014984661</v>
      </c>
      <c r="J2390" t="s">
        <v>26</v>
      </c>
      <c r="K2390" s="14">
        <v>1486663.9769489996</v>
      </c>
      <c r="L2390" s="14">
        <v>7231379.3965409975</v>
      </c>
      <c r="M2390" s="13">
        <v>0.2055851166736071</v>
      </c>
      <c r="N2390" s="12">
        <v>-0.42619496962011044</v>
      </c>
      <c r="O2390" s="2">
        <f>DATE(LEFT(ALT[[#This Row],[DATEMTH]],4),RIGHT(ALT[[#This Row],[DATEMTH]],2),1)</f>
        <v>43586</v>
      </c>
      <c r="P2390" t="str">
        <f>IF(AND(ALT[[#This Row],[DATE]]&gt;=DATE(2023,6,1),ALT[[#This Row],[DATE]]&lt;=DATE(2024,5,31)),"Y","N")</f>
        <v>N</v>
      </c>
      <c r="Q2390" t="str">
        <f>LEFT(ALT[[#This Row],[DATEMTH]],4)</f>
        <v>2019</v>
      </c>
    </row>
    <row r="2391" spans="1:17" x14ac:dyDescent="0.25">
      <c r="A2391" t="s">
        <v>42</v>
      </c>
      <c r="B2391" t="s">
        <v>110</v>
      </c>
      <c r="C2391" t="s">
        <v>18</v>
      </c>
      <c r="D2391" t="s">
        <v>23</v>
      </c>
      <c r="E2391" s="14">
        <v>7231379.3965409854</v>
      </c>
      <c r="F2391" s="14">
        <v>23750758.489644974</v>
      </c>
      <c r="G2391" s="13">
        <v>0.3044694088272496</v>
      </c>
      <c r="H2391" s="12">
        <v>-6808837.7400000002</v>
      </c>
      <c r="I2391" s="12">
        <v>-2.0730828014984661</v>
      </c>
      <c r="J2391" t="s">
        <v>24</v>
      </c>
      <c r="K2391" s="14">
        <v>2166241.9930800013</v>
      </c>
      <c r="L2391" s="14">
        <v>7231379.3965409975</v>
      </c>
      <c r="M2391" s="13">
        <v>0.29956138024180906</v>
      </c>
      <c r="N2391" s="12">
        <v>-0.62101554537243675</v>
      </c>
      <c r="O2391" s="2">
        <f>DATE(LEFT(ALT[[#This Row],[DATEMTH]],4),RIGHT(ALT[[#This Row],[DATEMTH]],2),1)</f>
        <v>43586</v>
      </c>
      <c r="P2391" t="str">
        <f>IF(AND(ALT[[#This Row],[DATE]]&gt;=DATE(2023,6,1),ALT[[#This Row],[DATE]]&lt;=DATE(2024,5,31)),"Y","N")</f>
        <v>N</v>
      </c>
      <c r="Q2391" t="str">
        <f>LEFT(ALT[[#This Row],[DATEMTH]],4)</f>
        <v>2019</v>
      </c>
    </row>
    <row r="2392" spans="1:17" x14ac:dyDescent="0.25">
      <c r="A2392" t="s">
        <v>42</v>
      </c>
      <c r="B2392" t="s">
        <v>110</v>
      </c>
      <c r="C2392" t="s">
        <v>18</v>
      </c>
      <c r="D2392" t="s">
        <v>23</v>
      </c>
      <c r="E2392" s="14">
        <v>7231379.3965409854</v>
      </c>
      <c r="F2392" s="14">
        <v>23750758.489644974</v>
      </c>
      <c r="G2392" s="13">
        <v>0.3044694088272496</v>
      </c>
      <c r="H2392" s="12">
        <v>-6808837.7400000002</v>
      </c>
      <c r="I2392" s="12">
        <v>-2.0730828014984661</v>
      </c>
      <c r="J2392" t="s">
        <v>25</v>
      </c>
      <c r="K2392" s="14">
        <v>743930.66960499948</v>
      </c>
      <c r="L2392" s="14">
        <v>7231379.3965409975</v>
      </c>
      <c r="M2392" s="13">
        <v>0.10287534767721433</v>
      </c>
      <c r="N2392" s="12">
        <v>-0.2132691139678082</v>
      </c>
      <c r="O2392" s="2">
        <f>DATE(LEFT(ALT[[#This Row],[DATEMTH]],4),RIGHT(ALT[[#This Row],[DATEMTH]],2),1)</f>
        <v>43586</v>
      </c>
      <c r="P2392" t="str">
        <f>IF(AND(ALT[[#This Row],[DATE]]&gt;=DATE(2023,6,1),ALT[[#This Row],[DATE]]&lt;=DATE(2024,5,31)),"Y","N")</f>
        <v>N</v>
      </c>
      <c r="Q2392" t="str">
        <f>LEFT(ALT[[#This Row],[DATEMTH]],4)</f>
        <v>2019</v>
      </c>
    </row>
    <row r="2393" spans="1:17" x14ac:dyDescent="0.25">
      <c r="A2393" t="s">
        <v>42</v>
      </c>
      <c r="B2393" t="s">
        <v>110</v>
      </c>
      <c r="C2393" t="s">
        <v>18</v>
      </c>
      <c r="D2393" t="s">
        <v>23</v>
      </c>
      <c r="E2393" s="14">
        <v>7231379.3965409854</v>
      </c>
      <c r="F2393" s="14">
        <v>23750758.489644974</v>
      </c>
      <c r="G2393" s="13">
        <v>0.3044694088272496</v>
      </c>
      <c r="H2393" s="12">
        <v>-6808837.7400000002</v>
      </c>
      <c r="I2393" s="12">
        <v>-2.0730828014984661</v>
      </c>
      <c r="J2393" t="s">
        <v>16</v>
      </c>
      <c r="K2393" s="14">
        <v>2834542.7569069979</v>
      </c>
      <c r="L2393" s="14">
        <v>7231379.3965409975</v>
      </c>
      <c r="M2393" s="13">
        <v>0.39197815540736963</v>
      </c>
      <c r="N2393" s="12">
        <v>-0.81260317253811098</v>
      </c>
      <c r="O2393" s="2">
        <f>DATE(LEFT(ALT[[#This Row],[DATEMTH]],4),RIGHT(ALT[[#This Row],[DATEMTH]],2),1)</f>
        <v>43586</v>
      </c>
      <c r="P2393" t="str">
        <f>IF(AND(ALT[[#This Row],[DATE]]&gt;=DATE(2023,6,1),ALT[[#This Row],[DATE]]&lt;=DATE(2024,5,31)),"Y","N")</f>
        <v>N</v>
      </c>
      <c r="Q2393" t="str">
        <f>LEFT(ALT[[#This Row],[DATEMTH]],4)</f>
        <v>2019</v>
      </c>
    </row>
    <row r="2394" spans="1:17" x14ac:dyDescent="0.25">
      <c r="A2394" t="s">
        <v>42</v>
      </c>
      <c r="B2394" t="s">
        <v>110</v>
      </c>
      <c r="C2394" t="s">
        <v>19</v>
      </c>
      <c r="D2394" t="s">
        <v>23</v>
      </c>
      <c r="E2394" s="14">
        <v>6081119.8106670035</v>
      </c>
      <c r="F2394" s="14">
        <v>23750758.489644974</v>
      </c>
      <c r="G2394" s="13">
        <v>0.25603897295820233</v>
      </c>
      <c r="H2394" s="12">
        <v>-6808837.7400000002</v>
      </c>
      <c r="I2394" s="12">
        <v>-1.7433278219886477</v>
      </c>
      <c r="J2394" t="s">
        <v>16</v>
      </c>
      <c r="K2394" s="14">
        <v>1658.7461349999994</v>
      </c>
      <c r="L2394" s="14">
        <v>6081119.8106670016</v>
      </c>
      <c r="M2394" s="13">
        <v>2.7276984941003186E-4</v>
      </c>
      <c r="N2394" s="12">
        <v>-4.7552726747616226E-4</v>
      </c>
      <c r="O2394" s="2">
        <f>DATE(LEFT(ALT[[#This Row],[DATEMTH]],4),RIGHT(ALT[[#This Row],[DATEMTH]],2),1)</f>
        <v>43586</v>
      </c>
      <c r="P2394" t="str">
        <f>IF(AND(ALT[[#This Row],[DATE]]&gt;=DATE(2023,6,1),ALT[[#This Row],[DATE]]&lt;=DATE(2024,5,31)),"Y","N")</f>
        <v>N</v>
      </c>
      <c r="Q2394" t="str">
        <f>LEFT(ALT[[#This Row],[DATEMTH]],4)</f>
        <v>2019</v>
      </c>
    </row>
    <row r="2395" spans="1:17" x14ac:dyDescent="0.25">
      <c r="A2395" t="s">
        <v>42</v>
      </c>
      <c r="B2395" t="s">
        <v>110</v>
      </c>
      <c r="C2395" t="s">
        <v>19</v>
      </c>
      <c r="D2395" t="s">
        <v>23</v>
      </c>
      <c r="E2395" s="14">
        <v>6081119.8106670035</v>
      </c>
      <c r="F2395" s="14">
        <v>23750758.489644974</v>
      </c>
      <c r="G2395" s="13">
        <v>0.25603897295820233</v>
      </c>
      <c r="H2395" s="12">
        <v>-6808837.7400000002</v>
      </c>
      <c r="I2395" s="12">
        <v>-1.7433278219886477</v>
      </c>
      <c r="J2395" t="s">
        <v>26</v>
      </c>
      <c r="K2395" s="14">
        <v>172342.96656599984</v>
      </c>
      <c r="L2395" s="14">
        <v>6081119.8106670016</v>
      </c>
      <c r="M2395" s="13">
        <v>2.8340662892990521E-2</v>
      </c>
      <c r="N2395" s="12">
        <v>-4.9407066114951652E-2</v>
      </c>
      <c r="O2395" s="2">
        <f>DATE(LEFT(ALT[[#This Row],[DATEMTH]],4),RIGHT(ALT[[#This Row],[DATEMTH]],2),1)</f>
        <v>43586</v>
      </c>
      <c r="P2395" t="str">
        <f>IF(AND(ALT[[#This Row],[DATE]]&gt;=DATE(2023,6,1),ALT[[#This Row],[DATE]]&lt;=DATE(2024,5,31)),"Y","N")</f>
        <v>N</v>
      </c>
      <c r="Q2395" t="str">
        <f>LEFT(ALT[[#This Row],[DATEMTH]],4)</f>
        <v>2019</v>
      </c>
    </row>
    <row r="2396" spans="1:17" x14ac:dyDescent="0.25">
      <c r="A2396" t="s">
        <v>42</v>
      </c>
      <c r="B2396" t="s">
        <v>110</v>
      </c>
      <c r="C2396" t="s">
        <v>19</v>
      </c>
      <c r="D2396" t="s">
        <v>23</v>
      </c>
      <c r="E2396" s="14">
        <v>6081119.8106670035</v>
      </c>
      <c r="F2396" s="14">
        <v>23750758.489644974</v>
      </c>
      <c r="G2396" s="13">
        <v>0.25603897295820233</v>
      </c>
      <c r="H2396" s="12">
        <v>-6808837.7400000002</v>
      </c>
      <c r="I2396" s="12">
        <v>-1.7433278219886477</v>
      </c>
      <c r="J2396" t="s">
        <v>25</v>
      </c>
      <c r="K2396" s="14">
        <v>4278582.3775680009</v>
      </c>
      <c r="L2396" s="14">
        <v>6081119.8106670016</v>
      </c>
      <c r="M2396" s="13">
        <v>0.70358462105332353</v>
      </c>
      <c r="N2396" s="12">
        <v>-1.2265786450055984</v>
      </c>
      <c r="O2396" s="2">
        <f>DATE(LEFT(ALT[[#This Row],[DATEMTH]],4),RIGHT(ALT[[#This Row],[DATEMTH]],2),1)</f>
        <v>43586</v>
      </c>
      <c r="P2396" t="str">
        <f>IF(AND(ALT[[#This Row],[DATE]]&gt;=DATE(2023,6,1),ALT[[#This Row],[DATE]]&lt;=DATE(2024,5,31)),"Y","N")</f>
        <v>N</v>
      </c>
      <c r="Q2396" t="str">
        <f>LEFT(ALT[[#This Row],[DATEMTH]],4)</f>
        <v>2019</v>
      </c>
    </row>
    <row r="2397" spans="1:17" x14ac:dyDescent="0.25">
      <c r="A2397" t="s">
        <v>42</v>
      </c>
      <c r="B2397" t="s">
        <v>110</v>
      </c>
      <c r="C2397" t="s">
        <v>19</v>
      </c>
      <c r="D2397" t="s">
        <v>23</v>
      </c>
      <c r="E2397" s="14">
        <v>6081119.8106670035</v>
      </c>
      <c r="F2397" s="14">
        <v>23750758.489644974</v>
      </c>
      <c r="G2397" s="13">
        <v>0.25603897295820233</v>
      </c>
      <c r="H2397" s="12">
        <v>-6808837.7400000002</v>
      </c>
      <c r="I2397" s="12">
        <v>-1.7433278219886477</v>
      </c>
      <c r="J2397" t="s">
        <v>24</v>
      </c>
      <c r="K2397" s="14">
        <v>1628535.7203980004</v>
      </c>
      <c r="L2397" s="14">
        <v>6081119.8106670016</v>
      </c>
      <c r="M2397" s="13">
        <v>0.26780194620427583</v>
      </c>
      <c r="N2397" s="12">
        <v>-0.46686658360062117</v>
      </c>
      <c r="O2397" s="2">
        <f>DATE(LEFT(ALT[[#This Row],[DATEMTH]],4),RIGHT(ALT[[#This Row],[DATEMTH]],2),1)</f>
        <v>43586</v>
      </c>
      <c r="P2397" t="str">
        <f>IF(AND(ALT[[#This Row],[DATE]]&gt;=DATE(2023,6,1),ALT[[#This Row],[DATE]]&lt;=DATE(2024,5,31)),"Y","N")</f>
        <v>N</v>
      </c>
      <c r="Q2397" t="str">
        <f>LEFT(ALT[[#This Row],[DATEMTH]],4)</f>
        <v>2019</v>
      </c>
    </row>
    <row r="2398" spans="1:17" x14ac:dyDescent="0.25">
      <c r="A2398" t="s">
        <v>42</v>
      </c>
      <c r="B2398" t="s">
        <v>110</v>
      </c>
      <c r="C2398" t="s">
        <v>20</v>
      </c>
      <c r="D2398" t="s">
        <v>23</v>
      </c>
      <c r="E2398" s="14">
        <v>6088210.0894579934</v>
      </c>
      <c r="F2398" s="14">
        <v>23750758.489644974</v>
      </c>
      <c r="G2398" s="13">
        <v>0.25633750147863171</v>
      </c>
      <c r="H2398" s="12">
        <v>-6808837.7400000002</v>
      </c>
      <c r="I2398" s="12">
        <v>-1.7453604542450134</v>
      </c>
      <c r="J2398" t="s">
        <v>16</v>
      </c>
      <c r="K2398" s="14">
        <v>2442891.7126850015</v>
      </c>
      <c r="L2398" s="14">
        <v>6088210.0894580018</v>
      </c>
      <c r="M2398" s="13">
        <v>0.40124957529224786</v>
      </c>
      <c r="N2398" s="12">
        <v>-0.70032514099769638</v>
      </c>
      <c r="O2398" s="2">
        <f>DATE(LEFT(ALT[[#This Row],[DATEMTH]],4),RIGHT(ALT[[#This Row],[DATEMTH]],2),1)</f>
        <v>43586</v>
      </c>
      <c r="P2398" t="str">
        <f>IF(AND(ALT[[#This Row],[DATE]]&gt;=DATE(2023,6,1),ALT[[#This Row],[DATE]]&lt;=DATE(2024,5,31)),"Y","N")</f>
        <v>N</v>
      </c>
      <c r="Q2398" t="str">
        <f>LEFT(ALT[[#This Row],[DATEMTH]],4)</f>
        <v>2019</v>
      </c>
    </row>
    <row r="2399" spans="1:17" x14ac:dyDescent="0.25">
      <c r="A2399" t="s">
        <v>42</v>
      </c>
      <c r="B2399" t="s">
        <v>110</v>
      </c>
      <c r="C2399" t="s">
        <v>20</v>
      </c>
      <c r="D2399" t="s">
        <v>23</v>
      </c>
      <c r="E2399" s="14">
        <v>6088210.0894579934</v>
      </c>
      <c r="F2399" s="14">
        <v>23750758.489644974</v>
      </c>
      <c r="G2399" s="13">
        <v>0.25633750147863171</v>
      </c>
      <c r="H2399" s="12">
        <v>-6808837.7400000002</v>
      </c>
      <c r="I2399" s="12">
        <v>-1.7453604542450134</v>
      </c>
      <c r="J2399" t="s">
        <v>24</v>
      </c>
      <c r="K2399" s="14">
        <v>2402966.2827449995</v>
      </c>
      <c r="L2399" s="14">
        <v>6088210.0894580018</v>
      </c>
      <c r="M2399" s="13">
        <v>0.39469174805676288</v>
      </c>
      <c r="N2399" s="12">
        <v>-0.68887936867511002</v>
      </c>
      <c r="O2399" s="2">
        <f>DATE(LEFT(ALT[[#This Row],[DATEMTH]],4),RIGHT(ALT[[#This Row],[DATEMTH]],2),1)</f>
        <v>43586</v>
      </c>
      <c r="P2399" t="str">
        <f>IF(AND(ALT[[#This Row],[DATE]]&gt;=DATE(2023,6,1),ALT[[#This Row],[DATE]]&lt;=DATE(2024,5,31)),"Y","N")</f>
        <v>N</v>
      </c>
      <c r="Q2399" t="str">
        <f>LEFT(ALT[[#This Row],[DATEMTH]],4)</f>
        <v>2019</v>
      </c>
    </row>
    <row r="2400" spans="1:17" x14ac:dyDescent="0.25">
      <c r="A2400" t="s">
        <v>42</v>
      </c>
      <c r="B2400" t="s">
        <v>110</v>
      </c>
      <c r="C2400" t="s">
        <v>20</v>
      </c>
      <c r="D2400" t="s">
        <v>23</v>
      </c>
      <c r="E2400" s="14">
        <v>6088210.0894579934</v>
      </c>
      <c r="F2400" s="14">
        <v>23750758.489644974</v>
      </c>
      <c r="G2400" s="13">
        <v>0.25633750147863171</v>
      </c>
      <c r="H2400" s="12">
        <v>-6808837.7400000002</v>
      </c>
      <c r="I2400" s="12">
        <v>-1.7453604542450134</v>
      </c>
      <c r="J2400" t="s">
        <v>25</v>
      </c>
      <c r="K2400" s="14">
        <v>921744.19804399973</v>
      </c>
      <c r="L2400" s="14">
        <v>6088210.0894580018</v>
      </c>
      <c r="M2400" s="13">
        <v>0.15139822451922932</v>
      </c>
      <c r="N2400" s="12">
        <v>-0.26424447391877059</v>
      </c>
      <c r="O2400" s="2">
        <f>DATE(LEFT(ALT[[#This Row],[DATEMTH]],4),RIGHT(ALT[[#This Row],[DATEMTH]],2),1)</f>
        <v>43586</v>
      </c>
      <c r="P2400" t="str">
        <f>IF(AND(ALT[[#This Row],[DATE]]&gt;=DATE(2023,6,1),ALT[[#This Row],[DATE]]&lt;=DATE(2024,5,31)),"Y","N")</f>
        <v>N</v>
      </c>
      <c r="Q2400" t="str">
        <f>LEFT(ALT[[#This Row],[DATEMTH]],4)</f>
        <v>2019</v>
      </c>
    </row>
    <row r="2401" spans="1:17" x14ac:dyDescent="0.25">
      <c r="A2401" t="s">
        <v>42</v>
      </c>
      <c r="B2401" t="s">
        <v>110</v>
      </c>
      <c r="C2401" t="s">
        <v>20</v>
      </c>
      <c r="D2401" t="s">
        <v>23</v>
      </c>
      <c r="E2401" s="14">
        <v>6088210.0894579934</v>
      </c>
      <c r="F2401" s="14">
        <v>23750758.489644974</v>
      </c>
      <c r="G2401" s="13">
        <v>0.25633750147863171</v>
      </c>
      <c r="H2401" s="12">
        <v>-6808837.7400000002</v>
      </c>
      <c r="I2401" s="12">
        <v>-1.7453604542450134</v>
      </c>
      <c r="J2401" t="s">
        <v>26</v>
      </c>
      <c r="K2401" s="14">
        <v>320607.89598400024</v>
      </c>
      <c r="L2401" s="14">
        <v>6088210.0894580018</v>
      </c>
      <c r="M2401" s="13">
        <v>5.2660452131759815E-2</v>
      </c>
      <c r="N2401" s="12">
        <v>-9.1911470653436092E-2</v>
      </c>
      <c r="O2401" s="2">
        <f>DATE(LEFT(ALT[[#This Row],[DATEMTH]],4),RIGHT(ALT[[#This Row],[DATEMTH]],2),1)</f>
        <v>43586</v>
      </c>
      <c r="P2401" t="str">
        <f>IF(AND(ALT[[#This Row],[DATE]]&gt;=DATE(2023,6,1),ALT[[#This Row],[DATE]]&lt;=DATE(2024,5,31)),"Y","N")</f>
        <v>N</v>
      </c>
      <c r="Q2401" t="str">
        <f>LEFT(ALT[[#This Row],[DATEMTH]],4)</f>
        <v>2019</v>
      </c>
    </row>
    <row r="2402" spans="1:17" x14ac:dyDescent="0.25">
      <c r="A2402" t="s">
        <v>42</v>
      </c>
      <c r="B2402" t="s">
        <v>111</v>
      </c>
      <c r="C2402" t="s">
        <v>15</v>
      </c>
      <c r="D2402" t="s">
        <v>22</v>
      </c>
      <c r="E2402" s="14">
        <v>801618.65047599981</v>
      </c>
      <c r="F2402" s="14">
        <v>4487735.8326289961</v>
      </c>
      <c r="G2402" s="13">
        <v>0.17862429527327975</v>
      </c>
      <c r="H2402" s="12">
        <v>-16229302.02</v>
      </c>
      <c r="I2402" s="12">
        <v>-2.8989476360997153</v>
      </c>
      <c r="J2402" t="s">
        <v>26</v>
      </c>
      <c r="K2402" s="14">
        <v>86976.515754999957</v>
      </c>
      <c r="L2402" s="14">
        <v>801618.65047599992</v>
      </c>
      <c r="M2402" s="13">
        <v>0.10850111297105355</v>
      </c>
      <c r="N2402" s="12">
        <v>-0.31453904496162388</v>
      </c>
      <c r="O2402" s="2">
        <f>DATE(LEFT(ALT[[#This Row],[DATEMTH]],4),RIGHT(ALT[[#This Row],[DATEMTH]],2),1)</f>
        <v>43586</v>
      </c>
      <c r="P2402" t="str">
        <f>IF(AND(ALT[[#This Row],[DATE]]&gt;=DATE(2023,6,1),ALT[[#This Row],[DATE]]&lt;=DATE(2024,5,31)),"Y","N")</f>
        <v>N</v>
      </c>
      <c r="Q2402" t="str">
        <f>LEFT(ALT[[#This Row],[DATEMTH]],4)</f>
        <v>2019</v>
      </c>
    </row>
    <row r="2403" spans="1:17" x14ac:dyDescent="0.25">
      <c r="A2403" t="s">
        <v>42</v>
      </c>
      <c r="B2403" t="s">
        <v>111</v>
      </c>
      <c r="C2403" t="s">
        <v>15</v>
      </c>
      <c r="D2403" t="s">
        <v>22</v>
      </c>
      <c r="E2403" s="14">
        <v>801618.65047599981</v>
      </c>
      <c r="F2403" s="14">
        <v>4487735.8326289961</v>
      </c>
      <c r="G2403" s="13">
        <v>0.17862429527327975</v>
      </c>
      <c r="H2403" s="12">
        <v>-16229302.02</v>
      </c>
      <c r="I2403" s="12">
        <v>-2.8989476360997153</v>
      </c>
      <c r="J2403" t="s">
        <v>24</v>
      </c>
      <c r="K2403" s="14">
        <v>335844.28535100009</v>
      </c>
      <c r="L2403" s="14">
        <v>801618.65047599992</v>
      </c>
      <c r="M2403" s="13">
        <v>0.41895767414041113</v>
      </c>
      <c r="N2403" s="12">
        <v>-1.2145363590751797</v>
      </c>
      <c r="O2403" s="2">
        <f>DATE(LEFT(ALT[[#This Row],[DATEMTH]],4),RIGHT(ALT[[#This Row],[DATEMTH]],2),1)</f>
        <v>43586</v>
      </c>
      <c r="P2403" t="str">
        <f>IF(AND(ALT[[#This Row],[DATE]]&gt;=DATE(2023,6,1),ALT[[#This Row],[DATE]]&lt;=DATE(2024,5,31)),"Y","N")</f>
        <v>N</v>
      </c>
      <c r="Q2403" t="str">
        <f>LEFT(ALT[[#This Row],[DATEMTH]],4)</f>
        <v>2019</v>
      </c>
    </row>
    <row r="2404" spans="1:17" x14ac:dyDescent="0.25">
      <c r="A2404" t="s">
        <v>42</v>
      </c>
      <c r="B2404" t="s">
        <v>111</v>
      </c>
      <c r="C2404" t="s">
        <v>15</v>
      </c>
      <c r="D2404" t="s">
        <v>22</v>
      </c>
      <c r="E2404" s="14">
        <v>801618.65047599981</v>
      </c>
      <c r="F2404" s="14">
        <v>4487735.8326289961</v>
      </c>
      <c r="G2404" s="13">
        <v>0.17862429527327975</v>
      </c>
      <c r="H2404" s="12">
        <v>-16229302.02</v>
      </c>
      <c r="I2404" s="12">
        <v>-2.8989476360997153</v>
      </c>
      <c r="J2404" t="s">
        <v>25</v>
      </c>
      <c r="K2404" s="14">
        <v>116844.05009800001</v>
      </c>
      <c r="L2404" s="14">
        <v>801618.65047599992</v>
      </c>
      <c r="M2404" s="13">
        <v>0.14576014421398278</v>
      </c>
      <c r="N2404" s="12">
        <v>-0.422551025506679</v>
      </c>
      <c r="O2404" s="2">
        <f>DATE(LEFT(ALT[[#This Row],[DATEMTH]],4),RIGHT(ALT[[#This Row],[DATEMTH]],2),1)</f>
        <v>43586</v>
      </c>
      <c r="P2404" t="str">
        <f>IF(AND(ALT[[#This Row],[DATE]]&gt;=DATE(2023,6,1),ALT[[#This Row],[DATE]]&lt;=DATE(2024,5,31)),"Y","N")</f>
        <v>N</v>
      </c>
      <c r="Q2404" t="str">
        <f>LEFT(ALT[[#This Row],[DATEMTH]],4)</f>
        <v>2019</v>
      </c>
    </row>
    <row r="2405" spans="1:17" x14ac:dyDescent="0.25">
      <c r="A2405" t="s">
        <v>42</v>
      </c>
      <c r="B2405" t="s">
        <v>111</v>
      </c>
      <c r="C2405" t="s">
        <v>15</v>
      </c>
      <c r="D2405" t="s">
        <v>22</v>
      </c>
      <c r="E2405" s="14">
        <v>801618.65047599981</v>
      </c>
      <c r="F2405" s="14">
        <v>4487735.8326289961</v>
      </c>
      <c r="G2405" s="13">
        <v>0.17862429527327975</v>
      </c>
      <c r="H2405" s="12">
        <v>-16229302.02</v>
      </c>
      <c r="I2405" s="12">
        <v>-2.8989476360997153</v>
      </c>
      <c r="J2405" t="s">
        <v>16</v>
      </c>
      <c r="K2405" s="14">
        <v>261953.79927199995</v>
      </c>
      <c r="L2405" s="14">
        <v>801618.65047599992</v>
      </c>
      <c r="M2405" s="13">
        <v>0.32678106867455264</v>
      </c>
      <c r="N2405" s="12">
        <v>-0.94732120655623309</v>
      </c>
      <c r="O2405" s="2">
        <f>DATE(LEFT(ALT[[#This Row],[DATEMTH]],4),RIGHT(ALT[[#This Row],[DATEMTH]],2),1)</f>
        <v>43586</v>
      </c>
      <c r="P2405" t="str">
        <f>IF(AND(ALT[[#This Row],[DATE]]&gt;=DATE(2023,6,1),ALT[[#This Row],[DATE]]&lt;=DATE(2024,5,31)),"Y","N")</f>
        <v>N</v>
      </c>
      <c r="Q2405" t="str">
        <f>LEFT(ALT[[#This Row],[DATEMTH]],4)</f>
        <v>2019</v>
      </c>
    </row>
    <row r="2406" spans="1:17" x14ac:dyDescent="0.25">
      <c r="A2406" t="s">
        <v>42</v>
      </c>
      <c r="B2406" t="s">
        <v>111</v>
      </c>
      <c r="C2406" t="s">
        <v>18</v>
      </c>
      <c r="D2406" t="s">
        <v>22</v>
      </c>
      <c r="E2406" s="14">
        <v>1193951.9562609999</v>
      </c>
      <c r="F2406" s="14">
        <v>4487735.8326289961</v>
      </c>
      <c r="G2406" s="13">
        <v>0.26604773560425043</v>
      </c>
      <c r="H2406" s="12">
        <v>-16229302.02</v>
      </c>
      <c r="I2406" s="12">
        <v>-4.3177690528584876</v>
      </c>
      <c r="J2406" t="s">
        <v>26</v>
      </c>
      <c r="K2406" s="14">
        <v>238357.06137899996</v>
      </c>
      <c r="L2406" s="14">
        <v>1193951.9562610001</v>
      </c>
      <c r="M2406" s="13">
        <v>0.19963706255437857</v>
      </c>
      <c r="N2406" s="12">
        <v>-0.86198673050086982</v>
      </c>
      <c r="O2406" s="2">
        <f>DATE(LEFT(ALT[[#This Row],[DATEMTH]],4),RIGHT(ALT[[#This Row],[DATEMTH]],2),1)</f>
        <v>43586</v>
      </c>
      <c r="P2406" t="str">
        <f>IF(AND(ALT[[#This Row],[DATE]]&gt;=DATE(2023,6,1),ALT[[#This Row],[DATE]]&lt;=DATE(2024,5,31)),"Y","N")</f>
        <v>N</v>
      </c>
      <c r="Q2406" t="str">
        <f>LEFT(ALT[[#This Row],[DATEMTH]],4)</f>
        <v>2019</v>
      </c>
    </row>
    <row r="2407" spans="1:17" x14ac:dyDescent="0.25">
      <c r="A2407" t="s">
        <v>42</v>
      </c>
      <c r="B2407" t="s">
        <v>111</v>
      </c>
      <c r="C2407" t="s">
        <v>18</v>
      </c>
      <c r="D2407" t="s">
        <v>22</v>
      </c>
      <c r="E2407" s="14">
        <v>1193951.9562609999</v>
      </c>
      <c r="F2407" s="14">
        <v>4487735.8326289961</v>
      </c>
      <c r="G2407" s="13">
        <v>0.26604773560425043</v>
      </c>
      <c r="H2407" s="12">
        <v>-16229302.02</v>
      </c>
      <c r="I2407" s="12">
        <v>-4.3177690528584876</v>
      </c>
      <c r="J2407" t="s">
        <v>25</v>
      </c>
      <c r="K2407" s="14">
        <v>117854.602197</v>
      </c>
      <c r="L2407" s="14">
        <v>1193951.9562610001</v>
      </c>
      <c r="M2407" s="13">
        <v>9.8709668826269553E-2</v>
      </c>
      <c r="N2407" s="12">
        <v>-0.42620555327597687</v>
      </c>
      <c r="O2407" s="2">
        <f>DATE(LEFT(ALT[[#This Row],[DATEMTH]],4),RIGHT(ALT[[#This Row],[DATEMTH]],2),1)</f>
        <v>43586</v>
      </c>
      <c r="P2407" t="str">
        <f>IF(AND(ALT[[#This Row],[DATE]]&gt;=DATE(2023,6,1),ALT[[#This Row],[DATE]]&lt;=DATE(2024,5,31)),"Y","N")</f>
        <v>N</v>
      </c>
      <c r="Q2407" t="str">
        <f>LEFT(ALT[[#This Row],[DATEMTH]],4)</f>
        <v>2019</v>
      </c>
    </row>
    <row r="2408" spans="1:17" x14ac:dyDescent="0.25">
      <c r="A2408" t="s">
        <v>42</v>
      </c>
      <c r="B2408" t="s">
        <v>111</v>
      </c>
      <c r="C2408" t="s">
        <v>18</v>
      </c>
      <c r="D2408" t="s">
        <v>22</v>
      </c>
      <c r="E2408" s="14">
        <v>1193951.9562609999</v>
      </c>
      <c r="F2408" s="14">
        <v>4487735.8326289961</v>
      </c>
      <c r="G2408" s="13">
        <v>0.26604773560425043</v>
      </c>
      <c r="H2408" s="12">
        <v>-16229302.02</v>
      </c>
      <c r="I2408" s="12">
        <v>-4.3177690528584876</v>
      </c>
      <c r="J2408" t="s">
        <v>24</v>
      </c>
      <c r="K2408" s="14">
        <v>369295.836686</v>
      </c>
      <c r="L2408" s="14">
        <v>1193951.9562610001</v>
      </c>
      <c r="M2408" s="13">
        <v>0.30930544126959092</v>
      </c>
      <c r="N2408" s="12">
        <v>-1.3355094621945782</v>
      </c>
      <c r="O2408" s="2">
        <f>DATE(LEFT(ALT[[#This Row],[DATEMTH]],4),RIGHT(ALT[[#This Row],[DATEMTH]],2),1)</f>
        <v>43586</v>
      </c>
      <c r="P2408" t="str">
        <f>IF(AND(ALT[[#This Row],[DATE]]&gt;=DATE(2023,6,1),ALT[[#This Row],[DATE]]&lt;=DATE(2024,5,31)),"Y","N")</f>
        <v>N</v>
      </c>
      <c r="Q2408" t="str">
        <f>LEFT(ALT[[#This Row],[DATEMTH]],4)</f>
        <v>2019</v>
      </c>
    </row>
    <row r="2409" spans="1:17" x14ac:dyDescent="0.25">
      <c r="A2409" t="s">
        <v>42</v>
      </c>
      <c r="B2409" t="s">
        <v>111</v>
      </c>
      <c r="C2409" t="s">
        <v>18</v>
      </c>
      <c r="D2409" t="s">
        <v>22</v>
      </c>
      <c r="E2409" s="14">
        <v>1193951.9562609999</v>
      </c>
      <c r="F2409" s="14">
        <v>4487735.8326289961</v>
      </c>
      <c r="G2409" s="13">
        <v>0.26604773560425043</v>
      </c>
      <c r="H2409" s="12">
        <v>-16229302.02</v>
      </c>
      <c r="I2409" s="12">
        <v>-4.3177690528584876</v>
      </c>
      <c r="J2409" t="s">
        <v>16</v>
      </c>
      <c r="K2409" s="14">
        <v>468444.45599900006</v>
      </c>
      <c r="L2409" s="14">
        <v>1193951.9562610001</v>
      </c>
      <c r="M2409" s="13">
        <v>0.39234782734976081</v>
      </c>
      <c r="N2409" s="12">
        <v>-1.6940673068870622</v>
      </c>
      <c r="O2409" s="2">
        <f>DATE(LEFT(ALT[[#This Row],[DATEMTH]],4),RIGHT(ALT[[#This Row],[DATEMTH]],2),1)</f>
        <v>43586</v>
      </c>
      <c r="P2409" t="str">
        <f>IF(AND(ALT[[#This Row],[DATE]]&gt;=DATE(2023,6,1),ALT[[#This Row],[DATE]]&lt;=DATE(2024,5,31)),"Y","N")</f>
        <v>N</v>
      </c>
      <c r="Q2409" t="str">
        <f>LEFT(ALT[[#This Row],[DATEMTH]],4)</f>
        <v>2019</v>
      </c>
    </row>
    <row r="2410" spans="1:17" x14ac:dyDescent="0.25">
      <c r="A2410" t="s">
        <v>42</v>
      </c>
      <c r="B2410" t="s">
        <v>111</v>
      </c>
      <c r="C2410" t="s">
        <v>19</v>
      </c>
      <c r="D2410" t="s">
        <v>22</v>
      </c>
      <c r="E2410" s="14">
        <v>1179093.4622330009</v>
      </c>
      <c r="F2410" s="14">
        <v>4487735.8326289961</v>
      </c>
      <c r="G2410" s="13">
        <v>0.26273682458315878</v>
      </c>
      <c r="H2410" s="12">
        <v>-16229302.02</v>
      </c>
      <c r="I2410" s="12">
        <v>-4.2640352779358439</v>
      </c>
      <c r="J2410" t="s">
        <v>25</v>
      </c>
      <c r="K2410" s="14">
        <v>826905.26773500012</v>
      </c>
      <c r="L2410" s="14">
        <v>1179093.462233</v>
      </c>
      <c r="M2410" s="13">
        <v>0.70130595599180401</v>
      </c>
      <c r="N2410" s="12">
        <v>-2.9903933369755746</v>
      </c>
      <c r="O2410" s="2">
        <f>DATE(LEFT(ALT[[#This Row],[DATEMTH]],4),RIGHT(ALT[[#This Row],[DATEMTH]],2),1)</f>
        <v>43586</v>
      </c>
      <c r="P2410" t="str">
        <f>IF(AND(ALT[[#This Row],[DATE]]&gt;=DATE(2023,6,1),ALT[[#This Row],[DATE]]&lt;=DATE(2024,5,31)),"Y","N")</f>
        <v>N</v>
      </c>
      <c r="Q2410" t="str">
        <f>LEFT(ALT[[#This Row],[DATEMTH]],4)</f>
        <v>2019</v>
      </c>
    </row>
    <row r="2411" spans="1:17" x14ac:dyDescent="0.25">
      <c r="A2411" t="s">
        <v>42</v>
      </c>
      <c r="B2411" t="s">
        <v>111</v>
      </c>
      <c r="C2411" t="s">
        <v>19</v>
      </c>
      <c r="D2411" t="s">
        <v>22</v>
      </c>
      <c r="E2411" s="14">
        <v>1179093.4622330009</v>
      </c>
      <c r="F2411" s="14">
        <v>4487735.8326289961</v>
      </c>
      <c r="G2411" s="13">
        <v>0.26273682458315878</v>
      </c>
      <c r="H2411" s="12">
        <v>-16229302.02</v>
      </c>
      <c r="I2411" s="12">
        <v>-4.2640352779358439</v>
      </c>
      <c r="J2411" t="s">
        <v>26</v>
      </c>
      <c r="K2411" s="14">
        <v>30040.089440999986</v>
      </c>
      <c r="L2411" s="14">
        <v>1179093.462233</v>
      </c>
      <c r="M2411" s="13">
        <v>2.547727589304857E-2</v>
      </c>
      <c r="N2411" s="12">
        <v>-0.10863600319366354</v>
      </c>
      <c r="O2411" s="2">
        <f>DATE(LEFT(ALT[[#This Row],[DATEMTH]],4),RIGHT(ALT[[#This Row],[DATEMTH]],2),1)</f>
        <v>43586</v>
      </c>
      <c r="P2411" t="str">
        <f>IF(AND(ALT[[#This Row],[DATE]]&gt;=DATE(2023,6,1),ALT[[#This Row],[DATE]]&lt;=DATE(2024,5,31)),"Y","N")</f>
        <v>N</v>
      </c>
      <c r="Q2411" t="str">
        <f>LEFT(ALT[[#This Row],[DATEMTH]],4)</f>
        <v>2019</v>
      </c>
    </row>
    <row r="2412" spans="1:17" x14ac:dyDescent="0.25">
      <c r="A2412" t="s">
        <v>42</v>
      </c>
      <c r="B2412" t="s">
        <v>111</v>
      </c>
      <c r="C2412" t="s">
        <v>19</v>
      </c>
      <c r="D2412" t="s">
        <v>22</v>
      </c>
      <c r="E2412" s="14">
        <v>1179093.4622330009</v>
      </c>
      <c r="F2412" s="14">
        <v>4487735.8326289961</v>
      </c>
      <c r="G2412" s="13">
        <v>0.26273682458315878</v>
      </c>
      <c r="H2412" s="12">
        <v>-16229302.02</v>
      </c>
      <c r="I2412" s="12">
        <v>-4.2640352779358439</v>
      </c>
      <c r="J2412" t="s">
        <v>24</v>
      </c>
      <c r="K2412" s="14">
        <v>321875.71365199989</v>
      </c>
      <c r="L2412" s="14">
        <v>1179093.462233</v>
      </c>
      <c r="M2412" s="13">
        <v>0.27298575046156454</v>
      </c>
      <c r="N2412" s="12">
        <v>-1.1640208703419022</v>
      </c>
      <c r="O2412" s="2">
        <f>DATE(LEFT(ALT[[#This Row],[DATEMTH]],4),RIGHT(ALT[[#This Row],[DATEMTH]],2),1)</f>
        <v>43586</v>
      </c>
      <c r="P2412" t="str">
        <f>IF(AND(ALT[[#This Row],[DATE]]&gt;=DATE(2023,6,1),ALT[[#This Row],[DATE]]&lt;=DATE(2024,5,31)),"Y","N")</f>
        <v>N</v>
      </c>
      <c r="Q2412" t="str">
        <f>LEFT(ALT[[#This Row],[DATEMTH]],4)</f>
        <v>2019</v>
      </c>
    </row>
    <row r="2413" spans="1:17" x14ac:dyDescent="0.25">
      <c r="A2413" t="s">
        <v>42</v>
      </c>
      <c r="B2413" t="s">
        <v>111</v>
      </c>
      <c r="C2413" t="s">
        <v>19</v>
      </c>
      <c r="D2413" t="s">
        <v>22</v>
      </c>
      <c r="E2413" s="14">
        <v>1179093.4622330009</v>
      </c>
      <c r="F2413" s="14">
        <v>4487735.8326289961</v>
      </c>
      <c r="G2413" s="13">
        <v>0.26273682458315878</v>
      </c>
      <c r="H2413" s="12">
        <v>-16229302.02</v>
      </c>
      <c r="I2413" s="12">
        <v>-4.2640352779358439</v>
      </c>
      <c r="J2413" t="s">
        <v>16</v>
      </c>
      <c r="K2413" s="14">
        <v>272.39140500000008</v>
      </c>
      <c r="L2413" s="14">
        <v>1179093.462233</v>
      </c>
      <c r="M2413" s="13">
        <v>2.3101765358289551E-4</v>
      </c>
      <c r="N2413" s="12">
        <v>-9.850674247034283E-4</v>
      </c>
      <c r="O2413" s="2">
        <f>DATE(LEFT(ALT[[#This Row],[DATEMTH]],4),RIGHT(ALT[[#This Row],[DATEMTH]],2),1)</f>
        <v>43586</v>
      </c>
      <c r="P2413" t="str">
        <f>IF(AND(ALT[[#This Row],[DATE]]&gt;=DATE(2023,6,1),ALT[[#This Row],[DATE]]&lt;=DATE(2024,5,31)),"Y","N")</f>
        <v>N</v>
      </c>
      <c r="Q2413" t="str">
        <f>LEFT(ALT[[#This Row],[DATEMTH]],4)</f>
        <v>2019</v>
      </c>
    </row>
    <row r="2414" spans="1:17" x14ac:dyDescent="0.25">
      <c r="A2414" t="s">
        <v>42</v>
      </c>
      <c r="B2414" t="s">
        <v>111</v>
      </c>
      <c r="C2414" t="s">
        <v>20</v>
      </c>
      <c r="D2414" t="s">
        <v>22</v>
      </c>
      <c r="E2414" s="14">
        <v>1313071.7636590004</v>
      </c>
      <c r="F2414" s="14">
        <v>4487735.8326289961</v>
      </c>
      <c r="G2414" s="13">
        <v>0.29259114453931201</v>
      </c>
      <c r="H2414" s="12">
        <v>-16229302.02</v>
      </c>
      <c r="I2414" s="12">
        <v>-4.7485500531059683</v>
      </c>
      <c r="J2414" t="s">
        <v>25</v>
      </c>
      <c r="K2414" s="14">
        <v>193379.0643250001</v>
      </c>
      <c r="L2414" s="14">
        <v>1313071.7636589999</v>
      </c>
      <c r="M2414" s="13">
        <v>0.14727227382160046</v>
      </c>
      <c r="N2414" s="12">
        <v>-0.6993297636765976</v>
      </c>
      <c r="O2414" s="2">
        <f>DATE(LEFT(ALT[[#This Row],[DATEMTH]],4),RIGHT(ALT[[#This Row],[DATEMTH]],2),1)</f>
        <v>43586</v>
      </c>
      <c r="P2414" t="str">
        <f>IF(AND(ALT[[#This Row],[DATE]]&gt;=DATE(2023,6,1),ALT[[#This Row],[DATE]]&lt;=DATE(2024,5,31)),"Y","N")</f>
        <v>N</v>
      </c>
      <c r="Q2414" t="str">
        <f>LEFT(ALT[[#This Row],[DATEMTH]],4)</f>
        <v>2019</v>
      </c>
    </row>
    <row r="2415" spans="1:17" x14ac:dyDescent="0.25">
      <c r="A2415" t="s">
        <v>42</v>
      </c>
      <c r="B2415" t="s">
        <v>111</v>
      </c>
      <c r="C2415" t="s">
        <v>20</v>
      </c>
      <c r="D2415" t="s">
        <v>22</v>
      </c>
      <c r="E2415" s="14">
        <v>1313071.7636590004</v>
      </c>
      <c r="F2415" s="14">
        <v>4487735.8326289961</v>
      </c>
      <c r="G2415" s="13">
        <v>0.29259114453931201</v>
      </c>
      <c r="H2415" s="12">
        <v>-16229302.02</v>
      </c>
      <c r="I2415" s="12">
        <v>-4.7485500531059683</v>
      </c>
      <c r="J2415" t="s">
        <v>24</v>
      </c>
      <c r="K2415" s="14">
        <v>521891.38342899998</v>
      </c>
      <c r="L2415" s="14">
        <v>1313071.7636589999</v>
      </c>
      <c r="M2415" s="13">
        <v>0.3974583856519005</v>
      </c>
      <c r="N2415" s="12">
        <v>-1.8873510382947445</v>
      </c>
      <c r="O2415" s="2">
        <f>DATE(LEFT(ALT[[#This Row],[DATEMTH]],4),RIGHT(ALT[[#This Row],[DATEMTH]],2),1)</f>
        <v>43586</v>
      </c>
      <c r="P2415" t="str">
        <f>IF(AND(ALT[[#This Row],[DATE]]&gt;=DATE(2023,6,1),ALT[[#This Row],[DATE]]&lt;=DATE(2024,5,31)),"Y","N")</f>
        <v>N</v>
      </c>
      <c r="Q2415" t="str">
        <f>LEFT(ALT[[#This Row],[DATEMTH]],4)</f>
        <v>2019</v>
      </c>
    </row>
    <row r="2416" spans="1:17" x14ac:dyDescent="0.25">
      <c r="A2416" t="s">
        <v>42</v>
      </c>
      <c r="B2416" t="s">
        <v>111</v>
      </c>
      <c r="C2416" t="s">
        <v>20</v>
      </c>
      <c r="D2416" t="s">
        <v>22</v>
      </c>
      <c r="E2416" s="14">
        <v>1313071.7636590004</v>
      </c>
      <c r="F2416" s="14">
        <v>4487735.8326289961</v>
      </c>
      <c r="G2416" s="13">
        <v>0.29259114453931201</v>
      </c>
      <c r="H2416" s="12">
        <v>-16229302.02</v>
      </c>
      <c r="I2416" s="12">
        <v>-4.7485500531059683</v>
      </c>
      <c r="J2416" t="s">
        <v>26</v>
      </c>
      <c r="K2416" s="14">
        <v>69764.417698000034</v>
      </c>
      <c r="L2416" s="14">
        <v>1313071.7636589999</v>
      </c>
      <c r="M2416" s="13">
        <v>5.3130696759173937E-2</v>
      </c>
      <c r="N2416" s="12">
        <v>-0.25229377291733251</v>
      </c>
      <c r="O2416" s="2">
        <f>DATE(LEFT(ALT[[#This Row],[DATEMTH]],4),RIGHT(ALT[[#This Row],[DATEMTH]],2),1)</f>
        <v>43586</v>
      </c>
      <c r="P2416" t="str">
        <f>IF(AND(ALT[[#This Row],[DATE]]&gt;=DATE(2023,6,1),ALT[[#This Row],[DATE]]&lt;=DATE(2024,5,31)),"Y","N")</f>
        <v>N</v>
      </c>
      <c r="Q2416" t="str">
        <f>LEFT(ALT[[#This Row],[DATEMTH]],4)</f>
        <v>2019</v>
      </c>
    </row>
    <row r="2417" spans="1:17" x14ac:dyDescent="0.25">
      <c r="A2417" t="s">
        <v>42</v>
      </c>
      <c r="B2417" t="s">
        <v>111</v>
      </c>
      <c r="C2417" t="s">
        <v>20</v>
      </c>
      <c r="D2417" t="s">
        <v>22</v>
      </c>
      <c r="E2417" s="14">
        <v>1313071.7636590004</v>
      </c>
      <c r="F2417" s="14">
        <v>4487735.8326289961</v>
      </c>
      <c r="G2417" s="13">
        <v>0.29259114453931201</v>
      </c>
      <c r="H2417" s="12">
        <v>-16229302.02</v>
      </c>
      <c r="I2417" s="12">
        <v>-4.7485500531059683</v>
      </c>
      <c r="J2417" t="s">
        <v>16</v>
      </c>
      <c r="K2417" s="14">
        <v>528036.89820699987</v>
      </c>
      <c r="L2417" s="14">
        <v>1313071.7636589999</v>
      </c>
      <c r="M2417" s="13">
        <v>0.40213864376732511</v>
      </c>
      <c r="N2417" s="12">
        <v>-1.9095754782172938</v>
      </c>
      <c r="O2417" s="2">
        <f>DATE(LEFT(ALT[[#This Row],[DATEMTH]],4),RIGHT(ALT[[#This Row],[DATEMTH]],2),1)</f>
        <v>43586</v>
      </c>
      <c r="P2417" t="str">
        <f>IF(AND(ALT[[#This Row],[DATE]]&gt;=DATE(2023,6,1),ALT[[#This Row],[DATE]]&lt;=DATE(2024,5,31)),"Y","N")</f>
        <v>N</v>
      </c>
      <c r="Q2417" t="str">
        <f>LEFT(ALT[[#This Row],[DATEMTH]],4)</f>
        <v>2019</v>
      </c>
    </row>
    <row r="2418" spans="1:17" x14ac:dyDescent="0.25">
      <c r="A2418" t="s">
        <v>42</v>
      </c>
      <c r="B2418" t="s">
        <v>111</v>
      </c>
      <c r="C2418" t="s">
        <v>15</v>
      </c>
      <c r="D2418" t="s">
        <v>17</v>
      </c>
      <c r="E2418" s="14">
        <v>801618.65047599981</v>
      </c>
      <c r="F2418" s="14">
        <v>4487735.8326289961</v>
      </c>
      <c r="G2418" s="13">
        <v>0.17862429527327975</v>
      </c>
      <c r="H2418" s="12">
        <v>-40790448.700000003</v>
      </c>
      <c r="I2418" s="12">
        <v>-7.2861651529183709</v>
      </c>
      <c r="J2418" t="s">
        <v>26</v>
      </c>
      <c r="K2418" s="14">
        <v>86976.515754999957</v>
      </c>
      <c r="L2418" s="14">
        <v>801618.65047599992</v>
      </c>
      <c r="M2418" s="13">
        <v>0.10850111297105355</v>
      </c>
      <c r="N2418" s="12">
        <v>-0.79055702838254982</v>
      </c>
      <c r="O2418" s="2">
        <f>DATE(LEFT(ALT[[#This Row],[DATEMTH]],4),RIGHT(ALT[[#This Row],[DATEMTH]],2),1)</f>
        <v>43586</v>
      </c>
      <c r="P2418" t="str">
        <f>IF(AND(ALT[[#This Row],[DATE]]&gt;=DATE(2023,6,1),ALT[[#This Row],[DATE]]&lt;=DATE(2024,5,31)),"Y","N")</f>
        <v>N</v>
      </c>
      <c r="Q2418" t="str">
        <f>LEFT(ALT[[#This Row],[DATEMTH]],4)</f>
        <v>2019</v>
      </c>
    </row>
    <row r="2419" spans="1:17" x14ac:dyDescent="0.25">
      <c r="A2419" t="s">
        <v>42</v>
      </c>
      <c r="B2419" t="s">
        <v>111</v>
      </c>
      <c r="C2419" t="s">
        <v>15</v>
      </c>
      <c r="D2419" t="s">
        <v>17</v>
      </c>
      <c r="E2419" s="14">
        <v>801618.65047599981</v>
      </c>
      <c r="F2419" s="14">
        <v>4487735.8326289961</v>
      </c>
      <c r="G2419" s="13">
        <v>0.17862429527327975</v>
      </c>
      <c r="H2419" s="12">
        <v>-40790448.700000003</v>
      </c>
      <c r="I2419" s="12">
        <v>-7.2861651529183709</v>
      </c>
      <c r="J2419" t="s">
        <v>24</v>
      </c>
      <c r="K2419" s="14">
        <v>335844.28535100009</v>
      </c>
      <c r="L2419" s="14">
        <v>801618.65047599992</v>
      </c>
      <c r="M2419" s="13">
        <v>0.41895767414041113</v>
      </c>
      <c r="N2419" s="12">
        <v>-3.0525948058695938</v>
      </c>
      <c r="O2419" s="2">
        <f>DATE(LEFT(ALT[[#This Row],[DATEMTH]],4),RIGHT(ALT[[#This Row],[DATEMTH]],2),1)</f>
        <v>43586</v>
      </c>
      <c r="P2419" t="str">
        <f>IF(AND(ALT[[#This Row],[DATE]]&gt;=DATE(2023,6,1),ALT[[#This Row],[DATE]]&lt;=DATE(2024,5,31)),"Y","N")</f>
        <v>N</v>
      </c>
      <c r="Q2419" t="str">
        <f>LEFT(ALT[[#This Row],[DATEMTH]],4)</f>
        <v>2019</v>
      </c>
    </row>
    <row r="2420" spans="1:17" x14ac:dyDescent="0.25">
      <c r="A2420" t="s">
        <v>42</v>
      </c>
      <c r="B2420" t="s">
        <v>111</v>
      </c>
      <c r="C2420" t="s">
        <v>15</v>
      </c>
      <c r="D2420" t="s">
        <v>17</v>
      </c>
      <c r="E2420" s="14">
        <v>801618.65047599981</v>
      </c>
      <c r="F2420" s="14">
        <v>4487735.8326289961</v>
      </c>
      <c r="G2420" s="13">
        <v>0.17862429527327975</v>
      </c>
      <c r="H2420" s="12">
        <v>-40790448.700000003</v>
      </c>
      <c r="I2420" s="12">
        <v>-7.2861651529183709</v>
      </c>
      <c r="J2420" t="s">
        <v>25</v>
      </c>
      <c r="K2420" s="14">
        <v>116844.05009800001</v>
      </c>
      <c r="L2420" s="14">
        <v>801618.65047599992</v>
      </c>
      <c r="M2420" s="13">
        <v>0.14576014421398278</v>
      </c>
      <c r="N2420" s="12">
        <v>-1.0620324834562778</v>
      </c>
      <c r="O2420" s="2">
        <f>DATE(LEFT(ALT[[#This Row],[DATEMTH]],4),RIGHT(ALT[[#This Row],[DATEMTH]],2),1)</f>
        <v>43586</v>
      </c>
      <c r="P2420" t="str">
        <f>IF(AND(ALT[[#This Row],[DATE]]&gt;=DATE(2023,6,1),ALT[[#This Row],[DATE]]&lt;=DATE(2024,5,31)),"Y","N")</f>
        <v>N</v>
      </c>
      <c r="Q2420" t="str">
        <f>LEFT(ALT[[#This Row],[DATEMTH]],4)</f>
        <v>2019</v>
      </c>
    </row>
    <row r="2421" spans="1:17" x14ac:dyDescent="0.25">
      <c r="A2421" t="s">
        <v>42</v>
      </c>
      <c r="B2421" t="s">
        <v>111</v>
      </c>
      <c r="C2421" t="s">
        <v>15</v>
      </c>
      <c r="D2421" t="s">
        <v>17</v>
      </c>
      <c r="E2421" s="14">
        <v>801618.65047599981</v>
      </c>
      <c r="F2421" s="14">
        <v>4487735.8326289961</v>
      </c>
      <c r="G2421" s="13">
        <v>0.17862429527327975</v>
      </c>
      <c r="H2421" s="12">
        <v>-40790448.700000003</v>
      </c>
      <c r="I2421" s="12">
        <v>-7.2861651529183709</v>
      </c>
      <c r="J2421" t="s">
        <v>16</v>
      </c>
      <c r="K2421" s="14">
        <v>261953.79927199995</v>
      </c>
      <c r="L2421" s="14">
        <v>801618.65047599992</v>
      </c>
      <c r="M2421" s="13">
        <v>0.32678106867455264</v>
      </c>
      <c r="N2421" s="12">
        <v>-2.3809808352099506</v>
      </c>
      <c r="O2421" s="2">
        <f>DATE(LEFT(ALT[[#This Row],[DATEMTH]],4),RIGHT(ALT[[#This Row],[DATEMTH]],2),1)</f>
        <v>43586</v>
      </c>
      <c r="P2421" t="str">
        <f>IF(AND(ALT[[#This Row],[DATE]]&gt;=DATE(2023,6,1),ALT[[#This Row],[DATE]]&lt;=DATE(2024,5,31)),"Y","N")</f>
        <v>N</v>
      </c>
      <c r="Q2421" t="str">
        <f>LEFT(ALT[[#This Row],[DATEMTH]],4)</f>
        <v>2019</v>
      </c>
    </row>
    <row r="2422" spans="1:17" x14ac:dyDescent="0.25">
      <c r="A2422" t="s">
        <v>42</v>
      </c>
      <c r="B2422" t="s">
        <v>111</v>
      </c>
      <c r="C2422" t="s">
        <v>18</v>
      </c>
      <c r="D2422" t="s">
        <v>17</v>
      </c>
      <c r="E2422" s="14">
        <v>1193951.9562609999</v>
      </c>
      <c r="F2422" s="14">
        <v>4487735.8326289961</v>
      </c>
      <c r="G2422" s="13">
        <v>0.26604773560425043</v>
      </c>
      <c r="H2422" s="12">
        <v>-40790448.700000003</v>
      </c>
      <c r="I2422" s="12">
        <v>-10.852206510916341</v>
      </c>
      <c r="J2422" t="s">
        <v>24</v>
      </c>
      <c r="K2422" s="14">
        <v>369295.836686</v>
      </c>
      <c r="L2422" s="14">
        <v>1193951.9562610001</v>
      </c>
      <c r="M2422" s="13">
        <v>0.30930544126959092</v>
      </c>
      <c r="N2422" s="12">
        <v>-3.3566465236077065</v>
      </c>
      <c r="O2422" s="2">
        <f>DATE(LEFT(ALT[[#This Row],[DATEMTH]],4),RIGHT(ALT[[#This Row],[DATEMTH]],2),1)</f>
        <v>43586</v>
      </c>
      <c r="P2422" t="str">
        <f>IF(AND(ALT[[#This Row],[DATE]]&gt;=DATE(2023,6,1),ALT[[#This Row],[DATE]]&lt;=DATE(2024,5,31)),"Y","N")</f>
        <v>N</v>
      </c>
      <c r="Q2422" t="str">
        <f>LEFT(ALT[[#This Row],[DATEMTH]],4)</f>
        <v>2019</v>
      </c>
    </row>
    <row r="2423" spans="1:17" x14ac:dyDescent="0.25">
      <c r="A2423" t="s">
        <v>42</v>
      </c>
      <c r="B2423" t="s">
        <v>111</v>
      </c>
      <c r="C2423" t="s">
        <v>18</v>
      </c>
      <c r="D2423" t="s">
        <v>17</v>
      </c>
      <c r="E2423" s="14">
        <v>1193951.9562609999</v>
      </c>
      <c r="F2423" s="14">
        <v>4487735.8326289961</v>
      </c>
      <c r="G2423" s="13">
        <v>0.26604773560425043</v>
      </c>
      <c r="H2423" s="12">
        <v>-40790448.700000003</v>
      </c>
      <c r="I2423" s="12">
        <v>-10.852206510916341</v>
      </c>
      <c r="J2423" t="s">
        <v>25</v>
      </c>
      <c r="K2423" s="14">
        <v>117854.602197</v>
      </c>
      <c r="L2423" s="14">
        <v>1193951.9562610001</v>
      </c>
      <c r="M2423" s="13">
        <v>9.8709668826269553E-2</v>
      </c>
      <c r="N2423" s="12">
        <v>-1.0712177107268381</v>
      </c>
      <c r="O2423" s="2">
        <f>DATE(LEFT(ALT[[#This Row],[DATEMTH]],4),RIGHT(ALT[[#This Row],[DATEMTH]],2),1)</f>
        <v>43586</v>
      </c>
      <c r="P2423" t="str">
        <f>IF(AND(ALT[[#This Row],[DATE]]&gt;=DATE(2023,6,1),ALT[[#This Row],[DATE]]&lt;=DATE(2024,5,31)),"Y","N")</f>
        <v>N</v>
      </c>
      <c r="Q2423" t="str">
        <f>LEFT(ALT[[#This Row],[DATEMTH]],4)</f>
        <v>2019</v>
      </c>
    </row>
    <row r="2424" spans="1:17" x14ac:dyDescent="0.25">
      <c r="A2424" t="s">
        <v>42</v>
      </c>
      <c r="B2424" t="s">
        <v>111</v>
      </c>
      <c r="C2424" t="s">
        <v>18</v>
      </c>
      <c r="D2424" t="s">
        <v>17</v>
      </c>
      <c r="E2424" s="14">
        <v>1193951.9562609999</v>
      </c>
      <c r="F2424" s="14">
        <v>4487735.8326289961</v>
      </c>
      <c r="G2424" s="13">
        <v>0.26604773560425043</v>
      </c>
      <c r="H2424" s="12">
        <v>-40790448.700000003</v>
      </c>
      <c r="I2424" s="12">
        <v>-10.852206510916341</v>
      </c>
      <c r="J2424" t="s">
        <v>26</v>
      </c>
      <c r="K2424" s="14">
        <v>238357.06137899996</v>
      </c>
      <c r="L2424" s="14">
        <v>1193951.9562610001</v>
      </c>
      <c r="M2424" s="13">
        <v>0.19963706255437857</v>
      </c>
      <c r="N2424" s="12">
        <v>-2.1665026300728401</v>
      </c>
      <c r="O2424" s="2">
        <f>DATE(LEFT(ALT[[#This Row],[DATEMTH]],4),RIGHT(ALT[[#This Row],[DATEMTH]],2),1)</f>
        <v>43586</v>
      </c>
      <c r="P2424" t="str">
        <f>IF(AND(ALT[[#This Row],[DATE]]&gt;=DATE(2023,6,1),ALT[[#This Row],[DATE]]&lt;=DATE(2024,5,31)),"Y","N")</f>
        <v>N</v>
      </c>
      <c r="Q2424" t="str">
        <f>LEFT(ALT[[#This Row],[DATEMTH]],4)</f>
        <v>2019</v>
      </c>
    </row>
    <row r="2425" spans="1:17" x14ac:dyDescent="0.25">
      <c r="A2425" t="s">
        <v>42</v>
      </c>
      <c r="B2425" t="s">
        <v>111</v>
      </c>
      <c r="C2425" t="s">
        <v>18</v>
      </c>
      <c r="D2425" t="s">
        <v>17</v>
      </c>
      <c r="E2425" s="14">
        <v>1193951.9562609999</v>
      </c>
      <c r="F2425" s="14">
        <v>4487735.8326289961</v>
      </c>
      <c r="G2425" s="13">
        <v>0.26604773560425043</v>
      </c>
      <c r="H2425" s="12">
        <v>-40790448.700000003</v>
      </c>
      <c r="I2425" s="12">
        <v>-10.852206510916341</v>
      </c>
      <c r="J2425" t="s">
        <v>16</v>
      </c>
      <c r="K2425" s="14">
        <v>468444.45599900006</v>
      </c>
      <c r="L2425" s="14">
        <v>1193951.9562610001</v>
      </c>
      <c r="M2425" s="13">
        <v>0.39234782734976081</v>
      </c>
      <c r="N2425" s="12">
        <v>-4.2578396465089545</v>
      </c>
      <c r="O2425" s="2">
        <f>DATE(LEFT(ALT[[#This Row],[DATEMTH]],4),RIGHT(ALT[[#This Row],[DATEMTH]],2),1)</f>
        <v>43586</v>
      </c>
      <c r="P2425" t="str">
        <f>IF(AND(ALT[[#This Row],[DATE]]&gt;=DATE(2023,6,1),ALT[[#This Row],[DATE]]&lt;=DATE(2024,5,31)),"Y","N")</f>
        <v>N</v>
      </c>
      <c r="Q2425" t="str">
        <f>LEFT(ALT[[#This Row],[DATEMTH]],4)</f>
        <v>2019</v>
      </c>
    </row>
    <row r="2426" spans="1:17" x14ac:dyDescent="0.25">
      <c r="A2426" t="s">
        <v>42</v>
      </c>
      <c r="B2426" t="s">
        <v>111</v>
      </c>
      <c r="C2426" t="s">
        <v>19</v>
      </c>
      <c r="D2426" t="s">
        <v>17</v>
      </c>
      <c r="E2426" s="14">
        <v>1179093.4622330009</v>
      </c>
      <c r="F2426" s="14">
        <v>4487735.8326289961</v>
      </c>
      <c r="G2426" s="13">
        <v>0.26273682458315878</v>
      </c>
      <c r="H2426" s="12">
        <v>-40790448.700000003</v>
      </c>
      <c r="I2426" s="12">
        <v>-10.717152964760238</v>
      </c>
      <c r="J2426" t="s">
        <v>26</v>
      </c>
      <c r="K2426" s="14">
        <v>30040.089440999986</v>
      </c>
      <c r="L2426" s="14">
        <v>1179093.462233</v>
      </c>
      <c r="M2426" s="13">
        <v>2.547727589304857E-2</v>
      </c>
      <c r="N2426" s="12">
        <v>-0.27304386287120003</v>
      </c>
      <c r="O2426" s="2">
        <f>DATE(LEFT(ALT[[#This Row],[DATEMTH]],4),RIGHT(ALT[[#This Row],[DATEMTH]],2),1)</f>
        <v>43586</v>
      </c>
      <c r="P2426" t="str">
        <f>IF(AND(ALT[[#This Row],[DATE]]&gt;=DATE(2023,6,1),ALT[[#This Row],[DATE]]&lt;=DATE(2024,5,31)),"Y","N")</f>
        <v>N</v>
      </c>
      <c r="Q2426" t="str">
        <f>LEFT(ALT[[#This Row],[DATEMTH]],4)</f>
        <v>2019</v>
      </c>
    </row>
    <row r="2427" spans="1:17" x14ac:dyDescent="0.25">
      <c r="A2427" t="s">
        <v>42</v>
      </c>
      <c r="B2427" t="s">
        <v>111</v>
      </c>
      <c r="C2427" t="s">
        <v>19</v>
      </c>
      <c r="D2427" t="s">
        <v>17</v>
      </c>
      <c r="E2427" s="14">
        <v>1179093.4622330009</v>
      </c>
      <c r="F2427" s="14">
        <v>4487735.8326289961</v>
      </c>
      <c r="G2427" s="13">
        <v>0.26273682458315878</v>
      </c>
      <c r="H2427" s="12">
        <v>-40790448.700000003</v>
      </c>
      <c r="I2427" s="12">
        <v>-10.717152964760238</v>
      </c>
      <c r="J2427" t="s">
        <v>25</v>
      </c>
      <c r="K2427" s="14">
        <v>826905.26773500012</v>
      </c>
      <c r="L2427" s="14">
        <v>1179093.462233</v>
      </c>
      <c r="M2427" s="13">
        <v>0.70130595599180401</v>
      </c>
      <c r="N2427" s="12">
        <v>-7.5160032054615753</v>
      </c>
      <c r="O2427" s="2">
        <f>DATE(LEFT(ALT[[#This Row],[DATEMTH]],4),RIGHT(ALT[[#This Row],[DATEMTH]],2),1)</f>
        <v>43586</v>
      </c>
      <c r="P2427" t="str">
        <f>IF(AND(ALT[[#This Row],[DATE]]&gt;=DATE(2023,6,1),ALT[[#This Row],[DATE]]&lt;=DATE(2024,5,31)),"Y","N")</f>
        <v>N</v>
      </c>
      <c r="Q2427" t="str">
        <f>LEFT(ALT[[#This Row],[DATEMTH]],4)</f>
        <v>2019</v>
      </c>
    </row>
    <row r="2428" spans="1:17" x14ac:dyDescent="0.25">
      <c r="A2428" t="s">
        <v>42</v>
      </c>
      <c r="B2428" t="s">
        <v>111</v>
      </c>
      <c r="C2428" t="s">
        <v>19</v>
      </c>
      <c r="D2428" t="s">
        <v>17</v>
      </c>
      <c r="E2428" s="14">
        <v>1179093.4622330009</v>
      </c>
      <c r="F2428" s="14">
        <v>4487735.8326289961</v>
      </c>
      <c r="G2428" s="13">
        <v>0.26273682458315878</v>
      </c>
      <c r="H2428" s="12">
        <v>-40790448.700000003</v>
      </c>
      <c r="I2428" s="12">
        <v>-10.717152964760238</v>
      </c>
      <c r="J2428" t="s">
        <v>24</v>
      </c>
      <c r="K2428" s="14">
        <v>321875.71365199989</v>
      </c>
      <c r="L2428" s="14">
        <v>1179093.462233</v>
      </c>
      <c r="M2428" s="13">
        <v>0.27298575046156454</v>
      </c>
      <c r="N2428" s="12">
        <v>-2.925630044896455</v>
      </c>
      <c r="O2428" s="2">
        <f>DATE(LEFT(ALT[[#This Row],[DATEMTH]],4),RIGHT(ALT[[#This Row],[DATEMTH]],2),1)</f>
        <v>43586</v>
      </c>
      <c r="P2428" t="str">
        <f>IF(AND(ALT[[#This Row],[DATE]]&gt;=DATE(2023,6,1),ALT[[#This Row],[DATE]]&lt;=DATE(2024,5,31)),"Y","N")</f>
        <v>N</v>
      </c>
      <c r="Q2428" t="str">
        <f>LEFT(ALT[[#This Row],[DATEMTH]],4)</f>
        <v>2019</v>
      </c>
    </row>
    <row r="2429" spans="1:17" x14ac:dyDescent="0.25">
      <c r="A2429" t="s">
        <v>42</v>
      </c>
      <c r="B2429" t="s">
        <v>111</v>
      </c>
      <c r="C2429" t="s">
        <v>19</v>
      </c>
      <c r="D2429" t="s">
        <v>17</v>
      </c>
      <c r="E2429" s="14">
        <v>1179093.4622330009</v>
      </c>
      <c r="F2429" s="14">
        <v>4487735.8326289961</v>
      </c>
      <c r="G2429" s="13">
        <v>0.26273682458315878</v>
      </c>
      <c r="H2429" s="12">
        <v>-40790448.700000003</v>
      </c>
      <c r="I2429" s="12">
        <v>-10.717152964760238</v>
      </c>
      <c r="J2429" t="s">
        <v>16</v>
      </c>
      <c r="K2429" s="14">
        <v>272.39140500000008</v>
      </c>
      <c r="L2429" s="14">
        <v>1179093.462233</v>
      </c>
      <c r="M2429" s="13">
        <v>2.3101765358289551E-4</v>
      </c>
      <c r="N2429" s="12">
        <v>-2.4758515310078825E-3</v>
      </c>
      <c r="O2429" s="2">
        <f>DATE(LEFT(ALT[[#This Row],[DATEMTH]],4),RIGHT(ALT[[#This Row],[DATEMTH]],2),1)</f>
        <v>43586</v>
      </c>
      <c r="P2429" t="str">
        <f>IF(AND(ALT[[#This Row],[DATE]]&gt;=DATE(2023,6,1),ALT[[#This Row],[DATE]]&lt;=DATE(2024,5,31)),"Y","N")</f>
        <v>N</v>
      </c>
      <c r="Q2429" t="str">
        <f>LEFT(ALT[[#This Row],[DATEMTH]],4)</f>
        <v>2019</v>
      </c>
    </row>
    <row r="2430" spans="1:17" x14ac:dyDescent="0.25">
      <c r="A2430" t="s">
        <v>42</v>
      </c>
      <c r="B2430" t="s">
        <v>111</v>
      </c>
      <c r="C2430" t="s">
        <v>20</v>
      </c>
      <c r="D2430" t="s">
        <v>17</v>
      </c>
      <c r="E2430" s="14">
        <v>1313071.7636590004</v>
      </c>
      <c r="F2430" s="14">
        <v>4487735.8326289961</v>
      </c>
      <c r="G2430" s="13">
        <v>0.29259114453931201</v>
      </c>
      <c r="H2430" s="12">
        <v>-40790448.700000003</v>
      </c>
      <c r="I2430" s="12">
        <v>-11.934924071405092</v>
      </c>
      <c r="J2430" t="s">
        <v>25</v>
      </c>
      <c r="K2430" s="14">
        <v>193379.0643250001</v>
      </c>
      <c r="L2430" s="14">
        <v>1313071.7636589999</v>
      </c>
      <c r="M2430" s="13">
        <v>0.14727227382160046</v>
      </c>
      <c r="N2430" s="12">
        <v>-1.7576834058839814</v>
      </c>
      <c r="O2430" s="2">
        <f>DATE(LEFT(ALT[[#This Row],[DATEMTH]],4),RIGHT(ALT[[#This Row],[DATEMTH]],2),1)</f>
        <v>43586</v>
      </c>
      <c r="P2430" t="str">
        <f>IF(AND(ALT[[#This Row],[DATE]]&gt;=DATE(2023,6,1),ALT[[#This Row],[DATE]]&lt;=DATE(2024,5,31)),"Y","N")</f>
        <v>N</v>
      </c>
      <c r="Q2430" t="str">
        <f>LEFT(ALT[[#This Row],[DATEMTH]],4)</f>
        <v>2019</v>
      </c>
    </row>
    <row r="2431" spans="1:17" x14ac:dyDescent="0.25">
      <c r="A2431" t="s">
        <v>42</v>
      </c>
      <c r="B2431" t="s">
        <v>111</v>
      </c>
      <c r="C2431" t="s">
        <v>20</v>
      </c>
      <c r="D2431" t="s">
        <v>17</v>
      </c>
      <c r="E2431" s="14">
        <v>1313071.7636590004</v>
      </c>
      <c r="F2431" s="14">
        <v>4487735.8326289961</v>
      </c>
      <c r="G2431" s="13">
        <v>0.29259114453931201</v>
      </c>
      <c r="H2431" s="12">
        <v>-40790448.700000003</v>
      </c>
      <c r="I2431" s="12">
        <v>-11.934924071405092</v>
      </c>
      <c r="J2431" t="s">
        <v>24</v>
      </c>
      <c r="K2431" s="14">
        <v>521891.38342899998</v>
      </c>
      <c r="L2431" s="14">
        <v>1313071.7636589999</v>
      </c>
      <c r="M2431" s="13">
        <v>0.3974583856519005</v>
      </c>
      <c r="N2431" s="12">
        <v>-4.743635654298676</v>
      </c>
      <c r="O2431" s="2">
        <f>DATE(LEFT(ALT[[#This Row],[DATEMTH]],4),RIGHT(ALT[[#This Row],[DATEMTH]],2),1)</f>
        <v>43586</v>
      </c>
      <c r="P2431" t="str">
        <f>IF(AND(ALT[[#This Row],[DATE]]&gt;=DATE(2023,6,1),ALT[[#This Row],[DATE]]&lt;=DATE(2024,5,31)),"Y","N")</f>
        <v>N</v>
      </c>
      <c r="Q2431" t="str">
        <f>LEFT(ALT[[#This Row],[DATEMTH]],4)</f>
        <v>2019</v>
      </c>
    </row>
    <row r="2432" spans="1:17" x14ac:dyDescent="0.25">
      <c r="A2432" t="s">
        <v>42</v>
      </c>
      <c r="B2432" t="s">
        <v>111</v>
      </c>
      <c r="C2432" t="s">
        <v>20</v>
      </c>
      <c r="D2432" t="s">
        <v>17</v>
      </c>
      <c r="E2432" s="14">
        <v>1313071.7636590004</v>
      </c>
      <c r="F2432" s="14">
        <v>4487735.8326289961</v>
      </c>
      <c r="G2432" s="13">
        <v>0.29259114453931201</v>
      </c>
      <c r="H2432" s="12">
        <v>-40790448.700000003</v>
      </c>
      <c r="I2432" s="12">
        <v>-11.934924071405092</v>
      </c>
      <c r="J2432" t="s">
        <v>26</v>
      </c>
      <c r="K2432" s="14">
        <v>69764.417698000034</v>
      </c>
      <c r="L2432" s="14">
        <v>1313071.7636589999</v>
      </c>
      <c r="M2432" s="13">
        <v>5.3130696759173937E-2</v>
      </c>
      <c r="N2432" s="12">
        <v>-0.63411083168158955</v>
      </c>
      <c r="O2432" s="2">
        <f>DATE(LEFT(ALT[[#This Row],[DATEMTH]],4),RIGHT(ALT[[#This Row],[DATEMTH]],2),1)</f>
        <v>43586</v>
      </c>
      <c r="P2432" t="str">
        <f>IF(AND(ALT[[#This Row],[DATE]]&gt;=DATE(2023,6,1),ALT[[#This Row],[DATE]]&lt;=DATE(2024,5,31)),"Y","N")</f>
        <v>N</v>
      </c>
      <c r="Q2432" t="str">
        <f>LEFT(ALT[[#This Row],[DATEMTH]],4)</f>
        <v>2019</v>
      </c>
    </row>
    <row r="2433" spans="1:17" x14ac:dyDescent="0.25">
      <c r="A2433" t="s">
        <v>42</v>
      </c>
      <c r="B2433" t="s">
        <v>111</v>
      </c>
      <c r="C2433" t="s">
        <v>20</v>
      </c>
      <c r="D2433" t="s">
        <v>17</v>
      </c>
      <c r="E2433" s="14">
        <v>1313071.7636590004</v>
      </c>
      <c r="F2433" s="14">
        <v>4487735.8326289961</v>
      </c>
      <c r="G2433" s="13">
        <v>0.29259114453931201</v>
      </c>
      <c r="H2433" s="12">
        <v>-40790448.700000003</v>
      </c>
      <c r="I2433" s="12">
        <v>-11.934924071405092</v>
      </c>
      <c r="J2433" t="s">
        <v>16</v>
      </c>
      <c r="K2433" s="14">
        <v>528036.89820699987</v>
      </c>
      <c r="L2433" s="14">
        <v>1313071.7636589999</v>
      </c>
      <c r="M2433" s="13">
        <v>0.40213864376732511</v>
      </c>
      <c r="N2433" s="12">
        <v>-4.7994941795408455</v>
      </c>
      <c r="O2433" s="2">
        <f>DATE(LEFT(ALT[[#This Row],[DATEMTH]],4),RIGHT(ALT[[#This Row],[DATEMTH]],2),1)</f>
        <v>43586</v>
      </c>
      <c r="P2433" t="str">
        <f>IF(AND(ALT[[#This Row],[DATE]]&gt;=DATE(2023,6,1),ALT[[#This Row],[DATE]]&lt;=DATE(2024,5,31)),"Y","N")</f>
        <v>N</v>
      </c>
      <c r="Q2433" t="str">
        <f>LEFT(ALT[[#This Row],[DATEMTH]],4)</f>
        <v>2019</v>
      </c>
    </row>
    <row r="2434" spans="1:17" x14ac:dyDescent="0.25">
      <c r="A2434" t="s">
        <v>42</v>
      </c>
      <c r="B2434" t="s">
        <v>111</v>
      </c>
      <c r="C2434" t="s">
        <v>15</v>
      </c>
      <c r="D2434" t="s">
        <v>23</v>
      </c>
      <c r="E2434" s="14">
        <v>801618.65047599981</v>
      </c>
      <c r="F2434" s="14">
        <v>4487735.8326289961</v>
      </c>
      <c r="G2434" s="13">
        <v>0.17862429527327975</v>
      </c>
      <c r="H2434" s="12">
        <v>-6808837.7400000002</v>
      </c>
      <c r="I2434" s="12">
        <v>-1.2162238429376109</v>
      </c>
      <c r="J2434" t="s">
        <v>26</v>
      </c>
      <c r="K2434" s="14">
        <v>86976.515754999957</v>
      </c>
      <c r="L2434" s="14">
        <v>801618.65047599992</v>
      </c>
      <c r="M2434" s="13">
        <v>0.10850111297105355</v>
      </c>
      <c r="N2434" s="12">
        <v>-0.13196164058066262</v>
      </c>
      <c r="O2434" s="2">
        <f>DATE(LEFT(ALT[[#This Row],[DATEMTH]],4),RIGHT(ALT[[#This Row],[DATEMTH]],2),1)</f>
        <v>43586</v>
      </c>
      <c r="P2434" t="str">
        <f>IF(AND(ALT[[#This Row],[DATE]]&gt;=DATE(2023,6,1),ALT[[#This Row],[DATE]]&lt;=DATE(2024,5,31)),"Y","N")</f>
        <v>N</v>
      </c>
      <c r="Q2434" t="str">
        <f>LEFT(ALT[[#This Row],[DATEMTH]],4)</f>
        <v>2019</v>
      </c>
    </row>
    <row r="2435" spans="1:17" x14ac:dyDescent="0.25">
      <c r="A2435" t="s">
        <v>42</v>
      </c>
      <c r="B2435" t="s">
        <v>111</v>
      </c>
      <c r="C2435" t="s">
        <v>15</v>
      </c>
      <c r="D2435" t="s">
        <v>23</v>
      </c>
      <c r="E2435" s="14">
        <v>801618.65047599981</v>
      </c>
      <c r="F2435" s="14">
        <v>4487735.8326289961</v>
      </c>
      <c r="G2435" s="13">
        <v>0.17862429527327975</v>
      </c>
      <c r="H2435" s="12">
        <v>-6808837.7400000002</v>
      </c>
      <c r="I2435" s="12">
        <v>-1.2162238429376109</v>
      </c>
      <c r="J2435" t="s">
        <v>25</v>
      </c>
      <c r="K2435" s="14">
        <v>116844.05009800001</v>
      </c>
      <c r="L2435" s="14">
        <v>801618.65047599992</v>
      </c>
      <c r="M2435" s="13">
        <v>0.14576014421398278</v>
      </c>
      <c r="N2435" s="12">
        <v>-0.1772769627430705</v>
      </c>
      <c r="O2435" s="2">
        <f>DATE(LEFT(ALT[[#This Row],[DATEMTH]],4),RIGHT(ALT[[#This Row],[DATEMTH]],2),1)</f>
        <v>43586</v>
      </c>
      <c r="P2435" t="str">
        <f>IF(AND(ALT[[#This Row],[DATE]]&gt;=DATE(2023,6,1),ALT[[#This Row],[DATE]]&lt;=DATE(2024,5,31)),"Y","N")</f>
        <v>N</v>
      </c>
      <c r="Q2435" t="str">
        <f>LEFT(ALT[[#This Row],[DATEMTH]],4)</f>
        <v>2019</v>
      </c>
    </row>
    <row r="2436" spans="1:17" x14ac:dyDescent="0.25">
      <c r="A2436" t="s">
        <v>42</v>
      </c>
      <c r="B2436" t="s">
        <v>111</v>
      </c>
      <c r="C2436" t="s">
        <v>15</v>
      </c>
      <c r="D2436" t="s">
        <v>23</v>
      </c>
      <c r="E2436" s="14">
        <v>801618.65047599981</v>
      </c>
      <c r="F2436" s="14">
        <v>4487735.8326289961</v>
      </c>
      <c r="G2436" s="13">
        <v>0.17862429527327975</v>
      </c>
      <c r="H2436" s="12">
        <v>-6808837.7400000002</v>
      </c>
      <c r="I2436" s="12">
        <v>-1.2162238429376109</v>
      </c>
      <c r="J2436" t="s">
        <v>16</v>
      </c>
      <c r="K2436" s="14">
        <v>261953.79927199995</v>
      </c>
      <c r="L2436" s="14">
        <v>801618.65047599992</v>
      </c>
      <c r="M2436" s="13">
        <v>0.32678106867455264</v>
      </c>
      <c r="N2436" s="12">
        <v>-0.39743892714262374</v>
      </c>
      <c r="O2436" s="2">
        <f>DATE(LEFT(ALT[[#This Row],[DATEMTH]],4),RIGHT(ALT[[#This Row],[DATEMTH]],2),1)</f>
        <v>43586</v>
      </c>
      <c r="P2436" t="str">
        <f>IF(AND(ALT[[#This Row],[DATE]]&gt;=DATE(2023,6,1),ALT[[#This Row],[DATE]]&lt;=DATE(2024,5,31)),"Y","N")</f>
        <v>N</v>
      </c>
      <c r="Q2436" t="str">
        <f>LEFT(ALT[[#This Row],[DATEMTH]],4)</f>
        <v>2019</v>
      </c>
    </row>
    <row r="2437" spans="1:17" x14ac:dyDescent="0.25">
      <c r="A2437" t="s">
        <v>42</v>
      </c>
      <c r="B2437" t="s">
        <v>111</v>
      </c>
      <c r="C2437" t="s">
        <v>15</v>
      </c>
      <c r="D2437" t="s">
        <v>23</v>
      </c>
      <c r="E2437" s="14">
        <v>801618.65047599981</v>
      </c>
      <c r="F2437" s="14">
        <v>4487735.8326289961</v>
      </c>
      <c r="G2437" s="13">
        <v>0.17862429527327975</v>
      </c>
      <c r="H2437" s="12">
        <v>-6808837.7400000002</v>
      </c>
      <c r="I2437" s="12">
        <v>-1.2162238429376109</v>
      </c>
      <c r="J2437" t="s">
        <v>24</v>
      </c>
      <c r="K2437" s="14">
        <v>335844.28535100009</v>
      </c>
      <c r="L2437" s="14">
        <v>801618.65047599992</v>
      </c>
      <c r="M2437" s="13">
        <v>0.41895767414041113</v>
      </c>
      <c r="N2437" s="12">
        <v>-0.50954631247125415</v>
      </c>
      <c r="O2437" s="2">
        <f>DATE(LEFT(ALT[[#This Row],[DATEMTH]],4),RIGHT(ALT[[#This Row],[DATEMTH]],2),1)</f>
        <v>43586</v>
      </c>
      <c r="P2437" t="str">
        <f>IF(AND(ALT[[#This Row],[DATE]]&gt;=DATE(2023,6,1),ALT[[#This Row],[DATE]]&lt;=DATE(2024,5,31)),"Y","N")</f>
        <v>N</v>
      </c>
      <c r="Q2437" t="str">
        <f>LEFT(ALT[[#This Row],[DATEMTH]],4)</f>
        <v>2019</v>
      </c>
    </row>
    <row r="2438" spans="1:17" x14ac:dyDescent="0.25">
      <c r="A2438" t="s">
        <v>42</v>
      </c>
      <c r="B2438" t="s">
        <v>111</v>
      </c>
      <c r="C2438" t="s">
        <v>18</v>
      </c>
      <c r="D2438" t="s">
        <v>23</v>
      </c>
      <c r="E2438" s="14">
        <v>1193951.9562609999</v>
      </c>
      <c r="F2438" s="14">
        <v>4487735.8326289961</v>
      </c>
      <c r="G2438" s="13">
        <v>0.26604773560425043</v>
      </c>
      <c r="H2438" s="12">
        <v>-6808837.7400000002</v>
      </c>
      <c r="I2438" s="12">
        <v>-1.8114758628237622</v>
      </c>
      <c r="J2438" t="s">
        <v>26</v>
      </c>
      <c r="K2438" s="14">
        <v>238357.06137899996</v>
      </c>
      <c r="L2438" s="14">
        <v>1193951.9562610001</v>
      </c>
      <c r="M2438" s="13">
        <v>0.19963706255437857</v>
      </c>
      <c r="N2438" s="12">
        <v>-0.36163772014229428</v>
      </c>
      <c r="O2438" s="2">
        <f>DATE(LEFT(ALT[[#This Row],[DATEMTH]],4),RIGHT(ALT[[#This Row],[DATEMTH]],2),1)</f>
        <v>43586</v>
      </c>
      <c r="P2438" t="str">
        <f>IF(AND(ALT[[#This Row],[DATE]]&gt;=DATE(2023,6,1),ALT[[#This Row],[DATE]]&lt;=DATE(2024,5,31)),"Y","N")</f>
        <v>N</v>
      </c>
      <c r="Q2438" t="str">
        <f>LEFT(ALT[[#This Row],[DATEMTH]],4)</f>
        <v>2019</v>
      </c>
    </row>
    <row r="2439" spans="1:17" x14ac:dyDescent="0.25">
      <c r="A2439" t="s">
        <v>42</v>
      </c>
      <c r="B2439" t="s">
        <v>111</v>
      </c>
      <c r="C2439" t="s">
        <v>18</v>
      </c>
      <c r="D2439" t="s">
        <v>23</v>
      </c>
      <c r="E2439" s="14">
        <v>1193951.9562609999</v>
      </c>
      <c r="F2439" s="14">
        <v>4487735.8326289961</v>
      </c>
      <c r="G2439" s="13">
        <v>0.26604773560425043</v>
      </c>
      <c r="H2439" s="12">
        <v>-6808837.7400000002</v>
      </c>
      <c r="I2439" s="12">
        <v>-1.8114758628237622</v>
      </c>
      <c r="J2439" t="s">
        <v>25</v>
      </c>
      <c r="K2439" s="14">
        <v>117854.602197</v>
      </c>
      <c r="L2439" s="14">
        <v>1193951.9562610001</v>
      </c>
      <c r="M2439" s="13">
        <v>9.8709668826269553E-2</v>
      </c>
      <c r="N2439" s="12">
        <v>-0.17881018250611447</v>
      </c>
      <c r="O2439" s="2">
        <f>DATE(LEFT(ALT[[#This Row],[DATEMTH]],4),RIGHT(ALT[[#This Row],[DATEMTH]],2),1)</f>
        <v>43586</v>
      </c>
      <c r="P2439" t="str">
        <f>IF(AND(ALT[[#This Row],[DATE]]&gt;=DATE(2023,6,1),ALT[[#This Row],[DATE]]&lt;=DATE(2024,5,31)),"Y","N")</f>
        <v>N</v>
      </c>
      <c r="Q2439" t="str">
        <f>LEFT(ALT[[#This Row],[DATEMTH]],4)</f>
        <v>2019</v>
      </c>
    </row>
    <row r="2440" spans="1:17" x14ac:dyDescent="0.25">
      <c r="A2440" t="s">
        <v>42</v>
      </c>
      <c r="B2440" t="s">
        <v>111</v>
      </c>
      <c r="C2440" t="s">
        <v>18</v>
      </c>
      <c r="D2440" t="s">
        <v>23</v>
      </c>
      <c r="E2440" s="14">
        <v>1193951.9562609999</v>
      </c>
      <c r="F2440" s="14">
        <v>4487735.8326289961</v>
      </c>
      <c r="G2440" s="13">
        <v>0.26604773560425043</v>
      </c>
      <c r="H2440" s="12">
        <v>-6808837.7400000002</v>
      </c>
      <c r="I2440" s="12">
        <v>-1.8114758628237622</v>
      </c>
      <c r="J2440" t="s">
        <v>24</v>
      </c>
      <c r="K2440" s="14">
        <v>369295.836686</v>
      </c>
      <c r="L2440" s="14">
        <v>1193951.9562610001</v>
      </c>
      <c r="M2440" s="13">
        <v>0.30930544126959092</v>
      </c>
      <c r="N2440" s="12">
        <v>-0.56029934109991675</v>
      </c>
      <c r="O2440" s="2">
        <f>DATE(LEFT(ALT[[#This Row],[DATEMTH]],4),RIGHT(ALT[[#This Row],[DATEMTH]],2),1)</f>
        <v>43586</v>
      </c>
      <c r="P2440" t="str">
        <f>IF(AND(ALT[[#This Row],[DATE]]&gt;=DATE(2023,6,1),ALT[[#This Row],[DATE]]&lt;=DATE(2024,5,31)),"Y","N")</f>
        <v>N</v>
      </c>
      <c r="Q2440" t="str">
        <f>LEFT(ALT[[#This Row],[DATEMTH]],4)</f>
        <v>2019</v>
      </c>
    </row>
    <row r="2441" spans="1:17" x14ac:dyDescent="0.25">
      <c r="A2441" t="s">
        <v>42</v>
      </c>
      <c r="B2441" t="s">
        <v>111</v>
      </c>
      <c r="C2441" t="s">
        <v>18</v>
      </c>
      <c r="D2441" t="s">
        <v>23</v>
      </c>
      <c r="E2441" s="14">
        <v>1193951.9562609999</v>
      </c>
      <c r="F2441" s="14">
        <v>4487735.8326289961</v>
      </c>
      <c r="G2441" s="13">
        <v>0.26604773560425043</v>
      </c>
      <c r="H2441" s="12">
        <v>-6808837.7400000002</v>
      </c>
      <c r="I2441" s="12">
        <v>-1.8114758628237622</v>
      </c>
      <c r="J2441" t="s">
        <v>16</v>
      </c>
      <c r="K2441" s="14">
        <v>468444.45599900006</v>
      </c>
      <c r="L2441" s="14">
        <v>1193951.9562610001</v>
      </c>
      <c r="M2441" s="13">
        <v>0.39234782734976081</v>
      </c>
      <c r="N2441" s="12">
        <v>-0.71072861907543639</v>
      </c>
      <c r="O2441" s="2">
        <f>DATE(LEFT(ALT[[#This Row],[DATEMTH]],4),RIGHT(ALT[[#This Row],[DATEMTH]],2),1)</f>
        <v>43586</v>
      </c>
      <c r="P2441" t="str">
        <f>IF(AND(ALT[[#This Row],[DATE]]&gt;=DATE(2023,6,1),ALT[[#This Row],[DATE]]&lt;=DATE(2024,5,31)),"Y","N")</f>
        <v>N</v>
      </c>
      <c r="Q2441" t="str">
        <f>LEFT(ALT[[#This Row],[DATEMTH]],4)</f>
        <v>2019</v>
      </c>
    </row>
    <row r="2442" spans="1:17" x14ac:dyDescent="0.25">
      <c r="A2442" t="s">
        <v>42</v>
      </c>
      <c r="B2442" t="s">
        <v>111</v>
      </c>
      <c r="C2442" t="s">
        <v>19</v>
      </c>
      <c r="D2442" t="s">
        <v>23</v>
      </c>
      <c r="E2442" s="14">
        <v>1179093.4622330009</v>
      </c>
      <c r="F2442" s="14">
        <v>4487735.8326289961</v>
      </c>
      <c r="G2442" s="13">
        <v>0.26273682458315878</v>
      </c>
      <c r="H2442" s="12">
        <v>-6808837.7400000002</v>
      </c>
      <c r="I2442" s="12">
        <v>-1.7889324069095713</v>
      </c>
      <c r="J2442" t="s">
        <v>25</v>
      </c>
      <c r="K2442" s="14">
        <v>826905.26773500012</v>
      </c>
      <c r="L2442" s="14">
        <v>1179093.462233</v>
      </c>
      <c r="M2442" s="13">
        <v>0.70130595599180401</v>
      </c>
      <c r="N2442" s="12">
        <v>-1.2545889518324358</v>
      </c>
      <c r="O2442" s="2">
        <f>DATE(LEFT(ALT[[#This Row],[DATEMTH]],4),RIGHT(ALT[[#This Row],[DATEMTH]],2),1)</f>
        <v>43586</v>
      </c>
      <c r="P2442" t="str">
        <f>IF(AND(ALT[[#This Row],[DATE]]&gt;=DATE(2023,6,1),ALT[[#This Row],[DATE]]&lt;=DATE(2024,5,31)),"Y","N")</f>
        <v>N</v>
      </c>
      <c r="Q2442" t="str">
        <f>LEFT(ALT[[#This Row],[DATEMTH]],4)</f>
        <v>2019</v>
      </c>
    </row>
    <row r="2443" spans="1:17" x14ac:dyDescent="0.25">
      <c r="A2443" t="s">
        <v>42</v>
      </c>
      <c r="B2443" t="s">
        <v>111</v>
      </c>
      <c r="C2443" t="s">
        <v>19</v>
      </c>
      <c r="D2443" t="s">
        <v>23</v>
      </c>
      <c r="E2443" s="14">
        <v>1179093.4622330009</v>
      </c>
      <c r="F2443" s="14">
        <v>4487735.8326289961</v>
      </c>
      <c r="G2443" s="13">
        <v>0.26273682458315878</v>
      </c>
      <c r="H2443" s="12">
        <v>-6808837.7400000002</v>
      </c>
      <c r="I2443" s="12">
        <v>-1.7889324069095713</v>
      </c>
      <c r="J2443" t="s">
        <v>26</v>
      </c>
      <c r="K2443" s="14">
        <v>30040.089440999986</v>
      </c>
      <c r="L2443" s="14">
        <v>1179093.462233</v>
      </c>
      <c r="M2443" s="13">
        <v>2.547727589304857E-2</v>
      </c>
      <c r="N2443" s="12">
        <v>-4.5577124484850573E-2</v>
      </c>
      <c r="O2443" s="2">
        <f>DATE(LEFT(ALT[[#This Row],[DATEMTH]],4),RIGHT(ALT[[#This Row],[DATEMTH]],2),1)</f>
        <v>43586</v>
      </c>
      <c r="P2443" t="str">
        <f>IF(AND(ALT[[#This Row],[DATE]]&gt;=DATE(2023,6,1),ALT[[#This Row],[DATE]]&lt;=DATE(2024,5,31)),"Y","N")</f>
        <v>N</v>
      </c>
      <c r="Q2443" t="str">
        <f>LEFT(ALT[[#This Row],[DATEMTH]],4)</f>
        <v>2019</v>
      </c>
    </row>
    <row r="2444" spans="1:17" x14ac:dyDescent="0.25">
      <c r="A2444" t="s">
        <v>42</v>
      </c>
      <c r="B2444" t="s">
        <v>111</v>
      </c>
      <c r="C2444" t="s">
        <v>19</v>
      </c>
      <c r="D2444" t="s">
        <v>23</v>
      </c>
      <c r="E2444" s="14">
        <v>1179093.4622330009</v>
      </c>
      <c r="F2444" s="14">
        <v>4487735.8326289961</v>
      </c>
      <c r="G2444" s="13">
        <v>0.26273682458315878</v>
      </c>
      <c r="H2444" s="12">
        <v>-6808837.7400000002</v>
      </c>
      <c r="I2444" s="12">
        <v>-1.7889324069095713</v>
      </c>
      <c r="J2444" t="s">
        <v>24</v>
      </c>
      <c r="K2444" s="14">
        <v>321875.71365199989</v>
      </c>
      <c r="L2444" s="14">
        <v>1179093.462233</v>
      </c>
      <c r="M2444" s="13">
        <v>0.27298575046156454</v>
      </c>
      <c r="N2444" s="12">
        <v>-0.48835305562522224</v>
      </c>
      <c r="O2444" s="2">
        <f>DATE(LEFT(ALT[[#This Row],[DATEMTH]],4),RIGHT(ALT[[#This Row],[DATEMTH]],2),1)</f>
        <v>43586</v>
      </c>
      <c r="P2444" t="str">
        <f>IF(AND(ALT[[#This Row],[DATE]]&gt;=DATE(2023,6,1),ALT[[#This Row],[DATE]]&lt;=DATE(2024,5,31)),"Y","N")</f>
        <v>N</v>
      </c>
      <c r="Q2444" t="str">
        <f>LEFT(ALT[[#This Row],[DATEMTH]],4)</f>
        <v>2019</v>
      </c>
    </row>
    <row r="2445" spans="1:17" x14ac:dyDescent="0.25">
      <c r="A2445" t="s">
        <v>42</v>
      </c>
      <c r="B2445" t="s">
        <v>111</v>
      </c>
      <c r="C2445" t="s">
        <v>19</v>
      </c>
      <c r="D2445" t="s">
        <v>23</v>
      </c>
      <c r="E2445" s="14">
        <v>1179093.4622330009</v>
      </c>
      <c r="F2445" s="14">
        <v>4487735.8326289961</v>
      </c>
      <c r="G2445" s="13">
        <v>0.26273682458315878</v>
      </c>
      <c r="H2445" s="12">
        <v>-6808837.7400000002</v>
      </c>
      <c r="I2445" s="12">
        <v>-1.7889324069095713</v>
      </c>
      <c r="J2445" t="s">
        <v>16</v>
      </c>
      <c r="K2445" s="14">
        <v>272.39140500000008</v>
      </c>
      <c r="L2445" s="14">
        <v>1179093.462233</v>
      </c>
      <c r="M2445" s="13">
        <v>2.3101765358289551E-4</v>
      </c>
      <c r="N2445" s="12">
        <v>-4.1327496706265081E-4</v>
      </c>
      <c r="O2445" s="2">
        <f>DATE(LEFT(ALT[[#This Row],[DATEMTH]],4),RIGHT(ALT[[#This Row],[DATEMTH]],2),1)</f>
        <v>43586</v>
      </c>
      <c r="P2445" t="str">
        <f>IF(AND(ALT[[#This Row],[DATE]]&gt;=DATE(2023,6,1),ALT[[#This Row],[DATE]]&lt;=DATE(2024,5,31)),"Y","N")</f>
        <v>N</v>
      </c>
      <c r="Q2445" t="str">
        <f>LEFT(ALT[[#This Row],[DATEMTH]],4)</f>
        <v>2019</v>
      </c>
    </row>
    <row r="2446" spans="1:17" x14ac:dyDescent="0.25">
      <c r="A2446" t="s">
        <v>42</v>
      </c>
      <c r="B2446" t="s">
        <v>111</v>
      </c>
      <c r="C2446" t="s">
        <v>20</v>
      </c>
      <c r="D2446" t="s">
        <v>23</v>
      </c>
      <c r="E2446" s="14">
        <v>1313071.7636590004</v>
      </c>
      <c r="F2446" s="14">
        <v>4487735.8326289961</v>
      </c>
      <c r="G2446" s="13">
        <v>0.29259114453931201</v>
      </c>
      <c r="H2446" s="12">
        <v>-6808837.7400000002</v>
      </c>
      <c r="I2446" s="12">
        <v>-1.9922056273290627</v>
      </c>
      <c r="J2446" t="s">
        <v>25</v>
      </c>
      <c r="K2446" s="14">
        <v>193379.0643250001</v>
      </c>
      <c r="L2446" s="14">
        <v>1313071.7636589999</v>
      </c>
      <c r="M2446" s="13">
        <v>0.14727227382160046</v>
      </c>
      <c r="N2446" s="12">
        <v>-0.29339665265693904</v>
      </c>
      <c r="O2446" s="2">
        <f>DATE(LEFT(ALT[[#This Row],[DATEMTH]],4),RIGHT(ALT[[#This Row],[DATEMTH]],2),1)</f>
        <v>43586</v>
      </c>
      <c r="P2446" t="str">
        <f>IF(AND(ALT[[#This Row],[DATE]]&gt;=DATE(2023,6,1),ALT[[#This Row],[DATE]]&lt;=DATE(2024,5,31)),"Y","N")</f>
        <v>N</v>
      </c>
      <c r="Q2446" t="str">
        <f>LEFT(ALT[[#This Row],[DATEMTH]],4)</f>
        <v>2019</v>
      </c>
    </row>
    <row r="2447" spans="1:17" x14ac:dyDescent="0.25">
      <c r="A2447" t="s">
        <v>42</v>
      </c>
      <c r="B2447" t="s">
        <v>111</v>
      </c>
      <c r="C2447" t="s">
        <v>20</v>
      </c>
      <c r="D2447" t="s">
        <v>23</v>
      </c>
      <c r="E2447" s="14">
        <v>1313071.7636590004</v>
      </c>
      <c r="F2447" s="14">
        <v>4487735.8326289961</v>
      </c>
      <c r="G2447" s="13">
        <v>0.29259114453931201</v>
      </c>
      <c r="H2447" s="12">
        <v>-6808837.7400000002</v>
      </c>
      <c r="I2447" s="12">
        <v>-1.9922056273290627</v>
      </c>
      <c r="J2447" t="s">
        <v>24</v>
      </c>
      <c r="K2447" s="14">
        <v>521891.38342899998</v>
      </c>
      <c r="L2447" s="14">
        <v>1313071.7636589999</v>
      </c>
      <c r="M2447" s="13">
        <v>0.3974583856519005</v>
      </c>
      <c r="N2447" s="12">
        <v>-0.79181883252484098</v>
      </c>
      <c r="O2447" s="2">
        <f>DATE(LEFT(ALT[[#This Row],[DATEMTH]],4),RIGHT(ALT[[#This Row],[DATEMTH]],2),1)</f>
        <v>43586</v>
      </c>
      <c r="P2447" t="str">
        <f>IF(AND(ALT[[#This Row],[DATE]]&gt;=DATE(2023,6,1),ALT[[#This Row],[DATE]]&lt;=DATE(2024,5,31)),"Y","N")</f>
        <v>N</v>
      </c>
      <c r="Q2447" t="str">
        <f>LEFT(ALT[[#This Row],[DATEMTH]],4)</f>
        <v>2019</v>
      </c>
    </row>
    <row r="2448" spans="1:17" x14ac:dyDescent="0.25">
      <c r="A2448" t="s">
        <v>42</v>
      </c>
      <c r="B2448" t="s">
        <v>111</v>
      </c>
      <c r="C2448" t="s">
        <v>20</v>
      </c>
      <c r="D2448" t="s">
        <v>23</v>
      </c>
      <c r="E2448" s="14">
        <v>1313071.7636590004</v>
      </c>
      <c r="F2448" s="14">
        <v>4487735.8326289961</v>
      </c>
      <c r="G2448" s="13">
        <v>0.29259114453931201</v>
      </c>
      <c r="H2448" s="12">
        <v>-6808837.7400000002</v>
      </c>
      <c r="I2448" s="12">
        <v>-1.9922056273290627</v>
      </c>
      <c r="J2448" t="s">
        <v>26</v>
      </c>
      <c r="K2448" s="14">
        <v>69764.417698000034</v>
      </c>
      <c r="L2448" s="14">
        <v>1313071.7636589999</v>
      </c>
      <c r="M2448" s="13">
        <v>5.3130696759173937E-2</v>
      </c>
      <c r="N2448" s="12">
        <v>-0.10584727306754031</v>
      </c>
      <c r="O2448" s="2">
        <f>DATE(LEFT(ALT[[#This Row],[DATEMTH]],4),RIGHT(ALT[[#This Row],[DATEMTH]],2),1)</f>
        <v>43586</v>
      </c>
      <c r="P2448" t="str">
        <f>IF(AND(ALT[[#This Row],[DATE]]&gt;=DATE(2023,6,1),ALT[[#This Row],[DATE]]&lt;=DATE(2024,5,31)),"Y","N")</f>
        <v>N</v>
      </c>
      <c r="Q2448" t="str">
        <f>LEFT(ALT[[#This Row],[DATEMTH]],4)</f>
        <v>2019</v>
      </c>
    </row>
    <row r="2449" spans="1:17" x14ac:dyDescent="0.25">
      <c r="A2449" t="s">
        <v>42</v>
      </c>
      <c r="B2449" t="s">
        <v>111</v>
      </c>
      <c r="C2449" t="s">
        <v>20</v>
      </c>
      <c r="D2449" t="s">
        <v>23</v>
      </c>
      <c r="E2449" s="14">
        <v>1313071.7636590004</v>
      </c>
      <c r="F2449" s="14">
        <v>4487735.8326289961</v>
      </c>
      <c r="G2449" s="13">
        <v>0.29259114453931201</v>
      </c>
      <c r="H2449" s="12">
        <v>-6808837.7400000002</v>
      </c>
      <c r="I2449" s="12">
        <v>-1.9922056273290627</v>
      </c>
      <c r="J2449" t="s">
        <v>16</v>
      </c>
      <c r="K2449" s="14">
        <v>528036.89820699987</v>
      </c>
      <c r="L2449" s="14">
        <v>1313071.7636589999</v>
      </c>
      <c r="M2449" s="13">
        <v>0.40213864376732511</v>
      </c>
      <c r="N2449" s="12">
        <v>-0.80114286907974241</v>
      </c>
      <c r="O2449" s="2">
        <f>DATE(LEFT(ALT[[#This Row],[DATEMTH]],4),RIGHT(ALT[[#This Row],[DATEMTH]],2),1)</f>
        <v>43586</v>
      </c>
      <c r="P2449" t="str">
        <f>IF(AND(ALT[[#This Row],[DATE]]&gt;=DATE(2023,6,1),ALT[[#This Row],[DATE]]&lt;=DATE(2024,5,31)),"Y","N")</f>
        <v>N</v>
      </c>
      <c r="Q2449" t="str">
        <f>LEFT(ALT[[#This Row],[DATEMTH]],4)</f>
        <v>2019</v>
      </c>
    </row>
    <row r="2450" spans="1:17" x14ac:dyDescent="0.25">
      <c r="A2450" t="s">
        <v>43</v>
      </c>
      <c r="B2450" t="s">
        <v>14</v>
      </c>
      <c r="C2450" t="s">
        <v>15</v>
      </c>
      <c r="D2450" t="s">
        <v>22</v>
      </c>
      <c r="E2450" s="14">
        <v>12310.663795999995</v>
      </c>
      <c r="F2450" s="14">
        <v>68971.851647999996</v>
      </c>
      <c r="G2450" s="13">
        <v>0.1784882310950249</v>
      </c>
      <c r="H2450" s="12">
        <v>-13542837.699999999</v>
      </c>
      <c r="I2450" s="12">
        <v>-2.4172371450800156</v>
      </c>
      <c r="J2450" t="s">
        <v>26</v>
      </c>
      <c r="K2450" s="14">
        <v>1360.3217400000003</v>
      </c>
      <c r="L2450" s="14">
        <v>12310.663795999995</v>
      </c>
      <c r="M2450" s="13">
        <v>0.11049946311116048</v>
      </c>
      <c r="N2450" s="12">
        <v>-0.26710340674369604</v>
      </c>
      <c r="O2450" s="2">
        <f>DATE(LEFT(ALT[[#This Row],[DATEMTH]],4),RIGHT(ALT[[#This Row],[DATEMTH]],2),1)</f>
        <v>43617</v>
      </c>
      <c r="P2450" t="str">
        <f>IF(AND(ALT[[#This Row],[DATE]]&gt;=DATE(2023,6,1),ALT[[#This Row],[DATE]]&lt;=DATE(2024,5,31)),"Y","N")</f>
        <v>N</v>
      </c>
      <c r="Q2450" t="str">
        <f>LEFT(ALT[[#This Row],[DATEMTH]],4)</f>
        <v>2019</v>
      </c>
    </row>
    <row r="2451" spans="1:17" x14ac:dyDescent="0.25">
      <c r="A2451" t="s">
        <v>43</v>
      </c>
      <c r="B2451" t="s">
        <v>14</v>
      </c>
      <c r="C2451" t="s">
        <v>15</v>
      </c>
      <c r="D2451" t="s">
        <v>22</v>
      </c>
      <c r="E2451" s="14">
        <v>12310.663795999995</v>
      </c>
      <c r="F2451" s="14">
        <v>68971.851647999996</v>
      </c>
      <c r="G2451" s="13">
        <v>0.1784882310950249</v>
      </c>
      <c r="H2451" s="12">
        <v>-13542837.699999999</v>
      </c>
      <c r="I2451" s="12">
        <v>-2.4172371450800156</v>
      </c>
      <c r="J2451" t="s">
        <v>25</v>
      </c>
      <c r="K2451" s="14">
        <v>1712.9272879999994</v>
      </c>
      <c r="L2451" s="14">
        <v>12310.663795999995</v>
      </c>
      <c r="M2451" s="13">
        <v>0.13914174868105544</v>
      </c>
      <c r="N2451" s="12">
        <v>-0.33633860334323551</v>
      </c>
      <c r="O2451" s="2">
        <f>DATE(LEFT(ALT[[#This Row],[DATEMTH]],4),RIGHT(ALT[[#This Row],[DATEMTH]],2),1)</f>
        <v>43617</v>
      </c>
      <c r="P2451" t="str">
        <f>IF(AND(ALT[[#This Row],[DATE]]&gt;=DATE(2023,6,1),ALT[[#This Row],[DATE]]&lt;=DATE(2024,5,31)),"Y","N")</f>
        <v>N</v>
      </c>
      <c r="Q2451" t="str">
        <f>LEFT(ALT[[#This Row],[DATEMTH]],4)</f>
        <v>2019</v>
      </c>
    </row>
    <row r="2452" spans="1:17" x14ac:dyDescent="0.25">
      <c r="A2452" t="s">
        <v>43</v>
      </c>
      <c r="B2452" t="s">
        <v>14</v>
      </c>
      <c r="C2452" t="s">
        <v>15</v>
      </c>
      <c r="D2452" t="s">
        <v>22</v>
      </c>
      <c r="E2452" s="14">
        <v>12310.663795999995</v>
      </c>
      <c r="F2452" s="14">
        <v>68971.851647999996</v>
      </c>
      <c r="G2452" s="13">
        <v>0.1784882310950249</v>
      </c>
      <c r="H2452" s="12">
        <v>-13542837.699999999</v>
      </c>
      <c r="I2452" s="12">
        <v>-2.4172371450800156</v>
      </c>
      <c r="J2452" t="s">
        <v>24</v>
      </c>
      <c r="K2452" s="14">
        <v>5436.9957799999966</v>
      </c>
      <c r="L2452" s="14">
        <v>12310.663795999995</v>
      </c>
      <c r="M2452" s="13">
        <v>0.44164927822710875</v>
      </c>
      <c r="N2452" s="12">
        <v>-1.0675710404283458</v>
      </c>
      <c r="O2452" s="2">
        <f>DATE(LEFT(ALT[[#This Row],[DATEMTH]],4),RIGHT(ALT[[#This Row],[DATEMTH]],2),1)</f>
        <v>43617</v>
      </c>
      <c r="P2452" t="str">
        <f>IF(AND(ALT[[#This Row],[DATE]]&gt;=DATE(2023,6,1),ALT[[#This Row],[DATE]]&lt;=DATE(2024,5,31)),"Y","N")</f>
        <v>N</v>
      </c>
      <c r="Q2452" t="str">
        <f>LEFT(ALT[[#This Row],[DATEMTH]],4)</f>
        <v>2019</v>
      </c>
    </row>
    <row r="2453" spans="1:17" x14ac:dyDescent="0.25">
      <c r="A2453" t="s">
        <v>43</v>
      </c>
      <c r="B2453" t="s">
        <v>14</v>
      </c>
      <c r="C2453" t="s">
        <v>15</v>
      </c>
      <c r="D2453" t="s">
        <v>22</v>
      </c>
      <c r="E2453" s="14">
        <v>12310.663795999995</v>
      </c>
      <c r="F2453" s="14">
        <v>68971.851647999996</v>
      </c>
      <c r="G2453" s="13">
        <v>0.1784882310950249</v>
      </c>
      <c r="H2453" s="12">
        <v>-13542837.699999999</v>
      </c>
      <c r="I2453" s="12">
        <v>-2.4172371450800156</v>
      </c>
      <c r="J2453" t="s">
        <v>16</v>
      </c>
      <c r="K2453" s="14">
        <v>3800.4189879999999</v>
      </c>
      <c r="L2453" s="14">
        <v>12310.663795999995</v>
      </c>
      <c r="M2453" s="13">
        <v>0.30870950998067542</v>
      </c>
      <c r="N2453" s="12">
        <v>-0.74622409456473848</v>
      </c>
      <c r="O2453" s="2">
        <f>DATE(LEFT(ALT[[#This Row],[DATEMTH]],4),RIGHT(ALT[[#This Row],[DATEMTH]],2),1)</f>
        <v>43617</v>
      </c>
      <c r="P2453" t="str">
        <f>IF(AND(ALT[[#This Row],[DATE]]&gt;=DATE(2023,6,1),ALT[[#This Row],[DATE]]&lt;=DATE(2024,5,31)),"Y","N")</f>
        <v>N</v>
      </c>
      <c r="Q2453" t="str">
        <f>LEFT(ALT[[#This Row],[DATEMTH]],4)</f>
        <v>2019</v>
      </c>
    </row>
    <row r="2454" spans="1:17" x14ac:dyDescent="0.25">
      <c r="A2454" t="s">
        <v>43</v>
      </c>
      <c r="B2454" t="s">
        <v>14</v>
      </c>
      <c r="C2454" t="s">
        <v>18</v>
      </c>
      <c r="D2454" t="s">
        <v>22</v>
      </c>
      <c r="E2454" s="14">
        <v>15584.7014</v>
      </c>
      <c r="F2454" s="14">
        <v>68971.851647999996</v>
      </c>
      <c r="G2454" s="13">
        <v>0.22595741636076427</v>
      </c>
      <c r="H2454" s="12">
        <v>-13542837.699999999</v>
      </c>
      <c r="I2454" s="12">
        <v>-3.0601046168851549</v>
      </c>
      <c r="J2454" t="s">
        <v>16</v>
      </c>
      <c r="K2454" s="14">
        <v>5749.6958119999999</v>
      </c>
      <c r="L2454" s="14">
        <v>15584.7014</v>
      </c>
      <c r="M2454" s="13">
        <v>0.36893204845105343</v>
      </c>
      <c r="N2454" s="12">
        <v>-1.1289706647819662</v>
      </c>
      <c r="O2454" s="2">
        <f>DATE(LEFT(ALT[[#This Row],[DATEMTH]],4),RIGHT(ALT[[#This Row],[DATEMTH]],2),1)</f>
        <v>43617</v>
      </c>
      <c r="P2454" t="str">
        <f>IF(AND(ALT[[#This Row],[DATE]]&gt;=DATE(2023,6,1),ALT[[#This Row],[DATE]]&lt;=DATE(2024,5,31)),"Y","N")</f>
        <v>N</v>
      </c>
      <c r="Q2454" t="str">
        <f>LEFT(ALT[[#This Row],[DATEMTH]],4)</f>
        <v>2019</v>
      </c>
    </row>
    <row r="2455" spans="1:17" x14ac:dyDescent="0.25">
      <c r="A2455" t="s">
        <v>43</v>
      </c>
      <c r="B2455" t="s">
        <v>14</v>
      </c>
      <c r="C2455" t="s">
        <v>18</v>
      </c>
      <c r="D2455" t="s">
        <v>22</v>
      </c>
      <c r="E2455" s="14">
        <v>15584.7014</v>
      </c>
      <c r="F2455" s="14">
        <v>68971.851647999996</v>
      </c>
      <c r="G2455" s="13">
        <v>0.22595741636076427</v>
      </c>
      <c r="H2455" s="12">
        <v>-13542837.699999999</v>
      </c>
      <c r="I2455" s="12">
        <v>-3.0601046168851549</v>
      </c>
      <c r="J2455" t="s">
        <v>24</v>
      </c>
      <c r="K2455" s="14">
        <v>5425.0736640000014</v>
      </c>
      <c r="L2455" s="14">
        <v>15584.7014</v>
      </c>
      <c r="M2455" s="13">
        <v>0.34810250929799663</v>
      </c>
      <c r="N2455" s="12">
        <v>-1.065230095852107</v>
      </c>
      <c r="O2455" s="2">
        <f>DATE(LEFT(ALT[[#This Row],[DATEMTH]],4),RIGHT(ALT[[#This Row],[DATEMTH]],2),1)</f>
        <v>43617</v>
      </c>
      <c r="P2455" t="str">
        <f>IF(AND(ALT[[#This Row],[DATE]]&gt;=DATE(2023,6,1),ALT[[#This Row],[DATE]]&lt;=DATE(2024,5,31)),"Y","N")</f>
        <v>N</v>
      </c>
      <c r="Q2455" t="str">
        <f>LEFT(ALT[[#This Row],[DATEMTH]],4)</f>
        <v>2019</v>
      </c>
    </row>
    <row r="2456" spans="1:17" x14ac:dyDescent="0.25">
      <c r="A2456" t="s">
        <v>43</v>
      </c>
      <c r="B2456" t="s">
        <v>14</v>
      </c>
      <c r="C2456" t="s">
        <v>18</v>
      </c>
      <c r="D2456" t="s">
        <v>22</v>
      </c>
      <c r="E2456" s="14">
        <v>15584.7014</v>
      </c>
      <c r="F2456" s="14">
        <v>68971.851647999996</v>
      </c>
      <c r="G2456" s="13">
        <v>0.22595741636076427</v>
      </c>
      <c r="H2456" s="12">
        <v>-13542837.699999999</v>
      </c>
      <c r="I2456" s="12">
        <v>-3.0601046168851549</v>
      </c>
      <c r="J2456" t="s">
        <v>25</v>
      </c>
      <c r="K2456" s="14">
        <v>1255.6972119999996</v>
      </c>
      <c r="L2456" s="14">
        <v>15584.7014</v>
      </c>
      <c r="M2456" s="13">
        <v>8.0572426751788745E-2</v>
      </c>
      <c r="N2456" s="12">
        <v>-0.24656005509678972</v>
      </c>
      <c r="O2456" s="2">
        <f>DATE(LEFT(ALT[[#This Row],[DATEMTH]],4),RIGHT(ALT[[#This Row],[DATEMTH]],2),1)</f>
        <v>43617</v>
      </c>
      <c r="P2456" t="str">
        <f>IF(AND(ALT[[#This Row],[DATE]]&gt;=DATE(2023,6,1),ALT[[#This Row],[DATE]]&lt;=DATE(2024,5,31)),"Y","N")</f>
        <v>N</v>
      </c>
      <c r="Q2456" t="str">
        <f>LEFT(ALT[[#This Row],[DATEMTH]],4)</f>
        <v>2019</v>
      </c>
    </row>
    <row r="2457" spans="1:17" x14ac:dyDescent="0.25">
      <c r="A2457" t="s">
        <v>43</v>
      </c>
      <c r="B2457" t="s">
        <v>14</v>
      </c>
      <c r="C2457" t="s">
        <v>18</v>
      </c>
      <c r="D2457" t="s">
        <v>22</v>
      </c>
      <c r="E2457" s="14">
        <v>15584.7014</v>
      </c>
      <c r="F2457" s="14">
        <v>68971.851647999996</v>
      </c>
      <c r="G2457" s="13">
        <v>0.22595741636076427</v>
      </c>
      <c r="H2457" s="12">
        <v>-13542837.699999999</v>
      </c>
      <c r="I2457" s="12">
        <v>-3.0601046168851549</v>
      </c>
      <c r="J2457" t="s">
        <v>26</v>
      </c>
      <c r="K2457" s="14">
        <v>3154.2347119999999</v>
      </c>
      <c r="L2457" s="14">
        <v>15584.7014</v>
      </c>
      <c r="M2457" s="13">
        <v>0.20239301549916125</v>
      </c>
      <c r="N2457" s="12">
        <v>-0.61934380115429211</v>
      </c>
      <c r="O2457" s="2">
        <f>DATE(LEFT(ALT[[#This Row],[DATEMTH]],4),RIGHT(ALT[[#This Row],[DATEMTH]],2),1)</f>
        <v>43617</v>
      </c>
      <c r="P2457" t="str">
        <f>IF(AND(ALT[[#This Row],[DATE]]&gt;=DATE(2023,6,1),ALT[[#This Row],[DATE]]&lt;=DATE(2024,5,31)),"Y","N")</f>
        <v>N</v>
      </c>
      <c r="Q2457" t="str">
        <f>LEFT(ALT[[#This Row],[DATEMTH]],4)</f>
        <v>2019</v>
      </c>
    </row>
    <row r="2458" spans="1:17" x14ac:dyDescent="0.25">
      <c r="A2458" t="s">
        <v>43</v>
      </c>
      <c r="B2458" t="s">
        <v>14</v>
      </c>
      <c r="C2458" t="s">
        <v>19</v>
      </c>
      <c r="D2458" t="s">
        <v>22</v>
      </c>
      <c r="E2458" s="14">
        <v>18565.435076000002</v>
      </c>
      <c r="F2458" s="14">
        <v>68971.851647999996</v>
      </c>
      <c r="G2458" s="13">
        <v>0.26917408525943709</v>
      </c>
      <c r="H2458" s="12">
        <v>-13542837.699999999</v>
      </c>
      <c r="I2458" s="12">
        <v>-3.6453809497145184</v>
      </c>
      <c r="J2458" t="s">
        <v>24</v>
      </c>
      <c r="K2458" s="14">
        <v>5465.9175240000004</v>
      </c>
      <c r="L2458" s="14">
        <v>18565.435076000002</v>
      </c>
      <c r="M2458" s="13">
        <v>0.29441365104693545</v>
      </c>
      <c r="N2458" s="12">
        <v>-1.0732499148623964</v>
      </c>
      <c r="O2458" s="2">
        <f>DATE(LEFT(ALT[[#This Row],[DATEMTH]],4),RIGHT(ALT[[#This Row],[DATEMTH]],2),1)</f>
        <v>43617</v>
      </c>
      <c r="P2458" t="str">
        <f>IF(AND(ALT[[#This Row],[DATE]]&gt;=DATE(2023,6,1),ALT[[#This Row],[DATE]]&lt;=DATE(2024,5,31)),"Y","N")</f>
        <v>N</v>
      </c>
      <c r="Q2458" t="str">
        <f>LEFT(ALT[[#This Row],[DATEMTH]],4)</f>
        <v>2019</v>
      </c>
    </row>
    <row r="2459" spans="1:17" x14ac:dyDescent="0.25">
      <c r="A2459" t="s">
        <v>43</v>
      </c>
      <c r="B2459" t="s">
        <v>14</v>
      </c>
      <c r="C2459" t="s">
        <v>19</v>
      </c>
      <c r="D2459" t="s">
        <v>22</v>
      </c>
      <c r="E2459" s="14">
        <v>18565.435076000002</v>
      </c>
      <c r="F2459" s="14">
        <v>68971.851647999996</v>
      </c>
      <c r="G2459" s="13">
        <v>0.26917408525943709</v>
      </c>
      <c r="H2459" s="12">
        <v>-13542837.699999999</v>
      </c>
      <c r="I2459" s="12">
        <v>-3.6453809497145184</v>
      </c>
      <c r="J2459" t="s">
        <v>16</v>
      </c>
      <c r="K2459" s="14">
        <v>0.44862800000000003</v>
      </c>
      <c r="L2459" s="14">
        <v>18565.435076000002</v>
      </c>
      <c r="M2459" s="13">
        <v>2.4164690898084719E-5</v>
      </c>
      <c r="N2459" s="12">
        <v>-8.8089503855617849E-5</v>
      </c>
      <c r="O2459" s="2">
        <f>DATE(LEFT(ALT[[#This Row],[DATEMTH]],4),RIGHT(ALT[[#This Row],[DATEMTH]],2),1)</f>
        <v>43617</v>
      </c>
      <c r="P2459" t="str">
        <f>IF(AND(ALT[[#This Row],[DATE]]&gt;=DATE(2023,6,1),ALT[[#This Row],[DATE]]&lt;=DATE(2024,5,31)),"Y","N")</f>
        <v>N</v>
      </c>
      <c r="Q2459" t="str">
        <f>LEFT(ALT[[#This Row],[DATEMTH]],4)</f>
        <v>2019</v>
      </c>
    </row>
    <row r="2460" spans="1:17" x14ac:dyDescent="0.25">
      <c r="A2460" t="s">
        <v>43</v>
      </c>
      <c r="B2460" t="s">
        <v>14</v>
      </c>
      <c r="C2460" t="s">
        <v>19</v>
      </c>
      <c r="D2460" t="s">
        <v>22</v>
      </c>
      <c r="E2460" s="14">
        <v>18565.435076000002</v>
      </c>
      <c r="F2460" s="14">
        <v>68971.851647999996</v>
      </c>
      <c r="G2460" s="13">
        <v>0.26917408525943709</v>
      </c>
      <c r="H2460" s="12">
        <v>-13542837.699999999</v>
      </c>
      <c r="I2460" s="12">
        <v>-3.6453809497145184</v>
      </c>
      <c r="J2460" t="s">
        <v>26</v>
      </c>
      <c r="K2460" s="14">
        <v>469.28087599999998</v>
      </c>
      <c r="L2460" s="14">
        <v>18565.435076000002</v>
      </c>
      <c r="M2460" s="13">
        <v>2.5277127849626914E-2</v>
      </c>
      <c r="N2460" s="12">
        <v>-9.2144760326528269E-2</v>
      </c>
      <c r="O2460" s="2">
        <f>DATE(LEFT(ALT[[#This Row],[DATEMTH]],4),RIGHT(ALT[[#This Row],[DATEMTH]],2),1)</f>
        <v>43617</v>
      </c>
      <c r="P2460" t="str">
        <f>IF(AND(ALT[[#This Row],[DATE]]&gt;=DATE(2023,6,1),ALT[[#This Row],[DATE]]&lt;=DATE(2024,5,31)),"Y","N")</f>
        <v>N</v>
      </c>
      <c r="Q2460" t="str">
        <f>LEFT(ALT[[#This Row],[DATEMTH]],4)</f>
        <v>2019</v>
      </c>
    </row>
    <row r="2461" spans="1:17" x14ac:dyDescent="0.25">
      <c r="A2461" t="s">
        <v>43</v>
      </c>
      <c r="B2461" t="s">
        <v>14</v>
      </c>
      <c r="C2461" t="s">
        <v>19</v>
      </c>
      <c r="D2461" t="s">
        <v>22</v>
      </c>
      <c r="E2461" s="14">
        <v>18565.435076000002</v>
      </c>
      <c r="F2461" s="14">
        <v>68971.851647999996</v>
      </c>
      <c r="G2461" s="13">
        <v>0.26917408525943709</v>
      </c>
      <c r="H2461" s="12">
        <v>-13542837.699999999</v>
      </c>
      <c r="I2461" s="12">
        <v>-3.6453809497145184</v>
      </c>
      <c r="J2461" t="s">
        <v>25</v>
      </c>
      <c r="K2461" s="14">
        <v>12629.788048</v>
      </c>
      <c r="L2461" s="14">
        <v>18565.435076000002</v>
      </c>
      <c r="M2461" s="13">
        <v>0.68028505641253945</v>
      </c>
      <c r="N2461" s="12">
        <v>-2.4798981850217379</v>
      </c>
      <c r="O2461" s="2">
        <f>DATE(LEFT(ALT[[#This Row],[DATEMTH]],4),RIGHT(ALT[[#This Row],[DATEMTH]],2),1)</f>
        <v>43617</v>
      </c>
      <c r="P2461" t="str">
        <f>IF(AND(ALT[[#This Row],[DATE]]&gt;=DATE(2023,6,1),ALT[[#This Row],[DATE]]&lt;=DATE(2024,5,31)),"Y","N")</f>
        <v>N</v>
      </c>
      <c r="Q2461" t="str">
        <f>LEFT(ALT[[#This Row],[DATEMTH]],4)</f>
        <v>2019</v>
      </c>
    </row>
    <row r="2462" spans="1:17" x14ac:dyDescent="0.25">
      <c r="A2462" t="s">
        <v>43</v>
      </c>
      <c r="B2462" t="s">
        <v>14</v>
      </c>
      <c r="C2462" t="s">
        <v>20</v>
      </c>
      <c r="D2462" t="s">
        <v>22</v>
      </c>
      <c r="E2462" s="14">
        <v>22511.051376000003</v>
      </c>
      <c r="F2462" s="14">
        <v>68971.851647999996</v>
      </c>
      <c r="G2462" s="13">
        <v>0.32638026728477376</v>
      </c>
      <c r="H2462" s="12">
        <v>-13542837.699999999</v>
      </c>
      <c r="I2462" s="12">
        <v>-4.4201149883203108</v>
      </c>
      <c r="J2462" t="s">
        <v>25</v>
      </c>
      <c r="K2462" s="14">
        <v>3040.7128680000001</v>
      </c>
      <c r="L2462" s="14">
        <v>22511.051376000003</v>
      </c>
      <c r="M2462" s="13">
        <v>0.13507644832803475</v>
      </c>
      <c r="N2462" s="12">
        <v>-0.59705343382382037</v>
      </c>
      <c r="O2462" s="2">
        <f>DATE(LEFT(ALT[[#This Row],[DATEMTH]],4),RIGHT(ALT[[#This Row],[DATEMTH]],2),1)</f>
        <v>43617</v>
      </c>
      <c r="P2462" t="str">
        <f>IF(AND(ALT[[#This Row],[DATE]]&gt;=DATE(2023,6,1),ALT[[#This Row],[DATE]]&lt;=DATE(2024,5,31)),"Y","N")</f>
        <v>N</v>
      </c>
      <c r="Q2462" t="str">
        <f>LEFT(ALT[[#This Row],[DATEMTH]],4)</f>
        <v>2019</v>
      </c>
    </row>
    <row r="2463" spans="1:17" x14ac:dyDescent="0.25">
      <c r="A2463" t="s">
        <v>43</v>
      </c>
      <c r="B2463" t="s">
        <v>14</v>
      </c>
      <c r="C2463" t="s">
        <v>20</v>
      </c>
      <c r="D2463" t="s">
        <v>22</v>
      </c>
      <c r="E2463" s="14">
        <v>22511.051376000003</v>
      </c>
      <c r="F2463" s="14">
        <v>68971.851647999996</v>
      </c>
      <c r="G2463" s="13">
        <v>0.32638026728477376</v>
      </c>
      <c r="H2463" s="12">
        <v>-13542837.699999999</v>
      </c>
      <c r="I2463" s="12">
        <v>-4.4201149883203108</v>
      </c>
      <c r="J2463" t="s">
        <v>24</v>
      </c>
      <c r="K2463" s="14">
        <v>10009.919232000002</v>
      </c>
      <c r="L2463" s="14">
        <v>22511.051376000003</v>
      </c>
      <c r="M2463" s="13">
        <v>0.44466689115515973</v>
      </c>
      <c r="N2463" s="12">
        <v>-1.9654787904047177</v>
      </c>
      <c r="O2463" s="2">
        <f>DATE(LEFT(ALT[[#This Row],[DATEMTH]],4),RIGHT(ALT[[#This Row],[DATEMTH]],2),1)</f>
        <v>43617</v>
      </c>
      <c r="P2463" t="str">
        <f>IF(AND(ALT[[#This Row],[DATE]]&gt;=DATE(2023,6,1),ALT[[#This Row],[DATE]]&lt;=DATE(2024,5,31)),"Y","N")</f>
        <v>N</v>
      </c>
      <c r="Q2463" t="str">
        <f>LEFT(ALT[[#This Row],[DATEMTH]],4)</f>
        <v>2019</v>
      </c>
    </row>
    <row r="2464" spans="1:17" x14ac:dyDescent="0.25">
      <c r="A2464" t="s">
        <v>43</v>
      </c>
      <c r="B2464" t="s">
        <v>14</v>
      </c>
      <c r="C2464" t="s">
        <v>20</v>
      </c>
      <c r="D2464" t="s">
        <v>22</v>
      </c>
      <c r="E2464" s="14">
        <v>22511.051376000003</v>
      </c>
      <c r="F2464" s="14">
        <v>68971.851647999996</v>
      </c>
      <c r="G2464" s="13">
        <v>0.32638026728477376</v>
      </c>
      <c r="H2464" s="12">
        <v>-13542837.699999999</v>
      </c>
      <c r="I2464" s="12">
        <v>-4.4201149883203108</v>
      </c>
      <c r="J2464" t="s">
        <v>16</v>
      </c>
      <c r="K2464" s="14">
        <v>7985.8486160000002</v>
      </c>
      <c r="L2464" s="14">
        <v>22511.051376000003</v>
      </c>
      <c r="M2464" s="13">
        <v>0.35475236063447735</v>
      </c>
      <c r="N2464" s="12">
        <v>-1.5680462263824655</v>
      </c>
      <c r="O2464" s="2">
        <f>DATE(LEFT(ALT[[#This Row],[DATEMTH]],4),RIGHT(ALT[[#This Row],[DATEMTH]],2),1)</f>
        <v>43617</v>
      </c>
      <c r="P2464" t="str">
        <f>IF(AND(ALT[[#This Row],[DATE]]&gt;=DATE(2023,6,1),ALT[[#This Row],[DATE]]&lt;=DATE(2024,5,31)),"Y","N")</f>
        <v>N</v>
      </c>
      <c r="Q2464" t="str">
        <f>LEFT(ALT[[#This Row],[DATEMTH]],4)</f>
        <v>2019</v>
      </c>
    </row>
    <row r="2465" spans="1:17" x14ac:dyDescent="0.25">
      <c r="A2465" t="s">
        <v>43</v>
      </c>
      <c r="B2465" t="s">
        <v>14</v>
      </c>
      <c r="C2465" t="s">
        <v>20</v>
      </c>
      <c r="D2465" t="s">
        <v>22</v>
      </c>
      <c r="E2465" s="14">
        <v>22511.051376000003</v>
      </c>
      <c r="F2465" s="14">
        <v>68971.851647999996</v>
      </c>
      <c r="G2465" s="13">
        <v>0.32638026728477376</v>
      </c>
      <c r="H2465" s="12">
        <v>-13542837.699999999</v>
      </c>
      <c r="I2465" s="12">
        <v>-4.4201149883203108</v>
      </c>
      <c r="J2465" t="s">
        <v>26</v>
      </c>
      <c r="K2465" s="14">
        <v>1474.5706600000003</v>
      </c>
      <c r="L2465" s="14">
        <v>22511.051376000003</v>
      </c>
      <c r="M2465" s="13">
        <v>6.5504299882328171E-2</v>
      </c>
      <c r="N2465" s="12">
        <v>-0.2895365377093071</v>
      </c>
      <c r="O2465" s="2">
        <f>DATE(LEFT(ALT[[#This Row],[DATEMTH]],4),RIGHT(ALT[[#This Row],[DATEMTH]],2),1)</f>
        <v>43617</v>
      </c>
      <c r="P2465" t="str">
        <f>IF(AND(ALT[[#This Row],[DATE]]&gt;=DATE(2023,6,1),ALT[[#This Row],[DATE]]&lt;=DATE(2024,5,31)),"Y","N")</f>
        <v>N</v>
      </c>
      <c r="Q2465" t="str">
        <f>LEFT(ALT[[#This Row],[DATEMTH]],4)</f>
        <v>2019</v>
      </c>
    </row>
    <row r="2466" spans="1:17" x14ac:dyDescent="0.25">
      <c r="A2466" t="s">
        <v>43</v>
      </c>
      <c r="B2466" t="s">
        <v>14</v>
      </c>
      <c r="C2466" t="s">
        <v>15</v>
      </c>
      <c r="D2466" t="s">
        <v>17</v>
      </c>
      <c r="E2466" s="14">
        <v>12310.663795999995</v>
      </c>
      <c r="F2466" s="14">
        <v>68971.851647999996</v>
      </c>
      <c r="G2466" s="13">
        <v>0.1784882310950249</v>
      </c>
      <c r="H2466" s="12">
        <v>-49823613.050000004</v>
      </c>
      <c r="I2466" s="12">
        <v>-8.8929285600574985</v>
      </c>
      <c r="J2466" t="s">
        <v>26</v>
      </c>
      <c r="K2466" s="14">
        <v>1360.3217400000003</v>
      </c>
      <c r="L2466" s="14">
        <v>12310.663795999995</v>
      </c>
      <c r="M2466" s="13">
        <v>0.11049946311116048</v>
      </c>
      <c r="N2466" s="12">
        <v>-0.98266383137225899</v>
      </c>
      <c r="O2466" s="2">
        <f>DATE(LEFT(ALT[[#This Row],[DATEMTH]],4),RIGHT(ALT[[#This Row],[DATEMTH]],2),1)</f>
        <v>43617</v>
      </c>
      <c r="P2466" t="str">
        <f>IF(AND(ALT[[#This Row],[DATE]]&gt;=DATE(2023,6,1),ALT[[#This Row],[DATE]]&lt;=DATE(2024,5,31)),"Y","N")</f>
        <v>N</v>
      </c>
      <c r="Q2466" t="str">
        <f>LEFT(ALT[[#This Row],[DATEMTH]],4)</f>
        <v>2019</v>
      </c>
    </row>
    <row r="2467" spans="1:17" x14ac:dyDescent="0.25">
      <c r="A2467" t="s">
        <v>43</v>
      </c>
      <c r="B2467" t="s">
        <v>14</v>
      </c>
      <c r="C2467" t="s">
        <v>15</v>
      </c>
      <c r="D2467" t="s">
        <v>17</v>
      </c>
      <c r="E2467" s="14">
        <v>12310.663795999995</v>
      </c>
      <c r="F2467" s="14">
        <v>68971.851647999996</v>
      </c>
      <c r="G2467" s="13">
        <v>0.1784882310950249</v>
      </c>
      <c r="H2467" s="12">
        <v>-49823613.050000004</v>
      </c>
      <c r="I2467" s="12">
        <v>-8.8929285600574985</v>
      </c>
      <c r="J2467" t="s">
        <v>16</v>
      </c>
      <c r="K2467" s="14">
        <v>3800.4189879999999</v>
      </c>
      <c r="L2467" s="14">
        <v>12310.663795999995</v>
      </c>
      <c r="M2467" s="13">
        <v>0.30870950998067542</v>
      </c>
      <c r="N2467" s="12">
        <v>-2.7453316180685037</v>
      </c>
      <c r="O2467" s="2">
        <f>DATE(LEFT(ALT[[#This Row],[DATEMTH]],4),RIGHT(ALT[[#This Row],[DATEMTH]],2),1)</f>
        <v>43617</v>
      </c>
      <c r="P2467" t="str">
        <f>IF(AND(ALT[[#This Row],[DATE]]&gt;=DATE(2023,6,1),ALT[[#This Row],[DATE]]&lt;=DATE(2024,5,31)),"Y","N")</f>
        <v>N</v>
      </c>
      <c r="Q2467" t="str">
        <f>LEFT(ALT[[#This Row],[DATEMTH]],4)</f>
        <v>2019</v>
      </c>
    </row>
    <row r="2468" spans="1:17" x14ac:dyDescent="0.25">
      <c r="A2468" t="s">
        <v>43</v>
      </c>
      <c r="B2468" t="s">
        <v>14</v>
      </c>
      <c r="C2468" t="s">
        <v>15</v>
      </c>
      <c r="D2468" t="s">
        <v>17</v>
      </c>
      <c r="E2468" s="14">
        <v>12310.663795999995</v>
      </c>
      <c r="F2468" s="14">
        <v>68971.851647999996</v>
      </c>
      <c r="G2468" s="13">
        <v>0.1784882310950249</v>
      </c>
      <c r="H2468" s="12">
        <v>-49823613.050000004</v>
      </c>
      <c r="I2468" s="12">
        <v>-8.8929285600574985</v>
      </c>
      <c r="J2468" t="s">
        <v>24</v>
      </c>
      <c r="K2468" s="14">
        <v>5436.9957799999966</v>
      </c>
      <c r="L2468" s="14">
        <v>12310.663795999995</v>
      </c>
      <c r="M2468" s="13">
        <v>0.44164927822710875</v>
      </c>
      <c r="N2468" s="12">
        <v>-3.9275554798746359</v>
      </c>
      <c r="O2468" s="2">
        <f>DATE(LEFT(ALT[[#This Row],[DATEMTH]],4),RIGHT(ALT[[#This Row],[DATEMTH]],2),1)</f>
        <v>43617</v>
      </c>
      <c r="P2468" t="str">
        <f>IF(AND(ALT[[#This Row],[DATE]]&gt;=DATE(2023,6,1),ALT[[#This Row],[DATE]]&lt;=DATE(2024,5,31)),"Y","N")</f>
        <v>N</v>
      </c>
      <c r="Q2468" t="str">
        <f>LEFT(ALT[[#This Row],[DATEMTH]],4)</f>
        <v>2019</v>
      </c>
    </row>
    <row r="2469" spans="1:17" x14ac:dyDescent="0.25">
      <c r="A2469" t="s">
        <v>43</v>
      </c>
      <c r="B2469" t="s">
        <v>14</v>
      </c>
      <c r="C2469" t="s">
        <v>15</v>
      </c>
      <c r="D2469" t="s">
        <v>17</v>
      </c>
      <c r="E2469" s="14">
        <v>12310.663795999995</v>
      </c>
      <c r="F2469" s="14">
        <v>68971.851647999996</v>
      </c>
      <c r="G2469" s="13">
        <v>0.1784882310950249</v>
      </c>
      <c r="H2469" s="12">
        <v>-49823613.050000004</v>
      </c>
      <c r="I2469" s="12">
        <v>-8.8929285600574985</v>
      </c>
      <c r="J2469" t="s">
        <v>25</v>
      </c>
      <c r="K2469" s="14">
        <v>1712.9272879999994</v>
      </c>
      <c r="L2469" s="14">
        <v>12310.663795999995</v>
      </c>
      <c r="M2469" s="13">
        <v>0.13914174868105544</v>
      </c>
      <c r="N2469" s="12">
        <v>-1.2373776307421007</v>
      </c>
      <c r="O2469" s="2">
        <f>DATE(LEFT(ALT[[#This Row],[DATEMTH]],4),RIGHT(ALT[[#This Row],[DATEMTH]],2),1)</f>
        <v>43617</v>
      </c>
      <c r="P2469" t="str">
        <f>IF(AND(ALT[[#This Row],[DATE]]&gt;=DATE(2023,6,1),ALT[[#This Row],[DATE]]&lt;=DATE(2024,5,31)),"Y","N")</f>
        <v>N</v>
      </c>
      <c r="Q2469" t="str">
        <f>LEFT(ALT[[#This Row],[DATEMTH]],4)</f>
        <v>2019</v>
      </c>
    </row>
    <row r="2470" spans="1:17" x14ac:dyDescent="0.25">
      <c r="A2470" t="s">
        <v>43</v>
      </c>
      <c r="B2470" t="s">
        <v>14</v>
      </c>
      <c r="C2470" t="s">
        <v>18</v>
      </c>
      <c r="D2470" t="s">
        <v>17</v>
      </c>
      <c r="E2470" s="14">
        <v>15584.7014</v>
      </c>
      <c r="F2470" s="14">
        <v>68971.851647999996</v>
      </c>
      <c r="G2470" s="13">
        <v>0.22595741636076427</v>
      </c>
      <c r="H2470" s="12">
        <v>-49823613.050000004</v>
      </c>
      <c r="I2470" s="12">
        <v>-11.258014878536459</v>
      </c>
      <c r="J2470" t="s">
        <v>25</v>
      </c>
      <c r="K2470" s="14">
        <v>1255.6972119999996</v>
      </c>
      <c r="L2470" s="14">
        <v>15584.7014</v>
      </c>
      <c r="M2470" s="13">
        <v>8.0572426751788745E-2</v>
      </c>
      <c r="N2470" s="12">
        <v>-0.90708557917142674</v>
      </c>
      <c r="O2470" s="2">
        <f>DATE(LEFT(ALT[[#This Row],[DATEMTH]],4),RIGHT(ALT[[#This Row],[DATEMTH]],2),1)</f>
        <v>43617</v>
      </c>
      <c r="P2470" t="str">
        <f>IF(AND(ALT[[#This Row],[DATE]]&gt;=DATE(2023,6,1),ALT[[#This Row],[DATE]]&lt;=DATE(2024,5,31)),"Y","N")</f>
        <v>N</v>
      </c>
      <c r="Q2470" t="str">
        <f>LEFT(ALT[[#This Row],[DATEMTH]],4)</f>
        <v>2019</v>
      </c>
    </row>
    <row r="2471" spans="1:17" x14ac:dyDescent="0.25">
      <c r="A2471" t="s">
        <v>43</v>
      </c>
      <c r="B2471" t="s">
        <v>14</v>
      </c>
      <c r="C2471" t="s">
        <v>18</v>
      </c>
      <c r="D2471" t="s">
        <v>17</v>
      </c>
      <c r="E2471" s="14">
        <v>15584.7014</v>
      </c>
      <c r="F2471" s="14">
        <v>68971.851647999996</v>
      </c>
      <c r="G2471" s="13">
        <v>0.22595741636076427</v>
      </c>
      <c r="H2471" s="12">
        <v>-49823613.050000004</v>
      </c>
      <c r="I2471" s="12">
        <v>-11.258014878536459</v>
      </c>
      <c r="J2471" t="s">
        <v>26</v>
      </c>
      <c r="K2471" s="14">
        <v>3154.2347119999999</v>
      </c>
      <c r="L2471" s="14">
        <v>15584.7014</v>
      </c>
      <c r="M2471" s="13">
        <v>0.20239301549916125</v>
      </c>
      <c r="N2471" s="12">
        <v>-2.2785435798014175</v>
      </c>
      <c r="O2471" s="2">
        <f>DATE(LEFT(ALT[[#This Row],[DATEMTH]],4),RIGHT(ALT[[#This Row],[DATEMTH]],2),1)</f>
        <v>43617</v>
      </c>
      <c r="P2471" t="str">
        <f>IF(AND(ALT[[#This Row],[DATE]]&gt;=DATE(2023,6,1),ALT[[#This Row],[DATE]]&lt;=DATE(2024,5,31)),"Y","N")</f>
        <v>N</v>
      </c>
      <c r="Q2471" t="str">
        <f>LEFT(ALT[[#This Row],[DATEMTH]],4)</f>
        <v>2019</v>
      </c>
    </row>
    <row r="2472" spans="1:17" x14ac:dyDescent="0.25">
      <c r="A2472" t="s">
        <v>43</v>
      </c>
      <c r="B2472" t="s">
        <v>14</v>
      </c>
      <c r="C2472" t="s">
        <v>18</v>
      </c>
      <c r="D2472" t="s">
        <v>17</v>
      </c>
      <c r="E2472" s="14">
        <v>15584.7014</v>
      </c>
      <c r="F2472" s="14">
        <v>68971.851647999996</v>
      </c>
      <c r="G2472" s="13">
        <v>0.22595741636076427</v>
      </c>
      <c r="H2472" s="12">
        <v>-49823613.050000004</v>
      </c>
      <c r="I2472" s="12">
        <v>-11.258014878536459</v>
      </c>
      <c r="J2472" t="s">
        <v>16</v>
      </c>
      <c r="K2472" s="14">
        <v>5749.6958119999999</v>
      </c>
      <c r="L2472" s="14">
        <v>15584.7014</v>
      </c>
      <c r="M2472" s="13">
        <v>0.36893204845105343</v>
      </c>
      <c r="N2472" s="12">
        <v>-4.1534424906308933</v>
      </c>
      <c r="O2472" s="2">
        <f>DATE(LEFT(ALT[[#This Row],[DATEMTH]],4),RIGHT(ALT[[#This Row],[DATEMTH]],2),1)</f>
        <v>43617</v>
      </c>
      <c r="P2472" t="str">
        <f>IF(AND(ALT[[#This Row],[DATE]]&gt;=DATE(2023,6,1),ALT[[#This Row],[DATE]]&lt;=DATE(2024,5,31)),"Y","N")</f>
        <v>N</v>
      </c>
      <c r="Q2472" t="str">
        <f>LEFT(ALT[[#This Row],[DATEMTH]],4)</f>
        <v>2019</v>
      </c>
    </row>
    <row r="2473" spans="1:17" x14ac:dyDescent="0.25">
      <c r="A2473" t="s">
        <v>43</v>
      </c>
      <c r="B2473" t="s">
        <v>14</v>
      </c>
      <c r="C2473" t="s">
        <v>18</v>
      </c>
      <c r="D2473" t="s">
        <v>17</v>
      </c>
      <c r="E2473" s="14">
        <v>15584.7014</v>
      </c>
      <c r="F2473" s="14">
        <v>68971.851647999996</v>
      </c>
      <c r="G2473" s="13">
        <v>0.22595741636076427</v>
      </c>
      <c r="H2473" s="12">
        <v>-49823613.050000004</v>
      </c>
      <c r="I2473" s="12">
        <v>-11.258014878536459</v>
      </c>
      <c r="J2473" t="s">
        <v>24</v>
      </c>
      <c r="K2473" s="14">
        <v>5425.0736640000014</v>
      </c>
      <c r="L2473" s="14">
        <v>15584.7014</v>
      </c>
      <c r="M2473" s="13">
        <v>0.34810250929799663</v>
      </c>
      <c r="N2473" s="12">
        <v>-3.9189432289327222</v>
      </c>
      <c r="O2473" s="2">
        <f>DATE(LEFT(ALT[[#This Row],[DATEMTH]],4),RIGHT(ALT[[#This Row],[DATEMTH]],2),1)</f>
        <v>43617</v>
      </c>
      <c r="P2473" t="str">
        <f>IF(AND(ALT[[#This Row],[DATE]]&gt;=DATE(2023,6,1),ALT[[#This Row],[DATE]]&lt;=DATE(2024,5,31)),"Y","N")</f>
        <v>N</v>
      </c>
      <c r="Q2473" t="str">
        <f>LEFT(ALT[[#This Row],[DATEMTH]],4)</f>
        <v>2019</v>
      </c>
    </row>
    <row r="2474" spans="1:17" x14ac:dyDescent="0.25">
      <c r="A2474" t="s">
        <v>43</v>
      </c>
      <c r="B2474" t="s">
        <v>14</v>
      </c>
      <c r="C2474" t="s">
        <v>19</v>
      </c>
      <c r="D2474" t="s">
        <v>17</v>
      </c>
      <c r="E2474" s="14">
        <v>18565.435076000002</v>
      </c>
      <c r="F2474" s="14">
        <v>68971.851647999996</v>
      </c>
      <c r="G2474" s="13">
        <v>0.26917408525943709</v>
      </c>
      <c r="H2474" s="12">
        <v>-49823613.050000004</v>
      </c>
      <c r="I2474" s="12">
        <v>-13.411225467053903</v>
      </c>
      <c r="J2474" t="s">
        <v>25</v>
      </c>
      <c r="K2474" s="14">
        <v>12629.788048</v>
      </c>
      <c r="L2474" s="14">
        <v>18565.435076000002</v>
      </c>
      <c r="M2474" s="13">
        <v>0.68028505641253945</v>
      </c>
      <c r="N2474" s="12">
        <v>-9.1234562734160498</v>
      </c>
      <c r="O2474" s="2">
        <f>DATE(LEFT(ALT[[#This Row],[DATEMTH]],4),RIGHT(ALT[[#This Row],[DATEMTH]],2),1)</f>
        <v>43617</v>
      </c>
      <c r="P2474" t="str">
        <f>IF(AND(ALT[[#This Row],[DATE]]&gt;=DATE(2023,6,1),ALT[[#This Row],[DATE]]&lt;=DATE(2024,5,31)),"Y","N")</f>
        <v>N</v>
      </c>
      <c r="Q2474" t="str">
        <f>LEFT(ALT[[#This Row],[DATEMTH]],4)</f>
        <v>2019</v>
      </c>
    </row>
    <row r="2475" spans="1:17" x14ac:dyDescent="0.25">
      <c r="A2475" t="s">
        <v>43</v>
      </c>
      <c r="B2475" t="s">
        <v>14</v>
      </c>
      <c r="C2475" t="s">
        <v>19</v>
      </c>
      <c r="D2475" t="s">
        <v>17</v>
      </c>
      <c r="E2475" s="14">
        <v>18565.435076000002</v>
      </c>
      <c r="F2475" s="14">
        <v>68971.851647999996</v>
      </c>
      <c r="G2475" s="13">
        <v>0.26917408525943709</v>
      </c>
      <c r="H2475" s="12">
        <v>-49823613.050000004</v>
      </c>
      <c r="I2475" s="12">
        <v>-13.411225467053903</v>
      </c>
      <c r="J2475" t="s">
        <v>24</v>
      </c>
      <c r="K2475" s="14">
        <v>5465.9175240000004</v>
      </c>
      <c r="L2475" s="14">
        <v>18565.435076000002</v>
      </c>
      <c r="M2475" s="13">
        <v>0.29441365104693545</v>
      </c>
      <c r="N2475" s="12">
        <v>-3.9484478547689816</v>
      </c>
      <c r="O2475" s="2">
        <f>DATE(LEFT(ALT[[#This Row],[DATEMTH]],4),RIGHT(ALT[[#This Row],[DATEMTH]],2),1)</f>
        <v>43617</v>
      </c>
      <c r="P2475" t="str">
        <f>IF(AND(ALT[[#This Row],[DATE]]&gt;=DATE(2023,6,1),ALT[[#This Row],[DATE]]&lt;=DATE(2024,5,31)),"Y","N")</f>
        <v>N</v>
      </c>
      <c r="Q2475" t="str">
        <f>LEFT(ALT[[#This Row],[DATEMTH]],4)</f>
        <v>2019</v>
      </c>
    </row>
    <row r="2476" spans="1:17" x14ac:dyDescent="0.25">
      <c r="A2476" t="s">
        <v>43</v>
      </c>
      <c r="B2476" t="s">
        <v>14</v>
      </c>
      <c r="C2476" t="s">
        <v>19</v>
      </c>
      <c r="D2476" t="s">
        <v>17</v>
      </c>
      <c r="E2476" s="14">
        <v>18565.435076000002</v>
      </c>
      <c r="F2476" s="14">
        <v>68971.851647999996</v>
      </c>
      <c r="G2476" s="13">
        <v>0.26917408525943709</v>
      </c>
      <c r="H2476" s="12">
        <v>-49823613.050000004</v>
      </c>
      <c r="I2476" s="12">
        <v>-13.411225467053903</v>
      </c>
      <c r="J2476" t="s">
        <v>16</v>
      </c>
      <c r="K2476" s="14">
        <v>0.44862800000000003</v>
      </c>
      <c r="L2476" s="14">
        <v>18565.435076000002</v>
      </c>
      <c r="M2476" s="13">
        <v>2.4164690898084719E-5</v>
      </c>
      <c r="N2476" s="12">
        <v>-3.2407811797587944E-4</v>
      </c>
      <c r="O2476" s="2">
        <f>DATE(LEFT(ALT[[#This Row],[DATEMTH]],4),RIGHT(ALT[[#This Row],[DATEMTH]],2),1)</f>
        <v>43617</v>
      </c>
      <c r="P2476" t="str">
        <f>IF(AND(ALT[[#This Row],[DATE]]&gt;=DATE(2023,6,1),ALT[[#This Row],[DATE]]&lt;=DATE(2024,5,31)),"Y","N")</f>
        <v>N</v>
      </c>
      <c r="Q2476" t="str">
        <f>LEFT(ALT[[#This Row],[DATEMTH]],4)</f>
        <v>2019</v>
      </c>
    </row>
    <row r="2477" spans="1:17" x14ac:dyDescent="0.25">
      <c r="A2477" t="s">
        <v>43</v>
      </c>
      <c r="B2477" t="s">
        <v>14</v>
      </c>
      <c r="C2477" t="s">
        <v>19</v>
      </c>
      <c r="D2477" t="s">
        <v>17</v>
      </c>
      <c r="E2477" s="14">
        <v>18565.435076000002</v>
      </c>
      <c r="F2477" s="14">
        <v>68971.851647999996</v>
      </c>
      <c r="G2477" s="13">
        <v>0.26917408525943709</v>
      </c>
      <c r="H2477" s="12">
        <v>-49823613.050000004</v>
      </c>
      <c r="I2477" s="12">
        <v>-13.411225467053903</v>
      </c>
      <c r="J2477" t="s">
        <v>26</v>
      </c>
      <c r="K2477" s="14">
        <v>469.28087599999998</v>
      </c>
      <c r="L2477" s="14">
        <v>18565.435076000002</v>
      </c>
      <c r="M2477" s="13">
        <v>2.5277127849626914E-2</v>
      </c>
      <c r="N2477" s="12">
        <v>-0.33899726075089393</v>
      </c>
      <c r="O2477" s="2">
        <f>DATE(LEFT(ALT[[#This Row],[DATEMTH]],4),RIGHT(ALT[[#This Row],[DATEMTH]],2),1)</f>
        <v>43617</v>
      </c>
      <c r="P2477" t="str">
        <f>IF(AND(ALT[[#This Row],[DATE]]&gt;=DATE(2023,6,1),ALT[[#This Row],[DATE]]&lt;=DATE(2024,5,31)),"Y","N")</f>
        <v>N</v>
      </c>
      <c r="Q2477" t="str">
        <f>LEFT(ALT[[#This Row],[DATEMTH]],4)</f>
        <v>2019</v>
      </c>
    </row>
    <row r="2478" spans="1:17" x14ac:dyDescent="0.25">
      <c r="A2478" t="s">
        <v>43</v>
      </c>
      <c r="B2478" t="s">
        <v>14</v>
      </c>
      <c r="C2478" t="s">
        <v>20</v>
      </c>
      <c r="D2478" t="s">
        <v>17</v>
      </c>
      <c r="E2478" s="14">
        <v>22511.051376000003</v>
      </c>
      <c r="F2478" s="14">
        <v>68971.851647999996</v>
      </c>
      <c r="G2478" s="13">
        <v>0.32638026728477376</v>
      </c>
      <c r="H2478" s="12">
        <v>-49823613.050000004</v>
      </c>
      <c r="I2478" s="12">
        <v>-16.261444144352144</v>
      </c>
      <c r="J2478" t="s">
        <v>25</v>
      </c>
      <c r="K2478" s="14">
        <v>3040.7128680000001</v>
      </c>
      <c r="L2478" s="14">
        <v>22511.051376000003</v>
      </c>
      <c r="M2478" s="13">
        <v>0.13507644832803475</v>
      </c>
      <c r="N2478" s="12">
        <v>-2.1965381197038059</v>
      </c>
      <c r="O2478" s="2">
        <f>DATE(LEFT(ALT[[#This Row],[DATEMTH]],4),RIGHT(ALT[[#This Row],[DATEMTH]],2),1)</f>
        <v>43617</v>
      </c>
      <c r="P2478" t="str">
        <f>IF(AND(ALT[[#This Row],[DATE]]&gt;=DATE(2023,6,1),ALT[[#This Row],[DATE]]&lt;=DATE(2024,5,31)),"Y","N")</f>
        <v>N</v>
      </c>
      <c r="Q2478" t="str">
        <f>LEFT(ALT[[#This Row],[DATEMTH]],4)</f>
        <v>2019</v>
      </c>
    </row>
    <row r="2479" spans="1:17" x14ac:dyDescent="0.25">
      <c r="A2479" t="s">
        <v>43</v>
      </c>
      <c r="B2479" t="s">
        <v>14</v>
      </c>
      <c r="C2479" t="s">
        <v>20</v>
      </c>
      <c r="D2479" t="s">
        <v>17</v>
      </c>
      <c r="E2479" s="14">
        <v>22511.051376000003</v>
      </c>
      <c r="F2479" s="14">
        <v>68971.851647999996</v>
      </c>
      <c r="G2479" s="13">
        <v>0.32638026728477376</v>
      </c>
      <c r="H2479" s="12">
        <v>-49823613.050000004</v>
      </c>
      <c r="I2479" s="12">
        <v>-16.261444144352144</v>
      </c>
      <c r="J2479" t="s">
        <v>16</v>
      </c>
      <c r="K2479" s="14">
        <v>7985.8486160000002</v>
      </c>
      <c r="L2479" s="14">
        <v>22511.051376000003</v>
      </c>
      <c r="M2479" s="13">
        <v>0.35475236063447735</v>
      </c>
      <c r="N2479" s="12">
        <v>-5.7687856975346214</v>
      </c>
      <c r="O2479" s="2">
        <f>DATE(LEFT(ALT[[#This Row],[DATEMTH]],4),RIGHT(ALT[[#This Row],[DATEMTH]],2),1)</f>
        <v>43617</v>
      </c>
      <c r="P2479" t="str">
        <f>IF(AND(ALT[[#This Row],[DATE]]&gt;=DATE(2023,6,1),ALT[[#This Row],[DATE]]&lt;=DATE(2024,5,31)),"Y","N")</f>
        <v>N</v>
      </c>
      <c r="Q2479" t="str">
        <f>LEFT(ALT[[#This Row],[DATEMTH]],4)</f>
        <v>2019</v>
      </c>
    </row>
    <row r="2480" spans="1:17" x14ac:dyDescent="0.25">
      <c r="A2480" t="s">
        <v>43</v>
      </c>
      <c r="B2480" t="s">
        <v>14</v>
      </c>
      <c r="C2480" t="s">
        <v>20</v>
      </c>
      <c r="D2480" t="s">
        <v>17</v>
      </c>
      <c r="E2480" s="14">
        <v>22511.051376000003</v>
      </c>
      <c r="F2480" s="14">
        <v>68971.851647999996</v>
      </c>
      <c r="G2480" s="13">
        <v>0.32638026728477376</v>
      </c>
      <c r="H2480" s="12">
        <v>-49823613.050000004</v>
      </c>
      <c r="I2480" s="12">
        <v>-16.261444144352144</v>
      </c>
      <c r="J2480" t="s">
        <v>26</v>
      </c>
      <c r="K2480" s="14">
        <v>1474.5706600000003</v>
      </c>
      <c r="L2480" s="14">
        <v>22511.051376000003</v>
      </c>
      <c r="M2480" s="13">
        <v>6.5504299882328171E-2</v>
      </c>
      <c r="N2480" s="12">
        <v>-1.0651945137513723</v>
      </c>
      <c r="O2480" s="2">
        <f>DATE(LEFT(ALT[[#This Row],[DATEMTH]],4),RIGHT(ALT[[#This Row],[DATEMTH]],2),1)</f>
        <v>43617</v>
      </c>
      <c r="P2480" t="str">
        <f>IF(AND(ALT[[#This Row],[DATE]]&gt;=DATE(2023,6,1),ALT[[#This Row],[DATE]]&lt;=DATE(2024,5,31)),"Y","N")</f>
        <v>N</v>
      </c>
      <c r="Q2480" t="str">
        <f>LEFT(ALT[[#This Row],[DATEMTH]],4)</f>
        <v>2019</v>
      </c>
    </row>
    <row r="2481" spans="1:17" x14ac:dyDescent="0.25">
      <c r="A2481" t="s">
        <v>43</v>
      </c>
      <c r="B2481" t="s">
        <v>14</v>
      </c>
      <c r="C2481" t="s">
        <v>20</v>
      </c>
      <c r="D2481" t="s">
        <v>17</v>
      </c>
      <c r="E2481" s="14">
        <v>22511.051376000003</v>
      </c>
      <c r="F2481" s="14">
        <v>68971.851647999996</v>
      </c>
      <c r="G2481" s="13">
        <v>0.32638026728477376</v>
      </c>
      <c r="H2481" s="12">
        <v>-49823613.050000004</v>
      </c>
      <c r="I2481" s="12">
        <v>-16.261444144352144</v>
      </c>
      <c r="J2481" t="s">
        <v>24</v>
      </c>
      <c r="K2481" s="14">
        <v>10009.919232000002</v>
      </c>
      <c r="L2481" s="14">
        <v>22511.051376000003</v>
      </c>
      <c r="M2481" s="13">
        <v>0.44466689115515973</v>
      </c>
      <c r="N2481" s="12">
        <v>-7.2309258133623437</v>
      </c>
      <c r="O2481" s="2">
        <f>DATE(LEFT(ALT[[#This Row],[DATEMTH]],4),RIGHT(ALT[[#This Row],[DATEMTH]],2),1)</f>
        <v>43617</v>
      </c>
      <c r="P2481" t="str">
        <f>IF(AND(ALT[[#This Row],[DATE]]&gt;=DATE(2023,6,1),ALT[[#This Row],[DATE]]&lt;=DATE(2024,5,31)),"Y","N")</f>
        <v>N</v>
      </c>
      <c r="Q2481" t="str">
        <f>LEFT(ALT[[#This Row],[DATEMTH]],4)</f>
        <v>2019</v>
      </c>
    </row>
    <row r="2482" spans="1:17" x14ac:dyDescent="0.25">
      <c r="A2482" t="s">
        <v>43</v>
      </c>
      <c r="B2482" t="s">
        <v>14</v>
      </c>
      <c r="C2482" t="s">
        <v>15</v>
      </c>
      <c r="D2482" t="s">
        <v>23</v>
      </c>
      <c r="E2482" s="14">
        <v>12310.663795999995</v>
      </c>
      <c r="F2482" s="14">
        <v>68971.851647999996</v>
      </c>
      <c r="G2482" s="13">
        <v>0.1784882310950249</v>
      </c>
      <c r="H2482" s="12">
        <v>-7280066.0300000003</v>
      </c>
      <c r="I2482" s="12">
        <v>-1.2994061079496806</v>
      </c>
      <c r="J2482" t="s">
        <v>26</v>
      </c>
      <c r="K2482" s="14">
        <v>1360.3217400000003</v>
      </c>
      <c r="L2482" s="14">
        <v>12310.663795999995</v>
      </c>
      <c r="M2482" s="13">
        <v>0.11049946311116048</v>
      </c>
      <c r="N2482" s="12">
        <v>-0.14358367729180233</v>
      </c>
      <c r="O2482" s="2">
        <f>DATE(LEFT(ALT[[#This Row],[DATEMTH]],4),RIGHT(ALT[[#This Row],[DATEMTH]],2),1)</f>
        <v>43617</v>
      </c>
      <c r="P2482" t="str">
        <f>IF(AND(ALT[[#This Row],[DATE]]&gt;=DATE(2023,6,1),ALT[[#This Row],[DATE]]&lt;=DATE(2024,5,31)),"Y","N")</f>
        <v>N</v>
      </c>
      <c r="Q2482" t="str">
        <f>LEFT(ALT[[#This Row],[DATEMTH]],4)</f>
        <v>2019</v>
      </c>
    </row>
    <row r="2483" spans="1:17" x14ac:dyDescent="0.25">
      <c r="A2483" t="s">
        <v>43</v>
      </c>
      <c r="B2483" t="s">
        <v>14</v>
      </c>
      <c r="C2483" t="s">
        <v>15</v>
      </c>
      <c r="D2483" t="s">
        <v>23</v>
      </c>
      <c r="E2483" s="14">
        <v>12310.663795999995</v>
      </c>
      <c r="F2483" s="14">
        <v>68971.851647999996</v>
      </c>
      <c r="G2483" s="13">
        <v>0.1784882310950249</v>
      </c>
      <c r="H2483" s="12">
        <v>-7280066.0300000003</v>
      </c>
      <c r="I2483" s="12">
        <v>-1.2994061079496806</v>
      </c>
      <c r="J2483" t="s">
        <v>16</v>
      </c>
      <c r="K2483" s="14">
        <v>3800.4189879999999</v>
      </c>
      <c r="L2483" s="14">
        <v>12310.663795999995</v>
      </c>
      <c r="M2483" s="13">
        <v>0.30870950998067542</v>
      </c>
      <c r="N2483" s="12">
        <v>-0.40113902285104253</v>
      </c>
      <c r="O2483" s="2">
        <f>DATE(LEFT(ALT[[#This Row],[DATEMTH]],4),RIGHT(ALT[[#This Row],[DATEMTH]],2),1)</f>
        <v>43617</v>
      </c>
      <c r="P2483" t="str">
        <f>IF(AND(ALT[[#This Row],[DATE]]&gt;=DATE(2023,6,1),ALT[[#This Row],[DATE]]&lt;=DATE(2024,5,31)),"Y","N")</f>
        <v>N</v>
      </c>
      <c r="Q2483" t="str">
        <f>LEFT(ALT[[#This Row],[DATEMTH]],4)</f>
        <v>2019</v>
      </c>
    </row>
    <row r="2484" spans="1:17" x14ac:dyDescent="0.25">
      <c r="A2484" t="s">
        <v>43</v>
      </c>
      <c r="B2484" t="s">
        <v>14</v>
      </c>
      <c r="C2484" t="s">
        <v>15</v>
      </c>
      <c r="D2484" t="s">
        <v>23</v>
      </c>
      <c r="E2484" s="14">
        <v>12310.663795999995</v>
      </c>
      <c r="F2484" s="14">
        <v>68971.851647999996</v>
      </c>
      <c r="G2484" s="13">
        <v>0.1784882310950249</v>
      </c>
      <c r="H2484" s="12">
        <v>-7280066.0300000003</v>
      </c>
      <c r="I2484" s="12">
        <v>-1.2994061079496806</v>
      </c>
      <c r="J2484" t="s">
        <v>25</v>
      </c>
      <c r="K2484" s="14">
        <v>1712.9272879999994</v>
      </c>
      <c r="L2484" s="14">
        <v>12310.663795999995</v>
      </c>
      <c r="M2484" s="13">
        <v>0.13914174868105544</v>
      </c>
      <c r="N2484" s="12">
        <v>-0.18080163810696287</v>
      </c>
      <c r="O2484" s="2">
        <f>DATE(LEFT(ALT[[#This Row],[DATEMTH]],4),RIGHT(ALT[[#This Row],[DATEMTH]],2),1)</f>
        <v>43617</v>
      </c>
      <c r="P2484" t="str">
        <f>IF(AND(ALT[[#This Row],[DATE]]&gt;=DATE(2023,6,1),ALT[[#This Row],[DATE]]&lt;=DATE(2024,5,31)),"Y","N")</f>
        <v>N</v>
      </c>
      <c r="Q2484" t="str">
        <f>LEFT(ALT[[#This Row],[DATEMTH]],4)</f>
        <v>2019</v>
      </c>
    </row>
    <row r="2485" spans="1:17" x14ac:dyDescent="0.25">
      <c r="A2485" t="s">
        <v>43</v>
      </c>
      <c r="B2485" t="s">
        <v>14</v>
      </c>
      <c r="C2485" t="s">
        <v>15</v>
      </c>
      <c r="D2485" t="s">
        <v>23</v>
      </c>
      <c r="E2485" s="14">
        <v>12310.663795999995</v>
      </c>
      <c r="F2485" s="14">
        <v>68971.851647999996</v>
      </c>
      <c r="G2485" s="13">
        <v>0.1784882310950249</v>
      </c>
      <c r="H2485" s="12">
        <v>-7280066.0300000003</v>
      </c>
      <c r="I2485" s="12">
        <v>-1.2994061079496806</v>
      </c>
      <c r="J2485" t="s">
        <v>24</v>
      </c>
      <c r="K2485" s="14">
        <v>5436.9957799999966</v>
      </c>
      <c r="L2485" s="14">
        <v>12310.663795999995</v>
      </c>
      <c r="M2485" s="13">
        <v>0.44164927822710875</v>
      </c>
      <c r="N2485" s="12">
        <v>-0.57388176969987303</v>
      </c>
      <c r="O2485" s="2">
        <f>DATE(LEFT(ALT[[#This Row],[DATEMTH]],4),RIGHT(ALT[[#This Row],[DATEMTH]],2),1)</f>
        <v>43617</v>
      </c>
      <c r="P2485" t="str">
        <f>IF(AND(ALT[[#This Row],[DATE]]&gt;=DATE(2023,6,1),ALT[[#This Row],[DATE]]&lt;=DATE(2024,5,31)),"Y","N")</f>
        <v>N</v>
      </c>
      <c r="Q2485" t="str">
        <f>LEFT(ALT[[#This Row],[DATEMTH]],4)</f>
        <v>2019</v>
      </c>
    </row>
    <row r="2486" spans="1:17" x14ac:dyDescent="0.25">
      <c r="A2486" t="s">
        <v>43</v>
      </c>
      <c r="B2486" t="s">
        <v>14</v>
      </c>
      <c r="C2486" t="s">
        <v>18</v>
      </c>
      <c r="D2486" t="s">
        <v>23</v>
      </c>
      <c r="E2486" s="14">
        <v>15584.7014</v>
      </c>
      <c r="F2486" s="14">
        <v>68971.851647999996</v>
      </c>
      <c r="G2486" s="13">
        <v>0.22595741636076427</v>
      </c>
      <c r="H2486" s="12">
        <v>-7280066.0300000003</v>
      </c>
      <c r="I2486" s="12">
        <v>-1.6449849110745662</v>
      </c>
      <c r="J2486" t="s">
        <v>25</v>
      </c>
      <c r="K2486" s="14">
        <v>1255.6972119999996</v>
      </c>
      <c r="L2486" s="14">
        <v>15584.7014</v>
      </c>
      <c r="M2486" s="13">
        <v>8.0572426751788745E-2</v>
      </c>
      <c r="N2486" s="12">
        <v>-0.1325404262553532</v>
      </c>
      <c r="O2486" s="2">
        <f>DATE(LEFT(ALT[[#This Row],[DATEMTH]],4),RIGHT(ALT[[#This Row],[DATEMTH]],2),1)</f>
        <v>43617</v>
      </c>
      <c r="P2486" t="str">
        <f>IF(AND(ALT[[#This Row],[DATE]]&gt;=DATE(2023,6,1),ALT[[#This Row],[DATE]]&lt;=DATE(2024,5,31)),"Y","N")</f>
        <v>N</v>
      </c>
      <c r="Q2486" t="str">
        <f>LEFT(ALT[[#This Row],[DATEMTH]],4)</f>
        <v>2019</v>
      </c>
    </row>
    <row r="2487" spans="1:17" x14ac:dyDescent="0.25">
      <c r="A2487" t="s">
        <v>43</v>
      </c>
      <c r="B2487" t="s">
        <v>14</v>
      </c>
      <c r="C2487" t="s">
        <v>18</v>
      </c>
      <c r="D2487" t="s">
        <v>23</v>
      </c>
      <c r="E2487" s="14">
        <v>15584.7014</v>
      </c>
      <c r="F2487" s="14">
        <v>68971.851647999996</v>
      </c>
      <c r="G2487" s="13">
        <v>0.22595741636076427</v>
      </c>
      <c r="H2487" s="12">
        <v>-7280066.0300000003</v>
      </c>
      <c r="I2487" s="12">
        <v>-1.6449849110745662</v>
      </c>
      <c r="J2487" t="s">
        <v>26</v>
      </c>
      <c r="K2487" s="14">
        <v>3154.2347119999999</v>
      </c>
      <c r="L2487" s="14">
        <v>15584.7014</v>
      </c>
      <c r="M2487" s="13">
        <v>0.20239301549916125</v>
      </c>
      <c r="N2487" s="12">
        <v>-0.33293345660300105</v>
      </c>
      <c r="O2487" s="2">
        <f>DATE(LEFT(ALT[[#This Row],[DATEMTH]],4),RIGHT(ALT[[#This Row],[DATEMTH]],2),1)</f>
        <v>43617</v>
      </c>
      <c r="P2487" t="str">
        <f>IF(AND(ALT[[#This Row],[DATE]]&gt;=DATE(2023,6,1),ALT[[#This Row],[DATE]]&lt;=DATE(2024,5,31)),"Y","N")</f>
        <v>N</v>
      </c>
      <c r="Q2487" t="str">
        <f>LEFT(ALT[[#This Row],[DATEMTH]],4)</f>
        <v>2019</v>
      </c>
    </row>
    <row r="2488" spans="1:17" x14ac:dyDescent="0.25">
      <c r="A2488" t="s">
        <v>43</v>
      </c>
      <c r="B2488" t="s">
        <v>14</v>
      </c>
      <c r="C2488" t="s">
        <v>18</v>
      </c>
      <c r="D2488" t="s">
        <v>23</v>
      </c>
      <c r="E2488" s="14">
        <v>15584.7014</v>
      </c>
      <c r="F2488" s="14">
        <v>68971.851647999996</v>
      </c>
      <c r="G2488" s="13">
        <v>0.22595741636076427</v>
      </c>
      <c r="H2488" s="12">
        <v>-7280066.0300000003</v>
      </c>
      <c r="I2488" s="12">
        <v>-1.6449849110745662</v>
      </c>
      <c r="J2488" t="s">
        <v>24</v>
      </c>
      <c r="K2488" s="14">
        <v>5425.0736640000014</v>
      </c>
      <c r="L2488" s="14">
        <v>15584.7014</v>
      </c>
      <c r="M2488" s="13">
        <v>0.34810250929799663</v>
      </c>
      <c r="N2488" s="12">
        <v>-0.57262337530239837</v>
      </c>
      <c r="O2488" s="2">
        <f>DATE(LEFT(ALT[[#This Row],[DATEMTH]],4),RIGHT(ALT[[#This Row],[DATEMTH]],2),1)</f>
        <v>43617</v>
      </c>
      <c r="P2488" t="str">
        <f>IF(AND(ALT[[#This Row],[DATE]]&gt;=DATE(2023,6,1),ALT[[#This Row],[DATE]]&lt;=DATE(2024,5,31)),"Y","N")</f>
        <v>N</v>
      </c>
      <c r="Q2488" t="str">
        <f>LEFT(ALT[[#This Row],[DATEMTH]],4)</f>
        <v>2019</v>
      </c>
    </row>
    <row r="2489" spans="1:17" x14ac:dyDescent="0.25">
      <c r="A2489" t="s">
        <v>43</v>
      </c>
      <c r="B2489" t="s">
        <v>14</v>
      </c>
      <c r="C2489" t="s">
        <v>18</v>
      </c>
      <c r="D2489" t="s">
        <v>23</v>
      </c>
      <c r="E2489" s="14">
        <v>15584.7014</v>
      </c>
      <c r="F2489" s="14">
        <v>68971.851647999996</v>
      </c>
      <c r="G2489" s="13">
        <v>0.22595741636076427</v>
      </c>
      <c r="H2489" s="12">
        <v>-7280066.0300000003</v>
      </c>
      <c r="I2489" s="12">
        <v>-1.6449849110745662</v>
      </c>
      <c r="J2489" t="s">
        <v>16</v>
      </c>
      <c r="K2489" s="14">
        <v>5749.6958119999999</v>
      </c>
      <c r="L2489" s="14">
        <v>15584.7014</v>
      </c>
      <c r="M2489" s="13">
        <v>0.36893204845105343</v>
      </c>
      <c r="N2489" s="12">
        <v>-0.60688765291381364</v>
      </c>
      <c r="O2489" s="2">
        <f>DATE(LEFT(ALT[[#This Row],[DATEMTH]],4),RIGHT(ALT[[#This Row],[DATEMTH]],2),1)</f>
        <v>43617</v>
      </c>
      <c r="P2489" t="str">
        <f>IF(AND(ALT[[#This Row],[DATE]]&gt;=DATE(2023,6,1),ALT[[#This Row],[DATE]]&lt;=DATE(2024,5,31)),"Y","N")</f>
        <v>N</v>
      </c>
      <c r="Q2489" t="str">
        <f>LEFT(ALT[[#This Row],[DATEMTH]],4)</f>
        <v>2019</v>
      </c>
    </row>
    <row r="2490" spans="1:17" x14ac:dyDescent="0.25">
      <c r="A2490" t="s">
        <v>43</v>
      </c>
      <c r="B2490" t="s">
        <v>14</v>
      </c>
      <c r="C2490" t="s">
        <v>19</v>
      </c>
      <c r="D2490" t="s">
        <v>23</v>
      </c>
      <c r="E2490" s="14">
        <v>18565.435076000002</v>
      </c>
      <c r="F2490" s="14">
        <v>68971.851647999996</v>
      </c>
      <c r="G2490" s="13">
        <v>0.26917408525943709</v>
      </c>
      <c r="H2490" s="12">
        <v>-7280066.0300000003</v>
      </c>
      <c r="I2490" s="12">
        <v>-1.9596051142535518</v>
      </c>
      <c r="J2490" t="s">
        <v>25</v>
      </c>
      <c r="K2490" s="14">
        <v>12629.788048</v>
      </c>
      <c r="L2490" s="14">
        <v>18565.435076000002</v>
      </c>
      <c r="M2490" s="13">
        <v>0.68028505641253945</v>
      </c>
      <c r="N2490" s="12">
        <v>-1.3330900756962782</v>
      </c>
      <c r="O2490" s="2">
        <f>DATE(LEFT(ALT[[#This Row],[DATEMTH]],4),RIGHT(ALT[[#This Row],[DATEMTH]],2),1)</f>
        <v>43617</v>
      </c>
      <c r="P2490" t="str">
        <f>IF(AND(ALT[[#This Row],[DATE]]&gt;=DATE(2023,6,1),ALT[[#This Row],[DATE]]&lt;=DATE(2024,5,31)),"Y","N")</f>
        <v>N</v>
      </c>
      <c r="Q2490" t="str">
        <f>LEFT(ALT[[#This Row],[DATEMTH]],4)</f>
        <v>2019</v>
      </c>
    </row>
    <row r="2491" spans="1:17" x14ac:dyDescent="0.25">
      <c r="A2491" t="s">
        <v>43</v>
      </c>
      <c r="B2491" t="s">
        <v>14</v>
      </c>
      <c r="C2491" t="s">
        <v>19</v>
      </c>
      <c r="D2491" t="s">
        <v>23</v>
      </c>
      <c r="E2491" s="14">
        <v>18565.435076000002</v>
      </c>
      <c r="F2491" s="14">
        <v>68971.851647999996</v>
      </c>
      <c r="G2491" s="13">
        <v>0.26917408525943709</v>
      </c>
      <c r="H2491" s="12">
        <v>-7280066.0300000003</v>
      </c>
      <c r="I2491" s="12">
        <v>-1.9596051142535518</v>
      </c>
      <c r="J2491" t="s">
        <v>24</v>
      </c>
      <c r="K2491" s="14">
        <v>5465.9175240000004</v>
      </c>
      <c r="L2491" s="14">
        <v>18565.435076000002</v>
      </c>
      <c r="M2491" s="13">
        <v>0.29441365104693545</v>
      </c>
      <c r="N2491" s="12">
        <v>-0.57693449629763527</v>
      </c>
      <c r="O2491" s="2">
        <f>DATE(LEFT(ALT[[#This Row],[DATEMTH]],4),RIGHT(ALT[[#This Row],[DATEMTH]],2),1)</f>
        <v>43617</v>
      </c>
      <c r="P2491" t="str">
        <f>IF(AND(ALT[[#This Row],[DATE]]&gt;=DATE(2023,6,1),ALT[[#This Row],[DATE]]&lt;=DATE(2024,5,31)),"Y","N")</f>
        <v>N</v>
      </c>
      <c r="Q2491" t="str">
        <f>LEFT(ALT[[#This Row],[DATEMTH]],4)</f>
        <v>2019</v>
      </c>
    </row>
    <row r="2492" spans="1:17" x14ac:dyDescent="0.25">
      <c r="A2492" t="s">
        <v>43</v>
      </c>
      <c r="B2492" t="s">
        <v>14</v>
      </c>
      <c r="C2492" t="s">
        <v>19</v>
      </c>
      <c r="D2492" t="s">
        <v>23</v>
      </c>
      <c r="E2492" s="14">
        <v>18565.435076000002</v>
      </c>
      <c r="F2492" s="14">
        <v>68971.851647999996</v>
      </c>
      <c r="G2492" s="13">
        <v>0.26917408525943709</v>
      </c>
      <c r="H2492" s="12">
        <v>-7280066.0300000003</v>
      </c>
      <c r="I2492" s="12">
        <v>-1.9596051142535518</v>
      </c>
      <c r="J2492" t="s">
        <v>16</v>
      </c>
      <c r="K2492" s="14">
        <v>0.44862800000000003</v>
      </c>
      <c r="L2492" s="14">
        <v>18565.435076000002</v>
      </c>
      <c r="M2492" s="13">
        <v>2.4164690898084719E-5</v>
      </c>
      <c r="N2492" s="12">
        <v>-4.7353251868243071E-5</v>
      </c>
      <c r="O2492" s="2">
        <f>DATE(LEFT(ALT[[#This Row],[DATEMTH]],4),RIGHT(ALT[[#This Row],[DATEMTH]],2),1)</f>
        <v>43617</v>
      </c>
      <c r="P2492" t="str">
        <f>IF(AND(ALT[[#This Row],[DATE]]&gt;=DATE(2023,6,1),ALT[[#This Row],[DATE]]&lt;=DATE(2024,5,31)),"Y","N")</f>
        <v>N</v>
      </c>
      <c r="Q2492" t="str">
        <f>LEFT(ALT[[#This Row],[DATEMTH]],4)</f>
        <v>2019</v>
      </c>
    </row>
    <row r="2493" spans="1:17" x14ac:dyDescent="0.25">
      <c r="A2493" t="s">
        <v>43</v>
      </c>
      <c r="B2493" t="s">
        <v>14</v>
      </c>
      <c r="C2493" t="s">
        <v>19</v>
      </c>
      <c r="D2493" t="s">
        <v>23</v>
      </c>
      <c r="E2493" s="14">
        <v>18565.435076000002</v>
      </c>
      <c r="F2493" s="14">
        <v>68971.851647999996</v>
      </c>
      <c r="G2493" s="13">
        <v>0.26917408525943709</v>
      </c>
      <c r="H2493" s="12">
        <v>-7280066.0300000003</v>
      </c>
      <c r="I2493" s="12">
        <v>-1.9596051142535518</v>
      </c>
      <c r="J2493" t="s">
        <v>26</v>
      </c>
      <c r="K2493" s="14">
        <v>469.28087599999998</v>
      </c>
      <c r="L2493" s="14">
        <v>18565.435076000002</v>
      </c>
      <c r="M2493" s="13">
        <v>2.5277127849626914E-2</v>
      </c>
      <c r="N2493" s="12">
        <v>-4.9533189007769783E-2</v>
      </c>
      <c r="O2493" s="2">
        <f>DATE(LEFT(ALT[[#This Row],[DATEMTH]],4),RIGHT(ALT[[#This Row],[DATEMTH]],2),1)</f>
        <v>43617</v>
      </c>
      <c r="P2493" t="str">
        <f>IF(AND(ALT[[#This Row],[DATE]]&gt;=DATE(2023,6,1),ALT[[#This Row],[DATE]]&lt;=DATE(2024,5,31)),"Y","N")</f>
        <v>N</v>
      </c>
      <c r="Q2493" t="str">
        <f>LEFT(ALT[[#This Row],[DATEMTH]],4)</f>
        <v>2019</v>
      </c>
    </row>
    <row r="2494" spans="1:17" x14ac:dyDescent="0.25">
      <c r="A2494" t="s">
        <v>43</v>
      </c>
      <c r="B2494" t="s">
        <v>14</v>
      </c>
      <c r="C2494" t="s">
        <v>20</v>
      </c>
      <c r="D2494" t="s">
        <v>23</v>
      </c>
      <c r="E2494" s="14">
        <v>22511.051376000003</v>
      </c>
      <c r="F2494" s="14">
        <v>68971.851647999996</v>
      </c>
      <c r="G2494" s="13">
        <v>0.32638026728477376</v>
      </c>
      <c r="H2494" s="12">
        <v>-7280066.0300000003</v>
      </c>
      <c r="I2494" s="12">
        <v>-2.3760698967222016</v>
      </c>
      <c r="J2494" t="s">
        <v>25</v>
      </c>
      <c r="K2494" s="14">
        <v>3040.7128680000001</v>
      </c>
      <c r="L2494" s="14">
        <v>22511.051376000003</v>
      </c>
      <c r="M2494" s="13">
        <v>0.13507644832803475</v>
      </c>
      <c r="N2494" s="12">
        <v>-0.32095108262839533</v>
      </c>
      <c r="O2494" s="2">
        <f>DATE(LEFT(ALT[[#This Row],[DATEMTH]],4),RIGHT(ALT[[#This Row],[DATEMTH]],2),1)</f>
        <v>43617</v>
      </c>
      <c r="P2494" t="str">
        <f>IF(AND(ALT[[#This Row],[DATE]]&gt;=DATE(2023,6,1),ALT[[#This Row],[DATE]]&lt;=DATE(2024,5,31)),"Y","N")</f>
        <v>N</v>
      </c>
      <c r="Q2494" t="str">
        <f>LEFT(ALT[[#This Row],[DATEMTH]],4)</f>
        <v>2019</v>
      </c>
    </row>
    <row r="2495" spans="1:17" x14ac:dyDescent="0.25">
      <c r="A2495" t="s">
        <v>43</v>
      </c>
      <c r="B2495" t="s">
        <v>14</v>
      </c>
      <c r="C2495" t="s">
        <v>20</v>
      </c>
      <c r="D2495" t="s">
        <v>23</v>
      </c>
      <c r="E2495" s="14">
        <v>22511.051376000003</v>
      </c>
      <c r="F2495" s="14">
        <v>68971.851647999996</v>
      </c>
      <c r="G2495" s="13">
        <v>0.32638026728477376</v>
      </c>
      <c r="H2495" s="12">
        <v>-7280066.0300000003</v>
      </c>
      <c r="I2495" s="12">
        <v>-2.3760698967222016</v>
      </c>
      <c r="J2495" t="s">
        <v>24</v>
      </c>
      <c r="K2495" s="14">
        <v>10009.919232000002</v>
      </c>
      <c r="L2495" s="14">
        <v>22511.051376000003</v>
      </c>
      <c r="M2495" s="13">
        <v>0.44466689115515973</v>
      </c>
      <c r="N2495" s="12">
        <v>-1.0565596141428228</v>
      </c>
      <c r="O2495" s="2">
        <f>DATE(LEFT(ALT[[#This Row],[DATEMTH]],4),RIGHT(ALT[[#This Row],[DATEMTH]],2),1)</f>
        <v>43617</v>
      </c>
      <c r="P2495" t="str">
        <f>IF(AND(ALT[[#This Row],[DATE]]&gt;=DATE(2023,6,1),ALT[[#This Row],[DATE]]&lt;=DATE(2024,5,31)),"Y","N")</f>
        <v>N</v>
      </c>
      <c r="Q2495" t="str">
        <f>LEFT(ALT[[#This Row],[DATEMTH]],4)</f>
        <v>2019</v>
      </c>
    </row>
    <row r="2496" spans="1:17" x14ac:dyDescent="0.25">
      <c r="A2496" t="s">
        <v>43</v>
      </c>
      <c r="B2496" t="s">
        <v>14</v>
      </c>
      <c r="C2496" t="s">
        <v>20</v>
      </c>
      <c r="D2496" t="s">
        <v>23</v>
      </c>
      <c r="E2496" s="14">
        <v>22511.051376000003</v>
      </c>
      <c r="F2496" s="14">
        <v>68971.851647999996</v>
      </c>
      <c r="G2496" s="13">
        <v>0.32638026728477376</v>
      </c>
      <c r="H2496" s="12">
        <v>-7280066.0300000003</v>
      </c>
      <c r="I2496" s="12">
        <v>-2.3760698967222016</v>
      </c>
      <c r="J2496" t="s">
        <v>16</v>
      </c>
      <c r="K2496" s="14">
        <v>7985.8486160000002</v>
      </c>
      <c r="L2496" s="14">
        <v>22511.051376000003</v>
      </c>
      <c r="M2496" s="13">
        <v>0.35475236063447735</v>
      </c>
      <c r="N2496" s="12">
        <v>-0.84291640489471986</v>
      </c>
      <c r="O2496" s="2">
        <f>DATE(LEFT(ALT[[#This Row],[DATEMTH]],4),RIGHT(ALT[[#This Row],[DATEMTH]],2),1)</f>
        <v>43617</v>
      </c>
      <c r="P2496" t="str">
        <f>IF(AND(ALT[[#This Row],[DATE]]&gt;=DATE(2023,6,1),ALT[[#This Row],[DATE]]&lt;=DATE(2024,5,31)),"Y","N")</f>
        <v>N</v>
      </c>
      <c r="Q2496" t="str">
        <f>LEFT(ALT[[#This Row],[DATEMTH]],4)</f>
        <v>2019</v>
      </c>
    </row>
    <row r="2497" spans="1:17" x14ac:dyDescent="0.25">
      <c r="A2497" t="s">
        <v>43</v>
      </c>
      <c r="B2497" t="s">
        <v>14</v>
      </c>
      <c r="C2497" t="s">
        <v>20</v>
      </c>
      <c r="D2497" t="s">
        <v>23</v>
      </c>
      <c r="E2497" s="14">
        <v>22511.051376000003</v>
      </c>
      <c r="F2497" s="14">
        <v>68971.851647999996</v>
      </c>
      <c r="G2497" s="13">
        <v>0.32638026728477376</v>
      </c>
      <c r="H2497" s="12">
        <v>-7280066.0300000003</v>
      </c>
      <c r="I2497" s="12">
        <v>-2.3760698967222016</v>
      </c>
      <c r="J2497" t="s">
        <v>26</v>
      </c>
      <c r="K2497" s="14">
        <v>1474.5706600000003</v>
      </c>
      <c r="L2497" s="14">
        <v>22511.051376000003</v>
      </c>
      <c r="M2497" s="13">
        <v>6.5504299882328171E-2</v>
      </c>
      <c r="N2497" s="12">
        <v>-0.15564279505626361</v>
      </c>
      <c r="O2497" s="2">
        <f>DATE(LEFT(ALT[[#This Row],[DATEMTH]],4),RIGHT(ALT[[#This Row],[DATEMTH]],2),1)</f>
        <v>43617</v>
      </c>
      <c r="P2497" t="str">
        <f>IF(AND(ALT[[#This Row],[DATE]]&gt;=DATE(2023,6,1),ALT[[#This Row],[DATE]]&lt;=DATE(2024,5,31)),"Y","N")</f>
        <v>N</v>
      </c>
      <c r="Q2497" t="str">
        <f>LEFT(ALT[[#This Row],[DATEMTH]],4)</f>
        <v>2019</v>
      </c>
    </row>
    <row r="2498" spans="1:17" x14ac:dyDescent="0.25">
      <c r="A2498" t="s">
        <v>43</v>
      </c>
      <c r="B2498" t="s">
        <v>110</v>
      </c>
      <c r="C2498" t="s">
        <v>15</v>
      </c>
      <c r="D2498" t="s">
        <v>22</v>
      </c>
      <c r="E2498" s="14">
        <v>4710269.5597879989</v>
      </c>
      <c r="F2498" s="14">
        <v>26800914.514685959</v>
      </c>
      <c r="G2498" s="13">
        <v>0.17575032960934733</v>
      </c>
      <c r="H2498" s="12">
        <v>-13542837.699999999</v>
      </c>
      <c r="I2498" s="12">
        <v>-2.3801581896208952</v>
      </c>
      <c r="J2498" t="s">
        <v>25</v>
      </c>
      <c r="K2498" s="14">
        <v>676002.17078399961</v>
      </c>
      <c r="L2498" s="14">
        <v>4710269.559787998</v>
      </c>
      <c r="M2498" s="13">
        <v>0.14351666336786581</v>
      </c>
      <c r="N2498" s="12">
        <v>-0.34159236166209095</v>
      </c>
      <c r="O2498" s="2">
        <f>DATE(LEFT(ALT[[#This Row],[DATEMTH]],4),RIGHT(ALT[[#This Row],[DATEMTH]],2),1)</f>
        <v>43617</v>
      </c>
      <c r="P2498" t="str">
        <f>IF(AND(ALT[[#This Row],[DATE]]&gt;=DATE(2023,6,1),ALT[[#This Row],[DATE]]&lt;=DATE(2024,5,31)),"Y","N")</f>
        <v>N</v>
      </c>
      <c r="Q2498" t="str">
        <f>LEFT(ALT[[#This Row],[DATEMTH]],4)</f>
        <v>2019</v>
      </c>
    </row>
    <row r="2499" spans="1:17" x14ac:dyDescent="0.25">
      <c r="A2499" t="s">
        <v>43</v>
      </c>
      <c r="B2499" t="s">
        <v>110</v>
      </c>
      <c r="C2499" t="s">
        <v>15</v>
      </c>
      <c r="D2499" t="s">
        <v>22</v>
      </c>
      <c r="E2499" s="14">
        <v>4710269.5597879989</v>
      </c>
      <c r="F2499" s="14">
        <v>26800914.514685959</v>
      </c>
      <c r="G2499" s="13">
        <v>0.17575032960934733</v>
      </c>
      <c r="H2499" s="12">
        <v>-13542837.699999999</v>
      </c>
      <c r="I2499" s="12">
        <v>-2.3801581896208952</v>
      </c>
      <c r="J2499" t="s">
        <v>26</v>
      </c>
      <c r="K2499" s="14">
        <v>544082.64359600027</v>
      </c>
      <c r="L2499" s="14">
        <v>4710269.559787998</v>
      </c>
      <c r="M2499" s="13">
        <v>0.11550987405070902</v>
      </c>
      <c r="N2499" s="12">
        <v>-0.2749317727038732</v>
      </c>
      <c r="O2499" s="2">
        <f>DATE(LEFT(ALT[[#This Row],[DATEMTH]],4),RIGHT(ALT[[#This Row],[DATEMTH]],2),1)</f>
        <v>43617</v>
      </c>
      <c r="P2499" t="str">
        <f>IF(AND(ALT[[#This Row],[DATE]]&gt;=DATE(2023,6,1),ALT[[#This Row],[DATE]]&lt;=DATE(2024,5,31)),"Y","N")</f>
        <v>N</v>
      </c>
      <c r="Q2499" t="str">
        <f>LEFT(ALT[[#This Row],[DATEMTH]],4)</f>
        <v>2019</v>
      </c>
    </row>
    <row r="2500" spans="1:17" x14ac:dyDescent="0.25">
      <c r="A2500" t="s">
        <v>43</v>
      </c>
      <c r="B2500" t="s">
        <v>110</v>
      </c>
      <c r="C2500" t="s">
        <v>15</v>
      </c>
      <c r="D2500" t="s">
        <v>22</v>
      </c>
      <c r="E2500" s="14">
        <v>4710269.5597879989</v>
      </c>
      <c r="F2500" s="14">
        <v>26800914.514685959</v>
      </c>
      <c r="G2500" s="13">
        <v>0.17575032960934733</v>
      </c>
      <c r="H2500" s="12">
        <v>-13542837.699999999</v>
      </c>
      <c r="I2500" s="12">
        <v>-2.3801581896208952</v>
      </c>
      <c r="J2500" t="s">
        <v>16</v>
      </c>
      <c r="K2500" s="14">
        <v>1514871.9402579984</v>
      </c>
      <c r="L2500" s="14">
        <v>4710269.559787998</v>
      </c>
      <c r="M2500" s="13">
        <v>0.32161045584112613</v>
      </c>
      <c r="N2500" s="12">
        <v>-0.76548376033796561</v>
      </c>
      <c r="O2500" s="2">
        <f>DATE(LEFT(ALT[[#This Row],[DATEMTH]],4),RIGHT(ALT[[#This Row],[DATEMTH]],2),1)</f>
        <v>43617</v>
      </c>
      <c r="P2500" t="str">
        <f>IF(AND(ALT[[#This Row],[DATE]]&gt;=DATE(2023,6,1),ALT[[#This Row],[DATE]]&lt;=DATE(2024,5,31)),"Y","N")</f>
        <v>N</v>
      </c>
      <c r="Q2500" t="str">
        <f>LEFT(ALT[[#This Row],[DATEMTH]],4)</f>
        <v>2019</v>
      </c>
    </row>
    <row r="2501" spans="1:17" x14ac:dyDescent="0.25">
      <c r="A2501" t="s">
        <v>43</v>
      </c>
      <c r="B2501" t="s">
        <v>110</v>
      </c>
      <c r="C2501" t="s">
        <v>15</v>
      </c>
      <c r="D2501" t="s">
        <v>22</v>
      </c>
      <c r="E2501" s="14">
        <v>4710269.5597879989</v>
      </c>
      <c r="F2501" s="14">
        <v>26800914.514685959</v>
      </c>
      <c r="G2501" s="13">
        <v>0.17575032960934733</v>
      </c>
      <c r="H2501" s="12">
        <v>-13542837.699999999</v>
      </c>
      <c r="I2501" s="12">
        <v>-2.3801581896208952</v>
      </c>
      <c r="J2501" t="s">
        <v>24</v>
      </c>
      <c r="K2501" s="14">
        <v>1975312.8051499999</v>
      </c>
      <c r="L2501" s="14">
        <v>4710269.559787998</v>
      </c>
      <c r="M2501" s="13">
        <v>0.41936300674029908</v>
      </c>
      <c r="N2501" s="12">
        <v>-0.9981502949169655</v>
      </c>
      <c r="O2501" s="2">
        <f>DATE(LEFT(ALT[[#This Row],[DATEMTH]],4),RIGHT(ALT[[#This Row],[DATEMTH]],2),1)</f>
        <v>43617</v>
      </c>
      <c r="P2501" t="str">
        <f>IF(AND(ALT[[#This Row],[DATE]]&gt;=DATE(2023,6,1),ALT[[#This Row],[DATE]]&lt;=DATE(2024,5,31)),"Y","N")</f>
        <v>N</v>
      </c>
      <c r="Q2501" t="str">
        <f>LEFT(ALT[[#This Row],[DATEMTH]],4)</f>
        <v>2019</v>
      </c>
    </row>
    <row r="2502" spans="1:17" x14ac:dyDescent="0.25">
      <c r="A2502" t="s">
        <v>43</v>
      </c>
      <c r="B2502" t="s">
        <v>110</v>
      </c>
      <c r="C2502" t="s">
        <v>18</v>
      </c>
      <c r="D2502" t="s">
        <v>22</v>
      </c>
      <c r="E2502" s="14">
        <v>7355656.595802011</v>
      </c>
      <c r="F2502" s="14">
        <v>26800914.514685959</v>
      </c>
      <c r="G2502" s="13">
        <v>0.27445543292081953</v>
      </c>
      <c r="H2502" s="12">
        <v>-13542837.699999999</v>
      </c>
      <c r="I2502" s="12">
        <v>-3.7169053839298956</v>
      </c>
      <c r="J2502" t="s">
        <v>26</v>
      </c>
      <c r="K2502" s="14">
        <v>1492423.9230449996</v>
      </c>
      <c r="L2502" s="14">
        <v>7355656.5958020026</v>
      </c>
      <c r="M2502" s="13">
        <v>0.20289472511492054</v>
      </c>
      <c r="N2502" s="12">
        <v>-0.7541404961506244</v>
      </c>
      <c r="O2502" s="2">
        <f>DATE(LEFT(ALT[[#This Row],[DATEMTH]],4),RIGHT(ALT[[#This Row],[DATEMTH]],2),1)</f>
        <v>43617</v>
      </c>
      <c r="P2502" t="str">
        <f>IF(AND(ALT[[#This Row],[DATE]]&gt;=DATE(2023,6,1),ALT[[#This Row],[DATE]]&lt;=DATE(2024,5,31)),"Y","N")</f>
        <v>N</v>
      </c>
      <c r="Q2502" t="str">
        <f>LEFT(ALT[[#This Row],[DATEMTH]],4)</f>
        <v>2019</v>
      </c>
    </row>
    <row r="2503" spans="1:17" x14ac:dyDescent="0.25">
      <c r="A2503" t="s">
        <v>43</v>
      </c>
      <c r="B2503" t="s">
        <v>110</v>
      </c>
      <c r="C2503" t="s">
        <v>18</v>
      </c>
      <c r="D2503" t="s">
        <v>22</v>
      </c>
      <c r="E2503" s="14">
        <v>7355656.595802011</v>
      </c>
      <c r="F2503" s="14">
        <v>26800914.514685959</v>
      </c>
      <c r="G2503" s="13">
        <v>0.27445543292081953</v>
      </c>
      <c r="H2503" s="12">
        <v>-13542837.699999999</v>
      </c>
      <c r="I2503" s="12">
        <v>-3.7169053839298956</v>
      </c>
      <c r="J2503" t="s">
        <v>25</v>
      </c>
      <c r="K2503" s="14">
        <v>682490.14053300023</v>
      </c>
      <c r="L2503" s="14">
        <v>7355656.5958020026</v>
      </c>
      <c r="M2503" s="13">
        <v>9.2784394111398411E-2</v>
      </c>
      <c r="N2503" s="12">
        <v>-0.34487081401733005</v>
      </c>
      <c r="O2503" s="2">
        <f>DATE(LEFT(ALT[[#This Row],[DATEMTH]],4),RIGHT(ALT[[#This Row],[DATEMTH]],2),1)</f>
        <v>43617</v>
      </c>
      <c r="P2503" t="str">
        <f>IF(AND(ALT[[#This Row],[DATE]]&gt;=DATE(2023,6,1),ALT[[#This Row],[DATE]]&lt;=DATE(2024,5,31)),"Y","N")</f>
        <v>N</v>
      </c>
      <c r="Q2503" t="str">
        <f>LEFT(ALT[[#This Row],[DATEMTH]],4)</f>
        <v>2019</v>
      </c>
    </row>
    <row r="2504" spans="1:17" x14ac:dyDescent="0.25">
      <c r="A2504" t="s">
        <v>43</v>
      </c>
      <c r="B2504" t="s">
        <v>110</v>
      </c>
      <c r="C2504" t="s">
        <v>18</v>
      </c>
      <c r="D2504" t="s">
        <v>22</v>
      </c>
      <c r="E2504" s="14">
        <v>7355656.595802011</v>
      </c>
      <c r="F2504" s="14">
        <v>26800914.514685959</v>
      </c>
      <c r="G2504" s="13">
        <v>0.27445543292081953</v>
      </c>
      <c r="H2504" s="12">
        <v>-13542837.699999999</v>
      </c>
      <c r="I2504" s="12">
        <v>-3.7169053839298956</v>
      </c>
      <c r="J2504" t="s">
        <v>16</v>
      </c>
      <c r="K2504" s="14">
        <v>2974987.7512790011</v>
      </c>
      <c r="L2504" s="14">
        <v>7355656.5958020026</v>
      </c>
      <c r="M2504" s="13">
        <v>0.40444897237003652</v>
      </c>
      <c r="N2504" s="12">
        <v>-1.5032985629271023</v>
      </c>
      <c r="O2504" s="2">
        <f>DATE(LEFT(ALT[[#This Row],[DATEMTH]],4),RIGHT(ALT[[#This Row],[DATEMTH]],2),1)</f>
        <v>43617</v>
      </c>
      <c r="P2504" t="str">
        <f>IF(AND(ALT[[#This Row],[DATE]]&gt;=DATE(2023,6,1),ALT[[#This Row],[DATE]]&lt;=DATE(2024,5,31)),"Y","N")</f>
        <v>N</v>
      </c>
      <c r="Q2504" t="str">
        <f>LEFT(ALT[[#This Row],[DATEMTH]],4)</f>
        <v>2019</v>
      </c>
    </row>
    <row r="2505" spans="1:17" x14ac:dyDescent="0.25">
      <c r="A2505" t="s">
        <v>43</v>
      </c>
      <c r="B2505" t="s">
        <v>110</v>
      </c>
      <c r="C2505" t="s">
        <v>18</v>
      </c>
      <c r="D2505" t="s">
        <v>22</v>
      </c>
      <c r="E2505" s="14">
        <v>7355656.595802011</v>
      </c>
      <c r="F2505" s="14">
        <v>26800914.514685959</v>
      </c>
      <c r="G2505" s="13">
        <v>0.27445543292081953</v>
      </c>
      <c r="H2505" s="12">
        <v>-13542837.699999999</v>
      </c>
      <c r="I2505" s="12">
        <v>-3.7169053839298956</v>
      </c>
      <c r="J2505" t="s">
        <v>24</v>
      </c>
      <c r="K2505" s="14">
        <v>2205754.7809450021</v>
      </c>
      <c r="L2505" s="14">
        <v>7355656.5958020026</v>
      </c>
      <c r="M2505" s="13">
        <v>0.29987190840364458</v>
      </c>
      <c r="N2505" s="12">
        <v>-1.1145955108348391</v>
      </c>
      <c r="O2505" s="2">
        <f>DATE(LEFT(ALT[[#This Row],[DATEMTH]],4),RIGHT(ALT[[#This Row],[DATEMTH]],2),1)</f>
        <v>43617</v>
      </c>
      <c r="P2505" t="str">
        <f>IF(AND(ALT[[#This Row],[DATE]]&gt;=DATE(2023,6,1),ALT[[#This Row],[DATE]]&lt;=DATE(2024,5,31)),"Y","N")</f>
        <v>N</v>
      </c>
      <c r="Q2505" t="str">
        <f>LEFT(ALT[[#This Row],[DATEMTH]],4)</f>
        <v>2019</v>
      </c>
    </row>
    <row r="2506" spans="1:17" x14ac:dyDescent="0.25">
      <c r="A2506" t="s">
        <v>43</v>
      </c>
      <c r="B2506" t="s">
        <v>110</v>
      </c>
      <c r="C2506" t="s">
        <v>19</v>
      </c>
      <c r="D2506" t="s">
        <v>22</v>
      </c>
      <c r="E2506" s="14">
        <v>6970180.5124230171</v>
      </c>
      <c r="F2506" s="14">
        <v>26800914.514685959</v>
      </c>
      <c r="G2506" s="13">
        <v>0.26007248777289305</v>
      </c>
      <c r="H2506" s="12">
        <v>-13542837.699999999</v>
      </c>
      <c r="I2506" s="12">
        <v>-3.5221194921435246</v>
      </c>
      <c r="J2506" t="s">
        <v>24</v>
      </c>
      <c r="K2506" s="14">
        <v>1936725.5864029999</v>
      </c>
      <c r="L2506" s="14">
        <v>6970180.512423004</v>
      </c>
      <c r="M2506" s="13">
        <v>0.27785874167120345</v>
      </c>
      <c r="N2506" s="12">
        <v>-0.97865169010261788</v>
      </c>
      <c r="O2506" s="2">
        <f>DATE(LEFT(ALT[[#This Row],[DATEMTH]],4),RIGHT(ALT[[#This Row],[DATEMTH]],2),1)</f>
        <v>43617</v>
      </c>
      <c r="P2506" t="str">
        <f>IF(AND(ALT[[#This Row],[DATE]]&gt;=DATE(2023,6,1),ALT[[#This Row],[DATE]]&lt;=DATE(2024,5,31)),"Y","N")</f>
        <v>N</v>
      </c>
      <c r="Q2506" t="str">
        <f>LEFT(ALT[[#This Row],[DATEMTH]],4)</f>
        <v>2019</v>
      </c>
    </row>
    <row r="2507" spans="1:17" x14ac:dyDescent="0.25">
      <c r="A2507" t="s">
        <v>43</v>
      </c>
      <c r="B2507" t="s">
        <v>110</v>
      </c>
      <c r="C2507" t="s">
        <v>19</v>
      </c>
      <c r="D2507" t="s">
        <v>22</v>
      </c>
      <c r="E2507" s="14">
        <v>6970180.5124230171</v>
      </c>
      <c r="F2507" s="14">
        <v>26800914.514685959</v>
      </c>
      <c r="G2507" s="13">
        <v>0.26007248777289305</v>
      </c>
      <c r="H2507" s="12">
        <v>-13542837.699999999</v>
      </c>
      <c r="I2507" s="12">
        <v>-3.5221194921435246</v>
      </c>
      <c r="J2507" t="s">
        <v>25</v>
      </c>
      <c r="K2507" s="14">
        <v>4838702.540431004</v>
      </c>
      <c r="L2507" s="14">
        <v>6970180.512423004</v>
      </c>
      <c r="M2507" s="13">
        <v>0.6942004632171217</v>
      </c>
      <c r="N2507" s="12">
        <v>-2.4450569829520883</v>
      </c>
      <c r="O2507" s="2">
        <f>DATE(LEFT(ALT[[#This Row],[DATEMTH]],4),RIGHT(ALT[[#This Row],[DATEMTH]],2),1)</f>
        <v>43617</v>
      </c>
      <c r="P2507" t="str">
        <f>IF(AND(ALT[[#This Row],[DATE]]&gt;=DATE(2023,6,1),ALT[[#This Row],[DATE]]&lt;=DATE(2024,5,31)),"Y","N")</f>
        <v>N</v>
      </c>
      <c r="Q2507" t="str">
        <f>LEFT(ALT[[#This Row],[DATEMTH]],4)</f>
        <v>2019</v>
      </c>
    </row>
    <row r="2508" spans="1:17" x14ac:dyDescent="0.25">
      <c r="A2508" t="s">
        <v>43</v>
      </c>
      <c r="B2508" t="s">
        <v>110</v>
      </c>
      <c r="C2508" t="s">
        <v>19</v>
      </c>
      <c r="D2508" t="s">
        <v>22</v>
      </c>
      <c r="E2508" s="14">
        <v>6970180.5124230171</v>
      </c>
      <c r="F2508" s="14">
        <v>26800914.514685959</v>
      </c>
      <c r="G2508" s="13">
        <v>0.26007248777289305</v>
      </c>
      <c r="H2508" s="12">
        <v>-13542837.699999999</v>
      </c>
      <c r="I2508" s="12">
        <v>-3.5221194921435246</v>
      </c>
      <c r="J2508" t="s">
        <v>16</v>
      </c>
      <c r="K2508" s="14">
        <v>1197.6861210000002</v>
      </c>
      <c r="L2508" s="14">
        <v>6970180.512423004</v>
      </c>
      <c r="M2508" s="13">
        <v>1.7183000050936348E-4</v>
      </c>
      <c r="N2508" s="12">
        <v>-6.0520579412906084E-4</v>
      </c>
      <c r="O2508" s="2">
        <f>DATE(LEFT(ALT[[#This Row],[DATEMTH]],4),RIGHT(ALT[[#This Row],[DATEMTH]],2),1)</f>
        <v>43617</v>
      </c>
      <c r="P2508" t="str">
        <f>IF(AND(ALT[[#This Row],[DATE]]&gt;=DATE(2023,6,1),ALT[[#This Row],[DATE]]&lt;=DATE(2024,5,31)),"Y","N")</f>
        <v>N</v>
      </c>
      <c r="Q2508" t="str">
        <f>LEFT(ALT[[#This Row],[DATEMTH]],4)</f>
        <v>2019</v>
      </c>
    </row>
    <row r="2509" spans="1:17" x14ac:dyDescent="0.25">
      <c r="A2509" t="s">
        <v>43</v>
      </c>
      <c r="B2509" t="s">
        <v>110</v>
      </c>
      <c r="C2509" t="s">
        <v>19</v>
      </c>
      <c r="D2509" t="s">
        <v>22</v>
      </c>
      <c r="E2509" s="14">
        <v>6970180.5124230171</v>
      </c>
      <c r="F2509" s="14">
        <v>26800914.514685959</v>
      </c>
      <c r="G2509" s="13">
        <v>0.26007248777289305</v>
      </c>
      <c r="H2509" s="12">
        <v>-13542837.699999999</v>
      </c>
      <c r="I2509" s="12">
        <v>-3.5221194921435246</v>
      </c>
      <c r="J2509" t="s">
        <v>26</v>
      </c>
      <c r="K2509" s="14">
        <v>193554.69946800015</v>
      </c>
      <c r="L2509" s="14">
        <v>6970180.512423004</v>
      </c>
      <c r="M2509" s="13">
        <v>2.7768965111165514E-2</v>
      </c>
      <c r="N2509" s="12">
        <v>-9.7805613294689536E-2</v>
      </c>
      <c r="O2509" s="2">
        <f>DATE(LEFT(ALT[[#This Row],[DATEMTH]],4),RIGHT(ALT[[#This Row],[DATEMTH]],2),1)</f>
        <v>43617</v>
      </c>
      <c r="P2509" t="str">
        <f>IF(AND(ALT[[#This Row],[DATE]]&gt;=DATE(2023,6,1),ALT[[#This Row],[DATE]]&lt;=DATE(2024,5,31)),"Y","N")</f>
        <v>N</v>
      </c>
      <c r="Q2509" t="str">
        <f>LEFT(ALT[[#This Row],[DATEMTH]],4)</f>
        <v>2019</v>
      </c>
    </row>
    <row r="2510" spans="1:17" x14ac:dyDescent="0.25">
      <c r="A2510" t="s">
        <v>43</v>
      </c>
      <c r="B2510" t="s">
        <v>110</v>
      </c>
      <c r="C2510" t="s">
        <v>20</v>
      </c>
      <c r="D2510" t="s">
        <v>22</v>
      </c>
      <c r="E2510" s="14">
        <v>7764807.8466730099</v>
      </c>
      <c r="F2510" s="14">
        <v>26800914.514685959</v>
      </c>
      <c r="G2510" s="13">
        <v>0.28972174969694287</v>
      </c>
      <c r="H2510" s="12">
        <v>-13542837.699999999</v>
      </c>
      <c r="I2510" s="12">
        <v>-3.9236546343057213</v>
      </c>
      <c r="J2510" t="s">
        <v>16</v>
      </c>
      <c r="K2510" s="14">
        <v>2999075.9567429996</v>
      </c>
      <c r="L2510" s="14">
        <v>7764807.8466730025</v>
      </c>
      <c r="M2510" s="13">
        <v>0.38623955878419036</v>
      </c>
      <c r="N2510" s="12">
        <v>-1.5154706347757856</v>
      </c>
      <c r="O2510" s="2">
        <f>DATE(LEFT(ALT[[#This Row],[DATEMTH]],4),RIGHT(ALT[[#This Row],[DATEMTH]],2),1)</f>
        <v>43617</v>
      </c>
      <c r="P2510" t="str">
        <f>IF(AND(ALT[[#This Row],[DATE]]&gt;=DATE(2023,6,1),ALT[[#This Row],[DATE]]&lt;=DATE(2024,5,31)),"Y","N")</f>
        <v>N</v>
      </c>
      <c r="Q2510" t="str">
        <f>LEFT(ALT[[#This Row],[DATEMTH]],4)</f>
        <v>2019</v>
      </c>
    </row>
    <row r="2511" spans="1:17" x14ac:dyDescent="0.25">
      <c r="A2511" t="s">
        <v>43</v>
      </c>
      <c r="B2511" t="s">
        <v>110</v>
      </c>
      <c r="C2511" t="s">
        <v>20</v>
      </c>
      <c r="D2511" t="s">
        <v>22</v>
      </c>
      <c r="E2511" s="14">
        <v>7764807.8466730099</v>
      </c>
      <c r="F2511" s="14">
        <v>26800914.514685959</v>
      </c>
      <c r="G2511" s="13">
        <v>0.28972174969694287</v>
      </c>
      <c r="H2511" s="12">
        <v>-13542837.699999999</v>
      </c>
      <c r="I2511" s="12">
        <v>-3.9236546343057213</v>
      </c>
      <c r="J2511" t="s">
        <v>26</v>
      </c>
      <c r="K2511" s="14">
        <v>462352.11638300045</v>
      </c>
      <c r="L2511" s="14">
        <v>7764807.8466730025</v>
      </c>
      <c r="M2511" s="13">
        <v>5.9544566396592169E-2</v>
      </c>
      <c r="N2511" s="12">
        <v>-0.23363231388971359</v>
      </c>
      <c r="O2511" s="2">
        <f>DATE(LEFT(ALT[[#This Row],[DATEMTH]],4),RIGHT(ALT[[#This Row],[DATEMTH]],2),1)</f>
        <v>43617</v>
      </c>
      <c r="P2511" t="str">
        <f>IF(AND(ALT[[#This Row],[DATE]]&gt;=DATE(2023,6,1),ALT[[#This Row],[DATE]]&lt;=DATE(2024,5,31)),"Y","N")</f>
        <v>N</v>
      </c>
      <c r="Q2511" t="str">
        <f>LEFT(ALT[[#This Row],[DATEMTH]],4)</f>
        <v>2019</v>
      </c>
    </row>
    <row r="2512" spans="1:17" x14ac:dyDescent="0.25">
      <c r="A2512" t="s">
        <v>43</v>
      </c>
      <c r="B2512" t="s">
        <v>110</v>
      </c>
      <c r="C2512" t="s">
        <v>20</v>
      </c>
      <c r="D2512" t="s">
        <v>22</v>
      </c>
      <c r="E2512" s="14">
        <v>7764807.8466730099</v>
      </c>
      <c r="F2512" s="14">
        <v>26800914.514685959</v>
      </c>
      <c r="G2512" s="13">
        <v>0.28972174969694287</v>
      </c>
      <c r="H2512" s="12">
        <v>-13542837.699999999</v>
      </c>
      <c r="I2512" s="12">
        <v>-3.9236546343057213</v>
      </c>
      <c r="J2512" t="s">
        <v>24</v>
      </c>
      <c r="K2512" s="14">
        <v>3163240.5786040025</v>
      </c>
      <c r="L2512" s="14">
        <v>7764807.8466730025</v>
      </c>
      <c r="M2512" s="13">
        <v>0.40738169457205053</v>
      </c>
      <c r="N2512" s="12">
        <v>-1.5984250738389441</v>
      </c>
      <c r="O2512" s="2">
        <f>DATE(LEFT(ALT[[#This Row],[DATEMTH]],4),RIGHT(ALT[[#This Row],[DATEMTH]],2),1)</f>
        <v>43617</v>
      </c>
      <c r="P2512" t="str">
        <f>IF(AND(ALT[[#This Row],[DATE]]&gt;=DATE(2023,6,1),ALT[[#This Row],[DATE]]&lt;=DATE(2024,5,31)),"Y","N")</f>
        <v>N</v>
      </c>
      <c r="Q2512" t="str">
        <f>LEFT(ALT[[#This Row],[DATEMTH]],4)</f>
        <v>2019</v>
      </c>
    </row>
    <row r="2513" spans="1:17" x14ac:dyDescent="0.25">
      <c r="A2513" t="s">
        <v>43</v>
      </c>
      <c r="B2513" t="s">
        <v>110</v>
      </c>
      <c r="C2513" t="s">
        <v>20</v>
      </c>
      <c r="D2513" t="s">
        <v>22</v>
      </c>
      <c r="E2513" s="14">
        <v>7764807.8466730099</v>
      </c>
      <c r="F2513" s="14">
        <v>26800914.514685959</v>
      </c>
      <c r="G2513" s="13">
        <v>0.28972174969694287</v>
      </c>
      <c r="H2513" s="12">
        <v>-13542837.699999999</v>
      </c>
      <c r="I2513" s="12">
        <v>-3.9236546343057213</v>
      </c>
      <c r="J2513" t="s">
        <v>25</v>
      </c>
      <c r="K2513" s="14">
        <v>1140139.1949430001</v>
      </c>
      <c r="L2513" s="14">
        <v>7764807.8466730025</v>
      </c>
      <c r="M2513" s="13">
        <v>0.14683418024716696</v>
      </c>
      <c r="N2513" s="12">
        <v>-0.57612661180127822</v>
      </c>
      <c r="O2513" s="2">
        <f>DATE(LEFT(ALT[[#This Row],[DATEMTH]],4),RIGHT(ALT[[#This Row],[DATEMTH]],2),1)</f>
        <v>43617</v>
      </c>
      <c r="P2513" t="str">
        <f>IF(AND(ALT[[#This Row],[DATE]]&gt;=DATE(2023,6,1),ALT[[#This Row],[DATE]]&lt;=DATE(2024,5,31)),"Y","N")</f>
        <v>N</v>
      </c>
      <c r="Q2513" t="str">
        <f>LEFT(ALT[[#This Row],[DATEMTH]],4)</f>
        <v>2019</v>
      </c>
    </row>
    <row r="2514" spans="1:17" x14ac:dyDescent="0.25">
      <c r="A2514" t="s">
        <v>43</v>
      </c>
      <c r="B2514" t="s">
        <v>110</v>
      </c>
      <c r="C2514" t="s">
        <v>15</v>
      </c>
      <c r="D2514" t="s">
        <v>17</v>
      </c>
      <c r="E2514" s="14">
        <v>4710269.5597879989</v>
      </c>
      <c r="F2514" s="14">
        <v>26800914.514685959</v>
      </c>
      <c r="G2514" s="13">
        <v>0.17575032960934733</v>
      </c>
      <c r="H2514" s="12">
        <v>-49823613.050000004</v>
      </c>
      <c r="I2514" s="12">
        <v>-8.7565164158660806</v>
      </c>
      <c r="J2514" t="s">
        <v>26</v>
      </c>
      <c r="K2514" s="14">
        <v>544082.64359600027</v>
      </c>
      <c r="L2514" s="14">
        <v>4710269.559787998</v>
      </c>
      <c r="M2514" s="13">
        <v>0.11550987405070902</v>
      </c>
      <c r="N2514" s="12">
        <v>-1.0114641083196569</v>
      </c>
      <c r="O2514" s="2">
        <f>DATE(LEFT(ALT[[#This Row],[DATEMTH]],4),RIGHT(ALT[[#This Row],[DATEMTH]],2),1)</f>
        <v>43617</v>
      </c>
      <c r="P2514" t="str">
        <f>IF(AND(ALT[[#This Row],[DATE]]&gt;=DATE(2023,6,1),ALT[[#This Row],[DATE]]&lt;=DATE(2024,5,31)),"Y","N")</f>
        <v>N</v>
      </c>
      <c r="Q2514" t="str">
        <f>LEFT(ALT[[#This Row],[DATEMTH]],4)</f>
        <v>2019</v>
      </c>
    </row>
    <row r="2515" spans="1:17" x14ac:dyDescent="0.25">
      <c r="A2515" t="s">
        <v>43</v>
      </c>
      <c r="B2515" t="s">
        <v>110</v>
      </c>
      <c r="C2515" t="s">
        <v>15</v>
      </c>
      <c r="D2515" t="s">
        <v>17</v>
      </c>
      <c r="E2515" s="14">
        <v>4710269.5597879989</v>
      </c>
      <c r="F2515" s="14">
        <v>26800914.514685959</v>
      </c>
      <c r="G2515" s="13">
        <v>0.17575032960934733</v>
      </c>
      <c r="H2515" s="12">
        <v>-49823613.050000004</v>
      </c>
      <c r="I2515" s="12">
        <v>-8.7565164158660806</v>
      </c>
      <c r="J2515" t="s">
        <v>25</v>
      </c>
      <c r="K2515" s="14">
        <v>676002.17078399961</v>
      </c>
      <c r="L2515" s="14">
        <v>4710269.559787998</v>
      </c>
      <c r="M2515" s="13">
        <v>0.14351666336786581</v>
      </c>
      <c r="N2515" s="12">
        <v>-1.2567060187310433</v>
      </c>
      <c r="O2515" s="2">
        <f>DATE(LEFT(ALT[[#This Row],[DATEMTH]],4),RIGHT(ALT[[#This Row],[DATEMTH]],2),1)</f>
        <v>43617</v>
      </c>
      <c r="P2515" t="str">
        <f>IF(AND(ALT[[#This Row],[DATE]]&gt;=DATE(2023,6,1),ALT[[#This Row],[DATE]]&lt;=DATE(2024,5,31)),"Y","N")</f>
        <v>N</v>
      </c>
      <c r="Q2515" t="str">
        <f>LEFT(ALT[[#This Row],[DATEMTH]],4)</f>
        <v>2019</v>
      </c>
    </row>
    <row r="2516" spans="1:17" x14ac:dyDescent="0.25">
      <c r="A2516" t="s">
        <v>43</v>
      </c>
      <c r="B2516" t="s">
        <v>110</v>
      </c>
      <c r="C2516" t="s">
        <v>15</v>
      </c>
      <c r="D2516" t="s">
        <v>17</v>
      </c>
      <c r="E2516" s="14">
        <v>4710269.5597879989</v>
      </c>
      <c r="F2516" s="14">
        <v>26800914.514685959</v>
      </c>
      <c r="G2516" s="13">
        <v>0.17575032960934733</v>
      </c>
      <c r="H2516" s="12">
        <v>-49823613.050000004</v>
      </c>
      <c r="I2516" s="12">
        <v>-8.7565164158660806</v>
      </c>
      <c r="J2516" t="s">
        <v>24</v>
      </c>
      <c r="K2516" s="14">
        <v>1975312.8051499999</v>
      </c>
      <c r="L2516" s="14">
        <v>4710269.559787998</v>
      </c>
      <c r="M2516" s="13">
        <v>0.41936300674029908</v>
      </c>
      <c r="N2516" s="12">
        <v>-3.6721590527283867</v>
      </c>
      <c r="O2516" s="2">
        <f>DATE(LEFT(ALT[[#This Row],[DATEMTH]],4),RIGHT(ALT[[#This Row],[DATEMTH]],2),1)</f>
        <v>43617</v>
      </c>
      <c r="P2516" t="str">
        <f>IF(AND(ALT[[#This Row],[DATE]]&gt;=DATE(2023,6,1),ALT[[#This Row],[DATE]]&lt;=DATE(2024,5,31)),"Y","N")</f>
        <v>N</v>
      </c>
      <c r="Q2516" t="str">
        <f>LEFT(ALT[[#This Row],[DATEMTH]],4)</f>
        <v>2019</v>
      </c>
    </row>
    <row r="2517" spans="1:17" x14ac:dyDescent="0.25">
      <c r="A2517" t="s">
        <v>43</v>
      </c>
      <c r="B2517" t="s">
        <v>110</v>
      </c>
      <c r="C2517" t="s">
        <v>15</v>
      </c>
      <c r="D2517" t="s">
        <v>17</v>
      </c>
      <c r="E2517" s="14">
        <v>4710269.5597879989</v>
      </c>
      <c r="F2517" s="14">
        <v>26800914.514685959</v>
      </c>
      <c r="G2517" s="13">
        <v>0.17575032960934733</v>
      </c>
      <c r="H2517" s="12">
        <v>-49823613.050000004</v>
      </c>
      <c r="I2517" s="12">
        <v>-8.7565164158660806</v>
      </c>
      <c r="J2517" t="s">
        <v>16</v>
      </c>
      <c r="K2517" s="14">
        <v>1514871.9402579984</v>
      </c>
      <c r="L2517" s="14">
        <v>4710269.559787998</v>
      </c>
      <c r="M2517" s="13">
        <v>0.32161045584112613</v>
      </c>
      <c r="N2517" s="12">
        <v>-2.8161872360869942</v>
      </c>
      <c r="O2517" s="2">
        <f>DATE(LEFT(ALT[[#This Row],[DATEMTH]],4),RIGHT(ALT[[#This Row],[DATEMTH]],2),1)</f>
        <v>43617</v>
      </c>
      <c r="P2517" t="str">
        <f>IF(AND(ALT[[#This Row],[DATE]]&gt;=DATE(2023,6,1),ALT[[#This Row],[DATE]]&lt;=DATE(2024,5,31)),"Y","N")</f>
        <v>N</v>
      </c>
      <c r="Q2517" t="str">
        <f>LEFT(ALT[[#This Row],[DATEMTH]],4)</f>
        <v>2019</v>
      </c>
    </row>
    <row r="2518" spans="1:17" x14ac:dyDescent="0.25">
      <c r="A2518" t="s">
        <v>43</v>
      </c>
      <c r="B2518" t="s">
        <v>110</v>
      </c>
      <c r="C2518" t="s">
        <v>18</v>
      </c>
      <c r="D2518" t="s">
        <v>17</v>
      </c>
      <c r="E2518" s="14">
        <v>7355656.595802011</v>
      </c>
      <c r="F2518" s="14">
        <v>26800914.514685959</v>
      </c>
      <c r="G2518" s="13">
        <v>0.27445543292081953</v>
      </c>
      <c r="H2518" s="12">
        <v>-49823613.050000004</v>
      </c>
      <c r="I2518" s="12">
        <v>-13.674361289317144</v>
      </c>
      <c r="J2518" t="s">
        <v>24</v>
      </c>
      <c r="K2518" s="14">
        <v>2205754.7809450021</v>
      </c>
      <c r="L2518" s="14">
        <v>7355656.5958020026</v>
      </c>
      <c r="M2518" s="13">
        <v>0.29987190840364458</v>
      </c>
      <c r="N2518" s="12">
        <v>-4.1005568160284538</v>
      </c>
      <c r="O2518" s="2">
        <f>DATE(LEFT(ALT[[#This Row],[DATEMTH]],4),RIGHT(ALT[[#This Row],[DATEMTH]],2),1)</f>
        <v>43617</v>
      </c>
      <c r="P2518" t="str">
        <f>IF(AND(ALT[[#This Row],[DATE]]&gt;=DATE(2023,6,1),ALT[[#This Row],[DATE]]&lt;=DATE(2024,5,31)),"Y","N")</f>
        <v>N</v>
      </c>
      <c r="Q2518" t="str">
        <f>LEFT(ALT[[#This Row],[DATEMTH]],4)</f>
        <v>2019</v>
      </c>
    </row>
    <row r="2519" spans="1:17" x14ac:dyDescent="0.25">
      <c r="A2519" t="s">
        <v>43</v>
      </c>
      <c r="B2519" t="s">
        <v>110</v>
      </c>
      <c r="C2519" t="s">
        <v>18</v>
      </c>
      <c r="D2519" t="s">
        <v>17</v>
      </c>
      <c r="E2519" s="14">
        <v>7355656.595802011</v>
      </c>
      <c r="F2519" s="14">
        <v>26800914.514685959</v>
      </c>
      <c r="G2519" s="13">
        <v>0.27445543292081953</v>
      </c>
      <c r="H2519" s="12">
        <v>-49823613.050000004</v>
      </c>
      <c r="I2519" s="12">
        <v>-13.674361289317144</v>
      </c>
      <c r="J2519" t="s">
        <v>25</v>
      </c>
      <c r="K2519" s="14">
        <v>682490.14053300023</v>
      </c>
      <c r="L2519" s="14">
        <v>7355656.5958020026</v>
      </c>
      <c r="M2519" s="13">
        <v>9.2784394111398411E-2</v>
      </c>
      <c r="N2519" s="12">
        <v>-1.268767327089652</v>
      </c>
      <c r="O2519" s="2">
        <f>DATE(LEFT(ALT[[#This Row],[DATEMTH]],4),RIGHT(ALT[[#This Row],[DATEMTH]],2),1)</f>
        <v>43617</v>
      </c>
      <c r="P2519" t="str">
        <f>IF(AND(ALT[[#This Row],[DATE]]&gt;=DATE(2023,6,1),ALT[[#This Row],[DATE]]&lt;=DATE(2024,5,31)),"Y","N")</f>
        <v>N</v>
      </c>
      <c r="Q2519" t="str">
        <f>LEFT(ALT[[#This Row],[DATEMTH]],4)</f>
        <v>2019</v>
      </c>
    </row>
    <row r="2520" spans="1:17" x14ac:dyDescent="0.25">
      <c r="A2520" t="s">
        <v>43</v>
      </c>
      <c r="B2520" t="s">
        <v>110</v>
      </c>
      <c r="C2520" t="s">
        <v>18</v>
      </c>
      <c r="D2520" t="s">
        <v>17</v>
      </c>
      <c r="E2520" s="14">
        <v>7355656.595802011</v>
      </c>
      <c r="F2520" s="14">
        <v>26800914.514685959</v>
      </c>
      <c r="G2520" s="13">
        <v>0.27445543292081953</v>
      </c>
      <c r="H2520" s="12">
        <v>-49823613.050000004</v>
      </c>
      <c r="I2520" s="12">
        <v>-13.674361289317144</v>
      </c>
      <c r="J2520" t="s">
        <v>26</v>
      </c>
      <c r="K2520" s="14">
        <v>1492423.9230449996</v>
      </c>
      <c r="L2520" s="14">
        <v>7355656.5958020026</v>
      </c>
      <c r="M2520" s="13">
        <v>0.20289472511492054</v>
      </c>
      <c r="N2520" s="12">
        <v>-2.7744557749181125</v>
      </c>
      <c r="O2520" s="2">
        <f>DATE(LEFT(ALT[[#This Row],[DATEMTH]],4),RIGHT(ALT[[#This Row],[DATEMTH]],2),1)</f>
        <v>43617</v>
      </c>
      <c r="P2520" t="str">
        <f>IF(AND(ALT[[#This Row],[DATE]]&gt;=DATE(2023,6,1),ALT[[#This Row],[DATE]]&lt;=DATE(2024,5,31)),"Y","N")</f>
        <v>N</v>
      </c>
      <c r="Q2520" t="str">
        <f>LEFT(ALT[[#This Row],[DATEMTH]],4)</f>
        <v>2019</v>
      </c>
    </row>
    <row r="2521" spans="1:17" x14ac:dyDescent="0.25">
      <c r="A2521" t="s">
        <v>43</v>
      </c>
      <c r="B2521" t="s">
        <v>110</v>
      </c>
      <c r="C2521" t="s">
        <v>18</v>
      </c>
      <c r="D2521" t="s">
        <v>17</v>
      </c>
      <c r="E2521" s="14">
        <v>7355656.595802011</v>
      </c>
      <c r="F2521" s="14">
        <v>26800914.514685959</v>
      </c>
      <c r="G2521" s="13">
        <v>0.27445543292081953</v>
      </c>
      <c r="H2521" s="12">
        <v>-49823613.050000004</v>
      </c>
      <c r="I2521" s="12">
        <v>-13.674361289317144</v>
      </c>
      <c r="J2521" t="s">
        <v>16</v>
      </c>
      <c r="K2521" s="14">
        <v>2974987.7512790011</v>
      </c>
      <c r="L2521" s="14">
        <v>7355656.5958020026</v>
      </c>
      <c r="M2521" s="13">
        <v>0.40444897237003652</v>
      </c>
      <c r="N2521" s="12">
        <v>-5.5305813712809266</v>
      </c>
      <c r="O2521" s="2">
        <f>DATE(LEFT(ALT[[#This Row],[DATEMTH]],4),RIGHT(ALT[[#This Row],[DATEMTH]],2),1)</f>
        <v>43617</v>
      </c>
      <c r="P2521" t="str">
        <f>IF(AND(ALT[[#This Row],[DATE]]&gt;=DATE(2023,6,1),ALT[[#This Row],[DATE]]&lt;=DATE(2024,5,31)),"Y","N")</f>
        <v>N</v>
      </c>
      <c r="Q2521" t="str">
        <f>LEFT(ALT[[#This Row],[DATEMTH]],4)</f>
        <v>2019</v>
      </c>
    </row>
    <row r="2522" spans="1:17" x14ac:dyDescent="0.25">
      <c r="A2522" t="s">
        <v>43</v>
      </c>
      <c r="B2522" t="s">
        <v>110</v>
      </c>
      <c r="C2522" t="s">
        <v>19</v>
      </c>
      <c r="D2522" t="s">
        <v>17</v>
      </c>
      <c r="E2522" s="14">
        <v>6970180.5124230171</v>
      </c>
      <c r="F2522" s="14">
        <v>26800914.514685959</v>
      </c>
      <c r="G2522" s="13">
        <v>0.26007248777289305</v>
      </c>
      <c r="H2522" s="12">
        <v>-49823613.050000004</v>
      </c>
      <c r="I2522" s="12">
        <v>-12.95775099574748</v>
      </c>
      <c r="J2522" t="s">
        <v>24</v>
      </c>
      <c r="K2522" s="14">
        <v>1936725.5864029999</v>
      </c>
      <c r="L2522" s="14">
        <v>6970180.512423004</v>
      </c>
      <c r="M2522" s="13">
        <v>0.27785874167120345</v>
      </c>
      <c r="N2522" s="12">
        <v>-3.6004243865671781</v>
      </c>
      <c r="O2522" s="2">
        <f>DATE(LEFT(ALT[[#This Row],[DATEMTH]],4),RIGHT(ALT[[#This Row],[DATEMTH]],2),1)</f>
        <v>43617</v>
      </c>
      <c r="P2522" t="str">
        <f>IF(AND(ALT[[#This Row],[DATE]]&gt;=DATE(2023,6,1),ALT[[#This Row],[DATE]]&lt;=DATE(2024,5,31)),"Y","N")</f>
        <v>N</v>
      </c>
      <c r="Q2522" t="str">
        <f>LEFT(ALT[[#This Row],[DATEMTH]],4)</f>
        <v>2019</v>
      </c>
    </row>
    <row r="2523" spans="1:17" x14ac:dyDescent="0.25">
      <c r="A2523" t="s">
        <v>43</v>
      </c>
      <c r="B2523" t="s">
        <v>110</v>
      </c>
      <c r="C2523" t="s">
        <v>19</v>
      </c>
      <c r="D2523" t="s">
        <v>17</v>
      </c>
      <c r="E2523" s="14">
        <v>6970180.5124230171</v>
      </c>
      <c r="F2523" s="14">
        <v>26800914.514685959</v>
      </c>
      <c r="G2523" s="13">
        <v>0.26007248777289305</v>
      </c>
      <c r="H2523" s="12">
        <v>-49823613.050000004</v>
      </c>
      <c r="I2523" s="12">
        <v>-12.95775099574748</v>
      </c>
      <c r="J2523" t="s">
        <v>25</v>
      </c>
      <c r="K2523" s="14">
        <v>4838702.540431004</v>
      </c>
      <c r="L2523" s="14">
        <v>6970180.512423004</v>
      </c>
      <c r="M2523" s="13">
        <v>0.6942004632171217</v>
      </c>
      <c r="N2523" s="12">
        <v>-8.9952767435000212</v>
      </c>
      <c r="O2523" s="2">
        <f>DATE(LEFT(ALT[[#This Row],[DATEMTH]],4),RIGHT(ALT[[#This Row],[DATEMTH]],2),1)</f>
        <v>43617</v>
      </c>
      <c r="P2523" t="str">
        <f>IF(AND(ALT[[#This Row],[DATE]]&gt;=DATE(2023,6,1),ALT[[#This Row],[DATE]]&lt;=DATE(2024,5,31)),"Y","N")</f>
        <v>N</v>
      </c>
      <c r="Q2523" t="str">
        <f>LEFT(ALT[[#This Row],[DATEMTH]],4)</f>
        <v>2019</v>
      </c>
    </row>
    <row r="2524" spans="1:17" x14ac:dyDescent="0.25">
      <c r="A2524" t="s">
        <v>43</v>
      </c>
      <c r="B2524" t="s">
        <v>110</v>
      </c>
      <c r="C2524" t="s">
        <v>19</v>
      </c>
      <c r="D2524" t="s">
        <v>17</v>
      </c>
      <c r="E2524" s="14">
        <v>6970180.5124230171</v>
      </c>
      <c r="F2524" s="14">
        <v>26800914.514685959</v>
      </c>
      <c r="G2524" s="13">
        <v>0.26007248777289305</v>
      </c>
      <c r="H2524" s="12">
        <v>-49823613.050000004</v>
      </c>
      <c r="I2524" s="12">
        <v>-12.95775099574748</v>
      </c>
      <c r="J2524" t="s">
        <v>16</v>
      </c>
      <c r="K2524" s="14">
        <v>1197.6861210000002</v>
      </c>
      <c r="L2524" s="14">
        <v>6970180.512423004</v>
      </c>
      <c r="M2524" s="13">
        <v>1.7183000050936348E-4</v>
      </c>
      <c r="N2524" s="12">
        <v>-2.2265303601994948E-3</v>
      </c>
      <c r="O2524" s="2">
        <f>DATE(LEFT(ALT[[#This Row],[DATEMTH]],4),RIGHT(ALT[[#This Row],[DATEMTH]],2),1)</f>
        <v>43617</v>
      </c>
      <c r="P2524" t="str">
        <f>IF(AND(ALT[[#This Row],[DATE]]&gt;=DATE(2023,6,1),ALT[[#This Row],[DATE]]&lt;=DATE(2024,5,31)),"Y","N")</f>
        <v>N</v>
      </c>
      <c r="Q2524" t="str">
        <f>LEFT(ALT[[#This Row],[DATEMTH]],4)</f>
        <v>2019</v>
      </c>
    </row>
    <row r="2525" spans="1:17" x14ac:dyDescent="0.25">
      <c r="A2525" t="s">
        <v>43</v>
      </c>
      <c r="B2525" t="s">
        <v>110</v>
      </c>
      <c r="C2525" t="s">
        <v>19</v>
      </c>
      <c r="D2525" t="s">
        <v>17</v>
      </c>
      <c r="E2525" s="14">
        <v>6970180.5124230171</v>
      </c>
      <c r="F2525" s="14">
        <v>26800914.514685959</v>
      </c>
      <c r="G2525" s="13">
        <v>0.26007248777289305</v>
      </c>
      <c r="H2525" s="12">
        <v>-49823613.050000004</v>
      </c>
      <c r="I2525" s="12">
        <v>-12.95775099574748</v>
      </c>
      <c r="J2525" t="s">
        <v>26</v>
      </c>
      <c r="K2525" s="14">
        <v>193554.69946800015</v>
      </c>
      <c r="L2525" s="14">
        <v>6970180.512423004</v>
      </c>
      <c r="M2525" s="13">
        <v>2.7768965111165514E-2</v>
      </c>
      <c r="N2525" s="12">
        <v>-0.35982333532008198</v>
      </c>
      <c r="O2525" s="2">
        <f>DATE(LEFT(ALT[[#This Row],[DATEMTH]],4),RIGHT(ALT[[#This Row],[DATEMTH]],2),1)</f>
        <v>43617</v>
      </c>
      <c r="P2525" t="str">
        <f>IF(AND(ALT[[#This Row],[DATE]]&gt;=DATE(2023,6,1),ALT[[#This Row],[DATE]]&lt;=DATE(2024,5,31)),"Y","N")</f>
        <v>N</v>
      </c>
      <c r="Q2525" t="str">
        <f>LEFT(ALT[[#This Row],[DATEMTH]],4)</f>
        <v>2019</v>
      </c>
    </row>
    <row r="2526" spans="1:17" x14ac:dyDescent="0.25">
      <c r="A2526" t="s">
        <v>43</v>
      </c>
      <c r="B2526" t="s">
        <v>110</v>
      </c>
      <c r="C2526" t="s">
        <v>20</v>
      </c>
      <c r="D2526" t="s">
        <v>17</v>
      </c>
      <c r="E2526" s="14">
        <v>7764807.8466730099</v>
      </c>
      <c r="F2526" s="14">
        <v>26800914.514685959</v>
      </c>
      <c r="G2526" s="13">
        <v>0.28972174969694287</v>
      </c>
      <c r="H2526" s="12">
        <v>-49823613.050000004</v>
      </c>
      <c r="I2526" s="12">
        <v>-14.434984349069437</v>
      </c>
      <c r="J2526" t="s">
        <v>25</v>
      </c>
      <c r="K2526" s="14">
        <v>1140139.1949430001</v>
      </c>
      <c r="L2526" s="14">
        <v>7764807.8466730025</v>
      </c>
      <c r="M2526" s="13">
        <v>0.14683418024716696</v>
      </c>
      <c r="N2526" s="12">
        <v>-2.1195490937762957</v>
      </c>
      <c r="O2526" s="2">
        <f>DATE(LEFT(ALT[[#This Row],[DATEMTH]],4),RIGHT(ALT[[#This Row],[DATEMTH]],2),1)</f>
        <v>43617</v>
      </c>
      <c r="P2526" t="str">
        <f>IF(AND(ALT[[#This Row],[DATE]]&gt;=DATE(2023,6,1),ALT[[#This Row],[DATE]]&lt;=DATE(2024,5,31)),"Y","N")</f>
        <v>N</v>
      </c>
      <c r="Q2526" t="str">
        <f>LEFT(ALT[[#This Row],[DATEMTH]],4)</f>
        <v>2019</v>
      </c>
    </row>
    <row r="2527" spans="1:17" x14ac:dyDescent="0.25">
      <c r="A2527" t="s">
        <v>43</v>
      </c>
      <c r="B2527" t="s">
        <v>110</v>
      </c>
      <c r="C2527" t="s">
        <v>20</v>
      </c>
      <c r="D2527" t="s">
        <v>17</v>
      </c>
      <c r="E2527" s="14">
        <v>7764807.8466730099</v>
      </c>
      <c r="F2527" s="14">
        <v>26800914.514685959</v>
      </c>
      <c r="G2527" s="13">
        <v>0.28972174969694287</v>
      </c>
      <c r="H2527" s="12">
        <v>-49823613.050000004</v>
      </c>
      <c r="I2527" s="12">
        <v>-14.434984349069437</v>
      </c>
      <c r="J2527" t="s">
        <v>24</v>
      </c>
      <c r="K2527" s="14">
        <v>3163240.5786040025</v>
      </c>
      <c r="L2527" s="14">
        <v>7764807.8466730025</v>
      </c>
      <c r="M2527" s="13">
        <v>0.40738169457205053</v>
      </c>
      <c r="N2527" s="12">
        <v>-5.8805483852449347</v>
      </c>
      <c r="O2527" s="2">
        <f>DATE(LEFT(ALT[[#This Row],[DATEMTH]],4),RIGHT(ALT[[#This Row],[DATEMTH]],2),1)</f>
        <v>43617</v>
      </c>
      <c r="P2527" t="str">
        <f>IF(AND(ALT[[#This Row],[DATE]]&gt;=DATE(2023,6,1),ALT[[#This Row],[DATE]]&lt;=DATE(2024,5,31)),"Y","N")</f>
        <v>N</v>
      </c>
      <c r="Q2527" t="str">
        <f>LEFT(ALT[[#This Row],[DATEMTH]],4)</f>
        <v>2019</v>
      </c>
    </row>
    <row r="2528" spans="1:17" x14ac:dyDescent="0.25">
      <c r="A2528" t="s">
        <v>43</v>
      </c>
      <c r="B2528" t="s">
        <v>110</v>
      </c>
      <c r="C2528" t="s">
        <v>20</v>
      </c>
      <c r="D2528" t="s">
        <v>17</v>
      </c>
      <c r="E2528" s="14">
        <v>7764807.8466730099</v>
      </c>
      <c r="F2528" s="14">
        <v>26800914.514685959</v>
      </c>
      <c r="G2528" s="13">
        <v>0.28972174969694287</v>
      </c>
      <c r="H2528" s="12">
        <v>-49823613.050000004</v>
      </c>
      <c r="I2528" s="12">
        <v>-14.434984349069437</v>
      </c>
      <c r="J2528" t="s">
        <v>26</v>
      </c>
      <c r="K2528" s="14">
        <v>462352.11638300045</v>
      </c>
      <c r="L2528" s="14">
        <v>7764807.8466730025</v>
      </c>
      <c r="M2528" s="13">
        <v>5.9544566396592169E-2</v>
      </c>
      <c r="N2528" s="12">
        <v>-0.85952488400693383</v>
      </c>
      <c r="O2528" s="2">
        <f>DATE(LEFT(ALT[[#This Row],[DATEMTH]],4),RIGHT(ALT[[#This Row],[DATEMTH]],2),1)</f>
        <v>43617</v>
      </c>
      <c r="P2528" t="str">
        <f>IF(AND(ALT[[#This Row],[DATE]]&gt;=DATE(2023,6,1),ALT[[#This Row],[DATE]]&lt;=DATE(2024,5,31)),"Y","N")</f>
        <v>N</v>
      </c>
      <c r="Q2528" t="str">
        <f>LEFT(ALT[[#This Row],[DATEMTH]],4)</f>
        <v>2019</v>
      </c>
    </row>
    <row r="2529" spans="1:17" x14ac:dyDescent="0.25">
      <c r="A2529" t="s">
        <v>43</v>
      </c>
      <c r="B2529" t="s">
        <v>110</v>
      </c>
      <c r="C2529" t="s">
        <v>20</v>
      </c>
      <c r="D2529" t="s">
        <v>17</v>
      </c>
      <c r="E2529" s="14">
        <v>7764807.8466730099</v>
      </c>
      <c r="F2529" s="14">
        <v>26800914.514685959</v>
      </c>
      <c r="G2529" s="13">
        <v>0.28972174969694287</v>
      </c>
      <c r="H2529" s="12">
        <v>-49823613.050000004</v>
      </c>
      <c r="I2529" s="12">
        <v>-14.434984349069437</v>
      </c>
      <c r="J2529" t="s">
        <v>16</v>
      </c>
      <c r="K2529" s="14">
        <v>2999075.9567429996</v>
      </c>
      <c r="L2529" s="14">
        <v>7764807.8466730025</v>
      </c>
      <c r="M2529" s="13">
        <v>0.38623955878419036</v>
      </c>
      <c r="N2529" s="12">
        <v>-5.5753619860412726</v>
      </c>
      <c r="O2529" s="2">
        <f>DATE(LEFT(ALT[[#This Row],[DATEMTH]],4),RIGHT(ALT[[#This Row],[DATEMTH]],2),1)</f>
        <v>43617</v>
      </c>
      <c r="P2529" t="str">
        <f>IF(AND(ALT[[#This Row],[DATE]]&gt;=DATE(2023,6,1),ALT[[#This Row],[DATE]]&lt;=DATE(2024,5,31)),"Y","N")</f>
        <v>N</v>
      </c>
      <c r="Q2529" t="str">
        <f>LEFT(ALT[[#This Row],[DATEMTH]],4)</f>
        <v>2019</v>
      </c>
    </row>
    <row r="2530" spans="1:17" x14ac:dyDescent="0.25">
      <c r="A2530" t="s">
        <v>43</v>
      </c>
      <c r="B2530" t="s">
        <v>110</v>
      </c>
      <c r="C2530" t="s">
        <v>15</v>
      </c>
      <c r="D2530" t="s">
        <v>23</v>
      </c>
      <c r="E2530" s="14">
        <v>4710269.5597879989</v>
      </c>
      <c r="F2530" s="14">
        <v>26800914.514685959</v>
      </c>
      <c r="G2530" s="13">
        <v>0.17575032960934733</v>
      </c>
      <c r="H2530" s="12">
        <v>-7280066.0300000003</v>
      </c>
      <c r="I2530" s="12">
        <v>-1.2794740043503128</v>
      </c>
      <c r="J2530" t="s">
        <v>26</v>
      </c>
      <c r="K2530" s="14">
        <v>544082.64359600027</v>
      </c>
      <c r="L2530" s="14">
        <v>4710269.559787998</v>
      </c>
      <c r="M2530" s="13">
        <v>0.11550987405070902</v>
      </c>
      <c r="N2530" s="12">
        <v>-0.14779188109366095</v>
      </c>
      <c r="O2530" s="2">
        <f>DATE(LEFT(ALT[[#This Row],[DATEMTH]],4),RIGHT(ALT[[#This Row],[DATEMTH]],2),1)</f>
        <v>43617</v>
      </c>
      <c r="P2530" t="str">
        <f>IF(AND(ALT[[#This Row],[DATE]]&gt;=DATE(2023,6,1),ALT[[#This Row],[DATE]]&lt;=DATE(2024,5,31)),"Y","N")</f>
        <v>N</v>
      </c>
      <c r="Q2530" t="str">
        <f>LEFT(ALT[[#This Row],[DATEMTH]],4)</f>
        <v>2019</v>
      </c>
    </row>
    <row r="2531" spans="1:17" x14ac:dyDescent="0.25">
      <c r="A2531" t="s">
        <v>43</v>
      </c>
      <c r="B2531" t="s">
        <v>110</v>
      </c>
      <c r="C2531" t="s">
        <v>15</v>
      </c>
      <c r="D2531" t="s">
        <v>23</v>
      </c>
      <c r="E2531" s="14">
        <v>4710269.5597879989</v>
      </c>
      <c r="F2531" s="14">
        <v>26800914.514685959</v>
      </c>
      <c r="G2531" s="13">
        <v>0.17575032960934733</v>
      </c>
      <c r="H2531" s="12">
        <v>-7280066.0300000003</v>
      </c>
      <c r="I2531" s="12">
        <v>-1.2794740043503128</v>
      </c>
      <c r="J2531" t="s">
        <v>24</v>
      </c>
      <c r="K2531" s="14">
        <v>1975312.8051499999</v>
      </c>
      <c r="L2531" s="14">
        <v>4710269.559787998</v>
      </c>
      <c r="M2531" s="13">
        <v>0.41936300674029908</v>
      </c>
      <c r="N2531" s="12">
        <v>-0.5365640655103977</v>
      </c>
      <c r="O2531" s="2">
        <f>DATE(LEFT(ALT[[#This Row],[DATEMTH]],4),RIGHT(ALT[[#This Row],[DATEMTH]],2),1)</f>
        <v>43617</v>
      </c>
      <c r="P2531" t="str">
        <f>IF(AND(ALT[[#This Row],[DATE]]&gt;=DATE(2023,6,1),ALT[[#This Row],[DATE]]&lt;=DATE(2024,5,31)),"Y","N")</f>
        <v>N</v>
      </c>
      <c r="Q2531" t="str">
        <f>LEFT(ALT[[#This Row],[DATEMTH]],4)</f>
        <v>2019</v>
      </c>
    </row>
    <row r="2532" spans="1:17" x14ac:dyDescent="0.25">
      <c r="A2532" t="s">
        <v>43</v>
      </c>
      <c r="B2532" t="s">
        <v>110</v>
      </c>
      <c r="C2532" t="s">
        <v>15</v>
      </c>
      <c r="D2532" t="s">
        <v>23</v>
      </c>
      <c r="E2532" s="14">
        <v>4710269.5597879989</v>
      </c>
      <c r="F2532" s="14">
        <v>26800914.514685959</v>
      </c>
      <c r="G2532" s="13">
        <v>0.17575032960934733</v>
      </c>
      <c r="H2532" s="12">
        <v>-7280066.0300000003</v>
      </c>
      <c r="I2532" s="12">
        <v>-1.2794740043503128</v>
      </c>
      <c r="J2532" t="s">
        <v>25</v>
      </c>
      <c r="K2532" s="14">
        <v>676002.17078399961</v>
      </c>
      <c r="L2532" s="14">
        <v>4710269.559787998</v>
      </c>
      <c r="M2532" s="13">
        <v>0.14351666336786581</v>
      </c>
      <c r="N2532" s="12">
        <v>-0.18362583997027912</v>
      </c>
      <c r="O2532" s="2">
        <f>DATE(LEFT(ALT[[#This Row],[DATEMTH]],4),RIGHT(ALT[[#This Row],[DATEMTH]],2),1)</f>
        <v>43617</v>
      </c>
      <c r="P2532" t="str">
        <f>IF(AND(ALT[[#This Row],[DATE]]&gt;=DATE(2023,6,1),ALT[[#This Row],[DATE]]&lt;=DATE(2024,5,31)),"Y","N")</f>
        <v>N</v>
      </c>
      <c r="Q2532" t="str">
        <f>LEFT(ALT[[#This Row],[DATEMTH]],4)</f>
        <v>2019</v>
      </c>
    </row>
    <row r="2533" spans="1:17" x14ac:dyDescent="0.25">
      <c r="A2533" t="s">
        <v>43</v>
      </c>
      <c r="B2533" t="s">
        <v>110</v>
      </c>
      <c r="C2533" t="s">
        <v>15</v>
      </c>
      <c r="D2533" t="s">
        <v>23</v>
      </c>
      <c r="E2533" s="14">
        <v>4710269.5597879989</v>
      </c>
      <c r="F2533" s="14">
        <v>26800914.514685959</v>
      </c>
      <c r="G2533" s="13">
        <v>0.17575032960934733</v>
      </c>
      <c r="H2533" s="12">
        <v>-7280066.0300000003</v>
      </c>
      <c r="I2533" s="12">
        <v>-1.2794740043503128</v>
      </c>
      <c r="J2533" t="s">
        <v>16</v>
      </c>
      <c r="K2533" s="14">
        <v>1514871.9402579984</v>
      </c>
      <c r="L2533" s="14">
        <v>4710269.559787998</v>
      </c>
      <c r="M2533" s="13">
        <v>0.32161045584112613</v>
      </c>
      <c r="N2533" s="12">
        <v>-0.41149221777597511</v>
      </c>
      <c r="O2533" s="2">
        <f>DATE(LEFT(ALT[[#This Row],[DATEMTH]],4),RIGHT(ALT[[#This Row],[DATEMTH]],2),1)</f>
        <v>43617</v>
      </c>
      <c r="P2533" t="str">
        <f>IF(AND(ALT[[#This Row],[DATE]]&gt;=DATE(2023,6,1),ALT[[#This Row],[DATE]]&lt;=DATE(2024,5,31)),"Y","N")</f>
        <v>N</v>
      </c>
      <c r="Q2533" t="str">
        <f>LEFT(ALT[[#This Row],[DATEMTH]],4)</f>
        <v>2019</v>
      </c>
    </row>
    <row r="2534" spans="1:17" x14ac:dyDescent="0.25">
      <c r="A2534" t="s">
        <v>43</v>
      </c>
      <c r="B2534" t="s">
        <v>110</v>
      </c>
      <c r="C2534" t="s">
        <v>18</v>
      </c>
      <c r="D2534" t="s">
        <v>23</v>
      </c>
      <c r="E2534" s="14">
        <v>7355656.595802011</v>
      </c>
      <c r="F2534" s="14">
        <v>26800914.514685959</v>
      </c>
      <c r="G2534" s="13">
        <v>0.27445543292081953</v>
      </c>
      <c r="H2534" s="12">
        <v>-7280066.0300000003</v>
      </c>
      <c r="I2534" s="12">
        <v>-1.9980536739558021</v>
      </c>
      <c r="J2534" t="s">
        <v>16</v>
      </c>
      <c r="K2534" s="14">
        <v>2974987.7512790011</v>
      </c>
      <c r="L2534" s="14">
        <v>7355656.5958020026</v>
      </c>
      <c r="M2534" s="13">
        <v>0.40444897237003652</v>
      </c>
      <c r="N2534" s="12">
        <v>-0.80811075517160014</v>
      </c>
      <c r="O2534" s="2">
        <f>DATE(LEFT(ALT[[#This Row],[DATEMTH]],4),RIGHT(ALT[[#This Row],[DATEMTH]],2),1)</f>
        <v>43617</v>
      </c>
      <c r="P2534" t="str">
        <f>IF(AND(ALT[[#This Row],[DATE]]&gt;=DATE(2023,6,1),ALT[[#This Row],[DATE]]&lt;=DATE(2024,5,31)),"Y","N")</f>
        <v>N</v>
      </c>
      <c r="Q2534" t="str">
        <f>LEFT(ALT[[#This Row],[DATEMTH]],4)</f>
        <v>2019</v>
      </c>
    </row>
    <row r="2535" spans="1:17" x14ac:dyDescent="0.25">
      <c r="A2535" t="s">
        <v>43</v>
      </c>
      <c r="B2535" t="s">
        <v>110</v>
      </c>
      <c r="C2535" t="s">
        <v>18</v>
      </c>
      <c r="D2535" t="s">
        <v>23</v>
      </c>
      <c r="E2535" s="14">
        <v>7355656.595802011</v>
      </c>
      <c r="F2535" s="14">
        <v>26800914.514685959</v>
      </c>
      <c r="G2535" s="13">
        <v>0.27445543292081953</v>
      </c>
      <c r="H2535" s="12">
        <v>-7280066.0300000003</v>
      </c>
      <c r="I2535" s="12">
        <v>-1.9980536739558021</v>
      </c>
      <c r="J2535" t="s">
        <v>25</v>
      </c>
      <c r="K2535" s="14">
        <v>682490.14053300023</v>
      </c>
      <c r="L2535" s="14">
        <v>7355656.5958020026</v>
      </c>
      <c r="M2535" s="13">
        <v>9.2784394111398411E-2</v>
      </c>
      <c r="N2535" s="12">
        <v>-0.18538819954004268</v>
      </c>
      <c r="O2535" s="2">
        <f>DATE(LEFT(ALT[[#This Row],[DATEMTH]],4),RIGHT(ALT[[#This Row],[DATEMTH]],2),1)</f>
        <v>43617</v>
      </c>
      <c r="P2535" t="str">
        <f>IF(AND(ALT[[#This Row],[DATE]]&gt;=DATE(2023,6,1),ALT[[#This Row],[DATE]]&lt;=DATE(2024,5,31)),"Y","N")</f>
        <v>N</v>
      </c>
      <c r="Q2535" t="str">
        <f>LEFT(ALT[[#This Row],[DATEMTH]],4)</f>
        <v>2019</v>
      </c>
    </row>
    <row r="2536" spans="1:17" x14ac:dyDescent="0.25">
      <c r="A2536" t="s">
        <v>43</v>
      </c>
      <c r="B2536" t="s">
        <v>110</v>
      </c>
      <c r="C2536" t="s">
        <v>18</v>
      </c>
      <c r="D2536" t="s">
        <v>23</v>
      </c>
      <c r="E2536" s="14">
        <v>7355656.595802011</v>
      </c>
      <c r="F2536" s="14">
        <v>26800914.514685959</v>
      </c>
      <c r="G2536" s="13">
        <v>0.27445543292081953</v>
      </c>
      <c r="H2536" s="12">
        <v>-7280066.0300000003</v>
      </c>
      <c r="I2536" s="12">
        <v>-1.9980536739558021</v>
      </c>
      <c r="J2536" t="s">
        <v>24</v>
      </c>
      <c r="K2536" s="14">
        <v>2205754.7809450021</v>
      </c>
      <c r="L2536" s="14">
        <v>7355656.5958020026</v>
      </c>
      <c r="M2536" s="13">
        <v>0.29987190840364458</v>
      </c>
      <c r="N2536" s="12">
        <v>-0.59916016830203989</v>
      </c>
      <c r="O2536" s="2">
        <f>DATE(LEFT(ALT[[#This Row],[DATEMTH]],4),RIGHT(ALT[[#This Row],[DATEMTH]],2),1)</f>
        <v>43617</v>
      </c>
      <c r="P2536" t="str">
        <f>IF(AND(ALT[[#This Row],[DATE]]&gt;=DATE(2023,6,1),ALT[[#This Row],[DATE]]&lt;=DATE(2024,5,31)),"Y","N")</f>
        <v>N</v>
      </c>
      <c r="Q2536" t="str">
        <f>LEFT(ALT[[#This Row],[DATEMTH]],4)</f>
        <v>2019</v>
      </c>
    </row>
    <row r="2537" spans="1:17" x14ac:dyDescent="0.25">
      <c r="A2537" t="s">
        <v>43</v>
      </c>
      <c r="B2537" t="s">
        <v>110</v>
      </c>
      <c r="C2537" t="s">
        <v>18</v>
      </c>
      <c r="D2537" t="s">
        <v>23</v>
      </c>
      <c r="E2537" s="14">
        <v>7355656.595802011</v>
      </c>
      <c r="F2537" s="14">
        <v>26800914.514685959</v>
      </c>
      <c r="G2537" s="13">
        <v>0.27445543292081953</v>
      </c>
      <c r="H2537" s="12">
        <v>-7280066.0300000003</v>
      </c>
      <c r="I2537" s="12">
        <v>-1.9980536739558021</v>
      </c>
      <c r="J2537" t="s">
        <v>26</v>
      </c>
      <c r="K2537" s="14">
        <v>1492423.9230449996</v>
      </c>
      <c r="L2537" s="14">
        <v>7355656.5958020026</v>
      </c>
      <c r="M2537" s="13">
        <v>0.20289472511492054</v>
      </c>
      <c r="N2537" s="12">
        <v>-0.40539455094211957</v>
      </c>
      <c r="O2537" s="2">
        <f>DATE(LEFT(ALT[[#This Row],[DATEMTH]],4),RIGHT(ALT[[#This Row],[DATEMTH]],2),1)</f>
        <v>43617</v>
      </c>
      <c r="P2537" t="str">
        <f>IF(AND(ALT[[#This Row],[DATE]]&gt;=DATE(2023,6,1),ALT[[#This Row],[DATE]]&lt;=DATE(2024,5,31)),"Y","N")</f>
        <v>N</v>
      </c>
      <c r="Q2537" t="str">
        <f>LEFT(ALT[[#This Row],[DATEMTH]],4)</f>
        <v>2019</v>
      </c>
    </row>
    <row r="2538" spans="1:17" x14ac:dyDescent="0.25">
      <c r="A2538" t="s">
        <v>43</v>
      </c>
      <c r="B2538" t="s">
        <v>110</v>
      </c>
      <c r="C2538" t="s">
        <v>19</v>
      </c>
      <c r="D2538" t="s">
        <v>23</v>
      </c>
      <c r="E2538" s="14">
        <v>6970180.5124230171</v>
      </c>
      <c r="F2538" s="14">
        <v>26800914.514685959</v>
      </c>
      <c r="G2538" s="13">
        <v>0.26007248777289305</v>
      </c>
      <c r="H2538" s="12">
        <v>-7280066.0300000003</v>
      </c>
      <c r="I2538" s="12">
        <v>-1.8933448835730291</v>
      </c>
      <c r="J2538" t="s">
        <v>24</v>
      </c>
      <c r="K2538" s="14">
        <v>1936725.5864029999</v>
      </c>
      <c r="L2538" s="14">
        <v>6970180.512423004</v>
      </c>
      <c r="M2538" s="13">
        <v>0.27785874167120345</v>
      </c>
      <c r="N2538" s="12">
        <v>-0.52608242689921303</v>
      </c>
      <c r="O2538" s="2">
        <f>DATE(LEFT(ALT[[#This Row],[DATEMTH]],4),RIGHT(ALT[[#This Row],[DATEMTH]],2),1)</f>
        <v>43617</v>
      </c>
      <c r="P2538" t="str">
        <f>IF(AND(ALT[[#This Row],[DATE]]&gt;=DATE(2023,6,1),ALT[[#This Row],[DATE]]&lt;=DATE(2024,5,31)),"Y","N")</f>
        <v>N</v>
      </c>
      <c r="Q2538" t="str">
        <f>LEFT(ALT[[#This Row],[DATEMTH]],4)</f>
        <v>2019</v>
      </c>
    </row>
    <row r="2539" spans="1:17" x14ac:dyDescent="0.25">
      <c r="A2539" t="s">
        <v>43</v>
      </c>
      <c r="B2539" t="s">
        <v>110</v>
      </c>
      <c r="C2539" t="s">
        <v>19</v>
      </c>
      <c r="D2539" t="s">
        <v>23</v>
      </c>
      <c r="E2539" s="14">
        <v>6970180.5124230171</v>
      </c>
      <c r="F2539" s="14">
        <v>26800914.514685959</v>
      </c>
      <c r="G2539" s="13">
        <v>0.26007248777289305</v>
      </c>
      <c r="H2539" s="12">
        <v>-7280066.0300000003</v>
      </c>
      <c r="I2539" s="12">
        <v>-1.8933448835730291</v>
      </c>
      <c r="J2539" t="s">
        <v>25</v>
      </c>
      <c r="K2539" s="14">
        <v>4838702.540431004</v>
      </c>
      <c r="L2539" s="14">
        <v>6970180.512423004</v>
      </c>
      <c r="M2539" s="13">
        <v>0.6942004632171217</v>
      </c>
      <c r="N2539" s="12">
        <v>-1.3143608952061641</v>
      </c>
      <c r="O2539" s="2">
        <f>DATE(LEFT(ALT[[#This Row],[DATEMTH]],4),RIGHT(ALT[[#This Row],[DATEMTH]],2),1)</f>
        <v>43617</v>
      </c>
      <c r="P2539" t="str">
        <f>IF(AND(ALT[[#This Row],[DATE]]&gt;=DATE(2023,6,1),ALT[[#This Row],[DATE]]&lt;=DATE(2024,5,31)),"Y","N")</f>
        <v>N</v>
      </c>
      <c r="Q2539" t="str">
        <f>LEFT(ALT[[#This Row],[DATEMTH]],4)</f>
        <v>2019</v>
      </c>
    </row>
    <row r="2540" spans="1:17" x14ac:dyDescent="0.25">
      <c r="A2540" t="s">
        <v>43</v>
      </c>
      <c r="B2540" t="s">
        <v>110</v>
      </c>
      <c r="C2540" t="s">
        <v>19</v>
      </c>
      <c r="D2540" t="s">
        <v>23</v>
      </c>
      <c r="E2540" s="14">
        <v>6970180.5124230171</v>
      </c>
      <c r="F2540" s="14">
        <v>26800914.514685959</v>
      </c>
      <c r="G2540" s="13">
        <v>0.26007248777289305</v>
      </c>
      <c r="H2540" s="12">
        <v>-7280066.0300000003</v>
      </c>
      <c r="I2540" s="12">
        <v>-1.8933448835730291</v>
      </c>
      <c r="J2540" t="s">
        <v>16</v>
      </c>
      <c r="K2540" s="14">
        <v>1197.6861210000002</v>
      </c>
      <c r="L2540" s="14">
        <v>6970180.512423004</v>
      </c>
      <c r="M2540" s="13">
        <v>1.7183000050936348E-4</v>
      </c>
      <c r="N2540" s="12">
        <v>-3.2533345230875433E-4</v>
      </c>
      <c r="O2540" s="2">
        <f>DATE(LEFT(ALT[[#This Row],[DATEMTH]],4),RIGHT(ALT[[#This Row],[DATEMTH]],2),1)</f>
        <v>43617</v>
      </c>
      <c r="P2540" t="str">
        <f>IF(AND(ALT[[#This Row],[DATE]]&gt;=DATE(2023,6,1),ALT[[#This Row],[DATE]]&lt;=DATE(2024,5,31)),"Y","N")</f>
        <v>N</v>
      </c>
      <c r="Q2540" t="str">
        <f>LEFT(ALT[[#This Row],[DATEMTH]],4)</f>
        <v>2019</v>
      </c>
    </row>
    <row r="2541" spans="1:17" x14ac:dyDescent="0.25">
      <c r="A2541" t="s">
        <v>43</v>
      </c>
      <c r="B2541" t="s">
        <v>110</v>
      </c>
      <c r="C2541" t="s">
        <v>19</v>
      </c>
      <c r="D2541" t="s">
        <v>23</v>
      </c>
      <c r="E2541" s="14">
        <v>6970180.5124230171</v>
      </c>
      <c r="F2541" s="14">
        <v>26800914.514685959</v>
      </c>
      <c r="G2541" s="13">
        <v>0.26007248777289305</v>
      </c>
      <c r="H2541" s="12">
        <v>-7280066.0300000003</v>
      </c>
      <c r="I2541" s="12">
        <v>-1.8933448835730291</v>
      </c>
      <c r="J2541" t="s">
        <v>26</v>
      </c>
      <c r="K2541" s="14">
        <v>193554.69946800015</v>
      </c>
      <c r="L2541" s="14">
        <v>6970180.512423004</v>
      </c>
      <c r="M2541" s="13">
        <v>2.7768965111165514E-2</v>
      </c>
      <c r="N2541" s="12">
        <v>-5.2576228015343174E-2</v>
      </c>
      <c r="O2541" s="2">
        <f>DATE(LEFT(ALT[[#This Row],[DATEMTH]],4),RIGHT(ALT[[#This Row],[DATEMTH]],2),1)</f>
        <v>43617</v>
      </c>
      <c r="P2541" t="str">
        <f>IF(AND(ALT[[#This Row],[DATE]]&gt;=DATE(2023,6,1),ALT[[#This Row],[DATE]]&lt;=DATE(2024,5,31)),"Y","N")</f>
        <v>N</v>
      </c>
      <c r="Q2541" t="str">
        <f>LEFT(ALT[[#This Row],[DATEMTH]],4)</f>
        <v>2019</v>
      </c>
    </row>
    <row r="2542" spans="1:17" x14ac:dyDescent="0.25">
      <c r="A2542" t="s">
        <v>43</v>
      </c>
      <c r="B2542" t="s">
        <v>110</v>
      </c>
      <c r="C2542" t="s">
        <v>20</v>
      </c>
      <c r="D2542" t="s">
        <v>23</v>
      </c>
      <c r="E2542" s="14">
        <v>7764807.8466730099</v>
      </c>
      <c r="F2542" s="14">
        <v>26800914.514685959</v>
      </c>
      <c r="G2542" s="13">
        <v>0.28972174969694287</v>
      </c>
      <c r="H2542" s="12">
        <v>-7280066.0300000003</v>
      </c>
      <c r="I2542" s="12">
        <v>-2.1091934681208766</v>
      </c>
      <c r="J2542" t="s">
        <v>16</v>
      </c>
      <c r="K2542" s="14">
        <v>2999075.9567429996</v>
      </c>
      <c r="L2542" s="14">
        <v>7764807.8466730025</v>
      </c>
      <c r="M2542" s="13">
        <v>0.38623955878419036</v>
      </c>
      <c r="N2542" s="12">
        <v>-0.81465395451750366</v>
      </c>
      <c r="O2542" s="2">
        <f>DATE(LEFT(ALT[[#This Row],[DATEMTH]],4),RIGHT(ALT[[#This Row],[DATEMTH]],2),1)</f>
        <v>43617</v>
      </c>
      <c r="P2542" t="str">
        <f>IF(AND(ALT[[#This Row],[DATE]]&gt;=DATE(2023,6,1),ALT[[#This Row],[DATE]]&lt;=DATE(2024,5,31)),"Y","N")</f>
        <v>N</v>
      </c>
      <c r="Q2542" t="str">
        <f>LEFT(ALT[[#This Row],[DATEMTH]],4)</f>
        <v>2019</v>
      </c>
    </row>
    <row r="2543" spans="1:17" x14ac:dyDescent="0.25">
      <c r="A2543" t="s">
        <v>43</v>
      </c>
      <c r="B2543" t="s">
        <v>110</v>
      </c>
      <c r="C2543" t="s">
        <v>20</v>
      </c>
      <c r="D2543" t="s">
        <v>23</v>
      </c>
      <c r="E2543" s="14">
        <v>7764807.8466730099</v>
      </c>
      <c r="F2543" s="14">
        <v>26800914.514685959</v>
      </c>
      <c r="G2543" s="13">
        <v>0.28972174969694287</v>
      </c>
      <c r="H2543" s="12">
        <v>-7280066.0300000003</v>
      </c>
      <c r="I2543" s="12">
        <v>-2.1091934681208766</v>
      </c>
      <c r="J2543" t="s">
        <v>25</v>
      </c>
      <c r="K2543" s="14">
        <v>1140139.1949430001</v>
      </c>
      <c r="L2543" s="14">
        <v>7764807.8466730025</v>
      </c>
      <c r="M2543" s="13">
        <v>0.14683418024716696</v>
      </c>
      <c r="N2543" s="12">
        <v>-0.30970169387420798</v>
      </c>
      <c r="O2543" s="2">
        <f>DATE(LEFT(ALT[[#This Row],[DATEMTH]],4),RIGHT(ALT[[#This Row],[DATEMTH]],2),1)</f>
        <v>43617</v>
      </c>
      <c r="P2543" t="str">
        <f>IF(AND(ALT[[#This Row],[DATE]]&gt;=DATE(2023,6,1),ALT[[#This Row],[DATE]]&lt;=DATE(2024,5,31)),"Y","N")</f>
        <v>N</v>
      </c>
      <c r="Q2543" t="str">
        <f>LEFT(ALT[[#This Row],[DATEMTH]],4)</f>
        <v>2019</v>
      </c>
    </row>
    <row r="2544" spans="1:17" x14ac:dyDescent="0.25">
      <c r="A2544" t="s">
        <v>43</v>
      </c>
      <c r="B2544" t="s">
        <v>110</v>
      </c>
      <c r="C2544" t="s">
        <v>20</v>
      </c>
      <c r="D2544" t="s">
        <v>23</v>
      </c>
      <c r="E2544" s="14">
        <v>7764807.8466730099</v>
      </c>
      <c r="F2544" s="14">
        <v>26800914.514685959</v>
      </c>
      <c r="G2544" s="13">
        <v>0.28972174969694287</v>
      </c>
      <c r="H2544" s="12">
        <v>-7280066.0300000003</v>
      </c>
      <c r="I2544" s="12">
        <v>-2.1091934681208766</v>
      </c>
      <c r="J2544" t="s">
        <v>24</v>
      </c>
      <c r="K2544" s="14">
        <v>3163240.5786040025</v>
      </c>
      <c r="L2544" s="14">
        <v>7764807.8466730025</v>
      </c>
      <c r="M2544" s="13">
        <v>0.40738169457205053</v>
      </c>
      <c r="N2544" s="12">
        <v>-0.85924680922338292</v>
      </c>
      <c r="O2544" s="2">
        <f>DATE(LEFT(ALT[[#This Row],[DATEMTH]],4),RIGHT(ALT[[#This Row],[DATEMTH]],2),1)</f>
        <v>43617</v>
      </c>
      <c r="P2544" t="str">
        <f>IF(AND(ALT[[#This Row],[DATE]]&gt;=DATE(2023,6,1),ALT[[#This Row],[DATE]]&lt;=DATE(2024,5,31)),"Y","N")</f>
        <v>N</v>
      </c>
      <c r="Q2544" t="str">
        <f>LEFT(ALT[[#This Row],[DATEMTH]],4)</f>
        <v>2019</v>
      </c>
    </row>
    <row r="2545" spans="1:17" x14ac:dyDescent="0.25">
      <c r="A2545" t="s">
        <v>43</v>
      </c>
      <c r="B2545" t="s">
        <v>110</v>
      </c>
      <c r="C2545" t="s">
        <v>20</v>
      </c>
      <c r="D2545" t="s">
        <v>23</v>
      </c>
      <c r="E2545" s="14">
        <v>7764807.8466730099</v>
      </c>
      <c r="F2545" s="14">
        <v>26800914.514685959</v>
      </c>
      <c r="G2545" s="13">
        <v>0.28972174969694287</v>
      </c>
      <c r="H2545" s="12">
        <v>-7280066.0300000003</v>
      </c>
      <c r="I2545" s="12">
        <v>-2.1091934681208766</v>
      </c>
      <c r="J2545" t="s">
        <v>26</v>
      </c>
      <c r="K2545" s="14">
        <v>462352.11638300045</v>
      </c>
      <c r="L2545" s="14">
        <v>7764807.8466730025</v>
      </c>
      <c r="M2545" s="13">
        <v>5.9544566396592169E-2</v>
      </c>
      <c r="N2545" s="12">
        <v>-0.12559101050578206</v>
      </c>
      <c r="O2545" s="2">
        <f>DATE(LEFT(ALT[[#This Row],[DATEMTH]],4),RIGHT(ALT[[#This Row],[DATEMTH]],2),1)</f>
        <v>43617</v>
      </c>
      <c r="P2545" t="str">
        <f>IF(AND(ALT[[#This Row],[DATE]]&gt;=DATE(2023,6,1),ALT[[#This Row],[DATE]]&lt;=DATE(2024,5,31)),"Y","N")</f>
        <v>N</v>
      </c>
      <c r="Q2545" t="str">
        <f>LEFT(ALT[[#This Row],[DATEMTH]],4)</f>
        <v>2019</v>
      </c>
    </row>
    <row r="2546" spans="1:17" x14ac:dyDescent="0.25">
      <c r="A2546" t="s">
        <v>43</v>
      </c>
      <c r="B2546" t="s">
        <v>111</v>
      </c>
      <c r="C2546" t="s">
        <v>15</v>
      </c>
      <c r="D2546" t="s">
        <v>22</v>
      </c>
      <c r="E2546" s="14">
        <v>858566.79203899996</v>
      </c>
      <c r="F2546" s="14">
        <v>4936451.2997010006</v>
      </c>
      <c r="G2546" s="13">
        <v>0.17392388578633466</v>
      </c>
      <c r="H2546" s="12">
        <v>-13542837.699999999</v>
      </c>
      <c r="I2546" s="12">
        <v>-2.3554229573576668</v>
      </c>
      <c r="J2546" t="s">
        <v>24</v>
      </c>
      <c r="K2546" s="14">
        <v>367813.98198500008</v>
      </c>
      <c r="L2546" s="14">
        <v>858566.7920390002</v>
      </c>
      <c r="M2546" s="13">
        <v>0.42840462197644863</v>
      </c>
      <c r="N2546" s="12">
        <v>-1.0090740816414598</v>
      </c>
      <c r="O2546" s="2">
        <f>DATE(LEFT(ALT[[#This Row],[DATEMTH]],4),RIGHT(ALT[[#This Row],[DATEMTH]],2),1)</f>
        <v>43617</v>
      </c>
      <c r="P2546" t="str">
        <f>IF(AND(ALT[[#This Row],[DATE]]&gt;=DATE(2023,6,1),ALT[[#This Row],[DATE]]&lt;=DATE(2024,5,31)),"Y","N")</f>
        <v>N</v>
      </c>
      <c r="Q2546" t="str">
        <f>LEFT(ALT[[#This Row],[DATEMTH]],4)</f>
        <v>2019</v>
      </c>
    </row>
    <row r="2547" spans="1:17" x14ac:dyDescent="0.25">
      <c r="A2547" t="s">
        <v>43</v>
      </c>
      <c r="B2547" t="s">
        <v>111</v>
      </c>
      <c r="C2547" t="s">
        <v>15</v>
      </c>
      <c r="D2547" t="s">
        <v>22</v>
      </c>
      <c r="E2547" s="14">
        <v>858566.79203899996</v>
      </c>
      <c r="F2547" s="14">
        <v>4936451.2997010006</v>
      </c>
      <c r="G2547" s="13">
        <v>0.17392388578633466</v>
      </c>
      <c r="H2547" s="12">
        <v>-13542837.699999999</v>
      </c>
      <c r="I2547" s="12">
        <v>-2.3554229573576668</v>
      </c>
      <c r="J2547" t="s">
        <v>26</v>
      </c>
      <c r="K2547" s="14">
        <v>95425.987447999971</v>
      </c>
      <c r="L2547" s="14">
        <v>858566.7920390002</v>
      </c>
      <c r="M2547" s="13">
        <v>0.11114567711310371</v>
      </c>
      <c r="N2547" s="12">
        <v>-0.26179507948326708</v>
      </c>
      <c r="O2547" s="2">
        <f>DATE(LEFT(ALT[[#This Row],[DATEMTH]],4),RIGHT(ALT[[#This Row],[DATEMTH]],2),1)</f>
        <v>43617</v>
      </c>
      <c r="P2547" t="str">
        <f>IF(AND(ALT[[#This Row],[DATE]]&gt;=DATE(2023,6,1),ALT[[#This Row],[DATE]]&lt;=DATE(2024,5,31)),"Y","N")</f>
        <v>N</v>
      </c>
      <c r="Q2547" t="str">
        <f>LEFT(ALT[[#This Row],[DATEMTH]],4)</f>
        <v>2019</v>
      </c>
    </row>
    <row r="2548" spans="1:17" x14ac:dyDescent="0.25">
      <c r="A2548" t="s">
        <v>43</v>
      </c>
      <c r="B2548" t="s">
        <v>111</v>
      </c>
      <c r="C2548" t="s">
        <v>15</v>
      </c>
      <c r="D2548" t="s">
        <v>22</v>
      </c>
      <c r="E2548" s="14">
        <v>858566.79203899996</v>
      </c>
      <c r="F2548" s="14">
        <v>4936451.2997010006</v>
      </c>
      <c r="G2548" s="13">
        <v>0.17392388578633466</v>
      </c>
      <c r="H2548" s="12">
        <v>-13542837.699999999</v>
      </c>
      <c r="I2548" s="12">
        <v>-2.3554229573576668</v>
      </c>
      <c r="J2548" t="s">
        <v>25</v>
      </c>
      <c r="K2548" s="14">
        <v>120766.10438400003</v>
      </c>
      <c r="L2548" s="14">
        <v>858566.7920390002</v>
      </c>
      <c r="M2548" s="13">
        <v>0.14066011579273177</v>
      </c>
      <c r="N2548" s="12">
        <v>-0.33131406592278811</v>
      </c>
      <c r="O2548" s="2">
        <f>DATE(LEFT(ALT[[#This Row],[DATEMTH]],4),RIGHT(ALT[[#This Row],[DATEMTH]],2),1)</f>
        <v>43617</v>
      </c>
      <c r="P2548" t="str">
        <f>IF(AND(ALT[[#This Row],[DATE]]&gt;=DATE(2023,6,1),ALT[[#This Row],[DATE]]&lt;=DATE(2024,5,31)),"Y","N")</f>
        <v>N</v>
      </c>
      <c r="Q2548" t="str">
        <f>LEFT(ALT[[#This Row],[DATEMTH]],4)</f>
        <v>2019</v>
      </c>
    </row>
    <row r="2549" spans="1:17" x14ac:dyDescent="0.25">
      <c r="A2549" t="s">
        <v>43</v>
      </c>
      <c r="B2549" t="s">
        <v>111</v>
      </c>
      <c r="C2549" t="s">
        <v>15</v>
      </c>
      <c r="D2549" t="s">
        <v>22</v>
      </c>
      <c r="E2549" s="14">
        <v>858566.79203899996</v>
      </c>
      <c r="F2549" s="14">
        <v>4936451.2997010006</v>
      </c>
      <c r="G2549" s="13">
        <v>0.17392388578633466</v>
      </c>
      <c r="H2549" s="12">
        <v>-13542837.699999999</v>
      </c>
      <c r="I2549" s="12">
        <v>-2.3554229573576668</v>
      </c>
      <c r="J2549" t="s">
        <v>16</v>
      </c>
      <c r="K2549" s="14">
        <v>274560.71822200005</v>
      </c>
      <c r="L2549" s="14">
        <v>858566.7920390002</v>
      </c>
      <c r="M2549" s="13">
        <v>0.31978958511771582</v>
      </c>
      <c r="N2549" s="12">
        <v>-0.75323973031015157</v>
      </c>
      <c r="O2549" s="2">
        <f>DATE(LEFT(ALT[[#This Row],[DATEMTH]],4),RIGHT(ALT[[#This Row],[DATEMTH]],2),1)</f>
        <v>43617</v>
      </c>
      <c r="P2549" t="str">
        <f>IF(AND(ALT[[#This Row],[DATE]]&gt;=DATE(2023,6,1),ALT[[#This Row],[DATE]]&lt;=DATE(2024,5,31)),"Y","N")</f>
        <v>N</v>
      </c>
      <c r="Q2549" t="str">
        <f>LEFT(ALT[[#This Row],[DATEMTH]],4)</f>
        <v>2019</v>
      </c>
    </row>
    <row r="2550" spans="1:17" x14ac:dyDescent="0.25">
      <c r="A2550" t="s">
        <v>43</v>
      </c>
      <c r="B2550" t="s">
        <v>111</v>
      </c>
      <c r="C2550" t="s">
        <v>18</v>
      </c>
      <c r="D2550" t="s">
        <v>22</v>
      </c>
      <c r="E2550" s="14">
        <v>1180098.2758830003</v>
      </c>
      <c r="F2550" s="14">
        <v>4936451.2997010006</v>
      </c>
      <c r="G2550" s="13">
        <v>0.23905802047606112</v>
      </c>
      <c r="H2550" s="12">
        <v>-13542837.699999999</v>
      </c>
      <c r="I2550" s="12">
        <v>-3.2375239721905724</v>
      </c>
      <c r="J2550" t="s">
        <v>25</v>
      </c>
      <c r="K2550" s="14">
        <v>102173.28770400002</v>
      </c>
      <c r="L2550" s="14">
        <v>1180098.2758830001</v>
      </c>
      <c r="M2550" s="13">
        <v>8.658032114109275E-2</v>
      </c>
      <c r="N2550" s="12">
        <v>-0.280305865214246</v>
      </c>
      <c r="O2550" s="2">
        <f>DATE(LEFT(ALT[[#This Row],[DATEMTH]],4),RIGHT(ALT[[#This Row],[DATEMTH]],2),1)</f>
        <v>43617</v>
      </c>
      <c r="P2550" t="str">
        <f>IF(AND(ALT[[#This Row],[DATE]]&gt;=DATE(2023,6,1),ALT[[#This Row],[DATE]]&lt;=DATE(2024,5,31)),"Y","N")</f>
        <v>N</v>
      </c>
      <c r="Q2550" t="str">
        <f>LEFT(ALT[[#This Row],[DATEMTH]],4)</f>
        <v>2019</v>
      </c>
    </row>
    <row r="2551" spans="1:17" x14ac:dyDescent="0.25">
      <c r="A2551" t="s">
        <v>43</v>
      </c>
      <c r="B2551" t="s">
        <v>111</v>
      </c>
      <c r="C2551" t="s">
        <v>18</v>
      </c>
      <c r="D2551" t="s">
        <v>22</v>
      </c>
      <c r="E2551" s="14">
        <v>1180098.2758830003</v>
      </c>
      <c r="F2551" s="14">
        <v>4936451.2997010006</v>
      </c>
      <c r="G2551" s="13">
        <v>0.23905802047606112</v>
      </c>
      <c r="H2551" s="12">
        <v>-13542837.699999999</v>
      </c>
      <c r="I2551" s="12">
        <v>-3.2375239721905724</v>
      </c>
      <c r="J2551" t="s">
        <v>26</v>
      </c>
      <c r="K2551" s="14">
        <v>234303.49714200001</v>
      </c>
      <c r="L2551" s="14">
        <v>1180098.2758830001</v>
      </c>
      <c r="M2551" s="13">
        <v>0.19854574990094287</v>
      </c>
      <c r="N2551" s="12">
        <v>-0.64279662488085654</v>
      </c>
      <c r="O2551" s="2">
        <f>DATE(LEFT(ALT[[#This Row],[DATEMTH]],4),RIGHT(ALT[[#This Row],[DATEMTH]],2),1)</f>
        <v>43617</v>
      </c>
      <c r="P2551" t="str">
        <f>IF(AND(ALT[[#This Row],[DATE]]&gt;=DATE(2023,6,1),ALT[[#This Row],[DATE]]&lt;=DATE(2024,5,31)),"Y","N")</f>
        <v>N</v>
      </c>
      <c r="Q2551" t="str">
        <f>LEFT(ALT[[#This Row],[DATEMTH]],4)</f>
        <v>2019</v>
      </c>
    </row>
    <row r="2552" spans="1:17" x14ac:dyDescent="0.25">
      <c r="A2552" t="s">
        <v>43</v>
      </c>
      <c r="B2552" t="s">
        <v>111</v>
      </c>
      <c r="C2552" t="s">
        <v>18</v>
      </c>
      <c r="D2552" t="s">
        <v>22</v>
      </c>
      <c r="E2552" s="14">
        <v>1180098.2758830003</v>
      </c>
      <c r="F2552" s="14">
        <v>4936451.2997010006</v>
      </c>
      <c r="G2552" s="13">
        <v>0.23905802047606112</v>
      </c>
      <c r="H2552" s="12">
        <v>-13542837.699999999</v>
      </c>
      <c r="I2552" s="12">
        <v>-3.2375239721905724</v>
      </c>
      <c r="J2552" t="s">
        <v>24</v>
      </c>
      <c r="K2552" s="14">
        <v>366885.78001699998</v>
      </c>
      <c r="L2552" s="14">
        <v>1180098.2758830001</v>
      </c>
      <c r="M2552" s="13">
        <v>0.31089425983821584</v>
      </c>
      <c r="N2552" s="12">
        <v>-1.0065276190426684</v>
      </c>
      <c r="O2552" s="2">
        <f>DATE(LEFT(ALT[[#This Row],[DATEMTH]],4),RIGHT(ALT[[#This Row],[DATEMTH]],2),1)</f>
        <v>43617</v>
      </c>
      <c r="P2552" t="str">
        <f>IF(AND(ALT[[#This Row],[DATE]]&gt;=DATE(2023,6,1),ALT[[#This Row],[DATE]]&lt;=DATE(2024,5,31)),"Y","N")</f>
        <v>N</v>
      </c>
      <c r="Q2552" t="str">
        <f>LEFT(ALT[[#This Row],[DATEMTH]],4)</f>
        <v>2019</v>
      </c>
    </row>
    <row r="2553" spans="1:17" x14ac:dyDescent="0.25">
      <c r="A2553" t="s">
        <v>43</v>
      </c>
      <c r="B2553" t="s">
        <v>111</v>
      </c>
      <c r="C2553" t="s">
        <v>18</v>
      </c>
      <c r="D2553" t="s">
        <v>22</v>
      </c>
      <c r="E2553" s="14">
        <v>1180098.2758830003</v>
      </c>
      <c r="F2553" s="14">
        <v>4936451.2997010006</v>
      </c>
      <c r="G2553" s="13">
        <v>0.23905802047606112</v>
      </c>
      <c r="H2553" s="12">
        <v>-13542837.699999999</v>
      </c>
      <c r="I2553" s="12">
        <v>-3.2375239721905724</v>
      </c>
      <c r="J2553" t="s">
        <v>16</v>
      </c>
      <c r="K2553" s="14">
        <v>476735.7110200001</v>
      </c>
      <c r="L2553" s="14">
        <v>1180098.2758830001</v>
      </c>
      <c r="M2553" s="13">
        <v>0.40397966911974853</v>
      </c>
      <c r="N2553" s="12">
        <v>-1.3078938630528014</v>
      </c>
      <c r="O2553" s="2">
        <f>DATE(LEFT(ALT[[#This Row],[DATEMTH]],4),RIGHT(ALT[[#This Row],[DATEMTH]],2),1)</f>
        <v>43617</v>
      </c>
      <c r="P2553" t="str">
        <f>IF(AND(ALT[[#This Row],[DATE]]&gt;=DATE(2023,6,1),ALT[[#This Row],[DATE]]&lt;=DATE(2024,5,31)),"Y","N")</f>
        <v>N</v>
      </c>
      <c r="Q2553" t="str">
        <f>LEFT(ALT[[#This Row],[DATEMTH]],4)</f>
        <v>2019</v>
      </c>
    </row>
    <row r="2554" spans="1:17" x14ac:dyDescent="0.25">
      <c r="A2554" t="s">
        <v>43</v>
      </c>
      <c r="B2554" t="s">
        <v>111</v>
      </c>
      <c r="C2554" t="s">
        <v>19</v>
      </c>
      <c r="D2554" t="s">
        <v>22</v>
      </c>
      <c r="E2554" s="14">
        <v>1313500.9427570009</v>
      </c>
      <c r="F2554" s="14">
        <v>4936451.2997010006</v>
      </c>
      <c r="G2554" s="13">
        <v>0.26608202188413349</v>
      </c>
      <c r="H2554" s="12">
        <v>-13542837.699999999</v>
      </c>
      <c r="I2554" s="12">
        <v>-3.6035056372646679</v>
      </c>
      <c r="J2554" t="s">
        <v>26</v>
      </c>
      <c r="K2554" s="14">
        <v>33461.248802999988</v>
      </c>
      <c r="L2554" s="14">
        <v>1313500.9427569997</v>
      </c>
      <c r="M2554" s="13">
        <v>2.5474857088998971E-2</v>
      </c>
      <c r="N2554" s="12">
        <v>-9.1798791128719581E-2</v>
      </c>
      <c r="O2554" s="2">
        <f>DATE(LEFT(ALT[[#This Row],[DATEMTH]],4),RIGHT(ALT[[#This Row],[DATEMTH]],2),1)</f>
        <v>43617</v>
      </c>
      <c r="P2554" t="str">
        <f>IF(AND(ALT[[#This Row],[DATE]]&gt;=DATE(2023,6,1),ALT[[#This Row],[DATE]]&lt;=DATE(2024,5,31)),"Y","N")</f>
        <v>N</v>
      </c>
      <c r="Q2554" t="str">
        <f>LEFT(ALT[[#This Row],[DATEMTH]],4)</f>
        <v>2019</v>
      </c>
    </row>
    <row r="2555" spans="1:17" x14ac:dyDescent="0.25">
      <c r="A2555" t="s">
        <v>43</v>
      </c>
      <c r="B2555" t="s">
        <v>111</v>
      </c>
      <c r="C2555" t="s">
        <v>19</v>
      </c>
      <c r="D2555" t="s">
        <v>22</v>
      </c>
      <c r="E2555" s="14">
        <v>1313500.9427570009</v>
      </c>
      <c r="F2555" s="14">
        <v>4936451.2997010006</v>
      </c>
      <c r="G2555" s="13">
        <v>0.26608202188413349</v>
      </c>
      <c r="H2555" s="12">
        <v>-13542837.699999999</v>
      </c>
      <c r="I2555" s="12">
        <v>-3.6035056372646679</v>
      </c>
      <c r="J2555" t="s">
        <v>25</v>
      </c>
      <c r="K2555" s="14">
        <v>903586.32697299973</v>
      </c>
      <c r="L2555" s="14">
        <v>1313500.9427569997</v>
      </c>
      <c r="M2555" s="13">
        <v>0.68792210006062016</v>
      </c>
      <c r="N2555" s="12">
        <v>-2.4789311655673938</v>
      </c>
      <c r="O2555" s="2">
        <f>DATE(LEFT(ALT[[#This Row],[DATEMTH]],4),RIGHT(ALT[[#This Row],[DATEMTH]],2),1)</f>
        <v>43617</v>
      </c>
      <c r="P2555" t="str">
        <f>IF(AND(ALT[[#This Row],[DATE]]&gt;=DATE(2023,6,1),ALT[[#This Row],[DATE]]&lt;=DATE(2024,5,31)),"Y","N")</f>
        <v>N</v>
      </c>
      <c r="Q2555" t="str">
        <f>LEFT(ALT[[#This Row],[DATEMTH]],4)</f>
        <v>2019</v>
      </c>
    </row>
    <row r="2556" spans="1:17" x14ac:dyDescent="0.25">
      <c r="A2556" t="s">
        <v>43</v>
      </c>
      <c r="B2556" t="s">
        <v>111</v>
      </c>
      <c r="C2556" t="s">
        <v>19</v>
      </c>
      <c r="D2556" t="s">
        <v>22</v>
      </c>
      <c r="E2556" s="14">
        <v>1313500.9427570009</v>
      </c>
      <c r="F2556" s="14">
        <v>4936451.2997010006</v>
      </c>
      <c r="G2556" s="13">
        <v>0.26608202188413349</v>
      </c>
      <c r="H2556" s="12">
        <v>-13542837.699999999</v>
      </c>
      <c r="I2556" s="12">
        <v>-3.6035056372646679</v>
      </c>
      <c r="J2556" t="s">
        <v>24</v>
      </c>
      <c r="K2556" s="14">
        <v>376277.08780199999</v>
      </c>
      <c r="L2556" s="14">
        <v>1313500.9427569997</v>
      </c>
      <c r="M2556" s="13">
        <v>0.28646883725275862</v>
      </c>
      <c r="N2556" s="12">
        <v>-1.0322920699409703</v>
      </c>
      <c r="O2556" s="2">
        <f>DATE(LEFT(ALT[[#This Row],[DATEMTH]],4),RIGHT(ALT[[#This Row],[DATEMTH]],2),1)</f>
        <v>43617</v>
      </c>
      <c r="P2556" t="str">
        <f>IF(AND(ALT[[#This Row],[DATE]]&gt;=DATE(2023,6,1),ALT[[#This Row],[DATE]]&lt;=DATE(2024,5,31)),"Y","N")</f>
        <v>N</v>
      </c>
      <c r="Q2556" t="str">
        <f>LEFT(ALT[[#This Row],[DATEMTH]],4)</f>
        <v>2019</v>
      </c>
    </row>
    <row r="2557" spans="1:17" x14ac:dyDescent="0.25">
      <c r="A2557" t="s">
        <v>43</v>
      </c>
      <c r="B2557" t="s">
        <v>111</v>
      </c>
      <c r="C2557" t="s">
        <v>19</v>
      </c>
      <c r="D2557" t="s">
        <v>22</v>
      </c>
      <c r="E2557" s="14">
        <v>1313500.9427570009</v>
      </c>
      <c r="F2557" s="14">
        <v>4936451.2997010006</v>
      </c>
      <c r="G2557" s="13">
        <v>0.26608202188413349</v>
      </c>
      <c r="H2557" s="12">
        <v>-13542837.699999999</v>
      </c>
      <c r="I2557" s="12">
        <v>-3.6035056372646679</v>
      </c>
      <c r="J2557" t="s">
        <v>16</v>
      </c>
      <c r="K2557" s="14">
        <v>176.279179</v>
      </c>
      <c r="L2557" s="14">
        <v>1313500.9427569997</v>
      </c>
      <c r="M2557" s="13">
        <v>1.3420559762217999E-4</v>
      </c>
      <c r="N2557" s="12">
        <v>-4.8361062758399929E-4</v>
      </c>
      <c r="O2557" s="2">
        <f>DATE(LEFT(ALT[[#This Row],[DATEMTH]],4),RIGHT(ALT[[#This Row],[DATEMTH]],2),1)</f>
        <v>43617</v>
      </c>
      <c r="P2557" t="str">
        <f>IF(AND(ALT[[#This Row],[DATE]]&gt;=DATE(2023,6,1),ALT[[#This Row],[DATE]]&lt;=DATE(2024,5,31)),"Y","N")</f>
        <v>N</v>
      </c>
      <c r="Q2557" t="str">
        <f>LEFT(ALT[[#This Row],[DATEMTH]],4)</f>
        <v>2019</v>
      </c>
    </row>
    <row r="2558" spans="1:17" x14ac:dyDescent="0.25">
      <c r="A2558" t="s">
        <v>43</v>
      </c>
      <c r="B2558" t="s">
        <v>111</v>
      </c>
      <c r="C2558" t="s">
        <v>20</v>
      </c>
      <c r="D2558" t="s">
        <v>22</v>
      </c>
      <c r="E2558" s="14">
        <v>1584285.2890219991</v>
      </c>
      <c r="F2558" s="14">
        <v>4936451.2997010006</v>
      </c>
      <c r="G2558" s="13">
        <v>0.32093607185347073</v>
      </c>
      <c r="H2558" s="12">
        <v>-13542837.699999999</v>
      </c>
      <c r="I2558" s="12">
        <v>-4.3463851331870922</v>
      </c>
      <c r="J2558" t="s">
        <v>25</v>
      </c>
      <c r="K2558" s="14">
        <v>219871.37881699999</v>
      </c>
      <c r="L2558" s="14">
        <v>1584285.2890220003</v>
      </c>
      <c r="M2558" s="13">
        <v>0.13878269295344492</v>
      </c>
      <c r="N2558" s="12">
        <v>-0.60320303339652204</v>
      </c>
      <c r="O2558" s="2">
        <f>DATE(LEFT(ALT[[#This Row],[DATEMTH]],4),RIGHT(ALT[[#This Row],[DATEMTH]],2),1)</f>
        <v>43617</v>
      </c>
      <c r="P2558" t="str">
        <f>IF(AND(ALT[[#This Row],[DATE]]&gt;=DATE(2023,6,1),ALT[[#This Row],[DATE]]&lt;=DATE(2024,5,31)),"Y","N")</f>
        <v>N</v>
      </c>
      <c r="Q2558" t="str">
        <f>LEFT(ALT[[#This Row],[DATEMTH]],4)</f>
        <v>2019</v>
      </c>
    </row>
    <row r="2559" spans="1:17" x14ac:dyDescent="0.25">
      <c r="A2559" t="s">
        <v>43</v>
      </c>
      <c r="B2559" t="s">
        <v>111</v>
      </c>
      <c r="C2559" t="s">
        <v>20</v>
      </c>
      <c r="D2559" t="s">
        <v>22</v>
      </c>
      <c r="E2559" s="14">
        <v>1584285.2890219991</v>
      </c>
      <c r="F2559" s="14">
        <v>4936451.2997010006</v>
      </c>
      <c r="G2559" s="13">
        <v>0.32093607185347073</v>
      </c>
      <c r="H2559" s="12">
        <v>-13542837.699999999</v>
      </c>
      <c r="I2559" s="12">
        <v>-4.3463851331870922</v>
      </c>
      <c r="J2559" t="s">
        <v>24</v>
      </c>
      <c r="K2559" s="14">
        <v>660429.40355300007</v>
      </c>
      <c r="L2559" s="14">
        <v>1584285.2890220003</v>
      </c>
      <c r="M2559" s="13">
        <v>0.41686267500513852</v>
      </c>
      <c r="N2559" s="12">
        <v>-1.8118457332229365</v>
      </c>
      <c r="O2559" s="2">
        <f>DATE(LEFT(ALT[[#This Row],[DATEMTH]],4),RIGHT(ALT[[#This Row],[DATEMTH]],2),1)</f>
        <v>43617</v>
      </c>
      <c r="P2559" t="str">
        <f>IF(AND(ALT[[#This Row],[DATE]]&gt;=DATE(2023,6,1),ALT[[#This Row],[DATE]]&lt;=DATE(2024,5,31)),"Y","N")</f>
        <v>N</v>
      </c>
      <c r="Q2559" t="str">
        <f>LEFT(ALT[[#This Row],[DATEMTH]],4)</f>
        <v>2019</v>
      </c>
    </row>
    <row r="2560" spans="1:17" x14ac:dyDescent="0.25">
      <c r="A2560" t="s">
        <v>43</v>
      </c>
      <c r="B2560" t="s">
        <v>111</v>
      </c>
      <c r="C2560" t="s">
        <v>20</v>
      </c>
      <c r="D2560" t="s">
        <v>22</v>
      </c>
      <c r="E2560" s="14">
        <v>1584285.2890219991</v>
      </c>
      <c r="F2560" s="14">
        <v>4936451.2997010006</v>
      </c>
      <c r="G2560" s="13">
        <v>0.32093607185347073</v>
      </c>
      <c r="H2560" s="12">
        <v>-13542837.699999999</v>
      </c>
      <c r="I2560" s="12">
        <v>-4.3463851331870922</v>
      </c>
      <c r="J2560" t="s">
        <v>26</v>
      </c>
      <c r="K2560" s="14">
        <v>95844.896298000007</v>
      </c>
      <c r="L2560" s="14">
        <v>1584285.2890220003</v>
      </c>
      <c r="M2560" s="13">
        <v>6.0497245642649564E-2</v>
      </c>
      <c r="N2560" s="12">
        <v>-0.26294432905997966</v>
      </c>
      <c r="O2560" s="2">
        <f>DATE(LEFT(ALT[[#This Row],[DATEMTH]],4),RIGHT(ALT[[#This Row],[DATEMTH]],2),1)</f>
        <v>43617</v>
      </c>
      <c r="P2560" t="str">
        <f>IF(AND(ALT[[#This Row],[DATE]]&gt;=DATE(2023,6,1),ALT[[#This Row],[DATE]]&lt;=DATE(2024,5,31)),"Y","N")</f>
        <v>N</v>
      </c>
      <c r="Q2560" t="str">
        <f>LEFT(ALT[[#This Row],[DATEMTH]],4)</f>
        <v>2019</v>
      </c>
    </row>
    <row r="2561" spans="1:17" x14ac:dyDescent="0.25">
      <c r="A2561" t="s">
        <v>43</v>
      </c>
      <c r="B2561" t="s">
        <v>111</v>
      </c>
      <c r="C2561" t="s">
        <v>20</v>
      </c>
      <c r="D2561" t="s">
        <v>22</v>
      </c>
      <c r="E2561" s="14">
        <v>1584285.2890219991</v>
      </c>
      <c r="F2561" s="14">
        <v>4936451.2997010006</v>
      </c>
      <c r="G2561" s="13">
        <v>0.32093607185347073</v>
      </c>
      <c r="H2561" s="12">
        <v>-13542837.699999999</v>
      </c>
      <c r="I2561" s="12">
        <v>-4.3463851331870922</v>
      </c>
      <c r="J2561" t="s">
        <v>16</v>
      </c>
      <c r="K2561" s="14">
        <v>608139.61035400024</v>
      </c>
      <c r="L2561" s="14">
        <v>1584285.2890220003</v>
      </c>
      <c r="M2561" s="13">
        <v>0.38385738639876704</v>
      </c>
      <c r="N2561" s="12">
        <v>-1.6683920375076542</v>
      </c>
      <c r="O2561" s="2">
        <f>DATE(LEFT(ALT[[#This Row],[DATEMTH]],4),RIGHT(ALT[[#This Row],[DATEMTH]],2),1)</f>
        <v>43617</v>
      </c>
      <c r="P2561" t="str">
        <f>IF(AND(ALT[[#This Row],[DATE]]&gt;=DATE(2023,6,1),ALT[[#This Row],[DATE]]&lt;=DATE(2024,5,31)),"Y","N")</f>
        <v>N</v>
      </c>
      <c r="Q2561" t="str">
        <f>LEFT(ALT[[#This Row],[DATEMTH]],4)</f>
        <v>2019</v>
      </c>
    </row>
    <row r="2562" spans="1:17" x14ac:dyDescent="0.25">
      <c r="A2562" t="s">
        <v>43</v>
      </c>
      <c r="B2562" t="s">
        <v>111</v>
      </c>
      <c r="C2562" t="s">
        <v>15</v>
      </c>
      <c r="D2562" t="s">
        <v>17</v>
      </c>
      <c r="E2562" s="14">
        <v>858566.79203899996</v>
      </c>
      <c r="F2562" s="14">
        <v>4936451.2997010006</v>
      </c>
      <c r="G2562" s="13">
        <v>0.17392388578633466</v>
      </c>
      <c r="H2562" s="12">
        <v>-49823613.050000004</v>
      </c>
      <c r="I2562" s="12">
        <v>-8.6655163855707347</v>
      </c>
      <c r="J2562" t="s">
        <v>26</v>
      </c>
      <c r="K2562" s="14">
        <v>95425.987447999971</v>
      </c>
      <c r="L2562" s="14">
        <v>858566.7920390002</v>
      </c>
      <c r="M2562" s="13">
        <v>0.11114567711310371</v>
      </c>
      <c r="N2562" s="12">
        <v>-0.96313468620895437</v>
      </c>
      <c r="O2562" s="2">
        <f>DATE(LEFT(ALT[[#This Row],[DATEMTH]],4),RIGHT(ALT[[#This Row],[DATEMTH]],2),1)</f>
        <v>43617</v>
      </c>
      <c r="P2562" t="str">
        <f>IF(AND(ALT[[#This Row],[DATE]]&gt;=DATE(2023,6,1),ALT[[#This Row],[DATE]]&lt;=DATE(2024,5,31)),"Y","N")</f>
        <v>N</v>
      </c>
      <c r="Q2562" t="str">
        <f>LEFT(ALT[[#This Row],[DATEMTH]],4)</f>
        <v>2019</v>
      </c>
    </row>
    <row r="2563" spans="1:17" x14ac:dyDescent="0.25">
      <c r="A2563" t="s">
        <v>43</v>
      </c>
      <c r="B2563" t="s">
        <v>111</v>
      </c>
      <c r="C2563" t="s">
        <v>15</v>
      </c>
      <c r="D2563" t="s">
        <v>17</v>
      </c>
      <c r="E2563" s="14">
        <v>858566.79203899996</v>
      </c>
      <c r="F2563" s="14">
        <v>4936451.2997010006</v>
      </c>
      <c r="G2563" s="13">
        <v>0.17392388578633466</v>
      </c>
      <c r="H2563" s="12">
        <v>-49823613.050000004</v>
      </c>
      <c r="I2563" s="12">
        <v>-8.6655163855707347</v>
      </c>
      <c r="J2563" t="s">
        <v>24</v>
      </c>
      <c r="K2563" s="14">
        <v>367813.98198500008</v>
      </c>
      <c r="L2563" s="14">
        <v>858566.7920390002</v>
      </c>
      <c r="M2563" s="13">
        <v>0.42840462197644863</v>
      </c>
      <c r="N2563" s="12">
        <v>-3.7123472713911521</v>
      </c>
      <c r="O2563" s="2">
        <f>DATE(LEFT(ALT[[#This Row],[DATEMTH]],4),RIGHT(ALT[[#This Row],[DATEMTH]],2),1)</f>
        <v>43617</v>
      </c>
      <c r="P2563" t="str">
        <f>IF(AND(ALT[[#This Row],[DATE]]&gt;=DATE(2023,6,1),ALT[[#This Row],[DATE]]&lt;=DATE(2024,5,31)),"Y","N")</f>
        <v>N</v>
      </c>
      <c r="Q2563" t="str">
        <f>LEFT(ALT[[#This Row],[DATEMTH]],4)</f>
        <v>2019</v>
      </c>
    </row>
    <row r="2564" spans="1:17" x14ac:dyDescent="0.25">
      <c r="A2564" t="s">
        <v>43</v>
      </c>
      <c r="B2564" t="s">
        <v>111</v>
      </c>
      <c r="C2564" t="s">
        <v>15</v>
      </c>
      <c r="D2564" t="s">
        <v>17</v>
      </c>
      <c r="E2564" s="14">
        <v>858566.79203899996</v>
      </c>
      <c r="F2564" s="14">
        <v>4936451.2997010006</v>
      </c>
      <c r="G2564" s="13">
        <v>0.17392388578633466</v>
      </c>
      <c r="H2564" s="12">
        <v>-49823613.050000004</v>
      </c>
      <c r="I2564" s="12">
        <v>-8.6655163855707347</v>
      </c>
      <c r="J2564" t="s">
        <v>25</v>
      </c>
      <c r="K2564" s="14">
        <v>120766.10438400003</v>
      </c>
      <c r="L2564" s="14">
        <v>858566.7920390002</v>
      </c>
      <c r="M2564" s="13">
        <v>0.14066011579273177</v>
      </c>
      <c r="N2564" s="12">
        <v>-1.2188925381981941</v>
      </c>
      <c r="O2564" s="2">
        <f>DATE(LEFT(ALT[[#This Row],[DATEMTH]],4),RIGHT(ALT[[#This Row],[DATEMTH]],2),1)</f>
        <v>43617</v>
      </c>
      <c r="P2564" t="str">
        <f>IF(AND(ALT[[#This Row],[DATE]]&gt;=DATE(2023,6,1),ALT[[#This Row],[DATE]]&lt;=DATE(2024,5,31)),"Y","N")</f>
        <v>N</v>
      </c>
      <c r="Q2564" t="str">
        <f>LEFT(ALT[[#This Row],[DATEMTH]],4)</f>
        <v>2019</v>
      </c>
    </row>
    <row r="2565" spans="1:17" x14ac:dyDescent="0.25">
      <c r="A2565" t="s">
        <v>43</v>
      </c>
      <c r="B2565" t="s">
        <v>111</v>
      </c>
      <c r="C2565" t="s">
        <v>15</v>
      </c>
      <c r="D2565" t="s">
        <v>17</v>
      </c>
      <c r="E2565" s="14">
        <v>858566.79203899996</v>
      </c>
      <c r="F2565" s="14">
        <v>4936451.2997010006</v>
      </c>
      <c r="G2565" s="13">
        <v>0.17392388578633466</v>
      </c>
      <c r="H2565" s="12">
        <v>-49823613.050000004</v>
      </c>
      <c r="I2565" s="12">
        <v>-8.6655163855707347</v>
      </c>
      <c r="J2565" t="s">
        <v>16</v>
      </c>
      <c r="K2565" s="14">
        <v>274560.71822200005</v>
      </c>
      <c r="L2565" s="14">
        <v>858566.7920390002</v>
      </c>
      <c r="M2565" s="13">
        <v>0.31978958511771582</v>
      </c>
      <c r="N2565" s="12">
        <v>-2.7711418897724336</v>
      </c>
      <c r="O2565" s="2">
        <f>DATE(LEFT(ALT[[#This Row],[DATEMTH]],4),RIGHT(ALT[[#This Row],[DATEMTH]],2),1)</f>
        <v>43617</v>
      </c>
      <c r="P2565" t="str">
        <f>IF(AND(ALT[[#This Row],[DATE]]&gt;=DATE(2023,6,1),ALT[[#This Row],[DATE]]&lt;=DATE(2024,5,31)),"Y","N")</f>
        <v>N</v>
      </c>
      <c r="Q2565" t="str">
        <f>LEFT(ALT[[#This Row],[DATEMTH]],4)</f>
        <v>2019</v>
      </c>
    </row>
    <row r="2566" spans="1:17" x14ac:dyDescent="0.25">
      <c r="A2566" t="s">
        <v>43</v>
      </c>
      <c r="B2566" t="s">
        <v>111</v>
      </c>
      <c r="C2566" t="s">
        <v>18</v>
      </c>
      <c r="D2566" t="s">
        <v>17</v>
      </c>
      <c r="E2566" s="14">
        <v>1180098.2758830003</v>
      </c>
      <c r="F2566" s="14">
        <v>4936451.2997010006</v>
      </c>
      <c r="G2566" s="13">
        <v>0.23905802047606112</v>
      </c>
      <c r="H2566" s="12">
        <v>-49823613.050000004</v>
      </c>
      <c r="I2566" s="12">
        <v>-11.910734308698247</v>
      </c>
      <c r="J2566" t="s">
        <v>26</v>
      </c>
      <c r="K2566" s="14">
        <v>234303.49714200001</v>
      </c>
      <c r="L2566" s="14">
        <v>1180098.2758830001</v>
      </c>
      <c r="M2566" s="13">
        <v>0.19854574990094287</v>
      </c>
      <c r="N2566" s="12">
        <v>-2.3648256751913816</v>
      </c>
      <c r="O2566" s="2">
        <f>DATE(LEFT(ALT[[#This Row],[DATEMTH]],4),RIGHT(ALT[[#This Row],[DATEMTH]],2),1)</f>
        <v>43617</v>
      </c>
      <c r="P2566" t="str">
        <f>IF(AND(ALT[[#This Row],[DATE]]&gt;=DATE(2023,6,1),ALT[[#This Row],[DATE]]&lt;=DATE(2024,5,31)),"Y","N")</f>
        <v>N</v>
      </c>
      <c r="Q2566" t="str">
        <f>LEFT(ALT[[#This Row],[DATEMTH]],4)</f>
        <v>2019</v>
      </c>
    </row>
    <row r="2567" spans="1:17" x14ac:dyDescent="0.25">
      <c r="A2567" t="s">
        <v>43</v>
      </c>
      <c r="B2567" t="s">
        <v>111</v>
      </c>
      <c r="C2567" t="s">
        <v>18</v>
      </c>
      <c r="D2567" t="s">
        <v>17</v>
      </c>
      <c r="E2567" s="14">
        <v>1180098.2758830003</v>
      </c>
      <c r="F2567" s="14">
        <v>4936451.2997010006</v>
      </c>
      <c r="G2567" s="13">
        <v>0.23905802047606112</v>
      </c>
      <c r="H2567" s="12">
        <v>-49823613.050000004</v>
      </c>
      <c r="I2567" s="12">
        <v>-11.910734308698247</v>
      </c>
      <c r="J2567" t="s">
        <v>25</v>
      </c>
      <c r="K2567" s="14">
        <v>102173.28770400002</v>
      </c>
      <c r="L2567" s="14">
        <v>1180098.2758830001</v>
      </c>
      <c r="M2567" s="13">
        <v>8.658032114109275E-2</v>
      </c>
      <c r="N2567" s="12">
        <v>-1.0312352014733255</v>
      </c>
      <c r="O2567" s="2">
        <f>DATE(LEFT(ALT[[#This Row],[DATEMTH]],4),RIGHT(ALT[[#This Row],[DATEMTH]],2),1)</f>
        <v>43617</v>
      </c>
      <c r="P2567" t="str">
        <f>IF(AND(ALT[[#This Row],[DATE]]&gt;=DATE(2023,6,1),ALT[[#This Row],[DATE]]&lt;=DATE(2024,5,31)),"Y","N")</f>
        <v>N</v>
      </c>
      <c r="Q2567" t="str">
        <f>LEFT(ALT[[#This Row],[DATEMTH]],4)</f>
        <v>2019</v>
      </c>
    </row>
    <row r="2568" spans="1:17" x14ac:dyDescent="0.25">
      <c r="A2568" t="s">
        <v>43</v>
      </c>
      <c r="B2568" t="s">
        <v>111</v>
      </c>
      <c r="C2568" t="s">
        <v>18</v>
      </c>
      <c r="D2568" t="s">
        <v>17</v>
      </c>
      <c r="E2568" s="14">
        <v>1180098.2758830003</v>
      </c>
      <c r="F2568" s="14">
        <v>4936451.2997010006</v>
      </c>
      <c r="G2568" s="13">
        <v>0.23905802047606112</v>
      </c>
      <c r="H2568" s="12">
        <v>-49823613.050000004</v>
      </c>
      <c r="I2568" s="12">
        <v>-11.910734308698247</v>
      </c>
      <c r="J2568" t="s">
        <v>24</v>
      </c>
      <c r="K2568" s="14">
        <v>366885.78001699998</v>
      </c>
      <c r="L2568" s="14">
        <v>1180098.2758830001</v>
      </c>
      <c r="M2568" s="13">
        <v>0.31089425983821584</v>
      </c>
      <c r="N2568" s="12">
        <v>-3.702978927032385</v>
      </c>
      <c r="O2568" s="2">
        <f>DATE(LEFT(ALT[[#This Row],[DATEMTH]],4),RIGHT(ALT[[#This Row],[DATEMTH]],2),1)</f>
        <v>43617</v>
      </c>
      <c r="P2568" t="str">
        <f>IF(AND(ALT[[#This Row],[DATE]]&gt;=DATE(2023,6,1),ALT[[#This Row],[DATE]]&lt;=DATE(2024,5,31)),"Y","N")</f>
        <v>N</v>
      </c>
      <c r="Q2568" t="str">
        <f>LEFT(ALT[[#This Row],[DATEMTH]],4)</f>
        <v>2019</v>
      </c>
    </row>
    <row r="2569" spans="1:17" x14ac:dyDescent="0.25">
      <c r="A2569" t="s">
        <v>43</v>
      </c>
      <c r="B2569" t="s">
        <v>111</v>
      </c>
      <c r="C2569" t="s">
        <v>18</v>
      </c>
      <c r="D2569" t="s">
        <v>17</v>
      </c>
      <c r="E2569" s="14">
        <v>1180098.2758830003</v>
      </c>
      <c r="F2569" s="14">
        <v>4936451.2997010006</v>
      </c>
      <c r="G2569" s="13">
        <v>0.23905802047606112</v>
      </c>
      <c r="H2569" s="12">
        <v>-49823613.050000004</v>
      </c>
      <c r="I2569" s="12">
        <v>-11.910734308698247</v>
      </c>
      <c r="J2569" t="s">
        <v>16</v>
      </c>
      <c r="K2569" s="14">
        <v>476735.7110200001</v>
      </c>
      <c r="L2569" s="14">
        <v>1180098.2758830001</v>
      </c>
      <c r="M2569" s="13">
        <v>0.40397966911974853</v>
      </c>
      <c r="N2569" s="12">
        <v>-4.8116945050011548</v>
      </c>
      <c r="O2569" s="2">
        <f>DATE(LEFT(ALT[[#This Row],[DATEMTH]],4),RIGHT(ALT[[#This Row],[DATEMTH]],2),1)</f>
        <v>43617</v>
      </c>
      <c r="P2569" t="str">
        <f>IF(AND(ALT[[#This Row],[DATE]]&gt;=DATE(2023,6,1),ALT[[#This Row],[DATE]]&lt;=DATE(2024,5,31)),"Y","N")</f>
        <v>N</v>
      </c>
      <c r="Q2569" t="str">
        <f>LEFT(ALT[[#This Row],[DATEMTH]],4)</f>
        <v>2019</v>
      </c>
    </row>
    <row r="2570" spans="1:17" x14ac:dyDescent="0.25">
      <c r="A2570" t="s">
        <v>43</v>
      </c>
      <c r="B2570" t="s">
        <v>111</v>
      </c>
      <c r="C2570" t="s">
        <v>19</v>
      </c>
      <c r="D2570" t="s">
        <v>17</v>
      </c>
      <c r="E2570" s="14">
        <v>1313500.9427570009</v>
      </c>
      <c r="F2570" s="14">
        <v>4936451.2997010006</v>
      </c>
      <c r="G2570" s="13">
        <v>0.26608202188413349</v>
      </c>
      <c r="H2570" s="12">
        <v>-49823613.050000004</v>
      </c>
      <c r="I2570" s="12">
        <v>-13.257167697916699</v>
      </c>
      <c r="J2570" t="s">
        <v>26</v>
      </c>
      <c r="K2570" s="14">
        <v>33461.248802999988</v>
      </c>
      <c r="L2570" s="14">
        <v>1313500.9427569997</v>
      </c>
      <c r="M2570" s="13">
        <v>2.5474857088998971E-2</v>
      </c>
      <c r="N2570" s="12">
        <v>-0.33772445250932143</v>
      </c>
      <c r="O2570" s="2">
        <f>DATE(LEFT(ALT[[#This Row],[DATEMTH]],4),RIGHT(ALT[[#This Row],[DATEMTH]],2),1)</f>
        <v>43617</v>
      </c>
      <c r="P2570" t="str">
        <f>IF(AND(ALT[[#This Row],[DATE]]&gt;=DATE(2023,6,1),ALT[[#This Row],[DATE]]&lt;=DATE(2024,5,31)),"Y","N")</f>
        <v>N</v>
      </c>
      <c r="Q2570" t="str">
        <f>LEFT(ALT[[#This Row],[DATEMTH]],4)</f>
        <v>2019</v>
      </c>
    </row>
    <row r="2571" spans="1:17" x14ac:dyDescent="0.25">
      <c r="A2571" t="s">
        <v>43</v>
      </c>
      <c r="B2571" t="s">
        <v>111</v>
      </c>
      <c r="C2571" t="s">
        <v>19</v>
      </c>
      <c r="D2571" t="s">
        <v>17</v>
      </c>
      <c r="E2571" s="14">
        <v>1313500.9427570009</v>
      </c>
      <c r="F2571" s="14">
        <v>4936451.2997010006</v>
      </c>
      <c r="G2571" s="13">
        <v>0.26608202188413349</v>
      </c>
      <c r="H2571" s="12">
        <v>-49823613.050000004</v>
      </c>
      <c r="I2571" s="12">
        <v>-13.257167697916699</v>
      </c>
      <c r="J2571" t="s">
        <v>25</v>
      </c>
      <c r="K2571" s="14">
        <v>903586.32697299973</v>
      </c>
      <c r="L2571" s="14">
        <v>1313500.9427569997</v>
      </c>
      <c r="M2571" s="13">
        <v>0.68792210006062016</v>
      </c>
      <c r="N2571" s="12">
        <v>-9.1198986436066729</v>
      </c>
      <c r="O2571" s="2">
        <f>DATE(LEFT(ALT[[#This Row],[DATEMTH]],4),RIGHT(ALT[[#This Row],[DATEMTH]],2),1)</f>
        <v>43617</v>
      </c>
      <c r="P2571" t="str">
        <f>IF(AND(ALT[[#This Row],[DATE]]&gt;=DATE(2023,6,1),ALT[[#This Row],[DATE]]&lt;=DATE(2024,5,31)),"Y","N")</f>
        <v>N</v>
      </c>
      <c r="Q2571" t="str">
        <f>LEFT(ALT[[#This Row],[DATEMTH]],4)</f>
        <v>2019</v>
      </c>
    </row>
    <row r="2572" spans="1:17" x14ac:dyDescent="0.25">
      <c r="A2572" t="s">
        <v>43</v>
      </c>
      <c r="B2572" t="s">
        <v>111</v>
      </c>
      <c r="C2572" t="s">
        <v>19</v>
      </c>
      <c r="D2572" t="s">
        <v>17</v>
      </c>
      <c r="E2572" s="14">
        <v>1313500.9427570009</v>
      </c>
      <c r="F2572" s="14">
        <v>4936451.2997010006</v>
      </c>
      <c r="G2572" s="13">
        <v>0.26608202188413349</v>
      </c>
      <c r="H2572" s="12">
        <v>-49823613.050000004</v>
      </c>
      <c r="I2572" s="12">
        <v>-13.257167697916699</v>
      </c>
      <c r="J2572" t="s">
        <v>24</v>
      </c>
      <c r="K2572" s="14">
        <v>376277.08780199999</v>
      </c>
      <c r="L2572" s="14">
        <v>1313500.9427569997</v>
      </c>
      <c r="M2572" s="13">
        <v>0.28646883725275862</v>
      </c>
      <c r="N2572" s="12">
        <v>-3.7977654156870275</v>
      </c>
      <c r="O2572" s="2">
        <f>DATE(LEFT(ALT[[#This Row],[DATEMTH]],4),RIGHT(ALT[[#This Row],[DATEMTH]],2),1)</f>
        <v>43617</v>
      </c>
      <c r="P2572" t="str">
        <f>IF(AND(ALT[[#This Row],[DATE]]&gt;=DATE(2023,6,1),ALT[[#This Row],[DATE]]&lt;=DATE(2024,5,31)),"Y","N")</f>
        <v>N</v>
      </c>
      <c r="Q2572" t="str">
        <f>LEFT(ALT[[#This Row],[DATEMTH]],4)</f>
        <v>2019</v>
      </c>
    </row>
    <row r="2573" spans="1:17" x14ac:dyDescent="0.25">
      <c r="A2573" t="s">
        <v>43</v>
      </c>
      <c r="B2573" t="s">
        <v>111</v>
      </c>
      <c r="C2573" t="s">
        <v>19</v>
      </c>
      <c r="D2573" t="s">
        <v>17</v>
      </c>
      <c r="E2573" s="14">
        <v>1313500.9427570009</v>
      </c>
      <c r="F2573" s="14">
        <v>4936451.2997010006</v>
      </c>
      <c r="G2573" s="13">
        <v>0.26608202188413349</v>
      </c>
      <c r="H2573" s="12">
        <v>-49823613.050000004</v>
      </c>
      <c r="I2573" s="12">
        <v>-13.257167697916699</v>
      </c>
      <c r="J2573" t="s">
        <v>16</v>
      </c>
      <c r="K2573" s="14">
        <v>176.279179</v>
      </c>
      <c r="L2573" s="14">
        <v>1313500.9427569997</v>
      </c>
      <c r="M2573" s="13">
        <v>1.3420559762217999E-4</v>
      </c>
      <c r="N2573" s="12">
        <v>-1.7791861136763709E-3</v>
      </c>
      <c r="O2573" s="2">
        <f>DATE(LEFT(ALT[[#This Row],[DATEMTH]],4),RIGHT(ALT[[#This Row],[DATEMTH]],2),1)</f>
        <v>43617</v>
      </c>
      <c r="P2573" t="str">
        <f>IF(AND(ALT[[#This Row],[DATE]]&gt;=DATE(2023,6,1),ALT[[#This Row],[DATE]]&lt;=DATE(2024,5,31)),"Y","N")</f>
        <v>N</v>
      </c>
      <c r="Q2573" t="str">
        <f>LEFT(ALT[[#This Row],[DATEMTH]],4)</f>
        <v>2019</v>
      </c>
    </row>
    <row r="2574" spans="1:17" x14ac:dyDescent="0.25">
      <c r="A2574" t="s">
        <v>43</v>
      </c>
      <c r="B2574" t="s">
        <v>111</v>
      </c>
      <c r="C2574" t="s">
        <v>20</v>
      </c>
      <c r="D2574" t="s">
        <v>17</v>
      </c>
      <c r="E2574" s="14">
        <v>1584285.2890219991</v>
      </c>
      <c r="F2574" s="14">
        <v>4936451.2997010006</v>
      </c>
      <c r="G2574" s="13">
        <v>0.32093607185347073</v>
      </c>
      <c r="H2574" s="12">
        <v>-49823613.050000004</v>
      </c>
      <c r="I2574" s="12">
        <v>-15.990194657814325</v>
      </c>
      <c r="J2574" t="s">
        <v>25</v>
      </c>
      <c r="K2574" s="14">
        <v>219871.37881699999</v>
      </c>
      <c r="L2574" s="14">
        <v>1584285.2890220003</v>
      </c>
      <c r="M2574" s="13">
        <v>0.13878269295344492</v>
      </c>
      <c r="N2574" s="12">
        <v>-2.2191622754612608</v>
      </c>
      <c r="O2574" s="2">
        <f>DATE(LEFT(ALT[[#This Row],[DATEMTH]],4),RIGHT(ALT[[#This Row],[DATEMTH]],2),1)</f>
        <v>43617</v>
      </c>
      <c r="P2574" t="str">
        <f>IF(AND(ALT[[#This Row],[DATE]]&gt;=DATE(2023,6,1),ALT[[#This Row],[DATE]]&lt;=DATE(2024,5,31)),"Y","N")</f>
        <v>N</v>
      </c>
      <c r="Q2574" t="str">
        <f>LEFT(ALT[[#This Row],[DATEMTH]],4)</f>
        <v>2019</v>
      </c>
    </row>
    <row r="2575" spans="1:17" x14ac:dyDescent="0.25">
      <c r="A2575" t="s">
        <v>43</v>
      </c>
      <c r="B2575" t="s">
        <v>111</v>
      </c>
      <c r="C2575" t="s">
        <v>20</v>
      </c>
      <c r="D2575" t="s">
        <v>17</v>
      </c>
      <c r="E2575" s="14">
        <v>1584285.2890219991</v>
      </c>
      <c r="F2575" s="14">
        <v>4936451.2997010006</v>
      </c>
      <c r="G2575" s="13">
        <v>0.32093607185347073</v>
      </c>
      <c r="H2575" s="12">
        <v>-49823613.050000004</v>
      </c>
      <c r="I2575" s="12">
        <v>-15.990194657814325</v>
      </c>
      <c r="J2575" t="s">
        <v>26</v>
      </c>
      <c r="K2575" s="14">
        <v>95844.896298000007</v>
      </c>
      <c r="L2575" s="14">
        <v>1584285.2890220003</v>
      </c>
      <c r="M2575" s="13">
        <v>6.0497245642649564E-2</v>
      </c>
      <c r="N2575" s="12">
        <v>-0.967362734087576</v>
      </c>
      <c r="O2575" s="2">
        <f>DATE(LEFT(ALT[[#This Row],[DATEMTH]],4),RIGHT(ALT[[#This Row],[DATEMTH]],2),1)</f>
        <v>43617</v>
      </c>
      <c r="P2575" t="str">
        <f>IF(AND(ALT[[#This Row],[DATE]]&gt;=DATE(2023,6,1),ALT[[#This Row],[DATE]]&lt;=DATE(2024,5,31)),"Y","N")</f>
        <v>N</v>
      </c>
      <c r="Q2575" t="str">
        <f>LEFT(ALT[[#This Row],[DATEMTH]],4)</f>
        <v>2019</v>
      </c>
    </row>
    <row r="2576" spans="1:17" x14ac:dyDescent="0.25">
      <c r="A2576" t="s">
        <v>43</v>
      </c>
      <c r="B2576" t="s">
        <v>111</v>
      </c>
      <c r="C2576" t="s">
        <v>20</v>
      </c>
      <c r="D2576" t="s">
        <v>17</v>
      </c>
      <c r="E2576" s="14">
        <v>1584285.2890219991</v>
      </c>
      <c r="F2576" s="14">
        <v>4936451.2997010006</v>
      </c>
      <c r="G2576" s="13">
        <v>0.32093607185347073</v>
      </c>
      <c r="H2576" s="12">
        <v>-49823613.050000004</v>
      </c>
      <c r="I2576" s="12">
        <v>-15.990194657814325</v>
      </c>
      <c r="J2576" t="s">
        <v>24</v>
      </c>
      <c r="K2576" s="14">
        <v>660429.40355300007</v>
      </c>
      <c r="L2576" s="14">
        <v>1584285.2890220003</v>
      </c>
      <c r="M2576" s="13">
        <v>0.41686267500513852</v>
      </c>
      <c r="N2576" s="12">
        <v>-6.6657153189093545</v>
      </c>
      <c r="O2576" s="2">
        <f>DATE(LEFT(ALT[[#This Row],[DATEMTH]],4),RIGHT(ALT[[#This Row],[DATEMTH]],2),1)</f>
        <v>43617</v>
      </c>
      <c r="P2576" t="str">
        <f>IF(AND(ALT[[#This Row],[DATE]]&gt;=DATE(2023,6,1),ALT[[#This Row],[DATE]]&lt;=DATE(2024,5,31)),"Y","N")</f>
        <v>N</v>
      </c>
      <c r="Q2576" t="str">
        <f>LEFT(ALT[[#This Row],[DATEMTH]],4)</f>
        <v>2019</v>
      </c>
    </row>
    <row r="2577" spans="1:17" x14ac:dyDescent="0.25">
      <c r="A2577" t="s">
        <v>43</v>
      </c>
      <c r="B2577" t="s">
        <v>111</v>
      </c>
      <c r="C2577" t="s">
        <v>20</v>
      </c>
      <c r="D2577" t="s">
        <v>17</v>
      </c>
      <c r="E2577" s="14">
        <v>1584285.2890219991</v>
      </c>
      <c r="F2577" s="14">
        <v>4936451.2997010006</v>
      </c>
      <c r="G2577" s="13">
        <v>0.32093607185347073</v>
      </c>
      <c r="H2577" s="12">
        <v>-49823613.050000004</v>
      </c>
      <c r="I2577" s="12">
        <v>-15.990194657814325</v>
      </c>
      <c r="J2577" t="s">
        <v>16</v>
      </c>
      <c r="K2577" s="14">
        <v>608139.61035400024</v>
      </c>
      <c r="L2577" s="14">
        <v>1584285.2890220003</v>
      </c>
      <c r="M2577" s="13">
        <v>0.38385738639876704</v>
      </c>
      <c r="N2577" s="12">
        <v>-6.1379543293561341</v>
      </c>
      <c r="O2577" s="2">
        <f>DATE(LEFT(ALT[[#This Row],[DATEMTH]],4),RIGHT(ALT[[#This Row],[DATEMTH]],2),1)</f>
        <v>43617</v>
      </c>
      <c r="P2577" t="str">
        <f>IF(AND(ALT[[#This Row],[DATE]]&gt;=DATE(2023,6,1),ALT[[#This Row],[DATE]]&lt;=DATE(2024,5,31)),"Y","N")</f>
        <v>N</v>
      </c>
      <c r="Q2577" t="str">
        <f>LEFT(ALT[[#This Row],[DATEMTH]],4)</f>
        <v>2019</v>
      </c>
    </row>
    <row r="2578" spans="1:17" x14ac:dyDescent="0.25">
      <c r="A2578" t="s">
        <v>43</v>
      </c>
      <c r="B2578" t="s">
        <v>111</v>
      </c>
      <c r="C2578" t="s">
        <v>15</v>
      </c>
      <c r="D2578" t="s">
        <v>23</v>
      </c>
      <c r="E2578" s="14">
        <v>858566.79203899996</v>
      </c>
      <c r="F2578" s="14">
        <v>4936451.2997010006</v>
      </c>
      <c r="G2578" s="13">
        <v>0.17392388578633466</v>
      </c>
      <c r="H2578" s="12">
        <v>-7280066.0300000003</v>
      </c>
      <c r="I2578" s="12">
        <v>-1.2661773727186949</v>
      </c>
      <c r="J2578" t="s">
        <v>24</v>
      </c>
      <c r="K2578" s="14">
        <v>367813.98198500008</v>
      </c>
      <c r="L2578" s="14">
        <v>858566.7920390002</v>
      </c>
      <c r="M2578" s="13">
        <v>0.42840462197644863</v>
      </c>
      <c r="N2578" s="12">
        <v>-0.54243623871468538</v>
      </c>
      <c r="O2578" s="2">
        <f>DATE(LEFT(ALT[[#This Row],[DATEMTH]],4),RIGHT(ALT[[#This Row],[DATEMTH]],2),1)</f>
        <v>43617</v>
      </c>
      <c r="P2578" t="str">
        <f>IF(AND(ALT[[#This Row],[DATE]]&gt;=DATE(2023,6,1),ALT[[#This Row],[DATE]]&lt;=DATE(2024,5,31)),"Y","N")</f>
        <v>N</v>
      </c>
      <c r="Q2578" t="str">
        <f>LEFT(ALT[[#This Row],[DATEMTH]],4)</f>
        <v>2019</v>
      </c>
    </row>
    <row r="2579" spans="1:17" x14ac:dyDescent="0.25">
      <c r="A2579" t="s">
        <v>43</v>
      </c>
      <c r="B2579" t="s">
        <v>111</v>
      </c>
      <c r="C2579" t="s">
        <v>15</v>
      </c>
      <c r="D2579" t="s">
        <v>23</v>
      </c>
      <c r="E2579" s="14">
        <v>858566.79203899996</v>
      </c>
      <c r="F2579" s="14">
        <v>4936451.2997010006</v>
      </c>
      <c r="G2579" s="13">
        <v>0.17392388578633466</v>
      </c>
      <c r="H2579" s="12">
        <v>-7280066.0300000003</v>
      </c>
      <c r="I2579" s="12">
        <v>-1.2661773727186949</v>
      </c>
      <c r="J2579" t="s">
        <v>26</v>
      </c>
      <c r="K2579" s="14">
        <v>95425.987447999971</v>
      </c>
      <c r="L2579" s="14">
        <v>858566.7920390002</v>
      </c>
      <c r="M2579" s="13">
        <v>0.11114567711310371</v>
      </c>
      <c r="N2579" s="12">
        <v>-0.14073014143611004</v>
      </c>
      <c r="O2579" s="2">
        <f>DATE(LEFT(ALT[[#This Row],[DATEMTH]],4),RIGHT(ALT[[#This Row],[DATEMTH]],2),1)</f>
        <v>43617</v>
      </c>
      <c r="P2579" t="str">
        <f>IF(AND(ALT[[#This Row],[DATE]]&gt;=DATE(2023,6,1),ALT[[#This Row],[DATE]]&lt;=DATE(2024,5,31)),"Y","N")</f>
        <v>N</v>
      </c>
      <c r="Q2579" t="str">
        <f>LEFT(ALT[[#This Row],[DATEMTH]],4)</f>
        <v>2019</v>
      </c>
    </row>
    <row r="2580" spans="1:17" x14ac:dyDescent="0.25">
      <c r="A2580" t="s">
        <v>43</v>
      </c>
      <c r="B2580" t="s">
        <v>111</v>
      </c>
      <c r="C2580" t="s">
        <v>15</v>
      </c>
      <c r="D2580" t="s">
        <v>23</v>
      </c>
      <c r="E2580" s="14">
        <v>858566.79203899996</v>
      </c>
      <c r="F2580" s="14">
        <v>4936451.2997010006</v>
      </c>
      <c r="G2580" s="13">
        <v>0.17392388578633466</v>
      </c>
      <c r="H2580" s="12">
        <v>-7280066.0300000003</v>
      </c>
      <c r="I2580" s="12">
        <v>-1.2661773727186949</v>
      </c>
      <c r="J2580" t="s">
        <v>25</v>
      </c>
      <c r="K2580" s="14">
        <v>120766.10438400003</v>
      </c>
      <c r="L2580" s="14">
        <v>858566.7920390002</v>
      </c>
      <c r="M2580" s="13">
        <v>0.14066011579273177</v>
      </c>
      <c r="N2580" s="12">
        <v>-0.17810065586074852</v>
      </c>
      <c r="O2580" s="2">
        <f>DATE(LEFT(ALT[[#This Row],[DATEMTH]],4),RIGHT(ALT[[#This Row],[DATEMTH]],2),1)</f>
        <v>43617</v>
      </c>
      <c r="P2580" t="str">
        <f>IF(AND(ALT[[#This Row],[DATE]]&gt;=DATE(2023,6,1),ALT[[#This Row],[DATE]]&lt;=DATE(2024,5,31)),"Y","N")</f>
        <v>N</v>
      </c>
      <c r="Q2580" t="str">
        <f>LEFT(ALT[[#This Row],[DATEMTH]],4)</f>
        <v>2019</v>
      </c>
    </row>
    <row r="2581" spans="1:17" x14ac:dyDescent="0.25">
      <c r="A2581" t="s">
        <v>43</v>
      </c>
      <c r="B2581" t="s">
        <v>111</v>
      </c>
      <c r="C2581" t="s">
        <v>15</v>
      </c>
      <c r="D2581" t="s">
        <v>23</v>
      </c>
      <c r="E2581" s="14">
        <v>858566.79203899996</v>
      </c>
      <c r="F2581" s="14">
        <v>4936451.2997010006</v>
      </c>
      <c r="G2581" s="13">
        <v>0.17392388578633466</v>
      </c>
      <c r="H2581" s="12">
        <v>-7280066.0300000003</v>
      </c>
      <c r="I2581" s="12">
        <v>-1.2661773727186949</v>
      </c>
      <c r="J2581" t="s">
        <v>16</v>
      </c>
      <c r="K2581" s="14">
        <v>274560.71822200005</v>
      </c>
      <c r="L2581" s="14">
        <v>858566.7920390002</v>
      </c>
      <c r="M2581" s="13">
        <v>0.31978958511771582</v>
      </c>
      <c r="N2581" s="12">
        <v>-0.40491033670715088</v>
      </c>
      <c r="O2581" s="2">
        <f>DATE(LEFT(ALT[[#This Row],[DATEMTH]],4),RIGHT(ALT[[#This Row],[DATEMTH]],2),1)</f>
        <v>43617</v>
      </c>
      <c r="P2581" t="str">
        <f>IF(AND(ALT[[#This Row],[DATE]]&gt;=DATE(2023,6,1),ALT[[#This Row],[DATE]]&lt;=DATE(2024,5,31)),"Y","N")</f>
        <v>N</v>
      </c>
      <c r="Q2581" t="str">
        <f>LEFT(ALT[[#This Row],[DATEMTH]],4)</f>
        <v>2019</v>
      </c>
    </row>
    <row r="2582" spans="1:17" x14ac:dyDescent="0.25">
      <c r="A2582" t="s">
        <v>43</v>
      </c>
      <c r="B2582" t="s">
        <v>111</v>
      </c>
      <c r="C2582" t="s">
        <v>18</v>
      </c>
      <c r="D2582" t="s">
        <v>23</v>
      </c>
      <c r="E2582" s="14">
        <v>1180098.2758830003</v>
      </c>
      <c r="F2582" s="14">
        <v>4936451.2997010006</v>
      </c>
      <c r="G2582" s="13">
        <v>0.23905802047606112</v>
      </c>
      <c r="H2582" s="12">
        <v>-7280066.0300000003</v>
      </c>
      <c r="I2582" s="12">
        <v>-1.740358174066817</v>
      </c>
      <c r="J2582" t="s">
        <v>24</v>
      </c>
      <c r="K2582" s="14">
        <v>366885.78001699998</v>
      </c>
      <c r="L2582" s="14">
        <v>1180098.2758830001</v>
      </c>
      <c r="M2582" s="13">
        <v>0.31089425983821584</v>
      </c>
      <c r="N2582" s="12">
        <v>-0.54106736637989183</v>
      </c>
      <c r="O2582" s="2">
        <f>DATE(LEFT(ALT[[#This Row],[DATEMTH]],4),RIGHT(ALT[[#This Row],[DATEMTH]],2),1)</f>
        <v>43617</v>
      </c>
      <c r="P2582" t="str">
        <f>IF(AND(ALT[[#This Row],[DATE]]&gt;=DATE(2023,6,1),ALT[[#This Row],[DATE]]&lt;=DATE(2024,5,31)),"Y","N")</f>
        <v>N</v>
      </c>
      <c r="Q2582" t="str">
        <f>LEFT(ALT[[#This Row],[DATEMTH]],4)</f>
        <v>2019</v>
      </c>
    </row>
    <row r="2583" spans="1:17" x14ac:dyDescent="0.25">
      <c r="A2583" t="s">
        <v>43</v>
      </c>
      <c r="B2583" t="s">
        <v>111</v>
      </c>
      <c r="C2583" t="s">
        <v>18</v>
      </c>
      <c r="D2583" t="s">
        <v>23</v>
      </c>
      <c r="E2583" s="14">
        <v>1180098.2758830003</v>
      </c>
      <c r="F2583" s="14">
        <v>4936451.2997010006</v>
      </c>
      <c r="G2583" s="13">
        <v>0.23905802047606112</v>
      </c>
      <c r="H2583" s="12">
        <v>-7280066.0300000003</v>
      </c>
      <c r="I2583" s="12">
        <v>-1.740358174066817</v>
      </c>
      <c r="J2583" t="s">
        <v>25</v>
      </c>
      <c r="K2583" s="14">
        <v>102173.28770400002</v>
      </c>
      <c r="L2583" s="14">
        <v>1180098.2758830001</v>
      </c>
      <c r="M2583" s="13">
        <v>8.658032114109275E-2</v>
      </c>
      <c r="N2583" s="12">
        <v>-0.15068076961123081</v>
      </c>
      <c r="O2583" s="2">
        <f>DATE(LEFT(ALT[[#This Row],[DATEMTH]],4),RIGHT(ALT[[#This Row],[DATEMTH]],2),1)</f>
        <v>43617</v>
      </c>
      <c r="P2583" t="str">
        <f>IF(AND(ALT[[#This Row],[DATE]]&gt;=DATE(2023,6,1),ALT[[#This Row],[DATE]]&lt;=DATE(2024,5,31)),"Y","N")</f>
        <v>N</v>
      </c>
      <c r="Q2583" t="str">
        <f>LEFT(ALT[[#This Row],[DATEMTH]],4)</f>
        <v>2019</v>
      </c>
    </row>
    <row r="2584" spans="1:17" x14ac:dyDescent="0.25">
      <c r="A2584" t="s">
        <v>43</v>
      </c>
      <c r="B2584" t="s">
        <v>111</v>
      </c>
      <c r="C2584" t="s">
        <v>18</v>
      </c>
      <c r="D2584" t="s">
        <v>23</v>
      </c>
      <c r="E2584" s="14">
        <v>1180098.2758830003</v>
      </c>
      <c r="F2584" s="14">
        <v>4936451.2997010006</v>
      </c>
      <c r="G2584" s="13">
        <v>0.23905802047606112</v>
      </c>
      <c r="H2584" s="12">
        <v>-7280066.0300000003</v>
      </c>
      <c r="I2584" s="12">
        <v>-1.740358174066817</v>
      </c>
      <c r="J2584" t="s">
        <v>26</v>
      </c>
      <c r="K2584" s="14">
        <v>234303.49714200001</v>
      </c>
      <c r="L2584" s="14">
        <v>1180098.2758830001</v>
      </c>
      <c r="M2584" s="13">
        <v>0.19854574990094287</v>
      </c>
      <c r="N2584" s="12">
        <v>-0.34554071876633186</v>
      </c>
      <c r="O2584" s="2">
        <f>DATE(LEFT(ALT[[#This Row],[DATEMTH]],4),RIGHT(ALT[[#This Row],[DATEMTH]],2),1)</f>
        <v>43617</v>
      </c>
      <c r="P2584" t="str">
        <f>IF(AND(ALT[[#This Row],[DATE]]&gt;=DATE(2023,6,1),ALT[[#This Row],[DATE]]&lt;=DATE(2024,5,31)),"Y","N")</f>
        <v>N</v>
      </c>
      <c r="Q2584" t="str">
        <f>LEFT(ALT[[#This Row],[DATEMTH]],4)</f>
        <v>2019</v>
      </c>
    </row>
    <row r="2585" spans="1:17" x14ac:dyDescent="0.25">
      <c r="A2585" t="s">
        <v>43</v>
      </c>
      <c r="B2585" t="s">
        <v>111</v>
      </c>
      <c r="C2585" t="s">
        <v>18</v>
      </c>
      <c r="D2585" t="s">
        <v>23</v>
      </c>
      <c r="E2585" s="14">
        <v>1180098.2758830003</v>
      </c>
      <c r="F2585" s="14">
        <v>4936451.2997010006</v>
      </c>
      <c r="G2585" s="13">
        <v>0.23905802047606112</v>
      </c>
      <c r="H2585" s="12">
        <v>-7280066.0300000003</v>
      </c>
      <c r="I2585" s="12">
        <v>-1.740358174066817</v>
      </c>
      <c r="J2585" t="s">
        <v>16</v>
      </c>
      <c r="K2585" s="14">
        <v>476735.7110200001</v>
      </c>
      <c r="L2585" s="14">
        <v>1180098.2758830001</v>
      </c>
      <c r="M2585" s="13">
        <v>0.40397966911974853</v>
      </c>
      <c r="N2585" s="12">
        <v>-0.70306931930936245</v>
      </c>
      <c r="O2585" s="2">
        <f>DATE(LEFT(ALT[[#This Row],[DATEMTH]],4),RIGHT(ALT[[#This Row],[DATEMTH]],2),1)</f>
        <v>43617</v>
      </c>
      <c r="P2585" t="str">
        <f>IF(AND(ALT[[#This Row],[DATE]]&gt;=DATE(2023,6,1),ALT[[#This Row],[DATE]]&lt;=DATE(2024,5,31)),"Y","N")</f>
        <v>N</v>
      </c>
      <c r="Q2585" t="str">
        <f>LEFT(ALT[[#This Row],[DATEMTH]],4)</f>
        <v>2019</v>
      </c>
    </row>
    <row r="2586" spans="1:17" x14ac:dyDescent="0.25">
      <c r="A2586" t="s">
        <v>43</v>
      </c>
      <c r="B2586" t="s">
        <v>111</v>
      </c>
      <c r="C2586" t="s">
        <v>19</v>
      </c>
      <c r="D2586" t="s">
        <v>23</v>
      </c>
      <c r="E2586" s="14">
        <v>1313500.9427570009</v>
      </c>
      <c r="F2586" s="14">
        <v>4936451.2997010006</v>
      </c>
      <c r="G2586" s="13">
        <v>0.26608202188413349</v>
      </c>
      <c r="H2586" s="12">
        <v>-7280066.0300000003</v>
      </c>
      <c r="I2586" s="12">
        <v>-1.937094688712397</v>
      </c>
      <c r="J2586" t="s">
        <v>26</v>
      </c>
      <c r="K2586" s="14">
        <v>33461.248802999988</v>
      </c>
      <c r="L2586" s="14">
        <v>1313500.9427569997</v>
      </c>
      <c r="M2586" s="13">
        <v>2.5474857088998971E-2</v>
      </c>
      <c r="N2586" s="12">
        <v>-4.9347210362807259E-2</v>
      </c>
      <c r="O2586" s="2">
        <f>DATE(LEFT(ALT[[#This Row],[DATEMTH]],4),RIGHT(ALT[[#This Row],[DATEMTH]],2),1)</f>
        <v>43617</v>
      </c>
      <c r="P2586" t="str">
        <f>IF(AND(ALT[[#This Row],[DATE]]&gt;=DATE(2023,6,1),ALT[[#This Row],[DATE]]&lt;=DATE(2024,5,31)),"Y","N")</f>
        <v>N</v>
      </c>
      <c r="Q2586" t="str">
        <f>LEFT(ALT[[#This Row],[DATEMTH]],4)</f>
        <v>2019</v>
      </c>
    </row>
    <row r="2587" spans="1:17" x14ac:dyDescent="0.25">
      <c r="A2587" t="s">
        <v>43</v>
      </c>
      <c r="B2587" t="s">
        <v>111</v>
      </c>
      <c r="C2587" t="s">
        <v>19</v>
      </c>
      <c r="D2587" t="s">
        <v>23</v>
      </c>
      <c r="E2587" s="14">
        <v>1313500.9427570009</v>
      </c>
      <c r="F2587" s="14">
        <v>4936451.2997010006</v>
      </c>
      <c r="G2587" s="13">
        <v>0.26608202188413349</v>
      </c>
      <c r="H2587" s="12">
        <v>-7280066.0300000003</v>
      </c>
      <c r="I2587" s="12">
        <v>-1.937094688712397</v>
      </c>
      <c r="J2587" t="s">
        <v>25</v>
      </c>
      <c r="K2587" s="14">
        <v>903586.32697299973</v>
      </c>
      <c r="L2587" s="14">
        <v>1313500.9427569997</v>
      </c>
      <c r="M2587" s="13">
        <v>0.68792210006062016</v>
      </c>
      <c r="N2587" s="12">
        <v>-1.3325702462753055</v>
      </c>
      <c r="O2587" s="2">
        <f>DATE(LEFT(ALT[[#This Row],[DATEMTH]],4),RIGHT(ALT[[#This Row],[DATEMTH]],2),1)</f>
        <v>43617</v>
      </c>
      <c r="P2587" t="str">
        <f>IF(AND(ALT[[#This Row],[DATE]]&gt;=DATE(2023,6,1),ALT[[#This Row],[DATE]]&lt;=DATE(2024,5,31)),"Y","N")</f>
        <v>N</v>
      </c>
      <c r="Q2587" t="str">
        <f>LEFT(ALT[[#This Row],[DATEMTH]],4)</f>
        <v>2019</v>
      </c>
    </row>
    <row r="2588" spans="1:17" x14ac:dyDescent="0.25">
      <c r="A2588" t="s">
        <v>43</v>
      </c>
      <c r="B2588" t="s">
        <v>111</v>
      </c>
      <c r="C2588" t="s">
        <v>19</v>
      </c>
      <c r="D2588" t="s">
        <v>23</v>
      </c>
      <c r="E2588" s="14">
        <v>1313500.9427570009</v>
      </c>
      <c r="F2588" s="14">
        <v>4936451.2997010006</v>
      </c>
      <c r="G2588" s="13">
        <v>0.26608202188413349</v>
      </c>
      <c r="H2588" s="12">
        <v>-7280066.0300000003</v>
      </c>
      <c r="I2588" s="12">
        <v>-1.937094688712397</v>
      </c>
      <c r="J2588" t="s">
        <v>24</v>
      </c>
      <c r="K2588" s="14">
        <v>376277.08780199999</v>
      </c>
      <c r="L2588" s="14">
        <v>1313500.9427569997</v>
      </c>
      <c r="M2588" s="13">
        <v>0.28646883725275862</v>
      </c>
      <c r="N2588" s="12">
        <v>-0.55491726312393475</v>
      </c>
      <c r="O2588" s="2">
        <f>DATE(LEFT(ALT[[#This Row],[DATEMTH]],4),RIGHT(ALT[[#This Row],[DATEMTH]],2),1)</f>
        <v>43617</v>
      </c>
      <c r="P2588" t="str">
        <f>IF(AND(ALT[[#This Row],[DATE]]&gt;=DATE(2023,6,1),ALT[[#This Row],[DATE]]&lt;=DATE(2024,5,31)),"Y","N")</f>
        <v>N</v>
      </c>
      <c r="Q2588" t="str">
        <f>LEFT(ALT[[#This Row],[DATEMTH]],4)</f>
        <v>2019</v>
      </c>
    </row>
    <row r="2589" spans="1:17" x14ac:dyDescent="0.25">
      <c r="A2589" t="s">
        <v>43</v>
      </c>
      <c r="B2589" t="s">
        <v>111</v>
      </c>
      <c r="C2589" t="s">
        <v>19</v>
      </c>
      <c r="D2589" t="s">
        <v>23</v>
      </c>
      <c r="E2589" s="14">
        <v>1313500.9427570009</v>
      </c>
      <c r="F2589" s="14">
        <v>4936451.2997010006</v>
      </c>
      <c r="G2589" s="13">
        <v>0.26608202188413349</v>
      </c>
      <c r="H2589" s="12">
        <v>-7280066.0300000003</v>
      </c>
      <c r="I2589" s="12">
        <v>-1.937094688712397</v>
      </c>
      <c r="J2589" t="s">
        <v>16</v>
      </c>
      <c r="K2589" s="14">
        <v>176.279179</v>
      </c>
      <c r="L2589" s="14">
        <v>1313500.9427569997</v>
      </c>
      <c r="M2589" s="13">
        <v>1.3420559762217999E-4</v>
      </c>
      <c r="N2589" s="12">
        <v>-2.5996895034939793E-4</v>
      </c>
      <c r="O2589" s="2">
        <f>DATE(LEFT(ALT[[#This Row],[DATEMTH]],4),RIGHT(ALT[[#This Row],[DATEMTH]],2),1)</f>
        <v>43617</v>
      </c>
      <c r="P2589" t="str">
        <f>IF(AND(ALT[[#This Row],[DATE]]&gt;=DATE(2023,6,1),ALT[[#This Row],[DATE]]&lt;=DATE(2024,5,31)),"Y","N")</f>
        <v>N</v>
      </c>
      <c r="Q2589" t="str">
        <f>LEFT(ALT[[#This Row],[DATEMTH]],4)</f>
        <v>2019</v>
      </c>
    </row>
    <row r="2590" spans="1:17" x14ac:dyDescent="0.25">
      <c r="A2590" t="s">
        <v>43</v>
      </c>
      <c r="B2590" t="s">
        <v>111</v>
      </c>
      <c r="C2590" t="s">
        <v>20</v>
      </c>
      <c r="D2590" t="s">
        <v>23</v>
      </c>
      <c r="E2590" s="14">
        <v>1584285.2890219991</v>
      </c>
      <c r="F2590" s="14">
        <v>4936451.2997010006</v>
      </c>
      <c r="G2590" s="13">
        <v>0.32093607185347073</v>
      </c>
      <c r="H2590" s="12">
        <v>-7280066.0300000003</v>
      </c>
      <c r="I2590" s="12">
        <v>-2.3364357945020915</v>
      </c>
      <c r="J2590" t="s">
        <v>24</v>
      </c>
      <c r="K2590" s="14">
        <v>660429.40355300007</v>
      </c>
      <c r="L2590" s="14">
        <v>1584285.2890220003</v>
      </c>
      <c r="M2590" s="13">
        <v>0.41686267500513852</v>
      </c>
      <c r="N2590" s="12">
        <v>-0.97397287527389798</v>
      </c>
      <c r="O2590" s="2">
        <f>DATE(LEFT(ALT[[#This Row],[DATEMTH]],4),RIGHT(ALT[[#This Row],[DATEMTH]],2),1)</f>
        <v>43617</v>
      </c>
      <c r="P2590" t="str">
        <f>IF(AND(ALT[[#This Row],[DATE]]&gt;=DATE(2023,6,1),ALT[[#This Row],[DATE]]&lt;=DATE(2024,5,31)),"Y","N")</f>
        <v>N</v>
      </c>
      <c r="Q2590" t="str">
        <f>LEFT(ALT[[#This Row],[DATEMTH]],4)</f>
        <v>2019</v>
      </c>
    </row>
    <row r="2591" spans="1:17" x14ac:dyDescent="0.25">
      <c r="A2591" t="s">
        <v>43</v>
      </c>
      <c r="B2591" t="s">
        <v>111</v>
      </c>
      <c r="C2591" t="s">
        <v>20</v>
      </c>
      <c r="D2591" t="s">
        <v>23</v>
      </c>
      <c r="E2591" s="14">
        <v>1584285.2890219991</v>
      </c>
      <c r="F2591" s="14">
        <v>4936451.2997010006</v>
      </c>
      <c r="G2591" s="13">
        <v>0.32093607185347073</v>
      </c>
      <c r="H2591" s="12">
        <v>-7280066.0300000003</v>
      </c>
      <c r="I2591" s="12">
        <v>-2.3364357945020915</v>
      </c>
      <c r="J2591" t="s">
        <v>25</v>
      </c>
      <c r="K2591" s="14">
        <v>219871.37881699999</v>
      </c>
      <c r="L2591" s="14">
        <v>1584285.2890220003</v>
      </c>
      <c r="M2591" s="13">
        <v>0.13878269295344492</v>
      </c>
      <c r="N2591" s="12">
        <v>-0.32425685147382188</v>
      </c>
      <c r="O2591" s="2">
        <f>DATE(LEFT(ALT[[#This Row],[DATEMTH]],4),RIGHT(ALT[[#This Row],[DATEMTH]],2),1)</f>
        <v>43617</v>
      </c>
      <c r="P2591" t="str">
        <f>IF(AND(ALT[[#This Row],[DATE]]&gt;=DATE(2023,6,1),ALT[[#This Row],[DATE]]&lt;=DATE(2024,5,31)),"Y","N")</f>
        <v>N</v>
      </c>
      <c r="Q2591" t="str">
        <f>LEFT(ALT[[#This Row],[DATEMTH]],4)</f>
        <v>2019</v>
      </c>
    </row>
    <row r="2592" spans="1:17" x14ac:dyDescent="0.25">
      <c r="A2592" t="s">
        <v>43</v>
      </c>
      <c r="B2592" t="s">
        <v>111</v>
      </c>
      <c r="C2592" t="s">
        <v>20</v>
      </c>
      <c r="D2592" t="s">
        <v>23</v>
      </c>
      <c r="E2592" s="14">
        <v>1584285.2890219991</v>
      </c>
      <c r="F2592" s="14">
        <v>4936451.2997010006</v>
      </c>
      <c r="G2592" s="13">
        <v>0.32093607185347073</v>
      </c>
      <c r="H2592" s="12">
        <v>-7280066.0300000003</v>
      </c>
      <c r="I2592" s="12">
        <v>-2.3364357945020915</v>
      </c>
      <c r="J2592" t="s">
        <v>26</v>
      </c>
      <c r="K2592" s="14">
        <v>95844.896298000007</v>
      </c>
      <c r="L2592" s="14">
        <v>1584285.2890220003</v>
      </c>
      <c r="M2592" s="13">
        <v>6.0497245642649564E-2</v>
      </c>
      <c r="N2592" s="12">
        <v>-0.14134793018827213</v>
      </c>
      <c r="O2592" s="2">
        <f>DATE(LEFT(ALT[[#This Row],[DATEMTH]],4),RIGHT(ALT[[#This Row],[DATEMTH]],2),1)</f>
        <v>43617</v>
      </c>
      <c r="P2592" t="str">
        <f>IF(AND(ALT[[#This Row],[DATE]]&gt;=DATE(2023,6,1),ALT[[#This Row],[DATE]]&lt;=DATE(2024,5,31)),"Y","N")</f>
        <v>N</v>
      </c>
      <c r="Q2592" t="str">
        <f>LEFT(ALT[[#This Row],[DATEMTH]],4)</f>
        <v>2019</v>
      </c>
    </row>
    <row r="2593" spans="1:17" x14ac:dyDescent="0.25">
      <c r="A2593" t="s">
        <v>43</v>
      </c>
      <c r="B2593" t="s">
        <v>111</v>
      </c>
      <c r="C2593" t="s">
        <v>20</v>
      </c>
      <c r="D2593" t="s">
        <v>23</v>
      </c>
      <c r="E2593" s="14">
        <v>1584285.2890219991</v>
      </c>
      <c r="F2593" s="14">
        <v>4936451.2997010006</v>
      </c>
      <c r="G2593" s="13">
        <v>0.32093607185347073</v>
      </c>
      <c r="H2593" s="12">
        <v>-7280066.0300000003</v>
      </c>
      <c r="I2593" s="12">
        <v>-2.3364357945020915</v>
      </c>
      <c r="J2593" t="s">
        <v>16</v>
      </c>
      <c r="K2593" s="14">
        <v>608139.61035400024</v>
      </c>
      <c r="L2593" s="14">
        <v>1584285.2890220003</v>
      </c>
      <c r="M2593" s="13">
        <v>0.38385738639876704</v>
      </c>
      <c r="N2593" s="12">
        <v>-0.89685813756609956</v>
      </c>
      <c r="O2593" s="2">
        <f>DATE(LEFT(ALT[[#This Row],[DATEMTH]],4),RIGHT(ALT[[#This Row],[DATEMTH]],2),1)</f>
        <v>43617</v>
      </c>
      <c r="P2593" t="str">
        <f>IF(AND(ALT[[#This Row],[DATE]]&gt;=DATE(2023,6,1),ALT[[#This Row],[DATE]]&lt;=DATE(2024,5,31)),"Y","N")</f>
        <v>N</v>
      </c>
      <c r="Q2593" t="str">
        <f>LEFT(ALT[[#This Row],[DATEMTH]],4)</f>
        <v>2019</v>
      </c>
    </row>
    <row r="2594" spans="1:17" x14ac:dyDescent="0.25">
      <c r="A2594" t="s">
        <v>44</v>
      </c>
      <c r="B2594" t="s">
        <v>14</v>
      </c>
      <c r="C2594" t="s">
        <v>15</v>
      </c>
      <c r="D2594" t="s">
        <v>22</v>
      </c>
      <c r="E2594" s="14">
        <v>12840.917944000001</v>
      </c>
      <c r="F2594" s="14">
        <v>71160.316903999992</v>
      </c>
      <c r="G2594" s="13">
        <v>0.18045054466695609</v>
      </c>
      <c r="H2594" s="12">
        <v>-5841710.0899999999</v>
      </c>
      <c r="I2594" s="12">
        <v>-1.054139767526953</v>
      </c>
      <c r="J2594" t="s">
        <v>25</v>
      </c>
      <c r="K2594" s="14">
        <v>1766.6460119999999</v>
      </c>
      <c r="L2594" s="14">
        <v>12840.917944000001</v>
      </c>
      <c r="M2594" s="13">
        <v>0.13757941758559997</v>
      </c>
      <c r="N2594" s="12">
        <v>-0.14502793527017793</v>
      </c>
      <c r="O2594" s="2">
        <f>DATE(LEFT(ALT[[#This Row],[DATEMTH]],4),RIGHT(ALT[[#This Row],[DATEMTH]],2),1)</f>
        <v>43647</v>
      </c>
      <c r="P2594" t="str">
        <f>IF(AND(ALT[[#This Row],[DATE]]&gt;=DATE(2023,6,1),ALT[[#This Row],[DATE]]&lt;=DATE(2024,5,31)),"Y","N")</f>
        <v>N</v>
      </c>
      <c r="Q2594" t="str">
        <f>LEFT(ALT[[#This Row],[DATEMTH]],4)</f>
        <v>2019</v>
      </c>
    </row>
    <row r="2595" spans="1:17" x14ac:dyDescent="0.25">
      <c r="A2595" t="s">
        <v>44</v>
      </c>
      <c r="B2595" t="s">
        <v>14</v>
      </c>
      <c r="C2595" t="s">
        <v>15</v>
      </c>
      <c r="D2595" t="s">
        <v>22</v>
      </c>
      <c r="E2595" s="14">
        <v>12840.917944000001</v>
      </c>
      <c r="F2595" s="14">
        <v>71160.316903999992</v>
      </c>
      <c r="G2595" s="13">
        <v>0.18045054466695609</v>
      </c>
      <c r="H2595" s="12">
        <v>-5841710.0899999999</v>
      </c>
      <c r="I2595" s="12">
        <v>-1.054139767526953</v>
      </c>
      <c r="J2595" t="s">
        <v>16</v>
      </c>
      <c r="K2595" s="14">
        <v>3972.2086760000002</v>
      </c>
      <c r="L2595" s="14">
        <v>12840.917944000001</v>
      </c>
      <c r="M2595" s="13">
        <v>0.30933993140700972</v>
      </c>
      <c r="N2595" s="12">
        <v>-0.32608752338018882</v>
      </c>
      <c r="O2595" s="2">
        <f>DATE(LEFT(ALT[[#This Row],[DATEMTH]],4),RIGHT(ALT[[#This Row],[DATEMTH]],2),1)</f>
        <v>43647</v>
      </c>
      <c r="P2595" t="str">
        <f>IF(AND(ALT[[#This Row],[DATE]]&gt;=DATE(2023,6,1),ALT[[#This Row],[DATE]]&lt;=DATE(2024,5,31)),"Y","N")</f>
        <v>N</v>
      </c>
      <c r="Q2595" t="str">
        <f>LEFT(ALT[[#This Row],[DATEMTH]],4)</f>
        <v>2019</v>
      </c>
    </row>
    <row r="2596" spans="1:17" x14ac:dyDescent="0.25">
      <c r="A2596" t="s">
        <v>44</v>
      </c>
      <c r="B2596" t="s">
        <v>14</v>
      </c>
      <c r="C2596" t="s">
        <v>15</v>
      </c>
      <c r="D2596" t="s">
        <v>22</v>
      </c>
      <c r="E2596" s="14">
        <v>12840.917944000001</v>
      </c>
      <c r="F2596" s="14">
        <v>71160.316903999992</v>
      </c>
      <c r="G2596" s="13">
        <v>0.18045054466695609</v>
      </c>
      <c r="H2596" s="12">
        <v>-5841710.0899999999</v>
      </c>
      <c r="I2596" s="12">
        <v>-1.054139767526953</v>
      </c>
      <c r="J2596" t="s">
        <v>26</v>
      </c>
      <c r="K2596" s="14">
        <v>1405.2040560000005</v>
      </c>
      <c r="L2596" s="14">
        <v>12840.917944000001</v>
      </c>
      <c r="M2596" s="13">
        <v>0.10943174484317851</v>
      </c>
      <c r="N2596" s="12">
        <v>-0.11535635406905703</v>
      </c>
      <c r="O2596" s="2">
        <f>DATE(LEFT(ALT[[#This Row],[DATEMTH]],4),RIGHT(ALT[[#This Row],[DATEMTH]],2),1)</f>
        <v>43647</v>
      </c>
      <c r="P2596" t="str">
        <f>IF(AND(ALT[[#This Row],[DATE]]&gt;=DATE(2023,6,1),ALT[[#This Row],[DATE]]&lt;=DATE(2024,5,31)),"Y","N")</f>
        <v>N</v>
      </c>
      <c r="Q2596" t="str">
        <f>LEFT(ALT[[#This Row],[DATEMTH]],4)</f>
        <v>2019</v>
      </c>
    </row>
    <row r="2597" spans="1:17" x14ac:dyDescent="0.25">
      <c r="A2597" t="s">
        <v>44</v>
      </c>
      <c r="B2597" t="s">
        <v>14</v>
      </c>
      <c r="C2597" t="s">
        <v>15</v>
      </c>
      <c r="D2597" t="s">
        <v>22</v>
      </c>
      <c r="E2597" s="14">
        <v>12840.917944000001</v>
      </c>
      <c r="F2597" s="14">
        <v>71160.316903999992</v>
      </c>
      <c r="G2597" s="13">
        <v>0.18045054466695609</v>
      </c>
      <c r="H2597" s="12">
        <v>-5841710.0899999999</v>
      </c>
      <c r="I2597" s="12">
        <v>-1.054139767526953</v>
      </c>
      <c r="J2597" t="s">
        <v>24</v>
      </c>
      <c r="K2597" s="14">
        <v>5696.8591999999999</v>
      </c>
      <c r="L2597" s="14">
        <v>12840.917944000001</v>
      </c>
      <c r="M2597" s="13">
        <v>0.44364890616421182</v>
      </c>
      <c r="N2597" s="12">
        <v>-0.46766795480752926</v>
      </c>
      <c r="O2597" s="2">
        <f>DATE(LEFT(ALT[[#This Row],[DATEMTH]],4),RIGHT(ALT[[#This Row],[DATEMTH]],2),1)</f>
        <v>43647</v>
      </c>
      <c r="P2597" t="str">
        <f>IF(AND(ALT[[#This Row],[DATE]]&gt;=DATE(2023,6,1),ALT[[#This Row],[DATE]]&lt;=DATE(2024,5,31)),"Y","N")</f>
        <v>N</v>
      </c>
      <c r="Q2597" t="str">
        <f>LEFT(ALT[[#This Row],[DATEMTH]],4)</f>
        <v>2019</v>
      </c>
    </row>
    <row r="2598" spans="1:17" x14ac:dyDescent="0.25">
      <c r="A2598" t="s">
        <v>44</v>
      </c>
      <c r="B2598" t="s">
        <v>14</v>
      </c>
      <c r="C2598" t="s">
        <v>18</v>
      </c>
      <c r="D2598" t="s">
        <v>22</v>
      </c>
      <c r="E2598" s="14">
        <v>14940.673372000005</v>
      </c>
      <c r="F2598" s="14">
        <v>71160.316903999992</v>
      </c>
      <c r="G2598" s="13">
        <v>0.20995793754201472</v>
      </c>
      <c r="H2598" s="12">
        <v>-5841710.0899999999</v>
      </c>
      <c r="I2598" s="12">
        <v>-1.2265134022147772</v>
      </c>
      <c r="J2598" t="s">
        <v>16</v>
      </c>
      <c r="K2598" s="14">
        <v>5730.6994519999998</v>
      </c>
      <c r="L2598" s="14">
        <v>14940.673372000005</v>
      </c>
      <c r="M2598" s="13">
        <v>0.38356366606205183</v>
      </c>
      <c r="N2598" s="12">
        <v>-0.47044597702773988</v>
      </c>
      <c r="O2598" s="2">
        <f>DATE(LEFT(ALT[[#This Row],[DATEMTH]],4),RIGHT(ALT[[#This Row],[DATEMTH]],2),1)</f>
        <v>43647</v>
      </c>
      <c r="P2598" t="str">
        <f>IF(AND(ALT[[#This Row],[DATE]]&gt;=DATE(2023,6,1),ALT[[#This Row],[DATE]]&lt;=DATE(2024,5,31)),"Y","N")</f>
        <v>N</v>
      </c>
      <c r="Q2598" t="str">
        <f>LEFT(ALT[[#This Row],[DATEMTH]],4)</f>
        <v>2019</v>
      </c>
    </row>
    <row r="2599" spans="1:17" x14ac:dyDescent="0.25">
      <c r="A2599" t="s">
        <v>44</v>
      </c>
      <c r="B2599" t="s">
        <v>14</v>
      </c>
      <c r="C2599" t="s">
        <v>18</v>
      </c>
      <c r="D2599" t="s">
        <v>22</v>
      </c>
      <c r="E2599" s="14">
        <v>14940.673372000005</v>
      </c>
      <c r="F2599" s="14">
        <v>71160.316903999992</v>
      </c>
      <c r="G2599" s="13">
        <v>0.20995793754201472</v>
      </c>
      <c r="H2599" s="12">
        <v>-5841710.0899999999</v>
      </c>
      <c r="I2599" s="12">
        <v>-1.2265134022147772</v>
      </c>
      <c r="J2599" t="s">
        <v>25</v>
      </c>
      <c r="K2599" s="14">
        <v>1241.5805200000004</v>
      </c>
      <c r="L2599" s="14">
        <v>14940.673372000005</v>
      </c>
      <c r="M2599" s="13">
        <v>8.3100706981977121E-2</v>
      </c>
      <c r="N2599" s="12">
        <v>-0.10192413084691805</v>
      </c>
      <c r="O2599" s="2">
        <f>DATE(LEFT(ALT[[#This Row],[DATEMTH]],4),RIGHT(ALT[[#This Row],[DATEMTH]],2),1)</f>
        <v>43647</v>
      </c>
      <c r="P2599" t="str">
        <f>IF(AND(ALT[[#This Row],[DATE]]&gt;=DATE(2023,6,1),ALT[[#This Row],[DATE]]&lt;=DATE(2024,5,31)),"Y","N")</f>
        <v>N</v>
      </c>
      <c r="Q2599" t="str">
        <f>LEFT(ALT[[#This Row],[DATEMTH]],4)</f>
        <v>2019</v>
      </c>
    </row>
    <row r="2600" spans="1:17" x14ac:dyDescent="0.25">
      <c r="A2600" t="s">
        <v>44</v>
      </c>
      <c r="B2600" t="s">
        <v>14</v>
      </c>
      <c r="C2600" t="s">
        <v>18</v>
      </c>
      <c r="D2600" t="s">
        <v>22</v>
      </c>
      <c r="E2600" s="14">
        <v>14940.673372000005</v>
      </c>
      <c r="F2600" s="14">
        <v>71160.316903999992</v>
      </c>
      <c r="G2600" s="13">
        <v>0.20995793754201472</v>
      </c>
      <c r="H2600" s="12">
        <v>-5841710.0899999999</v>
      </c>
      <c r="I2600" s="12">
        <v>-1.2265134022147772</v>
      </c>
      <c r="J2600" t="s">
        <v>24</v>
      </c>
      <c r="K2600" s="14">
        <v>4914.048388000002</v>
      </c>
      <c r="L2600" s="14">
        <v>14940.673372000005</v>
      </c>
      <c r="M2600" s="13">
        <v>0.32890407718900505</v>
      </c>
      <c r="N2600" s="12">
        <v>-0.40340525871539828</v>
      </c>
      <c r="O2600" s="2">
        <f>DATE(LEFT(ALT[[#This Row],[DATEMTH]],4),RIGHT(ALT[[#This Row],[DATEMTH]],2),1)</f>
        <v>43647</v>
      </c>
      <c r="P2600" t="str">
        <f>IF(AND(ALT[[#This Row],[DATE]]&gt;=DATE(2023,6,1),ALT[[#This Row],[DATE]]&lt;=DATE(2024,5,31)),"Y","N")</f>
        <v>N</v>
      </c>
      <c r="Q2600" t="str">
        <f>LEFT(ALT[[#This Row],[DATEMTH]],4)</f>
        <v>2019</v>
      </c>
    </row>
    <row r="2601" spans="1:17" x14ac:dyDescent="0.25">
      <c r="A2601" t="s">
        <v>44</v>
      </c>
      <c r="B2601" t="s">
        <v>14</v>
      </c>
      <c r="C2601" t="s">
        <v>18</v>
      </c>
      <c r="D2601" t="s">
        <v>22</v>
      </c>
      <c r="E2601" s="14">
        <v>14940.673372000005</v>
      </c>
      <c r="F2601" s="14">
        <v>71160.316903999992</v>
      </c>
      <c r="G2601" s="13">
        <v>0.20995793754201472</v>
      </c>
      <c r="H2601" s="12">
        <v>-5841710.0899999999</v>
      </c>
      <c r="I2601" s="12">
        <v>-1.2265134022147772</v>
      </c>
      <c r="J2601" t="s">
        <v>26</v>
      </c>
      <c r="K2601" s="14">
        <v>3054.3450120000007</v>
      </c>
      <c r="L2601" s="14">
        <v>14940.673372000005</v>
      </c>
      <c r="M2601" s="13">
        <v>0.20443154976696587</v>
      </c>
      <c r="N2601" s="12">
        <v>-0.25073803562472086</v>
      </c>
      <c r="O2601" s="2">
        <f>DATE(LEFT(ALT[[#This Row],[DATEMTH]],4),RIGHT(ALT[[#This Row],[DATEMTH]],2),1)</f>
        <v>43647</v>
      </c>
      <c r="P2601" t="str">
        <f>IF(AND(ALT[[#This Row],[DATE]]&gt;=DATE(2023,6,1),ALT[[#This Row],[DATE]]&lt;=DATE(2024,5,31)),"Y","N")</f>
        <v>N</v>
      </c>
      <c r="Q2601" t="str">
        <f>LEFT(ALT[[#This Row],[DATEMTH]],4)</f>
        <v>2019</v>
      </c>
    </row>
    <row r="2602" spans="1:17" x14ac:dyDescent="0.25">
      <c r="A2602" t="s">
        <v>44</v>
      </c>
      <c r="B2602" t="s">
        <v>14</v>
      </c>
      <c r="C2602" t="s">
        <v>19</v>
      </c>
      <c r="D2602" t="s">
        <v>22</v>
      </c>
      <c r="E2602" s="14">
        <v>19574.872651999998</v>
      </c>
      <c r="F2602" s="14">
        <v>71160.316903999992</v>
      </c>
      <c r="G2602" s="13">
        <v>0.27508130238385264</v>
      </c>
      <c r="H2602" s="12">
        <v>-5841710.0899999999</v>
      </c>
      <c r="I2602" s="12">
        <v>-1.6069452197060929</v>
      </c>
      <c r="J2602" t="s">
        <v>25</v>
      </c>
      <c r="K2602" s="14">
        <v>13099.359772000002</v>
      </c>
      <c r="L2602" s="14">
        <v>19574.872652000002</v>
      </c>
      <c r="M2602" s="13">
        <v>0.66919259220118688</v>
      </c>
      <c r="N2602" s="12">
        <v>-1.0753558371004261</v>
      </c>
      <c r="O2602" s="2">
        <f>DATE(LEFT(ALT[[#This Row],[DATEMTH]],4),RIGHT(ALT[[#This Row],[DATEMTH]],2),1)</f>
        <v>43647</v>
      </c>
      <c r="P2602" t="str">
        <f>IF(AND(ALT[[#This Row],[DATE]]&gt;=DATE(2023,6,1),ALT[[#This Row],[DATE]]&lt;=DATE(2024,5,31)),"Y","N")</f>
        <v>N</v>
      </c>
      <c r="Q2602" t="str">
        <f>LEFT(ALT[[#This Row],[DATEMTH]],4)</f>
        <v>2019</v>
      </c>
    </row>
    <row r="2603" spans="1:17" x14ac:dyDescent="0.25">
      <c r="A2603" t="s">
        <v>44</v>
      </c>
      <c r="B2603" t="s">
        <v>14</v>
      </c>
      <c r="C2603" t="s">
        <v>19</v>
      </c>
      <c r="D2603" t="s">
        <v>22</v>
      </c>
      <c r="E2603" s="14">
        <v>19574.872651999998</v>
      </c>
      <c r="F2603" s="14">
        <v>71160.316903999992</v>
      </c>
      <c r="G2603" s="13">
        <v>0.27508130238385264</v>
      </c>
      <c r="H2603" s="12">
        <v>-5841710.0899999999</v>
      </c>
      <c r="I2603" s="12">
        <v>-1.6069452197060929</v>
      </c>
      <c r="J2603" t="s">
        <v>24</v>
      </c>
      <c r="K2603" s="14">
        <v>5959.7866880000001</v>
      </c>
      <c r="L2603" s="14">
        <v>19574.872652000002</v>
      </c>
      <c r="M2603" s="13">
        <v>0.30446107077948614</v>
      </c>
      <c r="N2603" s="12">
        <v>-0.48925226227569368</v>
      </c>
      <c r="O2603" s="2">
        <f>DATE(LEFT(ALT[[#This Row],[DATEMTH]],4),RIGHT(ALT[[#This Row],[DATEMTH]],2),1)</f>
        <v>43647</v>
      </c>
      <c r="P2603" t="str">
        <f>IF(AND(ALT[[#This Row],[DATE]]&gt;=DATE(2023,6,1),ALT[[#This Row],[DATE]]&lt;=DATE(2024,5,31)),"Y","N")</f>
        <v>N</v>
      </c>
      <c r="Q2603" t="str">
        <f>LEFT(ALT[[#This Row],[DATEMTH]],4)</f>
        <v>2019</v>
      </c>
    </row>
    <row r="2604" spans="1:17" x14ac:dyDescent="0.25">
      <c r="A2604" t="s">
        <v>44</v>
      </c>
      <c r="B2604" t="s">
        <v>14</v>
      </c>
      <c r="C2604" t="s">
        <v>19</v>
      </c>
      <c r="D2604" t="s">
        <v>22</v>
      </c>
      <c r="E2604" s="14">
        <v>19574.872651999998</v>
      </c>
      <c r="F2604" s="14">
        <v>71160.316903999992</v>
      </c>
      <c r="G2604" s="13">
        <v>0.27508130238385264</v>
      </c>
      <c r="H2604" s="12">
        <v>-5841710.0899999999</v>
      </c>
      <c r="I2604" s="12">
        <v>-1.6069452197060929</v>
      </c>
      <c r="J2604" t="s">
        <v>16</v>
      </c>
      <c r="K2604" s="14">
        <v>0.53035600000000005</v>
      </c>
      <c r="L2604" s="14">
        <v>19574.872652000002</v>
      </c>
      <c r="M2604" s="13">
        <v>2.709371393769004E-5</v>
      </c>
      <c r="N2604" s="12">
        <v>-4.3538114096255354E-5</v>
      </c>
      <c r="O2604" s="2">
        <f>DATE(LEFT(ALT[[#This Row],[DATEMTH]],4),RIGHT(ALT[[#This Row],[DATEMTH]],2),1)</f>
        <v>43647</v>
      </c>
      <c r="P2604" t="str">
        <f>IF(AND(ALT[[#This Row],[DATE]]&gt;=DATE(2023,6,1),ALT[[#This Row],[DATE]]&lt;=DATE(2024,5,31)),"Y","N")</f>
        <v>N</v>
      </c>
      <c r="Q2604" t="str">
        <f>LEFT(ALT[[#This Row],[DATEMTH]],4)</f>
        <v>2019</v>
      </c>
    </row>
    <row r="2605" spans="1:17" x14ac:dyDescent="0.25">
      <c r="A2605" t="s">
        <v>44</v>
      </c>
      <c r="B2605" t="s">
        <v>14</v>
      </c>
      <c r="C2605" t="s">
        <v>19</v>
      </c>
      <c r="D2605" t="s">
        <v>22</v>
      </c>
      <c r="E2605" s="14">
        <v>19574.872651999998</v>
      </c>
      <c r="F2605" s="14">
        <v>71160.316903999992</v>
      </c>
      <c r="G2605" s="13">
        <v>0.27508130238385264</v>
      </c>
      <c r="H2605" s="12">
        <v>-5841710.0899999999</v>
      </c>
      <c r="I2605" s="12">
        <v>-1.6069452197060929</v>
      </c>
      <c r="J2605" t="s">
        <v>26</v>
      </c>
      <c r="K2605" s="14">
        <v>515.19583599999999</v>
      </c>
      <c r="L2605" s="14">
        <v>19574.872652000002</v>
      </c>
      <c r="M2605" s="13">
        <v>2.6319243305389345E-2</v>
      </c>
      <c r="N2605" s="12">
        <v>-4.2293582215877E-2</v>
      </c>
      <c r="O2605" s="2">
        <f>DATE(LEFT(ALT[[#This Row],[DATEMTH]],4),RIGHT(ALT[[#This Row],[DATEMTH]],2),1)</f>
        <v>43647</v>
      </c>
      <c r="P2605" t="str">
        <f>IF(AND(ALT[[#This Row],[DATE]]&gt;=DATE(2023,6,1),ALT[[#This Row],[DATE]]&lt;=DATE(2024,5,31)),"Y","N")</f>
        <v>N</v>
      </c>
      <c r="Q2605" t="str">
        <f>LEFT(ALT[[#This Row],[DATEMTH]],4)</f>
        <v>2019</v>
      </c>
    </row>
    <row r="2606" spans="1:17" x14ac:dyDescent="0.25">
      <c r="A2606" t="s">
        <v>44</v>
      </c>
      <c r="B2606" t="s">
        <v>14</v>
      </c>
      <c r="C2606" t="s">
        <v>20</v>
      </c>
      <c r="D2606" t="s">
        <v>22</v>
      </c>
      <c r="E2606" s="14">
        <v>23803.852935999996</v>
      </c>
      <c r="F2606" s="14">
        <v>71160.316903999992</v>
      </c>
      <c r="G2606" s="13">
        <v>0.33451021540717674</v>
      </c>
      <c r="H2606" s="12">
        <v>-5841710.0899999999</v>
      </c>
      <c r="I2606" s="12">
        <v>-1.9541117005521778</v>
      </c>
      <c r="J2606" t="s">
        <v>25</v>
      </c>
      <c r="K2606" s="14">
        <v>3136.044476</v>
      </c>
      <c r="L2606" s="14">
        <v>23803.852935999996</v>
      </c>
      <c r="M2606" s="13">
        <v>0.13174524663850412</v>
      </c>
      <c r="N2606" s="12">
        <v>-0.25744492794843338</v>
      </c>
      <c r="O2606" s="2">
        <f>DATE(LEFT(ALT[[#This Row],[DATEMTH]],4),RIGHT(ALT[[#This Row],[DATEMTH]],2),1)</f>
        <v>43647</v>
      </c>
      <c r="P2606" t="str">
        <f>IF(AND(ALT[[#This Row],[DATE]]&gt;=DATE(2023,6,1),ALT[[#This Row],[DATE]]&lt;=DATE(2024,5,31)),"Y","N")</f>
        <v>N</v>
      </c>
      <c r="Q2606" t="str">
        <f>LEFT(ALT[[#This Row],[DATEMTH]],4)</f>
        <v>2019</v>
      </c>
    </row>
    <row r="2607" spans="1:17" x14ac:dyDescent="0.25">
      <c r="A2607" t="s">
        <v>44</v>
      </c>
      <c r="B2607" t="s">
        <v>14</v>
      </c>
      <c r="C2607" t="s">
        <v>20</v>
      </c>
      <c r="D2607" t="s">
        <v>22</v>
      </c>
      <c r="E2607" s="14">
        <v>23803.852935999996</v>
      </c>
      <c r="F2607" s="14">
        <v>71160.316903999992</v>
      </c>
      <c r="G2607" s="13">
        <v>0.33451021540717674</v>
      </c>
      <c r="H2607" s="12">
        <v>-5841710.0899999999</v>
      </c>
      <c r="I2607" s="12">
        <v>-1.9541117005521778</v>
      </c>
      <c r="J2607" t="s">
        <v>24</v>
      </c>
      <c r="K2607" s="14">
        <v>10605.844792</v>
      </c>
      <c r="L2607" s="14">
        <v>23803.852935999996</v>
      </c>
      <c r="M2607" s="13">
        <v>0.44555160126872334</v>
      </c>
      <c r="N2607" s="12">
        <v>-0.87065759723897085</v>
      </c>
      <c r="O2607" s="2">
        <f>DATE(LEFT(ALT[[#This Row],[DATEMTH]],4),RIGHT(ALT[[#This Row],[DATEMTH]],2),1)</f>
        <v>43647</v>
      </c>
      <c r="P2607" t="str">
        <f>IF(AND(ALT[[#This Row],[DATE]]&gt;=DATE(2023,6,1),ALT[[#This Row],[DATE]]&lt;=DATE(2024,5,31)),"Y","N")</f>
        <v>N</v>
      </c>
      <c r="Q2607" t="str">
        <f>LEFT(ALT[[#This Row],[DATEMTH]],4)</f>
        <v>2019</v>
      </c>
    </row>
    <row r="2608" spans="1:17" x14ac:dyDescent="0.25">
      <c r="A2608" t="s">
        <v>44</v>
      </c>
      <c r="B2608" t="s">
        <v>14</v>
      </c>
      <c r="C2608" t="s">
        <v>20</v>
      </c>
      <c r="D2608" t="s">
        <v>22</v>
      </c>
      <c r="E2608" s="14">
        <v>23803.852935999996</v>
      </c>
      <c r="F2608" s="14">
        <v>71160.316903999992</v>
      </c>
      <c r="G2608" s="13">
        <v>0.33451021540717674</v>
      </c>
      <c r="H2608" s="12">
        <v>-5841710.0899999999</v>
      </c>
      <c r="I2608" s="12">
        <v>-1.9541117005521778</v>
      </c>
      <c r="J2608" t="s">
        <v>26</v>
      </c>
      <c r="K2608" s="14">
        <v>1440.735052</v>
      </c>
      <c r="L2608" s="14">
        <v>23803.852935999996</v>
      </c>
      <c r="M2608" s="13">
        <v>6.052528789661147E-2</v>
      </c>
      <c r="N2608" s="12">
        <v>-0.11827317325805758</v>
      </c>
      <c r="O2608" s="2">
        <f>DATE(LEFT(ALT[[#This Row],[DATEMTH]],4),RIGHT(ALT[[#This Row],[DATEMTH]],2),1)</f>
        <v>43647</v>
      </c>
      <c r="P2608" t="str">
        <f>IF(AND(ALT[[#This Row],[DATE]]&gt;=DATE(2023,6,1),ALT[[#This Row],[DATE]]&lt;=DATE(2024,5,31)),"Y","N")</f>
        <v>N</v>
      </c>
      <c r="Q2608" t="str">
        <f>LEFT(ALT[[#This Row],[DATEMTH]],4)</f>
        <v>2019</v>
      </c>
    </row>
    <row r="2609" spans="1:17" x14ac:dyDescent="0.25">
      <c r="A2609" t="s">
        <v>44</v>
      </c>
      <c r="B2609" t="s">
        <v>14</v>
      </c>
      <c r="C2609" t="s">
        <v>20</v>
      </c>
      <c r="D2609" t="s">
        <v>22</v>
      </c>
      <c r="E2609" s="14">
        <v>23803.852935999996</v>
      </c>
      <c r="F2609" s="14">
        <v>71160.316903999992</v>
      </c>
      <c r="G2609" s="13">
        <v>0.33451021540717674</v>
      </c>
      <c r="H2609" s="12">
        <v>-5841710.0899999999</v>
      </c>
      <c r="I2609" s="12">
        <v>-1.9541117005521778</v>
      </c>
      <c r="J2609" t="s">
        <v>16</v>
      </c>
      <c r="K2609" s="14">
        <v>8621.2286159999985</v>
      </c>
      <c r="L2609" s="14">
        <v>23803.852935999996</v>
      </c>
      <c r="M2609" s="13">
        <v>0.36217786419616116</v>
      </c>
      <c r="N2609" s="12">
        <v>-0.70773600210671617</v>
      </c>
      <c r="O2609" s="2">
        <f>DATE(LEFT(ALT[[#This Row],[DATEMTH]],4),RIGHT(ALT[[#This Row],[DATEMTH]],2),1)</f>
        <v>43647</v>
      </c>
      <c r="P2609" t="str">
        <f>IF(AND(ALT[[#This Row],[DATE]]&gt;=DATE(2023,6,1),ALT[[#This Row],[DATE]]&lt;=DATE(2024,5,31)),"Y","N")</f>
        <v>N</v>
      </c>
      <c r="Q2609" t="str">
        <f>LEFT(ALT[[#This Row],[DATEMTH]],4)</f>
        <v>2019</v>
      </c>
    </row>
    <row r="2610" spans="1:17" x14ac:dyDescent="0.25">
      <c r="A2610" t="s">
        <v>44</v>
      </c>
      <c r="B2610" t="s">
        <v>14</v>
      </c>
      <c r="C2610" t="s">
        <v>15</v>
      </c>
      <c r="D2610" t="s">
        <v>17</v>
      </c>
      <c r="E2610" s="14">
        <v>12840.917944000001</v>
      </c>
      <c r="F2610" s="14">
        <v>71160.316903999992</v>
      </c>
      <c r="G2610" s="13">
        <v>0.18045054466695609</v>
      </c>
      <c r="H2610" s="12">
        <v>-55953310.140000001</v>
      </c>
      <c r="I2610" s="12">
        <v>-10.096805290682116</v>
      </c>
      <c r="J2610" t="s">
        <v>16</v>
      </c>
      <c r="K2610" s="14">
        <v>3972.2086760000002</v>
      </c>
      <c r="L2610" s="14">
        <v>12840.917944000001</v>
      </c>
      <c r="M2610" s="13">
        <v>0.30933993140700972</v>
      </c>
      <c r="N2610" s="12">
        <v>-3.1233450560495388</v>
      </c>
      <c r="O2610" s="2">
        <f>DATE(LEFT(ALT[[#This Row],[DATEMTH]],4),RIGHT(ALT[[#This Row],[DATEMTH]],2),1)</f>
        <v>43647</v>
      </c>
      <c r="P2610" t="str">
        <f>IF(AND(ALT[[#This Row],[DATE]]&gt;=DATE(2023,6,1),ALT[[#This Row],[DATE]]&lt;=DATE(2024,5,31)),"Y","N")</f>
        <v>N</v>
      </c>
      <c r="Q2610" t="str">
        <f>LEFT(ALT[[#This Row],[DATEMTH]],4)</f>
        <v>2019</v>
      </c>
    </row>
    <row r="2611" spans="1:17" x14ac:dyDescent="0.25">
      <c r="A2611" t="s">
        <v>44</v>
      </c>
      <c r="B2611" t="s">
        <v>14</v>
      </c>
      <c r="C2611" t="s">
        <v>15</v>
      </c>
      <c r="D2611" t="s">
        <v>17</v>
      </c>
      <c r="E2611" s="14">
        <v>12840.917944000001</v>
      </c>
      <c r="F2611" s="14">
        <v>71160.316903999992</v>
      </c>
      <c r="G2611" s="13">
        <v>0.18045054466695609</v>
      </c>
      <c r="H2611" s="12">
        <v>-55953310.140000001</v>
      </c>
      <c r="I2611" s="12">
        <v>-10.096805290682116</v>
      </c>
      <c r="J2611" t="s">
        <v>25</v>
      </c>
      <c r="K2611" s="14">
        <v>1766.6460119999999</v>
      </c>
      <c r="L2611" s="14">
        <v>12840.917944000001</v>
      </c>
      <c r="M2611" s="13">
        <v>0.13757941758559997</v>
      </c>
      <c r="N2611" s="12">
        <v>-1.38911259136725</v>
      </c>
      <c r="O2611" s="2">
        <f>DATE(LEFT(ALT[[#This Row],[DATEMTH]],4),RIGHT(ALT[[#This Row],[DATEMTH]],2),1)</f>
        <v>43647</v>
      </c>
      <c r="P2611" t="str">
        <f>IF(AND(ALT[[#This Row],[DATE]]&gt;=DATE(2023,6,1),ALT[[#This Row],[DATE]]&lt;=DATE(2024,5,31)),"Y","N")</f>
        <v>N</v>
      </c>
      <c r="Q2611" t="str">
        <f>LEFT(ALT[[#This Row],[DATEMTH]],4)</f>
        <v>2019</v>
      </c>
    </row>
    <row r="2612" spans="1:17" x14ac:dyDescent="0.25">
      <c r="A2612" t="s">
        <v>44</v>
      </c>
      <c r="B2612" t="s">
        <v>14</v>
      </c>
      <c r="C2612" t="s">
        <v>15</v>
      </c>
      <c r="D2612" t="s">
        <v>17</v>
      </c>
      <c r="E2612" s="14">
        <v>12840.917944000001</v>
      </c>
      <c r="F2612" s="14">
        <v>71160.316903999992</v>
      </c>
      <c r="G2612" s="13">
        <v>0.18045054466695609</v>
      </c>
      <c r="H2612" s="12">
        <v>-55953310.140000001</v>
      </c>
      <c r="I2612" s="12">
        <v>-10.096805290682116</v>
      </c>
      <c r="J2612" t="s">
        <v>26</v>
      </c>
      <c r="K2612" s="14">
        <v>1405.2040560000005</v>
      </c>
      <c r="L2612" s="14">
        <v>12840.917944000001</v>
      </c>
      <c r="M2612" s="13">
        <v>0.10943174484317851</v>
      </c>
      <c r="N2612" s="12">
        <v>-1.1049110203011803</v>
      </c>
      <c r="O2612" s="2">
        <f>DATE(LEFT(ALT[[#This Row],[DATEMTH]],4),RIGHT(ALT[[#This Row],[DATEMTH]],2),1)</f>
        <v>43647</v>
      </c>
      <c r="P2612" t="str">
        <f>IF(AND(ALT[[#This Row],[DATE]]&gt;=DATE(2023,6,1),ALT[[#This Row],[DATE]]&lt;=DATE(2024,5,31)),"Y","N")</f>
        <v>N</v>
      </c>
      <c r="Q2612" t="str">
        <f>LEFT(ALT[[#This Row],[DATEMTH]],4)</f>
        <v>2019</v>
      </c>
    </row>
    <row r="2613" spans="1:17" x14ac:dyDescent="0.25">
      <c r="A2613" t="s">
        <v>44</v>
      </c>
      <c r="B2613" t="s">
        <v>14</v>
      </c>
      <c r="C2613" t="s">
        <v>15</v>
      </c>
      <c r="D2613" t="s">
        <v>17</v>
      </c>
      <c r="E2613" s="14">
        <v>12840.917944000001</v>
      </c>
      <c r="F2613" s="14">
        <v>71160.316903999992</v>
      </c>
      <c r="G2613" s="13">
        <v>0.18045054466695609</v>
      </c>
      <c r="H2613" s="12">
        <v>-55953310.140000001</v>
      </c>
      <c r="I2613" s="12">
        <v>-10.096805290682116</v>
      </c>
      <c r="J2613" t="s">
        <v>24</v>
      </c>
      <c r="K2613" s="14">
        <v>5696.8591999999999</v>
      </c>
      <c r="L2613" s="14">
        <v>12840.917944000001</v>
      </c>
      <c r="M2613" s="13">
        <v>0.44364890616421182</v>
      </c>
      <c r="N2613" s="12">
        <v>-4.4794366229641476</v>
      </c>
      <c r="O2613" s="2">
        <f>DATE(LEFT(ALT[[#This Row],[DATEMTH]],4),RIGHT(ALT[[#This Row],[DATEMTH]],2),1)</f>
        <v>43647</v>
      </c>
      <c r="P2613" t="str">
        <f>IF(AND(ALT[[#This Row],[DATE]]&gt;=DATE(2023,6,1),ALT[[#This Row],[DATE]]&lt;=DATE(2024,5,31)),"Y","N")</f>
        <v>N</v>
      </c>
      <c r="Q2613" t="str">
        <f>LEFT(ALT[[#This Row],[DATEMTH]],4)</f>
        <v>2019</v>
      </c>
    </row>
    <row r="2614" spans="1:17" x14ac:dyDescent="0.25">
      <c r="A2614" t="s">
        <v>44</v>
      </c>
      <c r="B2614" t="s">
        <v>14</v>
      </c>
      <c r="C2614" t="s">
        <v>18</v>
      </c>
      <c r="D2614" t="s">
        <v>17</v>
      </c>
      <c r="E2614" s="14">
        <v>14940.673372000005</v>
      </c>
      <c r="F2614" s="14">
        <v>71160.316903999992</v>
      </c>
      <c r="G2614" s="13">
        <v>0.20995793754201472</v>
      </c>
      <c r="H2614" s="12">
        <v>-55953310.140000001</v>
      </c>
      <c r="I2614" s="12">
        <v>-11.747841595643099</v>
      </c>
      <c r="J2614" t="s">
        <v>16</v>
      </c>
      <c r="K2614" s="14">
        <v>5730.6994519999998</v>
      </c>
      <c r="L2614" s="14">
        <v>14940.673372000005</v>
      </c>
      <c r="M2614" s="13">
        <v>0.38356366606205183</v>
      </c>
      <c r="N2614" s="12">
        <v>-4.5060451907411316</v>
      </c>
      <c r="O2614" s="2">
        <f>DATE(LEFT(ALT[[#This Row],[DATEMTH]],4),RIGHT(ALT[[#This Row],[DATEMTH]],2),1)</f>
        <v>43647</v>
      </c>
      <c r="P2614" t="str">
        <f>IF(AND(ALT[[#This Row],[DATE]]&gt;=DATE(2023,6,1),ALT[[#This Row],[DATE]]&lt;=DATE(2024,5,31)),"Y","N")</f>
        <v>N</v>
      </c>
      <c r="Q2614" t="str">
        <f>LEFT(ALT[[#This Row],[DATEMTH]],4)</f>
        <v>2019</v>
      </c>
    </row>
    <row r="2615" spans="1:17" x14ac:dyDescent="0.25">
      <c r="A2615" t="s">
        <v>44</v>
      </c>
      <c r="B2615" t="s">
        <v>14</v>
      </c>
      <c r="C2615" t="s">
        <v>18</v>
      </c>
      <c r="D2615" t="s">
        <v>17</v>
      </c>
      <c r="E2615" s="14">
        <v>14940.673372000005</v>
      </c>
      <c r="F2615" s="14">
        <v>71160.316903999992</v>
      </c>
      <c r="G2615" s="13">
        <v>0.20995793754201472</v>
      </c>
      <c r="H2615" s="12">
        <v>-55953310.140000001</v>
      </c>
      <c r="I2615" s="12">
        <v>-11.747841595643099</v>
      </c>
      <c r="J2615" t="s">
        <v>25</v>
      </c>
      <c r="K2615" s="14">
        <v>1241.5805200000004</v>
      </c>
      <c r="L2615" s="14">
        <v>14940.673372000005</v>
      </c>
      <c r="M2615" s="13">
        <v>8.3100706981977121E-2</v>
      </c>
      <c r="N2615" s="12">
        <v>-0.97625394211021965</v>
      </c>
      <c r="O2615" s="2">
        <f>DATE(LEFT(ALT[[#This Row],[DATEMTH]],4),RIGHT(ALT[[#This Row],[DATEMTH]],2),1)</f>
        <v>43647</v>
      </c>
      <c r="P2615" t="str">
        <f>IF(AND(ALT[[#This Row],[DATE]]&gt;=DATE(2023,6,1),ALT[[#This Row],[DATE]]&lt;=DATE(2024,5,31)),"Y","N")</f>
        <v>N</v>
      </c>
      <c r="Q2615" t="str">
        <f>LEFT(ALT[[#This Row],[DATEMTH]],4)</f>
        <v>2019</v>
      </c>
    </row>
    <row r="2616" spans="1:17" x14ac:dyDescent="0.25">
      <c r="A2616" t="s">
        <v>44</v>
      </c>
      <c r="B2616" t="s">
        <v>14</v>
      </c>
      <c r="C2616" t="s">
        <v>18</v>
      </c>
      <c r="D2616" t="s">
        <v>17</v>
      </c>
      <c r="E2616" s="14">
        <v>14940.673372000005</v>
      </c>
      <c r="F2616" s="14">
        <v>71160.316903999992</v>
      </c>
      <c r="G2616" s="13">
        <v>0.20995793754201472</v>
      </c>
      <c r="H2616" s="12">
        <v>-55953310.140000001</v>
      </c>
      <c r="I2616" s="12">
        <v>-11.747841595643099</v>
      </c>
      <c r="J2616" t="s">
        <v>24</v>
      </c>
      <c r="K2616" s="14">
        <v>4914.048388000002</v>
      </c>
      <c r="L2616" s="14">
        <v>14940.673372000005</v>
      </c>
      <c r="M2616" s="13">
        <v>0.32890407718900505</v>
      </c>
      <c r="N2616" s="12">
        <v>-3.863912998977602</v>
      </c>
      <c r="O2616" s="2">
        <f>DATE(LEFT(ALT[[#This Row],[DATEMTH]],4),RIGHT(ALT[[#This Row],[DATEMTH]],2),1)</f>
        <v>43647</v>
      </c>
      <c r="P2616" t="str">
        <f>IF(AND(ALT[[#This Row],[DATE]]&gt;=DATE(2023,6,1),ALT[[#This Row],[DATE]]&lt;=DATE(2024,5,31)),"Y","N")</f>
        <v>N</v>
      </c>
      <c r="Q2616" t="str">
        <f>LEFT(ALT[[#This Row],[DATEMTH]],4)</f>
        <v>2019</v>
      </c>
    </row>
    <row r="2617" spans="1:17" x14ac:dyDescent="0.25">
      <c r="A2617" t="s">
        <v>44</v>
      </c>
      <c r="B2617" t="s">
        <v>14</v>
      </c>
      <c r="C2617" t="s">
        <v>18</v>
      </c>
      <c r="D2617" t="s">
        <v>17</v>
      </c>
      <c r="E2617" s="14">
        <v>14940.673372000005</v>
      </c>
      <c r="F2617" s="14">
        <v>71160.316903999992</v>
      </c>
      <c r="G2617" s="13">
        <v>0.20995793754201472</v>
      </c>
      <c r="H2617" s="12">
        <v>-55953310.140000001</v>
      </c>
      <c r="I2617" s="12">
        <v>-11.747841595643099</v>
      </c>
      <c r="J2617" t="s">
        <v>26</v>
      </c>
      <c r="K2617" s="14">
        <v>3054.3450120000007</v>
      </c>
      <c r="L2617" s="14">
        <v>14940.673372000005</v>
      </c>
      <c r="M2617" s="13">
        <v>0.20443154976696587</v>
      </c>
      <c r="N2617" s="12">
        <v>-2.4016294638141438</v>
      </c>
      <c r="O2617" s="2">
        <f>DATE(LEFT(ALT[[#This Row],[DATEMTH]],4),RIGHT(ALT[[#This Row],[DATEMTH]],2),1)</f>
        <v>43647</v>
      </c>
      <c r="P2617" t="str">
        <f>IF(AND(ALT[[#This Row],[DATE]]&gt;=DATE(2023,6,1),ALT[[#This Row],[DATE]]&lt;=DATE(2024,5,31)),"Y","N")</f>
        <v>N</v>
      </c>
      <c r="Q2617" t="str">
        <f>LEFT(ALT[[#This Row],[DATEMTH]],4)</f>
        <v>2019</v>
      </c>
    </row>
    <row r="2618" spans="1:17" x14ac:dyDescent="0.25">
      <c r="A2618" t="s">
        <v>44</v>
      </c>
      <c r="B2618" t="s">
        <v>14</v>
      </c>
      <c r="C2618" t="s">
        <v>19</v>
      </c>
      <c r="D2618" t="s">
        <v>17</v>
      </c>
      <c r="E2618" s="14">
        <v>19574.872651999998</v>
      </c>
      <c r="F2618" s="14">
        <v>71160.316903999992</v>
      </c>
      <c r="G2618" s="13">
        <v>0.27508130238385264</v>
      </c>
      <c r="H2618" s="12">
        <v>-55953310.140000001</v>
      </c>
      <c r="I2618" s="12">
        <v>-15.39170942599883</v>
      </c>
      <c r="J2618" t="s">
        <v>25</v>
      </c>
      <c r="K2618" s="14">
        <v>13099.359772000002</v>
      </c>
      <c r="L2618" s="14">
        <v>19574.872652000002</v>
      </c>
      <c r="M2618" s="13">
        <v>0.66919259220118688</v>
      </c>
      <c r="N2618" s="12">
        <v>-10.300017929191599</v>
      </c>
      <c r="O2618" s="2">
        <f>DATE(LEFT(ALT[[#This Row],[DATEMTH]],4),RIGHT(ALT[[#This Row],[DATEMTH]],2),1)</f>
        <v>43647</v>
      </c>
      <c r="P2618" t="str">
        <f>IF(AND(ALT[[#This Row],[DATE]]&gt;=DATE(2023,6,1),ALT[[#This Row],[DATE]]&lt;=DATE(2024,5,31)),"Y","N")</f>
        <v>N</v>
      </c>
      <c r="Q2618" t="str">
        <f>LEFT(ALT[[#This Row],[DATEMTH]],4)</f>
        <v>2019</v>
      </c>
    </row>
    <row r="2619" spans="1:17" x14ac:dyDescent="0.25">
      <c r="A2619" t="s">
        <v>44</v>
      </c>
      <c r="B2619" t="s">
        <v>14</v>
      </c>
      <c r="C2619" t="s">
        <v>19</v>
      </c>
      <c r="D2619" t="s">
        <v>17</v>
      </c>
      <c r="E2619" s="14">
        <v>19574.872651999998</v>
      </c>
      <c r="F2619" s="14">
        <v>71160.316903999992</v>
      </c>
      <c r="G2619" s="13">
        <v>0.27508130238385264</v>
      </c>
      <c r="H2619" s="12">
        <v>-55953310.140000001</v>
      </c>
      <c r="I2619" s="12">
        <v>-15.39170942599883</v>
      </c>
      <c r="J2619" t="s">
        <v>24</v>
      </c>
      <c r="K2619" s="14">
        <v>5959.7866880000001</v>
      </c>
      <c r="L2619" s="14">
        <v>19574.872652000002</v>
      </c>
      <c r="M2619" s="13">
        <v>0.30446107077948614</v>
      </c>
      <c r="N2619" s="12">
        <v>-4.6861763329663138</v>
      </c>
      <c r="O2619" s="2">
        <f>DATE(LEFT(ALT[[#This Row],[DATEMTH]],4),RIGHT(ALT[[#This Row],[DATEMTH]],2),1)</f>
        <v>43647</v>
      </c>
      <c r="P2619" t="str">
        <f>IF(AND(ALT[[#This Row],[DATE]]&gt;=DATE(2023,6,1),ALT[[#This Row],[DATE]]&lt;=DATE(2024,5,31)),"Y","N")</f>
        <v>N</v>
      </c>
      <c r="Q2619" t="str">
        <f>LEFT(ALT[[#This Row],[DATEMTH]],4)</f>
        <v>2019</v>
      </c>
    </row>
    <row r="2620" spans="1:17" x14ac:dyDescent="0.25">
      <c r="A2620" t="s">
        <v>44</v>
      </c>
      <c r="B2620" t="s">
        <v>14</v>
      </c>
      <c r="C2620" t="s">
        <v>19</v>
      </c>
      <c r="D2620" t="s">
        <v>17</v>
      </c>
      <c r="E2620" s="14">
        <v>19574.872651999998</v>
      </c>
      <c r="F2620" s="14">
        <v>71160.316903999992</v>
      </c>
      <c r="G2620" s="13">
        <v>0.27508130238385264</v>
      </c>
      <c r="H2620" s="12">
        <v>-55953310.140000001</v>
      </c>
      <c r="I2620" s="12">
        <v>-15.39170942599883</v>
      </c>
      <c r="J2620" t="s">
        <v>16</v>
      </c>
      <c r="K2620" s="14">
        <v>0.53035600000000005</v>
      </c>
      <c r="L2620" s="14">
        <v>19574.872652000002</v>
      </c>
      <c r="M2620" s="13">
        <v>2.709371393769004E-5</v>
      </c>
      <c r="N2620" s="12">
        <v>-4.1701857220005964E-4</v>
      </c>
      <c r="O2620" s="2">
        <f>DATE(LEFT(ALT[[#This Row],[DATEMTH]],4),RIGHT(ALT[[#This Row],[DATEMTH]],2),1)</f>
        <v>43647</v>
      </c>
      <c r="P2620" t="str">
        <f>IF(AND(ALT[[#This Row],[DATE]]&gt;=DATE(2023,6,1),ALT[[#This Row],[DATE]]&lt;=DATE(2024,5,31)),"Y","N")</f>
        <v>N</v>
      </c>
      <c r="Q2620" t="str">
        <f>LEFT(ALT[[#This Row],[DATEMTH]],4)</f>
        <v>2019</v>
      </c>
    </row>
    <row r="2621" spans="1:17" x14ac:dyDescent="0.25">
      <c r="A2621" t="s">
        <v>44</v>
      </c>
      <c r="B2621" t="s">
        <v>14</v>
      </c>
      <c r="C2621" t="s">
        <v>19</v>
      </c>
      <c r="D2621" t="s">
        <v>17</v>
      </c>
      <c r="E2621" s="14">
        <v>19574.872651999998</v>
      </c>
      <c r="F2621" s="14">
        <v>71160.316903999992</v>
      </c>
      <c r="G2621" s="13">
        <v>0.27508130238385264</v>
      </c>
      <c r="H2621" s="12">
        <v>-55953310.140000001</v>
      </c>
      <c r="I2621" s="12">
        <v>-15.39170942599883</v>
      </c>
      <c r="J2621" t="s">
        <v>26</v>
      </c>
      <c r="K2621" s="14">
        <v>515.19583599999999</v>
      </c>
      <c r="L2621" s="14">
        <v>19574.872652000002</v>
      </c>
      <c r="M2621" s="13">
        <v>2.6319243305389345E-2</v>
      </c>
      <c r="N2621" s="12">
        <v>-0.40509814526871779</v>
      </c>
      <c r="O2621" s="2">
        <f>DATE(LEFT(ALT[[#This Row],[DATEMTH]],4),RIGHT(ALT[[#This Row],[DATEMTH]],2),1)</f>
        <v>43647</v>
      </c>
      <c r="P2621" t="str">
        <f>IF(AND(ALT[[#This Row],[DATE]]&gt;=DATE(2023,6,1),ALT[[#This Row],[DATE]]&lt;=DATE(2024,5,31)),"Y","N")</f>
        <v>N</v>
      </c>
      <c r="Q2621" t="str">
        <f>LEFT(ALT[[#This Row],[DATEMTH]],4)</f>
        <v>2019</v>
      </c>
    </row>
    <row r="2622" spans="1:17" x14ac:dyDescent="0.25">
      <c r="A2622" t="s">
        <v>44</v>
      </c>
      <c r="B2622" t="s">
        <v>14</v>
      </c>
      <c r="C2622" t="s">
        <v>20</v>
      </c>
      <c r="D2622" t="s">
        <v>17</v>
      </c>
      <c r="E2622" s="14">
        <v>23803.852935999996</v>
      </c>
      <c r="F2622" s="14">
        <v>71160.316903999992</v>
      </c>
      <c r="G2622" s="13">
        <v>0.33451021540717674</v>
      </c>
      <c r="H2622" s="12">
        <v>-55953310.140000001</v>
      </c>
      <c r="I2622" s="12">
        <v>-18.716953827675965</v>
      </c>
      <c r="J2622" t="s">
        <v>25</v>
      </c>
      <c r="K2622" s="14">
        <v>3136.044476</v>
      </c>
      <c r="L2622" s="14">
        <v>23803.852935999996</v>
      </c>
      <c r="M2622" s="13">
        <v>0.13174524663850412</v>
      </c>
      <c r="N2622" s="12">
        <v>-2.4658696983486639</v>
      </c>
      <c r="O2622" s="2">
        <f>DATE(LEFT(ALT[[#This Row],[DATEMTH]],4),RIGHT(ALT[[#This Row],[DATEMTH]],2),1)</f>
        <v>43647</v>
      </c>
      <c r="P2622" t="str">
        <f>IF(AND(ALT[[#This Row],[DATE]]&gt;=DATE(2023,6,1),ALT[[#This Row],[DATE]]&lt;=DATE(2024,5,31)),"Y","N")</f>
        <v>N</v>
      </c>
      <c r="Q2622" t="str">
        <f>LEFT(ALT[[#This Row],[DATEMTH]],4)</f>
        <v>2019</v>
      </c>
    </row>
    <row r="2623" spans="1:17" x14ac:dyDescent="0.25">
      <c r="A2623" t="s">
        <v>44</v>
      </c>
      <c r="B2623" t="s">
        <v>14</v>
      </c>
      <c r="C2623" t="s">
        <v>20</v>
      </c>
      <c r="D2623" t="s">
        <v>17</v>
      </c>
      <c r="E2623" s="14">
        <v>23803.852935999996</v>
      </c>
      <c r="F2623" s="14">
        <v>71160.316903999992</v>
      </c>
      <c r="G2623" s="13">
        <v>0.33451021540717674</v>
      </c>
      <c r="H2623" s="12">
        <v>-55953310.140000001</v>
      </c>
      <c r="I2623" s="12">
        <v>-18.716953827675965</v>
      </c>
      <c r="J2623" t="s">
        <v>16</v>
      </c>
      <c r="K2623" s="14">
        <v>8621.2286159999985</v>
      </c>
      <c r="L2623" s="14">
        <v>23803.852935999996</v>
      </c>
      <c r="M2623" s="13">
        <v>0.36217786419616116</v>
      </c>
      <c r="N2623" s="12">
        <v>-6.7788663615658447</v>
      </c>
      <c r="O2623" s="2">
        <f>DATE(LEFT(ALT[[#This Row],[DATEMTH]],4),RIGHT(ALT[[#This Row],[DATEMTH]],2),1)</f>
        <v>43647</v>
      </c>
      <c r="P2623" t="str">
        <f>IF(AND(ALT[[#This Row],[DATE]]&gt;=DATE(2023,6,1),ALT[[#This Row],[DATE]]&lt;=DATE(2024,5,31)),"Y","N")</f>
        <v>N</v>
      </c>
      <c r="Q2623" t="str">
        <f>LEFT(ALT[[#This Row],[DATEMTH]],4)</f>
        <v>2019</v>
      </c>
    </row>
    <row r="2624" spans="1:17" x14ac:dyDescent="0.25">
      <c r="A2624" t="s">
        <v>44</v>
      </c>
      <c r="B2624" t="s">
        <v>14</v>
      </c>
      <c r="C2624" t="s">
        <v>20</v>
      </c>
      <c r="D2624" t="s">
        <v>17</v>
      </c>
      <c r="E2624" s="14">
        <v>23803.852935999996</v>
      </c>
      <c r="F2624" s="14">
        <v>71160.316903999992</v>
      </c>
      <c r="G2624" s="13">
        <v>0.33451021540717674</v>
      </c>
      <c r="H2624" s="12">
        <v>-55953310.140000001</v>
      </c>
      <c r="I2624" s="12">
        <v>-18.716953827675965</v>
      </c>
      <c r="J2624" t="s">
        <v>26</v>
      </c>
      <c r="K2624" s="14">
        <v>1440.735052</v>
      </c>
      <c r="L2624" s="14">
        <v>23803.852935999996</v>
      </c>
      <c r="M2624" s="13">
        <v>6.052528789661147E-2</v>
      </c>
      <c r="N2624" s="12">
        <v>-1.1328490189676719</v>
      </c>
      <c r="O2624" s="2">
        <f>DATE(LEFT(ALT[[#This Row],[DATEMTH]],4),RIGHT(ALT[[#This Row],[DATEMTH]],2),1)</f>
        <v>43647</v>
      </c>
      <c r="P2624" t="str">
        <f>IF(AND(ALT[[#This Row],[DATE]]&gt;=DATE(2023,6,1),ALT[[#This Row],[DATE]]&lt;=DATE(2024,5,31)),"Y","N")</f>
        <v>N</v>
      </c>
      <c r="Q2624" t="str">
        <f>LEFT(ALT[[#This Row],[DATEMTH]],4)</f>
        <v>2019</v>
      </c>
    </row>
    <row r="2625" spans="1:17" x14ac:dyDescent="0.25">
      <c r="A2625" t="s">
        <v>44</v>
      </c>
      <c r="B2625" t="s">
        <v>14</v>
      </c>
      <c r="C2625" t="s">
        <v>20</v>
      </c>
      <c r="D2625" t="s">
        <v>17</v>
      </c>
      <c r="E2625" s="14">
        <v>23803.852935999996</v>
      </c>
      <c r="F2625" s="14">
        <v>71160.316903999992</v>
      </c>
      <c r="G2625" s="13">
        <v>0.33451021540717674</v>
      </c>
      <c r="H2625" s="12">
        <v>-55953310.140000001</v>
      </c>
      <c r="I2625" s="12">
        <v>-18.716953827675965</v>
      </c>
      <c r="J2625" t="s">
        <v>24</v>
      </c>
      <c r="K2625" s="14">
        <v>10605.844792</v>
      </c>
      <c r="L2625" s="14">
        <v>23803.852935999996</v>
      </c>
      <c r="M2625" s="13">
        <v>0.44555160126872334</v>
      </c>
      <c r="N2625" s="12">
        <v>-8.3393687487937864</v>
      </c>
      <c r="O2625" s="2">
        <f>DATE(LEFT(ALT[[#This Row],[DATEMTH]],4),RIGHT(ALT[[#This Row],[DATEMTH]],2),1)</f>
        <v>43647</v>
      </c>
      <c r="P2625" t="str">
        <f>IF(AND(ALT[[#This Row],[DATE]]&gt;=DATE(2023,6,1),ALT[[#This Row],[DATE]]&lt;=DATE(2024,5,31)),"Y","N")</f>
        <v>N</v>
      </c>
      <c r="Q2625" t="str">
        <f>LEFT(ALT[[#This Row],[DATEMTH]],4)</f>
        <v>2019</v>
      </c>
    </row>
    <row r="2626" spans="1:17" x14ac:dyDescent="0.25">
      <c r="A2626" t="s">
        <v>44</v>
      </c>
      <c r="B2626" t="s">
        <v>14</v>
      </c>
      <c r="C2626" t="s">
        <v>15</v>
      </c>
      <c r="D2626" t="s">
        <v>23</v>
      </c>
      <c r="E2626" s="14">
        <v>12840.917944000001</v>
      </c>
      <c r="F2626" s="14">
        <v>71160.316903999992</v>
      </c>
      <c r="G2626" s="13">
        <v>0.18045054466695609</v>
      </c>
      <c r="H2626" s="12">
        <v>-7387242.6600000001</v>
      </c>
      <c r="I2626" s="12">
        <v>-1.3330319615839736</v>
      </c>
      <c r="J2626" t="s">
        <v>25</v>
      </c>
      <c r="K2626" s="14">
        <v>1766.6460119999999</v>
      </c>
      <c r="L2626" s="14">
        <v>12840.917944000001</v>
      </c>
      <c r="M2626" s="13">
        <v>0.13757941758559997</v>
      </c>
      <c r="N2626" s="12">
        <v>-0.18339776089771295</v>
      </c>
      <c r="O2626" s="2">
        <f>DATE(LEFT(ALT[[#This Row],[DATEMTH]],4),RIGHT(ALT[[#This Row],[DATEMTH]],2),1)</f>
        <v>43647</v>
      </c>
      <c r="P2626" t="str">
        <f>IF(AND(ALT[[#This Row],[DATE]]&gt;=DATE(2023,6,1),ALT[[#This Row],[DATE]]&lt;=DATE(2024,5,31)),"Y","N")</f>
        <v>N</v>
      </c>
      <c r="Q2626" t="str">
        <f>LEFT(ALT[[#This Row],[DATEMTH]],4)</f>
        <v>2019</v>
      </c>
    </row>
    <row r="2627" spans="1:17" x14ac:dyDescent="0.25">
      <c r="A2627" t="s">
        <v>44</v>
      </c>
      <c r="B2627" t="s">
        <v>14</v>
      </c>
      <c r="C2627" t="s">
        <v>15</v>
      </c>
      <c r="D2627" t="s">
        <v>23</v>
      </c>
      <c r="E2627" s="14">
        <v>12840.917944000001</v>
      </c>
      <c r="F2627" s="14">
        <v>71160.316903999992</v>
      </c>
      <c r="G2627" s="13">
        <v>0.18045054466695609</v>
      </c>
      <c r="H2627" s="12">
        <v>-7387242.6600000001</v>
      </c>
      <c r="I2627" s="12">
        <v>-1.3330319615839736</v>
      </c>
      <c r="J2627" t="s">
        <v>16</v>
      </c>
      <c r="K2627" s="14">
        <v>3972.2086760000002</v>
      </c>
      <c r="L2627" s="14">
        <v>12840.917944000001</v>
      </c>
      <c r="M2627" s="13">
        <v>0.30933993140700972</v>
      </c>
      <c r="N2627" s="12">
        <v>-0.412360015559738</v>
      </c>
      <c r="O2627" s="2">
        <f>DATE(LEFT(ALT[[#This Row],[DATEMTH]],4),RIGHT(ALT[[#This Row],[DATEMTH]],2),1)</f>
        <v>43647</v>
      </c>
      <c r="P2627" t="str">
        <f>IF(AND(ALT[[#This Row],[DATE]]&gt;=DATE(2023,6,1),ALT[[#This Row],[DATE]]&lt;=DATE(2024,5,31)),"Y","N")</f>
        <v>N</v>
      </c>
      <c r="Q2627" t="str">
        <f>LEFT(ALT[[#This Row],[DATEMTH]],4)</f>
        <v>2019</v>
      </c>
    </row>
    <row r="2628" spans="1:17" x14ac:dyDescent="0.25">
      <c r="A2628" t="s">
        <v>44</v>
      </c>
      <c r="B2628" t="s">
        <v>14</v>
      </c>
      <c r="C2628" t="s">
        <v>15</v>
      </c>
      <c r="D2628" t="s">
        <v>23</v>
      </c>
      <c r="E2628" s="14">
        <v>12840.917944000001</v>
      </c>
      <c r="F2628" s="14">
        <v>71160.316903999992</v>
      </c>
      <c r="G2628" s="13">
        <v>0.18045054466695609</v>
      </c>
      <c r="H2628" s="12">
        <v>-7387242.6600000001</v>
      </c>
      <c r="I2628" s="12">
        <v>-1.3330319615839736</v>
      </c>
      <c r="J2628" t="s">
        <v>24</v>
      </c>
      <c r="K2628" s="14">
        <v>5696.8591999999999</v>
      </c>
      <c r="L2628" s="14">
        <v>12840.917944000001</v>
      </c>
      <c r="M2628" s="13">
        <v>0.44364890616421182</v>
      </c>
      <c r="N2628" s="12">
        <v>-0.59139817163866348</v>
      </c>
      <c r="O2628" s="2">
        <f>DATE(LEFT(ALT[[#This Row],[DATEMTH]],4),RIGHT(ALT[[#This Row],[DATEMTH]],2),1)</f>
        <v>43647</v>
      </c>
      <c r="P2628" t="str">
        <f>IF(AND(ALT[[#This Row],[DATE]]&gt;=DATE(2023,6,1),ALT[[#This Row],[DATE]]&lt;=DATE(2024,5,31)),"Y","N")</f>
        <v>N</v>
      </c>
      <c r="Q2628" t="str">
        <f>LEFT(ALT[[#This Row],[DATEMTH]],4)</f>
        <v>2019</v>
      </c>
    </row>
    <row r="2629" spans="1:17" x14ac:dyDescent="0.25">
      <c r="A2629" t="s">
        <v>44</v>
      </c>
      <c r="B2629" t="s">
        <v>14</v>
      </c>
      <c r="C2629" t="s">
        <v>15</v>
      </c>
      <c r="D2629" t="s">
        <v>23</v>
      </c>
      <c r="E2629" s="14">
        <v>12840.917944000001</v>
      </c>
      <c r="F2629" s="14">
        <v>71160.316903999992</v>
      </c>
      <c r="G2629" s="13">
        <v>0.18045054466695609</v>
      </c>
      <c r="H2629" s="12">
        <v>-7387242.6600000001</v>
      </c>
      <c r="I2629" s="12">
        <v>-1.3330319615839736</v>
      </c>
      <c r="J2629" t="s">
        <v>26</v>
      </c>
      <c r="K2629" s="14">
        <v>1405.2040560000005</v>
      </c>
      <c r="L2629" s="14">
        <v>12840.917944000001</v>
      </c>
      <c r="M2629" s="13">
        <v>0.10943174484317851</v>
      </c>
      <c r="N2629" s="12">
        <v>-0.14587601348785914</v>
      </c>
      <c r="O2629" s="2">
        <f>DATE(LEFT(ALT[[#This Row],[DATEMTH]],4),RIGHT(ALT[[#This Row],[DATEMTH]],2),1)</f>
        <v>43647</v>
      </c>
      <c r="P2629" t="str">
        <f>IF(AND(ALT[[#This Row],[DATE]]&gt;=DATE(2023,6,1),ALT[[#This Row],[DATE]]&lt;=DATE(2024,5,31)),"Y","N")</f>
        <v>N</v>
      </c>
      <c r="Q2629" t="str">
        <f>LEFT(ALT[[#This Row],[DATEMTH]],4)</f>
        <v>2019</v>
      </c>
    </row>
    <row r="2630" spans="1:17" x14ac:dyDescent="0.25">
      <c r="A2630" t="s">
        <v>44</v>
      </c>
      <c r="B2630" t="s">
        <v>14</v>
      </c>
      <c r="C2630" t="s">
        <v>18</v>
      </c>
      <c r="D2630" t="s">
        <v>23</v>
      </c>
      <c r="E2630" s="14">
        <v>14940.673372000005</v>
      </c>
      <c r="F2630" s="14">
        <v>71160.316903999992</v>
      </c>
      <c r="G2630" s="13">
        <v>0.20995793754201472</v>
      </c>
      <c r="H2630" s="12">
        <v>-7387242.6600000001</v>
      </c>
      <c r="I2630" s="12">
        <v>-1.5510102330159867</v>
      </c>
      <c r="J2630" t="s">
        <v>16</v>
      </c>
      <c r="K2630" s="14">
        <v>5730.6994519999998</v>
      </c>
      <c r="L2630" s="14">
        <v>14940.673372000005</v>
      </c>
      <c r="M2630" s="13">
        <v>0.38356366606205183</v>
      </c>
      <c r="N2630" s="12">
        <v>-0.59491117107536917</v>
      </c>
      <c r="O2630" s="2">
        <f>DATE(LEFT(ALT[[#This Row],[DATEMTH]],4),RIGHT(ALT[[#This Row],[DATEMTH]],2),1)</f>
        <v>43647</v>
      </c>
      <c r="P2630" t="str">
        <f>IF(AND(ALT[[#This Row],[DATE]]&gt;=DATE(2023,6,1),ALT[[#This Row],[DATE]]&lt;=DATE(2024,5,31)),"Y","N")</f>
        <v>N</v>
      </c>
      <c r="Q2630" t="str">
        <f>LEFT(ALT[[#This Row],[DATEMTH]],4)</f>
        <v>2019</v>
      </c>
    </row>
    <row r="2631" spans="1:17" x14ac:dyDescent="0.25">
      <c r="A2631" t="s">
        <v>44</v>
      </c>
      <c r="B2631" t="s">
        <v>14</v>
      </c>
      <c r="C2631" t="s">
        <v>18</v>
      </c>
      <c r="D2631" t="s">
        <v>23</v>
      </c>
      <c r="E2631" s="14">
        <v>14940.673372000005</v>
      </c>
      <c r="F2631" s="14">
        <v>71160.316903999992</v>
      </c>
      <c r="G2631" s="13">
        <v>0.20995793754201472</v>
      </c>
      <c r="H2631" s="12">
        <v>-7387242.6600000001</v>
      </c>
      <c r="I2631" s="12">
        <v>-1.5510102330159867</v>
      </c>
      <c r="J2631" t="s">
        <v>25</v>
      </c>
      <c r="K2631" s="14">
        <v>1241.5805200000004</v>
      </c>
      <c r="L2631" s="14">
        <v>14940.673372000005</v>
      </c>
      <c r="M2631" s="13">
        <v>8.3100706981977121E-2</v>
      </c>
      <c r="N2631" s="12">
        <v>-0.12889004689990957</v>
      </c>
      <c r="O2631" s="2">
        <f>DATE(LEFT(ALT[[#This Row],[DATEMTH]],4),RIGHT(ALT[[#This Row],[DATEMTH]],2),1)</f>
        <v>43647</v>
      </c>
      <c r="P2631" t="str">
        <f>IF(AND(ALT[[#This Row],[DATE]]&gt;=DATE(2023,6,1),ALT[[#This Row],[DATE]]&lt;=DATE(2024,5,31)),"Y","N")</f>
        <v>N</v>
      </c>
      <c r="Q2631" t="str">
        <f>LEFT(ALT[[#This Row],[DATEMTH]],4)</f>
        <v>2019</v>
      </c>
    </row>
    <row r="2632" spans="1:17" x14ac:dyDescent="0.25">
      <c r="A2632" t="s">
        <v>44</v>
      </c>
      <c r="B2632" t="s">
        <v>14</v>
      </c>
      <c r="C2632" t="s">
        <v>18</v>
      </c>
      <c r="D2632" t="s">
        <v>23</v>
      </c>
      <c r="E2632" s="14">
        <v>14940.673372000005</v>
      </c>
      <c r="F2632" s="14">
        <v>71160.316903999992</v>
      </c>
      <c r="G2632" s="13">
        <v>0.20995793754201472</v>
      </c>
      <c r="H2632" s="12">
        <v>-7387242.6600000001</v>
      </c>
      <c r="I2632" s="12">
        <v>-1.5510102330159867</v>
      </c>
      <c r="J2632" t="s">
        <v>26</v>
      </c>
      <c r="K2632" s="14">
        <v>3054.3450120000007</v>
      </c>
      <c r="L2632" s="14">
        <v>14940.673372000005</v>
      </c>
      <c r="M2632" s="13">
        <v>0.20443154976696587</v>
      </c>
      <c r="N2632" s="12">
        <v>-0.317075425639881</v>
      </c>
      <c r="O2632" s="2">
        <f>DATE(LEFT(ALT[[#This Row],[DATEMTH]],4),RIGHT(ALT[[#This Row],[DATEMTH]],2),1)</f>
        <v>43647</v>
      </c>
      <c r="P2632" t="str">
        <f>IF(AND(ALT[[#This Row],[DATE]]&gt;=DATE(2023,6,1),ALT[[#This Row],[DATE]]&lt;=DATE(2024,5,31)),"Y","N")</f>
        <v>N</v>
      </c>
      <c r="Q2632" t="str">
        <f>LEFT(ALT[[#This Row],[DATEMTH]],4)</f>
        <v>2019</v>
      </c>
    </row>
    <row r="2633" spans="1:17" x14ac:dyDescent="0.25">
      <c r="A2633" t="s">
        <v>44</v>
      </c>
      <c r="B2633" t="s">
        <v>14</v>
      </c>
      <c r="C2633" t="s">
        <v>18</v>
      </c>
      <c r="D2633" t="s">
        <v>23</v>
      </c>
      <c r="E2633" s="14">
        <v>14940.673372000005</v>
      </c>
      <c r="F2633" s="14">
        <v>71160.316903999992</v>
      </c>
      <c r="G2633" s="13">
        <v>0.20995793754201472</v>
      </c>
      <c r="H2633" s="12">
        <v>-7387242.6600000001</v>
      </c>
      <c r="I2633" s="12">
        <v>-1.5510102330159867</v>
      </c>
      <c r="J2633" t="s">
        <v>24</v>
      </c>
      <c r="K2633" s="14">
        <v>4914.048388000002</v>
      </c>
      <c r="L2633" s="14">
        <v>14940.673372000005</v>
      </c>
      <c r="M2633" s="13">
        <v>0.32890407718900505</v>
      </c>
      <c r="N2633" s="12">
        <v>-0.51013358940082676</v>
      </c>
      <c r="O2633" s="2">
        <f>DATE(LEFT(ALT[[#This Row],[DATEMTH]],4),RIGHT(ALT[[#This Row],[DATEMTH]],2),1)</f>
        <v>43647</v>
      </c>
      <c r="P2633" t="str">
        <f>IF(AND(ALT[[#This Row],[DATE]]&gt;=DATE(2023,6,1),ALT[[#This Row],[DATE]]&lt;=DATE(2024,5,31)),"Y","N")</f>
        <v>N</v>
      </c>
      <c r="Q2633" t="str">
        <f>LEFT(ALT[[#This Row],[DATEMTH]],4)</f>
        <v>2019</v>
      </c>
    </row>
    <row r="2634" spans="1:17" x14ac:dyDescent="0.25">
      <c r="A2634" t="s">
        <v>44</v>
      </c>
      <c r="B2634" t="s">
        <v>14</v>
      </c>
      <c r="C2634" t="s">
        <v>19</v>
      </c>
      <c r="D2634" t="s">
        <v>23</v>
      </c>
      <c r="E2634" s="14">
        <v>19574.872651999998</v>
      </c>
      <c r="F2634" s="14">
        <v>71160.316903999992</v>
      </c>
      <c r="G2634" s="13">
        <v>0.27508130238385264</v>
      </c>
      <c r="H2634" s="12">
        <v>-7387242.6600000001</v>
      </c>
      <c r="I2634" s="12">
        <v>-2.0320923319383559</v>
      </c>
      <c r="J2634" t="s">
        <v>25</v>
      </c>
      <c r="K2634" s="14">
        <v>13099.359772000002</v>
      </c>
      <c r="L2634" s="14">
        <v>19574.872652000002</v>
      </c>
      <c r="M2634" s="13">
        <v>0.66919259220118688</v>
      </c>
      <c r="N2634" s="12">
        <v>-1.3598611352019832</v>
      </c>
      <c r="O2634" s="2">
        <f>DATE(LEFT(ALT[[#This Row],[DATEMTH]],4),RIGHT(ALT[[#This Row],[DATEMTH]],2),1)</f>
        <v>43647</v>
      </c>
      <c r="P2634" t="str">
        <f>IF(AND(ALT[[#This Row],[DATE]]&gt;=DATE(2023,6,1),ALT[[#This Row],[DATE]]&lt;=DATE(2024,5,31)),"Y","N")</f>
        <v>N</v>
      </c>
      <c r="Q2634" t="str">
        <f>LEFT(ALT[[#This Row],[DATEMTH]],4)</f>
        <v>2019</v>
      </c>
    </row>
    <row r="2635" spans="1:17" x14ac:dyDescent="0.25">
      <c r="A2635" t="s">
        <v>44</v>
      </c>
      <c r="B2635" t="s">
        <v>14</v>
      </c>
      <c r="C2635" t="s">
        <v>19</v>
      </c>
      <c r="D2635" t="s">
        <v>23</v>
      </c>
      <c r="E2635" s="14">
        <v>19574.872651999998</v>
      </c>
      <c r="F2635" s="14">
        <v>71160.316903999992</v>
      </c>
      <c r="G2635" s="13">
        <v>0.27508130238385264</v>
      </c>
      <c r="H2635" s="12">
        <v>-7387242.6600000001</v>
      </c>
      <c r="I2635" s="12">
        <v>-2.0320923319383559</v>
      </c>
      <c r="J2635" t="s">
        <v>24</v>
      </c>
      <c r="K2635" s="14">
        <v>5959.7866880000001</v>
      </c>
      <c r="L2635" s="14">
        <v>19574.872652000002</v>
      </c>
      <c r="M2635" s="13">
        <v>0.30446107077948614</v>
      </c>
      <c r="N2635" s="12">
        <v>-0.61869300730473487</v>
      </c>
      <c r="O2635" s="2">
        <f>DATE(LEFT(ALT[[#This Row],[DATEMTH]],4),RIGHT(ALT[[#This Row],[DATEMTH]],2),1)</f>
        <v>43647</v>
      </c>
      <c r="P2635" t="str">
        <f>IF(AND(ALT[[#This Row],[DATE]]&gt;=DATE(2023,6,1),ALT[[#This Row],[DATE]]&lt;=DATE(2024,5,31)),"Y","N")</f>
        <v>N</v>
      </c>
      <c r="Q2635" t="str">
        <f>LEFT(ALT[[#This Row],[DATEMTH]],4)</f>
        <v>2019</v>
      </c>
    </row>
    <row r="2636" spans="1:17" x14ac:dyDescent="0.25">
      <c r="A2636" t="s">
        <v>44</v>
      </c>
      <c r="B2636" t="s">
        <v>14</v>
      </c>
      <c r="C2636" t="s">
        <v>19</v>
      </c>
      <c r="D2636" t="s">
        <v>23</v>
      </c>
      <c r="E2636" s="14">
        <v>19574.872651999998</v>
      </c>
      <c r="F2636" s="14">
        <v>71160.316903999992</v>
      </c>
      <c r="G2636" s="13">
        <v>0.27508130238385264</v>
      </c>
      <c r="H2636" s="12">
        <v>-7387242.6600000001</v>
      </c>
      <c r="I2636" s="12">
        <v>-2.0320923319383559</v>
      </c>
      <c r="J2636" t="s">
        <v>16</v>
      </c>
      <c r="K2636" s="14">
        <v>0.53035600000000005</v>
      </c>
      <c r="L2636" s="14">
        <v>19574.872652000002</v>
      </c>
      <c r="M2636" s="13">
        <v>2.709371393769004E-5</v>
      </c>
      <c r="N2636" s="12">
        <v>-5.505692833651129E-5</v>
      </c>
      <c r="O2636" s="2">
        <f>DATE(LEFT(ALT[[#This Row],[DATEMTH]],4),RIGHT(ALT[[#This Row],[DATEMTH]],2),1)</f>
        <v>43647</v>
      </c>
      <c r="P2636" t="str">
        <f>IF(AND(ALT[[#This Row],[DATE]]&gt;=DATE(2023,6,1),ALT[[#This Row],[DATE]]&lt;=DATE(2024,5,31)),"Y","N")</f>
        <v>N</v>
      </c>
      <c r="Q2636" t="str">
        <f>LEFT(ALT[[#This Row],[DATEMTH]],4)</f>
        <v>2019</v>
      </c>
    </row>
    <row r="2637" spans="1:17" x14ac:dyDescent="0.25">
      <c r="A2637" t="s">
        <v>44</v>
      </c>
      <c r="B2637" t="s">
        <v>14</v>
      </c>
      <c r="C2637" t="s">
        <v>19</v>
      </c>
      <c r="D2637" t="s">
        <v>23</v>
      </c>
      <c r="E2637" s="14">
        <v>19574.872651999998</v>
      </c>
      <c r="F2637" s="14">
        <v>71160.316903999992</v>
      </c>
      <c r="G2637" s="13">
        <v>0.27508130238385264</v>
      </c>
      <c r="H2637" s="12">
        <v>-7387242.6600000001</v>
      </c>
      <c r="I2637" s="12">
        <v>-2.0320923319383559</v>
      </c>
      <c r="J2637" t="s">
        <v>26</v>
      </c>
      <c r="K2637" s="14">
        <v>515.19583599999999</v>
      </c>
      <c r="L2637" s="14">
        <v>19574.872652000002</v>
      </c>
      <c r="M2637" s="13">
        <v>2.6319243305389345E-2</v>
      </c>
      <c r="N2637" s="12">
        <v>-5.3483132503301598E-2</v>
      </c>
      <c r="O2637" s="2">
        <f>DATE(LEFT(ALT[[#This Row],[DATEMTH]],4),RIGHT(ALT[[#This Row],[DATEMTH]],2),1)</f>
        <v>43647</v>
      </c>
      <c r="P2637" t="str">
        <f>IF(AND(ALT[[#This Row],[DATE]]&gt;=DATE(2023,6,1),ALT[[#This Row],[DATE]]&lt;=DATE(2024,5,31)),"Y","N")</f>
        <v>N</v>
      </c>
      <c r="Q2637" t="str">
        <f>LEFT(ALT[[#This Row],[DATEMTH]],4)</f>
        <v>2019</v>
      </c>
    </row>
    <row r="2638" spans="1:17" x14ac:dyDescent="0.25">
      <c r="A2638" t="s">
        <v>44</v>
      </c>
      <c r="B2638" t="s">
        <v>14</v>
      </c>
      <c r="C2638" t="s">
        <v>20</v>
      </c>
      <c r="D2638" t="s">
        <v>23</v>
      </c>
      <c r="E2638" s="14">
        <v>23803.852935999996</v>
      </c>
      <c r="F2638" s="14">
        <v>71160.316903999992</v>
      </c>
      <c r="G2638" s="13">
        <v>0.33451021540717674</v>
      </c>
      <c r="H2638" s="12">
        <v>-7387242.6600000001</v>
      </c>
      <c r="I2638" s="12">
        <v>-2.4711081334616853</v>
      </c>
      <c r="J2638" t="s">
        <v>25</v>
      </c>
      <c r="K2638" s="14">
        <v>3136.044476</v>
      </c>
      <c r="L2638" s="14">
        <v>23803.852935999996</v>
      </c>
      <c r="M2638" s="13">
        <v>0.13174524663850412</v>
      </c>
      <c r="N2638" s="12">
        <v>-0.32555675051332328</v>
      </c>
      <c r="O2638" s="2">
        <f>DATE(LEFT(ALT[[#This Row],[DATEMTH]],4),RIGHT(ALT[[#This Row],[DATEMTH]],2),1)</f>
        <v>43647</v>
      </c>
      <c r="P2638" t="str">
        <f>IF(AND(ALT[[#This Row],[DATE]]&gt;=DATE(2023,6,1),ALT[[#This Row],[DATE]]&lt;=DATE(2024,5,31)),"Y","N")</f>
        <v>N</v>
      </c>
      <c r="Q2638" t="str">
        <f>LEFT(ALT[[#This Row],[DATEMTH]],4)</f>
        <v>2019</v>
      </c>
    </row>
    <row r="2639" spans="1:17" x14ac:dyDescent="0.25">
      <c r="A2639" t="s">
        <v>44</v>
      </c>
      <c r="B2639" t="s">
        <v>14</v>
      </c>
      <c r="C2639" t="s">
        <v>20</v>
      </c>
      <c r="D2639" t="s">
        <v>23</v>
      </c>
      <c r="E2639" s="14">
        <v>23803.852935999996</v>
      </c>
      <c r="F2639" s="14">
        <v>71160.316903999992</v>
      </c>
      <c r="G2639" s="13">
        <v>0.33451021540717674</v>
      </c>
      <c r="H2639" s="12">
        <v>-7387242.6600000001</v>
      </c>
      <c r="I2639" s="12">
        <v>-2.4711081334616853</v>
      </c>
      <c r="J2639" t="s">
        <v>24</v>
      </c>
      <c r="K2639" s="14">
        <v>10605.844792</v>
      </c>
      <c r="L2639" s="14">
        <v>23803.852935999996</v>
      </c>
      <c r="M2639" s="13">
        <v>0.44555160126872334</v>
      </c>
      <c r="N2639" s="12">
        <v>-1.1010061857720199</v>
      </c>
      <c r="O2639" s="2">
        <f>DATE(LEFT(ALT[[#This Row],[DATEMTH]],4),RIGHT(ALT[[#This Row],[DATEMTH]],2),1)</f>
        <v>43647</v>
      </c>
      <c r="P2639" t="str">
        <f>IF(AND(ALT[[#This Row],[DATE]]&gt;=DATE(2023,6,1),ALT[[#This Row],[DATE]]&lt;=DATE(2024,5,31)),"Y","N")</f>
        <v>N</v>
      </c>
      <c r="Q2639" t="str">
        <f>LEFT(ALT[[#This Row],[DATEMTH]],4)</f>
        <v>2019</v>
      </c>
    </row>
    <row r="2640" spans="1:17" x14ac:dyDescent="0.25">
      <c r="A2640" t="s">
        <v>44</v>
      </c>
      <c r="B2640" t="s">
        <v>14</v>
      </c>
      <c r="C2640" t="s">
        <v>20</v>
      </c>
      <c r="D2640" t="s">
        <v>23</v>
      </c>
      <c r="E2640" s="14">
        <v>23803.852935999996</v>
      </c>
      <c r="F2640" s="14">
        <v>71160.316903999992</v>
      </c>
      <c r="G2640" s="13">
        <v>0.33451021540717674</v>
      </c>
      <c r="H2640" s="12">
        <v>-7387242.6600000001</v>
      </c>
      <c r="I2640" s="12">
        <v>-2.4711081334616853</v>
      </c>
      <c r="J2640" t="s">
        <v>26</v>
      </c>
      <c r="K2640" s="14">
        <v>1440.735052</v>
      </c>
      <c r="L2640" s="14">
        <v>23803.852935999996</v>
      </c>
      <c r="M2640" s="13">
        <v>6.052528789661147E-2</v>
      </c>
      <c r="N2640" s="12">
        <v>-0.14956453120142671</v>
      </c>
      <c r="O2640" s="2">
        <f>DATE(LEFT(ALT[[#This Row],[DATEMTH]],4),RIGHT(ALT[[#This Row],[DATEMTH]],2),1)</f>
        <v>43647</v>
      </c>
      <c r="P2640" t="str">
        <f>IF(AND(ALT[[#This Row],[DATE]]&gt;=DATE(2023,6,1),ALT[[#This Row],[DATE]]&lt;=DATE(2024,5,31)),"Y","N")</f>
        <v>N</v>
      </c>
      <c r="Q2640" t="str">
        <f>LEFT(ALT[[#This Row],[DATEMTH]],4)</f>
        <v>2019</v>
      </c>
    </row>
    <row r="2641" spans="1:17" x14ac:dyDescent="0.25">
      <c r="A2641" t="s">
        <v>44</v>
      </c>
      <c r="B2641" t="s">
        <v>14</v>
      </c>
      <c r="C2641" t="s">
        <v>20</v>
      </c>
      <c r="D2641" t="s">
        <v>23</v>
      </c>
      <c r="E2641" s="14">
        <v>23803.852935999996</v>
      </c>
      <c r="F2641" s="14">
        <v>71160.316903999992</v>
      </c>
      <c r="G2641" s="13">
        <v>0.33451021540717674</v>
      </c>
      <c r="H2641" s="12">
        <v>-7387242.6600000001</v>
      </c>
      <c r="I2641" s="12">
        <v>-2.4711081334616853</v>
      </c>
      <c r="J2641" t="s">
        <v>16</v>
      </c>
      <c r="K2641" s="14">
        <v>8621.2286159999985</v>
      </c>
      <c r="L2641" s="14">
        <v>23803.852935999996</v>
      </c>
      <c r="M2641" s="13">
        <v>0.36217786419616116</v>
      </c>
      <c r="N2641" s="12">
        <v>-0.89498066597491555</v>
      </c>
      <c r="O2641" s="2">
        <f>DATE(LEFT(ALT[[#This Row],[DATEMTH]],4),RIGHT(ALT[[#This Row],[DATEMTH]],2),1)</f>
        <v>43647</v>
      </c>
      <c r="P2641" t="str">
        <f>IF(AND(ALT[[#This Row],[DATE]]&gt;=DATE(2023,6,1),ALT[[#This Row],[DATE]]&lt;=DATE(2024,5,31)),"Y","N")</f>
        <v>N</v>
      </c>
      <c r="Q2641" t="str">
        <f>LEFT(ALT[[#This Row],[DATEMTH]],4)</f>
        <v>2019</v>
      </c>
    </row>
    <row r="2642" spans="1:17" x14ac:dyDescent="0.25">
      <c r="A2642" t="s">
        <v>44</v>
      </c>
      <c r="B2642" t="s">
        <v>110</v>
      </c>
      <c r="C2642" t="s">
        <v>15</v>
      </c>
      <c r="D2642" t="s">
        <v>22</v>
      </c>
      <c r="E2642" s="14">
        <v>5081999.211992004</v>
      </c>
      <c r="F2642" s="14">
        <v>29141121.76346197</v>
      </c>
      <c r="G2642" s="13">
        <v>0.17439271052235092</v>
      </c>
      <c r="H2642" s="12">
        <v>-5841710.0899999999</v>
      </c>
      <c r="I2642" s="12">
        <v>-1.0187516566808665</v>
      </c>
      <c r="J2642" t="s">
        <v>16</v>
      </c>
      <c r="K2642" s="14">
        <v>1600238.3151360019</v>
      </c>
      <c r="L2642" s="14">
        <v>5081999.2119920012</v>
      </c>
      <c r="M2642" s="13">
        <v>0.31488362126462299</v>
      </c>
      <c r="N2642" s="12">
        <v>-0.32078821082500519</v>
      </c>
      <c r="O2642" s="2">
        <f>DATE(LEFT(ALT[[#This Row],[DATEMTH]],4),RIGHT(ALT[[#This Row],[DATEMTH]],2),1)</f>
        <v>43647</v>
      </c>
      <c r="P2642" t="str">
        <f>IF(AND(ALT[[#This Row],[DATE]]&gt;=DATE(2023,6,1),ALT[[#This Row],[DATE]]&lt;=DATE(2024,5,31)),"Y","N")</f>
        <v>N</v>
      </c>
      <c r="Q2642" t="str">
        <f>LEFT(ALT[[#This Row],[DATEMTH]],4)</f>
        <v>2019</v>
      </c>
    </row>
    <row r="2643" spans="1:17" x14ac:dyDescent="0.25">
      <c r="A2643" t="s">
        <v>44</v>
      </c>
      <c r="B2643" t="s">
        <v>110</v>
      </c>
      <c r="C2643" t="s">
        <v>15</v>
      </c>
      <c r="D2643" t="s">
        <v>22</v>
      </c>
      <c r="E2643" s="14">
        <v>5081999.211992004</v>
      </c>
      <c r="F2643" s="14">
        <v>29141121.76346197</v>
      </c>
      <c r="G2643" s="13">
        <v>0.17439271052235092</v>
      </c>
      <c r="H2643" s="12">
        <v>-5841710.0899999999</v>
      </c>
      <c r="I2643" s="12">
        <v>-1.0187516566808665</v>
      </c>
      <c r="J2643" t="s">
        <v>25</v>
      </c>
      <c r="K2643" s="14">
        <v>706109.33936099976</v>
      </c>
      <c r="L2643" s="14">
        <v>5081999.2119920012</v>
      </c>
      <c r="M2643" s="13">
        <v>0.13894322094635364</v>
      </c>
      <c r="N2643" s="12">
        <v>-0.14154863652367344</v>
      </c>
      <c r="O2643" s="2">
        <f>DATE(LEFT(ALT[[#This Row],[DATEMTH]],4),RIGHT(ALT[[#This Row],[DATEMTH]],2),1)</f>
        <v>43647</v>
      </c>
      <c r="P2643" t="str">
        <f>IF(AND(ALT[[#This Row],[DATE]]&gt;=DATE(2023,6,1),ALT[[#This Row],[DATE]]&lt;=DATE(2024,5,31)),"Y","N")</f>
        <v>N</v>
      </c>
      <c r="Q2643" t="str">
        <f>LEFT(ALT[[#This Row],[DATEMTH]],4)</f>
        <v>2019</v>
      </c>
    </row>
    <row r="2644" spans="1:17" x14ac:dyDescent="0.25">
      <c r="A2644" t="s">
        <v>44</v>
      </c>
      <c r="B2644" t="s">
        <v>110</v>
      </c>
      <c r="C2644" t="s">
        <v>15</v>
      </c>
      <c r="D2644" t="s">
        <v>22</v>
      </c>
      <c r="E2644" s="14">
        <v>5081999.211992004</v>
      </c>
      <c r="F2644" s="14">
        <v>29141121.76346197</v>
      </c>
      <c r="G2644" s="13">
        <v>0.17439271052235092</v>
      </c>
      <c r="H2644" s="12">
        <v>-5841710.0899999999</v>
      </c>
      <c r="I2644" s="12">
        <v>-1.0187516566808665</v>
      </c>
      <c r="J2644" t="s">
        <v>24</v>
      </c>
      <c r="K2644" s="14">
        <v>2189371.9004949988</v>
      </c>
      <c r="L2644" s="14">
        <v>5081999.2119920012</v>
      </c>
      <c r="M2644" s="13">
        <v>0.43080917748447001</v>
      </c>
      <c r="N2644" s="12">
        <v>-0.43888756327562528</v>
      </c>
      <c r="O2644" s="2">
        <f>DATE(LEFT(ALT[[#This Row],[DATEMTH]],4),RIGHT(ALT[[#This Row],[DATEMTH]],2),1)</f>
        <v>43647</v>
      </c>
      <c r="P2644" t="str">
        <f>IF(AND(ALT[[#This Row],[DATE]]&gt;=DATE(2023,6,1),ALT[[#This Row],[DATE]]&lt;=DATE(2024,5,31)),"Y","N")</f>
        <v>N</v>
      </c>
      <c r="Q2644" t="str">
        <f>LEFT(ALT[[#This Row],[DATEMTH]],4)</f>
        <v>2019</v>
      </c>
    </row>
    <row r="2645" spans="1:17" x14ac:dyDescent="0.25">
      <c r="A2645" t="s">
        <v>44</v>
      </c>
      <c r="B2645" t="s">
        <v>110</v>
      </c>
      <c r="C2645" t="s">
        <v>15</v>
      </c>
      <c r="D2645" t="s">
        <v>22</v>
      </c>
      <c r="E2645" s="14">
        <v>5081999.211992004</v>
      </c>
      <c r="F2645" s="14">
        <v>29141121.76346197</v>
      </c>
      <c r="G2645" s="13">
        <v>0.17439271052235092</v>
      </c>
      <c r="H2645" s="12">
        <v>-5841710.0899999999</v>
      </c>
      <c r="I2645" s="12">
        <v>-1.0187516566808665</v>
      </c>
      <c r="J2645" t="s">
        <v>26</v>
      </c>
      <c r="K2645" s="14">
        <v>586279.65700000012</v>
      </c>
      <c r="L2645" s="14">
        <v>5081999.2119920012</v>
      </c>
      <c r="M2645" s="13">
        <v>0.11536398030455321</v>
      </c>
      <c r="N2645" s="12">
        <v>-0.11752724605656244</v>
      </c>
      <c r="O2645" s="2">
        <f>DATE(LEFT(ALT[[#This Row],[DATEMTH]],4),RIGHT(ALT[[#This Row],[DATEMTH]],2),1)</f>
        <v>43647</v>
      </c>
      <c r="P2645" t="str">
        <f>IF(AND(ALT[[#This Row],[DATE]]&gt;=DATE(2023,6,1),ALT[[#This Row],[DATE]]&lt;=DATE(2024,5,31)),"Y","N")</f>
        <v>N</v>
      </c>
      <c r="Q2645" t="str">
        <f>LEFT(ALT[[#This Row],[DATEMTH]],4)</f>
        <v>2019</v>
      </c>
    </row>
    <row r="2646" spans="1:17" x14ac:dyDescent="0.25">
      <c r="A2646" t="s">
        <v>44</v>
      </c>
      <c r="B2646" t="s">
        <v>110</v>
      </c>
      <c r="C2646" t="s">
        <v>18</v>
      </c>
      <c r="D2646" t="s">
        <v>22</v>
      </c>
      <c r="E2646" s="14">
        <v>7386578.445407005</v>
      </c>
      <c r="F2646" s="14">
        <v>29141121.76346197</v>
      </c>
      <c r="G2646" s="13">
        <v>0.25347611891414978</v>
      </c>
      <c r="H2646" s="12">
        <v>-5841710.0899999999</v>
      </c>
      <c r="I2646" s="12">
        <v>-1.4807340014348287</v>
      </c>
      <c r="J2646" t="s">
        <v>25</v>
      </c>
      <c r="K2646" s="14">
        <v>678525.55930999957</v>
      </c>
      <c r="L2646" s="14">
        <v>7386578.4454069994</v>
      </c>
      <c r="M2646" s="13">
        <v>9.1859250439817533E-2</v>
      </c>
      <c r="N2646" s="12">
        <v>-0.13601911547255507</v>
      </c>
      <c r="O2646" s="2">
        <f>DATE(LEFT(ALT[[#This Row],[DATEMTH]],4),RIGHT(ALT[[#This Row],[DATEMTH]],2),1)</f>
        <v>43647</v>
      </c>
      <c r="P2646" t="str">
        <f>IF(AND(ALT[[#This Row],[DATE]]&gt;=DATE(2023,6,1),ALT[[#This Row],[DATE]]&lt;=DATE(2024,5,31)),"Y","N")</f>
        <v>N</v>
      </c>
      <c r="Q2646" t="str">
        <f>LEFT(ALT[[#This Row],[DATEMTH]],4)</f>
        <v>2019</v>
      </c>
    </row>
    <row r="2647" spans="1:17" x14ac:dyDescent="0.25">
      <c r="A2647" t="s">
        <v>44</v>
      </c>
      <c r="B2647" t="s">
        <v>110</v>
      </c>
      <c r="C2647" t="s">
        <v>18</v>
      </c>
      <c r="D2647" t="s">
        <v>22</v>
      </c>
      <c r="E2647" s="14">
        <v>7386578.445407005</v>
      </c>
      <c r="F2647" s="14">
        <v>29141121.76346197</v>
      </c>
      <c r="G2647" s="13">
        <v>0.25347611891414978</v>
      </c>
      <c r="H2647" s="12">
        <v>-5841710.0899999999</v>
      </c>
      <c r="I2647" s="12">
        <v>-1.4807340014348287</v>
      </c>
      <c r="J2647" t="s">
        <v>16</v>
      </c>
      <c r="K2647" s="14">
        <v>2897691.0044870018</v>
      </c>
      <c r="L2647" s="14">
        <v>7386578.4454069994</v>
      </c>
      <c r="M2647" s="13">
        <v>0.39229137359108346</v>
      </c>
      <c r="N2647" s="12">
        <v>-0.58087917534589029</v>
      </c>
      <c r="O2647" s="2">
        <f>DATE(LEFT(ALT[[#This Row],[DATEMTH]],4),RIGHT(ALT[[#This Row],[DATEMTH]],2),1)</f>
        <v>43647</v>
      </c>
      <c r="P2647" t="str">
        <f>IF(AND(ALT[[#This Row],[DATE]]&gt;=DATE(2023,6,1),ALT[[#This Row],[DATE]]&lt;=DATE(2024,5,31)),"Y","N")</f>
        <v>N</v>
      </c>
      <c r="Q2647" t="str">
        <f>LEFT(ALT[[#This Row],[DATEMTH]],4)</f>
        <v>2019</v>
      </c>
    </row>
    <row r="2648" spans="1:17" x14ac:dyDescent="0.25">
      <c r="A2648" t="s">
        <v>44</v>
      </c>
      <c r="B2648" t="s">
        <v>110</v>
      </c>
      <c r="C2648" t="s">
        <v>18</v>
      </c>
      <c r="D2648" t="s">
        <v>22</v>
      </c>
      <c r="E2648" s="14">
        <v>7386578.445407005</v>
      </c>
      <c r="F2648" s="14">
        <v>29141121.76346197</v>
      </c>
      <c r="G2648" s="13">
        <v>0.25347611891414978</v>
      </c>
      <c r="H2648" s="12">
        <v>-5841710.0899999999</v>
      </c>
      <c r="I2648" s="12">
        <v>-1.4807340014348287</v>
      </c>
      <c r="J2648" t="s">
        <v>24</v>
      </c>
      <c r="K2648" s="14">
        <v>2294592.833287999</v>
      </c>
      <c r="L2648" s="14">
        <v>7386578.4454069994</v>
      </c>
      <c r="M2648" s="13">
        <v>0.31064353411352247</v>
      </c>
      <c r="N2648" s="12">
        <v>-0.45998044328777282</v>
      </c>
      <c r="O2648" s="2">
        <f>DATE(LEFT(ALT[[#This Row],[DATEMTH]],4),RIGHT(ALT[[#This Row],[DATEMTH]],2),1)</f>
        <v>43647</v>
      </c>
      <c r="P2648" t="str">
        <f>IF(AND(ALT[[#This Row],[DATE]]&gt;=DATE(2023,6,1),ALT[[#This Row],[DATE]]&lt;=DATE(2024,5,31)),"Y","N")</f>
        <v>N</v>
      </c>
      <c r="Q2648" t="str">
        <f>LEFT(ALT[[#This Row],[DATEMTH]],4)</f>
        <v>2019</v>
      </c>
    </row>
    <row r="2649" spans="1:17" x14ac:dyDescent="0.25">
      <c r="A2649" t="s">
        <v>44</v>
      </c>
      <c r="B2649" t="s">
        <v>110</v>
      </c>
      <c r="C2649" t="s">
        <v>18</v>
      </c>
      <c r="D2649" t="s">
        <v>22</v>
      </c>
      <c r="E2649" s="14">
        <v>7386578.445407005</v>
      </c>
      <c r="F2649" s="14">
        <v>29141121.76346197</v>
      </c>
      <c r="G2649" s="13">
        <v>0.25347611891414978</v>
      </c>
      <c r="H2649" s="12">
        <v>-5841710.0899999999</v>
      </c>
      <c r="I2649" s="12">
        <v>-1.4807340014348287</v>
      </c>
      <c r="J2649" t="s">
        <v>26</v>
      </c>
      <c r="K2649" s="14">
        <v>1515769.0483219989</v>
      </c>
      <c r="L2649" s="14">
        <v>7386578.4454069994</v>
      </c>
      <c r="M2649" s="13">
        <v>0.2052058418555765</v>
      </c>
      <c r="N2649" s="12">
        <v>-0.30385526732861046</v>
      </c>
      <c r="O2649" s="2">
        <f>DATE(LEFT(ALT[[#This Row],[DATEMTH]],4),RIGHT(ALT[[#This Row],[DATEMTH]],2),1)</f>
        <v>43647</v>
      </c>
      <c r="P2649" t="str">
        <f>IF(AND(ALT[[#This Row],[DATE]]&gt;=DATE(2023,6,1),ALT[[#This Row],[DATE]]&lt;=DATE(2024,5,31)),"Y","N")</f>
        <v>N</v>
      </c>
      <c r="Q2649" t="str">
        <f>LEFT(ALT[[#This Row],[DATEMTH]],4)</f>
        <v>2019</v>
      </c>
    </row>
    <row r="2650" spans="1:17" x14ac:dyDescent="0.25">
      <c r="A2650" t="s">
        <v>44</v>
      </c>
      <c r="B2650" t="s">
        <v>110</v>
      </c>
      <c r="C2650" t="s">
        <v>19</v>
      </c>
      <c r="D2650" t="s">
        <v>22</v>
      </c>
      <c r="E2650" s="14">
        <v>7775230.3564260108</v>
      </c>
      <c r="F2650" s="14">
        <v>29141121.76346197</v>
      </c>
      <c r="G2650" s="13">
        <v>0.2668130080762654</v>
      </c>
      <c r="H2650" s="12">
        <v>-5841710.0899999999</v>
      </c>
      <c r="I2650" s="12">
        <v>-1.5586442414223709</v>
      </c>
      <c r="J2650" t="s">
        <v>26</v>
      </c>
      <c r="K2650" s="14">
        <v>221189.995983</v>
      </c>
      <c r="L2650" s="14">
        <v>7775230.3564259922</v>
      </c>
      <c r="M2650" s="13">
        <v>2.8448031227807053E-2</v>
      </c>
      <c r="N2650" s="12">
        <v>-4.4340360053025246E-2</v>
      </c>
      <c r="O2650" s="2">
        <f>DATE(LEFT(ALT[[#This Row],[DATEMTH]],4),RIGHT(ALT[[#This Row],[DATEMTH]],2),1)</f>
        <v>43647</v>
      </c>
      <c r="P2650" t="str">
        <f>IF(AND(ALT[[#This Row],[DATE]]&gt;=DATE(2023,6,1),ALT[[#This Row],[DATE]]&lt;=DATE(2024,5,31)),"Y","N")</f>
        <v>N</v>
      </c>
      <c r="Q2650" t="str">
        <f>LEFT(ALT[[#This Row],[DATEMTH]],4)</f>
        <v>2019</v>
      </c>
    </row>
    <row r="2651" spans="1:17" x14ac:dyDescent="0.25">
      <c r="A2651" t="s">
        <v>44</v>
      </c>
      <c r="B2651" t="s">
        <v>110</v>
      </c>
      <c r="C2651" t="s">
        <v>19</v>
      </c>
      <c r="D2651" t="s">
        <v>22</v>
      </c>
      <c r="E2651" s="14">
        <v>7775230.3564260108</v>
      </c>
      <c r="F2651" s="14">
        <v>29141121.76346197</v>
      </c>
      <c r="G2651" s="13">
        <v>0.2668130080762654</v>
      </c>
      <c r="H2651" s="12">
        <v>-5841710.0899999999</v>
      </c>
      <c r="I2651" s="12">
        <v>-1.5586442414223709</v>
      </c>
      <c r="J2651" t="s">
        <v>25</v>
      </c>
      <c r="K2651" s="14">
        <v>5312192.7114929939</v>
      </c>
      <c r="L2651" s="14">
        <v>7775230.3564259922</v>
      </c>
      <c r="M2651" s="13">
        <v>0.68321997779816612</v>
      </c>
      <c r="N2651" s="12">
        <v>-1.0648968840198316</v>
      </c>
      <c r="O2651" s="2">
        <f>DATE(LEFT(ALT[[#This Row],[DATEMTH]],4),RIGHT(ALT[[#This Row],[DATEMTH]],2),1)</f>
        <v>43647</v>
      </c>
      <c r="P2651" t="str">
        <f>IF(AND(ALT[[#This Row],[DATE]]&gt;=DATE(2023,6,1),ALT[[#This Row],[DATE]]&lt;=DATE(2024,5,31)),"Y","N")</f>
        <v>N</v>
      </c>
      <c r="Q2651" t="str">
        <f>LEFT(ALT[[#This Row],[DATEMTH]],4)</f>
        <v>2019</v>
      </c>
    </row>
    <row r="2652" spans="1:17" x14ac:dyDescent="0.25">
      <c r="A2652" t="s">
        <v>44</v>
      </c>
      <c r="B2652" t="s">
        <v>110</v>
      </c>
      <c r="C2652" t="s">
        <v>19</v>
      </c>
      <c r="D2652" t="s">
        <v>22</v>
      </c>
      <c r="E2652" s="14">
        <v>7775230.3564260108</v>
      </c>
      <c r="F2652" s="14">
        <v>29141121.76346197</v>
      </c>
      <c r="G2652" s="13">
        <v>0.2668130080762654</v>
      </c>
      <c r="H2652" s="12">
        <v>-5841710.0899999999</v>
      </c>
      <c r="I2652" s="12">
        <v>-1.5586442414223709</v>
      </c>
      <c r="J2652" t="s">
        <v>16</v>
      </c>
      <c r="K2652" s="14">
        <v>1435.5036770000006</v>
      </c>
      <c r="L2652" s="14">
        <v>7775230.3564259922</v>
      </c>
      <c r="M2652" s="13">
        <v>1.8462522796042953E-4</v>
      </c>
      <c r="N2652" s="12">
        <v>-2.8776504838181602E-4</v>
      </c>
      <c r="O2652" s="2">
        <f>DATE(LEFT(ALT[[#This Row],[DATEMTH]],4),RIGHT(ALT[[#This Row],[DATEMTH]],2),1)</f>
        <v>43647</v>
      </c>
      <c r="P2652" t="str">
        <f>IF(AND(ALT[[#This Row],[DATE]]&gt;=DATE(2023,6,1),ALT[[#This Row],[DATE]]&lt;=DATE(2024,5,31)),"Y","N")</f>
        <v>N</v>
      </c>
      <c r="Q2652" t="str">
        <f>LEFT(ALT[[#This Row],[DATEMTH]],4)</f>
        <v>2019</v>
      </c>
    </row>
    <row r="2653" spans="1:17" x14ac:dyDescent="0.25">
      <c r="A2653" t="s">
        <v>44</v>
      </c>
      <c r="B2653" t="s">
        <v>110</v>
      </c>
      <c r="C2653" t="s">
        <v>19</v>
      </c>
      <c r="D2653" t="s">
        <v>22</v>
      </c>
      <c r="E2653" s="14">
        <v>7775230.3564260108</v>
      </c>
      <c r="F2653" s="14">
        <v>29141121.76346197</v>
      </c>
      <c r="G2653" s="13">
        <v>0.2668130080762654</v>
      </c>
      <c r="H2653" s="12">
        <v>-5841710.0899999999</v>
      </c>
      <c r="I2653" s="12">
        <v>-1.5586442414223709</v>
      </c>
      <c r="J2653" t="s">
        <v>24</v>
      </c>
      <c r="K2653" s="14">
        <v>2240412.1452729986</v>
      </c>
      <c r="L2653" s="14">
        <v>7775230.3564259922</v>
      </c>
      <c r="M2653" s="13">
        <v>0.28814736574606642</v>
      </c>
      <c r="N2653" s="12">
        <v>-0.44911923230113215</v>
      </c>
      <c r="O2653" s="2">
        <f>DATE(LEFT(ALT[[#This Row],[DATEMTH]],4),RIGHT(ALT[[#This Row],[DATEMTH]],2),1)</f>
        <v>43647</v>
      </c>
      <c r="P2653" t="str">
        <f>IF(AND(ALT[[#This Row],[DATE]]&gt;=DATE(2023,6,1),ALT[[#This Row],[DATE]]&lt;=DATE(2024,5,31)),"Y","N")</f>
        <v>N</v>
      </c>
      <c r="Q2653" t="str">
        <f>LEFT(ALT[[#This Row],[DATEMTH]],4)</f>
        <v>2019</v>
      </c>
    </row>
    <row r="2654" spans="1:17" x14ac:dyDescent="0.25">
      <c r="A2654" t="s">
        <v>44</v>
      </c>
      <c r="B2654" t="s">
        <v>110</v>
      </c>
      <c r="C2654" t="s">
        <v>20</v>
      </c>
      <c r="D2654" t="s">
        <v>22</v>
      </c>
      <c r="E2654" s="14">
        <v>8897313.7496369947</v>
      </c>
      <c r="F2654" s="14">
        <v>29141121.76346197</v>
      </c>
      <c r="G2654" s="13">
        <v>0.30531816248723548</v>
      </c>
      <c r="H2654" s="12">
        <v>-5841710.0899999999</v>
      </c>
      <c r="I2654" s="12">
        <v>-1.7835801904619428</v>
      </c>
      <c r="J2654" t="s">
        <v>24</v>
      </c>
      <c r="K2654" s="14">
        <v>3802200.1231599986</v>
      </c>
      <c r="L2654" s="14">
        <v>8897313.7496370003</v>
      </c>
      <c r="M2654" s="13">
        <v>0.42734248000584713</v>
      </c>
      <c r="N2654" s="12">
        <v>-0.76219958188130776</v>
      </c>
      <c r="O2654" s="2">
        <f>DATE(LEFT(ALT[[#This Row],[DATEMTH]],4),RIGHT(ALT[[#This Row],[DATEMTH]],2),1)</f>
        <v>43647</v>
      </c>
      <c r="P2654" t="str">
        <f>IF(AND(ALT[[#This Row],[DATE]]&gt;=DATE(2023,6,1),ALT[[#This Row],[DATE]]&lt;=DATE(2024,5,31)),"Y","N")</f>
        <v>N</v>
      </c>
      <c r="Q2654" t="str">
        <f>LEFT(ALT[[#This Row],[DATEMTH]],4)</f>
        <v>2019</v>
      </c>
    </row>
    <row r="2655" spans="1:17" x14ac:dyDescent="0.25">
      <c r="A2655" t="s">
        <v>44</v>
      </c>
      <c r="B2655" t="s">
        <v>110</v>
      </c>
      <c r="C2655" t="s">
        <v>20</v>
      </c>
      <c r="D2655" t="s">
        <v>22</v>
      </c>
      <c r="E2655" s="14">
        <v>8897313.7496369947</v>
      </c>
      <c r="F2655" s="14">
        <v>29141121.76346197</v>
      </c>
      <c r="G2655" s="13">
        <v>0.30531816248723548</v>
      </c>
      <c r="H2655" s="12">
        <v>-5841710.0899999999</v>
      </c>
      <c r="I2655" s="12">
        <v>-1.7835801904619428</v>
      </c>
      <c r="J2655" t="s">
        <v>26</v>
      </c>
      <c r="K2655" s="14">
        <v>547006.9816410006</v>
      </c>
      <c r="L2655" s="14">
        <v>8897313.7496370003</v>
      </c>
      <c r="M2655" s="13">
        <v>6.1480014871153427E-2</v>
      </c>
      <c r="N2655" s="12">
        <v>-0.10965453663349491</v>
      </c>
      <c r="O2655" s="2">
        <f>DATE(LEFT(ALT[[#This Row],[DATEMTH]],4),RIGHT(ALT[[#This Row],[DATEMTH]],2),1)</f>
        <v>43647</v>
      </c>
      <c r="P2655" t="str">
        <f>IF(AND(ALT[[#This Row],[DATE]]&gt;=DATE(2023,6,1),ALT[[#This Row],[DATE]]&lt;=DATE(2024,5,31)),"Y","N")</f>
        <v>N</v>
      </c>
      <c r="Q2655" t="str">
        <f>LEFT(ALT[[#This Row],[DATEMTH]],4)</f>
        <v>2019</v>
      </c>
    </row>
    <row r="2656" spans="1:17" x14ac:dyDescent="0.25">
      <c r="A2656" t="s">
        <v>44</v>
      </c>
      <c r="B2656" t="s">
        <v>110</v>
      </c>
      <c r="C2656" t="s">
        <v>20</v>
      </c>
      <c r="D2656" t="s">
        <v>22</v>
      </c>
      <c r="E2656" s="14">
        <v>8897313.7496369947</v>
      </c>
      <c r="F2656" s="14">
        <v>29141121.76346197</v>
      </c>
      <c r="G2656" s="13">
        <v>0.30531816248723548</v>
      </c>
      <c r="H2656" s="12">
        <v>-5841710.0899999999</v>
      </c>
      <c r="I2656" s="12">
        <v>-1.7835801904619428</v>
      </c>
      <c r="J2656" t="s">
        <v>16</v>
      </c>
      <c r="K2656" s="14">
        <v>3321622.0040280009</v>
      </c>
      <c r="L2656" s="14">
        <v>8897313.7496370003</v>
      </c>
      <c r="M2656" s="13">
        <v>0.37332863575408015</v>
      </c>
      <c r="N2656" s="12">
        <v>-0.6658615592631596</v>
      </c>
      <c r="O2656" s="2">
        <f>DATE(LEFT(ALT[[#This Row],[DATEMTH]],4),RIGHT(ALT[[#This Row],[DATEMTH]],2),1)</f>
        <v>43647</v>
      </c>
      <c r="P2656" t="str">
        <f>IF(AND(ALT[[#This Row],[DATE]]&gt;=DATE(2023,6,1),ALT[[#This Row],[DATE]]&lt;=DATE(2024,5,31)),"Y","N")</f>
        <v>N</v>
      </c>
      <c r="Q2656" t="str">
        <f>LEFT(ALT[[#This Row],[DATEMTH]],4)</f>
        <v>2019</v>
      </c>
    </row>
    <row r="2657" spans="1:17" x14ac:dyDescent="0.25">
      <c r="A2657" t="s">
        <v>44</v>
      </c>
      <c r="B2657" t="s">
        <v>110</v>
      </c>
      <c r="C2657" t="s">
        <v>20</v>
      </c>
      <c r="D2657" t="s">
        <v>22</v>
      </c>
      <c r="E2657" s="14">
        <v>8897313.7496369947</v>
      </c>
      <c r="F2657" s="14">
        <v>29141121.76346197</v>
      </c>
      <c r="G2657" s="13">
        <v>0.30531816248723548</v>
      </c>
      <c r="H2657" s="12">
        <v>-5841710.0899999999</v>
      </c>
      <c r="I2657" s="12">
        <v>-1.7835801904619428</v>
      </c>
      <c r="J2657" t="s">
        <v>25</v>
      </c>
      <c r="K2657" s="14">
        <v>1226484.6408079993</v>
      </c>
      <c r="L2657" s="14">
        <v>8897313.7496370003</v>
      </c>
      <c r="M2657" s="13">
        <v>0.13784886936891919</v>
      </c>
      <c r="N2657" s="12">
        <v>-0.24586451268398035</v>
      </c>
      <c r="O2657" s="2">
        <f>DATE(LEFT(ALT[[#This Row],[DATEMTH]],4),RIGHT(ALT[[#This Row],[DATEMTH]],2),1)</f>
        <v>43647</v>
      </c>
      <c r="P2657" t="str">
        <f>IF(AND(ALT[[#This Row],[DATE]]&gt;=DATE(2023,6,1),ALT[[#This Row],[DATE]]&lt;=DATE(2024,5,31)),"Y","N")</f>
        <v>N</v>
      </c>
      <c r="Q2657" t="str">
        <f>LEFT(ALT[[#This Row],[DATEMTH]],4)</f>
        <v>2019</v>
      </c>
    </row>
    <row r="2658" spans="1:17" x14ac:dyDescent="0.25">
      <c r="A2658" t="s">
        <v>44</v>
      </c>
      <c r="B2658" t="s">
        <v>110</v>
      </c>
      <c r="C2658" t="s">
        <v>15</v>
      </c>
      <c r="D2658" t="s">
        <v>17</v>
      </c>
      <c r="E2658" s="14">
        <v>5081999.211992004</v>
      </c>
      <c r="F2658" s="14">
        <v>29141121.76346197</v>
      </c>
      <c r="G2658" s="13">
        <v>0.17439271052235092</v>
      </c>
      <c r="H2658" s="12">
        <v>-55953310.140000001</v>
      </c>
      <c r="I2658" s="12">
        <v>-9.7578494180123432</v>
      </c>
      <c r="J2658" t="s">
        <v>26</v>
      </c>
      <c r="K2658" s="14">
        <v>586279.65700000012</v>
      </c>
      <c r="L2658" s="14">
        <v>5081999.2119920012</v>
      </c>
      <c r="M2658" s="13">
        <v>0.11536398030455321</v>
      </c>
      <c r="N2658" s="12">
        <v>-1.125704348074372</v>
      </c>
      <c r="O2658" s="2">
        <f>DATE(LEFT(ALT[[#This Row],[DATEMTH]],4),RIGHT(ALT[[#This Row],[DATEMTH]],2),1)</f>
        <v>43647</v>
      </c>
      <c r="P2658" t="str">
        <f>IF(AND(ALT[[#This Row],[DATE]]&gt;=DATE(2023,6,1),ALT[[#This Row],[DATE]]&lt;=DATE(2024,5,31)),"Y","N")</f>
        <v>N</v>
      </c>
      <c r="Q2658" t="str">
        <f>LEFT(ALT[[#This Row],[DATEMTH]],4)</f>
        <v>2019</v>
      </c>
    </row>
    <row r="2659" spans="1:17" x14ac:dyDescent="0.25">
      <c r="A2659" t="s">
        <v>44</v>
      </c>
      <c r="B2659" t="s">
        <v>110</v>
      </c>
      <c r="C2659" t="s">
        <v>15</v>
      </c>
      <c r="D2659" t="s">
        <v>17</v>
      </c>
      <c r="E2659" s="14">
        <v>5081999.211992004</v>
      </c>
      <c r="F2659" s="14">
        <v>29141121.76346197</v>
      </c>
      <c r="G2659" s="13">
        <v>0.17439271052235092</v>
      </c>
      <c r="H2659" s="12">
        <v>-55953310.140000001</v>
      </c>
      <c r="I2659" s="12">
        <v>-9.7578494180123432</v>
      </c>
      <c r="J2659" t="s">
        <v>16</v>
      </c>
      <c r="K2659" s="14">
        <v>1600238.3151360019</v>
      </c>
      <c r="L2659" s="14">
        <v>5081999.2119920012</v>
      </c>
      <c r="M2659" s="13">
        <v>0.31488362126462299</v>
      </c>
      <c r="N2659" s="12">
        <v>-3.0725869604986205</v>
      </c>
      <c r="O2659" s="2">
        <f>DATE(LEFT(ALT[[#This Row],[DATEMTH]],4),RIGHT(ALT[[#This Row],[DATEMTH]],2),1)</f>
        <v>43647</v>
      </c>
      <c r="P2659" t="str">
        <f>IF(AND(ALT[[#This Row],[DATE]]&gt;=DATE(2023,6,1),ALT[[#This Row],[DATE]]&lt;=DATE(2024,5,31)),"Y","N")</f>
        <v>N</v>
      </c>
      <c r="Q2659" t="str">
        <f>LEFT(ALT[[#This Row],[DATEMTH]],4)</f>
        <v>2019</v>
      </c>
    </row>
    <row r="2660" spans="1:17" x14ac:dyDescent="0.25">
      <c r="A2660" t="s">
        <v>44</v>
      </c>
      <c r="B2660" t="s">
        <v>110</v>
      </c>
      <c r="C2660" t="s">
        <v>15</v>
      </c>
      <c r="D2660" t="s">
        <v>17</v>
      </c>
      <c r="E2660" s="14">
        <v>5081999.211992004</v>
      </c>
      <c r="F2660" s="14">
        <v>29141121.76346197</v>
      </c>
      <c r="G2660" s="13">
        <v>0.17439271052235092</v>
      </c>
      <c r="H2660" s="12">
        <v>-55953310.140000001</v>
      </c>
      <c r="I2660" s="12">
        <v>-9.7578494180123432</v>
      </c>
      <c r="J2660" t="s">
        <v>25</v>
      </c>
      <c r="K2660" s="14">
        <v>706109.33936099976</v>
      </c>
      <c r="L2660" s="14">
        <v>5081999.2119920012</v>
      </c>
      <c r="M2660" s="13">
        <v>0.13894322094635364</v>
      </c>
      <c r="N2660" s="12">
        <v>-1.3557870276481372</v>
      </c>
      <c r="O2660" s="2">
        <f>DATE(LEFT(ALT[[#This Row],[DATEMTH]],4),RIGHT(ALT[[#This Row],[DATEMTH]],2),1)</f>
        <v>43647</v>
      </c>
      <c r="P2660" t="str">
        <f>IF(AND(ALT[[#This Row],[DATE]]&gt;=DATE(2023,6,1),ALT[[#This Row],[DATE]]&lt;=DATE(2024,5,31)),"Y","N")</f>
        <v>N</v>
      </c>
      <c r="Q2660" t="str">
        <f>LEFT(ALT[[#This Row],[DATEMTH]],4)</f>
        <v>2019</v>
      </c>
    </row>
    <row r="2661" spans="1:17" x14ac:dyDescent="0.25">
      <c r="A2661" t="s">
        <v>44</v>
      </c>
      <c r="B2661" t="s">
        <v>110</v>
      </c>
      <c r="C2661" t="s">
        <v>15</v>
      </c>
      <c r="D2661" t="s">
        <v>17</v>
      </c>
      <c r="E2661" s="14">
        <v>5081999.211992004</v>
      </c>
      <c r="F2661" s="14">
        <v>29141121.76346197</v>
      </c>
      <c r="G2661" s="13">
        <v>0.17439271052235092</v>
      </c>
      <c r="H2661" s="12">
        <v>-55953310.140000001</v>
      </c>
      <c r="I2661" s="12">
        <v>-9.7578494180123432</v>
      </c>
      <c r="J2661" t="s">
        <v>24</v>
      </c>
      <c r="K2661" s="14">
        <v>2189371.9004949988</v>
      </c>
      <c r="L2661" s="14">
        <v>5081999.2119920012</v>
      </c>
      <c r="M2661" s="13">
        <v>0.43080917748447001</v>
      </c>
      <c r="N2661" s="12">
        <v>-4.2037710817912117</v>
      </c>
      <c r="O2661" s="2">
        <f>DATE(LEFT(ALT[[#This Row],[DATEMTH]],4),RIGHT(ALT[[#This Row],[DATEMTH]],2),1)</f>
        <v>43647</v>
      </c>
      <c r="P2661" t="str">
        <f>IF(AND(ALT[[#This Row],[DATE]]&gt;=DATE(2023,6,1),ALT[[#This Row],[DATE]]&lt;=DATE(2024,5,31)),"Y","N")</f>
        <v>N</v>
      </c>
      <c r="Q2661" t="str">
        <f>LEFT(ALT[[#This Row],[DATEMTH]],4)</f>
        <v>2019</v>
      </c>
    </row>
    <row r="2662" spans="1:17" x14ac:dyDescent="0.25">
      <c r="A2662" t="s">
        <v>44</v>
      </c>
      <c r="B2662" t="s">
        <v>110</v>
      </c>
      <c r="C2662" t="s">
        <v>18</v>
      </c>
      <c r="D2662" t="s">
        <v>17</v>
      </c>
      <c r="E2662" s="14">
        <v>7386578.445407005</v>
      </c>
      <c r="F2662" s="14">
        <v>29141121.76346197</v>
      </c>
      <c r="G2662" s="13">
        <v>0.25347611891414978</v>
      </c>
      <c r="H2662" s="12">
        <v>-55953310.140000001</v>
      </c>
      <c r="I2662" s="12">
        <v>-14.182827894686943</v>
      </c>
      <c r="J2662" t="s">
        <v>26</v>
      </c>
      <c r="K2662" s="14">
        <v>1515769.0483219989</v>
      </c>
      <c r="L2662" s="14">
        <v>7386578.4454069994</v>
      </c>
      <c r="M2662" s="13">
        <v>0.2052058418555765</v>
      </c>
      <c r="N2662" s="12">
        <v>-2.9103991380219876</v>
      </c>
      <c r="O2662" s="2">
        <f>DATE(LEFT(ALT[[#This Row],[DATEMTH]],4),RIGHT(ALT[[#This Row],[DATEMTH]],2),1)</f>
        <v>43647</v>
      </c>
      <c r="P2662" t="str">
        <f>IF(AND(ALT[[#This Row],[DATE]]&gt;=DATE(2023,6,1),ALT[[#This Row],[DATE]]&lt;=DATE(2024,5,31)),"Y","N")</f>
        <v>N</v>
      </c>
      <c r="Q2662" t="str">
        <f>LEFT(ALT[[#This Row],[DATEMTH]],4)</f>
        <v>2019</v>
      </c>
    </row>
    <row r="2663" spans="1:17" x14ac:dyDescent="0.25">
      <c r="A2663" t="s">
        <v>44</v>
      </c>
      <c r="B2663" t="s">
        <v>110</v>
      </c>
      <c r="C2663" t="s">
        <v>18</v>
      </c>
      <c r="D2663" t="s">
        <v>17</v>
      </c>
      <c r="E2663" s="14">
        <v>7386578.445407005</v>
      </c>
      <c r="F2663" s="14">
        <v>29141121.76346197</v>
      </c>
      <c r="G2663" s="13">
        <v>0.25347611891414978</v>
      </c>
      <c r="H2663" s="12">
        <v>-55953310.140000001</v>
      </c>
      <c r="I2663" s="12">
        <v>-14.182827894686943</v>
      </c>
      <c r="J2663" t="s">
        <v>25</v>
      </c>
      <c r="K2663" s="14">
        <v>678525.55930999957</v>
      </c>
      <c r="L2663" s="14">
        <v>7386578.4454069994</v>
      </c>
      <c r="M2663" s="13">
        <v>9.1859250439817533E-2</v>
      </c>
      <c r="N2663" s="12">
        <v>-1.302823939522878</v>
      </c>
      <c r="O2663" s="2">
        <f>DATE(LEFT(ALT[[#This Row],[DATEMTH]],4),RIGHT(ALT[[#This Row],[DATEMTH]],2),1)</f>
        <v>43647</v>
      </c>
      <c r="P2663" t="str">
        <f>IF(AND(ALT[[#This Row],[DATE]]&gt;=DATE(2023,6,1),ALT[[#This Row],[DATE]]&lt;=DATE(2024,5,31)),"Y","N")</f>
        <v>N</v>
      </c>
      <c r="Q2663" t="str">
        <f>LEFT(ALT[[#This Row],[DATEMTH]],4)</f>
        <v>2019</v>
      </c>
    </row>
    <row r="2664" spans="1:17" x14ac:dyDescent="0.25">
      <c r="A2664" t="s">
        <v>44</v>
      </c>
      <c r="B2664" t="s">
        <v>110</v>
      </c>
      <c r="C2664" t="s">
        <v>18</v>
      </c>
      <c r="D2664" t="s">
        <v>17</v>
      </c>
      <c r="E2664" s="14">
        <v>7386578.445407005</v>
      </c>
      <c r="F2664" s="14">
        <v>29141121.76346197</v>
      </c>
      <c r="G2664" s="13">
        <v>0.25347611891414978</v>
      </c>
      <c r="H2664" s="12">
        <v>-55953310.140000001</v>
      </c>
      <c r="I2664" s="12">
        <v>-14.182827894686943</v>
      </c>
      <c r="J2664" t="s">
        <v>24</v>
      </c>
      <c r="K2664" s="14">
        <v>2294592.833287999</v>
      </c>
      <c r="L2664" s="14">
        <v>7386578.4454069994</v>
      </c>
      <c r="M2664" s="13">
        <v>0.31064353411352247</v>
      </c>
      <c r="N2664" s="12">
        <v>-4.4058037809294017</v>
      </c>
      <c r="O2664" s="2">
        <f>DATE(LEFT(ALT[[#This Row],[DATEMTH]],4),RIGHT(ALT[[#This Row],[DATEMTH]],2),1)</f>
        <v>43647</v>
      </c>
      <c r="P2664" t="str">
        <f>IF(AND(ALT[[#This Row],[DATE]]&gt;=DATE(2023,6,1),ALT[[#This Row],[DATE]]&lt;=DATE(2024,5,31)),"Y","N")</f>
        <v>N</v>
      </c>
      <c r="Q2664" t="str">
        <f>LEFT(ALT[[#This Row],[DATEMTH]],4)</f>
        <v>2019</v>
      </c>
    </row>
    <row r="2665" spans="1:17" x14ac:dyDescent="0.25">
      <c r="A2665" t="s">
        <v>44</v>
      </c>
      <c r="B2665" t="s">
        <v>110</v>
      </c>
      <c r="C2665" t="s">
        <v>18</v>
      </c>
      <c r="D2665" t="s">
        <v>17</v>
      </c>
      <c r="E2665" s="14">
        <v>7386578.445407005</v>
      </c>
      <c r="F2665" s="14">
        <v>29141121.76346197</v>
      </c>
      <c r="G2665" s="13">
        <v>0.25347611891414978</v>
      </c>
      <c r="H2665" s="12">
        <v>-55953310.140000001</v>
      </c>
      <c r="I2665" s="12">
        <v>-14.182827894686943</v>
      </c>
      <c r="J2665" t="s">
        <v>16</v>
      </c>
      <c r="K2665" s="14">
        <v>2897691.0044870018</v>
      </c>
      <c r="L2665" s="14">
        <v>7386578.4454069994</v>
      </c>
      <c r="M2665" s="13">
        <v>0.39229137359108346</v>
      </c>
      <c r="N2665" s="12">
        <v>-5.5638010362126753</v>
      </c>
      <c r="O2665" s="2">
        <f>DATE(LEFT(ALT[[#This Row],[DATEMTH]],4),RIGHT(ALT[[#This Row],[DATEMTH]],2),1)</f>
        <v>43647</v>
      </c>
      <c r="P2665" t="str">
        <f>IF(AND(ALT[[#This Row],[DATE]]&gt;=DATE(2023,6,1),ALT[[#This Row],[DATE]]&lt;=DATE(2024,5,31)),"Y","N")</f>
        <v>N</v>
      </c>
      <c r="Q2665" t="str">
        <f>LEFT(ALT[[#This Row],[DATEMTH]],4)</f>
        <v>2019</v>
      </c>
    </row>
    <row r="2666" spans="1:17" x14ac:dyDescent="0.25">
      <c r="A2666" t="s">
        <v>44</v>
      </c>
      <c r="B2666" t="s">
        <v>110</v>
      </c>
      <c r="C2666" t="s">
        <v>19</v>
      </c>
      <c r="D2666" t="s">
        <v>17</v>
      </c>
      <c r="E2666" s="14">
        <v>7775230.3564260108</v>
      </c>
      <c r="F2666" s="14">
        <v>29141121.76346197</v>
      </c>
      <c r="G2666" s="13">
        <v>0.2668130080762654</v>
      </c>
      <c r="H2666" s="12">
        <v>-55953310.140000001</v>
      </c>
      <c r="I2666" s="12">
        <v>-14.929070990277603</v>
      </c>
      <c r="J2666" t="s">
        <v>16</v>
      </c>
      <c r="K2666" s="14">
        <v>1435.5036770000006</v>
      </c>
      <c r="L2666" s="14">
        <v>7775230.3564259922</v>
      </c>
      <c r="M2666" s="13">
        <v>1.8462522796042953E-4</v>
      </c>
      <c r="N2666" s="12">
        <v>-2.756283134817438E-3</v>
      </c>
      <c r="O2666" s="2">
        <f>DATE(LEFT(ALT[[#This Row],[DATEMTH]],4),RIGHT(ALT[[#This Row],[DATEMTH]],2),1)</f>
        <v>43647</v>
      </c>
      <c r="P2666" t="str">
        <f>IF(AND(ALT[[#This Row],[DATE]]&gt;=DATE(2023,6,1),ALT[[#This Row],[DATE]]&lt;=DATE(2024,5,31)),"Y","N")</f>
        <v>N</v>
      </c>
      <c r="Q2666" t="str">
        <f>LEFT(ALT[[#This Row],[DATEMTH]],4)</f>
        <v>2019</v>
      </c>
    </row>
    <row r="2667" spans="1:17" x14ac:dyDescent="0.25">
      <c r="A2667" t="s">
        <v>44</v>
      </c>
      <c r="B2667" t="s">
        <v>110</v>
      </c>
      <c r="C2667" t="s">
        <v>19</v>
      </c>
      <c r="D2667" t="s">
        <v>17</v>
      </c>
      <c r="E2667" s="14">
        <v>7775230.3564260108</v>
      </c>
      <c r="F2667" s="14">
        <v>29141121.76346197</v>
      </c>
      <c r="G2667" s="13">
        <v>0.2668130080762654</v>
      </c>
      <c r="H2667" s="12">
        <v>-55953310.140000001</v>
      </c>
      <c r="I2667" s="12">
        <v>-14.929070990277603</v>
      </c>
      <c r="J2667" t="s">
        <v>26</v>
      </c>
      <c r="K2667" s="14">
        <v>221189.995983</v>
      </c>
      <c r="L2667" s="14">
        <v>7775230.3564259922</v>
      </c>
      <c r="M2667" s="13">
        <v>2.8448031227807053E-2</v>
      </c>
      <c r="N2667" s="12">
        <v>-0.42470267773356563</v>
      </c>
      <c r="O2667" s="2">
        <f>DATE(LEFT(ALT[[#This Row],[DATEMTH]],4),RIGHT(ALT[[#This Row],[DATEMTH]],2),1)</f>
        <v>43647</v>
      </c>
      <c r="P2667" t="str">
        <f>IF(AND(ALT[[#This Row],[DATE]]&gt;=DATE(2023,6,1),ALT[[#This Row],[DATE]]&lt;=DATE(2024,5,31)),"Y","N")</f>
        <v>N</v>
      </c>
      <c r="Q2667" t="str">
        <f>LEFT(ALT[[#This Row],[DATEMTH]],4)</f>
        <v>2019</v>
      </c>
    </row>
    <row r="2668" spans="1:17" x14ac:dyDescent="0.25">
      <c r="A2668" t="s">
        <v>44</v>
      </c>
      <c r="B2668" t="s">
        <v>110</v>
      </c>
      <c r="C2668" t="s">
        <v>19</v>
      </c>
      <c r="D2668" t="s">
        <v>17</v>
      </c>
      <c r="E2668" s="14">
        <v>7775230.3564260108</v>
      </c>
      <c r="F2668" s="14">
        <v>29141121.76346197</v>
      </c>
      <c r="G2668" s="13">
        <v>0.2668130080762654</v>
      </c>
      <c r="H2668" s="12">
        <v>-55953310.140000001</v>
      </c>
      <c r="I2668" s="12">
        <v>-14.929070990277603</v>
      </c>
      <c r="J2668" t="s">
        <v>24</v>
      </c>
      <c r="K2668" s="14">
        <v>2240412.1452729986</v>
      </c>
      <c r="L2668" s="14">
        <v>7775230.3564259922</v>
      </c>
      <c r="M2668" s="13">
        <v>0.28814736574606642</v>
      </c>
      <c r="N2668" s="12">
        <v>-4.3017724788845104</v>
      </c>
      <c r="O2668" s="2">
        <f>DATE(LEFT(ALT[[#This Row],[DATEMTH]],4),RIGHT(ALT[[#This Row],[DATEMTH]],2),1)</f>
        <v>43647</v>
      </c>
      <c r="P2668" t="str">
        <f>IF(AND(ALT[[#This Row],[DATE]]&gt;=DATE(2023,6,1),ALT[[#This Row],[DATE]]&lt;=DATE(2024,5,31)),"Y","N")</f>
        <v>N</v>
      </c>
      <c r="Q2668" t="str">
        <f>LEFT(ALT[[#This Row],[DATEMTH]],4)</f>
        <v>2019</v>
      </c>
    </row>
    <row r="2669" spans="1:17" x14ac:dyDescent="0.25">
      <c r="A2669" t="s">
        <v>44</v>
      </c>
      <c r="B2669" t="s">
        <v>110</v>
      </c>
      <c r="C2669" t="s">
        <v>19</v>
      </c>
      <c r="D2669" t="s">
        <v>17</v>
      </c>
      <c r="E2669" s="14">
        <v>7775230.3564260108</v>
      </c>
      <c r="F2669" s="14">
        <v>29141121.76346197</v>
      </c>
      <c r="G2669" s="13">
        <v>0.2668130080762654</v>
      </c>
      <c r="H2669" s="12">
        <v>-55953310.140000001</v>
      </c>
      <c r="I2669" s="12">
        <v>-14.929070990277603</v>
      </c>
      <c r="J2669" t="s">
        <v>25</v>
      </c>
      <c r="K2669" s="14">
        <v>5312192.7114929939</v>
      </c>
      <c r="L2669" s="14">
        <v>7775230.3564259922</v>
      </c>
      <c r="M2669" s="13">
        <v>0.68321997779816612</v>
      </c>
      <c r="N2669" s="12">
        <v>-10.199839550524709</v>
      </c>
      <c r="O2669" s="2">
        <f>DATE(LEFT(ALT[[#This Row],[DATEMTH]],4),RIGHT(ALT[[#This Row],[DATEMTH]],2),1)</f>
        <v>43647</v>
      </c>
      <c r="P2669" t="str">
        <f>IF(AND(ALT[[#This Row],[DATE]]&gt;=DATE(2023,6,1),ALT[[#This Row],[DATE]]&lt;=DATE(2024,5,31)),"Y","N")</f>
        <v>N</v>
      </c>
      <c r="Q2669" t="str">
        <f>LEFT(ALT[[#This Row],[DATEMTH]],4)</f>
        <v>2019</v>
      </c>
    </row>
    <row r="2670" spans="1:17" x14ac:dyDescent="0.25">
      <c r="A2670" t="s">
        <v>44</v>
      </c>
      <c r="B2670" t="s">
        <v>110</v>
      </c>
      <c r="C2670" t="s">
        <v>20</v>
      </c>
      <c r="D2670" t="s">
        <v>17</v>
      </c>
      <c r="E2670" s="14">
        <v>8897313.7496369947</v>
      </c>
      <c r="F2670" s="14">
        <v>29141121.76346197</v>
      </c>
      <c r="G2670" s="13">
        <v>0.30531816248723548</v>
      </c>
      <c r="H2670" s="12">
        <v>-55953310.140000001</v>
      </c>
      <c r="I2670" s="12">
        <v>-17.083561837023204</v>
      </c>
      <c r="J2670" t="s">
        <v>25</v>
      </c>
      <c r="K2670" s="14">
        <v>1226484.6408079993</v>
      </c>
      <c r="L2670" s="14">
        <v>8897313.7496370003</v>
      </c>
      <c r="M2670" s="13">
        <v>0.13784886936891919</v>
      </c>
      <c r="N2670" s="12">
        <v>-2.3549496840276647</v>
      </c>
      <c r="O2670" s="2">
        <f>DATE(LEFT(ALT[[#This Row],[DATEMTH]],4),RIGHT(ALT[[#This Row],[DATEMTH]],2),1)</f>
        <v>43647</v>
      </c>
      <c r="P2670" t="str">
        <f>IF(AND(ALT[[#This Row],[DATE]]&gt;=DATE(2023,6,1),ALT[[#This Row],[DATE]]&lt;=DATE(2024,5,31)),"Y","N")</f>
        <v>N</v>
      </c>
      <c r="Q2670" t="str">
        <f>LEFT(ALT[[#This Row],[DATEMTH]],4)</f>
        <v>2019</v>
      </c>
    </row>
    <row r="2671" spans="1:17" x14ac:dyDescent="0.25">
      <c r="A2671" t="s">
        <v>44</v>
      </c>
      <c r="B2671" t="s">
        <v>110</v>
      </c>
      <c r="C2671" t="s">
        <v>20</v>
      </c>
      <c r="D2671" t="s">
        <v>17</v>
      </c>
      <c r="E2671" s="14">
        <v>8897313.7496369947</v>
      </c>
      <c r="F2671" s="14">
        <v>29141121.76346197</v>
      </c>
      <c r="G2671" s="13">
        <v>0.30531816248723548</v>
      </c>
      <c r="H2671" s="12">
        <v>-55953310.140000001</v>
      </c>
      <c r="I2671" s="12">
        <v>-17.083561837023204</v>
      </c>
      <c r="J2671" t="s">
        <v>16</v>
      </c>
      <c r="K2671" s="14">
        <v>3321622.0040280009</v>
      </c>
      <c r="L2671" s="14">
        <v>8897313.7496370003</v>
      </c>
      <c r="M2671" s="13">
        <v>0.37332863575408015</v>
      </c>
      <c r="N2671" s="12">
        <v>-6.3777828344363403</v>
      </c>
      <c r="O2671" s="2">
        <f>DATE(LEFT(ALT[[#This Row],[DATEMTH]],4),RIGHT(ALT[[#This Row],[DATEMTH]],2),1)</f>
        <v>43647</v>
      </c>
      <c r="P2671" t="str">
        <f>IF(AND(ALT[[#This Row],[DATE]]&gt;=DATE(2023,6,1),ALT[[#This Row],[DATE]]&lt;=DATE(2024,5,31)),"Y","N")</f>
        <v>N</v>
      </c>
      <c r="Q2671" t="str">
        <f>LEFT(ALT[[#This Row],[DATEMTH]],4)</f>
        <v>2019</v>
      </c>
    </row>
    <row r="2672" spans="1:17" x14ac:dyDescent="0.25">
      <c r="A2672" t="s">
        <v>44</v>
      </c>
      <c r="B2672" t="s">
        <v>110</v>
      </c>
      <c r="C2672" t="s">
        <v>20</v>
      </c>
      <c r="D2672" t="s">
        <v>17</v>
      </c>
      <c r="E2672" s="14">
        <v>8897313.7496369947</v>
      </c>
      <c r="F2672" s="14">
        <v>29141121.76346197</v>
      </c>
      <c r="G2672" s="13">
        <v>0.30531816248723548</v>
      </c>
      <c r="H2672" s="12">
        <v>-55953310.140000001</v>
      </c>
      <c r="I2672" s="12">
        <v>-17.083561837023204</v>
      </c>
      <c r="J2672" t="s">
        <v>26</v>
      </c>
      <c r="K2672" s="14">
        <v>547006.9816410006</v>
      </c>
      <c r="L2672" s="14">
        <v>8897313.7496370003</v>
      </c>
      <c r="M2672" s="13">
        <v>6.1480014871153427E-2</v>
      </c>
      <c r="N2672" s="12">
        <v>-1.0502976357924558</v>
      </c>
      <c r="O2672" s="2">
        <f>DATE(LEFT(ALT[[#This Row],[DATEMTH]],4),RIGHT(ALT[[#This Row],[DATEMTH]],2),1)</f>
        <v>43647</v>
      </c>
      <c r="P2672" t="str">
        <f>IF(AND(ALT[[#This Row],[DATE]]&gt;=DATE(2023,6,1),ALT[[#This Row],[DATE]]&lt;=DATE(2024,5,31)),"Y","N")</f>
        <v>N</v>
      </c>
      <c r="Q2672" t="str">
        <f>LEFT(ALT[[#This Row],[DATEMTH]],4)</f>
        <v>2019</v>
      </c>
    </row>
    <row r="2673" spans="1:17" x14ac:dyDescent="0.25">
      <c r="A2673" t="s">
        <v>44</v>
      </c>
      <c r="B2673" t="s">
        <v>110</v>
      </c>
      <c r="C2673" t="s">
        <v>20</v>
      </c>
      <c r="D2673" t="s">
        <v>17</v>
      </c>
      <c r="E2673" s="14">
        <v>8897313.7496369947</v>
      </c>
      <c r="F2673" s="14">
        <v>29141121.76346197</v>
      </c>
      <c r="G2673" s="13">
        <v>0.30531816248723548</v>
      </c>
      <c r="H2673" s="12">
        <v>-55953310.140000001</v>
      </c>
      <c r="I2673" s="12">
        <v>-17.083561837023204</v>
      </c>
      <c r="J2673" t="s">
        <v>24</v>
      </c>
      <c r="K2673" s="14">
        <v>3802200.1231599986</v>
      </c>
      <c r="L2673" s="14">
        <v>8897313.7496370003</v>
      </c>
      <c r="M2673" s="13">
        <v>0.42734248000584713</v>
      </c>
      <c r="N2673" s="12">
        <v>-7.3005316827667412</v>
      </c>
      <c r="O2673" s="2">
        <f>DATE(LEFT(ALT[[#This Row],[DATEMTH]],4),RIGHT(ALT[[#This Row],[DATEMTH]],2),1)</f>
        <v>43647</v>
      </c>
      <c r="P2673" t="str">
        <f>IF(AND(ALT[[#This Row],[DATE]]&gt;=DATE(2023,6,1),ALT[[#This Row],[DATE]]&lt;=DATE(2024,5,31)),"Y","N")</f>
        <v>N</v>
      </c>
      <c r="Q2673" t="str">
        <f>LEFT(ALT[[#This Row],[DATEMTH]],4)</f>
        <v>2019</v>
      </c>
    </row>
    <row r="2674" spans="1:17" x14ac:dyDescent="0.25">
      <c r="A2674" t="s">
        <v>44</v>
      </c>
      <c r="B2674" t="s">
        <v>110</v>
      </c>
      <c r="C2674" t="s">
        <v>15</v>
      </c>
      <c r="D2674" t="s">
        <v>23</v>
      </c>
      <c r="E2674" s="14">
        <v>5081999.211992004</v>
      </c>
      <c r="F2674" s="14">
        <v>29141121.76346197</v>
      </c>
      <c r="G2674" s="13">
        <v>0.17439271052235092</v>
      </c>
      <c r="H2674" s="12">
        <v>-7387242.6600000001</v>
      </c>
      <c r="I2674" s="12">
        <v>-1.2882812707637417</v>
      </c>
      <c r="J2674" t="s">
        <v>16</v>
      </c>
      <c r="K2674" s="14">
        <v>1600238.3151360019</v>
      </c>
      <c r="L2674" s="14">
        <v>5081999.2119920012</v>
      </c>
      <c r="M2674" s="13">
        <v>0.31488362126462299</v>
      </c>
      <c r="N2674" s="12">
        <v>-0.40565867174547726</v>
      </c>
      <c r="O2674" s="2">
        <f>DATE(LEFT(ALT[[#This Row],[DATEMTH]],4),RIGHT(ALT[[#This Row],[DATEMTH]],2),1)</f>
        <v>43647</v>
      </c>
      <c r="P2674" t="str">
        <f>IF(AND(ALT[[#This Row],[DATE]]&gt;=DATE(2023,6,1),ALT[[#This Row],[DATE]]&lt;=DATE(2024,5,31)),"Y","N")</f>
        <v>N</v>
      </c>
      <c r="Q2674" t="str">
        <f>LEFT(ALT[[#This Row],[DATEMTH]],4)</f>
        <v>2019</v>
      </c>
    </row>
    <row r="2675" spans="1:17" x14ac:dyDescent="0.25">
      <c r="A2675" t="s">
        <v>44</v>
      </c>
      <c r="B2675" t="s">
        <v>110</v>
      </c>
      <c r="C2675" t="s">
        <v>15</v>
      </c>
      <c r="D2675" t="s">
        <v>23</v>
      </c>
      <c r="E2675" s="14">
        <v>5081999.211992004</v>
      </c>
      <c r="F2675" s="14">
        <v>29141121.76346197</v>
      </c>
      <c r="G2675" s="13">
        <v>0.17439271052235092</v>
      </c>
      <c r="H2675" s="12">
        <v>-7387242.6600000001</v>
      </c>
      <c r="I2675" s="12">
        <v>-1.2882812707637417</v>
      </c>
      <c r="J2675" t="s">
        <v>24</v>
      </c>
      <c r="K2675" s="14">
        <v>2189371.9004949988</v>
      </c>
      <c r="L2675" s="14">
        <v>5081999.2119920012</v>
      </c>
      <c r="M2675" s="13">
        <v>0.43080917748447001</v>
      </c>
      <c r="N2675" s="12">
        <v>-0.55500339462637538</v>
      </c>
      <c r="O2675" s="2">
        <f>DATE(LEFT(ALT[[#This Row],[DATEMTH]],4),RIGHT(ALT[[#This Row],[DATEMTH]],2),1)</f>
        <v>43647</v>
      </c>
      <c r="P2675" t="str">
        <f>IF(AND(ALT[[#This Row],[DATE]]&gt;=DATE(2023,6,1),ALT[[#This Row],[DATE]]&lt;=DATE(2024,5,31)),"Y","N")</f>
        <v>N</v>
      </c>
      <c r="Q2675" t="str">
        <f>LEFT(ALT[[#This Row],[DATEMTH]],4)</f>
        <v>2019</v>
      </c>
    </row>
    <row r="2676" spans="1:17" x14ac:dyDescent="0.25">
      <c r="A2676" t="s">
        <v>44</v>
      </c>
      <c r="B2676" t="s">
        <v>110</v>
      </c>
      <c r="C2676" t="s">
        <v>15</v>
      </c>
      <c r="D2676" t="s">
        <v>23</v>
      </c>
      <c r="E2676" s="14">
        <v>5081999.211992004</v>
      </c>
      <c r="F2676" s="14">
        <v>29141121.76346197</v>
      </c>
      <c r="G2676" s="13">
        <v>0.17439271052235092</v>
      </c>
      <c r="H2676" s="12">
        <v>-7387242.6600000001</v>
      </c>
      <c r="I2676" s="12">
        <v>-1.2882812707637417</v>
      </c>
      <c r="J2676" t="s">
        <v>26</v>
      </c>
      <c r="K2676" s="14">
        <v>586279.65700000012</v>
      </c>
      <c r="L2676" s="14">
        <v>5081999.2119920012</v>
      </c>
      <c r="M2676" s="13">
        <v>0.11536398030455321</v>
      </c>
      <c r="N2676" s="12">
        <v>-0.14862125514711308</v>
      </c>
      <c r="O2676" s="2">
        <f>DATE(LEFT(ALT[[#This Row],[DATEMTH]],4),RIGHT(ALT[[#This Row],[DATEMTH]],2),1)</f>
        <v>43647</v>
      </c>
      <c r="P2676" t="str">
        <f>IF(AND(ALT[[#This Row],[DATE]]&gt;=DATE(2023,6,1),ALT[[#This Row],[DATE]]&lt;=DATE(2024,5,31)),"Y","N")</f>
        <v>N</v>
      </c>
      <c r="Q2676" t="str">
        <f>LEFT(ALT[[#This Row],[DATEMTH]],4)</f>
        <v>2019</v>
      </c>
    </row>
    <row r="2677" spans="1:17" x14ac:dyDescent="0.25">
      <c r="A2677" t="s">
        <v>44</v>
      </c>
      <c r="B2677" t="s">
        <v>110</v>
      </c>
      <c r="C2677" t="s">
        <v>15</v>
      </c>
      <c r="D2677" t="s">
        <v>23</v>
      </c>
      <c r="E2677" s="14">
        <v>5081999.211992004</v>
      </c>
      <c r="F2677" s="14">
        <v>29141121.76346197</v>
      </c>
      <c r="G2677" s="13">
        <v>0.17439271052235092</v>
      </c>
      <c r="H2677" s="12">
        <v>-7387242.6600000001</v>
      </c>
      <c r="I2677" s="12">
        <v>-1.2882812707637417</v>
      </c>
      <c r="J2677" t="s">
        <v>25</v>
      </c>
      <c r="K2677" s="14">
        <v>706109.33936099976</v>
      </c>
      <c r="L2677" s="14">
        <v>5081999.2119920012</v>
      </c>
      <c r="M2677" s="13">
        <v>0.13894322094635364</v>
      </c>
      <c r="N2677" s="12">
        <v>-0.1789979492447758</v>
      </c>
      <c r="O2677" s="2">
        <f>DATE(LEFT(ALT[[#This Row],[DATEMTH]],4),RIGHT(ALT[[#This Row],[DATEMTH]],2),1)</f>
        <v>43647</v>
      </c>
      <c r="P2677" t="str">
        <f>IF(AND(ALT[[#This Row],[DATE]]&gt;=DATE(2023,6,1),ALT[[#This Row],[DATE]]&lt;=DATE(2024,5,31)),"Y","N")</f>
        <v>N</v>
      </c>
      <c r="Q2677" t="str">
        <f>LEFT(ALT[[#This Row],[DATEMTH]],4)</f>
        <v>2019</v>
      </c>
    </row>
    <row r="2678" spans="1:17" x14ac:dyDescent="0.25">
      <c r="A2678" t="s">
        <v>44</v>
      </c>
      <c r="B2678" t="s">
        <v>110</v>
      </c>
      <c r="C2678" t="s">
        <v>18</v>
      </c>
      <c r="D2678" t="s">
        <v>23</v>
      </c>
      <c r="E2678" s="14">
        <v>7386578.445407005</v>
      </c>
      <c r="F2678" s="14">
        <v>29141121.76346197</v>
      </c>
      <c r="G2678" s="13">
        <v>0.25347611891414978</v>
      </c>
      <c r="H2678" s="12">
        <v>-7387242.6600000001</v>
      </c>
      <c r="I2678" s="12">
        <v>-1.8724895989338401</v>
      </c>
      <c r="J2678" t="s">
        <v>24</v>
      </c>
      <c r="K2678" s="14">
        <v>2294592.833287999</v>
      </c>
      <c r="L2678" s="14">
        <v>7386578.4454069994</v>
      </c>
      <c r="M2678" s="13">
        <v>0.31064353411352247</v>
      </c>
      <c r="N2678" s="12">
        <v>-0.58167678660362032</v>
      </c>
      <c r="O2678" s="2">
        <f>DATE(LEFT(ALT[[#This Row],[DATEMTH]],4),RIGHT(ALT[[#This Row],[DATEMTH]],2),1)</f>
        <v>43647</v>
      </c>
      <c r="P2678" t="str">
        <f>IF(AND(ALT[[#This Row],[DATE]]&gt;=DATE(2023,6,1),ALT[[#This Row],[DATE]]&lt;=DATE(2024,5,31)),"Y","N")</f>
        <v>N</v>
      </c>
      <c r="Q2678" t="str">
        <f>LEFT(ALT[[#This Row],[DATEMTH]],4)</f>
        <v>2019</v>
      </c>
    </row>
    <row r="2679" spans="1:17" x14ac:dyDescent="0.25">
      <c r="A2679" t="s">
        <v>44</v>
      </c>
      <c r="B2679" t="s">
        <v>110</v>
      </c>
      <c r="C2679" t="s">
        <v>18</v>
      </c>
      <c r="D2679" t="s">
        <v>23</v>
      </c>
      <c r="E2679" s="14">
        <v>7386578.445407005</v>
      </c>
      <c r="F2679" s="14">
        <v>29141121.76346197</v>
      </c>
      <c r="G2679" s="13">
        <v>0.25347611891414978</v>
      </c>
      <c r="H2679" s="12">
        <v>-7387242.6600000001</v>
      </c>
      <c r="I2679" s="12">
        <v>-1.8724895989338401</v>
      </c>
      <c r="J2679" t="s">
        <v>16</v>
      </c>
      <c r="K2679" s="14">
        <v>2897691.0044870018</v>
      </c>
      <c r="L2679" s="14">
        <v>7386578.4454069994</v>
      </c>
      <c r="M2679" s="13">
        <v>0.39229137359108346</v>
      </c>
      <c r="N2679" s="12">
        <v>-0.73456151680077308</v>
      </c>
      <c r="O2679" s="2">
        <f>DATE(LEFT(ALT[[#This Row],[DATEMTH]],4),RIGHT(ALT[[#This Row],[DATEMTH]],2),1)</f>
        <v>43647</v>
      </c>
      <c r="P2679" t="str">
        <f>IF(AND(ALT[[#This Row],[DATE]]&gt;=DATE(2023,6,1),ALT[[#This Row],[DATE]]&lt;=DATE(2024,5,31)),"Y","N")</f>
        <v>N</v>
      </c>
      <c r="Q2679" t="str">
        <f>LEFT(ALT[[#This Row],[DATEMTH]],4)</f>
        <v>2019</v>
      </c>
    </row>
    <row r="2680" spans="1:17" x14ac:dyDescent="0.25">
      <c r="A2680" t="s">
        <v>44</v>
      </c>
      <c r="B2680" t="s">
        <v>110</v>
      </c>
      <c r="C2680" t="s">
        <v>18</v>
      </c>
      <c r="D2680" t="s">
        <v>23</v>
      </c>
      <c r="E2680" s="14">
        <v>7386578.445407005</v>
      </c>
      <c r="F2680" s="14">
        <v>29141121.76346197</v>
      </c>
      <c r="G2680" s="13">
        <v>0.25347611891414978</v>
      </c>
      <c r="H2680" s="12">
        <v>-7387242.6600000001</v>
      </c>
      <c r="I2680" s="12">
        <v>-1.8724895989338401</v>
      </c>
      <c r="J2680" t="s">
        <v>26</v>
      </c>
      <c r="K2680" s="14">
        <v>1515769.0483219989</v>
      </c>
      <c r="L2680" s="14">
        <v>7386578.4454069994</v>
      </c>
      <c r="M2680" s="13">
        <v>0.2052058418555765</v>
      </c>
      <c r="N2680" s="12">
        <v>-0.38424580451502949</v>
      </c>
      <c r="O2680" s="2">
        <f>DATE(LEFT(ALT[[#This Row],[DATEMTH]],4),RIGHT(ALT[[#This Row],[DATEMTH]],2),1)</f>
        <v>43647</v>
      </c>
      <c r="P2680" t="str">
        <f>IF(AND(ALT[[#This Row],[DATE]]&gt;=DATE(2023,6,1),ALT[[#This Row],[DATE]]&lt;=DATE(2024,5,31)),"Y","N")</f>
        <v>N</v>
      </c>
      <c r="Q2680" t="str">
        <f>LEFT(ALT[[#This Row],[DATEMTH]],4)</f>
        <v>2019</v>
      </c>
    </row>
    <row r="2681" spans="1:17" x14ac:dyDescent="0.25">
      <c r="A2681" t="s">
        <v>44</v>
      </c>
      <c r="B2681" t="s">
        <v>110</v>
      </c>
      <c r="C2681" t="s">
        <v>18</v>
      </c>
      <c r="D2681" t="s">
        <v>23</v>
      </c>
      <c r="E2681" s="14">
        <v>7386578.445407005</v>
      </c>
      <c r="F2681" s="14">
        <v>29141121.76346197</v>
      </c>
      <c r="G2681" s="13">
        <v>0.25347611891414978</v>
      </c>
      <c r="H2681" s="12">
        <v>-7387242.6600000001</v>
      </c>
      <c r="I2681" s="12">
        <v>-1.8724895989338401</v>
      </c>
      <c r="J2681" t="s">
        <v>25</v>
      </c>
      <c r="K2681" s="14">
        <v>678525.55930999957</v>
      </c>
      <c r="L2681" s="14">
        <v>7386578.4454069994</v>
      </c>
      <c r="M2681" s="13">
        <v>9.1859250439817533E-2</v>
      </c>
      <c r="N2681" s="12">
        <v>-0.17200549101441712</v>
      </c>
      <c r="O2681" s="2">
        <f>DATE(LEFT(ALT[[#This Row],[DATEMTH]],4),RIGHT(ALT[[#This Row],[DATEMTH]],2),1)</f>
        <v>43647</v>
      </c>
      <c r="P2681" t="str">
        <f>IF(AND(ALT[[#This Row],[DATE]]&gt;=DATE(2023,6,1),ALT[[#This Row],[DATE]]&lt;=DATE(2024,5,31)),"Y","N")</f>
        <v>N</v>
      </c>
      <c r="Q2681" t="str">
        <f>LEFT(ALT[[#This Row],[DATEMTH]],4)</f>
        <v>2019</v>
      </c>
    </row>
    <row r="2682" spans="1:17" x14ac:dyDescent="0.25">
      <c r="A2682" t="s">
        <v>44</v>
      </c>
      <c r="B2682" t="s">
        <v>110</v>
      </c>
      <c r="C2682" t="s">
        <v>19</v>
      </c>
      <c r="D2682" t="s">
        <v>23</v>
      </c>
      <c r="E2682" s="14">
        <v>7775230.3564260108</v>
      </c>
      <c r="F2682" s="14">
        <v>29141121.76346197</v>
      </c>
      <c r="G2682" s="13">
        <v>0.2668130080762654</v>
      </c>
      <c r="H2682" s="12">
        <v>-7387242.6600000001</v>
      </c>
      <c r="I2682" s="12">
        <v>-1.9710124355039125</v>
      </c>
      <c r="J2682" t="s">
        <v>24</v>
      </c>
      <c r="K2682" s="14">
        <v>2240412.1452729986</v>
      </c>
      <c r="L2682" s="14">
        <v>7775230.3564259922</v>
      </c>
      <c r="M2682" s="13">
        <v>0.28814736574606642</v>
      </c>
      <c r="N2682" s="12">
        <v>-0.56794204114319102</v>
      </c>
      <c r="O2682" s="2">
        <f>DATE(LEFT(ALT[[#This Row],[DATEMTH]],4),RIGHT(ALT[[#This Row],[DATEMTH]],2),1)</f>
        <v>43647</v>
      </c>
      <c r="P2682" t="str">
        <f>IF(AND(ALT[[#This Row],[DATE]]&gt;=DATE(2023,6,1),ALT[[#This Row],[DATE]]&lt;=DATE(2024,5,31)),"Y","N")</f>
        <v>N</v>
      </c>
      <c r="Q2682" t="str">
        <f>LEFT(ALT[[#This Row],[DATEMTH]],4)</f>
        <v>2019</v>
      </c>
    </row>
    <row r="2683" spans="1:17" x14ac:dyDescent="0.25">
      <c r="A2683" t="s">
        <v>44</v>
      </c>
      <c r="B2683" t="s">
        <v>110</v>
      </c>
      <c r="C2683" t="s">
        <v>19</v>
      </c>
      <c r="D2683" t="s">
        <v>23</v>
      </c>
      <c r="E2683" s="14">
        <v>7775230.3564260108</v>
      </c>
      <c r="F2683" s="14">
        <v>29141121.76346197</v>
      </c>
      <c r="G2683" s="13">
        <v>0.2668130080762654</v>
      </c>
      <c r="H2683" s="12">
        <v>-7387242.6600000001</v>
      </c>
      <c r="I2683" s="12">
        <v>-1.9710124355039125</v>
      </c>
      <c r="J2683" t="s">
        <v>16</v>
      </c>
      <c r="K2683" s="14">
        <v>1435.5036770000006</v>
      </c>
      <c r="L2683" s="14">
        <v>7775230.3564259922</v>
      </c>
      <c r="M2683" s="13">
        <v>1.8462522796042953E-4</v>
      </c>
      <c r="N2683" s="12">
        <v>-3.6389862021775127E-4</v>
      </c>
      <c r="O2683" s="2">
        <f>DATE(LEFT(ALT[[#This Row],[DATEMTH]],4),RIGHT(ALT[[#This Row],[DATEMTH]],2),1)</f>
        <v>43647</v>
      </c>
      <c r="P2683" t="str">
        <f>IF(AND(ALT[[#This Row],[DATE]]&gt;=DATE(2023,6,1),ALT[[#This Row],[DATE]]&lt;=DATE(2024,5,31)),"Y","N")</f>
        <v>N</v>
      </c>
      <c r="Q2683" t="str">
        <f>LEFT(ALT[[#This Row],[DATEMTH]],4)</f>
        <v>2019</v>
      </c>
    </row>
    <row r="2684" spans="1:17" x14ac:dyDescent="0.25">
      <c r="A2684" t="s">
        <v>44</v>
      </c>
      <c r="B2684" t="s">
        <v>110</v>
      </c>
      <c r="C2684" t="s">
        <v>19</v>
      </c>
      <c r="D2684" t="s">
        <v>23</v>
      </c>
      <c r="E2684" s="14">
        <v>7775230.3564260108</v>
      </c>
      <c r="F2684" s="14">
        <v>29141121.76346197</v>
      </c>
      <c r="G2684" s="13">
        <v>0.2668130080762654</v>
      </c>
      <c r="H2684" s="12">
        <v>-7387242.6600000001</v>
      </c>
      <c r="I2684" s="12">
        <v>-1.9710124355039125</v>
      </c>
      <c r="J2684" t="s">
        <v>25</v>
      </c>
      <c r="K2684" s="14">
        <v>5312192.7114929939</v>
      </c>
      <c r="L2684" s="14">
        <v>7775230.3564259922</v>
      </c>
      <c r="M2684" s="13">
        <v>0.68321997779816612</v>
      </c>
      <c r="N2684" s="12">
        <v>-1.3466350724248923</v>
      </c>
      <c r="O2684" s="2">
        <f>DATE(LEFT(ALT[[#This Row],[DATEMTH]],4),RIGHT(ALT[[#This Row],[DATEMTH]],2),1)</f>
        <v>43647</v>
      </c>
      <c r="P2684" t="str">
        <f>IF(AND(ALT[[#This Row],[DATE]]&gt;=DATE(2023,6,1),ALT[[#This Row],[DATE]]&lt;=DATE(2024,5,31)),"Y","N")</f>
        <v>N</v>
      </c>
      <c r="Q2684" t="str">
        <f>LEFT(ALT[[#This Row],[DATEMTH]],4)</f>
        <v>2019</v>
      </c>
    </row>
    <row r="2685" spans="1:17" x14ac:dyDescent="0.25">
      <c r="A2685" t="s">
        <v>44</v>
      </c>
      <c r="B2685" t="s">
        <v>110</v>
      </c>
      <c r="C2685" t="s">
        <v>19</v>
      </c>
      <c r="D2685" t="s">
        <v>23</v>
      </c>
      <c r="E2685" s="14">
        <v>7775230.3564260108</v>
      </c>
      <c r="F2685" s="14">
        <v>29141121.76346197</v>
      </c>
      <c r="G2685" s="13">
        <v>0.2668130080762654</v>
      </c>
      <c r="H2685" s="12">
        <v>-7387242.6600000001</v>
      </c>
      <c r="I2685" s="12">
        <v>-1.9710124355039125</v>
      </c>
      <c r="J2685" t="s">
        <v>26</v>
      </c>
      <c r="K2685" s="14">
        <v>221189.995983</v>
      </c>
      <c r="L2685" s="14">
        <v>7775230.3564259922</v>
      </c>
      <c r="M2685" s="13">
        <v>2.8448031227807053E-2</v>
      </c>
      <c r="N2685" s="12">
        <v>-5.6071423315611338E-2</v>
      </c>
      <c r="O2685" s="2">
        <f>DATE(LEFT(ALT[[#This Row],[DATEMTH]],4),RIGHT(ALT[[#This Row],[DATEMTH]],2),1)</f>
        <v>43647</v>
      </c>
      <c r="P2685" t="str">
        <f>IF(AND(ALT[[#This Row],[DATE]]&gt;=DATE(2023,6,1),ALT[[#This Row],[DATE]]&lt;=DATE(2024,5,31)),"Y","N")</f>
        <v>N</v>
      </c>
      <c r="Q2685" t="str">
        <f>LEFT(ALT[[#This Row],[DATEMTH]],4)</f>
        <v>2019</v>
      </c>
    </row>
    <row r="2686" spans="1:17" x14ac:dyDescent="0.25">
      <c r="A2686" t="s">
        <v>44</v>
      </c>
      <c r="B2686" t="s">
        <v>110</v>
      </c>
      <c r="C2686" t="s">
        <v>20</v>
      </c>
      <c r="D2686" t="s">
        <v>23</v>
      </c>
      <c r="E2686" s="14">
        <v>8897313.7496369947</v>
      </c>
      <c r="F2686" s="14">
        <v>29141121.76346197</v>
      </c>
      <c r="G2686" s="13">
        <v>0.30531816248723548</v>
      </c>
      <c r="H2686" s="12">
        <v>-7387242.6600000001</v>
      </c>
      <c r="I2686" s="12">
        <v>-2.2554593547985178</v>
      </c>
      <c r="J2686" t="s">
        <v>16</v>
      </c>
      <c r="K2686" s="14">
        <v>3321622.0040280009</v>
      </c>
      <c r="L2686" s="14">
        <v>8897313.7496370003</v>
      </c>
      <c r="M2686" s="13">
        <v>0.37332863575408015</v>
      </c>
      <c r="N2686" s="12">
        <v>-0.84202756392570843</v>
      </c>
      <c r="O2686" s="2">
        <f>DATE(LEFT(ALT[[#This Row],[DATEMTH]],4),RIGHT(ALT[[#This Row],[DATEMTH]],2),1)</f>
        <v>43647</v>
      </c>
      <c r="P2686" t="str">
        <f>IF(AND(ALT[[#This Row],[DATE]]&gt;=DATE(2023,6,1),ALT[[#This Row],[DATE]]&lt;=DATE(2024,5,31)),"Y","N")</f>
        <v>N</v>
      </c>
      <c r="Q2686" t="str">
        <f>LEFT(ALT[[#This Row],[DATEMTH]],4)</f>
        <v>2019</v>
      </c>
    </row>
    <row r="2687" spans="1:17" x14ac:dyDescent="0.25">
      <c r="A2687" t="s">
        <v>44</v>
      </c>
      <c r="B2687" t="s">
        <v>110</v>
      </c>
      <c r="C2687" t="s">
        <v>20</v>
      </c>
      <c r="D2687" t="s">
        <v>23</v>
      </c>
      <c r="E2687" s="14">
        <v>8897313.7496369947</v>
      </c>
      <c r="F2687" s="14">
        <v>29141121.76346197</v>
      </c>
      <c r="G2687" s="13">
        <v>0.30531816248723548</v>
      </c>
      <c r="H2687" s="12">
        <v>-7387242.6600000001</v>
      </c>
      <c r="I2687" s="12">
        <v>-2.2554593547985178</v>
      </c>
      <c r="J2687" t="s">
        <v>24</v>
      </c>
      <c r="K2687" s="14">
        <v>3802200.1231599986</v>
      </c>
      <c r="L2687" s="14">
        <v>8897313.7496370003</v>
      </c>
      <c r="M2687" s="13">
        <v>0.42734248000584713</v>
      </c>
      <c r="N2687" s="12">
        <v>-0.96385359423198647</v>
      </c>
      <c r="O2687" s="2">
        <f>DATE(LEFT(ALT[[#This Row],[DATEMTH]],4),RIGHT(ALT[[#This Row],[DATEMTH]],2),1)</f>
        <v>43647</v>
      </c>
      <c r="P2687" t="str">
        <f>IF(AND(ALT[[#This Row],[DATE]]&gt;=DATE(2023,6,1),ALT[[#This Row],[DATE]]&lt;=DATE(2024,5,31)),"Y","N")</f>
        <v>N</v>
      </c>
      <c r="Q2687" t="str">
        <f>LEFT(ALT[[#This Row],[DATEMTH]],4)</f>
        <v>2019</v>
      </c>
    </row>
    <row r="2688" spans="1:17" x14ac:dyDescent="0.25">
      <c r="A2688" t="s">
        <v>44</v>
      </c>
      <c r="B2688" t="s">
        <v>110</v>
      </c>
      <c r="C2688" t="s">
        <v>20</v>
      </c>
      <c r="D2688" t="s">
        <v>23</v>
      </c>
      <c r="E2688" s="14">
        <v>8897313.7496369947</v>
      </c>
      <c r="F2688" s="14">
        <v>29141121.76346197</v>
      </c>
      <c r="G2688" s="13">
        <v>0.30531816248723548</v>
      </c>
      <c r="H2688" s="12">
        <v>-7387242.6600000001</v>
      </c>
      <c r="I2688" s="12">
        <v>-2.2554593547985178</v>
      </c>
      <c r="J2688" t="s">
        <v>25</v>
      </c>
      <c r="K2688" s="14">
        <v>1226484.6408079993</v>
      </c>
      <c r="L2688" s="14">
        <v>8897313.7496370003</v>
      </c>
      <c r="M2688" s="13">
        <v>0.13784886936891919</v>
      </c>
      <c r="N2688" s="12">
        <v>-0.31091252196652763</v>
      </c>
      <c r="O2688" s="2">
        <f>DATE(LEFT(ALT[[#This Row],[DATEMTH]],4),RIGHT(ALT[[#This Row],[DATEMTH]],2),1)</f>
        <v>43647</v>
      </c>
      <c r="P2688" t="str">
        <f>IF(AND(ALT[[#This Row],[DATE]]&gt;=DATE(2023,6,1),ALT[[#This Row],[DATE]]&lt;=DATE(2024,5,31)),"Y","N")</f>
        <v>N</v>
      </c>
      <c r="Q2688" t="str">
        <f>LEFT(ALT[[#This Row],[DATEMTH]],4)</f>
        <v>2019</v>
      </c>
    </row>
    <row r="2689" spans="1:17" x14ac:dyDescent="0.25">
      <c r="A2689" t="s">
        <v>44</v>
      </c>
      <c r="B2689" t="s">
        <v>110</v>
      </c>
      <c r="C2689" t="s">
        <v>20</v>
      </c>
      <c r="D2689" t="s">
        <v>23</v>
      </c>
      <c r="E2689" s="14">
        <v>8897313.7496369947</v>
      </c>
      <c r="F2689" s="14">
        <v>29141121.76346197</v>
      </c>
      <c r="G2689" s="13">
        <v>0.30531816248723548</v>
      </c>
      <c r="H2689" s="12">
        <v>-7387242.6600000001</v>
      </c>
      <c r="I2689" s="12">
        <v>-2.2554593547985178</v>
      </c>
      <c r="J2689" t="s">
        <v>26</v>
      </c>
      <c r="K2689" s="14">
        <v>547006.9816410006</v>
      </c>
      <c r="L2689" s="14">
        <v>8897313.7496370003</v>
      </c>
      <c r="M2689" s="13">
        <v>6.1480014871153427E-2</v>
      </c>
      <c r="N2689" s="12">
        <v>-0.138665674674295</v>
      </c>
      <c r="O2689" s="2">
        <f>DATE(LEFT(ALT[[#This Row],[DATEMTH]],4),RIGHT(ALT[[#This Row],[DATEMTH]],2),1)</f>
        <v>43647</v>
      </c>
      <c r="P2689" t="str">
        <f>IF(AND(ALT[[#This Row],[DATE]]&gt;=DATE(2023,6,1),ALT[[#This Row],[DATE]]&lt;=DATE(2024,5,31)),"Y","N")</f>
        <v>N</v>
      </c>
      <c r="Q2689" t="str">
        <f>LEFT(ALT[[#This Row],[DATEMTH]],4)</f>
        <v>2019</v>
      </c>
    </row>
    <row r="2690" spans="1:17" x14ac:dyDescent="0.25">
      <c r="A2690" t="s">
        <v>44</v>
      </c>
      <c r="B2690" t="s">
        <v>111</v>
      </c>
      <c r="C2690" t="s">
        <v>15</v>
      </c>
      <c r="D2690" t="s">
        <v>22</v>
      </c>
      <c r="E2690" s="14">
        <v>880472.9060139996</v>
      </c>
      <c r="F2690" s="14">
        <v>4974854.7545570079</v>
      </c>
      <c r="G2690" s="13">
        <v>0.1769846456738218</v>
      </c>
      <c r="H2690" s="12">
        <v>-5841710.0899999999</v>
      </c>
      <c r="I2690" s="12">
        <v>-1.0338929904078396</v>
      </c>
      <c r="J2690" t="s">
        <v>26</v>
      </c>
      <c r="K2690" s="14">
        <v>98052.713200000042</v>
      </c>
      <c r="L2690" s="14">
        <v>880472.90601400007</v>
      </c>
      <c r="M2690" s="13">
        <v>0.11136369163691329</v>
      </c>
      <c r="N2690" s="12">
        <v>-0.11513814016934479</v>
      </c>
      <c r="O2690" s="2">
        <f>DATE(LEFT(ALT[[#This Row],[DATEMTH]],4),RIGHT(ALT[[#This Row],[DATEMTH]],2),1)</f>
        <v>43647</v>
      </c>
      <c r="P2690" t="str">
        <f>IF(AND(ALT[[#This Row],[DATE]]&gt;=DATE(2023,6,1),ALT[[#This Row],[DATE]]&lt;=DATE(2024,5,31)),"Y","N")</f>
        <v>N</v>
      </c>
      <c r="Q2690" t="str">
        <f>LEFT(ALT[[#This Row],[DATEMTH]],4)</f>
        <v>2019</v>
      </c>
    </row>
    <row r="2691" spans="1:17" x14ac:dyDescent="0.25">
      <c r="A2691" t="s">
        <v>44</v>
      </c>
      <c r="B2691" t="s">
        <v>111</v>
      </c>
      <c r="C2691" t="s">
        <v>15</v>
      </c>
      <c r="D2691" t="s">
        <v>22</v>
      </c>
      <c r="E2691" s="14">
        <v>880472.9060139996</v>
      </c>
      <c r="F2691" s="14">
        <v>4974854.7545570079</v>
      </c>
      <c r="G2691" s="13">
        <v>0.1769846456738218</v>
      </c>
      <c r="H2691" s="12">
        <v>-5841710.0899999999</v>
      </c>
      <c r="I2691" s="12">
        <v>-1.0338929904078396</v>
      </c>
      <c r="J2691" t="s">
        <v>24</v>
      </c>
      <c r="K2691" s="14">
        <v>384665.43133000011</v>
      </c>
      <c r="L2691" s="14">
        <v>880472.90601400007</v>
      </c>
      <c r="M2691" s="13">
        <v>0.43688502928661804</v>
      </c>
      <c r="N2691" s="12">
        <v>-0.45169236939355811</v>
      </c>
      <c r="O2691" s="2">
        <f>DATE(LEFT(ALT[[#This Row],[DATEMTH]],4),RIGHT(ALT[[#This Row],[DATEMTH]],2),1)</f>
        <v>43647</v>
      </c>
      <c r="P2691" t="str">
        <f>IF(AND(ALT[[#This Row],[DATE]]&gt;=DATE(2023,6,1),ALT[[#This Row],[DATE]]&lt;=DATE(2024,5,31)),"Y","N")</f>
        <v>N</v>
      </c>
      <c r="Q2691" t="str">
        <f>LEFT(ALT[[#This Row],[DATEMTH]],4)</f>
        <v>2019</v>
      </c>
    </row>
    <row r="2692" spans="1:17" x14ac:dyDescent="0.25">
      <c r="A2692" t="s">
        <v>44</v>
      </c>
      <c r="B2692" t="s">
        <v>111</v>
      </c>
      <c r="C2692" t="s">
        <v>15</v>
      </c>
      <c r="D2692" t="s">
        <v>22</v>
      </c>
      <c r="E2692" s="14">
        <v>880472.9060139996</v>
      </c>
      <c r="F2692" s="14">
        <v>4974854.7545570079</v>
      </c>
      <c r="G2692" s="13">
        <v>0.1769846456738218</v>
      </c>
      <c r="H2692" s="12">
        <v>-5841710.0899999999</v>
      </c>
      <c r="I2692" s="12">
        <v>-1.0338929904078396</v>
      </c>
      <c r="J2692" t="s">
        <v>25</v>
      </c>
      <c r="K2692" s="14">
        <v>120964.75662599996</v>
      </c>
      <c r="L2692" s="14">
        <v>880472.90601400007</v>
      </c>
      <c r="M2692" s="13">
        <v>0.13738612034482814</v>
      </c>
      <c r="N2692" s="12">
        <v>-0.14204254680384568</v>
      </c>
      <c r="O2692" s="2">
        <f>DATE(LEFT(ALT[[#This Row],[DATEMTH]],4),RIGHT(ALT[[#This Row],[DATEMTH]],2),1)</f>
        <v>43647</v>
      </c>
      <c r="P2692" t="str">
        <f>IF(AND(ALT[[#This Row],[DATE]]&gt;=DATE(2023,6,1),ALT[[#This Row],[DATE]]&lt;=DATE(2024,5,31)),"Y","N")</f>
        <v>N</v>
      </c>
      <c r="Q2692" t="str">
        <f>LEFT(ALT[[#This Row],[DATEMTH]],4)</f>
        <v>2019</v>
      </c>
    </row>
    <row r="2693" spans="1:17" x14ac:dyDescent="0.25">
      <c r="A2693" t="s">
        <v>44</v>
      </c>
      <c r="B2693" t="s">
        <v>111</v>
      </c>
      <c r="C2693" t="s">
        <v>15</v>
      </c>
      <c r="D2693" t="s">
        <v>22</v>
      </c>
      <c r="E2693" s="14">
        <v>880472.9060139996</v>
      </c>
      <c r="F2693" s="14">
        <v>4974854.7545570079</v>
      </c>
      <c r="G2693" s="13">
        <v>0.1769846456738218</v>
      </c>
      <c r="H2693" s="12">
        <v>-5841710.0899999999</v>
      </c>
      <c r="I2693" s="12">
        <v>-1.0338929904078396</v>
      </c>
      <c r="J2693" t="s">
        <v>16</v>
      </c>
      <c r="K2693" s="14">
        <v>276790.00485800003</v>
      </c>
      <c r="L2693" s="14">
        <v>880472.90601400007</v>
      </c>
      <c r="M2693" s="13">
        <v>0.31436515873164061</v>
      </c>
      <c r="N2693" s="12">
        <v>-0.32501993404109109</v>
      </c>
      <c r="O2693" s="2">
        <f>DATE(LEFT(ALT[[#This Row],[DATEMTH]],4),RIGHT(ALT[[#This Row],[DATEMTH]],2),1)</f>
        <v>43647</v>
      </c>
      <c r="P2693" t="str">
        <f>IF(AND(ALT[[#This Row],[DATE]]&gt;=DATE(2023,6,1),ALT[[#This Row],[DATE]]&lt;=DATE(2024,5,31)),"Y","N")</f>
        <v>N</v>
      </c>
      <c r="Q2693" t="str">
        <f>LEFT(ALT[[#This Row],[DATEMTH]],4)</f>
        <v>2019</v>
      </c>
    </row>
    <row r="2694" spans="1:17" x14ac:dyDescent="0.25">
      <c r="A2694" t="s">
        <v>44</v>
      </c>
      <c r="B2694" t="s">
        <v>111</v>
      </c>
      <c r="C2694" t="s">
        <v>18</v>
      </c>
      <c r="D2694" t="s">
        <v>22</v>
      </c>
      <c r="E2694" s="14">
        <v>1112252.6394410001</v>
      </c>
      <c r="F2694" s="14">
        <v>4974854.7545570079</v>
      </c>
      <c r="G2694" s="13">
        <v>0.22357489702029343</v>
      </c>
      <c r="H2694" s="12">
        <v>-5841710.0899999999</v>
      </c>
      <c r="I2694" s="12">
        <v>-1.3060597317941589</v>
      </c>
      <c r="J2694" t="s">
        <v>25</v>
      </c>
      <c r="K2694" s="14">
        <v>94595.735758999988</v>
      </c>
      <c r="L2694" s="14">
        <v>1112252.6394410003</v>
      </c>
      <c r="M2694" s="13">
        <v>8.5048785145200673E-2</v>
      </c>
      <c r="N2694" s="12">
        <v>-0.11107879351615983</v>
      </c>
      <c r="O2694" s="2">
        <f>DATE(LEFT(ALT[[#This Row],[DATEMTH]],4),RIGHT(ALT[[#This Row],[DATEMTH]],2),1)</f>
        <v>43647</v>
      </c>
      <c r="P2694" t="str">
        <f>IF(AND(ALT[[#This Row],[DATE]]&gt;=DATE(2023,6,1),ALT[[#This Row],[DATE]]&lt;=DATE(2024,5,31)),"Y","N")</f>
        <v>N</v>
      </c>
      <c r="Q2694" t="str">
        <f>LEFT(ALT[[#This Row],[DATEMTH]],4)</f>
        <v>2019</v>
      </c>
    </row>
    <row r="2695" spans="1:17" x14ac:dyDescent="0.25">
      <c r="A2695" t="s">
        <v>44</v>
      </c>
      <c r="B2695" t="s">
        <v>111</v>
      </c>
      <c r="C2695" t="s">
        <v>18</v>
      </c>
      <c r="D2695" t="s">
        <v>22</v>
      </c>
      <c r="E2695" s="14">
        <v>1112252.6394410001</v>
      </c>
      <c r="F2695" s="14">
        <v>4974854.7545570079</v>
      </c>
      <c r="G2695" s="13">
        <v>0.22357489702029343</v>
      </c>
      <c r="H2695" s="12">
        <v>-5841710.0899999999</v>
      </c>
      <c r="I2695" s="12">
        <v>-1.3060597317941589</v>
      </c>
      <c r="J2695" t="s">
        <v>26</v>
      </c>
      <c r="K2695" s="14">
        <v>223605.76442900009</v>
      </c>
      <c r="L2695" s="14">
        <v>1112252.6394410003</v>
      </c>
      <c r="M2695" s="13">
        <v>0.20103864580746747</v>
      </c>
      <c r="N2695" s="12">
        <v>-0.26256847982356185</v>
      </c>
      <c r="O2695" s="2">
        <f>DATE(LEFT(ALT[[#This Row],[DATEMTH]],4),RIGHT(ALT[[#This Row],[DATEMTH]],2),1)</f>
        <v>43647</v>
      </c>
      <c r="P2695" t="str">
        <f>IF(AND(ALT[[#This Row],[DATE]]&gt;=DATE(2023,6,1),ALT[[#This Row],[DATE]]&lt;=DATE(2024,5,31)),"Y","N")</f>
        <v>N</v>
      </c>
      <c r="Q2695" t="str">
        <f>LEFT(ALT[[#This Row],[DATEMTH]],4)</f>
        <v>2019</v>
      </c>
    </row>
    <row r="2696" spans="1:17" x14ac:dyDescent="0.25">
      <c r="A2696" t="s">
        <v>44</v>
      </c>
      <c r="B2696" t="s">
        <v>111</v>
      </c>
      <c r="C2696" t="s">
        <v>18</v>
      </c>
      <c r="D2696" t="s">
        <v>22</v>
      </c>
      <c r="E2696" s="14">
        <v>1112252.6394410001</v>
      </c>
      <c r="F2696" s="14">
        <v>4974854.7545570079</v>
      </c>
      <c r="G2696" s="13">
        <v>0.22357489702029343</v>
      </c>
      <c r="H2696" s="12">
        <v>-5841710.0899999999</v>
      </c>
      <c r="I2696" s="12">
        <v>-1.3060597317941589</v>
      </c>
      <c r="J2696" t="s">
        <v>24</v>
      </c>
      <c r="K2696" s="14">
        <v>362180.75498700002</v>
      </c>
      <c r="L2696" s="14">
        <v>1112252.6394410003</v>
      </c>
      <c r="M2696" s="13">
        <v>0.32562813711912253</v>
      </c>
      <c r="N2696" s="12">
        <v>-0.42528979743043277</v>
      </c>
      <c r="O2696" s="2">
        <f>DATE(LEFT(ALT[[#This Row],[DATEMTH]],4),RIGHT(ALT[[#This Row],[DATEMTH]],2),1)</f>
        <v>43647</v>
      </c>
      <c r="P2696" t="str">
        <f>IF(AND(ALT[[#This Row],[DATE]]&gt;=DATE(2023,6,1),ALT[[#This Row],[DATE]]&lt;=DATE(2024,5,31)),"Y","N")</f>
        <v>N</v>
      </c>
      <c r="Q2696" t="str">
        <f>LEFT(ALT[[#This Row],[DATEMTH]],4)</f>
        <v>2019</v>
      </c>
    </row>
    <row r="2697" spans="1:17" x14ac:dyDescent="0.25">
      <c r="A2697" t="s">
        <v>44</v>
      </c>
      <c r="B2697" t="s">
        <v>111</v>
      </c>
      <c r="C2697" t="s">
        <v>18</v>
      </c>
      <c r="D2697" t="s">
        <v>22</v>
      </c>
      <c r="E2697" s="14">
        <v>1112252.6394410001</v>
      </c>
      <c r="F2697" s="14">
        <v>4974854.7545570079</v>
      </c>
      <c r="G2697" s="13">
        <v>0.22357489702029343</v>
      </c>
      <c r="H2697" s="12">
        <v>-5841710.0899999999</v>
      </c>
      <c r="I2697" s="12">
        <v>-1.3060597317941589</v>
      </c>
      <c r="J2697" t="s">
        <v>16</v>
      </c>
      <c r="K2697" s="14">
        <v>431870.38426600018</v>
      </c>
      <c r="L2697" s="14">
        <v>1112252.6394410003</v>
      </c>
      <c r="M2697" s="13">
        <v>0.38828443192820927</v>
      </c>
      <c r="N2697" s="12">
        <v>-0.50712266102400438</v>
      </c>
      <c r="O2697" s="2">
        <f>DATE(LEFT(ALT[[#This Row],[DATEMTH]],4),RIGHT(ALT[[#This Row],[DATEMTH]],2),1)</f>
        <v>43647</v>
      </c>
      <c r="P2697" t="str">
        <f>IF(AND(ALT[[#This Row],[DATE]]&gt;=DATE(2023,6,1),ALT[[#This Row],[DATE]]&lt;=DATE(2024,5,31)),"Y","N")</f>
        <v>N</v>
      </c>
      <c r="Q2697" t="str">
        <f>LEFT(ALT[[#This Row],[DATEMTH]],4)</f>
        <v>2019</v>
      </c>
    </row>
    <row r="2698" spans="1:17" x14ac:dyDescent="0.25">
      <c r="A2698" t="s">
        <v>44</v>
      </c>
      <c r="B2698" t="s">
        <v>111</v>
      </c>
      <c r="C2698" t="s">
        <v>19</v>
      </c>
      <c r="D2698" t="s">
        <v>22</v>
      </c>
      <c r="E2698" s="14">
        <v>1345752.5917450001</v>
      </c>
      <c r="F2698" s="14">
        <v>4974854.7545570079</v>
      </c>
      <c r="G2698" s="13">
        <v>0.270510931100507</v>
      </c>
      <c r="H2698" s="12">
        <v>-5841710.0899999999</v>
      </c>
      <c r="I2698" s="12">
        <v>-1.5802464356651265</v>
      </c>
      <c r="J2698" t="s">
        <v>25</v>
      </c>
      <c r="K2698" s="14">
        <v>912311.28664800036</v>
      </c>
      <c r="L2698" s="14">
        <v>1345752.5917450003</v>
      </c>
      <c r="M2698" s="13">
        <v>0.67791902630856649</v>
      </c>
      <c r="N2698" s="12">
        <v>-1.0712791249936853</v>
      </c>
      <c r="O2698" s="2">
        <f>DATE(LEFT(ALT[[#This Row],[DATEMTH]],4),RIGHT(ALT[[#This Row],[DATEMTH]],2),1)</f>
        <v>43647</v>
      </c>
      <c r="P2698" t="str">
        <f>IF(AND(ALT[[#This Row],[DATE]]&gt;=DATE(2023,6,1),ALT[[#This Row],[DATE]]&lt;=DATE(2024,5,31)),"Y","N")</f>
        <v>N</v>
      </c>
      <c r="Q2698" t="str">
        <f>LEFT(ALT[[#This Row],[DATEMTH]],4)</f>
        <v>2019</v>
      </c>
    </row>
    <row r="2699" spans="1:17" x14ac:dyDescent="0.25">
      <c r="A2699" t="s">
        <v>44</v>
      </c>
      <c r="B2699" t="s">
        <v>111</v>
      </c>
      <c r="C2699" t="s">
        <v>19</v>
      </c>
      <c r="D2699" t="s">
        <v>22</v>
      </c>
      <c r="E2699" s="14">
        <v>1345752.5917450001</v>
      </c>
      <c r="F2699" s="14">
        <v>4974854.7545570079</v>
      </c>
      <c r="G2699" s="13">
        <v>0.270510931100507</v>
      </c>
      <c r="H2699" s="12">
        <v>-5841710.0899999999</v>
      </c>
      <c r="I2699" s="12">
        <v>-1.5802464356651265</v>
      </c>
      <c r="J2699" t="s">
        <v>24</v>
      </c>
      <c r="K2699" s="14">
        <v>397737.40178399993</v>
      </c>
      <c r="L2699" s="14">
        <v>1345752.5917450003</v>
      </c>
      <c r="M2699" s="13">
        <v>0.29555016592482636</v>
      </c>
      <c r="N2699" s="12">
        <v>-0.46704209626294357</v>
      </c>
      <c r="O2699" s="2">
        <f>DATE(LEFT(ALT[[#This Row],[DATEMTH]],4),RIGHT(ALT[[#This Row],[DATEMTH]],2),1)</f>
        <v>43647</v>
      </c>
      <c r="P2699" t="str">
        <f>IF(AND(ALT[[#This Row],[DATE]]&gt;=DATE(2023,6,1),ALT[[#This Row],[DATE]]&lt;=DATE(2024,5,31)),"Y","N")</f>
        <v>N</v>
      </c>
      <c r="Q2699" t="str">
        <f>LEFT(ALT[[#This Row],[DATEMTH]],4)</f>
        <v>2019</v>
      </c>
    </row>
    <row r="2700" spans="1:17" x14ac:dyDescent="0.25">
      <c r="A2700" t="s">
        <v>44</v>
      </c>
      <c r="B2700" t="s">
        <v>111</v>
      </c>
      <c r="C2700" t="s">
        <v>19</v>
      </c>
      <c r="D2700" t="s">
        <v>22</v>
      </c>
      <c r="E2700" s="14">
        <v>1345752.5917450001</v>
      </c>
      <c r="F2700" s="14">
        <v>4974854.7545570079</v>
      </c>
      <c r="G2700" s="13">
        <v>0.270510931100507</v>
      </c>
      <c r="H2700" s="12">
        <v>-5841710.0899999999</v>
      </c>
      <c r="I2700" s="12">
        <v>-1.5802464356651265</v>
      </c>
      <c r="J2700" t="s">
        <v>26</v>
      </c>
      <c r="K2700" s="14">
        <v>35493.274009999994</v>
      </c>
      <c r="L2700" s="14">
        <v>1345752.5917450003</v>
      </c>
      <c r="M2700" s="13">
        <v>2.6374293631474151E-2</v>
      </c>
      <c r="N2700" s="12">
        <v>-4.1677883504322472E-2</v>
      </c>
      <c r="O2700" s="2">
        <f>DATE(LEFT(ALT[[#This Row],[DATEMTH]],4),RIGHT(ALT[[#This Row],[DATEMTH]],2),1)</f>
        <v>43647</v>
      </c>
      <c r="P2700" t="str">
        <f>IF(AND(ALT[[#This Row],[DATE]]&gt;=DATE(2023,6,1),ALT[[#This Row],[DATE]]&lt;=DATE(2024,5,31)),"Y","N")</f>
        <v>N</v>
      </c>
      <c r="Q2700" t="str">
        <f>LEFT(ALT[[#This Row],[DATEMTH]],4)</f>
        <v>2019</v>
      </c>
    </row>
    <row r="2701" spans="1:17" x14ac:dyDescent="0.25">
      <c r="A2701" t="s">
        <v>44</v>
      </c>
      <c r="B2701" t="s">
        <v>111</v>
      </c>
      <c r="C2701" t="s">
        <v>19</v>
      </c>
      <c r="D2701" t="s">
        <v>22</v>
      </c>
      <c r="E2701" s="14">
        <v>1345752.5917450001</v>
      </c>
      <c r="F2701" s="14">
        <v>4974854.7545570079</v>
      </c>
      <c r="G2701" s="13">
        <v>0.270510931100507</v>
      </c>
      <c r="H2701" s="12">
        <v>-5841710.0899999999</v>
      </c>
      <c r="I2701" s="12">
        <v>-1.5802464356651265</v>
      </c>
      <c r="J2701" t="s">
        <v>16</v>
      </c>
      <c r="K2701" s="14">
        <v>210.62930299999991</v>
      </c>
      <c r="L2701" s="14">
        <v>1345752.5917450003</v>
      </c>
      <c r="M2701" s="13">
        <v>1.5651413513302821E-4</v>
      </c>
      <c r="N2701" s="12">
        <v>-2.4733090417517774E-4</v>
      </c>
      <c r="O2701" s="2">
        <f>DATE(LEFT(ALT[[#This Row],[DATEMTH]],4),RIGHT(ALT[[#This Row],[DATEMTH]],2),1)</f>
        <v>43647</v>
      </c>
      <c r="P2701" t="str">
        <f>IF(AND(ALT[[#This Row],[DATE]]&gt;=DATE(2023,6,1),ALT[[#This Row],[DATE]]&lt;=DATE(2024,5,31)),"Y","N")</f>
        <v>N</v>
      </c>
      <c r="Q2701" t="str">
        <f>LEFT(ALT[[#This Row],[DATEMTH]],4)</f>
        <v>2019</v>
      </c>
    </row>
    <row r="2702" spans="1:17" x14ac:dyDescent="0.25">
      <c r="A2702" t="s">
        <v>44</v>
      </c>
      <c r="B2702" t="s">
        <v>111</v>
      </c>
      <c r="C2702" t="s">
        <v>20</v>
      </c>
      <c r="D2702" t="s">
        <v>22</v>
      </c>
      <c r="E2702" s="14">
        <v>1636376.6173570012</v>
      </c>
      <c r="F2702" s="14">
        <v>4974854.7545570079</v>
      </c>
      <c r="G2702" s="13">
        <v>0.32892952620537658</v>
      </c>
      <c r="H2702" s="12">
        <v>-5841710.0899999999</v>
      </c>
      <c r="I2702" s="12">
        <v>-1.9215109321328676</v>
      </c>
      <c r="J2702" t="s">
        <v>25</v>
      </c>
      <c r="K2702" s="14">
        <v>218795.96205599996</v>
      </c>
      <c r="L2702" s="14">
        <v>1636376.617357</v>
      </c>
      <c r="M2702" s="13">
        <v>0.13370758279923914</v>
      </c>
      <c r="N2702" s="12">
        <v>-0.25692058205779855</v>
      </c>
      <c r="O2702" s="2">
        <f>DATE(LEFT(ALT[[#This Row],[DATEMTH]],4),RIGHT(ALT[[#This Row],[DATEMTH]],2),1)</f>
        <v>43647</v>
      </c>
      <c r="P2702" t="str">
        <f>IF(AND(ALT[[#This Row],[DATE]]&gt;=DATE(2023,6,1),ALT[[#This Row],[DATE]]&lt;=DATE(2024,5,31)),"Y","N")</f>
        <v>N</v>
      </c>
      <c r="Q2702" t="str">
        <f>LEFT(ALT[[#This Row],[DATEMTH]],4)</f>
        <v>2019</v>
      </c>
    </row>
    <row r="2703" spans="1:17" x14ac:dyDescent="0.25">
      <c r="A2703" t="s">
        <v>44</v>
      </c>
      <c r="B2703" t="s">
        <v>111</v>
      </c>
      <c r="C2703" t="s">
        <v>20</v>
      </c>
      <c r="D2703" t="s">
        <v>22</v>
      </c>
      <c r="E2703" s="14">
        <v>1636376.6173570012</v>
      </c>
      <c r="F2703" s="14">
        <v>4974854.7545570079</v>
      </c>
      <c r="G2703" s="13">
        <v>0.32892952620537658</v>
      </c>
      <c r="H2703" s="12">
        <v>-5841710.0899999999</v>
      </c>
      <c r="I2703" s="12">
        <v>-1.9215109321328676</v>
      </c>
      <c r="J2703" t="s">
        <v>26</v>
      </c>
      <c r="K2703" s="14">
        <v>103483.64867100005</v>
      </c>
      <c r="L2703" s="14">
        <v>1636376.617357</v>
      </c>
      <c r="M2703" s="13">
        <v>6.3239505852963146E-2</v>
      </c>
      <c r="N2703" s="12">
        <v>-0.12151540183914915</v>
      </c>
      <c r="O2703" s="2">
        <f>DATE(LEFT(ALT[[#This Row],[DATEMTH]],4),RIGHT(ALT[[#This Row],[DATEMTH]],2),1)</f>
        <v>43647</v>
      </c>
      <c r="P2703" t="str">
        <f>IF(AND(ALT[[#This Row],[DATE]]&gt;=DATE(2023,6,1),ALT[[#This Row],[DATE]]&lt;=DATE(2024,5,31)),"Y","N")</f>
        <v>N</v>
      </c>
      <c r="Q2703" t="str">
        <f>LEFT(ALT[[#This Row],[DATEMTH]],4)</f>
        <v>2019</v>
      </c>
    </row>
    <row r="2704" spans="1:17" x14ac:dyDescent="0.25">
      <c r="A2704" t="s">
        <v>44</v>
      </c>
      <c r="B2704" t="s">
        <v>111</v>
      </c>
      <c r="C2704" t="s">
        <v>20</v>
      </c>
      <c r="D2704" t="s">
        <v>22</v>
      </c>
      <c r="E2704" s="14">
        <v>1636376.6173570012</v>
      </c>
      <c r="F2704" s="14">
        <v>4974854.7545570079</v>
      </c>
      <c r="G2704" s="13">
        <v>0.32892952620537658</v>
      </c>
      <c r="H2704" s="12">
        <v>-5841710.0899999999</v>
      </c>
      <c r="I2704" s="12">
        <v>-1.9215109321328676</v>
      </c>
      <c r="J2704" t="s">
        <v>24</v>
      </c>
      <c r="K2704" s="14">
        <v>704551.30670200009</v>
      </c>
      <c r="L2704" s="14">
        <v>1636376.617357</v>
      </c>
      <c r="M2704" s="13">
        <v>0.43055571634845213</v>
      </c>
      <c r="N2704" s="12">
        <v>-0.82731751585584878</v>
      </c>
      <c r="O2704" s="2">
        <f>DATE(LEFT(ALT[[#This Row],[DATEMTH]],4),RIGHT(ALT[[#This Row],[DATEMTH]],2),1)</f>
        <v>43647</v>
      </c>
      <c r="P2704" t="str">
        <f>IF(AND(ALT[[#This Row],[DATE]]&gt;=DATE(2023,6,1),ALT[[#This Row],[DATE]]&lt;=DATE(2024,5,31)),"Y","N")</f>
        <v>N</v>
      </c>
      <c r="Q2704" t="str">
        <f>LEFT(ALT[[#This Row],[DATEMTH]],4)</f>
        <v>2019</v>
      </c>
    </row>
    <row r="2705" spans="1:17" x14ac:dyDescent="0.25">
      <c r="A2705" t="s">
        <v>44</v>
      </c>
      <c r="B2705" t="s">
        <v>111</v>
      </c>
      <c r="C2705" t="s">
        <v>20</v>
      </c>
      <c r="D2705" t="s">
        <v>22</v>
      </c>
      <c r="E2705" s="14">
        <v>1636376.6173570012</v>
      </c>
      <c r="F2705" s="14">
        <v>4974854.7545570079</v>
      </c>
      <c r="G2705" s="13">
        <v>0.32892952620537658</v>
      </c>
      <c r="H2705" s="12">
        <v>-5841710.0899999999</v>
      </c>
      <c r="I2705" s="12">
        <v>-1.9215109321328676</v>
      </c>
      <c r="J2705" t="s">
        <v>16</v>
      </c>
      <c r="K2705" s="14">
        <v>609545.69992799999</v>
      </c>
      <c r="L2705" s="14">
        <v>1636376.617357</v>
      </c>
      <c r="M2705" s="13">
        <v>0.37249719499934558</v>
      </c>
      <c r="N2705" s="12">
        <v>-0.71575743238007106</v>
      </c>
      <c r="O2705" s="2">
        <f>DATE(LEFT(ALT[[#This Row],[DATEMTH]],4),RIGHT(ALT[[#This Row],[DATEMTH]],2),1)</f>
        <v>43647</v>
      </c>
      <c r="P2705" t="str">
        <f>IF(AND(ALT[[#This Row],[DATE]]&gt;=DATE(2023,6,1),ALT[[#This Row],[DATE]]&lt;=DATE(2024,5,31)),"Y","N")</f>
        <v>N</v>
      </c>
      <c r="Q2705" t="str">
        <f>LEFT(ALT[[#This Row],[DATEMTH]],4)</f>
        <v>2019</v>
      </c>
    </row>
    <row r="2706" spans="1:17" x14ac:dyDescent="0.25">
      <c r="A2706" t="s">
        <v>44</v>
      </c>
      <c r="B2706" t="s">
        <v>111</v>
      </c>
      <c r="C2706" t="s">
        <v>15</v>
      </c>
      <c r="D2706" t="s">
        <v>17</v>
      </c>
      <c r="E2706" s="14">
        <v>880472.9060139996</v>
      </c>
      <c r="F2706" s="14">
        <v>4974854.7545570079</v>
      </c>
      <c r="G2706" s="13">
        <v>0.1769846456738218</v>
      </c>
      <c r="H2706" s="12">
        <v>-55953310.140000001</v>
      </c>
      <c r="I2706" s="12">
        <v>-9.9028767694053617</v>
      </c>
      <c r="J2706" t="s">
        <v>26</v>
      </c>
      <c r="K2706" s="14">
        <v>98052.713200000042</v>
      </c>
      <c r="L2706" s="14">
        <v>880472.90601400007</v>
      </c>
      <c r="M2706" s="13">
        <v>0.11136369163691329</v>
      </c>
      <c r="N2706" s="12">
        <v>-1.1028209148664108</v>
      </c>
      <c r="O2706" s="2">
        <f>DATE(LEFT(ALT[[#This Row],[DATEMTH]],4),RIGHT(ALT[[#This Row],[DATEMTH]],2),1)</f>
        <v>43647</v>
      </c>
      <c r="P2706" t="str">
        <f>IF(AND(ALT[[#This Row],[DATE]]&gt;=DATE(2023,6,1),ALT[[#This Row],[DATE]]&lt;=DATE(2024,5,31)),"Y","N")</f>
        <v>N</v>
      </c>
      <c r="Q2706" t="str">
        <f>LEFT(ALT[[#This Row],[DATEMTH]],4)</f>
        <v>2019</v>
      </c>
    </row>
    <row r="2707" spans="1:17" x14ac:dyDescent="0.25">
      <c r="A2707" t="s">
        <v>44</v>
      </c>
      <c r="B2707" t="s">
        <v>111</v>
      </c>
      <c r="C2707" t="s">
        <v>15</v>
      </c>
      <c r="D2707" t="s">
        <v>17</v>
      </c>
      <c r="E2707" s="14">
        <v>880472.9060139996</v>
      </c>
      <c r="F2707" s="14">
        <v>4974854.7545570079</v>
      </c>
      <c r="G2707" s="13">
        <v>0.1769846456738218</v>
      </c>
      <c r="H2707" s="12">
        <v>-55953310.140000001</v>
      </c>
      <c r="I2707" s="12">
        <v>-9.9028767694053617</v>
      </c>
      <c r="J2707" t="s">
        <v>25</v>
      </c>
      <c r="K2707" s="14">
        <v>120964.75662599996</v>
      </c>
      <c r="L2707" s="14">
        <v>880472.90601400007</v>
      </c>
      <c r="M2707" s="13">
        <v>0.13738612034482814</v>
      </c>
      <c r="N2707" s="12">
        <v>-1.360517819601528</v>
      </c>
      <c r="O2707" s="2">
        <f>DATE(LEFT(ALT[[#This Row],[DATEMTH]],4),RIGHT(ALT[[#This Row],[DATEMTH]],2),1)</f>
        <v>43647</v>
      </c>
      <c r="P2707" t="str">
        <f>IF(AND(ALT[[#This Row],[DATE]]&gt;=DATE(2023,6,1),ALT[[#This Row],[DATE]]&lt;=DATE(2024,5,31)),"Y","N")</f>
        <v>N</v>
      </c>
      <c r="Q2707" t="str">
        <f>LEFT(ALT[[#This Row],[DATEMTH]],4)</f>
        <v>2019</v>
      </c>
    </row>
    <row r="2708" spans="1:17" x14ac:dyDescent="0.25">
      <c r="A2708" t="s">
        <v>44</v>
      </c>
      <c r="B2708" t="s">
        <v>111</v>
      </c>
      <c r="C2708" t="s">
        <v>15</v>
      </c>
      <c r="D2708" t="s">
        <v>17</v>
      </c>
      <c r="E2708" s="14">
        <v>880472.9060139996</v>
      </c>
      <c r="F2708" s="14">
        <v>4974854.7545570079</v>
      </c>
      <c r="G2708" s="13">
        <v>0.1769846456738218</v>
      </c>
      <c r="H2708" s="12">
        <v>-55953310.140000001</v>
      </c>
      <c r="I2708" s="12">
        <v>-9.9028767694053617</v>
      </c>
      <c r="J2708" t="s">
        <v>16</v>
      </c>
      <c r="K2708" s="14">
        <v>276790.00485800003</v>
      </c>
      <c r="L2708" s="14">
        <v>880472.90601400007</v>
      </c>
      <c r="M2708" s="13">
        <v>0.31436515873164061</v>
      </c>
      <c r="N2708" s="12">
        <v>-3.1131194275139928</v>
      </c>
      <c r="O2708" s="2">
        <f>DATE(LEFT(ALT[[#This Row],[DATEMTH]],4),RIGHT(ALT[[#This Row],[DATEMTH]],2),1)</f>
        <v>43647</v>
      </c>
      <c r="P2708" t="str">
        <f>IF(AND(ALT[[#This Row],[DATE]]&gt;=DATE(2023,6,1),ALT[[#This Row],[DATE]]&lt;=DATE(2024,5,31)),"Y","N")</f>
        <v>N</v>
      </c>
      <c r="Q2708" t="str">
        <f>LEFT(ALT[[#This Row],[DATEMTH]],4)</f>
        <v>2019</v>
      </c>
    </row>
    <row r="2709" spans="1:17" x14ac:dyDescent="0.25">
      <c r="A2709" t="s">
        <v>44</v>
      </c>
      <c r="B2709" t="s">
        <v>111</v>
      </c>
      <c r="C2709" t="s">
        <v>15</v>
      </c>
      <c r="D2709" t="s">
        <v>17</v>
      </c>
      <c r="E2709" s="14">
        <v>880472.9060139996</v>
      </c>
      <c r="F2709" s="14">
        <v>4974854.7545570079</v>
      </c>
      <c r="G2709" s="13">
        <v>0.1769846456738218</v>
      </c>
      <c r="H2709" s="12">
        <v>-55953310.140000001</v>
      </c>
      <c r="I2709" s="12">
        <v>-9.9028767694053617</v>
      </c>
      <c r="J2709" t="s">
        <v>24</v>
      </c>
      <c r="K2709" s="14">
        <v>384665.43133000011</v>
      </c>
      <c r="L2709" s="14">
        <v>880472.90601400007</v>
      </c>
      <c r="M2709" s="13">
        <v>0.43688502928661804</v>
      </c>
      <c r="N2709" s="12">
        <v>-4.326418607423431</v>
      </c>
      <c r="O2709" s="2">
        <f>DATE(LEFT(ALT[[#This Row],[DATEMTH]],4),RIGHT(ALT[[#This Row],[DATEMTH]],2),1)</f>
        <v>43647</v>
      </c>
      <c r="P2709" t="str">
        <f>IF(AND(ALT[[#This Row],[DATE]]&gt;=DATE(2023,6,1),ALT[[#This Row],[DATE]]&lt;=DATE(2024,5,31)),"Y","N")</f>
        <v>N</v>
      </c>
      <c r="Q2709" t="str">
        <f>LEFT(ALT[[#This Row],[DATEMTH]],4)</f>
        <v>2019</v>
      </c>
    </row>
    <row r="2710" spans="1:17" x14ac:dyDescent="0.25">
      <c r="A2710" t="s">
        <v>44</v>
      </c>
      <c r="B2710" t="s">
        <v>111</v>
      </c>
      <c r="C2710" t="s">
        <v>18</v>
      </c>
      <c r="D2710" t="s">
        <v>17</v>
      </c>
      <c r="E2710" s="14">
        <v>1112252.6394410001</v>
      </c>
      <c r="F2710" s="14">
        <v>4974854.7545570079</v>
      </c>
      <c r="G2710" s="13">
        <v>0.22357489702029343</v>
      </c>
      <c r="H2710" s="12">
        <v>-55953310.140000001</v>
      </c>
      <c r="I2710" s="12">
        <v>-12.50975555249504</v>
      </c>
      <c r="J2710" t="s">
        <v>25</v>
      </c>
      <c r="K2710" s="14">
        <v>94595.735758999988</v>
      </c>
      <c r="L2710" s="14">
        <v>1112252.6394410003</v>
      </c>
      <c r="M2710" s="13">
        <v>8.5048785145200673E-2</v>
      </c>
      <c r="N2710" s="12">
        <v>-1.0639395122031319</v>
      </c>
      <c r="O2710" s="2">
        <f>DATE(LEFT(ALT[[#This Row],[DATEMTH]],4),RIGHT(ALT[[#This Row],[DATEMTH]],2),1)</f>
        <v>43647</v>
      </c>
      <c r="P2710" t="str">
        <f>IF(AND(ALT[[#This Row],[DATE]]&gt;=DATE(2023,6,1),ALT[[#This Row],[DATE]]&lt;=DATE(2024,5,31)),"Y","N")</f>
        <v>N</v>
      </c>
      <c r="Q2710" t="str">
        <f>LEFT(ALT[[#This Row],[DATEMTH]],4)</f>
        <v>2019</v>
      </c>
    </row>
    <row r="2711" spans="1:17" x14ac:dyDescent="0.25">
      <c r="A2711" t="s">
        <v>44</v>
      </c>
      <c r="B2711" t="s">
        <v>111</v>
      </c>
      <c r="C2711" t="s">
        <v>18</v>
      </c>
      <c r="D2711" t="s">
        <v>17</v>
      </c>
      <c r="E2711" s="14">
        <v>1112252.6394410001</v>
      </c>
      <c r="F2711" s="14">
        <v>4974854.7545570079</v>
      </c>
      <c r="G2711" s="13">
        <v>0.22357489702029343</v>
      </c>
      <c r="H2711" s="12">
        <v>-55953310.140000001</v>
      </c>
      <c r="I2711" s="12">
        <v>-12.50975555249504</v>
      </c>
      <c r="J2711" t="s">
        <v>26</v>
      </c>
      <c r="K2711" s="14">
        <v>223605.76442900009</v>
      </c>
      <c r="L2711" s="14">
        <v>1112252.6394410003</v>
      </c>
      <c r="M2711" s="13">
        <v>0.20103864580746747</v>
      </c>
      <c r="N2711" s="12">
        <v>-2.51494431565605</v>
      </c>
      <c r="O2711" s="2">
        <f>DATE(LEFT(ALT[[#This Row],[DATEMTH]],4),RIGHT(ALT[[#This Row],[DATEMTH]],2),1)</f>
        <v>43647</v>
      </c>
      <c r="P2711" t="str">
        <f>IF(AND(ALT[[#This Row],[DATE]]&gt;=DATE(2023,6,1),ALT[[#This Row],[DATE]]&lt;=DATE(2024,5,31)),"Y","N")</f>
        <v>N</v>
      </c>
      <c r="Q2711" t="str">
        <f>LEFT(ALT[[#This Row],[DATEMTH]],4)</f>
        <v>2019</v>
      </c>
    </row>
    <row r="2712" spans="1:17" x14ac:dyDescent="0.25">
      <c r="A2712" t="s">
        <v>44</v>
      </c>
      <c r="B2712" t="s">
        <v>111</v>
      </c>
      <c r="C2712" t="s">
        <v>18</v>
      </c>
      <c r="D2712" t="s">
        <v>17</v>
      </c>
      <c r="E2712" s="14">
        <v>1112252.6394410001</v>
      </c>
      <c r="F2712" s="14">
        <v>4974854.7545570079</v>
      </c>
      <c r="G2712" s="13">
        <v>0.22357489702029343</v>
      </c>
      <c r="H2712" s="12">
        <v>-55953310.140000001</v>
      </c>
      <c r="I2712" s="12">
        <v>-12.50975555249504</v>
      </c>
      <c r="J2712" t="s">
        <v>24</v>
      </c>
      <c r="K2712" s="14">
        <v>362180.75498700002</v>
      </c>
      <c r="L2712" s="14">
        <v>1112252.6394410003</v>
      </c>
      <c r="M2712" s="13">
        <v>0.32562813711912253</v>
      </c>
      <c r="N2712" s="12">
        <v>-4.0735283963745594</v>
      </c>
      <c r="O2712" s="2">
        <f>DATE(LEFT(ALT[[#This Row],[DATEMTH]],4),RIGHT(ALT[[#This Row],[DATEMTH]],2),1)</f>
        <v>43647</v>
      </c>
      <c r="P2712" t="str">
        <f>IF(AND(ALT[[#This Row],[DATE]]&gt;=DATE(2023,6,1),ALT[[#This Row],[DATE]]&lt;=DATE(2024,5,31)),"Y","N")</f>
        <v>N</v>
      </c>
      <c r="Q2712" t="str">
        <f>LEFT(ALT[[#This Row],[DATEMTH]],4)</f>
        <v>2019</v>
      </c>
    </row>
    <row r="2713" spans="1:17" x14ac:dyDescent="0.25">
      <c r="A2713" t="s">
        <v>44</v>
      </c>
      <c r="B2713" t="s">
        <v>111</v>
      </c>
      <c r="C2713" t="s">
        <v>18</v>
      </c>
      <c r="D2713" t="s">
        <v>17</v>
      </c>
      <c r="E2713" s="14">
        <v>1112252.6394410001</v>
      </c>
      <c r="F2713" s="14">
        <v>4974854.7545570079</v>
      </c>
      <c r="G2713" s="13">
        <v>0.22357489702029343</v>
      </c>
      <c r="H2713" s="12">
        <v>-55953310.140000001</v>
      </c>
      <c r="I2713" s="12">
        <v>-12.50975555249504</v>
      </c>
      <c r="J2713" t="s">
        <v>16</v>
      </c>
      <c r="K2713" s="14">
        <v>431870.38426600018</v>
      </c>
      <c r="L2713" s="14">
        <v>1112252.6394410003</v>
      </c>
      <c r="M2713" s="13">
        <v>0.38828443192820927</v>
      </c>
      <c r="N2713" s="12">
        <v>-4.8573433282612983</v>
      </c>
      <c r="O2713" s="2">
        <f>DATE(LEFT(ALT[[#This Row],[DATEMTH]],4),RIGHT(ALT[[#This Row],[DATEMTH]],2),1)</f>
        <v>43647</v>
      </c>
      <c r="P2713" t="str">
        <f>IF(AND(ALT[[#This Row],[DATE]]&gt;=DATE(2023,6,1),ALT[[#This Row],[DATE]]&lt;=DATE(2024,5,31)),"Y","N")</f>
        <v>N</v>
      </c>
      <c r="Q2713" t="str">
        <f>LEFT(ALT[[#This Row],[DATEMTH]],4)</f>
        <v>2019</v>
      </c>
    </row>
    <row r="2714" spans="1:17" x14ac:dyDescent="0.25">
      <c r="A2714" t="s">
        <v>44</v>
      </c>
      <c r="B2714" t="s">
        <v>111</v>
      </c>
      <c r="C2714" t="s">
        <v>19</v>
      </c>
      <c r="D2714" t="s">
        <v>17</v>
      </c>
      <c r="E2714" s="14">
        <v>1345752.5917450001</v>
      </c>
      <c r="F2714" s="14">
        <v>4974854.7545570079</v>
      </c>
      <c r="G2714" s="13">
        <v>0.270510931100507</v>
      </c>
      <c r="H2714" s="12">
        <v>-55953310.140000001</v>
      </c>
      <c r="I2714" s="12">
        <v>-15.135982024126841</v>
      </c>
      <c r="J2714" t="s">
        <v>25</v>
      </c>
      <c r="K2714" s="14">
        <v>912311.28664800036</v>
      </c>
      <c r="L2714" s="14">
        <v>1345752.5917450003</v>
      </c>
      <c r="M2714" s="13">
        <v>0.67791902630856649</v>
      </c>
      <c r="N2714" s="12">
        <v>-10.260970196020034</v>
      </c>
      <c r="O2714" s="2">
        <f>DATE(LEFT(ALT[[#This Row],[DATEMTH]],4),RIGHT(ALT[[#This Row],[DATEMTH]],2),1)</f>
        <v>43647</v>
      </c>
      <c r="P2714" t="str">
        <f>IF(AND(ALT[[#This Row],[DATE]]&gt;=DATE(2023,6,1),ALT[[#This Row],[DATE]]&lt;=DATE(2024,5,31)),"Y","N")</f>
        <v>N</v>
      </c>
      <c r="Q2714" t="str">
        <f>LEFT(ALT[[#This Row],[DATEMTH]],4)</f>
        <v>2019</v>
      </c>
    </row>
    <row r="2715" spans="1:17" x14ac:dyDescent="0.25">
      <c r="A2715" t="s">
        <v>44</v>
      </c>
      <c r="B2715" t="s">
        <v>111</v>
      </c>
      <c r="C2715" t="s">
        <v>19</v>
      </c>
      <c r="D2715" t="s">
        <v>17</v>
      </c>
      <c r="E2715" s="14">
        <v>1345752.5917450001</v>
      </c>
      <c r="F2715" s="14">
        <v>4974854.7545570079</v>
      </c>
      <c r="G2715" s="13">
        <v>0.270510931100507</v>
      </c>
      <c r="H2715" s="12">
        <v>-55953310.140000001</v>
      </c>
      <c r="I2715" s="12">
        <v>-15.135982024126841</v>
      </c>
      <c r="J2715" t="s">
        <v>24</v>
      </c>
      <c r="K2715" s="14">
        <v>397737.40178399993</v>
      </c>
      <c r="L2715" s="14">
        <v>1345752.5917450003</v>
      </c>
      <c r="M2715" s="13">
        <v>0.29555016592482636</v>
      </c>
      <c r="N2715" s="12">
        <v>-4.4734419986658773</v>
      </c>
      <c r="O2715" s="2">
        <f>DATE(LEFT(ALT[[#This Row],[DATEMTH]],4),RIGHT(ALT[[#This Row],[DATEMTH]],2),1)</f>
        <v>43647</v>
      </c>
      <c r="P2715" t="str">
        <f>IF(AND(ALT[[#This Row],[DATE]]&gt;=DATE(2023,6,1),ALT[[#This Row],[DATE]]&lt;=DATE(2024,5,31)),"Y","N")</f>
        <v>N</v>
      </c>
      <c r="Q2715" t="str">
        <f>LEFT(ALT[[#This Row],[DATEMTH]],4)</f>
        <v>2019</v>
      </c>
    </row>
    <row r="2716" spans="1:17" x14ac:dyDescent="0.25">
      <c r="A2716" t="s">
        <v>44</v>
      </c>
      <c r="B2716" t="s">
        <v>111</v>
      </c>
      <c r="C2716" t="s">
        <v>19</v>
      </c>
      <c r="D2716" t="s">
        <v>17</v>
      </c>
      <c r="E2716" s="14">
        <v>1345752.5917450001</v>
      </c>
      <c r="F2716" s="14">
        <v>4974854.7545570079</v>
      </c>
      <c r="G2716" s="13">
        <v>0.270510931100507</v>
      </c>
      <c r="H2716" s="12">
        <v>-55953310.140000001</v>
      </c>
      <c r="I2716" s="12">
        <v>-15.135982024126841</v>
      </c>
      <c r="J2716" t="s">
        <v>26</v>
      </c>
      <c r="K2716" s="14">
        <v>35493.274009999994</v>
      </c>
      <c r="L2716" s="14">
        <v>1345752.5917450003</v>
      </c>
      <c r="M2716" s="13">
        <v>2.6374293631474151E-2</v>
      </c>
      <c r="N2716" s="12">
        <v>-0.39920083430503578</v>
      </c>
      <c r="O2716" s="2">
        <f>DATE(LEFT(ALT[[#This Row],[DATEMTH]],4),RIGHT(ALT[[#This Row],[DATEMTH]],2),1)</f>
        <v>43647</v>
      </c>
      <c r="P2716" t="str">
        <f>IF(AND(ALT[[#This Row],[DATE]]&gt;=DATE(2023,6,1),ALT[[#This Row],[DATE]]&lt;=DATE(2024,5,31)),"Y","N")</f>
        <v>N</v>
      </c>
      <c r="Q2716" t="str">
        <f>LEFT(ALT[[#This Row],[DATEMTH]],4)</f>
        <v>2019</v>
      </c>
    </row>
    <row r="2717" spans="1:17" x14ac:dyDescent="0.25">
      <c r="A2717" t="s">
        <v>44</v>
      </c>
      <c r="B2717" t="s">
        <v>111</v>
      </c>
      <c r="C2717" t="s">
        <v>19</v>
      </c>
      <c r="D2717" t="s">
        <v>17</v>
      </c>
      <c r="E2717" s="14">
        <v>1345752.5917450001</v>
      </c>
      <c r="F2717" s="14">
        <v>4974854.7545570079</v>
      </c>
      <c r="G2717" s="13">
        <v>0.270510931100507</v>
      </c>
      <c r="H2717" s="12">
        <v>-55953310.140000001</v>
      </c>
      <c r="I2717" s="12">
        <v>-15.135982024126841</v>
      </c>
      <c r="J2717" t="s">
        <v>16</v>
      </c>
      <c r="K2717" s="14">
        <v>210.62930299999991</v>
      </c>
      <c r="L2717" s="14">
        <v>1345752.5917450003</v>
      </c>
      <c r="M2717" s="13">
        <v>1.5651413513302821E-4</v>
      </c>
      <c r="N2717" s="12">
        <v>-2.3689951358952742E-3</v>
      </c>
      <c r="O2717" s="2">
        <f>DATE(LEFT(ALT[[#This Row],[DATEMTH]],4),RIGHT(ALT[[#This Row],[DATEMTH]],2),1)</f>
        <v>43647</v>
      </c>
      <c r="P2717" t="str">
        <f>IF(AND(ALT[[#This Row],[DATE]]&gt;=DATE(2023,6,1),ALT[[#This Row],[DATE]]&lt;=DATE(2024,5,31)),"Y","N")</f>
        <v>N</v>
      </c>
      <c r="Q2717" t="str">
        <f>LEFT(ALT[[#This Row],[DATEMTH]],4)</f>
        <v>2019</v>
      </c>
    </row>
    <row r="2718" spans="1:17" x14ac:dyDescent="0.25">
      <c r="A2718" t="s">
        <v>44</v>
      </c>
      <c r="B2718" t="s">
        <v>111</v>
      </c>
      <c r="C2718" t="s">
        <v>20</v>
      </c>
      <c r="D2718" t="s">
        <v>17</v>
      </c>
      <c r="E2718" s="14">
        <v>1636376.6173570012</v>
      </c>
      <c r="F2718" s="14">
        <v>4974854.7545570079</v>
      </c>
      <c r="G2718" s="13">
        <v>0.32892952620537658</v>
      </c>
      <c r="H2718" s="12">
        <v>-55953310.140000001</v>
      </c>
      <c r="I2718" s="12">
        <v>-18.404695793972692</v>
      </c>
      <c r="J2718" t="s">
        <v>25</v>
      </c>
      <c r="K2718" s="14">
        <v>218795.96205599996</v>
      </c>
      <c r="L2718" s="14">
        <v>1636376.617357</v>
      </c>
      <c r="M2718" s="13">
        <v>0.13370758279923914</v>
      </c>
      <c r="N2718" s="12">
        <v>-2.4608473867674121</v>
      </c>
      <c r="O2718" s="2">
        <f>DATE(LEFT(ALT[[#This Row],[DATEMTH]],4),RIGHT(ALT[[#This Row],[DATEMTH]],2),1)</f>
        <v>43647</v>
      </c>
      <c r="P2718" t="str">
        <f>IF(AND(ALT[[#This Row],[DATE]]&gt;=DATE(2023,6,1),ALT[[#This Row],[DATE]]&lt;=DATE(2024,5,31)),"Y","N")</f>
        <v>N</v>
      </c>
      <c r="Q2718" t="str">
        <f>LEFT(ALT[[#This Row],[DATEMTH]],4)</f>
        <v>2019</v>
      </c>
    </row>
    <row r="2719" spans="1:17" x14ac:dyDescent="0.25">
      <c r="A2719" t="s">
        <v>44</v>
      </c>
      <c r="B2719" t="s">
        <v>111</v>
      </c>
      <c r="C2719" t="s">
        <v>20</v>
      </c>
      <c r="D2719" t="s">
        <v>17</v>
      </c>
      <c r="E2719" s="14">
        <v>1636376.6173570012</v>
      </c>
      <c r="F2719" s="14">
        <v>4974854.7545570079</v>
      </c>
      <c r="G2719" s="13">
        <v>0.32892952620537658</v>
      </c>
      <c r="H2719" s="12">
        <v>-55953310.140000001</v>
      </c>
      <c r="I2719" s="12">
        <v>-18.404695793972692</v>
      </c>
      <c r="J2719" t="s">
        <v>26</v>
      </c>
      <c r="K2719" s="14">
        <v>103483.64867100005</v>
      </c>
      <c r="L2719" s="14">
        <v>1636376.617357</v>
      </c>
      <c r="M2719" s="13">
        <v>6.3239505852963146E-2</v>
      </c>
      <c r="N2719" s="12">
        <v>-1.1639038673849422</v>
      </c>
      <c r="O2719" s="2">
        <f>DATE(LEFT(ALT[[#This Row],[DATEMTH]],4),RIGHT(ALT[[#This Row],[DATEMTH]],2),1)</f>
        <v>43647</v>
      </c>
      <c r="P2719" t="str">
        <f>IF(AND(ALT[[#This Row],[DATE]]&gt;=DATE(2023,6,1),ALT[[#This Row],[DATE]]&lt;=DATE(2024,5,31)),"Y","N")</f>
        <v>N</v>
      </c>
      <c r="Q2719" t="str">
        <f>LEFT(ALT[[#This Row],[DATEMTH]],4)</f>
        <v>2019</v>
      </c>
    </row>
    <row r="2720" spans="1:17" x14ac:dyDescent="0.25">
      <c r="A2720" t="s">
        <v>44</v>
      </c>
      <c r="B2720" t="s">
        <v>111</v>
      </c>
      <c r="C2720" t="s">
        <v>20</v>
      </c>
      <c r="D2720" t="s">
        <v>17</v>
      </c>
      <c r="E2720" s="14">
        <v>1636376.6173570012</v>
      </c>
      <c r="F2720" s="14">
        <v>4974854.7545570079</v>
      </c>
      <c r="G2720" s="13">
        <v>0.32892952620537658</v>
      </c>
      <c r="H2720" s="12">
        <v>-55953310.140000001</v>
      </c>
      <c r="I2720" s="12">
        <v>-18.404695793972692</v>
      </c>
      <c r="J2720" t="s">
        <v>24</v>
      </c>
      <c r="K2720" s="14">
        <v>704551.30670200009</v>
      </c>
      <c r="L2720" s="14">
        <v>1636376.617357</v>
      </c>
      <c r="M2720" s="13">
        <v>0.43055571634845213</v>
      </c>
      <c r="N2720" s="12">
        <v>-7.9242469817492562</v>
      </c>
      <c r="O2720" s="2">
        <f>DATE(LEFT(ALT[[#This Row],[DATEMTH]],4),RIGHT(ALT[[#This Row],[DATEMTH]],2),1)</f>
        <v>43647</v>
      </c>
      <c r="P2720" t="str">
        <f>IF(AND(ALT[[#This Row],[DATE]]&gt;=DATE(2023,6,1),ALT[[#This Row],[DATE]]&lt;=DATE(2024,5,31)),"Y","N")</f>
        <v>N</v>
      </c>
      <c r="Q2720" t="str">
        <f>LEFT(ALT[[#This Row],[DATEMTH]],4)</f>
        <v>2019</v>
      </c>
    </row>
    <row r="2721" spans="1:17" x14ac:dyDescent="0.25">
      <c r="A2721" t="s">
        <v>44</v>
      </c>
      <c r="B2721" t="s">
        <v>111</v>
      </c>
      <c r="C2721" t="s">
        <v>20</v>
      </c>
      <c r="D2721" t="s">
        <v>17</v>
      </c>
      <c r="E2721" s="14">
        <v>1636376.6173570012</v>
      </c>
      <c r="F2721" s="14">
        <v>4974854.7545570079</v>
      </c>
      <c r="G2721" s="13">
        <v>0.32892952620537658</v>
      </c>
      <c r="H2721" s="12">
        <v>-55953310.140000001</v>
      </c>
      <c r="I2721" s="12">
        <v>-18.404695793972692</v>
      </c>
      <c r="J2721" t="s">
        <v>16</v>
      </c>
      <c r="K2721" s="14">
        <v>609545.69992799999</v>
      </c>
      <c r="L2721" s="14">
        <v>1636376.617357</v>
      </c>
      <c r="M2721" s="13">
        <v>0.37249719499934558</v>
      </c>
      <c r="N2721" s="12">
        <v>-6.8556975580710811</v>
      </c>
      <c r="O2721" s="2">
        <f>DATE(LEFT(ALT[[#This Row],[DATEMTH]],4),RIGHT(ALT[[#This Row],[DATEMTH]],2),1)</f>
        <v>43647</v>
      </c>
      <c r="P2721" t="str">
        <f>IF(AND(ALT[[#This Row],[DATE]]&gt;=DATE(2023,6,1),ALT[[#This Row],[DATE]]&lt;=DATE(2024,5,31)),"Y","N")</f>
        <v>N</v>
      </c>
      <c r="Q2721" t="str">
        <f>LEFT(ALT[[#This Row],[DATEMTH]],4)</f>
        <v>2019</v>
      </c>
    </row>
    <row r="2722" spans="1:17" x14ac:dyDescent="0.25">
      <c r="A2722" t="s">
        <v>44</v>
      </c>
      <c r="B2722" t="s">
        <v>111</v>
      </c>
      <c r="C2722" t="s">
        <v>15</v>
      </c>
      <c r="D2722" t="s">
        <v>23</v>
      </c>
      <c r="E2722" s="14">
        <v>880472.9060139996</v>
      </c>
      <c r="F2722" s="14">
        <v>4974854.7545570079</v>
      </c>
      <c r="G2722" s="13">
        <v>0.1769846456738218</v>
      </c>
      <c r="H2722" s="12">
        <v>-7387242.6600000001</v>
      </c>
      <c r="I2722" s="12">
        <v>-1.3074285246866408</v>
      </c>
      <c r="J2722" t="s">
        <v>26</v>
      </c>
      <c r="K2722" s="14">
        <v>98052.713200000042</v>
      </c>
      <c r="L2722" s="14">
        <v>880472.90601400007</v>
      </c>
      <c r="M2722" s="13">
        <v>0.11136369163691329</v>
      </c>
      <c r="N2722" s="12">
        <v>-0.14560006706050754</v>
      </c>
      <c r="O2722" s="2">
        <f>DATE(LEFT(ALT[[#This Row],[DATEMTH]],4),RIGHT(ALT[[#This Row],[DATEMTH]],2),1)</f>
        <v>43647</v>
      </c>
      <c r="P2722" t="str">
        <f>IF(AND(ALT[[#This Row],[DATE]]&gt;=DATE(2023,6,1),ALT[[#This Row],[DATE]]&lt;=DATE(2024,5,31)),"Y","N")</f>
        <v>N</v>
      </c>
      <c r="Q2722" t="str">
        <f>LEFT(ALT[[#This Row],[DATEMTH]],4)</f>
        <v>2019</v>
      </c>
    </row>
    <row r="2723" spans="1:17" x14ac:dyDescent="0.25">
      <c r="A2723" t="s">
        <v>44</v>
      </c>
      <c r="B2723" t="s">
        <v>111</v>
      </c>
      <c r="C2723" t="s">
        <v>15</v>
      </c>
      <c r="D2723" t="s">
        <v>23</v>
      </c>
      <c r="E2723" s="14">
        <v>880472.9060139996</v>
      </c>
      <c r="F2723" s="14">
        <v>4974854.7545570079</v>
      </c>
      <c r="G2723" s="13">
        <v>0.1769846456738218</v>
      </c>
      <c r="H2723" s="12">
        <v>-7387242.6600000001</v>
      </c>
      <c r="I2723" s="12">
        <v>-1.3074285246866408</v>
      </c>
      <c r="J2723" t="s">
        <v>25</v>
      </c>
      <c r="K2723" s="14">
        <v>120964.75662599996</v>
      </c>
      <c r="L2723" s="14">
        <v>880472.90601400007</v>
      </c>
      <c r="M2723" s="13">
        <v>0.13738612034482814</v>
      </c>
      <c r="N2723" s="12">
        <v>-0.17962253263485994</v>
      </c>
      <c r="O2723" s="2">
        <f>DATE(LEFT(ALT[[#This Row],[DATEMTH]],4),RIGHT(ALT[[#This Row],[DATEMTH]],2),1)</f>
        <v>43647</v>
      </c>
      <c r="P2723" t="str">
        <f>IF(AND(ALT[[#This Row],[DATE]]&gt;=DATE(2023,6,1),ALT[[#This Row],[DATE]]&lt;=DATE(2024,5,31)),"Y","N")</f>
        <v>N</v>
      </c>
      <c r="Q2723" t="str">
        <f>LEFT(ALT[[#This Row],[DATEMTH]],4)</f>
        <v>2019</v>
      </c>
    </row>
    <row r="2724" spans="1:17" x14ac:dyDescent="0.25">
      <c r="A2724" t="s">
        <v>44</v>
      </c>
      <c r="B2724" t="s">
        <v>111</v>
      </c>
      <c r="C2724" t="s">
        <v>15</v>
      </c>
      <c r="D2724" t="s">
        <v>23</v>
      </c>
      <c r="E2724" s="14">
        <v>880472.9060139996</v>
      </c>
      <c r="F2724" s="14">
        <v>4974854.7545570079</v>
      </c>
      <c r="G2724" s="13">
        <v>0.1769846456738218</v>
      </c>
      <c r="H2724" s="12">
        <v>-7387242.6600000001</v>
      </c>
      <c r="I2724" s="12">
        <v>-1.3074285246866408</v>
      </c>
      <c r="J2724" t="s">
        <v>24</v>
      </c>
      <c r="K2724" s="14">
        <v>384665.43133000011</v>
      </c>
      <c r="L2724" s="14">
        <v>880472.90601400007</v>
      </c>
      <c r="M2724" s="13">
        <v>0.43688502928661804</v>
      </c>
      <c r="N2724" s="12">
        <v>-0.57119594929788287</v>
      </c>
      <c r="O2724" s="2">
        <f>DATE(LEFT(ALT[[#This Row],[DATEMTH]],4),RIGHT(ALT[[#This Row],[DATEMTH]],2),1)</f>
        <v>43647</v>
      </c>
      <c r="P2724" t="str">
        <f>IF(AND(ALT[[#This Row],[DATE]]&gt;=DATE(2023,6,1),ALT[[#This Row],[DATE]]&lt;=DATE(2024,5,31)),"Y","N")</f>
        <v>N</v>
      </c>
      <c r="Q2724" t="str">
        <f>LEFT(ALT[[#This Row],[DATEMTH]],4)</f>
        <v>2019</v>
      </c>
    </row>
    <row r="2725" spans="1:17" x14ac:dyDescent="0.25">
      <c r="A2725" t="s">
        <v>44</v>
      </c>
      <c r="B2725" t="s">
        <v>111</v>
      </c>
      <c r="C2725" t="s">
        <v>15</v>
      </c>
      <c r="D2725" t="s">
        <v>23</v>
      </c>
      <c r="E2725" s="14">
        <v>880472.9060139996</v>
      </c>
      <c r="F2725" s="14">
        <v>4974854.7545570079</v>
      </c>
      <c r="G2725" s="13">
        <v>0.1769846456738218</v>
      </c>
      <c r="H2725" s="12">
        <v>-7387242.6600000001</v>
      </c>
      <c r="I2725" s="12">
        <v>-1.3074285246866408</v>
      </c>
      <c r="J2725" t="s">
        <v>16</v>
      </c>
      <c r="K2725" s="14">
        <v>276790.00485800003</v>
      </c>
      <c r="L2725" s="14">
        <v>880472.90601400007</v>
      </c>
      <c r="M2725" s="13">
        <v>0.31436515873164061</v>
      </c>
      <c r="N2725" s="12">
        <v>-0.41100997569339054</v>
      </c>
      <c r="O2725" s="2">
        <f>DATE(LEFT(ALT[[#This Row],[DATEMTH]],4),RIGHT(ALT[[#This Row],[DATEMTH]],2),1)</f>
        <v>43647</v>
      </c>
      <c r="P2725" t="str">
        <f>IF(AND(ALT[[#This Row],[DATE]]&gt;=DATE(2023,6,1),ALT[[#This Row],[DATE]]&lt;=DATE(2024,5,31)),"Y","N")</f>
        <v>N</v>
      </c>
      <c r="Q2725" t="str">
        <f>LEFT(ALT[[#This Row],[DATEMTH]],4)</f>
        <v>2019</v>
      </c>
    </row>
    <row r="2726" spans="1:17" x14ac:dyDescent="0.25">
      <c r="A2726" t="s">
        <v>44</v>
      </c>
      <c r="B2726" t="s">
        <v>111</v>
      </c>
      <c r="C2726" t="s">
        <v>18</v>
      </c>
      <c r="D2726" t="s">
        <v>23</v>
      </c>
      <c r="E2726" s="14">
        <v>1112252.6394410001</v>
      </c>
      <c r="F2726" s="14">
        <v>4974854.7545570079</v>
      </c>
      <c r="G2726" s="13">
        <v>0.22357489702029343</v>
      </c>
      <c r="H2726" s="12">
        <v>-7387242.6600000001</v>
      </c>
      <c r="I2726" s="12">
        <v>-1.6516020169734185</v>
      </c>
      <c r="J2726" t="s">
        <v>25</v>
      </c>
      <c r="K2726" s="14">
        <v>94595.735758999988</v>
      </c>
      <c r="L2726" s="14">
        <v>1112252.6394410003</v>
      </c>
      <c r="M2726" s="13">
        <v>8.5048785145200673E-2</v>
      </c>
      <c r="N2726" s="12">
        <v>-0.14046674508695234</v>
      </c>
      <c r="O2726" s="2">
        <f>DATE(LEFT(ALT[[#This Row],[DATEMTH]],4),RIGHT(ALT[[#This Row],[DATEMTH]],2),1)</f>
        <v>43647</v>
      </c>
      <c r="P2726" t="str">
        <f>IF(AND(ALT[[#This Row],[DATE]]&gt;=DATE(2023,6,1),ALT[[#This Row],[DATE]]&lt;=DATE(2024,5,31)),"Y","N")</f>
        <v>N</v>
      </c>
      <c r="Q2726" t="str">
        <f>LEFT(ALT[[#This Row],[DATEMTH]],4)</f>
        <v>2019</v>
      </c>
    </row>
    <row r="2727" spans="1:17" x14ac:dyDescent="0.25">
      <c r="A2727" t="s">
        <v>44</v>
      </c>
      <c r="B2727" t="s">
        <v>111</v>
      </c>
      <c r="C2727" t="s">
        <v>18</v>
      </c>
      <c r="D2727" t="s">
        <v>23</v>
      </c>
      <c r="E2727" s="14">
        <v>1112252.6394410001</v>
      </c>
      <c r="F2727" s="14">
        <v>4974854.7545570079</v>
      </c>
      <c r="G2727" s="13">
        <v>0.22357489702029343</v>
      </c>
      <c r="H2727" s="12">
        <v>-7387242.6600000001</v>
      </c>
      <c r="I2727" s="12">
        <v>-1.6516020169734185</v>
      </c>
      <c r="J2727" t="s">
        <v>26</v>
      </c>
      <c r="K2727" s="14">
        <v>223605.76442900009</v>
      </c>
      <c r="L2727" s="14">
        <v>1112252.6394410003</v>
      </c>
      <c r="M2727" s="13">
        <v>0.20103864580746747</v>
      </c>
      <c r="N2727" s="12">
        <v>-0.33203583290521793</v>
      </c>
      <c r="O2727" s="2">
        <f>DATE(LEFT(ALT[[#This Row],[DATEMTH]],4),RIGHT(ALT[[#This Row],[DATEMTH]],2),1)</f>
        <v>43647</v>
      </c>
      <c r="P2727" t="str">
        <f>IF(AND(ALT[[#This Row],[DATE]]&gt;=DATE(2023,6,1),ALT[[#This Row],[DATE]]&lt;=DATE(2024,5,31)),"Y","N")</f>
        <v>N</v>
      </c>
      <c r="Q2727" t="str">
        <f>LEFT(ALT[[#This Row],[DATEMTH]],4)</f>
        <v>2019</v>
      </c>
    </row>
    <row r="2728" spans="1:17" x14ac:dyDescent="0.25">
      <c r="A2728" t="s">
        <v>44</v>
      </c>
      <c r="B2728" t="s">
        <v>111</v>
      </c>
      <c r="C2728" t="s">
        <v>18</v>
      </c>
      <c r="D2728" t="s">
        <v>23</v>
      </c>
      <c r="E2728" s="14">
        <v>1112252.6394410001</v>
      </c>
      <c r="F2728" s="14">
        <v>4974854.7545570079</v>
      </c>
      <c r="G2728" s="13">
        <v>0.22357489702029343</v>
      </c>
      <c r="H2728" s="12">
        <v>-7387242.6600000001</v>
      </c>
      <c r="I2728" s="12">
        <v>-1.6516020169734185</v>
      </c>
      <c r="J2728" t="s">
        <v>24</v>
      </c>
      <c r="K2728" s="14">
        <v>362180.75498700002</v>
      </c>
      <c r="L2728" s="14">
        <v>1112252.6394410003</v>
      </c>
      <c r="M2728" s="13">
        <v>0.32562813711912253</v>
      </c>
      <c r="N2728" s="12">
        <v>-0.53780808804923963</v>
      </c>
      <c r="O2728" s="2">
        <f>DATE(LEFT(ALT[[#This Row],[DATEMTH]],4),RIGHT(ALT[[#This Row],[DATEMTH]],2),1)</f>
        <v>43647</v>
      </c>
      <c r="P2728" t="str">
        <f>IF(AND(ALT[[#This Row],[DATE]]&gt;=DATE(2023,6,1),ALT[[#This Row],[DATE]]&lt;=DATE(2024,5,31)),"Y","N")</f>
        <v>N</v>
      </c>
      <c r="Q2728" t="str">
        <f>LEFT(ALT[[#This Row],[DATEMTH]],4)</f>
        <v>2019</v>
      </c>
    </row>
    <row r="2729" spans="1:17" x14ac:dyDescent="0.25">
      <c r="A2729" t="s">
        <v>44</v>
      </c>
      <c r="B2729" t="s">
        <v>111</v>
      </c>
      <c r="C2729" t="s">
        <v>18</v>
      </c>
      <c r="D2729" t="s">
        <v>23</v>
      </c>
      <c r="E2729" s="14">
        <v>1112252.6394410001</v>
      </c>
      <c r="F2729" s="14">
        <v>4974854.7545570079</v>
      </c>
      <c r="G2729" s="13">
        <v>0.22357489702029343</v>
      </c>
      <c r="H2729" s="12">
        <v>-7387242.6600000001</v>
      </c>
      <c r="I2729" s="12">
        <v>-1.6516020169734185</v>
      </c>
      <c r="J2729" t="s">
        <v>16</v>
      </c>
      <c r="K2729" s="14">
        <v>431870.38426600018</v>
      </c>
      <c r="L2729" s="14">
        <v>1112252.6394410003</v>
      </c>
      <c r="M2729" s="13">
        <v>0.38828443192820927</v>
      </c>
      <c r="N2729" s="12">
        <v>-0.6412913509320084</v>
      </c>
      <c r="O2729" s="2">
        <f>DATE(LEFT(ALT[[#This Row],[DATEMTH]],4),RIGHT(ALT[[#This Row],[DATEMTH]],2),1)</f>
        <v>43647</v>
      </c>
      <c r="P2729" t="str">
        <f>IF(AND(ALT[[#This Row],[DATE]]&gt;=DATE(2023,6,1),ALT[[#This Row],[DATE]]&lt;=DATE(2024,5,31)),"Y","N")</f>
        <v>N</v>
      </c>
      <c r="Q2729" t="str">
        <f>LEFT(ALT[[#This Row],[DATEMTH]],4)</f>
        <v>2019</v>
      </c>
    </row>
    <row r="2730" spans="1:17" x14ac:dyDescent="0.25">
      <c r="A2730" t="s">
        <v>44</v>
      </c>
      <c r="B2730" t="s">
        <v>111</v>
      </c>
      <c r="C2730" t="s">
        <v>19</v>
      </c>
      <c r="D2730" t="s">
        <v>23</v>
      </c>
      <c r="E2730" s="14">
        <v>1345752.5917450001</v>
      </c>
      <c r="F2730" s="14">
        <v>4974854.7545570079</v>
      </c>
      <c r="G2730" s="13">
        <v>0.270510931100507</v>
      </c>
      <c r="H2730" s="12">
        <v>-7387242.6600000001</v>
      </c>
      <c r="I2730" s="12">
        <v>-1.9983298902219861</v>
      </c>
      <c r="J2730" t="s">
        <v>25</v>
      </c>
      <c r="K2730" s="14">
        <v>912311.28664800036</v>
      </c>
      <c r="L2730" s="14">
        <v>1345752.5917450003</v>
      </c>
      <c r="M2730" s="13">
        <v>0.67791902630856649</v>
      </c>
      <c r="N2730" s="12">
        <v>-1.3547058534225933</v>
      </c>
      <c r="O2730" s="2">
        <f>DATE(LEFT(ALT[[#This Row],[DATEMTH]],4),RIGHT(ALT[[#This Row],[DATEMTH]],2),1)</f>
        <v>43647</v>
      </c>
      <c r="P2730" t="str">
        <f>IF(AND(ALT[[#This Row],[DATE]]&gt;=DATE(2023,6,1),ALT[[#This Row],[DATE]]&lt;=DATE(2024,5,31)),"Y","N")</f>
        <v>N</v>
      </c>
      <c r="Q2730" t="str">
        <f>LEFT(ALT[[#This Row],[DATEMTH]],4)</f>
        <v>2019</v>
      </c>
    </row>
    <row r="2731" spans="1:17" x14ac:dyDescent="0.25">
      <c r="A2731" t="s">
        <v>44</v>
      </c>
      <c r="B2731" t="s">
        <v>111</v>
      </c>
      <c r="C2731" t="s">
        <v>19</v>
      </c>
      <c r="D2731" t="s">
        <v>23</v>
      </c>
      <c r="E2731" s="14">
        <v>1345752.5917450001</v>
      </c>
      <c r="F2731" s="14">
        <v>4974854.7545570079</v>
      </c>
      <c r="G2731" s="13">
        <v>0.270510931100507</v>
      </c>
      <c r="H2731" s="12">
        <v>-7387242.6600000001</v>
      </c>
      <c r="I2731" s="12">
        <v>-1.9983298902219861</v>
      </c>
      <c r="J2731" t="s">
        <v>24</v>
      </c>
      <c r="K2731" s="14">
        <v>397737.40178399993</v>
      </c>
      <c r="L2731" s="14">
        <v>1345752.5917450003</v>
      </c>
      <c r="M2731" s="13">
        <v>0.29555016592482636</v>
      </c>
      <c r="N2731" s="12">
        <v>-0.59060673062764801</v>
      </c>
      <c r="O2731" s="2">
        <f>DATE(LEFT(ALT[[#This Row],[DATEMTH]],4),RIGHT(ALT[[#This Row],[DATEMTH]],2),1)</f>
        <v>43647</v>
      </c>
      <c r="P2731" t="str">
        <f>IF(AND(ALT[[#This Row],[DATE]]&gt;=DATE(2023,6,1),ALT[[#This Row],[DATE]]&lt;=DATE(2024,5,31)),"Y","N")</f>
        <v>N</v>
      </c>
      <c r="Q2731" t="str">
        <f>LEFT(ALT[[#This Row],[DATEMTH]],4)</f>
        <v>2019</v>
      </c>
    </row>
    <row r="2732" spans="1:17" x14ac:dyDescent="0.25">
      <c r="A2732" t="s">
        <v>44</v>
      </c>
      <c r="B2732" t="s">
        <v>111</v>
      </c>
      <c r="C2732" t="s">
        <v>19</v>
      </c>
      <c r="D2732" t="s">
        <v>23</v>
      </c>
      <c r="E2732" s="14">
        <v>1345752.5917450001</v>
      </c>
      <c r="F2732" s="14">
        <v>4974854.7545570079</v>
      </c>
      <c r="G2732" s="13">
        <v>0.270510931100507</v>
      </c>
      <c r="H2732" s="12">
        <v>-7387242.6600000001</v>
      </c>
      <c r="I2732" s="12">
        <v>-1.9983298902219861</v>
      </c>
      <c r="J2732" t="s">
        <v>26</v>
      </c>
      <c r="K2732" s="14">
        <v>35493.274009999994</v>
      </c>
      <c r="L2732" s="14">
        <v>1345752.5917450003</v>
      </c>
      <c r="M2732" s="13">
        <v>2.6374293631474151E-2</v>
      </c>
      <c r="N2732" s="12">
        <v>-5.2704539297266165E-2</v>
      </c>
      <c r="O2732" s="2">
        <f>DATE(LEFT(ALT[[#This Row],[DATEMTH]],4),RIGHT(ALT[[#This Row],[DATEMTH]],2),1)</f>
        <v>43647</v>
      </c>
      <c r="P2732" t="str">
        <f>IF(AND(ALT[[#This Row],[DATE]]&gt;=DATE(2023,6,1),ALT[[#This Row],[DATE]]&lt;=DATE(2024,5,31)),"Y","N")</f>
        <v>N</v>
      </c>
      <c r="Q2732" t="str">
        <f>LEFT(ALT[[#This Row],[DATEMTH]],4)</f>
        <v>2019</v>
      </c>
    </row>
    <row r="2733" spans="1:17" x14ac:dyDescent="0.25">
      <c r="A2733" t="s">
        <v>44</v>
      </c>
      <c r="B2733" t="s">
        <v>111</v>
      </c>
      <c r="C2733" t="s">
        <v>19</v>
      </c>
      <c r="D2733" t="s">
        <v>23</v>
      </c>
      <c r="E2733" s="14">
        <v>1345752.5917450001</v>
      </c>
      <c r="F2733" s="14">
        <v>4974854.7545570079</v>
      </c>
      <c r="G2733" s="13">
        <v>0.270510931100507</v>
      </c>
      <c r="H2733" s="12">
        <v>-7387242.6600000001</v>
      </c>
      <c r="I2733" s="12">
        <v>-1.9983298902219861</v>
      </c>
      <c r="J2733" t="s">
        <v>16</v>
      </c>
      <c r="K2733" s="14">
        <v>210.62930299999991</v>
      </c>
      <c r="L2733" s="14">
        <v>1345752.5917450003</v>
      </c>
      <c r="M2733" s="13">
        <v>1.5651413513302821E-4</v>
      </c>
      <c r="N2733" s="12">
        <v>-3.1276687447857334E-4</v>
      </c>
      <c r="O2733" s="2">
        <f>DATE(LEFT(ALT[[#This Row],[DATEMTH]],4),RIGHT(ALT[[#This Row],[DATEMTH]],2),1)</f>
        <v>43647</v>
      </c>
      <c r="P2733" t="str">
        <f>IF(AND(ALT[[#This Row],[DATE]]&gt;=DATE(2023,6,1),ALT[[#This Row],[DATE]]&lt;=DATE(2024,5,31)),"Y","N")</f>
        <v>N</v>
      </c>
      <c r="Q2733" t="str">
        <f>LEFT(ALT[[#This Row],[DATEMTH]],4)</f>
        <v>2019</v>
      </c>
    </row>
    <row r="2734" spans="1:17" x14ac:dyDescent="0.25">
      <c r="A2734" t="s">
        <v>44</v>
      </c>
      <c r="B2734" t="s">
        <v>111</v>
      </c>
      <c r="C2734" t="s">
        <v>20</v>
      </c>
      <c r="D2734" t="s">
        <v>23</v>
      </c>
      <c r="E2734" s="14">
        <v>1636376.6173570012</v>
      </c>
      <c r="F2734" s="14">
        <v>4974854.7545570079</v>
      </c>
      <c r="G2734" s="13">
        <v>0.32892952620537658</v>
      </c>
      <c r="H2734" s="12">
        <v>-7387242.6600000001</v>
      </c>
      <c r="I2734" s="12">
        <v>-2.4298822281179455</v>
      </c>
      <c r="J2734" t="s">
        <v>26</v>
      </c>
      <c r="K2734" s="14">
        <v>103483.64867100005</v>
      </c>
      <c r="L2734" s="14">
        <v>1636376.617357</v>
      </c>
      <c r="M2734" s="13">
        <v>6.3239505852963146E-2</v>
      </c>
      <c r="N2734" s="12">
        <v>-0.15366455138707594</v>
      </c>
      <c r="O2734" s="2">
        <f>DATE(LEFT(ALT[[#This Row],[DATEMTH]],4),RIGHT(ALT[[#This Row],[DATEMTH]],2),1)</f>
        <v>43647</v>
      </c>
      <c r="P2734" t="str">
        <f>IF(AND(ALT[[#This Row],[DATE]]&gt;=DATE(2023,6,1),ALT[[#This Row],[DATE]]&lt;=DATE(2024,5,31)),"Y","N")</f>
        <v>N</v>
      </c>
      <c r="Q2734" t="str">
        <f>LEFT(ALT[[#This Row],[DATEMTH]],4)</f>
        <v>2019</v>
      </c>
    </row>
    <row r="2735" spans="1:17" x14ac:dyDescent="0.25">
      <c r="A2735" t="s">
        <v>44</v>
      </c>
      <c r="B2735" t="s">
        <v>111</v>
      </c>
      <c r="C2735" t="s">
        <v>20</v>
      </c>
      <c r="D2735" t="s">
        <v>23</v>
      </c>
      <c r="E2735" s="14">
        <v>1636376.6173570012</v>
      </c>
      <c r="F2735" s="14">
        <v>4974854.7545570079</v>
      </c>
      <c r="G2735" s="13">
        <v>0.32892952620537658</v>
      </c>
      <c r="H2735" s="12">
        <v>-7387242.6600000001</v>
      </c>
      <c r="I2735" s="12">
        <v>-2.4298822281179455</v>
      </c>
      <c r="J2735" t="s">
        <v>25</v>
      </c>
      <c r="K2735" s="14">
        <v>218795.96205599996</v>
      </c>
      <c r="L2735" s="14">
        <v>1636376.617357</v>
      </c>
      <c r="M2735" s="13">
        <v>0.13370758279923914</v>
      </c>
      <c r="N2735" s="12">
        <v>-0.32489367920847989</v>
      </c>
      <c r="O2735" s="2">
        <f>DATE(LEFT(ALT[[#This Row],[DATEMTH]],4),RIGHT(ALT[[#This Row],[DATEMTH]],2),1)</f>
        <v>43647</v>
      </c>
      <c r="P2735" t="str">
        <f>IF(AND(ALT[[#This Row],[DATE]]&gt;=DATE(2023,6,1),ALT[[#This Row],[DATE]]&lt;=DATE(2024,5,31)),"Y","N")</f>
        <v>N</v>
      </c>
      <c r="Q2735" t="str">
        <f>LEFT(ALT[[#This Row],[DATEMTH]],4)</f>
        <v>2019</v>
      </c>
    </row>
    <row r="2736" spans="1:17" x14ac:dyDescent="0.25">
      <c r="A2736" t="s">
        <v>44</v>
      </c>
      <c r="B2736" t="s">
        <v>111</v>
      </c>
      <c r="C2736" t="s">
        <v>20</v>
      </c>
      <c r="D2736" t="s">
        <v>23</v>
      </c>
      <c r="E2736" s="14">
        <v>1636376.6173570012</v>
      </c>
      <c r="F2736" s="14">
        <v>4974854.7545570079</v>
      </c>
      <c r="G2736" s="13">
        <v>0.32892952620537658</v>
      </c>
      <c r="H2736" s="12">
        <v>-7387242.6600000001</v>
      </c>
      <c r="I2736" s="12">
        <v>-2.4298822281179455</v>
      </c>
      <c r="J2736" t="s">
        <v>24</v>
      </c>
      <c r="K2736" s="14">
        <v>704551.30670200009</v>
      </c>
      <c r="L2736" s="14">
        <v>1636376.617357</v>
      </c>
      <c r="M2736" s="13">
        <v>0.43055571634845213</v>
      </c>
      <c r="N2736" s="12">
        <v>-1.0461996833696949</v>
      </c>
      <c r="O2736" s="2">
        <f>DATE(LEFT(ALT[[#This Row],[DATEMTH]],4),RIGHT(ALT[[#This Row],[DATEMTH]],2),1)</f>
        <v>43647</v>
      </c>
      <c r="P2736" t="str">
        <f>IF(AND(ALT[[#This Row],[DATE]]&gt;=DATE(2023,6,1),ALT[[#This Row],[DATE]]&lt;=DATE(2024,5,31)),"Y","N")</f>
        <v>N</v>
      </c>
      <c r="Q2736" t="str">
        <f>LEFT(ALT[[#This Row],[DATEMTH]],4)</f>
        <v>2019</v>
      </c>
    </row>
    <row r="2737" spans="1:17" x14ac:dyDescent="0.25">
      <c r="A2737" t="s">
        <v>44</v>
      </c>
      <c r="B2737" t="s">
        <v>111</v>
      </c>
      <c r="C2737" t="s">
        <v>20</v>
      </c>
      <c r="D2737" t="s">
        <v>23</v>
      </c>
      <c r="E2737" s="14">
        <v>1636376.6173570012</v>
      </c>
      <c r="F2737" s="14">
        <v>4974854.7545570079</v>
      </c>
      <c r="G2737" s="13">
        <v>0.32892952620537658</v>
      </c>
      <c r="H2737" s="12">
        <v>-7387242.6600000001</v>
      </c>
      <c r="I2737" s="12">
        <v>-2.4298822281179455</v>
      </c>
      <c r="J2737" t="s">
        <v>16</v>
      </c>
      <c r="K2737" s="14">
        <v>609545.69992799999</v>
      </c>
      <c r="L2737" s="14">
        <v>1636376.617357</v>
      </c>
      <c r="M2737" s="13">
        <v>0.37249719499934558</v>
      </c>
      <c r="N2737" s="12">
        <v>-0.90512431415269468</v>
      </c>
      <c r="O2737" s="2">
        <f>DATE(LEFT(ALT[[#This Row],[DATEMTH]],4),RIGHT(ALT[[#This Row],[DATEMTH]],2),1)</f>
        <v>43647</v>
      </c>
      <c r="P2737" t="str">
        <f>IF(AND(ALT[[#This Row],[DATE]]&gt;=DATE(2023,6,1),ALT[[#This Row],[DATE]]&lt;=DATE(2024,5,31)),"Y","N")</f>
        <v>N</v>
      </c>
      <c r="Q2737" t="str">
        <f>LEFT(ALT[[#This Row],[DATEMTH]],4)</f>
        <v>2019</v>
      </c>
    </row>
    <row r="2738" spans="1:17" x14ac:dyDescent="0.25">
      <c r="A2738" t="s">
        <v>45</v>
      </c>
      <c r="B2738" t="s">
        <v>14</v>
      </c>
      <c r="C2738" t="s">
        <v>15</v>
      </c>
      <c r="D2738" t="s">
        <v>22</v>
      </c>
      <c r="E2738" s="14">
        <v>13221.099296</v>
      </c>
      <c r="F2738" s="14">
        <v>74895.127716000003</v>
      </c>
      <c r="G2738" s="13">
        <v>0.17652816276826441</v>
      </c>
      <c r="H2738" s="12">
        <v>-6878624.25</v>
      </c>
      <c r="I2738" s="12">
        <v>-1.2142709012257307</v>
      </c>
      <c r="J2738" t="s">
        <v>25</v>
      </c>
      <c r="K2738" s="14">
        <v>1818.7088719999999</v>
      </c>
      <c r="L2738" s="14">
        <v>13221.099296000002</v>
      </c>
      <c r="M2738" s="13">
        <v>0.13756109316494158</v>
      </c>
      <c r="N2738" s="12">
        <v>-0.16703643257099032</v>
      </c>
      <c r="O2738" s="2">
        <f>DATE(LEFT(ALT[[#This Row],[DATEMTH]],4),RIGHT(ALT[[#This Row],[DATEMTH]],2),1)</f>
        <v>43678</v>
      </c>
      <c r="P2738" t="str">
        <f>IF(AND(ALT[[#This Row],[DATE]]&gt;=DATE(2023,6,1),ALT[[#This Row],[DATE]]&lt;=DATE(2024,5,31)),"Y","N")</f>
        <v>N</v>
      </c>
      <c r="Q2738" t="str">
        <f>LEFT(ALT[[#This Row],[DATEMTH]],4)</f>
        <v>2019</v>
      </c>
    </row>
    <row r="2739" spans="1:17" x14ac:dyDescent="0.25">
      <c r="A2739" t="s">
        <v>45</v>
      </c>
      <c r="B2739" t="s">
        <v>14</v>
      </c>
      <c r="C2739" t="s">
        <v>15</v>
      </c>
      <c r="D2739" t="s">
        <v>22</v>
      </c>
      <c r="E2739" s="14">
        <v>13221.099296</v>
      </c>
      <c r="F2739" s="14">
        <v>74895.127716000003</v>
      </c>
      <c r="G2739" s="13">
        <v>0.17652816276826441</v>
      </c>
      <c r="H2739" s="12">
        <v>-6878624.25</v>
      </c>
      <c r="I2739" s="12">
        <v>-1.2142709012257307</v>
      </c>
      <c r="J2739" t="s">
        <v>16</v>
      </c>
      <c r="K2739" s="14">
        <v>4114.8989359999996</v>
      </c>
      <c r="L2739" s="14">
        <v>13221.099296000002</v>
      </c>
      <c r="M2739" s="13">
        <v>0.31123727640748816</v>
      </c>
      <c r="N2739" s="12">
        <v>-0.3779263681183625</v>
      </c>
      <c r="O2739" s="2">
        <f>DATE(LEFT(ALT[[#This Row],[DATEMTH]],4),RIGHT(ALT[[#This Row],[DATEMTH]],2),1)</f>
        <v>43678</v>
      </c>
      <c r="P2739" t="str">
        <f>IF(AND(ALT[[#This Row],[DATE]]&gt;=DATE(2023,6,1),ALT[[#This Row],[DATE]]&lt;=DATE(2024,5,31)),"Y","N")</f>
        <v>N</v>
      </c>
      <c r="Q2739" t="str">
        <f>LEFT(ALT[[#This Row],[DATEMTH]],4)</f>
        <v>2019</v>
      </c>
    </row>
    <row r="2740" spans="1:17" x14ac:dyDescent="0.25">
      <c r="A2740" t="s">
        <v>45</v>
      </c>
      <c r="B2740" t="s">
        <v>14</v>
      </c>
      <c r="C2740" t="s">
        <v>15</v>
      </c>
      <c r="D2740" t="s">
        <v>22</v>
      </c>
      <c r="E2740" s="14">
        <v>13221.099296</v>
      </c>
      <c r="F2740" s="14">
        <v>74895.127716000003</v>
      </c>
      <c r="G2740" s="13">
        <v>0.17652816276826441</v>
      </c>
      <c r="H2740" s="12">
        <v>-6878624.25</v>
      </c>
      <c r="I2740" s="12">
        <v>-1.2142709012257307</v>
      </c>
      <c r="J2740" t="s">
        <v>26</v>
      </c>
      <c r="K2740" s="14">
        <v>1475.1197280000004</v>
      </c>
      <c r="L2740" s="14">
        <v>13221.099296000002</v>
      </c>
      <c r="M2740" s="13">
        <v>0.11157315250225015</v>
      </c>
      <c r="N2740" s="12">
        <v>-0.13548003244150317</v>
      </c>
      <c r="O2740" s="2">
        <f>DATE(LEFT(ALT[[#This Row],[DATEMTH]],4),RIGHT(ALT[[#This Row],[DATEMTH]],2),1)</f>
        <v>43678</v>
      </c>
      <c r="P2740" t="str">
        <f>IF(AND(ALT[[#This Row],[DATE]]&gt;=DATE(2023,6,1),ALT[[#This Row],[DATE]]&lt;=DATE(2024,5,31)),"Y","N")</f>
        <v>N</v>
      </c>
      <c r="Q2740" t="str">
        <f>LEFT(ALT[[#This Row],[DATEMTH]],4)</f>
        <v>2019</v>
      </c>
    </row>
    <row r="2741" spans="1:17" x14ac:dyDescent="0.25">
      <c r="A2741" t="s">
        <v>45</v>
      </c>
      <c r="B2741" t="s">
        <v>14</v>
      </c>
      <c r="C2741" t="s">
        <v>15</v>
      </c>
      <c r="D2741" t="s">
        <v>22</v>
      </c>
      <c r="E2741" s="14">
        <v>13221.099296</v>
      </c>
      <c r="F2741" s="14">
        <v>74895.127716000003</v>
      </c>
      <c r="G2741" s="13">
        <v>0.17652816276826441</v>
      </c>
      <c r="H2741" s="12">
        <v>-6878624.25</v>
      </c>
      <c r="I2741" s="12">
        <v>-1.2142709012257307</v>
      </c>
      <c r="J2741" t="s">
        <v>24</v>
      </c>
      <c r="K2741" s="14">
        <v>5812.3717600000018</v>
      </c>
      <c r="L2741" s="14">
        <v>13221.099296000002</v>
      </c>
      <c r="M2741" s="13">
        <v>0.43962847792532006</v>
      </c>
      <c r="N2741" s="12">
        <v>-0.5338280680948746</v>
      </c>
      <c r="O2741" s="2">
        <f>DATE(LEFT(ALT[[#This Row],[DATEMTH]],4),RIGHT(ALT[[#This Row],[DATEMTH]],2),1)</f>
        <v>43678</v>
      </c>
      <c r="P2741" t="str">
        <f>IF(AND(ALT[[#This Row],[DATE]]&gt;=DATE(2023,6,1),ALT[[#This Row],[DATE]]&lt;=DATE(2024,5,31)),"Y","N")</f>
        <v>N</v>
      </c>
      <c r="Q2741" t="str">
        <f>LEFT(ALT[[#This Row],[DATEMTH]],4)</f>
        <v>2019</v>
      </c>
    </row>
    <row r="2742" spans="1:17" x14ac:dyDescent="0.25">
      <c r="A2742" t="s">
        <v>45</v>
      </c>
      <c r="B2742" t="s">
        <v>14</v>
      </c>
      <c r="C2742" t="s">
        <v>18</v>
      </c>
      <c r="D2742" t="s">
        <v>22</v>
      </c>
      <c r="E2742" s="14">
        <v>14943.576524000002</v>
      </c>
      <c r="F2742" s="14">
        <v>74895.127716000003</v>
      </c>
      <c r="G2742" s="13">
        <v>0.19952668457507117</v>
      </c>
      <c r="H2742" s="12">
        <v>-6878624.25</v>
      </c>
      <c r="I2742" s="12">
        <v>-1.3724690910401853</v>
      </c>
      <c r="J2742" t="s">
        <v>26</v>
      </c>
      <c r="K2742" s="14">
        <v>3094.4708840000008</v>
      </c>
      <c r="L2742" s="14">
        <v>14943.576524000002</v>
      </c>
      <c r="M2742" s="13">
        <v>0.20707699251448625</v>
      </c>
      <c r="N2742" s="12">
        <v>-0.28420677169169223</v>
      </c>
      <c r="O2742" s="2">
        <f>DATE(LEFT(ALT[[#This Row],[DATEMTH]],4),RIGHT(ALT[[#This Row],[DATEMTH]],2),1)</f>
        <v>43678</v>
      </c>
      <c r="P2742" t="str">
        <f>IF(AND(ALT[[#This Row],[DATE]]&gt;=DATE(2023,6,1),ALT[[#This Row],[DATE]]&lt;=DATE(2024,5,31)),"Y","N")</f>
        <v>N</v>
      </c>
      <c r="Q2742" t="str">
        <f>LEFT(ALT[[#This Row],[DATEMTH]],4)</f>
        <v>2019</v>
      </c>
    </row>
    <row r="2743" spans="1:17" x14ac:dyDescent="0.25">
      <c r="A2743" t="s">
        <v>45</v>
      </c>
      <c r="B2743" t="s">
        <v>14</v>
      </c>
      <c r="C2743" t="s">
        <v>18</v>
      </c>
      <c r="D2743" t="s">
        <v>22</v>
      </c>
      <c r="E2743" s="14">
        <v>14943.576524000002</v>
      </c>
      <c r="F2743" s="14">
        <v>74895.127716000003</v>
      </c>
      <c r="G2743" s="13">
        <v>0.19952668457507117</v>
      </c>
      <c r="H2743" s="12">
        <v>-6878624.25</v>
      </c>
      <c r="I2743" s="12">
        <v>-1.3724690910401853</v>
      </c>
      <c r="J2743" t="s">
        <v>24</v>
      </c>
      <c r="K2743" s="14">
        <v>4914.3292000000019</v>
      </c>
      <c r="L2743" s="14">
        <v>14943.576524000002</v>
      </c>
      <c r="M2743" s="13">
        <v>0.32885897108415685</v>
      </c>
      <c r="N2743" s="12">
        <v>-0.45134877312428334</v>
      </c>
      <c r="O2743" s="2">
        <f>DATE(LEFT(ALT[[#This Row],[DATEMTH]],4),RIGHT(ALT[[#This Row],[DATEMTH]],2),1)</f>
        <v>43678</v>
      </c>
      <c r="P2743" t="str">
        <f>IF(AND(ALT[[#This Row],[DATE]]&gt;=DATE(2023,6,1),ALT[[#This Row],[DATE]]&lt;=DATE(2024,5,31)),"Y","N")</f>
        <v>N</v>
      </c>
      <c r="Q2743" t="str">
        <f>LEFT(ALT[[#This Row],[DATEMTH]],4)</f>
        <v>2019</v>
      </c>
    </row>
    <row r="2744" spans="1:17" x14ac:dyDescent="0.25">
      <c r="A2744" t="s">
        <v>45</v>
      </c>
      <c r="B2744" t="s">
        <v>14</v>
      </c>
      <c r="C2744" t="s">
        <v>18</v>
      </c>
      <c r="D2744" t="s">
        <v>22</v>
      </c>
      <c r="E2744" s="14">
        <v>14943.576524000002</v>
      </c>
      <c r="F2744" s="14">
        <v>74895.127716000003</v>
      </c>
      <c r="G2744" s="13">
        <v>0.19952668457507117</v>
      </c>
      <c r="H2744" s="12">
        <v>-6878624.25</v>
      </c>
      <c r="I2744" s="12">
        <v>-1.3724690910401853</v>
      </c>
      <c r="J2744" t="s">
        <v>25</v>
      </c>
      <c r="K2744" s="14">
        <v>1257.6620520000006</v>
      </c>
      <c r="L2744" s="14">
        <v>14943.576524000002</v>
      </c>
      <c r="M2744" s="13">
        <v>8.4160712797243908E-2</v>
      </c>
      <c r="N2744" s="12">
        <v>-0.11550797699412745</v>
      </c>
      <c r="O2744" s="2">
        <f>DATE(LEFT(ALT[[#This Row],[DATEMTH]],4),RIGHT(ALT[[#This Row],[DATEMTH]],2),1)</f>
        <v>43678</v>
      </c>
      <c r="P2744" t="str">
        <f>IF(AND(ALT[[#This Row],[DATE]]&gt;=DATE(2023,6,1),ALT[[#This Row],[DATE]]&lt;=DATE(2024,5,31)),"Y","N")</f>
        <v>N</v>
      </c>
      <c r="Q2744" t="str">
        <f>LEFT(ALT[[#This Row],[DATEMTH]],4)</f>
        <v>2019</v>
      </c>
    </row>
    <row r="2745" spans="1:17" x14ac:dyDescent="0.25">
      <c r="A2745" t="s">
        <v>45</v>
      </c>
      <c r="B2745" t="s">
        <v>14</v>
      </c>
      <c r="C2745" t="s">
        <v>18</v>
      </c>
      <c r="D2745" t="s">
        <v>22</v>
      </c>
      <c r="E2745" s="14">
        <v>14943.576524000002</v>
      </c>
      <c r="F2745" s="14">
        <v>74895.127716000003</v>
      </c>
      <c r="G2745" s="13">
        <v>0.19952668457507117</v>
      </c>
      <c r="H2745" s="12">
        <v>-6878624.25</v>
      </c>
      <c r="I2745" s="12">
        <v>-1.3724690910401853</v>
      </c>
      <c r="J2745" t="s">
        <v>16</v>
      </c>
      <c r="K2745" s="14">
        <v>5677.114388</v>
      </c>
      <c r="L2745" s="14">
        <v>14943.576524000002</v>
      </c>
      <c r="M2745" s="13">
        <v>0.37990332360411305</v>
      </c>
      <c r="N2745" s="12">
        <v>-0.52140556923008241</v>
      </c>
      <c r="O2745" s="2">
        <f>DATE(LEFT(ALT[[#This Row],[DATEMTH]],4),RIGHT(ALT[[#This Row],[DATEMTH]],2),1)</f>
        <v>43678</v>
      </c>
      <c r="P2745" t="str">
        <f>IF(AND(ALT[[#This Row],[DATE]]&gt;=DATE(2023,6,1),ALT[[#This Row],[DATE]]&lt;=DATE(2024,5,31)),"Y","N")</f>
        <v>N</v>
      </c>
      <c r="Q2745" t="str">
        <f>LEFT(ALT[[#This Row],[DATEMTH]],4)</f>
        <v>2019</v>
      </c>
    </row>
    <row r="2746" spans="1:17" x14ac:dyDescent="0.25">
      <c r="A2746" t="s">
        <v>45</v>
      </c>
      <c r="B2746" t="s">
        <v>14</v>
      </c>
      <c r="C2746" t="s">
        <v>19</v>
      </c>
      <c r="D2746" t="s">
        <v>22</v>
      </c>
      <c r="E2746" s="14">
        <v>20621.047783999999</v>
      </c>
      <c r="F2746" s="14">
        <v>74895.127716000003</v>
      </c>
      <c r="G2746" s="13">
        <v>0.275332300149008</v>
      </c>
      <c r="H2746" s="12">
        <v>-6878624.25</v>
      </c>
      <c r="I2746" s="12">
        <v>-1.8939074366132451</v>
      </c>
      <c r="J2746" t="s">
        <v>25</v>
      </c>
      <c r="K2746" s="14">
        <v>13856.178296000002</v>
      </c>
      <c r="L2746" s="14">
        <v>20621.047783999999</v>
      </c>
      <c r="M2746" s="13">
        <v>0.67194346481031375</v>
      </c>
      <c r="N2746" s="12">
        <v>-1.2725987249879236</v>
      </c>
      <c r="O2746" s="2">
        <f>DATE(LEFT(ALT[[#This Row],[DATEMTH]],4),RIGHT(ALT[[#This Row],[DATEMTH]],2),1)</f>
        <v>43678</v>
      </c>
      <c r="P2746" t="str">
        <f>IF(AND(ALT[[#This Row],[DATE]]&gt;=DATE(2023,6,1),ALT[[#This Row],[DATE]]&lt;=DATE(2024,5,31)),"Y","N")</f>
        <v>N</v>
      </c>
      <c r="Q2746" t="str">
        <f>LEFT(ALT[[#This Row],[DATEMTH]],4)</f>
        <v>2019</v>
      </c>
    </row>
    <row r="2747" spans="1:17" x14ac:dyDescent="0.25">
      <c r="A2747" t="s">
        <v>45</v>
      </c>
      <c r="B2747" t="s">
        <v>14</v>
      </c>
      <c r="C2747" t="s">
        <v>19</v>
      </c>
      <c r="D2747" t="s">
        <v>22</v>
      </c>
      <c r="E2747" s="14">
        <v>20621.047783999999</v>
      </c>
      <c r="F2747" s="14">
        <v>74895.127716000003</v>
      </c>
      <c r="G2747" s="13">
        <v>0.275332300149008</v>
      </c>
      <c r="H2747" s="12">
        <v>-6878624.25</v>
      </c>
      <c r="I2747" s="12">
        <v>-1.8939074366132451</v>
      </c>
      <c r="J2747" t="s">
        <v>24</v>
      </c>
      <c r="K2747" s="14">
        <v>6222.9991319999999</v>
      </c>
      <c r="L2747" s="14">
        <v>20621.047783999999</v>
      </c>
      <c r="M2747" s="13">
        <v>0.30177899771070144</v>
      </c>
      <c r="N2747" s="12">
        <v>-0.57154148797798887</v>
      </c>
      <c r="O2747" s="2">
        <f>DATE(LEFT(ALT[[#This Row],[DATEMTH]],4),RIGHT(ALT[[#This Row],[DATEMTH]],2),1)</f>
        <v>43678</v>
      </c>
      <c r="P2747" t="str">
        <f>IF(AND(ALT[[#This Row],[DATE]]&gt;=DATE(2023,6,1),ALT[[#This Row],[DATE]]&lt;=DATE(2024,5,31)),"Y","N")</f>
        <v>N</v>
      </c>
      <c r="Q2747" t="str">
        <f>LEFT(ALT[[#This Row],[DATEMTH]],4)</f>
        <v>2019</v>
      </c>
    </row>
    <row r="2748" spans="1:17" x14ac:dyDescent="0.25">
      <c r="A2748" t="s">
        <v>45</v>
      </c>
      <c r="B2748" t="s">
        <v>14</v>
      </c>
      <c r="C2748" t="s">
        <v>19</v>
      </c>
      <c r="D2748" t="s">
        <v>22</v>
      </c>
      <c r="E2748" s="14">
        <v>20621.047783999999</v>
      </c>
      <c r="F2748" s="14">
        <v>74895.127716000003</v>
      </c>
      <c r="G2748" s="13">
        <v>0.275332300149008</v>
      </c>
      <c r="H2748" s="12">
        <v>-6878624.25</v>
      </c>
      <c r="I2748" s="12">
        <v>-1.8939074366132451</v>
      </c>
      <c r="J2748" t="s">
        <v>16</v>
      </c>
      <c r="K2748" s="14">
        <v>1.3060039999999999</v>
      </c>
      <c r="L2748" s="14">
        <v>20621.047783999999</v>
      </c>
      <c r="M2748" s="13">
        <v>6.333354219824546E-5</v>
      </c>
      <c r="N2748" s="12">
        <v>-1.1994786655631585E-4</v>
      </c>
      <c r="O2748" s="2">
        <f>DATE(LEFT(ALT[[#This Row],[DATEMTH]],4),RIGHT(ALT[[#This Row],[DATEMTH]],2),1)</f>
        <v>43678</v>
      </c>
      <c r="P2748" t="str">
        <f>IF(AND(ALT[[#This Row],[DATE]]&gt;=DATE(2023,6,1),ALT[[#This Row],[DATE]]&lt;=DATE(2024,5,31)),"Y","N")</f>
        <v>N</v>
      </c>
      <c r="Q2748" t="str">
        <f>LEFT(ALT[[#This Row],[DATEMTH]],4)</f>
        <v>2019</v>
      </c>
    </row>
    <row r="2749" spans="1:17" x14ac:dyDescent="0.25">
      <c r="A2749" t="s">
        <v>45</v>
      </c>
      <c r="B2749" t="s">
        <v>14</v>
      </c>
      <c r="C2749" t="s">
        <v>19</v>
      </c>
      <c r="D2749" t="s">
        <v>22</v>
      </c>
      <c r="E2749" s="14">
        <v>20621.047783999999</v>
      </c>
      <c r="F2749" s="14">
        <v>74895.127716000003</v>
      </c>
      <c r="G2749" s="13">
        <v>0.275332300149008</v>
      </c>
      <c r="H2749" s="12">
        <v>-6878624.25</v>
      </c>
      <c r="I2749" s="12">
        <v>-1.8939074366132451</v>
      </c>
      <c r="J2749" t="s">
        <v>26</v>
      </c>
      <c r="K2749" s="14">
        <v>540.56435199999999</v>
      </c>
      <c r="L2749" s="14">
        <v>20621.047783999999</v>
      </c>
      <c r="M2749" s="13">
        <v>2.6214203936786726E-2</v>
      </c>
      <c r="N2749" s="12">
        <v>-4.9647275780776587E-2</v>
      </c>
      <c r="O2749" s="2">
        <f>DATE(LEFT(ALT[[#This Row],[DATEMTH]],4),RIGHT(ALT[[#This Row],[DATEMTH]],2),1)</f>
        <v>43678</v>
      </c>
      <c r="P2749" t="str">
        <f>IF(AND(ALT[[#This Row],[DATE]]&gt;=DATE(2023,6,1),ALT[[#This Row],[DATE]]&lt;=DATE(2024,5,31)),"Y","N")</f>
        <v>N</v>
      </c>
      <c r="Q2749" t="str">
        <f>LEFT(ALT[[#This Row],[DATEMTH]],4)</f>
        <v>2019</v>
      </c>
    </row>
    <row r="2750" spans="1:17" x14ac:dyDescent="0.25">
      <c r="A2750" t="s">
        <v>45</v>
      </c>
      <c r="B2750" t="s">
        <v>14</v>
      </c>
      <c r="C2750" t="s">
        <v>20</v>
      </c>
      <c r="D2750" t="s">
        <v>22</v>
      </c>
      <c r="E2750" s="14">
        <v>26109.404112</v>
      </c>
      <c r="F2750" s="14">
        <v>74895.127716000003</v>
      </c>
      <c r="G2750" s="13">
        <v>0.34861285250765645</v>
      </c>
      <c r="H2750" s="12">
        <v>-6878624.25</v>
      </c>
      <c r="I2750" s="12">
        <v>-2.3979768211208392</v>
      </c>
      <c r="J2750" t="s">
        <v>25</v>
      </c>
      <c r="K2750" s="14">
        <v>3361.6812479999999</v>
      </c>
      <c r="L2750" s="14">
        <v>26109.404112000004</v>
      </c>
      <c r="M2750" s="13">
        <v>0.12875365648252982</v>
      </c>
      <c r="N2750" s="12">
        <v>-0.30874828387966136</v>
      </c>
      <c r="O2750" s="2">
        <f>DATE(LEFT(ALT[[#This Row],[DATEMTH]],4),RIGHT(ALT[[#This Row],[DATEMTH]],2),1)</f>
        <v>43678</v>
      </c>
      <c r="P2750" t="str">
        <f>IF(AND(ALT[[#This Row],[DATE]]&gt;=DATE(2023,6,1),ALT[[#This Row],[DATE]]&lt;=DATE(2024,5,31)),"Y","N")</f>
        <v>N</v>
      </c>
      <c r="Q2750" t="str">
        <f>LEFT(ALT[[#This Row],[DATEMTH]],4)</f>
        <v>2019</v>
      </c>
    </row>
    <row r="2751" spans="1:17" x14ac:dyDescent="0.25">
      <c r="A2751" t="s">
        <v>45</v>
      </c>
      <c r="B2751" t="s">
        <v>14</v>
      </c>
      <c r="C2751" t="s">
        <v>20</v>
      </c>
      <c r="D2751" t="s">
        <v>22</v>
      </c>
      <c r="E2751" s="14">
        <v>26109.404112</v>
      </c>
      <c r="F2751" s="14">
        <v>74895.127716000003</v>
      </c>
      <c r="G2751" s="13">
        <v>0.34861285250765645</v>
      </c>
      <c r="H2751" s="12">
        <v>-6878624.25</v>
      </c>
      <c r="I2751" s="12">
        <v>-2.3979768211208392</v>
      </c>
      <c r="J2751" t="s">
        <v>16</v>
      </c>
      <c r="K2751" s="14">
        <v>9703.8858999999993</v>
      </c>
      <c r="L2751" s="14">
        <v>26109.404112000004</v>
      </c>
      <c r="M2751" s="13">
        <v>0.3716624806285812</v>
      </c>
      <c r="N2751" s="12">
        <v>-0.89123801382761059</v>
      </c>
      <c r="O2751" s="2">
        <f>DATE(LEFT(ALT[[#This Row],[DATEMTH]],4),RIGHT(ALT[[#This Row],[DATEMTH]],2),1)</f>
        <v>43678</v>
      </c>
      <c r="P2751" t="str">
        <f>IF(AND(ALT[[#This Row],[DATE]]&gt;=DATE(2023,6,1),ALT[[#This Row],[DATE]]&lt;=DATE(2024,5,31)),"Y","N")</f>
        <v>N</v>
      </c>
      <c r="Q2751" t="str">
        <f>LEFT(ALT[[#This Row],[DATEMTH]],4)</f>
        <v>2019</v>
      </c>
    </row>
    <row r="2752" spans="1:17" x14ac:dyDescent="0.25">
      <c r="A2752" t="s">
        <v>45</v>
      </c>
      <c r="B2752" t="s">
        <v>14</v>
      </c>
      <c r="C2752" t="s">
        <v>20</v>
      </c>
      <c r="D2752" t="s">
        <v>22</v>
      </c>
      <c r="E2752" s="14">
        <v>26109.404112</v>
      </c>
      <c r="F2752" s="14">
        <v>74895.127716000003</v>
      </c>
      <c r="G2752" s="13">
        <v>0.34861285250765645</v>
      </c>
      <c r="H2752" s="12">
        <v>-6878624.25</v>
      </c>
      <c r="I2752" s="12">
        <v>-2.3979768211208392</v>
      </c>
      <c r="J2752" t="s">
        <v>26</v>
      </c>
      <c r="K2752" s="14">
        <v>1678.5633519999997</v>
      </c>
      <c r="L2752" s="14">
        <v>26109.404112000004</v>
      </c>
      <c r="M2752" s="13">
        <v>6.4289607866941864E-2</v>
      </c>
      <c r="N2752" s="12">
        <v>-0.15416498950387456</v>
      </c>
      <c r="O2752" s="2">
        <f>DATE(LEFT(ALT[[#This Row],[DATEMTH]],4),RIGHT(ALT[[#This Row],[DATEMTH]],2),1)</f>
        <v>43678</v>
      </c>
      <c r="P2752" t="str">
        <f>IF(AND(ALT[[#This Row],[DATE]]&gt;=DATE(2023,6,1),ALT[[#This Row],[DATE]]&lt;=DATE(2024,5,31)),"Y","N")</f>
        <v>N</v>
      </c>
      <c r="Q2752" t="str">
        <f>LEFT(ALT[[#This Row],[DATEMTH]],4)</f>
        <v>2019</v>
      </c>
    </row>
    <row r="2753" spans="1:17" x14ac:dyDescent="0.25">
      <c r="A2753" t="s">
        <v>45</v>
      </c>
      <c r="B2753" t="s">
        <v>14</v>
      </c>
      <c r="C2753" t="s">
        <v>20</v>
      </c>
      <c r="D2753" t="s">
        <v>22</v>
      </c>
      <c r="E2753" s="14">
        <v>26109.404112</v>
      </c>
      <c r="F2753" s="14">
        <v>74895.127716000003</v>
      </c>
      <c r="G2753" s="13">
        <v>0.34861285250765645</v>
      </c>
      <c r="H2753" s="12">
        <v>-6878624.25</v>
      </c>
      <c r="I2753" s="12">
        <v>-2.3979768211208392</v>
      </c>
      <c r="J2753" t="s">
        <v>24</v>
      </c>
      <c r="K2753" s="14">
        <v>11365.273612000001</v>
      </c>
      <c r="L2753" s="14">
        <v>26109.404112000004</v>
      </c>
      <c r="M2753" s="13">
        <v>0.43529425502194696</v>
      </c>
      <c r="N2753" s="12">
        <v>-1.0438255339096922</v>
      </c>
      <c r="O2753" s="2">
        <f>DATE(LEFT(ALT[[#This Row],[DATEMTH]],4),RIGHT(ALT[[#This Row],[DATEMTH]],2),1)</f>
        <v>43678</v>
      </c>
      <c r="P2753" t="str">
        <f>IF(AND(ALT[[#This Row],[DATE]]&gt;=DATE(2023,6,1),ALT[[#This Row],[DATE]]&lt;=DATE(2024,5,31)),"Y","N")</f>
        <v>N</v>
      </c>
      <c r="Q2753" t="str">
        <f>LEFT(ALT[[#This Row],[DATEMTH]],4)</f>
        <v>2019</v>
      </c>
    </row>
    <row r="2754" spans="1:17" x14ac:dyDescent="0.25">
      <c r="A2754" t="s">
        <v>45</v>
      </c>
      <c r="B2754" t="s">
        <v>14</v>
      </c>
      <c r="C2754" t="s">
        <v>15</v>
      </c>
      <c r="D2754" t="s">
        <v>17</v>
      </c>
      <c r="E2754" s="14">
        <v>13221.099296</v>
      </c>
      <c r="F2754" s="14">
        <v>74895.127716000003</v>
      </c>
      <c r="G2754" s="13">
        <v>0.17652816276826441</v>
      </c>
      <c r="H2754" s="12">
        <v>-51653221.299999997</v>
      </c>
      <c r="I2754" s="12">
        <v>-9.1182482571515813</v>
      </c>
      <c r="J2754" t="s">
        <v>25</v>
      </c>
      <c r="K2754" s="14">
        <v>1818.7088719999999</v>
      </c>
      <c r="L2754" s="14">
        <v>13221.099296000002</v>
      </c>
      <c r="M2754" s="13">
        <v>0.13756109316494158</v>
      </c>
      <c r="N2754" s="12">
        <v>-1.2543161980030948</v>
      </c>
      <c r="O2754" s="2">
        <f>DATE(LEFT(ALT[[#This Row],[DATEMTH]],4),RIGHT(ALT[[#This Row],[DATEMTH]],2),1)</f>
        <v>43678</v>
      </c>
      <c r="P2754" t="str">
        <f>IF(AND(ALT[[#This Row],[DATE]]&gt;=DATE(2023,6,1),ALT[[#This Row],[DATE]]&lt;=DATE(2024,5,31)),"Y","N")</f>
        <v>N</v>
      </c>
      <c r="Q2754" t="str">
        <f>LEFT(ALT[[#This Row],[DATEMTH]],4)</f>
        <v>2019</v>
      </c>
    </row>
    <row r="2755" spans="1:17" x14ac:dyDescent="0.25">
      <c r="A2755" t="s">
        <v>45</v>
      </c>
      <c r="B2755" t="s">
        <v>14</v>
      </c>
      <c r="C2755" t="s">
        <v>15</v>
      </c>
      <c r="D2755" t="s">
        <v>17</v>
      </c>
      <c r="E2755" s="14">
        <v>13221.099296</v>
      </c>
      <c r="F2755" s="14">
        <v>74895.127716000003</v>
      </c>
      <c r="G2755" s="13">
        <v>0.17652816276826441</v>
      </c>
      <c r="H2755" s="12">
        <v>-51653221.299999997</v>
      </c>
      <c r="I2755" s="12">
        <v>-9.1182482571515813</v>
      </c>
      <c r="J2755" t="s">
        <v>26</v>
      </c>
      <c r="K2755" s="14">
        <v>1475.1197280000004</v>
      </c>
      <c r="L2755" s="14">
        <v>13221.099296000002</v>
      </c>
      <c r="M2755" s="13">
        <v>0.11157315250225015</v>
      </c>
      <c r="N2755" s="12">
        <v>-1.01735170334855</v>
      </c>
      <c r="O2755" s="2">
        <f>DATE(LEFT(ALT[[#This Row],[DATEMTH]],4),RIGHT(ALT[[#This Row],[DATEMTH]],2),1)</f>
        <v>43678</v>
      </c>
      <c r="P2755" t="str">
        <f>IF(AND(ALT[[#This Row],[DATE]]&gt;=DATE(2023,6,1),ALT[[#This Row],[DATE]]&lt;=DATE(2024,5,31)),"Y","N")</f>
        <v>N</v>
      </c>
      <c r="Q2755" t="str">
        <f>LEFT(ALT[[#This Row],[DATEMTH]],4)</f>
        <v>2019</v>
      </c>
    </row>
    <row r="2756" spans="1:17" x14ac:dyDescent="0.25">
      <c r="A2756" t="s">
        <v>45</v>
      </c>
      <c r="B2756" t="s">
        <v>14</v>
      </c>
      <c r="C2756" t="s">
        <v>15</v>
      </c>
      <c r="D2756" t="s">
        <v>17</v>
      </c>
      <c r="E2756" s="14">
        <v>13221.099296</v>
      </c>
      <c r="F2756" s="14">
        <v>74895.127716000003</v>
      </c>
      <c r="G2756" s="13">
        <v>0.17652816276826441</v>
      </c>
      <c r="H2756" s="12">
        <v>-51653221.299999997</v>
      </c>
      <c r="I2756" s="12">
        <v>-9.1182482571515813</v>
      </c>
      <c r="J2756" t="s">
        <v>24</v>
      </c>
      <c r="K2756" s="14">
        <v>5812.3717600000018</v>
      </c>
      <c r="L2756" s="14">
        <v>13221.099296000002</v>
      </c>
      <c r="M2756" s="13">
        <v>0.43962847792532006</v>
      </c>
      <c r="N2756" s="12">
        <v>-4.008641602636752</v>
      </c>
      <c r="O2756" s="2">
        <f>DATE(LEFT(ALT[[#This Row],[DATEMTH]],4),RIGHT(ALT[[#This Row],[DATEMTH]],2),1)</f>
        <v>43678</v>
      </c>
      <c r="P2756" t="str">
        <f>IF(AND(ALT[[#This Row],[DATE]]&gt;=DATE(2023,6,1),ALT[[#This Row],[DATE]]&lt;=DATE(2024,5,31)),"Y","N")</f>
        <v>N</v>
      </c>
      <c r="Q2756" t="str">
        <f>LEFT(ALT[[#This Row],[DATEMTH]],4)</f>
        <v>2019</v>
      </c>
    </row>
    <row r="2757" spans="1:17" x14ac:dyDescent="0.25">
      <c r="A2757" t="s">
        <v>45</v>
      </c>
      <c r="B2757" t="s">
        <v>14</v>
      </c>
      <c r="C2757" t="s">
        <v>15</v>
      </c>
      <c r="D2757" t="s">
        <v>17</v>
      </c>
      <c r="E2757" s="14">
        <v>13221.099296</v>
      </c>
      <c r="F2757" s="14">
        <v>74895.127716000003</v>
      </c>
      <c r="G2757" s="13">
        <v>0.17652816276826441</v>
      </c>
      <c r="H2757" s="12">
        <v>-51653221.299999997</v>
      </c>
      <c r="I2757" s="12">
        <v>-9.1182482571515813</v>
      </c>
      <c r="J2757" t="s">
        <v>16</v>
      </c>
      <c r="K2757" s="14">
        <v>4114.8989359999996</v>
      </c>
      <c r="L2757" s="14">
        <v>13221.099296000002</v>
      </c>
      <c r="M2757" s="13">
        <v>0.31123727640748816</v>
      </c>
      <c r="N2757" s="12">
        <v>-2.8379387531631841</v>
      </c>
      <c r="O2757" s="2">
        <f>DATE(LEFT(ALT[[#This Row],[DATEMTH]],4),RIGHT(ALT[[#This Row],[DATEMTH]],2),1)</f>
        <v>43678</v>
      </c>
      <c r="P2757" t="str">
        <f>IF(AND(ALT[[#This Row],[DATE]]&gt;=DATE(2023,6,1),ALT[[#This Row],[DATE]]&lt;=DATE(2024,5,31)),"Y","N")</f>
        <v>N</v>
      </c>
      <c r="Q2757" t="str">
        <f>LEFT(ALT[[#This Row],[DATEMTH]],4)</f>
        <v>2019</v>
      </c>
    </row>
    <row r="2758" spans="1:17" x14ac:dyDescent="0.25">
      <c r="A2758" t="s">
        <v>45</v>
      </c>
      <c r="B2758" t="s">
        <v>14</v>
      </c>
      <c r="C2758" t="s">
        <v>18</v>
      </c>
      <c r="D2758" t="s">
        <v>17</v>
      </c>
      <c r="E2758" s="14">
        <v>14943.576524000002</v>
      </c>
      <c r="F2758" s="14">
        <v>74895.127716000003</v>
      </c>
      <c r="G2758" s="13">
        <v>0.19952668457507117</v>
      </c>
      <c r="H2758" s="12">
        <v>-51653221.299999997</v>
      </c>
      <c r="I2758" s="12">
        <v>-10.306195993611448</v>
      </c>
      <c r="J2758" t="s">
        <v>25</v>
      </c>
      <c r="K2758" s="14">
        <v>1257.6620520000006</v>
      </c>
      <c r="L2758" s="14">
        <v>14943.576524000002</v>
      </c>
      <c r="M2758" s="13">
        <v>8.4160712797243908E-2</v>
      </c>
      <c r="N2758" s="12">
        <v>-0.86737680105043891</v>
      </c>
      <c r="O2758" s="2">
        <f>DATE(LEFT(ALT[[#This Row],[DATEMTH]],4),RIGHT(ALT[[#This Row],[DATEMTH]],2),1)</f>
        <v>43678</v>
      </c>
      <c r="P2758" t="str">
        <f>IF(AND(ALT[[#This Row],[DATE]]&gt;=DATE(2023,6,1),ALT[[#This Row],[DATE]]&lt;=DATE(2024,5,31)),"Y","N")</f>
        <v>N</v>
      </c>
      <c r="Q2758" t="str">
        <f>LEFT(ALT[[#This Row],[DATEMTH]],4)</f>
        <v>2019</v>
      </c>
    </row>
    <row r="2759" spans="1:17" x14ac:dyDescent="0.25">
      <c r="A2759" t="s">
        <v>45</v>
      </c>
      <c r="B2759" t="s">
        <v>14</v>
      </c>
      <c r="C2759" t="s">
        <v>18</v>
      </c>
      <c r="D2759" t="s">
        <v>17</v>
      </c>
      <c r="E2759" s="14">
        <v>14943.576524000002</v>
      </c>
      <c r="F2759" s="14">
        <v>74895.127716000003</v>
      </c>
      <c r="G2759" s="13">
        <v>0.19952668457507117</v>
      </c>
      <c r="H2759" s="12">
        <v>-51653221.299999997</v>
      </c>
      <c r="I2759" s="12">
        <v>-10.306195993611448</v>
      </c>
      <c r="J2759" t="s">
        <v>16</v>
      </c>
      <c r="K2759" s="14">
        <v>5677.114388</v>
      </c>
      <c r="L2759" s="14">
        <v>14943.576524000002</v>
      </c>
      <c r="M2759" s="13">
        <v>0.37990332360411305</v>
      </c>
      <c r="N2759" s="12">
        <v>-3.9153581116883833</v>
      </c>
      <c r="O2759" s="2">
        <f>DATE(LEFT(ALT[[#This Row],[DATEMTH]],4),RIGHT(ALT[[#This Row],[DATEMTH]],2),1)</f>
        <v>43678</v>
      </c>
      <c r="P2759" t="str">
        <f>IF(AND(ALT[[#This Row],[DATE]]&gt;=DATE(2023,6,1),ALT[[#This Row],[DATE]]&lt;=DATE(2024,5,31)),"Y","N")</f>
        <v>N</v>
      </c>
      <c r="Q2759" t="str">
        <f>LEFT(ALT[[#This Row],[DATEMTH]],4)</f>
        <v>2019</v>
      </c>
    </row>
    <row r="2760" spans="1:17" x14ac:dyDescent="0.25">
      <c r="A2760" t="s">
        <v>45</v>
      </c>
      <c r="B2760" t="s">
        <v>14</v>
      </c>
      <c r="C2760" t="s">
        <v>18</v>
      </c>
      <c r="D2760" t="s">
        <v>17</v>
      </c>
      <c r="E2760" s="14">
        <v>14943.576524000002</v>
      </c>
      <c r="F2760" s="14">
        <v>74895.127716000003</v>
      </c>
      <c r="G2760" s="13">
        <v>0.19952668457507117</v>
      </c>
      <c r="H2760" s="12">
        <v>-51653221.299999997</v>
      </c>
      <c r="I2760" s="12">
        <v>-10.306195993611448</v>
      </c>
      <c r="J2760" t="s">
        <v>26</v>
      </c>
      <c r="K2760" s="14">
        <v>3094.4708840000008</v>
      </c>
      <c r="L2760" s="14">
        <v>14943.576524000002</v>
      </c>
      <c r="M2760" s="13">
        <v>0.20707699251448625</v>
      </c>
      <c r="N2760" s="12">
        <v>-2.1341760706219062</v>
      </c>
      <c r="O2760" s="2">
        <f>DATE(LEFT(ALT[[#This Row],[DATEMTH]],4),RIGHT(ALT[[#This Row],[DATEMTH]],2),1)</f>
        <v>43678</v>
      </c>
      <c r="P2760" t="str">
        <f>IF(AND(ALT[[#This Row],[DATE]]&gt;=DATE(2023,6,1),ALT[[#This Row],[DATE]]&lt;=DATE(2024,5,31)),"Y","N")</f>
        <v>N</v>
      </c>
      <c r="Q2760" t="str">
        <f>LEFT(ALT[[#This Row],[DATEMTH]],4)</f>
        <v>2019</v>
      </c>
    </row>
    <row r="2761" spans="1:17" x14ac:dyDescent="0.25">
      <c r="A2761" t="s">
        <v>45</v>
      </c>
      <c r="B2761" t="s">
        <v>14</v>
      </c>
      <c r="C2761" t="s">
        <v>18</v>
      </c>
      <c r="D2761" t="s">
        <v>17</v>
      </c>
      <c r="E2761" s="14">
        <v>14943.576524000002</v>
      </c>
      <c r="F2761" s="14">
        <v>74895.127716000003</v>
      </c>
      <c r="G2761" s="13">
        <v>0.19952668457507117</v>
      </c>
      <c r="H2761" s="12">
        <v>-51653221.299999997</v>
      </c>
      <c r="I2761" s="12">
        <v>-10.306195993611448</v>
      </c>
      <c r="J2761" t="s">
        <v>24</v>
      </c>
      <c r="K2761" s="14">
        <v>4914.3292000000019</v>
      </c>
      <c r="L2761" s="14">
        <v>14943.576524000002</v>
      </c>
      <c r="M2761" s="13">
        <v>0.32885897108415685</v>
      </c>
      <c r="N2761" s="12">
        <v>-3.3892850102507204</v>
      </c>
      <c r="O2761" s="2">
        <f>DATE(LEFT(ALT[[#This Row],[DATEMTH]],4),RIGHT(ALT[[#This Row],[DATEMTH]],2),1)</f>
        <v>43678</v>
      </c>
      <c r="P2761" t="str">
        <f>IF(AND(ALT[[#This Row],[DATE]]&gt;=DATE(2023,6,1),ALT[[#This Row],[DATE]]&lt;=DATE(2024,5,31)),"Y","N")</f>
        <v>N</v>
      </c>
      <c r="Q2761" t="str">
        <f>LEFT(ALT[[#This Row],[DATEMTH]],4)</f>
        <v>2019</v>
      </c>
    </row>
    <row r="2762" spans="1:17" x14ac:dyDescent="0.25">
      <c r="A2762" t="s">
        <v>45</v>
      </c>
      <c r="B2762" t="s">
        <v>14</v>
      </c>
      <c r="C2762" t="s">
        <v>19</v>
      </c>
      <c r="D2762" t="s">
        <v>17</v>
      </c>
      <c r="E2762" s="14">
        <v>20621.047783999999</v>
      </c>
      <c r="F2762" s="14">
        <v>74895.127716000003</v>
      </c>
      <c r="G2762" s="13">
        <v>0.275332300149008</v>
      </c>
      <c r="H2762" s="12">
        <v>-51653221.299999997</v>
      </c>
      <c r="I2762" s="12">
        <v>-14.221800230634733</v>
      </c>
      <c r="J2762" t="s">
        <v>25</v>
      </c>
      <c r="K2762" s="14">
        <v>13856.178296000002</v>
      </c>
      <c r="L2762" s="14">
        <v>20621.047783999999</v>
      </c>
      <c r="M2762" s="13">
        <v>0.67194346481031375</v>
      </c>
      <c r="N2762" s="12">
        <v>-9.5562457228128217</v>
      </c>
      <c r="O2762" s="2">
        <f>DATE(LEFT(ALT[[#This Row],[DATEMTH]],4),RIGHT(ALT[[#This Row],[DATEMTH]],2),1)</f>
        <v>43678</v>
      </c>
      <c r="P2762" t="str">
        <f>IF(AND(ALT[[#This Row],[DATE]]&gt;=DATE(2023,6,1),ALT[[#This Row],[DATE]]&lt;=DATE(2024,5,31)),"Y","N")</f>
        <v>N</v>
      </c>
      <c r="Q2762" t="str">
        <f>LEFT(ALT[[#This Row],[DATEMTH]],4)</f>
        <v>2019</v>
      </c>
    </row>
    <row r="2763" spans="1:17" x14ac:dyDescent="0.25">
      <c r="A2763" t="s">
        <v>45</v>
      </c>
      <c r="B2763" t="s">
        <v>14</v>
      </c>
      <c r="C2763" t="s">
        <v>19</v>
      </c>
      <c r="D2763" t="s">
        <v>17</v>
      </c>
      <c r="E2763" s="14">
        <v>20621.047783999999</v>
      </c>
      <c r="F2763" s="14">
        <v>74895.127716000003</v>
      </c>
      <c r="G2763" s="13">
        <v>0.275332300149008</v>
      </c>
      <c r="H2763" s="12">
        <v>-51653221.299999997</v>
      </c>
      <c r="I2763" s="12">
        <v>-14.221800230634733</v>
      </c>
      <c r="J2763" t="s">
        <v>24</v>
      </c>
      <c r="K2763" s="14">
        <v>6222.9991319999999</v>
      </c>
      <c r="L2763" s="14">
        <v>20621.047783999999</v>
      </c>
      <c r="M2763" s="13">
        <v>0.30177899771070144</v>
      </c>
      <c r="N2763" s="12">
        <v>-4.2918406192427723</v>
      </c>
      <c r="O2763" s="2">
        <f>DATE(LEFT(ALT[[#This Row],[DATEMTH]],4),RIGHT(ALT[[#This Row],[DATEMTH]],2),1)</f>
        <v>43678</v>
      </c>
      <c r="P2763" t="str">
        <f>IF(AND(ALT[[#This Row],[DATE]]&gt;=DATE(2023,6,1),ALT[[#This Row],[DATE]]&lt;=DATE(2024,5,31)),"Y","N")</f>
        <v>N</v>
      </c>
      <c r="Q2763" t="str">
        <f>LEFT(ALT[[#This Row],[DATEMTH]],4)</f>
        <v>2019</v>
      </c>
    </row>
    <row r="2764" spans="1:17" x14ac:dyDescent="0.25">
      <c r="A2764" t="s">
        <v>45</v>
      </c>
      <c r="B2764" t="s">
        <v>14</v>
      </c>
      <c r="C2764" t="s">
        <v>19</v>
      </c>
      <c r="D2764" t="s">
        <v>17</v>
      </c>
      <c r="E2764" s="14">
        <v>20621.047783999999</v>
      </c>
      <c r="F2764" s="14">
        <v>74895.127716000003</v>
      </c>
      <c r="G2764" s="13">
        <v>0.275332300149008</v>
      </c>
      <c r="H2764" s="12">
        <v>-51653221.299999997</v>
      </c>
      <c r="I2764" s="12">
        <v>-14.221800230634733</v>
      </c>
      <c r="J2764" t="s">
        <v>16</v>
      </c>
      <c r="K2764" s="14">
        <v>1.3060039999999999</v>
      </c>
      <c r="L2764" s="14">
        <v>20621.047783999999</v>
      </c>
      <c r="M2764" s="13">
        <v>6.333354219824546E-5</v>
      </c>
      <c r="N2764" s="12">
        <v>-9.0071698504192181E-4</v>
      </c>
      <c r="O2764" s="2">
        <f>DATE(LEFT(ALT[[#This Row],[DATEMTH]],4),RIGHT(ALT[[#This Row],[DATEMTH]],2),1)</f>
        <v>43678</v>
      </c>
      <c r="P2764" t="str">
        <f>IF(AND(ALT[[#This Row],[DATE]]&gt;=DATE(2023,6,1),ALT[[#This Row],[DATE]]&lt;=DATE(2024,5,31)),"Y","N")</f>
        <v>N</v>
      </c>
      <c r="Q2764" t="str">
        <f>LEFT(ALT[[#This Row],[DATEMTH]],4)</f>
        <v>2019</v>
      </c>
    </row>
    <row r="2765" spans="1:17" x14ac:dyDescent="0.25">
      <c r="A2765" t="s">
        <v>45</v>
      </c>
      <c r="B2765" t="s">
        <v>14</v>
      </c>
      <c r="C2765" t="s">
        <v>19</v>
      </c>
      <c r="D2765" t="s">
        <v>17</v>
      </c>
      <c r="E2765" s="14">
        <v>20621.047783999999</v>
      </c>
      <c r="F2765" s="14">
        <v>74895.127716000003</v>
      </c>
      <c r="G2765" s="13">
        <v>0.275332300149008</v>
      </c>
      <c r="H2765" s="12">
        <v>-51653221.299999997</v>
      </c>
      <c r="I2765" s="12">
        <v>-14.221800230634733</v>
      </c>
      <c r="J2765" t="s">
        <v>26</v>
      </c>
      <c r="K2765" s="14">
        <v>540.56435199999999</v>
      </c>
      <c r="L2765" s="14">
        <v>20621.047783999999</v>
      </c>
      <c r="M2765" s="13">
        <v>2.6214203936786726E-2</v>
      </c>
      <c r="N2765" s="12">
        <v>-0.37281317159409938</v>
      </c>
      <c r="O2765" s="2">
        <f>DATE(LEFT(ALT[[#This Row],[DATEMTH]],4),RIGHT(ALT[[#This Row],[DATEMTH]],2),1)</f>
        <v>43678</v>
      </c>
      <c r="P2765" t="str">
        <f>IF(AND(ALT[[#This Row],[DATE]]&gt;=DATE(2023,6,1),ALT[[#This Row],[DATE]]&lt;=DATE(2024,5,31)),"Y","N")</f>
        <v>N</v>
      </c>
      <c r="Q2765" t="str">
        <f>LEFT(ALT[[#This Row],[DATEMTH]],4)</f>
        <v>2019</v>
      </c>
    </row>
    <row r="2766" spans="1:17" x14ac:dyDescent="0.25">
      <c r="A2766" t="s">
        <v>45</v>
      </c>
      <c r="B2766" t="s">
        <v>14</v>
      </c>
      <c r="C2766" t="s">
        <v>20</v>
      </c>
      <c r="D2766" t="s">
        <v>17</v>
      </c>
      <c r="E2766" s="14">
        <v>26109.404112</v>
      </c>
      <c r="F2766" s="14">
        <v>74895.127716000003</v>
      </c>
      <c r="G2766" s="13">
        <v>0.34861285250765645</v>
      </c>
      <c r="H2766" s="12">
        <v>-51653221.299999997</v>
      </c>
      <c r="I2766" s="12">
        <v>-18.006976818602237</v>
      </c>
      <c r="J2766" t="s">
        <v>25</v>
      </c>
      <c r="K2766" s="14">
        <v>3361.6812479999999</v>
      </c>
      <c r="L2766" s="14">
        <v>26109.404112000004</v>
      </c>
      <c r="M2766" s="13">
        <v>0.12875365648252982</v>
      </c>
      <c r="N2766" s="12">
        <v>-2.3184641075911898</v>
      </c>
      <c r="O2766" s="2">
        <f>DATE(LEFT(ALT[[#This Row],[DATEMTH]],4),RIGHT(ALT[[#This Row],[DATEMTH]],2),1)</f>
        <v>43678</v>
      </c>
      <c r="P2766" t="str">
        <f>IF(AND(ALT[[#This Row],[DATE]]&gt;=DATE(2023,6,1),ALT[[#This Row],[DATE]]&lt;=DATE(2024,5,31)),"Y","N")</f>
        <v>N</v>
      </c>
      <c r="Q2766" t="str">
        <f>LEFT(ALT[[#This Row],[DATEMTH]],4)</f>
        <v>2019</v>
      </c>
    </row>
    <row r="2767" spans="1:17" x14ac:dyDescent="0.25">
      <c r="A2767" t="s">
        <v>45</v>
      </c>
      <c r="B2767" t="s">
        <v>14</v>
      </c>
      <c r="C2767" t="s">
        <v>20</v>
      </c>
      <c r="D2767" t="s">
        <v>17</v>
      </c>
      <c r="E2767" s="14">
        <v>26109.404112</v>
      </c>
      <c r="F2767" s="14">
        <v>74895.127716000003</v>
      </c>
      <c r="G2767" s="13">
        <v>0.34861285250765645</v>
      </c>
      <c r="H2767" s="12">
        <v>-51653221.299999997</v>
      </c>
      <c r="I2767" s="12">
        <v>-18.006976818602237</v>
      </c>
      <c r="J2767" t="s">
        <v>16</v>
      </c>
      <c r="K2767" s="14">
        <v>9703.8858999999993</v>
      </c>
      <c r="L2767" s="14">
        <v>26109.404112000004</v>
      </c>
      <c r="M2767" s="13">
        <v>0.3716624806285812</v>
      </c>
      <c r="N2767" s="12">
        <v>-6.6925176730230644</v>
      </c>
      <c r="O2767" s="2">
        <f>DATE(LEFT(ALT[[#This Row],[DATEMTH]],4),RIGHT(ALT[[#This Row],[DATEMTH]],2),1)</f>
        <v>43678</v>
      </c>
      <c r="P2767" t="str">
        <f>IF(AND(ALT[[#This Row],[DATE]]&gt;=DATE(2023,6,1),ALT[[#This Row],[DATE]]&lt;=DATE(2024,5,31)),"Y","N")</f>
        <v>N</v>
      </c>
      <c r="Q2767" t="str">
        <f>LEFT(ALT[[#This Row],[DATEMTH]],4)</f>
        <v>2019</v>
      </c>
    </row>
    <row r="2768" spans="1:17" x14ac:dyDescent="0.25">
      <c r="A2768" t="s">
        <v>45</v>
      </c>
      <c r="B2768" t="s">
        <v>14</v>
      </c>
      <c r="C2768" t="s">
        <v>20</v>
      </c>
      <c r="D2768" t="s">
        <v>17</v>
      </c>
      <c r="E2768" s="14">
        <v>26109.404112</v>
      </c>
      <c r="F2768" s="14">
        <v>74895.127716000003</v>
      </c>
      <c r="G2768" s="13">
        <v>0.34861285250765645</v>
      </c>
      <c r="H2768" s="12">
        <v>-51653221.299999997</v>
      </c>
      <c r="I2768" s="12">
        <v>-18.006976818602237</v>
      </c>
      <c r="J2768" t="s">
        <v>24</v>
      </c>
      <c r="K2768" s="14">
        <v>11365.273612000001</v>
      </c>
      <c r="L2768" s="14">
        <v>26109.404112000004</v>
      </c>
      <c r="M2768" s="13">
        <v>0.43529425502194696</v>
      </c>
      <c r="N2768" s="12">
        <v>-7.8383335594509296</v>
      </c>
      <c r="O2768" s="2">
        <f>DATE(LEFT(ALT[[#This Row],[DATEMTH]],4),RIGHT(ALT[[#This Row],[DATEMTH]],2),1)</f>
        <v>43678</v>
      </c>
      <c r="P2768" t="str">
        <f>IF(AND(ALT[[#This Row],[DATE]]&gt;=DATE(2023,6,1),ALT[[#This Row],[DATE]]&lt;=DATE(2024,5,31)),"Y","N")</f>
        <v>N</v>
      </c>
      <c r="Q2768" t="str">
        <f>LEFT(ALT[[#This Row],[DATEMTH]],4)</f>
        <v>2019</v>
      </c>
    </row>
    <row r="2769" spans="1:17" x14ac:dyDescent="0.25">
      <c r="A2769" t="s">
        <v>45</v>
      </c>
      <c r="B2769" t="s">
        <v>14</v>
      </c>
      <c r="C2769" t="s">
        <v>20</v>
      </c>
      <c r="D2769" t="s">
        <v>17</v>
      </c>
      <c r="E2769" s="14">
        <v>26109.404112</v>
      </c>
      <c r="F2769" s="14">
        <v>74895.127716000003</v>
      </c>
      <c r="G2769" s="13">
        <v>0.34861285250765645</v>
      </c>
      <c r="H2769" s="12">
        <v>-51653221.299999997</v>
      </c>
      <c r="I2769" s="12">
        <v>-18.006976818602237</v>
      </c>
      <c r="J2769" t="s">
        <v>26</v>
      </c>
      <c r="K2769" s="14">
        <v>1678.5633519999997</v>
      </c>
      <c r="L2769" s="14">
        <v>26109.404112000004</v>
      </c>
      <c r="M2769" s="13">
        <v>6.4289607866941864E-2</v>
      </c>
      <c r="N2769" s="12">
        <v>-1.15766147853705</v>
      </c>
      <c r="O2769" s="2">
        <f>DATE(LEFT(ALT[[#This Row],[DATEMTH]],4),RIGHT(ALT[[#This Row],[DATEMTH]],2),1)</f>
        <v>43678</v>
      </c>
      <c r="P2769" t="str">
        <f>IF(AND(ALT[[#This Row],[DATE]]&gt;=DATE(2023,6,1),ALT[[#This Row],[DATE]]&lt;=DATE(2024,5,31)),"Y","N")</f>
        <v>N</v>
      </c>
      <c r="Q2769" t="str">
        <f>LEFT(ALT[[#This Row],[DATEMTH]],4)</f>
        <v>2019</v>
      </c>
    </row>
    <row r="2770" spans="1:17" x14ac:dyDescent="0.25">
      <c r="A2770" t="s">
        <v>45</v>
      </c>
      <c r="B2770" t="s">
        <v>14</v>
      </c>
      <c r="C2770" t="s">
        <v>15</v>
      </c>
      <c r="D2770" t="s">
        <v>23</v>
      </c>
      <c r="E2770" s="14">
        <v>13221.099296</v>
      </c>
      <c r="F2770" s="14">
        <v>74895.127716000003</v>
      </c>
      <c r="G2770" s="13">
        <v>0.17652816276826441</v>
      </c>
      <c r="H2770" s="12">
        <v>-12692865.9</v>
      </c>
      <c r="I2770" s="12">
        <v>-2.240648297590953</v>
      </c>
      <c r="J2770" t="s">
        <v>25</v>
      </c>
      <c r="K2770" s="14">
        <v>1818.7088719999999</v>
      </c>
      <c r="L2770" s="14">
        <v>13221.099296000002</v>
      </c>
      <c r="M2770" s="13">
        <v>0.13756109316494158</v>
      </c>
      <c r="N2770" s="12">
        <v>-0.30822602921477682</v>
      </c>
      <c r="O2770" s="2">
        <f>DATE(LEFT(ALT[[#This Row],[DATEMTH]],4),RIGHT(ALT[[#This Row],[DATEMTH]],2),1)</f>
        <v>43678</v>
      </c>
      <c r="P2770" t="str">
        <f>IF(AND(ALT[[#This Row],[DATE]]&gt;=DATE(2023,6,1),ALT[[#This Row],[DATE]]&lt;=DATE(2024,5,31)),"Y","N")</f>
        <v>N</v>
      </c>
      <c r="Q2770" t="str">
        <f>LEFT(ALT[[#This Row],[DATEMTH]],4)</f>
        <v>2019</v>
      </c>
    </row>
    <row r="2771" spans="1:17" x14ac:dyDescent="0.25">
      <c r="A2771" t="s">
        <v>45</v>
      </c>
      <c r="B2771" t="s">
        <v>14</v>
      </c>
      <c r="C2771" t="s">
        <v>15</v>
      </c>
      <c r="D2771" t="s">
        <v>23</v>
      </c>
      <c r="E2771" s="14">
        <v>13221.099296</v>
      </c>
      <c r="F2771" s="14">
        <v>74895.127716000003</v>
      </c>
      <c r="G2771" s="13">
        <v>0.17652816276826441</v>
      </c>
      <c r="H2771" s="12">
        <v>-12692865.9</v>
      </c>
      <c r="I2771" s="12">
        <v>-2.240648297590953</v>
      </c>
      <c r="J2771" t="s">
        <v>16</v>
      </c>
      <c r="K2771" s="14">
        <v>4114.8989359999996</v>
      </c>
      <c r="L2771" s="14">
        <v>13221.099296000002</v>
      </c>
      <c r="M2771" s="13">
        <v>0.31123727640748816</v>
      </c>
      <c r="N2771" s="12">
        <v>-0.69737327352928324</v>
      </c>
      <c r="O2771" s="2">
        <f>DATE(LEFT(ALT[[#This Row],[DATEMTH]],4),RIGHT(ALT[[#This Row],[DATEMTH]],2),1)</f>
        <v>43678</v>
      </c>
      <c r="P2771" t="str">
        <f>IF(AND(ALT[[#This Row],[DATE]]&gt;=DATE(2023,6,1),ALT[[#This Row],[DATE]]&lt;=DATE(2024,5,31)),"Y","N")</f>
        <v>N</v>
      </c>
      <c r="Q2771" t="str">
        <f>LEFT(ALT[[#This Row],[DATEMTH]],4)</f>
        <v>2019</v>
      </c>
    </row>
    <row r="2772" spans="1:17" x14ac:dyDescent="0.25">
      <c r="A2772" t="s">
        <v>45</v>
      </c>
      <c r="B2772" t="s">
        <v>14</v>
      </c>
      <c r="C2772" t="s">
        <v>15</v>
      </c>
      <c r="D2772" t="s">
        <v>23</v>
      </c>
      <c r="E2772" s="14">
        <v>13221.099296</v>
      </c>
      <c r="F2772" s="14">
        <v>74895.127716000003</v>
      </c>
      <c r="G2772" s="13">
        <v>0.17652816276826441</v>
      </c>
      <c r="H2772" s="12">
        <v>-12692865.9</v>
      </c>
      <c r="I2772" s="12">
        <v>-2.240648297590953</v>
      </c>
      <c r="J2772" t="s">
        <v>26</v>
      </c>
      <c r="K2772" s="14">
        <v>1475.1197280000004</v>
      </c>
      <c r="L2772" s="14">
        <v>13221.099296000002</v>
      </c>
      <c r="M2772" s="13">
        <v>0.11157315250225015</v>
      </c>
      <c r="N2772" s="12">
        <v>-0.24999619421102257</v>
      </c>
      <c r="O2772" s="2">
        <f>DATE(LEFT(ALT[[#This Row],[DATEMTH]],4),RIGHT(ALT[[#This Row],[DATEMTH]],2),1)</f>
        <v>43678</v>
      </c>
      <c r="P2772" t="str">
        <f>IF(AND(ALT[[#This Row],[DATE]]&gt;=DATE(2023,6,1),ALT[[#This Row],[DATE]]&lt;=DATE(2024,5,31)),"Y","N")</f>
        <v>N</v>
      </c>
      <c r="Q2772" t="str">
        <f>LEFT(ALT[[#This Row],[DATEMTH]],4)</f>
        <v>2019</v>
      </c>
    </row>
    <row r="2773" spans="1:17" x14ac:dyDescent="0.25">
      <c r="A2773" t="s">
        <v>45</v>
      </c>
      <c r="B2773" t="s">
        <v>14</v>
      </c>
      <c r="C2773" t="s">
        <v>15</v>
      </c>
      <c r="D2773" t="s">
        <v>23</v>
      </c>
      <c r="E2773" s="14">
        <v>13221.099296</v>
      </c>
      <c r="F2773" s="14">
        <v>74895.127716000003</v>
      </c>
      <c r="G2773" s="13">
        <v>0.17652816276826441</v>
      </c>
      <c r="H2773" s="12">
        <v>-12692865.9</v>
      </c>
      <c r="I2773" s="12">
        <v>-2.240648297590953</v>
      </c>
      <c r="J2773" t="s">
        <v>24</v>
      </c>
      <c r="K2773" s="14">
        <v>5812.3717600000018</v>
      </c>
      <c r="L2773" s="14">
        <v>13221.099296000002</v>
      </c>
      <c r="M2773" s="13">
        <v>0.43962847792532006</v>
      </c>
      <c r="N2773" s="12">
        <v>-0.9850528006358702</v>
      </c>
      <c r="O2773" s="2">
        <f>DATE(LEFT(ALT[[#This Row],[DATEMTH]],4),RIGHT(ALT[[#This Row],[DATEMTH]],2),1)</f>
        <v>43678</v>
      </c>
      <c r="P2773" t="str">
        <f>IF(AND(ALT[[#This Row],[DATE]]&gt;=DATE(2023,6,1),ALT[[#This Row],[DATE]]&lt;=DATE(2024,5,31)),"Y","N")</f>
        <v>N</v>
      </c>
      <c r="Q2773" t="str">
        <f>LEFT(ALT[[#This Row],[DATEMTH]],4)</f>
        <v>2019</v>
      </c>
    </row>
    <row r="2774" spans="1:17" x14ac:dyDescent="0.25">
      <c r="A2774" t="s">
        <v>45</v>
      </c>
      <c r="B2774" t="s">
        <v>14</v>
      </c>
      <c r="C2774" t="s">
        <v>18</v>
      </c>
      <c r="D2774" t="s">
        <v>23</v>
      </c>
      <c r="E2774" s="14">
        <v>14943.576524000002</v>
      </c>
      <c r="F2774" s="14">
        <v>74895.127716000003</v>
      </c>
      <c r="G2774" s="13">
        <v>0.19952668457507117</v>
      </c>
      <c r="H2774" s="12">
        <v>-12692865.9</v>
      </c>
      <c r="I2774" s="12">
        <v>-2.5325654507829771</v>
      </c>
      <c r="J2774" t="s">
        <v>25</v>
      </c>
      <c r="K2774" s="14">
        <v>1257.6620520000006</v>
      </c>
      <c r="L2774" s="14">
        <v>14943.576524000002</v>
      </c>
      <c r="M2774" s="13">
        <v>8.4160712797243908E-2</v>
      </c>
      <c r="N2774" s="12">
        <v>-0.2131425135435687</v>
      </c>
      <c r="O2774" s="2">
        <f>DATE(LEFT(ALT[[#This Row],[DATEMTH]],4),RIGHT(ALT[[#This Row],[DATEMTH]],2),1)</f>
        <v>43678</v>
      </c>
      <c r="P2774" t="str">
        <f>IF(AND(ALT[[#This Row],[DATE]]&gt;=DATE(2023,6,1),ALT[[#This Row],[DATE]]&lt;=DATE(2024,5,31)),"Y","N")</f>
        <v>N</v>
      </c>
      <c r="Q2774" t="str">
        <f>LEFT(ALT[[#This Row],[DATEMTH]],4)</f>
        <v>2019</v>
      </c>
    </row>
    <row r="2775" spans="1:17" x14ac:dyDescent="0.25">
      <c r="A2775" t="s">
        <v>45</v>
      </c>
      <c r="B2775" t="s">
        <v>14</v>
      </c>
      <c r="C2775" t="s">
        <v>18</v>
      </c>
      <c r="D2775" t="s">
        <v>23</v>
      </c>
      <c r="E2775" s="14">
        <v>14943.576524000002</v>
      </c>
      <c r="F2775" s="14">
        <v>74895.127716000003</v>
      </c>
      <c r="G2775" s="13">
        <v>0.19952668457507117</v>
      </c>
      <c r="H2775" s="12">
        <v>-12692865.9</v>
      </c>
      <c r="I2775" s="12">
        <v>-2.5325654507829771</v>
      </c>
      <c r="J2775" t="s">
        <v>16</v>
      </c>
      <c r="K2775" s="14">
        <v>5677.114388</v>
      </c>
      <c r="L2775" s="14">
        <v>14943.576524000002</v>
      </c>
      <c r="M2775" s="13">
        <v>0.37990332360411305</v>
      </c>
      <c r="N2775" s="12">
        <v>-0.96213003199740177</v>
      </c>
      <c r="O2775" s="2">
        <f>DATE(LEFT(ALT[[#This Row],[DATEMTH]],4),RIGHT(ALT[[#This Row],[DATEMTH]],2),1)</f>
        <v>43678</v>
      </c>
      <c r="P2775" t="str">
        <f>IF(AND(ALT[[#This Row],[DATE]]&gt;=DATE(2023,6,1),ALT[[#This Row],[DATE]]&lt;=DATE(2024,5,31)),"Y","N")</f>
        <v>N</v>
      </c>
      <c r="Q2775" t="str">
        <f>LEFT(ALT[[#This Row],[DATEMTH]],4)</f>
        <v>2019</v>
      </c>
    </row>
    <row r="2776" spans="1:17" x14ac:dyDescent="0.25">
      <c r="A2776" t="s">
        <v>45</v>
      </c>
      <c r="B2776" t="s">
        <v>14</v>
      </c>
      <c r="C2776" t="s">
        <v>18</v>
      </c>
      <c r="D2776" t="s">
        <v>23</v>
      </c>
      <c r="E2776" s="14">
        <v>14943.576524000002</v>
      </c>
      <c r="F2776" s="14">
        <v>74895.127716000003</v>
      </c>
      <c r="G2776" s="13">
        <v>0.19952668457507117</v>
      </c>
      <c r="H2776" s="12">
        <v>-12692865.9</v>
      </c>
      <c r="I2776" s="12">
        <v>-2.5325654507829771</v>
      </c>
      <c r="J2776" t="s">
        <v>26</v>
      </c>
      <c r="K2776" s="14">
        <v>3094.4708840000008</v>
      </c>
      <c r="L2776" s="14">
        <v>14943.576524000002</v>
      </c>
      <c r="M2776" s="13">
        <v>0.20707699251448625</v>
      </c>
      <c r="N2776" s="12">
        <v>-0.52443603689423302</v>
      </c>
      <c r="O2776" s="2">
        <f>DATE(LEFT(ALT[[#This Row],[DATEMTH]],4),RIGHT(ALT[[#This Row],[DATEMTH]],2),1)</f>
        <v>43678</v>
      </c>
      <c r="P2776" t="str">
        <f>IF(AND(ALT[[#This Row],[DATE]]&gt;=DATE(2023,6,1),ALT[[#This Row],[DATE]]&lt;=DATE(2024,5,31)),"Y","N")</f>
        <v>N</v>
      </c>
      <c r="Q2776" t="str">
        <f>LEFT(ALT[[#This Row],[DATEMTH]],4)</f>
        <v>2019</v>
      </c>
    </row>
    <row r="2777" spans="1:17" x14ac:dyDescent="0.25">
      <c r="A2777" t="s">
        <v>45</v>
      </c>
      <c r="B2777" t="s">
        <v>14</v>
      </c>
      <c r="C2777" t="s">
        <v>18</v>
      </c>
      <c r="D2777" t="s">
        <v>23</v>
      </c>
      <c r="E2777" s="14">
        <v>14943.576524000002</v>
      </c>
      <c r="F2777" s="14">
        <v>74895.127716000003</v>
      </c>
      <c r="G2777" s="13">
        <v>0.19952668457507117</v>
      </c>
      <c r="H2777" s="12">
        <v>-12692865.9</v>
      </c>
      <c r="I2777" s="12">
        <v>-2.5325654507829771</v>
      </c>
      <c r="J2777" t="s">
        <v>24</v>
      </c>
      <c r="K2777" s="14">
        <v>4914.3292000000019</v>
      </c>
      <c r="L2777" s="14">
        <v>14943.576524000002</v>
      </c>
      <c r="M2777" s="13">
        <v>0.32885897108415685</v>
      </c>
      <c r="N2777" s="12">
        <v>-0.83285686834777373</v>
      </c>
      <c r="O2777" s="2">
        <f>DATE(LEFT(ALT[[#This Row],[DATEMTH]],4),RIGHT(ALT[[#This Row],[DATEMTH]],2),1)</f>
        <v>43678</v>
      </c>
      <c r="P2777" t="str">
        <f>IF(AND(ALT[[#This Row],[DATE]]&gt;=DATE(2023,6,1),ALT[[#This Row],[DATE]]&lt;=DATE(2024,5,31)),"Y","N")</f>
        <v>N</v>
      </c>
      <c r="Q2777" t="str">
        <f>LEFT(ALT[[#This Row],[DATEMTH]],4)</f>
        <v>2019</v>
      </c>
    </row>
    <row r="2778" spans="1:17" x14ac:dyDescent="0.25">
      <c r="A2778" t="s">
        <v>45</v>
      </c>
      <c r="B2778" t="s">
        <v>14</v>
      </c>
      <c r="C2778" t="s">
        <v>19</v>
      </c>
      <c r="D2778" t="s">
        <v>23</v>
      </c>
      <c r="E2778" s="14">
        <v>20621.047783999999</v>
      </c>
      <c r="F2778" s="14">
        <v>74895.127716000003</v>
      </c>
      <c r="G2778" s="13">
        <v>0.275332300149008</v>
      </c>
      <c r="H2778" s="12">
        <v>-12692865.9</v>
      </c>
      <c r="I2778" s="12">
        <v>-3.4947559637299088</v>
      </c>
      <c r="J2778" t="s">
        <v>25</v>
      </c>
      <c r="K2778" s="14">
        <v>13856.178296000002</v>
      </c>
      <c r="L2778" s="14">
        <v>20621.047783999999</v>
      </c>
      <c r="M2778" s="13">
        <v>0.67194346481031375</v>
      </c>
      <c r="N2778" s="12">
        <v>-2.3482784309351823</v>
      </c>
      <c r="O2778" s="2">
        <f>DATE(LEFT(ALT[[#This Row],[DATEMTH]],4),RIGHT(ALT[[#This Row],[DATEMTH]],2),1)</f>
        <v>43678</v>
      </c>
      <c r="P2778" t="str">
        <f>IF(AND(ALT[[#This Row],[DATE]]&gt;=DATE(2023,6,1),ALT[[#This Row],[DATE]]&lt;=DATE(2024,5,31)),"Y","N")</f>
        <v>N</v>
      </c>
      <c r="Q2778" t="str">
        <f>LEFT(ALT[[#This Row],[DATEMTH]],4)</f>
        <v>2019</v>
      </c>
    </row>
    <row r="2779" spans="1:17" x14ac:dyDescent="0.25">
      <c r="A2779" t="s">
        <v>45</v>
      </c>
      <c r="B2779" t="s">
        <v>14</v>
      </c>
      <c r="C2779" t="s">
        <v>19</v>
      </c>
      <c r="D2779" t="s">
        <v>23</v>
      </c>
      <c r="E2779" s="14">
        <v>20621.047783999999</v>
      </c>
      <c r="F2779" s="14">
        <v>74895.127716000003</v>
      </c>
      <c r="G2779" s="13">
        <v>0.275332300149008</v>
      </c>
      <c r="H2779" s="12">
        <v>-12692865.9</v>
      </c>
      <c r="I2779" s="12">
        <v>-3.4947559637299088</v>
      </c>
      <c r="J2779" t="s">
        <v>16</v>
      </c>
      <c r="K2779" s="14">
        <v>1.3060039999999999</v>
      </c>
      <c r="L2779" s="14">
        <v>20621.047783999999</v>
      </c>
      <c r="M2779" s="13">
        <v>6.333354219824546E-5</v>
      </c>
      <c r="N2779" s="12">
        <v>-2.2133527430145817E-4</v>
      </c>
      <c r="O2779" s="2">
        <f>DATE(LEFT(ALT[[#This Row],[DATEMTH]],4),RIGHT(ALT[[#This Row],[DATEMTH]],2),1)</f>
        <v>43678</v>
      </c>
      <c r="P2779" t="str">
        <f>IF(AND(ALT[[#This Row],[DATE]]&gt;=DATE(2023,6,1),ALT[[#This Row],[DATE]]&lt;=DATE(2024,5,31)),"Y","N")</f>
        <v>N</v>
      </c>
      <c r="Q2779" t="str">
        <f>LEFT(ALT[[#This Row],[DATEMTH]],4)</f>
        <v>2019</v>
      </c>
    </row>
    <row r="2780" spans="1:17" x14ac:dyDescent="0.25">
      <c r="A2780" t="s">
        <v>45</v>
      </c>
      <c r="B2780" t="s">
        <v>14</v>
      </c>
      <c r="C2780" t="s">
        <v>19</v>
      </c>
      <c r="D2780" t="s">
        <v>23</v>
      </c>
      <c r="E2780" s="14">
        <v>20621.047783999999</v>
      </c>
      <c r="F2780" s="14">
        <v>74895.127716000003</v>
      </c>
      <c r="G2780" s="13">
        <v>0.275332300149008</v>
      </c>
      <c r="H2780" s="12">
        <v>-12692865.9</v>
      </c>
      <c r="I2780" s="12">
        <v>-3.4947559637299088</v>
      </c>
      <c r="J2780" t="s">
        <v>26</v>
      </c>
      <c r="K2780" s="14">
        <v>540.56435199999999</v>
      </c>
      <c r="L2780" s="14">
        <v>20621.047783999999</v>
      </c>
      <c r="M2780" s="13">
        <v>2.6214203936786726E-2</v>
      </c>
      <c r="N2780" s="12">
        <v>-9.161224554251747E-2</v>
      </c>
      <c r="O2780" s="2">
        <f>DATE(LEFT(ALT[[#This Row],[DATEMTH]],4),RIGHT(ALT[[#This Row],[DATEMTH]],2),1)</f>
        <v>43678</v>
      </c>
      <c r="P2780" t="str">
        <f>IF(AND(ALT[[#This Row],[DATE]]&gt;=DATE(2023,6,1),ALT[[#This Row],[DATE]]&lt;=DATE(2024,5,31)),"Y","N")</f>
        <v>N</v>
      </c>
      <c r="Q2780" t="str">
        <f>LEFT(ALT[[#This Row],[DATEMTH]],4)</f>
        <v>2019</v>
      </c>
    </row>
    <row r="2781" spans="1:17" x14ac:dyDescent="0.25">
      <c r="A2781" t="s">
        <v>45</v>
      </c>
      <c r="B2781" t="s">
        <v>14</v>
      </c>
      <c r="C2781" t="s">
        <v>19</v>
      </c>
      <c r="D2781" t="s">
        <v>23</v>
      </c>
      <c r="E2781" s="14">
        <v>20621.047783999999</v>
      </c>
      <c r="F2781" s="14">
        <v>74895.127716000003</v>
      </c>
      <c r="G2781" s="13">
        <v>0.275332300149008</v>
      </c>
      <c r="H2781" s="12">
        <v>-12692865.9</v>
      </c>
      <c r="I2781" s="12">
        <v>-3.4947559637299088</v>
      </c>
      <c r="J2781" t="s">
        <v>24</v>
      </c>
      <c r="K2781" s="14">
        <v>6222.9991319999999</v>
      </c>
      <c r="L2781" s="14">
        <v>20621.047783999999</v>
      </c>
      <c r="M2781" s="13">
        <v>0.30177899771070144</v>
      </c>
      <c r="N2781" s="12">
        <v>-1.0546439519779083</v>
      </c>
      <c r="O2781" s="2">
        <f>DATE(LEFT(ALT[[#This Row],[DATEMTH]],4),RIGHT(ALT[[#This Row],[DATEMTH]],2),1)</f>
        <v>43678</v>
      </c>
      <c r="P2781" t="str">
        <f>IF(AND(ALT[[#This Row],[DATE]]&gt;=DATE(2023,6,1),ALT[[#This Row],[DATE]]&lt;=DATE(2024,5,31)),"Y","N")</f>
        <v>N</v>
      </c>
      <c r="Q2781" t="str">
        <f>LEFT(ALT[[#This Row],[DATEMTH]],4)</f>
        <v>2019</v>
      </c>
    </row>
    <row r="2782" spans="1:17" x14ac:dyDescent="0.25">
      <c r="A2782" t="s">
        <v>45</v>
      </c>
      <c r="B2782" t="s">
        <v>14</v>
      </c>
      <c r="C2782" t="s">
        <v>20</v>
      </c>
      <c r="D2782" t="s">
        <v>23</v>
      </c>
      <c r="E2782" s="14">
        <v>26109.404112</v>
      </c>
      <c r="F2782" s="14">
        <v>74895.127716000003</v>
      </c>
      <c r="G2782" s="13">
        <v>0.34861285250765645</v>
      </c>
      <c r="H2782" s="12">
        <v>-12692865.9</v>
      </c>
      <c r="I2782" s="12">
        <v>-4.4248961878961621</v>
      </c>
      <c r="J2782" t="s">
        <v>25</v>
      </c>
      <c r="K2782" s="14">
        <v>3361.6812479999999</v>
      </c>
      <c r="L2782" s="14">
        <v>26109.404112000004</v>
      </c>
      <c r="M2782" s="13">
        <v>0.12875365648252982</v>
      </c>
      <c r="N2782" s="12">
        <v>-0.56972156374723815</v>
      </c>
      <c r="O2782" s="2">
        <f>DATE(LEFT(ALT[[#This Row],[DATEMTH]],4),RIGHT(ALT[[#This Row],[DATEMTH]],2),1)</f>
        <v>43678</v>
      </c>
      <c r="P2782" t="str">
        <f>IF(AND(ALT[[#This Row],[DATE]]&gt;=DATE(2023,6,1),ALT[[#This Row],[DATE]]&lt;=DATE(2024,5,31)),"Y","N")</f>
        <v>N</v>
      </c>
      <c r="Q2782" t="str">
        <f>LEFT(ALT[[#This Row],[DATEMTH]],4)</f>
        <v>2019</v>
      </c>
    </row>
    <row r="2783" spans="1:17" x14ac:dyDescent="0.25">
      <c r="A2783" t="s">
        <v>45</v>
      </c>
      <c r="B2783" t="s">
        <v>14</v>
      </c>
      <c r="C2783" t="s">
        <v>20</v>
      </c>
      <c r="D2783" t="s">
        <v>23</v>
      </c>
      <c r="E2783" s="14">
        <v>26109.404112</v>
      </c>
      <c r="F2783" s="14">
        <v>74895.127716000003</v>
      </c>
      <c r="G2783" s="13">
        <v>0.34861285250765645</v>
      </c>
      <c r="H2783" s="12">
        <v>-12692865.9</v>
      </c>
      <c r="I2783" s="12">
        <v>-4.4248961878961621</v>
      </c>
      <c r="J2783" t="s">
        <v>16</v>
      </c>
      <c r="K2783" s="14">
        <v>9703.8858999999993</v>
      </c>
      <c r="L2783" s="14">
        <v>26109.404112000004</v>
      </c>
      <c r="M2783" s="13">
        <v>0.3716624806285812</v>
      </c>
      <c r="N2783" s="12">
        <v>-1.6445678937174402</v>
      </c>
      <c r="O2783" s="2">
        <f>DATE(LEFT(ALT[[#This Row],[DATEMTH]],4),RIGHT(ALT[[#This Row],[DATEMTH]],2),1)</f>
        <v>43678</v>
      </c>
      <c r="P2783" t="str">
        <f>IF(AND(ALT[[#This Row],[DATE]]&gt;=DATE(2023,6,1),ALT[[#This Row],[DATE]]&lt;=DATE(2024,5,31)),"Y","N")</f>
        <v>N</v>
      </c>
      <c r="Q2783" t="str">
        <f>LEFT(ALT[[#This Row],[DATEMTH]],4)</f>
        <v>2019</v>
      </c>
    </row>
    <row r="2784" spans="1:17" x14ac:dyDescent="0.25">
      <c r="A2784" t="s">
        <v>45</v>
      </c>
      <c r="B2784" t="s">
        <v>14</v>
      </c>
      <c r="C2784" t="s">
        <v>20</v>
      </c>
      <c r="D2784" t="s">
        <v>23</v>
      </c>
      <c r="E2784" s="14">
        <v>26109.404112</v>
      </c>
      <c r="F2784" s="14">
        <v>74895.127716000003</v>
      </c>
      <c r="G2784" s="13">
        <v>0.34861285250765645</v>
      </c>
      <c r="H2784" s="12">
        <v>-12692865.9</v>
      </c>
      <c r="I2784" s="12">
        <v>-4.4248961878961621</v>
      </c>
      <c r="J2784" t="s">
        <v>24</v>
      </c>
      <c r="K2784" s="14">
        <v>11365.273612000001</v>
      </c>
      <c r="L2784" s="14">
        <v>26109.404112000004</v>
      </c>
      <c r="M2784" s="13">
        <v>0.43529425502194696</v>
      </c>
      <c r="N2784" s="12">
        <v>-1.926131889659713</v>
      </c>
      <c r="O2784" s="2">
        <f>DATE(LEFT(ALT[[#This Row],[DATEMTH]],4),RIGHT(ALT[[#This Row],[DATEMTH]],2),1)</f>
        <v>43678</v>
      </c>
      <c r="P2784" t="str">
        <f>IF(AND(ALT[[#This Row],[DATE]]&gt;=DATE(2023,6,1),ALT[[#This Row],[DATE]]&lt;=DATE(2024,5,31)),"Y","N")</f>
        <v>N</v>
      </c>
      <c r="Q2784" t="str">
        <f>LEFT(ALT[[#This Row],[DATEMTH]],4)</f>
        <v>2019</v>
      </c>
    </row>
    <row r="2785" spans="1:17" x14ac:dyDescent="0.25">
      <c r="A2785" t="s">
        <v>45</v>
      </c>
      <c r="B2785" t="s">
        <v>14</v>
      </c>
      <c r="C2785" t="s">
        <v>20</v>
      </c>
      <c r="D2785" t="s">
        <v>23</v>
      </c>
      <c r="E2785" s="14">
        <v>26109.404112</v>
      </c>
      <c r="F2785" s="14">
        <v>74895.127716000003</v>
      </c>
      <c r="G2785" s="13">
        <v>0.34861285250765645</v>
      </c>
      <c r="H2785" s="12">
        <v>-12692865.9</v>
      </c>
      <c r="I2785" s="12">
        <v>-4.4248961878961621</v>
      </c>
      <c r="J2785" t="s">
        <v>26</v>
      </c>
      <c r="K2785" s="14">
        <v>1678.5633519999997</v>
      </c>
      <c r="L2785" s="14">
        <v>26109.404112000004</v>
      </c>
      <c r="M2785" s="13">
        <v>6.4289607866941864E-2</v>
      </c>
      <c r="N2785" s="12">
        <v>-0.28447484077177015</v>
      </c>
      <c r="O2785" s="2">
        <f>DATE(LEFT(ALT[[#This Row],[DATEMTH]],4),RIGHT(ALT[[#This Row],[DATEMTH]],2),1)</f>
        <v>43678</v>
      </c>
      <c r="P2785" t="str">
        <f>IF(AND(ALT[[#This Row],[DATE]]&gt;=DATE(2023,6,1),ALT[[#This Row],[DATE]]&lt;=DATE(2024,5,31)),"Y","N")</f>
        <v>N</v>
      </c>
      <c r="Q2785" t="str">
        <f>LEFT(ALT[[#This Row],[DATEMTH]],4)</f>
        <v>2019</v>
      </c>
    </row>
    <row r="2786" spans="1:17" x14ac:dyDescent="0.25">
      <c r="A2786" t="s">
        <v>45</v>
      </c>
      <c r="B2786" t="s">
        <v>110</v>
      </c>
      <c r="C2786" t="s">
        <v>15</v>
      </c>
      <c r="D2786" t="s">
        <v>22</v>
      </c>
      <c r="E2786" s="14">
        <v>5410808.4640210038</v>
      </c>
      <c r="F2786" s="14">
        <v>30948566.363403011</v>
      </c>
      <c r="G2786" s="13">
        <v>0.17483228142093649</v>
      </c>
      <c r="H2786" s="12">
        <v>-6878624.25</v>
      </c>
      <c r="I2786" s="12">
        <v>-1.2026055706648782</v>
      </c>
      <c r="J2786" t="s">
        <v>16</v>
      </c>
      <c r="K2786" s="14">
        <v>1673024.8658019991</v>
      </c>
      <c r="L2786" s="14">
        <v>5410808.4640209991</v>
      </c>
      <c r="M2786" s="13">
        <v>0.30920053388079166</v>
      </c>
      <c r="N2786" s="12">
        <v>-0.37184628449759444</v>
      </c>
      <c r="O2786" s="2">
        <f>DATE(LEFT(ALT[[#This Row],[DATEMTH]],4),RIGHT(ALT[[#This Row],[DATEMTH]],2),1)</f>
        <v>43678</v>
      </c>
      <c r="P2786" t="str">
        <f>IF(AND(ALT[[#This Row],[DATE]]&gt;=DATE(2023,6,1),ALT[[#This Row],[DATE]]&lt;=DATE(2024,5,31)),"Y","N")</f>
        <v>N</v>
      </c>
      <c r="Q2786" t="str">
        <f>LEFT(ALT[[#This Row],[DATEMTH]],4)</f>
        <v>2019</v>
      </c>
    </row>
    <row r="2787" spans="1:17" x14ac:dyDescent="0.25">
      <c r="A2787" t="s">
        <v>45</v>
      </c>
      <c r="B2787" t="s">
        <v>110</v>
      </c>
      <c r="C2787" t="s">
        <v>15</v>
      </c>
      <c r="D2787" t="s">
        <v>22</v>
      </c>
      <c r="E2787" s="14">
        <v>5410808.4640210038</v>
      </c>
      <c r="F2787" s="14">
        <v>30948566.363403011</v>
      </c>
      <c r="G2787" s="13">
        <v>0.17483228142093649</v>
      </c>
      <c r="H2787" s="12">
        <v>-6878624.25</v>
      </c>
      <c r="I2787" s="12">
        <v>-1.2026055706648782</v>
      </c>
      <c r="J2787" t="s">
        <v>25</v>
      </c>
      <c r="K2787" s="14">
        <v>755089.56146799971</v>
      </c>
      <c r="L2787" s="14">
        <v>5410808.4640209991</v>
      </c>
      <c r="M2787" s="13">
        <v>0.13955207738158615</v>
      </c>
      <c r="N2787" s="12">
        <v>-0.16782610565695164</v>
      </c>
      <c r="O2787" s="2">
        <f>DATE(LEFT(ALT[[#This Row],[DATEMTH]],4),RIGHT(ALT[[#This Row],[DATEMTH]],2),1)</f>
        <v>43678</v>
      </c>
      <c r="P2787" t="str">
        <f>IF(AND(ALT[[#This Row],[DATE]]&gt;=DATE(2023,6,1),ALT[[#This Row],[DATE]]&lt;=DATE(2024,5,31)),"Y","N")</f>
        <v>N</v>
      </c>
      <c r="Q2787" t="str">
        <f>LEFT(ALT[[#This Row],[DATEMTH]],4)</f>
        <v>2019</v>
      </c>
    </row>
    <row r="2788" spans="1:17" x14ac:dyDescent="0.25">
      <c r="A2788" t="s">
        <v>45</v>
      </c>
      <c r="B2788" t="s">
        <v>110</v>
      </c>
      <c r="C2788" t="s">
        <v>15</v>
      </c>
      <c r="D2788" t="s">
        <v>22</v>
      </c>
      <c r="E2788" s="14">
        <v>5410808.4640210038</v>
      </c>
      <c r="F2788" s="14">
        <v>30948566.363403011</v>
      </c>
      <c r="G2788" s="13">
        <v>0.17483228142093649</v>
      </c>
      <c r="H2788" s="12">
        <v>-6878624.25</v>
      </c>
      <c r="I2788" s="12">
        <v>-1.2026055706648782</v>
      </c>
      <c r="J2788" t="s">
        <v>24</v>
      </c>
      <c r="K2788" s="14">
        <v>2356012.0146460012</v>
      </c>
      <c r="L2788" s="14">
        <v>5410808.4640209991</v>
      </c>
      <c r="M2788" s="13">
        <v>0.43542698476803032</v>
      </c>
      <c r="N2788" s="12">
        <v>-0.52364691749984427</v>
      </c>
      <c r="O2788" s="2">
        <f>DATE(LEFT(ALT[[#This Row],[DATEMTH]],4),RIGHT(ALT[[#This Row],[DATEMTH]],2),1)</f>
        <v>43678</v>
      </c>
      <c r="P2788" t="str">
        <f>IF(AND(ALT[[#This Row],[DATE]]&gt;=DATE(2023,6,1),ALT[[#This Row],[DATE]]&lt;=DATE(2024,5,31)),"Y","N")</f>
        <v>N</v>
      </c>
      <c r="Q2788" t="str">
        <f>LEFT(ALT[[#This Row],[DATEMTH]],4)</f>
        <v>2019</v>
      </c>
    </row>
    <row r="2789" spans="1:17" x14ac:dyDescent="0.25">
      <c r="A2789" t="s">
        <v>45</v>
      </c>
      <c r="B2789" t="s">
        <v>110</v>
      </c>
      <c r="C2789" t="s">
        <v>15</v>
      </c>
      <c r="D2789" t="s">
        <v>22</v>
      </c>
      <c r="E2789" s="14">
        <v>5410808.4640210038</v>
      </c>
      <c r="F2789" s="14">
        <v>30948566.363403011</v>
      </c>
      <c r="G2789" s="13">
        <v>0.17483228142093649</v>
      </c>
      <c r="H2789" s="12">
        <v>-6878624.25</v>
      </c>
      <c r="I2789" s="12">
        <v>-1.2026055706648782</v>
      </c>
      <c r="J2789" t="s">
        <v>26</v>
      </c>
      <c r="K2789" s="14">
        <v>626682.02210499928</v>
      </c>
      <c r="L2789" s="14">
        <v>5410808.4640209991</v>
      </c>
      <c r="M2789" s="13">
        <v>0.11582040396959192</v>
      </c>
      <c r="N2789" s="12">
        <v>-0.13928626301048783</v>
      </c>
      <c r="O2789" s="2">
        <f>DATE(LEFT(ALT[[#This Row],[DATEMTH]],4),RIGHT(ALT[[#This Row],[DATEMTH]],2),1)</f>
        <v>43678</v>
      </c>
      <c r="P2789" t="str">
        <f>IF(AND(ALT[[#This Row],[DATE]]&gt;=DATE(2023,6,1),ALT[[#This Row],[DATE]]&lt;=DATE(2024,5,31)),"Y","N")</f>
        <v>N</v>
      </c>
      <c r="Q2789" t="str">
        <f>LEFT(ALT[[#This Row],[DATEMTH]],4)</f>
        <v>2019</v>
      </c>
    </row>
    <row r="2790" spans="1:17" x14ac:dyDescent="0.25">
      <c r="A2790" t="s">
        <v>45</v>
      </c>
      <c r="B2790" t="s">
        <v>110</v>
      </c>
      <c r="C2790" t="s">
        <v>18</v>
      </c>
      <c r="D2790" t="s">
        <v>22</v>
      </c>
      <c r="E2790" s="14">
        <v>7624575.2122749919</v>
      </c>
      <c r="F2790" s="14">
        <v>30948566.363403011</v>
      </c>
      <c r="G2790" s="13">
        <v>0.24636279182518545</v>
      </c>
      <c r="H2790" s="12">
        <v>-6878624.25</v>
      </c>
      <c r="I2790" s="12">
        <v>-1.6946370741464223</v>
      </c>
      <c r="J2790" t="s">
        <v>26</v>
      </c>
      <c r="K2790" s="14">
        <v>1550616.5211830002</v>
      </c>
      <c r="L2790" s="14">
        <v>7624575.2122750003</v>
      </c>
      <c r="M2790" s="13">
        <v>0.20337087352573066</v>
      </c>
      <c r="N2790" s="12">
        <v>-0.34463982207824628</v>
      </c>
      <c r="O2790" s="2">
        <f>DATE(LEFT(ALT[[#This Row],[DATEMTH]],4),RIGHT(ALT[[#This Row],[DATEMTH]],2),1)</f>
        <v>43678</v>
      </c>
      <c r="P2790" t="str">
        <f>IF(AND(ALT[[#This Row],[DATE]]&gt;=DATE(2023,6,1),ALT[[#This Row],[DATE]]&lt;=DATE(2024,5,31)),"Y","N")</f>
        <v>N</v>
      </c>
      <c r="Q2790" t="str">
        <f>LEFT(ALT[[#This Row],[DATEMTH]],4)</f>
        <v>2019</v>
      </c>
    </row>
    <row r="2791" spans="1:17" x14ac:dyDescent="0.25">
      <c r="A2791" t="s">
        <v>45</v>
      </c>
      <c r="B2791" t="s">
        <v>110</v>
      </c>
      <c r="C2791" t="s">
        <v>18</v>
      </c>
      <c r="D2791" t="s">
        <v>22</v>
      </c>
      <c r="E2791" s="14">
        <v>7624575.2122749919</v>
      </c>
      <c r="F2791" s="14">
        <v>30948566.363403011</v>
      </c>
      <c r="G2791" s="13">
        <v>0.24636279182518545</v>
      </c>
      <c r="H2791" s="12">
        <v>-6878624.25</v>
      </c>
      <c r="I2791" s="12">
        <v>-1.6946370741464223</v>
      </c>
      <c r="J2791" t="s">
        <v>25</v>
      </c>
      <c r="K2791" s="14">
        <v>725198.11720199964</v>
      </c>
      <c r="L2791" s="14">
        <v>7624575.2122750003</v>
      </c>
      <c r="M2791" s="13">
        <v>9.5113248543274187E-2</v>
      </c>
      <c r="N2791" s="12">
        <v>-0.16118243722393563</v>
      </c>
      <c r="O2791" s="2">
        <f>DATE(LEFT(ALT[[#This Row],[DATEMTH]],4),RIGHT(ALT[[#This Row],[DATEMTH]],2),1)</f>
        <v>43678</v>
      </c>
      <c r="P2791" t="str">
        <f>IF(AND(ALT[[#This Row],[DATE]]&gt;=DATE(2023,6,1),ALT[[#This Row],[DATE]]&lt;=DATE(2024,5,31)),"Y","N")</f>
        <v>N</v>
      </c>
      <c r="Q2791" t="str">
        <f>LEFT(ALT[[#This Row],[DATEMTH]],4)</f>
        <v>2019</v>
      </c>
    </row>
    <row r="2792" spans="1:17" x14ac:dyDescent="0.25">
      <c r="A2792" t="s">
        <v>45</v>
      </c>
      <c r="B2792" t="s">
        <v>110</v>
      </c>
      <c r="C2792" t="s">
        <v>18</v>
      </c>
      <c r="D2792" t="s">
        <v>22</v>
      </c>
      <c r="E2792" s="14">
        <v>7624575.2122749919</v>
      </c>
      <c r="F2792" s="14">
        <v>30948566.363403011</v>
      </c>
      <c r="G2792" s="13">
        <v>0.24636279182518545</v>
      </c>
      <c r="H2792" s="12">
        <v>-6878624.25</v>
      </c>
      <c r="I2792" s="12">
        <v>-1.6946370741464223</v>
      </c>
      <c r="J2792" t="s">
        <v>16</v>
      </c>
      <c r="K2792" s="14">
        <v>2942428.6402669987</v>
      </c>
      <c r="L2792" s="14">
        <v>7624575.2122750003</v>
      </c>
      <c r="M2792" s="13">
        <v>0.38591377989555498</v>
      </c>
      <c r="N2792" s="12">
        <v>-0.65398379883498969</v>
      </c>
      <c r="O2792" s="2">
        <f>DATE(LEFT(ALT[[#This Row],[DATEMTH]],4),RIGHT(ALT[[#This Row],[DATEMTH]],2),1)</f>
        <v>43678</v>
      </c>
      <c r="P2792" t="str">
        <f>IF(AND(ALT[[#This Row],[DATE]]&gt;=DATE(2023,6,1),ALT[[#This Row],[DATE]]&lt;=DATE(2024,5,31)),"Y","N")</f>
        <v>N</v>
      </c>
      <c r="Q2792" t="str">
        <f>LEFT(ALT[[#This Row],[DATEMTH]],4)</f>
        <v>2019</v>
      </c>
    </row>
    <row r="2793" spans="1:17" x14ac:dyDescent="0.25">
      <c r="A2793" t="s">
        <v>45</v>
      </c>
      <c r="B2793" t="s">
        <v>110</v>
      </c>
      <c r="C2793" t="s">
        <v>18</v>
      </c>
      <c r="D2793" t="s">
        <v>22</v>
      </c>
      <c r="E2793" s="14">
        <v>7624575.2122749919</v>
      </c>
      <c r="F2793" s="14">
        <v>30948566.363403011</v>
      </c>
      <c r="G2793" s="13">
        <v>0.24636279182518545</v>
      </c>
      <c r="H2793" s="12">
        <v>-6878624.25</v>
      </c>
      <c r="I2793" s="12">
        <v>-1.6946370741464223</v>
      </c>
      <c r="J2793" t="s">
        <v>24</v>
      </c>
      <c r="K2793" s="14">
        <v>2406331.9336230024</v>
      </c>
      <c r="L2793" s="14">
        <v>7624575.2122750003</v>
      </c>
      <c r="M2793" s="13">
        <v>0.31560209803544026</v>
      </c>
      <c r="N2793" s="12">
        <v>-0.53483101600925076</v>
      </c>
      <c r="O2793" s="2">
        <f>DATE(LEFT(ALT[[#This Row],[DATEMTH]],4),RIGHT(ALT[[#This Row],[DATEMTH]],2),1)</f>
        <v>43678</v>
      </c>
      <c r="P2793" t="str">
        <f>IF(AND(ALT[[#This Row],[DATE]]&gt;=DATE(2023,6,1),ALT[[#This Row],[DATE]]&lt;=DATE(2024,5,31)),"Y","N")</f>
        <v>N</v>
      </c>
      <c r="Q2793" t="str">
        <f>LEFT(ALT[[#This Row],[DATEMTH]],4)</f>
        <v>2019</v>
      </c>
    </row>
    <row r="2794" spans="1:17" x14ac:dyDescent="0.25">
      <c r="A2794" t="s">
        <v>45</v>
      </c>
      <c r="B2794" t="s">
        <v>110</v>
      </c>
      <c r="C2794" t="s">
        <v>19</v>
      </c>
      <c r="D2794" t="s">
        <v>22</v>
      </c>
      <c r="E2794" s="14">
        <v>8418767.4894329943</v>
      </c>
      <c r="F2794" s="14">
        <v>30948566.363403011</v>
      </c>
      <c r="G2794" s="13">
        <v>0.27202447410902597</v>
      </c>
      <c r="H2794" s="12">
        <v>-6878624.25</v>
      </c>
      <c r="I2794" s="12">
        <v>-1.8711541441998434</v>
      </c>
      <c r="J2794" t="s">
        <v>25</v>
      </c>
      <c r="K2794" s="14">
        <v>5774622.1565790027</v>
      </c>
      <c r="L2794" s="14">
        <v>8418767.4894330055</v>
      </c>
      <c r="M2794" s="13">
        <v>0.68592251345902377</v>
      </c>
      <c r="N2794" s="12">
        <v>-1.2834667536588251</v>
      </c>
      <c r="O2794" s="2">
        <f>DATE(LEFT(ALT[[#This Row],[DATEMTH]],4),RIGHT(ALT[[#This Row],[DATEMTH]],2),1)</f>
        <v>43678</v>
      </c>
      <c r="P2794" t="str">
        <f>IF(AND(ALT[[#This Row],[DATE]]&gt;=DATE(2023,6,1),ALT[[#This Row],[DATE]]&lt;=DATE(2024,5,31)),"Y","N")</f>
        <v>N</v>
      </c>
      <c r="Q2794" t="str">
        <f>LEFT(ALT[[#This Row],[DATEMTH]],4)</f>
        <v>2019</v>
      </c>
    </row>
    <row r="2795" spans="1:17" x14ac:dyDescent="0.25">
      <c r="A2795" t="s">
        <v>45</v>
      </c>
      <c r="B2795" t="s">
        <v>110</v>
      </c>
      <c r="C2795" t="s">
        <v>19</v>
      </c>
      <c r="D2795" t="s">
        <v>22</v>
      </c>
      <c r="E2795" s="14">
        <v>8418767.4894329943</v>
      </c>
      <c r="F2795" s="14">
        <v>30948566.363403011</v>
      </c>
      <c r="G2795" s="13">
        <v>0.27202447410902597</v>
      </c>
      <c r="H2795" s="12">
        <v>-6878624.25</v>
      </c>
      <c r="I2795" s="12">
        <v>-1.8711541441998434</v>
      </c>
      <c r="J2795" t="s">
        <v>24</v>
      </c>
      <c r="K2795" s="14">
        <v>2407048.4409240009</v>
      </c>
      <c r="L2795" s="14">
        <v>8418767.4894330055</v>
      </c>
      <c r="M2795" s="13">
        <v>0.28591458832249006</v>
      </c>
      <c r="N2795" s="12">
        <v>-0.53499026682681938</v>
      </c>
      <c r="O2795" s="2">
        <f>DATE(LEFT(ALT[[#This Row],[DATEMTH]],4),RIGHT(ALT[[#This Row],[DATEMTH]],2),1)</f>
        <v>43678</v>
      </c>
      <c r="P2795" t="str">
        <f>IF(AND(ALT[[#This Row],[DATE]]&gt;=DATE(2023,6,1),ALT[[#This Row],[DATE]]&lt;=DATE(2024,5,31)),"Y","N")</f>
        <v>N</v>
      </c>
      <c r="Q2795" t="str">
        <f>LEFT(ALT[[#This Row],[DATEMTH]],4)</f>
        <v>2019</v>
      </c>
    </row>
    <row r="2796" spans="1:17" x14ac:dyDescent="0.25">
      <c r="A2796" t="s">
        <v>45</v>
      </c>
      <c r="B2796" t="s">
        <v>110</v>
      </c>
      <c r="C2796" t="s">
        <v>19</v>
      </c>
      <c r="D2796" t="s">
        <v>22</v>
      </c>
      <c r="E2796" s="14">
        <v>8418767.4894329943</v>
      </c>
      <c r="F2796" s="14">
        <v>30948566.363403011</v>
      </c>
      <c r="G2796" s="13">
        <v>0.27202447410902597</v>
      </c>
      <c r="H2796" s="12">
        <v>-6878624.25</v>
      </c>
      <c r="I2796" s="12">
        <v>-1.8711541441998434</v>
      </c>
      <c r="J2796" t="s">
        <v>26</v>
      </c>
      <c r="K2796" s="14">
        <v>235745.14554499989</v>
      </c>
      <c r="L2796" s="14">
        <v>8418767.4894330055</v>
      </c>
      <c r="M2796" s="13">
        <v>2.8002334764667205E-2</v>
      </c>
      <c r="N2796" s="12">
        <v>-5.2396684742178387E-2</v>
      </c>
      <c r="O2796" s="2">
        <f>DATE(LEFT(ALT[[#This Row],[DATEMTH]],4),RIGHT(ALT[[#This Row],[DATEMTH]],2),1)</f>
        <v>43678</v>
      </c>
      <c r="P2796" t="str">
        <f>IF(AND(ALT[[#This Row],[DATE]]&gt;=DATE(2023,6,1),ALT[[#This Row],[DATE]]&lt;=DATE(2024,5,31)),"Y","N")</f>
        <v>N</v>
      </c>
      <c r="Q2796" t="str">
        <f>LEFT(ALT[[#This Row],[DATEMTH]],4)</f>
        <v>2019</v>
      </c>
    </row>
    <row r="2797" spans="1:17" x14ac:dyDescent="0.25">
      <c r="A2797" t="s">
        <v>45</v>
      </c>
      <c r="B2797" t="s">
        <v>110</v>
      </c>
      <c r="C2797" t="s">
        <v>19</v>
      </c>
      <c r="D2797" t="s">
        <v>22</v>
      </c>
      <c r="E2797" s="14">
        <v>8418767.4894329943</v>
      </c>
      <c r="F2797" s="14">
        <v>30948566.363403011</v>
      </c>
      <c r="G2797" s="13">
        <v>0.27202447410902597</v>
      </c>
      <c r="H2797" s="12">
        <v>-6878624.25</v>
      </c>
      <c r="I2797" s="12">
        <v>-1.8711541441998434</v>
      </c>
      <c r="J2797" t="s">
        <v>16</v>
      </c>
      <c r="K2797" s="14">
        <v>1351.7463849999999</v>
      </c>
      <c r="L2797" s="14">
        <v>8418767.4894330055</v>
      </c>
      <c r="M2797" s="13">
        <v>1.6056345381870602E-4</v>
      </c>
      <c r="N2797" s="12">
        <v>-3.0043897201991192E-4</v>
      </c>
      <c r="O2797" s="2">
        <f>DATE(LEFT(ALT[[#This Row],[DATEMTH]],4),RIGHT(ALT[[#This Row],[DATEMTH]],2),1)</f>
        <v>43678</v>
      </c>
      <c r="P2797" t="str">
        <f>IF(AND(ALT[[#This Row],[DATE]]&gt;=DATE(2023,6,1),ALT[[#This Row],[DATE]]&lt;=DATE(2024,5,31)),"Y","N")</f>
        <v>N</v>
      </c>
      <c r="Q2797" t="str">
        <f>LEFT(ALT[[#This Row],[DATEMTH]],4)</f>
        <v>2019</v>
      </c>
    </row>
    <row r="2798" spans="1:17" x14ac:dyDescent="0.25">
      <c r="A2798" t="s">
        <v>45</v>
      </c>
      <c r="B2798" t="s">
        <v>110</v>
      </c>
      <c r="C2798" t="s">
        <v>20</v>
      </c>
      <c r="D2798" t="s">
        <v>22</v>
      </c>
      <c r="E2798" s="14">
        <v>9494415.1976739857</v>
      </c>
      <c r="F2798" s="14">
        <v>30948566.363403011</v>
      </c>
      <c r="G2798" s="13">
        <v>0.30678045264485099</v>
      </c>
      <c r="H2798" s="12">
        <v>-6878624.25</v>
      </c>
      <c r="I2798" s="12">
        <v>-2.1102274609888485</v>
      </c>
      <c r="J2798" t="s">
        <v>24</v>
      </c>
      <c r="K2798" s="14">
        <v>4103943.736208003</v>
      </c>
      <c r="L2798" s="14">
        <v>9494415.1976740081</v>
      </c>
      <c r="M2798" s="13">
        <v>0.43224818493438216</v>
      </c>
      <c r="N2798" s="12">
        <v>-0.91214198981111949</v>
      </c>
      <c r="O2798" s="2">
        <f>DATE(LEFT(ALT[[#This Row],[DATEMTH]],4),RIGHT(ALT[[#This Row],[DATEMTH]],2),1)</f>
        <v>43678</v>
      </c>
      <c r="P2798" t="str">
        <f>IF(AND(ALT[[#This Row],[DATE]]&gt;=DATE(2023,6,1),ALT[[#This Row],[DATE]]&lt;=DATE(2024,5,31)),"Y","N")</f>
        <v>N</v>
      </c>
      <c r="Q2798" t="str">
        <f>LEFT(ALT[[#This Row],[DATEMTH]],4)</f>
        <v>2019</v>
      </c>
    </row>
    <row r="2799" spans="1:17" x14ac:dyDescent="0.25">
      <c r="A2799" t="s">
        <v>45</v>
      </c>
      <c r="B2799" t="s">
        <v>110</v>
      </c>
      <c r="C2799" t="s">
        <v>20</v>
      </c>
      <c r="D2799" t="s">
        <v>22</v>
      </c>
      <c r="E2799" s="14">
        <v>9494415.1976739857</v>
      </c>
      <c r="F2799" s="14">
        <v>30948566.363403011</v>
      </c>
      <c r="G2799" s="13">
        <v>0.30678045264485099</v>
      </c>
      <c r="H2799" s="12">
        <v>-6878624.25</v>
      </c>
      <c r="I2799" s="12">
        <v>-2.1102274609888485</v>
      </c>
      <c r="J2799" t="s">
        <v>25</v>
      </c>
      <c r="K2799" s="14">
        <v>1308551.8892280001</v>
      </c>
      <c r="L2799" s="14">
        <v>9494415.1976740081</v>
      </c>
      <c r="M2799" s="13">
        <v>0.1378233268699452</v>
      </c>
      <c r="N2799" s="12">
        <v>-0.29083856912580058</v>
      </c>
      <c r="O2799" s="2">
        <f>DATE(LEFT(ALT[[#This Row],[DATEMTH]],4),RIGHT(ALT[[#This Row],[DATEMTH]],2),1)</f>
        <v>43678</v>
      </c>
      <c r="P2799" t="str">
        <f>IF(AND(ALT[[#This Row],[DATE]]&gt;=DATE(2023,6,1),ALT[[#This Row],[DATE]]&lt;=DATE(2024,5,31)),"Y","N")</f>
        <v>N</v>
      </c>
      <c r="Q2799" t="str">
        <f>LEFT(ALT[[#This Row],[DATEMTH]],4)</f>
        <v>2019</v>
      </c>
    </row>
    <row r="2800" spans="1:17" x14ac:dyDescent="0.25">
      <c r="A2800" t="s">
        <v>45</v>
      </c>
      <c r="B2800" t="s">
        <v>110</v>
      </c>
      <c r="C2800" t="s">
        <v>20</v>
      </c>
      <c r="D2800" t="s">
        <v>22</v>
      </c>
      <c r="E2800" s="14">
        <v>9494415.1976739857</v>
      </c>
      <c r="F2800" s="14">
        <v>30948566.363403011</v>
      </c>
      <c r="G2800" s="13">
        <v>0.30678045264485099</v>
      </c>
      <c r="H2800" s="12">
        <v>-6878624.25</v>
      </c>
      <c r="I2800" s="12">
        <v>-2.1102274609888485</v>
      </c>
      <c r="J2800" t="s">
        <v>26</v>
      </c>
      <c r="K2800" s="14">
        <v>604234.7108570002</v>
      </c>
      <c r="L2800" s="14">
        <v>9494415.1976740081</v>
      </c>
      <c r="M2800" s="13">
        <v>6.3641066698350082E-2</v>
      </c>
      <c r="N2800" s="12">
        <v>-0.13429712659348125</v>
      </c>
      <c r="O2800" s="2">
        <f>DATE(LEFT(ALT[[#This Row],[DATEMTH]],4),RIGHT(ALT[[#This Row],[DATEMTH]],2),1)</f>
        <v>43678</v>
      </c>
      <c r="P2800" t="str">
        <f>IF(AND(ALT[[#This Row],[DATE]]&gt;=DATE(2023,6,1),ALT[[#This Row],[DATE]]&lt;=DATE(2024,5,31)),"Y","N")</f>
        <v>N</v>
      </c>
      <c r="Q2800" t="str">
        <f>LEFT(ALT[[#This Row],[DATEMTH]],4)</f>
        <v>2019</v>
      </c>
    </row>
    <row r="2801" spans="1:17" x14ac:dyDescent="0.25">
      <c r="A2801" t="s">
        <v>45</v>
      </c>
      <c r="B2801" t="s">
        <v>110</v>
      </c>
      <c r="C2801" t="s">
        <v>20</v>
      </c>
      <c r="D2801" t="s">
        <v>22</v>
      </c>
      <c r="E2801" s="14">
        <v>9494415.1976739857</v>
      </c>
      <c r="F2801" s="14">
        <v>30948566.363403011</v>
      </c>
      <c r="G2801" s="13">
        <v>0.30678045264485099</v>
      </c>
      <c r="H2801" s="12">
        <v>-6878624.25</v>
      </c>
      <c r="I2801" s="12">
        <v>-2.1102274609888485</v>
      </c>
      <c r="J2801" t="s">
        <v>16</v>
      </c>
      <c r="K2801" s="14">
        <v>3477684.8613810041</v>
      </c>
      <c r="L2801" s="14">
        <v>9494415.1976740081</v>
      </c>
      <c r="M2801" s="13">
        <v>0.36628742149732252</v>
      </c>
      <c r="N2801" s="12">
        <v>-0.77294977545844701</v>
      </c>
      <c r="O2801" s="2">
        <f>DATE(LEFT(ALT[[#This Row],[DATEMTH]],4),RIGHT(ALT[[#This Row],[DATEMTH]],2),1)</f>
        <v>43678</v>
      </c>
      <c r="P2801" t="str">
        <f>IF(AND(ALT[[#This Row],[DATE]]&gt;=DATE(2023,6,1),ALT[[#This Row],[DATE]]&lt;=DATE(2024,5,31)),"Y","N")</f>
        <v>N</v>
      </c>
      <c r="Q2801" t="str">
        <f>LEFT(ALT[[#This Row],[DATEMTH]],4)</f>
        <v>2019</v>
      </c>
    </row>
    <row r="2802" spans="1:17" x14ac:dyDescent="0.25">
      <c r="A2802" t="s">
        <v>45</v>
      </c>
      <c r="B2802" t="s">
        <v>110</v>
      </c>
      <c r="C2802" t="s">
        <v>15</v>
      </c>
      <c r="D2802" t="s">
        <v>17</v>
      </c>
      <c r="E2802" s="14">
        <v>5410808.4640210038</v>
      </c>
      <c r="F2802" s="14">
        <v>30948566.363403011</v>
      </c>
      <c r="G2802" s="13">
        <v>0.17483228142093649</v>
      </c>
      <c r="H2802" s="12">
        <v>-51653221.299999997</v>
      </c>
      <c r="I2802" s="12">
        <v>-9.03065052261951</v>
      </c>
      <c r="J2802" t="s">
        <v>24</v>
      </c>
      <c r="K2802" s="14">
        <v>2356012.0146460012</v>
      </c>
      <c r="L2802" s="14">
        <v>5410808.4640209991</v>
      </c>
      <c r="M2802" s="13">
        <v>0.43542698476803032</v>
      </c>
      <c r="N2802" s="12">
        <v>-3.9321889275580504</v>
      </c>
      <c r="O2802" s="2">
        <f>DATE(LEFT(ALT[[#This Row],[DATEMTH]],4),RIGHT(ALT[[#This Row],[DATEMTH]],2),1)</f>
        <v>43678</v>
      </c>
      <c r="P2802" t="str">
        <f>IF(AND(ALT[[#This Row],[DATE]]&gt;=DATE(2023,6,1),ALT[[#This Row],[DATE]]&lt;=DATE(2024,5,31)),"Y","N")</f>
        <v>N</v>
      </c>
      <c r="Q2802" t="str">
        <f>LEFT(ALT[[#This Row],[DATEMTH]],4)</f>
        <v>2019</v>
      </c>
    </row>
    <row r="2803" spans="1:17" x14ac:dyDescent="0.25">
      <c r="A2803" t="s">
        <v>45</v>
      </c>
      <c r="B2803" t="s">
        <v>110</v>
      </c>
      <c r="C2803" t="s">
        <v>15</v>
      </c>
      <c r="D2803" t="s">
        <v>17</v>
      </c>
      <c r="E2803" s="14">
        <v>5410808.4640210038</v>
      </c>
      <c r="F2803" s="14">
        <v>30948566.363403011</v>
      </c>
      <c r="G2803" s="13">
        <v>0.17483228142093649</v>
      </c>
      <c r="H2803" s="12">
        <v>-51653221.299999997</v>
      </c>
      <c r="I2803" s="12">
        <v>-9.03065052261951</v>
      </c>
      <c r="J2803" t="s">
        <v>25</v>
      </c>
      <c r="K2803" s="14">
        <v>755089.56146799971</v>
      </c>
      <c r="L2803" s="14">
        <v>5410808.4640209991</v>
      </c>
      <c r="M2803" s="13">
        <v>0.13955207738158615</v>
      </c>
      <c r="N2803" s="12">
        <v>-1.2602460405386593</v>
      </c>
      <c r="O2803" s="2">
        <f>DATE(LEFT(ALT[[#This Row],[DATEMTH]],4),RIGHT(ALT[[#This Row],[DATEMTH]],2),1)</f>
        <v>43678</v>
      </c>
      <c r="P2803" t="str">
        <f>IF(AND(ALT[[#This Row],[DATE]]&gt;=DATE(2023,6,1),ALT[[#This Row],[DATE]]&lt;=DATE(2024,5,31)),"Y","N")</f>
        <v>N</v>
      </c>
      <c r="Q2803" t="str">
        <f>LEFT(ALT[[#This Row],[DATEMTH]],4)</f>
        <v>2019</v>
      </c>
    </row>
    <row r="2804" spans="1:17" x14ac:dyDescent="0.25">
      <c r="A2804" t="s">
        <v>45</v>
      </c>
      <c r="B2804" t="s">
        <v>110</v>
      </c>
      <c r="C2804" t="s">
        <v>15</v>
      </c>
      <c r="D2804" t="s">
        <v>17</v>
      </c>
      <c r="E2804" s="14">
        <v>5410808.4640210038</v>
      </c>
      <c r="F2804" s="14">
        <v>30948566.363403011</v>
      </c>
      <c r="G2804" s="13">
        <v>0.17483228142093649</v>
      </c>
      <c r="H2804" s="12">
        <v>-51653221.299999997</v>
      </c>
      <c r="I2804" s="12">
        <v>-9.03065052261951</v>
      </c>
      <c r="J2804" t="s">
        <v>16</v>
      </c>
      <c r="K2804" s="14">
        <v>1673024.8658019991</v>
      </c>
      <c r="L2804" s="14">
        <v>5410808.4640209991</v>
      </c>
      <c r="M2804" s="13">
        <v>0.30920053388079166</v>
      </c>
      <c r="N2804" s="12">
        <v>-2.7922819628848026</v>
      </c>
      <c r="O2804" s="2">
        <f>DATE(LEFT(ALT[[#This Row],[DATEMTH]],4),RIGHT(ALT[[#This Row],[DATEMTH]],2),1)</f>
        <v>43678</v>
      </c>
      <c r="P2804" t="str">
        <f>IF(AND(ALT[[#This Row],[DATE]]&gt;=DATE(2023,6,1),ALT[[#This Row],[DATE]]&lt;=DATE(2024,5,31)),"Y","N")</f>
        <v>N</v>
      </c>
      <c r="Q2804" t="str">
        <f>LEFT(ALT[[#This Row],[DATEMTH]],4)</f>
        <v>2019</v>
      </c>
    </row>
    <row r="2805" spans="1:17" x14ac:dyDescent="0.25">
      <c r="A2805" t="s">
        <v>45</v>
      </c>
      <c r="B2805" t="s">
        <v>110</v>
      </c>
      <c r="C2805" t="s">
        <v>15</v>
      </c>
      <c r="D2805" t="s">
        <v>17</v>
      </c>
      <c r="E2805" s="14">
        <v>5410808.4640210038</v>
      </c>
      <c r="F2805" s="14">
        <v>30948566.363403011</v>
      </c>
      <c r="G2805" s="13">
        <v>0.17483228142093649</v>
      </c>
      <c r="H2805" s="12">
        <v>-51653221.299999997</v>
      </c>
      <c r="I2805" s="12">
        <v>-9.03065052261951</v>
      </c>
      <c r="J2805" t="s">
        <v>26</v>
      </c>
      <c r="K2805" s="14">
        <v>626682.02210499928</v>
      </c>
      <c r="L2805" s="14">
        <v>5410808.4640209991</v>
      </c>
      <c r="M2805" s="13">
        <v>0.11582040396959192</v>
      </c>
      <c r="N2805" s="12">
        <v>-1.0459335916379982</v>
      </c>
      <c r="O2805" s="2">
        <f>DATE(LEFT(ALT[[#This Row],[DATEMTH]],4),RIGHT(ALT[[#This Row],[DATEMTH]],2),1)</f>
        <v>43678</v>
      </c>
      <c r="P2805" t="str">
        <f>IF(AND(ALT[[#This Row],[DATE]]&gt;=DATE(2023,6,1),ALT[[#This Row],[DATE]]&lt;=DATE(2024,5,31)),"Y","N")</f>
        <v>N</v>
      </c>
      <c r="Q2805" t="str">
        <f>LEFT(ALT[[#This Row],[DATEMTH]],4)</f>
        <v>2019</v>
      </c>
    </row>
    <row r="2806" spans="1:17" x14ac:dyDescent="0.25">
      <c r="A2806" t="s">
        <v>45</v>
      </c>
      <c r="B2806" t="s">
        <v>110</v>
      </c>
      <c r="C2806" t="s">
        <v>18</v>
      </c>
      <c r="D2806" t="s">
        <v>17</v>
      </c>
      <c r="E2806" s="14">
        <v>7624575.2122749919</v>
      </c>
      <c r="F2806" s="14">
        <v>30948566.363403011</v>
      </c>
      <c r="G2806" s="13">
        <v>0.24636279182518545</v>
      </c>
      <c r="H2806" s="12">
        <v>-51653221.299999997</v>
      </c>
      <c r="I2806" s="12">
        <v>-12.725431806232134</v>
      </c>
      <c r="J2806" t="s">
        <v>16</v>
      </c>
      <c r="K2806" s="14">
        <v>2942428.6402669987</v>
      </c>
      <c r="L2806" s="14">
        <v>7624575.2122750003</v>
      </c>
      <c r="M2806" s="13">
        <v>0.38591377989555498</v>
      </c>
      <c r="N2806" s="12">
        <v>-4.9109194891461625</v>
      </c>
      <c r="O2806" s="2">
        <f>DATE(LEFT(ALT[[#This Row],[DATEMTH]],4),RIGHT(ALT[[#This Row],[DATEMTH]],2),1)</f>
        <v>43678</v>
      </c>
      <c r="P2806" t="str">
        <f>IF(AND(ALT[[#This Row],[DATE]]&gt;=DATE(2023,6,1),ALT[[#This Row],[DATE]]&lt;=DATE(2024,5,31)),"Y","N")</f>
        <v>N</v>
      </c>
      <c r="Q2806" t="str">
        <f>LEFT(ALT[[#This Row],[DATEMTH]],4)</f>
        <v>2019</v>
      </c>
    </row>
    <row r="2807" spans="1:17" x14ac:dyDescent="0.25">
      <c r="A2807" t="s">
        <v>45</v>
      </c>
      <c r="B2807" t="s">
        <v>110</v>
      </c>
      <c r="C2807" t="s">
        <v>18</v>
      </c>
      <c r="D2807" t="s">
        <v>17</v>
      </c>
      <c r="E2807" s="14">
        <v>7624575.2122749919</v>
      </c>
      <c r="F2807" s="14">
        <v>30948566.363403011</v>
      </c>
      <c r="G2807" s="13">
        <v>0.24636279182518545</v>
      </c>
      <c r="H2807" s="12">
        <v>-51653221.299999997</v>
      </c>
      <c r="I2807" s="12">
        <v>-12.725431806232134</v>
      </c>
      <c r="J2807" t="s">
        <v>24</v>
      </c>
      <c r="K2807" s="14">
        <v>2406331.9336230024</v>
      </c>
      <c r="L2807" s="14">
        <v>7624575.2122750003</v>
      </c>
      <c r="M2807" s="13">
        <v>0.31560209803544026</v>
      </c>
      <c r="N2807" s="12">
        <v>-4.0161729764537837</v>
      </c>
      <c r="O2807" s="2">
        <f>DATE(LEFT(ALT[[#This Row],[DATEMTH]],4),RIGHT(ALT[[#This Row],[DATEMTH]],2),1)</f>
        <v>43678</v>
      </c>
      <c r="P2807" t="str">
        <f>IF(AND(ALT[[#This Row],[DATE]]&gt;=DATE(2023,6,1),ALT[[#This Row],[DATE]]&lt;=DATE(2024,5,31)),"Y","N")</f>
        <v>N</v>
      </c>
      <c r="Q2807" t="str">
        <f>LEFT(ALT[[#This Row],[DATEMTH]],4)</f>
        <v>2019</v>
      </c>
    </row>
    <row r="2808" spans="1:17" x14ac:dyDescent="0.25">
      <c r="A2808" t="s">
        <v>45</v>
      </c>
      <c r="B2808" t="s">
        <v>110</v>
      </c>
      <c r="C2808" t="s">
        <v>18</v>
      </c>
      <c r="D2808" t="s">
        <v>17</v>
      </c>
      <c r="E2808" s="14">
        <v>7624575.2122749919</v>
      </c>
      <c r="F2808" s="14">
        <v>30948566.363403011</v>
      </c>
      <c r="G2808" s="13">
        <v>0.24636279182518545</v>
      </c>
      <c r="H2808" s="12">
        <v>-51653221.299999997</v>
      </c>
      <c r="I2808" s="12">
        <v>-12.725431806232134</v>
      </c>
      <c r="J2808" t="s">
        <v>26</v>
      </c>
      <c r="K2808" s="14">
        <v>1550616.5211830002</v>
      </c>
      <c r="L2808" s="14">
        <v>7624575.2122750003</v>
      </c>
      <c r="M2808" s="13">
        <v>0.20337087352573066</v>
      </c>
      <c r="N2808" s="12">
        <v>-2.5879821824255456</v>
      </c>
      <c r="O2808" s="2">
        <f>DATE(LEFT(ALT[[#This Row],[DATEMTH]],4),RIGHT(ALT[[#This Row],[DATEMTH]],2),1)</f>
        <v>43678</v>
      </c>
      <c r="P2808" t="str">
        <f>IF(AND(ALT[[#This Row],[DATE]]&gt;=DATE(2023,6,1),ALT[[#This Row],[DATE]]&lt;=DATE(2024,5,31)),"Y","N")</f>
        <v>N</v>
      </c>
      <c r="Q2808" t="str">
        <f>LEFT(ALT[[#This Row],[DATEMTH]],4)</f>
        <v>2019</v>
      </c>
    </row>
    <row r="2809" spans="1:17" x14ac:dyDescent="0.25">
      <c r="A2809" t="s">
        <v>45</v>
      </c>
      <c r="B2809" t="s">
        <v>110</v>
      </c>
      <c r="C2809" t="s">
        <v>18</v>
      </c>
      <c r="D2809" t="s">
        <v>17</v>
      </c>
      <c r="E2809" s="14">
        <v>7624575.2122749919</v>
      </c>
      <c r="F2809" s="14">
        <v>30948566.363403011</v>
      </c>
      <c r="G2809" s="13">
        <v>0.24636279182518545</v>
      </c>
      <c r="H2809" s="12">
        <v>-51653221.299999997</v>
      </c>
      <c r="I2809" s="12">
        <v>-12.725431806232134</v>
      </c>
      <c r="J2809" t="s">
        <v>25</v>
      </c>
      <c r="K2809" s="14">
        <v>725198.11720199964</v>
      </c>
      <c r="L2809" s="14">
        <v>7624575.2122750003</v>
      </c>
      <c r="M2809" s="13">
        <v>9.5113248543274187E-2</v>
      </c>
      <c r="N2809" s="12">
        <v>-1.2103571582066435</v>
      </c>
      <c r="O2809" s="2">
        <f>DATE(LEFT(ALT[[#This Row],[DATEMTH]],4),RIGHT(ALT[[#This Row],[DATEMTH]],2),1)</f>
        <v>43678</v>
      </c>
      <c r="P2809" t="str">
        <f>IF(AND(ALT[[#This Row],[DATE]]&gt;=DATE(2023,6,1),ALT[[#This Row],[DATE]]&lt;=DATE(2024,5,31)),"Y","N")</f>
        <v>N</v>
      </c>
      <c r="Q2809" t="str">
        <f>LEFT(ALT[[#This Row],[DATEMTH]],4)</f>
        <v>2019</v>
      </c>
    </row>
    <row r="2810" spans="1:17" x14ac:dyDescent="0.25">
      <c r="A2810" t="s">
        <v>45</v>
      </c>
      <c r="B2810" t="s">
        <v>110</v>
      </c>
      <c r="C2810" t="s">
        <v>19</v>
      </c>
      <c r="D2810" t="s">
        <v>17</v>
      </c>
      <c r="E2810" s="14">
        <v>8418767.4894329943</v>
      </c>
      <c r="F2810" s="14">
        <v>30948566.363403011</v>
      </c>
      <c r="G2810" s="13">
        <v>0.27202447410902597</v>
      </c>
      <c r="H2810" s="12">
        <v>-51653221.299999997</v>
      </c>
      <c r="I2810" s="12">
        <v>-14.050940360169639</v>
      </c>
      <c r="J2810" t="s">
        <v>24</v>
      </c>
      <c r="K2810" s="14">
        <v>2407048.4409240009</v>
      </c>
      <c r="L2810" s="14">
        <v>8418767.4894330055</v>
      </c>
      <c r="M2810" s="13">
        <v>0.28591458832249006</v>
      </c>
      <c r="N2810" s="12">
        <v>-4.0173688286217626</v>
      </c>
      <c r="O2810" s="2">
        <f>DATE(LEFT(ALT[[#This Row],[DATEMTH]],4),RIGHT(ALT[[#This Row],[DATEMTH]],2),1)</f>
        <v>43678</v>
      </c>
      <c r="P2810" t="str">
        <f>IF(AND(ALT[[#This Row],[DATE]]&gt;=DATE(2023,6,1),ALT[[#This Row],[DATE]]&lt;=DATE(2024,5,31)),"Y","N")</f>
        <v>N</v>
      </c>
      <c r="Q2810" t="str">
        <f>LEFT(ALT[[#This Row],[DATEMTH]],4)</f>
        <v>2019</v>
      </c>
    </row>
    <row r="2811" spans="1:17" x14ac:dyDescent="0.25">
      <c r="A2811" t="s">
        <v>45</v>
      </c>
      <c r="B2811" t="s">
        <v>110</v>
      </c>
      <c r="C2811" t="s">
        <v>19</v>
      </c>
      <c r="D2811" t="s">
        <v>17</v>
      </c>
      <c r="E2811" s="14">
        <v>8418767.4894329943</v>
      </c>
      <c r="F2811" s="14">
        <v>30948566.363403011</v>
      </c>
      <c r="G2811" s="13">
        <v>0.27202447410902597</v>
      </c>
      <c r="H2811" s="12">
        <v>-51653221.299999997</v>
      </c>
      <c r="I2811" s="12">
        <v>-14.050940360169639</v>
      </c>
      <c r="J2811" t="s">
        <v>26</v>
      </c>
      <c r="K2811" s="14">
        <v>235745.14554499989</v>
      </c>
      <c r="L2811" s="14">
        <v>8418767.4894330055</v>
      </c>
      <c r="M2811" s="13">
        <v>2.8002334764667205E-2</v>
      </c>
      <c r="N2811" s="12">
        <v>-0.39345913572384383</v>
      </c>
      <c r="O2811" s="2">
        <f>DATE(LEFT(ALT[[#This Row],[DATEMTH]],4),RIGHT(ALT[[#This Row],[DATEMTH]],2),1)</f>
        <v>43678</v>
      </c>
      <c r="P2811" t="str">
        <f>IF(AND(ALT[[#This Row],[DATE]]&gt;=DATE(2023,6,1),ALT[[#This Row],[DATE]]&lt;=DATE(2024,5,31)),"Y","N")</f>
        <v>N</v>
      </c>
      <c r="Q2811" t="str">
        <f>LEFT(ALT[[#This Row],[DATEMTH]],4)</f>
        <v>2019</v>
      </c>
    </row>
    <row r="2812" spans="1:17" x14ac:dyDescent="0.25">
      <c r="A2812" t="s">
        <v>45</v>
      </c>
      <c r="B2812" t="s">
        <v>110</v>
      </c>
      <c r="C2812" t="s">
        <v>19</v>
      </c>
      <c r="D2812" t="s">
        <v>17</v>
      </c>
      <c r="E2812" s="14">
        <v>8418767.4894329943</v>
      </c>
      <c r="F2812" s="14">
        <v>30948566.363403011</v>
      </c>
      <c r="G2812" s="13">
        <v>0.27202447410902597</v>
      </c>
      <c r="H2812" s="12">
        <v>-51653221.299999997</v>
      </c>
      <c r="I2812" s="12">
        <v>-14.050940360169639</v>
      </c>
      <c r="J2812" t="s">
        <v>16</v>
      </c>
      <c r="K2812" s="14">
        <v>1351.7463849999999</v>
      </c>
      <c r="L2812" s="14">
        <v>8418767.4894330055</v>
      </c>
      <c r="M2812" s="13">
        <v>1.6056345381870602E-4</v>
      </c>
      <c r="N2812" s="12">
        <v>-2.2560675136294901E-3</v>
      </c>
      <c r="O2812" s="2">
        <f>DATE(LEFT(ALT[[#This Row],[DATEMTH]],4),RIGHT(ALT[[#This Row],[DATEMTH]],2),1)</f>
        <v>43678</v>
      </c>
      <c r="P2812" t="str">
        <f>IF(AND(ALT[[#This Row],[DATE]]&gt;=DATE(2023,6,1),ALT[[#This Row],[DATE]]&lt;=DATE(2024,5,31)),"Y","N")</f>
        <v>N</v>
      </c>
      <c r="Q2812" t="str">
        <f>LEFT(ALT[[#This Row],[DATEMTH]],4)</f>
        <v>2019</v>
      </c>
    </row>
    <row r="2813" spans="1:17" x14ac:dyDescent="0.25">
      <c r="A2813" t="s">
        <v>45</v>
      </c>
      <c r="B2813" t="s">
        <v>110</v>
      </c>
      <c r="C2813" t="s">
        <v>19</v>
      </c>
      <c r="D2813" t="s">
        <v>17</v>
      </c>
      <c r="E2813" s="14">
        <v>8418767.4894329943</v>
      </c>
      <c r="F2813" s="14">
        <v>30948566.363403011</v>
      </c>
      <c r="G2813" s="13">
        <v>0.27202447410902597</v>
      </c>
      <c r="H2813" s="12">
        <v>-51653221.299999997</v>
      </c>
      <c r="I2813" s="12">
        <v>-14.050940360169639</v>
      </c>
      <c r="J2813" t="s">
        <v>25</v>
      </c>
      <c r="K2813" s="14">
        <v>5774622.1565790027</v>
      </c>
      <c r="L2813" s="14">
        <v>8418767.4894330055</v>
      </c>
      <c r="M2813" s="13">
        <v>0.68592251345902377</v>
      </c>
      <c r="N2813" s="12">
        <v>-9.6378563283103986</v>
      </c>
      <c r="O2813" s="2">
        <f>DATE(LEFT(ALT[[#This Row],[DATEMTH]],4),RIGHT(ALT[[#This Row],[DATEMTH]],2),1)</f>
        <v>43678</v>
      </c>
      <c r="P2813" t="str">
        <f>IF(AND(ALT[[#This Row],[DATE]]&gt;=DATE(2023,6,1),ALT[[#This Row],[DATE]]&lt;=DATE(2024,5,31)),"Y","N")</f>
        <v>N</v>
      </c>
      <c r="Q2813" t="str">
        <f>LEFT(ALT[[#This Row],[DATEMTH]],4)</f>
        <v>2019</v>
      </c>
    </row>
    <row r="2814" spans="1:17" x14ac:dyDescent="0.25">
      <c r="A2814" t="s">
        <v>45</v>
      </c>
      <c r="B2814" t="s">
        <v>110</v>
      </c>
      <c r="C2814" t="s">
        <v>20</v>
      </c>
      <c r="D2814" t="s">
        <v>17</v>
      </c>
      <c r="E2814" s="14">
        <v>9494415.1976739857</v>
      </c>
      <c r="F2814" s="14">
        <v>30948566.363403011</v>
      </c>
      <c r="G2814" s="13">
        <v>0.30678045264485099</v>
      </c>
      <c r="H2814" s="12">
        <v>-51653221.299999997</v>
      </c>
      <c r="I2814" s="12">
        <v>-15.846198610978657</v>
      </c>
      <c r="J2814" t="s">
        <v>24</v>
      </c>
      <c r="K2814" s="14">
        <v>4103943.736208003</v>
      </c>
      <c r="L2814" s="14">
        <v>9494415.1976740081</v>
      </c>
      <c r="M2814" s="13">
        <v>0.43224818493438216</v>
      </c>
      <c r="N2814" s="12">
        <v>-6.8494905877052528</v>
      </c>
      <c r="O2814" s="2">
        <f>DATE(LEFT(ALT[[#This Row],[DATEMTH]],4),RIGHT(ALT[[#This Row],[DATEMTH]],2),1)</f>
        <v>43678</v>
      </c>
      <c r="P2814" t="str">
        <f>IF(AND(ALT[[#This Row],[DATE]]&gt;=DATE(2023,6,1),ALT[[#This Row],[DATE]]&lt;=DATE(2024,5,31)),"Y","N")</f>
        <v>N</v>
      </c>
      <c r="Q2814" t="str">
        <f>LEFT(ALT[[#This Row],[DATEMTH]],4)</f>
        <v>2019</v>
      </c>
    </row>
    <row r="2815" spans="1:17" x14ac:dyDescent="0.25">
      <c r="A2815" t="s">
        <v>45</v>
      </c>
      <c r="B2815" t="s">
        <v>110</v>
      </c>
      <c r="C2815" t="s">
        <v>20</v>
      </c>
      <c r="D2815" t="s">
        <v>17</v>
      </c>
      <c r="E2815" s="14">
        <v>9494415.1976739857</v>
      </c>
      <c r="F2815" s="14">
        <v>30948566.363403011</v>
      </c>
      <c r="G2815" s="13">
        <v>0.30678045264485099</v>
      </c>
      <c r="H2815" s="12">
        <v>-51653221.299999997</v>
      </c>
      <c r="I2815" s="12">
        <v>-15.846198610978657</v>
      </c>
      <c r="J2815" t="s">
        <v>16</v>
      </c>
      <c r="K2815" s="14">
        <v>3477684.8613810041</v>
      </c>
      <c r="L2815" s="14">
        <v>9494415.1976740081</v>
      </c>
      <c r="M2815" s="13">
        <v>0.36628742149732252</v>
      </c>
      <c r="N2815" s="12">
        <v>-5.804263229749826</v>
      </c>
      <c r="O2815" s="2">
        <f>DATE(LEFT(ALT[[#This Row],[DATEMTH]],4),RIGHT(ALT[[#This Row],[DATEMTH]],2),1)</f>
        <v>43678</v>
      </c>
      <c r="P2815" t="str">
        <f>IF(AND(ALT[[#This Row],[DATE]]&gt;=DATE(2023,6,1),ALT[[#This Row],[DATE]]&lt;=DATE(2024,5,31)),"Y","N")</f>
        <v>N</v>
      </c>
      <c r="Q2815" t="str">
        <f>LEFT(ALT[[#This Row],[DATEMTH]],4)</f>
        <v>2019</v>
      </c>
    </row>
    <row r="2816" spans="1:17" x14ac:dyDescent="0.25">
      <c r="A2816" t="s">
        <v>45</v>
      </c>
      <c r="B2816" t="s">
        <v>110</v>
      </c>
      <c r="C2816" t="s">
        <v>20</v>
      </c>
      <c r="D2816" t="s">
        <v>17</v>
      </c>
      <c r="E2816" s="14">
        <v>9494415.1976739857</v>
      </c>
      <c r="F2816" s="14">
        <v>30948566.363403011</v>
      </c>
      <c r="G2816" s="13">
        <v>0.30678045264485099</v>
      </c>
      <c r="H2816" s="12">
        <v>-51653221.299999997</v>
      </c>
      <c r="I2816" s="12">
        <v>-15.846198610978657</v>
      </c>
      <c r="J2816" t="s">
        <v>26</v>
      </c>
      <c r="K2816" s="14">
        <v>604234.7108570002</v>
      </c>
      <c r="L2816" s="14">
        <v>9494415.1976740081</v>
      </c>
      <c r="M2816" s="13">
        <v>6.3641066698350082E-2</v>
      </c>
      <c r="N2816" s="12">
        <v>-1.0084689827165951</v>
      </c>
      <c r="O2816" s="2">
        <f>DATE(LEFT(ALT[[#This Row],[DATEMTH]],4),RIGHT(ALT[[#This Row],[DATEMTH]],2),1)</f>
        <v>43678</v>
      </c>
      <c r="P2816" t="str">
        <f>IF(AND(ALT[[#This Row],[DATE]]&gt;=DATE(2023,6,1),ALT[[#This Row],[DATE]]&lt;=DATE(2024,5,31)),"Y","N")</f>
        <v>N</v>
      </c>
      <c r="Q2816" t="str">
        <f>LEFT(ALT[[#This Row],[DATEMTH]],4)</f>
        <v>2019</v>
      </c>
    </row>
    <row r="2817" spans="1:17" x14ac:dyDescent="0.25">
      <c r="A2817" t="s">
        <v>45</v>
      </c>
      <c r="B2817" t="s">
        <v>110</v>
      </c>
      <c r="C2817" t="s">
        <v>20</v>
      </c>
      <c r="D2817" t="s">
        <v>17</v>
      </c>
      <c r="E2817" s="14">
        <v>9494415.1976739857</v>
      </c>
      <c r="F2817" s="14">
        <v>30948566.363403011</v>
      </c>
      <c r="G2817" s="13">
        <v>0.30678045264485099</v>
      </c>
      <c r="H2817" s="12">
        <v>-51653221.299999997</v>
      </c>
      <c r="I2817" s="12">
        <v>-15.846198610978657</v>
      </c>
      <c r="J2817" t="s">
        <v>25</v>
      </c>
      <c r="K2817" s="14">
        <v>1308551.8892280001</v>
      </c>
      <c r="L2817" s="14">
        <v>9494415.1976740081</v>
      </c>
      <c r="M2817" s="13">
        <v>0.1378233268699452</v>
      </c>
      <c r="N2817" s="12">
        <v>-2.1839758108069831</v>
      </c>
      <c r="O2817" s="2">
        <f>DATE(LEFT(ALT[[#This Row],[DATEMTH]],4),RIGHT(ALT[[#This Row],[DATEMTH]],2),1)</f>
        <v>43678</v>
      </c>
      <c r="P2817" t="str">
        <f>IF(AND(ALT[[#This Row],[DATE]]&gt;=DATE(2023,6,1),ALT[[#This Row],[DATE]]&lt;=DATE(2024,5,31)),"Y","N")</f>
        <v>N</v>
      </c>
      <c r="Q2817" t="str">
        <f>LEFT(ALT[[#This Row],[DATEMTH]],4)</f>
        <v>2019</v>
      </c>
    </row>
    <row r="2818" spans="1:17" x14ac:dyDescent="0.25">
      <c r="A2818" t="s">
        <v>45</v>
      </c>
      <c r="B2818" t="s">
        <v>110</v>
      </c>
      <c r="C2818" t="s">
        <v>15</v>
      </c>
      <c r="D2818" t="s">
        <v>23</v>
      </c>
      <c r="E2818" s="14">
        <v>5410808.4640210038</v>
      </c>
      <c r="F2818" s="14">
        <v>30948566.363403011</v>
      </c>
      <c r="G2818" s="13">
        <v>0.17483228142093649</v>
      </c>
      <c r="H2818" s="12">
        <v>-12692865.9</v>
      </c>
      <c r="I2818" s="12">
        <v>-2.2191227030670082</v>
      </c>
      <c r="J2818" t="s">
        <v>16</v>
      </c>
      <c r="K2818" s="14">
        <v>1673024.8658019991</v>
      </c>
      <c r="L2818" s="14">
        <v>5410808.4640209991</v>
      </c>
      <c r="M2818" s="13">
        <v>0.30920053388079166</v>
      </c>
      <c r="N2818" s="12">
        <v>-0.68615392453530444</v>
      </c>
      <c r="O2818" s="2">
        <f>DATE(LEFT(ALT[[#This Row],[DATEMTH]],4),RIGHT(ALT[[#This Row],[DATEMTH]],2),1)</f>
        <v>43678</v>
      </c>
      <c r="P2818" t="str">
        <f>IF(AND(ALT[[#This Row],[DATE]]&gt;=DATE(2023,6,1),ALT[[#This Row],[DATE]]&lt;=DATE(2024,5,31)),"Y","N")</f>
        <v>N</v>
      </c>
      <c r="Q2818" t="str">
        <f>LEFT(ALT[[#This Row],[DATEMTH]],4)</f>
        <v>2019</v>
      </c>
    </row>
    <row r="2819" spans="1:17" x14ac:dyDescent="0.25">
      <c r="A2819" t="s">
        <v>45</v>
      </c>
      <c r="B2819" t="s">
        <v>110</v>
      </c>
      <c r="C2819" t="s">
        <v>15</v>
      </c>
      <c r="D2819" t="s">
        <v>23</v>
      </c>
      <c r="E2819" s="14">
        <v>5410808.4640210038</v>
      </c>
      <c r="F2819" s="14">
        <v>30948566.363403011</v>
      </c>
      <c r="G2819" s="13">
        <v>0.17483228142093649</v>
      </c>
      <c r="H2819" s="12">
        <v>-12692865.9</v>
      </c>
      <c r="I2819" s="12">
        <v>-2.2191227030670082</v>
      </c>
      <c r="J2819" t="s">
        <v>24</v>
      </c>
      <c r="K2819" s="14">
        <v>2356012.0146460012</v>
      </c>
      <c r="L2819" s="14">
        <v>5410808.4640209991</v>
      </c>
      <c r="M2819" s="13">
        <v>0.43542698476803032</v>
      </c>
      <c r="N2819" s="12">
        <v>-0.96626590742674845</v>
      </c>
      <c r="O2819" s="2">
        <f>DATE(LEFT(ALT[[#This Row],[DATEMTH]],4),RIGHT(ALT[[#This Row],[DATEMTH]],2),1)</f>
        <v>43678</v>
      </c>
      <c r="P2819" t="str">
        <f>IF(AND(ALT[[#This Row],[DATE]]&gt;=DATE(2023,6,1),ALT[[#This Row],[DATE]]&lt;=DATE(2024,5,31)),"Y","N")</f>
        <v>N</v>
      </c>
      <c r="Q2819" t="str">
        <f>LEFT(ALT[[#This Row],[DATEMTH]],4)</f>
        <v>2019</v>
      </c>
    </row>
    <row r="2820" spans="1:17" x14ac:dyDescent="0.25">
      <c r="A2820" t="s">
        <v>45</v>
      </c>
      <c r="B2820" t="s">
        <v>110</v>
      </c>
      <c r="C2820" t="s">
        <v>15</v>
      </c>
      <c r="D2820" t="s">
        <v>23</v>
      </c>
      <c r="E2820" s="14">
        <v>5410808.4640210038</v>
      </c>
      <c r="F2820" s="14">
        <v>30948566.363403011</v>
      </c>
      <c r="G2820" s="13">
        <v>0.17483228142093649</v>
      </c>
      <c r="H2820" s="12">
        <v>-12692865.9</v>
      </c>
      <c r="I2820" s="12">
        <v>-2.2191227030670082</v>
      </c>
      <c r="J2820" t="s">
        <v>26</v>
      </c>
      <c r="K2820" s="14">
        <v>626682.02210499928</v>
      </c>
      <c r="L2820" s="14">
        <v>5410808.4640209991</v>
      </c>
      <c r="M2820" s="13">
        <v>0.11582040396959192</v>
      </c>
      <c r="N2820" s="12">
        <v>-0.25701968792731367</v>
      </c>
      <c r="O2820" s="2">
        <f>DATE(LEFT(ALT[[#This Row],[DATEMTH]],4),RIGHT(ALT[[#This Row],[DATEMTH]],2),1)</f>
        <v>43678</v>
      </c>
      <c r="P2820" t="str">
        <f>IF(AND(ALT[[#This Row],[DATE]]&gt;=DATE(2023,6,1),ALT[[#This Row],[DATE]]&lt;=DATE(2024,5,31)),"Y","N")</f>
        <v>N</v>
      </c>
      <c r="Q2820" t="str">
        <f>LEFT(ALT[[#This Row],[DATEMTH]],4)</f>
        <v>2019</v>
      </c>
    </row>
    <row r="2821" spans="1:17" x14ac:dyDescent="0.25">
      <c r="A2821" t="s">
        <v>45</v>
      </c>
      <c r="B2821" t="s">
        <v>110</v>
      </c>
      <c r="C2821" t="s">
        <v>15</v>
      </c>
      <c r="D2821" t="s">
        <v>23</v>
      </c>
      <c r="E2821" s="14">
        <v>5410808.4640210038</v>
      </c>
      <c r="F2821" s="14">
        <v>30948566.363403011</v>
      </c>
      <c r="G2821" s="13">
        <v>0.17483228142093649</v>
      </c>
      <c r="H2821" s="12">
        <v>-12692865.9</v>
      </c>
      <c r="I2821" s="12">
        <v>-2.2191227030670082</v>
      </c>
      <c r="J2821" t="s">
        <v>25</v>
      </c>
      <c r="K2821" s="14">
        <v>755089.56146799971</v>
      </c>
      <c r="L2821" s="14">
        <v>5410808.4640209991</v>
      </c>
      <c r="M2821" s="13">
        <v>0.13955207738158615</v>
      </c>
      <c r="N2821" s="12">
        <v>-0.30968318317764176</v>
      </c>
      <c r="O2821" s="2">
        <f>DATE(LEFT(ALT[[#This Row],[DATEMTH]],4),RIGHT(ALT[[#This Row],[DATEMTH]],2),1)</f>
        <v>43678</v>
      </c>
      <c r="P2821" t="str">
        <f>IF(AND(ALT[[#This Row],[DATE]]&gt;=DATE(2023,6,1),ALT[[#This Row],[DATE]]&lt;=DATE(2024,5,31)),"Y","N")</f>
        <v>N</v>
      </c>
      <c r="Q2821" t="str">
        <f>LEFT(ALT[[#This Row],[DATEMTH]],4)</f>
        <v>2019</v>
      </c>
    </row>
    <row r="2822" spans="1:17" x14ac:dyDescent="0.25">
      <c r="A2822" t="s">
        <v>45</v>
      </c>
      <c r="B2822" t="s">
        <v>110</v>
      </c>
      <c r="C2822" t="s">
        <v>18</v>
      </c>
      <c r="D2822" t="s">
        <v>23</v>
      </c>
      <c r="E2822" s="14">
        <v>7624575.2122749919</v>
      </c>
      <c r="F2822" s="14">
        <v>30948566.363403011</v>
      </c>
      <c r="G2822" s="13">
        <v>0.24636279182518545</v>
      </c>
      <c r="H2822" s="12">
        <v>-12692865.9</v>
      </c>
      <c r="I2822" s="12">
        <v>-3.127049879386695</v>
      </c>
      <c r="J2822" t="s">
        <v>16</v>
      </c>
      <c r="K2822" s="14">
        <v>2942428.6402669987</v>
      </c>
      <c r="L2822" s="14">
        <v>7624575.2122750003</v>
      </c>
      <c r="M2822" s="13">
        <v>0.38591377989555498</v>
      </c>
      <c r="N2822" s="12">
        <v>-1.2067716388760588</v>
      </c>
      <c r="O2822" s="2">
        <f>DATE(LEFT(ALT[[#This Row],[DATEMTH]],4),RIGHT(ALT[[#This Row],[DATEMTH]],2),1)</f>
        <v>43678</v>
      </c>
      <c r="P2822" t="str">
        <f>IF(AND(ALT[[#This Row],[DATE]]&gt;=DATE(2023,6,1),ALT[[#This Row],[DATE]]&lt;=DATE(2024,5,31)),"Y","N")</f>
        <v>N</v>
      </c>
      <c r="Q2822" t="str">
        <f>LEFT(ALT[[#This Row],[DATEMTH]],4)</f>
        <v>2019</v>
      </c>
    </row>
    <row r="2823" spans="1:17" x14ac:dyDescent="0.25">
      <c r="A2823" t="s">
        <v>45</v>
      </c>
      <c r="B2823" t="s">
        <v>110</v>
      </c>
      <c r="C2823" t="s">
        <v>18</v>
      </c>
      <c r="D2823" t="s">
        <v>23</v>
      </c>
      <c r="E2823" s="14">
        <v>7624575.2122749919</v>
      </c>
      <c r="F2823" s="14">
        <v>30948566.363403011</v>
      </c>
      <c r="G2823" s="13">
        <v>0.24636279182518545</v>
      </c>
      <c r="H2823" s="12">
        <v>-12692865.9</v>
      </c>
      <c r="I2823" s="12">
        <v>-3.127049879386695</v>
      </c>
      <c r="J2823" t="s">
        <v>24</v>
      </c>
      <c r="K2823" s="14">
        <v>2406331.9336230024</v>
      </c>
      <c r="L2823" s="14">
        <v>7624575.2122750003</v>
      </c>
      <c r="M2823" s="13">
        <v>0.31560209803544026</v>
      </c>
      <c r="N2823" s="12">
        <v>-0.98690350259591131</v>
      </c>
      <c r="O2823" s="2">
        <f>DATE(LEFT(ALT[[#This Row],[DATEMTH]],4),RIGHT(ALT[[#This Row],[DATEMTH]],2),1)</f>
        <v>43678</v>
      </c>
      <c r="P2823" t="str">
        <f>IF(AND(ALT[[#This Row],[DATE]]&gt;=DATE(2023,6,1),ALT[[#This Row],[DATE]]&lt;=DATE(2024,5,31)),"Y","N")</f>
        <v>N</v>
      </c>
      <c r="Q2823" t="str">
        <f>LEFT(ALT[[#This Row],[DATEMTH]],4)</f>
        <v>2019</v>
      </c>
    </row>
    <row r="2824" spans="1:17" x14ac:dyDescent="0.25">
      <c r="A2824" t="s">
        <v>45</v>
      </c>
      <c r="B2824" t="s">
        <v>110</v>
      </c>
      <c r="C2824" t="s">
        <v>18</v>
      </c>
      <c r="D2824" t="s">
        <v>23</v>
      </c>
      <c r="E2824" s="14">
        <v>7624575.2122749919</v>
      </c>
      <c r="F2824" s="14">
        <v>30948566.363403011</v>
      </c>
      <c r="G2824" s="13">
        <v>0.24636279182518545</v>
      </c>
      <c r="H2824" s="12">
        <v>-12692865.9</v>
      </c>
      <c r="I2824" s="12">
        <v>-3.127049879386695</v>
      </c>
      <c r="J2824" t="s">
        <v>26</v>
      </c>
      <c r="K2824" s="14">
        <v>1550616.5211830002</v>
      </c>
      <c r="L2824" s="14">
        <v>7624575.2122750003</v>
      </c>
      <c r="M2824" s="13">
        <v>0.20337087352573066</v>
      </c>
      <c r="N2824" s="12">
        <v>-0.63595086552940283</v>
      </c>
      <c r="O2824" s="2">
        <f>DATE(LEFT(ALT[[#This Row],[DATEMTH]],4),RIGHT(ALT[[#This Row],[DATEMTH]],2),1)</f>
        <v>43678</v>
      </c>
      <c r="P2824" t="str">
        <f>IF(AND(ALT[[#This Row],[DATE]]&gt;=DATE(2023,6,1),ALT[[#This Row],[DATE]]&lt;=DATE(2024,5,31)),"Y","N")</f>
        <v>N</v>
      </c>
      <c r="Q2824" t="str">
        <f>LEFT(ALT[[#This Row],[DATEMTH]],4)</f>
        <v>2019</v>
      </c>
    </row>
    <row r="2825" spans="1:17" x14ac:dyDescent="0.25">
      <c r="A2825" t="s">
        <v>45</v>
      </c>
      <c r="B2825" t="s">
        <v>110</v>
      </c>
      <c r="C2825" t="s">
        <v>18</v>
      </c>
      <c r="D2825" t="s">
        <v>23</v>
      </c>
      <c r="E2825" s="14">
        <v>7624575.2122749919</v>
      </c>
      <c r="F2825" s="14">
        <v>30948566.363403011</v>
      </c>
      <c r="G2825" s="13">
        <v>0.24636279182518545</v>
      </c>
      <c r="H2825" s="12">
        <v>-12692865.9</v>
      </c>
      <c r="I2825" s="12">
        <v>-3.127049879386695</v>
      </c>
      <c r="J2825" t="s">
        <v>25</v>
      </c>
      <c r="K2825" s="14">
        <v>725198.11720199964</v>
      </c>
      <c r="L2825" s="14">
        <v>7624575.2122750003</v>
      </c>
      <c r="M2825" s="13">
        <v>9.5113248543274187E-2</v>
      </c>
      <c r="N2825" s="12">
        <v>-0.29742387238532231</v>
      </c>
      <c r="O2825" s="2">
        <f>DATE(LEFT(ALT[[#This Row],[DATEMTH]],4),RIGHT(ALT[[#This Row],[DATEMTH]],2),1)</f>
        <v>43678</v>
      </c>
      <c r="P2825" t="str">
        <f>IF(AND(ALT[[#This Row],[DATE]]&gt;=DATE(2023,6,1),ALT[[#This Row],[DATE]]&lt;=DATE(2024,5,31)),"Y","N")</f>
        <v>N</v>
      </c>
      <c r="Q2825" t="str">
        <f>LEFT(ALT[[#This Row],[DATEMTH]],4)</f>
        <v>2019</v>
      </c>
    </row>
    <row r="2826" spans="1:17" x14ac:dyDescent="0.25">
      <c r="A2826" t="s">
        <v>45</v>
      </c>
      <c r="B2826" t="s">
        <v>110</v>
      </c>
      <c r="C2826" t="s">
        <v>19</v>
      </c>
      <c r="D2826" t="s">
        <v>23</v>
      </c>
      <c r="E2826" s="14">
        <v>8418767.4894329943</v>
      </c>
      <c r="F2826" s="14">
        <v>30948566.363403011</v>
      </c>
      <c r="G2826" s="13">
        <v>0.27202447410902597</v>
      </c>
      <c r="H2826" s="12">
        <v>-12692865.9</v>
      </c>
      <c r="I2826" s="12">
        <v>-3.452770171383889</v>
      </c>
      <c r="J2826" t="s">
        <v>26</v>
      </c>
      <c r="K2826" s="14">
        <v>235745.14554499989</v>
      </c>
      <c r="L2826" s="14">
        <v>8418767.4894330055</v>
      </c>
      <c r="M2826" s="13">
        <v>2.8002334764667205E-2</v>
      </c>
      <c r="N2826" s="12">
        <v>-9.6685626204549013E-2</v>
      </c>
      <c r="O2826" s="2">
        <f>DATE(LEFT(ALT[[#This Row],[DATEMTH]],4),RIGHT(ALT[[#This Row],[DATEMTH]],2),1)</f>
        <v>43678</v>
      </c>
      <c r="P2826" t="str">
        <f>IF(AND(ALT[[#This Row],[DATE]]&gt;=DATE(2023,6,1),ALT[[#This Row],[DATE]]&lt;=DATE(2024,5,31)),"Y","N")</f>
        <v>N</v>
      </c>
      <c r="Q2826" t="str">
        <f>LEFT(ALT[[#This Row],[DATEMTH]],4)</f>
        <v>2019</v>
      </c>
    </row>
    <row r="2827" spans="1:17" x14ac:dyDescent="0.25">
      <c r="A2827" t="s">
        <v>45</v>
      </c>
      <c r="B2827" t="s">
        <v>110</v>
      </c>
      <c r="C2827" t="s">
        <v>19</v>
      </c>
      <c r="D2827" t="s">
        <v>23</v>
      </c>
      <c r="E2827" s="14">
        <v>8418767.4894329943</v>
      </c>
      <c r="F2827" s="14">
        <v>30948566.363403011</v>
      </c>
      <c r="G2827" s="13">
        <v>0.27202447410902597</v>
      </c>
      <c r="H2827" s="12">
        <v>-12692865.9</v>
      </c>
      <c r="I2827" s="12">
        <v>-3.452770171383889</v>
      </c>
      <c r="J2827" t="s">
        <v>25</v>
      </c>
      <c r="K2827" s="14">
        <v>5774622.1565790027</v>
      </c>
      <c r="L2827" s="14">
        <v>8418767.4894330055</v>
      </c>
      <c r="M2827" s="13">
        <v>0.68592251345902377</v>
      </c>
      <c r="N2827" s="12">
        <v>-2.3683327943519816</v>
      </c>
      <c r="O2827" s="2">
        <f>DATE(LEFT(ALT[[#This Row],[DATEMTH]],4),RIGHT(ALT[[#This Row],[DATEMTH]],2),1)</f>
        <v>43678</v>
      </c>
      <c r="P2827" t="str">
        <f>IF(AND(ALT[[#This Row],[DATE]]&gt;=DATE(2023,6,1),ALT[[#This Row],[DATE]]&lt;=DATE(2024,5,31)),"Y","N")</f>
        <v>N</v>
      </c>
      <c r="Q2827" t="str">
        <f>LEFT(ALT[[#This Row],[DATEMTH]],4)</f>
        <v>2019</v>
      </c>
    </row>
    <row r="2828" spans="1:17" x14ac:dyDescent="0.25">
      <c r="A2828" t="s">
        <v>45</v>
      </c>
      <c r="B2828" t="s">
        <v>110</v>
      </c>
      <c r="C2828" t="s">
        <v>19</v>
      </c>
      <c r="D2828" t="s">
        <v>23</v>
      </c>
      <c r="E2828" s="14">
        <v>8418767.4894329943</v>
      </c>
      <c r="F2828" s="14">
        <v>30948566.363403011</v>
      </c>
      <c r="G2828" s="13">
        <v>0.27202447410902597</v>
      </c>
      <c r="H2828" s="12">
        <v>-12692865.9</v>
      </c>
      <c r="I2828" s="12">
        <v>-3.452770171383889</v>
      </c>
      <c r="J2828" t="s">
        <v>16</v>
      </c>
      <c r="K2828" s="14">
        <v>1351.7463849999999</v>
      </c>
      <c r="L2828" s="14">
        <v>8418767.4894330055</v>
      </c>
      <c r="M2828" s="13">
        <v>1.6056345381870602E-4</v>
      </c>
      <c r="N2828" s="12">
        <v>-5.5438870395960269E-4</v>
      </c>
      <c r="O2828" s="2">
        <f>DATE(LEFT(ALT[[#This Row],[DATEMTH]],4),RIGHT(ALT[[#This Row],[DATEMTH]],2),1)</f>
        <v>43678</v>
      </c>
      <c r="P2828" t="str">
        <f>IF(AND(ALT[[#This Row],[DATE]]&gt;=DATE(2023,6,1),ALT[[#This Row],[DATE]]&lt;=DATE(2024,5,31)),"Y","N")</f>
        <v>N</v>
      </c>
      <c r="Q2828" t="str">
        <f>LEFT(ALT[[#This Row],[DATEMTH]],4)</f>
        <v>2019</v>
      </c>
    </row>
    <row r="2829" spans="1:17" x14ac:dyDescent="0.25">
      <c r="A2829" t="s">
        <v>45</v>
      </c>
      <c r="B2829" t="s">
        <v>110</v>
      </c>
      <c r="C2829" t="s">
        <v>19</v>
      </c>
      <c r="D2829" t="s">
        <v>23</v>
      </c>
      <c r="E2829" s="14">
        <v>8418767.4894329943</v>
      </c>
      <c r="F2829" s="14">
        <v>30948566.363403011</v>
      </c>
      <c r="G2829" s="13">
        <v>0.27202447410902597</v>
      </c>
      <c r="H2829" s="12">
        <v>-12692865.9</v>
      </c>
      <c r="I2829" s="12">
        <v>-3.452770171383889</v>
      </c>
      <c r="J2829" t="s">
        <v>24</v>
      </c>
      <c r="K2829" s="14">
        <v>2407048.4409240009</v>
      </c>
      <c r="L2829" s="14">
        <v>8418767.4894330055</v>
      </c>
      <c r="M2829" s="13">
        <v>0.28591458832249006</v>
      </c>
      <c r="N2829" s="12">
        <v>-0.98719736212339804</v>
      </c>
      <c r="O2829" s="2">
        <f>DATE(LEFT(ALT[[#This Row],[DATEMTH]],4),RIGHT(ALT[[#This Row],[DATEMTH]],2),1)</f>
        <v>43678</v>
      </c>
      <c r="P2829" t="str">
        <f>IF(AND(ALT[[#This Row],[DATE]]&gt;=DATE(2023,6,1),ALT[[#This Row],[DATE]]&lt;=DATE(2024,5,31)),"Y","N")</f>
        <v>N</v>
      </c>
      <c r="Q2829" t="str">
        <f>LEFT(ALT[[#This Row],[DATEMTH]],4)</f>
        <v>2019</v>
      </c>
    </row>
    <row r="2830" spans="1:17" x14ac:dyDescent="0.25">
      <c r="A2830" t="s">
        <v>45</v>
      </c>
      <c r="B2830" t="s">
        <v>110</v>
      </c>
      <c r="C2830" t="s">
        <v>20</v>
      </c>
      <c r="D2830" t="s">
        <v>23</v>
      </c>
      <c r="E2830" s="14">
        <v>9494415.1976739857</v>
      </c>
      <c r="F2830" s="14">
        <v>30948566.363403011</v>
      </c>
      <c r="G2830" s="13">
        <v>0.30678045264485099</v>
      </c>
      <c r="H2830" s="12">
        <v>-12692865.9</v>
      </c>
      <c r="I2830" s="12">
        <v>-3.8939231461623938</v>
      </c>
      <c r="J2830" t="s">
        <v>24</v>
      </c>
      <c r="K2830" s="14">
        <v>4103943.736208003</v>
      </c>
      <c r="L2830" s="14">
        <v>9494415.1976740081</v>
      </c>
      <c r="M2830" s="13">
        <v>0.43224818493438216</v>
      </c>
      <c r="N2830" s="12">
        <v>-1.6831412122026737</v>
      </c>
      <c r="O2830" s="2">
        <f>DATE(LEFT(ALT[[#This Row],[DATEMTH]],4),RIGHT(ALT[[#This Row],[DATEMTH]],2),1)</f>
        <v>43678</v>
      </c>
      <c r="P2830" t="str">
        <f>IF(AND(ALT[[#This Row],[DATE]]&gt;=DATE(2023,6,1),ALT[[#This Row],[DATE]]&lt;=DATE(2024,5,31)),"Y","N")</f>
        <v>N</v>
      </c>
      <c r="Q2830" t="str">
        <f>LEFT(ALT[[#This Row],[DATEMTH]],4)</f>
        <v>2019</v>
      </c>
    </row>
    <row r="2831" spans="1:17" x14ac:dyDescent="0.25">
      <c r="A2831" t="s">
        <v>45</v>
      </c>
      <c r="B2831" t="s">
        <v>110</v>
      </c>
      <c r="C2831" t="s">
        <v>20</v>
      </c>
      <c r="D2831" t="s">
        <v>23</v>
      </c>
      <c r="E2831" s="14">
        <v>9494415.1976739857</v>
      </c>
      <c r="F2831" s="14">
        <v>30948566.363403011</v>
      </c>
      <c r="G2831" s="13">
        <v>0.30678045264485099</v>
      </c>
      <c r="H2831" s="12">
        <v>-12692865.9</v>
      </c>
      <c r="I2831" s="12">
        <v>-3.8939231461623938</v>
      </c>
      <c r="J2831" t="s">
        <v>25</v>
      </c>
      <c r="K2831" s="14">
        <v>1308551.8892280001</v>
      </c>
      <c r="L2831" s="14">
        <v>9494415.1976740081</v>
      </c>
      <c r="M2831" s="13">
        <v>0.1378233268699452</v>
      </c>
      <c r="N2831" s="12">
        <v>-0.53667344257998495</v>
      </c>
      <c r="O2831" s="2">
        <f>DATE(LEFT(ALT[[#This Row],[DATEMTH]],4),RIGHT(ALT[[#This Row],[DATEMTH]],2),1)</f>
        <v>43678</v>
      </c>
      <c r="P2831" t="str">
        <f>IF(AND(ALT[[#This Row],[DATE]]&gt;=DATE(2023,6,1),ALT[[#This Row],[DATE]]&lt;=DATE(2024,5,31)),"Y","N")</f>
        <v>N</v>
      </c>
      <c r="Q2831" t="str">
        <f>LEFT(ALT[[#This Row],[DATEMTH]],4)</f>
        <v>2019</v>
      </c>
    </row>
    <row r="2832" spans="1:17" x14ac:dyDescent="0.25">
      <c r="A2832" t="s">
        <v>45</v>
      </c>
      <c r="B2832" t="s">
        <v>110</v>
      </c>
      <c r="C2832" t="s">
        <v>20</v>
      </c>
      <c r="D2832" t="s">
        <v>23</v>
      </c>
      <c r="E2832" s="14">
        <v>9494415.1976739857</v>
      </c>
      <c r="F2832" s="14">
        <v>30948566.363403011</v>
      </c>
      <c r="G2832" s="13">
        <v>0.30678045264485099</v>
      </c>
      <c r="H2832" s="12">
        <v>-12692865.9</v>
      </c>
      <c r="I2832" s="12">
        <v>-3.8939231461623938</v>
      </c>
      <c r="J2832" t="s">
        <v>16</v>
      </c>
      <c r="K2832" s="14">
        <v>3477684.8613810041</v>
      </c>
      <c r="L2832" s="14">
        <v>9494415.1976740081</v>
      </c>
      <c r="M2832" s="13">
        <v>0.36628742149732252</v>
      </c>
      <c r="N2832" s="12">
        <v>-1.426295068716565</v>
      </c>
      <c r="O2832" s="2">
        <f>DATE(LEFT(ALT[[#This Row],[DATEMTH]],4),RIGHT(ALT[[#This Row],[DATEMTH]],2),1)</f>
        <v>43678</v>
      </c>
      <c r="P2832" t="str">
        <f>IF(AND(ALT[[#This Row],[DATE]]&gt;=DATE(2023,6,1),ALT[[#This Row],[DATE]]&lt;=DATE(2024,5,31)),"Y","N")</f>
        <v>N</v>
      </c>
      <c r="Q2832" t="str">
        <f>LEFT(ALT[[#This Row],[DATEMTH]],4)</f>
        <v>2019</v>
      </c>
    </row>
    <row r="2833" spans="1:17" x14ac:dyDescent="0.25">
      <c r="A2833" t="s">
        <v>45</v>
      </c>
      <c r="B2833" t="s">
        <v>110</v>
      </c>
      <c r="C2833" t="s">
        <v>20</v>
      </c>
      <c r="D2833" t="s">
        <v>23</v>
      </c>
      <c r="E2833" s="14">
        <v>9494415.1976739857</v>
      </c>
      <c r="F2833" s="14">
        <v>30948566.363403011</v>
      </c>
      <c r="G2833" s="13">
        <v>0.30678045264485099</v>
      </c>
      <c r="H2833" s="12">
        <v>-12692865.9</v>
      </c>
      <c r="I2833" s="12">
        <v>-3.8939231461623938</v>
      </c>
      <c r="J2833" t="s">
        <v>26</v>
      </c>
      <c r="K2833" s="14">
        <v>604234.7108570002</v>
      </c>
      <c r="L2833" s="14">
        <v>9494415.1976740081</v>
      </c>
      <c r="M2833" s="13">
        <v>6.3641066698350082E-2</v>
      </c>
      <c r="N2833" s="12">
        <v>-0.24781342266317011</v>
      </c>
      <c r="O2833" s="2">
        <f>DATE(LEFT(ALT[[#This Row],[DATEMTH]],4),RIGHT(ALT[[#This Row],[DATEMTH]],2),1)</f>
        <v>43678</v>
      </c>
      <c r="P2833" t="str">
        <f>IF(AND(ALT[[#This Row],[DATE]]&gt;=DATE(2023,6,1),ALT[[#This Row],[DATE]]&lt;=DATE(2024,5,31)),"Y","N")</f>
        <v>N</v>
      </c>
      <c r="Q2833" t="str">
        <f>LEFT(ALT[[#This Row],[DATEMTH]],4)</f>
        <v>2019</v>
      </c>
    </row>
    <row r="2834" spans="1:17" x14ac:dyDescent="0.25">
      <c r="A2834" t="s">
        <v>45</v>
      </c>
      <c r="B2834" t="s">
        <v>111</v>
      </c>
      <c r="C2834" t="s">
        <v>15</v>
      </c>
      <c r="D2834" t="s">
        <v>22</v>
      </c>
      <c r="E2834" s="14">
        <v>930411.90070499957</v>
      </c>
      <c r="F2834" s="14">
        <v>5333835.0231589992</v>
      </c>
      <c r="G2834" s="13">
        <v>0.17443582275515465</v>
      </c>
      <c r="H2834" s="12">
        <v>-6878624.25</v>
      </c>
      <c r="I2834" s="12">
        <v>-1.1998784804723086</v>
      </c>
      <c r="J2834" t="s">
        <v>26</v>
      </c>
      <c r="K2834" s="14">
        <v>104636.29375500004</v>
      </c>
      <c r="L2834" s="14">
        <v>930411.90070500015</v>
      </c>
      <c r="M2834" s="13">
        <v>0.11246233380690217</v>
      </c>
      <c r="N2834" s="12">
        <v>-0.13494113419859532</v>
      </c>
      <c r="O2834" s="2">
        <f>DATE(LEFT(ALT[[#This Row],[DATEMTH]],4),RIGHT(ALT[[#This Row],[DATEMTH]],2),1)</f>
        <v>43678</v>
      </c>
      <c r="P2834" t="str">
        <f>IF(AND(ALT[[#This Row],[DATE]]&gt;=DATE(2023,6,1),ALT[[#This Row],[DATE]]&lt;=DATE(2024,5,31)),"Y","N")</f>
        <v>N</v>
      </c>
      <c r="Q2834" t="str">
        <f>LEFT(ALT[[#This Row],[DATEMTH]],4)</f>
        <v>2019</v>
      </c>
    </row>
    <row r="2835" spans="1:17" x14ac:dyDescent="0.25">
      <c r="A2835" t="s">
        <v>45</v>
      </c>
      <c r="B2835" t="s">
        <v>111</v>
      </c>
      <c r="C2835" t="s">
        <v>15</v>
      </c>
      <c r="D2835" t="s">
        <v>22</v>
      </c>
      <c r="E2835" s="14">
        <v>930411.90070499957</v>
      </c>
      <c r="F2835" s="14">
        <v>5333835.0231589992</v>
      </c>
      <c r="G2835" s="13">
        <v>0.17443582275515465</v>
      </c>
      <c r="H2835" s="12">
        <v>-6878624.25</v>
      </c>
      <c r="I2835" s="12">
        <v>-1.1998784804723086</v>
      </c>
      <c r="J2835" t="s">
        <v>24</v>
      </c>
      <c r="K2835" s="14">
        <v>411031.12956800009</v>
      </c>
      <c r="L2835" s="14">
        <v>930411.90070500015</v>
      </c>
      <c r="M2835" s="13">
        <v>0.44177329337312843</v>
      </c>
      <c r="N2835" s="12">
        <v>-0.53007426796579671</v>
      </c>
      <c r="O2835" s="2">
        <f>DATE(LEFT(ALT[[#This Row],[DATEMTH]],4),RIGHT(ALT[[#This Row],[DATEMTH]],2),1)</f>
        <v>43678</v>
      </c>
      <c r="P2835" t="str">
        <f>IF(AND(ALT[[#This Row],[DATE]]&gt;=DATE(2023,6,1),ALT[[#This Row],[DATE]]&lt;=DATE(2024,5,31)),"Y","N")</f>
        <v>N</v>
      </c>
      <c r="Q2835" t="str">
        <f>LEFT(ALT[[#This Row],[DATEMTH]],4)</f>
        <v>2019</v>
      </c>
    </row>
    <row r="2836" spans="1:17" x14ac:dyDescent="0.25">
      <c r="A2836" t="s">
        <v>45</v>
      </c>
      <c r="B2836" t="s">
        <v>111</v>
      </c>
      <c r="C2836" t="s">
        <v>15</v>
      </c>
      <c r="D2836" t="s">
        <v>22</v>
      </c>
      <c r="E2836" s="14">
        <v>930411.90070499957</v>
      </c>
      <c r="F2836" s="14">
        <v>5333835.0231589992</v>
      </c>
      <c r="G2836" s="13">
        <v>0.17443582275515465</v>
      </c>
      <c r="H2836" s="12">
        <v>-6878624.25</v>
      </c>
      <c r="I2836" s="12">
        <v>-1.1998784804723086</v>
      </c>
      <c r="J2836" t="s">
        <v>25</v>
      </c>
      <c r="K2836" s="14">
        <v>128064.88714000002</v>
      </c>
      <c r="L2836" s="14">
        <v>930411.90070500015</v>
      </c>
      <c r="M2836" s="13">
        <v>0.13764321699127186</v>
      </c>
      <c r="N2836" s="12">
        <v>-0.16515513405080753</v>
      </c>
      <c r="O2836" s="2">
        <f>DATE(LEFT(ALT[[#This Row],[DATEMTH]],4),RIGHT(ALT[[#This Row],[DATEMTH]],2),1)</f>
        <v>43678</v>
      </c>
      <c r="P2836" t="str">
        <f>IF(AND(ALT[[#This Row],[DATE]]&gt;=DATE(2023,6,1),ALT[[#This Row],[DATE]]&lt;=DATE(2024,5,31)),"Y","N")</f>
        <v>N</v>
      </c>
      <c r="Q2836" t="str">
        <f>LEFT(ALT[[#This Row],[DATEMTH]],4)</f>
        <v>2019</v>
      </c>
    </row>
    <row r="2837" spans="1:17" x14ac:dyDescent="0.25">
      <c r="A2837" t="s">
        <v>45</v>
      </c>
      <c r="B2837" t="s">
        <v>111</v>
      </c>
      <c r="C2837" t="s">
        <v>15</v>
      </c>
      <c r="D2837" t="s">
        <v>22</v>
      </c>
      <c r="E2837" s="14">
        <v>930411.90070499957</v>
      </c>
      <c r="F2837" s="14">
        <v>5333835.0231589992</v>
      </c>
      <c r="G2837" s="13">
        <v>0.17443582275515465</v>
      </c>
      <c r="H2837" s="12">
        <v>-6878624.25</v>
      </c>
      <c r="I2837" s="12">
        <v>-1.1998784804723086</v>
      </c>
      <c r="J2837" t="s">
        <v>16</v>
      </c>
      <c r="K2837" s="14">
        <v>286679.59024200001</v>
      </c>
      <c r="L2837" s="14">
        <v>930411.90070500015</v>
      </c>
      <c r="M2837" s="13">
        <v>0.30812115582869753</v>
      </c>
      <c r="N2837" s="12">
        <v>-0.36970794425710901</v>
      </c>
      <c r="O2837" s="2">
        <f>DATE(LEFT(ALT[[#This Row],[DATEMTH]],4),RIGHT(ALT[[#This Row],[DATEMTH]],2),1)</f>
        <v>43678</v>
      </c>
      <c r="P2837" t="str">
        <f>IF(AND(ALT[[#This Row],[DATE]]&gt;=DATE(2023,6,1),ALT[[#This Row],[DATE]]&lt;=DATE(2024,5,31)),"Y","N")</f>
        <v>N</v>
      </c>
      <c r="Q2837" t="str">
        <f>LEFT(ALT[[#This Row],[DATEMTH]],4)</f>
        <v>2019</v>
      </c>
    </row>
    <row r="2838" spans="1:17" x14ac:dyDescent="0.25">
      <c r="A2838" t="s">
        <v>45</v>
      </c>
      <c r="B2838" t="s">
        <v>111</v>
      </c>
      <c r="C2838" t="s">
        <v>18</v>
      </c>
      <c r="D2838" t="s">
        <v>22</v>
      </c>
      <c r="E2838" s="14">
        <v>1139413.7911229995</v>
      </c>
      <c r="F2838" s="14">
        <v>5333835.0231589992</v>
      </c>
      <c r="G2838" s="13">
        <v>0.21361999127752815</v>
      </c>
      <c r="H2838" s="12">
        <v>-6878624.25</v>
      </c>
      <c r="I2838" s="12">
        <v>-1.4694116522863936</v>
      </c>
      <c r="J2838" t="s">
        <v>25</v>
      </c>
      <c r="K2838" s="14">
        <v>97294.171904000046</v>
      </c>
      <c r="L2838" s="14">
        <v>1139413.791123</v>
      </c>
      <c r="M2838" s="13">
        <v>8.5389673762073251E-2</v>
      </c>
      <c r="N2838" s="12">
        <v>-0.12547258161092417</v>
      </c>
      <c r="O2838" s="2">
        <f>DATE(LEFT(ALT[[#This Row],[DATEMTH]],4),RIGHT(ALT[[#This Row],[DATEMTH]],2),1)</f>
        <v>43678</v>
      </c>
      <c r="P2838" t="str">
        <f>IF(AND(ALT[[#This Row],[DATE]]&gt;=DATE(2023,6,1),ALT[[#This Row],[DATE]]&lt;=DATE(2024,5,31)),"Y","N")</f>
        <v>N</v>
      </c>
      <c r="Q2838" t="str">
        <f>LEFT(ALT[[#This Row],[DATEMTH]],4)</f>
        <v>2019</v>
      </c>
    </row>
    <row r="2839" spans="1:17" x14ac:dyDescent="0.25">
      <c r="A2839" t="s">
        <v>45</v>
      </c>
      <c r="B2839" t="s">
        <v>111</v>
      </c>
      <c r="C2839" t="s">
        <v>18</v>
      </c>
      <c r="D2839" t="s">
        <v>22</v>
      </c>
      <c r="E2839" s="14">
        <v>1139413.7911229995</v>
      </c>
      <c r="F2839" s="14">
        <v>5333835.0231589992</v>
      </c>
      <c r="G2839" s="13">
        <v>0.21361999127752815</v>
      </c>
      <c r="H2839" s="12">
        <v>-6878624.25</v>
      </c>
      <c r="I2839" s="12">
        <v>-1.4694116522863936</v>
      </c>
      <c r="J2839" t="s">
        <v>26</v>
      </c>
      <c r="K2839" s="14">
        <v>229303.00617300009</v>
      </c>
      <c r="L2839" s="14">
        <v>1139413.791123</v>
      </c>
      <c r="M2839" s="13">
        <v>0.20124647249266686</v>
      </c>
      <c r="N2839" s="12">
        <v>-0.29571391166225786</v>
      </c>
      <c r="O2839" s="2">
        <f>DATE(LEFT(ALT[[#This Row],[DATEMTH]],4),RIGHT(ALT[[#This Row],[DATEMTH]],2),1)</f>
        <v>43678</v>
      </c>
      <c r="P2839" t="str">
        <f>IF(AND(ALT[[#This Row],[DATE]]&gt;=DATE(2023,6,1),ALT[[#This Row],[DATE]]&lt;=DATE(2024,5,31)),"Y","N")</f>
        <v>N</v>
      </c>
      <c r="Q2839" t="str">
        <f>LEFT(ALT[[#This Row],[DATEMTH]],4)</f>
        <v>2019</v>
      </c>
    </row>
    <row r="2840" spans="1:17" x14ac:dyDescent="0.25">
      <c r="A2840" t="s">
        <v>45</v>
      </c>
      <c r="B2840" t="s">
        <v>111</v>
      </c>
      <c r="C2840" t="s">
        <v>18</v>
      </c>
      <c r="D2840" t="s">
        <v>22</v>
      </c>
      <c r="E2840" s="14">
        <v>1139413.7911229995</v>
      </c>
      <c r="F2840" s="14">
        <v>5333835.0231589992</v>
      </c>
      <c r="G2840" s="13">
        <v>0.21361999127752815</v>
      </c>
      <c r="H2840" s="12">
        <v>-6878624.25</v>
      </c>
      <c r="I2840" s="12">
        <v>-1.4694116522863936</v>
      </c>
      <c r="J2840" t="s">
        <v>24</v>
      </c>
      <c r="K2840" s="14">
        <v>372094.06416900002</v>
      </c>
      <c r="L2840" s="14">
        <v>1139413.791123</v>
      </c>
      <c r="M2840" s="13">
        <v>0.3265662282376503</v>
      </c>
      <c r="N2840" s="12">
        <v>-0.47986022101562126</v>
      </c>
      <c r="O2840" s="2">
        <f>DATE(LEFT(ALT[[#This Row],[DATEMTH]],4),RIGHT(ALT[[#This Row],[DATEMTH]],2),1)</f>
        <v>43678</v>
      </c>
      <c r="P2840" t="str">
        <f>IF(AND(ALT[[#This Row],[DATE]]&gt;=DATE(2023,6,1),ALT[[#This Row],[DATE]]&lt;=DATE(2024,5,31)),"Y","N")</f>
        <v>N</v>
      </c>
      <c r="Q2840" t="str">
        <f>LEFT(ALT[[#This Row],[DATEMTH]],4)</f>
        <v>2019</v>
      </c>
    </row>
    <row r="2841" spans="1:17" x14ac:dyDescent="0.25">
      <c r="A2841" t="s">
        <v>45</v>
      </c>
      <c r="B2841" t="s">
        <v>111</v>
      </c>
      <c r="C2841" t="s">
        <v>18</v>
      </c>
      <c r="D2841" t="s">
        <v>22</v>
      </c>
      <c r="E2841" s="14">
        <v>1139413.7911229995</v>
      </c>
      <c r="F2841" s="14">
        <v>5333835.0231589992</v>
      </c>
      <c r="G2841" s="13">
        <v>0.21361999127752815</v>
      </c>
      <c r="H2841" s="12">
        <v>-6878624.25</v>
      </c>
      <c r="I2841" s="12">
        <v>-1.4694116522863936</v>
      </c>
      <c r="J2841" t="s">
        <v>16</v>
      </c>
      <c r="K2841" s="14">
        <v>440722.54887699982</v>
      </c>
      <c r="L2841" s="14">
        <v>1139413.791123</v>
      </c>
      <c r="M2841" s="13">
        <v>0.3867976255076096</v>
      </c>
      <c r="N2841" s="12">
        <v>-0.56836493799759036</v>
      </c>
      <c r="O2841" s="2">
        <f>DATE(LEFT(ALT[[#This Row],[DATEMTH]],4),RIGHT(ALT[[#This Row],[DATEMTH]],2),1)</f>
        <v>43678</v>
      </c>
      <c r="P2841" t="str">
        <f>IF(AND(ALT[[#This Row],[DATE]]&gt;=DATE(2023,6,1),ALT[[#This Row],[DATE]]&lt;=DATE(2024,5,31)),"Y","N")</f>
        <v>N</v>
      </c>
      <c r="Q2841" t="str">
        <f>LEFT(ALT[[#This Row],[DATEMTH]],4)</f>
        <v>2019</v>
      </c>
    </row>
    <row r="2842" spans="1:17" x14ac:dyDescent="0.25">
      <c r="A2842" t="s">
        <v>45</v>
      </c>
      <c r="B2842" t="s">
        <v>111</v>
      </c>
      <c r="C2842" t="s">
        <v>19</v>
      </c>
      <c r="D2842" t="s">
        <v>22</v>
      </c>
      <c r="E2842" s="14">
        <v>1475104.846021998</v>
      </c>
      <c r="F2842" s="14">
        <v>5333835.0231589992</v>
      </c>
      <c r="G2842" s="13">
        <v>0.27655614386594907</v>
      </c>
      <c r="H2842" s="12">
        <v>-6878624.25</v>
      </c>
      <c r="I2842" s="12">
        <v>-1.9023257976828059</v>
      </c>
      <c r="J2842" t="s">
        <v>25</v>
      </c>
      <c r="K2842" s="14">
        <v>996503.05869599979</v>
      </c>
      <c r="L2842" s="14">
        <v>1475104.8460219996</v>
      </c>
      <c r="M2842" s="13">
        <v>0.67554727474682708</v>
      </c>
      <c r="N2842" s="12">
        <v>-1.2851110083052035</v>
      </c>
      <c r="O2842" s="2">
        <f>DATE(LEFT(ALT[[#This Row],[DATEMTH]],4),RIGHT(ALT[[#This Row],[DATEMTH]],2),1)</f>
        <v>43678</v>
      </c>
      <c r="P2842" t="str">
        <f>IF(AND(ALT[[#This Row],[DATE]]&gt;=DATE(2023,6,1),ALT[[#This Row],[DATE]]&lt;=DATE(2024,5,31)),"Y","N")</f>
        <v>N</v>
      </c>
      <c r="Q2842" t="str">
        <f>LEFT(ALT[[#This Row],[DATEMTH]],4)</f>
        <v>2019</v>
      </c>
    </row>
    <row r="2843" spans="1:17" x14ac:dyDescent="0.25">
      <c r="A2843" t="s">
        <v>45</v>
      </c>
      <c r="B2843" t="s">
        <v>111</v>
      </c>
      <c r="C2843" t="s">
        <v>19</v>
      </c>
      <c r="D2843" t="s">
        <v>22</v>
      </c>
      <c r="E2843" s="14">
        <v>1475104.846021998</v>
      </c>
      <c r="F2843" s="14">
        <v>5333835.0231589992</v>
      </c>
      <c r="G2843" s="13">
        <v>0.27655614386594907</v>
      </c>
      <c r="H2843" s="12">
        <v>-6878624.25</v>
      </c>
      <c r="I2843" s="12">
        <v>-1.9023257976828059</v>
      </c>
      <c r="J2843" t="s">
        <v>26</v>
      </c>
      <c r="K2843" s="14">
        <v>38692.983487999998</v>
      </c>
      <c r="L2843" s="14">
        <v>1475104.8460219996</v>
      </c>
      <c r="M2843" s="13">
        <v>2.6230666648777951E-2</v>
      </c>
      <c r="N2843" s="12">
        <v>-4.9899273856388288E-2</v>
      </c>
      <c r="O2843" s="2">
        <f>DATE(LEFT(ALT[[#This Row],[DATEMTH]],4),RIGHT(ALT[[#This Row],[DATEMTH]],2),1)</f>
        <v>43678</v>
      </c>
      <c r="P2843" t="str">
        <f>IF(AND(ALT[[#This Row],[DATE]]&gt;=DATE(2023,6,1),ALT[[#This Row],[DATE]]&lt;=DATE(2024,5,31)),"Y","N")</f>
        <v>N</v>
      </c>
      <c r="Q2843" t="str">
        <f>LEFT(ALT[[#This Row],[DATEMTH]],4)</f>
        <v>2019</v>
      </c>
    </row>
    <row r="2844" spans="1:17" x14ac:dyDescent="0.25">
      <c r="A2844" t="s">
        <v>45</v>
      </c>
      <c r="B2844" t="s">
        <v>111</v>
      </c>
      <c r="C2844" t="s">
        <v>19</v>
      </c>
      <c r="D2844" t="s">
        <v>22</v>
      </c>
      <c r="E2844" s="14">
        <v>1475104.846021998</v>
      </c>
      <c r="F2844" s="14">
        <v>5333835.0231589992</v>
      </c>
      <c r="G2844" s="13">
        <v>0.27655614386594907</v>
      </c>
      <c r="H2844" s="12">
        <v>-6878624.25</v>
      </c>
      <c r="I2844" s="12">
        <v>-1.9023257976828059</v>
      </c>
      <c r="J2844" t="s">
        <v>24</v>
      </c>
      <c r="K2844" s="14">
        <v>439726.43589599989</v>
      </c>
      <c r="L2844" s="14">
        <v>1475104.8460219996</v>
      </c>
      <c r="M2844" s="13">
        <v>0.29809842810959203</v>
      </c>
      <c r="N2844" s="12">
        <v>-0.56708033004157021</v>
      </c>
      <c r="O2844" s="2">
        <f>DATE(LEFT(ALT[[#This Row],[DATEMTH]],4),RIGHT(ALT[[#This Row],[DATEMTH]],2),1)</f>
        <v>43678</v>
      </c>
      <c r="P2844" t="str">
        <f>IF(AND(ALT[[#This Row],[DATE]]&gt;=DATE(2023,6,1),ALT[[#This Row],[DATE]]&lt;=DATE(2024,5,31)),"Y","N")</f>
        <v>N</v>
      </c>
      <c r="Q2844" t="str">
        <f>LEFT(ALT[[#This Row],[DATEMTH]],4)</f>
        <v>2019</v>
      </c>
    </row>
    <row r="2845" spans="1:17" x14ac:dyDescent="0.25">
      <c r="A2845" t="s">
        <v>45</v>
      </c>
      <c r="B2845" t="s">
        <v>111</v>
      </c>
      <c r="C2845" t="s">
        <v>19</v>
      </c>
      <c r="D2845" t="s">
        <v>22</v>
      </c>
      <c r="E2845" s="14">
        <v>1475104.846021998</v>
      </c>
      <c r="F2845" s="14">
        <v>5333835.0231589992</v>
      </c>
      <c r="G2845" s="13">
        <v>0.27655614386594907</v>
      </c>
      <c r="H2845" s="12">
        <v>-6878624.25</v>
      </c>
      <c r="I2845" s="12">
        <v>-1.9023257976828059</v>
      </c>
      <c r="J2845" t="s">
        <v>16</v>
      </c>
      <c r="K2845" s="14">
        <v>182.36794199999991</v>
      </c>
      <c r="L2845" s="14">
        <v>1475104.8460219996</v>
      </c>
      <c r="M2845" s="13">
        <v>1.2363049480299795E-4</v>
      </c>
      <c r="N2845" s="12">
        <v>-2.3518547964403307E-4</v>
      </c>
      <c r="O2845" s="2">
        <f>DATE(LEFT(ALT[[#This Row],[DATEMTH]],4),RIGHT(ALT[[#This Row],[DATEMTH]],2),1)</f>
        <v>43678</v>
      </c>
      <c r="P2845" t="str">
        <f>IF(AND(ALT[[#This Row],[DATE]]&gt;=DATE(2023,6,1),ALT[[#This Row],[DATE]]&lt;=DATE(2024,5,31)),"Y","N")</f>
        <v>N</v>
      </c>
      <c r="Q2845" t="str">
        <f>LEFT(ALT[[#This Row],[DATEMTH]],4)</f>
        <v>2019</v>
      </c>
    </row>
    <row r="2846" spans="1:17" x14ac:dyDescent="0.25">
      <c r="A2846" t="s">
        <v>45</v>
      </c>
      <c r="B2846" t="s">
        <v>111</v>
      </c>
      <c r="C2846" t="s">
        <v>20</v>
      </c>
      <c r="D2846" t="s">
        <v>22</v>
      </c>
      <c r="E2846" s="14">
        <v>1788904.4853089999</v>
      </c>
      <c r="F2846" s="14">
        <v>5333835.0231589992</v>
      </c>
      <c r="G2846" s="13">
        <v>0.33538804210136769</v>
      </c>
      <c r="H2846" s="12">
        <v>-6878624.25</v>
      </c>
      <c r="I2846" s="12">
        <v>-2.3070083195584887</v>
      </c>
      <c r="J2846" t="s">
        <v>25</v>
      </c>
      <c r="K2846" s="14">
        <v>235876.64408700008</v>
      </c>
      <c r="L2846" s="14">
        <v>1788904.4853090001</v>
      </c>
      <c r="M2846" s="13">
        <v>0.13185535953656954</v>
      </c>
      <c r="N2846" s="12">
        <v>-0.30419141142924166</v>
      </c>
      <c r="O2846" s="2">
        <f>DATE(LEFT(ALT[[#This Row],[DATEMTH]],4),RIGHT(ALT[[#This Row],[DATEMTH]],2),1)</f>
        <v>43678</v>
      </c>
      <c r="P2846" t="str">
        <f>IF(AND(ALT[[#This Row],[DATE]]&gt;=DATE(2023,6,1),ALT[[#This Row],[DATE]]&lt;=DATE(2024,5,31)),"Y","N")</f>
        <v>N</v>
      </c>
      <c r="Q2846" t="str">
        <f>LEFT(ALT[[#This Row],[DATEMTH]],4)</f>
        <v>2019</v>
      </c>
    </row>
    <row r="2847" spans="1:17" x14ac:dyDescent="0.25">
      <c r="A2847" t="s">
        <v>45</v>
      </c>
      <c r="B2847" t="s">
        <v>111</v>
      </c>
      <c r="C2847" t="s">
        <v>20</v>
      </c>
      <c r="D2847" t="s">
        <v>22</v>
      </c>
      <c r="E2847" s="14">
        <v>1788904.4853089999</v>
      </c>
      <c r="F2847" s="14">
        <v>5333835.0231589992</v>
      </c>
      <c r="G2847" s="13">
        <v>0.33538804210136769</v>
      </c>
      <c r="H2847" s="12">
        <v>-6878624.25</v>
      </c>
      <c r="I2847" s="12">
        <v>-2.3070083195584887</v>
      </c>
      <c r="J2847" t="s">
        <v>26</v>
      </c>
      <c r="K2847" s="14">
        <v>115208.428818</v>
      </c>
      <c r="L2847" s="14">
        <v>1788904.4853090001</v>
      </c>
      <c r="M2847" s="13">
        <v>6.4401665803917915E-2</v>
      </c>
      <c r="N2847" s="12">
        <v>-0.14857517880306406</v>
      </c>
      <c r="O2847" s="2">
        <f>DATE(LEFT(ALT[[#This Row],[DATEMTH]],4),RIGHT(ALT[[#This Row],[DATEMTH]],2),1)</f>
        <v>43678</v>
      </c>
      <c r="P2847" t="str">
        <f>IF(AND(ALT[[#This Row],[DATE]]&gt;=DATE(2023,6,1),ALT[[#This Row],[DATE]]&lt;=DATE(2024,5,31)),"Y","N")</f>
        <v>N</v>
      </c>
      <c r="Q2847" t="str">
        <f>LEFT(ALT[[#This Row],[DATEMTH]],4)</f>
        <v>2019</v>
      </c>
    </row>
    <row r="2848" spans="1:17" x14ac:dyDescent="0.25">
      <c r="A2848" t="s">
        <v>45</v>
      </c>
      <c r="B2848" t="s">
        <v>111</v>
      </c>
      <c r="C2848" t="s">
        <v>20</v>
      </c>
      <c r="D2848" t="s">
        <v>22</v>
      </c>
      <c r="E2848" s="14">
        <v>1788904.4853089999</v>
      </c>
      <c r="F2848" s="14">
        <v>5333835.0231589992</v>
      </c>
      <c r="G2848" s="13">
        <v>0.33538804210136769</v>
      </c>
      <c r="H2848" s="12">
        <v>-6878624.25</v>
      </c>
      <c r="I2848" s="12">
        <v>-2.3070083195584887</v>
      </c>
      <c r="J2848" t="s">
        <v>24</v>
      </c>
      <c r="K2848" s="14">
        <v>785039.86470899987</v>
      </c>
      <c r="L2848" s="14">
        <v>1788904.4853090001</v>
      </c>
      <c r="M2848" s="13">
        <v>0.43883833438619768</v>
      </c>
      <c r="N2848" s="12">
        <v>-1.0124036883701482</v>
      </c>
      <c r="O2848" s="2">
        <f>DATE(LEFT(ALT[[#This Row],[DATEMTH]],4),RIGHT(ALT[[#This Row],[DATEMTH]],2),1)</f>
        <v>43678</v>
      </c>
      <c r="P2848" t="str">
        <f>IF(AND(ALT[[#This Row],[DATE]]&gt;=DATE(2023,6,1),ALT[[#This Row],[DATE]]&lt;=DATE(2024,5,31)),"Y","N")</f>
        <v>N</v>
      </c>
      <c r="Q2848" t="str">
        <f>LEFT(ALT[[#This Row],[DATEMTH]],4)</f>
        <v>2019</v>
      </c>
    </row>
    <row r="2849" spans="1:17" x14ac:dyDescent="0.25">
      <c r="A2849" t="s">
        <v>45</v>
      </c>
      <c r="B2849" t="s">
        <v>111</v>
      </c>
      <c r="C2849" t="s">
        <v>20</v>
      </c>
      <c r="D2849" t="s">
        <v>22</v>
      </c>
      <c r="E2849" s="14">
        <v>1788904.4853089999</v>
      </c>
      <c r="F2849" s="14">
        <v>5333835.0231589992</v>
      </c>
      <c r="G2849" s="13">
        <v>0.33538804210136769</v>
      </c>
      <c r="H2849" s="12">
        <v>-6878624.25</v>
      </c>
      <c r="I2849" s="12">
        <v>-2.3070083195584887</v>
      </c>
      <c r="J2849" t="s">
        <v>16</v>
      </c>
      <c r="K2849" s="14">
        <v>652779.54769500019</v>
      </c>
      <c r="L2849" s="14">
        <v>1788904.4853090001</v>
      </c>
      <c r="M2849" s="13">
        <v>0.36490464027331487</v>
      </c>
      <c r="N2849" s="12">
        <v>-0.84183804095603498</v>
      </c>
      <c r="O2849" s="2">
        <f>DATE(LEFT(ALT[[#This Row],[DATEMTH]],4),RIGHT(ALT[[#This Row],[DATEMTH]],2),1)</f>
        <v>43678</v>
      </c>
      <c r="P2849" t="str">
        <f>IF(AND(ALT[[#This Row],[DATE]]&gt;=DATE(2023,6,1),ALT[[#This Row],[DATE]]&lt;=DATE(2024,5,31)),"Y","N")</f>
        <v>N</v>
      </c>
      <c r="Q2849" t="str">
        <f>LEFT(ALT[[#This Row],[DATEMTH]],4)</f>
        <v>2019</v>
      </c>
    </row>
    <row r="2850" spans="1:17" x14ac:dyDescent="0.25">
      <c r="A2850" t="s">
        <v>45</v>
      </c>
      <c r="B2850" t="s">
        <v>111</v>
      </c>
      <c r="C2850" t="s">
        <v>15</v>
      </c>
      <c r="D2850" t="s">
        <v>17</v>
      </c>
      <c r="E2850" s="14">
        <v>930411.90070499957</v>
      </c>
      <c r="F2850" s="14">
        <v>5333835.0231589992</v>
      </c>
      <c r="G2850" s="13">
        <v>0.17443582275515465</v>
      </c>
      <c r="H2850" s="12">
        <v>-51653221.299999997</v>
      </c>
      <c r="I2850" s="12">
        <v>-9.0101721554195784</v>
      </c>
      <c r="J2850" t="s">
        <v>24</v>
      </c>
      <c r="K2850" s="14">
        <v>411031.12956800009</v>
      </c>
      <c r="L2850" s="14">
        <v>930411.90070500015</v>
      </c>
      <c r="M2850" s="13">
        <v>0.44177329337312843</v>
      </c>
      <c r="N2850" s="12">
        <v>-3.9804534269585665</v>
      </c>
      <c r="O2850" s="2">
        <f>DATE(LEFT(ALT[[#This Row],[DATEMTH]],4),RIGHT(ALT[[#This Row],[DATEMTH]],2),1)</f>
        <v>43678</v>
      </c>
      <c r="P2850" t="str">
        <f>IF(AND(ALT[[#This Row],[DATE]]&gt;=DATE(2023,6,1),ALT[[#This Row],[DATE]]&lt;=DATE(2024,5,31)),"Y","N")</f>
        <v>N</v>
      </c>
      <c r="Q2850" t="str">
        <f>LEFT(ALT[[#This Row],[DATEMTH]],4)</f>
        <v>2019</v>
      </c>
    </row>
    <row r="2851" spans="1:17" x14ac:dyDescent="0.25">
      <c r="A2851" t="s">
        <v>45</v>
      </c>
      <c r="B2851" t="s">
        <v>111</v>
      </c>
      <c r="C2851" t="s">
        <v>15</v>
      </c>
      <c r="D2851" t="s">
        <v>17</v>
      </c>
      <c r="E2851" s="14">
        <v>930411.90070499957</v>
      </c>
      <c r="F2851" s="14">
        <v>5333835.0231589992</v>
      </c>
      <c r="G2851" s="13">
        <v>0.17443582275515465</v>
      </c>
      <c r="H2851" s="12">
        <v>-51653221.299999997</v>
      </c>
      <c r="I2851" s="12">
        <v>-9.0101721554195784</v>
      </c>
      <c r="J2851" t="s">
        <v>25</v>
      </c>
      <c r="K2851" s="14">
        <v>128064.88714000002</v>
      </c>
      <c r="L2851" s="14">
        <v>930411.90070500015</v>
      </c>
      <c r="M2851" s="13">
        <v>0.13764321699127186</v>
      </c>
      <c r="N2851" s="12">
        <v>-1.2401890811171328</v>
      </c>
      <c r="O2851" s="2">
        <f>DATE(LEFT(ALT[[#This Row],[DATEMTH]],4),RIGHT(ALT[[#This Row],[DATEMTH]],2),1)</f>
        <v>43678</v>
      </c>
      <c r="P2851" t="str">
        <f>IF(AND(ALT[[#This Row],[DATE]]&gt;=DATE(2023,6,1),ALT[[#This Row],[DATE]]&lt;=DATE(2024,5,31)),"Y","N")</f>
        <v>N</v>
      </c>
      <c r="Q2851" t="str">
        <f>LEFT(ALT[[#This Row],[DATEMTH]],4)</f>
        <v>2019</v>
      </c>
    </row>
    <row r="2852" spans="1:17" x14ac:dyDescent="0.25">
      <c r="A2852" t="s">
        <v>45</v>
      </c>
      <c r="B2852" t="s">
        <v>111</v>
      </c>
      <c r="C2852" t="s">
        <v>15</v>
      </c>
      <c r="D2852" t="s">
        <v>17</v>
      </c>
      <c r="E2852" s="14">
        <v>930411.90070499957</v>
      </c>
      <c r="F2852" s="14">
        <v>5333835.0231589992</v>
      </c>
      <c r="G2852" s="13">
        <v>0.17443582275515465</v>
      </c>
      <c r="H2852" s="12">
        <v>-51653221.299999997</v>
      </c>
      <c r="I2852" s="12">
        <v>-9.0101721554195784</v>
      </c>
      <c r="J2852" t="s">
        <v>26</v>
      </c>
      <c r="K2852" s="14">
        <v>104636.29375500004</v>
      </c>
      <c r="L2852" s="14">
        <v>930411.90070500015</v>
      </c>
      <c r="M2852" s="13">
        <v>0.11246233380690217</v>
      </c>
      <c r="N2852" s="12">
        <v>-1.0133049886004519</v>
      </c>
      <c r="O2852" s="2">
        <f>DATE(LEFT(ALT[[#This Row],[DATEMTH]],4),RIGHT(ALT[[#This Row],[DATEMTH]],2),1)</f>
        <v>43678</v>
      </c>
      <c r="P2852" t="str">
        <f>IF(AND(ALT[[#This Row],[DATE]]&gt;=DATE(2023,6,1),ALT[[#This Row],[DATE]]&lt;=DATE(2024,5,31)),"Y","N")</f>
        <v>N</v>
      </c>
      <c r="Q2852" t="str">
        <f>LEFT(ALT[[#This Row],[DATEMTH]],4)</f>
        <v>2019</v>
      </c>
    </row>
    <row r="2853" spans="1:17" x14ac:dyDescent="0.25">
      <c r="A2853" t="s">
        <v>45</v>
      </c>
      <c r="B2853" t="s">
        <v>111</v>
      </c>
      <c r="C2853" t="s">
        <v>15</v>
      </c>
      <c r="D2853" t="s">
        <v>17</v>
      </c>
      <c r="E2853" s="14">
        <v>930411.90070499957</v>
      </c>
      <c r="F2853" s="14">
        <v>5333835.0231589992</v>
      </c>
      <c r="G2853" s="13">
        <v>0.17443582275515465</v>
      </c>
      <c r="H2853" s="12">
        <v>-51653221.299999997</v>
      </c>
      <c r="I2853" s="12">
        <v>-9.0101721554195784</v>
      </c>
      <c r="J2853" t="s">
        <v>16</v>
      </c>
      <c r="K2853" s="14">
        <v>286679.59024200001</v>
      </c>
      <c r="L2853" s="14">
        <v>930411.90070500015</v>
      </c>
      <c r="M2853" s="13">
        <v>0.30812115582869753</v>
      </c>
      <c r="N2853" s="12">
        <v>-2.7762246587434274</v>
      </c>
      <c r="O2853" s="2">
        <f>DATE(LEFT(ALT[[#This Row],[DATEMTH]],4),RIGHT(ALT[[#This Row],[DATEMTH]],2),1)</f>
        <v>43678</v>
      </c>
      <c r="P2853" t="str">
        <f>IF(AND(ALT[[#This Row],[DATE]]&gt;=DATE(2023,6,1),ALT[[#This Row],[DATE]]&lt;=DATE(2024,5,31)),"Y","N")</f>
        <v>N</v>
      </c>
      <c r="Q2853" t="str">
        <f>LEFT(ALT[[#This Row],[DATEMTH]],4)</f>
        <v>2019</v>
      </c>
    </row>
    <row r="2854" spans="1:17" x14ac:dyDescent="0.25">
      <c r="A2854" t="s">
        <v>45</v>
      </c>
      <c r="B2854" t="s">
        <v>111</v>
      </c>
      <c r="C2854" t="s">
        <v>18</v>
      </c>
      <c r="D2854" t="s">
        <v>17</v>
      </c>
      <c r="E2854" s="14">
        <v>1139413.7911229995</v>
      </c>
      <c r="F2854" s="14">
        <v>5333835.0231589992</v>
      </c>
      <c r="G2854" s="13">
        <v>0.21361999127752815</v>
      </c>
      <c r="H2854" s="12">
        <v>-51653221.299999997</v>
      </c>
      <c r="I2854" s="12">
        <v>-11.034160683562231</v>
      </c>
      <c r="J2854" t="s">
        <v>26</v>
      </c>
      <c r="K2854" s="14">
        <v>229303.00617300009</v>
      </c>
      <c r="L2854" s="14">
        <v>1139413.791123</v>
      </c>
      <c r="M2854" s="13">
        <v>0.20124647249266686</v>
      </c>
      <c r="N2854" s="12">
        <v>-2.2205859144841726</v>
      </c>
      <c r="O2854" s="2">
        <f>DATE(LEFT(ALT[[#This Row],[DATEMTH]],4),RIGHT(ALT[[#This Row],[DATEMTH]],2),1)</f>
        <v>43678</v>
      </c>
      <c r="P2854" t="str">
        <f>IF(AND(ALT[[#This Row],[DATE]]&gt;=DATE(2023,6,1),ALT[[#This Row],[DATE]]&lt;=DATE(2024,5,31)),"Y","N")</f>
        <v>N</v>
      </c>
      <c r="Q2854" t="str">
        <f>LEFT(ALT[[#This Row],[DATEMTH]],4)</f>
        <v>2019</v>
      </c>
    </row>
    <row r="2855" spans="1:17" x14ac:dyDescent="0.25">
      <c r="A2855" t="s">
        <v>45</v>
      </c>
      <c r="B2855" t="s">
        <v>111</v>
      </c>
      <c r="C2855" t="s">
        <v>18</v>
      </c>
      <c r="D2855" t="s">
        <v>17</v>
      </c>
      <c r="E2855" s="14">
        <v>1139413.7911229995</v>
      </c>
      <c r="F2855" s="14">
        <v>5333835.0231589992</v>
      </c>
      <c r="G2855" s="13">
        <v>0.21361999127752815</v>
      </c>
      <c r="H2855" s="12">
        <v>-51653221.299999997</v>
      </c>
      <c r="I2855" s="12">
        <v>-11.034160683562231</v>
      </c>
      <c r="J2855" t="s">
        <v>25</v>
      </c>
      <c r="K2855" s="14">
        <v>97294.171904000046</v>
      </c>
      <c r="L2855" s="14">
        <v>1139413.791123</v>
      </c>
      <c r="M2855" s="13">
        <v>8.5389673762073251E-2</v>
      </c>
      <c r="N2855" s="12">
        <v>-0.94220338100767409</v>
      </c>
      <c r="O2855" s="2">
        <f>DATE(LEFT(ALT[[#This Row],[DATEMTH]],4),RIGHT(ALT[[#This Row],[DATEMTH]],2),1)</f>
        <v>43678</v>
      </c>
      <c r="P2855" t="str">
        <f>IF(AND(ALT[[#This Row],[DATE]]&gt;=DATE(2023,6,1),ALT[[#This Row],[DATE]]&lt;=DATE(2024,5,31)),"Y","N")</f>
        <v>N</v>
      </c>
      <c r="Q2855" t="str">
        <f>LEFT(ALT[[#This Row],[DATEMTH]],4)</f>
        <v>2019</v>
      </c>
    </row>
    <row r="2856" spans="1:17" x14ac:dyDescent="0.25">
      <c r="A2856" t="s">
        <v>45</v>
      </c>
      <c r="B2856" t="s">
        <v>111</v>
      </c>
      <c r="C2856" t="s">
        <v>18</v>
      </c>
      <c r="D2856" t="s">
        <v>17</v>
      </c>
      <c r="E2856" s="14">
        <v>1139413.7911229995</v>
      </c>
      <c r="F2856" s="14">
        <v>5333835.0231589992</v>
      </c>
      <c r="G2856" s="13">
        <v>0.21361999127752815</v>
      </c>
      <c r="H2856" s="12">
        <v>-51653221.299999997</v>
      </c>
      <c r="I2856" s="12">
        <v>-11.034160683562231</v>
      </c>
      <c r="J2856" t="s">
        <v>24</v>
      </c>
      <c r="K2856" s="14">
        <v>372094.06416900002</v>
      </c>
      <c r="L2856" s="14">
        <v>1139413.791123</v>
      </c>
      <c r="M2856" s="13">
        <v>0.3265662282376503</v>
      </c>
      <c r="N2856" s="12">
        <v>-3.6033842361990911</v>
      </c>
      <c r="O2856" s="2">
        <f>DATE(LEFT(ALT[[#This Row],[DATEMTH]],4),RIGHT(ALT[[#This Row],[DATEMTH]],2),1)</f>
        <v>43678</v>
      </c>
      <c r="P2856" t="str">
        <f>IF(AND(ALT[[#This Row],[DATE]]&gt;=DATE(2023,6,1),ALT[[#This Row],[DATE]]&lt;=DATE(2024,5,31)),"Y","N")</f>
        <v>N</v>
      </c>
      <c r="Q2856" t="str">
        <f>LEFT(ALT[[#This Row],[DATEMTH]],4)</f>
        <v>2019</v>
      </c>
    </row>
    <row r="2857" spans="1:17" x14ac:dyDescent="0.25">
      <c r="A2857" t="s">
        <v>45</v>
      </c>
      <c r="B2857" t="s">
        <v>111</v>
      </c>
      <c r="C2857" t="s">
        <v>18</v>
      </c>
      <c r="D2857" t="s">
        <v>17</v>
      </c>
      <c r="E2857" s="14">
        <v>1139413.7911229995</v>
      </c>
      <c r="F2857" s="14">
        <v>5333835.0231589992</v>
      </c>
      <c r="G2857" s="13">
        <v>0.21361999127752815</v>
      </c>
      <c r="H2857" s="12">
        <v>-51653221.299999997</v>
      </c>
      <c r="I2857" s="12">
        <v>-11.034160683562231</v>
      </c>
      <c r="J2857" t="s">
        <v>16</v>
      </c>
      <c r="K2857" s="14">
        <v>440722.54887699982</v>
      </c>
      <c r="L2857" s="14">
        <v>1139413.791123</v>
      </c>
      <c r="M2857" s="13">
        <v>0.3867976255076096</v>
      </c>
      <c r="N2857" s="12">
        <v>-4.2679871518712931</v>
      </c>
      <c r="O2857" s="2">
        <f>DATE(LEFT(ALT[[#This Row],[DATEMTH]],4),RIGHT(ALT[[#This Row],[DATEMTH]],2),1)</f>
        <v>43678</v>
      </c>
      <c r="P2857" t="str">
        <f>IF(AND(ALT[[#This Row],[DATE]]&gt;=DATE(2023,6,1),ALT[[#This Row],[DATE]]&lt;=DATE(2024,5,31)),"Y","N")</f>
        <v>N</v>
      </c>
      <c r="Q2857" t="str">
        <f>LEFT(ALT[[#This Row],[DATEMTH]],4)</f>
        <v>2019</v>
      </c>
    </row>
    <row r="2858" spans="1:17" x14ac:dyDescent="0.25">
      <c r="A2858" t="s">
        <v>45</v>
      </c>
      <c r="B2858" t="s">
        <v>111</v>
      </c>
      <c r="C2858" t="s">
        <v>19</v>
      </c>
      <c r="D2858" t="s">
        <v>17</v>
      </c>
      <c r="E2858" s="14">
        <v>1475104.846021998</v>
      </c>
      <c r="F2858" s="14">
        <v>5333835.0231589992</v>
      </c>
      <c r="G2858" s="13">
        <v>0.27655614386594907</v>
      </c>
      <c r="H2858" s="12">
        <v>-51653221.299999997</v>
      </c>
      <c r="I2858" s="12">
        <v>-14.285015700982504</v>
      </c>
      <c r="J2858" t="s">
        <v>25</v>
      </c>
      <c r="K2858" s="14">
        <v>996503.05869599979</v>
      </c>
      <c r="L2858" s="14">
        <v>1475104.8460219996</v>
      </c>
      <c r="M2858" s="13">
        <v>0.67554727474682708</v>
      </c>
      <c r="N2858" s="12">
        <v>-9.6502034265143664</v>
      </c>
      <c r="O2858" s="2">
        <f>DATE(LEFT(ALT[[#This Row],[DATEMTH]],4),RIGHT(ALT[[#This Row],[DATEMTH]],2),1)</f>
        <v>43678</v>
      </c>
      <c r="P2858" t="str">
        <f>IF(AND(ALT[[#This Row],[DATE]]&gt;=DATE(2023,6,1),ALT[[#This Row],[DATE]]&lt;=DATE(2024,5,31)),"Y","N")</f>
        <v>N</v>
      </c>
      <c r="Q2858" t="str">
        <f>LEFT(ALT[[#This Row],[DATEMTH]],4)</f>
        <v>2019</v>
      </c>
    </row>
    <row r="2859" spans="1:17" x14ac:dyDescent="0.25">
      <c r="A2859" t="s">
        <v>45</v>
      </c>
      <c r="B2859" t="s">
        <v>111</v>
      </c>
      <c r="C2859" t="s">
        <v>19</v>
      </c>
      <c r="D2859" t="s">
        <v>17</v>
      </c>
      <c r="E2859" s="14">
        <v>1475104.846021998</v>
      </c>
      <c r="F2859" s="14">
        <v>5333835.0231589992</v>
      </c>
      <c r="G2859" s="13">
        <v>0.27655614386594907</v>
      </c>
      <c r="H2859" s="12">
        <v>-51653221.299999997</v>
      </c>
      <c r="I2859" s="12">
        <v>-14.285015700982504</v>
      </c>
      <c r="J2859" t="s">
        <v>26</v>
      </c>
      <c r="K2859" s="14">
        <v>38692.983487999998</v>
      </c>
      <c r="L2859" s="14">
        <v>1475104.8460219996</v>
      </c>
      <c r="M2859" s="13">
        <v>2.6230666648777951E-2</v>
      </c>
      <c r="N2859" s="12">
        <v>-0.37470548492503114</v>
      </c>
      <c r="O2859" s="2">
        <f>DATE(LEFT(ALT[[#This Row],[DATEMTH]],4),RIGHT(ALT[[#This Row],[DATEMTH]],2),1)</f>
        <v>43678</v>
      </c>
      <c r="P2859" t="str">
        <f>IF(AND(ALT[[#This Row],[DATE]]&gt;=DATE(2023,6,1),ALT[[#This Row],[DATE]]&lt;=DATE(2024,5,31)),"Y","N")</f>
        <v>N</v>
      </c>
      <c r="Q2859" t="str">
        <f>LEFT(ALT[[#This Row],[DATEMTH]],4)</f>
        <v>2019</v>
      </c>
    </row>
    <row r="2860" spans="1:17" x14ac:dyDescent="0.25">
      <c r="A2860" t="s">
        <v>45</v>
      </c>
      <c r="B2860" t="s">
        <v>111</v>
      </c>
      <c r="C2860" t="s">
        <v>19</v>
      </c>
      <c r="D2860" t="s">
        <v>17</v>
      </c>
      <c r="E2860" s="14">
        <v>1475104.846021998</v>
      </c>
      <c r="F2860" s="14">
        <v>5333835.0231589992</v>
      </c>
      <c r="G2860" s="13">
        <v>0.27655614386594907</v>
      </c>
      <c r="H2860" s="12">
        <v>-51653221.299999997</v>
      </c>
      <c r="I2860" s="12">
        <v>-14.285015700982504</v>
      </c>
      <c r="J2860" t="s">
        <v>24</v>
      </c>
      <c r="K2860" s="14">
        <v>439726.43589599989</v>
      </c>
      <c r="L2860" s="14">
        <v>1475104.8460219996</v>
      </c>
      <c r="M2860" s="13">
        <v>0.29809842810959203</v>
      </c>
      <c r="N2860" s="12">
        <v>-4.258340725983726</v>
      </c>
      <c r="O2860" s="2">
        <f>DATE(LEFT(ALT[[#This Row],[DATEMTH]],4),RIGHT(ALT[[#This Row],[DATEMTH]],2),1)</f>
        <v>43678</v>
      </c>
      <c r="P2860" t="str">
        <f>IF(AND(ALT[[#This Row],[DATE]]&gt;=DATE(2023,6,1),ALT[[#This Row],[DATE]]&lt;=DATE(2024,5,31)),"Y","N")</f>
        <v>N</v>
      </c>
      <c r="Q2860" t="str">
        <f>LEFT(ALT[[#This Row],[DATEMTH]],4)</f>
        <v>2019</v>
      </c>
    </row>
    <row r="2861" spans="1:17" x14ac:dyDescent="0.25">
      <c r="A2861" t="s">
        <v>45</v>
      </c>
      <c r="B2861" t="s">
        <v>111</v>
      </c>
      <c r="C2861" t="s">
        <v>19</v>
      </c>
      <c r="D2861" t="s">
        <v>17</v>
      </c>
      <c r="E2861" s="14">
        <v>1475104.846021998</v>
      </c>
      <c r="F2861" s="14">
        <v>5333835.0231589992</v>
      </c>
      <c r="G2861" s="13">
        <v>0.27655614386594907</v>
      </c>
      <c r="H2861" s="12">
        <v>-51653221.299999997</v>
      </c>
      <c r="I2861" s="12">
        <v>-14.285015700982504</v>
      </c>
      <c r="J2861" t="s">
        <v>16</v>
      </c>
      <c r="K2861" s="14">
        <v>182.36794199999991</v>
      </c>
      <c r="L2861" s="14">
        <v>1475104.8460219996</v>
      </c>
      <c r="M2861" s="13">
        <v>1.2363049480299795E-4</v>
      </c>
      <c r="N2861" s="12">
        <v>-1.7660635593810617E-3</v>
      </c>
      <c r="O2861" s="2">
        <f>DATE(LEFT(ALT[[#This Row],[DATEMTH]],4),RIGHT(ALT[[#This Row],[DATEMTH]],2),1)</f>
        <v>43678</v>
      </c>
      <c r="P2861" t="str">
        <f>IF(AND(ALT[[#This Row],[DATE]]&gt;=DATE(2023,6,1),ALT[[#This Row],[DATE]]&lt;=DATE(2024,5,31)),"Y","N")</f>
        <v>N</v>
      </c>
      <c r="Q2861" t="str">
        <f>LEFT(ALT[[#This Row],[DATEMTH]],4)</f>
        <v>2019</v>
      </c>
    </row>
    <row r="2862" spans="1:17" x14ac:dyDescent="0.25">
      <c r="A2862" t="s">
        <v>45</v>
      </c>
      <c r="B2862" t="s">
        <v>111</v>
      </c>
      <c r="C2862" t="s">
        <v>20</v>
      </c>
      <c r="D2862" t="s">
        <v>17</v>
      </c>
      <c r="E2862" s="14">
        <v>1788904.4853089999</v>
      </c>
      <c r="F2862" s="14">
        <v>5333835.0231589992</v>
      </c>
      <c r="G2862" s="13">
        <v>0.33538804210136769</v>
      </c>
      <c r="H2862" s="12">
        <v>-51653221.299999997</v>
      </c>
      <c r="I2862" s="12">
        <v>-17.323872760035659</v>
      </c>
      <c r="J2862" t="s">
        <v>25</v>
      </c>
      <c r="K2862" s="14">
        <v>235876.64408700008</v>
      </c>
      <c r="L2862" s="14">
        <v>1788904.4853090001</v>
      </c>
      <c r="M2862" s="13">
        <v>0.13185535953656954</v>
      </c>
      <c r="N2862" s="12">
        <v>-2.2842454713402853</v>
      </c>
      <c r="O2862" s="2">
        <f>DATE(LEFT(ALT[[#This Row],[DATEMTH]],4),RIGHT(ALT[[#This Row],[DATEMTH]],2),1)</f>
        <v>43678</v>
      </c>
      <c r="P2862" t="str">
        <f>IF(AND(ALT[[#This Row],[DATE]]&gt;=DATE(2023,6,1),ALT[[#This Row],[DATE]]&lt;=DATE(2024,5,31)),"Y","N")</f>
        <v>N</v>
      </c>
      <c r="Q2862" t="str">
        <f>LEFT(ALT[[#This Row],[DATEMTH]],4)</f>
        <v>2019</v>
      </c>
    </row>
    <row r="2863" spans="1:17" x14ac:dyDescent="0.25">
      <c r="A2863" t="s">
        <v>45</v>
      </c>
      <c r="B2863" t="s">
        <v>111</v>
      </c>
      <c r="C2863" t="s">
        <v>20</v>
      </c>
      <c r="D2863" t="s">
        <v>17</v>
      </c>
      <c r="E2863" s="14">
        <v>1788904.4853089999</v>
      </c>
      <c r="F2863" s="14">
        <v>5333835.0231589992</v>
      </c>
      <c r="G2863" s="13">
        <v>0.33538804210136769</v>
      </c>
      <c r="H2863" s="12">
        <v>-51653221.299999997</v>
      </c>
      <c r="I2863" s="12">
        <v>-17.323872760035659</v>
      </c>
      <c r="J2863" t="s">
        <v>26</v>
      </c>
      <c r="K2863" s="14">
        <v>115208.428818</v>
      </c>
      <c r="L2863" s="14">
        <v>1788904.4853090001</v>
      </c>
      <c r="M2863" s="13">
        <v>6.4401665803917915E-2</v>
      </c>
      <c r="N2863" s="12">
        <v>-1.1156862639214136</v>
      </c>
      <c r="O2863" s="2">
        <f>DATE(LEFT(ALT[[#This Row],[DATEMTH]],4),RIGHT(ALT[[#This Row],[DATEMTH]],2),1)</f>
        <v>43678</v>
      </c>
      <c r="P2863" t="str">
        <f>IF(AND(ALT[[#This Row],[DATE]]&gt;=DATE(2023,6,1),ALT[[#This Row],[DATE]]&lt;=DATE(2024,5,31)),"Y","N")</f>
        <v>N</v>
      </c>
      <c r="Q2863" t="str">
        <f>LEFT(ALT[[#This Row],[DATEMTH]],4)</f>
        <v>2019</v>
      </c>
    </row>
    <row r="2864" spans="1:17" x14ac:dyDescent="0.25">
      <c r="A2864" t="s">
        <v>45</v>
      </c>
      <c r="B2864" t="s">
        <v>111</v>
      </c>
      <c r="C2864" t="s">
        <v>20</v>
      </c>
      <c r="D2864" t="s">
        <v>17</v>
      </c>
      <c r="E2864" s="14">
        <v>1788904.4853089999</v>
      </c>
      <c r="F2864" s="14">
        <v>5333835.0231589992</v>
      </c>
      <c r="G2864" s="13">
        <v>0.33538804210136769</v>
      </c>
      <c r="H2864" s="12">
        <v>-51653221.299999997</v>
      </c>
      <c r="I2864" s="12">
        <v>-17.323872760035659</v>
      </c>
      <c r="J2864" t="s">
        <v>24</v>
      </c>
      <c r="K2864" s="14">
        <v>785039.86470899987</v>
      </c>
      <c r="L2864" s="14">
        <v>1788904.4853090001</v>
      </c>
      <c r="M2864" s="13">
        <v>0.43883833438619768</v>
      </c>
      <c r="N2864" s="12">
        <v>-7.6023794671324696</v>
      </c>
      <c r="O2864" s="2">
        <f>DATE(LEFT(ALT[[#This Row],[DATEMTH]],4),RIGHT(ALT[[#This Row],[DATEMTH]],2),1)</f>
        <v>43678</v>
      </c>
      <c r="P2864" t="str">
        <f>IF(AND(ALT[[#This Row],[DATE]]&gt;=DATE(2023,6,1),ALT[[#This Row],[DATE]]&lt;=DATE(2024,5,31)),"Y","N")</f>
        <v>N</v>
      </c>
      <c r="Q2864" t="str">
        <f>LEFT(ALT[[#This Row],[DATEMTH]],4)</f>
        <v>2019</v>
      </c>
    </row>
    <row r="2865" spans="1:17" x14ac:dyDescent="0.25">
      <c r="A2865" t="s">
        <v>45</v>
      </c>
      <c r="B2865" t="s">
        <v>111</v>
      </c>
      <c r="C2865" t="s">
        <v>20</v>
      </c>
      <c r="D2865" t="s">
        <v>17</v>
      </c>
      <c r="E2865" s="14">
        <v>1788904.4853089999</v>
      </c>
      <c r="F2865" s="14">
        <v>5333835.0231589992</v>
      </c>
      <c r="G2865" s="13">
        <v>0.33538804210136769</v>
      </c>
      <c r="H2865" s="12">
        <v>-51653221.299999997</v>
      </c>
      <c r="I2865" s="12">
        <v>-17.323872760035659</v>
      </c>
      <c r="J2865" t="s">
        <v>16</v>
      </c>
      <c r="K2865" s="14">
        <v>652779.54769500019</v>
      </c>
      <c r="L2865" s="14">
        <v>1788904.4853090001</v>
      </c>
      <c r="M2865" s="13">
        <v>0.36490464027331487</v>
      </c>
      <c r="N2865" s="12">
        <v>-6.3215615576414903</v>
      </c>
      <c r="O2865" s="2">
        <f>DATE(LEFT(ALT[[#This Row],[DATEMTH]],4),RIGHT(ALT[[#This Row],[DATEMTH]],2),1)</f>
        <v>43678</v>
      </c>
      <c r="P2865" t="str">
        <f>IF(AND(ALT[[#This Row],[DATE]]&gt;=DATE(2023,6,1),ALT[[#This Row],[DATE]]&lt;=DATE(2024,5,31)),"Y","N")</f>
        <v>N</v>
      </c>
      <c r="Q2865" t="str">
        <f>LEFT(ALT[[#This Row],[DATEMTH]],4)</f>
        <v>2019</v>
      </c>
    </row>
    <row r="2866" spans="1:17" x14ac:dyDescent="0.25">
      <c r="A2866" t="s">
        <v>45</v>
      </c>
      <c r="B2866" t="s">
        <v>111</v>
      </c>
      <c r="C2866" t="s">
        <v>15</v>
      </c>
      <c r="D2866" t="s">
        <v>23</v>
      </c>
      <c r="E2866" s="14">
        <v>930411.90070499957</v>
      </c>
      <c r="F2866" s="14">
        <v>5333835.0231589992</v>
      </c>
      <c r="G2866" s="13">
        <v>0.17443582275515465</v>
      </c>
      <c r="H2866" s="12">
        <v>-12692865.9</v>
      </c>
      <c r="I2866" s="12">
        <v>-2.2140905063873464</v>
      </c>
      <c r="J2866" t="s">
        <v>24</v>
      </c>
      <c r="K2866" s="14">
        <v>411031.12956800009</v>
      </c>
      <c r="L2866" s="14">
        <v>930411.90070500015</v>
      </c>
      <c r="M2866" s="13">
        <v>0.44177329337312843</v>
      </c>
      <c r="N2866" s="12">
        <v>-0.9781260548329157</v>
      </c>
      <c r="O2866" s="2">
        <f>DATE(LEFT(ALT[[#This Row],[DATEMTH]],4),RIGHT(ALT[[#This Row],[DATEMTH]],2),1)</f>
        <v>43678</v>
      </c>
      <c r="P2866" t="str">
        <f>IF(AND(ALT[[#This Row],[DATE]]&gt;=DATE(2023,6,1),ALT[[#This Row],[DATE]]&lt;=DATE(2024,5,31)),"Y","N")</f>
        <v>N</v>
      </c>
      <c r="Q2866" t="str">
        <f>LEFT(ALT[[#This Row],[DATEMTH]],4)</f>
        <v>2019</v>
      </c>
    </row>
    <row r="2867" spans="1:17" x14ac:dyDescent="0.25">
      <c r="A2867" t="s">
        <v>45</v>
      </c>
      <c r="B2867" t="s">
        <v>111</v>
      </c>
      <c r="C2867" t="s">
        <v>15</v>
      </c>
      <c r="D2867" t="s">
        <v>23</v>
      </c>
      <c r="E2867" s="14">
        <v>930411.90070499957</v>
      </c>
      <c r="F2867" s="14">
        <v>5333835.0231589992</v>
      </c>
      <c r="G2867" s="13">
        <v>0.17443582275515465</v>
      </c>
      <c r="H2867" s="12">
        <v>-12692865.9</v>
      </c>
      <c r="I2867" s="12">
        <v>-2.2140905063873464</v>
      </c>
      <c r="J2867" t="s">
        <v>26</v>
      </c>
      <c r="K2867" s="14">
        <v>104636.29375500004</v>
      </c>
      <c r="L2867" s="14">
        <v>930411.90070500015</v>
      </c>
      <c r="M2867" s="13">
        <v>0.11246233380690217</v>
      </c>
      <c r="N2867" s="12">
        <v>-0.2490017856080268</v>
      </c>
      <c r="O2867" s="2">
        <f>DATE(LEFT(ALT[[#This Row],[DATEMTH]],4),RIGHT(ALT[[#This Row],[DATEMTH]],2),1)</f>
        <v>43678</v>
      </c>
      <c r="P2867" t="str">
        <f>IF(AND(ALT[[#This Row],[DATE]]&gt;=DATE(2023,6,1),ALT[[#This Row],[DATE]]&lt;=DATE(2024,5,31)),"Y","N")</f>
        <v>N</v>
      </c>
      <c r="Q2867" t="str">
        <f>LEFT(ALT[[#This Row],[DATEMTH]],4)</f>
        <v>2019</v>
      </c>
    </row>
    <row r="2868" spans="1:17" x14ac:dyDescent="0.25">
      <c r="A2868" t="s">
        <v>45</v>
      </c>
      <c r="B2868" t="s">
        <v>111</v>
      </c>
      <c r="C2868" t="s">
        <v>15</v>
      </c>
      <c r="D2868" t="s">
        <v>23</v>
      </c>
      <c r="E2868" s="14">
        <v>930411.90070499957</v>
      </c>
      <c r="F2868" s="14">
        <v>5333835.0231589992</v>
      </c>
      <c r="G2868" s="13">
        <v>0.17443582275515465</v>
      </c>
      <c r="H2868" s="12">
        <v>-12692865.9</v>
      </c>
      <c r="I2868" s="12">
        <v>-2.2140905063873464</v>
      </c>
      <c r="J2868" t="s">
        <v>25</v>
      </c>
      <c r="K2868" s="14">
        <v>128064.88714000002</v>
      </c>
      <c r="L2868" s="14">
        <v>930411.90070500015</v>
      </c>
      <c r="M2868" s="13">
        <v>0.13764321699127186</v>
      </c>
      <c r="N2868" s="12">
        <v>-0.30475454000898849</v>
      </c>
      <c r="O2868" s="2">
        <f>DATE(LEFT(ALT[[#This Row],[DATEMTH]],4),RIGHT(ALT[[#This Row],[DATEMTH]],2),1)</f>
        <v>43678</v>
      </c>
      <c r="P2868" t="str">
        <f>IF(AND(ALT[[#This Row],[DATE]]&gt;=DATE(2023,6,1),ALT[[#This Row],[DATE]]&lt;=DATE(2024,5,31)),"Y","N")</f>
        <v>N</v>
      </c>
      <c r="Q2868" t="str">
        <f>LEFT(ALT[[#This Row],[DATEMTH]],4)</f>
        <v>2019</v>
      </c>
    </row>
    <row r="2869" spans="1:17" x14ac:dyDescent="0.25">
      <c r="A2869" t="s">
        <v>45</v>
      </c>
      <c r="B2869" t="s">
        <v>111</v>
      </c>
      <c r="C2869" t="s">
        <v>15</v>
      </c>
      <c r="D2869" t="s">
        <v>23</v>
      </c>
      <c r="E2869" s="14">
        <v>930411.90070499957</v>
      </c>
      <c r="F2869" s="14">
        <v>5333835.0231589992</v>
      </c>
      <c r="G2869" s="13">
        <v>0.17443582275515465</v>
      </c>
      <c r="H2869" s="12">
        <v>-12692865.9</v>
      </c>
      <c r="I2869" s="12">
        <v>-2.2140905063873464</v>
      </c>
      <c r="J2869" t="s">
        <v>16</v>
      </c>
      <c r="K2869" s="14">
        <v>286679.59024200001</v>
      </c>
      <c r="L2869" s="14">
        <v>930411.90070500015</v>
      </c>
      <c r="M2869" s="13">
        <v>0.30812115582869753</v>
      </c>
      <c r="N2869" s="12">
        <v>-0.68220812593741542</v>
      </c>
      <c r="O2869" s="2">
        <f>DATE(LEFT(ALT[[#This Row],[DATEMTH]],4),RIGHT(ALT[[#This Row],[DATEMTH]],2),1)</f>
        <v>43678</v>
      </c>
      <c r="P2869" t="str">
        <f>IF(AND(ALT[[#This Row],[DATE]]&gt;=DATE(2023,6,1),ALT[[#This Row],[DATE]]&lt;=DATE(2024,5,31)),"Y","N")</f>
        <v>N</v>
      </c>
      <c r="Q2869" t="str">
        <f>LEFT(ALT[[#This Row],[DATEMTH]],4)</f>
        <v>2019</v>
      </c>
    </row>
    <row r="2870" spans="1:17" x14ac:dyDescent="0.25">
      <c r="A2870" t="s">
        <v>45</v>
      </c>
      <c r="B2870" t="s">
        <v>111</v>
      </c>
      <c r="C2870" t="s">
        <v>18</v>
      </c>
      <c r="D2870" t="s">
        <v>23</v>
      </c>
      <c r="E2870" s="14">
        <v>1139413.7911229995</v>
      </c>
      <c r="F2870" s="14">
        <v>5333835.0231589992</v>
      </c>
      <c r="G2870" s="13">
        <v>0.21361999127752815</v>
      </c>
      <c r="H2870" s="12">
        <v>-12692865.9</v>
      </c>
      <c r="I2870" s="12">
        <v>-2.7114499028448344</v>
      </c>
      <c r="J2870" t="s">
        <v>26</v>
      </c>
      <c r="K2870" s="14">
        <v>229303.00617300009</v>
      </c>
      <c r="L2870" s="14">
        <v>1139413.791123</v>
      </c>
      <c r="M2870" s="13">
        <v>0.20124647249266686</v>
      </c>
      <c r="N2870" s="12">
        <v>-0.54566972828810723</v>
      </c>
      <c r="O2870" s="2">
        <f>DATE(LEFT(ALT[[#This Row],[DATEMTH]],4),RIGHT(ALT[[#This Row],[DATEMTH]],2),1)</f>
        <v>43678</v>
      </c>
      <c r="P2870" t="str">
        <f>IF(AND(ALT[[#This Row],[DATE]]&gt;=DATE(2023,6,1),ALT[[#This Row],[DATE]]&lt;=DATE(2024,5,31)),"Y","N")</f>
        <v>N</v>
      </c>
      <c r="Q2870" t="str">
        <f>LEFT(ALT[[#This Row],[DATEMTH]],4)</f>
        <v>2019</v>
      </c>
    </row>
    <row r="2871" spans="1:17" x14ac:dyDescent="0.25">
      <c r="A2871" t="s">
        <v>45</v>
      </c>
      <c r="B2871" t="s">
        <v>111</v>
      </c>
      <c r="C2871" t="s">
        <v>18</v>
      </c>
      <c r="D2871" t="s">
        <v>23</v>
      </c>
      <c r="E2871" s="14">
        <v>1139413.7911229995</v>
      </c>
      <c r="F2871" s="14">
        <v>5333835.0231589992</v>
      </c>
      <c r="G2871" s="13">
        <v>0.21361999127752815</v>
      </c>
      <c r="H2871" s="12">
        <v>-12692865.9</v>
      </c>
      <c r="I2871" s="12">
        <v>-2.7114499028448344</v>
      </c>
      <c r="J2871" t="s">
        <v>25</v>
      </c>
      <c r="K2871" s="14">
        <v>97294.171904000046</v>
      </c>
      <c r="L2871" s="14">
        <v>1139413.791123</v>
      </c>
      <c r="M2871" s="13">
        <v>8.5389673762073251E-2</v>
      </c>
      <c r="N2871" s="12">
        <v>-0.23152982262612562</v>
      </c>
      <c r="O2871" s="2">
        <f>DATE(LEFT(ALT[[#This Row],[DATEMTH]],4),RIGHT(ALT[[#This Row],[DATEMTH]],2),1)</f>
        <v>43678</v>
      </c>
      <c r="P2871" t="str">
        <f>IF(AND(ALT[[#This Row],[DATE]]&gt;=DATE(2023,6,1),ALT[[#This Row],[DATE]]&lt;=DATE(2024,5,31)),"Y","N")</f>
        <v>N</v>
      </c>
      <c r="Q2871" t="str">
        <f>LEFT(ALT[[#This Row],[DATEMTH]],4)</f>
        <v>2019</v>
      </c>
    </row>
    <row r="2872" spans="1:17" x14ac:dyDescent="0.25">
      <c r="A2872" t="s">
        <v>45</v>
      </c>
      <c r="B2872" t="s">
        <v>111</v>
      </c>
      <c r="C2872" t="s">
        <v>18</v>
      </c>
      <c r="D2872" t="s">
        <v>23</v>
      </c>
      <c r="E2872" s="14">
        <v>1139413.7911229995</v>
      </c>
      <c r="F2872" s="14">
        <v>5333835.0231589992</v>
      </c>
      <c r="G2872" s="13">
        <v>0.21361999127752815</v>
      </c>
      <c r="H2872" s="12">
        <v>-12692865.9</v>
      </c>
      <c r="I2872" s="12">
        <v>-2.7114499028448344</v>
      </c>
      <c r="J2872" t="s">
        <v>24</v>
      </c>
      <c r="K2872" s="14">
        <v>372094.06416900002</v>
      </c>
      <c r="L2872" s="14">
        <v>1139413.791123</v>
      </c>
      <c r="M2872" s="13">
        <v>0.3265662282376503</v>
      </c>
      <c r="N2872" s="12">
        <v>-0.88546796782738091</v>
      </c>
      <c r="O2872" s="2">
        <f>DATE(LEFT(ALT[[#This Row],[DATEMTH]],4),RIGHT(ALT[[#This Row],[DATEMTH]],2),1)</f>
        <v>43678</v>
      </c>
      <c r="P2872" t="str">
        <f>IF(AND(ALT[[#This Row],[DATE]]&gt;=DATE(2023,6,1),ALT[[#This Row],[DATE]]&lt;=DATE(2024,5,31)),"Y","N")</f>
        <v>N</v>
      </c>
      <c r="Q2872" t="str">
        <f>LEFT(ALT[[#This Row],[DATEMTH]],4)</f>
        <v>2019</v>
      </c>
    </row>
    <row r="2873" spans="1:17" x14ac:dyDescent="0.25">
      <c r="A2873" t="s">
        <v>45</v>
      </c>
      <c r="B2873" t="s">
        <v>111</v>
      </c>
      <c r="C2873" t="s">
        <v>18</v>
      </c>
      <c r="D2873" t="s">
        <v>23</v>
      </c>
      <c r="E2873" s="14">
        <v>1139413.7911229995</v>
      </c>
      <c r="F2873" s="14">
        <v>5333835.0231589992</v>
      </c>
      <c r="G2873" s="13">
        <v>0.21361999127752815</v>
      </c>
      <c r="H2873" s="12">
        <v>-12692865.9</v>
      </c>
      <c r="I2873" s="12">
        <v>-2.7114499028448344</v>
      </c>
      <c r="J2873" t="s">
        <v>16</v>
      </c>
      <c r="K2873" s="14">
        <v>440722.54887699982</v>
      </c>
      <c r="L2873" s="14">
        <v>1139413.791123</v>
      </c>
      <c r="M2873" s="13">
        <v>0.3867976255076096</v>
      </c>
      <c r="N2873" s="12">
        <v>-1.0487823841032207</v>
      </c>
      <c r="O2873" s="2">
        <f>DATE(LEFT(ALT[[#This Row],[DATEMTH]],4),RIGHT(ALT[[#This Row],[DATEMTH]],2),1)</f>
        <v>43678</v>
      </c>
      <c r="P2873" t="str">
        <f>IF(AND(ALT[[#This Row],[DATE]]&gt;=DATE(2023,6,1),ALT[[#This Row],[DATE]]&lt;=DATE(2024,5,31)),"Y","N")</f>
        <v>N</v>
      </c>
      <c r="Q2873" t="str">
        <f>LEFT(ALT[[#This Row],[DATEMTH]],4)</f>
        <v>2019</v>
      </c>
    </row>
    <row r="2874" spans="1:17" x14ac:dyDescent="0.25">
      <c r="A2874" t="s">
        <v>45</v>
      </c>
      <c r="B2874" t="s">
        <v>111</v>
      </c>
      <c r="C2874" t="s">
        <v>19</v>
      </c>
      <c r="D2874" t="s">
        <v>23</v>
      </c>
      <c r="E2874" s="14">
        <v>1475104.846021998</v>
      </c>
      <c r="F2874" s="14">
        <v>5333835.0231589992</v>
      </c>
      <c r="G2874" s="13">
        <v>0.27655614386594907</v>
      </c>
      <c r="H2874" s="12">
        <v>-12692865.9</v>
      </c>
      <c r="I2874" s="12">
        <v>-3.5102900479115995</v>
      </c>
      <c r="J2874" t="s">
        <v>26</v>
      </c>
      <c r="K2874" s="14">
        <v>38692.983487999998</v>
      </c>
      <c r="L2874" s="14">
        <v>1475104.8460219996</v>
      </c>
      <c r="M2874" s="13">
        <v>2.6230666648777951E-2</v>
      </c>
      <c r="N2874" s="12">
        <v>-9.2077248087291952E-2</v>
      </c>
      <c r="O2874" s="2">
        <f>DATE(LEFT(ALT[[#This Row],[DATEMTH]],4),RIGHT(ALT[[#This Row],[DATEMTH]],2),1)</f>
        <v>43678</v>
      </c>
      <c r="P2874" t="str">
        <f>IF(AND(ALT[[#This Row],[DATE]]&gt;=DATE(2023,6,1),ALT[[#This Row],[DATE]]&lt;=DATE(2024,5,31)),"Y","N")</f>
        <v>N</v>
      </c>
      <c r="Q2874" t="str">
        <f>LEFT(ALT[[#This Row],[DATEMTH]],4)</f>
        <v>2019</v>
      </c>
    </row>
    <row r="2875" spans="1:17" x14ac:dyDescent="0.25">
      <c r="A2875" t="s">
        <v>45</v>
      </c>
      <c r="B2875" t="s">
        <v>111</v>
      </c>
      <c r="C2875" t="s">
        <v>19</v>
      </c>
      <c r="D2875" t="s">
        <v>23</v>
      </c>
      <c r="E2875" s="14">
        <v>1475104.846021998</v>
      </c>
      <c r="F2875" s="14">
        <v>5333835.0231589992</v>
      </c>
      <c r="G2875" s="13">
        <v>0.27655614386594907</v>
      </c>
      <c r="H2875" s="12">
        <v>-12692865.9</v>
      </c>
      <c r="I2875" s="12">
        <v>-3.5102900479115995</v>
      </c>
      <c r="J2875" t="s">
        <v>25</v>
      </c>
      <c r="K2875" s="14">
        <v>996503.05869599979</v>
      </c>
      <c r="L2875" s="14">
        <v>1475104.8460219996</v>
      </c>
      <c r="M2875" s="13">
        <v>0.67554727474682708</v>
      </c>
      <c r="N2875" s="12">
        <v>-2.3713668754375901</v>
      </c>
      <c r="O2875" s="2">
        <f>DATE(LEFT(ALT[[#This Row],[DATEMTH]],4),RIGHT(ALT[[#This Row],[DATEMTH]],2),1)</f>
        <v>43678</v>
      </c>
      <c r="P2875" t="str">
        <f>IF(AND(ALT[[#This Row],[DATE]]&gt;=DATE(2023,6,1),ALT[[#This Row],[DATE]]&lt;=DATE(2024,5,31)),"Y","N")</f>
        <v>N</v>
      </c>
      <c r="Q2875" t="str">
        <f>LEFT(ALT[[#This Row],[DATEMTH]],4)</f>
        <v>2019</v>
      </c>
    </row>
    <row r="2876" spans="1:17" x14ac:dyDescent="0.25">
      <c r="A2876" t="s">
        <v>45</v>
      </c>
      <c r="B2876" t="s">
        <v>111</v>
      </c>
      <c r="C2876" t="s">
        <v>19</v>
      </c>
      <c r="D2876" t="s">
        <v>23</v>
      </c>
      <c r="E2876" s="14">
        <v>1475104.846021998</v>
      </c>
      <c r="F2876" s="14">
        <v>5333835.0231589992</v>
      </c>
      <c r="G2876" s="13">
        <v>0.27655614386594907</v>
      </c>
      <c r="H2876" s="12">
        <v>-12692865.9</v>
      </c>
      <c r="I2876" s="12">
        <v>-3.5102900479115995</v>
      </c>
      <c r="J2876" t="s">
        <v>24</v>
      </c>
      <c r="K2876" s="14">
        <v>439726.43589599989</v>
      </c>
      <c r="L2876" s="14">
        <v>1475104.8460219996</v>
      </c>
      <c r="M2876" s="13">
        <v>0.29809842810959203</v>
      </c>
      <c r="N2876" s="12">
        <v>-1.0464119454911922</v>
      </c>
      <c r="O2876" s="2">
        <f>DATE(LEFT(ALT[[#This Row],[DATEMTH]],4),RIGHT(ALT[[#This Row],[DATEMTH]],2),1)</f>
        <v>43678</v>
      </c>
      <c r="P2876" t="str">
        <f>IF(AND(ALT[[#This Row],[DATE]]&gt;=DATE(2023,6,1),ALT[[#This Row],[DATE]]&lt;=DATE(2024,5,31)),"Y","N")</f>
        <v>N</v>
      </c>
      <c r="Q2876" t="str">
        <f>LEFT(ALT[[#This Row],[DATEMTH]],4)</f>
        <v>2019</v>
      </c>
    </row>
    <row r="2877" spans="1:17" x14ac:dyDescent="0.25">
      <c r="A2877" t="s">
        <v>45</v>
      </c>
      <c r="B2877" t="s">
        <v>111</v>
      </c>
      <c r="C2877" t="s">
        <v>19</v>
      </c>
      <c r="D2877" t="s">
        <v>23</v>
      </c>
      <c r="E2877" s="14">
        <v>1475104.846021998</v>
      </c>
      <c r="F2877" s="14">
        <v>5333835.0231589992</v>
      </c>
      <c r="G2877" s="13">
        <v>0.27655614386594907</v>
      </c>
      <c r="H2877" s="12">
        <v>-12692865.9</v>
      </c>
      <c r="I2877" s="12">
        <v>-3.5102900479115995</v>
      </c>
      <c r="J2877" t="s">
        <v>16</v>
      </c>
      <c r="K2877" s="14">
        <v>182.36794199999991</v>
      </c>
      <c r="L2877" s="14">
        <v>1475104.8460219996</v>
      </c>
      <c r="M2877" s="13">
        <v>1.2363049480299795E-4</v>
      </c>
      <c r="N2877" s="12">
        <v>-4.3397889552535045E-4</v>
      </c>
      <c r="O2877" s="2">
        <f>DATE(LEFT(ALT[[#This Row],[DATEMTH]],4),RIGHT(ALT[[#This Row],[DATEMTH]],2),1)</f>
        <v>43678</v>
      </c>
      <c r="P2877" t="str">
        <f>IF(AND(ALT[[#This Row],[DATE]]&gt;=DATE(2023,6,1),ALT[[#This Row],[DATE]]&lt;=DATE(2024,5,31)),"Y","N")</f>
        <v>N</v>
      </c>
      <c r="Q2877" t="str">
        <f>LEFT(ALT[[#This Row],[DATEMTH]],4)</f>
        <v>2019</v>
      </c>
    </row>
    <row r="2878" spans="1:17" x14ac:dyDescent="0.25">
      <c r="A2878" t="s">
        <v>45</v>
      </c>
      <c r="B2878" t="s">
        <v>111</v>
      </c>
      <c r="C2878" t="s">
        <v>20</v>
      </c>
      <c r="D2878" t="s">
        <v>23</v>
      </c>
      <c r="E2878" s="14">
        <v>1788904.4853089999</v>
      </c>
      <c r="F2878" s="14">
        <v>5333835.0231589992</v>
      </c>
      <c r="G2878" s="13">
        <v>0.33538804210136769</v>
      </c>
      <c r="H2878" s="12">
        <v>-12692865.9</v>
      </c>
      <c r="I2878" s="12">
        <v>-4.257035442856214</v>
      </c>
      <c r="J2878" t="s">
        <v>25</v>
      </c>
      <c r="K2878" s="14">
        <v>235876.64408700008</v>
      </c>
      <c r="L2878" s="14">
        <v>1788904.4853090001</v>
      </c>
      <c r="M2878" s="13">
        <v>0.13185535953656954</v>
      </c>
      <c r="N2878" s="12">
        <v>-0.56131293887772571</v>
      </c>
      <c r="O2878" s="2">
        <f>DATE(LEFT(ALT[[#This Row],[DATEMTH]],4),RIGHT(ALT[[#This Row],[DATEMTH]],2),1)</f>
        <v>43678</v>
      </c>
      <c r="P2878" t="str">
        <f>IF(AND(ALT[[#This Row],[DATE]]&gt;=DATE(2023,6,1),ALT[[#This Row],[DATE]]&lt;=DATE(2024,5,31)),"Y","N")</f>
        <v>N</v>
      </c>
      <c r="Q2878" t="str">
        <f>LEFT(ALT[[#This Row],[DATEMTH]],4)</f>
        <v>2019</v>
      </c>
    </row>
    <row r="2879" spans="1:17" x14ac:dyDescent="0.25">
      <c r="A2879" t="s">
        <v>45</v>
      </c>
      <c r="B2879" t="s">
        <v>111</v>
      </c>
      <c r="C2879" t="s">
        <v>20</v>
      </c>
      <c r="D2879" t="s">
        <v>23</v>
      </c>
      <c r="E2879" s="14">
        <v>1788904.4853089999</v>
      </c>
      <c r="F2879" s="14">
        <v>5333835.0231589992</v>
      </c>
      <c r="G2879" s="13">
        <v>0.33538804210136769</v>
      </c>
      <c r="H2879" s="12">
        <v>-12692865.9</v>
      </c>
      <c r="I2879" s="12">
        <v>-4.257035442856214</v>
      </c>
      <c r="J2879" t="s">
        <v>26</v>
      </c>
      <c r="K2879" s="14">
        <v>115208.428818</v>
      </c>
      <c r="L2879" s="14">
        <v>1788904.4853090001</v>
      </c>
      <c r="M2879" s="13">
        <v>6.4401665803917915E-2</v>
      </c>
      <c r="N2879" s="12">
        <v>-0.27416017390625957</v>
      </c>
      <c r="O2879" s="2">
        <f>DATE(LEFT(ALT[[#This Row],[DATEMTH]],4),RIGHT(ALT[[#This Row],[DATEMTH]],2),1)</f>
        <v>43678</v>
      </c>
      <c r="P2879" t="str">
        <f>IF(AND(ALT[[#This Row],[DATE]]&gt;=DATE(2023,6,1),ALT[[#This Row],[DATE]]&lt;=DATE(2024,5,31)),"Y","N")</f>
        <v>N</v>
      </c>
      <c r="Q2879" t="str">
        <f>LEFT(ALT[[#This Row],[DATEMTH]],4)</f>
        <v>2019</v>
      </c>
    </row>
    <row r="2880" spans="1:17" x14ac:dyDescent="0.25">
      <c r="A2880" t="s">
        <v>45</v>
      </c>
      <c r="B2880" t="s">
        <v>111</v>
      </c>
      <c r="C2880" t="s">
        <v>20</v>
      </c>
      <c r="D2880" t="s">
        <v>23</v>
      </c>
      <c r="E2880" s="14">
        <v>1788904.4853089999</v>
      </c>
      <c r="F2880" s="14">
        <v>5333835.0231589992</v>
      </c>
      <c r="G2880" s="13">
        <v>0.33538804210136769</v>
      </c>
      <c r="H2880" s="12">
        <v>-12692865.9</v>
      </c>
      <c r="I2880" s="12">
        <v>-4.257035442856214</v>
      </c>
      <c r="J2880" t="s">
        <v>24</v>
      </c>
      <c r="K2880" s="14">
        <v>785039.86470899987</v>
      </c>
      <c r="L2880" s="14">
        <v>1788904.4853090001</v>
      </c>
      <c r="M2880" s="13">
        <v>0.43883833438619768</v>
      </c>
      <c r="N2880" s="12">
        <v>-1.8681503431660305</v>
      </c>
      <c r="O2880" s="2">
        <f>DATE(LEFT(ALT[[#This Row],[DATEMTH]],4),RIGHT(ALT[[#This Row],[DATEMTH]],2),1)</f>
        <v>43678</v>
      </c>
      <c r="P2880" t="str">
        <f>IF(AND(ALT[[#This Row],[DATE]]&gt;=DATE(2023,6,1),ALT[[#This Row],[DATE]]&lt;=DATE(2024,5,31)),"Y","N")</f>
        <v>N</v>
      </c>
      <c r="Q2880" t="str">
        <f>LEFT(ALT[[#This Row],[DATEMTH]],4)</f>
        <v>2019</v>
      </c>
    </row>
    <row r="2881" spans="1:17" x14ac:dyDescent="0.25">
      <c r="A2881" t="s">
        <v>45</v>
      </c>
      <c r="B2881" t="s">
        <v>111</v>
      </c>
      <c r="C2881" t="s">
        <v>20</v>
      </c>
      <c r="D2881" t="s">
        <v>23</v>
      </c>
      <c r="E2881" s="14">
        <v>1788904.4853089999</v>
      </c>
      <c r="F2881" s="14">
        <v>5333835.0231589992</v>
      </c>
      <c r="G2881" s="13">
        <v>0.33538804210136769</v>
      </c>
      <c r="H2881" s="12">
        <v>-12692865.9</v>
      </c>
      <c r="I2881" s="12">
        <v>-4.257035442856214</v>
      </c>
      <c r="J2881" t="s">
        <v>16</v>
      </c>
      <c r="K2881" s="14">
        <v>652779.54769500019</v>
      </c>
      <c r="L2881" s="14">
        <v>1788904.4853090001</v>
      </c>
      <c r="M2881" s="13">
        <v>0.36490464027331487</v>
      </c>
      <c r="N2881" s="12">
        <v>-1.5534119869061984</v>
      </c>
      <c r="O2881" s="2">
        <f>DATE(LEFT(ALT[[#This Row],[DATEMTH]],4),RIGHT(ALT[[#This Row],[DATEMTH]],2),1)</f>
        <v>43678</v>
      </c>
      <c r="P2881" t="str">
        <f>IF(AND(ALT[[#This Row],[DATE]]&gt;=DATE(2023,6,1),ALT[[#This Row],[DATE]]&lt;=DATE(2024,5,31)),"Y","N")</f>
        <v>N</v>
      </c>
      <c r="Q2881" t="str">
        <f>LEFT(ALT[[#This Row],[DATEMTH]],4)</f>
        <v>2019</v>
      </c>
    </row>
    <row r="2882" spans="1:17" x14ac:dyDescent="0.25">
      <c r="A2882" t="s">
        <v>46</v>
      </c>
      <c r="B2882" t="s">
        <v>14</v>
      </c>
      <c r="C2882" t="s">
        <v>15</v>
      </c>
      <c r="D2882" t="s">
        <v>22</v>
      </c>
      <c r="E2882" s="14">
        <v>12498.574256000004</v>
      </c>
      <c r="F2882" s="14">
        <v>69183.013436000008</v>
      </c>
      <c r="G2882" s="13">
        <v>0.18065958152519931</v>
      </c>
      <c r="H2882" s="12">
        <v>-7293376.1299999999</v>
      </c>
      <c r="I2882" s="12">
        <v>-1.3176182795516775</v>
      </c>
      <c r="J2882" t="s">
        <v>16</v>
      </c>
      <c r="K2882" s="14">
        <v>3954.2411440000001</v>
      </c>
      <c r="L2882" s="14">
        <v>12498.574256000004</v>
      </c>
      <c r="M2882" s="13">
        <v>0.31637537714365677</v>
      </c>
      <c r="N2882" s="12">
        <v>-0.41686198012453818</v>
      </c>
      <c r="O2882" s="2">
        <f>DATE(LEFT(ALT[[#This Row],[DATEMTH]],4),RIGHT(ALT[[#This Row],[DATEMTH]],2),1)</f>
        <v>43709</v>
      </c>
      <c r="P2882" t="str">
        <f>IF(AND(ALT[[#This Row],[DATE]]&gt;=DATE(2023,6,1),ALT[[#This Row],[DATE]]&lt;=DATE(2024,5,31)),"Y","N")</f>
        <v>N</v>
      </c>
      <c r="Q2882" t="str">
        <f>LEFT(ALT[[#This Row],[DATEMTH]],4)</f>
        <v>2019</v>
      </c>
    </row>
    <row r="2883" spans="1:17" x14ac:dyDescent="0.25">
      <c r="A2883" t="s">
        <v>46</v>
      </c>
      <c r="B2883" t="s">
        <v>14</v>
      </c>
      <c r="C2883" t="s">
        <v>15</v>
      </c>
      <c r="D2883" t="s">
        <v>22</v>
      </c>
      <c r="E2883" s="14">
        <v>12498.574256000004</v>
      </c>
      <c r="F2883" s="14">
        <v>69183.013436000008</v>
      </c>
      <c r="G2883" s="13">
        <v>0.18065958152519931</v>
      </c>
      <c r="H2883" s="12">
        <v>-7293376.1299999999</v>
      </c>
      <c r="I2883" s="12">
        <v>-1.3176182795516775</v>
      </c>
      <c r="J2883" t="s">
        <v>26</v>
      </c>
      <c r="K2883" s="14">
        <v>1356.3899879999999</v>
      </c>
      <c r="L2883" s="14">
        <v>12498.574256000004</v>
      </c>
      <c r="M2883" s="13">
        <v>0.10852357718712261</v>
      </c>
      <c r="N2883" s="12">
        <v>-0.14299264906409018</v>
      </c>
      <c r="O2883" s="2">
        <f>DATE(LEFT(ALT[[#This Row],[DATEMTH]],4),RIGHT(ALT[[#This Row],[DATEMTH]],2),1)</f>
        <v>43709</v>
      </c>
      <c r="P2883" t="str">
        <f>IF(AND(ALT[[#This Row],[DATE]]&gt;=DATE(2023,6,1),ALT[[#This Row],[DATE]]&lt;=DATE(2024,5,31)),"Y","N")</f>
        <v>N</v>
      </c>
      <c r="Q2883" t="str">
        <f>LEFT(ALT[[#This Row],[DATEMTH]],4)</f>
        <v>2019</v>
      </c>
    </row>
    <row r="2884" spans="1:17" x14ac:dyDescent="0.25">
      <c r="A2884" t="s">
        <v>46</v>
      </c>
      <c r="B2884" t="s">
        <v>14</v>
      </c>
      <c r="C2884" t="s">
        <v>15</v>
      </c>
      <c r="D2884" t="s">
        <v>22</v>
      </c>
      <c r="E2884" s="14">
        <v>12498.574256000004</v>
      </c>
      <c r="F2884" s="14">
        <v>69183.013436000008</v>
      </c>
      <c r="G2884" s="13">
        <v>0.18065958152519931</v>
      </c>
      <c r="H2884" s="12">
        <v>-7293376.1299999999</v>
      </c>
      <c r="I2884" s="12">
        <v>-1.3176182795516775</v>
      </c>
      <c r="J2884" t="s">
        <v>24</v>
      </c>
      <c r="K2884" s="14">
        <v>5523.5755600000039</v>
      </c>
      <c r="L2884" s="14">
        <v>12498.574256000004</v>
      </c>
      <c r="M2884" s="13">
        <v>0.44193645185956981</v>
      </c>
      <c r="N2884" s="12">
        <v>-0.58230354737037915</v>
      </c>
      <c r="O2884" s="2">
        <f>DATE(LEFT(ALT[[#This Row],[DATEMTH]],4),RIGHT(ALT[[#This Row],[DATEMTH]],2),1)</f>
        <v>43709</v>
      </c>
      <c r="P2884" t="str">
        <f>IF(AND(ALT[[#This Row],[DATE]]&gt;=DATE(2023,6,1),ALT[[#This Row],[DATE]]&lt;=DATE(2024,5,31)),"Y","N")</f>
        <v>N</v>
      </c>
      <c r="Q2884" t="str">
        <f>LEFT(ALT[[#This Row],[DATEMTH]],4)</f>
        <v>2019</v>
      </c>
    </row>
    <row r="2885" spans="1:17" x14ac:dyDescent="0.25">
      <c r="A2885" t="s">
        <v>46</v>
      </c>
      <c r="B2885" t="s">
        <v>14</v>
      </c>
      <c r="C2885" t="s">
        <v>15</v>
      </c>
      <c r="D2885" t="s">
        <v>22</v>
      </c>
      <c r="E2885" s="14">
        <v>12498.574256000004</v>
      </c>
      <c r="F2885" s="14">
        <v>69183.013436000008</v>
      </c>
      <c r="G2885" s="13">
        <v>0.18065958152519931</v>
      </c>
      <c r="H2885" s="12">
        <v>-7293376.1299999999</v>
      </c>
      <c r="I2885" s="12">
        <v>-1.3176182795516775</v>
      </c>
      <c r="J2885" t="s">
        <v>25</v>
      </c>
      <c r="K2885" s="14">
        <v>1664.3675639999997</v>
      </c>
      <c r="L2885" s="14">
        <v>12498.574256000004</v>
      </c>
      <c r="M2885" s="13">
        <v>0.13316459380965087</v>
      </c>
      <c r="N2885" s="12">
        <v>-0.17546010299267015</v>
      </c>
      <c r="O2885" s="2">
        <f>DATE(LEFT(ALT[[#This Row],[DATEMTH]],4),RIGHT(ALT[[#This Row],[DATEMTH]],2),1)</f>
        <v>43709</v>
      </c>
      <c r="P2885" t="str">
        <f>IF(AND(ALT[[#This Row],[DATE]]&gt;=DATE(2023,6,1),ALT[[#This Row],[DATE]]&lt;=DATE(2024,5,31)),"Y","N")</f>
        <v>N</v>
      </c>
      <c r="Q2885" t="str">
        <f>LEFT(ALT[[#This Row],[DATEMTH]],4)</f>
        <v>2019</v>
      </c>
    </row>
    <row r="2886" spans="1:17" x14ac:dyDescent="0.25">
      <c r="A2886" t="s">
        <v>46</v>
      </c>
      <c r="B2886" t="s">
        <v>14</v>
      </c>
      <c r="C2886" t="s">
        <v>18</v>
      </c>
      <c r="D2886" t="s">
        <v>22</v>
      </c>
      <c r="E2886" s="14">
        <v>14370.832427999998</v>
      </c>
      <c r="F2886" s="14">
        <v>69183.013436000008</v>
      </c>
      <c r="G2886" s="13">
        <v>0.20772197847805807</v>
      </c>
      <c r="H2886" s="12">
        <v>-7293376.1299999999</v>
      </c>
      <c r="I2886" s="12">
        <v>-1.5149945195082424</v>
      </c>
      <c r="J2886" t="s">
        <v>16</v>
      </c>
      <c r="K2886" s="14">
        <v>5540.0041000000001</v>
      </c>
      <c r="L2886" s="14">
        <v>14370.832427999998</v>
      </c>
      <c r="M2886" s="13">
        <v>0.38550335394670021</v>
      </c>
      <c r="N2886" s="12">
        <v>-0.58403546848129695</v>
      </c>
      <c r="O2886" s="2">
        <f>DATE(LEFT(ALT[[#This Row],[DATEMTH]],4),RIGHT(ALT[[#This Row],[DATEMTH]],2),1)</f>
        <v>43709</v>
      </c>
      <c r="P2886" t="str">
        <f>IF(AND(ALT[[#This Row],[DATE]]&gt;=DATE(2023,6,1),ALT[[#This Row],[DATE]]&lt;=DATE(2024,5,31)),"Y","N")</f>
        <v>N</v>
      </c>
      <c r="Q2886" t="str">
        <f>LEFT(ALT[[#This Row],[DATEMTH]],4)</f>
        <v>2019</v>
      </c>
    </row>
    <row r="2887" spans="1:17" x14ac:dyDescent="0.25">
      <c r="A2887" t="s">
        <v>46</v>
      </c>
      <c r="B2887" t="s">
        <v>14</v>
      </c>
      <c r="C2887" t="s">
        <v>18</v>
      </c>
      <c r="D2887" t="s">
        <v>22</v>
      </c>
      <c r="E2887" s="14">
        <v>14370.832427999998</v>
      </c>
      <c r="F2887" s="14">
        <v>69183.013436000008</v>
      </c>
      <c r="G2887" s="13">
        <v>0.20772197847805807</v>
      </c>
      <c r="H2887" s="12">
        <v>-7293376.1299999999</v>
      </c>
      <c r="I2887" s="12">
        <v>-1.5149945195082424</v>
      </c>
      <c r="J2887" t="s">
        <v>26</v>
      </c>
      <c r="K2887" s="14">
        <v>2912.396212000001</v>
      </c>
      <c r="L2887" s="14">
        <v>14370.832427999998</v>
      </c>
      <c r="M2887" s="13">
        <v>0.20266023047666432</v>
      </c>
      <c r="N2887" s="12">
        <v>-0.3070291384944237</v>
      </c>
      <c r="O2887" s="2">
        <f>DATE(LEFT(ALT[[#This Row],[DATEMTH]],4),RIGHT(ALT[[#This Row],[DATEMTH]],2),1)</f>
        <v>43709</v>
      </c>
      <c r="P2887" t="str">
        <f>IF(AND(ALT[[#This Row],[DATE]]&gt;=DATE(2023,6,1),ALT[[#This Row],[DATE]]&lt;=DATE(2024,5,31)),"Y","N")</f>
        <v>N</v>
      </c>
      <c r="Q2887" t="str">
        <f>LEFT(ALT[[#This Row],[DATEMTH]],4)</f>
        <v>2019</v>
      </c>
    </row>
    <row r="2888" spans="1:17" x14ac:dyDescent="0.25">
      <c r="A2888" t="s">
        <v>46</v>
      </c>
      <c r="B2888" t="s">
        <v>14</v>
      </c>
      <c r="C2888" t="s">
        <v>18</v>
      </c>
      <c r="D2888" t="s">
        <v>22</v>
      </c>
      <c r="E2888" s="14">
        <v>14370.832427999998</v>
      </c>
      <c r="F2888" s="14">
        <v>69183.013436000008</v>
      </c>
      <c r="G2888" s="13">
        <v>0.20772197847805807</v>
      </c>
      <c r="H2888" s="12">
        <v>-7293376.1299999999</v>
      </c>
      <c r="I2888" s="12">
        <v>-1.5149945195082424</v>
      </c>
      <c r="J2888" t="s">
        <v>24</v>
      </c>
      <c r="K2888" s="14">
        <v>4689.4011839999976</v>
      </c>
      <c r="L2888" s="14">
        <v>14370.832427999998</v>
      </c>
      <c r="M2888" s="13">
        <v>0.32631381706624113</v>
      </c>
      <c r="N2888" s="12">
        <v>-0.49436364449517051</v>
      </c>
      <c r="O2888" s="2">
        <f>DATE(LEFT(ALT[[#This Row],[DATEMTH]],4),RIGHT(ALT[[#This Row],[DATEMTH]],2),1)</f>
        <v>43709</v>
      </c>
      <c r="P2888" t="str">
        <f>IF(AND(ALT[[#This Row],[DATE]]&gt;=DATE(2023,6,1),ALT[[#This Row],[DATE]]&lt;=DATE(2024,5,31)),"Y","N")</f>
        <v>N</v>
      </c>
      <c r="Q2888" t="str">
        <f>LEFT(ALT[[#This Row],[DATEMTH]],4)</f>
        <v>2019</v>
      </c>
    </row>
    <row r="2889" spans="1:17" x14ac:dyDescent="0.25">
      <c r="A2889" t="s">
        <v>46</v>
      </c>
      <c r="B2889" t="s">
        <v>14</v>
      </c>
      <c r="C2889" t="s">
        <v>18</v>
      </c>
      <c r="D2889" t="s">
        <v>22</v>
      </c>
      <c r="E2889" s="14">
        <v>14370.832427999998</v>
      </c>
      <c r="F2889" s="14">
        <v>69183.013436000008</v>
      </c>
      <c r="G2889" s="13">
        <v>0.20772197847805807</v>
      </c>
      <c r="H2889" s="12">
        <v>-7293376.1299999999</v>
      </c>
      <c r="I2889" s="12">
        <v>-1.5149945195082424</v>
      </c>
      <c r="J2889" t="s">
        <v>25</v>
      </c>
      <c r="K2889" s="14">
        <v>1229.0309319999997</v>
      </c>
      <c r="L2889" s="14">
        <v>14370.832427999998</v>
      </c>
      <c r="M2889" s="13">
        <v>8.5522598510394371E-2</v>
      </c>
      <c r="N2889" s="12">
        <v>-0.12956626803735125</v>
      </c>
      <c r="O2889" s="2">
        <f>DATE(LEFT(ALT[[#This Row],[DATEMTH]],4),RIGHT(ALT[[#This Row],[DATEMTH]],2),1)</f>
        <v>43709</v>
      </c>
      <c r="P2889" t="str">
        <f>IF(AND(ALT[[#This Row],[DATE]]&gt;=DATE(2023,6,1),ALT[[#This Row],[DATE]]&lt;=DATE(2024,5,31)),"Y","N")</f>
        <v>N</v>
      </c>
      <c r="Q2889" t="str">
        <f>LEFT(ALT[[#This Row],[DATEMTH]],4)</f>
        <v>2019</v>
      </c>
    </row>
    <row r="2890" spans="1:17" x14ac:dyDescent="0.25">
      <c r="A2890" t="s">
        <v>46</v>
      </c>
      <c r="B2890" t="s">
        <v>14</v>
      </c>
      <c r="C2890" t="s">
        <v>19</v>
      </c>
      <c r="D2890" t="s">
        <v>22</v>
      </c>
      <c r="E2890" s="14">
        <v>19002.346332000001</v>
      </c>
      <c r="F2890" s="14">
        <v>69183.013436000008</v>
      </c>
      <c r="G2890" s="13">
        <v>0.27466780338469554</v>
      </c>
      <c r="H2890" s="12">
        <v>-7293376.1299999999</v>
      </c>
      <c r="I2890" s="12">
        <v>-2.0032556008854714</v>
      </c>
      <c r="J2890" t="s">
        <v>25</v>
      </c>
      <c r="K2890" s="14">
        <v>12733.366491999999</v>
      </c>
      <c r="L2890" s="14">
        <v>19002.346332000001</v>
      </c>
      <c r="M2890" s="13">
        <v>0.6700944330520372</v>
      </c>
      <c r="N2890" s="12">
        <v>-1.342370426133668</v>
      </c>
      <c r="O2890" s="2">
        <f>DATE(LEFT(ALT[[#This Row],[DATEMTH]],4),RIGHT(ALT[[#This Row],[DATEMTH]],2),1)</f>
        <v>43709</v>
      </c>
      <c r="P2890" t="str">
        <f>IF(AND(ALT[[#This Row],[DATE]]&gt;=DATE(2023,6,1),ALT[[#This Row],[DATE]]&lt;=DATE(2024,5,31)),"Y","N")</f>
        <v>N</v>
      </c>
      <c r="Q2890" t="str">
        <f>LEFT(ALT[[#This Row],[DATEMTH]],4)</f>
        <v>2019</v>
      </c>
    </row>
    <row r="2891" spans="1:17" x14ac:dyDescent="0.25">
      <c r="A2891" t="s">
        <v>46</v>
      </c>
      <c r="B2891" t="s">
        <v>14</v>
      </c>
      <c r="C2891" t="s">
        <v>19</v>
      </c>
      <c r="D2891" t="s">
        <v>22</v>
      </c>
      <c r="E2891" s="14">
        <v>19002.346332000001</v>
      </c>
      <c r="F2891" s="14">
        <v>69183.013436000008</v>
      </c>
      <c r="G2891" s="13">
        <v>0.27466780338469554</v>
      </c>
      <c r="H2891" s="12">
        <v>-7293376.1299999999</v>
      </c>
      <c r="I2891" s="12">
        <v>-2.0032556008854714</v>
      </c>
      <c r="J2891" t="s">
        <v>16</v>
      </c>
      <c r="K2891" s="14">
        <v>4.9761480000000002</v>
      </c>
      <c r="L2891" s="14">
        <v>19002.346332000001</v>
      </c>
      <c r="M2891" s="13">
        <v>2.6187018766309685E-4</v>
      </c>
      <c r="N2891" s="12">
        <v>-5.245929201410282E-4</v>
      </c>
      <c r="O2891" s="2">
        <f>DATE(LEFT(ALT[[#This Row],[DATEMTH]],4),RIGHT(ALT[[#This Row],[DATEMTH]],2),1)</f>
        <v>43709</v>
      </c>
      <c r="P2891" t="str">
        <f>IF(AND(ALT[[#This Row],[DATE]]&gt;=DATE(2023,6,1),ALT[[#This Row],[DATE]]&lt;=DATE(2024,5,31)),"Y","N")</f>
        <v>N</v>
      </c>
      <c r="Q2891" t="str">
        <f>LEFT(ALT[[#This Row],[DATEMTH]],4)</f>
        <v>2019</v>
      </c>
    </row>
    <row r="2892" spans="1:17" x14ac:dyDescent="0.25">
      <c r="A2892" t="s">
        <v>46</v>
      </c>
      <c r="B2892" t="s">
        <v>14</v>
      </c>
      <c r="C2892" t="s">
        <v>19</v>
      </c>
      <c r="D2892" t="s">
        <v>22</v>
      </c>
      <c r="E2892" s="14">
        <v>19002.346332000001</v>
      </c>
      <c r="F2892" s="14">
        <v>69183.013436000008</v>
      </c>
      <c r="G2892" s="13">
        <v>0.27466780338469554</v>
      </c>
      <c r="H2892" s="12">
        <v>-7293376.1299999999</v>
      </c>
      <c r="I2892" s="12">
        <v>-2.0032556008854714</v>
      </c>
      <c r="J2892" t="s">
        <v>26</v>
      </c>
      <c r="K2892" s="14">
        <v>505.39159599999999</v>
      </c>
      <c r="L2892" s="14">
        <v>19002.346332000001</v>
      </c>
      <c r="M2892" s="13">
        <v>2.659627327962754E-2</v>
      </c>
      <c r="N2892" s="12">
        <v>-5.3279133410094472E-2</v>
      </c>
      <c r="O2892" s="2">
        <f>DATE(LEFT(ALT[[#This Row],[DATEMTH]],4),RIGHT(ALT[[#This Row],[DATEMTH]],2),1)</f>
        <v>43709</v>
      </c>
      <c r="P2892" t="str">
        <f>IF(AND(ALT[[#This Row],[DATE]]&gt;=DATE(2023,6,1),ALT[[#This Row],[DATE]]&lt;=DATE(2024,5,31)),"Y","N")</f>
        <v>N</v>
      </c>
      <c r="Q2892" t="str">
        <f>LEFT(ALT[[#This Row],[DATEMTH]],4)</f>
        <v>2019</v>
      </c>
    </row>
    <row r="2893" spans="1:17" x14ac:dyDescent="0.25">
      <c r="A2893" t="s">
        <v>46</v>
      </c>
      <c r="B2893" t="s">
        <v>14</v>
      </c>
      <c r="C2893" t="s">
        <v>19</v>
      </c>
      <c r="D2893" t="s">
        <v>22</v>
      </c>
      <c r="E2893" s="14">
        <v>19002.346332000001</v>
      </c>
      <c r="F2893" s="14">
        <v>69183.013436000008</v>
      </c>
      <c r="G2893" s="13">
        <v>0.27466780338469554</v>
      </c>
      <c r="H2893" s="12">
        <v>-7293376.1299999999</v>
      </c>
      <c r="I2893" s="12">
        <v>-2.0032556008854714</v>
      </c>
      <c r="J2893" t="s">
        <v>24</v>
      </c>
      <c r="K2893" s="14">
        <v>5758.6120959999998</v>
      </c>
      <c r="L2893" s="14">
        <v>19002.346332000001</v>
      </c>
      <c r="M2893" s="13">
        <v>0.30304742348067204</v>
      </c>
      <c r="N2893" s="12">
        <v>-0.60708144842156753</v>
      </c>
      <c r="O2893" s="2">
        <f>DATE(LEFT(ALT[[#This Row],[DATEMTH]],4),RIGHT(ALT[[#This Row],[DATEMTH]],2),1)</f>
        <v>43709</v>
      </c>
      <c r="P2893" t="str">
        <f>IF(AND(ALT[[#This Row],[DATE]]&gt;=DATE(2023,6,1),ALT[[#This Row],[DATE]]&lt;=DATE(2024,5,31)),"Y","N")</f>
        <v>N</v>
      </c>
      <c r="Q2893" t="str">
        <f>LEFT(ALT[[#This Row],[DATEMTH]],4)</f>
        <v>2019</v>
      </c>
    </row>
    <row r="2894" spans="1:17" x14ac:dyDescent="0.25">
      <c r="A2894" t="s">
        <v>46</v>
      </c>
      <c r="B2894" t="s">
        <v>14</v>
      </c>
      <c r="C2894" t="s">
        <v>20</v>
      </c>
      <c r="D2894" t="s">
        <v>22</v>
      </c>
      <c r="E2894" s="14">
        <v>23311.260419999999</v>
      </c>
      <c r="F2894" s="14">
        <v>69183.013436000008</v>
      </c>
      <c r="G2894" s="13">
        <v>0.33695063661204699</v>
      </c>
      <c r="H2894" s="12">
        <v>-7293376.1299999999</v>
      </c>
      <c r="I2894" s="12">
        <v>-2.4575077300546075</v>
      </c>
      <c r="J2894" t="s">
        <v>25</v>
      </c>
      <c r="K2894" s="14">
        <v>2842.0602039999999</v>
      </c>
      <c r="L2894" s="14">
        <v>23311.260420000002</v>
      </c>
      <c r="M2894" s="13">
        <v>0.12191791232196271</v>
      </c>
      <c r="N2894" s="12">
        <v>-0.29961421196334326</v>
      </c>
      <c r="O2894" s="2">
        <f>DATE(LEFT(ALT[[#This Row],[DATEMTH]],4),RIGHT(ALT[[#This Row],[DATEMTH]],2),1)</f>
        <v>43709</v>
      </c>
      <c r="P2894" t="str">
        <f>IF(AND(ALT[[#This Row],[DATE]]&gt;=DATE(2023,6,1),ALT[[#This Row],[DATE]]&lt;=DATE(2024,5,31)),"Y","N")</f>
        <v>N</v>
      </c>
      <c r="Q2894" t="str">
        <f>LEFT(ALT[[#This Row],[DATEMTH]],4)</f>
        <v>2019</v>
      </c>
    </row>
    <row r="2895" spans="1:17" x14ac:dyDescent="0.25">
      <c r="A2895" t="s">
        <v>46</v>
      </c>
      <c r="B2895" t="s">
        <v>14</v>
      </c>
      <c r="C2895" t="s">
        <v>20</v>
      </c>
      <c r="D2895" t="s">
        <v>22</v>
      </c>
      <c r="E2895" s="14">
        <v>23311.260419999999</v>
      </c>
      <c r="F2895" s="14">
        <v>69183.013436000008</v>
      </c>
      <c r="G2895" s="13">
        <v>0.33695063661204699</v>
      </c>
      <c r="H2895" s="12">
        <v>-7293376.1299999999</v>
      </c>
      <c r="I2895" s="12">
        <v>-2.4575077300546075</v>
      </c>
      <c r="J2895" t="s">
        <v>24</v>
      </c>
      <c r="K2895" s="14">
        <v>10214.520576000001</v>
      </c>
      <c r="L2895" s="14">
        <v>23311.260420000002</v>
      </c>
      <c r="M2895" s="13">
        <v>0.43817967763066157</v>
      </c>
      <c r="N2895" s="12">
        <v>-1.0768299449301868</v>
      </c>
      <c r="O2895" s="2">
        <f>DATE(LEFT(ALT[[#This Row],[DATEMTH]],4),RIGHT(ALT[[#This Row],[DATEMTH]],2),1)</f>
        <v>43709</v>
      </c>
      <c r="P2895" t="str">
        <f>IF(AND(ALT[[#This Row],[DATE]]&gt;=DATE(2023,6,1),ALT[[#This Row],[DATE]]&lt;=DATE(2024,5,31)),"Y","N")</f>
        <v>N</v>
      </c>
      <c r="Q2895" t="str">
        <f>LEFT(ALT[[#This Row],[DATEMTH]],4)</f>
        <v>2019</v>
      </c>
    </row>
    <row r="2896" spans="1:17" x14ac:dyDescent="0.25">
      <c r="A2896" t="s">
        <v>46</v>
      </c>
      <c r="B2896" t="s">
        <v>14</v>
      </c>
      <c r="C2896" t="s">
        <v>20</v>
      </c>
      <c r="D2896" t="s">
        <v>22</v>
      </c>
      <c r="E2896" s="14">
        <v>23311.260419999999</v>
      </c>
      <c r="F2896" s="14">
        <v>69183.013436000008</v>
      </c>
      <c r="G2896" s="13">
        <v>0.33695063661204699</v>
      </c>
      <c r="H2896" s="12">
        <v>-7293376.1299999999</v>
      </c>
      <c r="I2896" s="12">
        <v>-2.4575077300546075</v>
      </c>
      <c r="J2896" t="s">
        <v>16</v>
      </c>
      <c r="K2896" s="14">
        <v>8869.6744520000011</v>
      </c>
      <c r="L2896" s="14">
        <v>23311.260420000002</v>
      </c>
      <c r="M2896" s="13">
        <v>0.38048884068019861</v>
      </c>
      <c r="N2896" s="12">
        <v>-0.93505426717110407</v>
      </c>
      <c r="O2896" s="2">
        <f>DATE(LEFT(ALT[[#This Row],[DATEMTH]],4),RIGHT(ALT[[#This Row],[DATEMTH]],2),1)</f>
        <v>43709</v>
      </c>
      <c r="P2896" t="str">
        <f>IF(AND(ALT[[#This Row],[DATE]]&gt;=DATE(2023,6,1),ALT[[#This Row],[DATE]]&lt;=DATE(2024,5,31)),"Y","N")</f>
        <v>N</v>
      </c>
      <c r="Q2896" t="str">
        <f>LEFT(ALT[[#This Row],[DATEMTH]],4)</f>
        <v>2019</v>
      </c>
    </row>
    <row r="2897" spans="1:17" x14ac:dyDescent="0.25">
      <c r="A2897" t="s">
        <v>46</v>
      </c>
      <c r="B2897" t="s">
        <v>14</v>
      </c>
      <c r="C2897" t="s">
        <v>20</v>
      </c>
      <c r="D2897" t="s">
        <v>22</v>
      </c>
      <c r="E2897" s="14">
        <v>23311.260419999999</v>
      </c>
      <c r="F2897" s="14">
        <v>69183.013436000008</v>
      </c>
      <c r="G2897" s="13">
        <v>0.33695063661204699</v>
      </c>
      <c r="H2897" s="12">
        <v>-7293376.1299999999</v>
      </c>
      <c r="I2897" s="12">
        <v>-2.4575077300546075</v>
      </c>
      <c r="J2897" t="s">
        <v>26</v>
      </c>
      <c r="K2897" s="14">
        <v>1385.0051880000001</v>
      </c>
      <c r="L2897" s="14">
        <v>23311.260420000002</v>
      </c>
      <c r="M2897" s="13">
        <v>5.9413569367177101E-2</v>
      </c>
      <c r="N2897" s="12">
        <v>-0.14600930598997336</v>
      </c>
      <c r="O2897" s="2">
        <f>DATE(LEFT(ALT[[#This Row],[DATEMTH]],4),RIGHT(ALT[[#This Row],[DATEMTH]],2),1)</f>
        <v>43709</v>
      </c>
      <c r="P2897" t="str">
        <f>IF(AND(ALT[[#This Row],[DATE]]&gt;=DATE(2023,6,1),ALT[[#This Row],[DATE]]&lt;=DATE(2024,5,31)),"Y","N")</f>
        <v>N</v>
      </c>
      <c r="Q2897" t="str">
        <f>LEFT(ALT[[#This Row],[DATEMTH]],4)</f>
        <v>2019</v>
      </c>
    </row>
    <row r="2898" spans="1:17" x14ac:dyDescent="0.25">
      <c r="A2898" t="s">
        <v>46</v>
      </c>
      <c r="B2898" t="s">
        <v>14</v>
      </c>
      <c r="C2898" t="s">
        <v>15</v>
      </c>
      <c r="D2898" t="s">
        <v>17</v>
      </c>
      <c r="E2898" s="14">
        <v>12498.574256000004</v>
      </c>
      <c r="F2898" s="14">
        <v>69183.013436000008</v>
      </c>
      <c r="G2898" s="13">
        <v>0.18065958152519931</v>
      </c>
      <c r="H2898" s="12">
        <v>-40213520.859999999</v>
      </c>
      <c r="I2898" s="12">
        <v>-7.2649578502224728</v>
      </c>
      <c r="J2898" t="s">
        <v>16</v>
      </c>
      <c r="K2898" s="14">
        <v>3954.2411440000001</v>
      </c>
      <c r="L2898" s="14">
        <v>12498.574256000004</v>
      </c>
      <c r="M2898" s="13">
        <v>0.31637537714365677</v>
      </c>
      <c r="N2898" s="12">
        <v>-2.2984537797969047</v>
      </c>
      <c r="O2898" s="2">
        <f>DATE(LEFT(ALT[[#This Row],[DATEMTH]],4),RIGHT(ALT[[#This Row],[DATEMTH]],2),1)</f>
        <v>43709</v>
      </c>
      <c r="P2898" t="str">
        <f>IF(AND(ALT[[#This Row],[DATE]]&gt;=DATE(2023,6,1),ALT[[#This Row],[DATE]]&lt;=DATE(2024,5,31)),"Y","N")</f>
        <v>N</v>
      </c>
      <c r="Q2898" t="str">
        <f>LEFT(ALT[[#This Row],[DATEMTH]],4)</f>
        <v>2019</v>
      </c>
    </row>
    <row r="2899" spans="1:17" x14ac:dyDescent="0.25">
      <c r="A2899" t="s">
        <v>46</v>
      </c>
      <c r="B2899" t="s">
        <v>14</v>
      </c>
      <c r="C2899" t="s">
        <v>15</v>
      </c>
      <c r="D2899" t="s">
        <v>17</v>
      </c>
      <c r="E2899" s="14">
        <v>12498.574256000004</v>
      </c>
      <c r="F2899" s="14">
        <v>69183.013436000008</v>
      </c>
      <c r="G2899" s="13">
        <v>0.18065958152519931</v>
      </c>
      <c r="H2899" s="12">
        <v>-40213520.859999999</v>
      </c>
      <c r="I2899" s="12">
        <v>-7.2649578502224728</v>
      </c>
      <c r="J2899" t="s">
        <v>26</v>
      </c>
      <c r="K2899" s="14">
        <v>1356.3899879999999</v>
      </c>
      <c r="L2899" s="14">
        <v>12498.574256000004</v>
      </c>
      <c r="M2899" s="13">
        <v>0.10852357718712261</v>
      </c>
      <c r="N2899" s="12">
        <v>-0.78841921401981085</v>
      </c>
      <c r="O2899" s="2">
        <f>DATE(LEFT(ALT[[#This Row],[DATEMTH]],4),RIGHT(ALT[[#This Row],[DATEMTH]],2),1)</f>
        <v>43709</v>
      </c>
      <c r="P2899" t="str">
        <f>IF(AND(ALT[[#This Row],[DATE]]&gt;=DATE(2023,6,1),ALT[[#This Row],[DATE]]&lt;=DATE(2024,5,31)),"Y","N")</f>
        <v>N</v>
      </c>
      <c r="Q2899" t="str">
        <f>LEFT(ALT[[#This Row],[DATEMTH]],4)</f>
        <v>2019</v>
      </c>
    </row>
    <row r="2900" spans="1:17" x14ac:dyDescent="0.25">
      <c r="A2900" t="s">
        <v>46</v>
      </c>
      <c r="B2900" t="s">
        <v>14</v>
      </c>
      <c r="C2900" t="s">
        <v>15</v>
      </c>
      <c r="D2900" t="s">
        <v>17</v>
      </c>
      <c r="E2900" s="14">
        <v>12498.574256000004</v>
      </c>
      <c r="F2900" s="14">
        <v>69183.013436000008</v>
      </c>
      <c r="G2900" s="13">
        <v>0.18065958152519931</v>
      </c>
      <c r="H2900" s="12">
        <v>-40213520.859999999</v>
      </c>
      <c r="I2900" s="12">
        <v>-7.2649578502224728</v>
      </c>
      <c r="J2900" t="s">
        <v>24</v>
      </c>
      <c r="K2900" s="14">
        <v>5523.5755600000039</v>
      </c>
      <c r="L2900" s="14">
        <v>12498.574256000004</v>
      </c>
      <c r="M2900" s="13">
        <v>0.44193645185956981</v>
      </c>
      <c r="N2900" s="12">
        <v>-3.2106496952366474</v>
      </c>
      <c r="O2900" s="2">
        <f>DATE(LEFT(ALT[[#This Row],[DATEMTH]],4),RIGHT(ALT[[#This Row],[DATEMTH]],2),1)</f>
        <v>43709</v>
      </c>
      <c r="P2900" t="str">
        <f>IF(AND(ALT[[#This Row],[DATE]]&gt;=DATE(2023,6,1),ALT[[#This Row],[DATE]]&lt;=DATE(2024,5,31)),"Y","N")</f>
        <v>N</v>
      </c>
      <c r="Q2900" t="str">
        <f>LEFT(ALT[[#This Row],[DATEMTH]],4)</f>
        <v>2019</v>
      </c>
    </row>
    <row r="2901" spans="1:17" x14ac:dyDescent="0.25">
      <c r="A2901" t="s">
        <v>46</v>
      </c>
      <c r="B2901" t="s">
        <v>14</v>
      </c>
      <c r="C2901" t="s">
        <v>15</v>
      </c>
      <c r="D2901" t="s">
        <v>17</v>
      </c>
      <c r="E2901" s="14">
        <v>12498.574256000004</v>
      </c>
      <c r="F2901" s="14">
        <v>69183.013436000008</v>
      </c>
      <c r="G2901" s="13">
        <v>0.18065958152519931</v>
      </c>
      <c r="H2901" s="12">
        <v>-40213520.859999999</v>
      </c>
      <c r="I2901" s="12">
        <v>-7.2649578502224728</v>
      </c>
      <c r="J2901" t="s">
        <v>25</v>
      </c>
      <c r="K2901" s="14">
        <v>1664.3675639999997</v>
      </c>
      <c r="L2901" s="14">
        <v>12498.574256000004</v>
      </c>
      <c r="M2901" s="13">
        <v>0.13316459380965087</v>
      </c>
      <c r="N2901" s="12">
        <v>-0.96743516116910999</v>
      </c>
      <c r="O2901" s="2">
        <f>DATE(LEFT(ALT[[#This Row],[DATEMTH]],4),RIGHT(ALT[[#This Row],[DATEMTH]],2),1)</f>
        <v>43709</v>
      </c>
      <c r="P2901" t="str">
        <f>IF(AND(ALT[[#This Row],[DATE]]&gt;=DATE(2023,6,1),ALT[[#This Row],[DATE]]&lt;=DATE(2024,5,31)),"Y","N")</f>
        <v>N</v>
      </c>
      <c r="Q2901" t="str">
        <f>LEFT(ALT[[#This Row],[DATEMTH]],4)</f>
        <v>2019</v>
      </c>
    </row>
    <row r="2902" spans="1:17" x14ac:dyDescent="0.25">
      <c r="A2902" t="s">
        <v>46</v>
      </c>
      <c r="B2902" t="s">
        <v>14</v>
      </c>
      <c r="C2902" t="s">
        <v>18</v>
      </c>
      <c r="D2902" t="s">
        <v>17</v>
      </c>
      <c r="E2902" s="14">
        <v>14370.832427999998</v>
      </c>
      <c r="F2902" s="14">
        <v>69183.013436000008</v>
      </c>
      <c r="G2902" s="13">
        <v>0.20772197847805807</v>
      </c>
      <c r="H2902" s="12">
        <v>-40213520.859999999</v>
      </c>
      <c r="I2902" s="12">
        <v>-8.3532321146078594</v>
      </c>
      <c r="J2902" t="s">
        <v>16</v>
      </c>
      <c r="K2902" s="14">
        <v>5540.0041000000001</v>
      </c>
      <c r="L2902" s="14">
        <v>14370.832427999998</v>
      </c>
      <c r="M2902" s="13">
        <v>0.38550335394670021</v>
      </c>
      <c r="N2902" s="12">
        <v>-3.2201989964766167</v>
      </c>
      <c r="O2902" s="2">
        <f>DATE(LEFT(ALT[[#This Row],[DATEMTH]],4),RIGHT(ALT[[#This Row],[DATEMTH]],2),1)</f>
        <v>43709</v>
      </c>
      <c r="P2902" t="str">
        <f>IF(AND(ALT[[#This Row],[DATE]]&gt;=DATE(2023,6,1),ALT[[#This Row],[DATE]]&lt;=DATE(2024,5,31)),"Y","N")</f>
        <v>N</v>
      </c>
      <c r="Q2902" t="str">
        <f>LEFT(ALT[[#This Row],[DATEMTH]],4)</f>
        <v>2019</v>
      </c>
    </row>
    <row r="2903" spans="1:17" x14ac:dyDescent="0.25">
      <c r="A2903" t="s">
        <v>46</v>
      </c>
      <c r="B2903" t="s">
        <v>14</v>
      </c>
      <c r="C2903" t="s">
        <v>18</v>
      </c>
      <c r="D2903" t="s">
        <v>17</v>
      </c>
      <c r="E2903" s="14">
        <v>14370.832427999998</v>
      </c>
      <c r="F2903" s="14">
        <v>69183.013436000008</v>
      </c>
      <c r="G2903" s="13">
        <v>0.20772197847805807</v>
      </c>
      <c r="H2903" s="12">
        <v>-40213520.859999999</v>
      </c>
      <c r="I2903" s="12">
        <v>-8.3532321146078594</v>
      </c>
      <c r="J2903" t="s">
        <v>25</v>
      </c>
      <c r="K2903" s="14">
        <v>1229.0309319999997</v>
      </c>
      <c r="L2903" s="14">
        <v>14370.832427999998</v>
      </c>
      <c r="M2903" s="13">
        <v>8.5522598510394371E-2</v>
      </c>
      <c r="N2903" s="12">
        <v>-0.71439011640174055</v>
      </c>
      <c r="O2903" s="2">
        <f>DATE(LEFT(ALT[[#This Row],[DATEMTH]],4),RIGHT(ALT[[#This Row],[DATEMTH]],2),1)</f>
        <v>43709</v>
      </c>
      <c r="P2903" t="str">
        <f>IF(AND(ALT[[#This Row],[DATE]]&gt;=DATE(2023,6,1),ALT[[#This Row],[DATE]]&lt;=DATE(2024,5,31)),"Y","N")</f>
        <v>N</v>
      </c>
      <c r="Q2903" t="str">
        <f>LEFT(ALT[[#This Row],[DATEMTH]],4)</f>
        <v>2019</v>
      </c>
    </row>
    <row r="2904" spans="1:17" x14ac:dyDescent="0.25">
      <c r="A2904" t="s">
        <v>46</v>
      </c>
      <c r="B2904" t="s">
        <v>14</v>
      </c>
      <c r="C2904" t="s">
        <v>18</v>
      </c>
      <c r="D2904" t="s">
        <v>17</v>
      </c>
      <c r="E2904" s="14">
        <v>14370.832427999998</v>
      </c>
      <c r="F2904" s="14">
        <v>69183.013436000008</v>
      </c>
      <c r="G2904" s="13">
        <v>0.20772197847805807</v>
      </c>
      <c r="H2904" s="12">
        <v>-40213520.859999999</v>
      </c>
      <c r="I2904" s="12">
        <v>-8.3532321146078594</v>
      </c>
      <c r="J2904" t="s">
        <v>24</v>
      </c>
      <c r="K2904" s="14">
        <v>4689.4011839999976</v>
      </c>
      <c r="L2904" s="14">
        <v>14370.832427999998</v>
      </c>
      <c r="M2904" s="13">
        <v>0.32631381706624113</v>
      </c>
      <c r="N2904" s="12">
        <v>-2.7257750561579996</v>
      </c>
      <c r="O2904" s="2">
        <f>DATE(LEFT(ALT[[#This Row],[DATEMTH]],4),RIGHT(ALT[[#This Row],[DATEMTH]],2),1)</f>
        <v>43709</v>
      </c>
      <c r="P2904" t="str">
        <f>IF(AND(ALT[[#This Row],[DATE]]&gt;=DATE(2023,6,1),ALT[[#This Row],[DATE]]&lt;=DATE(2024,5,31)),"Y","N")</f>
        <v>N</v>
      </c>
      <c r="Q2904" t="str">
        <f>LEFT(ALT[[#This Row],[DATEMTH]],4)</f>
        <v>2019</v>
      </c>
    </row>
    <row r="2905" spans="1:17" x14ac:dyDescent="0.25">
      <c r="A2905" t="s">
        <v>46</v>
      </c>
      <c r="B2905" t="s">
        <v>14</v>
      </c>
      <c r="C2905" t="s">
        <v>18</v>
      </c>
      <c r="D2905" t="s">
        <v>17</v>
      </c>
      <c r="E2905" s="14">
        <v>14370.832427999998</v>
      </c>
      <c r="F2905" s="14">
        <v>69183.013436000008</v>
      </c>
      <c r="G2905" s="13">
        <v>0.20772197847805807</v>
      </c>
      <c r="H2905" s="12">
        <v>-40213520.859999999</v>
      </c>
      <c r="I2905" s="12">
        <v>-8.3532321146078594</v>
      </c>
      <c r="J2905" t="s">
        <v>26</v>
      </c>
      <c r="K2905" s="14">
        <v>2912.396212000001</v>
      </c>
      <c r="L2905" s="14">
        <v>14370.832427999998</v>
      </c>
      <c r="M2905" s="13">
        <v>0.20266023047666432</v>
      </c>
      <c r="N2905" s="12">
        <v>-1.6928679455715028</v>
      </c>
      <c r="O2905" s="2">
        <f>DATE(LEFT(ALT[[#This Row],[DATEMTH]],4),RIGHT(ALT[[#This Row],[DATEMTH]],2),1)</f>
        <v>43709</v>
      </c>
      <c r="P2905" t="str">
        <f>IF(AND(ALT[[#This Row],[DATE]]&gt;=DATE(2023,6,1),ALT[[#This Row],[DATE]]&lt;=DATE(2024,5,31)),"Y","N")</f>
        <v>N</v>
      </c>
      <c r="Q2905" t="str">
        <f>LEFT(ALT[[#This Row],[DATEMTH]],4)</f>
        <v>2019</v>
      </c>
    </row>
    <row r="2906" spans="1:17" x14ac:dyDescent="0.25">
      <c r="A2906" t="s">
        <v>46</v>
      </c>
      <c r="B2906" t="s">
        <v>14</v>
      </c>
      <c r="C2906" t="s">
        <v>19</v>
      </c>
      <c r="D2906" t="s">
        <v>17</v>
      </c>
      <c r="E2906" s="14">
        <v>19002.346332000001</v>
      </c>
      <c r="F2906" s="14">
        <v>69183.013436000008</v>
      </c>
      <c r="G2906" s="13">
        <v>0.27466780338469554</v>
      </c>
      <c r="H2906" s="12">
        <v>-40213520.859999999</v>
      </c>
      <c r="I2906" s="12">
        <v>-11.045359440980834</v>
      </c>
      <c r="J2906" t="s">
        <v>25</v>
      </c>
      <c r="K2906" s="14">
        <v>12733.366491999999</v>
      </c>
      <c r="L2906" s="14">
        <v>19002.346332000001</v>
      </c>
      <c r="M2906" s="13">
        <v>0.6700944330520372</v>
      </c>
      <c r="N2906" s="12">
        <v>-7.4014338724600179</v>
      </c>
      <c r="O2906" s="2">
        <f>DATE(LEFT(ALT[[#This Row],[DATEMTH]],4),RIGHT(ALT[[#This Row],[DATEMTH]],2),1)</f>
        <v>43709</v>
      </c>
      <c r="P2906" t="str">
        <f>IF(AND(ALT[[#This Row],[DATE]]&gt;=DATE(2023,6,1),ALT[[#This Row],[DATE]]&lt;=DATE(2024,5,31)),"Y","N")</f>
        <v>N</v>
      </c>
      <c r="Q2906" t="str">
        <f>LEFT(ALT[[#This Row],[DATEMTH]],4)</f>
        <v>2019</v>
      </c>
    </row>
    <row r="2907" spans="1:17" x14ac:dyDescent="0.25">
      <c r="A2907" t="s">
        <v>46</v>
      </c>
      <c r="B2907" t="s">
        <v>14</v>
      </c>
      <c r="C2907" t="s">
        <v>19</v>
      </c>
      <c r="D2907" t="s">
        <v>17</v>
      </c>
      <c r="E2907" s="14">
        <v>19002.346332000001</v>
      </c>
      <c r="F2907" s="14">
        <v>69183.013436000008</v>
      </c>
      <c r="G2907" s="13">
        <v>0.27466780338469554</v>
      </c>
      <c r="H2907" s="12">
        <v>-40213520.859999999</v>
      </c>
      <c r="I2907" s="12">
        <v>-11.045359440980834</v>
      </c>
      <c r="J2907" t="s">
        <v>24</v>
      </c>
      <c r="K2907" s="14">
        <v>5758.6120959999998</v>
      </c>
      <c r="L2907" s="14">
        <v>19002.346332000001</v>
      </c>
      <c r="M2907" s="13">
        <v>0.30304742348067204</v>
      </c>
      <c r="N2907" s="12">
        <v>-3.3472677200071574</v>
      </c>
      <c r="O2907" s="2">
        <f>DATE(LEFT(ALT[[#This Row],[DATEMTH]],4),RIGHT(ALT[[#This Row],[DATEMTH]],2),1)</f>
        <v>43709</v>
      </c>
      <c r="P2907" t="str">
        <f>IF(AND(ALT[[#This Row],[DATE]]&gt;=DATE(2023,6,1),ALT[[#This Row],[DATE]]&lt;=DATE(2024,5,31)),"Y","N")</f>
        <v>N</v>
      </c>
      <c r="Q2907" t="str">
        <f>LEFT(ALT[[#This Row],[DATEMTH]],4)</f>
        <v>2019</v>
      </c>
    </row>
    <row r="2908" spans="1:17" x14ac:dyDescent="0.25">
      <c r="A2908" t="s">
        <v>46</v>
      </c>
      <c r="B2908" t="s">
        <v>14</v>
      </c>
      <c r="C2908" t="s">
        <v>19</v>
      </c>
      <c r="D2908" t="s">
        <v>17</v>
      </c>
      <c r="E2908" s="14">
        <v>19002.346332000001</v>
      </c>
      <c r="F2908" s="14">
        <v>69183.013436000008</v>
      </c>
      <c r="G2908" s="13">
        <v>0.27466780338469554</v>
      </c>
      <c r="H2908" s="12">
        <v>-40213520.859999999</v>
      </c>
      <c r="I2908" s="12">
        <v>-11.045359440980834</v>
      </c>
      <c r="J2908" t="s">
        <v>16</v>
      </c>
      <c r="K2908" s="14">
        <v>4.9761480000000002</v>
      </c>
      <c r="L2908" s="14">
        <v>19002.346332000001</v>
      </c>
      <c r="M2908" s="13">
        <v>2.6187018766309685E-4</v>
      </c>
      <c r="N2908" s="12">
        <v>-2.8924503496160093E-3</v>
      </c>
      <c r="O2908" s="2">
        <f>DATE(LEFT(ALT[[#This Row],[DATEMTH]],4),RIGHT(ALT[[#This Row],[DATEMTH]],2),1)</f>
        <v>43709</v>
      </c>
      <c r="P2908" t="str">
        <f>IF(AND(ALT[[#This Row],[DATE]]&gt;=DATE(2023,6,1),ALT[[#This Row],[DATE]]&lt;=DATE(2024,5,31)),"Y","N")</f>
        <v>N</v>
      </c>
      <c r="Q2908" t="str">
        <f>LEFT(ALT[[#This Row],[DATEMTH]],4)</f>
        <v>2019</v>
      </c>
    </row>
    <row r="2909" spans="1:17" x14ac:dyDescent="0.25">
      <c r="A2909" t="s">
        <v>46</v>
      </c>
      <c r="B2909" t="s">
        <v>14</v>
      </c>
      <c r="C2909" t="s">
        <v>19</v>
      </c>
      <c r="D2909" t="s">
        <v>17</v>
      </c>
      <c r="E2909" s="14">
        <v>19002.346332000001</v>
      </c>
      <c r="F2909" s="14">
        <v>69183.013436000008</v>
      </c>
      <c r="G2909" s="13">
        <v>0.27466780338469554</v>
      </c>
      <c r="H2909" s="12">
        <v>-40213520.859999999</v>
      </c>
      <c r="I2909" s="12">
        <v>-11.045359440980834</v>
      </c>
      <c r="J2909" t="s">
        <v>26</v>
      </c>
      <c r="K2909" s="14">
        <v>505.39159599999999</v>
      </c>
      <c r="L2909" s="14">
        <v>19002.346332000001</v>
      </c>
      <c r="M2909" s="13">
        <v>2.659627327962754E-2</v>
      </c>
      <c r="N2909" s="12">
        <v>-0.29376539816404035</v>
      </c>
      <c r="O2909" s="2">
        <f>DATE(LEFT(ALT[[#This Row],[DATEMTH]],4),RIGHT(ALT[[#This Row],[DATEMTH]],2),1)</f>
        <v>43709</v>
      </c>
      <c r="P2909" t="str">
        <f>IF(AND(ALT[[#This Row],[DATE]]&gt;=DATE(2023,6,1),ALT[[#This Row],[DATE]]&lt;=DATE(2024,5,31)),"Y","N")</f>
        <v>N</v>
      </c>
      <c r="Q2909" t="str">
        <f>LEFT(ALT[[#This Row],[DATEMTH]],4)</f>
        <v>2019</v>
      </c>
    </row>
    <row r="2910" spans="1:17" x14ac:dyDescent="0.25">
      <c r="A2910" t="s">
        <v>46</v>
      </c>
      <c r="B2910" t="s">
        <v>14</v>
      </c>
      <c r="C2910" t="s">
        <v>20</v>
      </c>
      <c r="D2910" t="s">
        <v>17</v>
      </c>
      <c r="E2910" s="14">
        <v>23311.260419999999</v>
      </c>
      <c r="F2910" s="14">
        <v>69183.013436000008</v>
      </c>
      <c r="G2910" s="13">
        <v>0.33695063661204699</v>
      </c>
      <c r="H2910" s="12">
        <v>-40213520.859999999</v>
      </c>
      <c r="I2910" s="12">
        <v>-13.549971454188832</v>
      </c>
      <c r="J2910" t="s">
        <v>25</v>
      </c>
      <c r="K2910" s="14">
        <v>2842.0602039999999</v>
      </c>
      <c r="L2910" s="14">
        <v>23311.260420000002</v>
      </c>
      <c r="M2910" s="13">
        <v>0.12191791232196271</v>
      </c>
      <c r="N2910" s="12">
        <v>-1.6519842317168916</v>
      </c>
      <c r="O2910" s="2">
        <f>DATE(LEFT(ALT[[#This Row],[DATEMTH]],4),RIGHT(ALT[[#This Row],[DATEMTH]],2),1)</f>
        <v>43709</v>
      </c>
      <c r="P2910" t="str">
        <f>IF(AND(ALT[[#This Row],[DATE]]&gt;=DATE(2023,6,1),ALT[[#This Row],[DATE]]&lt;=DATE(2024,5,31)),"Y","N")</f>
        <v>N</v>
      </c>
      <c r="Q2910" t="str">
        <f>LEFT(ALT[[#This Row],[DATEMTH]],4)</f>
        <v>2019</v>
      </c>
    </row>
    <row r="2911" spans="1:17" x14ac:dyDescent="0.25">
      <c r="A2911" t="s">
        <v>46</v>
      </c>
      <c r="B2911" t="s">
        <v>14</v>
      </c>
      <c r="C2911" t="s">
        <v>20</v>
      </c>
      <c r="D2911" t="s">
        <v>17</v>
      </c>
      <c r="E2911" s="14">
        <v>23311.260419999999</v>
      </c>
      <c r="F2911" s="14">
        <v>69183.013436000008</v>
      </c>
      <c r="G2911" s="13">
        <v>0.33695063661204699</v>
      </c>
      <c r="H2911" s="12">
        <v>-40213520.859999999</v>
      </c>
      <c r="I2911" s="12">
        <v>-13.549971454188832</v>
      </c>
      <c r="J2911" t="s">
        <v>24</v>
      </c>
      <c r="K2911" s="14">
        <v>10214.520576000001</v>
      </c>
      <c r="L2911" s="14">
        <v>23311.260420000002</v>
      </c>
      <c r="M2911" s="13">
        <v>0.43817967763066157</v>
      </c>
      <c r="N2911" s="12">
        <v>-5.9373221237011284</v>
      </c>
      <c r="O2911" s="2">
        <f>DATE(LEFT(ALT[[#This Row],[DATEMTH]],4),RIGHT(ALT[[#This Row],[DATEMTH]],2),1)</f>
        <v>43709</v>
      </c>
      <c r="P2911" t="str">
        <f>IF(AND(ALT[[#This Row],[DATE]]&gt;=DATE(2023,6,1),ALT[[#This Row],[DATE]]&lt;=DATE(2024,5,31)),"Y","N")</f>
        <v>N</v>
      </c>
      <c r="Q2911" t="str">
        <f>LEFT(ALT[[#This Row],[DATEMTH]],4)</f>
        <v>2019</v>
      </c>
    </row>
    <row r="2912" spans="1:17" x14ac:dyDescent="0.25">
      <c r="A2912" t="s">
        <v>46</v>
      </c>
      <c r="B2912" t="s">
        <v>14</v>
      </c>
      <c r="C2912" t="s">
        <v>20</v>
      </c>
      <c r="D2912" t="s">
        <v>17</v>
      </c>
      <c r="E2912" s="14">
        <v>23311.260419999999</v>
      </c>
      <c r="F2912" s="14">
        <v>69183.013436000008</v>
      </c>
      <c r="G2912" s="13">
        <v>0.33695063661204699</v>
      </c>
      <c r="H2912" s="12">
        <v>-40213520.859999999</v>
      </c>
      <c r="I2912" s="12">
        <v>-13.549971454188832</v>
      </c>
      <c r="J2912" t="s">
        <v>16</v>
      </c>
      <c r="K2912" s="14">
        <v>8869.6744520000011</v>
      </c>
      <c r="L2912" s="14">
        <v>23311.260420000002</v>
      </c>
      <c r="M2912" s="13">
        <v>0.38048884068019861</v>
      </c>
      <c r="N2912" s="12">
        <v>-5.1556129298540938</v>
      </c>
      <c r="O2912" s="2">
        <f>DATE(LEFT(ALT[[#This Row],[DATEMTH]],4),RIGHT(ALT[[#This Row],[DATEMTH]],2),1)</f>
        <v>43709</v>
      </c>
      <c r="P2912" t="str">
        <f>IF(AND(ALT[[#This Row],[DATE]]&gt;=DATE(2023,6,1),ALT[[#This Row],[DATE]]&lt;=DATE(2024,5,31)),"Y","N")</f>
        <v>N</v>
      </c>
      <c r="Q2912" t="str">
        <f>LEFT(ALT[[#This Row],[DATEMTH]],4)</f>
        <v>2019</v>
      </c>
    </row>
    <row r="2913" spans="1:17" x14ac:dyDescent="0.25">
      <c r="A2913" t="s">
        <v>46</v>
      </c>
      <c r="B2913" t="s">
        <v>14</v>
      </c>
      <c r="C2913" t="s">
        <v>20</v>
      </c>
      <c r="D2913" t="s">
        <v>17</v>
      </c>
      <c r="E2913" s="14">
        <v>23311.260419999999</v>
      </c>
      <c r="F2913" s="14">
        <v>69183.013436000008</v>
      </c>
      <c r="G2913" s="13">
        <v>0.33695063661204699</v>
      </c>
      <c r="H2913" s="12">
        <v>-40213520.859999999</v>
      </c>
      <c r="I2913" s="12">
        <v>-13.549971454188832</v>
      </c>
      <c r="J2913" t="s">
        <v>26</v>
      </c>
      <c r="K2913" s="14">
        <v>1385.0051880000001</v>
      </c>
      <c r="L2913" s="14">
        <v>23311.260420000002</v>
      </c>
      <c r="M2913" s="13">
        <v>5.9413569367177101E-2</v>
      </c>
      <c r="N2913" s="12">
        <v>-0.80505216891671771</v>
      </c>
      <c r="O2913" s="2">
        <f>DATE(LEFT(ALT[[#This Row],[DATEMTH]],4),RIGHT(ALT[[#This Row],[DATEMTH]],2),1)</f>
        <v>43709</v>
      </c>
      <c r="P2913" t="str">
        <f>IF(AND(ALT[[#This Row],[DATE]]&gt;=DATE(2023,6,1),ALT[[#This Row],[DATE]]&lt;=DATE(2024,5,31)),"Y","N")</f>
        <v>N</v>
      </c>
      <c r="Q2913" t="str">
        <f>LEFT(ALT[[#This Row],[DATEMTH]],4)</f>
        <v>2019</v>
      </c>
    </row>
    <row r="2914" spans="1:17" x14ac:dyDescent="0.25">
      <c r="A2914" t="s">
        <v>46</v>
      </c>
      <c r="B2914" t="s">
        <v>14</v>
      </c>
      <c r="C2914" t="s">
        <v>15</v>
      </c>
      <c r="D2914" t="s">
        <v>23</v>
      </c>
      <c r="E2914" s="14">
        <v>12498.574256000004</v>
      </c>
      <c r="F2914" s="14">
        <v>69183.013436000008</v>
      </c>
      <c r="G2914" s="13">
        <v>0.18065958152519931</v>
      </c>
      <c r="H2914" s="12">
        <v>-15578599.01</v>
      </c>
      <c r="I2914" s="12">
        <v>-2.8144231778954847</v>
      </c>
      <c r="J2914" t="s">
        <v>16</v>
      </c>
      <c r="K2914" s="14">
        <v>3954.2411440000001</v>
      </c>
      <c r="L2914" s="14">
        <v>12498.574256000004</v>
      </c>
      <c r="M2914" s="13">
        <v>0.31637537714365677</v>
      </c>
      <c r="N2914" s="12">
        <v>-0.89041419434853297</v>
      </c>
      <c r="O2914" s="2">
        <f>DATE(LEFT(ALT[[#This Row],[DATEMTH]],4),RIGHT(ALT[[#This Row],[DATEMTH]],2),1)</f>
        <v>43709</v>
      </c>
      <c r="P2914" t="str">
        <f>IF(AND(ALT[[#This Row],[DATE]]&gt;=DATE(2023,6,1),ALT[[#This Row],[DATE]]&lt;=DATE(2024,5,31)),"Y","N")</f>
        <v>N</v>
      </c>
      <c r="Q2914" t="str">
        <f>LEFT(ALT[[#This Row],[DATEMTH]],4)</f>
        <v>2019</v>
      </c>
    </row>
    <row r="2915" spans="1:17" x14ac:dyDescent="0.25">
      <c r="A2915" t="s">
        <v>46</v>
      </c>
      <c r="B2915" t="s">
        <v>14</v>
      </c>
      <c r="C2915" t="s">
        <v>15</v>
      </c>
      <c r="D2915" t="s">
        <v>23</v>
      </c>
      <c r="E2915" s="14">
        <v>12498.574256000004</v>
      </c>
      <c r="F2915" s="14">
        <v>69183.013436000008</v>
      </c>
      <c r="G2915" s="13">
        <v>0.18065958152519931</v>
      </c>
      <c r="H2915" s="12">
        <v>-15578599.01</v>
      </c>
      <c r="I2915" s="12">
        <v>-2.8144231778954847</v>
      </c>
      <c r="J2915" t="s">
        <v>24</v>
      </c>
      <c r="K2915" s="14">
        <v>5523.5755600000039</v>
      </c>
      <c r="L2915" s="14">
        <v>12498.574256000004</v>
      </c>
      <c r="M2915" s="13">
        <v>0.44193645185956981</v>
      </c>
      <c r="N2915" s="12">
        <v>-1.2437961932704653</v>
      </c>
      <c r="O2915" s="2">
        <f>DATE(LEFT(ALT[[#This Row],[DATEMTH]],4),RIGHT(ALT[[#This Row],[DATEMTH]],2),1)</f>
        <v>43709</v>
      </c>
      <c r="P2915" t="str">
        <f>IF(AND(ALT[[#This Row],[DATE]]&gt;=DATE(2023,6,1),ALT[[#This Row],[DATE]]&lt;=DATE(2024,5,31)),"Y","N")</f>
        <v>N</v>
      </c>
      <c r="Q2915" t="str">
        <f>LEFT(ALT[[#This Row],[DATEMTH]],4)</f>
        <v>2019</v>
      </c>
    </row>
    <row r="2916" spans="1:17" x14ac:dyDescent="0.25">
      <c r="A2916" t="s">
        <v>46</v>
      </c>
      <c r="B2916" t="s">
        <v>14</v>
      </c>
      <c r="C2916" t="s">
        <v>15</v>
      </c>
      <c r="D2916" t="s">
        <v>23</v>
      </c>
      <c r="E2916" s="14">
        <v>12498.574256000004</v>
      </c>
      <c r="F2916" s="14">
        <v>69183.013436000008</v>
      </c>
      <c r="G2916" s="13">
        <v>0.18065958152519931</v>
      </c>
      <c r="H2916" s="12">
        <v>-15578599.01</v>
      </c>
      <c r="I2916" s="12">
        <v>-2.8144231778954847</v>
      </c>
      <c r="J2916" t="s">
        <v>26</v>
      </c>
      <c r="K2916" s="14">
        <v>1356.3899879999999</v>
      </c>
      <c r="L2916" s="14">
        <v>12498.574256000004</v>
      </c>
      <c r="M2916" s="13">
        <v>0.10852357718712261</v>
      </c>
      <c r="N2916" s="12">
        <v>-0.30543127098356754</v>
      </c>
      <c r="O2916" s="2">
        <f>DATE(LEFT(ALT[[#This Row],[DATEMTH]],4),RIGHT(ALT[[#This Row],[DATEMTH]],2),1)</f>
        <v>43709</v>
      </c>
      <c r="P2916" t="str">
        <f>IF(AND(ALT[[#This Row],[DATE]]&gt;=DATE(2023,6,1),ALT[[#This Row],[DATE]]&lt;=DATE(2024,5,31)),"Y","N")</f>
        <v>N</v>
      </c>
      <c r="Q2916" t="str">
        <f>LEFT(ALT[[#This Row],[DATEMTH]],4)</f>
        <v>2019</v>
      </c>
    </row>
    <row r="2917" spans="1:17" x14ac:dyDescent="0.25">
      <c r="A2917" t="s">
        <v>46</v>
      </c>
      <c r="B2917" t="s">
        <v>14</v>
      </c>
      <c r="C2917" t="s">
        <v>15</v>
      </c>
      <c r="D2917" t="s">
        <v>23</v>
      </c>
      <c r="E2917" s="14">
        <v>12498.574256000004</v>
      </c>
      <c r="F2917" s="14">
        <v>69183.013436000008</v>
      </c>
      <c r="G2917" s="13">
        <v>0.18065958152519931</v>
      </c>
      <c r="H2917" s="12">
        <v>-15578599.01</v>
      </c>
      <c r="I2917" s="12">
        <v>-2.8144231778954847</v>
      </c>
      <c r="J2917" t="s">
        <v>25</v>
      </c>
      <c r="K2917" s="14">
        <v>1664.3675639999997</v>
      </c>
      <c r="L2917" s="14">
        <v>12498.574256000004</v>
      </c>
      <c r="M2917" s="13">
        <v>0.13316459380965087</v>
      </c>
      <c r="N2917" s="12">
        <v>-0.37478151929291897</v>
      </c>
      <c r="O2917" s="2">
        <f>DATE(LEFT(ALT[[#This Row],[DATEMTH]],4),RIGHT(ALT[[#This Row],[DATEMTH]],2),1)</f>
        <v>43709</v>
      </c>
      <c r="P2917" t="str">
        <f>IF(AND(ALT[[#This Row],[DATE]]&gt;=DATE(2023,6,1),ALT[[#This Row],[DATE]]&lt;=DATE(2024,5,31)),"Y","N")</f>
        <v>N</v>
      </c>
      <c r="Q2917" t="str">
        <f>LEFT(ALT[[#This Row],[DATEMTH]],4)</f>
        <v>2019</v>
      </c>
    </row>
    <row r="2918" spans="1:17" x14ac:dyDescent="0.25">
      <c r="A2918" t="s">
        <v>46</v>
      </c>
      <c r="B2918" t="s">
        <v>14</v>
      </c>
      <c r="C2918" t="s">
        <v>18</v>
      </c>
      <c r="D2918" t="s">
        <v>23</v>
      </c>
      <c r="E2918" s="14">
        <v>14370.832427999998</v>
      </c>
      <c r="F2918" s="14">
        <v>69183.013436000008</v>
      </c>
      <c r="G2918" s="13">
        <v>0.20772197847805807</v>
      </c>
      <c r="H2918" s="12">
        <v>-15578599.01</v>
      </c>
      <c r="I2918" s="12">
        <v>-3.2360174082735167</v>
      </c>
      <c r="J2918" t="s">
        <v>16</v>
      </c>
      <c r="K2918" s="14">
        <v>5540.0041000000001</v>
      </c>
      <c r="L2918" s="14">
        <v>14370.832427999998</v>
      </c>
      <c r="M2918" s="13">
        <v>0.38550335394670021</v>
      </c>
      <c r="N2918" s="12">
        <v>-1.247495564319349</v>
      </c>
      <c r="O2918" s="2">
        <f>DATE(LEFT(ALT[[#This Row],[DATEMTH]],4),RIGHT(ALT[[#This Row],[DATEMTH]],2),1)</f>
        <v>43709</v>
      </c>
      <c r="P2918" t="str">
        <f>IF(AND(ALT[[#This Row],[DATE]]&gt;=DATE(2023,6,1),ALT[[#This Row],[DATE]]&lt;=DATE(2024,5,31)),"Y","N")</f>
        <v>N</v>
      </c>
      <c r="Q2918" t="str">
        <f>LEFT(ALT[[#This Row],[DATEMTH]],4)</f>
        <v>2019</v>
      </c>
    </row>
    <row r="2919" spans="1:17" x14ac:dyDescent="0.25">
      <c r="A2919" t="s">
        <v>46</v>
      </c>
      <c r="B2919" t="s">
        <v>14</v>
      </c>
      <c r="C2919" t="s">
        <v>18</v>
      </c>
      <c r="D2919" t="s">
        <v>23</v>
      </c>
      <c r="E2919" s="14">
        <v>14370.832427999998</v>
      </c>
      <c r="F2919" s="14">
        <v>69183.013436000008</v>
      </c>
      <c r="G2919" s="13">
        <v>0.20772197847805807</v>
      </c>
      <c r="H2919" s="12">
        <v>-15578599.01</v>
      </c>
      <c r="I2919" s="12">
        <v>-3.2360174082735167</v>
      </c>
      <c r="J2919" t="s">
        <v>25</v>
      </c>
      <c r="K2919" s="14">
        <v>1229.0309319999997</v>
      </c>
      <c r="L2919" s="14">
        <v>14370.832427999998</v>
      </c>
      <c r="M2919" s="13">
        <v>8.5522598510394371E-2</v>
      </c>
      <c r="N2919" s="12">
        <v>-0.27675261758042291</v>
      </c>
      <c r="O2919" s="2">
        <f>DATE(LEFT(ALT[[#This Row],[DATEMTH]],4),RIGHT(ALT[[#This Row],[DATEMTH]],2),1)</f>
        <v>43709</v>
      </c>
      <c r="P2919" t="str">
        <f>IF(AND(ALT[[#This Row],[DATE]]&gt;=DATE(2023,6,1),ALT[[#This Row],[DATE]]&lt;=DATE(2024,5,31)),"Y","N")</f>
        <v>N</v>
      </c>
      <c r="Q2919" t="str">
        <f>LEFT(ALT[[#This Row],[DATEMTH]],4)</f>
        <v>2019</v>
      </c>
    </row>
    <row r="2920" spans="1:17" x14ac:dyDescent="0.25">
      <c r="A2920" t="s">
        <v>46</v>
      </c>
      <c r="B2920" t="s">
        <v>14</v>
      </c>
      <c r="C2920" t="s">
        <v>18</v>
      </c>
      <c r="D2920" t="s">
        <v>23</v>
      </c>
      <c r="E2920" s="14">
        <v>14370.832427999998</v>
      </c>
      <c r="F2920" s="14">
        <v>69183.013436000008</v>
      </c>
      <c r="G2920" s="13">
        <v>0.20772197847805807</v>
      </c>
      <c r="H2920" s="12">
        <v>-15578599.01</v>
      </c>
      <c r="I2920" s="12">
        <v>-3.2360174082735167</v>
      </c>
      <c r="J2920" t="s">
        <v>24</v>
      </c>
      <c r="K2920" s="14">
        <v>4689.4011839999976</v>
      </c>
      <c r="L2920" s="14">
        <v>14370.832427999998</v>
      </c>
      <c r="M2920" s="13">
        <v>0.32631381706624113</v>
      </c>
      <c r="N2920" s="12">
        <v>-1.0559571925865361</v>
      </c>
      <c r="O2920" s="2">
        <f>DATE(LEFT(ALT[[#This Row],[DATEMTH]],4),RIGHT(ALT[[#This Row],[DATEMTH]],2),1)</f>
        <v>43709</v>
      </c>
      <c r="P2920" t="str">
        <f>IF(AND(ALT[[#This Row],[DATE]]&gt;=DATE(2023,6,1),ALT[[#This Row],[DATE]]&lt;=DATE(2024,5,31)),"Y","N")</f>
        <v>N</v>
      </c>
      <c r="Q2920" t="str">
        <f>LEFT(ALT[[#This Row],[DATEMTH]],4)</f>
        <v>2019</v>
      </c>
    </row>
    <row r="2921" spans="1:17" x14ac:dyDescent="0.25">
      <c r="A2921" t="s">
        <v>46</v>
      </c>
      <c r="B2921" t="s">
        <v>14</v>
      </c>
      <c r="C2921" t="s">
        <v>18</v>
      </c>
      <c r="D2921" t="s">
        <v>23</v>
      </c>
      <c r="E2921" s="14">
        <v>14370.832427999998</v>
      </c>
      <c r="F2921" s="14">
        <v>69183.013436000008</v>
      </c>
      <c r="G2921" s="13">
        <v>0.20772197847805807</v>
      </c>
      <c r="H2921" s="12">
        <v>-15578599.01</v>
      </c>
      <c r="I2921" s="12">
        <v>-3.2360174082735167</v>
      </c>
      <c r="J2921" t="s">
        <v>26</v>
      </c>
      <c r="K2921" s="14">
        <v>2912.396212000001</v>
      </c>
      <c r="L2921" s="14">
        <v>14370.832427999998</v>
      </c>
      <c r="M2921" s="13">
        <v>0.20266023047666432</v>
      </c>
      <c r="N2921" s="12">
        <v>-0.65581203378720887</v>
      </c>
      <c r="O2921" s="2">
        <f>DATE(LEFT(ALT[[#This Row],[DATEMTH]],4),RIGHT(ALT[[#This Row],[DATEMTH]],2),1)</f>
        <v>43709</v>
      </c>
      <c r="P2921" t="str">
        <f>IF(AND(ALT[[#This Row],[DATE]]&gt;=DATE(2023,6,1),ALT[[#This Row],[DATE]]&lt;=DATE(2024,5,31)),"Y","N")</f>
        <v>N</v>
      </c>
      <c r="Q2921" t="str">
        <f>LEFT(ALT[[#This Row],[DATEMTH]],4)</f>
        <v>2019</v>
      </c>
    </row>
    <row r="2922" spans="1:17" x14ac:dyDescent="0.25">
      <c r="A2922" t="s">
        <v>46</v>
      </c>
      <c r="B2922" t="s">
        <v>14</v>
      </c>
      <c r="C2922" t="s">
        <v>19</v>
      </c>
      <c r="D2922" t="s">
        <v>23</v>
      </c>
      <c r="E2922" s="14">
        <v>19002.346332000001</v>
      </c>
      <c r="F2922" s="14">
        <v>69183.013436000008</v>
      </c>
      <c r="G2922" s="13">
        <v>0.27466780338469554</v>
      </c>
      <c r="H2922" s="12">
        <v>-15578599.01</v>
      </c>
      <c r="I2922" s="12">
        <v>-4.278939569887692</v>
      </c>
      <c r="J2922" t="s">
        <v>25</v>
      </c>
      <c r="K2922" s="14">
        <v>12733.366491999999</v>
      </c>
      <c r="L2922" s="14">
        <v>19002.346332000001</v>
      </c>
      <c r="M2922" s="13">
        <v>0.6700944330520372</v>
      </c>
      <c r="N2922" s="12">
        <v>-2.867293585147821</v>
      </c>
      <c r="O2922" s="2">
        <f>DATE(LEFT(ALT[[#This Row],[DATEMTH]],4),RIGHT(ALT[[#This Row],[DATEMTH]],2),1)</f>
        <v>43709</v>
      </c>
      <c r="P2922" t="str">
        <f>IF(AND(ALT[[#This Row],[DATE]]&gt;=DATE(2023,6,1),ALT[[#This Row],[DATE]]&lt;=DATE(2024,5,31)),"Y","N")</f>
        <v>N</v>
      </c>
      <c r="Q2922" t="str">
        <f>LEFT(ALT[[#This Row],[DATEMTH]],4)</f>
        <v>2019</v>
      </c>
    </row>
    <row r="2923" spans="1:17" x14ac:dyDescent="0.25">
      <c r="A2923" t="s">
        <v>46</v>
      </c>
      <c r="B2923" t="s">
        <v>14</v>
      </c>
      <c r="C2923" t="s">
        <v>19</v>
      </c>
      <c r="D2923" t="s">
        <v>23</v>
      </c>
      <c r="E2923" s="14">
        <v>19002.346332000001</v>
      </c>
      <c r="F2923" s="14">
        <v>69183.013436000008</v>
      </c>
      <c r="G2923" s="13">
        <v>0.27466780338469554</v>
      </c>
      <c r="H2923" s="12">
        <v>-15578599.01</v>
      </c>
      <c r="I2923" s="12">
        <v>-4.278939569887692</v>
      </c>
      <c r="J2923" t="s">
        <v>26</v>
      </c>
      <c r="K2923" s="14">
        <v>505.39159599999999</v>
      </c>
      <c r="L2923" s="14">
        <v>19002.346332000001</v>
      </c>
      <c r="M2923" s="13">
        <v>2.659627327962754E-2</v>
      </c>
      <c r="N2923" s="12">
        <v>-0.11380384614774498</v>
      </c>
      <c r="O2923" s="2">
        <f>DATE(LEFT(ALT[[#This Row],[DATEMTH]],4),RIGHT(ALT[[#This Row],[DATEMTH]],2),1)</f>
        <v>43709</v>
      </c>
      <c r="P2923" t="str">
        <f>IF(AND(ALT[[#This Row],[DATE]]&gt;=DATE(2023,6,1),ALT[[#This Row],[DATE]]&lt;=DATE(2024,5,31)),"Y","N")</f>
        <v>N</v>
      </c>
      <c r="Q2923" t="str">
        <f>LEFT(ALT[[#This Row],[DATEMTH]],4)</f>
        <v>2019</v>
      </c>
    </row>
    <row r="2924" spans="1:17" x14ac:dyDescent="0.25">
      <c r="A2924" t="s">
        <v>46</v>
      </c>
      <c r="B2924" t="s">
        <v>14</v>
      </c>
      <c r="C2924" t="s">
        <v>19</v>
      </c>
      <c r="D2924" t="s">
        <v>23</v>
      </c>
      <c r="E2924" s="14">
        <v>19002.346332000001</v>
      </c>
      <c r="F2924" s="14">
        <v>69183.013436000008</v>
      </c>
      <c r="G2924" s="13">
        <v>0.27466780338469554</v>
      </c>
      <c r="H2924" s="12">
        <v>-15578599.01</v>
      </c>
      <c r="I2924" s="12">
        <v>-4.278939569887692</v>
      </c>
      <c r="J2924" t="s">
        <v>24</v>
      </c>
      <c r="K2924" s="14">
        <v>5758.6120959999998</v>
      </c>
      <c r="L2924" s="14">
        <v>19002.346332000001</v>
      </c>
      <c r="M2924" s="13">
        <v>0.30304742348067204</v>
      </c>
      <c r="N2924" s="12">
        <v>-1.29672161188396</v>
      </c>
      <c r="O2924" s="2">
        <f>DATE(LEFT(ALT[[#This Row],[DATEMTH]],4),RIGHT(ALT[[#This Row],[DATEMTH]],2),1)</f>
        <v>43709</v>
      </c>
      <c r="P2924" t="str">
        <f>IF(AND(ALT[[#This Row],[DATE]]&gt;=DATE(2023,6,1),ALT[[#This Row],[DATE]]&lt;=DATE(2024,5,31)),"Y","N")</f>
        <v>N</v>
      </c>
      <c r="Q2924" t="str">
        <f>LEFT(ALT[[#This Row],[DATEMTH]],4)</f>
        <v>2019</v>
      </c>
    </row>
    <row r="2925" spans="1:17" x14ac:dyDescent="0.25">
      <c r="A2925" t="s">
        <v>46</v>
      </c>
      <c r="B2925" t="s">
        <v>14</v>
      </c>
      <c r="C2925" t="s">
        <v>19</v>
      </c>
      <c r="D2925" t="s">
        <v>23</v>
      </c>
      <c r="E2925" s="14">
        <v>19002.346332000001</v>
      </c>
      <c r="F2925" s="14">
        <v>69183.013436000008</v>
      </c>
      <c r="G2925" s="13">
        <v>0.27466780338469554</v>
      </c>
      <c r="H2925" s="12">
        <v>-15578599.01</v>
      </c>
      <c r="I2925" s="12">
        <v>-4.278939569887692</v>
      </c>
      <c r="J2925" t="s">
        <v>16</v>
      </c>
      <c r="K2925" s="14">
        <v>4.9761480000000002</v>
      </c>
      <c r="L2925" s="14">
        <v>19002.346332000001</v>
      </c>
      <c r="M2925" s="13">
        <v>2.6187018766309685E-4</v>
      </c>
      <c r="N2925" s="12">
        <v>-1.1205267081655409E-3</v>
      </c>
      <c r="O2925" s="2">
        <f>DATE(LEFT(ALT[[#This Row],[DATEMTH]],4),RIGHT(ALT[[#This Row],[DATEMTH]],2),1)</f>
        <v>43709</v>
      </c>
      <c r="P2925" t="str">
        <f>IF(AND(ALT[[#This Row],[DATE]]&gt;=DATE(2023,6,1),ALT[[#This Row],[DATE]]&lt;=DATE(2024,5,31)),"Y","N")</f>
        <v>N</v>
      </c>
      <c r="Q2925" t="str">
        <f>LEFT(ALT[[#This Row],[DATEMTH]],4)</f>
        <v>2019</v>
      </c>
    </row>
    <row r="2926" spans="1:17" x14ac:dyDescent="0.25">
      <c r="A2926" t="s">
        <v>46</v>
      </c>
      <c r="B2926" t="s">
        <v>14</v>
      </c>
      <c r="C2926" t="s">
        <v>20</v>
      </c>
      <c r="D2926" t="s">
        <v>23</v>
      </c>
      <c r="E2926" s="14">
        <v>23311.260419999999</v>
      </c>
      <c r="F2926" s="14">
        <v>69183.013436000008</v>
      </c>
      <c r="G2926" s="13">
        <v>0.33695063661204699</v>
      </c>
      <c r="H2926" s="12">
        <v>-15578599.01</v>
      </c>
      <c r="I2926" s="12">
        <v>-5.2492188539433053</v>
      </c>
      <c r="J2926" t="s">
        <v>25</v>
      </c>
      <c r="K2926" s="14">
        <v>2842.0602039999999</v>
      </c>
      <c r="L2926" s="14">
        <v>23311.260420000002</v>
      </c>
      <c r="M2926" s="13">
        <v>0.12191791232196271</v>
      </c>
      <c r="N2926" s="12">
        <v>-0.63997380399385351</v>
      </c>
      <c r="O2926" s="2">
        <f>DATE(LEFT(ALT[[#This Row],[DATEMTH]],4),RIGHT(ALT[[#This Row],[DATEMTH]],2),1)</f>
        <v>43709</v>
      </c>
      <c r="P2926" t="str">
        <f>IF(AND(ALT[[#This Row],[DATE]]&gt;=DATE(2023,6,1),ALT[[#This Row],[DATE]]&lt;=DATE(2024,5,31)),"Y","N")</f>
        <v>N</v>
      </c>
      <c r="Q2926" t="str">
        <f>LEFT(ALT[[#This Row],[DATEMTH]],4)</f>
        <v>2019</v>
      </c>
    </row>
    <row r="2927" spans="1:17" x14ac:dyDescent="0.25">
      <c r="A2927" t="s">
        <v>46</v>
      </c>
      <c r="B2927" t="s">
        <v>14</v>
      </c>
      <c r="C2927" t="s">
        <v>20</v>
      </c>
      <c r="D2927" t="s">
        <v>23</v>
      </c>
      <c r="E2927" s="14">
        <v>23311.260419999999</v>
      </c>
      <c r="F2927" s="14">
        <v>69183.013436000008</v>
      </c>
      <c r="G2927" s="13">
        <v>0.33695063661204699</v>
      </c>
      <c r="H2927" s="12">
        <v>-15578599.01</v>
      </c>
      <c r="I2927" s="12">
        <v>-5.2492188539433053</v>
      </c>
      <c r="J2927" t="s">
        <v>26</v>
      </c>
      <c r="K2927" s="14">
        <v>1385.0051880000001</v>
      </c>
      <c r="L2927" s="14">
        <v>23311.260420000002</v>
      </c>
      <c r="M2927" s="13">
        <v>5.9413569367177101E-2</v>
      </c>
      <c r="N2927" s="12">
        <v>-0.31187482850225445</v>
      </c>
      <c r="O2927" s="2">
        <f>DATE(LEFT(ALT[[#This Row],[DATEMTH]],4),RIGHT(ALT[[#This Row],[DATEMTH]],2),1)</f>
        <v>43709</v>
      </c>
      <c r="P2927" t="str">
        <f>IF(AND(ALT[[#This Row],[DATE]]&gt;=DATE(2023,6,1),ALT[[#This Row],[DATE]]&lt;=DATE(2024,5,31)),"Y","N")</f>
        <v>N</v>
      </c>
      <c r="Q2927" t="str">
        <f>LEFT(ALT[[#This Row],[DATEMTH]],4)</f>
        <v>2019</v>
      </c>
    </row>
    <row r="2928" spans="1:17" x14ac:dyDescent="0.25">
      <c r="A2928" t="s">
        <v>46</v>
      </c>
      <c r="B2928" t="s">
        <v>14</v>
      </c>
      <c r="C2928" t="s">
        <v>20</v>
      </c>
      <c r="D2928" t="s">
        <v>23</v>
      </c>
      <c r="E2928" s="14">
        <v>23311.260419999999</v>
      </c>
      <c r="F2928" s="14">
        <v>69183.013436000008</v>
      </c>
      <c r="G2928" s="13">
        <v>0.33695063661204699</v>
      </c>
      <c r="H2928" s="12">
        <v>-15578599.01</v>
      </c>
      <c r="I2928" s="12">
        <v>-5.2492188539433053</v>
      </c>
      <c r="J2928" t="s">
        <v>16</v>
      </c>
      <c r="K2928" s="14">
        <v>8869.6744520000011</v>
      </c>
      <c r="L2928" s="14">
        <v>23311.260420000002</v>
      </c>
      <c r="M2928" s="13">
        <v>0.38048884068019861</v>
      </c>
      <c r="N2928" s="12">
        <v>-1.9972691962135292</v>
      </c>
      <c r="O2928" s="2">
        <f>DATE(LEFT(ALT[[#This Row],[DATEMTH]],4),RIGHT(ALT[[#This Row],[DATEMTH]],2),1)</f>
        <v>43709</v>
      </c>
      <c r="P2928" t="str">
        <f>IF(AND(ALT[[#This Row],[DATE]]&gt;=DATE(2023,6,1),ALT[[#This Row],[DATE]]&lt;=DATE(2024,5,31)),"Y","N")</f>
        <v>N</v>
      </c>
      <c r="Q2928" t="str">
        <f>LEFT(ALT[[#This Row],[DATEMTH]],4)</f>
        <v>2019</v>
      </c>
    </row>
    <row r="2929" spans="1:17" x14ac:dyDescent="0.25">
      <c r="A2929" t="s">
        <v>46</v>
      </c>
      <c r="B2929" t="s">
        <v>14</v>
      </c>
      <c r="C2929" t="s">
        <v>20</v>
      </c>
      <c r="D2929" t="s">
        <v>23</v>
      </c>
      <c r="E2929" s="14">
        <v>23311.260419999999</v>
      </c>
      <c r="F2929" s="14">
        <v>69183.013436000008</v>
      </c>
      <c r="G2929" s="13">
        <v>0.33695063661204699</v>
      </c>
      <c r="H2929" s="12">
        <v>-15578599.01</v>
      </c>
      <c r="I2929" s="12">
        <v>-5.2492188539433053</v>
      </c>
      <c r="J2929" t="s">
        <v>24</v>
      </c>
      <c r="K2929" s="14">
        <v>10214.520576000001</v>
      </c>
      <c r="L2929" s="14">
        <v>23311.260420000002</v>
      </c>
      <c r="M2929" s="13">
        <v>0.43817967763066157</v>
      </c>
      <c r="N2929" s="12">
        <v>-2.3001010252336682</v>
      </c>
      <c r="O2929" s="2">
        <f>DATE(LEFT(ALT[[#This Row],[DATEMTH]],4),RIGHT(ALT[[#This Row],[DATEMTH]],2),1)</f>
        <v>43709</v>
      </c>
      <c r="P2929" t="str">
        <f>IF(AND(ALT[[#This Row],[DATE]]&gt;=DATE(2023,6,1),ALT[[#This Row],[DATE]]&lt;=DATE(2024,5,31)),"Y","N")</f>
        <v>N</v>
      </c>
      <c r="Q2929" t="str">
        <f>LEFT(ALT[[#This Row],[DATEMTH]],4)</f>
        <v>2019</v>
      </c>
    </row>
    <row r="2930" spans="1:17" x14ac:dyDescent="0.25">
      <c r="A2930" t="s">
        <v>46</v>
      </c>
      <c r="B2930" t="s">
        <v>110</v>
      </c>
      <c r="C2930" t="s">
        <v>15</v>
      </c>
      <c r="D2930" t="s">
        <v>22</v>
      </c>
      <c r="E2930" s="14">
        <v>5051788.3496269947</v>
      </c>
      <c r="F2930" s="14">
        <v>28378310.546786003</v>
      </c>
      <c r="G2930" s="13">
        <v>0.17801582449026856</v>
      </c>
      <c r="H2930" s="12">
        <v>-7293376.1299999999</v>
      </c>
      <c r="I2930" s="12">
        <v>-1.2983363650995943</v>
      </c>
      <c r="J2930" t="s">
        <v>24</v>
      </c>
      <c r="K2930" s="14">
        <v>2236469.1593759982</v>
      </c>
      <c r="L2930" s="14">
        <v>5051788.3496269984</v>
      </c>
      <c r="M2930" s="13">
        <v>0.44270840434974462</v>
      </c>
      <c r="N2930" s="12">
        <v>-0.57478442050248879</v>
      </c>
      <c r="O2930" s="2">
        <f>DATE(LEFT(ALT[[#This Row],[DATEMTH]],4),RIGHT(ALT[[#This Row],[DATEMTH]],2),1)</f>
        <v>43709</v>
      </c>
      <c r="P2930" t="str">
        <f>IF(AND(ALT[[#This Row],[DATE]]&gt;=DATE(2023,6,1),ALT[[#This Row],[DATE]]&lt;=DATE(2024,5,31)),"Y","N")</f>
        <v>N</v>
      </c>
      <c r="Q2930" t="str">
        <f>LEFT(ALT[[#This Row],[DATEMTH]],4)</f>
        <v>2019</v>
      </c>
    </row>
    <row r="2931" spans="1:17" x14ac:dyDescent="0.25">
      <c r="A2931" t="s">
        <v>46</v>
      </c>
      <c r="B2931" t="s">
        <v>110</v>
      </c>
      <c r="C2931" t="s">
        <v>15</v>
      </c>
      <c r="D2931" t="s">
        <v>22</v>
      </c>
      <c r="E2931" s="14">
        <v>5051788.3496269947</v>
      </c>
      <c r="F2931" s="14">
        <v>28378310.546786003</v>
      </c>
      <c r="G2931" s="13">
        <v>0.17801582449026856</v>
      </c>
      <c r="H2931" s="12">
        <v>-7293376.1299999999</v>
      </c>
      <c r="I2931" s="12">
        <v>-1.2983363650995943</v>
      </c>
      <c r="J2931" t="s">
        <v>16</v>
      </c>
      <c r="K2931" s="14">
        <v>1560795.1398450001</v>
      </c>
      <c r="L2931" s="14">
        <v>5051788.3496269984</v>
      </c>
      <c r="M2931" s="13">
        <v>0.30895893331719693</v>
      </c>
      <c r="N2931" s="12">
        <v>-0.40113261844809739</v>
      </c>
      <c r="O2931" s="2">
        <f>DATE(LEFT(ALT[[#This Row],[DATEMTH]],4),RIGHT(ALT[[#This Row],[DATEMTH]],2),1)</f>
        <v>43709</v>
      </c>
      <c r="P2931" t="str">
        <f>IF(AND(ALT[[#This Row],[DATE]]&gt;=DATE(2023,6,1),ALT[[#This Row],[DATE]]&lt;=DATE(2024,5,31)),"Y","N")</f>
        <v>N</v>
      </c>
      <c r="Q2931" t="str">
        <f>LEFT(ALT[[#This Row],[DATEMTH]],4)</f>
        <v>2019</v>
      </c>
    </row>
    <row r="2932" spans="1:17" x14ac:dyDescent="0.25">
      <c r="A2932" t="s">
        <v>46</v>
      </c>
      <c r="B2932" t="s">
        <v>110</v>
      </c>
      <c r="C2932" t="s">
        <v>15</v>
      </c>
      <c r="D2932" t="s">
        <v>22</v>
      </c>
      <c r="E2932" s="14">
        <v>5051788.3496269947</v>
      </c>
      <c r="F2932" s="14">
        <v>28378310.546786003</v>
      </c>
      <c r="G2932" s="13">
        <v>0.17801582449026856</v>
      </c>
      <c r="H2932" s="12">
        <v>-7293376.1299999999</v>
      </c>
      <c r="I2932" s="12">
        <v>-1.2983363650995943</v>
      </c>
      <c r="J2932" t="s">
        <v>26</v>
      </c>
      <c r="K2932" s="14">
        <v>562857.81233199977</v>
      </c>
      <c r="L2932" s="14">
        <v>5051788.3496269984</v>
      </c>
      <c r="M2932" s="13">
        <v>0.11141753640046276</v>
      </c>
      <c r="N2932" s="12">
        <v>-0.14465743921852856</v>
      </c>
      <c r="O2932" s="2">
        <f>DATE(LEFT(ALT[[#This Row],[DATEMTH]],4),RIGHT(ALT[[#This Row],[DATEMTH]],2),1)</f>
        <v>43709</v>
      </c>
      <c r="P2932" t="str">
        <f>IF(AND(ALT[[#This Row],[DATE]]&gt;=DATE(2023,6,1),ALT[[#This Row],[DATE]]&lt;=DATE(2024,5,31)),"Y","N")</f>
        <v>N</v>
      </c>
      <c r="Q2932" t="str">
        <f>LEFT(ALT[[#This Row],[DATEMTH]],4)</f>
        <v>2019</v>
      </c>
    </row>
    <row r="2933" spans="1:17" x14ac:dyDescent="0.25">
      <c r="A2933" t="s">
        <v>46</v>
      </c>
      <c r="B2933" t="s">
        <v>110</v>
      </c>
      <c r="C2933" t="s">
        <v>15</v>
      </c>
      <c r="D2933" t="s">
        <v>22</v>
      </c>
      <c r="E2933" s="14">
        <v>5051788.3496269947</v>
      </c>
      <c r="F2933" s="14">
        <v>28378310.546786003</v>
      </c>
      <c r="G2933" s="13">
        <v>0.17801582449026856</v>
      </c>
      <c r="H2933" s="12">
        <v>-7293376.1299999999</v>
      </c>
      <c r="I2933" s="12">
        <v>-1.2983363650995943</v>
      </c>
      <c r="J2933" t="s">
        <v>25</v>
      </c>
      <c r="K2933" s="14">
        <v>691666.23807400011</v>
      </c>
      <c r="L2933" s="14">
        <v>5051788.3496269984</v>
      </c>
      <c r="M2933" s="13">
        <v>0.13691512593259567</v>
      </c>
      <c r="N2933" s="12">
        <v>-0.17776188693047945</v>
      </c>
      <c r="O2933" s="2">
        <f>DATE(LEFT(ALT[[#This Row],[DATEMTH]],4),RIGHT(ALT[[#This Row],[DATEMTH]],2),1)</f>
        <v>43709</v>
      </c>
      <c r="P2933" t="str">
        <f>IF(AND(ALT[[#This Row],[DATE]]&gt;=DATE(2023,6,1),ALT[[#This Row],[DATE]]&lt;=DATE(2024,5,31)),"Y","N")</f>
        <v>N</v>
      </c>
      <c r="Q2933" t="str">
        <f>LEFT(ALT[[#This Row],[DATEMTH]],4)</f>
        <v>2019</v>
      </c>
    </row>
    <row r="2934" spans="1:17" x14ac:dyDescent="0.25">
      <c r="A2934" t="s">
        <v>46</v>
      </c>
      <c r="B2934" t="s">
        <v>110</v>
      </c>
      <c r="C2934" t="s">
        <v>18</v>
      </c>
      <c r="D2934" t="s">
        <v>22</v>
      </c>
      <c r="E2934" s="14">
        <v>7413323.4304259932</v>
      </c>
      <c r="F2934" s="14">
        <v>28378310.546786003</v>
      </c>
      <c r="G2934" s="13">
        <v>0.26123202148359015</v>
      </c>
      <c r="H2934" s="12">
        <v>-7293376.1299999999</v>
      </c>
      <c r="I2934" s="12">
        <v>-1.9052633898800635</v>
      </c>
      <c r="J2934" t="s">
        <v>24</v>
      </c>
      <c r="K2934" s="14">
        <v>2353851.7424580017</v>
      </c>
      <c r="L2934" s="14">
        <v>7413323.4304260053</v>
      </c>
      <c r="M2934" s="13">
        <v>0.31751639659983621</v>
      </c>
      <c r="N2934" s="12">
        <v>-0.60495236612830661</v>
      </c>
      <c r="O2934" s="2">
        <f>DATE(LEFT(ALT[[#This Row],[DATEMTH]],4),RIGHT(ALT[[#This Row],[DATEMTH]],2),1)</f>
        <v>43709</v>
      </c>
      <c r="P2934" t="str">
        <f>IF(AND(ALT[[#This Row],[DATE]]&gt;=DATE(2023,6,1),ALT[[#This Row],[DATE]]&lt;=DATE(2024,5,31)),"Y","N")</f>
        <v>N</v>
      </c>
      <c r="Q2934" t="str">
        <f>LEFT(ALT[[#This Row],[DATEMTH]],4)</f>
        <v>2019</v>
      </c>
    </row>
    <row r="2935" spans="1:17" x14ac:dyDescent="0.25">
      <c r="A2935" t="s">
        <v>46</v>
      </c>
      <c r="B2935" t="s">
        <v>110</v>
      </c>
      <c r="C2935" t="s">
        <v>18</v>
      </c>
      <c r="D2935" t="s">
        <v>22</v>
      </c>
      <c r="E2935" s="14">
        <v>7413323.4304259932</v>
      </c>
      <c r="F2935" s="14">
        <v>28378310.546786003</v>
      </c>
      <c r="G2935" s="13">
        <v>0.26123202148359015</v>
      </c>
      <c r="H2935" s="12">
        <v>-7293376.1299999999</v>
      </c>
      <c r="I2935" s="12">
        <v>-1.9052633898800635</v>
      </c>
      <c r="J2935" t="s">
        <v>26</v>
      </c>
      <c r="K2935" s="14">
        <v>1577805.284742</v>
      </c>
      <c r="L2935" s="14">
        <v>7413323.4304260053</v>
      </c>
      <c r="M2935" s="13">
        <v>0.21283373099119349</v>
      </c>
      <c r="N2935" s="12">
        <v>-0.40550431578910284</v>
      </c>
      <c r="O2935" s="2">
        <f>DATE(LEFT(ALT[[#This Row],[DATEMTH]],4),RIGHT(ALT[[#This Row],[DATEMTH]],2),1)</f>
        <v>43709</v>
      </c>
      <c r="P2935" t="str">
        <f>IF(AND(ALT[[#This Row],[DATE]]&gt;=DATE(2023,6,1),ALT[[#This Row],[DATE]]&lt;=DATE(2024,5,31)),"Y","N")</f>
        <v>N</v>
      </c>
      <c r="Q2935" t="str">
        <f>LEFT(ALT[[#This Row],[DATEMTH]],4)</f>
        <v>2019</v>
      </c>
    </row>
    <row r="2936" spans="1:17" x14ac:dyDescent="0.25">
      <c r="A2936" t="s">
        <v>46</v>
      </c>
      <c r="B2936" t="s">
        <v>110</v>
      </c>
      <c r="C2936" t="s">
        <v>18</v>
      </c>
      <c r="D2936" t="s">
        <v>22</v>
      </c>
      <c r="E2936" s="14">
        <v>7413323.4304259932</v>
      </c>
      <c r="F2936" s="14">
        <v>28378310.546786003</v>
      </c>
      <c r="G2936" s="13">
        <v>0.26123202148359015</v>
      </c>
      <c r="H2936" s="12">
        <v>-7293376.1299999999</v>
      </c>
      <c r="I2936" s="12">
        <v>-1.9052633898800635</v>
      </c>
      <c r="J2936" t="s">
        <v>25</v>
      </c>
      <c r="K2936" s="14">
        <v>732670.89406900015</v>
      </c>
      <c r="L2936" s="14">
        <v>7413323.4304260053</v>
      </c>
      <c r="M2936" s="13">
        <v>9.8831637516575657E-2</v>
      </c>
      <c r="N2936" s="12">
        <v>-0.18830030072222859</v>
      </c>
      <c r="O2936" s="2">
        <f>DATE(LEFT(ALT[[#This Row],[DATEMTH]],4),RIGHT(ALT[[#This Row],[DATEMTH]],2),1)</f>
        <v>43709</v>
      </c>
      <c r="P2936" t="str">
        <f>IF(AND(ALT[[#This Row],[DATE]]&gt;=DATE(2023,6,1),ALT[[#This Row],[DATE]]&lt;=DATE(2024,5,31)),"Y","N")</f>
        <v>N</v>
      </c>
      <c r="Q2936" t="str">
        <f>LEFT(ALT[[#This Row],[DATEMTH]],4)</f>
        <v>2019</v>
      </c>
    </row>
    <row r="2937" spans="1:17" x14ac:dyDescent="0.25">
      <c r="A2937" t="s">
        <v>46</v>
      </c>
      <c r="B2937" t="s">
        <v>110</v>
      </c>
      <c r="C2937" t="s">
        <v>18</v>
      </c>
      <c r="D2937" t="s">
        <v>22</v>
      </c>
      <c r="E2937" s="14">
        <v>7413323.4304259932</v>
      </c>
      <c r="F2937" s="14">
        <v>28378310.546786003</v>
      </c>
      <c r="G2937" s="13">
        <v>0.26123202148359015</v>
      </c>
      <c r="H2937" s="12">
        <v>-7293376.1299999999</v>
      </c>
      <c r="I2937" s="12">
        <v>-1.9052633898800635</v>
      </c>
      <c r="J2937" t="s">
        <v>16</v>
      </c>
      <c r="K2937" s="14">
        <v>2748995.5091570034</v>
      </c>
      <c r="L2937" s="14">
        <v>7413323.4304260053</v>
      </c>
      <c r="M2937" s="13">
        <v>0.37081823489239468</v>
      </c>
      <c r="N2937" s="12">
        <v>-0.70650640724042557</v>
      </c>
      <c r="O2937" s="2">
        <f>DATE(LEFT(ALT[[#This Row],[DATEMTH]],4),RIGHT(ALT[[#This Row],[DATEMTH]],2),1)</f>
        <v>43709</v>
      </c>
      <c r="P2937" t="str">
        <f>IF(AND(ALT[[#This Row],[DATE]]&gt;=DATE(2023,6,1),ALT[[#This Row],[DATE]]&lt;=DATE(2024,5,31)),"Y","N")</f>
        <v>N</v>
      </c>
      <c r="Q2937" t="str">
        <f>LEFT(ALT[[#This Row],[DATEMTH]],4)</f>
        <v>2019</v>
      </c>
    </row>
    <row r="2938" spans="1:17" x14ac:dyDescent="0.25">
      <c r="A2938" t="s">
        <v>46</v>
      </c>
      <c r="B2938" t="s">
        <v>110</v>
      </c>
      <c r="C2938" t="s">
        <v>19</v>
      </c>
      <c r="D2938" t="s">
        <v>22</v>
      </c>
      <c r="E2938" s="14">
        <v>7668855.3529529972</v>
      </c>
      <c r="F2938" s="14">
        <v>28378310.546786003</v>
      </c>
      <c r="G2938" s="13">
        <v>0.27023650122898302</v>
      </c>
      <c r="H2938" s="12">
        <v>-7293376.1299999999</v>
      </c>
      <c r="I2938" s="12">
        <v>-1.9709364475181803</v>
      </c>
      <c r="J2938" t="s">
        <v>24</v>
      </c>
      <c r="K2938" s="14">
        <v>2210789.7315549999</v>
      </c>
      <c r="L2938" s="14">
        <v>7668855.3529529953</v>
      </c>
      <c r="M2938" s="13">
        <v>0.28828157916731417</v>
      </c>
      <c r="N2938" s="12">
        <v>-0.56818467152895724</v>
      </c>
      <c r="O2938" s="2">
        <f>DATE(LEFT(ALT[[#This Row],[DATEMTH]],4),RIGHT(ALT[[#This Row],[DATEMTH]],2),1)</f>
        <v>43709</v>
      </c>
      <c r="P2938" t="str">
        <f>IF(AND(ALT[[#This Row],[DATE]]&gt;=DATE(2023,6,1),ALT[[#This Row],[DATE]]&lt;=DATE(2024,5,31)),"Y","N")</f>
        <v>N</v>
      </c>
      <c r="Q2938" t="str">
        <f>LEFT(ALT[[#This Row],[DATEMTH]],4)</f>
        <v>2019</v>
      </c>
    </row>
    <row r="2939" spans="1:17" x14ac:dyDescent="0.25">
      <c r="A2939" t="s">
        <v>46</v>
      </c>
      <c r="B2939" t="s">
        <v>110</v>
      </c>
      <c r="C2939" t="s">
        <v>19</v>
      </c>
      <c r="D2939" t="s">
        <v>22</v>
      </c>
      <c r="E2939" s="14">
        <v>7668855.3529529972</v>
      </c>
      <c r="F2939" s="14">
        <v>28378310.546786003</v>
      </c>
      <c r="G2939" s="13">
        <v>0.27023650122898302</v>
      </c>
      <c r="H2939" s="12">
        <v>-7293376.1299999999</v>
      </c>
      <c r="I2939" s="12">
        <v>-1.9709364475181803</v>
      </c>
      <c r="J2939" t="s">
        <v>16</v>
      </c>
      <c r="K2939" s="14">
        <v>1274.2203750000003</v>
      </c>
      <c r="L2939" s="14">
        <v>7668855.3529529953</v>
      </c>
      <c r="M2939" s="13">
        <v>1.6615522347925688E-4</v>
      </c>
      <c r="N2939" s="12">
        <v>-3.2748138590079587E-4</v>
      </c>
      <c r="O2939" s="2">
        <f>DATE(LEFT(ALT[[#This Row],[DATEMTH]],4),RIGHT(ALT[[#This Row],[DATEMTH]],2),1)</f>
        <v>43709</v>
      </c>
      <c r="P2939" t="str">
        <f>IF(AND(ALT[[#This Row],[DATE]]&gt;=DATE(2023,6,1),ALT[[#This Row],[DATE]]&lt;=DATE(2024,5,31)),"Y","N")</f>
        <v>N</v>
      </c>
      <c r="Q2939" t="str">
        <f>LEFT(ALT[[#This Row],[DATEMTH]],4)</f>
        <v>2019</v>
      </c>
    </row>
    <row r="2940" spans="1:17" x14ac:dyDescent="0.25">
      <c r="A2940" t="s">
        <v>46</v>
      </c>
      <c r="B2940" t="s">
        <v>110</v>
      </c>
      <c r="C2940" t="s">
        <v>19</v>
      </c>
      <c r="D2940" t="s">
        <v>22</v>
      </c>
      <c r="E2940" s="14">
        <v>7668855.3529529972</v>
      </c>
      <c r="F2940" s="14">
        <v>28378310.546786003</v>
      </c>
      <c r="G2940" s="13">
        <v>0.27023650122898302</v>
      </c>
      <c r="H2940" s="12">
        <v>-7293376.1299999999</v>
      </c>
      <c r="I2940" s="12">
        <v>-1.9709364475181803</v>
      </c>
      <c r="J2940" t="s">
        <v>25</v>
      </c>
      <c r="K2940" s="14">
        <v>5250793.0004049959</v>
      </c>
      <c r="L2940" s="14">
        <v>7668855.3529529953</v>
      </c>
      <c r="M2940" s="13">
        <v>0.68469057750360462</v>
      </c>
      <c r="N2940" s="12">
        <v>-1.3494816144741257</v>
      </c>
      <c r="O2940" s="2">
        <f>DATE(LEFT(ALT[[#This Row],[DATEMTH]],4),RIGHT(ALT[[#This Row],[DATEMTH]],2),1)</f>
        <v>43709</v>
      </c>
      <c r="P2940" t="str">
        <f>IF(AND(ALT[[#This Row],[DATE]]&gt;=DATE(2023,6,1),ALT[[#This Row],[DATE]]&lt;=DATE(2024,5,31)),"Y","N")</f>
        <v>N</v>
      </c>
      <c r="Q2940" t="str">
        <f>LEFT(ALT[[#This Row],[DATEMTH]],4)</f>
        <v>2019</v>
      </c>
    </row>
    <row r="2941" spans="1:17" x14ac:dyDescent="0.25">
      <c r="A2941" t="s">
        <v>46</v>
      </c>
      <c r="B2941" t="s">
        <v>110</v>
      </c>
      <c r="C2941" t="s">
        <v>19</v>
      </c>
      <c r="D2941" t="s">
        <v>22</v>
      </c>
      <c r="E2941" s="14">
        <v>7668855.3529529972</v>
      </c>
      <c r="F2941" s="14">
        <v>28378310.546786003</v>
      </c>
      <c r="G2941" s="13">
        <v>0.27023650122898302</v>
      </c>
      <c r="H2941" s="12">
        <v>-7293376.1299999999</v>
      </c>
      <c r="I2941" s="12">
        <v>-1.9709364475181803</v>
      </c>
      <c r="J2941" t="s">
        <v>26</v>
      </c>
      <c r="K2941" s="14">
        <v>205998.40061800001</v>
      </c>
      <c r="L2941" s="14">
        <v>7668855.3529529953</v>
      </c>
      <c r="M2941" s="13">
        <v>2.6861688105602039E-2</v>
      </c>
      <c r="N2941" s="12">
        <v>-5.2942680129196638E-2</v>
      </c>
      <c r="O2941" s="2">
        <f>DATE(LEFT(ALT[[#This Row],[DATEMTH]],4),RIGHT(ALT[[#This Row],[DATEMTH]],2),1)</f>
        <v>43709</v>
      </c>
      <c r="P2941" t="str">
        <f>IF(AND(ALT[[#This Row],[DATE]]&gt;=DATE(2023,6,1),ALT[[#This Row],[DATE]]&lt;=DATE(2024,5,31)),"Y","N")</f>
        <v>N</v>
      </c>
      <c r="Q2941" t="str">
        <f>LEFT(ALT[[#This Row],[DATEMTH]],4)</f>
        <v>2019</v>
      </c>
    </row>
    <row r="2942" spans="1:17" x14ac:dyDescent="0.25">
      <c r="A2942" t="s">
        <v>46</v>
      </c>
      <c r="B2942" t="s">
        <v>110</v>
      </c>
      <c r="C2942" t="s">
        <v>20</v>
      </c>
      <c r="D2942" t="s">
        <v>22</v>
      </c>
      <c r="E2942" s="14">
        <v>8244343.4137800019</v>
      </c>
      <c r="F2942" s="14">
        <v>28378310.546786003</v>
      </c>
      <c r="G2942" s="13">
        <v>0.29051565279715774</v>
      </c>
      <c r="H2942" s="12">
        <v>-7293376.1299999999</v>
      </c>
      <c r="I2942" s="12">
        <v>-2.1188399275021581</v>
      </c>
      <c r="J2942" t="s">
        <v>26</v>
      </c>
      <c r="K2942" s="14">
        <v>482359.11777799967</v>
      </c>
      <c r="L2942" s="14">
        <v>8244343.4137800001</v>
      </c>
      <c r="M2942" s="13">
        <v>5.8507887598636538E-2</v>
      </c>
      <c r="N2942" s="12">
        <v>-0.12396884831779946</v>
      </c>
      <c r="O2942" s="2">
        <f>DATE(LEFT(ALT[[#This Row],[DATEMTH]],4),RIGHT(ALT[[#This Row],[DATEMTH]],2),1)</f>
        <v>43709</v>
      </c>
      <c r="P2942" t="str">
        <f>IF(AND(ALT[[#This Row],[DATE]]&gt;=DATE(2023,6,1),ALT[[#This Row],[DATE]]&lt;=DATE(2024,5,31)),"Y","N")</f>
        <v>N</v>
      </c>
      <c r="Q2942" t="str">
        <f>LEFT(ALT[[#This Row],[DATEMTH]],4)</f>
        <v>2019</v>
      </c>
    </row>
    <row r="2943" spans="1:17" x14ac:dyDescent="0.25">
      <c r="A2943" t="s">
        <v>46</v>
      </c>
      <c r="B2943" t="s">
        <v>110</v>
      </c>
      <c r="C2943" t="s">
        <v>20</v>
      </c>
      <c r="D2943" t="s">
        <v>22</v>
      </c>
      <c r="E2943" s="14">
        <v>8244343.4137800019</v>
      </c>
      <c r="F2943" s="14">
        <v>28378310.546786003</v>
      </c>
      <c r="G2943" s="13">
        <v>0.29051565279715774</v>
      </c>
      <c r="H2943" s="12">
        <v>-7293376.1299999999</v>
      </c>
      <c r="I2943" s="12">
        <v>-2.1188399275021581</v>
      </c>
      <c r="J2943" t="s">
        <v>16</v>
      </c>
      <c r="K2943" s="14">
        <v>3005028.1886580032</v>
      </c>
      <c r="L2943" s="14">
        <v>8244343.4137800001</v>
      </c>
      <c r="M2943" s="13">
        <v>0.36449575640374848</v>
      </c>
      <c r="N2943" s="12">
        <v>-0.77230816207336273</v>
      </c>
      <c r="O2943" s="2">
        <f>DATE(LEFT(ALT[[#This Row],[DATEMTH]],4),RIGHT(ALT[[#This Row],[DATEMTH]],2),1)</f>
        <v>43709</v>
      </c>
      <c r="P2943" t="str">
        <f>IF(AND(ALT[[#This Row],[DATE]]&gt;=DATE(2023,6,1),ALT[[#This Row],[DATE]]&lt;=DATE(2024,5,31)),"Y","N")</f>
        <v>N</v>
      </c>
      <c r="Q2943" t="str">
        <f>LEFT(ALT[[#This Row],[DATEMTH]],4)</f>
        <v>2019</v>
      </c>
    </row>
    <row r="2944" spans="1:17" x14ac:dyDescent="0.25">
      <c r="A2944" t="s">
        <v>46</v>
      </c>
      <c r="B2944" t="s">
        <v>110</v>
      </c>
      <c r="C2944" t="s">
        <v>20</v>
      </c>
      <c r="D2944" t="s">
        <v>22</v>
      </c>
      <c r="E2944" s="14">
        <v>8244343.4137800019</v>
      </c>
      <c r="F2944" s="14">
        <v>28378310.546786003</v>
      </c>
      <c r="G2944" s="13">
        <v>0.29051565279715774</v>
      </c>
      <c r="H2944" s="12">
        <v>-7293376.1299999999</v>
      </c>
      <c r="I2944" s="12">
        <v>-2.1188399275021581</v>
      </c>
      <c r="J2944" t="s">
        <v>25</v>
      </c>
      <c r="K2944" s="14">
        <v>1096954.9069960006</v>
      </c>
      <c r="L2944" s="14">
        <v>8244343.4137800001</v>
      </c>
      <c r="M2944" s="13">
        <v>0.13305546020347675</v>
      </c>
      <c r="N2944" s="12">
        <v>-0.28192322165130096</v>
      </c>
      <c r="O2944" s="2">
        <f>DATE(LEFT(ALT[[#This Row],[DATEMTH]],4),RIGHT(ALT[[#This Row],[DATEMTH]],2),1)</f>
        <v>43709</v>
      </c>
      <c r="P2944" t="str">
        <f>IF(AND(ALT[[#This Row],[DATE]]&gt;=DATE(2023,6,1),ALT[[#This Row],[DATE]]&lt;=DATE(2024,5,31)),"Y","N")</f>
        <v>N</v>
      </c>
      <c r="Q2944" t="str">
        <f>LEFT(ALT[[#This Row],[DATEMTH]],4)</f>
        <v>2019</v>
      </c>
    </row>
    <row r="2945" spans="1:17" x14ac:dyDescent="0.25">
      <c r="A2945" t="s">
        <v>46</v>
      </c>
      <c r="B2945" t="s">
        <v>110</v>
      </c>
      <c r="C2945" t="s">
        <v>20</v>
      </c>
      <c r="D2945" t="s">
        <v>22</v>
      </c>
      <c r="E2945" s="14">
        <v>8244343.4137800019</v>
      </c>
      <c r="F2945" s="14">
        <v>28378310.546786003</v>
      </c>
      <c r="G2945" s="13">
        <v>0.29051565279715774</v>
      </c>
      <c r="H2945" s="12">
        <v>-7293376.1299999999</v>
      </c>
      <c r="I2945" s="12">
        <v>-2.1188399275021581</v>
      </c>
      <c r="J2945" t="s">
        <v>24</v>
      </c>
      <c r="K2945" s="14">
        <v>3660001.2003479968</v>
      </c>
      <c r="L2945" s="14">
        <v>8244343.4137800001</v>
      </c>
      <c r="M2945" s="13">
        <v>0.4439408957941382</v>
      </c>
      <c r="N2945" s="12">
        <v>-0.94063969545969495</v>
      </c>
      <c r="O2945" s="2">
        <f>DATE(LEFT(ALT[[#This Row],[DATEMTH]],4),RIGHT(ALT[[#This Row],[DATEMTH]],2),1)</f>
        <v>43709</v>
      </c>
      <c r="P2945" t="str">
        <f>IF(AND(ALT[[#This Row],[DATE]]&gt;=DATE(2023,6,1),ALT[[#This Row],[DATE]]&lt;=DATE(2024,5,31)),"Y","N")</f>
        <v>N</v>
      </c>
      <c r="Q2945" t="str">
        <f>LEFT(ALT[[#This Row],[DATEMTH]],4)</f>
        <v>2019</v>
      </c>
    </row>
    <row r="2946" spans="1:17" x14ac:dyDescent="0.25">
      <c r="A2946" t="s">
        <v>46</v>
      </c>
      <c r="B2946" t="s">
        <v>110</v>
      </c>
      <c r="C2946" t="s">
        <v>15</v>
      </c>
      <c r="D2946" t="s">
        <v>17</v>
      </c>
      <c r="E2946" s="14">
        <v>5051788.3496269947</v>
      </c>
      <c r="F2946" s="14">
        <v>28378310.546786003</v>
      </c>
      <c r="G2946" s="13">
        <v>0.17801582449026856</v>
      </c>
      <c r="H2946" s="12">
        <v>-40213520.859999999</v>
      </c>
      <c r="I2946" s="12">
        <v>-7.1586430715495135</v>
      </c>
      <c r="J2946" t="s">
        <v>16</v>
      </c>
      <c r="K2946" s="14">
        <v>1560795.1398450001</v>
      </c>
      <c r="L2946" s="14">
        <v>5051788.3496269984</v>
      </c>
      <c r="M2946" s="13">
        <v>0.30895893331719693</v>
      </c>
      <c r="N2946" s="12">
        <v>-2.2117267273844798</v>
      </c>
      <c r="O2946" s="2">
        <f>DATE(LEFT(ALT[[#This Row],[DATEMTH]],4),RIGHT(ALT[[#This Row],[DATEMTH]],2),1)</f>
        <v>43709</v>
      </c>
      <c r="P2946" t="str">
        <f>IF(AND(ALT[[#This Row],[DATE]]&gt;=DATE(2023,6,1),ALT[[#This Row],[DATE]]&lt;=DATE(2024,5,31)),"Y","N")</f>
        <v>N</v>
      </c>
      <c r="Q2946" t="str">
        <f>LEFT(ALT[[#This Row],[DATEMTH]],4)</f>
        <v>2019</v>
      </c>
    </row>
    <row r="2947" spans="1:17" x14ac:dyDescent="0.25">
      <c r="A2947" t="s">
        <v>46</v>
      </c>
      <c r="B2947" t="s">
        <v>110</v>
      </c>
      <c r="C2947" t="s">
        <v>15</v>
      </c>
      <c r="D2947" t="s">
        <v>17</v>
      </c>
      <c r="E2947" s="14">
        <v>5051788.3496269947</v>
      </c>
      <c r="F2947" s="14">
        <v>28378310.546786003</v>
      </c>
      <c r="G2947" s="13">
        <v>0.17801582449026856</v>
      </c>
      <c r="H2947" s="12">
        <v>-40213520.859999999</v>
      </c>
      <c r="I2947" s="12">
        <v>-7.1586430715495135</v>
      </c>
      <c r="J2947" t="s">
        <v>25</v>
      </c>
      <c r="K2947" s="14">
        <v>691666.23807400011</v>
      </c>
      <c r="L2947" s="14">
        <v>5051788.3496269984</v>
      </c>
      <c r="M2947" s="13">
        <v>0.13691512593259567</v>
      </c>
      <c r="N2947" s="12">
        <v>-0.98012651764770509</v>
      </c>
      <c r="O2947" s="2">
        <f>DATE(LEFT(ALT[[#This Row],[DATEMTH]],4),RIGHT(ALT[[#This Row],[DATEMTH]],2),1)</f>
        <v>43709</v>
      </c>
      <c r="P2947" t="str">
        <f>IF(AND(ALT[[#This Row],[DATE]]&gt;=DATE(2023,6,1),ALT[[#This Row],[DATE]]&lt;=DATE(2024,5,31)),"Y","N")</f>
        <v>N</v>
      </c>
      <c r="Q2947" t="str">
        <f>LEFT(ALT[[#This Row],[DATEMTH]],4)</f>
        <v>2019</v>
      </c>
    </row>
    <row r="2948" spans="1:17" x14ac:dyDescent="0.25">
      <c r="A2948" t="s">
        <v>46</v>
      </c>
      <c r="B2948" t="s">
        <v>110</v>
      </c>
      <c r="C2948" t="s">
        <v>15</v>
      </c>
      <c r="D2948" t="s">
        <v>17</v>
      </c>
      <c r="E2948" s="14">
        <v>5051788.3496269947</v>
      </c>
      <c r="F2948" s="14">
        <v>28378310.546786003</v>
      </c>
      <c r="G2948" s="13">
        <v>0.17801582449026856</v>
      </c>
      <c r="H2948" s="12">
        <v>-40213520.859999999</v>
      </c>
      <c r="I2948" s="12">
        <v>-7.1586430715495135</v>
      </c>
      <c r="J2948" t="s">
        <v>26</v>
      </c>
      <c r="K2948" s="14">
        <v>562857.81233199977</v>
      </c>
      <c r="L2948" s="14">
        <v>5051788.3496269984</v>
      </c>
      <c r="M2948" s="13">
        <v>0.11141753640046276</v>
      </c>
      <c r="N2948" s="12">
        <v>-0.79759837500228847</v>
      </c>
      <c r="O2948" s="2">
        <f>DATE(LEFT(ALT[[#This Row],[DATEMTH]],4),RIGHT(ALT[[#This Row],[DATEMTH]],2),1)</f>
        <v>43709</v>
      </c>
      <c r="P2948" t="str">
        <f>IF(AND(ALT[[#This Row],[DATE]]&gt;=DATE(2023,6,1),ALT[[#This Row],[DATE]]&lt;=DATE(2024,5,31)),"Y","N")</f>
        <v>N</v>
      </c>
      <c r="Q2948" t="str">
        <f>LEFT(ALT[[#This Row],[DATEMTH]],4)</f>
        <v>2019</v>
      </c>
    </row>
    <row r="2949" spans="1:17" x14ac:dyDescent="0.25">
      <c r="A2949" t="s">
        <v>46</v>
      </c>
      <c r="B2949" t="s">
        <v>110</v>
      </c>
      <c r="C2949" t="s">
        <v>15</v>
      </c>
      <c r="D2949" t="s">
        <v>17</v>
      </c>
      <c r="E2949" s="14">
        <v>5051788.3496269947</v>
      </c>
      <c r="F2949" s="14">
        <v>28378310.546786003</v>
      </c>
      <c r="G2949" s="13">
        <v>0.17801582449026856</v>
      </c>
      <c r="H2949" s="12">
        <v>-40213520.859999999</v>
      </c>
      <c r="I2949" s="12">
        <v>-7.1586430715495135</v>
      </c>
      <c r="J2949" t="s">
        <v>24</v>
      </c>
      <c r="K2949" s="14">
        <v>2236469.1593759982</v>
      </c>
      <c r="L2949" s="14">
        <v>5051788.3496269984</v>
      </c>
      <c r="M2949" s="13">
        <v>0.44270840434974462</v>
      </c>
      <c r="N2949" s="12">
        <v>-3.1691914515150397</v>
      </c>
      <c r="O2949" s="2">
        <f>DATE(LEFT(ALT[[#This Row],[DATEMTH]],4),RIGHT(ALT[[#This Row],[DATEMTH]],2),1)</f>
        <v>43709</v>
      </c>
      <c r="P2949" t="str">
        <f>IF(AND(ALT[[#This Row],[DATE]]&gt;=DATE(2023,6,1),ALT[[#This Row],[DATE]]&lt;=DATE(2024,5,31)),"Y","N")</f>
        <v>N</v>
      </c>
      <c r="Q2949" t="str">
        <f>LEFT(ALT[[#This Row],[DATEMTH]],4)</f>
        <v>2019</v>
      </c>
    </row>
    <row r="2950" spans="1:17" x14ac:dyDescent="0.25">
      <c r="A2950" t="s">
        <v>46</v>
      </c>
      <c r="B2950" t="s">
        <v>110</v>
      </c>
      <c r="C2950" t="s">
        <v>18</v>
      </c>
      <c r="D2950" t="s">
        <v>17</v>
      </c>
      <c r="E2950" s="14">
        <v>7413323.4304259932</v>
      </c>
      <c r="F2950" s="14">
        <v>28378310.546786003</v>
      </c>
      <c r="G2950" s="13">
        <v>0.26123202148359015</v>
      </c>
      <c r="H2950" s="12">
        <v>-40213520.859999999</v>
      </c>
      <c r="I2950" s="12">
        <v>-10.50505934523032</v>
      </c>
      <c r="J2950" t="s">
        <v>24</v>
      </c>
      <c r="K2950" s="14">
        <v>2353851.7424580017</v>
      </c>
      <c r="L2950" s="14">
        <v>7413323.4304260053</v>
      </c>
      <c r="M2950" s="13">
        <v>0.31751639659983621</v>
      </c>
      <c r="N2950" s="12">
        <v>-3.3355285893649662</v>
      </c>
      <c r="O2950" s="2">
        <f>DATE(LEFT(ALT[[#This Row],[DATEMTH]],4),RIGHT(ALT[[#This Row],[DATEMTH]],2),1)</f>
        <v>43709</v>
      </c>
      <c r="P2950" t="str">
        <f>IF(AND(ALT[[#This Row],[DATE]]&gt;=DATE(2023,6,1),ALT[[#This Row],[DATE]]&lt;=DATE(2024,5,31)),"Y","N")</f>
        <v>N</v>
      </c>
      <c r="Q2950" t="str">
        <f>LEFT(ALT[[#This Row],[DATEMTH]],4)</f>
        <v>2019</v>
      </c>
    </row>
    <row r="2951" spans="1:17" x14ac:dyDescent="0.25">
      <c r="A2951" t="s">
        <v>46</v>
      </c>
      <c r="B2951" t="s">
        <v>110</v>
      </c>
      <c r="C2951" t="s">
        <v>18</v>
      </c>
      <c r="D2951" t="s">
        <v>17</v>
      </c>
      <c r="E2951" s="14">
        <v>7413323.4304259932</v>
      </c>
      <c r="F2951" s="14">
        <v>28378310.546786003</v>
      </c>
      <c r="G2951" s="13">
        <v>0.26123202148359015</v>
      </c>
      <c r="H2951" s="12">
        <v>-40213520.859999999</v>
      </c>
      <c r="I2951" s="12">
        <v>-10.50505934523032</v>
      </c>
      <c r="J2951" t="s">
        <v>26</v>
      </c>
      <c r="K2951" s="14">
        <v>1577805.284742</v>
      </c>
      <c r="L2951" s="14">
        <v>7413323.4304260053</v>
      </c>
      <c r="M2951" s="13">
        <v>0.21283373099119349</v>
      </c>
      <c r="N2951" s="12">
        <v>-2.2358309747292733</v>
      </c>
      <c r="O2951" s="2">
        <f>DATE(LEFT(ALT[[#This Row],[DATEMTH]],4),RIGHT(ALT[[#This Row],[DATEMTH]],2),1)</f>
        <v>43709</v>
      </c>
      <c r="P2951" t="str">
        <f>IF(AND(ALT[[#This Row],[DATE]]&gt;=DATE(2023,6,1),ALT[[#This Row],[DATE]]&lt;=DATE(2024,5,31)),"Y","N")</f>
        <v>N</v>
      </c>
      <c r="Q2951" t="str">
        <f>LEFT(ALT[[#This Row],[DATEMTH]],4)</f>
        <v>2019</v>
      </c>
    </row>
    <row r="2952" spans="1:17" x14ac:dyDescent="0.25">
      <c r="A2952" t="s">
        <v>46</v>
      </c>
      <c r="B2952" t="s">
        <v>110</v>
      </c>
      <c r="C2952" t="s">
        <v>18</v>
      </c>
      <c r="D2952" t="s">
        <v>17</v>
      </c>
      <c r="E2952" s="14">
        <v>7413323.4304259932</v>
      </c>
      <c r="F2952" s="14">
        <v>28378310.546786003</v>
      </c>
      <c r="G2952" s="13">
        <v>0.26123202148359015</v>
      </c>
      <c r="H2952" s="12">
        <v>-40213520.859999999</v>
      </c>
      <c r="I2952" s="12">
        <v>-10.50505934523032</v>
      </c>
      <c r="J2952" t="s">
        <v>25</v>
      </c>
      <c r="K2952" s="14">
        <v>732670.89406900015</v>
      </c>
      <c r="L2952" s="14">
        <v>7413323.4304260053</v>
      </c>
      <c r="M2952" s="13">
        <v>9.8831637516575657E-2</v>
      </c>
      <c r="N2952" s="12">
        <v>-1.0382322172979186</v>
      </c>
      <c r="O2952" s="2">
        <f>DATE(LEFT(ALT[[#This Row],[DATEMTH]],4),RIGHT(ALT[[#This Row],[DATEMTH]],2),1)</f>
        <v>43709</v>
      </c>
      <c r="P2952" t="str">
        <f>IF(AND(ALT[[#This Row],[DATE]]&gt;=DATE(2023,6,1),ALT[[#This Row],[DATE]]&lt;=DATE(2024,5,31)),"Y","N")</f>
        <v>N</v>
      </c>
      <c r="Q2952" t="str">
        <f>LEFT(ALT[[#This Row],[DATEMTH]],4)</f>
        <v>2019</v>
      </c>
    </row>
    <row r="2953" spans="1:17" x14ac:dyDescent="0.25">
      <c r="A2953" t="s">
        <v>46</v>
      </c>
      <c r="B2953" t="s">
        <v>110</v>
      </c>
      <c r="C2953" t="s">
        <v>18</v>
      </c>
      <c r="D2953" t="s">
        <v>17</v>
      </c>
      <c r="E2953" s="14">
        <v>7413323.4304259932</v>
      </c>
      <c r="F2953" s="14">
        <v>28378310.546786003</v>
      </c>
      <c r="G2953" s="13">
        <v>0.26123202148359015</v>
      </c>
      <c r="H2953" s="12">
        <v>-40213520.859999999</v>
      </c>
      <c r="I2953" s="12">
        <v>-10.50505934523032</v>
      </c>
      <c r="J2953" t="s">
        <v>16</v>
      </c>
      <c r="K2953" s="14">
        <v>2748995.5091570034</v>
      </c>
      <c r="L2953" s="14">
        <v>7413323.4304260053</v>
      </c>
      <c r="M2953" s="13">
        <v>0.37081823489239468</v>
      </c>
      <c r="N2953" s="12">
        <v>-3.8954675638381628</v>
      </c>
      <c r="O2953" s="2">
        <f>DATE(LEFT(ALT[[#This Row],[DATEMTH]],4),RIGHT(ALT[[#This Row],[DATEMTH]],2),1)</f>
        <v>43709</v>
      </c>
      <c r="P2953" t="str">
        <f>IF(AND(ALT[[#This Row],[DATE]]&gt;=DATE(2023,6,1),ALT[[#This Row],[DATE]]&lt;=DATE(2024,5,31)),"Y","N")</f>
        <v>N</v>
      </c>
      <c r="Q2953" t="str">
        <f>LEFT(ALT[[#This Row],[DATEMTH]],4)</f>
        <v>2019</v>
      </c>
    </row>
    <row r="2954" spans="1:17" x14ac:dyDescent="0.25">
      <c r="A2954" t="s">
        <v>46</v>
      </c>
      <c r="B2954" t="s">
        <v>110</v>
      </c>
      <c r="C2954" t="s">
        <v>19</v>
      </c>
      <c r="D2954" t="s">
        <v>17</v>
      </c>
      <c r="E2954" s="14">
        <v>7668855.3529529972</v>
      </c>
      <c r="F2954" s="14">
        <v>28378310.546786003</v>
      </c>
      <c r="G2954" s="13">
        <v>0.27023650122898302</v>
      </c>
      <c r="H2954" s="12">
        <v>-40213520.859999999</v>
      </c>
      <c r="I2954" s="12">
        <v>-10.867161179305123</v>
      </c>
      <c r="J2954" t="s">
        <v>24</v>
      </c>
      <c r="K2954" s="14">
        <v>2210789.7315549999</v>
      </c>
      <c r="L2954" s="14">
        <v>7668855.3529529953</v>
      </c>
      <c r="M2954" s="13">
        <v>0.28828157916731417</v>
      </c>
      <c r="N2954" s="12">
        <v>-3.1328023858358129</v>
      </c>
      <c r="O2954" s="2">
        <f>DATE(LEFT(ALT[[#This Row],[DATEMTH]],4),RIGHT(ALT[[#This Row],[DATEMTH]],2),1)</f>
        <v>43709</v>
      </c>
      <c r="P2954" t="str">
        <f>IF(AND(ALT[[#This Row],[DATE]]&gt;=DATE(2023,6,1),ALT[[#This Row],[DATE]]&lt;=DATE(2024,5,31)),"Y","N")</f>
        <v>N</v>
      </c>
      <c r="Q2954" t="str">
        <f>LEFT(ALT[[#This Row],[DATEMTH]],4)</f>
        <v>2019</v>
      </c>
    </row>
    <row r="2955" spans="1:17" x14ac:dyDescent="0.25">
      <c r="A2955" t="s">
        <v>46</v>
      </c>
      <c r="B2955" t="s">
        <v>110</v>
      </c>
      <c r="C2955" t="s">
        <v>19</v>
      </c>
      <c r="D2955" t="s">
        <v>17</v>
      </c>
      <c r="E2955" s="14">
        <v>7668855.3529529972</v>
      </c>
      <c r="F2955" s="14">
        <v>28378310.546786003</v>
      </c>
      <c r="G2955" s="13">
        <v>0.27023650122898302</v>
      </c>
      <c r="H2955" s="12">
        <v>-40213520.859999999</v>
      </c>
      <c r="I2955" s="12">
        <v>-10.867161179305123</v>
      </c>
      <c r="J2955" t="s">
        <v>25</v>
      </c>
      <c r="K2955" s="14">
        <v>5250793.0004049959</v>
      </c>
      <c r="L2955" s="14">
        <v>7668855.3529529953</v>
      </c>
      <c r="M2955" s="13">
        <v>0.68469057750360462</v>
      </c>
      <c r="N2955" s="12">
        <v>-7.4406428636831778</v>
      </c>
      <c r="O2955" s="2">
        <f>DATE(LEFT(ALT[[#This Row],[DATEMTH]],4),RIGHT(ALT[[#This Row],[DATEMTH]],2),1)</f>
        <v>43709</v>
      </c>
      <c r="P2955" t="str">
        <f>IF(AND(ALT[[#This Row],[DATE]]&gt;=DATE(2023,6,1),ALT[[#This Row],[DATE]]&lt;=DATE(2024,5,31)),"Y","N")</f>
        <v>N</v>
      </c>
      <c r="Q2955" t="str">
        <f>LEFT(ALT[[#This Row],[DATEMTH]],4)</f>
        <v>2019</v>
      </c>
    </row>
    <row r="2956" spans="1:17" x14ac:dyDescent="0.25">
      <c r="A2956" t="s">
        <v>46</v>
      </c>
      <c r="B2956" t="s">
        <v>110</v>
      </c>
      <c r="C2956" t="s">
        <v>19</v>
      </c>
      <c r="D2956" t="s">
        <v>17</v>
      </c>
      <c r="E2956" s="14">
        <v>7668855.3529529972</v>
      </c>
      <c r="F2956" s="14">
        <v>28378310.546786003</v>
      </c>
      <c r="G2956" s="13">
        <v>0.27023650122898302</v>
      </c>
      <c r="H2956" s="12">
        <v>-40213520.859999999</v>
      </c>
      <c r="I2956" s="12">
        <v>-10.867161179305123</v>
      </c>
      <c r="J2956" t="s">
        <v>16</v>
      </c>
      <c r="K2956" s="14">
        <v>1274.2203750000003</v>
      </c>
      <c r="L2956" s="14">
        <v>7668855.3529529953</v>
      </c>
      <c r="M2956" s="13">
        <v>1.6615522347925688E-4</v>
      </c>
      <c r="N2956" s="12">
        <v>-1.8056355943325475E-3</v>
      </c>
      <c r="O2956" s="2">
        <f>DATE(LEFT(ALT[[#This Row],[DATEMTH]],4),RIGHT(ALT[[#This Row],[DATEMTH]],2),1)</f>
        <v>43709</v>
      </c>
      <c r="P2956" t="str">
        <f>IF(AND(ALT[[#This Row],[DATE]]&gt;=DATE(2023,6,1),ALT[[#This Row],[DATE]]&lt;=DATE(2024,5,31)),"Y","N")</f>
        <v>N</v>
      </c>
      <c r="Q2956" t="str">
        <f>LEFT(ALT[[#This Row],[DATEMTH]],4)</f>
        <v>2019</v>
      </c>
    </row>
    <row r="2957" spans="1:17" x14ac:dyDescent="0.25">
      <c r="A2957" t="s">
        <v>46</v>
      </c>
      <c r="B2957" t="s">
        <v>110</v>
      </c>
      <c r="C2957" t="s">
        <v>19</v>
      </c>
      <c r="D2957" t="s">
        <v>17</v>
      </c>
      <c r="E2957" s="14">
        <v>7668855.3529529972</v>
      </c>
      <c r="F2957" s="14">
        <v>28378310.546786003</v>
      </c>
      <c r="G2957" s="13">
        <v>0.27023650122898302</v>
      </c>
      <c r="H2957" s="12">
        <v>-40213520.859999999</v>
      </c>
      <c r="I2957" s="12">
        <v>-10.867161179305123</v>
      </c>
      <c r="J2957" t="s">
        <v>26</v>
      </c>
      <c r="K2957" s="14">
        <v>205998.40061800001</v>
      </c>
      <c r="L2957" s="14">
        <v>7668855.3529529953</v>
      </c>
      <c r="M2957" s="13">
        <v>2.6861688105602039E-2</v>
      </c>
      <c r="N2957" s="12">
        <v>-0.29191029419180065</v>
      </c>
      <c r="O2957" s="2">
        <f>DATE(LEFT(ALT[[#This Row],[DATEMTH]],4),RIGHT(ALT[[#This Row],[DATEMTH]],2),1)</f>
        <v>43709</v>
      </c>
      <c r="P2957" t="str">
        <f>IF(AND(ALT[[#This Row],[DATE]]&gt;=DATE(2023,6,1),ALT[[#This Row],[DATE]]&lt;=DATE(2024,5,31)),"Y","N")</f>
        <v>N</v>
      </c>
      <c r="Q2957" t="str">
        <f>LEFT(ALT[[#This Row],[DATEMTH]],4)</f>
        <v>2019</v>
      </c>
    </row>
    <row r="2958" spans="1:17" x14ac:dyDescent="0.25">
      <c r="A2958" t="s">
        <v>46</v>
      </c>
      <c r="B2958" t="s">
        <v>110</v>
      </c>
      <c r="C2958" t="s">
        <v>20</v>
      </c>
      <c r="D2958" t="s">
        <v>17</v>
      </c>
      <c r="E2958" s="14">
        <v>8244343.4137800019</v>
      </c>
      <c r="F2958" s="14">
        <v>28378310.546786003</v>
      </c>
      <c r="G2958" s="13">
        <v>0.29051565279715774</v>
      </c>
      <c r="H2958" s="12">
        <v>-40213520.859999999</v>
      </c>
      <c r="I2958" s="12">
        <v>-11.682657263915019</v>
      </c>
      <c r="J2958" t="s">
        <v>16</v>
      </c>
      <c r="K2958" s="14">
        <v>3005028.1886580032</v>
      </c>
      <c r="L2958" s="14">
        <v>8244343.4137800001</v>
      </c>
      <c r="M2958" s="13">
        <v>0.36449575640374848</v>
      </c>
      <c r="N2958" s="12">
        <v>-4.2582789962164513</v>
      </c>
      <c r="O2958" s="2">
        <f>DATE(LEFT(ALT[[#This Row],[DATEMTH]],4),RIGHT(ALT[[#This Row],[DATEMTH]],2),1)</f>
        <v>43709</v>
      </c>
      <c r="P2958" t="str">
        <f>IF(AND(ALT[[#This Row],[DATE]]&gt;=DATE(2023,6,1),ALT[[#This Row],[DATE]]&lt;=DATE(2024,5,31)),"Y","N")</f>
        <v>N</v>
      </c>
      <c r="Q2958" t="str">
        <f>LEFT(ALT[[#This Row],[DATEMTH]],4)</f>
        <v>2019</v>
      </c>
    </row>
    <row r="2959" spans="1:17" x14ac:dyDescent="0.25">
      <c r="A2959" t="s">
        <v>46</v>
      </c>
      <c r="B2959" t="s">
        <v>110</v>
      </c>
      <c r="C2959" t="s">
        <v>20</v>
      </c>
      <c r="D2959" t="s">
        <v>17</v>
      </c>
      <c r="E2959" s="14">
        <v>8244343.4137800019</v>
      </c>
      <c r="F2959" s="14">
        <v>28378310.546786003</v>
      </c>
      <c r="G2959" s="13">
        <v>0.29051565279715774</v>
      </c>
      <c r="H2959" s="12">
        <v>-40213520.859999999</v>
      </c>
      <c r="I2959" s="12">
        <v>-11.682657263915019</v>
      </c>
      <c r="J2959" t="s">
        <v>25</v>
      </c>
      <c r="K2959" s="14">
        <v>1096954.9069960006</v>
      </c>
      <c r="L2959" s="14">
        <v>8244343.4137800001</v>
      </c>
      <c r="M2959" s="13">
        <v>0.13305546020347675</v>
      </c>
      <c r="N2959" s="12">
        <v>-1.5544413386497034</v>
      </c>
      <c r="O2959" s="2">
        <f>DATE(LEFT(ALT[[#This Row],[DATEMTH]],4),RIGHT(ALT[[#This Row],[DATEMTH]],2),1)</f>
        <v>43709</v>
      </c>
      <c r="P2959" t="str">
        <f>IF(AND(ALT[[#This Row],[DATE]]&gt;=DATE(2023,6,1),ALT[[#This Row],[DATE]]&lt;=DATE(2024,5,31)),"Y","N")</f>
        <v>N</v>
      </c>
      <c r="Q2959" t="str">
        <f>LEFT(ALT[[#This Row],[DATEMTH]],4)</f>
        <v>2019</v>
      </c>
    </row>
    <row r="2960" spans="1:17" x14ac:dyDescent="0.25">
      <c r="A2960" t="s">
        <v>46</v>
      </c>
      <c r="B2960" t="s">
        <v>110</v>
      </c>
      <c r="C2960" t="s">
        <v>20</v>
      </c>
      <c r="D2960" t="s">
        <v>17</v>
      </c>
      <c r="E2960" s="14">
        <v>8244343.4137800019</v>
      </c>
      <c r="F2960" s="14">
        <v>28378310.546786003</v>
      </c>
      <c r="G2960" s="13">
        <v>0.29051565279715774</v>
      </c>
      <c r="H2960" s="12">
        <v>-40213520.859999999</v>
      </c>
      <c r="I2960" s="12">
        <v>-11.682657263915019</v>
      </c>
      <c r="J2960" t="s">
        <v>24</v>
      </c>
      <c r="K2960" s="14">
        <v>3660001.2003479968</v>
      </c>
      <c r="L2960" s="14">
        <v>8244343.4137800001</v>
      </c>
      <c r="M2960" s="13">
        <v>0.4439408957941382</v>
      </c>
      <c r="N2960" s="12">
        <v>-5.1864093309983286</v>
      </c>
      <c r="O2960" s="2">
        <f>DATE(LEFT(ALT[[#This Row],[DATEMTH]],4),RIGHT(ALT[[#This Row],[DATEMTH]],2),1)</f>
        <v>43709</v>
      </c>
      <c r="P2960" t="str">
        <f>IF(AND(ALT[[#This Row],[DATE]]&gt;=DATE(2023,6,1),ALT[[#This Row],[DATE]]&lt;=DATE(2024,5,31)),"Y","N")</f>
        <v>N</v>
      </c>
      <c r="Q2960" t="str">
        <f>LEFT(ALT[[#This Row],[DATEMTH]],4)</f>
        <v>2019</v>
      </c>
    </row>
    <row r="2961" spans="1:17" x14ac:dyDescent="0.25">
      <c r="A2961" t="s">
        <v>46</v>
      </c>
      <c r="B2961" t="s">
        <v>110</v>
      </c>
      <c r="C2961" t="s">
        <v>20</v>
      </c>
      <c r="D2961" t="s">
        <v>17</v>
      </c>
      <c r="E2961" s="14">
        <v>8244343.4137800019</v>
      </c>
      <c r="F2961" s="14">
        <v>28378310.546786003</v>
      </c>
      <c r="G2961" s="13">
        <v>0.29051565279715774</v>
      </c>
      <c r="H2961" s="12">
        <v>-40213520.859999999</v>
      </c>
      <c r="I2961" s="12">
        <v>-11.682657263915019</v>
      </c>
      <c r="J2961" t="s">
        <v>26</v>
      </c>
      <c r="K2961" s="14">
        <v>482359.11777799967</v>
      </c>
      <c r="L2961" s="14">
        <v>8244343.4137800001</v>
      </c>
      <c r="M2961" s="13">
        <v>5.8507887598636538E-2</v>
      </c>
      <c r="N2961" s="12">
        <v>-0.68352759805053454</v>
      </c>
      <c r="O2961" s="2">
        <f>DATE(LEFT(ALT[[#This Row],[DATEMTH]],4),RIGHT(ALT[[#This Row],[DATEMTH]],2),1)</f>
        <v>43709</v>
      </c>
      <c r="P2961" t="str">
        <f>IF(AND(ALT[[#This Row],[DATE]]&gt;=DATE(2023,6,1),ALT[[#This Row],[DATE]]&lt;=DATE(2024,5,31)),"Y","N")</f>
        <v>N</v>
      </c>
      <c r="Q2961" t="str">
        <f>LEFT(ALT[[#This Row],[DATEMTH]],4)</f>
        <v>2019</v>
      </c>
    </row>
    <row r="2962" spans="1:17" x14ac:dyDescent="0.25">
      <c r="A2962" t="s">
        <v>46</v>
      </c>
      <c r="B2962" t="s">
        <v>110</v>
      </c>
      <c r="C2962" t="s">
        <v>15</v>
      </c>
      <c r="D2962" t="s">
        <v>23</v>
      </c>
      <c r="E2962" s="14">
        <v>5051788.3496269947</v>
      </c>
      <c r="F2962" s="14">
        <v>28378310.546786003</v>
      </c>
      <c r="G2962" s="13">
        <v>0.17801582449026856</v>
      </c>
      <c r="H2962" s="12">
        <v>-15578599.01</v>
      </c>
      <c r="I2962" s="12">
        <v>-2.7732371471684316</v>
      </c>
      <c r="J2962" t="s">
        <v>25</v>
      </c>
      <c r="K2962" s="14">
        <v>691666.23807400011</v>
      </c>
      <c r="L2962" s="14">
        <v>5051788.3496269984</v>
      </c>
      <c r="M2962" s="13">
        <v>0.13691512593259567</v>
      </c>
      <c r="N2962" s="12">
        <v>-0.37969811324551817</v>
      </c>
      <c r="O2962" s="2">
        <f>DATE(LEFT(ALT[[#This Row],[DATEMTH]],4),RIGHT(ALT[[#This Row],[DATEMTH]],2),1)</f>
        <v>43709</v>
      </c>
      <c r="P2962" t="str">
        <f>IF(AND(ALT[[#This Row],[DATE]]&gt;=DATE(2023,6,1),ALT[[#This Row],[DATE]]&lt;=DATE(2024,5,31)),"Y","N")</f>
        <v>N</v>
      </c>
      <c r="Q2962" t="str">
        <f>LEFT(ALT[[#This Row],[DATEMTH]],4)</f>
        <v>2019</v>
      </c>
    </row>
    <row r="2963" spans="1:17" x14ac:dyDescent="0.25">
      <c r="A2963" t="s">
        <v>46</v>
      </c>
      <c r="B2963" t="s">
        <v>110</v>
      </c>
      <c r="C2963" t="s">
        <v>15</v>
      </c>
      <c r="D2963" t="s">
        <v>23</v>
      </c>
      <c r="E2963" s="14">
        <v>5051788.3496269947</v>
      </c>
      <c r="F2963" s="14">
        <v>28378310.546786003</v>
      </c>
      <c r="G2963" s="13">
        <v>0.17801582449026856</v>
      </c>
      <c r="H2963" s="12">
        <v>-15578599.01</v>
      </c>
      <c r="I2963" s="12">
        <v>-2.7732371471684316</v>
      </c>
      <c r="J2963" t="s">
        <v>24</v>
      </c>
      <c r="K2963" s="14">
        <v>2236469.1593759982</v>
      </c>
      <c r="L2963" s="14">
        <v>5051788.3496269984</v>
      </c>
      <c r="M2963" s="13">
        <v>0.44270840434974462</v>
      </c>
      <c r="N2963" s="12">
        <v>-1.2277353923063743</v>
      </c>
      <c r="O2963" s="2">
        <f>DATE(LEFT(ALT[[#This Row],[DATEMTH]],4),RIGHT(ALT[[#This Row],[DATEMTH]],2),1)</f>
        <v>43709</v>
      </c>
      <c r="P2963" t="str">
        <f>IF(AND(ALT[[#This Row],[DATE]]&gt;=DATE(2023,6,1),ALT[[#This Row],[DATE]]&lt;=DATE(2024,5,31)),"Y","N")</f>
        <v>N</v>
      </c>
      <c r="Q2963" t="str">
        <f>LEFT(ALT[[#This Row],[DATEMTH]],4)</f>
        <v>2019</v>
      </c>
    </row>
    <row r="2964" spans="1:17" x14ac:dyDescent="0.25">
      <c r="A2964" t="s">
        <v>46</v>
      </c>
      <c r="B2964" t="s">
        <v>110</v>
      </c>
      <c r="C2964" t="s">
        <v>15</v>
      </c>
      <c r="D2964" t="s">
        <v>23</v>
      </c>
      <c r="E2964" s="14">
        <v>5051788.3496269947</v>
      </c>
      <c r="F2964" s="14">
        <v>28378310.546786003</v>
      </c>
      <c r="G2964" s="13">
        <v>0.17801582449026856</v>
      </c>
      <c r="H2964" s="12">
        <v>-15578599.01</v>
      </c>
      <c r="I2964" s="12">
        <v>-2.7732371471684316</v>
      </c>
      <c r="J2964" t="s">
        <v>26</v>
      </c>
      <c r="K2964" s="14">
        <v>562857.81233199977</v>
      </c>
      <c r="L2964" s="14">
        <v>5051788.3496269984</v>
      </c>
      <c r="M2964" s="13">
        <v>0.11141753640046276</v>
      </c>
      <c r="N2964" s="12">
        <v>-0.30898725079175421</v>
      </c>
      <c r="O2964" s="2">
        <f>DATE(LEFT(ALT[[#This Row],[DATEMTH]],4),RIGHT(ALT[[#This Row],[DATEMTH]],2),1)</f>
        <v>43709</v>
      </c>
      <c r="P2964" t="str">
        <f>IF(AND(ALT[[#This Row],[DATE]]&gt;=DATE(2023,6,1),ALT[[#This Row],[DATE]]&lt;=DATE(2024,5,31)),"Y","N")</f>
        <v>N</v>
      </c>
      <c r="Q2964" t="str">
        <f>LEFT(ALT[[#This Row],[DATEMTH]],4)</f>
        <v>2019</v>
      </c>
    </row>
    <row r="2965" spans="1:17" x14ac:dyDescent="0.25">
      <c r="A2965" t="s">
        <v>46</v>
      </c>
      <c r="B2965" t="s">
        <v>110</v>
      </c>
      <c r="C2965" t="s">
        <v>15</v>
      </c>
      <c r="D2965" t="s">
        <v>23</v>
      </c>
      <c r="E2965" s="14">
        <v>5051788.3496269947</v>
      </c>
      <c r="F2965" s="14">
        <v>28378310.546786003</v>
      </c>
      <c r="G2965" s="13">
        <v>0.17801582449026856</v>
      </c>
      <c r="H2965" s="12">
        <v>-15578599.01</v>
      </c>
      <c r="I2965" s="12">
        <v>-2.7732371471684316</v>
      </c>
      <c r="J2965" t="s">
        <v>16</v>
      </c>
      <c r="K2965" s="14">
        <v>1560795.1398450001</v>
      </c>
      <c r="L2965" s="14">
        <v>5051788.3496269984</v>
      </c>
      <c r="M2965" s="13">
        <v>0.30895893331719693</v>
      </c>
      <c r="N2965" s="12">
        <v>-0.85681639082478489</v>
      </c>
      <c r="O2965" s="2">
        <f>DATE(LEFT(ALT[[#This Row],[DATEMTH]],4),RIGHT(ALT[[#This Row],[DATEMTH]],2),1)</f>
        <v>43709</v>
      </c>
      <c r="P2965" t="str">
        <f>IF(AND(ALT[[#This Row],[DATE]]&gt;=DATE(2023,6,1),ALT[[#This Row],[DATE]]&lt;=DATE(2024,5,31)),"Y","N")</f>
        <v>N</v>
      </c>
      <c r="Q2965" t="str">
        <f>LEFT(ALT[[#This Row],[DATEMTH]],4)</f>
        <v>2019</v>
      </c>
    </row>
    <row r="2966" spans="1:17" x14ac:dyDescent="0.25">
      <c r="A2966" t="s">
        <v>46</v>
      </c>
      <c r="B2966" t="s">
        <v>110</v>
      </c>
      <c r="C2966" t="s">
        <v>18</v>
      </c>
      <c r="D2966" t="s">
        <v>23</v>
      </c>
      <c r="E2966" s="14">
        <v>7413323.4304259932</v>
      </c>
      <c r="F2966" s="14">
        <v>28378310.546786003</v>
      </c>
      <c r="G2966" s="13">
        <v>0.26123202148359015</v>
      </c>
      <c r="H2966" s="12">
        <v>-15578599.01</v>
      </c>
      <c r="I2966" s="12">
        <v>-4.0696289112645561</v>
      </c>
      <c r="J2966" t="s">
        <v>26</v>
      </c>
      <c r="K2966" s="14">
        <v>1577805.284742</v>
      </c>
      <c r="L2966" s="14">
        <v>7413323.4304260053</v>
      </c>
      <c r="M2966" s="13">
        <v>0.21283373099119349</v>
      </c>
      <c r="N2966" s="12">
        <v>-0.8661543049340642</v>
      </c>
      <c r="O2966" s="2">
        <f>DATE(LEFT(ALT[[#This Row],[DATEMTH]],4),RIGHT(ALT[[#This Row],[DATEMTH]],2),1)</f>
        <v>43709</v>
      </c>
      <c r="P2966" t="str">
        <f>IF(AND(ALT[[#This Row],[DATE]]&gt;=DATE(2023,6,1),ALT[[#This Row],[DATE]]&lt;=DATE(2024,5,31)),"Y","N")</f>
        <v>N</v>
      </c>
      <c r="Q2966" t="str">
        <f>LEFT(ALT[[#This Row],[DATEMTH]],4)</f>
        <v>2019</v>
      </c>
    </row>
    <row r="2967" spans="1:17" x14ac:dyDescent="0.25">
      <c r="A2967" t="s">
        <v>46</v>
      </c>
      <c r="B2967" t="s">
        <v>110</v>
      </c>
      <c r="C2967" t="s">
        <v>18</v>
      </c>
      <c r="D2967" t="s">
        <v>23</v>
      </c>
      <c r="E2967" s="14">
        <v>7413323.4304259932</v>
      </c>
      <c r="F2967" s="14">
        <v>28378310.546786003</v>
      </c>
      <c r="G2967" s="13">
        <v>0.26123202148359015</v>
      </c>
      <c r="H2967" s="12">
        <v>-15578599.01</v>
      </c>
      <c r="I2967" s="12">
        <v>-4.0696289112645561</v>
      </c>
      <c r="J2967" t="s">
        <v>16</v>
      </c>
      <c r="K2967" s="14">
        <v>2748995.5091570034</v>
      </c>
      <c r="L2967" s="14">
        <v>7413323.4304260053</v>
      </c>
      <c r="M2967" s="13">
        <v>0.37081823489239468</v>
      </c>
      <c r="N2967" s="12">
        <v>-1.5090926095421806</v>
      </c>
      <c r="O2967" s="2">
        <f>DATE(LEFT(ALT[[#This Row],[DATEMTH]],4),RIGHT(ALT[[#This Row],[DATEMTH]],2),1)</f>
        <v>43709</v>
      </c>
      <c r="P2967" t="str">
        <f>IF(AND(ALT[[#This Row],[DATE]]&gt;=DATE(2023,6,1),ALT[[#This Row],[DATE]]&lt;=DATE(2024,5,31)),"Y","N")</f>
        <v>N</v>
      </c>
      <c r="Q2967" t="str">
        <f>LEFT(ALT[[#This Row],[DATEMTH]],4)</f>
        <v>2019</v>
      </c>
    </row>
    <row r="2968" spans="1:17" x14ac:dyDescent="0.25">
      <c r="A2968" t="s">
        <v>46</v>
      </c>
      <c r="B2968" t="s">
        <v>110</v>
      </c>
      <c r="C2968" t="s">
        <v>18</v>
      </c>
      <c r="D2968" t="s">
        <v>23</v>
      </c>
      <c r="E2968" s="14">
        <v>7413323.4304259932</v>
      </c>
      <c r="F2968" s="14">
        <v>28378310.546786003</v>
      </c>
      <c r="G2968" s="13">
        <v>0.26123202148359015</v>
      </c>
      <c r="H2968" s="12">
        <v>-15578599.01</v>
      </c>
      <c r="I2968" s="12">
        <v>-4.0696289112645561</v>
      </c>
      <c r="J2968" t="s">
        <v>25</v>
      </c>
      <c r="K2968" s="14">
        <v>732670.89406900015</v>
      </c>
      <c r="L2968" s="14">
        <v>7413323.4304260053</v>
      </c>
      <c r="M2968" s="13">
        <v>9.8831637516575657E-2</v>
      </c>
      <c r="N2968" s="12">
        <v>-0.40220808938507502</v>
      </c>
      <c r="O2968" s="2">
        <f>DATE(LEFT(ALT[[#This Row],[DATEMTH]],4),RIGHT(ALT[[#This Row],[DATEMTH]],2),1)</f>
        <v>43709</v>
      </c>
      <c r="P2968" t="str">
        <f>IF(AND(ALT[[#This Row],[DATE]]&gt;=DATE(2023,6,1),ALT[[#This Row],[DATE]]&lt;=DATE(2024,5,31)),"Y","N")</f>
        <v>N</v>
      </c>
      <c r="Q2968" t="str">
        <f>LEFT(ALT[[#This Row],[DATEMTH]],4)</f>
        <v>2019</v>
      </c>
    </row>
    <row r="2969" spans="1:17" x14ac:dyDescent="0.25">
      <c r="A2969" t="s">
        <v>46</v>
      </c>
      <c r="B2969" t="s">
        <v>110</v>
      </c>
      <c r="C2969" t="s">
        <v>18</v>
      </c>
      <c r="D2969" t="s">
        <v>23</v>
      </c>
      <c r="E2969" s="14">
        <v>7413323.4304259932</v>
      </c>
      <c r="F2969" s="14">
        <v>28378310.546786003</v>
      </c>
      <c r="G2969" s="13">
        <v>0.26123202148359015</v>
      </c>
      <c r="H2969" s="12">
        <v>-15578599.01</v>
      </c>
      <c r="I2969" s="12">
        <v>-4.0696289112645561</v>
      </c>
      <c r="J2969" t="s">
        <v>24</v>
      </c>
      <c r="K2969" s="14">
        <v>2353851.7424580017</v>
      </c>
      <c r="L2969" s="14">
        <v>7413323.4304260053</v>
      </c>
      <c r="M2969" s="13">
        <v>0.31751639659983621</v>
      </c>
      <c r="N2969" s="12">
        <v>-1.2921739074032363</v>
      </c>
      <c r="O2969" s="2">
        <f>DATE(LEFT(ALT[[#This Row],[DATEMTH]],4),RIGHT(ALT[[#This Row],[DATEMTH]],2),1)</f>
        <v>43709</v>
      </c>
      <c r="P2969" t="str">
        <f>IF(AND(ALT[[#This Row],[DATE]]&gt;=DATE(2023,6,1),ALT[[#This Row],[DATE]]&lt;=DATE(2024,5,31)),"Y","N")</f>
        <v>N</v>
      </c>
      <c r="Q2969" t="str">
        <f>LEFT(ALT[[#This Row],[DATEMTH]],4)</f>
        <v>2019</v>
      </c>
    </row>
    <row r="2970" spans="1:17" x14ac:dyDescent="0.25">
      <c r="A2970" t="s">
        <v>46</v>
      </c>
      <c r="B2970" t="s">
        <v>110</v>
      </c>
      <c r="C2970" t="s">
        <v>19</v>
      </c>
      <c r="D2970" t="s">
        <v>23</v>
      </c>
      <c r="E2970" s="14">
        <v>7668855.3529529972</v>
      </c>
      <c r="F2970" s="14">
        <v>28378310.546786003</v>
      </c>
      <c r="G2970" s="13">
        <v>0.27023650122898302</v>
      </c>
      <c r="H2970" s="12">
        <v>-15578599.01</v>
      </c>
      <c r="I2970" s="12">
        <v>-4.2099060905116978</v>
      </c>
      <c r="J2970" t="s">
        <v>25</v>
      </c>
      <c r="K2970" s="14">
        <v>5250793.0004049959</v>
      </c>
      <c r="L2970" s="14">
        <v>7668855.3529529953</v>
      </c>
      <c r="M2970" s="13">
        <v>0.68469057750360462</v>
      </c>
      <c r="N2970" s="12">
        <v>-2.882483032348397</v>
      </c>
      <c r="O2970" s="2">
        <f>DATE(LEFT(ALT[[#This Row],[DATEMTH]],4),RIGHT(ALT[[#This Row],[DATEMTH]],2),1)</f>
        <v>43709</v>
      </c>
      <c r="P2970" t="str">
        <f>IF(AND(ALT[[#This Row],[DATE]]&gt;=DATE(2023,6,1),ALT[[#This Row],[DATE]]&lt;=DATE(2024,5,31)),"Y","N")</f>
        <v>N</v>
      </c>
      <c r="Q2970" t="str">
        <f>LEFT(ALT[[#This Row],[DATEMTH]],4)</f>
        <v>2019</v>
      </c>
    </row>
    <row r="2971" spans="1:17" x14ac:dyDescent="0.25">
      <c r="A2971" t="s">
        <v>46</v>
      </c>
      <c r="B2971" t="s">
        <v>110</v>
      </c>
      <c r="C2971" t="s">
        <v>19</v>
      </c>
      <c r="D2971" t="s">
        <v>23</v>
      </c>
      <c r="E2971" s="14">
        <v>7668855.3529529972</v>
      </c>
      <c r="F2971" s="14">
        <v>28378310.546786003</v>
      </c>
      <c r="G2971" s="13">
        <v>0.27023650122898302</v>
      </c>
      <c r="H2971" s="12">
        <v>-15578599.01</v>
      </c>
      <c r="I2971" s="12">
        <v>-4.2099060905116978</v>
      </c>
      <c r="J2971" t="s">
        <v>26</v>
      </c>
      <c r="K2971" s="14">
        <v>205998.40061800001</v>
      </c>
      <c r="L2971" s="14">
        <v>7668855.3529529953</v>
      </c>
      <c r="M2971" s="13">
        <v>2.6861688105602039E-2</v>
      </c>
      <c r="N2971" s="12">
        <v>-0.11308518435719965</v>
      </c>
      <c r="O2971" s="2">
        <f>DATE(LEFT(ALT[[#This Row],[DATEMTH]],4),RIGHT(ALT[[#This Row],[DATEMTH]],2),1)</f>
        <v>43709</v>
      </c>
      <c r="P2971" t="str">
        <f>IF(AND(ALT[[#This Row],[DATE]]&gt;=DATE(2023,6,1),ALT[[#This Row],[DATE]]&lt;=DATE(2024,5,31)),"Y","N")</f>
        <v>N</v>
      </c>
      <c r="Q2971" t="str">
        <f>LEFT(ALT[[#This Row],[DATEMTH]],4)</f>
        <v>2019</v>
      </c>
    </row>
    <row r="2972" spans="1:17" x14ac:dyDescent="0.25">
      <c r="A2972" t="s">
        <v>46</v>
      </c>
      <c r="B2972" t="s">
        <v>110</v>
      </c>
      <c r="C2972" t="s">
        <v>19</v>
      </c>
      <c r="D2972" t="s">
        <v>23</v>
      </c>
      <c r="E2972" s="14">
        <v>7668855.3529529972</v>
      </c>
      <c r="F2972" s="14">
        <v>28378310.546786003</v>
      </c>
      <c r="G2972" s="13">
        <v>0.27023650122898302</v>
      </c>
      <c r="H2972" s="12">
        <v>-15578599.01</v>
      </c>
      <c r="I2972" s="12">
        <v>-4.2099060905116978</v>
      </c>
      <c r="J2972" t="s">
        <v>24</v>
      </c>
      <c r="K2972" s="14">
        <v>2210789.7315549999</v>
      </c>
      <c r="L2972" s="14">
        <v>7668855.3529529953</v>
      </c>
      <c r="M2972" s="13">
        <v>0.28828157916731417</v>
      </c>
      <c r="N2972" s="12">
        <v>-1.2136383759188061</v>
      </c>
      <c r="O2972" s="2">
        <f>DATE(LEFT(ALT[[#This Row],[DATEMTH]],4),RIGHT(ALT[[#This Row],[DATEMTH]],2),1)</f>
        <v>43709</v>
      </c>
      <c r="P2972" t="str">
        <f>IF(AND(ALT[[#This Row],[DATE]]&gt;=DATE(2023,6,1),ALT[[#This Row],[DATE]]&lt;=DATE(2024,5,31)),"Y","N")</f>
        <v>N</v>
      </c>
      <c r="Q2972" t="str">
        <f>LEFT(ALT[[#This Row],[DATEMTH]],4)</f>
        <v>2019</v>
      </c>
    </row>
    <row r="2973" spans="1:17" x14ac:dyDescent="0.25">
      <c r="A2973" t="s">
        <v>46</v>
      </c>
      <c r="B2973" t="s">
        <v>110</v>
      </c>
      <c r="C2973" t="s">
        <v>19</v>
      </c>
      <c r="D2973" t="s">
        <v>23</v>
      </c>
      <c r="E2973" s="14">
        <v>7668855.3529529972</v>
      </c>
      <c r="F2973" s="14">
        <v>28378310.546786003</v>
      </c>
      <c r="G2973" s="13">
        <v>0.27023650122898302</v>
      </c>
      <c r="H2973" s="12">
        <v>-15578599.01</v>
      </c>
      <c r="I2973" s="12">
        <v>-4.2099060905116978</v>
      </c>
      <c r="J2973" t="s">
        <v>16</v>
      </c>
      <c r="K2973" s="14">
        <v>1274.2203750000003</v>
      </c>
      <c r="L2973" s="14">
        <v>7668855.3529529953</v>
      </c>
      <c r="M2973" s="13">
        <v>1.6615522347925688E-4</v>
      </c>
      <c r="N2973" s="12">
        <v>-6.9949788729565577E-4</v>
      </c>
      <c r="O2973" s="2">
        <f>DATE(LEFT(ALT[[#This Row],[DATEMTH]],4),RIGHT(ALT[[#This Row],[DATEMTH]],2),1)</f>
        <v>43709</v>
      </c>
      <c r="P2973" t="str">
        <f>IF(AND(ALT[[#This Row],[DATE]]&gt;=DATE(2023,6,1),ALT[[#This Row],[DATE]]&lt;=DATE(2024,5,31)),"Y","N")</f>
        <v>N</v>
      </c>
      <c r="Q2973" t="str">
        <f>LEFT(ALT[[#This Row],[DATEMTH]],4)</f>
        <v>2019</v>
      </c>
    </row>
    <row r="2974" spans="1:17" x14ac:dyDescent="0.25">
      <c r="A2974" t="s">
        <v>46</v>
      </c>
      <c r="B2974" t="s">
        <v>110</v>
      </c>
      <c r="C2974" t="s">
        <v>20</v>
      </c>
      <c r="D2974" t="s">
        <v>23</v>
      </c>
      <c r="E2974" s="14">
        <v>8244343.4137800019</v>
      </c>
      <c r="F2974" s="14">
        <v>28378310.546786003</v>
      </c>
      <c r="G2974" s="13">
        <v>0.29051565279715774</v>
      </c>
      <c r="H2974" s="12">
        <v>-15578599.01</v>
      </c>
      <c r="I2974" s="12">
        <v>-4.5258268610553056</v>
      </c>
      <c r="J2974" t="s">
        <v>26</v>
      </c>
      <c r="K2974" s="14">
        <v>482359.11777799967</v>
      </c>
      <c r="L2974" s="14">
        <v>8244343.4137800001</v>
      </c>
      <c r="M2974" s="13">
        <v>5.8507887598636538E-2</v>
      </c>
      <c r="N2974" s="12">
        <v>-0.26479656927751383</v>
      </c>
      <c r="O2974" s="2">
        <f>DATE(LEFT(ALT[[#This Row],[DATEMTH]],4),RIGHT(ALT[[#This Row],[DATEMTH]],2),1)</f>
        <v>43709</v>
      </c>
      <c r="P2974" t="str">
        <f>IF(AND(ALT[[#This Row],[DATE]]&gt;=DATE(2023,6,1),ALT[[#This Row],[DATE]]&lt;=DATE(2024,5,31)),"Y","N")</f>
        <v>N</v>
      </c>
      <c r="Q2974" t="str">
        <f>LEFT(ALT[[#This Row],[DATEMTH]],4)</f>
        <v>2019</v>
      </c>
    </row>
    <row r="2975" spans="1:17" x14ac:dyDescent="0.25">
      <c r="A2975" t="s">
        <v>46</v>
      </c>
      <c r="B2975" t="s">
        <v>110</v>
      </c>
      <c r="C2975" t="s">
        <v>20</v>
      </c>
      <c r="D2975" t="s">
        <v>23</v>
      </c>
      <c r="E2975" s="14">
        <v>8244343.4137800019</v>
      </c>
      <c r="F2975" s="14">
        <v>28378310.546786003</v>
      </c>
      <c r="G2975" s="13">
        <v>0.29051565279715774</v>
      </c>
      <c r="H2975" s="12">
        <v>-15578599.01</v>
      </c>
      <c r="I2975" s="12">
        <v>-4.5258268610553056</v>
      </c>
      <c r="J2975" t="s">
        <v>25</v>
      </c>
      <c r="K2975" s="14">
        <v>1096954.9069960006</v>
      </c>
      <c r="L2975" s="14">
        <v>8244343.4137800001</v>
      </c>
      <c r="M2975" s="13">
        <v>0.13305546020347675</v>
      </c>
      <c r="N2975" s="12">
        <v>-0.60218597579897026</v>
      </c>
      <c r="O2975" s="2">
        <f>DATE(LEFT(ALT[[#This Row],[DATEMTH]],4),RIGHT(ALT[[#This Row],[DATEMTH]],2),1)</f>
        <v>43709</v>
      </c>
      <c r="P2975" t="str">
        <f>IF(AND(ALT[[#This Row],[DATE]]&gt;=DATE(2023,6,1),ALT[[#This Row],[DATE]]&lt;=DATE(2024,5,31)),"Y","N")</f>
        <v>N</v>
      </c>
      <c r="Q2975" t="str">
        <f>LEFT(ALT[[#This Row],[DATEMTH]],4)</f>
        <v>2019</v>
      </c>
    </row>
    <row r="2976" spans="1:17" x14ac:dyDescent="0.25">
      <c r="A2976" t="s">
        <v>46</v>
      </c>
      <c r="B2976" t="s">
        <v>110</v>
      </c>
      <c r="C2976" t="s">
        <v>20</v>
      </c>
      <c r="D2976" t="s">
        <v>23</v>
      </c>
      <c r="E2976" s="14">
        <v>8244343.4137800019</v>
      </c>
      <c r="F2976" s="14">
        <v>28378310.546786003</v>
      </c>
      <c r="G2976" s="13">
        <v>0.29051565279715774</v>
      </c>
      <c r="H2976" s="12">
        <v>-15578599.01</v>
      </c>
      <c r="I2976" s="12">
        <v>-4.5258268610553056</v>
      </c>
      <c r="J2976" t="s">
        <v>24</v>
      </c>
      <c r="K2976" s="14">
        <v>3660001.2003479968</v>
      </c>
      <c r="L2976" s="14">
        <v>8244343.4137800001</v>
      </c>
      <c r="M2976" s="13">
        <v>0.4439408957941382</v>
      </c>
      <c r="N2976" s="12">
        <v>-2.0091996309060649</v>
      </c>
      <c r="O2976" s="2">
        <f>DATE(LEFT(ALT[[#This Row],[DATEMTH]],4),RIGHT(ALT[[#This Row],[DATEMTH]],2),1)</f>
        <v>43709</v>
      </c>
      <c r="P2976" t="str">
        <f>IF(AND(ALT[[#This Row],[DATE]]&gt;=DATE(2023,6,1),ALT[[#This Row],[DATE]]&lt;=DATE(2024,5,31)),"Y","N")</f>
        <v>N</v>
      </c>
      <c r="Q2976" t="str">
        <f>LEFT(ALT[[#This Row],[DATEMTH]],4)</f>
        <v>2019</v>
      </c>
    </row>
    <row r="2977" spans="1:17" x14ac:dyDescent="0.25">
      <c r="A2977" t="s">
        <v>46</v>
      </c>
      <c r="B2977" t="s">
        <v>110</v>
      </c>
      <c r="C2977" t="s">
        <v>20</v>
      </c>
      <c r="D2977" t="s">
        <v>23</v>
      </c>
      <c r="E2977" s="14">
        <v>8244343.4137800019</v>
      </c>
      <c r="F2977" s="14">
        <v>28378310.546786003</v>
      </c>
      <c r="G2977" s="13">
        <v>0.29051565279715774</v>
      </c>
      <c r="H2977" s="12">
        <v>-15578599.01</v>
      </c>
      <c r="I2977" s="12">
        <v>-4.5258268610553056</v>
      </c>
      <c r="J2977" t="s">
        <v>16</v>
      </c>
      <c r="K2977" s="14">
        <v>3005028.1886580032</v>
      </c>
      <c r="L2977" s="14">
        <v>8244343.4137800001</v>
      </c>
      <c r="M2977" s="13">
        <v>0.36449575640374848</v>
      </c>
      <c r="N2977" s="12">
        <v>-1.6496446850727564</v>
      </c>
      <c r="O2977" s="2">
        <f>DATE(LEFT(ALT[[#This Row],[DATEMTH]],4),RIGHT(ALT[[#This Row],[DATEMTH]],2),1)</f>
        <v>43709</v>
      </c>
      <c r="P2977" t="str">
        <f>IF(AND(ALT[[#This Row],[DATE]]&gt;=DATE(2023,6,1),ALT[[#This Row],[DATE]]&lt;=DATE(2024,5,31)),"Y","N")</f>
        <v>N</v>
      </c>
      <c r="Q2977" t="str">
        <f>LEFT(ALT[[#This Row],[DATEMTH]],4)</f>
        <v>2019</v>
      </c>
    </row>
    <row r="2978" spans="1:17" x14ac:dyDescent="0.25">
      <c r="A2978" t="s">
        <v>46</v>
      </c>
      <c r="B2978" t="s">
        <v>111</v>
      </c>
      <c r="C2978" t="s">
        <v>15</v>
      </c>
      <c r="D2978" t="s">
        <v>22</v>
      </c>
      <c r="E2978" s="14">
        <v>825973.13398200006</v>
      </c>
      <c r="F2978" s="14">
        <v>4643546.953263998</v>
      </c>
      <c r="G2978" s="13">
        <v>0.17787547801178466</v>
      </c>
      <c r="H2978" s="12">
        <v>-7293376.1299999999</v>
      </c>
      <c r="I2978" s="12">
        <v>-1.2973127654434902</v>
      </c>
      <c r="J2978" t="s">
        <v>24</v>
      </c>
      <c r="K2978" s="14">
        <v>367763.99998599989</v>
      </c>
      <c r="L2978" s="14">
        <v>825973.13398199994</v>
      </c>
      <c r="M2978" s="13">
        <v>0.44524934874457356</v>
      </c>
      <c r="N2978" s="12">
        <v>-0.5776276639317357</v>
      </c>
      <c r="O2978" s="2">
        <f>DATE(LEFT(ALT[[#This Row],[DATEMTH]],4),RIGHT(ALT[[#This Row],[DATEMTH]],2),1)</f>
        <v>43709</v>
      </c>
      <c r="P2978" t="str">
        <f>IF(AND(ALT[[#This Row],[DATE]]&gt;=DATE(2023,6,1),ALT[[#This Row],[DATE]]&lt;=DATE(2024,5,31)),"Y","N")</f>
        <v>N</v>
      </c>
      <c r="Q2978" t="str">
        <f>LEFT(ALT[[#This Row],[DATEMTH]],4)</f>
        <v>2019</v>
      </c>
    </row>
    <row r="2979" spans="1:17" x14ac:dyDescent="0.25">
      <c r="A2979" t="s">
        <v>46</v>
      </c>
      <c r="B2979" t="s">
        <v>111</v>
      </c>
      <c r="C2979" t="s">
        <v>15</v>
      </c>
      <c r="D2979" t="s">
        <v>22</v>
      </c>
      <c r="E2979" s="14">
        <v>825973.13398200006</v>
      </c>
      <c r="F2979" s="14">
        <v>4643546.953263998</v>
      </c>
      <c r="G2979" s="13">
        <v>0.17787547801178466</v>
      </c>
      <c r="H2979" s="12">
        <v>-7293376.1299999999</v>
      </c>
      <c r="I2979" s="12">
        <v>-1.2973127654434902</v>
      </c>
      <c r="J2979" t="s">
        <v>26</v>
      </c>
      <c r="K2979" s="14">
        <v>89535.333375000017</v>
      </c>
      <c r="L2979" s="14">
        <v>825973.13398199994</v>
      </c>
      <c r="M2979" s="13">
        <v>0.10839981313115109</v>
      </c>
      <c r="N2979" s="12">
        <v>-0.14062846134673118</v>
      </c>
      <c r="O2979" s="2">
        <f>DATE(LEFT(ALT[[#This Row],[DATEMTH]],4),RIGHT(ALT[[#This Row],[DATEMTH]],2),1)</f>
        <v>43709</v>
      </c>
      <c r="P2979" t="str">
        <f>IF(AND(ALT[[#This Row],[DATE]]&gt;=DATE(2023,6,1),ALT[[#This Row],[DATE]]&lt;=DATE(2024,5,31)),"Y","N")</f>
        <v>N</v>
      </c>
      <c r="Q2979" t="str">
        <f>LEFT(ALT[[#This Row],[DATEMTH]],4)</f>
        <v>2019</v>
      </c>
    </row>
    <row r="2980" spans="1:17" x14ac:dyDescent="0.25">
      <c r="A2980" t="s">
        <v>46</v>
      </c>
      <c r="B2980" t="s">
        <v>111</v>
      </c>
      <c r="C2980" t="s">
        <v>15</v>
      </c>
      <c r="D2980" t="s">
        <v>22</v>
      </c>
      <c r="E2980" s="14">
        <v>825973.13398200006</v>
      </c>
      <c r="F2980" s="14">
        <v>4643546.953263998</v>
      </c>
      <c r="G2980" s="13">
        <v>0.17787547801178466</v>
      </c>
      <c r="H2980" s="12">
        <v>-7293376.1299999999</v>
      </c>
      <c r="I2980" s="12">
        <v>-1.2973127654434902</v>
      </c>
      <c r="J2980" t="s">
        <v>25</v>
      </c>
      <c r="K2980" s="14">
        <v>109102.78625200001</v>
      </c>
      <c r="L2980" s="14">
        <v>825973.13398199994</v>
      </c>
      <c r="M2980" s="13">
        <v>0.13208999392754781</v>
      </c>
      <c r="N2980" s="12">
        <v>-0.17136203530956087</v>
      </c>
      <c r="O2980" s="2">
        <f>DATE(LEFT(ALT[[#This Row],[DATEMTH]],4),RIGHT(ALT[[#This Row],[DATEMTH]],2),1)</f>
        <v>43709</v>
      </c>
      <c r="P2980" t="str">
        <f>IF(AND(ALT[[#This Row],[DATE]]&gt;=DATE(2023,6,1),ALT[[#This Row],[DATE]]&lt;=DATE(2024,5,31)),"Y","N")</f>
        <v>N</v>
      </c>
      <c r="Q2980" t="str">
        <f>LEFT(ALT[[#This Row],[DATEMTH]],4)</f>
        <v>2019</v>
      </c>
    </row>
    <row r="2981" spans="1:17" x14ac:dyDescent="0.25">
      <c r="A2981" t="s">
        <v>46</v>
      </c>
      <c r="B2981" t="s">
        <v>111</v>
      </c>
      <c r="C2981" t="s">
        <v>15</v>
      </c>
      <c r="D2981" t="s">
        <v>22</v>
      </c>
      <c r="E2981" s="14">
        <v>825973.13398200006</v>
      </c>
      <c r="F2981" s="14">
        <v>4643546.953263998</v>
      </c>
      <c r="G2981" s="13">
        <v>0.17787547801178466</v>
      </c>
      <c r="H2981" s="12">
        <v>-7293376.1299999999</v>
      </c>
      <c r="I2981" s="12">
        <v>-1.2973127654434902</v>
      </c>
      <c r="J2981" t="s">
        <v>16</v>
      </c>
      <c r="K2981" s="14">
        <v>259571.01436900001</v>
      </c>
      <c r="L2981" s="14">
        <v>825973.13398199994</v>
      </c>
      <c r="M2981" s="13">
        <v>0.31426084419672751</v>
      </c>
      <c r="N2981" s="12">
        <v>-0.40769460485546238</v>
      </c>
      <c r="O2981" s="2">
        <f>DATE(LEFT(ALT[[#This Row],[DATEMTH]],4),RIGHT(ALT[[#This Row],[DATEMTH]],2),1)</f>
        <v>43709</v>
      </c>
      <c r="P2981" t="str">
        <f>IF(AND(ALT[[#This Row],[DATE]]&gt;=DATE(2023,6,1),ALT[[#This Row],[DATE]]&lt;=DATE(2024,5,31)),"Y","N")</f>
        <v>N</v>
      </c>
      <c r="Q2981" t="str">
        <f>LEFT(ALT[[#This Row],[DATEMTH]],4)</f>
        <v>2019</v>
      </c>
    </row>
    <row r="2982" spans="1:17" x14ac:dyDescent="0.25">
      <c r="A2982" t="s">
        <v>46</v>
      </c>
      <c r="B2982" t="s">
        <v>111</v>
      </c>
      <c r="C2982" t="s">
        <v>18</v>
      </c>
      <c r="D2982" t="s">
        <v>22</v>
      </c>
      <c r="E2982" s="14">
        <v>1060840.7214229994</v>
      </c>
      <c r="F2982" s="14">
        <v>4643546.953263998</v>
      </c>
      <c r="G2982" s="13">
        <v>0.22845482819492613</v>
      </c>
      <c r="H2982" s="12">
        <v>-7293376.1299999999</v>
      </c>
      <c r="I2982" s="12">
        <v>-1.6662069907401253</v>
      </c>
      <c r="J2982" t="s">
        <v>25</v>
      </c>
      <c r="K2982" s="14">
        <v>94005.255915000045</v>
      </c>
      <c r="L2982" s="14">
        <v>1060840.7214230001</v>
      </c>
      <c r="M2982" s="13">
        <v>8.861392103133299E-2</v>
      </c>
      <c r="N2982" s="12">
        <v>-0.14764913469930044</v>
      </c>
      <c r="O2982" s="2">
        <f>DATE(LEFT(ALT[[#This Row],[DATEMTH]],4),RIGHT(ALT[[#This Row],[DATEMTH]],2),1)</f>
        <v>43709</v>
      </c>
      <c r="P2982" t="str">
        <f>IF(AND(ALT[[#This Row],[DATE]]&gt;=DATE(2023,6,1),ALT[[#This Row],[DATE]]&lt;=DATE(2024,5,31)),"Y","N")</f>
        <v>N</v>
      </c>
      <c r="Q2982" t="str">
        <f>LEFT(ALT[[#This Row],[DATEMTH]],4)</f>
        <v>2019</v>
      </c>
    </row>
    <row r="2983" spans="1:17" x14ac:dyDescent="0.25">
      <c r="A2983" t="s">
        <v>46</v>
      </c>
      <c r="B2983" t="s">
        <v>111</v>
      </c>
      <c r="C2983" t="s">
        <v>18</v>
      </c>
      <c r="D2983" t="s">
        <v>22</v>
      </c>
      <c r="E2983" s="14">
        <v>1060840.7214229994</v>
      </c>
      <c r="F2983" s="14">
        <v>4643546.953263998</v>
      </c>
      <c r="G2983" s="13">
        <v>0.22845482819492613</v>
      </c>
      <c r="H2983" s="12">
        <v>-7293376.1299999999</v>
      </c>
      <c r="I2983" s="12">
        <v>-1.6662069907401253</v>
      </c>
      <c r="J2983" t="s">
        <v>26</v>
      </c>
      <c r="K2983" s="14">
        <v>218733.03431899988</v>
      </c>
      <c r="L2983" s="14">
        <v>1060840.7214230001</v>
      </c>
      <c r="M2983" s="13">
        <v>0.20618838427091465</v>
      </c>
      <c r="N2983" s="12">
        <v>-0.34355252728160929</v>
      </c>
      <c r="O2983" s="2">
        <f>DATE(LEFT(ALT[[#This Row],[DATEMTH]],4),RIGHT(ALT[[#This Row],[DATEMTH]],2),1)</f>
        <v>43709</v>
      </c>
      <c r="P2983" t="str">
        <f>IF(AND(ALT[[#This Row],[DATE]]&gt;=DATE(2023,6,1),ALT[[#This Row],[DATE]]&lt;=DATE(2024,5,31)),"Y","N")</f>
        <v>N</v>
      </c>
      <c r="Q2983" t="str">
        <f>LEFT(ALT[[#This Row],[DATEMTH]],4)</f>
        <v>2019</v>
      </c>
    </row>
    <row r="2984" spans="1:17" x14ac:dyDescent="0.25">
      <c r="A2984" t="s">
        <v>46</v>
      </c>
      <c r="B2984" t="s">
        <v>111</v>
      </c>
      <c r="C2984" t="s">
        <v>18</v>
      </c>
      <c r="D2984" t="s">
        <v>22</v>
      </c>
      <c r="E2984" s="14">
        <v>1060840.7214229994</v>
      </c>
      <c r="F2984" s="14">
        <v>4643546.953263998</v>
      </c>
      <c r="G2984" s="13">
        <v>0.22845482819492613</v>
      </c>
      <c r="H2984" s="12">
        <v>-7293376.1299999999</v>
      </c>
      <c r="I2984" s="12">
        <v>-1.6662069907401253</v>
      </c>
      <c r="J2984" t="s">
        <v>24</v>
      </c>
      <c r="K2984" s="14">
        <v>345890.60582500004</v>
      </c>
      <c r="L2984" s="14">
        <v>1060840.7214230001</v>
      </c>
      <c r="M2984" s="13">
        <v>0.32605328852857962</v>
      </c>
      <c r="N2984" s="12">
        <v>-0.54327226870012646</v>
      </c>
      <c r="O2984" s="2">
        <f>DATE(LEFT(ALT[[#This Row],[DATEMTH]],4),RIGHT(ALT[[#This Row],[DATEMTH]],2),1)</f>
        <v>43709</v>
      </c>
      <c r="P2984" t="str">
        <f>IF(AND(ALT[[#This Row],[DATE]]&gt;=DATE(2023,6,1),ALT[[#This Row],[DATE]]&lt;=DATE(2024,5,31)),"Y","N")</f>
        <v>N</v>
      </c>
      <c r="Q2984" t="str">
        <f>LEFT(ALT[[#This Row],[DATEMTH]],4)</f>
        <v>2019</v>
      </c>
    </row>
    <row r="2985" spans="1:17" x14ac:dyDescent="0.25">
      <c r="A2985" t="s">
        <v>46</v>
      </c>
      <c r="B2985" t="s">
        <v>111</v>
      </c>
      <c r="C2985" t="s">
        <v>18</v>
      </c>
      <c r="D2985" t="s">
        <v>22</v>
      </c>
      <c r="E2985" s="14">
        <v>1060840.7214229994</v>
      </c>
      <c r="F2985" s="14">
        <v>4643546.953263998</v>
      </c>
      <c r="G2985" s="13">
        <v>0.22845482819492613</v>
      </c>
      <c r="H2985" s="12">
        <v>-7293376.1299999999</v>
      </c>
      <c r="I2985" s="12">
        <v>-1.6662069907401253</v>
      </c>
      <c r="J2985" t="s">
        <v>16</v>
      </c>
      <c r="K2985" s="14">
        <v>402211.82536400016</v>
      </c>
      <c r="L2985" s="14">
        <v>1060840.7214230001</v>
      </c>
      <c r="M2985" s="13">
        <v>0.37914440616917272</v>
      </c>
      <c r="N2985" s="12">
        <v>-0.63173306005908914</v>
      </c>
      <c r="O2985" s="2">
        <f>DATE(LEFT(ALT[[#This Row],[DATEMTH]],4),RIGHT(ALT[[#This Row],[DATEMTH]],2),1)</f>
        <v>43709</v>
      </c>
      <c r="P2985" t="str">
        <f>IF(AND(ALT[[#This Row],[DATE]]&gt;=DATE(2023,6,1),ALT[[#This Row],[DATE]]&lt;=DATE(2024,5,31)),"Y","N")</f>
        <v>N</v>
      </c>
      <c r="Q2985" t="str">
        <f>LEFT(ALT[[#This Row],[DATEMTH]],4)</f>
        <v>2019</v>
      </c>
    </row>
    <row r="2986" spans="1:17" x14ac:dyDescent="0.25">
      <c r="A2986" t="s">
        <v>46</v>
      </c>
      <c r="B2986" t="s">
        <v>111</v>
      </c>
      <c r="C2986" t="s">
        <v>19</v>
      </c>
      <c r="D2986" t="s">
        <v>22</v>
      </c>
      <c r="E2986" s="14">
        <v>1269446.1124079991</v>
      </c>
      <c r="F2986" s="14">
        <v>4643546.953263998</v>
      </c>
      <c r="G2986" s="13">
        <v>0.27337854557833041</v>
      </c>
      <c r="H2986" s="12">
        <v>-7293376.1299999999</v>
      </c>
      <c r="I2986" s="12">
        <v>-1.9938525587751121</v>
      </c>
      <c r="J2986" t="s">
        <v>24</v>
      </c>
      <c r="K2986" s="14">
        <v>379780.01547599997</v>
      </c>
      <c r="L2986" s="14">
        <v>1269446.1124079998</v>
      </c>
      <c r="M2986" s="13">
        <v>0.29916985980255517</v>
      </c>
      <c r="N2986" s="12">
        <v>-0.59650059047571624</v>
      </c>
      <c r="O2986" s="2">
        <f>DATE(LEFT(ALT[[#This Row],[DATEMTH]],4),RIGHT(ALT[[#This Row],[DATEMTH]],2),1)</f>
        <v>43709</v>
      </c>
      <c r="P2986" t="str">
        <f>IF(AND(ALT[[#This Row],[DATE]]&gt;=DATE(2023,6,1),ALT[[#This Row],[DATE]]&lt;=DATE(2024,5,31)),"Y","N")</f>
        <v>N</v>
      </c>
      <c r="Q2986" t="str">
        <f>LEFT(ALT[[#This Row],[DATEMTH]],4)</f>
        <v>2019</v>
      </c>
    </row>
    <row r="2987" spans="1:17" x14ac:dyDescent="0.25">
      <c r="A2987" t="s">
        <v>46</v>
      </c>
      <c r="B2987" t="s">
        <v>111</v>
      </c>
      <c r="C2987" t="s">
        <v>19</v>
      </c>
      <c r="D2987" t="s">
        <v>22</v>
      </c>
      <c r="E2987" s="14">
        <v>1269446.1124079991</v>
      </c>
      <c r="F2987" s="14">
        <v>4643546.953263998</v>
      </c>
      <c r="G2987" s="13">
        <v>0.27337854557833041</v>
      </c>
      <c r="H2987" s="12">
        <v>-7293376.1299999999</v>
      </c>
      <c r="I2987" s="12">
        <v>-1.9938525587751121</v>
      </c>
      <c r="J2987" t="s">
        <v>25</v>
      </c>
      <c r="K2987" s="14">
        <v>857214.92790399981</v>
      </c>
      <c r="L2987" s="14">
        <v>1269446.1124079998</v>
      </c>
      <c r="M2987" s="13">
        <v>0.67526688964997283</v>
      </c>
      <c r="N2987" s="12">
        <v>-1.3463826157847096</v>
      </c>
      <c r="O2987" s="2">
        <f>DATE(LEFT(ALT[[#This Row],[DATEMTH]],4),RIGHT(ALT[[#This Row],[DATEMTH]],2),1)</f>
        <v>43709</v>
      </c>
      <c r="P2987" t="str">
        <f>IF(AND(ALT[[#This Row],[DATE]]&gt;=DATE(2023,6,1),ALT[[#This Row],[DATE]]&lt;=DATE(2024,5,31)),"Y","N")</f>
        <v>N</v>
      </c>
      <c r="Q2987" t="str">
        <f>LEFT(ALT[[#This Row],[DATEMTH]],4)</f>
        <v>2019</v>
      </c>
    </row>
    <row r="2988" spans="1:17" x14ac:dyDescent="0.25">
      <c r="A2988" t="s">
        <v>46</v>
      </c>
      <c r="B2988" t="s">
        <v>111</v>
      </c>
      <c r="C2988" t="s">
        <v>19</v>
      </c>
      <c r="D2988" t="s">
        <v>22</v>
      </c>
      <c r="E2988" s="14">
        <v>1269446.1124079991</v>
      </c>
      <c r="F2988" s="14">
        <v>4643546.953263998</v>
      </c>
      <c r="G2988" s="13">
        <v>0.27337854557833041</v>
      </c>
      <c r="H2988" s="12">
        <v>-7293376.1299999999</v>
      </c>
      <c r="I2988" s="12">
        <v>-1.9938525587751121</v>
      </c>
      <c r="J2988" t="s">
        <v>26</v>
      </c>
      <c r="K2988" s="14">
        <v>32244.605913000003</v>
      </c>
      <c r="L2988" s="14">
        <v>1269446.1124079998</v>
      </c>
      <c r="M2988" s="13">
        <v>2.5400531458429163E-2</v>
      </c>
      <c r="N2988" s="12">
        <v>-5.0644914642636721E-2</v>
      </c>
      <c r="O2988" s="2">
        <f>DATE(LEFT(ALT[[#This Row],[DATEMTH]],4),RIGHT(ALT[[#This Row],[DATEMTH]],2),1)</f>
        <v>43709</v>
      </c>
      <c r="P2988" t="str">
        <f>IF(AND(ALT[[#This Row],[DATE]]&gt;=DATE(2023,6,1),ALT[[#This Row],[DATE]]&lt;=DATE(2024,5,31)),"Y","N")</f>
        <v>N</v>
      </c>
      <c r="Q2988" t="str">
        <f>LEFT(ALT[[#This Row],[DATEMTH]],4)</f>
        <v>2019</v>
      </c>
    </row>
    <row r="2989" spans="1:17" x14ac:dyDescent="0.25">
      <c r="A2989" t="s">
        <v>46</v>
      </c>
      <c r="B2989" t="s">
        <v>111</v>
      </c>
      <c r="C2989" t="s">
        <v>19</v>
      </c>
      <c r="D2989" t="s">
        <v>22</v>
      </c>
      <c r="E2989" s="14">
        <v>1269446.1124079991</v>
      </c>
      <c r="F2989" s="14">
        <v>4643546.953263998</v>
      </c>
      <c r="G2989" s="13">
        <v>0.27337854557833041</v>
      </c>
      <c r="H2989" s="12">
        <v>-7293376.1299999999</v>
      </c>
      <c r="I2989" s="12">
        <v>-1.9938525587751121</v>
      </c>
      <c r="J2989" t="s">
        <v>16</v>
      </c>
      <c r="K2989" s="14">
        <v>206.56311500000004</v>
      </c>
      <c r="L2989" s="14">
        <v>1269446.1124079998</v>
      </c>
      <c r="M2989" s="13">
        <v>1.6271908904283658E-4</v>
      </c>
      <c r="N2989" s="12">
        <v>-3.2443787204961504E-4</v>
      </c>
      <c r="O2989" s="2">
        <f>DATE(LEFT(ALT[[#This Row],[DATEMTH]],4),RIGHT(ALT[[#This Row],[DATEMTH]],2),1)</f>
        <v>43709</v>
      </c>
      <c r="P2989" t="str">
        <f>IF(AND(ALT[[#This Row],[DATE]]&gt;=DATE(2023,6,1),ALT[[#This Row],[DATE]]&lt;=DATE(2024,5,31)),"Y","N")</f>
        <v>N</v>
      </c>
      <c r="Q2989" t="str">
        <f>LEFT(ALT[[#This Row],[DATEMTH]],4)</f>
        <v>2019</v>
      </c>
    </row>
    <row r="2990" spans="1:17" x14ac:dyDescent="0.25">
      <c r="A2990" t="s">
        <v>46</v>
      </c>
      <c r="B2990" t="s">
        <v>111</v>
      </c>
      <c r="C2990" t="s">
        <v>20</v>
      </c>
      <c r="D2990" t="s">
        <v>22</v>
      </c>
      <c r="E2990" s="14">
        <v>1487286.985451001</v>
      </c>
      <c r="F2990" s="14">
        <v>4643546.953263998</v>
      </c>
      <c r="G2990" s="13">
        <v>0.32029114821495913</v>
      </c>
      <c r="H2990" s="12">
        <v>-7293376.1299999999</v>
      </c>
      <c r="I2990" s="12">
        <v>-2.3360038150412752</v>
      </c>
      <c r="J2990" t="s">
        <v>26</v>
      </c>
      <c r="K2990" s="14">
        <v>87155.029219999997</v>
      </c>
      <c r="L2990" s="14">
        <v>1487286.9854509998</v>
      </c>
      <c r="M2990" s="13">
        <v>5.8600007982703761E-2</v>
      </c>
      <c r="N2990" s="12">
        <v>-0.13688984220904515</v>
      </c>
      <c r="O2990" s="2">
        <f>DATE(LEFT(ALT[[#This Row],[DATEMTH]],4),RIGHT(ALT[[#This Row],[DATEMTH]],2),1)</f>
        <v>43709</v>
      </c>
      <c r="P2990" t="str">
        <f>IF(AND(ALT[[#This Row],[DATE]]&gt;=DATE(2023,6,1),ALT[[#This Row],[DATE]]&lt;=DATE(2024,5,31)),"Y","N")</f>
        <v>N</v>
      </c>
      <c r="Q2990" t="str">
        <f>LEFT(ALT[[#This Row],[DATEMTH]],4)</f>
        <v>2019</v>
      </c>
    </row>
    <row r="2991" spans="1:17" x14ac:dyDescent="0.25">
      <c r="A2991" t="s">
        <v>46</v>
      </c>
      <c r="B2991" t="s">
        <v>111</v>
      </c>
      <c r="C2991" t="s">
        <v>20</v>
      </c>
      <c r="D2991" t="s">
        <v>22</v>
      </c>
      <c r="E2991" s="14">
        <v>1487286.985451001</v>
      </c>
      <c r="F2991" s="14">
        <v>4643546.953263998</v>
      </c>
      <c r="G2991" s="13">
        <v>0.32029114821495913</v>
      </c>
      <c r="H2991" s="12">
        <v>-7293376.1299999999</v>
      </c>
      <c r="I2991" s="12">
        <v>-2.3360038150412752</v>
      </c>
      <c r="J2991" t="s">
        <v>25</v>
      </c>
      <c r="K2991" s="14">
        <v>180890.52074000004</v>
      </c>
      <c r="L2991" s="14">
        <v>1487286.9854509998</v>
      </c>
      <c r="M2991" s="13">
        <v>0.12162448976526707</v>
      </c>
      <c r="N2991" s="12">
        <v>-0.28411527209411241</v>
      </c>
      <c r="O2991" s="2">
        <f>DATE(LEFT(ALT[[#This Row],[DATEMTH]],4),RIGHT(ALT[[#This Row],[DATEMTH]],2),1)</f>
        <v>43709</v>
      </c>
      <c r="P2991" t="str">
        <f>IF(AND(ALT[[#This Row],[DATE]]&gt;=DATE(2023,6,1),ALT[[#This Row],[DATE]]&lt;=DATE(2024,5,31)),"Y","N")</f>
        <v>N</v>
      </c>
      <c r="Q2991" t="str">
        <f>LEFT(ALT[[#This Row],[DATEMTH]],4)</f>
        <v>2019</v>
      </c>
    </row>
    <row r="2992" spans="1:17" x14ac:dyDescent="0.25">
      <c r="A2992" t="s">
        <v>46</v>
      </c>
      <c r="B2992" t="s">
        <v>111</v>
      </c>
      <c r="C2992" t="s">
        <v>20</v>
      </c>
      <c r="D2992" t="s">
        <v>22</v>
      </c>
      <c r="E2992" s="14">
        <v>1487286.985451001</v>
      </c>
      <c r="F2992" s="14">
        <v>4643546.953263998</v>
      </c>
      <c r="G2992" s="13">
        <v>0.32029114821495913</v>
      </c>
      <c r="H2992" s="12">
        <v>-7293376.1299999999</v>
      </c>
      <c r="I2992" s="12">
        <v>-2.3360038150412752</v>
      </c>
      <c r="J2992" t="s">
        <v>24</v>
      </c>
      <c r="K2992" s="14">
        <v>659210.78348599991</v>
      </c>
      <c r="L2992" s="14">
        <v>1487286.9854509998</v>
      </c>
      <c r="M2992" s="13">
        <v>0.44323038521452746</v>
      </c>
      <c r="N2992" s="12">
        <v>-1.0353878708033502</v>
      </c>
      <c r="O2992" s="2">
        <f>DATE(LEFT(ALT[[#This Row],[DATEMTH]],4),RIGHT(ALT[[#This Row],[DATEMTH]],2),1)</f>
        <v>43709</v>
      </c>
      <c r="P2992" t="str">
        <f>IF(AND(ALT[[#This Row],[DATE]]&gt;=DATE(2023,6,1),ALT[[#This Row],[DATE]]&lt;=DATE(2024,5,31)),"Y","N")</f>
        <v>N</v>
      </c>
      <c r="Q2992" t="str">
        <f>LEFT(ALT[[#This Row],[DATEMTH]],4)</f>
        <v>2019</v>
      </c>
    </row>
    <row r="2993" spans="1:17" x14ac:dyDescent="0.25">
      <c r="A2993" t="s">
        <v>46</v>
      </c>
      <c r="B2993" t="s">
        <v>111</v>
      </c>
      <c r="C2993" t="s">
        <v>20</v>
      </c>
      <c r="D2993" t="s">
        <v>22</v>
      </c>
      <c r="E2993" s="14">
        <v>1487286.985451001</v>
      </c>
      <c r="F2993" s="14">
        <v>4643546.953263998</v>
      </c>
      <c r="G2993" s="13">
        <v>0.32029114821495913</v>
      </c>
      <c r="H2993" s="12">
        <v>-7293376.1299999999</v>
      </c>
      <c r="I2993" s="12">
        <v>-2.3360038150412752</v>
      </c>
      <c r="J2993" t="s">
        <v>16</v>
      </c>
      <c r="K2993" s="14">
        <v>560030.65200499992</v>
      </c>
      <c r="L2993" s="14">
        <v>1487286.9854509998</v>
      </c>
      <c r="M2993" s="13">
        <v>0.37654511703750176</v>
      </c>
      <c r="N2993" s="12">
        <v>-0.87961082993476758</v>
      </c>
      <c r="O2993" s="2">
        <f>DATE(LEFT(ALT[[#This Row],[DATEMTH]],4),RIGHT(ALT[[#This Row],[DATEMTH]],2),1)</f>
        <v>43709</v>
      </c>
      <c r="P2993" t="str">
        <f>IF(AND(ALT[[#This Row],[DATE]]&gt;=DATE(2023,6,1),ALT[[#This Row],[DATE]]&lt;=DATE(2024,5,31)),"Y","N")</f>
        <v>N</v>
      </c>
      <c r="Q2993" t="str">
        <f>LEFT(ALT[[#This Row],[DATEMTH]],4)</f>
        <v>2019</v>
      </c>
    </row>
    <row r="2994" spans="1:17" x14ac:dyDescent="0.25">
      <c r="A2994" t="s">
        <v>46</v>
      </c>
      <c r="B2994" t="s">
        <v>111</v>
      </c>
      <c r="C2994" t="s">
        <v>15</v>
      </c>
      <c r="D2994" t="s">
        <v>17</v>
      </c>
      <c r="E2994" s="14">
        <v>825973.13398200006</v>
      </c>
      <c r="F2994" s="14">
        <v>4643546.953263998</v>
      </c>
      <c r="G2994" s="13">
        <v>0.17787547801178466</v>
      </c>
      <c r="H2994" s="12">
        <v>-40213520.859999999</v>
      </c>
      <c r="I2994" s="12">
        <v>-7.152999245509374</v>
      </c>
      <c r="J2994" t="s">
        <v>24</v>
      </c>
      <c r="K2994" s="14">
        <v>367763.99998599989</v>
      </c>
      <c r="L2994" s="14">
        <v>825973.13398199994</v>
      </c>
      <c r="M2994" s="13">
        <v>0.44524934874457356</v>
      </c>
      <c r="N2994" s="12">
        <v>-3.1848682556334746</v>
      </c>
      <c r="O2994" s="2">
        <f>DATE(LEFT(ALT[[#This Row],[DATEMTH]],4),RIGHT(ALT[[#This Row],[DATEMTH]],2),1)</f>
        <v>43709</v>
      </c>
      <c r="P2994" t="str">
        <f>IF(AND(ALT[[#This Row],[DATE]]&gt;=DATE(2023,6,1),ALT[[#This Row],[DATE]]&lt;=DATE(2024,5,31)),"Y","N")</f>
        <v>N</v>
      </c>
      <c r="Q2994" t="str">
        <f>LEFT(ALT[[#This Row],[DATEMTH]],4)</f>
        <v>2019</v>
      </c>
    </row>
    <row r="2995" spans="1:17" x14ac:dyDescent="0.25">
      <c r="A2995" t="s">
        <v>46</v>
      </c>
      <c r="B2995" t="s">
        <v>111</v>
      </c>
      <c r="C2995" t="s">
        <v>15</v>
      </c>
      <c r="D2995" t="s">
        <v>17</v>
      </c>
      <c r="E2995" s="14">
        <v>825973.13398200006</v>
      </c>
      <c r="F2995" s="14">
        <v>4643546.953263998</v>
      </c>
      <c r="G2995" s="13">
        <v>0.17787547801178466</v>
      </c>
      <c r="H2995" s="12">
        <v>-40213520.859999999</v>
      </c>
      <c r="I2995" s="12">
        <v>-7.152999245509374</v>
      </c>
      <c r="J2995" t="s">
        <v>25</v>
      </c>
      <c r="K2995" s="14">
        <v>109102.78625200001</v>
      </c>
      <c r="L2995" s="14">
        <v>825973.13398199994</v>
      </c>
      <c r="M2995" s="13">
        <v>0.13208999392754781</v>
      </c>
      <c r="N2995" s="12">
        <v>-0.9448396269030872</v>
      </c>
      <c r="O2995" s="2">
        <f>DATE(LEFT(ALT[[#This Row],[DATEMTH]],4),RIGHT(ALT[[#This Row],[DATEMTH]],2),1)</f>
        <v>43709</v>
      </c>
      <c r="P2995" t="str">
        <f>IF(AND(ALT[[#This Row],[DATE]]&gt;=DATE(2023,6,1),ALT[[#This Row],[DATE]]&lt;=DATE(2024,5,31)),"Y","N")</f>
        <v>N</v>
      </c>
      <c r="Q2995" t="str">
        <f>LEFT(ALT[[#This Row],[DATEMTH]],4)</f>
        <v>2019</v>
      </c>
    </row>
    <row r="2996" spans="1:17" x14ac:dyDescent="0.25">
      <c r="A2996" t="s">
        <v>46</v>
      </c>
      <c r="B2996" t="s">
        <v>111</v>
      </c>
      <c r="C2996" t="s">
        <v>15</v>
      </c>
      <c r="D2996" t="s">
        <v>17</v>
      </c>
      <c r="E2996" s="14">
        <v>825973.13398200006</v>
      </c>
      <c r="F2996" s="14">
        <v>4643546.953263998</v>
      </c>
      <c r="G2996" s="13">
        <v>0.17787547801178466</v>
      </c>
      <c r="H2996" s="12">
        <v>-40213520.859999999</v>
      </c>
      <c r="I2996" s="12">
        <v>-7.152999245509374</v>
      </c>
      <c r="J2996" t="s">
        <v>26</v>
      </c>
      <c r="K2996" s="14">
        <v>89535.333375000017</v>
      </c>
      <c r="L2996" s="14">
        <v>825973.13398199994</v>
      </c>
      <c r="M2996" s="13">
        <v>0.10839981313115109</v>
      </c>
      <c r="N2996" s="12">
        <v>-0.77538378154048082</v>
      </c>
      <c r="O2996" s="2">
        <f>DATE(LEFT(ALT[[#This Row],[DATEMTH]],4),RIGHT(ALT[[#This Row],[DATEMTH]],2),1)</f>
        <v>43709</v>
      </c>
      <c r="P2996" t="str">
        <f>IF(AND(ALT[[#This Row],[DATE]]&gt;=DATE(2023,6,1),ALT[[#This Row],[DATE]]&lt;=DATE(2024,5,31)),"Y","N")</f>
        <v>N</v>
      </c>
      <c r="Q2996" t="str">
        <f>LEFT(ALT[[#This Row],[DATEMTH]],4)</f>
        <v>2019</v>
      </c>
    </row>
    <row r="2997" spans="1:17" x14ac:dyDescent="0.25">
      <c r="A2997" t="s">
        <v>46</v>
      </c>
      <c r="B2997" t="s">
        <v>111</v>
      </c>
      <c r="C2997" t="s">
        <v>15</v>
      </c>
      <c r="D2997" t="s">
        <v>17</v>
      </c>
      <c r="E2997" s="14">
        <v>825973.13398200006</v>
      </c>
      <c r="F2997" s="14">
        <v>4643546.953263998</v>
      </c>
      <c r="G2997" s="13">
        <v>0.17787547801178466</v>
      </c>
      <c r="H2997" s="12">
        <v>-40213520.859999999</v>
      </c>
      <c r="I2997" s="12">
        <v>-7.152999245509374</v>
      </c>
      <c r="J2997" t="s">
        <v>16</v>
      </c>
      <c r="K2997" s="14">
        <v>259571.01436900001</v>
      </c>
      <c r="L2997" s="14">
        <v>825973.13398199994</v>
      </c>
      <c r="M2997" s="13">
        <v>0.31426084419672751</v>
      </c>
      <c r="N2997" s="12">
        <v>-2.2479075814323308</v>
      </c>
      <c r="O2997" s="2">
        <f>DATE(LEFT(ALT[[#This Row],[DATEMTH]],4),RIGHT(ALT[[#This Row],[DATEMTH]],2),1)</f>
        <v>43709</v>
      </c>
      <c r="P2997" t="str">
        <f>IF(AND(ALT[[#This Row],[DATE]]&gt;=DATE(2023,6,1),ALT[[#This Row],[DATE]]&lt;=DATE(2024,5,31)),"Y","N")</f>
        <v>N</v>
      </c>
      <c r="Q2997" t="str">
        <f>LEFT(ALT[[#This Row],[DATEMTH]],4)</f>
        <v>2019</v>
      </c>
    </row>
    <row r="2998" spans="1:17" x14ac:dyDescent="0.25">
      <c r="A2998" t="s">
        <v>46</v>
      </c>
      <c r="B2998" t="s">
        <v>111</v>
      </c>
      <c r="C2998" t="s">
        <v>18</v>
      </c>
      <c r="D2998" t="s">
        <v>17</v>
      </c>
      <c r="E2998" s="14">
        <v>1060840.7214229994</v>
      </c>
      <c r="F2998" s="14">
        <v>4643546.953263998</v>
      </c>
      <c r="G2998" s="13">
        <v>0.22845482819492613</v>
      </c>
      <c r="H2998" s="12">
        <v>-40213520.859999999</v>
      </c>
      <c r="I2998" s="12">
        <v>-9.1869729991843769</v>
      </c>
      <c r="J2998" t="s">
        <v>25</v>
      </c>
      <c r="K2998" s="14">
        <v>94005.255915000045</v>
      </c>
      <c r="L2998" s="14">
        <v>1060840.7214230001</v>
      </c>
      <c r="M2998" s="13">
        <v>8.861392103133299E-2</v>
      </c>
      <c r="N2998" s="12">
        <v>-0.81409369986671276</v>
      </c>
      <c r="O2998" s="2">
        <f>DATE(LEFT(ALT[[#This Row],[DATEMTH]],4),RIGHT(ALT[[#This Row],[DATEMTH]],2),1)</f>
        <v>43709</v>
      </c>
      <c r="P2998" t="str">
        <f>IF(AND(ALT[[#This Row],[DATE]]&gt;=DATE(2023,6,1),ALT[[#This Row],[DATE]]&lt;=DATE(2024,5,31)),"Y","N")</f>
        <v>N</v>
      </c>
      <c r="Q2998" t="str">
        <f>LEFT(ALT[[#This Row],[DATEMTH]],4)</f>
        <v>2019</v>
      </c>
    </row>
    <row r="2999" spans="1:17" x14ac:dyDescent="0.25">
      <c r="A2999" t="s">
        <v>46</v>
      </c>
      <c r="B2999" t="s">
        <v>111</v>
      </c>
      <c r="C2999" t="s">
        <v>18</v>
      </c>
      <c r="D2999" t="s">
        <v>17</v>
      </c>
      <c r="E2999" s="14">
        <v>1060840.7214229994</v>
      </c>
      <c r="F2999" s="14">
        <v>4643546.953263998</v>
      </c>
      <c r="G2999" s="13">
        <v>0.22845482819492613</v>
      </c>
      <c r="H2999" s="12">
        <v>-40213520.859999999</v>
      </c>
      <c r="I2999" s="12">
        <v>-9.1869729991843769</v>
      </c>
      <c r="J2999" t="s">
        <v>26</v>
      </c>
      <c r="K2999" s="14">
        <v>218733.03431899988</v>
      </c>
      <c r="L2999" s="14">
        <v>1060840.7214230001</v>
      </c>
      <c r="M2999" s="13">
        <v>0.20618838427091465</v>
      </c>
      <c r="N2999" s="12">
        <v>-1.8942471190423456</v>
      </c>
      <c r="O2999" s="2">
        <f>DATE(LEFT(ALT[[#This Row],[DATEMTH]],4),RIGHT(ALT[[#This Row],[DATEMTH]],2),1)</f>
        <v>43709</v>
      </c>
      <c r="P2999" t="str">
        <f>IF(AND(ALT[[#This Row],[DATE]]&gt;=DATE(2023,6,1),ALT[[#This Row],[DATE]]&lt;=DATE(2024,5,31)),"Y","N")</f>
        <v>N</v>
      </c>
      <c r="Q2999" t="str">
        <f>LEFT(ALT[[#This Row],[DATEMTH]],4)</f>
        <v>2019</v>
      </c>
    </row>
    <row r="3000" spans="1:17" x14ac:dyDescent="0.25">
      <c r="A3000" t="s">
        <v>46</v>
      </c>
      <c r="B3000" t="s">
        <v>111</v>
      </c>
      <c r="C3000" t="s">
        <v>18</v>
      </c>
      <c r="D3000" t="s">
        <v>17</v>
      </c>
      <c r="E3000" s="14">
        <v>1060840.7214229994</v>
      </c>
      <c r="F3000" s="14">
        <v>4643546.953263998</v>
      </c>
      <c r="G3000" s="13">
        <v>0.22845482819492613</v>
      </c>
      <c r="H3000" s="12">
        <v>-40213520.859999999</v>
      </c>
      <c r="I3000" s="12">
        <v>-9.1869729991843769</v>
      </c>
      <c r="J3000" t="s">
        <v>24</v>
      </c>
      <c r="K3000" s="14">
        <v>345890.60582500004</v>
      </c>
      <c r="L3000" s="14">
        <v>1060840.7214230001</v>
      </c>
      <c r="M3000" s="13">
        <v>0.32605328852857962</v>
      </c>
      <c r="N3000" s="12">
        <v>-2.9954427580073339</v>
      </c>
      <c r="O3000" s="2">
        <f>DATE(LEFT(ALT[[#This Row],[DATEMTH]],4),RIGHT(ALT[[#This Row],[DATEMTH]],2),1)</f>
        <v>43709</v>
      </c>
      <c r="P3000" t="str">
        <f>IF(AND(ALT[[#This Row],[DATE]]&gt;=DATE(2023,6,1),ALT[[#This Row],[DATE]]&lt;=DATE(2024,5,31)),"Y","N")</f>
        <v>N</v>
      </c>
      <c r="Q3000" t="str">
        <f>LEFT(ALT[[#This Row],[DATEMTH]],4)</f>
        <v>2019</v>
      </c>
    </row>
    <row r="3001" spans="1:17" x14ac:dyDescent="0.25">
      <c r="A3001" t="s">
        <v>46</v>
      </c>
      <c r="B3001" t="s">
        <v>111</v>
      </c>
      <c r="C3001" t="s">
        <v>18</v>
      </c>
      <c r="D3001" t="s">
        <v>17</v>
      </c>
      <c r="E3001" s="14">
        <v>1060840.7214229994</v>
      </c>
      <c r="F3001" s="14">
        <v>4643546.953263998</v>
      </c>
      <c r="G3001" s="13">
        <v>0.22845482819492613</v>
      </c>
      <c r="H3001" s="12">
        <v>-40213520.859999999</v>
      </c>
      <c r="I3001" s="12">
        <v>-9.1869729991843769</v>
      </c>
      <c r="J3001" t="s">
        <v>16</v>
      </c>
      <c r="K3001" s="14">
        <v>402211.82536400016</v>
      </c>
      <c r="L3001" s="14">
        <v>1060840.7214230001</v>
      </c>
      <c r="M3001" s="13">
        <v>0.37914440616917272</v>
      </c>
      <c r="N3001" s="12">
        <v>-3.4831894222679844</v>
      </c>
      <c r="O3001" s="2">
        <f>DATE(LEFT(ALT[[#This Row],[DATEMTH]],4),RIGHT(ALT[[#This Row],[DATEMTH]],2),1)</f>
        <v>43709</v>
      </c>
      <c r="P3001" t="str">
        <f>IF(AND(ALT[[#This Row],[DATE]]&gt;=DATE(2023,6,1),ALT[[#This Row],[DATE]]&lt;=DATE(2024,5,31)),"Y","N")</f>
        <v>N</v>
      </c>
      <c r="Q3001" t="str">
        <f>LEFT(ALT[[#This Row],[DATEMTH]],4)</f>
        <v>2019</v>
      </c>
    </row>
    <row r="3002" spans="1:17" x14ac:dyDescent="0.25">
      <c r="A3002" t="s">
        <v>46</v>
      </c>
      <c r="B3002" t="s">
        <v>111</v>
      </c>
      <c r="C3002" t="s">
        <v>19</v>
      </c>
      <c r="D3002" t="s">
        <v>17</v>
      </c>
      <c r="E3002" s="14">
        <v>1269446.1124079991</v>
      </c>
      <c r="F3002" s="14">
        <v>4643546.953263998</v>
      </c>
      <c r="G3002" s="13">
        <v>0.27337854557833041</v>
      </c>
      <c r="H3002" s="12">
        <v>-40213520.859999999</v>
      </c>
      <c r="I3002" s="12">
        <v>-10.993513845290652</v>
      </c>
      <c r="J3002" t="s">
        <v>26</v>
      </c>
      <c r="K3002" s="14">
        <v>32244.605913000003</v>
      </c>
      <c r="L3002" s="14">
        <v>1269446.1124079998</v>
      </c>
      <c r="M3002" s="13">
        <v>2.5400531458429163E-2</v>
      </c>
      <c r="N3002" s="12">
        <v>-0.27924109426598176</v>
      </c>
      <c r="O3002" s="2">
        <f>DATE(LEFT(ALT[[#This Row],[DATEMTH]],4),RIGHT(ALT[[#This Row],[DATEMTH]],2),1)</f>
        <v>43709</v>
      </c>
      <c r="P3002" t="str">
        <f>IF(AND(ALT[[#This Row],[DATE]]&gt;=DATE(2023,6,1),ALT[[#This Row],[DATE]]&lt;=DATE(2024,5,31)),"Y","N")</f>
        <v>N</v>
      </c>
      <c r="Q3002" t="str">
        <f>LEFT(ALT[[#This Row],[DATEMTH]],4)</f>
        <v>2019</v>
      </c>
    </row>
    <row r="3003" spans="1:17" x14ac:dyDescent="0.25">
      <c r="A3003" t="s">
        <v>46</v>
      </c>
      <c r="B3003" t="s">
        <v>111</v>
      </c>
      <c r="C3003" t="s">
        <v>19</v>
      </c>
      <c r="D3003" t="s">
        <v>17</v>
      </c>
      <c r="E3003" s="14">
        <v>1269446.1124079991</v>
      </c>
      <c r="F3003" s="14">
        <v>4643546.953263998</v>
      </c>
      <c r="G3003" s="13">
        <v>0.27337854557833041</v>
      </c>
      <c r="H3003" s="12">
        <v>-40213520.859999999</v>
      </c>
      <c r="I3003" s="12">
        <v>-10.993513845290652</v>
      </c>
      <c r="J3003" t="s">
        <v>24</v>
      </c>
      <c r="K3003" s="14">
        <v>379780.01547599997</v>
      </c>
      <c r="L3003" s="14">
        <v>1269446.1124079998</v>
      </c>
      <c r="M3003" s="13">
        <v>0.29916985980255517</v>
      </c>
      <c r="N3003" s="12">
        <v>-3.2889279958330535</v>
      </c>
      <c r="O3003" s="2">
        <f>DATE(LEFT(ALT[[#This Row],[DATEMTH]],4),RIGHT(ALT[[#This Row],[DATEMTH]],2),1)</f>
        <v>43709</v>
      </c>
      <c r="P3003" t="str">
        <f>IF(AND(ALT[[#This Row],[DATE]]&gt;=DATE(2023,6,1),ALT[[#This Row],[DATE]]&lt;=DATE(2024,5,31)),"Y","N")</f>
        <v>N</v>
      </c>
      <c r="Q3003" t="str">
        <f>LEFT(ALT[[#This Row],[DATEMTH]],4)</f>
        <v>2019</v>
      </c>
    </row>
    <row r="3004" spans="1:17" x14ac:dyDescent="0.25">
      <c r="A3004" t="s">
        <v>46</v>
      </c>
      <c r="B3004" t="s">
        <v>111</v>
      </c>
      <c r="C3004" t="s">
        <v>19</v>
      </c>
      <c r="D3004" t="s">
        <v>17</v>
      </c>
      <c r="E3004" s="14">
        <v>1269446.1124079991</v>
      </c>
      <c r="F3004" s="14">
        <v>4643546.953263998</v>
      </c>
      <c r="G3004" s="13">
        <v>0.27337854557833041</v>
      </c>
      <c r="H3004" s="12">
        <v>-40213520.859999999</v>
      </c>
      <c r="I3004" s="12">
        <v>-10.993513845290652</v>
      </c>
      <c r="J3004" t="s">
        <v>25</v>
      </c>
      <c r="K3004" s="14">
        <v>857214.92790399981</v>
      </c>
      <c r="L3004" s="14">
        <v>1269446.1124079998</v>
      </c>
      <c r="M3004" s="13">
        <v>0.67526688964997283</v>
      </c>
      <c r="N3004" s="12">
        <v>-7.4235559006333309</v>
      </c>
      <c r="O3004" s="2">
        <f>DATE(LEFT(ALT[[#This Row],[DATEMTH]],4),RIGHT(ALT[[#This Row],[DATEMTH]],2),1)</f>
        <v>43709</v>
      </c>
      <c r="P3004" t="str">
        <f>IF(AND(ALT[[#This Row],[DATE]]&gt;=DATE(2023,6,1),ALT[[#This Row],[DATE]]&lt;=DATE(2024,5,31)),"Y","N")</f>
        <v>N</v>
      </c>
      <c r="Q3004" t="str">
        <f>LEFT(ALT[[#This Row],[DATEMTH]],4)</f>
        <v>2019</v>
      </c>
    </row>
    <row r="3005" spans="1:17" x14ac:dyDescent="0.25">
      <c r="A3005" t="s">
        <v>46</v>
      </c>
      <c r="B3005" t="s">
        <v>111</v>
      </c>
      <c r="C3005" t="s">
        <v>19</v>
      </c>
      <c r="D3005" t="s">
        <v>17</v>
      </c>
      <c r="E3005" s="14">
        <v>1269446.1124079991</v>
      </c>
      <c r="F3005" s="14">
        <v>4643546.953263998</v>
      </c>
      <c r="G3005" s="13">
        <v>0.27337854557833041</v>
      </c>
      <c r="H3005" s="12">
        <v>-40213520.859999999</v>
      </c>
      <c r="I3005" s="12">
        <v>-10.993513845290652</v>
      </c>
      <c r="J3005" t="s">
        <v>16</v>
      </c>
      <c r="K3005" s="14">
        <v>206.56311500000004</v>
      </c>
      <c r="L3005" s="14">
        <v>1269446.1124079998</v>
      </c>
      <c r="M3005" s="13">
        <v>1.6271908904283658E-4</v>
      </c>
      <c r="N3005" s="12">
        <v>-1.7888545582855062E-3</v>
      </c>
      <c r="O3005" s="2">
        <f>DATE(LEFT(ALT[[#This Row],[DATEMTH]],4),RIGHT(ALT[[#This Row],[DATEMTH]],2),1)</f>
        <v>43709</v>
      </c>
      <c r="P3005" t="str">
        <f>IF(AND(ALT[[#This Row],[DATE]]&gt;=DATE(2023,6,1),ALT[[#This Row],[DATE]]&lt;=DATE(2024,5,31)),"Y","N")</f>
        <v>N</v>
      </c>
      <c r="Q3005" t="str">
        <f>LEFT(ALT[[#This Row],[DATEMTH]],4)</f>
        <v>2019</v>
      </c>
    </row>
    <row r="3006" spans="1:17" x14ac:dyDescent="0.25">
      <c r="A3006" t="s">
        <v>46</v>
      </c>
      <c r="B3006" t="s">
        <v>111</v>
      </c>
      <c r="C3006" t="s">
        <v>20</v>
      </c>
      <c r="D3006" t="s">
        <v>17</v>
      </c>
      <c r="E3006" s="14">
        <v>1487286.985451001</v>
      </c>
      <c r="F3006" s="14">
        <v>4643546.953263998</v>
      </c>
      <c r="G3006" s="13">
        <v>0.32029114821495913</v>
      </c>
      <c r="H3006" s="12">
        <v>-40213520.859999999</v>
      </c>
      <c r="I3006" s="12">
        <v>-12.880034770015611</v>
      </c>
      <c r="J3006" t="s">
        <v>26</v>
      </c>
      <c r="K3006" s="14">
        <v>87155.029219999997</v>
      </c>
      <c r="L3006" s="14">
        <v>1487286.9854509998</v>
      </c>
      <c r="M3006" s="13">
        <v>5.8600007982703761E-2</v>
      </c>
      <c r="N3006" s="12">
        <v>-0.75477014034041678</v>
      </c>
      <c r="O3006" s="2">
        <f>DATE(LEFT(ALT[[#This Row],[DATEMTH]],4),RIGHT(ALT[[#This Row],[DATEMTH]],2),1)</f>
        <v>43709</v>
      </c>
      <c r="P3006" t="str">
        <f>IF(AND(ALT[[#This Row],[DATE]]&gt;=DATE(2023,6,1),ALT[[#This Row],[DATE]]&lt;=DATE(2024,5,31)),"Y","N")</f>
        <v>N</v>
      </c>
      <c r="Q3006" t="str">
        <f>LEFT(ALT[[#This Row],[DATEMTH]],4)</f>
        <v>2019</v>
      </c>
    </row>
    <row r="3007" spans="1:17" x14ac:dyDescent="0.25">
      <c r="A3007" t="s">
        <v>46</v>
      </c>
      <c r="B3007" t="s">
        <v>111</v>
      </c>
      <c r="C3007" t="s">
        <v>20</v>
      </c>
      <c r="D3007" t="s">
        <v>17</v>
      </c>
      <c r="E3007" s="14">
        <v>1487286.985451001</v>
      </c>
      <c r="F3007" s="14">
        <v>4643546.953263998</v>
      </c>
      <c r="G3007" s="13">
        <v>0.32029114821495913</v>
      </c>
      <c r="H3007" s="12">
        <v>-40213520.859999999</v>
      </c>
      <c r="I3007" s="12">
        <v>-12.880034770015611</v>
      </c>
      <c r="J3007" t="s">
        <v>24</v>
      </c>
      <c r="K3007" s="14">
        <v>659210.78348599991</v>
      </c>
      <c r="L3007" s="14">
        <v>1487286.9854509998</v>
      </c>
      <c r="M3007" s="13">
        <v>0.44323038521452746</v>
      </c>
      <c r="N3007" s="12">
        <v>-5.7088227726905263</v>
      </c>
      <c r="O3007" s="2">
        <f>DATE(LEFT(ALT[[#This Row],[DATEMTH]],4),RIGHT(ALT[[#This Row],[DATEMTH]],2),1)</f>
        <v>43709</v>
      </c>
      <c r="P3007" t="str">
        <f>IF(AND(ALT[[#This Row],[DATE]]&gt;=DATE(2023,6,1),ALT[[#This Row],[DATE]]&lt;=DATE(2024,5,31)),"Y","N")</f>
        <v>N</v>
      </c>
      <c r="Q3007" t="str">
        <f>LEFT(ALT[[#This Row],[DATEMTH]],4)</f>
        <v>2019</v>
      </c>
    </row>
    <row r="3008" spans="1:17" x14ac:dyDescent="0.25">
      <c r="A3008" t="s">
        <v>46</v>
      </c>
      <c r="B3008" t="s">
        <v>111</v>
      </c>
      <c r="C3008" t="s">
        <v>20</v>
      </c>
      <c r="D3008" t="s">
        <v>17</v>
      </c>
      <c r="E3008" s="14">
        <v>1487286.985451001</v>
      </c>
      <c r="F3008" s="14">
        <v>4643546.953263998</v>
      </c>
      <c r="G3008" s="13">
        <v>0.32029114821495913</v>
      </c>
      <c r="H3008" s="12">
        <v>-40213520.859999999</v>
      </c>
      <c r="I3008" s="12">
        <v>-12.880034770015611</v>
      </c>
      <c r="J3008" t="s">
        <v>25</v>
      </c>
      <c r="K3008" s="14">
        <v>180890.52074000004</v>
      </c>
      <c r="L3008" s="14">
        <v>1487286.9854509998</v>
      </c>
      <c r="M3008" s="13">
        <v>0.12162448976526707</v>
      </c>
      <c r="N3008" s="12">
        <v>-1.5665276570620477</v>
      </c>
      <c r="O3008" s="2">
        <f>DATE(LEFT(ALT[[#This Row],[DATEMTH]],4),RIGHT(ALT[[#This Row],[DATEMTH]],2),1)</f>
        <v>43709</v>
      </c>
      <c r="P3008" t="str">
        <f>IF(AND(ALT[[#This Row],[DATE]]&gt;=DATE(2023,6,1),ALT[[#This Row],[DATE]]&lt;=DATE(2024,5,31)),"Y","N")</f>
        <v>N</v>
      </c>
      <c r="Q3008" t="str">
        <f>LEFT(ALT[[#This Row],[DATEMTH]],4)</f>
        <v>2019</v>
      </c>
    </row>
    <row r="3009" spans="1:17" x14ac:dyDescent="0.25">
      <c r="A3009" t="s">
        <v>46</v>
      </c>
      <c r="B3009" t="s">
        <v>111</v>
      </c>
      <c r="C3009" t="s">
        <v>20</v>
      </c>
      <c r="D3009" t="s">
        <v>17</v>
      </c>
      <c r="E3009" s="14">
        <v>1487286.985451001</v>
      </c>
      <c r="F3009" s="14">
        <v>4643546.953263998</v>
      </c>
      <c r="G3009" s="13">
        <v>0.32029114821495913</v>
      </c>
      <c r="H3009" s="12">
        <v>-40213520.859999999</v>
      </c>
      <c r="I3009" s="12">
        <v>-12.880034770015611</v>
      </c>
      <c r="J3009" t="s">
        <v>16</v>
      </c>
      <c r="K3009" s="14">
        <v>560030.65200499992</v>
      </c>
      <c r="L3009" s="14">
        <v>1487286.9854509998</v>
      </c>
      <c r="M3009" s="13">
        <v>0.37654511703750176</v>
      </c>
      <c r="N3009" s="12">
        <v>-4.8499141999226199</v>
      </c>
      <c r="O3009" s="2">
        <f>DATE(LEFT(ALT[[#This Row],[DATEMTH]],4),RIGHT(ALT[[#This Row],[DATEMTH]],2),1)</f>
        <v>43709</v>
      </c>
      <c r="P3009" t="str">
        <f>IF(AND(ALT[[#This Row],[DATE]]&gt;=DATE(2023,6,1),ALT[[#This Row],[DATE]]&lt;=DATE(2024,5,31)),"Y","N")</f>
        <v>N</v>
      </c>
      <c r="Q3009" t="str">
        <f>LEFT(ALT[[#This Row],[DATEMTH]],4)</f>
        <v>2019</v>
      </c>
    </row>
    <row r="3010" spans="1:17" x14ac:dyDescent="0.25">
      <c r="A3010" t="s">
        <v>46</v>
      </c>
      <c r="B3010" t="s">
        <v>111</v>
      </c>
      <c r="C3010" t="s">
        <v>15</v>
      </c>
      <c r="D3010" t="s">
        <v>23</v>
      </c>
      <c r="E3010" s="14">
        <v>825973.13398200006</v>
      </c>
      <c r="F3010" s="14">
        <v>4643546.953263998</v>
      </c>
      <c r="G3010" s="13">
        <v>0.17787547801178466</v>
      </c>
      <c r="H3010" s="12">
        <v>-15578599.01</v>
      </c>
      <c r="I3010" s="12">
        <v>-2.7710507456576652</v>
      </c>
      <c r="J3010" t="s">
        <v>26</v>
      </c>
      <c r="K3010" s="14">
        <v>89535.333375000017</v>
      </c>
      <c r="L3010" s="14">
        <v>825973.13398199994</v>
      </c>
      <c r="M3010" s="13">
        <v>0.10839981313115109</v>
      </c>
      <c r="N3010" s="12">
        <v>-0.3003813830062278</v>
      </c>
      <c r="O3010" s="2">
        <f>DATE(LEFT(ALT[[#This Row],[DATEMTH]],4),RIGHT(ALT[[#This Row],[DATEMTH]],2),1)</f>
        <v>43709</v>
      </c>
      <c r="P3010" t="str">
        <f>IF(AND(ALT[[#This Row],[DATE]]&gt;=DATE(2023,6,1),ALT[[#This Row],[DATE]]&lt;=DATE(2024,5,31)),"Y","N")</f>
        <v>N</v>
      </c>
      <c r="Q3010" t="str">
        <f>LEFT(ALT[[#This Row],[DATEMTH]],4)</f>
        <v>2019</v>
      </c>
    </row>
    <row r="3011" spans="1:17" x14ac:dyDescent="0.25">
      <c r="A3011" t="s">
        <v>46</v>
      </c>
      <c r="B3011" t="s">
        <v>111</v>
      </c>
      <c r="C3011" t="s">
        <v>15</v>
      </c>
      <c r="D3011" t="s">
        <v>23</v>
      </c>
      <c r="E3011" s="14">
        <v>825973.13398200006</v>
      </c>
      <c r="F3011" s="14">
        <v>4643546.953263998</v>
      </c>
      <c r="G3011" s="13">
        <v>0.17787547801178466</v>
      </c>
      <c r="H3011" s="12">
        <v>-15578599.01</v>
      </c>
      <c r="I3011" s="12">
        <v>-2.7710507456576652</v>
      </c>
      <c r="J3011" t="s">
        <v>24</v>
      </c>
      <c r="K3011" s="14">
        <v>367763.99998599989</v>
      </c>
      <c r="L3011" s="14">
        <v>825973.13398199994</v>
      </c>
      <c r="M3011" s="13">
        <v>0.44524934874457356</v>
      </c>
      <c r="N3011" s="12">
        <v>-1.2338085398422403</v>
      </c>
      <c r="O3011" s="2">
        <f>DATE(LEFT(ALT[[#This Row],[DATEMTH]],4),RIGHT(ALT[[#This Row],[DATEMTH]],2),1)</f>
        <v>43709</v>
      </c>
      <c r="P3011" t="str">
        <f>IF(AND(ALT[[#This Row],[DATE]]&gt;=DATE(2023,6,1),ALT[[#This Row],[DATE]]&lt;=DATE(2024,5,31)),"Y","N")</f>
        <v>N</v>
      </c>
      <c r="Q3011" t="str">
        <f>LEFT(ALT[[#This Row],[DATEMTH]],4)</f>
        <v>2019</v>
      </c>
    </row>
    <row r="3012" spans="1:17" x14ac:dyDescent="0.25">
      <c r="A3012" t="s">
        <v>46</v>
      </c>
      <c r="B3012" t="s">
        <v>111</v>
      </c>
      <c r="C3012" t="s">
        <v>15</v>
      </c>
      <c r="D3012" t="s">
        <v>23</v>
      </c>
      <c r="E3012" s="14">
        <v>825973.13398200006</v>
      </c>
      <c r="F3012" s="14">
        <v>4643546.953263998</v>
      </c>
      <c r="G3012" s="13">
        <v>0.17787547801178466</v>
      </c>
      <c r="H3012" s="12">
        <v>-15578599.01</v>
      </c>
      <c r="I3012" s="12">
        <v>-2.7710507456576652</v>
      </c>
      <c r="J3012" t="s">
        <v>25</v>
      </c>
      <c r="K3012" s="14">
        <v>109102.78625200001</v>
      </c>
      <c r="L3012" s="14">
        <v>825973.13398199994</v>
      </c>
      <c r="M3012" s="13">
        <v>0.13208999392754781</v>
      </c>
      <c r="N3012" s="12">
        <v>-0.36602807616684779</v>
      </c>
      <c r="O3012" s="2">
        <f>DATE(LEFT(ALT[[#This Row],[DATEMTH]],4),RIGHT(ALT[[#This Row],[DATEMTH]],2),1)</f>
        <v>43709</v>
      </c>
      <c r="P3012" t="str">
        <f>IF(AND(ALT[[#This Row],[DATE]]&gt;=DATE(2023,6,1),ALT[[#This Row],[DATE]]&lt;=DATE(2024,5,31)),"Y","N")</f>
        <v>N</v>
      </c>
      <c r="Q3012" t="str">
        <f>LEFT(ALT[[#This Row],[DATEMTH]],4)</f>
        <v>2019</v>
      </c>
    </row>
    <row r="3013" spans="1:17" x14ac:dyDescent="0.25">
      <c r="A3013" t="s">
        <v>46</v>
      </c>
      <c r="B3013" t="s">
        <v>111</v>
      </c>
      <c r="C3013" t="s">
        <v>15</v>
      </c>
      <c r="D3013" t="s">
        <v>23</v>
      </c>
      <c r="E3013" s="14">
        <v>825973.13398200006</v>
      </c>
      <c r="F3013" s="14">
        <v>4643546.953263998</v>
      </c>
      <c r="G3013" s="13">
        <v>0.17787547801178466</v>
      </c>
      <c r="H3013" s="12">
        <v>-15578599.01</v>
      </c>
      <c r="I3013" s="12">
        <v>-2.7710507456576652</v>
      </c>
      <c r="J3013" t="s">
        <v>16</v>
      </c>
      <c r="K3013" s="14">
        <v>259571.01436900001</v>
      </c>
      <c r="L3013" s="14">
        <v>825973.13398199994</v>
      </c>
      <c r="M3013" s="13">
        <v>0.31426084419672751</v>
      </c>
      <c r="N3013" s="12">
        <v>-0.87083274664234911</v>
      </c>
      <c r="O3013" s="2">
        <f>DATE(LEFT(ALT[[#This Row],[DATEMTH]],4),RIGHT(ALT[[#This Row],[DATEMTH]],2),1)</f>
        <v>43709</v>
      </c>
      <c r="P3013" t="str">
        <f>IF(AND(ALT[[#This Row],[DATE]]&gt;=DATE(2023,6,1),ALT[[#This Row],[DATE]]&lt;=DATE(2024,5,31)),"Y","N")</f>
        <v>N</v>
      </c>
      <c r="Q3013" t="str">
        <f>LEFT(ALT[[#This Row],[DATEMTH]],4)</f>
        <v>2019</v>
      </c>
    </row>
    <row r="3014" spans="1:17" x14ac:dyDescent="0.25">
      <c r="A3014" t="s">
        <v>46</v>
      </c>
      <c r="B3014" t="s">
        <v>111</v>
      </c>
      <c r="C3014" t="s">
        <v>18</v>
      </c>
      <c r="D3014" t="s">
        <v>23</v>
      </c>
      <c r="E3014" s="14">
        <v>1060840.7214229994</v>
      </c>
      <c r="F3014" s="14">
        <v>4643546.953263998</v>
      </c>
      <c r="G3014" s="13">
        <v>0.22845482819492613</v>
      </c>
      <c r="H3014" s="12">
        <v>-15578599.01</v>
      </c>
      <c r="I3014" s="12">
        <v>-3.5590061603471961</v>
      </c>
      <c r="J3014" t="s">
        <v>26</v>
      </c>
      <c r="K3014" s="14">
        <v>218733.03431899988</v>
      </c>
      <c r="L3014" s="14">
        <v>1060840.7214230001</v>
      </c>
      <c r="M3014" s="13">
        <v>0.20618838427091465</v>
      </c>
      <c r="N3014" s="12">
        <v>-0.73382572981222016</v>
      </c>
      <c r="O3014" s="2">
        <f>DATE(LEFT(ALT[[#This Row],[DATEMTH]],4),RIGHT(ALT[[#This Row],[DATEMTH]],2),1)</f>
        <v>43709</v>
      </c>
      <c r="P3014" t="str">
        <f>IF(AND(ALT[[#This Row],[DATE]]&gt;=DATE(2023,6,1),ALT[[#This Row],[DATE]]&lt;=DATE(2024,5,31)),"Y","N")</f>
        <v>N</v>
      </c>
      <c r="Q3014" t="str">
        <f>LEFT(ALT[[#This Row],[DATEMTH]],4)</f>
        <v>2019</v>
      </c>
    </row>
    <row r="3015" spans="1:17" x14ac:dyDescent="0.25">
      <c r="A3015" t="s">
        <v>46</v>
      </c>
      <c r="B3015" t="s">
        <v>111</v>
      </c>
      <c r="C3015" t="s">
        <v>18</v>
      </c>
      <c r="D3015" t="s">
        <v>23</v>
      </c>
      <c r="E3015" s="14">
        <v>1060840.7214229994</v>
      </c>
      <c r="F3015" s="14">
        <v>4643546.953263998</v>
      </c>
      <c r="G3015" s="13">
        <v>0.22845482819492613</v>
      </c>
      <c r="H3015" s="12">
        <v>-15578599.01</v>
      </c>
      <c r="I3015" s="12">
        <v>-3.5590061603471961</v>
      </c>
      <c r="J3015" t="s">
        <v>25</v>
      </c>
      <c r="K3015" s="14">
        <v>94005.255915000045</v>
      </c>
      <c r="L3015" s="14">
        <v>1060840.7214230001</v>
      </c>
      <c r="M3015" s="13">
        <v>8.861392103133299E-2</v>
      </c>
      <c r="N3015" s="12">
        <v>-0.31537749084303407</v>
      </c>
      <c r="O3015" s="2">
        <f>DATE(LEFT(ALT[[#This Row],[DATEMTH]],4),RIGHT(ALT[[#This Row],[DATEMTH]],2),1)</f>
        <v>43709</v>
      </c>
      <c r="P3015" t="str">
        <f>IF(AND(ALT[[#This Row],[DATE]]&gt;=DATE(2023,6,1),ALT[[#This Row],[DATE]]&lt;=DATE(2024,5,31)),"Y","N")</f>
        <v>N</v>
      </c>
      <c r="Q3015" t="str">
        <f>LEFT(ALT[[#This Row],[DATEMTH]],4)</f>
        <v>2019</v>
      </c>
    </row>
    <row r="3016" spans="1:17" x14ac:dyDescent="0.25">
      <c r="A3016" t="s">
        <v>46</v>
      </c>
      <c r="B3016" t="s">
        <v>111</v>
      </c>
      <c r="C3016" t="s">
        <v>18</v>
      </c>
      <c r="D3016" t="s">
        <v>23</v>
      </c>
      <c r="E3016" s="14">
        <v>1060840.7214229994</v>
      </c>
      <c r="F3016" s="14">
        <v>4643546.953263998</v>
      </c>
      <c r="G3016" s="13">
        <v>0.22845482819492613</v>
      </c>
      <c r="H3016" s="12">
        <v>-15578599.01</v>
      </c>
      <c r="I3016" s="12">
        <v>-3.5590061603471961</v>
      </c>
      <c r="J3016" t="s">
        <v>24</v>
      </c>
      <c r="K3016" s="14">
        <v>345890.60582500004</v>
      </c>
      <c r="L3016" s="14">
        <v>1060840.7214230001</v>
      </c>
      <c r="M3016" s="13">
        <v>0.32605328852857962</v>
      </c>
      <c r="N3016" s="12">
        <v>-1.1604256624746767</v>
      </c>
      <c r="O3016" s="2">
        <f>DATE(LEFT(ALT[[#This Row],[DATEMTH]],4),RIGHT(ALT[[#This Row],[DATEMTH]],2),1)</f>
        <v>43709</v>
      </c>
      <c r="P3016" t="str">
        <f>IF(AND(ALT[[#This Row],[DATE]]&gt;=DATE(2023,6,1),ALT[[#This Row],[DATE]]&lt;=DATE(2024,5,31)),"Y","N")</f>
        <v>N</v>
      </c>
      <c r="Q3016" t="str">
        <f>LEFT(ALT[[#This Row],[DATEMTH]],4)</f>
        <v>2019</v>
      </c>
    </row>
    <row r="3017" spans="1:17" x14ac:dyDescent="0.25">
      <c r="A3017" t="s">
        <v>46</v>
      </c>
      <c r="B3017" t="s">
        <v>111</v>
      </c>
      <c r="C3017" t="s">
        <v>18</v>
      </c>
      <c r="D3017" t="s">
        <v>23</v>
      </c>
      <c r="E3017" s="14">
        <v>1060840.7214229994</v>
      </c>
      <c r="F3017" s="14">
        <v>4643546.953263998</v>
      </c>
      <c r="G3017" s="13">
        <v>0.22845482819492613</v>
      </c>
      <c r="H3017" s="12">
        <v>-15578599.01</v>
      </c>
      <c r="I3017" s="12">
        <v>-3.5590061603471961</v>
      </c>
      <c r="J3017" t="s">
        <v>16</v>
      </c>
      <c r="K3017" s="14">
        <v>402211.82536400016</v>
      </c>
      <c r="L3017" s="14">
        <v>1060840.7214230001</v>
      </c>
      <c r="M3017" s="13">
        <v>0.37914440616917272</v>
      </c>
      <c r="N3017" s="12">
        <v>-1.3493772772172652</v>
      </c>
      <c r="O3017" s="2">
        <f>DATE(LEFT(ALT[[#This Row],[DATEMTH]],4),RIGHT(ALT[[#This Row],[DATEMTH]],2),1)</f>
        <v>43709</v>
      </c>
      <c r="P3017" t="str">
        <f>IF(AND(ALT[[#This Row],[DATE]]&gt;=DATE(2023,6,1),ALT[[#This Row],[DATE]]&lt;=DATE(2024,5,31)),"Y","N")</f>
        <v>N</v>
      </c>
      <c r="Q3017" t="str">
        <f>LEFT(ALT[[#This Row],[DATEMTH]],4)</f>
        <v>2019</v>
      </c>
    </row>
    <row r="3018" spans="1:17" x14ac:dyDescent="0.25">
      <c r="A3018" t="s">
        <v>46</v>
      </c>
      <c r="B3018" t="s">
        <v>111</v>
      </c>
      <c r="C3018" t="s">
        <v>19</v>
      </c>
      <c r="D3018" t="s">
        <v>23</v>
      </c>
      <c r="E3018" s="14">
        <v>1269446.1124079991</v>
      </c>
      <c r="F3018" s="14">
        <v>4643546.953263998</v>
      </c>
      <c r="G3018" s="13">
        <v>0.27337854557833041</v>
      </c>
      <c r="H3018" s="12">
        <v>-15578599.01</v>
      </c>
      <c r="I3018" s="12">
        <v>-4.2588547395018184</v>
      </c>
      <c r="J3018" t="s">
        <v>24</v>
      </c>
      <c r="K3018" s="14">
        <v>379780.01547599997</v>
      </c>
      <c r="L3018" s="14">
        <v>1269446.1124079998</v>
      </c>
      <c r="M3018" s="13">
        <v>0.29916985980255517</v>
      </c>
      <c r="N3018" s="12">
        <v>-1.2741209753362066</v>
      </c>
      <c r="O3018" s="2">
        <f>DATE(LEFT(ALT[[#This Row],[DATEMTH]],4),RIGHT(ALT[[#This Row],[DATEMTH]],2),1)</f>
        <v>43709</v>
      </c>
      <c r="P3018" t="str">
        <f>IF(AND(ALT[[#This Row],[DATE]]&gt;=DATE(2023,6,1),ALT[[#This Row],[DATE]]&lt;=DATE(2024,5,31)),"Y","N")</f>
        <v>N</v>
      </c>
      <c r="Q3018" t="str">
        <f>LEFT(ALT[[#This Row],[DATEMTH]],4)</f>
        <v>2019</v>
      </c>
    </row>
    <row r="3019" spans="1:17" x14ac:dyDescent="0.25">
      <c r="A3019" t="s">
        <v>46</v>
      </c>
      <c r="B3019" t="s">
        <v>111</v>
      </c>
      <c r="C3019" t="s">
        <v>19</v>
      </c>
      <c r="D3019" t="s">
        <v>23</v>
      </c>
      <c r="E3019" s="14">
        <v>1269446.1124079991</v>
      </c>
      <c r="F3019" s="14">
        <v>4643546.953263998</v>
      </c>
      <c r="G3019" s="13">
        <v>0.27337854557833041</v>
      </c>
      <c r="H3019" s="12">
        <v>-15578599.01</v>
      </c>
      <c r="I3019" s="12">
        <v>-4.2588547395018184</v>
      </c>
      <c r="J3019" t="s">
        <v>26</v>
      </c>
      <c r="K3019" s="14">
        <v>32244.605913000003</v>
      </c>
      <c r="L3019" s="14">
        <v>1269446.1124079998</v>
      </c>
      <c r="M3019" s="13">
        <v>2.5400531458429163E-2</v>
      </c>
      <c r="N3019" s="12">
        <v>-0.10817717378759607</v>
      </c>
      <c r="O3019" s="2">
        <f>DATE(LEFT(ALT[[#This Row],[DATEMTH]],4),RIGHT(ALT[[#This Row],[DATEMTH]],2),1)</f>
        <v>43709</v>
      </c>
      <c r="P3019" t="str">
        <f>IF(AND(ALT[[#This Row],[DATE]]&gt;=DATE(2023,6,1),ALT[[#This Row],[DATE]]&lt;=DATE(2024,5,31)),"Y","N")</f>
        <v>N</v>
      </c>
      <c r="Q3019" t="str">
        <f>LEFT(ALT[[#This Row],[DATEMTH]],4)</f>
        <v>2019</v>
      </c>
    </row>
    <row r="3020" spans="1:17" x14ac:dyDescent="0.25">
      <c r="A3020" t="s">
        <v>46</v>
      </c>
      <c r="B3020" t="s">
        <v>111</v>
      </c>
      <c r="C3020" t="s">
        <v>19</v>
      </c>
      <c r="D3020" t="s">
        <v>23</v>
      </c>
      <c r="E3020" s="14">
        <v>1269446.1124079991</v>
      </c>
      <c r="F3020" s="14">
        <v>4643546.953263998</v>
      </c>
      <c r="G3020" s="13">
        <v>0.27337854557833041</v>
      </c>
      <c r="H3020" s="12">
        <v>-15578599.01</v>
      </c>
      <c r="I3020" s="12">
        <v>-4.2588547395018184</v>
      </c>
      <c r="J3020" t="s">
        <v>25</v>
      </c>
      <c r="K3020" s="14">
        <v>857214.92790399981</v>
      </c>
      <c r="L3020" s="14">
        <v>1269446.1124079998</v>
      </c>
      <c r="M3020" s="13">
        <v>0.67526688964997283</v>
      </c>
      <c r="N3020" s="12">
        <v>-2.8758635934144383</v>
      </c>
      <c r="O3020" s="2">
        <f>DATE(LEFT(ALT[[#This Row],[DATEMTH]],4),RIGHT(ALT[[#This Row],[DATEMTH]],2),1)</f>
        <v>43709</v>
      </c>
      <c r="P3020" t="str">
        <f>IF(AND(ALT[[#This Row],[DATE]]&gt;=DATE(2023,6,1),ALT[[#This Row],[DATE]]&lt;=DATE(2024,5,31)),"Y","N")</f>
        <v>N</v>
      </c>
      <c r="Q3020" t="str">
        <f>LEFT(ALT[[#This Row],[DATEMTH]],4)</f>
        <v>2019</v>
      </c>
    </row>
    <row r="3021" spans="1:17" x14ac:dyDescent="0.25">
      <c r="A3021" t="s">
        <v>46</v>
      </c>
      <c r="B3021" t="s">
        <v>111</v>
      </c>
      <c r="C3021" t="s">
        <v>19</v>
      </c>
      <c r="D3021" t="s">
        <v>23</v>
      </c>
      <c r="E3021" s="14">
        <v>1269446.1124079991</v>
      </c>
      <c r="F3021" s="14">
        <v>4643546.953263998</v>
      </c>
      <c r="G3021" s="13">
        <v>0.27337854557833041</v>
      </c>
      <c r="H3021" s="12">
        <v>-15578599.01</v>
      </c>
      <c r="I3021" s="12">
        <v>-4.2588547395018184</v>
      </c>
      <c r="J3021" t="s">
        <v>16</v>
      </c>
      <c r="K3021" s="14">
        <v>206.56311500000004</v>
      </c>
      <c r="L3021" s="14">
        <v>1269446.1124079998</v>
      </c>
      <c r="M3021" s="13">
        <v>1.6271908904283658E-4</v>
      </c>
      <c r="N3021" s="12">
        <v>-6.9299696357750292E-4</v>
      </c>
      <c r="O3021" s="2">
        <f>DATE(LEFT(ALT[[#This Row],[DATEMTH]],4),RIGHT(ALT[[#This Row],[DATEMTH]],2),1)</f>
        <v>43709</v>
      </c>
      <c r="P3021" t="str">
        <f>IF(AND(ALT[[#This Row],[DATE]]&gt;=DATE(2023,6,1),ALT[[#This Row],[DATE]]&lt;=DATE(2024,5,31)),"Y","N")</f>
        <v>N</v>
      </c>
      <c r="Q3021" t="str">
        <f>LEFT(ALT[[#This Row],[DATEMTH]],4)</f>
        <v>2019</v>
      </c>
    </row>
    <row r="3022" spans="1:17" x14ac:dyDescent="0.25">
      <c r="A3022" t="s">
        <v>46</v>
      </c>
      <c r="B3022" t="s">
        <v>111</v>
      </c>
      <c r="C3022" t="s">
        <v>20</v>
      </c>
      <c r="D3022" t="s">
        <v>23</v>
      </c>
      <c r="E3022" s="14">
        <v>1487286.985451001</v>
      </c>
      <c r="F3022" s="14">
        <v>4643546.953263998</v>
      </c>
      <c r="G3022" s="13">
        <v>0.32029114821495913</v>
      </c>
      <c r="H3022" s="12">
        <v>-15578599.01</v>
      </c>
      <c r="I3022" s="12">
        <v>-4.9896873644933253</v>
      </c>
      <c r="J3022" t="s">
        <v>26</v>
      </c>
      <c r="K3022" s="14">
        <v>87155.029219999997</v>
      </c>
      <c r="L3022" s="14">
        <v>1487286.9854509998</v>
      </c>
      <c r="M3022" s="13">
        <v>5.8600007982703761E-2</v>
      </c>
      <c r="N3022" s="12">
        <v>-0.29239571939050496</v>
      </c>
      <c r="O3022" s="2">
        <f>DATE(LEFT(ALT[[#This Row],[DATEMTH]],4),RIGHT(ALT[[#This Row],[DATEMTH]],2),1)</f>
        <v>43709</v>
      </c>
      <c r="P3022" t="str">
        <f>IF(AND(ALT[[#This Row],[DATE]]&gt;=DATE(2023,6,1),ALT[[#This Row],[DATE]]&lt;=DATE(2024,5,31)),"Y","N")</f>
        <v>N</v>
      </c>
      <c r="Q3022" t="str">
        <f>LEFT(ALT[[#This Row],[DATEMTH]],4)</f>
        <v>2019</v>
      </c>
    </row>
    <row r="3023" spans="1:17" x14ac:dyDescent="0.25">
      <c r="A3023" t="s">
        <v>46</v>
      </c>
      <c r="B3023" t="s">
        <v>111</v>
      </c>
      <c r="C3023" t="s">
        <v>20</v>
      </c>
      <c r="D3023" t="s">
        <v>23</v>
      </c>
      <c r="E3023" s="14">
        <v>1487286.985451001</v>
      </c>
      <c r="F3023" s="14">
        <v>4643546.953263998</v>
      </c>
      <c r="G3023" s="13">
        <v>0.32029114821495913</v>
      </c>
      <c r="H3023" s="12">
        <v>-15578599.01</v>
      </c>
      <c r="I3023" s="12">
        <v>-4.9896873644933253</v>
      </c>
      <c r="J3023" t="s">
        <v>25</v>
      </c>
      <c r="K3023" s="14">
        <v>180890.52074000004</v>
      </c>
      <c r="L3023" s="14">
        <v>1487286.9854509998</v>
      </c>
      <c r="M3023" s="13">
        <v>0.12162448976526707</v>
      </c>
      <c r="N3023" s="12">
        <v>-0.60686817979470087</v>
      </c>
      <c r="O3023" s="2">
        <f>DATE(LEFT(ALT[[#This Row],[DATEMTH]],4),RIGHT(ALT[[#This Row],[DATEMTH]],2),1)</f>
        <v>43709</v>
      </c>
      <c r="P3023" t="str">
        <f>IF(AND(ALT[[#This Row],[DATE]]&gt;=DATE(2023,6,1),ALT[[#This Row],[DATE]]&lt;=DATE(2024,5,31)),"Y","N")</f>
        <v>N</v>
      </c>
      <c r="Q3023" t="str">
        <f>LEFT(ALT[[#This Row],[DATEMTH]],4)</f>
        <v>2019</v>
      </c>
    </row>
    <row r="3024" spans="1:17" x14ac:dyDescent="0.25">
      <c r="A3024" t="s">
        <v>46</v>
      </c>
      <c r="B3024" t="s">
        <v>111</v>
      </c>
      <c r="C3024" t="s">
        <v>20</v>
      </c>
      <c r="D3024" t="s">
        <v>23</v>
      </c>
      <c r="E3024" s="14">
        <v>1487286.985451001</v>
      </c>
      <c r="F3024" s="14">
        <v>4643546.953263998</v>
      </c>
      <c r="G3024" s="13">
        <v>0.32029114821495913</v>
      </c>
      <c r="H3024" s="12">
        <v>-15578599.01</v>
      </c>
      <c r="I3024" s="12">
        <v>-4.9896873644933253</v>
      </c>
      <c r="J3024" t="s">
        <v>24</v>
      </c>
      <c r="K3024" s="14">
        <v>659210.78348599991</v>
      </c>
      <c r="L3024" s="14">
        <v>1487286.9854509998</v>
      </c>
      <c r="M3024" s="13">
        <v>0.44323038521452746</v>
      </c>
      <c r="N3024" s="12">
        <v>-2.2115810526644371</v>
      </c>
      <c r="O3024" s="2">
        <f>DATE(LEFT(ALT[[#This Row],[DATEMTH]],4),RIGHT(ALT[[#This Row],[DATEMTH]],2),1)</f>
        <v>43709</v>
      </c>
      <c r="P3024" t="str">
        <f>IF(AND(ALT[[#This Row],[DATE]]&gt;=DATE(2023,6,1),ALT[[#This Row],[DATE]]&lt;=DATE(2024,5,31)),"Y","N")</f>
        <v>N</v>
      </c>
      <c r="Q3024" t="str">
        <f>LEFT(ALT[[#This Row],[DATEMTH]],4)</f>
        <v>2019</v>
      </c>
    </row>
    <row r="3025" spans="1:17" x14ac:dyDescent="0.25">
      <c r="A3025" t="s">
        <v>46</v>
      </c>
      <c r="B3025" t="s">
        <v>111</v>
      </c>
      <c r="C3025" t="s">
        <v>20</v>
      </c>
      <c r="D3025" t="s">
        <v>23</v>
      </c>
      <c r="E3025" s="14">
        <v>1487286.985451001</v>
      </c>
      <c r="F3025" s="14">
        <v>4643546.953263998</v>
      </c>
      <c r="G3025" s="13">
        <v>0.32029114821495913</v>
      </c>
      <c r="H3025" s="12">
        <v>-15578599.01</v>
      </c>
      <c r="I3025" s="12">
        <v>-4.9896873644933253</v>
      </c>
      <c r="J3025" t="s">
        <v>16</v>
      </c>
      <c r="K3025" s="14">
        <v>560030.65200499992</v>
      </c>
      <c r="L3025" s="14">
        <v>1487286.9854509998</v>
      </c>
      <c r="M3025" s="13">
        <v>0.37654511703750176</v>
      </c>
      <c r="N3025" s="12">
        <v>-1.8788424126436829</v>
      </c>
      <c r="O3025" s="2">
        <f>DATE(LEFT(ALT[[#This Row],[DATEMTH]],4),RIGHT(ALT[[#This Row],[DATEMTH]],2),1)</f>
        <v>43709</v>
      </c>
      <c r="P3025" t="str">
        <f>IF(AND(ALT[[#This Row],[DATE]]&gt;=DATE(2023,6,1),ALT[[#This Row],[DATE]]&lt;=DATE(2024,5,31)),"Y","N")</f>
        <v>N</v>
      </c>
      <c r="Q3025" t="str">
        <f>LEFT(ALT[[#This Row],[DATEMTH]],4)</f>
        <v>2019</v>
      </c>
    </row>
    <row r="3026" spans="1:17" x14ac:dyDescent="0.25">
      <c r="A3026" t="s">
        <v>47</v>
      </c>
      <c r="B3026" t="s">
        <v>14</v>
      </c>
      <c r="C3026" t="s">
        <v>15</v>
      </c>
      <c r="D3026" t="s">
        <v>22</v>
      </c>
      <c r="E3026" s="14">
        <v>12242.165859999999</v>
      </c>
      <c r="F3026" s="14">
        <v>65540.943855999998</v>
      </c>
      <c r="G3026" s="13">
        <v>0.186786535862182</v>
      </c>
      <c r="H3026" s="12">
        <v>-11201036.859999999</v>
      </c>
      <c r="I3026" s="12">
        <v>-2.0922028731440125</v>
      </c>
      <c r="J3026" t="s">
        <v>16</v>
      </c>
      <c r="K3026" s="14">
        <v>3840.5416999999993</v>
      </c>
      <c r="L3026" s="14">
        <v>12242.165860000001</v>
      </c>
      <c r="M3026" s="13">
        <v>0.31371423520314884</v>
      </c>
      <c r="N3026" s="12">
        <v>-0.65635382423820454</v>
      </c>
      <c r="O3026" s="2">
        <f>DATE(LEFT(ALT[[#This Row],[DATEMTH]],4),RIGHT(ALT[[#This Row],[DATEMTH]],2),1)</f>
        <v>43739</v>
      </c>
      <c r="P3026" t="str">
        <f>IF(AND(ALT[[#This Row],[DATE]]&gt;=DATE(2023,6,1),ALT[[#This Row],[DATE]]&lt;=DATE(2024,5,31)),"Y","N")</f>
        <v>N</v>
      </c>
      <c r="Q3026" t="str">
        <f>LEFT(ALT[[#This Row],[DATEMTH]],4)</f>
        <v>2019</v>
      </c>
    </row>
    <row r="3027" spans="1:17" x14ac:dyDescent="0.25">
      <c r="A3027" t="s">
        <v>47</v>
      </c>
      <c r="B3027" t="s">
        <v>14</v>
      </c>
      <c r="C3027" t="s">
        <v>15</v>
      </c>
      <c r="D3027" t="s">
        <v>22</v>
      </c>
      <c r="E3027" s="14">
        <v>12242.165859999999</v>
      </c>
      <c r="F3027" s="14">
        <v>65540.943855999998</v>
      </c>
      <c r="G3027" s="13">
        <v>0.186786535862182</v>
      </c>
      <c r="H3027" s="12">
        <v>-11201036.859999999</v>
      </c>
      <c r="I3027" s="12">
        <v>-2.0922028731440125</v>
      </c>
      <c r="J3027" t="s">
        <v>24</v>
      </c>
      <c r="K3027" s="14">
        <v>5437.037040000002</v>
      </c>
      <c r="L3027" s="14">
        <v>12242.165860000001</v>
      </c>
      <c r="M3027" s="13">
        <v>0.44412378513551698</v>
      </c>
      <c r="N3027" s="12">
        <v>-0.92919705929212271</v>
      </c>
      <c r="O3027" s="2">
        <f>DATE(LEFT(ALT[[#This Row],[DATEMTH]],4),RIGHT(ALT[[#This Row],[DATEMTH]],2),1)</f>
        <v>43739</v>
      </c>
      <c r="P3027" t="str">
        <f>IF(AND(ALT[[#This Row],[DATE]]&gt;=DATE(2023,6,1),ALT[[#This Row],[DATE]]&lt;=DATE(2024,5,31)),"Y","N")</f>
        <v>N</v>
      </c>
      <c r="Q3027" t="str">
        <f>LEFT(ALT[[#This Row],[DATEMTH]],4)</f>
        <v>2019</v>
      </c>
    </row>
    <row r="3028" spans="1:17" x14ac:dyDescent="0.25">
      <c r="A3028" t="s">
        <v>47</v>
      </c>
      <c r="B3028" t="s">
        <v>14</v>
      </c>
      <c r="C3028" t="s">
        <v>15</v>
      </c>
      <c r="D3028" t="s">
        <v>22</v>
      </c>
      <c r="E3028" s="14">
        <v>12242.165859999999</v>
      </c>
      <c r="F3028" s="14">
        <v>65540.943855999998</v>
      </c>
      <c r="G3028" s="13">
        <v>0.186786535862182</v>
      </c>
      <c r="H3028" s="12">
        <v>-11201036.859999999</v>
      </c>
      <c r="I3028" s="12">
        <v>-2.0922028731440125</v>
      </c>
      <c r="J3028" t="s">
        <v>26</v>
      </c>
      <c r="K3028" s="14">
        <v>1293.8686759999998</v>
      </c>
      <c r="L3028" s="14">
        <v>12242.165860000001</v>
      </c>
      <c r="M3028" s="13">
        <v>0.10568952347129855</v>
      </c>
      <c r="N3028" s="12">
        <v>-0.22112392466787237</v>
      </c>
      <c r="O3028" s="2">
        <f>DATE(LEFT(ALT[[#This Row],[DATEMTH]],4),RIGHT(ALT[[#This Row],[DATEMTH]],2),1)</f>
        <v>43739</v>
      </c>
      <c r="P3028" t="str">
        <f>IF(AND(ALT[[#This Row],[DATE]]&gt;=DATE(2023,6,1),ALT[[#This Row],[DATE]]&lt;=DATE(2024,5,31)),"Y","N")</f>
        <v>N</v>
      </c>
      <c r="Q3028" t="str">
        <f>LEFT(ALT[[#This Row],[DATEMTH]],4)</f>
        <v>2019</v>
      </c>
    </row>
    <row r="3029" spans="1:17" x14ac:dyDescent="0.25">
      <c r="A3029" t="s">
        <v>47</v>
      </c>
      <c r="B3029" t="s">
        <v>14</v>
      </c>
      <c r="C3029" t="s">
        <v>15</v>
      </c>
      <c r="D3029" t="s">
        <v>22</v>
      </c>
      <c r="E3029" s="14">
        <v>12242.165859999999</v>
      </c>
      <c r="F3029" s="14">
        <v>65540.943855999998</v>
      </c>
      <c r="G3029" s="13">
        <v>0.186786535862182</v>
      </c>
      <c r="H3029" s="12">
        <v>-11201036.859999999</v>
      </c>
      <c r="I3029" s="12">
        <v>-2.0922028731440125</v>
      </c>
      <c r="J3029" t="s">
        <v>25</v>
      </c>
      <c r="K3029" s="14">
        <v>1670.7184439999994</v>
      </c>
      <c r="L3029" s="14">
        <v>12242.165860000001</v>
      </c>
      <c r="M3029" s="13">
        <v>0.13647245619003559</v>
      </c>
      <c r="N3029" s="12">
        <v>-0.28552806494581284</v>
      </c>
      <c r="O3029" s="2">
        <f>DATE(LEFT(ALT[[#This Row],[DATEMTH]],4),RIGHT(ALT[[#This Row],[DATEMTH]],2),1)</f>
        <v>43739</v>
      </c>
      <c r="P3029" t="str">
        <f>IF(AND(ALT[[#This Row],[DATE]]&gt;=DATE(2023,6,1),ALT[[#This Row],[DATE]]&lt;=DATE(2024,5,31)),"Y","N")</f>
        <v>N</v>
      </c>
      <c r="Q3029" t="str">
        <f>LEFT(ALT[[#This Row],[DATEMTH]],4)</f>
        <v>2019</v>
      </c>
    </row>
    <row r="3030" spans="1:17" x14ac:dyDescent="0.25">
      <c r="A3030" t="s">
        <v>47</v>
      </c>
      <c r="B3030" t="s">
        <v>14</v>
      </c>
      <c r="C3030" t="s">
        <v>18</v>
      </c>
      <c r="D3030" t="s">
        <v>22</v>
      </c>
      <c r="E3030" s="14">
        <v>15451.286516</v>
      </c>
      <c r="F3030" s="14">
        <v>65540.943855999998</v>
      </c>
      <c r="G3030" s="13">
        <v>0.23575013734846453</v>
      </c>
      <c r="H3030" s="12">
        <v>-11201036.859999999</v>
      </c>
      <c r="I3030" s="12">
        <v>-2.6406459781902138</v>
      </c>
      <c r="J3030" t="s">
        <v>16</v>
      </c>
      <c r="K3030" s="14">
        <v>5613.546292</v>
      </c>
      <c r="L3030" s="14">
        <v>15451.286516</v>
      </c>
      <c r="M3030" s="13">
        <v>0.36330607721157088</v>
      </c>
      <c r="N3030" s="12">
        <v>-0.95936273164079788</v>
      </c>
      <c r="O3030" s="2">
        <f>DATE(LEFT(ALT[[#This Row],[DATEMTH]],4),RIGHT(ALT[[#This Row],[DATEMTH]],2),1)</f>
        <v>43739</v>
      </c>
      <c r="P3030" t="str">
        <f>IF(AND(ALT[[#This Row],[DATE]]&gt;=DATE(2023,6,1),ALT[[#This Row],[DATE]]&lt;=DATE(2024,5,31)),"Y","N")</f>
        <v>N</v>
      </c>
      <c r="Q3030" t="str">
        <f>LEFT(ALT[[#This Row],[DATEMTH]],4)</f>
        <v>2019</v>
      </c>
    </row>
    <row r="3031" spans="1:17" x14ac:dyDescent="0.25">
      <c r="A3031" t="s">
        <v>47</v>
      </c>
      <c r="B3031" t="s">
        <v>14</v>
      </c>
      <c r="C3031" t="s">
        <v>18</v>
      </c>
      <c r="D3031" t="s">
        <v>22</v>
      </c>
      <c r="E3031" s="14">
        <v>15451.286516</v>
      </c>
      <c r="F3031" s="14">
        <v>65540.943855999998</v>
      </c>
      <c r="G3031" s="13">
        <v>0.23575013734846453</v>
      </c>
      <c r="H3031" s="12">
        <v>-11201036.859999999</v>
      </c>
      <c r="I3031" s="12">
        <v>-2.6406459781902138</v>
      </c>
      <c r="J3031" t="s">
        <v>26</v>
      </c>
      <c r="K3031" s="14">
        <v>3329.7681840000009</v>
      </c>
      <c r="L3031" s="14">
        <v>15451.286516</v>
      </c>
      <c r="M3031" s="13">
        <v>0.21550103161649253</v>
      </c>
      <c r="N3031" s="12">
        <v>-0.5690619324339331</v>
      </c>
      <c r="O3031" s="2">
        <f>DATE(LEFT(ALT[[#This Row],[DATEMTH]],4),RIGHT(ALT[[#This Row],[DATEMTH]],2),1)</f>
        <v>43739</v>
      </c>
      <c r="P3031" t="str">
        <f>IF(AND(ALT[[#This Row],[DATE]]&gt;=DATE(2023,6,1),ALT[[#This Row],[DATE]]&lt;=DATE(2024,5,31)),"Y","N")</f>
        <v>N</v>
      </c>
      <c r="Q3031" t="str">
        <f>LEFT(ALT[[#This Row],[DATEMTH]],4)</f>
        <v>2019</v>
      </c>
    </row>
    <row r="3032" spans="1:17" x14ac:dyDescent="0.25">
      <c r="A3032" t="s">
        <v>47</v>
      </c>
      <c r="B3032" t="s">
        <v>14</v>
      </c>
      <c r="C3032" t="s">
        <v>18</v>
      </c>
      <c r="D3032" t="s">
        <v>22</v>
      </c>
      <c r="E3032" s="14">
        <v>15451.286516</v>
      </c>
      <c r="F3032" s="14">
        <v>65540.943855999998</v>
      </c>
      <c r="G3032" s="13">
        <v>0.23575013734846453</v>
      </c>
      <c r="H3032" s="12">
        <v>-11201036.859999999</v>
      </c>
      <c r="I3032" s="12">
        <v>-2.6406459781902138</v>
      </c>
      <c r="J3032" t="s">
        <v>25</v>
      </c>
      <c r="K3032" s="14">
        <v>1309.4226640000002</v>
      </c>
      <c r="L3032" s="14">
        <v>15451.286516</v>
      </c>
      <c r="M3032" s="13">
        <v>8.4745219282813547E-2</v>
      </c>
      <c r="N3032" s="12">
        <v>-0.22378212247000936</v>
      </c>
      <c r="O3032" s="2">
        <f>DATE(LEFT(ALT[[#This Row],[DATEMTH]],4),RIGHT(ALT[[#This Row],[DATEMTH]],2),1)</f>
        <v>43739</v>
      </c>
      <c r="P3032" t="str">
        <f>IF(AND(ALT[[#This Row],[DATE]]&gt;=DATE(2023,6,1),ALT[[#This Row],[DATE]]&lt;=DATE(2024,5,31)),"Y","N")</f>
        <v>N</v>
      </c>
      <c r="Q3032" t="str">
        <f>LEFT(ALT[[#This Row],[DATEMTH]],4)</f>
        <v>2019</v>
      </c>
    </row>
    <row r="3033" spans="1:17" x14ac:dyDescent="0.25">
      <c r="A3033" t="s">
        <v>47</v>
      </c>
      <c r="B3033" t="s">
        <v>14</v>
      </c>
      <c r="C3033" t="s">
        <v>18</v>
      </c>
      <c r="D3033" t="s">
        <v>22</v>
      </c>
      <c r="E3033" s="14">
        <v>15451.286516</v>
      </c>
      <c r="F3033" s="14">
        <v>65540.943855999998</v>
      </c>
      <c r="G3033" s="13">
        <v>0.23575013734846453</v>
      </c>
      <c r="H3033" s="12">
        <v>-11201036.859999999</v>
      </c>
      <c r="I3033" s="12">
        <v>-2.6406459781902138</v>
      </c>
      <c r="J3033" t="s">
        <v>24</v>
      </c>
      <c r="K3033" s="14">
        <v>5198.5493759999999</v>
      </c>
      <c r="L3033" s="14">
        <v>15451.286516</v>
      </c>
      <c r="M3033" s="13">
        <v>0.33644767188912311</v>
      </c>
      <c r="N3033" s="12">
        <v>-0.88843919164547358</v>
      </c>
      <c r="O3033" s="2">
        <f>DATE(LEFT(ALT[[#This Row],[DATEMTH]],4),RIGHT(ALT[[#This Row],[DATEMTH]],2),1)</f>
        <v>43739</v>
      </c>
      <c r="P3033" t="str">
        <f>IF(AND(ALT[[#This Row],[DATE]]&gt;=DATE(2023,6,1),ALT[[#This Row],[DATE]]&lt;=DATE(2024,5,31)),"Y","N")</f>
        <v>N</v>
      </c>
      <c r="Q3033" t="str">
        <f>LEFT(ALT[[#This Row],[DATEMTH]],4)</f>
        <v>2019</v>
      </c>
    </row>
    <row r="3034" spans="1:17" x14ac:dyDescent="0.25">
      <c r="A3034" t="s">
        <v>47</v>
      </c>
      <c r="B3034" t="s">
        <v>14</v>
      </c>
      <c r="C3034" t="s">
        <v>19</v>
      </c>
      <c r="D3034" t="s">
        <v>22</v>
      </c>
      <c r="E3034" s="14">
        <v>17777.413396</v>
      </c>
      <c r="F3034" s="14">
        <v>65540.943855999998</v>
      </c>
      <c r="G3034" s="13">
        <v>0.27124133938410705</v>
      </c>
      <c r="H3034" s="12">
        <v>-11201036.859999999</v>
      </c>
      <c r="I3034" s="12">
        <v>-3.0381842403971526</v>
      </c>
      <c r="J3034" t="s">
        <v>25</v>
      </c>
      <c r="K3034" s="14">
        <v>11987.91554</v>
      </c>
      <c r="L3034" s="14">
        <v>17777.413396</v>
      </c>
      <c r="M3034" s="13">
        <v>0.67433407059641959</v>
      </c>
      <c r="N3034" s="12">
        <v>-2.048751146048903</v>
      </c>
      <c r="O3034" s="2">
        <f>DATE(LEFT(ALT[[#This Row],[DATEMTH]],4),RIGHT(ALT[[#This Row],[DATEMTH]],2),1)</f>
        <v>43739</v>
      </c>
      <c r="P3034" t="str">
        <f>IF(AND(ALT[[#This Row],[DATE]]&gt;=DATE(2023,6,1),ALT[[#This Row],[DATE]]&lt;=DATE(2024,5,31)),"Y","N")</f>
        <v>N</v>
      </c>
      <c r="Q3034" t="str">
        <f>LEFT(ALT[[#This Row],[DATEMTH]],4)</f>
        <v>2019</v>
      </c>
    </row>
    <row r="3035" spans="1:17" x14ac:dyDescent="0.25">
      <c r="A3035" t="s">
        <v>47</v>
      </c>
      <c r="B3035" t="s">
        <v>14</v>
      </c>
      <c r="C3035" t="s">
        <v>19</v>
      </c>
      <c r="D3035" t="s">
        <v>22</v>
      </c>
      <c r="E3035" s="14">
        <v>17777.413396</v>
      </c>
      <c r="F3035" s="14">
        <v>65540.943855999998</v>
      </c>
      <c r="G3035" s="13">
        <v>0.27124133938410705</v>
      </c>
      <c r="H3035" s="12">
        <v>-11201036.859999999</v>
      </c>
      <c r="I3035" s="12">
        <v>-3.0381842403971526</v>
      </c>
      <c r="J3035" t="s">
        <v>24</v>
      </c>
      <c r="K3035" s="14">
        <v>5374.8480079999999</v>
      </c>
      <c r="L3035" s="14">
        <v>17777.413396</v>
      </c>
      <c r="M3035" s="13">
        <v>0.3023413973828929</v>
      </c>
      <c r="N3035" s="12">
        <v>-0.91856886874835808</v>
      </c>
      <c r="O3035" s="2">
        <f>DATE(LEFT(ALT[[#This Row],[DATEMTH]],4),RIGHT(ALT[[#This Row],[DATEMTH]],2),1)</f>
        <v>43739</v>
      </c>
      <c r="P3035" t="str">
        <f>IF(AND(ALT[[#This Row],[DATE]]&gt;=DATE(2023,6,1),ALT[[#This Row],[DATE]]&lt;=DATE(2024,5,31)),"Y","N")</f>
        <v>N</v>
      </c>
      <c r="Q3035" t="str">
        <f>LEFT(ALT[[#This Row],[DATEMTH]],4)</f>
        <v>2019</v>
      </c>
    </row>
    <row r="3036" spans="1:17" x14ac:dyDescent="0.25">
      <c r="A3036" t="s">
        <v>47</v>
      </c>
      <c r="B3036" t="s">
        <v>14</v>
      </c>
      <c r="C3036" t="s">
        <v>19</v>
      </c>
      <c r="D3036" t="s">
        <v>22</v>
      </c>
      <c r="E3036" s="14">
        <v>17777.413396</v>
      </c>
      <c r="F3036" s="14">
        <v>65540.943855999998</v>
      </c>
      <c r="G3036" s="13">
        <v>0.27124133938410705</v>
      </c>
      <c r="H3036" s="12">
        <v>-11201036.859999999</v>
      </c>
      <c r="I3036" s="12">
        <v>-3.0381842403971526</v>
      </c>
      <c r="J3036" t="s">
        <v>16</v>
      </c>
      <c r="K3036" s="14">
        <v>3.1477759999999999</v>
      </c>
      <c r="L3036" s="14">
        <v>17777.413396</v>
      </c>
      <c r="M3036" s="13">
        <v>1.7706602922944143E-4</v>
      </c>
      <c r="N3036" s="12">
        <v>-5.379592195145905E-4</v>
      </c>
      <c r="O3036" s="2">
        <f>DATE(LEFT(ALT[[#This Row],[DATEMTH]],4),RIGHT(ALT[[#This Row],[DATEMTH]],2),1)</f>
        <v>43739</v>
      </c>
      <c r="P3036" t="str">
        <f>IF(AND(ALT[[#This Row],[DATE]]&gt;=DATE(2023,6,1),ALT[[#This Row],[DATE]]&lt;=DATE(2024,5,31)),"Y","N")</f>
        <v>N</v>
      </c>
      <c r="Q3036" t="str">
        <f>LEFT(ALT[[#This Row],[DATEMTH]],4)</f>
        <v>2019</v>
      </c>
    </row>
    <row r="3037" spans="1:17" x14ac:dyDescent="0.25">
      <c r="A3037" t="s">
        <v>47</v>
      </c>
      <c r="B3037" t="s">
        <v>14</v>
      </c>
      <c r="C3037" t="s">
        <v>19</v>
      </c>
      <c r="D3037" t="s">
        <v>22</v>
      </c>
      <c r="E3037" s="14">
        <v>17777.413396</v>
      </c>
      <c r="F3037" s="14">
        <v>65540.943855999998</v>
      </c>
      <c r="G3037" s="13">
        <v>0.27124133938410705</v>
      </c>
      <c r="H3037" s="12">
        <v>-11201036.859999999</v>
      </c>
      <c r="I3037" s="12">
        <v>-3.0381842403971526</v>
      </c>
      <c r="J3037" t="s">
        <v>26</v>
      </c>
      <c r="K3037" s="14">
        <v>411.502072</v>
      </c>
      <c r="L3037" s="14">
        <v>17777.413396</v>
      </c>
      <c r="M3037" s="13">
        <v>2.3147465991458008E-2</v>
      </c>
      <c r="N3037" s="12">
        <v>-7.032626638037677E-2</v>
      </c>
      <c r="O3037" s="2">
        <f>DATE(LEFT(ALT[[#This Row],[DATEMTH]],4),RIGHT(ALT[[#This Row],[DATEMTH]],2),1)</f>
        <v>43739</v>
      </c>
      <c r="P3037" t="str">
        <f>IF(AND(ALT[[#This Row],[DATE]]&gt;=DATE(2023,6,1),ALT[[#This Row],[DATE]]&lt;=DATE(2024,5,31)),"Y","N")</f>
        <v>N</v>
      </c>
      <c r="Q3037" t="str">
        <f>LEFT(ALT[[#This Row],[DATEMTH]],4)</f>
        <v>2019</v>
      </c>
    </row>
    <row r="3038" spans="1:17" x14ac:dyDescent="0.25">
      <c r="A3038" t="s">
        <v>47</v>
      </c>
      <c r="B3038" t="s">
        <v>14</v>
      </c>
      <c r="C3038" t="s">
        <v>20</v>
      </c>
      <c r="D3038" t="s">
        <v>22</v>
      </c>
      <c r="E3038" s="14">
        <v>20070.078083999997</v>
      </c>
      <c r="F3038" s="14">
        <v>65540.943855999998</v>
      </c>
      <c r="G3038" s="13">
        <v>0.30622198740524648</v>
      </c>
      <c r="H3038" s="12">
        <v>-11201036.859999999</v>
      </c>
      <c r="I3038" s="12">
        <v>-3.4300037682686217</v>
      </c>
      <c r="J3038" t="s">
        <v>24</v>
      </c>
      <c r="K3038" s="14">
        <v>8838.7247039999984</v>
      </c>
      <c r="L3038" s="14">
        <v>20070.078084000001</v>
      </c>
      <c r="M3038" s="13">
        <v>0.44039313982770639</v>
      </c>
      <c r="N3038" s="12">
        <v>-1.5105501291286829</v>
      </c>
      <c r="O3038" s="2">
        <f>DATE(LEFT(ALT[[#This Row],[DATEMTH]],4),RIGHT(ALT[[#This Row],[DATEMTH]],2),1)</f>
        <v>43739</v>
      </c>
      <c r="P3038" t="str">
        <f>IF(AND(ALT[[#This Row],[DATE]]&gt;=DATE(2023,6,1),ALT[[#This Row],[DATE]]&lt;=DATE(2024,5,31)),"Y","N")</f>
        <v>N</v>
      </c>
      <c r="Q3038" t="str">
        <f>LEFT(ALT[[#This Row],[DATEMTH]],4)</f>
        <v>2019</v>
      </c>
    </row>
    <row r="3039" spans="1:17" x14ac:dyDescent="0.25">
      <c r="A3039" t="s">
        <v>47</v>
      </c>
      <c r="B3039" t="s">
        <v>14</v>
      </c>
      <c r="C3039" t="s">
        <v>20</v>
      </c>
      <c r="D3039" t="s">
        <v>22</v>
      </c>
      <c r="E3039" s="14">
        <v>20070.078083999997</v>
      </c>
      <c r="F3039" s="14">
        <v>65540.943855999998</v>
      </c>
      <c r="G3039" s="13">
        <v>0.30622198740524648</v>
      </c>
      <c r="H3039" s="12">
        <v>-11201036.859999999</v>
      </c>
      <c r="I3039" s="12">
        <v>-3.4300037682686217</v>
      </c>
      <c r="J3039" t="s">
        <v>16</v>
      </c>
      <c r="K3039" s="14">
        <v>7489.5449200000003</v>
      </c>
      <c r="L3039" s="14">
        <v>20070.078084000001</v>
      </c>
      <c r="M3039" s="13">
        <v>0.37316969513789361</v>
      </c>
      <c r="N3039" s="12">
        <v>-1.2799734605266277</v>
      </c>
      <c r="O3039" s="2">
        <f>DATE(LEFT(ALT[[#This Row],[DATEMTH]],4),RIGHT(ALT[[#This Row],[DATEMTH]],2),1)</f>
        <v>43739</v>
      </c>
      <c r="P3039" t="str">
        <f>IF(AND(ALT[[#This Row],[DATE]]&gt;=DATE(2023,6,1),ALT[[#This Row],[DATE]]&lt;=DATE(2024,5,31)),"Y","N")</f>
        <v>N</v>
      </c>
      <c r="Q3039" t="str">
        <f>LEFT(ALT[[#This Row],[DATEMTH]],4)</f>
        <v>2019</v>
      </c>
    </row>
    <row r="3040" spans="1:17" x14ac:dyDescent="0.25">
      <c r="A3040" t="s">
        <v>47</v>
      </c>
      <c r="B3040" t="s">
        <v>14</v>
      </c>
      <c r="C3040" t="s">
        <v>20</v>
      </c>
      <c r="D3040" t="s">
        <v>22</v>
      </c>
      <c r="E3040" s="14">
        <v>20070.078083999997</v>
      </c>
      <c r="F3040" s="14">
        <v>65540.943855999998</v>
      </c>
      <c r="G3040" s="13">
        <v>0.30622198740524648</v>
      </c>
      <c r="H3040" s="12">
        <v>-11201036.859999999</v>
      </c>
      <c r="I3040" s="12">
        <v>-3.4300037682686217</v>
      </c>
      <c r="J3040" t="s">
        <v>26</v>
      </c>
      <c r="K3040" s="14">
        <v>1153.9184679999998</v>
      </c>
      <c r="L3040" s="14">
        <v>20070.078084000001</v>
      </c>
      <c r="M3040" s="13">
        <v>5.7494468291078113E-2</v>
      </c>
      <c r="N3040" s="12">
        <v>-0.19720624289299871</v>
      </c>
      <c r="O3040" s="2">
        <f>DATE(LEFT(ALT[[#This Row],[DATEMTH]],4),RIGHT(ALT[[#This Row],[DATEMTH]],2),1)</f>
        <v>43739</v>
      </c>
      <c r="P3040" t="str">
        <f>IF(AND(ALT[[#This Row],[DATE]]&gt;=DATE(2023,6,1),ALT[[#This Row],[DATE]]&lt;=DATE(2024,5,31)),"Y","N")</f>
        <v>N</v>
      </c>
      <c r="Q3040" t="str">
        <f>LEFT(ALT[[#This Row],[DATEMTH]],4)</f>
        <v>2019</v>
      </c>
    </row>
    <row r="3041" spans="1:17" x14ac:dyDescent="0.25">
      <c r="A3041" t="s">
        <v>47</v>
      </c>
      <c r="B3041" t="s">
        <v>14</v>
      </c>
      <c r="C3041" t="s">
        <v>20</v>
      </c>
      <c r="D3041" t="s">
        <v>22</v>
      </c>
      <c r="E3041" s="14">
        <v>20070.078083999997</v>
      </c>
      <c r="F3041" s="14">
        <v>65540.943855999998</v>
      </c>
      <c r="G3041" s="13">
        <v>0.30622198740524648</v>
      </c>
      <c r="H3041" s="12">
        <v>-11201036.859999999</v>
      </c>
      <c r="I3041" s="12">
        <v>-3.4300037682686217</v>
      </c>
      <c r="J3041" t="s">
        <v>25</v>
      </c>
      <c r="K3041" s="14">
        <v>2587.8899919999999</v>
      </c>
      <c r="L3041" s="14">
        <v>20070.078084000001</v>
      </c>
      <c r="M3041" s="13">
        <v>0.12894269674332173</v>
      </c>
      <c r="N3041" s="12">
        <v>-0.44227393572031171</v>
      </c>
      <c r="O3041" s="2">
        <f>DATE(LEFT(ALT[[#This Row],[DATEMTH]],4),RIGHT(ALT[[#This Row],[DATEMTH]],2),1)</f>
        <v>43739</v>
      </c>
      <c r="P3041" t="str">
        <f>IF(AND(ALT[[#This Row],[DATE]]&gt;=DATE(2023,6,1),ALT[[#This Row],[DATE]]&lt;=DATE(2024,5,31)),"Y","N")</f>
        <v>N</v>
      </c>
      <c r="Q3041" t="str">
        <f>LEFT(ALT[[#This Row],[DATEMTH]],4)</f>
        <v>2019</v>
      </c>
    </row>
    <row r="3042" spans="1:17" x14ac:dyDescent="0.25">
      <c r="A3042" t="s">
        <v>47</v>
      </c>
      <c r="B3042" t="s">
        <v>14</v>
      </c>
      <c r="C3042" t="s">
        <v>15</v>
      </c>
      <c r="D3042" t="s">
        <v>17</v>
      </c>
      <c r="E3042" s="14">
        <v>12242.165859999999</v>
      </c>
      <c r="F3042" s="14">
        <v>65540.943855999998</v>
      </c>
      <c r="G3042" s="13">
        <v>0.186786535862182</v>
      </c>
      <c r="H3042" s="12">
        <v>-35877578.57</v>
      </c>
      <c r="I3042" s="12">
        <v>-6.7014486162135576</v>
      </c>
      <c r="J3042" t="s">
        <v>16</v>
      </c>
      <c r="K3042" s="14">
        <v>3840.5416999999993</v>
      </c>
      <c r="L3042" s="14">
        <v>12242.165860000001</v>
      </c>
      <c r="M3042" s="13">
        <v>0.31371423520314884</v>
      </c>
      <c r="N3042" s="12">
        <v>-2.1023398273886365</v>
      </c>
      <c r="O3042" s="2">
        <f>DATE(LEFT(ALT[[#This Row],[DATEMTH]],4),RIGHT(ALT[[#This Row],[DATEMTH]],2),1)</f>
        <v>43739</v>
      </c>
      <c r="P3042" t="str">
        <f>IF(AND(ALT[[#This Row],[DATE]]&gt;=DATE(2023,6,1),ALT[[#This Row],[DATE]]&lt;=DATE(2024,5,31)),"Y","N")</f>
        <v>N</v>
      </c>
      <c r="Q3042" t="str">
        <f>LEFT(ALT[[#This Row],[DATEMTH]],4)</f>
        <v>2019</v>
      </c>
    </row>
    <row r="3043" spans="1:17" x14ac:dyDescent="0.25">
      <c r="A3043" t="s">
        <v>47</v>
      </c>
      <c r="B3043" t="s">
        <v>14</v>
      </c>
      <c r="C3043" t="s">
        <v>15</v>
      </c>
      <c r="D3043" t="s">
        <v>17</v>
      </c>
      <c r="E3043" s="14">
        <v>12242.165859999999</v>
      </c>
      <c r="F3043" s="14">
        <v>65540.943855999998</v>
      </c>
      <c r="G3043" s="13">
        <v>0.186786535862182</v>
      </c>
      <c r="H3043" s="12">
        <v>-35877578.57</v>
      </c>
      <c r="I3043" s="12">
        <v>-6.7014486162135576</v>
      </c>
      <c r="J3043" t="s">
        <v>24</v>
      </c>
      <c r="K3043" s="14">
        <v>5437.037040000002</v>
      </c>
      <c r="L3043" s="14">
        <v>12242.165860000001</v>
      </c>
      <c r="M3043" s="13">
        <v>0.44412378513551698</v>
      </c>
      <c r="N3043" s="12">
        <v>-2.9762727253239376</v>
      </c>
      <c r="O3043" s="2">
        <f>DATE(LEFT(ALT[[#This Row],[DATEMTH]],4),RIGHT(ALT[[#This Row],[DATEMTH]],2),1)</f>
        <v>43739</v>
      </c>
      <c r="P3043" t="str">
        <f>IF(AND(ALT[[#This Row],[DATE]]&gt;=DATE(2023,6,1),ALT[[#This Row],[DATE]]&lt;=DATE(2024,5,31)),"Y","N")</f>
        <v>N</v>
      </c>
      <c r="Q3043" t="str">
        <f>LEFT(ALT[[#This Row],[DATEMTH]],4)</f>
        <v>2019</v>
      </c>
    </row>
    <row r="3044" spans="1:17" x14ac:dyDescent="0.25">
      <c r="A3044" t="s">
        <v>47</v>
      </c>
      <c r="B3044" t="s">
        <v>14</v>
      </c>
      <c r="C3044" t="s">
        <v>15</v>
      </c>
      <c r="D3044" t="s">
        <v>17</v>
      </c>
      <c r="E3044" s="14">
        <v>12242.165859999999</v>
      </c>
      <c r="F3044" s="14">
        <v>65540.943855999998</v>
      </c>
      <c r="G3044" s="13">
        <v>0.186786535862182</v>
      </c>
      <c r="H3044" s="12">
        <v>-35877578.57</v>
      </c>
      <c r="I3044" s="12">
        <v>-6.7014486162135576</v>
      </c>
      <c r="J3044" t="s">
        <v>26</v>
      </c>
      <c r="K3044" s="14">
        <v>1293.8686759999998</v>
      </c>
      <c r="L3044" s="14">
        <v>12242.165860000001</v>
      </c>
      <c r="M3044" s="13">
        <v>0.10568952347129855</v>
      </c>
      <c r="N3044" s="12">
        <v>-0.70827291081500399</v>
      </c>
      <c r="O3044" s="2">
        <f>DATE(LEFT(ALT[[#This Row],[DATEMTH]],4),RIGHT(ALT[[#This Row],[DATEMTH]],2),1)</f>
        <v>43739</v>
      </c>
      <c r="P3044" t="str">
        <f>IF(AND(ALT[[#This Row],[DATE]]&gt;=DATE(2023,6,1),ALT[[#This Row],[DATE]]&lt;=DATE(2024,5,31)),"Y","N")</f>
        <v>N</v>
      </c>
      <c r="Q3044" t="str">
        <f>LEFT(ALT[[#This Row],[DATEMTH]],4)</f>
        <v>2019</v>
      </c>
    </row>
    <row r="3045" spans="1:17" x14ac:dyDescent="0.25">
      <c r="A3045" t="s">
        <v>47</v>
      </c>
      <c r="B3045" t="s">
        <v>14</v>
      </c>
      <c r="C3045" t="s">
        <v>15</v>
      </c>
      <c r="D3045" t="s">
        <v>17</v>
      </c>
      <c r="E3045" s="14">
        <v>12242.165859999999</v>
      </c>
      <c r="F3045" s="14">
        <v>65540.943855999998</v>
      </c>
      <c r="G3045" s="13">
        <v>0.186786535862182</v>
      </c>
      <c r="H3045" s="12">
        <v>-35877578.57</v>
      </c>
      <c r="I3045" s="12">
        <v>-6.7014486162135576</v>
      </c>
      <c r="J3045" t="s">
        <v>25</v>
      </c>
      <c r="K3045" s="14">
        <v>1670.7184439999994</v>
      </c>
      <c r="L3045" s="14">
        <v>12242.165860000001</v>
      </c>
      <c r="M3045" s="13">
        <v>0.13647245619003559</v>
      </c>
      <c r="N3045" s="12">
        <v>-0.91456315268597932</v>
      </c>
      <c r="O3045" s="2">
        <f>DATE(LEFT(ALT[[#This Row],[DATEMTH]],4),RIGHT(ALT[[#This Row],[DATEMTH]],2),1)</f>
        <v>43739</v>
      </c>
      <c r="P3045" t="str">
        <f>IF(AND(ALT[[#This Row],[DATE]]&gt;=DATE(2023,6,1),ALT[[#This Row],[DATE]]&lt;=DATE(2024,5,31)),"Y","N")</f>
        <v>N</v>
      </c>
      <c r="Q3045" t="str">
        <f>LEFT(ALT[[#This Row],[DATEMTH]],4)</f>
        <v>2019</v>
      </c>
    </row>
    <row r="3046" spans="1:17" x14ac:dyDescent="0.25">
      <c r="A3046" t="s">
        <v>47</v>
      </c>
      <c r="B3046" t="s">
        <v>14</v>
      </c>
      <c r="C3046" t="s">
        <v>18</v>
      </c>
      <c r="D3046" t="s">
        <v>17</v>
      </c>
      <c r="E3046" s="14">
        <v>15451.286516</v>
      </c>
      <c r="F3046" s="14">
        <v>65540.943855999998</v>
      </c>
      <c r="G3046" s="13">
        <v>0.23575013734846453</v>
      </c>
      <c r="H3046" s="12">
        <v>-35877578.57</v>
      </c>
      <c r="I3046" s="12">
        <v>-8.4581440756078266</v>
      </c>
      <c r="J3046" t="s">
        <v>16</v>
      </c>
      <c r="K3046" s="14">
        <v>5613.546292</v>
      </c>
      <c r="L3046" s="14">
        <v>15451.286516</v>
      </c>
      <c r="M3046" s="13">
        <v>0.36330607721157088</v>
      </c>
      <c r="N3046" s="12">
        <v>-3.072895144599368</v>
      </c>
      <c r="O3046" s="2">
        <f>DATE(LEFT(ALT[[#This Row],[DATEMTH]],4),RIGHT(ALT[[#This Row],[DATEMTH]],2),1)</f>
        <v>43739</v>
      </c>
      <c r="P3046" t="str">
        <f>IF(AND(ALT[[#This Row],[DATE]]&gt;=DATE(2023,6,1),ALT[[#This Row],[DATE]]&lt;=DATE(2024,5,31)),"Y","N")</f>
        <v>N</v>
      </c>
      <c r="Q3046" t="str">
        <f>LEFT(ALT[[#This Row],[DATEMTH]],4)</f>
        <v>2019</v>
      </c>
    </row>
    <row r="3047" spans="1:17" x14ac:dyDescent="0.25">
      <c r="A3047" t="s">
        <v>47</v>
      </c>
      <c r="B3047" t="s">
        <v>14</v>
      </c>
      <c r="C3047" t="s">
        <v>18</v>
      </c>
      <c r="D3047" t="s">
        <v>17</v>
      </c>
      <c r="E3047" s="14">
        <v>15451.286516</v>
      </c>
      <c r="F3047" s="14">
        <v>65540.943855999998</v>
      </c>
      <c r="G3047" s="13">
        <v>0.23575013734846453</v>
      </c>
      <c r="H3047" s="12">
        <v>-35877578.57</v>
      </c>
      <c r="I3047" s="12">
        <v>-8.4581440756078266</v>
      </c>
      <c r="J3047" t="s">
        <v>26</v>
      </c>
      <c r="K3047" s="14">
        <v>3329.7681840000009</v>
      </c>
      <c r="L3047" s="14">
        <v>15451.286516</v>
      </c>
      <c r="M3047" s="13">
        <v>0.21550103161649253</v>
      </c>
      <c r="N3047" s="12">
        <v>-1.8227387738544112</v>
      </c>
      <c r="O3047" s="2">
        <f>DATE(LEFT(ALT[[#This Row],[DATEMTH]],4),RIGHT(ALT[[#This Row],[DATEMTH]],2),1)</f>
        <v>43739</v>
      </c>
      <c r="P3047" t="str">
        <f>IF(AND(ALT[[#This Row],[DATE]]&gt;=DATE(2023,6,1),ALT[[#This Row],[DATE]]&lt;=DATE(2024,5,31)),"Y","N")</f>
        <v>N</v>
      </c>
      <c r="Q3047" t="str">
        <f>LEFT(ALT[[#This Row],[DATEMTH]],4)</f>
        <v>2019</v>
      </c>
    </row>
    <row r="3048" spans="1:17" x14ac:dyDescent="0.25">
      <c r="A3048" t="s">
        <v>47</v>
      </c>
      <c r="B3048" t="s">
        <v>14</v>
      </c>
      <c r="C3048" t="s">
        <v>18</v>
      </c>
      <c r="D3048" t="s">
        <v>17</v>
      </c>
      <c r="E3048" s="14">
        <v>15451.286516</v>
      </c>
      <c r="F3048" s="14">
        <v>65540.943855999998</v>
      </c>
      <c r="G3048" s="13">
        <v>0.23575013734846453</v>
      </c>
      <c r="H3048" s="12">
        <v>-35877578.57</v>
      </c>
      <c r="I3048" s="12">
        <v>-8.4581440756078266</v>
      </c>
      <c r="J3048" t="s">
        <v>25</v>
      </c>
      <c r="K3048" s="14">
        <v>1309.4226640000002</v>
      </c>
      <c r="L3048" s="14">
        <v>15451.286516</v>
      </c>
      <c r="M3048" s="13">
        <v>8.4745219282813547E-2</v>
      </c>
      <c r="N3048" s="12">
        <v>-0.7167872744130156</v>
      </c>
      <c r="O3048" s="2">
        <f>DATE(LEFT(ALT[[#This Row],[DATEMTH]],4),RIGHT(ALT[[#This Row],[DATEMTH]],2),1)</f>
        <v>43739</v>
      </c>
      <c r="P3048" t="str">
        <f>IF(AND(ALT[[#This Row],[DATE]]&gt;=DATE(2023,6,1),ALT[[#This Row],[DATE]]&lt;=DATE(2024,5,31)),"Y","N")</f>
        <v>N</v>
      </c>
      <c r="Q3048" t="str">
        <f>LEFT(ALT[[#This Row],[DATEMTH]],4)</f>
        <v>2019</v>
      </c>
    </row>
    <row r="3049" spans="1:17" x14ac:dyDescent="0.25">
      <c r="A3049" t="s">
        <v>47</v>
      </c>
      <c r="B3049" t="s">
        <v>14</v>
      </c>
      <c r="C3049" t="s">
        <v>18</v>
      </c>
      <c r="D3049" t="s">
        <v>17</v>
      </c>
      <c r="E3049" s="14">
        <v>15451.286516</v>
      </c>
      <c r="F3049" s="14">
        <v>65540.943855999998</v>
      </c>
      <c r="G3049" s="13">
        <v>0.23575013734846453</v>
      </c>
      <c r="H3049" s="12">
        <v>-35877578.57</v>
      </c>
      <c r="I3049" s="12">
        <v>-8.4581440756078266</v>
      </c>
      <c r="J3049" t="s">
        <v>24</v>
      </c>
      <c r="K3049" s="14">
        <v>5198.5493759999999</v>
      </c>
      <c r="L3049" s="14">
        <v>15451.286516</v>
      </c>
      <c r="M3049" s="13">
        <v>0.33644767188912311</v>
      </c>
      <c r="N3049" s="12">
        <v>-2.8457228827410326</v>
      </c>
      <c r="O3049" s="2">
        <f>DATE(LEFT(ALT[[#This Row],[DATEMTH]],4),RIGHT(ALT[[#This Row],[DATEMTH]],2),1)</f>
        <v>43739</v>
      </c>
      <c r="P3049" t="str">
        <f>IF(AND(ALT[[#This Row],[DATE]]&gt;=DATE(2023,6,1),ALT[[#This Row],[DATE]]&lt;=DATE(2024,5,31)),"Y","N")</f>
        <v>N</v>
      </c>
      <c r="Q3049" t="str">
        <f>LEFT(ALT[[#This Row],[DATEMTH]],4)</f>
        <v>2019</v>
      </c>
    </row>
    <row r="3050" spans="1:17" x14ac:dyDescent="0.25">
      <c r="A3050" t="s">
        <v>47</v>
      </c>
      <c r="B3050" t="s">
        <v>14</v>
      </c>
      <c r="C3050" t="s">
        <v>19</v>
      </c>
      <c r="D3050" t="s">
        <v>17</v>
      </c>
      <c r="E3050" s="14">
        <v>17777.413396</v>
      </c>
      <c r="F3050" s="14">
        <v>65540.943855999998</v>
      </c>
      <c r="G3050" s="13">
        <v>0.27124133938410705</v>
      </c>
      <c r="H3050" s="12">
        <v>-35877578.57</v>
      </c>
      <c r="I3050" s="12">
        <v>-9.7314824651853371</v>
      </c>
      <c r="J3050" t="s">
        <v>25</v>
      </c>
      <c r="K3050" s="14">
        <v>11987.91554</v>
      </c>
      <c r="L3050" s="14">
        <v>17777.413396</v>
      </c>
      <c r="M3050" s="13">
        <v>0.67433407059641959</v>
      </c>
      <c r="N3050" s="12">
        <v>-6.5622701836861088</v>
      </c>
      <c r="O3050" s="2">
        <f>DATE(LEFT(ALT[[#This Row],[DATEMTH]],4),RIGHT(ALT[[#This Row],[DATEMTH]],2),1)</f>
        <v>43739</v>
      </c>
      <c r="P3050" t="str">
        <f>IF(AND(ALT[[#This Row],[DATE]]&gt;=DATE(2023,6,1),ALT[[#This Row],[DATE]]&lt;=DATE(2024,5,31)),"Y","N")</f>
        <v>N</v>
      </c>
      <c r="Q3050" t="str">
        <f>LEFT(ALT[[#This Row],[DATEMTH]],4)</f>
        <v>2019</v>
      </c>
    </row>
    <row r="3051" spans="1:17" x14ac:dyDescent="0.25">
      <c r="A3051" t="s">
        <v>47</v>
      </c>
      <c r="B3051" t="s">
        <v>14</v>
      </c>
      <c r="C3051" t="s">
        <v>19</v>
      </c>
      <c r="D3051" t="s">
        <v>17</v>
      </c>
      <c r="E3051" s="14">
        <v>17777.413396</v>
      </c>
      <c r="F3051" s="14">
        <v>65540.943855999998</v>
      </c>
      <c r="G3051" s="13">
        <v>0.27124133938410705</v>
      </c>
      <c r="H3051" s="12">
        <v>-35877578.57</v>
      </c>
      <c r="I3051" s="12">
        <v>-9.7314824651853371</v>
      </c>
      <c r="J3051" t="s">
        <v>24</v>
      </c>
      <c r="K3051" s="14">
        <v>5374.8480079999999</v>
      </c>
      <c r="L3051" s="14">
        <v>17777.413396</v>
      </c>
      <c r="M3051" s="13">
        <v>0.3023413973828929</v>
      </c>
      <c r="N3051" s="12">
        <v>-2.9422300071312542</v>
      </c>
      <c r="O3051" s="2">
        <f>DATE(LEFT(ALT[[#This Row],[DATEMTH]],4),RIGHT(ALT[[#This Row],[DATEMTH]],2),1)</f>
        <v>43739</v>
      </c>
      <c r="P3051" t="str">
        <f>IF(AND(ALT[[#This Row],[DATE]]&gt;=DATE(2023,6,1),ALT[[#This Row],[DATE]]&lt;=DATE(2024,5,31)),"Y","N")</f>
        <v>N</v>
      </c>
      <c r="Q3051" t="str">
        <f>LEFT(ALT[[#This Row],[DATEMTH]],4)</f>
        <v>2019</v>
      </c>
    </row>
    <row r="3052" spans="1:17" x14ac:dyDescent="0.25">
      <c r="A3052" t="s">
        <v>47</v>
      </c>
      <c r="B3052" t="s">
        <v>14</v>
      </c>
      <c r="C3052" t="s">
        <v>19</v>
      </c>
      <c r="D3052" t="s">
        <v>17</v>
      </c>
      <c r="E3052" s="14">
        <v>17777.413396</v>
      </c>
      <c r="F3052" s="14">
        <v>65540.943855999998</v>
      </c>
      <c r="G3052" s="13">
        <v>0.27124133938410705</v>
      </c>
      <c r="H3052" s="12">
        <v>-35877578.57</v>
      </c>
      <c r="I3052" s="12">
        <v>-9.7314824651853371</v>
      </c>
      <c r="J3052" t="s">
        <v>16</v>
      </c>
      <c r="K3052" s="14">
        <v>3.1477759999999999</v>
      </c>
      <c r="L3052" s="14">
        <v>17777.413396</v>
      </c>
      <c r="M3052" s="13">
        <v>1.7706602922944143E-4</v>
      </c>
      <c r="N3052" s="12">
        <v>-1.7231149586263038E-3</v>
      </c>
      <c r="O3052" s="2">
        <f>DATE(LEFT(ALT[[#This Row],[DATEMTH]],4),RIGHT(ALT[[#This Row],[DATEMTH]],2),1)</f>
        <v>43739</v>
      </c>
      <c r="P3052" t="str">
        <f>IF(AND(ALT[[#This Row],[DATE]]&gt;=DATE(2023,6,1),ALT[[#This Row],[DATE]]&lt;=DATE(2024,5,31)),"Y","N")</f>
        <v>N</v>
      </c>
      <c r="Q3052" t="str">
        <f>LEFT(ALT[[#This Row],[DATEMTH]],4)</f>
        <v>2019</v>
      </c>
    </row>
    <row r="3053" spans="1:17" x14ac:dyDescent="0.25">
      <c r="A3053" t="s">
        <v>47</v>
      </c>
      <c r="B3053" t="s">
        <v>14</v>
      </c>
      <c r="C3053" t="s">
        <v>19</v>
      </c>
      <c r="D3053" t="s">
        <v>17</v>
      </c>
      <c r="E3053" s="14">
        <v>17777.413396</v>
      </c>
      <c r="F3053" s="14">
        <v>65540.943855999998</v>
      </c>
      <c r="G3053" s="13">
        <v>0.27124133938410705</v>
      </c>
      <c r="H3053" s="12">
        <v>-35877578.57</v>
      </c>
      <c r="I3053" s="12">
        <v>-9.7314824651853371</v>
      </c>
      <c r="J3053" t="s">
        <v>26</v>
      </c>
      <c r="K3053" s="14">
        <v>411.502072</v>
      </c>
      <c r="L3053" s="14">
        <v>17777.413396</v>
      </c>
      <c r="M3053" s="13">
        <v>2.3147465991458008E-2</v>
      </c>
      <c r="N3053" s="12">
        <v>-0.22525915940934754</v>
      </c>
      <c r="O3053" s="2">
        <f>DATE(LEFT(ALT[[#This Row],[DATEMTH]],4),RIGHT(ALT[[#This Row],[DATEMTH]],2),1)</f>
        <v>43739</v>
      </c>
      <c r="P3053" t="str">
        <f>IF(AND(ALT[[#This Row],[DATE]]&gt;=DATE(2023,6,1),ALT[[#This Row],[DATE]]&lt;=DATE(2024,5,31)),"Y","N")</f>
        <v>N</v>
      </c>
      <c r="Q3053" t="str">
        <f>LEFT(ALT[[#This Row],[DATEMTH]],4)</f>
        <v>2019</v>
      </c>
    </row>
    <row r="3054" spans="1:17" x14ac:dyDescent="0.25">
      <c r="A3054" t="s">
        <v>47</v>
      </c>
      <c r="B3054" t="s">
        <v>14</v>
      </c>
      <c r="C3054" t="s">
        <v>20</v>
      </c>
      <c r="D3054" t="s">
        <v>17</v>
      </c>
      <c r="E3054" s="14">
        <v>20070.078083999997</v>
      </c>
      <c r="F3054" s="14">
        <v>65540.943855999998</v>
      </c>
      <c r="G3054" s="13">
        <v>0.30622198740524648</v>
      </c>
      <c r="H3054" s="12">
        <v>-35877578.57</v>
      </c>
      <c r="I3054" s="12">
        <v>-10.986503412993279</v>
      </c>
      <c r="J3054" t="s">
        <v>25</v>
      </c>
      <c r="K3054" s="14">
        <v>2587.8899919999999</v>
      </c>
      <c r="L3054" s="14">
        <v>20070.078084000001</v>
      </c>
      <c r="M3054" s="13">
        <v>0.12894269674332173</v>
      </c>
      <c r="N3054" s="12">
        <v>-1.4166293778510617</v>
      </c>
      <c r="O3054" s="2">
        <f>DATE(LEFT(ALT[[#This Row],[DATEMTH]],4),RIGHT(ALT[[#This Row],[DATEMTH]],2),1)</f>
        <v>43739</v>
      </c>
      <c r="P3054" t="str">
        <f>IF(AND(ALT[[#This Row],[DATE]]&gt;=DATE(2023,6,1),ALT[[#This Row],[DATE]]&lt;=DATE(2024,5,31)),"Y","N")</f>
        <v>N</v>
      </c>
      <c r="Q3054" t="str">
        <f>LEFT(ALT[[#This Row],[DATEMTH]],4)</f>
        <v>2019</v>
      </c>
    </row>
    <row r="3055" spans="1:17" x14ac:dyDescent="0.25">
      <c r="A3055" t="s">
        <v>47</v>
      </c>
      <c r="B3055" t="s">
        <v>14</v>
      </c>
      <c r="C3055" t="s">
        <v>20</v>
      </c>
      <c r="D3055" t="s">
        <v>17</v>
      </c>
      <c r="E3055" s="14">
        <v>20070.078083999997</v>
      </c>
      <c r="F3055" s="14">
        <v>65540.943855999998</v>
      </c>
      <c r="G3055" s="13">
        <v>0.30622198740524648</v>
      </c>
      <c r="H3055" s="12">
        <v>-35877578.57</v>
      </c>
      <c r="I3055" s="12">
        <v>-10.986503412993279</v>
      </c>
      <c r="J3055" t="s">
        <v>24</v>
      </c>
      <c r="K3055" s="14">
        <v>8838.7247039999984</v>
      </c>
      <c r="L3055" s="14">
        <v>20070.078084000001</v>
      </c>
      <c r="M3055" s="13">
        <v>0.44039313982770639</v>
      </c>
      <c r="N3055" s="12">
        <v>-4.8383807337759226</v>
      </c>
      <c r="O3055" s="2">
        <f>DATE(LEFT(ALT[[#This Row],[DATEMTH]],4),RIGHT(ALT[[#This Row],[DATEMTH]],2),1)</f>
        <v>43739</v>
      </c>
      <c r="P3055" t="str">
        <f>IF(AND(ALT[[#This Row],[DATE]]&gt;=DATE(2023,6,1),ALT[[#This Row],[DATE]]&lt;=DATE(2024,5,31)),"Y","N")</f>
        <v>N</v>
      </c>
      <c r="Q3055" t="str">
        <f>LEFT(ALT[[#This Row],[DATEMTH]],4)</f>
        <v>2019</v>
      </c>
    </row>
    <row r="3056" spans="1:17" x14ac:dyDescent="0.25">
      <c r="A3056" t="s">
        <v>47</v>
      </c>
      <c r="B3056" t="s">
        <v>14</v>
      </c>
      <c r="C3056" t="s">
        <v>20</v>
      </c>
      <c r="D3056" t="s">
        <v>17</v>
      </c>
      <c r="E3056" s="14">
        <v>20070.078083999997</v>
      </c>
      <c r="F3056" s="14">
        <v>65540.943855999998</v>
      </c>
      <c r="G3056" s="13">
        <v>0.30622198740524648</v>
      </c>
      <c r="H3056" s="12">
        <v>-35877578.57</v>
      </c>
      <c r="I3056" s="12">
        <v>-10.986503412993279</v>
      </c>
      <c r="J3056" t="s">
        <v>16</v>
      </c>
      <c r="K3056" s="14">
        <v>7489.5449200000003</v>
      </c>
      <c r="L3056" s="14">
        <v>20070.078084000001</v>
      </c>
      <c r="M3056" s="13">
        <v>0.37316969513789361</v>
      </c>
      <c r="N3056" s="12">
        <v>-4.0998301292581294</v>
      </c>
      <c r="O3056" s="2">
        <f>DATE(LEFT(ALT[[#This Row],[DATEMTH]],4),RIGHT(ALT[[#This Row],[DATEMTH]],2),1)</f>
        <v>43739</v>
      </c>
      <c r="P3056" t="str">
        <f>IF(AND(ALT[[#This Row],[DATE]]&gt;=DATE(2023,6,1),ALT[[#This Row],[DATE]]&lt;=DATE(2024,5,31)),"Y","N")</f>
        <v>N</v>
      </c>
      <c r="Q3056" t="str">
        <f>LEFT(ALT[[#This Row],[DATEMTH]],4)</f>
        <v>2019</v>
      </c>
    </row>
    <row r="3057" spans="1:17" x14ac:dyDescent="0.25">
      <c r="A3057" t="s">
        <v>47</v>
      </c>
      <c r="B3057" t="s">
        <v>14</v>
      </c>
      <c r="C3057" t="s">
        <v>20</v>
      </c>
      <c r="D3057" t="s">
        <v>17</v>
      </c>
      <c r="E3057" s="14">
        <v>20070.078083999997</v>
      </c>
      <c r="F3057" s="14">
        <v>65540.943855999998</v>
      </c>
      <c r="G3057" s="13">
        <v>0.30622198740524648</v>
      </c>
      <c r="H3057" s="12">
        <v>-35877578.57</v>
      </c>
      <c r="I3057" s="12">
        <v>-10.986503412993279</v>
      </c>
      <c r="J3057" t="s">
        <v>26</v>
      </c>
      <c r="K3057" s="14">
        <v>1153.9184679999998</v>
      </c>
      <c r="L3057" s="14">
        <v>20070.078084000001</v>
      </c>
      <c r="M3057" s="13">
        <v>5.7494468291078113E-2</v>
      </c>
      <c r="N3057" s="12">
        <v>-0.63166317210816358</v>
      </c>
      <c r="O3057" s="2">
        <f>DATE(LEFT(ALT[[#This Row],[DATEMTH]],4),RIGHT(ALT[[#This Row],[DATEMTH]],2),1)</f>
        <v>43739</v>
      </c>
      <c r="P3057" t="str">
        <f>IF(AND(ALT[[#This Row],[DATE]]&gt;=DATE(2023,6,1),ALT[[#This Row],[DATE]]&lt;=DATE(2024,5,31)),"Y","N")</f>
        <v>N</v>
      </c>
      <c r="Q3057" t="str">
        <f>LEFT(ALT[[#This Row],[DATEMTH]],4)</f>
        <v>2019</v>
      </c>
    </row>
    <row r="3058" spans="1:17" x14ac:dyDescent="0.25">
      <c r="A3058" t="s">
        <v>47</v>
      </c>
      <c r="B3058" t="s">
        <v>14</v>
      </c>
      <c r="C3058" t="s">
        <v>15</v>
      </c>
      <c r="D3058" t="s">
        <v>23</v>
      </c>
      <c r="E3058" s="14">
        <v>12242.165859999999</v>
      </c>
      <c r="F3058" s="14">
        <v>65540.943855999998</v>
      </c>
      <c r="G3058" s="13">
        <v>0.186786535862182</v>
      </c>
      <c r="H3058" s="12">
        <v>-15480136.619999999</v>
      </c>
      <c r="I3058" s="12">
        <v>-2.8914810939231068</v>
      </c>
      <c r="J3058" t="s">
        <v>16</v>
      </c>
      <c r="K3058" s="14">
        <v>3840.5416999999993</v>
      </c>
      <c r="L3058" s="14">
        <v>12242.165860000001</v>
      </c>
      <c r="M3058" s="13">
        <v>0.31371423520314884</v>
      </c>
      <c r="N3058" s="12">
        <v>-0.90709877998445165</v>
      </c>
      <c r="O3058" s="2">
        <f>DATE(LEFT(ALT[[#This Row],[DATEMTH]],4),RIGHT(ALT[[#This Row],[DATEMTH]],2),1)</f>
        <v>43739</v>
      </c>
      <c r="P3058" t="str">
        <f>IF(AND(ALT[[#This Row],[DATE]]&gt;=DATE(2023,6,1),ALT[[#This Row],[DATE]]&lt;=DATE(2024,5,31)),"Y","N")</f>
        <v>N</v>
      </c>
      <c r="Q3058" t="str">
        <f>LEFT(ALT[[#This Row],[DATEMTH]],4)</f>
        <v>2019</v>
      </c>
    </row>
    <row r="3059" spans="1:17" x14ac:dyDescent="0.25">
      <c r="A3059" t="s">
        <v>47</v>
      </c>
      <c r="B3059" t="s">
        <v>14</v>
      </c>
      <c r="C3059" t="s">
        <v>15</v>
      </c>
      <c r="D3059" t="s">
        <v>23</v>
      </c>
      <c r="E3059" s="14">
        <v>12242.165859999999</v>
      </c>
      <c r="F3059" s="14">
        <v>65540.943855999998</v>
      </c>
      <c r="G3059" s="13">
        <v>0.186786535862182</v>
      </c>
      <c r="H3059" s="12">
        <v>-15480136.619999999</v>
      </c>
      <c r="I3059" s="12">
        <v>-2.8914810939231068</v>
      </c>
      <c r="J3059" t="s">
        <v>24</v>
      </c>
      <c r="K3059" s="14">
        <v>5437.037040000002</v>
      </c>
      <c r="L3059" s="14">
        <v>12242.165860000001</v>
      </c>
      <c r="M3059" s="13">
        <v>0.44412378513551698</v>
      </c>
      <c r="N3059" s="12">
        <v>-1.2841755280809155</v>
      </c>
      <c r="O3059" s="2">
        <f>DATE(LEFT(ALT[[#This Row],[DATEMTH]],4),RIGHT(ALT[[#This Row],[DATEMTH]],2),1)</f>
        <v>43739</v>
      </c>
      <c r="P3059" t="str">
        <f>IF(AND(ALT[[#This Row],[DATE]]&gt;=DATE(2023,6,1),ALT[[#This Row],[DATE]]&lt;=DATE(2024,5,31)),"Y","N")</f>
        <v>N</v>
      </c>
      <c r="Q3059" t="str">
        <f>LEFT(ALT[[#This Row],[DATEMTH]],4)</f>
        <v>2019</v>
      </c>
    </row>
    <row r="3060" spans="1:17" x14ac:dyDescent="0.25">
      <c r="A3060" t="s">
        <v>47</v>
      </c>
      <c r="B3060" t="s">
        <v>14</v>
      </c>
      <c r="C3060" t="s">
        <v>15</v>
      </c>
      <c r="D3060" t="s">
        <v>23</v>
      </c>
      <c r="E3060" s="14">
        <v>12242.165859999999</v>
      </c>
      <c r="F3060" s="14">
        <v>65540.943855999998</v>
      </c>
      <c r="G3060" s="13">
        <v>0.186786535862182</v>
      </c>
      <c r="H3060" s="12">
        <v>-15480136.619999999</v>
      </c>
      <c r="I3060" s="12">
        <v>-2.8914810939231068</v>
      </c>
      <c r="J3060" t="s">
        <v>26</v>
      </c>
      <c r="K3060" s="14">
        <v>1293.8686759999998</v>
      </c>
      <c r="L3060" s="14">
        <v>12242.165860000001</v>
      </c>
      <c r="M3060" s="13">
        <v>0.10568952347129855</v>
      </c>
      <c r="N3060" s="12">
        <v>-0.30559925894300222</v>
      </c>
      <c r="O3060" s="2">
        <f>DATE(LEFT(ALT[[#This Row],[DATEMTH]],4),RIGHT(ALT[[#This Row],[DATEMTH]],2),1)</f>
        <v>43739</v>
      </c>
      <c r="P3060" t="str">
        <f>IF(AND(ALT[[#This Row],[DATE]]&gt;=DATE(2023,6,1),ALT[[#This Row],[DATE]]&lt;=DATE(2024,5,31)),"Y","N")</f>
        <v>N</v>
      </c>
      <c r="Q3060" t="str">
        <f>LEFT(ALT[[#This Row],[DATEMTH]],4)</f>
        <v>2019</v>
      </c>
    </row>
    <row r="3061" spans="1:17" x14ac:dyDescent="0.25">
      <c r="A3061" t="s">
        <v>47</v>
      </c>
      <c r="B3061" t="s">
        <v>14</v>
      </c>
      <c r="C3061" t="s">
        <v>15</v>
      </c>
      <c r="D3061" t="s">
        <v>23</v>
      </c>
      <c r="E3061" s="14">
        <v>12242.165859999999</v>
      </c>
      <c r="F3061" s="14">
        <v>65540.943855999998</v>
      </c>
      <c r="G3061" s="13">
        <v>0.186786535862182</v>
      </c>
      <c r="H3061" s="12">
        <v>-15480136.619999999</v>
      </c>
      <c r="I3061" s="12">
        <v>-2.8914810939231068</v>
      </c>
      <c r="J3061" t="s">
        <v>25</v>
      </c>
      <c r="K3061" s="14">
        <v>1670.7184439999994</v>
      </c>
      <c r="L3061" s="14">
        <v>12242.165860000001</v>
      </c>
      <c r="M3061" s="13">
        <v>0.13647245619003559</v>
      </c>
      <c r="N3061" s="12">
        <v>-0.39460752691473738</v>
      </c>
      <c r="O3061" s="2">
        <f>DATE(LEFT(ALT[[#This Row],[DATEMTH]],4),RIGHT(ALT[[#This Row],[DATEMTH]],2),1)</f>
        <v>43739</v>
      </c>
      <c r="P3061" t="str">
        <f>IF(AND(ALT[[#This Row],[DATE]]&gt;=DATE(2023,6,1),ALT[[#This Row],[DATE]]&lt;=DATE(2024,5,31)),"Y","N")</f>
        <v>N</v>
      </c>
      <c r="Q3061" t="str">
        <f>LEFT(ALT[[#This Row],[DATEMTH]],4)</f>
        <v>2019</v>
      </c>
    </row>
    <row r="3062" spans="1:17" x14ac:dyDescent="0.25">
      <c r="A3062" t="s">
        <v>47</v>
      </c>
      <c r="B3062" t="s">
        <v>14</v>
      </c>
      <c r="C3062" t="s">
        <v>18</v>
      </c>
      <c r="D3062" t="s">
        <v>23</v>
      </c>
      <c r="E3062" s="14">
        <v>15451.286516</v>
      </c>
      <c r="F3062" s="14">
        <v>65540.943855999998</v>
      </c>
      <c r="G3062" s="13">
        <v>0.23575013734846453</v>
      </c>
      <c r="H3062" s="12">
        <v>-15480136.619999999</v>
      </c>
      <c r="I3062" s="12">
        <v>-3.6494443343379954</v>
      </c>
      <c r="J3062" t="s">
        <v>16</v>
      </c>
      <c r="K3062" s="14">
        <v>5613.546292</v>
      </c>
      <c r="L3062" s="14">
        <v>15451.286516</v>
      </c>
      <c r="M3062" s="13">
        <v>0.36330607721157088</v>
      </c>
      <c r="N3062" s="12">
        <v>-1.3258653051103297</v>
      </c>
      <c r="O3062" s="2">
        <f>DATE(LEFT(ALT[[#This Row],[DATEMTH]],4),RIGHT(ALT[[#This Row],[DATEMTH]],2),1)</f>
        <v>43739</v>
      </c>
      <c r="P3062" t="str">
        <f>IF(AND(ALT[[#This Row],[DATE]]&gt;=DATE(2023,6,1),ALT[[#This Row],[DATE]]&lt;=DATE(2024,5,31)),"Y","N")</f>
        <v>N</v>
      </c>
      <c r="Q3062" t="str">
        <f>LEFT(ALT[[#This Row],[DATEMTH]],4)</f>
        <v>2019</v>
      </c>
    </row>
    <row r="3063" spans="1:17" x14ac:dyDescent="0.25">
      <c r="A3063" t="s">
        <v>47</v>
      </c>
      <c r="B3063" t="s">
        <v>14</v>
      </c>
      <c r="C3063" t="s">
        <v>18</v>
      </c>
      <c r="D3063" t="s">
        <v>23</v>
      </c>
      <c r="E3063" s="14">
        <v>15451.286516</v>
      </c>
      <c r="F3063" s="14">
        <v>65540.943855999998</v>
      </c>
      <c r="G3063" s="13">
        <v>0.23575013734846453</v>
      </c>
      <c r="H3063" s="12">
        <v>-15480136.619999999</v>
      </c>
      <c r="I3063" s="12">
        <v>-3.6494443343379954</v>
      </c>
      <c r="J3063" t="s">
        <v>26</v>
      </c>
      <c r="K3063" s="14">
        <v>3329.7681840000009</v>
      </c>
      <c r="L3063" s="14">
        <v>15451.286516</v>
      </c>
      <c r="M3063" s="13">
        <v>0.21550103161649253</v>
      </c>
      <c r="N3063" s="12">
        <v>-0.78645901887680192</v>
      </c>
      <c r="O3063" s="2">
        <f>DATE(LEFT(ALT[[#This Row],[DATEMTH]],4),RIGHT(ALT[[#This Row],[DATEMTH]],2),1)</f>
        <v>43739</v>
      </c>
      <c r="P3063" t="str">
        <f>IF(AND(ALT[[#This Row],[DATE]]&gt;=DATE(2023,6,1),ALT[[#This Row],[DATE]]&lt;=DATE(2024,5,31)),"Y","N")</f>
        <v>N</v>
      </c>
      <c r="Q3063" t="str">
        <f>LEFT(ALT[[#This Row],[DATEMTH]],4)</f>
        <v>2019</v>
      </c>
    </row>
    <row r="3064" spans="1:17" x14ac:dyDescent="0.25">
      <c r="A3064" t="s">
        <v>47</v>
      </c>
      <c r="B3064" t="s">
        <v>14</v>
      </c>
      <c r="C3064" t="s">
        <v>18</v>
      </c>
      <c r="D3064" t="s">
        <v>23</v>
      </c>
      <c r="E3064" s="14">
        <v>15451.286516</v>
      </c>
      <c r="F3064" s="14">
        <v>65540.943855999998</v>
      </c>
      <c r="G3064" s="13">
        <v>0.23575013734846453</v>
      </c>
      <c r="H3064" s="12">
        <v>-15480136.619999999</v>
      </c>
      <c r="I3064" s="12">
        <v>-3.6494443343379954</v>
      </c>
      <c r="J3064" t="s">
        <v>25</v>
      </c>
      <c r="K3064" s="14">
        <v>1309.4226640000002</v>
      </c>
      <c r="L3064" s="14">
        <v>15451.286516</v>
      </c>
      <c r="M3064" s="13">
        <v>8.4745219282813547E-2</v>
      </c>
      <c r="N3064" s="12">
        <v>-0.30927296037389496</v>
      </c>
      <c r="O3064" s="2">
        <f>DATE(LEFT(ALT[[#This Row],[DATEMTH]],4),RIGHT(ALT[[#This Row],[DATEMTH]],2),1)</f>
        <v>43739</v>
      </c>
      <c r="P3064" t="str">
        <f>IF(AND(ALT[[#This Row],[DATE]]&gt;=DATE(2023,6,1),ALT[[#This Row],[DATE]]&lt;=DATE(2024,5,31)),"Y","N")</f>
        <v>N</v>
      </c>
      <c r="Q3064" t="str">
        <f>LEFT(ALT[[#This Row],[DATEMTH]],4)</f>
        <v>2019</v>
      </c>
    </row>
    <row r="3065" spans="1:17" x14ac:dyDescent="0.25">
      <c r="A3065" t="s">
        <v>47</v>
      </c>
      <c r="B3065" t="s">
        <v>14</v>
      </c>
      <c r="C3065" t="s">
        <v>18</v>
      </c>
      <c r="D3065" t="s">
        <v>23</v>
      </c>
      <c r="E3065" s="14">
        <v>15451.286516</v>
      </c>
      <c r="F3065" s="14">
        <v>65540.943855999998</v>
      </c>
      <c r="G3065" s="13">
        <v>0.23575013734846453</v>
      </c>
      <c r="H3065" s="12">
        <v>-15480136.619999999</v>
      </c>
      <c r="I3065" s="12">
        <v>-3.6494443343379954</v>
      </c>
      <c r="J3065" t="s">
        <v>24</v>
      </c>
      <c r="K3065" s="14">
        <v>5198.5493759999999</v>
      </c>
      <c r="L3065" s="14">
        <v>15451.286516</v>
      </c>
      <c r="M3065" s="13">
        <v>0.33644767188912311</v>
      </c>
      <c r="N3065" s="12">
        <v>-1.2278470499769691</v>
      </c>
      <c r="O3065" s="2">
        <f>DATE(LEFT(ALT[[#This Row],[DATEMTH]],4),RIGHT(ALT[[#This Row],[DATEMTH]],2),1)</f>
        <v>43739</v>
      </c>
      <c r="P3065" t="str">
        <f>IF(AND(ALT[[#This Row],[DATE]]&gt;=DATE(2023,6,1),ALT[[#This Row],[DATE]]&lt;=DATE(2024,5,31)),"Y","N")</f>
        <v>N</v>
      </c>
      <c r="Q3065" t="str">
        <f>LEFT(ALT[[#This Row],[DATEMTH]],4)</f>
        <v>2019</v>
      </c>
    </row>
    <row r="3066" spans="1:17" x14ac:dyDescent="0.25">
      <c r="A3066" t="s">
        <v>47</v>
      </c>
      <c r="B3066" t="s">
        <v>14</v>
      </c>
      <c r="C3066" t="s">
        <v>19</v>
      </c>
      <c r="D3066" t="s">
        <v>23</v>
      </c>
      <c r="E3066" s="14">
        <v>17777.413396</v>
      </c>
      <c r="F3066" s="14">
        <v>65540.943855999998</v>
      </c>
      <c r="G3066" s="13">
        <v>0.27124133938410705</v>
      </c>
      <c r="H3066" s="12">
        <v>-15480136.619999999</v>
      </c>
      <c r="I3066" s="12">
        <v>-4.1988529906577634</v>
      </c>
      <c r="J3066" t="s">
        <v>25</v>
      </c>
      <c r="K3066" s="14">
        <v>11987.91554</v>
      </c>
      <c r="L3066" s="14">
        <v>17777.413396</v>
      </c>
      <c r="M3066" s="13">
        <v>0.67433407059641959</v>
      </c>
      <c r="N3066" s="12">
        <v>-2.8314296290261995</v>
      </c>
      <c r="O3066" s="2">
        <f>DATE(LEFT(ALT[[#This Row],[DATEMTH]],4),RIGHT(ALT[[#This Row],[DATEMTH]],2),1)</f>
        <v>43739</v>
      </c>
      <c r="P3066" t="str">
        <f>IF(AND(ALT[[#This Row],[DATE]]&gt;=DATE(2023,6,1),ALT[[#This Row],[DATE]]&lt;=DATE(2024,5,31)),"Y","N")</f>
        <v>N</v>
      </c>
      <c r="Q3066" t="str">
        <f>LEFT(ALT[[#This Row],[DATEMTH]],4)</f>
        <v>2019</v>
      </c>
    </row>
    <row r="3067" spans="1:17" x14ac:dyDescent="0.25">
      <c r="A3067" t="s">
        <v>47</v>
      </c>
      <c r="B3067" t="s">
        <v>14</v>
      </c>
      <c r="C3067" t="s">
        <v>19</v>
      </c>
      <c r="D3067" t="s">
        <v>23</v>
      </c>
      <c r="E3067" s="14">
        <v>17777.413396</v>
      </c>
      <c r="F3067" s="14">
        <v>65540.943855999998</v>
      </c>
      <c r="G3067" s="13">
        <v>0.27124133938410705</v>
      </c>
      <c r="H3067" s="12">
        <v>-15480136.619999999</v>
      </c>
      <c r="I3067" s="12">
        <v>-4.1988529906577634</v>
      </c>
      <c r="J3067" t="s">
        <v>24</v>
      </c>
      <c r="K3067" s="14">
        <v>5374.8480079999999</v>
      </c>
      <c r="L3067" s="14">
        <v>17777.413396</v>
      </c>
      <c r="M3067" s="13">
        <v>0.3023413973828929</v>
      </c>
      <c r="N3067" s="12">
        <v>-1.2694870806008072</v>
      </c>
      <c r="O3067" s="2">
        <f>DATE(LEFT(ALT[[#This Row],[DATEMTH]],4),RIGHT(ALT[[#This Row],[DATEMTH]],2),1)</f>
        <v>43739</v>
      </c>
      <c r="P3067" t="str">
        <f>IF(AND(ALT[[#This Row],[DATE]]&gt;=DATE(2023,6,1),ALT[[#This Row],[DATE]]&lt;=DATE(2024,5,31)),"Y","N")</f>
        <v>N</v>
      </c>
      <c r="Q3067" t="str">
        <f>LEFT(ALT[[#This Row],[DATEMTH]],4)</f>
        <v>2019</v>
      </c>
    </row>
    <row r="3068" spans="1:17" x14ac:dyDescent="0.25">
      <c r="A3068" t="s">
        <v>47</v>
      </c>
      <c r="B3068" t="s">
        <v>14</v>
      </c>
      <c r="C3068" t="s">
        <v>19</v>
      </c>
      <c r="D3068" t="s">
        <v>23</v>
      </c>
      <c r="E3068" s="14">
        <v>17777.413396</v>
      </c>
      <c r="F3068" s="14">
        <v>65540.943855999998</v>
      </c>
      <c r="G3068" s="13">
        <v>0.27124133938410705</v>
      </c>
      <c r="H3068" s="12">
        <v>-15480136.619999999</v>
      </c>
      <c r="I3068" s="12">
        <v>-4.1988529906577634</v>
      </c>
      <c r="J3068" t="s">
        <v>16</v>
      </c>
      <c r="K3068" s="14">
        <v>3.1477759999999999</v>
      </c>
      <c r="L3068" s="14">
        <v>17777.413396</v>
      </c>
      <c r="M3068" s="13">
        <v>1.7706602922944143E-4</v>
      </c>
      <c r="N3068" s="12">
        <v>-7.4347422637393516E-4</v>
      </c>
      <c r="O3068" s="2">
        <f>DATE(LEFT(ALT[[#This Row],[DATEMTH]],4),RIGHT(ALT[[#This Row],[DATEMTH]],2),1)</f>
        <v>43739</v>
      </c>
      <c r="P3068" t="str">
        <f>IF(AND(ALT[[#This Row],[DATE]]&gt;=DATE(2023,6,1),ALT[[#This Row],[DATE]]&lt;=DATE(2024,5,31)),"Y","N")</f>
        <v>N</v>
      </c>
      <c r="Q3068" t="str">
        <f>LEFT(ALT[[#This Row],[DATEMTH]],4)</f>
        <v>2019</v>
      </c>
    </row>
    <row r="3069" spans="1:17" x14ac:dyDescent="0.25">
      <c r="A3069" t="s">
        <v>47</v>
      </c>
      <c r="B3069" t="s">
        <v>14</v>
      </c>
      <c r="C3069" t="s">
        <v>19</v>
      </c>
      <c r="D3069" t="s">
        <v>23</v>
      </c>
      <c r="E3069" s="14">
        <v>17777.413396</v>
      </c>
      <c r="F3069" s="14">
        <v>65540.943855999998</v>
      </c>
      <c r="G3069" s="13">
        <v>0.27124133938410705</v>
      </c>
      <c r="H3069" s="12">
        <v>-15480136.619999999</v>
      </c>
      <c r="I3069" s="12">
        <v>-4.1988529906577634</v>
      </c>
      <c r="J3069" t="s">
        <v>26</v>
      </c>
      <c r="K3069" s="14">
        <v>411.502072</v>
      </c>
      <c r="L3069" s="14">
        <v>17777.413396</v>
      </c>
      <c r="M3069" s="13">
        <v>2.3147465991458008E-2</v>
      </c>
      <c r="N3069" s="12">
        <v>-9.7192806804382331E-2</v>
      </c>
      <c r="O3069" s="2">
        <f>DATE(LEFT(ALT[[#This Row],[DATEMTH]],4),RIGHT(ALT[[#This Row],[DATEMTH]],2),1)</f>
        <v>43739</v>
      </c>
      <c r="P3069" t="str">
        <f>IF(AND(ALT[[#This Row],[DATE]]&gt;=DATE(2023,6,1),ALT[[#This Row],[DATE]]&lt;=DATE(2024,5,31)),"Y","N")</f>
        <v>N</v>
      </c>
      <c r="Q3069" t="str">
        <f>LEFT(ALT[[#This Row],[DATEMTH]],4)</f>
        <v>2019</v>
      </c>
    </row>
    <row r="3070" spans="1:17" x14ac:dyDescent="0.25">
      <c r="A3070" t="s">
        <v>47</v>
      </c>
      <c r="B3070" t="s">
        <v>14</v>
      </c>
      <c r="C3070" t="s">
        <v>20</v>
      </c>
      <c r="D3070" t="s">
        <v>23</v>
      </c>
      <c r="E3070" s="14">
        <v>20070.078083999997</v>
      </c>
      <c r="F3070" s="14">
        <v>65540.943855999998</v>
      </c>
      <c r="G3070" s="13">
        <v>0.30622198740524648</v>
      </c>
      <c r="H3070" s="12">
        <v>-15480136.619999999</v>
      </c>
      <c r="I3070" s="12">
        <v>-4.7403582010811345</v>
      </c>
      <c r="J3070" t="s">
        <v>25</v>
      </c>
      <c r="K3070" s="14">
        <v>2587.8899919999999</v>
      </c>
      <c r="L3070" s="14">
        <v>20070.078084000001</v>
      </c>
      <c r="M3070" s="13">
        <v>0.12894269674332173</v>
      </c>
      <c r="N3070" s="12">
        <v>-0.61123456997672287</v>
      </c>
      <c r="O3070" s="2">
        <f>DATE(LEFT(ALT[[#This Row],[DATEMTH]],4),RIGHT(ALT[[#This Row],[DATEMTH]],2),1)</f>
        <v>43739</v>
      </c>
      <c r="P3070" t="str">
        <f>IF(AND(ALT[[#This Row],[DATE]]&gt;=DATE(2023,6,1),ALT[[#This Row],[DATE]]&lt;=DATE(2024,5,31)),"Y","N")</f>
        <v>N</v>
      </c>
      <c r="Q3070" t="str">
        <f>LEFT(ALT[[#This Row],[DATEMTH]],4)</f>
        <v>2019</v>
      </c>
    </row>
    <row r="3071" spans="1:17" x14ac:dyDescent="0.25">
      <c r="A3071" t="s">
        <v>47</v>
      </c>
      <c r="B3071" t="s">
        <v>14</v>
      </c>
      <c r="C3071" t="s">
        <v>20</v>
      </c>
      <c r="D3071" t="s">
        <v>23</v>
      </c>
      <c r="E3071" s="14">
        <v>20070.078083999997</v>
      </c>
      <c r="F3071" s="14">
        <v>65540.943855999998</v>
      </c>
      <c r="G3071" s="13">
        <v>0.30622198740524648</v>
      </c>
      <c r="H3071" s="12">
        <v>-15480136.619999999</v>
      </c>
      <c r="I3071" s="12">
        <v>-4.7403582010811345</v>
      </c>
      <c r="J3071" t="s">
        <v>24</v>
      </c>
      <c r="K3071" s="14">
        <v>8838.7247039999984</v>
      </c>
      <c r="L3071" s="14">
        <v>20070.078084000001</v>
      </c>
      <c r="M3071" s="13">
        <v>0.44039313982770639</v>
      </c>
      <c r="N3071" s="12">
        <v>-2.0876212320821388</v>
      </c>
      <c r="O3071" s="2">
        <f>DATE(LEFT(ALT[[#This Row],[DATEMTH]],4),RIGHT(ALT[[#This Row],[DATEMTH]],2),1)</f>
        <v>43739</v>
      </c>
      <c r="P3071" t="str">
        <f>IF(AND(ALT[[#This Row],[DATE]]&gt;=DATE(2023,6,1),ALT[[#This Row],[DATE]]&lt;=DATE(2024,5,31)),"Y","N")</f>
        <v>N</v>
      </c>
      <c r="Q3071" t="str">
        <f>LEFT(ALT[[#This Row],[DATEMTH]],4)</f>
        <v>2019</v>
      </c>
    </row>
    <row r="3072" spans="1:17" x14ac:dyDescent="0.25">
      <c r="A3072" t="s">
        <v>47</v>
      </c>
      <c r="B3072" t="s">
        <v>14</v>
      </c>
      <c r="C3072" t="s">
        <v>20</v>
      </c>
      <c r="D3072" t="s">
        <v>23</v>
      </c>
      <c r="E3072" s="14">
        <v>20070.078083999997</v>
      </c>
      <c r="F3072" s="14">
        <v>65540.943855999998</v>
      </c>
      <c r="G3072" s="13">
        <v>0.30622198740524648</v>
      </c>
      <c r="H3072" s="12">
        <v>-15480136.619999999</v>
      </c>
      <c r="I3072" s="12">
        <v>-4.7403582010811345</v>
      </c>
      <c r="J3072" t="s">
        <v>16</v>
      </c>
      <c r="K3072" s="14">
        <v>7489.5449200000003</v>
      </c>
      <c r="L3072" s="14">
        <v>20070.078084000001</v>
      </c>
      <c r="M3072" s="13">
        <v>0.37316969513789361</v>
      </c>
      <c r="N3072" s="12">
        <v>-1.7689580247418608</v>
      </c>
      <c r="O3072" s="2">
        <f>DATE(LEFT(ALT[[#This Row],[DATEMTH]],4),RIGHT(ALT[[#This Row],[DATEMTH]],2),1)</f>
        <v>43739</v>
      </c>
      <c r="P3072" t="str">
        <f>IF(AND(ALT[[#This Row],[DATE]]&gt;=DATE(2023,6,1),ALT[[#This Row],[DATE]]&lt;=DATE(2024,5,31)),"Y","N")</f>
        <v>N</v>
      </c>
      <c r="Q3072" t="str">
        <f>LEFT(ALT[[#This Row],[DATEMTH]],4)</f>
        <v>2019</v>
      </c>
    </row>
    <row r="3073" spans="1:17" x14ac:dyDescent="0.25">
      <c r="A3073" t="s">
        <v>47</v>
      </c>
      <c r="B3073" t="s">
        <v>14</v>
      </c>
      <c r="C3073" t="s">
        <v>20</v>
      </c>
      <c r="D3073" t="s">
        <v>23</v>
      </c>
      <c r="E3073" s="14">
        <v>20070.078083999997</v>
      </c>
      <c r="F3073" s="14">
        <v>65540.943855999998</v>
      </c>
      <c r="G3073" s="13">
        <v>0.30622198740524648</v>
      </c>
      <c r="H3073" s="12">
        <v>-15480136.619999999</v>
      </c>
      <c r="I3073" s="12">
        <v>-4.7403582010811345</v>
      </c>
      <c r="J3073" t="s">
        <v>26</v>
      </c>
      <c r="K3073" s="14">
        <v>1153.9184679999998</v>
      </c>
      <c r="L3073" s="14">
        <v>20070.078084000001</v>
      </c>
      <c r="M3073" s="13">
        <v>5.7494468291078113E-2</v>
      </c>
      <c r="N3073" s="12">
        <v>-0.27254437428041139</v>
      </c>
      <c r="O3073" s="2">
        <f>DATE(LEFT(ALT[[#This Row],[DATEMTH]],4),RIGHT(ALT[[#This Row],[DATEMTH]],2),1)</f>
        <v>43739</v>
      </c>
      <c r="P3073" t="str">
        <f>IF(AND(ALT[[#This Row],[DATE]]&gt;=DATE(2023,6,1),ALT[[#This Row],[DATE]]&lt;=DATE(2024,5,31)),"Y","N")</f>
        <v>N</v>
      </c>
      <c r="Q3073" t="str">
        <f>LEFT(ALT[[#This Row],[DATEMTH]],4)</f>
        <v>2019</v>
      </c>
    </row>
    <row r="3074" spans="1:17" x14ac:dyDescent="0.25">
      <c r="A3074" t="s">
        <v>47</v>
      </c>
      <c r="B3074" t="s">
        <v>110</v>
      </c>
      <c r="C3074" t="s">
        <v>15</v>
      </c>
      <c r="D3074" t="s">
        <v>22</v>
      </c>
      <c r="E3074" s="14">
        <v>4173224.6900459919</v>
      </c>
      <c r="F3074" s="14">
        <v>22636141.417692956</v>
      </c>
      <c r="G3074" s="13">
        <v>0.184361133509446</v>
      </c>
      <c r="H3074" s="12">
        <v>-11201036.859999999</v>
      </c>
      <c r="I3074" s="12">
        <v>-2.0650358519906855</v>
      </c>
      <c r="J3074" t="s">
        <v>25</v>
      </c>
      <c r="K3074" s="14">
        <v>601702.46538499929</v>
      </c>
      <c r="L3074" s="14">
        <v>4173224.6900459975</v>
      </c>
      <c r="M3074" s="13">
        <v>0.14418166048432138</v>
      </c>
      <c r="N3074" s="12">
        <v>-0.29774029809967234</v>
      </c>
      <c r="O3074" s="2">
        <f>DATE(LEFT(ALT[[#This Row],[DATEMTH]],4),RIGHT(ALT[[#This Row],[DATEMTH]],2),1)</f>
        <v>43739</v>
      </c>
      <c r="P3074" t="str">
        <f>IF(AND(ALT[[#This Row],[DATE]]&gt;=DATE(2023,6,1),ALT[[#This Row],[DATE]]&lt;=DATE(2024,5,31)),"Y","N")</f>
        <v>N</v>
      </c>
      <c r="Q3074" t="str">
        <f>LEFT(ALT[[#This Row],[DATEMTH]],4)</f>
        <v>2019</v>
      </c>
    </row>
    <row r="3075" spans="1:17" x14ac:dyDescent="0.25">
      <c r="A3075" t="s">
        <v>47</v>
      </c>
      <c r="B3075" t="s">
        <v>110</v>
      </c>
      <c r="C3075" t="s">
        <v>15</v>
      </c>
      <c r="D3075" t="s">
        <v>22</v>
      </c>
      <c r="E3075" s="14">
        <v>4173224.6900459919</v>
      </c>
      <c r="F3075" s="14">
        <v>22636141.417692956</v>
      </c>
      <c r="G3075" s="13">
        <v>0.184361133509446</v>
      </c>
      <c r="H3075" s="12">
        <v>-11201036.859999999</v>
      </c>
      <c r="I3075" s="12">
        <v>-2.0650358519906855</v>
      </c>
      <c r="J3075" t="s">
        <v>16</v>
      </c>
      <c r="K3075" s="14">
        <v>1349437.0653579982</v>
      </c>
      <c r="L3075" s="14">
        <v>4173224.6900459975</v>
      </c>
      <c r="M3075" s="13">
        <v>0.3233559574629864</v>
      </c>
      <c r="N3075" s="12">
        <v>-0.667741645115842</v>
      </c>
      <c r="O3075" s="2">
        <f>DATE(LEFT(ALT[[#This Row],[DATEMTH]],4),RIGHT(ALT[[#This Row],[DATEMTH]],2),1)</f>
        <v>43739</v>
      </c>
      <c r="P3075" t="str">
        <f>IF(AND(ALT[[#This Row],[DATE]]&gt;=DATE(2023,6,1),ALT[[#This Row],[DATE]]&lt;=DATE(2024,5,31)),"Y","N")</f>
        <v>N</v>
      </c>
      <c r="Q3075" t="str">
        <f>LEFT(ALT[[#This Row],[DATEMTH]],4)</f>
        <v>2019</v>
      </c>
    </row>
    <row r="3076" spans="1:17" x14ac:dyDescent="0.25">
      <c r="A3076" t="s">
        <v>47</v>
      </c>
      <c r="B3076" t="s">
        <v>110</v>
      </c>
      <c r="C3076" t="s">
        <v>15</v>
      </c>
      <c r="D3076" t="s">
        <v>22</v>
      </c>
      <c r="E3076" s="14">
        <v>4173224.6900459919</v>
      </c>
      <c r="F3076" s="14">
        <v>22636141.417692956</v>
      </c>
      <c r="G3076" s="13">
        <v>0.184361133509446</v>
      </c>
      <c r="H3076" s="12">
        <v>-11201036.859999999</v>
      </c>
      <c r="I3076" s="12">
        <v>-2.0650358519906855</v>
      </c>
      <c r="J3076" t="s">
        <v>26</v>
      </c>
      <c r="K3076" s="14">
        <v>486222.17549199989</v>
      </c>
      <c r="L3076" s="14">
        <v>4173224.6900459975</v>
      </c>
      <c r="M3076" s="13">
        <v>0.11650994413306817</v>
      </c>
      <c r="N3076" s="12">
        <v>-0.2405972117482176</v>
      </c>
      <c r="O3076" s="2">
        <f>DATE(LEFT(ALT[[#This Row],[DATEMTH]],4),RIGHT(ALT[[#This Row],[DATEMTH]],2),1)</f>
        <v>43739</v>
      </c>
      <c r="P3076" t="str">
        <f>IF(AND(ALT[[#This Row],[DATE]]&gt;=DATE(2023,6,1),ALT[[#This Row],[DATE]]&lt;=DATE(2024,5,31)),"Y","N")</f>
        <v>N</v>
      </c>
      <c r="Q3076" t="str">
        <f>LEFT(ALT[[#This Row],[DATEMTH]],4)</f>
        <v>2019</v>
      </c>
    </row>
    <row r="3077" spans="1:17" x14ac:dyDescent="0.25">
      <c r="A3077" t="s">
        <v>47</v>
      </c>
      <c r="B3077" t="s">
        <v>110</v>
      </c>
      <c r="C3077" t="s">
        <v>15</v>
      </c>
      <c r="D3077" t="s">
        <v>22</v>
      </c>
      <c r="E3077" s="14">
        <v>4173224.6900459919</v>
      </c>
      <c r="F3077" s="14">
        <v>22636141.417692956</v>
      </c>
      <c r="G3077" s="13">
        <v>0.184361133509446</v>
      </c>
      <c r="H3077" s="12">
        <v>-11201036.859999999</v>
      </c>
      <c r="I3077" s="12">
        <v>-2.0650358519906855</v>
      </c>
      <c r="J3077" t="s">
        <v>24</v>
      </c>
      <c r="K3077" s="14">
        <v>1735862.9838109997</v>
      </c>
      <c r="L3077" s="14">
        <v>4173224.6900459975</v>
      </c>
      <c r="M3077" s="13">
        <v>0.41595243791962394</v>
      </c>
      <c r="N3077" s="12">
        <v>-0.85895669702695332</v>
      </c>
      <c r="O3077" s="2">
        <f>DATE(LEFT(ALT[[#This Row],[DATEMTH]],4),RIGHT(ALT[[#This Row],[DATEMTH]],2),1)</f>
        <v>43739</v>
      </c>
      <c r="P3077" t="str">
        <f>IF(AND(ALT[[#This Row],[DATE]]&gt;=DATE(2023,6,1),ALT[[#This Row],[DATE]]&lt;=DATE(2024,5,31)),"Y","N")</f>
        <v>N</v>
      </c>
      <c r="Q3077" t="str">
        <f>LEFT(ALT[[#This Row],[DATEMTH]],4)</f>
        <v>2019</v>
      </c>
    </row>
    <row r="3078" spans="1:17" x14ac:dyDescent="0.25">
      <c r="A3078" t="s">
        <v>47</v>
      </c>
      <c r="B3078" t="s">
        <v>110</v>
      </c>
      <c r="C3078" t="s">
        <v>18</v>
      </c>
      <c r="D3078" t="s">
        <v>22</v>
      </c>
      <c r="E3078" s="14">
        <v>7043256.2818579897</v>
      </c>
      <c r="F3078" s="14">
        <v>22636141.417692956</v>
      </c>
      <c r="G3078" s="13">
        <v>0.31115092240733266</v>
      </c>
      <c r="H3078" s="12">
        <v>-11201036.859999999</v>
      </c>
      <c r="I3078" s="12">
        <v>-3.4852129509075329</v>
      </c>
      <c r="J3078" t="s">
        <v>16</v>
      </c>
      <c r="K3078" s="14">
        <v>2625606.0904610022</v>
      </c>
      <c r="L3078" s="14">
        <v>7043256.2818580028</v>
      </c>
      <c r="M3078" s="13">
        <v>0.37278298352198685</v>
      </c>
      <c r="N3078" s="12">
        <v>-1.299228082048778</v>
      </c>
      <c r="O3078" s="2">
        <f>DATE(LEFT(ALT[[#This Row],[DATEMTH]],4),RIGHT(ALT[[#This Row],[DATEMTH]],2),1)</f>
        <v>43739</v>
      </c>
      <c r="P3078" t="str">
        <f>IF(AND(ALT[[#This Row],[DATE]]&gt;=DATE(2023,6,1),ALT[[#This Row],[DATE]]&lt;=DATE(2024,5,31)),"Y","N")</f>
        <v>N</v>
      </c>
      <c r="Q3078" t="str">
        <f>LEFT(ALT[[#This Row],[DATEMTH]],4)</f>
        <v>2019</v>
      </c>
    </row>
    <row r="3079" spans="1:17" x14ac:dyDescent="0.25">
      <c r="A3079" t="s">
        <v>47</v>
      </c>
      <c r="B3079" t="s">
        <v>110</v>
      </c>
      <c r="C3079" t="s">
        <v>18</v>
      </c>
      <c r="D3079" t="s">
        <v>22</v>
      </c>
      <c r="E3079" s="14">
        <v>7043256.2818579897</v>
      </c>
      <c r="F3079" s="14">
        <v>22636141.417692956</v>
      </c>
      <c r="G3079" s="13">
        <v>0.31115092240733266</v>
      </c>
      <c r="H3079" s="12">
        <v>-11201036.859999999</v>
      </c>
      <c r="I3079" s="12">
        <v>-3.4852129509075329</v>
      </c>
      <c r="J3079" t="s">
        <v>24</v>
      </c>
      <c r="K3079" s="14">
        <v>2119803.1931839995</v>
      </c>
      <c r="L3079" s="14">
        <v>7043256.2818580028</v>
      </c>
      <c r="M3079" s="13">
        <v>0.30096919781893805</v>
      </c>
      <c r="N3079" s="12">
        <v>-1.0489417460628141</v>
      </c>
      <c r="O3079" s="2">
        <f>DATE(LEFT(ALT[[#This Row],[DATEMTH]],4),RIGHT(ALT[[#This Row],[DATEMTH]],2),1)</f>
        <v>43739</v>
      </c>
      <c r="P3079" t="str">
        <f>IF(AND(ALT[[#This Row],[DATE]]&gt;=DATE(2023,6,1),ALT[[#This Row],[DATE]]&lt;=DATE(2024,5,31)),"Y","N")</f>
        <v>N</v>
      </c>
      <c r="Q3079" t="str">
        <f>LEFT(ALT[[#This Row],[DATEMTH]],4)</f>
        <v>2019</v>
      </c>
    </row>
    <row r="3080" spans="1:17" x14ac:dyDescent="0.25">
      <c r="A3080" t="s">
        <v>47</v>
      </c>
      <c r="B3080" t="s">
        <v>110</v>
      </c>
      <c r="C3080" t="s">
        <v>18</v>
      </c>
      <c r="D3080" t="s">
        <v>22</v>
      </c>
      <c r="E3080" s="14">
        <v>7043256.2818579897</v>
      </c>
      <c r="F3080" s="14">
        <v>22636141.417692956</v>
      </c>
      <c r="G3080" s="13">
        <v>0.31115092240733266</v>
      </c>
      <c r="H3080" s="12">
        <v>-11201036.859999999</v>
      </c>
      <c r="I3080" s="12">
        <v>-3.4852129509075329</v>
      </c>
      <c r="J3080" t="s">
        <v>26</v>
      </c>
      <c r="K3080" s="14">
        <v>1609151.3667870013</v>
      </c>
      <c r="L3080" s="14">
        <v>7043256.2818580028</v>
      </c>
      <c r="M3080" s="13">
        <v>0.22846696221062526</v>
      </c>
      <c r="N3080" s="12">
        <v>-0.79625601555097303</v>
      </c>
      <c r="O3080" s="2">
        <f>DATE(LEFT(ALT[[#This Row],[DATEMTH]],4),RIGHT(ALT[[#This Row],[DATEMTH]],2),1)</f>
        <v>43739</v>
      </c>
      <c r="P3080" t="str">
        <f>IF(AND(ALT[[#This Row],[DATE]]&gt;=DATE(2023,6,1),ALT[[#This Row],[DATE]]&lt;=DATE(2024,5,31)),"Y","N")</f>
        <v>N</v>
      </c>
      <c r="Q3080" t="str">
        <f>LEFT(ALT[[#This Row],[DATEMTH]],4)</f>
        <v>2019</v>
      </c>
    </row>
    <row r="3081" spans="1:17" x14ac:dyDescent="0.25">
      <c r="A3081" t="s">
        <v>47</v>
      </c>
      <c r="B3081" t="s">
        <v>110</v>
      </c>
      <c r="C3081" t="s">
        <v>18</v>
      </c>
      <c r="D3081" t="s">
        <v>22</v>
      </c>
      <c r="E3081" s="14">
        <v>7043256.2818579897</v>
      </c>
      <c r="F3081" s="14">
        <v>22636141.417692956</v>
      </c>
      <c r="G3081" s="13">
        <v>0.31115092240733266</v>
      </c>
      <c r="H3081" s="12">
        <v>-11201036.859999999</v>
      </c>
      <c r="I3081" s="12">
        <v>-3.4852129509075329</v>
      </c>
      <c r="J3081" t="s">
        <v>25</v>
      </c>
      <c r="K3081" s="14">
        <v>688695.63142600004</v>
      </c>
      <c r="L3081" s="14">
        <v>7043256.2818580028</v>
      </c>
      <c r="M3081" s="13">
        <v>9.778085644844986E-2</v>
      </c>
      <c r="N3081" s="12">
        <v>-0.3407871072449678</v>
      </c>
      <c r="O3081" s="2">
        <f>DATE(LEFT(ALT[[#This Row],[DATEMTH]],4),RIGHT(ALT[[#This Row],[DATEMTH]],2),1)</f>
        <v>43739</v>
      </c>
      <c r="P3081" t="str">
        <f>IF(AND(ALT[[#This Row],[DATE]]&gt;=DATE(2023,6,1),ALT[[#This Row],[DATE]]&lt;=DATE(2024,5,31)),"Y","N")</f>
        <v>N</v>
      </c>
      <c r="Q3081" t="str">
        <f>LEFT(ALT[[#This Row],[DATEMTH]],4)</f>
        <v>2019</v>
      </c>
    </row>
    <row r="3082" spans="1:17" x14ac:dyDescent="0.25">
      <c r="A3082" t="s">
        <v>47</v>
      </c>
      <c r="B3082" t="s">
        <v>110</v>
      </c>
      <c r="C3082" t="s">
        <v>19</v>
      </c>
      <c r="D3082" t="s">
        <v>22</v>
      </c>
      <c r="E3082" s="14">
        <v>5947976.8735809959</v>
      </c>
      <c r="F3082" s="14">
        <v>22636141.417692956</v>
      </c>
      <c r="G3082" s="13">
        <v>0.2627646100908308</v>
      </c>
      <c r="H3082" s="12">
        <v>-11201036.859999999</v>
      </c>
      <c r="I3082" s="12">
        <v>-2.9432360831309237</v>
      </c>
      <c r="J3082" t="s">
        <v>25</v>
      </c>
      <c r="K3082" s="14">
        <v>4157505.3600030034</v>
      </c>
      <c r="L3082" s="14">
        <v>5947976.8735810025</v>
      </c>
      <c r="M3082" s="13">
        <v>0.69897806403204144</v>
      </c>
      <c r="N3082" s="12">
        <v>-2.0572574593761015</v>
      </c>
      <c r="O3082" s="2">
        <f>DATE(LEFT(ALT[[#This Row],[DATEMTH]],4),RIGHT(ALT[[#This Row],[DATEMTH]],2),1)</f>
        <v>43739</v>
      </c>
      <c r="P3082" t="str">
        <f>IF(AND(ALT[[#This Row],[DATE]]&gt;=DATE(2023,6,1),ALT[[#This Row],[DATE]]&lt;=DATE(2024,5,31)),"Y","N")</f>
        <v>N</v>
      </c>
      <c r="Q3082" t="str">
        <f>LEFT(ALT[[#This Row],[DATEMTH]],4)</f>
        <v>2019</v>
      </c>
    </row>
    <row r="3083" spans="1:17" x14ac:dyDescent="0.25">
      <c r="A3083" t="s">
        <v>47</v>
      </c>
      <c r="B3083" t="s">
        <v>110</v>
      </c>
      <c r="C3083" t="s">
        <v>19</v>
      </c>
      <c r="D3083" t="s">
        <v>22</v>
      </c>
      <c r="E3083" s="14">
        <v>5947976.8735809959</v>
      </c>
      <c r="F3083" s="14">
        <v>22636141.417692956</v>
      </c>
      <c r="G3083" s="13">
        <v>0.2627646100908308</v>
      </c>
      <c r="H3083" s="12">
        <v>-11201036.859999999</v>
      </c>
      <c r="I3083" s="12">
        <v>-2.9432360831309237</v>
      </c>
      <c r="J3083" t="s">
        <v>26</v>
      </c>
      <c r="K3083" s="14">
        <v>177222.03300700017</v>
      </c>
      <c r="L3083" s="14">
        <v>5947976.8735810025</v>
      </c>
      <c r="M3083" s="13">
        <v>2.9795346682359065E-2</v>
      </c>
      <c r="N3083" s="12">
        <v>-8.7694739464914462E-2</v>
      </c>
      <c r="O3083" s="2">
        <f>DATE(LEFT(ALT[[#This Row],[DATEMTH]],4),RIGHT(ALT[[#This Row],[DATEMTH]],2),1)</f>
        <v>43739</v>
      </c>
      <c r="P3083" t="str">
        <f>IF(AND(ALT[[#This Row],[DATE]]&gt;=DATE(2023,6,1),ALT[[#This Row],[DATE]]&lt;=DATE(2024,5,31)),"Y","N")</f>
        <v>N</v>
      </c>
      <c r="Q3083" t="str">
        <f>LEFT(ALT[[#This Row],[DATEMTH]],4)</f>
        <v>2019</v>
      </c>
    </row>
    <row r="3084" spans="1:17" x14ac:dyDescent="0.25">
      <c r="A3084" t="s">
        <v>47</v>
      </c>
      <c r="B3084" t="s">
        <v>110</v>
      </c>
      <c r="C3084" t="s">
        <v>19</v>
      </c>
      <c r="D3084" t="s">
        <v>22</v>
      </c>
      <c r="E3084" s="14">
        <v>5947976.8735809959</v>
      </c>
      <c r="F3084" s="14">
        <v>22636141.417692956</v>
      </c>
      <c r="G3084" s="13">
        <v>0.2627646100908308</v>
      </c>
      <c r="H3084" s="12">
        <v>-11201036.859999999</v>
      </c>
      <c r="I3084" s="12">
        <v>-2.9432360831309237</v>
      </c>
      <c r="J3084" t="s">
        <v>24</v>
      </c>
      <c r="K3084" s="14">
        <v>1611901.4928689995</v>
      </c>
      <c r="L3084" s="14">
        <v>5947976.8735810025</v>
      </c>
      <c r="M3084" s="13">
        <v>0.27099995967175777</v>
      </c>
      <c r="N3084" s="12">
        <v>-0.79761685983294262</v>
      </c>
      <c r="O3084" s="2">
        <f>DATE(LEFT(ALT[[#This Row],[DATEMTH]],4),RIGHT(ALT[[#This Row],[DATEMTH]],2),1)</f>
        <v>43739</v>
      </c>
      <c r="P3084" t="str">
        <f>IF(AND(ALT[[#This Row],[DATE]]&gt;=DATE(2023,6,1),ALT[[#This Row],[DATE]]&lt;=DATE(2024,5,31)),"Y","N")</f>
        <v>N</v>
      </c>
      <c r="Q3084" t="str">
        <f>LEFT(ALT[[#This Row],[DATEMTH]],4)</f>
        <v>2019</v>
      </c>
    </row>
    <row r="3085" spans="1:17" x14ac:dyDescent="0.25">
      <c r="A3085" t="s">
        <v>47</v>
      </c>
      <c r="B3085" t="s">
        <v>110</v>
      </c>
      <c r="C3085" t="s">
        <v>19</v>
      </c>
      <c r="D3085" t="s">
        <v>22</v>
      </c>
      <c r="E3085" s="14">
        <v>5947976.8735809959</v>
      </c>
      <c r="F3085" s="14">
        <v>22636141.417692956</v>
      </c>
      <c r="G3085" s="13">
        <v>0.2627646100908308</v>
      </c>
      <c r="H3085" s="12">
        <v>-11201036.859999999</v>
      </c>
      <c r="I3085" s="12">
        <v>-2.9432360831309237</v>
      </c>
      <c r="J3085" t="s">
        <v>16</v>
      </c>
      <c r="K3085" s="14">
        <v>1347.987702000001</v>
      </c>
      <c r="L3085" s="14">
        <v>5947976.8735810025</v>
      </c>
      <c r="M3085" s="13">
        <v>2.2662961384186417E-4</v>
      </c>
      <c r="N3085" s="12">
        <v>-6.6702445696540204E-4</v>
      </c>
      <c r="O3085" s="2">
        <f>DATE(LEFT(ALT[[#This Row],[DATEMTH]],4),RIGHT(ALT[[#This Row],[DATEMTH]],2),1)</f>
        <v>43739</v>
      </c>
      <c r="P3085" t="str">
        <f>IF(AND(ALT[[#This Row],[DATE]]&gt;=DATE(2023,6,1),ALT[[#This Row],[DATE]]&lt;=DATE(2024,5,31)),"Y","N")</f>
        <v>N</v>
      </c>
      <c r="Q3085" t="str">
        <f>LEFT(ALT[[#This Row],[DATEMTH]],4)</f>
        <v>2019</v>
      </c>
    </row>
    <row r="3086" spans="1:17" x14ac:dyDescent="0.25">
      <c r="A3086" t="s">
        <v>47</v>
      </c>
      <c r="B3086" t="s">
        <v>110</v>
      </c>
      <c r="C3086" t="s">
        <v>20</v>
      </c>
      <c r="D3086" t="s">
        <v>22</v>
      </c>
      <c r="E3086" s="14">
        <v>5471683.5722079966</v>
      </c>
      <c r="F3086" s="14">
        <v>22636141.417692956</v>
      </c>
      <c r="G3086" s="13">
        <v>0.24172333399239132</v>
      </c>
      <c r="H3086" s="12">
        <v>-11201036.859999999</v>
      </c>
      <c r="I3086" s="12">
        <v>-2.7075519739708658</v>
      </c>
      <c r="J3086" t="s">
        <v>16</v>
      </c>
      <c r="K3086" s="14">
        <v>2070674.909864</v>
      </c>
      <c r="L3086" s="14">
        <v>5471683.5722080003</v>
      </c>
      <c r="M3086" s="13">
        <v>0.3784346961109844</v>
      </c>
      <c r="N3086" s="12">
        <v>-1.0246316084743605</v>
      </c>
      <c r="O3086" s="2">
        <f>DATE(LEFT(ALT[[#This Row],[DATEMTH]],4),RIGHT(ALT[[#This Row],[DATEMTH]],2),1)</f>
        <v>43739</v>
      </c>
      <c r="P3086" t="str">
        <f>IF(AND(ALT[[#This Row],[DATE]]&gt;=DATE(2023,6,1),ALT[[#This Row],[DATE]]&lt;=DATE(2024,5,31)),"Y","N")</f>
        <v>N</v>
      </c>
      <c r="Q3086" t="str">
        <f>LEFT(ALT[[#This Row],[DATEMTH]],4)</f>
        <v>2019</v>
      </c>
    </row>
    <row r="3087" spans="1:17" x14ac:dyDescent="0.25">
      <c r="A3087" t="s">
        <v>47</v>
      </c>
      <c r="B3087" t="s">
        <v>110</v>
      </c>
      <c r="C3087" t="s">
        <v>20</v>
      </c>
      <c r="D3087" t="s">
        <v>22</v>
      </c>
      <c r="E3087" s="14">
        <v>5471683.5722079966</v>
      </c>
      <c r="F3087" s="14">
        <v>22636141.417692956</v>
      </c>
      <c r="G3087" s="13">
        <v>0.24172333399239132</v>
      </c>
      <c r="H3087" s="12">
        <v>-11201036.859999999</v>
      </c>
      <c r="I3087" s="12">
        <v>-2.7075519739708658</v>
      </c>
      <c r="J3087" t="s">
        <v>25</v>
      </c>
      <c r="K3087" s="14">
        <v>818072.29461200081</v>
      </c>
      <c r="L3087" s="14">
        <v>5471683.5722080003</v>
      </c>
      <c r="M3087" s="13">
        <v>0.14951016150992122</v>
      </c>
      <c r="N3087" s="12">
        <v>-0.40480653292489016</v>
      </c>
      <c r="O3087" s="2">
        <f>DATE(LEFT(ALT[[#This Row],[DATEMTH]],4),RIGHT(ALT[[#This Row],[DATEMTH]],2),1)</f>
        <v>43739</v>
      </c>
      <c r="P3087" t="str">
        <f>IF(AND(ALT[[#This Row],[DATE]]&gt;=DATE(2023,6,1),ALT[[#This Row],[DATE]]&lt;=DATE(2024,5,31)),"Y","N")</f>
        <v>N</v>
      </c>
      <c r="Q3087" t="str">
        <f>LEFT(ALT[[#This Row],[DATEMTH]],4)</f>
        <v>2019</v>
      </c>
    </row>
    <row r="3088" spans="1:17" x14ac:dyDescent="0.25">
      <c r="A3088" t="s">
        <v>47</v>
      </c>
      <c r="B3088" t="s">
        <v>110</v>
      </c>
      <c r="C3088" t="s">
        <v>20</v>
      </c>
      <c r="D3088" t="s">
        <v>22</v>
      </c>
      <c r="E3088" s="14">
        <v>5471683.5722079966</v>
      </c>
      <c r="F3088" s="14">
        <v>22636141.417692956</v>
      </c>
      <c r="G3088" s="13">
        <v>0.24172333399239132</v>
      </c>
      <c r="H3088" s="12">
        <v>-11201036.859999999</v>
      </c>
      <c r="I3088" s="12">
        <v>-2.7075519739708658</v>
      </c>
      <c r="J3088" t="s">
        <v>24</v>
      </c>
      <c r="K3088" s="14">
        <v>2260980.2410799991</v>
      </c>
      <c r="L3088" s="14">
        <v>5471683.5722080003</v>
      </c>
      <c r="M3088" s="13">
        <v>0.41321472838160134</v>
      </c>
      <c r="N3088" s="12">
        <v>-1.1188003535034399</v>
      </c>
      <c r="O3088" s="2">
        <f>DATE(LEFT(ALT[[#This Row],[DATEMTH]],4),RIGHT(ALT[[#This Row],[DATEMTH]],2),1)</f>
        <v>43739</v>
      </c>
      <c r="P3088" t="str">
        <f>IF(AND(ALT[[#This Row],[DATE]]&gt;=DATE(2023,6,1),ALT[[#This Row],[DATE]]&lt;=DATE(2024,5,31)),"Y","N")</f>
        <v>N</v>
      </c>
      <c r="Q3088" t="str">
        <f>LEFT(ALT[[#This Row],[DATEMTH]],4)</f>
        <v>2019</v>
      </c>
    </row>
    <row r="3089" spans="1:17" x14ac:dyDescent="0.25">
      <c r="A3089" t="s">
        <v>47</v>
      </c>
      <c r="B3089" t="s">
        <v>110</v>
      </c>
      <c r="C3089" t="s">
        <v>20</v>
      </c>
      <c r="D3089" t="s">
        <v>22</v>
      </c>
      <c r="E3089" s="14">
        <v>5471683.5722079966</v>
      </c>
      <c r="F3089" s="14">
        <v>22636141.417692956</v>
      </c>
      <c r="G3089" s="13">
        <v>0.24172333399239132</v>
      </c>
      <c r="H3089" s="12">
        <v>-11201036.859999999</v>
      </c>
      <c r="I3089" s="12">
        <v>-2.7075519739708658</v>
      </c>
      <c r="J3089" t="s">
        <v>26</v>
      </c>
      <c r="K3089" s="14">
        <v>321956.12665200012</v>
      </c>
      <c r="L3089" s="14">
        <v>5471683.5722080003</v>
      </c>
      <c r="M3089" s="13">
        <v>5.8840413997492999E-2</v>
      </c>
      <c r="N3089" s="12">
        <v>-0.15931347906817514</v>
      </c>
      <c r="O3089" s="2">
        <f>DATE(LEFT(ALT[[#This Row],[DATEMTH]],4),RIGHT(ALT[[#This Row],[DATEMTH]],2),1)</f>
        <v>43739</v>
      </c>
      <c r="P3089" t="str">
        <f>IF(AND(ALT[[#This Row],[DATE]]&gt;=DATE(2023,6,1),ALT[[#This Row],[DATE]]&lt;=DATE(2024,5,31)),"Y","N")</f>
        <v>N</v>
      </c>
      <c r="Q3089" t="str">
        <f>LEFT(ALT[[#This Row],[DATEMTH]],4)</f>
        <v>2019</v>
      </c>
    </row>
    <row r="3090" spans="1:17" x14ac:dyDescent="0.25">
      <c r="A3090" t="s">
        <v>47</v>
      </c>
      <c r="B3090" t="s">
        <v>110</v>
      </c>
      <c r="C3090" t="s">
        <v>15</v>
      </c>
      <c r="D3090" t="s">
        <v>17</v>
      </c>
      <c r="E3090" s="14">
        <v>4173224.6900459919</v>
      </c>
      <c r="F3090" s="14">
        <v>22636141.417692956</v>
      </c>
      <c r="G3090" s="13">
        <v>0.184361133509446</v>
      </c>
      <c r="H3090" s="12">
        <v>-35877578.57</v>
      </c>
      <c r="I3090" s="12">
        <v>-6.614431052739409</v>
      </c>
      <c r="J3090" t="s">
        <v>24</v>
      </c>
      <c r="K3090" s="14">
        <v>1735862.9838109997</v>
      </c>
      <c r="L3090" s="14">
        <v>4173224.6900459975</v>
      </c>
      <c r="M3090" s="13">
        <v>0.41595243791962394</v>
      </c>
      <c r="N3090" s="12">
        <v>-2.7512887218382218</v>
      </c>
      <c r="O3090" s="2">
        <f>DATE(LEFT(ALT[[#This Row],[DATEMTH]],4),RIGHT(ALT[[#This Row],[DATEMTH]],2),1)</f>
        <v>43739</v>
      </c>
      <c r="P3090" t="str">
        <f>IF(AND(ALT[[#This Row],[DATE]]&gt;=DATE(2023,6,1),ALT[[#This Row],[DATE]]&lt;=DATE(2024,5,31)),"Y","N")</f>
        <v>N</v>
      </c>
      <c r="Q3090" t="str">
        <f>LEFT(ALT[[#This Row],[DATEMTH]],4)</f>
        <v>2019</v>
      </c>
    </row>
    <row r="3091" spans="1:17" x14ac:dyDescent="0.25">
      <c r="A3091" t="s">
        <v>47</v>
      </c>
      <c r="B3091" t="s">
        <v>110</v>
      </c>
      <c r="C3091" t="s">
        <v>15</v>
      </c>
      <c r="D3091" t="s">
        <v>17</v>
      </c>
      <c r="E3091" s="14">
        <v>4173224.6900459919</v>
      </c>
      <c r="F3091" s="14">
        <v>22636141.417692956</v>
      </c>
      <c r="G3091" s="13">
        <v>0.184361133509446</v>
      </c>
      <c r="H3091" s="12">
        <v>-35877578.57</v>
      </c>
      <c r="I3091" s="12">
        <v>-6.614431052739409</v>
      </c>
      <c r="J3091" t="s">
        <v>26</v>
      </c>
      <c r="K3091" s="14">
        <v>486222.17549199989</v>
      </c>
      <c r="L3091" s="14">
        <v>4173224.6900459975</v>
      </c>
      <c r="M3091" s="13">
        <v>0.11650994413306817</v>
      </c>
      <c r="N3091" s="12">
        <v>-0.77064699242669987</v>
      </c>
      <c r="O3091" s="2">
        <f>DATE(LEFT(ALT[[#This Row],[DATEMTH]],4),RIGHT(ALT[[#This Row],[DATEMTH]],2),1)</f>
        <v>43739</v>
      </c>
      <c r="P3091" t="str">
        <f>IF(AND(ALT[[#This Row],[DATE]]&gt;=DATE(2023,6,1),ALT[[#This Row],[DATE]]&lt;=DATE(2024,5,31)),"Y","N")</f>
        <v>N</v>
      </c>
      <c r="Q3091" t="str">
        <f>LEFT(ALT[[#This Row],[DATEMTH]],4)</f>
        <v>2019</v>
      </c>
    </row>
    <row r="3092" spans="1:17" x14ac:dyDescent="0.25">
      <c r="A3092" t="s">
        <v>47</v>
      </c>
      <c r="B3092" t="s">
        <v>110</v>
      </c>
      <c r="C3092" t="s">
        <v>15</v>
      </c>
      <c r="D3092" t="s">
        <v>17</v>
      </c>
      <c r="E3092" s="14">
        <v>4173224.6900459919</v>
      </c>
      <c r="F3092" s="14">
        <v>22636141.417692956</v>
      </c>
      <c r="G3092" s="13">
        <v>0.184361133509446</v>
      </c>
      <c r="H3092" s="12">
        <v>-35877578.57</v>
      </c>
      <c r="I3092" s="12">
        <v>-6.614431052739409</v>
      </c>
      <c r="J3092" t="s">
        <v>25</v>
      </c>
      <c r="K3092" s="14">
        <v>601702.46538499929</v>
      </c>
      <c r="L3092" s="14">
        <v>4173224.6900459975</v>
      </c>
      <c r="M3092" s="13">
        <v>0.14418166048432138</v>
      </c>
      <c r="N3092" s="12">
        <v>-0.95367965234302587</v>
      </c>
      <c r="O3092" s="2">
        <f>DATE(LEFT(ALT[[#This Row],[DATEMTH]],4),RIGHT(ALT[[#This Row],[DATEMTH]],2),1)</f>
        <v>43739</v>
      </c>
      <c r="P3092" t="str">
        <f>IF(AND(ALT[[#This Row],[DATE]]&gt;=DATE(2023,6,1),ALT[[#This Row],[DATE]]&lt;=DATE(2024,5,31)),"Y","N")</f>
        <v>N</v>
      </c>
      <c r="Q3092" t="str">
        <f>LEFT(ALT[[#This Row],[DATEMTH]],4)</f>
        <v>2019</v>
      </c>
    </row>
    <row r="3093" spans="1:17" x14ac:dyDescent="0.25">
      <c r="A3093" t="s">
        <v>47</v>
      </c>
      <c r="B3093" t="s">
        <v>110</v>
      </c>
      <c r="C3093" t="s">
        <v>15</v>
      </c>
      <c r="D3093" t="s">
        <v>17</v>
      </c>
      <c r="E3093" s="14">
        <v>4173224.6900459919</v>
      </c>
      <c r="F3093" s="14">
        <v>22636141.417692956</v>
      </c>
      <c r="G3093" s="13">
        <v>0.184361133509446</v>
      </c>
      <c r="H3093" s="12">
        <v>-35877578.57</v>
      </c>
      <c r="I3093" s="12">
        <v>-6.614431052739409</v>
      </c>
      <c r="J3093" t="s">
        <v>16</v>
      </c>
      <c r="K3093" s="14">
        <v>1349437.0653579982</v>
      </c>
      <c r="L3093" s="14">
        <v>4173224.6900459975</v>
      </c>
      <c r="M3093" s="13">
        <v>0.3233559574629864</v>
      </c>
      <c r="N3093" s="12">
        <v>-2.1388156861314607</v>
      </c>
      <c r="O3093" s="2">
        <f>DATE(LEFT(ALT[[#This Row],[DATEMTH]],4),RIGHT(ALT[[#This Row],[DATEMTH]],2),1)</f>
        <v>43739</v>
      </c>
      <c r="P3093" t="str">
        <f>IF(AND(ALT[[#This Row],[DATE]]&gt;=DATE(2023,6,1),ALT[[#This Row],[DATE]]&lt;=DATE(2024,5,31)),"Y","N")</f>
        <v>N</v>
      </c>
      <c r="Q3093" t="str">
        <f>LEFT(ALT[[#This Row],[DATEMTH]],4)</f>
        <v>2019</v>
      </c>
    </row>
    <row r="3094" spans="1:17" x14ac:dyDescent="0.25">
      <c r="A3094" t="s">
        <v>47</v>
      </c>
      <c r="B3094" t="s">
        <v>110</v>
      </c>
      <c r="C3094" t="s">
        <v>18</v>
      </c>
      <c r="D3094" t="s">
        <v>17</v>
      </c>
      <c r="E3094" s="14">
        <v>7043256.2818579897</v>
      </c>
      <c r="F3094" s="14">
        <v>22636141.417692956</v>
      </c>
      <c r="G3094" s="13">
        <v>0.31115092240733266</v>
      </c>
      <c r="H3094" s="12">
        <v>-35877578.57</v>
      </c>
      <c r="I3094" s="12">
        <v>-11.16334166579705</v>
      </c>
      <c r="J3094" t="s">
        <v>26</v>
      </c>
      <c r="K3094" s="14">
        <v>1609151.3667870013</v>
      </c>
      <c r="L3094" s="14">
        <v>7043256.2818580028</v>
      </c>
      <c r="M3094" s="13">
        <v>0.22846696221062526</v>
      </c>
      <c r="N3094" s="12">
        <v>-2.5504547585039532</v>
      </c>
      <c r="O3094" s="2">
        <f>DATE(LEFT(ALT[[#This Row],[DATEMTH]],4),RIGHT(ALT[[#This Row],[DATEMTH]],2),1)</f>
        <v>43739</v>
      </c>
      <c r="P3094" t="str">
        <f>IF(AND(ALT[[#This Row],[DATE]]&gt;=DATE(2023,6,1),ALT[[#This Row],[DATE]]&lt;=DATE(2024,5,31)),"Y","N")</f>
        <v>N</v>
      </c>
      <c r="Q3094" t="str">
        <f>LEFT(ALT[[#This Row],[DATEMTH]],4)</f>
        <v>2019</v>
      </c>
    </row>
    <row r="3095" spans="1:17" x14ac:dyDescent="0.25">
      <c r="A3095" t="s">
        <v>47</v>
      </c>
      <c r="B3095" t="s">
        <v>110</v>
      </c>
      <c r="C3095" t="s">
        <v>18</v>
      </c>
      <c r="D3095" t="s">
        <v>17</v>
      </c>
      <c r="E3095" s="14">
        <v>7043256.2818579897</v>
      </c>
      <c r="F3095" s="14">
        <v>22636141.417692956</v>
      </c>
      <c r="G3095" s="13">
        <v>0.31115092240733266</v>
      </c>
      <c r="H3095" s="12">
        <v>-35877578.57</v>
      </c>
      <c r="I3095" s="12">
        <v>-11.16334166579705</v>
      </c>
      <c r="J3095" t="s">
        <v>24</v>
      </c>
      <c r="K3095" s="14">
        <v>2119803.1931839995</v>
      </c>
      <c r="L3095" s="14">
        <v>7043256.2818580028</v>
      </c>
      <c r="M3095" s="13">
        <v>0.30096919781893805</v>
      </c>
      <c r="N3095" s="12">
        <v>-3.359821986133666</v>
      </c>
      <c r="O3095" s="2">
        <f>DATE(LEFT(ALT[[#This Row],[DATEMTH]],4),RIGHT(ALT[[#This Row],[DATEMTH]],2),1)</f>
        <v>43739</v>
      </c>
      <c r="P3095" t="str">
        <f>IF(AND(ALT[[#This Row],[DATE]]&gt;=DATE(2023,6,1),ALT[[#This Row],[DATE]]&lt;=DATE(2024,5,31)),"Y","N")</f>
        <v>N</v>
      </c>
      <c r="Q3095" t="str">
        <f>LEFT(ALT[[#This Row],[DATEMTH]],4)</f>
        <v>2019</v>
      </c>
    </row>
    <row r="3096" spans="1:17" x14ac:dyDescent="0.25">
      <c r="A3096" t="s">
        <v>47</v>
      </c>
      <c r="B3096" t="s">
        <v>110</v>
      </c>
      <c r="C3096" t="s">
        <v>18</v>
      </c>
      <c r="D3096" t="s">
        <v>17</v>
      </c>
      <c r="E3096" s="14">
        <v>7043256.2818579897</v>
      </c>
      <c r="F3096" s="14">
        <v>22636141.417692956</v>
      </c>
      <c r="G3096" s="13">
        <v>0.31115092240733266</v>
      </c>
      <c r="H3096" s="12">
        <v>-35877578.57</v>
      </c>
      <c r="I3096" s="12">
        <v>-11.16334166579705</v>
      </c>
      <c r="J3096" t="s">
        <v>16</v>
      </c>
      <c r="K3096" s="14">
        <v>2625606.0904610022</v>
      </c>
      <c r="L3096" s="14">
        <v>7043256.2818580028</v>
      </c>
      <c r="M3096" s="13">
        <v>0.37278298352198685</v>
      </c>
      <c r="N3096" s="12">
        <v>-4.161503812251131</v>
      </c>
      <c r="O3096" s="2">
        <f>DATE(LEFT(ALT[[#This Row],[DATEMTH]],4),RIGHT(ALT[[#This Row],[DATEMTH]],2),1)</f>
        <v>43739</v>
      </c>
      <c r="P3096" t="str">
        <f>IF(AND(ALT[[#This Row],[DATE]]&gt;=DATE(2023,6,1),ALT[[#This Row],[DATE]]&lt;=DATE(2024,5,31)),"Y","N")</f>
        <v>N</v>
      </c>
      <c r="Q3096" t="str">
        <f>LEFT(ALT[[#This Row],[DATEMTH]],4)</f>
        <v>2019</v>
      </c>
    </row>
    <row r="3097" spans="1:17" x14ac:dyDescent="0.25">
      <c r="A3097" t="s">
        <v>47</v>
      </c>
      <c r="B3097" t="s">
        <v>110</v>
      </c>
      <c r="C3097" t="s">
        <v>18</v>
      </c>
      <c r="D3097" t="s">
        <v>17</v>
      </c>
      <c r="E3097" s="14">
        <v>7043256.2818579897</v>
      </c>
      <c r="F3097" s="14">
        <v>22636141.417692956</v>
      </c>
      <c r="G3097" s="13">
        <v>0.31115092240733266</v>
      </c>
      <c r="H3097" s="12">
        <v>-35877578.57</v>
      </c>
      <c r="I3097" s="12">
        <v>-11.16334166579705</v>
      </c>
      <c r="J3097" t="s">
        <v>25</v>
      </c>
      <c r="K3097" s="14">
        <v>688695.63142600004</v>
      </c>
      <c r="L3097" s="14">
        <v>7043256.2818580028</v>
      </c>
      <c r="M3097" s="13">
        <v>9.778085644844986E-2</v>
      </c>
      <c r="N3097" s="12">
        <v>-1.0915611089083006</v>
      </c>
      <c r="O3097" s="2">
        <f>DATE(LEFT(ALT[[#This Row],[DATEMTH]],4),RIGHT(ALT[[#This Row],[DATEMTH]],2),1)</f>
        <v>43739</v>
      </c>
      <c r="P3097" t="str">
        <f>IF(AND(ALT[[#This Row],[DATE]]&gt;=DATE(2023,6,1),ALT[[#This Row],[DATE]]&lt;=DATE(2024,5,31)),"Y","N")</f>
        <v>N</v>
      </c>
      <c r="Q3097" t="str">
        <f>LEFT(ALT[[#This Row],[DATEMTH]],4)</f>
        <v>2019</v>
      </c>
    </row>
    <row r="3098" spans="1:17" x14ac:dyDescent="0.25">
      <c r="A3098" t="s">
        <v>47</v>
      </c>
      <c r="B3098" t="s">
        <v>110</v>
      </c>
      <c r="C3098" t="s">
        <v>19</v>
      </c>
      <c r="D3098" t="s">
        <v>17</v>
      </c>
      <c r="E3098" s="14">
        <v>5947976.8735809959</v>
      </c>
      <c r="F3098" s="14">
        <v>22636141.417692956</v>
      </c>
      <c r="G3098" s="13">
        <v>0.2627646100908308</v>
      </c>
      <c r="H3098" s="12">
        <v>-35877578.57</v>
      </c>
      <c r="I3098" s="12">
        <v>-9.4273579439491968</v>
      </c>
      <c r="J3098" t="s">
        <v>24</v>
      </c>
      <c r="K3098" s="14">
        <v>1611901.4928689995</v>
      </c>
      <c r="L3098" s="14">
        <v>5947976.8735810025</v>
      </c>
      <c r="M3098" s="13">
        <v>0.27099995967175777</v>
      </c>
      <c r="N3098" s="12">
        <v>-2.5548136226214577</v>
      </c>
      <c r="O3098" s="2">
        <f>DATE(LEFT(ALT[[#This Row],[DATEMTH]],4),RIGHT(ALT[[#This Row],[DATEMTH]],2),1)</f>
        <v>43739</v>
      </c>
      <c r="P3098" t="str">
        <f>IF(AND(ALT[[#This Row],[DATE]]&gt;=DATE(2023,6,1),ALT[[#This Row],[DATE]]&lt;=DATE(2024,5,31)),"Y","N")</f>
        <v>N</v>
      </c>
      <c r="Q3098" t="str">
        <f>LEFT(ALT[[#This Row],[DATEMTH]],4)</f>
        <v>2019</v>
      </c>
    </row>
    <row r="3099" spans="1:17" x14ac:dyDescent="0.25">
      <c r="A3099" t="s">
        <v>47</v>
      </c>
      <c r="B3099" t="s">
        <v>110</v>
      </c>
      <c r="C3099" t="s">
        <v>19</v>
      </c>
      <c r="D3099" t="s">
        <v>17</v>
      </c>
      <c r="E3099" s="14">
        <v>5947976.8735809959</v>
      </c>
      <c r="F3099" s="14">
        <v>22636141.417692956</v>
      </c>
      <c r="G3099" s="13">
        <v>0.2627646100908308</v>
      </c>
      <c r="H3099" s="12">
        <v>-35877578.57</v>
      </c>
      <c r="I3099" s="12">
        <v>-9.4273579439491968</v>
      </c>
      <c r="J3099" t="s">
        <v>26</v>
      </c>
      <c r="K3099" s="14">
        <v>177222.03300700017</v>
      </c>
      <c r="L3099" s="14">
        <v>5947976.8735810025</v>
      </c>
      <c r="M3099" s="13">
        <v>2.9795346682359065E-2</v>
      </c>
      <c r="N3099" s="12">
        <v>-0.28089139823865811</v>
      </c>
      <c r="O3099" s="2">
        <f>DATE(LEFT(ALT[[#This Row],[DATEMTH]],4),RIGHT(ALT[[#This Row],[DATEMTH]],2),1)</f>
        <v>43739</v>
      </c>
      <c r="P3099" t="str">
        <f>IF(AND(ALT[[#This Row],[DATE]]&gt;=DATE(2023,6,1),ALT[[#This Row],[DATE]]&lt;=DATE(2024,5,31)),"Y","N")</f>
        <v>N</v>
      </c>
      <c r="Q3099" t="str">
        <f>LEFT(ALT[[#This Row],[DATEMTH]],4)</f>
        <v>2019</v>
      </c>
    </row>
    <row r="3100" spans="1:17" x14ac:dyDescent="0.25">
      <c r="A3100" t="s">
        <v>47</v>
      </c>
      <c r="B3100" t="s">
        <v>110</v>
      </c>
      <c r="C3100" t="s">
        <v>19</v>
      </c>
      <c r="D3100" t="s">
        <v>17</v>
      </c>
      <c r="E3100" s="14">
        <v>5947976.8735809959</v>
      </c>
      <c r="F3100" s="14">
        <v>22636141.417692956</v>
      </c>
      <c r="G3100" s="13">
        <v>0.2627646100908308</v>
      </c>
      <c r="H3100" s="12">
        <v>-35877578.57</v>
      </c>
      <c r="I3100" s="12">
        <v>-9.4273579439491968</v>
      </c>
      <c r="J3100" t="s">
        <v>25</v>
      </c>
      <c r="K3100" s="14">
        <v>4157505.3600030034</v>
      </c>
      <c r="L3100" s="14">
        <v>5947976.8735810025</v>
      </c>
      <c r="M3100" s="13">
        <v>0.69897806403204144</v>
      </c>
      <c r="N3100" s="12">
        <v>-6.5895164045986965</v>
      </c>
      <c r="O3100" s="2">
        <f>DATE(LEFT(ALT[[#This Row],[DATEMTH]],4),RIGHT(ALT[[#This Row],[DATEMTH]],2),1)</f>
        <v>43739</v>
      </c>
      <c r="P3100" t="str">
        <f>IF(AND(ALT[[#This Row],[DATE]]&gt;=DATE(2023,6,1),ALT[[#This Row],[DATE]]&lt;=DATE(2024,5,31)),"Y","N")</f>
        <v>N</v>
      </c>
      <c r="Q3100" t="str">
        <f>LEFT(ALT[[#This Row],[DATEMTH]],4)</f>
        <v>2019</v>
      </c>
    </row>
    <row r="3101" spans="1:17" x14ac:dyDescent="0.25">
      <c r="A3101" t="s">
        <v>47</v>
      </c>
      <c r="B3101" t="s">
        <v>110</v>
      </c>
      <c r="C3101" t="s">
        <v>19</v>
      </c>
      <c r="D3101" t="s">
        <v>17</v>
      </c>
      <c r="E3101" s="14">
        <v>5947976.8735809959</v>
      </c>
      <c r="F3101" s="14">
        <v>22636141.417692956</v>
      </c>
      <c r="G3101" s="13">
        <v>0.2627646100908308</v>
      </c>
      <c r="H3101" s="12">
        <v>-35877578.57</v>
      </c>
      <c r="I3101" s="12">
        <v>-9.4273579439491968</v>
      </c>
      <c r="J3101" t="s">
        <v>16</v>
      </c>
      <c r="K3101" s="14">
        <v>1347.987702000001</v>
      </c>
      <c r="L3101" s="14">
        <v>5947976.8735810025</v>
      </c>
      <c r="M3101" s="13">
        <v>2.2662961384186417E-4</v>
      </c>
      <c r="N3101" s="12">
        <v>-2.1365184903862368E-3</v>
      </c>
      <c r="O3101" s="2">
        <f>DATE(LEFT(ALT[[#This Row],[DATEMTH]],4),RIGHT(ALT[[#This Row],[DATEMTH]],2),1)</f>
        <v>43739</v>
      </c>
      <c r="P3101" t="str">
        <f>IF(AND(ALT[[#This Row],[DATE]]&gt;=DATE(2023,6,1),ALT[[#This Row],[DATE]]&lt;=DATE(2024,5,31)),"Y","N")</f>
        <v>N</v>
      </c>
      <c r="Q3101" t="str">
        <f>LEFT(ALT[[#This Row],[DATEMTH]],4)</f>
        <v>2019</v>
      </c>
    </row>
    <row r="3102" spans="1:17" x14ac:dyDescent="0.25">
      <c r="A3102" t="s">
        <v>47</v>
      </c>
      <c r="B3102" t="s">
        <v>110</v>
      </c>
      <c r="C3102" t="s">
        <v>20</v>
      </c>
      <c r="D3102" t="s">
        <v>17</v>
      </c>
      <c r="E3102" s="14">
        <v>5471683.5722079966</v>
      </c>
      <c r="F3102" s="14">
        <v>22636141.417692956</v>
      </c>
      <c r="G3102" s="13">
        <v>0.24172333399239132</v>
      </c>
      <c r="H3102" s="12">
        <v>-35877578.57</v>
      </c>
      <c r="I3102" s="12">
        <v>-8.6724479075143712</v>
      </c>
      <c r="J3102" t="s">
        <v>26</v>
      </c>
      <c r="K3102" s="14">
        <v>321956.12665200012</v>
      </c>
      <c r="L3102" s="14">
        <v>5471683.5722080003</v>
      </c>
      <c r="M3102" s="13">
        <v>5.8840413997492999E-2</v>
      </c>
      <c r="N3102" s="12">
        <v>-0.51029042524983748</v>
      </c>
      <c r="O3102" s="2">
        <f>DATE(LEFT(ALT[[#This Row],[DATEMTH]],4),RIGHT(ALT[[#This Row],[DATEMTH]],2),1)</f>
        <v>43739</v>
      </c>
      <c r="P3102" t="str">
        <f>IF(AND(ALT[[#This Row],[DATE]]&gt;=DATE(2023,6,1),ALT[[#This Row],[DATE]]&lt;=DATE(2024,5,31)),"Y","N")</f>
        <v>N</v>
      </c>
      <c r="Q3102" t="str">
        <f>LEFT(ALT[[#This Row],[DATEMTH]],4)</f>
        <v>2019</v>
      </c>
    </row>
    <row r="3103" spans="1:17" x14ac:dyDescent="0.25">
      <c r="A3103" t="s">
        <v>47</v>
      </c>
      <c r="B3103" t="s">
        <v>110</v>
      </c>
      <c r="C3103" t="s">
        <v>20</v>
      </c>
      <c r="D3103" t="s">
        <v>17</v>
      </c>
      <c r="E3103" s="14">
        <v>5471683.5722079966</v>
      </c>
      <c r="F3103" s="14">
        <v>22636141.417692956</v>
      </c>
      <c r="G3103" s="13">
        <v>0.24172333399239132</v>
      </c>
      <c r="H3103" s="12">
        <v>-35877578.57</v>
      </c>
      <c r="I3103" s="12">
        <v>-8.6724479075143712</v>
      </c>
      <c r="J3103" t="s">
        <v>24</v>
      </c>
      <c r="K3103" s="14">
        <v>2260980.2410799991</v>
      </c>
      <c r="L3103" s="14">
        <v>5471683.5722080003</v>
      </c>
      <c r="M3103" s="13">
        <v>0.41321472838160134</v>
      </c>
      <c r="N3103" s="12">
        <v>-3.5835832065071376</v>
      </c>
      <c r="O3103" s="2">
        <f>DATE(LEFT(ALT[[#This Row],[DATEMTH]],4),RIGHT(ALT[[#This Row],[DATEMTH]],2),1)</f>
        <v>43739</v>
      </c>
      <c r="P3103" t="str">
        <f>IF(AND(ALT[[#This Row],[DATE]]&gt;=DATE(2023,6,1),ALT[[#This Row],[DATE]]&lt;=DATE(2024,5,31)),"Y","N")</f>
        <v>N</v>
      </c>
      <c r="Q3103" t="str">
        <f>LEFT(ALT[[#This Row],[DATEMTH]],4)</f>
        <v>2019</v>
      </c>
    </row>
    <row r="3104" spans="1:17" x14ac:dyDescent="0.25">
      <c r="A3104" t="s">
        <v>47</v>
      </c>
      <c r="B3104" t="s">
        <v>110</v>
      </c>
      <c r="C3104" t="s">
        <v>20</v>
      </c>
      <c r="D3104" t="s">
        <v>17</v>
      </c>
      <c r="E3104" s="14">
        <v>5471683.5722079966</v>
      </c>
      <c r="F3104" s="14">
        <v>22636141.417692956</v>
      </c>
      <c r="G3104" s="13">
        <v>0.24172333399239132</v>
      </c>
      <c r="H3104" s="12">
        <v>-35877578.57</v>
      </c>
      <c r="I3104" s="12">
        <v>-8.6724479075143712</v>
      </c>
      <c r="J3104" t="s">
        <v>25</v>
      </c>
      <c r="K3104" s="14">
        <v>818072.29461200081</v>
      </c>
      <c r="L3104" s="14">
        <v>5471683.5722080003</v>
      </c>
      <c r="M3104" s="13">
        <v>0.14951016150992122</v>
      </c>
      <c r="N3104" s="12">
        <v>-1.2966190873388519</v>
      </c>
      <c r="O3104" s="2">
        <f>DATE(LEFT(ALT[[#This Row],[DATEMTH]],4),RIGHT(ALT[[#This Row],[DATEMTH]],2),1)</f>
        <v>43739</v>
      </c>
      <c r="P3104" t="str">
        <f>IF(AND(ALT[[#This Row],[DATE]]&gt;=DATE(2023,6,1),ALT[[#This Row],[DATE]]&lt;=DATE(2024,5,31)),"Y","N")</f>
        <v>N</v>
      </c>
      <c r="Q3104" t="str">
        <f>LEFT(ALT[[#This Row],[DATEMTH]],4)</f>
        <v>2019</v>
      </c>
    </row>
    <row r="3105" spans="1:17" x14ac:dyDescent="0.25">
      <c r="A3105" t="s">
        <v>47</v>
      </c>
      <c r="B3105" t="s">
        <v>110</v>
      </c>
      <c r="C3105" t="s">
        <v>20</v>
      </c>
      <c r="D3105" t="s">
        <v>17</v>
      </c>
      <c r="E3105" s="14">
        <v>5471683.5722079966</v>
      </c>
      <c r="F3105" s="14">
        <v>22636141.417692956</v>
      </c>
      <c r="G3105" s="13">
        <v>0.24172333399239132</v>
      </c>
      <c r="H3105" s="12">
        <v>-35877578.57</v>
      </c>
      <c r="I3105" s="12">
        <v>-8.6724479075143712</v>
      </c>
      <c r="J3105" t="s">
        <v>16</v>
      </c>
      <c r="K3105" s="14">
        <v>2070674.909864</v>
      </c>
      <c r="L3105" s="14">
        <v>5471683.5722080003</v>
      </c>
      <c r="M3105" s="13">
        <v>0.3784346961109844</v>
      </c>
      <c r="N3105" s="12">
        <v>-3.2819551884185438</v>
      </c>
      <c r="O3105" s="2">
        <f>DATE(LEFT(ALT[[#This Row],[DATEMTH]],4),RIGHT(ALT[[#This Row],[DATEMTH]],2),1)</f>
        <v>43739</v>
      </c>
      <c r="P3105" t="str">
        <f>IF(AND(ALT[[#This Row],[DATE]]&gt;=DATE(2023,6,1),ALT[[#This Row],[DATE]]&lt;=DATE(2024,5,31)),"Y","N")</f>
        <v>N</v>
      </c>
      <c r="Q3105" t="str">
        <f>LEFT(ALT[[#This Row],[DATEMTH]],4)</f>
        <v>2019</v>
      </c>
    </row>
    <row r="3106" spans="1:17" x14ac:dyDescent="0.25">
      <c r="A3106" t="s">
        <v>47</v>
      </c>
      <c r="B3106" t="s">
        <v>110</v>
      </c>
      <c r="C3106" t="s">
        <v>15</v>
      </c>
      <c r="D3106" t="s">
        <v>23</v>
      </c>
      <c r="E3106" s="14">
        <v>4173224.6900459919</v>
      </c>
      <c r="F3106" s="14">
        <v>22636141.417692956</v>
      </c>
      <c r="G3106" s="13">
        <v>0.184361133509446</v>
      </c>
      <c r="H3106" s="12">
        <v>-15480136.619999999</v>
      </c>
      <c r="I3106" s="12">
        <v>-2.8539355341442838</v>
      </c>
      <c r="J3106" t="s">
        <v>16</v>
      </c>
      <c r="K3106" s="14">
        <v>1349437.0653579982</v>
      </c>
      <c r="L3106" s="14">
        <v>4173224.6900459975</v>
      </c>
      <c r="M3106" s="13">
        <v>0.3233559574629864</v>
      </c>
      <c r="N3106" s="12">
        <v>-0.9228370571808644</v>
      </c>
      <c r="O3106" s="2">
        <f>DATE(LEFT(ALT[[#This Row],[DATEMTH]],4),RIGHT(ALT[[#This Row],[DATEMTH]],2),1)</f>
        <v>43739</v>
      </c>
      <c r="P3106" t="str">
        <f>IF(AND(ALT[[#This Row],[DATE]]&gt;=DATE(2023,6,1),ALT[[#This Row],[DATE]]&lt;=DATE(2024,5,31)),"Y","N")</f>
        <v>N</v>
      </c>
      <c r="Q3106" t="str">
        <f>LEFT(ALT[[#This Row],[DATEMTH]],4)</f>
        <v>2019</v>
      </c>
    </row>
    <row r="3107" spans="1:17" x14ac:dyDescent="0.25">
      <c r="A3107" t="s">
        <v>47</v>
      </c>
      <c r="B3107" t="s">
        <v>110</v>
      </c>
      <c r="C3107" t="s">
        <v>15</v>
      </c>
      <c r="D3107" t="s">
        <v>23</v>
      </c>
      <c r="E3107" s="14">
        <v>4173224.6900459919</v>
      </c>
      <c r="F3107" s="14">
        <v>22636141.417692956</v>
      </c>
      <c r="G3107" s="13">
        <v>0.184361133509446</v>
      </c>
      <c r="H3107" s="12">
        <v>-15480136.619999999</v>
      </c>
      <c r="I3107" s="12">
        <v>-2.8539355341442838</v>
      </c>
      <c r="J3107" t="s">
        <v>26</v>
      </c>
      <c r="K3107" s="14">
        <v>486222.17549199989</v>
      </c>
      <c r="L3107" s="14">
        <v>4173224.6900459975</v>
      </c>
      <c r="M3107" s="13">
        <v>0.11650994413306817</v>
      </c>
      <c r="N3107" s="12">
        <v>-0.3325118696425286</v>
      </c>
      <c r="O3107" s="2">
        <f>DATE(LEFT(ALT[[#This Row],[DATEMTH]],4),RIGHT(ALT[[#This Row],[DATEMTH]],2),1)</f>
        <v>43739</v>
      </c>
      <c r="P3107" t="str">
        <f>IF(AND(ALT[[#This Row],[DATE]]&gt;=DATE(2023,6,1),ALT[[#This Row],[DATE]]&lt;=DATE(2024,5,31)),"Y","N")</f>
        <v>N</v>
      </c>
      <c r="Q3107" t="str">
        <f>LEFT(ALT[[#This Row],[DATEMTH]],4)</f>
        <v>2019</v>
      </c>
    </row>
    <row r="3108" spans="1:17" x14ac:dyDescent="0.25">
      <c r="A3108" t="s">
        <v>47</v>
      </c>
      <c r="B3108" t="s">
        <v>110</v>
      </c>
      <c r="C3108" t="s">
        <v>15</v>
      </c>
      <c r="D3108" t="s">
        <v>23</v>
      </c>
      <c r="E3108" s="14">
        <v>4173224.6900459919</v>
      </c>
      <c r="F3108" s="14">
        <v>22636141.417692956</v>
      </c>
      <c r="G3108" s="13">
        <v>0.184361133509446</v>
      </c>
      <c r="H3108" s="12">
        <v>-15480136.619999999</v>
      </c>
      <c r="I3108" s="12">
        <v>-2.8539355341442838</v>
      </c>
      <c r="J3108" t="s">
        <v>24</v>
      </c>
      <c r="K3108" s="14">
        <v>1735862.9838109997</v>
      </c>
      <c r="L3108" s="14">
        <v>4173224.6900459975</v>
      </c>
      <c r="M3108" s="13">
        <v>0.41595243791962394</v>
      </c>
      <c r="N3108" s="12">
        <v>-1.1871014430927589</v>
      </c>
      <c r="O3108" s="2">
        <f>DATE(LEFT(ALT[[#This Row],[DATEMTH]],4),RIGHT(ALT[[#This Row],[DATEMTH]],2),1)</f>
        <v>43739</v>
      </c>
      <c r="P3108" t="str">
        <f>IF(AND(ALT[[#This Row],[DATE]]&gt;=DATE(2023,6,1),ALT[[#This Row],[DATE]]&lt;=DATE(2024,5,31)),"Y","N")</f>
        <v>N</v>
      </c>
      <c r="Q3108" t="str">
        <f>LEFT(ALT[[#This Row],[DATEMTH]],4)</f>
        <v>2019</v>
      </c>
    </row>
    <row r="3109" spans="1:17" x14ac:dyDescent="0.25">
      <c r="A3109" t="s">
        <v>47</v>
      </c>
      <c r="B3109" t="s">
        <v>110</v>
      </c>
      <c r="C3109" t="s">
        <v>15</v>
      </c>
      <c r="D3109" t="s">
        <v>23</v>
      </c>
      <c r="E3109" s="14">
        <v>4173224.6900459919</v>
      </c>
      <c r="F3109" s="14">
        <v>22636141.417692956</v>
      </c>
      <c r="G3109" s="13">
        <v>0.184361133509446</v>
      </c>
      <c r="H3109" s="12">
        <v>-15480136.619999999</v>
      </c>
      <c r="I3109" s="12">
        <v>-2.8539355341442838</v>
      </c>
      <c r="J3109" t="s">
        <v>25</v>
      </c>
      <c r="K3109" s="14">
        <v>601702.46538499929</v>
      </c>
      <c r="L3109" s="14">
        <v>4173224.6900459975</v>
      </c>
      <c r="M3109" s="13">
        <v>0.14418166048432138</v>
      </c>
      <c r="N3109" s="12">
        <v>-0.41148516422813153</v>
      </c>
      <c r="O3109" s="2">
        <f>DATE(LEFT(ALT[[#This Row],[DATEMTH]],4),RIGHT(ALT[[#This Row],[DATEMTH]],2),1)</f>
        <v>43739</v>
      </c>
      <c r="P3109" t="str">
        <f>IF(AND(ALT[[#This Row],[DATE]]&gt;=DATE(2023,6,1),ALT[[#This Row],[DATE]]&lt;=DATE(2024,5,31)),"Y","N")</f>
        <v>N</v>
      </c>
      <c r="Q3109" t="str">
        <f>LEFT(ALT[[#This Row],[DATEMTH]],4)</f>
        <v>2019</v>
      </c>
    </row>
    <row r="3110" spans="1:17" x14ac:dyDescent="0.25">
      <c r="A3110" t="s">
        <v>47</v>
      </c>
      <c r="B3110" t="s">
        <v>110</v>
      </c>
      <c r="C3110" t="s">
        <v>18</v>
      </c>
      <c r="D3110" t="s">
        <v>23</v>
      </c>
      <c r="E3110" s="14">
        <v>7043256.2818579897</v>
      </c>
      <c r="F3110" s="14">
        <v>22636141.417692956</v>
      </c>
      <c r="G3110" s="13">
        <v>0.31115092240733266</v>
      </c>
      <c r="H3110" s="12">
        <v>-15480136.619999999</v>
      </c>
      <c r="I3110" s="12">
        <v>-4.8166587883045286</v>
      </c>
      <c r="J3110" t="s">
        <v>25</v>
      </c>
      <c r="K3110" s="14">
        <v>688695.63142600004</v>
      </c>
      <c r="L3110" s="14">
        <v>7043256.2818580028</v>
      </c>
      <c r="M3110" s="13">
        <v>9.778085644844986E-2</v>
      </c>
      <c r="N3110" s="12">
        <v>-0.47097702154036958</v>
      </c>
      <c r="O3110" s="2">
        <f>DATE(LEFT(ALT[[#This Row],[DATEMTH]],4),RIGHT(ALT[[#This Row],[DATEMTH]],2),1)</f>
        <v>43739</v>
      </c>
      <c r="P3110" t="str">
        <f>IF(AND(ALT[[#This Row],[DATE]]&gt;=DATE(2023,6,1),ALT[[#This Row],[DATE]]&lt;=DATE(2024,5,31)),"Y","N")</f>
        <v>N</v>
      </c>
      <c r="Q3110" t="str">
        <f>LEFT(ALT[[#This Row],[DATEMTH]],4)</f>
        <v>2019</v>
      </c>
    </row>
    <row r="3111" spans="1:17" x14ac:dyDescent="0.25">
      <c r="A3111" t="s">
        <v>47</v>
      </c>
      <c r="B3111" t="s">
        <v>110</v>
      </c>
      <c r="C3111" t="s">
        <v>18</v>
      </c>
      <c r="D3111" t="s">
        <v>23</v>
      </c>
      <c r="E3111" s="14">
        <v>7043256.2818579897</v>
      </c>
      <c r="F3111" s="14">
        <v>22636141.417692956</v>
      </c>
      <c r="G3111" s="13">
        <v>0.31115092240733266</v>
      </c>
      <c r="H3111" s="12">
        <v>-15480136.619999999</v>
      </c>
      <c r="I3111" s="12">
        <v>-4.8166587883045286</v>
      </c>
      <c r="J3111" t="s">
        <v>16</v>
      </c>
      <c r="K3111" s="14">
        <v>2625606.0904610022</v>
      </c>
      <c r="L3111" s="14">
        <v>7043256.2818580028</v>
      </c>
      <c r="M3111" s="13">
        <v>0.37278298352198685</v>
      </c>
      <c r="N3111" s="12">
        <v>-1.7955684337115603</v>
      </c>
      <c r="O3111" s="2">
        <f>DATE(LEFT(ALT[[#This Row],[DATEMTH]],4),RIGHT(ALT[[#This Row],[DATEMTH]],2),1)</f>
        <v>43739</v>
      </c>
      <c r="P3111" t="str">
        <f>IF(AND(ALT[[#This Row],[DATE]]&gt;=DATE(2023,6,1),ALT[[#This Row],[DATE]]&lt;=DATE(2024,5,31)),"Y","N")</f>
        <v>N</v>
      </c>
      <c r="Q3111" t="str">
        <f>LEFT(ALT[[#This Row],[DATEMTH]],4)</f>
        <v>2019</v>
      </c>
    </row>
    <row r="3112" spans="1:17" x14ac:dyDescent="0.25">
      <c r="A3112" t="s">
        <v>47</v>
      </c>
      <c r="B3112" t="s">
        <v>110</v>
      </c>
      <c r="C3112" t="s">
        <v>18</v>
      </c>
      <c r="D3112" t="s">
        <v>23</v>
      </c>
      <c r="E3112" s="14">
        <v>7043256.2818579897</v>
      </c>
      <c r="F3112" s="14">
        <v>22636141.417692956</v>
      </c>
      <c r="G3112" s="13">
        <v>0.31115092240733266</v>
      </c>
      <c r="H3112" s="12">
        <v>-15480136.619999999</v>
      </c>
      <c r="I3112" s="12">
        <v>-4.8166587883045286</v>
      </c>
      <c r="J3112" t="s">
        <v>24</v>
      </c>
      <c r="K3112" s="14">
        <v>2119803.1931839995</v>
      </c>
      <c r="L3112" s="14">
        <v>7043256.2818580028</v>
      </c>
      <c r="M3112" s="13">
        <v>0.30096919781893805</v>
      </c>
      <c r="N3112" s="12">
        <v>-1.4496659316835521</v>
      </c>
      <c r="O3112" s="2">
        <f>DATE(LEFT(ALT[[#This Row],[DATEMTH]],4),RIGHT(ALT[[#This Row],[DATEMTH]],2),1)</f>
        <v>43739</v>
      </c>
      <c r="P3112" t="str">
        <f>IF(AND(ALT[[#This Row],[DATE]]&gt;=DATE(2023,6,1),ALT[[#This Row],[DATE]]&lt;=DATE(2024,5,31)),"Y","N")</f>
        <v>N</v>
      </c>
      <c r="Q3112" t="str">
        <f>LEFT(ALT[[#This Row],[DATEMTH]],4)</f>
        <v>2019</v>
      </c>
    </row>
    <row r="3113" spans="1:17" x14ac:dyDescent="0.25">
      <c r="A3113" t="s">
        <v>47</v>
      </c>
      <c r="B3113" t="s">
        <v>110</v>
      </c>
      <c r="C3113" t="s">
        <v>18</v>
      </c>
      <c r="D3113" t="s">
        <v>23</v>
      </c>
      <c r="E3113" s="14">
        <v>7043256.2818579897</v>
      </c>
      <c r="F3113" s="14">
        <v>22636141.417692956</v>
      </c>
      <c r="G3113" s="13">
        <v>0.31115092240733266</v>
      </c>
      <c r="H3113" s="12">
        <v>-15480136.619999999</v>
      </c>
      <c r="I3113" s="12">
        <v>-4.8166587883045286</v>
      </c>
      <c r="J3113" t="s">
        <v>26</v>
      </c>
      <c r="K3113" s="14">
        <v>1609151.3667870013</v>
      </c>
      <c r="L3113" s="14">
        <v>7043256.2818580028</v>
      </c>
      <c r="M3113" s="13">
        <v>0.22846696221062526</v>
      </c>
      <c r="N3113" s="12">
        <v>-1.1004474013690468</v>
      </c>
      <c r="O3113" s="2">
        <f>DATE(LEFT(ALT[[#This Row],[DATEMTH]],4),RIGHT(ALT[[#This Row],[DATEMTH]],2),1)</f>
        <v>43739</v>
      </c>
      <c r="P3113" t="str">
        <f>IF(AND(ALT[[#This Row],[DATE]]&gt;=DATE(2023,6,1),ALT[[#This Row],[DATE]]&lt;=DATE(2024,5,31)),"Y","N")</f>
        <v>N</v>
      </c>
      <c r="Q3113" t="str">
        <f>LEFT(ALT[[#This Row],[DATEMTH]],4)</f>
        <v>2019</v>
      </c>
    </row>
    <row r="3114" spans="1:17" x14ac:dyDescent="0.25">
      <c r="A3114" t="s">
        <v>47</v>
      </c>
      <c r="B3114" t="s">
        <v>110</v>
      </c>
      <c r="C3114" t="s">
        <v>19</v>
      </c>
      <c r="D3114" t="s">
        <v>23</v>
      </c>
      <c r="E3114" s="14">
        <v>5947976.8735809959</v>
      </c>
      <c r="F3114" s="14">
        <v>22636141.417692956</v>
      </c>
      <c r="G3114" s="13">
        <v>0.2627646100908308</v>
      </c>
      <c r="H3114" s="12">
        <v>-15480136.619999999</v>
      </c>
      <c r="I3114" s="12">
        <v>-4.0676320631070908</v>
      </c>
      <c r="J3114" t="s">
        <v>26</v>
      </c>
      <c r="K3114" s="14">
        <v>177222.03300700017</v>
      </c>
      <c r="L3114" s="14">
        <v>5947976.8735810025</v>
      </c>
      <c r="M3114" s="13">
        <v>2.9795346682359065E-2</v>
      </c>
      <c r="N3114" s="12">
        <v>-0.12119650749655522</v>
      </c>
      <c r="O3114" s="2">
        <f>DATE(LEFT(ALT[[#This Row],[DATEMTH]],4),RIGHT(ALT[[#This Row],[DATEMTH]],2),1)</f>
        <v>43739</v>
      </c>
      <c r="P3114" t="str">
        <f>IF(AND(ALT[[#This Row],[DATE]]&gt;=DATE(2023,6,1),ALT[[#This Row],[DATE]]&lt;=DATE(2024,5,31)),"Y","N")</f>
        <v>N</v>
      </c>
      <c r="Q3114" t="str">
        <f>LEFT(ALT[[#This Row],[DATEMTH]],4)</f>
        <v>2019</v>
      </c>
    </row>
    <row r="3115" spans="1:17" x14ac:dyDescent="0.25">
      <c r="A3115" t="s">
        <v>47</v>
      </c>
      <c r="B3115" t="s">
        <v>110</v>
      </c>
      <c r="C3115" t="s">
        <v>19</v>
      </c>
      <c r="D3115" t="s">
        <v>23</v>
      </c>
      <c r="E3115" s="14">
        <v>5947976.8735809959</v>
      </c>
      <c r="F3115" s="14">
        <v>22636141.417692956</v>
      </c>
      <c r="G3115" s="13">
        <v>0.2627646100908308</v>
      </c>
      <c r="H3115" s="12">
        <v>-15480136.619999999</v>
      </c>
      <c r="I3115" s="12">
        <v>-4.0676320631070908</v>
      </c>
      <c r="J3115" t="s">
        <v>24</v>
      </c>
      <c r="K3115" s="14">
        <v>1611901.4928689995</v>
      </c>
      <c r="L3115" s="14">
        <v>5947976.8735810025</v>
      </c>
      <c r="M3115" s="13">
        <v>0.27099995967175777</v>
      </c>
      <c r="N3115" s="12">
        <v>-1.1023281250615704</v>
      </c>
      <c r="O3115" s="2">
        <f>DATE(LEFT(ALT[[#This Row],[DATEMTH]],4),RIGHT(ALT[[#This Row],[DATEMTH]],2),1)</f>
        <v>43739</v>
      </c>
      <c r="P3115" t="str">
        <f>IF(AND(ALT[[#This Row],[DATE]]&gt;=DATE(2023,6,1),ALT[[#This Row],[DATE]]&lt;=DATE(2024,5,31)),"Y","N")</f>
        <v>N</v>
      </c>
      <c r="Q3115" t="str">
        <f>LEFT(ALT[[#This Row],[DATEMTH]],4)</f>
        <v>2019</v>
      </c>
    </row>
    <row r="3116" spans="1:17" x14ac:dyDescent="0.25">
      <c r="A3116" t="s">
        <v>47</v>
      </c>
      <c r="B3116" t="s">
        <v>110</v>
      </c>
      <c r="C3116" t="s">
        <v>19</v>
      </c>
      <c r="D3116" t="s">
        <v>23</v>
      </c>
      <c r="E3116" s="14">
        <v>5947976.8735809959</v>
      </c>
      <c r="F3116" s="14">
        <v>22636141.417692956</v>
      </c>
      <c r="G3116" s="13">
        <v>0.2627646100908308</v>
      </c>
      <c r="H3116" s="12">
        <v>-15480136.619999999</v>
      </c>
      <c r="I3116" s="12">
        <v>-4.0676320631070908</v>
      </c>
      <c r="J3116" t="s">
        <v>25</v>
      </c>
      <c r="K3116" s="14">
        <v>4157505.3600030034</v>
      </c>
      <c r="L3116" s="14">
        <v>5947976.8735810025</v>
      </c>
      <c r="M3116" s="13">
        <v>0.69897806403204144</v>
      </c>
      <c r="N3116" s="12">
        <v>-2.8431855846652527</v>
      </c>
      <c r="O3116" s="2">
        <f>DATE(LEFT(ALT[[#This Row],[DATEMTH]],4),RIGHT(ALT[[#This Row],[DATEMTH]],2),1)</f>
        <v>43739</v>
      </c>
      <c r="P3116" t="str">
        <f>IF(AND(ALT[[#This Row],[DATE]]&gt;=DATE(2023,6,1),ALT[[#This Row],[DATE]]&lt;=DATE(2024,5,31)),"Y","N")</f>
        <v>N</v>
      </c>
      <c r="Q3116" t="str">
        <f>LEFT(ALT[[#This Row],[DATEMTH]],4)</f>
        <v>2019</v>
      </c>
    </row>
    <row r="3117" spans="1:17" x14ac:dyDescent="0.25">
      <c r="A3117" t="s">
        <v>47</v>
      </c>
      <c r="B3117" t="s">
        <v>110</v>
      </c>
      <c r="C3117" t="s">
        <v>19</v>
      </c>
      <c r="D3117" t="s">
        <v>23</v>
      </c>
      <c r="E3117" s="14">
        <v>5947976.8735809959</v>
      </c>
      <c r="F3117" s="14">
        <v>22636141.417692956</v>
      </c>
      <c r="G3117" s="13">
        <v>0.2627646100908308</v>
      </c>
      <c r="H3117" s="12">
        <v>-15480136.619999999</v>
      </c>
      <c r="I3117" s="12">
        <v>-4.0676320631070908</v>
      </c>
      <c r="J3117" t="s">
        <v>16</v>
      </c>
      <c r="K3117" s="14">
        <v>1347.987702000001</v>
      </c>
      <c r="L3117" s="14">
        <v>5947976.8735810025</v>
      </c>
      <c r="M3117" s="13">
        <v>2.2662961384186417E-4</v>
      </c>
      <c r="N3117" s="12">
        <v>-9.2184588371274525E-4</v>
      </c>
      <c r="O3117" s="2">
        <f>DATE(LEFT(ALT[[#This Row],[DATEMTH]],4),RIGHT(ALT[[#This Row],[DATEMTH]],2),1)</f>
        <v>43739</v>
      </c>
      <c r="P3117" t="str">
        <f>IF(AND(ALT[[#This Row],[DATE]]&gt;=DATE(2023,6,1),ALT[[#This Row],[DATE]]&lt;=DATE(2024,5,31)),"Y","N")</f>
        <v>N</v>
      </c>
      <c r="Q3117" t="str">
        <f>LEFT(ALT[[#This Row],[DATEMTH]],4)</f>
        <v>2019</v>
      </c>
    </row>
    <row r="3118" spans="1:17" x14ac:dyDescent="0.25">
      <c r="A3118" t="s">
        <v>47</v>
      </c>
      <c r="B3118" t="s">
        <v>110</v>
      </c>
      <c r="C3118" t="s">
        <v>20</v>
      </c>
      <c r="D3118" t="s">
        <v>23</v>
      </c>
      <c r="E3118" s="14">
        <v>5471683.5722079966</v>
      </c>
      <c r="F3118" s="14">
        <v>22636141.417692956</v>
      </c>
      <c r="G3118" s="13">
        <v>0.24172333399239132</v>
      </c>
      <c r="H3118" s="12">
        <v>-15480136.619999999</v>
      </c>
      <c r="I3118" s="12">
        <v>-3.7419102344441075</v>
      </c>
      <c r="J3118" t="s">
        <v>16</v>
      </c>
      <c r="K3118" s="14">
        <v>2070674.909864</v>
      </c>
      <c r="L3118" s="14">
        <v>5471683.5722080003</v>
      </c>
      <c r="M3118" s="13">
        <v>0.3784346961109844</v>
      </c>
      <c r="N3118" s="12">
        <v>-1.4160686624464383</v>
      </c>
      <c r="O3118" s="2">
        <f>DATE(LEFT(ALT[[#This Row],[DATEMTH]],4),RIGHT(ALT[[#This Row],[DATEMTH]],2),1)</f>
        <v>43739</v>
      </c>
      <c r="P3118" t="str">
        <f>IF(AND(ALT[[#This Row],[DATE]]&gt;=DATE(2023,6,1),ALT[[#This Row],[DATE]]&lt;=DATE(2024,5,31)),"Y","N")</f>
        <v>N</v>
      </c>
      <c r="Q3118" t="str">
        <f>LEFT(ALT[[#This Row],[DATEMTH]],4)</f>
        <v>2019</v>
      </c>
    </row>
    <row r="3119" spans="1:17" x14ac:dyDescent="0.25">
      <c r="A3119" t="s">
        <v>47</v>
      </c>
      <c r="B3119" t="s">
        <v>110</v>
      </c>
      <c r="C3119" t="s">
        <v>20</v>
      </c>
      <c r="D3119" t="s">
        <v>23</v>
      </c>
      <c r="E3119" s="14">
        <v>5471683.5722079966</v>
      </c>
      <c r="F3119" s="14">
        <v>22636141.417692956</v>
      </c>
      <c r="G3119" s="13">
        <v>0.24172333399239132</v>
      </c>
      <c r="H3119" s="12">
        <v>-15480136.619999999</v>
      </c>
      <c r="I3119" s="12">
        <v>-3.7419102344441075</v>
      </c>
      <c r="J3119" t="s">
        <v>26</v>
      </c>
      <c r="K3119" s="14">
        <v>321956.12665200012</v>
      </c>
      <c r="L3119" s="14">
        <v>5471683.5722080003</v>
      </c>
      <c r="M3119" s="13">
        <v>5.8840413997492999E-2</v>
      </c>
      <c r="N3119" s="12">
        <v>-0.22017554733614739</v>
      </c>
      <c r="O3119" s="2">
        <f>DATE(LEFT(ALT[[#This Row],[DATEMTH]],4),RIGHT(ALT[[#This Row],[DATEMTH]],2),1)</f>
        <v>43739</v>
      </c>
      <c r="P3119" t="str">
        <f>IF(AND(ALT[[#This Row],[DATE]]&gt;=DATE(2023,6,1),ALT[[#This Row],[DATE]]&lt;=DATE(2024,5,31)),"Y","N")</f>
        <v>N</v>
      </c>
      <c r="Q3119" t="str">
        <f>LEFT(ALT[[#This Row],[DATEMTH]],4)</f>
        <v>2019</v>
      </c>
    </row>
    <row r="3120" spans="1:17" x14ac:dyDescent="0.25">
      <c r="A3120" t="s">
        <v>47</v>
      </c>
      <c r="B3120" t="s">
        <v>110</v>
      </c>
      <c r="C3120" t="s">
        <v>20</v>
      </c>
      <c r="D3120" t="s">
        <v>23</v>
      </c>
      <c r="E3120" s="14">
        <v>5471683.5722079966</v>
      </c>
      <c r="F3120" s="14">
        <v>22636141.417692956</v>
      </c>
      <c r="G3120" s="13">
        <v>0.24172333399239132</v>
      </c>
      <c r="H3120" s="12">
        <v>-15480136.619999999</v>
      </c>
      <c r="I3120" s="12">
        <v>-3.7419102344441075</v>
      </c>
      <c r="J3120" t="s">
        <v>25</v>
      </c>
      <c r="K3120" s="14">
        <v>818072.29461200081</v>
      </c>
      <c r="L3120" s="14">
        <v>5471683.5722080003</v>
      </c>
      <c r="M3120" s="13">
        <v>0.14951016150992122</v>
      </c>
      <c r="N3120" s="12">
        <v>-0.55945360350736573</v>
      </c>
      <c r="O3120" s="2">
        <f>DATE(LEFT(ALT[[#This Row],[DATEMTH]],4),RIGHT(ALT[[#This Row],[DATEMTH]],2),1)</f>
        <v>43739</v>
      </c>
      <c r="P3120" t="str">
        <f>IF(AND(ALT[[#This Row],[DATE]]&gt;=DATE(2023,6,1),ALT[[#This Row],[DATE]]&lt;=DATE(2024,5,31)),"Y","N")</f>
        <v>N</v>
      </c>
      <c r="Q3120" t="str">
        <f>LEFT(ALT[[#This Row],[DATEMTH]],4)</f>
        <v>2019</v>
      </c>
    </row>
    <row r="3121" spans="1:17" x14ac:dyDescent="0.25">
      <c r="A3121" t="s">
        <v>47</v>
      </c>
      <c r="B3121" t="s">
        <v>110</v>
      </c>
      <c r="C3121" t="s">
        <v>20</v>
      </c>
      <c r="D3121" t="s">
        <v>23</v>
      </c>
      <c r="E3121" s="14">
        <v>5471683.5722079966</v>
      </c>
      <c r="F3121" s="14">
        <v>22636141.417692956</v>
      </c>
      <c r="G3121" s="13">
        <v>0.24172333399239132</v>
      </c>
      <c r="H3121" s="12">
        <v>-15480136.619999999</v>
      </c>
      <c r="I3121" s="12">
        <v>-3.7419102344441075</v>
      </c>
      <c r="J3121" t="s">
        <v>24</v>
      </c>
      <c r="K3121" s="14">
        <v>2260980.2410799991</v>
      </c>
      <c r="L3121" s="14">
        <v>5471683.5722080003</v>
      </c>
      <c r="M3121" s="13">
        <v>0.41321472838160134</v>
      </c>
      <c r="N3121" s="12">
        <v>-1.5462124211541561</v>
      </c>
      <c r="O3121" s="2">
        <f>DATE(LEFT(ALT[[#This Row],[DATEMTH]],4),RIGHT(ALT[[#This Row],[DATEMTH]],2),1)</f>
        <v>43739</v>
      </c>
      <c r="P3121" t="str">
        <f>IF(AND(ALT[[#This Row],[DATE]]&gt;=DATE(2023,6,1),ALT[[#This Row],[DATE]]&lt;=DATE(2024,5,31)),"Y","N")</f>
        <v>N</v>
      </c>
      <c r="Q3121" t="str">
        <f>LEFT(ALT[[#This Row],[DATEMTH]],4)</f>
        <v>2019</v>
      </c>
    </row>
    <row r="3122" spans="1:17" x14ac:dyDescent="0.25">
      <c r="A3122" t="s">
        <v>47</v>
      </c>
      <c r="B3122" t="s">
        <v>111</v>
      </c>
      <c r="C3122" t="s">
        <v>15</v>
      </c>
      <c r="D3122" t="s">
        <v>22</v>
      </c>
      <c r="E3122" s="14">
        <v>880078.49044999969</v>
      </c>
      <c r="F3122" s="14">
        <v>4944854.8046300085</v>
      </c>
      <c r="G3122" s="13">
        <v>0.17797863136971326</v>
      </c>
      <c r="H3122" s="12">
        <v>-11201036.859999999</v>
      </c>
      <c r="I3122" s="12">
        <v>-1.9935452102645104</v>
      </c>
      <c r="J3122" t="s">
        <v>25</v>
      </c>
      <c r="K3122" s="14">
        <v>123311.14662399996</v>
      </c>
      <c r="L3122" s="14">
        <v>880078.49045000027</v>
      </c>
      <c r="M3122" s="13">
        <v>0.14011380571402068</v>
      </c>
      <c r="N3122" s="12">
        <v>-0.27932320627311813</v>
      </c>
      <c r="O3122" s="2">
        <f>DATE(LEFT(ALT[[#This Row],[DATEMTH]],4),RIGHT(ALT[[#This Row],[DATEMTH]],2),1)</f>
        <v>43739</v>
      </c>
      <c r="P3122" t="str">
        <f>IF(AND(ALT[[#This Row],[DATE]]&gt;=DATE(2023,6,1),ALT[[#This Row],[DATE]]&lt;=DATE(2024,5,31)),"Y","N")</f>
        <v>N</v>
      </c>
      <c r="Q3122" t="str">
        <f>LEFT(ALT[[#This Row],[DATEMTH]],4)</f>
        <v>2019</v>
      </c>
    </row>
    <row r="3123" spans="1:17" x14ac:dyDescent="0.25">
      <c r="A3123" t="s">
        <v>47</v>
      </c>
      <c r="B3123" t="s">
        <v>111</v>
      </c>
      <c r="C3123" t="s">
        <v>15</v>
      </c>
      <c r="D3123" t="s">
        <v>22</v>
      </c>
      <c r="E3123" s="14">
        <v>880078.49044999969</v>
      </c>
      <c r="F3123" s="14">
        <v>4944854.8046300085</v>
      </c>
      <c r="G3123" s="13">
        <v>0.17797863136971326</v>
      </c>
      <c r="H3123" s="12">
        <v>-11201036.859999999</v>
      </c>
      <c r="I3123" s="12">
        <v>-1.9935452102645104</v>
      </c>
      <c r="J3123" t="s">
        <v>26</v>
      </c>
      <c r="K3123" s="14">
        <v>95807.678651000009</v>
      </c>
      <c r="L3123" s="14">
        <v>880078.49045000027</v>
      </c>
      <c r="M3123" s="13">
        <v>0.10886265224140609</v>
      </c>
      <c r="N3123" s="12">
        <v>-0.21702261895254618</v>
      </c>
      <c r="O3123" s="2">
        <f>DATE(LEFT(ALT[[#This Row],[DATEMTH]],4),RIGHT(ALT[[#This Row],[DATEMTH]],2),1)</f>
        <v>43739</v>
      </c>
      <c r="P3123" t="str">
        <f>IF(AND(ALT[[#This Row],[DATE]]&gt;=DATE(2023,6,1),ALT[[#This Row],[DATE]]&lt;=DATE(2024,5,31)),"Y","N")</f>
        <v>N</v>
      </c>
      <c r="Q3123" t="str">
        <f>LEFT(ALT[[#This Row],[DATEMTH]],4)</f>
        <v>2019</v>
      </c>
    </row>
    <row r="3124" spans="1:17" x14ac:dyDescent="0.25">
      <c r="A3124" t="s">
        <v>47</v>
      </c>
      <c r="B3124" t="s">
        <v>111</v>
      </c>
      <c r="C3124" t="s">
        <v>15</v>
      </c>
      <c r="D3124" t="s">
        <v>22</v>
      </c>
      <c r="E3124" s="14">
        <v>880078.49044999969</v>
      </c>
      <c r="F3124" s="14">
        <v>4944854.8046300085</v>
      </c>
      <c r="G3124" s="13">
        <v>0.17797863136971326</v>
      </c>
      <c r="H3124" s="12">
        <v>-11201036.859999999</v>
      </c>
      <c r="I3124" s="12">
        <v>-1.9935452102645104</v>
      </c>
      <c r="J3124" t="s">
        <v>24</v>
      </c>
      <c r="K3124" s="14">
        <v>377420.24700400018</v>
      </c>
      <c r="L3124" s="14">
        <v>880078.49045000027</v>
      </c>
      <c r="M3124" s="13">
        <v>0.42884839375067363</v>
      </c>
      <c r="N3124" s="12">
        <v>-0.8549286612912842</v>
      </c>
      <c r="O3124" s="2">
        <f>DATE(LEFT(ALT[[#This Row],[DATEMTH]],4),RIGHT(ALT[[#This Row],[DATEMTH]],2),1)</f>
        <v>43739</v>
      </c>
      <c r="P3124" t="str">
        <f>IF(AND(ALT[[#This Row],[DATE]]&gt;=DATE(2023,6,1),ALT[[#This Row],[DATE]]&lt;=DATE(2024,5,31)),"Y","N")</f>
        <v>N</v>
      </c>
      <c r="Q3124" t="str">
        <f>LEFT(ALT[[#This Row],[DATEMTH]],4)</f>
        <v>2019</v>
      </c>
    </row>
    <row r="3125" spans="1:17" x14ac:dyDescent="0.25">
      <c r="A3125" t="s">
        <v>47</v>
      </c>
      <c r="B3125" t="s">
        <v>111</v>
      </c>
      <c r="C3125" t="s">
        <v>15</v>
      </c>
      <c r="D3125" t="s">
        <v>22</v>
      </c>
      <c r="E3125" s="14">
        <v>880078.49044999969</v>
      </c>
      <c r="F3125" s="14">
        <v>4944854.8046300085</v>
      </c>
      <c r="G3125" s="13">
        <v>0.17797863136971326</v>
      </c>
      <c r="H3125" s="12">
        <v>-11201036.859999999</v>
      </c>
      <c r="I3125" s="12">
        <v>-1.9935452102645104</v>
      </c>
      <c r="J3125" t="s">
        <v>16</v>
      </c>
      <c r="K3125" s="14">
        <v>283539.41817100008</v>
      </c>
      <c r="L3125" s="14">
        <v>880078.49045000027</v>
      </c>
      <c r="M3125" s="13">
        <v>0.32217514829389954</v>
      </c>
      <c r="N3125" s="12">
        <v>-0.64227072374756178</v>
      </c>
      <c r="O3125" s="2">
        <f>DATE(LEFT(ALT[[#This Row],[DATEMTH]],4),RIGHT(ALT[[#This Row],[DATEMTH]],2),1)</f>
        <v>43739</v>
      </c>
      <c r="P3125" t="str">
        <f>IF(AND(ALT[[#This Row],[DATE]]&gt;=DATE(2023,6,1),ALT[[#This Row],[DATE]]&lt;=DATE(2024,5,31)),"Y","N")</f>
        <v>N</v>
      </c>
      <c r="Q3125" t="str">
        <f>LEFT(ALT[[#This Row],[DATEMTH]],4)</f>
        <v>2019</v>
      </c>
    </row>
    <row r="3126" spans="1:17" x14ac:dyDescent="0.25">
      <c r="A3126" t="s">
        <v>47</v>
      </c>
      <c r="B3126" t="s">
        <v>111</v>
      </c>
      <c r="C3126" t="s">
        <v>18</v>
      </c>
      <c r="D3126" t="s">
        <v>22</v>
      </c>
      <c r="E3126" s="14">
        <v>1257951.9950230008</v>
      </c>
      <c r="F3126" s="14">
        <v>4944854.8046300085</v>
      </c>
      <c r="G3126" s="13">
        <v>0.25439614401724081</v>
      </c>
      <c r="H3126" s="12">
        <v>-11201036.859999999</v>
      </c>
      <c r="I3126" s="12">
        <v>-2.8495005861789826</v>
      </c>
      <c r="J3126" t="s">
        <v>26</v>
      </c>
      <c r="K3126" s="14">
        <v>276498.60471199994</v>
      </c>
      <c r="L3126" s="14">
        <v>1257951.9950230001</v>
      </c>
      <c r="M3126" s="13">
        <v>0.21980060114054234</v>
      </c>
      <c r="N3126" s="12">
        <v>-0.62632194179246814</v>
      </c>
      <c r="O3126" s="2">
        <f>DATE(LEFT(ALT[[#This Row],[DATEMTH]],4),RIGHT(ALT[[#This Row],[DATEMTH]],2),1)</f>
        <v>43739</v>
      </c>
      <c r="P3126" t="str">
        <f>IF(AND(ALT[[#This Row],[DATE]]&gt;=DATE(2023,6,1),ALT[[#This Row],[DATE]]&lt;=DATE(2024,5,31)),"Y","N")</f>
        <v>N</v>
      </c>
      <c r="Q3126" t="str">
        <f>LEFT(ALT[[#This Row],[DATEMTH]],4)</f>
        <v>2019</v>
      </c>
    </row>
    <row r="3127" spans="1:17" x14ac:dyDescent="0.25">
      <c r="A3127" t="s">
        <v>47</v>
      </c>
      <c r="B3127" t="s">
        <v>111</v>
      </c>
      <c r="C3127" t="s">
        <v>18</v>
      </c>
      <c r="D3127" t="s">
        <v>22</v>
      </c>
      <c r="E3127" s="14">
        <v>1257951.9950230008</v>
      </c>
      <c r="F3127" s="14">
        <v>4944854.8046300085</v>
      </c>
      <c r="G3127" s="13">
        <v>0.25439614401724081</v>
      </c>
      <c r="H3127" s="12">
        <v>-11201036.859999999</v>
      </c>
      <c r="I3127" s="12">
        <v>-2.8495005861789826</v>
      </c>
      <c r="J3127" t="s">
        <v>25</v>
      </c>
      <c r="K3127" s="14">
        <v>116185.794358</v>
      </c>
      <c r="L3127" s="14">
        <v>1257951.9950230001</v>
      </c>
      <c r="M3127" s="13">
        <v>9.2361071660668329E-2</v>
      </c>
      <c r="N3127" s="12">
        <v>-0.26318292783719344</v>
      </c>
      <c r="O3127" s="2">
        <f>DATE(LEFT(ALT[[#This Row],[DATEMTH]],4),RIGHT(ALT[[#This Row],[DATEMTH]],2),1)</f>
        <v>43739</v>
      </c>
      <c r="P3127" t="str">
        <f>IF(AND(ALT[[#This Row],[DATE]]&gt;=DATE(2023,6,1),ALT[[#This Row],[DATE]]&lt;=DATE(2024,5,31)),"Y","N")</f>
        <v>N</v>
      </c>
      <c r="Q3127" t="str">
        <f>LEFT(ALT[[#This Row],[DATEMTH]],4)</f>
        <v>2019</v>
      </c>
    </row>
    <row r="3128" spans="1:17" x14ac:dyDescent="0.25">
      <c r="A3128" t="s">
        <v>47</v>
      </c>
      <c r="B3128" t="s">
        <v>111</v>
      </c>
      <c r="C3128" t="s">
        <v>18</v>
      </c>
      <c r="D3128" t="s">
        <v>22</v>
      </c>
      <c r="E3128" s="14">
        <v>1257951.9950230008</v>
      </c>
      <c r="F3128" s="14">
        <v>4944854.8046300085</v>
      </c>
      <c r="G3128" s="13">
        <v>0.25439614401724081</v>
      </c>
      <c r="H3128" s="12">
        <v>-11201036.859999999</v>
      </c>
      <c r="I3128" s="12">
        <v>-2.8495005861789826</v>
      </c>
      <c r="J3128" t="s">
        <v>24</v>
      </c>
      <c r="K3128" s="14">
        <v>398175.09440200002</v>
      </c>
      <c r="L3128" s="14">
        <v>1257951.9950230001</v>
      </c>
      <c r="M3128" s="13">
        <v>0.31652646204096196</v>
      </c>
      <c r="N3128" s="12">
        <v>-0.9019423391268806</v>
      </c>
      <c r="O3128" s="2">
        <f>DATE(LEFT(ALT[[#This Row],[DATEMTH]],4),RIGHT(ALT[[#This Row],[DATEMTH]],2),1)</f>
        <v>43739</v>
      </c>
      <c r="P3128" t="str">
        <f>IF(AND(ALT[[#This Row],[DATE]]&gt;=DATE(2023,6,1),ALT[[#This Row],[DATE]]&lt;=DATE(2024,5,31)),"Y","N")</f>
        <v>N</v>
      </c>
      <c r="Q3128" t="str">
        <f>LEFT(ALT[[#This Row],[DATEMTH]],4)</f>
        <v>2019</v>
      </c>
    </row>
    <row r="3129" spans="1:17" x14ac:dyDescent="0.25">
      <c r="A3129" t="s">
        <v>47</v>
      </c>
      <c r="B3129" t="s">
        <v>111</v>
      </c>
      <c r="C3129" t="s">
        <v>18</v>
      </c>
      <c r="D3129" t="s">
        <v>22</v>
      </c>
      <c r="E3129" s="14">
        <v>1257951.9950230008</v>
      </c>
      <c r="F3129" s="14">
        <v>4944854.8046300085</v>
      </c>
      <c r="G3129" s="13">
        <v>0.25439614401724081</v>
      </c>
      <c r="H3129" s="12">
        <v>-11201036.859999999</v>
      </c>
      <c r="I3129" s="12">
        <v>-2.8495005861789826</v>
      </c>
      <c r="J3129" t="s">
        <v>16</v>
      </c>
      <c r="K3129" s="14">
        <v>467092.50155099999</v>
      </c>
      <c r="L3129" s="14">
        <v>1257951.9950230001</v>
      </c>
      <c r="M3129" s="13">
        <v>0.37131186515782727</v>
      </c>
      <c r="N3129" s="12">
        <v>-1.0580533774224401</v>
      </c>
      <c r="O3129" s="2">
        <f>DATE(LEFT(ALT[[#This Row],[DATEMTH]],4),RIGHT(ALT[[#This Row],[DATEMTH]],2),1)</f>
        <v>43739</v>
      </c>
      <c r="P3129" t="str">
        <f>IF(AND(ALT[[#This Row],[DATE]]&gt;=DATE(2023,6,1),ALT[[#This Row],[DATE]]&lt;=DATE(2024,5,31)),"Y","N")</f>
        <v>N</v>
      </c>
      <c r="Q3129" t="str">
        <f>LEFT(ALT[[#This Row],[DATEMTH]],4)</f>
        <v>2019</v>
      </c>
    </row>
    <row r="3130" spans="1:17" x14ac:dyDescent="0.25">
      <c r="A3130" t="s">
        <v>47</v>
      </c>
      <c r="B3130" t="s">
        <v>111</v>
      </c>
      <c r="C3130" t="s">
        <v>19</v>
      </c>
      <c r="D3130" t="s">
        <v>22</v>
      </c>
      <c r="E3130" s="14">
        <v>1348529.8753960012</v>
      </c>
      <c r="F3130" s="14">
        <v>4944854.8046300085</v>
      </c>
      <c r="G3130" s="13">
        <v>0.27271374563583428</v>
      </c>
      <c r="H3130" s="12">
        <v>-11201036.859999999</v>
      </c>
      <c r="I3130" s="12">
        <v>-3.0546767170956439</v>
      </c>
      <c r="J3130" t="s">
        <v>25</v>
      </c>
      <c r="K3130" s="14">
        <v>936359.01753099973</v>
      </c>
      <c r="L3130" s="14">
        <v>1348529.8753959998</v>
      </c>
      <c r="M3130" s="13">
        <v>0.69435541222698915</v>
      </c>
      <c r="N3130" s="12">
        <v>-2.1210313111191317</v>
      </c>
      <c r="O3130" s="2">
        <f>DATE(LEFT(ALT[[#This Row],[DATEMTH]],4),RIGHT(ALT[[#This Row],[DATEMTH]],2),1)</f>
        <v>43739</v>
      </c>
      <c r="P3130" t="str">
        <f>IF(AND(ALT[[#This Row],[DATE]]&gt;=DATE(2023,6,1),ALT[[#This Row],[DATE]]&lt;=DATE(2024,5,31)),"Y","N")</f>
        <v>N</v>
      </c>
      <c r="Q3130" t="str">
        <f>LEFT(ALT[[#This Row],[DATEMTH]],4)</f>
        <v>2019</v>
      </c>
    </row>
    <row r="3131" spans="1:17" x14ac:dyDescent="0.25">
      <c r="A3131" t="s">
        <v>47</v>
      </c>
      <c r="B3131" t="s">
        <v>111</v>
      </c>
      <c r="C3131" t="s">
        <v>19</v>
      </c>
      <c r="D3131" t="s">
        <v>22</v>
      </c>
      <c r="E3131" s="14">
        <v>1348529.8753960012</v>
      </c>
      <c r="F3131" s="14">
        <v>4944854.8046300085</v>
      </c>
      <c r="G3131" s="13">
        <v>0.27271374563583428</v>
      </c>
      <c r="H3131" s="12">
        <v>-11201036.859999999</v>
      </c>
      <c r="I3131" s="12">
        <v>-3.0546767170956439</v>
      </c>
      <c r="J3131" t="s">
        <v>24</v>
      </c>
      <c r="K3131" s="14">
        <v>378300.55641800014</v>
      </c>
      <c r="L3131" s="14">
        <v>1348529.8753959998</v>
      </c>
      <c r="M3131" s="13">
        <v>0.28052812423374091</v>
      </c>
      <c r="N3131" s="12">
        <v>-0.85692272958732263</v>
      </c>
      <c r="O3131" s="2">
        <f>DATE(LEFT(ALT[[#This Row],[DATEMTH]],4),RIGHT(ALT[[#This Row],[DATEMTH]],2),1)</f>
        <v>43739</v>
      </c>
      <c r="P3131" t="str">
        <f>IF(AND(ALT[[#This Row],[DATE]]&gt;=DATE(2023,6,1),ALT[[#This Row],[DATE]]&lt;=DATE(2024,5,31)),"Y","N")</f>
        <v>N</v>
      </c>
      <c r="Q3131" t="str">
        <f>LEFT(ALT[[#This Row],[DATEMTH]],4)</f>
        <v>2019</v>
      </c>
    </row>
    <row r="3132" spans="1:17" x14ac:dyDescent="0.25">
      <c r="A3132" t="s">
        <v>47</v>
      </c>
      <c r="B3132" t="s">
        <v>111</v>
      </c>
      <c r="C3132" t="s">
        <v>19</v>
      </c>
      <c r="D3132" t="s">
        <v>22</v>
      </c>
      <c r="E3132" s="14">
        <v>1348529.8753960012</v>
      </c>
      <c r="F3132" s="14">
        <v>4944854.8046300085</v>
      </c>
      <c r="G3132" s="13">
        <v>0.27271374563583428</v>
      </c>
      <c r="H3132" s="12">
        <v>-11201036.859999999</v>
      </c>
      <c r="I3132" s="12">
        <v>-3.0546767170956439</v>
      </c>
      <c r="J3132" t="s">
        <v>26</v>
      </c>
      <c r="K3132" s="14">
        <v>33619.278928999993</v>
      </c>
      <c r="L3132" s="14">
        <v>1348529.8753959998</v>
      </c>
      <c r="M3132" s="13">
        <v>2.493031822459817E-2</v>
      </c>
      <c r="N3132" s="12">
        <v>-7.6154062630465244E-2</v>
      </c>
      <c r="O3132" s="2">
        <f>DATE(LEFT(ALT[[#This Row],[DATEMTH]],4),RIGHT(ALT[[#This Row],[DATEMTH]],2),1)</f>
        <v>43739</v>
      </c>
      <c r="P3132" t="str">
        <f>IF(AND(ALT[[#This Row],[DATE]]&gt;=DATE(2023,6,1),ALT[[#This Row],[DATE]]&lt;=DATE(2024,5,31)),"Y","N")</f>
        <v>N</v>
      </c>
      <c r="Q3132" t="str">
        <f>LEFT(ALT[[#This Row],[DATEMTH]],4)</f>
        <v>2019</v>
      </c>
    </row>
    <row r="3133" spans="1:17" x14ac:dyDescent="0.25">
      <c r="A3133" t="s">
        <v>47</v>
      </c>
      <c r="B3133" t="s">
        <v>111</v>
      </c>
      <c r="C3133" t="s">
        <v>19</v>
      </c>
      <c r="D3133" t="s">
        <v>22</v>
      </c>
      <c r="E3133" s="14">
        <v>1348529.8753960012</v>
      </c>
      <c r="F3133" s="14">
        <v>4944854.8046300085</v>
      </c>
      <c r="G3133" s="13">
        <v>0.27271374563583428</v>
      </c>
      <c r="H3133" s="12">
        <v>-11201036.859999999</v>
      </c>
      <c r="I3133" s="12">
        <v>-3.0546767170956439</v>
      </c>
      <c r="J3133" t="s">
        <v>16</v>
      </c>
      <c r="K3133" s="14">
        <v>251.0225180000001</v>
      </c>
      <c r="L3133" s="14">
        <v>1348529.8753959998</v>
      </c>
      <c r="M3133" s="13">
        <v>1.8614531467186561E-4</v>
      </c>
      <c r="N3133" s="12">
        <v>-5.6861375872459003E-4</v>
      </c>
      <c r="O3133" s="2">
        <f>DATE(LEFT(ALT[[#This Row],[DATEMTH]],4),RIGHT(ALT[[#This Row],[DATEMTH]],2),1)</f>
        <v>43739</v>
      </c>
      <c r="P3133" t="str">
        <f>IF(AND(ALT[[#This Row],[DATE]]&gt;=DATE(2023,6,1),ALT[[#This Row],[DATE]]&lt;=DATE(2024,5,31)),"Y","N")</f>
        <v>N</v>
      </c>
      <c r="Q3133" t="str">
        <f>LEFT(ALT[[#This Row],[DATEMTH]],4)</f>
        <v>2019</v>
      </c>
    </row>
    <row r="3134" spans="1:17" x14ac:dyDescent="0.25">
      <c r="A3134" t="s">
        <v>47</v>
      </c>
      <c r="B3134" t="s">
        <v>111</v>
      </c>
      <c r="C3134" t="s">
        <v>20</v>
      </c>
      <c r="D3134" t="s">
        <v>22</v>
      </c>
      <c r="E3134" s="14">
        <v>1458294.4437609997</v>
      </c>
      <c r="F3134" s="14">
        <v>4944854.8046300085</v>
      </c>
      <c r="G3134" s="13">
        <v>0.29491147897721021</v>
      </c>
      <c r="H3134" s="12">
        <v>-11201036.859999999</v>
      </c>
      <c r="I3134" s="12">
        <v>-3.3033143464608461</v>
      </c>
      <c r="J3134" t="s">
        <v>26</v>
      </c>
      <c r="K3134" s="14">
        <v>81755.302481999999</v>
      </c>
      <c r="L3134" s="14">
        <v>1458294.4437609999</v>
      </c>
      <c r="M3134" s="13">
        <v>5.6062273865043186E-2</v>
      </c>
      <c r="N3134" s="12">
        <v>-0.1851913135536141</v>
      </c>
      <c r="O3134" s="2">
        <f>DATE(LEFT(ALT[[#This Row],[DATEMTH]],4),RIGHT(ALT[[#This Row],[DATEMTH]],2),1)</f>
        <v>43739</v>
      </c>
      <c r="P3134" t="str">
        <f>IF(AND(ALT[[#This Row],[DATE]]&gt;=DATE(2023,6,1),ALT[[#This Row],[DATE]]&lt;=DATE(2024,5,31)),"Y","N")</f>
        <v>N</v>
      </c>
      <c r="Q3134" t="str">
        <f>LEFT(ALT[[#This Row],[DATEMTH]],4)</f>
        <v>2019</v>
      </c>
    </row>
    <row r="3135" spans="1:17" x14ac:dyDescent="0.25">
      <c r="A3135" t="s">
        <v>47</v>
      </c>
      <c r="B3135" t="s">
        <v>111</v>
      </c>
      <c r="C3135" t="s">
        <v>20</v>
      </c>
      <c r="D3135" t="s">
        <v>22</v>
      </c>
      <c r="E3135" s="14">
        <v>1458294.4437609997</v>
      </c>
      <c r="F3135" s="14">
        <v>4944854.8046300085</v>
      </c>
      <c r="G3135" s="13">
        <v>0.29491147897721021</v>
      </c>
      <c r="H3135" s="12">
        <v>-11201036.859999999</v>
      </c>
      <c r="I3135" s="12">
        <v>-3.3033143464608461</v>
      </c>
      <c r="J3135" t="s">
        <v>25</v>
      </c>
      <c r="K3135" s="14">
        <v>205555.86355300009</v>
      </c>
      <c r="L3135" s="14">
        <v>1458294.4437609999</v>
      </c>
      <c r="M3135" s="13">
        <v>0.14095635105271556</v>
      </c>
      <c r="N3135" s="12">
        <v>-0.46562313665720673</v>
      </c>
      <c r="O3135" s="2">
        <f>DATE(LEFT(ALT[[#This Row],[DATEMTH]],4),RIGHT(ALT[[#This Row],[DATEMTH]],2),1)</f>
        <v>43739</v>
      </c>
      <c r="P3135" t="str">
        <f>IF(AND(ALT[[#This Row],[DATE]]&gt;=DATE(2023,6,1),ALT[[#This Row],[DATE]]&lt;=DATE(2024,5,31)),"Y","N")</f>
        <v>N</v>
      </c>
      <c r="Q3135" t="str">
        <f>LEFT(ALT[[#This Row],[DATEMTH]],4)</f>
        <v>2019</v>
      </c>
    </row>
    <row r="3136" spans="1:17" x14ac:dyDescent="0.25">
      <c r="A3136" t="s">
        <v>47</v>
      </c>
      <c r="B3136" t="s">
        <v>111</v>
      </c>
      <c r="C3136" t="s">
        <v>20</v>
      </c>
      <c r="D3136" t="s">
        <v>22</v>
      </c>
      <c r="E3136" s="14">
        <v>1458294.4437609997</v>
      </c>
      <c r="F3136" s="14">
        <v>4944854.8046300085</v>
      </c>
      <c r="G3136" s="13">
        <v>0.29491147897721021</v>
      </c>
      <c r="H3136" s="12">
        <v>-11201036.859999999</v>
      </c>
      <c r="I3136" s="12">
        <v>-3.3033143464608461</v>
      </c>
      <c r="J3136" t="s">
        <v>24</v>
      </c>
      <c r="K3136" s="14">
        <v>604287.31148899975</v>
      </c>
      <c r="L3136" s="14">
        <v>1458294.4437609999</v>
      </c>
      <c r="M3136" s="13">
        <v>0.41437949247788292</v>
      </c>
      <c r="N3136" s="12">
        <v>-1.3688257223813549</v>
      </c>
      <c r="O3136" s="2">
        <f>DATE(LEFT(ALT[[#This Row],[DATEMTH]],4),RIGHT(ALT[[#This Row],[DATEMTH]],2),1)</f>
        <v>43739</v>
      </c>
      <c r="P3136" t="str">
        <f>IF(AND(ALT[[#This Row],[DATE]]&gt;=DATE(2023,6,1),ALT[[#This Row],[DATE]]&lt;=DATE(2024,5,31)),"Y","N")</f>
        <v>N</v>
      </c>
      <c r="Q3136" t="str">
        <f>LEFT(ALT[[#This Row],[DATEMTH]],4)</f>
        <v>2019</v>
      </c>
    </row>
    <row r="3137" spans="1:17" x14ac:dyDescent="0.25">
      <c r="A3137" t="s">
        <v>47</v>
      </c>
      <c r="B3137" t="s">
        <v>111</v>
      </c>
      <c r="C3137" t="s">
        <v>20</v>
      </c>
      <c r="D3137" t="s">
        <v>22</v>
      </c>
      <c r="E3137" s="14">
        <v>1458294.4437609997</v>
      </c>
      <c r="F3137" s="14">
        <v>4944854.8046300085</v>
      </c>
      <c r="G3137" s="13">
        <v>0.29491147897721021</v>
      </c>
      <c r="H3137" s="12">
        <v>-11201036.859999999</v>
      </c>
      <c r="I3137" s="12">
        <v>-3.3033143464608461</v>
      </c>
      <c r="J3137" t="s">
        <v>16</v>
      </c>
      <c r="K3137" s="14">
        <v>566695.96623700007</v>
      </c>
      <c r="L3137" s="14">
        <v>1458294.4437609999</v>
      </c>
      <c r="M3137" s="13">
        <v>0.3886018826043583</v>
      </c>
      <c r="N3137" s="12">
        <v>-1.2836741738686703</v>
      </c>
      <c r="O3137" s="2">
        <f>DATE(LEFT(ALT[[#This Row],[DATEMTH]],4),RIGHT(ALT[[#This Row],[DATEMTH]],2),1)</f>
        <v>43739</v>
      </c>
      <c r="P3137" t="str">
        <f>IF(AND(ALT[[#This Row],[DATE]]&gt;=DATE(2023,6,1),ALT[[#This Row],[DATE]]&lt;=DATE(2024,5,31)),"Y","N")</f>
        <v>N</v>
      </c>
      <c r="Q3137" t="str">
        <f>LEFT(ALT[[#This Row],[DATEMTH]],4)</f>
        <v>2019</v>
      </c>
    </row>
    <row r="3138" spans="1:17" x14ac:dyDescent="0.25">
      <c r="A3138" t="s">
        <v>47</v>
      </c>
      <c r="B3138" t="s">
        <v>111</v>
      </c>
      <c r="C3138" t="s">
        <v>15</v>
      </c>
      <c r="D3138" t="s">
        <v>17</v>
      </c>
      <c r="E3138" s="14">
        <v>880078.49044999969</v>
      </c>
      <c r="F3138" s="14">
        <v>4944854.8046300085</v>
      </c>
      <c r="G3138" s="13">
        <v>0.17797863136971326</v>
      </c>
      <c r="H3138" s="12">
        <v>-35877578.57</v>
      </c>
      <c r="I3138" s="12">
        <v>-6.3854423307479546</v>
      </c>
      <c r="J3138" t="s">
        <v>24</v>
      </c>
      <c r="K3138" s="14">
        <v>377420.24700400018</v>
      </c>
      <c r="L3138" s="14">
        <v>880078.49045000027</v>
      </c>
      <c r="M3138" s="13">
        <v>0.42884839375067363</v>
      </c>
      <c r="N3138" s="12">
        <v>-2.738386686928818</v>
      </c>
      <c r="O3138" s="2">
        <f>DATE(LEFT(ALT[[#This Row],[DATEMTH]],4),RIGHT(ALT[[#This Row],[DATEMTH]],2),1)</f>
        <v>43739</v>
      </c>
      <c r="P3138" t="str">
        <f>IF(AND(ALT[[#This Row],[DATE]]&gt;=DATE(2023,6,1),ALT[[#This Row],[DATE]]&lt;=DATE(2024,5,31)),"Y","N")</f>
        <v>N</v>
      </c>
      <c r="Q3138" t="str">
        <f>LEFT(ALT[[#This Row],[DATEMTH]],4)</f>
        <v>2019</v>
      </c>
    </row>
    <row r="3139" spans="1:17" x14ac:dyDescent="0.25">
      <c r="A3139" t="s">
        <v>47</v>
      </c>
      <c r="B3139" t="s">
        <v>111</v>
      </c>
      <c r="C3139" t="s">
        <v>15</v>
      </c>
      <c r="D3139" t="s">
        <v>17</v>
      </c>
      <c r="E3139" s="14">
        <v>880078.49044999969</v>
      </c>
      <c r="F3139" s="14">
        <v>4944854.8046300085</v>
      </c>
      <c r="G3139" s="13">
        <v>0.17797863136971326</v>
      </c>
      <c r="H3139" s="12">
        <v>-35877578.57</v>
      </c>
      <c r="I3139" s="12">
        <v>-6.3854423307479546</v>
      </c>
      <c r="J3139" t="s">
        <v>25</v>
      </c>
      <c r="K3139" s="14">
        <v>123311.14662399996</v>
      </c>
      <c r="L3139" s="14">
        <v>880078.49045000027</v>
      </c>
      <c r="M3139" s="13">
        <v>0.14011380571402068</v>
      </c>
      <c r="N3139" s="12">
        <v>-0.89468862612850231</v>
      </c>
      <c r="O3139" s="2">
        <f>DATE(LEFT(ALT[[#This Row],[DATEMTH]],4),RIGHT(ALT[[#This Row],[DATEMTH]],2),1)</f>
        <v>43739</v>
      </c>
      <c r="P3139" t="str">
        <f>IF(AND(ALT[[#This Row],[DATE]]&gt;=DATE(2023,6,1),ALT[[#This Row],[DATE]]&lt;=DATE(2024,5,31)),"Y","N")</f>
        <v>N</v>
      </c>
      <c r="Q3139" t="str">
        <f>LEFT(ALT[[#This Row],[DATEMTH]],4)</f>
        <v>2019</v>
      </c>
    </row>
    <row r="3140" spans="1:17" x14ac:dyDescent="0.25">
      <c r="A3140" t="s">
        <v>47</v>
      </c>
      <c r="B3140" t="s">
        <v>111</v>
      </c>
      <c r="C3140" t="s">
        <v>15</v>
      </c>
      <c r="D3140" t="s">
        <v>17</v>
      </c>
      <c r="E3140" s="14">
        <v>880078.49044999969</v>
      </c>
      <c r="F3140" s="14">
        <v>4944854.8046300085</v>
      </c>
      <c r="G3140" s="13">
        <v>0.17797863136971326</v>
      </c>
      <c r="H3140" s="12">
        <v>-35877578.57</v>
      </c>
      <c r="I3140" s="12">
        <v>-6.3854423307479546</v>
      </c>
      <c r="J3140" t="s">
        <v>26</v>
      </c>
      <c r="K3140" s="14">
        <v>95807.678651000009</v>
      </c>
      <c r="L3140" s="14">
        <v>880078.49045000027</v>
      </c>
      <c r="M3140" s="13">
        <v>0.10886265224140609</v>
      </c>
      <c r="N3140" s="12">
        <v>-0.69513618785976816</v>
      </c>
      <c r="O3140" s="2">
        <f>DATE(LEFT(ALT[[#This Row],[DATEMTH]],4),RIGHT(ALT[[#This Row],[DATEMTH]],2),1)</f>
        <v>43739</v>
      </c>
      <c r="P3140" t="str">
        <f>IF(AND(ALT[[#This Row],[DATE]]&gt;=DATE(2023,6,1),ALT[[#This Row],[DATE]]&lt;=DATE(2024,5,31)),"Y","N")</f>
        <v>N</v>
      </c>
      <c r="Q3140" t="str">
        <f>LEFT(ALT[[#This Row],[DATEMTH]],4)</f>
        <v>2019</v>
      </c>
    </row>
    <row r="3141" spans="1:17" x14ac:dyDescent="0.25">
      <c r="A3141" t="s">
        <v>47</v>
      </c>
      <c r="B3141" t="s">
        <v>111</v>
      </c>
      <c r="C3141" t="s">
        <v>15</v>
      </c>
      <c r="D3141" t="s">
        <v>17</v>
      </c>
      <c r="E3141" s="14">
        <v>880078.49044999969</v>
      </c>
      <c r="F3141" s="14">
        <v>4944854.8046300085</v>
      </c>
      <c r="G3141" s="13">
        <v>0.17797863136971326</v>
      </c>
      <c r="H3141" s="12">
        <v>-35877578.57</v>
      </c>
      <c r="I3141" s="12">
        <v>-6.3854423307479546</v>
      </c>
      <c r="J3141" t="s">
        <v>16</v>
      </c>
      <c r="K3141" s="14">
        <v>283539.41817100008</v>
      </c>
      <c r="L3141" s="14">
        <v>880078.49045000027</v>
      </c>
      <c r="M3141" s="13">
        <v>0.32217514829389954</v>
      </c>
      <c r="N3141" s="12">
        <v>-2.0572308298308659</v>
      </c>
      <c r="O3141" s="2">
        <f>DATE(LEFT(ALT[[#This Row],[DATEMTH]],4),RIGHT(ALT[[#This Row],[DATEMTH]],2),1)</f>
        <v>43739</v>
      </c>
      <c r="P3141" t="str">
        <f>IF(AND(ALT[[#This Row],[DATE]]&gt;=DATE(2023,6,1),ALT[[#This Row],[DATE]]&lt;=DATE(2024,5,31)),"Y","N")</f>
        <v>N</v>
      </c>
      <c r="Q3141" t="str">
        <f>LEFT(ALT[[#This Row],[DATEMTH]],4)</f>
        <v>2019</v>
      </c>
    </row>
    <row r="3142" spans="1:17" x14ac:dyDescent="0.25">
      <c r="A3142" t="s">
        <v>47</v>
      </c>
      <c r="B3142" t="s">
        <v>111</v>
      </c>
      <c r="C3142" t="s">
        <v>18</v>
      </c>
      <c r="D3142" t="s">
        <v>17</v>
      </c>
      <c r="E3142" s="14">
        <v>1257951.9950230008</v>
      </c>
      <c r="F3142" s="14">
        <v>4944854.8046300085</v>
      </c>
      <c r="G3142" s="13">
        <v>0.25439614401724081</v>
      </c>
      <c r="H3142" s="12">
        <v>-35877578.57</v>
      </c>
      <c r="I3142" s="12">
        <v>-9.1271176448835938</v>
      </c>
      <c r="J3142" t="s">
        <v>25</v>
      </c>
      <c r="K3142" s="14">
        <v>116185.794358</v>
      </c>
      <c r="L3142" s="14">
        <v>1257951.9950230001</v>
      </c>
      <c r="M3142" s="13">
        <v>9.2361071660668329E-2</v>
      </c>
      <c r="N3142" s="12">
        <v>-0.84299036685444395</v>
      </c>
      <c r="O3142" s="2">
        <f>DATE(LEFT(ALT[[#This Row],[DATEMTH]],4),RIGHT(ALT[[#This Row],[DATEMTH]],2),1)</f>
        <v>43739</v>
      </c>
      <c r="P3142" t="str">
        <f>IF(AND(ALT[[#This Row],[DATE]]&gt;=DATE(2023,6,1),ALT[[#This Row],[DATE]]&lt;=DATE(2024,5,31)),"Y","N")</f>
        <v>N</v>
      </c>
      <c r="Q3142" t="str">
        <f>LEFT(ALT[[#This Row],[DATEMTH]],4)</f>
        <v>2019</v>
      </c>
    </row>
    <row r="3143" spans="1:17" x14ac:dyDescent="0.25">
      <c r="A3143" t="s">
        <v>47</v>
      </c>
      <c r="B3143" t="s">
        <v>111</v>
      </c>
      <c r="C3143" t="s">
        <v>18</v>
      </c>
      <c r="D3143" t="s">
        <v>17</v>
      </c>
      <c r="E3143" s="14">
        <v>1257951.9950230008</v>
      </c>
      <c r="F3143" s="14">
        <v>4944854.8046300085</v>
      </c>
      <c r="G3143" s="13">
        <v>0.25439614401724081</v>
      </c>
      <c r="H3143" s="12">
        <v>-35877578.57</v>
      </c>
      <c r="I3143" s="12">
        <v>-9.1271176448835938</v>
      </c>
      <c r="J3143" t="s">
        <v>26</v>
      </c>
      <c r="K3143" s="14">
        <v>276498.60471199994</v>
      </c>
      <c r="L3143" s="14">
        <v>1257951.9950230001</v>
      </c>
      <c r="M3143" s="13">
        <v>0.21980060114054234</v>
      </c>
      <c r="N3143" s="12">
        <v>-2.0061459450258647</v>
      </c>
      <c r="O3143" s="2">
        <f>DATE(LEFT(ALT[[#This Row],[DATEMTH]],4),RIGHT(ALT[[#This Row],[DATEMTH]],2),1)</f>
        <v>43739</v>
      </c>
      <c r="P3143" t="str">
        <f>IF(AND(ALT[[#This Row],[DATE]]&gt;=DATE(2023,6,1),ALT[[#This Row],[DATE]]&lt;=DATE(2024,5,31)),"Y","N")</f>
        <v>N</v>
      </c>
      <c r="Q3143" t="str">
        <f>LEFT(ALT[[#This Row],[DATEMTH]],4)</f>
        <v>2019</v>
      </c>
    </row>
    <row r="3144" spans="1:17" x14ac:dyDescent="0.25">
      <c r="A3144" t="s">
        <v>47</v>
      </c>
      <c r="B3144" t="s">
        <v>111</v>
      </c>
      <c r="C3144" t="s">
        <v>18</v>
      </c>
      <c r="D3144" t="s">
        <v>17</v>
      </c>
      <c r="E3144" s="14">
        <v>1257951.9950230008</v>
      </c>
      <c r="F3144" s="14">
        <v>4944854.8046300085</v>
      </c>
      <c r="G3144" s="13">
        <v>0.25439614401724081</v>
      </c>
      <c r="H3144" s="12">
        <v>-35877578.57</v>
      </c>
      <c r="I3144" s="12">
        <v>-9.1271176448835938</v>
      </c>
      <c r="J3144" t="s">
        <v>24</v>
      </c>
      <c r="K3144" s="14">
        <v>398175.09440200002</v>
      </c>
      <c r="L3144" s="14">
        <v>1257951.9950230001</v>
      </c>
      <c r="M3144" s="13">
        <v>0.31652646204096196</v>
      </c>
      <c r="N3144" s="12">
        <v>-2.888974256766641</v>
      </c>
      <c r="O3144" s="2">
        <f>DATE(LEFT(ALT[[#This Row],[DATEMTH]],4),RIGHT(ALT[[#This Row],[DATEMTH]],2),1)</f>
        <v>43739</v>
      </c>
      <c r="P3144" t="str">
        <f>IF(AND(ALT[[#This Row],[DATE]]&gt;=DATE(2023,6,1),ALT[[#This Row],[DATE]]&lt;=DATE(2024,5,31)),"Y","N")</f>
        <v>N</v>
      </c>
      <c r="Q3144" t="str">
        <f>LEFT(ALT[[#This Row],[DATEMTH]],4)</f>
        <v>2019</v>
      </c>
    </row>
    <row r="3145" spans="1:17" x14ac:dyDescent="0.25">
      <c r="A3145" t="s">
        <v>47</v>
      </c>
      <c r="B3145" t="s">
        <v>111</v>
      </c>
      <c r="C3145" t="s">
        <v>18</v>
      </c>
      <c r="D3145" t="s">
        <v>17</v>
      </c>
      <c r="E3145" s="14">
        <v>1257951.9950230008</v>
      </c>
      <c r="F3145" s="14">
        <v>4944854.8046300085</v>
      </c>
      <c r="G3145" s="13">
        <v>0.25439614401724081</v>
      </c>
      <c r="H3145" s="12">
        <v>-35877578.57</v>
      </c>
      <c r="I3145" s="12">
        <v>-9.1271176448835938</v>
      </c>
      <c r="J3145" t="s">
        <v>16</v>
      </c>
      <c r="K3145" s="14">
        <v>467092.50155099999</v>
      </c>
      <c r="L3145" s="14">
        <v>1257951.9950230001</v>
      </c>
      <c r="M3145" s="13">
        <v>0.37131186515782727</v>
      </c>
      <c r="N3145" s="12">
        <v>-3.3890070762366431</v>
      </c>
      <c r="O3145" s="2">
        <f>DATE(LEFT(ALT[[#This Row],[DATEMTH]],4),RIGHT(ALT[[#This Row],[DATEMTH]],2),1)</f>
        <v>43739</v>
      </c>
      <c r="P3145" t="str">
        <f>IF(AND(ALT[[#This Row],[DATE]]&gt;=DATE(2023,6,1),ALT[[#This Row],[DATE]]&lt;=DATE(2024,5,31)),"Y","N")</f>
        <v>N</v>
      </c>
      <c r="Q3145" t="str">
        <f>LEFT(ALT[[#This Row],[DATEMTH]],4)</f>
        <v>2019</v>
      </c>
    </row>
    <row r="3146" spans="1:17" x14ac:dyDescent="0.25">
      <c r="A3146" t="s">
        <v>47</v>
      </c>
      <c r="B3146" t="s">
        <v>111</v>
      </c>
      <c r="C3146" t="s">
        <v>19</v>
      </c>
      <c r="D3146" t="s">
        <v>17</v>
      </c>
      <c r="E3146" s="14">
        <v>1348529.8753960012</v>
      </c>
      <c r="F3146" s="14">
        <v>4944854.8046300085</v>
      </c>
      <c r="G3146" s="13">
        <v>0.27271374563583428</v>
      </c>
      <c r="H3146" s="12">
        <v>-35877578.57</v>
      </c>
      <c r="I3146" s="12">
        <v>-9.7843088361686394</v>
      </c>
      <c r="J3146" t="s">
        <v>24</v>
      </c>
      <c r="K3146" s="14">
        <v>378300.55641800014</v>
      </c>
      <c r="L3146" s="14">
        <v>1348529.8753959998</v>
      </c>
      <c r="M3146" s="13">
        <v>0.28052812423374091</v>
      </c>
      <c r="N3146" s="12">
        <v>-2.7447738047340051</v>
      </c>
      <c r="O3146" s="2">
        <f>DATE(LEFT(ALT[[#This Row],[DATEMTH]],4),RIGHT(ALT[[#This Row],[DATEMTH]],2),1)</f>
        <v>43739</v>
      </c>
      <c r="P3146" t="str">
        <f>IF(AND(ALT[[#This Row],[DATE]]&gt;=DATE(2023,6,1),ALT[[#This Row],[DATE]]&lt;=DATE(2024,5,31)),"Y","N")</f>
        <v>N</v>
      </c>
      <c r="Q3146" t="str">
        <f>LEFT(ALT[[#This Row],[DATEMTH]],4)</f>
        <v>2019</v>
      </c>
    </row>
    <row r="3147" spans="1:17" x14ac:dyDescent="0.25">
      <c r="A3147" t="s">
        <v>47</v>
      </c>
      <c r="B3147" t="s">
        <v>111</v>
      </c>
      <c r="C3147" t="s">
        <v>19</v>
      </c>
      <c r="D3147" t="s">
        <v>17</v>
      </c>
      <c r="E3147" s="14">
        <v>1348529.8753960012</v>
      </c>
      <c r="F3147" s="14">
        <v>4944854.8046300085</v>
      </c>
      <c r="G3147" s="13">
        <v>0.27271374563583428</v>
      </c>
      <c r="H3147" s="12">
        <v>-35877578.57</v>
      </c>
      <c r="I3147" s="12">
        <v>-9.7843088361686394</v>
      </c>
      <c r="J3147" t="s">
        <v>26</v>
      </c>
      <c r="K3147" s="14">
        <v>33619.278928999993</v>
      </c>
      <c r="L3147" s="14">
        <v>1348529.8753959998</v>
      </c>
      <c r="M3147" s="13">
        <v>2.493031822459817E-2</v>
      </c>
      <c r="N3147" s="12">
        <v>-0.24392593289343195</v>
      </c>
      <c r="O3147" s="2">
        <f>DATE(LEFT(ALT[[#This Row],[DATEMTH]],4),RIGHT(ALT[[#This Row],[DATEMTH]],2),1)</f>
        <v>43739</v>
      </c>
      <c r="P3147" t="str">
        <f>IF(AND(ALT[[#This Row],[DATE]]&gt;=DATE(2023,6,1),ALT[[#This Row],[DATE]]&lt;=DATE(2024,5,31)),"Y","N")</f>
        <v>N</v>
      </c>
      <c r="Q3147" t="str">
        <f>LEFT(ALT[[#This Row],[DATEMTH]],4)</f>
        <v>2019</v>
      </c>
    </row>
    <row r="3148" spans="1:17" x14ac:dyDescent="0.25">
      <c r="A3148" t="s">
        <v>47</v>
      </c>
      <c r="B3148" t="s">
        <v>111</v>
      </c>
      <c r="C3148" t="s">
        <v>19</v>
      </c>
      <c r="D3148" t="s">
        <v>17</v>
      </c>
      <c r="E3148" s="14">
        <v>1348529.8753960012</v>
      </c>
      <c r="F3148" s="14">
        <v>4944854.8046300085</v>
      </c>
      <c r="G3148" s="13">
        <v>0.27271374563583428</v>
      </c>
      <c r="H3148" s="12">
        <v>-35877578.57</v>
      </c>
      <c r="I3148" s="12">
        <v>-9.7843088361686394</v>
      </c>
      <c r="J3148" t="s">
        <v>25</v>
      </c>
      <c r="K3148" s="14">
        <v>936359.01753099973</v>
      </c>
      <c r="L3148" s="14">
        <v>1348529.8753959998</v>
      </c>
      <c r="M3148" s="13">
        <v>0.69435541222698915</v>
      </c>
      <c r="N3148" s="12">
        <v>-6.7937877952940484</v>
      </c>
      <c r="O3148" s="2">
        <f>DATE(LEFT(ALT[[#This Row],[DATEMTH]],4),RIGHT(ALT[[#This Row],[DATEMTH]],2),1)</f>
        <v>43739</v>
      </c>
      <c r="P3148" t="str">
        <f>IF(AND(ALT[[#This Row],[DATE]]&gt;=DATE(2023,6,1),ALT[[#This Row],[DATE]]&lt;=DATE(2024,5,31)),"Y","N")</f>
        <v>N</v>
      </c>
      <c r="Q3148" t="str">
        <f>LEFT(ALT[[#This Row],[DATEMTH]],4)</f>
        <v>2019</v>
      </c>
    </row>
    <row r="3149" spans="1:17" x14ac:dyDescent="0.25">
      <c r="A3149" t="s">
        <v>47</v>
      </c>
      <c r="B3149" t="s">
        <v>111</v>
      </c>
      <c r="C3149" t="s">
        <v>19</v>
      </c>
      <c r="D3149" t="s">
        <v>17</v>
      </c>
      <c r="E3149" s="14">
        <v>1348529.8753960012</v>
      </c>
      <c r="F3149" s="14">
        <v>4944854.8046300085</v>
      </c>
      <c r="G3149" s="13">
        <v>0.27271374563583428</v>
      </c>
      <c r="H3149" s="12">
        <v>-35877578.57</v>
      </c>
      <c r="I3149" s="12">
        <v>-9.7843088361686394</v>
      </c>
      <c r="J3149" t="s">
        <v>16</v>
      </c>
      <c r="K3149" s="14">
        <v>251.0225180000001</v>
      </c>
      <c r="L3149" s="14">
        <v>1348529.8753959998</v>
      </c>
      <c r="M3149" s="13">
        <v>1.8614531467186561E-4</v>
      </c>
      <c r="N3149" s="12">
        <v>-1.8213032471553266E-3</v>
      </c>
      <c r="O3149" s="2">
        <f>DATE(LEFT(ALT[[#This Row],[DATEMTH]],4),RIGHT(ALT[[#This Row],[DATEMTH]],2),1)</f>
        <v>43739</v>
      </c>
      <c r="P3149" t="str">
        <f>IF(AND(ALT[[#This Row],[DATE]]&gt;=DATE(2023,6,1),ALT[[#This Row],[DATE]]&lt;=DATE(2024,5,31)),"Y","N")</f>
        <v>N</v>
      </c>
      <c r="Q3149" t="str">
        <f>LEFT(ALT[[#This Row],[DATEMTH]],4)</f>
        <v>2019</v>
      </c>
    </row>
    <row r="3150" spans="1:17" x14ac:dyDescent="0.25">
      <c r="A3150" t="s">
        <v>47</v>
      </c>
      <c r="B3150" t="s">
        <v>111</v>
      </c>
      <c r="C3150" t="s">
        <v>20</v>
      </c>
      <c r="D3150" t="s">
        <v>17</v>
      </c>
      <c r="E3150" s="14">
        <v>1458294.4437609997</v>
      </c>
      <c r="F3150" s="14">
        <v>4944854.8046300085</v>
      </c>
      <c r="G3150" s="13">
        <v>0.29491147897721021</v>
      </c>
      <c r="H3150" s="12">
        <v>-35877578.57</v>
      </c>
      <c r="I3150" s="12">
        <v>-10.580709758199763</v>
      </c>
      <c r="J3150" t="s">
        <v>25</v>
      </c>
      <c r="K3150" s="14">
        <v>205555.86355300009</v>
      </c>
      <c r="L3150" s="14">
        <v>1458294.4437609999</v>
      </c>
      <c r="M3150" s="13">
        <v>0.14095635105271556</v>
      </c>
      <c r="N3150" s="12">
        <v>-1.491418239063699</v>
      </c>
      <c r="O3150" s="2">
        <f>DATE(LEFT(ALT[[#This Row],[DATEMTH]],4),RIGHT(ALT[[#This Row],[DATEMTH]],2),1)</f>
        <v>43739</v>
      </c>
      <c r="P3150" t="str">
        <f>IF(AND(ALT[[#This Row],[DATE]]&gt;=DATE(2023,6,1),ALT[[#This Row],[DATE]]&lt;=DATE(2024,5,31)),"Y","N")</f>
        <v>N</v>
      </c>
      <c r="Q3150" t="str">
        <f>LEFT(ALT[[#This Row],[DATEMTH]],4)</f>
        <v>2019</v>
      </c>
    </row>
    <row r="3151" spans="1:17" x14ac:dyDescent="0.25">
      <c r="A3151" t="s">
        <v>47</v>
      </c>
      <c r="B3151" t="s">
        <v>111</v>
      </c>
      <c r="C3151" t="s">
        <v>20</v>
      </c>
      <c r="D3151" t="s">
        <v>17</v>
      </c>
      <c r="E3151" s="14">
        <v>1458294.4437609997</v>
      </c>
      <c r="F3151" s="14">
        <v>4944854.8046300085</v>
      </c>
      <c r="G3151" s="13">
        <v>0.29491147897721021</v>
      </c>
      <c r="H3151" s="12">
        <v>-35877578.57</v>
      </c>
      <c r="I3151" s="12">
        <v>-10.580709758199763</v>
      </c>
      <c r="J3151" t="s">
        <v>26</v>
      </c>
      <c r="K3151" s="14">
        <v>81755.302481999999</v>
      </c>
      <c r="L3151" s="14">
        <v>1458294.4437609999</v>
      </c>
      <c r="M3151" s="13">
        <v>5.6062273865043186E-2</v>
      </c>
      <c r="N3151" s="12">
        <v>-0.59317864815072996</v>
      </c>
      <c r="O3151" s="2">
        <f>DATE(LEFT(ALT[[#This Row],[DATEMTH]],4),RIGHT(ALT[[#This Row],[DATEMTH]],2),1)</f>
        <v>43739</v>
      </c>
      <c r="P3151" t="str">
        <f>IF(AND(ALT[[#This Row],[DATE]]&gt;=DATE(2023,6,1),ALT[[#This Row],[DATE]]&lt;=DATE(2024,5,31)),"Y","N")</f>
        <v>N</v>
      </c>
      <c r="Q3151" t="str">
        <f>LEFT(ALT[[#This Row],[DATEMTH]],4)</f>
        <v>2019</v>
      </c>
    </row>
    <row r="3152" spans="1:17" x14ac:dyDescent="0.25">
      <c r="A3152" t="s">
        <v>47</v>
      </c>
      <c r="B3152" t="s">
        <v>111</v>
      </c>
      <c r="C3152" t="s">
        <v>20</v>
      </c>
      <c r="D3152" t="s">
        <v>17</v>
      </c>
      <c r="E3152" s="14">
        <v>1458294.4437609997</v>
      </c>
      <c r="F3152" s="14">
        <v>4944854.8046300085</v>
      </c>
      <c r="G3152" s="13">
        <v>0.29491147897721021</v>
      </c>
      <c r="H3152" s="12">
        <v>-35877578.57</v>
      </c>
      <c r="I3152" s="12">
        <v>-10.580709758199763</v>
      </c>
      <c r="J3152" t="s">
        <v>24</v>
      </c>
      <c r="K3152" s="14">
        <v>604287.31148899975</v>
      </c>
      <c r="L3152" s="14">
        <v>1458294.4437609999</v>
      </c>
      <c r="M3152" s="13">
        <v>0.41437949247788292</v>
      </c>
      <c r="N3152" s="12">
        <v>-4.384429139658601</v>
      </c>
      <c r="O3152" s="2">
        <f>DATE(LEFT(ALT[[#This Row],[DATEMTH]],4),RIGHT(ALT[[#This Row],[DATEMTH]],2),1)</f>
        <v>43739</v>
      </c>
      <c r="P3152" t="str">
        <f>IF(AND(ALT[[#This Row],[DATE]]&gt;=DATE(2023,6,1),ALT[[#This Row],[DATE]]&lt;=DATE(2024,5,31)),"Y","N")</f>
        <v>N</v>
      </c>
      <c r="Q3152" t="str">
        <f>LEFT(ALT[[#This Row],[DATEMTH]],4)</f>
        <v>2019</v>
      </c>
    </row>
    <row r="3153" spans="1:17" x14ac:dyDescent="0.25">
      <c r="A3153" t="s">
        <v>47</v>
      </c>
      <c r="B3153" t="s">
        <v>111</v>
      </c>
      <c r="C3153" t="s">
        <v>20</v>
      </c>
      <c r="D3153" t="s">
        <v>17</v>
      </c>
      <c r="E3153" s="14">
        <v>1458294.4437609997</v>
      </c>
      <c r="F3153" s="14">
        <v>4944854.8046300085</v>
      </c>
      <c r="G3153" s="13">
        <v>0.29491147897721021</v>
      </c>
      <c r="H3153" s="12">
        <v>-35877578.57</v>
      </c>
      <c r="I3153" s="12">
        <v>-10.580709758199763</v>
      </c>
      <c r="J3153" t="s">
        <v>16</v>
      </c>
      <c r="K3153" s="14">
        <v>566695.96623700007</v>
      </c>
      <c r="L3153" s="14">
        <v>1458294.4437609999</v>
      </c>
      <c r="M3153" s="13">
        <v>0.3886018826043583</v>
      </c>
      <c r="N3153" s="12">
        <v>-4.1116837313267327</v>
      </c>
      <c r="O3153" s="2">
        <f>DATE(LEFT(ALT[[#This Row],[DATEMTH]],4),RIGHT(ALT[[#This Row],[DATEMTH]],2),1)</f>
        <v>43739</v>
      </c>
      <c r="P3153" t="str">
        <f>IF(AND(ALT[[#This Row],[DATE]]&gt;=DATE(2023,6,1),ALT[[#This Row],[DATE]]&lt;=DATE(2024,5,31)),"Y","N")</f>
        <v>N</v>
      </c>
      <c r="Q3153" t="str">
        <f>LEFT(ALT[[#This Row],[DATEMTH]],4)</f>
        <v>2019</v>
      </c>
    </row>
    <row r="3154" spans="1:17" x14ac:dyDescent="0.25">
      <c r="A3154" t="s">
        <v>47</v>
      </c>
      <c r="B3154" t="s">
        <v>111</v>
      </c>
      <c r="C3154" t="s">
        <v>15</v>
      </c>
      <c r="D3154" t="s">
        <v>23</v>
      </c>
      <c r="E3154" s="14">
        <v>880078.49044999969</v>
      </c>
      <c r="F3154" s="14">
        <v>4944854.8046300085</v>
      </c>
      <c r="G3154" s="13">
        <v>0.17797863136971326</v>
      </c>
      <c r="H3154" s="12">
        <v>-15480136.619999999</v>
      </c>
      <c r="I3154" s="12">
        <v>-2.7551335290437788</v>
      </c>
      <c r="J3154" t="s">
        <v>25</v>
      </c>
      <c r="K3154" s="14">
        <v>123311.14662399996</v>
      </c>
      <c r="L3154" s="14">
        <v>880078.49045000027</v>
      </c>
      <c r="M3154" s="13">
        <v>0.14011380571402068</v>
      </c>
      <c r="N3154" s="12">
        <v>-0.38603224400462421</v>
      </c>
      <c r="O3154" s="2">
        <f>DATE(LEFT(ALT[[#This Row],[DATEMTH]],4),RIGHT(ALT[[#This Row],[DATEMTH]],2),1)</f>
        <v>43739</v>
      </c>
      <c r="P3154" t="str">
        <f>IF(AND(ALT[[#This Row],[DATE]]&gt;=DATE(2023,6,1),ALT[[#This Row],[DATE]]&lt;=DATE(2024,5,31)),"Y","N")</f>
        <v>N</v>
      </c>
      <c r="Q3154" t="str">
        <f>LEFT(ALT[[#This Row],[DATEMTH]],4)</f>
        <v>2019</v>
      </c>
    </row>
    <row r="3155" spans="1:17" x14ac:dyDescent="0.25">
      <c r="A3155" t="s">
        <v>47</v>
      </c>
      <c r="B3155" t="s">
        <v>111</v>
      </c>
      <c r="C3155" t="s">
        <v>15</v>
      </c>
      <c r="D3155" t="s">
        <v>23</v>
      </c>
      <c r="E3155" s="14">
        <v>880078.49044999969</v>
      </c>
      <c r="F3155" s="14">
        <v>4944854.8046300085</v>
      </c>
      <c r="G3155" s="13">
        <v>0.17797863136971326</v>
      </c>
      <c r="H3155" s="12">
        <v>-15480136.619999999</v>
      </c>
      <c r="I3155" s="12">
        <v>-2.7551335290437788</v>
      </c>
      <c r="J3155" t="s">
        <v>24</v>
      </c>
      <c r="K3155" s="14">
        <v>377420.24700400018</v>
      </c>
      <c r="L3155" s="14">
        <v>880078.49045000027</v>
      </c>
      <c r="M3155" s="13">
        <v>0.42884839375067363</v>
      </c>
      <c r="N3155" s="12">
        <v>-1.1815345884990496</v>
      </c>
      <c r="O3155" s="2">
        <f>DATE(LEFT(ALT[[#This Row],[DATEMTH]],4),RIGHT(ALT[[#This Row],[DATEMTH]],2),1)</f>
        <v>43739</v>
      </c>
      <c r="P3155" t="str">
        <f>IF(AND(ALT[[#This Row],[DATE]]&gt;=DATE(2023,6,1),ALT[[#This Row],[DATE]]&lt;=DATE(2024,5,31)),"Y","N")</f>
        <v>N</v>
      </c>
      <c r="Q3155" t="str">
        <f>LEFT(ALT[[#This Row],[DATEMTH]],4)</f>
        <v>2019</v>
      </c>
    </row>
    <row r="3156" spans="1:17" x14ac:dyDescent="0.25">
      <c r="A3156" t="s">
        <v>47</v>
      </c>
      <c r="B3156" t="s">
        <v>111</v>
      </c>
      <c r="C3156" t="s">
        <v>15</v>
      </c>
      <c r="D3156" t="s">
        <v>23</v>
      </c>
      <c r="E3156" s="14">
        <v>880078.49044999969</v>
      </c>
      <c r="F3156" s="14">
        <v>4944854.8046300085</v>
      </c>
      <c r="G3156" s="13">
        <v>0.17797863136971326</v>
      </c>
      <c r="H3156" s="12">
        <v>-15480136.619999999</v>
      </c>
      <c r="I3156" s="12">
        <v>-2.7551335290437788</v>
      </c>
      <c r="J3156" t="s">
        <v>26</v>
      </c>
      <c r="K3156" s="14">
        <v>95807.678651000009</v>
      </c>
      <c r="L3156" s="14">
        <v>880078.49045000027</v>
      </c>
      <c r="M3156" s="13">
        <v>0.10886265224140609</v>
      </c>
      <c r="N3156" s="12">
        <v>-0.29993114325093079</v>
      </c>
      <c r="O3156" s="2">
        <f>DATE(LEFT(ALT[[#This Row],[DATEMTH]],4),RIGHT(ALT[[#This Row],[DATEMTH]],2),1)</f>
        <v>43739</v>
      </c>
      <c r="P3156" t="str">
        <f>IF(AND(ALT[[#This Row],[DATE]]&gt;=DATE(2023,6,1),ALT[[#This Row],[DATE]]&lt;=DATE(2024,5,31)),"Y","N")</f>
        <v>N</v>
      </c>
      <c r="Q3156" t="str">
        <f>LEFT(ALT[[#This Row],[DATEMTH]],4)</f>
        <v>2019</v>
      </c>
    </row>
    <row r="3157" spans="1:17" x14ac:dyDescent="0.25">
      <c r="A3157" t="s">
        <v>47</v>
      </c>
      <c r="B3157" t="s">
        <v>111</v>
      </c>
      <c r="C3157" t="s">
        <v>15</v>
      </c>
      <c r="D3157" t="s">
        <v>23</v>
      </c>
      <c r="E3157" s="14">
        <v>880078.49044999969</v>
      </c>
      <c r="F3157" s="14">
        <v>4944854.8046300085</v>
      </c>
      <c r="G3157" s="13">
        <v>0.17797863136971326</v>
      </c>
      <c r="H3157" s="12">
        <v>-15480136.619999999</v>
      </c>
      <c r="I3157" s="12">
        <v>-2.7551335290437788</v>
      </c>
      <c r="J3157" t="s">
        <v>16</v>
      </c>
      <c r="K3157" s="14">
        <v>283539.41817100008</v>
      </c>
      <c r="L3157" s="14">
        <v>880078.49045000027</v>
      </c>
      <c r="M3157" s="13">
        <v>0.32217514829389954</v>
      </c>
      <c r="N3157" s="12">
        <v>-0.88763555328917421</v>
      </c>
      <c r="O3157" s="2">
        <f>DATE(LEFT(ALT[[#This Row],[DATEMTH]],4),RIGHT(ALT[[#This Row],[DATEMTH]],2),1)</f>
        <v>43739</v>
      </c>
      <c r="P3157" t="str">
        <f>IF(AND(ALT[[#This Row],[DATE]]&gt;=DATE(2023,6,1),ALT[[#This Row],[DATE]]&lt;=DATE(2024,5,31)),"Y","N")</f>
        <v>N</v>
      </c>
      <c r="Q3157" t="str">
        <f>LEFT(ALT[[#This Row],[DATEMTH]],4)</f>
        <v>2019</v>
      </c>
    </row>
    <row r="3158" spans="1:17" x14ac:dyDescent="0.25">
      <c r="A3158" t="s">
        <v>47</v>
      </c>
      <c r="B3158" t="s">
        <v>111</v>
      </c>
      <c r="C3158" t="s">
        <v>18</v>
      </c>
      <c r="D3158" t="s">
        <v>23</v>
      </c>
      <c r="E3158" s="14">
        <v>1257951.9950230008</v>
      </c>
      <c r="F3158" s="14">
        <v>4944854.8046300085</v>
      </c>
      <c r="G3158" s="13">
        <v>0.25439614401724081</v>
      </c>
      <c r="H3158" s="12">
        <v>-15480136.619999999</v>
      </c>
      <c r="I3158" s="12">
        <v>-3.9380870649880833</v>
      </c>
      <c r="J3158" t="s">
        <v>26</v>
      </c>
      <c r="K3158" s="14">
        <v>276498.60471199994</v>
      </c>
      <c r="L3158" s="14">
        <v>1257951.9950230001</v>
      </c>
      <c r="M3158" s="13">
        <v>0.21980060114054234</v>
      </c>
      <c r="N3158" s="12">
        <v>-0.86559390422817473</v>
      </c>
      <c r="O3158" s="2">
        <f>DATE(LEFT(ALT[[#This Row],[DATEMTH]],4),RIGHT(ALT[[#This Row],[DATEMTH]],2),1)</f>
        <v>43739</v>
      </c>
      <c r="P3158" t="str">
        <f>IF(AND(ALT[[#This Row],[DATE]]&gt;=DATE(2023,6,1),ALT[[#This Row],[DATE]]&lt;=DATE(2024,5,31)),"Y","N")</f>
        <v>N</v>
      </c>
      <c r="Q3158" t="str">
        <f>LEFT(ALT[[#This Row],[DATEMTH]],4)</f>
        <v>2019</v>
      </c>
    </row>
    <row r="3159" spans="1:17" x14ac:dyDescent="0.25">
      <c r="A3159" t="s">
        <v>47</v>
      </c>
      <c r="B3159" t="s">
        <v>111</v>
      </c>
      <c r="C3159" t="s">
        <v>18</v>
      </c>
      <c r="D3159" t="s">
        <v>23</v>
      </c>
      <c r="E3159" s="14">
        <v>1257951.9950230008</v>
      </c>
      <c r="F3159" s="14">
        <v>4944854.8046300085</v>
      </c>
      <c r="G3159" s="13">
        <v>0.25439614401724081</v>
      </c>
      <c r="H3159" s="12">
        <v>-15480136.619999999</v>
      </c>
      <c r="I3159" s="12">
        <v>-3.9380870649880833</v>
      </c>
      <c r="J3159" t="s">
        <v>25</v>
      </c>
      <c r="K3159" s="14">
        <v>116185.794358</v>
      </c>
      <c r="L3159" s="14">
        <v>1257951.9950230001</v>
      </c>
      <c r="M3159" s="13">
        <v>9.2361071660668329E-2</v>
      </c>
      <c r="N3159" s="12">
        <v>-0.36372594161531535</v>
      </c>
      <c r="O3159" s="2">
        <f>DATE(LEFT(ALT[[#This Row],[DATEMTH]],4),RIGHT(ALT[[#This Row],[DATEMTH]],2),1)</f>
        <v>43739</v>
      </c>
      <c r="P3159" t="str">
        <f>IF(AND(ALT[[#This Row],[DATE]]&gt;=DATE(2023,6,1),ALT[[#This Row],[DATE]]&lt;=DATE(2024,5,31)),"Y","N")</f>
        <v>N</v>
      </c>
      <c r="Q3159" t="str">
        <f>LEFT(ALT[[#This Row],[DATEMTH]],4)</f>
        <v>2019</v>
      </c>
    </row>
    <row r="3160" spans="1:17" x14ac:dyDescent="0.25">
      <c r="A3160" t="s">
        <v>47</v>
      </c>
      <c r="B3160" t="s">
        <v>111</v>
      </c>
      <c r="C3160" t="s">
        <v>18</v>
      </c>
      <c r="D3160" t="s">
        <v>23</v>
      </c>
      <c r="E3160" s="14">
        <v>1257951.9950230008</v>
      </c>
      <c r="F3160" s="14">
        <v>4944854.8046300085</v>
      </c>
      <c r="G3160" s="13">
        <v>0.25439614401724081</v>
      </c>
      <c r="H3160" s="12">
        <v>-15480136.619999999</v>
      </c>
      <c r="I3160" s="12">
        <v>-3.9380870649880833</v>
      </c>
      <c r="J3160" t="s">
        <v>24</v>
      </c>
      <c r="K3160" s="14">
        <v>398175.09440200002</v>
      </c>
      <c r="L3160" s="14">
        <v>1257951.9950230001</v>
      </c>
      <c r="M3160" s="13">
        <v>0.31652646204096196</v>
      </c>
      <c r="N3160" s="12">
        <v>-1.2465087658899539</v>
      </c>
      <c r="O3160" s="2">
        <f>DATE(LEFT(ALT[[#This Row],[DATEMTH]],4),RIGHT(ALT[[#This Row],[DATEMTH]],2),1)</f>
        <v>43739</v>
      </c>
      <c r="P3160" t="str">
        <f>IF(AND(ALT[[#This Row],[DATE]]&gt;=DATE(2023,6,1),ALT[[#This Row],[DATE]]&lt;=DATE(2024,5,31)),"Y","N")</f>
        <v>N</v>
      </c>
      <c r="Q3160" t="str">
        <f>LEFT(ALT[[#This Row],[DATEMTH]],4)</f>
        <v>2019</v>
      </c>
    </row>
    <row r="3161" spans="1:17" x14ac:dyDescent="0.25">
      <c r="A3161" t="s">
        <v>47</v>
      </c>
      <c r="B3161" t="s">
        <v>111</v>
      </c>
      <c r="C3161" t="s">
        <v>18</v>
      </c>
      <c r="D3161" t="s">
        <v>23</v>
      </c>
      <c r="E3161" s="14">
        <v>1257951.9950230008</v>
      </c>
      <c r="F3161" s="14">
        <v>4944854.8046300085</v>
      </c>
      <c r="G3161" s="13">
        <v>0.25439614401724081</v>
      </c>
      <c r="H3161" s="12">
        <v>-15480136.619999999</v>
      </c>
      <c r="I3161" s="12">
        <v>-3.9380870649880833</v>
      </c>
      <c r="J3161" t="s">
        <v>16</v>
      </c>
      <c r="K3161" s="14">
        <v>467092.50155099999</v>
      </c>
      <c r="L3161" s="14">
        <v>1257951.9950230001</v>
      </c>
      <c r="M3161" s="13">
        <v>0.37131186515782727</v>
      </c>
      <c r="N3161" s="12">
        <v>-1.462258453254639</v>
      </c>
      <c r="O3161" s="2">
        <f>DATE(LEFT(ALT[[#This Row],[DATEMTH]],4),RIGHT(ALT[[#This Row],[DATEMTH]],2),1)</f>
        <v>43739</v>
      </c>
      <c r="P3161" t="str">
        <f>IF(AND(ALT[[#This Row],[DATE]]&gt;=DATE(2023,6,1),ALT[[#This Row],[DATE]]&lt;=DATE(2024,5,31)),"Y","N")</f>
        <v>N</v>
      </c>
      <c r="Q3161" t="str">
        <f>LEFT(ALT[[#This Row],[DATEMTH]],4)</f>
        <v>2019</v>
      </c>
    </row>
    <row r="3162" spans="1:17" x14ac:dyDescent="0.25">
      <c r="A3162" t="s">
        <v>47</v>
      </c>
      <c r="B3162" t="s">
        <v>111</v>
      </c>
      <c r="C3162" t="s">
        <v>19</v>
      </c>
      <c r="D3162" t="s">
        <v>23</v>
      </c>
      <c r="E3162" s="14">
        <v>1348529.8753960012</v>
      </c>
      <c r="F3162" s="14">
        <v>4944854.8046300085</v>
      </c>
      <c r="G3162" s="13">
        <v>0.27271374563583428</v>
      </c>
      <c r="H3162" s="12">
        <v>-15480136.619999999</v>
      </c>
      <c r="I3162" s="12">
        <v>-4.221646040594643</v>
      </c>
      <c r="J3162" t="s">
        <v>25</v>
      </c>
      <c r="K3162" s="14">
        <v>936359.01753099973</v>
      </c>
      <c r="L3162" s="14">
        <v>1348529.8753959998</v>
      </c>
      <c r="M3162" s="13">
        <v>0.69435541222698915</v>
      </c>
      <c r="N3162" s="12">
        <v>-2.9313227767935297</v>
      </c>
      <c r="O3162" s="2">
        <f>DATE(LEFT(ALT[[#This Row],[DATEMTH]],4),RIGHT(ALT[[#This Row],[DATEMTH]],2),1)</f>
        <v>43739</v>
      </c>
      <c r="P3162" t="str">
        <f>IF(AND(ALT[[#This Row],[DATE]]&gt;=DATE(2023,6,1),ALT[[#This Row],[DATE]]&lt;=DATE(2024,5,31)),"Y","N")</f>
        <v>N</v>
      </c>
      <c r="Q3162" t="str">
        <f>LEFT(ALT[[#This Row],[DATEMTH]],4)</f>
        <v>2019</v>
      </c>
    </row>
    <row r="3163" spans="1:17" x14ac:dyDescent="0.25">
      <c r="A3163" t="s">
        <v>47</v>
      </c>
      <c r="B3163" t="s">
        <v>111</v>
      </c>
      <c r="C3163" t="s">
        <v>19</v>
      </c>
      <c r="D3163" t="s">
        <v>23</v>
      </c>
      <c r="E3163" s="14">
        <v>1348529.8753960012</v>
      </c>
      <c r="F3163" s="14">
        <v>4944854.8046300085</v>
      </c>
      <c r="G3163" s="13">
        <v>0.27271374563583428</v>
      </c>
      <c r="H3163" s="12">
        <v>-15480136.619999999</v>
      </c>
      <c r="I3163" s="12">
        <v>-4.221646040594643</v>
      </c>
      <c r="J3163" t="s">
        <v>24</v>
      </c>
      <c r="K3163" s="14">
        <v>378300.55641800014</v>
      </c>
      <c r="L3163" s="14">
        <v>1348529.8753959998</v>
      </c>
      <c r="M3163" s="13">
        <v>0.28052812423374091</v>
      </c>
      <c r="N3163" s="12">
        <v>-1.1842904449468143</v>
      </c>
      <c r="O3163" s="2">
        <f>DATE(LEFT(ALT[[#This Row],[DATEMTH]],4),RIGHT(ALT[[#This Row],[DATEMTH]],2),1)</f>
        <v>43739</v>
      </c>
      <c r="P3163" t="str">
        <f>IF(AND(ALT[[#This Row],[DATE]]&gt;=DATE(2023,6,1),ALT[[#This Row],[DATE]]&lt;=DATE(2024,5,31)),"Y","N")</f>
        <v>N</v>
      </c>
      <c r="Q3163" t="str">
        <f>LEFT(ALT[[#This Row],[DATEMTH]],4)</f>
        <v>2019</v>
      </c>
    </row>
    <row r="3164" spans="1:17" x14ac:dyDescent="0.25">
      <c r="A3164" t="s">
        <v>47</v>
      </c>
      <c r="B3164" t="s">
        <v>111</v>
      </c>
      <c r="C3164" t="s">
        <v>19</v>
      </c>
      <c r="D3164" t="s">
        <v>23</v>
      </c>
      <c r="E3164" s="14">
        <v>1348529.8753960012</v>
      </c>
      <c r="F3164" s="14">
        <v>4944854.8046300085</v>
      </c>
      <c r="G3164" s="13">
        <v>0.27271374563583428</v>
      </c>
      <c r="H3164" s="12">
        <v>-15480136.619999999</v>
      </c>
      <c r="I3164" s="12">
        <v>-4.221646040594643</v>
      </c>
      <c r="J3164" t="s">
        <v>26</v>
      </c>
      <c r="K3164" s="14">
        <v>33619.278928999993</v>
      </c>
      <c r="L3164" s="14">
        <v>1348529.8753959998</v>
      </c>
      <c r="M3164" s="13">
        <v>2.493031822459817E-2</v>
      </c>
      <c r="N3164" s="12">
        <v>-0.10524697922363933</v>
      </c>
      <c r="O3164" s="2">
        <f>DATE(LEFT(ALT[[#This Row],[DATEMTH]],4),RIGHT(ALT[[#This Row],[DATEMTH]],2),1)</f>
        <v>43739</v>
      </c>
      <c r="P3164" t="str">
        <f>IF(AND(ALT[[#This Row],[DATE]]&gt;=DATE(2023,6,1),ALT[[#This Row],[DATE]]&lt;=DATE(2024,5,31)),"Y","N")</f>
        <v>N</v>
      </c>
      <c r="Q3164" t="str">
        <f>LEFT(ALT[[#This Row],[DATEMTH]],4)</f>
        <v>2019</v>
      </c>
    </row>
    <row r="3165" spans="1:17" x14ac:dyDescent="0.25">
      <c r="A3165" t="s">
        <v>47</v>
      </c>
      <c r="B3165" t="s">
        <v>111</v>
      </c>
      <c r="C3165" t="s">
        <v>19</v>
      </c>
      <c r="D3165" t="s">
        <v>23</v>
      </c>
      <c r="E3165" s="14">
        <v>1348529.8753960012</v>
      </c>
      <c r="F3165" s="14">
        <v>4944854.8046300085</v>
      </c>
      <c r="G3165" s="13">
        <v>0.27271374563583428</v>
      </c>
      <c r="H3165" s="12">
        <v>-15480136.619999999</v>
      </c>
      <c r="I3165" s="12">
        <v>-4.221646040594643</v>
      </c>
      <c r="J3165" t="s">
        <v>16</v>
      </c>
      <c r="K3165" s="14">
        <v>251.0225180000001</v>
      </c>
      <c r="L3165" s="14">
        <v>1348529.8753959998</v>
      </c>
      <c r="M3165" s="13">
        <v>1.8614531467186561E-4</v>
      </c>
      <c r="N3165" s="12">
        <v>-7.8583963065972538E-4</v>
      </c>
      <c r="O3165" s="2">
        <f>DATE(LEFT(ALT[[#This Row],[DATEMTH]],4),RIGHT(ALT[[#This Row],[DATEMTH]],2),1)</f>
        <v>43739</v>
      </c>
      <c r="P3165" t="str">
        <f>IF(AND(ALT[[#This Row],[DATE]]&gt;=DATE(2023,6,1),ALT[[#This Row],[DATE]]&lt;=DATE(2024,5,31)),"Y","N")</f>
        <v>N</v>
      </c>
      <c r="Q3165" t="str">
        <f>LEFT(ALT[[#This Row],[DATEMTH]],4)</f>
        <v>2019</v>
      </c>
    </row>
    <row r="3166" spans="1:17" x14ac:dyDescent="0.25">
      <c r="A3166" t="s">
        <v>47</v>
      </c>
      <c r="B3166" t="s">
        <v>111</v>
      </c>
      <c r="C3166" t="s">
        <v>20</v>
      </c>
      <c r="D3166" t="s">
        <v>23</v>
      </c>
      <c r="E3166" s="14">
        <v>1458294.4437609997</v>
      </c>
      <c r="F3166" s="14">
        <v>4944854.8046300085</v>
      </c>
      <c r="G3166" s="13">
        <v>0.29491147897721021</v>
      </c>
      <c r="H3166" s="12">
        <v>-15480136.619999999</v>
      </c>
      <c r="I3166" s="12">
        <v>-4.5652699853734715</v>
      </c>
      <c r="J3166" t="s">
        <v>25</v>
      </c>
      <c r="K3166" s="14">
        <v>205555.86355300009</v>
      </c>
      <c r="L3166" s="14">
        <v>1458294.4437609999</v>
      </c>
      <c r="M3166" s="13">
        <v>0.14095635105271556</v>
      </c>
      <c r="N3166" s="12">
        <v>-0.64350379870872865</v>
      </c>
      <c r="O3166" s="2">
        <f>DATE(LEFT(ALT[[#This Row],[DATEMTH]],4),RIGHT(ALT[[#This Row],[DATEMTH]],2),1)</f>
        <v>43739</v>
      </c>
      <c r="P3166" t="str">
        <f>IF(AND(ALT[[#This Row],[DATE]]&gt;=DATE(2023,6,1),ALT[[#This Row],[DATE]]&lt;=DATE(2024,5,31)),"Y","N")</f>
        <v>N</v>
      </c>
      <c r="Q3166" t="str">
        <f>LEFT(ALT[[#This Row],[DATEMTH]],4)</f>
        <v>2019</v>
      </c>
    </row>
    <row r="3167" spans="1:17" x14ac:dyDescent="0.25">
      <c r="A3167" t="s">
        <v>47</v>
      </c>
      <c r="B3167" t="s">
        <v>111</v>
      </c>
      <c r="C3167" t="s">
        <v>20</v>
      </c>
      <c r="D3167" t="s">
        <v>23</v>
      </c>
      <c r="E3167" s="14">
        <v>1458294.4437609997</v>
      </c>
      <c r="F3167" s="14">
        <v>4944854.8046300085</v>
      </c>
      <c r="G3167" s="13">
        <v>0.29491147897721021</v>
      </c>
      <c r="H3167" s="12">
        <v>-15480136.619999999</v>
      </c>
      <c r="I3167" s="12">
        <v>-4.5652699853734715</v>
      </c>
      <c r="J3167" t="s">
        <v>24</v>
      </c>
      <c r="K3167" s="14">
        <v>604287.31148899975</v>
      </c>
      <c r="L3167" s="14">
        <v>1458294.4437609999</v>
      </c>
      <c r="M3167" s="13">
        <v>0.41437949247788292</v>
      </c>
      <c r="N3167" s="12">
        <v>-1.891754259563571</v>
      </c>
      <c r="O3167" s="2">
        <f>DATE(LEFT(ALT[[#This Row],[DATEMTH]],4),RIGHT(ALT[[#This Row],[DATEMTH]],2),1)</f>
        <v>43739</v>
      </c>
      <c r="P3167" t="str">
        <f>IF(AND(ALT[[#This Row],[DATE]]&gt;=DATE(2023,6,1),ALT[[#This Row],[DATE]]&lt;=DATE(2024,5,31)),"Y","N")</f>
        <v>N</v>
      </c>
      <c r="Q3167" t="str">
        <f>LEFT(ALT[[#This Row],[DATEMTH]],4)</f>
        <v>2019</v>
      </c>
    </row>
    <row r="3168" spans="1:17" x14ac:dyDescent="0.25">
      <c r="A3168" t="s">
        <v>47</v>
      </c>
      <c r="B3168" t="s">
        <v>111</v>
      </c>
      <c r="C3168" t="s">
        <v>20</v>
      </c>
      <c r="D3168" t="s">
        <v>23</v>
      </c>
      <c r="E3168" s="14">
        <v>1458294.4437609997</v>
      </c>
      <c r="F3168" s="14">
        <v>4944854.8046300085</v>
      </c>
      <c r="G3168" s="13">
        <v>0.29491147897721021</v>
      </c>
      <c r="H3168" s="12">
        <v>-15480136.619999999</v>
      </c>
      <c r="I3168" s="12">
        <v>-4.5652699853734715</v>
      </c>
      <c r="J3168" t="s">
        <v>26</v>
      </c>
      <c r="K3168" s="14">
        <v>81755.302481999999</v>
      </c>
      <c r="L3168" s="14">
        <v>1458294.4437609999</v>
      </c>
      <c r="M3168" s="13">
        <v>5.6062273865043186E-2</v>
      </c>
      <c r="N3168" s="12">
        <v>-0.25593941618786925</v>
      </c>
      <c r="O3168" s="2">
        <f>DATE(LEFT(ALT[[#This Row],[DATEMTH]],4),RIGHT(ALT[[#This Row],[DATEMTH]],2),1)</f>
        <v>43739</v>
      </c>
      <c r="P3168" t="str">
        <f>IF(AND(ALT[[#This Row],[DATE]]&gt;=DATE(2023,6,1),ALT[[#This Row],[DATE]]&lt;=DATE(2024,5,31)),"Y","N")</f>
        <v>N</v>
      </c>
      <c r="Q3168" t="str">
        <f>LEFT(ALT[[#This Row],[DATEMTH]],4)</f>
        <v>2019</v>
      </c>
    </row>
    <row r="3169" spans="1:17" x14ac:dyDescent="0.25">
      <c r="A3169" t="s">
        <v>47</v>
      </c>
      <c r="B3169" t="s">
        <v>111</v>
      </c>
      <c r="C3169" t="s">
        <v>20</v>
      </c>
      <c r="D3169" t="s">
        <v>23</v>
      </c>
      <c r="E3169" s="14">
        <v>1458294.4437609997</v>
      </c>
      <c r="F3169" s="14">
        <v>4944854.8046300085</v>
      </c>
      <c r="G3169" s="13">
        <v>0.29491147897721021</v>
      </c>
      <c r="H3169" s="12">
        <v>-15480136.619999999</v>
      </c>
      <c r="I3169" s="12">
        <v>-4.5652699853734715</v>
      </c>
      <c r="J3169" t="s">
        <v>16</v>
      </c>
      <c r="K3169" s="14">
        <v>566695.96623700007</v>
      </c>
      <c r="L3169" s="14">
        <v>1458294.4437609999</v>
      </c>
      <c r="M3169" s="13">
        <v>0.3886018826043583</v>
      </c>
      <c r="N3169" s="12">
        <v>-1.7740725109133022</v>
      </c>
      <c r="O3169" s="2">
        <f>DATE(LEFT(ALT[[#This Row],[DATEMTH]],4),RIGHT(ALT[[#This Row],[DATEMTH]],2),1)</f>
        <v>43739</v>
      </c>
      <c r="P3169" t="str">
        <f>IF(AND(ALT[[#This Row],[DATE]]&gt;=DATE(2023,6,1),ALT[[#This Row],[DATE]]&lt;=DATE(2024,5,31)),"Y","N")</f>
        <v>N</v>
      </c>
      <c r="Q3169" t="str">
        <f>LEFT(ALT[[#This Row],[DATEMTH]],4)</f>
        <v>2019</v>
      </c>
    </row>
    <row r="3170" spans="1:17" x14ac:dyDescent="0.25">
      <c r="A3170" t="s">
        <v>48</v>
      </c>
      <c r="B3170" t="s">
        <v>14</v>
      </c>
      <c r="C3170" t="s">
        <v>15</v>
      </c>
      <c r="D3170" t="s">
        <v>22</v>
      </c>
      <c r="E3170" s="14">
        <v>9032.8820240000005</v>
      </c>
      <c r="F3170" s="14">
        <v>57778.638839999992</v>
      </c>
      <c r="G3170" s="13">
        <v>0.15633601284747747</v>
      </c>
      <c r="H3170" s="12">
        <v>-11107912.24</v>
      </c>
      <c r="I3170" s="12">
        <v>-1.7365667106612923</v>
      </c>
      <c r="J3170" t="s">
        <v>24</v>
      </c>
      <c r="K3170" s="14">
        <v>3971.8272440000001</v>
      </c>
      <c r="L3170" s="14">
        <v>9032.8820240000005</v>
      </c>
      <c r="M3170" s="13">
        <v>0.4397076407559643</v>
      </c>
      <c r="N3170" s="12">
        <v>-0.76358165136022216</v>
      </c>
      <c r="O3170" s="2">
        <f>DATE(LEFT(ALT[[#This Row],[DATEMTH]],4),RIGHT(ALT[[#This Row],[DATEMTH]],2),1)</f>
        <v>43770</v>
      </c>
      <c r="P3170" t="str">
        <f>IF(AND(ALT[[#This Row],[DATE]]&gt;=DATE(2023,6,1),ALT[[#This Row],[DATE]]&lt;=DATE(2024,5,31)),"Y","N")</f>
        <v>N</v>
      </c>
      <c r="Q3170" t="str">
        <f>LEFT(ALT[[#This Row],[DATEMTH]],4)</f>
        <v>2019</v>
      </c>
    </row>
    <row r="3171" spans="1:17" x14ac:dyDescent="0.25">
      <c r="A3171" t="s">
        <v>48</v>
      </c>
      <c r="B3171" t="s">
        <v>14</v>
      </c>
      <c r="C3171" t="s">
        <v>15</v>
      </c>
      <c r="D3171" t="s">
        <v>22</v>
      </c>
      <c r="E3171" s="14">
        <v>9032.8820240000005</v>
      </c>
      <c r="F3171" s="14">
        <v>57778.638839999992</v>
      </c>
      <c r="G3171" s="13">
        <v>0.15633601284747747</v>
      </c>
      <c r="H3171" s="12">
        <v>-11107912.24</v>
      </c>
      <c r="I3171" s="12">
        <v>-1.7365667106612923</v>
      </c>
      <c r="J3171" t="s">
        <v>16</v>
      </c>
      <c r="K3171" s="14">
        <v>2907.4523960000001</v>
      </c>
      <c r="L3171" s="14">
        <v>9032.8820240000005</v>
      </c>
      <c r="M3171" s="13">
        <v>0.32187427980073441</v>
      </c>
      <c r="N3171" s="12">
        <v>-0.55895615932003384</v>
      </c>
      <c r="O3171" s="2">
        <f>DATE(LEFT(ALT[[#This Row],[DATEMTH]],4),RIGHT(ALT[[#This Row],[DATEMTH]],2),1)</f>
        <v>43770</v>
      </c>
      <c r="P3171" t="str">
        <f>IF(AND(ALT[[#This Row],[DATE]]&gt;=DATE(2023,6,1),ALT[[#This Row],[DATE]]&lt;=DATE(2024,5,31)),"Y","N")</f>
        <v>N</v>
      </c>
      <c r="Q3171" t="str">
        <f>LEFT(ALT[[#This Row],[DATEMTH]],4)</f>
        <v>2019</v>
      </c>
    </row>
    <row r="3172" spans="1:17" x14ac:dyDescent="0.25">
      <c r="A3172" t="s">
        <v>48</v>
      </c>
      <c r="B3172" t="s">
        <v>14</v>
      </c>
      <c r="C3172" t="s">
        <v>15</v>
      </c>
      <c r="D3172" t="s">
        <v>22</v>
      </c>
      <c r="E3172" s="14">
        <v>9032.8820240000005</v>
      </c>
      <c r="F3172" s="14">
        <v>57778.638839999992</v>
      </c>
      <c r="G3172" s="13">
        <v>0.15633601284747747</v>
      </c>
      <c r="H3172" s="12">
        <v>-11107912.24</v>
      </c>
      <c r="I3172" s="12">
        <v>-1.7365667106612923</v>
      </c>
      <c r="J3172" t="s">
        <v>26</v>
      </c>
      <c r="K3172" s="14">
        <v>1039.5202920000004</v>
      </c>
      <c r="L3172" s="14">
        <v>9032.8820240000005</v>
      </c>
      <c r="M3172" s="13">
        <v>0.11508179662238886</v>
      </c>
      <c r="N3172" s="12">
        <v>-0.19984721701753363</v>
      </c>
      <c r="O3172" s="2">
        <f>DATE(LEFT(ALT[[#This Row],[DATEMTH]],4),RIGHT(ALT[[#This Row],[DATEMTH]],2),1)</f>
        <v>43770</v>
      </c>
      <c r="P3172" t="str">
        <f>IF(AND(ALT[[#This Row],[DATE]]&gt;=DATE(2023,6,1),ALT[[#This Row],[DATE]]&lt;=DATE(2024,5,31)),"Y","N")</f>
        <v>N</v>
      </c>
      <c r="Q3172" t="str">
        <f>LEFT(ALT[[#This Row],[DATEMTH]],4)</f>
        <v>2019</v>
      </c>
    </row>
    <row r="3173" spans="1:17" x14ac:dyDescent="0.25">
      <c r="A3173" t="s">
        <v>48</v>
      </c>
      <c r="B3173" t="s">
        <v>14</v>
      </c>
      <c r="C3173" t="s">
        <v>15</v>
      </c>
      <c r="D3173" t="s">
        <v>22</v>
      </c>
      <c r="E3173" s="14">
        <v>9032.8820240000005</v>
      </c>
      <c r="F3173" s="14">
        <v>57778.638839999992</v>
      </c>
      <c r="G3173" s="13">
        <v>0.15633601284747747</v>
      </c>
      <c r="H3173" s="12">
        <v>-11107912.24</v>
      </c>
      <c r="I3173" s="12">
        <v>-1.7365667106612923</v>
      </c>
      <c r="J3173" t="s">
        <v>25</v>
      </c>
      <c r="K3173" s="14">
        <v>1114.0820919999996</v>
      </c>
      <c r="L3173" s="14">
        <v>9032.8820240000005</v>
      </c>
      <c r="M3173" s="13">
        <v>0.1233362828209124</v>
      </c>
      <c r="N3173" s="12">
        <v>-0.21418168296350271</v>
      </c>
      <c r="O3173" s="2">
        <f>DATE(LEFT(ALT[[#This Row],[DATEMTH]],4),RIGHT(ALT[[#This Row],[DATEMTH]],2),1)</f>
        <v>43770</v>
      </c>
      <c r="P3173" t="str">
        <f>IF(AND(ALT[[#This Row],[DATE]]&gt;=DATE(2023,6,1),ALT[[#This Row],[DATE]]&lt;=DATE(2024,5,31)),"Y","N")</f>
        <v>N</v>
      </c>
      <c r="Q3173" t="str">
        <f>LEFT(ALT[[#This Row],[DATEMTH]],4)</f>
        <v>2019</v>
      </c>
    </row>
    <row r="3174" spans="1:17" x14ac:dyDescent="0.25">
      <c r="A3174" t="s">
        <v>48</v>
      </c>
      <c r="B3174" t="s">
        <v>14</v>
      </c>
      <c r="C3174" t="s">
        <v>18</v>
      </c>
      <c r="D3174" t="s">
        <v>22</v>
      </c>
      <c r="E3174" s="14">
        <v>14592.577340000002</v>
      </c>
      <c r="F3174" s="14">
        <v>57778.638839999992</v>
      </c>
      <c r="G3174" s="13">
        <v>0.25256007467413027</v>
      </c>
      <c r="H3174" s="12">
        <v>-11107912.24</v>
      </c>
      <c r="I3174" s="12">
        <v>-2.8054151448080855</v>
      </c>
      <c r="J3174" t="s">
        <v>25</v>
      </c>
      <c r="K3174" s="14">
        <v>1146.999456</v>
      </c>
      <c r="L3174" s="14">
        <v>14592.577340000002</v>
      </c>
      <c r="M3174" s="13">
        <v>7.8601567720044715E-2</v>
      </c>
      <c r="N3174" s="12">
        <v>-0.22051002848747178</v>
      </c>
      <c r="O3174" s="2">
        <f>DATE(LEFT(ALT[[#This Row],[DATEMTH]],4),RIGHT(ALT[[#This Row],[DATEMTH]],2),1)</f>
        <v>43770</v>
      </c>
      <c r="P3174" t="str">
        <f>IF(AND(ALT[[#This Row],[DATE]]&gt;=DATE(2023,6,1),ALT[[#This Row],[DATE]]&lt;=DATE(2024,5,31)),"Y","N")</f>
        <v>N</v>
      </c>
      <c r="Q3174" t="str">
        <f>LEFT(ALT[[#This Row],[DATEMTH]],4)</f>
        <v>2019</v>
      </c>
    </row>
    <row r="3175" spans="1:17" x14ac:dyDescent="0.25">
      <c r="A3175" t="s">
        <v>48</v>
      </c>
      <c r="B3175" t="s">
        <v>14</v>
      </c>
      <c r="C3175" t="s">
        <v>18</v>
      </c>
      <c r="D3175" t="s">
        <v>22</v>
      </c>
      <c r="E3175" s="14">
        <v>14592.577340000002</v>
      </c>
      <c r="F3175" s="14">
        <v>57778.638839999992</v>
      </c>
      <c r="G3175" s="13">
        <v>0.25256007467413027</v>
      </c>
      <c r="H3175" s="12">
        <v>-11107912.24</v>
      </c>
      <c r="I3175" s="12">
        <v>-2.8054151448080855</v>
      </c>
      <c r="J3175" t="s">
        <v>16</v>
      </c>
      <c r="K3175" s="14">
        <v>5048.5530200000003</v>
      </c>
      <c r="L3175" s="14">
        <v>14592.577340000002</v>
      </c>
      <c r="M3175" s="13">
        <v>0.34596719293454159</v>
      </c>
      <c r="N3175" s="12">
        <v>-0.9705816026653038</v>
      </c>
      <c r="O3175" s="2">
        <f>DATE(LEFT(ALT[[#This Row],[DATEMTH]],4),RIGHT(ALT[[#This Row],[DATEMTH]],2),1)</f>
        <v>43770</v>
      </c>
      <c r="P3175" t="str">
        <f>IF(AND(ALT[[#This Row],[DATE]]&gt;=DATE(2023,6,1),ALT[[#This Row],[DATE]]&lt;=DATE(2024,5,31)),"Y","N")</f>
        <v>N</v>
      </c>
      <c r="Q3175" t="str">
        <f>LEFT(ALT[[#This Row],[DATEMTH]],4)</f>
        <v>2019</v>
      </c>
    </row>
    <row r="3176" spans="1:17" x14ac:dyDescent="0.25">
      <c r="A3176" t="s">
        <v>48</v>
      </c>
      <c r="B3176" t="s">
        <v>14</v>
      </c>
      <c r="C3176" t="s">
        <v>18</v>
      </c>
      <c r="D3176" t="s">
        <v>22</v>
      </c>
      <c r="E3176" s="14">
        <v>14592.577340000002</v>
      </c>
      <c r="F3176" s="14">
        <v>57778.638839999992</v>
      </c>
      <c r="G3176" s="13">
        <v>0.25256007467413027</v>
      </c>
      <c r="H3176" s="12">
        <v>-11107912.24</v>
      </c>
      <c r="I3176" s="12">
        <v>-2.8054151448080855</v>
      </c>
      <c r="J3176" t="s">
        <v>24</v>
      </c>
      <c r="K3176" s="14">
        <v>4991.8982919999999</v>
      </c>
      <c r="L3176" s="14">
        <v>14592.577340000002</v>
      </c>
      <c r="M3176" s="13">
        <v>0.34208475827752571</v>
      </c>
      <c r="N3176" s="12">
        <v>-0.9596897616797837</v>
      </c>
      <c r="O3176" s="2">
        <f>DATE(LEFT(ALT[[#This Row],[DATEMTH]],4),RIGHT(ALT[[#This Row],[DATEMTH]],2),1)</f>
        <v>43770</v>
      </c>
      <c r="P3176" t="str">
        <f>IF(AND(ALT[[#This Row],[DATE]]&gt;=DATE(2023,6,1),ALT[[#This Row],[DATE]]&lt;=DATE(2024,5,31)),"Y","N")</f>
        <v>N</v>
      </c>
      <c r="Q3176" t="str">
        <f>LEFT(ALT[[#This Row],[DATEMTH]],4)</f>
        <v>2019</v>
      </c>
    </row>
    <row r="3177" spans="1:17" x14ac:dyDescent="0.25">
      <c r="A3177" t="s">
        <v>48</v>
      </c>
      <c r="B3177" t="s">
        <v>14</v>
      </c>
      <c r="C3177" t="s">
        <v>18</v>
      </c>
      <c r="D3177" t="s">
        <v>22</v>
      </c>
      <c r="E3177" s="14">
        <v>14592.577340000002</v>
      </c>
      <c r="F3177" s="14">
        <v>57778.638839999992</v>
      </c>
      <c r="G3177" s="13">
        <v>0.25256007467413027</v>
      </c>
      <c r="H3177" s="12">
        <v>-11107912.24</v>
      </c>
      <c r="I3177" s="12">
        <v>-2.8054151448080855</v>
      </c>
      <c r="J3177" t="s">
        <v>26</v>
      </c>
      <c r="K3177" s="14">
        <v>3405.1265720000006</v>
      </c>
      <c r="L3177" s="14">
        <v>14592.577340000002</v>
      </c>
      <c r="M3177" s="13">
        <v>0.23334648106788791</v>
      </c>
      <c r="N3177" s="12">
        <v>-0.65463375197552598</v>
      </c>
      <c r="O3177" s="2">
        <f>DATE(LEFT(ALT[[#This Row],[DATEMTH]],4),RIGHT(ALT[[#This Row],[DATEMTH]],2),1)</f>
        <v>43770</v>
      </c>
      <c r="P3177" t="str">
        <f>IF(AND(ALT[[#This Row],[DATE]]&gt;=DATE(2023,6,1),ALT[[#This Row],[DATE]]&lt;=DATE(2024,5,31)),"Y","N")</f>
        <v>N</v>
      </c>
      <c r="Q3177" t="str">
        <f>LEFT(ALT[[#This Row],[DATEMTH]],4)</f>
        <v>2019</v>
      </c>
    </row>
    <row r="3178" spans="1:17" x14ac:dyDescent="0.25">
      <c r="A3178" t="s">
        <v>48</v>
      </c>
      <c r="B3178" t="s">
        <v>14</v>
      </c>
      <c r="C3178" t="s">
        <v>19</v>
      </c>
      <c r="D3178" t="s">
        <v>22</v>
      </c>
      <c r="E3178" s="14">
        <v>16270.050751999999</v>
      </c>
      <c r="F3178" s="14">
        <v>57778.638839999992</v>
      </c>
      <c r="G3178" s="13">
        <v>0.28159283566812393</v>
      </c>
      <c r="H3178" s="12">
        <v>-11107912.24</v>
      </c>
      <c r="I3178" s="12">
        <v>-3.1279085060142622</v>
      </c>
      <c r="J3178" t="s">
        <v>25</v>
      </c>
      <c r="K3178" s="14">
        <v>10738.164823999999</v>
      </c>
      <c r="L3178" s="14">
        <v>16270.050751999999</v>
      </c>
      <c r="M3178" s="13">
        <v>0.6599957792190666</v>
      </c>
      <c r="N3178" s="12">
        <v>-2.0644064117528296</v>
      </c>
      <c r="O3178" s="2">
        <f>DATE(LEFT(ALT[[#This Row],[DATEMTH]],4),RIGHT(ALT[[#This Row],[DATEMTH]],2),1)</f>
        <v>43770</v>
      </c>
      <c r="P3178" t="str">
        <f>IF(AND(ALT[[#This Row],[DATE]]&gt;=DATE(2023,6,1),ALT[[#This Row],[DATE]]&lt;=DATE(2024,5,31)),"Y","N")</f>
        <v>N</v>
      </c>
      <c r="Q3178" t="str">
        <f>LEFT(ALT[[#This Row],[DATEMTH]],4)</f>
        <v>2019</v>
      </c>
    </row>
    <row r="3179" spans="1:17" x14ac:dyDescent="0.25">
      <c r="A3179" t="s">
        <v>48</v>
      </c>
      <c r="B3179" t="s">
        <v>14</v>
      </c>
      <c r="C3179" t="s">
        <v>19</v>
      </c>
      <c r="D3179" t="s">
        <v>22</v>
      </c>
      <c r="E3179" s="14">
        <v>16270.050751999999</v>
      </c>
      <c r="F3179" s="14">
        <v>57778.638839999992</v>
      </c>
      <c r="G3179" s="13">
        <v>0.28159283566812393</v>
      </c>
      <c r="H3179" s="12">
        <v>-11107912.24</v>
      </c>
      <c r="I3179" s="12">
        <v>-3.1279085060142622</v>
      </c>
      <c r="J3179" t="s">
        <v>24</v>
      </c>
      <c r="K3179" s="14">
        <v>5068.6193559999992</v>
      </c>
      <c r="L3179" s="14">
        <v>16270.050751999999</v>
      </c>
      <c r="M3179" s="13">
        <v>0.31153064199120206</v>
      </c>
      <c r="N3179" s="12">
        <v>-0.97443934496836482</v>
      </c>
      <c r="O3179" s="2">
        <f>DATE(LEFT(ALT[[#This Row],[DATEMTH]],4),RIGHT(ALT[[#This Row],[DATEMTH]],2),1)</f>
        <v>43770</v>
      </c>
      <c r="P3179" t="str">
        <f>IF(AND(ALT[[#This Row],[DATE]]&gt;=DATE(2023,6,1),ALT[[#This Row],[DATE]]&lt;=DATE(2024,5,31)),"Y","N")</f>
        <v>N</v>
      </c>
      <c r="Q3179" t="str">
        <f>LEFT(ALT[[#This Row],[DATEMTH]],4)</f>
        <v>2019</v>
      </c>
    </row>
    <row r="3180" spans="1:17" x14ac:dyDescent="0.25">
      <c r="A3180" t="s">
        <v>48</v>
      </c>
      <c r="B3180" t="s">
        <v>14</v>
      </c>
      <c r="C3180" t="s">
        <v>19</v>
      </c>
      <c r="D3180" t="s">
        <v>22</v>
      </c>
      <c r="E3180" s="14">
        <v>16270.050751999999</v>
      </c>
      <c r="F3180" s="14">
        <v>57778.638839999992</v>
      </c>
      <c r="G3180" s="13">
        <v>0.28159283566812393</v>
      </c>
      <c r="H3180" s="12">
        <v>-11107912.24</v>
      </c>
      <c r="I3180" s="12">
        <v>-3.1279085060142622</v>
      </c>
      <c r="J3180" t="s">
        <v>16</v>
      </c>
      <c r="K3180" s="14">
        <v>3.9895160000000001</v>
      </c>
      <c r="L3180" s="14">
        <v>16270.050751999999</v>
      </c>
      <c r="M3180" s="13">
        <v>2.4520611894892757E-4</v>
      </c>
      <c r="N3180" s="12">
        <v>-7.6698230518709547E-4</v>
      </c>
      <c r="O3180" s="2">
        <f>DATE(LEFT(ALT[[#This Row],[DATEMTH]],4),RIGHT(ALT[[#This Row],[DATEMTH]],2),1)</f>
        <v>43770</v>
      </c>
      <c r="P3180" t="str">
        <f>IF(AND(ALT[[#This Row],[DATE]]&gt;=DATE(2023,6,1),ALT[[#This Row],[DATE]]&lt;=DATE(2024,5,31)),"Y","N")</f>
        <v>N</v>
      </c>
      <c r="Q3180" t="str">
        <f>LEFT(ALT[[#This Row],[DATEMTH]],4)</f>
        <v>2019</v>
      </c>
    </row>
    <row r="3181" spans="1:17" x14ac:dyDescent="0.25">
      <c r="A3181" t="s">
        <v>48</v>
      </c>
      <c r="B3181" t="s">
        <v>14</v>
      </c>
      <c r="C3181" t="s">
        <v>19</v>
      </c>
      <c r="D3181" t="s">
        <v>22</v>
      </c>
      <c r="E3181" s="14">
        <v>16270.050751999999</v>
      </c>
      <c r="F3181" s="14">
        <v>57778.638839999992</v>
      </c>
      <c r="G3181" s="13">
        <v>0.28159283566812393</v>
      </c>
      <c r="H3181" s="12">
        <v>-11107912.24</v>
      </c>
      <c r="I3181" s="12">
        <v>-3.1279085060142622</v>
      </c>
      <c r="J3181" t="s">
        <v>26</v>
      </c>
      <c r="K3181" s="14">
        <v>459.27705600000002</v>
      </c>
      <c r="L3181" s="14">
        <v>16270.050751999999</v>
      </c>
      <c r="M3181" s="13">
        <v>2.8228372670782438E-2</v>
      </c>
      <c r="N3181" s="12">
        <v>-8.8295766987880928E-2</v>
      </c>
      <c r="O3181" s="2">
        <f>DATE(LEFT(ALT[[#This Row],[DATEMTH]],4),RIGHT(ALT[[#This Row],[DATEMTH]],2),1)</f>
        <v>43770</v>
      </c>
      <c r="P3181" t="str">
        <f>IF(AND(ALT[[#This Row],[DATE]]&gt;=DATE(2023,6,1),ALT[[#This Row],[DATE]]&lt;=DATE(2024,5,31)),"Y","N")</f>
        <v>N</v>
      </c>
      <c r="Q3181" t="str">
        <f>LEFT(ALT[[#This Row],[DATEMTH]],4)</f>
        <v>2019</v>
      </c>
    </row>
    <row r="3182" spans="1:17" x14ac:dyDescent="0.25">
      <c r="A3182" t="s">
        <v>48</v>
      </c>
      <c r="B3182" t="s">
        <v>14</v>
      </c>
      <c r="C3182" t="s">
        <v>20</v>
      </c>
      <c r="D3182" t="s">
        <v>22</v>
      </c>
      <c r="E3182" s="14">
        <v>17883.128724000002</v>
      </c>
      <c r="F3182" s="14">
        <v>57778.638839999992</v>
      </c>
      <c r="G3182" s="13">
        <v>0.30951107681026852</v>
      </c>
      <c r="H3182" s="12">
        <v>-11107912.24</v>
      </c>
      <c r="I3182" s="12">
        <v>-3.4380218785163619</v>
      </c>
      <c r="J3182" t="s">
        <v>25</v>
      </c>
      <c r="K3182" s="14">
        <v>2639.6478519999991</v>
      </c>
      <c r="L3182" s="14">
        <v>17883.128724000002</v>
      </c>
      <c r="M3182" s="13">
        <v>0.14760548295206685</v>
      </c>
      <c r="N3182" s="12">
        <v>-0.50747087977817973</v>
      </c>
      <c r="O3182" s="2">
        <f>DATE(LEFT(ALT[[#This Row],[DATEMTH]],4),RIGHT(ALT[[#This Row],[DATEMTH]],2),1)</f>
        <v>43770</v>
      </c>
      <c r="P3182" t="str">
        <f>IF(AND(ALT[[#This Row],[DATE]]&gt;=DATE(2023,6,1),ALT[[#This Row],[DATE]]&lt;=DATE(2024,5,31)),"Y","N")</f>
        <v>N</v>
      </c>
      <c r="Q3182" t="str">
        <f>LEFT(ALT[[#This Row],[DATEMTH]],4)</f>
        <v>2019</v>
      </c>
    </row>
    <row r="3183" spans="1:17" x14ac:dyDescent="0.25">
      <c r="A3183" t="s">
        <v>48</v>
      </c>
      <c r="B3183" t="s">
        <v>14</v>
      </c>
      <c r="C3183" t="s">
        <v>20</v>
      </c>
      <c r="D3183" t="s">
        <v>22</v>
      </c>
      <c r="E3183" s="14">
        <v>17883.128724000002</v>
      </c>
      <c r="F3183" s="14">
        <v>57778.638839999992</v>
      </c>
      <c r="G3183" s="13">
        <v>0.30951107681026852</v>
      </c>
      <c r="H3183" s="12">
        <v>-11107912.24</v>
      </c>
      <c r="I3183" s="12">
        <v>-3.4380218785163619</v>
      </c>
      <c r="J3183" t="s">
        <v>24</v>
      </c>
      <c r="K3183" s="14">
        <v>9131.3703520000017</v>
      </c>
      <c r="L3183" s="14">
        <v>17883.128724000002</v>
      </c>
      <c r="M3183" s="13">
        <v>0.51061369030718162</v>
      </c>
      <c r="N3183" s="12">
        <v>-1.7555010387460683</v>
      </c>
      <c r="O3183" s="2">
        <f>DATE(LEFT(ALT[[#This Row],[DATEMTH]],4),RIGHT(ALT[[#This Row],[DATEMTH]],2),1)</f>
        <v>43770</v>
      </c>
      <c r="P3183" t="str">
        <f>IF(AND(ALT[[#This Row],[DATE]]&gt;=DATE(2023,6,1),ALT[[#This Row],[DATE]]&lt;=DATE(2024,5,31)),"Y","N")</f>
        <v>N</v>
      </c>
      <c r="Q3183" t="str">
        <f>LEFT(ALT[[#This Row],[DATEMTH]],4)</f>
        <v>2019</v>
      </c>
    </row>
    <row r="3184" spans="1:17" x14ac:dyDescent="0.25">
      <c r="A3184" t="s">
        <v>48</v>
      </c>
      <c r="B3184" t="s">
        <v>14</v>
      </c>
      <c r="C3184" t="s">
        <v>20</v>
      </c>
      <c r="D3184" t="s">
        <v>22</v>
      </c>
      <c r="E3184" s="14">
        <v>17883.128724000002</v>
      </c>
      <c r="F3184" s="14">
        <v>57778.638839999992</v>
      </c>
      <c r="G3184" s="13">
        <v>0.30951107681026852</v>
      </c>
      <c r="H3184" s="12">
        <v>-11107912.24</v>
      </c>
      <c r="I3184" s="12">
        <v>-3.4380218785163619</v>
      </c>
      <c r="J3184" t="s">
        <v>16</v>
      </c>
      <c r="K3184" s="14">
        <v>4964.6390279999996</v>
      </c>
      <c r="L3184" s="14">
        <v>17883.128724000002</v>
      </c>
      <c r="M3184" s="13">
        <v>0.27761579668870917</v>
      </c>
      <c r="N3184" s="12">
        <v>-0.95444918283753233</v>
      </c>
      <c r="O3184" s="2">
        <f>DATE(LEFT(ALT[[#This Row],[DATEMTH]],4),RIGHT(ALT[[#This Row],[DATEMTH]],2),1)</f>
        <v>43770</v>
      </c>
      <c r="P3184" t="str">
        <f>IF(AND(ALT[[#This Row],[DATE]]&gt;=DATE(2023,6,1),ALT[[#This Row],[DATE]]&lt;=DATE(2024,5,31)),"Y","N")</f>
        <v>N</v>
      </c>
      <c r="Q3184" t="str">
        <f>LEFT(ALT[[#This Row],[DATEMTH]],4)</f>
        <v>2019</v>
      </c>
    </row>
    <row r="3185" spans="1:17" x14ac:dyDescent="0.25">
      <c r="A3185" t="s">
        <v>48</v>
      </c>
      <c r="B3185" t="s">
        <v>14</v>
      </c>
      <c r="C3185" t="s">
        <v>20</v>
      </c>
      <c r="D3185" t="s">
        <v>22</v>
      </c>
      <c r="E3185" s="14">
        <v>17883.128724000002</v>
      </c>
      <c r="F3185" s="14">
        <v>57778.638839999992</v>
      </c>
      <c r="G3185" s="13">
        <v>0.30951107681026852</v>
      </c>
      <c r="H3185" s="12">
        <v>-11107912.24</v>
      </c>
      <c r="I3185" s="12">
        <v>-3.4380218785163619</v>
      </c>
      <c r="J3185" t="s">
        <v>26</v>
      </c>
      <c r="K3185" s="14">
        <v>1147.4714919999999</v>
      </c>
      <c r="L3185" s="14">
        <v>17883.128724000002</v>
      </c>
      <c r="M3185" s="13">
        <v>6.4165030052042243E-2</v>
      </c>
      <c r="N3185" s="12">
        <v>-0.2206007771545811</v>
      </c>
      <c r="O3185" s="2">
        <f>DATE(LEFT(ALT[[#This Row],[DATEMTH]],4),RIGHT(ALT[[#This Row],[DATEMTH]],2),1)</f>
        <v>43770</v>
      </c>
      <c r="P3185" t="str">
        <f>IF(AND(ALT[[#This Row],[DATE]]&gt;=DATE(2023,6,1),ALT[[#This Row],[DATE]]&lt;=DATE(2024,5,31)),"Y","N")</f>
        <v>N</v>
      </c>
      <c r="Q3185" t="str">
        <f>LEFT(ALT[[#This Row],[DATEMTH]],4)</f>
        <v>2019</v>
      </c>
    </row>
    <row r="3186" spans="1:17" x14ac:dyDescent="0.25">
      <c r="A3186" t="s">
        <v>48</v>
      </c>
      <c r="B3186" t="s">
        <v>14</v>
      </c>
      <c r="C3186" t="s">
        <v>15</v>
      </c>
      <c r="D3186" t="s">
        <v>17</v>
      </c>
      <c r="E3186" s="14">
        <v>9032.8820240000005</v>
      </c>
      <c r="F3186" s="14">
        <v>57778.638839999992</v>
      </c>
      <c r="G3186" s="13">
        <v>0.15633601284747747</v>
      </c>
      <c r="H3186" s="12">
        <v>-32648886.920000002</v>
      </c>
      <c r="I3186" s="12">
        <v>-5.1041968049809601</v>
      </c>
      <c r="J3186" t="s">
        <v>24</v>
      </c>
      <c r="K3186" s="14">
        <v>3971.8272440000001</v>
      </c>
      <c r="L3186" s="14">
        <v>9032.8820240000005</v>
      </c>
      <c r="M3186" s="13">
        <v>0.4397076407559643</v>
      </c>
      <c r="N3186" s="12">
        <v>-2.244354335072309</v>
      </c>
      <c r="O3186" s="2">
        <f>DATE(LEFT(ALT[[#This Row],[DATEMTH]],4),RIGHT(ALT[[#This Row],[DATEMTH]],2),1)</f>
        <v>43770</v>
      </c>
      <c r="P3186" t="str">
        <f>IF(AND(ALT[[#This Row],[DATE]]&gt;=DATE(2023,6,1),ALT[[#This Row],[DATE]]&lt;=DATE(2024,5,31)),"Y","N")</f>
        <v>N</v>
      </c>
      <c r="Q3186" t="str">
        <f>LEFT(ALT[[#This Row],[DATEMTH]],4)</f>
        <v>2019</v>
      </c>
    </row>
    <row r="3187" spans="1:17" x14ac:dyDescent="0.25">
      <c r="A3187" t="s">
        <v>48</v>
      </c>
      <c r="B3187" t="s">
        <v>14</v>
      </c>
      <c r="C3187" t="s">
        <v>15</v>
      </c>
      <c r="D3187" t="s">
        <v>17</v>
      </c>
      <c r="E3187" s="14">
        <v>9032.8820240000005</v>
      </c>
      <c r="F3187" s="14">
        <v>57778.638839999992</v>
      </c>
      <c r="G3187" s="13">
        <v>0.15633601284747747</v>
      </c>
      <c r="H3187" s="12">
        <v>-32648886.920000002</v>
      </c>
      <c r="I3187" s="12">
        <v>-5.1041968049809601</v>
      </c>
      <c r="J3187" t="s">
        <v>16</v>
      </c>
      <c r="K3187" s="14">
        <v>2907.4523960000001</v>
      </c>
      <c r="L3187" s="14">
        <v>9032.8820240000005</v>
      </c>
      <c r="M3187" s="13">
        <v>0.32187427980073441</v>
      </c>
      <c r="N3187" s="12">
        <v>-1.6429096705644561</v>
      </c>
      <c r="O3187" s="2">
        <f>DATE(LEFT(ALT[[#This Row],[DATEMTH]],4),RIGHT(ALT[[#This Row],[DATEMTH]],2),1)</f>
        <v>43770</v>
      </c>
      <c r="P3187" t="str">
        <f>IF(AND(ALT[[#This Row],[DATE]]&gt;=DATE(2023,6,1),ALT[[#This Row],[DATE]]&lt;=DATE(2024,5,31)),"Y","N")</f>
        <v>N</v>
      </c>
      <c r="Q3187" t="str">
        <f>LEFT(ALT[[#This Row],[DATEMTH]],4)</f>
        <v>2019</v>
      </c>
    </row>
    <row r="3188" spans="1:17" x14ac:dyDescent="0.25">
      <c r="A3188" t="s">
        <v>48</v>
      </c>
      <c r="B3188" t="s">
        <v>14</v>
      </c>
      <c r="C3188" t="s">
        <v>15</v>
      </c>
      <c r="D3188" t="s">
        <v>17</v>
      </c>
      <c r="E3188" s="14">
        <v>9032.8820240000005</v>
      </c>
      <c r="F3188" s="14">
        <v>57778.638839999992</v>
      </c>
      <c r="G3188" s="13">
        <v>0.15633601284747747</v>
      </c>
      <c r="H3188" s="12">
        <v>-32648886.920000002</v>
      </c>
      <c r="I3188" s="12">
        <v>-5.1041968049809601</v>
      </c>
      <c r="J3188" t="s">
        <v>26</v>
      </c>
      <c r="K3188" s="14">
        <v>1039.5202920000004</v>
      </c>
      <c r="L3188" s="14">
        <v>9032.8820240000005</v>
      </c>
      <c r="M3188" s="13">
        <v>0.11508179662238886</v>
      </c>
      <c r="N3188" s="12">
        <v>-0.5874001386314659</v>
      </c>
      <c r="O3188" s="2">
        <f>DATE(LEFT(ALT[[#This Row],[DATEMTH]],4),RIGHT(ALT[[#This Row],[DATEMTH]],2),1)</f>
        <v>43770</v>
      </c>
      <c r="P3188" t="str">
        <f>IF(AND(ALT[[#This Row],[DATE]]&gt;=DATE(2023,6,1),ALT[[#This Row],[DATE]]&lt;=DATE(2024,5,31)),"Y","N")</f>
        <v>N</v>
      </c>
      <c r="Q3188" t="str">
        <f>LEFT(ALT[[#This Row],[DATEMTH]],4)</f>
        <v>2019</v>
      </c>
    </row>
    <row r="3189" spans="1:17" x14ac:dyDescent="0.25">
      <c r="A3189" t="s">
        <v>48</v>
      </c>
      <c r="B3189" t="s">
        <v>14</v>
      </c>
      <c r="C3189" t="s">
        <v>15</v>
      </c>
      <c r="D3189" t="s">
        <v>17</v>
      </c>
      <c r="E3189" s="14">
        <v>9032.8820240000005</v>
      </c>
      <c r="F3189" s="14">
        <v>57778.638839999992</v>
      </c>
      <c r="G3189" s="13">
        <v>0.15633601284747747</v>
      </c>
      <c r="H3189" s="12">
        <v>-32648886.920000002</v>
      </c>
      <c r="I3189" s="12">
        <v>-5.1041968049809601</v>
      </c>
      <c r="J3189" t="s">
        <v>25</v>
      </c>
      <c r="K3189" s="14">
        <v>1114.0820919999996</v>
      </c>
      <c r="L3189" s="14">
        <v>9032.8820240000005</v>
      </c>
      <c r="M3189" s="13">
        <v>0.1233362828209124</v>
      </c>
      <c r="N3189" s="12">
        <v>-0.62953266071272918</v>
      </c>
      <c r="O3189" s="2">
        <f>DATE(LEFT(ALT[[#This Row],[DATEMTH]],4),RIGHT(ALT[[#This Row],[DATEMTH]],2),1)</f>
        <v>43770</v>
      </c>
      <c r="P3189" t="str">
        <f>IF(AND(ALT[[#This Row],[DATE]]&gt;=DATE(2023,6,1),ALT[[#This Row],[DATE]]&lt;=DATE(2024,5,31)),"Y","N")</f>
        <v>N</v>
      </c>
      <c r="Q3189" t="str">
        <f>LEFT(ALT[[#This Row],[DATEMTH]],4)</f>
        <v>2019</v>
      </c>
    </row>
    <row r="3190" spans="1:17" x14ac:dyDescent="0.25">
      <c r="A3190" t="s">
        <v>48</v>
      </c>
      <c r="B3190" t="s">
        <v>14</v>
      </c>
      <c r="C3190" t="s">
        <v>18</v>
      </c>
      <c r="D3190" t="s">
        <v>17</v>
      </c>
      <c r="E3190" s="14">
        <v>14592.577340000002</v>
      </c>
      <c r="F3190" s="14">
        <v>57778.638839999992</v>
      </c>
      <c r="G3190" s="13">
        <v>0.25256007467413027</v>
      </c>
      <c r="H3190" s="12">
        <v>-32648886.920000002</v>
      </c>
      <c r="I3190" s="12">
        <v>-8.2458053185424358</v>
      </c>
      <c r="J3190" t="s">
        <v>25</v>
      </c>
      <c r="K3190" s="14">
        <v>1146.999456</v>
      </c>
      <c r="L3190" s="14">
        <v>14592.577340000002</v>
      </c>
      <c r="M3190" s="13">
        <v>7.8601567720044715E-2</v>
      </c>
      <c r="N3190" s="12">
        <v>-0.64813322515171812</v>
      </c>
      <c r="O3190" s="2">
        <f>DATE(LEFT(ALT[[#This Row],[DATEMTH]],4),RIGHT(ALT[[#This Row],[DATEMTH]],2),1)</f>
        <v>43770</v>
      </c>
      <c r="P3190" t="str">
        <f>IF(AND(ALT[[#This Row],[DATE]]&gt;=DATE(2023,6,1),ALT[[#This Row],[DATE]]&lt;=DATE(2024,5,31)),"Y","N")</f>
        <v>N</v>
      </c>
      <c r="Q3190" t="str">
        <f>LEFT(ALT[[#This Row],[DATEMTH]],4)</f>
        <v>2019</v>
      </c>
    </row>
    <row r="3191" spans="1:17" x14ac:dyDescent="0.25">
      <c r="A3191" t="s">
        <v>48</v>
      </c>
      <c r="B3191" t="s">
        <v>14</v>
      </c>
      <c r="C3191" t="s">
        <v>18</v>
      </c>
      <c r="D3191" t="s">
        <v>17</v>
      </c>
      <c r="E3191" s="14">
        <v>14592.577340000002</v>
      </c>
      <c r="F3191" s="14">
        <v>57778.638839999992</v>
      </c>
      <c r="G3191" s="13">
        <v>0.25256007467413027</v>
      </c>
      <c r="H3191" s="12">
        <v>-32648886.920000002</v>
      </c>
      <c r="I3191" s="12">
        <v>-8.2458053185424358</v>
      </c>
      <c r="J3191" t="s">
        <v>16</v>
      </c>
      <c r="K3191" s="14">
        <v>5048.5530200000003</v>
      </c>
      <c r="L3191" s="14">
        <v>14592.577340000002</v>
      </c>
      <c r="M3191" s="13">
        <v>0.34596719293454159</v>
      </c>
      <c r="N3191" s="12">
        <v>-2.8527781195408402</v>
      </c>
      <c r="O3191" s="2">
        <f>DATE(LEFT(ALT[[#This Row],[DATEMTH]],4),RIGHT(ALT[[#This Row],[DATEMTH]],2),1)</f>
        <v>43770</v>
      </c>
      <c r="P3191" t="str">
        <f>IF(AND(ALT[[#This Row],[DATE]]&gt;=DATE(2023,6,1),ALT[[#This Row],[DATE]]&lt;=DATE(2024,5,31)),"Y","N")</f>
        <v>N</v>
      </c>
      <c r="Q3191" t="str">
        <f>LEFT(ALT[[#This Row],[DATEMTH]],4)</f>
        <v>2019</v>
      </c>
    </row>
    <row r="3192" spans="1:17" x14ac:dyDescent="0.25">
      <c r="A3192" t="s">
        <v>48</v>
      </c>
      <c r="B3192" t="s">
        <v>14</v>
      </c>
      <c r="C3192" t="s">
        <v>18</v>
      </c>
      <c r="D3192" t="s">
        <v>17</v>
      </c>
      <c r="E3192" s="14">
        <v>14592.577340000002</v>
      </c>
      <c r="F3192" s="14">
        <v>57778.638839999992</v>
      </c>
      <c r="G3192" s="13">
        <v>0.25256007467413027</v>
      </c>
      <c r="H3192" s="12">
        <v>-32648886.920000002</v>
      </c>
      <c r="I3192" s="12">
        <v>-8.2458053185424358</v>
      </c>
      <c r="J3192" t="s">
        <v>24</v>
      </c>
      <c r="K3192" s="14">
        <v>4991.8982919999999</v>
      </c>
      <c r="L3192" s="14">
        <v>14592.577340000002</v>
      </c>
      <c r="M3192" s="13">
        <v>0.34208475827752571</v>
      </c>
      <c r="N3192" s="12">
        <v>-2.8207643191971252</v>
      </c>
      <c r="O3192" s="2">
        <f>DATE(LEFT(ALT[[#This Row],[DATEMTH]],4),RIGHT(ALT[[#This Row],[DATEMTH]],2),1)</f>
        <v>43770</v>
      </c>
      <c r="P3192" t="str">
        <f>IF(AND(ALT[[#This Row],[DATE]]&gt;=DATE(2023,6,1),ALT[[#This Row],[DATE]]&lt;=DATE(2024,5,31)),"Y","N")</f>
        <v>N</v>
      </c>
      <c r="Q3192" t="str">
        <f>LEFT(ALT[[#This Row],[DATEMTH]],4)</f>
        <v>2019</v>
      </c>
    </row>
    <row r="3193" spans="1:17" x14ac:dyDescent="0.25">
      <c r="A3193" t="s">
        <v>48</v>
      </c>
      <c r="B3193" t="s">
        <v>14</v>
      </c>
      <c r="C3193" t="s">
        <v>18</v>
      </c>
      <c r="D3193" t="s">
        <v>17</v>
      </c>
      <c r="E3193" s="14">
        <v>14592.577340000002</v>
      </c>
      <c r="F3193" s="14">
        <v>57778.638839999992</v>
      </c>
      <c r="G3193" s="13">
        <v>0.25256007467413027</v>
      </c>
      <c r="H3193" s="12">
        <v>-32648886.920000002</v>
      </c>
      <c r="I3193" s="12">
        <v>-8.2458053185424358</v>
      </c>
      <c r="J3193" t="s">
        <v>26</v>
      </c>
      <c r="K3193" s="14">
        <v>3405.1265720000006</v>
      </c>
      <c r="L3193" s="14">
        <v>14592.577340000002</v>
      </c>
      <c r="M3193" s="13">
        <v>0.23334648106788791</v>
      </c>
      <c r="N3193" s="12">
        <v>-1.924129654652752</v>
      </c>
      <c r="O3193" s="2">
        <f>DATE(LEFT(ALT[[#This Row],[DATEMTH]],4),RIGHT(ALT[[#This Row],[DATEMTH]],2),1)</f>
        <v>43770</v>
      </c>
      <c r="P3193" t="str">
        <f>IF(AND(ALT[[#This Row],[DATE]]&gt;=DATE(2023,6,1),ALT[[#This Row],[DATE]]&lt;=DATE(2024,5,31)),"Y","N")</f>
        <v>N</v>
      </c>
      <c r="Q3193" t="str">
        <f>LEFT(ALT[[#This Row],[DATEMTH]],4)</f>
        <v>2019</v>
      </c>
    </row>
    <row r="3194" spans="1:17" x14ac:dyDescent="0.25">
      <c r="A3194" t="s">
        <v>48</v>
      </c>
      <c r="B3194" t="s">
        <v>14</v>
      </c>
      <c r="C3194" t="s">
        <v>19</v>
      </c>
      <c r="D3194" t="s">
        <v>17</v>
      </c>
      <c r="E3194" s="14">
        <v>16270.050751999999</v>
      </c>
      <c r="F3194" s="14">
        <v>57778.638839999992</v>
      </c>
      <c r="G3194" s="13">
        <v>0.28159283566812393</v>
      </c>
      <c r="H3194" s="12">
        <v>-32648886.920000002</v>
      </c>
      <c r="I3194" s="12">
        <v>-9.1936926492107212</v>
      </c>
      <c r="J3194" t="s">
        <v>25</v>
      </c>
      <c r="K3194" s="14">
        <v>10738.164823999999</v>
      </c>
      <c r="L3194" s="14">
        <v>16270.050751999999</v>
      </c>
      <c r="M3194" s="13">
        <v>0.6599957792190666</v>
      </c>
      <c r="N3194" s="12">
        <v>-6.0677983439164347</v>
      </c>
      <c r="O3194" s="2">
        <f>DATE(LEFT(ALT[[#This Row],[DATEMTH]],4),RIGHT(ALT[[#This Row],[DATEMTH]],2),1)</f>
        <v>43770</v>
      </c>
      <c r="P3194" t="str">
        <f>IF(AND(ALT[[#This Row],[DATE]]&gt;=DATE(2023,6,1),ALT[[#This Row],[DATE]]&lt;=DATE(2024,5,31)),"Y","N")</f>
        <v>N</v>
      </c>
      <c r="Q3194" t="str">
        <f>LEFT(ALT[[#This Row],[DATEMTH]],4)</f>
        <v>2019</v>
      </c>
    </row>
    <row r="3195" spans="1:17" x14ac:dyDescent="0.25">
      <c r="A3195" t="s">
        <v>48</v>
      </c>
      <c r="B3195" t="s">
        <v>14</v>
      </c>
      <c r="C3195" t="s">
        <v>19</v>
      </c>
      <c r="D3195" t="s">
        <v>17</v>
      </c>
      <c r="E3195" s="14">
        <v>16270.050751999999</v>
      </c>
      <c r="F3195" s="14">
        <v>57778.638839999992</v>
      </c>
      <c r="G3195" s="13">
        <v>0.28159283566812393</v>
      </c>
      <c r="H3195" s="12">
        <v>-32648886.920000002</v>
      </c>
      <c r="I3195" s="12">
        <v>-9.1936926492107212</v>
      </c>
      <c r="J3195" t="s">
        <v>24</v>
      </c>
      <c r="K3195" s="14">
        <v>5068.6193559999992</v>
      </c>
      <c r="L3195" s="14">
        <v>16270.050751999999</v>
      </c>
      <c r="M3195" s="13">
        <v>0.31153064199120206</v>
      </c>
      <c r="N3195" s="12">
        <v>-2.8641169732784113</v>
      </c>
      <c r="O3195" s="2">
        <f>DATE(LEFT(ALT[[#This Row],[DATEMTH]],4),RIGHT(ALT[[#This Row],[DATEMTH]],2),1)</f>
        <v>43770</v>
      </c>
      <c r="P3195" t="str">
        <f>IF(AND(ALT[[#This Row],[DATE]]&gt;=DATE(2023,6,1),ALT[[#This Row],[DATE]]&lt;=DATE(2024,5,31)),"Y","N")</f>
        <v>N</v>
      </c>
      <c r="Q3195" t="str">
        <f>LEFT(ALT[[#This Row],[DATEMTH]],4)</f>
        <v>2019</v>
      </c>
    </row>
    <row r="3196" spans="1:17" x14ac:dyDescent="0.25">
      <c r="A3196" t="s">
        <v>48</v>
      </c>
      <c r="B3196" t="s">
        <v>14</v>
      </c>
      <c r="C3196" t="s">
        <v>19</v>
      </c>
      <c r="D3196" t="s">
        <v>17</v>
      </c>
      <c r="E3196" s="14">
        <v>16270.050751999999</v>
      </c>
      <c r="F3196" s="14">
        <v>57778.638839999992</v>
      </c>
      <c r="G3196" s="13">
        <v>0.28159283566812393</v>
      </c>
      <c r="H3196" s="12">
        <v>-32648886.920000002</v>
      </c>
      <c r="I3196" s="12">
        <v>-9.1936926492107212</v>
      </c>
      <c r="J3196" t="s">
        <v>16</v>
      </c>
      <c r="K3196" s="14">
        <v>3.9895160000000001</v>
      </c>
      <c r="L3196" s="14">
        <v>16270.050751999999</v>
      </c>
      <c r="M3196" s="13">
        <v>2.4520611894892757E-4</v>
      </c>
      <c r="N3196" s="12">
        <v>-2.2543496933222452E-3</v>
      </c>
      <c r="O3196" s="2">
        <f>DATE(LEFT(ALT[[#This Row],[DATEMTH]],4),RIGHT(ALT[[#This Row],[DATEMTH]],2),1)</f>
        <v>43770</v>
      </c>
      <c r="P3196" t="str">
        <f>IF(AND(ALT[[#This Row],[DATE]]&gt;=DATE(2023,6,1),ALT[[#This Row],[DATE]]&lt;=DATE(2024,5,31)),"Y","N")</f>
        <v>N</v>
      </c>
      <c r="Q3196" t="str">
        <f>LEFT(ALT[[#This Row],[DATEMTH]],4)</f>
        <v>2019</v>
      </c>
    </row>
    <row r="3197" spans="1:17" x14ac:dyDescent="0.25">
      <c r="A3197" t="s">
        <v>48</v>
      </c>
      <c r="B3197" t="s">
        <v>14</v>
      </c>
      <c r="C3197" t="s">
        <v>19</v>
      </c>
      <c r="D3197" t="s">
        <v>17</v>
      </c>
      <c r="E3197" s="14">
        <v>16270.050751999999</v>
      </c>
      <c r="F3197" s="14">
        <v>57778.638839999992</v>
      </c>
      <c r="G3197" s="13">
        <v>0.28159283566812393</v>
      </c>
      <c r="H3197" s="12">
        <v>-32648886.920000002</v>
      </c>
      <c r="I3197" s="12">
        <v>-9.1936926492107212</v>
      </c>
      <c r="J3197" t="s">
        <v>26</v>
      </c>
      <c r="K3197" s="14">
        <v>459.27705600000002</v>
      </c>
      <c r="L3197" s="14">
        <v>16270.050751999999</v>
      </c>
      <c r="M3197" s="13">
        <v>2.8228372670782438E-2</v>
      </c>
      <c r="N3197" s="12">
        <v>-0.25952298232255333</v>
      </c>
      <c r="O3197" s="2">
        <f>DATE(LEFT(ALT[[#This Row],[DATEMTH]],4),RIGHT(ALT[[#This Row],[DATEMTH]],2),1)</f>
        <v>43770</v>
      </c>
      <c r="P3197" t="str">
        <f>IF(AND(ALT[[#This Row],[DATE]]&gt;=DATE(2023,6,1),ALT[[#This Row],[DATE]]&lt;=DATE(2024,5,31)),"Y","N")</f>
        <v>N</v>
      </c>
      <c r="Q3197" t="str">
        <f>LEFT(ALT[[#This Row],[DATEMTH]],4)</f>
        <v>2019</v>
      </c>
    </row>
    <row r="3198" spans="1:17" x14ac:dyDescent="0.25">
      <c r="A3198" t="s">
        <v>48</v>
      </c>
      <c r="B3198" t="s">
        <v>14</v>
      </c>
      <c r="C3198" t="s">
        <v>20</v>
      </c>
      <c r="D3198" t="s">
        <v>17</v>
      </c>
      <c r="E3198" s="14">
        <v>17883.128724000002</v>
      </c>
      <c r="F3198" s="14">
        <v>57778.638839999992</v>
      </c>
      <c r="G3198" s="13">
        <v>0.30951107681026852</v>
      </c>
      <c r="H3198" s="12">
        <v>-32648886.920000002</v>
      </c>
      <c r="I3198" s="12">
        <v>-10.105192147265893</v>
      </c>
      <c r="J3198" t="s">
        <v>25</v>
      </c>
      <c r="K3198" s="14">
        <v>2639.6478519999991</v>
      </c>
      <c r="L3198" s="14">
        <v>17883.128724000002</v>
      </c>
      <c r="M3198" s="13">
        <v>0.14760548295206685</v>
      </c>
      <c r="N3198" s="12">
        <v>-1.4915817672206155</v>
      </c>
      <c r="O3198" s="2">
        <f>DATE(LEFT(ALT[[#This Row],[DATEMTH]],4),RIGHT(ALT[[#This Row],[DATEMTH]],2),1)</f>
        <v>43770</v>
      </c>
      <c r="P3198" t="str">
        <f>IF(AND(ALT[[#This Row],[DATE]]&gt;=DATE(2023,6,1),ALT[[#This Row],[DATE]]&lt;=DATE(2024,5,31)),"Y","N")</f>
        <v>N</v>
      </c>
      <c r="Q3198" t="str">
        <f>LEFT(ALT[[#This Row],[DATEMTH]],4)</f>
        <v>2019</v>
      </c>
    </row>
    <row r="3199" spans="1:17" x14ac:dyDescent="0.25">
      <c r="A3199" t="s">
        <v>48</v>
      </c>
      <c r="B3199" t="s">
        <v>14</v>
      </c>
      <c r="C3199" t="s">
        <v>20</v>
      </c>
      <c r="D3199" t="s">
        <v>17</v>
      </c>
      <c r="E3199" s="14">
        <v>17883.128724000002</v>
      </c>
      <c r="F3199" s="14">
        <v>57778.638839999992</v>
      </c>
      <c r="G3199" s="13">
        <v>0.30951107681026852</v>
      </c>
      <c r="H3199" s="12">
        <v>-32648886.920000002</v>
      </c>
      <c r="I3199" s="12">
        <v>-10.105192147265893</v>
      </c>
      <c r="J3199" t="s">
        <v>24</v>
      </c>
      <c r="K3199" s="14">
        <v>9131.3703520000017</v>
      </c>
      <c r="L3199" s="14">
        <v>17883.128724000002</v>
      </c>
      <c r="M3199" s="13">
        <v>0.51061369030718162</v>
      </c>
      <c r="N3199" s="12">
        <v>-5.1598494535785902</v>
      </c>
      <c r="O3199" s="2">
        <f>DATE(LEFT(ALT[[#This Row],[DATEMTH]],4),RIGHT(ALT[[#This Row],[DATEMTH]],2),1)</f>
        <v>43770</v>
      </c>
      <c r="P3199" t="str">
        <f>IF(AND(ALT[[#This Row],[DATE]]&gt;=DATE(2023,6,1),ALT[[#This Row],[DATE]]&lt;=DATE(2024,5,31)),"Y","N")</f>
        <v>N</v>
      </c>
      <c r="Q3199" t="str">
        <f>LEFT(ALT[[#This Row],[DATEMTH]],4)</f>
        <v>2019</v>
      </c>
    </row>
    <row r="3200" spans="1:17" x14ac:dyDescent="0.25">
      <c r="A3200" t="s">
        <v>48</v>
      </c>
      <c r="B3200" t="s">
        <v>14</v>
      </c>
      <c r="C3200" t="s">
        <v>20</v>
      </c>
      <c r="D3200" t="s">
        <v>17</v>
      </c>
      <c r="E3200" s="14">
        <v>17883.128724000002</v>
      </c>
      <c r="F3200" s="14">
        <v>57778.638839999992</v>
      </c>
      <c r="G3200" s="13">
        <v>0.30951107681026852</v>
      </c>
      <c r="H3200" s="12">
        <v>-32648886.920000002</v>
      </c>
      <c r="I3200" s="12">
        <v>-10.105192147265893</v>
      </c>
      <c r="J3200" t="s">
        <v>16</v>
      </c>
      <c r="K3200" s="14">
        <v>4964.6390279999996</v>
      </c>
      <c r="L3200" s="14">
        <v>17883.128724000002</v>
      </c>
      <c r="M3200" s="13">
        <v>0.27761579668870917</v>
      </c>
      <c r="N3200" s="12">
        <v>-2.8053609686557084</v>
      </c>
      <c r="O3200" s="2">
        <f>DATE(LEFT(ALT[[#This Row],[DATEMTH]],4),RIGHT(ALT[[#This Row],[DATEMTH]],2),1)</f>
        <v>43770</v>
      </c>
      <c r="P3200" t="str">
        <f>IF(AND(ALT[[#This Row],[DATE]]&gt;=DATE(2023,6,1),ALT[[#This Row],[DATE]]&lt;=DATE(2024,5,31)),"Y","N")</f>
        <v>N</v>
      </c>
      <c r="Q3200" t="str">
        <f>LEFT(ALT[[#This Row],[DATEMTH]],4)</f>
        <v>2019</v>
      </c>
    </row>
    <row r="3201" spans="1:17" x14ac:dyDescent="0.25">
      <c r="A3201" t="s">
        <v>48</v>
      </c>
      <c r="B3201" t="s">
        <v>14</v>
      </c>
      <c r="C3201" t="s">
        <v>20</v>
      </c>
      <c r="D3201" t="s">
        <v>17</v>
      </c>
      <c r="E3201" s="14">
        <v>17883.128724000002</v>
      </c>
      <c r="F3201" s="14">
        <v>57778.638839999992</v>
      </c>
      <c r="G3201" s="13">
        <v>0.30951107681026852</v>
      </c>
      <c r="H3201" s="12">
        <v>-32648886.920000002</v>
      </c>
      <c r="I3201" s="12">
        <v>-10.105192147265893</v>
      </c>
      <c r="J3201" t="s">
        <v>26</v>
      </c>
      <c r="K3201" s="14">
        <v>1147.4714919999999</v>
      </c>
      <c r="L3201" s="14">
        <v>17883.128724000002</v>
      </c>
      <c r="M3201" s="13">
        <v>6.4165030052042243E-2</v>
      </c>
      <c r="N3201" s="12">
        <v>-0.64839995781097726</v>
      </c>
      <c r="O3201" s="2">
        <f>DATE(LEFT(ALT[[#This Row],[DATEMTH]],4),RIGHT(ALT[[#This Row],[DATEMTH]],2),1)</f>
        <v>43770</v>
      </c>
      <c r="P3201" t="str">
        <f>IF(AND(ALT[[#This Row],[DATE]]&gt;=DATE(2023,6,1),ALT[[#This Row],[DATE]]&lt;=DATE(2024,5,31)),"Y","N")</f>
        <v>N</v>
      </c>
      <c r="Q3201" t="str">
        <f>LEFT(ALT[[#This Row],[DATEMTH]],4)</f>
        <v>2019</v>
      </c>
    </row>
    <row r="3202" spans="1:17" x14ac:dyDescent="0.25">
      <c r="A3202" t="s">
        <v>48</v>
      </c>
      <c r="B3202" t="s">
        <v>14</v>
      </c>
      <c r="C3202" t="s">
        <v>15</v>
      </c>
      <c r="D3202" t="s">
        <v>23</v>
      </c>
      <c r="E3202" s="14">
        <v>9032.8820240000005</v>
      </c>
      <c r="F3202" s="14">
        <v>57778.638839999992</v>
      </c>
      <c r="G3202" s="13">
        <v>0.15633601284747747</v>
      </c>
      <c r="H3202" s="12">
        <v>-19545720.379999999</v>
      </c>
      <c r="I3202" s="12">
        <v>-3.0556999924408821</v>
      </c>
      <c r="J3202" t="s">
        <v>24</v>
      </c>
      <c r="K3202" s="14">
        <v>3971.8272440000001</v>
      </c>
      <c r="L3202" s="14">
        <v>9032.8820240000005</v>
      </c>
      <c r="M3202" s="13">
        <v>0.4397076407559643</v>
      </c>
      <c r="N3202" s="12">
        <v>-1.3436146345341982</v>
      </c>
      <c r="O3202" s="2">
        <f>DATE(LEFT(ALT[[#This Row],[DATEMTH]],4),RIGHT(ALT[[#This Row],[DATEMTH]],2),1)</f>
        <v>43770</v>
      </c>
      <c r="P3202" t="str">
        <f>IF(AND(ALT[[#This Row],[DATE]]&gt;=DATE(2023,6,1),ALT[[#This Row],[DATE]]&lt;=DATE(2024,5,31)),"Y","N")</f>
        <v>N</v>
      </c>
      <c r="Q3202" t="str">
        <f>LEFT(ALT[[#This Row],[DATEMTH]],4)</f>
        <v>2019</v>
      </c>
    </row>
    <row r="3203" spans="1:17" x14ac:dyDescent="0.25">
      <c r="A3203" t="s">
        <v>48</v>
      </c>
      <c r="B3203" t="s">
        <v>14</v>
      </c>
      <c r="C3203" t="s">
        <v>15</v>
      </c>
      <c r="D3203" t="s">
        <v>23</v>
      </c>
      <c r="E3203" s="14">
        <v>9032.8820240000005</v>
      </c>
      <c r="F3203" s="14">
        <v>57778.638839999992</v>
      </c>
      <c r="G3203" s="13">
        <v>0.15633601284747747</v>
      </c>
      <c r="H3203" s="12">
        <v>-19545720.379999999</v>
      </c>
      <c r="I3203" s="12">
        <v>-3.0556999924408821</v>
      </c>
      <c r="J3203" t="s">
        <v>16</v>
      </c>
      <c r="K3203" s="14">
        <v>2907.4523960000001</v>
      </c>
      <c r="L3203" s="14">
        <v>9032.8820240000005</v>
      </c>
      <c r="M3203" s="13">
        <v>0.32187427980073441</v>
      </c>
      <c r="N3203" s="12">
        <v>-0.98355123435401848</v>
      </c>
      <c r="O3203" s="2">
        <f>DATE(LEFT(ALT[[#This Row],[DATEMTH]],4),RIGHT(ALT[[#This Row],[DATEMTH]],2),1)</f>
        <v>43770</v>
      </c>
      <c r="P3203" t="str">
        <f>IF(AND(ALT[[#This Row],[DATE]]&gt;=DATE(2023,6,1),ALT[[#This Row],[DATE]]&lt;=DATE(2024,5,31)),"Y","N")</f>
        <v>N</v>
      </c>
      <c r="Q3203" t="str">
        <f>LEFT(ALT[[#This Row],[DATEMTH]],4)</f>
        <v>2019</v>
      </c>
    </row>
    <row r="3204" spans="1:17" x14ac:dyDescent="0.25">
      <c r="A3204" t="s">
        <v>48</v>
      </c>
      <c r="B3204" t="s">
        <v>14</v>
      </c>
      <c r="C3204" t="s">
        <v>15</v>
      </c>
      <c r="D3204" t="s">
        <v>23</v>
      </c>
      <c r="E3204" s="14">
        <v>9032.8820240000005</v>
      </c>
      <c r="F3204" s="14">
        <v>57778.638839999992</v>
      </c>
      <c r="G3204" s="13">
        <v>0.15633601284747747</v>
      </c>
      <c r="H3204" s="12">
        <v>-19545720.379999999</v>
      </c>
      <c r="I3204" s="12">
        <v>-3.0556999924408821</v>
      </c>
      <c r="J3204" t="s">
        <v>26</v>
      </c>
      <c r="K3204" s="14">
        <v>1039.5202920000004</v>
      </c>
      <c r="L3204" s="14">
        <v>9032.8820240000005</v>
      </c>
      <c r="M3204" s="13">
        <v>0.11508179662238886</v>
      </c>
      <c r="N3204" s="12">
        <v>-0.35165544506911678</v>
      </c>
      <c r="O3204" s="2">
        <f>DATE(LEFT(ALT[[#This Row],[DATEMTH]],4),RIGHT(ALT[[#This Row],[DATEMTH]],2),1)</f>
        <v>43770</v>
      </c>
      <c r="P3204" t="str">
        <f>IF(AND(ALT[[#This Row],[DATE]]&gt;=DATE(2023,6,1),ALT[[#This Row],[DATE]]&lt;=DATE(2024,5,31)),"Y","N")</f>
        <v>N</v>
      </c>
      <c r="Q3204" t="str">
        <f>LEFT(ALT[[#This Row],[DATEMTH]],4)</f>
        <v>2019</v>
      </c>
    </row>
    <row r="3205" spans="1:17" x14ac:dyDescent="0.25">
      <c r="A3205" t="s">
        <v>48</v>
      </c>
      <c r="B3205" t="s">
        <v>14</v>
      </c>
      <c r="C3205" t="s">
        <v>15</v>
      </c>
      <c r="D3205" t="s">
        <v>23</v>
      </c>
      <c r="E3205" s="14">
        <v>9032.8820240000005</v>
      </c>
      <c r="F3205" s="14">
        <v>57778.638839999992</v>
      </c>
      <c r="G3205" s="13">
        <v>0.15633601284747747</v>
      </c>
      <c r="H3205" s="12">
        <v>-19545720.379999999</v>
      </c>
      <c r="I3205" s="12">
        <v>-3.0556999924408821</v>
      </c>
      <c r="J3205" t="s">
        <v>25</v>
      </c>
      <c r="K3205" s="14">
        <v>1114.0820919999996</v>
      </c>
      <c r="L3205" s="14">
        <v>9032.8820240000005</v>
      </c>
      <c r="M3205" s="13">
        <v>0.1233362828209124</v>
      </c>
      <c r="N3205" s="12">
        <v>-0.3768786784835485</v>
      </c>
      <c r="O3205" s="2">
        <f>DATE(LEFT(ALT[[#This Row],[DATEMTH]],4),RIGHT(ALT[[#This Row],[DATEMTH]],2),1)</f>
        <v>43770</v>
      </c>
      <c r="P3205" t="str">
        <f>IF(AND(ALT[[#This Row],[DATE]]&gt;=DATE(2023,6,1),ALT[[#This Row],[DATE]]&lt;=DATE(2024,5,31)),"Y","N")</f>
        <v>N</v>
      </c>
      <c r="Q3205" t="str">
        <f>LEFT(ALT[[#This Row],[DATEMTH]],4)</f>
        <v>2019</v>
      </c>
    </row>
    <row r="3206" spans="1:17" x14ac:dyDescent="0.25">
      <c r="A3206" t="s">
        <v>48</v>
      </c>
      <c r="B3206" t="s">
        <v>14</v>
      </c>
      <c r="C3206" t="s">
        <v>18</v>
      </c>
      <c r="D3206" t="s">
        <v>23</v>
      </c>
      <c r="E3206" s="14">
        <v>14592.577340000002</v>
      </c>
      <c r="F3206" s="14">
        <v>57778.638839999992</v>
      </c>
      <c r="G3206" s="13">
        <v>0.25256007467413027</v>
      </c>
      <c r="H3206" s="12">
        <v>-19545720.379999999</v>
      </c>
      <c r="I3206" s="12">
        <v>-4.9364685987324695</v>
      </c>
      <c r="J3206" t="s">
        <v>25</v>
      </c>
      <c r="K3206" s="14">
        <v>1146.999456</v>
      </c>
      <c r="L3206" s="14">
        <v>14592.577340000002</v>
      </c>
      <c r="M3206" s="13">
        <v>7.8601567720044715E-2</v>
      </c>
      <c r="N3206" s="12">
        <v>-0.38801417086114443</v>
      </c>
      <c r="O3206" s="2">
        <f>DATE(LEFT(ALT[[#This Row],[DATEMTH]],4),RIGHT(ALT[[#This Row],[DATEMTH]],2),1)</f>
        <v>43770</v>
      </c>
      <c r="P3206" t="str">
        <f>IF(AND(ALT[[#This Row],[DATE]]&gt;=DATE(2023,6,1),ALT[[#This Row],[DATE]]&lt;=DATE(2024,5,31)),"Y","N")</f>
        <v>N</v>
      </c>
      <c r="Q3206" t="str">
        <f>LEFT(ALT[[#This Row],[DATEMTH]],4)</f>
        <v>2019</v>
      </c>
    </row>
    <row r="3207" spans="1:17" x14ac:dyDescent="0.25">
      <c r="A3207" t="s">
        <v>48</v>
      </c>
      <c r="B3207" t="s">
        <v>14</v>
      </c>
      <c r="C3207" t="s">
        <v>18</v>
      </c>
      <c r="D3207" t="s">
        <v>23</v>
      </c>
      <c r="E3207" s="14">
        <v>14592.577340000002</v>
      </c>
      <c r="F3207" s="14">
        <v>57778.638839999992</v>
      </c>
      <c r="G3207" s="13">
        <v>0.25256007467413027</v>
      </c>
      <c r="H3207" s="12">
        <v>-19545720.379999999</v>
      </c>
      <c r="I3207" s="12">
        <v>-4.9364685987324695</v>
      </c>
      <c r="J3207" t="s">
        <v>16</v>
      </c>
      <c r="K3207" s="14">
        <v>5048.5530200000003</v>
      </c>
      <c r="L3207" s="14">
        <v>14592.577340000002</v>
      </c>
      <c r="M3207" s="13">
        <v>0.34596719293454159</v>
      </c>
      <c r="N3207" s="12">
        <v>-1.7078561841129825</v>
      </c>
      <c r="O3207" s="2">
        <f>DATE(LEFT(ALT[[#This Row],[DATEMTH]],4),RIGHT(ALT[[#This Row],[DATEMTH]],2),1)</f>
        <v>43770</v>
      </c>
      <c r="P3207" t="str">
        <f>IF(AND(ALT[[#This Row],[DATE]]&gt;=DATE(2023,6,1),ALT[[#This Row],[DATE]]&lt;=DATE(2024,5,31)),"Y","N")</f>
        <v>N</v>
      </c>
      <c r="Q3207" t="str">
        <f>LEFT(ALT[[#This Row],[DATEMTH]],4)</f>
        <v>2019</v>
      </c>
    </row>
    <row r="3208" spans="1:17" x14ac:dyDescent="0.25">
      <c r="A3208" t="s">
        <v>48</v>
      </c>
      <c r="B3208" t="s">
        <v>14</v>
      </c>
      <c r="C3208" t="s">
        <v>18</v>
      </c>
      <c r="D3208" t="s">
        <v>23</v>
      </c>
      <c r="E3208" s="14">
        <v>14592.577340000002</v>
      </c>
      <c r="F3208" s="14">
        <v>57778.638839999992</v>
      </c>
      <c r="G3208" s="13">
        <v>0.25256007467413027</v>
      </c>
      <c r="H3208" s="12">
        <v>-19545720.379999999</v>
      </c>
      <c r="I3208" s="12">
        <v>-4.9364685987324695</v>
      </c>
      <c r="J3208" t="s">
        <v>24</v>
      </c>
      <c r="K3208" s="14">
        <v>4991.8982919999999</v>
      </c>
      <c r="L3208" s="14">
        <v>14592.577340000002</v>
      </c>
      <c r="M3208" s="13">
        <v>0.34208475827752571</v>
      </c>
      <c r="N3208" s="12">
        <v>-1.6886906673419928</v>
      </c>
      <c r="O3208" s="2">
        <f>DATE(LEFT(ALT[[#This Row],[DATEMTH]],4),RIGHT(ALT[[#This Row],[DATEMTH]],2),1)</f>
        <v>43770</v>
      </c>
      <c r="P3208" t="str">
        <f>IF(AND(ALT[[#This Row],[DATE]]&gt;=DATE(2023,6,1),ALT[[#This Row],[DATE]]&lt;=DATE(2024,5,31)),"Y","N")</f>
        <v>N</v>
      </c>
      <c r="Q3208" t="str">
        <f>LEFT(ALT[[#This Row],[DATEMTH]],4)</f>
        <v>2019</v>
      </c>
    </row>
    <row r="3209" spans="1:17" x14ac:dyDescent="0.25">
      <c r="A3209" t="s">
        <v>48</v>
      </c>
      <c r="B3209" t="s">
        <v>14</v>
      </c>
      <c r="C3209" t="s">
        <v>18</v>
      </c>
      <c r="D3209" t="s">
        <v>23</v>
      </c>
      <c r="E3209" s="14">
        <v>14592.577340000002</v>
      </c>
      <c r="F3209" s="14">
        <v>57778.638839999992</v>
      </c>
      <c r="G3209" s="13">
        <v>0.25256007467413027</v>
      </c>
      <c r="H3209" s="12">
        <v>-19545720.379999999</v>
      </c>
      <c r="I3209" s="12">
        <v>-4.9364685987324695</v>
      </c>
      <c r="J3209" t="s">
        <v>26</v>
      </c>
      <c r="K3209" s="14">
        <v>3405.1265720000006</v>
      </c>
      <c r="L3209" s="14">
        <v>14592.577340000002</v>
      </c>
      <c r="M3209" s="13">
        <v>0.23334648106788791</v>
      </c>
      <c r="N3209" s="12">
        <v>-1.1519075764163493</v>
      </c>
      <c r="O3209" s="2">
        <f>DATE(LEFT(ALT[[#This Row],[DATEMTH]],4),RIGHT(ALT[[#This Row],[DATEMTH]],2),1)</f>
        <v>43770</v>
      </c>
      <c r="P3209" t="str">
        <f>IF(AND(ALT[[#This Row],[DATE]]&gt;=DATE(2023,6,1),ALT[[#This Row],[DATE]]&lt;=DATE(2024,5,31)),"Y","N")</f>
        <v>N</v>
      </c>
      <c r="Q3209" t="str">
        <f>LEFT(ALT[[#This Row],[DATEMTH]],4)</f>
        <v>2019</v>
      </c>
    </row>
    <row r="3210" spans="1:17" x14ac:dyDescent="0.25">
      <c r="A3210" t="s">
        <v>48</v>
      </c>
      <c r="B3210" t="s">
        <v>14</v>
      </c>
      <c r="C3210" t="s">
        <v>19</v>
      </c>
      <c r="D3210" t="s">
        <v>23</v>
      </c>
      <c r="E3210" s="14">
        <v>16270.050751999999</v>
      </c>
      <c r="F3210" s="14">
        <v>57778.638839999992</v>
      </c>
      <c r="G3210" s="13">
        <v>0.28159283566812393</v>
      </c>
      <c r="H3210" s="12">
        <v>-19545720.379999999</v>
      </c>
      <c r="I3210" s="12">
        <v>-5.5039348269804407</v>
      </c>
      <c r="J3210" t="s">
        <v>25</v>
      </c>
      <c r="K3210" s="14">
        <v>10738.164823999999</v>
      </c>
      <c r="L3210" s="14">
        <v>16270.050751999999</v>
      </c>
      <c r="M3210" s="13">
        <v>0.6599957792190666</v>
      </c>
      <c r="N3210" s="12">
        <v>-3.6325737549039143</v>
      </c>
      <c r="O3210" s="2">
        <f>DATE(LEFT(ALT[[#This Row],[DATEMTH]],4),RIGHT(ALT[[#This Row],[DATEMTH]],2),1)</f>
        <v>43770</v>
      </c>
      <c r="P3210" t="str">
        <f>IF(AND(ALT[[#This Row],[DATE]]&gt;=DATE(2023,6,1),ALT[[#This Row],[DATE]]&lt;=DATE(2024,5,31)),"Y","N")</f>
        <v>N</v>
      </c>
      <c r="Q3210" t="str">
        <f>LEFT(ALT[[#This Row],[DATEMTH]],4)</f>
        <v>2019</v>
      </c>
    </row>
    <row r="3211" spans="1:17" x14ac:dyDescent="0.25">
      <c r="A3211" t="s">
        <v>48</v>
      </c>
      <c r="B3211" t="s">
        <v>14</v>
      </c>
      <c r="C3211" t="s">
        <v>19</v>
      </c>
      <c r="D3211" t="s">
        <v>23</v>
      </c>
      <c r="E3211" s="14">
        <v>16270.050751999999</v>
      </c>
      <c r="F3211" s="14">
        <v>57778.638839999992</v>
      </c>
      <c r="G3211" s="13">
        <v>0.28159283566812393</v>
      </c>
      <c r="H3211" s="12">
        <v>-19545720.379999999</v>
      </c>
      <c r="I3211" s="12">
        <v>-5.5039348269804407</v>
      </c>
      <c r="J3211" t="s">
        <v>24</v>
      </c>
      <c r="K3211" s="14">
        <v>5068.6193559999992</v>
      </c>
      <c r="L3211" s="14">
        <v>16270.050751999999</v>
      </c>
      <c r="M3211" s="13">
        <v>0.31153064199120206</v>
      </c>
      <c r="N3211" s="12">
        <v>-1.7146443501269524</v>
      </c>
      <c r="O3211" s="2">
        <f>DATE(LEFT(ALT[[#This Row],[DATEMTH]],4),RIGHT(ALT[[#This Row],[DATEMTH]],2),1)</f>
        <v>43770</v>
      </c>
      <c r="P3211" t="str">
        <f>IF(AND(ALT[[#This Row],[DATE]]&gt;=DATE(2023,6,1),ALT[[#This Row],[DATE]]&lt;=DATE(2024,5,31)),"Y","N")</f>
        <v>N</v>
      </c>
      <c r="Q3211" t="str">
        <f>LEFT(ALT[[#This Row],[DATEMTH]],4)</f>
        <v>2019</v>
      </c>
    </row>
    <row r="3212" spans="1:17" x14ac:dyDescent="0.25">
      <c r="A3212" t="s">
        <v>48</v>
      </c>
      <c r="B3212" t="s">
        <v>14</v>
      </c>
      <c r="C3212" t="s">
        <v>19</v>
      </c>
      <c r="D3212" t="s">
        <v>23</v>
      </c>
      <c r="E3212" s="14">
        <v>16270.050751999999</v>
      </c>
      <c r="F3212" s="14">
        <v>57778.638839999992</v>
      </c>
      <c r="G3212" s="13">
        <v>0.28159283566812393</v>
      </c>
      <c r="H3212" s="12">
        <v>-19545720.379999999</v>
      </c>
      <c r="I3212" s="12">
        <v>-5.5039348269804407</v>
      </c>
      <c r="J3212" t="s">
        <v>16</v>
      </c>
      <c r="K3212" s="14">
        <v>3.9895160000000001</v>
      </c>
      <c r="L3212" s="14">
        <v>16270.050751999999</v>
      </c>
      <c r="M3212" s="13">
        <v>2.4520611894892757E-4</v>
      </c>
      <c r="N3212" s="12">
        <v>-1.3495984978717109E-3</v>
      </c>
      <c r="O3212" s="2">
        <f>DATE(LEFT(ALT[[#This Row],[DATEMTH]],4),RIGHT(ALT[[#This Row],[DATEMTH]],2),1)</f>
        <v>43770</v>
      </c>
      <c r="P3212" t="str">
        <f>IF(AND(ALT[[#This Row],[DATE]]&gt;=DATE(2023,6,1),ALT[[#This Row],[DATE]]&lt;=DATE(2024,5,31)),"Y","N")</f>
        <v>N</v>
      </c>
      <c r="Q3212" t="str">
        <f>LEFT(ALT[[#This Row],[DATEMTH]],4)</f>
        <v>2019</v>
      </c>
    </row>
    <row r="3213" spans="1:17" x14ac:dyDescent="0.25">
      <c r="A3213" t="s">
        <v>48</v>
      </c>
      <c r="B3213" t="s">
        <v>14</v>
      </c>
      <c r="C3213" t="s">
        <v>19</v>
      </c>
      <c r="D3213" t="s">
        <v>23</v>
      </c>
      <c r="E3213" s="14">
        <v>16270.050751999999</v>
      </c>
      <c r="F3213" s="14">
        <v>57778.638839999992</v>
      </c>
      <c r="G3213" s="13">
        <v>0.28159283566812393</v>
      </c>
      <c r="H3213" s="12">
        <v>-19545720.379999999</v>
      </c>
      <c r="I3213" s="12">
        <v>-5.5039348269804407</v>
      </c>
      <c r="J3213" t="s">
        <v>26</v>
      </c>
      <c r="K3213" s="14">
        <v>459.27705600000002</v>
      </c>
      <c r="L3213" s="14">
        <v>16270.050751999999</v>
      </c>
      <c r="M3213" s="13">
        <v>2.8228372670782438E-2</v>
      </c>
      <c r="N3213" s="12">
        <v>-0.15536712345170234</v>
      </c>
      <c r="O3213" s="2">
        <f>DATE(LEFT(ALT[[#This Row],[DATEMTH]],4),RIGHT(ALT[[#This Row],[DATEMTH]],2),1)</f>
        <v>43770</v>
      </c>
      <c r="P3213" t="str">
        <f>IF(AND(ALT[[#This Row],[DATE]]&gt;=DATE(2023,6,1),ALT[[#This Row],[DATE]]&lt;=DATE(2024,5,31)),"Y","N")</f>
        <v>N</v>
      </c>
      <c r="Q3213" t="str">
        <f>LEFT(ALT[[#This Row],[DATEMTH]],4)</f>
        <v>2019</v>
      </c>
    </row>
    <row r="3214" spans="1:17" x14ac:dyDescent="0.25">
      <c r="A3214" t="s">
        <v>48</v>
      </c>
      <c r="B3214" t="s">
        <v>14</v>
      </c>
      <c r="C3214" t="s">
        <v>20</v>
      </c>
      <c r="D3214" t="s">
        <v>23</v>
      </c>
      <c r="E3214" s="14">
        <v>17883.128724000002</v>
      </c>
      <c r="F3214" s="14">
        <v>57778.638839999992</v>
      </c>
      <c r="G3214" s="13">
        <v>0.30951107681026852</v>
      </c>
      <c r="H3214" s="12">
        <v>-19545720.379999999</v>
      </c>
      <c r="I3214" s="12">
        <v>-6.0496169618462101</v>
      </c>
      <c r="J3214" t="s">
        <v>25</v>
      </c>
      <c r="K3214" s="14">
        <v>2639.6478519999991</v>
      </c>
      <c r="L3214" s="14">
        <v>17883.128724000002</v>
      </c>
      <c r="M3214" s="13">
        <v>0.14760548295206685</v>
      </c>
      <c r="N3214" s="12">
        <v>-0.8929566333283252</v>
      </c>
      <c r="O3214" s="2">
        <f>DATE(LEFT(ALT[[#This Row],[DATEMTH]],4),RIGHT(ALT[[#This Row],[DATEMTH]],2),1)</f>
        <v>43770</v>
      </c>
      <c r="P3214" t="str">
        <f>IF(AND(ALT[[#This Row],[DATE]]&gt;=DATE(2023,6,1),ALT[[#This Row],[DATE]]&lt;=DATE(2024,5,31)),"Y","N")</f>
        <v>N</v>
      </c>
      <c r="Q3214" t="str">
        <f>LEFT(ALT[[#This Row],[DATEMTH]],4)</f>
        <v>2019</v>
      </c>
    </row>
    <row r="3215" spans="1:17" x14ac:dyDescent="0.25">
      <c r="A3215" t="s">
        <v>48</v>
      </c>
      <c r="B3215" t="s">
        <v>14</v>
      </c>
      <c r="C3215" t="s">
        <v>20</v>
      </c>
      <c r="D3215" t="s">
        <v>23</v>
      </c>
      <c r="E3215" s="14">
        <v>17883.128724000002</v>
      </c>
      <c r="F3215" s="14">
        <v>57778.638839999992</v>
      </c>
      <c r="G3215" s="13">
        <v>0.30951107681026852</v>
      </c>
      <c r="H3215" s="12">
        <v>-19545720.379999999</v>
      </c>
      <c r="I3215" s="12">
        <v>-6.0496169618462101</v>
      </c>
      <c r="J3215" t="s">
        <v>24</v>
      </c>
      <c r="K3215" s="14">
        <v>9131.3703520000017</v>
      </c>
      <c r="L3215" s="14">
        <v>17883.128724000002</v>
      </c>
      <c r="M3215" s="13">
        <v>0.51061369030718162</v>
      </c>
      <c r="N3215" s="12">
        <v>-3.0890172418332136</v>
      </c>
      <c r="O3215" s="2">
        <f>DATE(LEFT(ALT[[#This Row],[DATEMTH]],4),RIGHT(ALT[[#This Row],[DATEMTH]],2),1)</f>
        <v>43770</v>
      </c>
      <c r="P3215" t="str">
        <f>IF(AND(ALT[[#This Row],[DATE]]&gt;=DATE(2023,6,1),ALT[[#This Row],[DATE]]&lt;=DATE(2024,5,31)),"Y","N")</f>
        <v>N</v>
      </c>
      <c r="Q3215" t="str">
        <f>LEFT(ALT[[#This Row],[DATEMTH]],4)</f>
        <v>2019</v>
      </c>
    </row>
    <row r="3216" spans="1:17" x14ac:dyDescent="0.25">
      <c r="A3216" t="s">
        <v>48</v>
      </c>
      <c r="B3216" t="s">
        <v>14</v>
      </c>
      <c r="C3216" t="s">
        <v>20</v>
      </c>
      <c r="D3216" t="s">
        <v>23</v>
      </c>
      <c r="E3216" s="14">
        <v>17883.128724000002</v>
      </c>
      <c r="F3216" s="14">
        <v>57778.638839999992</v>
      </c>
      <c r="G3216" s="13">
        <v>0.30951107681026852</v>
      </c>
      <c r="H3216" s="12">
        <v>-19545720.379999999</v>
      </c>
      <c r="I3216" s="12">
        <v>-6.0496169618462101</v>
      </c>
      <c r="J3216" t="s">
        <v>16</v>
      </c>
      <c r="K3216" s="14">
        <v>4964.6390279999996</v>
      </c>
      <c r="L3216" s="14">
        <v>17883.128724000002</v>
      </c>
      <c r="M3216" s="13">
        <v>0.27761579668870917</v>
      </c>
      <c r="N3216" s="12">
        <v>-1.679469232524464</v>
      </c>
      <c r="O3216" s="2">
        <f>DATE(LEFT(ALT[[#This Row],[DATEMTH]],4),RIGHT(ALT[[#This Row],[DATEMTH]],2),1)</f>
        <v>43770</v>
      </c>
      <c r="P3216" t="str">
        <f>IF(AND(ALT[[#This Row],[DATE]]&gt;=DATE(2023,6,1),ALT[[#This Row],[DATE]]&lt;=DATE(2024,5,31)),"Y","N")</f>
        <v>N</v>
      </c>
      <c r="Q3216" t="str">
        <f>LEFT(ALT[[#This Row],[DATEMTH]],4)</f>
        <v>2019</v>
      </c>
    </row>
    <row r="3217" spans="1:17" x14ac:dyDescent="0.25">
      <c r="A3217" t="s">
        <v>48</v>
      </c>
      <c r="B3217" t="s">
        <v>14</v>
      </c>
      <c r="C3217" t="s">
        <v>20</v>
      </c>
      <c r="D3217" t="s">
        <v>23</v>
      </c>
      <c r="E3217" s="14">
        <v>17883.128724000002</v>
      </c>
      <c r="F3217" s="14">
        <v>57778.638839999992</v>
      </c>
      <c r="G3217" s="13">
        <v>0.30951107681026852</v>
      </c>
      <c r="H3217" s="12">
        <v>-19545720.379999999</v>
      </c>
      <c r="I3217" s="12">
        <v>-6.0496169618462101</v>
      </c>
      <c r="J3217" t="s">
        <v>26</v>
      </c>
      <c r="K3217" s="14">
        <v>1147.4714919999999</v>
      </c>
      <c r="L3217" s="14">
        <v>17883.128724000002</v>
      </c>
      <c r="M3217" s="13">
        <v>6.4165030052042243E-2</v>
      </c>
      <c r="N3217" s="12">
        <v>-0.38817385416020656</v>
      </c>
      <c r="O3217" s="2">
        <f>DATE(LEFT(ALT[[#This Row],[DATEMTH]],4),RIGHT(ALT[[#This Row],[DATEMTH]],2),1)</f>
        <v>43770</v>
      </c>
      <c r="P3217" t="str">
        <f>IF(AND(ALT[[#This Row],[DATE]]&gt;=DATE(2023,6,1),ALT[[#This Row],[DATE]]&lt;=DATE(2024,5,31)),"Y","N")</f>
        <v>N</v>
      </c>
      <c r="Q3217" t="str">
        <f>LEFT(ALT[[#This Row],[DATEMTH]],4)</f>
        <v>2019</v>
      </c>
    </row>
    <row r="3218" spans="1:17" x14ac:dyDescent="0.25">
      <c r="A3218" t="s">
        <v>48</v>
      </c>
      <c r="B3218" t="s">
        <v>110</v>
      </c>
      <c r="C3218" t="s">
        <v>15</v>
      </c>
      <c r="D3218" t="s">
        <v>22</v>
      </c>
      <c r="E3218" s="14">
        <v>3638917.1296550031</v>
      </c>
      <c r="F3218" s="14">
        <v>20476007.028725959</v>
      </c>
      <c r="G3218" s="13">
        <v>0.17771614966482169</v>
      </c>
      <c r="H3218" s="12">
        <v>-11107912.24</v>
      </c>
      <c r="I3218" s="12">
        <v>-1.9740553941075447</v>
      </c>
      <c r="J3218" t="s">
        <v>16</v>
      </c>
      <c r="K3218" s="14">
        <v>1136479.6577519991</v>
      </c>
      <c r="L3218" s="14">
        <v>3638917.1296549994</v>
      </c>
      <c r="M3218" s="13">
        <v>0.31231259664870331</v>
      </c>
      <c r="N3218" s="12">
        <v>-0.61652236606210664</v>
      </c>
      <c r="O3218" s="2">
        <f>DATE(LEFT(ALT[[#This Row],[DATEMTH]],4),RIGHT(ALT[[#This Row],[DATEMTH]],2),1)</f>
        <v>43770</v>
      </c>
      <c r="P3218" t="str">
        <f>IF(AND(ALT[[#This Row],[DATE]]&gt;=DATE(2023,6,1),ALT[[#This Row],[DATE]]&lt;=DATE(2024,5,31)),"Y","N")</f>
        <v>N</v>
      </c>
      <c r="Q3218" t="str">
        <f>LEFT(ALT[[#This Row],[DATEMTH]],4)</f>
        <v>2019</v>
      </c>
    </row>
    <row r="3219" spans="1:17" x14ac:dyDescent="0.25">
      <c r="A3219" t="s">
        <v>48</v>
      </c>
      <c r="B3219" t="s">
        <v>110</v>
      </c>
      <c r="C3219" t="s">
        <v>15</v>
      </c>
      <c r="D3219" t="s">
        <v>22</v>
      </c>
      <c r="E3219" s="14">
        <v>3638917.1296550031</v>
      </c>
      <c r="F3219" s="14">
        <v>20476007.028725959</v>
      </c>
      <c r="G3219" s="13">
        <v>0.17771614966482169</v>
      </c>
      <c r="H3219" s="12">
        <v>-11107912.24</v>
      </c>
      <c r="I3219" s="12">
        <v>-1.9740553941075447</v>
      </c>
      <c r="J3219" t="s">
        <v>25</v>
      </c>
      <c r="K3219" s="14">
        <v>491854.02534599998</v>
      </c>
      <c r="L3219" s="14">
        <v>3638917.1296549994</v>
      </c>
      <c r="M3219" s="13">
        <v>0.13516494270718168</v>
      </c>
      <c r="N3219" s="12">
        <v>-0.26682308424534923</v>
      </c>
      <c r="O3219" s="2">
        <f>DATE(LEFT(ALT[[#This Row],[DATEMTH]],4),RIGHT(ALT[[#This Row],[DATEMTH]],2),1)</f>
        <v>43770</v>
      </c>
      <c r="P3219" t="str">
        <f>IF(AND(ALT[[#This Row],[DATE]]&gt;=DATE(2023,6,1),ALT[[#This Row],[DATE]]&lt;=DATE(2024,5,31)),"Y","N")</f>
        <v>N</v>
      </c>
      <c r="Q3219" t="str">
        <f>LEFT(ALT[[#This Row],[DATEMTH]],4)</f>
        <v>2019</v>
      </c>
    </row>
    <row r="3220" spans="1:17" x14ac:dyDescent="0.25">
      <c r="A3220" t="s">
        <v>48</v>
      </c>
      <c r="B3220" t="s">
        <v>110</v>
      </c>
      <c r="C3220" t="s">
        <v>15</v>
      </c>
      <c r="D3220" t="s">
        <v>22</v>
      </c>
      <c r="E3220" s="14">
        <v>3638917.1296550031</v>
      </c>
      <c r="F3220" s="14">
        <v>20476007.028725959</v>
      </c>
      <c r="G3220" s="13">
        <v>0.17771614966482169</v>
      </c>
      <c r="H3220" s="12">
        <v>-11107912.24</v>
      </c>
      <c r="I3220" s="12">
        <v>-1.9740553941075447</v>
      </c>
      <c r="J3220" t="s">
        <v>24</v>
      </c>
      <c r="K3220" s="14">
        <v>1550960.0244330007</v>
      </c>
      <c r="L3220" s="14">
        <v>3638917.1296549994</v>
      </c>
      <c r="M3220" s="13">
        <v>0.4262147142053892</v>
      </c>
      <c r="N3220" s="12">
        <v>-0.84137145562515414</v>
      </c>
      <c r="O3220" s="2">
        <f>DATE(LEFT(ALT[[#This Row],[DATEMTH]],4),RIGHT(ALT[[#This Row],[DATEMTH]],2),1)</f>
        <v>43770</v>
      </c>
      <c r="P3220" t="str">
        <f>IF(AND(ALT[[#This Row],[DATE]]&gt;=DATE(2023,6,1),ALT[[#This Row],[DATE]]&lt;=DATE(2024,5,31)),"Y","N")</f>
        <v>N</v>
      </c>
      <c r="Q3220" t="str">
        <f>LEFT(ALT[[#This Row],[DATEMTH]],4)</f>
        <v>2019</v>
      </c>
    </row>
    <row r="3221" spans="1:17" x14ac:dyDescent="0.25">
      <c r="A3221" t="s">
        <v>48</v>
      </c>
      <c r="B3221" t="s">
        <v>110</v>
      </c>
      <c r="C3221" t="s">
        <v>15</v>
      </c>
      <c r="D3221" t="s">
        <v>22</v>
      </c>
      <c r="E3221" s="14">
        <v>3638917.1296550031</v>
      </c>
      <c r="F3221" s="14">
        <v>20476007.028725959</v>
      </c>
      <c r="G3221" s="13">
        <v>0.17771614966482169</v>
      </c>
      <c r="H3221" s="12">
        <v>-11107912.24</v>
      </c>
      <c r="I3221" s="12">
        <v>-1.9740553941075447</v>
      </c>
      <c r="J3221" t="s">
        <v>26</v>
      </c>
      <c r="K3221" s="14">
        <v>459623.42212399963</v>
      </c>
      <c r="L3221" s="14">
        <v>3638917.1296549994</v>
      </c>
      <c r="M3221" s="13">
        <v>0.12630774643872583</v>
      </c>
      <c r="N3221" s="12">
        <v>-0.24933848817493476</v>
      </c>
      <c r="O3221" s="2">
        <f>DATE(LEFT(ALT[[#This Row],[DATEMTH]],4),RIGHT(ALT[[#This Row],[DATEMTH]],2),1)</f>
        <v>43770</v>
      </c>
      <c r="P3221" t="str">
        <f>IF(AND(ALT[[#This Row],[DATE]]&gt;=DATE(2023,6,1),ALT[[#This Row],[DATE]]&lt;=DATE(2024,5,31)),"Y","N")</f>
        <v>N</v>
      </c>
      <c r="Q3221" t="str">
        <f>LEFT(ALT[[#This Row],[DATEMTH]],4)</f>
        <v>2019</v>
      </c>
    </row>
    <row r="3222" spans="1:17" x14ac:dyDescent="0.25">
      <c r="A3222" t="s">
        <v>48</v>
      </c>
      <c r="B3222" t="s">
        <v>110</v>
      </c>
      <c r="C3222" t="s">
        <v>18</v>
      </c>
      <c r="D3222" t="s">
        <v>22</v>
      </c>
      <c r="E3222" s="14">
        <v>6737469.2751140064</v>
      </c>
      <c r="F3222" s="14">
        <v>20476007.028725959</v>
      </c>
      <c r="G3222" s="13">
        <v>0.32904214506578139</v>
      </c>
      <c r="H3222" s="12">
        <v>-11107912.24</v>
      </c>
      <c r="I3222" s="12">
        <v>-3.654971270652049</v>
      </c>
      <c r="J3222" t="s">
        <v>26</v>
      </c>
      <c r="K3222" s="14">
        <v>1636068.5433730006</v>
      </c>
      <c r="L3222" s="14">
        <v>6737469.2751140017</v>
      </c>
      <c r="M3222" s="13">
        <v>0.24283131789796805</v>
      </c>
      <c r="N3222" s="12">
        <v>-0.88754149053164788</v>
      </c>
      <c r="O3222" s="2">
        <f>DATE(LEFT(ALT[[#This Row],[DATEMTH]],4),RIGHT(ALT[[#This Row],[DATEMTH]],2),1)</f>
        <v>43770</v>
      </c>
      <c r="P3222" t="str">
        <f>IF(AND(ALT[[#This Row],[DATE]]&gt;=DATE(2023,6,1),ALT[[#This Row],[DATE]]&lt;=DATE(2024,5,31)),"Y","N")</f>
        <v>N</v>
      </c>
      <c r="Q3222" t="str">
        <f>LEFT(ALT[[#This Row],[DATEMTH]],4)</f>
        <v>2019</v>
      </c>
    </row>
    <row r="3223" spans="1:17" x14ac:dyDescent="0.25">
      <c r="A3223" t="s">
        <v>48</v>
      </c>
      <c r="B3223" t="s">
        <v>110</v>
      </c>
      <c r="C3223" t="s">
        <v>18</v>
      </c>
      <c r="D3223" t="s">
        <v>22</v>
      </c>
      <c r="E3223" s="14">
        <v>6737469.2751140064</v>
      </c>
      <c r="F3223" s="14">
        <v>20476007.028725959</v>
      </c>
      <c r="G3223" s="13">
        <v>0.32904214506578139</v>
      </c>
      <c r="H3223" s="12">
        <v>-11107912.24</v>
      </c>
      <c r="I3223" s="12">
        <v>-3.654971270652049</v>
      </c>
      <c r="J3223" t="s">
        <v>24</v>
      </c>
      <c r="K3223" s="14">
        <v>1932905.0643150003</v>
      </c>
      <c r="L3223" s="14">
        <v>6737469.2751140017</v>
      </c>
      <c r="M3223" s="13">
        <v>0.28688888741274365</v>
      </c>
      <c r="N3223" s="12">
        <v>-1.0485706413629083</v>
      </c>
      <c r="O3223" s="2">
        <f>DATE(LEFT(ALT[[#This Row],[DATEMTH]],4),RIGHT(ALT[[#This Row],[DATEMTH]],2),1)</f>
        <v>43770</v>
      </c>
      <c r="P3223" t="str">
        <f>IF(AND(ALT[[#This Row],[DATE]]&gt;=DATE(2023,6,1),ALT[[#This Row],[DATE]]&lt;=DATE(2024,5,31)),"Y","N")</f>
        <v>N</v>
      </c>
      <c r="Q3223" t="str">
        <f>LEFT(ALT[[#This Row],[DATEMTH]],4)</f>
        <v>2019</v>
      </c>
    </row>
    <row r="3224" spans="1:17" x14ac:dyDescent="0.25">
      <c r="A3224" t="s">
        <v>48</v>
      </c>
      <c r="B3224" t="s">
        <v>110</v>
      </c>
      <c r="C3224" t="s">
        <v>18</v>
      </c>
      <c r="D3224" t="s">
        <v>22</v>
      </c>
      <c r="E3224" s="14">
        <v>6737469.2751140064</v>
      </c>
      <c r="F3224" s="14">
        <v>20476007.028725959</v>
      </c>
      <c r="G3224" s="13">
        <v>0.32904214506578139</v>
      </c>
      <c r="H3224" s="12">
        <v>-11107912.24</v>
      </c>
      <c r="I3224" s="12">
        <v>-3.654971270652049</v>
      </c>
      <c r="J3224" t="s">
        <v>25</v>
      </c>
      <c r="K3224" s="14">
        <v>592168.78236200067</v>
      </c>
      <c r="L3224" s="14">
        <v>6737469.2751140017</v>
      </c>
      <c r="M3224" s="13">
        <v>8.7891871291981644E-2</v>
      </c>
      <c r="N3224" s="12">
        <v>-0.32124226449604049</v>
      </c>
      <c r="O3224" s="2">
        <f>DATE(LEFT(ALT[[#This Row],[DATEMTH]],4),RIGHT(ALT[[#This Row],[DATEMTH]],2),1)</f>
        <v>43770</v>
      </c>
      <c r="P3224" t="str">
        <f>IF(AND(ALT[[#This Row],[DATE]]&gt;=DATE(2023,6,1),ALT[[#This Row],[DATE]]&lt;=DATE(2024,5,31)),"Y","N")</f>
        <v>N</v>
      </c>
      <c r="Q3224" t="str">
        <f>LEFT(ALT[[#This Row],[DATEMTH]],4)</f>
        <v>2019</v>
      </c>
    </row>
    <row r="3225" spans="1:17" x14ac:dyDescent="0.25">
      <c r="A3225" t="s">
        <v>48</v>
      </c>
      <c r="B3225" t="s">
        <v>110</v>
      </c>
      <c r="C3225" t="s">
        <v>18</v>
      </c>
      <c r="D3225" t="s">
        <v>22</v>
      </c>
      <c r="E3225" s="14">
        <v>6737469.2751140064</v>
      </c>
      <c r="F3225" s="14">
        <v>20476007.028725959</v>
      </c>
      <c r="G3225" s="13">
        <v>0.32904214506578139</v>
      </c>
      <c r="H3225" s="12">
        <v>-11107912.24</v>
      </c>
      <c r="I3225" s="12">
        <v>-3.654971270652049</v>
      </c>
      <c r="J3225" t="s">
        <v>16</v>
      </c>
      <c r="K3225" s="14">
        <v>2576326.8850640007</v>
      </c>
      <c r="L3225" s="14">
        <v>6737469.2751140017</v>
      </c>
      <c r="M3225" s="13">
        <v>0.38238792339730676</v>
      </c>
      <c r="N3225" s="12">
        <v>-1.3976168742614528</v>
      </c>
      <c r="O3225" s="2">
        <f>DATE(LEFT(ALT[[#This Row],[DATEMTH]],4),RIGHT(ALT[[#This Row],[DATEMTH]],2),1)</f>
        <v>43770</v>
      </c>
      <c r="P3225" t="str">
        <f>IF(AND(ALT[[#This Row],[DATE]]&gt;=DATE(2023,6,1),ALT[[#This Row],[DATE]]&lt;=DATE(2024,5,31)),"Y","N")</f>
        <v>N</v>
      </c>
      <c r="Q3225" t="str">
        <f>LEFT(ALT[[#This Row],[DATEMTH]],4)</f>
        <v>2019</v>
      </c>
    </row>
    <row r="3226" spans="1:17" x14ac:dyDescent="0.25">
      <c r="A3226" t="s">
        <v>48</v>
      </c>
      <c r="B3226" t="s">
        <v>110</v>
      </c>
      <c r="C3226" t="s">
        <v>19</v>
      </c>
      <c r="D3226" t="s">
        <v>22</v>
      </c>
      <c r="E3226" s="14">
        <v>5416564.5401319992</v>
      </c>
      <c r="F3226" s="14">
        <v>20476007.028725959</v>
      </c>
      <c r="G3226" s="13">
        <v>0.26453226610701275</v>
      </c>
      <c r="H3226" s="12">
        <v>-11107912.24</v>
      </c>
      <c r="I3226" s="12">
        <v>-2.9384011965650241</v>
      </c>
      <c r="J3226" t="s">
        <v>26</v>
      </c>
      <c r="K3226" s="14">
        <v>187473.470707</v>
      </c>
      <c r="L3226" s="14">
        <v>5416564.5401319964</v>
      </c>
      <c r="M3226" s="13">
        <v>3.461113946265864E-2</v>
      </c>
      <c r="N3226" s="12">
        <v>-0.10170141361155507</v>
      </c>
      <c r="O3226" s="2">
        <f>DATE(LEFT(ALT[[#This Row],[DATEMTH]],4),RIGHT(ALT[[#This Row],[DATEMTH]],2),1)</f>
        <v>43770</v>
      </c>
      <c r="P3226" t="str">
        <f>IF(AND(ALT[[#This Row],[DATE]]&gt;=DATE(2023,6,1),ALT[[#This Row],[DATE]]&lt;=DATE(2024,5,31)),"Y","N")</f>
        <v>N</v>
      </c>
      <c r="Q3226" t="str">
        <f>LEFT(ALT[[#This Row],[DATEMTH]],4)</f>
        <v>2019</v>
      </c>
    </row>
    <row r="3227" spans="1:17" x14ac:dyDescent="0.25">
      <c r="A3227" t="s">
        <v>48</v>
      </c>
      <c r="B3227" t="s">
        <v>110</v>
      </c>
      <c r="C3227" t="s">
        <v>19</v>
      </c>
      <c r="D3227" t="s">
        <v>22</v>
      </c>
      <c r="E3227" s="14">
        <v>5416564.5401319992</v>
      </c>
      <c r="F3227" s="14">
        <v>20476007.028725959</v>
      </c>
      <c r="G3227" s="13">
        <v>0.26453226610701275</v>
      </c>
      <c r="H3227" s="12">
        <v>-11107912.24</v>
      </c>
      <c r="I3227" s="12">
        <v>-2.9384011965650241</v>
      </c>
      <c r="J3227" t="s">
        <v>16</v>
      </c>
      <c r="K3227" s="14">
        <v>1144.0159429999994</v>
      </c>
      <c r="L3227" s="14">
        <v>5416564.5401319964</v>
      </c>
      <c r="M3227" s="13">
        <v>2.1120692544579573E-4</v>
      </c>
      <c r="N3227" s="12">
        <v>-6.2061068245274596E-4</v>
      </c>
      <c r="O3227" s="2">
        <f>DATE(LEFT(ALT[[#This Row],[DATEMTH]],4),RIGHT(ALT[[#This Row],[DATEMTH]],2),1)</f>
        <v>43770</v>
      </c>
      <c r="P3227" t="str">
        <f>IF(AND(ALT[[#This Row],[DATE]]&gt;=DATE(2023,6,1),ALT[[#This Row],[DATE]]&lt;=DATE(2024,5,31)),"Y","N")</f>
        <v>N</v>
      </c>
      <c r="Q3227" t="str">
        <f>LEFT(ALT[[#This Row],[DATEMTH]],4)</f>
        <v>2019</v>
      </c>
    </row>
    <row r="3228" spans="1:17" x14ac:dyDescent="0.25">
      <c r="A3228" t="s">
        <v>48</v>
      </c>
      <c r="B3228" t="s">
        <v>110</v>
      </c>
      <c r="C3228" t="s">
        <v>19</v>
      </c>
      <c r="D3228" t="s">
        <v>22</v>
      </c>
      <c r="E3228" s="14">
        <v>5416564.5401319992</v>
      </c>
      <c r="F3228" s="14">
        <v>20476007.028725959</v>
      </c>
      <c r="G3228" s="13">
        <v>0.26453226610701275</v>
      </c>
      <c r="H3228" s="12">
        <v>-11107912.24</v>
      </c>
      <c r="I3228" s="12">
        <v>-2.9384011965650241</v>
      </c>
      <c r="J3228" t="s">
        <v>24</v>
      </c>
      <c r="K3228" s="14">
        <v>1530970.1330809994</v>
      </c>
      <c r="L3228" s="14">
        <v>5416564.5401319964</v>
      </c>
      <c r="M3228" s="13">
        <v>0.28264596899711109</v>
      </c>
      <c r="N3228" s="12">
        <v>-0.83052725350539192</v>
      </c>
      <c r="O3228" s="2">
        <f>DATE(LEFT(ALT[[#This Row],[DATEMTH]],4),RIGHT(ALT[[#This Row],[DATEMTH]],2),1)</f>
        <v>43770</v>
      </c>
      <c r="P3228" t="str">
        <f>IF(AND(ALT[[#This Row],[DATE]]&gt;=DATE(2023,6,1),ALT[[#This Row],[DATE]]&lt;=DATE(2024,5,31)),"Y","N")</f>
        <v>N</v>
      </c>
      <c r="Q3228" t="str">
        <f>LEFT(ALT[[#This Row],[DATEMTH]],4)</f>
        <v>2019</v>
      </c>
    </row>
    <row r="3229" spans="1:17" x14ac:dyDescent="0.25">
      <c r="A3229" t="s">
        <v>48</v>
      </c>
      <c r="B3229" t="s">
        <v>110</v>
      </c>
      <c r="C3229" t="s">
        <v>19</v>
      </c>
      <c r="D3229" t="s">
        <v>22</v>
      </c>
      <c r="E3229" s="14">
        <v>5416564.5401319992</v>
      </c>
      <c r="F3229" s="14">
        <v>20476007.028725959</v>
      </c>
      <c r="G3229" s="13">
        <v>0.26453226610701275</v>
      </c>
      <c r="H3229" s="12">
        <v>-11107912.24</v>
      </c>
      <c r="I3229" s="12">
        <v>-2.9384011965650241</v>
      </c>
      <c r="J3229" t="s">
        <v>25</v>
      </c>
      <c r="K3229" s="14">
        <v>3696976.9204009967</v>
      </c>
      <c r="L3229" s="14">
        <v>5416564.5401319964</v>
      </c>
      <c r="M3229" s="13">
        <v>0.68253168461478442</v>
      </c>
      <c r="N3229" s="12">
        <v>-2.0055519187656241</v>
      </c>
      <c r="O3229" s="2">
        <f>DATE(LEFT(ALT[[#This Row],[DATEMTH]],4),RIGHT(ALT[[#This Row],[DATEMTH]],2),1)</f>
        <v>43770</v>
      </c>
      <c r="P3229" t="str">
        <f>IF(AND(ALT[[#This Row],[DATE]]&gt;=DATE(2023,6,1),ALT[[#This Row],[DATE]]&lt;=DATE(2024,5,31)),"Y","N")</f>
        <v>N</v>
      </c>
      <c r="Q3229" t="str">
        <f>LEFT(ALT[[#This Row],[DATEMTH]],4)</f>
        <v>2019</v>
      </c>
    </row>
    <row r="3230" spans="1:17" x14ac:dyDescent="0.25">
      <c r="A3230" t="s">
        <v>48</v>
      </c>
      <c r="B3230" t="s">
        <v>110</v>
      </c>
      <c r="C3230" t="s">
        <v>20</v>
      </c>
      <c r="D3230" t="s">
        <v>22</v>
      </c>
      <c r="E3230" s="14">
        <v>4683056.0838250108</v>
      </c>
      <c r="F3230" s="14">
        <v>20476007.028725959</v>
      </c>
      <c r="G3230" s="13">
        <v>0.22870943916238712</v>
      </c>
      <c r="H3230" s="12">
        <v>-11107912.24</v>
      </c>
      <c r="I3230" s="12">
        <v>-2.5404843786754152</v>
      </c>
      <c r="J3230" t="s">
        <v>25</v>
      </c>
      <c r="K3230" s="14">
        <v>668890.26887799997</v>
      </c>
      <c r="L3230" s="14">
        <v>4683056.0838250006</v>
      </c>
      <c r="M3230" s="13">
        <v>0.14283200049393119</v>
      </c>
      <c r="N3230" s="12">
        <v>-0.36286246602979139</v>
      </c>
      <c r="O3230" s="2">
        <f>DATE(LEFT(ALT[[#This Row],[DATEMTH]],4),RIGHT(ALT[[#This Row],[DATEMTH]],2),1)</f>
        <v>43770</v>
      </c>
      <c r="P3230" t="str">
        <f>IF(AND(ALT[[#This Row],[DATE]]&gt;=DATE(2023,6,1),ALT[[#This Row],[DATE]]&lt;=DATE(2024,5,31)),"Y","N")</f>
        <v>N</v>
      </c>
      <c r="Q3230" t="str">
        <f>LEFT(ALT[[#This Row],[DATEMTH]],4)</f>
        <v>2019</v>
      </c>
    </row>
    <row r="3231" spans="1:17" x14ac:dyDescent="0.25">
      <c r="A3231" t="s">
        <v>48</v>
      </c>
      <c r="B3231" t="s">
        <v>110</v>
      </c>
      <c r="C3231" t="s">
        <v>20</v>
      </c>
      <c r="D3231" t="s">
        <v>22</v>
      </c>
      <c r="E3231" s="14">
        <v>4683056.0838250108</v>
      </c>
      <c r="F3231" s="14">
        <v>20476007.028725959</v>
      </c>
      <c r="G3231" s="13">
        <v>0.22870943916238712</v>
      </c>
      <c r="H3231" s="12">
        <v>-11107912.24</v>
      </c>
      <c r="I3231" s="12">
        <v>-2.5404843786754152</v>
      </c>
      <c r="J3231" t="s">
        <v>24</v>
      </c>
      <c r="K3231" s="14">
        <v>2210325.5253229998</v>
      </c>
      <c r="L3231" s="14">
        <v>4683056.0838250006</v>
      </c>
      <c r="M3231" s="13">
        <v>0.47198356922466372</v>
      </c>
      <c r="N3231" s="12">
        <v>-1.1990668846067247</v>
      </c>
      <c r="O3231" s="2">
        <f>DATE(LEFT(ALT[[#This Row],[DATEMTH]],4),RIGHT(ALT[[#This Row],[DATEMTH]],2),1)</f>
        <v>43770</v>
      </c>
      <c r="P3231" t="str">
        <f>IF(AND(ALT[[#This Row],[DATE]]&gt;=DATE(2023,6,1),ALT[[#This Row],[DATE]]&lt;=DATE(2024,5,31)),"Y","N")</f>
        <v>N</v>
      </c>
      <c r="Q3231" t="str">
        <f>LEFT(ALT[[#This Row],[DATEMTH]],4)</f>
        <v>2019</v>
      </c>
    </row>
    <row r="3232" spans="1:17" x14ac:dyDescent="0.25">
      <c r="A3232" t="s">
        <v>48</v>
      </c>
      <c r="B3232" t="s">
        <v>110</v>
      </c>
      <c r="C3232" t="s">
        <v>20</v>
      </c>
      <c r="D3232" t="s">
        <v>22</v>
      </c>
      <c r="E3232" s="14">
        <v>4683056.0838250108</v>
      </c>
      <c r="F3232" s="14">
        <v>20476007.028725959</v>
      </c>
      <c r="G3232" s="13">
        <v>0.22870943916238712</v>
      </c>
      <c r="H3232" s="12">
        <v>-11107912.24</v>
      </c>
      <c r="I3232" s="12">
        <v>-2.5404843786754152</v>
      </c>
      <c r="J3232" t="s">
        <v>26</v>
      </c>
      <c r="K3232" s="14">
        <v>324939.40871100035</v>
      </c>
      <c r="L3232" s="14">
        <v>4683056.0838250006</v>
      </c>
      <c r="M3232" s="13">
        <v>6.9386187757460749E-2</v>
      </c>
      <c r="N3232" s="12">
        <v>-0.17627452609366837</v>
      </c>
      <c r="O3232" s="2">
        <f>DATE(LEFT(ALT[[#This Row],[DATEMTH]],4),RIGHT(ALT[[#This Row],[DATEMTH]],2),1)</f>
        <v>43770</v>
      </c>
      <c r="P3232" t="str">
        <f>IF(AND(ALT[[#This Row],[DATE]]&gt;=DATE(2023,6,1),ALT[[#This Row],[DATE]]&lt;=DATE(2024,5,31)),"Y","N")</f>
        <v>N</v>
      </c>
      <c r="Q3232" t="str">
        <f>LEFT(ALT[[#This Row],[DATEMTH]],4)</f>
        <v>2019</v>
      </c>
    </row>
    <row r="3233" spans="1:17" x14ac:dyDescent="0.25">
      <c r="A3233" t="s">
        <v>48</v>
      </c>
      <c r="B3233" t="s">
        <v>110</v>
      </c>
      <c r="C3233" t="s">
        <v>20</v>
      </c>
      <c r="D3233" t="s">
        <v>22</v>
      </c>
      <c r="E3233" s="14">
        <v>4683056.0838250108</v>
      </c>
      <c r="F3233" s="14">
        <v>20476007.028725959</v>
      </c>
      <c r="G3233" s="13">
        <v>0.22870943916238712</v>
      </c>
      <c r="H3233" s="12">
        <v>-11107912.24</v>
      </c>
      <c r="I3233" s="12">
        <v>-2.5404843786754152</v>
      </c>
      <c r="J3233" t="s">
        <v>16</v>
      </c>
      <c r="K3233" s="14">
        <v>1478900.8809130003</v>
      </c>
      <c r="L3233" s="14">
        <v>4683056.0838250006</v>
      </c>
      <c r="M3233" s="13">
        <v>0.31579824252394428</v>
      </c>
      <c r="N3233" s="12">
        <v>-0.80228050194523071</v>
      </c>
      <c r="O3233" s="2">
        <f>DATE(LEFT(ALT[[#This Row],[DATEMTH]],4),RIGHT(ALT[[#This Row],[DATEMTH]],2),1)</f>
        <v>43770</v>
      </c>
      <c r="P3233" t="str">
        <f>IF(AND(ALT[[#This Row],[DATE]]&gt;=DATE(2023,6,1),ALT[[#This Row],[DATE]]&lt;=DATE(2024,5,31)),"Y","N")</f>
        <v>N</v>
      </c>
      <c r="Q3233" t="str">
        <f>LEFT(ALT[[#This Row],[DATEMTH]],4)</f>
        <v>2019</v>
      </c>
    </row>
    <row r="3234" spans="1:17" x14ac:dyDescent="0.25">
      <c r="A3234" t="s">
        <v>48</v>
      </c>
      <c r="B3234" t="s">
        <v>110</v>
      </c>
      <c r="C3234" t="s">
        <v>15</v>
      </c>
      <c r="D3234" t="s">
        <v>17</v>
      </c>
      <c r="E3234" s="14">
        <v>3638917.1296550031</v>
      </c>
      <c r="F3234" s="14">
        <v>20476007.028725959</v>
      </c>
      <c r="G3234" s="13">
        <v>0.17771614966482169</v>
      </c>
      <c r="H3234" s="12">
        <v>-32648886.920000002</v>
      </c>
      <c r="I3234" s="12">
        <v>-5.8022344742645595</v>
      </c>
      <c r="J3234" t="s">
        <v>24</v>
      </c>
      <c r="K3234" s="14">
        <v>1550960.0244330007</v>
      </c>
      <c r="L3234" s="14">
        <v>3638917.1296549994</v>
      </c>
      <c r="M3234" s="13">
        <v>0.4262147142053892</v>
      </c>
      <c r="N3234" s="12">
        <v>-2.4729977082013259</v>
      </c>
      <c r="O3234" s="2">
        <f>DATE(LEFT(ALT[[#This Row],[DATEMTH]],4),RIGHT(ALT[[#This Row],[DATEMTH]],2),1)</f>
        <v>43770</v>
      </c>
      <c r="P3234" t="str">
        <f>IF(AND(ALT[[#This Row],[DATE]]&gt;=DATE(2023,6,1),ALT[[#This Row],[DATE]]&lt;=DATE(2024,5,31)),"Y","N")</f>
        <v>N</v>
      </c>
      <c r="Q3234" t="str">
        <f>LEFT(ALT[[#This Row],[DATEMTH]],4)</f>
        <v>2019</v>
      </c>
    </row>
    <row r="3235" spans="1:17" x14ac:dyDescent="0.25">
      <c r="A3235" t="s">
        <v>48</v>
      </c>
      <c r="B3235" t="s">
        <v>110</v>
      </c>
      <c r="C3235" t="s">
        <v>15</v>
      </c>
      <c r="D3235" t="s">
        <v>17</v>
      </c>
      <c r="E3235" s="14">
        <v>3638917.1296550031</v>
      </c>
      <c r="F3235" s="14">
        <v>20476007.028725959</v>
      </c>
      <c r="G3235" s="13">
        <v>0.17771614966482169</v>
      </c>
      <c r="H3235" s="12">
        <v>-32648886.920000002</v>
      </c>
      <c r="I3235" s="12">
        <v>-5.8022344742645595</v>
      </c>
      <c r="J3235" t="s">
        <v>16</v>
      </c>
      <c r="K3235" s="14">
        <v>1136479.6577519991</v>
      </c>
      <c r="L3235" s="14">
        <v>3638917.1296549994</v>
      </c>
      <c r="M3235" s="13">
        <v>0.31231259664870331</v>
      </c>
      <c r="N3235" s="12">
        <v>-1.8121109150221886</v>
      </c>
      <c r="O3235" s="2">
        <f>DATE(LEFT(ALT[[#This Row],[DATEMTH]],4),RIGHT(ALT[[#This Row],[DATEMTH]],2),1)</f>
        <v>43770</v>
      </c>
      <c r="P3235" t="str">
        <f>IF(AND(ALT[[#This Row],[DATE]]&gt;=DATE(2023,6,1),ALT[[#This Row],[DATE]]&lt;=DATE(2024,5,31)),"Y","N")</f>
        <v>N</v>
      </c>
      <c r="Q3235" t="str">
        <f>LEFT(ALT[[#This Row],[DATEMTH]],4)</f>
        <v>2019</v>
      </c>
    </row>
    <row r="3236" spans="1:17" x14ac:dyDescent="0.25">
      <c r="A3236" t="s">
        <v>48</v>
      </c>
      <c r="B3236" t="s">
        <v>110</v>
      </c>
      <c r="C3236" t="s">
        <v>15</v>
      </c>
      <c r="D3236" t="s">
        <v>17</v>
      </c>
      <c r="E3236" s="14">
        <v>3638917.1296550031</v>
      </c>
      <c r="F3236" s="14">
        <v>20476007.028725959</v>
      </c>
      <c r="G3236" s="13">
        <v>0.17771614966482169</v>
      </c>
      <c r="H3236" s="12">
        <v>-32648886.920000002</v>
      </c>
      <c r="I3236" s="12">
        <v>-5.8022344742645595</v>
      </c>
      <c r="J3236" t="s">
        <v>25</v>
      </c>
      <c r="K3236" s="14">
        <v>491854.02534599998</v>
      </c>
      <c r="L3236" s="14">
        <v>3638917.1296549994</v>
      </c>
      <c r="M3236" s="13">
        <v>0.13516494270718168</v>
      </c>
      <c r="N3236" s="12">
        <v>-0.78425869028760364</v>
      </c>
      <c r="O3236" s="2">
        <f>DATE(LEFT(ALT[[#This Row],[DATEMTH]],4),RIGHT(ALT[[#This Row],[DATEMTH]],2),1)</f>
        <v>43770</v>
      </c>
      <c r="P3236" t="str">
        <f>IF(AND(ALT[[#This Row],[DATE]]&gt;=DATE(2023,6,1),ALT[[#This Row],[DATE]]&lt;=DATE(2024,5,31)),"Y","N")</f>
        <v>N</v>
      </c>
      <c r="Q3236" t="str">
        <f>LEFT(ALT[[#This Row],[DATEMTH]],4)</f>
        <v>2019</v>
      </c>
    </row>
    <row r="3237" spans="1:17" x14ac:dyDescent="0.25">
      <c r="A3237" t="s">
        <v>48</v>
      </c>
      <c r="B3237" t="s">
        <v>110</v>
      </c>
      <c r="C3237" t="s">
        <v>15</v>
      </c>
      <c r="D3237" t="s">
        <v>17</v>
      </c>
      <c r="E3237" s="14">
        <v>3638917.1296550031</v>
      </c>
      <c r="F3237" s="14">
        <v>20476007.028725959</v>
      </c>
      <c r="G3237" s="13">
        <v>0.17771614966482169</v>
      </c>
      <c r="H3237" s="12">
        <v>-32648886.920000002</v>
      </c>
      <c r="I3237" s="12">
        <v>-5.8022344742645595</v>
      </c>
      <c r="J3237" t="s">
        <v>26</v>
      </c>
      <c r="K3237" s="14">
        <v>459623.42212399963</v>
      </c>
      <c r="L3237" s="14">
        <v>3638917.1296549994</v>
      </c>
      <c r="M3237" s="13">
        <v>0.12630774643872583</v>
      </c>
      <c r="N3237" s="12">
        <v>-0.73286716075344172</v>
      </c>
      <c r="O3237" s="2">
        <f>DATE(LEFT(ALT[[#This Row],[DATEMTH]],4),RIGHT(ALT[[#This Row],[DATEMTH]],2),1)</f>
        <v>43770</v>
      </c>
      <c r="P3237" t="str">
        <f>IF(AND(ALT[[#This Row],[DATE]]&gt;=DATE(2023,6,1),ALT[[#This Row],[DATE]]&lt;=DATE(2024,5,31)),"Y","N")</f>
        <v>N</v>
      </c>
      <c r="Q3237" t="str">
        <f>LEFT(ALT[[#This Row],[DATEMTH]],4)</f>
        <v>2019</v>
      </c>
    </row>
    <row r="3238" spans="1:17" x14ac:dyDescent="0.25">
      <c r="A3238" t="s">
        <v>48</v>
      </c>
      <c r="B3238" t="s">
        <v>110</v>
      </c>
      <c r="C3238" t="s">
        <v>18</v>
      </c>
      <c r="D3238" t="s">
        <v>17</v>
      </c>
      <c r="E3238" s="14">
        <v>6737469.2751140064</v>
      </c>
      <c r="F3238" s="14">
        <v>20476007.028725959</v>
      </c>
      <c r="G3238" s="13">
        <v>0.32904214506578139</v>
      </c>
      <c r="H3238" s="12">
        <v>-32648886.920000002</v>
      </c>
      <c r="I3238" s="12">
        <v>-10.742859786166932</v>
      </c>
      <c r="J3238" t="s">
        <v>26</v>
      </c>
      <c r="K3238" s="14">
        <v>1636068.5433730006</v>
      </c>
      <c r="L3238" s="14">
        <v>6737469.2751140017</v>
      </c>
      <c r="M3238" s="13">
        <v>0.24283131789796805</v>
      </c>
      <c r="N3238" s="12">
        <v>-2.6087027998679995</v>
      </c>
      <c r="O3238" s="2">
        <f>DATE(LEFT(ALT[[#This Row],[DATEMTH]],4),RIGHT(ALT[[#This Row],[DATEMTH]],2),1)</f>
        <v>43770</v>
      </c>
      <c r="P3238" t="str">
        <f>IF(AND(ALT[[#This Row],[DATE]]&gt;=DATE(2023,6,1),ALT[[#This Row],[DATE]]&lt;=DATE(2024,5,31)),"Y","N")</f>
        <v>N</v>
      </c>
      <c r="Q3238" t="str">
        <f>LEFT(ALT[[#This Row],[DATEMTH]],4)</f>
        <v>2019</v>
      </c>
    </row>
    <row r="3239" spans="1:17" x14ac:dyDescent="0.25">
      <c r="A3239" t="s">
        <v>48</v>
      </c>
      <c r="B3239" t="s">
        <v>110</v>
      </c>
      <c r="C3239" t="s">
        <v>18</v>
      </c>
      <c r="D3239" t="s">
        <v>17</v>
      </c>
      <c r="E3239" s="14">
        <v>6737469.2751140064</v>
      </c>
      <c r="F3239" s="14">
        <v>20476007.028725959</v>
      </c>
      <c r="G3239" s="13">
        <v>0.32904214506578139</v>
      </c>
      <c r="H3239" s="12">
        <v>-32648886.920000002</v>
      </c>
      <c r="I3239" s="12">
        <v>-10.742859786166932</v>
      </c>
      <c r="J3239" t="s">
        <v>24</v>
      </c>
      <c r="K3239" s="14">
        <v>1932905.0643150003</v>
      </c>
      <c r="L3239" s="14">
        <v>6737469.2751140017</v>
      </c>
      <c r="M3239" s="13">
        <v>0.28688888741274365</v>
      </c>
      <c r="N3239" s="12">
        <v>-3.0820070916845363</v>
      </c>
      <c r="O3239" s="2">
        <f>DATE(LEFT(ALT[[#This Row],[DATEMTH]],4),RIGHT(ALT[[#This Row],[DATEMTH]],2),1)</f>
        <v>43770</v>
      </c>
      <c r="P3239" t="str">
        <f>IF(AND(ALT[[#This Row],[DATE]]&gt;=DATE(2023,6,1),ALT[[#This Row],[DATE]]&lt;=DATE(2024,5,31)),"Y","N")</f>
        <v>N</v>
      </c>
      <c r="Q3239" t="str">
        <f>LEFT(ALT[[#This Row],[DATEMTH]],4)</f>
        <v>2019</v>
      </c>
    </row>
    <row r="3240" spans="1:17" x14ac:dyDescent="0.25">
      <c r="A3240" t="s">
        <v>48</v>
      </c>
      <c r="B3240" t="s">
        <v>110</v>
      </c>
      <c r="C3240" t="s">
        <v>18</v>
      </c>
      <c r="D3240" t="s">
        <v>17</v>
      </c>
      <c r="E3240" s="14">
        <v>6737469.2751140064</v>
      </c>
      <c r="F3240" s="14">
        <v>20476007.028725959</v>
      </c>
      <c r="G3240" s="13">
        <v>0.32904214506578139</v>
      </c>
      <c r="H3240" s="12">
        <v>-32648886.920000002</v>
      </c>
      <c r="I3240" s="12">
        <v>-10.742859786166932</v>
      </c>
      <c r="J3240" t="s">
        <v>25</v>
      </c>
      <c r="K3240" s="14">
        <v>592168.78236200067</v>
      </c>
      <c r="L3240" s="14">
        <v>6737469.2751140017</v>
      </c>
      <c r="M3240" s="13">
        <v>8.7891871291981644E-2</v>
      </c>
      <c r="N3240" s="12">
        <v>-0.94421004963358945</v>
      </c>
      <c r="O3240" s="2">
        <f>DATE(LEFT(ALT[[#This Row],[DATEMTH]],4),RIGHT(ALT[[#This Row],[DATEMTH]],2),1)</f>
        <v>43770</v>
      </c>
      <c r="P3240" t="str">
        <f>IF(AND(ALT[[#This Row],[DATE]]&gt;=DATE(2023,6,1),ALT[[#This Row],[DATE]]&lt;=DATE(2024,5,31)),"Y","N")</f>
        <v>N</v>
      </c>
      <c r="Q3240" t="str">
        <f>LEFT(ALT[[#This Row],[DATEMTH]],4)</f>
        <v>2019</v>
      </c>
    </row>
    <row r="3241" spans="1:17" x14ac:dyDescent="0.25">
      <c r="A3241" t="s">
        <v>48</v>
      </c>
      <c r="B3241" t="s">
        <v>110</v>
      </c>
      <c r="C3241" t="s">
        <v>18</v>
      </c>
      <c r="D3241" t="s">
        <v>17</v>
      </c>
      <c r="E3241" s="14">
        <v>6737469.2751140064</v>
      </c>
      <c r="F3241" s="14">
        <v>20476007.028725959</v>
      </c>
      <c r="G3241" s="13">
        <v>0.32904214506578139</v>
      </c>
      <c r="H3241" s="12">
        <v>-32648886.920000002</v>
      </c>
      <c r="I3241" s="12">
        <v>-10.742859786166932</v>
      </c>
      <c r="J3241" t="s">
        <v>16</v>
      </c>
      <c r="K3241" s="14">
        <v>2576326.8850640007</v>
      </c>
      <c r="L3241" s="14">
        <v>6737469.2751140017</v>
      </c>
      <c r="M3241" s="13">
        <v>0.38238792339730676</v>
      </c>
      <c r="N3241" s="12">
        <v>-4.107939844980808</v>
      </c>
      <c r="O3241" s="2">
        <f>DATE(LEFT(ALT[[#This Row],[DATEMTH]],4),RIGHT(ALT[[#This Row],[DATEMTH]],2),1)</f>
        <v>43770</v>
      </c>
      <c r="P3241" t="str">
        <f>IF(AND(ALT[[#This Row],[DATE]]&gt;=DATE(2023,6,1),ALT[[#This Row],[DATE]]&lt;=DATE(2024,5,31)),"Y","N")</f>
        <v>N</v>
      </c>
      <c r="Q3241" t="str">
        <f>LEFT(ALT[[#This Row],[DATEMTH]],4)</f>
        <v>2019</v>
      </c>
    </row>
    <row r="3242" spans="1:17" x14ac:dyDescent="0.25">
      <c r="A3242" t="s">
        <v>48</v>
      </c>
      <c r="B3242" t="s">
        <v>110</v>
      </c>
      <c r="C3242" t="s">
        <v>19</v>
      </c>
      <c r="D3242" t="s">
        <v>17</v>
      </c>
      <c r="E3242" s="14">
        <v>5416564.5401319992</v>
      </c>
      <c r="F3242" s="14">
        <v>20476007.028725959</v>
      </c>
      <c r="G3242" s="13">
        <v>0.26453226610701275</v>
      </c>
      <c r="H3242" s="12">
        <v>-32648886.920000002</v>
      </c>
      <c r="I3242" s="12">
        <v>-8.6366840428192067</v>
      </c>
      <c r="J3242" t="s">
        <v>25</v>
      </c>
      <c r="K3242" s="14">
        <v>3696976.9204009967</v>
      </c>
      <c r="L3242" s="14">
        <v>5416564.5401319964</v>
      </c>
      <c r="M3242" s="13">
        <v>0.68253168461478442</v>
      </c>
      <c r="N3242" s="12">
        <v>-5.8948105092310197</v>
      </c>
      <c r="O3242" s="2">
        <f>DATE(LEFT(ALT[[#This Row],[DATEMTH]],4),RIGHT(ALT[[#This Row],[DATEMTH]],2),1)</f>
        <v>43770</v>
      </c>
      <c r="P3242" t="str">
        <f>IF(AND(ALT[[#This Row],[DATE]]&gt;=DATE(2023,6,1),ALT[[#This Row],[DATE]]&lt;=DATE(2024,5,31)),"Y","N")</f>
        <v>N</v>
      </c>
      <c r="Q3242" t="str">
        <f>LEFT(ALT[[#This Row],[DATEMTH]],4)</f>
        <v>2019</v>
      </c>
    </row>
    <row r="3243" spans="1:17" x14ac:dyDescent="0.25">
      <c r="A3243" t="s">
        <v>48</v>
      </c>
      <c r="B3243" t="s">
        <v>110</v>
      </c>
      <c r="C3243" t="s">
        <v>19</v>
      </c>
      <c r="D3243" t="s">
        <v>17</v>
      </c>
      <c r="E3243" s="14">
        <v>5416564.5401319992</v>
      </c>
      <c r="F3243" s="14">
        <v>20476007.028725959</v>
      </c>
      <c r="G3243" s="13">
        <v>0.26453226610701275</v>
      </c>
      <c r="H3243" s="12">
        <v>-32648886.920000002</v>
      </c>
      <c r="I3243" s="12">
        <v>-8.6366840428192067</v>
      </c>
      <c r="J3243" t="s">
        <v>24</v>
      </c>
      <c r="K3243" s="14">
        <v>1530970.1330809994</v>
      </c>
      <c r="L3243" s="14">
        <v>5416564.5401319964</v>
      </c>
      <c r="M3243" s="13">
        <v>0.28264596899711109</v>
      </c>
      <c r="N3243" s="12">
        <v>-2.4411239302045216</v>
      </c>
      <c r="O3243" s="2">
        <f>DATE(LEFT(ALT[[#This Row],[DATEMTH]],4),RIGHT(ALT[[#This Row],[DATEMTH]],2),1)</f>
        <v>43770</v>
      </c>
      <c r="P3243" t="str">
        <f>IF(AND(ALT[[#This Row],[DATE]]&gt;=DATE(2023,6,1),ALT[[#This Row],[DATE]]&lt;=DATE(2024,5,31)),"Y","N")</f>
        <v>N</v>
      </c>
      <c r="Q3243" t="str">
        <f>LEFT(ALT[[#This Row],[DATEMTH]],4)</f>
        <v>2019</v>
      </c>
    </row>
    <row r="3244" spans="1:17" x14ac:dyDescent="0.25">
      <c r="A3244" t="s">
        <v>48</v>
      </c>
      <c r="B3244" t="s">
        <v>110</v>
      </c>
      <c r="C3244" t="s">
        <v>19</v>
      </c>
      <c r="D3244" t="s">
        <v>17</v>
      </c>
      <c r="E3244" s="14">
        <v>5416564.5401319992</v>
      </c>
      <c r="F3244" s="14">
        <v>20476007.028725959</v>
      </c>
      <c r="G3244" s="13">
        <v>0.26453226610701275</v>
      </c>
      <c r="H3244" s="12">
        <v>-32648886.920000002</v>
      </c>
      <c r="I3244" s="12">
        <v>-8.6366840428192067</v>
      </c>
      <c r="J3244" t="s">
        <v>16</v>
      </c>
      <c r="K3244" s="14">
        <v>1144.0159429999994</v>
      </c>
      <c r="L3244" s="14">
        <v>5416564.5401319964</v>
      </c>
      <c r="M3244" s="13">
        <v>2.1120692544579573E-4</v>
      </c>
      <c r="N3244" s="12">
        <v>-1.8241274827306099E-3</v>
      </c>
      <c r="O3244" s="2">
        <f>DATE(LEFT(ALT[[#This Row],[DATEMTH]],4),RIGHT(ALT[[#This Row],[DATEMTH]],2),1)</f>
        <v>43770</v>
      </c>
      <c r="P3244" t="str">
        <f>IF(AND(ALT[[#This Row],[DATE]]&gt;=DATE(2023,6,1),ALT[[#This Row],[DATE]]&lt;=DATE(2024,5,31)),"Y","N")</f>
        <v>N</v>
      </c>
      <c r="Q3244" t="str">
        <f>LEFT(ALT[[#This Row],[DATEMTH]],4)</f>
        <v>2019</v>
      </c>
    </row>
    <row r="3245" spans="1:17" x14ac:dyDescent="0.25">
      <c r="A3245" t="s">
        <v>48</v>
      </c>
      <c r="B3245" t="s">
        <v>110</v>
      </c>
      <c r="C3245" t="s">
        <v>19</v>
      </c>
      <c r="D3245" t="s">
        <v>17</v>
      </c>
      <c r="E3245" s="14">
        <v>5416564.5401319992</v>
      </c>
      <c r="F3245" s="14">
        <v>20476007.028725959</v>
      </c>
      <c r="G3245" s="13">
        <v>0.26453226610701275</v>
      </c>
      <c r="H3245" s="12">
        <v>-32648886.920000002</v>
      </c>
      <c r="I3245" s="12">
        <v>-8.6366840428192067</v>
      </c>
      <c r="J3245" t="s">
        <v>26</v>
      </c>
      <c r="K3245" s="14">
        <v>187473.470707</v>
      </c>
      <c r="L3245" s="14">
        <v>5416564.5401319964</v>
      </c>
      <c r="M3245" s="13">
        <v>3.461113946265864E-2</v>
      </c>
      <c r="N3245" s="12">
        <v>-0.29892547590093399</v>
      </c>
      <c r="O3245" s="2">
        <f>DATE(LEFT(ALT[[#This Row],[DATEMTH]],4),RIGHT(ALT[[#This Row],[DATEMTH]],2),1)</f>
        <v>43770</v>
      </c>
      <c r="P3245" t="str">
        <f>IF(AND(ALT[[#This Row],[DATE]]&gt;=DATE(2023,6,1),ALT[[#This Row],[DATE]]&lt;=DATE(2024,5,31)),"Y","N")</f>
        <v>N</v>
      </c>
      <c r="Q3245" t="str">
        <f>LEFT(ALT[[#This Row],[DATEMTH]],4)</f>
        <v>2019</v>
      </c>
    </row>
    <row r="3246" spans="1:17" x14ac:dyDescent="0.25">
      <c r="A3246" t="s">
        <v>48</v>
      </c>
      <c r="B3246" t="s">
        <v>110</v>
      </c>
      <c r="C3246" t="s">
        <v>20</v>
      </c>
      <c r="D3246" t="s">
        <v>17</v>
      </c>
      <c r="E3246" s="14">
        <v>4683056.0838250108</v>
      </c>
      <c r="F3246" s="14">
        <v>20476007.028725959</v>
      </c>
      <c r="G3246" s="13">
        <v>0.22870943916238712</v>
      </c>
      <c r="H3246" s="12">
        <v>-32648886.920000002</v>
      </c>
      <c r="I3246" s="12">
        <v>-7.467108616749397</v>
      </c>
      <c r="J3246" t="s">
        <v>16</v>
      </c>
      <c r="K3246" s="14">
        <v>1478900.8809130003</v>
      </c>
      <c r="L3246" s="14">
        <v>4683056.0838250006</v>
      </c>
      <c r="M3246" s="13">
        <v>0.31579824252394428</v>
      </c>
      <c r="N3246" s="12">
        <v>-2.3580997779048603</v>
      </c>
      <c r="O3246" s="2">
        <f>DATE(LEFT(ALT[[#This Row],[DATEMTH]],4),RIGHT(ALT[[#This Row],[DATEMTH]],2),1)</f>
        <v>43770</v>
      </c>
      <c r="P3246" t="str">
        <f>IF(AND(ALT[[#This Row],[DATE]]&gt;=DATE(2023,6,1),ALT[[#This Row],[DATE]]&lt;=DATE(2024,5,31)),"Y","N")</f>
        <v>N</v>
      </c>
      <c r="Q3246" t="str">
        <f>LEFT(ALT[[#This Row],[DATEMTH]],4)</f>
        <v>2019</v>
      </c>
    </row>
    <row r="3247" spans="1:17" x14ac:dyDescent="0.25">
      <c r="A3247" t="s">
        <v>48</v>
      </c>
      <c r="B3247" t="s">
        <v>110</v>
      </c>
      <c r="C3247" t="s">
        <v>20</v>
      </c>
      <c r="D3247" t="s">
        <v>17</v>
      </c>
      <c r="E3247" s="14">
        <v>4683056.0838250108</v>
      </c>
      <c r="F3247" s="14">
        <v>20476007.028725959</v>
      </c>
      <c r="G3247" s="13">
        <v>0.22870943916238712</v>
      </c>
      <c r="H3247" s="12">
        <v>-32648886.920000002</v>
      </c>
      <c r="I3247" s="12">
        <v>-7.467108616749397</v>
      </c>
      <c r="J3247" t="s">
        <v>25</v>
      </c>
      <c r="K3247" s="14">
        <v>668890.26887799997</v>
      </c>
      <c r="L3247" s="14">
        <v>4683056.0838250006</v>
      </c>
      <c r="M3247" s="13">
        <v>0.14283200049393119</v>
      </c>
      <c r="N3247" s="12">
        <v>-1.0665420616357877</v>
      </c>
      <c r="O3247" s="2">
        <f>DATE(LEFT(ALT[[#This Row],[DATEMTH]],4),RIGHT(ALT[[#This Row],[DATEMTH]],2),1)</f>
        <v>43770</v>
      </c>
      <c r="P3247" t="str">
        <f>IF(AND(ALT[[#This Row],[DATE]]&gt;=DATE(2023,6,1),ALT[[#This Row],[DATE]]&lt;=DATE(2024,5,31)),"Y","N")</f>
        <v>N</v>
      </c>
      <c r="Q3247" t="str">
        <f>LEFT(ALT[[#This Row],[DATEMTH]],4)</f>
        <v>2019</v>
      </c>
    </row>
    <row r="3248" spans="1:17" x14ac:dyDescent="0.25">
      <c r="A3248" t="s">
        <v>48</v>
      </c>
      <c r="B3248" t="s">
        <v>110</v>
      </c>
      <c r="C3248" t="s">
        <v>20</v>
      </c>
      <c r="D3248" t="s">
        <v>17</v>
      </c>
      <c r="E3248" s="14">
        <v>4683056.0838250108</v>
      </c>
      <c r="F3248" s="14">
        <v>20476007.028725959</v>
      </c>
      <c r="G3248" s="13">
        <v>0.22870943916238712</v>
      </c>
      <c r="H3248" s="12">
        <v>-32648886.920000002</v>
      </c>
      <c r="I3248" s="12">
        <v>-7.467108616749397</v>
      </c>
      <c r="J3248" t="s">
        <v>26</v>
      </c>
      <c r="K3248" s="14">
        <v>324939.40871100035</v>
      </c>
      <c r="L3248" s="14">
        <v>4683056.0838250006</v>
      </c>
      <c r="M3248" s="13">
        <v>6.9386187757460749E-2</v>
      </c>
      <c r="N3248" s="12">
        <v>-0.51811420048712664</v>
      </c>
      <c r="O3248" s="2">
        <f>DATE(LEFT(ALT[[#This Row],[DATEMTH]],4),RIGHT(ALT[[#This Row],[DATEMTH]],2),1)</f>
        <v>43770</v>
      </c>
      <c r="P3248" t="str">
        <f>IF(AND(ALT[[#This Row],[DATE]]&gt;=DATE(2023,6,1),ALT[[#This Row],[DATE]]&lt;=DATE(2024,5,31)),"Y","N")</f>
        <v>N</v>
      </c>
      <c r="Q3248" t="str">
        <f>LEFT(ALT[[#This Row],[DATEMTH]],4)</f>
        <v>2019</v>
      </c>
    </row>
    <row r="3249" spans="1:17" x14ac:dyDescent="0.25">
      <c r="A3249" t="s">
        <v>48</v>
      </c>
      <c r="B3249" t="s">
        <v>110</v>
      </c>
      <c r="C3249" t="s">
        <v>20</v>
      </c>
      <c r="D3249" t="s">
        <v>17</v>
      </c>
      <c r="E3249" s="14">
        <v>4683056.0838250108</v>
      </c>
      <c r="F3249" s="14">
        <v>20476007.028725959</v>
      </c>
      <c r="G3249" s="13">
        <v>0.22870943916238712</v>
      </c>
      <c r="H3249" s="12">
        <v>-32648886.920000002</v>
      </c>
      <c r="I3249" s="12">
        <v>-7.467108616749397</v>
      </c>
      <c r="J3249" t="s">
        <v>24</v>
      </c>
      <c r="K3249" s="14">
        <v>2210325.5253229998</v>
      </c>
      <c r="L3249" s="14">
        <v>4683056.0838250006</v>
      </c>
      <c r="M3249" s="13">
        <v>0.47198356922466372</v>
      </c>
      <c r="N3249" s="12">
        <v>-3.5243525767216219</v>
      </c>
      <c r="O3249" s="2">
        <f>DATE(LEFT(ALT[[#This Row],[DATEMTH]],4),RIGHT(ALT[[#This Row],[DATEMTH]],2),1)</f>
        <v>43770</v>
      </c>
      <c r="P3249" t="str">
        <f>IF(AND(ALT[[#This Row],[DATE]]&gt;=DATE(2023,6,1),ALT[[#This Row],[DATE]]&lt;=DATE(2024,5,31)),"Y","N")</f>
        <v>N</v>
      </c>
      <c r="Q3249" t="str">
        <f>LEFT(ALT[[#This Row],[DATEMTH]],4)</f>
        <v>2019</v>
      </c>
    </row>
    <row r="3250" spans="1:17" x14ac:dyDescent="0.25">
      <c r="A3250" t="s">
        <v>48</v>
      </c>
      <c r="B3250" t="s">
        <v>110</v>
      </c>
      <c r="C3250" t="s">
        <v>15</v>
      </c>
      <c r="D3250" t="s">
        <v>23</v>
      </c>
      <c r="E3250" s="14">
        <v>3638917.1296550031</v>
      </c>
      <c r="F3250" s="14">
        <v>20476007.028725959</v>
      </c>
      <c r="G3250" s="13">
        <v>0.17771614966482169</v>
      </c>
      <c r="H3250" s="12">
        <v>-19545720.379999999</v>
      </c>
      <c r="I3250" s="12">
        <v>-3.4735901683588355</v>
      </c>
      <c r="J3250" t="s">
        <v>26</v>
      </c>
      <c r="K3250" s="14">
        <v>459623.42212399963</v>
      </c>
      <c r="L3250" s="14">
        <v>3638917.1296549994</v>
      </c>
      <c r="M3250" s="13">
        <v>0.12630774643872583</v>
      </c>
      <c r="N3250" s="12">
        <v>-0.43874134621711874</v>
      </c>
      <c r="O3250" s="2">
        <f>DATE(LEFT(ALT[[#This Row],[DATEMTH]],4),RIGHT(ALT[[#This Row],[DATEMTH]],2),1)</f>
        <v>43770</v>
      </c>
      <c r="P3250" t="str">
        <f>IF(AND(ALT[[#This Row],[DATE]]&gt;=DATE(2023,6,1),ALT[[#This Row],[DATE]]&lt;=DATE(2024,5,31)),"Y","N")</f>
        <v>N</v>
      </c>
      <c r="Q3250" t="str">
        <f>LEFT(ALT[[#This Row],[DATEMTH]],4)</f>
        <v>2019</v>
      </c>
    </row>
    <row r="3251" spans="1:17" x14ac:dyDescent="0.25">
      <c r="A3251" t="s">
        <v>48</v>
      </c>
      <c r="B3251" t="s">
        <v>110</v>
      </c>
      <c r="C3251" t="s">
        <v>15</v>
      </c>
      <c r="D3251" t="s">
        <v>23</v>
      </c>
      <c r="E3251" s="14">
        <v>3638917.1296550031</v>
      </c>
      <c r="F3251" s="14">
        <v>20476007.028725959</v>
      </c>
      <c r="G3251" s="13">
        <v>0.17771614966482169</v>
      </c>
      <c r="H3251" s="12">
        <v>-19545720.379999999</v>
      </c>
      <c r="I3251" s="12">
        <v>-3.4735901683588355</v>
      </c>
      <c r="J3251" t="s">
        <v>16</v>
      </c>
      <c r="K3251" s="14">
        <v>1136479.6577519991</v>
      </c>
      <c r="L3251" s="14">
        <v>3638917.1296549994</v>
      </c>
      <c r="M3251" s="13">
        <v>0.31231259664870331</v>
      </c>
      <c r="N3251" s="12">
        <v>-1.0848459651735545</v>
      </c>
      <c r="O3251" s="2">
        <f>DATE(LEFT(ALT[[#This Row],[DATEMTH]],4),RIGHT(ALT[[#This Row],[DATEMTH]],2),1)</f>
        <v>43770</v>
      </c>
      <c r="P3251" t="str">
        <f>IF(AND(ALT[[#This Row],[DATE]]&gt;=DATE(2023,6,1),ALT[[#This Row],[DATE]]&lt;=DATE(2024,5,31)),"Y","N")</f>
        <v>N</v>
      </c>
      <c r="Q3251" t="str">
        <f>LEFT(ALT[[#This Row],[DATEMTH]],4)</f>
        <v>2019</v>
      </c>
    </row>
    <row r="3252" spans="1:17" x14ac:dyDescent="0.25">
      <c r="A3252" t="s">
        <v>48</v>
      </c>
      <c r="B3252" t="s">
        <v>110</v>
      </c>
      <c r="C3252" t="s">
        <v>15</v>
      </c>
      <c r="D3252" t="s">
        <v>23</v>
      </c>
      <c r="E3252" s="14">
        <v>3638917.1296550031</v>
      </c>
      <c r="F3252" s="14">
        <v>20476007.028725959</v>
      </c>
      <c r="G3252" s="13">
        <v>0.17771614966482169</v>
      </c>
      <c r="H3252" s="12">
        <v>-19545720.379999999</v>
      </c>
      <c r="I3252" s="12">
        <v>-3.4735901683588355</v>
      </c>
      <c r="J3252" t="s">
        <v>24</v>
      </c>
      <c r="K3252" s="14">
        <v>1550960.0244330007</v>
      </c>
      <c r="L3252" s="14">
        <v>3638917.1296549994</v>
      </c>
      <c r="M3252" s="13">
        <v>0.4262147142053892</v>
      </c>
      <c r="N3252" s="12">
        <v>-1.4804952408737109</v>
      </c>
      <c r="O3252" s="2">
        <f>DATE(LEFT(ALT[[#This Row],[DATEMTH]],4),RIGHT(ALT[[#This Row],[DATEMTH]],2),1)</f>
        <v>43770</v>
      </c>
      <c r="P3252" t="str">
        <f>IF(AND(ALT[[#This Row],[DATE]]&gt;=DATE(2023,6,1),ALT[[#This Row],[DATE]]&lt;=DATE(2024,5,31)),"Y","N")</f>
        <v>N</v>
      </c>
      <c r="Q3252" t="str">
        <f>LEFT(ALT[[#This Row],[DATEMTH]],4)</f>
        <v>2019</v>
      </c>
    </row>
    <row r="3253" spans="1:17" x14ac:dyDescent="0.25">
      <c r="A3253" t="s">
        <v>48</v>
      </c>
      <c r="B3253" t="s">
        <v>110</v>
      </c>
      <c r="C3253" t="s">
        <v>15</v>
      </c>
      <c r="D3253" t="s">
        <v>23</v>
      </c>
      <c r="E3253" s="14">
        <v>3638917.1296550031</v>
      </c>
      <c r="F3253" s="14">
        <v>20476007.028725959</v>
      </c>
      <c r="G3253" s="13">
        <v>0.17771614966482169</v>
      </c>
      <c r="H3253" s="12">
        <v>-19545720.379999999</v>
      </c>
      <c r="I3253" s="12">
        <v>-3.4735901683588355</v>
      </c>
      <c r="J3253" t="s">
        <v>25</v>
      </c>
      <c r="K3253" s="14">
        <v>491854.02534599998</v>
      </c>
      <c r="L3253" s="14">
        <v>3638917.1296549994</v>
      </c>
      <c r="M3253" s="13">
        <v>0.13516494270718168</v>
      </c>
      <c r="N3253" s="12">
        <v>-0.46950761609445157</v>
      </c>
      <c r="O3253" s="2">
        <f>DATE(LEFT(ALT[[#This Row],[DATEMTH]],4),RIGHT(ALT[[#This Row],[DATEMTH]],2),1)</f>
        <v>43770</v>
      </c>
      <c r="P3253" t="str">
        <f>IF(AND(ALT[[#This Row],[DATE]]&gt;=DATE(2023,6,1),ALT[[#This Row],[DATE]]&lt;=DATE(2024,5,31)),"Y","N")</f>
        <v>N</v>
      </c>
      <c r="Q3253" t="str">
        <f>LEFT(ALT[[#This Row],[DATEMTH]],4)</f>
        <v>2019</v>
      </c>
    </row>
    <row r="3254" spans="1:17" x14ac:dyDescent="0.25">
      <c r="A3254" t="s">
        <v>48</v>
      </c>
      <c r="B3254" t="s">
        <v>110</v>
      </c>
      <c r="C3254" t="s">
        <v>18</v>
      </c>
      <c r="D3254" t="s">
        <v>23</v>
      </c>
      <c r="E3254" s="14">
        <v>6737469.2751140064</v>
      </c>
      <c r="F3254" s="14">
        <v>20476007.028725959</v>
      </c>
      <c r="G3254" s="13">
        <v>0.32904214506578139</v>
      </c>
      <c r="H3254" s="12">
        <v>-19545720.379999999</v>
      </c>
      <c r="I3254" s="12">
        <v>-6.4313657606911594</v>
      </c>
      <c r="J3254" t="s">
        <v>24</v>
      </c>
      <c r="K3254" s="14">
        <v>1932905.0643150003</v>
      </c>
      <c r="L3254" s="14">
        <v>6737469.2751140017</v>
      </c>
      <c r="M3254" s="13">
        <v>0.28688888741274365</v>
      </c>
      <c r="N3254" s="12">
        <v>-1.8450873676291004</v>
      </c>
      <c r="O3254" s="2">
        <f>DATE(LEFT(ALT[[#This Row],[DATEMTH]],4),RIGHT(ALT[[#This Row],[DATEMTH]],2),1)</f>
        <v>43770</v>
      </c>
      <c r="P3254" t="str">
        <f>IF(AND(ALT[[#This Row],[DATE]]&gt;=DATE(2023,6,1),ALT[[#This Row],[DATE]]&lt;=DATE(2024,5,31)),"Y","N")</f>
        <v>N</v>
      </c>
      <c r="Q3254" t="str">
        <f>LEFT(ALT[[#This Row],[DATEMTH]],4)</f>
        <v>2019</v>
      </c>
    </row>
    <row r="3255" spans="1:17" x14ac:dyDescent="0.25">
      <c r="A3255" t="s">
        <v>48</v>
      </c>
      <c r="B3255" t="s">
        <v>110</v>
      </c>
      <c r="C3255" t="s">
        <v>18</v>
      </c>
      <c r="D3255" t="s">
        <v>23</v>
      </c>
      <c r="E3255" s="14">
        <v>6737469.2751140064</v>
      </c>
      <c r="F3255" s="14">
        <v>20476007.028725959</v>
      </c>
      <c r="G3255" s="13">
        <v>0.32904214506578139</v>
      </c>
      <c r="H3255" s="12">
        <v>-19545720.379999999</v>
      </c>
      <c r="I3255" s="12">
        <v>-6.4313657606911594</v>
      </c>
      <c r="J3255" t="s">
        <v>26</v>
      </c>
      <c r="K3255" s="14">
        <v>1636068.5433730006</v>
      </c>
      <c r="L3255" s="14">
        <v>6737469.2751140017</v>
      </c>
      <c r="M3255" s="13">
        <v>0.24283131789796805</v>
      </c>
      <c r="N3255" s="12">
        <v>-1.5617370235525021</v>
      </c>
      <c r="O3255" s="2">
        <f>DATE(LEFT(ALT[[#This Row],[DATEMTH]],4),RIGHT(ALT[[#This Row],[DATEMTH]],2),1)</f>
        <v>43770</v>
      </c>
      <c r="P3255" t="str">
        <f>IF(AND(ALT[[#This Row],[DATE]]&gt;=DATE(2023,6,1),ALT[[#This Row],[DATE]]&lt;=DATE(2024,5,31)),"Y","N")</f>
        <v>N</v>
      </c>
      <c r="Q3255" t="str">
        <f>LEFT(ALT[[#This Row],[DATEMTH]],4)</f>
        <v>2019</v>
      </c>
    </row>
    <row r="3256" spans="1:17" x14ac:dyDescent="0.25">
      <c r="A3256" t="s">
        <v>48</v>
      </c>
      <c r="B3256" t="s">
        <v>110</v>
      </c>
      <c r="C3256" t="s">
        <v>18</v>
      </c>
      <c r="D3256" t="s">
        <v>23</v>
      </c>
      <c r="E3256" s="14">
        <v>6737469.2751140064</v>
      </c>
      <c r="F3256" s="14">
        <v>20476007.028725959</v>
      </c>
      <c r="G3256" s="13">
        <v>0.32904214506578139</v>
      </c>
      <c r="H3256" s="12">
        <v>-19545720.379999999</v>
      </c>
      <c r="I3256" s="12">
        <v>-6.4313657606911594</v>
      </c>
      <c r="J3256" t="s">
        <v>16</v>
      </c>
      <c r="K3256" s="14">
        <v>2576326.8850640007</v>
      </c>
      <c r="L3256" s="14">
        <v>6737469.2751140017</v>
      </c>
      <c r="M3256" s="13">
        <v>0.38238792339730676</v>
      </c>
      <c r="N3256" s="12">
        <v>-2.4592765978392328</v>
      </c>
      <c r="O3256" s="2">
        <f>DATE(LEFT(ALT[[#This Row],[DATEMTH]],4),RIGHT(ALT[[#This Row],[DATEMTH]],2),1)</f>
        <v>43770</v>
      </c>
      <c r="P3256" t="str">
        <f>IF(AND(ALT[[#This Row],[DATE]]&gt;=DATE(2023,6,1),ALT[[#This Row],[DATE]]&lt;=DATE(2024,5,31)),"Y","N")</f>
        <v>N</v>
      </c>
      <c r="Q3256" t="str">
        <f>LEFT(ALT[[#This Row],[DATEMTH]],4)</f>
        <v>2019</v>
      </c>
    </row>
    <row r="3257" spans="1:17" x14ac:dyDescent="0.25">
      <c r="A3257" t="s">
        <v>48</v>
      </c>
      <c r="B3257" t="s">
        <v>110</v>
      </c>
      <c r="C3257" t="s">
        <v>18</v>
      </c>
      <c r="D3257" t="s">
        <v>23</v>
      </c>
      <c r="E3257" s="14">
        <v>6737469.2751140064</v>
      </c>
      <c r="F3257" s="14">
        <v>20476007.028725959</v>
      </c>
      <c r="G3257" s="13">
        <v>0.32904214506578139</v>
      </c>
      <c r="H3257" s="12">
        <v>-19545720.379999999</v>
      </c>
      <c r="I3257" s="12">
        <v>-6.4313657606911594</v>
      </c>
      <c r="J3257" t="s">
        <v>25</v>
      </c>
      <c r="K3257" s="14">
        <v>592168.78236200067</v>
      </c>
      <c r="L3257" s="14">
        <v>6737469.2751140017</v>
      </c>
      <c r="M3257" s="13">
        <v>8.7891871291981644E-2</v>
      </c>
      <c r="N3257" s="12">
        <v>-0.56526477167032496</v>
      </c>
      <c r="O3257" s="2">
        <f>DATE(LEFT(ALT[[#This Row],[DATEMTH]],4),RIGHT(ALT[[#This Row],[DATEMTH]],2),1)</f>
        <v>43770</v>
      </c>
      <c r="P3257" t="str">
        <f>IF(AND(ALT[[#This Row],[DATE]]&gt;=DATE(2023,6,1),ALT[[#This Row],[DATE]]&lt;=DATE(2024,5,31)),"Y","N")</f>
        <v>N</v>
      </c>
      <c r="Q3257" t="str">
        <f>LEFT(ALT[[#This Row],[DATEMTH]],4)</f>
        <v>2019</v>
      </c>
    </row>
    <row r="3258" spans="1:17" x14ac:dyDescent="0.25">
      <c r="A3258" t="s">
        <v>48</v>
      </c>
      <c r="B3258" t="s">
        <v>110</v>
      </c>
      <c r="C3258" t="s">
        <v>19</v>
      </c>
      <c r="D3258" t="s">
        <v>23</v>
      </c>
      <c r="E3258" s="14">
        <v>5416564.5401319992</v>
      </c>
      <c r="F3258" s="14">
        <v>20476007.028725959</v>
      </c>
      <c r="G3258" s="13">
        <v>0.26453226610701275</v>
      </c>
      <c r="H3258" s="12">
        <v>-19545720.379999999</v>
      </c>
      <c r="I3258" s="12">
        <v>-5.1704737048154223</v>
      </c>
      <c r="J3258" t="s">
        <v>25</v>
      </c>
      <c r="K3258" s="14">
        <v>3696976.9204009967</v>
      </c>
      <c r="L3258" s="14">
        <v>5416564.5401319964</v>
      </c>
      <c r="M3258" s="13">
        <v>0.68253168461478442</v>
      </c>
      <c r="N3258" s="12">
        <v>-3.5290121280041156</v>
      </c>
      <c r="O3258" s="2">
        <f>DATE(LEFT(ALT[[#This Row],[DATEMTH]],4),RIGHT(ALT[[#This Row],[DATEMTH]],2),1)</f>
        <v>43770</v>
      </c>
      <c r="P3258" t="str">
        <f>IF(AND(ALT[[#This Row],[DATE]]&gt;=DATE(2023,6,1),ALT[[#This Row],[DATE]]&lt;=DATE(2024,5,31)),"Y","N")</f>
        <v>N</v>
      </c>
      <c r="Q3258" t="str">
        <f>LEFT(ALT[[#This Row],[DATEMTH]],4)</f>
        <v>2019</v>
      </c>
    </row>
    <row r="3259" spans="1:17" x14ac:dyDescent="0.25">
      <c r="A3259" t="s">
        <v>48</v>
      </c>
      <c r="B3259" t="s">
        <v>110</v>
      </c>
      <c r="C3259" t="s">
        <v>19</v>
      </c>
      <c r="D3259" t="s">
        <v>23</v>
      </c>
      <c r="E3259" s="14">
        <v>5416564.5401319992</v>
      </c>
      <c r="F3259" s="14">
        <v>20476007.028725959</v>
      </c>
      <c r="G3259" s="13">
        <v>0.26453226610701275</v>
      </c>
      <c r="H3259" s="12">
        <v>-19545720.379999999</v>
      </c>
      <c r="I3259" s="12">
        <v>-5.1704737048154223</v>
      </c>
      <c r="J3259" t="s">
        <v>26</v>
      </c>
      <c r="K3259" s="14">
        <v>187473.470707</v>
      </c>
      <c r="L3259" s="14">
        <v>5416564.5401319964</v>
      </c>
      <c r="M3259" s="13">
        <v>3.461113946265864E-2</v>
      </c>
      <c r="N3259" s="12">
        <v>-0.17895598648537589</v>
      </c>
      <c r="O3259" s="2">
        <f>DATE(LEFT(ALT[[#This Row],[DATEMTH]],4),RIGHT(ALT[[#This Row],[DATEMTH]],2),1)</f>
        <v>43770</v>
      </c>
      <c r="P3259" t="str">
        <f>IF(AND(ALT[[#This Row],[DATE]]&gt;=DATE(2023,6,1),ALT[[#This Row],[DATE]]&lt;=DATE(2024,5,31)),"Y","N")</f>
        <v>N</v>
      </c>
      <c r="Q3259" t="str">
        <f>LEFT(ALT[[#This Row],[DATEMTH]],4)</f>
        <v>2019</v>
      </c>
    </row>
    <row r="3260" spans="1:17" x14ac:dyDescent="0.25">
      <c r="A3260" t="s">
        <v>48</v>
      </c>
      <c r="B3260" t="s">
        <v>110</v>
      </c>
      <c r="C3260" t="s">
        <v>19</v>
      </c>
      <c r="D3260" t="s">
        <v>23</v>
      </c>
      <c r="E3260" s="14">
        <v>5416564.5401319992</v>
      </c>
      <c r="F3260" s="14">
        <v>20476007.028725959</v>
      </c>
      <c r="G3260" s="13">
        <v>0.26453226610701275</v>
      </c>
      <c r="H3260" s="12">
        <v>-19545720.379999999</v>
      </c>
      <c r="I3260" s="12">
        <v>-5.1704737048154223</v>
      </c>
      <c r="J3260" t="s">
        <v>24</v>
      </c>
      <c r="K3260" s="14">
        <v>1530970.1330809994</v>
      </c>
      <c r="L3260" s="14">
        <v>5416564.5401319964</v>
      </c>
      <c r="M3260" s="13">
        <v>0.28264596899711109</v>
      </c>
      <c r="N3260" s="12">
        <v>-1.4614135504716379</v>
      </c>
      <c r="O3260" s="2">
        <f>DATE(LEFT(ALT[[#This Row],[DATEMTH]],4),RIGHT(ALT[[#This Row],[DATEMTH]],2),1)</f>
        <v>43770</v>
      </c>
      <c r="P3260" t="str">
        <f>IF(AND(ALT[[#This Row],[DATE]]&gt;=DATE(2023,6,1),ALT[[#This Row],[DATE]]&lt;=DATE(2024,5,31)),"Y","N")</f>
        <v>N</v>
      </c>
      <c r="Q3260" t="str">
        <f>LEFT(ALT[[#This Row],[DATEMTH]],4)</f>
        <v>2019</v>
      </c>
    </row>
    <row r="3261" spans="1:17" x14ac:dyDescent="0.25">
      <c r="A3261" t="s">
        <v>48</v>
      </c>
      <c r="B3261" t="s">
        <v>110</v>
      </c>
      <c r="C3261" t="s">
        <v>19</v>
      </c>
      <c r="D3261" t="s">
        <v>23</v>
      </c>
      <c r="E3261" s="14">
        <v>5416564.5401319992</v>
      </c>
      <c r="F3261" s="14">
        <v>20476007.028725959</v>
      </c>
      <c r="G3261" s="13">
        <v>0.26453226610701275</v>
      </c>
      <c r="H3261" s="12">
        <v>-19545720.379999999</v>
      </c>
      <c r="I3261" s="12">
        <v>-5.1704737048154223</v>
      </c>
      <c r="J3261" t="s">
        <v>16</v>
      </c>
      <c r="K3261" s="14">
        <v>1144.0159429999994</v>
      </c>
      <c r="L3261" s="14">
        <v>5416564.5401319964</v>
      </c>
      <c r="M3261" s="13">
        <v>2.1120692544579573E-4</v>
      </c>
      <c r="N3261" s="12">
        <v>-1.0920398542923981E-3</v>
      </c>
      <c r="O3261" s="2">
        <f>DATE(LEFT(ALT[[#This Row],[DATEMTH]],4),RIGHT(ALT[[#This Row],[DATEMTH]],2),1)</f>
        <v>43770</v>
      </c>
      <c r="P3261" t="str">
        <f>IF(AND(ALT[[#This Row],[DATE]]&gt;=DATE(2023,6,1),ALT[[#This Row],[DATE]]&lt;=DATE(2024,5,31)),"Y","N")</f>
        <v>N</v>
      </c>
      <c r="Q3261" t="str">
        <f>LEFT(ALT[[#This Row],[DATEMTH]],4)</f>
        <v>2019</v>
      </c>
    </row>
    <row r="3262" spans="1:17" x14ac:dyDescent="0.25">
      <c r="A3262" t="s">
        <v>48</v>
      </c>
      <c r="B3262" t="s">
        <v>110</v>
      </c>
      <c r="C3262" t="s">
        <v>20</v>
      </c>
      <c r="D3262" t="s">
        <v>23</v>
      </c>
      <c r="E3262" s="14">
        <v>4683056.0838250108</v>
      </c>
      <c r="F3262" s="14">
        <v>20476007.028725959</v>
      </c>
      <c r="G3262" s="13">
        <v>0.22870943916238712</v>
      </c>
      <c r="H3262" s="12">
        <v>-19545720.379999999</v>
      </c>
      <c r="I3262" s="12">
        <v>-4.4702907461346397</v>
      </c>
      <c r="J3262" t="s">
        <v>25</v>
      </c>
      <c r="K3262" s="14">
        <v>668890.26887799997</v>
      </c>
      <c r="L3262" s="14">
        <v>4683056.0838250006</v>
      </c>
      <c r="M3262" s="13">
        <v>0.14283200049393119</v>
      </c>
      <c r="N3262" s="12">
        <v>-0.63850057005991889</v>
      </c>
      <c r="O3262" s="2">
        <f>DATE(LEFT(ALT[[#This Row],[DATEMTH]],4),RIGHT(ALT[[#This Row],[DATEMTH]],2),1)</f>
        <v>43770</v>
      </c>
      <c r="P3262" t="str">
        <f>IF(AND(ALT[[#This Row],[DATE]]&gt;=DATE(2023,6,1),ALT[[#This Row],[DATE]]&lt;=DATE(2024,5,31)),"Y","N")</f>
        <v>N</v>
      </c>
      <c r="Q3262" t="str">
        <f>LEFT(ALT[[#This Row],[DATEMTH]],4)</f>
        <v>2019</v>
      </c>
    </row>
    <row r="3263" spans="1:17" x14ac:dyDescent="0.25">
      <c r="A3263" t="s">
        <v>48</v>
      </c>
      <c r="B3263" t="s">
        <v>110</v>
      </c>
      <c r="C3263" t="s">
        <v>20</v>
      </c>
      <c r="D3263" t="s">
        <v>23</v>
      </c>
      <c r="E3263" s="14">
        <v>4683056.0838250108</v>
      </c>
      <c r="F3263" s="14">
        <v>20476007.028725959</v>
      </c>
      <c r="G3263" s="13">
        <v>0.22870943916238712</v>
      </c>
      <c r="H3263" s="12">
        <v>-19545720.379999999</v>
      </c>
      <c r="I3263" s="12">
        <v>-4.4702907461346397</v>
      </c>
      <c r="J3263" t="s">
        <v>16</v>
      </c>
      <c r="K3263" s="14">
        <v>1478900.8809130003</v>
      </c>
      <c r="L3263" s="14">
        <v>4683056.0838250006</v>
      </c>
      <c r="M3263" s="13">
        <v>0.31579824252394428</v>
      </c>
      <c r="N3263" s="12">
        <v>-1.4117099612003707</v>
      </c>
      <c r="O3263" s="2">
        <f>DATE(LEFT(ALT[[#This Row],[DATEMTH]],4),RIGHT(ALT[[#This Row],[DATEMTH]],2),1)</f>
        <v>43770</v>
      </c>
      <c r="P3263" t="str">
        <f>IF(AND(ALT[[#This Row],[DATE]]&gt;=DATE(2023,6,1),ALT[[#This Row],[DATE]]&lt;=DATE(2024,5,31)),"Y","N")</f>
        <v>N</v>
      </c>
      <c r="Q3263" t="str">
        <f>LEFT(ALT[[#This Row],[DATEMTH]],4)</f>
        <v>2019</v>
      </c>
    </row>
    <row r="3264" spans="1:17" x14ac:dyDescent="0.25">
      <c r="A3264" t="s">
        <v>48</v>
      </c>
      <c r="B3264" t="s">
        <v>110</v>
      </c>
      <c r="C3264" t="s">
        <v>20</v>
      </c>
      <c r="D3264" t="s">
        <v>23</v>
      </c>
      <c r="E3264" s="14">
        <v>4683056.0838250108</v>
      </c>
      <c r="F3264" s="14">
        <v>20476007.028725959</v>
      </c>
      <c r="G3264" s="13">
        <v>0.22870943916238712</v>
      </c>
      <c r="H3264" s="12">
        <v>-19545720.379999999</v>
      </c>
      <c r="I3264" s="12">
        <v>-4.4702907461346397</v>
      </c>
      <c r="J3264" t="s">
        <v>24</v>
      </c>
      <c r="K3264" s="14">
        <v>2210325.5253229998</v>
      </c>
      <c r="L3264" s="14">
        <v>4683056.0838250006</v>
      </c>
      <c r="M3264" s="13">
        <v>0.47198356922466372</v>
      </c>
      <c r="N3264" s="12">
        <v>-2.1099037818326125</v>
      </c>
      <c r="O3264" s="2">
        <f>DATE(LEFT(ALT[[#This Row],[DATEMTH]],4),RIGHT(ALT[[#This Row],[DATEMTH]],2),1)</f>
        <v>43770</v>
      </c>
      <c r="P3264" t="str">
        <f>IF(AND(ALT[[#This Row],[DATE]]&gt;=DATE(2023,6,1),ALT[[#This Row],[DATE]]&lt;=DATE(2024,5,31)),"Y","N")</f>
        <v>N</v>
      </c>
      <c r="Q3264" t="str">
        <f>LEFT(ALT[[#This Row],[DATEMTH]],4)</f>
        <v>2019</v>
      </c>
    </row>
    <row r="3265" spans="1:17" x14ac:dyDescent="0.25">
      <c r="A3265" t="s">
        <v>48</v>
      </c>
      <c r="B3265" t="s">
        <v>110</v>
      </c>
      <c r="C3265" t="s">
        <v>20</v>
      </c>
      <c r="D3265" t="s">
        <v>23</v>
      </c>
      <c r="E3265" s="14">
        <v>4683056.0838250108</v>
      </c>
      <c r="F3265" s="14">
        <v>20476007.028725959</v>
      </c>
      <c r="G3265" s="13">
        <v>0.22870943916238712</v>
      </c>
      <c r="H3265" s="12">
        <v>-19545720.379999999</v>
      </c>
      <c r="I3265" s="12">
        <v>-4.4702907461346397</v>
      </c>
      <c r="J3265" t="s">
        <v>26</v>
      </c>
      <c r="K3265" s="14">
        <v>324939.40871100035</v>
      </c>
      <c r="L3265" s="14">
        <v>4683056.0838250006</v>
      </c>
      <c r="M3265" s="13">
        <v>6.9386187757460749E-2</v>
      </c>
      <c r="N3265" s="12">
        <v>-0.31017643304173742</v>
      </c>
      <c r="O3265" s="2">
        <f>DATE(LEFT(ALT[[#This Row],[DATEMTH]],4),RIGHT(ALT[[#This Row],[DATEMTH]],2),1)</f>
        <v>43770</v>
      </c>
      <c r="P3265" t="str">
        <f>IF(AND(ALT[[#This Row],[DATE]]&gt;=DATE(2023,6,1),ALT[[#This Row],[DATE]]&lt;=DATE(2024,5,31)),"Y","N")</f>
        <v>N</v>
      </c>
      <c r="Q3265" t="str">
        <f>LEFT(ALT[[#This Row],[DATEMTH]],4)</f>
        <v>2019</v>
      </c>
    </row>
    <row r="3266" spans="1:17" x14ac:dyDescent="0.25">
      <c r="A3266" t="s">
        <v>48</v>
      </c>
      <c r="B3266" t="s">
        <v>111</v>
      </c>
      <c r="C3266" t="s">
        <v>15</v>
      </c>
      <c r="D3266" t="s">
        <v>22</v>
      </c>
      <c r="E3266" s="14">
        <v>790487.94460400078</v>
      </c>
      <c r="F3266" s="14">
        <v>4586390.5793169998</v>
      </c>
      <c r="G3266" s="13">
        <v>0.17235513001636232</v>
      </c>
      <c r="H3266" s="12">
        <v>-11107912.24</v>
      </c>
      <c r="I3266" s="12">
        <v>-1.9145056583355426</v>
      </c>
      <c r="J3266" t="s">
        <v>24</v>
      </c>
      <c r="K3266" s="14">
        <v>341440.37958499987</v>
      </c>
      <c r="L3266" s="14">
        <v>790487.94460399996</v>
      </c>
      <c r="M3266" s="13">
        <v>0.43193622611923149</v>
      </c>
      <c r="N3266" s="12">
        <v>-0.82694434894536906</v>
      </c>
      <c r="O3266" s="2">
        <f>DATE(LEFT(ALT[[#This Row],[DATEMTH]],4),RIGHT(ALT[[#This Row],[DATEMTH]],2),1)</f>
        <v>43770</v>
      </c>
      <c r="P3266" t="str">
        <f>IF(AND(ALT[[#This Row],[DATE]]&gt;=DATE(2023,6,1),ALT[[#This Row],[DATE]]&lt;=DATE(2024,5,31)),"Y","N")</f>
        <v>N</v>
      </c>
      <c r="Q3266" t="str">
        <f>LEFT(ALT[[#This Row],[DATEMTH]],4)</f>
        <v>2019</v>
      </c>
    </row>
    <row r="3267" spans="1:17" x14ac:dyDescent="0.25">
      <c r="A3267" t="s">
        <v>48</v>
      </c>
      <c r="B3267" t="s">
        <v>111</v>
      </c>
      <c r="C3267" t="s">
        <v>15</v>
      </c>
      <c r="D3267" t="s">
        <v>22</v>
      </c>
      <c r="E3267" s="14">
        <v>790487.94460400078</v>
      </c>
      <c r="F3267" s="14">
        <v>4586390.5793169998</v>
      </c>
      <c r="G3267" s="13">
        <v>0.17235513001636232</v>
      </c>
      <c r="H3267" s="12">
        <v>-11107912.24</v>
      </c>
      <c r="I3267" s="12">
        <v>-1.9145056583355426</v>
      </c>
      <c r="J3267" t="s">
        <v>25</v>
      </c>
      <c r="K3267" s="14">
        <v>105055.00618500001</v>
      </c>
      <c r="L3267" s="14">
        <v>790487.94460399996</v>
      </c>
      <c r="M3267" s="13">
        <v>0.13289893527424759</v>
      </c>
      <c r="N3267" s="12">
        <v>-0.25443576356931608</v>
      </c>
      <c r="O3267" s="2">
        <f>DATE(LEFT(ALT[[#This Row],[DATEMTH]],4),RIGHT(ALT[[#This Row],[DATEMTH]],2),1)</f>
        <v>43770</v>
      </c>
      <c r="P3267" t="str">
        <f>IF(AND(ALT[[#This Row],[DATE]]&gt;=DATE(2023,6,1),ALT[[#This Row],[DATE]]&lt;=DATE(2024,5,31)),"Y","N")</f>
        <v>N</v>
      </c>
      <c r="Q3267" t="str">
        <f>LEFT(ALT[[#This Row],[DATEMTH]],4)</f>
        <v>2019</v>
      </c>
    </row>
    <row r="3268" spans="1:17" x14ac:dyDescent="0.25">
      <c r="A3268" t="s">
        <v>48</v>
      </c>
      <c r="B3268" t="s">
        <v>111</v>
      </c>
      <c r="C3268" t="s">
        <v>15</v>
      </c>
      <c r="D3268" t="s">
        <v>22</v>
      </c>
      <c r="E3268" s="14">
        <v>790487.94460400078</v>
      </c>
      <c r="F3268" s="14">
        <v>4586390.5793169998</v>
      </c>
      <c r="G3268" s="13">
        <v>0.17235513001636232</v>
      </c>
      <c r="H3268" s="12">
        <v>-11107912.24</v>
      </c>
      <c r="I3268" s="12">
        <v>-1.9145056583355426</v>
      </c>
      <c r="J3268" t="s">
        <v>26</v>
      </c>
      <c r="K3268" s="14">
        <v>96088.181614000045</v>
      </c>
      <c r="L3268" s="14">
        <v>790487.94460399996</v>
      </c>
      <c r="M3268" s="13">
        <v>0.12155553069457124</v>
      </c>
      <c r="N3268" s="12">
        <v>-0.23271875131673639</v>
      </c>
      <c r="O3268" s="2">
        <f>DATE(LEFT(ALT[[#This Row],[DATEMTH]],4),RIGHT(ALT[[#This Row],[DATEMTH]],2),1)</f>
        <v>43770</v>
      </c>
      <c r="P3268" t="str">
        <f>IF(AND(ALT[[#This Row],[DATE]]&gt;=DATE(2023,6,1),ALT[[#This Row],[DATE]]&lt;=DATE(2024,5,31)),"Y","N")</f>
        <v>N</v>
      </c>
      <c r="Q3268" t="str">
        <f>LEFT(ALT[[#This Row],[DATEMTH]],4)</f>
        <v>2019</v>
      </c>
    </row>
    <row r="3269" spans="1:17" x14ac:dyDescent="0.25">
      <c r="A3269" t="s">
        <v>48</v>
      </c>
      <c r="B3269" t="s">
        <v>111</v>
      </c>
      <c r="C3269" t="s">
        <v>15</v>
      </c>
      <c r="D3269" t="s">
        <v>22</v>
      </c>
      <c r="E3269" s="14">
        <v>790487.94460400078</v>
      </c>
      <c r="F3269" s="14">
        <v>4586390.5793169998</v>
      </c>
      <c r="G3269" s="13">
        <v>0.17235513001636232</v>
      </c>
      <c r="H3269" s="12">
        <v>-11107912.24</v>
      </c>
      <c r="I3269" s="12">
        <v>-1.9145056583355426</v>
      </c>
      <c r="J3269" t="s">
        <v>16</v>
      </c>
      <c r="K3269" s="14">
        <v>247904.37722000005</v>
      </c>
      <c r="L3269" s="14">
        <v>790487.94460399996</v>
      </c>
      <c r="M3269" s="13">
        <v>0.31360930791194969</v>
      </c>
      <c r="N3269" s="12">
        <v>-0.60040679450412116</v>
      </c>
      <c r="O3269" s="2">
        <f>DATE(LEFT(ALT[[#This Row],[DATEMTH]],4),RIGHT(ALT[[#This Row],[DATEMTH]],2),1)</f>
        <v>43770</v>
      </c>
      <c r="P3269" t="str">
        <f>IF(AND(ALT[[#This Row],[DATE]]&gt;=DATE(2023,6,1),ALT[[#This Row],[DATE]]&lt;=DATE(2024,5,31)),"Y","N")</f>
        <v>N</v>
      </c>
      <c r="Q3269" t="str">
        <f>LEFT(ALT[[#This Row],[DATEMTH]],4)</f>
        <v>2019</v>
      </c>
    </row>
    <row r="3270" spans="1:17" x14ac:dyDescent="0.25">
      <c r="A3270" t="s">
        <v>48</v>
      </c>
      <c r="B3270" t="s">
        <v>111</v>
      </c>
      <c r="C3270" t="s">
        <v>18</v>
      </c>
      <c r="D3270" t="s">
        <v>22</v>
      </c>
      <c r="E3270" s="14">
        <v>1322694.8849910002</v>
      </c>
      <c r="F3270" s="14">
        <v>4586390.5793169998</v>
      </c>
      <c r="G3270" s="13">
        <v>0.28839560480432841</v>
      </c>
      <c r="H3270" s="12">
        <v>-11107912.24</v>
      </c>
      <c r="I3270" s="12">
        <v>-3.203473068568202</v>
      </c>
      <c r="J3270" t="s">
        <v>26</v>
      </c>
      <c r="K3270" s="14">
        <v>311605.78497400001</v>
      </c>
      <c r="L3270" s="14">
        <v>1322694.8849910002</v>
      </c>
      <c r="M3270" s="13">
        <v>0.23558402509141044</v>
      </c>
      <c r="N3270" s="12">
        <v>-0.75468707976522886</v>
      </c>
      <c r="O3270" s="2">
        <f>DATE(LEFT(ALT[[#This Row],[DATEMTH]],4),RIGHT(ALT[[#This Row],[DATEMTH]],2),1)</f>
        <v>43770</v>
      </c>
      <c r="P3270" t="str">
        <f>IF(AND(ALT[[#This Row],[DATE]]&gt;=DATE(2023,6,1),ALT[[#This Row],[DATE]]&lt;=DATE(2024,5,31)),"Y","N")</f>
        <v>N</v>
      </c>
      <c r="Q3270" t="str">
        <f>LEFT(ALT[[#This Row],[DATEMTH]],4)</f>
        <v>2019</v>
      </c>
    </row>
    <row r="3271" spans="1:17" x14ac:dyDescent="0.25">
      <c r="A3271" t="s">
        <v>48</v>
      </c>
      <c r="B3271" t="s">
        <v>111</v>
      </c>
      <c r="C3271" t="s">
        <v>18</v>
      </c>
      <c r="D3271" t="s">
        <v>22</v>
      </c>
      <c r="E3271" s="14">
        <v>1322694.8849910002</v>
      </c>
      <c r="F3271" s="14">
        <v>4586390.5793169998</v>
      </c>
      <c r="G3271" s="13">
        <v>0.28839560480432841</v>
      </c>
      <c r="H3271" s="12">
        <v>-11107912.24</v>
      </c>
      <c r="I3271" s="12">
        <v>-3.203473068568202</v>
      </c>
      <c r="J3271" t="s">
        <v>25</v>
      </c>
      <c r="K3271" s="14">
        <v>114389.004438</v>
      </c>
      <c r="L3271" s="14">
        <v>1322694.8849910002</v>
      </c>
      <c r="M3271" s="13">
        <v>8.6481777268518217E-2</v>
      </c>
      <c r="N3271" s="12">
        <v>-0.27704204440161184</v>
      </c>
      <c r="O3271" s="2">
        <f>DATE(LEFT(ALT[[#This Row],[DATEMTH]],4),RIGHT(ALT[[#This Row],[DATEMTH]],2),1)</f>
        <v>43770</v>
      </c>
      <c r="P3271" t="str">
        <f>IF(AND(ALT[[#This Row],[DATE]]&gt;=DATE(2023,6,1),ALT[[#This Row],[DATE]]&lt;=DATE(2024,5,31)),"Y","N")</f>
        <v>N</v>
      </c>
      <c r="Q3271" t="str">
        <f>LEFT(ALT[[#This Row],[DATEMTH]],4)</f>
        <v>2019</v>
      </c>
    </row>
    <row r="3272" spans="1:17" x14ac:dyDescent="0.25">
      <c r="A3272" t="s">
        <v>48</v>
      </c>
      <c r="B3272" t="s">
        <v>111</v>
      </c>
      <c r="C3272" t="s">
        <v>18</v>
      </c>
      <c r="D3272" t="s">
        <v>22</v>
      </c>
      <c r="E3272" s="14">
        <v>1322694.8849910002</v>
      </c>
      <c r="F3272" s="14">
        <v>4586390.5793169998</v>
      </c>
      <c r="G3272" s="13">
        <v>0.28839560480432841</v>
      </c>
      <c r="H3272" s="12">
        <v>-11107912.24</v>
      </c>
      <c r="I3272" s="12">
        <v>-3.203473068568202</v>
      </c>
      <c r="J3272" t="s">
        <v>24</v>
      </c>
      <c r="K3272" s="14">
        <v>399407.1844480001</v>
      </c>
      <c r="L3272" s="14">
        <v>1322694.8849910002</v>
      </c>
      <c r="M3272" s="13">
        <v>0.30196471535513481</v>
      </c>
      <c r="N3272" s="12">
        <v>-0.96733583329803741</v>
      </c>
      <c r="O3272" s="2">
        <f>DATE(LEFT(ALT[[#This Row],[DATEMTH]],4),RIGHT(ALT[[#This Row],[DATEMTH]],2),1)</f>
        <v>43770</v>
      </c>
      <c r="P3272" t="str">
        <f>IF(AND(ALT[[#This Row],[DATE]]&gt;=DATE(2023,6,1),ALT[[#This Row],[DATE]]&lt;=DATE(2024,5,31)),"Y","N")</f>
        <v>N</v>
      </c>
      <c r="Q3272" t="str">
        <f>LEFT(ALT[[#This Row],[DATEMTH]],4)</f>
        <v>2019</v>
      </c>
    </row>
    <row r="3273" spans="1:17" x14ac:dyDescent="0.25">
      <c r="A3273" t="s">
        <v>48</v>
      </c>
      <c r="B3273" t="s">
        <v>111</v>
      </c>
      <c r="C3273" t="s">
        <v>18</v>
      </c>
      <c r="D3273" t="s">
        <v>22</v>
      </c>
      <c r="E3273" s="14">
        <v>1322694.8849910002</v>
      </c>
      <c r="F3273" s="14">
        <v>4586390.5793169998</v>
      </c>
      <c r="G3273" s="13">
        <v>0.28839560480432841</v>
      </c>
      <c r="H3273" s="12">
        <v>-11107912.24</v>
      </c>
      <c r="I3273" s="12">
        <v>-3.203473068568202</v>
      </c>
      <c r="J3273" t="s">
        <v>16</v>
      </c>
      <c r="K3273" s="14">
        <v>497292.91113100009</v>
      </c>
      <c r="L3273" s="14">
        <v>1322694.8849910002</v>
      </c>
      <c r="M3273" s="13">
        <v>0.3759694822849366</v>
      </c>
      <c r="N3273" s="12">
        <v>-1.204408111103324</v>
      </c>
      <c r="O3273" s="2">
        <f>DATE(LEFT(ALT[[#This Row],[DATEMTH]],4),RIGHT(ALT[[#This Row],[DATEMTH]],2),1)</f>
        <v>43770</v>
      </c>
      <c r="P3273" t="str">
        <f>IF(AND(ALT[[#This Row],[DATE]]&gt;=DATE(2023,6,1),ALT[[#This Row],[DATE]]&lt;=DATE(2024,5,31)),"Y","N")</f>
        <v>N</v>
      </c>
      <c r="Q3273" t="str">
        <f>LEFT(ALT[[#This Row],[DATEMTH]],4)</f>
        <v>2019</v>
      </c>
    </row>
    <row r="3274" spans="1:17" x14ac:dyDescent="0.25">
      <c r="A3274" t="s">
        <v>48</v>
      </c>
      <c r="B3274" t="s">
        <v>111</v>
      </c>
      <c r="C3274" t="s">
        <v>19</v>
      </c>
      <c r="D3274" t="s">
        <v>22</v>
      </c>
      <c r="E3274" s="14">
        <v>1271365.9546480002</v>
      </c>
      <c r="F3274" s="14">
        <v>4586390.5793169998</v>
      </c>
      <c r="G3274" s="13">
        <v>0.2772040306338957</v>
      </c>
      <c r="H3274" s="12">
        <v>-11107912.24</v>
      </c>
      <c r="I3274" s="12">
        <v>-3.0791580448555855</v>
      </c>
      <c r="J3274" t="s">
        <v>25</v>
      </c>
      <c r="K3274" s="14">
        <v>866666.39744500013</v>
      </c>
      <c r="L3274" s="14">
        <v>1271365.954648</v>
      </c>
      <c r="M3274" s="13">
        <v>0.68168130055437259</v>
      </c>
      <c r="N3274" s="12">
        <v>-2.0990044606296148</v>
      </c>
      <c r="O3274" s="2">
        <f>DATE(LEFT(ALT[[#This Row],[DATEMTH]],4),RIGHT(ALT[[#This Row],[DATEMTH]],2),1)</f>
        <v>43770</v>
      </c>
      <c r="P3274" t="str">
        <f>IF(AND(ALT[[#This Row],[DATE]]&gt;=DATE(2023,6,1),ALT[[#This Row],[DATE]]&lt;=DATE(2024,5,31)),"Y","N")</f>
        <v>N</v>
      </c>
      <c r="Q3274" t="str">
        <f>LEFT(ALT[[#This Row],[DATEMTH]],4)</f>
        <v>2019</v>
      </c>
    </row>
    <row r="3275" spans="1:17" x14ac:dyDescent="0.25">
      <c r="A3275" t="s">
        <v>48</v>
      </c>
      <c r="B3275" t="s">
        <v>111</v>
      </c>
      <c r="C3275" t="s">
        <v>19</v>
      </c>
      <c r="D3275" t="s">
        <v>22</v>
      </c>
      <c r="E3275" s="14">
        <v>1271365.9546480002</v>
      </c>
      <c r="F3275" s="14">
        <v>4586390.5793169998</v>
      </c>
      <c r="G3275" s="13">
        <v>0.2772040306338957</v>
      </c>
      <c r="H3275" s="12">
        <v>-11107912.24</v>
      </c>
      <c r="I3275" s="12">
        <v>-3.0791580448555855</v>
      </c>
      <c r="J3275" t="s">
        <v>26</v>
      </c>
      <c r="K3275" s="14">
        <v>39594.980286999991</v>
      </c>
      <c r="L3275" s="14">
        <v>1271365.954648</v>
      </c>
      <c r="M3275" s="13">
        <v>3.1143653125399726E-2</v>
      </c>
      <c r="N3275" s="12">
        <v>-9.5896230067266358E-2</v>
      </c>
      <c r="O3275" s="2">
        <f>DATE(LEFT(ALT[[#This Row],[DATEMTH]],4),RIGHT(ALT[[#This Row],[DATEMTH]],2),1)</f>
        <v>43770</v>
      </c>
      <c r="P3275" t="str">
        <f>IF(AND(ALT[[#This Row],[DATE]]&gt;=DATE(2023,6,1),ALT[[#This Row],[DATE]]&lt;=DATE(2024,5,31)),"Y","N")</f>
        <v>N</v>
      </c>
      <c r="Q3275" t="str">
        <f>LEFT(ALT[[#This Row],[DATEMTH]],4)</f>
        <v>2019</v>
      </c>
    </row>
    <row r="3276" spans="1:17" x14ac:dyDescent="0.25">
      <c r="A3276" t="s">
        <v>48</v>
      </c>
      <c r="B3276" t="s">
        <v>111</v>
      </c>
      <c r="C3276" t="s">
        <v>19</v>
      </c>
      <c r="D3276" t="s">
        <v>22</v>
      </c>
      <c r="E3276" s="14">
        <v>1271365.9546480002</v>
      </c>
      <c r="F3276" s="14">
        <v>4586390.5793169998</v>
      </c>
      <c r="G3276" s="13">
        <v>0.2772040306338957</v>
      </c>
      <c r="H3276" s="12">
        <v>-11107912.24</v>
      </c>
      <c r="I3276" s="12">
        <v>-3.0791580448555855</v>
      </c>
      <c r="J3276" t="s">
        <v>24</v>
      </c>
      <c r="K3276" s="14">
        <v>364841.80528599978</v>
      </c>
      <c r="L3276" s="14">
        <v>1271365.954648</v>
      </c>
      <c r="M3276" s="13">
        <v>0.28696836182546093</v>
      </c>
      <c r="N3276" s="12">
        <v>-0.88362093993389657</v>
      </c>
      <c r="O3276" s="2">
        <f>DATE(LEFT(ALT[[#This Row],[DATEMTH]],4),RIGHT(ALT[[#This Row],[DATEMTH]],2),1)</f>
        <v>43770</v>
      </c>
      <c r="P3276" t="str">
        <f>IF(AND(ALT[[#This Row],[DATE]]&gt;=DATE(2023,6,1),ALT[[#This Row],[DATE]]&lt;=DATE(2024,5,31)),"Y","N")</f>
        <v>N</v>
      </c>
      <c r="Q3276" t="str">
        <f>LEFT(ALT[[#This Row],[DATEMTH]],4)</f>
        <v>2019</v>
      </c>
    </row>
    <row r="3277" spans="1:17" x14ac:dyDescent="0.25">
      <c r="A3277" t="s">
        <v>48</v>
      </c>
      <c r="B3277" t="s">
        <v>111</v>
      </c>
      <c r="C3277" t="s">
        <v>19</v>
      </c>
      <c r="D3277" t="s">
        <v>22</v>
      </c>
      <c r="E3277" s="14">
        <v>1271365.9546480002</v>
      </c>
      <c r="F3277" s="14">
        <v>4586390.5793169998</v>
      </c>
      <c r="G3277" s="13">
        <v>0.2772040306338957</v>
      </c>
      <c r="H3277" s="12">
        <v>-11107912.24</v>
      </c>
      <c r="I3277" s="12">
        <v>-3.0791580448555855</v>
      </c>
      <c r="J3277" t="s">
        <v>16</v>
      </c>
      <c r="K3277" s="14">
        <v>262.77162999999996</v>
      </c>
      <c r="L3277" s="14">
        <v>1271365.954648</v>
      </c>
      <c r="M3277" s="13">
        <v>2.0668449476669596E-4</v>
      </c>
      <c r="N3277" s="12">
        <v>-6.3641422480778401E-4</v>
      </c>
      <c r="O3277" s="2">
        <f>DATE(LEFT(ALT[[#This Row],[DATEMTH]],4),RIGHT(ALT[[#This Row],[DATEMTH]],2),1)</f>
        <v>43770</v>
      </c>
      <c r="P3277" t="str">
        <f>IF(AND(ALT[[#This Row],[DATE]]&gt;=DATE(2023,6,1),ALT[[#This Row],[DATE]]&lt;=DATE(2024,5,31)),"Y","N")</f>
        <v>N</v>
      </c>
      <c r="Q3277" t="str">
        <f>LEFT(ALT[[#This Row],[DATEMTH]],4)</f>
        <v>2019</v>
      </c>
    </row>
    <row r="3278" spans="1:17" x14ac:dyDescent="0.25">
      <c r="A3278" t="s">
        <v>48</v>
      </c>
      <c r="B3278" t="s">
        <v>111</v>
      </c>
      <c r="C3278" t="s">
        <v>20</v>
      </c>
      <c r="D3278" t="s">
        <v>22</v>
      </c>
      <c r="E3278" s="14">
        <v>1201841.795074001</v>
      </c>
      <c r="F3278" s="14">
        <v>4586390.5793169998</v>
      </c>
      <c r="G3278" s="13">
        <v>0.26204523454541412</v>
      </c>
      <c r="H3278" s="12">
        <v>-11107912.24</v>
      </c>
      <c r="I3278" s="12">
        <v>-2.9107754682406766</v>
      </c>
      <c r="J3278" t="s">
        <v>25</v>
      </c>
      <c r="K3278" s="14">
        <v>181972.06987500004</v>
      </c>
      <c r="L3278" s="14">
        <v>1201841.795074</v>
      </c>
      <c r="M3278" s="13">
        <v>0.15141100153185771</v>
      </c>
      <c r="N3278" s="12">
        <v>-0.44072342888068294</v>
      </c>
      <c r="O3278" s="2">
        <f>DATE(LEFT(ALT[[#This Row],[DATEMTH]],4),RIGHT(ALT[[#This Row],[DATEMTH]],2),1)</f>
        <v>43770</v>
      </c>
      <c r="P3278" t="str">
        <f>IF(AND(ALT[[#This Row],[DATE]]&gt;=DATE(2023,6,1),ALT[[#This Row],[DATE]]&lt;=DATE(2024,5,31)),"Y","N")</f>
        <v>N</v>
      </c>
      <c r="Q3278" t="str">
        <f>LEFT(ALT[[#This Row],[DATEMTH]],4)</f>
        <v>2019</v>
      </c>
    </row>
    <row r="3279" spans="1:17" x14ac:dyDescent="0.25">
      <c r="A3279" t="s">
        <v>48</v>
      </c>
      <c r="B3279" t="s">
        <v>111</v>
      </c>
      <c r="C3279" t="s">
        <v>20</v>
      </c>
      <c r="D3279" t="s">
        <v>22</v>
      </c>
      <c r="E3279" s="14">
        <v>1201841.795074001</v>
      </c>
      <c r="F3279" s="14">
        <v>4586390.5793169998</v>
      </c>
      <c r="G3279" s="13">
        <v>0.26204523454541412</v>
      </c>
      <c r="H3279" s="12">
        <v>-11107912.24</v>
      </c>
      <c r="I3279" s="12">
        <v>-2.9107754682406766</v>
      </c>
      <c r="J3279" t="s">
        <v>26</v>
      </c>
      <c r="K3279" s="14">
        <v>81943.655716999972</v>
      </c>
      <c r="L3279" s="14">
        <v>1201841.795074</v>
      </c>
      <c r="M3279" s="13">
        <v>6.8181732448366492E-2</v>
      </c>
      <c r="N3279" s="12">
        <v>-0.19846171419285449</v>
      </c>
      <c r="O3279" s="2">
        <f>DATE(LEFT(ALT[[#This Row],[DATEMTH]],4),RIGHT(ALT[[#This Row],[DATEMTH]],2),1)</f>
        <v>43770</v>
      </c>
      <c r="P3279" t="str">
        <f>IF(AND(ALT[[#This Row],[DATE]]&gt;=DATE(2023,6,1),ALT[[#This Row],[DATE]]&lt;=DATE(2024,5,31)),"Y","N")</f>
        <v>N</v>
      </c>
      <c r="Q3279" t="str">
        <f>LEFT(ALT[[#This Row],[DATEMTH]],4)</f>
        <v>2019</v>
      </c>
    </row>
    <row r="3280" spans="1:17" x14ac:dyDescent="0.25">
      <c r="A3280" t="s">
        <v>48</v>
      </c>
      <c r="B3280" t="s">
        <v>111</v>
      </c>
      <c r="C3280" t="s">
        <v>20</v>
      </c>
      <c r="D3280" t="s">
        <v>22</v>
      </c>
      <c r="E3280" s="14">
        <v>1201841.795074001</v>
      </c>
      <c r="F3280" s="14">
        <v>4586390.5793169998</v>
      </c>
      <c r="G3280" s="13">
        <v>0.26204523454541412</v>
      </c>
      <c r="H3280" s="12">
        <v>-11107912.24</v>
      </c>
      <c r="I3280" s="12">
        <v>-2.9107754682406766</v>
      </c>
      <c r="J3280" t="s">
        <v>24</v>
      </c>
      <c r="K3280" s="14">
        <v>583066.81921400002</v>
      </c>
      <c r="L3280" s="14">
        <v>1201841.795074</v>
      </c>
      <c r="M3280" s="13">
        <v>0.48514440220320287</v>
      </c>
      <c r="N3280" s="12">
        <v>-1.4121464244873709</v>
      </c>
      <c r="O3280" s="2">
        <f>DATE(LEFT(ALT[[#This Row],[DATEMTH]],4),RIGHT(ALT[[#This Row],[DATEMTH]],2),1)</f>
        <v>43770</v>
      </c>
      <c r="P3280" t="str">
        <f>IF(AND(ALT[[#This Row],[DATE]]&gt;=DATE(2023,6,1),ALT[[#This Row],[DATE]]&lt;=DATE(2024,5,31)),"Y","N")</f>
        <v>N</v>
      </c>
      <c r="Q3280" t="str">
        <f>LEFT(ALT[[#This Row],[DATEMTH]],4)</f>
        <v>2019</v>
      </c>
    </row>
    <row r="3281" spans="1:17" x14ac:dyDescent="0.25">
      <c r="A3281" t="s">
        <v>48</v>
      </c>
      <c r="B3281" t="s">
        <v>111</v>
      </c>
      <c r="C3281" t="s">
        <v>20</v>
      </c>
      <c r="D3281" t="s">
        <v>22</v>
      </c>
      <c r="E3281" s="14">
        <v>1201841.795074001</v>
      </c>
      <c r="F3281" s="14">
        <v>4586390.5793169998</v>
      </c>
      <c r="G3281" s="13">
        <v>0.26204523454541412</v>
      </c>
      <c r="H3281" s="12">
        <v>-11107912.24</v>
      </c>
      <c r="I3281" s="12">
        <v>-2.9107754682406766</v>
      </c>
      <c r="J3281" t="s">
        <v>16</v>
      </c>
      <c r="K3281" s="14">
        <v>354859.25026799995</v>
      </c>
      <c r="L3281" s="14">
        <v>1201841.795074</v>
      </c>
      <c r="M3281" s="13">
        <v>0.29526286381657285</v>
      </c>
      <c r="N3281" s="12">
        <v>-0.85944390067976795</v>
      </c>
      <c r="O3281" s="2">
        <f>DATE(LEFT(ALT[[#This Row],[DATEMTH]],4),RIGHT(ALT[[#This Row],[DATEMTH]],2),1)</f>
        <v>43770</v>
      </c>
      <c r="P3281" t="str">
        <f>IF(AND(ALT[[#This Row],[DATE]]&gt;=DATE(2023,6,1),ALT[[#This Row],[DATE]]&lt;=DATE(2024,5,31)),"Y","N")</f>
        <v>N</v>
      </c>
      <c r="Q3281" t="str">
        <f>LEFT(ALT[[#This Row],[DATEMTH]],4)</f>
        <v>2019</v>
      </c>
    </row>
    <row r="3282" spans="1:17" x14ac:dyDescent="0.25">
      <c r="A3282" t="s">
        <v>48</v>
      </c>
      <c r="B3282" t="s">
        <v>111</v>
      </c>
      <c r="C3282" t="s">
        <v>15</v>
      </c>
      <c r="D3282" t="s">
        <v>17</v>
      </c>
      <c r="E3282" s="14">
        <v>790487.94460400078</v>
      </c>
      <c r="F3282" s="14">
        <v>4586390.5793169998</v>
      </c>
      <c r="G3282" s="13">
        <v>0.17235513001636232</v>
      </c>
      <c r="H3282" s="12">
        <v>-32648886.920000002</v>
      </c>
      <c r="I3282" s="12">
        <v>-5.6272031499861113</v>
      </c>
      <c r="J3282" t="s">
        <v>24</v>
      </c>
      <c r="K3282" s="14">
        <v>341440.37958499987</v>
      </c>
      <c r="L3282" s="14">
        <v>790487.94460399996</v>
      </c>
      <c r="M3282" s="13">
        <v>0.43193622611923149</v>
      </c>
      <c r="N3282" s="12">
        <v>-2.4305928922112527</v>
      </c>
      <c r="O3282" s="2">
        <f>DATE(LEFT(ALT[[#This Row],[DATEMTH]],4),RIGHT(ALT[[#This Row],[DATEMTH]],2),1)</f>
        <v>43770</v>
      </c>
      <c r="P3282" t="str">
        <f>IF(AND(ALT[[#This Row],[DATE]]&gt;=DATE(2023,6,1),ALT[[#This Row],[DATE]]&lt;=DATE(2024,5,31)),"Y","N")</f>
        <v>N</v>
      </c>
      <c r="Q3282" t="str">
        <f>LEFT(ALT[[#This Row],[DATEMTH]],4)</f>
        <v>2019</v>
      </c>
    </row>
    <row r="3283" spans="1:17" x14ac:dyDescent="0.25">
      <c r="A3283" t="s">
        <v>48</v>
      </c>
      <c r="B3283" t="s">
        <v>111</v>
      </c>
      <c r="C3283" t="s">
        <v>15</v>
      </c>
      <c r="D3283" t="s">
        <v>17</v>
      </c>
      <c r="E3283" s="14">
        <v>790487.94460400078</v>
      </c>
      <c r="F3283" s="14">
        <v>4586390.5793169998</v>
      </c>
      <c r="G3283" s="13">
        <v>0.17235513001636232</v>
      </c>
      <c r="H3283" s="12">
        <v>-32648886.920000002</v>
      </c>
      <c r="I3283" s="12">
        <v>-5.6272031499861113</v>
      </c>
      <c r="J3283" t="s">
        <v>25</v>
      </c>
      <c r="K3283" s="14">
        <v>105055.00618500001</v>
      </c>
      <c r="L3283" s="14">
        <v>790487.94460399996</v>
      </c>
      <c r="M3283" s="13">
        <v>0.13289893527424759</v>
      </c>
      <c r="N3283" s="12">
        <v>-0.74784930720504639</v>
      </c>
      <c r="O3283" s="2">
        <f>DATE(LEFT(ALT[[#This Row],[DATEMTH]],4),RIGHT(ALT[[#This Row],[DATEMTH]],2),1)</f>
        <v>43770</v>
      </c>
      <c r="P3283" t="str">
        <f>IF(AND(ALT[[#This Row],[DATE]]&gt;=DATE(2023,6,1),ALT[[#This Row],[DATE]]&lt;=DATE(2024,5,31)),"Y","N")</f>
        <v>N</v>
      </c>
      <c r="Q3283" t="str">
        <f>LEFT(ALT[[#This Row],[DATEMTH]],4)</f>
        <v>2019</v>
      </c>
    </row>
    <row r="3284" spans="1:17" x14ac:dyDescent="0.25">
      <c r="A3284" t="s">
        <v>48</v>
      </c>
      <c r="B3284" t="s">
        <v>111</v>
      </c>
      <c r="C3284" t="s">
        <v>15</v>
      </c>
      <c r="D3284" t="s">
        <v>17</v>
      </c>
      <c r="E3284" s="14">
        <v>790487.94460400078</v>
      </c>
      <c r="F3284" s="14">
        <v>4586390.5793169998</v>
      </c>
      <c r="G3284" s="13">
        <v>0.17235513001636232</v>
      </c>
      <c r="H3284" s="12">
        <v>-32648886.920000002</v>
      </c>
      <c r="I3284" s="12">
        <v>-5.6272031499861113</v>
      </c>
      <c r="J3284" t="s">
        <v>26</v>
      </c>
      <c r="K3284" s="14">
        <v>96088.181614000045</v>
      </c>
      <c r="L3284" s="14">
        <v>790487.94460399996</v>
      </c>
      <c r="M3284" s="13">
        <v>0.12155553069457124</v>
      </c>
      <c r="N3284" s="12">
        <v>-0.68401766522272478</v>
      </c>
      <c r="O3284" s="2">
        <f>DATE(LEFT(ALT[[#This Row],[DATEMTH]],4),RIGHT(ALT[[#This Row],[DATEMTH]],2),1)</f>
        <v>43770</v>
      </c>
      <c r="P3284" t="str">
        <f>IF(AND(ALT[[#This Row],[DATE]]&gt;=DATE(2023,6,1),ALT[[#This Row],[DATE]]&lt;=DATE(2024,5,31)),"Y","N")</f>
        <v>N</v>
      </c>
      <c r="Q3284" t="str">
        <f>LEFT(ALT[[#This Row],[DATEMTH]],4)</f>
        <v>2019</v>
      </c>
    </row>
    <row r="3285" spans="1:17" x14ac:dyDescent="0.25">
      <c r="A3285" t="s">
        <v>48</v>
      </c>
      <c r="B3285" t="s">
        <v>111</v>
      </c>
      <c r="C3285" t="s">
        <v>15</v>
      </c>
      <c r="D3285" t="s">
        <v>17</v>
      </c>
      <c r="E3285" s="14">
        <v>790487.94460400078</v>
      </c>
      <c r="F3285" s="14">
        <v>4586390.5793169998</v>
      </c>
      <c r="G3285" s="13">
        <v>0.17235513001636232</v>
      </c>
      <c r="H3285" s="12">
        <v>-32648886.920000002</v>
      </c>
      <c r="I3285" s="12">
        <v>-5.6272031499861113</v>
      </c>
      <c r="J3285" t="s">
        <v>16</v>
      </c>
      <c r="K3285" s="14">
        <v>247904.37722000005</v>
      </c>
      <c r="L3285" s="14">
        <v>790487.94460399996</v>
      </c>
      <c r="M3285" s="13">
        <v>0.31360930791194969</v>
      </c>
      <c r="N3285" s="12">
        <v>-1.7647432853470875</v>
      </c>
      <c r="O3285" s="2">
        <f>DATE(LEFT(ALT[[#This Row],[DATEMTH]],4),RIGHT(ALT[[#This Row],[DATEMTH]],2),1)</f>
        <v>43770</v>
      </c>
      <c r="P3285" t="str">
        <f>IF(AND(ALT[[#This Row],[DATE]]&gt;=DATE(2023,6,1),ALT[[#This Row],[DATE]]&lt;=DATE(2024,5,31)),"Y","N")</f>
        <v>N</v>
      </c>
      <c r="Q3285" t="str">
        <f>LEFT(ALT[[#This Row],[DATEMTH]],4)</f>
        <v>2019</v>
      </c>
    </row>
    <row r="3286" spans="1:17" x14ac:dyDescent="0.25">
      <c r="A3286" t="s">
        <v>48</v>
      </c>
      <c r="B3286" t="s">
        <v>111</v>
      </c>
      <c r="C3286" t="s">
        <v>18</v>
      </c>
      <c r="D3286" t="s">
        <v>17</v>
      </c>
      <c r="E3286" s="14">
        <v>1322694.8849910002</v>
      </c>
      <c r="F3286" s="14">
        <v>4586390.5793169998</v>
      </c>
      <c r="G3286" s="13">
        <v>0.28839560480432841</v>
      </c>
      <c r="H3286" s="12">
        <v>-32648886.920000002</v>
      </c>
      <c r="I3286" s="12">
        <v>-9.4157954894815266</v>
      </c>
      <c r="J3286" t="s">
        <v>25</v>
      </c>
      <c r="K3286" s="14">
        <v>114389.004438</v>
      </c>
      <c r="L3286" s="14">
        <v>1322694.8849910002</v>
      </c>
      <c r="M3286" s="13">
        <v>8.6481777268518217E-2</v>
      </c>
      <c r="N3286" s="12">
        <v>-0.8142947283272598</v>
      </c>
      <c r="O3286" s="2">
        <f>DATE(LEFT(ALT[[#This Row],[DATEMTH]],4),RIGHT(ALT[[#This Row],[DATEMTH]],2),1)</f>
        <v>43770</v>
      </c>
      <c r="P3286" t="str">
        <f>IF(AND(ALT[[#This Row],[DATE]]&gt;=DATE(2023,6,1),ALT[[#This Row],[DATE]]&lt;=DATE(2024,5,31)),"Y","N")</f>
        <v>N</v>
      </c>
      <c r="Q3286" t="str">
        <f>LEFT(ALT[[#This Row],[DATEMTH]],4)</f>
        <v>2019</v>
      </c>
    </row>
    <row r="3287" spans="1:17" x14ac:dyDescent="0.25">
      <c r="A3287" t="s">
        <v>48</v>
      </c>
      <c r="B3287" t="s">
        <v>111</v>
      </c>
      <c r="C3287" t="s">
        <v>18</v>
      </c>
      <c r="D3287" t="s">
        <v>17</v>
      </c>
      <c r="E3287" s="14">
        <v>1322694.8849910002</v>
      </c>
      <c r="F3287" s="14">
        <v>4586390.5793169998</v>
      </c>
      <c r="G3287" s="13">
        <v>0.28839560480432841</v>
      </c>
      <c r="H3287" s="12">
        <v>-32648886.920000002</v>
      </c>
      <c r="I3287" s="12">
        <v>-9.4157954894815266</v>
      </c>
      <c r="J3287" t="s">
        <v>26</v>
      </c>
      <c r="K3287" s="14">
        <v>311605.78497400001</v>
      </c>
      <c r="L3287" s="14">
        <v>1322694.8849910002</v>
      </c>
      <c r="M3287" s="13">
        <v>0.23558402509141044</v>
      </c>
      <c r="N3287" s="12">
        <v>-2.218211000849605</v>
      </c>
      <c r="O3287" s="2">
        <f>DATE(LEFT(ALT[[#This Row],[DATEMTH]],4),RIGHT(ALT[[#This Row],[DATEMTH]],2),1)</f>
        <v>43770</v>
      </c>
      <c r="P3287" t="str">
        <f>IF(AND(ALT[[#This Row],[DATE]]&gt;=DATE(2023,6,1),ALT[[#This Row],[DATE]]&lt;=DATE(2024,5,31)),"Y","N")</f>
        <v>N</v>
      </c>
      <c r="Q3287" t="str">
        <f>LEFT(ALT[[#This Row],[DATEMTH]],4)</f>
        <v>2019</v>
      </c>
    </row>
    <row r="3288" spans="1:17" x14ac:dyDescent="0.25">
      <c r="A3288" t="s">
        <v>48</v>
      </c>
      <c r="B3288" t="s">
        <v>111</v>
      </c>
      <c r="C3288" t="s">
        <v>18</v>
      </c>
      <c r="D3288" t="s">
        <v>17</v>
      </c>
      <c r="E3288" s="14">
        <v>1322694.8849910002</v>
      </c>
      <c r="F3288" s="14">
        <v>4586390.5793169998</v>
      </c>
      <c r="G3288" s="13">
        <v>0.28839560480432841</v>
      </c>
      <c r="H3288" s="12">
        <v>-32648886.920000002</v>
      </c>
      <c r="I3288" s="12">
        <v>-9.4157954894815266</v>
      </c>
      <c r="J3288" t="s">
        <v>24</v>
      </c>
      <c r="K3288" s="14">
        <v>399407.1844480001</v>
      </c>
      <c r="L3288" s="14">
        <v>1322694.8849910002</v>
      </c>
      <c r="M3288" s="13">
        <v>0.30196471535513481</v>
      </c>
      <c r="N3288" s="12">
        <v>-2.8432380048234513</v>
      </c>
      <c r="O3288" s="2">
        <f>DATE(LEFT(ALT[[#This Row],[DATEMTH]],4),RIGHT(ALT[[#This Row],[DATEMTH]],2),1)</f>
        <v>43770</v>
      </c>
      <c r="P3288" t="str">
        <f>IF(AND(ALT[[#This Row],[DATE]]&gt;=DATE(2023,6,1),ALT[[#This Row],[DATE]]&lt;=DATE(2024,5,31)),"Y","N")</f>
        <v>N</v>
      </c>
      <c r="Q3288" t="str">
        <f>LEFT(ALT[[#This Row],[DATEMTH]],4)</f>
        <v>2019</v>
      </c>
    </row>
    <row r="3289" spans="1:17" x14ac:dyDescent="0.25">
      <c r="A3289" t="s">
        <v>48</v>
      </c>
      <c r="B3289" t="s">
        <v>111</v>
      </c>
      <c r="C3289" t="s">
        <v>18</v>
      </c>
      <c r="D3289" t="s">
        <v>17</v>
      </c>
      <c r="E3289" s="14">
        <v>1322694.8849910002</v>
      </c>
      <c r="F3289" s="14">
        <v>4586390.5793169998</v>
      </c>
      <c r="G3289" s="13">
        <v>0.28839560480432841</v>
      </c>
      <c r="H3289" s="12">
        <v>-32648886.920000002</v>
      </c>
      <c r="I3289" s="12">
        <v>-9.4157954894815266</v>
      </c>
      <c r="J3289" t="s">
        <v>16</v>
      </c>
      <c r="K3289" s="14">
        <v>497292.91113100009</v>
      </c>
      <c r="L3289" s="14">
        <v>1322694.8849910002</v>
      </c>
      <c r="M3289" s="13">
        <v>0.3759694822849366</v>
      </c>
      <c r="N3289" s="12">
        <v>-3.5400517554812105</v>
      </c>
      <c r="O3289" s="2">
        <f>DATE(LEFT(ALT[[#This Row],[DATEMTH]],4),RIGHT(ALT[[#This Row],[DATEMTH]],2),1)</f>
        <v>43770</v>
      </c>
      <c r="P3289" t="str">
        <f>IF(AND(ALT[[#This Row],[DATE]]&gt;=DATE(2023,6,1),ALT[[#This Row],[DATE]]&lt;=DATE(2024,5,31)),"Y","N")</f>
        <v>N</v>
      </c>
      <c r="Q3289" t="str">
        <f>LEFT(ALT[[#This Row],[DATEMTH]],4)</f>
        <v>2019</v>
      </c>
    </row>
    <row r="3290" spans="1:17" x14ac:dyDescent="0.25">
      <c r="A3290" t="s">
        <v>48</v>
      </c>
      <c r="B3290" t="s">
        <v>111</v>
      </c>
      <c r="C3290" t="s">
        <v>19</v>
      </c>
      <c r="D3290" t="s">
        <v>17</v>
      </c>
      <c r="E3290" s="14">
        <v>1271365.9546480002</v>
      </c>
      <c r="F3290" s="14">
        <v>4586390.5793169998</v>
      </c>
      <c r="G3290" s="13">
        <v>0.2772040306338957</v>
      </c>
      <c r="H3290" s="12">
        <v>-32648886.920000002</v>
      </c>
      <c r="I3290" s="12">
        <v>-9.0504030499342765</v>
      </c>
      <c r="J3290" t="s">
        <v>26</v>
      </c>
      <c r="K3290" s="14">
        <v>39594.980286999991</v>
      </c>
      <c r="L3290" s="14">
        <v>1271365.954648</v>
      </c>
      <c r="M3290" s="13">
        <v>3.1143653125399726E-2</v>
      </c>
      <c r="N3290" s="12">
        <v>-0.28186261323221284</v>
      </c>
      <c r="O3290" s="2">
        <f>DATE(LEFT(ALT[[#This Row],[DATEMTH]],4),RIGHT(ALT[[#This Row],[DATEMTH]],2),1)</f>
        <v>43770</v>
      </c>
      <c r="P3290" t="str">
        <f>IF(AND(ALT[[#This Row],[DATE]]&gt;=DATE(2023,6,1),ALT[[#This Row],[DATE]]&lt;=DATE(2024,5,31)),"Y","N")</f>
        <v>N</v>
      </c>
      <c r="Q3290" t="str">
        <f>LEFT(ALT[[#This Row],[DATEMTH]],4)</f>
        <v>2019</v>
      </c>
    </row>
    <row r="3291" spans="1:17" x14ac:dyDescent="0.25">
      <c r="A3291" t="s">
        <v>48</v>
      </c>
      <c r="B3291" t="s">
        <v>111</v>
      </c>
      <c r="C3291" t="s">
        <v>19</v>
      </c>
      <c r="D3291" t="s">
        <v>17</v>
      </c>
      <c r="E3291" s="14">
        <v>1271365.9546480002</v>
      </c>
      <c r="F3291" s="14">
        <v>4586390.5793169998</v>
      </c>
      <c r="G3291" s="13">
        <v>0.2772040306338957</v>
      </c>
      <c r="H3291" s="12">
        <v>-32648886.920000002</v>
      </c>
      <c r="I3291" s="12">
        <v>-9.0504030499342765</v>
      </c>
      <c r="J3291" t="s">
        <v>25</v>
      </c>
      <c r="K3291" s="14">
        <v>866666.39744500013</v>
      </c>
      <c r="L3291" s="14">
        <v>1271365.954648</v>
      </c>
      <c r="M3291" s="13">
        <v>0.68168130055437259</v>
      </c>
      <c r="N3291" s="12">
        <v>-6.1694905216204576</v>
      </c>
      <c r="O3291" s="2">
        <f>DATE(LEFT(ALT[[#This Row],[DATEMTH]],4),RIGHT(ALT[[#This Row],[DATEMTH]],2),1)</f>
        <v>43770</v>
      </c>
      <c r="P3291" t="str">
        <f>IF(AND(ALT[[#This Row],[DATE]]&gt;=DATE(2023,6,1),ALT[[#This Row],[DATE]]&lt;=DATE(2024,5,31)),"Y","N")</f>
        <v>N</v>
      </c>
      <c r="Q3291" t="str">
        <f>LEFT(ALT[[#This Row],[DATEMTH]],4)</f>
        <v>2019</v>
      </c>
    </row>
    <row r="3292" spans="1:17" x14ac:dyDescent="0.25">
      <c r="A3292" t="s">
        <v>48</v>
      </c>
      <c r="B3292" t="s">
        <v>111</v>
      </c>
      <c r="C3292" t="s">
        <v>19</v>
      </c>
      <c r="D3292" t="s">
        <v>17</v>
      </c>
      <c r="E3292" s="14">
        <v>1271365.9546480002</v>
      </c>
      <c r="F3292" s="14">
        <v>4586390.5793169998</v>
      </c>
      <c r="G3292" s="13">
        <v>0.2772040306338957</v>
      </c>
      <c r="H3292" s="12">
        <v>-32648886.920000002</v>
      </c>
      <c r="I3292" s="12">
        <v>-9.0504030499342765</v>
      </c>
      <c r="J3292" t="s">
        <v>24</v>
      </c>
      <c r="K3292" s="14">
        <v>364841.80528599978</v>
      </c>
      <c r="L3292" s="14">
        <v>1271365.954648</v>
      </c>
      <c r="M3292" s="13">
        <v>0.28696836182546093</v>
      </c>
      <c r="N3292" s="12">
        <v>-2.5971793370997944</v>
      </c>
      <c r="O3292" s="2">
        <f>DATE(LEFT(ALT[[#This Row],[DATEMTH]],4),RIGHT(ALT[[#This Row],[DATEMTH]],2),1)</f>
        <v>43770</v>
      </c>
      <c r="P3292" t="str">
        <f>IF(AND(ALT[[#This Row],[DATE]]&gt;=DATE(2023,6,1),ALT[[#This Row],[DATE]]&lt;=DATE(2024,5,31)),"Y","N")</f>
        <v>N</v>
      </c>
      <c r="Q3292" t="str">
        <f>LEFT(ALT[[#This Row],[DATEMTH]],4)</f>
        <v>2019</v>
      </c>
    </row>
    <row r="3293" spans="1:17" x14ac:dyDescent="0.25">
      <c r="A3293" t="s">
        <v>48</v>
      </c>
      <c r="B3293" t="s">
        <v>111</v>
      </c>
      <c r="C3293" t="s">
        <v>19</v>
      </c>
      <c r="D3293" t="s">
        <v>17</v>
      </c>
      <c r="E3293" s="14">
        <v>1271365.9546480002</v>
      </c>
      <c r="F3293" s="14">
        <v>4586390.5793169998</v>
      </c>
      <c r="G3293" s="13">
        <v>0.2772040306338957</v>
      </c>
      <c r="H3293" s="12">
        <v>-32648886.920000002</v>
      </c>
      <c r="I3293" s="12">
        <v>-9.0504030499342765</v>
      </c>
      <c r="J3293" t="s">
        <v>16</v>
      </c>
      <c r="K3293" s="14">
        <v>262.77162999999996</v>
      </c>
      <c r="L3293" s="14">
        <v>1271365.954648</v>
      </c>
      <c r="M3293" s="13">
        <v>2.0668449476669596E-4</v>
      </c>
      <c r="N3293" s="12">
        <v>-1.8705779818106302E-3</v>
      </c>
      <c r="O3293" s="2">
        <f>DATE(LEFT(ALT[[#This Row],[DATEMTH]],4),RIGHT(ALT[[#This Row],[DATEMTH]],2),1)</f>
        <v>43770</v>
      </c>
      <c r="P3293" t="str">
        <f>IF(AND(ALT[[#This Row],[DATE]]&gt;=DATE(2023,6,1),ALT[[#This Row],[DATE]]&lt;=DATE(2024,5,31)),"Y","N")</f>
        <v>N</v>
      </c>
      <c r="Q3293" t="str">
        <f>LEFT(ALT[[#This Row],[DATEMTH]],4)</f>
        <v>2019</v>
      </c>
    </row>
    <row r="3294" spans="1:17" x14ac:dyDescent="0.25">
      <c r="A3294" t="s">
        <v>48</v>
      </c>
      <c r="B3294" t="s">
        <v>111</v>
      </c>
      <c r="C3294" t="s">
        <v>20</v>
      </c>
      <c r="D3294" t="s">
        <v>17</v>
      </c>
      <c r="E3294" s="14">
        <v>1201841.795074001</v>
      </c>
      <c r="F3294" s="14">
        <v>4586390.5793169998</v>
      </c>
      <c r="G3294" s="13">
        <v>0.26204523454541412</v>
      </c>
      <c r="H3294" s="12">
        <v>-32648886.920000002</v>
      </c>
      <c r="I3294" s="12">
        <v>-8.5554852305981033</v>
      </c>
      <c r="J3294" t="s">
        <v>25</v>
      </c>
      <c r="K3294" s="14">
        <v>181972.06987500004</v>
      </c>
      <c r="L3294" s="14">
        <v>1201841.795074</v>
      </c>
      <c r="M3294" s="13">
        <v>0.15141100153185771</v>
      </c>
      <c r="N3294" s="12">
        <v>-1.2953945873558754</v>
      </c>
      <c r="O3294" s="2">
        <f>DATE(LEFT(ALT[[#This Row],[DATEMTH]],4),RIGHT(ALT[[#This Row],[DATEMTH]],2),1)</f>
        <v>43770</v>
      </c>
      <c r="P3294" t="str">
        <f>IF(AND(ALT[[#This Row],[DATE]]&gt;=DATE(2023,6,1),ALT[[#This Row],[DATE]]&lt;=DATE(2024,5,31)),"Y","N")</f>
        <v>N</v>
      </c>
      <c r="Q3294" t="str">
        <f>LEFT(ALT[[#This Row],[DATEMTH]],4)</f>
        <v>2019</v>
      </c>
    </row>
    <row r="3295" spans="1:17" x14ac:dyDescent="0.25">
      <c r="A3295" t="s">
        <v>48</v>
      </c>
      <c r="B3295" t="s">
        <v>111</v>
      </c>
      <c r="C3295" t="s">
        <v>20</v>
      </c>
      <c r="D3295" t="s">
        <v>17</v>
      </c>
      <c r="E3295" s="14">
        <v>1201841.795074001</v>
      </c>
      <c r="F3295" s="14">
        <v>4586390.5793169998</v>
      </c>
      <c r="G3295" s="13">
        <v>0.26204523454541412</v>
      </c>
      <c r="H3295" s="12">
        <v>-32648886.920000002</v>
      </c>
      <c r="I3295" s="12">
        <v>-8.5554852305981033</v>
      </c>
      <c r="J3295" t="s">
        <v>26</v>
      </c>
      <c r="K3295" s="14">
        <v>81943.655716999972</v>
      </c>
      <c r="L3295" s="14">
        <v>1201841.795074</v>
      </c>
      <c r="M3295" s="13">
        <v>6.8181732448366492E-2</v>
      </c>
      <c r="N3295" s="12">
        <v>-0.58332780495859093</v>
      </c>
      <c r="O3295" s="2">
        <f>DATE(LEFT(ALT[[#This Row],[DATEMTH]],4),RIGHT(ALT[[#This Row],[DATEMTH]],2),1)</f>
        <v>43770</v>
      </c>
      <c r="P3295" t="str">
        <f>IF(AND(ALT[[#This Row],[DATE]]&gt;=DATE(2023,6,1),ALT[[#This Row],[DATE]]&lt;=DATE(2024,5,31)),"Y","N")</f>
        <v>N</v>
      </c>
      <c r="Q3295" t="str">
        <f>LEFT(ALT[[#This Row],[DATEMTH]],4)</f>
        <v>2019</v>
      </c>
    </row>
    <row r="3296" spans="1:17" x14ac:dyDescent="0.25">
      <c r="A3296" t="s">
        <v>48</v>
      </c>
      <c r="B3296" t="s">
        <v>111</v>
      </c>
      <c r="C3296" t="s">
        <v>20</v>
      </c>
      <c r="D3296" t="s">
        <v>17</v>
      </c>
      <c r="E3296" s="14">
        <v>1201841.795074001</v>
      </c>
      <c r="F3296" s="14">
        <v>4586390.5793169998</v>
      </c>
      <c r="G3296" s="13">
        <v>0.26204523454541412</v>
      </c>
      <c r="H3296" s="12">
        <v>-32648886.920000002</v>
      </c>
      <c r="I3296" s="12">
        <v>-8.5554852305981033</v>
      </c>
      <c r="J3296" t="s">
        <v>24</v>
      </c>
      <c r="K3296" s="14">
        <v>583066.81921400002</v>
      </c>
      <c r="L3296" s="14">
        <v>1201841.795074</v>
      </c>
      <c r="M3296" s="13">
        <v>0.48514440220320287</v>
      </c>
      <c r="N3296" s="12">
        <v>-4.1506457677568482</v>
      </c>
      <c r="O3296" s="2">
        <f>DATE(LEFT(ALT[[#This Row],[DATEMTH]],4),RIGHT(ALT[[#This Row],[DATEMTH]],2),1)</f>
        <v>43770</v>
      </c>
      <c r="P3296" t="str">
        <f>IF(AND(ALT[[#This Row],[DATE]]&gt;=DATE(2023,6,1),ALT[[#This Row],[DATE]]&lt;=DATE(2024,5,31)),"Y","N")</f>
        <v>N</v>
      </c>
      <c r="Q3296" t="str">
        <f>LEFT(ALT[[#This Row],[DATEMTH]],4)</f>
        <v>2019</v>
      </c>
    </row>
    <row r="3297" spans="1:17" x14ac:dyDescent="0.25">
      <c r="A3297" t="s">
        <v>48</v>
      </c>
      <c r="B3297" t="s">
        <v>111</v>
      </c>
      <c r="C3297" t="s">
        <v>20</v>
      </c>
      <c r="D3297" t="s">
        <v>17</v>
      </c>
      <c r="E3297" s="14">
        <v>1201841.795074001</v>
      </c>
      <c r="F3297" s="14">
        <v>4586390.5793169998</v>
      </c>
      <c r="G3297" s="13">
        <v>0.26204523454541412</v>
      </c>
      <c r="H3297" s="12">
        <v>-32648886.920000002</v>
      </c>
      <c r="I3297" s="12">
        <v>-8.5554852305981033</v>
      </c>
      <c r="J3297" t="s">
        <v>16</v>
      </c>
      <c r="K3297" s="14">
        <v>354859.25026799995</v>
      </c>
      <c r="L3297" s="14">
        <v>1201841.795074</v>
      </c>
      <c r="M3297" s="13">
        <v>0.29526286381657285</v>
      </c>
      <c r="N3297" s="12">
        <v>-2.5261170705267881</v>
      </c>
      <c r="O3297" s="2">
        <f>DATE(LEFT(ALT[[#This Row],[DATEMTH]],4),RIGHT(ALT[[#This Row],[DATEMTH]],2),1)</f>
        <v>43770</v>
      </c>
      <c r="P3297" t="str">
        <f>IF(AND(ALT[[#This Row],[DATE]]&gt;=DATE(2023,6,1),ALT[[#This Row],[DATE]]&lt;=DATE(2024,5,31)),"Y","N")</f>
        <v>N</v>
      </c>
      <c r="Q3297" t="str">
        <f>LEFT(ALT[[#This Row],[DATEMTH]],4)</f>
        <v>2019</v>
      </c>
    </row>
    <row r="3298" spans="1:17" x14ac:dyDescent="0.25">
      <c r="A3298" t="s">
        <v>48</v>
      </c>
      <c r="B3298" t="s">
        <v>111</v>
      </c>
      <c r="C3298" t="s">
        <v>15</v>
      </c>
      <c r="D3298" t="s">
        <v>23</v>
      </c>
      <c r="E3298" s="14">
        <v>790487.94460400078</v>
      </c>
      <c r="F3298" s="14">
        <v>4586390.5793169998</v>
      </c>
      <c r="G3298" s="13">
        <v>0.17235513001636232</v>
      </c>
      <c r="H3298" s="12">
        <v>-19545720.379999999</v>
      </c>
      <c r="I3298" s="12">
        <v>-3.3688051773583627</v>
      </c>
      <c r="J3298" t="s">
        <v>24</v>
      </c>
      <c r="K3298" s="14">
        <v>341440.37958499987</v>
      </c>
      <c r="L3298" s="14">
        <v>790487.94460399996</v>
      </c>
      <c r="M3298" s="13">
        <v>0.43193622611923149</v>
      </c>
      <c r="N3298" s="12">
        <v>-1.4551089948390996</v>
      </c>
      <c r="O3298" s="2">
        <f>DATE(LEFT(ALT[[#This Row],[DATEMTH]],4),RIGHT(ALT[[#This Row],[DATEMTH]],2),1)</f>
        <v>43770</v>
      </c>
      <c r="P3298" t="str">
        <f>IF(AND(ALT[[#This Row],[DATE]]&gt;=DATE(2023,6,1),ALT[[#This Row],[DATE]]&lt;=DATE(2024,5,31)),"Y","N")</f>
        <v>N</v>
      </c>
      <c r="Q3298" t="str">
        <f>LEFT(ALT[[#This Row],[DATEMTH]],4)</f>
        <v>2019</v>
      </c>
    </row>
    <row r="3299" spans="1:17" x14ac:dyDescent="0.25">
      <c r="A3299" t="s">
        <v>48</v>
      </c>
      <c r="B3299" t="s">
        <v>111</v>
      </c>
      <c r="C3299" t="s">
        <v>15</v>
      </c>
      <c r="D3299" t="s">
        <v>23</v>
      </c>
      <c r="E3299" s="14">
        <v>790487.94460400078</v>
      </c>
      <c r="F3299" s="14">
        <v>4586390.5793169998</v>
      </c>
      <c r="G3299" s="13">
        <v>0.17235513001636232</v>
      </c>
      <c r="H3299" s="12">
        <v>-19545720.379999999</v>
      </c>
      <c r="I3299" s="12">
        <v>-3.3688051773583627</v>
      </c>
      <c r="J3299" t="s">
        <v>25</v>
      </c>
      <c r="K3299" s="14">
        <v>105055.00618500001</v>
      </c>
      <c r="L3299" s="14">
        <v>790487.94460399996</v>
      </c>
      <c r="M3299" s="13">
        <v>0.13289893527424759</v>
      </c>
      <c r="N3299" s="12">
        <v>-0.44771062121729921</v>
      </c>
      <c r="O3299" s="2">
        <f>DATE(LEFT(ALT[[#This Row],[DATEMTH]],4),RIGHT(ALT[[#This Row],[DATEMTH]],2),1)</f>
        <v>43770</v>
      </c>
      <c r="P3299" t="str">
        <f>IF(AND(ALT[[#This Row],[DATE]]&gt;=DATE(2023,6,1),ALT[[#This Row],[DATE]]&lt;=DATE(2024,5,31)),"Y","N")</f>
        <v>N</v>
      </c>
      <c r="Q3299" t="str">
        <f>LEFT(ALT[[#This Row],[DATEMTH]],4)</f>
        <v>2019</v>
      </c>
    </row>
    <row r="3300" spans="1:17" x14ac:dyDescent="0.25">
      <c r="A3300" t="s">
        <v>48</v>
      </c>
      <c r="B3300" t="s">
        <v>111</v>
      </c>
      <c r="C3300" t="s">
        <v>15</v>
      </c>
      <c r="D3300" t="s">
        <v>23</v>
      </c>
      <c r="E3300" s="14">
        <v>790487.94460400078</v>
      </c>
      <c r="F3300" s="14">
        <v>4586390.5793169998</v>
      </c>
      <c r="G3300" s="13">
        <v>0.17235513001636232</v>
      </c>
      <c r="H3300" s="12">
        <v>-19545720.379999999</v>
      </c>
      <c r="I3300" s="12">
        <v>-3.3688051773583627</v>
      </c>
      <c r="J3300" t="s">
        <v>26</v>
      </c>
      <c r="K3300" s="14">
        <v>96088.181614000045</v>
      </c>
      <c r="L3300" s="14">
        <v>790487.94460399996</v>
      </c>
      <c r="M3300" s="13">
        <v>0.12155553069457124</v>
      </c>
      <c r="N3300" s="12">
        <v>-0.40949690114041498</v>
      </c>
      <c r="O3300" s="2">
        <f>DATE(LEFT(ALT[[#This Row],[DATEMTH]],4),RIGHT(ALT[[#This Row],[DATEMTH]],2),1)</f>
        <v>43770</v>
      </c>
      <c r="P3300" t="str">
        <f>IF(AND(ALT[[#This Row],[DATE]]&gt;=DATE(2023,6,1),ALT[[#This Row],[DATE]]&lt;=DATE(2024,5,31)),"Y","N")</f>
        <v>N</v>
      </c>
      <c r="Q3300" t="str">
        <f>LEFT(ALT[[#This Row],[DATEMTH]],4)</f>
        <v>2019</v>
      </c>
    </row>
    <row r="3301" spans="1:17" x14ac:dyDescent="0.25">
      <c r="A3301" t="s">
        <v>48</v>
      </c>
      <c r="B3301" t="s">
        <v>111</v>
      </c>
      <c r="C3301" t="s">
        <v>15</v>
      </c>
      <c r="D3301" t="s">
        <v>23</v>
      </c>
      <c r="E3301" s="14">
        <v>790487.94460400078</v>
      </c>
      <c r="F3301" s="14">
        <v>4586390.5793169998</v>
      </c>
      <c r="G3301" s="13">
        <v>0.17235513001636232</v>
      </c>
      <c r="H3301" s="12">
        <v>-19545720.379999999</v>
      </c>
      <c r="I3301" s="12">
        <v>-3.3688051773583627</v>
      </c>
      <c r="J3301" t="s">
        <v>16</v>
      </c>
      <c r="K3301" s="14">
        <v>247904.37722000005</v>
      </c>
      <c r="L3301" s="14">
        <v>790487.94460399996</v>
      </c>
      <c r="M3301" s="13">
        <v>0.31360930791194969</v>
      </c>
      <c r="N3301" s="12">
        <v>-1.0564886601615491</v>
      </c>
      <c r="O3301" s="2">
        <f>DATE(LEFT(ALT[[#This Row],[DATEMTH]],4),RIGHT(ALT[[#This Row],[DATEMTH]],2),1)</f>
        <v>43770</v>
      </c>
      <c r="P3301" t="str">
        <f>IF(AND(ALT[[#This Row],[DATE]]&gt;=DATE(2023,6,1),ALT[[#This Row],[DATE]]&lt;=DATE(2024,5,31)),"Y","N")</f>
        <v>N</v>
      </c>
      <c r="Q3301" t="str">
        <f>LEFT(ALT[[#This Row],[DATEMTH]],4)</f>
        <v>2019</v>
      </c>
    </row>
    <row r="3302" spans="1:17" x14ac:dyDescent="0.25">
      <c r="A3302" t="s">
        <v>48</v>
      </c>
      <c r="B3302" t="s">
        <v>111</v>
      </c>
      <c r="C3302" t="s">
        <v>18</v>
      </c>
      <c r="D3302" t="s">
        <v>23</v>
      </c>
      <c r="E3302" s="14">
        <v>1322694.8849910002</v>
      </c>
      <c r="F3302" s="14">
        <v>4586390.5793169998</v>
      </c>
      <c r="G3302" s="13">
        <v>0.28839560480432841</v>
      </c>
      <c r="H3302" s="12">
        <v>-19545720.379999999</v>
      </c>
      <c r="I3302" s="12">
        <v>-5.6368998503263876</v>
      </c>
      <c r="J3302" t="s">
        <v>24</v>
      </c>
      <c r="K3302" s="14">
        <v>399407.1844480001</v>
      </c>
      <c r="L3302" s="14">
        <v>1322694.8849910002</v>
      </c>
      <c r="M3302" s="13">
        <v>0.30196471535513481</v>
      </c>
      <c r="N3302" s="12">
        <v>-1.7021448587892096</v>
      </c>
      <c r="O3302" s="2">
        <f>DATE(LEFT(ALT[[#This Row],[DATEMTH]],4),RIGHT(ALT[[#This Row],[DATEMTH]],2),1)</f>
        <v>43770</v>
      </c>
      <c r="P3302" t="str">
        <f>IF(AND(ALT[[#This Row],[DATE]]&gt;=DATE(2023,6,1),ALT[[#This Row],[DATE]]&lt;=DATE(2024,5,31)),"Y","N")</f>
        <v>N</v>
      </c>
      <c r="Q3302" t="str">
        <f>LEFT(ALT[[#This Row],[DATEMTH]],4)</f>
        <v>2019</v>
      </c>
    </row>
    <row r="3303" spans="1:17" x14ac:dyDescent="0.25">
      <c r="A3303" t="s">
        <v>48</v>
      </c>
      <c r="B3303" t="s">
        <v>111</v>
      </c>
      <c r="C3303" t="s">
        <v>18</v>
      </c>
      <c r="D3303" t="s">
        <v>23</v>
      </c>
      <c r="E3303" s="14">
        <v>1322694.8849910002</v>
      </c>
      <c r="F3303" s="14">
        <v>4586390.5793169998</v>
      </c>
      <c r="G3303" s="13">
        <v>0.28839560480432841</v>
      </c>
      <c r="H3303" s="12">
        <v>-19545720.379999999</v>
      </c>
      <c r="I3303" s="12">
        <v>-5.6368998503263876</v>
      </c>
      <c r="J3303" t="s">
        <v>26</v>
      </c>
      <c r="K3303" s="14">
        <v>311605.78497400001</v>
      </c>
      <c r="L3303" s="14">
        <v>1322694.8849910002</v>
      </c>
      <c r="M3303" s="13">
        <v>0.23558402509141044</v>
      </c>
      <c r="N3303" s="12">
        <v>-1.3279635557770595</v>
      </c>
      <c r="O3303" s="2">
        <f>DATE(LEFT(ALT[[#This Row],[DATEMTH]],4),RIGHT(ALT[[#This Row],[DATEMTH]],2),1)</f>
        <v>43770</v>
      </c>
      <c r="P3303" t="str">
        <f>IF(AND(ALT[[#This Row],[DATE]]&gt;=DATE(2023,6,1),ALT[[#This Row],[DATE]]&lt;=DATE(2024,5,31)),"Y","N")</f>
        <v>N</v>
      </c>
      <c r="Q3303" t="str">
        <f>LEFT(ALT[[#This Row],[DATEMTH]],4)</f>
        <v>2019</v>
      </c>
    </row>
    <row r="3304" spans="1:17" x14ac:dyDescent="0.25">
      <c r="A3304" t="s">
        <v>48</v>
      </c>
      <c r="B3304" t="s">
        <v>111</v>
      </c>
      <c r="C3304" t="s">
        <v>18</v>
      </c>
      <c r="D3304" t="s">
        <v>23</v>
      </c>
      <c r="E3304" s="14">
        <v>1322694.8849910002</v>
      </c>
      <c r="F3304" s="14">
        <v>4586390.5793169998</v>
      </c>
      <c r="G3304" s="13">
        <v>0.28839560480432841</v>
      </c>
      <c r="H3304" s="12">
        <v>-19545720.379999999</v>
      </c>
      <c r="I3304" s="12">
        <v>-5.6368998503263876</v>
      </c>
      <c r="J3304" t="s">
        <v>25</v>
      </c>
      <c r="K3304" s="14">
        <v>114389.004438</v>
      </c>
      <c r="L3304" s="14">
        <v>1322694.8849910002</v>
      </c>
      <c r="M3304" s="13">
        <v>8.6481777268518217E-2</v>
      </c>
      <c r="N3304" s="12">
        <v>-0.4874891173408703</v>
      </c>
      <c r="O3304" s="2">
        <f>DATE(LEFT(ALT[[#This Row],[DATEMTH]],4),RIGHT(ALT[[#This Row],[DATEMTH]],2),1)</f>
        <v>43770</v>
      </c>
      <c r="P3304" t="str">
        <f>IF(AND(ALT[[#This Row],[DATE]]&gt;=DATE(2023,6,1),ALT[[#This Row],[DATE]]&lt;=DATE(2024,5,31)),"Y","N")</f>
        <v>N</v>
      </c>
      <c r="Q3304" t="str">
        <f>LEFT(ALT[[#This Row],[DATEMTH]],4)</f>
        <v>2019</v>
      </c>
    </row>
    <row r="3305" spans="1:17" x14ac:dyDescent="0.25">
      <c r="A3305" t="s">
        <v>48</v>
      </c>
      <c r="B3305" t="s">
        <v>111</v>
      </c>
      <c r="C3305" t="s">
        <v>18</v>
      </c>
      <c r="D3305" t="s">
        <v>23</v>
      </c>
      <c r="E3305" s="14">
        <v>1322694.8849910002</v>
      </c>
      <c r="F3305" s="14">
        <v>4586390.5793169998</v>
      </c>
      <c r="G3305" s="13">
        <v>0.28839560480432841</v>
      </c>
      <c r="H3305" s="12">
        <v>-19545720.379999999</v>
      </c>
      <c r="I3305" s="12">
        <v>-5.6368998503263876</v>
      </c>
      <c r="J3305" t="s">
        <v>16</v>
      </c>
      <c r="K3305" s="14">
        <v>497292.91113100009</v>
      </c>
      <c r="L3305" s="14">
        <v>1322694.8849910002</v>
      </c>
      <c r="M3305" s="13">
        <v>0.3759694822849366</v>
      </c>
      <c r="N3305" s="12">
        <v>-2.1193023184192485</v>
      </c>
      <c r="O3305" s="2">
        <f>DATE(LEFT(ALT[[#This Row],[DATEMTH]],4),RIGHT(ALT[[#This Row],[DATEMTH]],2),1)</f>
        <v>43770</v>
      </c>
      <c r="P3305" t="str">
        <f>IF(AND(ALT[[#This Row],[DATE]]&gt;=DATE(2023,6,1),ALT[[#This Row],[DATE]]&lt;=DATE(2024,5,31)),"Y","N")</f>
        <v>N</v>
      </c>
      <c r="Q3305" t="str">
        <f>LEFT(ALT[[#This Row],[DATEMTH]],4)</f>
        <v>2019</v>
      </c>
    </row>
    <row r="3306" spans="1:17" x14ac:dyDescent="0.25">
      <c r="A3306" t="s">
        <v>48</v>
      </c>
      <c r="B3306" t="s">
        <v>111</v>
      </c>
      <c r="C3306" t="s">
        <v>19</v>
      </c>
      <c r="D3306" t="s">
        <v>23</v>
      </c>
      <c r="E3306" s="14">
        <v>1271365.9546480002</v>
      </c>
      <c r="F3306" s="14">
        <v>4586390.5793169998</v>
      </c>
      <c r="G3306" s="13">
        <v>0.2772040306338957</v>
      </c>
      <c r="H3306" s="12">
        <v>-19545720.379999999</v>
      </c>
      <c r="I3306" s="12">
        <v>-5.4181524709790798</v>
      </c>
      <c r="J3306" t="s">
        <v>25</v>
      </c>
      <c r="K3306" s="14">
        <v>866666.39744500013</v>
      </c>
      <c r="L3306" s="14">
        <v>1271365.954648</v>
      </c>
      <c r="M3306" s="13">
        <v>0.68168130055437259</v>
      </c>
      <c r="N3306" s="12">
        <v>-3.6934532230189068</v>
      </c>
      <c r="O3306" s="2">
        <f>DATE(LEFT(ALT[[#This Row],[DATEMTH]],4),RIGHT(ALT[[#This Row],[DATEMTH]],2),1)</f>
        <v>43770</v>
      </c>
      <c r="P3306" t="str">
        <f>IF(AND(ALT[[#This Row],[DATE]]&gt;=DATE(2023,6,1),ALT[[#This Row],[DATE]]&lt;=DATE(2024,5,31)),"Y","N")</f>
        <v>N</v>
      </c>
      <c r="Q3306" t="str">
        <f>LEFT(ALT[[#This Row],[DATEMTH]],4)</f>
        <v>2019</v>
      </c>
    </row>
    <row r="3307" spans="1:17" x14ac:dyDescent="0.25">
      <c r="A3307" t="s">
        <v>48</v>
      </c>
      <c r="B3307" t="s">
        <v>111</v>
      </c>
      <c r="C3307" t="s">
        <v>19</v>
      </c>
      <c r="D3307" t="s">
        <v>23</v>
      </c>
      <c r="E3307" s="14">
        <v>1271365.9546480002</v>
      </c>
      <c r="F3307" s="14">
        <v>4586390.5793169998</v>
      </c>
      <c r="G3307" s="13">
        <v>0.2772040306338957</v>
      </c>
      <c r="H3307" s="12">
        <v>-19545720.379999999</v>
      </c>
      <c r="I3307" s="12">
        <v>-5.4181524709790798</v>
      </c>
      <c r="J3307" t="s">
        <v>26</v>
      </c>
      <c r="K3307" s="14">
        <v>39594.980286999991</v>
      </c>
      <c r="L3307" s="14">
        <v>1271365.954648</v>
      </c>
      <c r="M3307" s="13">
        <v>3.1143653125399726E-2</v>
      </c>
      <c r="N3307" s="12">
        <v>-0.16874106113669987</v>
      </c>
      <c r="O3307" s="2">
        <f>DATE(LEFT(ALT[[#This Row],[DATEMTH]],4),RIGHT(ALT[[#This Row],[DATEMTH]],2),1)</f>
        <v>43770</v>
      </c>
      <c r="P3307" t="str">
        <f>IF(AND(ALT[[#This Row],[DATE]]&gt;=DATE(2023,6,1),ALT[[#This Row],[DATE]]&lt;=DATE(2024,5,31)),"Y","N")</f>
        <v>N</v>
      </c>
      <c r="Q3307" t="str">
        <f>LEFT(ALT[[#This Row],[DATEMTH]],4)</f>
        <v>2019</v>
      </c>
    </row>
    <row r="3308" spans="1:17" x14ac:dyDescent="0.25">
      <c r="A3308" t="s">
        <v>48</v>
      </c>
      <c r="B3308" t="s">
        <v>111</v>
      </c>
      <c r="C3308" t="s">
        <v>19</v>
      </c>
      <c r="D3308" t="s">
        <v>23</v>
      </c>
      <c r="E3308" s="14">
        <v>1271365.9546480002</v>
      </c>
      <c r="F3308" s="14">
        <v>4586390.5793169998</v>
      </c>
      <c r="G3308" s="13">
        <v>0.2772040306338957</v>
      </c>
      <c r="H3308" s="12">
        <v>-19545720.379999999</v>
      </c>
      <c r="I3308" s="12">
        <v>-5.4181524709790798</v>
      </c>
      <c r="J3308" t="s">
        <v>24</v>
      </c>
      <c r="K3308" s="14">
        <v>364841.80528599978</v>
      </c>
      <c r="L3308" s="14">
        <v>1271365.954648</v>
      </c>
      <c r="M3308" s="13">
        <v>0.28696836182546093</v>
      </c>
      <c r="N3308" s="12">
        <v>-1.5548383387174398</v>
      </c>
      <c r="O3308" s="2">
        <f>DATE(LEFT(ALT[[#This Row],[DATEMTH]],4),RIGHT(ALT[[#This Row],[DATEMTH]],2),1)</f>
        <v>43770</v>
      </c>
      <c r="P3308" t="str">
        <f>IF(AND(ALT[[#This Row],[DATE]]&gt;=DATE(2023,6,1),ALT[[#This Row],[DATE]]&lt;=DATE(2024,5,31)),"Y","N")</f>
        <v>N</v>
      </c>
      <c r="Q3308" t="str">
        <f>LEFT(ALT[[#This Row],[DATEMTH]],4)</f>
        <v>2019</v>
      </c>
    </row>
    <row r="3309" spans="1:17" x14ac:dyDescent="0.25">
      <c r="A3309" t="s">
        <v>48</v>
      </c>
      <c r="B3309" t="s">
        <v>111</v>
      </c>
      <c r="C3309" t="s">
        <v>19</v>
      </c>
      <c r="D3309" t="s">
        <v>23</v>
      </c>
      <c r="E3309" s="14">
        <v>1271365.9546480002</v>
      </c>
      <c r="F3309" s="14">
        <v>4586390.5793169998</v>
      </c>
      <c r="G3309" s="13">
        <v>0.2772040306338957</v>
      </c>
      <c r="H3309" s="12">
        <v>-19545720.379999999</v>
      </c>
      <c r="I3309" s="12">
        <v>-5.4181524709790798</v>
      </c>
      <c r="J3309" t="s">
        <v>16</v>
      </c>
      <c r="K3309" s="14">
        <v>262.77162999999996</v>
      </c>
      <c r="L3309" s="14">
        <v>1271365.954648</v>
      </c>
      <c r="M3309" s="13">
        <v>2.0668449476669596E-4</v>
      </c>
      <c r="N3309" s="12">
        <v>-1.1198481060332363E-3</v>
      </c>
      <c r="O3309" s="2">
        <f>DATE(LEFT(ALT[[#This Row],[DATEMTH]],4),RIGHT(ALT[[#This Row],[DATEMTH]],2),1)</f>
        <v>43770</v>
      </c>
      <c r="P3309" t="str">
        <f>IF(AND(ALT[[#This Row],[DATE]]&gt;=DATE(2023,6,1),ALT[[#This Row],[DATE]]&lt;=DATE(2024,5,31)),"Y","N")</f>
        <v>N</v>
      </c>
      <c r="Q3309" t="str">
        <f>LEFT(ALT[[#This Row],[DATEMTH]],4)</f>
        <v>2019</v>
      </c>
    </row>
    <row r="3310" spans="1:17" x14ac:dyDescent="0.25">
      <c r="A3310" t="s">
        <v>48</v>
      </c>
      <c r="B3310" t="s">
        <v>111</v>
      </c>
      <c r="C3310" t="s">
        <v>20</v>
      </c>
      <c r="D3310" t="s">
        <v>23</v>
      </c>
      <c r="E3310" s="14">
        <v>1201841.795074001</v>
      </c>
      <c r="F3310" s="14">
        <v>4586390.5793169998</v>
      </c>
      <c r="G3310" s="13">
        <v>0.26204523454541412</v>
      </c>
      <c r="H3310" s="12">
        <v>-19545720.379999999</v>
      </c>
      <c r="I3310" s="12">
        <v>-5.1218628813361802</v>
      </c>
      <c r="J3310" t="s">
        <v>25</v>
      </c>
      <c r="K3310" s="14">
        <v>181972.06987500004</v>
      </c>
      <c r="L3310" s="14">
        <v>1201841.795074</v>
      </c>
      <c r="M3310" s="13">
        <v>0.15141100153185771</v>
      </c>
      <c r="N3310" s="12">
        <v>-0.77550638857195753</v>
      </c>
      <c r="O3310" s="2">
        <f>DATE(LEFT(ALT[[#This Row],[DATEMTH]],4),RIGHT(ALT[[#This Row],[DATEMTH]],2),1)</f>
        <v>43770</v>
      </c>
      <c r="P3310" t="str">
        <f>IF(AND(ALT[[#This Row],[DATE]]&gt;=DATE(2023,6,1),ALT[[#This Row],[DATE]]&lt;=DATE(2024,5,31)),"Y","N")</f>
        <v>N</v>
      </c>
      <c r="Q3310" t="str">
        <f>LEFT(ALT[[#This Row],[DATEMTH]],4)</f>
        <v>2019</v>
      </c>
    </row>
    <row r="3311" spans="1:17" x14ac:dyDescent="0.25">
      <c r="A3311" t="s">
        <v>48</v>
      </c>
      <c r="B3311" t="s">
        <v>111</v>
      </c>
      <c r="C3311" t="s">
        <v>20</v>
      </c>
      <c r="D3311" t="s">
        <v>23</v>
      </c>
      <c r="E3311" s="14">
        <v>1201841.795074001</v>
      </c>
      <c r="F3311" s="14">
        <v>4586390.5793169998</v>
      </c>
      <c r="G3311" s="13">
        <v>0.26204523454541412</v>
      </c>
      <c r="H3311" s="12">
        <v>-19545720.379999999</v>
      </c>
      <c r="I3311" s="12">
        <v>-5.1218628813361802</v>
      </c>
      <c r="J3311" t="s">
        <v>26</v>
      </c>
      <c r="K3311" s="14">
        <v>81943.655716999972</v>
      </c>
      <c r="L3311" s="14">
        <v>1201841.795074</v>
      </c>
      <c r="M3311" s="13">
        <v>6.8181732448366492E-2</v>
      </c>
      <c r="N3311" s="12">
        <v>-0.34921748461248292</v>
      </c>
      <c r="O3311" s="2">
        <f>DATE(LEFT(ALT[[#This Row],[DATEMTH]],4),RIGHT(ALT[[#This Row],[DATEMTH]],2),1)</f>
        <v>43770</v>
      </c>
      <c r="P3311" t="str">
        <f>IF(AND(ALT[[#This Row],[DATE]]&gt;=DATE(2023,6,1),ALT[[#This Row],[DATE]]&lt;=DATE(2024,5,31)),"Y","N")</f>
        <v>N</v>
      </c>
      <c r="Q3311" t="str">
        <f>LEFT(ALT[[#This Row],[DATEMTH]],4)</f>
        <v>2019</v>
      </c>
    </row>
    <row r="3312" spans="1:17" x14ac:dyDescent="0.25">
      <c r="A3312" t="s">
        <v>48</v>
      </c>
      <c r="B3312" t="s">
        <v>111</v>
      </c>
      <c r="C3312" t="s">
        <v>20</v>
      </c>
      <c r="D3312" t="s">
        <v>23</v>
      </c>
      <c r="E3312" s="14">
        <v>1201841.795074001</v>
      </c>
      <c r="F3312" s="14">
        <v>4586390.5793169998</v>
      </c>
      <c r="G3312" s="13">
        <v>0.26204523454541412</v>
      </c>
      <c r="H3312" s="12">
        <v>-19545720.379999999</v>
      </c>
      <c r="I3312" s="12">
        <v>-5.1218628813361802</v>
      </c>
      <c r="J3312" t="s">
        <v>24</v>
      </c>
      <c r="K3312" s="14">
        <v>583066.81921400002</v>
      </c>
      <c r="L3312" s="14">
        <v>1201841.795074</v>
      </c>
      <c r="M3312" s="13">
        <v>0.48514440220320287</v>
      </c>
      <c r="N3312" s="12">
        <v>-2.4848431057326152</v>
      </c>
      <c r="O3312" s="2">
        <f>DATE(LEFT(ALT[[#This Row],[DATEMTH]],4),RIGHT(ALT[[#This Row],[DATEMTH]],2),1)</f>
        <v>43770</v>
      </c>
      <c r="P3312" t="str">
        <f>IF(AND(ALT[[#This Row],[DATE]]&gt;=DATE(2023,6,1),ALT[[#This Row],[DATE]]&lt;=DATE(2024,5,31)),"Y","N")</f>
        <v>N</v>
      </c>
      <c r="Q3312" t="str">
        <f>LEFT(ALT[[#This Row],[DATEMTH]],4)</f>
        <v>2019</v>
      </c>
    </row>
    <row r="3313" spans="1:17" x14ac:dyDescent="0.25">
      <c r="A3313" t="s">
        <v>48</v>
      </c>
      <c r="B3313" t="s">
        <v>111</v>
      </c>
      <c r="C3313" t="s">
        <v>20</v>
      </c>
      <c r="D3313" t="s">
        <v>23</v>
      </c>
      <c r="E3313" s="14">
        <v>1201841.795074001</v>
      </c>
      <c r="F3313" s="14">
        <v>4586390.5793169998</v>
      </c>
      <c r="G3313" s="13">
        <v>0.26204523454541412</v>
      </c>
      <c r="H3313" s="12">
        <v>-19545720.379999999</v>
      </c>
      <c r="I3313" s="12">
        <v>-5.1218628813361802</v>
      </c>
      <c r="J3313" t="s">
        <v>16</v>
      </c>
      <c r="K3313" s="14">
        <v>354859.25026799995</v>
      </c>
      <c r="L3313" s="14">
        <v>1201841.795074</v>
      </c>
      <c r="M3313" s="13">
        <v>0.29526286381657285</v>
      </c>
      <c r="N3313" s="12">
        <v>-1.512295902419124</v>
      </c>
      <c r="O3313" s="2">
        <f>DATE(LEFT(ALT[[#This Row],[DATEMTH]],4),RIGHT(ALT[[#This Row],[DATEMTH]],2),1)</f>
        <v>43770</v>
      </c>
      <c r="P3313" t="str">
        <f>IF(AND(ALT[[#This Row],[DATE]]&gt;=DATE(2023,6,1),ALT[[#This Row],[DATE]]&lt;=DATE(2024,5,31)),"Y","N")</f>
        <v>N</v>
      </c>
      <c r="Q3313" t="str">
        <f>LEFT(ALT[[#This Row],[DATEMTH]],4)</f>
        <v>2019</v>
      </c>
    </row>
    <row r="3314" spans="1:17" x14ac:dyDescent="0.25">
      <c r="A3314" t="s">
        <v>49</v>
      </c>
      <c r="B3314" t="s">
        <v>14</v>
      </c>
      <c r="C3314" t="s">
        <v>15</v>
      </c>
      <c r="D3314" t="s">
        <v>22</v>
      </c>
      <c r="E3314" s="14">
        <v>8950.6576240000013</v>
      </c>
      <c r="F3314" s="14">
        <v>57114.933239999998</v>
      </c>
      <c r="G3314" s="13">
        <v>0.15671308913885726</v>
      </c>
      <c r="H3314" s="12">
        <v>-8466221.3300000001</v>
      </c>
      <c r="I3314" s="12">
        <v>-1.3267676979575846</v>
      </c>
      <c r="J3314" t="s">
        <v>25</v>
      </c>
      <c r="K3314" s="14">
        <v>1108.1210759999992</v>
      </c>
      <c r="L3314" s="14">
        <v>8950.6576240000013</v>
      </c>
      <c r="M3314" s="13">
        <v>0.12380331396306787</v>
      </c>
      <c r="N3314" s="12">
        <v>-0.16425823786629964</v>
      </c>
      <c r="O3314" s="2">
        <f>DATE(LEFT(ALT[[#This Row],[DATEMTH]],4),RIGHT(ALT[[#This Row],[DATEMTH]],2),1)</f>
        <v>43800</v>
      </c>
      <c r="P3314" t="str">
        <f>IF(AND(ALT[[#This Row],[DATE]]&gt;=DATE(2023,6,1),ALT[[#This Row],[DATE]]&lt;=DATE(2024,5,31)),"Y","N")</f>
        <v>N</v>
      </c>
      <c r="Q3314" t="str">
        <f>LEFT(ALT[[#This Row],[DATEMTH]],4)</f>
        <v>2019</v>
      </c>
    </row>
    <row r="3315" spans="1:17" x14ac:dyDescent="0.25">
      <c r="A3315" t="s">
        <v>49</v>
      </c>
      <c r="B3315" t="s">
        <v>14</v>
      </c>
      <c r="C3315" t="s">
        <v>15</v>
      </c>
      <c r="D3315" t="s">
        <v>22</v>
      </c>
      <c r="E3315" s="14">
        <v>8950.6576240000013</v>
      </c>
      <c r="F3315" s="14">
        <v>57114.933239999998</v>
      </c>
      <c r="G3315" s="13">
        <v>0.15671308913885726</v>
      </c>
      <c r="H3315" s="12">
        <v>-8466221.3300000001</v>
      </c>
      <c r="I3315" s="12">
        <v>-1.3267676979575846</v>
      </c>
      <c r="J3315" t="s">
        <v>24</v>
      </c>
      <c r="K3315" s="14">
        <v>3931.7865480000009</v>
      </c>
      <c r="L3315" s="14">
        <v>8950.6576240000013</v>
      </c>
      <c r="M3315" s="13">
        <v>0.43927348281733364</v>
      </c>
      <c r="N3315" s="12">
        <v>-0.58281386757136433</v>
      </c>
      <c r="O3315" s="2">
        <f>DATE(LEFT(ALT[[#This Row],[DATEMTH]],4),RIGHT(ALT[[#This Row],[DATEMTH]],2),1)</f>
        <v>43800</v>
      </c>
      <c r="P3315" t="str">
        <f>IF(AND(ALT[[#This Row],[DATE]]&gt;=DATE(2023,6,1),ALT[[#This Row],[DATE]]&lt;=DATE(2024,5,31)),"Y","N")</f>
        <v>N</v>
      </c>
      <c r="Q3315" t="str">
        <f>LEFT(ALT[[#This Row],[DATEMTH]],4)</f>
        <v>2019</v>
      </c>
    </row>
    <row r="3316" spans="1:17" x14ac:dyDescent="0.25">
      <c r="A3316" t="s">
        <v>49</v>
      </c>
      <c r="B3316" t="s">
        <v>14</v>
      </c>
      <c r="C3316" t="s">
        <v>15</v>
      </c>
      <c r="D3316" t="s">
        <v>22</v>
      </c>
      <c r="E3316" s="14">
        <v>8950.6576240000013</v>
      </c>
      <c r="F3316" s="14">
        <v>57114.933239999998</v>
      </c>
      <c r="G3316" s="13">
        <v>0.15671308913885726</v>
      </c>
      <c r="H3316" s="12">
        <v>-8466221.3300000001</v>
      </c>
      <c r="I3316" s="12">
        <v>-1.3267676979575846</v>
      </c>
      <c r="J3316" t="s">
        <v>26</v>
      </c>
      <c r="K3316" s="14">
        <v>1081.7320640000005</v>
      </c>
      <c r="L3316" s="14">
        <v>8950.6576240000013</v>
      </c>
      <c r="M3316" s="13">
        <v>0.12085503763427163</v>
      </c>
      <c r="N3316" s="12">
        <v>-0.16034656006859982</v>
      </c>
      <c r="O3316" s="2">
        <f>DATE(LEFT(ALT[[#This Row],[DATEMTH]],4),RIGHT(ALT[[#This Row],[DATEMTH]],2),1)</f>
        <v>43800</v>
      </c>
      <c r="P3316" t="str">
        <f>IF(AND(ALT[[#This Row],[DATE]]&gt;=DATE(2023,6,1),ALT[[#This Row],[DATE]]&lt;=DATE(2024,5,31)),"Y","N")</f>
        <v>N</v>
      </c>
      <c r="Q3316" t="str">
        <f>LEFT(ALT[[#This Row],[DATEMTH]],4)</f>
        <v>2019</v>
      </c>
    </row>
    <row r="3317" spans="1:17" x14ac:dyDescent="0.25">
      <c r="A3317" t="s">
        <v>49</v>
      </c>
      <c r="B3317" t="s">
        <v>14</v>
      </c>
      <c r="C3317" t="s">
        <v>15</v>
      </c>
      <c r="D3317" t="s">
        <v>22</v>
      </c>
      <c r="E3317" s="14">
        <v>8950.6576240000013</v>
      </c>
      <c r="F3317" s="14">
        <v>57114.933239999998</v>
      </c>
      <c r="G3317" s="13">
        <v>0.15671308913885726</v>
      </c>
      <c r="H3317" s="12">
        <v>-8466221.3300000001</v>
      </c>
      <c r="I3317" s="12">
        <v>-1.3267676979575846</v>
      </c>
      <c r="J3317" t="s">
        <v>16</v>
      </c>
      <c r="K3317" s="14">
        <v>2829.0179360000006</v>
      </c>
      <c r="L3317" s="14">
        <v>8950.6576240000013</v>
      </c>
      <c r="M3317" s="13">
        <v>0.31606816558532685</v>
      </c>
      <c r="N3317" s="12">
        <v>-0.41934903245132077</v>
      </c>
      <c r="O3317" s="2">
        <f>DATE(LEFT(ALT[[#This Row],[DATEMTH]],4),RIGHT(ALT[[#This Row],[DATEMTH]],2),1)</f>
        <v>43800</v>
      </c>
      <c r="P3317" t="str">
        <f>IF(AND(ALT[[#This Row],[DATE]]&gt;=DATE(2023,6,1),ALT[[#This Row],[DATE]]&lt;=DATE(2024,5,31)),"Y","N")</f>
        <v>N</v>
      </c>
      <c r="Q3317" t="str">
        <f>LEFT(ALT[[#This Row],[DATEMTH]],4)</f>
        <v>2019</v>
      </c>
    </row>
    <row r="3318" spans="1:17" x14ac:dyDescent="0.25">
      <c r="A3318" t="s">
        <v>49</v>
      </c>
      <c r="B3318" t="s">
        <v>14</v>
      </c>
      <c r="C3318" t="s">
        <v>18</v>
      </c>
      <c r="D3318" t="s">
        <v>22</v>
      </c>
      <c r="E3318" s="14">
        <v>14830.739304000001</v>
      </c>
      <c r="F3318" s="14">
        <v>57114.933239999998</v>
      </c>
      <c r="G3318" s="13">
        <v>0.25966482778996591</v>
      </c>
      <c r="H3318" s="12">
        <v>-8466221.3300000001</v>
      </c>
      <c r="I3318" s="12">
        <v>-2.1983799036861864</v>
      </c>
      <c r="J3318" t="s">
        <v>25</v>
      </c>
      <c r="K3318" s="14">
        <v>1248.514412</v>
      </c>
      <c r="L3318" s="14">
        <v>14830.739303999999</v>
      </c>
      <c r="M3318" s="13">
        <v>8.4184232923793831E-2</v>
      </c>
      <c r="N3318" s="12">
        <v>-0.18506892586690538</v>
      </c>
      <c r="O3318" s="2">
        <f>DATE(LEFT(ALT[[#This Row],[DATEMTH]],4),RIGHT(ALT[[#This Row],[DATEMTH]],2),1)</f>
        <v>43800</v>
      </c>
      <c r="P3318" t="str">
        <f>IF(AND(ALT[[#This Row],[DATE]]&gt;=DATE(2023,6,1),ALT[[#This Row],[DATE]]&lt;=DATE(2024,5,31)),"Y","N")</f>
        <v>N</v>
      </c>
      <c r="Q3318" t="str">
        <f>LEFT(ALT[[#This Row],[DATEMTH]],4)</f>
        <v>2019</v>
      </c>
    </row>
    <row r="3319" spans="1:17" x14ac:dyDescent="0.25">
      <c r="A3319" t="s">
        <v>49</v>
      </c>
      <c r="B3319" t="s">
        <v>14</v>
      </c>
      <c r="C3319" t="s">
        <v>18</v>
      </c>
      <c r="D3319" t="s">
        <v>22</v>
      </c>
      <c r="E3319" s="14">
        <v>14830.739304000001</v>
      </c>
      <c r="F3319" s="14">
        <v>57114.933239999998</v>
      </c>
      <c r="G3319" s="13">
        <v>0.25966482778996591</v>
      </c>
      <c r="H3319" s="12">
        <v>-8466221.3300000001</v>
      </c>
      <c r="I3319" s="12">
        <v>-2.1983799036861864</v>
      </c>
      <c r="J3319" t="s">
        <v>16</v>
      </c>
      <c r="K3319" s="14">
        <v>5599.9666000000007</v>
      </c>
      <c r="L3319" s="14">
        <v>14830.739303999999</v>
      </c>
      <c r="M3319" s="13">
        <v>0.37759187085768769</v>
      </c>
      <c r="N3319" s="12">
        <v>-0.83009038068881036</v>
      </c>
      <c r="O3319" s="2">
        <f>DATE(LEFT(ALT[[#This Row],[DATEMTH]],4),RIGHT(ALT[[#This Row],[DATEMTH]],2),1)</f>
        <v>43800</v>
      </c>
      <c r="P3319" t="str">
        <f>IF(AND(ALT[[#This Row],[DATE]]&gt;=DATE(2023,6,1),ALT[[#This Row],[DATE]]&lt;=DATE(2024,5,31)),"Y","N")</f>
        <v>N</v>
      </c>
      <c r="Q3319" t="str">
        <f>LEFT(ALT[[#This Row],[DATEMTH]],4)</f>
        <v>2019</v>
      </c>
    </row>
    <row r="3320" spans="1:17" x14ac:dyDescent="0.25">
      <c r="A3320" t="s">
        <v>49</v>
      </c>
      <c r="B3320" t="s">
        <v>14</v>
      </c>
      <c r="C3320" t="s">
        <v>18</v>
      </c>
      <c r="D3320" t="s">
        <v>22</v>
      </c>
      <c r="E3320" s="14">
        <v>14830.739304000001</v>
      </c>
      <c r="F3320" s="14">
        <v>57114.933239999998</v>
      </c>
      <c r="G3320" s="13">
        <v>0.25966482778996591</v>
      </c>
      <c r="H3320" s="12">
        <v>-8466221.3300000001</v>
      </c>
      <c r="I3320" s="12">
        <v>-2.1983799036861864</v>
      </c>
      <c r="J3320" t="s">
        <v>26</v>
      </c>
      <c r="K3320" s="14">
        <v>3377.0744399999999</v>
      </c>
      <c r="L3320" s="14">
        <v>14830.739303999999</v>
      </c>
      <c r="M3320" s="13">
        <v>0.22770776094008807</v>
      </c>
      <c r="N3320" s="12">
        <v>-0.50058816556406793</v>
      </c>
      <c r="O3320" s="2">
        <f>DATE(LEFT(ALT[[#This Row],[DATEMTH]],4),RIGHT(ALT[[#This Row],[DATEMTH]],2),1)</f>
        <v>43800</v>
      </c>
      <c r="P3320" t="str">
        <f>IF(AND(ALT[[#This Row],[DATE]]&gt;=DATE(2023,6,1),ALT[[#This Row],[DATE]]&lt;=DATE(2024,5,31)),"Y","N")</f>
        <v>N</v>
      </c>
      <c r="Q3320" t="str">
        <f>LEFT(ALT[[#This Row],[DATEMTH]],4)</f>
        <v>2019</v>
      </c>
    </row>
    <row r="3321" spans="1:17" x14ac:dyDescent="0.25">
      <c r="A3321" t="s">
        <v>49</v>
      </c>
      <c r="B3321" t="s">
        <v>14</v>
      </c>
      <c r="C3321" t="s">
        <v>18</v>
      </c>
      <c r="D3321" t="s">
        <v>22</v>
      </c>
      <c r="E3321" s="14">
        <v>14830.739304000001</v>
      </c>
      <c r="F3321" s="14">
        <v>57114.933239999998</v>
      </c>
      <c r="G3321" s="13">
        <v>0.25966482778996591</v>
      </c>
      <c r="H3321" s="12">
        <v>-8466221.3300000001</v>
      </c>
      <c r="I3321" s="12">
        <v>-2.1983799036861864</v>
      </c>
      <c r="J3321" t="s">
        <v>24</v>
      </c>
      <c r="K3321" s="14">
        <v>4605.1838519999992</v>
      </c>
      <c r="L3321" s="14">
        <v>14830.739303999999</v>
      </c>
      <c r="M3321" s="13">
        <v>0.31051613527843047</v>
      </c>
      <c r="N3321" s="12">
        <v>-0.68263243156640285</v>
      </c>
      <c r="O3321" s="2">
        <f>DATE(LEFT(ALT[[#This Row],[DATEMTH]],4),RIGHT(ALT[[#This Row],[DATEMTH]],2),1)</f>
        <v>43800</v>
      </c>
      <c r="P3321" t="str">
        <f>IF(AND(ALT[[#This Row],[DATE]]&gt;=DATE(2023,6,1),ALT[[#This Row],[DATE]]&lt;=DATE(2024,5,31)),"Y","N")</f>
        <v>N</v>
      </c>
      <c r="Q3321" t="str">
        <f>LEFT(ALT[[#This Row],[DATEMTH]],4)</f>
        <v>2019</v>
      </c>
    </row>
    <row r="3322" spans="1:17" x14ac:dyDescent="0.25">
      <c r="A3322" t="s">
        <v>49</v>
      </c>
      <c r="B3322" t="s">
        <v>14</v>
      </c>
      <c r="C3322" t="s">
        <v>19</v>
      </c>
      <c r="D3322" t="s">
        <v>22</v>
      </c>
      <c r="E3322" s="14">
        <v>16486.672219999997</v>
      </c>
      <c r="F3322" s="14">
        <v>57114.933239999998</v>
      </c>
      <c r="G3322" s="13">
        <v>0.28865782177704946</v>
      </c>
      <c r="H3322" s="12">
        <v>-8466221.3300000001</v>
      </c>
      <c r="I3322" s="12">
        <v>-2.4438410078001951</v>
      </c>
      <c r="J3322" t="s">
        <v>25</v>
      </c>
      <c r="K3322" s="14">
        <v>11212.542888</v>
      </c>
      <c r="L3322" s="14">
        <v>16486.67222</v>
      </c>
      <c r="M3322" s="13">
        <v>0.68009739857616935</v>
      </c>
      <c r="N3322" s="12">
        <v>-1.6620499119386767</v>
      </c>
      <c r="O3322" s="2">
        <f>DATE(LEFT(ALT[[#This Row],[DATEMTH]],4),RIGHT(ALT[[#This Row],[DATEMTH]],2),1)</f>
        <v>43800</v>
      </c>
      <c r="P3322" t="str">
        <f>IF(AND(ALT[[#This Row],[DATE]]&gt;=DATE(2023,6,1),ALT[[#This Row],[DATE]]&lt;=DATE(2024,5,31)),"Y","N")</f>
        <v>N</v>
      </c>
      <c r="Q3322" t="str">
        <f>LEFT(ALT[[#This Row],[DATEMTH]],4)</f>
        <v>2019</v>
      </c>
    </row>
    <row r="3323" spans="1:17" x14ac:dyDescent="0.25">
      <c r="A3323" t="s">
        <v>49</v>
      </c>
      <c r="B3323" t="s">
        <v>14</v>
      </c>
      <c r="C3323" t="s">
        <v>19</v>
      </c>
      <c r="D3323" t="s">
        <v>22</v>
      </c>
      <c r="E3323" s="14">
        <v>16486.672219999997</v>
      </c>
      <c r="F3323" s="14">
        <v>57114.933239999998</v>
      </c>
      <c r="G3323" s="13">
        <v>0.28865782177704946</v>
      </c>
      <c r="H3323" s="12">
        <v>-8466221.3300000001</v>
      </c>
      <c r="I3323" s="12">
        <v>-2.4438410078001951</v>
      </c>
      <c r="J3323" t="s">
        <v>24</v>
      </c>
      <c r="K3323" s="14">
        <v>4801.3062399999999</v>
      </c>
      <c r="L3323" s="14">
        <v>16486.67222</v>
      </c>
      <c r="M3323" s="13">
        <v>0.29122349106786571</v>
      </c>
      <c r="N3323" s="12">
        <v>-0.7117039099063841</v>
      </c>
      <c r="O3323" s="2">
        <f>DATE(LEFT(ALT[[#This Row],[DATEMTH]],4),RIGHT(ALT[[#This Row],[DATEMTH]],2),1)</f>
        <v>43800</v>
      </c>
      <c r="P3323" t="str">
        <f>IF(AND(ALT[[#This Row],[DATE]]&gt;=DATE(2023,6,1),ALT[[#This Row],[DATE]]&lt;=DATE(2024,5,31)),"Y","N")</f>
        <v>N</v>
      </c>
      <c r="Q3323" t="str">
        <f>LEFT(ALT[[#This Row],[DATEMTH]],4)</f>
        <v>2019</v>
      </c>
    </row>
    <row r="3324" spans="1:17" x14ac:dyDescent="0.25">
      <c r="A3324" t="s">
        <v>49</v>
      </c>
      <c r="B3324" t="s">
        <v>14</v>
      </c>
      <c r="C3324" t="s">
        <v>19</v>
      </c>
      <c r="D3324" t="s">
        <v>22</v>
      </c>
      <c r="E3324" s="14">
        <v>16486.672219999997</v>
      </c>
      <c r="F3324" s="14">
        <v>57114.933239999998</v>
      </c>
      <c r="G3324" s="13">
        <v>0.28865782177704946</v>
      </c>
      <c r="H3324" s="12">
        <v>-8466221.3300000001</v>
      </c>
      <c r="I3324" s="12">
        <v>-2.4438410078001951</v>
      </c>
      <c r="J3324" t="s">
        <v>16</v>
      </c>
      <c r="K3324" s="14">
        <v>1.4274</v>
      </c>
      <c r="L3324" s="14">
        <v>16486.67222</v>
      </c>
      <c r="M3324" s="13">
        <v>8.6579024617740598E-5</v>
      </c>
      <c r="N3324" s="12">
        <v>-2.115853707761771E-4</v>
      </c>
      <c r="O3324" s="2">
        <f>DATE(LEFT(ALT[[#This Row],[DATEMTH]],4),RIGHT(ALT[[#This Row],[DATEMTH]],2),1)</f>
        <v>43800</v>
      </c>
      <c r="P3324" t="str">
        <f>IF(AND(ALT[[#This Row],[DATE]]&gt;=DATE(2023,6,1),ALT[[#This Row],[DATE]]&lt;=DATE(2024,5,31)),"Y","N")</f>
        <v>N</v>
      </c>
      <c r="Q3324" t="str">
        <f>LEFT(ALT[[#This Row],[DATEMTH]],4)</f>
        <v>2019</v>
      </c>
    </row>
    <row r="3325" spans="1:17" x14ac:dyDescent="0.25">
      <c r="A3325" t="s">
        <v>49</v>
      </c>
      <c r="B3325" t="s">
        <v>14</v>
      </c>
      <c r="C3325" t="s">
        <v>19</v>
      </c>
      <c r="D3325" t="s">
        <v>22</v>
      </c>
      <c r="E3325" s="14">
        <v>16486.672219999997</v>
      </c>
      <c r="F3325" s="14">
        <v>57114.933239999998</v>
      </c>
      <c r="G3325" s="13">
        <v>0.28865782177704946</v>
      </c>
      <c r="H3325" s="12">
        <v>-8466221.3300000001</v>
      </c>
      <c r="I3325" s="12">
        <v>-2.4438410078001951</v>
      </c>
      <c r="J3325" t="s">
        <v>26</v>
      </c>
      <c r="K3325" s="14">
        <v>471.395692</v>
      </c>
      <c r="L3325" s="14">
        <v>16486.67222</v>
      </c>
      <c r="M3325" s="13">
        <v>2.8592531331347107E-2</v>
      </c>
      <c r="N3325" s="12">
        <v>-6.9875600584357961E-2</v>
      </c>
      <c r="O3325" s="2">
        <f>DATE(LEFT(ALT[[#This Row],[DATEMTH]],4),RIGHT(ALT[[#This Row],[DATEMTH]],2),1)</f>
        <v>43800</v>
      </c>
      <c r="P3325" t="str">
        <f>IF(AND(ALT[[#This Row],[DATE]]&gt;=DATE(2023,6,1),ALT[[#This Row],[DATE]]&lt;=DATE(2024,5,31)),"Y","N")</f>
        <v>N</v>
      </c>
      <c r="Q3325" t="str">
        <f>LEFT(ALT[[#This Row],[DATEMTH]],4)</f>
        <v>2019</v>
      </c>
    </row>
    <row r="3326" spans="1:17" x14ac:dyDescent="0.25">
      <c r="A3326" t="s">
        <v>49</v>
      </c>
      <c r="B3326" t="s">
        <v>14</v>
      </c>
      <c r="C3326" t="s">
        <v>20</v>
      </c>
      <c r="D3326" t="s">
        <v>22</v>
      </c>
      <c r="E3326" s="14">
        <v>16846.864092</v>
      </c>
      <c r="F3326" s="14">
        <v>57114.933239999998</v>
      </c>
      <c r="G3326" s="13">
        <v>0.29496426129412734</v>
      </c>
      <c r="H3326" s="12">
        <v>-8466221.3300000001</v>
      </c>
      <c r="I3326" s="12">
        <v>-2.4972327205560343</v>
      </c>
      <c r="J3326" t="s">
        <v>25</v>
      </c>
      <c r="K3326" s="14">
        <v>2728.0013960000001</v>
      </c>
      <c r="L3326" s="14">
        <v>16846.864091999996</v>
      </c>
      <c r="M3326" s="13">
        <v>0.16192932887108855</v>
      </c>
      <c r="N3326" s="12">
        <v>-0.40437521847456126</v>
      </c>
      <c r="O3326" s="2">
        <f>DATE(LEFT(ALT[[#This Row],[DATEMTH]],4),RIGHT(ALT[[#This Row],[DATEMTH]],2),1)</f>
        <v>43800</v>
      </c>
      <c r="P3326" t="str">
        <f>IF(AND(ALT[[#This Row],[DATE]]&gt;=DATE(2023,6,1),ALT[[#This Row],[DATE]]&lt;=DATE(2024,5,31)),"Y","N")</f>
        <v>N</v>
      </c>
      <c r="Q3326" t="str">
        <f>LEFT(ALT[[#This Row],[DATEMTH]],4)</f>
        <v>2019</v>
      </c>
    </row>
    <row r="3327" spans="1:17" x14ac:dyDescent="0.25">
      <c r="A3327" t="s">
        <v>49</v>
      </c>
      <c r="B3327" t="s">
        <v>14</v>
      </c>
      <c r="C3327" t="s">
        <v>20</v>
      </c>
      <c r="D3327" t="s">
        <v>22</v>
      </c>
      <c r="E3327" s="14">
        <v>16846.864092</v>
      </c>
      <c r="F3327" s="14">
        <v>57114.933239999998</v>
      </c>
      <c r="G3327" s="13">
        <v>0.29496426129412734</v>
      </c>
      <c r="H3327" s="12">
        <v>-8466221.3300000001</v>
      </c>
      <c r="I3327" s="12">
        <v>-2.4972327205560343</v>
      </c>
      <c r="J3327" t="s">
        <v>24</v>
      </c>
      <c r="K3327" s="14">
        <v>8271.6617279999991</v>
      </c>
      <c r="L3327" s="14">
        <v>16846.864091999996</v>
      </c>
      <c r="M3327" s="13">
        <v>0.49099118285924387</v>
      </c>
      <c r="N3327" s="12">
        <v>-1.2261192473406148</v>
      </c>
      <c r="O3327" s="2">
        <f>DATE(LEFT(ALT[[#This Row],[DATEMTH]],4),RIGHT(ALT[[#This Row],[DATEMTH]],2),1)</f>
        <v>43800</v>
      </c>
      <c r="P3327" t="str">
        <f>IF(AND(ALT[[#This Row],[DATE]]&gt;=DATE(2023,6,1),ALT[[#This Row],[DATE]]&lt;=DATE(2024,5,31)),"Y","N")</f>
        <v>N</v>
      </c>
      <c r="Q3327" t="str">
        <f>LEFT(ALT[[#This Row],[DATEMTH]],4)</f>
        <v>2019</v>
      </c>
    </row>
    <row r="3328" spans="1:17" x14ac:dyDescent="0.25">
      <c r="A3328" t="s">
        <v>49</v>
      </c>
      <c r="B3328" t="s">
        <v>14</v>
      </c>
      <c r="C3328" t="s">
        <v>20</v>
      </c>
      <c r="D3328" t="s">
        <v>22</v>
      </c>
      <c r="E3328" s="14">
        <v>16846.864092</v>
      </c>
      <c r="F3328" s="14">
        <v>57114.933239999998</v>
      </c>
      <c r="G3328" s="13">
        <v>0.29496426129412734</v>
      </c>
      <c r="H3328" s="12">
        <v>-8466221.3300000001</v>
      </c>
      <c r="I3328" s="12">
        <v>-2.4972327205560343</v>
      </c>
      <c r="J3328" t="s">
        <v>16</v>
      </c>
      <c r="K3328" s="14">
        <v>4613.5264079999997</v>
      </c>
      <c r="L3328" s="14">
        <v>16846.864091999996</v>
      </c>
      <c r="M3328" s="13">
        <v>0.27385075244898582</v>
      </c>
      <c r="N3328" s="12">
        <v>-0.68386905956449795</v>
      </c>
      <c r="O3328" s="2">
        <f>DATE(LEFT(ALT[[#This Row],[DATEMTH]],4),RIGHT(ALT[[#This Row],[DATEMTH]],2),1)</f>
        <v>43800</v>
      </c>
      <c r="P3328" t="str">
        <f>IF(AND(ALT[[#This Row],[DATE]]&gt;=DATE(2023,6,1),ALT[[#This Row],[DATE]]&lt;=DATE(2024,5,31)),"Y","N")</f>
        <v>N</v>
      </c>
      <c r="Q3328" t="str">
        <f>LEFT(ALT[[#This Row],[DATEMTH]],4)</f>
        <v>2019</v>
      </c>
    </row>
    <row r="3329" spans="1:17" x14ac:dyDescent="0.25">
      <c r="A3329" t="s">
        <v>49</v>
      </c>
      <c r="B3329" t="s">
        <v>14</v>
      </c>
      <c r="C3329" t="s">
        <v>20</v>
      </c>
      <c r="D3329" t="s">
        <v>22</v>
      </c>
      <c r="E3329" s="14">
        <v>16846.864092</v>
      </c>
      <c r="F3329" s="14">
        <v>57114.933239999998</v>
      </c>
      <c r="G3329" s="13">
        <v>0.29496426129412734</v>
      </c>
      <c r="H3329" s="12">
        <v>-8466221.3300000001</v>
      </c>
      <c r="I3329" s="12">
        <v>-2.4972327205560343</v>
      </c>
      <c r="J3329" t="s">
        <v>26</v>
      </c>
      <c r="K3329" s="14">
        <v>1233.6745600000002</v>
      </c>
      <c r="L3329" s="14">
        <v>16846.864091999996</v>
      </c>
      <c r="M3329" s="13">
        <v>7.3228735820681928E-2</v>
      </c>
      <c r="N3329" s="12">
        <v>-0.18286919517636066</v>
      </c>
      <c r="O3329" s="2">
        <f>DATE(LEFT(ALT[[#This Row],[DATEMTH]],4),RIGHT(ALT[[#This Row],[DATEMTH]],2),1)</f>
        <v>43800</v>
      </c>
      <c r="P3329" t="str">
        <f>IF(AND(ALT[[#This Row],[DATE]]&gt;=DATE(2023,6,1),ALT[[#This Row],[DATE]]&lt;=DATE(2024,5,31)),"Y","N")</f>
        <v>N</v>
      </c>
      <c r="Q3329" t="str">
        <f>LEFT(ALT[[#This Row],[DATEMTH]],4)</f>
        <v>2019</v>
      </c>
    </row>
    <row r="3330" spans="1:17" x14ac:dyDescent="0.25">
      <c r="A3330" t="s">
        <v>49</v>
      </c>
      <c r="B3330" t="s">
        <v>14</v>
      </c>
      <c r="C3330" t="s">
        <v>15</v>
      </c>
      <c r="D3330" t="s">
        <v>17</v>
      </c>
      <c r="E3330" s="14">
        <v>8950.6576240000013</v>
      </c>
      <c r="F3330" s="14">
        <v>57114.933239999998</v>
      </c>
      <c r="G3330" s="13">
        <v>0.15671308913885726</v>
      </c>
      <c r="H3330" s="12">
        <v>-33855488.100000001</v>
      </c>
      <c r="I3330" s="12">
        <v>-5.3055981244548214</v>
      </c>
      <c r="J3330" t="s">
        <v>25</v>
      </c>
      <c r="K3330" s="14">
        <v>1108.1210759999992</v>
      </c>
      <c r="L3330" s="14">
        <v>8950.6576240000013</v>
      </c>
      <c r="M3330" s="13">
        <v>0.12380331396306787</v>
      </c>
      <c r="N3330" s="12">
        <v>-0.65685063036374436</v>
      </c>
      <c r="O3330" s="2">
        <f>DATE(LEFT(ALT[[#This Row],[DATEMTH]],4),RIGHT(ALT[[#This Row],[DATEMTH]],2),1)</f>
        <v>43800</v>
      </c>
      <c r="P3330" t="str">
        <f>IF(AND(ALT[[#This Row],[DATE]]&gt;=DATE(2023,6,1),ALT[[#This Row],[DATE]]&lt;=DATE(2024,5,31)),"Y","N")</f>
        <v>N</v>
      </c>
      <c r="Q3330" t="str">
        <f>LEFT(ALT[[#This Row],[DATEMTH]],4)</f>
        <v>2019</v>
      </c>
    </row>
    <row r="3331" spans="1:17" x14ac:dyDescent="0.25">
      <c r="A3331" t="s">
        <v>49</v>
      </c>
      <c r="B3331" t="s">
        <v>14</v>
      </c>
      <c r="C3331" t="s">
        <v>15</v>
      </c>
      <c r="D3331" t="s">
        <v>17</v>
      </c>
      <c r="E3331" s="14">
        <v>8950.6576240000013</v>
      </c>
      <c r="F3331" s="14">
        <v>57114.933239999998</v>
      </c>
      <c r="G3331" s="13">
        <v>0.15671308913885726</v>
      </c>
      <c r="H3331" s="12">
        <v>-33855488.100000001</v>
      </c>
      <c r="I3331" s="12">
        <v>-5.3055981244548214</v>
      </c>
      <c r="J3331" t="s">
        <v>24</v>
      </c>
      <c r="K3331" s="14">
        <v>3931.7865480000009</v>
      </c>
      <c r="L3331" s="14">
        <v>8950.6576240000013</v>
      </c>
      <c r="M3331" s="13">
        <v>0.43927348281733364</v>
      </c>
      <c r="N3331" s="12">
        <v>-2.3306085665583827</v>
      </c>
      <c r="O3331" s="2">
        <f>DATE(LEFT(ALT[[#This Row],[DATEMTH]],4),RIGHT(ALT[[#This Row],[DATEMTH]],2),1)</f>
        <v>43800</v>
      </c>
      <c r="P3331" t="str">
        <f>IF(AND(ALT[[#This Row],[DATE]]&gt;=DATE(2023,6,1),ALT[[#This Row],[DATE]]&lt;=DATE(2024,5,31)),"Y","N")</f>
        <v>N</v>
      </c>
      <c r="Q3331" t="str">
        <f>LEFT(ALT[[#This Row],[DATEMTH]],4)</f>
        <v>2019</v>
      </c>
    </row>
    <row r="3332" spans="1:17" x14ac:dyDescent="0.25">
      <c r="A3332" t="s">
        <v>49</v>
      </c>
      <c r="B3332" t="s">
        <v>14</v>
      </c>
      <c r="C3332" t="s">
        <v>15</v>
      </c>
      <c r="D3332" t="s">
        <v>17</v>
      </c>
      <c r="E3332" s="14">
        <v>8950.6576240000013</v>
      </c>
      <c r="F3332" s="14">
        <v>57114.933239999998</v>
      </c>
      <c r="G3332" s="13">
        <v>0.15671308913885726</v>
      </c>
      <c r="H3332" s="12">
        <v>-33855488.100000001</v>
      </c>
      <c r="I3332" s="12">
        <v>-5.3055981244548214</v>
      </c>
      <c r="J3332" t="s">
        <v>26</v>
      </c>
      <c r="K3332" s="14">
        <v>1081.7320640000005</v>
      </c>
      <c r="L3332" s="14">
        <v>8950.6576240000013</v>
      </c>
      <c r="M3332" s="13">
        <v>0.12085503763427163</v>
      </c>
      <c r="N3332" s="12">
        <v>-0.64120826100330841</v>
      </c>
      <c r="O3332" s="2">
        <f>DATE(LEFT(ALT[[#This Row],[DATEMTH]],4),RIGHT(ALT[[#This Row],[DATEMTH]],2),1)</f>
        <v>43800</v>
      </c>
      <c r="P3332" t="str">
        <f>IF(AND(ALT[[#This Row],[DATE]]&gt;=DATE(2023,6,1),ALT[[#This Row],[DATE]]&lt;=DATE(2024,5,31)),"Y","N")</f>
        <v>N</v>
      </c>
      <c r="Q3332" t="str">
        <f>LEFT(ALT[[#This Row],[DATEMTH]],4)</f>
        <v>2019</v>
      </c>
    </row>
    <row r="3333" spans="1:17" x14ac:dyDescent="0.25">
      <c r="A3333" t="s">
        <v>49</v>
      </c>
      <c r="B3333" t="s">
        <v>14</v>
      </c>
      <c r="C3333" t="s">
        <v>15</v>
      </c>
      <c r="D3333" t="s">
        <v>17</v>
      </c>
      <c r="E3333" s="14">
        <v>8950.6576240000013</v>
      </c>
      <c r="F3333" s="14">
        <v>57114.933239999998</v>
      </c>
      <c r="G3333" s="13">
        <v>0.15671308913885726</v>
      </c>
      <c r="H3333" s="12">
        <v>-33855488.100000001</v>
      </c>
      <c r="I3333" s="12">
        <v>-5.3055981244548214</v>
      </c>
      <c r="J3333" t="s">
        <v>16</v>
      </c>
      <c r="K3333" s="14">
        <v>2829.0179360000006</v>
      </c>
      <c r="L3333" s="14">
        <v>8950.6576240000013</v>
      </c>
      <c r="M3333" s="13">
        <v>0.31606816558532685</v>
      </c>
      <c r="N3333" s="12">
        <v>-1.6769306665293862</v>
      </c>
      <c r="O3333" s="2">
        <f>DATE(LEFT(ALT[[#This Row],[DATEMTH]],4),RIGHT(ALT[[#This Row],[DATEMTH]],2),1)</f>
        <v>43800</v>
      </c>
      <c r="P3333" t="str">
        <f>IF(AND(ALT[[#This Row],[DATE]]&gt;=DATE(2023,6,1),ALT[[#This Row],[DATE]]&lt;=DATE(2024,5,31)),"Y","N")</f>
        <v>N</v>
      </c>
      <c r="Q3333" t="str">
        <f>LEFT(ALT[[#This Row],[DATEMTH]],4)</f>
        <v>2019</v>
      </c>
    </row>
    <row r="3334" spans="1:17" x14ac:dyDescent="0.25">
      <c r="A3334" t="s">
        <v>49</v>
      </c>
      <c r="B3334" t="s">
        <v>14</v>
      </c>
      <c r="C3334" t="s">
        <v>18</v>
      </c>
      <c r="D3334" t="s">
        <v>17</v>
      </c>
      <c r="E3334" s="14">
        <v>14830.739304000001</v>
      </c>
      <c r="F3334" s="14">
        <v>57114.933239999998</v>
      </c>
      <c r="G3334" s="13">
        <v>0.25966482778996591</v>
      </c>
      <c r="H3334" s="12">
        <v>-33855488.100000001</v>
      </c>
      <c r="I3334" s="12">
        <v>-8.791079487231741</v>
      </c>
      <c r="J3334" t="s">
        <v>25</v>
      </c>
      <c r="K3334" s="14">
        <v>1248.514412</v>
      </c>
      <c r="L3334" s="14">
        <v>14830.739303999999</v>
      </c>
      <c r="M3334" s="13">
        <v>8.4184232923793831E-2</v>
      </c>
      <c r="N3334" s="12">
        <v>-0.74007028320470292</v>
      </c>
      <c r="O3334" s="2">
        <f>DATE(LEFT(ALT[[#This Row],[DATEMTH]],4),RIGHT(ALT[[#This Row],[DATEMTH]],2),1)</f>
        <v>43800</v>
      </c>
      <c r="P3334" t="str">
        <f>IF(AND(ALT[[#This Row],[DATE]]&gt;=DATE(2023,6,1),ALT[[#This Row],[DATE]]&lt;=DATE(2024,5,31)),"Y","N")</f>
        <v>N</v>
      </c>
      <c r="Q3334" t="str">
        <f>LEFT(ALT[[#This Row],[DATEMTH]],4)</f>
        <v>2019</v>
      </c>
    </row>
    <row r="3335" spans="1:17" x14ac:dyDescent="0.25">
      <c r="A3335" t="s">
        <v>49</v>
      </c>
      <c r="B3335" t="s">
        <v>14</v>
      </c>
      <c r="C3335" t="s">
        <v>18</v>
      </c>
      <c r="D3335" t="s">
        <v>17</v>
      </c>
      <c r="E3335" s="14">
        <v>14830.739304000001</v>
      </c>
      <c r="F3335" s="14">
        <v>57114.933239999998</v>
      </c>
      <c r="G3335" s="13">
        <v>0.25966482778996591</v>
      </c>
      <c r="H3335" s="12">
        <v>-33855488.100000001</v>
      </c>
      <c r="I3335" s="12">
        <v>-8.791079487231741</v>
      </c>
      <c r="J3335" t="s">
        <v>16</v>
      </c>
      <c r="K3335" s="14">
        <v>5599.9666000000007</v>
      </c>
      <c r="L3335" s="14">
        <v>14830.739303999999</v>
      </c>
      <c r="M3335" s="13">
        <v>0.37759187085768769</v>
      </c>
      <c r="N3335" s="12">
        <v>-3.3194401504424751</v>
      </c>
      <c r="O3335" s="2">
        <f>DATE(LEFT(ALT[[#This Row],[DATEMTH]],4),RIGHT(ALT[[#This Row],[DATEMTH]],2),1)</f>
        <v>43800</v>
      </c>
      <c r="P3335" t="str">
        <f>IF(AND(ALT[[#This Row],[DATE]]&gt;=DATE(2023,6,1),ALT[[#This Row],[DATE]]&lt;=DATE(2024,5,31)),"Y","N")</f>
        <v>N</v>
      </c>
      <c r="Q3335" t="str">
        <f>LEFT(ALT[[#This Row],[DATEMTH]],4)</f>
        <v>2019</v>
      </c>
    </row>
    <row r="3336" spans="1:17" x14ac:dyDescent="0.25">
      <c r="A3336" t="s">
        <v>49</v>
      </c>
      <c r="B3336" t="s">
        <v>14</v>
      </c>
      <c r="C3336" t="s">
        <v>18</v>
      </c>
      <c r="D3336" t="s">
        <v>17</v>
      </c>
      <c r="E3336" s="14">
        <v>14830.739304000001</v>
      </c>
      <c r="F3336" s="14">
        <v>57114.933239999998</v>
      </c>
      <c r="G3336" s="13">
        <v>0.25966482778996591</v>
      </c>
      <c r="H3336" s="12">
        <v>-33855488.100000001</v>
      </c>
      <c r="I3336" s="12">
        <v>-8.791079487231741</v>
      </c>
      <c r="J3336" t="s">
        <v>26</v>
      </c>
      <c r="K3336" s="14">
        <v>3377.0744399999999</v>
      </c>
      <c r="L3336" s="14">
        <v>14830.739303999999</v>
      </c>
      <c r="M3336" s="13">
        <v>0.22770776094008807</v>
      </c>
      <c r="N3336" s="12">
        <v>-2.0017970262838771</v>
      </c>
      <c r="O3336" s="2">
        <f>DATE(LEFT(ALT[[#This Row],[DATEMTH]],4),RIGHT(ALT[[#This Row],[DATEMTH]],2),1)</f>
        <v>43800</v>
      </c>
      <c r="P3336" t="str">
        <f>IF(AND(ALT[[#This Row],[DATE]]&gt;=DATE(2023,6,1),ALT[[#This Row],[DATE]]&lt;=DATE(2024,5,31)),"Y","N")</f>
        <v>N</v>
      </c>
      <c r="Q3336" t="str">
        <f>LEFT(ALT[[#This Row],[DATEMTH]],4)</f>
        <v>2019</v>
      </c>
    </row>
    <row r="3337" spans="1:17" x14ac:dyDescent="0.25">
      <c r="A3337" t="s">
        <v>49</v>
      </c>
      <c r="B3337" t="s">
        <v>14</v>
      </c>
      <c r="C3337" t="s">
        <v>18</v>
      </c>
      <c r="D3337" t="s">
        <v>17</v>
      </c>
      <c r="E3337" s="14">
        <v>14830.739304000001</v>
      </c>
      <c r="F3337" s="14">
        <v>57114.933239999998</v>
      </c>
      <c r="G3337" s="13">
        <v>0.25966482778996591</v>
      </c>
      <c r="H3337" s="12">
        <v>-33855488.100000001</v>
      </c>
      <c r="I3337" s="12">
        <v>-8.791079487231741</v>
      </c>
      <c r="J3337" t="s">
        <v>24</v>
      </c>
      <c r="K3337" s="14">
        <v>4605.1838519999992</v>
      </c>
      <c r="L3337" s="14">
        <v>14830.739303999999</v>
      </c>
      <c r="M3337" s="13">
        <v>0.31051613527843047</v>
      </c>
      <c r="N3337" s="12">
        <v>-2.7297720273006867</v>
      </c>
      <c r="O3337" s="2">
        <f>DATE(LEFT(ALT[[#This Row],[DATEMTH]],4),RIGHT(ALT[[#This Row],[DATEMTH]],2),1)</f>
        <v>43800</v>
      </c>
      <c r="P3337" t="str">
        <f>IF(AND(ALT[[#This Row],[DATE]]&gt;=DATE(2023,6,1),ALT[[#This Row],[DATE]]&lt;=DATE(2024,5,31)),"Y","N")</f>
        <v>N</v>
      </c>
      <c r="Q3337" t="str">
        <f>LEFT(ALT[[#This Row],[DATEMTH]],4)</f>
        <v>2019</v>
      </c>
    </row>
    <row r="3338" spans="1:17" x14ac:dyDescent="0.25">
      <c r="A3338" t="s">
        <v>49</v>
      </c>
      <c r="B3338" t="s">
        <v>14</v>
      </c>
      <c r="C3338" t="s">
        <v>19</v>
      </c>
      <c r="D3338" t="s">
        <v>17</v>
      </c>
      <c r="E3338" s="14">
        <v>16486.672219999997</v>
      </c>
      <c r="F3338" s="14">
        <v>57114.933239999998</v>
      </c>
      <c r="G3338" s="13">
        <v>0.28865782177704946</v>
      </c>
      <c r="H3338" s="12">
        <v>-33855488.100000001</v>
      </c>
      <c r="I3338" s="12">
        <v>-9.7726514501448207</v>
      </c>
      <c r="J3338" t="s">
        <v>25</v>
      </c>
      <c r="K3338" s="14">
        <v>11212.542888</v>
      </c>
      <c r="L3338" s="14">
        <v>16486.67222</v>
      </c>
      <c r="M3338" s="13">
        <v>0.68009739857616935</v>
      </c>
      <c r="N3338" s="12">
        <v>-6.6463548284351219</v>
      </c>
      <c r="O3338" s="2">
        <f>DATE(LEFT(ALT[[#This Row],[DATEMTH]],4),RIGHT(ALT[[#This Row],[DATEMTH]],2),1)</f>
        <v>43800</v>
      </c>
      <c r="P3338" t="str">
        <f>IF(AND(ALT[[#This Row],[DATE]]&gt;=DATE(2023,6,1),ALT[[#This Row],[DATE]]&lt;=DATE(2024,5,31)),"Y","N")</f>
        <v>N</v>
      </c>
      <c r="Q3338" t="str">
        <f>LEFT(ALT[[#This Row],[DATEMTH]],4)</f>
        <v>2019</v>
      </c>
    </row>
    <row r="3339" spans="1:17" x14ac:dyDescent="0.25">
      <c r="A3339" t="s">
        <v>49</v>
      </c>
      <c r="B3339" t="s">
        <v>14</v>
      </c>
      <c r="C3339" t="s">
        <v>19</v>
      </c>
      <c r="D3339" t="s">
        <v>17</v>
      </c>
      <c r="E3339" s="14">
        <v>16486.672219999997</v>
      </c>
      <c r="F3339" s="14">
        <v>57114.933239999998</v>
      </c>
      <c r="G3339" s="13">
        <v>0.28865782177704946</v>
      </c>
      <c r="H3339" s="12">
        <v>-33855488.100000001</v>
      </c>
      <c r="I3339" s="12">
        <v>-9.7726514501448207</v>
      </c>
      <c r="J3339" t="s">
        <v>24</v>
      </c>
      <c r="K3339" s="14">
        <v>4801.3062399999999</v>
      </c>
      <c r="L3339" s="14">
        <v>16486.67222</v>
      </c>
      <c r="M3339" s="13">
        <v>0.29122349106786571</v>
      </c>
      <c r="N3339" s="12">
        <v>-2.8460256723006152</v>
      </c>
      <c r="O3339" s="2">
        <f>DATE(LEFT(ALT[[#This Row],[DATEMTH]],4),RIGHT(ALT[[#This Row],[DATEMTH]],2),1)</f>
        <v>43800</v>
      </c>
      <c r="P3339" t="str">
        <f>IF(AND(ALT[[#This Row],[DATE]]&gt;=DATE(2023,6,1),ALT[[#This Row],[DATE]]&lt;=DATE(2024,5,31)),"Y","N")</f>
        <v>N</v>
      </c>
      <c r="Q3339" t="str">
        <f>LEFT(ALT[[#This Row],[DATEMTH]],4)</f>
        <v>2019</v>
      </c>
    </row>
    <row r="3340" spans="1:17" x14ac:dyDescent="0.25">
      <c r="A3340" t="s">
        <v>49</v>
      </c>
      <c r="B3340" t="s">
        <v>14</v>
      </c>
      <c r="C3340" t="s">
        <v>19</v>
      </c>
      <c r="D3340" t="s">
        <v>17</v>
      </c>
      <c r="E3340" s="14">
        <v>16486.672219999997</v>
      </c>
      <c r="F3340" s="14">
        <v>57114.933239999998</v>
      </c>
      <c r="G3340" s="13">
        <v>0.28865782177704946</v>
      </c>
      <c r="H3340" s="12">
        <v>-33855488.100000001</v>
      </c>
      <c r="I3340" s="12">
        <v>-9.7726514501448207</v>
      </c>
      <c r="J3340" t="s">
        <v>16</v>
      </c>
      <c r="K3340" s="14">
        <v>1.4274</v>
      </c>
      <c r="L3340" s="14">
        <v>16486.67222</v>
      </c>
      <c r="M3340" s="13">
        <v>8.6579024617740598E-5</v>
      </c>
      <c r="N3340" s="12">
        <v>-8.4610663048268679E-4</v>
      </c>
      <c r="O3340" s="2">
        <f>DATE(LEFT(ALT[[#This Row],[DATEMTH]],4),RIGHT(ALT[[#This Row],[DATEMTH]],2),1)</f>
        <v>43800</v>
      </c>
      <c r="P3340" t="str">
        <f>IF(AND(ALT[[#This Row],[DATE]]&gt;=DATE(2023,6,1),ALT[[#This Row],[DATE]]&lt;=DATE(2024,5,31)),"Y","N")</f>
        <v>N</v>
      </c>
      <c r="Q3340" t="str">
        <f>LEFT(ALT[[#This Row],[DATEMTH]],4)</f>
        <v>2019</v>
      </c>
    </row>
    <row r="3341" spans="1:17" x14ac:dyDescent="0.25">
      <c r="A3341" t="s">
        <v>49</v>
      </c>
      <c r="B3341" t="s">
        <v>14</v>
      </c>
      <c r="C3341" t="s">
        <v>19</v>
      </c>
      <c r="D3341" t="s">
        <v>17</v>
      </c>
      <c r="E3341" s="14">
        <v>16486.672219999997</v>
      </c>
      <c r="F3341" s="14">
        <v>57114.933239999998</v>
      </c>
      <c r="G3341" s="13">
        <v>0.28865782177704946</v>
      </c>
      <c r="H3341" s="12">
        <v>-33855488.100000001</v>
      </c>
      <c r="I3341" s="12">
        <v>-9.7726514501448207</v>
      </c>
      <c r="J3341" t="s">
        <v>26</v>
      </c>
      <c r="K3341" s="14">
        <v>471.395692</v>
      </c>
      <c r="L3341" s="14">
        <v>16486.67222</v>
      </c>
      <c r="M3341" s="13">
        <v>2.8592531331347107E-2</v>
      </c>
      <c r="N3341" s="12">
        <v>-0.27942484277860052</v>
      </c>
      <c r="O3341" s="2">
        <f>DATE(LEFT(ALT[[#This Row],[DATEMTH]],4),RIGHT(ALT[[#This Row],[DATEMTH]],2),1)</f>
        <v>43800</v>
      </c>
      <c r="P3341" t="str">
        <f>IF(AND(ALT[[#This Row],[DATE]]&gt;=DATE(2023,6,1),ALT[[#This Row],[DATE]]&lt;=DATE(2024,5,31)),"Y","N")</f>
        <v>N</v>
      </c>
      <c r="Q3341" t="str">
        <f>LEFT(ALT[[#This Row],[DATEMTH]],4)</f>
        <v>2019</v>
      </c>
    </row>
    <row r="3342" spans="1:17" x14ac:dyDescent="0.25">
      <c r="A3342" t="s">
        <v>49</v>
      </c>
      <c r="B3342" t="s">
        <v>14</v>
      </c>
      <c r="C3342" t="s">
        <v>20</v>
      </c>
      <c r="D3342" t="s">
        <v>17</v>
      </c>
      <c r="E3342" s="14">
        <v>16846.864092</v>
      </c>
      <c r="F3342" s="14">
        <v>57114.933239999998</v>
      </c>
      <c r="G3342" s="13">
        <v>0.29496426129412734</v>
      </c>
      <c r="H3342" s="12">
        <v>-33855488.100000001</v>
      </c>
      <c r="I3342" s="12">
        <v>-9.9861590381686192</v>
      </c>
      <c r="J3342" t="s">
        <v>25</v>
      </c>
      <c r="K3342" s="14">
        <v>2728.0013960000001</v>
      </c>
      <c r="L3342" s="14">
        <v>16846.864091999996</v>
      </c>
      <c r="M3342" s="13">
        <v>0.16192932887108855</v>
      </c>
      <c r="N3342" s="12">
        <v>-1.6170520310505996</v>
      </c>
      <c r="O3342" s="2">
        <f>DATE(LEFT(ALT[[#This Row],[DATEMTH]],4),RIGHT(ALT[[#This Row],[DATEMTH]],2),1)</f>
        <v>43800</v>
      </c>
      <c r="P3342" t="str">
        <f>IF(AND(ALT[[#This Row],[DATE]]&gt;=DATE(2023,6,1),ALT[[#This Row],[DATE]]&lt;=DATE(2024,5,31)),"Y","N")</f>
        <v>N</v>
      </c>
      <c r="Q3342" t="str">
        <f>LEFT(ALT[[#This Row],[DATEMTH]],4)</f>
        <v>2019</v>
      </c>
    </row>
    <row r="3343" spans="1:17" x14ac:dyDescent="0.25">
      <c r="A3343" t="s">
        <v>49</v>
      </c>
      <c r="B3343" t="s">
        <v>14</v>
      </c>
      <c r="C3343" t="s">
        <v>20</v>
      </c>
      <c r="D3343" t="s">
        <v>17</v>
      </c>
      <c r="E3343" s="14">
        <v>16846.864092</v>
      </c>
      <c r="F3343" s="14">
        <v>57114.933239999998</v>
      </c>
      <c r="G3343" s="13">
        <v>0.29496426129412734</v>
      </c>
      <c r="H3343" s="12">
        <v>-33855488.100000001</v>
      </c>
      <c r="I3343" s="12">
        <v>-9.9861590381686192</v>
      </c>
      <c r="J3343" t="s">
        <v>24</v>
      </c>
      <c r="K3343" s="14">
        <v>8271.6617279999991</v>
      </c>
      <c r="L3343" s="14">
        <v>16846.864091999996</v>
      </c>
      <c r="M3343" s="13">
        <v>0.49099118285924387</v>
      </c>
      <c r="N3343" s="12">
        <v>-4.9031160383709391</v>
      </c>
      <c r="O3343" s="2">
        <f>DATE(LEFT(ALT[[#This Row],[DATEMTH]],4),RIGHT(ALT[[#This Row],[DATEMTH]],2),1)</f>
        <v>43800</v>
      </c>
      <c r="P3343" t="str">
        <f>IF(AND(ALT[[#This Row],[DATE]]&gt;=DATE(2023,6,1),ALT[[#This Row],[DATE]]&lt;=DATE(2024,5,31)),"Y","N")</f>
        <v>N</v>
      </c>
      <c r="Q3343" t="str">
        <f>LEFT(ALT[[#This Row],[DATEMTH]],4)</f>
        <v>2019</v>
      </c>
    </row>
    <row r="3344" spans="1:17" x14ac:dyDescent="0.25">
      <c r="A3344" t="s">
        <v>49</v>
      </c>
      <c r="B3344" t="s">
        <v>14</v>
      </c>
      <c r="C3344" t="s">
        <v>20</v>
      </c>
      <c r="D3344" t="s">
        <v>17</v>
      </c>
      <c r="E3344" s="14">
        <v>16846.864092</v>
      </c>
      <c r="F3344" s="14">
        <v>57114.933239999998</v>
      </c>
      <c r="G3344" s="13">
        <v>0.29496426129412734</v>
      </c>
      <c r="H3344" s="12">
        <v>-33855488.100000001</v>
      </c>
      <c r="I3344" s="12">
        <v>-9.9861590381686192</v>
      </c>
      <c r="J3344" t="s">
        <v>16</v>
      </c>
      <c r="K3344" s="14">
        <v>4613.5264079999997</v>
      </c>
      <c r="L3344" s="14">
        <v>16846.864091999996</v>
      </c>
      <c r="M3344" s="13">
        <v>0.27385075244898582</v>
      </c>
      <c r="N3344" s="12">
        <v>-2.7347171666777168</v>
      </c>
      <c r="O3344" s="2">
        <f>DATE(LEFT(ALT[[#This Row],[DATEMTH]],4),RIGHT(ALT[[#This Row],[DATEMTH]],2),1)</f>
        <v>43800</v>
      </c>
      <c r="P3344" t="str">
        <f>IF(AND(ALT[[#This Row],[DATE]]&gt;=DATE(2023,6,1),ALT[[#This Row],[DATE]]&lt;=DATE(2024,5,31)),"Y","N")</f>
        <v>N</v>
      </c>
      <c r="Q3344" t="str">
        <f>LEFT(ALT[[#This Row],[DATEMTH]],4)</f>
        <v>2019</v>
      </c>
    </row>
    <row r="3345" spans="1:17" x14ac:dyDescent="0.25">
      <c r="A3345" t="s">
        <v>49</v>
      </c>
      <c r="B3345" t="s">
        <v>14</v>
      </c>
      <c r="C3345" t="s">
        <v>20</v>
      </c>
      <c r="D3345" t="s">
        <v>17</v>
      </c>
      <c r="E3345" s="14">
        <v>16846.864092</v>
      </c>
      <c r="F3345" s="14">
        <v>57114.933239999998</v>
      </c>
      <c r="G3345" s="13">
        <v>0.29496426129412734</v>
      </c>
      <c r="H3345" s="12">
        <v>-33855488.100000001</v>
      </c>
      <c r="I3345" s="12">
        <v>-9.9861590381686192</v>
      </c>
      <c r="J3345" t="s">
        <v>26</v>
      </c>
      <c r="K3345" s="14">
        <v>1233.6745600000002</v>
      </c>
      <c r="L3345" s="14">
        <v>16846.864091999996</v>
      </c>
      <c r="M3345" s="13">
        <v>7.3228735820681928E-2</v>
      </c>
      <c r="N3345" s="12">
        <v>-0.73127380206936499</v>
      </c>
      <c r="O3345" s="2">
        <f>DATE(LEFT(ALT[[#This Row],[DATEMTH]],4),RIGHT(ALT[[#This Row],[DATEMTH]],2),1)</f>
        <v>43800</v>
      </c>
      <c r="P3345" t="str">
        <f>IF(AND(ALT[[#This Row],[DATE]]&gt;=DATE(2023,6,1),ALT[[#This Row],[DATE]]&lt;=DATE(2024,5,31)),"Y","N")</f>
        <v>N</v>
      </c>
      <c r="Q3345" t="str">
        <f>LEFT(ALT[[#This Row],[DATEMTH]],4)</f>
        <v>2019</v>
      </c>
    </row>
    <row r="3346" spans="1:17" x14ac:dyDescent="0.25">
      <c r="A3346" t="s">
        <v>49</v>
      </c>
      <c r="B3346" t="s">
        <v>14</v>
      </c>
      <c r="C3346" t="s">
        <v>15</v>
      </c>
      <c r="D3346" t="s">
        <v>23</v>
      </c>
      <c r="E3346" s="14">
        <v>8950.6576240000013</v>
      </c>
      <c r="F3346" s="14">
        <v>57114.933239999998</v>
      </c>
      <c r="G3346" s="13">
        <v>0.15671308913885726</v>
      </c>
      <c r="H3346" s="12">
        <v>-21284800.039999999</v>
      </c>
      <c r="I3346" s="12">
        <v>-3.335606765971272</v>
      </c>
      <c r="J3346" t="s">
        <v>25</v>
      </c>
      <c r="K3346" s="14">
        <v>1108.1210759999992</v>
      </c>
      <c r="L3346" s="14">
        <v>8950.6576240000013</v>
      </c>
      <c r="M3346" s="13">
        <v>0.12380331396306787</v>
      </c>
      <c r="N3346" s="12">
        <v>-0.41295917170487484</v>
      </c>
      <c r="O3346" s="2">
        <f>DATE(LEFT(ALT[[#This Row],[DATEMTH]],4),RIGHT(ALT[[#This Row],[DATEMTH]],2),1)</f>
        <v>43800</v>
      </c>
      <c r="P3346" t="str">
        <f>IF(AND(ALT[[#This Row],[DATE]]&gt;=DATE(2023,6,1),ALT[[#This Row],[DATE]]&lt;=DATE(2024,5,31)),"Y","N")</f>
        <v>N</v>
      </c>
      <c r="Q3346" t="str">
        <f>LEFT(ALT[[#This Row],[DATEMTH]],4)</f>
        <v>2019</v>
      </c>
    </row>
    <row r="3347" spans="1:17" x14ac:dyDescent="0.25">
      <c r="A3347" t="s">
        <v>49</v>
      </c>
      <c r="B3347" t="s">
        <v>14</v>
      </c>
      <c r="C3347" t="s">
        <v>15</v>
      </c>
      <c r="D3347" t="s">
        <v>23</v>
      </c>
      <c r="E3347" s="14">
        <v>8950.6576240000013</v>
      </c>
      <c r="F3347" s="14">
        <v>57114.933239999998</v>
      </c>
      <c r="G3347" s="13">
        <v>0.15671308913885726</v>
      </c>
      <c r="H3347" s="12">
        <v>-21284800.039999999</v>
      </c>
      <c r="I3347" s="12">
        <v>-3.335606765971272</v>
      </c>
      <c r="J3347" t="s">
        <v>24</v>
      </c>
      <c r="K3347" s="14">
        <v>3931.7865480000009</v>
      </c>
      <c r="L3347" s="14">
        <v>8950.6576240000013</v>
      </c>
      <c r="M3347" s="13">
        <v>0.43927348281733364</v>
      </c>
      <c r="N3347" s="12">
        <v>-1.4652436013972634</v>
      </c>
      <c r="O3347" s="2">
        <f>DATE(LEFT(ALT[[#This Row],[DATEMTH]],4),RIGHT(ALT[[#This Row],[DATEMTH]],2),1)</f>
        <v>43800</v>
      </c>
      <c r="P3347" t="str">
        <f>IF(AND(ALT[[#This Row],[DATE]]&gt;=DATE(2023,6,1),ALT[[#This Row],[DATE]]&lt;=DATE(2024,5,31)),"Y","N")</f>
        <v>N</v>
      </c>
      <c r="Q3347" t="str">
        <f>LEFT(ALT[[#This Row],[DATEMTH]],4)</f>
        <v>2019</v>
      </c>
    </row>
    <row r="3348" spans="1:17" x14ac:dyDescent="0.25">
      <c r="A3348" t="s">
        <v>49</v>
      </c>
      <c r="B3348" t="s">
        <v>14</v>
      </c>
      <c r="C3348" t="s">
        <v>15</v>
      </c>
      <c r="D3348" t="s">
        <v>23</v>
      </c>
      <c r="E3348" s="14">
        <v>8950.6576240000013</v>
      </c>
      <c r="F3348" s="14">
        <v>57114.933239999998</v>
      </c>
      <c r="G3348" s="13">
        <v>0.15671308913885726</v>
      </c>
      <c r="H3348" s="12">
        <v>-21284800.039999999</v>
      </c>
      <c r="I3348" s="12">
        <v>-3.335606765971272</v>
      </c>
      <c r="J3348" t="s">
        <v>26</v>
      </c>
      <c r="K3348" s="14">
        <v>1081.7320640000005</v>
      </c>
      <c r="L3348" s="14">
        <v>8950.6576240000013</v>
      </c>
      <c r="M3348" s="13">
        <v>0.12085503763427163</v>
      </c>
      <c r="N3348" s="12">
        <v>-0.40312488123458917</v>
      </c>
      <c r="O3348" s="2">
        <f>DATE(LEFT(ALT[[#This Row],[DATEMTH]],4),RIGHT(ALT[[#This Row],[DATEMTH]],2),1)</f>
        <v>43800</v>
      </c>
      <c r="P3348" t="str">
        <f>IF(AND(ALT[[#This Row],[DATE]]&gt;=DATE(2023,6,1),ALT[[#This Row],[DATE]]&lt;=DATE(2024,5,31)),"Y","N")</f>
        <v>N</v>
      </c>
      <c r="Q3348" t="str">
        <f>LEFT(ALT[[#This Row],[DATEMTH]],4)</f>
        <v>2019</v>
      </c>
    </row>
    <row r="3349" spans="1:17" x14ac:dyDescent="0.25">
      <c r="A3349" t="s">
        <v>49</v>
      </c>
      <c r="B3349" t="s">
        <v>14</v>
      </c>
      <c r="C3349" t="s">
        <v>15</v>
      </c>
      <c r="D3349" t="s">
        <v>23</v>
      </c>
      <c r="E3349" s="14">
        <v>8950.6576240000013</v>
      </c>
      <c r="F3349" s="14">
        <v>57114.933239999998</v>
      </c>
      <c r="G3349" s="13">
        <v>0.15671308913885726</v>
      </c>
      <c r="H3349" s="12">
        <v>-21284800.039999999</v>
      </c>
      <c r="I3349" s="12">
        <v>-3.335606765971272</v>
      </c>
      <c r="J3349" t="s">
        <v>16</v>
      </c>
      <c r="K3349" s="14">
        <v>2829.0179360000006</v>
      </c>
      <c r="L3349" s="14">
        <v>8950.6576240000013</v>
      </c>
      <c r="M3349" s="13">
        <v>0.31606816558532685</v>
      </c>
      <c r="N3349" s="12">
        <v>-1.0542791116345447</v>
      </c>
      <c r="O3349" s="2">
        <f>DATE(LEFT(ALT[[#This Row],[DATEMTH]],4),RIGHT(ALT[[#This Row],[DATEMTH]],2),1)</f>
        <v>43800</v>
      </c>
      <c r="P3349" t="str">
        <f>IF(AND(ALT[[#This Row],[DATE]]&gt;=DATE(2023,6,1),ALT[[#This Row],[DATE]]&lt;=DATE(2024,5,31)),"Y","N")</f>
        <v>N</v>
      </c>
      <c r="Q3349" t="str">
        <f>LEFT(ALT[[#This Row],[DATEMTH]],4)</f>
        <v>2019</v>
      </c>
    </row>
    <row r="3350" spans="1:17" x14ac:dyDescent="0.25">
      <c r="A3350" t="s">
        <v>49</v>
      </c>
      <c r="B3350" t="s">
        <v>14</v>
      </c>
      <c r="C3350" t="s">
        <v>18</v>
      </c>
      <c r="D3350" t="s">
        <v>23</v>
      </c>
      <c r="E3350" s="14">
        <v>14830.739304000001</v>
      </c>
      <c r="F3350" s="14">
        <v>57114.933239999998</v>
      </c>
      <c r="G3350" s="13">
        <v>0.25966482778996591</v>
      </c>
      <c r="H3350" s="12">
        <v>-21284800.039999999</v>
      </c>
      <c r="I3350" s="12">
        <v>-5.526913936930459</v>
      </c>
      <c r="J3350" t="s">
        <v>25</v>
      </c>
      <c r="K3350" s="14">
        <v>1248.514412</v>
      </c>
      <c r="L3350" s="14">
        <v>14830.739303999999</v>
      </c>
      <c r="M3350" s="13">
        <v>8.4184232923793831E-2</v>
      </c>
      <c r="N3350" s="12">
        <v>-0.46527901021631612</v>
      </c>
      <c r="O3350" s="2">
        <f>DATE(LEFT(ALT[[#This Row],[DATEMTH]],4),RIGHT(ALT[[#This Row],[DATEMTH]],2),1)</f>
        <v>43800</v>
      </c>
      <c r="P3350" t="str">
        <f>IF(AND(ALT[[#This Row],[DATE]]&gt;=DATE(2023,6,1),ALT[[#This Row],[DATE]]&lt;=DATE(2024,5,31)),"Y","N")</f>
        <v>N</v>
      </c>
      <c r="Q3350" t="str">
        <f>LEFT(ALT[[#This Row],[DATEMTH]],4)</f>
        <v>2019</v>
      </c>
    </row>
    <row r="3351" spans="1:17" x14ac:dyDescent="0.25">
      <c r="A3351" t="s">
        <v>49</v>
      </c>
      <c r="B3351" t="s">
        <v>14</v>
      </c>
      <c r="C3351" t="s">
        <v>18</v>
      </c>
      <c r="D3351" t="s">
        <v>23</v>
      </c>
      <c r="E3351" s="14">
        <v>14830.739304000001</v>
      </c>
      <c r="F3351" s="14">
        <v>57114.933239999998</v>
      </c>
      <c r="G3351" s="13">
        <v>0.25966482778996591</v>
      </c>
      <c r="H3351" s="12">
        <v>-21284800.039999999</v>
      </c>
      <c r="I3351" s="12">
        <v>-5.526913936930459</v>
      </c>
      <c r="J3351" t="s">
        <v>16</v>
      </c>
      <c r="K3351" s="14">
        <v>5599.9666000000007</v>
      </c>
      <c r="L3351" s="14">
        <v>14830.739303999999</v>
      </c>
      <c r="M3351" s="13">
        <v>0.37759187085768769</v>
      </c>
      <c r="N3351" s="12">
        <v>-2.0869177735150002</v>
      </c>
      <c r="O3351" s="2">
        <f>DATE(LEFT(ALT[[#This Row],[DATEMTH]],4),RIGHT(ALT[[#This Row],[DATEMTH]],2),1)</f>
        <v>43800</v>
      </c>
      <c r="P3351" t="str">
        <f>IF(AND(ALT[[#This Row],[DATE]]&gt;=DATE(2023,6,1),ALT[[#This Row],[DATE]]&lt;=DATE(2024,5,31)),"Y","N")</f>
        <v>N</v>
      </c>
      <c r="Q3351" t="str">
        <f>LEFT(ALT[[#This Row],[DATEMTH]],4)</f>
        <v>2019</v>
      </c>
    </row>
    <row r="3352" spans="1:17" x14ac:dyDescent="0.25">
      <c r="A3352" t="s">
        <v>49</v>
      </c>
      <c r="B3352" t="s">
        <v>14</v>
      </c>
      <c r="C3352" t="s">
        <v>18</v>
      </c>
      <c r="D3352" t="s">
        <v>23</v>
      </c>
      <c r="E3352" s="14">
        <v>14830.739304000001</v>
      </c>
      <c r="F3352" s="14">
        <v>57114.933239999998</v>
      </c>
      <c r="G3352" s="13">
        <v>0.25966482778996591</v>
      </c>
      <c r="H3352" s="12">
        <v>-21284800.039999999</v>
      </c>
      <c r="I3352" s="12">
        <v>-5.526913936930459</v>
      </c>
      <c r="J3352" t="s">
        <v>26</v>
      </c>
      <c r="K3352" s="14">
        <v>3377.0744399999999</v>
      </c>
      <c r="L3352" s="14">
        <v>14830.739303999999</v>
      </c>
      <c r="M3352" s="13">
        <v>0.22770776094008807</v>
      </c>
      <c r="N3352" s="12">
        <v>-1.2585211974870019</v>
      </c>
      <c r="O3352" s="2">
        <f>DATE(LEFT(ALT[[#This Row],[DATEMTH]],4),RIGHT(ALT[[#This Row],[DATEMTH]],2),1)</f>
        <v>43800</v>
      </c>
      <c r="P3352" t="str">
        <f>IF(AND(ALT[[#This Row],[DATE]]&gt;=DATE(2023,6,1),ALT[[#This Row],[DATE]]&lt;=DATE(2024,5,31)),"Y","N")</f>
        <v>N</v>
      </c>
      <c r="Q3352" t="str">
        <f>LEFT(ALT[[#This Row],[DATEMTH]],4)</f>
        <v>2019</v>
      </c>
    </row>
    <row r="3353" spans="1:17" x14ac:dyDescent="0.25">
      <c r="A3353" t="s">
        <v>49</v>
      </c>
      <c r="B3353" t="s">
        <v>14</v>
      </c>
      <c r="C3353" t="s">
        <v>18</v>
      </c>
      <c r="D3353" t="s">
        <v>23</v>
      </c>
      <c r="E3353" s="14">
        <v>14830.739304000001</v>
      </c>
      <c r="F3353" s="14">
        <v>57114.933239999998</v>
      </c>
      <c r="G3353" s="13">
        <v>0.25966482778996591</v>
      </c>
      <c r="H3353" s="12">
        <v>-21284800.039999999</v>
      </c>
      <c r="I3353" s="12">
        <v>-5.526913936930459</v>
      </c>
      <c r="J3353" t="s">
        <v>24</v>
      </c>
      <c r="K3353" s="14">
        <v>4605.1838519999992</v>
      </c>
      <c r="L3353" s="14">
        <v>14830.739303999999</v>
      </c>
      <c r="M3353" s="13">
        <v>0.31051613527843047</v>
      </c>
      <c r="N3353" s="12">
        <v>-1.7161959557121411</v>
      </c>
      <c r="O3353" s="2">
        <f>DATE(LEFT(ALT[[#This Row],[DATEMTH]],4),RIGHT(ALT[[#This Row],[DATEMTH]],2),1)</f>
        <v>43800</v>
      </c>
      <c r="P3353" t="str">
        <f>IF(AND(ALT[[#This Row],[DATE]]&gt;=DATE(2023,6,1),ALT[[#This Row],[DATE]]&lt;=DATE(2024,5,31)),"Y","N")</f>
        <v>N</v>
      </c>
      <c r="Q3353" t="str">
        <f>LEFT(ALT[[#This Row],[DATEMTH]],4)</f>
        <v>2019</v>
      </c>
    </row>
    <row r="3354" spans="1:17" x14ac:dyDescent="0.25">
      <c r="A3354" t="s">
        <v>49</v>
      </c>
      <c r="B3354" t="s">
        <v>14</v>
      </c>
      <c r="C3354" t="s">
        <v>19</v>
      </c>
      <c r="D3354" t="s">
        <v>23</v>
      </c>
      <c r="E3354" s="14">
        <v>16486.672219999997</v>
      </c>
      <c r="F3354" s="14">
        <v>57114.933239999998</v>
      </c>
      <c r="G3354" s="13">
        <v>0.28865782177704946</v>
      </c>
      <c r="H3354" s="12">
        <v>-21284800.039999999</v>
      </c>
      <c r="I3354" s="12">
        <v>-6.1440240165064548</v>
      </c>
      <c r="J3354" t="s">
        <v>16</v>
      </c>
      <c r="K3354" s="14">
        <v>1.4274</v>
      </c>
      <c r="L3354" s="14">
        <v>16486.67222</v>
      </c>
      <c r="M3354" s="13">
        <v>8.6579024617740598E-5</v>
      </c>
      <c r="N3354" s="12">
        <v>-5.3194360657710181E-4</v>
      </c>
      <c r="O3354" s="2">
        <f>DATE(LEFT(ALT[[#This Row],[DATEMTH]],4),RIGHT(ALT[[#This Row],[DATEMTH]],2),1)</f>
        <v>43800</v>
      </c>
      <c r="P3354" t="str">
        <f>IF(AND(ALT[[#This Row],[DATE]]&gt;=DATE(2023,6,1),ALT[[#This Row],[DATE]]&lt;=DATE(2024,5,31)),"Y","N")</f>
        <v>N</v>
      </c>
      <c r="Q3354" t="str">
        <f>LEFT(ALT[[#This Row],[DATEMTH]],4)</f>
        <v>2019</v>
      </c>
    </row>
    <row r="3355" spans="1:17" x14ac:dyDescent="0.25">
      <c r="A3355" t="s">
        <v>49</v>
      </c>
      <c r="B3355" t="s">
        <v>14</v>
      </c>
      <c r="C3355" t="s">
        <v>19</v>
      </c>
      <c r="D3355" t="s">
        <v>23</v>
      </c>
      <c r="E3355" s="14">
        <v>16486.672219999997</v>
      </c>
      <c r="F3355" s="14">
        <v>57114.933239999998</v>
      </c>
      <c r="G3355" s="13">
        <v>0.28865782177704946</v>
      </c>
      <c r="H3355" s="12">
        <v>-21284800.039999999</v>
      </c>
      <c r="I3355" s="12">
        <v>-6.1440240165064548</v>
      </c>
      <c r="J3355" t="s">
        <v>25</v>
      </c>
      <c r="K3355" s="14">
        <v>11212.542888</v>
      </c>
      <c r="L3355" s="14">
        <v>16486.67222</v>
      </c>
      <c r="M3355" s="13">
        <v>0.68009739857616935</v>
      </c>
      <c r="N3355" s="12">
        <v>-4.1785347504155474</v>
      </c>
      <c r="O3355" s="2">
        <f>DATE(LEFT(ALT[[#This Row],[DATEMTH]],4),RIGHT(ALT[[#This Row],[DATEMTH]],2),1)</f>
        <v>43800</v>
      </c>
      <c r="P3355" t="str">
        <f>IF(AND(ALT[[#This Row],[DATE]]&gt;=DATE(2023,6,1),ALT[[#This Row],[DATE]]&lt;=DATE(2024,5,31)),"Y","N")</f>
        <v>N</v>
      </c>
      <c r="Q3355" t="str">
        <f>LEFT(ALT[[#This Row],[DATEMTH]],4)</f>
        <v>2019</v>
      </c>
    </row>
    <row r="3356" spans="1:17" x14ac:dyDescent="0.25">
      <c r="A3356" t="s">
        <v>49</v>
      </c>
      <c r="B3356" t="s">
        <v>14</v>
      </c>
      <c r="C3356" t="s">
        <v>19</v>
      </c>
      <c r="D3356" t="s">
        <v>23</v>
      </c>
      <c r="E3356" s="14">
        <v>16486.672219999997</v>
      </c>
      <c r="F3356" s="14">
        <v>57114.933239999998</v>
      </c>
      <c r="G3356" s="13">
        <v>0.28865782177704946</v>
      </c>
      <c r="H3356" s="12">
        <v>-21284800.039999999</v>
      </c>
      <c r="I3356" s="12">
        <v>-6.1440240165064548</v>
      </c>
      <c r="J3356" t="s">
        <v>24</v>
      </c>
      <c r="K3356" s="14">
        <v>4801.3062399999999</v>
      </c>
      <c r="L3356" s="14">
        <v>16486.67222</v>
      </c>
      <c r="M3356" s="13">
        <v>0.29122349106786571</v>
      </c>
      <c r="N3356" s="12">
        <v>-1.78928412329182</v>
      </c>
      <c r="O3356" s="2">
        <f>DATE(LEFT(ALT[[#This Row],[DATEMTH]],4),RIGHT(ALT[[#This Row],[DATEMTH]],2),1)</f>
        <v>43800</v>
      </c>
      <c r="P3356" t="str">
        <f>IF(AND(ALT[[#This Row],[DATE]]&gt;=DATE(2023,6,1),ALT[[#This Row],[DATE]]&lt;=DATE(2024,5,31)),"Y","N")</f>
        <v>N</v>
      </c>
      <c r="Q3356" t="str">
        <f>LEFT(ALT[[#This Row],[DATEMTH]],4)</f>
        <v>2019</v>
      </c>
    </row>
    <row r="3357" spans="1:17" x14ac:dyDescent="0.25">
      <c r="A3357" t="s">
        <v>49</v>
      </c>
      <c r="B3357" t="s">
        <v>14</v>
      </c>
      <c r="C3357" t="s">
        <v>19</v>
      </c>
      <c r="D3357" t="s">
        <v>23</v>
      </c>
      <c r="E3357" s="14">
        <v>16486.672219999997</v>
      </c>
      <c r="F3357" s="14">
        <v>57114.933239999998</v>
      </c>
      <c r="G3357" s="13">
        <v>0.28865782177704946</v>
      </c>
      <c r="H3357" s="12">
        <v>-21284800.039999999</v>
      </c>
      <c r="I3357" s="12">
        <v>-6.1440240165064548</v>
      </c>
      <c r="J3357" t="s">
        <v>26</v>
      </c>
      <c r="K3357" s="14">
        <v>471.395692</v>
      </c>
      <c r="L3357" s="14">
        <v>16486.67222</v>
      </c>
      <c r="M3357" s="13">
        <v>2.8592531331347107E-2</v>
      </c>
      <c r="N3357" s="12">
        <v>-0.1756731991925099</v>
      </c>
      <c r="O3357" s="2">
        <f>DATE(LEFT(ALT[[#This Row],[DATEMTH]],4),RIGHT(ALT[[#This Row],[DATEMTH]],2),1)</f>
        <v>43800</v>
      </c>
      <c r="P3357" t="str">
        <f>IF(AND(ALT[[#This Row],[DATE]]&gt;=DATE(2023,6,1),ALT[[#This Row],[DATE]]&lt;=DATE(2024,5,31)),"Y","N")</f>
        <v>N</v>
      </c>
      <c r="Q3357" t="str">
        <f>LEFT(ALT[[#This Row],[DATEMTH]],4)</f>
        <v>2019</v>
      </c>
    </row>
    <row r="3358" spans="1:17" x14ac:dyDescent="0.25">
      <c r="A3358" t="s">
        <v>49</v>
      </c>
      <c r="B3358" t="s">
        <v>14</v>
      </c>
      <c r="C3358" t="s">
        <v>20</v>
      </c>
      <c r="D3358" t="s">
        <v>23</v>
      </c>
      <c r="E3358" s="14">
        <v>16846.864092</v>
      </c>
      <c r="F3358" s="14">
        <v>57114.933239999998</v>
      </c>
      <c r="G3358" s="13">
        <v>0.29496426129412734</v>
      </c>
      <c r="H3358" s="12">
        <v>-21284800.039999999</v>
      </c>
      <c r="I3358" s="12">
        <v>-6.2782553205918123</v>
      </c>
      <c r="J3358" t="s">
        <v>25</v>
      </c>
      <c r="K3358" s="14">
        <v>2728.0013960000001</v>
      </c>
      <c r="L3358" s="14">
        <v>16846.864091999996</v>
      </c>
      <c r="M3358" s="13">
        <v>0.16192932887108855</v>
      </c>
      <c r="N3358" s="12">
        <v>-1.0166336705447729</v>
      </c>
      <c r="O3358" s="2">
        <f>DATE(LEFT(ALT[[#This Row],[DATEMTH]],4),RIGHT(ALT[[#This Row],[DATEMTH]],2),1)</f>
        <v>43800</v>
      </c>
      <c r="P3358" t="str">
        <f>IF(AND(ALT[[#This Row],[DATE]]&gt;=DATE(2023,6,1),ALT[[#This Row],[DATE]]&lt;=DATE(2024,5,31)),"Y","N")</f>
        <v>N</v>
      </c>
      <c r="Q3358" t="str">
        <f>LEFT(ALT[[#This Row],[DATEMTH]],4)</f>
        <v>2019</v>
      </c>
    </row>
    <row r="3359" spans="1:17" x14ac:dyDescent="0.25">
      <c r="A3359" t="s">
        <v>49</v>
      </c>
      <c r="B3359" t="s">
        <v>14</v>
      </c>
      <c r="C3359" t="s">
        <v>20</v>
      </c>
      <c r="D3359" t="s">
        <v>23</v>
      </c>
      <c r="E3359" s="14">
        <v>16846.864092</v>
      </c>
      <c r="F3359" s="14">
        <v>57114.933239999998</v>
      </c>
      <c r="G3359" s="13">
        <v>0.29496426129412734</v>
      </c>
      <c r="H3359" s="12">
        <v>-21284800.039999999</v>
      </c>
      <c r="I3359" s="12">
        <v>-6.2782553205918123</v>
      </c>
      <c r="J3359" t="s">
        <v>24</v>
      </c>
      <c r="K3359" s="14">
        <v>8271.6617279999991</v>
      </c>
      <c r="L3359" s="14">
        <v>16846.864091999996</v>
      </c>
      <c r="M3359" s="13">
        <v>0.49099118285924387</v>
      </c>
      <c r="N3359" s="12">
        <v>-3.0825680061497152</v>
      </c>
      <c r="O3359" s="2">
        <f>DATE(LEFT(ALT[[#This Row],[DATEMTH]],4),RIGHT(ALT[[#This Row],[DATEMTH]],2),1)</f>
        <v>43800</v>
      </c>
      <c r="P3359" t="str">
        <f>IF(AND(ALT[[#This Row],[DATE]]&gt;=DATE(2023,6,1),ALT[[#This Row],[DATE]]&lt;=DATE(2024,5,31)),"Y","N")</f>
        <v>N</v>
      </c>
      <c r="Q3359" t="str">
        <f>LEFT(ALT[[#This Row],[DATEMTH]],4)</f>
        <v>2019</v>
      </c>
    </row>
    <row r="3360" spans="1:17" x14ac:dyDescent="0.25">
      <c r="A3360" t="s">
        <v>49</v>
      </c>
      <c r="B3360" t="s">
        <v>14</v>
      </c>
      <c r="C3360" t="s">
        <v>20</v>
      </c>
      <c r="D3360" t="s">
        <v>23</v>
      </c>
      <c r="E3360" s="14">
        <v>16846.864092</v>
      </c>
      <c r="F3360" s="14">
        <v>57114.933239999998</v>
      </c>
      <c r="G3360" s="13">
        <v>0.29496426129412734</v>
      </c>
      <c r="H3360" s="12">
        <v>-21284800.039999999</v>
      </c>
      <c r="I3360" s="12">
        <v>-6.2782553205918123</v>
      </c>
      <c r="J3360" t="s">
        <v>16</v>
      </c>
      <c r="K3360" s="14">
        <v>4613.5264079999997</v>
      </c>
      <c r="L3360" s="14">
        <v>16846.864091999996</v>
      </c>
      <c r="M3360" s="13">
        <v>0.27385075244898582</v>
      </c>
      <c r="N3360" s="12">
        <v>-1.7193049436109165</v>
      </c>
      <c r="O3360" s="2">
        <f>DATE(LEFT(ALT[[#This Row],[DATEMTH]],4),RIGHT(ALT[[#This Row],[DATEMTH]],2),1)</f>
        <v>43800</v>
      </c>
      <c r="P3360" t="str">
        <f>IF(AND(ALT[[#This Row],[DATE]]&gt;=DATE(2023,6,1),ALT[[#This Row],[DATE]]&lt;=DATE(2024,5,31)),"Y","N")</f>
        <v>N</v>
      </c>
      <c r="Q3360" t="str">
        <f>LEFT(ALT[[#This Row],[DATEMTH]],4)</f>
        <v>2019</v>
      </c>
    </row>
    <row r="3361" spans="1:17" x14ac:dyDescent="0.25">
      <c r="A3361" t="s">
        <v>49</v>
      </c>
      <c r="B3361" t="s">
        <v>14</v>
      </c>
      <c r="C3361" t="s">
        <v>20</v>
      </c>
      <c r="D3361" t="s">
        <v>23</v>
      </c>
      <c r="E3361" s="14">
        <v>16846.864092</v>
      </c>
      <c r="F3361" s="14">
        <v>57114.933239999998</v>
      </c>
      <c r="G3361" s="13">
        <v>0.29496426129412734</v>
      </c>
      <c r="H3361" s="12">
        <v>-21284800.039999999</v>
      </c>
      <c r="I3361" s="12">
        <v>-6.2782553205918123</v>
      </c>
      <c r="J3361" t="s">
        <v>26</v>
      </c>
      <c r="K3361" s="14">
        <v>1233.6745600000002</v>
      </c>
      <c r="L3361" s="14">
        <v>16846.864091999996</v>
      </c>
      <c r="M3361" s="13">
        <v>7.3228735820681928E-2</v>
      </c>
      <c r="N3361" s="12">
        <v>-0.45974870028640857</v>
      </c>
      <c r="O3361" s="2">
        <f>DATE(LEFT(ALT[[#This Row],[DATEMTH]],4),RIGHT(ALT[[#This Row],[DATEMTH]],2),1)</f>
        <v>43800</v>
      </c>
      <c r="P3361" t="str">
        <f>IF(AND(ALT[[#This Row],[DATE]]&gt;=DATE(2023,6,1),ALT[[#This Row],[DATE]]&lt;=DATE(2024,5,31)),"Y","N")</f>
        <v>N</v>
      </c>
      <c r="Q3361" t="str">
        <f>LEFT(ALT[[#This Row],[DATEMTH]],4)</f>
        <v>2019</v>
      </c>
    </row>
    <row r="3362" spans="1:17" x14ac:dyDescent="0.25">
      <c r="A3362" t="s">
        <v>49</v>
      </c>
      <c r="B3362" t="s">
        <v>110</v>
      </c>
      <c r="C3362" t="s">
        <v>15</v>
      </c>
      <c r="D3362" t="s">
        <v>22</v>
      </c>
      <c r="E3362" s="14">
        <v>3603076.8243209911</v>
      </c>
      <c r="F3362" s="14">
        <v>20900824.773997989</v>
      </c>
      <c r="G3362" s="13">
        <v>0.17238921732904328</v>
      </c>
      <c r="H3362" s="12">
        <v>-8466221.3300000001</v>
      </c>
      <c r="I3362" s="12">
        <v>-1.4594852688131519</v>
      </c>
      <c r="J3362" t="s">
        <v>16</v>
      </c>
      <c r="K3362" s="14">
        <v>1108606.7850850003</v>
      </c>
      <c r="L3362" s="14">
        <v>3603076.824320999</v>
      </c>
      <c r="M3362" s="13">
        <v>0.30768336039959893</v>
      </c>
      <c r="N3362" s="12">
        <v>-0.44905933196214254</v>
      </c>
      <c r="O3362" s="2">
        <f>DATE(LEFT(ALT[[#This Row],[DATEMTH]],4),RIGHT(ALT[[#This Row],[DATEMTH]],2),1)</f>
        <v>43800</v>
      </c>
      <c r="P3362" t="str">
        <f>IF(AND(ALT[[#This Row],[DATE]]&gt;=DATE(2023,6,1),ALT[[#This Row],[DATE]]&lt;=DATE(2024,5,31)),"Y","N")</f>
        <v>N</v>
      </c>
      <c r="Q3362" t="str">
        <f>LEFT(ALT[[#This Row],[DATEMTH]],4)</f>
        <v>2019</v>
      </c>
    </row>
    <row r="3363" spans="1:17" x14ac:dyDescent="0.25">
      <c r="A3363" t="s">
        <v>49</v>
      </c>
      <c r="B3363" t="s">
        <v>110</v>
      </c>
      <c r="C3363" t="s">
        <v>15</v>
      </c>
      <c r="D3363" t="s">
        <v>22</v>
      </c>
      <c r="E3363" s="14">
        <v>3603076.8243209911</v>
      </c>
      <c r="F3363" s="14">
        <v>20900824.773997989</v>
      </c>
      <c r="G3363" s="13">
        <v>0.17238921732904328</v>
      </c>
      <c r="H3363" s="12">
        <v>-8466221.3300000001</v>
      </c>
      <c r="I3363" s="12">
        <v>-1.4594852688131519</v>
      </c>
      <c r="J3363" t="s">
        <v>26</v>
      </c>
      <c r="K3363" s="14">
        <v>465387.72054900008</v>
      </c>
      <c r="L3363" s="14">
        <v>3603076.824320999</v>
      </c>
      <c r="M3363" s="13">
        <v>0.1291639738036123</v>
      </c>
      <c r="N3363" s="12">
        <v>-0.18851291702774001</v>
      </c>
      <c r="O3363" s="2">
        <f>DATE(LEFT(ALT[[#This Row],[DATEMTH]],4),RIGHT(ALT[[#This Row],[DATEMTH]],2),1)</f>
        <v>43800</v>
      </c>
      <c r="P3363" t="str">
        <f>IF(AND(ALT[[#This Row],[DATE]]&gt;=DATE(2023,6,1),ALT[[#This Row],[DATE]]&lt;=DATE(2024,5,31)),"Y","N")</f>
        <v>N</v>
      </c>
      <c r="Q3363" t="str">
        <f>LEFT(ALT[[#This Row],[DATEMTH]],4)</f>
        <v>2019</v>
      </c>
    </row>
    <row r="3364" spans="1:17" x14ac:dyDescent="0.25">
      <c r="A3364" t="s">
        <v>49</v>
      </c>
      <c r="B3364" t="s">
        <v>110</v>
      </c>
      <c r="C3364" t="s">
        <v>15</v>
      </c>
      <c r="D3364" t="s">
        <v>22</v>
      </c>
      <c r="E3364" s="14">
        <v>3603076.8243209911</v>
      </c>
      <c r="F3364" s="14">
        <v>20900824.773997989</v>
      </c>
      <c r="G3364" s="13">
        <v>0.17238921732904328</v>
      </c>
      <c r="H3364" s="12">
        <v>-8466221.3300000001</v>
      </c>
      <c r="I3364" s="12">
        <v>-1.4594852688131519</v>
      </c>
      <c r="J3364" t="s">
        <v>25</v>
      </c>
      <c r="K3364" s="14">
        <v>465767.59512399993</v>
      </c>
      <c r="L3364" s="14">
        <v>3603076.824320999</v>
      </c>
      <c r="M3364" s="13">
        <v>0.12926940441015269</v>
      </c>
      <c r="N3364" s="12">
        <v>-0.18866679144486775</v>
      </c>
      <c r="O3364" s="2">
        <f>DATE(LEFT(ALT[[#This Row],[DATEMTH]],4),RIGHT(ALT[[#This Row],[DATEMTH]],2),1)</f>
        <v>43800</v>
      </c>
      <c r="P3364" t="str">
        <f>IF(AND(ALT[[#This Row],[DATE]]&gt;=DATE(2023,6,1),ALT[[#This Row],[DATE]]&lt;=DATE(2024,5,31)),"Y","N")</f>
        <v>N</v>
      </c>
      <c r="Q3364" t="str">
        <f>LEFT(ALT[[#This Row],[DATEMTH]],4)</f>
        <v>2019</v>
      </c>
    </row>
    <row r="3365" spans="1:17" x14ac:dyDescent="0.25">
      <c r="A3365" t="s">
        <v>49</v>
      </c>
      <c r="B3365" t="s">
        <v>110</v>
      </c>
      <c r="C3365" t="s">
        <v>15</v>
      </c>
      <c r="D3365" t="s">
        <v>22</v>
      </c>
      <c r="E3365" s="14">
        <v>3603076.8243209911</v>
      </c>
      <c r="F3365" s="14">
        <v>20900824.773997989</v>
      </c>
      <c r="G3365" s="13">
        <v>0.17238921732904328</v>
      </c>
      <c r="H3365" s="12">
        <v>-8466221.3300000001</v>
      </c>
      <c r="I3365" s="12">
        <v>-1.4594852688131519</v>
      </c>
      <c r="J3365" t="s">
        <v>24</v>
      </c>
      <c r="K3365" s="14">
        <v>1563314.7235629982</v>
      </c>
      <c r="L3365" s="14">
        <v>3603076.824320999</v>
      </c>
      <c r="M3365" s="13">
        <v>0.43388326138663597</v>
      </c>
      <c r="N3365" s="12">
        <v>-0.63324622837840139</v>
      </c>
      <c r="O3365" s="2">
        <f>DATE(LEFT(ALT[[#This Row],[DATEMTH]],4),RIGHT(ALT[[#This Row],[DATEMTH]],2),1)</f>
        <v>43800</v>
      </c>
      <c r="P3365" t="str">
        <f>IF(AND(ALT[[#This Row],[DATE]]&gt;=DATE(2023,6,1),ALT[[#This Row],[DATE]]&lt;=DATE(2024,5,31)),"Y","N")</f>
        <v>N</v>
      </c>
      <c r="Q3365" t="str">
        <f>LEFT(ALT[[#This Row],[DATEMTH]],4)</f>
        <v>2019</v>
      </c>
    </row>
    <row r="3366" spans="1:17" x14ac:dyDescent="0.25">
      <c r="A3366" t="s">
        <v>49</v>
      </c>
      <c r="B3366" t="s">
        <v>110</v>
      </c>
      <c r="C3366" t="s">
        <v>18</v>
      </c>
      <c r="D3366" t="s">
        <v>22</v>
      </c>
      <c r="E3366" s="14">
        <v>6845521.9075210067</v>
      </c>
      <c r="F3366" s="14">
        <v>20900824.773997989</v>
      </c>
      <c r="G3366" s="13">
        <v>0.3275240083366131</v>
      </c>
      <c r="H3366" s="12">
        <v>-8466221.3300000001</v>
      </c>
      <c r="I3366" s="12">
        <v>-2.7728907454665319</v>
      </c>
      <c r="J3366" t="s">
        <v>25</v>
      </c>
      <c r="K3366" s="14">
        <v>627805.69133399974</v>
      </c>
      <c r="L3366" s="14">
        <v>6845521.9075209973</v>
      </c>
      <c r="M3366" s="13">
        <v>9.1710420303270951E-2</v>
      </c>
      <c r="N3366" s="12">
        <v>-0.25430297572178595</v>
      </c>
      <c r="O3366" s="2">
        <f>DATE(LEFT(ALT[[#This Row],[DATEMTH]],4),RIGHT(ALT[[#This Row],[DATEMTH]],2),1)</f>
        <v>43800</v>
      </c>
      <c r="P3366" t="str">
        <f>IF(AND(ALT[[#This Row],[DATE]]&gt;=DATE(2023,6,1),ALT[[#This Row],[DATE]]&lt;=DATE(2024,5,31)),"Y","N")</f>
        <v>N</v>
      </c>
      <c r="Q3366" t="str">
        <f>LEFT(ALT[[#This Row],[DATEMTH]],4)</f>
        <v>2019</v>
      </c>
    </row>
    <row r="3367" spans="1:17" x14ac:dyDescent="0.25">
      <c r="A3367" t="s">
        <v>49</v>
      </c>
      <c r="B3367" t="s">
        <v>110</v>
      </c>
      <c r="C3367" t="s">
        <v>18</v>
      </c>
      <c r="D3367" t="s">
        <v>22</v>
      </c>
      <c r="E3367" s="14">
        <v>6845521.9075210067</v>
      </c>
      <c r="F3367" s="14">
        <v>20900824.773997989</v>
      </c>
      <c r="G3367" s="13">
        <v>0.3275240083366131</v>
      </c>
      <c r="H3367" s="12">
        <v>-8466221.3300000001</v>
      </c>
      <c r="I3367" s="12">
        <v>-2.7728907454665319</v>
      </c>
      <c r="J3367" t="s">
        <v>26</v>
      </c>
      <c r="K3367" s="14">
        <v>1658869.7862819997</v>
      </c>
      <c r="L3367" s="14">
        <v>6845521.9075209973</v>
      </c>
      <c r="M3367" s="13">
        <v>0.24232919106714748</v>
      </c>
      <c r="N3367" s="12">
        <v>-0.67195237126648422</v>
      </c>
      <c r="O3367" s="2">
        <f>DATE(LEFT(ALT[[#This Row],[DATEMTH]],4),RIGHT(ALT[[#This Row],[DATEMTH]],2),1)</f>
        <v>43800</v>
      </c>
      <c r="P3367" t="str">
        <f>IF(AND(ALT[[#This Row],[DATE]]&gt;=DATE(2023,6,1),ALT[[#This Row],[DATE]]&lt;=DATE(2024,5,31)),"Y","N")</f>
        <v>N</v>
      </c>
      <c r="Q3367" t="str">
        <f>LEFT(ALT[[#This Row],[DATEMTH]],4)</f>
        <v>2019</v>
      </c>
    </row>
    <row r="3368" spans="1:17" x14ac:dyDescent="0.25">
      <c r="A3368" t="s">
        <v>49</v>
      </c>
      <c r="B3368" t="s">
        <v>110</v>
      </c>
      <c r="C3368" t="s">
        <v>18</v>
      </c>
      <c r="D3368" t="s">
        <v>22</v>
      </c>
      <c r="E3368" s="14">
        <v>6845521.9075210067</v>
      </c>
      <c r="F3368" s="14">
        <v>20900824.773997989</v>
      </c>
      <c r="G3368" s="13">
        <v>0.3275240083366131</v>
      </c>
      <c r="H3368" s="12">
        <v>-8466221.3300000001</v>
      </c>
      <c r="I3368" s="12">
        <v>-2.7728907454665319</v>
      </c>
      <c r="J3368" t="s">
        <v>16</v>
      </c>
      <c r="K3368" s="14">
        <v>2663996.1546239965</v>
      </c>
      <c r="L3368" s="14">
        <v>6845521.9075209973</v>
      </c>
      <c r="M3368" s="13">
        <v>0.38915895538908918</v>
      </c>
      <c r="N3368" s="12">
        <v>-1.0790952659138284</v>
      </c>
      <c r="O3368" s="2">
        <f>DATE(LEFT(ALT[[#This Row],[DATEMTH]],4),RIGHT(ALT[[#This Row],[DATEMTH]],2),1)</f>
        <v>43800</v>
      </c>
      <c r="P3368" t="str">
        <f>IF(AND(ALT[[#This Row],[DATE]]&gt;=DATE(2023,6,1),ALT[[#This Row],[DATE]]&lt;=DATE(2024,5,31)),"Y","N")</f>
        <v>N</v>
      </c>
      <c r="Q3368" t="str">
        <f>LEFT(ALT[[#This Row],[DATEMTH]],4)</f>
        <v>2019</v>
      </c>
    </row>
    <row r="3369" spans="1:17" x14ac:dyDescent="0.25">
      <c r="A3369" t="s">
        <v>49</v>
      </c>
      <c r="B3369" t="s">
        <v>110</v>
      </c>
      <c r="C3369" t="s">
        <v>18</v>
      </c>
      <c r="D3369" t="s">
        <v>22</v>
      </c>
      <c r="E3369" s="14">
        <v>6845521.9075210067</v>
      </c>
      <c r="F3369" s="14">
        <v>20900824.773997989</v>
      </c>
      <c r="G3369" s="13">
        <v>0.3275240083366131</v>
      </c>
      <c r="H3369" s="12">
        <v>-8466221.3300000001</v>
      </c>
      <c r="I3369" s="12">
        <v>-2.7728907454665319</v>
      </c>
      <c r="J3369" t="s">
        <v>24</v>
      </c>
      <c r="K3369" s="14">
        <v>1894850.2752810016</v>
      </c>
      <c r="L3369" s="14">
        <v>6845521.9075209973</v>
      </c>
      <c r="M3369" s="13">
        <v>0.27680143324049239</v>
      </c>
      <c r="N3369" s="12">
        <v>-0.76754013256443343</v>
      </c>
      <c r="O3369" s="2">
        <f>DATE(LEFT(ALT[[#This Row],[DATEMTH]],4),RIGHT(ALT[[#This Row],[DATEMTH]],2),1)</f>
        <v>43800</v>
      </c>
      <c r="P3369" t="str">
        <f>IF(AND(ALT[[#This Row],[DATE]]&gt;=DATE(2023,6,1),ALT[[#This Row],[DATE]]&lt;=DATE(2024,5,31)),"Y","N")</f>
        <v>N</v>
      </c>
      <c r="Q3369" t="str">
        <f>LEFT(ALT[[#This Row],[DATEMTH]],4)</f>
        <v>2019</v>
      </c>
    </row>
    <row r="3370" spans="1:17" x14ac:dyDescent="0.25">
      <c r="A3370" t="s">
        <v>49</v>
      </c>
      <c r="B3370" t="s">
        <v>110</v>
      </c>
      <c r="C3370" t="s">
        <v>19</v>
      </c>
      <c r="D3370" t="s">
        <v>22</v>
      </c>
      <c r="E3370" s="14">
        <v>5461097.0878069876</v>
      </c>
      <c r="F3370" s="14">
        <v>20900824.773997989</v>
      </c>
      <c r="G3370" s="13">
        <v>0.26128620027478316</v>
      </c>
      <c r="H3370" s="12">
        <v>-8466221.3300000001</v>
      </c>
      <c r="I3370" s="12">
        <v>-2.2121068020010215</v>
      </c>
      <c r="J3370" t="s">
        <v>25</v>
      </c>
      <c r="K3370" s="14">
        <v>3667990.1260070032</v>
      </c>
      <c r="L3370" s="14">
        <v>5461097.0878070025</v>
      </c>
      <c r="M3370" s="13">
        <v>0.67165810587702768</v>
      </c>
      <c r="N3370" s="12">
        <v>-1.4857794646296951</v>
      </c>
      <c r="O3370" s="2">
        <f>DATE(LEFT(ALT[[#This Row],[DATEMTH]],4),RIGHT(ALT[[#This Row],[DATEMTH]],2),1)</f>
        <v>43800</v>
      </c>
      <c r="P3370" t="str">
        <f>IF(AND(ALT[[#This Row],[DATE]]&gt;=DATE(2023,6,1),ALT[[#This Row],[DATE]]&lt;=DATE(2024,5,31)),"Y","N")</f>
        <v>N</v>
      </c>
      <c r="Q3370" t="str">
        <f>LEFT(ALT[[#This Row],[DATEMTH]],4)</f>
        <v>2019</v>
      </c>
    </row>
    <row r="3371" spans="1:17" x14ac:dyDescent="0.25">
      <c r="A3371" t="s">
        <v>49</v>
      </c>
      <c r="B3371" t="s">
        <v>110</v>
      </c>
      <c r="C3371" t="s">
        <v>19</v>
      </c>
      <c r="D3371" t="s">
        <v>22</v>
      </c>
      <c r="E3371" s="14">
        <v>5461097.0878069876</v>
      </c>
      <c r="F3371" s="14">
        <v>20900824.773997989</v>
      </c>
      <c r="G3371" s="13">
        <v>0.26128620027478316</v>
      </c>
      <c r="H3371" s="12">
        <v>-8466221.3300000001</v>
      </c>
      <c r="I3371" s="12">
        <v>-2.2121068020010215</v>
      </c>
      <c r="J3371" t="s">
        <v>26</v>
      </c>
      <c r="K3371" s="14">
        <v>190334.57800500008</v>
      </c>
      <c r="L3371" s="14">
        <v>5461097.0878070025</v>
      </c>
      <c r="M3371" s="13">
        <v>3.4852809782481307E-2</v>
      </c>
      <c r="N3371" s="12">
        <v>-7.7098137588674648E-2</v>
      </c>
      <c r="O3371" s="2">
        <f>DATE(LEFT(ALT[[#This Row],[DATEMTH]],4),RIGHT(ALT[[#This Row],[DATEMTH]],2),1)</f>
        <v>43800</v>
      </c>
      <c r="P3371" t="str">
        <f>IF(AND(ALT[[#This Row],[DATE]]&gt;=DATE(2023,6,1),ALT[[#This Row],[DATE]]&lt;=DATE(2024,5,31)),"Y","N")</f>
        <v>N</v>
      </c>
      <c r="Q3371" t="str">
        <f>LEFT(ALT[[#This Row],[DATEMTH]],4)</f>
        <v>2019</v>
      </c>
    </row>
    <row r="3372" spans="1:17" x14ac:dyDescent="0.25">
      <c r="A3372" t="s">
        <v>49</v>
      </c>
      <c r="B3372" t="s">
        <v>110</v>
      </c>
      <c r="C3372" t="s">
        <v>19</v>
      </c>
      <c r="D3372" t="s">
        <v>22</v>
      </c>
      <c r="E3372" s="14">
        <v>5461097.0878069876</v>
      </c>
      <c r="F3372" s="14">
        <v>20900824.773997989</v>
      </c>
      <c r="G3372" s="13">
        <v>0.26128620027478316</v>
      </c>
      <c r="H3372" s="12">
        <v>-8466221.3300000001</v>
      </c>
      <c r="I3372" s="12">
        <v>-2.2121068020010215</v>
      </c>
      <c r="J3372" t="s">
        <v>16</v>
      </c>
      <c r="K3372" s="14">
        <v>1274.3802330000003</v>
      </c>
      <c r="L3372" s="14">
        <v>5461097.0878070025</v>
      </c>
      <c r="M3372" s="13">
        <v>2.3335608441119103E-4</v>
      </c>
      <c r="N3372" s="12">
        <v>-5.1620858161432017E-4</v>
      </c>
      <c r="O3372" s="2">
        <f>DATE(LEFT(ALT[[#This Row],[DATEMTH]],4),RIGHT(ALT[[#This Row],[DATEMTH]],2),1)</f>
        <v>43800</v>
      </c>
      <c r="P3372" t="str">
        <f>IF(AND(ALT[[#This Row],[DATE]]&gt;=DATE(2023,6,1),ALT[[#This Row],[DATE]]&lt;=DATE(2024,5,31)),"Y","N")</f>
        <v>N</v>
      </c>
      <c r="Q3372" t="str">
        <f>LEFT(ALT[[#This Row],[DATEMTH]],4)</f>
        <v>2019</v>
      </c>
    </row>
    <row r="3373" spans="1:17" x14ac:dyDescent="0.25">
      <c r="A3373" t="s">
        <v>49</v>
      </c>
      <c r="B3373" t="s">
        <v>110</v>
      </c>
      <c r="C3373" t="s">
        <v>19</v>
      </c>
      <c r="D3373" t="s">
        <v>22</v>
      </c>
      <c r="E3373" s="14">
        <v>5461097.0878069876</v>
      </c>
      <c r="F3373" s="14">
        <v>20900824.773997989</v>
      </c>
      <c r="G3373" s="13">
        <v>0.26128620027478316</v>
      </c>
      <c r="H3373" s="12">
        <v>-8466221.3300000001</v>
      </c>
      <c r="I3373" s="12">
        <v>-2.2121068020010215</v>
      </c>
      <c r="J3373" t="s">
        <v>24</v>
      </c>
      <c r="K3373" s="14">
        <v>1601498.0035619996</v>
      </c>
      <c r="L3373" s="14">
        <v>5461097.0878070025</v>
      </c>
      <c r="M3373" s="13">
        <v>0.29325572825607993</v>
      </c>
      <c r="N3373" s="12">
        <v>-0.64871299120103754</v>
      </c>
      <c r="O3373" s="2">
        <f>DATE(LEFT(ALT[[#This Row],[DATEMTH]],4),RIGHT(ALT[[#This Row],[DATEMTH]],2),1)</f>
        <v>43800</v>
      </c>
      <c r="P3373" t="str">
        <f>IF(AND(ALT[[#This Row],[DATE]]&gt;=DATE(2023,6,1),ALT[[#This Row],[DATE]]&lt;=DATE(2024,5,31)),"Y","N")</f>
        <v>N</v>
      </c>
      <c r="Q3373" t="str">
        <f>LEFT(ALT[[#This Row],[DATEMTH]],4)</f>
        <v>2019</v>
      </c>
    </row>
    <row r="3374" spans="1:17" x14ac:dyDescent="0.25">
      <c r="A3374" t="s">
        <v>49</v>
      </c>
      <c r="B3374" t="s">
        <v>110</v>
      </c>
      <c r="C3374" t="s">
        <v>20</v>
      </c>
      <c r="D3374" t="s">
        <v>22</v>
      </c>
      <c r="E3374" s="14">
        <v>4991128.9543489935</v>
      </c>
      <c r="F3374" s="14">
        <v>20900824.773997989</v>
      </c>
      <c r="G3374" s="13">
        <v>0.23880057405956001</v>
      </c>
      <c r="H3374" s="12">
        <v>-8466221.3300000001</v>
      </c>
      <c r="I3374" s="12">
        <v>-2.0217385137192916</v>
      </c>
      <c r="J3374" t="s">
        <v>24</v>
      </c>
      <c r="K3374" s="14">
        <v>2449785.6586760017</v>
      </c>
      <c r="L3374" s="14">
        <v>4991128.9543490019</v>
      </c>
      <c r="M3374" s="13">
        <v>0.4908279631888473</v>
      </c>
      <c r="N3374" s="12">
        <v>-0.99232579678928734</v>
      </c>
      <c r="O3374" s="2">
        <f>DATE(LEFT(ALT[[#This Row],[DATEMTH]],4),RIGHT(ALT[[#This Row],[DATEMTH]],2),1)</f>
        <v>43800</v>
      </c>
      <c r="P3374" t="str">
        <f>IF(AND(ALT[[#This Row],[DATE]]&gt;=DATE(2023,6,1),ALT[[#This Row],[DATE]]&lt;=DATE(2024,5,31)),"Y","N")</f>
        <v>N</v>
      </c>
      <c r="Q3374" t="str">
        <f>LEFT(ALT[[#This Row],[DATEMTH]],4)</f>
        <v>2019</v>
      </c>
    </row>
    <row r="3375" spans="1:17" x14ac:dyDescent="0.25">
      <c r="A3375" t="s">
        <v>49</v>
      </c>
      <c r="B3375" t="s">
        <v>110</v>
      </c>
      <c r="C3375" t="s">
        <v>20</v>
      </c>
      <c r="D3375" t="s">
        <v>22</v>
      </c>
      <c r="E3375" s="14">
        <v>4991128.9543489935</v>
      </c>
      <c r="F3375" s="14">
        <v>20900824.773997989</v>
      </c>
      <c r="G3375" s="13">
        <v>0.23880057405956001</v>
      </c>
      <c r="H3375" s="12">
        <v>-8466221.3300000001</v>
      </c>
      <c r="I3375" s="12">
        <v>-2.0217385137192916</v>
      </c>
      <c r="J3375" t="s">
        <v>16</v>
      </c>
      <c r="K3375" s="14">
        <v>1524597.4688690009</v>
      </c>
      <c r="L3375" s="14">
        <v>4991128.9543490019</v>
      </c>
      <c r="M3375" s="13">
        <v>0.30546144626067984</v>
      </c>
      <c r="N3375" s="12">
        <v>-0.61756317036161212</v>
      </c>
      <c r="O3375" s="2">
        <f>DATE(LEFT(ALT[[#This Row],[DATEMTH]],4),RIGHT(ALT[[#This Row],[DATEMTH]],2),1)</f>
        <v>43800</v>
      </c>
      <c r="P3375" t="str">
        <f>IF(AND(ALT[[#This Row],[DATE]]&gt;=DATE(2023,6,1),ALT[[#This Row],[DATE]]&lt;=DATE(2024,5,31)),"Y","N")</f>
        <v>N</v>
      </c>
      <c r="Q3375" t="str">
        <f>LEFT(ALT[[#This Row],[DATEMTH]],4)</f>
        <v>2019</v>
      </c>
    </row>
    <row r="3376" spans="1:17" x14ac:dyDescent="0.25">
      <c r="A3376" t="s">
        <v>49</v>
      </c>
      <c r="B3376" t="s">
        <v>110</v>
      </c>
      <c r="C3376" t="s">
        <v>20</v>
      </c>
      <c r="D3376" t="s">
        <v>22</v>
      </c>
      <c r="E3376" s="14">
        <v>4991128.9543489935</v>
      </c>
      <c r="F3376" s="14">
        <v>20900824.773997989</v>
      </c>
      <c r="G3376" s="13">
        <v>0.23880057405956001</v>
      </c>
      <c r="H3376" s="12">
        <v>-8466221.3300000001</v>
      </c>
      <c r="I3376" s="12">
        <v>-2.0217385137192916</v>
      </c>
      <c r="J3376" t="s">
        <v>26</v>
      </c>
      <c r="K3376" s="14">
        <v>356880.65223699989</v>
      </c>
      <c r="L3376" s="14">
        <v>4991128.9543490019</v>
      </c>
      <c r="M3376" s="13">
        <v>7.1502991708125116E-2</v>
      </c>
      <c r="N3376" s="12">
        <v>-0.14456035218246771</v>
      </c>
      <c r="O3376" s="2">
        <f>DATE(LEFT(ALT[[#This Row],[DATEMTH]],4),RIGHT(ALT[[#This Row],[DATEMTH]],2),1)</f>
        <v>43800</v>
      </c>
      <c r="P3376" t="str">
        <f>IF(AND(ALT[[#This Row],[DATE]]&gt;=DATE(2023,6,1),ALT[[#This Row],[DATE]]&lt;=DATE(2024,5,31)),"Y","N")</f>
        <v>N</v>
      </c>
      <c r="Q3376" t="str">
        <f>LEFT(ALT[[#This Row],[DATEMTH]],4)</f>
        <v>2019</v>
      </c>
    </row>
    <row r="3377" spans="1:17" x14ac:dyDescent="0.25">
      <c r="A3377" t="s">
        <v>49</v>
      </c>
      <c r="B3377" t="s">
        <v>110</v>
      </c>
      <c r="C3377" t="s">
        <v>20</v>
      </c>
      <c r="D3377" t="s">
        <v>22</v>
      </c>
      <c r="E3377" s="14">
        <v>4991128.9543489935</v>
      </c>
      <c r="F3377" s="14">
        <v>20900824.773997989</v>
      </c>
      <c r="G3377" s="13">
        <v>0.23880057405956001</v>
      </c>
      <c r="H3377" s="12">
        <v>-8466221.3300000001</v>
      </c>
      <c r="I3377" s="12">
        <v>-2.0217385137192916</v>
      </c>
      <c r="J3377" t="s">
        <v>25</v>
      </c>
      <c r="K3377" s="14">
        <v>659865.17456699978</v>
      </c>
      <c r="L3377" s="14">
        <v>4991128.9543490019</v>
      </c>
      <c r="M3377" s="13">
        <v>0.13220759884234781</v>
      </c>
      <c r="N3377" s="12">
        <v>-0.26728919438592458</v>
      </c>
      <c r="O3377" s="2">
        <f>DATE(LEFT(ALT[[#This Row],[DATEMTH]],4),RIGHT(ALT[[#This Row],[DATEMTH]],2),1)</f>
        <v>43800</v>
      </c>
      <c r="P3377" t="str">
        <f>IF(AND(ALT[[#This Row],[DATE]]&gt;=DATE(2023,6,1),ALT[[#This Row],[DATE]]&lt;=DATE(2024,5,31)),"Y","N")</f>
        <v>N</v>
      </c>
      <c r="Q3377" t="str">
        <f>LEFT(ALT[[#This Row],[DATEMTH]],4)</f>
        <v>2019</v>
      </c>
    </row>
    <row r="3378" spans="1:17" x14ac:dyDescent="0.25">
      <c r="A3378" t="s">
        <v>49</v>
      </c>
      <c r="B3378" t="s">
        <v>110</v>
      </c>
      <c r="C3378" t="s">
        <v>15</v>
      </c>
      <c r="D3378" t="s">
        <v>17</v>
      </c>
      <c r="E3378" s="14">
        <v>3603076.8243209911</v>
      </c>
      <c r="F3378" s="14">
        <v>20900824.773997989</v>
      </c>
      <c r="G3378" s="13">
        <v>0.17238921732904328</v>
      </c>
      <c r="H3378" s="12">
        <v>-33855488.100000001</v>
      </c>
      <c r="I3378" s="12">
        <v>-5.8363210958517389</v>
      </c>
      <c r="J3378" t="s">
        <v>24</v>
      </c>
      <c r="K3378" s="14">
        <v>1563314.7235629982</v>
      </c>
      <c r="L3378" s="14">
        <v>3603076.824320999</v>
      </c>
      <c r="M3378" s="13">
        <v>0.43388326138663597</v>
      </c>
      <c r="N3378" s="12">
        <v>-2.5322820315677776</v>
      </c>
      <c r="O3378" s="2">
        <f>DATE(LEFT(ALT[[#This Row],[DATEMTH]],4),RIGHT(ALT[[#This Row],[DATEMTH]],2),1)</f>
        <v>43800</v>
      </c>
      <c r="P3378" t="str">
        <f>IF(AND(ALT[[#This Row],[DATE]]&gt;=DATE(2023,6,1),ALT[[#This Row],[DATE]]&lt;=DATE(2024,5,31)),"Y","N")</f>
        <v>N</v>
      </c>
      <c r="Q3378" t="str">
        <f>LEFT(ALT[[#This Row],[DATEMTH]],4)</f>
        <v>2019</v>
      </c>
    </row>
    <row r="3379" spans="1:17" x14ac:dyDescent="0.25">
      <c r="A3379" t="s">
        <v>49</v>
      </c>
      <c r="B3379" t="s">
        <v>110</v>
      </c>
      <c r="C3379" t="s">
        <v>15</v>
      </c>
      <c r="D3379" t="s">
        <v>17</v>
      </c>
      <c r="E3379" s="14">
        <v>3603076.8243209911</v>
      </c>
      <c r="F3379" s="14">
        <v>20900824.773997989</v>
      </c>
      <c r="G3379" s="13">
        <v>0.17238921732904328</v>
      </c>
      <c r="H3379" s="12">
        <v>-33855488.100000001</v>
      </c>
      <c r="I3379" s="12">
        <v>-5.8363210958517389</v>
      </c>
      <c r="J3379" t="s">
        <v>26</v>
      </c>
      <c r="K3379" s="14">
        <v>465387.72054900008</v>
      </c>
      <c r="L3379" s="14">
        <v>3603076.824320999</v>
      </c>
      <c r="M3379" s="13">
        <v>0.1291639738036123</v>
      </c>
      <c r="N3379" s="12">
        <v>-0.75384242513406385</v>
      </c>
      <c r="O3379" s="2">
        <f>DATE(LEFT(ALT[[#This Row],[DATEMTH]],4),RIGHT(ALT[[#This Row],[DATEMTH]],2),1)</f>
        <v>43800</v>
      </c>
      <c r="P3379" t="str">
        <f>IF(AND(ALT[[#This Row],[DATE]]&gt;=DATE(2023,6,1),ALT[[#This Row],[DATE]]&lt;=DATE(2024,5,31)),"Y","N")</f>
        <v>N</v>
      </c>
      <c r="Q3379" t="str">
        <f>LEFT(ALT[[#This Row],[DATEMTH]],4)</f>
        <v>2019</v>
      </c>
    </row>
    <row r="3380" spans="1:17" x14ac:dyDescent="0.25">
      <c r="A3380" t="s">
        <v>49</v>
      </c>
      <c r="B3380" t="s">
        <v>110</v>
      </c>
      <c r="C3380" t="s">
        <v>15</v>
      </c>
      <c r="D3380" t="s">
        <v>17</v>
      </c>
      <c r="E3380" s="14">
        <v>3603076.8243209911</v>
      </c>
      <c r="F3380" s="14">
        <v>20900824.773997989</v>
      </c>
      <c r="G3380" s="13">
        <v>0.17238921732904328</v>
      </c>
      <c r="H3380" s="12">
        <v>-33855488.100000001</v>
      </c>
      <c r="I3380" s="12">
        <v>-5.8363210958517389</v>
      </c>
      <c r="J3380" t="s">
        <v>25</v>
      </c>
      <c r="K3380" s="14">
        <v>465767.59512399993</v>
      </c>
      <c r="L3380" s="14">
        <v>3603076.824320999</v>
      </c>
      <c r="M3380" s="13">
        <v>0.12926940441015269</v>
      </c>
      <c r="N3380" s="12">
        <v>-0.75445775200716403</v>
      </c>
      <c r="O3380" s="2">
        <f>DATE(LEFT(ALT[[#This Row],[DATEMTH]],4),RIGHT(ALT[[#This Row],[DATEMTH]],2),1)</f>
        <v>43800</v>
      </c>
      <c r="P3380" t="str">
        <f>IF(AND(ALT[[#This Row],[DATE]]&gt;=DATE(2023,6,1),ALT[[#This Row],[DATE]]&lt;=DATE(2024,5,31)),"Y","N")</f>
        <v>N</v>
      </c>
      <c r="Q3380" t="str">
        <f>LEFT(ALT[[#This Row],[DATEMTH]],4)</f>
        <v>2019</v>
      </c>
    </row>
    <row r="3381" spans="1:17" x14ac:dyDescent="0.25">
      <c r="A3381" t="s">
        <v>49</v>
      </c>
      <c r="B3381" t="s">
        <v>110</v>
      </c>
      <c r="C3381" t="s">
        <v>15</v>
      </c>
      <c r="D3381" t="s">
        <v>17</v>
      </c>
      <c r="E3381" s="14">
        <v>3603076.8243209911</v>
      </c>
      <c r="F3381" s="14">
        <v>20900824.773997989</v>
      </c>
      <c r="G3381" s="13">
        <v>0.17238921732904328</v>
      </c>
      <c r="H3381" s="12">
        <v>-33855488.100000001</v>
      </c>
      <c r="I3381" s="12">
        <v>-5.8363210958517389</v>
      </c>
      <c r="J3381" t="s">
        <v>16</v>
      </c>
      <c r="K3381" s="14">
        <v>1108606.7850850003</v>
      </c>
      <c r="L3381" s="14">
        <v>3603076.824320999</v>
      </c>
      <c r="M3381" s="13">
        <v>0.30768336039959893</v>
      </c>
      <c r="N3381" s="12">
        <v>-1.7957388871427327</v>
      </c>
      <c r="O3381" s="2">
        <f>DATE(LEFT(ALT[[#This Row],[DATEMTH]],4),RIGHT(ALT[[#This Row],[DATEMTH]],2),1)</f>
        <v>43800</v>
      </c>
      <c r="P3381" t="str">
        <f>IF(AND(ALT[[#This Row],[DATE]]&gt;=DATE(2023,6,1),ALT[[#This Row],[DATE]]&lt;=DATE(2024,5,31)),"Y","N")</f>
        <v>N</v>
      </c>
      <c r="Q3381" t="str">
        <f>LEFT(ALT[[#This Row],[DATEMTH]],4)</f>
        <v>2019</v>
      </c>
    </row>
    <row r="3382" spans="1:17" x14ac:dyDescent="0.25">
      <c r="A3382" t="s">
        <v>49</v>
      </c>
      <c r="B3382" t="s">
        <v>110</v>
      </c>
      <c r="C3382" t="s">
        <v>18</v>
      </c>
      <c r="D3382" t="s">
        <v>17</v>
      </c>
      <c r="E3382" s="14">
        <v>6845521.9075210067</v>
      </c>
      <c r="F3382" s="14">
        <v>20900824.773997989</v>
      </c>
      <c r="G3382" s="13">
        <v>0.3275240083366131</v>
      </c>
      <c r="H3382" s="12">
        <v>-33855488.100000001</v>
      </c>
      <c r="I3382" s="12">
        <v>-11.088485166704507</v>
      </c>
      <c r="J3382" t="s">
        <v>24</v>
      </c>
      <c r="K3382" s="14">
        <v>1894850.2752810016</v>
      </c>
      <c r="L3382" s="14">
        <v>6845521.9075209973</v>
      </c>
      <c r="M3382" s="13">
        <v>0.27680143324049239</v>
      </c>
      <c r="N3382" s="12">
        <v>-3.0693085866097478</v>
      </c>
      <c r="O3382" s="2">
        <f>DATE(LEFT(ALT[[#This Row],[DATEMTH]],4),RIGHT(ALT[[#This Row],[DATEMTH]],2),1)</f>
        <v>43800</v>
      </c>
      <c r="P3382" t="str">
        <f>IF(AND(ALT[[#This Row],[DATE]]&gt;=DATE(2023,6,1),ALT[[#This Row],[DATE]]&lt;=DATE(2024,5,31)),"Y","N")</f>
        <v>N</v>
      </c>
      <c r="Q3382" t="str">
        <f>LEFT(ALT[[#This Row],[DATEMTH]],4)</f>
        <v>2019</v>
      </c>
    </row>
    <row r="3383" spans="1:17" x14ac:dyDescent="0.25">
      <c r="A3383" t="s">
        <v>49</v>
      </c>
      <c r="B3383" t="s">
        <v>110</v>
      </c>
      <c r="C3383" t="s">
        <v>18</v>
      </c>
      <c r="D3383" t="s">
        <v>17</v>
      </c>
      <c r="E3383" s="14">
        <v>6845521.9075210067</v>
      </c>
      <c r="F3383" s="14">
        <v>20900824.773997989</v>
      </c>
      <c r="G3383" s="13">
        <v>0.3275240083366131</v>
      </c>
      <c r="H3383" s="12">
        <v>-33855488.100000001</v>
      </c>
      <c r="I3383" s="12">
        <v>-11.088485166704507</v>
      </c>
      <c r="J3383" t="s">
        <v>26</v>
      </c>
      <c r="K3383" s="14">
        <v>1658869.7862819997</v>
      </c>
      <c r="L3383" s="14">
        <v>6845521.9075209973</v>
      </c>
      <c r="M3383" s="13">
        <v>0.24232919106714748</v>
      </c>
      <c r="N3383" s="12">
        <v>-2.6870636406075672</v>
      </c>
      <c r="O3383" s="2">
        <f>DATE(LEFT(ALT[[#This Row],[DATEMTH]],4),RIGHT(ALT[[#This Row],[DATEMTH]],2),1)</f>
        <v>43800</v>
      </c>
      <c r="P3383" t="str">
        <f>IF(AND(ALT[[#This Row],[DATE]]&gt;=DATE(2023,6,1),ALT[[#This Row],[DATE]]&lt;=DATE(2024,5,31)),"Y","N")</f>
        <v>N</v>
      </c>
      <c r="Q3383" t="str">
        <f>LEFT(ALT[[#This Row],[DATEMTH]],4)</f>
        <v>2019</v>
      </c>
    </row>
    <row r="3384" spans="1:17" x14ac:dyDescent="0.25">
      <c r="A3384" t="s">
        <v>49</v>
      </c>
      <c r="B3384" t="s">
        <v>110</v>
      </c>
      <c r="C3384" t="s">
        <v>18</v>
      </c>
      <c r="D3384" t="s">
        <v>17</v>
      </c>
      <c r="E3384" s="14">
        <v>6845521.9075210067</v>
      </c>
      <c r="F3384" s="14">
        <v>20900824.773997989</v>
      </c>
      <c r="G3384" s="13">
        <v>0.3275240083366131</v>
      </c>
      <c r="H3384" s="12">
        <v>-33855488.100000001</v>
      </c>
      <c r="I3384" s="12">
        <v>-11.088485166704507</v>
      </c>
      <c r="J3384" t="s">
        <v>25</v>
      </c>
      <c r="K3384" s="14">
        <v>627805.69133399974</v>
      </c>
      <c r="L3384" s="14">
        <v>6845521.9075209973</v>
      </c>
      <c r="M3384" s="13">
        <v>9.1710420303270951E-2</v>
      </c>
      <c r="N3384" s="12">
        <v>-1.0169296351650559</v>
      </c>
      <c r="O3384" s="2">
        <f>DATE(LEFT(ALT[[#This Row],[DATEMTH]],4),RIGHT(ALT[[#This Row],[DATEMTH]],2),1)</f>
        <v>43800</v>
      </c>
      <c r="P3384" t="str">
        <f>IF(AND(ALT[[#This Row],[DATE]]&gt;=DATE(2023,6,1),ALT[[#This Row],[DATE]]&lt;=DATE(2024,5,31)),"Y","N")</f>
        <v>N</v>
      </c>
      <c r="Q3384" t="str">
        <f>LEFT(ALT[[#This Row],[DATEMTH]],4)</f>
        <v>2019</v>
      </c>
    </row>
    <row r="3385" spans="1:17" x14ac:dyDescent="0.25">
      <c r="A3385" t="s">
        <v>49</v>
      </c>
      <c r="B3385" t="s">
        <v>110</v>
      </c>
      <c r="C3385" t="s">
        <v>18</v>
      </c>
      <c r="D3385" t="s">
        <v>17</v>
      </c>
      <c r="E3385" s="14">
        <v>6845521.9075210067</v>
      </c>
      <c r="F3385" s="14">
        <v>20900824.773997989</v>
      </c>
      <c r="G3385" s="13">
        <v>0.3275240083366131</v>
      </c>
      <c r="H3385" s="12">
        <v>-33855488.100000001</v>
      </c>
      <c r="I3385" s="12">
        <v>-11.088485166704507</v>
      </c>
      <c r="J3385" t="s">
        <v>16</v>
      </c>
      <c r="K3385" s="14">
        <v>2663996.1546239965</v>
      </c>
      <c r="L3385" s="14">
        <v>6845521.9075209973</v>
      </c>
      <c r="M3385" s="13">
        <v>0.38915895538908918</v>
      </c>
      <c r="N3385" s="12">
        <v>-4.3151833043221366</v>
      </c>
      <c r="O3385" s="2">
        <f>DATE(LEFT(ALT[[#This Row],[DATEMTH]],4),RIGHT(ALT[[#This Row],[DATEMTH]],2),1)</f>
        <v>43800</v>
      </c>
      <c r="P3385" t="str">
        <f>IF(AND(ALT[[#This Row],[DATE]]&gt;=DATE(2023,6,1),ALT[[#This Row],[DATE]]&lt;=DATE(2024,5,31)),"Y","N")</f>
        <v>N</v>
      </c>
      <c r="Q3385" t="str">
        <f>LEFT(ALT[[#This Row],[DATEMTH]],4)</f>
        <v>2019</v>
      </c>
    </row>
    <row r="3386" spans="1:17" x14ac:dyDescent="0.25">
      <c r="A3386" t="s">
        <v>49</v>
      </c>
      <c r="B3386" t="s">
        <v>110</v>
      </c>
      <c r="C3386" t="s">
        <v>19</v>
      </c>
      <c r="D3386" t="s">
        <v>17</v>
      </c>
      <c r="E3386" s="14">
        <v>5461097.0878069876</v>
      </c>
      <c r="F3386" s="14">
        <v>20900824.773997989</v>
      </c>
      <c r="G3386" s="13">
        <v>0.26128620027478316</v>
      </c>
      <c r="H3386" s="12">
        <v>-33855488.100000001</v>
      </c>
      <c r="I3386" s="12">
        <v>-8.8459718440971393</v>
      </c>
      <c r="J3386" t="s">
        <v>16</v>
      </c>
      <c r="K3386" s="14">
        <v>1274.3802330000003</v>
      </c>
      <c r="L3386" s="14">
        <v>5461097.0878070025</v>
      </c>
      <c r="M3386" s="13">
        <v>2.3335608441119103E-4</v>
      </c>
      <c r="N3386" s="12">
        <v>-2.0642613523501512E-3</v>
      </c>
      <c r="O3386" s="2">
        <f>DATE(LEFT(ALT[[#This Row],[DATEMTH]],4),RIGHT(ALT[[#This Row],[DATEMTH]],2),1)</f>
        <v>43800</v>
      </c>
      <c r="P3386" t="str">
        <f>IF(AND(ALT[[#This Row],[DATE]]&gt;=DATE(2023,6,1),ALT[[#This Row],[DATE]]&lt;=DATE(2024,5,31)),"Y","N")</f>
        <v>N</v>
      </c>
      <c r="Q3386" t="str">
        <f>LEFT(ALT[[#This Row],[DATEMTH]],4)</f>
        <v>2019</v>
      </c>
    </row>
    <row r="3387" spans="1:17" x14ac:dyDescent="0.25">
      <c r="A3387" t="s">
        <v>49</v>
      </c>
      <c r="B3387" t="s">
        <v>110</v>
      </c>
      <c r="C3387" t="s">
        <v>19</v>
      </c>
      <c r="D3387" t="s">
        <v>17</v>
      </c>
      <c r="E3387" s="14">
        <v>5461097.0878069876</v>
      </c>
      <c r="F3387" s="14">
        <v>20900824.773997989</v>
      </c>
      <c r="G3387" s="13">
        <v>0.26128620027478316</v>
      </c>
      <c r="H3387" s="12">
        <v>-33855488.100000001</v>
      </c>
      <c r="I3387" s="12">
        <v>-8.8459718440971393</v>
      </c>
      <c r="J3387" t="s">
        <v>26</v>
      </c>
      <c r="K3387" s="14">
        <v>190334.57800500008</v>
      </c>
      <c r="L3387" s="14">
        <v>5461097.0878070025</v>
      </c>
      <c r="M3387" s="13">
        <v>3.4852809782481307E-2</v>
      </c>
      <c r="N3387" s="12">
        <v>-0.30830697402350299</v>
      </c>
      <c r="O3387" s="2">
        <f>DATE(LEFT(ALT[[#This Row],[DATEMTH]],4),RIGHT(ALT[[#This Row],[DATEMTH]],2),1)</f>
        <v>43800</v>
      </c>
      <c r="P3387" t="str">
        <f>IF(AND(ALT[[#This Row],[DATE]]&gt;=DATE(2023,6,1),ALT[[#This Row],[DATE]]&lt;=DATE(2024,5,31)),"Y","N")</f>
        <v>N</v>
      </c>
      <c r="Q3387" t="str">
        <f>LEFT(ALT[[#This Row],[DATEMTH]],4)</f>
        <v>2019</v>
      </c>
    </row>
    <row r="3388" spans="1:17" x14ac:dyDescent="0.25">
      <c r="A3388" t="s">
        <v>49</v>
      </c>
      <c r="B3388" t="s">
        <v>110</v>
      </c>
      <c r="C3388" t="s">
        <v>19</v>
      </c>
      <c r="D3388" t="s">
        <v>17</v>
      </c>
      <c r="E3388" s="14">
        <v>5461097.0878069876</v>
      </c>
      <c r="F3388" s="14">
        <v>20900824.773997989</v>
      </c>
      <c r="G3388" s="13">
        <v>0.26128620027478316</v>
      </c>
      <c r="H3388" s="12">
        <v>-33855488.100000001</v>
      </c>
      <c r="I3388" s="12">
        <v>-8.8459718440971393</v>
      </c>
      <c r="J3388" t="s">
        <v>24</v>
      </c>
      <c r="K3388" s="14">
        <v>1601498.0035619996</v>
      </c>
      <c r="L3388" s="14">
        <v>5461097.0878070025</v>
      </c>
      <c r="M3388" s="13">
        <v>0.29325572825607993</v>
      </c>
      <c r="N3388" s="12">
        <v>-2.594131915273485</v>
      </c>
      <c r="O3388" s="2">
        <f>DATE(LEFT(ALT[[#This Row],[DATEMTH]],4),RIGHT(ALT[[#This Row],[DATEMTH]],2),1)</f>
        <v>43800</v>
      </c>
      <c r="P3388" t="str">
        <f>IF(AND(ALT[[#This Row],[DATE]]&gt;=DATE(2023,6,1),ALT[[#This Row],[DATE]]&lt;=DATE(2024,5,31)),"Y","N")</f>
        <v>N</v>
      </c>
      <c r="Q3388" t="str">
        <f>LEFT(ALT[[#This Row],[DATEMTH]],4)</f>
        <v>2019</v>
      </c>
    </row>
    <row r="3389" spans="1:17" x14ac:dyDescent="0.25">
      <c r="A3389" t="s">
        <v>49</v>
      </c>
      <c r="B3389" t="s">
        <v>110</v>
      </c>
      <c r="C3389" t="s">
        <v>19</v>
      </c>
      <c r="D3389" t="s">
        <v>17</v>
      </c>
      <c r="E3389" s="14">
        <v>5461097.0878069876</v>
      </c>
      <c r="F3389" s="14">
        <v>20900824.773997989</v>
      </c>
      <c r="G3389" s="13">
        <v>0.26128620027478316</v>
      </c>
      <c r="H3389" s="12">
        <v>-33855488.100000001</v>
      </c>
      <c r="I3389" s="12">
        <v>-8.8459718440971393</v>
      </c>
      <c r="J3389" t="s">
        <v>25</v>
      </c>
      <c r="K3389" s="14">
        <v>3667990.1260070032</v>
      </c>
      <c r="L3389" s="14">
        <v>5461097.0878070025</v>
      </c>
      <c r="M3389" s="13">
        <v>0.67165810587702768</v>
      </c>
      <c r="N3389" s="12">
        <v>-5.9414686934478018</v>
      </c>
      <c r="O3389" s="2">
        <f>DATE(LEFT(ALT[[#This Row],[DATEMTH]],4),RIGHT(ALT[[#This Row],[DATEMTH]],2),1)</f>
        <v>43800</v>
      </c>
      <c r="P3389" t="str">
        <f>IF(AND(ALT[[#This Row],[DATE]]&gt;=DATE(2023,6,1),ALT[[#This Row],[DATE]]&lt;=DATE(2024,5,31)),"Y","N")</f>
        <v>N</v>
      </c>
      <c r="Q3389" t="str">
        <f>LEFT(ALT[[#This Row],[DATEMTH]],4)</f>
        <v>2019</v>
      </c>
    </row>
    <row r="3390" spans="1:17" x14ac:dyDescent="0.25">
      <c r="A3390" t="s">
        <v>49</v>
      </c>
      <c r="B3390" t="s">
        <v>110</v>
      </c>
      <c r="C3390" t="s">
        <v>20</v>
      </c>
      <c r="D3390" t="s">
        <v>17</v>
      </c>
      <c r="E3390" s="14">
        <v>4991128.9543489935</v>
      </c>
      <c r="F3390" s="14">
        <v>20900824.773997989</v>
      </c>
      <c r="G3390" s="13">
        <v>0.23880057405956001</v>
      </c>
      <c r="H3390" s="12">
        <v>-33855488.100000001</v>
      </c>
      <c r="I3390" s="12">
        <v>-8.0847099933466033</v>
      </c>
      <c r="J3390" t="s">
        <v>16</v>
      </c>
      <c r="K3390" s="14">
        <v>1524597.4688690009</v>
      </c>
      <c r="L3390" s="14">
        <v>4991128.9543490019</v>
      </c>
      <c r="M3390" s="13">
        <v>0.30546144626067984</v>
      </c>
      <c r="N3390" s="12">
        <v>-2.4695672071658246</v>
      </c>
      <c r="O3390" s="2">
        <f>DATE(LEFT(ALT[[#This Row],[DATEMTH]],4),RIGHT(ALT[[#This Row],[DATEMTH]],2),1)</f>
        <v>43800</v>
      </c>
      <c r="P3390" t="str">
        <f>IF(AND(ALT[[#This Row],[DATE]]&gt;=DATE(2023,6,1),ALT[[#This Row],[DATE]]&lt;=DATE(2024,5,31)),"Y","N")</f>
        <v>N</v>
      </c>
      <c r="Q3390" t="str">
        <f>LEFT(ALT[[#This Row],[DATEMTH]],4)</f>
        <v>2019</v>
      </c>
    </row>
    <row r="3391" spans="1:17" x14ac:dyDescent="0.25">
      <c r="A3391" t="s">
        <v>49</v>
      </c>
      <c r="B3391" t="s">
        <v>110</v>
      </c>
      <c r="C3391" t="s">
        <v>20</v>
      </c>
      <c r="D3391" t="s">
        <v>17</v>
      </c>
      <c r="E3391" s="14">
        <v>4991128.9543489935</v>
      </c>
      <c r="F3391" s="14">
        <v>20900824.773997989</v>
      </c>
      <c r="G3391" s="13">
        <v>0.23880057405956001</v>
      </c>
      <c r="H3391" s="12">
        <v>-33855488.100000001</v>
      </c>
      <c r="I3391" s="12">
        <v>-8.0847099933466033</v>
      </c>
      <c r="J3391" t="s">
        <v>24</v>
      </c>
      <c r="K3391" s="14">
        <v>2449785.6586760017</v>
      </c>
      <c r="L3391" s="14">
        <v>4991128.9543490019</v>
      </c>
      <c r="M3391" s="13">
        <v>0.4908279631888473</v>
      </c>
      <c r="N3391" s="12">
        <v>-3.9682017390068327</v>
      </c>
      <c r="O3391" s="2">
        <f>DATE(LEFT(ALT[[#This Row],[DATEMTH]],4),RIGHT(ALT[[#This Row],[DATEMTH]],2),1)</f>
        <v>43800</v>
      </c>
      <c r="P3391" t="str">
        <f>IF(AND(ALT[[#This Row],[DATE]]&gt;=DATE(2023,6,1),ALT[[#This Row],[DATE]]&lt;=DATE(2024,5,31)),"Y","N")</f>
        <v>N</v>
      </c>
      <c r="Q3391" t="str">
        <f>LEFT(ALT[[#This Row],[DATEMTH]],4)</f>
        <v>2019</v>
      </c>
    </row>
    <row r="3392" spans="1:17" x14ac:dyDescent="0.25">
      <c r="A3392" t="s">
        <v>49</v>
      </c>
      <c r="B3392" t="s">
        <v>110</v>
      </c>
      <c r="C3392" t="s">
        <v>20</v>
      </c>
      <c r="D3392" t="s">
        <v>17</v>
      </c>
      <c r="E3392" s="14">
        <v>4991128.9543489935</v>
      </c>
      <c r="F3392" s="14">
        <v>20900824.773997989</v>
      </c>
      <c r="G3392" s="13">
        <v>0.23880057405956001</v>
      </c>
      <c r="H3392" s="12">
        <v>-33855488.100000001</v>
      </c>
      <c r="I3392" s="12">
        <v>-8.0847099933466033</v>
      </c>
      <c r="J3392" t="s">
        <v>25</v>
      </c>
      <c r="K3392" s="14">
        <v>659865.17456699978</v>
      </c>
      <c r="L3392" s="14">
        <v>4991128.9543490019</v>
      </c>
      <c r="M3392" s="13">
        <v>0.13220759884234781</v>
      </c>
      <c r="N3392" s="12">
        <v>-1.0688600955570882</v>
      </c>
      <c r="O3392" s="2">
        <f>DATE(LEFT(ALT[[#This Row],[DATEMTH]],4),RIGHT(ALT[[#This Row],[DATEMTH]],2),1)</f>
        <v>43800</v>
      </c>
      <c r="P3392" t="str">
        <f>IF(AND(ALT[[#This Row],[DATE]]&gt;=DATE(2023,6,1),ALT[[#This Row],[DATE]]&lt;=DATE(2024,5,31)),"Y","N")</f>
        <v>N</v>
      </c>
      <c r="Q3392" t="str">
        <f>LEFT(ALT[[#This Row],[DATEMTH]],4)</f>
        <v>2019</v>
      </c>
    </row>
    <row r="3393" spans="1:17" x14ac:dyDescent="0.25">
      <c r="A3393" t="s">
        <v>49</v>
      </c>
      <c r="B3393" t="s">
        <v>110</v>
      </c>
      <c r="C3393" t="s">
        <v>20</v>
      </c>
      <c r="D3393" t="s">
        <v>17</v>
      </c>
      <c r="E3393" s="14">
        <v>4991128.9543489935</v>
      </c>
      <c r="F3393" s="14">
        <v>20900824.773997989</v>
      </c>
      <c r="G3393" s="13">
        <v>0.23880057405956001</v>
      </c>
      <c r="H3393" s="12">
        <v>-33855488.100000001</v>
      </c>
      <c r="I3393" s="12">
        <v>-8.0847099933466033</v>
      </c>
      <c r="J3393" t="s">
        <v>26</v>
      </c>
      <c r="K3393" s="14">
        <v>356880.65223699989</v>
      </c>
      <c r="L3393" s="14">
        <v>4991128.9543490019</v>
      </c>
      <c r="M3393" s="13">
        <v>7.1502991708125116E-2</v>
      </c>
      <c r="N3393" s="12">
        <v>-0.57808095161685846</v>
      </c>
      <c r="O3393" s="2">
        <f>DATE(LEFT(ALT[[#This Row],[DATEMTH]],4),RIGHT(ALT[[#This Row],[DATEMTH]],2),1)</f>
        <v>43800</v>
      </c>
      <c r="P3393" t="str">
        <f>IF(AND(ALT[[#This Row],[DATE]]&gt;=DATE(2023,6,1),ALT[[#This Row],[DATE]]&lt;=DATE(2024,5,31)),"Y","N")</f>
        <v>N</v>
      </c>
      <c r="Q3393" t="str">
        <f>LEFT(ALT[[#This Row],[DATEMTH]],4)</f>
        <v>2019</v>
      </c>
    </row>
    <row r="3394" spans="1:17" x14ac:dyDescent="0.25">
      <c r="A3394" t="s">
        <v>49</v>
      </c>
      <c r="B3394" t="s">
        <v>110</v>
      </c>
      <c r="C3394" t="s">
        <v>15</v>
      </c>
      <c r="D3394" t="s">
        <v>23</v>
      </c>
      <c r="E3394" s="14">
        <v>3603076.8243209911</v>
      </c>
      <c r="F3394" s="14">
        <v>20900824.773997989</v>
      </c>
      <c r="G3394" s="13">
        <v>0.17238921732904328</v>
      </c>
      <c r="H3394" s="12">
        <v>-21284800.039999999</v>
      </c>
      <c r="I3394" s="12">
        <v>-3.669270019900789</v>
      </c>
      <c r="J3394" t="s">
        <v>16</v>
      </c>
      <c r="K3394" s="14">
        <v>1108606.7850850003</v>
      </c>
      <c r="L3394" s="14">
        <v>3603076.824320999</v>
      </c>
      <c r="M3394" s="13">
        <v>0.30768336039959893</v>
      </c>
      <c r="N3394" s="12">
        <v>-1.1289733299365781</v>
      </c>
      <c r="O3394" s="2">
        <f>DATE(LEFT(ALT[[#This Row],[DATEMTH]],4),RIGHT(ALT[[#This Row],[DATEMTH]],2),1)</f>
        <v>43800</v>
      </c>
      <c r="P3394" t="str">
        <f>IF(AND(ALT[[#This Row],[DATE]]&gt;=DATE(2023,6,1),ALT[[#This Row],[DATE]]&lt;=DATE(2024,5,31)),"Y","N")</f>
        <v>N</v>
      </c>
      <c r="Q3394" t="str">
        <f>LEFT(ALT[[#This Row],[DATEMTH]],4)</f>
        <v>2019</v>
      </c>
    </row>
    <row r="3395" spans="1:17" x14ac:dyDescent="0.25">
      <c r="A3395" t="s">
        <v>49</v>
      </c>
      <c r="B3395" t="s">
        <v>110</v>
      </c>
      <c r="C3395" t="s">
        <v>15</v>
      </c>
      <c r="D3395" t="s">
        <v>23</v>
      </c>
      <c r="E3395" s="14">
        <v>3603076.8243209911</v>
      </c>
      <c r="F3395" s="14">
        <v>20900824.773997989</v>
      </c>
      <c r="G3395" s="13">
        <v>0.17238921732904328</v>
      </c>
      <c r="H3395" s="12">
        <v>-21284800.039999999</v>
      </c>
      <c r="I3395" s="12">
        <v>-3.669270019900789</v>
      </c>
      <c r="J3395" t="s">
        <v>24</v>
      </c>
      <c r="K3395" s="14">
        <v>1563314.7235629982</v>
      </c>
      <c r="L3395" s="14">
        <v>3603076.824320999</v>
      </c>
      <c r="M3395" s="13">
        <v>0.43388326138663597</v>
      </c>
      <c r="N3395" s="12">
        <v>-1.5920348431427611</v>
      </c>
      <c r="O3395" s="2">
        <f>DATE(LEFT(ALT[[#This Row],[DATEMTH]],4),RIGHT(ALT[[#This Row],[DATEMTH]],2),1)</f>
        <v>43800</v>
      </c>
      <c r="P3395" t="str">
        <f>IF(AND(ALT[[#This Row],[DATE]]&gt;=DATE(2023,6,1),ALT[[#This Row],[DATE]]&lt;=DATE(2024,5,31)),"Y","N")</f>
        <v>N</v>
      </c>
      <c r="Q3395" t="str">
        <f>LEFT(ALT[[#This Row],[DATEMTH]],4)</f>
        <v>2019</v>
      </c>
    </row>
    <row r="3396" spans="1:17" x14ac:dyDescent="0.25">
      <c r="A3396" t="s">
        <v>49</v>
      </c>
      <c r="B3396" t="s">
        <v>110</v>
      </c>
      <c r="C3396" t="s">
        <v>15</v>
      </c>
      <c r="D3396" t="s">
        <v>23</v>
      </c>
      <c r="E3396" s="14">
        <v>3603076.8243209911</v>
      </c>
      <c r="F3396" s="14">
        <v>20900824.773997989</v>
      </c>
      <c r="G3396" s="13">
        <v>0.17238921732904328</v>
      </c>
      <c r="H3396" s="12">
        <v>-21284800.039999999</v>
      </c>
      <c r="I3396" s="12">
        <v>-3.669270019900789</v>
      </c>
      <c r="J3396" t="s">
        <v>25</v>
      </c>
      <c r="K3396" s="14">
        <v>465767.59512399993</v>
      </c>
      <c r="L3396" s="14">
        <v>3603076.824320999</v>
      </c>
      <c r="M3396" s="13">
        <v>0.12926940441015269</v>
      </c>
      <c r="N3396" s="12">
        <v>-0.4743243500926041</v>
      </c>
      <c r="O3396" s="2">
        <f>DATE(LEFT(ALT[[#This Row],[DATEMTH]],4),RIGHT(ALT[[#This Row],[DATEMTH]],2),1)</f>
        <v>43800</v>
      </c>
      <c r="P3396" t="str">
        <f>IF(AND(ALT[[#This Row],[DATE]]&gt;=DATE(2023,6,1),ALT[[#This Row],[DATE]]&lt;=DATE(2024,5,31)),"Y","N")</f>
        <v>N</v>
      </c>
      <c r="Q3396" t="str">
        <f>LEFT(ALT[[#This Row],[DATEMTH]],4)</f>
        <v>2019</v>
      </c>
    </row>
    <row r="3397" spans="1:17" x14ac:dyDescent="0.25">
      <c r="A3397" t="s">
        <v>49</v>
      </c>
      <c r="B3397" t="s">
        <v>110</v>
      </c>
      <c r="C3397" t="s">
        <v>15</v>
      </c>
      <c r="D3397" t="s">
        <v>23</v>
      </c>
      <c r="E3397" s="14">
        <v>3603076.8243209911</v>
      </c>
      <c r="F3397" s="14">
        <v>20900824.773997989</v>
      </c>
      <c r="G3397" s="13">
        <v>0.17238921732904328</v>
      </c>
      <c r="H3397" s="12">
        <v>-21284800.039999999</v>
      </c>
      <c r="I3397" s="12">
        <v>-3.669270019900789</v>
      </c>
      <c r="J3397" t="s">
        <v>26</v>
      </c>
      <c r="K3397" s="14">
        <v>465387.72054900008</v>
      </c>
      <c r="L3397" s="14">
        <v>3603076.824320999</v>
      </c>
      <c r="M3397" s="13">
        <v>0.1291639738036123</v>
      </c>
      <c r="N3397" s="12">
        <v>-0.4739374967288455</v>
      </c>
      <c r="O3397" s="2">
        <f>DATE(LEFT(ALT[[#This Row],[DATEMTH]],4),RIGHT(ALT[[#This Row],[DATEMTH]],2),1)</f>
        <v>43800</v>
      </c>
      <c r="P3397" t="str">
        <f>IF(AND(ALT[[#This Row],[DATE]]&gt;=DATE(2023,6,1),ALT[[#This Row],[DATE]]&lt;=DATE(2024,5,31)),"Y","N")</f>
        <v>N</v>
      </c>
      <c r="Q3397" t="str">
        <f>LEFT(ALT[[#This Row],[DATEMTH]],4)</f>
        <v>2019</v>
      </c>
    </row>
    <row r="3398" spans="1:17" x14ac:dyDescent="0.25">
      <c r="A3398" t="s">
        <v>49</v>
      </c>
      <c r="B3398" t="s">
        <v>110</v>
      </c>
      <c r="C3398" t="s">
        <v>18</v>
      </c>
      <c r="D3398" t="s">
        <v>23</v>
      </c>
      <c r="E3398" s="14">
        <v>6845521.9075210067</v>
      </c>
      <c r="F3398" s="14">
        <v>20900824.773997989</v>
      </c>
      <c r="G3398" s="13">
        <v>0.3275240083366131</v>
      </c>
      <c r="H3398" s="12">
        <v>-21284800.039999999</v>
      </c>
      <c r="I3398" s="12">
        <v>-6.9712830257441025</v>
      </c>
      <c r="J3398" t="s">
        <v>24</v>
      </c>
      <c r="K3398" s="14">
        <v>1894850.2752810016</v>
      </c>
      <c r="L3398" s="14">
        <v>6845521.9075209973</v>
      </c>
      <c r="M3398" s="13">
        <v>0.27680143324049239</v>
      </c>
      <c r="N3398" s="12">
        <v>-1.929661133051084</v>
      </c>
      <c r="O3398" s="2">
        <f>DATE(LEFT(ALT[[#This Row],[DATEMTH]],4),RIGHT(ALT[[#This Row],[DATEMTH]],2),1)</f>
        <v>43800</v>
      </c>
      <c r="P3398" t="str">
        <f>IF(AND(ALT[[#This Row],[DATE]]&gt;=DATE(2023,6,1),ALT[[#This Row],[DATE]]&lt;=DATE(2024,5,31)),"Y","N")</f>
        <v>N</v>
      </c>
      <c r="Q3398" t="str">
        <f>LEFT(ALT[[#This Row],[DATEMTH]],4)</f>
        <v>2019</v>
      </c>
    </row>
    <row r="3399" spans="1:17" x14ac:dyDescent="0.25">
      <c r="A3399" t="s">
        <v>49</v>
      </c>
      <c r="B3399" t="s">
        <v>110</v>
      </c>
      <c r="C3399" t="s">
        <v>18</v>
      </c>
      <c r="D3399" t="s">
        <v>23</v>
      </c>
      <c r="E3399" s="14">
        <v>6845521.9075210067</v>
      </c>
      <c r="F3399" s="14">
        <v>20900824.773997989</v>
      </c>
      <c r="G3399" s="13">
        <v>0.3275240083366131</v>
      </c>
      <c r="H3399" s="12">
        <v>-21284800.039999999</v>
      </c>
      <c r="I3399" s="12">
        <v>-6.9712830257441025</v>
      </c>
      <c r="J3399" t="s">
        <v>16</v>
      </c>
      <c r="K3399" s="14">
        <v>2663996.1546239965</v>
      </c>
      <c r="L3399" s="14">
        <v>6845521.9075209973</v>
      </c>
      <c r="M3399" s="13">
        <v>0.38915895538908918</v>
      </c>
      <c r="N3399" s="12">
        <v>-2.7129372200202639</v>
      </c>
      <c r="O3399" s="2">
        <f>DATE(LEFT(ALT[[#This Row],[DATEMTH]],4),RIGHT(ALT[[#This Row],[DATEMTH]],2),1)</f>
        <v>43800</v>
      </c>
      <c r="P3399" t="str">
        <f>IF(AND(ALT[[#This Row],[DATE]]&gt;=DATE(2023,6,1),ALT[[#This Row],[DATE]]&lt;=DATE(2024,5,31)),"Y","N")</f>
        <v>N</v>
      </c>
      <c r="Q3399" t="str">
        <f>LEFT(ALT[[#This Row],[DATEMTH]],4)</f>
        <v>2019</v>
      </c>
    </row>
    <row r="3400" spans="1:17" x14ac:dyDescent="0.25">
      <c r="A3400" t="s">
        <v>49</v>
      </c>
      <c r="B3400" t="s">
        <v>110</v>
      </c>
      <c r="C3400" t="s">
        <v>18</v>
      </c>
      <c r="D3400" t="s">
        <v>23</v>
      </c>
      <c r="E3400" s="14">
        <v>6845521.9075210067</v>
      </c>
      <c r="F3400" s="14">
        <v>20900824.773997989</v>
      </c>
      <c r="G3400" s="13">
        <v>0.3275240083366131</v>
      </c>
      <c r="H3400" s="12">
        <v>-21284800.039999999</v>
      </c>
      <c r="I3400" s="12">
        <v>-6.9712830257441025</v>
      </c>
      <c r="J3400" t="s">
        <v>26</v>
      </c>
      <c r="K3400" s="14">
        <v>1658869.7862819997</v>
      </c>
      <c r="L3400" s="14">
        <v>6845521.9075209973</v>
      </c>
      <c r="M3400" s="13">
        <v>0.24232919106714748</v>
      </c>
      <c r="N3400" s="12">
        <v>-1.6893453763287047</v>
      </c>
      <c r="O3400" s="2">
        <f>DATE(LEFT(ALT[[#This Row],[DATEMTH]],4),RIGHT(ALT[[#This Row],[DATEMTH]],2),1)</f>
        <v>43800</v>
      </c>
      <c r="P3400" t="str">
        <f>IF(AND(ALT[[#This Row],[DATE]]&gt;=DATE(2023,6,1),ALT[[#This Row],[DATE]]&lt;=DATE(2024,5,31)),"Y","N")</f>
        <v>N</v>
      </c>
      <c r="Q3400" t="str">
        <f>LEFT(ALT[[#This Row],[DATEMTH]],4)</f>
        <v>2019</v>
      </c>
    </row>
    <row r="3401" spans="1:17" x14ac:dyDescent="0.25">
      <c r="A3401" t="s">
        <v>49</v>
      </c>
      <c r="B3401" t="s">
        <v>110</v>
      </c>
      <c r="C3401" t="s">
        <v>18</v>
      </c>
      <c r="D3401" t="s">
        <v>23</v>
      </c>
      <c r="E3401" s="14">
        <v>6845521.9075210067</v>
      </c>
      <c r="F3401" s="14">
        <v>20900824.773997989</v>
      </c>
      <c r="G3401" s="13">
        <v>0.3275240083366131</v>
      </c>
      <c r="H3401" s="12">
        <v>-21284800.039999999</v>
      </c>
      <c r="I3401" s="12">
        <v>-6.9712830257441025</v>
      </c>
      <c r="J3401" t="s">
        <v>25</v>
      </c>
      <c r="K3401" s="14">
        <v>627805.69133399974</v>
      </c>
      <c r="L3401" s="14">
        <v>6845521.9075209973</v>
      </c>
      <c r="M3401" s="13">
        <v>9.1710420303270951E-2</v>
      </c>
      <c r="N3401" s="12">
        <v>-0.63933929634405007</v>
      </c>
      <c r="O3401" s="2">
        <f>DATE(LEFT(ALT[[#This Row],[DATEMTH]],4),RIGHT(ALT[[#This Row],[DATEMTH]],2),1)</f>
        <v>43800</v>
      </c>
      <c r="P3401" t="str">
        <f>IF(AND(ALT[[#This Row],[DATE]]&gt;=DATE(2023,6,1),ALT[[#This Row],[DATE]]&lt;=DATE(2024,5,31)),"Y","N")</f>
        <v>N</v>
      </c>
      <c r="Q3401" t="str">
        <f>LEFT(ALT[[#This Row],[DATEMTH]],4)</f>
        <v>2019</v>
      </c>
    </row>
    <row r="3402" spans="1:17" x14ac:dyDescent="0.25">
      <c r="A3402" t="s">
        <v>49</v>
      </c>
      <c r="B3402" t="s">
        <v>110</v>
      </c>
      <c r="C3402" t="s">
        <v>19</v>
      </c>
      <c r="D3402" t="s">
        <v>23</v>
      </c>
      <c r="E3402" s="14">
        <v>5461097.0878069876</v>
      </c>
      <c r="F3402" s="14">
        <v>20900824.773997989</v>
      </c>
      <c r="G3402" s="13">
        <v>0.26128620027478316</v>
      </c>
      <c r="H3402" s="12">
        <v>-21284800.039999999</v>
      </c>
      <c r="I3402" s="12">
        <v>-5.5614245260601525</v>
      </c>
      <c r="J3402" t="s">
        <v>16</v>
      </c>
      <c r="K3402" s="14">
        <v>1274.3802330000003</v>
      </c>
      <c r="L3402" s="14">
        <v>5461097.0878070025</v>
      </c>
      <c r="M3402" s="13">
        <v>2.3335608441119103E-4</v>
      </c>
      <c r="N3402" s="12">
        <v>-1.297792251149761E-3</v>
      </c>
      <c r="O3402" s="2">
        <f>DATE(LEFT(ALT[[#This Row],[DATEMTH]],4),RIGHT(ALT[[#This Row],[DATEMTH]],2),1)</f>
        <v>43800</v>
      </c>
      <c r="P3402" t="str">
        <f>IF(AND(ALT[[#This Row],[DATE]]&gt;=DATE(2023,6,1),ALT[[#This Row],[DATE]]&lt;=DATE(2024,5,31)),"Y","N")</f>
        <v>N</v>
      </c>
      <c r="Q3402" t="str">
        <f>LEFT(ALT[[#This Row],[DATEMTH]],4)</f>
        <v>2019</v>
      </c>
    </row>
    <row r="3403" spans="1:17" x14ac:dyDescent="0.25">
      <c r="A3403" t="s">
        <v>49</v>
      </c>
      <c r="B3403" t="s">
        <v>110</v>
      </c>
      <c r="C3403" t="s">
        <v>19</v>
      </c>
      <c r="D3403" t="s">
        <v>23</v>
      </c>
      <c r="E3403" s="14">
        <v>5461097.0878069876</v>
      </c>
      <c r="F3403" s="14">
        <v>20900824.773997989</v>
      </c>
      <c r="G3403" s="13">
        <v>0.26128620027478316</v>
      </c>
      <c r="H3403" s="12">
        <v>-21284800.039999999</v>
      </c>
      <c r="I3403" s="12">
        <v>-5.5614245260601525</v>
      </c>
      <c r="J3403" t="s">
        <v>26</v>
      </c>
      <c r="K3403" s="14">
        <v>190334.57800500008</v>
      </c>
      <c r="L3403" s="14">
        <v>5461097.0878070025</v>
      </c>
      <c r="M3403" s="13">
        <v>3.4852809782481307E-2</v>
      </c>
      <c r="N3403" s="12">
        <v>-0.19383127112640075</v>
      </c>
      <c r="O3403" s="2">
        <f>DATE(LEFT(ALT[[#This Row],[DATEMTH]],4),RIGHT(ALT[[#This Row],[DATEMTH]],2),1)</f>
        <v>43800</v>
      </c>
      <c r="P3403" t="str">
        <f>IF(AND(ALT[[#This Row],[DATE]]&gt;=DATE(2023,6,1),ALT[[#This Row],[DATE]]&lt;=DATE(2024,5,31)),"Y","N")</f>
        <v>N</v>
      </c>
      <c r="Q3403" t="str">
        <f>LEFT(ALT[[#This Row],[DATEMTH]],4)</f>
        <v>2019</v>
      </c>
    </row>
    <row r="3404" spans="1:17" x14ac:dyDescent="0.25">
      <c r="A3404" t="s">
        <v>49</v>
      </c>
      <c r="B3404" t="s">
        <v>110</v>
      </c>
      <c r="C3404" t="s">
        <v>19</v>
      </c>
      <c r="D3404" t="s">
        <v>23</v>
      </c>
      <c r="E3404" s="14">
        <v>5461097.0878069876</v>
      </c>
      <c r="F3404" s="14">
        <v>20900824.773997989</v>
      </c>
      <c r="G3404" s="13">
        <v>0.26128620027478316</v>
      </c>
      <c r="H3404" s="12">
        <v>-21284800.039999999</v>
      </c>
      <c r="I3404" s="12">
        <v>-5.5614245260601525</v>
      </c>
      <c r="J3404" t="s">
        <v>24</v>
      </c>
      <c r="K3404" s="14">
        <v>1601498.0035619996</v>
      </c>
      <c r="L3404" s="14">
        <v>5461097.0878070025</v>
      </c>
      <c r="M3404" s="13">
        <v>0.29325572825607993</v>
      </c>
      <c r="N3404" s="12">
        <v>-1.6309195995309942</v>
      </c>
      <c r="O3404" s="2">
        <f>DATE(LEFT(ALT[[#This Row],[DATEMTH]],4),RIGHT(ALT[[#This Row],[DATEMTH]],2),1)</f>
        <v>43800</v>
      </c>
      <c r="P3404" t="str">
        <f>IF(AND(ALT[[#This Row],[DATE]]&gt;=DATE(2023,6,1),ALT[[#This Row],[DATE]]&lt;=DATE(2024,5,31)),"Y","N")</f>
        <v>N</v>
      </c>
      <c r="Q3404" t="str">
        <f>LEFT(ALT[[#This Row],[DATEMTH]],4)</f>
        <v>2019</v>
      </c>
    </row>
    <row r="3405" spans="1:17" x14ac:dyDescent="0.25">
      <c r="A3405" t="s">
        <v>49</v>
      </c>
      <c r="B3405" t="s">
        <v>110</v>
      </c>
      <c r="C3405" t="s">
        <v>19</v>
      </c>
      <c r="D3405" t="s">
        <v>23</v>
      </c>
      <c r="E3405" s="14">
        <v>5461097.0878069876</v>
      </c>
      <c r="F3405" s="14">
        <v>20900824.773997989</v>
      </c>
      <c r="G3405" s="13">
        <v>0.26128620027478316</v>
      </c>
      <c r="H3405" s="12">
        <v>-21284800.039999999</v>
      </c>
      <c r="I3405" s="12">
        <v>-5.5614245260601525</v>
      </c>
      <c r="J3405" t="s">
        <v>25</v>
      </c>
      <c r="K3405" s="14">
        <v>3667990.1260070032</v>
      </c>
      <c r="L3405" s="14">
        <v>5461097.0878070025</v>
      </c>
      <c r="M3405" s="13">
        <v>0.67165810587702768</v>
      </c>
      <c r="N3405" s="12">
        <v>-3.7353758631516083</v>
      </c>
      <c r="O3405" s="2">
        <f>DATE(LEFT(ALT[[#This Row],[DATEMTH]],4),RIGHT(ALT[[#This Row],[DATEMTH]],2),1)</f>
        <v>43800</v>
      </c>
      <c r="P3405" t="str">
        <f>IF(AND(ALT[[#This Row],[DATE]]&gt;=DATE(2023,6,1),ALT[[#This Row],[DATE]]&lt;=DATE(2024,5,31)),"Y","N")</f>
        <v>N</v>
      </c>
      <c r="Q3405" t="str">
        <f>LEFT(ALT[[#This Row],[DATEMTH]],4)</f>
        <v>2019</v>
      </c>
    </row>
    <row r="3406" spans="1:17" x14ac:dyDescent="0.25">
      <c r="A3406" t="s">
        <v>49</v>
      </c>
      <c r="B3406" t="s">
        <v>110</v>
      </c>
      <c r="C3406" t="s">
        <v>20</v>
      </c>
      <c r="D3406" t="s">
        <v>23</v>
      </c>
      <c r="E3406" s="14">
        <v>4991128.9543489935</v>
      </c>
      <c r="F3406" s="14">
        <v>20900824.773997989</v>
      </c>
      <c r="G3406" s="13">
        <v>0.23880057405956001</v>
      </c>
      <c r="H3406" s="12">
        <v>-21284800.039999999</v>
      </c>
      <c r="I3406" s="12">
        <v>-5.0828224682949452</v>
      </c>
      <c r="J3406" t="s">
        <v>25</v>
      </c>
      <c r="K3406" s="14">
        <v>659865.17456699978</v>
      </c>
      <c r="L3406" s="14">
        <v>4991128.9543490019</v>
      </c>
      <c r="M3406" s="13">
        <v>0.13220759884234781</v>
      </c>
      <c r="N3406" s="12">
        <v>-0.67198775387521026</v>
      </c>
      <c r="O3406" s="2">
        <f>DATE(LEFT(ALT[[#This Row],[DATEMTH]],4),RIGHT(ALT[[#This Row],[DATEMTH]],2),1)</f>
        <v>43800</v>
      </c>
      <c r="P3406" t="str">
        <f>IF(AND(ALT[[#This Row],[DATE]]&gt;=DATE(2023,6,1),ALT[[#This Row],[DATE]]&lt;=DATE(2024,5,31)),"Y","N")</f>
        <v>N</v>
      </c>
      <c r="Q3406" t="str">
        <f>LEFT(ALT[[#This Row],[DATEMTH]],4)</f>
        <v>2019</v>
      </c>
    </row>
    <row r="3407" spans="1:17" x14ac:dyDescent="0.25">
      <c r="A3407" t="s">
        <v>49</v>
      </c>
      <c r="B3407" t="s">
        <v>110</v>
      </c>
      <c r="C3407" t="s">
        <v>20</v>
      </c>
      <c r="D3407" t="s">
        <v>23</v>
      </c>
      <c r="E3407" s="14">
        <v>4991128.9543489935</v>
      </c>
      <c r="F3407" s="14">
        <v>20900824.773997989</v>
      </c>
      <c r="G3407" s="13">
        <v>0.23880057405956001</v>
      </c>
      <c r="H3407" s="12">
        <v>-21284800.039999999</v>
      </c>
      <c r="I3407" s="12">
        <v>-5.0828224682949452</v>
      </c>
      <c r="J3407" t="s">
        <v>24</v>
      </c>
      <c r="K3407" s="14">
        <v>2449785.6586760017</v>
      </c>
      <c r="L3407" s="14">
        <v>4991128.9543490019</v>
      </c>
      <c r="M3407" s="13">
        <v>0.4908279631888473</v>
      </c>
      <c r="N3407" s="12">
        <v>-2.4947913993637174</v>
      </c>
      <c r="O3407" s="2">
        <f>DATE(LEFT(ALT[[#This Row],[DATEMTH]],4),RIGHT(ALT[[#This Row],[DATEMTH]],2),1)</f>
        <v>43800</v>
      </c>
      <c r="P3407" t="str">
        <f>IF(AND(ALT[[#This Row],[DATE]]&gt;=DATE(2023,6,1),ALT[[#This Row],[DATE]]&lt;=DATE(2024,5,31)),"Y","N")</f>
        <v>N</v>
      </c>
      <c r="Q3407" t="str">
        <f>LEFT(ALT[[#This Row],[DATEMTH]],4)</f>
        <v>2019</v>
      </c>
    </row>
    <row r="3408" spans="1:17" x14ac:dyDescent="0.25">
      <c r="A3408" t="s">
        <v>49</v>
      </c>
      <c r="B3408" t="s">
        <v>110</v>
      </c>
      <c r="C3408" t="s">
        <v>20</v>
      </c>
      <c r="D3408" t="s">
        <v>23</v>
      </c>
      <c r="E3408" s="14">
        <v>4991128.9543489935</v>
      </c>
      <c r="F3408" s="14">
        <v>20900824.773997989</v>
      </c>
      <c r="G3408" s="13">
        <v>0.23880057405956001</v>
      </c>
      <c r="H3408" s="12">
        <v>-21284800.039999999</v>
      </c>
      <c r="I3408" s="12">
        <v>-5.0828224682949452</v>
      </c>
      <c r="J3408" t="s">
        <v>26</v>
      </c>
      <c r="K3408" s="14">
        <v>356880.65223699989</v>
      </c>
      <c r="L3408" s="14">
        <v>4991128.9543490019</v>
      </c>
      <c r="M3408" s="13">
        <v>7.1502991708125116E-2</v>
      </c>
      <c r="N3408" s="12">
        <v>-0.36343701280436552</v>
      </c>
      <c r="O3408" s="2">
        <f>DATE(LEFT(ALT[[#This Row],[DATEMTH]],4),RIGHT(ALT[[#This Row],[DATEMTH]],2),1)</f>
        <v>43800</v>
      </c>
      <c r="P3408" t="str">
        <f>IF(AND(ALT[[#This Row],[DATE]]&gt;=DATE(2023,6,1),ALT[[#This Row],[DATE]]&lt;=DATE(2024,5,31)),"Y","N")</f>
        <v>N</v>
      </c>
      <c r="Q3408" t="str">
        <f>LEFT(ALT[[#This Row],[DATEMTH]],4)</f>
        <v>2019</v>
      </c>
    </row>
    <row r="3409" spans="1:17" x14ac:dyDescent="0.25">
      <c r="A3409" t="s">
        <v>49</v>
      </c>
      <c r="B3409" t="s">
        <v>110</v>
      </c>
      <c r="C3409" t="s">
        <v>20</v>
      </c>
      <c r="D3409" t="s">
        <v>23</v>
      </c>
      <c r="E3409" s="14">
        <v>4991128.9543489935</v>
      </c>
      <c r="F3409" s="14">
        <v>20900824.773997989</v>
      </c>
      <c r="G3409" s="13">
        <v>0.23880057405956001</v>
      </c>
      <c r="H3409" s="12">
        <v>-21284800.039999999</v>
      </c>
      <c r="I3409" s="12">
        <v>-5.0828224682949452</v>
      </c>
      <c r="J3409" t="s">
        <v>16</v>
      </c>
      <c r="K3409" s="14">
        <v>1524597.4688690009</v>
      </c>
      <c r="L3409" s="14">
        <v>4991128.9543490019</v>
      </c>
      <c r="M3409" s="13">
        <v>0.30546144626067984</v>
      </c>
      <c r="N3409" s="12">
        <v>-1.5526063022516525</v>
      </c>
      <c r="O3409" s="2">
        <f>DATE(LEFT(ALT[[#This Row],[DATEMTH]],4),RIGHT(ALT[[#This Row],[DATEMTH]],2),1)</f>
        <v>43800</v>
      </c>
      <c r="P3409" t="str">
        <f>IF(AND(ALT[[#This Row],[DATE]]&gt;=DATE(2023,6,1),ALT[[#This Row],[DATE]]&lt;=DATE(2024,5,31)),"Y","N")</f>
        <v>N</v>
      </c>
      <c r="Q3409" t="str">
        <f>LEFT(ALT[[#This Row],[DATEMTH]],4)</f>
        <v>2019</v>
      </c>
    </row>
    <row r="3410" spans="1:17" x14ac:dyDescent="0.25">
      <c r="A3410" t="s">
        <v>49</v>
      </c>
      <c r="B3410" t="s">
        <v>111</v>
      </c>
      <c r="C3410" t="s">
        <v>15</v>
      </c>
      <c r="D3410" t="s">
        <v>22</v>
      </c>
      <c r="E3410" s="14">
        <v>665485.00915000041</v>
      </c>
      <c r="F3410" s="14">
        <v>4004274.6094399984</v>
      </c>
      <c r="G3410" s="13">
        <v>0.1661936490522235</v>
      </c>
      <c r="H3410" s="12">
        <v>-8466221.3300000001</v>
      </c>
      <c r="I3410" s="12">
        <v>-1.4070322165164688</v>
      </c>
      <c r="J3410" t="s">
        <v>26</v>
      </c>
      <c r="K3410" s="14">
        <v>84523.926250999983</v>
      </c>
      <c r="L3410" s="14">
        <v>665485.00915000006</v>
      </c>
      <c r="M3410" s="13">
        <v>0.12701101465675288</v>
      </c>
      <c r="N3410" s="12">
        <v>-0.17870858947449672</v>
      </c>
      <c r="O3410" s="2">
        <f>DATE(LEFT(ALT[[#This Row],[DATEMTH]],4),RIGHT(ALT[[#This Row],[DATEMTH]],2),1)</f>
        <v>43800</v>
      </c>
      <c r="P3410" t="str">
        <f>IF(AND(ALT[[#This Row],[DATE]]&gt;=DATE(2023,6,1),ALT[[#This Row],[DATE]]&lt;=DATE(2024,5,31)),"Y","N")</f>
        <v>N</v>
      </c>
      <c r="Q3410" t="str">
        <f>LEFT(ALT[[#This Row],[DATEMTH]],4)</f>
        <v>2019</v>
      </c>
    </row>
    <row r="3411" spans="1:17" x14ac:dyDescent="0.25">
      <c r="A3411" t="s">
        <v>49</v>
      </c>
      <c r="B3411" t="s">
        <v>111</v>
      </c>
      <c r="C3411" t="s">
        <v>15</v>
      </c>
      <c r="D3411" t="s">
        <v>22</v>
      </c>
      <c r="E3411" s="14">
        <v>665485.00915000041</v>
      </c>
      <c r="F3411" s="14">
        <v>4004274.6094399984</v>
      </c>
      <c r="G3411" s="13">
        <v>0.1661936490522235</v>
      </c>
      <c r="H3411" s="12">
        <v>-8466221.3300000001</v>
      </c>
      <c r="I3411" s="12">
        <v>-1.4070322165164688</v>
      </c>
      <c r="J3411" t="s">
        <v>25</v>
      </c>
      <c r="K3411" s="14">
        <v>83006.766102999987</v>
      </c>
      <c r="L3411" s="14">
        <v>665485.00915000006</v>
      </c>
      <c r="M3411" s="13">
        <v>0.12473123355403833</v>
      </c>
      <c r="N3411" s="12">
        <v>-0.17550086401637188</v>
      </c>
      <c r="O3411" s="2">
        <f>DATE(LEFT(ALT[[#This Row],[DATEMTH]],4),RIGHT(ALT[[#This Row],[DATEMTH]],2),1)</f>
        <v>43800</v>
      </c>
      <c r="P3411" t="str">
        <f>IF(AND(ALT[[#This Row],[DATE]]&gt;=DATE(2023,6,1),ALT[[#This Row],[DATE]]&lt;=DATE(2024,5,31)),"Y","N")</f>
        <v>N</v>
      </c>
      <c r="Q3411" t="str">
        <f>LEFT(ALT[[#This Row],[DATEMTH]],4)</f>
        <v>2019</v>
      </c>
    </row>
    <row r="3412" spans="1:17" x14ac:dyDescent="0.25">
      <c r="A3412" t="s">
        <v>49</v>
      </c>
      <c r="B3412" t="s">
        <v>111</v>
      </c>
      <c r="C3412" t="s">
        <v>15</v>
      </c>
      <c r="D3412" t="s">
        <v>22</v>
      </c>
      <c r="E3412" s="14">
        <v>665485.00915000041</v>
      </c>
      <c r="F3412" s="14">
        <v>4004274.6094399984</v>
      </c>
      <c r="G3412" s="13">
        <v>0.1661936490522235</v>
      </c>
      <c r="H3412" s="12">
        <v>-8466221.3300000001</v>
      </c>
      <c r="I3412" s="12">
        <v>-1.4070322165164688</v>
      </c>
      <c r="J3412" t="s">
        <v>24</v>
      </c>
      <c r="K3412" s="14">
        <v>294007.74064200011</v>
      </c>
      <c r="L3412" s="14">
        <v>665485.00915000006</v>
      </c>
      <c r="M3412" s="13">
        <v>0.44179468598026811</v>
      </c>
      <c r="N3412" s="12">
        <v>-0.62161935626001397</v>
      </c>
      <c r="O3412" s="2">
        <f>DATE(LEFT(ALT[[#This Row],[DATEMTH]],4),RIGHT(ALT[[#This Row],[DATEMTH]],2),1)</f>
        <v>43800</v>
      </c>
      <c r="P3412" t="str">
        <f>IF(AND(ALT[[#This Row],[DATE]]&gt;=DATE(2023,6,1),ALT[[#This Row],[DATE]]&lt;=DATE(2024,5,31)),"Y","N")</f>
        <v>N</v>
      </c>
      <c r="Q3412" t="str">
        <f>LEFT(ALT[[#This Row],[DATEMTH]],4)</f>
        <v>2019</v>
      </c>
    </row>
    <row r="3413" spans="1:17" x14ac:dyDescent="0.25">
      <c r="A3413" t="s">
        <v>49</v>
      </c>
      <c r="B3413" t="s">
        <v>111</v>
      </c>
      <c r="C3413" t="s">
        <v>15</v>
      </c>
      <c r="D3413" t="s">
        <v>22</v>
      </c>
      <c r="E3413" s="14">
        <v>665485.00915000041</v>
      </c>
      <c r="F3413" s="14">
        <v>4004274.6094399984</v>
      </c>
      <c r="G3413" s="13">
        <v>0.1661936490522235</v>
      </c>
      <c r="H3413" s="12">
        <v>-8466221.3300000001</v>
      </c>
      <c r="I3413" s="12">
        <v>-1.4070322165164688</v>
      </c>
      <c r="J3413" t="s">
        <v>16</v>
      </c>
      <c r="K3413" s="14">
        <v>203946.57615400007</v>
      </c>
      <c r="L3413" s="14">
        <v>665485.00915000006</v>
      </c>
      <c r="M3413" s="13">
        <v>0.30646306580894084</v>
      </c>
      <c r="N3413" s="12">
        <v>-0.43120340676558649</v>
      </c>
      <c r="O3413" s="2">
        <f>DATE(LEFT(ALT[[#This Row],[DATEMTH]],4),RIGHT(ALT[[#This Row],[DATEMTH]],2),1)</f>
        <v>43800</v>
      </c>
      <c r="P3413" t="str">
        <f>IF(AND(ALT[[#This Row],[DATE]]&gt;=DATE(2023,6,1),ALT[[#This Row],[DATE]]&lt;=DATE(2024,5,31)),"Y","N")</f>
        <v>N</v>
      </c>
      <c r="Q3413" t="str">
        <f>LEFT(ALT[[#This Row],[DATEMTH]],4)</f>
        <v>2019</v>
      </c>
    </row>
    <row r="3414" spans="1:17" x14ac:dyDescent="0.25">
      <c r="A3414" t="s">
        <v>49</v>
      </c>
      <c r="B3414" t="s">
        <v>111</v>
      </c>
      <c r="C3414" t="s">
        <v>18</v>
      </c>
      <c r="D3414" t="s">
        <v>22</v>
      </c>
      <c r="E3414" s="14">
        <v>1182810.699363</v>
      </c>
      <c r="F3414" s="14">
        <v>4004274.6094399984</v>
      </c>
      <c r="G3414" s="13">
        <v>0.29538700881666485</v>
      </c>
      <c r="H3414" s="12">
        <v>-8466221.3300000001</v>
      </c>
      <c r="I3414" s="12">
        <v>-2.5008117946485462</v>
      </c>
      <c r="J3414" t="s">
        <v>26</v>
      </c>
      <c r="K3414" s="14">
        <v>278428.33456699998</v>
      </c>
      <c r="L3414" s="14">
        <v>1182810.6993630002</v>
      </c>
      <c r="M3414" s="13">
        <v>0.23539551571265535</v>
      </c>
      <c r="N3414" s="12">
        <v>-0.58867988210158573</v>
      </c>
      <c r="O3414" s="2">
        <f>DATE(LEFT(ALT[[#This Row],[DATEMTH]],4),RIGHT(ALT[[#This Row],[DATEMTH]],2),1)</f>
        <v>43800</v>
      </c>
      <c r="P3414" t="str">
        <f>IF(AND(ALT[[#This Row],[DATE]]&gt;=DATE(2023,6,1),ALT[[#This Row],[DATE]]&lt;=DATE(2024,5,31)),"Y","N")</f>
        <v>N</v>
      </c>
      <c r="Q3414" t="str">
        <f>LEFT(ALT[[#This Row],[DATEMTH]],4)</f>
        <v>2019</v>
      </c>
    </row>
    <row r="3415" spans="1:17" x14ac:dyDescent="0.25">
      <c r="A3415" t="s">
        <v>49</v>
      </c>
      <c r="B3415" t="s">
        <v>111</v>
      </c>
      <c r="C3415" t="s">
        <v>18</v>
      </c>
      <c r="D3415" t="s">
        <v>22</v>
      </c>
      <c r="E3415" s="14">
        <v>1182810.699363</v>
      </c>
      <c r="F3415" s="14">
        <v>4004274.6094399984</v>
      </c>
      <c r="G3415" s="13">
        <v>0.29538700881666485</v>
      </c>
      <c r="H3415" s="12">
        <v>-8466221.3300000001</v>
      </c>
      <c r="I3415" s="12">
        <v>-2.5008117946485462</v>
      </c>
      <c r="J3415" t="s">
        <v>25</v>
      </c>
      <c r="K3415" s="14">
        <v>106868.48050100004</v>
      </c>
      <c r="L3415" s="14">
        <v>1182810.6993630002</v>
      </c>
      <c r="M3415" s="13">
        <v>9.0351296753194574E-2</v>
      </c>
      <c r="N3415" s="12">
        <v>-0.2259515885821799</v>
      </c>
      <c r="O3415" s="2">
        <f>DATE(LEFT(ALT[[#This Row],[DATEMTH]],4),RIGHT(ALT[[#This Row],[DATEMTH]],2),1)</f>
        <v>43800</v>
      </c>
      <c r="P3415" t="str">
        <f>IF(AND(ALT[[#This Row],[DATE]]&gt;=DATE(2023,6,1),ALT[[#This Row],[DATE]]&lt;=DATE(2024,5,31)),"Y","N")</f>
        <v>N</v>
      </c>
      <c r="Q3415" t="str">
        <f>LEFT(ALT[[#This Row],[DATEMTH]],4)</f>
        <v>2019</v>
      </c>
    </row>
    <row r="3416" spans="1:17" x14ac:dyDescent="0.25">
      <c r="A3416" t="s">
        <v>49</v>
      </c>
      <c r="B3416" t="s">
        <v>111</v>
      </c>
      <c r="C3416" t="s">
        <v>18</v>
      </c>
      <c r="D3416" t="s">
        <v>22</v>
      </c>
      <c r="E3416" s="14">
        <v>1182810.699363</v>
      </c>
      <c r="F3416" s="14">
        <v>4004274.6094399984</v>
      </c>
      <c r="G3416" s="13">
        <v>0.29538700881666485</v>
      </c>
      <c r="H3416" s="12">
        <v>-8466221.3300000001</v>
      </c>
      <c r="I3416" s="12">
        <v>-2.5008117946485462</v>
      </c>
      <c r="J3416" t="s">
        <v>24</v>
      </c>
      <c r="K3416" s="14">
        <v>342261.95706000004</v>
      </c>
      <c r="L3416" s="14">
        <v>1182810.6993630002</v>
      </c>
      <c r="M3416" s="13">
        <v>0.28936325757310477</v>
      </c>
      <c r="N3416" s="12">
        <v>-0.72364304747674568</v>
      </c>
      <c r="O3416" s="2">
        <f>DATE(LEFT(ALT[[#This Row],[DATEMTH]],4),RIGHT(ALT[[#This Row],[DATEMTH]],2),1)</f>
        <v>43800</v>
      </c>
      <c r="P3416" t="str">
        <f>IF(AND(ALT[[#This Row],[DATE]]&gt;=DATE(2023,6,1),ALT[[#This Row],[DATE]]&lt;=DATE(2024,5,31)),"Y","N")</f>
        <v>N</v>
      </c>
      <c r="Q3416" t="str">
        <f>LEFT(ALT[[#This Row],[DATEMTH]],4)</f>
        <v>2019</v>
      </c>
    </row>
    <row r="3417" spans="1:17" x14ac:dyDescent="0.25">
      <c r="A3417" t="s">
        <v>49</v>
      </c>
      <c r="B3417" t="s">
        <v>111</v>
      </c>
      <c r="C3417" t="s">
        <v>18</v>
      </c>
      <c r="D3417" t="s">
        <v>22</v>
      </c>
      <c r="E3417" s="14">
        <v>1182810.699363</v>
      </c>
      <c r="F3417" s="14">
        <v>4004274.6094399984</v>
      </c>
      <c r="G3417" s="13">
        <v>0.29538700881666485</v>
      </c>
      <c r="H3417" s="12">
        <v>-8466221.3300000001</v>
      </c>
      <c r="I3417" s="12">
        <v>-2.5008117946485462</v>
      </c>
      <c r="J3417" t="s">
        <v>16</v>
      </c>
      <c r="K3417" s="14">
        <v>455251.92723500007</v>
      </c>
      <c r="L3417" s="14">
        <v>1182810.6993630002</v>
      </c>
      <c r="M3417" s="13">
        <v>0.38488992996104521</v>
      </c>
      <c r="N3417" s="12">
        <v>-0.96253727648803467</v>
      </c>
      <c r="O3417" s="2">
        <f>DATE(LEFT(ALT[[#This Row],[DATEMTH]],4),RIGHT(ALT[[#This Row],[DATEMTH]],2),1)</f>
        <v>43800</v>
      </c>
      <c r="P3417" t="str">
        <f>IF(AND(ALT[[#This Row],[DATE]]&gt;=DATE(2023,6,1),ALT[[#This Row],[DATE]]&lt;=DATE(2024,5,31)),"Y","N")</f>
        <v>N</v>
      </c>
      <c r="Q3417" t="str">
        <f>LEFT(ALT[[#This Row],[DATEMTH]],4)</f>
        <v>2019</v>
      </c>
    </row>
    <row r="3418" spans="1:17" x14ac:dyDescent="0.25">
      <c r="A3418" t="s">
        <v>49</v>
      </c>
      <c r="B3418" t="s">
        <v>111</v>
      </c>
      <c r="C3418" t="s">
        <v>19</v>
      </c>
      <c r="D3418" t="s">
        <v>22</v>
      </c>
      <c r="E3418" s="14">
        <v>1098450.955727</v>
      </c>
      <c r="F3418" s="14">
        <v>4004274.6094399984</v>
      </c>
      <c r="G3418" s="13">
        <v>0.27431958665807377</v>
      </c>
      <c r="H3418" s="12">
        <v>-8466221.3300000001</v>
      </c>
      <c r="I3418" s="12">
        <v>-2.3224503358013675</v>
      </c>
      <c r="J3418" t="s">
        <v>25</v>
      </c>
      <c r="K3418" s="14">
        <v>736466.54667000053</v>
      </c>
      <c r="L3418" s="14">
        <v>1098450.9557270005</v>
      </c>
      <c r="M3418" s="13">
        <v>0.67045919786430186</v>
      </c>
      <c r="N3418" s="12">
        <v>-1.5571081892210634</v>
      </c>
      <c r="O3418" s="2">
        <f>DATE(LEFT(ALT[[#This Row],[DATEMTH]],4),RIGHT(ALT[[#This Row],[DATEMTH]],2),1)</f>
        <v>43800</v>
      </c>
      <c r="P3418" t="str">
        <f>IF(AND(ALT[[#This Row],[DATE]]&gt;=DATE(2023,6,1),ALT[[#This Row],[DATE]]&lt;=DATE(2024,5,31)),"Y","N")</f>
        <v>N</v>
      </c>
      <c r="Q3418" t="str">
        <f>LEFT(ALT[[#This Row],[DATEMTH]],4)</f>
        <v>2019</v>
      </c>
    </row>
    <row r="3419" spans="1:17" x14ac:dyDescent="0.25">
      <c r="A3419" t="s">
        <v>49</v>
      </c>
      <c r="B3419" t="s">
        <v>111</v>
      </c>
      <c r="C3419" t="s">
        <v>19</v>
      </c>
      <c r="D3419" t="s">
        <v>22</v>
      </c>
      <c r="E3419" s="14">
        <v>1098450.955727</v>
      </c>
      <c r="F3419" s="14">
        <v>4004274.6094399984</v>
      </c>
      <c r="G3419" s="13">
        <v>0.27431958665807377</v>
      </c>
      <c r="H3419" s="12">
        <v>-8466221.3300000001</v>
      </c>
      <c r="I3419" s="12">
        <v>-2.3224503358013675</v>
      </c>
      <c r="J3419" t="s">
        <v>26</v>
      </c>
      <c r="K3419" s="14">
        <v>35152.383465000006</v>
      </c>
      <c r="L3419" s="14">
        <v>1098450.9557270005</v>
      </c>
      <c r="M3419" s="13">
        <v>3.2001777850641219E-2</v>
      </c>
      <c r="N3419" s="12">
        <v>-7.432253971546246E-2</v>
      </c>
      <c r="O3419" s="2">
        <f>DATE(LEFT(ALT[[#This Row],[DATEMTH]],4),RIGHT(ALT[[#This Row],[DATEMTH]],2),1)</f>
        <v>43800</v>
      </c>
      <c r="P3419" t="str">
        <f>IF(AND(ALT[[#This Row],[DATE]]&gt;=DATE(2023,6,1),ALT[[#This Row],[DATE]]&lt;=DATE(2024,5,31)),"Y","N")</f>
        <v>N</v>
      </c>
      <c r="Q3419" t="str">
        <f>LEFT(ALT[[#This Row],[DATEMTH]],4)</f>
        <v>2019</v>
      </c>
    </row>
    <row r="3420" spans="1:17" x14ac:dyDescent="0.25">
      <c r="A3420" t="s">
        <v>49</v>
      </c>
      <c r="B3420" t="s">
        <v>111</v>
      </c>
      <c r="C3420" t="s">
        <v>19</v>
      </c>
      <c r="D3420" t="s">
        <v>22</v>
      </c>
      <c r="E3420" s="14">
        <v>1098450.955727</v>
      </c>
      <c r="F3420" s="14">
        <v>4004274.6094399984</v>
      </c>
      <c r="G3420" s="13">
        <v>0.27431958665807377</v>
      </c>
      <c r="H3420" s="12">
        <v>-8466221.3300000001</v>
      </c>
      <c r="I3420" s="12">
        <v>-2.3224503358013675</v>
      </c>
      <c r="J3420" t="s">
        <v>24</v>
      </c>
      <c r="K3420" s="14">
        <v>326613.35278300004</v>
      </c>
      <c r="L3420" s="14">
        <v>1098450.9557270005</v>
      </c>
      <c r="M3420" s="13">
        <v>0.29733995048220768</v>
      </c>
      <c r="N3420" s="12">
        <v>-0.69055726784456517</v>
      </c>
      <c r="O3420" s="2">
        <f>DATE(LEFT(ALT[[#This Row],[DATEMTH]],4),RIGHT(ALT[[#This Row],[DATEMTH]],2),1)</f>
        <v>43800</v>
      </c>
      <c r="P3420" t="str">
        <f>IF(AND(ALT[[#This Row],[DATE]]&gt;=DATE(2023,6,1),ALT[[#This Row],[DATE]]&lt;=DATE(2024,5,31)),"Y","N")</f>
        <v>N</v>
      </c>
      <c r="Q3420" t="str">
        <f>LEFT(ALT[[#This Row],[DATEMTH]],4)</f>
        <v>2019</v>
      </c>
    </row>
    <row r="3421" spans="1:17" x14ac:dyDescent="0.25">
      <c r="A3421" t="s">
        <v>49</v>
      </c>
      <c r="B3421" t="s">
        <v>111</v>
      </c>
      <c r="C3421" t="s">
        <v>19</v>
      </c>
      <c r="D3421" t="s">
        <v>22</v>
      </c>
      <c r="E3421" s="14">
        <v>1098450.955727</v>
      </c>
      <c r="F3421" s="14">
        <v>4004274.6094399984</v>
      </c>
      <c r="G3421" s="13">
        <v>0.27431958665807377</v>
      </c>
      <c r="H3421" s="12">
        <v>-8466221.3300000001</v>
      </c>
      <c r="I3421" s="12">
        <v>-2.3224503358013675</v>
      </c>
      <c r="J3421" t="s">
        <v>16</v>
      </c>
      <c r="K3421" s="14">
        <v>218.672809</v>
      </c>
      <c r="L3421" s="14">
        <v>1098450.9557270005</v>
      </c>
      <c r="M3421" s="13">
        <v>1.9907380284927992E-4</v>
      </c>
      <c r="N3421" s="12">
        <v>-4.623390202765654E-4</v>
      </c>
      <c r="O3421" s="2">
        <f>DATE(LEFT(ALT[[#This Row],[DATEMTH]],4),RIGHT(ALT[[#This Row],[DATEMTH]],2),1)</f>
        <v>43800</v>
      </c>
      <c r="P3421" t="str">
        <f>IF(AND(ALT[[#This Row],[DATE]]&gt;=DATE(2023,6,1),ALT[[#This Row],[DATE]]&lt;=DATE(2024,5,31)),"Y","N")</f>
        <v>N</v>
      </c>
      <c r="Q3421" t="str">
        <f>LEFT(ALT[[#This Row],[DATEMTH]],4)</f>
        <v>2019</v>
      </c>
    </row>
    <row r="3422" spans="1:17" x14ac:dyDescent="0.25">
      <c r="A3422" t="s">
        <v>49</v>
      </c>
      <c r="B3422" t="s">
        <v>111</v>
      </c>
      <c r="C3422" t="s">
        <v>20</v>
      </c>
      <c r="D3422" t="s">
        <v>22</v>
      </c>
      <c r="E3422" s="14">
        <v>1057527.9451999995</v>
      </c>
      <c r="F3422" s="14">
        <v>4004274.6094399984</v>
      </c>
      <c r="G3422" s="13">
        <v>0.26409975547303827</v>
      </c>
      <c r="H3422" s="12">
        <v>-8466221.3300000001</v>
      </c>
      <c r="I3422" s="12">
        <v>-2.2359269830336208</v>
      </c>
      <c r="J3422" t="s">
        <v>25</v>
      </c>
      <c r="K3422" s="14">
        <v>142510.218372</v>
      </c>
      <c r="L3422" s="14">
        <v>1057527.9452</v>
      </c>
      <c r="M3422" s="13">
        <v>0.13475787473876016</v>
      </c>
      <c r="N3422" s="12">
        <v>-0.30130876830465858</v>
      </c>
      <c r="O3422" s="2">
        <f>DATE(LEFT(ALT[[#This Row],[DATEMTH]],4),RIGHT(ALT[[#This Row],[DATEMTH]],2),1)</f>
        <v>43800</v>
      </c>
      <c r="P3422" t="str">
        <f>IF(AND(ALT[[#This Row],[DATE]]&gt;=DATE(2023,6,1),ALT[[#This Row],[DATE]]&lt;=DATE(2024,5,31)),"Y","N")</f>
        <v>N</v>
      </c>
      <c r="Q3422" t="str">
        <f>LEFT(ALT[[#This Row],[DATEMTH]],4)</f>
        <v>2019</v>
      </c>
    </row>
    <row r="3423" spans="1:17" x14ac:dyDescent="0.25">
      <c r="A3423" t="s">
        <v>49</v>
      </c>
      <c r="B3423" t="s">
        <v>111</v>
      </c>
      <c r="C3423" t="s">
        <v>20</v>
      </c>
      <c r="D3423" t="s">
        <v>22</v>
      </c>
      <c r="E3423" s="14">
        <v>1057527.9451999995</v>
      </c>
      <c r="F3423" s="14">
        <v>4004274.6094399984</v>
      </c>
      <c r="G3423" s="13">
        <v>0.26409975547303827</v>
      </c>
      <c r="H3423" s="12">
        <v>-8466221.3300000001</v>
      </c>
      <c r="I3423" s="12">
        <v>-2.2359269830336208</v>
      </c>
      <c r="J3423" t="s">
        <v>26</v>
      </c>
      <c r="K3423" s="14">
        <v>77838.812927000006</v>
      </c>
      <c r="L3423" s="14">
        <v>1057527.9452</v>
      </c>
      <c r="M3423" s="13">
        <v>7.3604497432244315E-2</v>
      </c>
      <c r="N3423" s="12">
        <v>-0.16457428188138393</v>
      </c>
      <c r="O3423" s="2">
        <f>DATE(LEFT(ALT[[#This Row],[DATEMTH]],4),RIGHT(ALT[[#This Row],[DATEMTH]],2),1)</f>
        <v>43800</v>
      </c>
      <c r="P3423" t="str">
        <f>IF(AND(ALT[[#This Row],[DATE]]&gt;=DATE(2023,6,1),ALT[[#This Row],[DATE]]&lt;=DATE(2024,5,31)),"Y","N")</f>
        <v>N</v>
      </c>
      <c r="Q3423" t="str">
        <f>LEFT(ALT[[#This Row],[DATEMTH]],4)</f>
        <v>2019</v>
      </c>
    </row>
    <row r="3424" spans="1:17" x14ac:dyDescent="0.25">
      <c r="A3424" t="s">
        <v>49</v>
      </c>
      <c r="B3424" t="s">
        <v>111</v>
      </c>
      <c r="C3424" t="s">
        <v>20</v>
      </c>
      <c r="D3424" t="s">
        <v>22</v>
      </c>
      <c r="E3424" s="14">
        <v>1057527.9451999995</v>
      </c>
      <c r="F3424" s="14">
        <v>4004274.6094399984</v>
      </c>
      <c r="G3424" s="13">
        <v>0.26409975547303827</v>
      </c>
      <c r="H3424" s="12">
        <v>-8466221.3300000001</v>
      </c>
      <c r="I3424" s="12">
        <v>-2.2359269830336208</v>
      </c>
      <c r="J3424" t="s">
        <v>24</v>
      </c>
      <c r="K3424" s="14">
        <v>536268.40961500013</v>
      </c>
      <c r="L3424" s="14">
        <v>1057527.9452</v>
      </c>
      <c r="M3424" s="13">
        <v>0.5070962068180439</v>
      </c>
      <c r="N3424" s="12">
        <v>-1.1338300918184618</v>
      </c>
      <c r="O3424" s="2">
        <f>DATE(LEFT(ALT[[#This Row],[DATEMTH]],4),RIGHT(ALT[[#This Row],[DATEMTH]],2),1)</f>
        <v>43800</v>
      </c>
      <c r="P3424" t="str">
        <f>IF(AND(ALT[[#This Row],[DATE]]&gt;=DATE(2023,6,1),ALT[[#This Row],[DATE]]&lt;=DATE(2024,5,31)),"Y","N")</f>
        <v>N</v>
      </c>
      <c r="Q3424" t="str">
        <f>LEFT(ALT[[#This Row],[DATEMTH]],4)</f>
        <v>2019</v>
      </c>
    </row>
    <row r="3425" spans="1:17" x14ac:dyDescent="0.25">
      <c r="A3425" t="s">
        <v>49</v>
      </c>
      <c r="B3425" t="s">
        <v>111</v>
      </c>
      <c r="C3425" t="s">
        <v>20</v>
      </c>
      <c r="D3425" t="s">
        <v>22</v>
      </c>
      <c r="E3425" s="14">
        <v>1057527.9451999995</v>
      </c>
      <c r="F3425" s="14">
        <v>4004274.6094399984</v>
      </c>
      <c r="G3425" s="13">
        <v>0.26409975547303827</v>
      </c>
      <c r="H3425" s="12">
        <v>-8466221.3300000001</v>
      </c>
      <c r="I3425" s="12">
        <v>-2.2359269830336208</v>
      </c>
      <c r="J3425" t="s">
        <v>16</v>
      </c>
      <c r="K3425" s="14">
        <v>300910.50428599998</v>
      </c>
      <c r="L3425" s="14">
        <v>1057527.9452</v>
      </c>
      <c r="M3425" s="13">
        <v>0.28454142101095181</v>
      </c>
      <c r="N3425" s="12">
        <v>-0.63621384102911682</v>
      </c>
      <c r="O3425" s="2">
        <f>DATE(LEFT(ALT[[#This Row],[DATEMTH]],4),RIGHT(ALT[[#This Row],[DATEMTH]],2),1)</f>
        <v>43800</v>
      </c>
      <c r="P3425" t="str">
        <f>IF(AND(ALT[[#This Row],[DATE]]&gt;=DATE(2023,6,1),ALT[[#This Row],[DATE]]&lt;=DATE(2024,5,31)),"Y","N")</f>
        <v>N</v>
      </c>
      <c r="Q3425" t="str">
        <f>LEFT(ALT[[#This Row],[DATEMTH]],4)</f>
        <v>2019</v>
      </c>
    </row>
    <row r="3426" spans="1:17" x14ac:dyDescent="0.25">
      <c r="A3426" t="s">
        <v>49</v>
      </c>
      <c r="B3426" t="s">
        <v>111</v>
      </c>
      <c r="C3426" t="s">
        <v>15</v>
      </c>
      <c r="D3426" t="s">
        <v>17</v>
      </c>
      <c r="E3426" s="14">
        <v>665485.00915000041</v>
      </c>
      <c r="F3426" s="14">
        <v>4004274.6094399984</v>
      </c>
      <c r="G3426" s="13">
        <v>0.1661936490522235</v>
      </c>
      <c r="H3426" s="12">
        <v>-33855488.100000001</v>
      </c>
      <c r="I3426" s="12">
        <v>-5.6265671077831296</v>
      </c>
      <c r="J3426" t="s">
        <v>26</v>
      </c>
      <c r="K3426" s="14">
        <v>84523.926250999983</v>
      </c>
      <c r="L3426" s="14">
        <v>665485.00915000006</v>
      </c>
      <c r="M3426" s="13">
        <v>0.12701101465675288</v>
      </c>
      <c r="N3426" s="12">
        <v>-0.71463599739384676</v>
      </c>
      <c r="O3426" s="2">
        <f>DATE(LEFT(ALT[[#This Row],[DATEMTH]],4),RIGHT(ALT[[#This Row],[DATEMTH]],2),1)</f>
        <v>43800</v>
      </c>
      <c r="P3426" t="str">
        <f>IF(AND(ALT[[#This Row],[DATE]]&gt;=DATE(2023,6,1),ALT[[#This Row],[DATE]]&lt;=DATE(2024,5,31)),"Y","N")</f>
        <v>N</v>
      </c>
      <c r="Q3426" t="str">
        <f>LEFT(ALT[[#This Row],[DATEMTH]],4)</f>
        <v>2019</v>
      </c>
    </row>
    <row r="3427" spans="1:17" x14ac:dyDescent="0.25">
      <c r="A3427" t="s">
        <v>49</v>
      </c>
      <c r="B3427" t="s">
        <v>111</v>
      </c>
      <c r="C3427" t="s">
        <v>15</v>
      </c>
      <c r="D3427" t="s">
        <v>17</v>
      </c>
      <c r="E3427" s="14">
        <v>665485.00915000041</v>
      </c>
      <c r="F3427" s="14">
        <v>4004274.6094399984</v>
      </c>
      <c r="G3427" s="13">
        <v>0.1661936490522235</v>
      </c>
      <c r="H3427" s="12">
        <v>-33855488.100000001</v>
      </c>
      <c r="I3427" s="12">
        <v>-5.6265671077831296</v>
      </c>
      <c r="J3427" t="s">
        <v>25</v>
      </c>
      <c r="K3427" s="14">
        <v>83006.766102999987</v>
      </c>
      <c r="L3427" s="14">
        <v>665485.00915000006</v>
      </c>
      <c r="M3427" s="13">
        <v>0.12473123355403833</v>
      </c>
      <c r="N3427" s="12">
        <v>-0.70180865602836751</v>
      </c>
      <c r="O3427" s="2">
        <f>DATE(LEFT(ALT[[#This Row],[DATEMTH]],4),RIGHT(ALT[[#This Row],[DATEMTH]],2),1)</f>
        <v>43800</v>
      </c>
      <c r="P3427" t="str">
        <f>IF(AND(ALT[[#This Row],[DATE]]&gt;=DATE(2023,6,1),ALT[[#This Row],[DATE]]&lt;=DATE(2024,5,31)),"Y","N")</f>
        <v>N</v>
      </c>
      <c r="Q3427" t="str">
        <f>LEFT(ALT[[#This Row],[DATEMTH]],4)</f>
        <v>2019</v>
      </c>
    </row>
    <row r="3428" spans="1:17" x14ac:dyDescent="0.25">
      <c r="A3428" t="s">
        <v>49</v>
      </c>
      <c r="B3428" t="s">
        <v>111</v>
      </c>
      <c r="C3428" t="s">
        <v>15</v>
      </c>
      <c r="D3428" t="s">
        <v>17</v>
      </c>
      <c r="E3428" s="14">
        <v>665485.00915000041</v>
      </c>
      <c r="F3428" s="14">
        <v>4004274.6094399984</v>
      </c>
      <c r="G3428" s="13">
        <v>0.1661936490522235</v>
      </c>
      <c r="H3428" s="12">
        <v>-33855488.100000001</v>
      </c>
      <c r="I3428" s="12">
        <v>-5.6265671077831296</v>
      </c>
      <c r="J3428" t="s">
        <v>24</v>
      </c>
      <c r="K3428" s="14">
        <v>294007.74064200011</v>
      </c>
      <c r="L3428" s="14">
        <v>665485.00915000006</v>
      </c>
      <c r="M3428" s="13">
        <v>0.44179468598026811</v>
      </c>
      <c r="N3428" s="12">
        <v>-2.4857874485299529</v>
      </c>
      <c r="O3428" s="2">
        <f>DATE(LEFT(ALT[[#This Row],[DATEMTH]],4),RIGHT(ALT[[#This Row],[DATEMTH]],2),1)</f>
        <v>43800</v>
      </c>
      <c r="P3428" t="str">
        <f>IF(AND(ALT[[#This Row],[DATE]]&gt;=DATE(2023,6,1),ALT[[#This Row],[DATE]]&lt;=DATE(2024,5,31)),"Y","N")</f>
        <v>N</v>
      </c>
      <c r="Q3428" t="str">
        <f>LEFT(ALT[[#This Row],[DATEMTH]],4)</f>
        <v>2019</v>
      </c>
    </row>
    <row r="3429" spans="1:17" x14ac:dyDescent="0.25">
      <c r="A3429" t="s">
        <v>49</v>
      </c>
      <c r="B3429" t="s">
        <v>111</v>
      </c>
      <c r="C3429" t="s">
        <v>15</v>
      </c>
      <c r="D3429" t="s">
        <v>17</v>
      </c>
      <c r="E3429" s="14">
        <v>665485.00915000041</v>
      </c>
      <c r="F3429" s="14">
        <v>4004274.6094399984</v>
      </c>
      <c r="G3429" s="13">
        <v>0.1661936490522235</v>
      </c>
      <c r="H3429" s="12">
        <v>-33855488.100000001</v>
      </c>
      <c r="I3429" s="12">
        <v>-5.6265671077831296</v>
      </c>
      <c r="J3429" t="s">
        <v>16</v>
      </c>
      <c r="K3429" s="14">
        <v>203946.57615400007</v>
      </c>
      <c r="L3429" s="14">
        <v>665485.00915000006</v>
      </c>
      <c r="M3429" s="13">
        <v>0.30646306580894084</v>
      </c>
      <c r="N3429" s="12">
        <v>-1.7243350058309632</v>
      </c>
      <c r="O3429" s="2">
        <f>DATE(LEFT(ALT[[#This Row],[DATEMTH]],4),RIGHT(ALT[[#This Row],[DATEMTH]],2),1)</f>
        <v>43800</v>
      </c>
      <c r="P3429" t="str">
        <f>IF(AND(ALT[[#This Row],[DATE]]&gt;=DATE(2023,6,1),ALT[[#This Row],[DATE]]&lt;=DATE(2024,5,31)),"Y","N")</f>
        <v>N</v>
      </c>
      <c r="Q3429" t="str">
        <f>LEFT(ALT[[#This Row],[DATEMTH]],4)</f>
        <v>2019</v>
      </c>
    </row>
    <row r="3430" spans="1:17" x14ac:dyDescent="0.25">
      <c r="A3430" t="s">
        <v>49</v>
      </c>
      <c r="B3430" t="s">
        <v>111</v>
      </c>
      <c r="C3430" t="s">
        <v>18</v>
      </c>
      <c r="D3430" t="s">
        <v>17</v>
      </c>
      <c r="E3430" s="14">
        <v>1182810.699363</v>
      </c>
      <c r="F3430" s="14">
        <v>4004274.6094399984</v>
      </c>
      <c r="G3430" s="13">
        <v>0.29538700881666485</v>
      </c>
      <c r="H3430" s="12">
        <v>-33855488.100000001</v>
      </c>
      <c r="I3430" s="12">
        <v>-10.000471361887193</v>
      </c>
      <c r="J3430" t="s">
        <v>26</v>
      </c>
      <c r="K3430" s="14">
        <v>278428.33456699998</v>
      </c>
      <c r="L3430" s="14">
        <v>1182810.6993630002</v>
      </c>
      <c r="M3430" s="13">
        <v>0.23539551571265535</v>
      </c>
      <c r="N3430" s="12">
        <v>-2.3540661136010765</v>
      </c>
      <c r="O3430" s="2">
        <f>DATE(LEFT(ALT[[#This Row],[DATEMTH]],4),RIGHT(ALT[[#This Row],[DATEMTH]],2),1)</f>
        <v>43800</v>
      </c>
      <c r="P3430" t="str">
        <f>IF(AND(ALT[[#This Row],[DATE]]&gt;=DATE(2023,6,1),ALT[[#This Row],[DATE]]&lt;=DATE(2024,5,31)),"Y","N")</f>
        <v>N</v>
      </c>
      <c r="Q3430" t="str">
        <f>LEFT(ALT[[#This Row],[DATEMTH]],4)</f>
        <v>2019</v>
      </c>
    </row>
    <row r="3431" spans="1:17" x14ac:dyDescent="0.25">
      <c r="A3431" t="s">
        <v>49</v>
      </c>
      <c r="B3431" t="s">
        <v>111</v>
      </c>
      <c r="C3431" t="s">
        <v>18</v>
      </c>
      <c r="D3431" t="s">
        <v>17</v>
      </c>
      <c r="E3431" s="14">
        <v>1182810.699363</v>
      </c>
      <c r="F3431" s="14">
        <v>4004274.6094399984</v>
      </c>
      <c r="G3431" s="13">
        <v>0.29538700881666485</v>
      </c>
      <c r="H3431" s="12">
        <v>-33855488.100000001</v>
      </c>
      <c r="I3431" s="12">
        <v>-10.000471361887193</v>
      </c>
      <c r="J3431" t="s">
        <v>25</v>
      </c>
      <c r="K3431" s="14">
        <v>106868.48050100004</v>
      </c>
      <c r="L3431" s="14">
        <v>1182810.6993630002</v>
      </c>
      <c r="M3431" s="13">
        <v>9.0351296753194574E-2</v>
      </c>
      <c r="N3431" s="12">
        <v>-0.9035555556896937</v>
      </c>
      <c r="O3431" s="2">
        <f>DATE(LEFT(ALT[[#This Row],[DATEMTH]],4),RIGHT(ALT[[#This Row],[DATEMTH]],2),1)</f>
        <v>43800</v>
      </c>
      <c r="P3431" t="str">
        <f>IF(AND(ALT[[#This Row],[DATE]]&gt;=DATE(2023,6,1),ALT[[#This Row],[DATE]]&lt;=DATE(2024,5,31)),"Y","N")</f>
        <v>N</v>
      </c>
      <c r="Q3431" t="str">
        <f>LEFT(ALT[[#This Row],[DATEMTH]],4)</f>
        <v>2019</v>
      </c>
    </row>
    <row r="3432" spans="1:17" x14ac:dyDescent="0.25">
      <c r="A3432" t="s">
        <v>49</v>
      </c>
      <c r="B3432" t="s">
        <v>111</v>
      </c>
      <c r="C3432" t="s">
        <v>18</v>
      </c>
      <c r="D3432" t="s">
        <v>17</v>
      </c>
      <c r="E3432" s="14">
        <v>1182810.699363</v>
      </c>
      <c r="F3432" s="14">
        <v>4004274.6094399984</v>
      </c>
      <c r="G3432" s="13">
        <v>0.29538700881666485</v>
      </c>
      <c r="H3432" s="12">
        <v>-33855488.100000001</v>
      </c>
      <c r="I3432" s="12">
        <v>-10.000471361887193</v>
      </c>
      <c r="J3432" t="s">
        <v>24</v>
      </c>
      <c r="K3432" s="14">
        <v>342261.95706000004</v>
      </c>
      <c r="L3432" s="14">
        <v>1182810.6993630002</v>
      </c>
      <c r="M3432" s="13">
        <v>0.28936325757310477</v>
      </c>
      <c r="N3432" s="12">
        <v>-2.8937689705422218</v>
      </c>
      <c r="O3432" s="2">
        <f>DATE(LEFT(ALT[[#This Row],[DATEMTH]],4),RIGHT(ALT[[#This Row],[DATEMTH]],2),1)</f>
        <v>43800</v>
      </c>
      <c r="P3432" t="str">
        <f>IF(AND(ALT[[#This Row],[DATE]]&gt;=DATE(2023,6,1),ALT[[#This Row],[DATE]]&lt;=DATE(2024,5,31)),"Y","N")</f>
        <v>N</v>
      </c>
      <c r="Q3432" t="str">
        <f>LEFT(ALT[[#This Row],[DATEMTH]],4)</f>
        <v>2019</v>
      </c>
    </row>
    <row r="3433" spans="1:17" x14ac:dyDescent="0.25">
      <c r="A3433" t="s">
        <v>49</v>
      </c>
      <c r="B3433" t="s">
        <v>111</v>
      </c>
      <c r="C3433" t="s">
        <v>18</v>
      </c>
      <c r="D3433" t="s">
        <v>17</v>
      </c>
      <c r="E3433" s="14">
        <v>1182810.699363</v>
      </c>
      <c r="F3433" s="14">
        <v>4004274.6094399984</v>
      </c>
      <c r="G3433" s="13">
        <v>0.29538700881666485</v>
      </c>
      <c r="H3433" s="12">
        <v>-33855488.100000001</v>
      </c>
      <c r="I3433" s="12">
        <v>-10.000471361887193</v>
      </c>
      <c r="J3433" t="s">
        <v>16</v>
      </c>
      <c r="K3433" s="14">
        <v>455251.92723500007</v>
      </c>
      <c r="L3433" s="14">
        <v>1182810.6993630002</v>
      </c>
      <c r="M3433" s="13">
        <v>0.38488992996104521</v>
      </c>
      <c r="N3433" s="12">
        <v>-3.8490807220542003</v>
      </c>
      <c r="O3433" s="2">
        <f>DATE(LEFT(ALT[[#This Row],[DATEMTH]],4),RIGHT(ALT[[#This Row],[DATEMTH]],2),1)</f>
        <v>43800</v>
      </c>
      <c r="P3433" t="str">
        <f>IF(AND(ALT[[#This Row],[DATE]]&gt;=DATE(2023,6,1),ALT[[#This Row],[DATE]]&lt;=DATE(2024,5,31)),"Y","N")</f>
        <v>N</v>
      </c>
      <c r="Q3433" t="str">
        <f>LEFT(ALT[[#This Row],[DATEMTH]],4)</f>
        <v>2019</v>
      </c>
    </row>
    <row r="3434" spans="1:17" x14ac:dyDescent="0.25">
      <c r="A3434" t="s">
        <v>49</v>
      </c>
      <c r="B3434" t="s">
        <v>111</v>
      </c>
      <c r="C3434" t="s">
        <v>19</v>
      </c>
      <c r="D3434" t="s">
        <v>17</v>
      </c>
      <c r="E3434" s="14">
        <v>1098450.955727</v>
      </c>
      <c r="F3434" s="14">
        <v>4004274.6094399984</v>
      </c>
      <c r="G3434" s="13">
        <v>0.27431958665807377</v>
      </c>
      <c r="H3434" s="12">
        <v>-33855488.100000001</v>
      </c>
      <c r="I3434" s="12">
        <v>-9.2872235016993354</v>
      </c>
      <c r="J3434" t="s">
        <v>26</v>
      </c>
      <c r="K3434" s="14">
        <v>35152.383465000006</v>
      </c>
      <c r="L3434" s="14">
        <v>1098450.9557270005</v>
      </c>
      <c r="M3434" s="13">
        <v>3.2001777850641219E-2</v>
      </c>
      <c r="N3434" s="12">
        <v>-0.29720766335063636</v>
      </c>
      <c r="O3434" s="2">
        <f>DATE(LEFT(ALT[[#This Row],[DATEMTH]],4),RIGHT(ALT[[#This Row],[DATEMTH]],2),1)</f>
        <v>43800</v>
      </c>
      <c r="P3434" t="str">
        <f>IF(AND(ALT[[#This Row],[DATE]]&gt;=DATE(2023,6,1),ALT[[#This Row],[DATE]]&lt;=DATE(2024,5,31)),"Y","N")</f>
        <v>N</v>
      </c>
      <c r="Q3434" t="str">
        <f>LEFT(ALT[[#This Row],[DATEMTH]],4)</f>
        <v>2019</v>
      </c>
    </row>
    <row r="3435" spans="1:17" x14ac:dyDescent="0.25">
      <c r="A3435" t="s">
        <v>49</v>
      </c>
      <c r="B3435" t="s">
        <v>111</v>
      </c>
      <c r="C3435" t="s">
        <v>19</v>
      </c>
      <c r="D3435" t="s">
        <v>17</v>
      </c>
      <c r="E3435" s="14">
        <v>1098450.955727</v>
      </c>
      <c r="F3435" s="14">
        <v>4004274.6094399984</v>
      </c>
      <c r="G3435" s="13">
        <v>0.27431958665807377</v>
      </c>
      <c r="H3435" s="12">
        <v>-33855488.100000001</v>
      </c>
      <c r="I3435" s="12">
        <v>-9.2872235016993354</v>
      </c>
      <c r="J3435" t="s">
        <v>25</v>
      </c>
      <c r="K3435" s="14">
        <v>736466.54667000053</v>
      </c>
      <c r="L3435" s="14">
        <v>1098450.9557270005</v>
      </c>
      <c r="M3435" s="13">
        <v>0.67045919786430186</v>
      </c>
      <c r="N3435" s="12">
        <v>-6.226704419335829</v>
      </c>
      <c r="O3435" s="2">
        <f>DATE(LEFT(ALT[[#This Row],[DATEMTH]],4),RIGHT(ALT[[#This Row],[DATEMTH]],2),1)</f>
        <v>43800</v>
      </c>
      <c r="P3435" t="str">
        <f>IF(AND(ALT[[#This Row],[DATE]]&gt;=DATE(2023,6,1),ALT[[#This Row],[DATE]]&lt;=DATE(2024,5,31)),"Y","N")</f>
        <v>N</v>
      </c>
      <c r="Q3435" t="str">
        <f>LEFT(ALT[[#This Row],[DATEMTH]],4)</f>
        <v>2019</v>
      </c>
    </row>
    <row r="3436" spans="1:17" x14ac:dyDescent="0.25">
      <c r="A3436" t="s">
        <v>49</v>
      </c>
      <c r="B3436" t="s">
        <v>111</v>
      </c>
      <c r="C3436" t="s">
        <v>19</v>
      </c>
      <c r="D3436" t="s">
        <v>17</v>
      </c>
      <c r="E3436" s="14">
        <v>1098450.955727</v>
      </c>
      <c r="F3436" s="14">
        <v>4004274.6094399984</v>
      </c>
      <c r="G3436" s="13">
        <v>0.27431958665807377</v>
      </c>
      <c r="H3436" s="12">
        <v>-33855488.100000001</v>
      </c>
      <c r="I3436" s="12">
        <v>-9.2872235016993354</v>
      </c>
      <c r="J3436" t="s">
        <v>24</v>
      </c>
      <c r="K3436" s="14">
        <v>326613.35278300004</v>
      </c>
      <c r="L3436" s="14">
        <v>1098450.9557270005</v>
      </c>
      <c r="M3436" s="13">
        <v>0.29733995048220768</v>
      </c>
      <c r="N3436" s="12">
        <v>-2.7614625761124758</v>
      </c>
      <c r="O3436" s="2">
        <f>DATE(LEFT(ALT[[#This Row],[DATEMTH]],4),RIGHT(ALT[[#This Row],[DATEMTH]],2),1)</f>
        <v>43800</v>
      </c>
      <c r="P3436" t="str">
        <f>IF(AND(ALT[[#This Row],[DATE]]&gt;=DATE(2023,6,1),ALT[[#This Row],[DATE]]&lt;=DATE(2024,5,31)),"Y","N")</f>
        <v>N</v>
      </c>
      <c r="Q3436" t="str">
        <f>LEFT(ALT[[#This Row],[DATEMTH]],4)</f>
        <v>2019</v>
      </c>
    </row>
    <row r="3437" spans="1:17" x14ac:dyDescent="0.25">
      <c r="A3437" t="s">
        <v>49</v>
      </c>
      <c r="B3437" t="s">
        <v>111</v>
      </c>
      <c r="C3437" t="s">
        <v>19</v>
      </c>
      <c r="D3437" t="s">
        <v>17</v>
      </c>
      <c r="E3437" s="14">
        <v>1098450.955727</v>
      </c>
      <c r="F3437" s="14">
        <v>4004274.6094399984</v>
      </c>
      <c r="G3437" s="13">
        <v>0.27431958665807377</v>
      </c>
      <c r="H3437" s="12">
        <v>-33855488.100000001</v>
      </c>
      <c r="I3437" s="12">
        <v>-9.2872235016993354</v>
      </c>
      <c r="J3437" t="s">
        <v>16</v>
      </c>
      <c r="K3437" s="14">
        <v>218.672809</v>
      </c>
      <c r="L3437" s="14">
        <v>1098450.9557270005</v>
      </c>
      <c r="M3437" s="13">
        <v>1.9907380284927992E-4</v>
      </c>
      <c r="N3437" s="12">
        <v>-1.8488429003944925E-3</v>
      </c>
      <c r="O3437" s="2">
        <f>DATE(LEFT(ALT[[#This Row],[DATEMTH]],4),RIGHT(ALT[[#This Row],[DATEMTH]],2),1)</f>
        <v>43800</v>
      </c>
      <c r="P3437" t="str">
        <f>IF(AND(ALT[[#This Row],[DATE]]&gt;=DATE(2023,6,1),ALT[[#This Row],[DATE]]&lt;=DATE(2024,5,31)),"Y","N")</f>
        <v>N</v>
      </c>
      <c r="Q3437" t="str">
        <f>LEFT(ALT[[#This Row],[DATEMTH]],4)</f>
        <v>2019</v>
      </c>
    </row>
    <row r="3438" spans="1:17" x14ac:dyDescent="0.25">
      <c r="A3438" t="s">
        <v>49</v>
      </c>
      <c r="B3438" t="s">
        <v>111</v>
      </c>
      <c r="C3438" t="s">
        <v>20</v>
      </c>
      <c r="D3438" t="s">
        <v>17</v>
      </c>
      <c r="E3438" s="14">
        <v>1057527.9451999995</v>
      </c>
      <c r="F3438" s="14">
        <v>4004274.6094399984</v>
      </c>
      <c r="G3438" s="13">
        <v>0.26409975547303827</v>
      </c>
      <c r="H3438" s="12">
        <v>-33855488.100000001</v>
      </c>
      <c r="I3438" s="12">
        <v>-8.9412261286303565</v>
      </c>
      <c r="J3438" t="s">
        <v>26</v>
      </c>
      <c r="K3438" s="14">
        <v>77838.812927000006</v>
      </c>
      <c r="L3438" s="14">
        <v>1057527.9452</v>
      </c>
      <c r="M3438" s="13">
        <v>7.3604497432244315E-2</v>
      </c>
      <c r="N3438" s="12">
        <v>-0.65811445562588888</v>
      </c>
      <c r="O3438" s="2">
        <f>DATE(LEFT(ALT[[#This Row],[DATEMTH]],4),RIGHT(ALT[[#This Row],[DATEMTH]],2),1)</f>
        <v>43800</v>
      </c>
      <c r="P3438" t="str">
        <f>IF(AND(ALT[[#This Row],[DATE]]&gt;=DATE(2023,6,1),ALT[[#This Row],[DATE]]&lt;=DATE(2024,5,31)),"Y","N")</f>
        <v>N</v>
      </c>
      <c r="Q3438" t="str">
        <f>LEFT(ALT[[#This Row],[DATEMTH]],4)</f>
        <v>2019</v>
      </c>
    </row>
    <row r="3439" spans="1:17" x14ac:dyDescent="0.25">
      <c r="A3439" t="s">
        <v>49</v>
      </c>
      <c r="B3439" t="s">
        <v>111</v>
      </c>
      <c r="C3439" t="s">
        <v>20</v>
      </c>
      <c r="D3439" t="s">
        <v>17</v>
      </c>
      <c r="E3439" s="14">
        <v>1057527.9451999995</v>
      </c>
      <c r="F3439" s="14">
        <v>4004274.6094399984</v>
      </c>
      <c r="G3439" s="13">
        <v>0.26409975547303827</v>
      </c>
      <c r="H3439" s="12">
        <v>-33855488.100000001</v>
      </c>
      <c r="I3439" s="12">
        <v>-8.9412261286303565</v>
      </c>
      <c r="J3439" t="s">
        <v>25</v>
      </c>
      <c r="K3439" s="14">
        <v>142510.218372</v>
      </c>
      <c r="L3439" s="14">
        <v>1057527.9452</v>
      </c>
      <c r="M3439" s="13">
        <v>0.13475787473876016</v>
      </c>
      <c r="N3439" s="12">
        <v>-1.2049006306528991</v>
      </c>
      <c r="O3439" s="2">
        <f>DATE(LEFT(ALT[[#This Row],[DATEMTH]],4),RIGHT(ALT[[#This Row],[DATEMTH]],2),1)</f>
        <v>43800</v>
      </c>
      <c r="P3439" t="str">
        <f>IF(AND(ALT[[#This Row],[DATE]]&gt;=DATE(2023,6,1),ALT[[#This Row],[DATE]]&lt;=DATE(2024,5,31)),"Y","N")</f>
        <v>N</v>
      </c>
      <c r="Q3439" t="str">
        <f>LEFT(ALT[[#This Row],[DATEMTH]],4)</f>
        <v>2019</v>
      </c>
    </row>
    <row r="3440" spans="1:17" x14ac:dyDescent="0.25">
      <c r="A3440" t="s">
        <v>49</v>
      </c>
      <c r="B3440" t="s">
        <v>111</v>
      </c>
      <c r="C3440" t="s">
        <v>20</v>
      </c>
      <c r="D3440" t="s">
        <v>17</v>
      </c>
      <c r="E3440" s="14">
        <v>1057527.9451999995</v>
      </c>
      <c r="F3440" s="14">
        <v>4004274.6094399984</v>
      </c>
      <c r="G3440" s="13">
        <v>0.26409975547303827</v>
      </c>
      <c r="H3440" s="12">
        <v>-33855488.100000001</v>
      </c>
      <c r="I3440" s="12">
        <v>-8.9412261286303565</v>
      </c>
      <c r="J3440" t="s">
        <v>24</v>
      </c>
      <c r="K3440" s="14">
        <v>536268.40961500013</v>
      </c>
      <c r="L3440" s="14">
        <v>1057527.9452</v>
      </c>
      <c r="M3440" s="13">
        <v>0.5070962068180439</v>
      </c>
      <c r="N3440" s="12">
        <v>-4.5340618541308375</v>
      </c>
      <c r="O3440" s="2">
        <f>DATE(LEFT(ALT[[#This Row],[DATEMTH]],4),RIGHT(ALT[[#This Row],[DATEMTH]],2),1)</f>
        <v>43800</v>
      </c>
      <c r="P3440" t="str">
        <f>IF(AND(ALT[[#This Row],[DATE]]&gt;=DATE(2023,6,1),ALT[[#This Row],[DATE]]&lt;=DATE(2024,5,31)),"Y","N")</f>
        <v>N</v>
      </c>
      <c r="Q3440" t="str">
        <f>LEFT(ALT[[#This Row],[DATEMTH]],4)</f>
        <v>2019</v>
      </c>
    </row>
    <row r="3441" spans="1:17" x14ac:dyDescent="0.25">
      <c r="A3441" t="s">
        <v>49</v>
      </c>
      <c r="B3441" t="s">
        <v>111</v>
      </c>
      <c r="C3441" t="s">
        <v>20</v>
      </c>
      <c r="D3441" t="s">
        <v>17</v>
      </c>
      <c r="E3441" s="14">
        <v>1057527.9451999995</v>
      </c>
      <c r="F3441" s="14">
        <v>4004274.6094399984</v>
      </c>
      <c r="G3441" s="13">
        <v>0.26409975547303827</v>
      </c>
      <c r="H3441" s="12">
        <v>-33855488.100000001</v>
      </c>
      <c r="I3441" s="12">
        <v>-8.9412261286303565</v>
      </c>
      <c r="J3441" t="s">
        <v>16</v>
      </c>
      <c r="K3441" s="14">
        <v>300910.50428599998</v>
      </c>
      <c r="L3441" s="14">
        <v>1057527.9452</v>
      </c>
      <c r="M3441" s="13">
        <v>0.28454142101095181</v>
      </c>
      <c r="N3441" s="12">
        <v>-2.5441491882207332</v>
      </c>
      <c r="O3441" s="2">
        <f>DATE(LEFT(ALT[[#This Row],[DATEMTH]],4),RIGHT(ALT[[#This Row],[DATEMTH]],2),1)</f>
        <v>43800</v>
      </c>
      <c r="P3441" t="str">
        <f>IF(AND(ALT[[#This Row],[DATE]]&gt;=DATE(2023,6,1),ALT[[#This Row],[DATE]]&lt;=DATE(2024,5,31)),"Y","N")</f>
        <v>N</v>
      </c>
      <c r="Q3441" t="str">
        <f>LEFT(ALT[[#This Row],[DATEMTH]],4)</f>
        <v>2019</v>
      </c>
    </row>
    <row r="3442" spans="1:17" x14ac:dyDescent="0.25">
      <c r="A3442" t="s">
        <v>49</v>
      </c>
      <c r="B3442" t="s">
        <v>111</v>
      </c>
      <c r="C3442" t="s">
        <v>15</v>
      </c>
      <c r="D3442" t="s">
        <v>23</v>
      </c>
      <c r="E3442" s="14">
        <v>665485.00915000041</v>
      </c>
      <c r="F3442" s="14">
        <v>4004274.6094399984</v>
      </c>
      <c r="G3442" s="13">
        <v>0.1661936490522235</v>
      </c>
      <c r="H3442" s="12">
        <v>-21284800.039999999</v>
      </c>
      <c r="I3442" s="12">
        <v>-3.5373985879945127</v>
      </c>
      <c r="J3442" t="s">
        <v>26</v>
      </c>
      <c r="K3442" s="14">
        <v>84523.926250999983</v>
      </c>
      <c r="L3442" s="14">
        <v>665485.00915000006</v>
      </c>
      <c r="M3442" s="13">
        <v>0.12701101465675288</v>
      </c>
      <c r="N3442" s="12">
        <v>-0.44928858390654797</v>
      </c>
      <c r="O3442" s="2">
        <f>DATE(LEFT(ALT[[#This Row],[DATEMTH]],4),RIGHT(ALT[[#This Row],[DATEMTH]],2),1)</f>
        <v>43800</v>
      </c>
      <c r="P3442" t="str">
        <f>IF(AND(ALT[[#This Row],[DATE]]&gt;=DATE(2023,6,1),ALT[[#This Row],[DATE]]&lt;=DATE(2024,5,31)),"Y","N")</f>
        <v>N</v>
      </c>
      <c r="Q3442" t="str">
        <f>LEFT(ALT[[#This Row],[DATEMTH]],4)</f>
        <v>2019</v>
      </c>
    </row>
    <row r="3443" spans="1:17" x14ac:dyDescent="0.25">
      <c r="A3443" t="s">
        <v>49</v>
      </c>
      <c r="B3443" t="s">
        <v>111</v>
      </c>
      <c r="C3443" t="s">
        <v>15</v>
      </c>
      <c r="D3443" t="s">
        <v>23</v>
      </c>
      <c r="E3443" s="14">
        <v>665485.00915000041</v>
      </c>
      <c r="F3443" s="14">
        <v>4004274.6094399984</v>
      </c>
      <c r="G3443" s="13">
        <v>0.1661936490522235</v>
      </c>
      <c r="H3443" s="12">
        <v>-21284800.039999999</v>
      </c>
      <c r="I3443" s="12">
        <v>-3.5373985879945127</v>
      </c>
      <c r="J3443" t="s">
        <v>25</v>
      </c>
      <c r="K3443" s="14">
        <v>83006.766102999987</v>
      </c>
      <c r="L3443" s="14">
        <v>665485.00915000006</v>
      </c>
      <c r="M3443" s="13">
        <v>0.12473123355403833</v>
      </c>
      <c r="N3443" s="12">
        <v>-0.44122408945286895</v>
      </c>
      <c r="O3443" s="2">
        <f>DATE(LEFT(ALT[[#This Row],[DATEMTH]],4),RIGHT(ALT[[#This Row],[DATEMTH]],2),1)</f>
        <v>43800</v>
      </c>
      <c r="P3443" t="str">
        <f>IF(AND(ALT[[#This Row],[DATE]]&gt;=DATE(2023,6,1),ALT[[#This Row],[DATE]]&lt;=DATE(2024,5,31)),"Y","N")</f>
        <v>N</v>
      </c>
      <c r="Q3443" t="str">
        <f>LEFT(ALT[[#This Row],[DATEMTH]],4)</f>
        <v>2019</v>
      </c>
    </row>
    <row r="3444" spans="1:17" x14ac:dyDescent="0.25">
      <c r="A3444" t="s">
        <v>49</v>
      </c>
      <c r="B3444" t="s">
        <v>111</v>
      </c>
      <c r="C3444" t="s">
        <v>15</v>
      </c>
      <c r="D3444" t="s">
        <v>23</v>
      </c>
      <c r="E3444" s="14">
        <v>665485.00915000041</v>
      </c>
      <c r="F3444" s="14">
        <v>4004274.6094399984</v>
      </c>
      <c r="G3444" s="13">
        <v>0.1661936490522235</v>
      </c>
      <c r="H3444" s="12">
        <v>-21284800.039999999</v>
      </c>
      <c r="I3444" s="12">
        <v>-3.5373985879945127</v>
      </c>
      <c r="J3444" t="s">
        <v>24</v>
      </c>
      <c r="K3444" s="14">
        <v>294007.74064200011</v>
      </c>
      <c r="L3444" s="14">
        <v>665485.00915000006</v>
      </c>
      <c r="M3444" s="13">
        <v>0.44179468598026811</v>
      </c>
      <c r="N3444" s="12">
        <v>-1.5628038983700796</v>
      </c>
      <c r="O3444" s="2">
        <f>DATE(LEFT(ALT[[#This Row],[DATEMTH]],4),RIGHT(ALT[[#This Row],[DATEMTH]],2),1)</f>
        <v>43800</v>
      </c>
      <c r="P3444" t="str">
        <f>IF(AND(ALT[[#This Row],[DATE]]&gt;=DATE(2023,6,1),ALT[[#This Row],[DATE]]&lt;=DATE(2024,5,31)),"Y","N")</f>
        <v>N</v>
      </c>
      <c r="Q3444" t="str">
        <f>LEFT(ALT[[#This Row],[DATEMTH]],4)</f>
        <v>2019</v>
      </c>
    </row>
    <row r="3445" spans="1:17" x14ac:dyDescent="0.25">
      <c r="A3445" t="s">
        <v>49</v>
      </c>
      <c r="B3445" t="s">
        <v>111</v>
      </c>
      <c r="C3445" t="s">
        <v>15</v>
      </c>
      <c r="D3445" t="s">
        <v>23</v>
      </c>
      <c r="E3445" s="14">
        <v>665485.00915000041</v>
      </c>
      <c r="F3445" s="14">
        <v>4004274.6094399984</v>
      </c>
      <c r="G3445" s="13">
        <v>0.1661936490522235</v>
      </c>
      <c r="H3445" s="12">
        <v>-21284800.039999999</v>
      </c>
      <c r="I3445" s="12">
        <v>-3.5373985879945127</v>
      </c>
      <c r="J3445" t="s">
        <v>16</v>
      </c>
      <c r="K3445" s="14">
        <v>203946.57615400007</v>
      </c>
      <c r="L3445" s="14">
        <v>665485.00915000006</v>
      </c>
      <c r="M3445" s="13">
        <v>0.30646306580894084</v>
      </c>
      <c r="N3445" s="12">
        <v>-1.0840820162650167</v>
      </c>
      <c r="O3445" s="2">
        <f>DATE(LEFT(ALT[[#This Row],[DATEMTH]],4),RIGHT(ALT[[#This Row],[DATEMTH]],2),1)</f>
        <v>43800</v>
      </c>
      <c r="P3445" t="str">
        <f>IF(AND(ALT[[#This Row],[DATE]]&gt;=DATE(2023,6,1),ALT[[#This Row],[DATE]]&lt;=DATE(2024,5,31)),"Y","N")</f>
        <v>N</v>
      </c>
      <c r="Q3445" t="str">
        <f>LEFT(ALT[[#This Row],[DATEMTH]],4)</f>
        <v>2019</v>
      </c>
    </row>
    <row r="3446" spans="1:17" x14ac:dyDescent="0.25">
      <c r="A3446" t="s">
        <v>49</v>
      </c>
      <c r="B3446" t="s">
        <v>111</v>
      </c>
      <c r="C3446" t="s">
        <v>18</v>
      </c>
      <c r="D3446" t="s">
        <v>23</v>
      </c>
      <c r="E3446" s="14">
        <v>1182810.699363</v>
      </c>
      <c r="F3446" s="14">
        <v>4004274.6094399984</v>
      </c>
      <c r="G3446" s="13">
        <v>0.29538700881666485</v>
      </c>
      <c r="H3446" s="12">
        <v>-21284800.039999999</v>
      </c>
      <c r="I3446" s="12">
        <v>-6.2872534170764283</v>
      </c>
      <c r="J3446" t="s">
        <v>26</v>
      </c>
      <c r="K3446" s="14">
        <v>278428.33456699998</v>
      </c>
      <c r="L3446" s="14">
        <v>1182810.6993630002</v>
      </c>
      <c r="M3446" s="13">
        <v>0.23539551571265535</v>
      </c>
      <c r="N3446" s="12">
        <v>-1.4799912605288603</v>
      </c>
      <c r="O3446" s="2">
        <f>DATE(LEFT(ALT[[#This Row],[DATEMTH]],4),RIGHT(ALT[[#This Row],[DATEMTH]],2),1)</f>
        <v>43800</v>
      </c>
      <c r="P3446" t="str">
        <f>IF(AND(ALT[[#This Row],[DATE]]&gt;=DATE(2023,6,1),ALT[[#This Row],[DATE]]&lt;=DATE(2024,5,31)),"Y","N")</f>
        <v>N</v>
      </c>
      <c r="Q3446" t="str">
        <f>LEFT(ALT[[#This Row],[DATEMTH]],4)</f>
        <v>2019</v>
      </c>
    </row>
    <row r="3447" spans="1:17" x14ac:dyDescent="0.25">
      <c r="A3447" t="s">
        <v>49</v>
      </c>
      <c r="B3447" t="s">
        <v>111</v>
      </c>
      <c r="C3447" t="s">
        <v>18</v>
      </c>
      <c r="D3447" t="s">
        <v>23</v>
      </c>
      <c r="E3447" s="14">
        <v>1182810.699363</v>
      </c>
      <c r="F3447" s="14">
        <v>4004274.6094399984</v>
      </c>
      <c r="G3447" s="13">
        <v>0.29538700881666485</v>
      </c>
      <c r="H3447" s="12">
        <v>-21284800.039999999</v>
      </c>
      <c r="I3447" s="12">
        <v>-6.2872534170764283</v>
      </c>
      <c r="J3447" t="s">
        <v>25</v>
      </c>
      <c r="K3447" s="14">
        <v>106868.48050100004</v>
      </c>
      <c r="L3447" s="14">
        <v>1182810.6993630002</v>
      </c>
      <c r="M3447" s="13">
        <v>9.0351296753194574E-2</v>
      </c>
      <c r="N3447" s="12">
        <v>-0.568061499248809</v>
      </c>
      <c r="O3447" s="2">
        <f>DATE(LEFT(ALT[[#This Row],[DATEMTH]],4),RIGHT(ALT[[#This Row],[DATEMTH]],2),1)</f>
        <v>43800</v>
      </c>
      <c r="P3447" t="str">
        <f>IF(AND(ALT[[#This Row],[DATE]]&gt;=DATE(2023,6,1),ALT[[#This Row],[DATE]]&lt;=DATE(2024,5,31)),"Y","N")</f>
        <v>N</v>
      </c>
      <c r="Q3447" t="str">
        <f>LEFT(ALT[[#This Row],[DATEMTH]],4)</f>
        <v>2019</v>
      </c>
    </row>
    <row r="3448" spans="1:17" x14ac:dyDescent="0.25">
      <c r="A3448" t="s">
        <v>49</v>
      </c>
      <c r="B3448" t="s">
        <v>111</v>
      </c>
      <c r="C3448" t="s">
        <v>18</v>
      </c>
      <c r="D3448" t="s">
        <v>23</v>
      </c>
      <c r="E3448" s="14">
        <v>1182810.699363</v>
      </c>
      <c r="F3448" s="14">
        <v>4004274.6094399984</v>
      </c>
      <c r="G3448" s="13">
        <v>0.29538700881666485</v>
      </c>
      <c r="H3448" s="12">
        <v>-21284800.039999999</v>
      </c>
      <c r="I3448" s="12">
        <v>-6.2872534170764283</v>
      </c>
      <c r="J3448" t="s">
        <v>24</v>
      </c>
      <c r="K3448" s="14">
        <v>342261.95706000004</v>
      </c>
      <c r="L3448" s="14">
        <v>1182810.6993630002</v>
      </c>
      <c r="M3448" s="13">
        <v>0.28936325757310477</v>
      </c>
      <c r="N3448" s="12">
        <v>-1.8193001299528697</v>
      </c>
      <c r="O3448" s="2">
        <f>DATE(LEFT(ALT[[#This Row],[DATEMTH]],4),RIGHT(ALT[[#This Row],[DATEMTH]],2),1)</f>
        <v>43800</v>
      </c>
      <c r="P3448" t="str">
        <f>IF(AND(ALT[[#This Row],[DATE]]&gt;=DATE(2023,6,1),ALT[[#This Row],[DATE]]&lt;=DATE(2024,5,31)),"Y","N")</f>
        <v>N</v>
      </c>
      <c r="Q3448" t="str">
        <f>LEFT(ALT[[#This Row],[DATEMTH]],4)</f>
        <v>2019</v>
      </c>
    </row>
    <row r="3449" spans="1:17" x14ac:dyDescent="0.25">
      <c r="A3449" t="s">
        <v>49</v>
      </c>
      <c r="B3449" t="s">
        <v>111</v>
      </c>
      <c r="C3449" t="s">
        <v>18</v>
      </c>
      <c r="D3449" t="s">
        <v>23</v>
      </c>
      <c r="E3449" s="14">
        <v>1182810.699363</v>
      </c>
      <c r="F3449" s="14">
        <v>4004274.6094399984</v>
      </c>
      <c r="G3449" s="13">
        <v>0.29538700881666485</v>
      </c>
      <c r="H3449" s="12">
        <v>-21284800.039999999</v>
      </c>
      <c r="I3449" s="12">
        <v>-6.2872534170764283</v>
      </c>
      <c r="J3449" t="s">
        <v>16</v>
      </c>
      <c r="K3449" s="14">
        <v>455251.92723500007</v>
      </c>
      <c r="L3449" s="14">
        <v>1182810.6993630002</v>
      </c>
      <c r="M3449" s="13">
        <v>0.38488992996104521</v>
      </c>
      <c r="N3449" s="12">
        <v>-2.4199005273458885</v>
      </c>
      <c r="O3449" s="2">
        <f>DATE(LEFT(ALT[[#This Row],[DATEMTH]],4),RIGHT(ALT[[#This Row],[DATEMTH]],2),1)</f>
        <v>43800</v>
      </c>
      <c r="P3449" t="str">
        <f>IF(AND(ALT[[#This Row],[DATE]]&gt;=DATE(2023,6,1),ALT[[#This Row],[DATE]]&lt;=DATE(2024,5,31)),"Y","N")</f>
        <v>N</v>
      </c>
      <c r="Q3449" t="str">
        <f>LEFT(ALT[[#This Row],[DATEMTH]],4)</f>
        <v>2019</v>
      </c>
    </row>
    <row r="3450" spans="1:17" x14ac:dyDescent="0.25">
      <c r="A3450" t="s">
        <v>49</v>
      </c>
      <c r="B3450" t="s">
        <v>111</v>
      </c>
      <c r="C3450" t="s">
        <v>19</v>
      </c>
      <c r="D3450" t="s">
        <v>23</v>
      </c>
      <c r="E3450" s="14">
        <v>1098450.955727</v>
      </c>
      <c r="F3450" s="14">
        <v>4004274.6094399984</v>
      </c>
      <c r="G3450" s="13">
        <v>0.27431958665807377</v>
      </c>
      <c r="H3450" s="12">
        <v>-21284800.039999999</v>
      </c>
      <c r="I3450" s="12">
        <v>-5.8388375490725517</v>
      </c>
      <c r="J3450" t="s">
        <v>25</v>
      </c>
      <c r="K3450" s="14">
        <v>736466.54667000053</v>
      </c>
      <c r="L3450" s="14">
        <v>1098450.9557270005</v>
      </c>
      <c r="M3450" s="13">
        <v>0.67045919786430186</v>
      </c>
      <c r="N3450" s="12">
        <v>-3.9147023396111491</v>
      </c>
      <c r="O3450" s="2">
        <f>DATE(LEFT(ALT[[#This Row],[DATEMTH]],4),RIGHT(ALT[[#This Row],[DATEMTH]],2),1)</f>
        <v>43800</v>
      </c>
      <c r="P3450" t="str">
        <f>IF(AND(ALT[[#This Row],[DATE]]&gt;=DATE(2023,6,1),ALT[[#This Row],[DATE]]&lt;=DATE(2024,5,31)),"Y","N")</f>
        <v>N</v>
      </c>
      <c r="Q3450" t="str">
        <f>LEFT(ALT[[#This Row],[DATEMTH]],4)</f>
        <v>2019</v>
      </c>
    </row>
    <row r="3451" spans="1:17" x14ac:dyDescent="0.25">
      <c r="A3451" t="s">
        <v>49</v>
      </c>
      <c r="B3451" t="s">
        <v>111</v>
      </c>
      <c r="C3451" t="s">
        <v>19</v>
      </c>
      <c r="D3451" t="s">
        <v>23</v>
      </c>
      <c r="E3451" s="14">
        <v>1098450.955727</v>
      </c>
      <c r="F3451" s="14">
        <v>4004274.6094399984</v>
      </c>
      <c r="G3451" s="13">
        <v>0.27431958665807377</v>
      </c>
      <c r="H3451" s="12">
        <v>-21284800.039999999</v>
      </c>
      <c r="I3451" s="12">
        <v>-5.8388375490725517</v>
      </c>
      <c r="J3451" t="s">
        <v>26</v>
      </c>
      <c r="K3451" s="14">
        <v>35152.383465000006</v>
      </c>
      <c r="L3451" s="14">
        <v>1098450.9557270005</v>
      </c>
      <c r="M3451" s="13">
        <v>3.2001777850641219E-2</v>
      </c>
      <c r="N3451" s="12">
        <v>-0.18685318215140226</v>
      </c>
      <c r="O3451" s="2">
        <f>DATE(LEFT(ALT[[#This Row],[DATEMTH]],4),RIGHT(ALT[[#This Row],[DATEMTH]],2),1)</f>
        <v>43800</v>
      </c>
      <c r="P3451" t="str">
        <f>IF(AND(ALT[[#This Row],[DATE]]&gt;=DATE(2023,6,1),ALT[[#This Row],[DATE]]&lt;=DATE(2024,5,31)),"Y","N")</f>
        <v>N</v>
      </c>
      <c r="Q3451" t="str">
        <f>LEFT(ALT[[#This Row],[DATEMTH]],4)</f>
        <v>2019</v>
      </c>
    </row>
    <row r="3452" spans="1:17" x14ac:dyDescent="0.25">
      <c r="A3452" t="s">
        <v>49</v>
      </c>
      <c r="B3452" t="s">
        <v>111</v>
      </c>
      <c r="C3452" t="s">
        <v>19</v>
      </c>
      <c r="D3452" t="s">
        <v>23</v>
      </c>
      <c r="E3452" s="14">
        <v>1098450.955727</v>
      </c>
      <c r="F3452" s="14">
        <v>4004274.6094399984</v>
      </c>
      <c r="G3452" s="13">
        <v>0.27431958665807377</v>
      </c>
      <c r="H3452" s="12">
        <v>-21284800.039999999</v>
      </c>
      <c r="I3452" s="12">
        <v>-5.8388375490725517</v>
      </c>
      <c r="J3452" t="s">
        <v>24</v>
      </c>
      <c r="K3452" s="14">
        <v>326613.35278300004</v>
      </c>
      <c r="L3452" s="14">
        <v>1098450.9557270005</v>
      </c>
      <c r="M3452" s="13">
        <v>0.29733995048220768</v>
      </c>
      <c r="N3452" s="12">
        <v>-1.7361196677148873</v>
      </c>
      <c r="O3452" s="2">
        <f>DATE(LEFT(ALT[[#This Row],[DATEMTH]],4),RIGHT(ALT[[#This Row],[DATEMTH]],2),1)</f>
        <v>43800</v>
      </c>
      <c r="P3452" t="str">
        <f>IF(AND(ALT[[#This Row],[DATE]]&gt;=DATE(2023,6,1),ALT[[#This Row],[DATE]]&lt;=DATE(2024,5,31)),"Y","N")</f>
        <v>N</v>
      </c>
      <c r="Q3452" t="str">
        <f>LEFT(ALT[[#This Row],[DATEMTH]],4)</f>
        <v>2019</v>
      </c>
    </row>
    <row r="3453" spans="1:17" x14ac:dyDescent="0.25">
      <c r="A3453" t="s">
        <v>49</v>
      </c>
      <c r="B3453" t="s">
        <v>111</v>
      </c>
      <c r="C3453" t="s">
        <v>19</v>
      </c>
      <c r="D3453" t="s">
        <v>23</v>
      </c>
      <c r="E3453" s="14">
        <v>1098450.955727</v>
      </c>
      <c r="F3453" s="14">
        <v>4004274.6094399984</v>
      </c>
      <c r="G3453" s="13">
        <v>0.27431958665807377</v>
      </c>
      <c r="H3453" s="12">
        <v>-21284800.039999999</v>
      </c>
      <c r="I3453" s="12">
        <v>-5.8388375490725517</v>
      </c>
      <c r="J3453" t="s">
        <v>16</v>
      </c>
      <c r="K3453" s="14">
        <v>218.672809</v>
      </c>
      <c r="L3453" s="14">
        <v>1098450.9557270005</v>
      </c>
      <c r="M3453" s="13">
        <v>1.9907380284927992E-4</v>
      </c>
      <c r="N3453" s="12">
        <v>-1.1623595951130419E-3</v>
      </c>
      <c r="O3453" s="2">
        <f>DATE(LEFT(ALT[[#This Row],[DATEMTH]],4),RIGHT(ALT[[#This Row],[DATEMTH]],2),1)</f>
        <v>43800</v>
      </c>
      <c r="P3453" t="str">
        <f>IF(AND(ALT[[#This Row],[DATE]]&gt;=DATE(2023,6,1),ALT[[#This Row],[DATE]]&lt;=DATE(2024,5,31)),"Y","N")</f>
        <v>N</v>
      </c>
      <c r="Q3453" t="str">
        <f>LEFT(ALT[[#This Row],[DATEMTH]],4)</f>
        <v>2019</v>
      </c>
    </row>
    <row r="3454" spans="1:17" x14ac:dyDescent="0.25">
      <c r="A3454" t="s">
        <v>49</v>
      </c>
      <c r="B3454" t="s">
        <v>111</v>
      </c>
      <c r="C3454" t="s">
        <v>20</v>
      </c>
      <c r="D3454" t="s">
        <v>23</v>
      </c>
      <c r="E3454" s="14">
        <v>1057527.9451999995</v>
      </c>
      <c r="F3454" s="14">
        <v>4004274.6094399984</v>
      </c>
      <c r="G3454" s="13">
        <v>0.26409975547303827</v>
      </c>
      <c r="H3454" s="12">
        <v>-21284800.039999999</v>
      </c>
      <c r="I3454" s="12">
        <v>-5.6213104858565144</v>
      </c>
      <c r="J3454" t="s">
        <v>26</v>
      </c>
      <c r="K3454" s="14">
        <v>77838.812927000006</v>
      </c>
      <c r="L3454" s="14">
        <v>1057527.9452</v>
      </c>
      <c r="M3454" s="13">
        <v>7.3604497432244315E-2</v>
      </c>
      <c r="N3454" s="12">
        <v>-0.41375373322207387</v>
      </c>
      <c r="O3454" s="2">
        <f>DATE(LEFT(ALT[[#This Row],[DATEMTH]],4),RIGHT(ALT[[#This Row],[DATEMTH]],2),1)</f>
        <v>43800</v>
      </c>
      <c r="P3454" t="str">
        <f>IF(AND(ALT[[#This Row],[DATE]]&gt;=DATE(2023,6,1),ALT[[#This Row],[DATE]]&lt;=DATE(2024,5,31)),"Y","N")</f>
        <v>N</v>
      </c>
      <c r="Q3454" t="str">
        <f>LEFT(ALT[[#This Row],[DATEMTH]],4)</f>
        <v>2019</v>
      </c>
    </row>
    <row r="3455" spans="1:17" x14ac:dyDescent="0.25">
      <c r="A3455" t="s">
        <v>49</v>
      </c>
      <c r="B3455" t="s">
        <v>111</v>
      </c>
      <c r="C3455" t="s">
        <v>20</v>
      </c>
      <c r="D3455" t="s">
        <v>23</v>
      </c>
      <c r="E3455" s="14">
        <v>1057527.9451999995</v>
      </c>
      <c r="F3455" s="14">
        <v>4004274.6094399984</v>
      </c>
      <c r="G3455" s="13">
        <v>0.26409975547303827</v>
      </c>
      <c r="H3455" s="12">
        <v>-21284800.039999999</v>
      </c>
      <c r="I3455" s="12">
        <v>-5.6213104858565144</v>
      </c>
      <c r="J3455" t="s">
        <v>25</v>
      </c>
      <c r="K3455" s="14">
        <v>142510.218372</v>
      </c>
      <c r="L3455" s="14">
        <v>1057527.9452</v>
      </c>
      <c r="M3455" s="13">
        <v>0.13475787473876016</v>
      </c>
      <c r="N3455" s="12">
        <v>-0.75751585432073121</v>
      </c>
      <c r="O3455" s="2">
        <f>DATE(LEFT(ALT[[#This Row],[DATEMTH]],4),RIGHT(ALT[[#This Row],[DATEMTH]],2),1)</f>
        <v>43800</v>
      </c>
      <c r="P3455" t="str">
        <f>IF(AND(ALT[[#This Row],[DATE]]&gt;=DATE(2023,6,1),ALT[[#This Row],[DATE]]&lt;=DATE(2024,5,31)),"Y","N")</f>
        <v>N</v>
      </c>
      <c r="Q3455" t="str">
        <f>LEFT(ALT[[#This Row],[DATEMTH]],4)</f>
        <v>2019</v>
      </c>
    </row>
    <row r="3456" spans="1:17" x14ac:dyDescent="0.25">
      <c r="A3456" t="s">
        <v>49</v>
      </c>
      <c r="B3456" t="s">
        <v>111</v>
      </c>
      <c r="C3456" t="s">
        <v>20</v>
      </c>
      <c r="D3456" t="s">
        <v>23</v>
      </c>
      <c r="E3456" s="14">
        <v>1057527.9451999995</v>
      </c>
      <c r="F3456" s="14">
        <v>4004274.6094399984</v>
      </c>
      <c r="G3456" s="13">
        <v>0.26409975547303827</v>
      </c>
      <c r="H3456" s="12">
        <v>-21284800.039999999</v>
      </c>
      <c r="I3456" s="12">
        <v>-5.6213104858565144</v>
      </c>
      <c r="J3456" t="s">
        <v>24</v>
      </c>
      <c r="K3456" s="14">
        <v>536268.40961500013</v>
      </c>
      <c r="L3456" s="14">
        <v>1057527.9452</v>
      </c>
      <c r="M3456" s="13">
        <v>0.5070962068180439</v>
      </c>
      <c r="N3456" s="12">
        <v>-2.8505452247243337</v>
      </c>
      <c r="O3456" s="2">
        <f>DATE(LEFT(ALT[[#This Row],[DATEMTH]],4),RIGHT(ALT[[#This Row],[DATEMTH]],2),1)</f>
        <v>43800</v>
      </c>
      <c r="P3456" t="str">
        <f>IF(AND(ALT[[#This Row],[DATE]]&gt;=DATE(2023,6,1),ALT[[#This Row],[DATE]]&lt;=DATE(2024,5,31)),"Y","N")</f>
        <v>N</v>
      </c>
      <c r="Q3456" t="str">
        <f>LEFT(ALT[[#This Row],[DATEMTH]],4)</f>
        <v>2019</v>
      </c>
    </row>
    <row r="3457" spans="1:17" x14ac:dyDescent="0.25">
      <c r="A3457" t="s">
        <v>49</v>
      </c>
      <c r="B3457" t="s">
        <v>111</v>
      </c>
      <c r="C3457" t="s">
        <v>20</v>
      </c>
      <c r="D3457" t="s">
        <v>23</v>
      </c>
      <c r="E3457" s="14">
        <v>1057527.9451999995</v>
      </c>
      <c r="F3457" s="14">
        <v>4004274.6094399984</v>
      </c>
      <c r="G3457" s="13">
        <v>0.26409975547303827</v>
      </c>
      <c r="H3457" s="12">
        <v>-21284800.039999999</v>
      </c>
      <c r="I3457" s="12">
        <v>-5.6213104858565144</v>
      </c>
      <c r="J3457" t="s">
        <v>16</v>
      </c>
      <c r="K3457" s="14">
        <v>300910.50428599998</v>
      </c>
      <c r="L3457" s="14">
        <v>1057527.9452</v>
      </c>
      <c r="M3457" s="13">
        <v>0.28454142101095181</v>
      </c>
      <c r="N3457" s="12">
        <v>-1.5994956735893766</v>
      </c>
      <c r="O3457" s="2">
        <f>DATE(LEFT(ALT[[#This Row],[DATEMTH]],4),RIGHT(ALT[[#This Row],[DATEMTH]],2),1)</f>
        <v>43800</v>
      </c>
      <c r="P3457" t="str">
        <f>IF(AND(ALT[[#This Row],[DATE]]&gt;=DATE(2023,6,1),ALT[[#This Row],[DATE]]&lt;=DATE(2024,5,31)),"Y","N")</f>
        <v>N</v>
      </c>
      <c r="Q3457" t="str">
        <f>LEFT(ALT[[#This Row],[DATEMTH]],4)</f>
        <v>2019</v>
      </c>
    </row>
    <row r="3458" spans="1:17" x14ac:dyDescent="0.25">
      <c r="A3458" t="s">
        <v>50</v>
      </c>
      <c r="B3458" t="s">
        <v>14</v>
      </c>
      <c r="C3458" t="s">
        <v>15</v>
      </c>
      <c r="D3458" t="s">
        <v>22</v>
      </c>
      <c r="E3458" s="14">
        <v>8202.0307599999996</v>
      </c>
      <c r="F3458" s="14">
        <v>49728.122336</v>
      </c>
      <c r="G3458" s="13">
        <v>0.16493747148909041</v>
      </c>
      <c r="H3458" s="12">
        <v>-8221411.8399999999</v>
      </c>
      <c r="I3458" s="12">
        <v>-1.3560188809600704</v>
      </c>
      <c r="J3458" t="s">
        <v>26</v>
      </c>
      <c r="K3458" s="14">
        <v>1045.725704</v>
      </c>
      <c r="L3458" s="14">
        <v>8202.0307599999996</v>
      </c>
      <c r="M3458" s="13">
        <v>0.12749595003957287</v>
      </c>
      <c r="N3458" s="12">
        <v>-0.17288691549960264</v>
      </c>
      <c r="O3458" s="2">
        <f>DATE(LEFT(ALT[[#This Row],[DATEMTH]],4),RIGHT(ALT[[#This Row],[DATEMTH]],2),1)</f>
        <v>43831</v>
      </c>
      <c r="P3458" t="str">
        <f>IF(AND(ALT[[#This Row],[DATE]]&gt;=DATE(2023,6,1),ALT[[#This Row],[DATE]]&lt;=DATE(2024,5,31)),"Y","N")</f>
        <v>N</v>
      </c>
      <c r="Q3458" t="str">
        <f>LEFT(ALT[[#This Row],[DATEMTH]],4)</f>
        <v>2020</v>
      </c>
    </row>
    <row r="3459" spans="1:17" x14ac:dyDescent="0.25">
      <c r="A3459" t="s">
        <v>50</v>
      </c>
      <c r="B3459" t="s">
        <v>14</v>
      </c>
      <c r="C3459" t="s">
        <v>15</v>
      </c>
      <c r="D3459" t="s">
        <v>22</v>
      </c>
      <c r="E3459" s="14">
        <v>8202.0307599999996</v>
      </c>
      <c r="F3459" s="14">
        <v>49728.122336</v>
      </c>
      <c r="G3459" s="13">
        <v>0.16493747148909041</v>
      </c>
      <c r="H3459" s="12">
        <v>-8221411.8399999999</v>
      </c>
      <c r="I3459" s="12">
        <v>-1.3560188809600704</v>
      </c>
      <c r="J3459" t="s">
        <v>16</v>
      </c>
      <c r="K3459" s="14">
        <v>2563.3882920000001</v>
      </c>
      <c r="L3459" s="14">
        <v>8202.0307599999996</v>
      </c>
      <c r="M3459" s="13">
        <v>0.31253092886474376</v>
      </c>
      <c r="N3459" s="12">
        <v>-0.42379784042458118</v>
      </c>
      <c r="O3459" s="2">
        <f>DATE(LEFT(ALT[[#This Row],[DATEMTH]],4),RIGHT(ALT[[#This Row],[DATEMTH]],2),1)</f>
        <v>43831</v>
      </c>
      <c r="P3459" t="str">
        <f>IF(AND(ALT[[#This Row],[DATE]]&gt;=DATE(2023,6,1),ALT[[#This Row],[DATE]]&lt;=DATE(2024,5,31)),"Y","N")</f>
        <v>N</v>
      </c>
      <c r="Q3459" t="str">
        <f>LEFT(ALT[[#This Row],[DATEMTH]],4)</f>
        <v>2020</v>
      </c>
    </row>
    <row r="3460" spans="1:17" x14ac:dyDescent="0.25">
      <c r="A3460" t="s">
        <v>50</v>
      </c>
      <c r="B3460" t="s">
        <v>14</v>
      </c>
      <c r="C3460" t="s">
        <v>15</v>
      </c>
      <c r="D3460" t="s">
        <v>22</v>
      </c>
      <c r="E3460" s="14">
        <v>8202.0307599999996</v>
      </c>
      <c r="F3460" s="14">
        <v>49728.122336</v>
      </c>
      <c r="G3460" s="13">
        <v>0.16493747148909041</v>
      </c>
      <c r="H3460" s="12">
        <v>-8221411.8399999999</v>
      </c>
      <c r="I3460" s="12">
        <v>-1.3560188809600704</v>
      </c>
      <c r="J3460" t="s">
        <v>24</v>
      </c>
      <c r="K3460" s="14">
        <v>3622.571312</v>
      </c>
      <c r="L3460" s="14">
        <v>8202.0307599999996</v>
      </c>
      <c r="M3460" s="13">
        <v>0.44166760866914867</v>
      </c>
      <c r="N3460" s="12">
        <v>-0.59890961646384921</v>
      </c>
      <c r="O3460" s="2">
        <f>DATE(LEFT(ALT[[#This Row],[DATEMTH]],4),RIGHT(ALT[[#This Row],[DATEMTH]],2),1)</f>
        <v>43831</v>
      </c>
      <c r="P3460" t="str">
        <f>IF(AND(ALT[[#This Row],[DATE]]&gt;=DATE(2023,6,1),ALT[[#This Row],[DATE]]&lt;=DATE(2024,5,31)),"Y","N")</f>
        <v>N</v>
      </c>
      <c r="Q3460" t="str">
        <f>LEFT(ALT[[#This Row],[DATEMTH]],4)</f>
        <v>2020</v>
      </c>
    </row>
    <row r="3461" spans="1:17" x14ac:dyDescent="0.25">
      <c r="A3461" t="s">
        <v>50</v>
      </c>
      <c r="B3461" t="s">
        <v>14</v>
      </c>
      <c r="C3461" t="s">
        <v>15</v>
      </c>
      <c r="D3461" t="s">
        <v>22</v>
      </c>
      <c r="E3461" s="14">
        <v>8202.0307599999996</v>
      </c>
      <c r="F3461" s="14">
        <v>49728.122336</v>
      </c>
      <c r="G3461" s="13">
        <v>0.16493747148909041</v>
      </c>
      <c r="H3461" s="12">
        <v>-8221411.8399999999</v>
      </c>
      <c r="I3461" s="12">
        <v>-1.3560188809600704</v>
      </c>
      <c r="J3461" t="s">
        <v>25</v>
      </c>
      <c r="K3461" s="14">
        <v>970.34545200000002</v>
      </c>
      <c r="L3461" s="14">
        <v>8202.0307599999996</v>
      </c>
      <c r="M3461" s="13">
        <v>0.11830551242653473</v>
      </c>
      <c r="N3461" s="12">
        <v>-0.16042450857203733</v>
      </c>
      <c r="O3461" s="2">
        <f>DATE(LEFT(ALT[[#This Row],[DATEMTH]],4),RIGHT(ALT[[#This Row],[DATEMTH]],2),1)</f>
        <v>43831</v>
      </c>
      <c r="P3461" t="str">
        <f>IF(AND(ALT[[#This Row],[DATE]]&gt;=DATE(2023,6,1),ALT[[#This Row],[DATE]]&lt;=DATE(2024,5,31)),"Y","N")</f>
        <v>N</v>
      </c>
      <c r="Q3461" t="str">
        <f>LEFT(ALT[[#This Row],[DATEMTH]],4)</f>
        <v>2020</v>
      </c>
    </row>
    <row r="3462" spans="1:17" x14ac:dyDescent="0.25">
      <c r="A3462" t="s">
        <v>50</v>
      </c>
      <c r="B3462" t="s">
        <v>14</v>
      </c>
      <c r="C3462" t="s">
        <v>18</v>
      </c>
      <c r="D3462" t="s">
        <v>22</v>
      </c>
      <c r="E3462" s="14">
        <v>14917.161639999998</v>
      </c>
      <c r="F3462" s="14">
        <v>49728.122336</v>
      </c>
      <c r="G3462" s="13">
        <v>0.29997435936166289</v>
      </c>
      <c r="H3462" s="12">
        <v>-8221411.8399999999</v>
      </c>
      <c r="I3462" s="12">
        <v>-2.46621274975239</v>
      </c>
      <c r="J3462" t="s">
        <v>24</v>
      </c>
      <c r="K3462" s="14">
        <v>4318.0648520000004</v>
      </c>
      <c r="L3462" s="14">
        <v>14917.161640000002</v>
      </c>
      <c r="M3462" s="13">
        <v>0.28946960261000426</v>
      </c>
      <c r="N3462" s="12">
        <v>-0.71389362462255024</v>
      </c>
      <c r="O3462" s="2">
        <f>DATE(LEFT(ALT[[#This Row],[DATEMTH]],4),RIGHT(ALT[[#This Row],[DATEMTH]],2),1)</f>
        <v>43831</v>
      </c>
      <c r="P3462" t="str">
        <f>IF(AND(ALT[[#This Row],[DATE]]&gt;=DATE(2023,6,1),ALT[[#This Row],[DATE]]&lt;=DATE(2024,5,31)),"Y","N")</f>
        <v>N</v>
      </c>
      <c r="Q3462" t="str">
        <f>LEFT(ALT[[#This Row],[DATEMTH]],4)</f>
        <v>2020</v>
      </c>
    </row>
    <row r="3463" spans="1:17" x14ac:dyDescent="0.25">
      <c r="A3463" t="s">
        <v>50</v>
      </c>
      <c r="B3463" t="s">
        <v>14</v>
      </c>
      <c r="C3463" t="s">
        <v>18</v>
      </c>
      <c r="D3463" t="s">
        <v>22</v>
      </c>
      <c r="E3463" s="14">
        <v>14917.161639999998</v>
      </c>
      <c r="F3463" s="14">
        <v>49728.122336</v>
      </c>
      <c r="G3463" s="13">
        <v>0.29997435936166289</v>
      </c>
      <c r="H3463" s="12">
        <v>-8221411.8399999999</v>
      </c>
      <c r="I3463" s="12">
        <v>-2.46621274975239</v>
      </c>
      <c r="J3463" t="s">
        <v>25</v>
      </c>
      <c r="K3463" s="14">
        <v>1262.9161040000004</v>
      </c>
      <c r="L3463" s="14">
        <v>14917.161640000002</v>
      </c>
      <c r="M3463" s="13">
        <v>8.4661957447288216E-2</v>
      </c>
      <c r="N3463" s="12">
        <v>-0.2087943988754965</v>
      </c>
      <c r="O3463" s="2">
        <f>DATE(LEFT(ALT[[#This Row],[DATEMTH]],4),RIGHT(ALT[[#This Row],[DATEMTH]],2),1)</f>
        <v>43831</v>
      </c>
      <c r="P3463" t="str">
        <f>IF(AND(ALT[[#This Row],[DATE]]&gt;=DATE(2023,6,1),ALT[[#This Row],[DATE]]&lt;=DATE(2024,5,31)),"Y","N")</f>
        <v>N</v>
      </c>
      <c r="Q3463" t="str">
        <f>LEFT(ALT[[#This Row],[DATEMTH]],4)</f>
        <v>2020</v>
      </c>
    </row>
    <row r="3464" spans="1:17" x14ac:dyDescent="0.25">
      <c r="A3464" t="s">
        <v>50</v>
      </c>
      <c r="B3464" t="s">
        <v>14</v>
      </c>
      <c r="C3464" t="s">
        <v>18</v>
      </c>
      <c r="D3464" t="s">
        <v>22</v>
      </c>
      <c r="E3464" s="14">
        <v>14917.161639999998</v>
      </c>
      <c r="F3464" s="14">
        <v>49728.122336</v>
      </c>
      <c r="G3464" s="13">
        <v>0.29997435936166289</v>
      </c>
      <c r="H3464" s="12">
        <v>-8221411.8399999999</v>
      </c>
      <c r="I3464" s="12">
        <v>-2.46621274975239</v>
      </c>
      <c r="J3464" t="s">
        <v>16</v>
      </c>
      <c r="K3464" s="14">
        <v>5789.5962319999999</v>
      </c>
      <c r="L3464" s="14">
        <v>14917.161640000002</v>
      </c>
      <c r="M3464" s="13">
        <v>0.38811647763307328</v>
      </c>
      <c r="N3464" s="12">
        <v>-0.95717780552767362</v>
      </c>
      <c r="O3464" s="2">
        <f>DATE(LEFT(ALT[[#This Row],[DATEMTH]],4),RIGHT(ALT[[#This Row],[DATEMTH]],2),1)</f>
        <v>43831</v>
      </c>
      <c r="P3464" t="str">
        <f>IF(AND(ALT[[#This Row],[DATE]]&gt;=DATE(2023,6,1),ALT[[#This Row],[DATE]]&lt;=DATE(2024,5,31)),"Y","N")</f>
        <v>N</v>
      </c>
      <c r="Q3464" t="str">
        <f>LEFT(ALT[[#This Row],[DATEMTH]],4)</f>
        <v>2020</v>
      </c>
    </row>
    <row r="3465" spans="1:17" x14ac:dyDescent="0.25">
      <c r="A3465" t="s">
        <v>50</v>
      </c>
      <c r="B3465" t="s">
        <v>14</v>
      </c>
      <c r="C3465" t="s">
        <v>18</v>
      </c>
      <c r="D3465" t="s">
        <v>22</v>
      </c>
      <c r="E3465" s="14">
        <v>14917.161639999998</v>
      </c>
      <c r="F3465" s="14">
        <v>49728.122336</v>
      </c>
      <c r="G3465" s="13">
        <v>0.29997435936166289</v>
      </c>
      <c r="H3465" s="12">
        <v>-8221411.8399999999</v>
      </c>
      <c r="I3465" s="12">
        <v>-2.46621274975239</v>
      </c>
      <c r="J3465" t="s">
        <v>26</v>
      </c>
      <c r="K3465" s="14">
        <v>3546.5844520000001</v>
      </c>
      <c r="L3465" s="14">
        <v>14917.161640000002</v>
      </c>
      <c r="M3465" s="13">
        <v>0.23775196230963411</v>
      </c>
      <c r="N3465" s="12">
        <v>-0.58634692072666927</v>
      </c>
      <c r="O3465" s="2">
        <f>DATE(LEFT(ALT[[#This Row],[DATEMTH]],4),RIGHT(ALT[[#This Row],[DATEMTH]],2),1)</f>
        <v>43831</v>
      </c>
      <c r="P3465" t="str">
        <f>IF(AND(ALT[[#This Row],[DATE]]&gt;=DATE(2023,6,1),ALT[[#This Row],[DATE]]&lt;=DATE(2024,5,31)),"Y","N")</f>
        <v>N</v>
      </c>
      <c r="Q3465" t="str">
        <f>LEFT(ALT[[#This Row],[DATEMTH]],4)</f>
        <v>2020</v>
      </c>
    </row>
    <row r="3466" spans="1:17" x14ac:dyDescent="0.25">
      <c r="A3466" t="s">
        <v>50</v>
      </c>
      <c r="B3466" t="s">
        <v>14</v>
      </c>
      <c r="C3466" t="s">
        <v>19</v>
      </c>
      <c r="D3466" t="s">
        <v>22</v>
      </c>
      <c r="E3466" s="14">
        <v>13729.779692</v>
      </c>
      <c r="F3466" s="14">
        <v>49728.122336</v>
      </c>
      <c r="G3466" s="13">
        <v>0.27609688536461213</v>
      </c>
      <c r="H3466" s="12">
        <v>-8221411.8399999999</v>
      </c>
      <c r="I3466" s="12">
        <v>-2.2699062023237451</v>
      </c>
      <c r="J3466" t="s">
        <v>25</v>
      </c>
      <c r="K3466" s="14">
        <v>9258.7197639999995</v>
      </c>
      <c r="L3466" s="14">
        <v>13729.779691999998</v>
      </c>
      <c r="M3466" s="13">
        <v>0.67435311940182296</v>
      </c>
      <c r="N3466" s="12">
        <v>-1.5307183282865631</v>
      </c>
      <c r="O3466" s="2">
        <f>DATE(LEFT(ALT[[#This Row],[DATEMTH]],4),RIGHT(ALT[[#This Row],[DATEMTH]],2),1)</f>
        <v>43831</v>
      </c>
      <c r="P3466" t="str">
        <f>IF(AND(ALT[[#This Row],[DATE]]&gt;=DATE(2023,6,1),ALT[[#This Row],[DATE]]&lt;=DATE(2024,5,31)),"Y","N")</f>
        <v>N</v>
      </c>
      <c r="Q3466" t="str">
        <f>LEFT(ALT[[#This Row],[DATEMTH]],4)</f>
        <v>2020</v>
      </c>
    </row>
    <row r="3467" spans="1:17" x14ac:dyDescent="0.25">
      <c r="A3467" t="s">
        <v>50</v>
      </c>
      <c r="B3467" t="s">
        <v>14</v>
      </c>
      <c r="C3467" t="s">
        <v>19</v>
      </c>
      <c r="D3467" t="s">
        <v>22</v>
      </c>
      <c r="E3467" s="14">
        <v>13729.779692</v>
      </c>
      <c r="F3467" s="14">
        <v>49728.122336</v>
      </c>
      <c r="G3467" s="13">
        <v>0.27609688536461213</v>
      </c>
      <c r="H3467" s="12">
        <v>-8221411.8399999999</v>
      </c>
      <c r="I3467" s="12">
        <v>-2.2699062023237451</v>
      </c>
      <c r="J3467" t="s">
        <v>16</v>
      </c>
      <c r="K3467" s="14">
        <v>1.588716</v>
      </c>
      <c r="L3467" s="14">
        <v>13729.779691999998</v>
      </c>
      <c r="M3467" s="13">
        <v>1.1571314585081838E-4</v>
      </c>
      <c r="N3467" s="12">
        <v>-2.6265798745716477E-4</v>
      </c>
      <c r="O3467" s="2">
        <f>DATE(LEFT(ALT[[#This Row],[DATEMTH]],4),RIGHT(ALT[[#This Row],[DATEMTH]],2),1)</f>
        <v>43831</v>
      </c>
      <c r="P3467" t="str">
        <f>IF(AND(ALT[[#This Row],[DATE]]&gt;=DATE(2023,6,1),ALT[[#This Row],[DATE]]&lt;=DATE(2024,5,31)),"Y","N")</f>
        <v>N</v>
      </c>
      <c r="Q3467" t="str">
        <f>LEFT(ALT[[#This Row],[DATEMTH]],4)</f>
        <v>2020</v>
      </c>
    </row>
    <row r="3468" spans="1:17" x14ac:dyDescent="0.25">
      <c r="A3468" t="s">
        <v>50</v>
      </c>
      <c r="B3468" t="s">
        <v>14</v>
      </c>
      <c r="C3468" t="s">
        <v>19</v>
      </c>
      <c r="D3468" t="s">
        <v>22</v>
      </c>
      <c r="E3468" s="14">
        <v>13729.779692</v>
      </c>
      <c r="F3468" s="14">
        <v>49728.122336</v>
      </c>
      <c r="G3468" s="13">
        <v>0.27609688536461213</v>
      </c>
      <c r="H3468" s="12">
        <v>-8221411.8399999999</v>
      </c>
      <c r="I3468" s="12">
        <v>-2.2699062023237451</v>
      </c>
      <c r="J3468" t="s">
        <v>24</v>
      </c>
      <c r="K3468" s="14">
        <v>4073.188212</v>
      </c>
      <c r="L3468" s="14">
        <v>13729.779691999998</v>
      </c>
      <c r="M3468" s="13">
        <v>0.29666814059466268</v>
      </c>
      <c r="N3468" s="12">
        <v>-0.67340885236767767</v>
      </c>
      <c r="O3468" s="2">
        <f>DATE(LEFT(ALT[[#This Row],[DATEMTH]],4),RIGHT(ALT[[#This Row],[DATEMTH]],2),1)</f>
        <v>43831</v>
      </c>
      <c r="P3468" t="str">
        <f>IF(AND(ALT[[#This Row],[DATE]]&gt;=DATE(2023,6,1),ALT[[#This Row],[DATE]]&lt;=DATE(2024,5,31)),"Y","N")</f>
        <v>N</v>
      </c>
      <c r="Q3468" t="str">
        <f>LEFT(ALT[[#This Row],[DATEMTH]],4)</f>
        <v>2020</v>
      </c>
    </row>
    <row r="3469" spans="1:17" x14ac:dyDescent="0.25">
      <c r="A3469" t="s">
        <v>50</v>
      </c>
      <c r="B3469" t="s">
        <v>14</v>
      </c>
      <c r="C3469" t="s">
        <v>19</v>
      </c>
      <c r="D3469" t="s">
        <v>22</v>
      </c>
      <c r="E3469" s="14">
        <v>13729.779692</v>
      </c>
      <c r="F3469" s="14">
        <v>49728.122336</v>
      </c>
      <c r="G3469" s="13">
        <v>0.27609688536461213</v>
      </c>
      <c r="H3469" s="12">
        <v>-8221411.8399999999</v>
      </c>
      <c r="I3469" s="12">
        <v>-2.2699062023237451</v>
      </c>
      <c r="J3469" t="s">
        <v>26</v>
      </c>
      <c r="K3469" s="14">
        <v>396.28300000000002</v>
      </c>
      <c r="L3469" s="14">
        <v>13729.779691999998</v>
      </c>
      <c r="M3469" s="13">
        <v>2.8863026857663586E-2</v>
      </c>
      <c r="N3469" s="12">
        <v>-6.5516363682047413E-2</v>
      </c>
      <c r="O3469" s="2">
        <f>DATE(LEFT(ALT[[#This Row],[DATEMTH]],4),RIGHT(ALT[[#This Row],[DATEMTH]],2),1)</f>
        <v>43831</v>
      </c>
      <c r="P3469" t="str">
        <f>IF(AND(ALT[[#This Row],[DATE]]&gt;=DATE(2023,6,1),ALT[[#This Row],[DATE]]&lt;=DATE(2024,5,31)),"Y","N")</f>
        <v>N</v>
      </c>
      <c r="Q3469" t="str">
        <f>LEFT(ALT[[#This Row],[DATEMTH]],4)</f>
        <v>2020</v>
      </c>
    </row>
    <row r="3470" spans="1:17" x14ac:dyDescent="0.25">
      <c r="A3470" t="s">
        <v>50</v>
      </c>
      <c r="B3470" t="s">
        <v>14</v>
      </c>
      <c r="C3470" t="s">
        <v>20</v>
      </c>
      <c r="D3470" t="s">
        <v>22</v>
      </c>
      <c r="E3470" s="14">
        <v>12879.150244</v>
      </c>
      <c r="F3470" s="14">
        <v>49728.122336</v>
      </c>
      <c r="G3470" s="13">
        <v>0.25899128378463454</v>
      </c>
      <c r="H3470" s="12">
        <v>-8221411.8399999999</v>
      </c>
      <c r="I3470" s="12">
        <v>-2.1292740069637945</v>
      </c>
      <c r="J3470" t="s">
        <v>16</v>
      </c>
      <c r="K3470" s="14">
        <v>3739.3606479999999</v>
      </c>
      <c r="L3470" s="14">
        <v>12879.150244</v>
      </c>
      <c r="M3470" s="13">
        <v>0.29034218695771896</v>
      </c>
      <c r="N3470" s="12">
        <v>-0.61821807181409338</v>
      </c>
      <c r="O3470" s="2">
        <f>DATE(LEFT(ALT[[#This Row],[DATEMTH]],4),RIGHT(ALT[[#This Row],[DATEMTH]],2),1)</f>
        <v>43831</v>
      </c>
      <c r="P3470" t="str">
        <f>IF(AND(ALT[[#This Row],[DATE]]&gt;=DATE(2023,6,1),ALT[[#This Row],[DATE]]&lt;=DATE(2024,5,31)),"Y","N")</f>
        <v>N</v>
      </c>
      <c r="Q3470" t="str">
        <f>LEFT(ALT[[#This Row],[DATEMTH]],4)</f>
        <v>2020</v>
      </c>
    </row>
    <row r="3471" spans="1:17" x14ac:dyDescent="0.25">
      <c r="A3471" t="s">
        <v>50</v>
      </c>
      <c r="B3471" t="s">
        <v>14</v>
      </c>
      <c r="C3471" t="s">
        <v>20</v>
      </c>
      <c r="D3471" t="s">
        <v>22</v>
      </c>
      <c r="E3471" s="14">
        <v>12879.150244</v>
      </c>
      <c r="F3471" s="14">
        <v>49728.122336</v>
      </c>
      <c r="G3471" s="13">
        <v>0.25899128378463454</v>
      </c>
      <c r="H3471" s="12">
        <v>-8221411.8399999999</v>
      </c>
      <c r="I3471" s="12">
        <v>-2.1292740069637945</v>
      </c>
      <c r="J3471" t="s">
        <v>25</v>
      </c>
      <c r="K3471" s="14">
        <v>1765.3135600000001</v>
      </c>
      <c r="L3471" s="14">
        <v>12879.150244</v>
      </c>
      <c r="M3471" s="13">
        <v>0.13706754922145623</v>
      </c>
      <c r="N3471" s="12">
        <v>-0.29185436975547724</v>
      </c>
      <c r="O3471" s="2">
        <f>DATE(LEFT(ALT[[#This Row],[DATEMTH]],4),RIGHT(ALT[[#This Row],[DATEMTH]],2),1)</f>
        <v>43831</v>
      </c>
      <c r="P3471" t="str">
        <f>IF(AND(ALT[[#This Row],[DATE]]&gt;=DATE(2023,6,1),ALT[[#This Row],[DATE]]&lt;=DATE(2024,5,31)),"Y","N")</f>
        <v>N</v>
      </c>
      <c r="Q3471" t="str">
        <f>LEFT(ALT[[#This Row],[DATEMTH]],4)</f>
        <v>2020</v>
      </c>
    </row>
    <row r="3472" spans="1:17" x14ac:dyDescent="0.25">
      <c r="A3472" t="s">
        <v>50</v>
      </c>
      <c r="B3472" t="s">
        <v>14</v>
      </c>
      <c r="C3472" t="s">
        <v>20</v>
      </c>
      <c r="D3472" t="s">
        <v>22</v>
      </c>
      <c r="E3472" s="14">
        <v>12879.150244</v>
      </c>
      <c r="F3472" s="14">
        <v>49728.122336</v>
      </c>
      <c r="G3472" s="13">
        <v>0.25899128378463454</v>
      </c>
      <c r="H3472" s="12">
        <v>-8221411.8399999999</v>
      </c>
      <c r="I3472" s="12">
        <v>-2.1292740069637945</v>
      </c>
      <c r="J3472" t="s">
        <v>24</v>
      </c>
      <c r="K3472" s="14">
        <v>6404.2926960000004</v>
      </c>
      <c r="L3472" s="14">
        <v>12879.150244</v>
      </c>
      <c r="M3472" s="13">
        <v>0.49726050047312426</v>
      </c>
      <c r="N3472" s="12">
        <v>-1.0588038583472312</v>
      </c>
      <c r="O3472" s="2">
        <f>DATE(LEFT(ALT[[#This Row],[DATEMTH]],4),RIGHT(ALT[[#This Row],[DATEMTH]],2),1)</f>
        <v>43831</v>
      </c>
      <c r="P3472" t="str">
        <f>IF(AND(ALT[[#This Row],[DATE]]&gt;=DATE(2023,6,1),ALT[[#This Row],[DATE]]&lt;=DATE(2024,5,31)),"Y","N")</f>
        <v>N</v>
      </c>
      <c r="Q3472" t="str">
        <f>LEFT(ALT[[#This Row],[DATEMTH]],4)</f>
        <v>2020</v>
      </c>
    </row>
    <row r="3473" spans="1:17" x14ac:dyDescent="0.25">
      <c r="A3473" t="s">
        <v>50</v>
      </c>
      <c r="B3473" t="s">
        <v>14</v>
      </c>
      <c r="C3473" t="s">
        <v>20</v>
      </c>
      <c r="D3473" t="s">
        <v>22</v>
      </c>
      <c r="E3473" s="14">
        <v>12879.150244</v>
      </c>
      <c r="F3473" s="14">
        <v>49728.122336</v>
      </c>
      <c r="G3473" s="13">
        <v>0.25899128378463454</v>
      </c>
      <c r="H3473" s="12">
        <v>-8221411.8399999999</v>
      </c>
      <c r="I3473" s="12">
        <v>-2.1292740069637945</v>
      </c>
      <c r="J3473" t="s">
        <v>26</v>
      </c>
      <c r="K3473" s="14">
        <v>970.18334000000004</v>
      </c>
      <c r="L3473" s="14">
        <v>12879.150244</v>
      </c>
      <c r="M3473" s="13">
        <v>7.5329763347700571E-2</v>
      </c>
      <c r="N3473" s="12">
        <v>-0.16039770704699277</v>
      </c>
      <c r="O3473" s="2">
        <f>DATE(LEFT(ALT[[#This Row],[DATEMTH]],4),RIGHT(ALT[[#This Row],[DATEMTH]],2),1)</f>
        <v>43831</v>
      </c>
      <c r="P3473" t="str">
        <f>IF(AND(ALT[[#This Row],[DATE]]&gt;=DATE(2023,6,1),ALT[[#This Row],[DATE]]&lt;=DATE(2024,5,31)),"Y","N")</f>
        <v>N</v>
      </c>
      <c r="Q3473" t="str">
        <f>LEFT(ALT[[#This Row],[DATEMTH]],4)</f>
        <v>2020</v>
      </c>
    </row>
    <row r="3474" spans="1:17" x14ac:dyDescent="0.25">
      <c r="A3474" t="s">
        <v>50</v>
      </c>
      <c r="B3474" t="s">
        <v>14</v>
      </c>
      <c r="C3474" t="s">
        <v>15</v>
      </c>
      <c r="D3474" t="s">
        <v>17</v>
      </c>
      <c r="E3474" s="14">
        <v>8202.0307599999996</v>
      </c>
      <c r="F3474" s="14">
        <v>49728.122336</v>
      </c>
      <c r="G3474" s="13">
        <v>0.16493747148909041</v>
      </c>
      <c r="H3474" s="12">
        <v>-46667749.390000001</v>
      </c>
      <c r="I3474" s="12">
        <v>-7.6972605844731419</v>
      </c>
      <c r="J3474" t="s">
        <v>26</v>
      </c>
      <c r="K3474" s="14">
        <v>1045.725704</v>
      </c>
      <c r="L3474" s="14">
        <v>8202.0307599999996</v>
      </c>
      <c r="M3474" s="13">
        <v>0.12749595003957287</v>
      </c>
      <c r="N3474" s="12">
        <v>-0.98136955091956113</v>
      </c>
      <c r="O3474" s="2">
        <f>DATE(LEFT(ALT[[#This Row],[DATEMTH]],4),RIGHT(ALT[[#This Row],[DATEMTH]],2),1)</f>
        <v>43831</v>
      </c>
      <c r="P3474" t="str">
        <f>IF(AND(ALT[[#This Row],[DATE]]&gt;=DATE(2023,6,1),ALT[[#This Row],[DATE]]&lt;=DATE(2024,5,31)),"Y","N")</f>
        <v>N</v>
      </c>
      <c r="Q3474" t="str">
        <f>LEFT(ALT[[#This Row],[DATEMTH]],4)</f>
        <v>2020</v>
      </c>
    </row>
    <row r="3475" spans="1:17" x14ac:dyDescent="0.25">
      <c r="A3475" t="s">
        <v>50</v>
      </c>
      <c r="B3475" t="s">
        <v>14</v>
      </c>
      <c r="C3475" t="s">
        <v>15</v>
      </c>
      <c r="D3475" t="s">
        <v>17</v>
      </c>
      <c r="E3475" s="14">
        <v>8202.0307599999996</v>
      </c>
      <c r="F3475" s="14">
        <v>49728.122336</v>
      </c>
      <c r="G3475" s="13">
        <v>0.16493747148909041</v>
      </c>
      <c r="H3475" s="12">
        <v>-46667749.390000001</v>
      </c>
      <c r="I3475" s="12">
        <v>-7.6972605844731419</v>
      </c>
      <c r="J3475" t="s">
        <v>16</v>
      </c>
      <c r="K3475" s="14">
        <v>2563.3882920000001</v>
      </c>
      <c r="L3475" s="14">
        <v>8202.0307599999996</v>
      </c>
      <c r="M3475" s="13">
        <v>0.31253092886474376</v>
      </c>
      <c r="N3475" s="12">
        <v>-2.4056320001793714</v>
      </c>
      <c r="O3475" s="2">
        <f>DATE(LEFT(ALT[[#This Row],[DATEMTH]],4),RIGHT(ALT[[#This Row],[DATEMTH]],2),1)</f>
        <v>43831</v>
      </c>
      <c r="P3475" t="str">
        <f>IF(AND(ALT[[#This Row],[DATE]]&gt;=DATE(2023,6,1),ALT[[#This Row],[DATE]]&lt;=DATE(2024,5,31)),"Y","N")</f>
        <v>N</v>
      </c>
      <c r="Q3475" t="str">
        <f>LEFT(ALT[[#This Row],[DATEMTH]],4)</f>
        <v>2020</v>
      </c>
    </row>
    <row r="3476" spans="1:17" x14ac:dyDescent="0.25">
      <c r="A3476" t="s">
        <v>50</v>
      </c>
      <c r="B3476" t="s">
        <v>14</v>
      </c>
      <c r="C3476" t="s">
        <v>15</v>
      </c>
      <c r="D3476" t="s">
        <v>17</v>
      </c>
      <c r="E3476" s="14">
        <v>8202.0307599999996</v>
      </c>
      <c r="F3476" s="14">
        <v>49728.122336</v>
      </c>
      <c r="G3476" s="13">
        <v>0.16493747148909041</v>
      </c>
      <c r="H3476" s="12">
        <v>-46667749.390000001</v>
      </c>
      <c r="I3476" s="12">
        <v>-7.6972605844731419</v>
      </c>
      <c r="J3476" t="s">
        <v>24</v>
      </c>
      <c r="K3476" s="14">
        <v>3622.571312</v>
      </c>
      <c r="L3476" s="14">
        <v>8202.0307599999996</v>
      </c>
      <c r="M3476" s="13">
        <v>0.44166760866914867</v>
      </c>
      <c r="N3476" s="12">
        <v>-3.3996306756475461</v>
      </c>
      <c r="O3476" s="2">
        <f>DATE(LEFT(ALT[[#This Row],[DATEMTH]],4),RIGHT(ALT[[#This Row],[DATEMTH]],2),1)</f>
        <v>43831</v>
      </c>
      <c r="P3476" t="str">
        <f>IF(AND(ALT[[#This Row],[DATE]]&gt;=DATE(2023,6,1),ALT[[#This Row],[DATE]]&lt;=DATE(2024,5,31)),"Y","N")</f>
        <v>N</v>
      </c>
      <c r="Q3476" t="str">
        <f>LEFT(ALT[[#This Row],[DATEMTH]],4)</f>
        <v>2020</v>
      </c>
    </row>
    <row r="3477" spans="1:17" x14ac:dyDescent="0.25">
      <c r="A3477" t="s">
        <v>50</v>
      </c>
      <c r="B3477" t="s">
        <v>14</v>
      </c>
      <c r="C3477" t="s">
        <v>15</v>
      </c>
      <c r="D3477" t="s">
        <v>17</v>
      </c>
      <c r="E3477" s="14">
        <v>8202.0307599999996</v>
      </c>
      <c r="F3477" s="14">
        <v>49728.122336</v>
      </c>
      <c r="G3477" s="13">
        <v>0.16493747148909041</v>
      </c>
      <c r="H3477" s="12">
        <v>-46667749.390000001</v>
      </c>
      <c r="I3477" s="12">
        <v>-7.6972605844731419</v>
      </c>
      <c r="J3477" t="s">
        <v>25</v>
      </c>
      <c r="K3477" s="14">
        <v>970.34545200000002</v>
      </c>
      <c r="L3477" s="14">
        <v>8202.0307599999996</v>
      </c>
      <c r="M3477" s="13">
        <v>0.11830551242653473</v>
      </c>
      <c r="N3477" s="12">
        <v>-0.91062835772666328</v>
      </c>
      <c r="O3477" s="2">
        <f>DATE(LEFT(ALT[[#This Row],[DATEMTH]],4),RIGHT(ALT[[#This Row],[DATEMTH]],2),1)</f>
        <v>43831</v>
      </c>
      <c r="P3477" t="str">
        <f>IF(AND(ALT[[#This Row],[DATE]]&gt;=DATE(2023,6,1),ALT[[#This Row],[DATE]]&lt;=DATE(2024,5,31)),"Y","N")</f>
        <v>N</v>
      </c>
      <c r="Q3477" t="str">
        <f>LEFT(ALT[[#This Row],[DATEMTH]],4)</f>
        <v>2020</v>
      </c>
    </row>
    <row r="3478" spans="1:17" x14ac:dyDescent="0.25">
      <c r="A3478" t="s">
        <v>50</v>
      </c>
      <c r="B3478" t="s">
        <v>14</v>
      </c>
      <c r="C3478" t="s">
        <v>18</v>
      </c>
      <c r="D3478" t="s">
        <v>17</v>
      </c>
      <c r="E3478" s="14">
        <v>14917.161639999998</v>
      </c>
      <c r="F3478" s="14">
        <v>49728.122336</v>
      </c>
      <c r="G3478" s="13">
        <v>0.29997435936166289</v>
      </c>
      <c r="H3478" s="12">
        <v>-46667749.390000001</v>
      </c>
      <c r="I3478" s="12">
        <v>-13.999128226115884</v>
      </c>
      <c r="J3478" t="s">
        <v>25</v>
      </c>
      <c r="K3478" s="14">
        <v>1262.9161040000004</v>
      </c>
      <c r="L3478" s="14">
        <v>14917.161640000002</v>
      </c>
      <c r="M3478" s="13">
        <v>8.4661957447288216E-2</v>
      </c>
      <c r="N3478" s="12">
        <v>-1.1851935981785544</v>
      </c>
      <c r="O3478" s="2">
        <f>DATE(LEFT(ALT[[#This Row],[DATEMTH]],4),RIGHT(ALT[[#This Row],[DATEMTH]],2),1)</f>
        <v>43831</v>
      </c>
      <c r="P3478" t="str">
        <f>IF(AND(ALT[[#This Row],[DATE]]&gt;=DATE(2023,6,1),ALT[[#This Row],[DATE]]&lt;=DATE(2024,5,31)),"Y","N")</f>
        <v>N</v>
      </c>
      <c r="Q3478" t="str">
        <f>LEFT(ALT[[#This Row],[DATEMTH]],4)</f>
        <v>2020</v>
      </c>
    </row>
    <row r="3479" spans="1:17" x14ac:dyDescent="0.25">
      <c r="A3479" t="s">
        <v>50</v>
      </c>
      <c r="B3479" t="s">
        <v>14</v>
      </c>
      <c r="C3479" t="s">
        <v>18</v>
      </c>
      <c r="D3479" t="s">
        <v>17</v>
      </c>
      <c r="E3479" s="14">
        <v>14917.161639999998</v>
      </c>
      <c r="F3479" s="14">
        <v>49728.122336</v>
      </c>
      <c r="G3479" s="13">
        <v>0.29997435936166289</v>
      </c>
      <c r="H3479" s="12">
        <v>-46667749.390000001</v>
      </c>
      <c r="I3479" s="12">
        <v>-13.999128226115884</v>
      </c>
      <c r="J3479" t="s">
        <v>16</v>
      </c>
      <c r="K3479" s="14">
        <v>5789.5962319999999</v>
      </c>
      <c r="L3479" s="14">
        <v>14917.161640000002</v>
      </c>
      <c r="M3479" s="13">
        <v>0.38811647763307328</v>
      </c>
      <c r="N3479" s="12">
        <v>-5.43329233705383</v>
      </c>
      <c r="O3479" s="2">
        <f>DATE(LEFT(ALT[[#This Row],[DATEMTH]],4),RIGHT(ALT[[#This Row],[DATEMTH]],2),1)</f>
        <v>43831</v>
      </c>
      <c r="P3479" t="str">
        <f>IF(AND(ALT[[#This Row],[DATE]]&gt;=DATE(2023,6,1),ALT[[#This Row],[DATE]]&lt;=DATE(2024,5,31)),"Y","N")</f>
        <v>N</v>
      </c>
      <c r="Q3479" t="str">
        <f>LEFT(ALT[[#This Row],[DATEMTH]],4)</f>
        <v>2020</v>
      </c>
    </row>
    <row r="3480" spans="1:17" x14ac:dyDescent="0.25">
      <c r="A3480" t="s">
        <v>50</v>
      </c>
      <c r="B3480" t="s">
        <v>14</v>
      </c>
      <c r="C3480" t="s">
        <v>18</v>
      </c>
      <c r="D3480" t="s">
        <v>17</v>
      </c>
      <c r="E3480" s="14">
        <v>14917.161639999998</v>
      </c>
      <c r="F3480" s="14">
        <v>49728.122336</v>
      </c>
      <c r="G3480" s="13">
        <v>0.29997435936166289</v>
      </c>
      <c r="H3480" s="12">
        <v>-46667749.390000001</v>
      </c>
      <c r="I3480" s="12">
        <v>-13.999128226115884</v>
      </c>
      <c r="J3480" t="s">
        <v>24</v>
      </c>
      <c r="K3480" s="14">
        <v>4318.0648520000004</v>
      </c>
      <c r="L3480" s="14">
        <v>14917.161640000002</v>
      </c>
      <c r="M3480" s="13">
        <v>0.28946960261000426</v>
      </c>
      <c r="N3480" s="12">
        <v>-4.0523220845002585</v>
      </c>
      <c r="O3480" s="2">
        <f>DATE(LEFT(ALT[[#This Row],[DATEMTH]],4),RIGHT(ALT[[#This Row],[DATEMTH]],2),1)</f>
        <v>43831</v>
      </c>
      <c r="P3480" t="str">
        <f>IF(AND(ALT[[#This Row],[DATE]]&gt;=DATE(2023,6,1),ALT[[#This Row],[DATE]]&lt;=DATE(2024,5,31)),"Y","N")</f>
        <v>N</v>
      </c>
      <c r="Q3480" t="str">
        <f>LEFT(ALT[[#This Row],[DATEMTH]],4)</f>
        <v>2020</v>
      </c>
    </row>
    <row r="3481" spans="1:17" x14ac:dyDescent="0.25">
      <c r="A3481" t="s">
        <v>50</v>
      </c>
      <c r="B3481" t="s">
        <v>14</v>
      </c>
      <c r="C3481" t="s">
        <v>18</v>
      </c>
      <c r="D3481" t="s">
        <v>17</v>
      </c>
      <c r="E3481" s="14">
        <v>14917.161639999998</v>
      </c>
      <c r="F3481" s="14">
        <v>49728.122336</v>
      </c>
      <c r="G3481" s="13">
        <v>0.29997435936166289</v>
      </c>
      <c r="H3481" s="12">
        <v>-46667749.390000001</v>
      </c>
      <c r="I3481" s="12">
        <v>-13.999128226115884</v>
      </c>
      <c r="J3481" t="s">
        <v>26</v>
      </c>
      <c r="K3481" s="14">
        <v>3546.5844520000001</v>
      </c>
      <c r="L3481" s="14">
        <v>14917.161640000002</v>
      </c>
      <c r="M3481" s="13">
        <v>0.23775196230963411</v>
      </c>
      <c r="N3481" s="12">
        <v>-3.3283202063832387</v>
      </c>
      <c r="O3481" s="2">
        <f>DATE(LEFT(ALT[[#This Row],[DATEMTH]],4),RIGHT(ALT[[#This Row],[DATEMTH]],2),1)</f>
        <v>43831</v>
      </c>
      <c r="P3481" t="str">
        <f>IF(AND(ALT[[#This Row],[DATE]]&gt;=DATE(2023,6,1),ALT[[#This Row],[DATE]]&lt;=DATE(2024,5,31)),"Y","N")</f>
        <v>N</v>
      </c>
      <c r="Q3481" t="str">
        <f>LEFT(ALT[[#This Row],[DATEMTH]],4)</f>
        <v>2020</v>
      </c>
    </row>
    <row r="3482" spans="1:17" x14ac:dyDescent="0.25">
      <c r="A3482" t="s">
        <v>50</v>
      </c>
      <c r="B3482" t="s">
        <v>14</v>
      </c>
      <c r="C3482" t="s">
        <v>19</v>
      </c>
      <c r="D3482" t="s">
        <v>17</v>
      </c>
      <c r="E3482" s="14">
        <v>13729.779692</v>
      </c>
      <c r="F3482" s="14">
        <v>49728.122336</v>
      </c>
      <c r="G3482" s="13">
        <v>0.27609688536461213</v>
      </c>
      <c r="H3482" s="12">
        <v>-46667749.390000001</v>
      </c>
      <c r="I3482" s="12">
        <v>-12.884820253555278</v>
      </c>
      <c r="J3482" t="s">
        <v>16</v>
      </c>
      <c r="K3482" s="14">
        <v>1.588716</v>
      </c>
      <c r="L3482" s="14">
        <v>13729.779691999998</v>
      </c>
      <c r="M3482" s="13">
        <v>1.1571314585081838E-4</v>
      </c>
      <c r="N3482" s="12">
        <v>-1.4909430852612206E-3</v>
      </c>
      <c r="O3482" s="2">
        <f>DATE(LEFT(ALT[[#This Row],[DATEMTH]],4),RIGHT(ALT[[#This Row],[DATEMTH]],2),1)</f>
        <v>43831</v>
      </c>
      <c r="P3482" t="str">
        <f>IF(AND(ALT[[#This Row],[DATE]]&gt;=DATE(2023,6,1),ALT[[#This Row],[DATE]]&lt;=DATE(2024,5,31)),"Y","N")</f>
        <v>N</v>
      </c>
      <c r="Q3482" t="str">
        <f>LEFT(ALT[[#This Row],[DATEMTH]],4)</f>
        <v>2020</v>
      </c>
    </row>
    <row r="3483" spans="1:17" x14ac:dyDescent="0.25">
      <c r="A3483" t="s">
        <v>50</v>
      </c>
      <c r="B3483" t="s">
        <v>14</v>
      </c>
      <c r="C3483" t="s">
        <v>19</v>
      </c>
      <c r="D3483" t="s">
        <v>17</v>
      </c>
      <c r="E3483" s="14">
        <v>13729.779692</v>
      </c>
      <c r="F3483" s="14">
        <v>49728.122336</v>
      </c>
      <c r="G3483" s="13">
        <v>0.27609688536461213</v>
      </c>
      <c r="H3483" s="12">
        <v>-46667749.390000001</v>
      </c>
      <c r="I3483" s="12">
        <v>-12.884820253555278</v>
      </c>
      <c r="J3483" t="s">
        <v>25</v>
      </c>
      <c r="K3483" s="14">
        <v>9258.7197639999995</v>
      </c>
      <c r="L3483" s="14">
        <v>13729.779691999998</v>
      </c>
      <c r="M3483" s="13">
        <v>0.67435311940182296</v>
      </c>
      <c r="N3483" s="12">
        <v>-8.6889187309167895</v>
      </c>
      <c r="O3483" s="2">
        <f>DATE(LEFT(ALT[[#This Row],[DATEMTH]],4),RIGHT(ALT[[#This Row],[DATEMTH]],2),1)</f>
        <v>43831</v>
      </c>
      <c r="P3483" t="str">
        <f>IF(AND(ALT[[#This Row],[DATE]]&gt;=DATE(2023,6,1),ALT[[#This Row],[DATE]]&lt;=DATE(2024,5,31)),"Y","N")</f>
        <v>N</v>
      </c>
      <c r="Q3483" t="str">
        <f>LEFT(ALT[[#This Row],[DATEMTH]],4)</f>
        <v>2020</v>
      </c>
    </row>
    <row r="3484" spans="1:17" x14ac:dyDescent="0.25">
      <c r="A3484" t="s">
        <v>50</v>
      </c>
      <c r="B3484" t="s">
        <v>14</v>
      </c>
      <c r="C3484" t="s">
        <v>19</v>
      </c>
      <c r="D3484" t="s">
        <v>17</v>
      </c>
      <c r="E3484" s="14">
        <v>13729.779692</v>
      </c>
      <c r="F3484" s="14">
        <v>49728.122336</v>
      </c>
      <c r="G3484" s="13">
        <v>0.27609688536461213</v>
      </c>
      <c r="H3484" s="12">
        <v>-46667749.390000001</v>
      </c>
      <c r="I3484" s="12">
        <v>-12.884820253555278</v>
      </c>
      <c r="J3484" t="s">
        <v>26</v>
      </c>
      <c r="K3484" s="14">
        <v>396.28300000000002</v>
      </c>
      <c r="L3484" s="14">
        <v>13729.779691999998</v>
      </c>
      <c r="M3484" s="13">
        <v>2.8863026857663586E-2</v>
      </c>
      <c r="N3484" s="12">
        <v>-0.3718949130345337</v>
      </c>
      <c r="O3484" s="2">
        <f>DATE(LEFT(ALT[[#This Row],[DATEMTH]],4),RIGHT(ALT[[#This Row],[DATEMTH]],2),1)</f>
        <v>43831</v>
      </c>
      <c r="P3484" t="str">
        <f>IF(AND(ALT[[#This Row],[DATE]]&gt;=DATE(2023,6,1),ALT[[#This Row],[DATE]]&lt;=DATE(2024,5,31)),"Y","N")</f>
        <v>N</v>
      </c>
      <c r="Q3484" t="str">
        <f>LEFT(ALT[[#This Row],[DATEMTH]],4)</f>
        <v>2020</v>
      </c>
    </row>
    <row r="3485" spans="1:17" x14ac:dyDescent="0.25">
      <c r="A3485" t="s">
        <v>50</v>
      </c>
      <c r="B3485" t="s">
        <v>14</v>
      </c>
      <c r="C3485" t="s">
        <v>19</v>
      </c>
      <c r="D3485" t="s">
        <v>17</v>
      </c>
      <c r="E3485" s="14">
        <v>13729.779692</v>
      </c>
      <c r="F3485" s="14">
        <v>49728.122336</v>
      </c>
      <c r="G3485" s="13">
        <v>0.27609688536461213</v>
      </c>
      <c r="H3485" s="12">
        <v>-46667749.390000001</v>
      </c>
      <c r="I3485" s="12">
        <v>-12.884820253555278</v>
      </c>
      <c r="J3485" t="s">
        <v>24</v>
      </c>
      <c r="K3485" s="14">
        <v>4073.188212</v>
      </c>
      <c r="L3485" s="14">
        <v>13729.779691999998</v>
      </c>
      <c r="M3485" s="13">
        <v>0.29666814059466268</v>
      </c>
      <c r="N3485" s="12">
        <v>-3.8225156665186941</v>
      </c>
      <c r="O3485" s="2">
        <f>DATE(LEFT(ALT[[#This Row],[DATEMTH]],4),RIGHT(ALT[[#This Row],[DATEMTH]],2),1)</f>
        <v>43831</v>
      </c>
      <c r="P3485" t="str">
        <f>IF(AND(ALT[[#This Row],[DATE]]&gt;=DATE(2023,6,1),ALT[[#This Row],[DATE]]&lt;=DATE(2024,5,31)),"Y","N")</f>
        <v>N</v>
      </c>
      <c r="Q3485" t="str">
        <f>LEFT(ALT[[#This Row],[DATEMTH]],4)</f>
        <v>2020</v>
      </c>
    </row>
    <row r="3486" spans="1:17" x14ac:dyDescent="0.25">
      <c r="A3486" t="s">
        <v>50</v>
      </c>
      <c r="B3486" t="s">
        <v>14</v>
      </c>
      <c r="C3486" t="s">
        <v>20</v>
      </c>
      <c r="D3486" t="s">
        <v>17</v>
      </c>
      <c r="E3486" s="14">
        <v>12879.150244</v>
      </c>
      <c r="F3486" s="14">
        <v>49728.122336</v>
      </c>
      <c r="G3486" s="13">
        <v>0.25899128378463454</v>
      </c>
      <c r="H3486" s="12">
        <v>-46667749.390000001</v>
      </c>
      <c r="I3486" s="12">
        <v>-12.086540325855696</v>
      </c>
      <c r="J3486" t="s">
        <v>16</v>
      </c>
      <c r="K3486" s="14">
        <v>3739.3606479999999</v>
      </c>
      <c r="L3486" s="14">
        <v>12879.150244</v>
      </c>
      <c r="M3486" s="13">
        <v>0.29034218695771896</v>
      </c>
      <c r="N3486" s="12">
        <v>-3.5092325509616038</v>
      </c>
      <c r="O3486" s="2">
        <f>DATE(LEFT(ALT[[#This Row],[DATEMTH]],4),RIGHT(ALT[[#This Row],[DATEMTH]],2),1)</f>
        <v>43831</v>
      </c>
      <c r="P3486" t="str">
        <f>IF(AND(ALT[[#This Row],[DATE]]&gt;=DATE(2023,6,1),ALT[[#This Row],[DATE]]&lt;=DATE(2024,5,31)),"Y","N")</f>
        <v>N</v>
      </c>
      <c r="Q3486" t="str">
        <f>LEFT(ALT[[#This Row],[DATEMTH]],4)</f>
        <v>2020</v>
      </c>
    </row>
    <row r="3487" spans="1:17" x14ac:dyDescent="0.25">
      <c r="A3487" t="s">
        <v>50</v>
      </c>
      <c r="B3487" t="s">
        <v>14</v>
      </c>
      <c r="C3487" t="s">
        <v>20</v>
      </c>
      <c r="D3487" t="s">
        <v>17</v>
      </c>
      <c r="E3487" s="14">
        <v>12879.150244</v>
      </c>
      <c r="F3487" s="14">
        <v>49728.122336</v>
      </c>
      <c r="G3487" s="13">
        <v>0.25899128378463454</v>
      </c>
      <c r="H3487" s="12">
        <v>-46667749.390000001</v>
      </c>
      <c r="I3487" s="12">
        <v>-12.086540325855696</v>
      </c>
      <c r="J3487" t="s">
        <v>24</v>
      </c>
      <c r="K3487" s="14">
        <v>6404.2926960000004</v>
      </c>
      <c r="L3487" s="14">
        <v>12879.150244</v>
      </c>
      <c r="M3487" s="13">
        <v>0.49726050047312426</v>
      </c>
      <c r="N3487" s="12">
        <v>-6.0101590914236018</v>
      </c>
      <c r="O3487" s="2">
        <f>DATE(LEFT(ALT[[#This Row],[DATEMTH]],4),RIGHT(ALT[[#This Row],[DATEMTH]],2),1)</f>
        <v>43831</v>
      </c>
      <c r="P3487" t="str">
        <f>IF(AND(ALT[[#This Row],[DATE]]&gt;=DATE(2023,6,1),ALT[[#This Row],[DATE]]&lt;=DATE(2024,5,31)),"Y","N")</f>
        <v>N</v>
      </c>
      <c r="Q3487" t="str">
        <f>LEFT(ALT[[#This Row],[DATEMTH]],4)</f>
        <v>2020</v>
      </c>
    </row>
    <row r="3488" spans="1:17" x14ac:dyDescent="0.25">
      <c r="A3488" t="s">
        <v>50</v>
      </c>
      <c r="B3488" t="s">
        <v>14</v>
      </c>
      <c r="C3488" t="s">
        <v>20</v>
      </c>
      <c r="D3488" t="s">
        <v>17</v>
      </c>
      <c r="E3488" s="14">
        <v>12879.150244</v>
      </c>
      <c r="F3488" s="14">
        <v>49728.122336</v>
      </c>
      <c r="G3488" s="13">
        <v>0.25899128378463454</v>
      </c>
      <c r="H3488" s="12">
        <v>-46667749.390000001</v>
      </c>
      <c r="I3488" s="12">
        <v>-12.086540325855696</v>
      </c>
      <c r="J3488" t="s">
        <v>26</v>
      </c>
      <c r="K3488" s="14">
        <v>970.18334000000004</v>
      </c>
      <c r="L3488" s="14">
        <v>12879.150244</v>
      </c>
      <c r="M3488" s="13">
        <v>7.5329763347700571E-2</v>
      </c>
      <c r="N3488" s="12">
        <v>-0.91047622243914927</v>
      </c>
      <c r="O3488" s="2">
        <f>DATE(LEFT(ALT[[#This Row],[DATEMTH]],4),RIGHT(ALT[[#This Row],[DATEMTH]],2),1)</f>
        <v>43831</v>
      </c>
      <c r="P3488" t="str">
        <f>IF(AND(ALT[[#This Row],[DATE]]&gt;=DATE(2023,6,1),ALT[[#This Row],[DATE]]&lt;=DATE(2024,5,31)),"Y","N")</f>
        <v>N</v>
      </c>
      <c r="Q3488" t="str">
        <f>LEFT(ALT[[#This Row],[DATEMTH]],4)</f>
        <v>2020</v>
      </c>
    </row>
    <row r="3489" spans="1:17" x14ac:dyDescent="0.25">
      <c r="A3489" t="s">
        <v>50</v>
      </c>
      <c r="B3489" t="s">
        <v>14</v>
      </c>
      <c r="C3489" t="s">
        <v>20</v>
      </c>
      <c r="D3489" t="s">
        <v>17</v>
      </c>
      <c r="E3489" s="14">
        <v>12879.150244</v>
      </c>
      <c r="F3489" s="14">
        <v>49728.122336</v>
      </c>
      <c r="G3489" s="13">
        <v>0.25899128378463454</v>
      </c>
      <c r="H3489" s="12">
        <v>-46667749.390000001</v>
      </c>
      <c r="I3489" s="12">
        <v>-12.086540325855696</v>
      </c>
      <c r="J3489" t="s">
        <v>25</v>
      </c>
      <c r="K3489" s="14">
        <v>1765.3135600000001</v>
      </c>
      <c r="L3489" s="14">
        <v>12879.150244</v>
      </c>
      <c r="M3489" s="13">
        <v>0.13706754922145623</v>
      </c>
      <c r="N3489" s="12">
        <v>-1.656672461031341</v>
      </c>
      <c r="O3489" s="2">
        <f>DATE(LEFT(ALT[[#This Row],[DATEMTH]],4),RIGHT(ALT[[#This Row],[DATEMTH]],2),1)</f>
        <v>43831</v>
      </c>
      <c r="P3489" t="str">
        <f>IF(AND(ALT[[#This Row],[DATE]]&gt;=DATE(2023,6,1),ALT[[#This Row],[DATE]]&lt;=DATE(2024,5,31)),"Y","N")</f>
        <v>N</v>
      </c>
      <c r="Q3489" t="str">
        <f>LEFT(ALT[[#This Row],[DATEMTH]],4)</f>
        <v>2020</v>
      </c>
    </row>
    <row r="3490" spans="1:17" x14ac:dyDescent="0.25">
      <c r="A3490" t="s">
        <v>50</v>
      </c>
      <c r="B3490" t="s">
        <v>14</v>
      </c>
      <c r="C3490" t="s">
        <v>15</v>
      </c>
      <c r="D3490" t="s">
        <v>23</v>
      </c>
      <c r="E3490" s="14">
        <v>8202.0307599999996</v>
      </c>
      <c r="F3490" s="14">
        <v>49728.122336</v>
      </c>
      <c r="G3490" s="13">
        <v>0.16493747148909041</v>
      </c>
      <c r="H3490" s="12">
        <v>-6728091.9000000004</v>
      </c>
      <c r="I3490" s="12">
        <v>-1.1097144659322302</v>
      </c>
      <c r="J3490" t="s">
        <v>16</v>
      </c>
      <c r="K3490" s="14">
        <v>2563.3882920000001</v>
      </c>
      <c r="L3490" s="14">
        <v>8202.0307599999996</v>
      </c>
      <c r="M3490" s="13">
        <v>0.31253092886474376</v>
      </c>
      <c r="N3490" s="12">
        <v>-0.34682009281244297</v>
      </c>
      <c r="O3490" s="2">
        <f>DATE(LEFT(ALT[[#This Row],[DATEMTH]],4),RIGHT(ALT[[#This Row],[DATEMTH]],2),1)</f>
        <v>43831</v>
      </c>
      <c r="P3490" t="str">
        <f>IF(AND(ALT[[#This Row],[DATE]]&gt;=DATE(2023,6,1),ALT[[#This Row],[DATE]]&lt;=DATE(2024,5,31)),"Y","N")</f>
        <v>N</v>
      </c>
      <c r="Q3490" t="str">
        <f>LEFT(ALT[[#This Row],[DATEMTH]],4)</f>
        <v>2020</v>
      </c>
    </row>
    <row r="3491" spans="1:17" x14ac:dyDescent="0.25">
      <c r="A3491" t="s">
        <v>50</v>
      </c>
      <c r="B3491" t="s">
        <v>14</v>
      </c>
      <c r="C3491" t="s">
        <v>15</v>
      </c>
      <c r="D3491" t="s">
        <v>23</v>
      </c>
      <c r="E3491" s="14">
        <v>8202.0307599999996</v>
      </c>
      <c r="F3491" s="14">
        <v>49728.122336</v>
      </c>
      <c r="G3491" s="13">
        <v>0.16493747148909041</v>
      </c>
      <c r="H3491" s="12">
        <v>-6728091.9000000004</v>
      </c>
      <c r="I3491" s="12">
        <v>-1.1097144659322302</v>
      </c>
      <c r="J3491" t="s">
        <v>26</v>
      </c>
      <c r="K3491" s="14">
        <v>1045.725704</v>
      </c>
      <c r="L3491" s="14">
        <v>8202.0307599999996</v>
      </c>
      <c r="M3491" s="13">
        <v>0.12749595003957287</v>
      </c>
      <c r="N3491" s="12">
        <v>-0.14148410010668691</v>
      </c>
      <c r="O3491" s="2">
        <f>DATE(LEFT(ALT[[#This Row],[DATEMTH]],4),RIGHT(ALT[[#This Row],[DATEMTH]],2),1)</f>
        <v>43831</v>
      </c>
      <c r="P3491" t="str">
        <f>IF(AND(ALT[[#This Row],[DATE]]&gt;=DATE(2023,6,1),ALT[[#This Row],[DATE]]&lt;=DATE(2024,5,31)),"Y","N")</f>
        <v>N</v>
      </c>
      <c r="Q3491" t="str">
        <f>LEFT(ALT[[#This Row],[DATEMTH]],4)</f>
        <v>2020</v>
      </c>
    </row>
    <row r="3492" spans="1:17" x14ac:dyDescent="0.25">
      <c r="A3492" t="s">
        <v>50</v>
      </c>
      <c r="B3492" t="s">
        <v>14</v>
      </c>
      <c r="C3492" t="s">
        <v>15</v>
      </c>
      <c r="D3492" t="s">
        <v>23</v>
      </c>
      <c r="E3492" s="14">
        <v>8202.0307599999996</v>
      </c>
      <c r="F3492" s="14">
        <v>49728.122336</v>
      </c>
      <c r="G3492" s="13">
        <v>0.16493747148909041</v>
      </c>
      <c r="H3492" s="12">
        <v>-6728091.9000000004</v>
      </c>
      <c r="I3492" s="12">
        <v>-1.1097144659322302</v>
      </c>
      <c r="J3492" t="s">
        <v>24</v>
      </c>
      <c r="K3492" s="14">
        <v>3622.571312</v>
      </c>
      <c r="L3492" s="14">
        <v>8202.0307599999996</v>
      </c>
      <c r="M3492" s="13">
        <v>0.44166760866914867</v>
      </c>
      <c r="N3492" s="12">
        <v>-0.49012493447384958</v>
      </c>
      <c r="O3492" s="2">
        <f>DATE(LEFT(ALT[[#This Row],[DATEMTH]],4),RIGHT(ALT[[#This Row],[DATEMTH]],2),1)</f>
        <v>43831</v>
      </c>
      <c r="P3492" t="str">
        <f>IF(AND(ALT[[#This Row],[DATE]]&gt;=DATE(2023,6,1),ALT[[#This Row],[DATE]]&lt;=DATE(2024,5,31)),"Y","N")</f>
        <v>N</v>
      </c>
      <c r="Q3492" t="str">
        <f>LEFT(ALT[[#This Row],[DATEMTH]],4)</f>
        <v>2020</v>
      </c>
    </row>
    <row r="3493" spans="1:17" x14ac:dyDescent="0.25">
      <c r="A3493" t="s">
        <v>50</v>
      </c>
      <c r="B3493" t="s">
        <v>14</v>
      </c>
      <c r="C3493" t="s">
        <v>15</v>
      </c>
      <c r="D3493" t="s">
        <v>23</v>
      </c>
      <c r="E3493" s="14">
        <v>8202.0307599999996</v>
      </c>
      <c r="F3493" s="14">
        <v>49728.122336</v>
      </c>
      <c r="G3493" s="13">
        <v>0.16493747148909041</v>
      </c>
      <c r="H3493" s="12">
        <v>-6728091.9000000004</v>
      </c>
      <c r="I3493" s="12">
        <v>-1.1097144659322302</v>
      </c>
      <c r="J3493" t="s">
        <v>25</v>
      </c>
      <c r="K3493" s="14">
        <v>970.34545200000002</v>
      </c>
      <c r="L3493" s="14">
        <v>8202.0307599999996</v>
      </c>
      <c r="M3493" s="13">
        <v>0.11830551242653473</v>
      </c>
      <c r="N3493" s="12">
        <v>-0.13128533853925081</v>
      </c>
      <c r="O3493" s="2">
        <f>DATE(LEFT(ALT[[#This Row],[DATEMTH]],4),RIGHT(ALT[[#This Row],[DATEMTH]],2),1)</f>
        <v>43831</v>
      </c>
      <c r="P3493" t="str">
        <f>IF(AND(ALT[[#This Row],[DATE]]&gt;=DATE(2023,6,1),ALT[[#This Row],[DATE]]&lt;=DATE(2024,5,31)),"Y","N")</f>
        <v>N</v>
      </c>
      <c r="Q3493" t="str">
        <f>LEFT(ALT[[#This Row],[DATEMTH]],4)</f>
        <v>2020</v>
      </c>
    </row>
    <row r="3494" spans="1:17" x14ac:dyDescent="0.25">
      <c r="A3494" t="s">
        <v>50</v>
      </c>
      <c r="B3494" t="s">
        <v>14</v>
      </c>
      <c r="C3494" t="s">
        <v>18</v>
      </c>
      <c r="D3494" t="s">
        <v>23</v>
      </c>
      <c r="E3494" s="14">
        <v>14917.161639999998</v>
      </c>
      <c r="F3494" s="14">
        <v>49728.122336</v>
      </c>
      <c r="G3494" s="13">
        <v>0.29997435936166289</v>
      </c>
      <c r="H3494" s="12">
        <v>-6728091.9000000004</v>
      </c>
      <c r="I3494" s="12">
        <v>-2.0182550574288936</v>
      </c>
      <c r="J3494" t="s">
        <v>16</v>
      </c>
      <c r="K3494" s="14">
        <v>5789.5962319999999</v>
      </c>
      <c r="L3494" s="14">
        <v>14917.161640000002</v>
      </c>
      <c r="M3494" s="13">
        <v>0.38811647763307328</v>
      </c>
      <c r="N3494" s="12">
        <v>-0.78331804385443815</v>
      </c>
      <c r="O3494" s="2">
        <f>DATE(LEFT(ALT[[#This Row],[DATEMTH]],4),RIGHT(ALT[[#This Row],[DATEMTH]],2),1)</f>
        <v>43831</v>
      </c>
      <c r="P3494" t="str">
        <f>IF(AND(ALT[[#This Row],[DATE]]&gt;=DATE(2023,6,1),ALT[[#This Row],[DATE]]&lt;=DATE(2024,5,31)),"Y","N")</f>
        <v>N</v>
      </c>
      <c r="Q3494" t="str">
        <f>LEFT(ALT[[#This Row],[DATEMTH]],4)</f>
        <v>2020</v>
      </c>
    </row>
    <row r="3495" spans="1:17" x14ac:dyDescent="0.25">
      <c r="A3495" t="s">
        <v>50</v>
      </c>
      <c r="B3495" t="s">
        <v>14</v>
      </c>
      <c r="C3495" t="s">
        <v>18</v>
      </c>
      <c r="D3495" t="s">
        <v>23</v>
      </c>
      <c r="E3495" s="14">
        <v>14917.161639999998</v>
      </c>
      <c r="F3495" s="14">
        <v>49728.122336</v>
      </c>
      <c r="G3495" s="13">
        <v>0.29997435936166289</v>
      </c>
      <c r="H3495" s="12">
        <v>-6728091.9000000004</v>
      </c>
      <c r="I3495" s="12">
        <v>-2.0182550574288936</v>
      </c>
      <c r="J3495" t="s">
        <v>25</v>
      </c>
      <c r="K3495" s="14">
        <v>1262.9161040000004</v>
      </c>
      <c r="L3495" s="14">
        <v>14917.161640000002</v>
      </c>
      <c r="M3495" s="13">
        <v>8.4661957447288216E-2</v>
      </c>
      <c r="N3495" s="12">
        <v>-0.17086942378981923</v>
      </c>
      <c r="O3495" s="2">
        <f>DATE(LEFT(ALT[[#This Row],[DATEMTH]],4),RIGHT(ALT[[#This Row],[DATEMTH]],2),1)</f>
        <v>43831</v>
      </c>
      <c r="P3495" t="str">
        <f>IF(AND(ALT[[#This Row],[DATE]]&gt;=DATE(2023,6,1),ALT[[#This Row],[DATE]]&lt;=DATE(2024,5,31)),"Y","N")</f>
        <v>N</v>
      </c>
      <c r="Q3495" t="str">
        <f>LEFT(ALT[[#This Row],[DATEMTH]],4)</f>
        <v>2020</v>
      </c>
    </row>
    <row r="3496" spans="1:17" x14ac:dyDescent="0.25">
      <c r="A3496" t="s">
        <v>50</v>
      </c>
      <c r="B3496" t="s">
        <v>14</v>
      </c>
      <c r="C3496" t="s">
        <v>18</v>
      </c>
      <c r="D3496" t="s">
        <v>23</v>
      </c>
      <c r="E3496" s="14">
        <v>14917.161639999998</v>
      </c>
      <c r="F3496" s="14">
        <v>49728.122336</v>
      </c>
      <c r="G3496" s="13">
        <v>0.29997435936166289</v>
      </c>
      <c r="H3496" s="12">
        <v>-6728091.9000000004</v>
      </c>
      <c r="I3496" s="12">
        <v>-2.0182550574288936</v>
      </c>
      <c r="J3496" t="s">
        <v>24</v>
      </c>
      <c r="K3496" s="14">
        <v>4318.0648520000004</v>
      </c>
      <c r="L3496" s="14">
        <v>14917.161640000002</v>
      </c>
      <c r="M3496" s="13">
        <v>0.28946960261000426</v>
      </c>
      <c r="N3496" s="12">
        <v>-0.58422348943957314</v>
      </c>
      <c r="O3496" s="2">
        <f>DATE(LEFT(ALT[[#This Row],[DATEMTH]],4),RIGHT(ALT[[#This Row],[DATEMTH]],2),1)</f>
        <v>43831</v>
      </c>
      <c r="P3496" t="str">
        <f>IF(AND(ALT[[#This Row],[DATE]]&gt;=DATE(2023,6,1),ALT[[#This Row],[DATE]]&lt;=DATE(2024,5,31)),"Y","N")</f>
        <v>N</v>
      </c>
      <c r="Q3496" t="str">
        <f>LEFT(ALT[[#This Row],[DATEMTH]],4)</f>
        <v>2020</v>
      </c>
    </row>
    <row r="3497" spans="1:17" x14ac:dyDescent="0.25">
      <c r="A3497" t="s">
        <v>50</v>
      </c>
      <c r="B3497" t="s">
        <v>14</v>
      </c>
      <c r="C3497" t="s">
        <v>18</v>
      </c>
      <c r="D3497" t="s">
        <v>23</v>
      </c>
      <c r="E3497" s="14">
        <v>14917.161639999998</v>
      </c>
      <c r="F3497" s="14">
        <v>49728.122336</v>
      </c>
      <c r="G3497" s="13">
        <v>0.29997435936166289</v>
      </c>
      <c r="H3497" s="12">
        <v>-6728091.9000000004</v>
      </c>
      <c r="I3497" s="12">
        <v>-2.0182550574288936</v>
      </c>
      <c r="J3497" t="s">
        <v>26</v>
      </c>
      <c r="K3497" s="14">
        <v>3546.5844520000001</v>
      </c>
      <c r="L3497" s="14">
        <v>14917.161640000002</v>
      </c>
      <c r="M3497" s="13">
        <v>0.23775196230963411</v>
      </c>
      <c r="N3497" s="12">
        <v>-0.4798441003450627</v>
      </c>
      <c r="O3497" s="2">
        <f>DATE(LEFT(ALT[[#This Row],[DATEMTH]],4),RIGHT(ALT[[#This Row],[DATEMTH]],2),1)</f>
        <v>43831</v>
      </c>
      <c r="P3497" t="str">
        <f>IF(AND(ALT[[#This Row],[DATE]]&gt;=DATE(2023,6,1),ALT[[#This Row],[DATE]]&lt;=DATE(2024,5,31)),"Y","N")</f>
        <v>N</v>
      </c>
      <c r="Q3497" t="str">
        <f>LEFT(ALT[[#This Row],[DATEMTH]],4)</f>
        <v>2020</v>
      </c>
    </row>
    <row r="3498" spans="1:17" x14ac:dyDescent="0.25">
      <c r="A3498" t="s">
        <v>50</v>
      </c>
      <c r="B3498" t="s">
        <v>14</v>
      </c>
      <c r="C3498" t="s">
        <v>19</v>
      </c>
      <c r="D3498" t="s">
        <v>23</v>
      </c>
      <c r="E3498" s="14">
        <v>13729.779692</v>
      </c>
      <c r="F3498" s="14">
        <v>49728.122336</v>
      </c>
      <c r="G3498" s="13">
        <v>0.27609688536461213</v>
      </c>
      <c r="H3498" s="12">
        <v>-6728091.9000000004</v>
      </c>
      <c r="I3498" s="12">
        <v>-1.8576052180368756</v>
      </c>
      <c r="J3498" t="s">
        <v>16</v>
      </c>
      <c r="K3498" s="14">
        <v>1.588716</v>
      </c>
      <c r="L3498" s="14">
        <v>13729.779691999998</v>
      </c>
      <c r="M3498" s="13">
        <v>1.1571314585081838E-4</v>
      </c>
      <c r="N3498" s="12">
        <v>-2.1494934352794226E-4</v>
      </c>
      <c r="O3498" s="2">
        <f>DATE(LEFT(ALT[[#This Row],[DATEMTH]],4),RIGHT(ALT[[#This Row],[DATEMTH]],2),1)</f>
        <v>43831</v>
      </c>
      <c r="P3498" t="str">
        <f>IF(AND(ALT[[#This Row],[DATE]]&gt;=DATE(2023,6,1),ALT[[#This Row],[DATE]]&lt;=DATE(2024,5,31)),"Y","N")</f>
        <v>N</v>
      </c>
      <c r="Q3498" t="str">
        <f>LEFT(ALT[[#This Row],[DATEMTH]],4)</f>
        <v>2020</v>
      </c>
    </row>
    <row r="3499" spans="1:17" x14ac:dyDescent="0.25">
      <c r="A3499" t="s">
        <v>50</v>
      </c>
      <c r="B3499" t="s">
        <v>14</v>
      </c>
      <c r="C3499" t="s">
        <v>19</v>
      </c>
      <c r="D3499" t="s">
        <v>23</v>
      </c>
      <c r="E3499" s="14">
        <v>13729.779692</v>
      </c>
      <c r="F3499" s="14">
        <v>49728.122336</v>
      </c>
      <c r="G3499" s="13">
        <v>0.27609688536461213</v>
      </c>
      <c r="H3499" s="12">
        <v>-6728091.9000000004</v>
      </c>
      <c r="I3499" s="12">
        <v>-1.8576052180368756</v>
      </c>
      <c r="J3499" t="s">
        <v>26</v>
      </c>
      <c r="K3499" s="14">
        <v>396.28300000000002</v>
      </c>
      <c r="L3499" s="14">
        <v>13729.779691999998</v>
      </c>
      <c r="M3499" s="13">
        <v>2.8863026857663586E-2</v>
      </c>
      <c r="N3499" s="12">
        <v>-5.3616109299134365E-2</v>
      </c>
      <c r="O3499" s="2">
        <f>DATE(LEFT(ALT[[#This Row],[DATEMTH]],4),RIGHT(ALT[[#This Row],[DATEMTH]],2),1)</f>
        <v>43831</v>
      </c>
      <c r="P3499" t="str">
        <f>IF(AND(ALT[[#This Row],[DATE]]&gt;=DATE(2023,6,1),ALT[[#This Row],[DATE]]&lt;=DATE(2024,5,31)),"Y","N")</f>
        <v>N</v>
      </c>
      <c r="Q3499" t="str">
        <f>LEFT(ALT[[#This Row],[DATEMTH]],4)</f>
        <v>2020</v>
      </c>
    </row>
    <row r="3500" spans="1:17" x14ac:dyDescent="0.25">
      <c r="A3500" t="s">
        <v>50</v>
      </c>
      <c r="B3500" t="s">
        <v>14</v>
      </c>
      <c r="C3500" t="s">
        <v>19</v>
      </c>
      <c r="D3500" t="s">
        <v>23</v>
      </c>
      <c r="E3500" s="14">
        <v>13729.779692</v>
      </c>
      <c r="F3500" s="14">
        <v>49728.122336</v>
      </c>
      <c r="G3500" s="13">
        <v>0.27609688536461213</v>
      </c>
      <c r="H3500" s="12">
        <v>-6728091.9000000004</v>
      </c>
      <c r="I3500" s="12">
        <v>-1.8576052180368756</v>
      </c>
      <c r="J3500" t="s">
        <v>24</v>
      </c>
      <c r="K3500" s="14">
        <v>4073.188212</v>
      </c>
      <c r="L3500" s="14">
        <v>13729.779691999998</v>
      </c>
      <c r="M3500" s="13">
        <v>0.29666814059466268</v>
      </c>
      <c r="N3500" s="12">
        <v>-0.55109228599394289</v>
      </c>
      <c r="O3500" s="2">
        <f>DATE(LEFT(ALT[[#This Row],[DATEMTH]],4),RIGHT(ALT[[#This Row],[DATEMTH]],2),1)</f>
        <v>43831</v>
      </c>
      <c r="P3500" t="str">
        <f>IF(AND(ALT[[#This Row],[DATE]]&gt;=DATE(2023,6,1),ALT[[#This Row],[DATE]]&lt;=DATE(2024,5,31)),"Y","N")</f>
        <v>N</v>
      </c>
      <c r="Q3500" t="str">
        <f>LEFT(ALT[[#This Row],[DATEMTH]],4)</f>
        <v>2020</v>
      </c>
    </row>
    <row r="3501" spans="1:17" x14ac:dyDescent="0.25">
      <c r="A3501" t="s">
        <v>50</v>
      </c>
      <c r="B3501" t="s">
        <v>14</v>
      </c>
      <c r="C3501" t="s">
        <v>19</v>
      </c>
      <c r="D3501" t="s">
        <v>23</v>
      </c>
      <c r="E3501" s="14">
        <v>13729.779692</v>
      </c>
      <c r="F3501" s="14">
        <v>49728.122336</v>
      </c>
      <c r="G3501" s="13">
        <v>0.27609688536461213</v>
      </c>
      <c r="H3501" s="12">
        <v>-6728091.9000000004</v>
      </c>
      <c r="I3501" s="12">
        <v>-1.8576052180368756</v>
      </c>
      <c r="J3501" t="s">
        <v>25</v>
      </c>
      <c r="K3501" s="14">
        <v>9258.7197639999995</v>
      </c>
      <c r="L3501" s="14">
        <v>13729.779691999998</v>
      </c>
      <c r="M3501" s="13">
        <v>0.67435311940182296</v>
      </c>
      <c r="N3501" s="12">
        <v>-1.2526818734002705</v>
      </c>
      <c r="O3501" s="2">
        <f>DATE(LEFT(ALT[[#This Row],[DATEMTH]],4),RIGHT(ALT[[#This Row],[DATEMTH]],2),1)</f>
        <v>43831</v>
      </c>
      <c r="P3501" t="str">
        <f>IF(AND(ALT[[#This Row],[DATE]]&gt;=DATE(2023,6,1),ALT[[#This Row],[DATE]]&lt;=DATE(2024,5,31)),"Y","N")</f>
        <v>N</v>
      </c>
      <c r="Q3501" t="str">
        <f>LEFT(ALT[[#This Row],[DATEMTH]],4)</f>
        <v>2020</v>
      </c>
    </row>
    <row r="3502" spans="1:17" x14ac:dyDescent="0.25">
      <c r="A3502" t="s">
        <v>50</v>
      </c>
      <c r="B3502" t="s">
        <v>14</v>
      </c>
      <c r="C3502" t="s">
        <v>20</v>
      </c>
      <c r="D3502" t="s">
        <v>23</v>
      </c>
      <c r="E3502" s="14">
        <v>12879.150244</v>
      </c>
      <c r="F3502" s="14">
        <v>49728.122336</v>
      </c>
      <c r="G3502" s="13">
        <v>0.25899128378463454</v>
      </c>
      <c r="H3502" s="12">
        <v>-6728091.9000000004</v>
      </c>
      <c r="I3502" s="12">
        <v>-1.7425171586020012</v>
      </c>
      <c r="J3502" t="s">
        <v>24</v>
      </c>
      <c r="K3502" s="14">
        <v>6404.2926960000004</v>
      </c>
      <c r="L3502" s="14">
        <v>12879.150244</v>
      </c>
      <c r="M3502" s="13">
        <v>0.49726050047312426</v>
      </c>
      <c r="N3502" s="12">
        <v>-0.86648495436943751</v>
      </c>
      <c r="O3502" s="2">
        <f>DATE(LEFT(ALT[[#This Row],[DATEMTH]],4),RIGHT(ALT[[#This Row],[DATEMTH]],2),1)</f>
        <v>43831</v>
      </c>
      <c r="P3502" t="str">
        <f>IF(AND(ALT[[#This Row],[DATE]]&gt;=DATE(2023,6,1),ALT[[#This Row],[DATE]]&lt;=DATE(2024,5,31)),"Y","N")</f>
        <v>N</v>
      </c>
      <c r="Q3502" t="str">
        <f>LEFT(ALT[[#This Row],[DATEMTH]],4)</f>
        <v>2020</v>
      </c>
    </row>
    <row r="3503" spans="1:17" x14ac:dyDescent="0.25">
      <c r="A3503" t="s">
        <v>50</v>
      </c>
      <c r="B3503" t="s">
        <v>14</v>
      </c>
      <c r="C3503" t="s">
        <v>20</v>
      </c>
      <c r="D3503" t="s">
        <v>23</v>
      </c>
      <c r="E3503" s="14">
        <v>12879.150244</v>
      </c>
      <c r="F3503" s="14">
        <v>49728.122336</v>
      </c>
      <c r="G3503" s="13">
        <v>0.25899128378463454</v>
      </c>
      <c r="H3503" s="12">
        <v>-6728091.9000000004</v>
      </c>
      <c r="I3503" s="12">
        <v>-1.7425171586020012</v>
      </c>
      <c r="J3503" t="s">
        <v>16</v>
      </c>
      <c r="K3503" s="14">
        <v>3739.3606479999999</v>
      </c>
      <c r="L3503" s="14">
        <v>12879.150244</v>
      </c>
      <c r="M3503" s="13">
        <v>0.29034218695771896</v>
      </c>
      <c r="N3503" s="12">
        <v>-0.50592624263985542</v>
      </c>
      <c r="O3503" s="2">
        <f>DATE(LEFT(ALT[[#This Row],[DATEMTH]],4),RIGHT(ALT[[#This Row],[DATEMTH]],2),1)</f>
        <v>43831</v>
      </c>
      <c r="P3503" t="str">
        <f>IF(AND(ALT[[#This Row],[DATE]]&gt;=DATE(2023,6,1),ALT[[#This Row],[DATE]]&lt;=DATE(2024,5,31)),"Y","N")</f>
        <v>N</v>
      </c>
      <c r="Q3503" t="str">
        <f>LEFT(ALT[[#This Row],[DATEMTH]],4)</f>
        <v>2020</v>
      </c>
    </row>
    <row r="3504" spans="1:17" x14ac:dyDescent="0.25">
      <c r="A3504" t="s">
        <v>50</v>
      </c>
      <c r="B3504" t="s">
        <v>14</v>
      </c>
      <c r="C3504" t="s">
        <v>20</v>
      </c>
      <c r="D3504" t="s">
        <v>23</v>
      </c>
      <c r="E3504" s="14">
        <v>12879.150244</v>
      </c>
      <c r="F3504" s="14">
        <v>49728.122336</v>
      </c>
      <c r="G3504" s="13">
        <v>0.25899128378463454</v>
      </c>
      <c r="H3504" s="12">
        <v>-6728091.9000000004</v>
      </c>
      <c r="I3504" s="12">
        <v>-1.7425171586020012</v>
      </c>
      <c r="J3504" t="s">
        <v>25</v>
      </c>
      <c r="K3504" s="14">
        <v>1765.3135600000001</v>
      </c>
      <c r="L3504" s="14">
        <v>12879.150244</v>
      </c>
      <c r="M3504" s="13">
        <v>0.13706754922145623</v>
      </c>
      <c r="N3504" s="12">
        <v>-0.23884255640591184</v>
      </c>
      <c r="O3504" s="2">
        <f>DATE(LEFT(ALT[[#This Row],[DATEMTH]],4),RIGHT(ALT[[#This Row],[DATEMTH]],2),1)</f>
        <v>43831</v>
      </c>
      <c r="P3504" t="str">
        <f>IF(AND(ALT[[#This Row],[DATE]]&gt;=DATE(2023,6,1),ALT[[#This Row],[DATE]]&lt;=DATE(2024,5,31)),"Y","N")</f>
        <v>N</v>
      </c>
      <c r="Q3504" t="str">
        <f>LEFT(ALT[[#This Row],[DATEMTH]],4)</f>
        <v>2020</v>
      </c>
    </row>
    <row r="3505" spans="1:17" x14ac:dyDescent="0.25">
      <c r="A3505" t="s">
        <v>50</v>
      </c>
      <c r="B3505" t="s">
        <v>14</v>
      </c>
      <c r="C3505" t="s">
        <v>20</v>
      </c>
      <c r="D3505" t="s">
        <v>23</v>
      </c>
      <c r="E3505" s="14">
        <v>12879.150244</v>
      </c>
      <c r="F3505" s="14">
        <v>49728.122336</v>
      </c>
      <c r="G3505" s="13">
        <v>0.25899128378463454</v>
      </c>
      <c r="H3505" s="12">
        <v>-6728091.9000000004</v>
      </c>
      <c r="I3505" s="12">
        <v>-1.7425171586020012</v>
      </c>
      <c r="J3505" t="s">
        <v>26</v>
      </c>
      <c r="K3505" s="14">
        <v>970.18334000000004</v>
      </c>
      <c r="L3505" s="14">
        <v>12879.150244</v>
      </c>
      <c r="M3505" s="13">
        <v>7.5329763347700571E-2</v>
      </c>
      <c r="N3505" s="12">
        <v>-0.13126340518679638</v>
      </c>
      <c r="O3505" s="2">
        <f>DATE(LEFT(ALT[[#This Row],[DATEMTH]],4),RIGHT(ALT[[#This Row],[DATEMTH]],2),1)</f>
        <v>43831</v>
      </c>
      <c r="P3505" t="str">
        <f>IF(AND(ALT[[#This Row],[DATE]]&gt;=DATE(2023,6,1),ALT[[#This Row],[DATE]]&lt;=DATE(2024,5,31)),"Y","N")</f>
        <v>N</v>
      </c>
      <c r="Q3505" t="str">
        <f>LEFT(ALT[[#This Row],[DATEMTH]],4)</f>
        <v>2020</v>
      </c>
    </row>
    <row r="3506" spans="1:17" x14ac:dyDescent="0.25">
      <c r="A3506" t="s">
        <v>50</v>
      </c>
      <c r="B3506" t="s">
        <v>110</v>
      </c>
      <c r="C3506" t="s">
        <v>15</v>
      </c>
      <c r="D3506" t="s">
        <v>22</v>
      </c>
      <c r="E3506" s="14">
        <v>3658020.5668900032</v>
      </c>
      <c r="F3506" s="14">
        <v>20522731.121663008</v>
      </c>
      <c r="G3506" s="13">
        <v>0.17824238622064958</v>
      </c>
      <c r="H3506" s="12">
        <v>-8221411.8399999999</v>
      </c>
      <c r="I3506" s="12">
        <v>-1.4654040644643014</v>
      </c>
      <c r="J3506" t="s">
        <v>25</v>
      </c>
      <c r="K3506" s="14">
        <v>469938.57452200021</v>
      </c>
      <c r="L3506" s="14">
        <v>3658020.5668899994</v>
      </c>
      <c r="M3506" s="13">
        <v>0.12846799681105558</v>
      </c>
      <c r="N3506" s="12">
        <v>-0.18825752468050777</v>
      </c>
      <c r="O3506" s="2">
        <f>DATE(LEFT(ALT[[#This Row],[DATEMTH]],4),RIGHT(ALT[[#This Row],[DATEMTH]],2),1)</f>
        <v>43831</v>
      </c>
      <c r="P3506" t="str">
        <f>IF(AND(ALT[[#This Row],[DATE]]&gt;=DATE(2023,6,1),ALT[[#This Row],[DATE]]&lt;=DATE(2024,5,31)),"Y","N")</f>
        <v>N</v>
      </c>
      <c r="Q3506" t="str">
        <f>LEFT(ALT[[#This Row],[DATEMTH]],4)</f>
        <v>2020</v>
      </c>
    </row>
    <row r="3507" spans="1:17" x14ac:dyDescent="0.25">
      <c r="A3507" t="s">
        <v>50</v>
      </c>
      <c r="B3507" t="s">
        <v>110</v>
      </c>
      <c r="C3507" t="s">
        <v>15</v>
      </c>
      <c r="D3507" t="s">
        <v>22</v>
      </c>
      <c r="E3507" s="14">
        <v>3658020.5668900032</v>
      </c>
      <c r="F3507" s="14">
        <v>20522731.121663008</v>
      </c>
      <c r="G3507" s="13">
        <v>0.17824238622064958</v>
      </c>
      <c r="H3507" s="12">
        <v>-8221411.8399999999</v>
      </c>
      <c r="I3507" s="12">
        <v>-1.4654040644643014</v>
      </c>
      <c r="J3507" t="s">
        <v>16</v>
      </c>
      <c r="K3507" s="14">
        <v>1115530.5556359997</v>
      </c>
      <c r="L3507" s="14">
        <v>3658020.5668899994</v>
      </c>
      <c r="M3507" s="13">
        <v>0.30495469755775839</v>
      </c>
      <c r="N3507" s="12">
        <v>-0.4468818532786209</v>
      </c>
      <c r="O3507" s="2">
        <f>DATE(LEFT(ALT[[#This Row],[DATEMTH]],4),RIGHT(ALT[[#This Row],[DATEMTH]],2),1)</f>
        <v>43831</v>
      </c>
      <c r="P3507" t="str">
        <f>IF(AND(ALT[[#This Row],[DATE]]&gt;=DATE(2023,6,1),ALT[[#This Row],[DATE]]&lt;=DATE(2024,5,31)),"Y","N")</f>
        <v>N</v>
      </c>
      <c r="Q3507" t="str">
        <f>LEFT(ALT[[#This Row],[DATEMTH]],4)</f>
        <v>2020</v>
      </c>
    </row>
    <row r="3508" spans="1:17" x14ac:dyDescent="0.25">
      <c r="A3508" t="s">
        <v>50</v>
      </c>
      <c r="B3508" t="s">
        <v>110</v>
      </c>
      <c r="C3508" t="s">
        <v>15</v>
      </c>
      <c r="D3508" t="s">
        <v>22</v>
      </c>
      <c r="E3508" s="14">
        <v>3658020.5668900032</v>
      </c>
      <c r="F3508" s="14">
        <v>20522731.121663008</v>
      </c>
      <c r="G3508" s="13">
        <v>0.17824238622064958</v>
      </c>
      <c r="H3508" s="12">
        <v>-8221411.8399999999</v>
      </c>
      <c r="I3508" s="12">
        <v>-1.4654040644643014</v>
      </c>
      <c r="J3508" t="s">
        <v>26</v>
      </c>
      <c r="K3508" s="14">
        <v>477894.4829469996</v>
      </c>
      <c r="L3508" s="14">
        <v>3658020.5668899994</v>
      </c>
      <c r="M3508" s="13">
        <v>0.13064291854249993</v>
      </c>
      <c r="N3508" s="12">
        <v>-0.19144466382565803</v>
      </c>
      <c r="O3508" s="2">
        <f>DATE(LEFT(ALT[[#This Row],[DATEMTH]],4),RIGHT(ALT[[#This Row],[DATEMTH]],2),1)</f>
        <v>43831</v>
      </c>
      <c r="P3508" t="str">
        <f>IF(AND(ALT[[#This Row],[DATE]]&gt;=DATE(2023,6,1),ALT[[#This Row],[DATE]]&lt;=DATE(2024,5,31)),"Y","N")</f>
        <v>N</v>
      </c>
      <c r="Q3508" t="str">
        <f>LEFT(ALT[[#This Row],[DATEMTH]],4)</f>
        <v>2020</v>
      </c>
    </row>
    <row r="3509" spans="1:17" x14ac:dyDescent="0.25">
      <c r="A3509" t="s">
        <v>50</v>
      </c>
      <c r="B3509" t="s">
        <v>110</v>
      </c>
      <c r="C3509" t="s">
        <v>15</v>
      </c>
      <c r="D3509" t="s">
        <v>22</v>
      </c>
      <c r="E3509" s="14">
        <v>3658020.5668900032</v>
      </c>
      <c r="F3509" s="14">
        <v>20522731.121663008</v>
      </c>
      <c r="G3509" s="13">
        <v>0.17824238622064958</v>
      </c>
      <c r="H3509" s="12">
        <v>-8221411.8399999999</v>
      </c>
      <c r="I3509" s="12">
        <v>-1.4654040644643014</v>
      </c>
      <c r="J3509" t="s">
        <v>24</v>
      </c>
      <c r="K3509" s="14">
        <v>1594656.9537849999</v>
      </c>
      <c r="L3509" s="14">
        <v>3658020.5668899994</v>
      </c>
      <c r="M3509" s="13">
        <v>0.43593438708868609</v>
      </c>
      <c r="N3509" s="12">
        <v>-0.63882002267951465</v>
      </c>
      <c r="O3509" s="2">
        <f>DATE(LEFT(ALT[[#This Row],[DATEMTH]],4),RIGHT(ALT[[#This Row],[DATEMTH]],2),1)</f>
        <v>43831</v>
      </c>
      <c r="P3509" t="str">
        <f>IF(AND(ALT[[#This Row],[DATE]]&gt;=DATE(2023,6,1),ALT[[#This Row],[DATE]]&lt;=DATE(2024,5,31)),"Y","N")</f>
        <v>N</v>
      </c>
      <c r="Q3509" t="str">
        <f>LEFT(ALT[[#This Row],[DATEMTH]],4)</f>
        <v>2020</v>
      </c>
    </row>
    <row r="3510" spans="1:17" x14ac:dyDescent="0.25">
      <c r="A3510" t="s">
        <v>50</v>
      </c>
      <c r="B3510" t="s">
        <v>110</v>
      </c>
      <c r="C3510" t="s">
        <v>18</v>
      </c>
      <c r="D3510" t="s">
        <v>22</v>
      </c>
      <c r="E3510" s="14">
        <v>6922357.5009059999</v>
      </c>
      <c r="F3510" s="14">
        <v>20522731.121663008</v>
      </c>
      <c r="G3510" s="13">
        <v>0.33730196336290857</v>
      </c>
      <c r="H3510" s="12">
        <v>-8221411.8399999999</v>
      </c>
      <c r="I3510" s="12">
        <v>-2.7730983552470625</v>
      </c>
      <c r="J3510" t="s">
        <v>16</v>
      </c>
      <c r="K3510" s="14">
        <v>2694157.0541050006</v>
      </c>
      <c r="L3510" s="14">
        <v>6922357.5009059981</v>
      </c>
      <c r="M3510" s="13">
        <v>0.38919646287444548</v>
      </c>
      <c r="N3510" s="12">
        <v>-1.0792800710650992</v>
      </c>
      <c r="O3510" s="2">
        <f>DATE(LEFT(ALT[[#This Row],[DATEMTH]],4),RIGHT(ALT[[#This Row],[DATEMTH]],2),1)</f>
        <v>43831</v>
      </c>
      <c r="P3510" t="str">
        <f>IF(AND(ALT[[#This Row],[DATE]]&gt;=DATE(2023,6,1),ALT[[#This Row],[DATE]]&lt;=DATE(2024,5,31)),"Y","N")</f>
        <v>N</v>
      </c>
      <c r="Q3510" t="str">
        <f>LEFT(ALT[[#This Row],[DATEMTH]],4)</f>
        <v>2020</v>
      </c>
    </row>
    <row r="3511" spans="1:17" x14ac:dyDescent="0.25">
      <c r="A3511" t="s">
        <v>50</v>
      </c>
      <c r="B3511" t="s">
        <v>110</v>
      </c>
      <c r="C3511" t="s">
        <v>18</v>
      </c>
      <c r="D3511" t="s">
        <v>22</v>
      </c>
      <c r="E3511" s="14">
        <v>6922357.5009059999</v>
      </c>
      <c r="F3511" s="14">
        <v>20522731.121663008</v>
      </c>
      <c r="G3511" s="13">
        <v>0.33730196336290857</v>
      </c>
      <c r="H3511" s="12">
        <v>-8221411.8399999999</v>
      </c>
      <c r="I3511" s="12">
        <v>-2.7730983552470625</v>
      </c>
      <c r="J3511" t="s">
        <v>24</v>
      </c>
      <c r="K3511" s="14">
        <v>1926612.5490389997</v>
      </c>
      <c r="L3511" s="14">
        <v>6922357.5009059981</v>
      </c>
      <c r="M3511" s="13">
        <v>0.27831740108580705</v>
      </c>
      <c r="N3511" s="12">
        <v>-0.77180152718768857</v>
      </c>
      <c r="O3511" s="2">
        <f>DATE(LEFT(ALT[[#This Row],[DATEMTH]],4),RIGHT(ALT[[#This Row],[DATEMTH]],2),1)</f>
        <v>43831</v>
      </c>
      <c r="P3511" t="str">
        <f>IF(AND(ALT[[#This Row],[DATE]]&gt;=DATE(2023,6,1),ALT[[#This Row],[DATE]]&lt;=DATE(2024,5,31)),"Y","N")</f>
        <v>N</v>
      </c>
      <c r="Q3511" t="str">
        <f>LEFT(ALT[[#This Row],[DATEMTH]],4)</f>
        <v>2020</v>
      </c>
    </row>
    <row r="3512" spans="1:17" x14ac:dyDescent="0.25">
      <c r="A3512" t="s">
        <v>50</v>
      </c>
      <c r="B3512" t="s">
        <v>110</v>
      </c>
      <c r="C3512" t="s">
        <v>18</v>
      </c>
      <c r="D3512" t="s">
        <v>22</v>
      </c>
      <c r="E3512" s="14">
        <v>6922357.5009059999</v>
      </c>
      <c r="F3512" s="14">
        <v>20522731.121663008</v>
      </c>
      <c r="G3512" s="13">
        <v>0.33730196336290857</v>
      </c>
      <c r="H3512" s="12">
        <v>-8221411.8399999999</v>
      </c>
      <c r="I3512" s="12">
        <v>-2.7730983552470625</v>
      </c>
      <c r="J3512" t="s">
        <v>25</v>
      </c>
      <c r="K3512" s="14">
        <v>628438.56996400002</v>
      </c>
      <c r="L3512" s="14">
        <v>6922357.5009059981</v>
      </c>
      <c r="M3512" s="13">
        <v>9.0783894053687628E-2</v>
      </c>
      <c r="N3512" s="12">
        <v>-0.25175266728320472</v>
      </c>
      <c r="O3512" s="2">
        <f>DATE(LEFT(ALT[[#This Row],[DATEMTH]],4),RIGHT(ALT[[#This Row],[DATEMTH]],2),1)</f>
        <v>43831</v>
      </c>
      <c r="P3512" t="str">
        <f>IF(AND(ALT[[#This Row],[DATE]]&gt;=DATE(2023,6,1),ALT[[#This Row],[DATE]]&lt;=DATE(2024,5,31)),"Y","N")</f>
        <v>N</v>
      </c>
      <c r="Q3512" t="str">
        <f>LEFT(ALT[[#This Row],[DATEMTH]],4)</f>
        <v>2020</v>
      </c>
    </row>
    <row r="3513" spans="1:17" x14ac:dyDescent="0.25">
      <c r="A3513" t="s">
        <v>50</v>
      </c>
      <c r="B3513" t="s">
        <v>110</v>
      </c>
      <c r="C3513" t="s">
        <v>18</v>
      </c>
      <c r="D3513" t="s">
        <v>22</v>
      </c>
      <c r="E3513" s="14">
        <v>6922357.5009059999</v>
      </c>
      <c r="F3513" s="14">
        <v>20522731.121663008</v>
      </c>
      <c r="G3513" s="13">
        <v>0.33730196336290857</v>
      </c>
      <c r="H3513" s="12">
        <v>-8221411.8399999999</v>
      </c>
      <c r="I3513" s="12">
        <v>-2.7730983552470625</v>
      </c>
      <c r="J3513" t="s">
        <v>26</v>
      </c>
      <c r="K3513" s="14">
        <v>1673149.3277979982</v>
      </c>
      <c r="L3513" s="14">
        <v>6922357.5009059981</v>
      </c>
      <c r="M3513" s="13">
        <v>0.24170224198605988</v>
      </c>
      <c r="N3513" s="12">
        <v>-0.67026408971107021</v>
      </c>
      <c r="O3513" s="2">
        <f>DATE(LEFT(ALT[[#This Row],[DATEMTH]],4),RIGHT(ALT[[#This Row],[DATEMTH]],2),1)</f>
        <v>43831</v>
      </c>
      <c r="P3513" t="str">
        <f>IF(AND(ALT[[#This Row],[DATE]]&gt;=DATE(2023,6,1),ALT[[#This Row],[DATE]]&lt;=DATE(2024,5,31)),"Y","N")</f>
        <v>N</v>
      </c>
      <c r="Q3513" t="str">
        <f>LEFT(ALT[[#This Row],[DATEMTH]],4)</f>
        <v>2020</v>
      </c>
    </row>
    <row r="3514" spans="1:17" x14ac:dyDescent="0.25">
      <c r="A3514" t="s">
        <v>50</v>
      </c>
      <c r="B3514" t="s">
        <v>110</v>
      </c>
      <c r="C3514" t="s">
        <v>19</v>
      </c>
      <c r="D3514" t="s">
        <v>22</v>
      </c>
      <c r="E3514" s="14">
        <v>5265276.3953860067</v>
      </c>
      <c r="F3514" s="14">
        <v>20522731.121663008</v>
      </c>
      <c r="G3514" s="13">
        <v>0.25655827015285421</v>
      </c>
      <c r="H3514" s="12">
        <v>-8221411.8399999999</v>
      </c>
      <c r="I3514" s="12">
        <v>-2.1092711998845939</v>
      </c>
      <c r="J3514" t="s">
        <v>25</v>
      </c>
      <c r="K3514" s="14">
        <v>3487870.8964330009</v>
      </c>
      <c r="L3514" s="14">
        <v>5265276.3953860011</v>
      </c>
      <c r="M3514" s="13">
        <v>0.66242883269897224</v>
      </c>
      <c r="N3514" s="12">
        <v>-1.397242058785112</v>
      </c>
      <c r="O3514" s="2">
        <f>DATE(LEFT(ALT[[#This Row],[DATEMTH]],4),RIGHT(ALT[[#This Row],[DATEMTH]],2),1)</f>
        <v>43831</v>
      </c>
      <c r="P3514" t="str">
        <f>IF(AND(ALT[[#This Row],[DATE]]&gt;=DATE(2023,6,1),ALT[[#This Row],[DATE]]&lt;=DATE(2024,5,31)),"Y","N")</f>
        <v>N</v>
      </c>
      <c r="Q3514" t="str">
        <f>LEFT(ALT[[#This Row],[DATEMTH]],4)</f>
        <v>2020</v>
      </c>
    </row>
    <row r="3515" spans="1:17" x14ac:dyDescent="0.25">
      <c r="A3515" t="s">
        <v>50</v>
      </c>
      <c r="B3515" t="s">
        <v>110</v>
      </c>
      <c r="C3515" t="s">
        <v>19</v>
      </c>
      <c r="D3515" t="s">
        <v>22</v>
      </c>
      <c r="E3515" s="14">
        <v>5265276.3953860067</v>
      </c>
      <c r="F3515" s="14">
        <v>20522731.121663008</v>
      </c>
      <c r="G3515" s="13">
        <v>0.25655827015285421</v>
      </c>
      <c r="H3515" s="12">
        <v>-8221411.8399999999</v>
      </c>
      <c r="I3515" s="12">
        <v>-2.1092711998845939</v>
      </c>
      <c r="J3515" t="s">
        <v>26</v>
      </c>
      <c r="K3515" s="14">
        <v>185964.38450099991</v>
      </c>
      <c r="L3515" s="14">
        <v>5265276.3953860011</v>
      </c>
      <c r="M3515" s="13">
        <v>3.531901661686019E-2</v>
      </c>
      <c r="N3515" s="12">
        <v>-7.4497384558188606E-2</v>
      </c>
      <c r="O3515" s="2">
        <f>DATE(LEFT(ALT[[#This Row],[DATEMTH]],4),RIGHT(ALT[[#This Row],[DATEMTH]],2),1)</f>
        <v>43831</v>
      </c>
      <c r="P3515" t="str">
        <f>IF(AND(ALT[[#This Row],[DATE]]&gt;=DATE(2023,6,1),ALT[[#This Row],[DATE]]&lt;=DATE(2024,5,31)),"Y","N")</f>
        <v>N</v>
      </c>
      <c r="Q3515" t="str">
        <f>LEFT(ALT[[#This Row],[DATEMTH]],4)</f>
        <v>2020</v>
      </c>
    </row>
    <row r="3516" spans="1:17" x14ac:dyDescent="0.25">
      <c r="A3516" t="s">
        <v>50</v>
      </c>
      <c r="B3516" t="s">
        <v>110</v>
      </c>
      <c r="C3516" t="s">
        <v>19</v>
      </c>
      <c r="D3516" t="s">
        <v>22</v>
      </c>
      <c r="E3516" s="14">
        <v>5265276.3953860067</v>
      </c>
      <c r="F3516" s="14">
        <v>20522731.121663008</v>
      </c>
      <c r="G3516" s="13">
        <v>0.25655827015285421</v>
      </c>
      <c r="H3516" s="12">
        <v>-8221411.8399999999</v>
      </c>
      <c r="I3516" s="12">
        <v>-2.1092711998845939</v>
      </c>
      <c r="J3516" t="s">
        <v>24</v>
      </c>
      <c r="K3516" s="14">
        <v>1590044.0625319993</v>
      </c>
      <c r="L3516" s="14">
        <v>5265276.3953860011</v>
      </c>
      <c r="M3516" s="13">
        <v>0.30198681761993845</v>
      </c>
      <c r="N3516" s="12">
        <v>-0.6369720971505376</v>
      </c>
      <c r="O3516" s="2">
        <f>DATE(LEFT(ALT[[#This Row],[DATEMTH]],4),RIGHT(ALT[[#This Row],[DATEMTH]],2),1)</f>
        <v>43831</v>
      </c>
      <c r="P3516" t="str">
        <f>IF(AND(ALT[[#This Row],[DATE]]&gt;=DATE(2023,6,1),ALT[[#This Row],[DATE]]&lt;=DATE(2024,5,31)),"Y","N")</f>
        <v>N</v>
      </c>
      <c r="Q3516" t="str">
        <f>LEFT(ALT[[#This Row],[DATEMTH]],4)</f>
        <v>2020</v>
      </c>
    </row>
    <row r="3517" spans="1:17" x14ac:dyDescent="0.25">
      <c r="A3517" t="s">
        <v>50</v>
      </c>
      <c r="B3517" t="s">
        <v>110</v>
      </c>
      <c r="C3517" t="s">
        <v>19</v>
      </c>
      <c r="D3517" t="s">
        <v>22</v>
      </c>
      <c r="E3517" s="14">
        <v>5265276.3953860067</v>
      </c>
      <c r="F3517" s="14">
        <v>20522731.121663008</v>
      </c>
      <c r="G3517" s="13">
        <v>0.25655827015285421</v>
      </c>
      <c r="H3517" s="12">
        <v>-8221411.8399999999</v>
      </c>
      <c r="I3517" s="12">
        <v>-2.1092711998845939</v>
      </c>
      <c r="J3517" t="s">
        <v>16</v>
      </c>
      <c r="K3517" s="14">
        <v>1397.0519200000008</v>
      </c>
      <c r="L3517" s="14">
        <v>5265276.3953860011</v>
      </c>
      <c r="M3517" s="13">
        <v>2.6533306422892581E-4</v>
      </c>
      <c r="N3517" s="12">
        <v>-5.596593907552024E-4</v>
      </c>
      <c r="O3517" s="2">
        <f>DATE(LEFT(ALT[[#This Row],[DATEMTH]],4),RIGHT(ALT[[#This Row],[DATEMTH]],2),1)</f>
        <v>43831</v>
      </c>
      <c r="P3517" t="str">
        <f>IF(AND(ALT[[#This Row],[DATE]]&gt;=DATE(2023,6,1),ALT[[#This Row],[DATE]]&lt;=DATE(2024,5,31)),"Y","N")</f>
        <v>N</v>
      </c>
      <c r="Q3517" t="str">
        <f>LEFT(ALT[[#This Row],[DATEMTH]],4)</f>
        <v>2020</v>
      </c>
    </row>
    <row r="3518" spans="1:17" x14ac:dyDescent="0.25">
      <c r="A3518" t="s">
        <v>50</v>
      </c>
      <c r="B3518" t="s">
        <v>110</v>
      </c>
      <c r="C3518" t="s">
        <v>20</v>
      </c>
      <c r="D3518" t="s">
        <v>22</v>
      </c>
      <c r="E3518" s="14">
        <v>4677076.6584809972</v>
      </c>
      <c r="F3518" s="14">
        <v>20522731.121663008</v>
      </c>
      <c r="G3518" s="13">
        <v>0.22789738026358755</v>
      </c>
      <c r="H3518" s="12">
        <v>-8221411.8399999999</v>
      </c>
      <c r="I3518" s="12">
        <v>-1.8736382204040409</v>
      </c>
      <c r="J3518" t="s">
        <v>16</v>
      </c>
      <c r="K3518" s="14">
        <v>1397774.4874009995</v>
      </c>
      <c r="L3518" s="14">
        <v>4677076.658481</v>
      </c>
      <c r="M3518" s="13">
        <v>0.29885644163355718</v>
      </c>
      <c r="N3518" s="12">
        <v>-0.5599488514585822</v>
      </c>
      <c r="O3518" s="2">
        <f>DATE(LEFT(ALT[[#This Row],[DATEMTH]],4),RIGHT(ALT[[#This Row],[DATEMTH]],2),1)</f>
        <v>43831</v>
      </c>
      <c r="P3518" t="str">
        <f>IF(AND(ALT[[#This Row],[DATE]]&gt;=DATE(2023,6,1),ALT[[#This Row],[DATE]]&lt;=DATE(2024,5,31)),"Y","N")</f>
        <v>N</v>
      </c>
      <c r="Q3518" t="str">
        <f>LEFT(ALT[[#This Row],[DATEMTH]],4)</f>
        <v>2020</v>
      </c>
    </row>
    <row r="3519" spans="1:17" x14ac:dyDescent="0.25">
      <c r="A3519" t="s">
        <v>50</v>
      </c>
      <c r="B3519" t="s">
        <v>110</v>
      </c>
      <c r="C3519" t="s">
        <v>20</v>
      </c>
      <c r="D3519" t="s">
        <v>22</v>
      </c>
      <c r="E3519" s="14">
        <v>4677076.6584809972</v>
      </c>
      <c r="F3519" s="14">
        <v>20522731.121663008</v>
      </c>
      <c r="G3519" s="13">
        <v>0.22789738026358755</v>
      </c>
      <c r="H3519" s="12">
        <v>-8221411.8399999999</v>
      </c>
      <c r="I3519" s="12">
        <v>-1.8736382204040409</v>
      </c>
      <c r="J3519" t="s">
        <v>24</v>
      </c>
      <c r="K3519" s="14">
        <v>2352951.5796140004</v>
      </c>
      <c r="L3519" s="14">
        <v>4677076.658481</v>
      </c>
      <c r="M3519" s="13">
        <v>0.50308167931080727</v>
      </c>
      <c r="N3519" s="12">
        <v>-0.94259306234177731</v>
      </c>
      <c r="O3519" s="2">
        <f>DATE(LEFT(ALT[[#This Row],[DATEMTH]],4),RIGHT(ALT[[#This Row],[DATEMTH]],2),1)</f>
        <v>43831</v>
      </c>
      <c r="P3519" t="str">
        <f>IF(AND(ALT[[#This Row],[DATE]]&gt;=DATE(2023,6,1),ALT[[#This Row],[DATE]]&lt;=DATE(2024,5,31)),"Y","N")</f>
        <v>N</v>
      </c>
      <c r="Q3519" t="str">
        <f>LEFT(ALT[[#This Row],[DATEMTH]],4)</f>
        <v>2020</v>
      </c>
    </row>
    <row r="3520" spans="1:17" x14ac:dyDescent="0.25">
      <c r="A3520" t="s">
        <v>50</v>
      </c>
      <c r="B3520" t="s">
        <v>110</v>
      </c>
      <c r="C3520" t="s">
        <v>20</v>
      </c>
      <c r="D3520" t="s">
        <v>22</v>
      </c>
      <c r="E3520" s="14">
        <v>4677076.6584809972</v>
      </c>
      <c r="F3520" s="14">
        <v>20522731.121663008</v>
      </c>
      <c r="G3520" s="13">
        <v>0.22789738026358755</v>
      </c>
      <c r="H3520" s="12">
        <v>-8221411.8399999999</v>
      </c>
      <c r="I3520" s="12">
        <v>-1.8736382204040409</v>
      </c>
      <c r="J3520" t="s">
        <v>25</v>
      </c>
      <c r="K3520" s="14">
        <v>577772.86970899999</v>
      </c>
      <c r="L3520" s="14">
        <v>4677076.658481</v>
      </c>
      <c r="M3520" s="13">
        <v>0.12353290567972997</v>
      </c>
      <c r="N3520" s="12">
        <v>-0.23145597355910949</v>
      </c>
      <c r="O3520" s="2">
        <f>DATE(LEFT(ALT[[#This Row],[DATEMTH]],4),RIGHT(ALT[[#This Row],[DATEMTH]],2),1)</f>
        <v>43831</v>
      </c>
      <c r="P3520" t="str">
        <f>IF(AND(ALT[[#This Row],[DATE]]&gt;=DATE(2023,6,1),ALT[[#This Row],[DATE]]&lt;=DATE(2024,5,31)),"Y","N")</f>
        <v>N</v>
      </c>
      <c r="Q3520" t="str">
        <f>LEFT(ALT[[#This Row],[DATEMTH]],4)</f>
        <v>2020</v>
      </c>
    </row>
    <row r="3521" spans="1:17" x14ac:dyDescent="0.25">
      <c r="A3521" t="s">
        <v>50</v>
      </c>
      <c r="B3521" t="s">
        <v>110</v>
      </c>
      <c r="C3521" t="s">
        <v>20</v>
      </c>
      <c r="D3521" t="s">
        <v>22</v>
      </c>
      <c r="E3521" s="14">
        <v>4677076.6584809972</v>
      </c>
      <c r="F3521" s="14">
        <v>20522731.121663008</v>
      </c>
      <c r="G3521" s="13">
        <v>0.22789738026358755</v>
      </c>
      <c r="H3521" s="12">
        <v>-8221411.8399999999</v>
      </c>
      <c r="I3521" s="12">
        <v>-1.8736382204040409</v>
      </c>
      <c r="J3521" t="s">
        <v>26</v>
      </c>
      <c r="K3521" s="14">
        <v>348577.72175699996</v>
      </c>
      <c r="L3521" s="14">
        <v>4677076.658481</v>
      </c>
      <c r="M3521" s="13">
        <v>7.4528973375905597E-2</v>
      </c>
      <c r="N3521" s="12">
        <v>-0.13964033304457191</v>
      </c>
      <c r="O3521" s="2">
        <f>DATE(LEFT(ALT[[#This Row],[DATEMTH]],4),RIGHT(ALT[[#This Row],[DATEMTH]],2),1)</f>
        <v>43831</v>
      </c>
      <c r="P3521" t="str">
        <f>IF(AND(ALT[[#This Row],[DATE]]&gt;=DATE(2023,6,1),ALT[[#This Row],[DATE]]&lt;=DATE(2024,5,31)),"Y","N")</f>
        <v>N</v>
      </c>
      <c r="Q3521" t="str">
        <f>LEFT(ALT[[#This Row],[DATEMTH]],4)</f>
        <v>2020</v>
      </c>
    </row>
    <row r="3522" spans="1:17" x14ac:dyDescent="0.25">
      <c r="A3522" t="s">
        <v>50</v>
      </c>
      <c r="B3522" t="s">
        <v>110</v>
      </c>
      <c r="C3522" t="s">
        <v>15</v>
      </c>
      <c r="D3522" t="s">
        <v>17</v>
      </c>
      <c r="E3522" s="14">
        <v>3658020.5668900032</v>
      </c>
      <c r="F3522" s="14">
        <v>20522731.121663008</v>
      </c>
      <c r="G3522" s="13">
        <v>0.17824238622064958</v>
      </c>
      <c r="H3522" s="12">
        <v>-46667749.390000001</v>
      </c>
      <c r="I3522" s="12">
        <v>-8.3181710108208637</v>
      </c>
      <c r="J3522" t="s">
        <v>26</v>
      </c>
      <c r="K3522" s="14">
        <v>477894.4829469996</v>
      </c>
      <c r="L3522" s="14">
        <v>3658020.5668899994</v>
      </c>
      <c r="M3522" s="13">
        <v>0.13064291854249993</v>
      </c>
      <c r="N3522" s="12">
        <v>-1.0867101377892545</v>
      </c>
      <c r="O3522" s="2">
        <f>DATE(LEFT(ALT[[#This Row],[DATEMTH]],4),RIGHT(ALT[[#This Row],[DATEMTH]],2),1)</f>
        <v>43831</v>
      </c>
      <c r="P3522" t="str">
        <f>IF(AND(ALT[[#This Row],[DATE]]&gt;=DATE(2023,6,1),ALT[[#This Row],[DATE]]&lt;=DATE(2024,5,31)),"Y","N")</f>
        <v>N</v>
      </c>
      <c r="Q3522" t="str">
        <f>LEFT(ALT[[#This Row],[DATEMTH]],4)</f>
        <v>2020</v>
      </c>
    </row>
    <row r="3523" spans="1:17" x14ac:dyDescent="0.25">
      <c r="A3523" t="s">
        <v>50</v>
      </c>
      <c r="B3523" t="s">
        <v>110</v>
      </c>
      <c r="C3523" t="s">
        <v>15</v>
      </c>
      <c r="D3523" t="s">
        <v>17</v>
      </c>
      <c r="E3523" s="14">
        <v>3658020.5668900032</v>
      </c>
      <c r="F3523" s="14">
        <v>20522731.121663008</v>
      </c>
      <c r="G3523" s="13">
        <v>0.17824238622064958</v>
      </c>
      <c r="H3523" s="12">
        <v>-46667749.390000001</v>
      </c>
      <c r="I3523" s="12">
        <v>-8.3181710108208637</v>
      </c>
      <c r="J3523" t="s">
        <v>24</v>
      </c>
      <c r="K3523" s="14">
        <v>1594656.9537849999</v>
      </c>
      <c r="L3523" s="14">
        <v>3658020.5668899994</v>
      </c>
      <c r="M3523" s="13">
        <v>0.43593438708868609</v>
      </c>
      <c r="N3523" s="12">
        <v>-3.6261767813010697</v>
      </c>
      <c r="O3523" s="2">
        <f>DATE(LEFT(ALT[[#This Row],[DATEMTH]],4),RIGHT(ALT[[#This Row],[DATEMTH]],2),1)</f>
        <v>43831</v>
      </c>
      <c r="P3523" t="str">
        <f>IF(AND(ALT[[#This Row],[DATE]]&gt;=DATE(2023,6,1),ALT[[#This Row],[DATE]]&lt;=DATE(2024,5,31)),"Y","N")</f>
        <v>N</v>
      </c>
      <c r="Q3523" t="str">
        <f>LEFT(ALT[[#This Row],[DATEMTH]],4)</f>
        <v>2020</v>
      </c>
    </row>
    <row r="3524" spans="1:17" x14ac:dyDescent="0.25">
      <c r="A3524" t="s">
        <v>50</v>
      </c>
      <c r="B3524" t="s">
        <v>110</v>
      </c>
      <c r="C3524" t="s">
        <v>15</v>
      </c>
      <c r="D3524" t="s">
        <v>17</v>
      </c>
      <c r="E3524" s="14">
        <v>3658020.5668900032</v>
      </c>
      <c r="F3524" s="14">
        <v>20522731.121663008</v>
      </c>
      <c r="G3524" s="13">
        <v>0.17824238622064958</v>
      </c>
      <c r="H3524" s="12">
        <v>-46667749.390000001</v>
      </c>
      <c r="I3524" s="12">
        <v>-8.3181710108208637</v>
      </c>
      <c r="J3524" t="s">
        <v>16</v>
      </c>
      <c r="K3524" s="14">
        <v>1115530.5556359997</v>
      </c>
      <c r="L3524" s="14">
        <v>3658020.5668899994</v>
      </c>
      <c r="M3524" s="13">
        <v>0.30495469755775839</v>
      </c>
      <c r="N3524" s="12">
        <v>-2.53666532483859</v>
      </c>
      <c r="O3524" s="2">
        <f>DATE(LEFT(ALT[[#This Row],[DATEMTH]],4),RIGHT(ALT[[#This Row],[DATEMTH]],2),1)</f>
        <v>43831</v>
      </c>
      <c r="P3524" t="str">
        <f>IF(AND(ALT[[#This Row],[DATE]]&gt;=DATE(2023,6,1),ALT[[#This Row],[DATE]]&lt;=DATE(2024,5,31)),"Y","N")</f>
        <v>N</v>
      </c>
      <c r="Q3524" t="str">
        <f>LEFT(ALT[[#This Row],[DATEMTH]],4)</f>
        <v>2020</v>
      </c>
    </row>
    <row r="3525" spans="1:17" x14ac:dyDescent="0.25">
      <c r="A3525" t="s">
        <v>50</v>
      </c>
      <c r="B3525" t="s">
        <v>110</v>
      </c>
      <c r="C3525" t="s">
        <v>15</v>
      </c>
      <c r="D3525" t="s">
        <v>17</v>
      </c>
      <c r="E3525" s="14">
        <v>3658020.5668900032</v>
      </c>
      <c r="F3525" s="14">
        <v>20522731.121663008</v>
      </c>
      <c r="G3525" s="13">
        <v>0.17824238622064958</v>
      </c>
      <c r="H3525" s="12">
        <v>-46667749.390000001</v>
      </c>
      <c r="I3525" s="12">
        <v>-8.3181710108208637</v>
      </c>
      <c r="J3525" t="s">
        <v>25</v>
      </c>
      <c r="K3525" s="14">
        <v>469938.57452200021</v>
      </c>
      <c r="L3525" s="14">
        <v>3658020.5668899994</v>
      </c>
      <c r="M3525" s="13">
        <v>0.12846799681105558</v>
      </c>
      <c r="N3525" s="12">
        <v>-1.0686187668919498</v>
      </c>
      <c r="O3525" s="2">
        <f>DATE(LEFT(ALT[[#This Row],[DATEMTH]],4),RIGHT(ALT[[#This Row],[DATEMTH]],2),1)</f>
        <v>43831</v>
      </c>
      <c r="P3525" t="str">
        <f>IF(AND(ALT[[#This Row],[DATE]]&gt;=DATE(2023,6,1),ALT[[#This Row],[DATE]]&lt;=DATE(2024,5,31)),"Y","N")</f>
        <v>N</v>
      </c>
      <c r="Q3525" t="str">
        <f>LEFT(ALT[[#This Row],[DATEMTH]],4)</f>
        <v>2020</v>
      </c>
    </row>
    <row r="3526" spans="1:17" x14ac:dyDescent="0.25">
      <c r="A3526" t="s">
        <v>50</v>
      </c>
      <c r="B3526" t="s">
        <v>110</v>
      </c>
      <c r="C3526" t="s">
        <v>18</v>
      </c>
      <c r="D3526" t="s">
        <v>17</v>
      </c>
      <c r="E3526" s="14">
        <v>6922357.5009059999</v>
      </c>
      <c r="F3526" s="14">
        <v>20522731.121663008</v>
      </c>
      <c r="G3526" s="13">
        <v>0.33730196336290857</v>
      </c>
      <c r="H3526" s="12">
        <v>-46667749.390000001</v>
      </c>
      <c r="I3526" s="12">
        <v>-15.741123494975179</v>
      </c>
      <c r="J3526" t="s">
        <v>16</v>
      </c>
      <c r="K3526" s="14">
        <v>2694157.0541050006</v>
      </c>
      <c r="L3526" s="14">
        <v>6922357.5009059981</v>
      </c>
      <c r="M3526" s="13">
        <v>0.38919646287444548</v>
      </c>
      <c r="N3526" s="12">
        <v>-6.1263895859141684</v>
      </c>
      <c r="O3526" s="2">
        <f>DATE(LEFT(ALT[[#This Row],[DATEMTH]],4),RIGHT(ALT[[#This Row],[DATEMTH]],2),1)</f>
        <v>43831</v>
      </c>
      <c r="P3526" t="str">
        <f>IF(AND(ALT[[#This Row],[DATE]]&gt;=DATE(2023,6,1),ALT[[#This Row],[DATE]]&lt;=DATE(2024,5,31)),"Y","N")</f>
        <v>N</v>
      </c>
      <c r="Q3526" t="str">
        <f>LEFT(ALT[[#This Row],[DATEMTH]],4)</f>
        <v>2020</v>
      </c>
    </row>
    <row r="3527" spans="1:17" x14ac:dyDescent="0.25">
      <c r="A3527" t="s">
        <v>50</v>
      </c>
      <c r="B3527" t="s">
        <v>110</v>
      </c>
      <c r="C3527" t="s">
        <v>18</v>
      </c>
      <c r="D3527" t="s">
        <v>17</v>
      </c>
      <c r="E3527" s="14">
        <v>6922357.5009059999</v>
      </c>
      <c r="F3527" s="14">
        <v>20522731.121663008</v>
      </c>
      <c r="G3527" s="13">
        <v>0.33730196336290857</v>
      </c>
      <c r="H3527" s="12">
        <v>-46667749.390000001</v>
      </c>
      <c r="I3527" s="12">
        <v>-15.741123494975179</v>
      </c>
      <c r="J3527" t="s">
        <v>24</v>
      </c>
      <c r="K3527" s="14">
        <v>1926612.5490389997</v>
      </c>
      <c r="L3527" s="14">
        <v>6922357.5009059981</v>
      </c>
      <c r="M3527" s="13">
        <v>0.27831740108580705</v>
      </c>
      <c r="N3527" s="12">
        <v>-4.3810285812922274</v>
      </c>
      <c r="O3527" s="2">
        <f>DATE(LEFT(ALT[[#This Row],[DATEMTH]],4),RIGHT(ALT[[#This Row],[DATEMTH]],2),1)</f>
        <v>43831</v>
      </c>
      <c r="P3527" t="str">
        <f>IF(AND(ALT[[#This Row],[DATE]]&gt;=DATE(2023,6,1),ALT[[#This Row],[DATE]]&lt;=DATE(2024,5,31)),"Y","N")</f>
        <v>N</v>
      </c>
      <c r="Q3527" t="str">
        <f>LEFT(ALT[[#This Row],[DATEMTH]],4)</f>
        <v>2020</v>
      </c>
    </row>
    <row r="3528" spans="1:17" x14ac:dyDescent="0.25">
      <c r="A3528" t="s">
        <v>50</v>
      </c>
      <c r="B3528" t="s">
        <v>110</v>
      </c>
      <c r="C3528" t="s">
        <v>18</v>
      </c>
      <c r="D3528" t="s">
        <v>17</v>
      </c>
      <c r="E3528" s="14">
        <v>6922357.5009059999</v>
      </c>
      <c r="F3528" s="14">
        <v>20522731.121663008</v>
      </c>
      <c r="G3528" s="13">
        <v>0.33730196336290857</v>
      </c>
      <c r="H3528" s="12">
        <v>-46667749.390000001</v>
      </c>
      <c r="I3528" s="12">
        <v>-15.741123494975179</v>
      </c>
      <c r="J3528" t="s">
        <v>25</v>
      </c>
      <c r="K3528" s="14">
        <v>628438.56996400002</v>
      </c>
      <c r="L3528" s="14">
        <v>6922357.5009059981</v>
      </c>
      <c r="M3528" s="13">
        <v>9.0783894053687628E-2</v>
      </c>
      <c r="N3528" s="12">
        <v>-1.4290404876538398</v>
      </c>
      <c r="O3528" s="2">
        <f>DATE(LEFT(ALT[[#This Row],[DATEMTH]],4),RIGHT(ALT[[#This Row],[DATEMTH]],2),1)</f>
        <v>43831</v>
      </c>
      <c r="P3528" t="str">
        <f>IF(AND(ALT[[#This Row],[DATE]]&gt;=DATE(2023,6,1),ALT[[#This Row],[DATE]]&lt;=DATE(2024,5,31)),"Y","N")</f>
        <v>N</v>
      </c>
      <c r="Q3528" t="str">
        <f>LEFT(ALT[[#This Row],[DATEMTH]],4)</f>
        <v>2020</v>
      </c>
    </row>
    <row r="3529" spans="1:17" x14ac:dyDescent="0.25">
      <c r="A3529" t="s">
        <v>50</v>
      </c>
      <c r="B3529" t="s">
        <v>110</v>
      </c>
      <c r="C3529" t="s">
        <v>18</v>
      </c>
      <c r="D3529" t="s">
        <v>17</v>
      </c>
      <c r="E3529" s="14">
        <v>6922357.5009059999</v>
      </c>
      <c r="F3529" s="14">
        <v>20522731.121663008</v>
      </c>
      <c r="G3529" s="13">
        <v>0.33730196336290857</v>
      </c>
      <c r="H3529" s="12">
        <v>-46667749.390000001</v>
      </c>
      <c r="I3529" s="12">
        <v>-15.741123494975179</v>
      </c>
      <c r="J3529" t="s">
        <v>26</v>
      </c>
      <c r="K3529" s="14">
        <v>1673149.3277979982</v>
      </c>
      <c r="L3529" s="14">
        <v>6922357.5009059981</v>
      </c>
      <c r="M3529" s="13">
        <v>0.24170224198605988</v>
      </c>
      <c r="N3529" s="12">
        <v>-3.8046648401149432</v>
      </c>
      <c r="O3529" s="2">
        <f>DATE(LEFT(ALT[[#This Row],[DATEMTH]],4),RIGHT(ALT[[#This Row],[DATEMTH]],2),1)</f>
        <v>43831</v>
      </c>
      <c r="P3529" t="str">
        <f>IF(AND(ALT[[#This Row],[DATE]]&gt;=DATE(2023,6,1),ALT[[#This Row],[DATE]]&lt;=DATE(2024,5,31)),"Y","N")</f>
        <v>N</v>
      </c>
      <c r="Q3529" t="str">
        <f>LEFT(ALT[[#This Row],[DATEMTH]],4)</f>
        <v>2020</v>
      </c>
    </row>
    <row r="3530" spans="1:17" x14ac:dyDescent="0.25">
      <c r="A3530" t="s">
        <v>50</v>
      </c>
      <c r="B3530" t="s">
        <v>110</v>
      </c>
      <c r="C3530" t="s">
        <v>19</v>
      </c>
      <c r="D3530" t="s">
        <v>17</v>
      </c>
      <c r="E3530" s="14">
        <v>5265276.3953860067</v>
      </c>
      <c r="F3530" s="14">
        <v>20522731.121663008</v>
      </c>
      <c r="G3530" s="13">
        <v>0.25655827015285421</v>
      </c>
      <c r="H3530" s="12">
        <v>-46667749.390000001</v>
      </c>
      <c r="I3530" s="12">
        <v>-11.972997055425317</v>
      </c>
      <c r="J3530" t="s">
        <v>16</v>
      </c>
      <c r="K3530" s="14">
        <v>1397.0519200000008</v>
      </c>
      <c r="L3530" s="14">
        <v>5265276.3953860011</v>
      </c>
      <c r="M3530" s="13">
        <v>2.6533306422892581E-4</v>
      </c>
      <c r="N3530" s="12">
        <v>-3.1768319967199051E-3</v>
      </c>
      <c r="O3530" s="2">
        <f>DATE(LEFT(ALT[[#This Row],[DATEMTH]],4),RIGHT(ALT[[#This Row],[DATEMTH]],2),1)</f>
        <v>43831</v>
      </c>
      <c r="P3530" t="str">
        <f>IF(AND(ALT[[#This Row],[DATE]]&gt;=DATE(2023,6,1),ALT[[#This Row],[DATE]]&lt;=DATE(2024,5,31)),"Y","N")</f>
        <v>N</v>
      </c>
      <c r="Q3530" t="str">
        <f>LEFT(ALT[[#This Row],[DATEMTH]],4)</f>
        <v>2020</v>
      </c>
    </row>
    <row r="3531" spans="1:17" x14ac:dyDescent="0.25">
      <c r="A3531" t="s">
        <v>50</v>
      </c>
      <c r="B3531" t="s">
        <v>110</v>
      </c>
      <c r="C3531" t="s">
        <v>19</v>
      </c>
      <c r="D3531" t="s">
        <v>17</v>
      </c>
      <c r="E3531" s="14">
        <v>5265276.3953860067</v>
      </c>
      <c r="F3531" s="14">
        <v>20522731.121663008</v>
      </c>
      <c r="G3531" s="13">
        <v>0.25655827015285421</v>
      </c>
      <c r="H3531" s="12">
        <v>-46667749.390000001</v>
      </c>
      <c r="I3531" s="12">
        <v>-11.972997055425317</v>
      </c>
      <c r="J3531" t="s">
        <v>26</v>
      </c>
      <c r="K3531" s="14">
        <v>185964.38450099991</v>
      </c>
      <c r="L3531" s="14">
        <v>5265276.3953860011</v>
      </c>
      <c r="M3531" s="13">
        <v>3.531901661686019E-2</v>
      </c>
      <c r="N3531" s="12">
        <v>-0.42287448195418492</v>
      </c>
      <c r="O3531" s="2">
        <f>DATE(LEFT(ALT[[#This Row],[DATEMTH]],4),RIGHT(ALT[[#This Row],[DATEMTH]],2),1)</f>
        <v>43831</v>
      </c>
      <c r="P3531" t="str">
        <f>IF(AND(ALT[[#This Row],[DATE]]&gt;=DATE(2023,6,1),ALT[[#This Row],[DATE]]&lt;=DATE(2024,5,31)),"Y","N")</f>
        <v>N</v>
      </c>
      <c r="Q3531" t="str">
        <f>LEFT(ALT[[#This Row],[DATEMTH]],4)</f>
        <v>2020</v>
      </c>
    </row>
    <row r="3532" spans="1:17" x14ac:dyDescent="0.25">
      <c r="A3532" t="s">
        <v>50</v>
      </c>
      <c r="B3532" t="s">
        <v>110</v>
      </c>
      <c r="C3532" t="s">
        <v>19</v>
      </c>
      <c r="D3532" t="s">
        <v>17</v>
      </c>
      <c r="E3532" s="14">
        <v>5265276.3953860067</v>
      </c>
      <c r="F3532" s="14">
        <v>20522731.121663008</v>
      </c>
      <c r="G3532" s="13">
        <v>0.25655827015285421</v>
      </c>
      <c r="H3532" s="12">
        <v>-46667749.390000001</v>
      </c>
      <c r="I3532" s="12">
        <v>-11.972997055425317</v>
      </c>
      <c r="J3532" t="s">
        <v>24</v>
      </c>
      <c r="K3532" s="14">
        <v>1590044.0625319993</v>
      </c>
      <c r="L3532" s="14">
        <v>5265276.3953860011</v>
      </c>
      <c r="M3532" s="13">
        <v>0.30198681761993845</v>
      </c>
      <c r="N3532" s="12">
        <v>-3.6156872781407854</v>
      </c>
      <c r="O3532" s="2">
        <f>DATE(LEFT(ALT[[#This Row],[DATEMTH]],4),RIGHT(ALT[[#This Row],[DATEMTH]],2),1)</f>
        <v>43831</v>
      </c>
      <c r="P3532" t="str">
        <f>IF(AND(ALT[[#This Row],[DATE]]&gt;=DATE(2023,6,1),ALT[[#This Row],[DATE]]&lt;=DATE(2024,5,31)),"Y","N")</f>
        <v>N</v>
      </c>
      <c r="Q3532" t="str">
        <f>LEFT(ALT[[#This Row],[DATEMTH]],4)</f>
        <v>2020</v>
      </c>
    </row>
    <row r="3533" spans="1:17" x14ac:dyDescent="0.25">
      <c r="A3533" t="s">
        <v>50</v>
      </c>
      <c r="B3533" t="s">
        <v>110</v>
      </c>
      <c r="C3533" t="s">
        <v>19</v>
      </c>
      <c r="D3533" t="s">
        <v>17</v>
      </c>
      <c r="E3533" s="14">
        <v>5265276.3953860067</v>
      </c>
      <c r="F3533" s="14">
        <v>20522731.121663008</v>
      </c>
      <c r="G3533" s="13">
        <v>0.25655827015285421</v>
      </c>
      <c r="H3533" s="12">
        <v>-46667749.390000001</v>
      </c>
      <c r="I3533" s="12">
        <v>-11.972997055425317</v>
      </c>
      <c r="J3533" t="s">
        <v>25</v>
      </c>
      <c r="K3533" s="14">
        <v>3487870.8964330009</v>
      </c>
      <c r="L3533" s="14">
        <v>5265276.3953860011</v>
      </c>
      <c r="M3533" s="13">
        <v>0.66242883269897224</v>
      </c>
      <c r="N3533" s="12">
        <v>-7.9312584633336245</v>
      </c>
      <c r="O3533" s="2">
        <f>DATE(LEFT(ALT[[#This Row],[DATEMTH]],4),RIGHT(ALT[[#This Row],[DATEMTH]],2),1)</f>
        <v>43831</v>
      </c>
      <c r="P3533" t="str">
        <f>IF(AND(ALT[[#This Row],[DATE]]&gt;=DATE(2023,6,1),ALT[[#This Row],[DATE]]&lt;=DATE(2024,5,31)),"Y","N")</f>
        <v>N</v>
      </c>
      <c r="Q3533" t="str">
        <f>LEFT(ALT[[#This Row],[DATEMTH]],4)</f>
        <v>2020</v>
      </c>
    </row>
    <row r="3534" spans="1:17" x14ac:dyDescent="0.25">
      <c r="A3534" t="s">
        <v>50</v>
      </c>
      <c r="B3534" t="s">
        <v>110</v>
      </c>
      <c r="C3534" t="s">
        <v>20</v>
      </c>
      <c r="D3534" t="s">
        <v>17</v>
      </c>
      <c r="E3534" s="14">
        <v>4677076.6584809972</v>
      </c>
      <c r="F3534" s="14">
        <v>20522731.121663008</v>
      </c>
      <c r="G3534" s="13">
        <v>0.22789738026358755</v>
      </c>
      <c r="H3534" s="12">
        <v>-46667749.390000001</v>
      </c>
      <c r="I3534" s="12">
        <v>-10.635457828778636</v>
      </c>
      <c r="J3534" t="s">
        <v>16</v>
      </c>
      <c r="K3534" s="14">
        <v>1397774.4874009995</v>
      </c>
      <c r="L3534" s="14">
        <v>4677076.658481</v>
      </c>
      <c r="M3534" s="13">
        <v>0.29885644163355718</v>
      </c>
      <c r="N3534" s="12">
        <v>-3.1784750818525409</v>
      </c>
      <c r="O3534" s="2">
        <f>DATE(LEFT(ALT[[#This Row],[DATEMTH]],4),RIGHT(ALT[[#This Row],[DATEMTH]],2),1)</f>
        <v>43831</v>
      </c>
      <c r="P3534" t="str">
        <f>IF(AND(ALT[[#This Row],[DATE]]&gt;=DATE(2023,6,1),ALT[[#This Row],[DATE]]&lt;=DATE(2024,5,31)),"Y","N")</f>
        <v>N</v>
      </c>
      <c r="Q3534" t="str">
        <f>LEFT(ALT[[#This Row],[DATEMTH]],4)</f>
        <v>2020</v>
      </c>
    </row>
    <row r="3535" spans="1:17" x14ac:dyDescent="0.25">
      <c r="A3535" t="s">
        <v>50</v>
      </c>
      <c r="B3535" t="s">
        <v>110</v>
      </c>
      <c r="C3535" t="s">
        <v>20</v>
      </c>
      <c r="D3535" t="s">
        <v>17</v>
      </c>
      <c r="E3535" s="14">
        <v>4677076.6584809972</v>
      </c>
      <c r="F3535" s="14">
        <v>20522731.121663008</v>
      </c>
      <c r="G3535" s="13">
        <v>0.22789738026358755</v>
      </c>
      <c r="H3535" s="12">
        <v>-46667749.390000001</v>
      </c>
      <c r="I3535" s="12">
        <v>-10.635457828778636</v>
      </c>
      <c r="J3535" t="s">
        <v>26</v>
      </c>
      <c r="K3535" s="14">
        <v>348577.72175699996</v>
      </c>
      <c r="L3535" s="14">
        <v>4677076.658481</v>
      </c>
      <c r="M3535" s="13">
        <v>7.4528973375905597E-2</v>
      </c>
      <c r="N3535" s="12">
        <v>-0.7926497533616097</v>
      </c>
      <c r="O3535" s="2">
        <f>DATE(LEFT(ALT[[#This Row],[DATEMTH]],4),RIGHT(ALT[[#This Row],[DATEMTH]],2),1)</f>
        <v>43831</v>
      </c>
      <c r="P3535" t="str">
        <f>IF(AND(ALT[[#This Row],[DATE]]&gt;=DATE(2023,6,1),ALT[[#This Row],[DATE]]&lt;=DATE(2024,5,31)),"Y","N")</f>
        <v>N</v>
      </c>
      <c r="Q3535" t="str">
        <f>LEFT(ALT[[#This Row],[DATEMTH]],4)</f>
        <v>2020</v>
      </c>
    </row>
    <row r="3536" spans="1:17" x14ac:dyDescent="0.25">
      <c r="A3536" t="s">
        <v>50</v>
      </c>
      <c r="B3536" t="s">
        <v>110</v>
      </c>
      <c r="C3536" t="s">
        <v>20</v>
      </c>
      <c r="D3536" t="s">
        <v>17</v>
      </c>
      <c r="E3536" s="14">
        <v>4677076.6584809972</v>
      </c>
      <c r="F3536" s="14">
        <v>20522731.121663008</v>
      </c>
      <c r="G3536" s="13">
        <v>0.22789738026358755</v>
      </c>
      <c r="H3536" s="12">
        <v>-46667749.390000001</v>
      </c>
      <c r="I3536" s="12">
        <v>-10.635457828778636</v>
      </c>
      <c r="J3536" t="s">
        <v>25</v>
      </c>
      <c r="K3536" s="14">
        <v>577772.86970899999</v>
      </c>
      <c r="L3536" s="14">
        <v>4677076.658481</v>
      </c>
      <c r="M3536" s="13">
        <v>0.12353290567972997</v>
      </c>
      <c r="N3536" s="12">
        <v>-1.3138290088232569</v>
      </c>
      <c r="O3536" s="2">
        <f>DATE(LEFT(ALT[[#This Row],[DATEMTH]],4),RIGHT(ALT[[#This Row],[DATEMTH]],2),1)</f>
        <v>43831</v>
      </c>
      <c r="P3536" t="str">
        <f>IF(AND(ALT[[#This Row],[DATE]]&gt;=DATE(2023,6,1),ALT[[#This Row],[DATE]]&lt;=DATE(2024,5,31)),"Y","N")</f>
        <v>N</v>
      </c>
      <c r="Q3536" t="str">
        <f>LEFT(ALT[[#This Row],[DATEMTH]],4)</f>
        <v>2020</v>
      </c>
    </row>
    <row r="3537" spans="1:17" x14ac:dyDescent="0.25">
      <c r="A3537" t="s">
        <v>50</v>
      </c>
      <c r="B3537" t="s">
        <v>110</v>
      </c>
      <c r="C3537" t="s">
        <v>20</v>
      </c>
      <c r="D3537" t="s">
        <v>17</v>
      </c>
      <c r="E3537" s="14">
        <v>4677076.6584809972</v>
      </c>
      <c r="F3537" s="14">
        <v>20522731.121663008</v>
      </c>
      <c r="G3537" s="13">
        <v>0.22789738026358755</v>
      </c>
      <c r="H3537" s="12">
        <v>-46667749.390000001</v>
      </c>
      <c r="I3537" s="12">
        <v>-10.635457828778636</v>
      </c>
      <c r="J3537" t="s">
        <v>24</v>
      </c>
      <c r="K3537" s="14">
        <v>2352951.5796140004</v>
      </c>
      <c r="L3537" s="14">
        <v>4677076.658481</v>
      </c>
      <c r="M3537" s="13">
        <v>0.50308167931080727</v>
      </c>
      <c r="N3537" s="12">
        <v>-5.3505039847412279</v>
      </c>
      <c r="O3537" s="2">
        <f>DATE(LEFT(ALT[[#This Row],[DATEMTH]],4),RIGHT(ALT[[#This Row],[DATEMTH]],2),1)</f>
        <v>43831</v>
      </c>
      <c r="P3537" t="str">
        <f>IF(AND(ALT[[#This Row],[DATE]]&gt;=DATE(2023,6,1),ALT[[#This Row],[DATE]]&lt;=DATE(2024,5,31)),"Y","N")</f>
        <v>N</v>
      </c>
      <c r="Q3537" t="str">
        <f>LEFT(ALT[[#This Row],[DATEMTH]],4)</f>
        <v>2020</v>
      </c>
    </row>
    <row r="3538" spans="1:17" x14ac:dyDescent="0.25">
      <c r="A3538" t="s">
        <v>50</v>
      </c>
      <c r="B3538" t="s">
        <v>110</v>
      </c>
      <c r="C3538" t="s">
        <v>15</v>
      </c>
      <c r="D3538" t="s">
        <v>23</v>
      </c>
      <c r="E3538" s="14">
        <v>3658020.5668900032</v>
      </c>
      <c r="F3538" s="14">
        <v>20522731.121663008</v>
      </c>
      <c r="G3538" s="13">
        <v>0.17824238622064958</v>
      </c>
      <c r="H3538" s="12">
        <v>-6728091.9000000004</v>
      </c>
      <c r="I3538" s="12">
        <v>-1.1992311549678243</v>
      </c>
      <c r="J3538" t="s">
        <v>24</v>
      </c>
      <c r="K3538" s="14">
        <v>1594656.9537849999</v>
      </c>
      <c r="L3538" s="14">
        <v>3658020.5668899994</v>
      </c>
      <c r="M3538" s="13">
        <v>0.43593438708868609</v>
      </c>
      <c r="N3538" s="12">
        <v>-0.52278609851855562</v>
      </c>
      <c r="O3538" s="2">
        <f>DATE(LEFT(ALT[[#This Row],[DATEMTH]],4),RIGHT(ALT[[#This Row],[DATEMTH]],2),1)</f>
        <v>43831</v>
      </c>
      <c r="P3538" t="str">
        <f>IF(AND(ALT[[#This Row],[DATE]]&gt;=DATE(2023,6,1),ALT[[#This Row],[DATE]]&lt;=DATE(2024,5,31)),"Y","N")</f>
        <v>N</v>
      </c>
      <c r="Q3538" t="str">
        <f>LEFT(ALT[[#This Row],[DATEMTH]],4)</f>
        <v>2020</v>
      </c>
    </row>
    <row r="3539" spans="1:17" x14ac:dyDescent="0.25">
      <c r="A3539" t="s">
        <v>50</v>
      </c>
      <c r="B3539" t="s">
        <v>110</v>
      </c>
      <c r="C3539" t="s">
        <v>15</v>
      </c>
      <c r="D3539" t="s">
        <v>23</v>
      </c>
      <c r="E3539" s="14">
        <v>3658020.5668900032</v>
      </c>
      <c r="F3539" s="14">
        <v>20522731.121663008</v>
      </c>
      <c r="G3539" s="13">
        <v>0.17824238622064958</v>
      </c>
      <c r="H3539" s="12">
        <v>-6728091.9000000004</v>
      </c>
      <c r="I3539" s="12">
        <v>-1.1992311549678243</v>
      </c>
      <c r="J3539" t="s">
        <v>26</v>
      </c>
      <c r="K3539" s="14">
        <v>477894.4829469996</v>
      </c>
      <c r="L3539" s="14">
        <v>3658020.5668899994</v>
      </c>
      <c r="M3539" s="13">
        <v>0.13064291854249993</v>
      </c>
      <c r="N3539" s="12">
        <v>-0.15667105809208959</v>
      </c>
      <c r="O3539" s="2">
        <f>DATE(LEFT(ALT[[#This Row],[DATEMTH]],4),RIGHT(ALT[[#This Row],[DATEMTH]],2),1)</f>
        <v>43831</v>
      </c>
      <c r="P3539" t="str">
        <f>IF(AND(ALT[[#This Row],[DATE]]&gt;=DATE(2023,6,1),ALT[[#This Row],[DATE]]&lt;=DATE(2024,5,31)),"Y","N")</f>
        <v>N</v>
      </c>
      <c r="Q3539" t="str">
        <f>LEFT(ALT[[#This Row],[DATEMTH]],4)</f>
        <v>2020</v>
      </c>
    </row>
    <row r="3540" spans="1:17" x14ac:dyDescent="0.25">
      <c r="A3540" t="s">
        <v>50</v>
      </c>
      <c r="B3540" t="s">
        <v>110</v>
      </c>
      <c r="C3540" t="s">
        <v>15</v>
      </c>
      <c r="D3540" t="s">
        <v>23</v>
      </c>
      <c r="E3540" s="14">
        <v>3658020.5668900032</v>
      </c>
      <c r="F3540" s="14">
        <v>20522731.121663008</v>
      </c>
      <c r="G3540" s="13">
        <v>0.17824238622064958</v>
      </c>
      <c r="H3540" s="12">
        <v>-6728091.9000000004</v>
      </c>
      <c r="I3540" s="12">
        <v>-1.1992311549678243</v>
      </c>
      <c r="J3540" t="s">
        <v>25</v>
      </c>
      <c r="K3540" s="14">
        <v>469938.57452200021</v>
      </c>
      <c r="L3540" s="14">
        <v>3658020.5668899994</v>
      </c>
      <c r="M3540" s="13">
        <v>0.12846799681105558</v>
      </c>
      <c r="N3540" s="12">
        <v>-0.15406282419212497</v>
      </c>
      <c r="O3540" s="2">
        <f>DATE(LEFT(ALT[[#This Row],[DATEMTH]],4),RIGHT(ALT[[#This Row],[DATEMTH]],2),1)</f>
        <v>43831</v>
      </c>
      <c r="P3540" t="str">
        <f>IF(AND(ALT[[#This Row],[DATE]]&gt;=DATE(2023,6,1),ALT[[#This Row],[DATE]]&lt;=DATE(2024,5,31)),"Y","N")</f>
        <v>N</v>
      </c>
      <c r="Q3540" t="str">
        <f>LEFT(ALT[[#This Row],[DATEMTH]],4)</f>
        <v>2020</v>
      </c>
    </row>
    <row r="3541" spans="1:17" x14ac:dyDescent="0.25">
      <c r="A3541" t="s">
        <v>50</v>
      </c>
      <c r="B3541" t="s">
        <v>110</v>
      </c>
      <c r="C3541" t="s">
        <v>15</v>
      </c>
      <c r="D3541" t="s">
        <v>23</v>
      </c>
      <c r="E3541" s="14">
        <v>3658020.5668900032</v>
      </c>
      <c r="F3541" s="14">
        <v>20522731.121663008</v>
      </c>
      <c r="G3541" s="13">
        <v>0.17824238622064958</v>
      </c>
      <c r="H3541" s="12">
        <v>-6728091.9000000004</v>
      </c>
      <c r="I3541" s="12">
        <v>-1.1992311549678243</v>
      </c>
      <c r="J3541" t="s">
        <v>16</v>
      </c>
      <c r="K3541" s="14">
        <v>1115530.5556359997</v>
      </c>
      <c r="L3541" s="14">
        <v>3658020.5668899994</v>
      </c>
      <c r="M3541" s="13">
        <v>0.30495469755775839</v>
      </c>
      <c r="N3541" s="12">
        <v>-0.36571117416505416</v>
      </c>
      <c r="O3541" s="2">
        <f>DATE(LEFT(ALT[[#This Row],[DATEMTH]],4),RIGHT(ALT[[#This Row],[DATEMTH]],2),1)</f>
        <v>43831</v>
      </c>
      <c r="P3541" t="str">
        <f>IF(AND(ALT[[#This Row],[DATE]]&gt;=DATE(2023,6,1),ALT[[#This Row],[DATE]]&lt;=DATE(2024,5,31)),"Y","N")</f>
        <v>N</v>
      </c>
      <c r="Q3541" t="str">
        <f>LEFT(ALT[[#This Row],[DATEMTH]],4)</f>
        <v>2020</v>
      </c>
    </row>
    <row r="3542" spans="1:17" x14ac:dyDescent="0.25">
      <c r="A3542" t="s">
        <v>50</v>
      </c>
      <c r="B3542" t="s">
        <v>110</v>
      </c>
      <c r="C3542" t="s">
        <v>18</v>
      </c>
      <c r="D3542" t="s">
        <v>23</v>
      </c>
      <c r="E3542" s="14">
        <v>6922357.5009059999</v>
      </c>
      <c r="F3542" s="14">
        <v>20522731.121663008</v>
      </c>
      <c r="G3542" s="13">
        <v>0.33730196336290857</v>
      </c>
      <c r="H3542" s="12">
        <v>-6728091.9000000004</v>
      </c>
      <c r="I3542" s="12">
        <v>-2.2693986075560817</v>
      </c>
      <c r="J3542" t="s">
        <v>16</v>
      </c>
      <c r="K3542" s="14">
        <v>2694157.0541050006</v>
      </c>
      <c r="L3542" s="14">
        <v>6922357.5009059981</v>
      </c>
      <c r="M3542" s="13">
        <v>0.38919646287444548</v>
      </c>
      <c r="N3542" s="12">
        <v>-0.88324191091301885</v>
      </c>
      <c r="O3542" s="2">
        <f>DATE(LEFT(ALT[[#This Row],[DATEMTH]],4),RIGHT(ALT[[#This Row],[DATEMTH]],2),1)</f>
        <v>43831</v>
      </c>
      <c r="P3542" t="str">
        <f>IF(AND(ALT[[#This Row],[DATE]]&gt;=DATE(2023,6,1),ALT[[#This Row],[DATE]]&lt;=DATE(2024,5,31)),"Y","N")</f>
        <v>N</v>
      </c>
      <c r="Q3542" t="str">
        <f>LEFT(ALT[[#This Row],[DATEMTH]],4)</f>
        <v>2020</v>
      </c>
    </row>
    <row r="3543" spans="1:17" x14ac:dyDescent="0.25">
      <c r="A3543" t="s">
        <v>50</v>
      </c>
      <c r="B3543" t="s">
        <v>110</v>
      </c>
      <c r="C3543" t="s">
        <v>18</v>
      </c>
      <c r="D3543" t="s">
        <v>23</v>
      </c>
      <c r="E3543" s="14">
        <v>6922357.5009059999</v>
      </c>
      <c r="F3543" s="14">
        <v>20522731.121663008</v>
      </c>
      <c r="G3543" s="13">
        <v>0.33730196336290857</v>
      </c>
      <c r="H3543" s="12">
        <v>-6728091.9000000004</v>
      </c>
      <c r="I3543" s="12">
        <v>-2.2693986075560817</v>
      </c>
      <c r="J3543" t="s">
        <v>26</v>
      </c>
      <c r="K3543" s="14">
        <v>1673149.3277979982</v>
      </c>
      <c r="L3543" s="14">
        <v>6922357.5009059981</v>
      </c>
      <c r="M3543" s="13">
        <v>0.24170224198605988</v>
      </c>
      <c r="N3543" s="12">
        <v>-0.54851873140634744</v>
      </c>
      <c r="O3543" s="2">
        <f>DATE(LEFT(ALT[[#This Row],[DATEMTH]],4),RIGHT(ALT[[#This Row],[DATEMTH]],2),1)</f>
        <v>43831</v>
      </c>
      <c r="P3543" t="str">
        <f>IF(AND(ALT[[#This Row],[DATE]]&gt;=DATE(2023,6,1),ALT[[#This Row],[DATE]]&lt;=DATE(2024,5,31)),"Y","N")</f>
        <v>N</v>
      </c>
      <c r="Q3543" t="str">
        <f>LEFT(ALT[[#This Row],[DATEMTH]],4)</f>
        <v>2020</v>
      </c>
    </row>
    <row r="3544" spans="1:17" x14ac:dyDescent="0.25">
      <c r="A3544" t="s">
        <v>50</v>
      </c>
      <c r="B3544" t="s">
        <v>110</v>
      </c>
      <c r="C3544" t="s">
        <v>18</v>
      </c>
      <c r="D3544" t="s">
        <v>23</v>
      </c>
      <c r="E3544" s="14">
        <v>6922357.5009059999</v>
      </c>
      <c r="F3544" s="14">
        <v>20522731.121663008</v>
      </c>
      <c r="G3544" s="13">
        <v>0.33730196336290857</v>
      </c>
      <c r="H3544" s="12">
        <v>-6728091.9000000004</v>
      </c>
      <c r="I3544" s="12">
        <v>-2.2693986075560817</v>
      </c>
      <c r="J3544" t="s">
        <v>24</v>
      </c>
      <c r="K3544" s="14">
        <v>1926612.5490389997</v>
      </c>
      <c r="L3544" s="14">
        <v>6922357.5009059981</v>
      </c>
      <c r="M3544" s="13">
        <v>0.27831740108580705</v>
      </c>
      <c r="N3544" s="12">
        <v>-0.63161312248275803</v>
      </c>
      <c r="O3544" s="2">
        <f>DATE(LEFT(ALT[[#This Row],[DATEMTH]],4),RIGHT(ALT[[#This Row],[DATEMTH]],2),1)</f>
        <v>43831</v>
      </c>
      <c r="P3544" t="str">
        <f>IF(AND(ALT[[#This Row],[DATE]]&gt;=DATE(2023,6,1),ALT[[#This Row],[DATE]]&lt;=DATE(2024,5,31)),"Y","N")</f>
        <v>N</v>
      </c>
      <c r="Q3544" t="str">
        <f>LEFT(ALT[[#This Row],[DATEMTH]],4)</f>
        <v>2020</v>
      </c>
    </row>
    <row r="3545" spans="1:17" x14ac:dyDescent="0.25">
      <c r="A3545" t="s">
        <v>50</v>
      </c>
      <c r="B3545" t="s">
        <v>110</v>
      </c>
      <c r="C3545" t="s">
        <v>18</v>
      </c>
      <c r="D3545" t="s">
        <v>23</v>
      </c>
      <c r="E3545" s="14">
        <v>6922357.5009059999</v>
      </c>
      <c r="F3545" s="14">
        <v>20522731.121663008</v>
      </c>
      <c r="G3545" s="13">
        <v>0.33730196336290857</v>
      </c>
      <c r="H3545" s="12">
        <v>-6728091.9000000004</v>
      </c>
      <c r="I3545" s="12">
        <v>-2.2693986075560817</v>
      </c>
      <c r="J3545" t="s">
        <v>25</v>
      </c>
      <c r="K3545" s="14">
        <v>628438.56996400002</v>
      </c>
      <c r="L3545" s="14">
        <v>6922357.5009059981</v>
      </c>
      <c r="M3545" s="13">
        <v>9.0783894053687628E-2</v>
      </c>
      <c r="N3545" s="12">
        <v>-0.20602484275395755</v>
      </c>
      <c r="O3545" s="2">
        <f>DATE(LEFT(ALT[[#This Row],[DATEMTH]],4),RIGHT(ALT[[#This Row],[DATEMTH]],2),1)</f>
        <v>43831</v>
      </c>
      <c r="P3545" t="str">
        <f>IF(AND(ALT[[#This Row],[DATE]]&gt;=DATE(2023,6,1),ALT[[#This Row],[DATE]]&lt;=DATE(2024,5,31)),"Y","N")</f>
        <v>N</v>
      </c>
      <c r="Q3545" t="str">
        <f>LEFT(ALT[[#This Row],[DATEMTH]],4)</f>
        <v>2020</v>
      </c>
    </row>
    <row r="3546" spans="1:17" x14ac:dyDescent="0.25">
      <c r="A3546" t="s">
        <v>50</v>
      </c>
      <c r="B3546" t="s">
        <v>110</v>
      </c>
      <c r="C3546" t="s">
        <v>19</v>
      </c>
      <c r="D3546" t="s">
        <v>23</v>
      </c>
      <c r="E3546" s="14">
        <v>5265276.3953860067</v>
      </c>
      <c r="F3546" s="14">
        <v>20522731.121663008</v>
      </c>
      <c r="G3546" s="13">
        <v>0.25655827015285421</v>
      </c>
      <c r="H3546" s="12">
        <v>-6728091.9000000004</v>
      </c>
      <c r="I3546" s="12">
        <v>-1.7261476192934304</v>
      </c>
      <c r="J3546" t="s">
        <v>26</v>
      </c>
      <c r="K3546" s="14">
        <v>185964.38450099991</v>
      </c>
      <c r="L3546" s="14">
        <v>5265276.3953860011</v>
      </c>
      <c r="M3546" s="13">
        <v>3.531901661686019E-2</v>
      </c>
      <c r="N3546" s="12">
        <v>-6.0965836448978322E-2</v>
      </c>
      <c r="O3546" s="2">
        <f>DATE(LEFT(ALT[[#This Row],[DATEMTH]],4),RIGHT(ALT[[#This Row],[DATEMTH]],2),1)</f>
        <v>43831</v>
      </c>
      <c r="P3546" t="str">
        <f>IF(AND(ALT[[#This Row],[DATE]]&gt;=DATE(2023,6,1),ALT[[#This Row],[DATE]]&lt;=DATE(2024,5,31)),"Y","N")</f>
        <v>N</v>
      </c>
      <c r="Q3546" t="str">
        <f>LEFT(ALT[[#This Row],[DATEMTH]],4)</f>
        <v>2020</v>
      </c>
    </row>
    <row r="3547" spans="1:17" x14ac:dyDescent="0.25">
      <c r="A3547" t="s">
        <v>50</v>
      </c>
      <c r="B3547" t="s">
        <v>110</v>
      </c>
      <c r="C3547" t="s">
        <v>19</v>
      </c>
      <c r="D3547" t="s">
        <v>23</v>
      </c>
      <c r="E3547" s="14">
        <v>5265276.3953860067</v>
      </c>
      <c r="F3547" s="14">
        <v>20522731.121663008</v>
      </c>
      <c r="G3547" s="13">
        <v>0.25655827015285421</v>
      </c>
      <c r="H3547" s="12">
        <v>-6728091.9000000004</v>
      </c>
      <c r="I3547" s="12">
        <v>-1.7261476192934304</v>
      </c>
      <c r="J3547" t="s">
        <v>25</v>
      </c>
      <c r="K3547" s="14">
        <v>3487870.8964330009</v>
      </c>
      <c r="L3547" s="14">
        <v>5265276.3953860011</v>
      </c>
      <c r="M3547" s="13">
        <v>0.66242883269897224</v>
      </c>
      <c r="N3547" s="12">
        <v>-1.1434499525146571</v>
      </c>
      <c r="O3547" s="2">
        <f>DATE(LEFT(ALT[[#This Row],[DATEMTH]],4),RIGHT(ALT[[#This Row],[DATEMTH]],2),1)</f>
        <v>43831</v>
      </c>
      <c r="P3547" t="str">
        <f>IF(AND(ALT[[#This Row],[DATE]]&gt;=DATE(2023,6,1),ALT[[#This Row],[DATE]]&lt;=DATE(2024,5,31)),"Y","N")</f>
        <v>N</v>
      </c>
      <c r="Q3547" t="str">
        <f>LEFT(ALT[[#This Row],[DATEMTH]],4)</f>
        <v>2020</v>
      </c>
    </row>
    <row r="3548" spans="1:17" x14ac:dyDescent="0.25">
      <c r="A3548" t="s">
        <v>50</v>
      </c>
      <c r="B3548" t="s">
        <v>110</v>
      </c>
      <c r="C3548" t="s">
        <v>19</v>
      </c>
      <c r="D3548" t="s">
        <v>23</v>
      </c>
      <c r="E3548" s="14">
        <v>5265276.3953860067</v>
      </c>
      <c r="F3548" s="14">
        <v>20522731.121663008</v>
      </c>
      <c r="G3548" s="13">
        <v>0.25655827015285421</v>
      </c>
      <c r="H3548" s="12">
        <v>-6728091.9000000004</v>
      </c>
      <c r="I3548" s="12">
        <v>-1.7261476192934304</v>
      </c>
      <c r="J3548" t="s">
        <v>16</v>
      </c>
      <c r="K3548" s="14">
        <v>1397.0519200000008</v>
      </c>
      <c r="L3548" s="14">
        <v>5265276.3953860011</v>
      </c>
      <c r="M3548" s="13">
        <v>2.6533306422892581E-4</v>
      </c>
      <c r="N3548" s="12">
        <v>-4.5800403713859117E-4</v>
      </c>
      <c r="O3548" s="2">
        <f>DATE(LEFT(ALT[[#This Row],[DATEMTH]],4),RIGHT(ALT[[#This Row],[DATEMTH]],2),1)</f>
        <v>43831</v>
      </c>
      <c r="P3548" t="str">
        <f>IF(AND(ALT[[#This Row],[DATE]]&gt;=DATE(2023,6,1),ALT[[#This Row],[DATE]]&lt;=DATE(2024,5,31)),"Y","N")</f>
        <v>N</v>
      </c>
      <c r="Q3548" t="str">
        <f>LEFT(ALT[[#This Row],[DATEMTH]],4)</f>
        <v>2020</v>
      </c>
    </row>
    <row r="3549" spans="1:17" x14ac:dyDescent="0.25">
      <c r="A3549" t="s">
        <v>50</v>
      </c>
      <c r="B3549" t="s">
        <v>110</v>
      </c>
      <c r="C3549" t="s">
        <v>19</v>
      </c>
      <c r="D3549" t="s">
        <v>23</v>
      </c>
      <c r="E3549" s="14">
        <v>5265276.3953860067</v>
      </c>
      <c r="F3549" s="14">
        <v>20522731.121663008</v>
      </c>
      <c r="G3549" s="13">
        <v>0.25655827015285421</v>
      </c>
      <c r="H3549" s="12">
        <v>-6728091.9000000004</v>
      </c>
      <c r="I3549" s="12">
        <v>-1.7261476192934304</v>
      </c>
      <c r="J3549" t="s">
        <v>24</v>
      </c>
      <c r="K3549" s="14">
        <v>1590044.0625319993</v>
      </c>
      <c r="L3549" s="14">
        <v>5265276.3953860011</v>
      </c>
      <c r="M3549" s="13">
        <v>0.30198681761993845</v>
      </c>
      <c r="N3549" s="12">
        <v>-0.52127382629265617</v>
      </c>
      <c r="O3549" s="2">
        <f>DATE(LEFT(ALT[[#This Row],[DATEMTH]],4),RIGHT(ALT[[#This Row],[DATEMTH]],2),1)</f>
        <v>43831</v>
      </c>
      <c r="P3549" t="str">
        <f>IF(AND(ALT[[#This Row],[DATE]]&gt;=DATE(2023,6,1),ALT[[#This Row],[DATE]]&lt;=DATE(2024,5,31)),"Y","N")</f>
        <v>N</v>
      </c>
      <c r="Q3549" t="str">
        <f>LEFT(ALT[[#This Row],[DATEMTH]],4)</f>
        <v>2020</v>
      </c>
    </row>
    <row r="3550" spans="1:17" x14ac:dyDescent="0.25">
      <c r="A3550" t="s">
        <v>50</v>
      </c>
      <c r="B3550" t="s">
        <v>110</v>
      </c>
      <c r="C3550" t="s">
        <v>20</v>
      </c>
      <c r="D3550" t="s">
        <v>23</v>
      </c>
      <c r="E3550" s="14">
        <v>4677076.6584809972</v>
      </c>
      <c r="F3550" s="14">
        <v>20522731.121663008</v>
      </c>
      <c r="G3550" s="13">
        <v>0.22789738026358755</v>
      </c>
      <c r="H3550" s="12">
        <v>-6728091.9000000004</v>
      </c>
      <c r="I3550" s="12">
        <v>-1.5333145181826633</v>
      </c>
      <c r="J3550" t="s">
        <v>25</v>
      </c>
      <c r="K3550" s="14">
        <v>577772.86970899999</v>
      </c>
      <c r="L3550" s="14">
        <v>4677076.658481</v>
      </c>
      <c r="M3550" s="13">
        <v>0.12353290567972997</v>
      </c>
      <c r="N3550" s="12">
        <v>-0.18941479775201955</v>
      </c>
      <c r="O3550" s="2">
        <f>DATE(LEFT(ALT[[#This Row],[DATEMTH]],4),RIGHT(ALT[[#This Row],[DATEMTH]],2),1)</f>
        <v>43831</v>
      </c>
      <c r="P3550" t="str">
        <f>IF(AND(ALT[[#This Row],[DATE]]&gt;=DATE(2023,6,1),ALT[[#This Row],[DATE]]&lt;=DATE(2024,5,31)),"Y","N")</f>
        <v>N</v>
      </c>
      <c r="Q3550" t="str">
        <f>LEFT(ALT[[#This Row],[DATEMTH]],4)</f>
        <v>2020</v>
      </c>
    </row>
    <row r="3551" spans="1:17" x14ac:dyDescent="0.25">
      <c r="A3551" t="s">
        <v>50</v>
      </c>
      <c r="B3551" t="s">
        <v>110</v>
      </c>
      <c r="C3551" t="s">
        <v>20</v>
      </c>
      <c r="D3551" t="s">
        <v>23</v>
      </c>
      <c r="E3551" s="14">
        <v>4677076.6584809972</v>
      </c>
      <c r="F3551" s="14">
        <v>20522731.121663008</v>
      </c>
      <c r="G3551" s="13">
        <v>0.22789738026358755</v>
      </c>
      <c r="H3551" s="12">
        <v>-6728091.9000000004</v>
      </c>
      <c r="I3551" s="12">
        <v>-1.5333145181826633</v>
      </c>
      <c r="J3551" t="s">
        <v>26</v>
      </c>
      <c r="K3551" s="14">
        <v>348577.72175699996</v>
      </c>
      <c r="L3551" s="14">
        <v>4677076.658481</v>
      </c>
      <c r="M3551" s="13">
        <v>7.4528973375905597E-2</v>
      </c>
      <c r="N3551" s="12">
        <v>-0.11427635690252523</v>
      </c>
      <c r="O3551" s="2">
        <f>DATE(LEFT(ALT[[#This Row],[DATEMTH]],4),RIGHT(ALT[[#This Row],[DATEMTH]],2),1)</f>
        <v>43831</v>
      </c>
      <c r="P3551" t="str">
        <f>IF(AND(ALT[[#This Row],[DATE]]&gt;=DATE(2023,6,1),ALT[[#This Row],[DATE]]&lt;=DATE(2024,5,31)),"Y","N")</f>
        <v>N</v>
      </c>
      <c r="Q3551" t="str">
        <f>LEFT(ALT[[#This Row],[DATEMTH]],4)</f>
        <v>2020</v>
      </c>
    </row>
    <row r="3552" spans="1:17" x14ac:dyDescent="0.25">
      <c r="A3552" t="s">
        <v>50</v>
      </c>
      <c r="B3552" t="s">
        <v>110</v>
      </c>
      <c r="C3552" t="s">
        <v>20</v>
      </c>
      <c r="D3552" t="s">
        <v>23</v>
      </c>
      <c r="E3552" s="14">
        <v>4677076.6584809972</v>
      </c>
      <c r="F3552" s="14">
        <v>20522731.121663008</v>
      </c>
      <c r="G3552" s="13">
        <v>0.22789738026358755</v>
      </c>
      <c r="H3552" s="12">
        <v>-6728091.9000000004</v>
      </c>
      <c r="I3552" s="12">
        <v>-1.5333145181826633</v>
      </c>
      <c r="J3552" t="s">
        <v>16</v>
      </c>
      <c r="K3552" s="14">
        <v>1397774.4874009995</v>
      </c>
      <c r="L3552" s="14">
        <v>4677076.658481</v>
      </c>
      <c r="M3552" s="13">
        <v>0.29885644163355718</v>
      </c>
      <c r="N3552" s="12">
        <v>-0.45824092080914297</v>
      </c>
      <c r="O3552" s="2">
        <f>DATE(LEFT(ALT[[#This Row],[DATEMTH]],4),RIGHT(ALT[[#This Row],[DATEMTH]],2),1)</f>
        <v>43831</v>
      </c>
      <c r="P3552" t="str">
        <f>IF(AND(ALT[[#This Row],[DATE]]&gt;=DATE(2023,6,1),ALT[[#This Row],[DATE]]&lt;=DATE(2024,5,31)),"Y","N")</f>
        <v>N</v>
      </c>
      <c r="Q3552" t="str">
        <f>LEFT(ALT[[#This Row],[DATEMTH]],4)</f>
        <v>2020</v>
      </c>
    </row>
    <row r="3553" spans="1:17" x14ac:dyDescent="0.25">
      <c r="A3553" t="s">
        <v>50</v>
      </c>
      <c r="B3553" t="s">
        <v>110</v>
      </c>
      <c r="C3553" t="s">
        <v>20</v>
      </c>
      <c r="D3553" t="s">
        <v>23</v>
      </c>
      <c r="E3553" s="14">
        <v>4677076.6584809972</v>
      </c>
      <c r="F3553" s="14">
        <v>20522731.121663008</v>
      </c>
      <c r="G3553" s="13">
        <v>0.22789738026358755</v>
      </c>
      <c r="H3553" s="12">
        <v>-6728091.9000000004</v>
      </c>
      <c r="I3553" s="12">
        <v>-1.5333145181826633</v>
      </c>
      <c r="J3553" t="s">
        <v>24</v>
      </c>
      <c r="K3553" s="14">
        <v>2352951.5796140004</v>
      </c>
      <c r="L3553" s="14">
        <v>4677076.658481</v>
      </c>
      <c r="M3553" s="13">
        <v>0.50308167931080727</v>
      </c>
      <c r="N3553" s="12">
        <v>-0.7713824427189756</v>
      </c>
      <c r="O3553" s="2">
        <f>DATE(LEFT(ALT[[#This Row],[DATEMTH]],4),RIGHT(ALT[[#This Row],[DATEMTH]],2),1)</f>
        <v>43831</v>
      </c>
      <c r="P3553" t="str">
        <f>IF(AND(ALT[[#This Row],[DATE]]&gt;=DATE(2023,6,1),ALT[[#This Row],[DATE]]&lt;=DATE(2024,5,31)),"Y","N")</f>
        <v>N</v>
      </c>
      <c r="Q3553" t="str">
        <f>LEFT(ALT[[#This Row],[DATEMTH]],4)</f>
        <v>2020</v>
      </c>
    </row>
    <row r="3554" spans="1:17" x14ac:dyDescent="0.25">
      <c r="A3554" t="s">
        <v>50</v>
      </c>
      <c r="B3554" t="s">
        <v>111</v>
      </c>
      <c r="C3554" t="s">
        <v>15</v>
      </c>
      <c r="D3554" t="s">
        <v>22</v>
      </c>
      <c r="E3554" s="14">
        <v>663213.41638699977</v>
      </c>
      <c r="F3554" s="14">
        <v>3789440.539829005</v>
      </c>
      <c r="G3554" s="13">
        <v>0.17501618231405916</v>
      </c>
      <c r="H3554" s="12">
        <v>-8221411.8399999999</v>
      </c>
      <c r="I3554" s="12">
        <v>-1.4388801134684046</v>
      </c>
      <c r="J3554" t="s">
        <v>25</v>
      </c>
      <c r="K3554" s="14">
        <v>80408.443776000015</v>
      </c>
      <c r="L3554" s="14">
        <v>663213.41638699989</v>
      </c>
      <c r="M3554" s="13">
        <v>0.12124067726802422</v>
      </c>
      <c r="N3554" s="12">
        <v>-0.17445079946440092</v>
      </c>
      <c r="O3554" s="2">
        <f>DATE(LEFT(ALT[[#This Row],[DATEMTH]],4),RIGHT(ALT[[#This Row],[DATEMTH]],2),1)</f>
        <v>43831</v>
      </c>
      <c r="P3554" t="str">
        <f>IF(AND(ALT[[#This Row],[DATE]]&gt;=DATE(2023,6,1),ALT[[#This Row],[DATE]]&lt;=DATE(2024,5,31)),"Y","N")</f>
        <v>N</v>
      </c>
      <c r="Q3554" t="str">
        <f>LEFT(ALT[[#This Row],[DATEMTH]],4)</f>
        <v>2020</v>
      </c>
    </row>
    <row r="3555" spans="1:17" x14ac:dyDescent="0.25">
      <c r="A3555" t="s">
        <v>50</v>
      </c>
      <c r="B3555" t="s">
        <v>111</v>
      </c>
      <c r="C3555" t="s">
        <v>15</v>
      </c>
      <c r="D3555" t="s">
        <v>22</v>
      </c>
      <c r="E3555" s="14">
        <v>663213.41638699977</v>
      </c>
      <c r="F3555" s="14">
        <v>3789440.539829005</v>
      </c>
      <c r="G3555" s="13">
        <v>0.17501618231405916</v>
      </c>
      <c r="H3555" s="12">
        <v>-8221411.8399999999</v>
      </c>
      <c r="I3555" s="12">
        <v>-1.4388801134684046</v>
      </c>
      <c r="J3555" t="s">
        <v>26</v>
      </c>
      <c r="K3555" s="14">
        <v>85242.811377999984</v>
      </c>
      <c r="L3555" s="14">
        <v>663213.41638699989</v>
      </c>
      <c r="M3555" s="13">
        <v>0.12852998638413987</v>
      </c>
      <c r="N3555" s="12">
        <v>-0.18493924139250367</v>
      </c>
      <c r="O3555" s="2">
        <f>DATE(LEFT(ALT[[#This Row],[DATEMTH]],4),RIGHT(ALT[[#This Row],[DATEMTH]],2),1)</f>
        <v>43831</v>
      </c>
      <c r="P3555" t="str">
        <f>IF(AND(ALT[[#This Row],[DATE]]&gt;=DATE(2023,6,1),ALT[[#This Row],[DATE]]&lt;=DATE(2024,5,31)),"Y","N")</f>
        <v>N</v>
      </c>
      <c r="Q3555" t="str">
        <f>LEFT(ALT[[#This Row],[DATEMTH]],4)</f>
        <v>2020</v>
      </c>
    </row>
    <row r="3556" spans="1:17" x14ac:dyDescent="0.25">
      <c r="A3556" t="s">
        <v>50</v>
      </c>
      <c r="B3556" t="s">
        <v>111</v>
      </c>
      <c r="C3556" t="s">
        <v>15</v>
      </c>
      <c r="D3556" t="s">
        <v>22</v>
      </c>
      <c r="E3556" s="14">
        <v>663213.41638699977</v>
      </c>
      <c r="F3556" s="14">
        <v>3789440.539829005</v>
      </c>
      <c r="G3556" s="13">
        <v>0.17501618231405916</v>
      </c>
      <c r="H3556" s="12">
        <v>-8221411.8399999999</v>
      </c>
      <c r="I3556" s="12">
        <v>-1.4388801134684046</v>
      </c>
      <c r="J3556" t="s">
        <v>16</v>
      </c>
      <c r="K3556" s="14">
        <v>201033.04849799993</v>
      </c>
      <c r="L3556" s="14">
        <v>663213.41638699989</v>
      </c>
      <c r="M3556" s="13">
        <v>0.30311969500431918</v>
      </c>
      <c r="N3556" s="12">
        <v>-0.43615290114232297</v>
      </c>
      <c r="O3556" s="2">
        <f>DATE(LEFT(ALT[[#This Row],[DATEMTH]],4),RIGHT(ALT[[#This Row],[DATEMTH]],2),1)</f>
        <v>43831</v>
      </c>
      <c r="P3556" t="str">
        <f>IF(AND(ALT[[#This Row],[DATE]]&gt;=DATE(2023,6,1),ALT[[#This Row],[DATE]]&lt;=DATE(2024,5,31)),"Y","N")</f>
        <v>N</v>
      </c>
      <c r="Q3556" t="str">
        <f>LEFT(ALT[[#This Row],[DATEMTH]],4)</f>
        <v>2020</v>
      </c>
    </row>
    <row r="3557" spans="1:17" x14ac:dyDescent="0.25">
      <c r="A3557" t="s">
        <v>50</v>
      </c>
      <c r="B3557" t="s">
        <v>111</v>
      </c>
      <c r="C3557" t="s">
        <v>15</v>
      </c>
      <c r="D3557" t="s">
        <v>22</v>
      </c>
      <c r="E3557" s="14">
        <v>663213.41638699977</v>
      </c>
      <c r="F3557" s="14">
        <v>3789440.539829005</v>
      </c>
      <c r="G3557" s="13">
        <v>0.17501618231405916</v>
      </c>
      <c r="H3557" s="12">
        <v>-8221411.8399999999</v>
      </c>
      <c r="I3557" s="12">
        <v>-1.4388801134684046</v>
      </c>
      <c r="J3557" t="s">
        <v>24</v>
      </c>
      <c r="K3557" s="14">
        <v>296529.11273499997</v>
      </c>
      <c r="L3557" s="14">
        <v>663213.41638699989</v>
      </c>
      <c r="M3557" s="13">
        <v>0.44710964134351677</v>
      </c>
      <c r="N3557" s="12">
        <v>-0.64333717146917713</v>
      </c>
      <c r="O3557" s="2">
        <f>DATE(LEFT(ALT[[#This Row],[DATEMTH]],4),RIGHT(ALT[[#This Row],[DATEMTH]],2),1)</f>
        <v>43831</v>
      </c>
      <c r="P3557" t="str">
        <f>IF(AND(ALT[[#This Row],[DATE]]&gt;=DATE(2023,6,1),ALT[[#This Row],[DATE]]&lt;=DATE(2024,5,31)),"Y","N")</f>
        <v>N</v>
      </c>
      <c r="Q3557" t="str">
        <f>LEFT(ALT[[#This Row],[DATEMTH]],4)</f>
        <v>2020</v>
      </c>
    </row>
    <row r="3558" spans="1:17" x14ac:dyDescent="0.25">
      <c r="A3558" t="s">
        <v>50</v>
      </c>
      <c r="B3558" t="s">
        <v>111</v>
      </c>
      <c r="C3558" t="s">
        <v>18</v>
      </c>
      <c r="D3558" t="s">
        <v>22</v>
      </c>
      <c r="E3558" s="14">
        <v>1181125.0340460001</v>
      </c>
      <c r="F3558" s="14">
        <v>3789440.539829005</v>
      </c>
      <c r="G3558" s="13">
        <v>0.31168849903613938</v>
      </c>
      <c r="H3558" s="12">
        <v>-8221411.8399999999</v>
      </c>
      <c r="I3558" s="12">
        <v>-2.5625195163675447</v>
      </c>
      <c r="J3558" t="s">
        <v>25</v>
      </c>
      <c r="K3558" s="14">
        <v>103591.30755</v>
      </c>
      <c r="L3558" s="14">
        <v>1181125.0340460001</v>
      </c>
      <c r="M3558" s="13">
        <v>8.7705623506381059E-2</v>
      </c>
      <c r="N3558" s="12">
        <v>-0.22474737193028554</v>
      </c>
      <c r="O3558" s="2">
        <f>DATE(LEFT(ALT[[#This Row],[DATEMTH]],4),RIGHT(ALT[[#This Row],[DATEMTH]],2),1)</f>
        <v>43831</v>
      </c>
      <c r="P3558" t="str">
        <f>IF(AND(ALT[[#This Row],[DATE]]&gt;=DATE(2023,6,1),ALT[[#This Row],[DATE]]&lt;=DATE(2024,5,31)),"Y","N")</f>
        <v>N</v>
      </c>
      <c r="Q3558" t="str">
        <f>LEFT(ALT[[#This Row],[DATEMTH]],4)</f>
        <v>2020</v>
      </c>
    </row>
    <row r="3559" spans="1:17" x14ac:dyDescent="0.25">
      <c r="A3559" t="s">
        <v>50</v>
      </c>
      <c r="B3559" t="s">
        <v>111</v>
      </c>
      <c r="C3559" t="s">
        <v>18</v>
      </c>
      <c r="D3559" t="s">
        <v>22</v>
      </c>
      <c r="E3559" s="14">
        <v>1181125.0340460001</v>
      </c>
      <c r="F3559" s="14">
        <v>3789440.539829005</v>
      </c>
      <c r="G3559" s="13">
        <v>0.31168849903613938</v>
      </c>
      <c r="H3559" s="12">
        <v>-8221411.8399999999</v>
      </c>
      <c r="I3559" s="12">
        <v>-2.5625195163675447</v>
      </c>
      <c r="J3559" t="s">
        <v>24</v>
      </c>
      <c r="K3559" s="14">
        <v>339475.46871599997</v>
      </c>
      <c r="L3559" s="14">
        <v>1181125.0340460001</v>
      </c>
      <c r="M3559" s="13">
        <v>0.28741704640118459</v>
      </c>
      <c r="N3559" s="12">
        <v>-0.7365117907397517</v>
      </c>
      <c r="O3559" s="2">
        <f>DATE(LEFT(ALT[[#This Row],[DATEMTH]],4),RIGHT(ALT[[#This Row],[DATEMTH]],2),1)</f>
        <v>43831</v>
      </c>
      <c r="P3559" t="str">
        <f>IF(AND(ALT[[#This Row],[DATE]]&gt;=DATE(2023,6,1),ALT[[#This Row],[DATE]]&lt;=DATE(2024,5,31)),"Y","N")</f>
        <v>N</v>
      </c>
      <c r="Q3559" t="str">
        <f>LEFT(ALT[[#This Row],[DATEMTH]],4)</f>
        <v>2020</v>
      </c>
    </row>
    <row r="3560" spans="1:17" x14ac:dyDescent="0.25">
      <c r="A3560" t="s">
        <v>50</v>
      </c>
      <c r="B3560" t="s">
        <v>111</v>
      </c>
      <c r="C3560" t="s">
        <v>18</v>
      </c>
      <c r="D3560" t="s">
        <v>22</v>
      </c>
      <c r="E3560" s="14">
        <v>1181125.0340460001</v>
      </c>
      <c r="F3560" s="14">
        <v>3789440.539829005</v>
      </c>
      <c r="G3560" s="13">
        <v>0.31168849903613938</v>
      </c>
      <c r="H3560" s="12">
        <v>-8221411.8399999999</v>
      </c>
      <c r="I3560" s="12">
        <v>-2.5625195163675447</v>
      </c>
      <c r="J3560" t="s">
        <v>16</v>
      </c>
      <c r="K3560" s="14">
        <v>456395.43749300018</v>
      </c>
      <c r="L3560" s="14">
        <v>1181125.0340460001</v>
      </c>
      <c r="M3560" s="13">
        <v>0.38640738646406964</v>
      </c>
      <c r="N3560" s="12">
        <v>-0.9901764690827547</v>
      </c>
      <c r="O3560" s="2">
        <f>DATE(LEFT(ALT[[#This Row],[DATEMTH]],4),RIGHT(ALT[[#This Row],[DATEMTH]],2),1)</f>
        <v>43831</v>
      </c>
      <c r="P3560" t="str">
        <f>IF(AND(ALT[[#This Row],[DATE]]&gt;=DATE(2023,6,1),ALT[[#This Row],[DATE]]&lt;=DATE(2024,5,31)),"Y","N")</f>
        <v>N</v>
      </c>
      <c r="Q3560" t="str">
        <f>LEFT(ALT[[#This Row],[DATEMTH]],4)</f>
        <v>2020</v>
      </c>
    </row>
    <row r="3561" spans="1:17" x14ac:dyDescent="0.25">
      <c r="A3561" t="s">
        <v>50</v>
      </c>
      <c r="B3561" t="s">
        <v>111</v>
      </c>
      <c r="C3561" t="s">
        <v>18</v>
      </c>
      <c r="D3561" t="s">
        <v>22</v>
      </c>
      <c r="E3561" s="14">
        <v>1181125.0340460001</v>
      </c>
      <c r="F3561" s="14">
        <v>3789440.539829005</v>
      </c>
      <c r="G3561" s="13">
        <v>0.31168849903613938</v>
      </c>
      <c r="H3561" s="12">
        <v>-8221411.8399999999</v>
      </c>
      <c r="I3561" s="12">
        <v>-2.5625195163675447</v>
      </c>
      <c r="J3561" t="s">
        <v>26</v>
      </c>
      <c r="K3561" s="14">
        <v>281662.82028699992</v>
      </c>
      <c r="L3561" s="14">
        <v>1181125.0340460001</v>
      </c>
      <c r="M3561" s="13">
        <v>0.23846994362836466</v>
      </c>
      <c r="N3561" s="12">
        <v>-0.6110838846147526</v>
      </c>
      <c r="O3561" s="2">
        <f>DATE(LEFT(ALT[[#This Row],[DATEMTH]],4),RIGHT(ALT[[#This Row],[DATEMTH]],2),1)</f>
        <v>43831</v>
      </c>
      <c r="P3561" t="str">
        <f>IF(AND(ALT[[#This Row],[DATE]]&gt;=DATE(2023,6,1),ALT[[#This Row],[DATE]]&lt;=DATE(2024,5,31)),"Y","N")</f>
        <v>N</v>
      </c>
      <c r="Q3561" t="str">
        <f>LEFT(ALT[[#This Row],[DATEMTH]],4)</f>
        <v>2020</v>
      </c>
    </row>
    <row r="3562" spans="1:17" x14ac:dyDescent="0.25">
      <c r="A3562" t="s">
        <v>50</v>
      </c>
      <c r="B3562" t="s">
        <v>111</v>
      </c>
      <c r="C3562" t="s">
        <v>19</v>
      </c>
      <c r="D3562" t="s">
        <v>22</v>
      </c>
      <c r="E3562" s="14">
        <v>1000103.3888740002</v>
      </c>
      <c r="F3562" s="14">
        <v>3789440.539829005</v>
      </c>
      <c r="G3562" s="13">
        <v>0.26391848040954591</v>
      </c>
      <c r="H3562" s="12">
        <v>-8221411.8399999999</v>
      </c>
      <c r="I3562" s="12">
        <v>-2.1697825196338485</v>
      </c>
      <c r="J3562" t="s">
        <v>16</v>
      </c>
      <c r="K3562" s="14">
        <v>235.200065</v>
      </c>
      <c r="L3562" s="14">
        <v>1000103.3888740002</v>
      </c>
      <c r="M3562" s="13">
        <v>2.3517575044396946E-4</v>
      </c>
      <c r="N3562" s="12">
        <v>-5.1028023235509719E-4</v>
      </c>
      <c r="O3562" s="2">
        <f>DATE(LEFT(ALT[[#This Row],[DATEMTH]],4),RIGHT(ALT[[#This Row],[DATEMTH]],2),1)</f>
        <v>43831</v>
      </c>
      <c r="P3562" t="str">
        <f>IF(AND(ALT[[#This Row],[DATE]]&gt;=DATE(2023,6,1),ALT[[#This Row],[DATE]]&lt;=DATE(2024,5,31)),"Y","N")</f>
        <v>N</v>
      </c>
      <c r="Q3562" t="str">
        <f>LEFT(ALT[[#This Row],[DATEMTH]],4)</f>
        <v>2020</v>
      </c>
    </row>
    <row r="3563" spans="1:17" x14ac:dyDescent="0.25">
      <c r="A3563" t="s">
        <v>50</v>
      </c>
      <c r="B3563" t="s">
        <v>111</v>
      </c>
      <c r="C3563" t="s">
        <v>19</v>
      </c>
      <c r="D3563" t="s">
        <v>22</v>
      </c>
      <c r="E3563" s="14">
        <v>1000103.3888740002</v>
      </c>
      <c r="F3563" s="14">
        <v>3789440.539829005</v>
      </c>
      <c r="G3563" s="13">
        <v>0.26391848040954591</v>
      </c>
      <c r="H3563" s="12">
        <v>-8221411.8399999999</v>
      </c>
      <c r="I3563" s="12">
        <v>-2.1697825196338485</v>
      </c>
      <c r="J3563" t="s">
        <v>25</v>
      </c>
      <c r="K3563" s="14">
        <v>648024.41172400012</v>
      </c>
      <c r="L3563" s="14">
        <v>1000103.3888740002</v>
      </c>
      <c r="M3563" s="13">
        <v>0.64795742013593216</v>
      </c>
      <c r="N3563" s="12">
        <v>-1.4059266836779911</v>
      </c>
      <c r="O3563" s="2">
        <f>DATE(LEFT(ALT[[#This Row],[DATEMTH]],4),RIGHT(ALT[[#This Row],[DATEMTH]],2),1)</f>
        <v>43831</v>
      </c>
      <c r="P3563" t="str">
        <f>IF(AND(ALT[[#This Row],[DATE]]&gt;=DATE(2023,6,1),ALT[[#This Row],[DATE]]&lt;=DATE(2024,5,31)),"Y","N")</f>
        <v>N</v>
      </c>
      <c r="Q3563" t="str">
        <f>LEFT(ALT[[#This Row],[DATEMTH]],4)</f>
        <v>2020</v>
      </c>
    </row>
    <row r="3564" spans="1:17" x14ac:dyDescent="0.25">
      <c r="A3564" t="s">
        <v>50</v>
      </c>
      <c r="B3564" t="s">
        <v>111</v>
      </c>
      <c r="C3564" t="s">
        <v>19</v>
      </c>
      <c r="D3564" t="s">
        <v>22</v>
      </c>
      <c r="E3564" s="14">
        <v>1000103.3888740002</v>
      </c>
      <c r="F3564" s="14">
        <v>3789440.539829005</v>
      </c>
      <c r="G3564" s="13">
        <v>0.26391848040954591</v>
      </c>
      <c r="H3564" s="12">
        <v>-8221411.8399999999</v>
      </c>
      <c r="I3564" s="12">
        <v>-2.1697825196338485</v>
      </c>
      <c r="J3564" t="s">
        <v>24</v>
      </c>
      <c r="K3564" s="14">
        <v>317958.73897700006</v>
      </c>
      <c r="L3564" s="14">
        <v>1000103.3888740002</v>
      </c>
      <c r="M3564" s="13">
        <v>0.31792586897939074</v>
      </c>
      <c r="N3564" s="12">
        <v>-0.68982999305088322</v>
      </c>
      <c r="O3564" s="2">
        <f>DATE(LEFT(ALT[[#This Row],[DATEMTH]],4),RIGHT(ALT[[#This Row],[DATEMTH]],2),1)</f>
        <v>43831</v>
      </c>
      <c r="P3564" t="str">
        <f>IF(AND(ALT[[#This Row],[DATE]]&gt;=DATE(2023,6,1),ALT[[#This Row],[DATE]]&lt;=DATE(2024,5,31)),"Y","N")</f>
        <v>N</v>
      </c>
      <c r="Q3564" t="str">
        <f>LEFT(ALT[[#This Row],[DATEMTH]],4)</f>
        <v>2020</v>
      </c>
    </row>
    <row r="3565" spans="1:17" x14ac:dyDescent="0.25">
      <c r="A3565" t="s">
        <v>50</v>
      </c>
      <c r="B3565" t="s">
        <v>111</v>
      </c>
      <c r="C3565" t="s">
        <v>19</v>
      </c>
      <c r="D3565" t="s">
        <v>22</v>
      </c>
      <c r="E3565" s="14">
        <v>1000103.3888740002</v>
      </c>
      <c r="F3565" s="14">
        <v>3789440.539829005</v>
      </c>
      <c r="G3565" s="13">
        <v>0.26391848040954591</v>
      </c>
      <c r="H3565" s="12">
        <v>-8221411.8399999999</v>
      </c>
      <c r="I3565" s="12">
        <v>-2.1697825196338485</v>
      </c>
      <c r="J3565" t="s">
        <v>26</v>
      </c>
      <c r="K3565" s="14">
        <v>33885.038108000008</v>
      </c>
      <c r="L3565" s="14">
        <v>1000103.3888740002</v>
      </c>
      <c r="M3565" s="13">
        <v>3.388153513423308E-2</v>
      </c>
      <c r="N3565" s="12">
        <v>-7.3515562672619023E-2</v>
      </c>
      <c r="O3565" s="2">
        <f>DATE(LEFT(ALT[[#This Row],[DATEMTH]],4),RIGHT(ALT[[#This Row],[DATEMTH]],2),1)</f>
        <v>43831</v>
      </c>
      <c r="P3565" t="str">
        <f>IF(AND(ALT[[#This Row],[DATE]]&gt;=DATE(2023,6,1),ALT[[#This Row],[DATE]]&lt;=DATE(2024,5,31)),"Y","N")</f>
        <v>N</v>
      </c>
      <c r="Q3565" t="str">
        <f>LEFT(ALT[[#This Row],[DATEMTH]],4)</f>
        <v>2020</v>
      </c>
    </row>
    <row r="3566" spans="1:17" x14ac:dyDescent="0.25">
      <c r="A3566" t="s">
        <v>50</v>
      </c>
      <c r="B3566" t="s">
        <v>111</v>
      </c>
      <c r="C3566" t="s">
        <v>20</v>
      </c>
      <c r="D3566" t="s">
        <v>22</v>
      </c>
      <c r="E3566" s="14">
        <v>944998.70052199939</v>
      </c>
      <c r="F3566" s="14">
        <v>3789440.539829005</v>
      </c>
      <c r="G3566" s="13">
        <v>0.24937683824025425</v>
      </c>
      <c r="H3566" s="12">
        <v>-8221411.8399999999</v>
      </c>
      <c r="I3566" s="12">
        <v>-2.0502296905301911</v>
      </c>
      <c r="J3566" t="s">
        <v>24</v>
      </c>
      <c r="K3566" s="14">
        <v>500648.04533199983</v>
      </c>
      <c r="L3566" s="14">
        <v>944998.70052199974</v>
      </c>
      <c r="M3566" s="13">
        <v>0.52978701987151</v>
      </c>
      <c r="N3566" s="12">
        <v>-1.0861850777980782</v>
      </c>
      <c r="O3566" s="2">
        <f>DATE(LEFT(ALT[[#This Row],[DATEMTH]],4),RIGHT(ALT[[#This Row],[DATEMTH]],2),1)</f>
        <v>43831</v>
      </c>
      <c r="P3566" t="str">
        <f>IF(AND(ALT[[#This Row],[DATE]]&gt;=DATE(2023,6,1),ALT[[#This Row],[DATE]]&lt;=DATE(2024,5,31)),"Y","N")</f>
        <v>N</v>
      </c>
      <c r="Q3566" t="str">
        <f>LEFT(ALT[[#This Row],[DATEMTH]],4)</f>
        <v>2020</v>
      </c>
    </row>
    <row r="3567" spans="1:17" x14ac:dyDescent="0.25">
      <c r="A3567" t="s">
        <v>50</v>
      </c>
      <c r="B3567" t="s">
        <v>111</v>
      </c>
      <c r="C3567" t="s">
        <v>20</v>
      </c>
      <c r="D3567" t="s">
        <v>22</v>
      </c>
      <c r="E3567" s="14">
        <v>944998.70052199939</v>
      </c>
      <c r="F3567" s="14">
        <v>3789440.539829005</v>
      </c>
      <c r="G3567" s="13">
        <v>0.24937683824025425</v>
      </c>
      <c r="H3567" s="12">
        <v>-8221411.8399999999</v>
      </c>
      <c r="I3567" s="12">
        <v>-2.0502296905301911</v>
      </c>
      <c r="J3567" t="s">
        <v>25</v>
      </c>
      <c r="K3567" s="14">
        <v>108744.519376</v>
      </c>
      <c r="L3567" s="14">
        <v>944998.70052199974</v>
      </c>
      <c r="M3567" s="13">
        <v>0.11507372371616124</v>
      </c>
      <c r="N3567" s="12">
        <v>-0.23592756496274198</v>
      </c>
      <c r="O3567" s="2">
        <f>DATE(LEFT(ALT[[#This Row],[DATEMTH]],4),RIGHT(ALT[[#This Row],[DATEMTH]],2),1)</f>
        <v>43831</v>
      </c>
      <c r="P3567" t="str">
        <f>IF(AND(ALT[[#This Row],[DATE]]&gt;=DATE(2023,6,1),ALT[[#This Row],[DATE]]&lt;=DATE(2024,5,31)),"Y","N")</f>
        <v>N</v>
      </c>
      <c r="Q3567" t="str">
        <f>LEFT(ALT[[#This Row],[DATEMTH]],4)</f>
        <v>2020</v>
      </c>
    </row>
    <row r="3568" spans="1:17" x14ac:dyDescent="0.25">
      <c r="A3568" t="s">
        <v>50</v>
      </c>
      <c r="B3568" t="s">
        <v>111</v>
      </c>
      <c r="C3568" t="s">
        <v>20</v>
      </c>
      <c r="D3568" t="s">
        <v>22</v>
      </c>
      <c r="E3568" s="14">
        <v>944998.70052199939</v>
      </c>
      <c r="F3568" s="14">
        <v>3789440.539829005</v>
      </c>
      <c r="G3568" s="13">
        <v>0.24937683824025425</v>
      </c>
      <c r="H3568" s="12">
        <v>-8221411.8399999999</v>
      </c>
      <c r="I3568" s="12">
        <v>-2.0502296905301911</v>
      </c>
      <c r="J3568" t="s">
        <v>16</v>
      </c>
      <c r="K3568" s="14">
        <v>264659.24798199994</v>
      </c>
      <c r="L3568" s="14">
        <v>944998.70052199974</v>
      </c>
      <c r="M3568" s="13">
        <v>0.28006308139451103</v>
      </c>
      <c r="N3568" s="12">
        <v>-0.57419364469640011</v>
      </c>
      <c r="O3568" s="2">
        <f>DATE(LEFT(ALT[[#This Row],[DATEMTH]],4),RIGHT(ALT[[#This Row],[DATEMTH]],2),1)</f>
        <v>43831</v>
      </c>
      <c r="P3568" t="str">
        <f>IF(AND(ALT[[#This Row],[DATE]]&gt;=DATE(2023,6,1),ALT[[#This Row],[DATE]]&lt;=DATE(2024,5,31)),"Y","N")</f>
        <v>N</v>
      </c>
      <c r="Q3568" t="str">
        <f>LEFT(ALT[[#This Row],[DATEMTH]],4)</f>
        <v>2020</v>
      </c>
    </row>
    <row r="3569" spans="1:17" x14ac:dyDescent="0.25">
      <c r="A3569" t="s">
        <v>50</v>
      </c>
      <c r="B3569" t="s">
        <v>111</v>
      </c>
      <c r="C3569" t="s">
        <v>20</v>
      </c>
      <c r="D3569" t="s">
        <v>22</v>
      </c>
      <c r="E3569" s="14">
        <v>944998.70052199939</v>
      </c>
      <c r="F3569" s="14">
        <v>3789440.539829005</v>
      </c>
      <c r="G3569" s="13">
        <v>0.24937683824025425</v>
      </c>
      <c r="H3569" s="12">
        <v>-8221411.8399999999</v>
      </c>
      <c r="I3569" s="12">
        <v>-2.0502296905301911</v>
      </c>
      <c r="J3569" t="s">
        <v>26</v>
      </c>
      <c r="K3569" s="14">
        <v>70946.887831999993</v>
      </c>
      <c r="L3569" s="14">
        <v>944998.70052199974</v>
      </c>
      <c r="M3569" s="13">
        <v>7.5076175017817742E-2</v>
      </c>
      <c r="N3569" s="12">
        <v>-0.15392340307297092</v>
      </c>
      <c r="O3569" s="2">
        <f>DATE(LEFT(ALT[[#This Row],[DATEMTH]],4),RIGHT(ALT[[#This Row],[DATEMTH]],2),1)</f>
        <v>43831</v>
      </c>
      <c r="P3569" t="str">
        <f>IF(AND(ALT[[#This Row],[DATE]]&gt;=DATE(2023,6,1),ALT[[#This Row],[DATE]]&lt;=DATE(2024,5,31)),"Y","N")</f>
        <v>N</v>
      </c>
      <c r="Q3569" t="str">
        <f>LEFT(ALT[[#This Row],[DATEMTH]],4)</f>
        <v>2020</v>
      </c>
    </row>
    <row r="3570" spans="1:17" x14ac:dyDescent="0.25">
      <c r="A3570" t="s">
        <v>50</v>
      </c>
      <c r="B3570" t="s">
        <v>111</v>
      </c>
      <c r="C3570" t="s">
        <v>15</v>
      </c>
      <c r="D3570" t="s">
        <v>17</v>
      </c>
      <c r="E3570" s="14">
        <v>663213.41638699977</v>
      </c>
      <c r="F3570" s="14">
        <v>3789440.539829005</v>
      </c>
      <c r="G3570" s="13">
        <v>0.17501618231405916</v>
      </c>
      <c r="H3570" s="12">
        <v>-46667749.390000001</v>
      </c>
      <c r="I3570" s="12">
        <v>-8.167611335427063</v>
      </c>
      <c r="J3570" t="s">
        <v>16</v>
      </c>
      <c r="K3570" s="14">
        <v>201033.04849799993</v>
      </c>
      <c r="L3570" s="14">
        <v>663213.41638699989</v>
      </c>
      <c r="M3570" s="13">
        <v>0.30311969500431918</v>
      </c>
      <c r="N3570" s="12">
        <v>-2.4757638569084714</v>
      </c>
      <c r="O3570" s="2">
        <f>DATE(LEFT(ALT[[#This Row],[DATEMTH]],4),RIGHT(ALT[[#This Row],[DATEMTH]],2),1)</f>
        <v>43831</v>
      </c>
      <c r="P3570" t="str">
        <f>IF(AND(ALT[[#This Row],[DATE]]&gt;=DATE(2023,6,1),ALT[[#This Row],[DATE]]&lt;=DATE(2024,5,31)),"Y","N")</f>
        <v>N</v>
      </c>
      <c r="Q3570" t="str">
        <f>LEFT(ALT[[#This Row],[DATEMTH]],4)</f>
        <v>2020</v>
      </c>
    </row>
    <row r="3571" spans="1:17" x14ac:dyDescent="0.25">
      <c r="A3571" t="s">
        <v>50</v>
      </c>
      <c r="B3571" t="s">
        <v>111</v>
      </c>
      <c r="C3571" t="s">
        <v>15</v>
      </c>
      <c r="D3571" t="s">
        <v>17</v>
      </c>
      <c r="E3571" s="14">
        <v>663213.41638699977</v>
      </c>
      <c r="F3571" s="14">
        <v>3789440.539829005</v>
      </c>
      <c r="G3571" s="13">
        <v>0.17501618231405916</v>
      </c>
      <c r="H3571" s="12">
        <v>-46667749.390000001</v>
      </c>
      <c r="I3571" s="12">
        <v>-8.167611335427063</v>
      </c>
      <c r="J3571" t="s">
        <v>25</v>
      </c>
      <c r="K3571" s="14">
        <v>80408.443776000015</v>
      </c>
      <c r="L3571" s="14">
        <v>663213.41638699989</v>
      </c>
      <c r="M3571" s="13">
        <v>0.12124067726802422</v>
      </c>
      <c r="N3571" s="12">
        <v>-0.99024672996916885</v>
      </c>
      <c r="O3571" s="2">
        <f>DATE(LEFT(ALT[[#This Row],[DATEMTH]],4),RIGHT(ALT[[#This Row],[DATEMTH]],2),1)</f>
        <v>43831</v>
      </c>
      <c r="P3571" t="str">
        <f>IF(AND(ALT[[#This Row],[DATE]]&gt;=DATE(2023,6,1),ALT[[#This Row],[DATE]]&lt;=DATE(2024,5,31)),"Y","N")</f>
        <v>N</v>
      </c>
      <c r="Q3571" t="str">
        <f>LEFT(ALT[[#This Row],[DATEMTH]],4)</f>
        <v>2020</v>
      </c>
    </row>
    <row r="3572" spans="1:17" x14ac:dyDescent="0.25">
      <c r="A3572" t="s">
        <v>50</v>
      </c>
      <c r="B3572" t="s">
        <v>111</v>
      </c>
      <c r="C3572" t="s">
        <v>15</v>
      </c>
      <c r="D3572" t="s">
        <v>17</v>
      </c>
      <c r="E3572" s="14">
        <v>663213.41638699977</v>
      </c>
      <c r="F3572" s="14">
        <v>3789440.539829005</v>
      </c>
      <c r="G3572" s="13">
        <v>0.17501618231405916</v>
      </c>
      <c r="H3572" s="12">
        <v>-46667749.390000001</v>
      </c>
      <c r="I3572" s="12">
        <v>-8.167611335427063</v>
      </c>
      <c r="J3572" t="s">
        <v>26</v>
      </c>
      <c r="K3572" s="14">
        <v>85242.811377999984</v>
      </c>
      <c r="L3572" s="14">
        <v>663213.41638699989</v>
      </c>
      <c r="M3572" s="13">
        <v>0.12852998638413987</v>
      </c>
      <c r="N3572" s="12">
        <v>-1.0497829737333868</v>
      </c>
      <c r="O3572" s="2">
        <f>DATE(LEFT(ALT[[#This Row],[DATEMTH]],4),RIGHT(ALT[[#This Row],[DATEMTH]],2),1)</f>
        <v>43831</v>
      </c>
      <c r="P3572" t="str">
        <f>IF(AND(ALT[[#This Row],[DATE]]&gt;=DATE(2023,6,1),ALT[[#This Row],[DATE]]&lt;=DATE(2024,5,31)),"Y","N")</f>
        <v>N</v>
      </c>
      <c r="Q3572" t="str">
        <f>LEFT(ALT[[#This Row],[DATEMTH]],4)</f>
        <v>2020</v>
      </c>
    </row>
    <row r="3573" spans="1:17" x14ac:dyDescent="0.25">
      <c r="A3573" t="s">
        <v>50</v>
      </c>
      <c r="B3573" t="s">
        <v>111</v>
      </c>
      <c r="C3573" t="s">
        <v>15</v>
      </c>
      <c r="D3573" t="s">
        <v>17</v>
      </c>
      <c r="E3573" s="14">
        <v>663213.41638699977</v>
      </c>
      <c r="F3573" s="14">
        <v>3789440.539829005</v>
      </c>
      <c r="G3573" s="13">
        <v>0.17501618231405916</v>
      </c>
      <c r="H3573" s="12">
        <v>-46667749.390000001</v>
      </c>
      <c r="I3573" s="12">
        <v>-8.167611335427063</v>
      </c>
      <c r="J3573" t="s">
        <v>24</v>
      </c>
      <c r="K3573" s="14">
        <v>296529.11273499997</v>
      </c>
      <c r="L3573" s="14">
        <v>663213.41638699989</v>
      </c>
      <c r="M3573" s="13">
        <v>0.44710964134351677</v>
      </c>
      <c r="N3573" s="12">
        <v>-3.6518177748160361</v>
      </c>
      <c r="O3573" s="2">
        <f>DATE(LEFT(ALT[[#This Row],[DATEMTH]],4),RIGHT(ALT[[#This Row],[DATEMTH]],2),1)</f>
        <v>43831</v>
      </c>
      <c r="P3573" t="str">
        <f>IF(AND(ALT[[#This Row],[DATE]]&gt;=DATE(2023,6,1),ALT[[#This Row],[DATE]]&lt;=DATE(2024,5,31)),"Y","N")</f>
        <v>N</v>
      </c>
      <c r="Q3573" t="str">
        <f>LEFT(ALT[[#This Row],[DATEMTH]],4)</f>
        <v>2020</v>
      </c>
    </row>
    <row r="3574" spans="1:17" x14ac:dyDescent="0.25">
      <c r="A3574" t="s">
        <v>50</v>
      </c>
      <c r="B3574" t="s">
        <v>111</v>
      </c>
      <c r="C3574" t="s">
        <v>18</v>
      </c>
      <c r="D3574" t="s">
        <v>17</v>
      </c>
      <c r="E3574" s="14">
        <v>1181125.0340460001</v>
      </c>
      <c r="F3574" s="14">
        <v>3789440.539829005</v>
      </c>
      <c r="G3574" s="13">
        <v>0.31168849903613938</v>
      </c>
      <c r="H3574" s="12">
        <v>-46667749.390000001</v>
      </c>
      <c r="I3574" s="12">
        <v>-14.545800760763809</v>
      </c>
      <c r="J3574" t="s">
        <v>25</v>
      </c>
      <c r="K3574" s="14">
        <v>103591.30755</v>
      </c>
      <c r="L3574" s="14">
        <v>1181125.0340460001</v>
      </c>
      <c r="M3574" s="13">
        <v>8.7705623506381059E-2</v>
      </c>
      <c r="N3574" s="12">
        <v>-1.2757485251223819</v>
      </c>
      <c r="O3574" s="2">
        <f>DATE(LEFT(ALT[[#This Row],[DATEMTH]],4),RIGHT(ALT[[#This Row],[DATEMTH]],2),1)</f>
        <v>43831</v>
      </c>
      <c r="P3574" t="str">
        <f>IF(AND(ALT[[#This Row],[DATE]]&gt;=DATE(2023,6,1),ALT[[#This Row],[DATE]]&lt;=DATE(2024,5,31)),"Y","N")</f>
        <v>N</v>
      </c>
      <c r="Q3574" t="str">
        <f>LEFT(ALT[[#This Row],[DATEMTH]],4)</f>
        <v>2020</v>
      </c>
    </row>
    <row r="3575" spans="1:17" x14ac:dyDescent="0.25">
      <c r="A3575" t="s">
        <v>50</v>
      </c>
      <c r="B3575" t="s">
        <v>111</v>
      </c>
      <c r="C3575" t="s">
        <v>18</v>
      </c>
      <c r="D3575" t="s">
        <v>17</v>
      </c>
      <c r="E3575" s="14">
        <v>1181125.0340460001</v>
      </c>
      <c r="F3575" s="14">
        <v>3789440.539829005</v>
      </c>
      <c r="G3575" s="13">
        <v>0.31168849903613938</v>
      </c>
      <c r="H3575" s="12">
        <v>-46667749.390000001</v>
      </c>
      <c r="I3575" s="12">
        <v>-14.545800760763809</v>
      </c>
      <c r="J3575" t="s">
        <v>24</v>
      </c>
      <c r="K3575" s="14">
        <v>339475.46871599997</v>
      </c>
      <c r="L3575" s="14">
        <v>1181125.0340460001</v>
      </c>
      <c r="M3575" s="13">
        <v>0.28741704640118459</v>
      </c>
      <c r="N3575" s="12">
        <v>-4.1807110921988375</v>
      </c>
      <c r="O3575" s="2">
        <f>DATE(LEFT(ALT[[#This Row],[DATEMTH]],4),RIGHT(ALT[[#This Row],[DATEMTH]],2),1)</f>
        <v>43831</v>
      </c>
      <c r="P3575" t="str">
        <f>IF(AND(ALT[[#This Row],[DATE]]&gt;=DATE(2023,6,1),ALT[[#This Row],[DATE]]&lt;=DATE(2024,5,31)),"Y","N")</f>
        <v>N</v>
      </c>
      <c r="Q3575" t="str">
        <f>LEFT(ALT[[#This Row],[DATEMTH]],4)</f>
        <v>2020</v>
      </c>
    </row>
    <row r="3576" spans="1:17" x14ac:dyDescent="0.25">
      <c r="A3576" t="s">
        <v>50</v>
      </c>
      <c r="B3576" t="s">
        <v>111</v>
      </c>
      <c r="C3576" t="s">
        <v>18</v>
      </c>
      <c r="D3576" t="s">
        <v>17</v>
      </c>
      <c r="E3576" s="14">
        <v>1181125.0340460001</v>
      </c>
      <c r="F3576" s="14">
        <v>3789440.539829005</v>
      </c>
      <c r="G3576" s="13">
        <v>0.31168849903613938</v>
      </c>
      <c r="H3576" s="12">
        <v>-46667749.390000001</v>
      </c>
      <c r="I3576" s="12">
        <v>-14.545800760763809</v>
      </c>
      <c r="J3576" t="s">
        <v>16</v>
      </c>
      <c r="K3576" s="14">
        <v>456395.43749300018</v>
      </c>
      <c r="L3576" s="14">
        <v>1181125.0340460001</v>
      </c>
      <c r="M3576" s="13">
        <v>0.38640738646406964</v>
      </c>
      <c r="N3576" s="12">
        <v>-5.6206048559938191</v>
      </c>
      <c r="O3576" s="2">
        <f>DATE(LEFT(ALT[[#This Row],[DATEMTH]],4),RIGHT(ALT[[#This Row],[DATEMTH]],2),1)</f>
        <v>43831</v>
      </c>
      <c r="P3576" t="str">
        <f>IF(AND(ALT[[#This Row],[DATE]]&gt;=DATE(2023,6,1),ALT[[#This Row],[DATE]]&lt;=DATE(2024,5,31)),"Y","N")</f>
        <v>N</v>
      </c>
      <c r="Q3576" t="str">
        <f>LEFT(ALT[[#This Row],[DATEMTH]],4)</f>
        <v>2020</v>
      </c>
    </row>
    <row r="3577" spans="1:17" x14ac:dyDescent="0.25">
      <c r="A3577" t="s">
        <v>50</v>
      </c>
      <c r="B3577" t="s">
        <v>111</v>
      </c>
      <c r="C3577" t="s">
        <v>18</v>
      </c>
      <c r="D3577" t="s">
        <v>17</v>
      </c>
      <c r="E3577" s="14">
        <v>1181125.0340460001</v>
      </c>
      <c r="F3577" s="14">
        <v>3789440.539829005</v>
      </c>
      <c r="G3577" s="13">
        <v>0.31168849903613938</v>
      </c>
      <c r="H3577" s="12">
        <v>-46667749.390000001</v>
      </c>
      <c r="I3577" s="12">
        <v>-14.545800760763809</v>
      </c>
      <c r="J3577" t="s">
        <v>26</v>
      </c>
      <c r="K3577" s="14">
        <v>281662.82028699992</v>
      </c>
      <c r="L3577" s="14">
        <v>1181125.0340460001</v>
      </c>
      <c r="M3577" s="13">
        <v>0.23846994362836466</v>
      </c>
      <c r="N3577" s="12">
        <v>-3.4687362874487695</v>
      </c>
      <c r="O3577" s="2">
        <f>DATE(LEFT(ALT[[#This Row],[DATEMTH]],4),RIGHT(ALT[[#This Row],[DATEMTH]],2),1)</f>
        <v>43831</v>
      </c>
      <c r="P3577" t="str">
        <f>IF(AND(ALT[[#This Row],[DATE]]&gt;=DATE(2023,6,1),ALT[[#This Row],[DATE]]&lt;=DATE(2024,5,31)),"Y","N")</f>
        <v>N</v>
      </c>
      <c r="Q3577" t="str">
        <f>LEFT(ALT[[#This Row],[DATEMTH]],4)</f>
        <v>2020</v>
      </c>
    </row>
    <row r="3578" spans="1:17" x14ac:dyDescent="0.25">
      <c r="A3578" t="s">
        <v>50</v>
      </c>
      <c r="B3578" t="s">
        <v>111</v>
      </c>
      <c r="C3578" t="s">
        <v>19</v>
      </c>
      <c r="D3578" t="s">
        <v>17</v>
      </c>
      <c r="E3578" s="14">
        <v>1000103.3888740002</v>
      </c>
      <c r="F3578" s="14">
        <v>3789440.539829005</v>
      </c>
      <c r="G3578" s="13">
        <v>0.26391848040954591</v>
      </c>
      <c r="H3578" s="12">
        <v>-46667749.390000001</v>
      </c>
      <c r="I3578" s="12">
        <v>-12.316481503142313</v>
      </c>
      <c r="J3578" t="s">
        <v>24</v>
      </c>
      <c r="K3578" s="14">
        <v>317958.73897700006</v>
      </c>
      <c r="L3578" s="14">
        <v>1000103.3888740002</v>
      </c>
      <c r="M3578" s="13">
        <v>0.31792586897939074</v>
      </c>
      <c r="N3578" s="12">
        <v>-3.9157280846551124</v>
      </c>
      <c r="O3578" s="2">
        <f>DATE(LEFT(ALT[[#This Row],[DATEMTH]],4),RIGHT(ALT[[#This Row],[DATEMTH]],2),1)</f>
        <v>43831</v>
      </c>
      <c r="P3578" t="str">
        <f>IF(AND(ALT[[#This Row],[DATE]]&gt;=DATE(2023,6,1),ALT[[#This Row],[DATE]]&lt;=DATE(2024,5,31)),"Y","N")</f>
        <v>N</v>
      </c>
      <c r="Q3578" t="str">
        <f>LEFT(ALT[[#This Row],[DATEMTH]],4)</f>
        <v>2020</v>
      </c>
    </row>
    <row r="3579" spans="1:17" x14ac:dyDescent="0.25">
      <c r="A3579" t="s">
        <v>50</v>
      </c>
      <c r="B3579" t="s">
        <v>111</v>
      </c>
      <c r="C3579" t="s">
        <v>19</v>
      </c>
      <c r="D3579" t="s">
        <v>17</v>
      </c>
      <c r="E3579" s="14">
        <v>1000103.3888740002</v>
      </c>
      <c r="F3579" s="14">
        <v>3789440.539829005</v>
      </c>
      <c r="G3579" s="13">
        <v>0.26391848040954591</v>
      </c>
      <c r="H3579" s="12">
        <v>-46667749.390000001</v>
      </c>
      <c r="I3579" s="12">
        <v>-12.316481503142313</v>
      </c>
      <c r="J3579" t="s">
        <v>25</v>
      </c>
      <c r="K3579" s="14">
        <v>648024.41172400012</v>
      </c>
      <c r="L3579" s="14">
        <v>1000103.3888740002</v>
      </c>
      <c r="M3579" s="13">
        <v>0.64795742013593216</v>
      </c>
      <c r="N3579" s="12">
        <v>-7.980555579928021</v>
      </c>
      <c r="O3579" s="2">
        <f>DATE(LEFT(ALT[[#This Row],[DATEMTH]],4),RIGHT(ALT[[#This Row],[DATEMTH]],2),1)</f>
        <v>43831</v>
      </c>
      <c r="P3579" t="str">
        <f>IF(AND(ALT[[#This Row],[DATE]]&gt;=DATE(2023,6,1),ALT[[#This Row],[DATE]]&lt;=DATE(2024,5,31)),"Y","N")</f>
        <v>N</v>
      </c>
      <c r="Q3579" t="str">
        <f>LEFT(ALT[[#This Row],[DATEMTH]],4)</f>
        <v>2020</v>
      </c>
    </row>
    <row r="3580" spans="1:17" x14ac:dyDescent="0.25">
      <c r="A3580" t="s">
        <v>50</v>
      </c>
      <c r="B3580" t="s">
        <v>111</v>
      </c>
      <c r="C3580" t="s">
        <v>19</v>
      </c>
      <c r="D3580" t="s">
        <v>17</v>
      </c>
      <c r="E3580" s="14">
        <v>1000103.3888740002</v>
      </c>
      <c r="F3580" s="14">
        <v>3789440.539829005</v>
      </c>
      <c r="G3580" s="13">
        <v>0.26391848040954591</v>
      </c>
      <c r="H3580" s="12">
        <v>-46667749.390000001</v>
      </c>
      <c r="I3580" s="12">
        <v>-12.316481503142313</v>
      </c>
      <c r="J3580" t="s">
        <v>16</v>
      </c>
      <c r="K3580" s="14">
        <v>235.200065</v>
      </c>
      <c r="L3580" s="14">
        <v>1000103.3888740002</v>
      </c>
      <c r="M3580" s="13">
        <v>2.3517575044396946E-4</v>
      </c>
      <c r="N3580" s="12">
        <v>-2.8965377803307625E-3</v>
      </c>
      <c r="O3580" s="2">
        <f>DATE(LEFT(ALT[[#This Row],[DATEMTH]],4),RIGHT(ALT[[#This Row],[DATEMTH]],2),1)</f>
        <v>43831</v>
      </c>
      <c r="P3580" t="str">
        <f>IF(AND(ALT[[#This Row],[DATE]]&gt;=DATE(2023,6,1),ALT[[#This Row],[DATE]]&lt;=DATE(2024,5,31)),"Y","N")</f>
        <v>N</v>
      </c>
      <c r="Q3580" t="str">
        <f>LEFT(ALT[[#This Row],[DATEMTH]],4)</f>
        <v>2020</v>
      </c>
    </row>
    <row r="3581" spans="1:17" x14ac:dyDescent="0.25">
      <c r="A3581" t="s">
        <v>50</v>
      </c>
      <c r="B3581" t="s">
        <v>111</v>
      </c>
      <c r="C3581" t="s">
        <v>19</v>
      </c>
      <c r="D3581" t="s">
        <v>17</v>
      </c>
      <c r="E3581" s="14">
        <v>1000103.3888740002</v>
      </c>
      <c r="F3581" s="14">
        <v>3789440.539829005</v>
      </c>
      <c r="G3581" s="13">
        <v>0.26391848040954591</v>
      </c>
      <c r="H3581" s="12">
        <v>-46667749.390000001</v>
      </c>
      <c r="I3581" s="12">
        <v>-12.316481503142313</v>
      </c>
      <c r="J3581" t="s">
        <v>26</v>
      </c>
      <c r="K3581" s="14">
        <v>33885.038108000008</v>
      </c>
      <c r="L3581" s="14">
        <v>1000103.3888740002</v>
      </c>
      <c r="M3581" s="13">
        <v>3.388153513423308E-2</v>
      </c>
      <c r="N3581" s="12">
        <v>-0.41730130077884814</v>
      </c>
      <c r="O3581" s="2">
        <f>DATE(LEFT(ALT[[#This Row],[DATEMTH]],4),RIGHT(ALT[[#This Row],[DATEMTH]],2),1)</f>
        <v>43831</v>
      </c>
      <c r="P3581" t="str">
        <f>IF(AND(ALT[[#This Row],[DATE]]&gt;=DATE(2023,6,1),ALT[[#This Row],[DATE]]&lt;=DATE(2024,5,31)),"Y","N")</f>
        <v>N</v>
      </c>
      <c r="Q3581" t="str">
        <f>LEFT(ALT[[#This Row],[DATEMTH]],4)</f>
        <v>2020</v>
      </c>
    </row>
    <row r="3582" spans="1:17" x14ac:dyDescent="0.25">
      <c r="A3582" t="s">
        <v>50</v>
      </c>
      <c r="B3582" t="s">
        <v>111</v>
      </c>
      <c r="C3582" t="s">
        <v>20</v>
      </c>
      <c r="D3582" t="s">
        <v>17</v>
      </c>
      <c r="E3582" s="14">
        <v>944998.70052199939</v>
      </c>
      <c r="F3582" s="14">
        <v>3789440.539829005</v>
      </c>
      <c r="G3582" s="13">
        <v>0.24937683824025425</v>
      </c>
      <c r="H3582" s="12">
        <v>-46667749.390000001</v>
      </c>
      <c r="I3582" s="12">
        <v>-11.637855790666753</v>
      </c>
      <c r="J3582" t="s">
        <v>25</v>
      </c>
      <c r="K3582" s="14">
        <v>108744.519376</v>
      </c>
      <c r="L3582" s="14">
        <v>944998.70052199974</v>
      </c>
      <c r="M3582" s="13">
        <v>0.11507372371616124</v>
      </c>
      <c r="N3582" s="12">
        <v>-1.3392114019037133</v>
      </c>
      <c r="O3582" s="2">
        <f>DATE(LEFT(ALT[[#This Row],[DATEMTH]],4),RIGHT(ALT[[#This Row],[DATEMTH]],2),1)</f>
        <v>43831</v>
      </c>
      <c r="P3582" t="str">
        <f>IF(AND(ALT[[#This Row],[DATE]]&gt;=DATE(2023,6,1),ALT[[#This Row],[DATE]]&lt;=DATE(2024,5,31)),"Y","N")</f>
        <v>N</v>
      </c>
      <c r="Q3582" t="str">
        <f>LEFT(ALT[[#This Row],[DATEMTH]],4)</f>
        <v>2020</v>
      </c>
    </row>
    <row r="3583" spans="1:17" x14ac:dyDescent="0.25">
      <c r="A3583" t="s">
        <v>50</v>
      </c>
      <c r="B3583" t="s">
        <v>111</v>
      </c>
      <c r="C3583" t="s">
        <v>20</v>
      </c>
      <c r="D3583" t="s">
        <v>17</v>
      </c>
      <c r="E3583" s="14">
        <v>944998.70052199939</v>
      </c>
      <c r="F3583" s="14">
        <v>3789440.539829005</v>
      </c>
      <c r="G3583" s="13">
        <v>0.24937683824025425</v>
      </c>
      <c r="H3583" s="12">
        <v>-46667749.390000001</v>
      </c>
      <c r="I3583" s="12">
        <v>-11.637855790666753</v>
      </c>
      <c r="J3583" t="s">
        <v>24</v>
      </c>
      <c r="K3583" s="14">
        <v>500648.04533199983</v>
      </c>
      <c r="L3583" s="14">
        <v>944998.70052199974</v>
      </c>
      <c r="M3583" s="13">
        <v>0.52978701987151</v>
      </c>
      <c r="N3583" s="12">
        <v>-6.1655849370317348</v>
      </c>
      <c r="O3583" s="2">
        <f>DATE(LEFT(ALT[[#This Row],[DATEMTH]],4),RIGHT(ALT[[#This Row],[DATEMTH]],2),1)</f>
        <v>43831</v>
      </c>
      <c r="P3583" t="str">
        <f>IF(AND(ALT[[#This Row],[DATE]]&gt;=DATE(2023,6,1),ALT[[#This Row],[DATE]]&lt;=DATE(2024,5,31)),"Y","N")</f>
        <v>N</v>
      </c>
      <c r="Q3583" t="str">
        <f>LEFT(ALT[[#This Row],[DATEMTH]],4)</f>
        <v>2020</v>
      </c>
    </row>
    <row r="3584" spans="1:17" x14ac:dyDescent="0.25">
      <c r="A3584" t="s">
        <v>50</v>
      </c>
      <c r="B3584" t="s">
        <v>111</v>
      </c>
      <c r="C3584" t="s">
        <v>20</v>
      </c>
      <c r="D3584" t="s">
        <v>17</v>
      </c>
      <c r="E3584" s="14">
        <v>944998.70052199939</v>
      </c>
      <c r="F3584" s="14">
        <v>3789440.539829005</v>
      </c>
      <c r="G3584" s="13">
        <v>0.24937683824025425</v>
      </c>
      <c r="H3584" s="12">
        <v>-46667749.390000001</v>
      </c>
      <c r="I3584" s="12">
        <v>-11.637855790666753</v>
      </c>
      <c r="J3584" t="s">
        <v>16</v>
      </c>
      <c r="K3584" s="14">
        <v>264659.24798199994</v>
      </c>
      <c r="L3584" s="14">
        <v>944998.70052199974</v>
      </c>
      <c r="M3584" s="13">
        <v>0.28006308139451103</v>
      </c>
      <c r="N3584" s="12">
        <v>-3.2593337535590843</v>
      </c>
      <c r="O3584" s="2">
        <f>DATE(LEFT(ALT[[#This Row],[DATEMTH]],4),RIGHT(ALT[[#This Row],[DATEMTH]],2),1)</f>
        <v>43831</v>
      </c>
      <c r="P3584" t="str">
        <f>IF(AND(ALT[[#This Row],[DATE]]&gt;=DATE(2023,6,1),ALT[[#This Row],[DATE]]&lt;=DATE(2024,5,31)),"Y","N")</f>
        <v>N</v>
      </c>
      <c r="Q3584" t="str">
        <f>LEFT(ALT[[#This Row],[DATEMTH]],4)</f>
        <v>2020</v>
      </c>
    </row>
    <row r="3585" spans="1:17" x14ac:dyDescent="0.25">
      <c r="A3585" t="s">
        <v>50</v>
      </c>
      <c r="B3585" t="s">
        <v>111</v>
      </c>
      <c r="C3585" t="s">
        <v>20</v>
      </c>
      <c r="D3585" t="s">
        <v>17</v>
      </c>
      <c r="E3585" s="14">
        <v>944998.70052199939</v>
      </c>
      <c r="F3585" s="14">
        <v>3789440.539829005</v>
      </c>
      <c r="G3585" s="13">
        <v>0.24937683824025425</v>
      </c>
      <c r="H3585" s="12">
        <v>-46667749.390000001</v>
      </c>
      <c r="I3585" s="12">
        <v>-11.637855790666753</v>
      </c>
      <c r="J3585" t="s">
        <v>26</v>
      </c>
      <c r="K3585" s="14">
        <v>70946.887831999993</v>
      </c>
      <c r="L3585" s="14">
        <v>944998.70052199974</v>
      </c>
      <c r="M3585" s="13">
        <v>7.5076175017817742E-2</v>
      </c>
      <c r="N3585" s="12">
        <v>-0.8737256981722209</v>
      </c>
      <c r="O3585" s="2">
        <f>DATE(LEFT(ALT[[#This Row],[DATEMTH]],4),RIGHT(ALT[[#This Row],[DATEMTH]],2),1)</f>
        <v>43831</v>
      </c>
      <c r="P3585" t="str">
        <f>IF(AND(ALT[[#This Row],[DATE]]&gt;=DATE(2023,6,1),ALT[[#This Row],[DATE]]&lt;=DATE(2024,5,31)),"Y","N")</f>
        <v>N</v>
      </c>
      <c r="Q3585" t="str">
        <f>LEFT(ALT[[#This Row],[DATEMTH]],4)</f>
        <v>2020</v>
      </c>
    </row>
    <row r="3586" spans="1:17" x14ac:dyDescent="0.25">
      <c r="A3586" t="s">
        <v>50</v>
      </c>
      <c r="B3586" t="s">
        <v>111</v>
      </c>
      <c r="C3586" t="s">
        <v>15</v>
      </c>
      <c r="D3586" t="s">
        <v>23</v>
      </c>
      <c r="E3586" s="14">
        <v>663213.41638699977</v>
      </c>
      <c r="F3586" s="14">
        <v>3789440.539829005</v>
      </c>
      <c r="G3586" s="13">
        <v>0.17501618231405916</v>
      </c>
      <c r="H3586" s="12">
        <v>-6728091.9000000004</v>
      </c>
      <c r="I3586" s="12">
        <v>-1.1775249585961447</v>
      </c>
      <c r="J3586" t="s">
        <v>25</v>
      </c>
      <c r="K3586" s="14">
        <v>80408.443776000015</v>
      </c>
      <c r="L3586" s="14">
        <v>663213.41638699989</v>
      </c>
      <c r="M3586" s="13">
        <v>0.12124067726802422</v>
      </c>
      <c r="N3586" s="12">
        <v>-0.14276392348019876</v>
      </c>
      <c r="O3586" s="2">
        <f>DATE(LEFT(ALT[[#This Row],[DATEMTH]],4),RIGHT(ALT[[#This Row],[DATEMTH]],2),1)</f>
        <v>43831</v>
      </c>
      <c r="P3586" t="str">
        <f>IF(AND(ALT[[#This Row],[DATE]]&gt;=DATE(2023,6,1),ALT[[#This Row],[DATE]]&lt;=DATE(2024,5,31)),"Y","N")</f>
        <v>N</v>
      </c>
      <c r="Q3586" t="str">
        <f>LEFT(ALT[[#This Row],[DATEMTH]],4)</f>
        <v>2020</v>
      </c>
    </row>
    <row r="3587" spans="1:17" x14ac:dyDescent="0.25">
      <c r="A3587" t="s">
        <v>50</v>
      </c>
      <c r="B3587" t="s">
        <v>111</v>
      </c>
      <c r="C3587" t="s">
        <v>15</v>
      </c>
      <c r="D3587" t="s">
        <v>23</v>
      </c>
      <c r="E3587" s="14">
        <v>663213.41638699977</v>
      </c>
      <c r="F3587" s="14">
        <v>3789440.539829005</v>
      </c>
      <c r="G3587" s="13">
        <v>0.17501618231405916</v>
      </c>
      <c r="H3587" s="12">
        <v>-6728091.9000000004</v>
      </c>
      <c r="I3587" s="12">
        <v>-1.1775249585961447</v>
      </c>
      <c r="J3587" t="s">
        <v>16</v>
      </c>
      <c r="K3587" s="14">
        <v>201033.04849799993</v>
      </c>
      <c r="L3587" s="14">
        <v>663213.41638699989</v>
      </c>
      <c r="M3587" s="13">
        <v>0.30311969500431918</v>
      </c>
      <c r="N3587" s="12">
        <v>-0.35693100630963692</v>
      </c>
      <c r="O3587" s="2">
        <f>DATE(LEFT(ALT[[#This Row],[DATEMTH]],4),RIGHT(ALT[[#This Row],[DATEMTH]],2),1)</f>
        <v>43831</v>
      </c>
      <c r="P3587" t="str">
        <f>IF(AND(ALT[[#This Row],[DATE]]&gt;=DATE(2023,6,1),ALT[[#This Row],[DATE]]&lt;=DATE(2024,5,31)),"Y","N")</f>
        <v>N</v>
      </c>
      <c r="Q3587" t="str">
        <f>LEFT(ALT[[#This Row],[DATEMTH]],4)</f>
        <v>2020</v>
      </c>
    </row>
    <row r="3588" spans="1:17" x14ac:dyDescent="0.25">
      <c r="A3588" t="s">
        <v>50</v>
      </c>
      <c r="B3588" t="s">
        <v>111</v>
      </c>
      <c r="C3588" t="s">
        <v>15</v>
      </c>
      <c r="D3588" t="s">
        <v>23</v>
      </c>
      <c r="E3588" s="14">
        <v>663213.41638699977</v>
      </c>
      <c r="F3588" s="14">
        <v>3789440.539829005</v>
      </c>
      <c r="G3588" s="13">
        <v>0.17501618231405916</v>
      </c>
      <c r="H3588" s="12">
        <v>-6728091.9000000004</v>
      </c>
      <c r="I3588" s="12">
        <v>-1.1775249585961447</v>
      </c>
      <c r="J3588" t="s">
        <v>26</v>
      </c>
      <c r="K3588" s="14">
        <v>85242.811377999984</v>
      </c>
      <c r="L3588" s="14">
        <v>663213.41638699989</v>
      </c>
      <c r="M3588" s="13">
        <v>0.12852998638413987</v>
      </c>
      <c r="N3588" s="12">
        <v>-0.15134726689534733</v>
      </c>
      <c r="O3588" s="2">
        <f>DATE(LEFT(ALT[[#This Row],[DATEMTH]],4),RIGHT(ALT[[#This Row],[DATEMTH]],2),1)</f>
        <v>43831</v>
      </c>
      <c r="P3588" t="str">
        <f>IF(AND(ALT[[#This Row],[DATE]]&gt;=DATE(2023,6,1),ALT[[#This Row],[DATE]]&lt;=DATE(2024,5,31)),"Y","N")</f>
        <v>N</v>
      </c>
      <c r="Q3588" t="str">
        <f>LEFT(ALT[[#This Row],[DATEMTH]],4)</f>
        <v>2020</v>
      </c>
    </row>
    <row r="3589" spans="1:17" x14ac:dyDescent="0.25">
      <c r="A3589" t="s">
        <v>50</v>
      </c>
      <c r="B3589" t="s">
        <v>111</v>
      </c>
      <c r="C3589" t="s">
        <v>15</v>
      </c>
      <c r="D3589" t="s">
        <v>23</v>
      </c>
      <c r="E3589" s="14">
        <v>663213.41638699977</v>
      </c>
      <c r="F3589" s="14">
        <v>3789440.539829005</v>
      </c>
      <c r="G3589" s="13">
        <v>0.17501618231405916</v>
      </c>
      <c r="H3589" s="12">
        <v>-6728091.9000000004</v>
      </c>
      <c r="I3589" s="12">
        <v>-1.1775249585961447</v>
      </c>
      <c r="J3589" t="s">
        <v>24</v>
      </c>
      <c r="K3589" s="14">
        <v>296529.11273499997</v>
      </c>
      <c r="L3589" s="14">
        <v>663213.41638699989</v>
      </c>
      <c r="M3589" s="13">
        <v>0.44710964134351677</v>
      </c>
      <c r="N3589" s="12">
        <v>-0.52648276191096166</v>
      </c>
      <c r="O3589" s="2">
        <f>DATE(LEFT(ALT[[#This Row],[DATEMTH]],4),RIGHT(ALT[[#This Row],[DATEMTH]],2),1)</f>
        <v>43831</v>
      </c>
      <c r="P3589" t="str">
        <f>IF(AND(ALT[[#This Row],[DATE]]&gt;=DATE(2023,6,1),ALT[[#This Row],[DATE]]&lt;=DATE(2024,5,31)),"Y","N")</f>
        <v>N</v>
      </c>
      <c r="Q3589" t="str">
        <f>LEFT(ALT[[#This Row],[DATEMTH]],4)</f>
        <v>2020</v>
      </c>
    </row>
    <row r="3590" spans="1:17" x14ac:dyDescent="0.25">
      <c r="A3590" t="s">
        <v>50</v>
      </c>
      <c r="B3590" t="s">
        <v>111</v>
      </c>
      <c r="C3590" t="s">
        <v>18</v>
      </c>
      <c r="D3590" t="s">
        <v>23</v>
      </c>
      <c r="E3590" s="14">
        <v>1181125.0340460001</v>
      </c>
      <c r="F3590" s="14">
        <v>3789440.539829005</v>
      </c>
      <c r="G3590" s="13">
        <v>0.31168849903613938</v>
      </c>
      <c r="H3590" s="12">
        <v>-6728091.9000000004</v>
      </c>
      <c r="I3590" s="12">
        <v>-2.0970688656882075</v>
      </c>
      <c r="J3590" t="s">
        <v>24</v>
      </c>
      <c r="K3590" s="14">
        <v>339475.46871599997</v>
      </c>
      <c r="L3590" s="14">
        <v>1181125.0340460001</v>
      </c>
      <c r="M3590" s="13">
        <v>0.28741704640118459</v>
      </c>
      <c r="N3590" s="12">
        <v>-0.60273333947598706</v>
      </c>
      <c r="O3590" s="2">
        <f>DATE(LEFT(ALT[[#This Row],[DATEMTH]],4),RIGHT(ALT[[#This Row],[DATEMTH]],2),1)</f>
        <v>43831</v>
      </c>
      <c r="P3590" t="str">
        <f>IF(AND(ALT[[#This Row],[DATE]]&gt;=DATE(2023,6,1),ALT[[#This Row],[DATE]]&lt;=DATE(2024,5,31)),"Y","N")</f>
        <v>N</v>
      </c>
      <c r="Q3590" t="str">
        <f>LEFT(ALT[[#This Row],[DATEMTH]],4)</f>
        <v>2020</v>
      </c>
    </row>
    <row r="3591" spans="1:17" x14ac:dyDescent="0.25">
      <c r="A3591" t="s">
        <v>50</v>
      </c>
      <c r="B3591" t="s">
        <v>111</v>
      </c>
      <c r="C3591" t="s">
        <v>18</v>
      </c>
      <c r="D3591" t="s">
        <v>23</v>
      </c>
      <c r="E3591" s="14">
        <v>1181125.0340460001</v>
      </c>
      <c r="F3591" s="14">
        <v>3789440.539829005</v>
      </c>
      <c r="G3591" s="13">
        <v>0.31168849903613938</v>
      </c>
      <c r="H3591" s="12">
        <v>-6728091.9000000004</v>
      </c>
      <c r="I3591" s="12">
        <v>-2.0970688656882075</v>
      </c>
      <c r="J3591" t="s">
        <v>25</v>
      </c>
      <c r="K3591" s="14">
        <v>103591.30755</v>
      </c>
      <c r="L3591" s="14">
        <v>1181125.0340460001</v>
      </c>
      <c r="M3591" s="13">
        <v>8.7705623506381059E-2</v>
      </c>
      <c r="N3591" s="12">
        <v>-0.18392473240100352</v>
      </c>
      <c r="O3591" s="2">
        <f>DATE(LEFT(ALT[[#This Row],[DATEMTH]],4),RIGHT(ALT[[#This Row],[DATEMTH]],2),1)</f>
        <v>43831</v>
      </c>
      <c r="P3591" t="str">
        <f>IF(AND(ALT[[#This Row],[DATE]]&gt;=DATE(2023,6,1),ALT[[#This Row],[DATE]]&lt;=DATE(2024,5,31)),"Y","N")</f>
        <v>N</v>
      </c>
      <c r="Q3591" t="str">
        <f>LEFT(ALT[[#This Row],[DATEMTH]],4)</f>
        <v>2020</v>
      </c>
    </row>
    <row r="3592" spans="1:17" x14ac:dyDescent="0.25">
      <c r="A3592" t="s">
        <v>50</v>
      </c>
      <c r="B3592" t="s">
        <v>111</v>
      </c>
      <c r="C3592" t="s">
        <v>18</v>
      </c>
      <c r="D3592" t="s">
        <v>23</v>
      </c>
      <c r="E3592" s="14">
        <v>1181125.0340460001</v>
      </c>
      <c r="F3592" s="14">
        <v>3789440.539829005</v>
      </c>
      <c r="G3592" s="13">
        <v>0.31168849903613938</v>
      </c>
      <c r="H3592" s="12">
        <v>-6728091.9000000004</v>
      </c>
      <c r="I3592" s="12">
        <v>-2.0970688656882075</v>
      </c>
      <c r="J3592" t="s">
        <v>16</v>
      </c>
      <c r="K3592" s="14">
        <v>456395.43749300018</v>
      </c>
      <c r="L3592" s="14">
        <v>1181125.0340460001</v>
      </c>
      <c r="M3592" s="13">
        <v>0.38640738646406964</v>
      </c>
      <c r="N3592" s="12">
        <v>-0.81032289962575133</v>
      </c>
      <c r="O3592" s="2">
        <f>DATE(LEFT(ALT[[#This Row],[DATEMTH]],4),RIGHT(ALT[[#This Row],[DATEMTH]],2),1)</f>
        <v>43831</v>
      </c>
      <c r="P3592" t="str">
        <f>IF(AND(ALT[[#This Row],[DATE]]&gt;=DATE(2023,6,1),ALT[[#This Row],[DATE]]&lt;=DATE(2024,5,31)),"Y","N")</f>
        <v>N</v>
      </c>
      <c r="Q3592" t="str">
        <f>LEFT(ALT[[#This Row],[DATEMTH]],4)</f>
        <v>2020</v>
      </c>
    </row>
    <row r="3593" spans="1:17" x14ac:dyDescent="0.25">
      <c r="A3593" t="s">
        <v>50</v>
      </c>
      <c r="B3593" t="s">
        <v>111</v>
      </c>
      <c r="C3593" t="s">
        <v>18</v>
      </c>
      <c r="D3593" t="s">
        <v>23</v>
      </c>
      <c r="E3593" s="14">
        <v>1181125.0340460001</v>
      </c>
      <c r="F3593" s="14">
        <v>3789440.539829005</v>
      </c>
      <c r="G3593" s="13">
        <v>0.31168849903613938</v>
      </c>
      <c r="H3593" s="12">
        <v>-6728091.9000000004</v>
      </c>
      <c r="I3593" s="12">
        <v>-2.0970688656882075</v>
      </c>
      <c r="J3593" t="s">
        <v>26</v>
      </c>
      <c r="K3593" s="14">
        <v>281662.82028699992</v>
      </c>
      <c r="L3593" s="14">
        <v>1181125.0340460001</v>
      </c>
      <c r="M3593" s="13">
        <v>0.23846994362836466</v>
      </c>
      <c r="N3593" s="12">
        <v>-0.5000878941854654</v>
      </c>
      <c r="O3593" s="2">
        <f>DATE(LEFT(ALT[[#This Row],[DATEMTH]],4),RIGHT(ALT[[#This Row],[DATEMTH]],2),1)</f>
        <v>43831</v>
      </c>
      <c r="P3593" t="str">
        <f>IF(AND(ALT[[#This Row],[DATE]]&gt;=DATE(2023,6,1),ALT[[#This Row],[DATE]]&lt;=DATE(2024,5,31)),"Y","N")</f>
        <v>N</v>
      </c>
      <c r="Q3593" t="str">
        <f>LEFT(ALT[[#This Row],[DATEMTH]],4)</f>
        <v>2020</v>
      </c>
    </row>
    <row r="3594" spans="1:17" x14ac:dyDescent="0.25">
      <c r="A3594" t="s">
        <v>50</v>
      </c>
      <c r="B3594" t="s">
        <v>111</v>
      </c>
      <c r="C3594" t="s">
        <v>19</v>
      </c>
      <c r="D3594" t="s">
        <v>23</v>
      </c>
      <c r="E3594" s="14">
        <v>1000103.3888740002</v>
      </c>
      <c r="F3594" s="14">
        <v>3789440.539829005</v>
      </c>
      <c r="G3594" s="13">
        <v>0.26391848040954591</v>
      </c>
      <c r="H3594" s="12">
        <v>-6728091.9000000004</v>
      </c>
      <c r="I3594" s="12">
        <v>-1.7756677903037748</v>
      </c>
      <c r="J3594" t="s">
        <v>25</v>
      </c>
      <c r="K3594" s="14">
        <v>648024.41172400012</v>
      </c>
      <c r="L3594" s="14">
        <v>1000103.3888740002</v>
      </c>
      <c r="M3594" s="13">
        <v>0.64795742013593216</v>
      </c>
      <c r="N3594" s="12">
        <v>-1.1505571204237053</v>
      </c>
      <c r="O3594" s="2">
        <f>DATE(LEFT(ALT[[#This Row],[DATEMTH]],4),RIGHT(ALT[[#This Row],[DATEMTH]],2),1)</f>
        <v>43831</v>
      </c>
      <c r="P3594" t="str">
        <f>IF(AND(ALT[[#This Row],[DATE]]&gt;=DATE(2023,6,1),ALT[[#This Row],[DATE]]&lt;=DATE(2024,5,31)),"Y","N")</f>
        <v>N</v>
      </c>
      <c r="Q3594" t="str">
        <f>LEFT(ALT[[#This Row],[DATEMTH]],4)</f>
        <v>2020</v>
      </c>
    </row>
    <row r="3595" spans="1:17" x14ac:dyDescent="0.25">
      <c r="A3595" t="s">
        <v>50</v>
      </c>
      <c r="B3595" t="s">
        <v>111</v>
      </c>
      <c r="C3595" t="s">
        <v>19</v>
      </c>
      <c r="D3595" t="s">
        <v>23</v>
      </c>
      <c r="E3595" s="14">
        <v>1000103.3888740002</v>
      </c>
      <c r="F3595" s="14">
        <v>3789440.539829005</v>
      </c>
      <c r="G3595" s="13">
        <v>0.26391848040954591</v>
      </c>
      <c r="H3595" s="12">
        <v>-6728091.9000000004</v>
      </c>
      <c r="I3595" s="12">
        <v>-1.7756677903037748</v>
      </c>
      <c r="J3595" t="s">
        <v>24</v>
      </c>
      <c r="K3595" s="14">
        <v>317958.73897700006</v>
      </c>
      <c r="L3595" s="14">
        <v>1000103.3888740002</v>
      </c>
      <c r="M3595" s="13">
        <v>0.31792586897939074</v>
      </c>
      <c r="N3595" s="12">
        <v>-0.5645307252510422</v>
      </c>
      <c r="O3595" s="2">
        <f>DATE(LEFT(ALT[[#This Row],[DATEMTH]],4),RIGHT(ALT[[#This Row],[DATEMTH]],2),1)</f>
        <v>43831</v>
      </c>
      <c r="P3595" t="str">
        <f>IF(AND(ALT[[#This Row],[DATE]]&gt;=DATE(2023,6,1),ALT[[#This Row],[DATE]]&lt;=DATE(2024,5,31)),"Y","N")</f>
        <v>N</v>
      </c>
      <c r="Q3595" t="str">
        <f>LEFT(ALT[[#This Row],[DATEMTH]],4)</f>
        <v>2020</v>
      </c>
    </row>
    <row r="3596" spans="1:17" x14ac:dyDescent="0.25">
      <c r="A3596" t="s">
        <v>50</v>
      </c>
      <c r="B3596" t="s">
        <v>111</v>
      </c>
      <c r="C3596" t="s">
        <v>19</v>
      </c>
      <c r="D3596" t="s">
        <v>23</v>
      </c>
      <c r="E3596" s="14">
        <v>1000103.3888740002</v>
      </c>
      <c r="F3596" s="14">
        <v>3789440.539829005</v>
      </c>
      <c r="G3596" s="13">
        <v>0.26391848040954591</v>
      </c>
      <c r="H3596" s="12">
        <v>-6728091.9000000004</v>
      </c>
      <c r="I3596" s="12">
        <v>-1.7756677903037748</v>
      </c>
      <c r="J3596" t="s">
        <v>16</v>
      </c>
      <c r="K3596" s="14">
        <v>235.200065</v>
      </c>
      <c r="L3596" s="14">
        <v>1000103.3888740002</v>
      </c>
      <c r="M3596" s="13">
        <v>2.3517575044396946E-4</v>
      </c>
      <c r="N3596" s="12">
        <v>-4.175940051238752E-4</v>
      </c>
      <c r="O3596" s="2">
        <f>DATE(LEFT(ALT[[#This Row],[DATEMTH]],4),RIGHT(ALT[[#This Row],[DATEMTH]],2),1)</f>
        <v>43831</v>
      </c>
      <c r="P3596" t="str">
        <f>IF(AND(ALT[[#This Row],[DATE]]&gt;=DATE(2023,6,1),ALT[[#This Row],[DATE]]&lt;=DATE(2024,5,31)),"Y","N")</f>
        <v>N</v>
      </c>
      <c r="Q3596" t="str">
        <f>LEFT(ALT[[#This Row],[DATEMTH]],4)</f>
        <v>2020</v>
      </c>
    </row>
    <row r="3597" spans="1:17" x14ac:dyDescent="0.25">
      <c r="A3597" t="s">
        <v>50</v>
      </c>
      <c r="B3597" t="s">
        <v>111</v>
      </c>
      <c r="C3597" t="s">
        <v>19</v>
      </c>
      <c r="D3597" t="s">
        <v>23</v>
      </c>
      <c r="E3597" s="14">
        <v>1000103.3888740002</v>
      </c>
      <c r="F3597" s="14">
        <v>3789440.539829005</v>
      </c>
      <c r="G3597" s="13">
        <v>0.26391848040954591</v>
      </c>
      <c r="H3597" s="12">
        <v>-6728091.9000000004</v>
      </c>
      <c r="I3597" s="12">
        <v>-1.7756677903037748</v>
      </c>
      <c r="J3597" t="s">
        <v>26</v>
      </c>
      <c r="K3597" s="14">
        <v>33885.038108000008</v>
      </c>
      <c r="L3597" s="14">
        <v>1000103.3888740002</v>
      </c>
      <c r="M3597" s="13">
        <v>3.388153513423308E-2</v>
      </c>
      <c r="N3597" s="12">
        <v>-6.0162350623903363E-2</v>
      </c>
      <c r="O3597" s="2">
        <f>DATE(LEFT(ALT[[#This Row],[DATEMTH]],4),RIGHT(ALT[[#This Row],[DATEMTH]],2),1)</f>
        <v>43831</v>
      </c>
      <c r="P3597" t="str">
        <f>IF(AND(ALT[[#This Row],[DATE]]&gt;=DATE(2023,6,1),ALT[[#This Row],[DATE]]&lt;=DATE(2024,5,31)),"Y","N")</f>
        <v>N</v>
      </c>
      <c r="Q3597" t="str">
        <f>LEFT(ALT[[#This Row],[DATEMTH]],4)</f>
        <v>2020</v>
      </c>
    </row>
    <row r="3598" spans="1:17" x14ac:dyDescent="0.25">
      <c r="A3598" t="s">
        <v>50</v>
      </c>
      <c r="B3598" t="s">
        <v>111</v>
      </c>
      <c r="C3598" t="s">
        <v>20</v>
      </c>
      <c r="D3598" t="s">
        <v>23</v>
      </c>
      <c r="E3598" s="14">
        <v>944998.70052199939</v>
      </c>
      <c r="F3598" s="14">
        <v>3789440.539829005</v>
      </c>
      <c r="G3598" s="13">
        <v>0.24937683824025425</v>
      </c>
      <c r="H3598" s="12">
        <v>-6728091.9000000004</v>
      </c>
      <c r="I3598" s="12">
        <v>-1.677830285411865</v>
      </c>
      <c r="J3598" t="s">
        <v>24</v>
      </c>
      <c r="K3598" s="14">
        <v>500648.04533199983</v>
      </c>
      <c r="L3598" s="14">
        <v>944998.70052199974</v>
      </c>
      <c r="M3598" s="13">
        <v>0.52978701987151</v>
      </c>
      <c r="N3598" s="12">
        <v>-0.88889270675851695</v>
      </c>
      <c r="O3598" s="2">
        <f>DATE(LEFT(ALT[[#This Row],[DATEMTH]],4),RIGHT(ALT[[#This Row],[DATEMTH]],2),1)</f>
        <v>43831</v>
      </c>
      <c r="P3598" t="str">
        <f>IF(AND(ALT[[#This Row],[DATE]]&gt;=DATE(2023,6,1),ALT[[#This Row],[DATE]]&lt;=DATE(2024,5,31)),"Y","N")</f>
        <v>N</v>
      </c>
      <c r="Q3598" t="str">
        <f>LEFT(ALT[[#This Row],[DATEMTH]],4)</f>
        <v>2020</v>
      </c>
    </row>
    <row r="3599" spans="1:17" x14ac:dyDescent="0.25">
      <c r="A3599" t="s">
        <v>50</v>
      </c>
      <c r="B3599" t="s">
        <v>111</v>
      </c>
      <c r="C3599" t="s">
        <v>20</v>
      </c>
      <c r="D3599" t="s">
        <v>23</v>
      </c>
      <c r="E3599" s="14">
        <v>944998.70052199939</v>
      </c>
      <c r="F3599" s="14">
        <v>3789440.539829005</v>
      </c>
      <c r="G3599" s="13">
        <v>0.24937683824025425</v>
      </c>
      <c r="H3599" s="12">
        <v>-6728091.9000000004</v>
      </c>
      <c r="I3599" s="12">
        <v>-1.677830285411865</v>
      </c>
      <c r="J3599" t="s">
        <v>25</v>
      </c>
      <c r="K3599" s="14">
        <v>108744.519376</v>
      </c>
      <c r="L3599" s="14">
        <v>944998.70052199974</v>
      </c>
      <c r="M3599" s="13">
        <v>0.11507372371616124</v>
      </c>
      <c r="N3599" s="12">
        <v>-0.19307417870609292</v>
      </c>
      <c r="O3599" s="2">
        <f>DATE(LEFT(ALT[[#This Row],[DATEMTH]],4),RIGHT(ALT[[#This Row],[DATEMTH]],2),1)</f>
        <v>43831</v>
      </c>
      <c r="P3599" t="str">
        <f>IF(AND(ALT[[#This Row],[DATE]]&gt;=DATE(2023,6,1),ALT[[#This Row],[DATE]]&lt;=DATE(2024,5,31)),"Y","N")</f>
        <v>N</v>
      </c>
      <c r="Q3599" t="str">
        <f>LEFT(ALT[[#This Row],[DATEMTH]],4)</f>
        <v>2020</v>
      </c>
    </row>
    <row r="3600" spans="1:17" x14ac:dyDescent="0.25">
      <c r="A3600" t="s">
        <v>50</v>
      </c>
      <c r="B3600" t="s">
        <v>111</v>
      </c>
      <c r="C3600" t="s">
        <v>20</v>
      </c>
      <c r="D3600" t="s">
        <v>23</v>
      </c>
      <c r="E3600" s="14">
        <v>944998.70052199939</v>
      </c>
      <c r="F3600" s="14">
        <v>3789440.539829005</v>
      </c>
      <c r="G3600" s="13">
        <v>0.24937683824025425</v>
      </c>
      <c r="H3600" s="12">
        <v>-6728091.9000000004</v>
      </c>
      <c r="I3600" s="12">
        <v>-1.677830285411865</v>
      </c>
      <c r="J3600" t="s">
        <v>16</v>
      </c>
      <c r="K3600" s="14">
        <v>264659.24798199994</v>
      </c>
      <c r="L3600" s="14">
        <v>944998.70052199974</v>
      </c>
      <c r="M3600" s="13">
        <v>0.28006308139451103</v>
      </c>
      <c r="N3600" s="12">
        <v>-0.46989831978947882</v>
      </c>
      <c r="O3600" s="2">
        <f>DATE(LEFT(ALT[[#This Row],[DATEMTH]],4),RIGHT(ALT[[#This Row],[DATEMTH]],2),1)</f>
        <v>43831</v>
      </c>
      <c r="P3600" t="str">
        <f>IF(AND(ALT[[#This Row],[DATE]]&gt;=DATE(2023,6,1),ALT[[#This Row],[DATE]]&lt;=DATE(2024,5,31)),"Y","N")</f>
        <v>N</v>
      </c>
      <c r="Q3600" t="str">
        <f>LEFT(ALT[[#This Row],[DATEMTH]],4)</f>
        <v>2020</v>
      </c>
    </row>
    <row r="3601" spans="1:17" x14ac:dyDescent="0.25">
      <c r="A3601" t="s">
        <v>50</v>
      </c>
      <c r="B3601" t="s">
        <v>111</v>
      </c>
      <c r="C3601" t="s">
        <v>20</v>
      </c>
      <c r="D3601" t="s">
        <v>23</v>
      </c>
      <c r="E3601" s="14">
        <v>944998.70052199939</v>
      </c>
      <c r="F3601" s="14">
        <v>3789440.539829005</v>
      </c>
      <c r="G3601" s="13">
        <v>0.24937683824025425</v>
      </c>
      <c r="H3601" s="12">
        <v>-6728091.9000000004</v>
      </c>
      <c r="I3601" s="12">
        <v>-1.677830285411865</v>
      </c>
      <c r="J3601" t="s">
        <v>26</v>
      </c>
      <c r="K3601" s="14">
        <v>70946.887831999993</v>
      </c>
      <c r="L3601" s="14">
        <v>944998.70052199974</v>
      </c>
      <c r="M3601" s="13">
        <v>7.5076175017817742E-2</v>
      </c>
      <c r="N3601" s="12">
        <v>-0.12596508015777627</v>
      </c>
      <c r="O3601" s="2">
        <f>DATE(LEFT(ALT[[#This Row],[DATEMTH]],4),RIGHT(ALT[[#This Row],[DATEMTH]],2),1)</f>
        <v>43831</v>
      </c>
      <c r="P3601" t="str">
        <f>IF(AND(ALT[[#This Row],[DATE]]&gt;=DATE(2023,6,1),ALT[[#This Row],[DATE]]&lt;=DATE(2024,5,31)),"Y","N")</f>
        <v>N</v>
      </c>
      <c r="Q3601" t="str">
        <f>LEFT(ALT[[#This Row],[DATEMTH]],4)</f>
        <v>2020</v>
      </c>
    </row>
    <row r="3602" spans="1:17" x14ac:dyDescent="0.25">
      <c r="A3602" t="s">
        <v>51</v>
      </c>
      <c r="B3602" t="s">
        <v>14</v>
      </c>
      <c r="C3602" t="s">
        <v>15</v>
      </c>
      <c r="D3602" t="s">
        <v>22</v>
      </c>
      <c r="E3602" s="14">
        <v>8996.3136519999989</v>
      </c>
      <c r="F3602" s="14">
        <v>57089.456403999997</v>
      </c>
      <c r="G3602" s="13">
        <v>0.15758275202931638</v>
      </c>
      <c r="H3602" s="12">
        <v>-9948675.2400000002</v>
      </c>
      <c r="I3602" s="12">
        <v>-1.5677396233651195</v>
      </c>
      <c r="J3602" t="s">
        <v>16</v>
      </c>
      <c r="K3602" s="14">
        <v>2822.2523919999999</v>
      </c>
      <c r="L3602" s="14">
        <v>8996.3136520000007</v>
      </c>
      <c r="M3602" s="13">
        <v>0.31371209377216136</v>
      </c>
      <c r="N3602" s="12">
        <v>-0.4918188797354513</v>
      </c>
      <c r="O3602" s="2">
        <f>DATE(LEFT(ALT[[#This Row],[DATEMTH]],4),RIGHT(ALT[[#This Row],[DATEMTH]],2),1)</f>
        <v>43862</v>
      </c>
      <c r="P3602" t="str">
        <f>IF(AND(ALT[[#This Row],[DATE]]&gt;=DATE(2023,6,1),ALT[[#This Row],[DATE]]&lt;=DATE(2024,5,31)),"Y","N")</f>
        <v>N</v>
      </c>
      <c r="Q3602" t="str">
        <f>LEFT(ALT[[#This Row],[DATEMTH]],4)</f>
        <v>2020</v>
      </c>
    </row>
    <row r="3603" spans="1:17" x14ac:dyDescent="0.25">
      <c r="A3603" t="s">
        <v>51</v>
      </c>
      <c r="B3603" t="s">
        <v>14</v>
      </c>
      <c r="C3603" t="s">
        <v>15</v>
      </c>
      <c r="D3603" t="s">
        <v>22</v>
      </c>
      <c r="E3603" s="14">
        <v>8996.3136519999989</v>
      </c>
      <c r="F3603" s="14">
        <v>57089.456403999997</v>
      </c>
      <c r="G3603" s="13">
        <v>0.15758275202931638</v>
      </c>
      <c r="H3603" s="12">
        <v>-9948675.2400000002</v>
      </c>
      <c r="I3603" s="12">
        <v>-1.5677396233651195</v>
      </c>
      <c r="J3603" t="s">
        <v>26</v>
      </c>
      <c r="K3603" s="14">
        <v>1059.3203799999999</v>
      </c>
      <c r="L3603" s="14">
        <v>8996.3136520000007</v>
      </c>
      <c r="M3603" s="13">
        <v>0.11775049436660079</v>
      </c>
      <c r="N3603" s="12">
        <v>-0.18460211568935134</v>
      </c>
      <c r="O3603" s="2">
        <f>DATE(LEFT(ALT[[#This Row],[DATEMTH]],4),RIGHT(ALT[[#This Row],[DATEMTH]],2),1)</f>
        <v>43862</v>
      </c>
      <c r="P3603" t="str">
        <f>IF(AND(ALT[[#This Row],[DATE]]&gt;=DATE(2023,6,1),ALT[[#This Row],[DATE]]&lt;=DATE(2024,5,31)),"Y","N")</f>
        <v>N</v>
      </c>
      <c r="Q3603" t="str">
        <f>LEFT(ALT[[#This Row],[DATEMTH]],4)</f>
        <v>2020</v>
      </c>
    </row>
    <row r="3604" spans="1:17" x14ac:dyDescent="0.25">
      <c r="A3604" t="s">
        <v>51</v>
      </c>
      <c r="B3604" t="s">
        <v>14</v>
      </c>
      <c r="C3604" t="s">
        <v>15</v>
      </c>
      <c r="D3604" t="s">
        <v>22</v>
      </c>
      <c r="E3604" s="14">
        <v>8996.3136519999989</v>
      </c>
      <c r="F3604" s="14">
        <v>57089.456403999997</v>
      </c>
      <c r="G3604" s="13">
        <v>0.15758275202931638</v>
      </c>
      <c r="H3604" s="12">
        <v>-9948675.2400000002</v>
      </c>
      <c r="I3604" s="12">
        <v>-1.5677396233651195</v>
      </c>
      <c r="J3604" t="s">
        <v>25</v>
      </c>
      <c r="K3604" s="14">
        <v>1101.7195079999997</v>
      </c>
      <c r="L3604" s="14">
        <v>8996.3136520000007</v>
      </c>
      <c r="M3604" s="13">
        <v>0.12246343898370782</v>
      </c>
      <c r="N3604" s="12">
        <v>-0.19199078570831538</v>
      </c>
      <c r="O3604" s="2">
        <f>DATE(LEFT(ALT[[#This Row],[DATEMTH]],4),RIGHT(ALT[[#This Row],[DATEMTH]],2),1)</f>
        <v>43862</v>
      </c>
      <c r="P3604" t="str">
        <f>IF(AND(ALT[[#This Row],[DATE]]&gt;=DATE(2023,6,1),ALT[[#This Row],[DATE]]&lt;=DATE(2024,5,31)),"Y","N")</f>
        <v>N</v>
      </c>
      <c r="Q3604" t="str">
        <f>LEFT(ALT[[#This Row],[DATEMTH]],4)</f>
        <v>2020</v>
      </c>
    </row>
    <row r="3605" spans="1:17" x14ac:dyDescent="0.25">
      <c r="A3605" t="s">
        <v>51</v>
      </c>
      <c r="B3605" t="s">
        <v>14</v>
      </c>
      <c r="C3605" t="s">
        <v>15</v>
      </c>
      <c r="D3605" t="s">
        <v>22</v>
      </c>
      <c r="E3605" s="14">
        <v>8996.3136519999989</v>
      </c>
      <c r="F3605" s="14">
        <v>57089.456403999997</v>
      </c>
      <c r="G3605" s="13">
        <v>0.15758275202931638</v>
      </c>
      <c r="H3605" s="12">
        <v>-9948675.2400000002</v>
      </c>
      <c r="I3605" s="12">
        <v>-1.5677396233651195</v>
      </c>
      <c r="J3605" t="s">
        <v>24</v>
      </c>
      <c r="K3605" s="14">
        <v>4013.0213720000006</v>
      </c>
      <c r="L3605" s="14">
        <v>8996.3136520000007</v>
      </c>
      <c r="M3605" s="13">
        <v>0.44607397287752992</v>
      </c>
      <c r="N3605" s="12">
        <v>-0.69932784223200128</v>
      </c>
      <c r="O3605" s="2">
        <f>DATE(LEFT(ALT[[#This Row],[DATEMTH]],4),RIGHT(ALT[[#This Row],[DATEMTH]],2),1)</f>
        <v>43862</v>
      </c>
      <c r="P3605" t="str">
        <f>IF(AND(ALT[[#This Row],[DATE]]&gt;=DATE(2023,6,1),ALT[[#This Row],[DATE]]&lt;=DATE(2024,5,31)),"Y","N")</f>
        <v>N</v>
      </c>
      <c r="Q3605" t="str">
        <f>LEFT(ALT[[#This Row],[DATEMTH]],4)</f>
        <v>2020</v>
      </c>
    </row>
    <row r="3606" spans="1:17" x14ac:dyDescent="0.25">
      <c r="A3606" t="s">
        <v>51</v>
      </c>
      <c r="B3606" t="s">
        <v>14</v>
      </c>
      <c r="C3606" t="s">
        <v>18</v>
      </c>
      <c r="D3606" t="s">
        <v>22</v>
      </c>
      <c r="E3606" s="14">
        <v>14288.005740000001</v>
      </c>
      <c r="F3606" s="14">
        <v>57089.456403999997</v>
      </c>
      <c r="G3606" s="13">
        <v>0.25027398472476792</v>
      </c>
      <c r="H3606" s="12">
        <v>-9948675.2400000002</v>
      </c>
      <c r="I3606" s="12">
        <v>-2.4898945950474367</v>
      </c>
      <c r="J3606" t="s">
        <v>26</v>
      </c>
      <c r="K3606" s="14">
        <v>2913.7829879999999</v>
      </c>
      <c r="L3606" s="14">
        <v>14288.005740000001</v>
      </c>
      <c r="M3606" s="13">
        <v>0.20393209808438947</v>
      </c>
      <c r="N3606" s="12">
        <v>-0.50776942877700504</v>
      </c>
      <c r="O3606" s="2">
        <f>DATE(LEFT(ALT[[#This Row],[DATEMTH]],4),RIGHT(ALT[[#This Row],[DATEMTH]],2),1)</f>
        <v>43862</v>
      </c>
      <c r="P3606" t="str">
        <f>IF(AND(ALT[[#This Row],[DATE]]&gt;=DATE(2023,6,1),ALT[[#This Row],[DATE]]&lt;=DATE(2024,5,31)),"Y","N")</f>
        <v>N</v>
      </c>
      <c r="Q3606" t="str">
        <f>LEFT(ALT[[#This Row],[DATEMTH]],4)</f>
        <v>2020</v>
      </c>
    </row>
    <row r="3607" spans="1:17" x14ac:dyDescent="0.25">
      <c r="A3607" t="s">
        <v>51</v>
      </c>
      <c r="B3607" t="s">
        <v>14</v>
      </c>
      <c r="C3607" t="s">
        <v>18</v>
      </c>
      <c r="D3607" t="s">
        <v>22</v>
      </c>
      <c r="E3607" s="14">
        <v>14288.005740000001</v>
      </c>
      <c r="F3607" s="14">
        <v>57089.456403999997</v>
      </c>
      <c r="G3607" s="13">
        <v>0.25027398472476792</v>
      </c>
      <c r="H3607" s="12">
        <v>-9948675.2400000002</v>
      </c>
      <c r="I3607" s="12">
        <v>-2.4898945950474367</v>
      </c>
      <c r="J3607" t="s">
        <v>16</v>
      </c>
      <c r="K3607" s="14">
        <v>5346.6868880000002</v>
      </c>
      <c r="L3607" s="14">
        <v>14288.005740000001</v>
      </c>
      <c r="M3607" s="13">
        <v>0.37420805851383987</v>
      </c>
      <c r="N3607" s="12">
        <v>-0.93173862231680482</v>
      </c>
      <c r="O3607" s="2">
        <f>DATE(LEFT(ALT[[#This Row],[DATEMTH]],4),RIGHT(ALT[[#This Row],[DATEMTH]],2),1)</f>
        <v>43862</v>
      </c>
      <c r="P3607" t="str">
        <f>IF(AND(ALT[[#This Row],[DATE]]&gt;=DATE(2023,6,1),ALT[[#This Row],[DATE]]&lt;=DATE(2024,5,31)),"Y","N")</f>
        <v>N</v>
      </c>
      <c r="Q3607" t="str">
        <f>LEFT(ALT[[#This Row],[DATEMTH]],4)</f>
        <v>2020</v>
      </c>
    </row>
    <row r="3608" spans="1:17" x14ac:dyDescent="0.25">
      <c r="A3608" t="s">
        <v>51</v>
      </c>
      <c r="B3608" t="s">
        <v>14</v>
      </c>
      <c r="C3608" t="s">
        <v>18</v>
      </c>
      <c r="D3608" t="s">
        <v>22</v>
      </c>
      <c r="E3608" s="14">
        <v>14288.005740000001</v>
      </c>
      <c r="F3608" s="14">
        <v>57089.456403999997</v>
      </c>
      <c r="G3608" s="13">
        <v>0.25027398472476792</v>
      </c>
      <c r="H3608" s="12">
        <v>-9948675.2400000002</v>
      </c>
      <c r="I3608" s="12">
        <v>-2.4898945950474367</v>
      </c>
      <c r="J3608" t="s">
        <v>24</v>
      </c>
      <c r="K3608" s="14">
        <v>4836.7527920000002</v>
      </c>
      <c r="L3608" s="14">
        <v>14288.005740000001</v>
      </c>
      <c r="M3608" s="13">
        <v>0.33851839647987153</v>
      </c>
      <c r="N3608" s="12">
        <v>-0.8428751257193573</v>
      </c>
      <c r="O3608" s="2">
        <f>DATE(LEFT(ALT[[#This Row],[DATEMTH]],4),RIGHT(ALT[[#This Row],[DATEMTH]],2),1)</f>
        <v>43862</v>
      </c>
      <c r="P3608" t="str">
        <f>IF(AND(ALT[[#This Row],[DATE]]&gt;=DATE(2023,6,1),ALT[[#This Row],[DATE]]&lt;=DATE(2024,5,31)),"Y","N")</f>
        <v>N</v>
      </c>
      <c r="Q3608" t="str">
        <f>LEFT(ALT[[#This Row],[DATEMTH]],4)</f>
        <v>2020</v>
      </c>
    </row>
    <row r="3609" spans="1:17" x14ac:dyDescent="0.25">
      <c r="A3609" t="s">
        <v>51</v>
      </c>
      <c r="B3609" t="s">
        <v>14</v>
      </c>
      <c r="C3609" t="s">
        <v>18</v>
      </c>
      <c r="D3609" t="s">
        <v>22</v>
      </c>
      <c r="E3609" s="14">
        <v>14288.005740000001</v>
      </c>
      <c r="F3609" s="14">
        <v>57089.456403999997</v>
      </c>
      <c r="G3609" s="13">
        <v>0.25027398472476792</v>
      </c>
      <c r="H3609" s="12">
        <v>-9948675.2400000002</v>
      </c>
      <c r="I3609" s="12">
        <v>-2.4898945950474367</v>
      </c>
      <c r="J3609" t="s">
        <v>25</v>
      </c>
      <c r="K3609" s="14">
        <v>1190.7830719999995</v>
      </c>
      <c r="L3609" s="14">
        <v>14288.005740000001</v>
      </c>
      <c r="M3609" s="13">
        <v>8.3341446921899084E-2</v>
      </c>
      <c r="N3609" s="12">
        <v>-0.20751141823426936</v>
      </c>
      <c r="O3609" s="2">
        <f>DATE(LEFT(ALT[[#This Row],[DATEMTH]],4),RIGHT(ALT[[#This Row],[DATEMTH]],2),1)</f>
        <v>43862</v>
      </c>
      <c r="P3609" t="str">
        <f>IF(AND(ALT[[#This Row],[DATE]]&gt;=DATE(2023,6,1),ALT[[#This Row],[DATE]]&lt;=DATE(2024,5,31)),"Y","N")</f>
        <v>N</v>
      </c>
      <c r="Q3609" t="str">
        <f>LEFT(ALT[[#This Row],[DATEMTH]],4)</f>
        <v>2020</v>
      </c>
    </row>
    <row r="3610" spans="1:17" x14ac:dyDescent="0.25">
      <c r="A3610" t="s">
        <v>51</v>
      </c>
      <c r="B3610" t="s">
        <v>14</v>
      </c>
      <c r="C3610" t="s">
        <v>19</v>
      </c>
      <c r="D3610" t="s">
        <v>22</v>
      </c>
      <c r="E3610" s="14">
        <v>16768.373739999999</v>
      </c>
      <c r="F3610" s="14">
        <v>57089.456403999997</v>
      </c>
      <c r="G3610" s="13">
        <v>0.29372102654712118</v>
      </c>
      <c r="H3610" s="12">
        <v>-9948675.2400000002</v>
      </c>
      <c r="I3610" s="12">
        <v>-2.9221351042767276</v>
      </c>
      <c r="J3610" t="s">
        <v>16</v>
      </c>
      <c r="K3610" s="14">
        <v>4.2007560000000002</v>
      </c>
      <c r="L3610" s="14">
        <v>16768.373739999999</v>
      </c>
      <c r="M3610" s="13">
        <v>2.5051660137913887E-4</v>
      </c>
      <c r="N3610" s="12">
        <v>-7.3204335509408135E-4</v>
      </c>
      <c r="O3610" s="2">
        <f>DATE(LEFT(ALT[[#This Row],[DATEMTH]],4),RIGHT(ALT[[#This Row],[DATEMTH]],2),1)</f>
        <v>43862</v>
      </c>
      <c r="P3610" t="str">
        <f>IF(AND(ALT[[#This Row],[DATE]]&gt;=DATE(2023,6,1),ALT[[#This Row],[DATE]]&lt;=DATE(2024,5,31)),"Y","N")</f>
        <v>N</v>
      </c>
      <c r="Q3610" t="str">
        <f>LEFT(ALT[[#This Row],[DATEMTH]],4)</f>
        <v>2020</v>
      </c>
    </row>
    <row r="3611" spans="1:17" x14ac:dyDescent="0.25">
      <c r="A3611" t="s">
        <v>51</v>
      </c>
      <c r="B3611" t="s">
        <v>14</v>
      </c>
      <c r="C3611" t="s">
        <v>19</v>
      </c>
      <c r="D3611" t="s">
        <v>22</v>
      </c>
      <c r="E3611" s="14">
        <v>16768.373739999999</v>
      </c>
      <c r="F3611" s="14">
        <v>57089.456403999997</v>
      </c>
      <c r="G3611" s="13">
        <v>0.29372102654712118</v>
      </c>
      <c r="H3611" s="12">
        <v>-9948675.2400000002</v>
      </c>
      <c r="I3611" s="12">
        <v>-2.9221351042767276</v>
      </c>
      <c r="J3611" t="s">
        <v>24</v>
      </c>
      <c r="K3611" s="14">
        <v>5134.5296400000007</v>
      </c>
      <c r="L3611" s="14">
        <v>16768.373739999999</v>
      </c>
      <c r="M3611" s="13">
        <v>0.30620319654206379</v>
      </c>
      <c r="N3611" s="12">
        <v>-0.89476710965731088</v>
      </c>
      <c r="O3611" s="2">
        <f>DATE(LEFT(ALT[[#This Row],[DATEMTH]],4),RIGHT(ALT[[#This Row],[DATEMTH]],2),1)</f>
        <v>43862</v>
      </c>
      <c r="P3611" t="str">
        <f>IF(AND(ALT[[#This Row],[DATE]]&gt;=DATE(2023,6,1),ALT[[#This Row],[DATE]]&lt;=DATE(2024,5,31)),"Y","N")</f>
        <v>N</v>
      </c>
      <c r="Q3611" t="str">
        <f>LEFT(ALT[[#This Row],[DATEMTH]],4)</f>
        <v>2020</v>
      </c>
    </row>
    <row r="3612" spans="1:17" x14ac:dyDescent="0.25">
      <c r="A3612" t="s">
        <v>51</v>
      </c>
      <c r="B3612" t="s">
        <v>14</v>
      </c>
      <c r="C3612" t="s">
        <v>19</v>
      </c>
      <c r="D3612" t="s">
        <v>22</v>
      </c>
      <c r="E3612" s="14">
        <v>16768.373739999999</v>
      </c>
      <c r="F3612" s="14">
        <v>57089.456403999997</v>
      </c>
      <c r="G3612" s="13">
        <v>0.29372102654712118</v>
      </c>
      <c r="H3612" s="12">
        <v>-9948675.2400000002</v>
      </c>
      <c r="I3612" s="12">
        <v>-2.9221351042767276</v>
      </c>
      <c r="J3612" t="s">
        <v>26</v>
      </c>
      <c r="K3612" s="14">
        <v>494.03441199999997</v>
      </c>
      <c r="L3612" s="14">
        <v>16768.373739999999</v>
      </c>
      <c r="M3612" s="13">
        <v>2.9462273423779259E-2</v>
      </c>
      <c r="N3612" s="12">
        <v>-8.609274342342467E-2</v>
      </c>
      <c r="O3612" s="2">
        <f>DATE(LEFT(ALT[[#This Row],[DATEMTH]],4),RIGHT(ALT[[#This Row],[DATEMTH]],2),1)</f>
        <v>43862</v>
      </c>
      <c r="P3612" t="str">
        <f>IF(AND(ALT[[#This Row],[DATE]]&gt;=DATE(2023,6,1),ALT[[#This Row],[DATE]]&lt;=DATE(2024,5,31)),"Y","N")</f>
        <v>N</v>
      </c>
      <c r="Q3612" t="str">
        <f>LEFT(ALT[[#This Row],[DATEMTH]],4)</f>
        <v>2020</v>
      </c>
    </row>
    <row r="3613" spans="1:17" x14ac:dyDescent="0.25">
      <c r="A3613" t="s">
        <v>51</v>
      </c>
      <c r="B3613" t="s">
        <v>14</v>
      </c>
      <c r="C3613" t="s">
        <v>19</v>
      </c>
      <c r="D3613" t="s">
        <v>22</v>
      </c>
      <c r="E3613" s="14">
        <v>16768.373739999999</v>
      </c>
      <c r="F3613" s="14">
        <v>57089.456403999997</v>
      </c>
      <c r="G3613" s="13">
        <v>0.29372102654712118</v>
      </c>
      <c r="H3613" s="12">
        <v>-9948675.2400000002</v>
      </c>
      <c r="I3613" s="12">
        <v>-2.9221351042767276</v>
      </c>
      <c r="J3613" t="s">
        <v>25</v>
      </c>
      <c r="K3613" s="14">
        <v>11135.608931999999</v>
      </c>
      <c r="L3613" s="14">
        <v>16768.373739999999</v>
      </c>
      <c r="M3613" s="13">
        <v>0.6640840134327779</v>
      </c>
      <c r="N3613" s="12">
        <v>-1.9405432078408982</v>
      </c>
      <c r="O3613" s="2">
        <f>DATE(LEFT(ALT[[#This Row],[DATEMTH]],4),RIGHT(ALT[[#This Row],[DATEMTH]],2),1)</f>
        <v>43862</v>
      </c>
      <c r="P3613" t="str">
        <f>IF(AND(ALT[[#This Row],[DATE]]&gt;=DATE(2023,6,1),ALT[[#This Row],[DATE]]&lt;=DATE(2024,5,31)),"Y","N")</f>
        <v>N</v>
      </c>
      <c r="Q3613" t="str">
        <f>LEFT(ALT[[#This Row],[DATEMTH]],4)</f>
        <v>2020</v>
      </c>
    </row>
    <row r="3614" spans="1:17" x14ac:dyDescent="0.25">
      <c r="A3614" t="s">
        <v>51</v>
      </c>
      <c r="B3614" t="s">
        <v>14</v>
      </c>
      <c r="C3614" t="s">
        <v>20</v>
      </c>
      <c r="D3614" t="s">
        <v>22</v>
      </c>
      <c r="E3614" s="14">
        <v>17036.763272</v>
      </c>
      <c r="F3614" s="14">
        <v>57089.456403999997</v>
      </c>
      <c r="G3614" s="13">
        <v>0.29842223669879459</v>
      </c>
      <c r="H3614" s="12">
        <v>-9948675.2400000002</v>
      </c>
      <c r="I3614" s="12">
        <v>-2.9689059173107171</v>
      </c>
      <c r="J3614" t="s">
        <v>16</v>
      </c>
      <c r="K3614" s="14">
        <v>4347.4390800000001</v>
      </c>
      <c r="L3614" s="14">
        <v>17036.763272</v>
      </c>
      <c r="M3614" s="13">
        <v>0.2551798725257301</v>
      </c>
      <c r="N3614" s="12">
        <v>-0.75760503352023456</v>
      </c>
      <c r="O3614" s="2">
        <f>DATE(LEFT(ALT[[#This Row],[DATEMTH]],4),RIGHT(ALT[[#This Row],[DATEMTH]],2),1)</f>
        <v>43862</v>
      </c>
      <c r="P3614" t="str">
        <f>IF(AND(ALT[[#This Row],[DATE]]&gt;=DATE(2023,6,1),ALT[[#This Row],[DATE]]&lt;=DATE(2024,5,31)),"Y","N")</f>
        <v>N</v>
      </c>
      <c r="Q3614" t="str">
        <f>LEFT(ALT[[#This Row],[DATEMTH]],4)</f>
        <v>2020</v>
      </c>
    </row>
    <row r="3615" spans="1:17" x14ac:dyDescent="0.25">
      <c r="A3615" t="s">
        <v>51</v>
      </c>
      <c r="B3615" t="s">
        <v>14</v>
      </c>
      <c r="C3615" t="s">
        <v>20</v>
      </c>
      <c r="D3615" t="s">
        <v>22</v>
      </c>
      <c r="E3615" s="14">
        <v>17036.763272</v>
      </c>
      <c r="F3615" s="14">
        <v>57089.456403999997</v>
      </c>
      <c r="G3615" s="13">
        <v>0.29842223669879459</v>
      </c>
      <c r="H3615" s="12">
        <v>-9948675.2400000002</v>
      </c>
      <c r="I3615" s="12">
        <v>-2.9689059173107171</v>
      </c>
      <c r="J3615" t="s">
        <v>24</v>
      </c>
      <c r="K3615" s="14">
        <v>8754.0139639999998</v>
      </c>
      <c r="L3615" s="14">
        <v>17036.763272</v>
      </c>
      <c r="M3615" s="13">
        <v>0.51383081541006459</v>
      </c>
      <c r="N3615" s="12">
        <v>-1.5255153483675314</v>
      </c>
      <c r="O3615" s="2">
        <f>DATE(LEFT(ALT[[#This Row],[DATEMTH]],4),RIGHT(ALT[[#This Row],[DATEMTH]],2),1)</f>
        <v>43862</v>
      </c>
      <c r="P3615" t="str">
        <f>IF(AND(ALT[[#This Row],[DATE]]&gt;=DATE(2023,6,1),ALT[[#This Row],[DATE]]&lt;=DATE(2024,5,31)),"Y","N")</f>
        <v>N</v>
      </c>
      <c r="Q3615" t="str">
        <f>LEFT(ALT[[#This Row],[DATEMTH]],4)</f>
        <v>2020</v>
      </c>
    </row>
    <row r="3616" spans="1:17" x14ac:dyDescent="0.25">
      <c r="A3616" t="s">
        <v>51</v>
      </c>
      <c r="B3616" t="s">
        <v>14</v>
      </c>
      <c r="C3616" t="s">
        <v>20</v>
      </c>
      <c r="D3616" t="s">
        <v>22</v>
      </c>
      <c r="E3616" s="14">
        <v>17036.763272</v>
      </c>
      <c r="F3616" s="14">
        <v>57089.456403999997</v>
      </c>
      <c r="G3616" s="13">
        <v>0.29842223669879459</v>
      </c>
      <c r="H3616" s="12">
        <v>-9948675.2400000002</v>
      </c>
      <c r="I3616" s="12">
        <v>-2.9689059173107171</v>
      </c>
      <c r="J3616" t="s">
        <v>26</v>
      </c>
      <c r="K3616" s="14">
        <v>1357.3075120000001</v>
      </c>
      <c r="L3616" s="14">
        <v>17036.763272</v>
      </c>
      <c r="M3616" s="13">
        <v>7.9669329809303704E-2</v>
      </c>
      <c r="N3616" s="12">
        <v>-0.23653074469902088</v>
      </c>
      <c r="O3616" s="2">
        <f>DATE(LEFT(ALT[[#This Row],[DATEMTH]],4),RIGHT(ALT[[#This Row],[DATEMTH]],2),1)</f>
        <v>43862</v>
      </c>
      <c r="P3616" t="str">
        <f>IF(AND(ALT[[#This Row],[DATE]]&gt;=DATE(2023,6,1),ALT[[#This Row],[DATE]]&lt;=DATE(2024,5,31)),"Y","N")</f>
        <v>N</v>
      </c>
      <c r="Q3616" t="str">
        <f>LEFT(ALT[[#This Row],[DATEMTH]],4)</f>
        <v>2020</v>
      </c>
    </row>
    <row r="3617" spans="1:17" x14ac:dyDescent="0.25">
      <c r="A3617" t="s">
        <v>51</v>
      </c>
      <c r="B3617" t="s">
        <v>14</v>
      </c>
      <c r="C3617" t="s">
        <v>20</v>
      </c>
      <c r="D3617" t="s">
        <v>22</v>
      </c>
      <c r="E3617" s="14">
        <v>17036.763272</v>
      </c>
      <c r="F3617" s="14">
        <v>57089.456403999997</v>
      </c>
      <c r="G3617" s="13">
        <v>0.29842223669879459</v>
      </c>
      <c r="H3617" s="12">
        <v>-9948675.2400000002</v>
      </c>
      <c r="I3617" s="12">
        <v>-2.9689059173107171</v>
      </c>
      <c r="J3617" t="s">
        <v>25</v>
      </c>
      <c r="K3617" s="14">
        <v>2578.002716</v>
      </c>
      <c r="L3617" s="14">
        <v>17036.763272</v>
      </c>
      <c r="M3617" s="13">
        <v>0.15131998225490165</v>
      </c>
      <c r="N3617" s="12">
        <v>-0.44925479072393021</v>
      </c>
      <c r="O3617" s="2">
        <f>DATE(LEFT(ALT[[#This Row],[DATEMTH]],4),RIGHT(ALT[[#This Row],[DATEMTH]],2),1)</f>
        <v>43862</v>
      </c>
      <c r="P3617" t="str">
        <f>IF(AND(ALT[[#This Row],[DATE]]&gt;=DATE(2023,6,1),ALT[[#This Row],[DATE]]&lt;=DATE(2024,5,31)),"Y","N")</f>
        <v>N</v>
      </c>
      <c r="Q3617" t="str">
        <f>LEFT(ALT[[#This Row],[DATEMTH]],4)</f>
        <v>2020</v>
      </c>
    </row>
    <row r="3618" spans="1:17" x14ac:dyDescent="0.25">
      <c r="A3618" t="s">
        <v>51</v>
      </c>
      <c r="B3618" t="s">
        <v>14</v>
      </c>
      <c r="C3618" t="s">
        <v>15</v>
      </c>
      <c r="D3618" t="s">
        <v>17</v>
      </c>
      <c r="E3618" s="14">
        <v>8996.3136519999989</v>
      </c>
      <c r="F3618" s="14">
        <v>57089.456403999997</v>
      </c>
      <c r="G3618" s="13">
        <v>0.15758275202931638</v>
      </c>
      <c r="H3618" s="12">
        <v>-41497311.25</v>
      </c>
      <c r="I3618" s="12">
        <v>-6.5392605085921112</v>
      </c>
      <c r="J3618" t="s">
        <v>16</v>
      </c>
      <c r="K3618" s="14">
        <v>2822.2523919999999</v>
      </c>
      <c r="L3618" s="14">
        <v>8996.3136520000007</v>
      </c>
      <c r="M3618" s="13">
        <v>0.31371209377216136</v>
      </c>
      <c r="N3618" s="12">
        <v>-2.0514451058720398</v>
      </c>
      <c r="O3618" s="2">
        <f>DATE(LEFT(ALT[[#This Row],[DATEMTH]],4),RIGHT(ALT[[#This Row],[DATEMTH]],2),1)</f>
        <v>43862</v>
      </c>
      <c r="P3618" t="str">
        <f>IF(AND(ALT[[#This Row],[DATE]]&gt;=DATE(2023,6,1),ALT[[#This Row],[DATE]]&lt;=DATE(2024,5,31)),"Y","N")</f>
        <v>N</v>
      </c>
      <c r="Q3618" t="str">
        <f>LEFT(ALT[[#This Row],[DATEMTH]],4)</f>
        <v>2020</v>
      </c>
    </row>
    <row r="3619" spans="1:17" x14ac:dyDescent="0.25">
      <c r="A3619" t="s">
        <v>51</v>
      </c>
      <c r="B3619" t="s">
        <v>14</v>
      </c>
      <c r="C3619" t="s">
        <v>15</v>
      </c>
      <c r="D3619" t="s">
        <v>17</v>
      </c>
      <c r="E3619" s="14">
        <v>8996.3136519999989</v>
      </c>
      <c r="F3619" s="14">
        <v>57089.456403999997</v>
      </c>
      <c r="G3619" s="13">
        <v>0.15758275202931638</v>
      </c>
      <c r="H3619" s="12">
        <v>-41497311.25</v>
      </c>
      <c r="I3619" s="12">
        <v>-6.5392605085921112</v>
      </c>
      <c r="J3619" t="s">
        <v>24</v>
      </c>
      <c r="K3619" s="14">
        <v>4013.0213720000006</v>
      </c>
      <c r="L3619" s="14">
        <v>8996.3136520000007</v>
      </c>
      <c r="M3619" s="13">
        <v>0.44607397287752992</v>
      </c>
      <c r="N3619" s="12">
        <v>-2.91699391474882</v>
      </c>
      <c r="O3619" s="2">
        <f>DATE(LEFT(ALT[[#This Row],[DATEMTH]],4),RIGHT(ALT[[#This Row],[DATEMTH]],2),1)</f>
        <v>43862</v>
      </c>
      <c r="P3619" t="str">
        <f>IF(AND(ALT[[#This Row],[DATE]]&gt;=DATE(2023,6,1),ALT[[#This Row],[DATE]]&lt;=DATE(2024,5,31)),"Y","N")</f>
        <v>N</v>
      </c>
      <c r="Q3619" t="str">
        <f>LEFT(ALT[[#This Row],[DATEMTH]],4)</f>
        <v>2020</v>
      </c>
    </row>
    <row r="3620" spans="1:17" x14ac:dyDescent="0.25">
      <c r="A3620" t="s">
        <v>51</v>
      </c>
      <c r="B3620" t="s">
        <v>14</v>
      </c>
      <c r="C3620" t="s">
        <v>15</v>
      </c>
      <c r="D3620" t="s">
        <v>17</v>
      </c>
      <c r="E3620" s="14">
        <v>8996.3136519999989</v>
      </c>
      <c r="F3620" s="14">
        <v>57089.456403999997</v>
      </c>
      <c r="G3620" s="13">
        <v>0.15758275202931638</v>
      </c>
      <c r="H3620" s="12">
        <v>-41497311.25</v>
      </c>
      <c r="I3620" s="12">
        <v>-6.5392605085921112</v>
      </c>
      <c r="J3620" t="s">
        <v>26</v>
      </c>
      <c r="K3620" s="14">
        <v>1059.3203799999999</v>
      </c>
      <c r="L3620" s="14">
        <v>8996.3136520000007</v>
      </c>
      <c r="M3620" s="13">
        <v>0.11775049436660079</v>
      </c>
      <c r="N3620" s="12">
        <v>-0.77000115767871036</v>
      </c>
      <c r="O3620" s="2">
        <f>DATE(LEFT(ALT[[#This Row],[DATEMTH]],4),RIGHT(ALT[[#This Row],[DATEMTH]],2),1)</f>
        <v>43862</v>
      </c>
      <c r="P3620" t="str">
        <f>IF(AND(ALT[[#This Row],[DATE]]&gt;=DATE(2023,6,1),ALT[[#This Row],[DATE]]&lt;=DATE(2024,5,31)),"Y","N")</f>
        <v>N</v>
      </c>
      <c r="Q3620" t="str">
        <f>LEFT(ALT[[#This Row],[DATEMTH]],4)</f>
        <v>2020</v>
      </c>
    </row>
    <row r="3621" spans="1:17" x14ac:dyDescent="0.25">
      <c r="A3621" t="s">
        <v>51</v>
      </c>
      <c r="B3621" t="s">
        <v>14</v>
      </c>
      <c r="C3621" t="s">
        <v>15</v>
      </c>
      <c r="D3621" t="s">
        <v>17</v>
      </c>
      <c r="E3621" s="14">
        <v>8996.3136519999989</v>
      </c>
      <c r="F3621" s="14">
        <v>57089.456403999997</v>
      </c>
      <c r="G3621" s="13">
        <v>0.15758275202931638</v>
      </c>
      <c r="H3621" s="12">
        <v>-41497311.25</v>
      </c>
      <c r="I3621" s="12">
        <v>-6.5392605085921112</v>
      </c>
      <c r="J3621" t="s">
        <v>25</v>
      </c>
      <c r="K3621" s="14">
        <v>1101.7195079999997</v>
      </c>
      <c r="L3621" s="14">
        <v>8996.3136520000007</v>
      </c>
      <c r="M3621" s="13">
        <v>0.12246343898370782</v>
      </c>
      <c r="N3621" s="12">
        <v>-0.80082033029254018</v>
      </c>
      <c r="O3621" s="2">
        <f>DATE(LEFT(ALT[[#This Row],[DATEMTH]],4),RIGHT(ALT[[#This Row],[DATEMTH]],2),1)</f>
        <v>43862</v>
      </c>
      <c r="P3621" t="str">
        <f>IF(AND(ALT[[#This Row],[DATE]]&gt;=DATE(2023,6,1),ALT[[#This Row],[DATE]]&lt;=DATE(2024,5,31)),"Y","N")</f>
        <v>N</v>
      </c>
      <c r="Q3621" t="str">
        <f>LEFT(ALT[[#This Row],[DATEMTH]],4)</f>
        <v>2020</v>
      </c>
    </row>
    <row r="3622" spans="1:17" x14ac:dyDescent="0.25">
      <c r="A3622" t="s">
        <v>51</v>
      </c>
      <c r="B3622" t="s">
        <v>14</v>
      </c>
      <c r="C3622" t="s">
        <v>18</v>
      </c>
      <c r="D3622" t="s">
        <v>17</v>
      </c>
      <c r="E3622" s="14">
        <v>14288.005740000001</v>
      </c>
      <c r="F3622" s="14">
        <v>57089.456403999997</v>
      </c>
      <c r="G3622" s="13">
        <v>0.25027398472476792</v>
      </c>
      <c r="H3622" s="12">
        <v>-41497311.25</v>
      </c>
      <c r="I3622" s="12">
        <v>-10.38569744190144</v>
      </c>
      <c r="J3622" t="s">
        <v>16</v>
      </c>
      <c r="K3622" s="14">
        <v>5346.6868880000002</v>
      </c>
      <c r="L3622" s="14">
        <v>14288.005740000001</v>
      </c>
      <c r="M3622" s="13">
        <v>0.37420805851383987</v>
      </c>
      <c r="N3622" s="12">
        <v>-3.8864116760460914</v>
      </c>
      <c r="O3622" s="2">
        <f>DATE(LEFT(ALT[[#This Row],[DATEMTH]],4),RIGHT(ALT[[#This Row],[DATEMTH]],2),1)</f>
        <v>43862</v>
      </c>
      <c r="P3622" t="str">
        <f>IF(AND(ALT[[#This Row],[DATE]]&gt;=DATE(2023,6,1),ALT[[#This Row],[DATE]]&lt;=DATE(2024,5,31)),"Y","N")</f>
        <v>N</v>
      </c>
      <c r="Q3622" t="str">
        <f>LEFT(ALT[[#This Row],[DATEMTH]],4)</f>
        <v>2020</v>
      </c>
    </row>
    <row r="3623" spans="1:17" x14ac:dyDescent="0.25">
      <c r="A3623" t="s">
        <v>51</v>
      </c>
      <c r="B3623" t="s">
        <v>14</v>
      </c>
      <c r="C3623" t="s">
        <v>18</v>
      </c>
      <c r="D3623" t="s">
        <v>17</v>
      </c>
      <c r="E3623" s="14">
        <v>14288.005740000001</v>
      </c>
      <c r="F3623" s="14">
        <v>57089.456403999997</v>
      </c>
      <c r="G3623" s="13">
        <v>0.25027398472476792</v>
      </c>
      <c r="H3623" s="12">
        <v>-41497311.25</v>
      </c>
      <c r="I3623" s="12">
        <v>-10.38569744190144</v>
      </c>
      <c r="J3623" t="s">
        <v>25</v>
      </c>
      <c r="K3623" s="14">
        <v>1190.7830719999995</v>
      </c>
      <c r="L3623" s="14">
        <v>14288.005740000001</v>
      </c>
      <c r="M3623" s="13">
        <v>8.3341446921899084E-2</v>
      </c>
      <c r="N3623" s="12">
        <v>-0.86555905210113193</v>
      </c>
      <c r="O3623" s="2">
        <f>DATE(LEFT(ALT[[#This Row],[DATEMTH]],4),RIGHT(ALT[[#This Row],[DATEMTH]],2),1)</f>
        <v>43862</v>
      </c>
      <c r="P3623" t="str">
        <f>IF(AND(ALT[[#This Row],[DATE]]&gt;=DATE(2023,6,1),ALT[[#This Row],[DATE]]&lt;=DATE(2024,5,31)),"Y","N")</f>
        <v>N</v>
      </c>
      <c r="Q3623" t="str">
        <f>LEFT(ALT[[#This Row],[DATEMTH]],4)</f>
        <v>2020</v>
      </c>
    </row>
    <row r="3624" spans="1:17" x14ac:dyDescent="0.25">
      <c r="A3624" t="s">
        <v>51</v>
      </c>
      <c r="B3624" t="s">
        <v>14</v>
      </c>
      <c r="C3624" t="s">
        <v>18</v>
      </c>
      <c r="D3624" t="s">
        <v>17</v>
      </c>
      <c r="E3624" s="14">
        <v>14288.005740000001</v>
      </c>
      <c r="F3624" s="14">
        <v>57089.456403999997</v>
      </c>
      <c r="G3624" s="13">
        <v>0.25027398472476792</v>
      </c>
      <c r="H3624" s="12">
        <v>-41497311.25</v>
      </c>
      <c r="I3624" s="12">
        <v>-10.38569744190144</v>
      </c>
      <c r="J3624" t="s">
        <v>24</v>
      </c>
      <c r="K3624" s="14">
        <v>4836.7527920000002</v>
      </c>
      <c r="L3624" s="14">
        <v>14288.005740000001</v>
      </c>
      <c r="M3624" s="13">
        <v>0.33851839647987153</v>
      </c>
      <c r="N3624" s="12">
        <v>-3.5157496443575793</v>
      </c>
      <c r="O3624" s="2">
        <f>DATE(LEFT(ALT[[#This Row],[DATEMTH]],4),RIGHT(ALT[[#This Row],[DATEMTH]],2),1)</f>
        <v>43862</v>
      </c>
      <c r="P3624" t="str">
        <f>IF(AND(ALT[[#This Row],[DATE]]&gt;=DATE(2023,6,1),ALT[[#This Row],[DATE]]&lt;=DATE(2024,5,31)),"Y","N")</f>
        <v>N</v>
      </c>
      <c r="Q3624" t="str">
        <f>LEFT(ALT[[#This Row],[DATEMTH]],4)</f>
        <v>2020</v>
      </c>
    </row>
    <row r="3625" spans="1:17" x14ac:dyDescent="0.25">
      <c r="A3625" t="s">
        <v>51</v>
      </c>
      <c r="B3625" t="s">
        <v>14</v>
      </c>
      <c r="C3625" t="s">
        <v>18</v>
      </c>
      <c r="D3625" t="s">
        <v>17</v>
      </c>
      <c r="E3625" s="14">
        <v>14288.005740000001</v>
      </c>
      <c r="F3625" s="14">
        <v>57089.456403999997</v>
      </c>
      <c r="G3625" s="13">
        <v>0.25027398472476792</v>
      </c>
      <c r="H3625" s="12">
        <v>-41497311.25</v>
      </c>
      <c r="I3625" s="12">
        <v>-10.38569744190144</v>
      </c>
      <c r="J3625" t="s">
        <v>26</v>
      </c>
      <c r="K3625" s="14">
        <v>2913.7829879999999</v>
      </c>
      <c r="L3625" s="14">
        <v>14288.005740000001</v>
      </c>
      <c r="M3625" s="13">
        <v>0.20393209808438947</v>
      </c>
      <c r="N3625" s="12">
        <v>-2.1179770693966375</v>
      </c>
      <c r="O3625" s="2">
        <f>DATE(LEFT(ALT[[#This Row],[DATEMTH]],4),RIGHT(ALT[[#This Row],[DATEMTH]],2),1)</f>
        <v>43862</v>
      </c>
      <c r="P3625" t="str">
        <f>IF(AND(ALT[[#This Row],[DATE]]&gt;=DATE(2023,6,1),ALT[[#This Row],[DATE]]&lt;=DATE(2024,5,31)),"Y","N")</f>
        <v>N</v>
      </c>
      <c r="Q3625" t="str">
        <f>LEFT(ALT[[#This Row],[DATEMTH]],4)</f>
        <v>2020</v>
      </c>
    </row>
    <row r="3626" spans="1:17" x14ac:dyDescent="0.25">
      <c r="A3626" t="s">
        <v>51</v>
      </c>
      <c r="B3626" t="s">
        <v>14</v>
      </c>
      <c r="C3626" t="s">
        <v>19</v>
      </c>
      <c r="D3626" t="s">
        <v>17</v>
      </c>
      <c r="E3626" s="14">
        <v>16768.373739999999</v>
      </c>
      <c r="F3626" s="14">
        <v>57089.456403999997</v>
      </c>
      <c r="G3626" s="13">
        <v>0.29372102654712118</v>
      </c>
      <c r="H3626" s="12">
        <v>-41497311.25</v>
      </c>
      <c r="I3626" s="12">
        <v>-12.188632859295399</v>
      </c>
      <c r="J3626" t="s">
        <v>16</v>
      </c>
      <c r="K3626" s="14">
        <v>4.2007560000000002</v>
      </c>
      <c r="L3626" s="14">
        <v>16768.373739999999</v>
      </c>
      <c r="M3626" s="13">
        <v>2.5051660137913887E-4</v>
      </c>
      <c r="N3626" s="12">
        <v>-3.0534548793687793E-3</v>
      </c>
      <c r="O3626" s="2">
        <f>DATE(LEFT(ALT[[#This Row],[DATEMTH]],4),RIGHT(ALT[[#This Row],[DATEMTH]],2),1)</f>
        <v>43862</v>
      </c>
      <c r="P3626" t="str">
        <f>IF(AND(ALT[[#This Row],[DATE]]&gt;=DATE(2023,6,1),ALT[[#This Row],[DATE]]&lt;=DATE(2024,5,31)),"Y","N")</f>
        <v>N</v>
      </c>
      <c r="Q3626" t="str">
        <f>LEFT(ALT[[#This Row],[DATEMTH]],4)</f>
        <v>2020</v>
      </c>
    </row>
    <row r="3627" spans="1:17" x14ac:dyDescent="0.25">
      <c r="A3627" t="s">
        <v>51</v>
      </c>
      <c r="B3627" t="s">
        <v>14</v>
      </c>
      <c r="C3627" t="s">
        <v>19</v>
      </c>
      <c r="D3627" t="s">
        <v>17</v>
      </c>
      <c r="E3627" s="14">
        <v>16768.373739999999</v>
      </c>
      <c r="F3627" s="14">
        <v>57089.456403999997</v>
      </c>
      <c r="G3627" s="13">
        <v>0.29372102654712118</v>
      </c>
      <c r="H3627" s="12">
        <v>-41497311.25</v>
      </c>
      <c r="I3627" s="12">
        <v>-12.188632859295399</v>
      </c>
      <c r="J3627" t="s">
        <v>25</v>
      </c>
      <c r="K3627" s="14">
        <v>11135.608931999999</v>
      </c>
      <c r="L3627" s="14">
        <v>16768.373739999999</v>
      </c>
      <c r="M3627" s="13">
        <v>0.6640840134327779</v>
      </c>
      <c r="N3627" s="12">
        <v>-8.0942762274595239</v>
      </c>
      <c r="O3627" s="2">
        <f>DATE(LEFT(ALT[[#This Row],[DATEMTH]],4),RIGHT(ALT[[#This Row],[DATEMTH]],2),1)</f>
        <v>43862</v>
      </c>
      <c r="P3627" t="str">
        <f>IF(AND(ALT[[#This Row],[DATE]]&gt;=DATE(2023,6,1),ALT[[#This Row],[DATE]]&lt;=DATE(2024,5,31)),"Y","N")</f>
        <v>N</v>
      </c>
      <c r="Q3627" t="str">
        <f>LEFT(ALT[[#This Row],[DATEMTH]],4)</f>
        <v>2020</v>
      </c>
    </row>
    <row r="3628" spans="1:17" x14ac:dyDescent="0.25">
      <c r="A3628" t="s">
        <v>51</v>
      </c>
      <c r="B3628" t="s">
        <v>14</v>
      </c>
      <c r="C3628" t="s">
        <v>19</v>
      </c>
      <c r="D3628" t="s">
        <v>17</v>
      </c>
      <c r="E3628" s="14">
        <v>16768.373739999999</v>
      </c>
      <c r="F3628" s="14">
        <v>57089.456403999997</v>
      </c>
      <c r="G3628" s="13">
        <v>0.29372102654712118</v>
      </c>
      <c r="H3628" s="12">
        <v>-41497311.25</v>
      </c>
      <c r="I3628" s="12">
        <v>-12.188632859295399</v>
      </c>
      <c r="J3628" t="s">
        <v>24</v>
      </c>
      <c r="K3628" s="14">
        <v>5134.5296400000007</v>
      </c>
      <c r="L3628" s="14">
        <v>16768.373739999999</v>
      </c>
      <c r="M3628" s="13">
        <v>0.30620319654206379</v>
      </c>
      <c r="N3628" s="12">
        <v>-3.7321983429938861</v>
      </c>
      <c r="O3628" s="2">
        <f>DATE(LEFT(ALT[[#This Row],[DATEMTH]],4),RIGHT(ALT[[#This Row],[DATEMTH]],2),1)</f>
        <v>43862</v>
      </c>
      <c r="P3628" t="str">
        <f>IF(AND(ALT[[#This Row],[DATE]]&gt;=DATE(2023,6,1),ALT[[#This Row],[DATE]]&lt;=DATE(2024,5,31)),"Y","N")</f>
        <v>N</v>
      </c>
      <c r="Q3628" t="str">
        <f>LEFT(ALT[[#This Row],[DATEMTH]],4)</f>
        <v>2020</v>
      </c>
    </row>
    <row r="3629" spans="1:17" x14ac:dyDescent="0.25">
      <c r="A3629" t="s">
        <v>51</v>
      </c>
      <c r="B3629" t="s">
        <v>14</v>
      </c>
      <c r="C3629" t="s">
        <v>19</v>
      </c>
      <c r="D3629" t="s">
        <v>17</v>
      </c>
      <c r="E3629" s="14">
        <v>16768.373739999999</v>
      </c>
      <c r="F3629" s="14">
        <v>57089.456403999997</v>
      </c>
      <c r="G3629" s="13">
        <v>0.29372102654712118</v>
      </c>
      <c r="H3629" s="12">
        <v>-41497311.25</v>
      </c>
      <c r="I3629" s="12">
        <v>-12.188632859295399</v>
      </c>
      <c r="J3629" t="s">
        <v>26</v>
      </c>
      <c r="K3629" s="14">
        <v>494.03441199999997</v>
      </c>
      <c r="L3629" s="14">
        <v>16768.373739999999</v>
      </c>
      <c r="M3629" s="13">
        <v>2.9462273423779259E-2</v>
      </c>
      <c r="N3629" s="12">
        <v>-0.35910483396262144</v>
      </c>
      <c r="O3629" s="2">
        <f>DATE(LEFT(ALT[[#This Row],[DATEMTH]],4),RIGHT(ALT[[#This Row],[DATEMTH]],2),1)</f>
        <v>43862</v>
      </c>
      <c r="P3629" t="str">
        <f>IF(AND(ALT[[#This Row],[DATE]]&gt;=DATE(2023,6,1),ALT[[#This Row],[DATE]]&lt;=DATE(2024,5,31)),"Y","N")</f>
        <v>N</v>
      </c>
      <c r="Q3629" t="str">
        <f>LEFT(ALT[[#This Row],[DATEMTH]],4)</f>
        <v>2020</v>
      </c>
    </row>
    <row r="3630" spans="1:17" x14ac:dyDescent="0.25">
      <c r="A3630" t="s">
        <v>51</v>
      </c>
      <c r="B3630" t="s">
        <v>14</v>
      </c>
      <c r="C3630" t="s">
        <v>20</v>
      </c>
      <c r="D3630" t="s">
        <v>17</v>
      </c>
      <c r="E3630" s="14">
        <v>17036.763272</v>
      </c>
      <c r="F3630" s="14">
        <v>57089.456403999997</v>
      </c>
      <c r="G3630" s="13">
        <v>0.29842223669879459</v>
      </c>
      <c r="H3630" s="12">
        <v>-41497311.25</v>
      </c>
      <c r="I3630" s="12">
        <v>-12.383720440211052</v>
      </c>
      <c r="J3630" t="s">
        <v>16</v>
      </c>
      <c r="K3630" s="14">
        <v>4347.4390800000001</v>
      </c>
      <c r="L3630" s="14">
        <v>17036.763272</v>
      </c>
      <c r="M3630" s="13">
        <v>0.2551798725257301</v>
      </c>
      <c r="N3630" s="12">
        <v>-3.1600762033273346</v>
      </c>
      <c r="O3630" s="2">
        <f>DATE(LEFT(ALT[[#This Row],[DATEMTH]],4),RIGHT(ALT[[#This Row],[DATEMTH]],2),1)</f>
        <v>43862</v>
      </c>
      <c r="P3630" t="str">
        <f>IF(AND(ALT[[#This Row],[DATE]]&gt;=DATE(2023,6,1),ALT[[#This Row],[DATE]]&lt;=DATE(2024,5,31)),"Y","N")</f>
        <v>N</v>
      </c>
      <c r="Q3630" t="str">
        <f>LEFT(ALT[[#This Row],[DATEMTH]],4)</f>
        <v>2020</v>
      </c>
    </row>
    <row r="3631" spans="1:17" x14ac:dyDescent="0.25">
      <c r="A3631" t="s">
        <v>51</v>
      </c>
      <c r="B3631" t="s">
        <v>14</v>
      </c>
      <c r="C3631" t="s">
        <v>20</v>
      </c>
      <c r="D3631" t="s">
        <v>17</v>
      </c>
      <c r="E3631" s="14">
        <v>17036.763272</v>
      </c>
      <c r="F3631" s="14">
        <v>57089.456403999997</v>
      </c>
      <c r="G3631" s="13">
        <v>0.29842223669879459</v>
      </c>
      <c r="H3631" s="12">
        <v>-41497311.25</v>
      </c>
      <c r="I3631" s="12">
        <v>-12.383720440211052</v>
      </c>
      <c r="J3631" t="s">
        <v>24</v>
      </c>
      <c r="K3631" s="14">
        <v>8754.0139639999998</v>
      </c>
      <c r="L3631" s="14">
        <v>17036.763272</v>
      </c>
      <c r="M3631" s="13">
        <v>0.51383081541006459</v>
      </c>
      <c r="N3631" s="12">
        <v>-6.3631371716039284</v>
      </c>
      <c r="O3631" s="2">
        <f>DATE(LEFT(ALT[[#This Row],[DATEMTH]],4),RIGHT(ALT[[#This Row],[DATEMTH]],2),1)</f>
        <v>43862</v>
      </c>
      <c r="P3631" t="str">
        <f>IF(AND(ALT[[#This Row],[DATE]]&gt;=DATE(2023,6,1),ALT[[#This Row],[DATE]]&lt;=DATE(2024,5,31)),"Y","N")</f>
        <v>N</v>
      </c>
      <c r="Q3631" t="str">
        <f>LEFT(ALT[[#This Row],[DATEMTH]],4)</f>
        <v>2020</v>
      </c>
    </row>
    <row r="3632" spans="1:17" x14ac:dyDescent="0.25">
      <c r="A3632" t="s">
        <v>51</v>
      </c>
      <c r="B3632" t="s">
        <v>14</v>
      </c>
      <c r="C3632" t="s">
        <v>20</v>
      </c>
      <c r="D3632" t="s">
        <v>17</v>
      </c>
      <c r="E3632" s="14">
        <v>17036.763272</v>
      </c>
      <c r="F3632" s="14">
        <v>57089.456403999997</v>
      </c>
      <c r="G3632" s="13">
        <v>0.29842223669879459</v>
      </c>
      <c r="H3632" s="12">
        <v>-41497311.25</v>
      </c>
      <c r="I3632" s="12">
        <v>-12.383720440211052</v>
      </c>
      <c r="J3632" t="s">
        <v>26</v>
      </c>
      <c r="K3632" s="14">
        <v>1357.3075120000001</v>
      </c>
      <c r="L3632" s="14">
        <v>17036.763272</v>
      </c>
      <c r="M3632" s="13">
        <v>7.9669329809303704E-2</v>
      </c>
      <c r="N3632" s="12">
        <v>-0.98660270801738992</v>
      </c>
      <c r="O3632" s="2">
        <f>DATE(LEFT(ALT[[#This Row],[DATEMTH]],4),RIGHT(ALT[[#This Row],[DATEMTH]],2),1)</f>
        <v>43862</v>
      </c>
      <c r="P3632" t="str">
        <f>IF(AND(ALT[[#This Row],[DATE]]&gt;=DATE(2023,6,1),ALT[[#This Row],[DATE]]&lt;=DATE(2024,5,31)),"Y","N")</f>
        <v>N</v>
      </c>
      <c r="Q3632" t="str">
        <f>LEFT(ALT[[#This Row],[DATEMTH]],4)</f>
        <v>2020</v>
      </c>
    </row>
    <row r="3633" spans="1:17" x14ac:dyDescent="0.25">
      <c r="A3633" t="s">
        <v>51</v>
      </c>
      <c r="B3633" t="s">
        <v>14</v>
      </c>
      <c r="C3633" t="s">
        <v>20</v>
      </c>
      <c r="D3633" t="s">
        <v>17</v>
      </c>
      <c r="E3633" s="14">
        <v>17036.763272</v>
      </c>
      <c r="F3633" s="14">
        <v>57089.456403999997</v>
      </c>
      <c r="G3633" s="13">
        <v>0.29842223669879459</v>
      </c>
      <c r="H3633" s="12">
        <v>-41497311.25</v>
      </c>
      <c r="I3633" s="12">
        <v>-12.383720440211052</v>
      </c>
      <c r="J3633" t="s">
        <v>25</v>
      </c>
      <c r="K3633" s="14">
        <v>2578.002716</v>
      </c>
      <c r="L3633" s="14">
        <v>17036.763272</v>
      </c>
      <c r="M3633" s="13">
        <v>0.15131998225490165</v>
      </c>
      <c r="N3633" s="12">
        <v>-1.8739043572623992</v>
      </c>
      <c r="O3633" s="2">
        <f>DATE(LEFT(ALT[[#This Row],[DATEMTH]],4),RIGHT(ALT[[#This Row],[DATEMTH]],2),1)</f>
        <v>43862</v>
      </c>
      <c r="P3633" t="str">
        <f>IF(AND(ALT[[#This Row],[DATE]]&gt;=DATE(2023,6,1),ALT[[#This Row],[DATE]]&lt;=DATE(2024,5,31)),"Y","N")</f>
        <v>N</v>
      </c>
      <c r="Q3633" t="str">
        <f>LEFT(ALT[[#This Row],[DATEMTH]],4)</f>
        <v>2020</v>
      </c>
    </row>
    <row r="3634" spans="1:17" x14ac:dyDescent="0.25">
      <c r="A3634" t="s">
        <v>51</v>
      </c>
      <c r="B3634" t="s">
        <v>14</v>
      </c>
      <c r="C3634" t="s">
        <v>15</v>
      </c>
      <c r="D3634" t="s">
        <v>23</v>
      </c>
      <c r="E3634" s="14">
        <v>8996.3136519999989</v>
      </c>
      <c r="F3634" s="14">
        <v>57089.456403999997</v>
      </c>
      <c r="G3634" s="13">
        <v>0.15758275202931638</v>
      </c>
      <c r="H3634" s="12">
        <v>-11031202.130000001</v>
      </c>
      <c r="I3634" s="12">
        <v>-1.7383271898370567</v>
      </c>
      <c r="J3634" t="s">
        <v>16</v>
      </c>
      <c r="K3634" s="14">
        <v>2822.2523919999999</v>
      </c>
      <c r="L3634" s="14">
        <v>8996.3136520000007</v>
      </c>
      <c r="M3634" s="13">
        <v>0.31371209377216136</v>
      </c>
      <c r="N3634" s="12">
        <v>-0.54533426238486049</v>
      </c>
      <c r="O3634" s="2">
        <f>DATE(LEFT(ALT[[#This Row],[DATEMTH]],4),RIGHT(ALT[[#This Row],[DATEMTH]],2),1)</f>
        <v>43862</v>
      </c>
      <c r="P3634" t="str">
        <f>IF(AND(ALT[[#This Row],[DATE]]&gt;=DATE(2023,6,1),ALT[[#This Row],[DATE]]&lt;=DATE(2024,5,31)),"Y","N")</f>
        <v>N</v>
      </c>
      <c r="Q3634" t="str">
        <f>LEFT(ALT[[#This Row],[DATEMTH]],4)</f>
        <v>2020</v>
      </c>
    </row>
    <row r="3635" spans="1:17" x14ac:dyDescent="0.25">
      <c r="A3635" t="s">
        <v>51</v>
      </c>
      <c r="B3635" t="s">
        <v>14</v>
      </c>
      <c r="C3635" t="s">
        <v>15</v>
      </c>
      <c r="D3635" t="s">
        <v>23</v>
      </c>
      <c r="E3635" s="14">
        <v>8996.3136519999989</v>
      </c>
      <c r="F3635" s="14">
        <v>57089.456403999997</v>
      </c>
      <c r="G3635" s="13">
        <v>0.15758275202931638</v>
      </c>
      <c r="H3635" s="12">
        <v>-11031202.130000001</v>
      </c>
      <c r="I3635" s="12">
        <v>-1.7383271898370567</v>
      </c>
      <c r="J3635" t="s">
        <v>25</v>
      </c>
      <c r="K3635" s="14">
        <v>1101.7195079999997</v>
      </c>
      <c r="L3635" s="14">
        <v>8996.3136520000007</v>
      </c>
      <c r="M3635" s="13">
        <v>0.12246343898370782</v>
      </c>
      <c r="N3635" s="12">
        <v>-0.21288152574633068</v>
      </c>
      <c r="O3635" s="2">
        <f>DATE(LEFT(ALT[[#This Row],[DATEMTH]],4),RIGHT(ALT[[#This Row],[DATEMTH]],2),1)</f>
        <v>43862</v>
      </c>
      <c r="P3635" t="str">
        <f>IF(AND(ALT[[#This Row],[DATE]]&gt;=DATE(2023,6,1),ALT[[#This Row],[DATE]]&lt;=DATE(2024,5,31)),"Y","N")</f>
        <v>N</v>
      </c>
      <c r="Q3635" t="str">
        <f>LEFT(ALT[[#This Row],[DATEMTH]],4)</f>
        <v>2020</v>
      </c>
    </row>
    <row r="3636" spans="1:17" x14ac:dyDescent="0.25">
      <c r="A3636" t="s">
        <v>51</v>
      </c>
      <c r="B3636" t="s">
        <v>14</v>
      </c>
      <c r="C3636" t="s">
        <v>15</v>
      </c>
      <c r="D3636" t="s">
        <v>23</v>
      </c>
      <c r="E3636" s="14">
        <v>8996.3136519999989</v>
      </c>
      <c r="F3636" s="14">
        <v>57089.456403999997</v>
      </c>
      <c r="G3636" s="13">
        <v>0.15758275202931638</v>
      </c>
      <c r="H3636" s="12">
        <v>-11031202.130000001</v>
      </c>
      <c r="I3636" s="12">
        <v>-1.7383271898370567</v>
      </c>
      <c r="J3636" t="s">
        <v>24</v>
      </c>
      <c r="K3636" s="14">
        <v>4013.0213720000006</v>
      </c>
      <c r="L3636" s="14">
        <v>8996.3136520000007</v>
      </c>
      <c r="M3636" s="13">
        <v>0.44607397287752992</v>
      </c>
      <c r="N3636" s="12">
        <v>-0.775422515731648</v>
      </c>
      <c r="O3636" s="2">
        <f>DATE(LEFT(ALT[[#This Row],[DATEMTH]],4),RIGHT(ALT[[#This Row],[DATEMTH]],2),1)</f>
        <v>43862</v>
      </c>
      <c r="P3636" t="str">
        <f>IF(AND(ALT[[#This Row],[DATE]]&gt;=DATE(2023,6,1),ALT[[#This Row],[DATE]]&lt;=DATE(2024,5,31)),"Y","N")</f>
        <v>N</v>
      </c>
      <c r="Q3636" t="str">
        <f>LEFT(ALT[[#This Row],[DATEMTH]],4)</f>
        <v>2020</v>
      </c>
    </row>
    <row r="3637" spans="1:17" x14ac:dyDescent="0.25">
      <c r="A3637" t="s">
        <v>51</v>
      </c>
      <c r="B3637" t="s">
        <v>14</v>
      </c>
      <c r="C3637" t="s">
        <v>15</v>
      </c>
      <c r="D3637" t="s">
        <v>23</v>
      </c>
      <c r="E3637" s="14">
        <v>8996.3136519999989</v>
      </c>
      <c r="F3637" s="14">
        <v>57089.456403999997</v>
      </c>
      <c r="G3637" s="13">
        <v>0.15758275202931638</v>
      </c>
      <c r="H3637" s="12">
        <v>-11031202.130000001</v>
      </c>
      <c r="I3637" s="12">
        <v>-1.7383271898370567</v>
      </c>
      <c r="J3637" t="s">
        <v>26</v>
      </c>
      <c r="K3637" s="14">
        <v>1059.3203799999999</v>
      </c>
      <c r="L3637" s="14">
        <v>8996.3136520000007</v>
      </c>
      <c r="M3637" s="13">
        <v>0.11775049436660079</v>
      </c>
      <c r="N3637" s="12">
        <v>-0.20468888597421733</v>
      </c>
      <c r="O3637" s="2">
        <f>DATE(LEFT(ALT[[#This Row],[DATEMTH]],4),RIGHT(ALT[[#This Row],[DATEMTH]],2),1)</f>
        <v>43862</v>
      </c>
      <c r="P3637" t="str">
        <f>IF(AND(ALT[[#This Row],[DATE]]&gt;=DATE(2023,6,1),ALT[[#This Row],[DATE]]&lt;=DATE(2024,5,31)),"Y","N")</f>
        <v>N</v>
      </c>
      <c r="Q3637" t="str">
        <f>LEFT(ALT[[#This Row],[DATEMTH]],4)</f>
        <v>2020</v>
      </c>
    </row>
    <row r="3638" spans="1:17" x14ac:dyDescent="0.25">
      <c r="A3638" t="s">
        <v>51</v>
      </c>
      <c r="B3638" t="s">
        <v>14</v>
      </c>
      <c r="C3638" t="s">
        <v>18</v>
      </c>
      <c r="D3638" t="s">
        <v>23</v>
      </c>
      <c r="E3638" s="14">
        <v>14288.005740000001</v>
      </c>
      <c r="F3638" s="14">
        <v>57089.456403999997</v>
      </c>
      <c r="G3638" s="13">
        <v>0.25027398472476792</v>
      </c>
      <c r="H3638" s="12">
        <v>-11031202.130000001</v>
      </c>
      <c r="I3638" s="12">
        <v>-2.7608229133794477</v>
      </c>
      <c r="J3638" t="s">
        <v>16</v>
      </c>
      <c r="K3638" s="14">
        <v>5346.6868880000002</v>
      </c>
      <c r="L3638" s="14">
        <v>14288.005740000001</v>
      </c>
      <c r="M3638" s="13">
        <v>0.37420805851383987</v>
      </c>
      <c r="N3638" s="12">
        <v>-1.0331221823162462</v>
      </c>
      <c r="O3638" s="2">
        <f>DATE(LEFT(ALT[[#This Row],[DATEMTH]],4),RIGHT(ALT[[#This Row],[DATEMTH]],2),1)</f>
        <v>43862</v>
      </c>
      <c r="P3638" t="str">
        <f>IF(AND(ALT[[#This Row],[DATE]]&gt;=DATE(2023,6,1),ALT[[#This Row],[DATE]]&lt;=DATE(2024,5,31)),"Y","N")</f>
        <v>N</v>
      </c>
      <c r="Q3638" t="str">
        <f>LEFT(ALT[[#This Row],[DATEMTH]],4)</f>
        <v>2020</v>
      </c>
    </row>
    <row r="3639" spans="1:17" x14ac:dyDescent="0.25">
      <c r="A3639" t="s">
        <v>51</v>
      </c>
      <c r="B3639" t="s">
        <v>14</v>
      </c>
      <c r="C3639" t="s">
        <v>18</v>
      </c>
      <c r="D3639" t="s">
        <v>23</v>
      </c>
      <c r="E3639" s="14">
        <v>14288.005740000001</v>
      </c>
      <c r="F3639" s="14">
        <v>57089.456403999997</v>
      </c>
      <c r="G3639" s="13">
        <v>0.25027398472476792</v>
      </c>
      <c r="H3639" s="12">
        <v>-11031202.130000001</v>
      </c>
      <c r="I3639" s="12">
        <v>-2.7608229133794477</v>
      </c>
      <c r="J3639" t="s">
        <v>25</v>
      </c>
      <c r="K3639" s="14">
        <v>1190.7830719999995</v>
      </c>
      <c r="L3639" s="14">
        <v>14288.005740000001</v>
      </c>
      <c r="M3639" s="13">
        <v>8.3341446921899084E-2</v>
      </c>
      <c r="N3639" s="12">
        <v>-0.23009097629617603</v>
      </c>
      <c r="O3639" s="2">
        <f>DATE(LEFT(ALT[[#This Row],[DATEMTH]],4),RIGHT(ALT[[#This Row],[DATEMTH]],2),1)</f>
        <v>43862</v>
      </c>
      <c r="P3639" t="str">
        <f>IF(AND(ALT[[#This Row],[DATE]]&gt;=DATE(2023,6,1),ALT[[#This Row],[DATE]]&lt;=DATE(2024,5,31)),"Y","N")</f>
        <v>N</v>
      </c>
      <c r="Q3639" t="str">
        <f>LEFT(ALT[[#This Row],[DATEMTH]],4)</f>
        <v>2020</v>
      </c>
    </row>
    <row r="3640" spans="1:17" x14ac:dyDescent="0.25">
      <c r="A3640" t="s">
        <v>51</v>
      </c>
      <c r="B3640" t="s">
        <v>14</v>
      </c>
      <c r="C3640" t="s">
        <v>18</v>
      </c>
      <c r="D3640" t="s">
        <v>23</v>
      </c>
      <c r="E3640" s="14">
        <v>14288.005740000001</v>
      </c>
      <c r="F3640" s="14">
        <v>57089.456403999997</v>
      </c>
      <c r="G3640" s="13">
        <v>0.25027398472476792</v>
      </c>
      <c r="H3640" s="12">
        <v>-11031202.130000001</v>
      </c>
      <c r="I3640" s="12">
        <v>-2.7608229133794477</v>
      </c>
      <c r="J3640" t="s">
        <v>24</v>
      </c>
      <c r="K3640" s="14">
        <v>4836.7527920000002</v>
      </c>
      <c r="L3640" s="14">
        <v>14288.005740000001</v>
      </c>
      <c r="M3640" s="13">
        <v>0.33851839647987153</v>
      </c>
      <c r="N3640" s="12">
        <v>-0.93458934560209794</v>
      </c>
      <c r="O3640" s="2">
        <f>DATE(LEFT(ALT[[#This Row],[DATEMTH]],4),RIGHT(ALT[[#This Row],[DATEMTH]],2),1)</f>
        <v>43862</v>
      </c>
      <c r="P3640" t="str">
        <f>IF(AND(ALT[[#This Row],[DATE]]&gt;=DATE(2023,6,1),ALT[[#This Row],[DATE]]&lt;=DATE(2024,5,31)),"Y","N")</f>
        <v>N</v>
      </c>
      <c r="Q3640" t="str">
        <f>LEFT(ALT[[#This Row],[DATEMTH]],4)</f>
        <v>2020</v>
      </c>
    </row>
    <row r="3641" spans="1:17" x14ac:dyDescent="0.25">
      <c r="A3641" t="s">
        <v>51</v>
      </c>
      <c r="B3641" t="s">
        <v>14</v>
      </c>
      <c r="C3641" t="s">
        <v>18</v>
      </c>
      <c r="D3641" t="s">
        <v>23</v>
      </c>
      <c r="E3641" s="14">
        <v>14288.005740000001</v>
      </c>
      <c r="F3641" s="14">
        <v>57089.456403999997</v>
      </c>
      <c r="G3641" s="13">
        <v>0.25027398472476792</v>
      </c>
      <c r="H3641" s="12">
        <v>-11031202.130000001</v>
      </c>
      <c r="I3641" s="12">
        <v>-2.7608229133794477</v>
      </c>
      <c r="J3641" t="s">
        <v>26</v>
      </c>
      <c r="K3641" s="14">
        <v>2913.7829879999999</v>
      </c>
      <c r="L3641" s="14">
        <v>14288.005740000001</v>
      </c>
      <c r="M3641" s="13">
        <v>0.20393209808438947</v>
      </c>
      <c r="N3641" s="12">
        <v>-0.56302040916492746</v>
      </c>
      <c r="O3641" s="2">
        <f>DATE(LEFT(ALT[[#This Row],[DATEMTH]],4),RIGHT(ALT[[#This Row],[DATEMTH]],2),1)</f>
        <v>43862</v>
      </c>
      <c r="P3641" t="str">
        <f>IF(AND(ALT[[#This Row],[DATE]]&gt;=DATE(2023,6,1),ALT[[#This Row],[DATE]]&lt;=DATE(2024,5,31)),"Y","N")</f>
        <v>N</v>
      </c>
      <c r="Q3641" t="str">
        <f>LEFT(ALT[[#This Row],[DATEMTH]],4)</f>
        <v>2020</v>
      </c>
    </row>
    <row r="3642" spans="1:17" x14ac:dyDescent="0.25">
      <c r="A3642" t="s">
        <v>51</v>
      </c>
      <c r="B3642" t="s">
        <v>14</v>
      </c>
      <c r="C3642" t="s">
        <v>19</v>
      </c>
      <c r="D3642" t="s">
        <v>23</v>
      </c>
      <c r="E3642" s="14">
        <v>16768.373739999999</v>
      </c>
      <c r="F3642" s="14">
        <v>57089.456403999997</v>
      </c>
      <c r="G3642" s="13">
        <v>0.29372102654712118</v>
      </c>
      <c r="H3642" s="12">
        <v>-11031202.130000001</v>
      </c>
      <c r="I3642" s="12">
        <v>-3.2400960136723902</v>
      </c>
      <c r="J3642" t="s">
        <v>25</v>
      </c>
      <c r="K3642" s="14">
        <v>11135.608931999999</v>
      </c>
      <c r="L3642" s="14">
        <v>16768.373739999999</v>
      </c>
      <c r="M3642" s="13">
        <v>0.6640840134327779</v>
      </c>
      <c r="N3642" s="12">
        <v>-2.1516959646671059</v>
      </c>
      <c r="O3642" s="2">
        <f>DATE(LEFT(ALT[[#This Row],[DATEMTH]],4),RIGHT(ALT[[#This Row],[DATEMTH]],2),1)</f>
        <v>43862</v>
      </c>
      <c r="P3642" t="str">
        <f>IF(AND(ALT[[#This Row],[DATE]]&gt;=DATE(2023,6,1),ALT[[#This Row],[DATE]]&lt;=DATE(2024,5,31)),"Y","N")</f>
        <v>N</v>
      </c>
      <c r="Q3642" t="str">
        <f>LEFT(ALT[[#This Row],[DATEMTH]],4)</f>
        <v>2020</v>
      </c>
    </row>
    <row r="3643" spans="1:17" x14ac:dyDescent="0.25">
      <c r="A3643" t="s">
        <v>51</v>
      </c>
      <c r="B3643" t="s">
        <v>14</v>
      </c>
      <c r="C3643" t="s">
        <v>19</v>
      </c>
      <c r="D3643" t="s">
        <v>23</v>
      </c>
      <c r="E3643" s="14">
        <v>16768.373739999999</v>
      </c>
      <c r="F3643" s="14">
        <v>57089.456403999997</v>
      </c>
      <c r="G3643" s="13">
        <v>0.29372102654712118</v>
      </c>
      <c r="H3643" s="12">
        <v>-11031202.130000001</v>
      </c>
      <c r="I3643" s="12">
        <v>-3.2400960136723902</v>
      </c>
      <c r="J3643" t="s">
        <v>16</v>
      </c>
      <c r="K3643" s="14">
        <v>4.2007560000000002</v>
      </c>
      <c r="L3643" s="14">
        <v>16768.373739999999</v>
      </c>
      <c r="M3643" s="13">
        <v>2.5051660137913887E-4</v>
      </c>
      <c r="N3643" s="12">
        <v>-8.1169784148730302E-4</v>
      </c>
      <c r="O3643" s="2">
        <f>DATE(LEFT(ALT[[#This Row],[DATEMTH]],4),RIGHT(ALT[[#This Row],[DATEMTH]],2),1)</f>
        <v>43862</v>
      </c>
      <c r="P3643" t="str">
        <f>IF(AND(ALT[[#This Row],[DATE]]&gt;=DATE(2023,6,1),ALT[[#This Row],[DATE]]&lt;=DATE(2024,5,31)),"Y","N")</f>
        <v>N</v>
      </c>
      <c r="Q3643" t="str">
        <f>LEFT(ALT[[#This Row],[DATEMTH]],4)</f>
        <v>2020</v>
      </c>
    </row>
    <row r="3644" spans="1:17" x14ac:dyDescent="0.25">
      <c r="A3644" t="s">
        <v>51</v>
      </c>
      <c r="B3644" t="s">
        <v>14</v>
      </c>
      <c r="C3644" t="s">
        <v>19</v>
      </c>
      <c r="D3644" t="s">
        <v>23</v>
      </c>
      <c r="E3644" s="14">
        <v>16768.373739999999</v>
      </c>
      <c r="F3644" s="14">
        <v>57089.456403999997</v>
      </c>
      <c r="G3644" s="13">
        <v>0.29372102654712118</v>
      </c>
      <c r="H3644" s="12">
        <v>-11031202.130000001</v>
      </c>
      <c r="I3644" s="12">
        <v>-3.2400960136723902</v>
      </c>
      <c r="J3644" t="s">
        <v>24</v>
      </c>
      <c r="K3644" s="14">
        <v>5134.5296400000007</v>
      </c>
      <c r="L3644" s="14">
        <v>16768.373739999999</v>
      </c>
      <c r="M3644" s="13">
        <v>0.30620319654206379</v>
      </c>
      <c r="N3644" s="12">
        <v>-0.99212775648968432</v>
      </c>
      <c r="O3644" s="2">
        <f>DATE(LEFT(ALT[[#This Row],[DATEMTH]],4),RIGHT(ALT[[#This Row],[DATEMTH]],2),1)</f>
        <v>43862</v>
      </c>
      <c r="P3644" t="str">
        <f>IF(AND(ALT[[#This Row],[DATE]]&gt;=DATE(2023,6,1),ALT[[#This Row],[DATE]]&lt;=DATE(2024,5,31)),"Y","N")</f>
        <v>N</v>
      </c>
      <c r="Q3644" t="str">
        <f>LEFT(ALT[[#This Row],[DATEMTH]],4)</f>
        <v>2020</v>
      </c>
    </row>
    <row r="3645" spans="1:17" x14ac:dyDescent="0.25">
      <c r="A3645" t="s">
        <v>51</v>
      </c>
      <c r="B3645" t="s">
        <v>14</v>
      </c>
      <c r="C3645" t="s">
        <v>19</v>
      </c>
      <c r="D3645" t="s">
        <v>23</v>
      </c>
      <c r="E3645" s="14">
        <v>16768.373739999999</v>
      </c>
      <c r="F3645" s="14">
        <v>57089.456403999997</v>
      </c>
      <c r="G3645" s="13">
        <v>0.29372102654712118</v>
      </c>
      <c r="H3645" s="12">
        <v>-11031202.130000001</v>
      </c>
      <c r="I3645" s="12">
        <v>-3.2400960136723902</v>
      </c>
      <c r="J3645" t="s">
        <v>26</v>
      </c>
      <c r="K3645" s="14">
        <v>494.03441199999997</v>
      </c>
      <c r="L3645" s="14">
        <v>16768.373739999999</v>
      </c>
      <c r="M3645" s="13">
        <v>2.9462273423779259E-2</v>
      </c>
      <c r="N3645" s="12">
        <v>-9.5460594674113178E-2</v>
      </c>
      <c r="O3645" s="2">
        <f>DATE(LEFT(ALT[[#This Row],[DATEMTH]],4),RIGHT(ALT[[#This Row],[DATEMTH]],2),1)</f>
        <v>43862</v>
      </c>
      <c r="P3645" t="str">
        <f>IF(AND(ALT[[#This Row],[DATE]]&gt;=DATE(2023,6,1),ALT[[#This Row],[DATE]]&lt;=DATE(2024,5,31)),"Y","N")</f>
        <v>N</v>
      </c>
      <c r="Q3645" t="str">
        <f>LEFT(ALT[[#This Row],[DATEMTH]],4)</f>
        <v>2020</v>
      </c>
    </row>
    <row r="3646" spans="1:17" x14ac:dyDescent="0.25">
      <c r="A3646" t="s">
        <v>51</v>
      </c>
      <c r="B3646" t="s">
        <v>14</v>
      </c>
      <c r="C3646" t="s">
        <v>20</v>
      </c>
      <c r="D3646" t="s">
        <v>23</v>
      </c>
      <c r="E3646" s="14">
        <v>17036.763272</v>
      </c>
      <c r="F3646" s="14">
        <v>57089.456403999997</v>
      </c>
      <c r="G3646" s="13">
        <v>0.29842223669879459</v>
      </c>
      <c r="H3646" s="12">
        <v>-11031202.130000001</v>
      </c>
      <c r="I3646" s="12">
        <v>-3.2919560131111072</v>
      </c>
      <c r="J3646" t="s">
        <v>25</v>
      </c>
      <c r="K3646" s="14">
        <v>2578.002716</v>
      </c>
      <c r="L3646" s="14">
        <v>17036.763272</v>
      </c>
      <c r="M3646" s="13">
        <v>0.15131998225490165</v>
      </c>
      <c r="N3646" s="12">
        <v>-0.49813872548788951</v>
      </c>
      <c r="O3646" s="2">
        <f>DATE(LEFT(ALT[[#This Row],[DATEMTH]],4),RIGHT(ALT[[#This Row],[DATEMTH]],2),1)</f>
        <v>43862</v>
      </c>
      <c r="P3646" t="str">
        <f>IF(AND(ALT[[#This Row],[DATE]]&gt;=DATE(2023,6,1),ALT[[#This Row],[DATE]]&lt;=DATE(2024,5,31)),"Y","N")</f>
        <v>N</v>
      </c>
      <c r="Q3646" t="str">
        <f>LEFT(ALT[[#This Row],[DATEMTH]],4)</f>
        <v>2020</v>
      </c>
    </row>
    <row r="3647" spans="1:17" x14ac:dyDescent="0.25">
      <c r="A3647" t="s">
        <v>51</v>
      </c>
      <c r="B3647" t="s">
        <v>14</v>
      </c>
      <c r="C3647" t="s">
        <v>20</v>
      </c>
      <c r="D3647" t="s">
        <v>23</v>
      </c>
      <c r="E3647" s="14">
        <v>17036.763272</v>
      </c>
      <c r="F3647" s="14">
        <v>57089.456403999997</v>
      </c>
      <c r="G3647" s="13">
        <v>0.29842223669879459</v>
      </c>
      <c r="H3647" s="12">
        <v>-11031202.130000001</v>
      </c>
      <c r="I3647" s="12">
        <v>-3.2919560131111072</v>
      </c>
      <c r="J3647" t="s">
        <v>16</v>
      </c>
      <c r="K3647" s="14">
        <v>4347.4390800000001</v>
      </c>
      <c r="L3647" s="14">
        <v>17036.763272</v>
      </c>
      <c r="M3647" s="13">
        <v>0.2551798725257301</v>
      </c>
      <c r="N3647" s="12">
        <v>-0.84004091578600304</v>
      </c>
      <c r="O3647" s="2">
        <f>DATE(LEFT(ALT[[#This Row],[DATEMTH]],4),RIGHT(ALT[[#This Row],[DATEMTH]],2),1)</f>
        <v>43862</v>
      </c>
      <c r="P3647" t="str">
        <f>IF(AND(ALT[[#This Row],[DATE]]&gt;=DATE(2023,6,1),ALT[[#This Row],[DATE]]&lt;=DATE(2024,5,31)),"Y","N")</f>
        <v>N</v>
      </c>
      <c r="Q3647" t="str">
        <f>LEFT(ALT[[#This Row],[DATEMTH]],4)</f>
        <v>2020</v>
      </c>
    </row>
    <row r="3648" spans="1:17" x14ac:dyDescent="0.25">
      <c r="A3648" t="s">
        <v>51</v>
      </c>
      <c r="B3648" t="s">
        <v>14</v>
      </c>
      <c r="C3648" t="s">
        <v>20</v>
      </c>
      <c r="D3648" t="s">
        <v>23</v>
      </c>
      <c r="E3648" s="14">
        <v>17036.763272</v>
      </c>
      <c r="F3648" s="14">
        <v>57089.456403999997</v>
      </c>
      <c r="G3648" s="13">
        <v>0.29842223669879459</v>
      </c>
      <c r="H3648" s="12">
        <v>-11031202.130000001</v>
      </c>
      <c r="I3648" s="12">
        <v>-3.2919560131111072</v>
      </c>
      <c r="J3648" t="s">
        <v>24</v>
      </c>
      <c r="K3648" s="14">
        <v>8754.0139639999998</v>
      </c>
      <c r="L3648" s="14">
        <v>17036.763272</v>
      </c>
      <c r="M3648" s="13">
        <v>0.51383081541006459</v>
      </c>
      <c r="N3648" s="12">
        <v>-1.6915084425109455</v>
      </c>
      <c r="O3648" s="2">
        <f>DATE(LEFT(ALT[[#This Row],[DATEMTH]],4),RIGHT(ALT[[#This Row],[DATEMTH]],2),1)</f>
        <v>43862</v>
      </c>
      <c r="P3648" t="str">
        <f>IF(AND(ALT[[#This Row],[DATE]]&gt;=DATE(2023,6,1),ALT[[#This Row],[DATE]]&lt;=DATE(2024,5,31)),"Y","N")</f>
        <v>N</v>
      </c>
      <c r="Q3648" t="str">
        <f>LEFT(ALT[[#This Row],[DATEMTH]],4)</f>
        <v>2020</v>
      </c>
    </row>
    <row r="3649" spans="1:17" x14ac:dyDescent="0.25">
      <c r="A3649" t="s">
        <v>51</v>
      </c>
      <c r="B3649" t="s">
        <v>14</v>
      </c>
      <c r="C3649" t="s">
        <v>20</v>
      </c>
      <c r="D3649" t="s">
        <v>23</v>
      </c>
      <c r="E3649" s="14">
        <v>17036.763272</v>
      </c>
      <c r="F3649" s="14">
        <v>57089.456403999997</v>
      </c>
      <c r="G3649" s="13">
        <v>0.29842223669879459</v>
      </c>
      <c r="H3649" s="12">
        <v>-11031202.130000001</v>
      </c>
      <c r="I3649" s="12">
        <v>-3.2919560131111072</v>
      </c>
      <c r="J3649" t="s">
        <v>26</v>
      </c>
      <c r="K3649" s="14">
        <v>1357.3075120000001</v>
      </c>
      <c r="L3649" s="14">
        <v>17036.763272</v>
      </c>
      <c r="M3649" s="13">
        <v>7.9669329809303704E-2</v>
      </c>
      <c r="N3649" s="12">
        <v>-0.2622679293262693</v>
      </c>
      <c r="O3649" s="2">
        <f>DATE(LEFT(ALT[[#This Row],[DATEMTH]],4),RIGHT(ALT[[#This Row],[DATEMTH]],2),1)</f>
        <v>43862</v>
      </c>
      <c r="P3649" t="str">
        <f>IF(AND(ALT[[#This Row],[DATE]]&gt;=DATE(2023,6,1),ALT[[#This Row],[DATE]]&lt;=DATE(2024,5,31)),"Y","N")</f>
        <v>N</v>
      </c>
      <c r="Q3649" t="str">
        <f>LEFT(ALT[[#This Row],[DATEMTH]],4)</f>
        <v>2020</v>
      </c>
    </row>
    <row r="3650" spans="1:17" x14ac:dyDescent="0.25">
      <c r="A3650" t="s">
        <v>51</v>
      </c>
      <c r="B3650" t="s">
        <v>110</v>
      </c>
      <c r="C3650" t="s">
        <v>15</v>
      </c>
      <c r="D3650" t="s">
        <v>22</v>
      </c>
      <c r="E3650" s="14">
        <v>3720680.723561001</v>
      </c>
      <c r="F3650" s="14">
        <v>21273044.172093991</v>
      </c>
      <c r="G3650" s="13">
        <v>0.17490118919800837</v>
      </c>
      <c r="H3650" s="12">
        <v>-9948675.2400000002</v>
      </c>
      <c r="I3650" s="12">
        <v>-1.7400351304207815</v>
      </c>
      <c r="J3650" t="s">
        <v>24</v>
      </c>
      <c r="K3650" s="14">
        <v>1627283.0670449997</v>
      </c>
      <c r="L3650" s="14">
        <v>3720680.7235609991</v>
      </c>
      <c r="M3650" s="13">
        <v>0.43736165179138381</v>
      </c>
      <c r="N3650" s="12">
        <v>-0.7610246388158689</v>
      </c>
      <c r="O3650" s="2">
        <f>DATE(LEFT(ALT[[#This Row],[DATEMTH]],4),RIGHT(ALT[[#This Row],[DATEMTH]],2),1)</f>
        <v>43862</v>
      </c>
      <c r="P3650" t="str">
        <f>IF(AND(ALT[[#This Row],[DATE]]&gt;=DATE(2023,6,1),ALT[[#This Row],[DATE]]&lt;=DATE(2024,5,31)),"Y","N")</f>
        <v>N</v>
      </c>
      <c r="Q3650" t="str">
        <f>LEFT(ALT[[#This Row],[DATEMTH]],4)</f>
        <v>2020</v>
      </c>
    </row>
    <row r="3651" spans="1:17" x14ac:dyDescent="0.25">
      <c r="A3651" t="s">
        <v>51</v>
      </c>
      <c r="B3651" t="s">
        <v>110</v>
      </c>
      <c r="C3651" t="s">
        <v>15</v>
      </c>
      <c r="D3651" t="s">
        <v>22</v>
      </c>
      <c r="E3651" s="14">
        <v>3720680.723561001</v>
      </c>
      <c r="F3651" s="14">
        <v>21273044.172093991</v>
      </c>
      <c r="G3651" s="13">
        <v>0.17490118919800837</v>
      </c>
      <c r="H3651" s="12">
        <v>-9948675.2400000002</v>
      </c>
      <c r="I3651" s="12">
        <v>-1.7400351304207815</v>
      </c>
      <c r="J3651" t="s">
        <v>26</v>
      </c>
      <c r="K3651" s="14">
        <v>486850.11830300034</v>
      </c>
      <c r="L3651" s="14">
        <v>3720680.7235609991</v>
      </c>
      <c r="M3651" s="13">
        <v>0.13084974349453035</v>
      </c>
      <c r="N3651" s="12">
        <v>-0.22768315048703092</v>
      </c>
      <c r="O3651" s="2">
        <f>DATE(LEFT(ALT[[#This Row],[DATEMTH]],4),RIGHT(ALT[[#This Row],[DATEMTH]],2),1)</f>
        <v>43862</v>
      </c>
      <c r="P3651" t="str">
        <f>IF(AND(ALT[[#This Row],[DATE]]&gt;=DATE(2023,6,1),ALT[[#This Row],[DATE]]&lt;=DATE(2024,5,31)),"Y","N")</f>
        <v>N</v>
      </c>
      <c r="Q3651" t="str">
        <f>LEFT(ALT[[#This Row],[DATEMTH]],4)</f>
        <v>2020</v>
      </c>
    </row>
    <row r="3652" spans="1:17" x14ac:dyDescent="0.25">
      <c r="A3652" t="s">
        <v>51</v>
      </c>
      <c r="B3652" t="s">
        <v>110</v>
      </c>
      <c r="C3652" t="s">
        <v>15</v>
      </c>
      <c r="D3652" t="s">
        <v>22</v>
      </c>
      <c r="E3652" s="14">
        <v>3720680.723561001</v>
      </c>
      <c r="F3652" s="14">
        <v>21273044.172093991</v>
      </c>
      <c r="G3652" s="13">
        <v>0.17490118919800837</v>
      </c>
      <c r="H3652" s="12">
        <v>-9948675.2400000002</v>
      </c>
      <c r="I3652" s="12">
        <v>-1.7400351304207815</v>
      </c>
      <c r="J3652" t="s">
        <v>25</v>
      </c>
      <c r="K3652" s="14">
        <v>477984.3750630006</v>
      </c>
      <c r="L3652" s="14">
        <v>3720680.7235609991</v>
      </c>
      <c r="M3652" s="13">
        <v>0.12846691521693643</v>
      </c>
      <c r="N3652" s="12">
        <v>-0.22353694557425746</v>
      </c>
      <c r="O3652" s="2">
        <f>DATE(LEFT(ALT[[#This Row],[DATEMTH]],4),RIGHT(ALT[[#This Row],[DATEMTH]],2),1)</f>
        <v>43862</v>
      </c>
      <c r="P3652" t="str">
        <f>IF(AND(ALT[[#This Row],[DATE]]&gt;=DATE(2023,6,1),ALT[[#This Row],[DATE]]&lt;=DATE(2024,5,31)),"Y","N")</f>
        <v>N</v>
      </c>
      <c r="Q3652" t="str">
        <f>LEFT(ALT[[#This Row],[DATEMTH]],4)</f>
        <v>2020</v>
      </c>
    </row>
    <row r="3653" spans="1:17" x14ac:dyDescent="0.25">
      <c r="A3653" t="s">
        <v>51</v>
      </c>
      <c r="B3653" t="s">
        <v>110</v>
      </c>
      <c r="C3653" t="s">
        <v>15</v>
      </c>
      <c r="D3653" t="s">
        <v>22</v>
      </c>
      <c r="E3653" s="14">
        <v>3720680.723561001</v>
      </c>
      <c r="F3653" s="14">
        <v>21273044.172093991</v>
      </c>
      <c r="G3653" s="13">
        <v>0.17490118919800837</v>
      </c>
      <c r="H3653" s="12">
        <v>-9948675.2400000002</v>
      </c>
      <c r="I3653" s="12">
        <v>-1.7400351304207815</v>
      </c>
      <c r="J3653" t="s">
        <v>16</v>
      </c>
      <c r="K3653" s="14">
        <v>1128563.1631499983</v>
      </c>
      <c r="L3653" s="14">
        <v>3720680.7235609991</v>
      </c>
      <c r="M3653" s="13">
        <v>0.30332168949714933</v>
      </c>
      <c r="N3653" s="12">
        <v>-0.52779039554362406</v>
      </c>
      <c r="O3653" s="2">
        <f>DATE(LEFT(ALT[[#This Row],[DATEMTH]],4),RIGHT(ALT[[#This Row],[DATEMTH]],2),1)</f>
        <v>43862</v>
      </c>
      <c r="P3653" t="str">
        <f>IF(AND(ALT[[#This Row],[DATE]]&gt;=DATE(2023,6,1),ALT[[#This Row],[DATE]]&lt;=DATE(2024,5,31)),"Y","N")</f>
        <v>N</v>
      </c>
      <c r="Q3653" t="str">
        <f>LEFT(ALT[[#This Row],[DATEMTH]],4)</f>
        <v>2020</v>
      </c>
    </row>
    <row r="3654" spans="1:17" x14ac:dyDescent="0.25">
      <c r="A3654" t="s">
        <v>51</v>
      </c>
      <c r="B3654" t="s">
        <v>110</v>
      </c>
      <c r="C3654" t="s">
        <v>18</v>
      </c>
      <c r="D3654" t="s">
        <v>22</v>
      </c>
      <c r="E3654" s="14">
        <v>6897758.7907909881</v>
      </c>
      <c r="F3654" s="14">
        <v>21273044.172093991</v>
      </c>
      <c r="G3654" s="13">
        <v>0.32424878804320245</v>
      </c>
      <c r="H3654" s="12">
        <v>-9948675.2400000002</v>
      </c>
      <c r="I3654" s="12">
        <v>-3.225845889205416</v>
      </c>
      <c r="J3654" t="s">
        <v>24</v>
      </c>
      <c r="K3654" s="14">
        <v>1939519.9908369996</v>
      </c>
      <c r="L3654" s="14">
        <v>6897758.7907909993</v>
      </c>
      <c r="M3654" s="13">
        <v>0.28118118502873679</v>
      </c>
      <c r="N3654" s="12">
        <v>-0.90704716984685807</v>
      </c>
      <c r="O3654" s="2">
        <f>DATE(LEFT(ALT[[#This Row],[DATEMTH]],4),RIGHT(ALT[[#This Row],[DATEMTH]],2),1)</f>
        <v>43862</v>
      </c>
      <c r="P3654" t="str">
        <f>IF(AND(ALT[[#This Row],[DATE]]&gt;=DATE(2023,6,1),ALT[[#This Row],[DATE]]&lt;=DATE(2024,5,31)),"Y","N")</f>
        <v>N</v>
      </c>
      <c r="Q3654" t="str">
        <f>LEFT(ALT[[#This Row],[DATEMTH]],4)</f>
        <v>2020</v>
      </c>
    </row>
    <row r="3655" spans="1:17" x14ac:dyDescent="0.25">
      <c r="A3655" t="s">
        <v>51</v>
      </c>
      <c r="B3655" t="s">
        <v>110</v>
      </c>
      <c r="C3655" t="s">
        <v>18</v>
      </c>
      <c r="D3655" t="s">
        <v>22</v>
      </c>
      <c r="E3655" s="14">
        <v>6897758.7907909881</v>
      </c>
      <c r="F3655" s="14">
        <v>21273044.172093991</v>
      </c>
      <c r="G3655" s="13">
        <v>0.32424878804320245</v>
      </c>
      <c r="H3655" s="12">
        <v>-9948675.2400000002</v>
      </c>
      <c r="I3655" s="12">
        <v>-3.225845889205416</v>
      </c>
      <c r="J3655" t="s">
        <v>16</v>
      </c>
      <c r="K3655" s="14">
        <v>2686257.4424689985</v>
      </c>
      <c r="L3655" s="14">
        <v>6897758.7907909993</v>
      </c>
      <c r="M3655" s="13">
        <v>0.38943916769825931</v>
      </c>
      <c r="N3655" s="12">
        <v>-1.2562707382150085</v>
      </c>
      <c r="O3655" s="2">
        <f>DATE(LEFT(ALT[[#This Row],[DATEMTH]],4),RIGHT(ALT[[#This Row],[DATEMTH]],2),1)</f>
        <v>43862</v>
      </c>
      <c r="P3655" t="str">
        <f>IF(AND(ALT[[#This Row],[DATE]]&gt;=DATE(2023,6,1),ALT[[#This Row],[DATE]]&lt;=DATE(2024,5,31)),"Y","N")</f>
        <v>N</v>
      </c>
      <c r="Q3655" t="str">
        <f>LEFT(ALT[[#This Row],[DATEMTH]],4)</f>
        <v>2020</v>
      </c>
    </row>
    <row r="3656" spans="1:17" x14ac:dyDescent="0.25">
      <c r="A3656" t="s">
        <v>51</v>
      </c>
      <c r="B3656" t="s">
        <v>110</v>
      </c>
      <c r="C3656" t="s">
        <v>18</v>
      </c>
      <c r="D3656" t="s">
        <v>22</v>
      </c>
      <c r="E3656" s="14">
        <v>6897758.7907909881</v>
      </c>
      <c r="F3656" s="14">
        <v>21273044.172093991</v>
      </c>
      <c r="G3656" s="13">
        <v>0.32424878804320245</v>
      </c>
      <c r="H3656" s="12">
        <v>-9948675.2400000002</v>
      </c>
      <c r="I3656" s="12">
        <v>-3.225845889205416</v>
      </c>
      <c r="J3656" t="s">
        <v>26</v>
      </c>
      <c r="K3656" s="14">
        <v>1664301.4826530002</v>
      </c>
      <c r="L3656" s="14">
        <v>6897758.7907909993</v>
      </c>
      <c r="M3656" s="13">
        <v>0.24128148477371542</v>
      </c>
      <c r="N3656" s="12">
        <v>-0.77833688579866911</v>
      </c>
      <c r="O3656" s="2">
        <f>DATE(LEFT(ALT[[#This Row],[DATEMTH]],4),RIGHT(ALT[[#This Row],[DATEMTH]],2),1)</f>
        <v>43862</v>
      </c>
      <c r="P3656" t="str">
        <f>IF(AND(ALT[[#This Row],[DATE]]&gt;=DATE(2023,6,1),ALT[[#This Row],[DATE]]&lt;=DATE(2024,5,31)),"Y","N")</f>
        <v>N</v>
      </c>
      <c r="Q3656" t="str">
        <f>LEFT(ALT[[#This Row],[DATEMTH]],4)</f>
        <v>2020</v>
      </c>
    </row>
    <row r="3657" spans="1:17" x14ac:dyDescent="0.25">
      <c r="A3657" t="s">
        <v>51</v>
      </c>
      <c r="B3657" t="s">
        <v>110</v>
      </c>
      <c r="C3657" t="s">
        <v>18</v>
      </c>
      <c r="D3657" t="s">
        <v>22</v>
      </c>
      <c r="E3657" s="14">
        <v>6897758.7907909881</v>
      </c>
      <c r="F3657" s="14">
        <v>21273044.172093991</v>
      </c>
      <c r="G3657" s="13">
        <v>0.32424878804320245</v>
      </c>
      <c r="H3657" s="12">
        <v>-9948675.2400000002</v>
      </c>
      <c r="I3657" s="12">
        <v>-3.225845889205416</v>
      </c>
      <c r="J3657" t="s">
        <v>25</v>
      </c>
      <c r="K3657" s="14">
        <v>607679.87483200023</v>
      </c>
      <c r="L3657" s="14">
        <v>6897758.7907909993</v>
      </c>
      <c r="M3657" s="13">
        <v>8.8098162499288354E-2</v>
      </c>
      <c r="N3657" s="12">
        <v>-0.28419109534488007</v>
      </c>
      <c r="O3657" s="2">
        <f>DATE(LEFT(ALT[[#This Row],[DATEMTH]],4),RIGHT(ALT[[#This Row],[DATEMTH]],2),1)</f>
        <v>43862</v>
      </c>
      <c r="P3657" t="str">
        <f>IF(AND(ALT[[#This Row],[DATE]]&gt;=DATE(2023,6,1),ALT[[#This Row],[DATE]]&lt;=DATE(2024,5,31)),"Y","N")</f>
        <v>N</v>
      </c>
      <c r="Q3657" t="str">
        <f>LEFT(ALT[[#This Row],[DATEMTH]],4)</f>
        <v>2020</v>
      </c>
    </row>
    <row r="3658" spans="1:17" x14ac:dyDescent="0.25">
      <c r="A3658" t="s">
        <v>51</v>
      </c>
      <c r="B3658" t="s">
        <v>110</v>
      </c>
      <c r="C3658" t="s">
        <v>19</v>
      </c>
      <c r="D3658" t="s">
        <v>22</v>
      </c>
      <c r="E3658" s="14">
        <v>5593423.3744819928</v>
      </c>
      <c r="F3658" s="14">
        <v>21273044.172093991</v>
      </c>
      <c r="G3658" s="13">
        <v>0.26293478870407522</v>
      </c>
      <c r="H3658" s="12">
        <v>-9948675.2400000002</v>
      </c>
      <c r="I3658" s="12">
        <v>-2.6158528221148649</v>
      </c>
      <c r="J3658" t="s">
        <v>25</v>
      </c>
      <c r="K3658" s="14">
        <v>3705717.2906450015</v>
      </c>
      <c r="L3658" s="14">
        <v>5593423.3744820012</v>
      </c>
      <c r="M3658" s="13">
        <v>0.66251328436016743</v>
      </c>
      <c r="N3658" s="12">
        <v>-1.733037244582132</v>
      </c>
      <c r="O3658" s="2">
        <f>DATE(LEFT(ALT[[#This Row],[DATEMTH]],4),RIGHT(ALT[[#This Row],[DATEMTH]],2),1)</f>
        <v>43862</v>
      </c>
      <c r="P3658" t="str">
        <f>IF(AND(ALT[[#This Row],[DATE]]&gt;=DATE(2023,6,1),ALT[[#This Row],[DATE]]&lt;=DATE(2024,5,31)),"Y","N")</f>
        <v>N</v>
      </c>
      <c r="Q3658" t="str">
        <f>LEFT(ALT[[#This Row],[DATEMTH]],4)</f>
        <v>2020</v>
      </c>
    </row>
    <row r="3659" spans="1:17" x14ac:dyDescent="0.25">
      <c r="A3659" t="s">
        <v>51</v>
      </c>
      <c r="B3659" t="s">
        <v>110</v>
      </c>
      <c r="C3659" t="s">
        <v>19</v>
      </c>
      <c r="D3659" t="s">
        <v>22</v>
      </c>
      <c r="E3659" s="14">
        <v>5593423.3744819928</v>
      </c>
      <c r="F3659" s="14">
        <v>21273044.172093991</v>
      </c>
      <c r="G3659" s="13">
        <v>0.26293478870407522</v>
      </c>
      <c r="H3659" s="12">
        <v>-9948675.2400000002</v>
      </c>
      <c r="I3659" s="12">
        <v>-2.6158528221148649</v>
      </c>
      <c r="J3659" t="s">
        <v>24</v>
      </c>
      <c r="K3659" s="14">
        <v>1691739.5979389993</v>
      </c>
      <c r="L3659" s="14">
        <v>5593423.3744820012</v>
      </c>
      <c r="M3659" s="13">
        <v>0.30245155509896815</v>
      </c>
      <c r="N3659" s="12">
        <v>-0.79116875395866537</v>
      </c>
      <c r="O3659" s="2">
        <f>DATE(LEFT(ALT[[#This Row],[DATEMTH]],4),RIGHT(ALT[[#This Row],[DATEMTH]],2),1)</f>
        <v>43862</v>
      </c>
      <c r="P3659" t="str">
        <f>IF(AND(ALT[[#This Row],[DATE]]&gt;=DATE(2023,6,1),ALT[[#This Row],[DATE]]&lt;=DATE(2024,5,31)),"Y","N")</f>
        <v>N</v>
      </c>
      <c r="Q3659" t="str">
        <f>LEFT(ALT[[#This Row],[DATEMTH]],4)</f>
        <v>2020</v>
      </c>
    </row>
    <row r="3660" spans="1:17" x14ac:dyDescent="0.25">
      <c r="A3660" t="s">
        <v>51</v>
      </c>
      <c r="B3660" t="s">
        <v>110</v>
      </c>
      <c r="C3660" t="s">
        <v>19</v>
      </c>
      <c r="D3660" t="s">
        <v>22</v>
      </c>
      <c r="E3660" s="14">
        <v>5593423.3744819928</v>
      </c>
      <c r="F3660" s="14">
        <v>21273044.172093991</v>
      </c>
      <c r="G3660" s="13">
        <v>0.26293478870407522</v>
      </c>
      <c r="H3660" s="12">
        <v>-9948675.2400000002</v>
      </c>
      <c r="I3660" s="12">
        <v>-2.6158528221148649</v>
      </c>
      <c r="J3660" t="s">
        <v>16</v>
      </c>
      <c r="K3660" s="14">
        <v>1463.7590499999988</v>
      </c>
      <c r="L3660" s="14">
        <v>5593423.3744820012</v>
      </c>
      <c r="M3660" s="13">
        <v>2.6169287607976846E-4</v>
      </c>
      <c r="N3660" s="12">
        <v>-6.8455004842061802E-4</v>
      </c>
      <c r="O3660" s="2">
        <f>DATE(LEFT(ALT[[#This Row],[DATEMTH]],4),RIGHT(ALT[[#This Row],[DATEMTH]],2),1)</f>
        <v>43862</v>
      </c>
      <c r="P3660" t="str">
        <f>IF(AND(ALT[[#This Row],[DATE]]&gt;=DATE(2023,6,1),ALT[[#This Row],[DATE]]&lt;=DATE(2024,5,31)),"Y","N")</f>
        <v>N</v>
      </c>
      <c r="Q3660" t="str">
        <f>LEFT(ALT[[#This Row],[DATEMTH]],4)</f>
        <v>2020</v>
      </c>
    </row>
    <row r="3661" spans="1:17" x14ac:dyDescent="0.25">
      <c r="A3661" t="s">
        <v>51</v>
      </c>
      <c r="B3661" t="s">
        <v>110</v>
      </c>
      <c r="C3661" t="s">
        <v>19</v>
      </c>
      <c r="D3661" t="s">
        <v>22</v>
      </c>
      <c r="E3661" s="14">
        <v>5593423.3744819928</v>
      </c>
      <c r="F3661" s="14">
        <v>21273044.172093991</v>
      </c>
      <c r="G3661" s="13">
        <v>0.26293478870407522</v>
      </c>
      <c r="H3661" s="12">
        <v>-9948675.2400000002</v>
      </c>
      <c r="I3661" s="12">
        <v>-2.6158528221148649</v>
      </c>
      <c r="J3661" t="s">
        <v>26</v>
      </c>
      <c r="K3661" s="14">
        <v>194502.72684799999</v>
      </c>
      <c r="L3661" s="14">
        <v>5593423.3744820012</v>
      </c>
      <c r="M3661" s="13">
        <v>3.4773467664784556E-2</v>
      </c>
      <c r="N3661" s="12">
        <v>-9.0962273525646689E-2</v>
      </c>
      <c r="O3661" s="2">
        <f>DATE(LEFT(ALT[[#This Row],[DATEMTH]],4),RIGHT(ALT[[#This Row],[DATEMTH]],2),1)</f>
        <v>43862</v>
      </c>
      <c r="P3661" t="str">
        <f>IF(AND(ALT[[#This Row],[DATE]]&gt;=DATE(2023,6,1),ALT[[#This Row],[DATE]]&lt;=DATE(2024,5,31)),"Y","N")</f>
        <v>N</v>
      </c>
      <c r="Q3661" t="str">
        <f>LEFT(ALT[[#This Row],[DATEMTH]],4)</f>
        <v>2020</v>
      </c>
    </row>
    <row r="3662" spans="1:17" x14ac:dyDescent="0.25">
      <c r="A3662" t="s">
        <v>51</v>
      </c>
      <c r="B3662" t="s">
        <v>110</v>
      </c>
      <c r="C3662" t="s">
        <v>20</v>
      </c>
      <c r="D3662" t="s">
        <v>22</v>
      </c>
      <c r="E3662" s="14">
        <v>5061181.2832599971</v>
      </c>
      <c r="F3662" s="14">
        <v>21273044.172093991</v>
      </c>
      <c r="G3662" s="13">
        <v>0.23791523405471332</v>
      </c>
      <c r="H3662" s="12">
        <v>-9948675.2400000002</v>
      </c>
      <c r="I3662" s="12">
        <v>-2.3669413982589314</v>
      </c>
      <c r="J3662" t="s">
        <v>26</v>
      </c>
      <c r="K3662" s="14">
        <v>392823.78666999983</v>
      </c>
      <c r="L3662" s="14">
        <v>5061181.2832599981</v>
      </c>
      <c r="M3662" s="13">
        <v>7.7615039787109735E-2</v>
      </c>
      <c r="N3662" s="12">
        <v>-0.18371025079962411</v>
      </c>
      <c r="O3662" s="2">
        <f>DATE(LEFT(ALT[[#This Row],[DATEMTH]],4),RIGHT(ALT[[#This Row],[DATEMTH]],2),1)</f>
        <v>43862</v>
      </c>
      <c r="P3662" t="str">
        <f>IF(AND(ALT[[#This Row],[DATE]]&gt;=DATE(2023,6,1),ALT[[#This Row],[DATE]]&lt;=DATE(2024,5,31)),"Y","N")</f>
        <v>N</v>
      </c>
      <c r="Q3662" t="str">
        <f>LEFT(ALT[[#This Row],[DATEMTH]],4)</f>
        <v>2020</v>
      </c>
    </row>
    <row r="3663" spans="1:17" x14ac:dyDescent="0.25">
      <c r="A3663" t="s">
        <v>51</v>
      </c>
      <c r="B3663" t="s">
        <v>110</v>
      </c>
      <c r="C3663" t="s">
        <v>20</v>
      </c>
      <c r="D3663" t="s">
        <v>22</v>
      </c>
      <c r="E3663" s="14">
        <v>5061181.2832599971</v>
      </c>
      <c r="F3663" s="14">
        <v>21273044.172093991</v>
      </c>
      <c r="G3663" s="13">
        <v>0.23791523405471332</v>
      </c>
      <c r="H3663" s="12">
        <v>-9948675.2400000002</v>
      </c>
      <c r="I3663" s="12">
        <v>-2.3669413982589314</v>
      </c>
      <c r="J3663" t="s">
        <v>16</v>
      </c>
      <c r="K3663" s="14">
        <v>1445296.9062659992</v>
      </c>
      <c r="L3663" s="14">
        <v>5061181.2832599981</v>
      </c>
      <c r="M3663" s="13">
        <v>0.28556513299501046</v>
      </c>
      <c r="N3663" s="12">
        <v>-0.67591593518520776</v>
      </c>
      <c r="O3663" s="2">
        <f>DATE(LEFT(ALT[[#This Row],[DATEMTH]],4),RIGHT(ALT[[#This Row],[DATEMTH]],2),1)</f>
        <v>43862</v>
      </c>
      <c r="P3663" t="str">
        <f>IF(AND(ALT[[#This Row],[DATE]]&gt;=DATE(2023,6,1),ALT[[#This Row],[DATE]]&lt;=DATE(2024,5,31)),"Y","N")</f>
        <v>N</v>
      </c>
      <c r="Q3663" t="str">
        <f>LEFT(ALT[[#This Row],[DATEMTH]],4)</f>
        <v>2020</v>
      </c>
    </row>
    <row r="3664" spans="1:17" x14ac:dyDescent="0.25">
      <c r="A3664" t="s">
        <v>51</v>
      </c>
      <c r="B3664" t="s">
        <v>110</v>
      </c>
      <c r="C3664" t="s">
        <v>20</v>
      </c>
      <c r="D3664" t="s">
        <v>22</v>
      </c>
      <c r="E3664" s="14">
        <v>5061181.2832599971</v>
      </c>
      <c r="F3664" s="14">
        <v>21273044.172093991</v>
      </c>
      <c r="G3664" s="13">
        <v>0.23791523405471332</v>
      </c>
      <c r="H3664" s="12">
        <v>-9948675.2400000002</v>
      </c>
      <c r="I3664" s="12">
        <v>-2.3669413982589314</v>
      </c>
      <c r="J3664" t="s">
        <v>24</v>
      </c>
      <c r="K3664" s="14">
        <v>2566298.4406469995</v>
      </c>
      <c r="L3664" s="14">
        <v>5061181.2832599981</v>
      </c>
      <c r="M3664" s="13">
        <v>0.50705523019598309</v>
      </c>
      <c r="N3664" s="12">
        <v>-1.2001700155545845</v>
      </c>
      <c r="O3664" s="2">
        <f>DATE(LEFT(ALT[[#This Row],[DATEMTH]],4),RIGHT(ALT[[#This Row],[DATEMTH]],2),1)</f>
        <v>43862</v>
      </c>
      <c r="P3664" t="str">
        <f>IF(AND(ALT[[#This Row],[DATE]]&gt;=DATE(2023,6,1),ALT[[#This Row],[DATE]]&lt;=DATE(2024,5,31)),"Y","N")</f>
        <v>N</v>
      </c>
      <c r="Q3664" t="str">
        <f>LEFT(ALT[[#This Row],[DATEMTH]],4)</f>
        <v>2020</v>
      </c>
    </row>
    <row r="3665" spans="1:17" x14ac:dyDescent="0.25">
      <c r="A3665" t="s">
        <v>51</v>
      </c>
      <c r="B3665" t="s">
        <v>110</v>
      </c>
      <c r="C3665" t="s">
        <v>20</v>
      </c>
      <c r="D3665" t="s">
        <v>22</v>
      </c>
      <c r="E3665" s="14">
        <v>5061181.2832599971</v>
      </c>
      <c r="F3665" s="14">
        <v>21273044.172093991</v>
      </c>
      <c r="G3665" s="13">
        <v>0.23791523405471332</v>
      </c>
      <c r="H3665" s="12">
        <v>-9948675.2400000002</v>
      </c>
      <c r="I3665" s="12">
        <v>-2.3669413982589314</v>
      </c>
      <c r="J3665" t="s">
        <v>25</v>
      </c>
      <c r="K3665" s="14">
        <v>656762.14967699978</v>
      </c>
      <c r="L3665" s="14">
        <v>5061181.2832599981</v>
      </c>
      <c r="M3665" s="13">
        <v>0.12976459702189672</v>
      </c>
      <c r="N3665" s="12">
        <v>-0.30714519671951496</v>
      </c>
      <c r="O3665" s="2">
        <f>DATE(LEFT(ALT[[#This Row],[DATEMTH]],4),RIGHT(ALT[[#This Row],[DATEMTH]],2),1)</f>
        <v>43862</v>
      </c>
      <c r="P3665" t="str">
        <f>IF(AND(ALT[[#This Row],[DATE]]&gt;=DATE(2023,6,1),ALT[[#This Row],[DATE]]&lt;=DATE(2024,5,31)),"Y","N")</f>
        <v>N</v>
      </c>
      <c r="Q3665" t="str">
        <f>LEFT(ALT[[#This Row],[DATEMTH]],4)</f>
        <v>2020</v>
      </c>
    </row>
    <row r="3666" spans="1:17" x14ac:dyDescent="0.25">
      <c r="A3666" t="s">
        <v>51</v>
      </c>
      <c r="B3666" t="s">
        <v>110</v>
      </c>
      <c r="C3666" t="s">
        <v>15</v>
      </c>
      <c r="D3666" t="s">
        <v>17</v>
      </c>
      <c r="E3666" s="14">
        <v>3720680.723561001</v>
      </c>
      <c r="F3666" s="14">
        <v>21273044.172093991</v>
      </c>
      <c r="G3666" s="13">
        <v>0.17490118919800837</v>
      </c>
      <c r="H3666" s="12">
        <v>-41497311.25</v>
      </c>
      <c r="I3666" s="12">
        <v>-7.257929086144892</v>
      </c>
      <c r="J3666" t="s">
        <v>26</v>
      </c>
      <c r="K3666" s="14">
        <v>486850.11830300034</v>
      </c>
      <c r="L3666" s="14">
        <v>3720680.7235609991</v>
      </c>
      <c r="M3666" s="13">
        <v>0.13084974349453035</v>
      </c>
      <c r="N3666" s="12">
        <v>-0.94969815922355016</v>
      </c>
      <c r="O3666" s="2">
        <f>DATE(LEFT(ALT[[#This Row],[DATEMTH]],4),RIGHT(ALT[[#This Row],[DATEMTH]],2),1)</f>
        <v>43862</v>
      </c>
      <c r="P3666" t="str">
        <f>IF(AND(ALT[[#This Row],[DATE]]&gt;=DATE(2023,6,1),ALT[[#This Row],[DATE]]&lt;=DATE(2024,5,31)),"Y","N")</f>
        <v>N</v>
      </c>
      <c r="Q3666" t="str">
        <f>LEFT(ALT[[#This Row],[DATEMTH]],4)</f>
        <v>2020</v>
      </c>
    </row>
    <row r="3667" spans="1:17" x14ac:dyDescent="0.25">
      <c r="A3667" t="s">
        <v>51</v>
      </c>
      <c r="B3667" t="s">
        <v>110</v>
      </c>
      <c r="C3667" t="s">
        <v>15</v>
      </c>
      <c r="D3667" t="s">
        <v>17</v>
      </c>
      <c r="E3667" s="14">
        <v>3720680.723561001</v>
      </c>
      <c r="F3667" s="14">
        <v>21273044.172093991</v>
      </c>
      <c r="G3667" s="13">
        <v>0.17490118919800837</v>
      </c>
      <c r="H3667" s="12">
        <v>-41497311.25</v>
      </c>
      <c r="I3667" s="12">
        <v>-7.257929086144892</v>
      </c>
      <c r="J3667" t="s">
        <v>16</v>
      </c>
      <c r="K3667" s="14">
        <v>1128563.1631499983</v>
      </c>
      <c r="L3667" s="14">
        <v>3720680.7235609991</v>
      </c>
      <c r="M3667" s="13">
        <v>0.30332168949714933</v>
      </c>
      <c r="N3667" s="12">
        <v>-2.2014873126599697</v>
      </c>
      <c r="O3667" s="2">
        <f>DATE(LEFT(ALT[[#This Row],[DATEMTH]],4),RIGHT(ALT[[#This Row],[DATEMTH]],2),1)</f>
        <v>43862</v>
      </c>
      <c r="P3667" t="str">
        <f>IF(AND(ALT[[#This Row],[DATE]]&gt;=DATE(2023,6,1),ALT[[#This Row],[DATE]]&lt;=DATE(2024,5,31)),"Y","N")</f>
        <v>N</v>
      </c>
      <c r="Q3667" t="str">
        <f>LEFT(ALT[[#This Row],[DATEMTH]],4)</f>
        <v>2020</v>
      </c>
    </row>
    <row r="3668" spans="1:17" x14ac:dyDescent="0.25">
      <c r="A3668" t="s">
        <v>51</v>
      </c>
      <c r="B3668" t="s">
        <v>110</v>
      </c>
      <c r="C3668" t="s">
        <v>15</v>
      </c>
      <c r="D3668" t="s">
        <v>17</v>
      </c>
      <c r="E3668" s="14">
        <v>3720680.723561001</v>
      </c>
      <c r="F3668" s="14">
        <v>21273044.172093991</v>
      </c>
      <c r="G3668" s="13">
        <v>0.17490118919800837</v>
      </c>
      <c r="H3668" s="12">
        <v>-41497311.25</v>
      </c>
      <c r="I3668" s="12">
        <v>-7.257929086144892</v>
      </c>
      <c r="J3668" t="s">
        <v>24</v>
      </c>
      <c r="K3668" s="14">
        <v>1627283.0670449997</v>
      </c>
      <c r="L3668" s="14">
        <v>3720680.7235609991</v>
      </c>
      <c r="M3668" s="13">
        <v>0.43736165179138381</v>
      </c>
      <c r="N3668" s="12">
        <v>-3.1743398537010585</v>
      </c>
      <c r="O3668" s="2">
        <f>DATE(LEFT(ALT[[#This Row],[DATEMTH]],4),RIGHT(ALT[[#This Row],[DATEMTH]],2),1)</f>
        <v>43862</v>
      </c>
      <c r="P3668" t="str">
        <f>IF(AND(ALT[[#This Row],[DATE]]&gt;=DATE(2023,6,1),ALT[[#This Row],[DATE]]&lt;=DATE(2024,5,31)),"Y","N")</f>
        <v>N</v>
      </c>
      <c r="Q3668" t="str">
        <f>LEFT(ALT[[#This Row],[DATEMTH]],4)</f>
        <v>2020</v>
      </c>
    </row>
    <row r="3669" spans="1:17" x14ac:dyDescent="0.25">
      <c r="A3669" t="s">
        <v>51</v>
      </c>
      <c r="B3669" t="s">
        <v>110</v>
      </c>
      <c r="C3669" t="s">
        <v>15</v>
      </c>
      <c r="D3669" t="s">
        <v>17</v>
      </c>
      <c r="E3669" s="14">
        <v>3720680.723561001</v>
      </c>
      <c r="F3669" s="14">
        <v>21273044.172093991</v>
      </c>
      <c r="G3669" s="13">
        <v>0.17490118919800837</v>
      </c>
      <c r="H3669" s="12">
        <v>-41497311.25</v>
      </c>
      <c r="I3669" s="12">
        <v>-7.257929086144892</v>
      </c>
      <c r="J3669" t="s">
        <v>25</v>
      </c>
      <c r="K3669" s="14">
        <v>477984.3750630006</v>
      </c>
      <c r="L3669" s="14">
        <v>3720680.7235609991</v>
      </c>
      <c r="M3669" s="13">
        <v>0.12846691521693643</v>
      </c>
      <c r="N3669" s="12">
        <v>-0.93240376056031271</v>
      </c>
      <c r="O3669" s="2">
        <f>DATE(LEFT(ALT[[#This Row],[DATEMTH]],4),RIGHT(ALT[[#This Row],[DATEMTH]],2),1)</f>
        <v>43862</v>
      </c>
      <c r="P3669" t="str">
        <f>IF(AND(ALT[[#This Row],[DATE]]&gt;=DATE(2023,6,1),ALT[[#This Row],[DATE]]&lt;=DATE(2024,5,31)),"Y","N")</f>
        <v>N</v>
      </c>
      <c r="Q3669" t="str">
        <f>LEFT(ALT[[#This Row],[DATEMTH]],4)</f>
        <v>2020</v>
      </c>
    </row>
    <row r="3670" spans="1:17" x14ac:dyDescent="0.25">
      <c r="A3670" t="s">
        <v>51</v>
      </c>
      <c r="B3670" t="s">
        <v>110</v>
      </c>
      <c r="C3670" t="s">
        <v>18</v>
      </c>
      <c r="D3670" t="s">
        <v>17</v>
      </c>
      <c r="E3670" s="14">
        <v>6897758.7907909881</v>
      </c>
      <c r="F3670" s="14">
        <v>21273044.172093991</v>
      </c>
      <c r="G3670" s="13">
        <v>0.32424878804320245</v>
      </c>
      <c r="H3670" s="12">
        <v>-41497311.25</v>
      </c>
      <c r="I3670" s="12">
        <v>-13.455452879864049</v>
      </c>
      <c r="J3670" t="s">
        <v>26</v>
      </c>
      <c r="K3670" s="14">
        <v>1664301.4826530002</v>
      </c>
      <c r="L3670" s="14">
        <v>6897758.7907909993</v>
      </c>
      <c r="M3670" s="13">
        <v>0.24128148477371542</v>
      </c>
      <c r="N3670" s="12">
        <v>-3.2465516491563631</v>
      </c>
      <c r="O3670" s="2">
        <f>DATE(LEFT(ALT[[#This Row],[DATEMTH]],4),RIGHT(ALT[[#This Row],[DATEMTH]],2),1)</f>
        <v>43862</v>
      </c>
      <c r="P3670" t="str">
        <f>IF(AND(ALT[[#This Row],[DATE]]&gt;=DATE(2023,6,1),ALT[[#This Row],[DATE]]&lt;=DATE(2024,5,31)),"Y","N")</f>
        <v>N</v>
      </c>
      <c r="Q3670" t="str">
        <f>LEFT(ALT[[#This Row],[DATEMTH]],4)</f>
        <v>2020</v>
      </c>
    </row>
    <row r="3671" spans="1:17" x14ac:dyDescent="0.25">
      <c r="A3671" t="s">
        <v>51</v>
      </c>
      <c r="B3671" t="s">
        <v>110</v>
      </c>
      <c r="C3671" t="s">
        <v>18</v>
      </c>
      <c r="D3671" t="s">
        <v>17</v>
      </c>
      <c r="E3671" s="14">
        <v>6897758.7907909881</v>
      </c>
      <c r="F3671" s="14">
        <v>21273044.172093991</v>
      </c>
      <c r="G3671" s="13">
        <v>0.32424878804320245</v>
      </c>
      <c r="H3671" s="12">
        <v>-41497311.25</v>
      </c>
      <c r="I3671" s="12">
        <v>-13.455452879864049</v>
      </c>
      <c r="J3671" t="s">
        <v>24</v>
      </c>
      <c r="K3671" s="14">
        <v>1939519.9908369996</v>
      </c>
      <c r="L3671" s="14">
        <v>6897758.7907909993</v>
      </c>
      <c r="M3671" s="13">
        <v>0.28118118502873679</v>
      </c>
      <c r="N3671" s="12">
        <v>-3.7834201858585024</v>
      </c>
      <c r="O3671" s="2">
        <f>DATE(LEFT(ALT[[#This Row],[DATEMTH]],4),RIGHT(ALT[[#This Row],[DATEMTH]],2),1)</f>
        <v>43862</v>
      </c>
      <c r="P3671" t="str">
        <f>IF(AND(ALT[[#This Row],[DATE]]&gt;=DATE(2023,6,1),ALT[[#This Row],[DATE]]&lt;=DATE(2024,5,31)),"Y","N")</f>
        <v>N</v>
      </c>
      <c r="Q3671" t="str">
        <f>LEFT(ALT[[#This Row],[DATEMTH]],4)</f>
        <v>2020</v>
      </c>
    </row>
    <row r="3672" spans="1:17" x14ac:dyDescent="0.25">
      <c r="A3672" t="s">
        <v>51</v>
      </c>
      <c r="B3672" t="s">
        <v>110</v>
      </c>
      <c r="C3672" t="s">
        <v>18</v>
      </c>
      <c r="D3672" t="s">
        <v>17</v>
      </c>
      <c r="E3672" s="14">
        <v>6897758.7907909881</v>
      </c>
      <c r="F3672" s="14">
        <v>21273044.172093991</v>
      </c>
      <c r="G3672" s="13">
        <v>0.32424878804320245</v>
      </c>
      <c r="H3672" s="12">
        <v>-41497311.25</v>
      </c>
      <c r="I3672" s="12">
        <v>-13.455452879864049</v>
      </c>
      <c r="J3672" t="s">
        <v>25</v>
      </c>
      <c r="K3672" s="14">
        <v>607679.87483200023</v>
      </c>
      <c r="L3672" s="14">
        <v>6897758.7907909993</v>
      </c>
      <c r="M3672" s="13">
        <v>8.8098162499288354E-2</v>
      </c>
      <c r="N3672" s="12">
        <v>-1.1854006743117804</v>
      </c>
      <c r="O3672" s="2">
        <f>DATE(LEFT(ALT[[#This Row],[DATEMTH]],4),RIGHT(ALT[[#This Row],[DATEMTH]],2),1)</f>
        <v>43862</v>
      </c>
      <c r="P3672" t="str">
        <f>IF(AND(ALT[[#This Row],[DATE]]&gt;=DATE(2023,6,1),ALT[[#This Row],[DATE]]&lt;=DATE(2024,5,31)),"Y","N")</f>
        <v>N</v>
      </c>
      <c r="Q3672" t="str">
        <f>LEFT(ALT[[#This Row],[DATEMTH]],4)</f>
        <v>2020</v>
      </c>
    </row>
    <row r="3673" spans="1:17" x14ac:dyDescent="0.25">
      <c r="A3673" t="s">
        <v>51</v>
      </c>
      <c r="B3673" t="s">
        <v>110</v>
      </c>
      <c r="C3673" t="s">
        <v>18</v>
      </c>
      <c r="D3673" t="s">
        <v>17</v>
      </c>
      <c r="E3673" s="14">
        <v>6897758.7907909881</v>
      </c>
      <c r="F3673" s="14">
        <v>21273044.172093991</v>
      </c>
      <c r="G3673" s="13">
        <v>0.32424878804320245</v>
      </c>
      <c r="H3673" s="12">
        <v>-41497311.25</v>
      </c>
      <c r="I3673" s="12">
        <v>-13.455452879864049</v>
      </c>
      <c r="J3673" t="s">
        <v>16</v>
      </c>
      <c r="K3673" s="14">
        <v>2686257.4424689985</v>
      </c>
      <c r="L3673" s="14">
        <v>6897758.7907909993</v>
      </c>
      <c r="M3673" s="13">
        <v>0.38943916769825931</v>
      </c>
      <c r="N3673" s="12">
        <v>-5.2400803705374015</v>
      </c>
      <c r="O3673" s="2">
        <f>DATE(LEFT(ALT[[#This Row],[DATEMTH]],4),RIGHT(ALT[[#This Row],[DATEMTH]],2),1)</f>
        <v>43862</v>
      </c>
      <c r="P3673" t="str">
        <f>IF(AND(ALT[[#This Row],[DATE]]&gt;=DATE(2023,6,1),ALT[[#This Row],[DATE]]&lt;=DATE(2024,5,31)),"Y","N")</f>
        <v>N</v>
      </c>
      <c r="Q3673" t="str">
        <f>LEFT(ALT[[#This Row],[DATEMTH]],4)</f>
        <v>2020</v>
      </c>
    </row>
    <row r="3674" spans="1:17" x14ac:dyDescent="0.25">
      <c r="A3674" t="s">
        <v>51</v>
      </c>
      <c r="B3674" t="s">
        <v>110</v>
      </c>
      <c r="C3674" t="s">
        <v>19</v>
      </c>
      <c r="D3674" t="s">
        <v>17</v>
      </c>
      <c r="E3674" s="14">
        <v>5593423.3744819928</v>
      </c>
      <c r="F3674" s="14">
        <v>21273044.172093991</v>
      </c>
      <c r="G3674" s="13">
        <v>0.26293478870407522</v>
      </c>
      <c r="H3674" s="12">
        <v>-41497311.25</v>
      </c>
      <c r="I3674" s="12">
        <v>-10.911086765305994</v>
      </c>
      <c r="J3674" t="s">
        <v>25</v>
      </c>
      <c r="K3674" s="14">
        <v>3705717.2906450015</v>
      </c>
      <c r="L3674" s="14">
        <v>5593423.3744820012</v>
      </c>
      <c r="M3674" s="13">
        <v>0.66251328436016743</v>
      </c>
      <c r="N3674" s="12">
        <v>-7.2287399288216294</v>
      </c>
      <c r="O3674" s="2">
        <f>DATE(LEFT(ALT[[#This Row],[DATEMTH]],4),RIGHT(ALT[[#This Row],[DATEMTH]],2),1)</f>
        <v>43862</v>
      </c>
      <c r="P3674" t="str">
        <f>IF(AND(ALT[[#This Row],[DATE]]&gt;=DATE(2023,6,1),ALT[[#This Row],[DATE]]&lt;=DATE(2024,5,31)),"Y","N")</f>
        <v>N</v>
      </c>
      <c r="Q3674" t="str">
        <f>LEFT(ALT[[#This Row],[DATEMTH]],4)</f>
        <v>2020</v>
      </c>
    </row>
    <row r="3675" spans="1:17" x14ac:dyDescent="0.25">
      <c r="A3675" t="s">
        <v>51</v>
      </c>
      <c r="B3675" t="s">
        <v>110</v>
      </c>
      <c r="C3675" t="s">
        <v>19</v>
      </c>
      <c r="D3675" t="s">
        <v>17</v>
      </c>
      <c r="E3675" s="14">
        <v>5593423.3744819928</v>
      </c>
      <c r="F3675" s="14">
        <v>21273044.172093991</v>
      </c>
      <c r="G3675" s="13">
        <v>0.26293478870407522</v>
      </c>
      <c r="H3675" s="12">
        <v>-41497311.25</v>
      </c>
      <c r="I3675" s="12">
        <v>-10.911086765305994</v>
      </c>
      <c r="J3675" t="s">
        <v>24</v>
      </c>
      <c r="K3675" s="14">
        <v>1691739.5979389993</v>
      </c>
      <c r="L3675" s="14">
        <v>5593423.3744820012</v>
      </c>
      <c r="M3675" s="13">
        <v>0.30245155509896815</v>
      </c>
      <c r="N3675" s="12">
        <v>-3.3000751599865681</v>
      </c>
      <c r="O3675" s="2">
        <f>DATE(LEFT(ALT[[#This Row],[DATEMTH]],4),RIGHT(ALT[[#This Row],[DATEMTH]],2),1)</f>
        <v>43862</v>
      </c>
      <c r="P3675" t="str">
        <f>IF(AND(ALT[[#This Row],[DATE]]&gt;=DATE(2023,6,1),ALT[[#This Row],[DATE]]&lt;=DATE(2024,5,31)),"Y","N")</f>
        <v>N</v>
      </c>
      <c r="Q3675" t="str">
        <f>LEFT(ALT[[#This Row],[DATEMTH]],4)</f>
        <v>2020</v>
      </c>
    </row>
    <row r="3676" spans="1:17" x14ac:dyDescent="0.25">
      <c r="A3676" t="s">
        <v>51</v>
      </c>
      <c r="B3676" t="s">
        <v>110</v>
      </c>
      <c r="C3676" t="s">
        <v>19</v>
      </c>
      <c r="D3676" t="s">
        <v>17</v>
      </c>
      <c r="E3676" s="14">
        <v>5593423.3744819928</v>
      </c>
      <c r="F3676" s="14">
        <v>21273044.172093991</v>
      </c>
      <c r="G3676" s="13">
        <v>0.26293478870407522</v>
      </c>
      <c r="H3676" s="12">
        <v>-41497311.25</v>
      </c>
      <c r="I3676" s="12">
        <v>-10.911086765305994</v>
      </c>
      <c r="J3676" t="s">
        <v>16</v>
      </c>
      <c r="K3676" s="14">
        <v>1463.7590499999988</v>
      </c>
      <c r="L3676" s="14">
        <v>5593423.3744820012</v>
      </c>
      <c r="M3676" s="13">
        <v>2.6169287607976846E-4</v>
      </c>
      <c r="N3676" s="12">
        <v>-2.855353676768823E-3</v>
      </c>
      <c r="O3676" s="2">
        <f>DATE(LEFT(ALT[[#This Row],[DATEMTH]],4),RIGHT(ALT[[#This Row],[DATEMTH]],2),1)</f>
        <v>43862</v>
      </c>
      <c r="P3676" t="str">
        <f>IF(AND(ALT[[#This Row],[DATE]]&gt;=DATE(2023,6,1),ALT[[#This Row],[DATE]]&lt;=DATE(2024,5,31)),"Y","N")</f>
        <v>N</v>
      </c>
      <c r="Q3676" t="str">
        <f>LEFT(ALT[[#This Row],[DATEMTH]],4)</f>
        <v>2020</v>
      </c>
    </row>
    <row r="3677" spans="1:17" x14ac:dyDescent="0.25">
      <c r="A3677" t="s">
        <v>51</v>
      </c>
      <c r="B3677" t="s">
        <v>110</v>
      </c>
      <c r="C3677" t="s">
        <v>19</v>
      </c>
      <c r="D3677" t="s">
        <v>17</v>
      </c>
      <c r="E3677" s="14">
        <v>5593423.3744819928</v>
      </c>
      <c r="F3677" s="14">
        <v>21273044.172093991</v>
      </c>
      <c r="G3677" s="13">
        <v>0.26293478870407522</v>
      </c>
      <c r="H3677" s="12">
        <v>-41497311.25</v>
      </c>
      <c r="I3677" s="12">
        <v>-10.911086765305994</v>
      </c>
      <c r="J3677" t="s">
        <v>26</v>
      </c>
      <c r="K3677" s="14">
        <v>194502.72684799999</v>
      </c>
      <c r="L3677" s="14">
        <v>5593423.3744820012</v>
      </c>
      <c r="M3677" s="13">
        <v>3.4773467664784556E-2</v>
      </c>
      <c r="N3677" s="12">
        <v>-0.37941632282102666</v>
      </c>
      <c r="O3677" s="2">
        <f>DATE(LEFT(ALT[[#This Row],[DATEMTH]],4),RIGHT(ALT[[#This Row],[DATEMTH]],2),1)</f>
        <v>43862</v>
      </c>
      <c r="P3677" t="str">
        <f>IF(AND(ALT[[#This Row],[DATE]]&gt;=DATE(2023,6,1),ALT[[#This Row],[DATE]]&lt;=DATE(2024,5,31)),"Y","N")</f>
        <v>N</v>
      </c>
      <c r="Q3677" t="str">
        <f>LEFT(ALT[[#This Row],[DATEMTH]],4)</f>
        <v>2020</v>
      </c>
    </row>
    <row r="3678" spans="1:17" x14ac:dyDescent="0.25">
      <c r="A3678" t="s">
        <v>51</v>
      </c>
      <c r="B3678" t="s">
        <v>110</v>
      </c>
      <c r="C3678" t="s">
        <v>20</v>
      </c>
      <c r="D3678" t="s">
        <v>17</v>
      </c>
      <c r="E3678" s="14">
        <v>5061181.2832599971</v>
      </c>
      <c r="F3678" s="14">
        <v>21273044.172093991</v>
      </c>
      <c r="G3678" s="13">
        <v>0.23791523405471332</v>
      </c>
      <c r="H3678" s="12">
        <v>-41497311.25</v>
      </c>
      <c r="I3678" s="12">
        <v>-9.8728425186850366</v>
      </c>
      <c r="J3678" t="s">
        <v>16</v>
      </c>
      <c r="K3678" s="14">
        <v>1445296.9062659992</v>
      </c>
      <c r="L3678" s="14">
        <v>5061181.2832599981</v>
      </c>
      <c r="M3678" s="13">
        <v>0.28556513299501046</v>
      </c>
      <c r="N3678" s="12">
        <v>-2.8193395868870867</v>
      </c>
      <c r="O3678" s="2">
        <f>DATE(LEFT(ALT[[#This Row],[DATEMTH]],4),RIGHT(ALT[[#This Row],[DATEMTH]],2),1)</f>
        <v>43862</v>
      </c>
      <c r="P3678" t="str">
        <f>IF(AND(ALT[[#This Row],[DATE]]&gt;=DATE(2023,6,1),ALT[[#This Row],[DATE]]&lt;=DATE(2024,5,31)),"Y","N")</f>
        <v>N</v>
      </c>
      <c r="Q3678" t="str">
        <f>LEFT(ALT[[#This Row],[DATEMTH]],4)</f>
        <v>2020</v>
      </c>
    </row>
    <row r="3679" spans="1:17" x14ac:dyDescent="0.25">
      <c r="A3679" t="s">
        <v>51</v>
      </c>
      <c r="B3679" t="s">
        <v>110</v>
      </c>
      <c r="C3679" t="s">
        <v>20</v>
      </c>
      <c r="D3679" t="s">
        <v>17</v>
      </c>
      <c r="E3679" s="14">
        <v>5061181.2832599971</v>
      </c>
      <c r="F3679" s="14">
        <v>21273044.172093991</v>
      </c>
      <c r="G3679" s="13">
        <v>0.23791523405471332</v>
      </c>
      <c r="H3679" s="12">
        <v>-41497311.25</v>
      </c>
      <c r="I3679" s="12">
        <v>-9.8728425186850366</v>
      </c>
      <c r="J3679" t="s">
        <v>25</v>
      </c>
      <c r="K3679" s="14">
        <v>656762.14967699978</v>
      </c>
      <c r="L3679" s="14">
        <v>5061181.2832599981</v>
      </c>
      <c r="M3679" s="13">
        <v>0.12976459702189672</v>
      </c>
      <c r="N3679" s="12">
        <v>-1.2811454308978116</v>
      </c>
      <c r="O3679" s="2">
        <f>DATE(LEFT(ALT[[#This Row],[DATEMTH]],4),RIGHT(ALT[[#This Row],[DATEMTH]],2),1)</f>
        <v>43862</v>
      </c>
      <c r="P3679" t="str">
        <f>IF(AND(ALT[[#This Row],[DATE]]&gt;=DATE(2023,6,1),ALT[[#This Row],[DATE]]&lt;=DATE(2024,5,31)),"Y","N")</f>
        <v>N</v>
      </c>
      <c r="Q3679" t="str">
        <f>LEFT(ALT[[#This Row],[DATEMTH]],4)</f>
        <v>2020</v>
      </c>
    </row>
    <row r="3680" spans="1:17" x14ac:dyDescent="0.25">
      <c r="A3680" t="s">
        <v>51</v>
      </c>
      <c r="B3680" t="s">
        <v>110</v>
      </c>
      <c r="C3680" t="s">
        <v>20</v>
      </c>
      <c r="D3680" t="s">
        <v>17</v>
      </c>
      <c r="E3680" s="14">
        <v>5061181.2832599971</v>
      </c>
      <c r="F3680" s="14">
        <v>21273044.172093991</v>
      </c>
      <c r="G3680" s="13">
        <v>0.23791523405471332</v>
      </c>
      <c r="H3680" s="12">
        <v>-41497311.25</v>
      </c>
      <c r="I3680" s="12">
        <v>-9.8728425186850366</v>
      </c>
      <c r="J3680" t="s">
        <v>24</v>
      </c>
      <c r="K3680" s="14">
        <v>2566298.4406469995</v>
      </c>
      <c r="L3680" s="14">
        <v>5061181.2832599981</v>
      </c>
      <c r="M3680" s="13">
        <v>0.50705523019598309</v>
      </c>
      <c r="N3680" s="12">
        <v>-5.006076436000531</v>
      </c>
      <c r="O3680" s="2">
        <f>DATE(LEFT(ALT[[#This Row],[DATEMTH]],4),RIGHT(ALT[[#This Row],[DATEMTH]],2),1)</f>
        <v>43862</v>
      </c>
      <c r="P3680" t="str">
        <f>IF(AND(ALT[[#This Row],[DATE]]&gt;=DATE(2023,6,1),ALT[[#This Row],[DATE]]&lt;=DATE(2024,5,31)),"Y","N")</f>
        <v>N</v>
      </c>
      <c r="Q3680" t="str">
        <f>LEFT(ALT[[#This Row],[DATEMTH]],4)</f>
        <v>2020</v>
      </c>
    </row>
    <row r="3681" spans="1:17" x14ac:dyDescent="0.25">
      <c r="A3681" t="s">
        <v>51</v>
      </c>
      <c r="B3681" t="s">
        <v>110</v>
      </c>
      <c r="C3681" t="s">
        <v>20</v>
      </c>
      <c r="D3681" t="s">
        <v>17</v>
      </c>
      <c r="E3681" s="14">
        <v>5061181.2832599971</v>
      </c>
      <c r="F3681" s="14">
        <v>21273044.172093991</v>
      </c>
      <c r="G3681" s="13">
        <v>0.23791523405471332</v>
      </c>
      <c r="H3681" s="12">
        <v>-41497311.25</v>
      </c>
      <c r="I3681" s="12">
        <v>-9.8728425186850366</v>
      </c>
      <c r="J3681" t="s">
        <v>26</v>
      </c>
      <c r="K3681" s="14">
        <v>392823.78666999983</v>
      </c>
      <c r="L3681" s="14">
        <v>5061181.2832599981</v>
      </c>
      <c r="M3681" s="13">
        <v>7.7615039787109735E-2</v>
      </c>
      <c r="N3681" s="12">
        <v>-0.76628106489960779</v>
      </c>
      <c r="O3681" s="2">
        <f>DATE(LEFT(ALT[[#This Row],[DATEMTH]],4),RIGHT(ALT[[#This Row],[DATEMTH]],2),1)</f>
        <v>43862</v>
      </c>
      <c r="P3681" t="str">
        <f>IF(AND(ALT[[#This Row],[DATE]]&gt;=DATE(2023,6,1),ALT[[#This Row],[DATE]]&lt;=DATE(2024,5,31)),"Y","N")</f>
        <v>N</v>
      </c>
      <c r="Q3681" t="str">
        <f>LEFT(ALT[[#This Row],[DATEMTH]],4)</f>
        <v>2020</v>
      </c>
    </row>
    <row r="3682" spans="1:17" x14ac:dyDescent="0.25">
      <c r="A3682" t="s">
        <v>51</v>
      </c>
      <c r="B3682" t="s">
        <v>110</v>
      </c>
      <c r="C3682" t="s">
        <v>15</v>
      </c>
      <c r="D3682" t="s">
        <v>23</v>
      </c>
      <c r="E3682" s="14">
        <v>3720680.723561001</v>
      </c>
      <c r="F3682" s="14">
        <v>21273044.172093991</v>
      </c>
      <c r="G3682" s="13">
        <v>0.17490118919800837</v>
      </c>
      <c r="H3682" s="12">
        <v>-11031202.130000001</v>
      </c>
      <c r="I3682" s="12">
        <v>-1.9293703708206031</v>
      </c>
      <c r="J3682" t="s">
        <v>16</v>
      </c>
      <c r="K3682" s="14">
        <v>1128563.1631499983</v>
      </c>
      <c r="L3682" s="14">
        <v>3720680.7235609991</v>
      </c>
      <c r="M3682" s="13">
        <v>0.30332168949714933</v>
      </c>
      <c r="N3682" s="12">
        <v>-0.58521988054304686</v>
      </c>
      <c r="O3682" s="2">
        <f>DATE(LEFT(ALT[[#This Row],[DATEMTH]],4),RIGHT(ALT[[#This Row],[DATEMTH]],2),1)</f>
        <v>43862</v>
      </c>
      <c r="P3682" t="str">
        <f>IF(AND(ALT[[#This Row],[DATE]]&gt;=DATE(2023,6,1),ALT[[#This Row],[DATE]]&lt;=DATE(2024,5,31)),"Y","N")</f>
        <v>N</v>
      </c>
      <c r="Q3682" t="str">
        <f>LEFT(ALT[[#This Row],[DATEMTH]],4)</f>
        <v>2020</v>
      </c>
    </row>
    <row r="3683" spans="1:17" x14ac:dyDescent="0.25">
      <c r="A3683" t="s">
        <v>51</v>
      </c>
      <c r="B3683" t="s">
        <v>110</v>
      </c>
      <c r="C3683" t="s">
        <v>15</v>
      </c>
      <c r="D3683" t="s">
        <v>23</v>
      </c>
      <c r="E3683" s="14">
        <v>3720680.723561001</v>
      </c>
      <c r="F3683" s="14">
        <v>21273044.172093991</v>
      </c>
      <c r="G3683" s="13">
        <v>0.17490118919800837</v>
      </c>
      <c r="H3683" s="12">
        <v>-11031202.130000001</v>
      </c>
      <c r="I3683" s="12">
        <v>-1.9293703708206031</v>
      </c>
      <c r="J3683" t="s">
        <v>26</v>
      </c>
      <c r="K3683" s="14">
        <v>486850.11830300034</v>
      </c>
      <c r="L3683" s="14">
        <v>3720680.7235609991</v>
      </c>
      <c r="M3683" s="13">
        <v>0.13084974349453035</v>
      </c>
      <c r="N3683" s="12">
        <v>-0.2524576181278228</v>
      </c>
      <c r="O3683" s="2">
        <f>DATE(LEFT(ALT[[#This Row],[DATEMTH]],4),RIGHT(ALT[[#This Row],[DATEMTH]],2),1)</f>
        <v>43862</v>
      </c>
      <c r="P3683" t="str">
        <f>IF(AND(ALT[[#This Row],[DATE]]&gt;=DATE(2023,6,1),ALT[[#This Row],[DATE]]&lt;=DATE(2024,5,31)),"Y","N")</f>
        <v>N</v>
      </c>
      <c r="Q3683" t="str">
        <f>LEFT(ALT[[#This Row],[DATEMTH]],4)</f>
        <v>2020</v>
      </c>
    </row>
    <row r="3684" spans="1:17" x14ac:dyDescent="0.25">
      <c r="A3684" t="s">
        <v>51</v>
      </c>
      <c r="B3684" t="s">
        <v>110</v>
      </c>
      <c r="C3684" t="s">
        <v>15</v>
      </c>
      <c r="D3684" t="s">
        <v>23</v>
      </c>
      <c r="E3684" s="14">
        <v>3720680.723561001</v>
      </c>
      <c r="F3684" s="14">
        <v>21273044.172093991</v>
      </c>
      <c r="G3684" s="13">
        <v>0.17490118919800837</v>
      </c>
      <c r="H3684" s="12">
        <v>-11031202.130000001</v>
      </c>
      <c r="I3684" s="12">
        <v>-1.9293703708206031</v>
      </c>
      <c r="J3684" t="s">
        <v>25</v>
      </c>
      <c r="K3684" s="14">
        <v>477984.3750630006</v>
      </c>
      <c r="L3684" s="14">
        <v>3720680.7235609991</v>
      </c>
      <c r="M3684" s="13">
        <v>0.12846691521693643</v>
      </c>
      <c r="N3684" s="12">
        <v>-0.24786025985027962</v>
      </c>
      <c r="O3684" s="2">
        <f>DATE(LEFT(ALT[[#This Row],[DATEMTH]],4),RIGHT(ALT[[#This Row],[DATEMTH]],2),1)</f>
        <v>43862</v>
      </c>
      <c r="P3684" t="str">
        <f>IF(AND(ALT[[#This Row],[DATE]]&gt;=DATE(2023,6,1),ALT[[#This Row],[DATE]]&lt;=DATE(2024,5,31)),"Y","N")</f>
        <v>N</v>
      </c>
      <c r="Q3684" t="str">
        <f>LEFT(ALT[[#This Row],[DATEMTH]],4)</f>
        <v>2020</v>
      </c>
    </row>
    <row r="3685" spans="1:17" x14ac:dyDescent="0.25">
      <c r="A3685" t="s">
        <v>51</v>
      </c>
      <c r="B3685" t="s">
        <v>110</v>
      </c>
      <c r="C3685" t="s">
        <v>15</v>
      </c>
      <c r="D3685" t="s">
        <v>23</v>
      </c>
      <c r="E3685" s="14">
        <v>3720680.723561001</v>
      </c>
      <c r="F3685" s="14">
        <v>21273044.172093991</v>
      </c>
      <c r="G3685" s="13">
        <v>0.17490118919800837</v>
      </c>
      <c r="H3685" s="12">
        <v>-11031202.130000001</v>
      </c>
      <c r="I3685" s="12">
        <v>-1.9293703708206031</v>
      </c>
      <c r="J3685" t="s">
        <v>24</v>
      </c>
      <c r="K3685" s="14">
        <v>1627283.0670449997</v>
      </c>
      <c r="L3685" s="14">
        <v>3720680.7235609991</v>
      </c>
      <c r="M3685" s="13">
        <v>0.43736165179138381</v>
      </c>
      <c r="N3685" s="12">
        <v>-0.84383261229945372</v>
      </c>
      <c r="O3685" s="2">
        <f>DATE(LEFT(ALT[[#This Row],[DATEMTH]],4),RIGHT(ALT[[#This Row],[DATEMTH]],2),1)</f>
        <v>43862</v>
      </c>
      <c r="P3685" t="str">
        <f>IF(AND(ALT[[#This Row],[DATE]]&gt;=DATE(2023,6,1),ALT[[#This Row],[DATE]]&lt;=DATE(2024,5,31)),"Y","N")</f>
        <v>N</v>
      </c>
      <c r="Q3685" t="str">
        <f>LEFT(ALT[[#This Row],[DATEMTH]],4)</f>
        <v>2020</v>
      </c>
    </row>
    <row r="3686" spans="1:17" x14ac:dyDescent="0.25">
      <c r="A3686" t="s">
        <v>51</v>
      </c>
      <c r="B3686" t="s">
        <v>110</v>
      </c>
      <c r="C3686" t="s">
        <v>18</v>
      </c>
      <c r="D3686" t="s">
        <v>23</v>
      </c>
      <c r="E3686" s="14">
        <v>6897758.7907909881</v>
      </c>
      <c r="F3686" s="14">
        <v>21273044.172093991</v>
      </c>
      <c r="G3686" s="13">
        <v>0.32424878804320245</v>
      </c>
      <c r="H3686" s="12">
        <v>-11031202.130000001</v>
      </c>
      <c r="I3686" s="12">
        <v>-3.5768539213120936</v>
      </c>
      <c r="J3686" t="s">
        <v>16</v>
      </c>
      <c r="K3686" s="14">
        <v>2686257.4424689985</v>
      </c>
      <c r="L3686" s="14">
        <v>6897758.7907909993</v>
      </c>
      <c r="M3686" s="13">
        <v>0.38943916769825931</v>
      </c>
      <c r="N3686" s="12">
        <v>-1.3929670140940369</v>
      </c>
      <c r="O3686" s="2">
        <f>DATE(LEFT(ALT[[#This Row],[DATEMTH]],4),RIGHT(ALT[[#This Row],[DATEMTH]],2),1)</f>
        <v>43862</v>
      </c>
      <c r="P3686" t="str">
        <f>IF(AND(ALT[[#This Row],[DATE]]&gt;=DATE(2023,6,1),ALT[[#This Row],[DATE]]&lt;=DATE(2024,5,31)),"Y","N")</f>
        <v>N</v>
      </c>
      <c r="Q3686" t="str">
        <f>LEFT(ALT[[#This Row],[DATEMTH]],4)</f>
        <v>2020</v>
      </c>
    </row>
    <row r="3687" spans="1:17" x14ac:dyDescent="0.25">
      <c r="A3687" t="s">
        <v>51</v>
      </c>
      <c r="B3687" t="s">
        <v>110</v>
      </c>
      <c r="C3687" t="s">
        <v>18</v>
      </c>
      <c r="D3687" t="s">
        <v>23</v>
      </c>
      <c r="E3687" s="14">
        <v>6897758.7907909881</v>
      </c>
      <c r="F3687" s="14">
        <v>21273044.172093991</v>
      </c>
      <c r="G3687" s="13">
        <v>0.32424878804320245</v>
      </c>
      <c r="H3687" s="12">
        <v>-11031202.130000001</v>
      </c>
      <c r="I3687" s="12">
        <v>-3.5768539213120936</v>
      </c>
      <c r="J3687" t="s">
        <v>24</v>
      </c>
      <c r="K3687" s="14">
        <v>1939519.9908369996</v>
      </c>
      <c r="L3687" s="14">
        <v>6897758.7907909993</v>
      </c>
      <c r="M3687" s="13">
        <v>0.28118118502873679</v>
      </c>
      <c r="N3687" s="12">
        <v>-1.0057440242692186</v>
      </c>
      <c r="O3687" s="2">
        <f>DATE(LEFT(ALT[[#This Row],[DATEMTH]],4),RIGHT(ALT[[#This Row],[DATEMTH]],2),1)</f>
        <v>43862</v>
      </c>
      <c r="P3687" t="str">
        <f>IF(AND(ALT[[#This Row],[DATE]]&gt;=DATE(2023,6,1),ALT[[#This Row],[DATE]]&lt;=DATE(2024,5,31)),"Y","N")</f>
        <v>N</v>
      </c>
      <c r="Q3687" t="str">
        <f>LEFT(ALT[[#This Row],[DATEMTH]],4)</f>
        <v>2020</v>
      </c>
    </row>
    <row r="3688" spans="1:17" x14ac:dyDescent="0.25">
      <c r="A3688" t="s">
        <v>51</v>
      </c>
      <c r="B3688" t="s">
        <v>110</v>
      </c>
      <c r="C3688" t="s">
        <v>18</v>
      </c>
      <c r="D3688" t="s">
        <v>23</v>
      </c>
      <c r="E3688" s="14">
        <v>6897758.7907909881</v>
      </c>
      <c r="F3688" s="14">
        <v>21273044.172093991</v>
      </c>
      <c r="G3688" s="13">
        <v>0.32424878804320245</v>
      </c>
      <c r="H3688" s="12">
        <v>-11031202.130000001</v>
      </c>
      <c r="I3688" s="12">
        <v>-3.5768539213120936</v>
      </c>
      <c r="J3688" t="s">
        <v>26</v>
      </c>
      <c r="K3688" s="14">
        <v>1664301.4826530002</v>
      </c>
      <c r="L3688" s="14">
        <v>6897758.7907909993</v>
      </c>
      <c r="M3688" s="13">
        <v>0.24128148477371542</v>
      </c>
      <c r="N3688" s="12">
        <v>-0.86302862495286814</v>
      </c>
      <c r="O3688" s="2">
        <f>DATE(LEFT(ALT[[#This Row],[DATEMTH]],4),RIGHT(ALT[[#This Row],[DATEMTH]],2),1)</f>
        <v>43862</v>
      </c>
      <c r="P3688" t="str">
        <f>IF(AND(ALT[[#This Row],[DATE]]&gt;=DATE(2023,6,1),ALT[[#This Row],[DATE]]&lt;=DATE(2024,5,31)),"Y","N")</f>
        <v>N</v>
      </c>
      <c r="Q3688" t="str">
        <f>LEFT(ALT[[#This Row],[DATEMTH]],4)</f>
        <v>2020</v>
      </c>
    </row>
    <row r="3689" spans="1:17" x14ac:dyDescent="0.25">
      <c r="A3689" t="s">
        <v>51</v>
      </c>
      <c r="B3689" t="s">
        <v>110</v>
      </c>
      <c r="C3689" t="s">
        <v>18</v>
      </c>
      <c r="D3689" t="s">
        <v>23</v>
      </c>
      <c r="E3689" s="14">
        <v>6897758.7907909881</v>
      </c>
      <c r="F3689" s="14">
        <v>21273044.172093991</v>
      </c>
      <c r="G3689" s="13">
        <v>0.32424878804320245</v>
      </c>
      <c r="H3689" s="12">
        <v>-11031202.130000001</v>
      </c>
      <c r="I3689" s="12">
        <v>-3.5768539213120936</v>
      </c>
      <c r="J3689" t="s">
        <v>25</v>
      </c>
      <c r="K3689" s="14">
        <v>607679.87483200023</v>
      </c>
      <c r="L3689" s="14">
        <v>6897758.7907909993</v>
      </c>
      <c r="M3689" s="13">
        <v>8.8098162499288354E-2</v>
      </c>
      <c r="N3689" s="12">
        <v>-0.31511425799596959</v>
      </c>
      <c r="O3689" s="2">
        <f>DATE(LEFT(ALT[[#This Row],[DATEMTH]],4),RIGHT(ALT[[#This Row],[DATEMTH]],2),1)</f>
        <v>43862</v>
      </c>
      <c r="P3689" t="str">
        <f>IF(AND(ALT[[#This Row],[DATE]]&gt;=DATE(2023,6,1),ALT[[#This Row],[DATE]]&lt;=DATE(2024,5,31)),"Y","N")</f>
        <v>N</v>
      </c>
      <c r="Q3689" t="str">
        <f>LEFT(ALT[[#This Row],[DATEMTH]],4)</f>
        <v>2020</v>
      </c>
    </row>
    <row r="3690" spans="1:17" x14ac:dyDescent="0.25">
      <c r="A3690" t="s">
        <v>51</v>
      </c>
      <c r="B3690" t="s">
        <v>110</v>
      </c>
      <c r="C3690" t="s">
        <v>19</v>
      </c>
      <c r="D3690" t="s">
        <v>23</v>
      </c>
      <c r="E3690" s="14">
        <v>5593423.3744819928</v>
      </c>
      <c r="F3690" s="14">
        <v>21273044.172093991</v>
      </c>
      <c r="G3690" s="13">
        <v>0.26293478870407522</v>
      </c>
      <c r="H3690" s="12">
        <v>-11031202.130000001</v>
      </c>
      <c r="I3690" s="12">
        <v>-2.900486801203495</v>
      </c>
      <c r="J3690" t="s">
        <v>25</v>
      </c>
      <c r="K3690" s="14">
        <v>3705717.2906450015</v>
      </c>
      <c r="L3690" s="14">
        <v>5593423.3744820012</v>
      </c>
      <c r="M3690" s="13">
        <v>0.66251328436016743</v>
      </c>
      <c r="N3690" s="12">
        <v>-1.9216110369086434</v>
      </c>
      <c r="O3690" s="2">
        <f>DATE(LEFT(ALT[[#This Row],[DATEMTH]],4),RIGHT(ALT[[#This Row],[DATEMTH]],2),1)</f>
        <v>43862</v>
      </c>
      <c r="P3690" t="str">
        <f>IF(AND(ALT[[#This Row],[DATE]]&gt;=DATE(2023,6,1),ALT[[#This Row],[DATE]]&lt;=DATE(2024,5,31)),"Y","N")</f>
        <v>N</v>
      </c>
      <c r="Q3690" t="str">
        <f>LEFT(ALT[[#This Row],[DATEMTH]],4)</f>
        <v>2020</v>
      </c>
    </row>
    <row r="3691" spans="1:17" x14ac:dyDescent="0.25">
      <c r="A3691" t="s">
        <v>51</v>
      </c>
      <c r="B3691" t="s">
        <v>110</v>
      </c>
      <c r="C3691" t="s">
        <v>19</v>
      </c>
      <c r="D3691" t="s">
        <v>23</v>
      </c>
      <c r="E3691" s="14">
        <v>5593423.3744819928</v>
      </c>
      <c r="F3691" s="14">
        <v>21273044.172093991</v>
      </c>
      <c r="G3691" s="13">
        <v>0.26293478870407522</v>
      </c>
      <c r="H3691" s="12">
        <v>-11031202.130000001</v>
      </c>
      <c r="I3691" s="12">
        <v>-2.900486801203495</v>
      </c>
      <c r="J3691" t="s">
        <v>26</v>
      </c>
      <c r="K3691" s="14">
        <v>194502.72684799999</v>
      </c>
      <c r="L3691" s="14">
        <v>5593423.3744820012</v>
      </c>
      <c r="M3691" s="13">
        <v>3.4773467664784556E-2</v>
      </c>
      <c r="N3691" s="12">
        <v>-0.10085998399378412</v>
      </c>
      <c r="O3691" s="2">
        <f>DATE(LEFT(ALT[[#This Row],[DATEMTH]],4),RIGHT(ALT[[#This Row],[DATEMTH]],2),1)</f>
        <v>43862</v>
      </c>
      <c r="P3691" t="str">
        <f>IF(AND(ALT[[#This Row],[DATE]]&gt;=DATE(2023,6,1),ALT[[#This Row],[DATE]]&lt;=DATE(2024,5,31)),"Y","N")</f>
        <v>N</v>
      </c>
      <c r="Q3691" t="str">
        <f>LEFT(ALT[[#This Row],[DATEMTH]],4)</f>
        <v>2020</v>
      </c>
    </row>
    <row r="3692" spans="1:17" x14ac:dyDescent="0.25">
      <c r="A3692" t="s">
        <v>51</v>
      </c>
      <c r="B3692" t="s">
        <v>110</v>
      </c>
      <c r="C3692" t="s">
        <v>19</v>
      </c>
      <c r="D3692" t="s">
        <v>23</v>
      </c>
      <c r="E3692" s="14">
        <v>5593423.3744819928</v>
      </c>
      <c r="F3692" s="14">
        <v>21273044.172093991</v>
      </c>
      <c r="G3692" s="13">
        <v>0.26293478870407522</v>
      </c>
      <c r="H3692" s="12">
        <v>-11031202.130000001</v>
      </c>
      <c r="I3692" s="12">
        <v>-2.900486801203495</v>
      </c>
      <c r="J3692" t="s">
        <v>24</v>
      </c>
      <c r="K3692" s="14">
        <v>1691739.5979389993</v>
      </c>
      <c r="L3692" s="14">
        <v>5593423.3744820012</v>
      </c>
      <c r="M3692" s="13">
        <v>0.30245155509896815</v>
      </c>
      <c r="N3692" s="12">
        <v>-0.87725674356802874</v>
      </c>
      <c r="O3692" s="2">
        <f>DATE(LEFT(ALT[[#This Row],[DATEMTH]],4),RIGHT(ALT[[#This Row],[DATEMTH]],2),1)</f>
        <v>43862</v>
      </c>
      <c r="P3692" t="str">
        <f>IF(AND(ALT[[#This Row],[DATE]]&gt;=DATE(2023,6,1),ALT[[#This Row],[DATE]]&lt;=DATE(2024,5,31)),"Y","N")</f>
        <v>N</v>
      </c>
      <c r="Q3692" t="str">
        <f>LEFT(ALT[[#This Row],[DATEMTH]],4)</f>
        <v>2020</v>
      </c>
    </row>
    <row r="3693" spans="1:17" x14ac:dyDescent="0.25">
      <c r="A3693" t="s">
        <v>51</v>
      </c>
      <c r="B3693" t="s">
        <v>110</v>
      </c>
      <c r="C3693" t="s">
        <v>19</v>
      </c>
      <c r="D3693" t="s">
        <v>23</v>
      </c>
      <c r="E3693" s="14">
        <v>5593423.3744819928</v>
      </c>
      <c r="F3693" s="14">
        <v>21273044.172093991</v>
      </c>
      <c r="G3693" s="13">
        <v>0.26293478870407522</v>
      </c>
      <c r="H3693" s="12">
        <v>-11031202.130000001</v>
      </c>
      <c r="I3693" s="12">
        <v>-2.900486801203495</v>
      </c>
      <c r="J3693" t="s">
        <v>16</v>
      </c>
      <c r="K3693" s="14">
        <v>1463.7590499999988</v>
      </c>
      <c r="L3693" s="14">
        <v>5593423.3744820012</v>
      </c>
      <c r="M3693" s="13">
        <v>2.6169287607976846E-4</v>
      </c>
      <c r="N3693" s="12">
        <v>-7.5903673303835022E-4</v>
      </c>
      <c r="O3693" s="2">
        <f>DATE(LEFT(ALT[[#This Row],[DATEMTH]],4),RIGHT(ALT[[#This Row],[DATEMTH]],2),1)</f>
        <v>43862</v>
      </c>
      <c r="P3693" t="str">
        <f>IF(AND(ALT[[#This Row],[DATE]]&gt;=DATE(2023,6,1),ALT[[#This Row],[DATE]]&lt;=DATE(2024,5,31)),"Y","N")</f>
        <v>N</v>
      </c>
      <c r="Q3693" t="str">
        <f>LEFT(ALT[[#This Row],[DATEMTH]],4)</f>
        <v>2020</v>
      </c>
    </row>
    <row r="3694" spans="1:17" x14ac:dyDescent="0.25">
      <c r="A3694" t="s">
        <v>51</v>
      </c>
      <c r="B3694" t="s">
        <v>110</v>
      </c>
      <c r="C3694" t="s">
        <v>20</v>
      </c>
      <c r="D3694" t="s">
        <v>23</v>
      </c>
      <c r="E3694" s="14">
        <v>5061181.2832599971</v>
      </c>
      <c r="F3694" s="14">
        <v>21273044.172093991</v>
      </c>
      <c r="G3694" s="13">
        <v>0.23791523405471332</v>
      </c>
      <c r="H3694" s="12">
        <v>-11031202.130000001</v>
      </c>
      <c r="I3694" s="12">
        <v>-2.6244910366638021</v>
      </c>
      <c r="J3694" t="s">
        <v>16</v>
      </c>
      <c r="K3694" s="14">
        <v>1445296.9062659992</v>
      </c>
      <c r="L3694" s="14">
        <v>5061181.2832599981</v>
      </c>
      <c r="M3694" s="13">
        <v>0.28556513299501046</v>
      </c>
      <c r="N3694" s="12">
        <v>-0.74946313192911151</v>
      </c>
      <c r="O3694" s="2">
        <f>DATE(LEFT(ALT[[#This Row],[DATEMTH]],4),RIGHT(ALT[[#This Row],[DATEMTH]],2),1)</f>
        <v>43862</v>
      </c>
      <c r="P3694" t="str">
        <f>IF(AND(ALT[[#This Row],[DATE]]&gt;=DATE(2023,6,1),ALT[[#This Row],[DATE]]&lt;=DATE(2024,5,31)),"Y","N")</f>
        <v>N</v>
      </c>
      <c r="Q3694" t="str">
        <f>LEFT(ALT[[#This Row],[DATEMTH]],4)</f>
        <v>2020</v>
      </c>
    </row>
    <row r="3695" spans="1:17" x14ac:dyDescent="0.25">
      <c r="A3695" t="s">
        <v>51</v>
      </c>
      <c r="B3695" t="s">
        <v>110</v>
      </c>
      <c r="C3695" t="s">
        <v>20</v>
      </c>
      <c r="D3695" t="s">
        <v>23</v>
      </c>
      <c r="E3695" s="14">
        <v>5061181.2832599971</v>
      </c>
      <c r="F3695" s="14">
        <v>21273044.172093991</v>
      </c>
      <c r="G3695" s="13">
        <v>0.23791523405471332</v>
      </c>
      <c r="H3695" s="12">
        <v>-11031202.130000001</v>
      </c>
      <c r="I3695" s="12">
        <v>-2.6244910366638021</v>
      </c>
      <c r="J3695" t="s">
        <v>24</v>
      </c>
      <c r="K3695" s="14">
        <v>2566298.4406469995</v>
      </c>
      <c r="L3695" s="14">
        <v>5061181.2832599981</v>
      </c>
      <c r="M3695" s="13">
        <v>0.50705523019598309</v>
      </c>
      <c r="N3695" s="12">
        <v>-1.3307619067428584</v>
      </c>
      <c r="O3695" s="2">
        <f>DATE(LEFT(ALT[[#This Row],[DATEMTH]],4),RIGHT(ALT[[#This Row],[DATEMTH]],2),1)</f>
        <v>43862</v>
      </c>
      <c r="P3695" t="str">
        <f>IF(AND(ALT[[#This Row],[DATE]]&gt;=DATE(2023,6,1),ALT[[#This Row],[DATE]]&lt;=DATE(2024,5,31)),"Y","N")</f>
        <v>N</v>
      </c>
      <c r="Q3695" t="str">
        <f>LEFT(ALT[[#This Row],[DATEMTH]],4)</f>
        <v>2020</v>
      </c>
    </row>
    <row r="3696" spans="1:17" x14ac:dyDescent="0.25">
      <c r="A3696" t="s">
        <v>51</v>
      </c>
      <c r="B3696" t="s">
        <v>110</v>
      </c>
      <c r="C3696" t="s">
        <v>20</v>
      </c>
      <c r="D3696" t="s">
        <v>23</v>
      </c>
      <c r="E3696" s="14">
        <v>5061181.2832599971</v>
      </c>
      <c r="F3696" s="14">
        <v>21273044.172093991</v>
      </c>
      <c r="G3696" s="13">
        <v>0.23791523405471332</v>
      </c>
      <c r="H3696" s="12">
        <v>-11031202.130000001</v>
      </c>
      <c r="I3696" s="12">
        <v>-2.6244910366638021</v>
      </c>
      <c r="J3696" t="s">
        <v>25</v>
      </c>
      <c r="K3696" s="14">
        <v>656762.14967699978</v>
      </c>
      <c r="L3696" s="14">
        <v>5061181.2832599981</v>
      </c>
      <c r="M3696" s="13">
        <v>0.12976459702189672</v>
      </c>
      <c r="N3696" s="12">
        <v>-0.34056602176025824</v>
      </c>
      <c r="O3696" s="2">
        <f>DATE(LEFT(ALT[[#This Row],[DATEMTH]],4),RIGHT(ALT[[#This Row],[DATEMTH]],2),1)</f>
        <v>43862</v>
      </c>
      <c r="P3696" t="str">
        <f>IF(AND(ALT[[#This Row],[DATE]]&gt;=DATE(2023,6,1),ALT[[#This Row],[DATE]]&lt;=DATE(2024,5,31)),"Y","N")</f>
        <v>N</v>
      </c>
      <c r="Q3696" t="str">
        <f>LEFT(ALT[[#This Row],[DATEMTH]],4)</f>
        <v>2020</v>
      </c>
    </row>
    <row r="3697" spans="1:17" x14ac:dyDescent="0.25">
      <c r="A3697" t="s">
        <v>51</v>
      </c>
      <c r="B3697" t="s">
        <v>110</v>
      </c>
      <c r="C3697" t="s">
        <v>20</v>
      </c>
      <c r="D3697" t="s">
        <v>23</v>
      </c>
      <c r="E3697" s="14">
        <v>5061181.2832599971</v>
      </c>
      <c r="F3697" s="14">
        <v>21273044.172093991</v>
      </c>
      <c r="G3697" s="13">
        <v>0.23791523405471332</v>
      </c>
      <c r="H3697" s="12">
        <v>-11031202.130000001</v>
      </c>
      <c r="I3697" s="12">
        <v>-2.6244910366638021</v>
      </c>
      <c r="J3697" t="s">
        <v>26</v>
      </c>
      <c r="K3697" s="14">
        <v>392823.78666999983</v>
      </c>
      <c r="L3697" s="14">
        <v>5061181.2832599981</v>
      </c>
      <c r="M3697" s="13">
        <v>7.7615039787109735E-2</v>
      </c>
      <c r="N3697" s="12">
        <v>-0.20369997623157388</v>
      </c>
      <c r="O3697" s="2">
        <f>DATE(LEFT(ALT[[#This Row],[DATEMTH]],4),RIGHT(ALT[[#This Row],[DATEMTH]],2),1)</f>
        <v>43862</v>
      </c>
      <c r="P3697" t="str">
        <f>IF(AND(ALT[[#This Row],[DATE]]&gt;=DATE(2023,6,1),ALT[[#This Row],[DATE]]&lt;=DATE(2024,5,31)),"Y","N")</f>
        <v>N</v>
      </c>
      <c r="Q3697" t="str">
        <f>LEFT(ALT[[#This Row],[DATEMTH]],4)</f>
        <v>2020</v>
      </c>
    </row>
    <row r="3698" spans="1:17" x14ac:dyDescent="0.25">
      <c r="A3698" t="s">
        <v>51</v>
      </c>
      <c r="B3698" t="s">
        <v>111</v>
      </c>
      <c r="C3698" t="s">
        <v>15</v>
      </c>
      <c r="D3698" t="s">
        <v>22</v>
      </c>
      <c r="E3698" s="14">
        <v>676885.04823399999</v>
      </c>
      <c r="F3698" s="14">
        <v>4026659.9811049975</v>
      </c>
      <c r="G3698" s="13">
        <v>0.1681008705503485</v>
      </c>
      <c r="H3698" s="12">
        <v>-9948675.2400000002</v>
      </c>
      <c r="I3698" s="12">
        <v>-1.6723809686666973</v>
      </c>
      <c r="J3698" t="s">
        <v>24</v>
      </c>
      <c r="K3698" s="14">
        <v>301987.89827499987</v>
      </c>
      <c r="L3698" s="14">
        <v>676885.04823399987</v>
      </c>
      <c r="M3698" s="13">
        <v>0.44614354987289118</v>
      </c>
      <c r="N3698" s="12">
        <v>-0.7461219821008247</v>
      </c>
      <c r="O3698" s="2">
        <f>DATE(LEFT(ALT[[#This Row],[DATEMTH]],4),RIGHT(ALT[[#This Row],[DATEMTH]],2),1)</f>
        <v>43862</v>
      </c>
      <c r="P3698" t="str">
        <f>IF(AND(ALT[[#This Row],[DATE]]&gt;=DATE(2023,6,1),ALT[[#This Row],[DATE]]&lt;=DATE(2024,5,31)),"Y","N")</f>
        <v>N</v>
      </c>
      <c r="Q3698" t="str">
        <f>LEFT(ALT[[#This Row],[DATEMTH]],4)</f>
        <v>2020</v>
      </c>
    </row>
    <row r="3699" spans="1:17" x14ac:dyDescent="0.25">
      <c r="A3699" t="s">
        <v>51</v>
      </c>
      <c r="B3699" t="s">
        <v>111</v>
      </c>
      <c r="C3699" t="s">
        <v>15</v>
      </c>
      <c r="D3699" t="s">
        <v>22</v>
      </c>
      <c r="E3699" s="14">
        <v>676885.04823399999</v>
      </c>
      <c r="F3699" s="14">
        <v>4026659.9811049975</v>
      </c>
      <c r="G3699" s="13">
        <v>0.1681008705503485</v>
      </c>
      <c r="H3699" s="12">
        <v>-9948675.2400000002</v>
      </c>
      <c r="I3699" s="12">
        <v>-1.6723809686666973</v>
      </c>
      <c r="J3699" t="s">
        <v>26</v>
      </c>
      <c r="K3699" s="14">
        <v>85212.652362999957</v>
      </c>
      <c r="L3699" s="14">
        <v>676885.04823399987</v>
      </c>
      <c r="M3699" s="13">
        <v>0.12588939966294227</v>
      </c>
      <c r="N3699" s="12">
        <v>-0.21053503615318039</v>
      </c>
      <c r="O3699" s="2">
        <f>DATE(LEFT(ALT[[#This Row],[DATEMTH]],4),RIGHT(ALT[[#This Row],[DATEMTH]],2),1)</f>
        <v>43862</v>
      </c>
      <c r="P3699" t="str">
        <f>IF(AND(ALT[[#This Row],[DATE]]&gt;=DATE(2023,6,1),ALT[[#This Row],[DATE]]&lt;=DATE(2024,5,31)),"Y","N")</f>
        <v>N</v>
      </c>
      <c r="Q3699" t="str">
        <f>LEFT(ALT[[#This Row],[DATEMTH]],4)</f>
        <v>2020</v>
      </c>
    </row>
    <row r="3700" spans="1:17" x14ac:dyDescent="0.25">
      <c r="A3700" t="s">
        <v>51</v>
      </c>
      <c r="B3700" t="s">
        <v>111</v>
      </c>
      <c r="C3700" t="s">
        <v>15</v>
      </c>
      <c r="D3700" t="s">
        <v>22</v>
      </c>
      <c r="E3700" s="14">
        <v>676885.04823399999</v>
      </c>
      <c r="F3700" s="14">
        <v>4026659.9811049975</v>
      </c>
      <c r="G3700" s="13">
        <v>0.1681008705503485</v>
      </c>
      <c r="H3700" s="12">
        <v>-9948675.2400000002</v>
      </c>
      <c r="I3700" s="12">
        <v>-1.6723809686666973</v>
      </c>
      <c r="J3700" t="s">
        <v>16</v>
      </c>
      <c r="K3700" s="14">
        <v>205623.76608099992</v>
      </c>
      <c r="L3700" s="14">
        <v>676885.04823399987</v>
      </c>
      <c r="M3700" s="13">
        <v>0.30377944765876341</v>
      </c>
      <c r="N3700" s="12">
        <v>-0.508034966936597</v>
      </c>
      <c r="O3700" s="2">
        <f>DATE(LEFT(ALT[[#This Row],[DATEMTH]],4),RIGHT(ALT[[#This Row],[DATEMTH]],2),1)</f>
        <v>43862</v>
      </c>
      <c r="P3700" t="str">
        <f>IF(AND(ALT[[#This Row],[DATE]]&gt;=DATE(2023,6,1),ALT[[#This Row],[DATE]]&lt;=DATE(2024,5,31)),"Y","N")</f>
        <v>N</v>
      </c>
      <c r="Q3700" t="str">
        <f>LEFT(ALT[[#This Row],[DATEMTH]],4)</f>
        <v>2020</v>
      </c>
    </row>
    <row r="3701" spans="1:17" x14ac:dyDescent="0.25">
      <c r="A3701" t="s">
        <v>51</v>
      </c>
      <c r="B3701" t="s">
        <v>111</v>
      </c>
      <c r="C3701" t="s">
        <v>15</v>
      </c>
      <c r="D3701" t="s">
        <v>22</v>
      </c>
      <c r="E3701" s="14">
        <v>676885.04823399999</v>
      </c>
      <c r="F3701" s="14">
        <v>4026659.9811049975</v>
      </c>
      <c r="G3701" s="13">
        <v>0.1681008705503485</v>
      </c>
      <c r="H3701" s="12">
        <v>-9948675.2400000002</v>
      </c>
      <c r="I3701" s="12">
        <v>-1.6723809686666973</v>
      </c>
      <c r="J3701" t="s">
        <v>25</v>
      </c>
      <c r="K3701" s="14">
        <v>84060.731515000065</v>
      </c>
      <c r="L3701" s="14">
        <v>676885.04823399987</v>
      </c>
      <c r="M3701" s="13">
        <v>0.12418760280540306</v>
      </c>
      <c r="N3701" s="12">
        <v>-0.20768898347609502</v>
      </c>
      <c r="O3701" s="2">
        <f>DATE(LEFT(ALT[[#This Row],[DATEMTH]],4),RIGHT(ALT[[#This Row],[DATEMTH]],2),1)</f>
        <v>43862</v>
      </c>
      <c r="P3701" t="str">
        <f>IF(AND(ALT[[#This Row],[DATE]]&gt;=DATE(2023,6,1),ALT[[#This Row],[DATE]]&lt;=DATE(2024,5,31)),"Y","N")</f>
        <v>N</v>
      </c>
      <c r="Q3701" t="str">
        <f>LEFT(ALT[[#This Row],[DATEMTH]],4)</f>
        <v>2020</v>
      </c>
    </row>
    <row r="3702" spans="1:17" x14ac:dyDescent="0.25">
      <c r="A3702" t="s">
        <v>51</v>
      </c>
      <c r="B3702" t="s">
        <v>111</v>
      </c>
      <c r="C3702" t="s">
        <v>18</v>
      </c>
      <c r="D3702" t="s">
        <v>22</v>
      </c>
      <c r="E3702" s="14">
        <v>1149278.6409780006</v>
      </c>
      <c r="F3702" s="14">
        <v>4026659.9811049975</v>
      </c>
      <c r="G3702" s="13">
        <v>0.28541735492218417</v>
      </c>
      <c r="H3702" s="12">
        <v>-9948675.2400000002</v>
      </c>
      <c r="I3702" s="12">
        <v>-2.8395245719806259</v>
      </c>
      <c r="J3702" t="s">
        <v>24</v>
      </c>
      <c r="K3702" s="14">
        <v>337048.35828199994</v>
      </c>
      <c r="L3702" s="14">
        <v>1149278.6409780001</v>
      </c>
      <c r="M3702" s="13">
        <v>0.29326948771551375</v>
      </c>
      <c r="N3702" s="12">
        <v>-0.83274591658037167</v>
      </c>
      <c r="O3702" s="2">
        <f>DATE(LEFT(ALT[[#This Row],[DATEMTH]],4),RIGHT(ALT[[#This Row],[DATEMTH]],2),1)</f>
        <v>43862</v>
      </c>
      <c r="P3702" t="str">
        <f>IF(AND(ALT[[#This Row],[DATE]]&gt;=DATE(2023,6,1),ALT[[#This Row],[DATE]]&lt;=DATE(2024,5,31)),"Y","N")</f>
        <v>N</v>
      </c>
      <c r="Q3702" t="str">
        <f>LEFT(ALT[[#This Row],[DATEMTH]],4)</f>
        <v>2020</v>
      </c>
    </row>
    <row r="3703" spans="1:17" x14ac:dyDescent="0.25">
      <c r="A3703" t="s">
        <v>51</v>
      </c>
      <c r="B3703" t="s">
        <v>111</v>
      </c>
      <c r="C3703" t="s">
        <v>18</v>
      </c>
      <c r="D3703" t="s">
        <v>22</v>
      </c>
      <c r="E3703" s="14">
        <v>1149278.6409780006</v>
      </c>
      <c r="F3703" s="14">
        <v>4026659.9811049975</v>
      </c>
      <c r="G3703" s="13">
        <v>0.28541735492218417</v>
      </c>
      <c r="H3703" s="12">
        <v>-9948675.2400000002</v>
      </c>
      <c r="I3703" s="12">
        <v>-2.8395245719806259</v>
      </c>
      <c r="J3703" t="s">
        <v>25</v>
      </c>
      <c r="K3703" s="14">
        <v>99355.477427999998</v>
      </c>
      <c r="L3703" s="14">
        <v>1149278.6409780001</v>
      </c>
      <c r="M3703" s="13">
        <v>8.6450294894066415E-2</v>
      </c>
      <c r="N3703" s="12">
        <v>-0.24547773660667283</v>
      </c>
      <c r="O3703" s="2">
        <f>DATE(LEFT(ALT[[#This Row],[DATEMTH]],4),RIGHT(ALT[[#This Row],[DATEMTH]],2),1)</f>
        <v>43862</v>
      </c>
      <c r="P3703" t="str">
        <f>IF(AND(ALT[[#This Row],[DATE]]&gt;=DATE(2023,6,1),ALT[[#This Row],[DATE]]&lt;=DATE(2024,5,31)),"Y","N")</f>
        <v>N</v>
      </c>
      <c r="Q3703" t="str">
        <f>LEFT(ALT[[#This Row],[DATEMTH]],4)</f>
        <v>2020</v>
      </c>
    </row>
    <row r="3704" spans="1:17" x14ac:dyDescent="0.25">
      <c r="A3704" t="s">
        <v>51</v>
      </c>
      <c r="B3704" t="s">
        <v>111</v>
      </c>
      <c r="C3704" t="s">
        <v>18</v>
      </c>
      <c r="D3704" t="s">
        <v>22</v>
      </c>
      <c r="E3704" s="14">
        <v>1149278.6409780006</v>
      </c>
      <c r="F3704" s="14">
        <v>4026659.9811049975</v>
      </c>
      <c r="G3704" s="13">
        <v>0.28541735492218417</v>
      </c>
      <c r="H3704" s="12">
        <v>-9948675.2400000002</v>
      </c>
      <c r="I3704" s="12">
        <v>-2.8395245719806259</v>
      </c>
      <c r="J3704" t="s">
        <v>16</v>
      </c>
      <c r="K3704" s="14">
        <v>446054.36811300006</v>
      </c>
      <c r="L3704" s="14">
        <v>1149278.6409780001</v>
      </c>
      <c r="M3704" s="13">
        <v>0.38811681711357809</v>
      </c>
      <c r="N3704" s="12">
        <v>-1.1020672389929158</v>
      </c>
      <c r="O3704" s="2">
        <f>DATE(LEFT(ALT[[#This Row],[DATEMTH]],4),RIGHT(ALT[[#This Row],[DATEMTH]],2),1)</f>
        <v>43862</v>
      </c>
      <c r="P3704" t="str">
        <f>IF(AND(ALT[[#This Row],[DATE]]&gt;=DATE(2023,6,1),ALT[[#This Row],[DATE]]&lt;=DATE(2024,5,31)),"Y","N")</f>
        <v>N</v>
      </c>
      <c r="Q3704" t="str">
        <f>LEFT(ALT[[#This Row],[DATEMTH]],4)</f>
        <v>2020</v>
      </c>
    </row>
    <row r="3705" spans="1:17" x14ac:dyDescent="0.25">
      <c r="A3705" t="s">
        <v>51</v>
      </c>
      <c r="B3705" t="s">
        <v>111</v>
      </c>
      <c r="C3705" t="s">
        <v>18</v>
      </c>
      <c r="D3705" t="s">
        <v>22</v>
      </c>
      <c r="E3705" s="14">
        <v>1149278.6409780006</v>
      </c>
      <c r="F3705" s="14">
        <v>4026659.9811049975</v>
      </c>
      <c r="G3705" s="13">
        <v>0.28541735492218417</v>
      </c>
      <c r="H3705" s="12">
        <v>-9948675.2400000002</v>
      </c>
      <c r="I3705" s="12">
        <v>-2.8395245719806259</v>
      </c>
      <c r="J3705" t="s">
        <v>26</v>
      </c>
      <c r="K3705" s="14">
        <v>266820.43715500005</v>
      </c>
      <c r="L3705" s="14">
        <v>1149278.6409780001</v>
      </c>
      <c r="M3705" s="13">
        <v>0.23216340027684168</v>
      </c>
      <c r="N3705" s="12">
        <v>-0.65923367980066561</v>
      </c>
      <c r="O3705" s="2">
        <f>DATE(LEFT(ALT[[#This Row],[DATEMTH]],4),RIGHT(ALT[[#This Row],[DATEMTH]],2),1)</f>
        <v>43862</v>
      </c>
      <c r="P3705" t="str">
        <f>IF(AND(ALT[[#This Row],[DATE]]&gt;=DATE(2023,6,1),ALT[[#This Row],[DATE]]&lt;=DATE(2024,5,31)),"Y","N")</f>
        <v>N</v>
      </c>
      <c r="Q3705" t="str">
        <f>LEFT(ALT[[#This Row],[DATEMTH]],4)</f>
        <v>2020</v>
      </c>
    </row>
    <row r="3706" spans="1:17" x14ac:dyDescent="0.25">
      <c r="A3706" t="s">
        <v>51</v>
      </c>
      <c r="B3706" t="s">
        <v>111</v>
      </c>
      <c r="C3706" t="s">
        <v>19</v>
      </c>
      <c r="D3706" t="s">
        <v>22</v>
      </c>
      <c r="E3706" s="14">
        <v>1112897.9862100012</v>
      </c>
      <c r="F3706" s="14">
        <v>4026659.9811049975</v>
      </c>
      <c r="G3706" s="13">
        <v>0.27638240910140099</v>
      </c>
      <c r="H3706" s="12">
        <v>-9948675.2400000002</v>
      </c>
      <c r="I3706" s="12">
        <v>-2.7496388301986587</v>
      </c>
      <c r="J3706" t="s">
        <v>24</v>
      </c>
      <c r="K3706" s="14">
        <v>345012.09896400006</v>
      </c>
      <c r="L3706" s="14">
        <v>1112897.9862100002</v>
      </c>
      <c r="M3706" s="13">
        <v>0.31001233108431325</v>
      </c>
      <c r="N3706" s="12">
        <v>-0.85242194338983035</v>
      </c>
      <c r="O3706" s="2">
        <f>DATE(LEFT(ALT[[#This Row],[DATEMTH]],4),RIGHT(ALT[[#This Row],[DATEMTH]],2),1)</f>
        <v>43862</v>
      </c>
      <c r="P3706" t="str">
        <f>IF(AND(ALT[[#This Row],[DATE]]&gt;=DATE(2023,6,1),ALT[[#This Row],[DATE]]&lt;=DATE(2024,5,31)),"Y","N")</f>
        <v>N</v>
      </c>
      <c r="Q3706" t="str">
        <f>LEFT(ALT[[#This Row],[DATEMTH]],4)</f>
        <v>2020</v>
      </c>
    </row>
    <row r="3707" spans="1:17" x14ac:dyDescent="0.25">
      <c r="A3707" t="s">
        <v>51</v>
      </c>
      <c r="B3707" t="s">
        <v>111</v>
      </c>
      <c r="C3707" t="s">
        <v>19</v>
      </c>
      <c r="D3707" t="s">
        <v>22</v>
      </c>
      <c r="E3707" s="14">
        <v>1112897.9862100012</v>
      </c>
      <c r="F3707" s="14">
        <v>4026659.9811049975</v>
      </c>
      <c r="G3707" s="13">
        <v>0.27638240910140099</v>
      </c>
      <c r="H3707" s="12">
        <v>-9948675.2400000002</v>
      </c>
      <c r="I3707" s="12">
        <v>-2.7496388301986587</v>
      </c>
      <c r="J3707" t="s">
        <v>25</v>
      </c>
      <c r="K3707" s="14">
        <v>731282.3285950002</v>
      </c>
      <c r="L3707" s="14">
        <v>1112897.9862100002</v>
      </c>
      <c r="M3707" s="13">
        <v>0.65709735991651763</v>
      </c>
      <c r="N3707" s="12">
        <v>-1.8067804160474805</v>
      </c>
      <c r="O3707" s="2">
        <f>DATE(LEFT(ALT[[#This Row],[DATEMTH]],4),RIGHT(ALT[[#This Row],[DATEMTH]],2),1)</f>
        <v>43862</v>
      </c>
      <c r="P3707" t="str">
        <f>IF(AND(ALT[[#This Row],[DATE]]&gt;=DATE(2023,6,1),ALT[[#This Row],[DATE]]&lt;=DATE(2024,5,31)),"Y","N")</f>
        <v>N</v>
      </c>
      <c r="Q3707" t="str">
        <f>LEFT(ALT[[#This Row],[DATEMTH]],4)</f>
        <v>2020</v>
      </c>
    </row>
    <row r="3708" spans="1:17" x14ac:dyDescent="0.25">
      <c r="A3708" t="s">
        <v>51</v>
      </c>
      <c r="B3708" t="s">
        <v>111</v>
      </c>
      <c r="C3708" t="s">
        <v>19</v>
      </c>
      <c r="D3708" t="s">
        <v>22</v>
      </c>
      <c r="E3708" s="14">
        <v>1112897.9862100012</v>
      </c>
      <c r="F3708" s="14">
        <v>4026659.9811049975</v>
      </c>
      <c r="G3708" s="13">
        <v>0.27638240910140099</v>
      </c>
      <c r="H3708" s="12">
        <v>-9948675.2400000002</v>
      </c>
      <c r="I3708" s="12">
        <v>-2.7496388301986587</v>
      </c>
      <c r="J3708" t="s">
        <v>16</v>
      </c>
      <c r="K3708" s="14">
        <v>264.846408</v>
      </c>
      <c r="L3708" s="14">
        <v>1112897.9862100002</v>
      </c>
      <c r="M3708" s="13">
        <v>2.3797905224174278E-4</v>
      </c>
      <c r="N3708" s="12">
        <v>-6.5435644281777109E-4</v>
      </c>
      <c r="O3708" s="2">
        <f>DATE(LEFT(ALT[[#This Row],[DATEMTH]],4),RIGHT(ALT[[#This Row],[DATEMTH]],2),1)</f>
        <v>43862</v>
      </c>
      <c r="P3708" t="str">
        <f>IF(AND(ALT[[#This Row],[DATE]]&gt;=DATE(2023,6,1),ALT[[#This Row],[DATE]]&lt;=DATE(2024,5,31)),"Y","N")</f>
        <v>N</v>
      </c>
      <c r="Q3708" t="str">
        <f>LEFT(ALT[[#This Row],[DATEMTH]],4)</f>
        <v>2020</v>
      </c>
    </row>
    <row r="3709" spans="1:17" x14ac:dyDescent="0.25">
      <c r="A3709" t="s">
        <v>51</v>
      </c>
      <c r="B3709" t="s">
        <v>111</v>
      </c>
      <c r="C3709" t="s">
        <v>19</v>
      </c>
      <c r="D3709" t="s">
        <v>22</v>
      </c>
      <c r="E3709" s="14">
        <v>1112897.9862100012</v>
      </c>
      <c r="F3709" s="14">
        <v>4026659.9811049975</v>
      </c>
      <c r="G3709" s="13">
        <v>0.27638240910140099</v>
      </c>
      <c r="H3709" s="12">
        <v>-9948675.2400000002</v>
      </c>
      <c r="I3709" s="12">
        <v>-2.7496388301986587</v>
      </c>
      <c r="J3709" t="s">
        <v>26</v>
      </c>
      <c r="K3709" s="14">
        <v>36338.712243000002</v>
      </c>
      <c r="L3709" s="14">
        <v>1112897.9862100002</v>
      </c>
      <c r="M3709" s="13">
        <v>3.2652329946927412E-2</v>
      </c>
      <c r="N3709" s="12">
        <v>-8.9782114318530129E-2</v>
      </c>
      <c r="O3709" s="2">
        <f>DATE(LEFT(ALT[[#This Row],[DATEMTH]],4),RIGHT(ALT[[#This Row],[DATEMTH]],2),1)</f>
        <v>43862</v>
      </c>
      <c r="P3709" t="str">
        <f>IF(AND(ALT[[#This Row],[DATE]]&gt;=DATE(2023,6,1),ALT[[#This Row],[DATE]]&lt;=DATE(2024,5,31)),"Y","N")</f>
        <v>N</v>
      </c>
      <c r="Q3709" t="str">
        <f>LEFT(ALT[[#This Row],[DATEMTH]],4)</f>
        <v>2020</v>
      </c>
    </row>
    <row r="3710" spans="1:17" x14ac:dyDescent="0.25">
      <c r="A3710" t="s">
        <v>51</v>
      </c>
      <c r="B3710" t="s">
        <v>111</v>
      </c>
      <c r="C3710" t="s">
        <v>20</v>
      </c>
      <c r="D3710" t="s">
        <v>22</v>
      </c>
      <c r="E3710" s="14">
        <v>1087598.305683</v>
      </c>
      <c r="F3710" s="14">
        <v>4026659.9811049975</v>
      </c>
      <c r="G3710" s="13">
        <v>0.27009936542606727</v>
      </c>
      <c r="H3710" s="12">
        <v>-9948675.2400000002</v>
      </c>
      <c r="I3710" s="12">
        <v>-2.6871308691540277</v>
      </c>
      <c r="J3710" t="s">
        <v>25</v>
      </c>
      <c r="K3710" s="14">
        <v>142271.859944</v>
      </c>
      <c r="L3710" s="14">
        <v>1087598.305683</v>
      </c>
      <c r="M3710" s="13">
        <v>0.1308128738345678</v>
      </c>
      <c r="N3710" s="12">
        <v>-0.35151131136361835</v>
      </c>
      <c r="O3710" s="2">
        <f>DATE(LEFT(ALT[[#This Row],[DATEMTH]],4),RIGHT(ALT[[#This Row],[DATEMTH]],2),1)</f>
        <v>43862</v>
      </c>
      <c r="P3710" t="str">
        <f>IF(AND(ALT[[#This Row],[DATE]]&gt;=DATE(2023,6,1),ALT[[#This Row],[DATE]]&lt;=DATE(2024,5,31)),"Y","N")</f>
        <v>N</v>
      </c>
      <c r="Q3710" t="str">
        <f>LEFT(ALT[[#This Row],[DATEMTH]],4)</f>
        <v>2020</v>
      </c>
    </row>
    <row r="3711" spans="1:17" x14ac:dyDescent="0.25">
      <c r="A3711" t="s">
        <v>51</v>
      </c>
      <c r="B3711" t="s">
        <v>111</v>
      </c>
      <c r="C3711" t="s">
        <v>20</v>
      </c>
      <c r="D3711" t="s">
        <v>22</v>
      </c>
      <c r="E3711" s="14">
        <v>1087598.305683</v>
      </c>
      <c r="F3711" s="14">
        <v>4026659.9811049975</v>
      </c>
      <c r="G3711" s="13">
        <v>0.27009936542606727</v>
      </c>
      <c r="H3711" s="12">
        <v>-9948675.2400000002</v>
      </c>
      <c r="I3711" s="12">
        <v>-2.6871308691540277</v>
      </c>
      <c r="J3711" t="s">
        <v>24</v>
      </c>
      <c r="K3711" s="14">
        <v>567310.00168500002</v>
      </c>
      <c r="L3711" s="14">
        <v>1087598.305683</v>
      </c>
      <c r="M3711" s="13">
        <v>0.52161721723971932</v>
      </c>
      <c r="N3711" s="12">
        <v>-1.4016537263270723</v>
      </c>
      <c r="O3711" s="2">
        <f>DATE(LEFT(ALT[[#This Row],[DATEMTH]],4),RIGHT(ALT[[#This Row],[DATEMTH]],2),1)</f>
        <v>43862</v>
      </c>
      <c r="P3711" t="str">
        <f>IF(AND(ALT[[#This Row],[DATE]]&gt;=DATE(2023,6,1),ALT[[#This Row],[DATE]]&lt;=DATE(2024,5,31)),"Y","N")</f>
        <v>N</v>
      </c>
      <c r="Q3711" t="str">
        <f>LEFT(ALT[[#This Row],[DATEMTH]],4)</f>
        <v>2020</v>
      </c>
    </row>
    <row r="3712" spans="1:17" x14ac:dyDescent="0.25">
      <c r="A3712" t="s">
        <v>51</v>
      </c>
      <c r="B3712" t="s">
        <v>111</v>
      </c>
      <c r="C3712" t="s">
        <v>20</v>
      </c>
      <c r="D3712" t="s">
        <v>22</v>
      </c>
      <c r="E3712" s="14">
        <v>1087598.305683</v>
      </c>
      <c r="F3712" s="14">
        <v>4026659.9811049975</v>
      </c>
      <c r="G3712" s="13">
        <v>0.27009936542606727</v>
      </c>
      <c r="H3712" s="12">
        <v>-9948675.2400000002</v>
      </c>
      <c r="I3712" s="12">
        <v>-2.6871308691540277</v>
      </c>
      <c r="J3712" t="s">
        <v>16</v>
      </c>
      <c r="K3712" s="14">
        <v>289713.29249600001</v>
      </c>
      <c r="L3712" s="14">
        <v>1087598.305683</v>
      </c>
      <c r="M3712" s="13">
        <v>0.26637894798306366</v>
      </c>
      <c r="N3712" s="12">
        <v>-0.7157950940180654</v>
      </c>
      <c r="O3712" s="2">
        <f>DATE(LEFT(ALT[[#This Row],[DATEMTH]],4),RIGHT(ALT[[#This Row],[DATEMTH]],2),1)</f>
        <v>43862</v>
      </c>
      <c r="P3712" t="str">
        <f>IF(AND(ALT[[#This Row],[DATE]]&gt;=DATE(2023,6,1),ALT[[#This Row],[DATE]]&lt;=DATE(2024,5,31)),"Y","N")</f>
        <v>N</v>
      </c>
      <c r="Q3712" t="str">
        <f>LEFT(ALT[[#This Row],[DATEMTH]],4)</f>
        <v>2020</v>
      </c>
    </row>
    <row r="3713" spans="1:17" x14ac:dyDescent="0.25">
      <c r="A3713" t="s">
        <v>51</v>
      </c>
      <c r="B3713" t="s">
        <v>111</v>
      </c>
      <c r="C3713" t="s">
        <v>20</v>
      </c>
      <c r="D3713" t="s">
        <v>22</v>
      </c>
      <c r="E3713" s="14">
        <v>1087598.305683</v>
      </c>
      <c r="F3713" s="14">
        <v>4026659.9811049975</v>
      </c>
      <c r="G3713" s="13">
        <v>0.27009936542606727</v>
      </c>
      <c r="H3713" s="12">
        <v>-9948675.2400000002</v>
      </c>
      <c r="I3713" s="12">
        <v>-2.6871308691540277</v>
      </c>
      <c r="J3713" t="s">
        <v>26</v>
      </c>
      <c r="K3713" s="14">
        <v>88303.151558000071</v>
      </c>
      <c r="L3713" s="14">
        <v>1087598.305683</v>
      </c>
      <c r="M3713" s="13">
        <v>8.1190960942649354E-2</v>
      </c>
      <c r="N3713" s="12">
        <v>-0.21817073744527207</v>
      </c>
      <c r="O3713" s="2">
        <f>DATE(LEFT(ALT[[#This Row],[DATEMTH]],4),RIGHT(ALT[[#This Row],[DATEMTH]],2),1)</f>
        <v>43862</v>
      </c>
      <c r="P3713" t="str">
        <f>IF(AND(ALT[[#This Row],[DATE]]&gt;=DATE(2023,6,1),ALT[[#This Row],[DATE]]&lt;=DATE(2024,5,31)),"Y","N")</f>
        <v>N</v>
      </c>
      <c r="Q3713" t="str">
        <f>LEFT(ALT[[#This Row],[DATEMTH]],4)</f>
        <v>2020</v>
      </c>
    </row>
    <row r="3714" spans="1:17" x14ac:dyDescent="0.25">
      <c r="A3714" t="s">
        <v>51</v>
      </c>
      <c r="B3714" t="s">
        <v>111</v>
      </c>
      <c r="C3714" t="s">
        <v>15</v>
      </c>
      <c r="D3714" t="s">
        <v>17</v>
      </c>
      <c r="E3714" s="14">
        <v>676885.04823399999</v>
      </c>
      <c r="F3714" s="14">
        <v>4026659.9811049975</v>
      </c>
      <c r="G3714" s="13">
        <v>0.1681008705503485</v>
      </c>
      <c r="H3714" s="12">
        <v>-41497311.25</v>
      </c>
      <c r="I3714" s="12">
        <v>-6.975734146623771</v>
      </c>
      <c r="J3714" t="s">
        <v>26</v>
      </c>
      <c r="K3714" s="14">
        <v>85212.652362999957</v>
      </c>
      <c r="L3714" s="14">
        <v>676885.04823399987</v>
      </c>
      <c r="M3714" s="13">
        <v>0.12588939966294227</v>
      </c>
      <c r="N3714" s="12">
        <v>-0.87817098392675341</v>
      </c>
      <c r="O3714" s="2">
        <f>DATE(LEFT(ALT[[#This Row],[DATEMTH]],4),RIGHT(ALT[[#This Row],[DATEMTH]],2),1)</f>
        <v>43862</v>
      </c>
      <c r="P3714" t="str">
        <f>IF(AND(ALT[[#This Row],[DATE]]&gt;=DATE(2023,6,1),ALT[[#This Row],[DATE]]&lt;=DATE(2024,5,31)),"Y","N")</f>
        <v>N</v>
      </c>
      <c r="Q3714" t="str">
        <f>LEFT(ALT[[#This Row],[DATEMTH]],4)</f>
        <v>2020</v>
      </c>
    </row>
    <row r="3715" spans="1:17" x14ac:dyDescent="0.25">
      <c r="A3715" t="s">
        <v>51</v>
      </c>
      <c r="B3715" t="s">
        <v>111</v>
      </c>
      <c r="C3715" t="s">
        <v>15</v>
      </c>
      <c r="D3715" t="s">
        <v>17</v>
      </c>
      <c r="E3715" s="14">
        <v>676885.04823399999</v>
      </c>
      <c r="F3715" s="14">
        <v>4026659.9811049975</v>
      </c>
      <c r="G3715" s="13">
        <v>0.1681008705503485</v>
      </c>
      <c r="H3715" s="12">
        <v>-41497311.25</v>
      </c>
      <c r="I3715" s="12">
        <v>-6.975734146623771</v>
      </c>
      <c r="J3715" t="s">
        <v>16</v>
      </c>
      <c r="K3715" s="14">
        <v>205623.76608099992</v>
      </c>
      <c r="L3715" s="14">
        <v>676885.04823399987</v>
      </c>
      <c r="M3715" s="13">
        <v>0.30377944765876341</v>
      </c>
      <c r="N3715" s="12">
        <v>-2.1190846660757443</v>
      </c>
      <c r="O3715" s="2">
        <f>DATE(LEFT(ALT[[#This Row],[DATEMTH]],4),RIGHT(ALT[[#This Row],[DATEMTH]],2),1)</f>
        <v>43862</v>
      </c>
      <c r="P3715" t="str">
        <f>IF(AND(ALT[[#This Row],[DATE]]&gt;=DATE(2023,6,1),ALT[[#This Row],[DATE]]&lt;=DATE(2024,5,31)),"Y","N")</f>
        <v>N</v>
      </c>
      <c r="Q3715" t="str">
        <f>LEFT(ALT[[#This Row],[DATEMTH]],4)</f>
        <v>2020</v>
      </c>
    </row>
    <row r="3716" spans="1:17" x14ac:dyDescent="0.25">
      <c r="A3716" t="s">
        <v>51</v>
      </c>
      <c r="B3716" t="s">
        <v>111</v>
      </c>
      <c r="C3716" t="s">
        <v>15</v>
      </c>
      <c r="D3716" t="s">
        <v>17</v>
      </c>
      <c r="E3716" s="14">
        <v>676885.04823399999</v>
      </c>
      <c r="F3716" s="14">
        <v>4026659.9811049975</v>
      </c>
      <c r="G3716" s="13">
        <v>0.1681008705503485</v>
      </c>
      <c r="H3716" s="12">
        <v>-41497311.25</v>
      </c>
      <c r="I3716" s="12">
        <v>-6.975734146623771</v>
      </c>
      <c r="J3716" t="s">
        <v>24</v>
      </c>
      <c r="K3716" s="14">
        <v>301987.89827499987</v>
      </c>
      <c r="L3716" s="14">
        <v>676885.04823399987</v>
      </c>
      <c r="M3716" s="13">
        <v>0.44614354987289118</v>
      </c>
      <c r="N3716" s="12">
        <v>-3.1121787951442723</v>
      </c>
      <c r="O3716" s="2">
        <f>DATE(LEFT(ALT[[#This Row],[DATEMTH]],4),RIGHT(ALT[[#This Row],[DATEMTH]],2),1)</f>
        <v>43862</v>
      </c>
      <c r="P3716" t="str">
        <f>IF(AND(ALT[[#This Row],[DATE]]&gt;=DATE(2023,6,1),ALT[[#This Row],[DATE]]&lt;=DATE(2024,5,31)),"Y","N")</f>
        <v>N</v>
      </c>
      <c r="Q3716" t="str">
        <f>LEFT(ALT[[#This Row],[DATEMTH]],4)</f>
        <v>2020</v>
      </c>
    </row>
    <row r="3717" spans="1:17" x14ac:dyDescent="0.25">
      <c r="A3717" t="s">
        <v>51</v>
      </c>
      <c r="B3717" t="s">
        <v>111</v>
      </c>
      <c r="C3717" t="s">
        <v>15</v>
      </c>
      <c r="D3717" t="s">
        <v>17</v>
      </c>
      <c r="E3717" s="14">
        <v>676885.04823399999</v>
      </c>
      <c r="F3717" s="14">
        <v>4026659.9811049975</v>
      </c>
      <c r="G3717" s="13">
        <v>0.1681008705503485</v>
      </c>
      <c r="H3717" s="12">
        <v>-41497311.25</v>
      </c>
      <c r="I3717" s="12">
        <v>-6.975734146623771</v>
      </c>
      <c r="J3717" t="s">
        <v>25</v>
      </c>
      <c r="K3717" s="14">
        <v>84060.731515000065</v>
      </c>
      <c r="L3717" s="14">
        <v>676885.04823399987</v>
      </c>
      <c r="M3717" s="13">
        <v>0.12418760280540306</v>
      </c>
      <c r="N3717" s="12">
        <v>-0.86629970147700008</v>
      </c>
      <c r="O3717" s="2">
        <f>DATE(LEFT(ALT[[#This Row],[DATEMTH]],4),RIGHT(ALT[[#This Row],[DATEMTH]],2),1)</f>
        <v>43862</v>
      </c>
      <c r="P3717" t="str">
        <f>IF(AND(ALT[[#This Row],[DATE]]&gt;=DATE(2023,6,1),ALT[[#This Row],[DATE]]&lt;=DATE(2024,5,31)),"Y","N")</f>
        <v>N</v>
      </c>
      <c r="Q3717" t="str">
        <f>LEFT(ALT[[#This Row],[DATEMTH]],4)</f>
        <v>2020</v>
      </c>
    </row>
    <row r="3718" spans="1:17" x14ac:dyDescent="0.25">
      <c r="A3718" t="s">
        <v>51</v>
      </c>
      <c r="B3718" t="s">
        <v>111</v>
      </c>
      <c r="C3718" t="s">
        <v>18</v>
      </c>
      <c r="D3718" t="s">
        <v>17</v>
      </c>
      <c r="E3718" s="14">
        <v>1149278.6409780006</v>
      </c>
      <c r="F3718" s="14">
        <v>4026659.9811049975</v>
      </c>
      <c r="G3718" s="13">
        <v>0.28541735492218417</v>
      </c>
      <c r="H3718" s="12">
        <v>-41497311.25</v>
      </c>
      <c r="I3718" s="12">
        <v>-11.844052813357596</v>
      </c>
      <c r="J3718" t="s">
        <v>24</v>
      </c>
      <c r="K3718" s="14">
        <v>337048.35828199994</v>
      </c>
      <c r="L3718" s="14">
        <v>1149278.6409780001</v>
      </c>
      <c r="M3718" s="13">
        <v>0.29326948771551375</v>
      </c>
      <c r="N3718" s="12">
        <v>-3.4734993010488715</v>
      </c>
      <c r="O3718" s="2">
        <f>DATE(LEFT(ALT[[#This Row],[DATEMTH]],4),RIGHT(ALT[[#This Row],[DATEMTH]],2),1)</f>
        <v>43862</v>
      </c>
      <c r="P3718" t="str">
        <f>IF(AND(ALT[[#This Row],[DATE]]&gt;=DATE(2023,6,1),ALT[[#This Row],[DATE]]&lt;=DATE(2024,5,31)),"Y","N")</f>
        <v>N</v>
      </c>
      <c r="Q3718" t="str">
        <f>LEFT(ALT[[#This Row],[DATEMTH]],4)</f>
        <v>2020</v>
      </c>
    </row>
    <row r="3719" spans="1:17" x14ac:dyDescent="0.25">
      <c r="A3719" t="s">
        <v>51</v>
      </c>
      <c r="B3719" t="s">
        <v>111</v>
      </c>
      <c r="C3719" t="s">
        <v>18</v>
      </c>
      <c r="D3719" t="s">
        <v>17</v>
      </c>
      <c r="E3719" s="14">
        <v>1149278.6409780006</v>
      </c>
      <c r="F3719" s="14">
        <v>4026659.9811049975</v>
      </c>
      <c r="G3719" s="13">
        <v>0.28541735492218417</v>
      </c>
      <c r="H3719" s="12">
        <v>-41497311.25</v>
      </c>
      <c r="I3719" s="12">
        <v>-11.844052813357596</v>
      </c>
      <c r="J3719" t="s">
        <v>25</v>
      </c>
      <c r="K3719" s="14">
        <v>99355.477427999998</v>
      </c>
      <c r="L3719" s="14">
        <v>1149278.6409780001</v>
      </c>
      <c r="M3719" s="13">
        <v>8.6450294894066415E-2</v>
      </c>
      <c r="N3719" s="12">
        <v>-1.0239218584556611</v>
      </c>
      <c r="O3719" s="2">
        <f>DATE(LEFT(ALT[[#This Row],[DATEMTH]],4),RIGHT(ALT[[#This Row],[DATEMTH]],2),1)</f>
        <v>43862</v>
      </c>
      <c r="P3719" t="str">
        <f>IF(AND(ALT[[#This Row],[DATE]]&gt;=DATE(2023,6,1),ALT[[#This Row],[DATE]]&lt;=DATE(2024,5,31)),"Y","N")</f>
        <v>N</v>
      </c>
      <c r="Q3719" t="str">
        <f>LEFT(ALT[[#This Row],[DATEMTH]],4)</f>
        <v>2020</v>
      </c>
    </row>
    <row r="3720" spans="1:17" x14ac:dyDescent="0.25">
      <c r="A3720" t="s">
        <v>51</v>
      </c>
      <c r="B3720" t="s">
        <v>111</v>
      </c>
      <c r="C3720" t="s">
        <v>18</v>
      </c>
      <c r="D3720" t="s">
        <v>17</v>
      </c>
      <c r="E3720" s="14">
        <v>1149278.6409780006</v>
      </c>
      <c r="F3720" s="14">
        <v>4026659.9811049975</v>
      </c>
      <c r="G3720" s="13">
        <v>0.28541735492218417</v>
      </c>
      <c r="H3720" s="12">
        <v>-41497311.25</v>
      </c>
      <c r="I3720" s="12">
        <v>-11.844052813357596</v>
      </c>
      <c r="J3720" t="s">
        <v>16</v>
      </c>
      <c r="K3720" s="14">
        <v>446054.36811300006</v>
      </c>
      <c r="L3720" s="14">
        <v>1149278.6409780001</v>
      </c>
      <c r="M3720" s="13">
        <v>0.38811681711357809</v>
      </c>
      <c r="N3720" s="12">
        <v>-4.5968760796454697</v>
      </c>
      <c r="O3720" s="2">
        <f>DATE(LEFT(ALT[[#This Row],[DATEMTH]],4),RIGHT(ALT[[#This Row],[DATEMTH]],2),1)</f>
        <v>43862</v>
      </c>
      <c r="P3720" t="str">
        <f>IF(AND(ALT[[#This Row],[DATE]]&gt;=DATE(2023,6,1),ALT[[#This Row],[DATE]]&lt;=DATE(2024,5,31)),"Y","N")</f>
        <v>N</v>
      </c>
      <c r="Q3720" t="str">
        <f>LEFT(ALT[[#This Row],[DATEMTH]],4)</f>
        <v>2020</v>
      </c>
    </row>
    <row r="3721" spans="1:17" x14ac:dyDescent="0.25">
      <c r="A3721" t="s">
        <v>51</v>
      </c>
      <c r="B3721" t="s">
        <v>111</v>
      </c>
      <c r="C3721" t="s">
        <v>18</v>
      </c>
      <c r="D3721" t="s">
        <v>17</v>
      </c>
      <c r="E3721" s="14">
        <v>1149278.6409780006</v>
      </c>
      <c r="F3721" s="14">
        <v>4026659.9811049975</v>
      </c>
      <c r="G3721" s="13">
        <v>0.28541735492218417</v>
      </c>
      <c r="H3721" s="12">
        <v>-41497311.25</v>
      </c>
      <c r="I3721" s="12">
        <v>-11.844052813357596</v>
      </c>
      <c r="J3721" t="s">
        <v>26</v>
      </c>
      <c r="K3721" s="14">
        <v>266820.43715500005</v>
      </c>
      <c r="L3721" s="14">
        <v>1149278.6409780001</v>
      </c>
      <c r="M3721" s="13">
        <v>0.23216340027684168</v>
      </c>
      <c r="N3721" s="12">
        <v>-2.7497555742075925</v>
      </c>
      <c r="O3721" s="2">
        <f>DATE(LEFT(ALT[[#This Row],[DATEMTH]],4),RIGHT(ALT[[#This Row],[DATEMTH]],2),1)</f>
        <v>43862</v>
      </c>
      <c r="P3721" t="str">
        <f>IF(AND(ALT[[#This Row],[DATE]]&gt;=DATE(2023,6,1),ALT[[#This Row],[DATE]]&lt;=DATE(2024,5,31)),"Y","N")</f>
        <v>N</v>
      </c>
      <c r="Q3721" t="str">
        <f>LEFT(ALT[[#This Row],[DATEMTH]],4)</f>
        <v>2020</v>
      </c>
    </row>
    <row r="3722" spans="1:17" x14ac:dyDescent="0.25">
      <c r="A3722" t="s">
        <v>51</v>
      </c>
      <c r="B3722" t="s">
        <v>111</v>
      </c>
      <c r="C3722" t="s">
        <v>19</v>
      </c>
      <c r="D3722" t="s">
        <v>17</v>
      </c>
      <c r="E3722" s="14">
        <v>1112897.9862100012</v>
      </c>
      <c r="F3722" s="14">
        <v>4026659.9811049975</v>
      </c>
      <c r="G3722" s="13">
        <v>0.27638240910140099</v>
      </c>
      <c r="H3722" s="12">
        <v>-41497311.25</v>
      </c>
      <c r="I3722" s="12">
        <v>-11.469126854505669</v>
      </c>
      <c r="J3722" t="s">
        <v>24</v>
      </c>
      <c r="K3722" s="14">
        <v>345012.09896400006</v>
      </c>
      <c r="L3722" s="14">
        <v>1112897.9862100002</v>
      </c>
      <c r="M3722" s="13">
        <v>0.31001233108431325</v>
      </c>
      <c r="N3722" s="12">
        <v>-3.5555707516669997</v>
      </c>
      <c r="O3722" s="2">
        <f>DATE(LEFT(ALT[[#This Row],[DATEMTH]],4),RIGHT(ALT[[#This Row],[DATEMTH]],2),1)</f>
        <v>43862</v>
      </c>
      <c r="P3722" t="str">
        <f>IF(AND(ALT[[#This Row],[DATE]]&gt;=DATE(2023,6,1),ALT[[#This Row],[DATE]]&lt;=DATE(2024,5,31)),"Y","N")</f>
        <v>N</v>
      </c>
      <c r="Q3722" t="str">
        <f>LEFT(ALT[[#This Row],[DATEMTH]],4)</f>
        <v>2020</v>
      </c>
    </row>
    <row r="3723" spans="1:17" x14ac:dyDescent="0.25">
      <c r="A3723" t="s">
        <v>51</v>
      </c>
      <c r="B3723" t="s">
        <v>111</v>
      </c>
      <c r="C3723" t="s">
        <v>19</v>
      </c>
      <c r="D3723" t="s">
        <v>17</v>
      </c>
      <c r="E3723" s="14">
        <v>1112897.9862100012</v>
      </c>
      <c r="F3723" s="14">
        <v>4026659.9811049975</v>
      </c>
      <c r="G3723" s="13">
        <v>0.27638240910140099</v>
      </c>
      <c r="H3723" s="12">
        <v>-41497311.25</v>
      </c>
      <c r="I3723" s="12">
        <v>-11.469126854505669</v>
      </c>
      <c r="J3723" t="s">
        <v>25</v>
      </c>
      <c r="K3723" s="14">
        <v>731282.3285950002</v>
      </c>
      <c r="L3723" s="14">
        <v>1112897.9862100002</v>
      </c>
      <c r="M3723" s="13">
        <v>0.65709735991651763</v>
      </c>
      <c r="N3723" s="12">
        <v>-7.5363329766433091</v>
      </c>
      <c r="O3723" s="2">
        <f>DATE(LEFT(ALT[[#This Row],[DATEMTH]],4),RIGHT(ALT[[#This Row],[DATEMTH]],2),1)</f>
        <v>43862</v>
      </c>
      <c r="P3723" t="str">
        <f>IF(AND(ALT[[#This Row],[DATE]]&gt;=DATE(2023,6,1),ALT[[#This Row],[DATE]]&lt;=DATE(2024,5,31)),"Y","N")</f>
        <v>N</v>
      </c>
      <c r="Q3723" t="str">
        <f>LEFT(ALT[[#This Row],[DATEMTH]],4)</f>
        <v>2020</v>
      </c>
    </row>
    <row r="3724" spans="1:17" x14ac:dyDescent="0.25">
      <c r="A3724" t="s">
        <v>51</v>
      </c>
      <c r="B3724" t="s">
        <v>111</v>
      </c>
      <c r="C3724" t="s">
        <v>19</v>
      </c>
      <c r="D3724" t="s">
        <v>17</v>
      </c>
      <c r="E3724" s="14">
        <v>1112897.9862100012</v>
      </c>
      <c r="F3724" s="14">
        <v>4026659.9811049975</v>
      </c>
      <c r="G3724" s="13">
        <v>0.27638240910140099</v>
      </c>
      <c r="H3724" s="12">
        <v>-41497311.25</v>
      </c>
      <c r="I3724" s="12">
        <v>-11.469126854505669</v>
      </c>
      <c r="J3724" t="s">
        <v>16</v>
      </c>
      <c r="K3724" s="14">
        <v>264.846408</v>
      </c>
      <c r="L3724" s="14">
        <v>1112897.9862100002</v>
      </c>
      <c r="M3724" s="13">
        <v>2.3797905224174278E-4</v>
      </c>
      <c r="N3724" s="12">
        <v>-2.7294119388755799E-3</v>
      </c>
      <c r="O3724" s="2">
        <f>DATE(LEFT(ALT[[#This Row],[DATEMTH]],4),RIGHT(ALT[[#This Row],[DATEMTH]],2),1)</f>
        <v>43862</v>
      </c>
      <c r="P3724" t="str">
        <f>IF(AND(ALT[[#This Row],[DATE]]&gt;=DATE(2023,6,1),ALT[[#This Row],[DATE]]&lt;=DATE(2024,5,31)),"Y","N")</f>
        <v>N</v>
      </c>
      <c r="Q3724" t="str">
        <f>LEFT(ALT[[#This Row],[DATEMTH]],4)</f>
        <v>2020</v>
      </c>
    </row>
    <row r="3725" spans="1:17" x14ac:dyDescent="0.25">
      <c r="A3725" t="s">
        <v>51</v>
      </c>
      <c r="B3725" t="s">
        <v>111</v>
      </c>
      <c r="C3725" t="s">
        <v>19</v>
      </c>
      <c r="D3725" t="s">
        <v>17</v>
      </c>
      <c r="E3725" s="14">
        <v>1112897.9862100012</v>
      </c>
      <c r="F3725" s="14">
        <v>4026659.9811049975</v>
      </c>
      <c r="G3725" s="13">
        <v>0.27638240910140099</v>
      </c>
      <c r="H3725" s="12">
        <v>-41497311.25</v>
      </c>
      <c r="I3725" s="12">
        <v>-11.469126854505669</v>
      </c>
      <c r="J3725" t="s">
        <v>26</v>
      </c>
      <c r="K3725" s="14">
        <v>36338.712243000002</v>
      </c>
      <c r="L3725" s="14">
        <v>1112897.9862100002</v>
      </c>
      <c r="M3725" s="13">
        <v>3.2652329946927412E-2</v>
      </c>
      <c r="N3725" s="12">
        <v>-0.37449371425648487</v>
      </c>
      <c r="O3725" s="2">
        <f>DATE(LEFT(ALT[[#This Row],[DATEMTH]],4),RIGHT(ALT[[#This Row],[DATEMTH]],2),1)</f>
        <v>43862</v>
      </c>
      <c r="P3725" t="str">
        <f>IF(AND(ALT[[#This Row],[DATE]]&gt;=DATE(2023,6,1),ALT[[#This Row],[DATE]]&lt;=DATE(2024,5,31)),"Y","N")</f>
        <v>N</v>
      </c>
      <c r="Q3725" t="str">
        <f>LEFT(ALT[[#This Row],[DATEMTH]],4)</f>
        <v>2020</v>
      </c>
    </row>
    <row r="3726" spans="1:17" x14ac:dyDescent="0.25">
      <c r="A3726" t="s">
        <v>51</v>
      </c>
      <c r="B3726" t="s">
        <v>111</v>
      </c>
      <c r="C3726" t="s">
        <v>20</v>
      </c>
      <c r="D3726" t="s">
        <v>17</v>
      </c>
      <c r="E3726" s="14">
        <v>1087598.305683</v>
      </c>
      <c r="F3726" s="14">
        <v>4026659.9811049975</v>
      </c>
      <c r="G3726" s="13">
        <v>0.27009936542606727</v>
      </c>
      <c r="H3726" s="12">
        <v>-41497311.25</v>
      </c>
      <c r="I3726" s="12">
        <v>-11.208397435513003</v>
      </c>
      <c r="J3726" t="s">
        <v>24</v>
      </c>
      <c r="K3726" s="14">
        <v>567310.00168500002</v>
      </c>
      <c r="L3726" s="14">
        <v>1087598.305683</v>
      </c>
      <c r="M3726" s="13">
        <v>0.52161721723971932</v>
      </c>
      <c r="N3726" s="12">
        <v>-5.8464930800290995</v>
      </c>
      <c r="O3726" s="2">
        <f>DATE(LEFT(ALT[[#This Row],[DATEMTH]],4),RIGHT(ALT[[#This Row],[DATEMTH]],2),1)</f>
        <v>43862</v>
      </c>
      <c r="P3726" t="str">
        <f>IF(AND(ALT[[#This Row],[DATE]]&gt;=DATE(2023,6,1),ALT[[#This Row],[DATE]]&lt;=DATE(2024,5,31)),"Y","N")</f>
        <v>N</v>
      </c>
      <c r="Q3726" t="str">
        <f>LEFT(ALT[[#This Row],[DATEMTH]],4)</f>
        <v>2020</v>
      </c>
    </row>
    <row r="3727" spans="1:17" x14ac:dyDescent="0.25">
      <c r="A3727" t="s">
        <v>51</v>
      </c>
      <c r="B3727" t="s">
        <v>111</v>
      </c>
      <c r="C3727" t="s">
        <v>20</v>
      </c>
      <c r="D3727" t="s">
        <v>17</v>
      </c>
      <c r="E3727" s="14">
        <v>1087598.305683</v>
      </c>
      <c r="F3727" s="14">
        <v>4026659.9811049975</v>
      </c>
      <c r="G3727" s="13">
        <v>0.27009936542606727</v>
      </c>
      <c r="H3727" s="12">
        <v>-41497311.25</v>
      </c>
      <c r="I3727" s="12">
        <v>-11.208397435513003</v>
      </c>
      <c r="J3727" t="s">
        <v>25</v>
      </c>
      <c r="K3727" s="14">
        <v>142271.859944</v>
      </c>
      <c r="L3727" s="14">
        <v>1087598.305683</v>
      </c>
      <c r="M3727" s="13">
        <v>0.1308128738345678</v>
      </c>
      <c r="N3727" s="12">
        <v>-1.4662026796194558</v>
      </c>
      <c r="O3727" s="2">
        <f>DATE(LEFT(ALT[[#This Row],[DATEMTH]],4),RIGHT(ALT[[#This Row],[DATEMTH]],2),1)</f>
        <v>43862</v>
      </c>
      <c r="P3727" t="str">
        <f>IF(AND(ALT[[#This Row],[DATE]]&gt;=DATE(2023,6,1),ALT[[#This Row],[DATE]]&lt;=DATE(2024,5,31)),"Y","N")</f>
        <v>N</v>
      </c>
      <c r="Q3727" t="str">
        <f>LEFT(ALT[[#This Row],[DATEMTH]],4)</f>
        <v>2020</v>
      </c>
    </row>
    <row r="3728" spans="1:17" x14ac:dyDescent="0.25">
      <c r="A3728" t="s">
        <v>51</v>
      </c>
      <c r="B3728" t="s">
        <v>111</v>
      </c>
      <c r="C3728" t="s">
        <v>20</v>
      </c>
      <c r="D3728" t="s">
        <v>17</v>
      </c>
      <c r="E3728" s="14">
        <v>1087598.305683</v>
      </c>
      <c r="F3728" s="14">
        <v>4026659.9811049975</v>
      </c>
      <c r="G3728" s="13">
        <v>0.27009936542606727</v>
      </c>
      <c r="H3728" s="12">
        <v>-41497311.25</v>
      </c>
      <c r="I3728" s="12">
        <v>-11.208397435513003</v>
      </c>
      <c r="J3728" t="s">
        <v>16</v>
      </c>
      <c r="K3728" s="14">
        <v>289713.29249600001</v>
      </c>
      <c r="L3728" s="14">
        <v>1087598.305683</v>
      </c>
      <c r="M3728" s="13">
        <v>0.26637894798306366</v>
      </c>
      <c r="N3728" s="12">
        <v>-2.9856811174480224</v>
      </c>
      <c r="O3728" s="2">
        <f>DATE(LEFT(ALT[[#This Row],[DATEMTH]],4),RIGHT(ALT[[#This Row],[DATEMTH]],2),1)</f>
        <v>43862</v>
      </c>
      <c r="P3728" t="str">
        <f>IF(AND(ALT[[#This Row],[DATE]]&gt;=DATE(2023,6,1),ALT[[#This Row],[DATE]]&lt;=DATE(2024,5,31)),"Y","N")</f>
        <v>N</v>
      </c>
      <c r="Q3728" t="str">
        <f>LEFT(ALT[[#This Row],[DATEMTH]],4)</f>
        <v>2020</v>
      </c>
    </row>
    <row r="3729" spans="1:17" x14ac:dyDescent="0.25">
      <c r="A3729" t="s">
        <v>51</v>
      </c>
      <c r="B3729" t="s">
        <v>111</v>
      </c>
      <c r="C3729" t="s">
        <v>20</v>
      </c>
      <c r="D3729" t="s">
        <v>17</v>
      </c>
      <c r="E3729" s="14">
        <v>1087598.305683</v>
      </c>
      <c r="F3729" s="14">
        <v>4026659.9811049975</v>
      </c>
      <c r="G3729" s="13">
        <v>0.27009936542606727</v>
      </c>
      <c r="H3729" s="12">
        <v>-41497311.25</v>
      </c>
      <c r="I3729" s="12">
        <v>-11.208397435513003</v>
      </c>
      <c r="J3729" t="s">
        <v>26</v>
      </c>
      <c r="K3729" s="14">
        <v>88303.151558000071</v>
      </c>
      <c r="L3729" s="14">
        <v>1087598.305683</v>
      </c>
      <c r="M3729" s="13">
        <v>8.1190960942649354E-2</v>
      </c>
      <c r="N3729" s="12">
        <v>-0.91002055841642737</v>
      </c>
      <c r="O3729" s="2">
        <f>DATE(LEFT(ALT[[#This Row],[DATEMTH]],4),RIGHT(ALT[[#This Row],[DATEMTH]],2),1)</f>
        <v>43862</v>
      </c>
      <c r="P3729" t="str">
        <f>IF(AND(ALT[[#This Row],[DATE]]&gt;=DATE(2023,6,1),ALT[[#This Row],[DATE]]&lt;=DATE(2024,5,31)),"Y","N")</f>
        <v>N</v>
      </c>
      <c r="Q3729" t="str">
        <f>LEFT(ALT[[#This Row],[DATEMTH]],4)</f>
        <v>2020</v>
      </c>
    </row>
    <row r="3730" spans="1:17" x14ac:dyDescent="0.25">
      <c r="A3730" t="s">
        <v>51</v>
      </c>
      <c r="B3730" t="s">
        <v>111</v>
      </c>
      <c r="C3730" t="s">
        <v>15</v>
      </c>
      <c r="D3730" t="s">
        <v>23</v>
      </c>
      <c r="E3730" s="14">
        <v>676885.04823399999</v>
      </c>
      <c r="F3730" s="14">
        <v>4026659.9811049975</v>
      </c>
      <c r="G3730" s="13">
        <v>0.1681008705503485</v>
      </c>
      <c r="H3730" s="12">
        <v>-11031202.130000001</v>
      </c>
      <c r="I3730" s="12">
        <v>-1.8543546812698588</v>
      </c>
      <c r="J3730" t="s">
        <v>26</v>
      </c>
      <c r="K3730" s="14">
        <v>85212.652362999957</v>
      </c>
      <c r="L3730" s="14">
        <v>676885.04823399987</v>
      </c>
      <c r="M3730" s="13">
        <v>0.12588939966294227</v>
      </c>
      <c r="N3730" s="12">
        <v>-0.23344359758722918</v>
      </c>
      <c r="O3730" s="2">
        <f>DATE(LEFT(ALT[[#This Row],[DATEMTH]],4),RIGHT(ALT[[#This Row],[DATEMTH]],2),1)</f>
        <v>43862</v>
      </c>
      <c r="P3730" t="str">
        <f>IF(AND(ALT[[#This Row],[DATE]]&gt;=DATE(2023,6,1),ALT[[#This Row],[DATE]]&lt;=DATE(2024,5,31)),"Y","N")</f>
        <v>N</v>
      </c>
      <c r="Q3730" t="str">
        <f>LEFT(ALT[[#This Row],[DATEMTH]],4)</f>
        <v>2020</v>
      </c>
    </row>
    <row r="3731" spans="1:17" x14ac:dyDescent="0.25">
      <c r="A3731" t="s">
        <v>51</v>
      </c>
      <c r="B3731" t="s">
        <v>111</v>
      </c>
      <c r="C3731" t="s">
        <v>15</v>
      </c>
      <c r="D3731" t="s">
        <v>23</v>
      </c>
      <c r="E3731" s="14">
        <v>676885.04823399999</v>
      </c>
      <c r="F3731" s="14">
        <v>4026659.9811049975</v>
      </c>
      <c r="G3731" s="13">
        <v>0.1681008705503485</v>
      </c>
      <c r="H3731" s="12">
        <v>-11031202.130000001</v>
      </c>
      <c r="I3731" s="12">
        <v>-1.8543546812698588</v>
      </c>
      <c r="J3731" t="s">
        <v>24</v>
      </c>
      <c r="K3731" s="14">
        <v>301987.89827499987</v>
      </c>
      <c r="L3731" s="14">
        <v>676885.04823399987</v>
      </c>
      <c r="M3731" s="13">
        <v>0.44614354987289118</v>
      </c>
      <c r="N3731" s="12">
        <v>-0.82730838022514852</v>
      </c>
      <c r="O3731" s="2">
        <f>DATE(LEFT(ALT[[#This Row],[DATEMTH]],4),RIGHT(ALT[[#This Row],[DATEMTH]],2),1)</f>
        <v>43862</v>
      </c>
      <c r="P3731" t="str">
        <f>IF(AND(ALT[[#This Row],[DATE]]&gt;=DATE(2023,6,1),ALT[[#This Row],[DATE]]&lt;=DATE(2024,5,31)),"Y","N")</f>
        <v>N</v>
      </c>
      <c r="Q3731" t="str">
        <f>LEFT(ALT[[#This Row],[DATEMTH]],4)</f>
        <v>2020</v>
      </c>
    </row>
    <row r="3732" spans="1:17" x14ac:dyDescent="0.25">
      <c r="A3732" t="s">
        <v>51</v>
      </c>
      <c r="B3732" t="s">
        <v>111</v>
      </c>
      <c r="C3732" t="s">
        <v>15</v>
      </c>
      <c r="D3732" t="s">
        <v>23</v>
      </c>
      <c r="E3732" s="14">
        <v>676885.04823399999</v>
      </c>
      <c r="F3732" s="14">
        <v>4026659.9811049975</v>
      </c>
      <c r="G3732" s="13">
        <v>0.1681008705503485</v>
      </c>
      <c r="H3732" s="12">
        <v>-11031202.130000001</v>
      </c>
      <c r="I3732" s="12">
        <v>-1.8543546812698588</v>
      </c>
      <c r="J3732" t="s">
        <v>16</v>
      </c>
      <c r="K3732" s="14">
        <v>205623.76608099992</v>
      </c>
      <c r="L3732" s="14">
        <v>676885.04823399987</v>
      </c>
      <c r="M3732" s="13">
        <v>0.30377944765876341</v>
      </c>
      <c r="N3732" s="12">
        <v>-0.56331484083960004</v>
      </c>
      <c r="O3732" s="2">
        <f>DATE(LEFT(ALT[[#This Row],[DATEMTH]],4),RIGHT(ALT[[#This Row],[DATEMTH]],2),1)</f>
        <v>43862</v>
      </c>
      <c r="P3732" t="str">
        <f>IF(AND(ALT[[#This Row],[DATE]]&gt;=DATE(2023,6,1),ALT[[#This Row],[DATE]]&lt;=DATE(2024,5,31)),"Y","N")</f>
        <v>N</v>
      </c>
      <c r="Q3732" t="str">
        <f>LEFT(ALT[[#This Row],[DATEMTH]],4)</f>
        <v>2020</v>
      </c>
    </row>
    <row r="3733" spans="1:17" x14ac:dyDescent="0.25">
      <c r="A3733" t="s">
        <v>51</v>
      </c>
      <c r="B3733" t="s">
        <v>111</v>
      </c>
      <c r="C3733" t="s">
        <v>15</v>
      </c>
      <c r="D3733" t="s">
        <v>23</v>
      </c>
      <c r="E3733" s="14">
        <v>676885.04823399999</v>
      </c>
      <c r="F3733" s="14">
        <v>4026659.9811049975</v>
      </c>
      <c r="G3733" s="13">
        <v>0.1681008705503485</v>
      </c>
      <c r="H3733" s="12">
        <v>-11031202.130000001</v>
      </c>
      <c r="I3733" s="12">
        <v>-1.8543546812698588</v>
      </c>
      <c r="J3733" t="s">
        <v>25</v>
      </c>
      <c r="K3733" s="14">
        <v>84060.731515000065</v>
      </c>
      <c r="L3733" s="14">
        <v>676885.04823399987</v>
      </c>
      <c r="M3733" s="13">
        <v>0.12418760280540306</v>
      </c>
      <c r="N3733" s="12">
        <v>-0.23028786261788101</v>
      </c>
      <c r="O3733" s="2">
        <f>DATE(LEFT(ALT[[#This Row],[DATEMTH]],4),RIGHT(ALT[[#This Row],[DATEMTH]],2),1)</f>
        <v>43862</v>
      </c>
      <c r="P3733" t="str">
        <f>IF(AND(ALT[[#This Row],[DATE]]&gt;=DATE(2023,6,1),ALT[[#This Row],[DATE]]&lt;=DATE(2024,5,31)),"Y","N")</f>
        <v>N</v>
      </c>
      <c r="Q3733" t="str">
        <f>LEFT(ALT[[#This Row],[DATEMTH]],4)</f>
        <v>2020</v>
      </c>
    </row>
    <row r="3734" spans="1:17" x14ac:dyDescent="0.25">
      <c r="A3734" t="s">
        <v>51</v>
      </c>
      <c r="B3734" t="s">
        <v>111</v>
      </c>
      <c r="C3734" t="s">
        <v>18</v>
      </c>
      <c r="D3734" t="s">
        <v>23</v>
      </c>
      <c r="E3734" s="14">
        <v>1149278.6409780006</v>
      </c>
      <c r="F3734" s="14">
        <v>4026659.9811049975</v>
      </c>
      <c r="G3734" s="13">
        <v>0.28541735492218417</v>
      </c>
      <c r="H3734" s="12">
        <v>-11031202.130000001</v>
      </c>
      <c r="I3734" s="12">
        <v>-3.1484965335565644</v>
      </c>
      <c r="J3734" t="s">
        <v>24</v>
      </c>
      <c r="K3734" s="14">
        <v>337048.35828199994</v>
      </c>
      <c r="L3734" s="14">
        <v>1149278.6409780001</v>
      </c>
      <c r="M3734" s="13">
        <v>0.29326948771551375</v>
      </c>
      <c r="N3734" s="12">
        <v>-0.92335796547020454</v>
      </c>
      <c r="O3734" s="2">
        <f>DATE(LEFT(ALT[[#This Row],[DATEMTH]],4),RIGHT(ALT[[#This Row],[DATEMTH]],2),1)</f>
        <v>43862</v>
      </c>
      <c r="P3734" t="str">
        <f>IF(AND(ALT[[#This Row],[DATE]]&gt;=DATE(2023,6,1),ALT[[#This Row],[DATE]]&lt;=DATE(2024,5,31)),"Y","N")</f>
        <v>N</v>
      </c>
      <c r="Q3734" t="str">
        <f>LEFT(ALT[[#This Row],[DATEMTH]],4)</f>
        <v>2020</v>
      </c>
    </row>
    <row r="3735" spans="1:17" x14ac:dyDescent="0.25">
      <c r="A3735" t="s">
        <v>51</v>
      </c>
      <c r="B3735" t="s">
        <v>111</v>
      </c>
      <c r="C3735" t="s">
        <v>18</v>
      </c>
      <c r="D3735" t="s">
        <v>23</v>
      </c>
      <c r="E3735" s="14">
        <v>1149278.6409780006</v>
      </c>
      <c r="F3735" s="14">
        <v>4026659.9811049975</v>
      </c>
      <c r="G3735" s="13">
        <v>0.28541735492218417</v>
      </c>
      <c r="H3735" s="12">
        <v>-11031202.130000001</v>
      </c>
      <c r="I3735" s="12">
        <v>-3.1484965335565644</v>
      </c>
      <c r="J3735" t="s">
        <v>25</v>
      </c>
      <c r="K3735" s="14">
        <v>99355.477427999998</v>
      </c>
      <c r="L3735" s="14">
        <v>1149278.6409780001</v>
      </c>
      <c r="M3735" s="13">
        <v>8.6450294894066415E-2</v>
      </c>
      <c r="N3735" s="12">
        <v>-0.27218845379891088</v>
      </c>
      <c r="O3735" s="2">
        <f>DATE(LEFT(ALT[[#This Row],[DATEMTH]],4),RIGHT(ALT[[#This Row],[DATEMTH]],2),1)</f>
        <v>43862</v>
      </c>
      <c r="P3735" t="str">
        <f>IF(AND(ALT[[#This Row],[DATE]]&gt;=DATE(2023,6,1),ALT[[#This Row],[DATE]]&lt;=DATE(2024,5,31)),"Y","N")</f>
        <v>N</v>
      </c>
      <c r="Q3735" t="str">
        <f>LEFT(ALT[[#This Row],[DATEMTH]],4)</f>
        <v>2020</v>
      </c>
    </row>
    <row r="3736" spans="1:17" x14ac:dyDescent="0.25">
      <c r="A3736" t="s">
        <v>51</v>
      </c>
      <c r="B3736" t="s">
        <v>111</v>
      </c>
      <c r="C3736" t="s">
        <v>18</v>
      </c>
      <c r="D3736" t="s">
        <v>23</v>
      </c>
      <c r="E3736" s="14">
        <v>1149278.6409780006</v>
      </c>
      <c r="F3736" s="14">
        <v>4026659.9811049975</v>
      </c>
      <c r="G3736" s="13">
        <v>0.28541735492218417</v>
      </c>
      <c r="H3736" s="12">
        <v>-11031202.130000001</v>
      </c>
      <c r="I3736" s="12">
        <v>-3.1484965335565644</v>
      </c>
      <c r="J3736" t="s">
        <v>16</v>
      </c>
      <c r="K3736" s="14">
        <v>446054.36811300006</v>
      </c>
      <c r="L3736" s="14">
        <v>1149278.6409780001</v>
      </c>
      <c r="M3736" s="13">
        <v>0.38811681711357809</v>
      </c>
      <c r="N3736" s="12">
        <v>-1.2219844532971078</v>
      </c>
      <c r="O3736" s="2">
        <f>DATE(LEFT(ALT[[#This Row],[DATEMTH]],4),RIGHT(ALT[[#This Row],[DATEMTH]],2),1)</f>
        <v>43862</v>
      </c>
      <c r="P3736" t="str">
        <f>IF(AND(ALT[[#This Row],[DATE]]&gt;=DATE(2023,6,1),ALT[[#This Row],[DATE]]&lt;=DATE(2024,5,31)),"Y","N")</f>
        <v>N</v>
      </c>
      <c r="Q3736" t="str">
        <f>LEFT(ALT[[#This Row],[DATEMTH]],4)</f>
        <v>2020</v>
      </c>
    </row>
    <row r="3737" spans="1:17" x14ac:dyDescent="0.25">
      <c r="A3737" t="s">
        <v>51</v>
      </c>
      <c r="B3737" t="s">
        <v>111</v>
      </c>
      <c r="C3737" t="s">
        <v>18</v>
      </c>
      <c r="D3737" t="s">
        <v>23</v>
      </c>
      <c r="E3737" s="14">
        <v>1149278.6409780006</v>
      </c>
      <c r="F3737" s="14">
        <v>4026659.9811049975</v>
      </c>
      <c r="G3737" s="13">
        <v>0.28541735492218417</v>
      </c>
      <c r="H3737" s="12">
        <v>-11031202.130000001</v>
      </c>
      <c r="I3737" s="12">
        <v>-3.1484965335565644</v>
      </c>
      <c r="J3737" t="s">
        <v>26</v>
      </c>
      <c r="K3737" s="14">
        <v>266820.43715500005</v>
      </c>
      <c r="L3737" s="14">
        <v>1149278.6409780001</v>
      </c>
      <c r="M3737" s="13">
        <v>0.23216340027684168</v>
      </c>
      <c r="N3737" s="12">
        <v>-0.73096566099034121</v>
      </c>
      <c r="O3737" s="2">
        <f>DATE(LEFT(ALT[[#This Row],[DATEMTH]],4),RIGHT(ALT[[#This Row],[DATEMTH]],2),1)</f>
        <v>43862</v>
      </c>
      <c r="P3737" t="str">
        <f>IF(AND(ALT[[#This Row],[DATE]]&gt;=DATE(2023,6,1),ALT[[#This Row],[DATE]]&lt;=DATE(2024,5,31)),"Y","N")</f>
        <v>N</v>
      </c>
      <c r="Q3737" t="str">
        <f>LEFT(ALT[[#This Row],[DATEMTH]],4)</f>
        <v>2020</v>
      </c>
    </row>
    <row r="3738" spans="1:17" x14ac:dyDescent="0.25">
      <c r="A3738" t="s">
        <v>51</v>
      </c>
      <c r="B3738" t="s">
        <v>111</v>
      </c>
      <c r="C3738" t="s">
        <v>19</v>
      </c>
      <c r="D3738" t="s">
        <v>23</v>
      </c>
      <c r="E3738" s="14">
        <v>1112897.9862100012</v>
      </c>
      <c r="F3738" s="14">
        <v>4026659.9811049975</v>
      </c>
      <c r="G3738" s="13">
        <v>0.27638240910140099</v>
      </c>
      <c r="H3738" s="12">
        <v>-11031202.130000001</v>
      </c>
      <c r="I3738" s="12">
        <v>-3.0488302199739064</v>
      </c>
      <c r="J3738" t="s">
        <v>24</v>
      </c>
      <c r="K3738" s="14">
        <v>345012.09896400006</v>
      </c>
      <c r="L3738" s="14">
        <v>1112897.9862100002</v>
      </c>
      <c r="M3738" s="13">
        <v>0.31001233108431325</v>
      </c>
      <c r="N3738" s="12">
        <v>-0.94517496357441022</v>
      </c>
      <c r="O3738" s="2">
        <f>DATE(LEFT(ALT[[#This Row],[DATEMTH]],4),RIGHT(ALT[[#This Row],[DATEMTH]],2),1)</f>
        <v>43862</v>
      </c>
      <c r="P3738" t="str">
        <f>IF(AND(ALT[[#This Row],[DATE]]&gt;=DATE(2023,6,1),ALT[[#This Row],[DATE]]&lt;=DATE(2024,5,31)),"Y","N")</f>
        <v>N</v>
      </c>
      <c r="Q3738" t="str">
        <f>LEFT(ALT[[#This Row],[DATEMTH]],4)</f>
        <v>2020</v>
      </c>
    </row>
    <row r="3739" spans="1:17" x14ac:dyDescent="0.25">
      <c r="A3739" t="s">
        <v>51</v>
      </c>
      <c r="B3739" t="s">
        <v>111</v>
      </c>
      <c r="C3739" t="s">
        <v>19</v>
      </c>
      <c r="D3739" t="s">
        <v>23</v>
      </c>
      <c r="E3739" s="14">
        <v>1112897.9862100012</v>
      </c>
      <c r="F3739" s="14">
        <v>4026659.9811049975</v>
      </c>
      <c r="G3739" s="13">
        <v>0.27638240910140099</v>
      </c>
      <c r="H3739" s="12">
        <v>-11031202.130000001</v>
      </c>
      <c r="I3739" s="12">
        <v>-3.0488302199739064</v>
      </c>
      <c r="J3739" t="s">
        <v>25</v>
      </c>
      <c r="K3739" s="14">
        <v>731282.3285950002</v>
      </c>
      <c r="L3739" s="14">
        <v>1112897.9862100002</v>
      </c>
      <c r="M3739" s="13">
        <v>0.65709735991651763</v>
      </c>
      <c r="N3739" s="12">
        <v>-2.0033782883785496</v>
      </c>
      <c r="O3739" s="2">
        <f>DATE(LEFT(ALT[[#This Row],[DATEMTH]],4),RIGHT(ALT[[#This Row],[DATEMTH]],2),1)</f>
        <v>43862</v>
      </c>
      <c r="P3739" t="str">
        <f>IF(AND(ALT[[#This Row],[DATE]]&gt;=DATE(2023,6,1),ALT[[#This Row],[DATE]]&lt;=DATE(2024,5,31)),"Y","N")</f>
        <v>N</v>
      </c>
      <c r="Q3739" t="str">
        <f>LEFT(ALT[[#This Row],[DATEMTH]],4)</f>
        <v>2020</v>
      </c>
    </row>
    <row r="3740" spans="1:17" x14ac:dyDescent="0.25">
      <c r="A3740" t="s">
        <v>51</v>
      </c>
      <c r="B3740" t="s">
        <v>111</v>
      </c>
      <c r="C3740" t="s">
        <v>19</v>
      </c>
      <c r="D3740" t="s">
        <v>23</v>
      </c>
      <c r="E3740" s="14">
        <v>1112897.9862100012</v>
      </c>
      <c r="F3740" s="14">
        <v>4026659.9811049975</v>
      </c>
      <c r="G3740" s="13">
        <v>0.27638240910140099</v>
      </c>
      <c r="H3740" s="12">
        <v>-11031202.130000001</v>
      </c>
      <c r="I3740" s="12">
        <v>-3.0488302199739064</v>
      </c>
      <c r="J3740" t="s">
        <v>16</v>
      </c>
      <c r="K3740" s="14">
        <v>264.846408</v>
      </c>
      <c r="L3740" s="14">
        <v>1112897.9862100002</v>
      </c>
      <c r="M3740" s="13">
        <v>2.3797905224174278E-4</v>
      </c>
      <c r="N3740" s="12">
        <v>-7.2555772619537439E-4</v>
      </c>
      <c r="O3740" s="2">
        <f>DATE(LEFT(ALT[[#This Row],[DATEMTH]],4),RIGHT(ALT[[#This Row],[DATEMTH]],2),1)</f>
        <v>43862</v>
      </c>
      <c r="P3740" t="str">
        <f>IF(AND(ALT[[#This Row],[DATE]]&gt;=DATE(2023,6,1),ALT[[#This Row],[DATE]]&lt;=DATE(2024,5,31)),"Y","N")</f>
        <v>N</v>
      </c>
      <c r="Q3740" t="str">
        <f>LEFT(ALT[[#This Row],[DATEMTH]],4)</f>
        <v>2020</v>
      </c>
    </row>
    <row r="3741" spans="1:17" x14ac:dyDescent="0.25">
      <c r="A3741" t="s">
        <v>51</v>
      </c>
      <c r="B3741" t="s">
        <v>111</v>
      </c>
      <c r="C3741" t="s">
        <v>19</v>
      </c>
      <c r="D3741" t="s">
        <v>23</v>
      </c>
      <c r="E3741" s="14">
        <v>1112897.9862100012</v>
      </c>
      <c r="F3741" s="14">
        <v>4026659.9811049975</v>
      </c>
      <c r="G3741" s="13">
        <v>0.27638240910140099</v>
      </c>
      <c r="H3741" s="12">
        <v>-11031202.130000001</v>
      </c>
      <c r="I3741" s="12">
        <v>-3.0488302199739064</v>
      </c>
      <c r="J3741" t="s">
        <v>26</v>
      </c>
      <c r="K3741" s="14">
        <v>36338.712243000002</v>
      </c>
      <c r="L3741" s="14">
        <v>1112897.9862100002</v>
      </c>
      <c r="M3741" s="13">
        <v>3.2652329946927412E-2</v>
      </c>
      <c r="N3741" s="12">
        <v>-9.9551410294751272E-2</v>
      </c>
      <c r="O3741" s="2">
        <f>DATE(LEFT(ALT[[#This Row],[DATEMTH]],4),RIGHT(ALT[[#This Row],[DATEMTH]],2),1)</f>
        <v>43862</v>
      </c>
      <c r="P3741" t="str">
        <f>IF(AND(ALT[[#This Row],[DATE]]&gt;=DATE(2023,6,1),ALT[[#This Row],[DATE]]&lt;=DATE(2024,5,31)),"Y","N")</f>
        <v>N</v>
      </c>
      <c r="Q3741" t="str">
        <f>LEFT(ALT[[#This Row],[DATEMTH]],4)</f>
        <v>2020</v>
      </c>
    </row>
    <row r="3742" spans="1:17" x14ac:dyDescent="0.25">
      <c r="A3742" t="s">
        <v>51</v>
      </c>
      <c r="B3742" t="s">
        <v>111</v>
      </c>
      <c r="C3742" t="s">
        <v>20</v>
      </c>
      <c r="D3742" t="s">
        <v>23</v>
      </c>
      <c r="E3742" s="14">
        <v>1087598.305683</v>
      </c>
      <c r="F3742" s="14">
        <v>4026659.9811049975</v>
      </c>
      <c r="G3742" s="13">
        <v>0.27009936542606727</v>
      </c>
      <c r="H3742" s="12">
        <v>-11031202.130000001</v>
      </c>
      <c r="I3742" s="12">
        <v>-2.9795206951996818</v>
      </c>
      <c r="J3742" t="s">
        <v>24</v>
      </c>
      <c r="K3742" s="14">
        <v>567310.00168500002</v>
      </c>
      <c r="L3742" s="14">
        <v>1087598.305683</v>
      </c>
      <c r="M3742" s="13">
        <v>0.52161721723971932</v>
      </c>
      <c r="N3742" s="12">
        <v>-1.5541692937382119</v>
      </c>
      <c r="O3742" s="2">
        <f>DATE(LEFT(ALT[[#This Row],[DATEMTH]],4),RIGHT(ALT[[#This Row],[DATEMTH]],2),1)</f>
        <v>43862</v>
      </c>
      <c r="P3742" t="str">
        <f>IF(AND(ALT[[#This Row],[DATE]]&gt;=DATE(2023,6,1),ALT[[#This Row],[DATE]]&lt;=DATE(2024,5,31)),"Y","N")</f>
        <v>N</v>
      </c>
      <c r="Q3742" t="str">
        <f>LEFT(ALT[[#This Row],[DATEMTH]],4)</f>
        <v>2020</v>
      </c>
    </row>
    <row r="3743" spans="1:17" x14ac:dyDescent="0.25">
      <c r="A3743" t="s">
        <v>51</v>
      </c>
      <c r="B3743" t="s">
        <v>111</v>
      </c>
      <c r="C3743" t="s">
        <v>20</v>
      </c>
      <c r="D3743" t="s">
        <v>23</v>
      </c>
      <c r="E3743" s="14">
        <v>1087598.305683</v>
      </c>
      <c r="F3743" s="14">
        <v>4026659.9811049975</v>
      </c>
      <c r="G3743" s="13">
        <v>0.27009936542606727</v>
      </c>
      <c r="H3743" s="12">
        <v>-11031202.130000001</v>
      </c>
      <c r="I3743" s="12">
        <v>-2.9795206951996818</v>
      </c>
      <c r="J3743" t="s">
        <v>25</v>
      </c>
      <c r="K3743" s="14">
        <v>142271.859944</v>
      </c>
      <c r="L3743" s="14">
        <v>1087598.305683</v>
      </c>
      <c r="M3743" s="13">
        <v>0.1308128738345678</v>
      </c>
      <c r="N3743" s="12">
        <v>-0.38975966478863971</v>
      </c>
      <c r="O3743" s="2">
        <f>DATE(LEFT(ALT[[#This Row],[DATEMTH]],4),RIGHT(ALT[[#This Row],[DATEMTH]],2),1)</f>
        <v>43862</v>
      </c>
      <c r="P3743" t="str">
        <f>IF(AND(ALT[[#This Row],[DATE]]&gt;=DATE(2023,6,1),ALT[[#This Row],[DATE]]&lt;=DATE(2024,5,31)),"Y","N")</f>
        <v>N</v>
      </c>
      <c r="Q3743" t="str">
        <f>LEFT(ALT[[#This Row],[DATEMTH]],4)</f>
        <v>2020</v>
      </c>
    </row>
    <row r="3744" spans="1:17" x14ac:dyDescent="0.25">
      <c r="A3744" t="s">
        <v>51</v>
      </c>
      <c r="B3744" t="s">
        <v>111</v>
      </c>
      <c r="C3744" t="s">
        <v>20</v>
      </c>
      <c r="D3744" t="s">
        <v>23</v>
      </c>
      <c r="E3744" s="14">
        <v>1087598.305683</v>
      </c>
      <c r="F3744" s="14">
        <v>4026659.9811049975</v>
      </c>
      <c r="G3744" s="13">
        <v>0.27009936542606727</v>
      </c>
      <c r="H3744" s="12">
        <v>-11031202.130000001</v>
      </c>
      <c r="I3744" s="12">
        <v>-2.9795206951996818</v>
      </c>
      <c r="J3744" t="s">
        <v>16</v>
      </c>
      <c r="K3744" s="14">
        <v>289713.29249600001</v>
      </c>
      <c r="L3744" s="14">
        <v>1087598.305683</v>
      </c>
      <c r="M3744" s="13">
        <v>0.26637894798306366</v>
      </c>
      <c r="N3744" s="12">
        <v>-0.79368158828105773</v>
      </c>
      <c r="O3744" s="2">
        <f>DATE(LEFT(ALT[[#This Row],[DATEMTH]],4),RIGHT(ALT[[#This Row],[DATEMTH]],2),1)</f>
        <v>43862</v>
      </c>
      <c r="P3744" t="str">
        <f>IF(AND(ALT[[#This Row],[DATE]]&gt;=DATE(2023,6,1),ALT[[#This Row],[DATE]]&lt;=DATE(2024,5,31)),"Y","N")</f>
        <v>N</v>
      </c>
      <c r="Q3744" t="str">
        <f>LEFT(ALT[[#This Row],[DATEMTH]],4)</f>
        <v>2020</v>
      </c>
    </row>
    <row r="3745" spans="1:17" x14ac:dyDescent="0.25">
      <c r="A3745" t="s">
        <v>51</v>
      </c>
      <c r="B3745" t="s">
        <v>111</v>
      </c>
      <c r="C3745" t="s">
        <v>20</v>
      </c>
      <c r="D3745" t="s">
        <v>23</v>
      </c>
      <c r="E3745" s="14">
        <v>1087598.305683</v>
      </c>
      <c r="F3745" s="14">
        <v>4026659.9811049975</v>
      </c>
      <c r="G3745" s="13">
        <v>0.27009936542606727</v>
      </c>
      <c r="H3745" s="12">
        <v>-11031202.130000001</v>
      </c>
      <c r="I3745" s="12">
        <v>-2.9795206951996818</v>
      </c>
      <c r="J3745" t="s">
        <v>26</v>
      </c>
      <c r="K3745" s="14">
        <v>88303.151558000071</v>
      </c>
      <c r="L3745" s="14">
        <v>1087598.305683</v>
      </c>
      <c r="M3745" s="13">
        <v>8.1190960942649354E-2</v>
      </c>
      <c r="N3745" s="12">
        <v>-0.2419101483917728</v>
      </c>
      <c r="O3745" s="2">
        <f>DATE(LEFT(ALT[[#This Row],[DATEMTH]],4),RIGHT(ALT[[#This Row],[DATEMTH]],2),1)</f>
        <v>43862</v>
      </c>
      <c r="P3745" t="str">
        <f>IF(AND(ALT[[#This Row],[DATE]]&gt;=DATE(2023,6,1),ALT[[#This Row],[DATE]]&lt;=DATE(2024,5,31)),"Y","N")</f>
        <v>N</v>
      </c>
      <c r="Q3745" t="str">
        <f>LEFT(ALT[[#This Row],[DATEMTH]],4)</f>
        <v>2020</v>
      </c>
    </row>
    <row r="3746" spans="1:17" x14ac:dyDescent="0.25">
      <c r="A3746" t="s">
        <v>52</v>
      </c>
      <c r="B3746" t="s">
        <v>14</v>
      </c>
      <c r="C3746" t="s">
        <v>15</v>
      </c>
      <c r="D3746" t="s">
        <v>22</v>
      </c>
      <c r="E3746" s="14">
        <v>7986.3147879999997</v>
      </c>
      <c r="F3746" s="14">
        <v>53292.994852000003</v>
      </c>
      <c r="G3746" s="13">
        <v>0.14985674590401232</v>
      </c>
      <c r="H3746" s="12">
        <v>-14490389.74</v>
      </c>
      <c r="I3746" s="12">
        <v>-2.1714826533172871</v>
      </c>
      <c r="J3746" t="s">
        <v>26</v>
      </c>
      <c r="K3746" s="14">
        <v>995.34348799999987</v>
      </c>
      <c r="L3746" s="14">
        <v>7986.3147880000006</v>
      </c>
      <c r="M3746" s="13">
        <v>0.12463113644049861</v>
      </c>
      <c r="N3746" s="12">
        <v>-0.27063435084376275</v>
      </c>
      <c r="O3746" s="2">
        <f>DATE(LEFT(ALT[[#This Row],[DATEMTH]],4),RIGHT(ALT[[#This Row],[DATEMTH]],2),1)</f>
        <v>43891</v>
      </c>
      <c r="P3746" t="str">
        <f>IF(AND(ALT[[#This Row],[DATE]]&gt;=DATE(2023,6,1),ALT[[#This Row],[DATE]]&lt;=DATE(2024,5,31)),"Y","N")</f>
        <v>N</v>
      </c>
      <c r="Q3746" t="str">
        <f>LEFT(ALT[[#This Row],[DATEMTH]],4)</f>
        <v>2020</v>
      </c>
    </row>
    <row r="3747" spans="1:17" x14ac:dyDescent="0.25">
      <c r="A3747" t="s">
        <v>52</v>
      </c>
      <c r="B3747" t="s">
        <v>14</v>
      </c>
      <c r="C3747" t="s">
        <v>15</v>
      </c>
      <c r="D3747" t="s">
        <v>22</v>
      </c>
      <c r="E3747" s="14">
        <v>7986.3147879999997</v>
      </c>
      <c r="F3747" s="14">
        <v>53292.994852000003</v>
      </c>
      <c r="G3747" s="13">
        <v>0.14985674590401232</v>
      </c>
      <c r="H3747" s="12">
        <v>-14490389.74</v>
      </c>
      <c r="I3747" s="12">
        <v>-2.1714826533172871</v>
      </c>
      <c r="J3747" t="s">
        <v>16</v>
      </c>
      <c r="K3747" s="14">
        <v>2618.4889240000002</v>
      </c>
      <c r="L3747" s="14">
        <v>7986.3147880000006</v>
      </c>
      <c r="M3747" s="13">
        <v>0.32787199021186392</v>
      </c>
      <c r="N3747" s="12">
        <v>-0.71196833925367786</v>
      </c>
      <c r="O3747" s="2">
        <f>DATE(LEFT(ALT[[#This Row],[DATEMTH]],4),RIGHT(ALT[[#This Row],[DATEMTH]],2),1)</f>
        <v>43891</v>
      </c>
      <c r="P3747" t="str">
        <f>IF(AND(ALT[[#This Row],[DATE]]&gt;=DATE(2023,6,1),ALT[[#This Row],[DATE]]&lt;=DATE(2024,5,31)),"Y","N")</f>
        <v>N</v>
      </c>
      <c r="Q3747" t="str">
        <f>LEFT(ALT[[#This Row],[DATEMTH]],4)</f>
        <v>2020</v>
      </c>
    </row>
    <row r="3748" spans="1:17" x14ac:dyDescent="0.25">
      <c r="A3748" t="s">
        <v>52</v>
      </c>
      <c r="B3748" t="s">
        <v>14</v>
      </c>
      <c r="C3748" t="s">
        <v>15</v>
      </c>
      <c r="D3748" t="s">
        <v>22</v>
      </c>
      <c r="E3748" s="14">
        <v>7986.3147879999997</v>
      </c>
      <c r="F3748" s="14">
        <v>53292.994852000003</v>
      </c>
      <c r="G3748" s="13">
        <v>0.14985674590401232</v>
      </c>
      <c r="H3748" s="12">
        <v>-14490389.74</v>
      </c>
      <c r="I3748" s="12">
        <v>-2.1714826533172871</v>
      </c>
      <c r="J3748" t="s">
        <v>24</v>
      </c>
      <c r="K3748" s="14">
        <v>3183.3561640000007</v>
      </c>
      <c r="L3748" s="14">
        <v>7986.3147880000006</v>
      </c>
      <c r="M3748" s="13">
        <v>0.39860138856324784</v>
      </c>
      <c r="N3748" s="12">
        <v>-0.86555600085327633</v>
      </c>
      <c r="O3748" s="2">
        <f>DATE(LEFT(ALT[[#This Row],[DATEMTH]],4),RIGHT(ALT[[#This Row],[DATEMTH]],2),1)</f>
        <v>43891</v>
      </c>
      <c r="P3748" t="str">
        <f>IF(AND(ALT[[#This Row],[DATE]]&gt;=DATE(2023,6,1),ALT[[#This Row],[DATE]]&lt;=DATE(2024,5,31)),"Y","N")</f>
        <v>N</v>
      </c>
      <c r="Q3748" t="str">
        <f>LEFT(ALT[[#This Row],[DATEMTH]],4)</f>
        <v>2020</v>
      </c>
    </row>
    <row r="3749" spans="1:17" x14ac:dyDescent="0.25">
      <c r="A3749" t="s">
        <v>52</v>
      </c>
      <c r="B3749" t="s">
        <v>14</v>
      </c>
      <c r="C3749" t="s">
        <v>15</v>
      </c>
      <c r="D3749" t="s">
        <v>22</v>
      </c>
      <c r="E3749" s="14">
        <v>7986.3147879999997</v>
      </c>
      <c r="F3749" s="14">
        <v>53292.994852000003</v>
      </c>
      <c r="G3749" s="13">
        <v>0.14985674590401232</v>
      </c>
      <c r="H3749" s="12">
        <v>-14490389.74</v>
      </c>
      <c r="I3749" s="12">
        <v>-2.1714826533172871</v>
      </c>
      <c r="J3749" t="s">
        <v>25</v>
      </c>
      <c r="K3749" s="14">
        <v>1189.1262119999999</v>
      </c>
      <c r="L3749" s="14">
        <v>7986.3147880000006</v>
      </c>
      <c r="M3749" s="13">
        <v>0.14889548478438963</v>
      </c>
      <c r="N3749" s="12">
        <v>-0.32332396236657013</v>
      </c>
      <c r="O3749" s="2">
        <f>DATE(LEFT(ALT[[#This Row],[DATEMTH]],4),RIGHT(ALT[[#This Row],[DATEMTH]],2),1)</f>
        <v>43891</v>
      </c>
      <c r="P3749" t="str">
        <f>IF(AND(ALT[[#This Row],[DATE]]&gt;=DATE(2023,6,1),ALT[[#This Row],[DATE]]&lt;=DATE(2024,5,31)),"Y","N")</f>
        <v>N</v>
      </c>
      <c r="Q3749" t="str">
        <f>LEFT(ALT[[#This Row],[DATEMTH]],4)</f>
        <v>2020</v>
      </c>
    </row>
    <row r="3750" spans="1:17" x14ac:dyDescent="0.25">
      <c r="A3750" t="s">
        <v>52</v>
      </c>
      <c r="B3750" t="s">
        <v>14</v>
      </c>
      <c r="C3750" t="s">
        <v>18</v>
      </c>
      <c r="D3750" t="s">
        <v>22</v>
      </c>
      <c r="E3750" s="14">
        <v>15603.26276</v>
      </c>
      <c r="F3750" s="14">
        <v>53292.994852000003</v>
      </c>
      <c r="G3750" s="13">
        <v>0.2927826218686308</v>
      </c>
      <c r="H3750" s="12">
        <v>-14490389.74</v>
      </c>
      <c r="I3750" s="12">
        <v>-4.2425342999755067</v>
      </c>
      <c r="J3750" t="s">
        <v>26</v>
      </c>
      <c r="K3750" s="14">
        <v>3318.3440479999999</v>
      </c>
      <c r="L3750" s="14">
        <v>15603.26276</v>
      </c>
      <c r="M3750" s="13">
        <v>0.21266988187283464</v>
      </c>
      <c r="N3750" s="12">
        <v>-0.90225926841724025</v>
      </c>
      <c r="O3750" s="2">
        <f>DATE(LEFT(ALT[[#This Row],[DATEMTH]],4),RIGHT(ALT[[#This Row],[DATEMTH]],2),1)</f>
        <v>43891</v>
      </c>
      <c r="P3750" t="str">
        <f>IF(AND(ALT[[#This Row],[DATE]]&gt;=DATE(2023,6,1),ALT[[#This Row],[DATE]]&lt;=DATE(2024,5,31)),"Y","N")</f>
        <v>N</v>
      </c>
      <c r="Q3750" t="str">
        <f>LEFT(ALT[[#This Row],[DATEMTH]],4)</f>
        <v>2020</v>
      </c>
    </row>
    <row r="3751" spans="1:17" x14ac:dyDescent="0.25">
      <c r="A3751" t="s">
        <v>52</v>
      </c>
      <c r="B3751" t="s">
        <v>14</v>
      </c>
      <c r="C3751" t="s">
        <v>18</v>
      </c>
      <c r="D3751" t="s">
        <v>22</v>
      </c>
      <c r="E3751" s="14">
        <v>15603.26276</v>
      </c>
      <c r="F3751" s="14">
        <v>53292.994852000003</v>
      </c>
      <c r="G3751" s="13">
        <v>0.2927826218686308</v>
      </c>
      <c r="H3751" s="12">
        <v>-14490389.74</v>
      </c>
      <c r="I3751" s="12">
        <v>-4.2425342999755067</v>
      </c>
      <c r="J3751" t="s">
        <v>25</v>
      </c>
      <c r="K3751" s="14">
        <v>1357.7318000000005</v>
      </c>
      <c r="L3751" s="14">
        <v>15603.26276</v>
      </c>
      <c r="M3751" s="13">
        <v>8.7015890258583362E-2</v>
      </c>
      <c r="N3751" s="12">
        <v>-0.36916789906494446</v>
      </c>
      <c r="O3751" s="2">
        <f>DATE(LEFT(ALT[[#This Row],[DATEMTH]],4),RIGHT(ALT[[#This Row],[DATEMTH]],2),1)</f>
        <v>43891</v>
      </c>
      <c r="P3751" t="str">
        <f>IF(AND(ALT[[#This Row],[DATE]]&gt;=DATE(2023,6,1),ALT[[#This Row],[DATE]]&lt;=DATE(2024,5,31)),"Y","N")</f>
        <v>N</v>
      </c>
      <c r="Q3751" t="str">
        <f>LEFT(ALT[[#This Row],[DATEMTH]],4)</f>
        <v>2020</v>
      </c>
    </row>
    <row r="3752" spans="1:17" x14ac:dyDescent="0.25">
      <c r="A3752" t="s">
        <v>52</v>
      </c>
      <c r="B3752" t="s">
        <v>14</v>
      </c>
      <c r="C3752" t="s">
        <v>18</v>
      </c>
      <c r="D3752" t="s">
        <v>22</v>
      </c>
      <c r="E3752" s="14">
        <v>15603.26276</v>
      </c>
      <c r="F3752" s="14">
        <v>53292.994852000003</v>
      </c>
      <c r="G3752" s="13">
        <v>0.2927826218686308</v>
      </c>
      <c r="H3752" s="12">
        <v>-14490389.74</v>
      </c>
      <c r="I3752" s="12">
        <v>-4.2425342999755067</v>
      </c>
      <c r="J3752" t="s">
        <v>24</v>
      </c>
      <c r="K3752" s="14">
        <v>4560.4056360000004</v>
      </c>
      <c r="L3752" s="14">
        <v>15603.26276</v>
      </c>
      <c r="M3752" s="13">
        <v>0.29227256543361579</v>
      </c>
      <c r="N3752" s="12">
        <v>-1.2399763837939506</v>
      </c>
      <c r="O3752" s="2">
        <f>DATE(LEFT(ALT[[#This Row],[DATEMTH]],4),RIGHT(ALT[[#This Row],[DATEMTH]],2),1)</f>
        <v>43891</v>
      </c>
      <c r="P3752" t="str">
        <f>IF(AND(ALT[[#This Row],[DATE]]&gt;=DATE(2023,6,1),ALT[[#This Row],[DATE]]&lt;=DATE(2024,5,31)),"Y","N")</f>
        <v>N</v>
      </c>
      <c r="Q3752" t="str">
        <f>LEFT(ALT[[#This Row],[DATEMTH]],4)</f>
        <v>2020</v>
      </c>
    </row>
    <row r="3753" spans="1:17" x14ac:dyDescent="0.25">
      <c r="A3753" t="s">
        <v>52</v>
      </c>
      <c r="B3753" t="s">
        <v>14</v>
      </c>
      <c r="C3753" t="s">
        <v>18</v>
      </c>
      <c r="D3753" t="s">
        <v>22</v>
      </c>
      <c r="E3753" s="14">
        <v>15603.26276</v>
      </c>
      <c r="F3753" s="14">
        <v>53292.994852000003</v>
      </c>
      <c r="G3753" s="13">
        <v>0.2927826218686308</v>
      </c>
      <c r="H3753" s="12">
        <v>-14490389.74</v>
      </c>
      <c r="I3753" s="12">
        <v>-4.2425342999755067</v>
      </c>
      <c r="J3753" t="s">
        <v>16</v>
      </c>
      <c r="K3753" s="14">
        <v>6366.7812759999997</v>
      </c>
      <c r="L3753" s="14">
        <v>15603.26276</v>
      </c>
      <c r="M3753" s="13">
        <v>0.40804166243496626</v>
      </c>
      <c r="N3753" s="12">
        <v>-1.7311307486993717</v>
      </c>
      <c r="O3753" s="2">
        <f>DATE(LEFT(ALT[[#This Row],[DATEMTH]],4),RIGHT(ALT[[#This Row],[DATEMTH]],2),1)</f>
        <v>43891</v>
      </c>
      <c r="P3753" t="str">
        <f>IF(AND(ALT[[#This Row],[DATE]]&gt;=DATE(2023,6,1),ALT[[#This Row],[DATE]]&lt;=DATE(2024,5,31)),"Y","N")</f>
        <v>N</v>
      </c>
      <c r="Q3753" t="str">
        <f>LEFT(ALT[[#This Row],[DATEMTH]],4)</f>
        <v>2020</v>
      </c>
    </row>
    <row r="3754" spans="1:17" x14ac:dyDescent="0.25">
      <c r="A3754" t="s">
        <v>52</v>
      </c>
      <c r="B3754" t="s">
        <v>14</v>
      </c>
      <c r="C3754" t="s">
        <v>19</v>
      </c>
      <c r="D3754" t="s">
        <v>22</v>
      </c>
      <c r="E3754" s="14">
        <v>13935.802636</v>
      </c>
      <c r="F3754" s="14">
        <v>53292.994852000003</v>
      </c>
      <c r="G3754" s="13">
        <v>0.26149407956338588</v>
      </c>
      <c r="H3754" s="12">
        <v>-14490389.74</v>
      </c>
      <c r="I3754" s="12">
        <v>-3.7891511275760301</v>
      </c>
      <c r="J3754" t="s">
        <v>25</v>
      </c>
      <c r="K3754" s="14">
        <v>9794.5246399999996</v>
      </c>
      <c r="L3754" s="14">
        <v>13935.802636</v>
      </c>
      <c r="M3754" s="13">
        <v>0.70283175614858784</v>
      </c>
      <c r="N3754" s="12">
        <v>-2.6631357413066632</v>
      </c>
      <c r="O3754" s="2">
        <f>DATE(LEFT(ALT[[#This Row],[DATEMTH]],4),RIGHT(ALT[[#This Row],[DATEMTH]],2),1)</f>
        <v>43891</v>
      </c>
      <c r="P3754" t="str">
        <f>IF(AND(ALT[[#This Row],[DATE]]&gt;=DATE(2023,6,1),ALT[[#This Row],[DATE]]&lt;=DATE(2024,5,31)),"Y","N")</f>
        <v>N</v>
      </c>
      <c r="Q3754" t="str">
        <f>LEFT(ALT[[#This Row],[DATEMTH]],4)</f>
        <v>2020</v>
      </c>
    </row>
    <row r="3755" spans="1:17" x14ac:dyDescent="0.25">
      <c r="A3755" t="s">
        <v>52</v>
      </c>
      <c r="B3755" t="s">
        <v>14</v>
      </c>
      <c r="C3755" t="s">
        <v>19</v>
      </c>
      <c r="D3755" t="s">
        <v>22</v>
      </c>
      <c r="E3755" s="14">
        <v>13935.802636</v>
      </c>
      <c r="F3755" s="14">
        <v>53292.994852000003</v>
      </c>
      <c r="G3755" s="13">
        <v>0.26149407956338588</v>
      </c>
      <c r="H3755" s="12">
        <v>-14490389.74</v>
      </c>
      <c r="I3755" s="12">
        <v>-3.7891511275760301</v>
      </c>
      <c r="J3755" t="s">
        <v>26</v>
      </c>
      <c r="K3755" s="14">
        <v>374.764096</v>
      </c>
      <c r="L3755" s="14">
        <v>13935.802636</v>
      </c>
      <c r="M3755" s="13">
        <v>2.6892178785015337E-2</v>
      </c>
      <c r="N3755" s="12">
        <v>-0.10189852956621706</v>
      </c>
      <c r="O3755" s="2">
        <f>DATE(LEFT(ALT[[#This Row],[DATEMTH]],4),RIGHT(ALT[[#This Row],[DATEMTH]],2),1)</f>
        <v>43891</v>
      </c>
      <c r="P3755" t="str">
        <f>IF(AND(ALT[[#This Row],[DATE]]&gt;=DATE(2023,6,1),ALT[[#This Row],[DATE]]&lt;=DATE(2024,5,31)),"Y","N")</f>
        <v>N</v>
      </c>
      <c r="Q3755" t="str">
        <f>LEFT(ALT[[#This Row],[DATEMTH]],4)</f>
        <v>2020</v>
      </c>
    </row>
    <row r="3756" spans="1:17" x14ac:dyDescent="0.25">
      <c r="A3756" t="s">
        <v>52</v>
      </c>
      <c r="B3756" t="s">
        <v>14</v>
      </c>
      <c r="C3756" t="s">
        <v>19</v>
      </c>
      <c r="D3756" t="s">
        <v>22</v>
      </c>
      <c r="E3756" s="14">
        <v>13935.802636</v>
      </c>
      <c r="F3756" s="14">
        <v>53292.994852000003</v>
      </c>
      <c r="G3756" s="13">
        <v>0.26149407956338588</v>
      </c>
      <c r="H3756" s="12">
        <v>-14490389.74</v>
      </c>
      <c r="I3756" s="12">
        <v>-3.7891511275760301</v>
      </c>
      <c r="J3756" t="s">
        <v>24</v>
      </c>
      <c r="K3756" s="14">
        <v>3766.5138999999999</v>
      </c>
      <c r="L3756" s="14">
        <v>13935.802636</v>
      </c>
      <c r="M3756" s="13">
        <v>0.27027606506639679</v>
      </c>
      <c r="N3756" s="12">
        <v>-1.0241168567031498</v>
      </c>
      <c r="O3756" s="2">
        <f>DATE(LEFT(ALT[[#This Row],[DATEMTH]],4),RIGHT(ALT[[#This Row],[DATEMTH]],2),1)</f>
        <v>43891</v>
      </c>
      <c r="P3756" t="str">
        <f>IF(AND(ALT[[#This Row],[DATE]]&gt;=DATE(2023,6,1),ALT[[#This Row],[DATE]]&lt;=DATE(2024,5,31)),"Y","N")</f>
        <v>N</v>
      </c>
      <c r="Q3756" t="str">
        <f>LEFT(ALT[[#This Row],[DATEMTH]],4)</f>
        <v>2020</v>
      </c>
    </row>
    <row r="3757" spans="1:17" x14ac:dyDescent="0.25">
      <c r="A3757" t="s">
        <v>52</v>
      </c>
      <c r="B3757" t="s">
        <v>14</v>
      </c>
      <c r="C3757" t="s">
        <v>19</v>
      </c>
      <c r="D3757" t="s">
        <v>22</v>
      </c>
      <c r="E3757" s="14">
        <v>13935.802636</v>
      </c>
      <c r="F3757" s="14">
        <v>53292.994852000003</v>
      </c>
      <c r="G3757" s="13">
        <v>0.26149407956338588</v>
      </c>
      <c r="H3757" s="12">
        <v>-14490389.74</v>
      </c>
      <c r="I3757" s="12">
        <v>-3.7891511275760301</v>
      </c>
      <c r="J3757" t="s">
        <v>16</v>
      </c>
      <c r="K3757" s="14">
        <v>0</v>
      </c>
      <c r="L3757" s="14">
        <v>13935.802636</v>
      </c>
      <c r="M3757" s="13">
        <v>0</v>
      </c>
      <c r="N3757" s="12">
        <v>0</v>
      </c>
      <c r="O3757" s="2">
        <f>DATE(LEFT(ALT[[#This Row],[DATEMTH]],4),RIGHT(ALT[[#This Row],[DATEMTH]],2),1)</f>
        <v>43891</v>
      </c>
      <c r="P3757" t="str">
        <f>IF(AND(ALT[[#This Row],[DATE]]&gt;=DATE(2023,6,1),ALT[[#This Row],[DATE]]&lt;=DATE(2024,5,31)),"Y","N")</f>
        <v>N</v>
      </c>
      <c r="Q3757" t="str">
        <f>LEFT(ALT[[#This Row],[DATEMTH]],4)</f>
        <v>2020</v>
      </c>
    </row>
    <row r="3758" spans="1:17" x14ac:dyDescent="0.25">
      <c r="A3758" t="s">
        <v>52</v>
      </c>
      <c r="B3758" t="s">
        <v>14</v>
      </c>
      <c r="C3758" t="s">
        <v>20</v>
      </c>
      <c r="D3758" t="s">
        <v>22</v>
      </c>
      <c r="E3758" s="14">
        <v>15767.614667999997</v>
      </c>
      <c r="F3758" s="14">
        <v>53292.994852000003</v>
      </c>
      <c r="G3758" s="13">
        <v>0.29586655266397111</v>
      </c>
      <c r="H3758" s="12">
        <v>-14490389.74</v>
      </c>
      <c r="I3758" s="12">
        <v>-4.2872216591311769</v>
      </c>
      <c r="J3758" t="s">
        <v>16</v>
      </c>
      <c r="K3758" s="14">
        <v>6546.712012</v>
      </c>
      <c r="L3758" s="14">
        <v>15767.614667999998</v>
      </c>
      <c r="M3758" s="13">
        <v>0.41519989864328671</v>
      </c>
      <c r="N3758" s="12">
        <v>-1.7800539983325681</v>
      </c>
      <c r="O3758" s="2">
        <f>DATE(LEFT(ALT[[#This Row],[DATEMTH]],4),RIGHT(ALT[[#This Row],[DATEMTH]],2),1)</f>
        <v>43891</v>
      </c>
      <c r="P3758" t="str">
        <f>IF(AND(ALT[[#This Row],[DATE]]&gt;=DATE(2023,6,1),ALT[[#This Row],[DATE]]&lt;=DATE(2024,5,31)),"Y","N")</f>
        <v>N</v>
      </c>
      <c r="Q3758" t="str">
        <f>LEFT(ALT[[#This Row],[DATEMTH]],4)</f>
        <v>2020</v>
      </c>
    </row>
    <row r="3759" spans="1:17" x14ac:dyDescent="0.25">
      <c r="A3759" t="s">
        <v>52</v>
      </c>
      <c r="B3759" t="s">
        <v>14</v>
      </c>
      <c r="C3759" t="s">
        <v>20</v>
      </c>
      <c r="D3759" t="s">
        <v>22</v>
      </c>
      <c r="E3759" s="14">
        <v>15767.614667999997</v>
      </c>
      <c r="F3759" s="14">
        <v>53292.994852000003</v>
      </c>
      <c r="G3759" s="13">
        <v>0.29586655266397111</v>
      </c>
      <c r="H3759" s="12">
        <v>-14490389.74</v>
      </c>
      <c r="I3759" s="12">
        <v>-4.2872216591311769</v>
      </c>
      <c r="J3759" t="s">
        <v>25</v>
      </c>
      <c r="K3759" s="14">
        <v>2397.8765680000001</v>
      </c>
      <c r="L3759" s="14">
        <v>15767.614667999998</v>
      </c>
      <c r="M3759" s="13">
        <v>0.15207605072100311</v>
      </c>
      <c r="N3759" s="12">
        <v>-0.65198373848621594</v>
      </c>
      <c r="O3759" s="2">
        <f>DATE(LEFT(ALT[[#This Row],[DATEMTH]],4),RIGHT(ALT[[#This Row],[DATEMTH]],2),1)</f>
        <v>43891</v>
      </c>
      <c r="P3759" t="str">
        <f>IF(AND(ALT[[#This Row],[DATE]]&gt;=DATE(2023,6,1),ALT[[#This Row],[DATE]]&lt;=DATE(2024,5,31)),"Y","N")</f>
        <v>N</v>
      </c>
      <c r="Q3759" t="str">
        <f>LEFT(ALT[[#This Row],[DATEMTH]],4)</f>
        <v>2020</v>
      </c>
    </row>
    <row r="3760" spans="1:17" x14ac:dyDescent="0.25">
      <c r="A3760" t="s">
        <v>52</v>
      </c>
      <c r="B3760" t="s">
        <v>14</v>
      </c>
      <c r="C3760" t="s">
        <v>20</v>
      </c>
      <c r="D3760" t="s">
        <v>22</v>
      </c>
      <c r="E3760" s="14">
        <v>15767.614667999997</v>
      </c>
      <c r="F3760" s="14">
        <v>53292.994852000003</v>
      </c>
      <c r="G3760" s="13">
        <v>0.29586655266397111</v>
      </c>
      <c r="H3760" s="12">
        <v>-14490389.74</v>
      </c>
      <c r="I3760" s="12">
        <v>-4.2872216591311769</v>
      </c>
      <c r="J3760" t="s">
        <v>24</v>
      </c>
      <c r="K3760" s="14">
        <v>5852.100575999998</v>
      </c>
      <c r="L3760" s="14">
        <v>15767.614667999998</v>
      </c>
      <c r="M3760" s="13">
        <v>0.37114685380260454</v>
      </c>
      <c r="N3760" s="12">
        <v>-1.5911888303409185</v>
      </c>
      <c r="O3760" s="2">
        <f>DATE(LEFT(ALT[[#This Row],[DATEMTH]],4),RIGHT(ALT[[#This Row],[DATEMTH]],2),1)</f>
        <v>43891</v>
      </c>
      <c r="P3760" t="str">
        <f>IF(AND(ALT[[#This Row],[DATE]]&gt;=DATE(2023,6,1),ALT[[#This Row],[DATE]]&lt;=DATE(2024,5,31)),"Y","N")</f>
        <v>N</v>
      </c>
      <c r="Q3760" t="str">
        <f>LEFT(ALT[[#This Row],[DATEMTH]],4)</f>
        <v>2020</v>
      </c>
    </row>
    <row r="3761" spans="1:17" x14ac:dyDescent="0.25">
      <c r="A3761" t="s">
        <v>52</v>
      </c>
      <c r="B3761" t="s">
        <v>14</v>
      </c>
      <c r="C3761" t="s">
        <v>20</v>
      </c>
      <c r="D3761" t="s">
        <v>22</v>
      </c>
      <c r="E3761" s="14">
        <v>15767.614667999997</v>
      </c>
      <c r="F3761" s="14">
        <v>53292.994852000003</v>
      </c>
      <c r="G3761" s="13">
        <v>0.29586655266397111</v>
      </c>
      <c r="H3761" s="12">
        <v>-14490389.74</v>
      </c>
      <c r="I3761" s="12">
        <v>-4.2872216591311769</v>
      </c>
      <c r="J3761" t="s">
        <v>26</v>
      </c>
      <c r="K3761" s="14">
        <v>970.92551200000014</v>
      </c>
      <c r="L3761" s="14">
        <v>15767.614667999998</v>
      </c>
      <c r="M3761" s="13">
        <v>6.1577196833105675E-2</v>
      </c>
      <c r="N3761" s="12">
        <v>-0.26399509197147436</v>
      </c>
      <c r="O3761" s="2">
        <f>DATE(LEFT(ALT[[#This Row],[DATEMTH]],4),RIGHT(ALT[[#This Row],[DATEMTH]],2),1)</f>
        <v>43891</v>
      </c>
      <c r="P3761" t="str">
        <f>IF(AND(ALT[[#This Row],[DATE]]&gt;=DATE(2023,6,1),ALT[[#This Row],[DATE]]&lt;=DATE(2024,5,31)),"Y","N")</f>
        <v>N</v>
      </c>
      <c r="Q3761" t="str">
        <f>LEFT(ALT[[#This Row],[DATEMTH]],4)</f>
        <v>2020</v>
      </c>
    </row>
    <row r="3762" spans="1:17" x14ac:dyDescent="0.25">
      <c r="A3762" t="s">
        <v>52</v>
      </c>
      <c r="B3762" t="s">
        <v>14</v>
      </c>
      <c r="C3762" t="s">
        <v>15</v>
      </c>
      <c r="D3762" t="s">
        <v>17</v>
      </c>
      <c r="E3762" s="14">
        <v>7986.3147879999997</v>
      </c>
      <c r="F3762" s="14">
        <v>53292.994852000003</v>
      </c>
      <c r="G3762" s="13">
        <v>0.14985674590401232</v>
      </c>
      <c r="H3762" s="12">
        <v>-51321027.950000003</v>
      </c>
      <c r="I3762" s="12">
        <v>-7.6908022450358651</v>
      </c>
      <c r="J3762" t="s">
        <v>25</v>
      </c>
      <c r="K3762" s="14">
        <v>1189.1262119999999</v>
      </c>
      <c r="L3762" s="14">
        <v>7986.3147880000006</v>
      </c>
      <c r="M3762" s="13">
        <v>0.14889548478438963</v>
      </c>
      <c r="N3762" s="12">
        <v>-1.1451257286554872</v>
      </c>
      <c r="O3762" s="2">
        <f>DATE(LEFT(ALT[[#This Row],[DATEMTH]],4),RIGHT(ALT[[#This Row],[DATEMTH]],2),1)</f>
        <v>43891</v>
      </c>
      <c r="P3762" t="str">
        <f>IF(AND(ALT[[#This Row],[DATE]]&gt;=DATE(2023,6,1),ALT[[#This Row],[DATE]]&lt;=DATE(2024,5,31)),"Y","N")</f>
        <v>N</v>
      </c>
      <c r="Q3762" t="str">
        <f>LEFT(ALT[[#This Row],[DATEMTH]],4)</f>
        <v>2020</v>
      </c>
    </row>
    <row r="3763" spans="1:17" x14ac:dyDescent="0.25">
      <c r="A3763" t="s">
        <v>52</v>
      </c>
      <c r="B3763" t="s">
        <v>14</v>
      </c>
      <c r="C3763" t="s">
        <v>15</v>
      </c>
      <c r="D3763" t="s">
        <v>17</v>
      </c>
      <c r="E3763" s="14">
        <v>7986.3147879999997</v>
      </c>
      <c r="F3763" s="14">
        <v>53292.994852000003</v>
      </c>
      <c r="G3763" s="13">
        <v>0.14985674590401232</v>
      </c>
      <c r="H3763" s="12">
        <v>-51321027.950000003</v>
      </c>
      <c r="I3763" s="12">
        <v>-7.6908022450358651</v>
      </c>
      <c r="J3763" t="s">
        <v>16</v>
      </c>
      <c r="K3763" s="14">
        <v>2618.4889240000002</v>
      </c>
      <c r="L3763" s="14">
        <v>7986.3147880000006</v>
      </c>
      <c r="M3763" s="13">
        <v>0.32787199021186392</v>
      </c>
      <c r="N3763" s="12">
        <v>-2.5215986384057802</v>
      </c>
      <c r="O3763" s="2">
        <f>DATE(LEFT(ALT[[#This Row],[DATEMTH]],4),RIGHT(ALT[[#This Row],[DATEMTH]],2),1)</f>
        <v>43891</v>
      </c>
      <c r="P3763" t="str">
        <f>IF(AND(ALT[[#This Row],[DATE]]&gt;=DATE(2023,6,1),ALT[[#This Row],[DATE]]&lt;=DATE(2024,5,31)),"Y","N")</f>
        <v>N</v>
      </c>
      <c r="Q3763" t="str">
        <f>LEFT(ALT[[#This Row],[DATEMTH]],4)</f>
        <v>2020</v>
      </c>
    </row>
    <row r="3764" spans="1:17" x14ac:dyDescent="0.25">
      <c r="A3764" t="s">
        <v>52</v>
      </c>
      <c r="B3764" t="s">
        <v>14</v>
      </c>
      <c r="C3764" t="s">
        <v>15</v>
      </c>
      <c r="D3764" t="s">
        <v>17</v>
      </c>
      <c r="E3764" s="14">
        <v>7986.3147879999997</v>
      </c>
      <c r="F3764" s="14">
        <v>53292.994852000003</v>
      </c>
      <c r="G3764" s="13">
        <v>0.14985674590401232</v>
      </c>
      <c r="H3764" s="12">
        <v>-51321027.950000003</v>
      </c>
      <c r="I3764" s="12">
        <v>-7.6908022450358651</v>
      </c>
      <c r="J3764" t="s">
        <v>24</v>
      </c>
      <c r="K3764" s="14">
        <v>3183.3561640000007</v>
      </c>
      <c r="L3764" s="14">
        <v>7986.3147880000006</v>
      </c>
      <c r="M3764" s="13">
        <v>0.39860138856324784</v>
      </c>
      <c r="N3764" s="12">
        <v>-3.0655644540366396</v>
      </c>
      <c r="O3764" s="2">
        <f>DATE(LEFT(ALT[[#This Row],[DATEMTH]],4),RIGHT(ALT[[#This Row],[DATEMTH]],2),1)</f>
        <v>43891</v>
      </c>
      <c r="P3764" t="str">
        <f>IF(AND(ALT[[#This Row],[DATE]]&gt;=DATE(2023,6,1),ALT[[#This Row],[DATE]]&lt;=DATE(2024,5,31)),"Y","N")</f>
        <v>N</v>
      </c>
      <c r="Q3764" t="str">
        <f>LEFT(ALT[[#This Row],[DATEMTH]],4)</f>
        <v>2020</v>
      </c>
    </row>
    <row r="3765" spans="1:17" x14ac:dyDescent="0.25">
      <c r="A3765" t="s">
        <v>52</v>
      </c>
      <c r="B3765" t="s">
        <v>14</v>
      </c>
      <c r="C3765" t="s">
        <v>15</v>
      </c>
      <c r="D3765" t="s">
        <v>17</v>
      </c>
      <c r="E3765" s="14">
        <v>7986.3147879999997</v>
      </c>
      <c r="F3765" s="14">
        <v>53292.994852000003</v>
      </c>
      <c r="G3765" s="13">
        <v>0.14985674590401232</v>
      </c>
      <c r="H3765" s="12">
        <v>-51321027.950000003</v>
      </c>
      <c r="I3765" s="12">
        <v>-7.6908022450358651</v>
      </c>
      <c r="J3765" t="s">
        <v>26</v>
      </c>
      <c r="K3765" s="14">
        <v>995.34348799999987</v>
      </c>
      <c r="L3765" s="14">
        <v>7986.3147880000006</v>
      </c>
      <c r="M3765" s="13">
        <v>0.12463113644049861</v>
      </c>
      <c r="N3765" s="12">
        <v>-0.95851342393795791</v>
      </c>
      <c r="O3765" s="2">
        <f>DATE(LEFT(ALT[[#This Row],[DATEMTH]],4),RIGHT(ALT[[#This Row],[DATEMTH]],2),1)</f>
        <v>43891</v>
      </c>
      <c r="P3765" t="str">
        <f>IF(AND(ALT[[#This Row],[DATE]]&gt;=DATE(2023,6,1),ALT[[#This Row],[DATE]]&lt;=DATE(2024,5,31)),"Y","N")</f>
        <v>N</v>
      </c>
      <c r="Q3765" t="str">
        <f>LEFT(ALT[[#This Row],[DATEMTH]],4)</f>
        <v>2020</v>
      </c>
    </row>
    <row r="3766" spans="1:17" x14ac:dyDescent="0.25">
      <c r="A3766" t="s">
        <v>52</v>
      </c>
      <c r="B3766" t="s">
        <v>14</v>
      </c>
      <c r="C3766" t="s">
        <v>18</v>
      </c>
      <c r="D3766" t="s">
        <v>17</v>
      </c>
      <c r="E3766" s="14">
        <v>15603.26276</v>
      </c>
      <c r="F3766" s="14">
        <v>53292.994852000003</v>
      </c>
      <c r="G3766" s="13">
        <v>0.2927826218686308</v>
      </c>
      <c r="H3766" s="12">
        <v>-51321027.950000003</v>
      </c>
      <c r="I3766" s="12">
        <v>-15.025905120194285</v>
      </c>
      <c r="J3766" t="s">
        <v>24</v>
      </c>
      <c r="K3766" s="14">
        <v>4560.4056360000004</v>
      </c>
      <c r="L3766" s="14">
        <v>15603.26276</v>
      </c>
      <c r="M3766" s="13">
        <v>0.29227256543361579</v>
      </c>
      <c r="N3766" s="12">
        <v>-4.3916598374412867</v>
      </c>
      <c r="O3766" s="2">
        <f>DATE(LEFT(ALT[[#This Row],[DATEMTH]],4),RIGHT(ALT[[#This Row],[DATEMTH]],2),1)</f>
        <v>43891</v>
      </c>
      <c r="P3766" t="str">
        <f>IF(AND(ALT[[#This Row],[DATE]]&gt;=DATE(2023,6,1),ALT[[#This Row],[DATE]]&lt;=DATE(2024,5,31)),"Y","N")</f>
        <v>N</v>
      </c>
      <c r="Q3766" t="str">
        <f>LEFT(ALT[[#This Row],[DATEMTH]],4)</f>
        <v>2020</v>
      </c>
    </row>
    <row r="3767" spans="1:17" x14ac:dyDescent="0.25">
      <c r="A3767" t="s">
        <v>52</v>
      </c>
      <c r="B3767" t="s">
        <v>14</v>
      </c>
      <c r="C3767" t="s">
        <v>18</v>
      </c>
      <c r="D3767" t="s">
        <v>17</v>
      </c>
      <c r="E3767" s="14">
        <v>15603.26276</v>
      </c>
      <c r="F3767" s="14">
        <v>53292.994852000003</v>
      </c>
      <c r="G3767" s="13">
        <v>0.2927826218686308</v>
      </c>
      <c r="H3767" s="12">
        <v>-51321027.950000003</v>
      </c>
      <c r="I3767" s="12">
        <v>-15.025905120194285</v>
      </c>
      <c r="J3767" t="s">
        <v>16</v>
      </c>
      <c r="K3767" s="14">
        <v>6366.7812759999997</v>
      </c>
      <c r="L3767" s="14">
        <v>15603.26276</v>
      </c>
      <c r="M3767" s="13">
        <v>0.40804166243496626</v>
      </c>
      <c r="N3767" s="12">
        <v>-6.1311953048341472</v>
      </c>
      <c r="O3767" s="2">
        <f>DATE(LEFT(ALT[[#This Row],[DATEMTH]],4),RIGHT(ALT[[#This Row],[DATEMTH]],2),1)</f>
        <v>43891</v>
      </c>
      <c r="P3767" t="str">
        <f>IF(AND(ALT[[#This Row],[DATE]]&gt;=DATE(2023,6,1),ALT[[#This Row],[DATE]]&lt;=DATE(2024,5,31)),"Y","N")</f>
        <v>N</v>
      </c>
      <c r="Q3767" t="str">
        <f>LEFT(ALT[[#This Row],[DATEMTH]],4)</f>
        <v>2020</v>
      </c>
    </row>
    <row r="3768" spans="1:17" x14ac:dyDescent="0.25">
      <c r="A3768" t="s">
        <v>52</v>
      </c>
      <c r="B3768" t="s">
        <v>14</v>
      </c>
      <c r="C3768" t="s">
        <v>18</v>
      </c>
      <c r="D3768" t="s">
        <v>17</v>
      </c>
      <c r="E3768" s="14">
        <v>15603.26276</v>
      </c>
      <c r="F3768" s="14">
        <v>53292.994852000003</v>
      </c>
      <c r="G3768" s="13">
        <v>0.2927826218686308</v>
      </c>
      <c r="H3768" s="12">
        <v>-51321027.950000003</v>
      </c>
      <c r="I3768" s="12">
        <v>-15.025905120194285</v>
      </c>
      <c r="J3768" t="s">
        <v>26</v>
      </c>
      <c r="K3768" s="14">
        <v>3318.3440479999999</v>
      </c>
      <c r="L3768" s="14">
        <v>15603.26276</v>
      </c>
      <c r="M3768" s="13">
        <v>0.21266988187283464</v>
      </c>
      <c r="N3768" s="12">
        <v>-3.1955574669441398</v>
      </c>
      <c r="O3768" s="2">
        <f>DATE(LEFT(ALT[[#This Row],[DATEMTH]],4),RIGHT(ALT[[#This Row],[DATEMTH]],2),1)</f>
        <v>43891</v>
      </c>
      <c r="P3768" t="str">
        <f>IF(AND(ALT[[#This Row],[DATE]]&gt;=DATE(2023,6,1),ALT[[#This Row],[DATE]]&lt;=DATE(2024,5,31)),"Y","N")</f>
        <v>N</v>
      </c>
      <c r="Q3768" t="str">
        <f>LEFT(ALT[[#This Row],[DATEMTH]],4)</f>
        <v>2020</v>
      </c>
    </row>
    <row r="3769" spans="1:17" x14ac:dyDescent="0.25">
      <c r="A3769" t="s">
        <v>52</v>
      </c>
      <c r="B3769" t="s">
        <v>14</v>
      </c>
      <c r="C3769" t="s">
        <v>18</v>
      </c>
      <c r="D3769" t="s">
        <v>17</v>
      </c>
      <c r="E3769" s="14">
        <v>15603.26276</v>
      </c>
      <c r="F3769" s="14">
        <v>53292.994852000003</v>
      </c>
      <c r="G3769" s="13">
        <v>0.2927826218686308</v>
      </c>
      <c r="H3769" s="12">
        <v>-51321027.950000003</v>
      </c>
      <c r="I3769" s="12">
        <v>-15.025905120194285</v>
      </c>
      <c r="J3769" t="s">
        <v>25</v>
      </c>
      <c r="K3769" s="14">
        <v>1357.7318000000005</v>
      </c>
      <c r="L3769" s="14">
        <v>15603.26276</v>
      </c>
      <c r="M3769" s="13">
        <v>8.7015890258583362E-2</v>
      </c>
      <c r="N3769" s="12">
        <v>-1.3074925109747118</v>
      </c>
      <c r="O3769" s="2">
        <f>DATE(LEFT(ALT[[#This Row],[DATEMTH]],4),RIGHT(ALT[[#This Row],[DATEMTH]],2),1)</f>
        <v>43891</v>
      </c>
      <c r="P3769" t="str">
        <f>IF(AND(ALT[[#This Row],[DATE]]&gt;=DATE(2023,6,1),ALT[[#This Row],[DATE]]&lt;=DATE(2024,5,31)),"Y","N")</f>
        <v>N</v>
      </c>
      <c r="Q3769" t="str">
        <f>LEFT(ALT[[#This Row],[DATEMTH]],4)</f>
        <v>2020</v>
      </c>
    </row>
    <row r="3770" spans="1:17" x14ac:dyDescent="0.25">
      <c r="A3770" t="s">
        <v>52</v>
      </c>
      <c r="B3770" t="s">
        <v>14</v>
      </c>
      <c r="C3770" t="s">
        <v>19</v>
      </c>
      <c r="D3770" t="s">
        <v>17</v>
      </c>
      <c r="E3770" s="14">
        <v>13935.802636</v>
      </c>
      <c r="F3770" s="14">
        <v>53292.994852000003</v>
      </c>
      <c r="G3770" s="13">
        <v>0.26149407956338588</v>
      </c>
      <c r="H3770" s="12">
        <v>-51321027.950000003</v>
      </c>
      <c r="I3770" s="12">
        <v>-13.420144966032053</v>
      </c>
      <c r="J3770" t="s">
        <v>25</v>
      </c>
      <c r="K3770" s="14">
        <v>9794.5246399999996</v>
      </c>
      <c r="L3770" s="14">
        <v>13935.802636</v>
      </c>
      <c r="M3770" s="13">
        <v>0.70283175614858784</v>
      </c>
      <c r="N3770" s="12">
        <v>-9.4321040542449381</v>
      </c>
      <c r="O3770" s="2">
        <f>DATE(LEFT(ALT[[#This Row],[DATEMTH]],4),RIGHT(ALT[[#This Row],[DATEMTH]],2),1)</f>
        <v>43891</v>
      </c>
      <c r="P3770" t="str">
        <f>IF(AND(ALT[[#This Row],[DATE]]&gt;=DATE(2023,6,1),ALT[[#This Row],[DATE]]&lt;=DATE(2024,5,31)),"Y","N")</f>
        <v>N</v>
      </c>
      <c r="Q3770" t="str">
        <f>LEFT(ALT[[#This Row],[DATEMTH]],4)</f>
        <v>2020</v>
      </c>
    </row>
    <row r="3771" spans="1:17" x14ac:dyDescent="0.25">
      <c r="A3771" t="s">
        <v>52</v>
      </c>
      <c r="B3771" t="s">
        <v>14</v>
      </c>
      <c r="C3771" t="s">
        <v>19</v>
      </c>
      <c r="D3771" t="s">
        <v>17</v>
      </c>
      <c r="E3771" s="14">
        <v>13935.802636</v>
      </c>
      <c r="F3771" s="14">
        <v>53292.994852000003</v>
      </c>
      <c r="G3771" s="13">
        <v>0.26149407956338588</v>
      </c>
      <c r="H3771" s="12">
        <v>-51321027.950000003</v>
      </c>
      <c r="I3771" s="12">
        <v>-13.420144966032053</v>
      </c>
      <c r="J3771" t="s">
        <v>24</v>
      </c>
      <c r="K3771" s="14">
        <v>3766.5138999999999</v>
      </c>
      <c r="L3771" s="14">
        <v>13935.802636</v>
      </c>
      <c r="M3771" s="13">
        <v>0.27027606506639679</v>
      </c>
      <c r="N3771" s="12">
        <v>-3.6271439740397566</v>
      </c>
      <c r="O3771" s="2">
        <f>DATE(LEFT(ALT[[#This Row],[DATEMTH]],4),RIGHT(ALT[[#This Row],[DATEMTH]],2),1)</f>
        <v>43891</v>
      </c>
      <c r="P3771" t="str">
        <f>IF(AND(ALT[[#This Row],[DATE]]&gt;=DATE(2023,6,1),ALT[[#This Row],[DATE]]&lt;=DATE(2024,5,31)),"Y","N")</f>
        <v>N</v>
      </c>
      <c r="Q3771" t="str">
        <f>LEFT(ALT[[#This Row],[DATEMTH]],4)</f>
        <v>2020</v>
      </c>
    </row>
    <row r="3772" spans="1:17" x14ac:dyDescent="0.25">
      <c r="A3772" t="s">
        <v>52</v>
      </c>
      <c r="B3772" t="s">
        <v>14</v>
      </c>
      <c r="C3772" t="s">
        <v>19</v>
      </c>
      <c r="D3772" t="s">
        <v>17</v>
      </c>
      <c r="E3772" s="14">
        <v>13935.802636</v>
      </c>
      <c r="F3772" s="14">
        <v>53292.994852000003</v>
      </c>
      <c r="G3772" s="13">
        <v>0.26149407956338588</v>
      </c>
      <c r="H3772" s="12">
        <v>-51321027.950000003</v>
      </c>
      <c r="I3772" s="12">
        <v>-13.420144966032053</v>
      </c>
      <c r="J3772" t="s">
        <v>16</v>
      </c>
      <c r="K3772" s="14">
        <v>0</v>
      </c>
      <c r="L3772" s="14">
        <v>13935.802636</v>
      </c>
      <c r="M3772" s="13">
        <v>0</v>
      </c>
      <c r="N3772" s="12">
        <v>0</v>
      </c>
      <c r="O3772" s="2">
        <f>DATE(LEFT(ALT[[#This Row],[DATEMTH]],4),RIGHT(ALT[[#This Row],[DATEMTH]],2),1)</f>
        <v>43891</v>
      </c>
      <c r="P3772" t="str">
        <f>IF(AND(ALT[[#This Row],[DATE]]&gt;=DATE(2023,6,1),ALT[[#This Row],[DATE]]&lt;=DATE(2024,5,31)),"Y","N")</f>
        <v>N</v>
      </c>
      <c r="Q3772" t="str">
        <f>LEFT(ALT[[#This Row],[DATEMTH]],4)</f>
        <v>2020</v>
      </c>
    </row>
    <row r="3773" spans="1:17" x14ac:dyDescent="0.25">
      <c r="A3773" t="s">
        <v>52</v>
      </c>
      <c r="B3773" t="s">
        <v>14</v>
      </c>
      <c r="C3773" t="s">
        <v>19</v>
      </c>
      <c r="D3773" t="s">
        <v>17</v>
      </c>
      <c r="E3773" s="14">
        <v>13935.802636</v>
      </c>
      <c r="F3773" s="14">
        <v>53292.994852000003</v>
      </c>
      <c r="G3773" s="13">
        <v>0.26149407956338588</v>
      </c>
      <c r="H3773" s="12">
        <v>-51321027.950000003</v>
      </c>
      <c r="I3773" s="12">
        <v>-13.420144966032053</v>
      </c>
      <c r="J3773" t="s">
        <v>26</v>
      </c>
      <c r="K3773" s="14">
        <v>374.764096</v>
      </c>
      <c r="L3773" s="14">
        <v>13935.802636</v>
      </c>
      <c r="M3773" s="13">
        <v>2.6892178785015337E-2</v>
      </c>
      <c r="N3773" s="12">
        <v>-0.36089693774735754</v>
      </c>
      <c r="O3773" s="2">
        <f>DATE(LEFT(ALT[[#This Row],[DATEMTH]],4),RIGHT(ALT[[#This Row],[DATEMTH]],2),1)</f>
        <v>43891</v>
      </c>
      <c r="P3773" t="str">
        <f>IF(AND(ALT[[#This Row],[DATE]]&gt;=DATE(2023,6,1),ALT[[#This Row],[DATE]]&lt;=DATE(2024,5,31)),"Y","N")</f>
        <v>N</v>
      </c>
      <c r="Q3773" t="str">
        <f>LEFT(ALT[[#This Row],[DATEMTH]],4)</f>
        <v>2020</v>
      </c>
    </row>
    <row r="3774" spans="1:17" x14ac:dyDescent="0.25">
      <c r="A3774" t="s">
        <v>52</v>
      </c>
      <c r="B3774" t="s">
        <v>14</v>
      </c>
      <c r="C3774" t="s">
        <v>20</v>
      </c>
      <c r="D3774" t="s">
        <v>17</v>
      </c>
      <c r="E3774" s="14">
        <v>15767.614667999997</v>
      </c>
      <c r="F3774" s="14">
        <v>53292.994852000003</v>
      </c>
      <c r="G3774" s="13">
        <v>0.29586655266397111</v>
      </c>
      <c r="H3774" s="12">
        <v>-51321027.950000003</v>
      </c>
      <c r="I3774" s="12">
        <v>-15.184175618737809</v>
      </c>
      <c r="J3774" t="s">
        <v>16</v>
      </c>
      <c r="K3774" s="14">
        <v>6546.712012</v>
      </c>
      <c r="L3774" s="14">
        <v>15767.614667999998</v>
      </c>
      <c r="M3774" s="13">
        <v>0.41519989864328671</v>
      </c>
      <c r="N3774" s="12">
        <v>-6.3044681778818035</v>
      </c>
      <c r="O3774" s="2">
        <f>DATE(LEFT(ALT[[#This Row],[DATEMTH]],4),RIGHT(ALT[[#This Row],[DATEMTH]],2),1)</f>
        <v>43891</v>
      </c>
      <c r="P3774" t="str">
        <f>IF(AND(ALT[[#This Row],[DATE]]&gt;=DATE(2023,6,1),ALT[[#This Row],[DATE]]&lt;=DATE(2024,5,31)),"Y","N")</f>
        <v>N</v>
      </c>
      <c r="Q3774" t="str">
        <f>LEFT(ALT[[#This Row],[DATEMTH]],4)</f>
        <v>2020</v>
      </c>
    </row>
    <row r="3775" spans="1:17" x14ac:dyDescent="0.25">
      <c r="A3775" t="s">
        <v>52</v>
      </c>
      <c r="B3775" t="s">
        <v>14</v>
      </c>
      <c r="C3775" t="s">
        <v>20</v>
      </c>
      <c r="D3775" t="s">
        <v>17</v>
      </c>
      <c r="E3775" s="14">
        <v>15767.614667999997</v>
      </c>
      <c r="F3775" s="14">
        <v>53292.994852000003</v>
      </c>
      <c r="G3775" s="13">
        <v>0.29586655266397111</v>
      </c>
      <c r="H3775" s="12">
        <v>-51321027.950000003</v>
      </c>
      <c r="I3775" s="12">
        <v>-15.184175618737809</v>
      </c>
      <c r="J3775" t="s">
        <v>25</v>
      </c>
      <c r="K3775" s="14">
        <v>2397.8765680000001</v>
      </c>
      <c r="L3775" s="14">
        <v>15767.614667999998</v>
      </c>
      <c r="M3775" s="13">
        <v>0.15207605072100311</v>
      </c>
      <c r="N3775" s="12">
        <v>-2.3091494615517898</v>
      </c>
      <c r="O3775" s="2">
        <f>DATE(LEFT(ALT[[#This Row],[DATEMTH]],4),RIGHT(ALT[[#This Row],[DATEMTH]],2),1)</f>
        <v>43891</v>
      </c>
      <c r="P3775" t="str">
        <f>IF(AND(ALT[[#This Row],[DATE]]&gt;=DATE(2023,6,1),ALT[[#This Row],[DATE]]&lt;=DATE(2024,5,31)),"Y","N")</f>
        <v>N</v>
      </c>
      <c r="Q3775" t="str">
        <f>LEFT(ALT[[#This Row],[DATEMTH]],4)</f>
        <v>2020</v>
      </c>
    </row>
    <row r="3776" spans="1:17" x14ac:dyDescent="0.25">
      <c r="A3776" t="s">
        <v>52</v>
      </c>
      <c r="B3776" t="s">
        <v>14</v>
      </c>
      <c r="C3776" t="s">
        <v>20</v>
      </c>
      <c r="D3776" t="s">
        <v>17</v>
      </c>
      <c r="E3776" s="14">
        <v>15767.614667999997</v>
      </c>
      <c r="F3776" s="14">
        <v>53292.994852000003</v>
      </c>
      <c r="G3776" s="13">
        <v>0.29586655266397111</v>
      </c>
      <c r="H3776" s="12">
        <v>-51321027.950000003</v>
      </c>
      <c r="I3776" s="12">
        <v>-15.184175618737809</v>
      </c>
      <c r="J3776" t="s">
        <v>24</v>
      </c>
      <c r="K3776" s="14">
        <v>5852.100575999998</v>
      </c>
      <c r="L3776" s="14">
        <v>15767.614667999998</v>
      </c>
      <c r="M3776" s="13">
        <v>0.37114685380260454</v>
      </c>
      <c r="N3776" s="12">
        <v>-5.6355590084807536</v>
      </c>
      <c r="O3776" s="2">
        <f>DATE(LEFT(ALT[[#This Row],[DATEMTH]],4),RIGHT(ALT[[#This Row],[DATEMTH]],2),1)</f>
        <v>43891</v>
      </c>
      <c r="P3776" t="str">
        <f>IF(AND(ALT[[#This Row],[DATE]]&gt;=DATE(2023,6,1),ALT[[#This Row],[DATE]]&lt;=DATE(2024,5,31)),"Y","N")</f>
        <v>N</v>
      </c>
      <c r="Q3776" t="str">
        <f>LEFT(ALT[[#This Row],[DATEMTH]],4)</f>
        <v>2020</v>
      </c>
    </row>
    <row r="3777" spans="1:17" x14ac:dyDescent="0.25">
      <c r="A3777" t="s">
        <v>52</v>
      </c>
      <c r="B3777" t="s">
        <v>14</v>
      </c>
      <c r="C3777" t="s">
        <v>20</v>
      </c>
      <c r="D3777" t="s">
        <v>17</v>
      </c>
      <c r="E3777" s="14">
        <v>15767.614667999997</v>
      </c>
      <c r="F3777" s="14">
        <v>53292.994852000003</v>
      </c>
      <c r="G3777" s="13">
        <v>0.29586655266397111</v>
      </c>
      <c r="H3777" s="12">
        <v>-51321027.950000003</v>
      </c>
      <c r="I3777" s="12">
        <v>-15.184175618737809</v>
      </c>
      <c r="J3777" t="s">
        <v>26</v>
      </c>
      <c r="K3777" s="14">
        <v>970.92551200000014</v>
      </c>
      <c r="L3777" s="14">
        <v>15767.614667999998</v>
      </c>
      <c r="M3777" s="13">
        <v>6.1577196833105675E-2</v>
      </c>
      <c r="N3777" s="12">
        <v>-0.93499897082346228</v>
      </c>
      <c r="O3777" s="2">
        <f>DATE(LEFT(ALT[[#This Row],[DATEMTH]],4),RIGHT(ALT[[#This Row],[DATEMTH]],2),1)</f>
        <v>43891</v>
      </c>
      <c r="P3777" t="str">
        <f>IF(AND(ALT[[#This Row],[DATE]]&gt;=DATE(2023,6,1),ALT[[#This Row],[DATE]]&lt;=DATE(2024,5,31)),"Y","N")</f>
        <v>N</v>
      </c>
      <c r="Q3777" t="str">
        <f>LEFT(ALT[[#This Row],[DATEMTH]],4)</f>
        <v>2020</v>
      </c>
    </row>
    <row r="3778" spans="1:17" x14ac:dyDescent="0.25">
      <c r="A3778" t="s">
        <v>52</v>
      </c>
      <c r="B3778" t="s">
        <v>14</v>
      </c>
      <c r="C3778" t="s">
        <v>15</v>
      </c>
      <c r="D3778" t="s">
        <v>23</v>
      </c>
      <c r="E3778" s="14">
        <v>7986.3147879999997</v>
      </c>
      <c r="F3778" s="14">
        <v>53292.994852000003</v>
      </c>
      <c r="G3778" s="13">
        <v>0.14985674590401232</v>
      </c>
      <c r="H3778" s="12">
        <v>-11618360.439999999</v>
      </c>
      <c r="I3778" s="12">
        <v>-1.7410896882783089</v>
      </c>
      <c r="J3778" t="s">
        <v>24</v>
      </c>
      <c r="K3778" s="14">
        <v>3183.3561640000007</v>
      </c>
      <c r="L3778" s="14">
        <v>7986.3147880000006</v>
      </c>
      <c r="M3778" s="13">
        <v>0.39860138856324784</v>
      </c>
      <c r="N3778" s="12">
        <v>-0.69400076736088623</v>
      </c>
      <c r="O3778" s="2">
        <f>DATE(LEFT(ALT[[#This Row],[DATEMTH]],4),RIGHT(ALT[[#This Row],[DATEMTH]],2),1)</f>
        <v>43891</v>
      </c>
      <c r="P3778" t="str">
        <f>IF(AND(ALT[[#This Row],[DATE]]&gt;=DATE(2023,6,1),ALT[[#This Row],[DATE]]&lt;=DATE(2024,5,31)),"Y","N")</f>
        <v>N</v>
      </c>
      <c r="Q3778" t="str">
        <f>LEFT(ALT[[#This Row],[DATEMTH]],4)</f>
        <v>2020</v>
      </c>
    </row>
    <row r="3779" spans="1:17" x14ac:dyDescent="0.25">
      <c r="A3779" t="s">
        <v>52</v>
      </c>
      <c r="B3779" t="s">
        <v>14</v>
      </c>
      <c r="C3779" t="s">
        <v>15</v>
      </c>
      <c r="D3779" t="s">
        <v>23</v>
      </c>
      <c r="E3779" s="14">
        <v>7986.3147879999997</v>
      </c>
      <c r="F3779" s="14">
        <v>53292.994852000003</v>
      </c>
      <c r="G3779" s="13">
        <v>0.14985674590401232</v>
      </c>
      <c r="H3779" s="12">
        <v>-11618360.439999999</v>
      </c>
      <c r="I3779" s="12">
        <v>-1.7410896882783089</v>
      </c>
      <c r="J3779" t="s">
        <v>26</v>
      </c>
      <c r="K3779" s="14">
        <v>995.34348799999987</v>
      </c>
      <c r="L3779" s="14">
        <v>7986.3147880000006</v>
      </c>
      <c r="M3779" s="13">
        <v>0.12463113644049861</v>
      </c>
      <c r="N3779" s="12">
        <v>-0.21699398649495913</v>
      </c>
      <c r="O3779" s="2">
        <f>DATE(LEFT(ALT[[#This Row],[DATEMTH]],4),RIGHT(ALT[[#This Row],[DATEMTH]],2),1)</f>
        <v>43891</v>
      </c>
      <c r="P3779" t="str">
        <f>IF(AND(ALT[[#This Row],[DATE]]&gt;=DATE(2023,6,1),ALT[[#This Row],[DATE]]&lt;=DATE(2024,5,31)),"Y","N")</f>
        <v>N</v>
      </c>
      <c r="Q3779" t="str">
        <f>LEFT(ALT[[#This Row],[DATEMTH]],4)</f>
        <v>2020</v>
      </c>
    </row>
    <row r="3780" spans="1:17" x14ac:dyDescent="0.25">
      <c r="A3780" t="s">
        <v>52</v>
      </c>
      <c r="B3780" t="s">
        <v>14</v>
      </c>
      <c r="C3780" t="s">
        <v>15</v>
      </c>
      <c r="D3780" t="s">
        <v>23</v>
      </c>
      <c r="E3780" s="14">
        <v>7986.3147879999997</v>
      </c>
      <c r="F3780" s="14">
        <v>53292.994852000003</v>
      </c>
      <c r="G3780" s="13">
        <v>0.14985674590401232</v>
      </c>
      <c r="H3780" s="12">
        <v>-11618360.439999999</v>
      </c>
      <c r="I3780" s="12">
        <v>-1.7410896882783089</v>
      </c>
      <c r="J3780" t="s">
        <v>25</v>
      </c>
      <c r="K3780" s="14">
        <v>1189.1262119999999</v>
      </c>
      <c r="L3780" s="14">
        <v>7986.3147880000006</v>
      </c>
      <c r="M3780" s="13">
        <v>0.14889548478438963</v>
      </c>
      <c r="N3780" s="12">
        <v>-0.25924039318930064</v>
      </c>
      <c r="O3780" s="2">
        <f>DATE(LEFT(ALT[[#This Row],[DATEMTH]],4),RIGHT(ALT[[#This Row],[DATEMTH]],2),1)</f>
        <v>43891</v>
      </c>
      <c r="P3780" t="str">
        <f>IF(AND(ALT[[#This Row],[DATE]]&gt;=DATE(2023,6,1),ALT[[#This Row],[DATE]]&lt;=DATE(2024,5,31)),"Y","N")</f>
        <v>N</v>
      </c>
      <c r="Q3780" t="str">
        <f>LEFT(ALT[[#This Row],[DATEMTH]],4)</f>
        <v>2020</v>
      </c>
    </row>
    <row r="3781" spans="1:17" x14ac:dyDescent="0.25">
      <c r="A3781" t="s">
        <v>52</v>
      </c>
      <c r="B3781" t="s">
        <v>14</v>
      </c>
      <c r="C3781" t="s">
        <v>15</v>
      </c>
      <c r="D3781" t="s">
        <v>23</v>
      </c>
      <c r="E3781" s="14">
        <v>7986.3147879999997</v>
      </c>
      <c r="F3781" s="14">
        <v>53292.994852000003</v>
      </c>
      <c r="G3781" s="13">
        <v>0.14985674590401232</v>
      </c>
      <c r="H3781" s="12">
        <v>-11618360.439999999</v>
      </c>
      <c r="I3781" s="12">
        <v>-1.7410896882783089</v>
      </c>
      <c r="J3781" t="s">
        <v>16</v>
      </c>
      <c r="K3781" s="14">
        <v>2618.4889240000002</v>
      </c>
      <c r="L3781" s="14">
        <v>7986.3147880000006</v>
      </c>
      <c r="M3781" s="13">
        <v>0.32787199021186392</v>
      </c>
      <c r="N3781" s="12">
        <v>-0.57085454123316293</v>
      </c>
      <c r="O3781" s="2">
        <f>DATE(LEFT(ALT[[#This Row],[DATEMTH]],4),RIGHT(ALT[[#This Row],[DATEMTH]],2),1)</f>
        <v>43891</v>
      </c>
      <c r="P3781" t="str">
        <f>IF(AND(ALT[[#This Row],[DATE]]&gt;=DATE(2023,6,1),ALT[[#This Row],[DATE]]&lt;=DATE(2024,5,31)),"Y","N")</f>
        <v>N</v>
      </c>
      <c r="Q3781" t="str">
        <f>LEFT(ALT[[#This Row],[DATEMTH]],4)</f>
        <v>2020</v>
      </c>
    </row>
    <row r="3782" spans="1:17" x14ac:dyDescent="0.25">
      <c r="A3782" t="s">
        <v>52</v>
      </c>
      <c r="B3782" t="s">
        <v>14</v>
      </c>
      <c r="C3782" t="s">
        <v>18</v>
      </c>
      <c r="D3782" t="s">
        <v>23</v>
      </c>
      <c r="E3782" s="14">
        <v>15603.26276</v>
      </c>
      <c r="F3782" s="14">
        <v>53292.994852000003</v>
      </c>
      <c r="G3782" s="13">
        <v>0.2927826218686308</v>
      </c>
      <c r="H3782" s="12">
        <v>-11618360.439999999</v>
      </c>
      <c r="I3782" s="12">
        <v>-3.4016540314379786</v>
      </c>
      <c r="J3782" t="s">
        <v>16</v>
      </c>
      <c r="K3782" s="14">
        <v>6366.7812759999997</v>
      </c>
      <c r="L3782" s="14">
        <v>15603.26276</v>
      </c>
      <c r="M3782" s="13">
        <v>0.40804166243496626</v>
      </c>
      <c r="N3782" s="12">
        <v>-1.3880165660165578</v>
      </c>
      <c r="O3782" s="2">
        <f>DATE(LEFT(ALT[[#This Row],[DATEMTH]],4),RIGHT(ALT[[#This Row],[DATEMTH]],2),1)</f>
        <v>43891</v>
      </c>
      <c r="P3782" t="str">
        <f>IF(AND(ALT[[#This Row],[DATE]]&gt;=DATE(2023,6,1),ALT[[#This Row],[DATE]]&lt;=DATE(2024,5,31)),"Y","N")</f>
        <v>N</v>
      </c>
      <c r="Q3782" t="str">
        <f>LEFT(ALT[[#This Row],[DATEMTH]],4)</f>
        <v>2020</v>
      </c>
    </row>
    <row r="3783" spans="1:17" x14ac:dyDescent="0.25">
      <c r="A3783" t="s">
        <v>52</v>
      </c>
      <c r="B3783" t="s">
        <v>14</v>
      </c>
      <c r="C3783" t="s">
        <v>18</v>
      </c>
      <c r="D3783" t="s">
        <v>23</v>
      </c>
      <c r="E3783" s="14">
        <v>15603.26276</v>
      </c>
      <c r="F3783" s="14">
        <v>53292.994852000003</v>
      </c>
      <c r="G3783" s="13">
        <v>0.2927826218686308</v>
      </c>
      <c r="H3783" s="12">
        <v>-11618360.439999999</v>
      </c>
      <c r="I3783" s="12">
        <v>-3.4016540314379786</v>
      </c>
      <c r="J3783" t="s">
        <v>26</v>
      </c>
      <c r="K3783" s="14">
        <v>3318.3440479999999</v>
      </c>
      <c r="L3783" s="14">
        <v>15603.26276</v>
      </c>
      <c r="M3783" s="13">
        <v>0.21266988187283464</v>
      </c>
      <c r="N3783" s="12">
        <v>-0.72342936103816669</v>
      </c>
      <c r="O3783" s="2">
        <f>DATE(LEFT(ALT[[#This Row],[DATEMTH]],4),RIGHT(ALT[[#This Row],[DATEMTH]],2),1)</f>
        <v>43891</v>
      </c>
      <c r="P3783" t="str">
        <f>IF(AND(ALT[[#This Row],[DATE]]&gt;=DATE(2023,6,1),ALT[[#This Row],[DATE]]&lt;=DATE(2024,5,31)),"Y","N")</f>
        <v>N</v>
      </c>
      <c r="Q3783" t="str">
        <f>LEFT(ALT[[#This Row],[DATEMTH]],4)</f>
        <v>2020</v>
      </c>
    </row>
    <row r="3784" spans="1:17" x14ac:dyDescent="0.25">
      <c r="A3784" t="s">
        <v>52</v>
      </c>
      <c r="B3784" t="s">
        <v>14</v>
      </c>
      <c r="C3784" t="s">
        <v>18</v>
      </c>
      <c r="D3784" t="s">
        <v>23</v>
      </c>
      <c r="E3784" s="14">
        <v>15603.26276</v>
      </c>
      <c r="F3784" s="14">
        <v>53292.994852000003</v>
      </c>
      <c r="G3784" s="13">
        <v>0.2927826218686308</v>
      </c>
      <c r="H3784" s="12">
        <v>-11618360.439999999</v>
      </c>
      <c r="I3784" s="12">
        <v>-3.4016540314379786</v>
      </c>
      <c r="J3784" t="s">
        <v>25</v>
      </c>
      <c r="K3784" s="14">
        <v>1357.7318000000005</v>
      </c>
      <c r="L3784" s="14">
        <v>15603.26276</v>
      </c>
      <c r="M3784" s="13">
        <v>8.7015890258583362E-2</v>
      </c>
      <c r="N3784" s="12">
        <v>-0.29599795389727485</v>
      </c>
      <c r="O3784" s="2">
        <f>DATE(LEFT(ALT[[#This Row],[DATEMTH]],4),RIGHT(ALT[[#This Row],[DATEMTH]],2),1)</f>
        <v>43891</v>
      </c>
      <c r="P3784" t="str">
        <f>IF(AND(ALT[[#This Row],[DATE]]&gt;=DATE(2023,6,1),ALT[[#This Row],[DATE]]&lt;=DATE(2024,5,31)),"Y","N")</f>
        <v>N</v>
      </c>
      <c r="Q3784" t="str">
        <f>LEFT(ALT[[#This Row],[DATEMTH]],4)</f>
        <v>2020</v>
      </c>
    </row>
    <row r="3785" spans="1:17" x14ac:dyDescent="0.25">
      <c r="A3785" t="s">
        <v>52</v>
      </c>
      <c r="B3785" t="s">
        <v>14</v>
      </c>
      <c r="C3785" t="s">
        <v>18</v>
      </c>
      <c r="D3785" t="s">
        <v>23</v>
      </c>
      <c r="E3785" s="14">
        <v>15603.26276</v>
      </c>
      <c r="F3785" s="14">
        <v>53292.994852000003</v>
      </c>
      <c r="G3785" s="13">
        <v>0.2927826218686308</v>
      </c>
      <c r="H3785" s="12">
        <v>-11618360.439999999</v>
      </c>
      <c r="I3785" s="12">
        <v>-3.4016540314379786</v>
      </c>
      <c r="J3785" t="s">
        <v>24</v>
      </c>
      <c r="K3785" s="14">
        <v>4560.4056360000004</v>
      </c>
      <c r="L3785" s="14">
        <v>15603.26276</v>
      </c>
      <c r="M3785" s="13">
        <v>0.29227256543361579</v>
      </c>
      <c r="N3785" s="12">
        <v>-0.9942101504859796</v>
      </c>
      <c r="O3785" s="2">
        <f>DATE(LEFT(ALT[[#This Row],[DATEMTH]],4),RIGHT(ALT[[#This Row],[DATEMTH]],2),1)</f>
        <v>43891</v>
      </c>
      <c r="P3785" t="str">
        <f>IF(AND(ALT[[#This Row],[DATE]]&gt;=DATE(2023,6,1),ALT[[#This Row],[DATE]]&lt;=DATE(2024,5,31)),"Y","N")</f>
        <v>N</v>
      </c>
      <c r="Q3785" t="str">
        <f>LEFT(ALT[[#This Row],[DATEMTH]],4)</f>
        <v>2020</v>
      </c>
    </row>
    <row r="3786" spans="1:17" x14ac:dyDescent="0.25">
      <c r="A3786" t="s">
        <v>52</v>
      </c>
      <c r="B3786" t="s">
        <v>14</v>
      </c>
      <c r="C3786" t="s">
        <v>19</v>
      </c>
      <c r="D3786" t="s">
        <v>23</v>
      </c>
      <c r="E3786" s="14">
        <v>13935.802636</v>
      </c>
      <c r="F3786" s="14">
        <v>53292.994852000003</v>
      </c>
      <c r="G3786" s="13">
        <v>0.26149407956338588</v>
      </c>
      <c r="H3786" s="12">
        <v>-11618360.439999999</v>
      </c>
      <c r="I3786" s="12">
        <v>-3.0381324692934548</v>
      </c>
      <c r="J3786" t="s">
        <v>26</v>
      </c>
      <c r="K3786" s="14">
        <v>374.764096</v>
      </c>
      <c r="L3786" s="14">
        <v>13935.802636</v>
      </c>
      <c r="M3786" s="13">
        <v>2.6892178785015337E-2</v>
      </c>
      <c r="N3786" s="12">
        <v>-8.1702001536799698E-2</v>
      </c>
      <c r="O3786" s="2">
        <f>DATE(LEFT(ALT[[#This Row],[DATEMTH]],4),RIGHT(ALT[[#This Row],[DATEMTH]],2),1)</f>
        <v>43891</v>
      </c>
      <c r="P3786" t="str">
        <f>IF(AND(ALT[[#This Row],[DATE]]&gt;=DATE(2023,6,1),ALT[[#This Row],[DATE]]&lt;=DATE(2024,5,31)),"Y","N")</f>
        <v>N</v>
      </c>
      <c r="Q3786" t="str">
        <f>LEFT(ALT[[#This Row],[DATEMTH]],4)</f>
        <v>2020</v>
      </c>
    </row>
    <row r="3787" spans="1:17" x14ac:dyDescent="0.25">
      <c r="A3787" t="s">
        <v>52</v>
      </c>
      <c r="B3787" t="s">
        <v>14</v>
      </c>
      <c r="C3787" t="s">
        <v>19</v>
      </c>
      <c r="D3787" t="s">
        <v>23</v>
      </c>
      <c r="E3787" s="14">
        <v>13935.802636</v>
      </c>
      <c r="F3787" s="14">
        <v>53292.994852000003</v>
      </c>
      <c r="G3787" s="13">
        <v>0.26149407956338588</v>
      </c>
      <c r="H3787" s="12">
        <v>-11618360.439999999</v>
      </c>
      <c r="I3787" s="12">
        <v>-3.0381324692934548</v>
      </c>
      <c r="J3787" t="s">
        <v>25</v>
      </c>
      <c r="K3787" s="14">
        <v>9794.5246399999996</v>
      </c>
      <c r="L3787" s="14">
        <v>13935.802636</v>
      </c>
      <c r="M3787" s="13">
        <v>0.70283175614858784</v>
      </c>
      <c r="N3787" s="12">
        <v>-2.1352959788055643</v>
      </c>
      <c r="O3787" s="2">
        <f>DATE(LEFT(ALT[[#This Row],[DATEMTH]],4),RIGHT(ALT[[#This Row],[DATEMTH]],2),1)</f>
        <v>43891</v>
      </c>
      <c r="P3787" t="str">
        <f>IF(AND(ALT[[#This Row],[DATE]]&gt;=DATE(2023,6,1),ALT[[#This Row],[DATE]]&lt;=DATE(2024,5,31)),"Y","N")</f>
        <v>N</v>
      </c>
      <c r="Q3787" t="str">
        <f>LEFT(ALT[[#This Row],[DATEMTH]],4)</f>
        <v>2020</v>
      </c>
    </row>
    <row r="3788" spans="1:17" x14ac:dyDescent="0.25">
      <c r="A3788" t="s">
        <v>52</v>
      </c>
      <c r="B3788" t="s">
        <v>14</v>
      </c>
      <c r="C3788" t="s">
        <v>19</v>
      </c>
      <c r="D3788" t="s">
        <v>23</v>
      </c>
      <c r="E3788" s="14">
        <v>13935.802636</v>
      </c>
      <c r="F3788" s="14">
        <v>53292.994852000003</v>
      </c>
      <c r="G3788" s="13">
        <v>0.26149407956338588</v>
      </c>
      <c r="H3788" s="12">
        <v>-11618360.439999999</v>
      </c>
      <c r="I3788" s="12">
        <v>-3.0381324692934548</v>
      </c>
      <c r="J3788" t="s">
        <v>16</v>
      </c>
      <c r="K3788" s="14">
        <v>0</v>
      </c>
      <c r="L3788" s="14">
        <v>13935.802636</v>
      </c>
      <c r="M3788" s="13">
        <v>0</v>
      </c>
      <c r="N3788" s="12">
        <v>0</v>
      </c>
      <c r="O3788" s="2">
        <f>DATE(LEFT(ALT[[#This Row],[DATEMTH]],4),RIGHT(ALT[[#This Row],[DATEMTH]],2),1)</f>
        <v>43891</v>
      </c>
      <c r="P3788" t="str">
        <f>IF(AND(ALT[[#This Row],[DATE]]&gt;=DATE(2023,6,1),ALT[[#This Row],[DATE]]&lt;=DATE(2024,5,31)),"Y","N")</f>
        <v>N</v>
      </c>
      <c r="Q3788" t="str">
        <f>LEFT(ALT[[#This Row],[DATEMTH]],4)</f>
        <v>2020</v>
      </c>
    </row>
    <row r="3789" spans="1:17" x14ac:dyDescent="0.25">
      <c r="A3789" t="s">
        <v>52</v>
      </c>
      <c r="B3789" t="s">
        <v>14</v>
      </c>
      <c r="C3789" t="s">
        <v>19</v>
      </c>
      <c r="D3789" t="s">
        <v>23</v>
      </c>
      <c r="E3789" s="14">
        <v>13935.802636</v>
      </c>
      <c r="F3789" s="14">
        <v>53292.994852000003</v>
      </c>
      <c r="G3789" s="13">
        <v>0.26149407956338588</v>
      </c>
      <c r="H3789" s="12">
        <v>-11618360.439999999</v>
      </c>
      <c r="I3789" s="12">
        <v>-3.0381324692934548</v>
      </c>
      <c r="J3789" t="s">
        <v>24</v>
      </c>
      <c r="K3789" s="14">
        <v>3766.5138999999999</v>
      </c>
      <c r="L3789" s="14">
        <v>13935.802636</v>
      </c>
      <c r="M3789" s="13">
        <v>0.27027606506639679</v>
      </c>
      <c r="N3789" s="12">
        <v>-0.82113448895109054</v>
      </c>
      <c r="O3789" s="2">
        <f>DATE(LEFT(ALT[[#This Row],[DATEMTH]],4),RIGHT(ALT[[#This Row],[DATEMTH]],2),1)</f>
        <v>43891</v>
      </c>
      <c r="P3789" t="str">
        <f>IF(AND(ALT[[#This Row],[DATE]]&gt;=DATE(2023,6,1),ALT[[#This Row],[DATE]]&lt;=DATE(2024,5,31)),"Y","N")</f>
        <v>N</v>
      </c>
      <c r="Q3789" t="str">
        <f>LEFT(ALT[[#This Row],[DATEMTH]],4)</f>
        <v>2020</v>
      </c>
    </row>
    <row r="3790" spans="1:17" x14ac:dyDescent="0.25">
      <c r="A3790" t="s">
        <v>52</v>
      </c>
      <c r="B3790" t="s">
        <v>14</v>
      </c>
      <c r="C3790" t="s">
        <v>20</v>
      </c>
      <c r="D3790" t="s">
        <v>23</v>
      </c>
      <c r="E3790" s="14">
        <v>15767.614667999997</v>
      </c>
      <c r="F3790" s="14">
        <v>53292.994852000003</v>
      </c>
      <c r="G3790" s="13">
        <v>0.29586655266397111</v>
      </c>
      <c r="H3790" s="12">
        <v>-11618360.439999999</v>
      </c>
      <c r="I3790" s="12">
        <v>-3.4374842509902583</v>
      </c>
      <c r="J3790" t="s">
        <v>25</v>
      </c>
      <c r="K3790" s="14">
        <v>2397.8765680000001</v>
      </c>
      <c r="L3790" s="14">
        <v>15767.614667999998</v>
      </c>
      <c r="M3790" s="13">
        <v>0.15207605072100311</v>
      </c>
      <c r="N3790" s="12">
        <v>-0.52275902930624396</v>
      </c>
      <c r="O3790" s="2">
        <f>DATE(LEFT(ALT[[#This Row],[DATEMTH]],4),RIGHT(ALT[[#This Row],[DATEMTH]],2),1)</f>
        <v>43891</v>
      </c>
      <c r="P3790" t="str">
        <f>IF(AND(ALT[[#This Row],[DATE]]&gt;=DATE(2023,6,1),ALT[[#This Row],[DATE]]&lt;=DATE(2024,5,31)),"Y","N")</f>
        <v>N</v>
      </c>
      <c r="Q3790" t="str">
        <f>LEFT(ALT[[#This Row],[DATEMTH]],4)</f>
        <v>2020</v>
      </c>
    </row>
    <row r="3791" spans="1:17" x14ac:dyDescent="0.25">
      <c r="A3791" t="s">
        <v>52</v>
      </c>
      <c r="B3791" t="s">
        <v>14</v>
      </c>
      <c r="C3791" t="s">
        <v>20</v>
      </c>
      <c r="D3791" t="s">
        <v>23</v>
      </c>
      <c r="E3791" s="14">
        <v>15767.614667999997</v>
      </c>
      <c r="F3791" s="14">
        <v>53292.994852000003</v>
      </c>
      <c r="G3791" s="13">
        <v>0.29586655266397111</v>
      </c>
      <c r="H3791" s="12">
        <v>-11618360.439999999</v>
      </c>
      <c r="I3791" s="12">
        <v>-3.4374842509902583</v>
      </c>
      <c r="J3791" t="s">
        <v>16</v>
      </c>
      <c r="K3791" s="14">
        <v>6546.712012</v>
      </c>
      <c r="L3791" s="14">
        <v>15767.614667999998</v>
      </c>
      <c r="M3791" s="13">
        <v>0.41519989864328671</v>
      </c>
      <c r="N3791" s="12">
        <v>-1.4272431125990497</v>
      </c>
      <c r="O3791" s="2">
        <f>DATE(LEFT(ALT[[#This Row],[DATEMTH]],4),RIGHT(ALT[[#This Row],[DATEMTH]],2),1)</f>
        <v>43891</v>
      </c>
      <c r="P3791" t="str">
        <f>IF(AND(ALT[[#This Row],[DATE]]&gt;=DATE(2023,6,1),ALT[[#This Row],[DATE]]&lt;=DATE(2024,5,31)),"Y","N")</f>
        <v>N</v>
      </c>
      <c r="Q3791" t="str">
        <f>LEFT(ALT[[#This Row],[DATEMTH]],4)</f>
        <v>2020</v>
      </c>
    </row>
    <row r="3792" spans="1:17" x14ac:dyDescent="0.25">
      <c r="A3792" t="s">
        <v>52</v>
      </c>
      <c r="B3792" t="s">
        <v>14</v>
      </c>
      <c r="C3792" t="s">
        <v>20</v>
      </c>
      <c r="D3792" t="s">
        <v>23</v>
      </c>
      <c r="E3792" s="14">
        <v>15767.614667999997</v>
      </c>
      <c r="F3792" s="14">
        <v>53292.994852000003</v>
      </c>
      <c r="G3792" s="13">
        <v>0.29586655266397111</v>
      </c>
      <c r="H3792" s="12">
        <v>-11618360.439999999</v>
      </c>
      <c r="I3792" s="12">
        <v>-3.4374842509902583</v>
      </c>
      <c r="J3792" t="s">
        <v>24</v>
      </c>
      <c r="K3792" s="14">
        <v>5852.100575999998</v>
      </c>
      <c r="L3792" s="14">
        <v>15767.614667999998</v>
      </c>
      <c r="M3792" s="13">
        <v>0.37114685380260454</v>
      </c>
      <c r="N3792" s="12">
        <v>-1.275811464751037</v>
      </c>
      <c r="O3792" s="2">
        <f>DATE(LEFT(ALT[[#This Row],[DATEMTH]],4),RIGHT(ALT[[#This Row],[DATEMTH]],2),1)</f>
        <v>43891</v>
      </c>
      <c r="P3792" t="str">
        <f>IF(AND(ALT[[#This Row],[DATE]]&gt;=DATE(2023,6,1),ALT[[#This Row],[DATE]]&lt;=DATE(2024,5,31)),"Y","N")</f>
        <v>N</v>
      </c>
      <c r="Q3792" t="str">
        <f>LEFT(ALT[[#This Row],[DATEMTH]],4)</f>
        <v>2020</v>
      </c>
    </row>
    <row r="3793" spans="1:17" x14ac:dyDescent="0.25">
      <c r="A3793" t="s">
        <v>52</v>
      </c>
      <c r="B3793" t="s">
        <v>14</v>
      </c>
      <c r="C3793" t="s">
        <v>20</v>
      </c>
      <c r="D3793" t="s">
        <v>23</v>
      </c>
      <c r="E3793" s="14">
        <v>15767.614667999997</v>
      </c>
      <c r="F3793" s="14">
        <v>53292.994852000003</v>
      </c>
      <c r="G3793" s="13">
        <v>0.29586655266397111</v>
      </c>
      <c r="H3793" s="12">
        <v>-11618360.439999999</v>
      </c>
      <c r="I3793" s="12">
        <v>-3.4374842509902583</v>
      </c>
      <c r="J3793" t="s">
        <v>26</v>
      </c>
      <c r="K3793" s="14">
        <v>970.92551200000014</v>
      </c>
      <c r="L3793" s="14">
        <v>15767.614667999998</v>
      </c>
      <c r="M3793" s="13">
        <v>6.1577196833105675E-2</v>
      </c>
      <c r="N3793" s="12">
        <v>-0.21167064433392796</v>
      </c>
      <c r="O3793" s="2">
        <f>DATE(LEFT(ALT[[#This Row],[DATEMTH]],4),RIGHT(ALT[[#This Row],[DATEMTH]],2),1)</f>
        <v>43891</v>
      </c>
      <c r="P3793" t="str">
        <f>IF(AND(ALT[[#This Row],[DATE]]&gt;=DATE(2023,6,1),ALT[[#This Row],[DATE]]&lt;=DATE(2024,5,31)),"Y","N")</f>
        <v>N</v>
      </c>
      <c r="Q3793" t="str">
        <f>LEFT(ALT[[#This Row],[DATEMTH]],4)</f>
        <v>2020</v>
      </c>
    </row>
    <row r="3794" spans="1:17" x14ac:dyDescent="0.25">
      <c r="A3794" t="s">
        <v>52</v>
      </c>
      <c r="B3794" t="s">
        <v>110</v>
      </c>
      <c r="C3794" t="s">
        <v>15</v>
      </c>
      <c r="D3794" t="s">
        <v>22</v>
      </c>
      <c r="E3794" s="14">
        <v>3506826.507295996</v>
      </c>
      <c r="F3794" s="14">
        <v>20231906.66218501</v>
      </c>
      <c r="G3794" s="13">
        <v>0.17333148901139034</v>
      </c>
      <c r="H3794" s="12">
        <v>-14490389.74</v>
      </c>
      <c r="I3794" s="12">
        <v>-2.5116408299895734</v>
      </c>
      <c r="J3794" t="s">
        <v>26</v>
      </c>
      <c r="K3794" s="14">
        <v>431034.2454699995</v>
      </c>
      <c r="L3794" s="14">
        <v>3506826.5072959987</v>
      </c>
      <c r="M3794" s="13">
        <v>0.12291290845818209</v>
      </c>
      <c r="N3794" s="12">
        <v>-0.30871307941634091</v>
      </c>
      <c r="O3794" s="2">
        <f>DATE(LEFT(ALT[[#This Row],[DATEMTH]],4),RIGHT(ALT[[#This Row],[DATEMTH]],2),1)</f>
        <v>43891</v>
      </c>
      <c r="P3794" t="str">
        <f>IF(AND(ALT[[#This Row],[DATE]]&gt;=DATE(2023,6,1),ALT[[#This Row],[DATE]]&lt;=DATE(2024,5,31)),"Y","N")</f>
        <v>N</v>
      </c>
      <c r="Q3794" t="str">
        <f>LEFT(ALT[[#This Row],[DATEMTH]],4)</f>
        <v>2020</v>
      </c>
    </row>
    <row r="3795" spans="1:17" x14ac:dyDescent="0.25">
      <c r="A3795" t="s">
        <v>52</v>
      </c>
      <c r="B3795" t="s">
        <v>110</v>
      </c>
      <c r="C3795" t="s">
        <v>15</v>
      </c>
      <c r="D3795" t="s">
        <v>22</v>
      </c>
      <c r="E3795" s="14">
        <v>3506826.507295996</v>
      </c>
      <c r="F3795" s="14">
        <v>20231906.66218501</v>
      </c>
      <c r="G3795" s="13">
        <v>0.17333148901139034</v>
      </c>
      <c r="H3795" s="12">
        <v>-14490389.74</v>
      </c>
      <c r="I3795" s="12">
        <v>-2.5116408299895734</v>
      </c>
      <c r="J3795" t="s">
        <v>24</v>
      </c>
      <c r="K3795" s="14">
        <v>1452211.7449489988</v>
      </c>
      <c r="L3795" s="14">
        <v>3506826.5072959987</v>
      </c>
      <c r="M3795" s="13">
        <v>0.41410994867514922</v>
      </c>
      <c r="N3795" s="12">
        <v>-1.0400954551973913</v>
      </c>
      <c r="O3795" s="2">
        <f>DATE(LEFT(ALT[[#This Row],[DATEMTH]],4),RIGHT(ALT[[#This Row],[DATEMTH]],2),1)</f>
        <v>43891</v>
      </c>
      <c r="P3795" t="str">
        <f>IF(AND(ALT[[#This Row],[DATE]]&gt;=DATE(2023,6,1),ALT[[#This Row],[DATE]]&lt;=DATE(2024,5,31)),"Y","N")</f>
        <v>N</v>
      </c>
      <c r="Q3795" t="str">
        <f>LEFT(ALT[[#This Row],[DATEMTH]],4)</f>
        <v>2020</v>
      </c>
    </row>
    <row r="3796" spans="1:17" x14ac:dyDescent="0.25">
      <c r="A3796" t="s">
        <v>52</v>
      </c>
      <c r="B3796" t="s">
        <v>110</v>
      </c>
      <c r="C3796" t="s">
        <v>15</v>
      </c>
      <c r="D3796" t="s">
        <v>22</v>
      </c>
      <c r="E3796" s="14">
        <v>3506826.507295996</v>
      </c>
      <c r="F3796" s="14">
        <v>20231906.66218501</v>
      </c>
      <c r="G3796" s="13">
        <v>0.17333148901139034</v>
      </c>
      <c r="H3796" s="12">
        <v>-14490389.74</v>
      </c>
      <c r="I3796" s="12">
        <v>-2.5116408299895734</v>
      </c>
      <c r="J3796" t="s">
        <v>16</v>
      </c>
      <c r="K3796" s="14">
        <v>1125698.8323780005</v>
      </c>
      <c r="L3796" s="14">
        <v>3506826.5072959987</v>
      </c>
      <c r="M3796" s="13">
        <v>0.32100214539726141</v>
      </c>
      <c r="N3796" s="12">
        <v>-0.80624209489401133</v>
      </c>
      <c r="O3796" s="2">
        <f>DATE(LEFT(ALT[[#This Row],[DATEMTH]],4),RIGHT(ALT[[#This Row],[DATEMTH]],2),1)</f>
        <v>43891</v>
      </c>
      <c r="P3796" t="str">
        <f>IF(AND(ALT[[#This Row],[DATE]]&gt;=DATE(2023,6,1),ALT[[#This Row],[DATE]]&lt;=DATE(2024,5,31)),"Y","N")</f>
        <v>N</v>
      </c>
      <c r="Q3796" t="str">
        <f>LEFT(ALT[[#This Row],[DATEMTH]],4)</f>
        <v>2020</v>
      </c>
    </row>
    <row r="3797" spans="1:17" x14ac:dyDescent="0.25">
      <c r="A3797" t="s">
        <v>52</v>
      </c>
      <c r="B3797" t="s">
        <v>110</v>
      </c>
      <c r="C3797" t="s">
        <v>15</v>
      </c>
      <c r="D3797" t="s">
        <v>22</v>
      </c>
      <c r="E3797" s="14">
        <v>3506826.507295996</v>
      </c>
      <c r="F3797" s="14">
        <v>20231906.66218501</v>
      </c>
      <c r="G3797" s="13">
        <v>0.17333148901139034</v>
      </c>
      <c r="H3797" s="12">
        <v>-14490389.74</v>
      </c>
      <c r="I3797" s="12">
        <v>-2.5116408299895734</v>
      </c>
      <c r="J3797" t="s">
        <v>25</v>
      </c>
      <c r="K3797" s="14">
        <v>497881.68449899991</v>
      </c>
      <c r="L3797" s="14">
        <v>3506826.5072959987</v>
      </c>
      <c r="M3797" s="13">
        <v>0.14197499746940731</v>
      </c>
      <c r="N3797" s="12">
        <v>-0.35659020048182977</v>
      </c>
      <c r="O3797" s="2">
        <f>DATE(LEFT(ALT[[#This Row],[DATEMTH]],4),RIGHT(ALT[[#This Row],[DATEMTH]],2),1)</f>
        <v>43891</v>
      </c>
      <c r="P3797" t="str">
        <f>IF(AND(ALT[[#This Row],[DATE]]&gt;=DATE(2023,6,1),ALT[[#This Row],[DATE]]&lt;=DATE(2024,5,31)),"Y","N")</f>
        <v>N</v>
      </c>
      <c r="Q3797" t="str">
        <f>LEFT(ALT[[#This Row],[DATEMTH]],4)</f>
        <v>2020</v>
      </c>
    </row>
    <row r="3798" spans="1:17" x14ac:dyDescent="0.25">
      <c r="A3798" t="s">
        <v>52</v>
      </c>
      <c r="B3798" t="s">
        <v>110</v>
      </c>
      <c r="C3798" t="s">
        <v>18</v>
      </c>
      <c r="D3798" t="s">
        <v>22</v>
      </c>
      <c r="E3798" s="14">
        <v>7131541.9093950037</v>
      </c>
      <c r="F3798" s="14">
        <v>20231906.66218501</v>
      </c>
      <c r="G3798" s="13">
        <v>0.35248985814690437</v>
      </c>
      <c r="H3798" s="12">
        <v>-14490389.74</v>
      </c>
      <c r="I3798" s="12">
        <v>-5.107715423945959</v>
      </c>
      <c r="J3798" t="s">
        <v>25</v>
      </c>
      <c r="K3798" s="14">
        <v>656461.98814999976</v>
      </c>
      <c r="L3798" s="14">
        <v>7131541.909394999</v>
      </c>
      <c r="M3798" s="13">
        <v>9.2050498544387072E-2</v>
      </c>
      <c r="N3798" s="12">
        <v>-0.47016775119708087</v>
      </c>
      <c r="O3798" s="2">
        <f>DATE(LEFT(ALT[[#This Row],[DATEMTH]],4),RIGHT(ALT[[#This Row],[DATEMTH]],2),1)</f>
        <v>43891</v>
      </c>
      <c r="P3798" t="str">
        <f>IF(AND(ALT[[#This Row],[DATE]]&gt;=DATE(2023,6,1),ALT[[#This Row],[DATE]]&lt;=DATE(2024,5,31)),"Y","N")</f>
        <v>N</v>
      </c>
      <c r="Q3798" t="str">
        <f>LEFT(ALT[[#This Row],[DATEMTH]],4)</f>
        <v>2020</v>
      </c>
    </row>
    <row r="3799" spans="1:17" x14ac:dyDescent="0.25">
      <c r="A3799" t="s">
        <v>52</v>
      </c>
      <c r="B3799" t="s">
        <v>110</v>
      </c>
      <c r="C3799" t="s">
        <v>18</v>
      </c>
      <c r="D3799" t="s">
        <v>22</v>
      </c>
      <c r="E3799" s="14">
        <v>7131541.9093950037</v>
      </c>
      <c r="F3799" s="14">
        <v>20231906.66218501</v>
      </c>
      <c r="G3799" s="13">
        <v>0.35248985814690437</v>
      </c>
      <c r="H3799" s="12">
        <v>-14490389.74</v>
      </c>
      <c r="I3799" s="12">
        <v>-5.107715423945959</v>
      </c>
      <c r="J3799" t="s">
        <v>24</v>
      </c>
      <c r="K3799" s="14">
        <v>1887428.0514619993</v>
      </c>
      <c r="L3799" s="14">
        <v>7131541.909394999</v>
      </c>
      <c r="M3799" s="13">
        <v>0.26465918246593018</v>
      </c>
      <c r="N3799" s="12">
        <v>-1.3518037883701595</v>
      </c>
      <c r="O3799" s="2">
        <f>DATE(LEFT(ALT[[#This Row],[DATEMTH]],4),RIGHT(ALT[[#This Row],[DATEMTH]],2),1)</f>
        <v>43891</v>
      </c>
      <c r="P3799" t="str">
        <f>IF(AND(ALT[[#This Row],[DATE]]&gt;=DATE(2023,6,1),ALT[[#This Row],[DATE]]&lt;=DATE(2024,5,31)),"Y","N")</f>
        <v>N</v>
      </c>
      <c r="Q3799" t="str">
        <f>LEFT(ALT[[#This Row],[DATEMTH]],4)</f>
        <v>2020</v>
      </c>
    </row>
    <row r="3800" spans="1:17" x14ac:dyDescent="0.25">
      <c r="A3800" t="s">
        <v>52</v>
      </c>
      <c r="B3800" t="s">
        <v>110</v>
      </c>
      <c r="C3800" t="s">
        <v>18</v>
      </c>
      <c r="D3800" t="s">
        <v>22</v>
      </c>
      <c r="E3800" s="14">
        <v>7131541.9093950037</v>
      </c>
      <c r="F3800" s="14">
        <v>20231906.66218501</v>
      </c>
      <c r="G3800" s="13">
        <v>0.35248985814690437</v>
      </c>
      <c r="H3800" s="12">
        <v>-14490389.74</v>
      </c>
      <c r="I3800" s="12">
        <v>-5.107715423945959</v>
      </c>
      <c r="J3800" t="s">
        <v>26</v>
      </c>
      <c r="K3800" s="14">
        <v>1667708.6829849996</v>
      </c>
      <c r="L3800" s="14">
        <v>7131541.909394999</v>
      </c>
      <c r="M3800" s="13">
        <v>0.23384966451476394</v>
      </c>
      <c r="N3800" s="12">
        <v>-1.1944375383266477</v>
      </c>
      <c r="O3800" s="2">
        <f>DATE(LEFT(ALT[[#This Row],[DATEMTH]],4),RIGHT(ALT[[#This Row],[DATEMTH]],2),1)</f>
        <v>43891</v>
      </c>
      <c r="P3800" t="str">
        <f>IF(AND(ALT[[#This Row],[DATE]]&gt;=DATE(2023,6,1),ALT[[#This Row],[DATE]]&lt;=DATE(2024,5,31)),"Y","N")</f>
        <v>N</v>
      </c>
      <c r="Q3800" t="str">
        <f>LEFT(ALT[[#This Row],[DATEMTH]],4)</f>
        <v>2020</v>
      </c>
    </row>
    <row r="3801" spans="1:17" x14ac:dyDescent="0.25">
      <c r="A3801" t="s">
        <v>52</v>
      </c>
      <c r="B3801" t="s">
        <v>110</v>
      </c>
      <c r="C3801" t="s">
        <v>18</v>
      </c>
      <c r="D3801" t="s">
        <v>22</v>
      </c>
      <c r="E3801" s="14">
        <v>7131541.9093950037</v>
      </c>
      <c r="F3801" s="14">
        <v>20231906.66218501</v>
      </c>
      <c r="G3801" s="13">
        <v>0.35248985814690437</v>
      </c>
      <c r="H3801" s="12">
        <v>-14490389.74</v>
      </c>
      <c r="I3801" s="12">
        <v>-5.107715423945959</v>
      </c>
      <c r="J3801" t="s">
        <v>16</v>
      </c>
      <c r="K3801" s="14">
        <v>2919943.1867980007</v>
      </c>
      <c r="L3801" s="14">
        <v>7131541.909394999</v>
      </c>
      <c r="M3801" s="13">
        <v>0.40944065447491884</v>
      </c>
      <c r="N3801" s="12">
        <v>-2.0913063460520709</v>
      </c>
      <c r="O3801" s="2">
        <f>DATE(LEFT(ALT[[#This Row],[DATEMTH]],4),RIGHT(ALT[[#This Row],[DATEMTH]],2),1)</f>
        <v>43891</v>
      </c>
      <c r="P3801" t="str">
        <f>IF(AND(ALT[[#This Row],[DATE]]&gt;=DATE(2023,6,1),ALT[[#This Row],[DATE]]&lt;=DATE(2024,5,31)),"Y","N")</f>
        <v>N</v>
      </c>
      <c r="Q3801" t="str">
        <f>LEFT(ALT[[#This Row],[DATEMTH]],4)</f>
        <v>2020</v>
      </c>
    </row>
    <row r="3802" spans="1:17" x14ac:dyDescent="0.25">
      <c r="A3802" t="s">
        <v>52</v>
      </c>
      <c r="B3802" t="s">
        <v>110</v>
      </c>
      <c r="C3802" t="s">
        <v>19</v>
      </c>
      <c r="D3802" t="s">
        <v>22</v>
      </c>
      <c r="E3802" s="14">
        <v>5098437.9766729977</v>
      </c>
      <c r="F3802" s="14">
        <v>20231906.66218501</v>
      </c>
      <c r="G3802" s="13">
        <v>0.25199987632418108</v>
      </c>
      <c r="H3802" s="12">
        <v>-14490389.74</v>
      </c>
      <c r="I3802" s="12">
        <v>-3.6515764223691827</v>
      </c>
      <c r="J3802" t="s">
        <v>26</v>
      </c>
      <c r="K3802" s="14">
        <v>170641.33302000002</v>
      </c>
      <c r="L3802" s="14">
        <v>5098437.9766729996</v>
      </c>
      <c r="M3802" s="13">
        <v>3.3469335863403504E-2</v>
      </c>
      <c r="N3802" s="12">
        <v>-0.12221583771115954</v>
      </c>
      <c r="O3802" s="2">
        <f>DATE(LEFT(ALT[[#This Row],[DATEMTH]],4),RIGHT(ALT[[#This Row],[DATEMTH]],2),1)</f>
        <v>43891</v>
      </c>
      <c r="P3802" t="str">
        <f>IF(AND(ALT[[#This Row],[DATE]]&gt;=DATE(2023,6,1),ALT[[#This Row],[DATE]]&lt;=DATE(2024,5,31)),"Y","N")</f>
        <v>N</v>
      </c>
      <c r="Q3802" t="str">
        <f>LEFT(ALT[[#This Row],[DATEMTH]],4)</f>
        <v>2020</v>
      </c>
    </row>
    <row r="3803" spans="1:17" x14ac:dyDescent="0.25">
      <c r="A3803" t="s">
        <v>52</v>
      </c>
      <c r="B3803" t="s">
        <v>110</v>
      </c>
      <c r="C3803" t="s">
        <v>19</v>
      </c>
      <c r="D3803" t="s">
        <v>22</v>
      </c>
      <c r="E3803" s="14">
        <v>5098437.9766729977</v>
      </c>
      <c r="F3803" s="14">
        <v>20231906.66218501</v>
      </c>
      <c r="G3803" s="13">
        <v>0.25199987632418108</v>
      </c>
      <c r="H3803" s="12">
        <v>-14490389.74</v>
      </c>
      <c r="I3803" s="12">
        <v>-3.6515764223691827</v>
      </c>
      <c r="J3803" t="s">
        <v>16</v>
      </c>
      <c r="K3803" s="14">
        <v>1520.1321489999989</v>
      </c>
      <c r="L3803" s="14">
        <v>5098437.9766729996</v>
      </c>
      <c r="M3803" s="13">
        <v>2.9815644633809305E-4</v>
      </c>
      <c r="N3803" s="12">
        <v>-1.088741049625563E-3</v>
      </c>
      <c r="O3803" s="2">
        <f>DATE(LEFT(ALT[[#This Row],[DATEMTH]],4),RIGHT(ALT[[#This Row],[DATEMTH]],2),1)</f>
        <v>43891</v>
      </c>
      <c r="P3803" t="str">
        <f>IF(AND(ALT[[#This Row],[DATE]]&gt;=DATE(2023,6,1),ALT[[#This Row],[DATE]]&lt;=DATE(2024,5,31)),"Y","N")</f>
        <v>N</v>
      </c>
      <c r="Q3803" t="str">
        <f>LEFT(ALT[[#This Row],[DATEMTH]],4)</f>
        <v>2020</v>
      </c>
    </row>
    <row r="3804" spans="1:17" x14ac:dyDescent="0.25">
      <c r="A3804" t="s">
        <v>52</v>
      </c>
      <c r="B3804" t="s">
        <v>110</v>
      </c>
      <c r="C3804" t="s">
        <v>19</v>
      </c>
      <c r="D3804" t="s">
        <v>22</v>
      </c>
      <c r="E3804" s="14">
        <v>5098437.9766729977</v>
      </c>
      <c r="F3804" s="14">
        <v>20231906.66218501</v>
      </c>
      <c r="G3804" s="13">
        <v>0.25199987632418108</v>
      </c>
      <c r="H3804" s="12">
        <v>-14490389.74</v>
      </c>
      <c r="I3804" s="12">
        <v>-3.6515764223691827</v>
      </c>
      <c r="J3804" t="s">
        <v>24</v>
      </c>
      <c r="K3804" s="14">
        <v>1392866.9330319995</v>
      </c>
      <c r="L3804" s="14">
        <v>5098437.9766729996</v>
      </c>
      <c r="M3804" s="13">
        <v>0.27319483720402515</v>
      </c>
      <c r="N3804" s="12">
        <v>-0.99759182624720544</v>
      </c>
      <c r="O3804" s="2">
        <f>DATE(LEFT(ALT[[#This Row],[DATEMTH]],4),RIGHT(ALT[[#This Row],[DATEMTH]],2),1)</f>
        <v>43891</v>
      </c>
      <c r="P3804" t="str">
        <f>IF(AND(ALT[[#This Row],[DATE]]&gt;=DATE(2023,6,1),ALT[[#This Row],[DATE]]&lt;=DATE(2024,5,31)),"Y","N")</f>
        <v>N</v>
      </c>
      <c r="Q3804" t="str">
        <f>LEFT(ALT[[#This Row],[DATEMTH]],4)</f>
        <v>2020</v>
      </c>
    </row>
    <row r="3805" spans="1:17" x14ac:dyDescent="0.25">
      <c r="A3805" t="s">
        <v>52</v>
      </c>
      <c r="B3805" t="s">
        <v>110</v>
      </c>
      <c r="C3805" t="s">
        <v>19</v>
      </c>
      <c r="D3805" t="s">
        <v>22</v>
      </c>
      <c r="E3805" s="14">
        <v>5098437.9766729977</v>
      </c>
      <c r="F3805" s="14">
        <v>20231906.66218501</v>
      </c>
      <c r="G3805" s="13">
        <v>0.25199987632418108</v>
      </c>
      <c r="H3805" s="12">
        <v>-14490389.74</v>
      </c>
      <c r="I3805" s="12">
        <v>-3.6515764223691827</v>
      </c>
      <c r="J3805" t="s">
        <v>25</v>
      </c>
      <c r="K3805" s="14">
        <v>3533409.5784720001</v>
      </c>
      <c r="L3805" s="14">
        <v>5098437.9766729996</v>
      </c>
      <c r="M3805" s="13">
        <v>0.69303767048623321</v>
      </c>
      <c r="N3805" s="12">
        <v>-2.5306800173611919</v>
      </c>
      <c r="O3805" s="2">
        <f>DATE(LEFT(ALT[[#This Row],[DATEMTH]],4),RIGHT(ALT[[#This Row],[DATEMTH]],2),1)</f>
        <v>43891</v>
      </c>
      <c r="P3805" t="str">
        <f>IF(AND(ALT[[#This Row],[DATE]]&gt;=DATE(2023,6,1),ALT[[#This Row],[DATE]]&lt;=DATE(2024,5,31)),"Y","N")</f>
        <v>N</v>
      </c>
      <c r="Q3805" t="str">
        <f>LEFT(ALT[[#This Row],[DATEMTH]],4)</f>
        <v>2020</v>
      </c>
    </row>
    <row r="3806" spans="1:17" x14ac:dyDescent="0.25">
      <c r="A3806" t="s">
        <v>52</v>
      </c>
      <c r="B3806" t="s">
        <v>110</v>
      </c>
      <c r="C3806" t="s">
        <v>20</v>
      </c>
      <c r="D3806" t="s">
        <v>22</v>
      </c>
      <c r="E3806" s="14">
        <v>4495100.2688209871</v>
      </c>
      <c r="F3806" s="14">
        <v>20231906.66218501</v>
      </c>
      <c r="G3806" s="13">
        <v>0.22217877651752296</v>
      </c>
      <c r="H3806" s="12">
        <v>-14490389.74</v>
      </c>
      <c r="I3806" s="12">
        <v>-3.219457063695268</v>
      </c>
      <c r="J3806" t="s">
        <v>25</v>
      </c>
      <c r="K3806" s="14">
        <v>677100.47582399996</v>
      </c>
      <c r="L3806" s="14">
        <v>4495100.2688209973</v>
      </c>
      <c r="M3806" s="13">
        <v>0.1506307835935313</v>
      </c>
      <c r="N3806" s="12">
        <v>-0.48494934025014763</v>
      </c>
      <c r="O3806" s="2">
        <f>DATE(LEFT(ALT[[#This Row],[DATEMTH]],4),RIGHT(ALT[[#This Row],[DATEMTH]],2),1)</f>
        <v>43891</v>
      </c>
      <c r="P3806" t="str">
        <f>IF(AND(ALT[[#This Row],[DATE]]&gt;=DATE(2023,6,1),ALT[[#This Row],[DATE]]&lt;=DATE(2024,5,31)),"Y","N")</f>
        <v>N</v>
      </c>
      <c r="Q3806" t="str">
        <f>LEFT(ALT[[#This Row],[DATEMTH]],4)</f>
        <v>2020</v>
      </c>
    </row>
    <row r="3807" spans="1:17" x14ac:dyDescent="0.25">
      <c r="A3807" t="s">
        <v>52</v>
      </c>
      <c r="B3807" t="s">
        <v>110</v>
      </c>
      <c r="C3807" t="s">
        <v>20</v>
      </c>
      <c r="D3807" t="s">
        <v>22</v>
      </c>
      <c r="E3807" s="14">
        <v>4495100.2688209871</v>
      </c>
      <c r="F3807" s="14">
        <v>20231906.66218501</v>
      </c>
      <c r="G3807" s="13">
        <v>0.22217877651752296</v>
      </c>
      <c r="H3807" s="12">
        <v>-14490389.74</v>
      </c>
      <c r="I3807" s="12">
        <v>-3.219457063695268</v>
      </c>
      <c r="J3807" t="s">
        <v>16</v>
      </c>
      <c r="K3807" s="14">
        <v>1699701.7790929987</v>
      </c>
      <c r="L3807" s="14">
        <v>4495100.2688209973</v>
      </c>
      <c r="M3807" s="13">
        <v>0.37812321804754911</v>
      </c>
      <c r="N3807" s="12">
        <v>-1.2173514652903681</v>
      </c>
      <c r="O3807" s="2">
        <f>DATE(LEFT(ALT[[#This Row],[DATEMTH]],4),RIGHT(ALT[[#This Row],[DATEMTH]],2),1)</f>
        <v>43891</v>
      </c>
      <c r="P3807" t="str">
        <f>IF(AND(ALT[[#This Row],[DATE]]&gt;=DATE(2023,6,1),ALT[[#This Row],[DATE]]&lt;=DATE(2024,5,31)),"Y","N")</f>
        <v>N</v>
      </c>
      <c r="Q3807" t="str">
        <f>LEFT(ALT[[#This Row],[DATEMTH]],4)</f>
        <v>2020</v>
      </c>
    </row>
    <row r="3808" spans="1:17" x14ac:dyDescent="0.25">
      <c r="A3808" t="s">
        <v>52</v>
      </c>
      <c r="B3808" t="s">
        <v>110</v>
      </c>
      <c r="C3808" t="s">
        <v>20</v>
      </c>
      <c r="D3808" t="s">
        <v>22</v>
      </c>
      <c r="E3808" s="14">
        <v>4495100.2688209871</v>
      </c>
      <c r="F3808" s="14">
        <v>20231906.66218501</v>
      </c>
      <c r="G3808" s="13">
        <v>0.22217877651752296</v>
      </c>
      <c r="H3808" s="12">
        <v>-14490389.74</v>
      </c>
      <c r="I3808" s="12">
        <v>-3.219457063695268</v>
      </c>
      <c r="J3808" t="s">
        <v>26</v>
      </c>
      <c r="K3808" s="14">
        <v>261693.15790500015</v>
      </c>
      <c r="L3808" s="14">
        <v>4495100.2688209973</v>
      </c>
      <c r="M3808" s="13">
        <v>5.8217423918251916E-2</v>
      </c>
      <c r="N3808" s="12">
        <v>-0.18742849666375797</v>
      </c>
      <c r="O3808" s="2">
        <f>DATE(LEFT(ALT[[#This Row],[DATEMTH]],4),RIGHT(ALT[[#This Row],[DATEMTH]],2),1)</f>
        <v>43891</v>
      </c>
      <c r="P3808" t="str">
        <f>IF(AND(ALT[[#This Row],[DATE]]&gt;=DATE(2023,6,1),ALT[[#This Row],[DATE]]&lt;=DATE(2024,5,31)),"Y","N")</f>
        <v>N</v>
      </c>
      <c r="Q3808" t="str">
        <f>LEFT(ALT[[#This Row],[DATEMTH]],4)</f>
        <v>2020</v>
      </c>
    </row>
    <row r="3809" spans="1:17" x14ac:dyDescent="0.25">
      <c r="A3809" t="s">
        <v>52</v>
      </c>
      <c r="B3809" t="s">
        <v>110</v>
      </c>
      <c r="C3809" t="s">
        <v>20</v>
      </c>
      <c r="D3809" t="s">
        <v>22</v>
      </c>
      <c r="E3809" s="14">
        <v>4495100.2688209871</v>
      </c>
      <c r="F3809" s="14">
        <v>20231906.66218501</v>
      </c>
      <c r="G3809" s="13">
        <v>0.22217877651752296</v>
      </c>
      <c r="H3809" s="12">
        <v>-14490389.74</v>
      </c>
      <c r="I3809" s="12">
        <v>-3.219457063695268</v>
      </c>
      <c r="J3809" t="s">
        <v>24</v>
      </c>
      <c r="K3809" s="14">
        <v>1856604.855998998</v>
      </c>
      <c r="L3809" s="14">
        <v>4495100.2688209973</v>
      </c>
      <c r="M3809" s="13">
        <v>0.41302857444066754</v>
      </c>
      <c r="N3809" s="12">
        <v>-1.3297277614909939</v>
      </c>
      <c r="O3809" s="2">
        <f>DATE(LEFT(ALT[[#This Row],[DATEMTH]],4),RIGHT(ALT[[#This Row],[DATEMTH]],2),1)</f>
        <v>43891</v>
      </c>
      <c r="P3809" t="str">
        <f>IF(AND(ALT[[#This Row],[DATE]]&gt;=DATE(2023,6,1),ALT[[#This Row],[DATE]]&lt;=DATE(2024,5,31)),"Y","N")</f>
        <v>N</v>
      </c>
      <c r="Q3809" t="str">
        <f>LEFT(ALT[[#This Row],[DATEMTH]],4)</f>
        <v>2020</v>
      </c>
    </row>
    <row r="3810" spans="1:17" x14ac:dyDescent="0.25">
      <c r="A3810" t="s">
        <v>52</v>
      </c>
      <c r="B3810" t="s">
        <v>110</v>
      </c>
      <c r="C3810" t="s">
        <v>15</v>
      </c>
      <c r="D3810" t="s">
        <v>17</v>
      </c>
      <c r="E3810" s="14">
        <v>3506826.507295996</v>
      </c>
      <c r="F3810" s="14">
        <v>20231906.66218501</v>
      </c>
      <c r="G3810" s="13">
        <v>0.17333148901139034</v>
      </c>
      <c r="H3810" s="12">
        <v>-51321027.950000003</v>
      </c>
      <c r="I3810" s="12">
        <v>-8.8955501921686828</v>
      </c>
      <c r="J3810" t="s">
        <v>26</v>
      </c>
      <c r="K3810" s="14">
        <v>431034.2454699995</v>
      </c>
      <c r="L3810" s="14">
        <v>3506826.5072959987</v>
      </c>
      <c r="M3810" s="13">
        <v>0.12291290845818209</v>
      </c>
      <c r="N3810" s="12">
        <v>-1.0933779464551934</v>
      </c>
      <c r="O3810" s="2">
        <f>DATE(LEFT(ALT[[#This Row],[DATEMTH]],4),RIGHT(ALT[[#This Row],[DATEMTH]],2),1)</f>
        <v>43891</v>
      </c>
      <c r="P3810" t="str">
        <f>IF(AND(ALT[[#This Row],[DATE]]&gt;=DATE(2023,6,1),ALT[[#This Row],[DATE]]&lt;=DATE(2024,5,31)),"Y","N")</f>
        <v>N</v>
      </c>
      <c r="Q3810" t="str">
        <f>LEFT(ALT[[#This Row],[DATEMTH]],4)</f>
        <v>2020</v>
      </c>
    </row>
    <row r="3811" spans="1:17" x14ac:dyDescent="0.25">
      <c r="A3811" t="s">
        <v>52</v>
      </c>
      <c r="B3811" t="s">
        <v>110</v>
      </c>
      <c r="C3811" t="s">
        <v>15</v>
      </c>
      <c r="D3811" t="s">
        <v>17</v>
      </c>
      <c r="E3811" s="14">
        <v>3506826.507295996</v>
      </c>
      <c r="F3811" s="14">
        <v>20231906.66218501</v>
      </c>
      <c r="G3811" s="13">
        <v>0.17333148901139034</v>
      </c>
      <c r="H3811" s="12">
        <v>-51321027.950000003</v>
      </c>
      <c r="I3811" s="12">
        <v>-8.8955501921686828</v>
      </c>
      <c r="J3811" t="s">
        <v>24</v>
      </c>
      <c r="K3811" s="14">
        <v>1452211.7449489988</v>
      </c>
      <c r="L3811" s="14">
        <v>3506826.5072959987</v>
      </c>
      <c r="M3811" s="13">
        <v>0.41410994867514922</v>
      </c>
      <c r="N3811" s="12">
        <v>-3.6837358335161872</v>
      </c>
      <c r="O3811" s="2">
        <f>DATE(LEFT(ALT[[#This Row],[DATEMTH]],4),RIGHT(ALT[[#This Row],[DATEMTH]],2),1)</f>
        <v>43891</v>
      </c>
      <c r="P3811" t="str">
        <f>IF(AND(ALT[[#This Row],[DATE]]&gt;=DATE(2023,6,1),ALT[[#This Row],[DATE]]&lt;=DATE(2024,5,31)),"Y","N")</f>
        <v>N</v>
      </c>
      <c r="Q3811" t="str">
        <f>LEFT(ALT[[#This Row],[DATEMTH]],4)</f>
        <v>2020</v>
      </c>
    </row>
    <row r="3812" spans="1:17" x14ac:dyDescent="0.25">
      <c r="A3812" t="s">
        <v>52</v>
      </c>
      <c r="B3812" t="s">
        <v>110</v>
      </c>
      <c r="C3812" t="s">
        <v>15</v>
      </c>
      <c r="D3812" t="s">
        <v>17</v>
      </c>
      <c r="E3812" s="14">
        <v>3506826.507295996</v>
      </c>
      <c r="F3812" s="14">
        <v>20231906.66218501</v>
      </c>
      <c r="G3812" s="13">
        <v>0.17333148901139034</v>
      </c>
      <c r="H3812" s="12">
        <v>-51321027.950000003</v>
      </c>
      <c r="I3812" s="12">
        <v>-8.8955501921686828</v>
      </c>
      <c r="J3812" t="s">
        <v>25</v>
      </c>
      <c r="K3812" s="14">
        <v>497881.68449899991</v>
      </c>
      <c r="L3812" s="14">
        <v>3506826.5072959987</v>
      </c>
      <c r="M3812" s="13">
        <v>0.14197499746940731</v>
      </c>
      <c r="N3812" s="12">
        <v>-1.2629457160221345</v>
      </c>
      <c r="O3812" s="2">
        <f>DATE(LEFT(ALT[[#This Row],[DATEMTH]],4),RIGHT(ALT[[#This Row],[DATEMTH]],2),1)</f>
        <v>43891</v>
      </c>
      <c r="P3812" t="str">
        <f>IF(AND(ALT[[#This Row],[DATE]]&gt;=DATE(2023,6,1),ALT[[#This Row],[DATE]]&lt;=DATE(2024,5,31)),"Y","N")</f>
        <v>N</v>
      </c>
      <c r="Q3812" t="str">
        <f>LEFT(ALT[[#This Row],[DATEMTH]],4)</f>
        <v>2020</v>
      </c>
    </row>
    <row r="3813" spans="1:17" x14ac:dyDescent="0.25">
      <c r="A3813" t="s">
        <v>52</v>
      </c>
      <c r="B3813" t="s">
        <v>110</v>
      </c>
      <c r="C3813" t="s">
        <v>15</v>
      </c>
      <c r="D3813" t="s">
        <v>17</v>
      </c>
      <c r="E3813" s="14">
        <v>3506826.507295996</v>
      </c>
      <c r="F3813" s="14">
        <v>20231906.66218501</v>
      </c>
      <c r="G3813" s="13">
        <v>0.17333148901139034</v>
      </c>
      <c r="H3813" s="12">
        <v>-51321027.950000003</v>
      </c>
      <c r="I3813" s="12">
        <v>-8.8955501921686828</v>
      </c>
      <c r="J3813" t="s">
        <v>16</v>
      </c>
      <c r="K3813" s="14">
        <v>1125698.8323780005</v>
      </c>
      <c r="L3813" s="14">
        <v>3506826.5072959987</v>
      </c>
      <c r="M3813" s="13">
        <v>0.32100214539726141</v>
      </c>
      <c r="N3813" s="12">
        <v>-2.8554906961751683</v>
      </c>
      <c r="O3813" s="2">
        <f>DATE(LEFT(ALT[[#This Row],[DATEMTH]],4),RIGHT(ALT[[#This Row],[DATEMTH]],2),1)</f>
        <v>43891</v>
      </c>
      <c r="P3813" t="str">
        <f>IF(AND(ALT[[#This Row],[DATE]]&gt;=DATE(2023,6,1),ALT[[#This Row],[DATE]]&lt;=DATE(2024,5,31)),"Y","N")</f>
        <v>N</v>
      </c>
      <c r="Q3813" t="str">
        <f>LEFT(ALT[[#This Row],[DATEMTH]],4)</f>
        <v>2020</v>
      </c>
    </row>
    <row r="3814" spans="1:17" x14ac:dyDescent="0.25">
      <c r="A3814" t="s">
        <v>52</v>
      </c>
      <c r="B3814" t="s">
        <v>110</v>
      </c>
      <c r="C3814" t="s">
        <v>18</v>
      </c>
      <c r="D3814" t="s">
        <v>17</v>
      </c>
      <c r="E3814" s="14">
        <v>7131541.9093950037</v>
      </c>
      <c r="F3814" s="14">
        <v>20231906.66218501</v>
      </c>
      <c r="G3814" s="13">
        <v>0.35248985814690437</v>
      </c>
      <c r="H3814" s="12">
        <v>-51321027.950000003</v>
      </c>
      <c r="I3814" s="12">
        <v>-18.090141862048817</v>
      </c>
      <c r="J3814" t="s">
        <v>25</v>
      </c>
      <c r="K3814" s="14">
        <v>656461.98814999976</v>
      </c>
      <c r="L3814" s="14">
        <v>7131541.909394999</v>
      </c>
      <c r="M3814" s="13">
        <v>9.2050498544387072E-2</v>
      </c>
      <c r="N3814" s="12">
        <v>-1.6652065771402802</v>
      </c>
      <c r="O3814" s="2">
        <f>DATE(LEFT(ALT[[#This Row],[DATEMTH]],4),RIGHT(ALT[[#This Row],[DATEMTH]],2),1)</f>
        <v>43891</v>
      </c>
      <c r="P3814" t="str">
        <f>IF(AND(ALT[[#This Row],[DATE]]&gt;=DATE(2023,6,1),ALT[[#This Row],[DATE]]&lt;=DATE(2024,5,31)),"Y","N")</f>
        <v>N</v>
      </c>
      <c r="Q3814" t="str">
        <f>LEFT(ALT[[#This Row],[DATEMTH]],4)</f>
        <v>2020</v>
      </c>
    </row>
    <row r="3815" spans="1:17" x14ac:dyDescent="0.25">
      <c r="A3815" t="s">
        <v>52</v>
      </c>
      <c r="B3815" t="s">
        <v>110</v>
      </c>
      <c r="C3815" t="s">
        <v>18</v>
      </c>
      <c r="D3815" t="s">
        <v>17</v>
      </c>
      <c r="E3815" s="14">
        <v>7131541.9093950037</v>
      </c>
      <c r="F3815" s="14">
        <v>20231906.66218501</v>
      </c>
      <c r="G3815" s="13">
        <v>0.35248985814690437</v>
      </c>
      <c r="H3815" s="12">
        <v>-51321027.950000003</v>
      </c>
      <c r="I3815" s="12">
        <v>-18.090141862048817</v>
      </c>
      <c r="J3815" t="s">
        <v>24</v>
      </c>
      <c r="K3815" s="14">
        <v>1887428.0514619993</v>
      </c>
      <c r="L3815" s="14">
        <v>7131541.909394999</v>
      </c>
      <c r="M3815" s="13">
        <v>0.26465918246593018</v>
      </c>
      <c r="N3815" s="12">
        <v>-4.7877221559025402</v>
      </c>
      <c r="O3815" s="2">
        <f>DATE(LEFT(ALT[[#This Row],[DATEMTH]],4),RIGHT(ALT[[#This Row],[DATEMTH]],2),1)</f>
        <v>43891</v>
      </c>
      <c r="P3815" t="str">
        <f>IF(AND(ALT[[#This Row],[DATE]]&gt;=DATE(2023,6,1),ALT[[#This Row],[DATE]]&lt;=DATE(2024,5,31)),"Y","N")</f>
        <v>N</v>
      </c>
      <c r="Q3815" t="str">
        <f>LEFT(ALT[[#This Row],[DATEMTH]],4)</f>
        <v>2020</v>
      </c>
    </row>
    <row r="3816" spans="1:17" x14ac:dyDescent="0.25">
      <c r="A3816" t="s">
        <v>52</v>
      </c>
      <c r="B3816" t="s">
        <v>110</v>
      </c>
      <c r="C3816" t="s">
        <v>18</v>
      </c>
      <c r="D3816" t="s">
        <v>17</v>
      </c>
      <c r="E3816" s="14">
        <v>7131541.9093950037</v>
      </c>
      <c r="F3816" s="14">
        <v>20231906.66218501</v>
      </c>
      <c r="G3816" s="13">
        <v>0.35248985814690437</v>
      </c>
      <c r="H3816" s="12">
        <v>-51321027.950000003</v>
      </c>
      <c r="I3816" s="12">
        <v>-18.090141862048817</v>
      </c>
      <c r="J3816" t="s">
        <v>26</v>
      </c>
      <c r="K3816" s="14">
        <v>1667708.6829849996</v>
      </c>
      <c r="L3816" s="14">
        <v>7131541.909394999</v>
      </c>
      <c r="M3816" s="13">
        <v>0.23384966451476394</v>
      </c>
      <c r="N3816" s="12">
        <v>-4.2303736054646031</v>
      </c>
      <c r="O3816" s="2">
        <f>DATE(LEFT(ALT[[#This Row],[DATEMTH]],4),RIGHT(ALT[[#This Row],[DATEMTH]],2),1)</f>
        <v>43891</v>
      </c>
      <c r="P3816" t="str">
        <f>IF(AND(ALT[[#This Row],[DATE]]&gt;=DATE(2023,6,1),ALT[[#This Row],[DATE]]&lt;=DATE(2024,5,31)),"Y","N")</f>
        <v>N</v>
      </c>
      <c r="Q3816" t="str">
        <f>LEFT(ALT[[#This Row],[DATEMTH]],4)</f>
        <v>2020</v>
      </c>
    </row>
    <row r="3817" spans="1:17" x14ac:dyDescent="0.25">
      <c r="A3817" t="s">
        <v>52</v>
      </c>
      <c r="B3817" t="s">
        <v>110</v>
      </c>
      <c r="C3817" t="s">
        <v>18</v>
      </c>
      <c r="D3817" t="s">
        <v>17</v>
      </c>
      <c r="E3817" s="14">
        <v>7131541.9093950037</v>
      </c>
      <c r="F3817" s="14">
        <v>20231906.66218501</v>
      </c>
      <c r="G3817" s="13">
        <v>0.35248985814690437</v>
      </c>
      <c r="H3817" s="12">
        <v>-51321027.950000003</v>
      </c>
      <c r="I3817" s="12">
        <v>-18.090141862048817</v>
      </c>
      <c r="J3817" t="s">
        <v>16</v>
      </c>
      <c r="K3817" s="14">
        <v>2919943.1867980007</v>
      </c>
      <c r="L3817" s="14">
        <v>7131541.909394999</v>
      </c>
      <c r="M3817" s="13">
        <v>0.40944065447491884</v>
      </c>
      <c r="N3817" s="12">
        <v>-7.4068395235413949</v>
      </c>
      <c r="O3817" s="2">
        <f>DATE(LEFT(ALT[[#This Row],[DATEMTH]],4),RIGHT(ALT[[#This Row],[DATEMTH]],2),1)</f>
        <v>43891</v>
      </c>
      <c r="P3817" t="str">
        <f>IF(AND(ALT[[#This Row],[DATE]]&gt;=DATE(2023,6,1),ALT[[#This Row],[DATE]]&lt;=DATE(2024,5,31)),"Y","N")</f>
        <v>N</v>
      </c>
      <c r="Q3817" t="str">
        <f>LEFT(ALT[[#This Row],[DATEMTH]],4)</f>
        <v>2020</v>
      </c>
    </row>
    <row r="3818" spans="1:17" x14ac:dyDescent="0.25">
      <c r="A3818" t="s">
        <v>52</v>
      </c>
      <c r="B3818" t="s">
        <v>110</v>
      </c>
      <c r="C3818" t="s">
        <v>19</v>
      </c>
      <c r="D3818" t="s">
        <v>17</v>
      </c>
      <c r="E3818" s="14">
        <v>5098437.9766729977</v>
      </c>
      <c r="F3818" s="14">
        <v>20231906.66218501</v>
      </c>
      <c r="G3818" s="13">
        <v>0.25199987632418108</v>
      </c>
      <c r="H3818" s="12">
        <v>-51321027.950000003</v>
      </c>
      <c r="I3818" s="12">
        <v>-12.932892696229841</v>
      </c>
      <c r="J3818" t="s">
        <v>24</v>
      </c>
      <c r="K3818" s="14">
        <v>1392866.9330319995</v>
      </c>
      <c r="L3818" s="14">
        <v>5098437.9766729996</v>
      </c>
      <c r="M3818" s="13">
        <v>0.27319483720402515</v>
      </c>
      <c r="N3818" s="12">
        <v>-3.5331995147236372</v>
      </c>
      <c r="O3818" s="2">
        <f>DATE(LEFT(ALT[[#This Row],[DATEMTH]],4),RIGHT(ALT[[#This Row],[DATEMTH]],2),1)</f>
        <v>43891</v>
      </c>
      <c r="P3818" t="str">
        <f>IF(AND(ALT[[#This Row],[DATE]]&gt;=DATE(2023,6,1),ALT[[#This Row],[DATE]]&lt;=DATE(2024,5,31)),"Y","N")</f>
        <v>N</v>
      </c>
      <c r="Q3818" t="str">
        <f>LEFT(ALT[[#This Row],[DATEMTH]],4)</f>
        <v>2020</v>
      </c>
    </row>
    <row r="3819" spans="1:17" x14ac:dyDescent="0.25">
      <c r="A3819" t="s">
        <v>52</v>
      </c>
      <c r="B3819" t="s">
        <v>110</v>
      </c>
      <c r="C3819" t="s">
        <v>19</v>
      </c>
      <c r="D3819" t="s">
        <v>17</v>
      </c>
      <c r="E3819" s="14">
        <v>5098437.9766729977</v>
      </c>
      <c r="F3819" s="14">
        <v>20231906.66218501</v>
      </c>
      <c r="G3819" s="13">
        <v>0.25199987632418108</v>
      </c>
      <c r="H3819" s="12">
        <v>-51321027.950000003</v>
      </c>
      <c r="I3819" s="12">
        <v>-12.932892696229841</v>
      </c>
      <c r="J3819" t="s">
        <v>25</v>
      </c>
      <c r="K3819" s="14">
        <v>3533409.5784720001</v>
      </c>
      <c r="L3819" s="14">
        <v>5098437.9766729996</v>
      </c>
      <c r="M3819" s="13">
        <v>0.69303767048623321</v>
      </c>
      <c r="N3819" s="12">
        <v>-8.9629818268435493</v>
      </c>
      <c r="O3819" s="2">
        <f>DATE(LEFT(ALT[[#This Row],[DATEMTH]],4),RIGHT(ALT[[#This Row],[DATEMTH]],2),1)</f>
        <v>43891</v>
      </c>
      <c r="P3819" t="str">
        <f>IF(AND(ALT[[#This Row],[DATE]]&gt;=DATE(2023,6,1),ALT[[#This Row],[DATE]]&lt;=DATE(2024,5,31)),"Y","N")</f>
        <v>N</v>
      </c>
      <c r="Q3819" t="str">
        <f>LEFT(ALT[[#This Row],[DATEMTH]],4)</f>
        <v>2020</v>
      </c>
    </row>
    <row r="3820" spans="1:17" x14ac:dyDescent="0.25">
      <c r="A3820" t="s">
        <v>52</v>
      </c>
      <c r="B3820" t="s">
        <v>110</v>
      </c>
      <c r="C3820" t="s">
        <v>19</v>
      </c>
      <c r="D3820" t="s">
        <v>17</v>
      </c>
      <c r="E3820" s="14">
        <v>5098437.9766729977</v>
      </c>
      <c r="F3820" s="14">
        <v>20231906.66218501</v>
      </c>
      <c r="G3820" s="13">
        <v>0.25199987632418108</v>
      </c>
      <c r="H3820" s="12">
        <v>-51321027.950000003</v>
      </c>
      <c r="I3820" s="12">
        <v>-12.932892696229841</v>
      </c>
      <c r="J3820" t="s">
        <v>26</v>
      </c>
      <c r="K3820" s="14">
        <v>170641.33302000002</v>
      </c>
      <c r="L3820" s="14">
        <v>5098437.9766729996</v>
      </c>
      <c r="M3820" s="13">
        <v>3.3469335863403504E-2</v>
      </c>
      <c r="N3820" s="12">
        <v>-0.43285532933547466</v>
      </c>
      <c r="O3820" s="2">
        <f>DATE(LEFT(ALT[[#This Row],[DATEMTH]],4),RIGHT(ALT[[#This Row],[DATEMTH]],2),1)</f>
        <v>43891</v>
      </c>
      <c r="P3820" t="str">
        <f>IF(AND(ALT[[#This Row],[DATE]]&gt;=DATE(2023,6,1),ALT[[#This Row],[DATE]]&lt;=DATE(2024,5,31)),"Y","N")</f>
        <v>N</v>
      </c>
      <c r="Q3820" t="str">
        <f>LEFT(ALT[[#This Row],[DATEMTH]],4)</f>
        <v>2020</v>
      </c>
    </row>
    <row r="3821" spans="1:17" x14ac:dyDescent="0.25">
      <c r="A3821" t="s">
        <v>52</v>
      </c>
      <c r="B3821" t="s">
        <v>110</v>
      </c>
      <c r="C3821" t="s">
        <v>19</v>
      </c>
      <c r="D3821" t="s">
        <v>17</v>
      </c>
      <c r="E3821" s="14">
        <v>5098437.9766729977</v>
      </c>
      <c r="F3821" s="14">
        <v>20231906.66218501</v>
      </c>
      <c r="G3821" s="13">
        <v>0.25199987632418108</v>
      </c>
      <c r="H3821" s="12">
        <v>-51321027.950000003</v>
      </c>
      <c r="I3821" s="12">
        <v>-12.932892696229841</v>
      </c>
      <c r="J3821" t="s">
        <v>16</v>
      </c>
      <c r="K3821" s="14">
        <v>1520.1321489999989</v>
      </c>
      <c r="L3821" s="14">
        <v>5098437.9766729996</v>
      </c>
      <c r="M3821" s="13">
        <v>2.9815644633809305E-4</v>
      </c>
      <c r="N3821" s="12">
        <v>-3.856025327179768E-3</v>
      </c>
      <c r="O3821" s="2">
        <f>DATE(LEFT(ALT[[#This Row],[DATEMTH]],4),RIGHT(ALT[[#This Row],[DATEMTH]],2),1)</f>
        <v>43891</v>
      </c>
      <c r="P3821" t="str">
        <f>IF(AND(ALT[[#This Row],[DATE]]&gt;=DATE(2023,6,1),ALT[[#This Row],[DATE]]&lt;=DATE(2024,5,31)),"Y","N")</f>
        <v>N</v>
      </c>
      <c r="Q3821" t="str">
        <f>LEFT(ALT[[#This Row],[DATEMTH]],4)</f>
        <v>2020</v>
      </c>
    </row>
    <row r="3822" spans="1:17" x14ac:dyDescent="0.25">
      <c r="A3822" t="s">
        <v>52</v>
      </c>
      <c r="B3822" t="s">
        <v>110</v>
      </c>
      <c r="C3822" t="s">
        <v>20</v>
      </c>
      <c r="D3822" t="s">
        <v>17</v>
      </c>
      <c r="E3822" s="14">
        <v>4495100.2688209871</v>
      </c>
      <c r="F3822" s="14">
        <v>20231906.66218501</v>
      </c>
      <c r="G3822" s="13">
        <v>0.22217877651752296</v>
      </c>
      <c r="H3822" s="12">
        <v>-51321027.950000003</v>
      </c>
      <c r="I3822" s="12">
        <v>-11.402443199552602</v>
      </c>
      <c r="J3822" t="s">
        <v>16</v>
      </c>
      <c r="K3822" s="14">
        <v>1699701.7790929987</v>
      </c>
      <c r="L3822" s="14">
        <v>4495100.2688209973</v>
      </c>
      <c r="M3822" s="13">
        <v>0.37812321804754911</v>
      </c>
      <c r="N3822" s="12">
        <v>-4.3115285162192221</v>
      </c>
      <c r="O3822" s="2">
        <f>DATE(LEFT(ALT[[#This Row],[DATEMTH]],4),RIGHT(ALT[[#This Row],[DATEMTH]],2),1)</f>
        <v>43891</v>
      </c>
      <c r="P3822" t="str">
        <f>IF(AND(ALT[[#This Row],[DATE]]&gt;=DATE(2023,6,1),ALT[[#This Row],[DATE]]&lt;=DATE(2024,5,31)),"Y","N")</f>
        <v>N</v>
      </c>
      <c r="Q3822" t="str">
        <f>LEFT(ALT[[#This Row],[DATEMTH]],4)</f>
        <v>2020</v>
      </c>
    </row>
    <row r="3823" spans="1:17" x14ac:dyDescent="0.25">
      <c r="A3823" t="s">
        <v>52</v>
      </c>
      <c r="B3823" t="s">
        <v>110</v>
      </c>
      <c r="C3823" t="s">
        <v>20</v>
      </c>
      <c r="D3823" t="s">
        <v>17</v>
      </c>
      <c r="E3823" s="14">
        <v>4495100.2688209871</v>
      </c>
      <c r="F3823" s="14">
        <v>20231906.66218501</v>
      </c>
      <c r="G3823" s="13">
        <v>0.22217877651752296</v>
      </c>
      <c r="H3823" s="12">
        <v>-51321027.950000003</v>
      </c>
      <c r="I3823" s="12">
        <v>-11.402443199552602</v>
      </c>
      <c r="J3823" t="s">
        <v>25</v>
      </c>
      <c r="K3823" s="14">
        <v>677100.47582399996</v>
      </c>
      <c r="L3823" s="14">
        <v>4495100.2688209973</v>
      </c>
      <c r="M3823" s="13">
        <v>0.1506307835935313</v>
      </c>
      <c r="N3823" s="12">
        <v>-1.7175589540293406</v>
      </c>
      <c r="O3823" s="2">
        <f>DATE(LEFT(ALT[[#This Row],[DATEMTH]],4),RIGHT(ALT[[#This Row],[DATEMTH]],2),1)</f>
        <v>43891</v>
      </c>
      <c r="P3823" t="str">
        <f>IF(AND(ALT[[#This Row],[DATE]]&gt;=DATE(2023,6,1),ALT[[#This Row],[DATE]]&lt;=DATE(2024,5,31)),"Y","N")</f>
        <v>N</v>
      </c>
      <c r="Q3823" t="str">
        <f>LEFT(ALT[[#This Row],[DATEMTH]],4)</f>
        <v>2020</v>
      </c>
    </row>
    <row r="3824" spans="1:17" x14ac:dyDescent="0.25">
      <c r="A3824" t="s">
        <v>52</v>
      </c>
      <c r="B3824" t="s">
        <v>110</v>
      </c>
      <c r="C3824" t="s">
        <v>20</v>
      </c>
      <c r="D3824" t="s">
        <v>17</v>
      </c>
      <c r="E3824" s="14">
        <v>4495100.2688209871</v>
      </c>
      <c r="F3824" s="14">
        <v>20231906.66218501</v>
      </c>
      <c r="G3824" s="13">
        <v>0.22217877651752296</v>
      </c>
      <c r="H3824" s="12">
        <v>-51321027.950000003</v>
      </c>
      <c r="I3824" s="12">
        <v>-11.402443199552602</v>
      </c>
      <c r="J3824" t="s">
        <v>24</v>
      </c>
      <c r="K3824" s="14">
        <v>1856604.855998998</v>
      </c>
      <c r="L3824" s="14">
        <v>4495100.2688209973</v>
      </c>
      <c r="M3824" s="13">
        <v>0.41302857444066754</v>
      </c>
      <c r="N3824" s="12">
        <v>-4.7095348598518951</v>
      </c>
      <c r="O3824" s="2">
        <f>DATE(LEFT(ALT[[#This Row],[DATEMTH]],4),RIGHT(ALT[[#This Row],[DATEMTH]],2),1)</f>
        <v>43891</v>
      </c>
      <c r="P3824" t="str">
        <f>IF(AND(ALT[[#This Row],[DATE]]&gt;=DATE(2023,6,1),ALT[[#This Row],[DATE]]&lt;=DATE(2024,5,31)),"Y","N")</f>
        <v>N</v>
      </c>
      <c r="Q3824" t="str">
        <f>LEFT(ALT[[#This Row],[DATEMTH]],4)</f>
        <v>2020</v>
      </c>
    </row>
    <row r="3825" spans="1:17" x14ac:dyDescent="0.25">
      <c r="A3825" t="s">
        <v>52</v>
      </c>
      <c r="B3825" t="s">
        <v>110</v>
      </c>
      <c r="C3825" t="s">
        <v>20</v>
      </c>
      <c r="D3825" t="s">
        <v>17</v>
      </c>
      <c r="E3825" s="14">
        <v>4495100.2688209871</v>
      </c>
      <c r="F3825" s="14">
        <v>20231906.66218501</v>
      </c>
      <c r="G3825" s="13">
        <v>0.22217877651752296</v>
      </c>
      <c r="H3825" s="12">
        <v>-51321027.950000003</v>
      </c>
      <c r="I3825" s="12">
        <v>-11.402443199552602</v>
      </c>
      <c r="J3825" t="s">
        <v>26</v>
      </c>
      <c r="K3825" s="14">
        <v>261693.15790500015</v>
      </c>
      <c r="L3825" s="14">
        <v>4495100.2688209973</v>
      </c>
      <c r="M3825" s="13">
        <v>5.8217423918251916E-2</v>
      </c>
      <c r="N3825" s="12">
        <v>-0.66382086945214258</v>
      </c>
      <c r="O3825" s="2">
        <f>DATE(LEFT(ALT[[#This Row],[DATEMTH]],4),RIGHT(ALT[[#This Row],[DATEMTH]],2),1)</f>
        <v>43891</v>
      </c>
      <c r="P3825" t="str">
        <f>IF(AND(ALT[[#This Row],[DATE]]&gt;=DATE(2023,6,1),ALT[[#This Row],[DATE]]&lt;=DATE(2024,5,31)),"Y","N")</f>
        <v>N</v>
      </c>
      <c r="Q3825" t="str">
        <f>LEFT(ALT[[#This Row],[DATEMTH]],4)</f>
        <v>2020</v>
      </c>
    </row>
    <row r="3826" spans="1:17" x14ac:dyDescent="0.25">
      <c r="A3826" t="s">
        <v>52</v>
      </c>
      <c r="B3826" t="s">
        <v>110</v>
      </c>
      <c r="C3826" t="s">
        <v>15</v>
      </c>
      <c r="D3826" t="s">
        <v>23</v>
      </c>
      <c r="E3826" s="14">
        <v>3506826.507295996</v>
      </c>
      <c r="F3826" s="14">
        <v>20231906.66218501</v>
      </c>
      <c r="G3826" s="13">
        <v>0.17333148901139034</v>
      </c>
      <c r="H3826" s="12">
        <v>-11618360.439999999</v>
      </c>
      <c r="I3826" s="12">
        <v>-2.013827714936232</v>
      </c>
      <c r="J3826" t="s">
        <v>24</v>
      </c>
      <c r="K3826" s="14">
        <v>1452211.7449489988</v>
      </c>
      <c r="L3826" s="14">
        <v>3506826.5072959987</v>
      </c>
      <c r="M3826" s="13">
        <v>0.41410994867514922</v>
      </c>
      <c r="N3826" s="12">
        <v>-0.83394609167283607</v>
      </c>
      <c r="O3826" s="2">
        <f>DATE(LEFT(ALT[[#This Row],[DATEMTH]],4),RIGHT(ALT[[#This Row],[DATEMTH]],2),1)</f>
        <v>43891</v>
      </c>
      <c r="P3826" t="str">
        <f>IF(AND(ALT[[#This Row],[DATE]]&gt;=DATE(2023,6,1),ALT[[#This Row],[DATE]]&lt;=DATE(2024,5,31)),"Y","N")</f>
        <v>N</v>
      </c>
      <c r="Q3826" t="str">
        <f>LEFT(ALT[[#This Row],[DATEMTH]],4)</f>
        <v>2020</v>
      </c>
    </row>
    <row r="3827" spans="1:17" x14ac:dyDescent="0.25">
      <c r="A3827" t="s">
        <v>52</v>
      </c>
      <c r="B3827" t="s">
        <v>110</v>
      </c>
      <c r="C3827" t="s">
        <v>15</v>
      </c>
      <c r="D3827" t="s">
        <v>23</v>
      </c>
      <c r="E3827" s="14">
        <v>3506826.507295996</v>
      </c>
      <c r="F3827" s="14">
        <v>20231906.66218501</v>
      </c>
      <c r="G3827" s="13">
        <v>0.17333148901139034</v>
      </c>
      <c r="H3827" s="12">
        <v>-11618360.439999999</v>
      </c>
      <c r="I3827" s="12">
        <v>-2.013827714936232</v>
      </c>
      <c r="J3827" t="s">
        <v>26</v>
      </c>
      <c r="K3827" s="14">
        <v>431034.2454699995</v>
      </c>
      <c r="L3827" s="14">
        <v>3506826.5072959987</v>
      </c>
      <c r="M3827" s="13">
        <v>0.12291290845818209</v>
      </c>
      <c r="N3827" s="12">
        <v>-0.24752542157650712</v>
      </c>
      <c r="O3827" s="2">
        <f>DATE(LEFT(ALT[[#This Row],[DATEMTH]],4),RIGHT(ALT[[#This Row],[DATEMTH]],2),1)</f>
        <v>43891</v>
      </c>
      <c r="P3827" t="str">
        <f>IF(AND(ALT[[#This Row],[DATE]]&gt;=DATE(2023,6,1),ALT[[#This Row],[DATE]]&lt;=DATE(2024,5,31)),"Y","N")</f>
        <v>N</v>
      </c>
      <c r="Q3827" t="str">
        <f>LEFT(ALT[[#This Row],[DATEMTH]],4)</f>
        <v>2020</v>
      </c>
    </row>
    <row r="3828" spans="1:17" x14ac:dyDescent="0.25">
      <c r="A3828" t="s">
        <v>52</v>
      </c>
      <c r="B3828" t="s">
        <v>110</v>
      </c>
      <c r="C3828" t="s">
        <v>15</v>
      </c>
      <c r="D3828" t="s">
        <v>23</v>
      </c>
      <c r="E3828" s="14">
        <v>3506826.507295996</v>
      </c>
      <c r="F3828" s="14">
        <v>20231906.66218501</v>
      </c>
      <c r="G3828" s="13">
        <v>0.17333148901139034</v>
      </c>
      <c r="H3828" s="12">
        <v>-11618360.439999999</v>
      </c>
      <c r="I3828" s="12">
        <v>-2.013827714936232</v>
      </c>
      <c r="J3828" t="s">
        <v>16</v>
      </c>
      <c r="K3828" s="14">
        <v>1125698.8323780005</v>
      </c>
      <c r="L3828" s="14">
        <v>3506826.5072959987</v>
      </c>
      <c r="M3828" s="13">
        <v>0.32100214539726141</v>
      </c>
      <c r="N3828" s="12">
        <v>-0.64644301695499506</v>
      </c>
      <c r="O3828" s="2">
        <f>DATE(LEFT(ALT[[#This Row],[DATEMTH]],4),RIGHT(ALT[[#This Row],[DATEMTH]],2),1)</f>
        <v>43891</v>
      </c>
      <c r="P3828" t="str">
        <f>IF(AND(ALT[[#This Row],[DATE]]&gt;=DATE(2023,6,1),ALT[[#This Row],[DATE]]&lt;=DATE(2024,5,31)),"Y","N")</f>
        <v>N</v>
      </c>
      <c r="Q3828" t="str">
        <f>LEFT(ALT[[#This Row],[DATEMTH]],4)</f>
        <v>2020</v>
      </c>
    </row>
    <row r="3829" spans="1:17" x14ac:dyDescent="0.25">
      <c r="A3829" t="s">
        <v>52</v>
      </c>
      <c r="B3829" t="s">
        <v>110</v>
      </c>
      <c r="C3829" t="s">
        <v>15</v>
      </c>
      <c r="D3829" t="s">
        <v>23</v>
      </c>
      <c r="E3829" s="14">
        <v>3506826.507295996</v>
      </c>
      <c r="F3829" s="14">
        <v>20231906.66218501</v>
      </c>
      <c r="G3829" s="13">
        <v>0.17333148901139034</v>
      </c>
      <c r="H3829" s="12">
        <v>-11618360.439999999</v>
      </c>
      <c r="I3829" s="12">
        <v>-2.013827714936232</v>
      </c>
      <c r="J3829" t="s">
        <v>25</v>
      </c>
      <c r="K3829" s="14">
        <v>497881.68449899991</v>
      </c>
      <c r="L3829" s="14">
        <v>3506826.5072959987</v>
      </c>
      <c r="M3829" s="13">
        <v>0.14197499746940731</v>
      </c>
      <c r="N3829" s="12">
        <v>-0.28591318473189387</v>
      </c>
      <c r="O3829" s="2">
        <f>DATE(LEFT(ALT[[#This Row],[DATEMTH]],4),RIGHT(ALT[[#This Row],[DATEMTH]],2),1)</f>
        <v>43891</v>
      </c>
      <c r="P3829" t="str">
        <f>IF(AND(ALT[[#This Row],[DATE]]&gt;=DATE(2023,6,1),ALT[[#This Row],[DATE]]&lt;=DATE(2024,5,31)),"Y","N")</f>
        <v>N</v>
      </c>
      <c r="Q3829" t="str">
        <f>LEFT(ALT[[#This Row],[DATEMTH]],4)</f>
        <v>2020</v>
      </c>
    </row>
    <row r="3830" spans="1:17" x14ac:dyDescent="0.25">
      <c r="A3830" t="s">
        <v>52</v>
      </c>
      <c r="B3830" t="s">
        <v>110</v>
      </c>
      <c r="C3830" t="s">
        <v>18</v>
      </c>
      <c r="D3830" t="s">
        <v>23</v>
      </c>
      <c r="E3830" s="14">
        <v>7131541.9093950037</v>
      </c>
      <c r="F3830" s="14">
        <v>20231906.66218501</v>
      </c>
      <c r="G3830" s="13">
        <v>0.35248985814690437</v>
      </c>
      <c r="H3830" s="12">
        <v>-11618360.439999999</v>
      </c>
      <c r="I3830" s="12">
        <v>-4.0953542233952049</v>
      </c>
      <c r="J3830" t="s">
        <v>16</v>
      </c>
      <c r="K3830" s="14">
        <v>2919943.1867980007</v>
      </c>
      <c r="L3830" s="14">
        <v>7131541.909394999</v>
      </c>
      <c r="M3830" s="13">
        <v>0.40944065447491884</v>
      </c>
      <c r="N3830" s="12">
        <v>-1.6768045135335556</v>
      </c>
      <c r="O3830" s="2">
        <f>DATE(LEFT(ALT[[#This Row],[DATEMTH]],4),RIGHT(ALT[[#This Row],[DATEMTH]],2),1)</f>
        <v>43891</v>
      </c>
      <c r="P3830" t="str">
        <f>IF(AND(ALT[[#This Row],[DATE]]&gt;=DATE(2023,6,1),ALT[[#This Row],[DATE]]&lt;=DATE(2024,5,31)),"Y","N")</f>
        <v>N</v>
      </c>
      <c r="Q3830" t="str">
        <f>LEFT(ALT[[#This Row],[DATEMTH]],4)</f>
        <v>2020</v>
      </c>
    </row>
    <row r="3831" spans="1:17" x14ac:dyDescent="0.25">
      <c r="A3831" t="s">
        <v>52</v>
      </c>
      <c r="B3831" t="s">
        <v>110</v>
      </c>
      <c r="C3831" t="s">
        <v>18</v>
      </c>
      <c r="D3831" t="s">
        <v>23</v>
      </c>
      <c r="E3831" s="14">
        <v>7131541.9093950037</v>
      </c>
      <c r="F3831" s="14">
        <v>20231906.66218501</v>
      </c>
      <c r="G3831" s="13">
        <v>0.35248985814690437</v>
      </c>
      <c r="H3831" s="12">
        <v>-11618360.439999999</v>
      </c>
      <c r="I3831" s="12">
        <v>-4.0953542233952049</v>
      </c>
      <c r="J3831" t="s">
        <v>24</v>
      </c>
      <c r="K3831" s="14">
        <v>1887428.0514619993</v>
      </c>
      <c r="L3831" s="14">
        <v>7131541.909394999</v>
      </c>
      <c r="M3831" s="13">
        <v>0.26465918246593018</v>
      </c>
      <c r="N3831" s="12">
        <v>-1.0838731006721694</v>
      </c>
      <c r="O3831" s="2">
        <f>DATE(LEFT(ALT[[#This Row],[DATEMTH]],4),RIGHT(ALT[[#This Row],[DATEMTH]],2),1)</f>
        <v>43891</v>
      </c>
      <c r="P3831" t="str">
        <f>IF(AND(ALT[[#This Row],[DATE]]&gt;=DATE(2023,6,1),ALT[[#This Row],[DATE]]&lt;=DATE(2024,5,31)),"Y","N")</f>
        <v>N</v>
      </c>
      <c r="Q3831" t="str">
        <f>LEFT(ALT[[#This Row],[DATEMTH]],4)</f>
        <v>2020</v>
      </c>
    </row>
    <row r="3832" spans="1:17" x14ac:dyDescent="0.25">
      <c r="A3832" t="s">
        <v>52</v>
      </c>
      <c r="B3832" t="s">
        <v>110</v>
      </c>
      <c r="C3832" t="s">
        <v>18</v>
      </c>
      <c r="D3832" t="s">
        <v>23</v>
      </c>
      <c r="E3832" s="14">
        <v>7131541.9093950037</v>
      </c>
      <c r="F3832" s="14">
        <v>20231906.66218501</v>
      </c>
      <c r="G3832" s="13">
        <v>0.35248985814690437</v>
      </c>
      <c r="H3832" s="12">
        <v>-11618360.439999999</v>
      </c>
      <c r="I3832" s="12">
        <v>-4.0953542233952049</v>
      </c>
      <c r="J3832" t="s">
        <v>26</v>
      </c>
      <c r="K3832" s="14">
        <v>1667708.6829849996</v>
      </c>
      <c r="L3832" s="14">
        <v>7131541.909394999</v>
      </c>
      <c r="M3832" s="13">
        <v>0.23384966451476394</v>
      </c>
      <c r="N3832" s="12">
        <v>-0.95769721121009033</v>
      </c>
      <c r="O3832" s="2">
        <f>DATE(LEFT(ALT[[#This Row],[DATEMTH]],4),RIGHT(ALT[[#This Row],[DATEMTH]],2),1)</f>
        <v>43891</v>
      </c>
      <c r="P3832" t="str">
        <f>IF(AND(ALT[[#This Row],[DATE]]&gt;=DATE(2023,6,1),ALT[[#This Row],[DATE]]&lt;=DATE(2024,5,31)),"Y","N")</f>
        <v>N</v>
      </c>
      <c r="Q3832" t="str">
        <f>LEFT(ALT[[#This Row],[DATEMTH]],4)</f>
        <v>2020</v>
      </c>
    </row>
    <row r="3833" spans="1:17" x14ac:dyDescent="0.25">
      <c r="A3833" t="s">
        <v>52</v>
      </c>
      <c r="B3833" t="s">
        <v>110</v>
      </c>
      <c r="C3833" t="s">
        <v>18</v>
      </c>
      <c r="D3833" t="s">
        <v>23</v>
      </c>
      <c r="E3833" s="14">
        <v>7131541.9093950037</v>
      </c>
      <c r="F3833" s="14">
        <v>20231906.66218501</v>
      </c>
      <c r="G3833" s="13">
        <v>0.35248985814690437</v>
      </c>
      <c r="H3833" s="12">
        <v>-11618360.439999999</v>
      </c>
      <c r="I3833" s="12">
        <v>-4.0953542233952049</v>
      </c>
      <c r="J3833" t="s">
        <v>25</v>
      </c>
      <c r="K3833" s="14">
        <v>656461.98814999976</v>
      </c>
      <c r="L3833" s="14">
        <v>7131541.909394999</v>
      </c>
      <c r="M3833" s="13">
        <v>9.2050498544387072E-2</v>
      </c>
      <c r="N3833" s="12">
        <v>-0.37697939797938979</v>
      </c>
      <c r="O3833" s="2">
        <f>DATE(LEFT(ALT[[#This Row],[DATEMTH]],4),RIGHT(ALT[[#This Row],[DATEMTH]],2),1)</f>
        <v>43891</v>
      </c>
      <c r="P3833" t="str">
        <f>IF(AND(ALT[[#This Row],[DATE]]&gt;=DATE(2023,6,1),ALT[[#This Row],[DATE]]&lt;=DATE(2024,5,31)),"Y","N")</f>
        <v>N</v>
      </c>
      <c r="Q3833" t="str">
        <f>LEFT(ALT[[#This Row],[DATEMTH]],4)</f>
        <v>2020</v>
      </c>
    </row>
    <row r="3834" spans="1:17" x14ac:dyDescent="0.25">
      <c r="A3834" t="s">
        <v>52</v>
      </c>
      <c r="B3834" t="s">
        <v>110</v>
      </c>
      <c r="C3834" t="s">
        <v>19</v>
      </c>
      <c r="D3834" t="s">
        <v>23</v>
      </c>
      <c r="E3834" s="14">
        <v>5098437.9766729977</v>
      </c>
      <c r="F3834" s="14">
        <v>20231906.66218501</v>
      </c>
      <c r="G3834" s="13">
        <v>0.25199987632418108</v>
      </c>
      <c r="H3834" s="12">
        <v>-11618360.439999999</v>
      </c>
      <c r="I3834" s="12">
        <v>-2.927825393969758</v>
      </c>
      <c r="J3834" t="s">
        <v>25</v>
      </c>
      <c r="K3834" s="14">
        <v>3533409.5784720001</v>
      </c>
      <c r="L3834" s="14">
        <v>5098437.9766729996</v>
      </c>
      <c r="M3834" s="13">
        <v>0.69303767048623321</v>
      </c>
      <c r="N3834" s="12">
        <v>-2.0290932906272392</v>
      </c>
      <c r="O3834" s="2">
        <f>DATE(LEFT(ALT[[#This Row],[DATEMTH]],4),RIGHT(ALT[[#This Row],[DATEMTH]],2),1)</f>
        <v>43891</v>
      </c>
      <c r="P3834" t="str">
        <f>IF(AND(ALT[[#This Row],[DATE]]&gt;=DATE(2023,6,1),ALT[[#This Row],[DATE]]&lt;=DATE(2024,5,31)),"Y","N")</f>
        <v>N</v>
      </c>
      <c r="Q3834" t="str">
        <f>LEFT(ALT[[#This Row],[DATEMTH]],4)</f>
        <v>2020</v>
      </c>
    </row>
    <row r="3835" spans="1:17" x14ac:dyDescent="0.25">
      <c r="A3835" t="s">
        <v>52</v>
      </c>
      <c r="B3835" t="s">
        <v>110</v>
      </c>
      <c r="C3835" t="s">
        <v>19</v>
      </c>
      <c r="D3835" t="s">
        <v>23</v>
      </c>
      <c r="E3835" s="14">
        <v>5098437.9766729977</v>
      </c>
      <c r="F3835" s="14">
        <v>20231906.66218501</v>
      </c>
      <c r="G3835" s="13">
        <v>0.25199987632418108</v>
      </c>
      <c r="H3835" s="12">
        <v>-11618360.439999999</v>
      </c>
      <c r="I3835" s="12">
        <v>-2.927825393969758</v>
      </c>
      <c r="J3835" t="s">
        <v>24</v>
      </c>
      <c r="K3835" s="14">
        <v>1392866.9330319995</v>
      </c>
      <c r="L3835" s="14">
        <v>5098437.9766729996</v>
      </c>
      <c r="M3835" s="13">
        <v>0.27319483720402515</v>
      </c>
      <c r="N3835" s="12">
        <v>-0.79986678186737881</v>
      </c>
      <c r="O3835" s="2">
        <f>DATE(LEFT(ALT[[#This Row],[DATEMTH]],4),RIGHT(ALT[[#This Row],[DATEMTH]],2),1)</f>
        <v>43891</v>
      </c>
      <c r="P3835" t="str">
        <f>IF(AND(ALT[[#This Row],[DATE]]&gt;=DATE(2023,6,1),ALT[[#This Row],[DATE]]&lt;=DATE(2024,5,31)),"Y","N")</f>
        <v>N</v>
      </c>
      <c r="Q3835" t="str">
        <f>LEFT(ALT[[#This Row],[DATEMTH]],4)</f>
        <v>2020</v>
      </c>
    </row>
    <row r="3836" spans="1:17" x14ac:dyDescent="0.25">
      <c r="A3836" t="s">
        <v>52</v>
      </c>
      <c r="B3836" t="s">
        <v>110</v>
      </c>
      <c r="C3836" t="s">
        <v>19</v>
      </c>
      <c r="D3836" t="s">
        <v>23</v>
      </c>
      <c r="E3836" s="14">
        <v>5098437.9766729977</v>
      </c>
      <c r="F3836" s="14">
        <v>20231906.66218501</v>
      </c>
      <c r="G3836" s="13">
        <v>0.25199987632418108</v>
      </c>
      <c r="H3836" s="12">
        <v>-11618360.439999999</v>
      </c>
      <c r="I3836" s="12">
        <v>-2.927825393969758</v>
      </c>
      <c r="J3836" t="s">
        <v>16</v>
      </c>
      <c r="K3836" s="14">
        <v>1520.1321489999989</v>
      </c>
      <c r="L3836" s="14">
        <v>5098437.9766729996</v>
      </c>
      <c r="M3836" s="13">
        <v>2.9815644633809305E-4</v>
      </c>
      <c r="N3836" s="12">
        <v>-8.729500149644503E-4</v>
      </c>
      <c r="O3836" s="2">
        <f>DATE(LEFT(ALT[[#This Row],[DATEMTH]],4),RIGHT(ALT[[#This Row],[DATEMTH]],2),1)</f>
        <v>43891</v>
      </c>
      <c r="P3836" t="str">
        <f>IF(AND(ALT[[#This Row],[DATE]]&gt;=DATE(2023,6,1),ALT[[#This Row],[DATE]]&lt;=DATE(2024,5,31)),"Y","N")</f>
        <v>N</v>
      </c>
      <c r="Q3836" t="str">
        <f>LEFT(ALT[[#This Row],[DATEMTH]],4)</f>
        <v>2020</v>
      </c>
    </row>
    <row r="3837" spans="1:17" x14ac:dyDescent="0.25">
      <c r="A3837" t="s">
        <v>52</v>
      </c>
      <c r="B3837" t="s">
        <v>110</v>
      </c>
      <c r="C3837" t="s">
        <v>19</v>
      </c>
      <c r="D3837" t="s">
        <v>23</v>
      </c>
      <c r="E3837" s="14">
        <v>5098437.9766729977</v>
      </c>
      <c r="F3837" s="14">
        <v>20231906.66218501</v>
      </c>
      <c r="G3837" s="13">
        <v>0.25199987632418108</v>
      </c>
      <c r="H3837" s="12">
        <v>-11618360.439999999</v>
      </c>
      <c r="I3837" s="12">
        <v>-2.927825393969758</v>
      </c>
      <c r="J3837" t="s">
        <v>26</v>
      </c>
      <c r="K3837" s="14">
        <v>170641.33302000002</v>
      </c>
      <c r="L3837" s="14">
        <v>5098437.9766729996</v>
      </c>
      <c r="M3837" s="13">
        <v>3.3469335863403504E-2</v>
      </c>
      <c r="N3837" s="12">
        <v>-9.7992371460175517E-2</v>
      </c>
      <c r="O3837" s="2">
        <f>DATE(LEFT(ALT[[#This Row],[DATEMTH]],4),RIGHT(ALT[[#This Row],[DATEMTH]],2),1)</f>
        <v>43891</v>
      </c>
      <c r="P3837" t="str">
        <f>IF(AND(ALT[[#This Row],[DATE]]&gt;=DATE(2023,6,1),ALT[[#This Row],[DATE]]&lt;=DATE(2024,5,31)),"Y","N")</f>
        <v>N</v>
      </c>
      <c r="Q3837" t="str">
        <f>LEFT(ALT[[#This Row],[DATEMTH]],4)</f>
        <v>2020</v>
      </c>
    </row>
    <row r="3838" spans="1:17" x14ac:dyDescent="0.25">
      <c r="A3838" t="s">
        <v>52</v>
      </c>
      <c r="B3838" t="s">
        <v>110</v>
      </c>
      <c r="C3838" t="s">
        <v>20</v>
      </c>
      <c r="D3838" t="s">
        <v>23</v>
      </c>
      <c r="E3838" s="14">
        <v>4495100.2688209871</v>
      </c>
      <c r="F3838" s="14">
        <v>20231906.66218501</v>
      </c>
      <c r="G3838" s="13">
        <v>0.22217877651752296</v>
      </c>
      <c r="H3838" s="12">
        <v>-11618360.439999999</v>
      </c>
      <c r="I3838" s="12">
        <v>-2.5813531076987899</v>
      </c>
      <c r="J3838" t="s">
        <v>25</v>
      </c>
      <c r="K3838" s="14">
        <v>677100.47582399996</v>
      </c>
      <c r="L3838" s="14">
        <v>4495100.2688209973</v>
      </c>
      <c r="M3838" s="13">
        <v>0.1506307835935313</v>
      </c>
      <c r="N3838" s="12">
        <v>-0.38883124134426589</v>
      </c>
      <c r="O3838" s="2">
        <f>DATE(LEFT(ALT[[#This Row],[DATEMTH]],4),RIGHT(ALT[[#This Row],[DATEMTH]],2),1)</f>
        <v>43891</v>
      </c>
      <c r="P3838" t="str">
        <f>IF(AND(ALT[[#This Row],[DATE]]&gt;=DATE(2023,6,1),ALT[[#This Row],[DATE]]&lt;=DATE(2024,5,31)),"Y","N")</f>
        <v>N</v>
      </c>
      <c r="Q3838" t="str">
        <f>LEFT(ALT[[#This Row],[DATEMTH]],4)</f>
        <v>2020</v>
      </c>
    </row>
    <row r="3839" spans="1:17" x14ac:dyDescent="0.25">
      <c r="A3839" t="s">
        <v>52</v>
      </c>
      <c r="B3839" t="s">
        <v>110</v>
      </c>
      <c r="C3839" t="s">
        <v>20</v>
      </c>
      <c r="D3839" t="s">
        <v>23</v>
      </c>
      <c r="E3839" s="14">
        <v>4495100.2688209871</v>
      </c>
      <c r="F3839" s="14">
        <v>20231906.66218501</v>
      </c>
      <c r="G3839" s="13">
        <v>0.22217877651752296</v>
      </c>
      <c r="H3839" s="12">
        <v>-11618360.439999999</v>
      </c>
      <c r="I3839" s="12">
        <v>-2.5813531076987899</v>
      </c>
      <c r="J3839" t="s">
        <v>26</v>
      </c>
      <c r="K3839" s="14">
        <v>261693.15790500015</v>
      </c>
      <c r="L3839" s="14">
        <v>4495100.2688209973</v>
      </c>
      <c r="M3839" s="13">
        <v>5.8217423918251916E-2</v>
      </c>
      <c r="N3839" s="12">
        <v>-0.15027972815359744</v>
      </c>
      <c r="O3839" s="2">
        <f>DATE(LEFT(ALT[[#This Row],[DATEMTH]],4),RIGHT(ALT[[#This Row],[DATEMTH]],2),1)</f>
        <v>43891</v>
      </c>
      <c r="P3839" t="str">
        <f>IF(AND(ALT[[#This Row],[DATE]]&gt;=DATE(2023,6,1),ALT[[#This Row],[DATE]]&lt;=DATE(2024,5,31)),"Y","N")</f>
        <v>N</v>
      </c>
      <c r="Q3839" t="str">
        <f>LEFT(ALT[[#This Row],[DATEMTH]],4)</f>
        <v>2020</v>
      </c>
    </row>
    <row r="3840" spans="1:17" x14ac:dyDescent="0.25">
      <c r="A3840" t="s">
        <v>52</v>
      </c>
      <c r="B3840" t="s">
        <v>110</v>
      </c>
      <c r="C3840" t="s">
        <v>20</v>
      </c>
      <c r="D3840" t="s">
        <v>23</v>
      </c>
      <c r="E3840" s="14">
        <v>4495100.2688209871</v>
      </c>
      <c r="F3840" s="14">
        <v>20231906.66218501</v>
      </c>
      <c r="G3840" s="13">
        <v>0.22217877651752296</v>
      </c>
      <c r="H3840" s="12">
        <v>-11618360.439999999</v>
      </c>
      <c r="I3840" s="12">
        <v>-2.5813531076987899</v>
      </c>
      <c r="J3840" t="s">
        <v>24</v>
      </c>
      <c r="K3840" s="14">
        <v>1856604.855998998</v>
      </c>
      <c r="L3840" s="14">
        <v>4495100.2688209973</v>
      </c>
      <c r="M3840" s="13">
        <v>0.41302857444066754</v>
      </c>
      <c r="N3840" s="12">
        <v>-1.0661725942008182</v>
      </c>
      <c r="O3840" s="2">
        <f>DATE(LEFT(ALT[[#This Row],[DATEMTH]],4),RIGHT(ALT[[#This Row],[DATEMTH]],2),1)</f>
        <v>43891</v>
      </c>
      <c r="P3840" t="str">
        <f>IF(AND(ALT[[#This Row],[DATE]]&gt;=DATE(2023,6,1),ALT[[#This Row],[DATE]]&lt;=DATE(2024,5,31)),"Y","N")</f>
        <v>N</v>
      </c>
      <c r="Q3840" t="str">
        <f>LEFT(ALT[[#This Row],[DATEMTH]],4)</f>
        <v>2020</v>
      </c>
    </row>
    <row r="3841" spans="1:17" x14ac:dyDescent="0.25">
      <c r="A3841" t="s">
        <v>52</v>
      </c>
      <c r="B3841" t="s">
        <v>110</v>
      </c>
      <c r="C3841" t="s">
        <v>20</v>
      </c>
      <c r="D3841" t="s">
        <v>23</v>
      </c>
      <c r="E3841" s="14">
        <v>4495100.2688209871</v>
      </c>
      <c r="F3841" s="14">
        <v>20231906.66218501</v>
      </c>
      <c r="G3841" s="13">
        <v>0.22217877651752296</v>
      </c>
      <c r="H3841" s="12">
        <v>-11618360.439999999</v>
      </c>
      <c r="I3841" s="12">
        <v>-2.5813531076987899</v>
      </c>
      <c r="J3841" t="s">
        <v>16</v>
      </c>
      <c r="K3841" s="14">
        <v>1699701.7790929987</v>
      </c>
      <c r="L3841" s="14">
        <v>4495100.2688209973</v>
      </c>
      <c r="M3841" s="13">
        <v>0.37812321804754911</v>
      </c>
      <c r="N3841" s="12">
        <v>-0.97606954400010804</v>
      </c>
      <c r="O3841" s="2">
        <f>DATE(LEFT(ALT[[#This Row],[DATEMTH]],4),RIGHT(ALT[[#This Row],[DATEMTH]],2),1)</f>
        <v>43891</v>
      </c>
      <c r="P3841" t="str">
        <f>IF(AND(ALT[[#This Row],[DATE]]&gt;=DATE(2023,6,1),ALT[[#This Row],[DATE]]&lt;=DATE(2024,5,31)),"Y","N")</f>
        <v>N</v>
      </c>
      <c r="Q3841" t="str">
        <f>LEFT(ALT[[#This Row],[DATEMTH]],4)</f>
        <v>2020</v>
      </c>
    </row>
    <row r="3842" spans="1:17" x14ac:dyDescent="0.25">
      <c r="A3842" t="s">
        <v>52</v>
      </c>
      <c r="B3842" t="s">
        <v>111</v>
      </c>
      <c r="C3842" t="s">
        <v>15</v>
      </c>
      <c r="D3842" t="s">
        <v>22</v>
      </c>
      <c r="E3842" s="14">
        <v>686672.86452200019</v>
      </c>
      <c r="F3842" s="14">
        <v>4076746.2528050002</v>
      </c>
      <c r="G3842" s="13">
        <v>0.16843649860462517</v>
      </c>
      <c r="H3842" s="12">
        <v>-14490389.74</v>
      </c>
      <c r="I3842" s="12">
        <v>-2.4407105112219849</v>
      </c>
      <c r="J3842" t="s">
        <v>26</v>
      </c>
      <c r="K3842" s="14">
        <v>79507.969244000022</v>
      </c>
      <c r="L3842" s="14">
        <v>686672.86452200019</v>
      </c>
      <c r="M3842" s="13">
        <v>0.11578725962812919</v>
      </c>
      <c r="N3842" s="12">
        <v>-0.2826031816399639</v>
      </c>
      <c r="O3842" s="2">
        <f>DATE(LEFT(ALT[[#This Row],[DATEMTH]],4),RIGHT(ALT[[#This Row],[DATEMTH]],2),1)</f>
        <v>43891</v>
      </c>
      <c r="P3842" t="str">
        <f>IF(AND(ALT[[#This Row],[DATE]]&gt;=DATE(2023,6,1),ALT[[#This Row],[DATE]]&lt;=DATE(2024,5,31)),"Y","N")</f>
        <v>N</v>
      </c>
      <c r="Q3842" t="str">
        <f>LEFT(ALT[[#This Row],[DATEMTH]],4)</f>
        <v>2020</v>
      </c>
    </row>
    <row r="3843" spans="1:17" x14ac:dyDescent="0.25">
      <c r="A3843" t="s">
        <v>52</v>
      </c>
      <c r="B3843" t="s">
        <v>111</v>
      </c>
      <c r="C3843" t="s">
        <v>15</v>
      </c>
      <c r="D3843" t="s">
        <v>22</v>
      </c>
      <c r="E3843" s="14">
        <v>686672.86452200019</v>
      </c>
      <c r="F3843" s="14">
        <v>4076746.2528050002</v>
      </c>
      <c r="G3843" s="13">
        <v>0.16843649860462517</v>
      </c>
      <c r="H3843" s="12">
        <v>-14490389.74</v>
      </c>
      <c r="I3843" s="12">
        <v>-2.4407105112219849</v>
      </c>
      <c r="J3843" t="s">
        <v>16</v>
      </c>
      <c r="K3843" s="14">
        <v>226037.10878400004</v>
      </c>
      <c r="L3843" s="14">
        <v>686672.86452200019</v>
      </c>
      <c r="M3843" s="13">
        <v>0.32917728435555221</v>
      </c>
      <c r="N3843" s="12">
        <v>-0.80342645798210455</v>
      </c>
      <c r="O3843" s="2">
        <f>DATE(LEFT(ALT[[#This Row],[DATEMTH]],4),RIGHT(ALT[[#This Row],[DATEMTH]],2),1)</f>
        <v>43891</v>
      </c>
      <c r="P3843" t="str">
        <f>IF(AND(ALT[[#This Row],[DATE]]&gt;=DATE(2023,6,1),ALT[[#This Row],[DATE]]&lt;=DATE(2024,5,31)),"Y","N")</f>
        <v>N</v>
      </c>
      <c r="Q3843" t="str">
        <f>LEFT(ALT[[#This Row],[DATEMTH]],4)</f>
        <v>2020</v>
      </c>
    </row>
    <row r="3844" spans="1:17" x14ac:dyDescent="0.25">
      <c r="A3844" t="s">
        <v>52</v>
      </c>
      <c r="B3844" t="s">
        <v>111</v>
      </c>
      <c r="C3844" t="s">
        <v>15</v>
      </c>
      <c r="D3844" t="s">
        <v>22</v>
      </c>
      <c r="E3844" s="14">
        <v>686672.86452200019</v>
      </c>
      <c r="F3844" s="14">
        <v>4076746.2528050002</v>
      </c>
      <c r="G3844" s="13">
        <v>0.16843649860462517</v>
      </c>
      <c r="H3844" s="12">
        <v>-14490389.74</v>
      </c>
      <c r="I3844" s="12">
        <v>-2.4407105112219849</v>
      </c>
      <c r="J3844" t="s">
        <v>24</v>
      </c>
      <c r="K3844" s="14">
        <v>280157.48730700009</v>
      </c>
      <c r="L3844" s="14">
        <v>686672.86452200019</v>
      </c>
      <c r="M3844" s="13">
        <v>0.40799265819542835</v>
      </c>
      <c r="N3844" s="12">
        <v>-0.99579196935898051</v>
      </c>
      <c r="O3844" s="2">
        <f>DATE(LEFT(ALT[[#This Row],[DATEMTH]],4),RIGHT(ALT[[#This Row],[DATEMTH]],2),1)</f>
        <v>43891</v>
      </c>
      <c r="P3844" t="str">
        <f>IF(AND(ALT[[#This Row],[DATE]]&gt;=DATE(2023,6,1),ALT[[#This Row],[DATE]]&lt;=DATE(2024,5,31)),"Y","N")</f>
        <v>N</v>
      </c>
      <c r="Q3844" t="str">
        <f>LEFT(ALT[[#This Row],[DATEMTH]],4)</f>
        <v>2020</v>
      </c>
    </row>
    <row r="3845" spans="1:17" x14ac:dyDescent="0.25">
      <c r="A3845" t="s">
        <v>52</v>
      </c>
      <c r="B3845" t="s">
        <v>111</v>
      </c>
      <c r="C3845" t="s">
        <v>15</v>
      </c>
      <c r="D3845" t="s">
        <v>22</v>
      </c>
      <c r="E3845" s="14">
        <v>686672.86452200019</v>
      </c>
      <c r="F3845" s="14">
        <v>4076746.2528050002</v>
      </c>
      <c r="G3845" s="13">
        <v>0.16843649860462517</v>
      </c>
      <c r="H3845" s="12">
        <v>-14490389.74</v>
      </c>
      <c r="I3845" s="12">
        <v>-2.4407105112219849</v>
      </c>
      <c r="J3845" t="s">
        <v>25</v>
      </c>
      <c r="K3845" s="14">
        <v>100970.29918700004</v>
      </c>
      <c r="L3845" s="14">
        <v>686672.86452200019</v>
      </c>
      <c r="M3845" s="13">
        <v>0.14704279782089025</v>
      </c>
      <c r="N3845" s="12">
        <v>-0.358888902240936</v>
      </c>
      <c r="O3845" s="2">
        <f>DATE(LEFT(ALT[[#This Row],[DATEMTH]],4),RIGHT(ALT[[#This Row],[DATEMTH]],2),1)</f>
        <v>43891</v>
      </c>
      <c r="P3845" t="str">
        <f>IF(AND(ALT[[#This Row],[DATE]]&gt;=DATE(2023,6,1),ALT[[#This Row],[DATE]]&lt;=DATE(2024,5,31)),"Y","N")</f>
        <v>N</v>
      </c>
      <c r="Q3845" t="str">
        <f>LEFT(ALT[[#This Row],[DATEMTH]],4)</f>
        <v>2020</v>
      </c>
    </row>
    <row r="3846" spans="1:17" x14ac:dyDescent="0.25">
      <c r="A3846" t="s">
        <v>52</v>
      </c>
      <c r="B3846" t="s">
        <v>111</v>
      </c>
      <c r="C3846" t="s">
        <v>18</v>
      </c>
      <c r="D3846" t="s">
        <v>22</v>
      </c>
      <c r="E3846" s="14">
        <v>1298883.1118719997</v>
      </c>
      <c r="F3846" s="14">
        <v>4076746.2528050002</v>
      </c>
      <c r="G3846" s="13">
        <v>0.31860778947875523</v>
      </c>
      <c r="H3846" s="12">
        <v>-14490389.74</v>
      </c>
      <c r="I3846" s="12">
        <v>-4.6167510437470352</v>
      </c>
      <c r="J3846" t="s">
        <v>26</v>
      </c>
      <c r="K3846" s="14">
        <v>293802.89085100003</v>
      </c>
      <c r="L3846" s="14">
        <v>1298883.1118719999</v>
      </c>
      <c r="M3846" s="13">
        <v>0.22619655930975968</v>
      </c>
      <c r="N3846" s="12">
        <v>-1.0442932012853212</v>
      </c>
      <c r="O3846" s="2">
        <f>DATE(LEFT(ALT[[#This Row],[DATEMTH]],4),RIGHT(ALT[[#This Row],[DATEMTH]],2),1)</f>
        <v>43891</v>
      </c>
      <c r="P3846" t="str">
        <f>IF(AND(ALT[[#This Row],[DATE]]&gt;=DATE(2023,6,1),ALT[[#This Row],[DATE]]&lt;=DATE(2024,5,31)),"Y","N")</f>
        <v>N</v>
      </c>
      <c r="Q3846" t="str">
        <f>LEFT(ALT[[#This Row],[DATEMTH]],4)</f>
        <v>2020</v>
      </c>
    </row>
    <row r="3847" spans="1:17" x14ac:dyDescent="0.25">
      <c r="A3847" t="s">
        <v>52</v>
      </c>
      <c r="B3847" t="s">
        <v>111</v>
      </c>
      <c r="C3847" t="s">
        <v>18</v>
      </c>
      <c r="D3847" t="s">
        <v>22</v>
      </c>
      <c r="E3847" s="14">
        <v>1298883.1118719997</v>
      </c>
      <c r="F3847" s="14">
        <v>4076746.2528050002</v>
      </c>
      <c r="G3847" s="13">
        <v>0.31860778947875523</v>
      </c>
      <c r="H3847" s="12">
        <v>-14490389.74</v>
      </c>
      <c r="I3847" s="12">
        <v>-4.6167510437470352</v>
      </c>
      <c r="J3847" t="s">
        <v>16</v>
      </c>
      <c r="K3847" s="14">
        <v>538622.17396599997</v>
      </c>
      <c r="L3847" s="14">
        <v>1298883.1118719999</v>
      </c>
      <c r="M3847" s="13">
        <v>0.41468102021106207</v>
      </c>
      <c r="N3847" s="12">
        <v>-1.9144790328815062</v>
      </c>
      <c r="O3847" s="2">
        <f>DATE(LEFT(ALT[[#This Row],[DATEMTH]],4),RIGHT(ALT[[#This Row],[DATEMTH]],2),1)</f>
        <v>43891</v>
      </c>
      <c r="P3847" t="str">
        <f>IF(AND(ALT[[#This Row],[DATE]]&gt;=DATE(2023,6,1),ALT[[#This Row],[DATE]]&lt;=DATE(2024,5,31)),"Y","N")</f>
        <v>N</v>
      </c>
      <c r="Q3847" t="str">
        <f>LEFT(ALT[[#This Row],[DATEMTH]],4)</f>
        <v>2020</v>
      </c>
    </row>
    <row r="3848" spans="1:17" x14ac:dyDescent="0.25">
      <c r="A3848" t="s">
        <v>52</v>
      </c>
      <c r="B3848" t="s">
        <v>111</v>
      </c>
      <c r="C3848" t="s">
        <v>18</v>
      </c>
      <c r="D3848" t="s">
        <v>22</v>
      </c>
      <c r="E3848" s="14">
        <v>1298883.1118719997</v>
      </c>
      <c r="F3848" s="14">
        <v>4076746.2528050002</v>
      </c>
      <c r="G3848" s="13">
        <v>0.31860778947875523</v>
      </c>
      <c r="H3848" s="12">
        <v>-14490389.74</v>
      </c>
      <c r="I3848" s="12">
        <v>-4.6167510437470352</v>
      </c>
      <c r="J3848" t="s">
        <v>25</v>
      </c>
      <c r="K3848" s="14">
        <v>119124.20578099995</v>
      </c>
      <c r="L3848" s="14">
        <v>1298883.1118719999</v>
      </c>
      <c r="M3848" s="13">
        <v>9.1712799013387428E-2</v>
      </c>
      <c r="N3848" s="12">
        <v>-0.42341516057001849</v>
      </c>
      <c r="O3848" s="2">
        <f>DATE(LEFT(ALT[[#This Row],[DATEMTH]],4),RIGHT(ALT[[#This Row],[DATEMTH]],2),1)</f>
        <v>43891</v>
      </c>
      <c r="P3848" t="str">
        <f>IF(AND(ALT[[#This Row],[DATE]]&gt;=DATE(2023,6,1),ALT[[#This Row],[DATE]]&lt;=DATE(2024,5,31)),"Y","N")</f>
        <v>N</v>
      </c>
      <c r="Q3848" t="str">
        <f>LEFT(ALT[[#This Row],[DATEMTH]],4)</f>
        <v>2020</v>
      </c>
    </row>
    <row r="3849" spans="1:17" x14ac:dyDescent="0.25">
      <c r="A3849" t="s">
        <v>52</v>
      </c>
      <c r="B3849" t="s">
        <v>111</v>
      </c>
      <c r="C3849" t="s">
        <v>18</v>
      </c>
      <c r="D3849" t="s">
        <v>22</v>
      </c>
      <c r="E3849" s="14">
        <v>1298883.1118719997</v>
      </c>
      <c r="F3849" s="14">
        <v>4076746.2528050002</v>
      </c>
      <c r="G3849" s="13">
        <v>0.31860778947875523</v>
      </c>
      <c r="H3849" s="12">
        <v>-14490389.74</v>
      </c>
      <c r="I3849" s="12">
        <v>-4.6167510437470352</v>
      </c>
      <c r="J3849" t="s">
        <v>24</v>
      </c>
      <c r="K3849" s="14">
        <v>347333.84127400006</v>
      </c>
      <c r="L3849" s="14">
        <v>1298883.1118719999</v>
      </c>
      <c r="M3849" s="13">
        <v>0.26740962146579095</v>
      </c>
      <c r="N3849" s="12">
        <v>-1.2345636490101899</v>
      </c>
      <c r="O3849" s="2">
        <f>DATE(LEFT(ALT[[#This Row],[DATEMTH]],4),RIGHT(ALT[[#This Row],[DATEMTH]],2),1)</f>
        <v>43891</v>
      </c>
      <c r="P3849" t="str">
        <f>IF(AND(ALT[[#This Row],[DATE]]&gt;=DATE(2023,6,1),ALT[[#This Row],[DATE]]&lt;=DATE(2024,5,31)),"Y","N")</f>
        <v>N</v>
      </c>
      <c r="Q3849" t="str">
        <f>LEFT(ALT[[#This Row],[DATEMTH]],4)</f>
        <v>2020</v>
      </c>
    </row>
    <row r="3850" spans="1:17" x14ac:dyDescent="0.25">
      <c r="A3850" t="s">
        <v>52</v>
      </c>
      <c r="B3850" t="s">
        <v>111</v>
      </c>
      <c r="C3850" t="s">
        <v>19</v>
      </c>
      <c r="D3850" t="s">
        <v>22</v>
      </c>
      <c r="E3850" s="14">
        <v>1045755.3462890002</v>
      </c>
      <c r="F3850" s="14">
        <v>4076746.2528050002</v>
      </c>
      <c r="G3850" s="13">
        <v>0.25651715398510994</v>
      </c>
      <c r="H3850" s="12">
        <v>-14490389.74</v>
      </c>
      <c r="I3850" s="12">
        <v>-3.7170335362398372</v>
      </c>
      <c r="J3850" t="s">
        <v>24</v>
      </c>
      <c r="K3850" s="14">
        <v>275941.46244999988</v>
      </c>
      <c r="L3850" s="14">
        <v>1045755.3462890001</v>
      </c>
      <c r="M3850" s="13">
        <v>0.26386808676543161</v>
      </c>
      <c r="N3850" s="12">
        <v>-0.98080652765055243</v>
      </c>
      <c r="O3850" s="2">
        <f>DATE(LEFT(ALT[[#This Row],[DATEMTH]],4),RIGHT(ALT[[#This Row],[DATEMTH]],2),1)</f>
        <v>43891</v>
      </c>
      <c r="P3850" t="str">
        <f>IF(AND(ALT[[#This Row],[DATE]]&gt;=DATE(2023,6,1),ALT[[#This Row],[DATE]]&lt;=DATE(2024,5,31)),"Y","N")</f>
        <v>N</v>
      </c>
      <c r="Q3850" t="str">
        <f>LEFT(ALT[[#This Row],[DATEMTH]],4)</f>
        <v>2020</v>
      </c>
    </row>
    <row r="3851" spans="1:17" x14ac:dyDescent="0.25">
      <c r="A3851" t="s">
        <v>52</v>
      </c>
      <c r="B3851" t="s">
        <v>111</v>
      </c>
      <c r="C3851" t="s">
        <v>19</v>
      </c>
      <c r="D3851" t="s">
        <v>22</v>
      </c>
      <c r="E3851" s="14">
        <v>1045755.3462890002</v>
      </c>
      <c r="F3851" s="14">
        <v>4076746.2528050002</v>
      </c>
      <c r="G3851" s="13">
        <v>0.25651715398510994</v>
      </c>
      <c r="H3851" s="12">
        <v>-14490389.74</v>
      </c>
      <c r="I3851" s="12">
        <v>-3.7170335362398372</v>
      </c>
      <c r="J3851" t="s">
        <v>25</v>
      </c>
      <c r="K3851" s="14">
        <v>739528.72960900026</v>
      </c>
      <c r="L3851" s="14">
        <v>1045755.3462890001</v>
      </c>
      <c r="M3851" s="13">
        <v>0.70717183730718169</v>
      </c>
      <c r="N3851" s="12">
        <v>-2.6285814351551364</v>
      </c>
      <c r="O3851" s="2">
        <f>DATE(LEFT(ALT[[#This Row],[DATEMTH]],4),RIGHT(ALT[[#This Row],[DATEMTH]],2),1)</f>
        <v>43891</v>
      </c>
      <c r="P3851" t="str">
        <f>IF(AND(ALT[[#This Row],[DATE]]&gt;=DATE(2023,6,1),ALT[[#This Row],[DATE]]&lt;=DATE(2024,5,31)),"Y","N")</f>
        <v>N</v>
      </c>
      <c r="Q3851" t="str">
        <f>LEFT(ALT[[#This Row],[DATEMTH]],4)</f>
        <v>2020</v>
      </c>
    </row>
    <row r="3852" spans="1:17" x14ac:dyDescent="0.25">
      <c r="A3852" t="s">
        <v>52</v>
      </c>
      <c r="B3852" t="s">
        <v>111</v>
      </c>
      <c r="C3852" t="s">
        <v>19</v>
      </c>
      <c r="D3852" t="s">
        <v>22</v>
      </c>
      <c r="E3852" s="14">
        <v>1045755.3462890002</v>
      </c>
      <c r="F3852" s="14">
        <v>4076746.2528050002</v>
      </c>
      <c r="G3852" s="13">
        <v>0.25651715398510994</v>
      </c>
      <c r="H3852" s="12">
        <v>-14490389.74</v>
      </c>
      <c r="I3852" s="12">
        <v>-3.7170335362398372</v>
      </c>
      <c r="J3852" t="s">
        <v>16</v>
      </c>
      <c r="K3852" s="14">
        <v>184.56193200000001</v>
      </c>
      <c r="L3852" s="14">
        <v>1045755.3462890001</v>
      </c>
      <c r="M3852" s="13">
        <v>1.7648672096675595E-4</v>
      </c>
      <c r="N3852" s="12">
        <v>-6.5600706053443425E-4</v>
      </c>
      <c r="O3852" s="2">
        <f>DATE(LEFT(ALT[[#This Row],[DATEMTH]],4),RIGHT(ALT[[#This Row],[DATEMTH]],2),1)</f>
        <v>43891</v>
      </c>
      <c r="P3852" t="str">
        <f>IF(AND(ALT[[#This Row],[DATE]]&gt;=DATE(2023,6,1),ALT[[#This Row],[DATE]]&lt;=DATE(2024,5,31)),"Y","N")</f>
        <v>N</v>
      </c>
      <c r="Q3852" t="str">
        <f>LEFT(ALT[[#This Row],[DATEMTH]],4)</f>
        <v>2020</v>
      </c>
    </row>
    <row r="3853" spans="1:17" x14ac:dyDescent="0.25">
      <c r="A3853" t="s">
        <v>52</v>
      </c>
      <c r="B3853" t="s">
        <v>111</v>
      </c>
      <c r="C3853" t="s">
        <v>19</v>
      </c>
      <c r="D3853" t="s">
        <v>22</v>
      </c>
      <c r="E3853" s="14">
        <v>1045755.3462890002</v>
      </c>
      <c r="F3853" s="14">
        <v>4076746.2528050002</v>
      </c>
      <c r="G3853" s="13">
        <v>0.25651715398510994</v>
      </c>
      <c r="H3853" s="12">
        <v>-14490389.74</v>
      </c>
      <c r="I3853" s="12">
        <v>-3.7170335362398372</v>
      </c>
      <c r="J3853" t="s">
        <v>26</v>
      </c>
      <c r="K3853" s="14">
        <v>30100.592298000003</v>
      </c>
      <c r="L3853" s="14">
        <v>1045755.3462890001</v>
      </c>
      <c r="M3853" s="13">
        <v>2.8783589206419932E-2</v>
      </c>
      <c r="N3853" s="12">
        <v>-0.10698956637361388</v>
      </c>
      <c r="O3853" s="2">
        <f>DATE(LEFT(ALT[[#This Row],[DATEMTH]],4),RIGHT(ALT[[#This Row],[DATEMTH]],2),1)</f>
        <v>43891</v>
      </c>
      <c r="P3853" t="str">
        <f>IF(AND(ALT[[#This Row],[DATE]]&gt;=DATE(2023,6,1),ALT[[#This Row],[DATE]]&lt;=DATE(2024,5,31)),"Y","N")</f>
        <v>N</v>
      </c>
      <c r="Q3853" t="str">
        <f>LEFT(ALT[[#This Row],[DATEMTH]],4)</f>
        <v>2020</v>
      </c>
    </row>
    <row r="3854" spans="1:17" x14ac:dyDescent="0.25">
      <c r="A3854" t="s">
        <v>52</v>
      </c>
      <c r="B3854" t="s">
        <v>111</v>
      </c>
      <c r="C3854" t="s">
        <v>20</v>
      </c>
      <c r="D3854" t="s">
        <v>22</v>
      </c>
      <c r="E3854" s="14">
        <v>1045434.9301220004</v>
      </c>
      <c r="F3854" s="14">
        <v>4076746.2528050002</v>
      </c>
      <c r="G3854" s="13">
        <v>0.25643855793150977</v>
      </c>
      <c r="H3854" s="12">
        <v>-14490389.74</v>
      </c>
      <c r="I3854" s="12">
        <v>-3.7158946487911453</v>
      </c>
      <c r="J3854" t="s">
        <v>24</v>
      </c>
      <c r="K3854" s="14">
        <v>395068.88482799992</v>
      </c>
      <c r="L3854" s="14">
        <v>1045434.9301220002</v>
      </c>
      <c r="M3854" s="13">
        <v>0.37789906712022353</v>
      </c>
      <c r="N3854" s="12">
        <v>-1.4042331212952044</v>
      </c>
      <c r="O3854" s="2">
        <f>DATE(LEFT(ALT[[#This Row],[DATEMTH]],4),RIGHT(ALT[[#This Row],[DATEMTH]],2),1)</f>
        <v>43891</v>
      </c>
      <c r="P3854" t="str">
        <f>IF(AND(ALT[[#This Row],[DATE]]&gt;=DATE(2023,6,1),ALT[[#This Row],[DATE]]&lt;=DATE(2024,5,31)),"Y","N")</f>
        <v>N</v>
      </c>
      <c r="Q3854" t="str">
        <f>LEFT(ALT[[#This Row],[DATEMTH]],4)</f>
        <v>2020</v>
      </c>
    </row>
    <row r="3855" spans="1:17" x14ac:dyDescent="0.25">
      <c r="A3855" t="s">
        <v>52</v>
      </c>
      <c r="B3855" t="s">
        <v>111</v>
      </c>
      <c r="C3855" t="s">
        <v>20</v>
      </c>
      <c r="D3855" t="s">
        <v>22</v>
      </c>
      <c r="E3855" s="14">
        <v>1045434.9301220004</v>
      </c>
      <c r="F3855" s="14">
        <v>4076746.2528050002</v>
      </c>
      <c r="G3855" s="13">
        <v>0.25643855793150977</v>
      </c>
      <c r="H3855" s="12">
        <v>-14490389.74</v>
      </c>
      <c r="I3855" s="12">
        <v>-3.7158946487911453</v>
      </c>
      <c r="J3855" t="s">
        <v>25</v>
      </c>
      <c r="K3855" s="14">
        <v>165276.10249800002</v>
      </c>
      <c r="L3855" s="14">
        <v>1045434.9301220002</v>
      </c>
      <c r="M3855" s="13">
        <v>0.15809315121957196</v>
      </c>
      <c r="N3855" s="12">
        <v>-0.58745749462733676</v>
      </c>
      <c r="O3855" s="2">
        <f>DATE(LEFT(ALT[[#This Row],[DATEMTH]],4),RIGHT(ALT[[#This Row],[DATEMTH]],2),1)</f>
        <v>43891</v>
      </c>
      <c r="P3855" t="str">
        <f>IF(AND(ALT[[#This Row],[DATE]]&gt;=DATE(2023,6,1),ALT[[#This Row],[DATE]]&lt;=DATE(2024,5,31)),"Y","N")</f>
        <v>N</v>
      </c>
      <c r="Q3855" t="str">
        <f>LEFT(ALT[[#This Row],[DATEMTH]],4)</f>
        <v>2020</v>
      </c>
    </row>
    <row r="3856" spans="1:17" x14ac:dyDescent="0.25">
      <c r="A3856" t="s">
        <v>52</v>
      </c>
      <c r="B3856" t="s">
        <v>111</v>
      </c>
      <c r="C3856" t="s">
        <v>20</v>
      </c>
      <c r="D3856" t="s">
        <v>22</v>
      </c>
      <c r="E3856" s="14">
        <v>1045434.9301220004</v>
      </c>
      <c r="F3856" s="14">
        <v>4076746.2528050002</v>
      </c>
      <c r="G3856" s="13">
        <v>0.25643855793150977</v>
      </c>
      <c r="H3856" s="12">
        <v>-14490389.74</v>
      </c>
      <c r="I3856" s="12">
        <v>-3.7158946487911453</v>
      </c>
      <c r="J3856" t="s">
        <v>16</v>
      </c>
      <c r="K3856" s="14">
        <v>433366.09697400016</v>
      </c>
      <c r="L3856" s="14">
        <v>1045434.9301220002</v>
      </c>
      <c r="M3856" s="13">
        <v>0.41453187040864148</v>
      </c>
      <c r="N3856" s="12">
        <v>-1.5403567590048555</v>
      </c>
      <c r="O3856" s="2">
        <f>DATE(LEFT(ALT[[#This Row],[DATEMTH]],4),RIGHT(ALT[[#This Row],[DATEMTH]],2),1)</f>
        <v>43891</v>
      </c>
      <c r="P3856" t="str">
        <f>IF(AND(ALT[[#This Row],[DATE]]&gt;=DATE(2023,6,1),ALT[[#This Row],[DATE]]&lt;=DATE(2024,5,31)),"Y","N")</f>
        <v>N</v>
      </c>
      <c r="Q3856" t="str">
        <f>LEFT(ALT[[#This Row],[DATEMTH]],4)</f>
        <v>2020</v>
      </c>
    </row>
    <row r="3857" spans="1:17" x14ac:dyDescent="0.25">
      <c r="A3857" t="s">
        <v>52</v>
      </c>
      <c r="B3857" t="s">
        <v>111</v>
      </c>
      <c r="C3857" t="s">
        <v>20</v>
      </c>
      <c r="D3857" t="s">
        <v>22</v>
      </c>
      <c r="E3857" s="14">
        <v>1045434.9301220004</v>
      </c>
      <c r="F3857" s="14">
        <v>4076746.2528050002</v>
      </c>
      <c r="G3857" s="13">
        <v>0.25643855793150977</v>
      </c>
      <c r="H3857" s="12">
        <v>-14490389.74</v>
      </c>
      <c r="I3857" s="12">
        <v>-3.7158946487911453</v>
      </c>
      <c r="J3857" t="s">
        <v>26</v>
      </c>
      <c r="K3857" s="14">
        <v>51723.845822000003</v>
      </c>
      <c r="L3857" s="14">
        <v>1045434.9301220002</v>
      </c>
      <c r="M3857" s="13">
        <v>4.9475911251562955E-2</v>
      </c>
      <c r="N3857" s="12">
        <v>-0.18384727386374841</v>
      </c>
      <c r="O3857" s="2">
        <f>DATE(LEFT(ALT[[#This Row],[DATEMTH]],4),RIGHT(ALT[[#This Row],[DATEMTH]],2),1)</f>
        <v>43891</v>
      </c>
      <c r="P3857" t="str">
        <f>IF(AND(ALT[[#This Row],[DATE]]&gt;=DATE(2023,6,1),ALT[[#This Row],[DATE]]&lt;=DATE(2024,5,31)),"Y","N")</f>
        <v>N</v>
      </c>
      <c r="Q3857" t="str">
        <f>LEFT(ALT[[#This Row],[DATEMTH]],4)</f>
        <v>2020</v>
      </c>
    </row>
    <row r="3858" spans="1:17" x14ac:dyDescent="0.25">
      <c r="A3858" t="s">
        <v>52</v>
      </c>
      <c r="B3858" t="s">
        <v>111</v>
      </c>
      <c r="C3858" t="s">
        <v>15</v>
      </c>
      <c r="D3858" t="s">
        <v>17</v>
      </c>
      <c r="E3858" s="14">
        <v>686672.86452200019</v>
      </c>
      <c r="F3858" s="14">
        <v>4076746.2528050002</v>
      </c>
      <c r="G3858" s="13">
        <v>0.16843649860462517</v>
      </c>
      <c r="H3858" s="12">
        <v>-51321027.950000003</v>
      </c>
      <c r="I3858" s="12">
        <v>-8.644334252688104</v>
      </c>
      <c r="J3858" t="s">
        <v>16</v>
      </c>
      <c r="K3858" s="14">
        <v>226037.10878400004</v>
      </c>
      <c r="L3858" s="14">
        <v>686672.86452200019</v>
      </c>
      <c r="M3858" s="13">
        <v>0.32917728435555221</v>
      </c>
      <c r="N3858" s="12">
        <v>-2.845518474361552</v>
      </c>
      <c r="O3858" s="2">
        <f>DATE(LEFT(ALT[[#This Row],[DATEMTH]],4),RIGHT(ALT[[#This Row],[DATEMTH]],2),1)</f>
        <v>43891</v>
      </c>
      <c r="P3858" t="str">
        <f>IF(AND(ALT[[#This Row],[DATE]]&gt;=DATE(2023,6,1),ALT[[#This Row],[DATE]]&lt;=DATE(2024,5,31)),"Y","N")</f>
        <v>N</v>
      </c>
      <c r="Q3858" t="str">
        <f>LEFT(ALT[[#This Row],[DATEMTH]],4)</f>
        <v>2020</v>
      </c>
    </row>
    <row r="3859" spans="1:17" x14ac:dyDescent="0.25">
      <c r="A3859" t="s">
        <v>52</v>
      </c>
      <c r="B3859" t="s">
        <v>111</v>
      </c>
      <c r="C3859" t="s">
        <v>15</v>
      </c>
      <c r="D3859" t="s">
        <v>17</v>
      </c>
      <c r="E3859" s="14">
        <v>686672.86452200019</v>
      </c>
      <c r="F3859" s="14">
        <v>4076746.2528050002</v>
      </c>
      <c r="G3859" s="13">
        <v>0.16843649860462517</v>
      </c>
      <c r="H3859" s="12">
        <v>-51321027.950000003</v>
      </c>
      <c r="I3859" s="12">
        <v>-8.644334252688104</v>
      </c>
      <c r="J3859" t="s">
        <v>24</v>
      </c>
      <c r="K3859" s="14">
        <v>280157.48730700009</v>
      </c>
      <c r="L3859" s="14">
        <v>686672.86452200019</v>
      </c>
      <c r="M3859" s="13">
        <v>0.40799265819542835</v>
      </c>
      <c r="N3859" s="12">
        <v>-3.5268249100840112</v>
      </c>
      <c r="O3859" s="2">
        <f>DATE(LEFT(ALT[[#This Row],[DATEMTH]],4),RIGHT(ALT[[#This Row],[DATEMTH]],2),1)</f>
        <v>43891</v>
      </c>
      <c r="P3859" t="str">
        <f>IF(AND(ALT[[#This Row],[DATE]]&gt;=DATE(2023,6,1),ALT[[#This Row],[DATE]]&lt;=DATE(2024,5,31)),"Y","N")</f>
        <v>N</v>
      </c>
      <c r="Q3859" t="str">
        <f>LEFT(ALT[[#This Row],[DATEMTH]],4)</f>
        <v>2020</v>
      </c>
    </row>
    <row r="3860" spans="1:17" x14ac:dyDescent="0.25">
      <c r="A3860" t="s">
        <v>52</v>
      </c>
      <c r="B3860" t="s">
        <v>111</v>
      </c>
      <c r="C3860" t="s">
        <v>15</v>
      </c>
      <c r="D3860" t="s">
        <v>17</v>
      </c>
      <c r="E3860" s="14">
        <v>686672.86452200019</v>
      </c>
      <c r="F3860" s="14">
        <v>4076746.2528050002</v>
      </c>
      <c r="G3860" s="13">
        <v>0.16843649860462517</v>
      </c>
      <c r="H3860" s="12">
        <v>-51321027.950000003</v>
      </c>
      <c r="I3860" s="12">
        <v>-8.644334252688104</v>
      </c>
      <c r="J3860" t="s">
        <v>26</v>
      </c>
      <c r="K3860" s="14">
        <v>79507.969244000022</v>
      </c>
      <c r="L3860" s="14">
        <v>686672.86452200019</v>
      </c>
      <c r="M3860" s="13">
        <v>0.11578725962812919</v>
      </c>
      <c r="N3860" s="12">
        <v>-1.0009037744283276</v>
      </c>
      <c r="O3860" s="2">
        <f>DATE(LEFT(ALT[[#This Row],[DATEMTH]],4),RIGHT(ALT[[#This Row],[DATEMTH]],2),1)</f>
        <v>43891</v>
      </c>
      <c r="P3860" t="str">
        <f>IF(AND(ALT[[#This Row],[DATE]]&gt;=DATE(2023,6,1),ALT[[#This Row],[DATE]]&lt;=DATE(2024,5,31)),"Y","N")</f>
        <v>N</v>
      </c>
      <c r="Q3860" t="str">
        <f>LEFT(ALT[[#This Row],[DATEMTH]],4)</f>
        <v>2020</v>
      </c>
    </row>
    <row r="3861" spans="1:17" x14ac:dyDescent="0.25">
      <c r="A3861" t="s">
        <v>52</v>
      </c>
      <c r="B3861" t="s">
        <v>111</v>
      </c>
      <c r="C3861" t="s">
        <v>15</v>
      </c>
      <c r="D3861" t="s">
        <v>17</v>
      </c>
      <c r="E3861" s="14">
        <v>686672.86452200019</v>
      </c>
      <c r="F3861" s="14">
        <v>4076746.2528050002</v>
      </c>
      <c r="G3861" s="13">
        <v>0.16843649860462517</v>
      </c>
      <c r="H3861" s="12">
        <v>-51321027.950000003</v>
      </c>
      <c r="I3861" s="12">
        <v>-8.644334252688104</v>
      </c>
      <c r="J3861" t="s">
        <v>25</v>
      </c>
      <c r="K3861" s="14">
        <v>100970.29918700004</v>
      </c>
      <c r="L3861" s="14">
        <v>686672.86452200019</v>
      </c>
      <c r="M3861" s="13">
        <v>0.14704279782089025</v>
      </c>
      <c r="N3861" s="12">
        <v>-1.2710870938142134</v>
      </c>
      <c r="O3861" s="2">
        <f>DATE(LEFT(ALT[[#This Row],[DATEMTH]],4),RIGHT(ALT[[#This Row],[DATEMTH]],2),1)</f>
        <v>43891</v>
      </c>
      <c r="P3861" t="str">
        <f>IF(AND(ALT[[#This Row],[DATE]]&gt;=DATE(2023,6,1),ALT[[#This Row],[DATE]]&lt;=DATE(2024,5,31)),"Y","N")</f>
        <v>N</v>
      </c>
      <c r="Q3861" t="str">
        <f>LEFT(ALT[[#This Row],[DATEMTH]],4)</f>
        <v>2020</v>
      </c>
    </row>
    <row r="3862" spans="1:17" x14ac:dyDescent="0.25">
      <c r="A3862" t="s">
        <v>52</v>
      </c>
      <c r="B3862" t="s">
        <v>111</v>
      </c>
      <c r="C3862" t="s">
        <v>18</v>
      </c>
      <c r="D3862" t="s">
        <v>17</v>
      </c>
      <c r="E3862" s="14">
        <v>1298883.1118719997</v>
      </c>
      <c r="F3862" s="14">
        <v>4076746.2528050002</v>
      </c>
      <c r="G3862" s="13">
        <v>0.31860778947875523</v>
      </c>
      <c r="H3862" s="12">
        <v>-51321027.950000003</v>
      </c>
      <c r="I3862" s="12">
        <v>-16.351279268926916</v>
      </c>
      <c r="J3862" t="s">
        <v>16</v>
      </c>
      <c r="K3862" s="14">
        <v>538622.17396599997</v>
      </c>
      <c r="L3862" s="14">
        <v>1298883.1118719999</v>
      </c>
      <c r="M3862" s="13">
        <v>0.41468102021106207</v>
      </c>
      <c r="N3862" s="12">
        <v>-6.7805651689946025</v>
      </c>
      <c r="O3862" s="2">
        <f>DATE(LEFT(ALT[[#This Row],[DATEMTH]],4),RIGHT(ALT[[#This Row],[DATEMTH]],2),1)</f>
        <v>43891</v>
      </c>
      <c r="P3862" t="str">
        <f>IF(AND(ALT[[#This Row],[DATE]]&gt;=DATE(2023,6,1),ALT[[#This Row],[DATE]]&lt;=DATE(2024,5,31)),"Y","N")</f>
        <v>N</v>
      </c>
      <c r="Q3862" t="str">
        <f>LEFT(ALT[[#This Row],[DATEMTH]],4)</f>
        <v>2020</v>
      </c>
    </row>
    <row r="3863" spans="1:17" x14ac:dyDescent="0.25">
      <c r="A3863" t="s">
        <v>52</v>
      </c>
      <c r="B3863" t="s">
        <v>111</v>
      </c>
      <c r="C3863" t="s">
        <v>18</v>
      </c>
      <c r="D3863" t="s">
        <v>17</v>
      </c>
      <c r="E3863" s="14">
        <v>1298883.1118719997</v>
      </c>
      <c r="F3863" s="14">
        <v>4076746.2528050002</v>
      </c>
      <c r="G3863" s="13">
        <v>0.31860778947875523</v>
      </c>
      <c r="H3863" s="12">
        <v>-51321027.950000003</v>
      </c>
      <c r="I3863" s="12">
        <v>-16.351279268926916</v>
      </c>
      <c r="J3863" t="s">
        <v>26</v>
      </c>
      <c r="K3863" s="14">
        <v>293802.89085100003</v>
      </c>
      <c r="L3863" s="14">
        <v>1298883.1118719999</v>
      </c>
      <c r="M3863" s="13">
        <v>0.22619655930975968</v>
      </c>
      <c r="N3863" s="12">
        <v>-3.698603110944271</v>
      </c>
      <c r="O3863" s="2">
        <f>DATE(LEFT(ALT[[#This Row],[DATEMTH]],4),RIGHT(ALT[[#This Row],[DATEMTH]],2),1)</f>
        <v>43891</v>
      </c>
      <c r="P3863" t="str">
        <f>IF(AND(ALT[[#This Row],[DATE]]&gt;=DATE(2023,6,1),ALT[[#This Row],[DATE]]&lt;=DATE(2024,5,31)),"Y","N")</f>
        <v>N</v>
      </c>
      <c r="Q3863" t="str">
        <f>LEFT(ALT[[#This Row],[DATEMTH]],4)</f>
        <v>2020</v>
      </c>
    </row>
    <row r="3864" spans="1:17" x14ac:dyDescent="0.25">
      <c r="A3864" t="s">
        <v>52</v>
      </c>
      <c r="B3864" t="s">
        <v>111</v>
      </c>
      <c r="C3864" t="s">
        <v>18</v>
      </c>
      <c r="D3864" t="s">
        <v>17</v>
      </c>
      <c r="E3864" s="14">
        <v>1298883.1118719997</v>
      </c>
      <c r="F3864" s="14">
        <v>4076746.2528050002</v>
      </c>
      <c r="G3864" s="13">
        <v>0.31860778947875523</v>
      </c>
      <c r="H3864" s="12">
        <v>-51321027.950000003</v>
      </c>
      <c r="I3864" s="12">
        <v>-16.351279268926916</v>
      </c>
      <c r="J3864" t="s">
        <v>25</v>
      </c>
      <c r="K3864" s="14">
        <v>119124.20578099995</v>
      </c>
      <c r="L3864" s="14">
        <v>1298883.1118719999</v>
      </c>
      <c r="M3864" s="13">
        <v>9.1712799013387428E-2</v>
      </c>
      <c r="N3864" s="12">
        <v>-1.4996215892028628</v>
      </c>
      <c r="O3864" s="2">
        <f>DATE(LEFT(ALT[[#This Row],[DATEMTH]],4),RIGHT(ALT[[#This Row],[DATEMTH]],2),1)</f>
        <v>43891</v>
      </c>
      <c r="P3864" t="str">
        <f>IF(AND(ALT[[#This Row],[DATE]]&gt;=DATE(2023,6,1),ALT[[#This Row],[DATE]]&lt;=DATE(2024,5,31)),"Y","N")</f>
        <v>N</v>
      </c>
      <c r="Q3864" t="str">
        <f>LEFT(ALT[[#This Row],[DATEMTH]],4)</f>
        <v>2020</v>
      </c>
    </row>
    <row r="3865" spans="1:17" x14ac:dyDescent="0.25">
      <c r="A3865" t="s">
        <v>52</v>
      </c>
      <c r="B3865" t="s">
        <v>111</v>
      </c>
      <c r="C3865" t="s">
        <v>18</v>
      </c>
      <c r="D3865" t="s">
        <v>17</v>
      </c>
      <c r="E3865" s="14">
        <v>1298883.1118719997</v>
      </c>
      <c r="F3865" s="14">
        <v>4076746.2528050002</v>
      </c>
      <c r="G3865" s="13">
        <v>0.31860778947875523</v>
      </c>
      <c r="H3865" s="12">
        <v>-51321027.950000003</v>
      </c>
      <c r="I3865" s="12">
        <v>-16.351279268926916</v>
      </c>
      <c r="J3865" t="s">
        <v>24</v>
      </c>
      <c r="K3865" s="14">
        <v>347333.84127400006</v>
      </c>
      <c r="L3865" s="14">
        <v>1298883.1118719999</v>
      </c>
      <c r="M3865" s="13">
        <v>0.26740962146579095</v>
      </c>
      <c r="N3865" s="12">
        <v>-4.3724893997851817</v>
      </c>
      <c r="O3865" s="2">
        <f>DATE(LEFT(ALT[[#This Row],[DATEMTH]],4),RIGHT(ALT[[#This Row],[DATEMTH]],2),1)</f>
        <v>43891</v>
      </c>
      <c r="P3865" t="str">
        <f>IF(AND(ALT[[#This Row],[DATE]]&gt;=DATE(2023,6,1),ALT[[#This Row],[DATE]]&lt;=DATE(2024,5,31)),"Y","N")</f>
        <v>N</v>
      </c>
      <c r="Q3865" t="str">
        <f>LEFT(ALT[[#This Row],[DATEMTH]],4)</f>
        <v>2020</v>
      </c>
    </row>
    <row r="3866" spans="1:17" x14ac:dyDescent="0.25">
      <c r="A3866" t="s">
        <v>52</v>
      </c>
      <c r="B3866" t="s">
        <v>111</v>
      </c>
      <c r="C3866" t="s">
        <v>19</v>
      </c>
      <c r="D3866" t="s">
        <v>17</v>
      </c>
      <c r="E3866" s="14">
        <v>1045755.3462890002</v>
      </c>
      <c r="F3866" s="14">
        <v>4076746.2528050002</v>
      </c>
      <c r="G3866" s="13">
        <v>0.25651715398510994</v>
      </c>
      <c r="H3866" s="12">
        <v>-51321027.950000003</v>
      </c>
      <c r="I3866" s="12">
        <v>-13.164724029324281</v>
      </c>
      <c r="J3866" t="s">
        <v>24</v>
      </c>
      <c r="K3866" s="14">
        <v>275941.46244999988</v>
      </c>
      <c r="L3866" s="14">
        <v>1045755.3462890001</v>
      </c>
      <c r="M3866" s="13">
        <v>0.26386808676543161</v>
      </c>
      <c r="N3866" s="12">
        <v>-3.4737505424127018</v>
      </c>
      <c r="O3866" s="2">
        <f>DATE(LEFT(ALT[[#This Row],[DATEMTH]],4),RIGHT(ALT[[#This Row],[DATEMTH]],2),1)</f>
        <v>43891</v>
      </c>
      <c r="P3866" t="str">
        <f>IF(AND(ALT[[#This Row],[DATE]]&gt;=DATE(2023,6,1),ALT[[#This Row],[DATE]]&lt;=DATE(2024,5,31)),"Y","N")</f>
        <v>N</v>
      </c>
      <c r="Q3866" t="str">
        <f>LEFT(ALT[[#This Row],[DATEMTH]],4)</f>
        <v>2020</v>
      </c>
    </row>
    <row r="3867" spans="1:17" x14ac:dyDescent="0.25">
      <c r="A3867" t="s">
        <v>52</v>
      </c>
      <c r="B3867" t="s">
        <v>111</v>
      </c>
      <c r="C3867" t="s">
        <v>19</v>
      </c>
      <c r="D3867" t="s">
        <v>17</v>
      </c>
      <c r="E3867" s="14">
        <v>1045755.3462890002</v>
      </c>
      <c r="F3867" s="14">
        <v>4076746.2528050002</v>
      </c>
      <c r="G3867" s="13">
        <v>0.25651715398510994</v>
      </c>
      <c r="H3867" s="12">
        <v>-51321027.950000003</v>
      </c>
      <c r="I3867" s="12">
        <v>-13.164724029324281</v>
      </c>
      <c r="J3867" t="s">
        <v>25</v>
      </c>
      <c r="K3867" s="14">
        <v>739528.72960900026</v>
      </c>
      <c r="L3867" s="14">
        <v>1045755.3462890001</v>
      </c>
      <c r="M3867" s="13">
        <v>0.70717183730718169</v>
      </c>
      <c r="N3867" s="12">
        <v>-9.3097220794592559</v>
      </c>
      <c r="O3867" s="2">
        <f>DATE(LEFT(ALT[[#This Row],[DATEMTH]],4),RIGHT(ALT[[#This Row],[DATEMTH]],2),1)</f>
        <v>43891</v>
      </c>
      <c r="P3867" t="str">
        <f>IF(AND(ALT[[#This Row],[DATE]]&gt;=DATE(2023,6,1),ALT[[#This Row],[DATE]]&lt;=DATE(2024,5,31)),"Y","N")</f>
        <v>N</v>
      </c>
      <c r="Q3867" t="str">
        <f>LEFT(ALT[[#This Row],[DATEMTH]],4)</f>
        <v>2020</v>
      </c>
    </row>
    <row r="3868" spans="1:17" x14ac:dyDescent="0.25">
      <c r="A3868" t="s">
        <v>52</v>
      </c>
      <c r="B3868" t="s">
        <v>111</v>
      </c>
      <c r="C3868" t="s">
        <v>19</v>
      </c>
      <c r="D3868" t="s">
        <v>17</v>
      </c>
      <c r="E3868" s="14">
        <v>1045755.3462890002</v>
      </c>
      <c r="F3868" s="14">
        <v>4076746.2528050002</v>
      </c>
      <c r="G3868" s="13">
        <v>0.25651715398510994</v>
      </c>
      <c r="H3868" s="12">
        <v>-51321027.950000003</v>
      </c>
      <c r="I3868" s="12">
        <v>-13.164724029324281</v>
      </c>
      <c r="J3868" t="s">
        <v>16</v>
      </c>
      <c r="K3868" s="14">
        <v>184.56193200000001</v>
      </c>
      <c r="L3868" s="14">
        <v>1045755.3462890001</v>
      </c>
      <c r="M3868" s="13">
        <v>1.7648672096675595E-4</v>
      </c>
      <c r="N3868" s="12">
        <v>-2.3233989763677015E-3</v>
      </c>
      <c r="O3868" s="2">
        <f>DATE(LEFT(ALT[[#This Row],[DATEMTH]],4),RIGHT(ALT[[#This Row],[DATEMTH]],2),1)</f>
        <v>43891</v>
      </c>
      <c r="P3868" t="str">
        <f>IF(AND(ALT[[#This Row],[DATE]]&gt;=DATE(2023,6,1),ALT[[#This Row],[DATE]]&lt;=DATE(2024,5,31)),"Y","N")</f>
        <v>N</v>
      </c>
      <c r="Q3868" t="str">
        <f>LEFT(ALT[[#This Row],[DATEMTH]],4)</f>
        <v>2020</v>
      </c>
    </row>
    <row r="3869" spans="1:17" x14ac:dyDescent="0.25">
      <c r="A3869" t="s">
        <v>52</v>
      </c>
      <c r="B3869" t="s">
        <v>111</v>
      </c>
      <c r="C3869" t="s">
        <v>19</v>
      </c>
      <c r="D3869" t="s">
        <v>17</v>
      </c>
      <c r="E3869" s="14">
        <v>1045755.3462890002</v>
      </c>
      <c r="F3869" s="14">
        <v>4076746.2528050002</v>
      </c>
      <c r="G3869" s="13">
        <v>0.25651715398510994</v>
      </c>
      <c r="H3869" s="12">
        <v>-51321027.950000003</v>
      </c>
      <c r="I3869" s="12">
        <v>-13.164724029324281</v>
      </c>
      <c r="J3869" t="s">
        <v>26</v>
      </c>
      <c r="K3869" s="14">
        <v>30100.592298000003</v>
      </c>
      <c r="L3869" s="14">
        <v>1045755.3462890001</v>
      </c>
      <c r="M3869" s="13">
        <v>2.8783589206419932E-2</v>
      </c>
      <c r="N3869" s="12">
        <v>-0.37892800847595548</v>
      </c>
      <c r="O3869" s="2">
        <f>DATE(LEFT(ALT[[#This Row],[DATEMTH]],4),RIGHT(ALT[[#This Row],[DATEMTH]],2),1)</f>
        <v>43891</v>
      </c>
      <c r="P3869" t="str">
        <f>IF(AND(ALT[[#This Row],[DATE]]&gt;=DATE(2023,6,1),ALT[[#This Row],[DATE]]&lt;=DATE(2024,5,31)),"Y","N")</f>
        <v>N</v>
      </c>
      <c r="Q3869" t="str">
        <f>LEFT(ALT[[#This Row],[DATEMTH]],4)</f>
        <v>2020</v>
      </c>
    </row>
    <row r="3870" spans="1:17" x14ac:dyDescent="0.25">
      <c r="A3870" t="s">
        <v>52</v>
      </c>
      <c r="B3870" t="s">
        <v>111</v>
      </c>
      <c r="C3870" t="s">
        <v>20</v>
      </c>
      <c r="D3870" t="s">
        <v>17</v>
      </c>
      <c r="E3870" s="14">
        <v>1045434.9301220004</v>
      </c>
      <c r="F3870" s="14">
        <v>4076746.2528050002</v>
      </c>
      <c r="G3870" s="13">
        <v>0.25643855793150977</v>
      </c>
      <c r="H3870" s="12">
        <v>-51321027.950000003</v>
      </c>
      <c r="I3870" s="12">
        <v>-13.160690399060707</v>
      </c>
      <c r="J3870" t="s">
        <v>25</v>
      </c>
      <c r="K3870" s="14">
        <v>165276.10249800002</v>
      </c>
      <c r="L3870" s="14">
        <v>1045434.9301220002</v>
      </c>
      <c r="M3870" s="13">
        <v>0.15809315121957196</v>
      </c>
      <c r="N3870" s="12">
        <v>-2.080615017412673</v>
      </c>
      <c r="O3870" s="2">
        <f>DATE(LEFT(ALT[[#This Row],[DATEMTH]],4),RIGHT(ALT[[#This Row],[DATEMTH]],2),1)</f>
        <v>43891</v>
      </c>
      <c r="P3870" t="str">
        <f>IF(AND(ALT[[#This Row],[DATE]]&gt;=DATE(2023,6,1),ALT[[#This Row],[DATE]]&lt;=DATE(2024,5,31)),"Y","N")</f>
        <v>N</v>
      </c>
      <c r="Q3870" t="str">
        <f>LEFT(ALT[[#This Row],[DATEMTH]],4)</f>
        <v>2020</v>
      </c>
    </row>
    <row r="3871" spans="1:17" x14ac:dyDescent="0.25">
      <c r="A3871" t="s">
        <v>52</v>
      </c>
      <c r="B3871" t="s">
        <v>111</v>
      </c>
      <c r="C3871" t="s">
        <v>20</v>
      </c>
      <c r="D3871" t="s">
        <v>17</v>
      </c>
      <c r="E3871" s="14">
        <v>1045434.9301220004</v>
      </c>
      <c r="F3871" s="14">
        <v>4076746.2528050002</v>
      </c>
      <c r="G3871" s="13">
        <v>0.25643855793150977</v>
      </c>
      <c r="H3871" s="12">
        <v>-51321027.950000003</v>
      </c>
      <c r="I3871" s="12">
        <v>-13.160690399060707</v>
      </c>
      <c r="J3871" t="s">
        <v>24</v>
      </c>
      <c r="K3871" s="14">
        <v>395068.88482799992</v>
      </c>
      <c r="L3871" s="14">
        <v>1045434.9301220002</v>
      </c>
      <c r="M3871" s="13">
        <v>0.37789906712022353</v>
      </c>
      <c r="N3871" s="12">
        <v>-4.9734126244631236</v>
      </c>
      <c r="O3871" s="2">
        <f>DATE(LEFT(ALT[[#This Row],[DATEMTH]],4),RIGHT(ALT[[#This Row],[DATEMTH]],2),1)</f>
        <v>43891</v>
      </c>
      <c r="P3871" t="str">
        <f>IF(AND(ALT[[#This Row],[DATE]]&gt;=DATE(2023,6,1),ALT[[#This Row],[DATE]]&lt;=DATE(2024,5,31)),"Y","N")</f>
        <v>N</v>
      </c>
      <c r="Q3871" t="str">
        <f>LEFT(ALT[[#This Row],[DATEMTH]],4)</f>
        <v>2020</v>
      </c>
    </row>
    <row r="3872" spans="1:17" x14ac:dyDescent="0.25">
      <c r="A3872" t="s">
        <v>52</v>
      </c>
      <c r="B3872" t="s">
        <v>111</v>
      </c>
      <c r="C3872" t="s">
        <v>20</v>
      </c>
      <c r="D3872" t="s">
        <v>17</v>
      </c>
      <c r="E3872" s="14">
        <v>1045434.9301220004</v>
      </c>
      <c r="F3872" s="14">
        <v>4076746.2528050002</v>
      </c>
      <c r="G3872" s="13">
        <v>0.25643855793150977</v>
      </c>
      <c r="H3872" s="12">
        <v>-51321027.950000003</v>
      </c>
      <c r="I3872" s="12">
        <v>-13.160690399060707</v>
      </c>
      <c r="J3872" t="s">
        <v>16</v>
      </c>
      <c r="K3872" s="14">
        <v>433366.09697400016</v>
      </c>
      <c r="L3872" s="14">
        <v>1045434.9301220002</v>
      </c>
      <c r="M3872" s="13">
        <v>0.41453187040864148</v>
      </c>
      <c r="N3872" s="12">
        <v>-5.4555256069916851</v>
      </c>
      <c r="O3872" s="2">
        <f>DATE(LEFT(ALT[[#This Row],[DATEMTH]],4),RIGHT(ALT[[#This Row],[DATEMTH]],2),1)</f>
        <v>43891</v>
      </c>
      <c r="P3872" t="str">
        <f>IF(AND(ALT[[#This Row],[DATE]]&gt;=DATE(2023,6,1),ALT[[#This Row],[DATE]]&lt;=DATE(2024,5,31)),"Y","N")</f>
        <v>N</v>
      </c>
      <c r="Q3872" t="str">
        <f>LEFT(ALT[[#This Row],[DATEMTH]],4)</f>
        <v>2020</v>
      </c>
    </row>
    <row r="3873" spans="1:17" x14ac:dyDescent="0.25">
      <c r="A3873" t="s">
        <v>52</v>
      </c>
      <c r="B3873" t="s">
        <v>111</v>
      </c>
      <c r="C3873" t="s">
        <v>20</v>
      </c>
      <c r="D3873" t="s">
        <v>17</v>
      </c>
      <c r="E3873" s="14">
        <v>1045434.9301220004</v>
      </c>
      <c r="F3873" s="14">
        <v>4076746.2528050002</v>
      </c>
      <c r="G3873" s="13">
        <v>0.25643855793150977</v>
      </c>
      <c r="H3873" s="12">
        <v>-51321027.950000003</v>
      </c>
      <c r="I3873" s="12">
        <v>-13.160690399060707</v>
      </c>
      <c r="J3873" t="s">
        <v>26</v>
      </c>
      <c r="K3873" s="14">
        <v>51723.845822000003</v>
      </c>
      <c r="L3873" s="14">
        <v>1045434.9301220002</v>
      </c>
      <c r="M3873" s="13">
        <v>4.9475911251562955E-2</v>
      </c>
      <c r="N3873" s="12">
        <v>-0.65113715019322416</v>
      </c>
      <c r="O3873" s="2">
        <f>DATE(LEFT(ALT[[#This Row],[DATEMTH]],4),RIGHT(ALT[[#This Row],[DATEMTH]],2),1)</f>
        <v>43891</v>
      </c>
      <c r="P3873" t="str">
        <f>IF(AND(ALT[[#This Row],[DATE]]&gt;=DATE(2023,6,1),ALT[[#This Row],[DATE]]&lt;=DATE(2024,5,31)),"Y","N")</f>
        <v>N</v>
      </c>
      <c r="Q3873" t="str">
        <f>LEFT(ALT[[#This Row],[DATEMTH]],4)</f>
        <v>2020</v>
      </c>
    </row>
    <row r="3874" spans="1:17" x14ac:dyDescent="0.25">
      <c r="A3874" t="s">
        <v>52</v>
      </c>
      <c r="B3874" t="s">
        <v>111</v>
      </c>
      <c r="C3874" t="s">
        <v>15</v>
      </c>
      <c r="D3874" t="s">
        <v>23</v>
      </c>
      <c r="E3874" s="14">
        <v>686672.86452200019</v>
      </c>
      <c r="F3874" s="14">
        <v>4076746.2528050002</v>
      </c>
      <c r="G3874" s="13">
        <v>0.16843649860462517</v>
      </c>
      <c r="H3874" s="12">
        <v>-11618360.439999999</v>
      </c>
      <c r="I3874" s="12">
        <v>-1.9569559520400923</v>
      </c>
      <c r="J3874" t="s">
        <v>16</v>
      </c>
      <c r="K3874" s="14">
        <v>226037.10878400004</v>
      </c>
      <c r="L3874" s="14">
        <v>686672.86452200019</v>
      </c>
      <c r="M3874" s="13">
        <v>0.32917728435555221</v>
      </c>
      <c r="N3874" s="12">
        <v>-0.64418544589599191</v>
      </c>
      <c r="O3874" s="2">
        <f>DATE(LEFT(ALT[[#This Row],[DATEMTH]],4),RIGHT(ALT[[#This Row],[DATEMTH]],2),1)</f>
        <v>43891</v>
      </c>
      <c r="P3874" t="str">
        <f>IF(AND(ALT[[#This Row],[DATE]]&gt;=DATE(2023,6,1),ALT[[#This Row],[DATE]]&lt;=DATE(2024,5,31)),"Y","N")</f>
        <v>N</v>
      </c>
      <c r="Q3874" t="str">
        <f>LEFT(ALT[[#This Row],[DATEMTH]],4)</f>
        <v>2020</v>
      </c>
    </row>
    <row r="3875" spans="1:17" x14ac:dyDescent="0.25">
      <c r="A3875" t="s">
        <v>52</v>
      </c>
      <c r="B3875" t="s">
        <v>111</v>
      </c>
      <c r="C3875" t="s">
        <v>15</v>
      </c>
      <c r="D3875" t="s">
        <v>23</v>
      </c>
      <c r="E3875" s="14">
        <v>686672.86452200019</v>
      </c>
      <c r="F3875" s="14">
        <v>4076746.2528050002</v>
      </c>
      <c r="G3875" s="13">
        <v>0.16843649860462517</v>
      </c>
      <c r="H3875" s="12">
        <v>-11618360.439999999</v>
      </c>
      <c r="I3875" s="12">
        <v>-1.9569559520400923</v>
      </c>
      <c r="J3875" t="s">
        <v>24</v>
      </c>
      <c r="K3875" s="14">
        <v>280157.48730700009</v>
      </c>
      <c r="L3875" s="14">
        <v>686672.86452200019</v>
      </c>
      <c r="M3875" s="13">
        <v>0.40799265819542835</v>
      </c>
      <c r="N3875" s="12">
        <v>-0.79842366084420247</v>
      </c>
      <c r="O3875" s="2">
        <f>DATE(LEFT(ALT[[#This Row],[DATEMTH]],4),RIGHT(ALT[[#This Row],[DATEMTH]],2),1)</f>
        <v>43891</v>
      </c>
      <c r="P3875" t="str">
        <f>IF(AND(ALT[[#This Row],[DATE]]&gt;=DATE(2023,6,1),ALT[[#This Row],[DATE]]&lt;=DATE(2024,5,31)),"Y","N")</f>
        <v>N</v>
      </c>
      <c r="Q3875" t="str">
        <f>LEFT(ALT[[#This Row],[DATEMTH]],4)</f>
        <v>2020</v>
      </c>
    </row>
    <row r="3876" spans="1:17" x14ac:dyDescent="0.25">
      <c r="A3876" t="s">
        <v>52</v>
      </c>
      <c r="B3876" t="s">
        <v>111</v>
      </c>
      <c r="C3876" t="s">
        <v>15</v>
      </c>
      <c r="D3876" t="s">
        <v>23</v>
      </c>
      <c r="E3876" s="14">
        <v>686672.86452200019</v>
      </c>
      <c r="F3876" s="14">
        <v>4076746.2528050002</v>
      </c>
      <c r="G3876" s="13">
        <v>0.16843649860462517</v>
      </c>
      <c r="H3876" s="12">
        <v>-11618360.439999999</v>
      </c>
      <c r="I3876" s="12">
        <v>-1.9569559520400923</v>
      </c>
      <c r="J3876" t="s">
        <v>26</v>
      </c>
      <c r="K3876" s="14">
        <v>79507.969244000022</v>
      </c>
      <c r="L3876" s="14">
        <v>686672.86452200019</v>
      </c>
      <c r="M3876" s="13">
        <v>0.11578725962812919</v>
      </c>
      <c r="N3876" s="12">
        <v>-0.22659056689967891</v>
      </c>
      <c r="O3876" s="2">
        <f>DATE(LEFT(ALT[[#This Row],[DATEMTH]],4),RIGHT(ALT[[#This Row],[DATEMTH]],2),1)</f>
        <v>43891</v>
      </c>
      <c r="P3876" t="str">
        <f>IF(AND(ALT[[#This Row],[DATE]]&gt;=DATE(2023,6,1),ALT[[#This Row],[DATE]]&lt;=DATE(2024,5,31)),"Y","N")</f>
        <v>N</v>
      </c>
      <c r="Q3876" t="str">
        <f>LEFT(ALT[[#This Row],[DATEMTH]],4)</f>
        <v>2020</v>
      </c>
    </row>
    <row r="3877" spans="1:17" x14ac:dyDescent="0.25">
      <c r="A3877" t="s">
        <v>52</v>
      </c>
      <c r="B3877" t="s">
        <v>111</v>
      </c>
      <c r="C3877" t="s">
        <v>15</v>
      </c>
      <c r="D3877" t="s">
        <v>23</v>
      </c>
      <c r="E3877" s="14">
        <v>686672.86452200019</v>
      </c>
      <c r="F3877" s="14">
        <v>4076746.2528050002</v>
      </c>
      <c r="G3877" s="13">
        <v>0.16843649860462517</v>
      </c>
      <c r="H3877" s="12">
        <v>-11618360.439999999</v>
      </c>
      <c r="I3877" s="12">
        <v>-1.9569559520400923</v>
      </c>
      <c r="J3877" t="s">
        <v>25</v>
      </c>
      <c r="K3877" s="14">
        <v>100970.29918700004</v>
      </c>
      <c r="L3877" s="14">
        <v>686672.86452200019</v>
      </c>
      <c r="M3877" s="13">
        <v>0.14704279782089025</v>
      </c>
      <c r="N3877" s="12">
        <v>-0.28775627840021911</v>
      </c>
      <c r="O3877" s="2">
        <f>DATE(LEFT(ALT[[#This Row],[DATEMTH]],4),RIGHT(ALT[[#This Row],[DATEMTH]],2),1)</f>
        <v>43891</v>
      </c>
      <c r="P3877" t="str">
        <f>IF(AND(ALT[[#This Row],[DATE]]&gt;=DATE(2023,6,1),ALT[[#This Row],[DATE]]&lt;=DATE(2024,5,31)),"Y","N")</f>
        <v>N</v>
      </c>
      <c r="Q3877" t="str">
        <f>LEFT(ALT[[#This Row],[DATEMTH]],4)</f>
        <v>2020</v>
      </c>
    </row>
    <row r="3878" spans="1:17" x14ac:dyDescent="0.25">
      <c r="A3878" t="s">
        <v>52</v>
      </c>
      <c r="B3878" t="s">
        <v>111</v>
      </c>
      <c r="C3878" t="s">
        <v>18</v>
      </c>
      <c r="D3878" t="s">
        <v>23</v>
      </c>
      <c r="E3878" s="14">
        <v>1298883.1118719997</v>
      </c>
      <c r="F3878" s="14">
        <v>4076746.2528050002</v>
      </c>
      <c r="G3878" s="13">
        <v>0.31860778947875523</v>
      </c>
      <c r="H3878" s="12">
        <v>-11618360.439999999</v>
      </c>
      <c r="I3878" s="12">
        <v>-3.701700137155818</v>
      </c>
      <c r="J3878" t="s">
        <v>26</v>
      </c>
      <c r="K3878" s="14">
        <v>293802.89085100003</v>
      </c>
      <c r="L3878" s="14">
        <v>1298883.1118719999</v>
      </c>
      <c r="M3878" s="13">
        <v>0.22619655930975968</v>
      </c>
      <c r="N3878" s="12">
        <v>-0.83731183462111158</v>
      </c>
      <c r="O3878" s="2">
        <f>DATE(LEFT(ALT[[#This Row],[DATEMTH]],4),RIGHT(ALT[[#This Row],[DATEMTH]],2),1)</f>
        <v>43891</v>
      </c>
      <c r="P3878" t="str">
        <f>IF(AND(ALT[[#This Row],[DATE]]&gt;=DATE(2023,6,1),ALT[[#This Row],[DATE]]&lt;=DATE(2024,5,31)),"Y","N")</f>
        <v>N</v>
      </c>
      <c r="Q3878" t="str">
        <f>LEFT(ALT[[#This Row],[DATEMTH]],4)</f>
        <v>2020</v>
      </c>
    </row>
    <row r="3879" spans="1:17" x14ac:dyDescent="0.25">
      <c r="A3879" t="s">
        <v>52</v>
      </c>
      <c r="B3879" t="s">
        <v>111</v>
      </c>
      <c r="C3879" t="s">
        <v>18</v>
      </c>
      <c r="D3879" t="s">
        <v>23</v>
      </c>
      <c r="E3879" s="14">
        <v>1298883.1118719997</v>
      </c>
      <c r="F3879" s="14">
        <v>4076746.2528050002</v>
      </c>
      <c r="G3879" s="13">
        <v>0.31860778947875523</v>
      </c>
      <c r="H3879" s="12">
        <v>-11618360.439999999</v>
      </c>
      <c r="I3879" s="12">
        <v>-3.701700137155818</v>
      </c>
      <c r="J3879" t="s">
        <v>16</v>
      </c>
      <c r="K3879" s="14">
        <v>538622.17396599997</v>
      </c>
      <c r="L3879" s="14">
        <v>1298883.1118719999</v>
      </c>
      <c r="M3879" s="13">
        <v>0.41468102021106207</v>
      </c>
      <c r="N3879" s="12">
        <v>-1.535024789391203</v>
      </c>
      <c r="O3879" s="2">
        <f>DATE(LEFT(ALT[[#This Row],[DATEMTH]],4),RIGHT(ALT[[#This Row],[DATEMTH]],2),1)</f>
        <v>43891</v>
      </c>
      <c r="P3879" t="str">
        <f>IF(AND(ALT[[#This Row],[DATE]]&gt;=DATE(2023,6,1),ALT[[#This Row],[DATE]]&lt;=DATE(2024,5,31)),"Y","N")</f>
        <v>N</v>
      </c>
      <c r="Q3879" t="str">
        <f>LEFT(ALT[[#This Row],[DATEMTH]],4)</f>
        <v>2020</v>
      </c>
    </row>
    <row r="3880" spans="1:17" x14ac:dyDescent="0.25">
      <c r="A3880" t="s">
        <v>52</v>
      </c>
      <c r="B3880" t="s">
        <v>111</v>
      </c>
      <c r="C3880" t="s">
        <v>18</v>
      </c>
      <c r="D3880" t="s">
        <v>23</v>
      </c>
      <c r="E3880" s="14">
        <v>1298883.1118719997</v>
      </c>
      <c r="F3880" s="14">
        <v>4076746.2528050002</v>
      </c>
      <c r="G3880" s="13">
        <v>0.31860778947875523</v>
      </c>
      <c r="H3880" s="12">
        <v>-11618360.439999999</v>
      </c>
      <c r="I3880" s="12">
        <v>-3.701700137155818</v>
      </c>
      <c r="J3880" t="s">
        <v>25</v>
      </c>
      <c r="K3880" s="14">
        <v>119124.20578099995</v>
      </c>
      <c r="L3880" s="14">
        <v>1298883.1118719999</v>
      </c>
      <c r="M3880" s="13">
        <v>9.1712799013387428E-2</v>
      </c>
      <c r="N3880" s="12">
        <v>-0.33949328068680024</v>
      </c>
      <c r="O3880" s="2">
        <f>DATE(LEFT(ALT[[#This Row],[DATEMTH]],4),RIGHT(ALT[[#This Row],[DATEMTH]],2),1)</f>
        <v>43891</v>
      </c>
      <c r="P3880" t="str">
        <f>IF(AND(ALT[[#This Row],[DATE]]&gt;=DATE(2023,6,1),ALT[[#This Row],[DATE]]&lt;=DATE(2024,5,31)),"Y","N")</f>
        <v>N</v>
      </c>
      <c r="Q3880" t="str">
        <f>LEFT(ALT[[#This Row],[DATEMTH]],4)</f>
        <v>2020</v>
      </c>
    </row>
    <row r="3881" spans="1:17" x14ac:dyDescent="0.25">
      <c r="A3881" t="s">
        <v>52</v>
      </c>
      <c r="B3881" t="s">
        <v>111</v>
      </c>
      <c r="C3881" t="s">
        <v>18</v>
      </c>
      <c r="D3881" t="s">
        <v>23</v>
      </c>
      <c r="E3881" s="14">
        <v>1298883.1118719997</v>
      </c>
      <c r="F3881" s="14">
        <v>4076746.2528050002</v>
      </c>
      <c r="G3881" s="13">
        <v>0.31860778947875523</v>
      </c>
      <c r="H3881" s="12">
        <v>-11618360.439999999</v>
      </c>
      <c r="I3881" s="12">
        <v>-3.701700137155818</v>
      </c>
      <c r="J3881" t="s">
        <v>24</v>
      </c>
      <c r="K3881" s="14">
        <v>347333.84127400006</v>
      </c>
      <c r="L3881" s="14">
        <v>1298883.1118719999</v>
      </c>
      <c r="M3881" s="13">
        <v>0.26740962146579095</v>
      </c>
      <c r="N3881" s="12">
        <v>-0.98987023245670369</v>
      </c>
      <c r="O3881" s="2">
        <f>DATE(LEFT(ALT[[#This Row],[DATEMTH]],4),RIGHT(ALT[[#This Row],[DATEMTH]],2),1)</f>
        <v>43891</v>
      </c>
      <c r="P3881" t="str">
        <f>IF(AND(ALT[[#This Row],[DATE]]&gt;=DATE(2023,6,1),ALT[[#This Row],[DATE]]&lt;=DATE(2024,5,31)),"Y","N")</f>
        <v>N</v>
      </c>
      <c r="Q3881" t="str">
        <f>LEFT(ALT[[#This Row],[DATEMTH]],4)</f>
        <v>2020</v>
      </c>
    </row>
    <row r="3882" spans="1:17" x14ac:dyDescent="0.25">
      <c r="A3882" t="s">
        <v>52</v>
      </c>
      <c r="B3882" t="s">
        <v>111</v>
      </c>
      <c r="C3882" t="s">
        <v>19</v>
      </c>
      <c r="D3882" t="s">
        <v>23</v>
      </c>
      <c r="E3882" s="14">
        <v>1045755.3462890002</v>
      </c>
      <c r="F3882" s="14">
        <v>4076746.2528050002</v>
      </c>
      <c r="G3882" s="13">
        <v>0.25651715398510994</v>
      </c>
      <c r="H3882" s="12">
        <v>-11618360.439999999</v>
      </c>
      <c r="I3882" s="12">
        <v>-2.9803087540419892</v>
      </c>
      <c r="J3882" t="s">
        <v>24</v>
      </c>
      <c r="K3882" s="14">
        <v>275941.46244999988</v>
      </c>
      <c r="L3882" s="14">
        <v>1045755.3462890001</v>
      </c>
      <c r="M3882" s="13">
        <v>0.26386808676543161</v>
      </c>
      <c r="N3882" s="12">
        <v>-0.78640836889932697</v>
      </c>
      <c r="O3882" s="2">
        <f>DATE(LEFT(ALT[[#This Row],[DATEMTH]],4),RIGHT(ALT[[#This Row],[DATEMTH]],2),1)</f>
        <v>43891</v>
      </c>
      <c r="P3882" t="str">
        <f>IF(AND(ALT[[#This Row],[DATE]]&gt;=DATE(2023,6,1),ALT[[#This Row],[DATE]]&lt;=DATE(2024,5,31)),"Y","N")</f>
        <v>N</v>
      </c>
      <c r="Q3882" t="str">
        <f>LEFT(ALT[[#This Row],[DATEMTH]],4)</f>
        <v>2020</v>
      </c>
    </row>
    <row r="3883" spans="1:17" x14ac:dyDescent="0.25">
      <c r="A3883" t="s">
        <v>52</v>
      </c>
      <c r="B3883" t="s">
        <v>111</v>
      </c>
      <c r="C3883" t="s">
        <v>19</v>
      </c>
      <c r="D3883" t="s">
        <v>23</v>
      </c>
      <c r="E3883" s="14">
        <v>1045755.3462890002</v>
      </c>
      <c r="F3883" s="14">
        <v>4076746.2528050002</v>
      </c>
      <c r="G3883" s="13">
        <v>0.25651715398510994</v>
      </c>
      <c r="H3883" s="12">
        <v>-11618360.439999999</v>
      </c>
      <c r="I3883" s="12">
        <v>-2.9803087540419892</v>
      </c>
      <c r="J3883" t="s">
        <v>25</v>
      </c>
      <c r="K3883" s="14">
        <v>739528.72960900026</v>
      </c>
      <c r="L3883" s="14">
        <v>1045755.3462890001</v>
      </c>
      <c r="M3883" s="13">
        <v>0.70717183730718169</v>
      </c>
      <c r="N3883" s="12">
        <v>-2.1075904173385509</v>
      </c>
      <c r="O3883" s="2">
        <f>DATE(LEFT(ALT[[#This Row],[DATEMTH]],4),RIGHT(ALT[[#This Row],[DATEMTH]],2),1)</f>
        <v>43891</v>
      </c>
      <c r="P3883" t="str">
        <f>IF(AND(ALT[[#This Row],[DATE]]&gt;=DATE(2023,6,1),ALT[[#This Row],[DATE]]&lt;=DATE(2024,5,31)),"Y","N")</f>
        <v>N</v>
      </c>
      <c r="Q3883" t="str">
        <f>LEFT(ALT[[#This Row],[DATEMTH]],4)</f>
        <v>2020</v>
      </c>
    </row>
    <row r="3884" spans="1:17" x14ac:dyDescent="0.25">
      <c r="A3884" t="s">
        <v>52</v>
      </c>
      <c r="B3884" t="s">
        <v>111</v>
      </c>
      <c r="C3884" t="s">
        <v>19</v>
      </c>
      <c r="D3884" t="s">
        <v>23</v>
      </c>
      <c r="E3884" s="14">
        <v>1045755.3462890002</v>
      </c>
      <c r="F3884" s="14">
        <v>4076746.2528050002</v>
      </c>
      <c r="G3884" s="13">
        <v>0.25651715398510994</v>
      </c>
      <c r="H3884" s="12">
        <v>-11618360.439999999</v>
      </c>
      <c r="I3884" s="12">
        <v>-2.9803087540419892</v>
      </c>
      <c r="J3884" t="s">
        <v>16</v>
      </c>
      <c r="K3884" s="14">
        <v>184.56193200000001</v>
      </c>
      <c r="L3884" s="14">
        <v>1045755.3462890001</v>
      </c>
      <c r="M3884" s="13">
        <v>1.7648672096675595E-4</v>
      </c>
      <c r="N3884" s="12">
        <v>-5.259849194693886E-4</v>
      </c>
      <c r="O3884" s="2">
        <f>DATE(LEFT(ALT[[#This Row],[DATEMTH]],4),RIGHT(ALT[[#This Row],[DATEMTH]],2),1)</f>
        <v>43891</v>
      </c>
      <c r="P3884" t="str">
        <f>IF(AND(ALT[[#This Row],[DATE]]&gt;=DATE(2023,6,1),ALT[[#This Row],[DATE]]&lt;=DATE(2024,5,31)),"Y","N")</f>
        <v>N</v>
      </c>
      <c r="Q3884" t="str">
        <f>LEFT(ALT[[#This Row],[DATEMTH]],4)</f>
        <v>2020</v>
      </c>
    </row>
    <row r="3885" spans="1:17" x14ac:dyDescent="0.25">
      <c r="A3885" t="s">
        <v>52</v>
      </c>
      <c r="B3885" t="s">
        <v>111</v>
      </c>
      <c r="C3885" t="s">
        <v>19</v>
      </c>
      <c r="D3885" t="s">
        <v>23</v>
      </c>
      <c r="E3885" s="14">
        <v>1045755.3462890002</v>
      </c>
      <c r="F3885" s="14">
        <v>4076746.2528050002</v>
      </c>
      <c r="G3885" s="13">
        <v>0.25651715398510994</v>
      </c>
      <c r="H3885" s="12">
        <v>-11618360.439999999</v>
      </c>
      <c r="I3885" s="12">
        <v>-2.9803087540419892</v>
      </c>
      <c r="J3885" t="s">
        <v>26</v>
      </c>
      <c r="K3885" s="14">
        <v>30100.592298000003</v>
      </c>
      <c r="L3885" s="14">
        <v>1045755.3462890001</v>
      </c>
      <c r="M3885" s="13">
        <v>2.8783589206419932E-2</v>
      </c>
      <c r="N3885" s="12">
        <v>-8.5783982884641841E-2</v>
      </c>
      <c r="O3885" s="2">
        <f>DATE(LEFT(ALT[[#This Row],[DATEMTH]],4),RIGHT(ALT[[#This Row],[DATEMTH]],2),1)</f>
        <v>43891</v>
      </c>
      <c r="P3885" t="str">
        <f>IF(AND(ALT[[#This Row],[DATE]]&gt;=DATE(2023,6,1),ALT[[#This Row],[DATE]]&lt;=DATE(2024,5,31)),"Y","N")</f>
        <v>N</v>
      </c>
      <c r="Q3885" t="str">
        <f>LEFT(ALT[[#This Row],[DATEMTH]],4)</f>
        <v>2020</v>
      </c>
    </row>
    <row r="3886" spans="1:17" x14ac:dyDescent="0.25">
      <c r="A3886" t="s">
        <v>52</v>
      </c>
      <c r="B3886" t="s">
        <v>111</v>
      </c>
      <c r="C3886" t="s">
        <v>20</v>
      </c>
      <c r="D3886" t="s">
        <v>23</v>
      </c>
      <c r="E3886" s="14">
        <v>1045434.9301220004</v>
      </c>
      <c r="F3886" s="14">
        <v>4076746.2528050002</v>
      </c>
      <c r="G3886" s="13">
        <v>0.25643855793150977</v>
      </c>
      <c r="H3886" s="12">
        <v>-11618360.439999999</v>
      </c>
      <c r="I3886" s="12">
        <v>-2.9793955967621013</v>
      </c>
      <c r="J3886" t="s">
        <v>24</v>
      </c>
      <c r="K3886" s="14">
        <v>395068.88482799992</v>
      </c>
      <c r="L3886" s="14">
        <v>1045434.9301220002</v>
      </c>
      <c r="M3886" s="13">
        <v>0.37789906712022353</v>
      </c>
      <c r="N3886" s="12">
        <v>-1.1259108165984997</v>
      </c>
      <c r="O3886" s="2">
        <f>DATE(LEFT(ALT[[#This Row],[DATEMTH]],4),RIGHT(ALT[[#This Row],[DATEMTH]],2),1)</f>
        <v>43891</v>
      </c>
      <c r="P3886" t="str">
        <f>IF(AND(ALT[[#This Row],[DATE]]&gt;=DATE(2023,6,1),ALT[[#This Row],[DATE]]&lt;=DATE(2024,5,31)),"Y","N")</f>
        <v>N</v>
      </c>
      <c r="Q3886" t="str">
        <f>LEFT(ALT[[#This Row],[DATEMTH]],4)</f>
        <v>2020</v>
      </c>
    </row>
    <row r="3887" spans="1:17" x14ac:dyDescent="0.25">
      <c r="A3887" t="s">
        <v>52</v>
      </c>
      <c r="B3887" t="s">
        <v>111</v>
      </c>
      <c r="C3887" t="s">
        <v>20</v>
      </c>
      <c r="D3887" t="s">
        <v>23</v>
      </c>
      <c r="E3887" s="14">
        <v>1045434.9301220004</v>
      </c>
      <c r="F3887" s="14">
        <v>4076746.2528050002</v>
      </c>
      <c r="G3887" s="13">
        <v>0.25643855793150977</v>
      </c>
      <c r="H3887" s="12">
        <v>-11618360.439999999</v>
      </c>
      <c r="I3887" s="12">
        <v>-2.9793955967621013</v>
      </c>
      <c r="J3887" t="s">
        <v>25</v>
      </c>
      <c r="K3887" s="14">
        <v>165276.10249800002</v>
      </c>
      <c r="L3887" s="14">
        <v>1045434.9301220002</v>
      </c>
      <c r="M3887" s="13">
        <v>0.15809315121957196</v>
      </c>
      <c r="N3887" s="12">
        <v>-0.47102203862183772</v>
      </c>
      <c r="O3887" s="2">
        <f>DATE(LEFT(ALT[[#This Row],[DATEMTH]],4),RIGHT(ALT[[#This Row],[DATEMTH]],2),1)</f>
        <v>43891</v>
      </c>
      <c r="P3887" t="str">
        <f>IF(AND(ALT[[#This Row],[DATE]]&gt;=DATE(2023,6,1),ALT[[#This Row],[DATE]]&lt;=DATE(2024,5,31)),"Y","N")</f>
        <v>N</v>
      </c>
      <c r="Q3887" t="str">
        <f>LEFT(ALT[[#This Row],[DATEMTH]],4)</f>
        <v>2020</v>
      </c>
    </row>
    <row r="3888" spans="1:17" x14ac:dyDescent="0.25">
      <c r="A3888" t="s">
        <v>52</v>
      </c>
      <c r="B3888" t="s">
        <v>111</v>
      </c>
      <c r="C3888" t="s">
        <v>20</v>
      </c>
      <c r="D3888" t="s">
        <v>23</v>
      </c>
      <c r="E3888" s="14">
        <v>1045434.9301220004</v>
      </c>
      <c r="F3888" s="14">
        <v>4076746.2528050002</v>
      </c>
      <c r="G3888" s="13">
        <v>0.25643855793150977</v>
      </c>
      <c r="H3888" s="12">
        <v>-11618360.439999999</v>
      </c>
      <c r="I3888" s="12">
        <v>-2.9793955967621013</v>
      </c>
      <c r="J3888" t="s">
        <v>16</v>
      </c>
      <c r="K3888" s="14">
        <v>433366.09697400016</v>
      </c>
      <c r="L3888" s="14">
        <v>1045434.9301220002</v>
      </c>
      <c r="M3888" s="13">
        <v>0.41453187040864148</v>
      </c>
      <c r="N3888" s="12">
        <v>-1.2350544294130643</v>
      </c>
      <c r="O3888" s="2">
        <f>DATE(LEFT(ALT[[#This Row],[DATEMTH]],4),RIGHT(ALT[[#This Row],[DATEMTH]],2),1)</f>
        <v>43891</v>
      </c>
      <c r="P3888" t="str">
        <f>IF(AND(ALT[[#This Row],[DATE]]&gt;=DATE(2023,6,1),ALT[[#This Row],[DATE]]&lt;=DATE(2024,5,31)),"Y","N")</f>
        <v>N</v>
      </c>
      <c r="Q3888" t="str">
        <f>LEFT(ALT[[#This Row],[DATEMTH]],4)</f>
        <v>2020</v>
      </c>
    </row>
    <row r="3889" spans="1:17" x14ac:dyDescent="0.25">
      <c r="A3889" t="s">
        <v>52</v>
      </c>
      <c r="B3889" t="s">
        <v>111</v>
      </c>
      <c r="C3889" t="s">
        <v>20</v>
      </c>
      <c r="D3889" t="s">
        <v>23</v>
      </c>
      <c r="E3889" s="14">
        <v>1045434.9301220004</v>
      </c>
      <c r="F3889" s="14">
        <v>4076746.2528050002</v>
      </c>
      <c r="G3889" s="13">
        <v>0.25643855793150977</v>
      </c>
      <c r="H3889" s="12">
        <v>-11618360.439999999</v>
      </c>
      <c r="I3889" s="12">
        <v>-2.9793955967621013</v>
      </c>
      <c r="J3889" t="s">
        <v>26</v>
      </c>
      <c r="K3889" s="14">
        <v>51723.845822000003</v>
      </c>
      <c r="L3889" s="14">
        <v>1045434.9301220002</v>
      </c>
      <c r="M3889" s="13">
        <v>4.9475911251562955E-2</v>
      </c>
      <c r="N3889" s="12">
        <v>-0.14740831212869918</v>
      </c>
      <c r="O3889" s="2">
        <f>DATE(LEFT(ALT[[#This Row],[DATEMTH]],4),RIGHT(ALT[[#This Row],[DATEMTH]],2),1)</f>
        <v>43891</v>
      </c>
      <c r="P3889" t="str">
        <f>IF(AND(ALT[[#This Row],[DATE]]&gt;=DATE(2023,6,1),ALT[[#This Row],[DATE]]&lt;=DATE(2024,5,31)),"Y","N")</f>
        <v>N</v>
      </c>
      <c r="Q3889" t="str">
        <f>LEFT(ALT[[#This Row],[DATEMTH]],4)</f>
        <v>2020</v>
      </c>
    </row>
    <row r="3890" spans="1:17" x14ac:dyDescent="0.25">
      <c r="A3890" t="s">
        <v>53</v>
      </c>
      <c r="B3890" t="s">
        <v>14</v>
      </c>
      <c r="C3890" t="s">
        <v>15</v>
      </c>
      <c r="D3890" t="s">
        <v>22</v>
      </c>
      <c r="E3890" s="14">
        <v>8444.857280000002</v>
      </c>
      <c r="F3890" s="14">
        <v>55882.098700000002</v>
      </c>
      <c r="G3890" s="13">
        <v>0.15111918622340506</v>
      </c>
      <c r="H3890" s="12">
        <v>-15382109.32</v>
      </c>
      <c r="I3890" s="12">
        <v>-2.324531842837855</v>
      </c>
      <c r="J3890" t="s">
        <v>25</v>
      </c>
      <c r="K3890" s="14">
        <v>1190.8615559999998</v>
      </c>
      <c r="L3890" s="14">
        <v>8444.857280000002</v>
      </c>
      <c r="M3890" s="13">
        <v>0.1410161849413753</v>
      </c>
      <c r="N3890" s="12">
        <v>-0.32779661225173889</v>
      </c>
      <c r="O3890" s="2">
        <f>DATE(LEFT(ALT[[#This Row],[DATEMTH]],4),RIGHT(ALT[[#This Row],[DATEMTH]],2),1)</f>
        <v>43922</v>
      </c>
      <c r="P3890" t="str">
        <f>IF(AND(ALT[[#This Row],[DATE]]&gt;=DATE(2023,6,1),ALT[[#This Row],[DATE]]&lt;=DATE(2024,5,31)),"Y","N")</f>
        <v>N</v>
      </c>
      <c r="Q3890" t="str">
        <f>LEFT(ALT[[#This Row],[DATEMTH]],4)</f>
        <v>2020</v>
      </c>
    </row>
    <row r="3891" spans="1:17" x14ac:dyDescent="0.25">
      <c r="A3891" t="s">
        <v>53</v>
      </c>
      <c r="B3891" t="s">
        <v>14</v>
      </c>
      <c r="C3891" t="s">
        <v>15</v>
      </c>
      <c r="D3891" t="s">
        <v>22</v>
      </c>
      <c r="E3891" s="14">
        <v>8444.857280000002</v>
      </c>
      <c r="F3891" s="14">
        <v>55882.098700000002</v>
      </c>
      <c r="G3891" s="13">
        <v>0.15111918622340506</v>
      </c>
      <c r="H3891" s="12">
        <v>-15382109.32</v>
      </c>
      <c r="I3891" s="12">
        <v>-2.324531842837855</v>
      </c>
      <c r="J3891" t="s">
        <v>16</v>
      </c>
      <c r="K3891" s="14">
        <v>2651.5852080000009</v>
      </c>
      <c r="L3891" s="14">
        <v>8444.857280000002</v>
      </c>
      <c r="M3891" s="13">
        <v>0.31398816108825944</v>
      </c>
      <c r="N3891" s="12">
        <v>-0.72987547872376102</v>
      </c>
      <c r="O3891" s="2">
        <f>DATE(LEFT(ALT[[#This Row],[DATEMTH]],4),RIGHT(ALT[[#This Row],[DATEMTH]],2),1)</f>
        <v>43922</v>
      </c>
      <c r="P3891" t="str">
        <f>IF(AND(ALT[[#This Row],[DATE]]&gt;=DATE(2023,6,1),ALT[[#This Row],[DATE]]&lt;=DATE(2024,5,31)),"Y","N")</f>
        <v>N</v>
      </c>
      <c r="Q3891" t="str">
        <f>LEFT(ALT[[#This Row],[DATEMTH]],4)</f>
        <v>2020</v>
      </c>
    </row>
    <row r="3892" spans="1:17" x14ac:dyDescent="0.25">
      <c r="A3892" t="s">
        <v>53</v>
      </c>
      <c r="B3892" t="s">
        <v>14</v>
      </c>
      <c r="C3892" t="s">
        <v>15</v>
      </c>
      <c r="D3892" t="s">
        <v>22</v>
      </c>
      <c r="E3892" s="14">
        <v>8444.857280000002</v>
      </c>
      <c r="F3892" s="14">
        <v>55882.098700000002</v>
      </c>
      <c r="G3892" s="13">
        <v>0.15111918622340506</v>
      </c>
      <c r="H3892" s="12">
        <v>-15382109.32</v>
      </c>
      <c r="I3892" s="12">
        <v>-2.324531842837855</v>
      </c>
      <c r="J3892" t="s">
        <v>26</v>
      </c>
      <c r="K3892" s="14">
        <v>944.84629600000005</v>
      </c>
      <c r="L3892" s="14">
        <v>8444.857280000002</v>
      </c>
      <c r="M3892" s="13">
        <v>0.11188422310436012</v>
      </c>
      <c r="N3892" s="12">
        <v>-0.26007843931725994</v>
      </c>
      <c r="O3892" s="2">
        <f>DATE(LEFT(ALT[[#This Row],[DATEMTH]],4),RIGHT(ALT[[#This Row],[DATEMTH]],2),1)</f>
        <v>43922</v>
      </c>
      <c r="P3892" t="str">
        <f>IF(AND(ALT[[#This Row],[DATE]]&gt;=DATE(2023,6,1),ALT[[#This Row],[DATE]]&lt;=DATE(2024,5,31)),"Y","N")</f>
        <v>N</v>
      </c>
      <c r="Q3892" t="str">
        <f>LEFT(ALT[[#This Row],[DATEMTH]],4)</f>
        <v>2020</v>
      </c>
    </row>
    <row r="3893" spans="1:17" x14ac:dyDescent="0.25">
      <c r="A3893" t="s">
        <v>53</v>
      </c>
      <c r="B3893" t="s">
        <v>14</v>
      </c>
      <c r="C3893" t="s">
        <v>15</v>
      </c>
      <c r="D3893" t="s">
        <v>22</v>
      </c>
      <c r="E3893" s="14">
        <v>8444.857280000002</v>
      </c>
      <c r="F3893" s="14">
        <v>55882.098700000002</v>
      </c>
      <c r="G3893" s="13">
        <v>0.15111918622340506</v>
      </c>
      <c r="H3893" s="12">
        <v>-15382109.32</v>
      </c>
      <c r="I3893" s="12">
        <v>-2.324531842837855</v>
      </c>
      <c r="J3893" t="s">
        <v>24</v>
      </c>
      <c r="K3893" s="14">
        <v>3657.5642200000016</v>
      </c>
      <c r="L3893" s="14">
        <v>8444.857280000002</v>
      </c>
      <c r="M3893" s="13">
        <v>0.43311143086600518</v>
      </c>
      <c r="N3893" s="12">
        <v>-1.0067813125450953</v>
      </c>
      <c r="O3893" s="2">
        <f>DATE(LEFT(ALT[[#This Row],[DATEMTH]],4),RIGHT(ALT[[#This Row],[DATEMTH]],2),1)</f>
        <v>43922</v>
      </c>
      <c r="P3893" t="str">
        <f>IF(AND(ALT[[#This Row],[DATE]]&gt;=DATE(2023,6,1),ALT[[#This Row],[DATE]]&lt;=DATE(2024,5,31)),"Y","N")</f>
        <v>N</v>
      </c>
      <c r="Q3893" t="str">
        <f>LEFT(ALT[[#This Row],[DATEMTH]],4)</f>
        <v>2020</v>
      </c>
    </row>
    <row r="3894" spans="1:17" x14ac:dyDescent="0.25">
      <c r="A3894" t="s">
        <v>53</v>
      </c>
      <c r="B3894" t="s">
        <v>14</v>
      </c>
      <c r="C3894" t="s">
        <v>18</v>
      </c>
      <c r="D3894" t="s">
        <v>22</v>
      </c>
      <c r="E3894" s="14">
        <v>14551.196892</v>
      </c>
      <c r="F3894" s="14">
        <v>55882.098700000002</v>
      </c>
      <c r="G3894" s="13">
        <v>0.26039102378951989</v>
      </c>
      <c r="H3894" s="12">
        <v>-15382109.32</v>
      </c>
      <c r="I3894" s="12">
        <v>-4.0053631938771161</v>
      </c>
      <c r="J3894" t="s">
        <v>24</v>
      </c>
      <c r="K3894" s="14">
        <v>4311.2506799999992</v>
      </c>
      <c r="L3894" s="14">
        <v>14551.196892</v>
      </c>
      <c r="M3894" s="13">
        <v>0.29628151635899114</v>
      </c>
      <c r="N3894" s="12">
        <v>-1.1867150806504039</v>
      </c>
      <c r="O3894" s="2">
        <f>DATE(LEFT(ALT[[#This Row],[DATEMTH]],4),RIGHT(ALT[[#This Row],[DATEMTH]],2),1)</f>
        <v>43922</v>
      </c>
      <c r="P3894" t="str">
        <f>IF(AND(ALT[[#This Row],[DATE]]&gt;=DATE(2023,6,1),ALT[[#This Row],[DATE]]&lt;=DATE(2024,5,31)),"Y","N")</f>
        <v>N</v>
      </c>
      <c r="Q3894" t="str">
        <f>LEFT(ALT[[#This Row],[DATEMTH]],4)</f>
        <v>2020</v>
      </c>
    </row>
    <row r="3895" spans="1:17" x14ac:dyDescent="0.25">
      <c r="A3895" t="s">
        <v>53</v>
      </c>
      <c r="B3895" t="s">
        <v>14</v>
      </c>
      <c r="C3895" t="s">
        <v>18</v>
      </c>
      <c r="D3895" t="s">
        <v>22</v>
      </c>
      <c r="E3895" s="14">
        <v>14551.196892</v>
      </c>
      <c r="F3895" s="14">
        <v>55882.098700000002</v>
      </c>
      <c r="G3895" s="13">
        <v>0.26039102378951989</v>
      </c>
      <c r="H3895" s="12">
        <v>-15382109.32</v>
      </c>
      <c r="I3895" s="12">
        <v>-4.0053631938771161</v>
      </c>
      <c r="J3895" t="s">
        <v>26</v>
      </c>
      <c r="K3895" s="14">
        <v>3334.928324</v>
      </c>
      <c r="L3895" s="14">
        <v>14551.196892</v>
      </c>
      <c r="M3895" s="13">
        <v>0.22918584283836382</v>
      </c>
      <c r="N3895" s="12">
        <v>-0.91797253946248769</v>
      </c>
      <c r="O3895" s="2">
        <f>DATE(LEFT(ALT[[#This Row],[DATEMTH]],4),RIGHT(ALT[[#This Row],[DATEMTH]],2),1)</f>
        <v>43922</v>
      </c>
      <c r="P3895" t="str">
        <f>IF(AND(ALT[[#This Row],[DATE]]&gt;=DATE(2023,6,1),ALT[[#This Row],[DATE]]&lt;=DATE(2024,5,31)),"Y","N")</f>
        <v>N</v>
      </c>
      <c r="Q3895" t="str">
        <f>LEFT(ALT[[#This Row],[DATEMTH]],4)</f>
        <v>2020</v>
      </c>
    </row>
    <row r="3896" spans="1:17" x14ac:dyDescent="0.25">
      <c r="A3896" t="s">
        <v>53</v>
      </c>
      <c r="B3896" t="s">
        <v>14</v>
      </c>
      <c r="C3896" t="s">
        <v>18</v>
      </c>
      <c r="D3896" t="s">
        <v>22</v>
      </c>
      <c r="E3896" s="14">
        <v>14551.196892</v>
      </c>
      <c r="F3896" s="14">
        <v>55882.098700000002</v>
      </c>
      <c r="G3896" s="13">
        <v>0.26039102378951989</v>
      </c>
      <c r="H3896" s="12">
        <v>-15382109.32</v>
      </c>
      <c r="I3896" s="12">
        <v>-4.0053631938771161</v>
      </c>
      <c r="J3896" t="s">
        <v>25</v>
      </c>
      <c r="K3896" s="14">
        <v>1251.633456</v>
      </c>
      <c r="L3896" s="14">
        <v>14551.196892</v>
      </c>
      <c r="M3896" s="13">
        <v>8.6015842221757496E-2</v>
      </c>
      <c r="N3896" s="12">
        <v>-0.34452468852536872</v>
      </c>
      <c r="O3896" s="2">
        <f>DATE(LEFT(ALT[[#This Row],[DATEMTH]],4),RIGHT(ALT[[#This Row],[DATEMTH]],2),1)</f>
        <v>43922</v>
      </c>
      <c r="P3896" t="str">
        <f>IF(AND(ALT[[#This Row],[DATE]]&gt;=DATE(2023,6,1),ALT[[#This Row],[DATE]]&lt;=DATE(2024,5,31)),"Y","N")</f>
        <v>N</v>
      </c>
      <c r="Q3896" t="str">
        <f>LEFT(ALT[[#This Row],[DATEMTH]],4)</f>
        <v>2020</v>
      </c>
    </row>
    <row r="3897" spans="1:17" x14ac:dyDescent="0.25">
      <c r="A3897" t="s">
        <v>53</v>
      </c>
      <c r="B3897" t="s">
        <v>14</v>
      </c>
      <c r="C3897" t="s">
        <v>18</v>
      </c>
      <c r="D3897" t="s">
        <v>22</v>
      </c>
      <c r="E3897" s="14">
        <v>14551.196892</v>
      </c>
      <c r="F3897" s="14">
        <v>55882.098700000002</v>
      </c>
      <c r="G3897" s="13">
        <v>0.26039102378951989</v>
      </c>
      <c r="H3897" s="12">
        <v>-15382109.32</v>
      </c>
      <c r="I3897" s="12">
        <v>-4.0053631938771161</v>
      </c>
      <c r="J3897" t="s">
        <v>16</v>
      </c>
      <c r="K3897" s="14">
        <v>5653.3844319999998</v>
      </c>
      <c r="L3897" s="14">
        <v>14551.196892</v>
      </c>
      <c r="M3897" s="13">
        <v>0.3885167985808875</v>
      </c>
      <c r="N3897" s="12">
        <v>-1.5561508852388557</v>
      </c>
      <c r="O3897" s="2">
        <f>DATE(LEFT(ALT[[#This Row],[DATEMTH]],4),RIGHT(ALT[[#This Row],[DATEMTH]],2),1)</f>
        <v>43922</v>
      </c>
      <c r="P3897" t="str">
        <f>IF(AND(ALT[[#This Row],[DATE]]&gt;=DATE(2023,6,1),ALT[[#This Row],[DATE]]&lt;=DATE(2024,5,31)),"Y","N")</f>
        <v>N</v>
      </c>
      <c r="Q3897" t="str">
        <f>LEFT(ALT[[#This Row],[DATEMTH]],4)</f>
        <v>2020</v>
      </c>
    </row>
    <row r="3898" spans="1:17" x14ac:dyDescent="0.25">
      <c r="A3898" t="s">
        <v>53</v>
      </c>
      <c r="B3898" t="s">
        <v>14</v>
      </c>
      <c r="C3898" t="s">
        <v>19</v>
      </c>
      <c r="D3898" t="s">
        <v>22</v>
      </c>
      <c r="E3898" s="14">
        <v>15365.133680000001</v>
      </c>
      <c r="F3898" s="14">
        <v>55882.098700000002</v>
      </c>
      <c r="G3898" s="13">
        <v>0.27495627468264716</v>
      </c>
      <c r="H3898" s="12">
        <v>-15382109.32</v>
      </c>
      <c r="I3898" s="12">
        <v>-4.2294074753884274</v>
      </c>
      <c r="J3898" t="s">
        <v>16</v>
      </c>
      <c r="K3898" s="14">
        <v>4.5880720000000004</v>
      </c>
      <c r="L3898" s="14">
        <v>15365.133680000001</v>
      </c>
      <c r="M3898" s="13">
        <v>2.9860280395555921E-4</v>
      </c>
      <c r="N3898" s="12">
        <v>-1.2629129312215872E-3</v>
      </c>
      <c r="O3898" s="2">
        <f>DATE(LEFT(ALT[[#This Row],[DATEMTH]],4),RIGHT(ALT[[#This Row],[DATEMTH]],2),1)</f>
        <v>43922</v>
      </c>
      <c r="P3898" t="str">
        <f>IF(AND(ALT[[#This Row],[DATE]]&gt;=DATE(2023,6,1),ALT[[#This Row],[DATE]]&lt;=DATE(2024,5,31)),"Y","N")</f>
        <v>N</v>
      </c>
      <c r="Q3898" t="str">
        <f>LEFT(ALT[[#This Row],[DATEMTH]],4)</f>
        <v>2020</v>
      </c>
    </row>
    <row r="3899" spans="1:17" x14ac:dyDescent="0.25">
      <c r="A3899" t="s">
        <v>53</v>
      </c>
      <c r="B3899" t="s">
        <v>14</v>
      </c>
      <c r="C3899" t="s">
        <v>19</v>
      </c>
      <c r="D3899" t="s">
        <v>22</v>
      </c>
      <c r="E3899" s="14">
        <v>15365.133680000001</v>
      </c>
      <c r="F3899" s="14">
        <v>55882.098700000002</v>
      </c>
      <c r="G3899" s="13">
        <v>0.27495627468264716</v>
      </c>
      <c r="H3899" s="12">
        <v>-15382109.32</v>
      </c>
      <c r="I3899" s="12">
        <v>-4.2294074753884274</v>
      </c>
      <c r="J3899" t="s">
        <v>24</v>
      </c>
      <c r="K3899" s="14">
        <v>4329.5904879999998</v>
      </c>
      <c r="L3899" s="14">
        <v>15365.133680000001</v>
      </c>
      <c r="M3899" s="13">
        <v>0.28178020303432855</v>
      </c>
      <c r="N3899" s="12">
        <v>-1.191763297129858</v>
      </c>
      <c r="O3899" s="2">
        <f>DATE(LEFT(ALT[[#This Row],[DATEMTH]],4),RIGHT(ALT[[#This Row],[DATEMTH]],2),1)</f>
        <v>43922</v>
      </c>
      <c r="P3899" t="str">
        <f>IF(AND(ALT[[#This Row],[DATE]]&gt;=DATE(2023,6,1),ALT[[#This Row],[DATE]]&lt;=DATE(2024,5,31)),"Y","N")</f>
        <v>N</v>
      </c>
      <c r="Q3899" t="str">
        <f>LEFT(ALT[[#This Row],[DATEMTH]],4)</f>
        <v>2020</v>
      </c>
    </row>
    <row r="3900" spans="1:17" x14ac:dyDescent="0.25">
      <c r="A3900" t="s">
        <v>53</v>
      </c>
      <c r="B3900" t="s">
        <v>14</v>
      </c>
      <c r="C3900" t="s">
        <v>19</v>
      </c>
      <c r="D3900" t="s">
        <v>22</v>
      </c>
      <c r="E3900" s="14">
        <v>15365.133680000001</v>
      </c>
      <c r="F3900" s="14">
        <v>55882.098700000002</v>
      </c>
      <c r="G3900" s="13">
        <v>0.27495627468264716</v>
      </c>
      <c r="H3900" s="12">
        <v>-15382109.32</v>
      </c>
      <c r="I3900" s="12">
        <v>-4.2294074753884274</v>
      </c>
      <c r="J3900" t="s">
        <v>26</v>
      </c>
      <c r="K3900" s="14">
        <v>354.26080000000002</v>
      </c>
      <c r="L3900" s="14">
        <v>15365.133680000001</v>
      </c>
      <c r="M3900" s="13">
        <v>2.3056148249534787E-2</v>
      </c>
      <c r="N3900" s="12">
        <v>-9.7513845760246229E-2</v>
      </c>
      <c r="O3900" s="2">
        <f>DATE(LEFT(ALT[[#This Row],[DATEMTH]],4),RIGHT(ALT[[#This Row],[DATEMTH]],2),1)</f>
        <v>43922</v>
      </c>
      <c r="P3900" t="str">
        <f>IF(AND(ALT[[#This Row],[DATE]]&gt;=DATE(2023,6,1),ALT[[#This Row],[DATE]]&lt;=DATE(2024,5,31)),"Y","N")</f>
        <v>N</v>
      </c>
      <c r="Q3900" t="str">
        <f>LEFT(ALT[[#This Row],[DATEMTH]],4)</f>
        <v>2020</v>
      </c>
    </row>
    <row r="3901" spans="1:17" x14ac:dyDescent="0.25">
      <c r="A3901" t="s">
        <v>53</v>
      </c>
      <c r="B3901" t="s">
        <v>14</v>
      </c>
      <c r="C3901" t="s">
        <v>19</v>
      </c>
      <c r="D3901" t="s">
        <v>22</v>
      </c>
      <c r="E3901" s="14">
        <v>15365.133680000001</v>
      </c>
      <c r="F3901" s="14">
        <v>55882.098700000002</v>
      </c>
      <c r="G3901" s="13">
        <v>0.27495627468264716</v>
      </c>
      <c r="H3901" s="12">
        <v>-15382109.32</v>
      </c>
      <c r="I3901" s="12">
        <v>-4.2294074753884274</v>
      </c>
      <c r="J3901" t="s">
        <v>25</v>
      </c>
      <c r="K3901" s="14">
        <v>10676.694320000001</v>
      </c>
      <c r="L3901" s="14">
        <v>15365.133680000001</v>
      </c>
      <c r="M3901" s="13">
        <v>0.69486504591218112</v>
      </c>
      <c r="N3901" s="12">
        <v>-2.9388674195671016</v>
      </c>
      <c r="O3901" s="2">
        <f>DATE(LEFT(ALT[[#This Row],[DATEMTH]],4),RIGHT(ALT[[#This Row],[DATEMTH]],2),1)</f>
        <v>43922</v>
      </c>
      <c r="P3901" t="str">
        <f>IF(AND(ALT[[#This Row],[DATE]]&gt;=DATE(2023,6,1),ALT[[#This Row],[DATE]]&lt;=DATE(2024,5,31)),"Y","N")</f>
        <v>N</v>
      </c>
      <c r="Q3901" t="str">
        <f>LEFT(ALT[[#This Row],[DATEMTH]],4)</f>
        <v>2020</v>
      </c>
    </row>
    <row r="3902" spans="1:17" x14ac:dyDescent="0.25">
      <c r="A3902" t="s">
        <v>53</v>
      </c>
      <c r="B3902" t="s">
        <v>14</v>
      </c>
      <c r="C3902" t="s">
        <v>20</v>
      </c>
      <c r="D3902" t="s">
        <v>22</v>
      </c>
      <c r="E3902" s="14">
        <v>17520.910848</v>
      </c>
      <c r="F3902" s="14">
        <v>55882.098700000002</v>
      </c>
      <c r="G3902" s="13">
        <v>0.31353351530442786</v>
      </c>
      <c r="H3902" s="12">
        <v>-15382109.32</v>
      </c>
      <c r="I3902" s="12">
        <v>-4.8228068078966029</v>
      </c>
      <c r="J3902" t="s">
        <v>26</v>
      </c>
      <c r="K3902" s="14">
        <v>908.77041999999994</v>
      </c>
      <c r="L3902" s="14">
        <v>17520.910848</v>
      </c>
      <c r="M3902" s="13">
        <v>5.1867761207388112E-2</v>
      </c>
      <c r="N3902" s="12">
        <v>-0.25014819186134674</v>
      </c>
      <c r="O3902" s="2">
        <f>DATE(LEFT(ALT[[#This Row],[DATEMTH]],4),RIGHT(ALT[[#This Row],[DATEMTH]],2),1)</f>
        <v>43922</v>
      </c>
      <c r="P3902" t="str">
        <f>IF(AND(ALT[[#This Row],[DATE]]&gt;=DATE(2023,6,1),ALT[[#This Row],[DATE]]&lt;=DATE(2024,5,31)),"Y","N")</f>
        <v>N</v>
      </c>
      <c r="Q3902" t="str">
        <f>LEFT(ALT[[#This Row],[DATEMTH]],4)</f>
        <v>2020</v>
      </c>
    </row>
    <row r="3903" spans="1:17" x14ac:dyDescent="0.25">
      <c r="A3903" t="s">
        <v>53</v>
      </c>
      <c r="B3903" t="s">
        <v>14</v>
      </c>
      <c r="C3903" t="s">
        <v>20</v>
      </c>
      <c r="D3903" t="s">
        <v>22</v>
      </c>
      <c r="E3903" s="14">
        <v>17520.910848</v>
      </c>
      <c r="F3903" s="14">
        <v>55882.098700000002</v>
      </c>
      <c r="G3903" s="13">
        <v>0.31353351530442786</v>
      </c>
      <c r="H3903" s="12">
        <v>-15382109.32</v>
      </c>
      <c r="I3903" s="12">
        <v>-4.8228068078966029</v>
      </c>
      <c r="J3903" t="s">
        <v>25</v>
      </c>
      <c r="K3903" s="14">
        <v>2612.4089640000002</v>
      </c>
      <c r="L3903" s="14">
        <v>17520.910848</v>
      </c>
      <c r="M3903" s="13">
        <v>0.14910234899678204</v>
      </c>
      <c r="N3903" s="12">
        <v>-0.71909182381505565</v>
      </c>
      <c r="O3903" s="2">
        <f>DATE(LEFT(ALT[[#This Row],[DATEMTH]],4),RIGHT(ALT[[#This Row],[DATEMTH]],2),1)</f>
        <v>43922</v>
      </c>
      <c r="P3903" t="str">
        <f>IF(AND(ALT[[#This Row],[DATE]]&gt;=DATE(2023,6,1),ALT[[#This Row],[DATE]]&lt;=DATE(2024,5,31)),"Y","N")</f>
        <v>N</v>
      </c>
      <c r="Q3903" t="str">
        <f>LEFT(ALT[[#This Row],[DATEMTH]],4)</f>
        <v>2020</v>
      </c>
    </row>
    <row r="3904" spans="1:17" x14ac:dyDescent="0.25">
      <c r="A3904" t="s">
        <v>53</v>
      </c>
      <c r="B3904" t="s">
        <v>14</v>
      </c>
      <c r="C3904" t="s">
        <v>20</v>
      </c>
      <c r="D3904" t="s">
        <v>22</v>
      </c>
      <c r="E3904" s="14">
        <v>17520.910848</v>
      </c>
      <c r="F3904" s="14">
        <v>55882.098700000002</v>
      </c>
      <c r="G3904" s="13">
        <v>0.31353351530442786</v>
      </c>
      <c r="H3904" s="12">
        <v>-15382109.32</v>
      </c>
      <c r="I3904" s="12">
        <v>-4.8228068078966029</v>
      </c>
      <c r="J3904" t="s">
        <v>24</v>
      </c>
      <c r="K3904" s="14">
        <v>7529.5733319999999</v>
      </c>
      <c r="L3904" s="14">
        <v>17520.910848</v>
      </c>
      <c r="M3904" s="13">
        <v>0.42974782517425431</v>
      </c>
      <c r="N3904" s="12">
        <v>-2.0725907369291527</v>
      </c>
      <c r="O3904" s="2">
        <f>DATE(LEFT(ALT[[#This Row],[DATEMTH]],4),RIGHT(ALT[[#This Row],[DATEMTH]],2),1)</f>
        <v>43922</v>
      </c>
      <c r="P3904" t="str">
        <f>IF(AND(ALT[[#This Row],[DATE]]&gt;=DATE(2023,6,1),ALT[[#This Row],[DATE]]&lt;=DATE(2024,5,31)),"Y","N")</f>
        <v>N</v>
      </c>
      <c r="Q3904" t="str">
        <f>LEFT(ALT[[#This Row],[DATEMTH]],4)</f>
        <v>2020</v>
      </c>
    </row>
    <row r="3905" spans="1:17" x14ac:dyDescent="0.25">
      <c r="A3905" t="s">
        <v>53</v>
      </c>
      <c r="B3905" t="s">
        <v>14</v>
      </c>
      <c r="C3905" t="s">
        <v>20</v>
      </c>
      <c r="D3905" t="s">
        <v>22</v>
      </c>
      <c r="E3905" s="14">
        <v>17520.910848</v>
      </c>
      <c r="F3905" s="14">
        <v>55882.098700000002</v>
      </c>
      <c r="G3905" s="13">
        <v>0.31353351530442786</v>
      </c>
      <c r="H3905" s="12">
        <v>-15382109.32</v>
      </c>
      <c r="I3905" s="12">
        <v>-4.8228068078966029</v>
      </c>
      <c r="J3905" t="s">
        <v>16</v>
      </c>
      <c r="K3905" s="14">
        <v>6470.1581319999996</v>
      </c>
      <c r="L3905" s="14">
        <v>17520.910848</v>
      </c>
      <c r="M3905" s="13">
        <v>0.36928206462157553</v>
      </c>
      <c r="N3905" s="12">
        <v>-1.7809760552910476</v>
      </c>
      <c r="O3905" s="2">
        <f>DATE(LEFT(ALT[[#This Row],[DATEMTH]],4),RIGHT(ALT[[#This Row],[DATEMTH]],2),1)</f>
        <v>43922</v>
      </c>
      <c r="P3905" t="str">
        <f>IF(AND(ALT[[#This Row],[DATE]]&gt;=DATE(2023,6,1),ALT[[#This Row],[DATE]]&lt;=DATE(2024,5,31)),"Y","N")</f>
        <v>N</v>
      </c>
      <c r="Q3905" t="str">
        <f>LEFT(ALT[[#This Row],[DATEMTH]],4)</f>
        <v>2020</v>
      </c>
    </row>
    <row r="3906" spans="1:17" x14ac:dyDescent="0.25">
      <c r="A3906" t="s">
        <v>53</v>
      </c>
      <c r="B3906" t="s">
        <v>14</v>
      </c>
      <c r="C3906" t="s">
        <v>15</v>
      </c>
      <c r="D3906" t="s">
        <v>17</v>
      </c>
      <c r="E3906" s="14">
        <v>8444.857280000002</v>
      </c>
      <c r="F3906" s="14">
        <v>55882.098700000002</v>
      </c>
      <c r="G3906" s="13">
        <v>0.15111918622340506</v>
      </c>
      <c r="H3906" s="12">
        <v>-52870659.829999998</v>
      </c>
      <c r="I3906" s="12">
        <v>-7.9897710886040709</v>
      </c>
      <c r="J3906" t="s">
        <v>25</v>
      </c>
      <c r="K3906" s="14">
        <v>1190.8615559999998</v>
      </c>
      <c r="L3906" s="14">
        <v>8444.857280000002</v>
      </c>
      <c r="M3906" s="13">
        <v>0.1410161849413753</v>
      </c>
      <c r="N3906" s="12">
        <v>-1.1266870374698452</v>
      </c>
      <c r="O3906" s="2">
        <f>DATE(LEFT(ALT[[#This Row],[DATEMTH]],4),RIGHT(ALT[[#This Row],[DATEMTH]],2),1)</f>
        <v>43922</v>
      </c>
      <c r="P3906" t="str">
        <f>IF(AND(ALT[[#This Row],[DATE]]&gt;=DATE(2023,6,1),ALT[[#This Row],[DATE]]&lt;=DATE(2024,5,31)),"Y","N")</f>
        <v>N</v>
      </c>
      <c r="Q3906" t="str">
        <f>LEFT(ALT[[#This Row],[DATEMTH]],4)</f>
        <v>2020</v>
      </c>
    </row>
    <row r="3907" spans="1:17" x14ac:dyDescent="0.25">
      <c r="A3907" t="s">
        <v>53</v>
      </c>
      <c r="B3907" t="s">
        <v>14</v>
      </c>
      <c r="C3907" t="s">
        <v>15</v>
      </c>
      <c r="D3907" t="s">
        <v>17</v>
      </c>
      <c r="E3907" s="14">
        <v>8444.857280000002</v>
      </c>
      <c r="F3907" s="14">
        <v>55882.098700000002</v>
      </c>
      <c r="G3907" s="13">
        <v>0.15111918622340506</v>
      </c>
      <c r="H3907" s="12">
        <v>-52870659.829999998</v>
      </c>
      <c r="I3907" s="12">
        <v>-7.9897710886040709</v>
      </c>
      <c r="J3907" t="s">
        <v>16</v>
      </c>
      <c r="K3907" s="14">
        <v>2651.5852080000009</v>
      </c>
      <c r="L3907" s="14">
        <v>8444.857280000002</v>
      </c>
      <c r="M3907" s="13">
        <v>0.31398816108825944</v>
      </c>
      <c r="N3907" s="12">
        <v>-2.5086935316269332</v>
      </c>
      <c r="O3907" s="2">
        <f>DATE(LEFT(ALT[[#This Row],[DATEMTH]],4),RIGHT(ALT[[#This Row],[DATEMTH]],2),1)</f>
        <v>43922</v>
      </c>
      <c r="P3907" t="str">
        <f>IF(AND(ALT[[#This Row],[DATE]]&gt;=DATE(2023,6,1),ALT[[#This Row],[DATE]]&lt;=DATE(2024,5,31)),"Y","N")</f>
        <v>N</v>
      </c>
      <c r="Q3907" t="str">
        <f>LEFT(ALT[[#This Row],[DATEMTH]],4)</f>
        <v>2020</v>
      </c>
    </row>
    <row r="3908" spans="1:17" x14ac:dyDescent="0.25">
      <c r="A3908" t="s">
        <v>53</v>
      </c>
      <c r="B3908" t="s">
        <v>14</v>
      </c>
      <c r="C3908" t="s">
        <v>15</v>
      </c>
      <c r="D3908" t="s">
        <v>17</v>
      </c>
      <c r="E3908" s="14">
        <v>8444.857280000002</v>
      </c>
      <c r="F3908" s="14">
        <v>55882.098700000002</v>
      </c>
      <c r="G3908" s="13">
        <v>0.15111918622340506</v>
      </c>
      <c r="H3908" s="12">
        <v>-52870659.829999998</v>
      </c>
      <c r="I3908" s="12">
        <v>-7.9897710886040709</v>
      </c>
      <c r="J3908" t="s">
        <v>26</v>
      </c>
      <c r="K3908" s="14">
        <v>944.84629600000005</v>
      </c>
      <c r="L3908" s="14">
        <v>8444.857280000002</v>
      </c>
      <c r="M3908" s="13">
        <v>0.11188422310436012</v>
      </c>
      <c r="N3908" s="12">
        <v>-0.89392933103014416</v>
      </c>
      <c r="O3908" s="2">
        <f>DATE(LEFT(ALT[[#This Row],[DATEMTH]],4),RIGHT(ALT[[#This Row],[DATEMTH]],2),1)</f>
        <v>43922</v>
      </c>
      <c r="P3908" t="str">
        <f>IF(AND(ALT[[#This Row],[DATE]]&gt;=DATE(2023,6,1),ALT[[#This Row],[DATE]]&lt;=DATE(2024,5,31)),"Y","N")</f>
        <v>N</v>
      </c>
      <c r="Q3908" t="str">
        <f>LEFT(ALT[[#This Row],[DATEMTH]],4)</f>
        <v>2020</v>
      </c>
    </row>
    <row r="3909" spans="1:17" x14ac:dyDescent="0.25">
      <c r="A3909" t="s">
        <v>53</v>
      </c>
      <c r="B3909" t="s">
        <v>14</v>
      </c>
      <c r="C3909" t="s">
        <v>15</v>
      </c>
      <c r="D3909" t="s">
        <v>17</v>
      </c>
      <c r="E3909" s="14">
        <v>8444.857280000002</v>
      </c>
      <c r="F3909" s="14">
        <v>55882.098700000002</v>
      </c>
      <c r="G3909" s="13">
        <v>0.15111918622340506</v>
      </c>
      <c r="H3909" s="12">
        <v>-52870659.829999998</v>
      </c>
      <c r="I3909" s="12">
        <v>-7.9897710886040709</v>
      </c>
      <c r="J3909" t="s">
        <v>24</v>
      </c>
      <c r="K3909" s="14">
        <v>3657.5642200000016</v>
      </c>
      <c r="L3909" s="14">
        <v>8444.857280000002</v>
      </c>
      <c r="M3909" s="13">
        <v>0.43311143086600518</v>
      </c>
      <c r="N3909" s="12">
        <v>-3.460461188477149</v>
      </c>
      <c r="O3909" s="2">
        <f>DATE(LEFT(ALT[[#This Row],[DATEMTH]],4),RIGHT(ALT[[#This Row],[DATEMTH]],2),1)</f>
        <v>43922</v>
      </c>
      <c r="P3909" t="str">
        <f>IF(AND(ALT[[#This Row],[DATE]]&gt;=DATE(2023,6,1),ALT[[#This Row],[DATE]]&lt;=DATE(2024,5,31)),"Y","N")</f>
        <v>N</v>
      </c>
      <c r="Q3909" t="str">
        <f>LEFT(ALT[[#This Row],[DATEMTH]],4)</f>
        <v>2020</v>
      </c>
    </row>
    <row r="3910" spans="1:17" x14ac:dyDescent="0.25">
      <c r="A3910" t="s">
        <v>53</v>
      </c>
      <c r="B3910" t="s">
        <v>14</v>
      </c>
      <c r="C3910" t="s">
        <v>18</v>
      </c>
      <c r="D3910" t="s">
        <v>17</v>
      </c>
      <c r="E3910" s="14">
        <v>14551.196892</v>
      </c>
      <c r="F3910" s="14">
        <v>55882.098700000002</v>
      </c>
      <c r="G3910" s="13">
        <v>0.26039102378951989</v>
      </c>
      <c r="H3910" s="12">
        <v>-52870659.829999998</v>
      </c>
      <c r="I3910" s="12">
        <v>-13.767045241561142</v>
      </c>
      <c r="J3910" t="s">
        <v>16</v>
      </c>
      <c r="K3910" s="14">
        <v>5653.3844319999998</v>
      </c>
      <c r="L3910" s="14">
        <v>14551.196892</v>
      </c>
      <c r="M3910" s="13">
        <v>0.3885167985808875</v>
      </c>
      <c r="N3910" s="12">
        <v>-5.3487283431695758</v>
      </c>
      <c r="O3910" s="2">
        <f>DATE(LEFT(ALT[[#This Row],[DATEMTH]],4),RIGHT(ALT[[#This Row],[DATEMTH]],2),1)</f>
        <v>43922</v>
      </c>
      <c r="P3910" t="str">
        <f>IF(AND(ALT[[#This Row],[DATE]]&gt;=DATE(2023,6,1),ALT[[#This Row],[DATE]]&lt;=DATE(2024,5,31)),"Y","N")</f>
        <v>N</v>
      </c>
      <c r="Q3910" t="str">
        <f>LEFT(ALT[[#This Row],[DATEMTH]],4)</f>
        <v>2020</v>
      </c>
    </row>
    <row r="3911" spans="1:17" x14ac:dyDescent="0.25">
      <c r="A3911" t="s">
        <v>53</v>
      </c>
      <c r="B3911" t="s">
        <v>14</v>
      </c>
      <c r="C3911" t="s">
        <v>18</v>
      </c>
      <c r="D3911" t="s">
        <v>17</v>
      </c>
      <c r="E3911" s="14">
        <v>14551.196892</v>
      </c>
      <c r="F3911" s="14">
        <v>55882.098700000002</v>
      </c>
      <c r="G3911" s="13">
        <v>0.26039102378951989</v>
      </c>
      <c r="H3911" s="12">
        <v>-52870659.829999998</v>
      </c>
      <c r="I3911" s="12">
        <v>-13.767045241561142</v>
      </c>
      <c r="J3911" t="s">
        <v>26</v>
      </c>
      <c r="K3911" s="14">
        <v>3334.928324</v>
      </c>
      <c r="L3911" s="14">
        <v>14551.196892</v>
      </c>
      <c r="M3911" s="13">
        <v>0.22918584283836382</v>
      </c>
      <c r="N3911" s="12">
        <v>-3.1552118670810763</v>
      </c>
      <c r="O3911" s="2">
        <f>DATE(LEFT(ALT[[#This Row],[DATEMTH]],4),RIGHT(ALT[[#This Row],[DATEMTH]],2),1)</f>
        <v>43922</v>
      </c>
      <c r="P3911" t="str">
        <f>IF(AND(ALT[[#This Row],[DATE]]&gt;=DATE(2023,6,1),ALT[[#This Row],[DATE]]&lt;=DATE(2024,5,31)),"Y","N")</f>
        <v>N</v>
      </c>
      <c r="Q3911" t="str">
        <f>LEFT(ALT[[#This Row],[DATEMTH]],4)</f>
        <v>2020</v>
      </c>
    </row>
    <row r="3912" spans="1:17" x14ac:dyDescent="0.25">
      <c r="A3912" t="s">
        <v>53</v>
      </c>
      <c r="B3912" t="s">
        <v>14</v>
      </c>
      <c r="C3912" t="s">
        <v>18</v>
      </c>
      <c r="D3912" t="s">
        <v>17</v>
      </c>
      <c r="E3912" s="14">
        <v>14551.196892</v>
      </c>
      <c r="F3912" s="14">
        <v>55882.098700000002</v>
      </c>
      <c r="G3912" s="13">
        <v>0.26039102378951989</v>
      </c>
      <c r="H3912" s="12">
        <v>-52870659.829999998</v>
      </c>
      <c r="I3912" s="12">
        <v>-13.767045241561142</v>
      </c>
      <c r="J3912" t="s">
        <v>24</v>
      </c>
      <c r="K3912" s="14">
        <v>4311.2506799999992</v>
      </c>
      <c r="L3912" s="14">
        <v>14551.196892</v>
      </c>
      <c r="M3912" s="13">
        <v>0.29628151635899114</v>
      </c>
      <c r="N3912" s="12">
        <v>-4.0789210399525686</v>
      </c>
      <c r="O3912" s="2">
        <f>DATE(LEFT(ALT[[#This Row],[DATEMTH]],4),RIGHT(ALT[[#This Row],[DATEMTH]],2),1)</f>
        <v>43922</v>
      </c>
      <c r="P3912" t="str">
        <f>IF(AND(ALT[[#This Row],[DATE]]&gt;=DATE(2023,6,1),ALT[[#This Row],[DATE]]&lt;=DATE(2024,5,31)),"Y","N")</f>
        <v>N</v>
      </c>
      <c r="Q3912" t="str">
        <f>LEFT(ALT[[#This Row],[DATEMTH]],4)</f>
        <v>2020</v>
      </c>
    </row>
    <row r="3913" spans="1:17" x14ac:dyDescent="0.25">
      <c r="A3913" t="s">
        <v>53</v>
      </c>
      <c r="B3913" t="s">
        <v>14</v>
      </c>
      <c r="C3913" t="s">
        <v>18</v>
      </c>
      <c r="D3913" t="s">
        <v>17</v>
      </c>
      <c r="E3913" s="14">
        <v>14551.196892</v>
      </c>
      <c r="F3913" s="14">
        <v>55882.098700000002</v>
      </c>
      <c r="G3913" s="13">
        <v>0.26039102378951989</v>
      </c>
      <c r="H3913" s="12">
        <v>-52870659.829999998</v>
      </c>
      <c r="I3913" s="12">
        <v>-13.767045241561142</v>
      </c>
      <c r="J3913" t="s">
        <v>25</v>
      </c>
      <c r="K3913" s="14">
        <v>1251.633456</v>
      </c>
      <c r="L3913" s="14">
        <v>14551.196892</v>
      </c>
      <c r="M3913" s="13">
        <v>8.6015842221757496E-2</v>
      </c>
      <c r="N3913" s="12">
        <v>-1.1841839913579206</v>
      </c>
      <c r="O3913" s="2">
        <f>DATE(LEFT(ALT[[#This Row],[DATEMTH]],4),RIGHT(ALT[[#This Row],[DATEMTH]],2),1)</f>
        <v>43922</v>
      </c>
      <c r="P3913" t="str">
        <f>IF(AND(ALT[[#This Row],[DATE]]&gt;=DATE(2023,6,1),ALT[[#This Row],[DATE]]&lt;=DATE(2024,5,31)),"Y","N")</f>
        <v>N</v>
      </c>
      <c r="Q3913" t="str">
        <f>LEFT(ALT[[#This Row],[DATEMTH]],4)</f>
        <v>2020</v>
      </c>
    </row>
    <row r="3914" spans="1:17" x14ac:dyDescent="0.25">
      <c r="A3914" t="s">
        <v>53</v>
      </c>
      <c r="B3914" t="s">
        <v>14</v>
      </c>
      <c r="C3914" t="s">
        <v>19</v>
      </c>
      <c r="D3914" t="s">
        <v>17</v>
      </c>
      <c r="E3914" s="14">
        <v>15365.133680000001</v>
      </c>
      <c r="F3914" s="14">
        <v>55882.098700000002</v>
      </c>
      <c r="G3914" s="13">
        <v>0.27495627468264716</v>
      </c>
      <c r="H3914" s="12">
        <v>-52870659.829999998</v>
      </c>
      <c r="I3914" s="12">
        <v>-14.537119666870279</v>
      </c>
      <c r="J3914" t="s">
        <v>25</v>
      </c>
      <c r="K3914" s="14">
        <v>10676.694320000001</v>
      </c>
      <c r="L3914" s="14">
        <v>15365.133680000001</v>
      </c>
      <c r="M3914" s="13">
        <v>0.69486504591218112</v>
      </c>
      <c r="N3914" s="12">
        <v>-10.101336324750687</v>
      </c>
      <c r="O3914" s="2">
        <f>DATE(LEFT(ALT[[#This Row],[DATEMTH]],4),RIGHT(ALT[[#This Row],[DATEMTH]],2),1)</f>
        <v>43922</v>
      </c>
      <c r="P3914" t="str">
        <f>IF(AND(ALT[[#This Row],[DATE]]&gt;=DATE(2023,6,1),ALT[[#This Row],[DATE]]&lt;=DATE(2024,5,31)),"Y","N")</f>
        <v>N</v>
      </c>
      <c r="Q3914" t="str">
        <f>LEFT(ALT[[#This Row],[DATEMTH]],4)</f>
        <v>2020</v>
      </c>
    </row>
    <row r="3915" spans="1:17" x14ac:dyDescent="0.25">
      <c r="A3915" t="s">
        <v>53</v>
      </c>
      <c r="B3915" t="s">
        <v>14</v>
      </c>
      <c r="C3915" t="s">
        <v>19</v>
      </c>
      <c r="D3915" t="s">
        <v>17</v>
      </c>
      <c r="E3915" s="14">
        <v>15365.133680000001</v>
      </c>
      <c r="F3915" s="14">
        <v>55882.098700000002</v>
      </c>
      <c r="G3915" s="13">
        <v>0.27495627468264716</v>
      </c>
      <c r="H3915" s="12">
        <v>-52870659.829999998</v>
      </c>
      <c r="I3915" s="12">
        <v>-14.537119666870279</v>
      </c>
      <c r="J3915" t="s">
        <v>24</v>
      </c>
      <c r="K3915" s="14">
        <v>4329.5904879999998</v>
      </c>
      <c r="L3915" s="14">
        <v>15365.133680000001</v>
      </c>
      <c r="M3915" s="13">
        <v>0.28178020303432855</v>
      </c>
      <c r="N3915" s="12">
        <v>-4.0962725312650381</v>
      </c>
      <c r="O3915" s="2">
        <f>DATE(LEFT(ALT[[#This Row],[DATEMTH]],4),RIGHT(ALT[[#This Row],[DATEMTH]],2),1)</f>
        <v>43922</v>
      </c>
      <c r="P3915" t="str">
        <f>IF(AND(ALT[[#This Row],[DATE]]&gt;=DATE(2023,6,1),ALT[[#This Row],[DATE]]&lt;=DATE(2024,5,31)),"Y","N")</f>
        <v>N</v>
      </c>
      <c r="Q3915" t="str">
        <f>LEFT(ALT[[#This Row],[DATEMTH]],4)</f>
        <v>2020</v>
      </c>
    </row>
    <row r="3916" spans="1:17" x14ac:dyDescent="0.25">
      <c r="A3916" t="s">
        <v>53</v>
      </c>
      <c r="B3916" t="s">
        <v>14</v>
      </c>
      <c r="C3916" t="s">
        <v>19</v>
      </c>
      <c r="D3916" t="s">
        <v>17</v>
      </c>
      <c r="E3916" s="14">
        <v>15365.133680000001</v>
      </c>
      <c r="F3916" s="14">
        <v>55882.098700000002</v>
      </c>
      <c r="G3916" s="13">
        <v>0.27495627468264716</v>
      </c>
      <c r="H3916" s="12">
        <v>-52870659.829999998</v>
      </c>
      <c r="I3916" s="12">
        <v>-14.537119666870279</v>
      </c>
      <c r="J3916" t="s">
        <v>16</v>
      </c>
      <c r="K3916" s="14">
        <v>4.5880720000000004</v>
      </c>
      <c r="L3916" s="14">
        <v>15365.133680000001</v>
      </c>
      <c r="M3916" s="13">
        <v>2.9860280395555921E-4</v>
      </c>
      <c r="N3916" s="12">
        <v>-4.3408246939649698E-3</v>
      </c>
      <c r="O3916" s="2">
        <f>DATE(LEFT(ALT[[#This Row],[DATEMTH]],4),RIGHT(ALT[[#This Row],[DATEMTH]],2),1)</f>
        <v>43922</v>
      </c>
      <c r="P3916" t="str">
        <f>IF(AND(ALT[[#This Row],[DATE]]&gt;=DATE(2023,6,1),ALT[[#This Row],[DATE]]&lt;=DATE(2024,5,31)),"Y","N")</f>
        <v>N</v>
      </c>
      <c r="Q3916" t="str">
        <f>LEFT(ALT[[#This Row],[DATEMTH]],4)</f>
        <v>2020</v>
      </c>
    </row>
    <row r="3917" spans="1:17" x14ac:dyDescent="0.25">
      <c r="A3917" t="s">
        <v>53</v>
      </c>
      <c r="B3917" t="s">
        <v>14</v>
      </c>
      <c r="C3917" t="s">
        <v>19</v>
      </c>
      <c r="D3917" t="s">
        <v>17</v>
      </c>
      <c r="E3917" s="14">
        <v>15365.133680000001</v>
      </c>
      <c r="F3917" s="14">
        <v>55882.098700000002</v>
      </c>
      <c r="G3917" s="13">
        <v>0.27495627468264716</v>
      </c>
      <c r="H3917" s="12">
        <v>-52870659.829999998</v>
      </c>
      <c r="I3917" s="12">
        <v>-14.537119666870279</v>
      </c>
      <c r="J3917" t="s">
        <v>26</v>
      </c>
      <c r="K3917" s="14">
        <v>354.26080000000002</v>
      </c>
      <c r="L3917" s="14">
        <v>15365.133680000001</v>
      </c>
      <c r="M3917" s="13">
        <v>2.3056148249534787E-2</v>
      </c>
      <c r="N3917" s="12">
        <v>-0.33516998616058891</v>
      </c>
      <c r="O3917" s="2">
        <f>DATE(LEFT(ALT[[#This Row],[DATEMTH]],4),RIGHT(ALT[[#This Row],[DATEMTH]],2),1)</f>
        <v>43922</v>
      </c>
      <c r="P3917" t="str">
        <f>IF(AND(ALT[[#This Row],[DATE]]&gt;=DATE(2023,6,1),ALT[[#This Row],[DATE]]&lt;=DATE(2024,5,31)),"Y","N")</f>
        <v>N</v>
      </c>
      <c r="Q3917" t="str">
        <f>LEFT(ALT[[#This Row],[DATEMTH]],4)</f>
        <v>2020</v>
      </c>
    </row>
    <row r="3918" spans="1:17" x14ac:dyDescent="0.25">
      <c r="A3918" t="s">
        <v>53</v>
      </c>
      <c r="B3918" t="s">
        <v>14</v>
      </c>
      <c r="C3918" t="s">
        <v>20</v>
      </c>
      <c r="D3918" t="s">
        <v>17</v>
      </c>
      <c r="E3918" s="14">
        <v>17520.910848</v>
      </c>
      <c r="F3918" s="14">
        <v>55882.098700000002</v>
      </c>
      <c r="G3918" s="13">
        <v>0.31353351530442786</v>
      </c>
      <c r="H3918" s="12">
        <v>-52870659.829999998</v>
      </c>
      <c r="I3918" s="12">
        <v>-16.576723832964504</v>
      </c>
      <c r="J3918" t="s">
        <v>26</v>
      </c>
      <c r="K3918" s="14">
        <v>908.77041999999994</v>
      </c>
      <c r="L3918" s="14">
        <v>17520.910848</v>
      </c>
      <c r="M3918" s="13">
        <v>5.1867761207388112E-2</v>
      </c>
      <c r="N3918" s="12">
        <v>-0.8597975533690223</v>
      </c>
      <c r="O3918" s="2">
        <f>DATE(LEFT(ALT[[#This Row],[DATEMTH]],4),RIGHT(ALT[[#This Row],[DATEMTH]],2),1)</f>
        <v>43922</v>
      </c>
      <c r="P3918" t="str">
        <f>IF(AND(ALT[[#This Row],[DATE]]&gt;=DATE(2023,6,1),ALT[[#This Row],[DATE]]&lt;=DATE(2024,5,31)),"Y","N")</f>
        <v>N</v>
      </c>
      <c r="Q3918" t="str">
        <f>LEFT(ALT[[#This Row],[DATEMTH]],4)</f>
        <v>2020</v>
      </c>
    </row>
    <row r="3919" spans="1:17" x14ac:dyDescent="0.25">
      <c r="A3919" t="s">
        <v>53</v>
      </c>
      <c r="B3919" t="s">
        <v>14</v>
      </c>
      <c r="C3919" t="s">
        <v>20</v>
      </c>
      <c r="D3919" t="s">
        <v>17</v>
      </c>
      <c r="E3919" s="14">
        <v>17520.910848</v>
      </c>
      <c r="F3919" s="14">
        <v>55882.098700000002</v>
      </c>
      <c r="G3919" s="13">
        <v>0.31353351530442786</v>
      </c>
      <c r="H3919" s="12">
        <v>-52870659.829999998</v>
      </c>
      <c r="I3919" s="12">
        <v>-16.576723832964504</v>
      </c>
      <c r="J3919" t="s">
        <v>25</v>
      </c>
      <c r="K3919" s="14">
        <v>2612.4089640000002</v>
      </c>
      <c r="L3919" s="14">
        <v>17520.910848</v>
      </c>
      <c r="M3919" s="13">
        <v>0.14910234899678204</v>
      </c>
      <c r="N3919" s="12">
        <v>-2.4716284621659481</v>
      </c>
      <c r="O3919" s="2">
        <f>DATE(LEFT(ALT[[#This Row],[DATEMTH]],4),RIGHT(ALT[[#This Row],[DATEMTH]],2),1)</f>
        <v>43922</v>
      </c>
      <c r="P3919" t="str">
        <f>IF(AND(ALT[[#This Row],[DATE]]&gt;=DATE(2023,6,1),ALT[[#This Row],[DATE]]&lt;=DATE(2024,5,31)),"Y","N")</f>
        <v>N</v>
      </c>
      <c r="Q3919" t="str">
        <f>LEFT(ALT[[#This Row],[DATEMTH]],4)</f>
        <v>2020</v>
      </c>
    </row>
    <row r="3920" spans="1:17" x14ac:dyDescent="0.25">
      <c r="A3920" t="s">
        <v>53</v>
      </c>
      <c r="B3920" t="s">
        <v>14</v>
      </c>
      <c r="C3920" t="s">
        <v>20</v>
      </c>
      <c r="D3920" t="s">
        <v>17</v>
      </c>
      <c r="E3920" s="14">
        <v>17520.910848</v>
      </c>
      <c r="F3920" s="14">
        <v>55882.098700000002</v>
      </c>
      <c r="G3920" s="13">
        <v>0.31353351530442786</v>
      </c>
      <c r="H3920" s="12">
        <v>-52870659.829999998</v>
      </c>
      <c r="I3920" s="12">
        <v>-16.576723832964504</v>
      </c>
      <c r="J3920" t="s">
        <v>24</v>
      </c>
      <c r="K3920" s="14">
        <v>7529.5733319999999</v>
      </c>
      <c r="L3920" s="14">
        <v>17520.910848</v>
      </c>
      <c r="M3920" s="13">
        <v>0.42974782517425431</v>
      </c>
      <c r="N3920" s="12">
        <v>-7.1238110157307242</v>
      </c>
      <c r="O3920" s="2">
        <f>DATE(LEFT(ALT[[#This Row],[DATEMTH]],4),RIGHT(ALT[[#This Row],[DATEMTH]],2),1)</f>
        <v>43922</v>
      </c>
      <c r="P3920" t="str">
        <f>IF(AND(ALT[[#This Row],[DATE]]&gt;=DATE(2023,6,1),ALT[[#This Row],[DATE]]&lt;=DATE(2024,5,31)),"Y","N")</f>
        <v>N</v>
      </c>
      <c r="Q3920" t="str">
        <f>LEFT(ALT[[#This Row],[DATEMTH]],4)</f>
        <v>2020</v>
      </c>
    </row>
    <row r="3921" spans="1:17" x14ac:dyDescent="0.25">
      <c r="A3921" t="s">
        <v>53</v>
      </c>
      <c r="B3921" t="s">
        <v>14</v>
      </c>
      <c r="C3921" t="s">
        <v>20</v>
      </c>
      <c r="D3921" t="s">
        <v>17</v>
      </c>
      <c r="E3921" s="14">
        <v>17520.910848</v>
      </c>
      <c r="F3921" s="14">
        <v>55882.098700000002</v>
      </c>
      <c r="G3921" s="13">
        <v>0.31353351530442786</v>
      </c>
      <c r="H3921" s="12">
        <v>-52870659.829999998</v>
      </c>
      <c r="I3921" s="12">
        <v>-16.576723832964504</v>
      </c>
      <c r="J3921" t="s">
        <v>16</v>
      </c>
      <c r="K3921" s="14">
        <v>6470.1581319999996</v>
      </c>
      <c r="L3921" s="14">
        <v>17520.910848</v>
      </c>
      <c r="M3921" s="13">
        <v>0.36928206462157553</v>
      </c>
      <c r="N3921" s="12">
        <v>-6.1214868016988095</v>
      </c>
      <c r="O3921" s="2">
        <f>DATE(LEFT(ALT[[#This Row],[DATEMTH]],4),RIGHT(ALT[[#This Row],[DATEMTH]],2),1)</f>
        <v>43922</v>
      </c>
      <c r="P3921" t="str">
        <f>IF(AND(ALT[[#This Row],[DATE]]&gt;=DATE(2023,6,1),ALT[[#This Row],[DATE]]&lt;=DATE(2024,5,31)),"Y","N")</f>
        <v>N</v>
      </c>
      <c r="Q3921" t="str">
        <f>LEFT(ALT[[#This Row],[DATEMTH]],4)</f>
        <v>2020</v>
      </c>
    </row>
    <row r="3922" spans="1:17" x14ac:dyDescent="0.25">
      <c r="A3922" t="s">
        <v>53</v>
      </c>
      <c r="B3922" t="s">
        <v>14</v>
      </c>
      <c r="C3922" t="s">
        <v>15</v>
      </c>
      <c r="D3922" t="s">
        <v>23</v>
      </c>
      <c r="E3922" s="14">
        <v>8444.857280000002</v>
      </c>
      <c r="F3922" s="14">
        <v>55882.098700000002</v>
      </c>
      <c r="G3922" s="13">
        <v>0.15111918622340506</v>
      </c>
      <c r="H3922" s="12">
        <v>-12475614.52</v>
      </c>
      <c r="I3922" s="12">
        <v>-1.885304713899296</v>
      </c>
      <c r="J3922" t="s">
        <v>16</v>
      </c>
      <c r="K3922" s="14">
        <v>2651.5852080000009</v>
      </c>
      <c r="L3922" s="14">
        <v>8444.857280000002</v>
      </c>
      <c r="M3922" s="13">
        <v>0.31398816108825944</v>
      </c>
      <c r="N3922" s="12">
        <v>-0.59196336020826701</v>
      </c>
      <c r="O3922" s="2">
        <f>DATE(LEFT(ALT[[#This Row],[DATEMTH]],4),RIGHT(ALT[[#This Row],[DATEMTH]],2),1)</f>
        <v>43922</v>
      </c>
      <c r="P3922" t="str">
        <f>IF(AND(ALT[[#This Row],[DATE]]&gt;=DATE(2023,6,1),ALT[[#This Row],[DATE]]&lt;=DATE(2024,5,31)),"Y","N")</f>
        <v>N</v>
      </c>
      <c r="Q3922" t="str">
        <f>LEFT(ALT[[#This Row],[DATEMTH]],4)</f>
        <v>2020</v>
      </c>
    </row>
    <row r="3923" spans="1:17" x14ac:dyDescent="0.25">
      <c r="A3923" t="s">
        <v>53</v>
      </c>
      <c r="B3923" t="s">
        <v>14</v>
      </c>
      <c r="C3923" t="s">
        <v>15</v>
      </c>
      <c r="D3923" t="s">
        <v>23</v>
      </c>
      <c r="E3923" s="14">
        <v>8444.857280000002</v>
      </c>
      <c r="F3923" s="14">
        <v>55882.098700000002</v>
      </c>
      <c r="G3923" s="13">
        <v>0.15111918622340506</v>
      </c>
      <c r="H3923" s="12">
        <v>-12475614.52</v>
      </c>
      <c r="I3923" s="12">
        <v>-1.885304713899296</v>
      </c>
      <c r="J3923" t="s">
        <v>26</v>
      </c>
      <c r="K3923" s="14">
        <v>944.84629600000005</v>
      </c>
      <c r="L3923" s="14">
        <v>8444.857280000002</v>
      </c>
      <c r="M3923" s="13">
        <v>0.11188422310436012</v>
      </c>
      <c r="N3923" s="12">
        <v>-0.21093585322961067</v>
      </c>
      <c r="O3923" s="2">
        <f>DATE(LEFT(ALT[[#This Row],[DATEMTH]],4),RIGHT(ALT[[#This Row],[DATEMTH]],2),1)</f>
        <v>43922</v>
      </c>
      <c r="P3923" t="str">
        <f>IF(AND(ALT[[#This Row],[DATE]]&gt;=DATE(2023,6,1),ALT[[#This Row],[DATE]]&lt;=DATE(2024,5,31)),"Y","N")</f>
        <v>N</v>
      </c>
      <c r="Q3923" t="str">
        <f>LEFT(ALT[[#This Row],[DATEMTH]],4)</f>
        <v>2020</v>
      </c>
    </row>
    <row r="3924" spans="1:17" x14ac:dyDescent="0.25">
      <c r="A3924" t="s">
        <v>53</v>
      </c>
      <c r="B3924" t="s">
        <v>14</v>
      </c>
      <c r="C3924" t="s">
        <v>15</v>
      </c>
      <c r="D3924" t="s">
        <v>23</v>
      </c>
      <c r="E3924" s="14">
        <v>8444.857280000002</v>
      </c>
      <c r="F3924" s="14">
        <v>55882.098700000002</v>
      </c>
      <c r="G3924" s="13">
        <v>0.15111918622340506</v>
      </c>
      <c r="H3924" s="12">
        <v>-12475614.52</v>
      </c>
      <c r="I3924" s="12">
        <v>-1.885304713899296</v>
      </c>
      <c r="J3924" t="s">
        <v>25</v>
      </c>
      <c r="K3924" s="14">
        <v>1190.8615559999998</v>
      </c>
      <c r="L3924" s="14">
        <v>8444.857280000002</v>
      </c>
      <c r="M3924" s="13">
        <v>0.1410161849413753</v>
      </c>
      <c r="N3924" s="12">
        <v>-0.26585847820606978</v>
      </c>
      <c r="O3924" s="2">
        <f>DATE(LEFT(ALT[[#This Row],[DATEMTH]],4),RIGHT(ALT[[#This Row],[DATEMTH]],2),1)</f>
        <v>43922</v>
      </c>
      <c r="P3924" t="str">
        <f>IF(AND(ALT[[#This Row],[DATE]]&gt;=DATE(2023,6,1),ALT[[#This Row],[DATE]]&lt;=DATE(2024,5,31)),"Y","N")</f>
        <v>N</v>
      </c>
      <c r="Q3924" t="str">
        <f>LEFT(ALT[[#This Row],[DATEMTH]],4)</f>
        <v>2020</v>
      </c>
    </row>
    <row r="3925" spans="1:17" x14ac:dyDescent="0.25">
      <c r="A3925" t="s">
        <v>53</v>
      </c>
      <c r="B3925" t="s">
        <v>14</v>
      </c>
      <c r="C3925" t="s">
        <v>15</v>
      </c>
      <c r="D3925" t="s">
        <v>23</v>
      </c>
      <c r="E3925" s="14">
        <v>8444.857280000002</v>
      </c>
      <c r="F3925" s="14">
        <v>55882.098700000002</v>
      </c>
      <c r="G3925" s="13">
        <v>0.15111918622340506</v>
      </c>
      <c r="H3925" s="12">
        <v>-12475614.52</v>
      </c>
      <c r="I3925" s="12">
        <v>-1.885304713899296</v>
      </c>
      <c r="J3925" t="s">
        <v>24</v>
      </c>
      <c r="K3925" s="14">
        <v>3657.5642200000016</v>
      </c>
      <c r="L3925" s="14">
        <v>8444.857280000002</v>
      </c>
      <c r="M3925" s="13">
        <v>0.43311143086600518</v>
      </c>
      <c r="N3925" s="12">
        <v>-0.81654702225534859</v>
      </c>
      <c r="O3925" s="2">
        <f>DATE(LEFT(ALT[[#This Row],[DATEMTH]],4),RIGHT(ALT[[#This Row],[DATEMTH]],2),1)</f>
        <v>43922</v>
      </c>
      <c r="P3925" t="str">
        <f>IF(AND(ALT[[#This Row],[DATE]]&gt;=DATE(2023,6,1),ALT[[#This Row],[DATE]]&lt;=DATE(2024,5,31)),"Y","N")</f>
        <v>N</v>
      </c>
      <c r="Q3925" t="str">
        <f>LEFT(ALT[[#This Row],[DATEMTH]],4)</f>
        <v>2020</v>
      </c>
    </row>
    <row r="3926" spans="1:17" x14ac:dyDescent="0.25">
      <c r="A3926" t="s">
        <v>53</v>
      </c>
      <c r="B3926" t="s">
        <v>14</v>
      </c>
      <c r="C3926" t="s">
        <v>18</v>
      </c>
      <c r="D3926" t="s">
        <v>23</v>
      </c>
      <c r="E3926" s="14">
        <v>14551.196892</v>
      </c>
      <c r="F3926" s="14">
        <v>55882.098700000002</v>
      </c>
      <c r="G3926" s="13">
        <v>0.26039102378951989</v>
      </c>
      <c r="H3926" s="12">
        <v>-12475614.52</v>
      </c>
      <c r="I3926" s="12">
        <v>-3.2485380372661994</v>
      </c>
      <c r="J3926" t="s">
        <v>16</v>
      </c>
      <c r="K3926" s="14">
        <v>5653.3844319999998</v>
      </c>
      <c r="L3926" s="14">
        <v>14551.196892</v>
      </c>
      <c r="M3926" s="13">
        <v>0.3885167985808875</v>
      </c>
      <c r="N3926" s="12">
        <v>-1.2621115983069036</v>
      </c>
      <c r="O3926" s="2">
        <f>DATE(LEFT(ALT[[#This Row],[DATEMTH]],4),RIGHT(ALT[[#This Row],[DATEMTH]],2),1)</f>
        <v>43922</v>
      </c>
      <c r="P3926" t="str">
        <f>IF(AND(ALT[[#This Row],[DATE]]&gt;=DATE(2023,6,1),ALT[[#This Row],[DATE]]&lt;=DATE(2024,5,31)),"Y","N")</f>
        <v>N</v>
      </c>
      <c r="Q3926" t="str">
        <f>LEFT(ALT[[#This Row],[DATEMTH]],4)</f>
        <v>2020</v>
      </c>
    </row>
    <row r="3927" spans="1:17" x14ac:dyDescent="0.25">
      <c r="A3927" t="s">
        <v>53</v>
      </c>
      <c r="B3927" t="s">
        <v>14</v>
      </c>
      <c r="C3927" t="s">
        <v>18</v>
      </c>
      <c r="D3927" t="s">
        <v>23</v>
      </c>
      <c r="E3927" s="14">
        <v>14551.196892</v>
      </c>
      <c r="F3927" s="14">
        <v>55882.098700000002</v>
      </c>
      <c r="G3927" s="13">
        <v>0.26039102378951989</v>
      </c>
      <c r="H3927" s="12">
        <v>-12475614.52</v>
      </c>
      <c r="I3927" s="12">
        <v>-3.2485380372661994</v>
      </c>
      <c r="J3927" t="s">
        <v>26</v>
      </c>
      <c r="K3927" s="14">
        <v>3334.928324</v>
      </c>
      <c r="L3927" s="14">
        <v>14551.196892</v>
      </c>
      <c r="M3927" s="13">
        <v>0.22918584283836382</v>
      </c>
      <c r="N3927" s="12">
        <v>-0.74451892806333808</v>
      </c>
      <c r="O3927" s="2">
        <f>DATE(LEFT(ALT[[#This Row],[DATEMTH]],4),RIGHT(ALT[[#This Row],[DATEMTH]],2),1)</f>
        <v>43922</v>
      </c>
      <c r="P3927" t="str">
        <f>IF(AND(ALT[[#This Row],[DATE]]&gt;=DATE(2023,6,1),ALT[[#This Row],[DATE]]&lt;=DATE(2024,5,31)),"Y","N")</f>
        <v>N</v>
      </c>
      <c r="Q3927" t="str">
        <f>LEFT(ALT[[#This Row],[DATEMTH]],4)</f>
        <v>2020</v>
      </c>
    </row>
    <row r="3928" spans="1:17" x14ac:dyDescent="0.25">
      <c r="A3928" t="s">
        <v>53</v>
      </c>
      <c r="B3928" t="s">
        <v>14</v>
      </c>
      <c r="C3928" t="s">
        <v>18</v>
      </c>
      <c r="D3928" t="s">
        <v>23</v>
      </c>
      <c r="E3928" s="14">
        <v>14551.196892</v>
      </c>
      <c r="F3928" s="14">
        <v>55882.098700000002</v>
      </c>
      <c r="G3928" s="13">
        <v>0.26039102378951989</v>
      </c>
      <c r="H3928" s="12">
        <v>-12475614.52</v>
      </c>
      <c r="I3928" s="12">
        <v>-3.2485380372661994</v>
      </c>
      <c r="J3928" t="s">
        <v>24</v>
      </c>
      <c r="K3928" s="14">
        <v>4311.2506799999992</v>
      </c>
      <c r="L3928" s="14">
        <v>14551.196892</v>
      </c>
      <c r="M3928" s="13">
        <v>0.29628151635899114</v>
      </c>
      <c r="N3928" s="12">
        <v>-0.96248177563109039</v>
      </c>
      <c r="O3928" s="2">
        <f>DATE(LEFT(ALT[[#This Row],[DATEMTH]],4),RIGHT(ALT[[#This Row],[DATEMTH]],2),1)</f>
        <v>43922</v>
      </c>
      <c r="P3928" t="str">
        <f>IF(AND(ALT[[#This Row],[DATE]]&gt;=DATE(2023,6,1),ALT[[#This Row],[DATE]]&lt;=DATE(2024,5,31)),"Y","N")</f>
        <v>N</v>
      </c>
      <c r="Q3928" t="str">
        <f>LEFT(ALT[[#This Row],[DATEMTH]],4)</f>
        <v>2020</v>
      </c>
    </row>
    <row r="3929" spans="1:17" x14ac:dyDescent="0.25">
      <c r="A3929" t="s">
        <v>53</v>
      </c>
      <c r="B3929" t="s">
        <v>14</v>
      </c>
      <c r="C3929" t="s">
        <v>18</v>
      </c>
      <c r="D3929" t="s">
        <v>23</v>
      </c>
      <c r="E3929" s="14">
        <v>14551.196892</v>
      </c>
      <c r="F3929" s="14">
        <v>55882.098700000002</v>
      </c>
      <c r="G3929" s="13">
        <v>0.26039102378951989</v>
      </c>
      <c r="H3929" s="12">
        <v>-12475614.52</v>
      </c>
      <c r="I3929" s="12">
        <v>-3.2485380372661994</v>
      </c>
      <c r="J3929" t="s">
        <v>25</v>
      </c>
      <c r="K3929" s="14">
        <v>1251.633456</v>
      </c>
      <c r="L3929" s="14">
        <v>14551.196892</v>
      </c>
      <c r="M3929" s="13">
        <v>8.6015842221757496E-2</v>
      </c>
      <c r="N3929" s="12">
        <v>-0.27942573526486719</v>
      </c>
      <c r="O3929" s="2">
        <f>DATE(LEFT(ALT[[#This Row],[DATEMTH]],4),RIGHT(ALT[[#This Row],[DATEMTH]],2),1)</f>
        <v>43922</v>
      </c>
      <c r="P3929" t="str">
        <f>IF(AND(ALT[[#This Row],[DATE]]&gt;=DATE(2023,6,1),ALT[[#This Row],[DATE]]&lt;=DATE(2024,5,31)),"Y","N")</f>
        <v>N</v>
      </c>
      <c r="Q3929" t="str">
        <f>LEFT(ALT[[#This Row],[DATEMTH]],4)</f>
        <v>2020</v>
      </c>
    </row>
    <row r="3930" spans="1:17" x14ac:dyDescent="0.25">
      <c r="A3930" t="s">
        <v>53</v>
      </c>
      <c r="B3930" t="s">
        <v>14</v>
      </c>
      <c r="C3930" t="s">
        <v>19</v>
      </c>
      <c r="D3930" t="s">
        <v>23</v>
      </c>
      <c r="E3930" s="14">
        <v>15365.133680000001</v>
      </c>
      <c r="F3930" s="14">
        <v>55882.098700000002</v>
      </c>
      <c r="G3930" s="13">
        <v>0.27495627468264716</v>
      </c>
      <c r="H3930" s="12">
        <v>-12475614.52</v>
      </c>
      <c r="I3930" s="12">
        <v>-3.4302484927959416</v>
      </c>
      <c r="J3930" t="s">
        <v>25</v>
      </c>
      <c r="K3930" s="14">
        <v>10676.694320000001</v>
      </c>
      <c r="L3930" s="14">
        <v>15365.133680000001</v>
      </c>
      <c r="M3930" s="13">
        <v>0.69486504591218112</v>
      </c>
      <c r="N3930" s="12">
        <v>-2.3835597764368419</v>
      </c>
      <c r="O3930" s="2">
        <f>DATE(LEFT(ALT[[#This Row],[DATEMTH]],4),RIGHT(ALT[[#This Row],[DATEMTH]],2),1)</f>
        <v>43922</v>
      </c>
      <c r="P3930" t="str">
        <f>IF(AND(ALT[[#This Row],[DATE]]&gt;=DATE(2023,6,1),ALT[[#This Row],[DATE]]&lt;=DATE(2024,5,31)),"Y","N")</f>
        <v>N</v>
      </c>
      <c r="Q3930" t="str">
        <f>LEFT(ALT[[#This Row],[DATEMTH]],4)</f>
        <v>2020</v>
      </c>
    </row>
    <row r="3931" spans="1:17" x14ac:dyDescent="0.25">
      <c r="A3931" t="s">
        <v>53</v>
      </c>
      <c r="B3931" t="s">
        <v>14</v>
      </c>
      <c r="C3931" t="s">
        <v>19</v>
      </c>
      <c r="D3931" t="s">
        <v>23</v>
      </c>
      <c r="E3931" s="14">
        <v>15365.133680000001</v>
      </c>
      <c r="F3931" s="14">
        <v>55882.098700000002</v>
      </c>
      <c r="G3931" s="13">
        <v>0.27495627468264716</v>
      </c>
      <c r="H3931" s="12">
        <v>-12475614.52</v>
      </c>
      <c r="I3931" s="12">
        <v>-3.4302484927959416</v>
      </c>
      <c r="J3931" t="s">
        <v>16</v>
      </c>
      <c r="K3931" s="14">
        <v>4.5880720000000004</v>
      </c>
      <c r="L3931" s="14">
        <v>15365.133680000001</v>
      </c>
      <c r="M3931" s="13">
        <v>2.9860280395555921E-4</v>
      </c>
      <c r="N3931" s="12">
        <v>-1.0242818182131989E-3</v>
      </c>
      <c r="O3931" s="2">
        <f>DATE(LEFT(ALT[[#This Row],[DATEMTH]],4),RIGHT(ALT[[#This Row],[DATEMTH]],2),1)</f>
        <v>43922</v>
      </c>
      <c r="P3931" t="str">
        <f>IF(AND(ALT[[#This Row],[DATE]]&gt;=DATE(2023,6,1),ALT[[#This Row],[DATE]]&lt;=DATE(2024,5,31)),"Y","N")</f>
        <v>N</v>
      </c>
      <c r="Q3931" t="str">
        <f>LEFT(ALT[[#This Row],[DATEMTH]],4)</f>
        <v>2020</v>
      </c>
    </row>
    <row r="3932" spans="1:17" x14ac:dyDescent="0.25">
      <c r="A3932" t="s">
        <v>53</v>
      </c>
      <c r="B3932" t="s">
        <v>14</v>
      </c>
      <c r="C3932" t="s">
        <v>19</v>
      </c>
      <c r="D3932" t="s">
        <v>23</v>
      </c>
      <c r="E3932" s="14">
        <v>15365.133680000001</v>
      </c>
      <c r="F3932" s="14">
        <v>55882.098700000002</v>
      </c>
      <c r="G3932" s="13">
        <v>0.27495627468264716</v>
      </c>
      <c r="H3932" s="12">
        <v>-12475614.52</v>
      </c>
      <c r="I3932" s="12">
        <v>-3.4302484927959416</v>
      </c>
      <c r="J3932" t="s">
        <v>26</v>
      </c>
      <c r="K3932" s="14">
        <v>354.26080000000002</v>
      </c>
      <c r="L3932" s="14">
        <v>15365.133680000001</v>
      </c>
      <c r="M3932" s="13">
        <v>2.3056148249534787E-2</v>
      </c>
      <c r="N3932" s="12">
        <v>-7.9088317782646494E-2</v>
      </c>
      <c r="O3932" s="2">
        <f>DATE(LEFT(ALT[[#This Row],[DATEMTH]],4),RIGHT(ALT[[#This Row],[DATEMTH]],2),1)</f>
        <v>43922</v>
      </c>
      <c r="P3932" t="str">
        <f>IF(AND(ALT[[#This Row],[DATE]]&gt;=DATE(2023,6,1),ALT[[#This Row],[DATE]]&lt;=DATE(2024,5,31)),"Y","N")</f>
        <v>N</v>
      </c>
      <c r="Q3932" t="str">
        <f>LEFT(ALT[[#This Row],[DATEMTH]],4)</f>
        <v>2020</v>
      </c>
    </row>
    <row r="3933" spans="1:17" x14ac:dyDescent="0.25">
      <c r="A3933" t="s">
        <v>53</v>
      </c>
      <c r="B3933" t="s">
        <v>14</v>
      </c>
      <c r="C3933" t="s">
        <v>19</v>
      </c>
      <c r="D3933" t="s">
        <v>23</v>
      </c>
      <c r="E3933" s="14">
        <v>15365.133680000001</v>
      </c>
      <c r="F3933" s="14">
        <v>55882.098700000002</v>
      </c>
      <c r="G3933" s="13">
        <v>0.27495627468264716</v>
      </c>
      <c r="H3933" s="12">
        <v>-12475614.52</v>
      </c>
      <c r="I3933" s="12">
        <v>-3.4302484927959416</v>
      </c>
      <c r="J3933" t="s">
        <v>24</v>
      </c>
      <c r="K3933" s="14">
        <v>4329.5904879999998</v>
      </c>
      <c r="L3933" s="14">
        <v>15365.133680000001</v>
      </c>
      <c r="M3933" s="13">
        <v>0.28178020303432855</v>
      </c>
      <c r="N3933" s="12">
        <v>-0.96657611675823984</v>
      </c>
      <c r="O3933" s="2">
        <f>DATE(LEFT(ALT[[#This Row],[DATEMTH]],4),RIGHT(ALT[[#This Row],[DATEMTH]],2),1)</f>
        <v>43922</v>
      </c>
      <c r="P3933" t="str">
        <f>IF(AND(ALT[[#This Row],[DATE]]&gt;=DATE(2023,6,1),ALT[[#This Row],[DATE]]&lt;=DATE(2024,5,31)),"Y","N")</f>
        <v>N</v>
      </c>
      <c r="Q3933" t="str">
        <f>LEFT(ALT[[#This Row],[DATEMTH]],4)</f>
        <v>2020</v>
      </c>
    </row>
    <row r="3934" spans="1:17" x14ac:dyDescent="0.25">
      <c r="A3934" t="s">
        <v>53</v>
      </c>
      <c r="B3934" t="s">
        <v>14</v>
      </c>
      <c r="C3934" t="s">
        <v>20</v>
      </c>
      <c r="D3934" t="s">
        <v>23</v>
      </c>
      <c r="E3934" s="14">
        <v>17520.910848</v>
      </c>
      <c r="F3934" s="14">
        <v>55882.098700000002</v>
      </c>
      <c r="G3934" s="13">
        <v>0.31353351530442786</v>
      </c>
      <c r="H3934" s="12">
        <v>-12475614.52</v>
      </c>
      <c r="I3934" s="12">
        <v>-3.9115232760385625</v>
      </c>
      <c r="J3934" t="s">
        <v>24</v>
      </c>
      <c r="K3934" s="14">
        <v>7529.5733319999999</v>
      </c>
      <c r="L3934" s="14">
        <v>17520.910848</v>
      </c>
      <c r="M3934" s="13">
        <v>0.42974782517425431</v>
      </c>
      <c r="N3934" s="12">
        <v>-1.6809686209960466</v>
      </c>
      <c r="O3934" s="2">
        <f>DATE(LEFT(ALT[[#This Row],[DATEMTH]],4),RIGHT(ALT[[#This Row],[DATEMTH]],2),1)</f>
        <v>43922</v>
      </c>
      <c r="P3934" t="str">
        <f>IF(AND(ALT[[#This Row],[DATE]]&gt;=DATE(2023,6,1),ALT[[#This Row],[DATE]]&lt;=DATE(2024,5,31)),"Y","N")</f>
        <v>N</v>
      </c>
      <c r="Q3934" t="str">
        <f>LEFT(ALT[[#This Row],[DATEMTH]],4)</f>
        <v>2020</v>
      </c>
    </row>
    <row r="3935" spans="1:17" x14ac:dyDescent="0.25">
      <c r="A3935" t="s">
        <v>53</v>
      </c>
      <c r="B3935" t="s">
        <v>14</v>
      </c>
      <c r="C3935" t="s">
        <v>20</v>
      </c>
      <c r="D3935" t="s">
        <v>23</v>
      </c>
      <c r="E3935" s="14">
        <v>17520.910848</v>
      </c>
      <c r="F3935" s="14">
        <v>55882.098700000002</v>
      </c>
      <c r="G3935" s="13">
        <v>0.31353351530442786</v>
      </c>
      <c r="H3935" s="12">
        <v>-12475614.52</v>
      </c>
      <c r="I3935" s="12">
        <v>-3.9115232760385625</v>
      </c>
      <c r="J3935" t="s">
        <v>25</v>
      </c>
      <c r="K3935" s="14">
        <v>2612.4089640000002</v>
      </c>
      <c r="L3935" s="14">
        <v>17520.910848</v>
      </c>
      <c r="M3935" s="13">
        <v>0.14910234899678204</v>
      </c>
      <c r="N3935" s="12">
        <v>-0.58321730861293797</v>
      </c>
      <c r="O3935" s="2">
        <f>DATE(LEFT(ALT[[#This Row],[DATEMTH]],4),RIGHT(ALT[[#This Row],[DATEMTH]],2),1)</f>
        <v>43922</v>
      </c>
      <c r="P3935" t="str">
        <f>IF(AND(ALT[[#This Row],[DATE]]&gt;=DATE(2023,6,1),ALT[[#This Row],[DATE]]&lt;=DATE(2024,5,31)),"Y","N")</f>
        <v>N</v>
      </c>
      <c r="Q3935" t="str">
        <f>LEFT(ALT[[#This Row],[DATEMTH]],4)</f>
        <v>2020</v>
      </c>
    </row>
    <row r="3936" spans="1:17" x14ac:dyDescent="0.25">
      <c r="A3936" t="s">
        <v>53</v>
      </c>
      <c r="B3936" t="s">
        <v>14</v>
      </c>
      <c r="C3936" t="s">
        <v>20</v>
      </c>
      <c r="D3936" t="s">
        <v>23</v>
      </c>
      <c r="E3936" s="14">
        <v>17520.910848</v>
      </c>
      <c r="F3936" s="14">
        <v>55882.098700000002</v>
      </c>
      <c r="G3936" s="13">
        <v>0.31353351530442786</v>
      </c>
      <c r="H3936" s="12">
        <v>-12475614.52</v>
      </c>
      <c r="I3936" s="12">
        <v>-3.9115232760385625</v>
      </c>
      <c r="J3936" t="s">
        <v>26</v>
      </c>
      <c r="K3936" s="14">
        <v>908.77041999999994</v>
      </c>
      <c r="L3936" s="14">
        <v>17520.910848</v>
      </c>
      <c r="M3936" s="13">
        <v>5.1867761207388112E-2</v>
      </c>
      <c r="N3936" s="12">
        <v>-0.20288195523870861</v>
      </c>
      <c r="O3936" s="2">
        <f>DATE(LEFT(ALT[[#This Row],[DATEMTH]],4),RIGHT(ALT[[#This Row],[DATEMTH]],2),1)</f>
        <v>43922</v>
      </c>
      <c r="P3936" t="str">
        <f>IF(AND(ALT[[#This Row],[DATE]]&gt;=DATE(2023,6,1),ALT[[#This Row],[DATE]]&lt;=DATE(2024,5,31)),"Y","N")</f>
        <v>N</v>
      </c>
      <c r="Q3936" t="str">
        <f>LEFT(ALT[[#This Row],[DATEMTH]],4)</f>
        <v>2020</v>
      </c>
    </row>
    <row r="3937" spans="1:17" x14ac:dyDescent="0.25">
      <c r="A3937" t="s">
        <v>53</v>
      </c>
      <c r="B3937" t="s">
        <v>14</v>
      </c>
      <c r="C3937" t="s">
        <v>20</v>
      </c>
      <c r="D3937" t="s">
        <v>23</v>
      </c>
      <c r="E3937" s="14">
        <v>17520.910848</v>
      </c>
      <c r="F3937" s="14">
        <v>55882.098700000002</v>
      </c>
      <c r="G3937" s="13">
        <v>0.31353351530442786</v>
      </c>
      <c r="H3937" s="12">
        <v>-12475614.52</v>
      </c>
      <c r="I3937" s="12">
        <v>-3.9115232760385625</v>
      </c>
      <c r="J3937" t="s">
        <v>16</v>
      </c>
      <c r="K3937" s="14">
        <v>6470.1581319999996</v>
      </c>
      <c r="L3937" s="14">
        <v>17520.910848</v>
      </c>
      <c r="M3937" s="13">
        <v>0.36928206462157553</v>
      </c>
      <c r="N3937" s="12">
        <v>-1.4444553911908693</v>
      </c>
      <c r="O3937" s="2">
        <f>DATE(LEFT(ALT[[#This Row],[DATEMTH]],4),RIGHT(ALT[[#This Row],[DATEMTH]],2),1)</f>
        <v>43922</v>
      </c>
      <c r="P3937" t="str">
        <f>IF(AND(ALT[[#This Row],[DATE]]&gt;=DATE(2023,6,1),ALT[[#This Row],[DATE]]&lt;=DATE(2024,5,31)),"Y","N")</f>
        <v>N</v>
      </c>
      <c r="Q3937" t="str">
        <f>LEFT(ALT[[#This Row],[DATEMTH]],4)</f>
        <v>2020</v>
      </c>
    </row>
    <row r="3938" spans="1:17" x14ac:dyDescent="0.25">
      <c r="A3938" t="s">
        <v>53</v>
      </c>
      <c r="B3938" t="s">
        <v>110</v>
      </c>
      <c r="C3938" t="s">
        <v>15</v>
      </c>
      <c r="D3938" t="s">
        <v>22</v>
      </c>
      <c r="E3938" s="14">
        <v>3231850.4901470058</v>
      </c>
      <c r="F3938" s="14">
        <v>20066295.172217008</v>
      </c>
      <c r="G3938" s="13">
        <v>0.16105865394732641</v>
      </c>
      <c r="H3938" s="12">
        <v>-15382109.32</v>
      </c>
      <c r="I3938" s="12">
        <v>-2.4774218219498243</v>
      </c>
      <c r="J3938" t="s">
        <v>16</v>
      </c>
      <c r="K3938" s="14">
        <v>1034484.7722920012</v>
      </c>
      <c r="L3938" s="14">
        <v>3231850.490147002</v>
      </c>
      <c r="M3938" s="13">
        <v>0.32009054114534463</v>
      </c>
      <c r="N3938" s="12">
        <v>-0.79299929163320493</v>
      </c>
      <c r="O3938" s="2">
        <f>DATE(LEFT(ALT[[#This Row],[DATEMTH]],4),RIGHT(ALT[[#This Row],[DATEMTH]],2),1)</f>
        <v>43922</v>
      </c>
      <c r="P3938" t="str">
        <f>IF(AND(ALT[[#This Row],[DATE]]&gt;=DATE(2023,6,1),ALT[[#This Row],[DATE]]&lt;=DATE(2024,5,31)),"Y","N")</f>
        <v>N</v>
      </c>
      <c r="Q3938" t="str">
        <f>LEFT(ALT[[#This Row],[DATEMTH]],4)</f>
        <v>2020</v>
      </c>
    </row>
    <row r="3939" spans="1:17" x14ac:dyDescent="0.25">
      <c r="A3939" t="s">
        <v>53</v>
      </c>
      <c r="B3939" t="s">
        <v>110</v>
      </c>
      <c r="C3939" t="s">
        <v>15</v>
      </c>
      <c r="D3939" t="s">
        <v>22</v>
      </c>
      <c r="E3939" s="14">
        <v>3231850.4901470058</v>
      </c>
      <c r="F3939" s="14">
        <v>20066295.172217008</v>
      </c>
      <c r="G3939" s="13">
        <v>0.16105865394732641</v>
      </c>
      <c r="H3939" s="12">
        <v>-15382109.32</v>
      </c>
      <c r="I3939" s="12">
        <v>-2.4774218219498243</v>
      </c>
      <c r="J3939" t="s">
        <v>24</v>
      </c>
      <c r="K3939" s="14">
        <v>1334553.3041710006</v>
      </c>
      <c r="L3939" s="14">
        <v>3231850.490147002</v>
      </c>
      <c r="M3939" s="13">
        <v>0.41293782253841138</v>
      </c>
      <c r="N3939" s="12">
        <v>-1.0230211726651044</v>
      </c>
      <c r="O3939" s="2">
        <f>DATE(LEFT(ALT[[#This Row],[DATEMTH]],4),RIGHT(ALT[[#This Row],[DATEMTH]],2),1)</f>
        <v>43922</v>
      </c>
      <c r="P3939" t="str">
        <f>IF(AND(ALT[[#This Row],[DATE]]&gt;=DATE(2023,6,1),ALT[[#This Row],[DATE]]&lt;=DATE(2024,5,31)),"Y","N")</f>
        <v>N</v>
      </c>
      <c r="Q3939" t="str">
        <f>LEFT(ALT[[#This Row],[DATEMTH]],4)</f>
        <v>2020</v>
      </c>
    </row>
    <row r="3940" spans="1:17" x14ac:dyDescent="0.25">
      <c r="A3940" t="s">
        <v>53</v>
      </c>
      <c r="B3940" t="s">
        <v>110</v>
      </c>
      <c r="C3940" t="s">
        <v>15</v>
      </c>
      <c r="D3940" t="s">
        <v>22</v>
      </c>
      <c r="E3940" s="14">
        <v>3231850.4901470058</v>
      </c>
      <c r="F3940" s="14">
        <v>20066295.172217008</v>
      </c>
      <c r="G3940" s="13">
        <v>0.16105865394732641</v>
      </c>
      <c r="H3940" s="12">
        <v>-15382109.32</v>
      </c>
      <c r="I3940" s="12">
        <v>-2.4774218219498243</v>
      </c>
      <c r="J3940" t="s">
        <v>25</v>
      </c>
      <c r="K3940" s="14">
        <v>464189.64857000002</v>
      </c>
      <c r="L3940" s="14">
        <v>3231850.490147002</v>
      </c>
      <c r="M3940" s="13">
        <v>0.14362967902914536</v>
      </c>
      <c r="N3940" s="12">
        <v>-0.35583130110645378</v>
      </c>
      <c r="O3940" s="2">
        <f>DATE(LEFT(ALT[[#This Row],[DATEMTH]],4),RIGHT(ALT[[#This Row],[DATEMTH]],2),1)</f>
        <v>43922</v>
      </c>
      <c r="P3940" t="str">
        <f>IF(AND(ALT[[#This Row],[DATE]]&gt;=DATE(2023,6,1),ALT[[#This Row],[DATE]]&lt;=DATE(2024,5,31)),"Y","N")</f>
        <v>N</v>
      </c>
      <c r="Q3940" t="str">
        <f>LEFT(ALT[[#This Row],[DATEMTH]],4)</f>
        <v>2020</v>
      </c>
    </row>
    <row r="3941" spans="1:17" x14ac:dyDescent="0.25">
      <c r="A3941" t="s">
        <v>53</v>
      </c>
      <c r="B3941" t="s">
        <v>110</v>
      </c>
      <c r="C3941" t="s">
        <v>15</v>
      </c>
      <c r="D3941" t="s">
        <v>22</v>
      </c>
      <c r="E3941" s="14">
        <v>3231850.4901470058</v>
      </c>
      <c r="F3941" s="14">
        <v>20066295.172217008</v>
      </c>
      <c r="G3941" s="13">
        <v>0.16105865394732641</v>
      </c>
      <c r="H3941" s="12">
        <v>-15382109.32</v>
      </c>
      <c r="I3941" s="12">
        <v>-2.4774218219498243</v>
      </c>
      <c r="J3941" t="s">
        <v>26</v>
      </c>
      <c r="K3941" s="14">
        <v>398622.76511400007</v>
      </c>
      <c r="L3941" s="14">
        <v>3231850.490147002</v>
      </c>
      <c r="M3941" s="13">
        <v>0.12334195728709856</v>
      </c>
      <c r="N3941" s="12">
        <v>-0.30557005654506109</v>
      </c>
      <c r="O3941" s="2">
        <f>DATE(LEFT(ALT[[#This Row],[DATEMTH]],4),RIGHT(ALT[[#This Row],[DATEMTH]],2),1)</f>
        <v>43922</v>
      </c>
      <c r="P3941" t="str">
        <f>IF(AND(ALT[[#This Row],[DATE]]&gt;=DATE(2023,6,1),ALT[[#This Row],[DATE]]&lt;=DATE(2024,5,31)),"Y","N")</f>
        <v>N</v>
      </c>
      <c r="Q3941" t="str">
        <f>LEFT(ALT[[#This Row],[DATEMTH]],4)</f>
        <v>2020</v>
      </c>
    </row>
    <row r="3942" spans="1:17" x14ac:dyDescent="0.25">
      <c r="A3942" t="s">
        <v>53</v>
      </c>
      <c r="B3942" t="s">
        <v>110</v>
      </c>
      <c r="C3942" t="s">
        <v>18</v>
      </c>
      <c r="D3942" t="s">
        <v>22</v>
      </c>
      <c r="E3942" s="14">
        <v>6623269.5392620005</v>
      </c>
      <c r="F3942" s="14">
        <v>20066295.172217008</v>
      </c>
      <c r="G3942" s="13">
        <v>0.33006937665465597</v>
      </c>
      <c r="H3942" s="12">
        <v>-15382109.32</v>
      </c>
      <c r="I3942" s="12">
        <v>-5.0771632348861742</v>
      </c>
      <c r="J3942" t="s">
        <v>26</v>
      </c>
      <c r="K3942" s="14">
        <v>1622820.9902669997</v>
      </c>
      <c r="L3942" s="14">
        <v>6623269.5392619986</v>
      </c>
      <c r="M3942" s="13">
        <v>0.24501811086610609</v>
      </c>
      <c r="N3942" s="12">
        <v>-1.2439969443706584</v>
      </c>
      <c r="O3942" s="2">
        <f>DATE(LEFT(ALT[[#This Row],[DATEMTH]],4),RIGHT(ALT[[#This Row],[DATEMTH]],2),1)</f>
        <v>43922</v>
      </c>
      <c r="P3942" t="str">
        <f>IF(AND(ALT[[#This Row],[DATE]]&gt;=DATE(2023,6,1),ALT[[#This Row],[DATE]]&lt;=DATE(2024,5,31)),"Y","N")</f>
        <v>N</v>
      </c>
      <c r="Q3942" t="str">
        <f>LEFT(ALT[[#This Row],[DATEMTH]],4)</f>
        <v>2020</v>
      </c>
    </row>
    <row r="3943" spans="1:17" x14ac:dyDescent="0.25">
      <c r="A3943" t="s">
        <v>53</v>
      </c>
      <c r="B3943" t="s">
        <v>110</v>
      </c>
      <c r="C3943" t="s">
        <v>18</v>
      </c>
      <c r="D3943" t="s">
        <v>22</v>
      </c>
      <c r="E3943" s="14">
        <v>6623269.5392620005</v>
      </c>
      <c r="F3943" s="14">
        <v>20066295.172217008</v>
      </c>
      <c r="G3943" s="13">
        <v>0.33006937665465597</v>
      </c>
      <c r="H3943" s="12">
        <v>-15382109.32</v>
      </c>
      <c r="I3943" s="12">
        <v>-5.0771632348861742</v>
      </c>
      <c r="J3943" t="s">
        <v>24</v>
      </c>
      <c r="K3943" s="14">
        <v>1761048.7438250014</v>
      </c>
      <c r="L3943" s="14">
        <v>6623269.5392619986</v>
      </c>
      <c r="M3943" s="13">
        <v>0.26588812872338985</v>
      </c>
      <c r="N3943" s="12">
        <v>-1.3499574317470775</v>
      </c>
      <c r="O3943" s="2">
        <f>DATE(LEFT(ALT[[#This Row],[DATEMTH]],4),RIGHT(ALT[[#This Row],[DATEMTH]],2),1)</f>
        <v>43922</v>
      </c>
      <c r="P3943" t="str">
        <f>IF(AND(ALT[[#This Row],[DATE]]&gt;=DATE(2023,6,1),ALT[[#This Row],[DATE]]&lt;=DATE(2024,5,31)),"Y","N")</f>
        <v>N</v>
      </c>
      <c r="Q3943" t="str">
        <f>LEFT(ALT[[#This Row],[DATEMTH]],4)</f>
        <v>2020</v>
      </c>
    </row>
    <row r="3944" spans="1:17" x14ac:dyDescent="0.25">
      <c r="A3944" t="s">
        <v>53</v>
      </c>
      <c r="B3944" t="s">
        <v>110</v>
      </c>
      <c r="C3944" t="s">
        <v>18</v>
      </c>
      <c r="D3944" t="s">
        <v>22</v>
      </c>
      <c r="E3944" s="14">
        <v>6623269.5392620005</v>
      </c>
      <c r="F3944" s="14">
        <v>20066295.172217008</v>
      </c>
      <c r="G3944" s="13">
        <v>0.33006937665465597</v>
      </c>
      <c r="H3944" s="12">
        <v>-15382109.32</v>
      </c>
      <c r="I3944" s="12">
        <v>-5.0771632348861742</v>
      </c>
      <c r="J3944" t="s">
        <v>25</v>
      </c>
      <c r="K3944" s="14">
        <v>608807.46880400006</v>
      </c>
      <c r="L3944" s="14">
        <v>6623269.5392619986</v>
      </c>
      <c r="M3944" s="13">
        <v>9.1919476505532158E-2</v>
      </c>
      <c r="N3944" s="12">
        <v>-0.46669018668387136</v>
      </c>
      <c r="O3944" s="2">
        <f>DATE(LEFT(ALT[[#This Row],[DATEMTH]],4),RIGHT(ALT[[#This Row],[DATEMTH]],2),1)</f>
        <v>43922</v>
      </c>
      <c r="P3944" t="str">
        <f>IF(AND(ALT[[#This Row],[DATE]]&gt;=DATE(2023,6,1),ALT[[#This Row],[DATE]]&lt;=DATE(2024,5,31)),"Y","N")</f>
        <v>N</v>
      </c>
      <c r="Q3944" t="str">
        <f>LEFT(ALT[[#This Row],[DATEMTH]],4)</f>
        <v>2020</v>
      </c>
    </row>
    <row r="3945" spans="1:17" x14ac:dyDescent="0.25">
      <c r="A3945" t="s">
        <v>53</v>
      </c>
      <c r="B3945" t="s">
        <v>110</v>
      </c>
      <c r="C3945" t="s">
        <v>18</v>
      </c>
      <c r="D3945" t="s">
        <v>22</v>
      </c>
      <c r="E3945" s="14">
        <v>6623269.5392620005</v>
      </c>
      <c r="F3945" s="14">
        <v>20066295.172217008</v>
      </c>
      <c r="G3945" s="13">
        <v>0.33006937665465597</v>
      </c>
      <c r="H3945" s="12">
        <v>-15382109.32</v>
      </c>
      <c r="I3945" s="12">
        <v>-5.0771632348861742</v>
      </c>
      <c r="J3945" t="s">
        <v>16</v>
      </c>
      <c r="K3945" s="14">
        <v>2630592.3363659978</v>
      </c>
      <c r="L3945" s="14">
        <v>6623269.5392619986</v>
      </c>
      <c r="M3945" s="13">
        <v>0.39717428390497195</v>
      </c>
      <c r="N3945" s="12">
        <v>-2.0165186720845671</v>
      </c>
      <c r="O3945" s="2">
        <f>DATE(LEFT(ALT[[#This Row],[DATEMTH]],4),RIGHT(ALT[[#This Row],[DATEMTH]],2),1)</f>
        <v>43922</v>
      </c>
      <c r="P3945" t="str">
        <f>IF(AND(ALT[[#This Row],[DATE]]&gt;=DATE(2023,6,1),ALT[[#This Row],[DATE]]&lt;=DATE(2024,5,31)),"Y","N")</f>
        <v>N</v>
      </c>
      <c r="Q3945" t="str">
        <f>LEFT(ALT[[#This Row],[DATEMTH]],4)</f>
        <v>2020</v>
      </c>
    </row>
    <row r="3946" spans="1:17" x14ac:dyDescent="0.25">
      <c r="A3946" t="s">
        <v>53</v>
      </c>
      <c r="B3946" t="s">
        <v>110</v>
      </c>
      <c r="C3946" t="s">
        <v>19</v>
      </c>
      <c r="D3946" t="s">
        <v>22</v>
      </c>
      <c r="E3946" s="14">
        <v>5156993.1493000006</v>
      </c>
      <c r="F3946" s="14">
        <v>20066295.172217008</v>
      </c>
      <c r="G3946" s="13">
        <v>0.25699777188766604</v>
      </c>
      <c r="H3946" s="12">
        <v>-15382109.32</v>
      </c>
      <c r="I3946" s="12">
        <v>-3.9531678221725022</v>
      </c>
      <c r="J3946" t="s">
        <v>25</v>
      </c>
      <c r="K3946" s="14">
        <v>3590960.4166950015</v>
      </c>
      <c r="L3946" s="14">
        <v>5156993.1493000016</v>
      </c>
      <c r="M3946" s="13">
        <v>0.69632832790992372</v>
      </c>
      <c r="N3946" s="12">
        <v>-2.7527027395606929</v>
      </c>
      <c r="O3946" s="2">
        <f>DATE(LEFT(ALT[[#This Row],[DATEMTH]],4),RIGHT(ALT[[#This Row],[DATEMTH]],2),1)</f>
        <v>43922</v>
      </c>
      <c r="P3946" t="str">
        <f>IF(AND(ALT[[#This Row],[DATE]]&gt;=DATE(2023,6,1),ALT[[#This Row],[DATE]]&lt;=DATE(2024,5,31)),"Y","N")</f>
        <v>N</v>
      </c>
      <c r="Q3946" t="str">
        <f>LEFT(ALT[[#This Row],[DATEMTH]],4)</f>
        <v>2020</v>
      </c>
    </row>
    <row r="3947" spans="1:17" x14ac:dyDescent="0.25">
      <c r="A3947" t="s">
        <v>53</v>
      </c>
      <c r="B3947" t="s">
        <v>110</v>
      </c>
      <c r="C3947" t="s">
        <v>19</v>
      </c>
      <c r="D3947" t="s">
        <v>22</v>
      </c>
      <c r="E3947" s="14">
        <v>5156993.1493000006</v>
      </c>
      <c r="F3947" s="14">
        <v>20066295.172217008</v>
      </c>
      <c r="G3947" s="13">
        <v>0.25699777188766604</v>
      </c>
      <c r="H3947" s="12">
        <v>-15382109.32</v>
      </c>
      <c r="I3947" s="12">
        <v>-3.9531678221725022</v>
      </c>
      <c r="J3947" t="s">
        <v>26</v>
      </c>
      <c r="K3947" s="14">
        <v>156915.61557400002</v>
      </c>
      <c r="L3947" s="14">
        <v>5156993.1493000016</v>
      </c>
      <c r="M3947" s="13">
        <v>3.0427733958750633E-2</v>
      </c>
      <c r="N3947" s="12">
        <v>-0.12028593878735853</v>
      </c>
      <c r="O3947" s="2">
        <f>DATE(LEFT(ALT[[#This Row],[DATEMTH]],4),RIGHT(ALT[[#This Row],[DATEMTH]],2),1)</f>
        <v>43922</v>
      </c>
      <c r="P3947" t="str">
        <f>IF(AND(ALT[[#This Row],[DATE]]&gt;=DATE(2023,6,1),ALT[[#This Row],[DATE]]&lt;=DATE(2024,5,31)),"Y","N")</f>
        <v>N</v>
      </c>
      <c r="Q3947" t="str">
        <f>LEFT(ALT[[#This Row],[DATEMTH]],4)</f>
        <v>2020</v>
      </c>
    </row>
    <row r="3948" spans="1:17" x14ac:dyDescent="0.25">
      <c r="A3948" t="s">
        <v>53</v>
      </c>
      <c r="B3948" t="s">
        <v>110</v>
      </c>
      <c r="C3948" t="s">
        <v>19</v>
      </c>
      <c r="D3948" t="s">
        <v>22</v>
      </c>
      <c r="E3948" s="14">
        <v>5156993.1493000006</v>
      </c>
      <c r="F3948" s="14">
        <v>20066295.172217008</v>
      </c>
      <c r="G3948" s="13">
        <v>0.25699777188766604</v>
      </c>
      <c r="H3948" s="12">
        <v>-15382109.32</v>
      </c>
      <c r="I3948" s="12">
        <v>-3.9531678221725022</v>
      </c>
      <c r="J3948" t="s">
        <v>24</v>
      </c>
      <c r="K3948" s="14">
        <v>1407542.8525749994</v>
      </c>
      <c r="L3948" s="14">
        <v>5156993.1493000016</v>
      </c>
      <c r="M3948" s="13">
        <v>0.27293867023384666</v>
      </c>
      <c r="N3948" s="12">
        <v>-1.0789723685949943</v>
      </c>
      <c r="O3948" s="2">
        <f>DATE(LEFT(ALT[[#This Row],[DATEMTH]],4),RIGHT(ALT[[#This Row],[DATEMTH]],2),1)</f>
        <v>43922</v>
      </c>
      <c r="P3948" t="str">
        <f>IF(AND(ALT[[#This Row],[DATE]]&gt;=DATE(2023,6,1),ALT[[#This Row],[DATE]]&lt;=DATE(2024,5,31)),"Y","N")</f>
        <v>N</v>
      </c>
      <c r="Q3948" t="str">
        <f>LEFT(ALT[[#This Row],[DATEMTH]],4)</f>
        <v>2020</v>
      </c>
    </row>
    <row r="3949" spans="1:17" x14ac:dyDescent="0.25">
      <c r="A3949" t="s">
        <v>53</v>
      </c>
      <c r="B3949" t="s">
        <v>110</v>
      </c>
      <c r="C3949" t="s">
        <v>19</v>
      </c>
      <c r="D3949" t="s">
        <v>22</v>
      </c>
      <c r="E3949" s="14">
        <v>5156993.1493000006</v>
      </c>
      <c r="F3949" s="14">
        <v>20066295.172217008</v>
      </c>
      <c r="G3949" s="13">
        <v>0.25699777188766604</v>
      </c>
      <c r="H3949" s="12">
        <v>-15382109.32</v>
      </c>
      <c r="I3949" s="12">
        <v>-3.9531678221725022</v>
      </c>
      <c r="J3949" t="s">
        <v>16</v>
      </c>
      <c r="K3949" s="14">
        <v>1574.2644560000008</v>
      </c>
      <c r="L3949" s="14">
        <v>5156993.1493000016</v>
      </c>
      <c r="M3949" s="13">
        <v>3.0526789747891905E-4</v>
      </c>
      <c r="N3949" s="12">
        <v>-1.2067752294559171E-3</v>
      </c>
      <c r="O3949" s="2">
        <f>DATE(LEFT(ALT[[#This Row],[DATEMTH]],4),RIGHT(ALT[[#This Row],[DATEMTH]],2),1)</f>
        <v>43922</v>
      </c>
      <c r="P3949" t="str">
        <f>IF(AND(ALT[[#This Row],[DATE]]&gt;=DATE(2023,6,1),ALT[[#This Row],[DATE]]&lt;=DATE(2024,5,31)),"Y","N")</f>
        <v>N</v>
      </c>
      <c r="Q3949" t="str">
        <f>LEFT(ALT[[#This Row],[DATEMTH]],4)</f>
        <v>2020</v>
      </c>
    </row>
    <row r="3950" spans="1:17" x14ac:dyDescent="0.25">
      <c r="A3950" t="s">
        <v>53</v>
      </c>
      <c r="B3950" t="s">
        <v>110</v>
      </c>
      <c r="C3950" t="s">
        <v>20</v>
      </c>
      <c r="D3950" t="s">
        <v>22</v>
      </c>
      <c r="E3950" s="14">
        <v>5054181.9935080037</v>
      </c>
      <c r="F3950" s="14">
        <v>20066295.172217008</v>
      </c>
      <c r="G3950" s="13">
        <v>0.25187419751035173</v>
      </c>
      <c r="H3950" s="12">
        <v>-15382109.32</v>
      </c>
      <c r="I3950" s="12">
        <v>-3.8743564409915021</v>
      </c>
      <c r="J3950" t="s">
        <v>16</v>
      </c>
      <c r="K3950" s="14">
        <v>1887324.7510640011</v>
      </c>
      <c r="L3950" s="14">
        <v>5054181.9935080018</v>
      </c>
      <c r="M3950" s="13">
        <v>0.37341843912392408</v>
      </c>
      <c r="N3950" s="12">
        <v>-1.4467561348047684</v>
      </c>
      <c r="O3950" s="2">
        <f>DATE(LEFT(ALT[[#This Row],[DATEMTH]],4),RIGHT(ALT[[#This Row],[DATEMTH]],2),1)</f>
        <v>43922</v>
      </c>
      <c r="P3950" t="str">
        <f>IF(AND(ALT[[#This Row],[DATE]]&gt;=DATE(2023,6,1),ALT[[#This Row],[DATE]]&lt;=DATE(2024,5,31)),"Y","N")</f>
        <v>N</v>
      </c>
      <c r="Q3950" t="str">
        <f>LEFT(ALT[[#This Row],[DATEMTH]],4)</f>
        <v>2020</v>
      </c>
    </row>
    <row r="3951" spans="1:17" x14ac:dyDescent="0.25">
      <c r="A3951" t="s">
        <v>53</v>
      </c>
      <c r="B3951" t="s">
        <v>110</v>
      </c>
      <c r="C3951" t="s">
        <v>20</v>
      </c>
      <c r="D3951" t="s">
        <v>22</v>
      </c>
      <c r="E3951" s="14">
        <v>5054181.9935080037</v>
      </c>
      <c r="F3951" s="14">
        <v>20066295.172217008</v>
      </c>
      <c r="G3951" s="13">
        <v>0.25187419751035173</v>
      </c>
      <c r="H3951" s="12">
        <v>-15382109.32</v>
      </c>
      <c r="I3951" s="12">
        <v>-3.8743564409915021</v>
      </c>
      <c r="J3951" t="s">
        <v>26</v>
      </c>
      <c r="K3951" s="14">
        <v>297374.52314399998</v>
      </c>
      <c r="L3951" s="14">
        <v>5054181.9935080018</v>
      </c>
      <c r="M3951" s="13">
        <v>5.8837319971059954E-2</v>
      </c>
      <c r="N3951" s="12">
        <v>-0.22795674960055406</v>
      </c>
      <c r="O3951" s="2">
        <f>DATE(LEFT(ALT[[#This Row],[DATEMTH]],4),RIGHT(ALT[[#This Row],[DATEMTH]],2),1)</f>
        <v>43922</v>
      </c>
      <c r="P3951" t="str">
        <f>IF(AND(ALT[[#This Row],[DATE]]&gt;=DATE(2023,6,1),ALT[[#This Row],[DATE]]&lt;=DATE(2024,5,31)),"Y","N")</f>
        <v>N</v>
      </c>
      <c r="Q3951" t="str">
        <f>LEFT(ALT[[#This Row],[DATEMTH]],4)</f>
        <v>2020</v>
      </c>
    </row>
    <row r="3952" spans="1:17" x14ac:dyDescent="0.25">
      <c r="A3952" t="s">
        <v>53</v>
      </c>
      <c r="B3952" t="s">
        <v>110</v>
      </c>
      <c r="C3952" t="s">
        <v>20</v>
      </c>
      <c r="D3952" t="s">
        <v>22</v>
      </c>
      <c r="E3952" s="14">
        <v>5054181.9935080037</v>
      </c>
      <c r="F3952" s="14">
        <v>20066295.172217008</v>
      </c>
      <c r="G3952" s="13">
        <v>0.25187419751035173</v>
      </c>
      <c r="H3952" s="12">
        <v>-15382109.32</v>
      </c>
      <c r="I3952" s="12">
        <v>-3.8743564409915021</v>
      </c>
      <c r="J3952" t="s">
        <v>24</v>
      </c>
      <c r="K3952" s="14">
        <v>2067934.7823240019</v>
      </c>
      <c r="L3952" s="14">
        <v>5054181.9935080018</v>
      </c>
      <c r="M3952" s="13">
        <v>0.40915320916030007</v>
      </c>
      <c r="N3952" s="12">
        <v>-1.5852053712625518</v>
      </c>
      <c r="O3952" s="2">
        <f>DATE(LEFT(ALT[[#This Row],[DATEMTH]],4),RIGHT(ALT[[#This Row],[DATEMTH]],2),1)</f>
        <v>43922</v>
      </c>
      <c r="P3952" t="str">
        <f>IF(AND(ALT[[#This Row],[DATE]]&gt;=DATE(2023,6,1),ALT[[#This Row],[DATE]]&lt;=DATE(2024,5,31)),"Y","N")</f>
        <v>N</v>
      </c>
      <c r="Q3952" t="str">
        <f>LEFT(ALT[[#This Row],[DATEMTH]],4)</f>
        <v>2020</v>
      </c>
    </row>
    <row r="3953" spans="1:17" x14ac:dyDescent="0.25">
      <c r="A3953" t="s">
        <v>53</v>
      </c>
      <c r="B3953" t="s">
        <v>110</v>
      </c>
      <c r="C3953" t="s">
        <v>20</v>
      </c>
      <c r="D3953" t="s">
        <v>22</v>
      </c>
      <c r="E3953" s="14">
        <v>5054181.9935080037</v>
      </c>
      <c r="F3953" s="14">
        <v>20066295.172217008</v>
      </c>
      <c r="G3953" s="13">
        <v>0.25187419751035173</v>
      </c>
      <c r="H3953" s="12">
        <v>-15382109.32</v>
      </c>
      <c r="I3953" s="12">
        <v>-3.8743564409915021</v>
      </c>
      <c r="J3953" t="s">
        <v>25</v>
      </c>
      <c r="K3953" s="14">
        <v>801547.93697599939</v>
      </c>
      <c r="L3953" s="14">
        <v>5054181.9935080018</v>
      </c>
      <c r="M3953" s="13">
        <v>0.15859103174471598</v>
      </c>
      <c r="N3953" s="12">
        <v>-0.61443818532362815</v>
      </c>
      <c r="O3953" s="2">
        <f>DATE(LEFT(ALT[[#This Row],[DATEMTH]],4),RIGHT(ALT[[#This Row],[DATEMTH]],2),1)</f>
        <v>43922</v>
      </c>
      <c r="P3953" t="str">
        <f>IF(AND(ALT[[#This Row],[DATE]]&gt;=DATE(2023,6,1),ALT[[#This Row],[DATE]]&lt;=DATE(2024,5,31)),"Y","N")</f>
        <v>N</v>
      </c>
      <c r="Q3953" t="str">
        <f>LEFT(ALT[[#This Row],[DATEMTH]],4)</f>
        <v>2020</v>
      </c>
    </row>
    <row r="3954" spans="1:17" x14ac:dyDescent="0.25">
      <c r="A3954" t="s">
        <v>53</v>
      </c>
      <c r="B3954" t="s">
        <v>110</v>
      </c>
      <c r="C3954" t="s">
        <v>15</v>
      </c>
      <c r="D3954" t="s">
        <v>17</v>
      </c>
      <c r="E3954" s="14">
        <v>3231850.4901470058</v>
      </c>
      <c r="F3954" s="14">
        <v>20066295.172217008</v>
      </c>
      <c r="G3954" s="13">
        <v>0.16105865394732641</v>
      </c>
      <c r="H3954" s="12">
        <v>-52870659.829999998</v>
      </c>
      <c r="I3954" s="12">
        <v>-8.5152773055267819</v>
      </c>
      <c r="J3954" t="s">
        <v>25</v>
      </c>
      <c r="K3954" s="14">
        <v>464189.64857000002</v>
      </c>
      <c r="L3954" s="14">
        <v>3231850.490147002</v>
      </c>
      <c r="M3954" s="13">
        <v>0.14362967902914536</v>
      </c>
      <c r="N3954" s="12">
        <v>-1.2230465462369775</v>
      </c>
      <c r="O3954" s="2">
        <f>DATE(LEFT(ALT[[#This Row],[DATEMTH]],4),RIGHT(ALT[[#This Row],[DATEMTH]],2),1)</f>
        <v>43922</v>
      </c>
      <c r="P3954" t="str">
        <f>IF(AND(ALT[[#This Row],[DATE]]&gt;=DATE(2023,6,1),ALT[[#This Row],[DATE]]&lt;=DATE(2024,5,31)),"Y","N")</f>
        <v>N</v>
      </c>
      <c r="Q3954" t="str">
        <f>LEFT(ALT[[#This Row],[DATEMTH]],4)</f>
        <v>2020</v>
      </c>
    </row>
    <row r="3955" spans="1:17" x14ac:dyDescent="0.25">
      <c r="A3955" t="s">
        <v>53</v>
      </c>
      <c r="B3955" t="s">
        <v>110</v>
      </c>
      <c r="C3955" t="s">
        <v>15</v>
      </c>
      <c r="D3955" t="s">
        <v>17</v>
      </c>
      <c r="E3955" s="14">
        <v>3231850.4901470058</v>
      </c>
      <c r="F3955" s="14">
        <v>20066295.172217008</v>
      </c>
      <c r="G3955" s="13">
        <v>0.16105865394732641</v>
      </c>
      <c r="H3955" s="12">
        <v>-52870659.829999998</v>
      </c>
      <c r="I3955" s="12">
        <v>-8.5152773055267819</v>
      </c>
      <c r="J3955" t="s">
        <v>24</v>
      </c>
      <c r="K3955" s="14">
        <v>1334553.3041710006</v>
      </c>
      <c r="L3955" s="14">
        <v>3231850.490147002</v>
      </c>
      <c r="M3955" s="13">
        <v>0.41293782253841138</v>
      </c>
      <c r="N3955" s="12">
        <v>-3.51628006885498</v>
      </c>
      <c r="O3955" s="2">
        <f>DATE(LEFT(ALT[[#This Row],[DATEMTH]],4),RIGHT(ALT[[#This Row],[DATEMTH]],2),1)</f>
        <v>43922</v>
      </c>
      <c r="P3955" t="str">
        <f>IF(AND(ALT[[#This Row],[DATE]]&gt;=DATE(2023,6,1),ALT[[#This Row],[DATE]]&lt;=DATE(2024,5,31)),"Y","N")</f>
        <v>N</v>
      </c>
      <c r="Q3955" t="str">
        <f>LEFT(ALT[[#This Row],[DATEMTH]],4)</f>
        <v>2020</v>
      </c>
    </row>
    <row r="3956" spans="1:17" x14ac:dyDescent="0.25">
      <c r="A3956" t="s">
        <v>53</v>
      </c>
      <c r="B3956" t="s">
        <v>110</v>
      </c>
      <c r="C3956" t="s">
        <v>15</v>
      </c>
      <c r="D3956" t="s">
        <v>17</v>
      </c>
      <c r="E3956" s="14">
        <v>3231850.4901470058</v>
      </c>
      <c r="F3956" s="14">
        <v>20066295.172217008</v>
      </c>
      <c r="G3956" s="13">
        <v>0.16105865394732641</v>
      </c>
      <c r="H3956" s="12">
        <v>-52870659.829999998</v>
      </c>
      <c r="I3956" s="12">
        <v>-8.5152773055267819</v>
      </c>
      <c r="J3956" t="s">
        <v>26</v>
      </c>
      <c r="K3956" s="14">
        <v>398622.76511400007</v>
      </c>
      <c r="L3956" s="14">
        <v>3231850.490147002</v>
      </c>
      <c r="M3956" s="13">
        <v>0.12334195728709856</v>
      </c>
      <c r="N3956" s="12">
        <v>-1.050290969706084</v>
      </c>
      <c r="O3956" s="2">
        <f>DATE(LEFT(ALT[[#This Row],[DATEMTH]],4),RIGHT(ALT[[#This Row],[DATEMTH]],2),1)</f>
        <v>43922</v>
      </c>
      <c r="P3956" t="str">
        <f>IF(AND(ALT[[#This Row],[DATE]]&gt;=DATE(2023,6,1),ALT[[#This Row],[DATE]]&lt;=DATE(2024,5,31)),"Y","N")</f>
        <v>N</v>
      </c>
      <c r="Q3956" t="str">
        <f>LEFT(ALT[[#This Row],[DATEMTH]],4)</f>
        <v>2020</v>
      </c>
    </row>
    <row r="3957" spans="1:17" x14ac:dyDescent="0.25">
      <c r="A3957" t="s">
        <v>53</v>
      </c>
      <c r="B3957" t="s">
        <v>110</v>
      </c>
      <c r="C3957" t="s">
        <v>15</v>
      </c>
      <c r="D3957" t="s">
        <v>17</v>
      </c>
      <c r="E3957" s="14">
        <v>3231850.4901470058</v>
      </c>
      <c r="F3957" s="14">
        <v>20066295.172217008</v>
      </c>
      <c r="G3957" s="13">
        <v>0.16105865394732641</v>
      </c>
      <c r="H3957" s="12">
        <v>-52870659.829999998</v>
      </c>
      <c r="I3957" s="12">
        <v>-8.5152773055267819</v>
      </c>
      <c r="J3957" t="s">
        <v>16</v>
      </c>
      <c r="K3957" s="14">
        <v>1034484.7722920012</v>
      </c>
      <c r="L3957" s="14">
        <v>3231850.490147002</v>
      </c>
      <c r="M3957" s="13">
        <v>0.32009054114534463</v>
      </c>
      <c r="N3957" s="12">
        <v>-2.7256597207287396</v>
      </c>
      <c r="O3957" s="2">
        <f>DATE(LEFT(ALT[[#This Row],[DATEMTH]],4),RIGHT(ALT[[#This Row],[DATEMTH]],2),1)</f>
        <v>43922</v>
      </c>
      <c r="P3957" t="str">
        <f>IF(AND(ALT[[#This Row],[DATE]]&gt;=DATE(2023,6,1),ALT[[#This Row],[DATE]]&lt;=DATE(2024,5,31)),"Y","N")</f>
        <v>N</v>
      </c>
      <c r="Q3957" t="str">
        <f>LEFT(ALT[[#This Row],[DATEMTH]],4)</f>
        <v>2020</v>
      </c>
    </row>
    <row r="3958" spans="1:17" x14ac:dyDescent="0.25">
      <c r="A3958" t="s">
        <v>53</v>
      </c>
      <c r="B3958" t="s">
        <v>110</v>
      </c>
      <c r="C3958" t="s">
        <v>18</v>
      </c>
      <c r="D3958" t="s">
        <v>17</v>
      </c>
      <c r="E3958" s="14">
        <v>6623269.5392620005</v>
      </c>
      <c r="F3958" s="14">
        <v>20066295.172217008</v>
      </c>
      <c r="G3958" s="13">
        <v>0.33006937665465597</v>
      </c>
      <c r="H3958" s="12">
        <v>-52870659.829999998</v>
      </c>
      <c r="I3958" s="12">
        <v>-17.450985733408459</v>
      </c>
      <c r="J3958" t="s">
        <v>26</v>
      </c>
      <c r="K3958" s="14">
        <v>1622820.9902669997</v>
      </c>
      <c r="L3958" s="14">
        <v>6623269.5392619986</v>
      </c>
      <c r="M3958" s="13">
        <v>0.24501811086610609</v>
      </c>
      <c r="N3958" s="12">
        <v>-4.2758075571511096</v>
      </c>
      <c r="O3958" s="2">
        <f>DATE(LEFT(ALT[[#This Row],[DATEMTH]],4),RIGHT(ALT[[#This Row],[DATEMTH]],2),1)</f>
        <v>43922</v>
      </c>
      <c r="P3958" t="str">
        <f>IF(AND(ALT[[#This Row],[DATE]]&gt;=DATE(2023,6,1),ALT[[#This Row],[DATE]]&lt;=DATE(2024,5,31)),"Y","N")</f>
        <v>N</v>
      </c>
      <c r="Q3958" t="str">
        <f>LEFT(ALT[[#This Row],[DATEMTH]],4)</f>
        <v>2020</v>
      </c>
    </row>
    <row r="3959" spans="1:17" x14ac:dyDescent="0.25">
      <c r="A3959" t="s">
        <v>53</v>
      </c>
      <c r="B3959" t="s">
        <v>110</v>
      </c>
      <c r="C3959" t="s">
        <v>18</v>
      </c>
      <c r="D3959" t="s">
        <v>17</v>
      </c>
      <c r="E3959" s="14">
        <v>6623269.5392620005</v>
      </c>
      <c r="F3959" s="14">
        <v>20066295.172217008</v>
      </c>
      <c r="G3959" s="13">
        <v>0.33006937665465597</v>
      </c>
      <c r="H3959" s="12">
        <v>-52870659.829999998</v>
      </c>
      <c r="I3959" s="12">
        <v>-17.450985733408459</v>
      </c>
      <c r="J3959" t="s">
        <v>24</v>
      </c>
      <c r="K3959" s="14">
        <v>1761048.7438250014</v>
      </c>
      <c r="L3959" s="14">
        <v>6623269.5392619986</v>
      </c>
      <c r="M3959" s="13">
        <v>0.26588812872338985</v>
      </c>
      <c r="N3959" s="12">
        <v>-4.6400099410345481</v>
      </c>
      <c r="O3959" s="2">
        <f>DATE(LEFT(ALT[[#This Row],[DATEMTH]],4),RIGHT(ALT[[#This Row],[DATEMTH]],2),1)</f>
        <v>43922</v>
      </c>
      <c r="P3959" t="str">
        <f>IF(AND(ALT[[#This Row],[DATE]]&gt;=DATE(2023,6,1),ALT[[#This Row],[DATE]]&lt;=DATE(2024,5,31)),"Y","N")</f>
        <v>N</v>
      </c>
      <c r="Q3959" t="str">
        <f>LEFT(ALT[[#This Row],[DATEMTH]],4)</f>
        <v>2020</v>
      </c>
    </row>
    <row r="3960" spans="1:17" x14ac:dyDescent="0.25">
      <c r="A3960" t="s">
        <v>53</v>
      </c>
      <c r="B3960" t="s">
        <v>110</v>
      </c>
      <c r="C3960" t="s">
        <v>18</v>
      </c>
      <c r="D3960" t="s">
        <v>17</v>
      </c>
      <c r="E3960" s="14">
        <v>6623269.5392620005</v>
      </c>
      <c r="F3960" s="14">
        <v>20066295.172217008</v>
      </c>
      <c r="G3960" s="13">
        <v>0.33006937665465597</v>
      </c>
      <c r="H3960" s="12">
        <v>-52870659.829999998</v>
      </c>
      <c r="I3960" s="12">
        <v>-17.450985733408459</v>
      </c>
      <c r="J3960" t="s">
        <v>16</v>
      </c>
      <c r="K3960" s="14">
        <v>2630592.3363659978</v>
      </c>
      <c r="L3960" s="14">
        <v>6623269.5392619986</v>
      </c>
      <c r="M3960" s="13">
        <v>0.39717428390497195</v>
      </c>
      <c r="N3960" s="12">
        <v>-6.9310827621023865</v>
      </c>
      <c r="O3960" s="2">
        <f>DATE(LEFT(ALT[[#This Row],[DATEMTH]],4),RIGHT(ALT[[#This Row],[DATEMTH]],2),1)</f>
        <v>43922</v>
      </c>
      <c r="P3960" t="str">
        <f>IF(AND(ALT[[#This Row],[DATE]]&gt;=DATE(2023,6,1),ALT[[#This Row],[DATE]]&lt;=DATE(2024,5,31)),"Y","N")</f>
        <v>N</v>
      </c>
      <c r="Q3960" t="str">
        <f>LEFT(ALT[[#This Row],[DATEMTH]],4)</f>
        <v>2020</v>
      </c>
    </row>
    <row r="3961" spans="1:17" x14ac:dyDescent="0.25">
      <c r="A3961" t="s">
        <v>53</v>
      </c>
      <c r="B3961" t="s">
        <v>110</v>
      </c>
      <c r="C3961" t="s">
        <v>18</v>
      </c>
      <c r="D3961" t="s">
        <v>17</v>
      </c>
      <c r="E3961" s="14">
        <v>6623269.5392620005</v>
      </c>
      <c r="F3961" s="14">
        <v>20066295.172217008</v>
      </c>
      <c r="G3961" s="13">
        <v>0.33006937665465597</v>
      </c>
      <c r="H3961" s="12">
        <v>-52870659.829999998</v>
      </c>
      <c r="I3961" s="12">
        <v>-17.450985733408459</v>
      </c>
      <c r="J3961" t="s">
        <v>25</v>
      </c>
      <c r="K3961" s="14">
        <v>608807.46880400006</v>
      </c>
      <c r="L3961" s="14">
        <v>6623269.5392619986</v>
      </c>
      <c r="M3961" s="13">
        <v>9.1919476505532158E-2</v>
      </c>
      <c r="N3961" s="12">
        <v>-1.6040854731204157</v>
      </c>
      <c r="O3961" s="2">
        <f>DATE(LEFT(ALT[[#This Row],[DATEMTH]],4),RIGHT(ALT[[#This Row],[DATEMTH]],2),1)</f>
        <v>43922</v>
      </c>
      <c r="P3961" t="str">
        <f>IF(AND(ALT[[#This Row],[DATE]]&gt;=DATE(2023,6,1),ALT[[#This Row],[DATE]]&lt;=DATE(2024,5,31)),"Y","N")</f>
        <v>N</v>
      </c>
      <c r="Q3961" t="str">
        <f>LEFT(ALT[[#This Row],[DATEMTH]],4)</f>
        <v>2020</v>
      </c>
    </row>
    <row r="3962" spans="1:17" x14ac:dyDescent="0.25">
      <c r="A3962" t="s">
        <v>53</v>
      </c>
      <c r="B3962" t="s">
        <v>110</v>
      </c>
      <c r="C3962" t="s">
        <v>19</v>
      </c>
      <c r="D3962" t="s">
        <v>17</v>
      </c>
      <c r="E3962" s="14">
        <v>5156993.1493000006</v>
      </c>
      <c r="F3962" s="14">
        <v>20066295.172217008</v>
      </c>
      <c r="G3962" s="13">
        <v>0.25699777188766604</v>
      </c>
      <c r="H3962" s="12">
        <v>-52870659.829999998</v>
      </c>
      <c r="I3962" s="12">
        <v>-13.587641774540728</v>
      </c>
      <c r="J3962" t="s">
        <v>25</v>
      </c>
      <c r="K3962" s="14">
        <v>3590960.4166950015</v>
      </c>
      <c r="L3962" s="14">
        <v>5156993.1493000016</v>
      </c>
      <c r="M3962" s="13">
        <v>0.69632832790992372</v>
      </c>
      <c r="N3962" s="12">
        <v>-9.4614598771049732</v>
      </c>
      <c r="O3962" s="2">
        <f>DATE(LEFT(ALT[[#This Row],[DATEMTH]],4),RIGHT(ALT[[#This Row],[DATEMTH]],2),1)</f>
        <v>43922</v>
      </c>
      <c r="P3962" t="str">
        <f>IF(AND(ALT[[#This Row],[DATE]]&gt;=DATE(2023,6,1),ALT[[#This Row],[DATE]]&lt;=DATE(2024,5,31)),"Y","N")</f>
        <v>N</v>
      </c>
      <c r="Q3962" t="str">
        <f>LEFT(ALT[[#This Row],[DATEMTH]],4)</f>
        <v>2020</v>
      </c>
    </row>
    <row r="3963" spans="1:17" x14ac:dyDescent="0.25">
      <c r="A3963" t="s">
        <v>53</v>
      </c>
      <c r="B3963" t="s">
        <v>110</v>
      </c>
      <c r="C3963" t="s">
        <v>19</v>
      </c>
      <c r="D3963" t="s">
        <v>17</v>
      </c>
      <c r="E3963" s="14">
        <v>5156993.1493000006</v>
      </c>
      <c r="F3963" s="14">
        <v>20066295.172217008</v>
      </c>
      <c r="G3963" s="13">
        <v>0.25699777188766604</v>
      </c>
      <c r="H3963" s="12">
        <v>-52870659.829999998</v>
      </c>
      <c r="I3963" s="12">
        <v>-13.587641774540728</v>
      </c>
      <c r="J3963" t="s">
        <v>24</v>
      </c>
      <c r="K3963" s="14">
        <v>1407542.8525749994</v>
      </c>
      <c r="L3963" s="14">
        <v>5156993.1493000016</v>
      </c>
      <c r="M3963" s="13">
        <v>0.27293867023384666</v>
      </c>
      <c r="N3963" s="12">
        <v>-3.7085928775570109</v>
      </c>
      <c r="O3963" s="2">
        <f>DATE(LEFT(ALT[[#This Row],[DATEMTH]],4),RIGHT(ALT[[#This Row],[DATEMTH]],2),1)</f>
        <v>43922</v>
      </c>
      <c r="P3963" t="str">
        <f>IF(AND(ALT[[#This Row],[DATE]]&gt;=DATE(2023,6,1),ALT[[#This Row],[DATE]]&lt;=DATE(2024,5,31)),"Y","N")</f>
        <v>N</v>
      </c>
      <c r="Q3963" t="str">
        <f>LEFT(ALT[[#This Row],[DATEMTH]],4)</f>
        <v>2020</v>
      </c>
    </row>
    <row r="3964" spans="1:17" x14ac:dyDescent="0.25">
      <c r="A3964" t="s">
        <v>53</v>
      </c>
      <c r="B3964" t="s">
        <v>110</v>
      </c>
      <c r="C3964" t="s">
        <v>19</v>
      </c>
      <c r="D3964" t="s">
        <v>17</v>
      </c>
      <c r="E3964" s="14">
        <v>5156993.1493000006</v>
      </c>
      <c r="F3964" s="14">
        <v>20066295.172217008</v>
      </c>
      <c r="G3964" s="13">
        <v>0.25699777188766604</v>
      </c>
      <c r="H3964" s="12">
        <v>-52870659.829999998</v>
      </c>
      <c r="I3964" s="12">
        <v>-13.587641774540728</v>
      </c>
      <c r="J3964" t="s">
        <v>16</v>
      </c>
      <c r="K3964" s="14">
        <v>1574.2644560000008</v>
      </c>
      <c r="L3964" s="14">
        <v>5156993.1493000016</v>
      </c>
      <c r="M3964" s="13">
        <v>3.0526789747891905E-4</v>
      </c>
      <c r="N3964" s="12">
        <v>-4.1478708362107765E-3</v>
      </c>
      <c r="O3964" s="2">
        <f>DATE(LEFT(ALT[[#This Row],[DATEMTH]],4),RIGHT(ALT[[#This Row],[DATEMTH]],2),1)</f>
        <v>43922</v>
      </c>
      <c r="P3964" t="str">
        <f>IF(AND(ALT[[#This Row],[DATE]]&gt;=DATE(2023,6,1),ALT[[#This Row],[DATE]]&lt;=DATE(2024,5,31)),"Y","N")</f>
        <v>N</v>
      </c>
      <c r="Q3964" t="str">
        <f>LEFT(ALT[[#This Row],[DATEMTH]],4)</f>
        <v>2020</v>
      </c>
    </row>
    <row r="3965" spans="1:17" x14ac:dyDescent="0.25">
      <c r="A3965" t="s">
        <v>53</v>
      </c>
      <c r="B3965" t="s">
        <v>110</v>
      </c>
      <c r="C3965" t="s">
        <v>19</v>
      </c>
      <c r="D3965" t="s">
        <v>17</v>
      </c>
      <c r="E3965" s="14">
        <v>5156993.1493000006</v>
      </c>
      <c r="F3965" s="14">
        <v>20066295.172217008</v>
      </c>
      <c r="G3965" s="13">
        <v>0.25699777188766604</v>
      </c>
      <c r="H3965" s="12">
        <v>-52870659.829999998</v>
      </c>
      <c r="I3965" s="12">
        <v>-13.587641774540728</v>
      </c>
      <c r="J3965" t="s">
        <v>26</v>
      </c>
      <c r="K3965" s="14">
        <v>156915.61557400002</v>
      </c>
      <c r="L3965" s="14">
        <v>5156993.1493000016</v>
      </c>
      <c r="M3965" s="13">
        <v>3.0427733958750633E-2</v>
      </c>
      <c r="N3965" s="12">
        <v>-0.4134411490425316</v>
      </c>
      <c r="O3965" s="2">
        <f>DATE(LEFT(ALT[[#This Row],[DATEMTH]],4),RIGHT(ALT[[#This Row],[DATEMTH]],2),1)</f>
        <v>43922</v>
      </c>
      <c r="P3965" t="str">
        <f>IF(AND(ALT[[#This Row],[DATE]]&gt;=DATE(2023,6,1),ALT[[#This Row],[DATE]]&lt;=DATE(2024,5,31)),"Y","N")</f>
        <v>N</v>
      </c>
      <c r="Q3965" t="str">
        <f>LEFT(ALT[[#This Row],[DATEMTH]],4)</f>
        <v>2020</v>
      </c>
    </row>
    <row r="3966" spans="1:17" x14ac:dyDescent="0.25">
      <c r="A3966" t="s">
        <v>53</v>
      </c>
      <c r="B3966" t="s">
        <v>110</v>
      </c>
      <c r="C3966" t="s">
        <v>20</v>
      </c>
      <c r="D3966" t="s">
        <v>17</v>
      </c>
      <c r="E3966" s="14">
        <v>5054181.9935080037</v>
      </c>
      <c r="F3966" s="14">
        <v>20066295.172217008</v>
      </c>
      <c r="G3966" s="13">
        <v>0.25187419751035173</v>
      </c>
      <c r="H3966" s="12">
        <v>-52870659.829999998</v>
      </c>
      <c r="I3966" s="12">
        <v>-13.31675501652404</v>
      </c>
      <c r="J3966" t="s">
        <v>25</v>
      </c>
      <c r="K3966" s="14">
        <v>801547.93697599939</v>
      </c>
      <c r="L3966" s="14">
        <v>5054181.9935080018</v>
      </c>
      <c r="M3966" s="13">
        <v>0.15859103174471598</v>
      </c>
      <c r="N3966" s="12">
        <v>-2.1119179175621698</v>
      </c>
      <c r="O3966" s="2">
        <f>DATE(LEFT(ALT[[#This Row],[DATEMTH]],4),RIGHT(ALT[[#This Row],[DATEMTH]],2),1)</f>
        <v>43922</v>
      </c>
      <c r="P3966" t="str">
        <f>IF(AND(ALT[[#This Row],[DATE]]&gt;=DATE(2023,6,1),ALT[[#This Row],[DATE]]&lt;=DATE(2024,5,31)),"Y","N")</f>
        <v>N</v>
      </c>
      <c r="Q3966" t="str">
        <f>LEFT(ALT[[#This Row],[DATEMTH]],4)</f>
        <v>2020</v>
      </c>
    </row>
    <row r="3967" spans="1:17" x14ac:dyDescent="0.25">
      <c r="A3967" t="s">
        <v>53</v>
      </c>
      <c r="B3967" t="s">
        <v>110</v>
      </c>
      <c r="C3967" t="s">
        <v>20</v>
      </c>
      <c r="D3967" t="s">
        <v>17</v>
      </c>
      <c r="E3967" s="14">
        <v>5054181.9935080037</v>
      </c>
      <c r="F3967" s="14">
        <v>20066295.172217008</v>
      </c>
      <c r="G3967" s="13">
        <v>0.25187419751035173</v>
      </c>
      <c r="H3967" s="12">
        <v>-52870659.829999998</v>
      </c>
      <c r="I3967" s="12">
        <v>-13.31675501652404</v>
      </c>
      <c r="J3967" t="s">
        <v>16</v>
      </c>
      <c r="K3967" s="14">
        <v>1887324.7510640011</v>
      </c>
      <c r="L3967" s="14">
        <v>5054181.9935080018</v>
      </c>
      <c r="M3967" s="13">
        <v>0.37341843912392408</v>
      </c>
      <c r="N3967" s="12">
        <v>-4.9727218724660931</v>
      </c>
      <c r="O3967" s="2">
        <f>DATE(LEFT(ALT[[#This Row],[DATEMTH]],4),RIGHT(ALT[[#This Row],[DATEMTH]],2),1)</f>
        <v>43922</v>
      </c>
      <c r="P3967" t="str">
        <f>IF(AND(ALT[[#This Row],[DATE]]&gt;=DATE(2023,6,1),ALT[[#This Row],[DATE]]&lt;=DATE(2024,5,31)),"Y","N")</f>
        <v>N</v>
      </c>
      <c r="Q3967" t="str">
        <f>LEFT(ALT[[#This Row],[DATEMTH]],4)</f>
        <v>2020</v>
      </c>
    </row>
    <row r="3968" spans="1:17" x14ac:dyDescent="0.25">
      <c r="A3968" t="s">
        <v>53</v>
      </c>
      <c r="B3968" t="s">
        <v>110</v>
      </c>
      <c r="C3968" t="s">
        <v>20</v>
      </c>
      <c r="D3968" t="s">
        <v>17</v>
      </c>
      <c r="E3968" s="14">
        <v>5054181.9935080037</v>
      </c>
      <c r="F3968" s="14">
        <v>20066295.172217008</v>
      </c>
      <c r="G3968" s="13">
        <v>0.25187419751035173</v>
      </c>
      <c r="H3968" s="12">
        <v>-52870659.829999998</v>
      </c>
      <c r="I3968" s="12">
        <v>-13.31675501652404</v>
      </c>
      <c r="J3968" t="s">
        <v>26</v>
      </c>
      <c r="K3968" s="14">
        <v>297374.52314399998</v>
      </c>
      <c r="L3968" s="14">
        <v>5054181.9935080018</v>
      </c>
      <c r="M3968" s="13">
        <v>5.8837319971059954E-2</v>
      </c>
      <c r="N3968" s="12">
        <v>-0.78352217588344275</v>
      </c>
      <c r="O3968" s="2">
        <f>DATE(LEFT(ALT[[#This Row],[DATEMTH]],4),RIGHT(ALT[[#This Row],[DATEMTH]],2),1)</f>
        <v>43922</v>
      </c>
      <c r="P3968" t="str">
        <f>IF(AND(ALT[[#This Row],[DATE]]&gt;=DATE(2023,6,1),ALT[[#This Row],[DATE]]&lt;=DATE(2024,5,31)),"Y","N")</f>
        <v>N</v>
      </c>
      <c r="Q3968" t="str">
        <f>LEFT(ALT[[#This Row],[DATEMTH]],4)</f>
        <v>2020</v>
      </c>
    </row>
    <row r="3969" spans="1:17" x14ac:dyDescent="0.25">
      <c r="A3969" t="s">
        <v>53</v>
      </c>
      <c r="B3969" t="s">
        <v>110</v>
      </c>
      <c r="C3969" t="s">
        <v>20</v>
      </c>
      <c r="D3969" t="s">
        <v>17</v>
      </c>
      <c r="E3969" s="14">
        <v>5054181.9935080037</v>
      </c>
      <c r="F3969" s="14">
        <v>20066295.172217008</v>
      </c>
      <c r="G3969" s="13">
        <v>0.25187419751035173</v>
      </c>
      <c r="H3969" s="12">
        <v>-52870659.829999998</v>
      </c>
      <c r="I3969" s="12">
        <v>-13.31675501652404</v>
      </c>
      <c r="J3969" t="s">
        <v>24</v>
      </c>
      <c r="K3969" s="14">
        <v>2067934.7823240019</v>
      </c>
      <c r="L3969" s="14">
        <v>5054181.9935080018</v>
      </c>
      <c r="M3969" s="13">
        <v>0.40915320916030007</v>
      </c>
      <c r="N3969" s="12">
        <v>-5.4485930506123355</v>
      </c>
      <c r="O3969" s="2">
        <f>DATE(LEFT(ALT[[#This Row],[DATEMTH]],4),RIGHT(ALT[[#This Row],[DATEMTH]],2),1)</f>
        <v>43922</v>
      </c>
      <c r="P3969" t="str">
        <f>IF(AND(ALT[[#This Row],[DATE]]&gt;=DATE(2023,6,1),ALT[[#This Row],[DATE]]&lt;=DATE(2024,5,31)),"Y","N")</f>
        <v>N</v>
      </c>
      <c r="Q3969" t="str">
        <f>LEFT(ALT[[#This Row],[DATEMTH]],4)</f>
        <v>2020</v>
      </c>
    </row>
    <row r="3970" spans="1:17" x14ac:dyDescent="0.25">
      <c r="A3970" t="s">
        <v>53</v>
      </c>
      <c r="B3970" t="s">
        <v>110</v>
      </c>
      <c r="C3970" t="s">
        <v>15</v>
      </c>
      <c r="D3970" t="s">
        <v>23</v>
      </c>
      <c r="E3970" s="14">
        <v>3231850.4901470058</v>
      </c>
      <c r="F3970" s="14">
        <v>20066295.172217008</v>
      </c>
      <c r="G3970" s="13">
        <v>0.16105865394732641</v>
      </c>
      <c r="H3970" s="12">
        <v>-12475614.52</v>
      </c>
      <c r="I3970" s="12">
        <v>-2.0093056817569206</v>
      </c>
      <c r="J3970" t="s">
        <v>25</v>
      </c>
      <c r="K3970" s="14">
        <v>464189.64857000002</v>
      </c>
      <c r="L3970" s="14">
        <v>3231850.490147002</v>
      </c>
      <c r="M3970" s="13">
        <v>0.14362967902914536</v>
      </c>
      <c r="N3970" s="12">
        <v>-0.2885959301421846</v>
      </c>
      <c r="O3970" s="2">
        <f>DATE(LEFT(ALT[[#This Row],[DATEMTH]],4),RIGHT(ALT[[#This Row],[DATEMTH]],2),1)</f>
        <v>43922</v>
      </c>
      <c r="P3970" t="str">
        <f>IF(AND(ALT[[#This Row],[DATE]]&gt;=DATE(2023,6,1),ALT[[#This Row],[DATE]]&lt;=DATE(2024,5,31)),"Y","N")</f>
        <v>N</v>
      </c>
      <c r="Q3970" t="str">
        <f>LEFT(ALT[[#This Row],[DATEMTH]],4)</f>
        <v>2020</v>
      </c>
    </row>
    <row r="3971" spans="1:17" x14ac:dyDescent="0.25">
      <c r="A3971" t="s">
        <v>53</v>
      </c>
      <c r="B3971" t="s">
        <v>110</v>
      </c>
      <c r="C3971" t="s">
        <v>15</v>
      </c>
      <c r="D3971" t="s">
        <v>23</v>
      </c>
      <c r="E3971" s="14">
        <v>3231850.4901470058</v>
      </c>
      <c r="F3971" s="14">
        <v>20066295.172217008</v>
      </c>
      <c r="G3971" s="13">
        <v>0.16105865394732641</v>
      </c>
      <c r="H3971" s="12">
        <v>-12475614.52</v>
      </c>
      <c r="I3971" s="12">
        <v>-2.0093056817569206</v>
      </c>
      <c r="J3971" t="s">
        <v>16</v>
      </c>
      <c r="K3971" s="14">
        <v>1034484.7722920012</v>
      </c>
      <c r="L3971" s="14">
        <v>3231850.490147002</v>
      </c>
      <c r="M3971" s="13">
        <v>0.32009054114534463</v>
      </c>
      <c r="N3971" s="12">
        <v>-0.64315974299998835</v>
      </c>
      <c r="O3971" s="2">
        <f>DATE(LEFT(ALT[[#This Row],[DATEMTH]],4),RIGHT(ALT[[#This Row],[DATEMTH]],2),1)</f>
        <v>43922</v>
      </c>
      <c r="P3971" t="str">
        <f>IF(AND(ALT[[#This Row],[DATE]]&gt;=DATE(2023,6,1),ALT[[#This Row],[DATE]]&lt;=DATE(2024,5,31)),"Y","N")</f>
        <v>N</v>
      </c>
      <c r="Q3971" t="str">
        <f>LEFT(ALT[[#This Row],[DATEMTH]],4)</f>
        <v>2020</v>
      </c>
    </row>
    <row r="3972" spans="1:17" x14ac:dyDescent="0.25">
      <c r="A3972" t="s">
        <v>53</v>
      </c>
      <c r="B3972" t="s">
        <v>110</v>
      </c>
      <c r="C3972" t="s">
        <v>15</v>
      </c>
      <c r="D3972" t="s">
        <v>23</v>
      </c>
      <c r="E3972" s="14">
        <v>3231850.4901470058</v>
      </c>
      <c r="F3972" s="14">
        <v>20066295.172217008</v>
      </c>
      <c r="G3972" s="13">
        <v>0.16105865394732641</v>
      </c>
      <c r="H3972" s="12">
        <v>-12475614.52</v>
      </c>
      <c r="I3972" s="12">
        <v>-2.0093056817569206</v>
      </c>
      <c r="J3972" t="s">
        <v>24</v>
      </c>
      <c r="K3972" s="14">
        <v>1334553.3041710006</v>
      </c>
      <c r="L3972" s="14">
        <v>3231850.490147002</v>
      </c>
      <c r="M3972" s="13">
        <v>0.41293782253841138</v>
      </c>
      <c r="N3972" s="12">
        <v>-0.82971831303876098</v>
      </c>
      <c r="O3972" s="2">
        <f>DATE(LEFT(ALT[[#This Row],[DATEMTH]],4),RIGHT(ALT[[#This Row],[DATEMTH]],2),1)</f>
        <v>43922</v>
      </c>
      <c r="P3972" t="str">
        <f>IF(AND(ALT[[#This Row],[DATE]]&gt;=DATE(2023,6,1),ALT[[#This Row],[DATE]]&lt;=DATE(2024,5,31)),"Y","N")</f>
        <v>N</v>
      </c>
      <c r="Q3972" t="str">
        <f>LEFT(ALT[[#This Row],[DATEMTH]],4)</f>
        <v>2020</v>
      </c>
    </row>
    <row r="3973" spans="1:17" x14ac:dyDescent="0.25">
      <c r="A3973" t="s">
        <v>53</v>
      </c>
      <c r="B3973" t="s">
        <v>110</v>
      </c>
      <c r="C3973" t="s">
        <v>15</v>
      </c>
      <c r="D3973" t="s">
        <v>23</v>
      </c>
      <c r="E3973" s="14">
        <v>3231850.4901470058</v>
      </c>
      <c r="F3973" s="14">
        <v>20066295.172217008</v>
      </c>
      <c r="G3973" s="13">
        <v>0.16105865394732641</v>
      </c>
      <c r="H3973" s="12">
        <v>-12475614.52</v>
      </c>
      <c r="I3973" s="12">
        <v>-2.0093056817569206</v>
      </c>
      <c r="J3973" t="s">
        <v>26</v>
      </c>
      <c r="K3973" s="14">
        <v>398622.76511400007</v>
      </c>
      <c r="L3973" s="14">
        <v>3231850.490147002</v>
      </c>
      <c r="M3973" s="13">
        <v>0.12334195728709856</v>
      </c>
      <c r="N3973" s="12">
        <v>-0.24783169557598655</v>
      </c>
      <c r="O3973" s="2">
        <f>DATE(LEFT(ALT[[#This Row],[DATEMTH]],4),RIGHT(ALT[[#This Row],[DATEMTH]],2),1)</f>
        <v>43922</v>
      </c>
      <c r="P3973" t="str">
        <f>IF(AND(ALT[[#This Row],[DATE]]&gt;=DATE(2023,6,1),ALT[[#This Row],[DATE]]&lt;=DATE(2024,5,31)),"Y","N")</f>
        <v>N</v>
      </c>
      <c r="Q3973" t="str">
        <f>LEFT(ALT[[#This Row],[DATEMTH]],4)</f>
        <v>2020</v>
      </c>
    </row>
    <row r="3974" spans="1:17" x14ac:dyDescent="0.25">
      <c r="A3974" t="s">
        <v>53</v>
      </c>
      <c r="B3974" t="s">
        <v>110</v>
      </c>
      <c r="C3974" t="s">
        <v>18</v>
      </c>
      <c r="D3974" t="s">
        <v>23</v>
      </c>
      <c r="E3974" s="14">
        <v>6623269.5392620005</v>
      </c>
      <c r="F3974" s="14">
        <v>20066295.172217008</v>
      </c>
      <c r="G3974" s="13">
        <v>0.33006937665465597</v>
      </c>
      <c r="H3974" s="12">
        <v>-12475614.52</v>
      </c>
      <c r="I3974" s="12">
        <v>-4.1178183080001745</v>
      </c>
      <c r="J3974" t="s">
        <v>16</v>
      </c>
      <c r="K3974" s="14">
        <v>2630592.3363659978</v>
      </c>
      <c r="L3974" s="14">
        <v>6623269.5392619986</v>
      </c>
      <c r="M3974" s="13">
        <v>0.39717428390497195</v>
      </c>
      <c r="N3974" s="12">
        <v>-1.6354915377307524</v>
      </c>
      <c r="O3974" s="2">
        <f>DATE(LEFT(ALT[[#This Row],[DATEMTH]],4),RIGHT(ALT[[#This Row],[DATEMTH]],2),1)</f>
        <v>43922</v>
      </c>
      <c r="P3974" t="str">
        <f>IF(AND(ALT[[#This Row],[DATE]]&gt;=DATE(2023,6,1),ALT[[#This Row],[DATE]]&lt;=DATE(2024,5,31)),"Y","N")</f>
        <v>N</v>
      </c>
      <c r="Q3974" t="str">
        <f>LEFT(ALT[[#This Row],[DATEMTH]],4)</f>
        <v>2020</v>
      </c>
    </row>
    <row r="3975" spans="1:17" x14ac:dyDescent="0.25">
      <c r="A3975" t="s">
        <v>53</v>
      </c>
      <c r="B3975" t="s">
        <v>110</v>
      </c>
      <c r="C3975" t="s">
        <v>18</v>
      </c>
      <c r="D3975" t="s">
        <v>23</v>
      </c>
      <c r="E3975" s="14">
        <v>6623269.5392620005</v>
      </c>
      <c r="F3975" s="14">
        <v>20066295.172217008</v>
      </c>
      <c r="G3975" s="13">
        <v>0.33006937665465597</v>
      </c>
      <c r="H3975" s="12">
        <v>-12475614.52</v>
      </c>
      <c r="I3975" s="12">
        <v>-4.1178183080001745</v>
      </c>
      <c r="J3975" t="s">
        <v>26</v>
      </c>
      <c r="K3975" s="14">
        <v>1622820.9902669997</v>
      </c>
      <c r="L3975" s="14">
        <v>6623269.5392619986</v>
      </c>
      <c r="M3975" s="13">
        <v>0.24501811086610609</v>
      </c>
      <c r="N3975" s="12">
        <v>-1.0089400627160681</v>
      </c>
      <c r="O3975" s="2">
        <f>DATE(LEFT(ALT[[#This Row],[DATEMTH]],4),RIGHT(ALT[[#This Row],[DATEMTH]],2),1)</f>
        <v>43922</v>
      </c>
      <c r="P3975" t="str">
        <f>IF(AND(ALT[[#This Row],[DATE]]&gt;=DATE(2023,6,1),ALT[[#This Row],[DATE]]&lt;=DATE(2024,5,31)),"Y","N")</f>
        <v>N</v>
      </c>
      <c r="Q3975" t="str">
        <f>LEFT(ALT[[#This Row],[DATEMTH]],4)</f>
        <v>2020</v>
      </c>
    </row>
    <row r="3976" spans="1:17" x14ac:dyDescent="0.25">
      <c r="A3976" t="s">
        <v>53</v>
      </c>
      <c r="B3976" t="s">
        <v>110</v>
      </c>
      <c r="C3976" t="s">
        <v>18</v>
      </c>
      <c r="D3976" t="s">
        <v>23</v>
      </c>
      <c r="E3976" s="14">
        <v>6623269.5392620005</v>
      </c>
      <c r="F3976" s="14">
        <v>20066295.172217008</v>
      </c>
      <c r="G3976" s="13">
        <v>0.33006937665465597</v>
      </c>
      <c r="H3976" s="12">
        <v>-12475614.52</v>
      </c>
      <c r="I3976" s="12">
        <v>-4.1178183080001745</v>
      </c>
      <c r="J3976" t="s">
        <v>25</v>
      </c>
      <c r="K3976" s="14">
        <v>608807.46880400006</v>
      </c>
      <c r="L3976" s="14">
        <v>6623269.5392619986</v>
      </c>
      <c r="M3976" s="13">
        <v>9.1919476505532158E-2</v>
      </c>
      <c r="N3976" s="12">
        <v>-0.3785077032162722</v>
      </c>
      <c r="O3976" s="2">
        <f>DATE(LEFT(ALT[[#This Row],[DATEMTH]],4),RIGHT(ALT[[#This Row],[DATEMTH]],2),1)</f>
        <v>43922</v>
      </c>
      <c r="P3976" t="str">
        <f>IF(AND(ALT[[#This Row],[DATE]]&gt;=DATE(2023,6,1),ALT[[#This Row],[DATE]]&lt;=DATE(2024,5,31)),"Y","N")</f>
        <v>N</v>
      </c>
      <c r="Q3976" t="str">
        <f>LEFT(ALT[[#This Row],[DATEMTH]],4)</f>
        <v>2020</v>
      </c>
    </row>
    <row r="3977" spans="1:17" x14ac:dyDescent="0.25">
      <c r="A3977" t="s">
        <v>53</v>
      </c>
      <c r="B3977" t="s">
        <v>110</v>
      </c>
      <c r="C3977" t="s">
        <v>18</v>
      </c>
      <c r="D3977" t="s">
        <v>23</v>
      </c>
      <c r="E3977" s="14">
        <v>6623269.5392620005</v>
      </c>
      <c r="F3977" s="14">
        <v>20066295.172217008</v>
      </c>
      <c r="G3977" s="13">
        <v>0.33006937665465597</v>
      </c>
      <c r="H3977" s="12">
        <v>-12475614.52</v>
      </c>
      <c r="I3977" s="12">
        <v>-4.1178183080001745</v>
      </c>
      <c r="J3977" t="s">
        <v>24</v>
      </c>
      <c r="K3977" s="14">
        <v>1761048.7438250014</v>
      </c>
      <c r="L3977" s="14">
        <v>6623269.5392619986</v>
      </c>
      <c r="M3977" s="13">
        <v>0.26588812872338985</v>
      </c>
      <c r="N3977" s="12">
        <v>-1.0948790043370817</v>
      </c>
      <c r="O3977" s="2">
        <f>DATE(LEFT(ALT[[#This Row],[DATEMTH]],4),RIGHT(ALT[[#This Row],[DATEMTH]],2),1)</f>
        <v>43922</v>
      </c>
      <c r="P3977" t="str">
        <f>IF(AND(ALT[[#This Row],[DATE]]&gt;=DATE(2023,6,1),ALT[[#This Row],[DATE]]&lt;=DATE(2024,5,31)),"Y","N")</f>
        <v>N</v>
      </c>
      <c r="Q3977" t="str">
        <f>LEFT(ALT[[#This Row],[DATEMTH]],4)</f>
        <v>2020</v>
      </c>
    </row>
    <row r="3978" spans="1:17" x14ac:dyDescent="0.25">
      <c r="A3978" t="s">
        <v>53</v>
      </c>
      <c r="B3978" t="s">
        <v>110</v>
      </c>
      <c r="C3978" t="s">
        <v>19</v>
      </c>
      <c r="D3978" t="s">
        <v>23</v>
      </c>
      <c r="E3978" s="14">
        <v>5156993.1493000006</v>
      </c>
      <c r="F3978" s="14">
        <v>20066295.172217008</v>
      </c>
      <c r="G3978" s="13">
        <v>0.25699777188766604</v>
      </c>
      <c r="H3978" s="12">
        <v>-12475614.52</v>
      </c>
      <c r="I3978" s="12">
        <v>-3.206205134569414</v>
      </c>
      <c r="J3978" t="s">
        <v>25</v>
      </c>
      <c r="K3978" s="14">
        <v>3590960.4166950015</v>
      </c>
      <c r="L3978" s="14">
        <v>5156993.1493000016</v>
      </c>
      <c r="M3978" s="13">
        <v>0.69632832790992372</v>
      </c>
      <c r="N3978" s="12">
        <v>-2.2325714602909321</v>
      </c>
      <c r="O3978" s="2">
        <f>DATE(LEFT(ALT[[#This Row],[DATEMTH]],4),RIGHT(ALT[[#This Row],[DATEMTH]],2),1)</f>
        <v>43922</v>
      </c>
      <c r="P3978" t="str">
        <f>IF(AND(ALT[[#This Row],[DATE]]&gt;=DATE(2023,6,1),ALT[[#This Row],[DATE]]&lt;=DATE(2024,5,31)),"Y","N")</f>
        <v>N</v>
      </c>
      <c r="Q3978" t="str">
        <f>LEFT(ALT[[#This Row],[DATEMTH]],4)</f>
        <v>2020</v>
      </c>
    </row>
    <row r="3979" spans="1:17" x14ac:dyDescent="0.25">
      <c r="A3979" t="s">
        <v>53</v>
      </c>
      <c r="B3979" t="s">
        <v>110</v>
      </c>
      <c r="C3979" t="s">
        <v>19</v>
      </c>
      <c r="D3979" t="s">
        <v>23</v>
      </c>
      <c r="E3979" s="14">
        <v>5156993.1493000006</v>
      </c>
      <c r="F3979" s="14">
        <v>20066295.172217008</v>
      </c>
      <c r="G3979" s="13">
        <v>0.25699777188766604</v>
      </c>
      <c r="H3979" s="12">
        <v>-12475614.52</v>
      </c>
      <c r="I3979" s="12">
        <v>-3.206205134569414</v>
      </c>
      <c r="J3979" t="s">
        <v>24</v>
      </c>
      <c r="K3979" s="14">
        <v>1407542.8525749994</v>
      </c>
      <c r="L3979" s="14">
        <v>5156993.1493000016</v>
      </c>
      <c r="M3979" s="13">
        <v>0.27293867023384666</v>
      </c>
      <c r="N3979" s="12">
        <v>-0.87509736592630727</v>
      </c>
      <c r="O3979" s="2">
        <f>DATE(LEFT(ALT[[#This Row],[DATEMTH]],4),RIGHT(ALT[[#This Row],[DATEMTH]],2),1)</f>
        <v>43922</v>
      </c>
      <c r="P3979" t="str">
        <f>IF(AND(ALT[[#This Row],[DATE]]&gt;=DATE(2023,6,1),ALT[[#This Row],[DATE]]&lt;=DATE(2024,5,31)),"Y","N")</f>
        <v>N</v>
      </c>
      <c r="Q3979" t="str">
        <f>LEFT(ALT[[#This Row],[DATEMTH]],4)</f>
        <v>2020</v>
      </c>
    </row>
    <row r="3980" spans="1:17" x14ac:dyDescent="0.25">
      <c r="A3980" t="s">
        <v>53</v>
      </c>
      <c r="B3980" t="s">
        <v>110</v>
      </c>
      <c r="C3980" t="s">
        <v>19</v>
      </c>
      <c r="D3980" t="s">
        <v>23</v>
      </c>
      <c r="E3980" s="14">
        <v>5156993.1493000006</v>
      </c>
      <c r="F3980" s="14">
        <v>20066295.172217008</v>
      </c>
      <c r="G3980" s="13">
        <v>0.25699777188766604</v>
      </c>
      <c r="H3980" s="12">
        <v>-12475614.52</v>
      </c>
      <c r="I3980" s="12">
        <v>-3.206205134569414</v>
      </c>
      <c r="J3980" t="s">
        <v>16</v>
      </c>
      <c r="K3980" s="14">
        <v>1574.2644560000008</v>
      </c>
      <c r="L3980" s="14">
        <v>5156993.1493000016</v>
      </c>
      <c r="M3980" s="13">
        <v>3.0526789747891905E-4</v>
      </c>
      <c r="N3980" s="12">
        <v>-9.7875150031611984E-4</v>
      </c>
      <c r="O3980" s="2">
        <f>DATE(LEFT(ALT[[#This Row],[DATEMTH]],4),RIGHT(ALT[[#This Row],[DATEMTH]],2),1)</f>
        <v>43922</v>
      </c>
      <c r="P3980" t="str">
        <f>IF(AND(ALT[[#This Row],[DATE]]&gt;=DATE(2023,6,1),ALT[[#This Row],[DATE]]&lt;=DATE(2024,5,31)),"Y","N")</f>
        <v>N</v>
      </c>
      <c r="Q3980" t="str">
        <f>LEFT(ALT[[#This Row],[DATEMTH]],4)</f>
        <v>2020</v>
      </c>
    </row>
    <row r="3981" spans="1:17" x14ac:dyDescent="0.25">
      <c r="A3981" t="s">
        <v>53</v>
      </c>
      <c r="B3981" t="s">
        <v>110</v>
      </c>
      <c r="C3981" t="s">
        <v>19</v>
      </c>
      <c r="D3981" t="s">
        <v>23</v>
      </c>
      <c r="E3981" s="14">
        <v>5156993.1493000006</v>
      </c>
      <c r="F3981" s="14">
        <v>20066295.172217008</v>
      </c>
      <c r="G3981" s="13">
        <v>0.25699777188766604</v>
      </c>
      <c r="H3981" s="12">
        <v>-12475614.52</v>
      </c>
      <c r="I3981" s="12">
        <v>-3.206205134569414</v>
      </c>
      <c r="J3981" t="s">
        <v>26</v>
      </c>
      <c r="K3981" s="14">
        <v>156915.61557400002</v>
      </c>
      <c r="L3981" s="14">
        <v>5156993.1493000016</v>
      </c>
      <c r="M3981" s="13">
        <v>3.0427733958750633E-2</v>
      </c>
      <c r="N3981" s="12">
        <v>-9.7557556851858407E-2</v>
      </c>
      <c r="O3981" s="2">
        <f>DATE(LEFT(ALT[[#This Row],[DATEMTH]],4),RIGHT(ALT[[#This Row],[DATEMTH]],2),1)</f>
        <v>43922</v>
      </c>
      <c r="P3981" t="str">
        <f>IF(AND(ALT[[#This Row],[DATE]]&gt;=DATE(2023,6,1),ALT[[#This Row],[DATE]]&lt;=DATE(2024,5,31)),"Y","N")</f>
        <v>N</v>
      </c>
      <c r="Q3981" t="str">
        <f>LEFT(ALT[[#This Row],[DATEMTH]],4)</f>
        <v>2020</v>
      </c>
    </row>
    <row r="3982" spans="1:17" x14ac:dyDescent="0.25">
      <c r="A3982" t="s">
        <v>53</v>
      </c>
      <c r="B3982" t="s">
        <v>110</v>
      </c>
      <c r="C3982" t="s">
        <v>20</v>
      </c>
      <c r="D3982" t="s">
        <v>23</v>
      </c>
      <c r="E3982" s="14">
        <v>5054181.9935080037</v>
      </c>
      <c r="F3982" s="14">
        <v>20066295.172217008</v>
      </c>
      <c r="G3982" s="13">
        <v>0.25187419751035173</v>
      </c>
      <c r="H3982" s="12">
        <v>-12475614.52</v>
      </c>
      <c r="I3982" s="12">
        <v>-3.1422853956734915</v>
      </c>
      <c r="J3982" t="s">
        <v>25</v>
      </c>
      <c r="K3982" s="14">
        <v>801547.93697599939</v>
      </c>
      <c r="L3982" s="14">
        <v>5054181.9935080018</v>
      </c>
      <c r="M3982" s="13">
        <v>0.15859103174471598</v>
      </c>
      <c r="N3982" s="12">
        <v>-0.49833828293621207</v>
      </c>
      <c r="O3982" s="2">
        <f>DATE(LEFT(ALT[[#This Row],[DATEMTH]],4),RIGHT(ALT[[#This Row],[DATEMTH]],2),1)</f>
        <v>43922</v>
      </c>
      <c r="P3982" t="str">
        <f>IF(AND(ALT[[#This Row],[DATE]]&gt;=DATE(2023,6,1),ALT[[#This Row],[DATE]]&lt;=DATE(2024,5,31)),"Y","N")</f>
        <v>N</v>
      </c>
      <c r="Q3982" t="str">
        <f>LEFT(ALT[[#This Row],[DATEMTH]],4)</f>
        <v>2020</v>
      </c>
    </row>
    <row r="3983" spans="1:17" x14ac:dyDescent="0.25">
      <c r="A3983" t="s">
        <v>53</v>
      </c>
      <c r="B3983" t="s">
        <v>110</v>
      </c>
      <c r="C3983" t="s">
        <v>20</v>
      </c>
      <c r="D3983" t="s">
        <v>23</v>
      </c>
      <c r="E3983" s="14">
        <v>5054181.9935080037</v>
      </c>
      <c r="F3983" s="14">
        <v>20066295.172217008</v>
      </c>
      <c r="G3983" s="13">
        <v>0.25187419751035173</v>
      </c>
      <c r="H3983" s="12">
        <v>-12475614.52</v>
      </c>
      <c r="I3983" s="12">
        <v>-3.1422853956734915</v>
      </c>
      <c r="J3983" t="s">
        <v>24</v>
      </c>
      <c r="K3983" s="14">
        <v>2067934.7823240019</v>
      </c>
      <c r="L3983" s="14">
        <v>5054181.9935080018</v>
      </c>
      <c r="M3983" s="13">
        <v>0.40915320916030007</v>
      </c>
      <c r="N3983" s="12">
        <v>-1.2856761537373524</v>
      </c>
      <c r="O3983" s="2">
        <f>DATE(LEFT(ALT[[#This Row],[DATEMTH]],4),RIGHT(ALT[[#This Row],[DATEMTH]],2),1)</f>
        <v>43922</v>
      </c>
      <c r="P3983" t="str">
        <f>IF(AND(ALT[[#This Row],[DATE]]&gt;=DATE(2023,6,1),ALT[[#This Row],[DATE]]&lt;=DATE(2024,5,31)),"Y","N")</f>
        <v>N</v>
      </c>
      <c r="Q3983" t="str">
        <f>LEFT(ALT[[#This Row],[DATEMTH]],4)</f>
        <v>2020</v>
      </c>
    </row>
    <row r="3984" spans="1:17" x14ac:dyDescent="0.25">
      <c r="A3984" t="s">
        <v>53</v>
      </c>
      <c r="B3984" t="s">
        <v>110</v>
      </c>
      <c r="C3984" t="s">
        <v>20</v>
      </c>
      <c r="D3984" t="s">
        <v>23</v>
      </c>
      <c r="E3984" s="14">
        <v>5054181.9935080037</v>
      </c>
      <c r="F3984" s="14">
        <v>20066295.172217008</v>
      </c>
      <c r="G3984" s="13">
        <v>0.25187419751035173</v>
      </c>
      <c r="H3984" s="12">
        <v>-12475614.52</v>
      </c>
      <c r="I3984" s="12">
        <v>-3.1422853956734915</v>
      </c>
      <c r="J3984" t="s">
        <v>16</v>
      </c>
      <c r="K3984" s="14">
        <v>1887324.7510640011</v>
      </c>
      <c r="L3984" s="14">
        <v>5054181.9935080018</v>
      </c>
      <c r="M3984" s="13">
        <v>0.37341843912392408</v>
      </c>
      <c r="N3984" s="12">
        <v>-1.1733873077342973</v>
      </c>
      <c r="O3984" s="2">
        <f>DATE(LEFT(ALT[[#This Row],[DATEMTH]],4),RIGHT(ALT[[#This Row],[DATEMTH]],2),1)</f>
        <v>43922</v>
      </c>
      <c r="P3984" t="str">
        <f>IF(AND(ALT[[#This Row],[DATE]]&gt;=DATE(2023,6,1),ALT[[#This Row],[DATE]]&lt;=DATE(2024,5,31)),"Y","N")</f>
        <v>N</v>
      </c>
      <c r="Q3984" t="str">
        <f>LEFT(ALT[[#This Row],[DATEMTH]],4)</f>
        <v>2020</v>
      </c>
    </row>
    <row r="3985" spans="1:17" x14ac:dyDescent="0.25">
      <c r="A3985" t="s">
        <v>53</v>
      </c>
      <c r="B3985" t="s">
        <v>110</v>
      </c>
      <c r="C3985" t="s">
        <v>20</v>
      </c>
      <c r="D3985" t="s">
        <v>23</v>
      </c>
      <c r="E3985" s="14">
        <v>5054181.9935080037</v>
      </c>
      <c r="F3985" s="14">
        <v>20066295.172217008</v>
      </c>
      <c r="G3985" s="13">
        <v>0.25187419751035173</v>
      </c>
      <c r="H3985" s="12">
        <v>-12475614.52</v>
      </c>
      <c r="I3985" s="12">
        <v>-3.1422853956734915</v>
      </c>
      <c r="J3985" t="s">
        <v>26</v>
      </c>
      <c r="K3985" s="14">
        <v>297374.52314399998</v>
      </c>
      <c r="L3985" s="14">
        <v>5054181.9935080018</v>
      </c>
      <c r="M3985" s="13">
        <v>5.8837319971059954E-2</v>
      </c>
      <c r="N3985" s="12">
        <v>-0.18488365126562994</v>
      </c>
      <c r="O3985" s="2">
        <f>DATE(LEFT(ALT[[#This Row],[DATEMTH]],4),RIGHT(ALT[[#This Row],[DATEMTH]],2),1)</f>
        <v>43922</v>
      </c>
      <c r="P3985" t="str">
        <f>IF(AND(ALT[[#This Row],[DATE]]&gt;=DATE(2023,6,1),ALT[[#This Row],[DATE]]&lt;=DATE(2024,5,31)),"Y","N")</f>
        <v>N</v>
      </c>
      <c r="Q3985" t="str">
        <f>LEFT(ALT[[#This Row],[DATEMTH]],4)</f>
        <v>2020</v>
      </c>
    </row>
    <row r="3986" spans="1:17" x14ac:dyDescent="0.25">
      <c r="A3986" t="s">
        <v>53</v>
      </c>
      <c r="B3986" t="s">
        <v>111</v>
      </c>
      <c r="C3986" t="s">
        <v>15</v>
      </c>
      <c r="D3986" t="s">
        <v>22</v>
      </c>
      <c r="E3986" s="14">
        <v>612336.87977000023</v>
      </c>
      <c r="F3986" s="14">
        <v>3969581.7517819991</v>
      </c>
      <c r="G3986" s="13">
        <v>0.15425727899296038</v>
      </c>
      <c r="H3986" s="12">
        <v>-15382109.32</v>
      </c>
      <c r="I3986" s="12">
        <v>-2.3728023288754558</v>
      </c>
      <c r="J3986" t="s">
        <v>26</v>
      </c>
      <c r="K3986" s="14">
        <v>71432.678512000013</v>
      </c>
      <c r="L3986" s="14">
        <v>612336.87977000012</v>
      </c>
      <c r="M3986" s="13">
        <v>0.11665584888310311</v>
      </c>
      <c r="N3986" s="12">
        <v>-0.27680126990677029</v>
      </c>
      <c r="O3986" s="2">
        <f>DATE(LEFT(ALT[[#This Row],[DATEMTH]],4),RIGHT(ALT[[#This Row],[DATEMTH]],2),1)</f>
        <v>43922</v>
      </c>
      <c r="P3986" t="str">
        <f>IF(AND(ALT[[#This Row],[DATE]]&gt;=DATE(2023,6,1),ALT[[#This Row],[DATE]]&lt;=DATE(2024,5,31)),"Y","N")</f>
        <v>N</v>
      </c>
      <c r="Q3986" t="str">
        <f>LEFT(ALT[[#This Row],[DATEMTH]],4)</f>
        <v>2020</v>
      </c>
    </row>
    <row r="3987" spans="1:17" x14ac:dyDescent="0.25">
      <c r="A3987" t="s">
        <v>53</v>
      </c>
      <c r="B3987" t="s">
        <v>111</v>
      </c>
      <c r="C3987" t="s">
        <v>15</v>
      </c>
      <c r="D3987" t="s">
        <v>22</v>
      </c>
      <c r="E3987" s="14">
        <v>612336.87977000023</v>
      </c>
      <c r="F3987" s="14">
        <v>3969581.7517819991</v>
      </c>
      <c r="G3987" s="13">
        <v>0.15425727899296038</v>
      </c>
      <c r="H3987" s="12">
        <v>-15382109.32</v>
      </c>
      <c r="I3987" s="12">
        <v>-2.3728023288754558</v>
      </c>
      <c r="J3987" t="s">
        <v>16</v>
      </c>
      <c r="K3987" s="14">
        <v>197239.01280399997</v>
      </c>
      <c r="L3987" s="14">
        <v>612336.87977000012</v>
      </c>
      <c r="M3987" s="13">
        <v>0.32210866162117319</v>
      </c>
      <c r="N3987" s="12">
        <v>-0.76430018244567588</v>
      </c>
      <c r="O3987" s="2">
        <f>DATE(LEFT(ALT[[#This Row],[DATEMTH]],4),RIGHT(ALT[[#This Row],[DATEMTH]],2),1)</f>
        <v>43922</v>
      </c>
      <c r="P3987" t="str">
        <f>IF(AND(ALT[[#This Row],[DATE]]&gt;=DATE(2023,6,1),ALT[[#This Row],[DATE]]&lt;=DATE(2024,5,31)),"Y","N")</f>
        <v>N</v>
      </c>
      <c r="Q3987" t="str">
        <f>LEFT(ALT[[#This Row],[DATEMTH]],4)</f>
        <v>2020</v>
      </c>
    </row>
    <row r="3988" spans="1:17" x14ac:dyDescent="0.25">
      <c r="A3988" t="s">
        <v>53</v>
      </c>
      <c r="B3988" t="s">
        <v>111</v>
      </c>
      <c r="C3988" t="s">
        <v>15</v>
      </c>
      <c r="D3988" t="s">
        <v>22</v>
      </c>
      <c r="E3988" s="14">
        <v>612336.87977000023</v>
      </c>
      <c r="F3988" s="14">
        <v>3969581.7517819991</v>
      </c>
      <c r="G3988" s="13">
        <v>0.15425727899296038</v>
      </c>
      <c r="H3988" s="12">
        <v>-15382109.32</v>
      </c>
      <c r="I3988" s="12">
        <v>-2.3728023288754558</v>
      </c>
      <c r="J3988" t="s">
        <v>24</v>
      </c>
      <c r="K3988" s="14">
        <v>253200.2457750001</v>
      </c>
      <c r="L3988" s="14">
        <v>612336.87977000012</v>
      </c>
      <c r="M3988" s="13">
        <v>0.41349827870910644</v>
      </c>
      <c r="N3988" s="12">
        <v>-0.98114967870696002</v>
      </c>
      <c r="O3988" s="2">
        <f>DATE(LEFT(ALT[[#This Row],[DATEMTH]],4),RIGHT(ALT[[#This Row],[DATEMTH]],2),1)</f>
        <v>43922</v>
      </c>
      <c r="P3988" t="str">
        <f>IF(AND(ALT[[#This Row],[DATE]]&gt;=DATE(2023,6,1),ALT[[#This Row],[DATE]]&lt;=DATE(2024,5,31)),"Y","N")</f>
        <v>N</v>
      </c>
      <c r="Q3988" t="str">
        <f>LEFT(ALT[[#This Row],[DATEMTH]],4)</f>
        <v>2020</v>
      </c>
    </row>
    <row r="3989" spans="1:17" x14ac:dyDescent="0.25">
      <c r="A3989" t="s">
        <v>53</v>
      </c>
      <c r="B3989" t="s">
        <v>111</v>
      </c>
      <c r="C3989" t="s">
        <v>15</v>
      </c>
      <c r="D3989" t="s">
        <v>22</v>
      </c>
      <c r="E3989" s="14">
        <v>612336.87977000023</v>
      </c>
      <c r="F3989" s="14">
        <v>3969581.7517819991</v>
      </c>
      <c r="G3989" s="13">
        <v>0.15425727899296038</v>
      </c>
      <c r="H3989" s="12">
        <v>-15382109.32</v>
      </c>
      <c r="I3989" s="12">
        <v>-2.3728023288754558</v>
      </c>
      <c r="J3989" t="s">
        <v>25</v>
      </c>
      <c r="K3989" s="14">
        <v>90464.942679000029</v>
      </c>
      <c r="L3989" s="14">
        <v>612336.87977000012</v>
      </c>
      <c r="M3989" s="13">
        <v>0.14773721078661728</v>
      </c>
      <c r="N3989" s="12">
        <v>-0.3505511978160496</v>
      </c>
      <c r="O3989" s="2">
        <f>DATE(LEFT(ALT[[#This Row],[DATEMTH]],4),RIGHT(ALT[[#This Row],[DATEMTH]],2),1)</f>
        <v>43922</v>
      </c>
      <c r="P3989" t="str">
        <f>IF(AND(ALT[[#This Row],[DATE]]&gt;=DATE(2023,6,1),ALT[[#This Row],[DATE]]&lt;=DATE(2024,5,31)),"Y","N")</f>
        <v>N</v>
      </c>
      <c r="Q3989" t="str">
        <f>LEFT(ALT[[#This Row],[DATEMTH]],4)</f>
        <v>2020</v>
      </c>
    </row>
    <row r="3990" spans="1:17" x14ac:dyDescent="0.25">
      <c r="A3990" t="s">
        <v>53</v>
      </c>
      <c r="B3990" t="s">
        <v>111</v>
      </c>
      <c r="C3990" t="s">
        <v>18</v>
      </c>
      <c r="D3990" t="s">
        <v>22</v>
      </c>
      <c r="E3990" s="14">
        <v>1103860.4911420001</v>
      </c>
      <c r="F3990" s="14">
        <v>3969581.7517819991</v>
      </c>
      <c r="G3990" s="13">
        <v>0.27807979786446319</v>
      </c>
      <c r="H3990" s="12">
        <v>-15382109.32</v>
      </c>
      <c r="I3990" s="12">
        <v>-4.2774538504346751</v>
      </c>
      <c r="J3990" t="s">
        <v>24</v>
      </c>
      <c r="K3990" s="14">
        <v>305608.55263300001</v>
      </c>
      <c r="L3990" s="14">
        <v>1103860.4911420001</v>
      </c>
      <c r="M3990" s="13">
        <v>0.27685432632599466</v>
      </c>
      <c r="N3990" s="12">
        <v>-1.184231604152624</v>
      </c>
      <c r="O3990" s="2">
        <f>DATE(LEFT(ALT[[#This Row],[DATEMTH]],4),RIGHT(ALT[[#This Row],[DATEMTH]],2),1)</f>
        <v>43922</v>
      </c>
      <c r="P3990" t="str">
        <f>IF(AND(ALT[[#This Row],[DATE]]&gt;=DATE(2023,6,1),ALT[[#This Row],[DATE]]&lt;=DATE(2024,5,31)),"Y","N")</f>
        <v>N</v>
      </c>
      <c r="Q3990" t="str">
        <f>LEFT(ALT[[#This Row],[DATEMTH]],4)</f>
        <v>2020</v>
      </c>
    </row>
    <row r="3991" spans="1:17" x14ac:dyDescent="0.25">
      <c r="A3991" t="s">
        <v>53</v>
      </c>
      <c r="B3991" t="s">
        <v>111</v>
      </c>
      <c r="C3991" t="s">
        <v>18</v>
      </c>
      <c r="D3991" t="s">
        <v>22</v>
      </c>
      <c r="E3991" s="14">
        <v>1103860.4911420001</v>
      </c>
      <c r="F3991" s="14">
        <v>3969581.7517819991</v>
      </c>
      <c r="G3991" s="13">
        <v>0.27807979786446319</v>
      </c>
      <c r="H3991" s="12">
        <v>-15382109.32</v>
      </c>
      <c r="I3991" s="12">
        <v>-4.2774538504346751</v>
      </c>
      <c r="J3991" t="s">
        <v>25</v>
      </c>
      <c r="K3991" s="14">
        <v>99773.563276000044</v>
      </c>
      <c r="L3991" s="14">
        <v>1103860.4911420001</v>
      </c>
      <c r="M3991" s="13">
        <v>9.0386026202259662E-2</v>
      </c>
      <c r="N3991" s="12">
        <v>-0.386622055804345</v>
      </c>
      <c r="O3991" s="2">
        <f>DATE(LEFT(ALT[[#This Row],[DATEMTH]],4),RIGHT(ALT[[#This Row],[DATEMTH]],2),1)</f>
        <v>43922</v>
      </c>
      <c r="P3991" t="str">
        <f>IF(AND(ALT[[#This Row],[DATE]]&gt;=DATE(2023,6,1),ALT[[#This Row],[DATE]]&lt;=DATE(2024,5,31)),"Y","N")</f>
        <v>N</v>
      </c>
      <c r="Q3991" t="str">
        <f>LEFT(ALT[[#This Row],[DATEMTH]],4)</f>
        <v>2020</v>
      </c>
    </row>
    <row r="3992" spans="1:17" x14ac:dyDescent="0.25">
      <c r="A3992" t="s">
        <v>53</v>
      </c>
      <c r="B3992" t="s">
        <v>111</v>
      </c>
      <c r="C3992" t="s">
        <v>18</v>
      </c>
      <c r="D3992" t="s">
        <v>22</v>
      </c>
      <c r="E3992" s="14">
        <v>1103860.4911420001</v>
      </c>
      <c r="F3992" s="14">
        <v>3969581.7517819991</v>
      </c>
      <c r="G3992" s="13">
        <v>0.27807979786446319</v>
      </c>
      <c r="H3992" s="12">
        <v>-15382109.32</v>
      </c>
      <c r="I3992" s="12">
        <v>-4.2774538504346751</v>
      </c>
      <c r="J3992" t="s">
        <v>16</v>
      </c>
      <c r="K3992" s="14">
        <v>435583.53198700002</v>
      </c>
      <c r="L3992" s="14">
        <v>1103860.4911420001</v>
      </c>
      <c r="M3992" s="13">
        <v>0.3946001650411155</v>
      </c>
      <c r="N3992" s="12">
        <v>-1.6878839953372777</v>
      </c>
      <c r="O3992" s="2">
        <f>DATE(LEFT(ALT[[#This Row],[DATEMTH]],4),RIGHT(ALT[[#This Row],[DATEMTH]],2),1)</f>
        <v>43922</v>
      </c>
      <c r="P3992" t="str">
        <f>IF(AND(ALT[[#This Row],[DATE]]&gt;=DATE(2023,6,1),ALT[[#This Row],[DATE]]&lt;=DATE(2024,5,31)),"Y","N")</f>
        <v>N</v>
      </c>
      <c r="Q3992" t="str">
        <f>LEFT(ALT[[#This Row],[DATEMTH]],4)</f>
        <v>2020</v>
      </c>
    </row>
    <row r="3993" spans="1:17" x14ac:dyDescent="0.25">
      <c r="A3993" t="s">
        <v>53</v>
      </c>
      <c r="B3993" t="s">
        <v>111</v>
      </c>
      <c r="C3993" t="s">
        <v>18</v>
      </c>
      <c r="D3993" t="s">
        <v>22</v>
      </c>
      <c r="E3993" s="14">
        <v>1103860.4911420001</v>
      </c>
      <c r="F3993" s="14">
        <v>3969581.7517819991</v>
      </c>
      <c r="G3993" s="13">
        <v>0.27807979786446319</v>
      </c>
      <c r="H3993" s="12">
        <v>-15382109.32</v>
      </c>
      <c r="I3993" s="12">
        <v>-4.2774538504346751</v>
      </c>
      <c r="J3993" t="s">
        <v>26</v>
      </c>
      <c r="K3993" s="14">
        <v>262894.843246</v>
      </c>
      <c r="L3993" s="14">
        <v>1103860.4911420001</v>
      </c>
      <c r="M3993" s="13">
        <v>0.2381594824306302</v>
      </c>
      <c r="N3993" s="12">
        <v>-1.0187161951404284</v>
      </c>
      <c r="O3993" s="2">
        <f>DATE(LEFT(ALT[[#This Row],[DATEMTH]],4),RIGHT(ALT[[#This Row],[DATEMTH]],2),1)</f>
        <v>43922</v>
      </c>
      <c r="P3993" t="str">
        <f>IF(AND(ALT[[#This Row],[DATE]]&gt;=DATE(2023,6,1),ALT[[#This Row],[DATE]]&lt;=DATE(2024,5,31)),"Y","N")</f>
        <v>N</v>
      </c>
      <c r="Q3993" t="str">
        <f>LEFT(ALT[[#This Row],[DATEMTH]],4)</f>
        <v>2020</v>
      </c>
    </row>
    <row r="3994" spans="1:17" x14ac:dyDescent="0.25">
      <c r="A3994" t="s">
        <v>53</v>
      </c>
      <c r="B3994" t="s">
        <v>111</v>
      </c>
      <c r="C3994" t="s">
        <v>19</v>
      </c>
      <c r="D3994" t="s">
        <v>22</v>
      </c>
      <c r="E3994" s="14">
        <v>1068787.6812069991</v>
      </c>
      <c r="F3994" s="14">
        <v>3969581.7517819991</v>
      </c>
      <c r="G3994" s="13">
        <v>0.26924440609573186</v>
      </c>
      <c r="H3994" s="12">
        <v>-15382109.32</v>
      </c>
      <c r="I3994" s="12">
        <v>-4.1415468883630222</v>
      </c>
      <c r="J3994" t="s">
        <v>24</v>
      </c>
      <c r="K3994" s="14">
        <v>285618.84457700007</v>
      </c>
      <c r="L3994" s="14">
        <v>1068787.6812069996</v>
      </c>
      <c r="M3994" s="13">
        <v>0.26723628050656983</v>
      </c>
      <c r="N3994" s="12">
        <v>-1.1067715859896921</v>
      </c>
      <c r="O3994" s="2">
        <f>DATE(LEFT(ALT[[#This Row],[DATEMTH]],4),RIGHT(ALT[[#This Row],[DATEMTH]],2),1)</f>
        <v>43922</v>
      </c>
      <c r="P3994" t="str">
        <f>IF(AND(ALT[[#This Row],[DATE]]&gt;=DATE(2023,6,1),ALT[[#This Row],[DATE]]&lt;=DATE(2024,5,31)),"Y","N")</f>
        <v>N</v>
      </c>
      <c r="Q3994" t="str">
        <f>LEFT(ALT[[#This Row],[DATEMTH]],4)</f>
        <v>2020</v>
      </c>
    </row>
    <row r="3995" spans="1:17" x14ac:dyDescent="0.25">
      <c r="A3995" t="s">
        <v>53</v>
      </c>
      <c r="B3995" t="s">
        <v>111</v>
      </c>
      <c r="C3995" t="s">
        <v>19</v>
      </c>
      <c r="D3995" t="s">
        <v>22</v>
      </c>
      <c r="E3995" s="14">
        <v>1068787.6812069991</v>
      </c>
      <c r="F3995" s="14">
        <v>3969581.7517819991</v>
      </c>
      <c r="G3995" s="13">
        <v>0.26924440609573186</v>
      </c>
      <c r="H3995" s="12">
        <v>-15382109.32</v>
      </c>
      <c r="I3995" s="12">
        <v>-4.1415468883630222</v>
      </c>
      <c r="J3995" t="s">
        <v>25</v>
      </c>
      <c r="K3995" s="14">
        <v>755676.83825899963</v>
      </c>
      <c r="L3995" s="14">
        <v>1068787.6812069996</v>
      </c>
      <c r="M3995" s="13">
        <v>0.70704111915436874</v>
      </c>
      <c r="N3995" s="12">
        <v>-2.9282439469784847</v>
      </c>
      <c r="O3995" s="2">
        <f>DATE(LEFT(ALT[[#This Row],[DATEMTH]],4),RIGHT(ALT[[#This Row],[DATEMTH]],2),1)</f>
        <v>43922</v>
      </c>
      <c r="P3995" t="str">
        <f>IF(AND(ALT[[#This Row],[DATE]]&gt;=DATE(2023,6,1),ALT[[#This Row],[DATE]]&lt;=DATE(2024,5,31)),"Y","N")</f>
        <v>N</v>
      </c>
      <c r="Q3995" t="str">
        <f>LEFT(ALT[[#This Row],[DATEMTH]],4)</f>
        <v>2020</v>
      </c>
    </row>
    <row r="3996" spans="1:17" x14ac:dyDescent="0.25">
      <c r="A3996" t="s">
        <v>53</v>
      </c>
      <c r="B3996" t="s">
        <v>111</v>
      </c>
      <c r="C3996" t="s">
        <v>19</v>
      </c>
      <c r="D3996" t="s">
        <v>22</v>
      </c>
      <c r="E3996" s="14">
        <v>1068787.6812069991</v>
      </c>
      <c r="F3996" s="14">
        <v>3969581.7517819991</v>
      </c>
      <c r="G3996" s="13">
        <v>0.26924440609573186</v>
      </c>
      <c r="H3996" s="12">
        <v>-15382109.32</v>
      </c>
      <c r="I3996" s="12">
        <v>-4.1415468883630222</v>
      </c>
      <c r="J3996" t="s">
        <v>16</v>
      </c>
      <c r="K3996" s="14">
        <v>304.7087150000001</v>
      </c>
      <c r="L3996" s="14">
        <v>1068787.6812069996</v>
      </c>
      <c r="M3996" s="13">
        <v>2.8509751783056434E-4</v>
      </c>
      <c r="N3996" s="12">
        <v>-1.1807447378511949E-3</v>
      </c>
      <c r="O3996" s="2">
        <f>DATE(LEFT(ALT[[#This Row],[DATEMTH]],4),RIGHT(ALT[[#This Row],[DATEMTH]],2),1)</f>
        <v>43922</v>
      </c>
      <c r="P3996" t="str">
        <f>IF(AND(ALT[[#This Row],[DATE]]&gt;=DATE(2023,6,1),ALT[[#This Row],[DATE]]&lt;=DATE(2024,5,31)),"Y","N")</f>
        <v>N</v>
      </c>
      <c r="Q3996" t="str">
        <f>LEFT(ALT[[#This Row],[DATEMTH]],4)</f>
        <v>2020</v>
      </c>
    </row>
    <row r="3997" spans="1:17" x14ac:dyDescent="0.25">
      <c r="A3997" t="s">
        <v>53</v>
      </c>
      <c r="B3997" t="s">
        <v>111</v>
      </c>
      <c r="C3997" t="s">
        <v>19</v>
      </c>
      <c r="D3997" t="s">
        <v>22</v>
      </c>
      <c r="E3997" s="14">
        <v>1068787.6812069991</v>
      </c>
      <c r="F3997" s="14">
        <v>3969581.7517819991</v>
      </c>
      <c r="G3997" s="13">
        <v>0.26924440609573186</v>
      </c>
      <c r="H3997" s="12">
        <v>-15382109.32</v>
      </c>
      <c r="I3997" s="12">
        <v>-4.1415468883630222</v>
      </c>
      <c r="J3997" t="s">
        <v>26</v>
      </c>
      <c r="K3997" s="14">
        <v>27187.289656000004</v>
      </c>
      <c r="L3997" s="14">
        <v>1068787.6812069996</v>
      </c>
      <c r="M3997" s="13">
        <v>2.5437502821231014E-2</v>
      </c>
      <c r="N3997" s="12">
        <v>-0.1053506106569949</v>
      </c>
      <c r="O3997" s="2">
        <f>DATE(LEFT(ALT[[#This Row],[DATEMTH]],4),RIGHT(ALT[[#This Row],[DATEMTH]],2),1)</f>
        <v>43922</v>
      </c>
      <c r="P3997" t="str">
        <f>IF(AND(ALT[[#This Row],[DATE]]&gt;=DATE(2023,6,1),ALT[[#This Row],[DATE]]&lt;=DATE(2024,5,31)),"Y","N")</f>
        <v>N</v>
      </c>
      <c r="Q3997" t="str">
        <f>LEFT(ALT[[#This Row],[DATEMTH]],4)</f>
        <v>2020</v>
      </c>
    </row>
    <row r="3998" spans="1:17" x14ac:dyDescent="0.25">
      <c r="A3998" t="s">
        <v>53</v>
      </c>
      <c r="B3998" t="s">
        <v>111</v>
      </c>
      <c r="C3998" t="s">
        <v>20</v>
      </c>
      <c r="D3998" t="s">
        <v>22</v>
      </c>
      <c r="E3998" s="14">
        <v>1184596.6996629997</v>
      </c>
      <c r="F3998" s="14">
        <v>3969581.7517819991</v>
      </c>
      <c r="G3998" s="13">
        <v>0.29841851704684458</v>
      </c>
      <c r="H3998" s="12">
        <v>-15382109.32</v>
      </c>
      <c r="I3998" s="12">
        <v>-4.5903062523268474</v>
      </c>
      <c r="J3998" t="s">
        <v>24</v>
      </c>
      <c r="K3998" s="14">
        <v>463748.93247099989</v>
      </c>
      <c r="L3998" s="14">
        <v>1184596.6996629997</v>
      </c>
      <c r="M3998" s="13">
        <v>0.39148254642523456</v>
      </c>
      <c r="N3998" s="12">
        <v>-1.7970247805325894</v>
      </c>
      <c r="O3998" s="2">
        <f>DATE(LEFT(ALT[[#This Row],[DATEMTH]],4),RIGHT(ALT[[#This Row],[DATEMTH]],2),1)</f>
        <v>43922</v>
      </c>
      <c r="P3998" t="str">
        <f>IF(AND(ALT[[#This Row],[DATE]]&gt;=DATE(2023,6,1),ALT[[#This Row],[DATE]]&lt;=DATE(2024,5,31)),"Y","N")</f>
        <v>N</v>
      </c>
      <c r="Q3998" t="str">
        <f>LEFT(ALT[[#This Row],[DATEMTH]],4)</f>
        <v>2020</v>
      </c>
    </row>
    <row r="3999" spans="1:17" x14ac:dyDescent="0.25">
      <c r="A3999" t="s">
        <v>53</v>
      </c>
      <c r="B3999" t="s">
        <v>111</v>
      </c>
      <c r="C3999" t="s">
        <v>20</v>
      </c>
      <c r="D3999" t="s">
        <v>22</v>
      </c>
      <c r="E3999" s="14">
        <v>1184596.6996629997</v>
      </c>
      <c r="F3999" s="14">
        <v>3969581.7517819991</v>
      </c>
      <c r="G3999" s="13">
        <v>0.29841851704684458</v>
      </c>
      <c r="H3999" s="12">
        <v>-15382109.32</v>
      </c>
      <c r="I3999" s="12">
        <v>-4.5903062523268474</v>
      </c>
      <c r="J3999" t="s">
        <v>25</v>
      </c>
      <c r="K3999" s="14">
        <v>193384.16624199995</v>
      </c>
      <c r="L3999" s="14">
        <v>1184596.6996629997</v>
      </c>
      <c r="M3999" s="13">
        <v>0.16324894902798132</v>
      </c>
      <c r="N3999" s="12">
        <v>-0.74936267140892943</v>
      </c>
      <c r="O3999" s="2">
        <f>DATE(LEFT(ALT[[#This Row],[DATEMTH]],4),RIGHT(ALT[[#This Row],[DATEMTH]],2),1)</f>
        <v>43922</v>
      </c>
      <c r="P3999" t="str">
        <f>IF(AND(ALT[[#This Row],[DATE]]&gt;=DATE(2023,6,1),ALT[[#This Row],[DATE]]&lt;=DATE(2024,5,31)),"Y","N")</f>
        <v>N</v>
      </c>
      <c r="Q3999" t="str">
        <f>LEFT(ALT[[#This Row],[DATEMTH]],4)</f>
        <v>2020</v>
      </c>
    </row>
    <row r="4000" spans="1:17" x14ac:dyDescent="0.25">
      <c r="A4000" t="s">
        <v>53</v>
      </c>
      <c r="B4000" t="s">
        <v>111</v>
      </c>
      <c r="C4000" t="s">
        <v>20</v>
      </c>
      <c r="D4000" t="s">
        <v>22</v>
      </c>
      <c r="E4000" s="14">
        <v>1184596.6996629997</v>
      </c>
      <c r="F4000" s="14">
        <v>3969581.7517819991</v>
      </c>
      <c r="G4000" s="13">
        <v>0.29841851704684458</v>
      </c>
      <c r="H4000" s="12">
        <v>-15382109.32</v>
      </c>
      <c r="I4000" s="12">
        <v>-4.5903062523268474</v>
      </c>
      <c r="J4000" t="s">
        <v>16</v>
      </c>
      <c r="K4000" s="14">
        <v>460263.23356800003</v>
      </c>
      <c r="L4000" s="14">
        <v>1184596.6996629997</v>
      </c>
      <c r="M4000" s="13">
        <v>0.38854002691290473</v>
      </c>
      <c r="N4000" s="12">
        <v>-1.7835177148175481</v>
      </c>
      <c r="O4000" s="2">
        <f>DATE(LEFT(ALT[[#This Row],[DATEMTH]],4),RIGHT(ALT[[#This Row],[DATEMTH]],2),1)</f>
        <v>43922</v>
      </c>
      <c r="P4000" t="str">
        <f>IF(AND(ALT[[#This Row],[DATE]]&gt;=DATE(2023,6,1),ALT[[#This Row],[DATE]]&lt;=DATE(2024,5,31)),"Y","N")</f>
        <v>N</v>
      </c>
      <c r="Q4000" t="str">
        <f>LEFT(ALT[[#This Row],[DATEMTH]],4)</f>
        <v>2020</v>
      </c>
    </row>
    <row r="4001" spans="1:17" x14ac:dyDescent="0.25">
      <c r="A4001" t="s">
        <v>53</v>
      </c>
      <c r="B4001" t="s">
        <v>111</v>
      </c>
      <c r="C4001" t="s">
        <v>20</v>
      </c>
      <c r="D4001" t="s">
        <v>22</v>
      </c>
      <c r="E4001" s="14">
        <v>1184596.6996629997</v>
      </c>
      <c r="F4001" s="14">
        <v>3969581.7517819991</v>
      </c>
      <c r="G4001" s="13">
        <v>0.29841851704684458</v>
      </c>
      <c r="H4001" s="12">
        <v>-15382109.32</v>
      </c>
      <c r="I4001" s="12">
        <v>-4.5903062523268474</v>
      </c>
      <c r="J4001" t="s">
        <v>26</v>
      </c>
      <c r="K4001" s="14">
        <v>67200.367381999997</v>
      </c>
      <c r="L4001" s="14">
        <v>1184596.6996629997</v>
      </c>
      <c r="M4001" s="13">
        <v>5.6728477633879539E-2</v>
      </c>
      <c r="N4001" s="12">
        <v>-0.26040108556778097</v>
      </c>
      <c r="O4001" s="2">
        <f>DATE(LEFT(ALT[[#This Row],[DATEMTH]],4),RIGHT(ALT[[#This Row],[DATEMTH]],2),1)</f>
        <v>43922</v>
      </c>
      <c r="P4001" t="str">
        <f>IF(AND(ALT[[#This Row],[DATE]]&gt;=DATE(2023,6,1),ALT[[#This Row],[DATE]]&lt;=DATE(2024,5,31)),"Y","N")</f>
        <v>N</v>
      </c>
      <c r="Q4001" t="str">
        <f>LEFT(ALT[[#This Row],[DATEMTH]],4)</f>
        <v>2020</v>
      </c>
    </row>
    <row r="4002" spans="1:17" x14ac:dyDescent="0.25">
      <c r="A4002" t="s">
        <v>53</v>
      </c>
      <c r="B4002" t="s">
        <v>111</v>
      </c>
      <c r="C4002" t="s">
        <v>15</v>
      </c>
      <c r="D4002" t="s">
        <v>17</v>
      </c>
      <c r="E4002" s="14">
        <v>612336.87977000023</v>
      </c>
      <c r="F4002" s="14">
        <v>3969581.7517819991</v>
      </c>
      <c r="G4002" s="13">
        <v>0.15425727899296038</v>
      </c>
      <c r="H4002" s="12">
        <v>-52870659.829999998</v>
      </c>
      <c r="I4002" s="12">
        <v>-8.1556841239382134</v>
      </c>
      <c r="J4002" t="s">
        <v>26</v>
      </c>
      <c r="K4002" s="14">
        <v>71432.678512000013</v>
      </c>
      <c r="L4002" s="14">
        <v>612336.87977000012</v>
      </c>
      <c r="M4002" s="13">
        <v>0.11665584888310311</v>
      </c>
      <c r="N4002" s="12">
        <v>-0.95140825470045942</v>
      </c>
      <c r="O4002" s="2">
        <f>DATE(LEFT(ALT[[#This Row],[DATEMTH]],4),RIGHT(ALT[[#This Row],[DATEMTH]],2),1)</f>
        <v>43922</v>
      </c>
      <c r="P4002" t="str">
        <f>IF(AND(ALT[[#This Row],[DATE]]&gt;=DATE(2023,6,1),ALT[[#This Row],[DATE]]&lt;=DATE(2024,5,31)),"Y","N")</f>
        <v>N</v>
      </c>
      <c r="Q4002" t="str">
        <f>LEFT(ALT[[#This Row],[DATEMTH]],4)</f>
        <v>2020</v>
      </c>
    </row>
    <row r="4003" spans="1:17" x14ac:dyDescent="0.25">
      <c r="A4003" t="s">
        <v>53</v>
      </c>
      <c r="B4003" t="s">
        <v>111</v>
      </c>
      <c r="C4003" t="s">
        <v>15</v>
      </c>
      <c r="D4003" t="s">
        <v>17</v>
      </c>
      <c r="E4003" s="14">
        <v>612336.87977000023</v>
      </c>
      <c r="F4003" s="14">
        <v>3969581.7517819991</v>
      </c>
      <c r="G4003" s="13">
        <v>0.15425727899296038</v>
      </c>
      <c r="H4003" s="12">
        <v>-52870659.829999998</v>
      </c>
      <c r="I4003" s="12">
        <v>-8.1556841239382134</v>
      </c>
      <c r="J4003" t="s">
        <v>16</v>
      </c>
      <c r="K4003" s="14">
        <v>197239.01280399997</v>
      </c>
      <c r="L4003" s="14">
        <v>612336.87977000012</v>
      </c>
      <c r="M4003" s="13">
        <v>0.32210866162117319</v>
      </c>
      <c r="N4003" s="12">
        <v>-2.6270164977667885</v>
      </c>
      <c r="O4003" s="2">
        <f>DATE(LEFT(ALT[[#This Row],[DATEMTH]],4),RIGHT(ALT[[#This Row],[DATEMTH]],2),1)</f>
        <v>43922</v>
      </c>
      <c r="P4003" t="str">
        <f>IF(AND(ALT[[#This Row],[DATE]]&gt;=DATE(2023,6,1),ALT[[#This Row],[DATE]]&lt;=DATE(2024,5,31)),"Y","N")</f>
        <v>N</v>
      </c>
      <c r="Q4003" t="str">
        <f>LEFT(ALT[[#This Row],[DATEMTH]],4)</f>
        <v>2020</v>
      </c>
    </row>
    <row r="4004" spans="1:17" x14ac:dyDescent="0.25">
      <c r="A4004" t="s">
        <v>53</v>
      </c>
      <c r="B4004" t="s">
        <v>111</v>
      </c>
      <c r="C4004" t="s">
        <v>15</v>
      </c>
      <c r="D4004" t="s">
        <v>17</v>
      </c>
      <c r="E4004" s="14">
        <v>612336.87977000023</v>
      </c>
      <c r="F4004" s="14">
        <v>3969581.7517819991</v>
      </c>
      <c r="G4004" s="13">
        <v>0.15425727899296038</v>
      </c>
      <c r="H4004" s="12">
        <v>-52870659.829999998</v>
      </c>
      <c r="I4004" s="12">
        <v>-8.1556841239382134</v>
      </c>
      <c r="J4004" t="s">
        <v>24</v>
      </c>
      <c r="K4004" s="14">
        <v>253200.2457750001</v>
      </c>
      <c r="L4004" s="14">
        <v>612336.87977000012</v>
      </c>
      <c r="M4004" s="13">
        <v>0.41349827870910644</v>
      </c>
      <c r="N4004" s="12">
        <v>-3.372361346943638</v>
      </c>
      <c r="O4004" s="2">
        <f>DATE(LEFT(ALT[[#This Row],[DATEMTH]],4),RIGHT(ALT[[#This Row],[DATEMTH]],2),1)</f>
        <v>43922</v>
      </c>
      <c r="P4004" t="str">
        <f>IF(AND(ALT[[#This Row],[DATE]]&gt;=DATE(2023,6,1),ALT[[#This Row],[DATE]]&lt;=DATE(2024,5,31)),"Y","N")</f>
        <v>N</v>
      </c>
      <c r="Q4004" t="str">
        <f>LEFT(ALT[[#This Row],[DATEMTH]],4)</f>
        <v>2020</v>
      </c>
    </row>
    <row r="4005" spans="1:17" x14ac:dyDescent="0.25">
      <c r="A4005" t="s">
        <v>53</v>
      </c>
      <c r="B4005" t="s">
        <v>111</v>
      </c>
      <c r="C4005" t="s">
        <v>15</v>
      </c>
      <c r="D4005" t="s">
        <v>17</v>
      </c>
      <c r="E4005" s="14">
        <v>612336.87977000023</v>
      </c>
      <c r="F4005" s="14">
        <v>3969581.7517819991</v>
      </c>
      <c r="G4005" s="13">
        <v>0.15425727899296038</v>
      </c>
      <c r="H4005" s="12">
        <v>-52870659.829999998</v>
      </c>
      <c r="I4005" s="12">
        <v>-8.1556841239382134</v>
      </c>
      <c r="J4005" t="s">
        <v>25</v>
      </c>
      <c r="K4005" s="14">
        <v>90464.942679000029</v>
      </c>
      <c r="L4005" s="14">
        <v>612336.87977000012</v>
      </c>
      <c r="M4005" s="13">
        <v>0.14773721078661728</v>
      </c>
      <c r="N4005" s="12">
        <v>-1.204898024527328</v>
      </c>
      <c r="O4005" s="2">
        <f>DATE(LEFT(ALT[[#This Row],[DATEMTH]],4),RIGHT(ALT[[#This Row],[DATEMTH]],2),1)</f>
        <v>43922</v>
      </c>
      <c r="P4005" t="str">
        <f>IF(AND(ALT[[#This Row],[DATE]]&gt;=DATE(2023,6,1),ALT[[#This Row],[DATE]]&lt;=DATE(2024,5,31)),"Y","N")</f>
        <v>N</v>
      </c>
      <c r="Q4005" t="str">
        <f>LEFT(ALT[[#This Row],[DATEMTH]],4)</f>
        <v>2020</v>
      </c>
    </row>
    <row r="4006" spans="1:17" x14ac:dyDescent="0.25">
      <c r="A4006" t="s">
        <v>53</v>
      </c>
      <c r="B4006" t="s">
        <v>111</v>
      </c>
      <c r="C4006" t="s">
        <v>18</v>
      </c>
      <c r="D4006" t="s">
        <v>17</v>
      </c>
      <c r="E4006" s="14">
        <v>1103860.4911420001</v>
      </c>
      <c r="F4006" s="14">
        <v>3969581.7517819991</v>
      </c>
      <c r="G4006" s="13">
        <v>0.27807979786446319</v>
      </c>
      <c r="H4006" s="12">
        <v>-52870659.829999998</v>
      </c>
      <c r="I4006" s="12">
        <v>-14.702262398487193</v>
      </c>
      <c r="J4006" t="s">
        <v>24</v>
      </c>
      <c r="K4006" s="14">
        <v>305608.55263300001</v>
      </c>
      <c r="L4006" s="14">
        <v>1103860.4911420001</v>
      </c>
      <c r="M4006" s="13">
        <v>0.27685432632599466</v>
      </c>
      <c r="N4006" s="12">
        <v>-4.0703849518011745</v>
      </c>
      <c r="O4006" s="2">
        <f>DATE(LEFT(ALT[[#This Row],[DATEMTH]],4),RIGHT(ALT[[#This Row],[DATEMTH]],2),1)</f>
        <v>43922</v>
      </c>
      <c r="P4006" t="str">
        <f>IF(AND(ALT[[#This Row],[DATE]]&gt;=DATE(2023,6,1),ALT[[#This Row],[DATE]]&lt;=DATE(2024,5,31)),"Y","N")</f>
        <v>N</v>
      </c>
      <c r="Q4006" t="str">
        <f>LEFT(ALT[[#This Row],[DATEMTH]],4)</f>
        <v>2020</v>
      </c>
    </row>
    <row r="4007" spans="1:17" x14ac:dyDescent="0.25">
      <c r="A4007" t="s">
        <v>53</v>
      </c>
      <c r="B4007" t="s">
        <v>111</v>
      </c>
      <c r="C4007" t="s">
        <v>18</v>
      </c>
      <c r="D4007" t="s">
        <v>17</v>
      </c>
      <c r="E4007" s="14">
        <v>1103860.4911420001</v>
      </c>
      <c r="F4007" s="14">
        <v>3969581.7517819991</v>
      </c>
      <c r="G4007" s="13">
        <v>0.27807979786446319</v>
      </c>
      <c r="H4007" s="12">
        <v>-52870659.829999998</v>
      </c>
      <c r="I4007" s="12">
        <v>-14.702262398487193</v>
      </c>
      <c r="J4007" t="s">
        <v>25</v>
      </c>
      <c r="K4007" s="14">
        <v>99773.563276000044</v>
      </c>
      <c r="L4007" s="14">
        <v>1103860.4911420001</v>
      </c>
      <c r="M4007" s="13">
        <v>9.0386026202259662E-2</v>
      </c>
      <c r="N4007" s="12">
        <v>-1.3288790743821604</v>
      </c>
      <c r="O4007" s="2">
        <f>DATE(LEFT(ALT[[#This Row],[DATEMTH]],4),RIGHT(ALT[[#This Row],[DATEMTH]],2),1)</f>
        <v>43922</v>
      </c>
      <c r="P4007" t="str">
        <f>IF(AND(ALT[[#This Row],[DATE]]&gt;=DATE(2023,6,1),ALT[[#This Row],[DATE]]&lt;=DATE(2024,5,31)),"Y","N")</f>
        <v>N</v>
      </c>
      <c r="Q4007" t="str">
        <f>LEFT(ALT[[#This Row],[DATEMTH]],4)</f>
        <v>2020</v>
      </c>
    </row>
    <row r="4008" spans="1:17" x14ac:dyDescent="0.25">
      <c r="A4008" t="s">
        <v>53</v>
      </c>
      <c r="B4008" t="s">
        <v>111</v>
      </c>
      <c r="C4008" t="s">
        <v>18</v>
      </c>
      <c r="D4008" t="s">
        <v>17</v>
      </c>
      <c r="E4008" s="14">
        <v>1103860.4911420001</v>
      </c>
      <c r="F4008" s="14">
        <v>3969581.7517819991</v>
      </c>
      <c r="G4008" s="13">
        <v>0.27807979786446319</v>
      </c>
      <c r="H4008" s="12">
        <v>-52870659.829999998</v>
      </c>
      <c r="I4008" s="12">
        <v>-14.702262398487193</v>
      </c>
      <c r="J4008" t="s">
        <v>16</v>
      </c>
      <c r="K4008" s="14">
        <v>435583.53198700002</v>
      </c>
      <c r="L4008" s="14">
        <v>1103860.4911420001</v>
      </c>
      <c r="M4008" s="13">
        <v>0.3946001650411155</v>
      </c>
      <c r="N4008" s="12">
        <v>-5.8015151689208331</v>
      </c>
      <c r="O4008" s="2">
        <f>DATE(LEFT(ALT[[#This Row],[DATEMTH]],4),RIGHT(ALT[[#This Row],[DATEMTH]],2),1)</f>
        <v>43922</v>
      </c>
      <c r="P4008" t="str">
        <f>IF(AND(ALT[[#This Row],[DATE]]&gt;=DATE(2023,6,1),ALT[[#This Row],[DATE]]&lt;=DATE(2024,5,31)),"Y","N")</f>
        <v>N</v>
      </c>
      <c r="Q4008" t="str">
        <f>LEFT(ALT[[#This Row],[DATEMTH]],4)</f>
        <v>2020</v>
      </c>
    </row>
    <row r="4009" spans="1:17" x14ac:dyDescent="0.25">
      <c r="A4009" t="s">
        <v>53</v>
      </c>
      <c r="B4009" t="s">
        <v>111</v>
      </c>
      <c r="C4009" t="s">
        <v>18</v>
      </c>
      <c r="D4009" t="s">
        <v>17</v>
      </c>
      <c r="E4009" s="14">
        <v>1103860.4911420001</v>
      </c>
      <c r="F4009" s="14">
        <v>3969581.7517819991</v>
      </c>
      <c r="G4009" s="13">
        <v>0.27807979786446319</v>
      </c>
      <c r="H4009" s="12">
        <v>-52870659.829999998</v>
      </c>
      <c r="I4009" s="12">
        <v>-14.702262398487193</v>
      </c>
      <c r="J4009" t="s">
        <v>26</v>
      </c>
      <c r="K4009" s="14">
        <v>262894.843246</v>
      </c>
      <c r="L4009" s="14">
        <v>1103860.4911420001</v>
      </c>
      <c r="M4009" s="13">
        <v>0.2381594824306302</v>
      </c>
      <c r="N4009" s="12">
        <v>-3.5014832033830259</v>
      </c>
      <c r="O4009" s="2">
        <f>DATE(LEFT(ALT[[#This Row],[DATEMTH]],4),RIGHT(ALT[[#This Row],[DATEMTH]],2),1)</f>
        <v>43922</v>
      </c>
      <c r="P4009" t="str">
        <f>IF(AND(ALT[[#This Row],[DATE]]&gt;=DATE(2023,6,1),ALT[[#This Row],[DATE]]&lt;=DATE(2024,5,31)),"Y","N")</f>
        <v>N</v>
      </c>
      <c r="Q4009" t="str">
        <f>LEFT(ALT[[#This Row],[DATEMTH]],4)</f>
        <v>2020</v>
      </c>
    </row>
    <row r="4010" spans="1:17" x14ac:dyDescent="0.25">
      <c r="A4010" t="s">
        <v>53</v>
      </c>
      <c r="B4010" t="s">
        <v>111</v>
      </c>
      <c r="C4010" t="s">
        <v>19</v>
      </c>
      <c r="D4010" t="s">
        <v>17</v>
      </c>
      <c r="E4010" s="14">
        <v>1068787.6812069991</v>
      </c>
      <c r="F4010" s="14">
        <v>3969581.7517819991</v>
      </c>
      <c r="G4010" s="13">
        <v>0.26924440609573186</v>
      </c>
      <c r="H4010" s="12">
        <v>-52870659.829999998</v>
      </c>
      <c r="I4010" s="12">
        <v>-14.235129405817817</v>
      </c>
      <c r="J4010" t="s">
        <v>25</v>
      </c>
      <c r="K4010" s="14">
        <v>755676.83825899963</v>
      </c>
      <c r="L4010" s="14">
        <v>1068787.6812069996</v>
      </c>
      <c r="M4010" s="13">
        <v>0.70704111915436874</v>
      </c>
      <c r="N4010" s="12">
        <v>-10.064821826396694</v>
      </c>
      <c r="O4010" s="2">
        <f>DATE(LEFT(ALT[[#This Row],[DATEMTH]],4),RIGHT(ALT[[#This Row],[DATEMTH]],2),1)</f>
        <v>43922</v>
      </c>
      <c r="P4010" t="str">
        <f>IF(AND(ALT[[#This Row],[DATE]]&gt;=DATE(2023,6,1),ALT[[#This Row],[DATE]]&lt;=DATE(2024,5,31)),"Y","N")</f>
        <v>N</v>
      </c>
      <c r="Q4010" t="str">
        <f>LEFT(ALT[[#This Row],[DATEMTH]],4)</f>
        <v>2020</v>
      </c>
    </row>
    <row r="4011" spans="1:17" x14ac:dyDescent="0.25">
      <c r="A4011" t="s">
        <v>53</v>
      </c>
      <c r="B4011" t="s">
        <v>111</v>
      </c>
      <c r="C4011" t="s">
        <v>19</v>
      </c>
      <c r="D4011" t="s">
        <v>17</v>
      </c>
      <c r="E4011" s="14">
        <v>1068787.6812069991</v>
      </c>
      <c r="F4011" s="14">
        <v>3969581.7517819991</v>
      </c>
      <c r="G4011" s="13">
        <v>0.26924440609573186</v>
      </c>
      <c r="H4011" s="12">
        <v>-52870659.829999998</v>
      </c>
      <c r="I4011" s="12">
        <v>-14.235129405817817</v>
      </c>
      <c r="J4011" t="s">
        <v>24</v>
      </c>
      <c r="K4011" s="14">
        <v>285618.84457700007</v>
      </c>
      <c r="L4011" s="14">
        <v>1068787.6812069996</v>
      </c>
      <c r="M4011" s="13">
        <v>0.26723628050656983</v>
      </c>
      <c r="N4011" s="12">
        <v>-3.8041430349404508</v>
      </c>
      <c r="O4011" s="2">
        <f>DATE(LEFT(ALT[[#This Row],[DATEMTH]],4),RIGHT(ALT[[#This Row],[DATEMTH]],2),1)</f>
        <v>43922</v>
      </c>
      <c r="P4011" t="str">
        <f>IF(AND(ALT[[#This Row],[DATE]]&gt;=DATE(2023,6,1),ALT[[#This Row],[DATE]]&lt;=DATE(2024,5,31)),"Y","N")</f>
        <v>N</v>
      </c>
      <c r="Q4011" t="str">
        <f>LEFT(ALT[[#This Row],[DATEMTH]],4)</f>
        <v>2020</v>
      </c>
    </row>
    <row r="4012" spans="1:17" x14ac:dyDescent="0.25">
      <c r="A4012" t="s">
        <v>53</v>
      </c>
      <c r="B4012" t="s">
        <v>111</v>
      </c>
      <c r="C4012" t="s">
        <v>19</v>
      </c>
      <c r="D4012" t="s">
        <v>17</v>
      </c>
      <c r="E4012" s="14">
        <v>1068787.6812069991</v>
      </c>
      <c r="F4012" s="14">
        <v>3969581.7517819991</v>
      </c>
      <c r="G4012" s="13">
        <v>0.26924440609573186</v>
      </c>
      <c r="H4012" s="12">
        <v>-52870659.829999998</v>
      </c>
      <c r="I4012" s="12">
        <v>-14.235129405817817</v>
      </c>
      <c r="J4012" t="s">
        <v>16</v>
      </c>
      <c r="K4012" s="14">
        <v>304.7087150000001</v>
      </c>
      <c r="L4012" s="14">
        <v>1068787.6812069996</v>
      </c>
      <c r="M4012" s="13">
        <v>2.8509751783056434E-4</v>
      </c>
      <c r="N4012" s="12">
        <v>-4.0584000595955362E-3</v>
      </c>
      <c r="O4012" s="2">
        <f>DATE(LEFT(ALT[[#This Row],[DATEMTH]],4),RIGHT(ALT[[#This Row],[DATEMTH]],2),1)</f>
        <v>43922</v>
      </c>
      <c r="P4012" t="str">
        <f>IF(AND(ALT[[#This Row],[DATE]]&gt;=DATE(2023,6,1),ALT[[#This Row],[DATE]]&lt;=DATE(2024,5,31)),"Y","N")</f>
        <v>N</v>
      </c>
      <c r="Q4012" t="str">
        <f>LEFT(ALT[[#This Row],[DATEMTH]],4)</f>
        <v>2020</v>
      </c>
    </row>
    <row r="4013" spans="1:17" x14ac:dyDescent="0.25">
      <c r="A4013" t="s">
        <v>53</v>
      </c>
      <c r="B4013" t="s">
        <v>111</v>
      </c>
      <c r="C4013" t="s">
        <v>19</v>
      </c>
      <c r="D4013" t="s">
        <v>17</v>
      </c>
      <c r="E4013" s="14">
        <v>1068787.6812069991</v>
      </c>
      <c r="F4013" s="14">
        <v>3969581.7517819991</v>
      </c>
      <c r="G4013" s="13">
        <v>0.26924440609573186</v>
      </c>
      <c r="H4013" s="12">
        <v>-52870659.829999998</v>
      </c>
      <c r="I4013" s="12">
        <v>-14.235129405817817</v>
      </c>
      <c r="J4013" t="s">
        <v>26</v>
      </c>
      <c r="K4013" s="14">
        <v>27187.289656000004</v>
      </c>
      <c r="L4013" s="14">
        <v>1068787.6812069996</v>
      </c>
      <c r="M4013" s="13">
        <v>2.5437502821231014E-2</v>
      </c>
      <c r="N4013" s="12">
        <v>-0.3621061444210793</v>
      </c>
      <c r="O4013" s="2">
        <f>DATE(LEFT(ALT[[#This Row],[DATEMTH]],4),RIGHT(ALT[[#This Row],[DATEMTH]],2),1)</f>
        <v>43922</v>
      </c>
      <c r="P4013" t="str">
        <f>IF(AND(ALT[[#This Row],[DATE]]&gt;=DATE(2023,6,1),ALT[[#This Row],[DATE]]&lt;=DATE(2024,5,31)),"Y","N")</f>
        <v>N</v>
      </c>
      <c r="Q4013" t="str">
        <f>LEFT(ALT[[#This Row],[DATEMTH]],4)</f>
        <v>2020</v>
      </c>
    </row>
    <row r="4014" spans="1:17" x14ac:dyDescent="0.25">
      <c r="A4014" t="s">
        <v>53</v>
      </c>
      <c r="B4014" t="s">
        <v>111</v>
      </c>
      <c r="C4014" t="s">
        <v>20</v>
      </c>
      <c r="D4014" t="s">
        <v>17</v>
      </c>
      <c r="E4014" s="14">
        <v>1184596.6996629997</v>
      </c>
      <c r="F4014" s="14">
        <v>3969581.7517819991</v>
      </c>
      <c r="G4014" s="13">
        <v>0.29841851704684458</v>
      </c>
      <c r="H4014" s="12">
        <v>-52870659.829999998</v>
      </c>
      <c r="I4014" s="12">
        <v>-15.777583901756774</v>
      </c>
      <c r="J4014" t="s">
        <v>24</v>
      </c>
      <c r="K4014" s="14">
        <v>463748.93247099989</v>
      </c>
      <c r="L4014" s="14">
        <v>1184596.6996629997</v>
      </c>
      <c r="M4014" s="13">
        <v>0.39148254642523456</v>
      </c>
      <c r="N4014" s="12">
        <v>-6.1766487222975295</v>
      </c>
      <c r="O4014" s="2">
        <f>DATE(LEFT(ALT[[#This Row],[DATEMTH]],4),RIGHT(ALT[[#This Row],[DATEMTH]],2),1)</f>
        <v>43922</v>
      </c>
      <c r="P4014" t="str">
        <f>IF(AND(ALT[[#This Row],[DATE]]&gt;=DATE(2023,6,1),ALT[[#This Row],[DATE]]&lt;=DATE(2024,5,31)),"Y","N")</f>
        <v>N</v>
      </c>
      <c r="Q4014" t="str">
        <f>LEFT(ALT[[#This Row],[DATEMTH]],4)</f>
        <v>2020</v>
      </c>
    </row>
    <row r="4015" spans="1:17" x14ac:dyDescent="0.25">
      <c r="A4015" t="s">
        <v>53</v>
      </c>
      <c r="B4015" t="s">
        <v>111</v>
      </c>
      <c r="C4015" t="s">
        <v>20</v>
      </c>
      <c r="D4015" t="s">
        <v>17</v>
      </c>
      <c r="E4015" s="14">
        <v>1184596.6996629997</v>
      </c>
      <c r="F4015" s="14">
        <v>3969581.7517819991</v>
      </c>
      <c r="G4015" s="13">
        <v>0.29841851704684458</v>
      </c>
      <c r="H4015" s="12">
        <v>-52870659.829999998</v>
      </c>
      <c r="I4015" s="12">
        <v>-15.777583901756774</v>
      </c>
      <c r="J4015" t="s">
        <v>25</v>
      </c>
      <c r="K4015" s="14">
        <v>193384.16624199995</v>
      </c>
      <c r="L4015" s="14">
        <v>1184596.6996629997</v>
      </c>
      <c r="M4015" s="13">
        <v>0.16324894902798132</v>
      </c>
      <c r="N4015" s="12">
        <v>-2.5756739901625902</v>
      </c>
      <c r="O4015" s="2">
        <f>DATE(LEFT(ALT[[#This Row],[DATEMTH]],4),RIGHT(ALT[[#This Row],[DATEMTH]],2),1)</f>
        <v>43922</v>
      </c>
      <c r="P4015" t="str">
        <f>IF(AND(ALT[[#This Row],[DATE]]&gt;=DATE(2023,6,1),ALT[[#This Row],[DATE]]&lt;=DATE(2024,5,31)),"Y","N")</f>
        <v>N</v>
      </c>
      <c r="Q4015" t="str">
        <f>LEFT(ALT[[#This Row],[DATEMTH]],4)</f>
        <v>2020</v>
      </c>
    </row>
    <row r="4016" spans="1:17" x14ac:dyDescent="0.25">
      <c r="A4016" t="s">
        <v>53</v>
      </c>
      <c r="B4016" t="s">
        <v>111</v>
      </c>
      <c r="C4016" t="s">
        <v>20</v>
      </c>
      <c r="D4016" t="s">
        <v>17</v>
      </c>
      <c r="E4016" s="14">
        <v>1184596.6996629997</v>
      </c>
      <c r="F4016" s="14">
        <v>3969581.7517819991</v>
      </c>
      <c r="G4016" s="13">
        <v>0.29841851704684458</v>
      </c>
      <c r="H4016" s="12">
        <v>-52870659.829999998</v>
      </c>
      <c r="I4016" s="12">
        <v>-15.777583901756774</v>
      </c>
      <c r="J4016" t="s">
        <v>16</v>
      </c>
      <c r="K4016" s="14">
        <v>460263.23356800003</v>
      </c>
      <c r="L4016" s="14">
        <v>1184596.6996629997</v>
      </c>
      <c r="M4016" s="13">
        <v>0.38854002691290473</v>
      </c>
      <c r="N4016" s="12">
        <v>-6.1302228738091893</v>
      </c>
      <c r="O4016" s="2">
        <f>DATE(LEFT(ALT[[#This Row],[DATEMTH]],4),RIGHT(ALT[[#This Row],[DATEMTH]],2),1)</f>
        <v>43922</v>
      </c>
      <c r="P4016" t="str">
        <f>IF(AND(ALT[[#This Row],[DATE]]&gt;=DATE(2023,6,1),ALT[[#This Row],[DATE]]&lt;=DATE(2024,5,31)),"Y","N")</f>
        <v>N</v>
      </c>
      <c r="Q4016" t="str">
        <f>LEFT(ALT[[#This Row],[DATEMTH]],4)</f>
        <v>2020</v>
      </c>
    </row>
    <row r="4017" spans="1:17" x14ac:dyDescent="0.25">
      <c r="A4017" t="s">
        <v>53</v>
      </c>
      <c r="B4017" t="s">
        <v>111</v>
      </c>
      <c r="C4017" t="s">
        <v>20</v>
      </c>
      <c r="D4017" t="s">
        <v>17</v>
      </c>
      <c r="E4017" s="14">
        <v>1184596.6996629997</v>
      </c>
      <c r="F4017" s="14">
        <v>3969581.7517819991</v>
      </c>
      <c r="G4017" s="13">
        <v>0.29841851704684458</v>
      </c>
      <c r="H4017" s="12">
        <v>-52870659.829999998</v>
      </c>
      <c r="I4017" s="12">
        <v>-15.777583901756774</v>
      </c>
      <c r="J4017" t="s">
        <v>26</v>
      </c>
      <c r="K4017" s="14">
        <v>67200.367381999997</v>
      </c>
      <c r="L4017" s="14">
        <v>1184596.6996629997</v>
      </c>
      <c r="M4017" s="13">
        <v>5.6728477633879539E-2</v>
      </c>
      <c r="N4017" s="12">
        <v>-0.89503831548746704</v>
      </c>
      <c r="O4017" s="2">
        <f>DATE(LEFT(ALT[[#This Row],[DATEMTH]],4),RIGHT(ALT[[#This Row],[DATEMTH]],2),1)</f>
        <v>43922</v>
      </c>
      <c r="P4017" t="str">
        <f>IF(AND(ALT[[#This Row],[DATE]]&gt;=DATE(2023,6,1),ALT[[#This Row],[DATE]]&lt;=DATE(2024,5,31)),"Y","N")</f>
        <v>N</v>
      </c>
      <c r="Q4017" t="str">
        <f>LEFT(ALT[[#This Row],[DATEMTH]],4)</f>
        <v>2020</v>
      </c>
    </row>
    <row r="4018" spans="1:17" x14ac:dyDescent="0.25">
      <c r="A4018" t="s">
        <v>53</v>
      </c>
      <c r="B4018" t="s">
        <v>111</v>
      </c>
      <c r="C4018" t="s">
        <v>15</v>
      </c>
      <c r="D4018" t="s">
        <v>23</v>
      </c>
      <c r="E4018" s="14">
        <v>612336.87977000023</v>
      </c>
      <c r="F4018" s="14">
        <v>3969581.7517819991</v>
      </c>
      <c r="G4018" s="13">
        <v>0.15425727899296038</v>
      </c>
      <c r="H4018" s="12">
        <v>-12475614.52</v>
      </c>
      <c r="I4018" s="12">
        <v>-1.9244543496202675</v>
      </c>
      <c r="J4018" t="s">
        <v>26</v>
      </c>
      <c r="K4018" s="14">
        <v>71432.678512000013</v>
      </c>
      <c r="L4018" s="14">
        <v>612336.87977000012</v>
      </c>
      <c r="M4018" s="13">
        <v>0.11665584888310311</v>
      </c>
      <c r="N4018" s="12">
        <v>-0.2244988557917324</v>
      </c>
      <c r="O4018" s="2">
        <f>DATE(LEFT(ALT[[#This Row],[DATEMTH]],4),RIGHT(ALT[[#This Row],[DATEMTH]],2),1)</f>
        <v>43922</v>
      </c>
      <c r="P4018" t="str">
        <f>IF(AND(ALT[[#This Row],[DATE]]&gt;=DATE(2023,6,1),ALT[[#This Row],[DATE]]&lt;=DATE(2024,5,31)),"Y","N")</f>
        <v>N</v>
      </c>
      <c r="Q4018" t="str">
        <f>LEFT(ALT[[#This Row],[DATEMTH]],4)</f>
        <v>2020</v>
      </c>
    </row>
    <row r="4019" spans="1:17" x14ac:dyDescent="0.25">
      <c r="A4019" t="s">
        <v>53</v>
      </c>
      <c r="B4019" t="s">
        <v>111</v>
      </c>
      <c r="C4019" t="s">
        <v>15</v>
      </c>
      <c r="D4019" t="s">
        <v>23</v>
      </c>
      <c r="E4019" s="14">
        <v>612336.87977000023</v>
      </c>
      <c r="F4019" s="14">
        <v>3969581.7517819991</v>
      </c>
      <c r="G4019" s="13">
        <v>0.15425727899296038</v>
      </c>
      <c r="H4019" s="12">
        <v>-12475614.52</v>
      </c>
      <c r="I4019" s="12">
        <v>-1.9244543496202675</v>
      </c>
      <c r="J4019" t="s">
        <v>16</v>
      </c>
      <c r="K4019" s="14">
        <v>197239.01280399997</v>
      </c>
      <c r="L4019" s="14">
        <v>612336.87977000012</v>
      </c>
      <c r="M4019" s="13">
        <v>0.32210866162117319</v>
      </c>
      <c r="N4019" s="12">
        <v>-0.61988341490722965</v>
      </c>
      <c r="O4019" s="2">
        <f>DATE(LEFT(ALT[[#This Row],[DATEMTH]],4),RIGHT(ALT[[#This Row],[DATEMTH]],2),1)</f>
        <v>43922</v>
      </c>
      <c r="P4019" t="str">
        <f>IF(AND(ALT[[#This Row],[DATE]]&gt;=DATE(2023,6,1),ALT[[#This Row],[DATE]]&lt;=DATE(2024,5,31)),"Y","N")</f>
        <v>N</v>
      </c>
      <c r="Q4019" t="str">
        <f>LEFT(ALT[[#This Row],[DATEMTH]],4)</f>
        <v>2020</v>
      </c>
    </row>
    <row r="4020" spans="1:17" x14ac:dyDescent="0.25">
      <c r="A4020" t="s">
        <v>53</v>
      </c>
      <c r="B4020" t="s">
        <v>111</v>
      </c>
      <c r="C4020" t="s">
        <v>15</v>
      </c>
      <c r="D4020" t="s">
        <v>23</v>
      </c>
      <c r="E4020" s="14">
        <v>612336.87977000023</v>
      </c>
      <c r="F4020" s="14">
        <v>3969581.7517819991</v>
      </c>
      <c r="G4020" s="13">
        <v>0.15425727899296038</v>
      </c>
      <c r="H4020" s="12">
        <v>-12475614.52</v>
      </c>
      <c r="I4020" s="12">
        <v>-1.9244543496202675</v>
      </c>
      <c r="J4020" t="s">
        <v>24</v>
      </c>
      <c r="K4020" s="14">
        <v>253200.2457750001</v>
      </c>
      <c r="L4020" s="14">
        <v>612336.87977000012</v>
      </c>
      <c r="M4020" s="13">
        <v>0.41349827870910644</v>
      </c>
      <c r="N4020" s="12">
        <v>-0.79575856102223352</v>
      </c>
      <c r="O4020" s="2">
        <f>DATE(LEFT(ALT[[#This Row],[DATEMTH]],4),RIGHT(ALT[[#This Row],[DATEMTH]],2),1)</f>
        <v>43922</v>
      </c>
      <c r="P4020" t="str">
        <f>IF(AND(ALT[[#This Row],[DATE]]&gt;=DATE(2023,6,1),ALT[[#This Row],[DATE]]&lt;=DATE(2024,5,31)),"Y","N")</f>
        <v>N</v>
      </c>
      <c r="Q4020" t="str">
        <f>LEFT(ALT[[#This Row],[DATEMTH]],4)</f>
        <v>2020</v>
      </c>
    </row>
    <row r="4021" spans="1:17" x14ac:dyDescent="0.25">
      <c r="A4021" t="s">
        <v>53</v>
      </c>
      <c r="B4021" t="s">
        <v>111</v>
      </c>
      <c r="C4021" t="s">
        <v>15</v>
      </c>
      <c r="D4021" t="s">
        <v>23</v>
      </c>
      <c r="E4021" s="14">
        <v>612336.87977000023</v>
      </c>
      <c r="F4021" s="14">
        <v>3969581.7517819991</v>
      </c>
      <c r="G4021" s="13">
        <v>0.15425727899296038</v>
      </c>
      <c r="H4021" s="12">
        <v>-12475614.52</v>
      </c>
      <c r="I4021" s="12">
        <v>-1.9244543496202675</v>
      </c>
      <c r="J4021" t="s">
        <v>25</v>
      </c>
      <c r="K4021" s="14">
        <v>90464.942679000029</v>
      </c>
      <c r="L4021" s="14">
        <v>612336.87977000012</v>
      </c>
      <c r="M4021" s="13">
        <v>0.14773721078661728</v>
      </c>
      <c r="N4021" s="12">
        <v>-0.28431351789907194</v>
      </c>
      <c r="O4021" s="2">
        <f>DATE(LEFT(ALT[[#This Row],[DATEMTH]],4),RIGHT(ALT[[#This Row],[DATEMTH]],2),1)</f>
        <v>43922</v>
      </c>
      <c r="P4021" t="str">
        <f>IF(AND(ALT[[#This Row],[DATE]]&gt;=DATE(2023,6,1),ALT[[#This Row],[DATE]]&lt;=DATE(2024,5,31)),"Y","N")</f>
        <v>N</v>
      </c>
      <c r="Q4021" t="str">
        <f>LEFT(ALT[[#This Row],[DATEMTH]],4)</f>
        <v>2020</v>
      </c>
    </row>
    <row r="4022" spans="1:17" x14ac:dyDescent="0.25">
      <c r="A4022" t="s">
        <v>53</v>
      </c>
      <c r="B4022" t="s">
        <v>111</v>
      </c>
      <c r="C4022" t="s">
        <v>18</v>
      </c>
      <c r="D4022" t="s">
        <v>23</v>
      </c>
      <c r="E4022" s="14">
        <v>1103860.4911420001</v>
      </c>
      <c r="F4022" s="14">
        <v>3969581.7517819991</v>
      </c>
      <c r="G4022" s="13">
        <v>0.27807979786446319</v>
      </c>
      <c r="H4022" s="12">
        <v>-12475614.52</v>
      </c>
      <c r="I4022" s="12">
        <v>-3.4692163639565616</v>
      </c>
      <c r="J4022" t="s">
        <v>24</v>
      </c>
      <c r="K4022" s="14">
        <v>305608.55263300001</v>
      </c>
      <c r="L4022" s="14">
        <v>1103860.4911420001</v>
      </c>
      <c r="M4022" s="13">
        <v>0.27685432632599466</v>
      </c>
      <c r="N4022" s="12">
        <v>-0.96046755932231054</v>
      </c>
      <c r="O4022" s="2">
        <f>DATE(LEFT(ALT[[#This Row],[DATEMTH]],4),RIGHT(ALT[[#This Row],[DATEMTH]],2),1)</f>
        <v>43922</v>
      </c>
      <c r="P4022" t="str">
        <f>IF(AND(ALT[[#This Row],[DATE]]&gt;=DATE(2023,6,1),ALT[[#This Row],[DATE]]&lt;=DATE(2024,5,31)),"Y","N")</f>
        <v>N</v>
      </c>
      <c r="Q4022" t="str">
        <f>LEFT(ALT[[#This Row],[DATEMTH]],4)</f>
        <v>2020</v>
      </c>
    </row>
    <row r="4023" spans="1:17" x14ac:dyDescent="0.25">
      <c r="A4023" t="s">
        <v>53</v>
      </c>
      <c r="B4023" t="s">
        <v>111</v>
      </c>
      <c r="C4023" t="s">
        <v>18</v>
      </c>
      <c r="D4023" t="s">
        <v>23</v>
      </c>
      <c r="E4023" s="14">
        <v>1103860.4911420001</v>
      </c>
      <c r="F4023" s="14">
        <v>3969581.7517819991</v>
      </c>
      <c r="G4023" s="13">
        <v>0.27807979786446319</v>
      </c>
      <c r="H4023" s="12">
        <v>-12475614.52</v>
      </c>
      <c r="I4023" s="12">
        <v>-3.4692163639565616</v>
      </c>
      <c r="J4023" t="s">
        <v>25</v>
      </c>
      <c r="K4023" s="14">
        <v>99773.563276000044</v>
      </c>
      <c r="L4023" s="14">
        <v>1103860.4911420001</v>
      </c>
      <c r="M4023" s="13">
        <v>9.0386026202259662E-2</v>
      </c>
      <c r="N4023" s="12">
        <v>-0.31356868117388575</v>
      </c>
      <c r="O4023" s="2">
        <f>DATE(LEFT(ALT[[#This Row],[DATEMTH]],4),RIGHT(ALT[[#This Row],[DATEMTH]],2),1)</f>
        <v>43922</v>
      </c>
      <c r="P4023" t="str">
        <f>IF(AND(ALT[[#This Row],[DATE]]&gt;=DATE(2023,6,1),ALT[[#This Row],[DATE]]&lt;=DATE(2024,5,31)),"Y","N")</f>
        <v>N</v>
      </c>
      <c r="Q4023" t="str">
        <f>LEFT(ALT[[#This Row],[DATEMTH]],4)</f>
        <v>2020</v>
      </c>
    </row>
    <row r="4024" spans="1:17" x14ac:dyDescent="0.25">
      <c r="A4024" t="s">
        <v>53</v>
      </c>
      <c r="B4024" t="s">
        <v>111</v>
      </c>
      <c r="C4024" t="s">
        <v>18</v>
      </c>
      <c r="D4024" t="s">
        <v>23</v>
      </c>
      <c r="E4024" s="14">
        <v>1103860.4911420001</v>
      </c>
      <c r="F4024" s="14">
        <v>3969581.7517819991</v>
      </c>
      <c r="G4024" s="13">
        <v>0.27807979786446319</v>
      </c>
      <c r="H4024" s="12">
        <v>-12475614.52</v>
      </c>
      <c r="I4024" s="12">
        <v>-3.4692163639565616</v>
      </c>
      <c r="J4024" t="s">
        <v>16</v>
      </c>
      <c r="K4024" s="14">
        <v>435583.53198700002</v>
      </c>
      <c r="L4024" s="14">
        <v>1103860.4911420001</v>
      </c>
      <c r="M4024" s="13">
        <v>0.3946001650411155</v>
      </c>
      <c r="N4024" s="12">
        <v>-1.3689533497805979</v>
      </c>
      <c r="O4024" s="2">
        <f>DATE(LEFT(ALT[[#This Row],[DATEMTH]],4),RIGHT(ALT[[#This Row],[DATEMTH]],2),1)</f>
        <v>43922</v>
      </c>
      <c r="P4024" t="str">
        <f>IF(AND(ALT[[#This Row],[DATE]]&gt;=DATE(2023,6,1),ALT[[#This Row],[DATE]]&lt;=DATE(2024,5,31)),"Y","N")</f>
        <v>N</v>
      </c>
      <c r="Q4024" t="str">
        <f>LEFT(ALT[[#This Row],[DATEMTH]],4)</f>
        <v>2020</v>
      </c>
    </row>
    <row r="4025" spans="1:17" x14ac:dyDescent="0.25">
      <c r="A4025" t="s">
        <v>53</v>
      </c>
      <c r="B4025" t="s">
        <v>111</v>
      </c>
      <c r="C4025" t="s">
        <v>18</v>
      </c>
      <c r="D4025" t="s">
        <v>23</v>
      </c>
      <c r="E4025" s="14">
        <v>1103860.4911420001</v>
      </c>
      <c r="F4025" s="14">
        <v>3969581.7517819991</v>
      </c>
      <c r="G4025" s="13">
        <v>0.27807979786446319</v>
      </c>
      <c r="H4025" s="12">
        <v>-12475614.52</v>
      </c>
      <c r="I4025" s="12">
        <v>-3.4692163639565616</v>
      </c>
      <c r="J4025" t="s">
        <v>26</v>
      </c>
      <c r="K4025" s="14">
        <v>262894.843246</v>
      </c>
      <c r="L4025" s="14">
        <v>1103860.4911420001</v>
      </c>
      <c r="M4025" s="13">
        <v>0.2381594824306302</v>
      </c>
      <c r="N4025" s="12">
        <v>-0.82622677367976749</v>
      </c>
      <c r="O4025" s="2">
        <f>DATE(LEFT(ALT[[#This Row],[DATEMTH]],4),RIGHT(ALT[[#This Row],[DATEMTH]],2),1)</f>
        <v>43922</v>
      </c>
      <c r="P4025" t="str">
        <f>IF(AND(ALT[[#This Row],[DATE]]&gt;=DATE(2023,6,1),ALT[[#This Row],[DATE]]&lt;=DATE(2024,5,31)),"Y","N")</f>
        <v>N</v>
      </c>
      <c r="Q4025" t="str">
        <f>LEFT(ALT[[#This Row],[DATEMTH]],4)</f>
        <v>2020</v>
      </c>
    </row>
    <row r="4026" spans="1:17" x14ac:dyDescent="0.25">
      <c r="A4026" t="s">
        <v>53</v>
      </c>
      <c r="B4026" t="s">
        <v>111</v>
      </c>
      <c r="C4026" t="s">
        <v>19</v>
      </c>
      <c r="D4026" t="s">
        <v>23</v>
      </c>
      <c r="E4026" s="14">
        <v>1068787.6812069991</v>
      </c>
      <c r="F4026" s="14">
        <v>3969581.7517819991</v>
      </c>
      <c r="G4026" s="13">
        <v>0.26924440609573186</v>
      </c>
      <c r="H4026" s="12">
        <v>-12475614.52</v>
      </c>
      <c r="I4026" s="12">
        <v>-3.3589894221166889</v>
      </c>
      <c r="J4026" t="s">
        <v>24</v>
      </c>
      <c r="K4026" s="14">
        <v>285618.84457700007</v>
      </c>
      <c r="L4026" s="14">
        <v>1068787.6812069996</v>
      </c>
      <c r="M4026" s="13">
        <v>0.26723628050656983</v>
      </c>
      <c r="N4026" s="12">
        <v>-0.89764383942737636</v>
      </c>
      <c r="O4026" s="2">
        <f>DATE(LEFT(ALT[[#This Row],[DATEMTH]],4),RIGHT(ALT[[#This Row],[DATEMTH]],2),1)</f>
        <v>43922</v>
      </c>
      <c r="P4026" t="str">
        <f>IF(AND(ALT[[#This Row],[DATE]]&gt;=DATE(2023,6,1),ALT[[#This Row],[DATE]]&lt;=DATE(2024,5,31)),"Y","N")</f>
        <v>N</v>
      </c>
      <c r="Q4026" t="str">
        <f>LEFT(ALT[[#This Row],[DATEMTH]],4)</f>
        <v>2020</v>
      </c>
    </row>
    <row r="4027" spans="1:17" x14ac:dyDescent="0.25">
      <c r="A4027" t="s">
        <v>53</v>
      </c>
      <c r="B4027" t="s">
        <v>111</v>
      </c>
      <c r="C4027" t="s">
        <v>19</v>
      </c>
      <c r="D4027" t="s">
        <v>23</v>
      </c>
      <c r="E4027" s="14">
        <v>1068787.6812069991</v>
      </c>
      <c r="F4027" s="14">
        <v>3969581.7517819991</v>
      </c>
      <c r="G4027" s="13">
        <v>0.26924440609573186</v>
      </c>
      <c r="H4027" s="12">
        <v>-12475614.52</v>
      </c>
      <c r="I4027" s="12">
        <v>-3.3589894221166889</v>
      </c>
      <c r="J4027" t="s">
        <v>25</v>
      </c>
      <c r="K4027" s="14">
        <v>755676.83825899963</v>
      </c>
      <c r="L4027" s="14">
        <v>1068787.6812069996</v>
      </c>
      <c r="M4027" s="13">
        <v>0.70704111915436874</v>
      </c>
      <c r="N4027" s="12">
        <v>-2.37494364024107</v>
      </c>
      <c r="O4027" s="2">
        <f>DATE(LEFT(ALT[[#This Row],[DATEMTH]],4),RIGHT(ALT[[#This Row],[DATEMTH]],2),1)</f>
        <v>43922</v>
      </c>
      <c r="P4027" t="str">
        <f>IF(AND(ALT[[#This Row],[DATE]]&gt;=DATE(2023,6,1),ALT[[#This Row],[DATE]]&lt;=DATE(2024,5,31)),"Y","N")</f>
        <v>N</v>
      </c>
      <c r="Q4027" t="str">
        <f>LEFT(ALT[[#This Row],[DATEMTH]],4)</f>
        <v>2020</v>
      </c>
    </row>
    <row r="4028" spans="1:17" x14ac:dyDescent="0.25">
      <c r="A4028" t="s">
        <v>53</v>
      </c>
      <c r="B4028" t="s">
        <v>111</v>
      </c>
      <c r="C4028" t="s">
        <v>19</v>
      </c>
      <c r="D4028" t="s">
        <v>23</v>
      </c>
      <c r="E4028" s="14">
        <v>1068787.6812069991</v>
      </c>
      <c r="F4028" s="14">
        <v>3969581.7517819991</v>
      </c>
      <c r="G4028" s="13">
        <v>0.26924440609573186</v>
      </c>
      <c r="H4028" s="12">
        <v>-12475614.52</v>
      </c>
      <c r="I4028" s="12">
        <v>-3.3589894221166889</v>
      </c>
      <c r="J4028" t="s">
        <v>16</v>
      </c>
      <c r="K4028" s="14">
        <v>304.7087150000001</v>
      </c>
      <c r="L4028" s="14">
        <v>1068787.6812069996</v>
      </c>
      <c r="M4028" s="13">
        <v>2.8509751783056434E-4</v>
      </c>
      <c r="N4028" s="12">
        <v>-9.5763954666458972E-4</v>
      </c>
      <c r="O4028" s="2">
        <f>DATE(LEFT(ALT[[#This Row],[DATEMTH]],4),RIGHT(ALT[[#This Row],[DATEMTH]],2),1)</f>
        <v>43922</v>
      </c>
      <c r="P4028" t="str">
        <f>IF(AND(ALT[[#This Row],[DATE]]&gt;=DATE(2023,6,1),ALT[[#This Row],[DATE]]&lt;=DATE(2024,5,31)),"Y","N")</f>
        <v>N</v>
      </c>
      <c r="Q4028" t="str">
        <f>LEFT(ALT[[#This Row],[DATEMTH]],4)</f>
        <v>2020</v>
      </c>
    </row>
    <row r="4029" spans="1:17" x14ac:dyDescent="0.25">
      <c r="A4029" t="s">
        <v>53</v>
      </c>
      <c r="B4029" t="s">
        <v>111</v>
      </c>
      <c r="C4029" t="s">
        <v>19</v>
      </c>
      <c r="D4029" t="s">
        <v>23</v>
      </c>
      <c r="E4029" s="14">
        <v>1068787.6812069991</v>
      </c>
      <c r="F4029" s="14">
        <v>3969581.7517819991</v>
      </c>
      <c r="G4029" s="13">
        <v>0.26924440609573186</v>
      </c>
      <c r="H4029" s="12">
        <v>-12475614.52</v>
      </c>
      <c r="I4029" s="12">
        <v>-3.3589894221166889</v>
      </c>
      <c r="J4029" t="s">
        <v>26</v>
      </c>
      <c r="K4029" s="14">
        <v>27187.289656000004</v>
      </c>
      <c r="L4029" s="14">
        <v>1068787.6812069996</v>
      </c>
      <c r="M4029" s="13">
        <v>2.5437502821231014E-2</v>
      </c>
      <c r="N4029" s="12">
        <v>-8.5444302901578409E-2</v>
      </c>
      <c r="O4029" s="2">
        <f>DATE(LEFT(ALT[[#This Row],[DATEMTH]],4),RIGHT(ALT[[#This Row],[DATEMTH]],2),1)</f>
        <v>43922</v>
      </c>
      <c r="P4029" t="str">
        <f>IF(AND(ALT[[#This Row],[DATE]]&gt;=DATE(2023,6,1),ALT[[#This Row],[DATE]]&lt;=DATE(2024,5,31)),"Y","N")</f>
        <v>N</v>
      </c>
      <c r="Q4029" t="str">
        <f>LEFT(ALT[[#This Row],[DATEMTH]],4)</f>
        <v>2020</v>
      </c>
    </row>
    <row r="4030" spans="1:17" x14ac:dyDescent="0.25">
      <c r="A4030" t="s">
        <v>53</v>
      </c>
      <c r="B4030" t="s">
        <v>111</v>
      </c>
      <c r="C4030" t="s">
        <v>20</v>
      </c>
      <c r="D4030" t="s">
        <v>23</v>
      </c>
      <c r="E4030" s="14">
        <v>1184596.6996629997</v>
      </c>
      <c r="F4030" s="14">
        <v>3969581.7517819991</v>
      </c>
      <c r="G4030" s="13">
        <v>0.29841851704684458</v>
      </c>
      <c r="H4030" s="12">
        <v>-12475614.52</v>
      </c>
      <c r="I4030" s="12">
        <v>-3.7229543843064814</v>
      </c>
      <c r="J4030" t="s">
        <v>25</v>
      </c>
      <c r="K4030" s="14">
        <v>193384.16624199995</v>
      </c>
      <c r="L4030" s="14">
        <v>1184596.6996629997</v>
      </c>
      <c r="M4030" s="13">
        <v>0.16324894902798132</v>
      </c>
      <c r="N4030" s="12">
        <v>-0.60776839051714837</v>
      </c>
      <c r="O4030" s="2">
        <f>DATE(LEFT(ALT[[#This Row],[DATEMTH]],4),RIGHT(ALT[[#This Row],[DATEMTH]],2),1)</f>
        <v>43922</v>
      </c>
      <c r="P4030" t="str">
        <f>IF(AND(ALT[[#This Row],[DATE]]&gt;=DATE(2023,6,1),ALT[[#This Row],[DATE]]&lt;=DATE(2024,5,31)),"Y","N")</f>
        <v>N</v>
      </c>
      <c r="Q4030" t="str">
        <f>LEFT(ALT[[#This Row],[DATEMTH]],4)</f>
        <v>2020</v>
      </c>
    </row>
    <row r="4031" spans="1:17" x14ac:dyDescent="0.25">
      <c r="A4031" t="s">
        <v>53</v>
      </c>
      <c r="B4031" t="s">
        <v>111</v>
      </c>
      <c r="C4031" t="s">
        <v>20</v>
      </c>
      <c r="D4031" t="s">
        <v>23</v>
      </c>
      <c r="E4031" s="14">
        <v>1184596.6996629997</v>
      </c>
      <c r="F4031" s="14">
        <v>3969581.7517819991</v>
      </c>
      <c r="G4031" s="13">
        <v>0.29841851704684458</v>
      </c>
      <c r="H4031" s="12">
        <v>-12475614.52</v>
      </c>
      <c r="I4031" s="12">
        <v>-3.7229543843064814</v>
      </c>
      <c r="J4031" t="s">
        <v>24</v>
      </c>
      <c r="K4031" s="14">
        <v>463748.93247099989</v>
      </c>
      <c r="L4031" s="14">
        <v>1184596.6996629997</v>
      </c>
      <c r="M4031" s="13">
        <v>0.39148254642523456</v>
      </c>
      <c r="N4031" s="12">
        <v>-1.4574716625932926</v>
      </c>
      <c r="O4031" s="2">
        <f>DATE(LEFT(ALT[[#This Row],[DATEMTH]],4),RIGHT(ALT[[#This Row],[DATEMTH]],2),1)</f>
        <v>43922</v>
      </c>
      <c r="P4031" t="str">
        <f>IF(AND(ALT[[#This Row],[DATE]]&gt;=DATE(2023,6,1),ALT[[#This Row],[DATE]]&lt;=DATE(2024,5,31)),"Y","N")</f>
        <v>N</v>
      </c>
      <c r="Q4031" t="str">
        <f>LEFT(ALT[[#This Row],[DATEMTH]],4)</f>
        <v>2020</v>
      </c>
    </row>
    <row r="4032" spans="1:17" x14ac:dyDescent="0.25">
      <c r="A4032" t="s">
        <v>53</v>
      </c>
      <c r="B4032" t="s">
        <v>111</v>
      </c>
      <c r="C4032" t="s">
        <v>20</v>
      </c>
      <c r="D4032" t="s">
        <v>23</v>
      </c>
      <c r="E4032" s="14">
        <v>1184596.6996629997</v>
      </c>
      <c r="F4032" s="14">
        <v>3969581.7517819991</v>
      </c>
      <c r="G4032" s="13">
        <v>0.29841851704684458</v>
      </c>
      <c r="H4032" s="12">
        <v>-12475614.52</v>
      </c>
      <c r="I4032" s="12">
        <v>-3.7229543843064814</v>
      </c>
      <c r="J4032" t="s">
        <v>16</v>
      </c>
      <c r="K4032" s="14">
        <v>460263.23356800003</v>
      </c>
      <c r="L4032" s="14">
        <v>1184596.6996629997</v>
      </c>
      <c r="M4032" s="13">
        <v>0.38854002691290473</v>
      </c>
      <c r="N4032" s="12">
        <v>-1.4465167966739569</v>
      </c>
      <c r="O4032" s="2">
        <f>DATE(LEFT(ALT[[#This Row],[DATEMTH]],4),RIGHT(ALT[[#This Row],[DATEMTH]],2),1)</f>
        <v>43922</v>
      </c>
      <c r="P4032" t="str">
        <f>IF(AND(ALT[[#This Row],[DATE]]&gt;=DATE(2023,6,1),ALT[[#This Row],[DATE]]&lt;=DATE(2024,5,31)),"Y","N")</f>
        <v>N</v>
      </c>
      <c r="Q4032" t="str">
        <f>LEFT(ALT[[#This Row],[DATEMTH]],4)</f>
        <v>2020</v>
      </c>
    </row>
    <row r="4033" spans="1:17" x14ac:dyDescent="0.25">
      <c r="A4033" t="s">
        <v>53</v>
      </c>
      <c r="B4033" t="s">
        <v>111</v>
      </c>
      <c r="C4033" t="s">
        <v>20</v>
      </c>
      <c r="D4033" t="s">
        <v>23</v>
      </c>
      <c r="E4033" s="14">
        <v>1184596.6996629997</v>
      </c>
      <c r="F4033" s="14">
        <v>3969581.7517819991</v>
      </c>
      <c r="G4033" s="13">
        <v>0.29841851704684458</v>
      </c>
      <c r="H4033" s="12">
        <v>-12475614.52</v>
      </c>
      <c r="I4033" s="12">
        <v>-3.7229543843064814</v>
      </c>
      <c r="J4033" t="s">
        <v>26</v>
      </c>
      <c r="K4033" s="14">
        <v>67200.367381999997</v>
      </c>
      <c r="L4033" s="14">
        <v>1184596.6996629997</v>
      </c>
      <c r="M4033" s="13">
        <v>5.6728477633879539E-2</v>
      </c>
      <c r="N4033" s="12">
        <v>-0.21119753452208401</v>
      </c>
      <c r="O4033" s="2">
        <f>DATE(LEFT(ALT[[#This Row],[DATEMTH]],4),RIGHT(ALT[[#This Row],[DATEMTH]],2),1)</f>
        <v>43922</v>
      </c>
      <c r="P4033" t="str">
        <f>IF(AND(ALT[[#This Row],[DATE]]&gt;=DATE(2023,6,1),ALT[[#This Row],[DATE]]&lt;=DATE(2024,5,31)),"Y","N")</f>
        <v>N</v>
      </c>
      <c r="Q4033" t="str">
        <f>LEFT(ALT[[#This Row],[DATEMTH]],4)</f>
        <v>2020</v>
      </c>
    </row>
    <row r="4034" spans="1:17" x14ac:dyDescent="0.25">
      <c r="A4034" t="s">
        <v>54</v>
      </c>
      <c r="B4034" t="s">
        <v>14</v>
      </c>
      <c r="C4034" t="s">
        <v>15</v>
      </c>
      <c r="D4034" t="s">
        <v>22</v>
      </c>
      <c r="E4034" s="14">
        <v>10191.045716000001</v>
      </c>
      <c r="F4034" s="14">
        <v>65418.029635999999</v>
      </c>
      <c r="G4034" s="13">
        <v>0.15578344032532274</v>
      </c>
      <c r="H4034" s="12">
        <v>-14592830.68</v>
      </c>
      <c r="I4034" s="12">
        <v>-2.2733213674153188</v>
      </c>
      <c r="J4034" t="s">
        <v>26</v>
      </c>
      <c r="K4034" s="14">
        <v>1065.1126760000004</v>
      </c>
      <c r="L4034" s="14">
        <v>10191.045716000001</v>
      </c>
      <c r="M4034" s="13">
        <v>0.10451456167327043</v>
      </c>
      <c r="N4034" s="12">
        <v>-0.23759518625789181</v>
      </c>
      <c r="O4034" s="2">
        <f>DATE(LEFT(ALT[[#This Row],[DATEMTH]],4),RIGHT(ALT[[#This Row],[DATEMTH]],2),1)</f>
        <v>43952</v>
      </c>
      <c r="P4034" t="str">
        <f>IF(AND(ALT[[#This Row],[DATE]]&gt;=DATE(2023,6,1),ALT[[#This Row],[DATE]]&lt;=DATE(2024,5,31)),"Y","N")</f>
        <v>N</v>
      </c>
      <c r="Q4034" t="str">
        <f>LEFT(ALT[[#This Row],[DATEMTH]],4)</f>
        <v>2020</v>
      </c>
    </row>
    <row r="4035" spans="1:17" x14ac:dyDescent="0.25">
      <c r="A4035" t="s">
        <v>54</v>
      </c>
      <c r="B4035" t="s">
        <v>14</v>
      </c>
      <c r="C4035" t="s">
        <v>15</v>
      </c>
      <c r="D4035" t="s">
        <v>22</v>
      </c>
      <c r="E4035" s="14">
        <v>10191.045716000001</v>
      </c>
      <c r="F4035" s="14">
        <v>65418.029635999999</v>
      </c>
      <c r="G4035" s="13">
        <v>0.15578344032532274</v>
      </c>
      <c r="H4035" s="12">
        <v>-14592830.68</v>
      </c>
      <c r="I4035" s="12">
        <v>-2.2733213674153188</v>
      </c>
      <c r="J4035" t="s">
        <v>16</v>
      </c>
      <c r="K4035" s="14">
        <v>3230.2594399999998</v>
      </c>
      <c r="L4035" s="14">
        <v>10191.045716000001</v>
      </c>
      <c r="M4035" s="13">
        <v>0.31697036104238779</v>
      </c>
      <c r="N4035" s="12">
        <v>-0.72057549459500825</v>
      </c>
      <c r="O4035" s="2">
        <f>DATE(LEFT(ALT[[#This Row],[DATEMTH]],4),RIGHT(ALT[[#This Row],[DATEMTH]],2),1)</f>
        <v>43952</v>
      </c>
      <c r="P4035" t="str">
        <f>IF(AND(ALT[[#This Row],[DATE]]&gt;=DATE(2023,6,1),ALT[[#This Row],[DATE]]&lt;=DATE(2024,5,31)),"Y","N")</f>
        <v>N</v>
      </c>
      <c r="Q4035" t="str">
        <f>LEFT(ALT[[#This Row],[DATEMTH]],4)</f>
        <v>2020</v>
      </c>
    </row>
    <row r="4036" spans="1:17" x14ac:dyDescent="0.25">
      <c r="A4036" t="s">
        <v>54</v>
      </c>
      <c r="B4036" t="s">
        <v>14</v>
      </c>
      <c r="C4036" t="s">
        <v>15</v>
      </c>
      <c r="D4036" t="s">
        <v>22</v>
      </c>
      <c r="E4036" s="14">
        <v>10191.045716000001</v>
      </c>
      <c r="F4036" s="14">
        <v>65418.029635999999</v>
      </c>
      <c r="G4036" s="13">
        <v>0.15578344032532274</v>
      </c>
      <c r="H4036" s="12">
        <v>-14592830.68</v>
      </c>
      <c r="I4036" s="12">
        <v>-2.2733213674153188</v>
      </c>
      <c r="J4036" t="s">
        <v>24</v>
      </c>
      <c r="K4036" s="14">
        <v>4484.6765920000007</v>
      </c>
      <c r="L4036" s="14">
        <v>10191.045716000001</v>
      </c>
      <c r="M4036" s="13">
        <v>0.44006049202183761</v>
      </c>
      <c r="N4036" s="12">
        <v>-1.0003989194685419</v>
      </c>
      <c r="O4036" s="2">
        <f>DATE(LEFT(ALT[[#This Row],[DATEMTH]],4),RIGHT(ALT[[#This Row],[DATEMTH]],2),1)</f>
        <v>43952</v>
      </c>
      <c r="P4036" t="str">
        <f>IF(AND(ALT[[#This Row],[DATE]]&gt;=DATE(2023,6,1),ALT[[#This Row],[DATE]]&lt;=DATE(2024,5,31)),"Y","N")</f>
        <v>N</v>
      </c>
      <c r="Q4036" t="str">
        <f>LEFT(ALT[[#This Row],[DATEMTH]],4)</f>
        <v>2020</v>
      </c>
    </row>
    <row r="4037" spans="1:17" x14ac:dyDescent="0.25">
      <c r="A4037" t="s">
        <v>54</v>
      </c>
      <c r="B4037" t="s">
        <v>14</v>
      </c>
      <c r="C4037" t="s">
        <v>15</v>
      </c>
      <c r="D4037" t="s">
        <v>22</v>
      </c>
      <c r="E4037" s="14">
        <v>10191.045716000001</v>
      </c>
      <c r="F4037" s="14">
        <v>65418.029635999999</v>
      </c>
      <c r="G4037" s="13">
        <v>0.15578344032532274</v>
      </c>
      <c r="H4037" s="12">
        <v>-14592830.68</v>
      </c>
      <c r="I4037" s="12">
        <v>-2.2733213674153188</v>
      </c>
      <c r="J4037" t="s">
        <v>25</v>
      </c>
      <c r="K4037" s="14">
        <v>1410.9970080000001</v>
      </c>
      <c r="L4037" s="14">
        <v>10191.045716000001</v>
      </c>
      <c r="M4037" s="13">
        <v>0.13845458526250418</v>
      </c>
      <c r="N4037" s="12">
        <v>-0.31475176709387681</v>
      </c>
      <c r="O4037" s="2">
        <f>DATE(LEFT(ALT[[#This Row],[DATEMTH]],4),RIGHT(ALT[[#This Row],[DATEMTH]],2),1)</f>
        <v>43952</v>
      </c>
      <c r="P4037" t="str">
        <f>IF(AND(ALT[[#This Row],[DATE]]&gt;=DATE(2023,6,1),ALT[[#This Row],[DATE]]&lt;=DATE(2024,5,31)),"Y","N")</f>
        <v>N</v>
      </c>
      <c r="Q4037" t="str">
        <f>LEFT(ALT[[#This Row],[DATEMTH]],4)</f>
        <v>2020</v>
      </c>
    </row>
    <row r="4038" spans="1:17" x14ac:dyDescent="0.25">
      <c r="A4038" t="s">
        <v>54</v>
      </c>
      <c r="B4038" t="s">
        <v>14</v>
      </c>
      <c r="C4038" t="s">
        <v>18</v>
      </c>
      <c r="D4038" t="s">
        <v>22</v>
      </c>
      <c r="E4038" s="14">
        <v>15208.141924</v>
      </c>
      <c r="F4038" s="14">
        <v>65418.029635999999</v>
      </c>
      <c r="G4038" s="13">
        <v>0.23247630674022704</v>
      </c>
      <c r="H4038" s="12">
        <v>-14592830.68</v>
      </c>
      <c r="I4038" s="12">
        <v>-3.3924873813718759</v>
      </c>
      <c r="J4038" t="s">
        <v>25</v>
      </c>
      <c r="K4038" s="14">
        <v>1291.5916800000005</v>
      </c>
      <c r="L4038" s="14">
        <v>15208.141924000003</v>
      </c>
      <c r="M4038" s="13">
        <v>8.4927645103162586E-2</v>
      </c>
      <c r="N4038" s="12">
        <v>-0.28811596434210807</v>
      </c>
      <c r="O4038" s="2">
        <f>DATE(LEFT(ALT[[#This Row],[DATEMTH]],4),RIGHT(ALT[[#This Row],[DATEMTH]],2),1)</f>
        <v>43952</v>
      </c>
      <c r="P4038" t="str">
        <f>IF(AND(ALT[[#This Row],[DATE]]&gt;=DATE(2023,6,1),ALT[[#This Row],[DATE]]&lt;=DATE(2024,5,31)),"Y","N")</f>
        <v>N</v>
      </c>
      <c r="Q4038" t="str">
        <f>LEFT(ALT[[#This Row],[DATEMTH]],4)</f>
        <v>2020</v>
      </c>
    </row>
    <row r="4039" spans="1:17" x14ac:dyDescent="0.25">
      <c r="A4039" t="s">
        <v>54</v>
      </c>
      <c r="B4039" t="s">
        <v>14</v>
      </c>
      <c r="C4039" t="s">
        <v>18</v>
      </c>
      <c r="D4039" t="s">
        <v>22</v>
      </c>
      <c r="E4039" s="14">
        <v>15208.141924</v>
      </c>
      <c r="F4039" s="14">
        <v>65418.029635999999</v>
      </c>
      <c r="G4039" s="13">
        <v>0.23247630674022704</v>
      </c>
      <c r="H4039" s="12">
        <v>-14592830.68</v>
      </c>
      <c r="I4039" s="12">
        <v>-3.3924873813718759</v>
      </c>
      <c r="J4039" t="s">
        <v>24</v>
      </c>
      <c r="K4039" s="14">
        <v>5062.6767480000008</v>
      </c>
      <c r="L4039" s="14">
        <v>15208.141924000003</v>
      </c>
      <c r="M4039" s="13">
        <v>0.33289252384017926</v>
      </c>
      <c r="N4039" s="12">
        <v>-1.1293336864808445</v>
      </c>
      <c r="O4039" s="2">
        <f>DATE(LEFT(ALT[[#This Row],[DATEMTH]],4),RIGHT(ALT[[#This Row],[DATEMTH]],2),1)</f>
        <v>43952</v>
      </c>
      <c r="P4039" t="str">
        <f>IF(AND(ALT[[#This Row],[DATE]]&gt;=DATE(2023,6,1),ALT[[#This Row],[DATE]]&lt;=DATE(2024,5,31)),"Y","N")</f>
        <v>N</v>
      </c>
      <c r="Q4039" t="str">
        <f>LEFT(ALT[[#This Row],[DATEMTH]],4)</f>
        <v>2020</v>
      </c>
    </row>
    <row r="4040" spans="1:17" x14ac:dyDescent="0.25">
      <c r="A4040" t="s">
        <v>54</v>
      </c>
      <c r="B4040" t="s">
        <v>14</v>
      </c>
      <c r="C4040" t="s">
        <v>18</v>
      </c>
      <c r="D4040" t="s">
        <v>22</v>
      </c>
      <c r="E4040" s="14">
        <v>15208.141924</v>
      </c>
      <c r="F4040" s="14">
        <v>65418.029635999999</v>
      </c>
      <c r="G4040" s="13">
        <v>0.23247630674022704</v>
      </c>
      <c r="H4040" s="12">
        <v>-14592830.68</v>
      </c>
      <c r="I4040" s="12">
        <v>-3.3924873813718759</v>
      </c>
      <c r="J4040" t="s">
        <v>16</v>
      </c>
      <c r="K4040" s="14">
        <v>5737.1746720000001</v>
      </c>
      <c r="L4040" s="14">
        <v>15208.141924000003</v>
      </c>
      <c r="M4040" s="13">
        <v>0.37724363046258474</v>
      </c>
      <c r="N4040" s="12">
        <v>-1.2797942560472337</v>
      </c>
      <c r="O4040" s="2">
        <f>DATE(LEFT(ALT[[#This Row],[DATEMTH]],4),RIGHT(ALT[[#This Row],[DATEMTH]],2),1)</f>
        <v>43952</v>
      </c>
      <c r="P4040" t="str">
        <f>IF(AND(ALT[[#This Row],[DATE]]&gt;=DATE(2023,6,1),ALT[[#This Row],[DATE]]&lt;=DATE(2024,5,31)),"Y","N")</f>
        <v>N</v>
      </c>
      <c r="Q4040" t="str">
        <f>LEFT(ALT[[#This Row],[DATEMTH]],4)</f>
        <v>2020</v>
      </c>
    </row>
    <row r="4041" spans="1:17" x14ac:dyDescent="0.25">
      <c r="A4041" t="s">
        <v>54</v>
      </c>
      <c r="B4041" t="s">
        <v>14</v>
      </c>
      <c r="C4041" t="s">
        <v>18</v>
      </c>
      <c r="D4041" t="s">
        <v>22</v>
      </c>
      <c r="E4041" s="14">
        <v>15208.141924</v>
      </c>
      <c r="F4041" s="14">
        <v>65418.029635999999</v>
      </c>
      <c r="G4041" s="13">
        <v>0.23247630674022704</v>
      </c>
      <c r="H4041" s="12">
        <v>-14592830.68</v>
      </c>
      <c r="I4041" s="12">
        <v>-3.3924873813718759</v>
      </c>
      <c r="J4041" t="s">
        <v>26</v>
      </c>
      <c r="K4041" s="14">
        <v>3116.6988240000001</v>
      </c>
      <c r="L4041" s="14">
        <v>15208.141924000003</v>
      </c>
      <c r="M4041" s="13">
        <v>0.20493620059407328</v>
      </c>
      <c r="N4041" s="12">
        <v>-0.69524347450168911</v>
      </c>
      <c r="O4041" s="2">
        <f>DATE(LEFT(ALT[[#This Row],[DATEMTH]],4),RIGHT(ALT[[#This Row],[DATEMTH]],2),1)</f>
        <v>43952</v>
      </c>
      <c r="P4041" t="str">
        <f>IF(AND(ALT[[#This Row],[DATE]]&gt;=DATE(2023,6,1),ALT[[#This Row],[DATE]]&lt;=DATE(2024,5,31)),"Y","N")</f>
        <v>N</v>
      </c>
      <c r="Q4041" t="str">
        <f>LEFT(ALT[[#This Row],[DATEMTH]],4)</f>
        <v>2020</v>
      </c>
    </row>
    <row r="4042" spans="1:17" x14ac:dyDescent="0.25">
      <c r="A4042" t="s">
        <v>54</v>
      </c>
      <c r="B4042" t="s">
        <v>14</v>
      </c>
      <c r="C4042" t="s">
        <v>19</v>
      </c>
      <c r="D4042" t="s">
        <v>22</v>
      </c>
      <c r="E4042" s="14">
        <v>17711.196424000002</v>
      </c>
      <c r="F4042" s="14">
        <v>65418.029635999999</v>
      </c>
      <c r="G4042" s="13">
        <v>0.27073876303748234</v>
      </c>
      <c r="H4042" s="12">
        <v>-14592830.68</v>
      </c>
      <c r="I4042" s="12">
        <v>-3.9508449275186224</v>
      </c>
      <c r="J4042" t="s">
        <v>25</v>
      </c>
      <c r="K4042" s="14">
        <v>12253.187927999999</v>
      </c>
      <c r="L4042" s="14">
        <v>17711.196423999998</v>
      </c>
      <c r="M4042" s="13">
        <v>0.69183287422615969</v>
      </c>
      <c r="N4042" s="12">
        <v>-2.7333244018270522</v>
      </c>
      <c r="O4042" s="2">
        <f>DATE(LEFT(ALT[[#This Row],[DATEMTH]],4),RIGHT(ALT[[#This Row],[DATEMTH]],2),1)</f>
        <v>43952</v>
      </c>
      <c r="P4042" t="str">
        <f>IF(AND(ALT[[#This Row],[DATE]]&gt;=DATE(2023,6,1),ALT[[#This Row],[DATE]]&lt;=DATE(2024,5,31)),"Y","N")</f>
        <v>N</v>
      </c>
      <c r="Q4042" t="str">
        <f>LEFT(ALT[[#This Row],[DATEMTH]],4)</f>
        <v>2020</v>
      </c>
    </row>
    <row r="4043" spans="1:17" x14ac:dyDescent="0.25">
      <c r="A4043" t="s">
        <v>54</v>
      </c>
      <c r="B4043" t="s">
        <v>14</v>
      </c>
      <c r="C4043" t="s">
        <v>19</v>
      </c>
      <c r="D4043" t="s">
        <v>22</v>
      </c>
      <c r="E4043" s="14">
        <v>17711.196424000002</v>
      </c>
      <c r="F4043" s="14">
        <v>65418.029635999999</v>
      </c>
      <c r="G4043" s="13">
        <v>0.27073876303748234</v>
      </c>
      <c r="H4043" s="12">
        <v>-14592830.68</v>
      </c>
      <c r="I4043" s="12">
        <v>-3.9508449275186224</v>
      </c>
      <c r="J4043" t="s">
        <v>24</v>
      </c>
      <c r="K4043" s="14">
        <v>5073.6958119999999</v>
      </c>
      <c r="L4043" s="14">
        <v>17711.196423999998</v>
      </c>
      <c r="M4043" s="13">
        <v>0.28646827072194636</v>
      </c>
      <c r="N4043" s="12">
        <v>-1.1317917142768332</v>
      </c>
      <c r="O4043" s="2">
        <f>DATE(LEFT(ALT[[#This Row],[DATEMTH]],4),RIGHT(ALT[[#This Row],[DATEMTH]],2),1)</f>
        <v>43952</v>
      </c>
      <c r="P4043" t="str">
        <f>IF(AND(ALT[[#This Row],[DATE]]&gt;=DATE(2023,6,1),ALT[[#This Row],[DATE]]&lt;=DATE(2024,5,31)),"Y","N")</f>
        <v>N</v>
      </c>
      <c r="Q4043" t="str">
        <f>LEFT(ALT[[#This Row],[DATEMTH]],4)</f>
        <v>2020</v>
      </c>
    </row>
    <row r="4044" spans="1:17" x14ac:dyDescent="0.25">
      <c r="A4044" t="s">
        <v>54</v>
      </c>
      <c r="B4044" t="s">
        <v>14</v>
      </c>
      <c r="C4044" t="s">
        <v>19</v>
      </c>
      <c r="D4044" t="s">
        <v>22</v>
      </c>
      <c r="E4044" s="14">
        <v>17711.196424000002</v>
      </c>
      <c r="F4044" s="14">
        <v>65418.029635999999</v>
      </c>
      <c r="G4044" s="13">
        <v>0.27073876303748234</v>
      </c>
      <c r="H4044" s="12">
        <v>-14592830.68</v>
      </c>
      <c r="I4044" s="12">
        <v>-3.9508449275186224</v>
      </c>
      <c r="J4044" t="s">
        <v>16</v>
      </c>
      <c r="K4044" s="14">
        <v>1.4314279999999999</v>
      </c>
      <c r="L4044" s="14">
        <v>17711.196423999998</v>
      </c>
      <c r="M4044" s="13">
        <v>8.082051408228457E-5</v>
      </c>
      <c r="N4044" s="12">
        <v>-3.1930931810144139E-4</v>
      </c>
      <c r="O4044" s="2">
        <f>DATE(LEFT(ALT[[#This Row],[DATEMTH]],4),RIGHT(ALT[[#This Row],[DATEMTH]],2),1)</f>
        <v>43952</v>
      </c>
      <c r="P4044" t="str">
        <f>IF(AND(ALT[[#This Row],[DATE]]&gt;=DATE(2023,6,1),ALT[[#This Row],[DATE]]&lt;=DATE(2024,5,31)),"Y","N")</f>
        <v>N</v>
      </c>
      <c r="Q4044" t="str">
        <f>LEFT(ALT[[#This Row],[DATEMTH]],4)</f>
        <v>2020</v>
      </c>
    </row>
    <row r="4045" spans="1:17" x14ac:dyDescent="0.25">
      <c r="A4045" t="s">
        <v>54</v>
      </c>
      <c r="B4045" t="s">
        <v>14</v>
      </c>
      <c r="C4045" t="s">
        <v>19</v>
      </c>
      <c r="D4045" t="s">
        <v>22</v>
      </c>
      <c r="E4045" s="14">
        <v>17711.196424000002</v>
      </c>
      <c r="F4045" s="14">
        <v>65418.029635999999</v>
      </c>
      <c r="G4045" s="13">
        <v>0.27073876303748234</v>
      </c>
      <c r="H4045" s="12">
        <v>-14592830.68</v>
      </c>
      <c r="I4045" s="12">
        <v>-3.9508449275186224</v>
      </c>
      <c r="J4045" t="s">
        <v>26</v>
      </c>
      <c r="K4045" s="14">
        <v>382.88125600000001</v>
      </c>
      <c r="L4045" s="14">
        <v>17711.196423999998</v>
      </c>
      <c r="M4045" s="13">
        <v>2.1618034537811755E-2</v>
      </c>
      <c r="N4045" s="12">
        <v>-8.5409502096635961E-2</v>
      </c>
      <c r="O4045" s="2">
        <f>DATE(LEFT(ALT[[#This Row],[DATEMTH]],4),RIGHT(ALT[[#This Row],[DATEMTH]],2),1)</f>
        <v>43952</v>
      </c>
      <c r="P4045" t="str">
        <f>IF(AND(ALT[[#This Row],[DATE]]&gt;=DATE(2023,6,1),ALT[[#This Row],[DATE]]&lt;=DATE(2024,5,31)),"Y","N")</f>
        <v>N</v>
      </c>
      <c r="Q4045" t="str">
        <f>LEFT(ALT[[#This Row],[DATEMTH]],4)</f>
        <v>2020</v>
      </c>
    </row>
    <row r="4046" spans="1:17" x14ac:dyDescent="0.25">
      <c r="A4046" t="s">
        <v>54</v>
      </c>
      <c r="B4046" t="s">
        <v>14</v>
      </c>
      <c r="C4046" t="s">
        <v>20</v>
      </c>
      <c r="D4046" t="s">
        <v>22</v>
      </c>
      <c r="E4046" s="14">
        <v>22307.645572000001</v>
      </c>
      <c r="F4046" s="14">
        <v>65418.029635999999</v>
      </c>
      <c r="G4046" s="13">
        <v>0.34100148989696788</v>
      </c>
      <c r="H4046" s="12">
        <v>-14592830.68</v>
      </c>
      <c r="I4046" s="12">
        <v>-4.9761770036941835</v>
      </c>
      <c r="J4046" t="s">
        <v>24</v>
      </c>
      <c r="K4046" s="14">
        <v>9380.8386279999995</v>
      </c>
      <c r="L4046" s="14">
        <v>22307.645572000001</v>
      </c>
      <c r="M4046" s="13">
        <v>0.42052123330193991</v>
      </c>
      <c r="N4046" s="12">
        <v>-2.0925880907222298</v>
      </c>
      <c r="O4046" s="2">
        <f>DATE(LEFT(ALT[[#This Row],[DATEMTH]],4),RIGHT(ALT[[#This Row],[DATEMTH]],2),1)</f>
        <v>43952</v>
      </c>
      <c r="P4046" t="str">
        <f>IF(AND(ALT[[#This Row],[DATE]]&gt;=DATE(2023,6,1),ALT[[#This Row],[DATE]]&lt;=DATE(2024,5,31)),"Y","N")</f>
        <v>N</v>
      </c>
      <c r="Q4046" t="str">
        <f>LEFT(ALT[[#This Row],[DATEMTH]],4)</f>
        <v>2020</v>
      </c>
    </row>
    <row r="4047" spans="1:17" x14ac:dyDescent="0.25">
      <c r="A4047" t="s">
        <v>54</v>
      </c>
      <c r="B4047" t="s">
        <v>14</v>
      </c>
      <c r="C4047" t="s">
        <v>20</v>
      </c>
      <c r="D4047" t="s">
        <v>22</v>
      </c>
      <c r="E4047" s="14">
        <v>22307.645572000001</v>
      </c>
      <c r="F4047" s="14">
        <v>65418.029635999999</v>
      </c>
      <c r="G4047" s="13">
        <v>0.34100148989696788</v>
      </c>
      <c r="H4047" s="12">
        <v>-14592830.68</v>
      </c>
      <c r="I4047" s="12">
        <v>-4.9761770036941835</v>
      </c>
      <c r="J4047" t="s">
        <v>25</v>
      </c>
      <c r="K4047" s="14">
        <v>3039.3368999999998</v>
      </c>
      <c r="L4047" s="14">
        <v>22307.645572000001</v>
      </c>
      <c r="M4047" s="13">
        <v>0.13624642233938392</v>
      </c>
      <c r="N4047" s="12">
        <v>-0.67798631368084772</v>
      </c>
      <c r="O4047" s="2">
        <f>DATE(LEFT(ALT[[#This Row],[DATEMTH]],4),RIGHT(ALT[[#This Row],[DATEMTH]],2),1)</f>
        <v>43952</v>
      </c>
      <c r="P4047" t="str">
        <f>IF(AND(ALT[[#This Row],[DATE]]&gt;=DATE(2023,6,1),ALT[[#This Row],[DATE]]&lt;=DATE(2024,5,31)),"Y","N")</f>
        <v>N</v>
      </c>
      <c r="Q4047" t="str">
        <f>LEFT(ALT[[#This Row],[DATEMTH]],4)</f>
        <v>2020</v>
      </c>
    </row>
    <row r="4048" spans="1:17" x14ac:dyDescent="0.25">
      <c r="A4048" t="s">
        <v>54</v>
      </c>
      <c r="B4048" t="s">
        <v>14</v>
      </c>
      <c r="C4048" t="s">
        <v>20</v>
      </c>
      <c r="D4048" t="s">
        <v>22</v>
      </c>
      <c r="E4048" s="14">
        <v>22307.645572000001</v>
      </c>
      <c r="F4048" s="14">
        <v>65418.029635999999</v>
      </c>
      <c r="G4048" s="13">
        <v>0.34100148989696788</v>
      </c>
      <c r="H4048" s="12">
        <v>-14592830.68</v>
      </c>
      <c r="I4048" s="12">
        <v>-4.9761770036941835</v>
      </c>
      <c r="J4048" t="s">
        <v>16</v>
      </c>
      <c r="K4048" s="14">
        <v>8437.7112560000005</v>
      </c>
      <c r="L4048" s="14">
        <v>22307.645572000001</v>
      </c>
      <c r="M4048" s="13">
        <v>0.37824302115463071</v>
      </c>
      <c r="N4048" s="12">
        <v>-1.8822042236774859</v>
      </c>
      <c r="O4048" s="2">
        <f>DATE(LEFT(ALT[[#This Row],[DATEMTH]],4),RIGHT(ALT[[#This Row],[DATEMTH]],2),1)</f>
        <v>43952</v>
      </c>
      <c r="P4048" t="str">
        <f>IF(AND(ALT[[#This Row],[DATE]]&gt;=DATE(2023,6,1),ALT[[#This Row],[DATE]]&lt;=DATE(2024,5,31)),"Y","N")</f>
        <v>N</v>
      </c>
      <c r="Q4048" t="str">
        <f>LEFT(ALT[[#This Row],[DATEMTH]],4)</f>
        <v>2020</v>
      </c>
    </row>
    <row r="4049" spans="1:17" x14ac:dyDescent="0.25">
      <c r="A4049" t="s">
        <v>54</v>
      </c>
      <c r="B4049" t="s">
        <v>14</v>
      </c>
      <c r="C4049" t="s">
        <v>20</v>
      </c>
      <c r="D4049" t="s">
        <v>22</v>
      </c>
      <c r="E4049" s="14">
        <v>22307.645572000001</v>
      </c>
      <c r="F4049" s="14">
        <v>65418.029635999999</v>
      </c>
      <c r="G4049" s="13">
        <v>0.34100148989696788</v>
      </c>
      <c r="H4049" s="12">
        <v>-14592830.68</v>
      </c>
      <c r="I4049" s="12">
        <v>-4.9761770036941835</v>
      </c>
      <c r="J4049" t="s">
        <v>26</v>
      </c>
      <c r="K4049" s="14">
        <v>1449.7587880000001</v>
      </c>
      <c r="L4049" s="14">
        <v>22307.645572000001</v>
      </c>
      <c r="M4049" s="13">
        <v>6.4989323204045393E-2</v>
      </c>
      <c r="N4049" s="12">
        <v>-0.3233983756136195</v>
      </c>
      <c r="O4049" s="2">
        <f>DATE(LEFT(ALT[[#This Row],[DATEMTH]],4),RIGHT(ALT[[#This Row],[DATEMTH]],2),1)</f>
        <v>43952</v>
      </c>
      <c r="P4049" t="str">
        <f>IF(AND(ALT[[#This Row],[DATE]]&gt;=DATE(2023,6,1),ALT[[#This Row],[DATE]]&lt;=DATE(2024,5,31)),"Y","N")</f>
        <v>N</v>
      </c>
      <c r="Q4049" t="str">
        <f>LEFT(ALT[[#This Row],[DATEMTH]],4)</f>
        <v>2020</v>
      </c>
    </row>
    <row r="4050" spans="1:17" x14ac:dyDescent="0.25">
      <c r="A4050" t="s">
        <v>54</v>
      </c>
      <c r="B4050" t="s">
        <v>14</v>
      </c>
      <c r="C4050" t="s">
        <v>15</v>
      </c>
      <c r="D4050" t="s">
        <v>17</v>
      </c>
      <c r="E4050" s="14">
        <v>10191.045716000001</v>
      </c>
      <c r="F4050" s="14">
        <v>65418.029635999999</v>
      </c>
      <c r="G4050" s="13">
        <v>0.15578344032532274</v>
      </c>
      <c r="H4050" s="12">
        <v>-45703598.730000004</v>
      </c>
      <c r="I4050" s="12">
        <v>-7.1198638454074512</v>
      </c>
      <c r="J4050" t="s">
        <v>24</v>
      </c>
      <c r="K4050" s="14">
        <v>4484.6765920000007</v>
      </c>
      <c r="L4050" s="14">
        <v>10191.045716000001</v>
      </c>
      <c r="M4050" s="13">
        <v>0.44006049202183761</v>
      </c>
      <c r="N4050" s="12">
        <v>-3.1331707869384959</v>
      </c>
      <c r="O4050" s="2">
        <f>DATE(LEFT(ALT[[#This Row],[DATEMTH]],4),RIGHT(ALT[[#This Row],[DATEMTH]],2),1)</f>
        <v>43952</v>
      </c>
      <c r="P4050" t="str">
        <f>IF(AND(ALT[[#This Row],[DATE]]&gt;=DATE(2023,6,1),ALT[[#This Row],[DATE]]&lt;=DATE(2024,5,31)),"Y","N")</f>
        <v>N</v>
      </c>
      <c r="Q4050" t="str">
        <f>LEFT(ALT[[#This Row],[DATEMTH]],4)</f>
        <v>2020</v>
      </c>
    </row>
    <row r="4051" spans="1:17" x14ac:dyDescent="0.25">
      <c r="A4051" t="s">
        <v>54</v>
      </c>
      <c r="B4051" t="s">
        <v>14</v>
      </c>
      <c r="C4051" t="s">
        <v>15</v>
      </c>
      <c r="D4051" t="s">
        <v>17</v>
      </c>
      <c r="E4051" s="14">
        <v>10191.045716000001</v>
      </c>
      <c r="F4051" s="14">
        <v>65418.029635999999</v>
      </c>
      <c r="G4051" s="13">
        <v>0.15578344032532274</v>
      </c>
      <c r="H4051" s="12">
        <v>-45703598.730000004</v>
      </c>
      <c r="I4051" s="12">
        <v>-7.1198638454074512</v>
      </c>
      <c r="J4051" t="s">
        <v>25</v>
      </c>
      <c r="K4051" s="14">
        <v>1410.9970080000001</v>
      </c>
      <c r="L4051" s="14">
        <v>10191.045716000001</v>
      </c>
      <c r="M4051" s="13">
        <v>0.13845458526250418</v>
      </c>
      <c r="N4051" s="12">
        <v>-0.98577779584138681</v>
      </c>
      <c r="O4051" s="2">
        <f>DATE(LEFT(ALT[[#This Row],[DATEMTH]],4),RIGHT(ALT[[#This Row],[DATEMTH]],2),1)</f>
        <v>43952</v>
      </c>
      <c r="P4051" t="str">
        <f>IF(AND(ALT[[#This Row],[DATE]]&gt;=DATE(2023,6,1),ALT[[#This Row],[DATE]]&lt;=DATE(2024,5,31)),"Y","N")</f>
        <v>N</v>
      </c>
      <c r="Q4051" t="str">
        <f>LEFT(ALT[[#This Row],[DATEMTH]],4)</f>
        <v>2020</v>
      </c>
    </row>
    <row r="4052" spans="1:17" x14ac:dyDescent="0.25">
      <c r="A4052" t="s">
        <v>54</v>
      </c>
      <c r="B4052" t="s">
        <v>14</v>
      </c>
      <c r="C4052" t="s">
        <v>15</v>
      </c>
      <c r="D4052" t="s">
        <v>17</v>
      </c>
      <c r="E4052" s="14">
        <v>10191.045716000001</v>
      </c>
      <c r="F4052" s="14">
        <v>65418.029635999999</v>
      </c>
      <c r="G4052" s="13">
        <v>0.15578344032532274</v>
      </c>
      <c r="H4052" s="12">
        <v>-45703598.730000004</v>
      </c>
      <c r="I4052" s="12">
        <v>-7.1198638454074512</v>
      </c>
      <c r="J4052" t="s">
        <v>16</v>
      </c>
      <c r="K4052" s="14">
        <v>3230.2594399999998</v>
      </c>
      <c r="L4052" s="14">
        <v>10191.045716000001</v>
      </c>
      <c r="M4052" s="13">
        <v>0.31697036104238779</v>
      </c>
      <c r="N4052" s="12">
        <v>-2.2567858136514434</v>
      </c>
      <c r="O4052" s="2">
        <f>DATE(LEFT(ALT[[#This Row],[DATEMTH]],4),RIGHT(ALT[[#This Row],[DATEMTH]],2),1)</f>
        <v>43952</v>
      </c>
      <c r="P4052" t="str">
        <f>IF(AND(ALT[[#This Row],[DATE]]&gt;=DATE(2023,6,1),ALT[[#This Row],[DATE]]&lt;=DATE(2024,5,31)),"Y","N")</f>
        <v>N</v>
      </c>
      <c r="Q4052" t="str">
        <f>LEFT(ALT[[#This Row],[DATEMTH]],4)</f>
        <v>2020</v>
      </c>
    </row>
    <row r="4053" spans="1:17" x14ac:dyDescent="0.25">
      <c r="A4053" t="s">
        <v>54</v>
      </c>
      <c r="B4053" t="s">
        <v>14</v>
      </c>
      <c r="C4053" t="s">
        <v>15</v>
      </c>
      <c r="D4053" t="s">
        <v>17</v>
      </c>
      <c r="E4053" s="14">
        <v>10191.045716000001</v>
      </c>
      <c r="F4053" s="14">
        <v>65418.029635999999</v>
      </c>
      <c r="G4053" s="13">
        <v>0.15578344032532274</v>
      </c>
      <c r="H4053" s="12">
        <v>-45703598.730000004</v>
      </c>
      <c r="I4053" s="12">
        <v>-7.1198638454074512</v>
      </c>
      <c r="J4053" t="s">
        <v>26</v>
      </c>
      <c r="K4053" s="14">
        <v>1065.1126760000004</v>
      </c>
      <c r="L4053" s="14">
        <v>10191.045716000001</v>
      </c>
      <c r="M4053" s="13">
        <v>0.10451456167327043</v>
      </c>
      <c r="N4053" s="12">
        <v>-0.74412944897612543</v>
      </c>
      <c r="O4053" s="2">
        <f>DATE(LEFT(ALT[[#This Row],[DATEMTH]],4),RIGHT(ALT[[#This Row],[DATEMTH]],2),1)</f>
        <v>43952</v>
      </c>
      <c r="P4053" t="str">
        <f>IF(AND(ALT[[#This Row],[DATE]]&gt;=DATE(2023,6,1),ALT[[#This Row],[DATE]]&lt;=DATE(2024,5,31)),"Y","N")</f>
        <v>N</v>
      </c>
      <c r="Q4053" t="str">
        <f>LEFT(ALT[[#This Row],[DATEMTH]],4)</f>
        <v>2020</v>
      </c>
    </row>
    <row r="4054" spans="1:17" x14ac:dyDescent="0.25">
      <c r="A4054" t="s">
        <v>54</v>
      </c>
      <c r="B4054" t="s">
        <v>14</v>
      </c>
      <c r="C4054" t="s">
        <v>18</v>
      </c>
      <c r="D4054" t="s">
        <v>17</v>
      </c>
      <c r="E4054" s="14">
        <v>15208.141924</v>
      </c>
      <c r="F4054" s="14">
        <v>65418.029635999999</v>
      </c>
      <c r="G4054" s="13">
        <v>0.23247630674022704</v>
      </c>
      <c r="H4054" s="12">
        <v>-45703598.730000004</v>
      </c>
      <c r="I4054" s="12">
        <v>-10.62500383748773</v>
      </c>
      <c r="J4054" t="s">
        <v>26</v>
      </c>
      <c r="K4054" s="14">
        <v>3116.6988240000001</v>
      </c>
      <c r="L4054" s="14">
        <v>15208.141924000003</v>
      </c>
      <c r="M4054" s="13">
        <v>0.20493620059407328</v>
      </c>
      <c r="N4054" s="12">
        <v>-2.1774479177521839</v>
      </c>
      <c r="O4054" s="2">
        <f>DATE(LEFT(ALT[[#This Row],[DATEMTH]],4),RIGHT(ALT[[#This Row],[DATEMTH]],2),1)</f>
        <v>43952</v>
      </c>
      <c r="P4054" t="str">
        <f>IF(AND(ALT[[#This Row],[DATE]]&gt;=DATE(2023,6,1),ALT[[#This Row],[DATE]]&lt;=DATE(2024,5,31)),"Y","N")</f>
        <v>N</v>
      </c>
      <c r="Q4054" t="str">
        <f>LEFT(ALT[[#This Row],[DATEMTH]],4)</f>
        <v>2020</v>
      </c>
    </row>
    <row r="4055" spans="1:17" x14ac:dyDescent="0.25">
      <c r="A4055" t="s">
        <v>54</v>
      </c>
      <c r="B4055" t="s">
        <v>14</v>
      </c>
      <c r="C4055" t="s">
        <v>18</v>
      </c>
      <c r="D4055" t="s">
        <v>17</v>
      </c>
      <c r="E4055" s="14">
        <v>15208.141924</v>
      </c>
      <c r="F4055" s="14">
        <v>65418.029635999999</v>
      </c>
      <c r="G4055" s="13">
        <v>0.23247630674022704</v>
      </c>
      <c r="H4055" s="12">
        <v>-45703598.730000004</v>
      </c>
      <c r="I4055" s="12">
        <v>-10.62500383748773</v>
      </c>
      <c r="J4055" t="s">
        <v>25</v>
      </c>
      <c r="K4055" s="14">
        <v>1291.5916800000005</v>
      </c>
      <c r="L4055" s="14">
        <v>15208.141924000003</v>
      </c>
      <c r="M4055" s="13">
        <v>8.4927645103162586E-2</v>
      </c>
      <c r="N4055" s="12">
        <v>-0.90235655512989854</v>
      </c>
      <c r="O4055" s="2">
        <f>DATE(LEFT(ALT[[#This Row],[DATEMTH]],4),RIGHT(ALT[[#This Row],[DATEMTH]],2),1)</f>
        <v>43952</v>
      </c>
      <c r="P4055" t="str">
        <f>IF(AND(ALT[[#This Row],[DATE]]&gt;=DATE(2023,6,1),ALT[[#This Row],[DATE]]&lt;=DATE(2024,5,31)),"Y","N")</f>
        <v>N</v>
      </c>
      <c r="Q4055" t="str">
        <f>LEFT(ALT[[#This Row],[DATEMTH]],4)</f>
        <v>2020</v>
      </c>
    </row>
    <row r="4056" spans="1:17" x14ac:dyDescent="0.25">
      <c r="A4056" t="s">
        <v>54</v>
      </c>
      <c r="B4056" t="s">
        <v>14</v>
      </c>
      <c r="C4056" t="s">
        <v>18</v>
      </c>
      <c r="D4056" t="s">
        <v>17</v>
      </c>
      <c r="E4056" s="14">
        <v>15208.141924</v>
      </c>
      <c r="F4056" s="14">
        <v>65418.029635999999</v>
      </c>
      <c r="G4056" s="13">
        <v>0.23247630674022704</v>
      </c>
      <c r="H4056" s="12">
        <v>-45703598.730000004</v>
      </c>
      <c r="I4056" s="12">
        <v>-10.62500383748773</v>
      </c>
      <c r="J4056" t="s">
        <v>24</v>
      </c>
      <c r="K4056" s="14">
        <v>5062.6767480000008</v>
      </c>
      <c r="L4056" s="14">
        <v>15208.141924000003</v>
      </c>
      <c r="M4056" s="13">
        <v>0.33289252384017926</v>
      </c>
      <c r="N4056" s="12">
        <v>-3.5369843432728802</v>
      </c>
      <c r="O4056" s="2">
        <f>DATE(LEFT(ALT[[#This Row],[DATEMTH]],4),RIGHT(ALT[[#This Row],[DATEMTH]],2),1)</f>
        <v>43952</v>
      </c>
      <c r="P4056" t="str">
        <f>IF(AND(ALT[[#This Row],[DATE]]&gt;=DATE(2023,6,1),ALT[[#This Row],[DATE]]&lt;=DATE(2024,5,31)),"Y","N")</f>
        <v>N</v>
      </c>
      <c r="Q4056" t="str">
        <f>LEFT(ALT[[#This Row],[DATEMTH]],4)</f>
        <v>2020</v>
      </c>
    </row>
    <row r="4057" spans="1:17" x14ac:dyDescent="0.25">
      <c r="A4057" t="s">
        <v>54</v>
      </c>
      <c r="B4057" t="s">
        <v>14</v>
      </c>
      <c r="C4057" t="s">
        <v>18</v>
      </c>
      <c r="D4057" t="s">
        <v>17</v>
      </c>
      <c r="E4057" s="14">
        <v>15208.141924</v>
      </c>
      <c r="F4057" s="14">
        <v>65418.029635999999</v>
      </c>
      <c r="G4057" s="13">
        <v>0.23247630674022704</v>
      </c>
      <c r="H4057" s="12">
        <v>-45703598.730000004</v>
      </c>
      <c r="I4057" s="12">
        <v>-10.62500383748773</v>
      </c>
      <c r="J4057" t="s">
        <v>16</v>
      </c>
      <c r="K4057" s="14">
        <v>5737.1746720000001</v>
      </c>
      <c r="L4057" s="14">
        <v>15208.141924000003</v>
      </c>
      <c r="M4057" s="13">
        <v>0.37724363046258474</v>
      </c>
      <c r="N4057" s="12">
        <v>-4.0082150213327665</v>
      </c>
      <c r="O4057" s="2">
        <f>DATE(LEFT(ALT[[#This Row],[DATEMTH]],4),RIGHT(ALT[[#This Row],[DATEMTH]],2),1)</f>
        <v>43952</v>
      </c>
      <c r="P4057" t="str">
        <f>IF(AND(ALT[[#This Row],[DATE]]&gt;=DATE(2023,6,1),ALT[[#This Row],[DATE]]&lt;=DATE(2024,5,31)),"Y","N")</f>
        <v>N</v>
      </c>
      <c r="Q4057" t="str">
        <f>LEFT(ALT[[#This Row],[DATEMTH]],4)</f>
        <v>2020</v>
      </c>
    </row>
    <row r="4058" spans="1:17" x14ac:dyDescent="0.25">
      <c r="A4058" t="s">
        <v>54</v>
      </c>
      <c r="B4058" t="s">
        <v>14</v>
      </c>
      <c r="C4058" t="s">
        <v>19</v>
      </c>
      <c r="D4058" t="s">
        <v>17</v>
      </c>
      <c r="E4058" s="14">
        <v>17711.196424000002</v>
      </c>
      <c r="F4058" s="14">
        <v>65418.029635999999</v>
      </c>
      <c r="G4058" s="13">
        <v>0.27073876303748234</v>
      </c>
      <c r="H4058" s="12">
        <v>-45703598.730000004</v>
      </c>
      <c r="I4058" s="12">
        <v>-12.373735786521651</v>
      </c>
      <c r="J4058" t="s">
        <v>25</v>
      </c>
      <c r="K4058" s="14">
        <v>12253.187927999999</v>
      </c>
      <c r="L4058" s="14">
        <v>17711.196423999998</v>
      </c>
      <c r="M4058" s="13">
        <v>0.69183287422615969</v>
      </c>
      <c r="N4058" s="12">
        <v>-8.5605571941043639</v>
      </c>
      <c r="O4058" s="2">
        <f>DATE(LEFT(ALT[[#This Row],[DATEMTH]],4),RIGHT(ALT[[#This Row],[DATEMTH]],2),1)</f>
        <v>43952</v>
      </c>
      <c r="P4058" t="str">
        <f>IF(AND(ALT[[#This Row],[DATE]]&gt;=DATE(2023,6,1),ALT[[#This Row],[DATE]]&lt;=DATE(2024,5,31)),"Y","N")</f>
        <v>N</v>
      </c>
      <c r="Q4058" t="str">
        <f>LEFT(ALT[[#This Row],[DATEMTH]],4)</f>
        <v>2020</v>
      </c>
    </row>
    <row r="4059" spans="1:17" x14ac:dyDescent="0.25">
      <c r="A4059" t="s">
        <v>54</v>
      </c>
      <c r="B4059" t="s">
        <v>14</v>
      </c>
      <c r="C4059" t="s">
        <v>19</v>
      </c>
      <c r="D4059" t="s">
        <v>17</v>
      </c>
      <c r="E4059" s="14">
        <v>17711.196424000002</v>
      </c>
      <c r="F4059" s="14">
        <v>65418.029635999999</v>
      </c>
      <c r="G4059" s="13">
        <v>0.27073876303748234</v>
      </c>
      <c r="H4059" s="12">
        <v>-45703598.730000004</v>
      </c>
      <c r="I4059" s="12">
        <v>-12.373735786521651</v>
      </c>
      <c r="J4059" t="s">
        <v>24</v>
      </c>
      <c r="K4059" s="14">
        <v>5073.6958119999999</v>
      </c>
      <c r="L4059" s="14">
        <v>17711.196423999998</v>
      </c>
      <c r="M4059" s="13">
        <v>0.28646827072194636</v>
      </c>
      <c r="N4059" s="12">
        <v>-3.5446826931351203</v>
      </c>
      <c r="O4059" s="2">
        <f>DATE(LEFT(ALT[[#This Row],[DATEMTH]],4),RIGHT(ALT[[#This Row],[DATEMTH]],2),1)</f>
        <v>43952</v>
      </c>
      <c r="P4059" t="str">
        <f>IF(AND(ALT[[#This Row],[DATE]]&gt;=DATE(2023,6,1),ALT[[#This Row],[DATE]]&lt;=DATE(2024,5,31)),"Y","N")</f>
        <v>N</v>
      </c>
      <c r="Q4059" t="str">
        <f>LEFT(ALT[[#This Row],[DATEMTH]],4)</f>
        <v>2020</v>
      </c>
    </row>
    <row r="4060" spans="1:17" x14ac:dyDescent="0.25">
      <c r="A4060" t="s">
        <v>54</v>
      </c>
      <c r="B4060" t="s">
        <v>14</v>
      </c>
      <c r="C4060" t="s">
        <v>19</v>
      </c>
      <c r="D4060" t="s">
        <v>17</v>
      </c>
      <c r="E4060" s="14">
        <v>17711.196424000002</v>
      </c>
      <c r="F4060" s="14">
        <v>65418.029635999999</v>
      </c>
      <c r="G4060" s="13">
        <v>0.27073876303748234</v>
      </c>
      <c r="H4060" s="12">
        <v>-45703598.730000004</v>
      </c>
      <c r="I4060" s="12">
        <v>-12.373735786521651</v>
      </c>
      <c r="J4060" t="s">
        <v>16</v>
      </c>
      <c r="K4060" s="14">
        <v>1.4314279999999999</v>
      </c>
      <c r="L4060" s="14">
        <v>17711.196423999998</v>
      </c>
      <c r="M4060" s="13">
        <v>8.082051408228457E-5</v>
      </c>
      <c r="N4060" s="12">
        <v>-1.0000516873850417E-3</v>
      </c>
      <c r="O4060" s="2">
        <f>DATE(LEFT(ALT[[#This Row],[DATEMTH]],4),RIGHT(ALT[[#This Row],[DATEMTH]],2),1)</f>
        <v>43952</v>
      </c>
      <c r="P4060" t="str">
        <f>IF(AND(ALT[[#This Row],[DATE]]&gt;=DATE(2023,6,1),ALT[[#This Row],[DATE]]&lt;=DATE(2024,5,31)),"Y","N")</f>
        <v>N</v>
      </c>
      <c r="Q4060" t="str">
        <f>LEFT(ALT[[#This Row],[DATEMTH]],4)</f>
        <v>2020</v>
      </c>
    </row>
    <row r="4061" spans="1:17" x14ac:dyDescent="0.25">
      <c r="A4061" t="s">
        <v>54</v>
      </c>
      <c r="B4061" t="s">
        <v>14</v>
      </c>
      <c r="C4061" t="s">
        <v>19</v>
      </c>
      <c r="D4061" t="s">
        <v>17</v>
      </c>
      <c r="E4061" s="14">
        <v>17711.196424000002</v>
      </c>
      <c r="F4061" s="14">
        <v>65418.029635999999</v>
      </c>
      <c r="G4061" s="13">
        <v>0.27073876303748234</v>
      </c>
      <c r="H4061" s="12">
        <v>-45703598.730000004</v>
      </c>
      <c r="I4061" s="12">
        <v>-12.373735786521651</v>
      </c>
      <c r="J4061" t="s">
        <v>26</v>
      </c>
      <c r="K4061" s="14">
        <v>382.88125600000001</v>
      </c>
      <c r="L4061" s="14">
        <v>17711.196423999998</v>
      </c>
      <c r="M4061" s="13">
        <v>2.1618034537811755E-2</v>
      </c>
      <c r="N4061" s="12">
        <v>-0.26749584759478234</v>
      </c>
      <c r="O4061" s="2">
        <f>DATE(LEFT(ALT[[#This Row],[DATEMTH]],4),RIGHT(ALT[[#This Row],[DATEMTH]],2),1)</f>
        <v>43952</v>
      </c>
      <c r="P4061" t="str">
        <f>IF(AND(ALT[[#This Row],[DATE]]&gt;=DATE(2023,6,1),ALT[[#This Row],[DATE]]&lt;=DATE(2024,5,31)),"Y","N")</f>
        <v>N</v>
      </c>
      <c r="Q4061" t="str">
        <f>LEFT(ALT[[#This Row],[DATEMTH]],4)</f>
        <v>2020</v>
      </c>
    </row>
    <row r="4062" spans="1:17" x14ac:dyDescent="0.25">
      <c r="A4062" t="s">
        <v>54</v>
      </c>
      <c r="B4062" t="s">
        <v>14</v>
      </c>
      <c r="C4062" t="s">
        <v>20</v>
      </c>
      <c r="D4062" t="s">
        <v>17</v>
      </c>
      <c r="E4062" s="14">
        <v>22307.645572000001</v>
      </c>
      <c r="F4062" s="14">
        <v>65418.029635999999</v>
      </c>
      <c r="G4062" s="13">
        <v>0.34100148989696788</v>
      </c>
      <c r="H4062" s="12">
        <v>-45703598.730000004</v>
      </c>
      <c r="I4062" s="12">
        <v>-15.58499526058317</v>
      </c>
      <c r="J4062" t="s">
        <v>26</v>
      </c>
      <c r="K4062" s="14">
        <v>1449.7587880000001</v>
      </c>
      <c r="L4062" s="14">
        <v>22307.645572000001</v>
      </c>
      <c r="M4062" s="13">
        <v>6.4989323204045393E-2</v>
      </c>
      <c r="N4062" s="12">
        <v>-1.0128582941235553</v>
      </c>
      <c r="O4062" s="2">
        <f>DATE(LEFT(ALT[[#This Row],[DATEMTH]],4),RIGHT(ALT[[#This Row],[DATEMTH]],2),1)</f>
        <v>43952</v>
      </c>
      <c r="P4062" t="str">
        <f>IF(AND(ALT[[#This Row],[DATE]]&gt;=DATE(2023,6,1),ALT[[#This Row],[DATE]]&lt;=DATE(2024,5,31)),"Y","N")</f>
        <v>N</v>
      </c>
      <c r="Q4062" t="str">
        <f>LEFT(ALT[[#This Row],[DATEMTH]],4)</f>
        <v>2020</v>
      </c>
    </row>
    <row r="4063" spans="1:17" x14ac:dyDescent="0.25">
      <c r="A4063" t="s">
        <v>54</v>
      </c>
      <c r="B4063" t="s">
        <v>14</v>
      </c>
      <c r="C4063" t="s">
        <v>20</v>
      </c>
      <c r="D4063" t="s">
        <v>17</v>
      </c>
      <c r="E4063" s="14">
        <v>22307.645572000001</v>
      </c>
      <c r="F4063" s="14">
        <v>65418.029635999999</v>
      </c>
      <c r="G4063" s="13">
        <v>0.34100148989696788</v>
      </c>
      <c r="H4063" s="12">
        <v>-45703598.730000004</v>
      </c>
      <c r="I4063" s="12">
        <v>-15.58499526058317</v>
      </c>
      <c r="J4063" t="s">
        <v>16</v>
      </c>
      <c r="K4063" s="14">
        <v>8437.7112560000005</v>
      </c>
      <c r="L4063" s="14">
        <v>22307.645572000001</v>
      </c>
      <c r="M4063" s="13">
        <v>0.37824302115463071</v>
      </c>
      <c r="N4063" s="12">
        <v>-5.894915692043579</v>
      </c>
      <c r="O4063" s="2">
        <f>DATE(LEFT(ALT[[#This Row],[DATEMTH]],4),RIGHT(ALT[[#This Row],[DATEMTH]],2),1)</f>
        <v>43952</v>
      </c>
      <c r="P4063" t="str">
        <f>IF(AND(ALT[[#This Row],[DATE]]&gt;=DATE(2023,6,1),ALT[[#This Row],[DATE]]&lt;=DATE(2024,5,31)),"Y","N")</f>
        <v>N</v>
      </c>
      <c r="Q4063" t="str">
        <f>LEFT(ALT[[#This Row],[DATEMTH]],4)</f>
        <v>2020</v>
      </c>
    </row>
    <row r="4064" spans="1:17" x14ac:dyDescent="0.25">
      <c r="A4064" t="s">
        <v>54</v>
      </c>
      <c r="B4064" t="s">
        <v>14</v>
      </c>
      <c r="C4064" t="s">
        <v>20</v>
      </c>
      <c r="D4064" t="s">
        <v>17</v>
      </c>
      <c r="E4064" s="14">
        <v>22307.645572000001</v>
      </c>
      <c r="F4064" s="14">
        <v>65418.029635999999</v>
      </c>
      <c r="G4064" s="13">
        <v>0.34100148989696788</v>
      </c>
      <c r="H4064" s="12">
        <v>-45703598.730000004</v>
      </c>
      <c r="I4064" s="12">
        <v>-15.58499526058317</v>
      </c>
      <c r="J4064" t="s">
        <v>25</v>
      </c>
      <c r="K4064" s="14">
        <v>3039.3368999999998</v>
      </c>
      <c r="L4064" s="14">
        <v>22307.645572000001</v>
      </c>
      <c r="M4064" s="13">
        <v>0.13624642233938392</v>
      </c>
      <c r="N4064" s="12">
        <v>-2.1233998464307113</v>
      </c>
      <c r="O4064" s="2">
        <f>DATE(LEFT(ALT[[#This Row],[DATEMTH]],4),RIGHT(ALT[[#This Row],[DATEMTH]],2),1)</f>
        <v>43952</v>
      </c>
      <c r="P4064" t="str">
        <f>IF(AND(ALT[[#This Row],[DATE]]&gt;=DATE(2023,6,1),ALT[[#This Row],[DATE]]&lt;=DATE(2024,5,31)),"Y","N")</f>
        <v>N</v>
      </c>
      <c r="Q4064" t="str">
        <f>LEFT(ALT[[#This Row],[DATEMTH]],4)</f>
        <v>2020</v>
      </c>
    </row>
    <row r="4065" spans="1:17" x14ac:dyDescent="0.25">
      <c r="A4065" t="s">
        <v>54</v>
      </c>
      <c r="B4065" t="s">
        <v>14</v>
      </c>
      <c r="C4065" t="s">
        <v>20</v>
      </c>
      <c r="D4065" t="s">
        <v>17</v>
      </c>
      <c r="E4065" s="14">
        <v>22307.645572000001</v>
      </c>
      <c r="F4065" s="14">
        <v>65418.029635999999</v>
      </c>
      <c r="G4065" s="13">
        <v>0.34100148989696788</v>
      </c>
      <c r="H4065" s="12">
        <v>-45703598.730000004</v>
      </c>
      <c r="I4065" s="12">
        <v>-15.58499526058317</v>
      </c>
      <c r="J4065" t="s">
        <v>24</v>
      </c>
      <c r="K4065" s="14">
        <v>9380.8386279999995</v>
      </c>
      <c r="L4065" s="14">
        <v>22307.645572000001</v>
      </c>
      <c r="M4065" s="13">
        <v>0.42052123330193991</v>
      </c>
      <c r="N4065" s="12">
        <v>-6.5538214279853229</v>
      </c>
      <c r="O4065" s="2">
        <f>DATE(LEFT(ALT[[#This Row],[DATEMTH]],4),RIGHT(ALT[[#This Row],[DATEMTH]],2),1)</f>
        <v>43952</v>
      </c>
      <c r="P4065" t="str">
        <f>IF(AND(ALT[[#This Row],[DATE]]&gt;=DATE(2023,6,1),ALT[[#This Row],[DATE]]&lt;=DATE(2024,5,31)),"Y","N")</f>
        <v>N</v>
      </c>
      <c r="Q4065" t="str">
        <f>LEFT(ALT[[#This Row],[DATEMTH]],4)</f>
        <v>2020</v>
      </c>
    </row>
    <row r="4066" spans="1:17" x14ac:dyDescent="0.25">
      <c r="A4066" t="s">
        <v>54</v>
      </c>
      <c r="B4066" t="s">
        <v>14</v>
      </c>
      <c r="C4066" t="s">
        <v>15</v>
      </c>
      <c r="D4066" t="s">
        <v>23</v>
      </c>
      <c r="E4066" s="14">
        <v>10191.045716000001</v>
      </c>
      <c r="F4066" s="14">
        <v>65418.029635999999</v>
      </c>
      <c r="G4066" s="13">
        <v>0.15578344032532274</v>
      </c>
      <c r="H4066" s="12">
        <v>-11582511.880000001</v>
      </c>
      <c r="I4066" s="12">
        <v>-1.8043635482753217</v>
      </c>
      <c r="J4066" t="s">
        <v>26</v>
      </c>
      <c r="K4066" s="14">
        <v>1065.1126760000004</v>
      </c>
      <c r="L4066" s="14">
        <v>10191.045716000001</v>
      </c>
      <c r="M4066" s="13">
        <v>0.10451456167327043</v>
      </c>
      <c r="N4066" s="12">
        <v>-0.18858226534722219</v>
      </c>
      <c r="O4066" s="2">
        <f>DATE(LEFT(ALT[[#This Row],[DATEMTH]],4),RIGHT(ALT[[#This Row],[DATEMTH]],2),1)</f>
        <v>43952</v>
      </c>
      <c r="P4066" t="str">
        <f>IF(AND(ALT[[#This Row],[DATE]]&gt;=DATE(2023,6,1),ALT[[#This Row],[DATE]]&lt;=DATE(2024,5,31)),"Y","N")</f>
        <v>N</v>
      </c>
      <c r="Q4066" t="str">
        <f>LEFT(ALT[[#This Row],[DATEMTH]],4)</f>
        <v>2020</v>
      </c>
    </row>
    <row r="4067" spans="1:17" x14ac:dyDescent="0.25">
      <c r="A4067" t="s">
        <v>54</v>
      </c>
      <c r="B4067" t="s">
        <v>14</v>
      </c>
      <c r="C4067" t="s">
        <v>15</v>
      </c>
      <c r="D4067" t="s">
        <v>23</v>
      </c>
      <c r="E4067" s="14">
        <v>10191.045716000001</v>
      </c>
      <c r="F4067" s="14">
        <v>65418.029635999999</v>
      </c>
      <c r="G4067" s="13">
        <v>0.15578344032532274</v>
      </c>
      <c r="H4067" s="12">
        <v>-11582511.880000001</v>
      </c>
      <c r="I4067" s="12">
        <v>-1.8043635482753217</v>
      </c>
      <c r="J4067" t="s">
        <v>25</v>
      </c>
      <c r="K4067" s="14">
        <v>1410.9970080000001</v>
      </c>
      <c r="L4067" s="14">
        <v>10191.045716000001</v>
      </c>
      <c r="M4067" s="13">
        <v>0.13845458526250418</v>
      </c>
      <c r="N4067" s="12">
        <v>-0.24982240673924011</v>
      </c>
      <c r="O4067" s="2">
        <f>DATE(LEFT(ALT[[#This Row],[DATEMTH]],4),RIGHT(ALT[[#This Row],[DATEMTH]],2),1)</f>
        <v>43952</v>
      </c>
      <c r="P4067" t="str">
        <f>IF(AND(ALT[[#This Row],[DATE]]&gt;=DATE(2023,6,1),ALT[[#This Row],[DATE]]&lt;=DATE(2024,5,31)),"Y","N")</f>
        <v>N</v>
      </c>
      <c r="Q4067" t="str">
        <f>LEFT(ALT[[#This Row],[DATEMTH]],4)</f>
        <v>2020</v>
      </c>
    </row>
    <row r="4068" spans="1:17" x14ac:dyDescent="0.25">
      <c r="A4068" t="s">
        <v>54</v>
      </c>
      <c r="B4068" t="s">
        <v>14</v>
      </c>
      <c r="C4068" t="s">
        <v>15</v>
      </c>
      <c r="D4068" t="s">
        <v>23</v>
      </c>
      <c r="E4068" s="14">
        <v>10191.045716000001</v>
      </c>
      <c r="F4068" s="14">
        <v>65418.029635999999</v>
      </c>
      <c r="G4068" s="13">
        <v>0.15578344032532274</v>
      </c>
      <c r="H4068" s="12">
        <v>-11582511.880000001</v>
      </c>
      <c r="I4068" s="12">
        <v>-1.8043635482753217</v>
      </c>
      <c r="J4068" t="s">
        <v>16</v>
      </c>
      <c r="K4068" s="14">
        <v>3230.2594399999998</v>
      </c>
      <c r="L4068" s="14">
        <v>10191.045716000001</v>
      </c>
      <c r="M4068" s="13">
        <v>0.31697036104238779</v>
      </c>
      <c r="N4068" s="12">
        <v>-0.57192976534855267</v>
      </c>
      <c r="O4068" s="2">
        <f>DATE(LEFT(ALT[[#This Row],[DATEMTH]],4),RIGHT(ALT[[#This Row],[DATEMTH]],2),1)</f>
        <v>43952</v>
      </c>
      <c r="P4068" t="str">
        <f>IF(AND(ALT[[#This Row],[DATE]]&gt;=DATE(2023,6,1),ALT[[#This Row],[DATE]]&lt;=DATE(2024,5,31)),"Y","N")</f>
        <v>N</v>
      </c>
      <c r="Q4068" t="str">
        <f>LEFT(ALT[[#This Row],[DATEMTH]],4)</f>
        <v>2020</v>
      </c>
    </row>
    <row r="4069" spans="1:17" x14ac:dyDescent="0.25">
      <c r="A4069" t="s">
        <v>54</v>
      </c>
      <c r="B4069" t="s">
        <v>14</v>
      </c>
      <c r="C4069" t="s">
        <v>15</v>
      </c>
      <c r="D4069" t="s">
        <v>23</v>
      </c>
      <c r="E4069" s="14">
        <v>10191.045716000001</v>
      </c>
      <c r="F4069" s="14">
        <v>65418.029635999999</v>
      </c>
      <c r="G4069" s="13">
        <v>0.15578344032532274</v>
      </c>
      <c r="H4069" s="12">
        <v>-11582511.880000001</v>
      </c>
      <c r="I4069" s="12">
        <v>-1.8043635482753217</v>
      </c>
      <c r="J4069" t="s">
        <v>24</v>
      </c>
      <c r="K4069" s="14">
        <v>4484.6765920000007</v>
      </c>
      <c r="L4069" s="14">
        <v>10191.045716000001</v>
      </c>
      <c r="M4069" s="13">
        <v>0.44006049202183761</v>
      </c>
      <c r="N4069" s="12">
        <v>-0.79402911084030681</v>
      </c>
      <c r="O4069" s="2">
        <f>DATE(LEFT(ALT[[#This Row],[DATEMTH]],4),RIGHT(ALT[[#This Row],[DATEMTH]],2),1)</f>
        <v>43952</v>
      </c>
      <c r="P4069" t="str">
        <f>IF(AND(ALT[[#This Row],[DATE]]&gt;=DATE(2023,6,1),ALT[[#This Row],[DATE]]&lt;=DATE(2024,5,31)),"Y","N")</f>
        <v>N</v>
      </c>
      <c r="Q4069" t="str">
        <f>LEFT(ALT[[#This Row],[DATEMTH]],4)</f>
        <v>2020</v>
      </c>
    </row>
    <row r="4070" spans="1:17" x14ac:dyDescent="0.25">
      <c r="A4070" t="s">
        <v>54</v>
      </c>
      <c r="B4070" t="s">
        <v>14</v>
      </c>
      <c r="C4070" t="s">
        <v>18</v>
      </c>
      <c r="D4070" t="s">
        <v>23</v>
      </c>
      <c r="E4070" s="14">
        <v>15208.141924</v>
      </c>
      <c r="F4070" s="14">
        <v>65418.029635999999</v>
      </c>
      <c r="G4070" s="13">
        <v>0.23247630674022704</v>
      </c>
      <c r="H4070" s="12">
        <v>-11582511.880000001</v>
      </c>
      <c r="I4070" s="12">
        <v>-2.6926595846372043</v>
      </c>
      <c r="J4070" t="s">
        <v>26</v>
      </c>
      <c r="K4070" s="14">
        <v>3116.6988240000001</v>
      </c>
      <c r="L4070" s="14">
        <v>15208.141924000003</v>
      </c>
      <c r="M4070" s="13">
        <v>0.20493620059407328</v>
      </c>
      <c r="N4070" s="12">
        <v>-0.55182342476876411</v>
      </c>
      <c r="O4070" s="2">
        <f>DATE(LEFT(ALT[[#This Row],[DATEMTH]],4),RIGHT(ALT[[#This Row],[DATEMTH]],2),1)</f>
        <v>43952</v>
      </c>
      <c r="P4070" t="str">
        <f>IF(AND(ALT[[#This Row],[DATE]]&gt;=DATE(2023,6,1),ALT[[#This Row],[DATE]]&lt;=DATE(2024,5,31)),"Y","N")</f>
        <v>N</v>
      </c>
      <c r="Q4070" t="str">
        <f>LEFT(ALT[[#This Row],[DATEMTH]],4)</f>
        <v>2020</v>
      </c>
    </row>
    <row r="4071" spans="1:17" x14ac:dyDescent="0.25">
      <c r="A4071" t="s">
        <v>54</v>
      </c>
      <c r="B4071" t="s">
        <v>14</v>
      </c>
      <c r="C4071" t="s">
        <v>18</v>
      </c>
      <c r="D4071" t="s">
        <v>23</v>
      </c>
      <c r="E4071" s="14">
        <v>15208.141924</v>
      </c>
      <c r="F4071" s="14">
        <v>65418.029635999999</v>
      </c>
      <c r="G4071" s="13">
        <v>0.23247630674022704</v>
      </c>
      <c r="H4071" s="12">
        <v>-11582511.880000001</v>
      </c>
      <c r="I4071" s="12">
        <v>-2.6926595846372043</v>
      </c>
      <c r="J4071" t="s">
        <v>25</v>
      </c>
      <c r="K4071" s="14">
        <v>1291.5916800000005</v>
      </c>
      <c r="L4071" s="14">
        <v>15208.141924000003</v>
      </c>
      <c r="M4071" s="13">
        <v>8.4927645103162586E-2</v>
      </c>
      <c r="N4071" s="12">
        <v>-0.22868123758769768</v>
      </c>
      <c r="O4071" s="2">
        <f>DATE(LEFT(ALT[[#This Row],[DATEMTH]],4),RIGHT(ALT[[#This Row],[DATEMTH]],2),1)</f>
        <v>43952</v>
      </c>
      <c r="P4071" t="str">
        <f>IF(AND(ALT[[#This Row],[DATE]]&gt;=DATE(2023,6,1),ALT[[#This Row],[DATE]]&lt;=DATE(2024,5,31)),"Y","N")</f>
        <v>N</v>
      </c>
      <c r="Q4071" t="str">
        <f>LEFT(ALT[[#This Row],[DATEMTH]],4)</f>
        <v>2020</v>
      </c>
    </row>
    <row r="4072" spans="1:17" x14ac:dyDescent="0.25">
      <c r="A4072" t="s">
        <v>54</v>
      </c>
      <c r="B4072" t="s">
        <v>14</v>
      </c>
      <c r="C4072" t="s">
        <v>18</v>
      </c>
      <c r="D4072" t="s">
        <v>23</v>
      </c>
      <c r="E4072" s="14">
        <v>15208.141924</v>
      </c>
      <c r="F4072" s="14">
        <v>65418.029635999999</v>
      </c>
      <c r="G4072" s="13">
        <v>0.23247630674022704</v>
      </c>
      <c r="H4072" s="12">
        <v>-11582511.880000001</v>
      </c>
      <c r="I4072" s="12">
        <v>-2.6926595846372043</v>
      </c>
      <c r="J4072" t="s">
        <v>16</v>
      </c>
      <c r="K4072" s="14">
        <v>5737.1746720000001</v>
      </c>
      <c r="L4072" s="14">
        <v>15208.141924000003</v>
      </c>
      <c r="M4072" s="13">
        <v>0.37724363046258474</v>
      </c>
      <c r="N4072" s="12">
        <v>-1.0157886773084144</v>
      </c>
      <c r="O4072" s="2">
        <f>DATE(LEFT(ALT[[#This Row],[DATEMTH]],4),RIGHT(ALT[[#This Row],[DATEMTH]],2),1)</f>
        <v>43952</v>
      </c>
      <c r="P4072" t="str">
        <f>IF(AND(ALT[[#This Row],[DATE]]&gt;=DATE(2023,6,1),ALT[[#This Row],[DATE]]&lt;=DATE(2024,5,31)),"Y","N")</f>
        <v>N</v>
      </c>
      <c r="Q4072" t="str">
        <f>LEFT(ALT[[#This Row],[DATEMTH]],4)</f>
        <v>2020</v>
      </c>
    </row>
    <row r="4073" spans="1:17" x14ac:dyDescent="0.25">
      <c r="A4073" t="s">
        <v>54</v>
      </c>
      <c r="B4073" t="s">
        <v>14</v>
      </c>
      <c r="C4073" t="s">
        <v>18</v>
      </c>
      <c r="D4073" t="s">
        <v>23</v>
      </c>
      <c r="E4073" s="14">
        <v>15208.141924</v>
      </c>
      <c r="F4073" s="14">
        <v>65418.029635999999</v>
      </c>
      <c r="G4073" s="13">
        <v>0.23247630674022704</v>
      </c>
      <c r="H4073" s="12">
        <v>-11582511.880000001</v>
      </c>
      <c r="I4073" s="12">
        <v>-2.6926595846372043</v>
      </c>
      <c r="J4073" t="s">
        <v>24</v>
      </c>
      <c r="K4073" s="14">
        <v>5062.6767480000008</v>
      </c>
      <c r="L4073" s="14">
        <v>15208.141924000003</v>
      </c>
      <c r="M4073" s="13">
        <v>0.33289252384017926</v>
      </c>
      <c r="N4073" s="12">
        <v>-0.89636624497232775</v>
      </c>
      <c r="O4073" s="2">
        <f>DATE(LEFT(ALT[[#This Row],[DATEMTH]],4),RIGHT(ALT[[#This Row],[DATEMTH]],2),1)</f>
        <v>43952</v>
      </c>
      <c r="P4073" t="str">
        <f>IF(AND(ALT[[#This Row],[DATE]]&gt;=DATE(2023,6,1),ALT[[#This Row],[DATE]]&lt;=DATE(2024,5,31)),"Y","N")</f>
        <v>N</v>
      </c>
      <c r="Q4073" t="str">
        <f>LEFT(ALT[[#This Row],[DATEMTH]],4)</f>
        <v>2020</v>
      </c>
    </row>
    <row r="4074" spans="1:17" x14ac:dyDescent="0.25">
      <c r="A4074" t="s">
        <v>54</v>
      </c>
      <c r="B4074" t="s">
        <v>14</v>
      </c>
      <c r="C4074" t="s">
        <v>19</v>
      </c>
      <c r="D4074" t="s">
        <v>23</v>
      </c>
      <c r="E4074" s="14">
        <v>17711.196424000002</v>
      </c>
      <c r="F4074" s="14">
        <v>65418.029635999999</v>
      </c>
      <c r="G4074" s="13">
        <v>0.27073876303748234</v>
      </c>
      <c r="H4074" s="12">
        <v>-11582511.880000001</v>
      </c>
      <c r="I4074" s="12">
        <v>-3.1358349392581442</v>
      </c>
      <c r="J4074" t="s">
        <v>25</v>
      </c>
      <c r="K4074" s="14">
        <v>12253.187927999999</v>
      </c>
      <c r="L4074" s="14">
        <v>17711.196423999998</v>
      </c>
      <c r="M4074" s="13">
        <v>0.69183287422615969</v>
      </c>
      <c r="N4074" s="12">
        <v>-2.1694736991257768</v>
      </c>
      <c r="O4074" s="2">
        <f>DATE(LEFT(ALT[[#This Row],[DATEMTH]],4),RIGHT(ALT[[#This Row],[DATEMTH]],2),1)</f>
        <v>43952</v>
      </c>
      <c r="P4074" t="str">
        <f>IF(AND(ALT[[#This Row],[DATE]]&gt;=DATE(2023,6,1),ALT[[#This Row],[DATE]]&lt;=DATE(2024,5,31)),"Y","N")</f>
        <v>N</v>
      </c>
      <c r="Q4074" t="str">
        <f>LEFT(ALT[[#This Row],[DATEMTH]],4)</f>
        <v>2020</v>
      </c>
    </row>
    <row r="4075" spans="1:17" x14ac:dyDescent="0.25">
      <c r="A4075" t="s">
        <v>54</v>
      </c>
      <c r="B4075" t="s">
        <v>14</v>
      </c>
      <c r="C4075" t="s">
        <v>19</v>
      </c>
      <c r="D4075" t="s">
        <v>23</v>
      </c>
      <c r="E4075" s="14">
        <v>17711.196424000002</v>
      </c>
      <c r="F4075" s="14">
        <v>65418.029635999999</v>
      </c>
      <c r="G4075" s="13">
        <v>0.27073876303748234</v>
      </c>
      <c r="H4075" s="12">
        <v>-11582511.880000001</v>
      </c>
      <c r="I4075" s="12">
        <v>-3.1358349392581442</v>
      </c>
      <c r="J4075" t="s">
        <v>24</v>
      </c>
      <c r="K4075" s="14">
        <v>5073.6958119999999</v>
      </c>
      <c r="L4075" s="14">
        <v>17711.196423999998</v>
      </c>
      <c r="M4075" s="13">
        <v>0.28646827072194636</v>
      </c>
      <c r="N4075" s="12">
        <v>-0.89831721231874029</v>
      </c>
      <c r="O4075" s="2">
        <f>DATE(LEFT(ALT[[#This Row],[DATEMTH]],4),RIGHT(ALT[[#This Row],[DATEMTH]],2),1)</f>
        <v>43952</v>
      </c>
      <c r="P4075" t="str">
        <f>IF(AND(ALT[[#This Row],[DATE]]&gt;=DATE(2023,6,1),ALT[[#This Row],[DATE]]&lt;=DATE(2024,5,31)),"Y","N")</f>
        <v>N</v>
      </c>
      <c r="Q4075" t="str">
        <f>LEFT(ALT[[#This Row],[DATEMTH]],4)</f>
        <v>2020</v>
      </c>
    </row>
    <row r="4076" spans="1:17" x14ac:dyDescent="0.25">
      <c r="A4076" t="s">
        <v>54</v>
      </c>
      <c r="B4076" t="s">
        <v>14</v>
      </c>
      <c r="C4076" t="s">
        <v>19</v>
      </c>
      <c r="D4076" t="s">
        <v>23</v>
      </c>
      <c r="E4076" s="14">
        <v>17711.196424000002</v>
      </c>
      <c r="F4076" s="14">
        <v>65418.029635999999</v>
      </c>
      <c r="G4076" s="13">
        <v>0.27073876303748234</v>
      </c>
      <c r="H4076" s="12">
        <v>-11582511.880000001</v>
      </c>
      <c r="I4076" s="12">
        <v>-3.1358349392581442</v>
      </c>
      <c r="J4076" t="s">
        <v>16</v>
      </c>
      <c r="K4076" s="14">
        <v>1.4314279999999999</v>
      </c>
      <c r="L4076" s="14">
        <v>17711.196423999998</v>
      </c>
      <c r="M4076" s="13">
        <v>8.082051408228457E-5</v>
      </c>
      <c r="N4076" s="12">
        <v>-2.5343979186803284E-4</v>
      </c>
      <c r="O4076" s="2">
        <f>DATE(LEFT(ALT[[#This Row],[DATEMTH]],4),RIGHT(ALT[[#This Row],[DATEMTH]],2),1)</f>
        <v>43952</v>
      </c>
      <c r="P4076" t="str">
        <f>IF(AND(ALT[[#This Row],[DATE]]&gt;=DATE(2023,6,1),ALT[[#This Row],[DATE]]&lt;=DATE(2024,5,31)),"Y","N")</f>
        <v>N</v>
      </c>
      <c r="Q4076" t="str">
        <f>LEFT(ALT[[#This Row],[DATEMTH]],4)</f>
        <v>2020</v>
      </c>
    </row>
    <row r="4077" spans="1:17" x14ac:dyDescent="0.25">
      <c r="A4077" t="s">
        <v>54</v>
      </c>
      <c r="B4077" t="s">
        <v>14</v>
      </c>
      <c r="C4077" t="s">
        <v>19</v>
      </c>
      <c r="D4077" t="s">
        <v>23</v>
      </c>
      <c r="E4077" s="14">
        <v>17711.196424000002</v>
      </c>
      <c r="F4077" s="14">
        <v>65418.029635999999</v>
      </c>
      <c r="G4077" s="13">
        <v>0.27073876303748234</v>
      </c>
      <c r="H4077" s="12">
        <v>-11582511.880000001</v>
      </c>
      <c r="I4077" s="12">
        <v>-3.1358349392581442</v>
      </c>
      <c r="J4077" t="s">
        <v>26</v>
      </c>
      <c r="K4077" s="14">
        <v>382.88125600000001</v>
      </c>
      <c r="L4077" s="14">
        <v>17711.196423999998</v>
      </c>
      <c r="M4077" s="13">
        <v>2.1618034537811755E-2</v>
      </c>
      <c r="N4077" s="12">
        <v>-6.7790588021759385E-2</v>
      </c>
      <c r="O4077" s="2">
        <f>DATE(LEFT(ALT[[#This Row],[DATEMTH]],4),RIGHT(ALT[[#This Row],[DATEMTH]],2),1)</f>
        <v>43952</v>
      </c>
      <c r="P4077" t="str">
        <f>IF(AND(ALT[[#This Row],[DATE]]&gt;=DATE(2023,6,1),ALT[[#This Row],[DATE]]&lt;=DATE(2024,5,31)),"Y","N")</f>
        <v>N</v>
      </c>
      <c r="Q4077" t="str">
        <f>LEFT(ALT[[#This Row],[DATEMTH]],4)</f>
        <v>2020</v>
      </c>
    </row>
    <row r="4078" spans="1:17" x14ac:dyDescent="0.25">
      <c r="A4078" t="s">
        <v>54</v>
      </c>
      <c r="B4078" t="s">
        <v>14</v>
      </c>
      <c r="C4078" t="s">
        <v>20</v>
      </c>
      <c r="D4078" t="s">
        <v>23</v>
      </c>
      <c r="E4078" s="14">
        <v>22307.645572000001</v>
      </c>
      <c r="F4078" s="14">
        <v>65418.029635999999</v>
      </c>
      <c r="G4078" s="13">
        <v>0.34100148989696788</v>
      </c>
      <c r="H4078" s="12">
        <v>-11582511.880000001</v>
      </c>
      <c r="I4078" s="12">
        <v>-3.9496538078293306</v>
      </c>
      <c r="J4078" t="s">
        <v>24</v>
      </c>
      <c r="K4078" s="14">
        <v>9380.8386279999995</v>
      </c>
      <c r="L4078" s="14">
        <v>22307.645572000001</v>
      </c>
      <c r="M4078" s="13">
        <v>0.42052123330193991</v>
      </c>
      <c r="N4078" s="12">
        <v>-1.6609132903840933</v>
      </c>
      <c r="O4078" s="2">
        <f>DATE(LEFT(ALT[[#This Row],[DATEMTH]],4),RIGHT(ALT[[#This Row],[DATEMTH]],2),1)</f>
        <v>43952</v>
      </c>
      <c r="P4078" t="str">
        <f>IF(AND(ALT[[#This Row],[DATE]]&gt;=DATE(2023,6,1),ALT[[#This Row],[DATE]]&lt;=DATE(2024,5,31)),"Y","N")</f>
        <v>N</v>
      </c>
      <c r="Q4078" t="str">
        <f>LEFT(ALT[[#This Row],[DATEMTH]],4)</f>
        <v>2020</v>
      </c>
    </row>
    <row r="4079" spans="1:17" x14ac:dyDescent="0.25">
      <c r="A4079" t="s">
        <v>54</v>
      </c>
      <c r="B4079" t="s">
        <v>14</v>
      </c>
      <c r="C4079" t="s">
        <v>20</v>
      </c>
      <c r="D4079" t="s">
        <v>23</v>
      </c>
      <c r="E4079" s="14">
        <v>22307.645572000001</v>
      </c>
      <c r="F4079" s="14">
        <v>65418.029635999999</v>
      </c>
      <c r="G4079" s="13">
        <v>0.34100148989696788</v>
      </c>
      <c r="H4079" s="12">
        <v>-11582511.880000001</v>
      </c>
      <c r="I4079" s="12">
        <v>-3.9496538078293306</v>
      </c>
      <c r="J4079" t="s">
        <v>16</v>
      </c>
      <c r="K4079" s="14">
        <v>8437.7112560000005</v>
      </c>
      <c r="L4079" s="14">
        <v>22307.645572000001</v>
      </c>
      <c r="M4079" s="13">
        <v>0.37824302115463071</v>
      </c>
      <c r="N4079" s="12">
        <v>-1.4939289887882572</v>
      </c>
      <c r="O4079" s="2">
        <f>DATE(LEFT(ALT[[#This Row],[DATEMTH]],4),RIGHT(ALT[[#This Row],[DATEMTH]],2),1)</f>
        <v>43952</v>
      </c>
      <c r="P4079" t="str">
        <f>IF(AND(ALT[[#This Row],[DATE]]&gt;=DATE(2023,6,1),ALT[[#This Row],[DATE]]&lt;=DATE(2024,5,31)),"Y","N")</f>
        <v>N</v>
      </c>
      <c r="Q4079" t="str">
        <f>LEFT(ALT[[#This Row],[DATEMTH]],4)</f>
        <v>2020</v>
      </c>
    </row>
    <row r="4080" spans="1:17" x14ac:dyDescent="0.25">
      <c r="A4080" t="s">
        <v>54</v>
      </c>
      <c r="B4080" t="s">
        <v>14</v>
      </c>
      <c r="C4080" t="s">
        <v>20</v>
      </c>
      <c r="D4080" t="s">
        <v>23</v>
      </c>
      <c r="E4080" s="14">
        <v>22307.645572000001</v>
      </c>
      <c r="F4080" s="14">
        <v>65418.029635999999</v>
      </c>
      <c r="G4080" s="13">
        <v>0.34100148989696788</v>
      </c>
      <c r="H4080" s="12">
        <v>-11582511.880000001</v>
      </c>
      <c r="I4080" s="12">
        <v>-3.9496538078293306</v>
      </c>
      <c r="J4080" t="s">
        <v>26</v>
      </c>
      <c r="K4080" s="14">
        <v>1449.7587880000001</v>
      </c>
      <c r="L4080" s="14">
        <v>22307.645572000001</v>
      </c>
      <c r="M4080" s="13">
        <v>6.4989323204045393E-2</v>
      </c>
      <c r="N4080" s="12">
        <v>-0.25668532786110898</v>
      </c>
      <c r="O4080" s="2">
        <f>DATE(LEFT(ALT[[#This Row],[DATEMTH]],4),RIGHT(ALT[[#This Row],[DATEMTH]],2),1)</f>
        <v>43952</v>
      </c>
      <c r="P4080" t="str">
        <f>IF(AND(ALT[[#This Row],[DATE]]&gt;=DATE(2023,6,1),ALT[[#This Row],[DATE]]&lt;=DATE(2024,5,31)),"Y","N")</f>
        <v>N</v>
      </c>
      <c r="Q4080" t="str">
        <f>LEFT(ALT[[#This Row],[DATEMTH]],4)</f>
        <v>2020</v>
      </c>
    </row>
    <row r="4081" spans="1:17" x14ac:dyDescent="0.25">
      <c r="A4081" t="s">
        <v>54</v>
      </c>
      <c r="B4081" t="s">
        <v>14</v>
      </c>
      <c r="C4081" t="s">
        <v>20</v>
      </c>
      <c r="D4081" t="s">
        <v>23</v>
      </c>
      <c r="E4081" s="14">
        <v>22307.645572000001</v>
      </c>
      <c r="F4081" s="14">
        <v>65418.029635999999</v>
      </c>
      <c r="G4081" s="13">
        <v>0.34100148989696788</v>
      </c>
      <c r="H4081" s="12">
        <v>-11582511.880000001</v>
      </c>
      <c r="I4081" s="12">
        <v>-3.9496538078293306</v>
      </c>
      <c r="J4081" t="s">
        <v>25</v>
      </c>
      <c r="K4081" s="14">
        <v>3039.3368999999998</v>
      </c>
      <c r="L4081" s="14">
        <v>22307.645572000001</v>
      </c>
      <c r="M4081" s="13">
        <v>0.13624642233938392</v>
      </c>
      <c r="N4081" s="12">
        <v>-0.53812620079587081</v>
      </c>
      <c r="O4081" s="2">
        <f>DATE(LEFT(ALT[[#This Row],[DATEMTH]],4),RIGHT(ALT[[#This Row],[DATEMTH]],2),1)</f>
        <v>43952</v>
      </c>
      <c r="P4081" t="str">
        <f>IF(AND(ALT[[#This Row],[DATE]]&gt;=DATE(2023,6,1),ALT[[#This Row],[DATE]]&lt;=DATE(2024,5,31)),"Y","N")</f>
        <v>N</v>
      </c>
      <c r="Q4081" t="str">
        <f>LEFT(ALT[[#This Row],[DATEMTH]],4)</f>
        <v>2020</v>
      </c>
    </row>
    <row r="4082" spans="1:17" x14ac:dyDescent="0.25">
      <c r="A4082" t="s">
        <v>54</v>
      </c>
      <c r="B4082" t="s">
        <v>110</v>
      </c>
      <c r="C4082" t="s">
        <v>15</v>
      </c>
      <c r="D4082" t="s">
        <v>22</v>
      </c>
      <c r="E4082" s="14">
        <v>3830761.4627880049</v>
      </c>
      <c r="F4082" s="14">
        <v>23228237.682505984</v>
      </c>
      <c r="G4082" s="13">
        <v>0.16491829966390814</v>
      </c>
      <c r="H4082" s="12">
        <v>-14592830.68</v>
      </c>
      <c r="I4082" s="12">
        <v>-2.4066248230289125</v>
      </c>
      <c r="J4082" t="s">
        <v>24</v>
      </c>
      <c r="K4082" s="14">
        <v>1612686.9851080005</v>
      </c>
      <c r="L4082" s="14">
        <v>3830761.4627880007</v>
      </c>
      <c r="M4082" s="13">
        <v>0.42098339997768969</v>
      </c>
      <c r="N4082" s="12">
        <v>-1.0131491004694173</v>
      </c>
      <c r="O4082" s="2">
        <f>DATE(LEFT(ALT[[#This Row],[DATEMTH]],4),RIGHT(ALT[[#This Row],[DATEMTH]],2),1)</f>
        <v>43952</v>
      </c>
      <c r="P4082" t="str">
        <f>IF(AND(ALT[[#This Row],[DATE]]&gt;=DATE(2023,6,1),ALT[[#This Row],[DATE]]&lt;=DATE(2024,5,31)),"Y","N")</f>
        <v>N</v>
      </c>
      <c r="Q4082" t="str">
        <f>LEFT(ALT[[#This Row],[DATEMTH]],4)</f>
        <v>2020</v>
      </c>
    </row>
    <row r="4083" spans="1:17" x14ac:dyDescent="0.25">
      <c r="A4083" t="s">
        <v>54</v>
      </c>
      <c r="B4083" t="s">
        <v>110</v>
      </c>
      <c r="C4083" t="s">
        <v>15</v>
      </c>
      <c r="D4083" t="s">
        <v>22</v>
      </c>
      <c r="E4083" s="14">
        <v>3830761.4627880049</v>
      </c>
      <c r="F4083" s="14">
        <v>23228237.682505984</v>
      </c>
      <c r="G4083" s="13">
        <v>0.16491829966390814</v>
      </c>
      <c r="H4083" s="12">
        <v>-14592830.68</v>
      </c>
      <c r="I4083" s="12">
        <v>-2.4066248230289125</v>
      </c>
      <c r="J4083" t="s">
        <v>25</v>
      </c>
      <c r="K4083" s="14">
        <v>551530.71081600024</v>
      </c>
      <c r="L4083" s="14">
        <v>3830761.4627880007</v>
      </c>
      <c r="M4083" s="13">
        <v>0.14397417228234308</v>
      </c>
      <c r="N4083" s="12">
        <v>-0.34649181688972808</v>
      </c>
      <c r="O4083" s="2">
        <f>DATE(LEFT(ALT[[#This Row],[DATEMTH]],4),RIGHT(ALT[[#This Row],[DATEMTH]],2),1)</f>
        <v>43952</v>
      </c>
      <c r="P4083" t="str">
        <f>IF(AND(ALT[[#This Row],[DATE]]&gt;=DATE(2023,6,1),ALT[[#This Row],[DATE]]&lt;=DATE(2024,5,31)),"Y","N")</f>
        <v>N</v>
      </c>
      <c r="Q4083" t="str">
        <f>LEFT(ALT[[#This Row],[DATEMTH]],4)</f>
        <v>2020</v>
      </c>
    </row>
    <row r="4084" spans="1:17" x14ac:dyDescent="0.25">
      <c r="A4084" t="s">
        <v>54</v>
      </c>
      <c r="B4084" t="s">
        <v>110</v>
      </c>
      <c r="C4084" t="s">
        <v>15</v>
      </c>
      <c r="D4084" t="s">
        <v>22</v>
      </c>
      <c r="E4084" s="14">
        <v>3830761.4627880049</v>
      </c>
      <c r="F4084" s="14">
        <v>23228237.682505984</v>
      </c>
      <c r="G4084" s="13">
        <v>0.16491829966390814</v>
      </c>
      <c r="H4084" s="12">
        <v>-14592830.68</v>
      </c>
      <c r="I4084" s="12">
        <v>-2.4066248230289125</v>
      </c>
      <c r="J4084" t="s">
        <v>16</v>
      </c>
      <c r="K4084" s="14">
        <v>1239886.5709269999</v>
      </c>
      <c r="L4084" s="14">
        <v>3830761.4627880007</v>
      </c>
      <c r="M4084" s="13">
        <v>0.32366582544260519</v>
      </c>
      <c r="N4084" s="12">
        <v>-0.77894220987631657</v>
      </c>
      <c r="O4084" s="2">
        <f>DATE(LEFT(ALT[[#This Row],[DATEMTH]],4),RIGHT(ALT[[#This Row],[DATEMTH]],2),1)</f>
        <v>43952</v>
      </c>
      <c r="P4084" t="str">
        <f>IF(AND(ALT[[#This Row],[DATE]]&gt;=DATE(2023,6,1),ALT[[#This Row],[DATE]]&lt;=DATE(2024,5,31)),"Y","N")</f>
        <v>N</v>
      </c>
      <c r="Q4084" t="str">
        <f>LEFT(ALT[[#This Row],[DATEMTH]],4)</f>
        <v>2020</v>
      </c>
    </row>
    <row r="4085" spans="1:17" x14ac:dyDescent="0.25">
      <c r="A4085" t="s">
        <v>54</v>
      </c>
      <c r="B4085" t="s">
        <v>110</v>
      </c>
      <c r="C4085" t="s">
        <v>15</v>
      </c>
      <c r="D4085" t="s">
        <v>22</v>
      </c>
      <c r="E4085" s="14">
        <v>3830761.4627880049</v>
      </c>
      <c r="F4085" s="14">
        <v>23228237.682505984</v>
      </c>
      <c r="G4085" s="13">
        <v>0.16491829966390814</v>
      </c>
      <c r="H4085" s="12">
        <v>-14592830.68</v>
      </c>
      <c r="I4085" s="12">
        <v>-2.4066248230289125</v>
      </c>
      <c r="J4085" t="s">
        <v>26</v>
      </c>
      <c r="K4085" s="14">
        <v>426657.1959370001</v>
      </c>
      <c r="L4085" s="14">
        <v>3830761.4627880007</v>
      </c>
      <c r="M4085" s="13">
        <v>0.11137660229736206</v>
      </c>
      <c r="N4085" s="12">
        <v>-0.2680416957934505</v>
      </c>
      <c r="O4085" s="2">
        <f>DATE(LEFT(ALT[[#This Row],[DATEMTH]],4),RIGHT(ALT[[#This Row],[DATEMTH]],2),1)</f>
        <v>43952</v>
      </c>
      <c r="P4085" t="str">
        <f>IF(AND(ALT[[#This Row],[DATE]]&gt;=DATE(2023,6,1),ALT[[#This Row],[DATE]]&lt;=DATE(2024,5,31)),"Y","N")</f>
        <v>N</v>
      </c>
      <c r="Q4085" t="str">
        <f>LEFT(ALT[[#This Row],[DATEMTH]],4)</f>
        <v>2020</v>
      </c>
    </row>
    <row r="4086" spans="1:17" x14ac:dyDescent="0.25">
      <c r="A4086" t="s">
        <v>54</v>
      </c>
      <c r="B4086" t="s">
        <v>110</v>
      </c>
      <c r="C4086" t="s">
        <v>18</v>
      </c>
      <c r="D4086" t="s">
        <v>22</v>
      </c>
      <c r="E4086" s="14">
        <v>6678442.9499120107</v>
      </c>
      <c r="F4086" s="14">
        <v>23228237.682505984</v>
      </c>
      <c r="G4086" s="13">
        <v>0.28751397506758702</v>
      </c>
      <c r="H4086" s="12">
        <v>-14592830.68</v>
      </c>
      <c r="I4086" s="12">
        <v>-4.1956427562950394</v>
      </c>
      <c r="J4086" t="s">
        <v>16</v>
      </c>
      <c r="K4086" s="14">
        <v>2710233.753157998</v>
      </c>
      <c r="L4086" s="14">
        <v>6678442.9499119967</v>
      </c>
      <c r="M4086" s="13">
        <v>0.40581820844837962</v>
      </c>
      <c r="N4086" s="12">
        <v>-1.7026682266490742</v>
      </c>
      <c r="O4086" s="2">
        <f>DATE(LEFT(ALT[[#This Row],[DATEMTH]],4),RIGHT(ALT[[#This Row],[DATEMTH]],2),1)</f>
        <v>43952</v>
      </c>
      <c r="P4086" t="str">
        <f>IF(AND(ALT[[#This Row],[DATE]]&gt;=DATE(2023,6,1),ALT[[#This Row],[DATE]]&lt;=DATE(2024,5,31)),"Y","N")</f>
        <v>N</v>
      </c>
      <c r="Q4086" t="str">
        <f>LEFT(ALT[[#This Row],[DATEMTH]],4)</f>
        <v>2020</v>
      </c>
    </row>
    <row r="4087" spans="1:17" x14ac:dyDescent="0.25">
      <c r="A4087" t="s">
        <v>54</v>
      </c>
      <c r="B4087" t="s">
        <v>110</v>
      </c>
      <c r="C4087" t="s">
        <v>18</v>
      </c>
      <c r="D4087" t="s">
        <v>22</v>
      </c>
      <c r="E4087" s="14">
        <v>6678442.9499120107</v>
      </c>
      <c r="F4087" s="14">
        <v>23228237.682505984</v>
      </c>
      <c r="G4087" s="13">
        <v>0.28751397506758702</v>
      </c>
      <c r="H4087" s="12">
        <v>-14592830.68</v>
      </c>
      <c r="I4087" s="12">
        <v>-4.1956427562950394</v>
      </c>
      <c r="J4087" t="s">
        <v>26</v>
      </c>
      <c r="K4087" s="14">
        <v>1454765.4329660006</v>
      </c>
      <c r="L4087" s="14">
        <v>6678442.9499119967</v>
      </c>
      <c r="M4087" s="13">
        <v>0.21783003072372886</v>
      </c>
      <c r="N4087" s="12">
        <v>-0.91393699050953892</v>
      </c>
      <c r="O4087" s="2">
        <f>DATE(LEFT(ALT[[#This Row],[DATEMTH]],4),RIGHT(ALT[[#This Row],[DATEMTH]],2),1)</f>
        <v>43952</v>
      </c>
      <c r="P4087" t="str">
        <f>IF(AND(ALT[[#This Row],[DATE]]&gt;=DATE(2023,6,1),ALT[[#This Row],[DATE]]&lt;=DATE(2024,5,31)),"Y","N")</f>
        <v>N</v>
      </c>
      <c r="Q4087" t="str">
        <f>LEFT(ALT[[#This Row],[DATEMTH]],4)</f>
        <v>2020</v>
      </c>
    </row>
    <row r="4088" spans="1:17" x14ac:dyDescent="0.25">
      <c r="A4088" t="s">
        <v>54</v>
      </c>
      <c r="B4088" t="s">
        <v>110</v>
      </c>
      <c r="C4088" t="s">
        <v>18</v>
      </c>
      <c r="D4088" t="s">
        <v>22</v>
      </c>
      <c r="E4088" s="14">
        <v>6678442.9499120107</v>
      </c>
      <c r="F4088" s="14">
        <v>23228237.682505984</v>
      </c>
      <c r="G4088" s="13">
        <v>0.28751397506758702</v>
      </c>
      <c r="H4088" s="12">
        <v>-14592830.68</v>
      </c>
      <c r="I4088" s="12">
        <v>-4.1956427562950394</v>
      </c>
      <c r="J4088" t="s">
        <v>25</v>
      </c>
      <c r="K4088" s="14">
        <v>623138.06502399966</v>
      </c>
      <c r="L4088" s="14">
        <v>6678442.9499119967</v>
      </c>
      <c r="M4088" s="13">
        <v>9.3305890264767613E-2</v>
      </c>
      <c r="N4088" s="12">
        <v>-0.39147818260903205</v>
      </c>
      <c r="O4088" s="2">
        <f>DATE(LEFT(ALT[[#This Row],[DATEMTH]],4),RIGHT(ALT[[#This Row],[DATEMTH]],2),1)</f>
        <v>43952</v>
      </c>
      <c r="P4088" t="str">
        <f>IF(AND(ALT[[#This Row],[DATE]]&gt;=DATE(2023,6,1),ALT[[#This Row],[DATE]]&lt;=DATE(2024,5,31)),"Y","N")</f>
        <v>N</v>
      </c>
      <c r="Q4088" t="str">
        <f>LEFT(ALT[[#This Row],[DATEMTH]],4)</f>
        <v>2020</v>
      </c>
    </row>
    <row r="4089" spans="1:17" x14ac:dyDescent="0.25">
      <c r="A4089" t="s">
        <v>54</v>
      </c>
      <c r="B4089" t="s">
        <v>110</v>
      </c>
      <c r="C4089" t="s">
        <v>18</v>
      </c>
      <c r="D4089" t="s">
        <v>22</v>
      </c>
      <c r="E4089" s="14">
        <v>6678442.9499120107</v>
      </c>
      <c r="F4089" s="14">
        <v>23228237.682505984</v>
      </c>
      <c r="G4089" s="13">
        <v>0.28751397506758702</v>
      </c>
      <c r="H4089" s="12">
        <v>-14592830.68</v>
      </c>
      <c r="I4089" s="12">
        <v>-4.1956427562950394</v>
      </c>
      <c r="J4089" t="s">
        <v>24</v>
      </c>
      <c r="K4089" s="14">
        <v>1890305.6987639987</v>
      </c>
      <c r="L4089" s="14">
        <v>6678442.9499119967</v>
      </c>
      <c r="M4089" s="13">
        <v>0.28304587056312397</v>
      </c>
      <c r="N4089" s="12">
        <v>-1.1875593565273943</v>
      </c>
      <c r="O4089" s="2">
        <f>DATE(LEFT(ALT[[#This Row],[DATEMTH]],4),RIGHT(ALT[[#This Row],[DATEMTH]],2),1)</f>
        <v>43952</v>
      </c>
      <c r="P4089" t="str">
        <f>IF(AND(ALT[[#This Row],[DATE]]&gt;=DATE(2023,6,1),ALT[[#This Row],[DATE]]&lt;=DATE(2024,5,31)),"Y","N")</f>
        <v>N</v>
      </c>
      <c r="Q4089" t="str">
        <f>LEFT(ALT[[#This Row],[DATEMTH]],4)</f>
        <v>2020</v>
      </c>
    </row>
    <row r="4090" spans="1:17" x14ac:dyDescent="0.25">
      <c r="A4090" t="s">
        <v>54</v>
      </c>
      <c r="B4090" t="s">
        <v>110</v>
      </c>
      <c r="C4090" t="s">
        <v>19</v>
      </c>
      <c r="D4090" t="s">
        <v>22</v>
      </c>
      <c r="E4090" s="14">
        <v>6122719.4388269959</v>
      </c>
      <c r="F4090" s="14">
        <v>23228237.682505984</v>
      </c>
      <c r="G4090" s="13">
        <v>0.26358949492919281</v>
      </c>
      <c r="H4090" s="12">
        <v>-14592830.68</v>
      </c>
      <c r="I4090" s="12">
        <v>-3.8465168685284294</v>
      </c>
      <c r="J4090" t="s">
        <v>24</v>
      </c>
      <c r="K4090" s="14">
        <v>1653095.3724289986</v>
      </c>
      <c r="L4090" s="14">
        <v>6122719.4388269996</v>
      </c>
      <c r="M4090" s="13">
        <v>0.26999365052495389</v>
      </c>
      <c r="N4090" s="12">
        <v>-1.0385351311398048</v>
      </c>
      <c r="O4090" s="2">
        <f>DATE(LEFT(ALT[[#This Row],[DATEMTH]],4),RIGHT(ALT[[#This Row],[DATEMTH]],2),1)</f>
        <v>43952</v>
      </c>
      <c r="P4090" t="str">
        <f>IF(AND(ALT[[#This Row],[DATE]]&gt;=DATE(2023,6,1),ALT[[#This Row],[DATE]]&lt;=DATE(2024,5,31)),"Y","N")</f>
        <v>N</v>
      </c>
      <c r="Q4090" t="str">
        <f>LEFT(ALT[[#This Row],[DATEMTH]],4)</f>
        <v>2020</v>
      </c>
    </row>
    <row r="4091" spans="1:17" x14ac:dyDescent="0.25">
      <c r="A4091" t="s">
        <v>54</v>
      </c>
      <c r="B4091" t="s">
        <v>110</v>
      </c>
      <c r="C4091" t="s">
        <v>19</v>
      </c>
      <c r="D4091" t="s">
        <v>22</v>
      </c>
      <c r="E4091" s="14">
        <v>6122719.4388269959</v>
      </c>
      <c r="F4091" s="14">
        <v>23228237.682505984</v>
      </c>
      <c r="G4091" s="13">
        <v>0.26358949492919281</v>
      </c>
      <c r="H4091" s="12">
        <v>-14592830.68</v>
      </c>
      <c r="I4091" s="12">
        <v>-3.8465168685284294</v>
      </c>
      <c r="J4091" t="s">
        <v>25</v>
      </c>
      <c r="K4091" s="14">
        <v>4311441.9422640009</v>
      </c>
      <c r="L4091" s="14">
        <v>6122719.4388269996</v>
      </c>
      <c r="M4091" s="13">
        <v>0.70417107713986549</v>
      </c>
      <c r="N4091" s="12">
        <v>-2.7086059265483264</v>
      </c>
      <c r="O4091" s="2">
        <f>DATE(LEFT(ALT[[#This Row],[DATEMTH]],4),RIGHT(ALT[[#This Row],[DATEMTH]],2),1)</f>
        <v>43952</v>
      </c>
      <c r="P4091" t="str">
        <f>IF(AND(ALT[[#This Row],[DATE]]&gt;=DATE(2023,6,1),ALT[[#This Row],[DATE]]&lt;=DATE(2024,5,31)),"Y","N")</f>
        <v>N</v>
      </c>
      <c r="Q4091" t="str">
        <f>LEFT(ALT[[#This Row],[DATEMTH]],4)</f>
        <v>2020</v>
      </c>
    </row>
    <row r="4092" spans="1:17" x14ac:dyDescent="0.25">
      <c r="A4092" t="s">
        <v>54</v>
      </c>
      <c r="B4092" t="s">
        <v>110</v>
      </c>
      <c r="C4092" t="s">
        <v>19</v>
      </c>
      <c r="D4092" t="s">
        <v>22</v>
      </c>
      <c r="E4092" s="14">
        <v>6122719.4388269959</v>
      </c>
      <c r="F4092" s="14">
        <v>23228237.682505984</v>
      </c>
      <c r="G4092" s="13">
        <v>0.26358949492919281</v>
      </c>
      <c r="H4092" s="12">
        <v>-14592830.68</v>
      </c>
      <c r="I4092" s="12">
        <v>-3.8465168685284294</v>
      </c>
      <c r="J4092" t="s">
        <v>26</v>
      </c>
      <c r="K4092" s="14">
        <v>156640.19400500003</v>
      </c>
      <c r="L4092" s="14">
        <v>6122719.4388269996</v>
      </c>
      <c r="M4092" s="13">
        <v>2.5583434872366029E-2</v>
      </c>
      <c r="N4092" s="12">
        <v>-9.8407113791454393E-2</v>
      </c>
      <c r="O4092" s="2">
        <f>DATE(LEFT(ALT[[#This Row],[DATEMTH]],4),RIGHT(ALT[[#This Row],[DATEMTH]],2),1)</f>
        <v>43952</v>
      </c>
      <c r="P4092" t="str">
        <f>IF(AND(ALT[[#This Row],[DATE]]&gt;=DATE(2023,6,1),ALT[[#This Row],[DATE]]&lt;=DATE(2024,5,31)),"Y","N")</f>
        <v>N</v>
      </c>
      <c r="Q4092" t="str">
        <f>LEFT(ALT[[#This Row],[DATEMTH]],4)</f>
        <v>2020</v>
      </c>
    </row>
    <row r="4093" spans="1:17" x14ac:dyDescent="0.25">
      <c r="A4093" t="s">
        <v>54</v>
      </c>
      <c r="B4093" t="s">
        <v>110</v>
      </c>
      <c r="C4093" t="s">
        <v>19</v>
      </c>
      <c r="D4093" t="s">
        <v>22</v>
      </c>
      <c r="E4093" s="14">
        <v>6122719.4388269959</v>
      </c>
      <c r="F4093" s="14">
        <v>23228237.682505984</v>
      </c>
      <c r="G4093" s="13">
        <v>0.26358949492919281</v>
      </c>
      <c r="H4093" s="12">
        <v>-14592830.68</v>
      </c>
      <c r="I4093" s="12">
        <v>-3.8465168685284294</v>
      </c>
      <c r="J4093" t="s">
        <v>16</v>
      </c>
      <c r="K4093" s="14">
        <v>1541.9301290000012</v>
      </c>
      <c r="L4093" s="14">
        <v>6122719.4388269996</v>
      </c>
      <c r="M4093" s="13">
        <v>2.518374628146291E-4</v>
      </c>
      <c r="N4093" s="12">
        <v>-9.686970488438719E-4</v>
      </c>
      <c r="O4093" s="2">
        <f>DATE(LEFT(ALT[[#This Row],[DATEMTH]],4),RIGHT(ALT[[#This Row],[DATEMTH]],2),1)</f>
        <v>43952</v>
      </c>
      <c r="P4093" t="str">
        <f>IF(AND(ALT[[#This Row],[DATE]]&gt;=DATE(2023,6,1),ALT[[#This Row],[DATE]]&lt;=DATE(2024,5,31)),"Y","N")</f>
        <v>N</v>
      </c>
      <c r="Q4093" t="str">
        <f>LEFT(ALT[[#This Row],[DATEMTH]],4)</f>
        <v>2020</v>
      </c>
    </row>
    <row r="4094" spans="1:17" x14ac:dyDescent="0.25">
      <c r="A4094" t="s">
        <v>54</v>
      </c>
      <c r="B4094" t="s">
        <v>110</v>
      </c>
      <c r="C4094" t="s">
        <v>20</v>
      </c>
      <c r="D4094" t="s">
        <v>22</v>
      </c>
      <c r="E4094" s="14">
        <v>6596313.8309790017</v>
      </c>
      <c r="F4094" s="14">
        <v>23228237.682505984</v>
      </c>
      <c r="G4094" s="13">
        <v>0.2839782303393133</v>
      </c>
      <c r="H4094" s="12">
        <v>-14592830.68</v>
      </c>
      <c r="I4094" s="12">
        <v>-4.1440462321476375</v>
      </c>
      <c r="J4094" t="s">
        <v>16</v>
      </c>
      <c r="K4094" s="14">
        <v>2573379.1361070019</v>
      </c>
      <c r="L4094" s="14">
        <v>6596313.8309790026</v>
      </c>
      <c r="M4094" s="13">
        <v>0.39012381794531292</v>
      </c>
      <c r="N4094" s="12">
        <v>-1.616691137827325</v>
      </c>
      <c r="O4094" s="2">
        <f>DATE(LEFT(ALT[[#This Row],[DATEMTH]],4),RIGHT(ALT[[#This Row],[DATEMTH]],2),1)</f>
        <v>43952</v>
      </c>
      <c r="P4094" t="str">
        <f>IF(AND(ALT[[#This Row],[DATE]]&gt;=DATE(2023,6,1),ALT[[#This Row],[DATE]]&lt;=DATE(2024,5,31)),"Y","N")</f>
        <v>N</v>
      </c>
      <c r="Q4094" t="str">
        <f>LEFT(ALT[[#This Row],[DATEMTH]],4)</f>
        <v>2020</v>
      </c>
    </row>
    <row r="4095" spans="1:17" x14ac:dyDescent="0.25">
      <c r="A4095" t="s">
        <v>54</v>
      </c>
      <c r="B4095" t="s">
        <v>110</v>
      </c>
      <c r="C4095" t="s">
        <v>20</v>
      </c>
      <c r="D4095" t="s">
        <v>22</v>
      </c>
      <c r="E4095" s="14">
        <v>6596313.8309790017</v>
      </c>
      <c r="F4095" s="14">
        <v>23228237.682505984</v>
      </c>
      <c r="G4095" s="13">
        <v>0.2839782303393133</v>
      </c>
      <c r="H4095" s="12">
        <v>-14592830.68</v>
      </c>
      <c r="I4095" s="12">
        <v>-4.1440462321476375</v>
      </c>
      <c r="J4095" t="s">
        <v>25</v>
      </c>
      <c r="K4095" s="14">
        <v>1009260.559651</v>
      </c>
      <c r="L4095" s="14">
        <v>6596313.8309790026</v>
      </c>
      <c r="M4095" s="13">
        <v>0.15300372079192129</v>
      </c>
      <c r="N4095" s="12">
        <v>-0.6340544926523306</v>
      </c>
      <c r="O4095" s="2">
        <f>DATE(LEFT(ALT[[#This Row],[DATEMTH]],4),RIGHT(ALT[[#This Row],[DATEMTH]],2),1)</f>
        <v>43952</v>
      </c>
      <c r="P4095" t="str">
        <f>IF(AND(ALT[[#This Row],[DATE]]&gt;=DATE(2023,6,1),ALT[[#This Row],[DATE]]&lt;=DATE(2024,5,31)),"Y","N")</f>
        <v>N</v>
      </c>
      <c r="Q4095" t="str">
        <f>LEFT(ALT[[#This Row],[DATEMTH]],4)</f>
        <v>2020</v>
      </c>
    </row>
    <row r="4096" spans="1:17" x14ac:dyDescent="0.25">
      <c r="A4096" t="s">
        <v>54</v>
      </c>
      <c r="B4096" t="s">
        <v>110</v>
      </c>
      <c r="C4096" t="s">
        <v>20</v>
      </c>
      <c r="D4096" t="s">
        <v>22</v>
      </c>
      <c r="E4096" s="14">
        <v>6596313.8309790017</v>
      </c>
      <c r="F4096" s="14">
        <v>23228237.682505984</v>
      </c>
      <c r="G4096" s="13">
        <v>0.2839782303393133</v>
      </c>
      <c r="H4096" s="12">
        <v>-14592830.68</v>
      </c>
      <c r="I4096" s="12">
        <v>-4.1440462321476375</v>
      </c>
      <c r="J4096" t="s">
        <v>26</v>
      </c>
      <c r="K4096" s="14">
        <v>411717.164941</v>
      </c>
      <c r="L4096" s="14">
        <v>6596313.8309790026</v>
      </c>
      <c r="M4096" s="13">
        <v>6.2416248755086036E-2</v>
      </c>
      <c r="N4096" s="12">
        <v>-0.25865582047830393</v>
      </c>
      <c r="O4096" s="2">
        <f>DATE(LEFT(ALT[[#This Row],[DATEMTH]],4),RIGHT(ALT[[#This Row],[DATEMTH]],2),1)</f>
        <v>43952</v>
      </c>
      <c r="P4096" t="str">
        <f>IF(AND(ALT[[#This Row],[DATE]]&gt;=DATE(2023,6,1),ALT[[#This Row],[DATE]]&lt;=DATE(2024,5,31)),"Y","N")</f>
        <v>N</v>
      </c>
      <c r="Q4096" t="str">
        <f>LEFT(ALT[[#This Row],[DATEMTH]],4)</f>
        <v>2020</v>
      </c>
    </row>
    <row r="4097" spans="1:17" x14ac:dyDescent="0.25">
      <c r="A4097" t="s">
        <v>54</v>
      </c>
      <c r="B4097" t="s">
        <v>110</v>
      </c>
      <c r="C4097" t="s">
        <v>20</v>
      </c>
      <c r="D4097" t="s">
        <v>22</v>
      </c>
      <c r="E4097" s="14">
        <v>6596313.8309790017</v>
      </c>
      <c r="F4097" s="14">
        <v>23228237.682505984</v>
      </c>
      <c r="G4097" s="13">
        <v>0.2839782303393133</v>
      </c>
      <c r="H4097" s="12">
        <v>-14592830.68</v>
      </c>
      <c r="I4097" s="12">
        <v>-4.1440462321476375</v>
      </c>
      <c r="J4097" t="s">
        <v>24</v>
      </c>
      <c r="K4097" s="14">
        <v>2601956.9702800005</v>
      </c>
      <c r="L4097" s="14">
        <v>6596313.8309790026</v>
      </c>
      <c r="M4097" s="13">
        <v>0.39445621250767976</v>
      </c>
      <c r="N4097" s="12">
        <v>-1.634644781189678</v>
      </c>
      <c r="O4097" s="2">
        <f>DATE(LEFT(ALT[[#This Row],[DATEMTH]],4),RIGHT(ALT[[#This Row],[DATEMTH]],2),1)</f>
        <v>43952</v>
      </c>
      <c r="P4097" t="str">
        <f>IF(AND(ALT[[#This Row],[DATE]]&gt;=DATE(2023,6,1),ALT[[#This Row],[DATE]]&lt;=DATE(2024,5,31)),"Y","N")</f>
        <v>N</v>
      </c>
      <c r="Q4097" t="str">
        <f>LEFT(ALT[[#This Row],[DATEMTH]],4)</f>
        <v>2020</v>
      </c>
    </row>
    <row r="4098" spans="1:17" x14ac:dyDescent="0.25">
      <c r="A4098" t="s">
        <v>54</v>
      </c>
      <c r="B4098" t="s">
        <v>110</v>
      </c>
      <c r="C4098" t="s">
        <v>15</v>
      </c>
      <c r="D4098" t="s">
        <v>17</v>
      </c>
      <c r="E4098" s="14">
        <v>3830761.4627880049</v>
      </c>
      <c r="F4098" s="14">
        <v>23228237.682505984</v>
      </c>
      <c r="G4098" s="13">
        <v>0.16491829966390814</v>
      </c>
      <c r="H4098" s="12">
        <v>-45703598.730000004</v>
      </c>
      <c r="I4098" s="12">
        <v>-7.5373597910731522</v>
      </c>
      <c r="J4098" t="s">
        <v>24</v>
      </c>
      <c r="K4098" s="14">
        <v>1612686.9851080005</v>
      </c>
      <c r="L4098" s="14">
        <v>3830761.4627880007</v>
      </c>
      <c r="M4098" s="13">
        <v>0.42098339997768969</v>
      </c>
      <c r="N4098" s="12">
        <v>-3.1731033517011045</v>
      </c>
      <c r="O4098" s="2">
        <f>DATE(LEFT(ALT[[#This Row],[DATEMTH]],4),RIGHT(ALT[[#This Row],[DATEMTH]],2),1)</f>
        <v>43952</v>
      </c>
      <c r="P4098" t="str">
        <f>IF(AND(ALT[[#This Row],[DATE]]&gt;=DATE(2023,6,1),ALT[[#This Row],[DATE]]&lt;=DATE(2024,5,31)),"Y","N")</f>
        <v>N</v>
      </c>
      <c r="Q4098" t="str">
        <f>LEFT(ALT[[#This Row],[DATEMTH]],4)</f>
        <v>2020</v>
      </c>
    </row>
    <row r="4099" spans="1:17" x14ac:dyDescent="0.25">
      <c r="A4099" t="s">
        <v>54</v>
      </c>
      <c r="B4099" t="s">
        <v>110</v>
      </c>
      <c r="C4099" t="s">
        <v>15</v>
      </c>
      <c r="D4099" t="s">
        <v>17</v>
      </c>
      <c r="E4099" s="14">
        <v>3830761.4627880049</v>
      </c>
      <c r="F4099" s="14">
        <v>23228237.682505984</v>
      </c>
      <c r="G4099" s="13">
        <v>0.16491829966390814</v>
      </c>
      <c r="H4099" s="12">
        <v>-45703598.730000004</v>
      </c>
      <c r="I4099" s="12">
        <v>-7.5373597910731522</v>
      </c>
      <c r="J4099" t="s">
        <v>16</v>
      </c>
      <c r="K4099" s="14">
        <v>1239886.5709269999</v>
      </c>
      <c r="L4099" s="14">
        <v>3830761.4627880007</v>
      </c>
      <c r="M4099" s="13">
        <v>0.32366582544260519</v>
      </c>
      <c r="N4099" s="12">
        <v>-2.4395857784355939</v>
      </c>
      <c r="O4099" s="2">
        <f>DATE(LEFT(ALT[[#This Row],[DATEMTH]],4),RIGHT(ALT[[#This Row],[DATEMTH]],2),1)</f>
        <v>43952</v>
      </c>
      <c r="P4099" t="str">
        <f>IF(AND(ALT[[#This Row],[DATE]]&gt;=DATE(2023,6,1),ALT[[#This Row],[DATE]]&lt;=DATE(2024,5,31)),"Y","N")</f>
        <v>N</v>
      </c>
      <c r="Q4099" t="str">
        <f>LEFT(ALT[[#This Row],[DATEMTH]],4)</f>
        <v>2020</v>
      </c>
    </row>
    <row r="4100" spans="1:17" x14ac:dyDescent="0.25">
      <c r="A4100" t="s">
        <v>54</v>
      </c>
      <c r="B4100" t="s">
        <v>110</v>
      </c>
      <c r="C4100" t="s">
        <v>15</v>
      </c>
      <c r="D4100" t="s">
        <v>17</v>
      </c>
      <c r="E4100" s="14">
        <v>3830761.4627880049</v>
      </c>
      <c r="F4100" s="14">
        <v>23228237.682505984</v>
      </c>
      <c r="G4100" s="13">
        <v>0.16491829966390814</v>
      </c>
      <c r="H4100" s="12">
        <v>-45703598.730000004</v>
      </c>
      <c r="I4100" s="12">
        <v>-7.5373597910731522</v>
      </c>
      <c r="J4100" t="s">
        <v>25</v>
      </c>
      <c r="K4100" s="14">
        <v>551530.71081600024</v>
      </c>
      <c r="L4100" s="14">
        <v>3830761.4627880007</v>
      </c>
      <c r="M4100" s="13">
        <v>0.14397417228234308</v>
      </c>
      <c r="N4100" s="12">
        <v>-1.0851851371139714</v>
      </c>
      <c r="O4100" s="2">
        <f>DATE(LEFT(ALT[[#This Row],[DATEMTH]],4),RIGHT(ALT[[#This Row],[DATEMTH]],2),1)</f>
        <v>43952</v>
      </c>
      <c r="P4100" t="str">
        <f>IF(AND(ALT[[#This Row],[DATE]]&gt;=DATE(2023,6,1),ALT[[#This Row],[DATE]]&lt;=DATE(2024,5,31)),"Y","N")</f>
        <v>N</v>
      </c>
      <c r="Q4100" t="str">
        <f>LEFT(ALT[[#This Row],[DATEMTH]],4)</f>
        <v>2020</v>
      </c>
    </row>
    <row r="4101" spans="1:17" x14ac:dyDescent="0.25">
      <c r="A4101" t="s">
        <v>54</v>
      </c>
      <c r="B4101" t="s">
        <v>110</v>
      </c>
      <c r="C4101" t="s">
        <v>15</v>
      </c>
      <c r="D4101" t="s">
        <v>17</v>
      </c>
      <c r="E4101" s="14">
        <v>3830761.4627880049</v>
      </c>
      <c r="F4101" s="14">
        <v>23228237.682505984</v>
      </c>
      <c r="G4101" s="13">
        <v>0.16491829966390814</v>
      </c>
      <c r="H4101" s="12">
        <v>-45703598.730000004</v>
      </c>
      <c r="I4101" s="12">
        <v>-7.5373597910731522</v>
      </c>
      <c r="J4101" t="s">
        <v>26</v>
      </c>
      <c r="K4101" s="14">
        <v>426657.1959370001</v>
      </c>
      <c r="L4101" s="14">
        <v>3830761.4627880007</v>
      </c>
      <c r="M4101" s="13">
        <v>0.11137660229736206</v>
      </c>
      <c r="N4101" s="12">
        <v>-0.83948552382248243</v>
      </c>
      <c r="O4101" s="2">
        <f>DATE(LEFT(ALT[[#This Row],[DATEMTH]],4),RIGHT(ALT[[#This Row],[DATEMTH]],2),1)</f>
        <v>43952</v>
      </c>
      <c r="P4101" t="str">
        <f>IF(AND(ALT[[#This Row],[DATE]]&gt;=DATE(2023,6,1),ALT[[#This Row],[DATE]]&lt;=DATE(2024,5,31)),"Y","N")</f>
        <v>N</v>
      </c>
      <c r="Q4101" t="str">
        <f>LEFT(ALT[[#This Row],[DATEMTH]],4)</f>
        <v>2020</v>
      </c>
    </row>
    <row r="4102" spans="1:17" x14ac:dyDescent="0.25">
      <c r="A4102" t="s">
        <v>54</v>
      </c>
      <c r="B4102" t="s">
        <v>110</v>
      </c>
      <c r="C4102" t="s">
        <v>18</v>
      </c>
      <c r="D4102" t="s">
        <v>17</v>
      </c>
      <c r="E4102" s="14">
        <v>6678442.9499120107</v>
      </c>
      <c r="F4102" s="14">
        <v>23228237.682505984</v>
      </c>
      <c r="G4102" s="13">
        <v>0.28751397506758702</v>
      </c>
      <c r="H4102" s="12">
        <v>-45703598.730000004</v>
      </c>
      <c r="I4102" s="12">
        <v>-13.140423345756224</v>
      </c>
      <c r="J4102" t="s">
        <v>16</v>
      </c>
      <c r="K4102" s="14">
        <v>2710233.753157998</v>
      </c>
      <c r="L4102" s="14">
        <v>6678442.9499119967</v>
      </c>
      <c r="M4102" s="13">
        <v>0.40581820844837962</v>
      </c>
      <c r="N4102" s="12">
        <v>-5.3326230604280536</v>
      </c>
      <c r="O4102" s="2">
        <f>DATE(LEFT(ALT[[#This Row],[DATEMTH]],4),RIGHT(ALT[[#This Row],[DATEMTH]],2),1)</f>
        <v>43952</v>
      </c>
      <c r="P4102" t="str">
        <f>IF(AND(ALT[[#This Row],[DATE]]&gt;=DATE(2023,6,1),ALT[[#This Row],[DATE]]&lt;=DATE(2024,5,31)),"Y","N")</f>
        <v>N</v>
      </c>
      <c r="Q4102" t="str">
        <f>LEFT(ALT[[#This Row],[DATEMTH]],4)</f>
        <v>2020</v>
      </c>
    </row>
    <row r="4103" spans="1:17" x14ac:dyDescent="0.25">
      <c r="A4103" t="s">
        <v>54</v>
      </c>
      <c r="B4103" t="s">
        <v>110</v>
      </c>
      <c r="C4103" t="s">
        <v>18</v>
      </c>
      <c r="D4103" t="s">
        <v>17</v>
      </c>
      <c r="E4103" s="14">
        <v>6678442.9499120107</v>
      </c>
      <c r="F4103" s="14">
        <v>23228237.682505984</v>
      </c>
      <c r="G4103" s="13">
        <v>0.28751397506758702</v>
      </c>
      <c r="H4103" s="12">
        <v>-45703598.730000004</v>
      </c>
      <c r="I4103" s="12">
        <v>-13.140423345756224</v>
      </c>
      <c r="J4103" t="s">
        <v>26</v>
      </c>
      <c r="K4103" s="14">
        <v>1454765.4329660006</v>
      </c>
      <c r="L4103" s="14">
        <v>6678442.9499119967</v>
      </c>
      <c r="M4103" s="13">
        <v>0.21783003072372886</v>
      </c>
      <c r="N4103" s="12">
        <v>-2.8623788211288823</v>
      </c>
      <c r="O4103" s="2">
        <f>DATE(LEFT(ALT[[#This Row],[DATEMTH]],4),RIGHT(ALT[[#This Row],[DATEMTH]],2),1)</f>
        <v>43952</v>
      </c>
      <c r="P4103" t="str">
        <f>IF(AND(ALT[[#This Row],[DATE]]&gt;=DATE(2023,6,1),ALT[[#This Row],[DATE]]&lt;=DATE(2024,5,31)),"Y","N")</f>
        <v>N</v>
      </c>
      <c r="Q4103" t="str">
        <f>LEFT(ALT[[#This Row],[DATEMTH]],4)</f>
        <v>2020</v>
      </c>
    </row>
    <row r="4104" spans="1:17" x14ac:dyDescent="0.25">
      <c r="A4104" t="s">
        <v>54</v>
      </c>
      <c r="B4104" t="s">
        <v>110</v>
      </c>
      <c r="C4104" t="s">
        <v>18</v>
      </c>
      <c r="D4104" t="s">
        <v>17</v>
      </c>
      <c r="E4104" s="14">
        <v>6678442.9499120107</v>
      </c>
      <c r="F4104" s="14">
        <v>23228237.682505984</v>
      </c>
      <c r="G4104" s="13">
        <v>0.28751397506758702</v>
      </c>
      <c r="H4104" s="12">
        <v>-45703598.730000004</v>
      </c>
      <c r="I4104" s="12">
        <v>-13.140423345756224</v>
      </c>
      <c r="J4104" t="s">
        <v>25</v>
      </c>
      <c r="K4104" s="14">
        <v>623138.06502399966</v>
      </c>
      <c r="L4104" s="14">
        <v>6678442.9499119967</v>
      </c>
      <c r="M4104" s="13">
        <v>9.3305890264767613E-2</v>
      </c>
      <c r="N4104" s="12">
        <v>-1.2260788987317206</v>
      </c>
      <c r="O4104" s="2">
        <f>DATE(LEFT(ALT[[#This Row],[DATEMTH]],4),RIGHT(ALT[[#This Row],[DATEMTH]],2),1)</f>
        <v>43952</v>
      </c>
      <c r="P4104" t="str">
        <f>IF(AND(ALT[[#This Row],[DATE]]&gt;=DATE(2023,6,1),ALT[[#This Row],[DATE]]&lt;=DATE(2024,5,31)),"Y","N")</f>
        <v>N</v>
      </c>
      <c r="Q4104" t="str">
        <f>LEFT(ALT[[#This Row],[DATEMTH]],4)</f>
        <v>2020</v>
      </c>
    </row>
    <row r="4105" spans="1:17" x14ac:dyDescent="0.25">
      <c r="A4105" t="s">
        <v>54</v>
      </c>
      <c r="B4105" t="s">
        <v>110</v>
      </c>
      <c r="C4105" t="s">
        <v>18</v>
      </c>
      <c r="D4105" t="s">
        <v>17</v>
      </c>
      <c r="E4105" s="14">
        <v>6678442.9499120107</v>
      </c>
      <c r="F4105" s="14">
        <v>23228237.682505984</v>
      </c>
      <c r="G4105" s="13">
        <v>0.28751397506758702</v>
      </c>
      <c r="H4105" s="12">
        <v>-45703598.730000004</v>
      </c>
      <c r="I4105" s="12">
        <v>-13.140423345756224</v>
      </c>
      <c r="J4105" t="s">
        <v>24</v>
      </c>
      <c r="K4105" s="14">
        <v>1890305.6987639987</v>
      </c>
      <c r="L4105" s="14">
        <v>6678442.9499119967</v>
      </c>
      <c r="M4105" s="13">
        <v>0.28304587056312397</v>
      </c>
      <c r="N4105" s="12">
        <v>-3.7193425654675685</v>
      </c>
      <c r="O4105" s="2">
        <f>DATE(LEFT(ALT[[#This Row],[DATEMTH]],4),RIGHT(ALT[[#This Row],[DATEMTH]],2),1)</f>
        <v>43952</v>
      </c>
      <c r="P4105" t="str">
        <f>IF(AND(ALT[[#This Row],[DATE]]&gt;=DATE(2023,6,1),ALT[[#This Row],[DATE]]&lt;=DATE(2024,5,31)),"Y","N")</f>
        <v>N</v>
      </c>
      <c r="Q4105" t="str">
        <f>LEFT(ALT[[#This Row],[DATEMTH]],4)</f>
        <v>2020</v>
      </c>
    </row>
    <row r="4106" spans="1:17" x14ac:dyDescent="0.25">
      <c r="A4106" t="s">
        <v>54</v>
      </c>
      <c r="B4106" t="s">
        <v>110</v>
      </c>
      <c r="C4106" t="s">
        <v>19</v>
      </c>
      <c r="D4106" t="s">
        <v>17</v>
      </c>
      <c r="E4106" s="14">
        <v>6122719.4388269959</v>
      </c>
      <c r="F4106" s="14">
        <v>23228237.682505984</v>
      </c>
      <c r="G4106" s="13">
        <v>0.26358949492919281</v>
      </c>
      <c r="H4106" s="12">
        <v>-45703598.730000004</v>
      </c>
      <c r="I4106" s="12">
        <v>-12.046988505687199</v>
      </c>
      <c r="J4106" t="s">
        <v>25</v>
      </c>
      <c r="K4106" s="14">
        <v>4311441.9422640009</v>
      </c>
      <c r="L4106" s="14">
        <v>6122719.4388269996</v>
      </c>
      <c r="M4106" s="13">
        <v>0.70417107713986549</v>
      </c>
      <c r="N4106" s="12">
        <v>-8.483140872341334</v>
      </c>
      <c r="O4106" s="2">
        <f>DATE(LEFT(ALT[[#This Row],[DATEMTH]],4),RIGHT(ALT[[#This Row],[DATEMTH]],2),1)</f>
        <v>43952</v>
      </c>
      <c r="P4106" t="str">
        <f>IF(AND(ALT[[#This Row],[DATE]]&gt;=DATE(2023,6,1),ALT[[#This Row],[DATE]]&lt;=DATE(2024,5,31)),"Y","N")</f>
        <v>N</v>
      </c>
      <c r="Q4106" t="str">
        <f>LEFT(ALT[[#This Row],[DATEMTH]],4)</f>
        <v>2020</v>
      </c>
    </row>
    <row r="4107" spans="1:17" x14ac:dyDescent="0.25">
      <c r="A4107" t="s">
        <v>54</v>
      </c>
      <c r="B4107" t="s">
        <v>110</v>
      </c>
      <c r="C4107" t="s">
        <v>19</v>
      </c>
      <c r="D4107" t="s">
        <v>17</v>
      </c>
      <c r="E4107" s="14">
        <v>6122719.4388269959</v>
      </c>
      <c r="F4107" s="14">
        <v>23228237.682505984</v>
      </c>
      <c r="G4107" s="13">
        <v>0.26358949492919281</v>
      </c>
      <c r="H4107" s="12">
        <v>-45703598.730000004</v>
      </c>
      <c r="I4107" s="12">
        <v>-12.046988505687199</v>
      </c>
      <c r="J4107" t="s">
        <v>24</v>
      </c>
      <c r="K4107" s="14">
        <v>1653095.3724289986</v>
      </c>
      <c r="L4107" s="14">
        <v>6122719.4388269996</v>
      </c>
      <c r="M4107" s="13">
        <v>0.26999365052495389</v>
      </c>
      <c r="N4107" s="12">
        <v>-3.2526104044826463</v>
      </c>
      <c r="O4107" s="2">
        <f>DATE(LEFT(ALT[[#This Row],[DATEMTH]],4),RIGHT(ALT[[#This Row],[DATEMTH]],2),1)</f>
        <v>43952</v>
      </c>
      <c r="P4107" t="str">
        <f>IF(AND(ALT[[#This Row],[DATE]]&gt;=DATE(2023,6,1),ALT[[#This Row],[DATE]]&lt;=DATE(2024,5,31)),"Y","N")</f>
        <v>N</v>
      </c>
      <c r="Q4107" t="str">
        <f>LEFT(ALT[[#This Row],[DATEMTH]],4)</f>
        <v>2020</v>
      </c>
    </row>
    <row r="4108" spans="1:17" x14ac:dyDescent="0.25">
      <c r="A4108" t="s">
        <v>54</v>
      </c>
      <c r="B4108" t="s">
        <v>110</v>
      </c>
      <c r="C4108" t="s">
        <v>19</v>
      </c>
      <c r="D4108" t="s">
        <v>17</v>
      </c>
      <c r="E4108" s="14">
        <v>6122719.4388269959</v>
      </c>
      <c r="F4108" s="14">
        <v>23228237.682505984</v>
      </c>
      <c r="G4108" s="13">
        <v>0.26358949492919281</v>
      </c>
      <c r="H4108" s="12">
        <v>-45703598.730000004</v>
      </c>
      <c r="I4108" s="12">
        <v>-12.046988505687199</v>
      </c>
      <c r="J4108" t="s">
        <v>16</v>
      </c>
      <c r="K4108" s="14">
        <v>1541.9301290000012</v>
      </c>
      <c r="L4108" s="14">
        <v>6122719.4388269996</v>
      </c>
      <c r="M4108" s="13">
        <v>2.518374628146291E-4</v>
      </c>
      <c r="N4108" s="12">
        <v>-3.0338830198292643E-3</v>
      </c>
      <c r="O4108" s="2">
        <f>DATE(LEFT(ALT[[#This Row],[DATEMTH]],4),RIGHT(ALT[[#This Row],[DATEMTH]],2),1)</f>
        <v>43952</v>
      </c>
      <c r="P4108" t="str">
        <f>IF(AND(ALT[[#This Row],[DATE]]&gt;=DATE(2023,6,1),ALT[[#This Row],[DATE]]&lt;=DATE(2024,5,31)),"Y","N")</f>
        <v>N</v>
      </c>
      <c r="Q4108" t="str">
        <f>LEFT(ALT[[#This Row],[DATEMTH]],4)</f>
        <v>2020</v>
      </c>
    </row>
    <row r="4109" spans="1:17" x14ac:dyDescent="0.25">
      <c r="A4109" t="s">
        <v>54</v>
      </c>
      <c r="B4109" t="s">
        <v>110</v>
      </c>
      <c r="C4109" t="s">
        <v>19</v>
      </c>
      <c r="D4109" t="s">
        <v>17</v>
      </c>
      <c r="E4109" s="14">
        <v>6122719.4388269959</v>
      </c>
      <c r="F4109" s="14">
        <v>23228237.682505984</v>
      </c>
      <c r="G4109" s="13">
        <v>0.26358949492919281</v>
      </c>
      <c r="H4109" s="12">
        <v>-45703598.730000004</v>
      </c>
      <c r="I4109" s="12">
        <v>-12.046988505687199</v>
      </c>
      <c r="J4109" t="s">
        <v>26</v>
      </c>
      <c r="K4109" s="14">
        <v>156640.19400500003</v>
      </c>
      <c r="L4109" s="14">
        <v>6122719.4388269996</v>
      </c>
      <c r="M4109" s="13">
        <v>2.5583434872366029E-2</v>
      </c>
      <c r="N4109" s="12">
        <v>-0.3082033458433906</v>
      </c>
      <c r="O4109" s="2">
        <f>DATE(LEFT(ALT[[#This Row],[DATEMTH]],4),RIGHT(ALT[[#This Row],[DATEMTH]],2),1)</f>
        <v>43952</v>
      </c>
      <c r="P4109" t="str">
        <f>IF(AND(ALT[[#This Row],[DATE]]&gt;=DATE(2023,6,1),ALT[[#This Row],[DATE]]&lt;=DATE(2024,5,31)),"Y","N")</f>
        <v>N</v>
      </c>
      <c r="Q4109" t="str">
        <f>LEFT(ALT[[#This Row],[DATEMTH]],4)</f>
        <v>2020</v>
      </c>
    </row>
    <row r="4110" spans="1:17" x14ac:dyDescent="0.25">
      <c r="A4110" t="s">
        <v>54</v>
      </c>
      <c r="B4110" t="s">
        <v>110</v>
      </c>
      <c r="C4110" t="s">
        <v>20</v>
      </c>
      <c r="D4110" t="s">
        <v>17</v>
      </c>
      <c r="E4110" s="14">
        <v>6596313.8309790017</v>
      </c>
      <c r="F4110" s="14">
        <v>23228237.682505984</v>
      </c>
      <c r="G4110" s="13">
        <v>0.2839782303393133</v>
      </c>
      <c r="H4110" s="12">
        <v>-45703598.730000004</v>
      </c>
      <c r="I4110" s="12">
        <v>-12.978827087483488</v>
      </c>
      <c r="J4110" t="s">
        <v>16</v>
      </c>
      <c r="K4110" s="14">
        <v>2573379.1361070019</v>
      </c>
      <c r="L4110" s="14">
        <v>6596313.8309790026</v>
      </c>
      <c r="M4110" s="13">
        <v>0.39012381794531292</v>
      </c>
      <c r="N4110" s="12">
        <v>-5.0633495758211042</v>
      </c>
      <c r="O4110" s="2">
        <f>DATE(LEFT(ALT[[#This Row],[DATEMTH]],4),RIGHT(ALT[[#This Row],[DATEMTH]],2),1)</f>
        <v>43952</v>
      </c>
      <c r="P4110" t="str">
        <f>IF(AND(ALT[[#This Row],[DATE]]&gt;=DATE(2023,6,1),ALT[[#This Row],[DATE]]&lt;=DATE(2024,5,31)),"Y","N")</f>
        <v>N</v>
      </c>
      <c r="Q4110" t="str">
        <f>LEFT(ALT[[#This Row],[DATEMTH]],4)</f>
        <v>2020</v>
      </c>
    </row>
    <row r="4111" spans="1:17" x14ac:dyDescent="0.25">
      <c r="A4111" t="s">
        <v>54</v>
      </c>
      <c r="B4111" t="s">
        <v>110</v>
      </c>
      <c r="C4111" t="s">
        <v>20</v>
      </c>
      <c r="D4111" t="s">
        <v>17</v>
      </c>
      <c r="E4111" s="14">
        <v>6596313.8309790017</v>
      </c>
      <c r="F4111" s="14">
        <v>23228237.682505984</v>
      </c>
      <c r="G4111" s="13">
        <v>0.2839782303393133</v>
      </c>
      <c r="H4111" s="12">
        <v>-45703598.730000004</v>
      </c>
      <c r="I4111" s="12">
        <v>-12.978827087483488</v>
      </c>
      <c r="J4111" t="s">
        <v>26</v>
      </c>
      <c r="K4111" s="14">
        <v>411717.164941</v>
      </c>
      <c r="L4111" s="14">
        <v>6596313.8309790026</v>
      </c>
      <c r="M4111" s="13">
        <v>6.2416248755086036E-2</v>
      </c>
      <c r="N4111" s="12">
        <v>-0.81008970004161818</v>
      </c>
      <c r="O4111" s="2">
        <f>DATE(LEFT(ALT[[#This Row],[DATEMTH]],4),RIGHT(ALT[[#This Row],[DATEMTH]],2),1)</f>
        <v>43952</v>
      </c>
      <c r="P4111" t="str">
        <f>IF(AND(ALT[[#This Row],[DATE]]&gt;=DATE(2023,6,1),ALT[[#This Row],[DATE]]&lt;=DATE(2024,5,31)),"Y","N")</f>
        <v>N</v>
      </c>
      <c r="Q4111" t="str">
        <f>LEFT(ALT[[#This Row],[DATEMTH]],4)</f>
        <v>2020</v>
      </c>
    </row>
    <row r="4112" spans="1:17" x14ac:dyDescent="0.25">
      <c r="A4112" t="s">
        <v>54</v>
      </c>
      <c r="B4112" t="s">
        <v>110</v>
      </c>
      <c r="C4112" t="s">
        <v>20</v>
      </c>
      <c r="D4112" t="s">
        <v>17</v>
      </c>
      <c r="E4112" s="14">
        <v>6596313.8309790017</v>
      </c>
      <c r="F4112" s="14">
        <v>23228237.682505984</v>
      </c>
      <c r="G4112" s="13">
        <v>0.2839782303393133</v>
      </c>
      <c r="H4112" s="12">
        <v>-45703598.730000004</v>
      </c>
      <c r="I4112" s="12">
        <v>-12.978827087483488</v>
      </c>
      <c r="J4112" t="s">
        <v>24</v>
      </c>
      <c r="K4112" s="14">
        <v>2601956.9702800005</v>
      </c>
      <c r="L4112" s="14">
        <v>6596313.8309790026</v>
      </c>
      <c r="M4112" s="13">
        <v>0.39445621250767976</v>
      </c>
      <c r="N4112" s="12">
        <v>-5.1195789757208168</v>
      </c>
      <c r="O4112" s="2">
        <f>DATE(LEFT(ALT[[#This Row],[DATEMTH]],4),RIGHT(ALT[[#This Row],[DATEMTH]],2),1)</f>
        <v>43952</v>
      </c>
      <c r="P4112" t="str">
        <f>IF(AND(ALT[[#This Row],[DATE]]&gt;=DATE(2023,6,1),ALT[[#This Row],[DATE]]&lt;=DATE(2024,5,31)),"Y","N")</f>
        <v>N</v>
      </c>
      <c r="Q4112" t="str">
        <f>LEFT(ALT[[#This Row],[DATEMTH]],4)</f>
        <v>2020</v>
      </c>
    </row>
    <row r="4113" spans="1:17" x14ac:dyDescent="0.25">
      <c r="A4113" t="s">
        <v>54</v>
      </c>
      <c r="B4113" t="s">
        <v>110</v>
      </c>
      <c r="C4113" t="s">
        <v>20</v>
      </c>
      <c r="D4113" t="s">
        <v>17</v>
      </c>
      <c r="E4113" s="14">
        <v>6596313.8309790017</v>
      </c>
      <c r="F4113" s="14">
        <v>23228237.682505984</v>
      </c>
      <c r="G4113" s="13">
        <v>0.2839782303393133</v>
      </c>
      <c r="H4113" s="12">
        <v>-45703598.730000004</v>
      </c>
      <c r="I4113" s="12">
        <v>-12.978827087483488</v>
      </c>
      <c r="J4113" t="s">
        <v>25</v>
      </c>
      <c r="K4113" s="14">
        <v>1009260.559651</v>
      </c>
      <c r="L4113" s="14">
        <v>6596313.8309790026</v>
      </c>
      <c r="M4113" s="13">
        <v>0.15300372079192129</v>
      </c>
      <c r="N4113" s="12">
        <v>-1.9858088358999486</v>
      </c>
      <c r="O4113" s="2">
        <f>DATE(LEFT(ALT[[#This Row],[DATEMTH]],4),RIGHT(ALT[[#This Row],[DATEMTH]],2),1)</f>
        <v>43952</v>
      </c>
      <c r="P4113" t="str">
        <f>IF(AND(ALT[[#This Row],[DATE]]&gt;=DATE(2023,6,1),ALT[[#This Row],[DATE]]&lt;=DATE(2024,5,31)),"Y","N")</f>
        <v>N</v>
      </c>
      <c r="Q4113" t="str">
        <f>LEFT(ALT[[#This Row],[DATEMTH]],4)</f>
        <v>2020</v>
      </c>
    </row>
    <row r="4114" spans="1:17" x14ac:dyDescent="0.25">
      <c r="A4114" t="s">
        <v>54</v>
      </c>
      <c r="B4114" t="s">
        <v>110</v>
      </c>
      <c r="C4114" t="s">
        <v>15</v>
      </c>
      <c r="D4114" t="s">
        <v>23</v>
      </c>
      <c r="E4114" s="14">
        <v>3830761.4627880049</v>
      </c>
      <c r="F4114" s="14">
        <v>23228237.682505984</v>
      </c>
      <c r="G4114" s="13">
        <v>0.16491829966390814</v>
      </c>
      <c r="H4114" s="12">
        <v>-11582511.880000001</v>
      </c>
      <c r="I4114" s="12">
        <v>-1.9101681650866162</v>
      </c>
      <c r="J4114" t="s">
        <v>16</v>
      </c>
      <c r="K4114" s="14">
        <v>1239886.5709269999</v>
      </c>
      <c r="L4114" s="14">
        <v>3830761.4627880007</v>
      </c>
      <c r="M4114" s="13">
        <v>0.32366582544260519</v>
      </c>
      <c r="N4114" s="12">
        <v>-0.61825615588694616</v>
      </c>
      <c r="O4114" s="2">
        <f>DATE(LEFT(ALT[[#This Row],[DATEMTH]],4),RIGHT(ALT[[#This Row],[DATEMTH]],2),1)</f>
        <v>43952</v>
      </c>
      <c r="P4114" t="str">
        <f>IF(AND(ALT[[#This Row],[DATE]]&gt;=DATE(2023,6,1),ALT[[#This Row],[DATE]]&lt;=DATE(2024,5,31)),"Y","N")</f>
        <v>N</v>
      </c>
      <c r="Q4114" t="str">
        <f>LEFT(ALT[[#This Row],[DATEMTH]],4)</f>
        <v>2020</v>
      </c>
    </row>
    <row r="4115" spans="1:17" x14ac:dyDescent="0.25">
      <c r="A4115" t="s">
        <v>54</v>
      </c>
      <c r="B4115" t="s">
        <v>110</v>
      </c>
      <c r="C4115" t="s">
        <v>15</v>
      </c>
      <c r="D4115" t="s">
        <v>23</v>
      </c>
      <c r="E4115" s="14">
        <v>3830761.4627880049</v>
      </c>
      <c r="F4115" s="14">
        <v>23228237.682505984</v>
      </c>
      <c r="G4115" s="13">
        <v>0.16491829966390814</v>
      </c>
      <c r="H4115" s="12">
        <v>-11582511.880000001</v>
      </c>
      <c r="I4115" s="12">
        <v>-1.9101681650866162</v>
      </c>
      <c r="J4115" t="s">
        <v>26</v>
      </c>
      <c r="K4115" s="14">
        <v>426657.1959370001</v>
      </c>
      <c r="L4115" s="14">
        <v>3830761.4627880007</v>
      </c>
      <c r="M4115" s="13">
        <v>0.11137660229736206</v>
      </c>
      <c r="N4115" s="12">
        <v>-0.21274804004393388</v>
      </c>
      <c r="O4115" s="2">
        <f>DATE(LEFT(ALT[[#This Row],[DATEMTH]],4),RIGHT(ALT[[#This Row],[DATEMTH]],2),1)</f>
        <v>43952</v>
      </c>
      <c r="P4115" t="str">
        <f>IF(AND(ALT[[#This Row],[DATE]]&gt;=DATE(2023,6,1),ALT[[#This Row],[DATE]]&lt;=DATE(2024,5,31)),"Y","N")</f>
        <v>N</v>
      </c>
      <c r="Q4115" t="str">
        <f>LEFT(ALT[[#This Row],[DATEMTH]],4)</f>
        <v>2020</v>
      </c>
    </row>
    <row r="4116" spans="1:17" x14ac:dyDescent="0.25">
      <c r="A4116" t="s">
        <v>54</v>
      </c>
      <c r="B4116" t="s">
        <v>110</v>
      </c>
      <c r="C4116" t="s">
        <v>15</v>
      </c>
      <c r="D4116" t="s">
        <v>23</v>
      </c>
      <c r="E4116" s="14">
        <v>3830761.4627880049</v>
      </c>
      <c r="F4116" s="14">
        <v>23228237.682505984</v>
      </c>
      <c r="G4116" s="13">
        <v>0.16491829966390814</v>
      </c>
      <c r="H4116" s="12">
        <v>-11582511.880000001</v>
      </c>
      <c r="I4116" s="12">
        <v>-1.9101681650866162</v>
      </c>
      <c r="J4116" t="s">
        <v>25</v>
      </c>
      <c r="K4116" s="14">
        <v>551530.71081600024</v>
      </c>
      <c r="L4116" s="14">
        <v>3830761.4627880007</v>
      </c>
      <c r="M4116" s="13">
        <v>0.14397417228234308</v>
      </c>
      <c r="N4116" s="12">
        <v>-0.27501488048842765</v>
      </c>
      <c r="O4116" s="2">
        <f>DATE(LEFT(ALT[[#This Row],[DATEMTH]],4),RIGHT(ALT[[#This Row],[DATEMTH]],2),1)</f>
        <v>43952</v>
      </c>
      <c r="P4116" t="str">
        <f>IF(AND(ALT[[#This Row],[DATE]]&gt;=DATE(2023,6,1),ALT[[#This Row],[DATE]]&lt;=DATE(2024,5,31)),"Y","N")</f>
        <v>N</v>
      </c>
      <c r="Q4116" t="str">
        <f>LEFT(ALT[[#This Row],[DATEMTH]],4)</f>
        <v>2020</v>
      </c>
    </row>
    <row r="4117" spans="1:17" x14ac:dyDescent="0.25">
      <c r="A4117" t="s">
        <v>54</v>
      </c>
      <c r="B4117" t="s">
        <v>110</v>
      </c>
      <c r="C4117" t="s">
        <v>15</v>
      </c>
      <c r="D4117" t="s">
        <v>23</v>
      </c>
      <c r="E4117" s="14">
        <v>3830761.4627880049</v>
      </c>
      <c r="F4117" s="14">
        <v>23228237.682505984</v>
      </c>
      <c r="G4117" s="13">
        <v>0.16491829966390814</v>
      </c>
      <c r="H4117" s="12">
        <v>-11582511.880000001</v>
      </c>
      <c r="I4117" s="12">
        <v>-1.9101681650866162</v>
      </c>
      <c r="J4117" t="s">
        <v>24</v>
      </c>
      <c r="K4117" s="14">
        <v>1612686.9851080005</v>
      </c>
      <c r="L4117" s="14">
        <v>3830761.4627880007</v>
      </c>
      <c r="M4117" s="13">
        <v>0.42098339997768969</v>
      </c>
      <c r="N4117" s="12">
        <v>-0.8041490886673085</v>
      </c>
      <c r="O4117" s="2">
        <f>DATE(LEFT(ALT[[#This Row],[DATEMTH]],4),RIGHT(ALT[[#This Row],[DATEMTH]],2),1)</f>
        <v>43952</v>
      </c>
      <c r="P4117" t="str">
        <f>IF(AND(ALT[[#This Row],[DATE]]&gt;=DATE(2023,6,1),ALT[[#This Row],[DATE]]&lt;=DATE(2024,5,31)),"Y","N")</f>
        <v>N</v>
      </c>
      <c r="Q4117" t="str">
        <f>LEFT(ALT[[#This Row],[DATEMTH]],4)</f>
        <v>2020</v>
      </c>
    </row>
    <row r="4118" spans="1:17" x14ac:dyDescent="0.25">
      <c r="A4118" t="s">
        <v>54</v>
      </c>
      <c r="B4118" t="s">
        <v>110</v>
      </c>
      <c r="C4118" t="s">
        <v>18</v>
      </c>
      <c r="D4118" t="s">
        <v>23</v>
      </c>
      <c r="E4118" s="14">
        <v>6678442.9499120107</v>
      </c>
      <c r="F4118" s="14">
        <v>23228237.682505984</v>
      </c>
      <c r="G4118" s="13">
        <v>0.28751397506758702</v>
      </c>
      <c r="H4118" s="12">
        <v>-11582511.880000001</v>
      </c>
      <c r="I4118" s="12">
        <v>-3.330134031886351</v>
      </c>
      <c r="J4118" t="s">
        <v>26</v>
      </c>
      <c r="K4118" s="14">
        <v>1454765.4329660006</v>
      </c>
      <c r="L4118" s="14">
        <v>6678442.9499119967</v>
      </c>
      <c r="M4118" s="13">
        <v>0.21783003072372886</v>
      </c>
      <c r="N4118" s="12">
        <v>-0.72540319847993895</v>
      </c>
      <c r="O4118" s="2">
        <f>DATE(LEFT(ALT[[#This Row],[DATEMTH]],4),RIGHT(ALT[[#This Row],[DATEMTH]],2),1)</f>
        <v>43952</v>
      </c>
      <c r="P4118" t="str">
        <f>IF(AND(ALT[[#This Row],[DATE]]&gt;=DATE(2023,6,1),ALT[[#This Row],[DATE]]&lt;=DATE(2024,5,31)),"Y","N")</f>
        <v>N</v>
      </c>
      <c r="Q4118" t="str">
        <f>LEFT(ALT[[#This Row],[DATEMTH]],4)</f>
        <v>2020</v>
      </c>
    </row>
    <row r="4119" spans="1:17" x14ac:dyDescent="0.25">
      <c r="A4119" t="s">
        <v>54</v>
      </c>
      <c r="B4119" t="s">
        <v>110</v>
      </c>
      <c r="C4119" t="s">
        <v>18</v>
      </c>
      <c r="D4119" t="s">
        <v>23</v>
      </c>
      <c r="E4119" s="14">
        <v>6678442.9499120107</v>
      </c>
      <c r="F4119" s="14">
        <v>23228237.682505984</v>
      </c>
      <c r="G4119" s="13">
        <v>0.28751397506758702</v>
      </c>
      <c r="H4119" s="12">
        <v>-11582511.880000001</v>
      </c>
      <c r="I4119" s="12">
        <v>-3.330134031886351</v>
      </c>
      <c r="J4119" t="s">
        <v>16</v>
      </c>
      <c r="K4119" s="14">
        <v>2710233.753157998</v>
      </c>
      <c r="L4119" s="14">
        <v>6678442.9499119967</v>
      </c>
      <c r="M4119" s="13">
        <v>0.40581820844837962</v>
      </c>
      <c r="N4119" s="12">
        <v>-1.3514290267130982</v>
      </c>
      <c r="O4119" s="2">
        <f>DATE(LEFT(ALT[[#This Row],[DATEMTH]],4),RIGHT(ALT[[#This Row],[DATEMTH]],2),1)</f>
        <v>43952</v>
      </c>
      <c r="P4119" t="str">
        <f>IF(AND(ALT[[#This Row],[DATE]]&gt;=DATE(2023,6,1),ALT[[#This Row],[DATE]]&lt;=DATE(2024,5,31)),"Y","N")</f>
        <v>N</v>
      </c>
      <c r="Q4119" t="str">
        <f>LEFT(ALT[[#This Row],[DATEMTH]],4)</f>
        <v>2020</v>
      </c>
    </row>
    <row r="4120" spans="1:17" x14ac:dyDescent="0.25">
      <c r="A4120" t="s">
        <v>54</v>
      </c>
      <c r="B4120" t="s">
        <v>110</v>
      </c>
      <c r="C4120" t="s">
        <v>18</v>
      </c>
      <c r="D4120" t="s">
        <v>23</v>
      </c>
      <c r="E4120" s="14">
        <v>6678442.9499120107</v>
      </c>
      <c r="F4120" s="14">
        <v>23228237.682505984</v>
      </c>
      <c r="G4120" s="13">
        <v>0.28751397506758702</v>
      </c>
      <c r="H4120" s="12">
        <v>-11582511.880000001</v>
      </c>
      <c r="I4120" s="12">
        <v>-3.330134031886351</v>
      </c>
      <c r="J4120" t="s">
        <v>25</v>
      </c>
      <c r="K4120" s="14">
        <v>623138.06502399966</v>
      </c>
      <c r="L4120" s="14">
        <v>6678442.9499119967</v>
      </c>
      <c r="M4120" s="13">
        <v>9.3305890264767613E-2</v>
      </c>
      <c r="N4120" s="12">
        <v>-0.31072112054615603</v>
      </c>
      <c r="O4120" s="2">
        <f>DATE(LEFT(ALT[[#This Row],[DATEMTH]],4),RIGHT(ALT[[#This Row],[DATEMTH]],2),1)</f>
        <v>43952</v>
      </c>
      <c r="P4120" t="str">
        <f>IF(AND(ALT[[#This Row],[DATE]]&gt;=DATE(2023,6,1),ALT[[#This Row],[DATE]]&lt;=DATE(2024,5,31)),"Y","N")</f>
        <v>N</v>
      </c>
      <c r="Q4120" t="str">
        <f>LEFT(ALT[[#This Row],[DATEMTH]],4)</f>
        <v>2020</v>
      </c>
    </row>
    <row r="4121" spans="1:17" x14ac:dyDescent="0.25">
      <c r="A4121" t="s">
        <v>54</v>
      </c>
      <c r="B4121" t="s">
        <v>110</v>
      </c>
      <c r="C4121" t="s">
        <v>18</v>
      </c>
      <c r="D4121" t="s">
        <v>23</v>
      </c>
      <c r="E4121" s="14">
        <v>6678442.9499120107</v>
      </c>
      <c r="F4121" s="14">
        <v>23228237.682505984</v>
      </c>
      <c r="G4121" s="13">
        <v>0.28751397506758702</v>
      </c>
      <c r="H4121" s="12">
        <v>-11582511.880000001</v>
      </c>
      <c r="I4121" s="12">
        <v>-3.330134031886351</v>
      </c>
      <c r="J4121" t="s">
        <v>24</v>
      </c>
      <c r="K4121" s="14">
        <v>1890305.6987639987</v>
      </c>
      <c r="L4121" s="14">
        <v>6678442.9499119967</v>
      </c>
      <c r="M4121" s="13">
        <v>0.28304587056312397</v>
      </c>
      <c r="N4121" s="12">
        <v>-0.94258068614715829</v>
      </c>
      <c r="O4121" s="2">
        <f>DATE(LEFT(ALT[[#This Row],[DATEMTH]],4),RIGHT(ALT[[#This Row],[DATEMTH]],2),1)</f>
        <v>43952</v>
      </c>
      <c r="P4121" t="str">
        <f>IF(AND(ALT[[#This Row],[DATE]]&gt;=DATE(2023,6,1),ALT[[#This Row],[DATE]]&lt;=DATE(2024,5,31)),"Y","N")</f>
        <v>N</v>
      </c>
      <c r="Q4121" t="str">
        <f>LEFT(ALT[[#This Row],[DATEMTH]],4)</f>
        <v>2020</v>
      </c>
    </row>
    <row r="4122" spans="1:17" x14ac:dyDescent="0.25">
      <c r="A4122" t="s">
        <v>54</v>
      </c>
      <c r="B4122" t="s">
        <v>110</v>
      </c>
      <c r="C4122" t="s">
        <v>19</v>
      </c>
      <c r="D4122" t="s">
        <v>23</v>
      </c>
      <c r="E4122" s="14">
        <v>6122719.4388269959</v>
      </c>
      <c r="F4122" s="14">
        <v>23228237.682505984</v>
      </c>
      <c r="G4122" s="13">
        <v>0.26358949492919281</v>
      </c>
      <c r="H4122" s="12">
        <v>-11582511.880000001</v>
      </c>
      <c r="I4122" s="12">
        <v>-3.0530284564605754</v>
      </c>
      <c r="J4122" t="s">
        <v>25</v>
      </c>
      <c r="K4122" s="14">
        <v>4311441.9422640009</v>
      </c>
      <c r="L4122" s="14">
        <v>6122719.4388269996</v>
      </c>
      <c r="M4122" s="13">
        <v>0.70417107713986549</v>
      </c>
      <c r="N4122" s="12">
        <v>-2.1498543367245042</v>
      </c>
      <c r="O4122" s="2">
        <f>DATE(LEFT(ALT[[#This Row],[DATEMTH]],4),RIGHT(ALT[[#This Row],[DATEMTH]],2),1)</f>
        <v>43952</v>
      </c>
      <c r="P4122" t="str">
        <f>IF(AND(ALT[[#This Row],[DATE]]&gt;=DATE(2023,6,1),ALT[[#This Row],[DATE]]&lt;=DATE(2024,5,31)),"Y","N")</f>
        <v>N</v>
      </c>
      <c r="Q4122" t="str">
        <f>LEFT(ALT[[#This Row],[DATEMTH]],4)</f>
        <v>2020</v>
      </c>
    </row>
    <row r="4123" spans="1:17" x14ac:dyDescent="0.25">
      <c r="A4123" t="s">
        <v>54</v>
      </c>
      <c r="B4123" t="s">
        <v>110</v>
      </c>
      <c r="C4123" t="s">
        <v>19</v>
      </c>
      <c r="D4123" t="s">
        <v>23</v>
      </c>
      <c r="E4123" s="14">
        <v>6122719.4388269959</v>
      </c>
      <c r="F4123" s="14">
        <v>23228237.682505984</v>
      </c>
      <c r="G4123" s="13">
        <v>0.26358949492919281</v>
      </c>
      <c r="H4123" s="12">
        <v>-11582511.880000001</v>
      </c>
      <c r="I4123" s="12">
        <v>-3.0530284564605754</v>
      </c>
      <c r="J4123" t="s">
        <v>26</v>
      </c>
      <c r="K4123" s="14">
        <v>156640.19400500003</v>
      </c>
      <c r="L4123" s="14">
        <v>6122719.4388269996</v>
      </c>
      <c r="M4123" s="13">
        <v>2.5583434872366029E-2</v>
      </c>
      <c r="N4123" s="12">
        <v>-7.8106954679339313E-2</v>
      </c>
      <c r="O4123" s="2">
        <f>DATE(LEFT(ALT[[#This Row],[DATEMTH]],4),RIGHT(ALT[[#This Row],[DATEMTH]],2),1)</f>
        <v>43952</v>
      </c>
      <c r="P4123" t="str">
        <f>IF(AND(ALT[[#This Row],[DATE]]&gt;=DATE(2023,6,1),ALT[[#This Row],[DATE]]&lt;=DATE(2024,5,31)),"Y","N")</f>
        <v>N</v>
      </c>
      <c r="Q4123" t="str">
        <f>LEFT(ALT[[#This Row],[DATEMTH]],4)</f>
        <v>2020</v>
      </c>
    </row>
    <row r="4124" spans="1:17" x14ac:dyDescent="0.25">
      <c r="A4124" t="s">
        <v>54</v>
      </c>
      <c r="B4124" t="s">
        <v>110</v>
      </c>
      <c r="C4124" t="s">
        <v>19</v>
      </c>
      <c r="D4124" t="s">
        <v>23</v>
      </c>
      <c r="E4124" s="14">
        <v>6122719.4388269959</v>
      </c>
      <c r="F4124" s="14">
        <v>23228237.682505984</v>
      </c>
      <c r="G4124" s="13">
        <v>0.26358949492919281</v>
      </c>
      <c r="H4124" s="12">
        <v>-11582511.880000001</v>
      </c>
      <c r="I4124" s="12">
        <v>-3.0530284564605754</v>
      </c>
      <c r="J4124" t="s">
        <v>24</v>
      </c>
      <c r="K4124" s="14">
        <v>1653095.3724289986</v>
      </c>
      <c r="L4124" s="14">
        <v>6122719.4388269996</v>
      </c>
      <c r="M4124" s="13">
        <v>0.26999365052495389</v>
      </c>
      <c r="N4124" s="12">
        <v>-0.82429829811635602</v>
      </c>
      <c r="O4124" s="2">
        <f>DATE(LEFT(ALT[[#This Row],[DATEMTH]],4),RIGHT(ALT[[#This Row],[DATEMTH]],2),1)</f>
        <v>43952</v>
      </c>
      <c r="P4124" t="str">
        <f>IF(AND(ALT[[#This Row],[DATE]]&gt;=DATE(2023,6,1),ALT[[#This Row],[DATE]]&lt;=DATE(2024,5,31)),"Y","N")</f>
        <v>N</v>
      </c>
      <c r="Q4124" t="str">
        <f>LEFT(ALT[[#This Row],[DATEMTH]],4)</f>
        <v>2020</v>
      </c>
    </row>
    <row r="4125" spans="1:17" x14ac:dyDescent="0.25">
      <c r="A4125" t="s">
        <v>54</v>
      </c>
      <c r="B4125" t="s">
        <v>110</v>
      </c>
      <c r="C4125" t="s">
        <v>19</v>
      </c>
      <c r="D4125" t="s">
        <v>23</v>
      </c>
      <c r="E4125" s="14">
        <v>6122719.4388269959</v>
      </c>
      <c r="F4125" s="14">
        <v>23228237.682505984</v>
      </c>
      <c r="G4125" s="13">
        <v>0.26358949492919281</v>
      </c>
      <c r="H4125" s="12">
        <v>-11582511.880000001</v>
      </c>
      <c r="I4125" s="12">
        <v>-3.0530284564605754</v>
      </c>
      <c r="J4125" t="s">
        <v>16</v>
      </c>
      <c r="K4125" s="14">
        <v>1541.9301290000012</v>
      </c>
      <c r="L4125" s="14">
        <v>6122719.4388269996</v>
      </c>
      <c r="M4125" s="13">
        <v>2.518374628146291E-4</v>
      </c>
      <c r="N4125" s="12">
        <v>-7.6886694037589466E-4</v>
      </c>
      <c r="O4125" s="2">
        <f>DATE(LEFT(ALT[[#This Row],[DATEMTH]],4),RIGHT(ALT[[#This Row],[DATEMTH]],2),1)</f>
        <v>43952</v>
      </c>
      <c r="P4125" t="str">
        <f>IF(AND(ALT[[#This Row],[DATE]]&gt;=DATE(2023,6,1),ALT[[#This Row],[DATE]]&lt;=DATE(2024,5,31)),"Y","N")</f>
        <v>N</v>
      </c>
      <c r="Q4125" t="str">
        <f>LEFT(ALT[[#This Row],[DATEMTH]],4)</f>
        <v>2020</v>
      </c>
    </row>
    <row r="4126" spans="1:17" x14ac:dyDescent="0.25">
      <c r="A4126" t="s">
        <v>54</v>
      </c>
      <c r="B4126" t="s">
        <v>110</v>
      </c>
      <c r="C4126" t="s">
        <v>20</v>
      </c>
      <c r="D4126" t="s">
        <v>23</v>
      </c>
      <c r="E4126" s="14">
        <v>6596313.8309790017</v>
      </c>
      <c r="F4126" s="14">
        <v>23228237.682505984</v>
      </c>
      <c r="G4126" s="13">
        <v>0.2839782303393133</v>
      </c>
      <c r="H4126" s="12">
        <v>-11582511.880000001</v>
      </c>
      <c r="I4126" s="12">
        <v>-3.2891812265664728</v>
      </c>
      <c r="J4126" t="s">
        <v>16</v>
      </c>
      <c r="K4126" s="14">
        <v>2573379.1361070019</v>
      </c>
      <c r="L4126" s="14">
        <v>6596313.8309790026</v>
      </c>
      <c r="M4126" s="13">
        <v>0.39012381794531292</v>
      </c>
      <c r="N4126" s="12">
        <v>-1.2831879380221598</v>
      </c>
      <c r="O4126" s="2">
        <f>DATE(LEFT(ALT[[#This Row],[DATEMTH]],4),RIGHT(ALT[[#This Row],[DATEMTH]],2),1)</f>
        <v>43952</v>
      </c>
      <c r="P4126" t="str">
        <f>IF(AND(ALT[[#This Row],[DATE]]&gt;=DATE(2023,6,1),ALT[[#This Row],[DATE]]&lt;=DATE(2024,5,31)),"Y","N")</f>
        <v>N</v>
      </c>
      <c r="Q4126" t="str">
        <f>LEFT(ALT[[#This Row],[DATEMTH]],4)</f>
        <v>2020</v>
      </c>
    </row>
    <row r="4127" spans="1:17" x14ac:dyDescent="0.25">
      <c r="A4127" t="s">
        <v>54</v>
      </c>
      <c r="B4127" t="s">
        <v>110</v>
      </c>
      <c r="C4127" t="s">
        <v>20</v>
      </c>
      <c r="D4127" t="s">
        <v>23</v>
      </c>
      <c r="E4127" s="14">
        <v>6596313.8309790017</v>
      </c>
      <c r="F4127" s="14">
        <v>23228237.682505984</v>
      </c>
      <c r="G4127" s="13">
        <v>0.2839782303393133</v>
      </c>
      <c r="H4127" s="12">
        <v>-11582511.880000001</v>
      </c>
      <c r="I4127" s="12">
        <v>-3.2891812265664728</v>
      </c>
      <c r="J4127" t="s">
        <v>25</v>
      </c>
      <c r="K4127" s="14">
        <v>1009260.559651</v>
      </c>
      <c r="L4127" s="14">
        <v>6596313.8309790026</v>
      </c>
      <c r="M4127" s="13">
        <v>0.15300372079192129</v>
      </c>
      <c r="N4127" s="12">
        <v>-0.50325696602360581</v>
      </c>
      <c r="O4127" s="2">
        <f>DATE(LEFT(ALT[[#This Row],[DATEMTH]],4),RIGHT(ALT[[#This Row],[DATEMTH]],2),1)</f>
        <v>43952</v>
      </c>
      <c r="P4127" t="str">
        <f>IF(AND(ALT[[#This Row],[DATE]]&gt;=DATE(2023,6,1),ALT[[#This Row],[DATE]]&lt;=DATE(2024,5,31)),"Y","N")</f>
        <v>N</v>
      </c>
      <c r="Q4127" t="str">
        <f>LEFT(ALT[[#This Row],[DATEMTH]],4)</f>
        <v>2020</v>
      </c>
    </row>
    <row r="4128" spans="1:17" x14ac:dyDescent="0.25">
      <c r="A4128" t="s">
        <v>54</v>
      </c>
      <c r="B4128" t="s">
        <v>110</v>
      </c>
      <c r="C4128" t="s">
        <v>20</v>
      </c>
      <c r="D4128" t="s">
        <v>23</v>
      </c>
      <c r="E4128" s="14">
        <v>6596313.8309790017</v>
      </c>
      <c r="F4128" s="14">
        <v>23228237.682505984</v>
      </c>
      <c r="G4128" s="13">
        <v>0.2839782303393133</v>
      </c>
      <c r="H4128" s="12">
        <v>-11582511.880000001</v>
      </c>
      <c r="I4128" s="12">
        <v>-3.2891812265664728</v>
      </c>
      <c r="J4128" t="s">
        <v>26</v>
      </c>
      <c r="K4128" s="14">
        <v>411717.164941</v>
      </c>
      <c r="L4128" s="14">
        <v>6596313.8309790026</v>
      </c>
      <c r="M4128" s="13">
        <v>6.2416248755086036E-2</v>
      </c>
      <c r="N4128" s="12">
        <v>-0.20529835363793197</v>
      </c>
      <c r="O4128" s="2">
        <f>DATE(LEFT(ALT[[#This Row],[DATEMTH]],4),RIGHT(ALT[[#This Row],[DATEMTH]],2),1)</f>
        <v>43952</v>
      </c>
      <c r="P4128" t="str">
        <f>IF(AND(ALT[[#This Row],[DATE]]&gt;=DATE(2023,6,1),ALT[[#This Row],[DATE]]&lt;=DATE(2024,5,31)),"Y","N")</f>
        <v>N</v>
      </c>
      <c r="Q4128" t="str">
        <f>LEFT(ALT[[#This Row],[DATEMTH]],4)</f>
        <v>2020</v>
      </c>
    </row>
    <row r="4129" spans="1:17" x14ac:dyDescent="0.25">
      <c r="A4129" t="s">
        <v>54</v>
      </c>
      <c r="B4129" t="s">
        <v>110</v>
      </c>
      <c r="C4129" t="s">
        <v>20</v>
      </c>
      <c r="D4129" t="s">
        <v>23</v>
      </c>
      <c r="E4129" s="14">
        <v>6596313.8309790017</v>
      </c>
      <c r="F4129" s="14">
        <v>23228237.682505984</v>
      </c>
      <c r="G4129" s="13">
        <v>0.2839782303393133</v>
      </c>
      <c r="H4129" s="12">
        <v>-11582511.880000001</v>
      </c>
      <c r="I4129" s="12">
        <v>-3.2891812265664728</v>
      </c>
      <c r="J4129" t="s">
        <v>24</v>
      </c>
      <c r="K4129" s="14">
        <v>2601956.9702800005</v>
      </c>
      <c r="L4129" s="14">
        <v>6596313.8309790026</v>
      </c>
      <c r="M4129" s="13">
        <v>0.39445621250767976</v>
      </c>
      <c r="N4129" s="12">
        <v>-1.2974379688827753</v>
      </c>
      <c r="O4129" s="2">
        <f>DATE(LEFT(ALT[[#This Row],[DATEMTH]],4),RIGHT(ALT[[#This Row],[DATEMTH]],2),1)</f>
        <v>43952</v>
      </c>
      <c r="P4129" t="str">
        <f>IF(AND(ALT[[#This Row],[DATE]]&gt;=DATE(2023,6,1),ALT[[#This Row],[DATE]]&lt;=DATE(2024,5,31)),"Y","N")</f>
        <v>N</v>
      </c>
      <c r="Q4129" t="str">
        <f>LEFT(ALT[[#This Row],[DATEMTH]],4)</f>
        <v>2020</v>
      </c>
    </row>
    <row r="4130" spans="1:17" x14ac:dyDescent="0.25">
      <c r="A4130" t="s">
        <v>54</v>
      </c>
      <c r="B4130" t="s">
        <v>111</v>
      </c>
      <c r="C4130" t="s">
        <v>15</v>
      </c>
      <c r="D4130" t="s">
        <v>22</v>
      </c>
      <c r="E4130" s="14">
        <v>760689.155632001</v>
      </c>
      <c r="F4130" s="14">
        <v>4701862.9270499982</v>
      </c>
      <c r="G4130" s="13">
        <v>0.16178463035485932</v>
      </c>
      <c r="H4130" s="12">
        <v>-14592830.68</v>
      </c>
      <c r="I4130" s="12">
        <v>-2.3608957173948504</v>
      </c>
      <c r="J4130" t="s">
        <v>16</v>
      </c>
      <c r="K4130" s="14">
        <v>245019.14309399997</v>
      </c>
      <c r="L4130" s="14">
        <v>760689.15563199983</v>
      </c>
      <c r="M4130" s="13">
        <v>0.32210153290595006</v>
      </c>
      <c r="N4130" s="12">
        <v>-0.76044812960397401</v>
      </c>
      <c r="O4130" s="2">
        <f>DATE(LEFT(ALT[[#This Row],[DATEMTH]],4),RIGHT(ALT[[#This Row],[DATEMTH]],2),1)</f>
        <v>43952</v>
      </c>
      <c r="P4130" t="str">
        <f>IF(AND(ALT[[#This Row],[DATE]]&gt;=DATE(2023,6,1),ALT[[#This Row],[DATE]]&lt;=DATE(2024,5,31)),"Y","N")</f>
        <v>N</v>
      </c>
      <c r="Q4130" t="str">
        <f>LEFT(ALT[[#This Row],[DATEMTH]],4)</f>
        <v>2020</v>
      </c>
    </row>
    <row r="4131" spans="1:17" x14ac:dyDescent="0.25">
      <c r="A4131" t="s">
        <v>54</v>
      </c>
      <c r="B4131" t="s">
        <v>111</v>
      </c>
      <c r="C4131" t="s">
        <v>15</v>
      </c>
      <c r="D4131" t="s">
        <v>22</v>
      </c>
      <c r="E4131" s="14">
        <v>760689.155632001</v>
      </c>
      <c r="F4131" s="14">
        <v>4701862.9270499982</v>
      </c>
      <c r="G4131" s="13">
        <v>0.16178463035485932</v>
      </c>
      <c r="H4131" s="12">
        <v>-14592830.68</v>
      </c>
      <c r="I4131" s="12">
        <v>-2.3608957173948504</v>
      </c>
      <c r="J4131" t="s">
        <v>26</v>
      </c>
      <c r="K4131" s="14">
        <v>82747.112403999985</v>
      </c>
      <c r="L4131" s="14">
        <v>760689.15563199983</v>
      </c>
      <c r="M4131" s="13">
        <v>0.10877914032473827</v>
      </c>
      <c r="N4131" s="12">
        <v>-0.25681620653456805</v>
      </c>
      <c r="O4131" s="2">
        <f>DATE(LEFT(ALT[[#This Row],[DATEMTH]],4),RIGHT(ALT[[#This Row],[DATEMTH]],2),1)</f>
        <v>43952</v>
      </c>
      <c r="P4131" t="str">
        <f>IF(AND(ALT[[#This Row],[DATE]]&gt;=DATE(2023,6,1),ALT[[#This Row],[DATE]]&lt;=DATE(2024,5,31)),"Y","N")</f>
        <v>N</v>
      </c>
      <c r="Q4131" t="str">
        <f>LEFT(ALT[[#This Row],[DATEMTH]],4)</f>
        <v>2020</v>
      </c>
    </row>
    <row r="4132" spans="1:17" x14ac:dyDescent="0.25">
      <c r="A4132" t="s">
        <v>54</v>
      </c>
      <c r="B4132" t="s">
        <v>111</v>
      </c>
      <c r="C4132" t="s">
        <v>15</v>
      </c>
      <c r="D4132" t="s">
        <v>22</v>
      </c>
      <c r="E4132" s="14">
        <v>760689.155632001</v>
      </c>
      <c r="F4132" s="14">
        <v>4701862.9270499982</v>
      </c>
      <c r="G4132" s="13">
        <v>0.16178463035485932</v>
      </c>
      <c r="H4132" s="12">
        <v>-14592830.68</v>
      </c>
      <c r="I4132" s="12">
        <v>-2.3608957173948504</v>
      </c>
      <c r="J4132" t="s">
        <v>25</v>
      </c>
      <c r="K4132" s="14">
        <v>107902.719343</v>
      </c>
      <c r="L4132" s="14">
        <v>760689.15563199983</v>
      </c>
      <c r="M4132" s="13">
        <v>0.14184863625846184</v>
      </c>
      <c r="N4132" s="12">
        <v>-0.33488983786090243</v>
      </c>
      <c r="O4132" s="2">
        <f>DATE(LEFT(ALT[[#This Row],[DATEMTH]],4),RIGHT(ALT[[#This Row],[DATEMTH]],2),1)</f>
        <v>43952</v>
      </c>
      <c r="P4132" t="str">
        <f>IF(AND(ALT[[#This Row],[DATE]]&gt;=DATE(2023,6,1),ALT[[#This Row],[DATE]]&lt;=DATE(2024,5,31)),"Y","N")</f>
        <v>N</v>
      </c>
      <c r="Q4132" t="str">
        <f>LEFT(ALT[[#This Row],[DATEMTH]],4)</f>
        <v>2020</v>
      </c>
    </row>
    <row r="4133" spans="1:17" x14ac:dyDescent="0.25">
      <c r="A4133" t="s">
        <v>54</v>
      </c>
      <c r="B4133" t="s">
        <v>111</v>
      </c>
      <c r="C4133" t="s">
        <v>15</v>
      </c>
      <c r="D4133" t="s">
        <v>22</v>
      </c>
      <c r="E4133" s="14">
        <v>760689.155632001</v>
      </c>
      <c r="F4133" s="14">
        <v>4701862.9270499982</v>
      </c>
      <c r="G4133" s="13">
        <v>0.16178463035485932</v>
      </c>
      <c r="H4133" s="12">
        <v>-14592830.68</v>
      </c>
      <c r="I4133" s="12">
        <v>-2.3608957173948504</v>
      </c>
      <c r="J4133" t="s">
        <v>24</v>
      </c>
      <c r="K4133" s="14">
        <v>325020.18079099985</v>
      </c>
      <c r="L4133" s="14">
        <v>760689.15563199983</v>
      </c>
      <c r="M4133" s="13">
        <v>0.42727069051084976</v>
      </c>
      <c r="N4133" s="12">
        <v>-1.0087415433954057</v>
      </c>
      <c r="O4133" s="2">
        <f>DATE(LEFT(ALT[[#This Row],[DATEMTH]],4),RIGHT(ALT[[#This Row],[DATEMTH]],2),1)</f>
        <v>43952</v>
      </c>
      <c r="P4133" t="str">
        <f>IF(AND(ALT[[#This Row],[DATE]]&gt;=DATE(2023,6,1),ALT[[#This Row],[DATE]]&lt;=DATE(2024,5,31)),"Y","N")</f>
        <v>N</v>
      </c>
      <c r="Q4133" t="str">
        <f>LEFT(ALT[[#This Row],[DATEMTH]],4)</f>
        <v>2020</v>
      </c>
    </row>
    <row r="4134" spans="1:17" x14ac:dyDescent="0.25">
      <c r="A4134" t="s">
        <v>54</v>
      </c>
      <c r="B4134" t="s">
        <v>111</v>
      </c>
      <c r="C4134" t="s">
        <v>18</v>
      </c>
      <c r="D4134" t="s">
        <v>22</v>
      </c>
      <c r="E4134" s="14">
        <v>1157162.1941389998</v>
      </c>
      <c r="F4134" s="14">
        <v>4701862.9270499982</v>
      </c>
      <c r="G4134" s="13">
        <v>0.2461071732827006</v>
      </c>
      <c r="H4134" s="12">
        <v>-14592830.68</v>
      </c>
      <c r="I4134" s="12">
        <v>-3.5914003088478696</v>
      </c>
      <c r="J4134" t="s">
        <v>24</v>
      </c>
      <c r="K4134" s="14">
        <v>339444.30657800008</v>
      </c>
      <c r="L4134" s="14">
        <v>1157162.1941390003</v>
      </c>
      <c r="M4134" s="13">
        <v>0.29334202957656036</v>
      </c>
      <c r="N4134" s="12">
        <v>-1.0535086556193198</v>
      </c>
      <c r="O4134" s="2">
        <f>DATE(LEFT(ALT[[#This Row],[DATEMTH]],4),RIGHT(ALT[[#This Row],[DATEMTH]],2),1)</f>
        <v>43952</v>
      </c>
      <c r="P4134" t="str">
        <f>IF(AND(ALT[[#This Row],[DATE]]&gt;=DATE(2023,6,1),ALT[[#This Row],[DATE]]&lt;=DATE(2024,5,31)),"Y","N")</f>
        <v>N</v>
      </c>
      <c r="Q4134" t="str">
        <f>LEFT(ALT[[#This Row],[DATEMTH]],4)</f>
        <v>2020</v>
      </c>
    </row>
    <row r="4135" spans="1:17" x14ac:dyDescent="0.25">
      <c r="A4135" t="s">
        <v>54</v>
      </c>
      <c r="B4135" t="s">
        <v>111</v>
      </c>
      <c r="C4135" t="s">
        <v>18</v>
      </c>
      <c r="D4135" t="s">
        <v>22</v>
      </c>
      <c r="E4135" s="14">
        <v>1157162.1941389998</v>
      </c>
      <c r="F4135" s="14">
        <v>4701862.9270499982</v>
      </c>
      <c r="G4135" s="13">
        <v>0.2461071732827006</v>
      </c>
      <c r="H4135" s="12">
        <v>-14592830.68</v>
      </c>
      <c r="I4135" s="12">
        <v>-3.5914003088478696</v>
      </c>
      <c r="J4135" t="s">
        <v>25</v>
      </c>
      <c r="K4135" s="14">
        <v>106079.36252299996</v>
      </c>
      <c r="L4135" s="14">
        <v>1157162.1941390003</v>
      </c>
      <c r="M4135" s="13">
        <v>9.1671991238816364E-2</v>
      </c>
      <c r="N4135" s="12">
        <v>-0.32923081764778428</v>
      </c>
      <c r="O4135" s="2">
        <f>DATE(LEFT(ALT[[#This Row],[DATEMTH]],4),RIGHT(ALT[[#This Row],[DATEMTH]],2),1)</f>
        <v>43952</v>
      </c>
      <c r="P4135" t="str">
        <f>IF(AND(ALT[[#This Row],[DATE]]&gt;=DATE(2023,6,1),ALT[[#This Row],[DATE]]&lt;=DATE(2024,5,31)),"Y","N")</f>
        <v>N</v>
      </c>
      <c r="Q4135" t="str">
        <f>LEFT(ALT[[#This Row],[DATEMTH]],4)</f>
        <v>2020</v>
      </c>
    </row>
    <row r="4136" spans="1:17" x14ac:dyDescent="0.25">
      <c r="A4136" t="s">
        <v>54</v>
      </c>
      <c r="B4136" t="s">
        <v>111</v>
      </c>
      <c r="C4136" t="s">
        <v>18</v>
      </c>
      <c r="D4136" t="s">
        <v>22</v>
      </c>
      <c r="E4136" s="14">
        <v>1157162.1941389998</v>
      </c>
      <c r="F4136" s="14">
        <v>4701862.9270499982</v>
      </c>
      <c r="G4136" s="13">
        <v>0.2461071732827006</v>
      </c>
      <c r="H4136" s="12">
        <v>-14592830.68</v>
      </c>
      <c r="I4136" s="12">
        <v>-3.5914003088478696</v>
      </c>
      <c r="J4136" t="s">
        <v>16</v>
      </c>
      <c r="K4136" s="14">
        <v>465977.89504900022</v>
      </c>
      <c r="L4136" s="14">
        <v>1157162.1941390003</v>
      </c>
      <c r="M4136" s="13">
        <v>0.40269021698873975</v>
      </c>
      <c r="N4136" s="12">
        <v>-1.4462217696633757</v>
      </c>
      <c r="O4136" s="2">
        <f>DATE(LEFT(ALT[[#This Row],[DATEMTH]],4),RIGHT(ALT[[#This Row],[DATEMTH]],2),1)</f>
        <v>43952</v>
      </c>
      <c r="P4136" t="str">
        <f>IF(AND(ALT[[#This Row],[DATE]]&gt;=DATE(2023,6,1),ALT[[#This Row],[DATE]]&lt;=DATE(2024,5,31)),"Y","N")</f>
        <v>N</v>
      </c>
      <c r="Q4136" t="str">
        <f>LEFT(ALT[[#This Row],[DATEMTH]],4)</f>
        <v>2020</v>
      </c>
    </row>
    <row r="4137" spans="1:17" x14ac:dyDescent="0.25">
      <c r="A4137" t="s">
        <v>54</v>
      </c>
      <c r="B4137" t="s">
        <v>111</v>
      </c>
      <c r="C4137" t="s">
        <v>18</v>
      </c>
      <c r="D4137" t="s">
        <v>22</v>
      </c>
      <c r="E4137" s="14">
        <v>1157162.1941389998</v>
      </c>
      <c r="F4137" s="14">
        <v>4701862.9270499982</v>
      </c>
      <c r="G4137" s="13">
        <v>0.2461071732827006</v>
      </c>
      <c r="H4137" s="12">
        <v>-14592830.68</v>
      </c>
      <c r="I4137" s="12">
        <v>-3.5914003088478696</v>
      </c>
      <c r="J4137" t="s">
        <v>26</v>
      </c>
      <c r="K4137" s="14">
        <v>245660.62998899992</v>
      </c>
      <c r="L4137" s="14">
        <v>1157162.1941390003</v>
      </c>
      <c r="M4137" s="13">
        <v>0.21229576219588345</v>
      </c>
      <c r="N4137" s="12">
        <v>-0.76243906591738975</v>
      </c>
      <c r="O4137" s="2">
        <f>DATE(LEFT(ALT[[#This Row],[DATEMTH]],4),RIGHT(ALT[[#This Row],[DATEMTH]],2),1)</f>
        <v>43952</v>
      </c>
      <c r="P4137" t="str">
        <f>IF(AND(ALT[[#This Row],[DATE]]&gt;=DATE(2023,6,1),ALT[[#This Row],[DATE]]&lt;=DATE(2024,5,31)),"Y","N")</f>
        <v>N</v>
      </c>
      <c r="Q4137" t="str">
        <f>LEFT(ALT[[#This Row],[DATEMTH]],4)</f>
        <v>2020</v>
      </c>
    </row>
    <row r="4138" spans="1:17" x14ac:dyDescent="0.25">
      <c r="A4138" t="s">
        <v>54</v>
      </c>
      <c r="B4138" t="s">
        <v>111</v>
      </c>
      <c r="C4138" t="s">
        <v>19</v>
      </c>
      <c r="D4138" t="s">
        <v>22</v>
      </c>
      <c r="E4138" s="14">
        <v>1281204.8914250005</v>
      </c>
      <c r="F4138" s="14">
        <v>4701862.9270499982</v>
      </c>
      <c r="G4138" s="13">
        <v>0.27248877972477237</v>
      </c>
      <c r="H4138" s="12">
        <v>-14592830.68</v>
      </c>
      <c r="I4138" s="12">
        <v>-3.9763826247234202</v>
      </c>
      <c r="J4138" t="s">
        <v>24</v>
      </c>
      <c r="K4138" s="14">
        <v>353499.93355000007</v>
      </c>
      <c r="L4138" s="14">
        <v>1281204.8914250005</v>
      </c>
      <c r="M4138" s="13">
        <v>0.27591210111352699</v>
      </c>
      <c r="N4138" s="12">
        <v>-1.0971320848187602</v>
      </c>
      <c r="O4138" s="2">
        <f>DATE(LEFT(ALT[[#This Row],[DATEMTH]],4),RIGHT(ALT[[#This Row],[DATEMTH]],2),1)</f>
        <v>43952</v>
      </c>
      <c r="P4138" t="str">
        <f>IF(AND(ALT[[#This Row],[DATE]]&gt;=DATE(2023,6,1),ALT[[#This Row],[DATE]]&lt;=DATE(2024,5,31)),"Y","N")</f>
        <v>N</v>
      </c>
      <c r="Q4138" t="str">
        <f>LEFT(ALT[[#This Row],[DATEMTH]],4)</f>
        <v>2020</v>
      </c>
    </row>
    <row r="4139" spans="1:17" x14ac:dyDescent="0.25">
      <c r="A4139" t="s">
        <v>54</v>
      </c>
      <c r="B4139" t="s">
        <v>111</v>
      </c>
      <c r="C4139" t="s">
        <v>19</v>
      </c>
      <c r="D4139" t="s">
        <v>22</v>
      </c>
      <c r="E4139" s="14">
        <v>1281204.8914250005</v>
      </c>
      <c r="F4139" s="14">
        <v>4701862.9270499982</v>
      </c>
      <c r="G4139" s="13">
        <v>0.27248877972477237</v>
      </c>
      <c r="H4139" s="12">
        <v>-14592830.68</v>
      </c>
      <c r="I4139" s="12">
        <v>-3.9763826247234202</v>
      </c>
      <c r="J4139" t="s">
        <v>25</v>
      </c>
      <c r="K4139" s="14">
        <v>897491.2130280002</v>
      </c>
      <c r="L4139" s="14">
        <v>1281204.8914250005</v>
      </c>
      <c r="M4139" s="13">
        <v>0.70050560923926797</v>
      </c>
      <c r="N4139" s="12">
        <v>-2.7854783331003188</v>
      </c>
      <c r="O4139" s="2">
        <f>DATE(LEFT(ALT[[#This Row],[DATEMTH]],4),RIGHT(ALT[[#This Row],[DATEMTH]],2),1)</f>
        <v>43952</v>
      </c>
      <c r="P4139" t="str">
        <f>IF(AND(ALT[[#This Row],[DATE]]&gt;=DATE(2023,6,1),ALT[[#This Row],[DATE]]&lt;=DATE(2024,5,31)),"Y","N")</f>
        <v>N</v>
      </c>
      <c r="Q4139" t="str">
        <f>LEFT(ALT[[#This Row],[DATEMTH]],4)</f>
        <v>2020</v>
      </c>
    </row>
    <row r="4140" spans="1:17" x14ac:dyDescent="0.25">
      <c r="A4140" t="s">
        <v>54</v>
      </c>
      <c r="B4140" t="s">
        <v>111</v>
      </c>
      <c r="C4140" t="s">
        <v>19</v>
      </c>
      <c r="D4140" t="s">
        <v>22</v>
      </c>
      <c r="E4140" s="14">
        <v>1281204.8914250005</v>
      </c>
      <c r="F4140" s="14">
        <v>4701862.9270499982</v>
      </c>
      <c r="G4140" s="13">
        <v>0.27248877972477237</v>
      </c>
      <c r="H4140" s="12">
        <v>-14592830.68</v>
      </c>
      <c r="I4140" s="12">
        <v>-3.9763826247234202</v>
      </c>
      <c r="J4140" t="s">
        <v>16</v>
      </c>
      <c r="K4140" s="14">
        <v>222.347984</v>
      </c>
      <c r="L4140" s="14">
        <v>1281204.8914250005</v>
      </c>
      <c r="M4140" s="13">
        <v>1.7354599993190539E-4</v>
      </c>
      <c r="N4140" s="12">
        <v>-6.9008529871948047E-4</v>
      </c>
      <c r="O4140" s="2">
        <f>DATE(LEFT(ALT[[#This Row],[DATEMTH]],4),RIGHT(ALT[[#This Row],[DATEMTH]],2),1)</f>
        <v>43952</v>
      </c>
      <c r="P4140" t="str">
        <f>IF(AND(ALT[[#This Row],[DATE]]&gt;=DATE(2023,6,1),ALT[[#This Row],[DATE]]&lt;=DATE(2024,5,31)),"Y","N")</f>
        <v>N</v>
      </c>
      <c r="Q4140" t="str">
        <f>LEFT(ALT[[#This Row],[DATEMTH]],4)</f>
        <v>2020</v>
      </c>
    </row>
    <row r="4141" spans="1:17" x14ac:dyDescent="0.25">
      <c r="A4141" t="s">
        <v>54</v>
      </c>
      <c r="B4141" t="s">
        <v>111</v>
      </c>
      <c r="C4141" t="s">
        <v>19</v>
      </c>
      <c r="D4141" t="s">
        <v>22</v>
      </c>
      <c r="E4141" s="14">
        <v>1281204.8914250005</v>
      </c>
      <c r="F4141" s="14">
        <v>4701862.9270499982</v>
      </c>
      <c r="G4141" s="13">
        <v>0.27248877972477237</v>
      </c>
      <c r="H4141" s="12">
        <v>-14592830.68</v>
      </c>
      <c r="I4141" s="12">
        <v>-3.9763826247234202</v>
      </c>
      <c r="J4141" t="s">
        <v>26</v>
      </c>
      <c r="K4141" s="14">
        <v>29991.396863000002</v>
      </c>
      <c r="L4141" s="14">
        <v>1281204.8914250005</v>
      </c>
      <c r="M4141" s="13">
        <v>2.3408743647272943E-2</v>
      </c>
      <c r="N4141" s="12">
        <v>-9.3082121505620868E-2</v>
      </c>
      <c r="O4141" s="2">
        <f>DATE(LEFT(ALT[[#This Row],[DATEMTH]],4),RIGHT(ALT[[#This Row],[DATEMTH]],2),1)</f>
        <v>43952</v>
      </c>
      <c r="P4141" t="str">
        <f>IF(AND(ALT[[#This Row],[DATE]]&gt;=DATE(2023,6,1),ALT[[#This Row],[DATE]]&lt;=DATE(2024,5,31)),"Y","N")</f>
        <v>N</v>
      </c>
      <c r="Q4141" t="str">
        <f>LEFT(ALT[[#This Row],[DATEMTH]],4)</f>
        <v>2020</v>
      </c>
    </row>
    <row r="4142" spans="1:17" x14ac:dyDescent="0.25">
      <c r="A4142" t="s">
        <v>54</v>
      </c>
      <c r="B4142" t="s">
        <v>111</v>
      </c>
      <c r="C4142" t="s">
        <v>20</v>
      </c>
      <c r="D4142" t="s">
        <v>22</v>
      </c>
      <c r="E4142" s="14">
        <v>1502806.6858540005</v>
      </c>
      <c r="F4142" s="14">
        <v>4701862.9270499982</v>
      </c>
      <c r="G4142" s="13">
        <v>0.31961941663766841</v>
      </c>
      <c r="H4142" s="12">
        <v>-14592830.68</v>
      </c>
      <c r="I4142" s="12">
        <v>-4.6641520290338692</v>
      </c>
      <c r="J4142" t="s">
        <v>24</v>
      </c>
      <c r="K4142" s="14">
        <v>599062.94502399967</v>
      </c>
      <c r="L4142" s="14">
        <v>1502806.6858539996</v>
      </c>
      <c r="M4142" s="13">
        <v>0.39862941166219945</v>
      </c>
      <c r="N4142" s="12">
        <v>-1.8592681792368251</v>
      </c>
      <c r="O4142" s="2">
        <f>DATE(LEFT(ALT[[#This Row],[DATEMTH]],4),RIGHT(ALT[[#This Row],[DATEMTH]],2),1)</f>
        <v>43952</v>
      </c>
      <c r="P4142" t="str">
        <f>IF(AND(ALT[[#This Row],[DATE]]&gt;=DATE(2023,6,1),ALT[[#This Row],[DATE]]&lt;=DATE(2024,5,31)),"Y","N")</f>
        <v>N</v>
      </c>
      <c r="Q4142" t="str">
        <f>LEFT(ALT[[#This Row],[DATEMTH]],4)</f>
        <v>2020</v>
      </c>
    </row>
    <row r="4143" spans="1:17" x14ac:dyDescent="0.25">
      <c r="A4143" t="s">
        <v>54</v>
      </c>
      <c r="B4143" t="s">
        <v>111</v>
      </c>
      <c r="C4143" t="s">
        <v>20</v>
      </c>
      <c r="D4143" t="s">
        <v>22</v>
      </c>
      <c r="E4143" s="14">
        <v>1502806.6858540005</v>
      </c>
      <c r="F4143" s="14">
        <v>4701862.9270499982</v>
      </c>
      <c r="G4143" s="13">
        <v>0.31961941663766841</v>
      </c>
      <c r="H4143" s="12">
        <v>-14592830.68</v>
      </c>
      <c r="I4143" s="12">
        <v>-4.6641520290338692</v>
      </c>
      <c r="J4143" t="s">
        <v>25</v>
      </c>
      <c r="K4143" s="14">
        <v>218396.22869099997</v>
      </c>
      <c r="L4143" s="14">
        <v>1502806.6858539996</v>
      </c>
      <c r="M4143" s="13">
        <v>0.1453255636581707</v>
      </c>
      <c r="N4143" s="12">
        <v>-0.67782052260674763</v>
      </c>
      <c r="O4143" s="2">
        <f>DATE(LEFT(ALT[[#This Row],[DATEMTH]],4),RIGHT(ALT[[#This Row],[DATEMTH]],2),1)</f>
        <v>43952</v>
      </c>
      <c r="P4143" t="str">
        <f>IF(AND(ALT[[#This Row],[DATE]]&gt;=DATE(2023,6,1),ALT[[#This Row],[DATE]]&lt;=DATE(2024,5,31)),"Y","N")</f>
        <v>N</v>
      </c>
      <c r="Q4143" t="str">
        <f>LEFT(ALT[[#This Row],[DATEMTH]],4)</f>
        <v>2020</v>
      </c>
    </row>
    <row r="4144" spans="1:17" x14ac:dyDescent="0.25">
      <c r="A4144" t="s">
        <v>54</v>
      </c>
      <c r="B4144" t="s">
        <v>111</v>
      </c>
      <c r="C4144" t="s">
        <v>20</v>
      </c>
      <c r="D4144" t="s">
        <v>22</v>
      </c>
      <c r="E4144" s="14">
        <v>1502806.6858540005</v>
      </c>
      <c r="F4144" s="14">
        <v>4701862.9270499982</v>
      </c>
      <c r="G4144" s="13">
        <v>0.31961941663766841</v>
      </c>
      <c r="H4144" s="12">
        <v>-14592830.68</v>
      </c>
      <c r="I4144" s="12">
        <v>-4.6641520290338692</v>
      </c>
      <c r="J4144" t="s">
        <v>16</v>
      </c>
      <c r="K4144" s="14">
        <v>586012.77442099992</v>
      </c>
      <c r="L4144" s="14">
        <v>1502806.6858539996</v>
      </c>
      <c r="M4144" s="13">
        <v>0.38994554651451169</v>
      </c>
      <c r="N4144" s="12">
        <v>-1.8187653119883807</v>
      </c>
      <c r="O4144" s="2">
        <f>DATE(LEFT(ALT[[#This Row],[DATEMTH]],4),RIGHT(ALT[[#This Row],[DATEMTH]],2),1)</f>
        <v>43952</v>
      </c>
      <c r="P4144" t="str">
        <f>IF(AND(ALT[[#This Row],[DATE]]&gt;=DATE(2023,6,1),ALT[[#This Row],[DATE]]&lt;=DATE(2024,5,31)),"Y","N")</f>
        <v>N</v>
      </c>
      <c r="Q4144" t="str">
        <f>LEFT(ALT[[#This Row],[DATEMTH]],4)</f>
        <v>2020</v>
      </c>
    </row>
    <row r="4145" spans="1:17" x14ac:dyDescent="0.25">
      <c r="A4145" t="s">
        <v>54</v>
      </c>
      <c r="B4145" t="s">
        <v>111</v>
      </c>
      <c r="C4145" t="s">
        <v>20</v>
      </c>
      <c r="D4145" t="s">
        <v>22</v>
      </c>
      <c r="E4145" s="14">
        <v>1502806.6858540005</v>
      </c>
      <c r="F4145" s="14">
        <v>4701862.9270499982</v>
      </c>
      <c r="G4145" s="13">
        <v>0.31961941663766841</v>
      </c>
      <c r="H4145" s="12">
        <v>-14592830.68</v>
      </c>
      <c r="I4145" s="12">
        <v>-4.6641520290338692</v>
      </c>
      <c r="J4145" t="s">
        <v>26</v>
      </c>
      <c r="K4145" s="14">
        <v>99334.737718000004</v>
      </c>
      <c r="L4145" s="14">
        <v>1502806.6858539996</v>
      </c>
      <c r="M4145" s="13">
        <v>6.6099478165118145E-2</v>
      </c>
      <c r="N4145" s="12">
        <v>-0.30829801520191574</v>
      </c>
      <c r="O4145" s="2">
        <f>DATE(LEFT(ALT[[#This Row],[DATEMTH]],4),RIGHT(ALT[[#This Row],[DATEMTH]],2),1)</f>
        <v>43952</v>
      </c>
      <c r="P4145" t="str">
        <f>IF(AND(ALT[[#This Row],[DATE]]&gt;=DATE(2023,6,1),ALT[[#This Row],[DATE]]&lt;=DATE(2024,5,31)),"Y","N")</f>
        <v>N</v>
      </c>
      <c r="Q4145" t="str">
        <f>LEFT(ALT[[#This Row],[DATEMTH]],4)</f>
        <v>2020</v>
      </c>
    </row>
    <row r="4146" spans="1:17" x14ac:dyDescent="0.25">
      <c r="A4146" t="s">
        <v>54</v>
      </c>
      <c r="B4146" t="s">
        <v>111</v>
      </c>
      <c r="C4146" t="s">
        <v>15</v>
      </c>
      <c r="D4146" t="s">
        <v>17</v>
      </c>
      <c r="E4146" s="14">
        <v>760689.155632001</v>
      </c>
      <c r="F4146" s="14">
        <v>4701862.9270499982</v>
      </c>
      <c r="G4146" s="13">
        <v>0.16178463035485932</v>
      </c>
      <c r="H4146" s="12">
        <v>-45703598.730000004</v>
      </c>
      <c r="I4146" s="12">
        <v>-7.3941398264198686</v>
      </c>
      <c r="J4146" t="s">
        <v>26</v>
      </c>
      <c r="K4146" s="14">
        <v>82747.112403999985</v>
      </c>
      <c r="L4146" s="14">
        <v>760689.15563199983</v>
      </c>
      <c r="M4146" s="13">
        <v>0.10877914032473827</v>
      </c>
      <c r="N4146" s="12">
        <v>-0.80432817375886279</v>
      </c>
      <c r="O4146" s="2">
        <f>DATE(LEFT(ALT[[#This Row],[DATEMTH]],4),RIGHT(ALT[[#This Row],[DATEMTH]],2),1)</f>
        <v>43952</v>
      </c>
      <c r="P4146" t="str">
        <f>IF(AND(ALT[[#This Row],[DATE]]&gt;=DATE(2023,6,1),ALT[[#This Row],[DATE]]&lt;=DATE(2024,5,31)),"Y","N")</f>
        <v>N</v>
      </c>
      <c r="Q4146" t="str">
        <f>LEFT(ALT[[#This Row],[DATEMTH]],4)</f>
        <v>2020</v>
      </c>
    </row>
    <row r="4147" spans="1:17" x14ac:dyDescent="0.25">
      <c r="A4147" t="s">
        <v>54</v>
      </c>
      <c r="B4147" t="s">
        <v>111</v>
      </c>
      <c r="C4147" t="s">
        <v>15</v>
      </c>
      <c r="D4147" t="s">
        <v>17</v>
      </c>
      <c r="E4147" s="14">
        <v>760689.155632001</v>
      </c>
      <c r="F4147" s="14">
        <v>4701862.9270499982</v>
      </c>
      <c r="G4147" s="13">
        <v>0.16178463035485932</v>
      </c>
      <c r="H4147" s="12">
        <v>-45703598.730000004</v>
      </c>
      <c r="I4147" s="12">
        <v>-7.3941398264198686</v>
      </c>
      <c r="J4147" t="s">
        <v>25</v>
      </c>
      <c r="K4147" s="14">
        <v>107902.719343</v>
      </c>
      <c r="L4147" s="14">
        <v>760689.15563199983</v>
      </c>
      <c r="M4147" s="13">
        <v>0.14184863625846184</v>
      </c>
      <c r="N4147" s="12">
        <v>-1.048848650682038</v>
      </c>
      <c r="O4147" s="2">
        <f>DATE(LEFT(ALT[[#This Row],[DATEMTH]],4),RIGHT(ALT[[#This Row],[DATEMTH]],2),1)</f>
        <v>43952</v>
      </c>
      <c r="P4147" t="str">
        <f>IF(AND(ALT[[#This Row],[DATE]]&gt;=DATE(2023,6,1),ALT[[#This Row],[DATE]]&lt;=DATE(2024,5,31)),"Y","N")</f>
        <v>N</v>
      </c>
      <c r="Q4147" t="str">
        <f>LEFT(ALT[[#This Row],[DATEMTH]],4)</f>
        <v>2020</v>
      </c>
    </row>
    <row r="4148" spans="1:17" x14ac:dyDescent="0.25">
      <c r="A4148" t="s">
        <v>54</v>
      </c>
      <c r="B4148" t="s">
        <v>111</v>
      </c>
      <c r="C4148" t="s">
        <v>15</v>
      </c>
      <c r="D4148" t="s">
        <v>17</v>
      </c>
      <c r="E4148" s="14">
        <v>760689.155632001</v>
      </c>
      <c r="F4148" s="14">
        <v>4701862.9270499982</v>
      </c>
      <c r="G4148" s="13">
        <v>0.16178463035485932</v>
      </c>
      <c r="H4148" s="12">
        <v>-45703598.730000004</v>
      </c>
      <c r="I4148" s="12">
        <v>-7.3941398264198686</v>
      </c>
      <c r="J4148" t="s">
        <v>16</v>
      </c>
      <c r="K4148" s="14">
        <v>245019.14309399997</v>
      </c>
      <c r="L4148" s="14">
        <v>760689.15563199983</v>
      </c>
      <c r="M4148" s="13">
        <v>0.32210153290595006</v>
      </c>
      <c r="N4148" s="12">
        <v>-2.381663772610775</v>
      </c>
      <c r="O4148" s="2">
        <f>DATE(LEFT(ALT[[#This Row],[DATEMTH]],4),RIGHT(ALT[[#This Row],[DATEMTH]],2),1)</f>
        <v>43952</v>
      </c>
      <c r="P4148" t="str">
        <f>IF(AND(ALT[[#This Row],[DATE]]&gt;=DATE(2023,6,1),ALT[[#This Row],[DATE]]&lt;=DATE(2024,5,31)),"Y","N")</f>
        <v>N</v>
      </c>
      <c r="Q4148" t="str">
        <f>LEFT(ALT[[#This Row],[DATEMTH]],4)</f>
        <v>2020</v>
      </c>
    </row>
    <row r="4149" spans="1:17" x14ac:dyDescent="0.25">
      <c r="A4149" t="s">
        <v>54</v>
      </c>
      <c r="B4149" t="s">
        <v>111</v>
      </c>
      <c r="C4149" t="s">
        <v>15</v>
      </c>
      <c r="D4149" t="s">
        <v>17</v>
      </c>
      <c r="E4149" s="14">
        <v>760689.155632001</v>
      </c>
      <c r="F4149" s="14">
        <v>4701862.9270499982</v>
      </c>
      <c r="G4149" s="13">
        <v>0.16178463035485932</v>
      </c>
      <c r="H4149" s="12">
        <v>-45703598.730000004</v>
      </c>
      <c r="I4149" s="12">
        <v>-7.3941398264198686</v>
      </c>
      <c r="J4149" t="s">
        <v>24</v>
      </c>
      <c r="K4149" s="14">
        <v>325020.18079099985</v>
      </c>
      <c r="L4149" s="14">
        <v>760689.15563199983</v>
      </c>
      <c r="M4149" s="13">
        <v>0.42727069051084976</v>
      </c>
      <c r="N4149" s="12">
        <v>-3.1592992293681919</v>
      </c>
      <c r="O4149" s="2">
        <f>DATE(LEFT(ALT[[#This Row],[DATEMTH]],4),RIGHT(ALT[[#This Row],[DATEMTH]],2),1)</f>
        <v>43952</v>
      </c>
      <c r="P4149" t="str">
        <f>IF(AND(ALT[[#This Row],[DATE]]&gt;=DATE(2023,6,1),ALT[[#This Row],[DATE]]&lt;=DATE(2024,5,31)),"Y","N")</f>
        <v>N</v>
      </c>
      <c r="Q4149" t="str">
        <f>LEFT(ALT[[#This Row],[DATEMTH]],4)</f>
        <v>2020</v>
      </c>
    </row>
    <row r="4150" spans="1:17" x14ac:dyDescent="0.25">
      <c r="A4150" t="s">
        <v>54</v>
      </c>
      <c r="B4150" t="s">
        <v>111</v>
      </c>
      <c r="C4150" t="s">
        <v>18</v>
      </c>
      <c r="D4150" t="s">
        <v>17</v>
      </c>
      <c r="E4150" s="14">
        <v>1157162.1941389998</v>
      </c>
      <c r="F4150" s="14">
        <v>4701862.9270499982</v>
      </c>
      <c r="G4150" s="13">
        <v>0.2461071732827006</v>
      </c>
      <c r="H4150" s="12">
        <v>-45703598.730000004</v>
      </c>
      <c r="I4150" s="12">
        <v>-11.247983492287126</v>
      </c>
      <c r="J4150" t="s">
        <v>24</v>
      </c>
      <c r="K4150" s="14">
        <v>339444.30657800008</v>
      </c>
      <c r="L4150" s="14">
        <v>1157162.1941390003</v>
      </c>
      <c r="M4150" s="13">
        <v>0.29334202957656036</v>
      </c>
      <c r="N4150" s="12">
        <v>-3.2995063062711529</v>
      </c>
      <c r="O4150" s="2">
        <f>DATE(LEFT(ALT[[#This Row],[DATEMTH]],4),RIGHT(ALT[[#This Row],[DATEMTH]],2),1)</f>
        <v>43952</v>
      </c>
      <c r="P4150" t="str">
        <f>IF(AND(ALT[[#This Row],[DATE]]&gt;=DATE(2023,6,1),ALT[[#This Row],[DATE]]&lt;=DATE(2024,5,31)),"Y","N")</f>
        <v>N</v>
      </c>
      <c r="Q4150" t="str">
        <f>LEFT(ALT[[#This Row],[DATEMTH]],4)</f>
        <v>2020</v>
      </c>
    </row>
    <row r="4151" spans="1:17" x14ac:dyDescent="0.25">
      <c r="A4151" t="s">
        <v>54</v>
      </c>
      <c r="B4151" t="s">
        <v>111</v>
      </c>
      <c r="C4151" t="s">
        <v>18</v>
      </c>
      <c r="D4151" t="s">
        <v>17</v>
      </c>
      <c r="E4151" s="14">
        <v>1157162.1941389998</v>
      </c>
      <c r="F4151" s="14">
        <v>4701862.9270499982</v>
      </c>
      <c r="G4151" s="13">
        <v>0.2461071732827006</v>
      </c>
      <c r="H4151" s="12">
        <v>-45703598.730000004</v>
      </c>
      <c r="I4151" s="12">
        <v>-11.247983492287126</v>
      </c>
      <c r="J4151" t="s">
        <v>25</v>
      </c>
      <c r="K4151" s="14">
        <v>106079.36252299996</v>
      </c>
      <c r="L4151" s="14">
        <v>1157162.1941390003</v>
      </c>
      <c r="M4151" s="13">
        <v>9.1671991238816364E-2</v>
      </c>
      <c r="N4151" s="12">
        <v>-1.0311250441592965</v>
      </c>
      <c r="O4151" s="2">
        <f>DATE(LEFT(ALT[[#This Row],[DATEMTH]],4),RIGHT(ALT[[#This Row],[DATEMTH]],2),1)</f>
        <v>43952</v>
      </c>
      <c r="P4151" t="str">
        <f>IF(AND(ALT[[#This Row],[DATE]]&gt;=DATE(2023,6,1),ALT[[#This Row],[DATE]]&lt;=DATE(2024,5,31)),"Y","N")</f>
        <v>N</v>
      </c>
      <c r="Q4151" t="str">
        <f>LEFT(ALT[[#This Row],[DATEMTH]],4)</f>
        <v>2020</v>
      </c>
    </row>
    <row r="4152" spans="1:17" x14ac:dyDescent="0.25">
      <c r="A4152" t="s">
        <v>54</v>
      </c>
      <c r="B4152" t="s">
        <v>111</v>
      </c>
      <c r="C4152" t="s">
        <v>18</v>
      </c>
      <c r="D4152" t="s">
        <v>17</v>
      </c>
      <c r="E4152" s="14">
        <v>1157162.1941389998</v>
      </c>
      <c r="F4152" s="14">
        <v>4701862.9270499982</v>
      </c>
      <c r="G4152" s="13">
        <v>0.2461071732827006</v>
      </c>
      <c r="H4152" s="12">
        <v>-45703598.730000004</v>
      </c>
      <c r="I4152" s="12">
        <v>-11.247983492287126</v>
      </c>
      <c r="J4152" t="s">
        <v>16</v>
      </c>
      <c r="K4152" s="14">
        <v>465977.89504900022</v>
      </c>
      <c r="L4152" s="14">
        <v>1157162.1941390003</v>
      </c>
      <c r="M4152" s="13">
        <v>0.40269021698873975</v>
      </c>
      <c r="N4152" s="12">
        <v>-4.5294529131948655</v>
      </c>
      <c r="O4152" s="2">
        <f>DATE(LEFT(ALT[[#This Row],[DATEMTH]],4),RIGHT(ALT[[#This Row],[DATEMTH]],2),1)</f>
        <v>43952</v>
      </c>
      <c r="P4152" t="str">
        <f>IF(AND(ALT[[#This Row],[DATE]]&gt;=DATE(2023,6,1),ALT[[#This Row],[DATE]]&lt;=DATE(2024,5,31)),"Y","N")</f>
        <v>N</v>
      </c>
      <c r="Q4152" t="str">
        <f>LEFT(ALT[[#This Row],[DATEMTH]],4)</f>
        <v>2020</v>
      </c>
    </row>
    <row r="4153" spans="1:17" x14ac:dyDescent="0.25">
      <c r="A4153" t="s">
        <v>54</v>
      </c>
      <c r="B4153" t="s">
        <v>111</v>
      </c>
      <c r="C4153" t="s">
        <v>18</v>
      </c>
      <c r="D4153" t="s">
        <v>17</v>
      </c>
      <c r="E4153" s="14">
        <v>1157162.1941389998</v>
      </c>
      <c r="F4153" s="14">
        <v>4701862.9270499982</v>
      </c>
      <c r="G4153" s="13">
        <v>0.2461071732827006</v>
      </c>
      <c r="H4153" s="12">
        <v>-45703598.730000004</v>
      </c>
      <c r="I4153" s="12">
        <v>-11.247983492287126</v>
      </c>
      <c r="J4153" t="s">
        <v>26</v>
      </c>
      <c r="K4153" s="14">
        <v>245660.62998899992</v>
      </c>
      <c r="L4153" s="14">
        <v>1157162.1941390003</v>
      </c>
      <c r="M4153" s="13">
        <v>0.21229576219588345</v>
      </c>
      <c r="N4153" s="12">
        <v>-2.3878992286618104</v>
      </c>
      <c r="O4153" s="2">
        <f>DATE(LEFT(ALT[[#This Row],[DATEMTH]],4),RIGHT(ALT[[#This Row],[DATEMTH]],2),1)</f>
        <v>43952</v>
      </c>
      <c r="P4153" t="str">
        <f>IF(AND(ALT[[#This Row],[DATE]]&gt;=DATE(2023,6,1),ALT[[#This Row],[DATE]]&lt;=DATE(2024,5,31)),"Y","N")</f>
        <v>N</v>
      </c>
      <c r="Q4153" t="str">
        <f>LEFT(ALT[[#This Row],[DATEMTH]],4)</f>
        <v>2020</v>
      </c>
    </row>
    <row r="4154" spans="1:17" x14ac:dyDescent="0.25">
      <c r="A4154" t="s">
        <v>54</v>
      </c>
      <c r="B4154" t="s">
        <v>111</v>
      </c>
      <c r="C4154" t="s">
        <v>19</v>
      </c>
      <c r="D4154" t="s">
        <v>17</v>
      </c>
      <c r="E4154" s="14">
        <v>1281204.8914250005</v>
      </c>
      <c r="F4154" s="14">
        <v>4701862.9270499982</v>
      </c>
      <c r="G4154" s="13">
        <v>0.27248877972477237</v>
      </c>
      <c r="H4154" s="12">
        <v>-45703598.730000004</v>
      </c>
      <c r="I4154" s="12">
        <v>-12.453717846968356</v>
      </c>
      <c r="J4154" t="s">
        <v>24</v>
      </c>
      <c r="K4154" s="14">
        <v>353499.93355000007</v>
      </c>
      <c r="L4154" s="14">
        <v>1281204.8914250005</v>
      </c>
      <c r="M4154" s="13">
        <v>0.27591210111352699</v>
      </c>
      <c r="N4154" s="12">
        <v>-3.4361314578320687</v>
      </c>
      <c r="O4154" s="2">
        <f>DATE(LEFT(ALT[[#This Row],[DATEMTH]],4),RIGHT(ALT[[#This Row],[DATEMTH]],2),1)</f>
        <v>43952</v>
      </c>
      <c r="P4154" t="str">
        <f>IF(AND(ALT[[#This Row],[DATE]]&gt;=DATE(2023,6,1),ALT[[#This Row],[DATE]]&lt;=DATE(2024,5,31)),"Y","N")</f>
        <v>N</v>
      </c>
      <c r="Q4154" t="str">
        <f>LEFT(ALT[[#This Row],[DATEMTH]],4)</f>
        <v>2020</v>
      </c>
    </row>
    <row r="4155" spans="1:17" x14ac:dyDescent="0.25">
      <c r="A4155" t="s">
        <v>54</v>
      </c>
      <c r="B4155" t="s">
        <v>111</v>
      </c>
      <c r="C4155" t="s">
        <v>19</v>
      </c>
      <c r="D4155" t="s">
        <v>17</v>
      </c>
      <c r="E4155" s="14">
        <v>1281204.8914250005</v>
      </c>
      <c r="F4155" s="14">
        <v>4701862.9270499982</v>
      </c>
      <c r="G4155" s="13">
        <v>0.27248877972477237</v>
      </c>
      <c r="H4155" s="12">
        <v>-45703598.730000004</v>
      </c>
      <c r="I4155" s="12">
        <v>-12.453717846968356</v>
      </c>
      <c r="J4155" t="s">
        <v>25</v>
      </c>
      <c r="K4155" s="14">
        <v>897491.2130280002</v>
      </c>
      <c r="L4155" s="14">
        <v>1281204.8914250005</v>
      </c>
      <c r="M4155" s="13">
        <v>0.70050560923926797</v>
      </c>
      <c r="N4155" s="12">
        <v>-8.7238992076845125</v>
      </c>
      <c r="O4155" s="2">
        <f>DATE(LEFT(ALT[[#This Row],[DATEMTH]],4),RIGHT(ALT[[#This Row],[DATEMTH]],2),1)</f>
        <v>43952</v>
      </c>
      <c r="P4155" t="str">
        <f>IF(AND(ALT[[#This Row],[DATE]]&gt;=DATE(2023,6,1),ALT[[#This Row],[DATE]]&lt;=DATE(2024,5,31)),"Y","N")</f>
        <v>N</v>
      </c>
      <c r="Q4155" t="str">
        <f>LEFT(ALT[[#This Row],[DATEMTH]],4)</f>
        <v>2020</v>
      </c>
    </row>
    <row r="4156" spans="1:17" x14ac:dyDescent="0.25">
      <c r="A4156" t="s">
        <v>54</v>
      </c>
      <c r="B4156" t="s">
        <v>111</v>
      </c>
      <c r="C4156" t="s">
        <v>19</v>
      </c>
      <c r="D4156" t="s">
        <v>17</v>
      </c>
      <c r="E4156" s="14">
        <v>1281204.8914250005</v>
      </c>
      <c r="F4156" s="14">
        <v>4701862.9270499982</v>
      </c>
      <c r="G4156" s="13">
        <v>0.27248877972477237</v>
      </c>
      <c r="H4156" s="12">
        <v>-45703598.730000004</v>
      </c>
      <c r="I4156" s="12">
        <v>-12.453717846968356</v>
      </c>
      <c r="J4156" t="s">
        <v>16</v>
      </c>
      <c r="K4156" s="14">
        <v>222.347984</v>
      </c>
      <c r="L4156" s="14">
        <v>1281204.8914250005</v>
      </c>
      <c r="M4156" s="13">
        <v>1.7354599993190539E-4</v>
      </c>
      <c r="N4156" s="12">
        <v>-2.1612929166219394E-3</v>
      </c>
      <c r="O4156" s="2">
        <f>DATE(LEFT(ALT[[#This Row],[DATEMTH]],4),RIGHT(ALT[[#This Row],[DATEMTH]],2),1)</f>
        <v>43952</v>
      </c>
      <c r="P4156" t="str">
        <f>IF(AND(ALT[[#This Row],[DATE]]&gt;=DATE(2023,6,1),ALT[[#This Row],[DATE]]&lt;=DATE(2024,5,31)),"Y","N")</f>
        <v>N</v>
      </c>
      <c r="Q4156" t="str">
        <f>LEFT(ALT[[#This Row],[DATEMTH]],4)</f>
        <v>2020</v>
      </c>
    </row>
    <row r="4157" spans="1:17" x14ac:dyDescent="0.25">
      <c r="A4157" t="s">
        <v>54</v>
      </c>
      <c r="B4157" t="s">
        <v>111</v>
      </c>
      <c r="C4157" t="s">
        <v>19</v>
      </c>
      <c r="D4157" t="s">
        <v>17</v>
      </c>
      <c r="E4157" s="14">
        <v>1281204.8914250005</v>
      </c>
      <c r="F4157" s="14">
        <v>4701862.9270499982</v>
      </c>
      <c r="G4157" s="13">
        <v>0.27248877972477237</v>
      </c>
      <c r="H4157" s="12">
        <v>-45703598.730000004</v>
      </c>
      <c r="I4157" s="12">
        <v>-12.453717846968356</v>
      </c>
      <c r="J4157" t="s">
        <v>26</v>
      </c>
      <c r="K4157" s="14">
        <v>29991.396863000002</v>
      </c>
      <c r="L4157" s="14">
        <v>1281204.8914250005</v>
      </c>
      <c r="M4157" s="13">
        <v>2.3408743647272943E-2</v>
      </c>
      <c r="N4157" s="12">
        <v>-0.29152588853515016</v>
      </c>
      <c r="O4157" s="2">
        <f>DATE(LEFT(ALT[[#This Row],[DATEMTH]],4),RIGHT(ALT[[#This Row],[DATEMTH]],2),1)</f>
        <v>43952</v>
      </c>
      <c r="P4157" t="str">
        <f>IF(AND(ALT[[#This Row],[DATE]]&gt;=DATE(2023,6,1),ALT[[#This Row],[DATE]]&lt;=DATE(2024,5,31)),"Y","N")</f>
        <v>N</v>
      </c>
      <c r="Q4157" t="str">
        <f>LEFT(ALT[[#This Row],[DATEMTH]],4)</f>
        <v>2020</v>
      </c>
    </row>
    <row r="4158" spans="1:17" x14ac:dyDescent="0.25">
      <c r="A4158" t="s">
        <v>54</v>
      </c>
      <c r="B4158" t="s">
        <v>111</v>
      </c>
      <c r="C4158" t="s">
        <v>20</v>
      </c>
      <c r="D4158" t="s">
        <v>17</v>
      </c>
      <c r="E4158" s="14">
        <v>1502806.6858540005</v>
      </c>
      <c r="F4158" s="14">
        <v>4701862.9270499982</v>
      </c>
      <c r="G4158" s="13">
        <v>0.31961941663766841</v>
      </c>
      <c r="H4158" s="12">
        <v>-45703598.730000004</v>
      </c>
      <c r="I4158" s="12">
        <v>-14.607757564324684</v>
      </c>
      <c r="J4158" t="s">
        <v>24</v>
      </c>
      <c r="K4158" s="14">
        <v>599062.94502399967</v>
      </c>
      <c r="L4158" s="14">
        <v>1502806.6858539996</v>
      </c>
      <c r="M4158" s="13">
        <v>0.39862941166219945</v>
      </c>
      <c r="N4158" s="12">
        <v>-5.8230818035707923</v>
      </c>
      <c r="O4158" s="2">
        <f>DATE(LEFT(ALT[[#This Row],[DATEMTH]],4),RIGHT(ALT[[#This Row],[DATEMTH]],2),1)</f>
        <v>43952</v>
      </c>
      <c r="P4158" t="str">
        <f>IF(AND(ALT[[#This Row],[DATE]]&gt;=DATE(2023,6,1),ALT[[#This Row],[DATE]]&lt;=DATE(2024,5,31)),"Y","N")</f>
        <v>N</v>
      </c>
      <c r="Q4158" t="str">
        <f>LEFT(ALT[[#This Row],[DATEMTH]],4)</f>
        <v>2020</v>
      </c>
    </row>
    <row r="4159" spans="1:17" x14ac:dyDescent="0.25">
      <c r="A4159" t="s">
        <v>54</v>
      </c>
      <c r="B4159" t="s">
        <v>111</v>
      </c>
      <c r="C4159" t="s">
        <v>20</v>
      </c>
      <c r="D4159" t="s">
        <v>17</v>
      </c>
      <c r="E4159" s="14">
        <v>1502806.6858540005</v>
      </c>
      <c r="F4159" s="14">
        <v>4701862.9270499982</v>
      </c>
      <c r="G4159" s="13">
        <v>0.31961941663766841</v>
      </c>
      <c r="H4159" s="12">
        <v>-45703598.730000004</v>
      </c>
      <c r="I4159" s="12">
        <v>-14.607757564324684</v>
      </c>
      <c r="J4159" t="s">
        <v>25</v>
      </c>
      <c r="K4159" s="14">
        <v>218396.22869099997</v>
      </c>
      <c r="L4159" s="14">
        <v>1502806.6858539996</v>
      </c>
      <c r="M4159" s="13">
        <v>0.1453255636581707</v>
      </c>
      <c r="N4159" s="12">
        <v>-2.1228806018173914</v>
      </c>
      <c r="O4159" s="2">
        <f>DATE(LEFT(ALT[[#This Row],[DATEMTH]],4),RIGHT(ALT[[#This Row],[DATEMTH]],2),1)</f>
        <v>43952</v>
      </c>
      <c r="P4159" t="str">
        <f>IF(AND(ALT[[#This Row],[DATE]]&gt;=DATE(2023,6,1),ALT[[#This Row],[DATE]]&lt;=DATE(2024,5,31)),"Y","N")</f>
        <v>N</v>
      </c>
      <c r="Q4159" t="str">
        <f>LEFT(ALT[[#This Row],[DATEMTH]],4)</f>
        <v>2020</v>
      </c>
    </row>
    <row r="4160" spans="1:17" x14ac:dyDescent="0.25">
      <c r="A4160" t="s">
        <v>54</v>
      </c>
      <c r="B4160" t="s">
        <v>111</v>
      </c>
      <c r="C4160" t="s">
        <v>20</v>
      </c>
      <c r="D4160" t="s">
        <v>17</v>
      </c>
      <c r="E4160" s="14">
        <v>1502806.6858540005</v>
      </c>
      <c r="F4160" s="14">
        <v>4701862.9270499982</v>
      </c>
      <c r="G4160" s="13">
        <v>0.31961941663766841</v>
      </c>
      <c r="H4160" s="12">
        <v>-45703598.730000004</v>
      </c>
      <c r="I4160" s="12">
        <v>-14.607757564324684</v>
      </c>
      <c r="J4160" t="s">
        <v>16</v>
      </c>
      <c r="K4160" s="14">
        <v>586012.77442099992</v>
      </c>
      <c r="L4160" s="14">
        <v>1502806.6858539996</v>
      </c>
      <c r="M4160" s="13">
        <v>0.38994554651451169</v>
      </c>
      <c r="N4160" s="12">
        <v>-5.6962300067720815</v>
      </c>
      <c r="O4160" s="2">
        <f>DATE(LEFT(ALT[[#This Row],[DATEMTH]],4),RIGHT(ALT[[#This Row],[DATEMTH]],2),1)</f>
        <v>43952</v>
      </c>
      <c r="P4160" t="str">
        <f>IF(AND(ALT[[#This Row],[DATE]]&gt;=DATE(2023,6,1),ALT[[#This Row],[DATE]]&lt;=DATE(2024,5,31)),"Y","N")</f>
        <v>N</v>
      </c>
      <c r="Q4160" t="str">
        <f>LEFT(ALT[[#This Row],[DATEMTH]],4)</f>
        <v>2020</v>
      </c>
    </row>
    <row r="4161" spans="1:17" x14ac:dyDescent="0.25">
      <c r="A4161" t="s">
        <v>54</v>
      </c>
      <c r="B4161" t="s">
        <v>111</v>
      </c>
      <c r="C4161" t="s">
        <v>20</v>
      </c>
      <c r="D4161" t="s">
        <v>17</v>
      </c>
      <c r="E4161" s="14">
        <v>1502806.6858540005</v>
      </c>
      <c r="F4161" s="14">
        <v>4701862.9270499982</v>
      </c>
      <c r="G4161" s="13">
        <v>0.31961941663766841</v>
      </c>
      <c r="H4161" s="12">
        <v>-45703598.730000004</v>
      </c>
      <c r="I4161" s="12">
        <v>-14.607757564324684</v>
      </c>
      <c r="J4161" t="s">
        <v>26</v>
      </c>
      <c r="K4161" s="14">
        <v>99334.737718000004</v>
      </c>
      <c r="L4161" s="14">
        <v>1502806.6858539996</v>
      </c>
      <c r="M4161" s="13">
        <v>6.6099478165118145E-2</v>
      </c>
      <c r="N4161" s="12">
        <v>-0.96556515216441885</v>
      </c>
      <c r="O4161" s="2">
        <f>DATE(LEFT(ALT[[#This Row],[DATEMTH]],4),RIGHT(ALT[[#This Row],[DATEMTH]],2),1)</f>
        <v>43952</v>
      </c>
      <c r="P4161" t="str">
        <f>IF(AND(ALT[[#This Row],[DATE]]&gt;=DATE(2023,6,1),ALT[[#This Row],[DATE]]&lt;=DATE(2024,5,31)),"Y","N")</f>
        <v>N</v>
      </c>
      <c r="Q4161" t="str">
        <f>LEFT(ALT[[#This Row],[DATEMTH]],4)</f>
        <v>2020</v>
      </c>
    </row>
    <row r="4162" spans="1:17" x14ac:dyDescent="0.25">
      <c r="A4162" t="s">
        <v>54</v>
      </c>
      <c r="B4162" t="s">
        <v>111</v>
      </c>
      <c r="C4162" t="s">
        <v>15</v>
      </c>
      <c r="D4162" t="s">
        <v>23</v>
      </c>
      <c r="E4162" s="14">
        <v>760689.155632001</v>
      </c>
      <c r="F4162" s="14">
        <v>4701862.9270499982</v>
      </c>
      <c r="G4162" s="13">
        <v>0.16178463035485932</v>
      </c>
      <c r="H4162" s="12">
        <v>-11582511.880000001</v>
      </c>
      <c r="I4162" s="12">
        <v>-1.8738724030865668</v>
      </c>
      <c r="J4162" t="s">
        <v>16</v>
      </c>
      <c r="K4162" s="14">
        <v>245019.14309399997</v>
      </c>
      <c r="L4162" s="14">
        <v>760689.15563199983</v>
      </c>
      <c r="M4162" s="13">
        <v>0.32210153290595006</v>
      </c>
      <c r="N4162" s="12">
        <v>-0.60357717350433948</v>
      </c>
      <c r="O4162" s="2">
        <f>DATE(LEFT(ALT[[#This Row],[DATEMTH]],4),RIGHT(ALT[[#This Row],[DATEMTH]],2),1)</f>
        <v>43952</v>
      </c>
      <c r="P4162" t="str">
        <f>IF(AND(ALT[[#This Row],[DATE]]&gt;=DATE(2023,6,1),ALT[[#This Row],[DATE]]&lt;=DATE(2024,5,31)),"Y","N")</f>
        <v>N</v>
      </c>
      <c r="Q4162" t="str">
        <f>LEFT(ALT[[#This Row],[DATEMTH]],4)</f>
        <v>2020</v>
      </c>
    </row>
    <row r="4163" spans="1:17" x14ac:dyDescent="0.25">
      <c r="A4163" t="s">
        <v>54</v>
      </c>
      <c r="B4163" t="s">
        <v>111</v>
      </c>
      <c r="C4163" t="s">
        <v>15</v>
      </c>
      <c r="D4163" t="s">
        <v>23</v>
      </c>
      <c r="E4163" s="14">
        <v>760689.155632001</v>
      </c>
      <c r="F4163" s="14">
        <v>4701862.9270499982</v>
      </c>
      <c r="G4163" s="13">
        <v>0.16178463035485932</v>
      </c>
      <c r="H4163" s="12">
        <v>-11582511.880000001</v>
      </c>
      <c r="I4163" s="12">
        <v>-1.8738724030865668</v>
      </c>
      <c r="J4163" t="s">
        <v>26</v>
      </c>
      <c r="K4163" s="14">
        <v>82747.112403999985</v>
      </c>
      <c r="L4163" s="14">
        <v>760689.15563199983</v>
      </c>
      <c r="M4163" s="13">
        <v>0.10877914032473827</v>
      </c>
      <c r="N4163" s="12">
        <v>-0.20383822908600818</v>
      </c>
      <c r="O4163" s="2">
        <f>DATE(LEFT(ALT[[#This Row],[DATEMTH]],4),RIGHT(ALT[[#This Row],[DATEMTH]],2),1)</f>
        <v>43952</v>
      </c>
      <c r="P4163" t="str">
        <f>IF(AND(ALT[[#This Row],[DATE]]&gt;=DATE(2023,6,1),ALT[[#This Row],[DATE]]&lt;=DATE(2024,5,31)),"Y","N")</f>
        <v>N</v>
      </c>
      <c r="Q4163" t="str">
        <f>LEFT(ALT[[#This Row],[DATEMTH]],4)</f>
        <v>2020</v>
      </c>
    </row>
    <row r="4164" spans="1:17" x14ac:dyDescent="0.25">
      <c r="A4164" t="s">
        <v>54</v>
      </c>
      <c r="B4164" t="s">
        <v>111</v>
      </c>
      <c r="C4164" t="s">
        <v>15</v>
      </c>
      <c r="D4164" t="s">
        <v>23</v>
      </c>
      <c r="E4164" s="14">
        <v>760689.155632001</v>
      </c>
      <c r="F4164" s="14">
        <v>4701862.9270499982</v>
      </c>
      <c r="G4164" s="13">
        <v>0.16178463035485932</v>
      </c>
      <c r="H4164" s="12">
        <v>-11582511.880000001</v>
      </c>
      <c r="I4164" s="12">
        <v>-1.8738724030865668</v>
      </c>
      <c r="J4164" t="s">
        <v>25</v>
      </c>
      <c r="K4164" s="14">
        <v>107902.719343</v>
      </c>
      <c r="L4164" s="14">
        <v>760689.15563199983</v>
      </c>
      <c r="M4164" s="13">
        <v>0.14184863625846184</v>
      </c>
      <c r="N4164" s="12">
        <v>-0.26580624490019616</v>
      </c>
      <c r="O4164" s="2">
        <f>DATE(LEFT(ALT[[#This Row],[DATEMTH]],4),RIGHT(ALT[[#This Row],[DATEMTH]],2),1)</f>
        <v>43952</v>
      </c>
      <c r="P4164" t="str">
        <f>IF(AND(ALT[[#This Row],[DATE]]&gt;=DATE(2023,6,1),ALT[[#This Row],[DATE]]&lt;=DATE(2024,5,31)),"Y","N")</f>
        <v>N</v>
      </c>
      <c r="Q4164" t="str">
        <f>LEFT(ALT[[#This Row],[DATEMTH]],4)</f>
        <v>2020</v>
      </c>
    </row>
    <row r="4165" spans="1:17" x14ac:dyDescent="0.25">
      <c r="A4165" t="s">
        <v>54</v>
      </c>
      <c r="B4165" t="s">
        <v>111</v>
      </c>
      <c r="C4165" t="s">
        <v>15</v>
      </c>
      <c r="D4165" t="s">
        <v>23</v>
      </c>
      <c r="E4165" s="14">
        <v>760689.155632001</v>
      </c>
      <c r="F4165" s="14">
        <v>4701862.9270499982</v>
      </c>
      <c r="G4165" s="13">
        <v>0.16178463035485932</v>
      </c>
      <c r="H4165" s="12">
        <v>-11582511.880000001</v>
      </c>
      <c r="I4165" s="12">
        <v>-1.8738724030865668</v>
      </c>
      <c r="J4165" t="s">
        <v>24</v>
      </c>
      <c r="K4165" s="14">
        <v>325020.18079099985</v>
      </c>
      <c r="L4165" s="14">
        <v>760689.15563199983</v>
      </c>
      <c r="M4165" s="13">
        <v>0.42727069051084976</v>
      </c>
      <c r="N4165" s="12">
        <v>-0.80065075559602283</v>
      </c>
      <c r="O4165" s="2">
        <f>DATE(LEFT(ALT[[#This Row],[DATEMTH]],4),RIGHT(ALT[[#This Row],[DATEMTH]],2),1)</f>
        <v>43952</v>
      </c>
      <c r="P4165" t="str">
        <f>IF(AND(ALT[[#This Row],[DATE]]&gt;=DATE(2023,6,1),ALT[[#This Row],[DATE]]&lt;=DATE(2024,5,31)),"Y","N")</f>
        <v>N</v>
      </c>
      <c r="Q4165" t="str">
        <f>LEFT(ALT[[#This Row],[DATEMTH]],4)</f>
        <v>2020</v>
      </c>
    </row>
    <row r="4166" spans="1:17" x14ac:dyDescent="0.25">
      <c r="A4166" t="s">
        <v>54</v>
      </c>
      <c r="B4166" t="s">
        <v>111</v>
      </c>
      <c r="C4166" t="s">
        <v>18</v>
      </c>
      <c r="D4166" t="s">
        <v>23</v>
      </c>
      <c r="E4166" s="14">
        <v>1157162.1941389998</v>
      </c>
      <c r="F4166" s="14">
        <v>4701862.9270499982</v>
      </c>
      <c r="G4166" s="13">
        <v>0.2461071732827006</v>
      </c>
      <c r="H4166" s="12">
        <v>-11582511.880000001</v>
      </c>
      <c r="I4166" s="12">
        <v>-2.8505392583000986</v>
      </c>
      <c r="J4166" t="s">
        <v>24</v>
      </c>
      <c r="K4166" s="14">
        <v>339444.30657800008</v>
      </c>
      <c r="L4166" s="14">
        <v>1157162.1941390003</v>
      </c>
      <c r="M4166" s="13">
        <v>0.29334202957656036</v>
      </c>
      <c r="N4166" s="12">
        <v>-0.83618297141741393</v>
      </c>
      <c r="O4166" s="2">
        <f>DATE(LEFT(ALT[[#This Row],[DATEMTH]],4),RIGHT(ALT[[#This Row],[DATEMTH]],2),1)</f>
        <v>43952</v>
      </c>
      <c r="P4166" t="str">
        <f>IF(AND(ALT[[#This Row],[DATE]]&gt;=DATE(2023,6,1),ALT[[#This Row],[DATE]]&lt;=DATE(2024,5,31)),"Y","N")</f>
        <v>N</v>
      </c>
      <c r="Q4166" t="str">
        <f>LEFT(ALT[[#This Row],[DATEMTH]],4)</f>
        <v>2020</v>
      </c>
    </row>
    <row r="4167" spans="1:17" x14ac:dyDescent="0.25">
      <c r="A4167" t="s">
        <v>54</v>
      </c>
      <c r="B4167" t="s">
        <v>111</v>
      </c>
      <c r="C4167" t="s">
        <v>18</v>
      </c>
      <c r="D4167" t="s">
        <v>23</v>
      </c>
      <c r="E4167" s="14">
        <v>1157162.1941389998</v>
      </c>
      <c r="F4167" s="14">
        <v>4701862.9270499982</v>
      </c>
      <c r="G4167" s="13">
        <v>0.2461071732827006</v>
      </c>
      <c r="H4167" s="12">
        <v>-11582511.880000001</v>
      </c>
      <c r="I4167" s="12">
        <v>-2.8505392583000986</v>
      </c>
      <c r="J4167" t="s">
        <v>25</v>
      </c>
      <c r="K4167" s="14">
        <v>106079.36252299996</v>
      </c>
      <c r="L4167" s="14">
        <v>1157162.1941390003</v>
      </c>
      <c r="M4167" s="13">
        <v>9.1671991238816364E-2</v>
      </c>
      <c r="N4167" s="12">
        <v>-0.26131460991278871</v>
      </c>
      <c r="O4167" s="2">
        <f>DATE(LEFT(ALT[[#This Row],[DATEMTH]],4),RIGHT(ALT[[#This Row],[DATEMTH]],2),1)</f>
        <v>43952</v>
      </c>
      <c r="P4167" t="str">
        <f>IF(AND(ALT[[#This Row],[DATE]]&gt;=DATE(2023,6,1),ALT[[#This Row],[DATE]]&lt;=DATE(2024,5,31)),"Y","N")</f>
        <v>N</v>
      </c>
      <c r="Q4167" t="str">
        <f>LEFT(ALT[[#This Row],[DATEMTH]],4)</f>
        <v>2020</v>
      </c>
    </row>
    <row r="4168" spans="1:17" x14ac:dyDescent="0.25">
      <c r="A4168" t="s">
        <v>54</v>
      </c>
      <c r="B4168" t="s">
        <v>111</v>
      </c>
      <c r="C4168" t="s">
        <v>18</v>
      </c>
      <c r="D4168" t="s">
        <v>23</v>
      </c>
      <c r="E4168" s="14">
        <v>1157162.1941389998</v>
      </c>
      <c r="F4168" s="14">
        <v>4701862.9270499982</v>
      </c>
      <c r="G4168" s="13">
        <v>0.2461071732827006</v>
      </c>
      <c r="H4168" s="12">
        <v>-11582511.880000001</v>
      </c>
      <c r="I4168" s="12">
        <v>-2.8505392583000986</v>
      </c>
      <c r="J4168" t="s">
        <v>16</v>
      </c>
      <c r="K4168" s="14">
        <v>465977.89504900022</v>
      </c>
      <c r="L4168" s="14">
        <v>1157162.1941390003</v>
      </c>
      <c r="M4168" s="13">
        <v>0.40269021698873975</v>
      </c>
      <c r="N4168" s="12">
        <v>-1.147884272459788</v>
      </c>
      <c r="O4168" s="2">
        <f>DATE(LEFT(ALT[[#This Row],[DATEMTH]],4),RIGHT(ALT[[#This Row],[DATEMTH]],2),1)</f>
        <v>43952</v>
      </c>
      <c r="P4168" t="str">
        <f>IF(AND(ALT[[#This Row],[DATE]]&gt;=DATE(2023,6,1),ALT[[#This Row],[DATE]]&lt;=DATE(2024,5,31)),"Y","N")</f>
        <v>N</v>
      </c>
      <c r="Q4168" t="str">
        <f>LEFT(ALT[[#This Row],[DATEMTH]],4)</f>
        <v>2020</v>
      </c>
    </row>
    <row r="4169" spans="1:17" x14ac:dyDescent="0.25">
      <c r="A4169" t="s">
        <v>54</v>
      </c>
      <c r="B4169" t="s">
        <v>111</v>
      </c>
      <c r="C4169" t="s">
        <v>18</v>
      </c>
      <c r="D4169" t="s">
        <v>23</v>
      </c>
      <c r="E4169" s="14">
        <v>1157162.1941389998</v>
      </c>
      <c r="F4169" s="14">
        <v>4701862.9270499982</v>
      </c>
      <c r="G4169" s="13">
        <v>0.2461071732827006</v>
      </c>
      <c r="H4169" s="12">
        <v>-11582511.880000001</v>
      </c>
      <c r="I4169" s="12">
        <v>-2.8505392583000986</v>
      </c>
      <c r="J4169" t="s">
        <v>26</v>
      </c>
      <c r="K4169" s="14">
        <v>245660.62998899992</v>
      </c>
      <c r="L4169" s="14">
        <v>1157162.1941390003</v>
      </c>
      <c r="M4169" s="13">
        <v>0.21229576219588345</v>
      </c>
      <c r="N4169" s="12">
        <v>-0.60515740451010769</v>
      </c>
      <c r="O4169" s="2">
        <f>DATE(LEFT(ALT[[#This Row],[DATEMTH]],4),RIGHT(ALT[[#This Row],[DATEMTH]],2),1)</f>
        <v>43952</v>
      </c>
      <c r="P4169" t="str">
        <f>IF(AND(ALT[[#This Row],[DATE]]&gt;=DATE(2023,6,1),ALT[[#This Row],[DATE]]&lt;=DATE(2024,5,31)),"Y","N")</f>
        <v>N</v>
      </c>
      <c r="Q4169" t="str">
        <f>LEFT(ALT[[#This Row],[DATEMTH]],4)</f>
        <v>2020</v>
      </c>
    </row>
    <row r="4170" spans="1:17" x14ac:dyDescent="0.25">
      <c r="A4170" t="s">
        <v>54</v>
      </c>
      <c r="B4170" t="s">
        <v>111</v>
      </c>
      <c r="C4170" t="s">
        <v>19</v>
      </c>
      <c r="D4170" t="s">
        <v>23</v>
      </c>
      <c r="E4170" s="14">
        <v>1281204.8914250005</v>
      </c>
      <c r="F4170" s="14">
        <v>4701862.9270499982</v>
      </c>
      <c r="G4170" s="13">
        <v>0.27248877972477237</v>
      </c>
      <c r="H4170" s="12">
        <v>-11582511.880000001</v>
      </c>
      <c r="I4170" s="12">
        <v>-3.1561045283288793</v>
      </c>
      <c r="J4170" t="s">
        <v>24</v>
      </c>
      <c r="K4170" s="14">
        <v>353499.93355000007</v>
      </c>
      <c r="L4170" s="14">
        <v>1281204.8914250005</v>
      </c>
      <c r="M4170" s="13">
        <v>0.27591210111352699</v>
      </c>
      <c r="N4170" s="12">
        <v>-0.87080743174513819</v>
      </c>
      <c r="O4170" s="2">
        <f>DATE(LEFT(ALT[[#This Row],[DATEMTH]],4),RIGHT(ALT[[#This Row],[DATEMTH]],2),1)</f>
        <v>43952</v>
      </c>
      <c r="P4170" t="str">
        <f>IF(AND(ALT[[#This Row],[DATE]]&gt;=DATE(2023,6,1),ALT[[#This Row],[DATE]]&lt;=DATE(2024,5,31)),"Y","N")</f>
        <v>N</v>
      </c>
      <c r="Q4170" t="str">
        <f>LEFT(ALT[[#This Row],[DATEMTH]],4)</f>
        <v>2020</v>
      </c>
    </row>
    <row r="4171" spans="1:17" x14ac:dyDescent="0.25">
      <c r="A4171" t="s">
        <v>54</v>
      </c>
      <c r="B4171" t="s">
        <v>111</v>
      </c>
      <c r="C4171" t="s">
        <v>19</v>
      </c>
      <c r="D4171" t="s">
        <v>23</v>
      </c>
      <c r="E4171" s="14">
        <v>1281204.8914250005</v>
      </c>
      <c r="F4171" s="14">
        <v>4701862.9270499982</v>
      </c>
      <c r="G4171" s="13">
        <v>0.27248877972477237</v>
      </c>
      <c r="H4171" s="12">
        <v>-11582511.880000001</v>
      </c>
      <c r="I4171" s="12">
        <v>-3.1561045283288793</v>
      </c>
      <c r="J4171" t="s">
        <v>16</v>
      </c>
      <c r="K4171" s="14">
        <v>222.347984</v>
      </c>
      <c r="L4171" s="14">
        <v>1281204.8914250005</v>
      </c>
      <c r="M4171" s="13">
        <v>1.7354599993190539E-4</v>
      </c>
      <c r="N4171" s="12">
        <v>-5.4772931625845004E-4</v>
      </c>
      <c r="O4171" s="2">
        <f>DATE(LEFT(ALT[[#This Row],[DATEMTH]],4),RIGHT(ALT[[#This Row],[DATEMTH]],2),1)</f>
        <v>43952</v>
      </c>
      <c r="P4171" t="str">
        <f>IF(AND(ALT[[#This Row],[DATE]]&gt;=DATE(2023,6,1),ALT[[#This Row],[DATE]]&lt;=DATE(2024,5,31)),"Y","N")</f>
        <v>N</v>
      </c>
      <c r="Q4171" t="str">
        <f>LEFT(ALT[[#This Row],[DATEMTH]],4)</f>
        <v>2020</v>
      </c>
    </row>
    <row r="4172" spans="1:17" x14ac:dyDescent="0.25">
      <c r="A4172" t="s">
        <v>54</v>
      </c>
      <c r="B4172" t="s">
        <v>111</v>
      </c>
      <c r="C4172" t="s">
        <v>19</v>
      </c>
      <c r="D4172" t="s">
        <v>23</v>
      </c>
      <c r="E4172" s="14">
        <v>1281204.8914250005</v>
      </c>
      <c r="F4172" s="14">
        <v>4701862.9270499982</v>
      </c>
      <c r="G4172" s="13">
        <v>0.27248877972477237</v>
      </c>
      <c r="H4172" s="12">
        <v>-11582511.880000001</v>
      </c>
      <c r="I4172" s="12">
        <v>-3.1561045283288793</v>
      </c>
      <c r="J4172" t="s">
        <v>25</v>
      </c>
      <c r="K4172" s="14">
        <v>897491.2130280002</v>
      </c>
      <c r="L4172" s="14">
        <v>1281204.8914250005</v>
      </c>
      <c r="M4172" s="13">
        <v>0.70050560923926797</v>
      </c>
      <c r="N4172" s="12">
        <v>-2.2108689254398342</v>
      </c>
      <c r="O4172" s="2">
        <f>DATE(LEFT(ALT[[#This Row],[DATEMTH]],4),RIGHT(ALT[[#This Row],[DATEMTH]],2),1)</f>
        <v>43952</v>
      </c>
      <c r="P4172" t="str">
        <f>IF(AND(ALT[[#This Row],[DATE]]&gt;=DATE(2023,6,1),ALT[[#This Row],[DATE]]&lt;=DATE(2024,5,31)),"Y","N")</f>
        <v>N</v>
      </c>
      <c r="Q4172" t="str">
        <f>LEFT(ALT[[#This Row],[DATEMTH]],4)</f>
        <v>2020</v>
      </c>
    </row>
    <row r="4173" spans="1:17" x14ac:dyDescent="0.25">
      <c r="A4173" t="s">
        <v>54</v>
      </c>
      <c r="B4173" t="s">
        <v>111</v>
      </c>
      <c r="C4173" t="s">
        <v>19</v>
      </c>
      <c r="D4173" t="s">
        <v>23</v>
      </c>
      <c r="E4173" s="14">
        <v>1281204.8914250005</v>
      </c>
      <c r="F4173" s="14">
        <v>4701862.9270499982</v>
      </c>
      <c r="G4173" s="13">
        <v>0.27248877972477237</v>
      </c>
      <c r="H4173" s="12">
        <v>-11582511.880000001</v>
      </c>
      <c r="I4173" s="12">
        <v>-3.1561045283288793</v>
      </c>
      <c r="J4173" t="s">
        <v>26</v>
      </c>
      <c r="K4173" s="14">
        <v>29991.396863000002</v>
      </c>
      <c r="L4173" s="14">
        <v>1281204.8914250005</v>
      </c>
      <c r="M4173" s="13">
        <v>2.3408743647272943E-2</v>
      </c>
      <c r="N4173" s="12">
        <v>-7.3880441827648025E-2</v>
      </c>
      <c r="O4173" s="2">
        <f>DATE(LEFT(ALT[[#This Row],[DATEMTH]],4),RIGHT(ALT[[#This Row],[DATEMTH]],2),1)</f>
        <v>43952</v>
      </c>
      <c r="P4173" t="str">
        <f>IF(AND(ALT[[#This Row],[DATE]]&gt;=DATE(2023,6,1),ALT[[#This Row],[DATE]]&lt;=DATE(2024,5,31)),"Y","N")</f>
        <v>N</v>
      </c>
      <c r="Q4173" t="str">
        <f>LEFT(ALT[[#This Row],[DATEMTH]],4)</f>
        <v>2020</v>
      </c>
    </row>
    <row r="4174" spans="1:17" x14ac:dyDescent="0.25">
      <c r="A4174" t="s">
        <v>54</v>
      </c>
      <c r="B4174" t="s">
        <v>111</v>
      </c>
      <c r="C4174" t="s">
        <v>20</v>
      </c>
      <c r="D4174" t="s">
        <v>23</v>
      </c>
      <c r="E4174" s="14">
        <v>1502806.6858540005</v>
      </c>
      <c r="F4174" s="14">
        <v>4701862.9270499982</v>
      </c>
      <c r="G4174" s="13">
        <v>0.31961941663766841</v>
      </c>
      <c r="H4174" s="12">
        <v>-11582511.880000001</v>
      </c>
      <c r="I4174" s="12">
        <v>-3.701995690284464</v>
      </c>
      <c r="J4174" t="s">
        <v>24</v>
      </c>
      <c r="K4174" s="14">
        <v>599062.94502399967</v>
      </c>
      <c r="L4174" s="14">
        <v>1502806.6858539996</v>
      </c>
      <c r="M4174" s="13">
        <v>0.39862941166219945</v>
      </c>
      <c r="N4174" s="12">
        <v>-1.4757243639940938</v>
      </c>
      <c r="O4174" s="2">
        <f>DATE(LEFT(ALT[[#This Row],[DATEMTH]],4),RIGHT(ALT[[#This Row],[DATEMTH]],2),1)</f>
        <v>43952</v>
      </c>
      <c r="P4174" t="str">
        <f>IF(AND(ALT[[#This Row],[DATE]]&gt;=DATE(2023,6,1),ALT[[#This Row],[DATE]]&lt;=DATE(2024,5,31)),"Y","N")</f>
        <v>N</v>
      </c>
      <c r="Q4174" t="str">
        <f>LEFT(ALT[[#This Row],[DATEMTH]],4)</f>
        <v>2020</v>
      </c>
    </row>
    <row r="4175" spans="1:17" x14ac:dyDescent="0.25">
      <c r="A4175" t="s">
        <v>54</v>
      </c>
      <c r="B4175" t="s">
        <v>111</v>
      </c>
      <c r="C4175" t="s">
        <v>20</v>
      </c>
      <c r="D4175" t="s">
        <v>23</v>
      </c>
      <c r="E4175" s="14">
        <v>1502806.6858540005</v>
      </c>
      <c r="F4175" s="14">
        <v>4701862.9270499982</v>
      </c>
      <c r="G4175" s="13">
        <v>0.31961941663766841</v>
      </c>
      <c r="H4175" s="12">
        <v>-11582511.880000001</v>
      </c>
      <c r="I4175" s="12">
        <v>-3.701995690284464</v>
      </c>
      <c r="J4175" t="s">
        <v>25</v>
      </c>
      <c r="K4175" s="14">
        <v>218396.22869099997</v>
      </c>
      <c r="L4175" s="14">
        <v>1502806.6858539996</v>
      </c>
      <c r="M4175" s="13">
        <v>0.1453255636581707</v>
      </c>
      <c r="N4175" s="12">
        <v>-0.5379946103507085</v>
      </c>
      <c r="O4175" s="2">
        <f>DATE(LEFT(ALT[[#This Row],[DATEMTH]],4),RIGHT(ALT[[#This Row],[DATEMTH]],2),1)</f>
        <v>43952</v>
      </c>
      <c r="P4175" t="str">
        <f>IF(AND(ALT[[#This Row],[DATE]]&gt;=DATE(2023,6,1),ALT[[#This Row],[DATE]]&lt;=DATE(2024,5,31)),"Y","N")</f>
        <v>N</v>
      </c>
      <c r="Q4175" t="str">
        <f>LEFT(ALT[[#This Row],[DATEMTH]],4)</f>
        <v>2020</v>
      </c>
    </row>
    <row r="4176" spans="1:17" x14ac:dyDescent="0.25">
      <c r="A4176" t="s">
        <v>54</v>
      </c>
      <c r="B4176" t="s">
        <v>111</v>
      </c>
      <c r="C4176" t="s">
        <v>20</v>
      </c>
      <c r="D4176" t="s">
        <v>23</v>
      </c>
      <c r="E4176" s="14">
        <v>1502806.6858540005</v>
      </c>
      <c r="F4176" s="14">
        <v>4701862.9270499982</v>
      </c>
      <c r="G4176" s="13">
        <v>0.31961941663766841</v>
      </c>
      <c r="H4176" s="12">
        <v>-11582511.880000001</v>
      </c>
      <c r="I4176" s="12">
        <v>-3.701995690284464</v>
      </c>
      <c r="J4176" t="s">
        <v>16</v>
      </c>
      <c r="K4176" s="14">
        <v>586012.77442099992</v>
      </c>
      <c r="L4176" s="14">
        <v>1502806.6858539996</v>
      </c>
      <c r="M4176" s="13">
        <v>0.38994554651451169</v>
      </c>
      <c r="N4176" s="12">
        <v>-1.4435767326423423</v>
      </c>
      <c r="O4176" s="2">
        <f>DATE(LEFT(ALT[[#This Row],[DATEMTH]],4),RIGHT(ALT[[#This Row],[DATEMTH]],2),1)</f>
        <v>43952</v>
      </c>
      <c r="P4176" t="str">
        <f>IF(AND(ALT[[#This Row],[DATE]]&gt;=DATE(2023,6,1),ALT[[#This Row],[DATE]]&lt;=DATE(2024,5,31)),"Y","N")</f>
        <v>N</v>
      </c>
      <c r="Q4176" t="str">
        <f>LEFT(ALT[[#This Row],[DATEMTH]],4)</f>
        <v>2020</v>
      </c>
    </row>
    <row r="4177" spans="1:17" x14ac:dyDescent="0.25">
      <c r="A4177" t="s">
        <v>54</v>
      </c>
      <c r="B4177" t="s">
        <v>111</v>
      </c>
      <c r="C4177" t="s">
        <v>20</v>
      </c>
      <c r="D4177" t="s">
        <v>23</v>
      </c>
      <c r="E4177" s="14">
        <v>1502806.6858540005</v>
      </c>
      <c r="F4177" s="14">
        <v>4701862.9270499982</v>
      </c>
      <c r="G4177" s="13">
        <v>0.31961941663766841</v>
      </c>
      <c r="H4177" s="12">
        <v>-11582511.880000001</v>
      </c>
      <c r="I4177" s="12">
        <v>-3.701995690284464</v>
      </c>
      <c r="J4177" t="s">
        <v>26</v>
      </c>
      <c r="K4177" s="14">
        <v>99334.737718000004</v>
      </c>
      <c r="L4177" s="14">
        <v>1502806.6858539996</v>
      </c>
      <c r="M4177" s="13">
        <v>6.6099478165118145E-2</v>
      </c>
      <c r="N4177" s="12">
        <v>-0.2446999832973194</v>
      </c>
      <c r="O4177" s="2">
        <f>DATE(LEFT(ALT[[#This Row],[DATEMTH]],4),RIGHT(ALT[[#This Row],[DATEMTH]],2),1)</f>
        <v>43952</v>
      </c>
      <c r="P4177" t="str">
        <f>IF(AND(ALT[[#This Row],[DATE]]&gt;=DATE(2023,6,1),ALT[[#This Row],[DATE]]&lt;=DATE(2024,5,31)),"Y","N")</f>
        <v>N</v>
      </c>
      <c r="Q4177" t="str">
        <f>LEFT(ALT[[#This Row],[DATEMTH]],4)</f>
        <v>2020</v>
      </c>
    </row>
    <row r="4178" spans="1:17" x14ac:dyDescent="0.25">
      <c r="A4178" t="s">
        <v>55</v>
      </c>
      <c r="B4178" t="s">
        <v>14</v>
      </c>
      <c r="C4178" t="s">
        <v>15</v>
      </c>
      <c r="D4178" t="s">
        <v>22</v>
      </c>
      <c r="E4178" s="14">
        <v>10591.801776</v>
      </c>
      <c r="F4178" s="14">
        <v>68192.000176000001</v>
      </c>
      <c r="G4178" s="13">
        <v>0.15532323071127274</v>
      </c>
      <c r="H4178" s="12">
        <v>-13103078.5</v>
      </c>
      <c r="I4178" s="12">
        <v>-2.0352124848834174</v>
      </c>
      <c r="J4178" t="s">
        <v>26</v>
      </c>
      <c r="K4178" s="14">
        <v>1149.3569920000002</v>
      </c>
      <c r="L4178" s="14">
        <v>10591.801776</v>
      </c>
      <c r="M4178" s="13">
        <v>0.10851383138649102</v>
      </c>
      <c r="N4178" s="12">
        <v>-0.22084870442032056</v>
      </c>
      <c r="O4178" s="2">
        <f>DATE(LEFT(ALT[[#This Row],[DATEMTH]],4),RIGHT(ALT[[#This Row],[DATEMTH]],2),1)</f>
        <v>43983</v>
      </c>
      <c r="P4178" t="str">
        <f>IF(AND(ALT[[#This Row],[DATE]]&gt;=DATE(2023,6,1),ALT[[#This Row],[DATE]]&lt;=DATE(2024,5,31)),"Y","N")</f>
        <v>N</v>
      </c>
      <c r="Q4178" t="str">
        <f>LEFT(ALT[[#This Row],[DATEMTH]],4)</f>
        <v>2020</v>
      </c>
    </row>
    <row r="4179" spans="1:17" x14ac:dyDescent="0.25">
      <c r="A4179" t="s">
        <v>55</v>
      </c>
      <c r="B4179" t="s">
        <v>14</v>
      </c>
      <c r="C4179" t="s">
        <v>15</v>
      </c>
      <c r="D4179" t="s">
        <v>22</v>
      </c>
      <c r="E4179" s="14">
        <v>10591.801776</v>
      </c>
      <c r="F4179" s="14">
        <v>68192.000176000001</v>
      </c>
      <c r="G4179" s="13">
        <v>0.15532323071127274</v>
      </c>
      <c r="H4179" s="12">
        <v>-13103078.5</v>
      </c>
      <c r="I4179" s="12">
        <v>-2.0352124848834174</v>
      </c>
      <c r="J4179" t="s">
        <v>24</v>
      </c>
      <c r="K4179" s="14">
        <v>4693.8609200000001</v>
      </c>
      <c r="L4179" s="14">
        <v>10591.801776</v>
      </c>
      <c r="M4179" s="13">
        <v>0.4431598154183583</v>
      </c>
      <c r="N4179" s="12">
        <v>-0.9019243891380736</v>
      </c>
      <c r="O4179" s="2">
        <f>DATE(LEFT(ALT[[#This Row],[DATEMTH]],4),RIGHT(ALT[[#This Row],[DATEMTH]],2),1)</f>
        <v>43983</v>
      </c>
      <c r="P4179" t="str">
        <f>IF(AND(ALT[[#This Row],[DATE]]&gt;=DATE(2023,6,1),ALT[[#This Row],[DATE]]&lt;=DATE(2024,5,31)),"Y","N")</f>
        <v>N</v>
      </c>
      <c r="Q4179" t="str">
        <f>LEFT(ALT[[#This Row],[DATEMTH]],4)</f>
        <v>2020</v>
      </c>
    </row>
    <row r="4180" spans="1:17" x14ac:dyDescent="0.25">
      <c r="A4180" t="s">
        <v>55</v>
      </c>
      <c r="B4180" t="s">
        <v>14</v>
      </c>
      <c r="C4180" t="s">
        <v>15</v>
      </c>
      <c r="D4180" t="s">
        <v>22</v>
      </c>
      <c r="E4180" s="14">
        <v>10591.801776</v>
      </c>
      <c r="F4180" s="14">
        <v>68192.000176000001</v>
      </c>
      <c r="G4180" s="13">
        <v>0.15532323071127274</v>
      </c>
      <c r="H4180" s="12">
        <v>-13103078.5</v>
      </c>
      <c r="I4180" s="12">
        <v>-2.0352124848834174</v>
      </c>
      <c r="J4180" t="s">
        <v>25</v>
      </c>
      <c r="K4180" s="14">
        <v>1470.5863239999992</v>
      </c>
      <c r="L4180" s="14">
        <v>10591.801776</v>
      </c>
      <c r="M4180" s="13">
        <v>0.13884194163567201</v>
      </c>
      <c r="N4180" s="12">
        <v>-0.28257285304237445</v>
      </c>
      <c r="O4180" s="2">
        <f>DATE(LEFT(ALT[[#This Row],[DATEMTH]],4),RIGHT(ALT[[#This Row],[DATEMTH]],2),1)</f>
        <v>43983</v>
      </c>
      <c r="P4180" t="str">
        <f>IF(AND(ALT[[#This Row],[DATE]]&gt;=DATE(2023,6,1),ALT[[#This Row],[DATE]]&lt;=DATE(2024,5,31)),"Y","N")</f>
        <v>N</v>
      </c>
      <c r="Q4180" t="str">
        <f>LEFT(ALT[[#This Row],[DATEMTH]],4)</f>
        <v>2020</v>
      </c>
    </row>
    <row r="4181" spans="1:17" x14ac:dyDescent="0.25">
      <c r="A4181" t="s">
        <v>55</v>
      </c>
      <c r="B4181" t="s">
        <v>14</v>
      </c>
      <c r="C4181" t="s">
        <v>15</v>
      </c>
      <c r="D4181" t="s">
        <v>22</v>
      </c>
      <c r="E4181" s="14">
        <v>10591.801776</v>
      </c>
      <c r="F4181" s="14">
        <v>68192.000176000001</v>
      </c>
      <c r="G4181" s="13">
        <v>0.15532323071127274</v>
      </c>
      <c r="H4181" s="12">
        <v>-13103078.5</v>
      </c>
      <c r="I4181" s="12">
        <v>-2.0352124848834174</v>
      </c>
      <c r="J4181" t="s">
        <v>16</v>
      </c>
      <c r="K4181" s="14">
        <v>3277.9975399999998</v>
      </c>
      <c r="L4181" s="14">
        <v>10591.801776</v>
      </c>
      <c r="M4181" s="13">
        <v>0.30948441155947853</v>
      </c>
      <c r="N4181" s="12">
        <v>-0.62986653828264849</v>
      </c>
      <c r="O4181" s="2">
        <f>DATE(LEFT(ALT[[#This Row],[DATEMTH]],4),RIGHT(ALT[[#This Row],[DATEMTH]],2),1)</f>
        <v>43983</v>
      </c>
      <c r="P4181" t="str">
        <f>IF(AND(ALT[[#This Row],[DATE]]&gt;=DATE(2023,6,1),ALT[[#This Row],[DATE]]&lt;=DATE(2024,5,31)),"Y","N")</f>
        <v>N</v>
      </c>
      <c r="Q4181" t="str">
        <f>LEFT(ALT[[#This Row],[DATEMTH]],4)</f>
        <v>2020</v>
      </c>
    </row>
    <row r="4182" spans="1:17" x14ac:dyDescent="0.25">
      <c r="A4182" t="s">
        <v>55</v>
      </c>
      <c r="B4182" t="s">
        <v>14</v>
      </c>
      <c r="C4182" t="s">
        <v>18</v>
      </c>
      <c r="D4182" t="s">
        <v>22</v>
      </c>
      <c r="E4182" s="14">
        <v>14041.487724000002</v>
      </c>
      <c r="F4182" s="14">
        <v>68192.000176000001</v>
      </c>
      <c r="G4182" s="13">
        <v>0.20591107003401651</v>
      </c>
      <c r="H4182" s="12">
        <v>-13103078.5</v>
      </c>
      <c r="I4182" s="12">
        <v>-2.6980689146747161</v>
      </c>
      <c r="J4182" t="s">
        <v>25</v>
      </c>
      <c r="K4182" s="14">
        <v>1149.8597560000003</v>
      </c>
      <c r="L4182" s="14">
        <v>14041.487724000002</v>
      </c>
      <c r="M4182" s="13">
        <v>8.1890165672020357E-2</v>
      </c>
      <c r="N4182" s="12">
        <v>-0.22094531041724066</v>
      </c>
      <c r="O4182" s="2">
        <f>DATE(LEFT(ALT[[#This Row],[DATEMTH]],4),RIGHT(ALT[[#This Row],[DATEMTH]],2),1)</f>
        <v>43983</v>
      </c>
      <c r="P4182" t="str">
        <f>IF(AND(ALT[[#This Row],[DATE]]&gt;=DATE(2023,6,1),ALT[[#This Row],[DATE]]&lt;=DATE(2024,5,31)),"Y","N")</f>
        <v>N</v>
      </c>
      <c r="Q4182" t="str">
        <f>LEFT(ALT[[#This Row],[DATEMTH]],4)</f>
        <v>2020</v>
      </c>
    </row>
    <row r="4183" spans="1:17" x14ac:dyDescent="0.25">
      <c r="A4183" t="s">
        <v>55</v>
      </c>
      <c r="B4183" t="s">
        <v>14</v>
      </c>
      <c r="C4183" t="s">
        <v>18</v>
      </c>
      <c r="D4183" t="s">
        <v>22</v>
      </c>
      <c r="E4183" s="14">
        <v>14041.487724000002</v>
      </c>
      <c r="F4183" s="14">
        <v>68192.000176000001</v>
      </c>
      <c r="G4183" s="13">
        <v>0.20591107003401651</v>
      </c>
      <c r="H4183" s="12">
        <v>-13103078.5</v>
      </c>
      <c r="I4183" s="12">
        <v>-2.6980689146747161</v>
      </c>
      <c r="J4183" t="s">
        <v>24</v>
      </c>
      <c r="K4183" s="14">
        <v>4417.2377240000014</v>
      </c>
      <c r="L4183" s="14">
        <v>14041.487724000002</v>
      </c>
      <c r="M4183" s="13">
        <v>0.31458473708950135</v>
      </c>
      <c r="N4183" s="12">
        <v>-0.84877130017230185</v>
      </c>
      <c r="O4183" s="2">
        <f>DATE(LEFT(ALT[[#This Row],[DATEMTH]],4),RIGHT(ALT[[#This Row],[DATEMTH]],2),1)</f>
        <v>43983</v>
      </c>
      <c r="P4183" t="str">
        <f>IF(AND(ALT[[#This Row],[DATE]]&gt;=DATE(2023,6,1),ALT[[#This Row],[DATE]]&lt;=DATE(2024,5,31)),"Y","N")</f>
        <v>N</v>
      </c>
      <c r="Q4183" t="str">
        <f>LEFT(ALT[[#This Row],[DATEMTH]],4)</f>
        <v>2020</v>
      </c>
    </row>
    <row r="4184" spans="1:17" x14ac:dyDescent="0.25">
      <c r="A4184" t="s">
        <v>55</v>
      </c>
      <c r="B4184" t="s">
        <v>14</v>
      </c>
      <c r="C4184" t="s">
        <v>18</v>
      </c>
      <c r="D4184" t="s">
        <v>22</v>
      </c>
      <c r="E4184" s="14">
        <v>14041.487724000002</v>
      </c>
      <c r="F4184" s="14">
        <v>68192.000176000001</v>
      </c>
      <c r="G4184" s="13">
        <v>0.20591107003401651</v>
      </c>
      <c r="H4184" s="12">
        <v>-13103078.5</v>
      </c>
      <c r="I4184" s="12">
        <v>-2.6980689146747161</v>
      </c>
      <c r="J4184" t="s">
        <v>16</v>
      </c>
      <c r="K4184" s="14">
        <v>5444.1873320000004</v>
      </c>
      <c r="L4184" s="14">
        <v>14041.487724000002</v>
      </c>
      <c r="M4184" s="13">
        <v>0.38772154625002325</v>
      </c>
      <c r="N4184" s="12">
        <v>-1.0460994514868029</v>
      </c>
      <c r="O4184" s="2">
        <f>DATE(LEFT(ALT[[#This Row],[DATEMTH]],4),RIGHT(ALT[[#This Row],[DATEMTH]],2),1)</f>
        <v>43983</v>
      </c>
      <c r="P4184" t="str">
        <f>IF(AND(ALT[[#This Row],[DATE]]&gt;=DATE(2023,6,1),ALT[[#This Row],[DATE]]&lt;=DATE(2024,5,31)),"Y","N")</f>
        <v>N</v>
      </c>
      <c r="Q4184" t="str">
        <f>LEFT(ALT[[#This Row],[DATEMTH]],4)</f>
        <v>2020</v>
      </c>
    </row>
    <row r="4185" spans="1:17" x14ac:dyDescent="0.25">
      <c r="A4185" t="s">
        <v>55</v>
      </c>
      <c r="B4185" t="s">
        <v>14</v>
      </c>
      <c r="C4185" t="s">
        <v>18</v>
      </c>
      <c r="D4185" t="s">
        <v>22</v>
      </c>
      <c r="E4185" s="14">
        <v>14041.487724000002</v>
      </c>
      <c r="F4185" s="14">
        <v>68192.000176000001</v>
      </c>
      <c r="G4185" s="13">
        <v>0.20591107003401651</v>
      </c>
      <c r="H4185" s="12">
        <v>-13103078.5</v>
      </c>
      <c r="I4185" s="12">
        <v>-2.6980689146747161</v>
      </c>
      <c r="J4185" t="s">
        <v>26</v>
      </c>
      <c r="K4185" s="14">
        <v>3030.2029120000007</v>
      </c>
      <c r="L4185" s="14">
        <v>14041.487724000002</v>
      </c>
      <c r="M4185" s="13">
        <v>0.21580355098845508</v>
      </c>
      <c r="N4185" s="12">
        <v>-0.58225285259837078</v>
      </c>
      <c r="O4185" s="2">
        <f>DATE(LEFT(ALT[[#This Row],[DATEMTH]],4),RIGHT(ALT[[#This Row],[DATEMTH]],2),1)</f>
        <v>43983</v>
      </c>
      <c r="P4185" t="str">
        <f>IF(AND(ALT[[#This Row],[DATE]]&gt;=DATE(2023,6,1),ALT[[#This Row],[DATE]]&lt;=DATE(2024,5,31)),"Y","N")</f>
        <v>N</v>
      </c>
      <c r="Q4185" t="str">
        <f>LEFT(ALT[[#This Row],[DATEMTH]],4)</f>
        <v>2020</v>
      </c>
    </row>
    <row r="4186" spans="1:17" x14ac:dyDescent="0.25">
      <c r="A4186" t="s">
        <v>55</v>
      </c>
      <c r="B4186" t="s">
        <v>14</v>
      </c>
      <c r="C4186" t="s">
        <v>19</v>
      </c>
      <c r="D4186" t="s">
        <v>22</v>
      </c>
      <c r="E4186" s="14">
        <v>19113.19656</v>
      </c>
      <c r="F4186" s="14">
        <v>68192.000176000001</v>
      </c>
      <c r="G4186" s="13">
        <v>0.28028502625923618</v>
      </c>
      <c r="H4186" s="12">
        <v>-13103078.5</v>
      </c>
      <c r="I4186" s="12">
        <v>-3.6725967014493333</v>
      </c>
      <c r="J4186" t="s">
        <v>26</v>
      </c>
      <c r="K4186" s="14">
        <v>449.26302800000002</v>
      </c>
      <c r="L4186" s="14">
        <v>19113.19656</v>
      </c>
      <c r="M4186" s="13">
        <v>2.3505384177349768E-2</v>
      </c>
      <c r="N4186" s="12">
        <v>-8.6325796396034105E-2</v>
      </c>
      <c r="O4186" s="2">
        <f>DATE(LEFT(ALT[[#This Row],[DATEMTH]],4),RIGHT(ALT[[#This Row],[DATEMTH]],2),1)</f>
        <v>43983</v>
      </c>
      <c r="P4186" t="str">
        <f>IF(AND(ALT[[#This Row],[DATE]]&gt;=DATE(2023,6,1),ALT[[#This Row],[DATE]]&lt;=DATE(2024,5,31)),"Y","N")</f>
        <v>N</v>
      </c>
      <c r="Q4186" t="str">
        <f>LEFT(ALT[[#This Row],[DATEMTH]],4)</f>
        <v>2020</v>
      </c>
    </row>
    <row r="4187" spans="1:17" x14ac:dyDescent="0.25">
      <c r="A4187" t="s">
        <v>55</v>
      </c>
      <c r="B4187" t="s">
        <v>14</v>
      </c>
      <c r="C4187" t="s">
        <v>19</v>
      </c>
      <c r="D4187" t="s">
        <v>22</v>
      </c>
      <c r="E4187" s="14">
        <v>19113.19656</v>
      </c>
      <c r="F4187" s="14">
        <v>68192.000176000001</v>
      </c>
      <c r="G4187" s="13">
        <v>0.28028502625923618</v>
      </c>
      <c r="H4187" s="12">
        <v>-13103078.5</v>
      </c>
      <c r="I4187" s="12">
        <v>-3.6725967014493333</v>
      </c>
      <c r="J4187" t="s">
        <v>25</v>
      </c>
      <c r="K4187" s="14">
        <v>12871.464083999999</v>
      </c>
      <c r="L4187" s="14">
        <v>19113.19656</v>
      </c>
      <c r="M4187" s="13">
        <v>0.67343335499083046</v>
      </c>
      <c r="N4187" s="12">
        <v>-2.473249118185282</v>
      </c>
      <c r="O4187" s="2">
        <f>DATE(LEFT(ALT[[#This Row],[DATEMTH]],4),RIGHT(ALT[[#This Row],[DATEMTH]],2),1)</f>
        <v>43983</v>
      </c>
      <c r="P4187" t="str">
        <f>IF(AND(ALT[[#This Row],[DATE]]&gt;=DATE(2023,6,1),ALT[[#This Row],[DATE]]&lt;=DATE(2024,5,31)),"Y","N")</f>
        <v>N</v>
      </c>
      <c r="Q4187" t="str">
        <f>LEFT(ALT[[#This Row],[DATEMTH]],4)</f>
        <v>2020</v>
      </c>
    </row>
    <row r="4188" spans="1:17" x14ac:dyDescent="0.25">
      <c r="A4188" t="s">
        <v>55</v>
      </c>
      <c r="B4188" t="s">
        <v>14</v>
      </c>
      <c r="C4188" t="s">
        <v>19</v>
      </c>
      <c r="D4188" t="s">
        <v>22</v>
      </c>
      <c r="E4188" s="14">
        <v>19113.19656</v>
      </c>
      <c r="F4188" s="14">
        <v>68192.000176000001</v>
      </c>
      <c r="G4188" s="13">
        <v>0.28028502625923618</v>
      </c>
      <c r="H4188" s="12">
        <v>-13103078.5</v>
      </c>
      <c r="I4188" s="12">
        <v>-3.6725967014493333</v>
      </c>
      <c r="J4188" t="s">
        <v>16</v>
      </c>
      <c r="K4188" s="14">
        <v>2.698852</v>
      </c>
      <c r="L4188" s="14">
        <v>19113.19656</v>
      </c>
      <c r="M4188" s="13">
        <v>1.4120359153571118E-4</v>
      </c>
      <c r="N4188" s="12">
        <v>-5.1858384450685191E-4</v>
      </c>
      <c r="O4188" s="2">
        <f>DATE(LEFT(ALT[[#This Row],[DATEMTH]],4),RIGHT(ALT[[#This Row],[DATEMTH]],2),1)</f>
        <v>43983</v>
      </c>
      <c r="P4188" t="str">
        <f>IF(AND(ALT[[#This Row],[DATE]]&gt;=DATE(2023,6,1),ALT[[#This Row],[DATE]]&lt;=DATE(2024,5,31)),"Y","N")</f>
        <v>N</v>
      </c>
      <c r="Q4188" t="str">
        <f>LEFT(ALT[[#This Row],[DATEMTH]],4)</f>
        <v>2020</v>
      </c>
    </row>
    <row r="4189" spans="1:17" x14ac:dyDescent="0.25">
      <c r="A4189" t="s">
        <v>55</v>
      </c>
      <c r="B4189" t="s">
        <v>14</v>
      </c>
      <c r="C4189" t="s">
        <v>19</v>
      </c>
      <c r="D4189" t="s">
        <v>22</v>
      </c>
      <c r="E4189" s="14">
        <v>19113.19656</v>
      </c>
      <c r="F4189" s="14">
        <v>68192.000176000001</v>
      </c>
      <c r="G4189" s="13">
        <v>0.28028502625923618</v>
      </c>
      <c r="H4189" s="12">
        <v>-13103078.5</v>
      </c>
      <c r="I4189" s="12">
        <v>-3.6725967014493333</v>
      </c>
      <c r="J4189" t="s">
        <v>24</v>
      </c>
      <c r="K4189" s="14">
        <v>5789.7705959999994</v>
      </c>
      <c r="L4189" s="14">
        <v>19113.19656</v>
      </c>
      <c r="M4189" s="13">
        <v>0.30292005724028398</v>
      </c>
      <c r="N4189" s="12">
        <v>-1.1125032030235102</v>
      </c>
      <c r="O4189" s="2">
        <f>DATE(LEFT(ALT[[#This Row],[DATEMTH]],4),RIGHT(ALT[[#This Row],[DATEMTH]],2),1)</f>
        <v>43983</v>
      </c>
      <c r="P4189" t="str">
        <f>IF(AND(ALT[[#This Row],[DATE]]&gt;=DATE(2023,6,1),ALT[[#This Row],[DATE]]&lt;=DATE(2024,5,31)),"Y","N")</f>
        <v>N</v>
      </c>
      <c r="Q4189" t="str">
        <f>LEFT(ALT[[#This Row],[DATEMTH]],4)</f>
        <v>2020</v>
      </c>
    </row>
    <row r="4190" spans="1:17" x14ac:dyDescent="0.25">
      <c r="A4190" t="s">
        <v>55</v>
      </c>
      <c r="B4190" t="s">
        <v>14</v>
      </c>
      <c r="C4190" t="s">
        <v>20</v>
      </c>
      <c r="D4190" t="s">
        <v>22</v>
      </c>
      <c r="E4190" s="14">
        <v>24445.514115999998</v>
      </c>
      <c r="F4190" s="14">
        <v>68192.000176000001</v>
      </c>
      <c r="G4190" s="13">
        <v>0.35848067299547459</v>
      </c>
      <c r="H4190" s="12">
        <v>-13103078.5</v>
      </c>
      <c r="I4190" s="12">
        <v>-4.6972003989925337</v>
      </c>
      <c r="J4190" t="s">
        <v>25</v>
      </c>
      <c r="K4190" s="14">
        <v>3312.3674760000008</v>
      </c>
      <c r="L4190" s="14">
        <v>24445.514115999998</v>
      </c>
      <c r="M4190" s="13">
        <v>0.13550001281552107</v>
      </c>
      <c r="N4190" s="12">
        <v>-0.63647071426055901</v>
      </c>
      <c r="O4190" s="2">
        <f>DATE(LEFT(ALT[[#This Row],[DATEMTH]],4),RIGHT(ALT[[#This Row],[DATEMTH]],2),1)</f>
        <v>43983</v>
      </c>
      <c r="P4190" t="str">
        <f>IF(AND(ALT[[#This Row],[DATE]]&gt;=DATE(2023,6,1),ALT[[#This Row],[DATE]]&lt;=DATE(2024,5,31)),"Y","N")</f>
        <v>N</v>
      </c>
      <c r="Q4190" t="str">
        <f>LEFT(ALT[[#This Row],[DATEMTH]],4)</f>
        <v>2020</v>
      </c>
    </row>
    <row r="4191" spans="1:17" x14ac:dyDescent="0.25">
      <c r="A4191" t="s">
        <v>55</v>
      </c>
      <c r="B4191" t="s">
        <v>14</v>
      </c>
      <c r="C4191" t="s">
        <v>20</v>
      </c>
      <c r="D4191" t="s">
        <v>22</v>
      </c>
      <c r="E4191" s="14">
        <v>24445.514115999998</v>
      </c>
      <c r="F4191" s="14">
        <v>68192.000176000001</v>
      </c>
      <c r="G4191" s="13">
        <v>0.35848067299547459</v>
      </c>
      <c r="H4191" s="12">
        <v>-13103078.5</v>
      </c>
      <c r="I4191" s="12">
        <v>-4.6972003989925337</v>
      </c>
      <c r="J4191" t="s">
        <v>24</v>
      </c>
      <c r="K4191" s="14">
        <v>10748.49698</v>
      </c>
      <c r="L4191" s="14">
        <v>24445.514115999998</v>
      </c>
      <c r="M4191" s="13">
        <v>0.43969199948079346</v>
      </c>
      <c r="N4191" s="12">
        <v>-2.065321435395008</v>
      </c>
      <c r="O4191" s="2">
        <f>DATE(LEFT(ALT[[#This Row],[DATEMTH]],4),RIGHT(ALT[[#This Row],[DATEMTH]],2),1)</f>
        <v>43983</v>
      </c>
      <c r="P4191" t="str">
        <f>IF(AND(ALT[[#This Row],[DATE]]&gt;=DATE(2023,6,1),ALT[[#This Row],[DATE]]&lt;=DATE(2024,5,31)),"Y","N")</f>
        <v>N</v>
      </c>
      <c r="Q4191" t="str">
        <f>LEFT(ALT[[#This Row],[DATEMTH]],4)</f>
        <v>2020</v>
      </c>
    </row>
    <row r="4192" spans="1:17" x14ac:dyDescent="0.25">
      <c r="A4192" t="s">
        <v>55</v>
      </c>
      <c r="B4192" t="s">
        <v>14</v>
      </c>
      <c r="C4192" t="s">
        <v>20</v>
      </c>
      <c r="D4192" t="s">
        <v>22</v>
      </c>
      <c r="E4192" s="14">
        <v>24445.514115999998</v>
      </c>
      <c r="F4192" s="14">
        <v>68192.000176000001</v>
      </c>
      <c r="G4192" s="13">
        <v>0.35848067299547459</v>
      </c>
      <c r="H4192" s="12">
        <v>-13103078.5</v>
      </c>
      <c r="I4192" s="12">
        <v>-4.6972003989925337</v>
      </c>
      <c r="J4192" t="s">
        <v>16</v>
      </c>
      <c r="K4192" s="14">
        <v>8745.5771960000002</v>
      </c>
      <c r="L4192" s="14">
        <v>24445.514115999998</v>
      </c>
      <c r="M4192" s="13">
        <v>0.35775795732910659</v>
      </c>
      <c r="N4192" s="12">
        <v>-1.6804608199090334</v>
      </c>
      <c r="O4192" s="2">
        <f>DATE(LEFT(ALT[[#This Row],[DATEMTH]],4),RIGHT(ALT[[#This Row],[DATEMTH]],2),1)</f>
        <v>43983</v>
      </c>
      <c r="P4192" t="str">
        <f>IF(AND(ALT[[#This Row],[DATE]]&gt;=DATE(2023,6,1),ALT[[#This Row],[DATE]]&lt;=DATE(2024,5,31)),"Y","N")</f>
        <v>N</v>
      </c>
      <c r="Q4192" t="str">
        <f>LEFT(ALT[[#This Row],[DATEMTH]],4)</f>
        <v>2020</v>
      </c>
    </row>
    <row r="4193" spans="1:17" x14ac:dyDescent="0.25">
      <c r="A4193" t="s">
        <v>55</v>
      </c>
      <c r="B4193" t="s">
        <v>14</v>
      </c>
      <c r="C4193" t="s">
        <v>20</v>
      </c>
      <c r="D4193" t="s">
        <v>22</v>
      </c>
      <c r="E4193" s="14">
        <v>24445.514115999998</v>
      </c>
      <c r="F4193" s="14">
        <v>68192.000176000001</v>
      </c>
      <c r="G4193" s="13">
        <v>0.35848067299547459</v>
      </c>
      <c r="H4193" s="12">
        <v>-13103078.5</v>
      </c>
      <c r="I4193" s="12">
        <v>-4.6972003989925337</v>
      </c>
      <c r="J4193" t="s">
        <v>26</v>
      </c>
      <c r="K4193" s="14">
        <v>1639.0724640000003</v>
      </c>
      <c r="L4193" s="14">
        <v>24445.514115999998</v>
      </c>
      <c r="M4193" s="13">
        <v>6.7050030374579031E-2</v>
      </c>
      <c r="N4193" s="12">
        <v>-0.31494742942793413</v>
      </c>
      <c r="O4193" s="2">
        <f>DATE(LEFT(ALT[[#This Row],[DATEMTH]],4),RIGHT(ALT[[#This Row],[DATEMTH]],2),1)</f>
        <v>43983</v>
      </c>
      <c r="P4193" t="str">
        <f>IF(AND(ALT[[#This Row],[DATE]]&gt;=DATE(2023,6,1),ALT[[#This Row],[DATE]]&lt;=DATE(2024,5,31)),"Y","N")</f>
        <v>N</v>
      </c>
      <c r="Q4193" t="str">
        <f>LEFT(ALT[[#This Row],[DATEMTH]],4)</f>
        <v>2020</v>
      </c>
    </row>
    <row r="4194" spans="1:17" x14ac:dyDescent="0.25">
      <c r="A4194" t="s">
        <v>55</v>
      </c>
      <c r="B4194" t="s">
        <v>14</v>
      </c>
      <c r="C4194" t="s">
        <v>15</v>
      </c>
      <c r="D4194" t="s">
        <v>17</v>
      </c>
      <c r="E4194" s="14">
        <v>10591.801776</v>
      </c>
      <c r="F4194" s="14">
        <v>68192.000176000001</v>
      </c>
      <c r="G4194" s="13">
        <v>0.15532323071127274</v>
      </c>
      <c r="H4194" s="12">
        <v>-51147208.930000007</v>
      </c>
      <c r="I4194" s="12">
        <v>-7.9443497328720607</v>
      </c>
      <c r="J4194" t="s">
        <v>25</v>
      </c>
      <c r="K4194" s="14">
        <v>1470.5863239999992</v>
      </c>
      <c r="L4194" s="14">
        <v>10591.801776</v>
      </c>
      <c r="M4194" s="13">
        <v>0.13884194163567201</v>
      </c>
      <c r="N4194" s="12">
        <v>-1.1030089419447893</v>
      </c>
      <c r="O4194" s="2">
        <f>DATE(LEFT(ALT[[#This Row],[DATEMTH]],4),RIGHT(ALT[[#This Row],[DATEMTH]],2),1)</f>
        <v>43983</v>
      </c>
      <c r="P4194" t="str">
        <f>IF(AND(ALT[[#This Row],[DATE]]&gt;=DATE(2023,6,1),ALT[[#This Row],[DATE]]&lt;=DATE(2024,5,31)),"Y","N")</f>
        <v>N</v>
      </c>
      <c r="Q4194" t="str">
        <f>LEFT(ALT[[#This Row],[DATEMTH]],4)</f>
        <v>2020</v>
      </c>
    </row>
    <row r="4195" spans="1:17" x14ac:dyDescent="0.25">
      <c r="A4195" t="s">
        <v>55</v>
      </c>
      <c r="B4195" t="s">
        <v>14</v>
      </c>
      <c r="C4195" t="s">
        <v>15</v>
      </c>
      <c r="D4195" t="s">
        <v>17</v>
      </c>
      <c r="E4195" s="14">
        <v>10591.801776</v>
      </c>
      <c r="F4195" s="14">
        <v>68192.000176000001</v>
      </c>
      <c r="G4195" s="13">
        <v>0.15532323071127274</v>
      </c>
      <c r="H4195" s="12">
        <v>-51147208.930000007</v>
      </c>
      <c r="I4195" s="12">
        <v>-7.9443497328720607</v>
      </c>
      <c r="J4195" t="s">
        <v>24</v>
      </c>
      <c r="K4195" s="14">
        <v>4693.8609200000001</v>
      </c>
      <c r="L4195" s="14">
        <v>10591.801776</v>
      </c>
      <c r="M4195" s="13">
        <v>0.4431598154183583</v>
      </c>
      <c r="N4195" s="12">
        <v>-3.5206165612384663</v>
      </c>
      <c r="O4195" s="2">
        <f>DATE(LEFT(ALT[[#This Row],[DATEMTH]],4),RIGHT(ALT[[#This Row],[DATEMTH]],2),1)</f>
        <v>43983</v>
      </c>
      <c r="P4195" t="str">
        <f>IF(AND(ALT[[#This Row],[DATE]]&gt;=DATE(2023,6,1),ALT[[#This Row],[DATE]]&lt;=DATE(2024,5,31)),"Y","N")</f>
        <v>N</v>
      </c>
      <c r="Q4195" t="str">
        <f>LEFT(ALT[[#This Row],[DATEMTH]],4)</f>
        <v>2020</v>
      </c>
    </row>
    <row r="4196" spans="1:17" x14ac:dyDescent="0.25">
      <c r="A4196" t="s">
        <v>55</v>
      </c>
      <c r="B4196" t="s">
        <v>14</v>
      </c>
      <c r="C4196" t="s">
        <v>15</v>
      </c>
      <c r="D4196" t="s">
        <v>17</v>
      </c>
      <c r="E4196" s="14">
        <v>10591.801776</v>
      </c>
      <c r="F4196" s="14">
        <v>68192.000176000001</v>
      </c>
      <c r="G4196" s="13">
        <v>0.15532323071127274</v>
      </c>
      <c r="H4196" s="12">
        <v>-51147208.930000007</v>
      </c>
      <c r="I4196" s="12">
        <v>-7.9443497328720607</v>
      </c>
      <c r="J4196" t="s">
        <v>26</v>
      </c>
      <c r="K4196" s="14">
        <v>1149.3569920000002</v>
      </c>
      <c r="L4196" s="14">
        <v>10591.801776</v>
      </c>
      <c r="M4196" s="13">
        <v>0.10851383138649102</v>
      </c>
      <c r="N4196" s="12">
        <v>-0.86207182738819377</v>
      </c>
      <c r="O4196" s="2">
        <f>DATE(LEFT(ALT[[#This Row],[DATEMTH]],4),RIGHT(ALT[[#This Row],[DATEMTH]],2),1)</f>
        <v>43983</v>
      </c>
      <c r="P4196" t="str">
        <f>IF(AND(ALT[[#This Row],[DATE]]&gt;=DATE(2023,6,1),ALT[[#This Row],[DATE]]&lt;=DATE(2024,5,31)),"Y","N")</f>
        <v>N</v>
      </c>
      <c r="Q4196" t="str">
        <f>LEFT(ALT[[#This Row],[DATEMTH]],4)</f>
        <v>2020</v>
      </c>
    </row>
    <row r="4197" spans="1:17" x14ac:dyDescent="0.25">
      <c r="A4197" t="s">
        <v>55</v>
      </c>
      <c r="B4197" t="s">
        <v>14</v>
      </c>
      <c r="C4197" t="s">
        <v>15</v>
      </c>
      <c r="D4197" t="s">
        <v>17</v>
      </c>
      <c r="E4197" s="14">
        <v>10591.801776</v>
      </c>
      <c r="F4197" s="14">
        <v>68192.000176000001</v>
      </c>
      <c r="G4197" s="13">
        <v>0.15532323071127274</v>
      </c>
      <c r="H4197" s="12">
        <v>-51147208.930000007</v>
      </c>
      <c r="I4197" s="12">
        <v>-7.9443497328720607</v>
      </c>
      <c r="J4197" t="s">
        <v>16</v>
      </c>
      <c r="K4197" s="14">
        <v>3277.9975399999998</v>
      </c>
      <c r="L4197" s="14">
        <v>10591.801776</v>
      </c>
      <c r="M4197" s="13">
        <v>0.30948441155947853</v>
      </c>
      <c r="N4197" s="12">
        <v>-2.45865240230061</v>
      </c>
      <c r="O4197" s="2">
        <f>DATE(LEFT(ALT[[#This Row],[DATEMTH]],4),RIGHT(ALT[[#This Row],[DATEMTH]],2),1)</f>
        <v>43983</v>
      </c>
      <c r="P4197" t="str">
        <f>IF(AND(ALT[[#This Row],[DATE]]&gt;=DATE(2023,6,1),ALT[[#This Row],[DATE]]&lt;=DATE(2024,5,31)),"Y","N")</f>
        <v>N</v>
      </c>
      <c r="Q4197" t="str">
        <f>LEFT(ALT[[#This Row],[DATEMTH]],4)</f>
        <v>2020</v>
      </c>
    </row>
    <row r="4198" spans="1:17" x14ac:dyDescent="0.25">
      <c r="A4198" t="s">
        <v>55</v>
      </c>
      <c r="B4198" t="s">
        <v>14</v>
      </c>
      <c r="C4198" t="s">
        <v>18</v>
      </c>
      <c r="D4198" t="s">
        <v>17</v>
      </c>
      <c r="E4198" s="14">
        <v>14041.487724000002</v>
      </c>
      <c r="F4198" s="14">
        <v>68192.000176000001</v>
      </c>
      <c r="G4198" s="13">
        <v>0.20591107003401651</v>
      </c>
      <c r="H4198" s="12">
        <v>-51147208.930000007</v>
      </c>
      <c r="I4198" s="12">
        <v>-10.531776520029707</v>
      </c>
      <c r="J4198" t="s">
        <v>16</v>
      </c>
      <c r="K4198" s="14">
        <v>5444.1873320000004</v>
      </c>
      <c r="L4198" s="14">
        <v>14041.487724000002</v>
      </c>
      <c r="M4198" s="13">
        <v>0.38772154625002325</v>
      </c>
      <c r="N4198" s="12">
        <v>-4.0833966771056067</v>
      </c>
      <c r="O4198" s="2">
        <f>DATE(LEFT(ALT[[#This Row],[DATEMTH]],4),RIGHT(ALT[[#This Row],[DATEMTH]],2),1)</f>
        <v>43983</v>
      </c>
      <c r="P4198" t="str">
        <f>IF(AND(ALT[[#This Row],[DATE]]&gt;=DATE(2023,6,1),ALT[[#This Row],[DATE]]&lt;=DATE(2024,5,31)),"Y","N")</f>
        <v>N</v>
      </c>
      <c r="Q4198" t="str">
        <f>LEFT(ALT[[#This Row],[DATEMTH]],4)</f>
        <v>2020</v>
      </c>
    </row>
    <row r="4199" spans="1:17" x14ac:dyDescent="0.25">
      <c r="A4199" t="s">
        <v>55</v>
      </c>
      <c r="B4199" t="s">
        <v>14</v>
      </c>
      <c r="C4199" t="s">
        <v>18</v>
      </c>
      <c r="D4199" t="s">
        <v>17</v>
      </c>
      <c r="E4199" s="14">
        <v>14041.487724000002</v>
      </c>
      <c r="F4199" s="14">
        <v>68192.000176000001</v>
      </c>
      <c r="G4199" s="13">
        <v>0.20591107003401651</v>
      </c>
      <c r="H4199" s="12">
        <v>-51147208.930000007</v>
      </c>
      <c r="I4199" s="12">
        <v>-10.531776520029707</v>
      </c>
      <c r="J4199" t="s">
        <v>25</v>
      </c>
      <c r="K4199" s="14">
        <v>1149.8597560000003</v>
      </c>
      <c r="L4199" s="14">
        <v>14041.487724000002</v>
      </c>
      <c r="M4199" s="13">
        <v>8.1890165672020357E-2</v>
      </c>
      <c r="N4199" s="12">
        <v>-0.86244892404592677</v>
      </c>
      <c r="O4199" s="2">
        <f>DATE(LEFT(ALT[[#This Row],[DATEMTH]],4),RIGHT(ALT[[#This Row],[DATEMTH]],2),1)</f>
        <v>43983</v>
      </c>
      <c r="P4199" t="str">
        <f>IF(AND(ALT[[#This Row],[DATE]]&gt;=DATE(2023,6,1),ALT[[#This Row],[DATE]]&lt;=DATE(2024,5,31)),"Y","N")</f>
        <v>N</v>
      </c>
      <c r="Q4199" t="str">
        <f>LEFT(ALT[[#This Row],[DATEMTH]],4)</f>
        <v>2020</v>
      </c>
    </row>
    <row r="4200" spans="1:17" x14ac:dyDescent="0.25">
      <c r="A4200" t="s">
        <v>55</v>
      </c>
      <c r="B4200" t="s">
        <v>14</v>
      </c>
      <c r="C4200" t="s">
        <v>18</v>
      </c>
      <c r="D4200" t="s">
        <v>17</v>
      </c>
      <c r="E4200" s="14">
        <v>14041.487724000002</v>
      </c>
      <c r="F4200" s="14">
        <v>68192.000176000001</v>
      </c>
      <c r="G4200" s="13">
        <v>0.20591107003401651</v>
      </c>
      <c r="H4200" s="12">
        <v>-51147208.930000007</v>
      </c>
      <c r="I4200" s="12">
        <v>-10.531776520029707</v>
      </c>
      <c r="J4200" t="s">
        <v>24</v>
      </c>
      <c r="K4200" s="14">
        <v>4417.2377240000014</v>
      </c>
      <c r="L4200" s="14">
        <v>14041.487724000002</v>
      </c>
      <c r="M4200" s="13">
        <v>0.31458473708950135</v>
      </c>
      <c r="N4200" s="12">
        <v>-3.3131361476389287</v>
      </c>
      <c r="O4200" s="2">
        <f>DATE(LEFT(ALT[[#This Row],[DATEMTH]],4),RIGHT(ALT[[#This Row],[DATEMTH]],2),1)</f>
        <v>43983</v>
      </c>
      <c r="P4200" t="str">
        <f>IF(AND(ALT[[#This Row],[DATE]]&gt;=DATE(2023,6,1),ALT[[#This Row],[DATE]]&lt;=DATE(2024,5,31)),"Y","N")</f>
        <v>N</v>
      </c>
      <c r="Q4200" t="str">
        <f>LEFT(ALT[[#This Row],[DATEMTH]],4)</f>
        <v>2020</v>
      </c>
    </row>
    <row r="4201" spans="1:17" x14ac:dyDescent="0.25">
      <c r="A4201" t="s">
        <v>55</v>
      </c>
      <c r="B4201" t="s">
        <v>14</v>
      </c>
      <c r="C4201" t="s">
        <v>18</v>
      </c>
      <c r="D4201" t="s">
        <v>17</v>
      </c>
      <c r="E4201" s="14">
        <v>14041.487724000002</v>
      </c>
      <c r="F4201" s="14">
        <v>68192.000176000001</v>
      </c>
      <c r="G4201" s="13">
        <v>0.20591107003401651</v>
      </c>
      <c r="H4201" s="12">
        <v>-51147208.930000007</v>
      </c>
      <c r="I4201" s="12">
        <v>-10.531776520029707</v>
      </c>
      <c r="J4201" t="s">
        <v>26</v>
      </c>
      <c r="K4201" s="14">
        <v>3030.2029120000007</v>
      </c>
      <c r="L4201" s="14">
        <v>14041.487724000002</v>
      </c>
      <c r="M4201" s="13">
        <v>0.21580355098845508</v>
      </c>
      <c r="N4201" s="12">
        <v>-2.2727947712392447</v>
      </c>
      <c r="O4201" s="2">
        <f>DATE(LEFT(ALT[[#This Row],[DATEMTH]],4),RIGHT(ALT[[#This Row],[DATEMTH]],2),1)</f>
        <v>43983</v>
      </c>
      <c r="P4201" t="str">
        <f>IF(AND(ALT[[#This Row],[DATE]]&gt;=DATE(2023,6,1),ALT[[#This Row],[DATE]]&lt;=DATE(2024,5,31)),"Y","N")</f>
        <v>N</v>
      </c>
      <c r="Q4201" t="str">
        <f>LEFT(ALT[[#This Row],[DATEMTH]],4)</f>
        <v>2020</v>
      </c>
    </row>
    <row r="4202" spans="1:17" x14ac:dyDescent="0.25">
      <c r="A4202" t="s">
        <v>55</v>
      </c>
      <c r="B4202" t="s">
        <v>14</v>
      </c>
      <c r="C4202" t="s">
        <v>19</v>
      </c>
      <c r="D4202" t="s">
        <v>17</v>
      </c>
      <c r="E4202" s="14">
        <v>19113.19656</v>
      </c>
      <c r="F4202" s="14">
        <v>68192.000176000001</v>
      </c>
      <c r="G4202" s="13">
        <v>0.28028502625923618</v>
      </c>
      <c r="H4202" s="12">
        <v>-51147208.930000007</v>
      </c>
      <c r="I4202" s="12">
        <v>-14.335796798031691</v>
      </c>
      <c r="J4202" t="s">
        <v>16</v>
      </c>
      <c r="K4202" s="14">
        <v>2.698852</v>
      </c>
      <c r="L4202" s="14">
        <v>19113.19656</v>
      </c>
      <c r="M4202" s="13">
        <v>1.4120359153571118E-4</v>
      </c>
      <c r="N4202" s="12">
        <v>-2.0242659954082232E-3</v>
      </c>
      <c r="O4202" s="2">
        <f>DATE(LEFT(ALT[[#This Row],[DATEMTH]],4),RIGHT(ALT[[#This Row],[DATEMTH]],2),1)</f>
        <v>43983</v>
      </c>
      <c r="P4202" t="str">
        <f>IF(AND(ALT[[#This Row],[DATE]]&gt;=DATE(2023,6,1),ALT[[#This Row],[DATE]]&lt;=DATE(2024,5,31)),"Y","N")</f>
        <v>N</v>
      </c>
      <c r="Q4202" t="str">
        <f>LEFT(ALT[[#This Row],[DATEMTH]],4)</f>
        <v>2020</v>
      </c>
    </row>
    <row r="4203" spans="1:17" x14ac:dyDescent="0.25">
      <c r="A4203" t="s">
        <v>55</v>
      </c>
      <c r="B4203" t="s">
        <v>14</v>
      </c>
      <c r="C4203" t="s">
        <v>19</v>
      </c>
      <c r="D4203" t="s">
        <v>17</v>
      </c>
      <c r="E4203" s="14">
        <v>19113.19656</v>
      </c>
      <c r="F4203" s="14">
        <v>68192.000176000001</v>
      </c>
      <c r="G4203" s="13">
        <v>0.28028502625923618</v>
      </c>
      <c r="H4203" s="12">
        <v>-51147208.930000007</v>
      </c>
      <c r="I4203" s="12">
        <v>-14.335796798031691</v>
      </c>
      <c r="J4203" t="s">
        <v>24</v>
      </c>
      <c r="K4203" s="14">
        <v>5789.7705959999994</v>
      </c>
      <c r="L4203" s="14">
        <v>19113.19656</v>
      </c>
      <c r="M4203" s="13">
        <v>0.30292005724028398</v>
      </c>
      <c r="N4203" s="12">
        <v>-4.3426003866448397</v>
      </c>
      <c r="O4203" s="2">
        <f>DATE(LEFT(ALT[[#This Row],[DATEMTH]],4),RIGHT(ALT[[#This Row],[DATEMTH]],2),1)</f>
        <v>43983</v>
      </c>
      <c r="P4203" t="str">
        <f>IF(AND(ALT[[#This Row],[DATE]]&gt;=DATE(2023,6,1),ALT[[#This Row],[DATE]]&lt;=DATE(2024,5,31)),"Y","N")</f>
        <v>N</v>
      </c>
      <c r="Q4203" t="str">
        <f>LEFT(ALT[[#This Row],[DATEMTH]],4)</f>
        <v>2020</v>
      </c>
    </row>
    <row r="4204" spans="1:17" x14ac:dyDescent="0.25">
      <c r="A4204" t="s">
        <v>55</v>
      </c>
      <c r="B4204" t="s">
        <v>14</v>
      </c>
      <c r="C4204" t="s">
        <v>19</v>
      </c>
      <c r="D4204" t="s">
        <v>17</v>
      </c>
      <c r="E4204" s="14">
        <v>19113.19656</v>
      </c>
      <c r="F4204" s="14">
        <v>68192.000176000001</v>
      </c>
      <c r="G4204" s="13">
        <v>0.28028502625923618</v>
      </c>
      <c r="H4204" s="12">
        <v>-51147208.930000007</v>
      </c>
      <c r="I4204" s="12">
        <v>-14.335796798031691</v>
      </c>
      <c r="J4204" t="s">
        <v>25</v>
      </c>
      <c r="K4204" s="14">
        <v>12871.464083999999</v>
      </c>
      <c r="L4204" s="14">
        <v>19113.19656</v>
      </c>
      <c r="M4204" s="13">
        <v>0.67343335499083046</v>
      </c>
      <c r="N4204" s="12">
        <v>-9.6542037341652858</v>
      </c>
      <c r="O4204" s="2">
        <f>DATE(LEFT(ALT[[#This Row],[DATEMTH]],4),RIGHT(ALT[[#This Row],[DATEMTH]],2),1)</f>
        <v>43983</v>
      </c>
      <c r="P4204" t="str">
        <f>IF(AND(ALT[[#This Row],[DATE]]&gt;=DATE(2023,6,1),ALT[[#This Row],[DATE]]&lt;=DATE(2024,5,31)),"Y","N")</f>
        <v>N</v>
      </c>
      <c r="Q4204" t="str">
        <f>LEFT(ALT[[#This Row],[DATEMTH]],4)</f>
        <v>2020</v>
      </c>
    </row>
    <row r="4205" spans="1:17" x14ac:dyDescent="0.25">
      <c r="A4205" t="s">
        <v>55</v>
      </c>
      <c r="B4205" t="s">
        <v>14</v>
      </c>
      <c r="C4205" t="s">
        <v>19</v>
      </c>
      <c r="D4205" t="s">
        <v>17</v>
      </c>
      <c r="E4205" s="14">
        <v>19113.19656</v>
      </c>
      <c r="F4205" s="14">
        <v>68192.000176000001</v>
      </c>
      <c r="G4205" s="13">
        <v>0.28028502625923618</v>
      </c>
      <c r="H4205" s="12">
        <v>-51147208.930000007</v>
      </c>
      <c r="I4205" s="12">
        <v>-14.335796798031691</v>
      </c>
      <c r="J4205" t="s">
        <v>26</v>
      </c>
      <c r="K4205" s="14">
        <v>449.26302800000002</v>
      </c>
      <c r="L4205" s="14">
        <v>19113.19656</v>
      </c>
      <c r="M4205" s="13">
        <v>2.3505384177349768E-2</v>
      </c>
      <c r="N4205" s="12">
        <v>-0.33696841122615556</v>
      </c>
      <c r="O4205" s="2">
        <f>DATE(LEFT(ALT[[#This Row],[DATEMTH]],4),RIGHT(ALT[[#This Row],[DATEMTH]],2),1)</f>
        <v>43983</v>
      </c>
      <c r="P4205" t="str">
        <f>IF(AND(ALT[[#This Row],[DATE]]&gt;=DATE(2023,6,1),ALT[[#This Row],[DATE]]&lt;=DATE(2024,5,31)),"Y","N")</f>
        <v>N</v>
      </c>
      <c r="Q4205" t="str">
        <f>LEFT(ALT[[#This Row],[DATEMTH]],4)</f>
        <v>2020</v>
      </c>
    </row>
    <row r="4206" spans="1:17" x14ac:dyDescent="0.25">
      <c r="A4206" t="s">
        <v>55</v>
      </c>
      <c r="B4206" t="s">
        <v>14</v>
      </c>
      <c r="C4206" t="s">
        <v>20</v>
      </c>
      <c r="D4206" t="s">
        <v>17</v>
      </c>
      <c r="E4206" s="14">
        <v>24445.514115999998</v>
      </c>
      <c r="F4206" s="14">
        <v>68192.000176000001</v>
      </c>
      <c r="G4206" s="13">
        <v>0.35848067299547459</v>
      </c>
      <c r="H4206" s="12">
        <v>-51147208.930000007</v>
      </c>
      <c r="I4206" s="12">
        <v>-18.33528587906655</v>
      </c>
      <c r="J4206" t="s">
        <v>26</v>
      </c>
      <c r="K4206" s="14">
        <v>1639.0724640000003</v>
      </c>
      <c r="L4206" s="14">
        <v>24445.514115999998</v>
      </c>
      <c r="M4206" s="13">
        <v>6.7050030374579031E-2</v>
      </c>
      <c r="N4206" s="12">
        <v>-1.2293814751180021</v>
      </c>
      <c r="O4206" s="2">
        <f>DATE(LEFT(ALT[[#This Row],[DATEMTH]],4),RIGHT(ALT[[#This Row],[DATEMTH]],2),1)</f>
        <v>43983</v>
      </c>
      <c r="P4206" t="str">
        <f>IF(AND(ALT[[#This Row],[DATE]]&gt;=DATE(2023,6,1),ALT[[#This Row],[DATE]]&lt;=DATE(2024,5,31)),"Y","N")</f>
        <v>N</v>
      </c>
      <c r="Q4206" t="str">
        <f>LEFT(ALT[[#This Row],[DATEMTH]],4)</f>
        <v>2020</v>
      </c>
    </row>
    <row r="4207" spans="1:17" x14ac:dyDescent="0.25">
      <c r="A4207" t="s">
        <v>55</v>
      </c>
      <c r="B4207" t="s">
        <v>14</v>
      </c>
      <c r="C4207" t="s">
        <v>20</v>
      </c>
      <c r="D4207" t="s">
        <v>17</v>
      </c>
      <c r="E4207" s="14">
        <v>24445.514115999998</v>
      </c>
      <c r="F4207" s="14">
        <v>68192.000176000001</v>
      </c>
      <c r="G4207" s="13">
        <v>0.35848067299547459</v>
      </c>
      <c r="H4207" s="12">
        <v>-51147208.930000007</v>
      </c>
      <c r="I4207" s="12">
        <v>-18.33528587906655</v>
      </c>
      <c r="J4207" t="s">
        <v>25</v>
      </c>
      <c r="K4207" s="14">
        <v>3312.3674760000008</v>
      </c>
      <c r="L4207" s="14">
        <v>24445.514115999998</v>
      </c>
      <c r="M4207" s="13">
        <v>0.13550001281552107</v>
      </c>
      <c r="N4207" s="12">
        <v>-2.48443147158976</v>
      </c>
      <c r="O4207" s="2">
        <f>DATE(LEFT(ALT[[#This Row],[DATEMTH]],4),RIGHT(ALT[[#This Row],[DATEMTH]],2),1)</f>
        <v>43983</v>
      </c>
      <c r="P4207" t="str">
        <f>IF(AND(ALT[[#This Row],[DATE]]&gt;=DATE(2023,6,1),ALT[[#This Row],[DATE]]&lt;=DATE(2024,5,31)),"Y","N")</f>
        <v>N</v>
      </c>
      <c r="Q4207" t="str">
        <f>LEFT(ALT[[#This Row],[DATEMTH]],4)</f>
        <v>2020</v>
      </c>
    </row>
    <row r="4208" spans="1:17" x14ac:dyDescent="0.25">
      <c r="A4208" t="s">
        <v>55</v>
      </c>
      <c r="B4208" t="s">
        <v>14</v>
      </c>
      <c r="C4208" t="s">
        <v>20</v>
      </c>
      <c r="D4208" t="s">
        <v>17</v>
      </c>
      <c r="E4208" s="14">
        <v>24445.514115999998</v>
      </c>
      <c r="F4208" s="14">
        <v>68192.000176000001</v>
      </c>
      <c r="G4208" s="13">
        <v>0.35848067299547459</v>
      </c>
      <c r="H4208" s="12">
        <v>-51147208.930000007</v>
      </c>
      <c r="I4208" s="12">
        <v>-18.33528587906655</v>
      </c>
      <c r="J4208" t="s">
        <v>24</v>
      </c>
      <c r="K4208" s="14">
        <v>10748.49698</v>
      </c>
      <c r="L4208" s="14">
        <v>24445.514115999998</v>
      </c>
      <c r="M4208" s="13">
        <v>0.43969199948079346</v>
      </c>
      <c r="N4208" s="12">
        <v>-8.0618785092187295</v>
      </c>
      <c r="O4208" s="2">
        <f>DATE(LEFT(ALT[[#This Row],[DATEMTH]],4),RIGHT(ALT[[#This Row],[DATEMTH]],2),1)</f>
        <v>43983</v>
      </c>
      <c r="P4208" t="str">
        <f>IF(AND(ALT[[#This Row],[DATE]]&gt;=DATE(2023,6,1),ALT[[#This Row],[DATE]]&lt;=DATE(2024,5,31)),"Y","N")</f>
        <v>N</v>
      </c>
      <c r="Q4208" t="str">
        <f>LEFT(ALT[[#This Row],[DATEMTH]],4)</f>
        <v>2020</v>
      </c>
    </row>
    <row r="4209" spans="1:17" x14ac:dyDescent="0.25">
      <c r="A4209" t="s">
        <v>55</v>
      </c>
      <c r="B4209" t="s">
        <v>14</v>
      </c>
      <c r="C4209" t="s">
        <v>20</v>
      </c>
      <c r="D4209" t="s">
        <v>17</v>
      </c>
      <c r="E4209" s="14">
        <v>24445.514115999998</v>
      </c>
      <c r="F4209" s="14">
        <v>68192.000176000001</v>
      </c>
      <c r="G4209" s="13">
        <v>0.35848067299547459</v>
      </c>
      <c r="H4209" s="12">
        <v>-51147208.930000007</v>
      </c>
      <c r="I4209" s="12">
        <v>-18.33528587906655</v>
      </c>
      <c r="J4209" t="s">
        <v>16</v>
      </c>
      <c r="K4209" s="14">
        <v>8745.5771960000002</v>
      </c>
      <c r="L4209" s="14">
        <v>24445.514115999998</v>
      </c>
      <c r="M4209" s="13">
        <v>0.35775795732910659</v>
      </c>
      <c r="N4209" s="12">
        <v>-6.5595944231400614</v>
      </c>
      <c r="O4209" s="2">
        <f>DATE(LEFT(ALT[[#This Row],[DATEMTH]],4),RIGHT(ALT[[#This Row],[DATEMTH]],2),1)</f>
        <v>43983</v>
      </c>
      <c r="P4209" t="str">
        <f>IF(AND(ALT[[#This Row],[DATE]]&gt;=DATE(2023,6,1),ALT[[#This Row],[DATE]]&lt;=DATE(2024,5,31)),"Y","N")</f>
        <v>N</v>
      </c>
      <c r="Q4209" t="str">
        <f>LEFT(ALT[[#This Row],[DATEMTH]],4)</f>
        <v>2020</v>
      </c>
    </row>
    <row r="4210" spans="1:17" x14ac:dyDescent="0.25">
      <c r="A4210" t="s">
        <v>55</v>
      </c>
      <c r="B4210" t="s">
        <v>14</v>
      </c>
      <c r="C4210" t="s">
        <v>15</v>
      </c>
      <c r="D4210" t="s">
        <v>23</v>
      </c>
      <c r="E4210" s="14">
        <v>10591.801776</v>
      </c>
      <c r="F4210" s="14">
        <v>68192.000176000001</v>
      </c>
      <c r="G4210" s="13">
        <v>0.15532323071127274</v>
      </c>
      <c r="H4210" s="12">
        <v>0</v>
      </c>
      <c r="I4210" s="12">
        <v>0</v>
      </c>
      <c r="J4210" t="s">
        <v>24</v>
      </c>
      <c r="K4210" s="14">
        <v>4693.8609200000001</v>
      </c>
      <c r="L4210" s="14">
        <v>10591.801776</v>
      </c>
      <c r="M4210" s="13">
        <v>0.4431598154183583</v>
      </c>
      <c r="N4210" s="12">
        <v>0</v>
      </c>
      <c r="O4210" s="2">
        <f>DATE(LEFT(ALT[[#This Row],[DATEMTH]],4),RIGHT(ALT[[#This Row],[DATEMTH]],2),1)</f>
        <v>43983</v>
      </c>
      <c r="P4210" t="str">
        <f>IF(AND(ALT[[#This Row],[DATE]]&gt;=DATE(2023,6,1),ALT[[#This Row],[DATE]]&lt;=DATE(2024,5,31)),"Y","N")</f>
        <v>N</v>
      </c>
      <c r="Q4210" t="str">
        <f>LEFT(ALT[[#This Row],[DATEMTH]],4)</f>
        <v>2020</v>
      </c>
    </row>
    <row r="4211" spans="1:17" x14ac:dyDescent="0.25">
      <c r="A4211" t="s">
        <v>55</v>
      </c>
      <c r="B4211" t="s">
        <v>14</v>
      </c>
      <c r="C4211" t="s">
        <v>15</v>
      </c>
      <c r="D4211" t="s">
        <v>23</v>
      </c>
      <c r="E4211" s="14">
        <v>10591.801776</v>
      </c>
      <c r="F4211" s="14">
        <v>68192.000176000001</v>
      </c>
      <c r="G4211" s="13">
        <v>0.15532323071127274</v>
      </c>
      <c r="H4211" s="12">
        <v>0</v>
      </c>
      <c r="I4211" s="12">
        <v>0</v>
      </c>
      <c r="J4211" t="s">
        <v>26</v>
      </c>
      <c r="K4211" s="14">
        <v>1149.3569920000002</v>
      </c>
      <c r="L4211" s="14">
        <v>10591.801776</v>
      </c>
      <c r="M4211" s="13">
        <v>0.10851383138649102</v>
      </c>
      <c r="N4211" s="12">
        <v>0</v>
      </c>
      <c r="O4211" s="2">
        <f>DATE(LEFT(ALT[[#This Row],[DATEMTH]],4),RIGHT(ALT[[#This Row],[DATEMTH]],2),1)</f>
        <v>43983</v>
      </c>
      <c r="P4211" t="str">
        <f>IF(AND(ALT[[#This Row],[DATE]]&gt;=DATE(2023,6,1),ALT[[#This Row],[DATE]]&lt;=DATE(2024,5,31)),"Y","N")</f>
        <v>N</v>
      </c>
      <c r="Q4211" t="str">
        <f>LEFT(ALT[[#This Row],[DATEMTH]],4)</f>
        <v>2020</v>
      </c>
    </row>
    <row r="4212" spans="1:17" x14ac:dyDescent="0.25">
      <c r="A4212" t="s">
        <v>55</v>
      </c>
      <c r="B4212" t="s">
        <v>14</v>
      </c>
      <c r="C4212" t="s">
        <v>15</v>
      </c>
      <c r="D4212" t="s">
        <v>23</v>
      </c>
      <c r="E4212" s="14">
        <v>10591.801776</v>
      </c>
      <c r="F4212" s="14">
        <v>68192.000176000001</v>
      </c>
      <c r="G4212" s="13">
        <v>0.15532323071127274</v>
      </c>
      <c r="H4212" s="12">
        <v>0</v>
      </c>
      <c r="I4212" s="12">
        <v>0</v>
      </c>
      <c r="J4212" t="s">
        <v>25</v>
      </c>
      <c r="K4212" s="14">
        <v>1470.5863239999992</v>
      </c>
      <c r="L4212" s="14">
        <v>10591.801776</v>
      </c>
      <c r="M4212" s="13">
        <v>0.13884194163567201</v>
      </c>
      <c r="N4212" s="12">
        <v>0</v>
      </c>
      <c r="O4212" s="2">
        <f>DATE(LEFT(ALT[[#This Row],[DATEMTH]],4),RIGHT(ALT[[#This Row],[DATEMTH]],2),1)</f>
        <v>43983</v>
      </c>
      <c r="P4212" t="str">
        <f>IF(AND(ALT[[#This Row],[DATE]]&gt;=DATE(2023,6,1),ALT[[#This Row],[DATE]]&lt;=DATE(2024,5,31)),"Y","N")</f>
        <v>N</v>
      </c>
      <c r="Q4212" t="str">
        <f>LEFT(ALT[[#This Row],[DATEMTH]],4)</f>
        <v>2020</v>
      </c>
    </row>
    <row r="4213" spans="1:17" x14ac:dyDescent="0.25">
      <c r="A4213" t="s">
        <v>55</v>
      </c>
      <c r="B4213" t="s">
        <v>14</v>
      </c>
      <c r="C4213" t="s">
        <v>15</v>
      </c>
      <c r="D4213" t="s">
        <v>23</v>
      </c>
      <c r="E4213" s="14">
        <v>10591.801776</v>
      </c>
      <c r="F4213" s="14">
        <v>68192.000176000001</v>
      </c>
      <c r="G4213" s="13">
        <v>0.15532323071127274</v>
      </c>
      <c r="H4213" s="12">
        <v>0</v>
      </c>
      <c r="I4213" s="12">
        <v>0</v>
      </c>
      <c r="J4213" t="s">
        <v>16</v>
      </c>
      <c r="K4213" s="14">
        <v>3277.9975399999998</v>
      </c>
      <c r="L4213" s="14">
        <v>10591.801776</v>
      </c>
      <c r="M4213" s="13">
        <v>0.30948441155947853</v>
      </c>
      <c r="N4213" s="12">
        <v>0</v>
      </c>
      <c r="O4213" s="2">
        <f>DATE(LEFT(ALT[[#This Row],[DATEMTH]],4),RIGHT(ALT[[#This Row],[DATEMTH]],2),1)</f>
        <v>43983</v>
      </c>
      <c r="P4213" t="str">
        <f>IF(AND(ALT[[#This Row],[DATE]]&gt;=DATE(2023,6,1),ALT[[#This Row],[DATE]]&lt;=DATE(2024,5,31)),"Y","N")</f>
        <v>N</v>
      </c>
      <c r="Q4213" t="str">
        <f>LEFT(ALT[[#This Row],[DATEMTH]],4)</f>
        <v>2020</v>
      </c>
    </row>
    <row r="4214" spans="1:17" x14ac:dyDescent="0.25">
      <c r="A4214" t="s">
        <v>55</v>
      </c>
      <c r="B4214" t="s">
        <v>14</v>
      </c>
      <c r="C4214" t="s">
        <v>18</v>
      </c>
      <c r="D4214" t="s">
        <v>23</v>
      </c>
      <c r="E4214" s="14">
        <v>14041.487724000002</v>
      </c>
      <c r="F4214" s="14">
        <v>68192.000176000001</v>
      </c>
      <c r="G4214" s="13">
        <v>0.20591107003401651</v>
      </c>
      <c r="H4214" s="12">
        <v>0</v>
      </c>
      <c r="I4214" s="12">
        <v>0</v>
      </c>
      <c r="J4214" t="s">
        <v>25</v>
      </c>
      <c r="K4214" s="14">
        <v>1149.8597560000003</v>
      </c>
      <c r="L4214" s="14">
        <v>14041.487724000002</v>
      </c>
      <c r="M4214" s="13">
        <v>8.1890165672020357E-2</v>
      </c>
      <c r="N4214" s="12">
        <v>0</v>
      </c>
      <c r="O4214" s="2">
        <f>DATE(LEFT(ALT[[#This Row],[DATEMTH]],4),RIGHT(ALT[[#This Row],[DATEMTH]],2),1)</f>
        <v>43983</v>
      </c>
      <c r="P4214" t="str">
        <f>IF(AND(ALT[[#This Row],[DATE]]&gt;=DATE(2023,6,1),ALT[[#This Row],[DATE]]&lt;=DATE(2024,5,31)),"Y","N")</f>
        <v>N</v>
      </c>
      <c r="Q4214" t="str">
        <f>LEFT(ALT[[#This Row],[DATEMTH]],4)</f>
        <v>2020</v>
      </c>
    </row>
    <row r="4215" spans="1:17" x14ac:dyDescent="0.25">
      <c r="A4215" t="s">
        <v>55</v>
      </c>
      <c r="B4215" t="s">
        <v>14</v>
      </c>
      <c r="C4215" t="s">
        <v>18</v>
      </c>
      <c r="D4215" t="s">
        <v>23</v>
      </c>
      <c r="E4215" s="14">
        <v>14041.487724000002</v>
      </c>
      <c r="F4215" s="14">
        <v>68192.000176000001</v>
      </c>
      <c r="G4215" s="13">
        <v>0.20591107003401651</v>
      </c>
      <c r="H4215" s="12">
        <v>0</v>
      </c>
      <c r="I4215" s="12">
        <v>0</v>
      </c>
      <c r="J4215" t="s">
        <v>24</v>
      </c>
      <c r="K4215" s="14">
        <v>4417.2377240000014</v>
      </c>
      <c r="L4215" s="14">
        <v>14041.487724000002</v>
      </c>
      <c r="M4215" s="13">
        <v>0.31458473708950135</v>
      </c>
      <c r="N4215" s="12">
        <v>0</v>
      </c>
      <c r="O4215" s="2">
        <f>DATE(LEFT(ALT[[#This Row],[DATEMTH]],4),RIGHT(ALT[[#This Row],[DATEMTH]],2),1)</f>
        <v>43983</v>
      </c>
      <c r="P4215" t="str">
        <f>IF(AND(ALT[[#This Row],[DATE]]&gt;=DATE(2023,6,1),ALT[[#This Row],[DATE]]&lt;=DATE(2024,5,31)),"Y","N")</f>
        <v>N</v>
      </c>
      <c r="Q4215" t="str">
        <f>LEFT(ALT[[#This Row],[DATEMTH]],4)</f>
        <v>2020</v>
      </c>
    </row>
    <row r="4216" spans="1:17" x14ac:dyDescent="0.25">
      <c r="A4216" t="s">
        <v>55</v>
      </c>
      <c r="B4216" t="s">
        <v>14</v>
      </c>
      <c r="C4216" t="s">
        <v>18</v>
      </c>
      <c r="D4216" t="s">
        <v>23</v>
      </c>
      <c r="E4216" s="14">
        <v>14041.487724000002</v>
      </c>
      <c r="F4216" s="14">
        <v>68192.000176000001</v>
      </c>
      <c r="G4216" s="13">
        <v>0.20591107003401651</v>
      </c>
      <c r="H4216" s="12">
        <v>0</v>
      </c>
      <c r="I4216" s="12">
        <v>0</v>
      </c>
      <c r="J4216" t="s">
        <v>16</v>
      </c>
      <c r="K4216" s="14">
        <v>5444.1873320000004</v>
      </c>
      <c r="L4216" s="14">
        <v>14041.487724000002</v>
      </c>
      <c r="M4216" s="13">
        <v>0.38772154625002325</v>
      </c>
      <c r="N4216" s="12">
        <v>0</v>
      </c>
      <c r="O4216" s="2">
        <f>DATE(LEFT(ALT[[#This Row],[DATEMTH]],4),RIGHT(ALT[[#This Row],[DATEMTH]],2),1)</f>
        <v>43983</v>
      </c>
      <c r="P4216" t="str">
        <f>IF(AND(ALT[[#This Row],[DATE]]&gt;=DATE(2023,6,1),ALT[[#This Row],[DATE]]&lt;=DATE(2024,5,31)),"Y","N")</f>
        <v>N</v>
      </c>
      <c r="Q4216" t="str">
        <f>LEFT(ALT[[#This Row],[DATEMTH]],4)</f>
        <v>2020</v>
      </c>
    </row>
    <row r="4217" spans="1:17" x14ac:dyDescent="0.25">
      <c r="A4217" t="s">
        <v>55</v>
      </c>
      <c r="B4217" t="s">
        <v>14</v>
      </c>
      <c r="C4217" t="s">
        <v>18</v>
      </c>
      <c r="D4217" t="s">
        <v>23</v>
      </c>
      <c r="E4217" s="14">
        <v>14041.487724000002</v>
      </c>
      <c r="F4217" s="14">
        <v>68192.000176000001</v>
      </c>
      <c r="G4217" s="13">
        <v>0.20591107003401651</v>
      </c>
      <c r="H4217" s="12">
        <v>0</v>
      </c>
      <c r="I4217" s="12">
        <v>0</v>
      </c>
      <c r="J4217" t="s">
        <v>26</v>
      </c>
      <c r="K4217" s="14">
        <v>3030.2029120000007</v>
      </c>
      <c r="L4217" s="14">
        <v>14041.487724000002</v>
      </c>
      <c r="M4217" s="13">
        <v>0.21580355098845508</v>
      </c>
      <c r="N4217" s="12">
        <v>0</v>
      </c>
      <c r="O4217" s="2">
        <f>DATE(LEFT(ALT[[#This Row],[DATEMTH]],4),RIGHT(ALT[[#This Row],[DATEMTH]],2),1)</f>
        <v>43983</v>
      </c>
      <c r="P4217" t="str">
        <f>IF(AND(ALT[[#This Row],[DATE]]&gt;=DATE(2023,6,1),ALT[[#This Row],[DATE]]&lt;=DATE(2024,5,31)),"Y","N")</f>
        <v>N</v>
      </c>
      <c r="Q4217" t="str">
        <f>LEFT(ALT[[#This Row],[DATEMTH]],4)</f>
        <v>2020</v>
      </c>
    </row>
    <row r="4218" spans="1:17" x14ac:dyDescent="0.25">
      <c r="A4218" t="s">
        <v>55</v>
      </c>
      <c r="B4218" t="s">
        <v>14</v>
      </c>
      <c r="C4218" t="s">
        <v>19</v>
      </c>
      <c r="D4218" t="s">
        <v>23</v>
      </c>
      <c r="E4218" s="14">
        <v>19113.19656</v>
      </c>
      <c r="F4218" s="14">
        <v>68192.000176000001</v>
      </c>
      <c r="G4218" s="13">
        <v>0.28028502625923618</v>
      </c>
      <c r="H4218" s="12">
        <v>0</v>
      </c>
      <c r="I4218" s="12">
        <v>0</v>
      </c>
      <c r="J4218" t="s">
        <v>24</v>
      </c>
      <c r="K4218" s="14">
        <v>5789.7705959999994</v>
      </c>
      <c r="L4218" s="14">
        <v>19113.19656</v>
      </c>
      <c r="M4218" s="13">
        <v>0.30292005724028398</v>
      </c>
      <c r="N4218" s="12">
        <v>0</v>
      </c>
      <c r="O4218" s="2">
        <f>DATE(LEFT(ALT[[#This Row],[DATEMTH]],4),RIGHT(ALT[[#This Row],[DATEMTH]],2),1)</f>
        <v>43983</v>
      </c>
      <c r="P4218" t="str">
        <f>IF(AND(ALT[[#This Row],[DATE]]&gt;=DATE(2023,6,1),ALT[[#This Row],[DATE]]&lt;=DATE(2024,5,31)),"Y","N")</f>
        <v>N</v>
      </c>
      <c r="Q4218" t="str">
        <f>LEFT(ALT[[#This Row],[DATEMTH]],4)</f>
        <v>2020</v>
      </c>
    </row>
    <row r="4219" spans="1:17" x14ac:dyDescent="0.25">
      <c r="A4219" t="s">
        <v>55</v>
      </c>
      <c r="B4219" t="s">
        <v>14</v>
      </c>
      <c r="C4219" t="s">
        <v>19</v>
      </c>
      <c r="D4219" t="s">
        <v>23</v>
      </c>
      <c r="E4219" s="14">
        <v>19113.19656</v>
      </c>
      <c r="F4219" s="14">
        <v>68192.000176000001</v>
      </c>
      <c r="G4219" s="13">
        <v>0.28028502625923618</v>
      </c>
      <c r="H4219" s="12">
        <v>0</v>
      </c>
      <c r="I4219" s="12">
        <v>0</v>
      </c>
      <c r="J4219" t="s">
        <v>26</v>
      </c>
      <c r="K4219" s="14">
        <v>449.26302800000002</v>
      </c>
      <c r="L4219" s="14">
        <v>19113.19656</v>
      </c>
      <c r="M4219" s="13">
        <v>2.3505384177349768E-2</v>
      </c>
      <c r="N4219" s="12">
        <v>0</v>
      </c>
      <c r="O4219" s="2">
        <f>DATE(LEFT(ALT[[#This Row],[DATEMTH]],4),RIGHT(ALT[[#This Row],[DATEMTH]],2),1)</f>
        <v>43983</v>
      </c>
      <c r="P4219" t="str">
        <f>IF(AND(ALT[[#This Row],[DATE]]&gt;=DATE(2023,6,1),ALT[[#This Row],[DATE]]&lt;=DATE(2024,5,31)),"Y","N")</f>
        <v>N</v>
      </c>
      <c r="Q4219" t="str">
        <f>LEFT(ALT[[#This Row],[DATEMTH]],4)</f>
        <v>2020</v>
      </c>
    </row>
    <row r="4220" spans="1:17" x14ac:dyDescent="0.25">
      <c r="A4220" t="s">
        <v>55</v>
      </c>
      <c r="B4220" t="s">
        <v>14</v>
      </c>
      <c r="C4220" t="s">
        <v>19</v>
      </c>
      <c r="D4220" t="s">
        <v>23</v>
      </c>
      <c r="E4220" s="14">
        <v>19113.19656</v>
      </c>
      <c r="F4220" s="14">
        <v>68192.000176000001</v>
      </c>
      <c r="G4220" s="13">
        <v>0.28028502625923618</v>
      </c>
      <c r="H4220" s="12">
        <v>0</v>
      </c>
      <c r="I4220" s="12">
        <v>0</v>
      </c>
      <c r="J4220" t="s">
        <v>25</v>
      </c>
      <c r="K4220" s="14">
        <v>12871.464083999999</v>
      </c>
      <c r="L4220" s="14">
        <v>19113.19656</v>
      </c>
      <c r="M4220" s="13">
        <v>0.67343335499083046</v>
      </c>
      <c r="N4220" s="12">
        <v>0</v>
      </c>
      <c r="O4220" s="2">
        <f>DATE(LEFT(ALT[[#This Row],[DATEMTH]],4),RIGHT(ALT[[#This Row],[DATEMTH]],2),1)</f>
        <v>43983</v>
      </c>
      <c r="P4220" t="str">
        <f>IF(AND(ALT[[#This Row],[DATE]]&gt;=DATE(2023,6,1),ALT[[#This Row],[DATE]]&lt;=DATE(2024,5,31)),"Y","N")</f>
        <v>N</v>
      </c>
      <c r="Q4220" t="str">
        <f>LEFT(ALT[[#This Row],[DATEMTH]],4)</f>
        <v>2020</v>
      </c>
    </row>
    <row r="4221" spans="1:17" x14ac:dyDescent="0.25">
      <c r="A4221" t="s">
        <v>55</v>
      </c>
      <c r="B4221" t="s">
        <v>14</v>
      </c>
      <c r="C4221" t="s">
        <v>19</v>
      </c>
      <c r="D4221" t="s">
        <v>23</v>
      </c>
      <c r="E4221" s="14">
        <v>19113.19656</v>
      </c>
      <c r="F4221" s="14">
        <v>68192.000176000001</v>
      </c>
      <c r="G4221" s="13">
        <v>0.28028502625923618</v>
      </c>
      <c r="H4221" s="12">
        <v>0</v>
      </c>
      <c r="I4221" s="12">
        <v>0</v>
      </c>
      <c r="J4221" t="s">
        <v>16</v>
      </c>
      <c r="K4221" s="14">
        <v>2.698852</v>
      </c>
      <c r="L4221" s="14">
        <v>19113.19656</v>
      </c>
      <c r="M4221" s="13">
        <v>1.4120359153571118E-4</v>
      </c>
      <c r="N4221" s="12">
        <v>0</v>
      </c>
      <c r="O4221" s="2">
        <f>DATE(LEFT(ALT[[#This Row],[DATEMTH]],4),RIGHT(ALT[[#This Row],[DATEMTH]],2),1)</f>
        <v>43983</v>
      </c>
      <c r="P4221" t="str">
        <f>IF(AND(ALT[[#This Row],[DATE]]&gt;=DATE(2023,6,1),ALT[[#This Row],[DATE]]&lt;=DATE(2024,5,31)),"Y","N")</f>
        <v>N</v>
      </c>
      <c r="Q4221" t="str">
        <f>LEFT(ALT[[#This Row],[DATEMTH]],4)</f>
        <v>2020</v>
      </c>
    </row>
    <row r="4222" spans="1:17" x14ac:dyDescent="0.25">
      <c r="A4222" t="s">
        <v>55</v>
      </c>
      <c r="B4222" t="s">
        <v>14</v>
      </c>
      <c r="C4222" t="s">
        <v>20</v>
      </c>
      <c r="D4222" t="s">
        <v>23</v>
      </c>
      <c r="E4222" s="14">
        <v>24445.514115999998</v>
      </c>
      <c r="F4222" s="14">
        <v>68192.000176000001</v>
      </c>
      <c r="G4222" s="13">
        <v>0.35848067299547459</v>
      </c>
      <c r="H4222" s="12">
        <v>0</v>
      </c>
      <c r="I4222" s="12">
        <v>0</v>
      </c>
      <c r="J4222" t="s">
        <v>24</v>
      </c>
      <c r="K4222" s="14">
        <v>10748.49698</v>
      </c>
      <c r="L4222" s="14">
        <v>24445.514115999998</v>
      </c>
      <c r="M4222" s="13">
        <v>0.43969199948079346</v>
      </c>
      <c r="N4222" s="12">
        <v>0</v>
      </c>
      <c r="O4222" s="2">
        <f>DATE(LEFT(ALT[[#This Row],[DATEMTH]],4),RIGHT(ALT[[#This Row],[DATEMTH]],2),1)</f>
        <v>43983</v>
      </c>
      <c r="P4222" t="str">
        <f>IF(AND(ALT[[#This Row],[DATE]]&gt;=DATE(2023,6,1),ALT[[#This Row],[DATE]]&lt;=DATE(2024,5,31)),"Y","N")</f>
        <v>N</v>
      </c>
      <c r="Q4222" t="str">
        <f>LEFT(ALT[[#This Row],[DATEMTH]],4)</f>
        <v>2020</v>
      </c>
    </row>
    <row r="4223" spans="1:17" x14ac:dyDescent="0.25">
      <c r="A4223" t="s">
        <v>55</v>
      </c>
      <c r="B4223" t="s">
        <v>14</v>
      </c>
      <c r="C4223" t="s">
        <v>20</v>
      </c>
      <c r="D4223" t="s">
        <v>23</v>
      </c>
      <c r="E4223" s="14">
        <v>24445.514115999998</v>
      </c>
      <c r="F4223" s="14">
        <v>68192.000176000001</v>
      </c>
      <c r="G4223" s="13">
        <v>0.35848067299547459</v>
      </c>
      <c r="H4223" s="12">
        <v>0</v>
      </c>
      <c r="I4223" s="12">
        <v>0</v>
      </c>
      <c r="J4223" t="s">
        <v>16</v>
      </c>
      <c r="K4223" s="14">
        <v>8745.5771960000002</v>
      </c>
      <c r="L4223" s="14">
        <v>24445.514115999998</v>
      </c>
      <c r="M4223" s="13">
        <v>0.35775795732910659</v>
      </c>
      <c r="N4223" s="12">
        <v>0</v>
      </c>
      <c r="O4223" s="2">
        <f>DATE(LEFT(ALT[[#This Row],[DATEMTH]],4),RIGHT(ALT[[#This Row],[DATEMTH]],2),1)</f>
        <v>43983</v>
      </c>
      <c r="P4223" t="str">
        <f>IF(AND(ALT[[#This Row],[DATE]]&gt;=DATE(2023,6,1),ALT[[#This Row],[DATE]]&lt;=DATE(2024,5,31)),"Y","N")</f>
        <v>N</v>
      </c>
      <c r="Q4223" t="str">
        <f>LEFT(ALT[[#This Row],[DATEMTH]],4)</f>
        <v>2020</v>
      </c>
    </row>
    <row r="4224" spans="1:17" x14ac:dyDescent="0.25">
      <c r="A4224" t="s">
        <v>55</v>
      </c>
      <c r="B4224" t="s">
        <v>14</v>
      </c>
      <c r="C4224" t="s">
        <v>20</v>
      </c>
      <c r="D4224" t="s">
        <v>23</v>
      </c>
      <c r="E4224" s="14">
        <v>24445.514115999998</v>
      </c>
      <c r="F4224" s="14">
        <v>68192.000176000001</v>
      </c>
      <c r="G4224" s="13">
        <v>0.35848067299547459</v>
      </c>
      <c r="H4224" s="12">
        <v>0</v>
      </c>
      <c r="I4224" s="12">
        <v>0</v>
      </c>
      <c r="J4224" t="s">
        <v>26</v>
      </c>
      <c r="K4224" s="14">
        <v>1639.0724640000003</v>
      </c>
      <c r="L4224" s="14">
        <v>24445.514115999998</v>
      </c>
      <c r="M4224" s="13">
        <v>6.7050030374579031E-2</v>
      </c>
      <c r="N4224" s="12">
        <v>0</v>
      </c>
      <c r="O4224" s="2">
        <f>DATE(LEFT(ALT[[#This Row],[DATEMTH]],4),RIGHT(ALT[[#This Row],[DATEMTH]],2),1)</f>
        <v>43983</v>
      </c>
      <c r="P4224" t="str">
        <f>IF(AND(ALT[[#This Row],[DATE]]&gt;=DATE(2023,6,1),ALT[[#This Row],[DATE]]&lt;=DATE(2024,5,31)),"Y","N")</f>
        <v>N</v>
      </c>
      <c r="Q4224" t="str">
        <f>LEFT(ALT[[#This Row],[DATEMTH]],4)</f>
        <v>2020</v>
      </c>
    </row>
    <row r="4225" spans="1:17" x14ac:dyDescent="0.25">
      <c r="A4225" t="s">
        <v>55</v>
      </c>
      <c r="B4225" t="s">
        <v>14</v>
      </c>
      <c r="C4225" t="s">
        <v>20</v>
      </c>
      <c r="D4225" t="s">
        <v>23</v>
      </c>
      <c r="E4225" s="14">
        <v>24445.514115999998</v>
      </c>
      <c r="F4225" s="14">
        <v>68192.000176000001</v>
      </c>
      <c r="G4225" s="13">
        <v>0.35848067299547459</v>
      </c>
      <c r="H4225" s="12">
        <v>0</v>
      </c>
      <c r="I4225" s="12">
        <v>0</v>
      </c>
      <c r="J4225" t="s">
        <v>25</v>
      </c>
      <c r="K4225" s="14">
        <v>3312.3674760000008</v>
      </c>
      <c r="L4225" s="14">
        <v>24445.514115999998</v>
      </c>
      <c r="M4225" s="13">
        <v>0.13550001281552107</v>
      </c>
      <c r="N4225" s="12">
        <v>0</v>
      </c>
      <c r="O4225" s="2">
        <f>DATE(LEFT(ALT[[#This Row],[DATEMTH]],4),RIGHT(ALT[[#This Row],[DATEMTH]],2),1)</f>
        <v>43983</v>
      </c>
      <c r="P4225" t="str">
        <f>IF(AND(ALT[[#This Row],[DATE]]&gt;=DATE(2023,6,1),ALT[[#This Row],[DATE]]&lt;=DATE(2024,5,31)),"Y","N")</f>
        <v>N</v>
      </c>
      <c r="Q4225" t="str">
        <f>LEFT(ALT[[#This Row],[DATEMTH]],4)</f>
        <v>2020</v>
      </c>
    </row>
    <row r="4226" spans="1:17" x14ac:dyDescent="0.25">
      <c r="A4226" t="s">
        <v>55</v>
      </c>
      <c r="B4226" t="s">
        <v>110</v>
      </c>
      <c r="C4226" t="s">
        <v>15</v>
      </c>
      <c r="D4226" t="s">
        <v>22</v>
      </c>
      <c r="E4226" s="14">
        <v>4535818.6173560023</v>
      </c>
      <c r="F4226" s="14">
        <v>27093186.017409962</v>
      </c>
      <c r="G4226" s="13">
        <v>0.16741547540556159</v>
      </c>
      <c r="H4226" s="12">
        <v>-13103078.5</v>
      </c>
      <c r="I4226" s="12">
        <v>-2.1936581163538929</v>
      </c>
      <c r="J4226" t="s">
        <v>16</v>
      </c>
      <c r="K4226" s="14">
        <v>1410658.3690500001</v>
      </c>
      <c r="L4226" s="14">
        <v>4535818.6173559995</v>
      </c>
      <c r="M4226" s="13">
        <v>0.31100414016826256</v>
      </c>
      <c r="N4226" s="12">
        <v>-0.68223675629977287</v>
      </c>
      <c r="O4226" s="2">
        <f>DATE(LEFT(ALT[[#This Row],[DATEMTH]],4),RIGHT(ALT[[#This Row],[DATEMTH]],2),1)</f>
        <v>43983</v>
      </c>
      <c r="P4226" t="str">
        <f>IF(AND(ALT[[#This Row],[DATE]]&gt;=DATE(2023,6,1),ALT[[#This Row],[DATE]]&lt;=DATE(2024,5,31)),"Y","N")</f>
        <v>N</v>
      </c>
      <c r="Q4226" t="str">
        <f>LEFT(ALT[[#This Row],[DATEMTH]],4)</f>
        <v>2020</v>
      </c>
    </row>
    <row r="4227" spans="1:17" x14ac:dyDescent="0.25">
      <c r="A4227" t="s">
        <v>55</v>
      </c>
      <c r="B4227" t="s">
        <v>110</v>
      </c>
      <c r="C4227" t="s">
        <v>15</v>
      </c>
      <c r="D4227" t="s">
        <v>22</v>
      </c>
      <c r="E4227" s="14">
        <v>4535818.6173560023</v>
      </c>
      <c r="F4227" s="14">
        <v>27093186.017409962</v>
      </c>
      <c r="G4227" s="13">
        <v>0.16741547540556159</v>
      </c>
      <c r="H4227" s="12">
        <v>-13103078.5</v>
      </c>
      <c r="I4227" s="12">
        <v>-2.1936581163538929</v>
      </c>
      <c r="J4227" t="s">
        <v>24</v>
      </c>
      <c r="K4227" s="14">
        <v>2007119.689272</v>
      </c>
      <c r="L4227" s="14">
        <v>4535818.6173559995</v>
      </c>
      <c r="M4227" s="13">
        <v>0.44250439856476931</v>
      </c>
      <c r="N4227" s="12">
        <v>-0.97070336543390412</v>
      </c>
      <c r="O4227" s="2">
        <f>DATE(LEFT(ALT[[#This Row],[DATEMTH]],4),RIGHT(ALT[[#This Row],[DATEMTH]],2),1)</f>
        <v>43983</v>
      </c>
      <c r="P4227" t="str">
        <f>IF(AND(ALT[[#This Row],[DATE]]&gt;=DATE(2023,6,1),ALT[[#This Row],[DATE]]&lt;=DATE(2024,5,31)),"Y","N")</f>
        <v>N</v>
      </c>
      <c r="Q4227" t="str">
        <f>LEFT(ALT[[#This Row],[DATEMTH]],4)</f>
        <v>2020</v>
      </c>
    </row>
    <row r="4228" spans="1:17" x14ac:dyDescent="0.25">
      <c r="A4228" t="s">
        <v>55</v>
      </c>
      <c r="B4228" t="s">
        <v>110</v>
      </c>
      <c r="C4228" t="s">
        <v>15</v>
      </c>
      <c r="D4228" t="s">
        <v>22</v>
      </c>
      <c r="E4228" s="14">
        <v>4535818.6173560023</v>
      </c>
      <c r="F4228" s="14">
        <v>27093186.017409962</v>
      </c>
      <c r="G4228" s="13">
        <v>0.16741547540556159</v>
      </c>
      <c r="H4228" s="12">
        <v>-13103078.5</v>
      </c>
      <c r="I4228" s="12">
        <v>-2.1936581163538929</v>
      </c>
      <c r="J4228" t="s">
        <v>26</v>
      </c>
      <c r="K4228" s="14">
        <v>506986.10100099986</v>
      </c>
      <c r="L4228" s="14">
        <v>4535818.6173559995</v>
      </c>
      <c r="M4228" s="13">
        <v>0.11177389216161604</v>
      </c>
      <c r="N4228" s="12">
        <v>-0.24519370573679378</v>
      </c>
      <c r="O4228" s="2">
        <f>DATE(LEFT(ALT[[#This Row],[DATEMTH]],4),RIGHT(ALT[[#This Row],[DATEMTH]],2),1)</f>
        <v>43983</v>
      </c>
      <c r="P4228" t="str">
        <f>IF(AND(ALT[[#This Row],[DATE]]&gt;=DATE(2023,6,1),ALT[[#This Row],[DATE]]&lt;=DATE(2024,5,31)),"Y","N")</f>
        <v>N</v>
      </c>
      <c r="Q4228" t="str">
        <f>LEFT(ALT[[#This Row],[DATEMTH]],4)</f>
        <v>2020</v>
      </c>
    </row>
    <row r="4229" spans="1:17" x14ac:dyDescent="0.25">
      <c r="A4229" t="s">
        <v>55</v>
      </c>
      <c r="B4229" t="s">
        <v>110</v>
      </c>
      <c r="C4229" t="s">
        <v>15</v>
      </c>
      <c r="D4229" t="s">
        <v>22</v>
      </c>
      <c r="E4229" s="14">
        <v>4535818.6173560023</v>
      </c>
      <c r="F4229" s="14">
        <v>27093186.017409962</v>
      </c>
      <c r="G4229" s="13">
        <v>0.16741547540556159</v>
      </c>
      <c r="H4229" s="12">
        <v>-13103078.5</v>
      </c>
      <c r="I4229" s="12">
        <v>-2.1936581163538929</v>
      </c>
      <c r="J4229" t="s">
        <v>25</v>
      </c>
      <c r="K4229" s="14">
        <v>611054.45803299989</v>
      </c>
      <c r="L4229" s="14">
        <v>4535818.6173559995</v>
      </c>
      <c r="M4229" s="13">
        <v>0.13471756910535218</v>
      </c>
      <c r="N4229" s="12">
        <v>-0.29552428888342225</v>
      </c>
      <c r="O4229" s="2">
        <f>DATE(LEFT(ALT[[#This Row],[DATEMTH]],4),RIGHT(ALT[[#This Row],[DATEMTH]],2),1)</f>
        <v>43983</v>
      </c>
      <c r="P4229" t="str">
        <f>IF(AND(ALT[[#This Row],[DATE]]&gt;=DATE(2023,6,1),ALT[[#This Row],[DATE]]&lt;=DATE(2024,5,31)),"Y","N")</f>
        <v>N</v>
      </c>
      <c r="Q4229" t="str">
        <f>LEFT(ALT[[#This Row],[DATEMTH]],4)</f>
        <v>2020</v>
      </c>
    </row>
    <row r="4230" spans="1:17" x14ac:dyDescent="0.25">
      <c r="A4230" t="s">
        <v>55</v>
      </c>
      <c r="B4230" t="s">
        <v>110</v>
      </c>
      <c r="C4230" t="s">
        <v>18</v>
      </c>
      <c r="D4230" t="s">
        <v>22</v>
      </c>
      <c r="E4230" s="14">
        <v>7028376.6046750052</v>
      </c>
      <c r="F4230" s="14">
        <v>27093186.017409962</v>
      </c>
      <c r="G4230" s="13">
        <v>0.25941491709976827</v>
      </c>
      <c r="H4230" s="12">
        <v>-13103078.5</v>
      </c>
      <c r="I4230" s="12">
        <v>-3.3991340228292559</v>
      </c>
      <c r="J4230" t="s">
        <v>16</v>
      </c>
      <c r="K4230" s="14">
        <v>2761657.8976430018</v>
      </c>
      <c r="L4230" s="14">
        <v>7028376.6046750024</v>
      </c>
      <c r="M4230" s="13">
        <v>0.39292969813342876</v>
      </c>
      <c r="N4230" s="12">
        <v>-1.3356207055053668</v>
      </c>
      <c r="O4230" s="2">
        <f>DATE(LEFT(ALT[[#This Row],[DATEMTH]],4),RIGHT(ALT[[#This Row],[DATEMTH]],2),1)</f>
        <v>43983</v>
      </c>
      <c r="P4230" t="str">
        <f>IF(AND(ALT[[#This Row],[DATE]]&gt;=DATE(2023,6,1),ALT[[#This Row],[DATE]]&lt;=DATE(2024,5,31)),"Y","N")</f>
        <v>N</v>
      </c>
      <c r="Q4230" t="str">
        <f>LEFT(ALT[[#This Row],[DATEMTH]],4)</f>
        <v>2020</v>
      </c>
    </row>
    <row r="4231" spans="1:17" x14ac:dyDescent="0.25">
      <c r="A4231" t="s">
        <v>55</v>
      </c>
      <c r="B4231" t="s">
        <v>110</v>
      </c>
      <c r="C4231" t="s">
        <v>18</v>
      </c>
      <c r="D4231" t="s">
        <v>22</v>
      </c>
      <c r="E4231" s="14">
        <v>7028376.6046750052</v>
      </c>
      <c r="F4231" s="14">
        <v>27093186.017409962</v>
      </c>
      <c r="G4231" s="13">
        <v>0.25941491709976827</v>
      </c>
      <c r="H4231" s="12">
        <v>-13103078.5</v>
      </c>
      <c r="I4231" s="12">
        <v>-3.3991340228292559</v>
      </c>
      <c r="J4231" t="s">
        <v>26</v>
      </c>
      <c r="K4231" s="14">
        <v>1564638.6380540004</v>
      </c>
      <c r="L4231" s="14">
        <v>7028376.6046750024</v>
      </c>
      <c r="M4231" s="13">
        <v>0.22261735903754271</v>
      </c>
      <c r="N4231" s="12">
        <v>-0.75670623917690738</v>
      </c>
      <c r="O4231" s="2">
        <f>DATE(LEFT(ALT[[#This Row],[DATEMTH]],4),RIGHT(ALT[[#This Row],[DATEMTH]],2),1)</f>
        <v>43983</v>
      </c>
      <c r="P4231" t="str">
        <f>IF(AND(ALT[[#This Row],[DATE]]&gt;=DATE(2023,6,1),ALT[[#This Row],[DATE]]&lt;=DATE(2024,5,31)),"Y","N")</f>
        <v>N</v>
      </c>
      <c r="Q4231" t="str">
        <f>LEFT(ALT[[#This Row],[DATEMTH]],4)</f>
        <v>2020</v>
      </c>
    </row>
    <row r="4232" spans="1:17" x14ac:dyDescent="0.25">
      <c r="A4232" t="s">
        <v>55</v>
      </c>
      <c r="B4232" t="s">
        <v>110</v>
      </c>
      <c r="C4232" t="s">
        <v>18</v>
      </c>
      <c r="D4232" t="s">
        <v>22</v>
      </c>
      <c r="E4232" s="14">
        <v>7028376.6046750052</v>
      </c>
      <c r="F4232" s="14">
        <v>27093186.017409962</v>
      </c>
      <c r="G4232" s="13">
        <v>0.25941491709976827</v>
      </c>
      <c r="H4232" s="12">
        <v>-13103078.5</v>
      </c>
      <c r="I4232" s="12">
        <v>-3.3991340228292559</v>
      </c>
      <c r="J4232" t="s">
        <v>24</v>
      </c>
      <c r="K4232" s="14">
        <v>2090293.1106890005</v>
      </c>
      <c r="L4232" s="14">
        <v>7028376.6046750024</v>
      </c>
      <c r="M4232" s="13">
        <v>0.29740767011526087</v>
      </c>
      <c r="N4232" s="12">
        <v>-1.0109285301391631</v>
      </c>
      <c r="O4232" s="2">
        <f>DATE(LEFT(ALT[[#This Row],[DATEMTH]],4),RIGHT(ALT[[#This Row],[DATEMTH]],2),1)</f>
        <v>43983</v>
      </c>
      <c r="P4232" t="str">
        <f>IF(AND(ALT[[#This Row],[DATE]]&gt;=DATE(2023,6,1),ALT[[#This Row],[DATE]]&lt;=DATE(2024,5,31)),"Y","N")</f>
        <v>N</v>
      </c>
      <c r="Q4232" t="str">
        <f>LEFT(ALT[[#This Row],[DATEMTH]],4)</f>
        <v>2020</v>
      </c>
    </row>
    <row r="4233" spans="1:17" x14ac:dyDescent="0.25">
      <c r="A4233" t="s">
        <v>55</v>
      </c>
      <c r="B4233" t="s">
        <v>110</v>
      </c>
      <c r="C4233" t="s">
        <v>18</v>
      </c>
      <c r="D4233" t="s">
        <v>22</v>
      </c>
      <c r="E4233" s="14">
        <v>7028376.6046750052</v>
      </c>
      <c r="F4233" s="14">
        <v>27093186.017409962</v>
      </c>
      <c r="G4233" s="13">
        <v>0.25941491709976827</v>
      </c>
      <c r="H4233" s="12">
        <v>-13103078.5</v>
      </c>
      <c r="I4233" s="12">
        <v>-3.3991340228292559</v>
      </c>
      <c r="J4233" t="s">
        <v>25</v>
      </c>
      <c r="K4233" s="14">
        <v>611786.95828900009</v>
      </c>
      <c r="L4233" s="14">
        <v>7028376.6046750024</v>
      </c>
      <c r="M4233" s="13">
        <v>8.7045272713767677E-2</v>
      </c>
      <c r="N4233" s="12">
        <v>-0.29587854800781876</v>
      </c>
      <c r="O4233" s="2">
        <f>DATE(LEFT(ALT[[#This Row],[DATEMTH]],4),RIGHT(ALT[[#This Row],[DATEMTH]],2),1)</f>
        <v>43983</v>
      </c>
      <c r="P4233" t="str">
        <f>IF(AND(ALT[[#This Row],[DATE]]&gt;=DATE(2023,6,1),ALT[[#This Row],[DATE]]&lt;=DATE(2024,5,31)),"Y","N")</f>
        <v>N</v>
      </c>
      <c r="Q4233" t="str">
        <f>LEFT(ALT[[#This Row],[DATEMTH]],4)</f>
        <v>2020</v>
      </c>
    </row>
    <row r="4234" spans="1:17" x14ac:dyDescent="0.25">
      <c r="A4234" t="s">
        <v>55</v>
      </c>
      <c r="B4234" t="s">
        <v>110</v>
      </c>
      <c r="C4234" t="s">
        <v>19</v>
      </c>
      <c r="D4234" t="s">
        <v>22</v>
      </c>
      <c r="E4234" s="14">
        <v>7186390.8495449908</v>
      </c>
      <c r="F4234" s="14">
        <v>27093186.017409962</v>
      </c>
      <c r="G4234" s="13">
        <v>0.26524716749543775</v>
      </c>
      <c r="H4234" s="12">
        <v>-13103078.5</v>
      </c>
      <c r="I4234" s="12">
        <v>-3.4755544575953694</v>
      </c>
      <c r="J4234" t="s">
        <v>25</v>
      </c>
      <c r="K4234" s="14">
        <v>4879567.5791750001</v>
      </c>
      <c r="L4234" s="14">
        <v>7186390.8495450001</v>
      </c>
      <c r="M4234" s="13">
        <v>0.67900113997890132</v>
      </c>
      <c r="N4234" s="12">
        <v>-2.3599054387660079</v>
      </c>
      <c r="O4234" s="2">
        <f>DATE(LEFT(ALT[[#This Row],[DATEMTH]],4),RIGHT(ALT[[#This Row],[DATEMTH]],2),1)</f>
        <v>43983</v>
      </c>
      <c r="P4234" t="str">
        <f>IF(AND(ALT[[#This Row],[DATE]]&gt;=DATE(2023,6,1),ALT[[#This Row],[DATE]]&lt;=DATE(2024,5,31)),"Y","N")</f>
        <v>N</v>
      </c>
      <c r="Q4234" t="str">
        <f>LEFT(ALT[[#This Row],[DATEMTH]],4)</f>
        <v>2020</v>
      </c>
    </row>
    <row r="4235" spans="1:17" x14ac:dyDescent="0.25">
      <c r="A4235" t="s">
        <v>55</v>
      </c>
      <c r="B4235" t="s">
        <v>110</v>
      </c>
      <c r="C4235" t="s">
        <v>19</v>
      </c>
      <c r="D4235" t="s">
        <v>22</v>
      </c>
      <c r="E4235" s="14">
        <v>7186390.8495449908</v>
      </c>
      <c r="F4235" s="14">
        <v>27093186.017409962</v>
      </c>
      <c r="G4235" s="13">
        <v>0.26524716749543775</v>
      </c>
      <c r="H4235" s="12">
        <v>-13103078.5</v>
      </c>
      <c r="I4235" s="12">
        <v>-3.4755544575953694</v>
      </c>
      <c r="J4235" t="s">
        <v>24</v>
      </c>
      <c r="K4235" s="14">
        <v>2118865.4282869999</v>
      </c>
      <c r="L4235" s="14">
        <v>7186390.8495450001</v>
      </c>
      <c r="M4235" s="13">
        <v>0.29484416762847709</v>
      </c>
      <c r="N4235" s="12">
        <v>-1.0247469610971498</v>
      </c>
      <c r="O4235" s="2">
        <f>DATE(LEFT(ALT[[#This Row],[DATEMTH]],4),RIGHT(ALT[[#This Row],[DATEMTH]],2),1)</f>
        <v>43983</v>
      </c>
      <c r="P4235" t="str">
        <f>IF(AND(ALT[[#This Row],[DATE]]&gt;=DATE(2023,6,1),ALT[[#This Row],[DATE]]&lt;=DATE(2024,5,31)),"Y","N")</f>
        <v>N</v>
      </c>
      <c r="Q4235" t="str">
        <f>LEFT(ALT[[#This Row],[DATEMTH]],4)</f>
        <v>2020</v>
      </c>
    </row>
    <row r="4236" spans="1:17" x14ac:dyDescent="0.25">
      <c r="A4236" t="s">
        <v>55</v>
      </c>
      <c r="B4236" t="s">
        <v>110</v>
      </c>
      <c r="C4236" t="s">
        <v>19</v>
      </c>
      <c r="D4236" t="s">
        <v>22</v>
      </c>
      <c r="E4236" s="14">
        <v>7186390.8495449908</v>
      </c>
      <c r="F4236" s="14">
        <v>27093186.017409962</v>
      </c>
      <c r="G4236" s="13">
        <v>0.26524716749543775</v>
      </c>
      <c r="H4236" s="12">
        <v>-13103078.5</v>
      </c>
      <c r="I4236" s="12">
        <v>-3.4755544575953694</v>
      </c>
      <c r="J4236" t="s">
        <v>16</v>
      </c>
      <c r="K4236" s="14">
        <v>1697.5811169999979</v>
      </c>
      <c r="L4236" s="14">
        <v>7186390.8495450001</v>
      </c>
      <c r="M4236" s="13">
        <v>2.362216518055762E-4</v>
      </c>
      <c r="N4236" s="12">
        <v>-8.2100121491341163E-4</v>
      </c>
      <c r="O4236" s="2">
        <f>DATE(LEFT(ALT[[#This Row],[DATEMTH]],4),RIGHT(ALT[[#This Row],[DATEMTH]],2),1)</f>
        <v>43983</v>
      </c>
      <c r="P4236" t="str">
        <f>IF(AND(ALT[[#This Row],[DATE]]&gt;=DATE(2023,6,1),ALT[[#This Row],[DATE]]&lt;=DATE(2024,5,31)),"Y","N")</f>
        <v>N</v>
      </c>
      <c r="Q4236" t="str">
        <f>LEFT(ALT[[#This Row],[DATEMTH]],4)</f>
        <v>2020</v>
      </c>
    </row>
    <row r="4237" spans="1:17" x14ac:dyDescent="0.25">
      <c r="A4237" t="s">
        <v>55</v>
      </c>
      <c r="B4237" t="s">
        <v>110</v>
      </c>
      <c r="C4237" t="s">
        <v>19</v>
      </c>
      <c r="D4237" t="s">
        <v>22</v>
      </c>
      <c r="E4237" s="14">
        <v>7186390.8495449908</v>
      </c>
      <c r="F4237" s="14">
        <v>27093186.017409962</v>
      </c>
      <c r="G4237" s="13">
        <v>0.26524716749543775</v>
      </c>
      <c r="H4237" s="12">
        <v>-13103078.5</v>
      </c>
      <c r="I4237" s="12">
        <v>-3.4755544575953694</v>
      </c>
      <c r="J4237" t="s">
        <v>26</v>
      </c>
      <c r="K4237" s="14">
        <v>186260.26096599989</v>
      </c>
      <c r="L4237" s="14">
        <v>7186390.8495450001</v>
      </c>
      <c r="M4237" s="13">
        <v>2.5918470740815994E-2</v>
      </c>
      <c r="N4237" s="12">
        <v>-9.0081056517298183E-2</v>
      </c>
      <c r="O4237" s="2">
        <f>DATE(LEFT(ALT[[#This Row],[DATEMTH]],4),RIGHT(ALT[[#This Row],[DATEMTH]],2),1)</f>
        <v>43983</v>
      </c>
      <c r="P4237" t="str">
        <f>IF(AND(ALT[[#This Row],[DATE]]&gt;=DATE(2023,6,1),ALT[[#This Row],[DATE]]&lt;=DATE(2024,5,31)),"Y","N")</f>
        <v>N</v>
      </c>
      <c r="Q4237" t="str">
        <f>LEFT(ALT[[#This Row],[DATEMTH]],4)</f>
        <v>2020</v>
      </c>
    </row>
    <row r="4238" spans="1:17" x14ac:dyDescent="0.25">
      <c r="A4238" t="s">
        <v>55</v>
      </c>
      <c r="B4238" t="s">
        <v>110</v>
      </c>
      <c r="C4238" t="s">
        <v>20</v>
      </c>
      <c r="D4238" t="s">
        <v>22</v>
      </c>
      <c r="E4238" s="14">
        <v>8342599.9458340034</v>
      </c>
      <c r="F4238" s="14">
        <v>27093186.017409962</v>
      </c>
      <c r="G4238" s="13">
        <v>0.30792243999923397</v>
      </c>
      <c r="H4238" s="12">
        <v>-13103078.5</v>
      </c>
      <c r="I4238" s="12">
        <v>-4.0347319032215028</v>
      </c>
      <c r="J4238" t="s">
        <v>25</v>
      </c>
      <c r="K4238" s="14">
        <v>1130618.7046990001</v>
      </c>
      <c r="L4238" s="14">
        <v>8342599.9458340025</v>
      </c>
      <c r="M4238" s="13">
        <v>0.13552354326466187</v>
      </c>
      <c r="N4238" s="12">
        <v>-0.54680116364755083</v>
      </c>
      <c r="O4238" s="2">
        <f>DATE(LEFT(ALT[[#This Row],[DATEMTH]],4),RIGHT(ALT[[#This Row],[DATEMTH]],2),1)</f>
        <v>43983</v>
      </c>
      <c r="P4238" t="str">
        <f>IF(AND(ALT[[#This Row],[DATE]]&gt;=DATE(2023,6,1),ALT[[#This Row],[DATE]]&lt;=DATE(2024,5,31)),"Y","N")</f>
        <v>N</v>
      </c>
      <c r="Q4238" t="str">
        <f>LEFT(ALT[[#This Row],[DATEMTH]],4)</f>
        <v>2020</v>
      </c>
    </row>
    <row r="4239" spans="1:17" x14ac:dyDescent="0.25">
      <c r="A4239" t="s">
        <v>55</v>
      </c>
      <c r="B4239" t="s">
        <v>110</v>
      </c>
      <c r="C4239" t="s">
        <v>20</v>
      </c>
      <c r="D4239" t="s">
        <v>22</v>
      </c>
      <c r="E4239" s="14">
        <v>8342599.9458340034</v>
      </c>
      <c r="F4239" s="14">
        <v>27093186.017409962</v>
      </c>
      <c r="G4239" s="13">
        <v>0.30792243999923397</v>
      </c>
      <c r="H4239" s="12">
        <v>-13103078.5</v>
      </c>
      <c r="I4239" s="12">
        <v>-4.0347319032215028</v>
      </c>
      <c r="J4239" t="s">
        <v>16</v>
      </c>
      <c r="K4239" s="14">
        <v>3094139.9586780034</v>
      </c>
      <c r="L4239" s="14">
        <v>8342599.9458340025</v>
      </c>
      <c r="M4239" s="13">
        <v>0.37088437402815977</v>
      </c>
      <c r="N4239" s="12">
        <v>-1.4964190162977526</v>
      </c>
      <c r="O4239" s="2">
        <f>DATE(LEFT(ALT[[#This Row],[DATEMTH]],4),RIGHT(ALT[[#This Row],[DATEMTH]],2),1)</f>
        <v>43983</v>
      </c>
      <c r="P4239" t="str">
        <f>IF(AND(ALT[[#This Row],[DATE]]&gt;=DATE(2023,6,1),ALT[[#This Row],[DATE]]&lt;=DATE(2024,5,31)),"Y","N")</f>
        <v>N</v>
      </c>
      <c r="Q4239" t="str">
        <f>LEFT(ALT[[#This Row],[DATEMTH]],4)</f>
        <v>2020</v>
      </c>
    </row>
    <row r="4240" spans="1:17" x14ac:dyDescent="0.25">
      <c r="A4240" t="s">
        <v>55</v>
      </c>
      <c r="B4240" t="s">
        <v>110</v>
      </c>
      <c r="C4240" t="s">
        <v>20</v>
      </c>
      <c r="D4240" t="s">
        <v>22</v>
      </c>
      <c r="E4240" s="14">
        <v>8342599.9458340034</v>
      </c>
      <c r="F4240" s="14">
        <v>27093186.017409962</v>
      </c>
      <c r="G4240" s="13">
        <v>0.30792243999923397</v>
      </c>
      <c r="H4240" s="12">
        <v>-13103078.5</v>
      </c>
      <c r="I4240" s="12">
        <v>-4.0347319032215028</v>
      </c>
      <c r="J4240" t="s">
        <v>24</v>
      </c>
      <c r="K4240" s="14">
        <v>3595367.3936859989</v>
      </c>
      <c r="L4240" s="14">
        <v>8342599.9458340025</v>
      </c>
      <c r="M4240" s="13">
        <v>0.43096485712243671</v>
      </c>
      <c r="N4240" s="12">
        <v>-1.7388276581991922</v>
      </c>
      <c r="O4240" s="2">
        <f>DATE(LEFT(ALT[[#This Row],[DATEMTH]],4),RIGHT(ALT[[#This Row],[DATEMTH]],2),1)</f>
        <v>43983</v>
      </c>
      <c r="P4240" t="str">
        <f>IF(AND(ALT[[#This Row],[DATE]]&gt;=DATE(2023,6,1),ALT[[#This Row],[DATE]]&lt;=DATE(2024,5,31)),"Y","N")</f>
        <v>N</v>
      </c>
      <c r="Q4240" t="str">
        <f>LEFT(ALT[[#This Row],[DATEMTH]],4)</f>
        <v>2020</v>
      </c>
    </row>
    <row r="4241" spans="1:17" x14ac:dyDescent="0.25">
      <c r="A4241" t="s">
        <v>55</v>
      </c>
      <c r="B4241" t="s">
        <v>110</v>
      </c>
      <c r="C4241" t="s">
        <v>20</v>
      </c>
      <c r="D4241" t="s">
        <v>22</v>
      </c>
      <c r="E4241" s="14">
        <v>8342599.9458340034</v>
      </c>
      <c r="F4241" s="14">
        <v>27093186.017409962</v>
      </c>
      <c r="G4241" s="13">
        <v>0.30792243999923397</v>
      </c>
      <c r="H4241" s="12">
        <v>-13103078.5</v>
      </c>
      <c r="I4241" s="12">
        <v>-4.0347319032215028</v>
      </c>
      <c r="J4241" t="s">
        <v>26</v>
      </c>
      <c r="K4241" s="14">
        <v>522473.88877100009</v>
      </c>
      <c r="L4241" s="14">
        <v>8342599.9458340025</v>
      </c>
      <c r="M4241" s="13">
        <v>6.2627225584741722E-2</v>
      </c>
      <c r="N4241" s="12">
        <v>-0.25268406507700736</v>
      </c>
      <c r="O4241" s="2">
        <f>DATE(LEFT(ALT[[#This Row],[DATEMTH]],4),RIGHT(ALT[[#This Row],[DATEMTH]],2),1)</f>
        <v>43983</v>
      </c>
      <c r="P4241" t="str">
        <f>IF(AND(ALT[[#This Row],[DATE]]&gt;=DATE(2023,6,1),ALT[[#This Row],[DATE]]&lt;=DATE(2024,5,31)),"Y","N")</f>
        <v>N</v>
      </c>
      <c r="Q4241" t="str">
        <f>LEFT(ALT[[#This Row],[DATEMTH]],4)</f>
        <v>2020</v>
      </c>
    </row>
    <row r="4242" spans="1:17" x14ac:dyDescent="0.25">
      <c r="A4242" t="s">
        <v>55</v>
      </c>
      <c r="B4242" t="s">
        <v>110</v>
      </c>
      <c r="C4242" t="s">
        <v>15</v>
      </c>
      <c r="D4242" t="s">
        <v>17</v>
      </c>
      <c r="E4242" s="14">
        <v>4535818.6173560023</v>
      </c>
      <c r="F4242" s="14">
        <v>27093186.017409962</v>
      </c>
      <c r="G4242" s="13">
        <v>0.16741547540556159</v>
      </c>
      <c r="H4242" s="12">
        <v>-51147208.930000007</v>
      </c>
      <c r="I4242" s="12">
        <v>-8.5628342986835371</v>
      </c>
      <c r="J4242" t="s">
        <v>26</v>
      </c>
      <c r="K4242" s="14">
        <v>506986.10100099986</v>
      </c>
      <c r="L4242" s="14">
        <v>4535818.6173559995</v>
      </c>
      <c r="M4242" s="13">
        <v>0.11177389216161604</v>
      </c>
      <c r="N4242" s="12">
        <v>-0.95710131749884075</v>
      </c>
      <c r="O4242" s="2">
        <f>DATE(LEFT(ALT[[#This Row],[DATEMTH]],4),RIGHT(ALT[[#This Row],[DATEMTH]],2),1)</f>
        <v>43983</v>
      </c>
      <c r="P4242" t="str">
        <f>IF(AND(ALT[[#This Row],[DATE]]&gt;=DATE(2023,6,1),ALT[[#This Row],[DATE]]&lt;=DATE(2024,5,31)),"Y","N")</f>
        <v>N</v>
      </c>
      <c r="Q4242" t="str">
        <f>LEFT(ALT[[#This Row],[DATEMTH]],4)</f>
        <v>2020</v>
      </c>
    </row>
    <row r="4243" spans="1:17" x14ac:dyDescent="0.25">
      <c r="A4243" t="s">
        <v>55</v>
      </c>
      <c r="B4243" t="s">
        <v>110</v>
      </c>
      <c r="C4243" t="s">
        <v>15</v>
      </c>
      <c r="D4243" t="s">
        <v>17</v>
      </c>
      <c r="E4243" s="14">
        <v>4535818.6173560023</v>
      </c>
      <c r="F4243" s="14">
        <v>27093186.017409962</v>
      </c>
      <c r="G4243" s="13">
        <v>0.16741547540556159</v>
      </c>
      <c r="H4243" s="12">
        <v>-51147208.930000007</v>
      </c>
      <c r="I4243" s="12">
        <v>-8.5628342986835371</v>
      </c>
      <c r="J4243" t="s">
        <v>25</v>
      </c>
      <c r="K4243" s="14">
        <v>611054.45803299989</v>
      </c>
      <c r="L4243" s="14">
        <v>4535818.6173559995</v>
      </c>
      <c r="M4243" s="13">
        <v>0.13471756910535218</v>
      </c>
      <c r="N4243" s="12">
        <v>-1.1535642213705792</v>
      </c>
      <c r="O4243" s="2">
        <f>DATE(LEFT(ALT[[#This Row],[DATEMTH]],4),RIGHT(ALT[[#This Row],[DATEMTH]],2),1)</f>
        <v>43983</v>
      </c>
      <c r="P4243" t="str">
        <f>IF(AND(ALT[[#This Row],[DATE]]&gt;=DATE(2023,6,1),ALT[[#This Row],[DATE]]&lt;=DATE(2024,5,31)),"Y","N")</f>
        <v>N</v>
      </c>
      <c r="Q4243" t="str">
        <f>LEFT(ALT[[#This Row],[DATEMTH]],4)</f>
        <v>2020</v>
      </c>
    </row>
    <row r="4244" spans="1:17" x14ac:dyDescent="0.25">
      <c r="A4244" t="s">
        <v>55</v>
      </c>
      <c r="B4244" t="s">
        <v>110</v>
      </c>
      <c r="C4244" t="s">
        <v>15</v>
      </c>
      <c r="D4244" t="s">
        <v>17</v>
      </c>
      <c r="E4244" s="14">
        <v>4535818.6173560023</v>
      </c>
      <c r="F4244" s="14">
        <v>27093186.017409962</v>
      </c>
      <c r="G4244" s="13">
        <v>0.16741547540556159</v>
      </c>
      <c r="H4244" s="12">
        <v>-51147208.930000007</v>
      </c>
      <c r="I4244" s="12">
        <v>-8.5628342986835371</v>
      </c>
      <c r="J4244" t="s">
        <v>16</v>
      </c>
      <c r="K4244" s="14">
        <v>1410658.3690500001</v>
      </c>
      <c r="L4244" s="14">
        <v>4535818.6173559995</v>
      </c>
      <c r="M4244" s="13">
        <v>0.31100414016826256</v>
      </c>
      <c r="N4244" s="12">
        <v>-2.6630769184653809</v>
      </c>
      <c r="O4244" s="2">
        <f>DATE(LEFT(ALT[[#This Row],[DATEMTH]],4),RIGHT(ALT[[#This Row],[DATEMTH]],2),1)</f>
        <v>43983</v>
      </c>
      <c r="P4244" t="str">
        <f>IF(AND(ALT[[#This Row],[DATE]]&gt;=DATE(2023,6,1),ALT[[#This Row],[DATE]]&lt;=DATE(2024,5,31)),"Y","N")</f>
        <v>N</v>
      </c>
      <c r="Q4244" t="str">
        <f>LEFT(ALT[[#This Row],[DATEMTH]],4)</f>
        <v>2020</v>
      </c>
    </row>
    <row r="4245" spans="1:17" x14ac:dyDescent="0.25">
      <c r="A4245" t="s">
        <v>55</v>
      </c>
      <c r="B4245" t="s">
        <v>110</v>
      </c>
      <c r="C4245" t="s">
        <v>15</v>
      </c>
      <c r="D4245" t="s">
        <v>17</v>
      </c>
      <c r="E4245" s="14">
        <v>4535818.6173560023</v>
      </c>
      <c r="F4245" s="14">
        <v>27093186.017409962</v>
      </c>
      <c r="G4245" s="13">
        <v>0.16741547540556159</v>
      </c>
      <c r="H4245" s="12">
        <v>-51147208.930000007</v>
      </c>
      <c r="I4245" s="12">
        <v>-8.5628342986835371</v>
      </c>
      <c r="J4245" t="s">
        <v>24</v>
      </c>
      <c r="K4245" s="14">
        <v>2007119.689272</v>
      </c>
      <c r="L4245" s="14">
        <v>4535818.6173559995</v>
      </c>
      <c r="M4245" s="13">
        <v>0.44250439856476931</v>
      </c>
      <c r="N4245" s="12">
        <v>-3.7890918413487369</v>
      </c>
      <c r="O4245" s="2">
        <f>DATE(LEFT(ALT[[#This Row],[DATEMTH]],4),RIGHT(ALT[[#This Row],[DATEMTH]],2),1)</f>
        <v>43983</v>
      </c>
      <c r="P4245" t="str">
        <f>IF(AND(ALT[[#This Row],[DATE]]&gt;=DATE(2023,6,1),ALT[[#This Row],[DATE]]&lt;=DATE(2024,5,31)),"Y","N")</f>
        <v>N</v>
      </c>
      <c r="Q4245" t="str">
        <f>LEFT(ALT[[#This Row],[DATEMTH]],4)</f>
        <v>2020</v>
      </c>
    </row>
    <row r="4246" spans="1:17" x14ac:dyDescent="0.25">
      <c r="A4246" t="s">
        <v>55</v>
      </c>
      <c r="B4246" t="s">
        <v>110</v>
      </c>
      <c r="C4246" t="s">
        <v>18</v>
      </c>
      <c r="D4246" t="s">
        <v>17</v>
      </c>
      <c r="E4246" s="14">
        <v>7028376.6046750052</v>
      </c>
      <c r="F4246" s="14">
        <v>27093186.017409962</v>
      </c>
      <c r="G4246" s="13">
        <v>0.25941491709976827</v>
      </c>
      <c r="H4246" s="12">
        <v>-51147208.930000007</v>
      </c>
      <c r="I4246" s="12">
        <v>-13.268348964460479</v>
      </c>
      <c r="J4246" t="s">
        <v>25</v>
      </c>
      <c r="K4246" s="14">
        <v>611786.95828900009</v>
      </c>
      <c r="L4246" s="14">
        <v>7028376.6046750024</v>
      </c>
      <c r="M4246" s="13">
        <v>8.7045272713767677E-2</v>
      </c>
      <c r="N4246" s="12">
        <v>-1.1549470540728994</v>
      </c>
      <c r="O4246" s="2">
        <f>DATE(LEFT(ALT[[#This Row],[DATEMTH]],4),RIGHT(ALT[[#This Row],[DATEMTH]],2),1)</f>
        <v>43983</v>
      </c>
      <c r="P4246" t="str">
        <f>IF(AND(ALT[[#This Row],[DATE]]&gt;=DATE(2023,6,1),ALT[[#This Row],[DATE]]&lt;=DATE(2024,5,31)),"Y","N")</f>
        <v>N</v>
      </c>
      <c r="Q4246" t="str">
        <f>LEFT(ALT[[#This Row],[DATEMTH]],4)</f>
        <v>2020</v>
      </c>
    </row>
    <row r="4247" spans="1:17" x14ac:dyDescent="0.25">
      <c r="A4247" t="s">
        <v>55</v>
      </c>
      <c r="B4247" t="s">
        <v>110</v>
      </c>
      <c r="C4247" t="s">
        <v>18</v>
      </c>
      <c r="D4247" t="s">
        <v>17</v>
      </c>
      <c r="E4247" s="14">
        <v>7028376.6046750052</v>
      </c>
      <c r="F4247" s="14">
        <v>27093186.017409962</v>
      </c>
      <c r="G4247" s="13">
        <v>0.25941491709976827</v>
      </c>
      <c r="H4247" s="12">
        <v>-51147208.930000007</v>
      </c>
      <c r="I4247" s="12">
        <v>-13.268348964460479</v>
      </c>
      <c r="J4247" t="s">
        <v>16</v>
      </c>
      <c r="K4247" s="14">
        <v>2761657.8976430018</v>
      </c>
      <c r="L4247" s="14">
        <v>7028376.6046750024</v>
      </c>
      <c r="M4247" s="13">
        <v>0.39292969813342876</v>
      </c>
      <c r="N4247" s="12">
        <v>-5.2135283533344481</v>
      </c>
      <c r="O4247" s="2">
        <f>DATE(LEFT(ALT[[#This Row],[DATEMTH]],4),RIGHT(ALT[[#This Row],[DATEMTH]],2),1)</f>
        <v>43983</v>
      </c>
      <c r="P4247" t="str">
        <f>IF(AND(ALT[[#This Row],[DATE]]&gt;=DATE(2023,6,1),ALT[[#This Row],[DATE]]&lt;=DATE(2024,5,31)),"Y","N")</f>
        <v>N</v>
      </c>
      <c r="Q4247" t="str">
        <f>LEFT(ALT[[#This Row],[DATEMTH]],4)</f>
        <v>2020</v>
      </c>
    </row>
    <row r="4248" spans="1:17" x14ac:dyDescent="0.25">
      <c r="A4248" t="s">
        <v>55</v>
      </c>
      <c r="B4248" t="s">
        <v>110</v>
      </c>
      <c r="C4248" t="s">
        <v>18</v>
      </c>
      <c r="D4248" t="s">
        <v>17</v>
      </c>
      <c r="E4248" s="14">
        <v>7028376.6046750052</v>
      </c>
      <c r="F4248" s="14">
        <v>27093186.017409962</v>
      </c>
      <c r="G4248" s="13">
        <v>0.25941491709976827</v>
      </c>
      <c r="H4248" s="12">
        <v>-51147208.930000007</v>
      </c>
      <c r="I4248" s="12">
        <v>-13.268348964460479</v>
      </c>
      <c r="J4248" t="s">
        <v>26</v>
      </c>
      <c r="K4248" s="14">
        <v>1564638.6380540004</v>
      </c>
      <c r="L4248" s="14">
        <v>7028376.6046750024</v>
      </c>
      <c r="M4248" s="13">
        <v>0.22261735903754271</v>
      </c>
      <c r="N4248" s="12">
        <v>-2.9537648052567063</v>
      </c>
      <c r="O4248" s="2">
        <f>DATE(LEFT(ALT[[#This Row],[DATEMTH]],4),RIGHT(ALT[[#This Row],[DATEMTH]],2),1)</f>
        <v>43983</v>
      </c>
      <c r="P4248" t="str">
        <f>IF(AND(ALT[[#This Row],[DATE]]&gt;=DATE(2023,6,1),ALT[[#This Row],[DATE]]&lt;=DATE(2024,5,31)),"Y","N")</f>
        <v>N</v>
      </c>
      <c r="Q4248" t="str">
        <f>LEFT(ALT[[#This Row],[DATEMTH]],4)</f>
        <v>2020</v>
      </c>
    </row>
    <row r="4249" spans="1:17" x14ac:dyDescent="0.25">
      <c r="A4249" t="s">
        <v>55</v>
      </c>
      <c r="B4249" t="s">
        <v>110</v>
      </c>
      <c r="C4249" t="s">
        <v>18</v>
      </c>
      <c r="D4249" t="s">
        <v>17</v>
      </c>
      <c r="E4249" s="14">
        <v>7028376.6046750052</v>
      </c>
      <c r="F4249" s="14">
        <v>27093186.017409962</v>
      </c>
      <c r="G4249" s="13">
        <v>0.25941491709976827</v>
      </c>
      <c r="H4249" s="12">
        <v>-51147208.930000007</v>
      </c>
      <c r="I4249" s="12">
        <v>-13.268348964460479</v>
      </c>
      <c r="J4249" t="s">
        <v>24</v>
      </c>
      <c r="K4249" s="14">
        <v>2090293.1106890005</v>
      </c>
      <c r="L4249" s="14">
        <v>7028376.6046750024</v>
      </c>
      <c r="M4249" s="13">
        <v>0.29740767011526087</v>
      </c>
      <c r="N4249" s="12">
        <v>-3.9461087517964253</v>
      </c>
      <c r="O4249" s="2">
        <f>DATE(LEFT(ALT[[#This Row],[DATEMTH]],4),RIGHT(ALT[[#This Row],[DATEMTH]],2),1)</f>
        <v>43983</v>
      </c>
      <c r="P4249" t="str">
        <f>IF(AND(ALT[[#This Row],[DATE]]&gt;=DATE(2023,6,1),ALT[[#This Row],[DATE]]&lt;=DATE(2024,5,31)),"Y","N")</f>
        <v>N</v>
      </c>
      <c r="Q4249" t="str">
        <f>LEFT(ALT[[#This Row],[DATEMTH]],4)</f>
        <v>2020</v>
      </c>
    </row>
    <row r="4250" spans="1:17" x14ac:dyDescent="0.25">
      <c r="A4250" t="s">
        <v>55</v>
      </c>
      <c r="B4250" t="s">
        <v>110</v>
      </c>
      <c r="C4250" t="s">
        <v>19</v>
      </c>
      <c r="D4250" t="s">
        <v>17</v>
      </c>
      <c r="E4250" s="14">
        <v>7186390.8495449908</v>
      </c>
      <c r="F4250" s="14">
        <v>27093186.017409962</v>
      </c>
      <c r="G4250" s="13">
        <v>0.26524716749543775</v>
      </c>
      <c r="H4250" s="12">
        <v>-51147208.930000007</v>
      </c>
      <c r="I4250" s="12">
        <v>-13.56665229397986</v>
      </c>
      <c r="J4250" t="s">
        <v>26</v>
      </c>
      <c r="K4250" s="14">
        <v>186260.26096599989</v>
      </c>
      <c r="L4250" s="14">
        <v>7186390.8495450001</v>
      </c>
      <c r="M4250" s="13">
        <v>2.5918470740815994E-2</v>
      </c>
      <c r="N4250" s="12">
        <v>-0.3516268805323412</v>
      </c>
      <c r="O4250" s="2">
        <f>DATE(LEFT(ALT[[#This Row],[DATEMTH]],4),RIGHT(ALT[[#This Row],[DATEMTH]],2),1)</f>
        <v>43983</v>
      </c>
      <c r="P4250" t="str">
        <f>IF(AND(ALT[[#This Row],[DATE]]&gt;=DATE(2023,6,1),ALT[[#This Row],[DATE]]&lt;=DATE(2024,5,31)),"Y","N")</f>
        <v>N</v>
      </c>
      <c r="Q4250" t="str">
        <f>LEFT(ALT[[#This Row],[DATEMTH]],4)</f>
        <v>2020</v>
      </c>
    </row>
    <row r="4251" spans="1:17" x14ac:dyDescent="0.25">
      <c r="A4251" t="s">
        <v>55</v>
      </c>
      <c r="B4251" t="s">
        <v>110</v>
      </c>
      <c r="C4251" t="s">
        <v>19</v>
      </c>
      <c r="D4251" t="s">
        <v>17</v>
      </c>
      <c r="E4251" s="14">
        <v>7186390.8495449908</v>
      </c>
      <c r="F4251" s="14">
        <v>27093186.017409962</v>
      </c>
      <c r="G4251" s="13">
        <v>0.26524716749543775</v>
      </c>
      <c r="H4251" s="12">
        <v>-51147208.930000007</v>
      </c>
      <c r="I4251" s="12">
        <v>-13.56665229397986</v>
      </c>
      <c r="J4251" t="s">
        <v>24</v>
      </c>
      <c r="K4251" s="14">
        <v>2118865.4282869999</v>
      </c>
      <c r="L4251" s="14">
        <v>7186390.8495450001</v>
      </c>
      <c r="M4251" s="13">
        <v>0.29484416762847709</v>
      </c>
      <c r="N4251" s="12">
        <v>-4.000048303123461</v>
      </c>
      <c r="O4251" s="2">
        <f>DATE(LEFT(ALT[[#This Row],[DATEMTH]],4),RIGHT(ALT[[#This Row],[DATEMTH]],2),1)</f>
        <v>43983</v>
      </c>
      <c r="P4251" t="str">
        <f>IF(AND(ALT[[#This Row],[DATE]]&gt;=DATE(2023,6,1),ALT[[#This Row],[DATE]]&lt;=DATE(2024,5,31)),"Y","N")</f>
        <v>N</v>
      </c>
      <c r="Q4251" t="str">
        <f>LEFT(ALT[[#This Row],[DATEMTH]],4)</f>
        <v>2020</v>
      </c>
    </row>
    <row r="4252" spans="1:17" x14ac:dyDescent="0.25">
      <c r="A4252" t="s">
        <v>55</v>
      </c>
      <c r="B4252" t="s">
        <v>110</v>
      </c>
      <c r="C4252" t="s">
        <v>19</v>
      </c>
      <c r="D4252" t="s">
        <v>17</v>
      </c>
      <c r="E4252" s="14">
        <v>7186390.8495449908</v>
      </c>
      <c r="F4252" s="14">
        <v>27093186.017409962</v>
      </c>
      <c r="G4252" s="13">
        <v>0.26524716749543775</v>
      </c>
      <c r="H4252" s="12">
        <v>-51147208.930000007</v>
      </c>
      <c r="I4252" s="12">
        <v>-13.56665229397986</v>
      </c>
      <c r="J4252" t="s">
        <v>25</v>
      </c>
      <c r="K4252" s="14">
        <v>4879567.5791750001</v>
      </c>
      <c r="L4252" s="14">
        <v>7186390.8495450001</v>
      </c>
      <c r="M4252" s="13">
        <v>0.67900113997890132</v>
      </c>
      <c r="N4252" s="12">
        <v>-9.2117723733097012</v>
      </c>
      <c r="O4252" s="2">
        <f>DATE(LEFT(ALT[[#This Row],[DATEMTH]],4),RIGHT(ALT[[#This Row],[DATEMTH]],2),1)</f>
        <v>43983</v>
      </c>
      <c r="P4252" t="str">
        <f>IF(AND(ALT[[#This Row],[DATE]]&gt;=DATE(2023,6,1),ALT[[#This Row],[DATE]]&lt;=DATE(2024,5,31)),"Y","N")</f>
        <v>N</v>
      </c>
      <c r="Q4252" t="str">
        <f>LEFT(ALT[[#This Row],[DATEMTH]],4)</f>
        <v>2020</v>
      </c>
    </row>
    <row r="4253" spans="1:17" x14ac:dyDescent="0.25">
      <c r="A4253" t="s">
        <v>55</v>
      </c>
      <c r="B4253" t="s">
        <v>110</v>
      </c>
      <c r="C4253" t="s">
        <v>19</v>
      </c>
      <c r="D4253" t="s">
        <v>17</v>
      </c>
      <c r="E4253" s="14">
        <v>7186390.8495449908</v>
      </c>
      <c r="F4253" s="14">
        <v>27093186.017409962</v>
      </c>
      <c r="G4253" s="13">
        <v>0.26524716749543775</v>
      </c>
      <c r="H4253" s="12">
        <v>-51147208.930000007</v>
      </c>
      <c r="I4253" s="12">
        <v>-13.56665229397986</v>
      </c>
      <c r="J4253" t="s">
        <v>16</v>
      </c>
      <c r="K4253" s="14">
        <v>1697.5811169999979</v>
      </c>
      <c r="L4253" s="14">
        <v>7186390.8495450001</v>
      </c>
      <c r="M4253" s="13">
        <v>2.362216518055762E-4</v>
      </c>
      <c r="N4253" s="12">
        <v>-3.2047370143558321E-3</v>
      </c>
      <c r="O4253" s="2">
        <f>DATE(LEFT(ALT[[#This Row],[DATEMTH]],4),RIGHT(ALT[[#This Row],[DATEMTH]],2),1)</f>
        <v>43983</v>
      </c>
      <c r="P4253" t="str">
        <f>IF(AND(ALT[[#This Row],[DATE]]&gt;=DATE(2023,6,1),ALT[[#This Row],[DATE]]&lt;=DATE(2024,5,31)),"Y","N")</f>
        <v>N</v>
      </c>
      <c r="Q4253" t="str">
        <f>LEFT(ALT[[#This Row],[DATEMTH]],4)</f>
        <v>2020</v>
      </c>
    </row>
    <row r="4254" spans="1:17" x14ac:dyDescent="0.25">
      <c r="A4254" t="s">
        <v>55</v>
      </c>
      <c r="B4254" t="s">
        <v>110</v>
      </c>
      <c r="C4254" t="s">
        <v>20</v>
      </c>
      <c r="D4254" t="s">
        <v>17</v>
      </c>
      <c r="E4254" s="14">
        <v>8342599.9458340034</v>
      </c>
      <c r="F4254" s="14">
        <v>27093186.017409962</v>
      </c>
      <c r="G4254" s="13">
        <v>0.30792243999923397</v>
      </c>
      <c r="H4254" s="12">
        <v>-51147208.930000007</v>
      </c>
      <c r="I4254" s="12">
        <v>-15.74937337287621</v>
      </c>
      <c r="J4254" t="s">
        <v>26</v>
      </c>
      <c r="K4254" s="14">
        <v>522473.88877100009</v>
      </c>
      <c r="L4254" s="14">
        <v>8342599.9458340025</v>
      </c>
      <c r="M4254" s="13">
        <v>6.2627225584741722E-2</v>
      </c>
      <c r="N4254" s="12">
        <v>-0.98633955904144299</v>
      </c>
      <c r="O4254" s="2">
        <f>DATE(LEFT(ALT[[#This Row],[DATEMTH]],4),RIGHT(ALT[[#This Row],[DATEMTH]],2),1)</f>
        <v>43983</v>
      </c>
      <c r="P4254" t="str">
        <f>IF(AND(ALT[[#This Row],[DATE]]&gt;=DATE(2023,6,1),ALT[[#This Row],[DATE]]&lt;=DATE(2024,5,31)),"Y","N")</f>
        <v>N</v>
      </c>
      <c r="Q4254" t="str">
        <f>LEFT(ALT[[#This Row],[DATEMTH]],4)</f>
        <v>2020</v>
      </c>
    </row>
    <row r="4255" spans="1:17" x14ac:dyDescent="0.25">
      <c r="A4255" t="s">
        <v>55</v>
      </c>
      <c r="B4255" t="s">
        <v>110</v>
      </c>
      <c r="C4255" t="s">
        <v>20</v>
      </c>
      <c r="D4255" t="s">
        <v>17</v>
      </c>
      <c r="E4255" s="14">
        <v>8342599.9458340034</v>
      </c>
      <c r="F4255" s="14">
        <v>27093186.017409962</v>
      </c>
      <c r="G4255" s="13">
        <v>0.30792243999923397</v>
      </c>
      <c r="H4255" s="12">
        <v>-51147208.930000007</v>
      </c>
      <c r="I4255" s="12">
        <v>-15.74937337287621</v>
      </c>
      <c r="J4255" t="s">
        <v>16</v>
      </c>
      <c r="K4255" s="14">
        <v>3094139.9586780034</v>
      </c>
      <c r="L4255" s="14">
        <v>8342599.9458340025</v>
      </c>
      <c r="M4255" s="13">
        <v>0.37088437402815977</v>
      </c>
      <c r="N4255" s="12">
        <v>-5.8411964847349607</v>
      </c>
      <c r="O4255" s="2">
        <f>DATE(LEFT(ALT[[#This Row],[DATEMTH]],4),RIGHT(ALT[[#This Row],[DATEMTH]],2),1)</f>
        <v>43983</v>
      </c>
      <c r="P4255" t="str">
        <f>IF(AND(ALT[[#This Row],[DATE]]&gt;=DATE(2023,6,1),ALT[[#This Row],[DATE]]&lt;=DATE(2024,5,31)),"Y","N")</f>
        <v>N</v>
      </c>
      <c r="Q4255" t="str">
        <f>LEFT(ALT[[#This Row],[DATEMTH]],4)</f>
        <v>2020</v>
      </c>
    </row>
    <row r="4256" spans="1:17" x14ac:dyDescent="0.25">
      <c r="A4256" t="s">
        <v>55</v>
      </c>
      <c r="B4256" t="s">
        <v>110</v>
      </c>
      <c r="C4256" t="s">
        <v>20</v>
      </c>
      <c r="D4256" t="s">
        <v>17</v>
      </c>
      <c r="E4256" s="14">
        <v>8342599.9458340034</v>
      </c>
      <c r="F4256" s="14">
        <v>27093186.017409962</v>
      </c>
      <c r="G4256" s="13">
        <v>0.30792243999923397</v>
      </c>
      <c r="H4256" s="12">
        <v>-51147208.930000007</v>
      </c>
      <c r="I4256" s="12">
        <v>-15.74937337287621</v>
      </c>
      <c r="J4256" t="s">
        <v>25</v>
      </c>
      <c r="K4256" s="14">
        <v>1130618.7046990001</v>
      </c>
      <c r="L4256" s="14">
        <v>8342599.9458340025</v>
      </c>
      <c r="M4256" s="13">
        <v>0.13552354326466187</v>
      </c>
      <c r="N4256" s="12">
        <v>-2.1344108836903026</v>
      </c>
      <c r="O4256" s="2">
        <f>DATE(LEFT(ALT[[#This Row],[DATEMTH]],4),RIGHT(ALT[[#This Row],[DATEMTH]],2),1)</f>
        <v>43983</v>
      </c>
      <c r="P4256" t="str">
        <f>IF(AND(ALT[[#This Row],[DATE]]&gt;=DATE(2023,6,1),ALT[[#This Row],[DATE]]&lt;=DATE(2024,5,31)),"Y","N")</f>
        <v>N</v>
      </c>
      <c r="Q4256" t="str">
        <f>LEFT(ALT[[#This Row],[DATEMTH]],4)</f>
        <v>2020</v>
      </c>
    </row>
    <row r="4257" spans="1:17" x14ac:dyDescent="0.25">
      <c r="A4257" t="s">
        <v>55</v>
      </c>
      <c r="B4257" t="s">
        <v>110</v>
      </c>
      <c r="C4257" t="s">
        <v>20</v>
      </c>
      <c r="D4257" t="s">
        <v>17</v>
      </c>
      <c r="E4257" s="14">
        <v>8342599.9458340034</v>
      </c>
      <c r="F4257" s="14">
        <v>27093186.017409962</v>
      </c>
      <c r="G4257" s="13">
        <v>0.30792243999923397</v>
      </c>
      <c r="H4257" s="12">
        <v>-51147208.930000007</v>
      </c>
      <c r="I4257" s="12">
        <v>-15.74937337287621</v>
      </c>
      <c r="J4257" t="s">
        <v>24</v>
      </c>
      <c r="K4257" s="14">
        <v>3595367.3936859989</v>
      </c>
      <c r="L4257" s="14">
        <v>8342599.9458340025</v>
      </c>
      <c r="M4257" s="13">
        <v>0.43096485712243671</v>
      </c>
      <c r="N4257" s="12">
        <v>-6.7874264454095048</v>
      </c>
      <c r="O4257" s="2">
        <f>DATE(LEFT(ALT[[#This Row],[DATEMTH]],4),RIGHT(ALT[[#This Row],[DATEMTH]],2),1)</f>
        <v>43983</v>
      </c>
      <c r="P4257" t="str">
        <f>IF(AND(ALT[[#This Row],[DATE]]&gt;=DATE(2023,6,1),ALT[[#This Row],[DATE]]&lt;=DATE(2024,5,31)),"Y","N")</f>
        <v>N</v>
      </c>
      <c r="Q4257" t="str">
        <f>LEFT(ALT[[#This Row],[DATEMTH]],4)</f>
        <v>2020</v>
      </c>
    </row>
    <row r="4258" spans="1:17" x14ac:dyDescent="0.25">
      <c r="A4258" t="s">
        <v>55</v>
      </c>
      <c r="B4258" t="s">
        <v>110</v>
      </c>
      <c r="C4258" t="s">
        <v>15</v>
      </c>
      <c r="D4258" t="s">
        <v>23</v>
      </c>
      <c r="E4258" s="14">
        <v>4535818.6173560023</v>
      </c>
      <c r="F4258" s="14">
        <v>27093186.017409962</v>
      </c>
      <c r="G4258" s="13">
        <v>0.16741547540556159</v>
      </c>
      <c r="H4258" s="12">
        <v>0</v>
      </c>
      <c r="I4258" s="12">
        <v>0</v>
      </c>
      <c r="J4258" t="s">
        <v>25</v>
      </c>
      <c r="K4258" s="14">
        <v>611054.45803299989</v>
      </c>
      <c r="L4258" s="14">
        <v>4535818.6173559995</v>
      </c>
      <c r="M4258" s="13">
        <v>0.13471756910535218</v>
      </c>
      <c r="N4258" s="12">
        <v>0</v>
      </c>
      <c r="O4258" s="2">
        <f>DATE(LEFT(ALT[[#This Row],[DATEMTH]],4),RIGHT(ALT[[#This Row],[DATEMTH]],2),1)</f>
        <v>43983</v>
      </c>
      <c r="P4258" t="str">
        <f>IF(AND(ALT[[#This Row],[DATE]]&gt;=DATE(2023,6,1),ALT[[#This Row],[DATE]]&lt;=DATE(2024,5,31)),"Y","N")</f>
        <v>N</v>
      </c>
      <c r="Q4258" t="str">
        <f>LEFT(ALT[[#This Row],[DATEMTH]],4)</f>
        <v>2020</v>
      </c>
    </row>
    <row r="4259" spans="1:17" x14ac:dyDescent="0.25">
      <c r="A4259" t="s">
        <v>55</v>
      </c>
      <c r="B4259" t="s">
        <v>110</v>
      </c>
      <c r="C4259" t="s">
        <v>15</v>
      </c>
      <c r="D4259" t="s">
        <v>23</v>
      </c>
      <c r="E4259" s="14">
        <v>4535818.6173560023</v>
      </c>
      <c r="F4259" s="14">
        <v>27093186.017409962</v>
      </c>
      <c r="G4259" s="13">
        <v>0.16741547540556159</v>
      </c>
      <c r="H4259" s="12">
        <v>0</v>
      </c>
      <c r="I4259" s="12">
        <v>0</v>
      </c>
      <c r="J4259" t="s">
        <v>26</v>
      </c>
      <c r="K4259" s="14">
        <v>506986.10100099986</v>
      </c>
      <c r="L4259" s="14">
        <v>4535818.6173559995</v>
      </c>
      <c r="M4259" s="13">
        <v>0.11177389216161604</v>
      </c>
      <c r="N4259" s="12">
        <v>0</v>
      </c>
      <c r="O4259" s="2">
        <f>DATE(LEFT(ALT[[#This Row],[DATEMTH]],4),RIGHT(ALT[[#This Row],[DATEMTH]],2),1)</f>
        <v>43983</v>
      </c>
      <c r="P4259" t="str">
        <f>IF(AND(ALT[[#This Row],[DATE]]&gt;=DATE(2023,6,1),ALT[[#This Row],[DATE]]&lt;=DATE(2024,5,31)),"Y","N")</f>
        <v>N</v>
      </c>
      <c r="Q4259" t="str">
        <f>LEFT(ALT[[#This Row],[DATEMTH]],4)</f>
        <v>2020</v>
      </c>
    </row>
    <row r="4260" spans="1:17" x14ac:dyDescent="0.25">
      <c r="A4260" t="s">
        <v>55</v>
      </c>
      <c r="B4260" t="s">
        <v>110</v>
      </c>
      <c r="C4260" t="s">
        <v>15</v>
      </c>
      <c r="D4260" t="s">
        <v>23</v>
      </c>
      <c r="E4260" s="14">
        <v>4535818.6173560023</v>
      </c>
      <c r="F4260" s="14">
        <v>27093186.017409962</v>
      </c>
      <c r="G4260" s="13">
        <v>0.16741547540556159</v>
      </c>
      <c r="H4260" s="12">
        <v>0</v>
      </c>
      <c r="I4260" s="12">
        <v>0</v>
      </c>
      <c r="J4260" t="s">
        <v>24</v>
      </c>
      <c r="K4260" s="14">
        <v>2007119.689272</v>
      </c>
      <c r="L4260" s="14">
        <v>4535818.6173559995</v>
      </c>
      <c r="M4260" s="13">
        <v>0.44250439856476931</v>
      </c>
      <c r="N4260" s="12">
        <v>0</v>
      </c>
      <c r="O4260" s="2">
        <f>DATE(LEFT(ALT[[#This Row],[DATEMTH]],4),RIGHT(ALT[[#This Row],[DATEMTH]],2),1)</f>
        <v>43983</v>
      </c>
      <c r="P4260" t="str">
        <f>IF(AND(ALT[[#This Row],[DATE]]&gt;=DATE(2023,6,1),ALT[[#This Row],[DATE]]&lt;=DATE(2024,5,31)),"Y","N")</f>
        <v>N</v>
      </c>
      <c r="Q4260" t="str">
        <f>LEFT(ALT[[#This Row],[DATEMTH]],4)</f>
        <v>2020</v>
      </c>
    </row>
    <row r="4261" spans="1:17" x14ac:dyDescent="0.25">
      <c r="A4261" t="s">
        <v>55</v>
      </c>
      <c r="B4261" t="s">
        <v>110</v>
      </c>
      <c r="C4261" t="s">
        <v>15</v>
      </c>
      <c r="D4261" t="s">
        <v>23</v>
      </c>
      <c r="E4261" s="14">
        <v>4535818.6173560023</v>
      </c>
      <c r="F4261" s="14">
        <v>27093186.017409962</v>
      </c>
      <c r="G4261" s="13">
        <v>0.16741547540556159</v>
      </c>
      <c r="H4261" s="12">
        <v>0</v>
      </c>
      <c r="I4261" s="12">
        <v>0</v>
      </c>
      <c r="J4261" t="s">
        <v>16</v>
      </c>
      <c r="K4261" s="14">
        <v>1410658.3690500001</v>
      </c>
      <c r="L4261" s="14">
        <v>4535818.6173559995</v>
      </c>
      <c r="M4261" s="13">
        <v>0.31100414016826256</v>
      </c>
      <c r="N4261" s="12">
        <v>0</v>
      </c>
      <c r="O4261" s="2">
        <f>DATE(LEFT(ALT[[#This Row],[DATEMTH]],4),RIGHT(ALT[[#This Row],[DATEMTH]],2),1)</f>
        <v>43983</v>
      </c>
      <c r="P4261" t="str">
        <f>IF(AND(ALT[[#This Row],[DATE]]&gt;=DATE(2023,6,1),ALT[[#This Row],[DATE]]&lt;=DATE(2024,5,31)),"Y","N")</f>
        <v>N</v>
      </c>
      <c r="Q4261" t="str">
        <f>LEFT(ALT[[#This Row],[DATEMTH]],4)</f>
        <v>2020</v>
      </c>
    </row>
    <row r="4262" spans="1:17" x14ac:dyDescent="0.25">
      <c r="A4262" t="s">
        <v>55</v>
      </c>
      <c r="B4262" t="s">
        <v>110</v>
      </c>
      <c r="C4262" t="s">
        <v>18</v>
      </c>
      <c r="D4262" t="s">
        <v>23</v>
      </c>
      <c r="E4262" s="14">
        <v>7028376.6046750052</v>
      </c>
      <c r="F4262" s="14">
        <v>27093186.017409962</v>
      </c>
      <c r="G4262" s="13">
        <v>0.25941491709976827</v>
      </c>
      <c r="H4262" s="12">
        <v>0</v>
      </c>
      <c r="I4262" s="12">
        <v>0</v>
      </c>
      <c r="J4262" t="s">
        <v>16</v>
      </c>
      <c r="K4262" s="14">
        <v>2761657.8976430018</v>
      </c>
      <c r="L4262" s="14">
        <v>7028376.6046750024</v>
      </c>
      <c r="M4262" s="13">
        <v>0.39292969813342876</v>
      </c>
      <c r="N4262" s="12">
        <v>0</v>
      </c>
      <c r="O4262" s="2">
        <f>DATE(LEFT(ALT[[#This Row],[DATEMTH]],4),RIGHT(ALT[[#This Row],[DATEMTH]],2),1)</f>
        <v>43983</v>
      </c>
      <c r="P4262" t="str">
        <f>IF(AND(ALT[[#This Row],[DATE]]&gt;=DATE(2023,6,1),ALT[[#This Row],[DATE]]&lt;=DATE(2024,5,31)),"Y","N")</f>
        <v>N</v>
      </c>
      <c r="Q4262" t="str">
        <f>LEFT(ALT[[#This Row],[DATEMTH]],4)</f>
        <v>2020</v>
      </c>
    </row>
    <row r="4263" spans="1:17" x14ac:dyDescent="0.25">
      <c r="A4263" t="s">
        <v>55</v>
      </c>
      <c r="B4263" t="s">
        <v>110</v>
      </c>
      <c r="C4263" t="s">
        <v>18</v>
      </c>
      <c r="D4263" t="s">
        <v>23</v>
      </c>
      <c r="E4263" s="14">
        <v>7028376.6046750052</v>
      </c>
      <c r="F4263" s="14">
        <v>27093186.017409962</v>
      </c>
      <c r="G4263" s="13">
        <v>0.25941491709976827</v>
      </c>
      <c r="H4263" s="12">
        <v>0</v>
      </c>
      <c r="I4263" s="12">
        <v>0</v>
      </c>
      <c r="J4263" t="s">
        <v>25</v>
      </c>
      <c r="K4263" s="14">
        <v>611786.95828900009</v>
      </c>
      <c r="L4263" s="14">
        <v>7028376.6046750024</v>
      </c>
      <c r="M4263" s="13">
        <v>8.7045272713767677E-2</v>
      </c>
      <c r="N4263" s="12">
        <v>0</v>
      </c>
      <c r="O4263" s="2">
        <f>DATE(LEFT(ALT[[#This Row],[DATEMTH]],4),RIGHT(ALT[[#This Row],[DATEMTH]],2),1)</f>
        <v>43983</v>
      </c>
      <c r="P4263" t="str">
        <f>IF(AND(ALT[[#This Row],[DATE]]&gt;=DATE(2023,6,1),ALT[[#This Row],[DATE]]&lt;=DATE(2024,5,31)),"Y","N")</f>
        <v>N</v>
      </c>
      <c r="Q4263" t="str">
        <f>LEFT(ALT[[#This Row],[DATEMTH]],4)</f>
        <v>2020</v>
      </c>
    </row>
    <row r="4264" spans="1:17" x14ac:dyDescent="0.25">
      <c r="A4264" t="s">
        <v>55</v>
      </c>
      <c r="B4264" t="s">
        <v>110</v>
      </c>
      <c r="C4264" t="s">
        <v>18</v>
      </c>
      <c r="D4264" t="s">
        <v>23</v>
      </c>
      <c r="E4264" s="14">
        <v>7028376.6046750052</v>
      </c>
      <c r="F4264" s="14">
        <v>27093186.017409962</v>
      </c>
      <c r="G4264" s="13">
        <v>0.25941491709976827</v>
      </c>
      <c r="H4264" s="12">
        <v>0</v>
      </c>
      <c r="I4264" s="12">
        <v>0</v>
      </c>
      <c r="J4264" t="s">
        <v>24</v>
      </c>
      <c r="K4264" s="14">
        <v>2090293.1106890005</v>
      </c>
      <c r="L4264" s="14">
        <v>7028376.6046750024</v>
      </c>
      <c r="M4264" s="13">
        <v>0.29740767011526087</v>
      </c>
      <c r="N4264" s="12">
        <v>0</v>
      </c>
      <c r="O4264" s="2">
        <f>DATE(LEFT(ALT[[#This Row],[DATEMTH]],4),RIGHT(ALT[[#This Row],[DATEMTH]],2),1)</f>
        <v>43983</v>
      </c>
      <c r="P4264" t="str">
        <f>IF(AND(ALT[[#This Row],[DATE]]&gt;=DATE(2023,6,1),ALT[[#This Row],[DATE]]&lt;=DATE(2024,5,31)),"Y","N")</f>
        <v>N</v>
      </c>
      <c r="Q4264" t="str">
        <f>LEFT(ALT[[#This Row],[DATEMTH]],4)</f>
        <v>2020</v>
      </c>
    </row>
    <row r="4265" spans="1:17" x14ac:dyDescent="0.25">
      <c r="A4265" t="s">
        <v>55</v>
      </c>
      <c r="B4265" t="s">
        <v>110</v>
      </c>
      <c r="C4265" t="s">
        <v>18</v>
      </c>
      <c r="D4265" t="s">
        <v>23</v>
      </c>
      <c r="E4265" s="14">
        <v>7028376.6046750052</v>
      </c>
      <c r="F4265" s="14">
        <v>27093186.017409962</v>
      </c>
      <c r="G4265" s="13">
        <v>0.25941491709976827</v>
      </c>
      <c r="H4265" s="12">
        <v>0</v>
      </c>
      <c r="I4265" s="12">
        <v>0</v>
      </c>
      <c r="J4265" t="s">
        <v>26</v>
      </c>
      <c r="K4265" s="14">
        <v>1564638.6380540004</v>
      </c>
      <c r="L4265" s="14">
        <v>7028376.6046750024</v>
      </c>
      <c r="M4265" s="13">
        <v>0.22261735903754271</v>
      </c>
      <c r="N4265" s="12">
        <v>0</v>
      </c>
      <c r="O4265" s="2">
        <f>DATE(LEFT(ALT[[#This Row],[DATEMTH]],4),RIGHT(ALT[[#This Row],[DATEMTH]],2),1)</f>
        <v>43983</v>
      </c>
      <c r="P4265" t="str">
        <f>IF(AND(ALT[[#This Row],[DATE]]&gt;=DATE(2023,6,1),ALT[[#This Row],[DATE]]&lt;=DATE(2024,5,31)),"Y","N")</f>
        <v>N</v>
      </c>
      <c r="Q4265" t="str">
        <f>LEFT(ALT[[#This Row],[DATEMTH]],4)</f>
        <v>2020</v>
      </c>
    </row>
    <row r="4266" spans="1:17" x14ac:dyDescent="0.25">
      <c r="A4266" t="s">
        <v>55</v>
      </c>
      <c r="B4266" t="s">
        <v>110</v>
      </c>
      <c r="C4266" t="s">
        <v>19</v>
      </c>
      <c r="D4266" t="s">
        <v>23</v>
      </c>
      <c r="E4266" s="14">
        <v>7186390.8495449908</v>
      </c>
      <c r="F4266" s="14">
        <v>27093186.017409962</v>
      </c>
      <c r="G4266" s="13">
        <v>0.26524716749543775</v>
      </c>
      <c r="H4266" s="12">
        <v>0</v>
      </c>
      <c r="I4266" s="12">
        <v>0</v>
      </c>
      <c r="J4266" t="s">
        <v>26</v>
      </c>
      <c r="K4266" s="14">
        <v>186260.26096599989</v>
      </c>
      <c r="L4266" s="14">
        <v>7186390.8495450001</v>
      </c>
      <c r="M4266" s="13">
        <v>2.5918470740815994E-2</v>
      </c>
      <c r="N4266" s="12">
        <v>0</v>
      </c>
      <c r="O4266" s="2">
        <f>DATE(LEFT(ALT[[#This Row],[DATEMTH]],4),RIGHT(ALT[[#This Row],[DATEMTH]],2),1)</f>
        <v>43983</v>
      </c>
      <c r="P4266" t="str">
        <f>IF(AND(ALT[[#This Row],[DATE]]&gt;=DATE(2023,6,1),ALT[[#This Row],[DATE]]&lt;=DATE(2024,5,31)),"Y","N")</f>
        <v>N</v>
      </c>
      <c r="Q4266" t="str">
        <f>LEFT(ALT[[#This Row],[DATEMTH]],4)</f>
        <v>2020</v>
      </c>
    </row>
    <row r="4267" spans="1:17" x14ac:dyDescent="0.25">
      <c r="A4267" t="s">
        <v>55</v>
      </c>
      <c r="B4267" t="s">
        <v>110</v>
      </c>
      <c r="C4267" t="s">
        <v>19</v>
      </c>
      <c r="D4267" t="s">
        <v>23</v>
      </c>
      <c r="E4267" s="14">
        <v>7186390.8495449908</v>
      </c>
      <c r="F4267" s="14">
        <v>27093186.017409962</v>
      </c>
      <c r="G4267" s="13">
        <v>0.26524716749543775</v>
      </c>
      <c r="H4267" s="12">
        <v>0</v>
      </c>
      <c r="I4267" s="12">
        <v>0</v>
      </c>
      <c r="J4267" t="s">
        <v>24</v>
      </c>
      <c r="K4267" s="14">
        <v>2118865.4282869999</v>
      </c>
      <c r="L4267" s="14">
        <v>7186390.8495450001</v>
      </c>
      <c r="M4267" s="13">
        <v>0.29484416762847709</v>
      </c>
      <c r="N4267" s="12">
        <v>0</v>
      </c>
      <c r="O4267" s="2">
        <f>DATE(LEFT(ALT[[#This Row],[DATEMTH]],4),RIGHT(ALT[[#This Row],[DATEMTH]],2),1)</f>
        <v>43983</v>
      </c>
      <c r="P4267" t="str">
        <f>IF(AND(ALT[[#This Row],[DATE]]&gt;=DATE(2023,6,1),ALT[[#This Row],[DATE]]&lt;=DATE(2024,5,31)),"Y","N")</f>
        <v>N</v>
      </c>
      <c r="Q4267" t="str">
        <f>LEFT(ALT[[#This Row],[DATEMTH]],4)</f>
        <v>2020</v>
      </c>
    </row>
    <row r="4268" spans="1:17" x14ac:dyDescent="0.25">
      <c r="A4268" t="s">
        <v>55</v>
      </c>
      <c r="B4268" t="s">
        <v>110</v>
      </c>
      <c r="C4268" t="s">
        <v>19</v>
      </c>
      <c r="D4268" t="s">
        <v>23</v>
      </c>
      <c r="E4268" s="14">
        <v>7186390.8495449908</v>
      </c>
      <c r="F4268" s="14">
        <v>27093186.017409962</v>
      </c>
      <c r="G4268" s="13">
        <v>0.26524716749543775</v>
      </c>
      <c r="H4268" s="12">
        <v>0</v>
      </c>
      <c r="I4268" s="12">
        <v>0</v>
      </c>
      <c r="J4268" t="s">
        <v>25</v>
      </c>
      <c r="K4268" s="14">
        <v>4879567.5791750001</v>
      </c>
      <c r="L4268" s="14">
        <v>7186390.8495450001</v>
      </c>
      <c r="M4268" s="13">
        <v>0.67900113997890132</v>
      </c>
      <c r="N4268" s="12">
        <v>0</v>
      </c>
      <c r="O4268" s="2">
        <f>DATE(LEFT(ALT[[#This Row],[DATEMTH]],4),RIGHT(ALT[[#This Row],[DATEMTH]],2),1)</f>
        <v>43983</v>
      </c>
      <c r="P4268" t="str">
        <f>IF(AND(ALT[[#This Row],[DATE]]&gt;=DATE(2023,6,1),ALT[[#This Row],[DATE]]&lt;=DATE(2024,5,31)),"Y","N")</f>
        <v>N</v>
      </c>
      <c r="Q4268" t="str">
        <f>LEFT(ALT[[#This Row],[DATEMTH]],4)</f>
        <v>2020</v>
      </c>
    </row>
    <row r="4269" spans="1:17" x14ac:dyDescent="0.25">
      <c r="A4269" t="s">
        <v>55</v>
      </c>
      <c r="B4269" t="s">
        <v>110</v>
      </c>
      <c r="C4269" t="s">
        <v>19</v>
      </c>
      <c r="D4269" t="s">
        <v>23</v>
      </c>
      <c r="E4269" s="14">
        <v>7186390.8495449908</v>
      </c>
      <c r="F4269" s="14">
        <v>27093186.017409962</v>
      </c>
      <c r="G4269" s="13">
        <v>0.26524716749543775</v>
      </c>
      <c r="H4269" s="12">
        <v>0</v>
      </c>
      <c r="I4269" s="12">
        <v>0</v>
      </c>
      <c r="J4269" t="s">
        <v>16</v>
      </c>
      <c r="K4269" s="14">
        <v>1697.5811169999979</v>
      </c>
      <c r="L4269" s="14">
        <v>7186390.8495450001</v>
      </c>
      <c r="M4269" s="13">
        <v>2.362216518055762E-4</v>
      </c>
      <c r="N4269" s="12">
        <v>0</v>
      </c>
      <c r="O4269" s="2">
        <f>DATE(LEFT(ALT[[#This Row],[DATEMTH]],4),RIGHT(ALT[[#This Row],[DATEMTH]],2),1)</f>
        <v>43983</v>
      </c>
      <c r="P4269" t="str">
        <f>IF(AND(ALT[[#This Row],[DATE]]&gt;=DATE(2023,6,1),ALT[[#This Row],[DATE]]&lt;=DATE(2024,5,31)),"Y","N")</f>
        <v>N</v>
      </c>
      <c r="Q4269" t="str">
        <f>LEFT(ALT[[#This Row],[DATEMTH]],4)</f>
        <v>2020</v>
      </c>
    </row>
    <row r="4270" spans="1:17" x14ac:dyDescent="0.25">
      <c r="A4270" t="s">
        <v>55</v>
      </c>
      <c r="B4270" t="s">
        <v>110</v>
      </c>
      <c r="C4270" t="s">
        <v>20</v>
      </c>
      <c r="D4270" t="s">
        <v>23</v>
      </c>
      <c r="E4270" s="14">
        <v>8342599.9458340034</v>
      </c>
      <c r="F4270" s="14">
        <v>27093186.017409962</v>
      </c>
      <c r="G4270" s="13">
        <v>0.30792243999923397</v>
      </c>
      <c r="H4270" s="12">
        <v>0</v>
      </c>
      <c r="I4270" s="12">
        <v>0</v>
      </c>
      <c r="J4270" t="s">
        <v>16</v>
      </c>
      <c r="K4270" s="14">
        <v>3094139.9586780034</v>
      </c>
      <c r="L4270" s="14">
        <v>8342599.9458340025</v>
      </c>
      <c r="M4270" s="13">
        <v>0.37088437402815977</v>
      </c>
      <c r="N4270" s="12">
        <v>0</v>
      </c>
      <c r="O4270" s="2">
        <f>DATE(LEFT(ALT[[#This Row],[DATEMTH]],4),RIGHT(ALT[[#This Row],[DATEMTH]],2),1)</f>
        <v>43983</v>
      </c>
      <c r="P4270" t="str">
        <f>IF(AND(ALT[[#This Row],[DATE]]&gt;=DATE(2023,6,1),ALT[[#This Row],[DATE]]&lt;=DATE(2024,5,31)),"Y","N")</f>
        <v>N</v>
      </c>
      <c r="Q4270" t="str">
        <f>LEFT(ALT[[#This Row],[DATEMTH]],4)</f>
        <v>2020</v>
      </c>
    </row>
    <row r="4271" spans="1:17" x14ac:dyDescent="0.25">
      <c r="A4271" t="s">
        <v>55</v>
      </c>
      <c r="B4271" t="s">
        <v>110</v>
      </c>
      <c r="C4271" t="s">
        <v>20</v>
      </c>
      <c r="D4271" t="s">
        <v>23</v>
      </c>
      <c r="E4271" s="14">
        <v>8342599.9458340034</v>
      </c>
      <c r="F4271" s="14">
        <v>27093186.017409962</v>
      </c>
      <c r="G4271" s="13">
        <v>0.30792243999923397</v>
      </c>
      <c r="H4271" s="12">
        <v>0</v>
      </c>
      <c r="I4271" s="12">
        <v>0</v>
      </c>
      <c r="J4271" t="s">
        <v>25</v>
      </c>
      <c r="K4271" s="14">
        <v>1130618.7046990001</v>
      </c>
      <c r="L4271" s="14">
        <v>8342599.9458340025</v>
      </c>
      <c r="M4271" s="13">
        <v>0.13552354326466187</v>
      </c>
      <c r="N4271" s="12">
        <v>0</v>
      </c>
      <c r="O4271" s="2">
        <f>DATE(LEFT(ALT[[#This Row],[DATEMTH]],4),RIGHT(ALT[[#This Row],[DATEMTH]],2),1)</f>
        <v>43983</v>
      </c>
      <c r="P4271" t="str">
        <f>IF(AND(ALT[[#This Row],[DATE]]&gt;=DATE(2023,6,1),ALT[[#This Row],[DATE]]&lt;=DATE(2024,5,31)),"Y","N")</f>
        <v>N</v>
      </c>
      <c r="Q4271" t="str">
        <f>LEFT(ALT[[#This Row],[DATEMTH]],4)</f>
        <v>2020</v>
      </c>
    </row>
    <row r="4272" spans="1:17" x14ac:dyDescent="0.25">
      <c r="A4272" t="s">
        <v>55</v>
      </c>
      <c r="B4272" t="s">
        <v>110</v>
      </c>
      <c r="C4272" t="s">
        <v>20</v>
      </c>
      <c r="D4272" t="s">
        <v>23</v>
      </c>
      <c r="E4272" s="14">
        <v>8342599.9458340034</v>
      </c>
      <c r="F4272" s="14">
        <v>27093186.017409962</v>
      </c>
      <c r="G4272" s="13">
        <v>0.30792243999923397</v>
      </c>
      <c r="H4272" s="12">
        <v>0</v>
      </c>
      <c r="I4272" s="12">
        <v>0</v>
      </c>
      <c r="J4272" t="s">
        <v>26</v>
      </c>
      <c r="K4272" s="14">
        <v>522473.88877100009</v>
      </c>
      <c r="L4272" s="14">
        <v>8342599.9458340025</v>
      </c>
      <c r="M4272" s="13">
        <v>6.2627225584741722E-2</v>
      </c>
      <c r="N4272" s="12">
        <v>0</v>
      </c>
      <c r="O4272" s="2">
        <f>DATE(LEFT(ALT[[#This Row],[DATEMTH]],4),RIGHT(ALT[[#This Row],[DATEMTH]],2),1)</f>
        <v>43983</v>
      </c>
      <c r="P4272" t="str">
        <f>IF(AND(ALT[[#This Row],[DATE]]&gt;=DATE(2023,6,1),ALT[[#This Row],[DATE]]&lt;=DATE(2024,5,31)),"Y","N")</f>
        <v>N</v>
      </c>
      <c r="Q4272" t="str">
        <f>LEFT(ALT[[#This Row],[DATEMTH]],4)</f>
        <v>2020</v>
      </c>
    </row>
    <row r="4273" spans="1:17" x14ac:dyDescent="0.25">
      <c r="A4273" t="s">
        <v>55</v>
      </c>
      <c r="B4273" t="s">
        <v>110</v>
      </c>
      <c r="C4273" t="s">
        <v>20</v>
      </c>
      <c r="D4273" t="s">
        <v>23</v>
      </c>
      <c r="E4273" s="14">
        <v>8342599.9458340034</v>
      </c>
      <c r="F4273" s="14">
        <v>27093186.017409962</v>
      </c>
      <c r="G4273" s="13">
        <v>0.30792243999923397</v>
      </c>
      <c r="H4273" s="12">
        <v>0</v>
      </c>
      <c r="I4273" s="12">
        <v>0</v>
      </c>
      <c r="J4273" t="s">
        <v>24</v>
      </c>
      <c r="K4273" s="14">
        <v>3595367.3936859989</v>
      </c>
      <c r="L4273" s="14">
        <v>8342599.9458340025</v>
      </c>
      <c r="M4273" s="13">
        <v>0.43096485712243671</v>
      </c>
      <c r="N4273" s="12">
        <v>0</v>
      </c>
      <c r="O4273" s="2">
        <f>DATE(LEFT(ALT[[#This Row],[DATEMTH]],4),RIGHT(ALT[[#This Row],[DATEMTH]],2),1)</f>
        <v>43983</v>
      </c>
      <c r="P4273" t="str">
        <f>IF(AND(ALT[[#This Row],[DATE]]&gt;=DATE(2023,6,1),ALT[[#This Row],[DATE]]&lt;=DATE(2024,5,31)),"Y","N")</f>
        <v>N</v>
      </c>
      <c r="Q4273" t="str">
        <f>LEFT(ALT[[#This Row],[DATEMTH]],4)</f>
        <v>2020</v>
      </c>
    </row>
    <row r="4274" spans="1:17" x14ac:dyDescent="0.25">
      <c r="A4274" t="s">
        <v>55</v>
      </c>
      <c r="B4274" t="s">
        <v>111</v>
      </c>
      <c r="C4274" t="s">
        <v>15</v>
      </c>
      <c r="D4274" t="s">
        <v>22</v>
      </c>
      <c r="E4274" s="14">
        <v>775035.90300700045</v>
      </c>
      <c r="F4274" s="14">
        <v>4696459.827482</v>
      </c>
      <c r="G4274" s="13">
        <v>0.16502555786206624</v>
      </c>
      <c r="H4274" s="12">
        <v>-13103078.5</v>
      </c>
      <c r="I4274" s="12">
        <v>-2.1623428391729465</v>
      </c>
      <c r="J4274" t="s">
        <v>26</v>
      </c>
      <c r="K4274" s="14">
        <v>82631.489502999975</v>
      </c>
      <c r="L4274" s="14">
        <v>775035.90300700022</v>
      </c>
      <c r="M4274" s="13">
        <v>0.10661633762049555</v>
      </c>
      <c r="N4274" s="12">
        <v>-0.23054107419252376</v>
      </c>
      <c r="O4274" s="2">
        <f>DATE(LEFT(ALT[[#This Row],[DATEMTH]],4),RIGHT(ALT[[#This Row],[DATEMTH]],2),1)</f>
        <v>43983</v>
      </c>
      <c r="P4274" t="str">
        <f>IF(AND(ALT[[#This Row],[DATE]]&gt;=DATE(2023,6,1),ALT[[#This Row],[DATE]]&lt;=DATE(2024,5,31)),"Y","N")</f>
        <v>N</v>
      </c>
      <c r="Q4274" t="str">
        <f>LEFT(ALT[[#This Row],[DATEMTH]],4)</f>
        <v>2020</v>
      </c>
    </row>
    <row r="4275" spans="1:17" x14ac:dyDescent="0.25">
      <c r="A4275" t="s">
        <v>55</v>
      </c>
      <c r="B4275" t="s">
        <v>111</v>
      </c>
      <c r="C4275" t="s">
        <v>15</v>
      </c>
      <c r="D4275" t="s">
        <v>22</v>
      </c>
      <c r="E4275" s="14">
        <v>775035.90300700045</v>
      </c>
      <c r="F4275" s="14">
        <v>4696459.827482</v>
      </c>
      <c r="G4275" s="13">
        <v>0.16502555786206624</v>
      </c>
      <c r="H4275" s="12">
        <v>-13103078.5</v>
      </c>
      <c r="I4275" s="12">
        <v>-2.1623428391729465</v>
      </c>
      <c r="J4275" t="s">
        <v>25</v>
      </c>
      <c r="K4275" s="14">
        <v>103691.00972699998</v>
      </c>
      <c r="L4275" s="14">
        <v>775035.90300700022</v>
      </c>
      <c r="M4275" s="13">
        <v>0.13378865330586295</v>
      </c>
      <c r="N4275" s="12">
        <v>-0.28929693643852472</v>
      </c>
      <c r="O4275" s="2">
        <f>DATE(LEFT(ALT[[#This Row],[DATEMTH]],4),RIGHT(ALT[[#This Row],[DATEMTH]],2),1)</f>
        <v>43983</v>
      </c>
      <c r="P4275" t="str">
        <f>IF(AND(ALT[[#This Row],[DATE]]&gt;=DATE(2023,6,1),ALT[[#This Row],[DATE]]&lt;=DATE(2024,5,31)),"Y","N")</f>
        <v>N</v>
      </c>
      <c r="Q4275" t="str">
        <f>LEFT(ALT[[#This Row],[DATEMTH]],4)</f>
        <v>2020</v>
      </c>
    </row>
    <row r="4276" spans="1:17" x14ac:dyDescent="0.25">
      <c r="A4276" t="s">
        <v>55</v>
      </c>
      <c r="B4276" t="s">
        <v>111</v>
      </c>
      <c r="C4276" t="s">
        <v>15</v>
      </c>
      <c r="D4276" t="s">
        <v>22</v>
      </c>
      <c r="E4276" s="14">
        <v>775035.90300700045</v>
      </c>
      <c r="F4276" s="14">
        <v>4696459.827482</v>
      </c>
      <c r="G4276" s="13">
        <v>0.16502555786206624</v>
      </c>
      <c r="H4276" s="12">
        <v>-13103078.5</v>
      </c>
      <c r="I4276" s="12">
        <v>-2.1623428391729465</v>
      </c>
      <c r="J4276" t="s">
        <v>24</v>
      </c>
      <c r="K4276" s="14">
        <v>345146.1471490002</v>
      </c>
      <c r="L4276" s="14">
        <v>775035.90300700022</v>
      </c>
      <c r="M4276" s="13">
        <v>0.44532923676167141</v>
      </c>
      <c r="N4276" s="12">
        <v>-0.96295448618595381</v>
      </c>
      <c r="O4276" s="2">
        <f>DATE(LEFT(ALT[[#This Row],[DATEMTH]],4),RIGHT(ALT[[#This Row],[DATEMTH]],2),1)</f>
        <v>43983</v>
      </c>
      <c r="P4276" t="str">
        <f>IF(AND(ALT[[#This Row],[DATE]]&gt;=DATE(2023,6,1),ALT[[#This Row],[DATE]]&lt;=DATE(2024,5,31)),"Y","N")</f>
        <v>N</v>
      </c>
      <c r="Q4276" t="str">
        <f>LEFT(ALT[[#This Row],[DATEMTH]],4)</f>
        <v>2020</v>
      </c>
    </row>
    <row r="4277" spans="1:17" x14ac:dyDescent="0.25">
      <c r="A4277" t="s">
        <v>55</v>
      </c>
      <c r="B4277" t="s">
        <v>111</v>
      </c>
      <c r="C4277" t="s">
        <v>15</v>
      </c>
      <c r="D4277" t="s">
        <v>22</v>
      </c>
      <c r="E4277" s="14">
        <v>775035.90300700045</v>
      </c>
      <c r="F4277" s="14">
        <v>4696459.827482</v>
      </c>
      <c r="G4277" s="13">
        <v>0.16502555786206624</v>
      </c>
      <c r="H4277" s="12">
        <v>-13103078.5</v>
      </c>
      <c r="I4277" s="12">
        <v>-2.1623428391729465</v>
      </c>
      <c r="J4277" t="s">
        <v>16</v>
      </c>
      <c r="K4277" s="14">
        <v>243567.25662800009</v>
      </c>
      <c r="L4277" s="14">
        <v>775035.90300700022</v>
      </c>
      <c r="M4277" s="13">
        <v>0.31426577231197012</v>
      </c>
      <c r="N4277" s="12">
        <v>-0.67955034235594425</v>
      </c>
      <c r="O4277" s="2">
        <f>DATE(LEFT(ALT[[#This Row],[DATEMTH]],4),RIGHT(ALT[[#This Row],[DATEMTH]],2),1)</f>
        <v>43983</v>
      </c>
      <c r="P4277" t="str">
        <f>IF(AND(ALT[[#This Row],[DATE]]&gt;=DATE(2023,6,1),ALT[[#This Row],[DATE]]&lt;=DATE(2024,5,31)),"Y","N")</f>
        <v>N</v>
      </c>
      <c r="Q4277" t="str">
        <f>LEFT(ALT[[#This Row],[DATEMTH]],4)</f>
        <v>2020</v>
      </c>
    </row>
    <row r="4278" spans="1:17" x14ac:dyDescent="0.25">
      <c r="A4278" t="s">
        <v>55</v>
      </c>
      <c r="B4278" t="s">
        <v>111</v>
      </c>
      <c r="C4278" t="s">
        <v>18</v>
      </c>
      <c r="D4278" t="s">
        <v>22</v>
      </c>
      <c r="E4278" s="14">
        <v>1062771.4115609997</v>
      </c>
      <c r="F4278" s="14">
        <v>4696459.827482</v>
      </c>
      <c r="G4278" s="13">
        <v>0.22629202646257979</v>
      </c>
      <c r="H4278" s="12">
        <v>-13103078.5</v>
      </c>
      <c r="I4278" s="12">
        <v>-2.9651221866632604</v>
      </c>
      <c r="J4278" t="s">
        <v>24</v>
      </c>
      <c r="K4278" s="14">
        <v>323801.31239799992</v>
      </c>
      <c r="L4278" s="14">
        <v>1062771.4115610002</v>
      </c>
      <c r="M4278" s="13">
        <v>0.3046763479668691</v>
      </c>
      <c r="N4278" s="12">
        <v>-0.90340259910809928</v>
      </c>
      <c r="O4278" s="2">
        <f>DATE(LEFT(ALT[[#This Row],[DATEMTH]],4),RIGHT(ALT[[#This Row],[DATEMTH]],2),1)</f>
        <v>43983</v>
      </c>
      <c r="P4278" t="str">
        <f>IF(AND(ALT[[#This Row],[DATE]]&gt;=DATE(2023,6,1),ALT[[#This Row],[DATE]]&lt;=DATE(2024,5,31)),"Y","N")</f>
        <v>N</v>
      </c>
      <c r="Q4278" t="str">
        <f>LEFT(ALT[[#This Row],[DATEMTH]],4)</f>
        <v>2020</v>
      </c>
    </row>
    <row r="4279" spans="1:17" x14ac:dyDescent="0.25">
      <c r="A4279" t="s">
        <v>55</v>
      </c>
      <c r="B4279" t="s">
        <v>111</v>
      </c>
      <c r="C4279" t="s">
        <v>18</v>
      </c>
      <c r="D4279" t="s">
        <v>22</v>
      </c>
      <c r="E4279" s="14">
        <v>1062771.4115609997</v>
      </c>
      <c r="F4279" s="14">
        <v>4696459.827482</v>
      </c>
      <c r="G4279" s="13">
        <v>0.22629202646257979</v>
      </c>
      <c r="H4279" s="12">
        <v>-13103078.5</v>
      </c>
      <c r="I4279" s="12">
        <v>-2.9651221866632604</v>
      </c>
      <c r="J4279" t="s">
        <v>25</v>
      </c>
      <c r="K4279" s="14">
        <v>90600.297541000036</v>
      </c>
      <c r="L4279" s="14">
        <v>1062771.4115610002</v>
      </c>
      <c r="M4279" s="13">
        <v>8.5249091719475395E-2</v>
      </c>
      <c r="N4279" s="12">
        <v>-0.25277397325030776</v>
      </c>
      <c r="O4279" s="2">
        <f>DATE(LEFT(ALT[[#This Row],[DATEMTH]],4),RIGHT(ALT[[#This Row],[DATEMTH]],2),1)</f>
        <v>43983</v>
      </c>
      <c r="P4279" t="str">
        <f>IF(AND(ALT[[#This Row],[DATE]]&gt;=DATE(2023,6,1),ALT[[#This Row],[DATE]]&lt;=DATE(2024,5,31)),"Y","N")</f>
        <v>N</v>
      </c>
      <c r="Q4279" t="str">
        <f>LEFT(ALT[[#This Row],[DATEMTH]],4)</f>
        <v>2020</v>
      </c>
    </row>
    <row r="4280" spans="1:17" x14ac:dyDescent="0.25">
      <c r="A4280" t="s">
        <v>55</v>
      </c>
      <c r="B4280" t="s">
        <v>111</v>
      </c>
      <c r="C4280" t="s">
        <v>18</v>
      </c>
      <c r="D4280" t="s">
        <v>22</v>
      </c>
      <c r="E4280" s="14">
        <v>1062771.4115609997</v>
      </c>
      <c r="F4280" s="14">
        <v>4696459.827482</v>
      </c>
      <c r="G4280" s="13">
        <v>0.22629202646257979</v>
      </c>
      <c r="H4280" s="12">
        <v>-13103078.5</v>
      </c>
      <c r="I4280" s="12">
        <v>-2.9651221866632604</v>
      </c>
      <c r="J4280" t="s">
        <v>16</v>
      </c>
      <c r="K4280" s="14">
        <v>417724.96781100018</v>
      </c>
      <c r="L4280" s="14">
        <v>1062771.4115610002</v>
      </c>
      <c r="M4280" s="13">
        <v>0.39305250712139983</v>
      </c>
      <c r="N4280" s="12">
        <v>-1.1654487093892818</v>
      </c>
      <c r="O4280" s="2">
        <f>DATE(LEFT(ALT[[#This Row],[DATEMTH]],4),RIGHT(ALT[[#This Row],[DATEMTH]],2),1)</f>
        <v>43983</v>
      </c>
      <c r="P4280" t="str">
        <f>IF(AND(ALT[[#This Row],[DATE]]&gt;=DATE(2023,6,1),ALT[[#This Row],[DATE]]&lt;=DATE(2024,5,31)),"Y","N")</f>
        <v>N</v>
      </c>
      <c r="Q4280" t="str">
        <f>LEFT(ALT[[#This Row],[DATEMTH]],4)</f>
        <v>2020</v>
      </c>
    </row>
    <row r="4281" spans="1:17" x14ac:dyDescent="0.25">
      <c r="A4281" t="s">
        <v>55</v>
      </c>
      <c r="B4281" t="s">
        <v>111</v>
      </c>
      <c r="C4281" t="s">
        <v>18</v>
      </c>
      <c r="D4281" t="s">
        <v>22</v>
      </c>
      <c r="E4281" s="14">
        <v>1062771.4115609997</v>
      </c>
      <c r="F4281" s="14">
        <v>4696459.827482</v>
      </c>
      <c r="G4281" s="13">
        <v>0.22629202646257979</v>
      </c>
      <c r="H4281" s="12">
        <v>-13103078.5</v>
      </c>
      <c r="I4281" s="12">
        <v>-2.9651221866632604</v>
      </c>
      <c r="J4281" t="s">
        <v>26</v>
      </c>
      <c r="K4281" s="14">
        <v>230644.83381099993</v>
      </c>
      <c r="L4281" s="14">
        <v>1062771.4115610002</v>
      </c>
      <c r="M4281" s="13">
        <v>0.21702205319225559</v>
      </c>
      <c r="N4281" s="12">
        <v>-0.64349690491557132</v>
      </c>
      <c r="O4281" s="2">
        <f>DATE(LEFT(ALT[[#This Row],[DATEMTH]],4),RIGHT(ALT[[#This Row],[DATEMTH]],2),1)</f>
        <v>43983</v>
      </c>
      <c r="P4281" t="str">
        <f>IF(AND(ALT[[#This Row],[DATE]]&gt;=DATE(2023,6,1),ALT[[#This Row],[DATE]]&lt;=DATE(2024,5,31)),"Y","N")</f>
        <v>N</v>
      </c>
      <c r="Q4281" t="str">
        <f>LEFT(ALT[[#This Row],[DATEMTH]],4)</f>
        <v>2020</v>
      </c>
    </row>
    <row r="4282" spans="1:17" x14ac:dyDescent="0.25">
      <c r="A4282" t="s">
        <v>55</v>
      </c>
      <c r="B4282" t="s">
        <v>111</v>
      </c>
      <c r="C4282" t="s">
        <v>19</v>
      </c>
      <c r="D4282" t="s">
        <v>22</v>
      </c>
      <c r="E4282" s="14">
        <v>1267170.308864</v>
      </c>
      <c r="F4282" s="14">
        <v>4696459.827482</v>
      </c>
      <c r="G4282" s="13">
        <v>0.26981393547730853</v>
      </c>
      <c r="H4282" s="12">
        <v>-13103078.5</v>
      </c>
      <c r="I4282" s="12">
        <v>-3.5353931769531086</v>
      </c>
      <c r="J4282" t="s">
        <v>24</v>
      </c>
      <c r="K4282" s="14">
        <v>386369.5224720001</v>
      </c>
      <c r="L4282" s="14">
        <v>1267170.3088640003</v>
      </c>
      <c r="M4282" s="13">
        <v>0.30490733547756083</v>
      </c>
      <c r="N4282" s="12">
        <v>-1.0779673134503212</v>
      </c>
      <c r="O4282" s="2">
        <f>DATE(LEFT(ALT[[#This Row],[DATEMTH]],4),RIGHT(ALT[[#This Row],[DATEMTH]],2),1)</f>
        <v>43983</v>
      </c>
      <c r="P4282" t="str">
        <f>IF(AND(ALT[[#This Row],[DATE]]&gt;=DATE(2023,6,1),ALT[[#This Row],[DATE]]&lt;=DATE(2024,5,31)),"Y","N")</f>
        <v>N</v>
      </c>
      <c r="Q4282" t="str">
        <f>LEFT(ALT[[#This Row],[DATEMTH]],4)</f>
        <v>2020</v>
      </c>
    </row>
    <row r="4283" spans="1:17" x14ac:dyDescent="0.25">
      <c r="A4283" t="s">
        <v>55</v>
      </c>
      <c r="B4283" t="s">
        <v>111</v>
      </c>
      <c r="C4283" t="s">
        <v>19</v>
      </c>
      <c r="D4283" t="s">
        <v>22</v>
      </c>
      <c r="E4283" s="14">
        <v>1267170.308864</v>
      </c>
      <c r="F4283" s="14">
        <v>4696459.827482</v>
      </c>
      <c r="G4283" s="13">
        <v>0.26981393547730853</v>
      </c>
      <c r="H4283" s="12">
        <v>-13103078.5</v>
      </c>
      <c r="I4283" s="12">
        <v>-3.5353931769531086</v>
      </c>
      <c r="J4283" t="s">
        <v>25</v>
      </c>
      <c r="K4283" s="14">
        <v>850089.85341099999</v>
      </c>
      <c r="L4283" s="14">
        <v>1267170.3088640003</v>
      </c>
      <c r="M4283" s="13">
        <v>0.67085682758231069</v>
      </c>
      <c r="N4283" s="12">
        <v>-2.3717426509469091</v>
      </c>
      <c r="O4283" s="2">
        <f>DATE(LEFT(ALT[[#This Row],[DATEMTH]],4),RIGHT(ALT[[#This Row],[DATEMTH]],2),1)</f>
        <v>43983</v>
      </c>
      <c r="P4283" t="str">
        <f>IF(AND(ALT[[#This Row],[DATE]]&gt;=DATE(2023,6,1),ALT[[#This Row],[DATE]]&lt;=DATE(2024,5,31)),"Y","N")</f>
        <v>N</v>
      </c>
      <c r="Q4283" t="str">
        <f>LEFT(ALT[[#This Row],[DATEMTH]],4)</f>
        <v>2020</v>
      </c>
    </row>
    <row r="4284" spans="1:17" x14ac:dyDescent="0.25">
      <c r="A4284" t="s">
        <v>55</v>
      </c>
      <c r="B4284" t="s">
        <v>111</v>
      </c>
      <c r="C4284" t="s">
        <v>19</v>
      </c>
      <c r="D4284" t="s">
        <v>22</v>
      </c>
      <c r="E4284" s="14">
        <v>1267170.308864</v>
      </c>
      <c r="F4284" s="14">
        <v>4696459.827482</v>
      </c>
      <c r="G4284" s="13">
        <v>0.26981393547730853</v>
      </c>
      <c r="H4284" s="12">
        <v>-13103078.5</v>
      </c>
      <c r="I4284" s="12">
        <v>-3.5353931769531086</v>
      </c>
      <c r="J4284" t="s">
        <v>16</v>
      </c>
      <c r="K4284" s="14">
        <v>243.852531</v>
      </c>
      <c r="L4284" s="14">
        <v>1267170.3088640003</v>
      </c>
      <c r="M4284" s="13">
        <v>1.9243864008983152E-4</v>
      </c>
      <c r="N4284" s="12">
        <v>-6.8034625515572529E-4</v>
      </c>
      <c r="O4284" s="2">
        <f>DATE(LEFT(ALT[[#This Row],[DATEMTH]],4),RIGHT(ALT[[#This Row],[DATEMTH]],2),1)</f>
        <v>43983</v>
      </c>
      <c r="P4284" t="str">
        <f>IF(AND(ALT[[#This Row],[DATE]]&gt;=DATE(2023,6,1),ALT[[#This Row],[DATE]]&lt;=DATE(2024,5,31)),"Y","N")</f>
        <v>N</v>
      </c>
      <c r="Q4284" t="str">
        <f>LEFT(ALT[[#This Row],[DATEMTH]],4)</f>
        <v>2020</v>
      </c>
    </row>
    <row r="4285" spans="1:17" x14ac:dyDescent="0.25">
      <c r="A4285" t="s">
        <v>55</v>
      </c>
      <c r="B4285" t="s">
        <v>111</v>
      </c>
      <c r="C4285" t="s">
        <v>19</v>
      </c>
      <c r="D4285" t="s">
        <v>22</v>
      </c>
      <c r="E4285" s="14">
        <v>1267170.308864</v>
      </c>
      <c r="F4285" s="14">
        <v>4696459.827482</v>
      </c>
      <c r="G4285" s="13">
        <v>0.26981393547730853</v>
      </c>
      <c r="H4285" s="12">
        <v>-13103078.5</v>
      </c>
      <c r="I4285" s="12">
        <v>-3.5353931769531086</v>
      </c>
      <c r="J4285" t="s">
        <v>26</v>
      </c>
      <c r="K4285" s="14">
        <v>30467.080450000001</v>
      </c>
      <c r="L4285" s="14">
        <v>1267170.3088640003</v>
      </c>
      <c r="M4285" s="13">
        <v>2.4043398300038529E-2</v>
      </c>
      <c r="N4285" s="12">
        <v>-8.5002866300722194E-2</v>
      </c>
      <c r="O4285" s="2">
        <f>DATE(LEFT(ALT[[#This Row],[DATEMTH]],4),RIGHT(ALT[[#This Row],[DATEMTH]],2),1)</f>
        <v>43983</v>
      </c>
      <c r="P4285" t="str">
        <f>IF(AND(ALT[[#This Row],[DATE]]&gt;=DATE(2023,6,1),ALT[[#This Row],[DATE]]&lt;=DATE(2024,5,31)),"Y","N")</f>
        <v>N</v>
      </c>
      <c r="Q4285" t="str">
        <f>LEFT(ALT[[#This Row],[DATEMTH]],4)</f>
        <v>2020</v>
      </c>
    </row>
    <row r="4286" spans="1:17" x14ac:dyDescent="0.25">
      <c r="A4286" t="s">
        <v>55</v>
      </c>
      <c r="B4286" t="s">
        <v>111</v>
      </c>
      <c r="C4286" t="s">
        <v>20</v>
      </c>
      <c r="D4286" t="s">
        <v>22</v>
      </c>
      <c r="E4286" s="14">
        <v>1591482.2040500003</v>
      </c>
      <c r="F4286" s="14">
        <v>4696459.827482</v>
      </c>
      <c r="G4286" s="13">
        <v>0.33886848019804555</v>
      </c>
      <c r="H4286" s="12">
        <v>-13103078.5</v>
      </c>
      <c r="I4286" s="12">
        <v>-4.4402202972106872</v>
      </c>
      <c r="J4286" t="s">
        <v>25</v>
      </c>
      <c r="K4286" s="14">
        <v>207273.79150299999</v>
      </c>
      <c r="L4286" s="14">
        <v>1591482.2040499998</v>
      </c>
      <c r="M4286" s="13">
        <v>0.13023946543387679</v>
      </c>
      <c r="N4286" s="12">
        <v>-0.57829191791736945</v>
      </c>
      <c r="O4286" s="2">
        <f>DATE(LEFT(ALT[[#This Row],[DATEMTH]],4),RIGHT(ALT[[#This Row],[DATEMTH]],2),1)</f>
        <v>43983</v>
      </c>
      <c r="P4286" t="str">
        <f>IF(AND(ALT[[#This Row],[DATE]]&gt;=DATE(2023,6,1),ALT[[#This Row],[DATE]]&lt;=DATE(2024,5,31)),"Y","N")</f>
        <v>N</v>
      </c>
      <c r="Q4286" t="str">
        <f>LEFT(ALT[[#This Row],[DATEMTH]],4)</f>
        <v>2020</v>
      </c>
    </row>
    <row r="4287" spans="1:17" x14ac:dyDescent="0.25">
      <c r="A4287" t="s">
        <v>55</v>
      </c>
      <c r="B4287" t="s">
        <v>111</v>
      </c>
      <c r="C4287" t="s">
        <v>20</v>
      </c>
      <c r="D4287" t="s">
        <v>22</v>
      </c>
      <c r="E4287" s="14">
        <v>1591482.2040500003</v>
      </c>
      <c r="F4287" s="14">
        <v>4696459.827482</v>
      </c>
      <c r="G4287" s="13">
        <v>0.33886848019804555</v>
      </c>
      <c r="H4287" s="12">
        <v>-13103078.5</v>
      </c>
      <c r="I4287" s="12">
        <v>-4.4402202972106872</v>
      </c>
      <c r="J4287" t="s">
        <v>24</v>
      </c>
      <c r="K4287" s="14">
        <v>688982.96087299997</v>
      </c>
      <c r="L4287" s="14">
        <v>1591482.2040499998</v>
      </c>
      <c r="M4287" s="13">
        <v>0.43291904811733234</v>
      </c>
      <c r="N4287" s="12">
        <v>-1.9222559444997092</v>
      </c>
      <c r="O4287" s="2">
        <f>DATE(LEFT(ALT[[#This Row],[DATEMTH]],4),RIGHT(ALT[[#This Row],[DATEMTH]],2),1)</f>
        <v>43983</v>
      </c>
      <c r="P4287" t="str">
        <f>IF(AND(ALT[[#This Row],[DATE]]&gt;=DATE(2023,6,1),ALT[[#This Row],[DATE]]&lt;=DATE(2024,5,31)),"Y","N")</f>
        <v>N</v>
      </c>
      <c r="Q4287" t="str">
        <f>LEFT(ALT[[#This Row],[DATEMTH]],4)</f>
        <v>2020</v>
      </c>
    </row>
    <row r="4288" spans="1:17" x14ac:dyDescent="0.25">
      <c r="A4288" t="s">
        <v>55</v>
      </c>
      <c r="B4288" t="s">
        <v>111</v>
      </c>
      <c r="C4288" t="s">
        <v>20</v>
      </c>
      <c r="D4288" t="s">
        <v>22</v>
      </c>
      <c r="E4288" s="14">
        <v>1591482.2040500003</v>
      </c>
      <c r="F4288" s="14">
        <v>4696459.827482</v>
      </c>
      <c r="G4288" s="13">
        <v>0.33886848019804555</v>
      </c>
      <c r="H4288" s="12">
        <v>-13103078.5</v>
      </c>
      <c r="I4288" s="12">
        <v>-4.4402202972106872</v>
      </c>
      <c r="J4288" t="s">
        <v>16</v>
      </c>
      <c r="K4288" s="14">
        <v>597357.96725699992</v>
      </c>
      <c r="L4288" s="14">
        <v>1591482.2040499998</v>
      </c>
      <c r="M4288" s="13">
        <v>0.37534693491189841</v>
      </c>
      <c r="N4288" s="12">
        <v>-1.6666230788916301</v>
      </c>
      <c r="O4288" s="2">
        <f>DATE(LEFT(ALT[[#This Row],[DATEMTH]],4),RIGHT(ALT[[#This Row],[DATEMTH]],2),1)</f>
        <v>43983</v>
      </c>
      <c r="P4288" t="str">
        <f>IF(AND(ALT[[#This Row],[DATE]]&gt;=DATE(2023,6,1),ALT[[#This Row],[DATE]]&lt;=DATE(2024,5,31)),"Y","N")</f>
        <v>N</v>
      </c>
      <c r="Q4288" t="str">
        <f>LEFT(ALT[[#This Row],[DATEMTH]],4)</f>
        <v>2020</v>
      </c>
    </row>
    <row r="4289" spans="1:17" x14ac:dyDescent="0.25">
      <c r="A4289" t="s">
        <v>55</v>
      </c>
      <c r="B4289" t="s">
        <v>111</v>
      </c>
      <c r="C4289" t="s">
        <v>20</v>
      </c>
      <c r="D4289" t="s">
        <v>22</v>
      </c>
      <c r="E4289" s="14">
        <v>1591482.2040500003</v>
      </c>
      <c r="F4289" s="14">
        <v>4696459.827482</v>
      </c>
      <c r="G4289" s="13">
        <v>0.33886848019804555</v>
      </c>
      <c r="H4289" s="12">
        <v>-13103078.5</v>
      </c>
      <c r="I4289" s="12">
        <v>-4.4402202972106872</v>
      </c>
      <c r="J4289" t="s">
        <v>26</v>
      </c>
      <c r="K4289" s="14">
        <v>97867.484417</v>
      </c>
      <c r="L4289" s="14">
        <v>1591482.2040499998</v>
      </c>
      <c r="M4289" s="13">
        <v>6.1494551536892511E-2</v>
      </c>
      <c r="N4289" s="12">
        <v>-0.27304935590197876</v>
      </c>
      <c r="O4289" s="2">
        <f>DATE(LEFT(ALT[[#This Row],[DATEMTH]],4),RIGHT(ALT[[#This Row],[DATEMTH]],2),1)</f>
        <v>43983</v>
      </c>
      <c r="P4289" t="str">
        <f>IF(AND(ALT[[#This Row],[DATE]]&gt;=DATE(2023,6,1),ALT[[#This Row],[DATE]]&lt;=DATE(2024,5,31)),"Y","N")</f>
        <v>N</v>
      </c>
      <c r="Q4289" t="str">
        <f>LEFT(ALT[[#This Row],[DATEMTH]],4)</f>
        <v>2020</v>
      </c>
    </row>
    <row r="4290" spans="1:17" x14ac:dyDescent="0.25">
      <c r="A4290" t="s">
        <v>55</v>
      </c>
      <c r="B4290" t="s">
        <v>111</v>
      </c>
      <c r="C4290" t="s">
        <v>15</v>
      </c>
      <c r="D4290" t="s">
        <v>17</v>
      </c>
      <c r="E4290" s="14">
        <v>775035.90300700045</v>
      </c>
      <c r="F4290" s="14">
        <v>4696459.827482</v>
      </c>
      <c r="G4290" s="13">
        <v>0.16502555786206624</v>
      </c>
      <c r="H4290" s="12">
        <v>-51147208.930000007</v>
      </c>
      <c r="I4290" s="12">
        <v>-8.4405966867609088</v>
      </c>
      <c r="J4290" t="s">
        <v>26</v>
      </c>
      <c r="K4290" s="14">
        <v>82631.489502999975</v>
      </c>
      <c r="L4290" s="14">
        <v>775035.90300700022</v>
      </c>
      <c r="M4290" s="13">
        <v>0.10661633762049555</v>
      </c>
      <c r="N4290" s="12">
        <v>-0.89990550607413722</v>
      </c>
      <c r="O4290" s="2">
        <f>DATE(LEFT(ALT[[#This Row],[DATEMTH]],4),RIGHT(ALT[[#This Row],[DATEMTH]],2),1)</f>
        <v>43983</v>
      </c>
      <c r="P4290" t="str">
        <f>IF(AND(ALT[[#This Row],[DATE]]&gt;=DATE(2023,6,1),ALT[[#This Row],[DATE]]&lt;=DATE(2024,5,31)),"Y","N")</f>
        <v>N</v>
      </c>
      <c r="Q4290" t="str">
        <f>LEFT(ALT[[#This Row],[DATEMTH]],4)</f>
        <v>2020</v>
      </c>
    </row>
    <row r="4291" spans="1:17" x14ac:dyDescent="0.25">
      <c r="A4291" t="s">
        <v>55</v>
      </c>
      <c r="B4291" t="s">
        <v>111</v>
      </c>
      <c r="C4291" t="s">
        <v>15</v>
      </c>
      <c r="D4291" t="s">
        <v>17</v>
      </c>
      <c r="E4291" s="14">
        <v>775035.90300700045</v>
      </c>
      <c r="F4291" s="14">
        <v>4696459.827482</v>
      </c>
      <c r="G4291" s="13">
        <v>0.16502555786206624</v>
      </c>
      <c r="H4291" s="12">
        <v>-51147208.930000007</v>
      </c>
      <c r="I4291" s="12">
        <v>-8.4405966867609088</v>
      </c>
      <c r="J4291" t="s">
        <v>24</v>
      </c>
      <c r="K4291" s="14">
        <v>345146.1471490002</v>
      </c>
      <c r="L4291" s="14">
        <v>775035.90300700022</v>
      </c>
      <c r="M4291" s="13">
        <v>0.44532923676167141</v>
      </c>
      <c r="N4291" s="12">
        <v>-3.7588444803283281</v>
      </c>
      <c r="O4291" s="2">
        <f>DATE(LEFT(ALT[[#This Row],[DATEMTH]],4),RIGHT(ALT[[#This Row],[DATEMTH]],2),1)</f>
        <v>43983</v>
      </c>
      <c r="P4291" t="str">
        <f>IF(AND(ALT[[#This Row],[DATE]]&gt;=DATE(2023,6,1),ALT[[#This Row],[DATE]]&lt;=DATE(2024,5,31)),"Y","N")</f>
        <v>N</v>
      </c>
      <c r="Q4291" t="str">
        <f>LEFT(ALT[[#This Row],[DATEMTH]],4)</f>
        <v>2020</v>
      </c>
    </row>
    <row r="4292" spans="1:17" x14ac:dyDescent="0.25">
      <c r="A4292" t="s">
        <v>55</v>
      </c>
      <c r="B4292" t="s">
        <v>111</v>
      </c>
      <c r="C4292" t="s">
        <v>15</v>
      </c>
      <c r="D4292" t="s">
        <v>17</v>
      </c>
      <c r="E4292" s="14">
        <v>775035.90300700045</v>
      </c>
      <c r="F4292" s="14">
        <v>4696459.827482</v>
      </c>
      <c r="G4292" s="13">
        <v>0.16502555786206624</v>
      </c>
      <c r="H4292" s="12">
        <v>-51147208.930000007</v>
      </c>
      <c r="I4292" s="12">
        <v>-8.4405966867609088</v>
      </c>
      <c r="J4292" t="s">
        <v>25</v>
      </c>
      <c r="K4292" s="14">
        <v>103691.00972699998</v>
      </c>
      <c r="L4292" s="14">
        <v>775035.90300700022</v>
      </c>
      <c r="M4292" s="13">
        <v>0.13378865330586295</v>
      </c>
      <c r="N4292" s="12">
        <v>-1.1292560638196707</v>
      </c>
      <c r="O4292" s="2">
        <f>DATE(LEFT(ALT[[#This Row],[DATEMTH]],4),RIGHT(ALT[[#This Row],[DATEMTH]],2),1)</f>
        <v>43983</v>
      </c>
      <c r="P4292" t="str">
        <f>IF(AND(ALT[[#This Row],[DATE]]&gt;=DATE(2023,6,1),ALT[[#This Row],[DATE]]&lt;=DATE(2024,5,31)),"Y","N")</f>
        <v>N</v>
      </c>
      <c r="Q4292" t="str">
        <f>LEFT(ALT[[#This Row],[DATEMTH]],4)</f>
        <v>2020</v>
      </c>
    </row>
    <row r="4293" spans="1:17" x14ac:dyDescent="0.25">
      <c r="A4293" t="s">
        <v>55</v>
      </c>
      <c r="B4293" t="s">
        <v>111</v>
      </c>
      <c r="C4293" t="s">
        <v>15</v>
      </c>
      <c r="D4293" t="s">
        <v>17</v>
      </c>
      <c r="E4293" s="14">
        <v>775035.90300700045</v>
      </c>
      <c r="F4293" s="14">
        <v>4696459.827482</v>
      </c>
      <c r="G4293" s="13">
        <v>0.16502555786206624</v>
      </c>
      <c r="H4293" s="12">
        <v>-51147208.930000007</v>
      </c>
      <c r="I4293" s="12">
        <v>-8.4405966867609088</v>
      </c>
      <c r="J4293" t="s">
        <v>16</v>
      </c>
      <c r="K4293" s="14">
        <v>243567.25662800009</v>
      </c>
      <c r="L4293" s="14">
        <v>775035.90300700022</v>
      </c>
      <c r="M4293" s="13">
        <v>0.31426577231197012</v>
      </c>
      <c r="N4293" s="12">
        <v>-2.6525906365387732</v>
      </c>
      <c r="O4293" s="2">
        <f>DATE(LEFT(ALT[[#This Row],[DATEMTH]],4),RIGHT(ALT[[#This Row],[DATEMTH]],2),1)</f>
        <v>43983</v>
      </c>
      <c r="P4293" t="str">
        <f>IF(AND(ALT[[#This Row],[DATE]]&gt;=DATE(2023,6,1),ALT[[#This Row],[DATE]]&lt;=DATE(2024,5,31)),"Y","N")</f>
        <v>N</v>
      </c>
      <c r="Q4293" t="str">
        <f>LEFT(ALT[[#This Row],[DATEMTH]],4)</f>
        <v>2020</v>
      </c>
    </row>
    <row r="4294" spans="1:17" x14ac:dyDescent="0.25">
      <c r="A4294" t="s">
        <v>55</v>
      </c>
      <c r="B4294" t="s">
        <v>111</v>
      </c>
      <c r="C4294" t="s">
        <v>18</v>
      </c>
      <c r="D4294" t="s">
        <v>17</v>
      </c>
      <c r="E4294" s="14">
        <v>1062771.4115609997</v>
      </c>
      <c r="F4294" s="14">
        <v>4696459.827482</v>
      </c>
      <c r="G4294" s="13">
        <v>0.22629202646257979</v>
      </c>
      <c r="H4294" s="12">
        <v>-51147208.930000007</v>
      </c>
      <c r="I4294" s="12">
        <v>-11.574205556674659</v>
      </c>
      <c r="J4294" t="s">
        <v>25</v>
      </c>
      <c r="K4294" s="14">
        <v>90600.297541000036</v>
      </c>
      <c r="L4294" s="14">
        <v>1062771.4115610002</v>
      </c>
      <c r="M4294" s="13">
        <v>8.5249091719475395E-2</v>
      </c>
      <c r="N4294" s="12">
        <v>-0.98669051108101979</v>
      </c>
      <c r="O4294" s="2">
        <f>DATE(LEFT(ALT[[#This Row],[DATEMTH]],4),RIGHT(ALT[[#This Row],[DATEMTH]],2),1)</f>
        <v>43983</v>
      </c>
      <c r="P4294" t="str">
        <f>IF(AND(ALT[[#This Row],[DATE]]&gt;=DATE(2023,6,1),ALT[[#This Row],[DATE]]&lt;=DATE(2024,5,31)),"Y","N")</f>
        <v>N</v>
      </c>
      <c r="Q4294" t="str">
        <f>LEFT(ALT[[#This Row],[DATEMTH]],4)</f>
        <v>2020</v>
      </c>
    </row>
    <row r="4295" spans="1:17" x14ac:dyDescent="0.25">
      <c r="A4295" t="s">
        <v>55</v>
      </c>
      <c r="B4295" t="s">
        <v>111</v>
      </c>
      <c r="C4295" t="s">
        <v>18</v>
      </c>
      <c r="D4295" t="s">
        <v>17</v>
      </c>
      <c r="E4295" s="14">
        <v>1062771.4115609997</v>
      </c>
      <c r="F4295" s="14">
        <v>4696459.827482</v>
      </c>
      <c r="G4295" s="13">
        <v>0.22629202646257979</v>
      </c>
      <c r="H4295" s="12">
        <v>-51147208.930000007</v>
      </c>
      <c r="I4295" s="12">
        <v>-11.574205556674659</v>
      </c>
      <c r="J4295" t="s">
        <v>24</v>
      </c>
      <c r="K4295" s="14">
        <v>323801.31239799992</v>
      </c>
      <c r="L4295" s="14">
        <v>1062771.4115610002</v>
      </c>
      <c r="M4295" s="13">
        <v>0.3046763479668691</v>
      </c>
      <c r="N4295" s="12">
        <v>-3.5263866796254786</v>
      </c>
      <c r="O4295" s="2">
        <f>DATE(LEFT(ALT[[#This Row],[DATEMTH]],4),RIGHT(ALT[[#This Row],[DATEMTH]],2),1)</f>
        <v>43983</v>
      </c>
      <c r="P4295" t="str">
        <f>IF(AND(ALT[[#This Row],[DATE]]&gt;=DATE(2023,6,1),ALT[[#This Row],[DATE]]&lt;=DATE(2024,5,31)),"Y","N")</f>
        <v>N</v>
      </c>
      <c r="Q4295" t="str">
        <f>LEFT(ALT[[#This Row],[DATEMTH]],4)</f>
        <v>2020</v>
      </c>
    </row>
    <row r="4296" spans="1:17" x14ac:dyDescent="0.25">
      <c r="A4296" t="s">
        <v>55</v>
      </c>
      <c r="B4296" t="s">
        <v>111</v>
      </c>
      <c r="C4296" t="s">
        <v>18</v>
      </c>
      <c r="D4296" t="s">
        <v>17</v>
      </c>
      <c r="E4296" s="14">
        <v>1062771.4115609997</v>
      </c>
      <c r="F4296" s="14">
        <v>4696459.827482</v>
      </c>
      <c r="G4296" s="13">
        <v>0.22629202646257979</v>
      </c>
      <c r="H4296" s="12">
        <v>-51147208.930000007</v>
      </c>
      <c r="I4296" s="12">
        <v>-11.574205556674659</v>
      </c>
      <c r="J4296" t="s">
        <v>16</v>
      </c>
      <c r="K4296" s="14">
        <v>417724.96781100018</v>
      </c>
      <c r="L4296" s="14">
        <v>1062771.4115610002</v>
      </c>
      <c r="M4296" s="13">
        <v>0.39305250712139983</v>
      </c>
      <c r="N4296" s="12">
        <v>-4.5492705119894117</v>
      </c>
      <c r="O4296" s="2">
        <f>DATE(LEFT(ALT[[#This Row],[DATEMTH]],4),RIGHT(ALT[[#This Row],[DATEMTH]],2),1)</f>
        <v>43983</v>
      </c>
      <c r="P4296" t="str">
        <f>IF(AND(ALT[[#This Row],[DATE]]&gt;=DATE(2023,6,1),ALT[[#This Row],[DATE]]&lt;=DATE(2024,5,31)),"Y","N")</f>
        <v>N</v>
      </c>
      <c r="Q4296" t="str">
        <f>LEFT(ALT[[#This Row],[DATEMTH]],4)</f>
        <v>2020</v>
      </c>
    </row>
    <row r="4297" spans="1:17" x14ac:dyDescent="0.25">
      <c r="A4297" t="s">
        <v>55</v>
      </c>
      <c r="B4297" t="s">
        <v>111</v>
      </c>
      <c r="C4297" t="s">
        <v>18</v>
      </c>
      <c r="D4297" t="s">
        <v>17</v>
      </c>
      <c r="E4297" s="14">
        <v>1062771.4115609997</v>
      </c>
      <c r="F4297" s="14">
        <v>4696459.827482</v>
      </c>
      <c r="G4297" s="13">
        <v>0.22629202646257979</v>
      </c>
      <c r="H4297" s="12">
        <v>-51147208.930000007</v>
      </c>
      <c r="I4297" s="12">
        <v>-11.574205556674659</v>
      </c>
      <c r="J4297" t="s">
        <v>26</v>
      </c>
      <c r="K4297" s="14">
        <v>230644.83381099993</v>
      </c>
      <c r="L4297" s="14">
        <v>1062771.4115610002</v>
      </c>
      <c r="M4297" s="13">
        <v>0.21702205319225559</v>
      </c>
      <c r="N4297" s="12">
        <v>-2.5118578539787482</v>
      </c>
      <c r="O4297" s="2">
        <f>DATE(LEFT(ALT[[#This Row],[DATEMTH]],4),RIGHT(ALT[[#This Row],[DATEMTH]],2),1)</f>
        <v>43983</v>
      </c>
      <c r="P4297" t="str">
        <f>IF(AND(ALT[[#This Row],[DATE]]&gt;=DATE(2023,6,1),ALT[[#This Row],[DATE]]&lt;=DATE(2024,5,31)),"Y","N")</f>
        <v>N</v>
      </c>
      <c r="Q4297" t="str">
        <f>LEFT(ALT[[#This Row],[DATEMTH]],4)</f>
        <v>2020</v>
      </c>
    </row>
    <row r="4298" spans="1:17" x14ac:dyDescent="0.25">
      <c r="A4298" t="s">
        <v>55</v>
      </c>
      <c r="B4298" t="s">
        <v>111</v>
      </c>
      <c r="C4298" t="s">
        <v>19</v>
      </c>
      <c r="D4298" t="s">
        <v>17</v>
      </c>
      <c r="E4298" s="14">
        <v>1267170.308864</v>
      </c>
      <c r="F4298" s="14">
        <v>4696459.827482</v>
      </c>
      <c r="G4298" s="13">
        <v>0.26981393547730853</v>
      </c>
      <c r="H4298" s="12">
        <v>-51147208.930000007</v>
      </c>
      <c r="I4298" s="12">
        <v>-13.800229730083441</v>
      </c>
      <c r="J4298" t="s">
        <v>25</v>
      </c>
      <c r="K4298" s="14">
        <v>850089.85341099999</v>
      </c>
      <c r="L4298" s="14">
        <v>1267170.3088640003</v>
      </c>
      <c r="M4298" s="13">
        <v>0.67085682758231069</v>
      </c>
      <c r="N4298" s="12">
        <v>-9.257978336630865</v>
      </c>
      <c r="O4298" s="2">
        <f>DATE(LEFT(ALT[[#This Row],[DATEMTH]],4),RIGHT(ALT[[#This Row],[DATEMTH]],2),1)</f>
        <v>43983</v>
      </c>
      <c r="P4298" t="str">
        <f>IF(AND(ALT[[#This Row],[DATE]]&gt;=DATE(2023,6,1),ALT[[#This Row],[DATE]]&lt;=DATE(2024,5,31)),"Y","N")</f>
        <v>N</v>
      </c>
      <c r="Q4298" t="str">
        <f>LEFT(ALT[[#This Row],[DATEMTH]],4)</f>
        <v>2020</v>
      </c>
    </row>
    <row r="4299" spans="1:17" x14ac:dyDescent="0.25">
      <c r="A4299" t="s">
        <v>55</v>
      </c>
      <c r="B4299" t="s">
        <v>111</v>
      </c>
      <c r="C4299" t="s">
        <v>19</v>
      </c>
      <c r="D4299" t="s">
        <v>17</v>
      </c>
      <c r="E4299" s="14">
        <v>1267170.308864</v>
      </c>
      <c r="F4299" s="14">
        <v>4696459.827482</v>
      </c>
      <c r="G4299" s="13">
        <v>0.26981393547730853</v>
      </c>
      <c r="H4299" s="12">
        <v>-51147208.930000007</v>
      </c>
      <c r="I4299" s="12">
        <v>-13.800229730083441</v>
      </c>
      <c r="J4299" t="s">
        <v>24</v>
      </c>
      <c r="K4299" s="14">
        <v>386369.5224720001</v>
      </c>
      <c r="L4299" s="14">
        <v>1267170.3088640003</v>
      </c>
      <c r="M4299" s="13">
        <v>0.30490733547756083</v>
      </c>
      <c r="N4299" s="12">
        <v>-4.2077912759779608</v>
      </c>
      <c r="O4299" s="2">
        <f>DATE(LEFT(ALT[[#This Row],[DATEMTH]],4),RIGHT(ALT[[#This Row],[DATEMTH]],2),1)</f>
        <v>43983</v>
      </c>
      <c r="P4299" t="str">
        <f>IF(AND(ALT[[#This Row],[DATE]]&gt;=DATE(2023,6,1),ALT[[#This Row],[DATE]]&lt;=DATE(2024,5,31)),"Y","N")</f>
        <v>N</v>
      </c>
      <c r="Q4299" t="str">
        <f>LEFT(ALT[[#This Row],[DATEMTH]],4)</f>
        <v>2020</v>
      </c>
    </row>
    <row r="4300" spans="1:17" x14ac:dyDescent="0.25">
      <c r="A4300" t="s">
        <v>55</v>
      </c>
      <c r="B4300" t="s">
        <v>111</v>
      </c>
      <c r="C4300" t="s">
        <v>19</v>
      </c>
      <c r="D4300" t="s">
        <v>17</v>
      </c>
      <c r="E4300" s="14">
        <v>1267170.308864</v>
      </c>
      <c r="F4300" s="14">
        <v>4696459.827482</v>
      </c>
      <c r="G4300" s="13">
        <v>0.26981393547730853</v>
      </c>
      <c r="H4300" s="12">
        <v>-51147208.930000007</v>
      </c>
      <c r="I4300" s="12">
        <v>-13.800229730083441</v>
      </c>
      <c r="J4300" t="s">
        <v>16</v>
      </c>
      <c r="K4300" s="14">
        <v>243.852531</v>
      </c>
      <c r="L4300" s="14">
        <v>1267170.3088640003</v>
      </c>
      <c r="M4300" s="13">
        <v>1.9243864008983152E-4</v>
      </c>
      <c r="N4300" s="12">
        <v>-2.6556974421845202E-3</v>
      </c>
      <c r="O4300" s="2">
        <f>DATE(LEFT(ALT[[#This Row],[DATEMTH]],4),RIGHT(ALT[[#This Row],[DATEMTH]],2),1)</f>
        <v>43983</v>
      </c>
      <c r="P4300" t="str">
        <f>IF(AND(ALT[[#This Row],[DATE]]&gt;=DATE(2023,6,1),ALT[[#This Row],[DATE]]&lt;=DATE(2024,5,31)),"Y","N")</f>
        <v>N</v>
      </c>
      <c r="Q4300" t="str">
        <f>LEFT(ALT[[#This Row],[DATEMTH]],4)</f>
        <v>2020</v>
      </c>
    </row>
    <row r="4301" spans="1:17" x14ac:dyDescent="0.25">
      <c r="A4301" t="s">
        <v>55</v>
      </c>
      <c r="B4301" t="s">
        <v>111</v>
      </c>
      <c r="C4301" t="s">
        <v>19</v>
      </c>
      <c r="D4301" t="s">
        <v>17</v>
      </c>
      <c r="E4301" s="14">
        <v>1267170.308864</v>
      </c>
      <c r="F4301" s="14">
        <v>4696459.827482</v>
      </c>
      <c r="G4301" s="13">
        <v>0.26981393547730853</v>
      </c>
      <c r="H4301" s="12">
        <v>-51147208.930000007</v>
      </c>
      <c r="I4301" s="12">
        <v>-13.800229730083441</v>
      </c>
      <c r="J4301" t="s">
        <v>26</v>
      </c>
      <c r="K4301" s="14">
        <v>30467.080450000001</v>
      </c>
      <c r="L4301" s="14">
        <v>1267170.3088640003</v>
      </c>
      <c r="M4301" s="13">
        <v>2.4043398300038529E-2</v>
      </c>
      <c r="N4301" s="12">
        <v>-0.33180442003242938</v>
      </c>
      <c r="O4301" s="2">
        <f>DATE(LEFT(ALT[[#This Row],[DATEMTH]],4),RIGHT(ALT[[#This Row],[DATEMTH]],2),1)</f>
        <v>43983</v>
      </c>
      <c r="P4301" t="str">
        <f>IF(AND(ALT[[#This Row],[DATE]]&gt;=DATE(2023,6,1),ALT[[#This Row],[DATE]]&lt;=DATE(2024,5,31)),"Y","N")</f>
        <v>N</v>
      </c>
      <c r="Q4301" t="str">
        <f>LEFT(ALT[[#This Row],[DATEMTH]],4)</f>
        <v>2020</v>
      </c>
    </row>
    <row r="4302" spans="1:17" x14ac:dyDescent="0.25">
      <c r="A4302" t="s">
        <v>55</v>
      </c>
      <c r="B4302" t="s">
        <v>111</v>
      </c>
      <c r="C4302" t="s">
        <v>20</v>
      </c>
      <c r="D4302" t="s">
        <v>17</v>
      </c>
      <c r="E4302" s="14">
        <v>1591482.2040500003</v>
      </c>
      <c r="F4302" s="14">
        <v>4696459.827482</v>
      </c>
      <c r="G4302" s="13">
        <v>0.33886848019804555</v>
      </c>
      <c r="H4302" s="12">
        <v>-51147208.930000007</v>
      </c>
      <c r="I4302" s="12">
        <v>-17.332176956481007</v>
      </c>
      <c r="J4302" t="s">
        <v>24</v>
      </c>
      <c r="K4302" s="14">
        <v>688982.96087299997</v>
      </c>
      <c r="L4302" s="14">
        <v>1591482.2040499998</v>
      </c>
      <c r="M4302" s="13">
        <v>0.43291904811733234</v>
      </c>
      <c r="N4302" s="12">
        <v>-7.50342954980092</v>
      </c>
      <c r="O4302" s="2">
        <f>DATE(LEFT(ALT[[#This Row],[DATEMTH]],4),RIGHT(ALT[[#This Row],[DATEMTH]],2),1)</f>
        <v>43983</v>
      </c>
      <c r="P4302" t="str">
        <f>IF(AND(ALT[[#This Row],[DATE]]&gt;=DATE(2023,6,1),ALT[[#This Row],[DATE]]&lt;=DATE(2024,5,31)),"Y","N")</f>
        <v>N</v>
      </c>
      <c r="Q4302" t="str">
        <f>LEFT(ALT[[#This Row],[DATEMTH]],4)</f>
        <v>2020</v>
      </c>
    </row>
    <row r="4303" spans="1:17" x14ac:dyDescent="0.25">
      <c r="A4303" t="s">
        <v>55</v>
      </c>
      <c r="B4303" t="s">
        <v>111</v>
      </c>
      <c r="C4303" t="s">
        <v>20</v>
      </c>
      <c r="D4303" t="s">
        <v>17</v>
      </c>
      <c r="E4303" s="14">
        <v>1591482.2040500003</v>
      </c>
      <c r="F4303" s="14">
        <v>4696459.827482</v>
      </c>
      <c r="G4303" s="13">
        <v>0.33886848019804555</v>
      </c>
      <c r="H4303" s="12">
        <v>-51147208.930000007</v>
      </c>
      <c r="I4303" s="12">
        <v>-17.332176956481007</v>
      </c>
      <c r="J4303" t="s">
        <v>25</v>
      </c>
      <c r="K4303" s="14">
        <v>207273.79150299999</v>
      </c>
      <c r="L4303" s="14">
        <v>1591482.2040499998</v>
      </c>
      <c r="M4303" s="13">
        <v>0.13023946543387679</v>
      </c>
      <c r="N4303" s="12">
        <v>-2.2573334616174439</v>
      </c>
      <c r="O4303" s="2">
        <f>DATE(LEFT(ALT[[#This Row],[DATEMTH]],4),RIGHT(ALT[[#This Row],[DATEMTH]],2),1)</f>
        <v>43983</v>
      </c>
      <c r="P4303" t="str">
        <f>IF(AND(ALT[[#This Row],[DATE]]&gt;=DATE(2023,6,1),ALT[[#This Row],[DATE]]&lt;=DATE(2024,5,31)),"Y","N")</f>
        <v>N</v>
      </c>
      <c r="Q4303" t="str">
        <f>LEFT(ALT[[#This Row],[DATEMTH]],4)</f>
        <v>2020</v>
      </c>
    </row>
    <row r="4304" spans="1:17" x14ac:dyDescent="0.25">
      <c r="A4304" t="s">
        <v>55</v>
      </c>
      <c r="B4304" t="s">
        <v>111</v>
      </c>
      <c r="C4304" t="s">
        <v>20</v>
      </c>
      <c r="D4304" t="s">
        <v>17</v>
      </c>
      <c r="E4304" s="14">
        <v>1591482.2040500003</v>
      </c>
      <c r="F4304" s="14">
        <v>4696459.827482</v>
      </c>
      <c r="G4304" s="13">
        <v>0.33886848019804555</v>
      </c>
      <c r="H4304" s="12">
        <v>-51147208.930000007</v>
      </c>
      <c r="I4304" s="12">
        <v>-17.332176956481007</v>
      </c>
      <c r="J4304" t="s">
        <v>16</v>
      </c>
      <c r="K4304" s="14">
        <v>597357.96725699992</v>
      </c>
      <c r="L4304" s="14">
        <v>1591482.2040499998</v>
      </c>
      <c r="M4304" s="13">
        <v>0.37534693491189841</v>
      </c>
      <c r="N4304" s="12">
        <v>-6.5055794959657822</v>
      </c>
      <c r="O4304" s="2">
        <f>DATE(LEFT(ALT[[#This Row],[DATEMTH]],4),RIGHT(ALT[[#This Row],[DATEMTH]],2),1)</f>
        <v>43983</v>
      </c>
      <c r="P4304" t="str">
        <f>IF(AND(ALT[[#This Row],[DATE]]&gt;=DATE(2023,6,1),ALT[[#This Row],[DATE]]&lt;=DATE(2024,5,31)),"Y","N")</f>
        <v>N</v>
      </c>
      <c r="Q4304" t="str">
        <f>LEFT(ALT[[#This Row],[DATEMTH]],4)</f>
        <v>2020</v>
      </c>
    </row>
    <row r="4305" spans="1:17" x14ac:dyDescent="0.25">
      <c r="A4305" t="s">
        <v>55</v>
      </c>
      <c r="B4305" t="s">
        <v>111</v>
      </c>
      <c r="C4305" t="s">
        <v>20</v>
      </c>
      <c r="D4305" t="s">
        <v>17</v>
      </c>
      <c r="E4305" s="14">
        <v>1591482.2040500003</v>
      </c>
      <c r="F4305" s="14">
        <v>4696459.827482</v>
      </c>
      <c r="G4305" s="13">
        <v>0.33886848019804555</v>
      </c>
      <c r="H4305" s="12">
        <v>-51147208.930000007</v>
      </c>
      <c r="I4305" s="12">
        <v>-17.332176956481007</v>
      </c>
      <c r="J4305" t="s">
        <v>26</v>
      </c>
      <c r="K4305" s="14">
        <v>97867.484417</v>
      </c>
      <c r="L4305" s="14">
        <v>1591482.2040499998</v>
      </c>
      <c r="M4305" s="13">
        <v>6.1494551536892511E-2</v>
      </c>
      <c r="N4305" s="12">
        <v>-1.0658344490968621</v>
      </c>
      <c r="O4305" s="2">
        <f>DATE(LEFT(ALT[[#This Row],[DATEMTH]],4),RIGHT(ALT[[#This Row],[DATEMTH]],2),1)</f>
        <v>43983</v>
      </c>
      <c r="P4305" t="str">
        <f>IF(AND(ALT[[#This Row],[DATE]]&gt;=DATE(2023,6,1),ALT[[#This Row],[DATE]]&lt;=DATE(2024,5,31)),"Y","N")</f>
        <v>N</v>
      </c>
      <c r="Q4305" t="str">
        <f>LEFT(ALT[[#This Row],[DATEMTH]],4)</f>
        <v>2020</v>
      </c>
    </row>
    <row r="4306" spans="1:17" x14ac:dyDescent="0.25">
      <c r="A4306" t="s">
        <v>55</v>
      </c>
      <c r="B4306" t="s">
        <v>111</v>
      </c>
      <c r="C4306" t="s">
        <v>15</v>
      </c>
      <c r="D4306" t="s">
        <v>23</v>
      </c>
      <c r="E4306" s="14">
        <v>775035.90300700045</v>
      </c>
      <c r="F4306" s="14">
        <v>4696459.827482</v>
      </c>
      <c r="G4306" s="13">
        <v>0.16502555786206624</v>
      </c>
      <c r="H4306" s="12">
        <v>0</v>
      </c>
      <c r="I4306" s="12">
        <v>0</v>
      </c>
      <c r="J4306" t="s">
        <v>26</v>
      </c>
      <c r="K4306" s="14">
        <v>82631.489502999975</v>
      </c>
      <c r="L4306" s="14">
        <v>775035.90300700022</v>
      </c>
      <c r="M4306" s="13">
        <v>0.10661633762049555</v>
      </c>
      <c r="N4306" s="12">
        <v>0</v>
      </c>
      <c r="O4306" s="2">
        <f>DATE(LEFT(ALT[[#This Row],[DATEMTH]],4),RIGHT(ALT[[#This Row],[DATEMTH]],2),1)</f>
        <v>43983</v>
      </c>
      <c r="P4306" t="str">
        <f>IF(AND(ALT[[#This Row],[DATE]]&gt;=DATE(2023,6,1),ALT[[#This Row],[DATE]]&lt;=DATE(2024,5,31)),"Y","N")</f>
        <v>N</v>
      </c>
      <c r="Q4306" t="str">
        <f>LEFT(ALT[[#This Row],[DATEMTH]],4)</f>
        <v>2020</v>
      </c>
    </row>
    <row r="4307" spans="1:17" x14ac:dyDescent="0.25">
      <c r="A4307" t="s">
        <v>55</v>
      </c>
      <c r="B4307" t="s">
        <v>111</v>
      </c>
      <c r="C4307" t="s">
        <v>15</v>
      </c>
      <c r="D4307" t="s">
        <v>23</v>
      </c>
      <c r="E4307" s="14">
        <v>775035.90300700045</v>
      </c>
      <c r="F4307" s="14">
        <v>4696459.827482</v>
      </c>
      <c r="G4307" s="13">
        <v>0.16502555786206624</v>
      </c>
      <c r="H4307" s="12">
        <v>0</v>
      </c>
      <c r="I4307" s="12">
        <v>0</v>
      </c>
      <c r="J4307" t="s">
        <v>25</v>
      </c>
      <c r="K4307" s="14">
        <v>103691.00972699998</v>
      </c>
      <c r="L4307" s="14">
        <v>775035.90300700022</v>
      </c>
      <c r="M4307" s="13">
        <v>0.13378865330586295</v>
      </c>
      <c r="N4307" s="12">
        <v>0</v>
      </c>
      <c r="O4307" s="2">
        <f>DATE(LEFT(ALT[[#This Row],[DATEMTH]],4),RIGHT(ALT[[#This Row],[DATEMTH]],2),1)</f>
        <v>43983</v>
      </c>
      <c r="P4307" t="str">
        <f>IF(AND(ALT[[#This Row],[DATE]]&gt;=DATE(2023,6,1),ALT[[#This Row],[DATE]]&lt;=DATE(2024,5,31)),"Y","N")</f>
        <v>N</v>
      </c>
      <c r="Q4307" t="str">
        <f>LEFT(ALT[[#This Row],[DATEMTH]],4)</f>
        <v>2020</v>
      </c>
    </row>
    <row r="4308" spans="1:17" x14ac:dyDescent="0.25">
      <c r="A4308" t="s">
        <v>55</v>
      </c>
      <c r="B4308" t="s">
        <v>111</v>
      </c>
      <c r="C4308" t="s">
        <v>15</v>
      </c>
      <c r="D4308" t="s">
        <v>23</v>
      </c>
      <c r="E4308" s="14">
        <v>775035.90300700045</v>
      </c>
      <c r="F4308" s="14">
        <v>4696459.827482</v>
      </c>
      <c r="G4308" s="13">
        <v>0.16502555786206624</v>
      </c>
      <c r="H4308" s="12">
        <v>0</v>
      </c>
      <c r="I4308" s="12">
        <v>0</v>
      </c>
      <c r="J4308" t="s">
        <v>24</v>
      </c>
      <c r="K4308" s="14">
        <v>345146.1471490002</v>
      </c>
      <c r="L4308" s="14">
        <v>775035.90300700022</v>
      </c>
      <c r="M4308" s="13">
        <v>0.44532923676167141</v>
      </c>
      <c r="N4308" s="12">
        <v>0</v>
      </c>
      <c r="O4308" s="2">
        <f>DATE(LEFT(ALT[[#This Row],[DATEMTH]],4),RIGHT(ALT[[#This Row],[DATEMTH]],2),1)</f>
        <v>43983</v>
      </c>
      <c r="P4308" t="str">
        <f>IF(AND(ALT[[#This Row],[DATE]]&gt;=DATE(2023,6,1),ALT[[#This Row],[DATE]]&lt;=DATE(2024,5,31)),"Y","N")</f>
        <v>N</v>
      </c>
      <c r="Q4308" t="str">
        <f>LEFT(ALT[[#This Row],[DATEMTH]],4)</f>
        <v>2020</v>
      </c>
    </row>
    <row r="4309" spans="1:17" x14ac:dyDescent="0.25">
      <c r="A4309" t="s">
        <v>55</v>
      </c>
      <c r="B4309" t="s">
        <v>111</v>
      </c>
      <c r="C4309" t="s">
        <v>15</v>
      </c>
      <c r="D4309" t="s">
        <v>23</v>
      </c>
      <c r="E4309" s="14">
        <v>775035.90300700045</v>
      </c>
      <c r="F4309" s="14">
        <v>4696459.827482</v>
      </c>
      <c r="G4309" s="13">
        <v>0.16502555786206624</v>
      </c>
      <c r="H4309" s="12">
        <v>0</v>
      </c>
      <c r="I4309" s="12">
        <v>0</v>
      </c>
      <c r="J4309" t="s">
        <v>16</v>
      </c>
      <c r="K4309" s="14">
        <v>243567.25662800009</v>
      </c>
      <c r="L4309" s="14">
        <v>775035.90300700022</v>
      </c>
      <c r="M4309" s="13">
        <v>0.31426577231197012</v>
      </c>
      <c r="N4309" s="12">
        <v>0</v>
      </c>
      <c r="O4309" s="2">
        <f>DATE(LEFT(ALT[[#This Row],[DATEMTH]],4),RIGHT(ALT[[#This Row],[DATEMTH]],2),1)</f>
        <v>43983</v>
      </c>
      <c r="P4309" t="str">
        <f>IF(AND(ALT[[#This Row],[DATE]]&gt;=DATE(2023,6,1),ALT[[#This Row],[DATE]]&lt;=DATE(2024,5,31)),"Y","N")</f>
        <v>N</v>
      </c>
      <c r="Q4309" t="str">
        <f>LEFT(ALT[[#This Row],[DATEMTH]],4)</f>
        <v>2020</v>
      </c>
    </row>
    <row r="4310" spans="1:17" x14ac:dyDescent="0.25">
      <c r="A4310" t="s">
        <v>55</v>
      </c>
      <c r="B4310" t="s">
        <v>111</v>
      </c>
      <c r="C4310" t="s">
        <v>18</v>
      </c>
      <c r="D4310" t="s">
        <v>23</v>
      </c>
      <c r="E4310" s="14">
        <v>1062771.4115609997</v>
      </c>
      <c r="F4310" s="14">
        <v>4696459.827482</v>
      </c>
      <c r="G4310" s="13">
        <v>0.22629202646257979</v>
      </c>
      <c r="H4310" s="12">
        <v>0</v>
      </c>
      <c r="I4310" s="12">
        <v>0</v>
      </c>
      <c r="J4310" t="s">
        <v>25</v>
      </c>
      <c r="K4310" s="14">
        <v>90600.297541000036</v>
      </c>
      <c r="L4310" s="14">
        <v>1062771.4115610002</v>
      </c>
      <c r="M4310" s="13">
        <v>8.5249091719475395E-2</v>
      </c>
      <c r="N4310" s="12">
        <v>0</v>
      </c>
      <c r="O4310" s="2">
        <f>DATE(LEFT(ALT[[#This Row],[DATEMTH]],4),RIGHT(ALT[[#This Row],[DATEMTH]],2),1)</f>
        <v>43983</v>
      </c>
      <c r="P4310" t="str">
        <f>IF(AND(ALT[[#This Row],[DATE]]&gt;=DATE(2023,6,1),ALT[[#This Row],[DATE]]&lt;=DATE(2024,5,31)),"Y","N")</f>
        <v>N</v>
      </c>
      <c r="Q4310" t="str">
        <f>LEFT(ALT[[#This Row],[DATEMTH]],4)</f>
        <v>2020</v>
      </c>
    </row>
    <row r="4311" spans="1:17" x14ac:dyDescent="0.25">
      <c r="A4311" t="s">
        <v>55</v>
      </c>
      <c r="B4311" t="s">
        <v>111</v>
      </c>
      <c r="C4311" t="s">
        <v>18</v>
      </c>
      <c r="D4311" t="s">
        <v>23</v>
      </c>
      <c r="E4311" s="14">
        <v>1062771.4115609997</v>
      </c>
      <c r="F4311" s="14">
        <v>4696459.827482</v>
      </c>
      <c r="G4311" s="13">
        <v>0.22629202646257979</v>
      </c>
      <c r="H4311" s="12">
        <v>0</v>
      </c>
      <c r="I4311" s="12">
        <v>0</v>
      </c>
      <c r="J4311" t="s">
        <v>24</v>
      </c>
      <c r="K4311" s="14">
        <v>323801.31239799992</v>
      </c>
      <c r="L4311" s="14">
        <v>1062771.4115610002</v>
      </c>
      <c r="M4311" s="13">
        <v>0.3046763479668691</v>
      </c>
      <c r="N4311" s="12">
        <v>0</v>
      </c>
      <c r="O4311" s="2">
        <f>DATE(LEFT(ALT[[#This Row],[DATEMTH]],4),RIGHT(ALT[[#This Row],[DATEMTH]],2),1)</f>
        <v>43983</v>
      </c>
      <c r="P4311" t="str">
        <f>IF(AND(ALT[[#This Row],[DATE]]&gt;=DATE(2023,6,1),ALT[[#This Row],[DATE]]&lt;=DATE(2024,5,31)),"Y","N")</f>
        <v>N</v>
      </c>
      <c r="Q4311" t="str">
        <f>LEFT(ALT[[#This Row],[DATEMTH]],4)</f>
        <v>2020</v>
      </c>
    </row>
    <row r="4312" spans="1:17" x14ac:dyDescent="0.25">
      <c r="A4312" t="s">
        <v>55</v>
      </c>
      <c r="B4312" t="s">
        <v>111</v>
      </c>
      <c r="C4312" t="s">
        <v>18</v>
      </c>
      <c r="D4312" t="s">
        <v>23</v>
      </c>
      <c r="E4312" s="14">
        <v>1062771.4115609997</v>
      </c>
      <c r="F4312" s="14">
        <v>4696459.827482</v>
      </c>
      <c r="G4312" s="13">
        <v>0.22629202646257979</v>
      </c>
      <c r="H4312" s="12">
        <v>0</v>
      </c>
      <c r="I4312" s="12">
        <v>0</v>
      </c>
      <c r="J4312" t="s">
        <v>16</v>
      </c>
      <c r="K4312" s="14">
        <v>417724.96781100018</v>
      </c>
      <c r="L4312" s="14">
        <v>1062771.4115610002</v>
      </c>
      <c r="M4312" s="13">
        <v>0.39305250712139983</v>
      </c>
      <c r="N4312" s="12">
        <v>0</v>
      </c>
      <c r="O4312" s="2">
        <f>DATE(LEFT(ALT[[#This Row],[DATEMTH]],4),RIGHT(ALT[[#This Row],[DATEMTH]],2),1)</f>
        <v>43983</v>
      </c>
      <c r="P4312" t="str">
        <f>IF(AND(ALT[[#This Row],[DATE]]&gt;=DATE(2023,6,1),ALT[[#This Row],[DATE]]&lt;=DATE(2024,5,31)),"Y","N")</f>
        <v>N</v>
      </c>
      <c r="Q4312" t="str">
        <f>LEFT(ALT[[#This Row],[DATEMTH]],4)</f>
        <v>2020</v>
      </c>
    </row>
    <row r="4313" spans="1:17" x14ac:dyDescent="0.25">
      <c r="A4313" t="s">
        <v>55</v>
      </c>
      <c r="B4313" t="s">
        <v>111</v>
      </c>
      <c r="C4313" t="s">
        <v>18</v>
      </c>
      <c r="D4313" t="s">
        <v>23</v>
      </c>
      <c r="E4313" s="14">
        <v>1062771.4115609997</v>
      </c>
      <c r="F4313" s="14">
        <v>4696459.827482</v>
      </c>
      <c r="G4313" s="13">
        <v>0.22629202646257979</v>
      </c>
      <c r="H4313" s="12">
        <v>0</v>
      </c>
      <c r="I4313" s="12">
        <v>0</v>
      </c>
      <c r="J4313" t="s">
        <v>26</v>
      </c>
      <c r="K4313" s="14">
        <v>230644.83381099993</v>
      </c>
      <c r="L4313" s="14">
        <v>1062771.4115610002</v>
      </c>
      <c r="M4313" s="13">
        <v>0.21702205319225559</v>
      </c>
      <c r="N4313" s="12">
        <v>0</v>
      </c>
      <c r="O4313" s="2">
        <f>DATE(LEFT(ALT[[#This Row],[DATEMTH]],4),RIGHT(ALT[[#This Row],[DATEMTH]],2),1)</f>
        <v>43983</v>
      </c>
      <c r="P4313" t="str">
        <f>IF(AND(ALT[[#This Row],[DATE]]&gt;=DATE(2023,6,1),ALT[[#This Row],[DATE]]&lt;=DATE(2024,5,31)),"Y","N")</f>
        <v>N</v>
      </c>
      <c r="Q4313" t="str">
        <f>LEFT(ALT[[#This Row],[DATEMTH]],4)</f>
        <v>2020</v>
      </c>
    </row>
    <row r="4314" spans="1:17" x14ac:dyDescent="0.25">
      <c r="A4314" t="s">
        <v>55</v>
      </c>
      <c r="B4314" t="s">
        <v>111</v>
      </c>
      <c r="C4314" t="s">
        <v>19</v>
      </c>
      <c r="D4314" t="s">
        <v>23</v>
      </c>
      <c r="E4314" s="14">
        <v>1267170.308864</v>
      </c>
      <c r="F4314" s="14">
        <v>4696459.827482</v>
      </c>
      <c r="G4314" s="13">
        <v>0.26981393547730853</v>
      </c>
      <c r="H4314" s="12">
        <v>0</v>
      </c>
      <c r="I4314" s="12">
        <v>0</v>
      </c>
      <c r="J4314" t="s">
        <v>24</v>
      </c>
      <c r="K4314" s="14">
        <v>386369.5224720001</v>
      </c>
      <c r="L4314" s="14">
        <v>1267170.3088640003</v>
      </c>
      <c r="M4314" s="13">
        <v>0.30490733547756083</v>
      </c>
      <c r="N4314" s="12">
        <v>0</v>
      </c>
      <c r="O4314" s="2">
        <f>DATE(LEFT(ALT[[#This Row],[DATEMTH]],4),RIGHT(ALT[[#This Row],[DATEMTH]],2),1)</f>
        <v>43983</v>
      </c>
      <c r="P4314" t="str">
        <f>IF(AND(ALT[[#This Row],[DATE]]&gt;=DATE(2023,6,1),ALT[[#This Row],[DATE]]&lt;=DATE(2024,5,31)),"Y","N")</f>
        <v>N</v>
      </c>
      <c r="Q4314" t="str">
        <f>LEFT(ALT[[#This Row],[DATEMTH]],4)</f>
        <v>2020</v>
      </c>
    </row>
    <row r="4315" spans="1:17" x14ac:dyDescent="0.25">
      <c r="A4315" t="s">
        <v>55</v>
      </c>
      <c r="B4315" t="s">
        <v>111</v>
      </c>
      <c r="C4315" t="s">
        <v>19</v>
      </c>
      <c r="D4315" t="s">
        <v>23</v>
      </c>
      <c r="E4315" s="14">
        <v>1267170.308864</v>
      </c>
      <c r="F4315" s="14">
        <v>4696459.827482</v>
      </c>
      <c r="G4315" s="13">
        <v>0.26981393547730853</v>
      </c>
      <c r="H4315" s="12">
        <v>0</v>
      </c>
      <c r="I4315" s="12">
        <v>0</v>
      </c>
      <c r="J4315" t="s">
        <v>25</v>
      </c>
      <c r="K4315" s="14">
        <v>850089.85341099999</v>
      </c>
      <c r="L4315" s="14">
        <v>1267170.3088640003</v>
      </c>
      <c r="M4315" s="13">
        <v>0.67085682758231069</v>
      </c>
      <c r="N4315" s="12">
        <v>0</v>
      </c>
      <c r="O4315" s="2">
        <f>DATE(LEFT(ALT[[#This Row],[DATEMTH]],4),RIGHT(ALT[[#This Row],[DATEMTH]],2),1)</f>
        <v>43983</v>
      </c>
      <c r="P4315" t="str">
        <f>IF(AND(ALT[[#This Row],[DATE]]&gt;=DATE(2023,6,1),ALT[[#This Row],[DATE]]&lt;=DATE(2024,5,31)),"Y","N")</f>
        <v>N</v>
      </c>
      <c r="Q4315" t="str">
        <f>LEFT(ALT[[#This Row],[DATEMTH]],4)</f>
        <v>2020</v>
      </c>
    </row>
    <row r="4316" spans="1:17" x14ac:dyDescent="0.25">
      <c r="A4316" t="s">
        <v>55</v>
      </c>
      <c r="B4316" t="s">
        <v>111</v>
      </c>
      <c r="C4316" t="s">
        <v>19</v>
      </c>
      <c r="D4316" t="s">
        <v>23</v>
      </c>
      <c r="E4316" s="14">
        <v>1267170.308864</v>
      </c>
      <c r="F4316" s="14">
        <v>4696459.827482</v>
      </c>
      <c r="G4316" s="13">
        <v>0.26981393547730853</v>
      </c>
      <c r="H4316" s="12">
        <v>0</v>
      </c>
      <c r="I4316" s="12">
        <v>0</v>
      </c>
      <c r="J4316" t="s">
        <v>16</v>
      </c>
      <c r="K4316" s="14">
        <v>243.852531</v>
      </c>
      <c r="L4316" s="14">
        <v>1267170.3088640003</v>
      </c>
      <c r="M4316" s="13">
        <v>1.9243864008983152E-4</v>
      </c>
      <c r="N4316" s="12">
        <v>0</v>
      </c>
      <c r="O4316" s="2">
        <f>DATE(LEFT(ALT[[#This Row],[DATEMTH]],4),RIGHT(ALT[[#This Row],[DATEMTH]],2),1)</f>
        <v>43983</v>
      </c>
      <c r="P4316" t="str">
        <f>IF(AND(ALT[[#This Row],[DATE]]&gt;=DATE(2023,6,1),ALT[[#This Row],[DATE]]&lt;=DATE(2024,5,31)),"Y","N")</f>
        <v>N</v>
      </c>
      <c r="Q4316" t="str">
        <f>LEFT(ALT[[#This Row],[DATEMTH]],4)</f>
        <v>2020</v>
      </c>
    </row>
    <row r="4317" spans="1:17" x14ac:dyDescent="0.25">
      <c r="A4317" t="s">
        <v>55</v>
      </c>
      <c r="B4317" t="s">
        <v>111</v>
      </c>
      <c r="C4317" t="s">
        <v>19</v>
      </c>
      <c r="D4317" t="s">
        <v>23</v>
      </c>
      <c r="E4317" s="14">
        <v>1267170.308864</v>
      </c>
      <c r="F4317" s="14">
        <v>4696459.827482</v>
      </c>
      <c r="G4317" s="13">
        <v>0.26981393547730853</v>
      </c>
      <c r="H4317" s="12">
        <v>0</v>
      </c>
      <c r="I4317" s="12">
        <v>0</v>
      </c>
      <c r="J4317" t="s">
        <v>26</v>
      </c>
      <c r="K4317" s="14">
        <v>30467.080450000001</v>
      </c>
      <c r="L4317" s="14">
        <v>1267170.3088640003</v>
      </c>
      <c r="M4317" s="13">
        <v>2.4043398300038529E-2</v>
      </c>
      <c r="N4317" s="12">
        <v>0</v>
      </c>
      <c r="O4317" s="2">
        <f>DATE(LEFT(ALT[[#This Row],[DATEMTH]],4),RIGHT(ALT[[#This Row],[DATEMTH]],2),1)</f>
        <v>43983</v>
      </c>
      <c r="P4317" t="str">
        <f>IF(AND(ALT[[#This Row],[DATE]]&gt;=DATE(2023,6,1),ALT[[#This Row],[DATE]]&lt;=DATE(2024,5,31)),"Y","N")</f>
        <v>N</v>
      </c>
      <c r="Q4317" t="str">
        <f>LEFT(ALT[[#This Row],[DATEMTH]],4)</f>
        <v>2020</v>
      </c>
    </row>
    <row r="4318" spans="1:17" x14ac:dyDescent="0.25">
      <c r="A4318" t="s">
        <v>55</v>
      </c>
      <c r="B4318" t="s">
        <v>111</v>
      </c>
      <c r="C4318" t="s">
        <v>20</v>
      </c>
      <c r="D4318" t="s">
        <v>23</v>
      </c>
      <c r="E4318" s="14">
        <v>1591482.2040500003</v>
      </c>
      <c r="F4318" s="14">
        <v>4696459.827482</v>
      </c>
      <c r="G4318" s="13">
        <v>0.33886848019804555</v>
      </c>
      <c r="H4318" s="12">
        <v>0</v>
      </c>
      <c r="I4318" s="12">
        <v>0</v>
      </c>
      <c r="J4318" t="s">
        <v>24</v>
      </c>
      <c r="K4318" s="14">
        <v>688982.96087299997</v>
      </c>
      <c r="L4318" s="14">
        <v>1591482.2040499998</v>
      </c>
      <c r="M4318" s="13">
        <v>0.43291904811733234</v>
      </c>
      <c r="N4318" s="12">
        <v>0</v>
      </c>
      <c r="O4318" s="2">
        <f>DATE(LEFT(ALT[[#This Row],[DATEMTH]],4),RIGHT(ALT[[#This Row],[DATEMTH]],2),1)</f>
        <v>43983</v>
      </c>
      <c r="P4318" t="str">
        <f>IF(AND(ALT[[#This Row],[DATE]]&gt;=DATE(2023,6,1),ALT[[#This Row],[DATE]]&lt;=DATE(2024,5,31)),"Y","N")</f>
        <v>N</v>
      </c>
      <c r="Q4318" t="str">
        <f>LEFT(ALT[[#This Row],[DATEMTH]],4)</f>
        <v>2020</v>
      </c>
    </row>
    <row r="4319" spans="1:17" x14ac:dyDescent="0.25">
      <c r="A4319" t="s">
        <v>55</v>
      </c>
      <c r="B4319" t="s">
        <v>111</v>
      </c>
      <c r="C4319" t="s">
        <v>20</v>
      </c>
      <c r="D4319" t="s">
        <v>23</v>
      </c>
      <c r="E4319" s="14">
        <v>1591482.2040500003</v>
      </c>
      <c r="F4319" s="14">
        <v>4696459.827482</v>
      </c>
      <c r="G4319" s="13">
        <v>0.33886848019804555</v>
      </c>
      <c r="H4319" s="12">
        <v>0</v>
      </c>
      <c r="I4319" s="12">
        <v>0</v>
      </c>
      <c r="J4319" t="s">
        <v>25</v>
      </c>
      <c r="K4319" s="14">
        <v>207273.79150299999</v>
      </c>
      <c r="L4319" s="14">
        <v>1591482.2040499998</v>
      </c>
      <c r="M4319" s="13">
        <v>0.13023946543387679</v>
      </c>
      <c r="N4319" s="12">
        <v>0</v>
      </c>
      <c r="O4319" s="2">
        <f>DATE(LEFT(ALT[[#This Row],[DATEMTH]],4),RIGHT(ALT[[#This Row],[DATEMTH]],2),1)</f>
        <v>43983</v>
      </c>
      <c r="P4319" t="str">
        <f>IF(AND(ALT[[#This Row],[DATE]]&gt;=DATE(2023,6,1),ALT[[#This Row],[DATE]]&lt;=DATE(2024,5,31)),"Y","N")</f>
        <v>N</v>
      </c>
      <c r="Q4319" t="str">
        <f>LEFT(ALT[[#This Row],[DATEMTH]],4)</f>
        <v>2020</v>
      </c>
    </row>
    <row r="4320" spans="1:17" x14ac:dyDescent="0.25">
      <c r="A4320" t="s">
        <v>55</v>
      </c>
      <c r="B4320" t="s">
        <v>111</v>
      </c>
      <c r="C4320" t="s">
        <v>20</v>
      </c>
      <c r="D4320" t="s">
        <v>23</v>
      </c>
      <c r="E4320" s="14">
        <v>1591482.2040500003</v>
      </c>
      <c r="F4320" s="14">
        <v>4696459.827482</v>
      </c>
      <c r="G4320" s="13">
        <v>0.33886848019804555</v>
      </c>
      <c r="H4320" s="12">
        <v>0</v>
      </c>
      <c r="I4320" s="12">
        <v>0</v>
      </c>
      <c r="J4320" t="s">
        <v>16</v>
      </c>
      <c r="K4320" s="14">
        <v>597357.96725699992</v>
      </c>
      <c r="L4320" s="14">
        <v>1591482.2040499998</v>
      </c>
      <c r="M4320" s="13">
        <v>0.37534693491189841</v>
      </c>
      <c r="N4320" s="12">
        <v>0</v>
      </c>
      <c r="O4320" s="2">
        <f>DATE(LEFT(ALT[[#This Row],[DATEMTH]],4),RIGHT(ALT[[#This Row],[DATEMTH]],2),1)</f>
        <v>43983</v>
      </c>
      <c r="P4320" t="str">
        <f>IF(AND(ALT[[#This Row],[DATE]]&gt;=DATE(2023,6,1),ALT[[#This Row],[DATE]]&lt;=DATE(2024,5,31)),"Y","N")</f>
        <v>N</v>
      </c>
      <c r="Q4320" t="str">
        <f>LEFT(ALT[[#This Row],[DATEMTH]],4)</f>
        <v>2020</v>
      </c>
    </row>
    <row r="4321" spans="1:17" x14ac:dyDescent="0.25">
      <c r="A4321" t="s">
        <v>55</v>
      </c>
      <c r="B4321" t="s">
        <v>111</v>
      </c>
      <c r="C4321" t="s">
        <v>20</v>
      </c>
      <c r="D4321" t="s">
        <v>23</v>
      </c>
      <c r="E4321" s="14">
        <v>1591482.2040500003</v>
      </c>
      <c r="F4321" s="14">
        <v>4696459.827482</v>
      </c>
      <c r="G4321" s="13">
        <v>0.33886848019804555</v>
      </c>
      <c r="H4321" s="12">
        <v>0</v>
      </c>
      <c r="I4321" s="12">
        <v>0</v>
      </c>
      <c r="J4321" t="s">
        <v>26</v>
      </c>
      <c r="K4321" s="14">
        <v>97867.484417</v>
      </c>
      <c r="L4321" s="14">
        <v>1591482.2040499998</v>
      </c>
      <c r="M4321" s="13">
        <v>6.1494551536892511E-2</v>
      </c>
      <c r="N4321" s="12">
        <v>0</v>
      </c>
      <c r="O4321" s="2">
        <f>DATE(LEFT(ALT[[#This Row],[DATEMTH]],4),RIGHT(ALT[[#This Row],[DATEMTH]],2),1)</f>
        <v>43983</v>
      </c>
      <c r="P4321" t="str">
        <f>IF(AND(ALT[[#This Row],[DATE]]&gt;=DATE(2023,6,1),ALT[[#This Row],[DATE]]&lt;=DATE(2024,5,31)),"Y","N")</f>
        <v>N</v>
      </c>
      <c r="Q4321" t="str">
        <f>LEFT(ALT[[#This Row],[DATEMTH]],4)</f>
        <v>2020</v>
      </c>
    </row>
    <row r="4322" spans="1:17" x14ac:dyDescent="0.25">
      <c r="A4322" t="s">
        <v>56</v>
      </c>
      <c r="B4322" t="s">
        <v>14</v>
      </c>
      <c r="C4322" t="s">
        <v>15</v>
      </c>
      <c r="D4322" t="s">
        <v>22</v>
      </c>
      <c r="E4322" s="14">
        <v>12256.472839999997</v>
      </c>
      <c r="F4322" s="14">
        <v>74734.941007999994</v>
      </c>
      <c r="G4322" s="13">
        <v>0.16399923081076634</v>
      </c>
      <c r="H4322" s="12">
        <v>-10115504.15</v>
      </c>
      <c r="I4322" s="12">
        <v>-1.6589348998631148</v>
      </c>
      <c r="J4322" t="s">
        <v>24</v>
      </c>
      <c r="K4322" s="14">
        <v>5522.2600079999975</v>
      </c>
      <c r="L4322" s="14">
        <v>12256.472839999999</v>
      </c>
      <c r="M4322" s="13">
        <v>0.45055866235656733</v>
      </c>
      <c r="N4322" s="12">
        <v>-0.74744748941895101</v>
      </c>
      <c r="O4322" s="2">
        <f>DATE(LEFT(ALT[[#This Row],[DATEMTH]],4),RIGHT(ALT[[#This Row],[DATEMTH]],2),1)</f>
        <v>44013</v>
      </c>
      <c r="P4322" t="str">
        <f>IF(AND(ALT[[#This Row],[DATE]]&gt;=DATE(2023,6,1),ALT[[#This Row],[DATE]]&lt;=DATE(2024,5,31)),"Y","N")</f>
        <v>N</v>
      </c>
      <c r="Q4322" t="str">
        <f>LEFT(ALT[[#This Row],[DATEMTH]],4)</f>
        <v>2020</v>
      </c>
    </row>
    <row r="4323" spans="1:17" x14ac:dyDescent="0.25">
      <c r="A4323" t="s">
        <v>56</v>
      </c>
      <c r="B4323" t="s">
        <v>14</v>
      </c>
      <c r="C4323" t="s">
        <v>15</v>
      </c>
      <c r="D4323" t="s">
        <v>22</v>
      </c>
      <c r="E4323" s="14">
        <v>12256.472839999997</v>
      </c>
      <c r="F4323" s="14">
        <v>74734.941007999994</v>
      </c>
      <c r="G4323" s="13">
        <v>0.16399923081076634</v>
      </c>
      <c r="H4323" s="12">
        <v>-10115504.15</v>
      </c>
      <c r="I4323" s="12">
        <v>-1.6589348998631148</v>
      </c>
      <c r="J4323" t="s">
        <v>26</v>
      </c>
      <c r="K4323" s="14">
        <v>1317.1495240000004</v>
      </c>
      <c r="L4323" s="14">
        <v>12256.472839999999</v>
      </c>
      <c r="M4323" s="13">
        <v>0.10746562581213215</v>
      </c>
      <c r="N4323" s="12">
        <v>-0.1782784771953764</v>
      </c>
      <c r="O4323" s="2">
        <f>DATE(LEFT(ALT[[#This Row],[DATEMTH]],4),RIGHT(ALT[[#This Row],[DATEMTH]],2),1)</f>
        <v>44013</v>
      </c>
      <c r="P4323" t="str">
        <f>IF(AND(ALT[[#This Row],[DATE]]&gt;=DATE(2023,6,1),ALT[[#This Row],[DATE]]&lt;=DATE(2024,5,31)),"Y","N")</f>
        <v>N</v>
      </c>
      <c r="Q4323" t="str">
        <f>LEFT(ALT[[#This Row],[DATEMTH]],4)</f>
        <v>2020</v>
      </c>
    </row>
    <row r="4324" spans="1:17" x14ac:dyDescent="0.25">
      <c r="A4324" t="s">
        <v>56</v>
      </c>
      <c r="B4324" t="s">
        <v>14</v>
      </c>
      <c r="C4324" t="s">
        <v>15</v>
      </c>
      <c r="D4324" t="s">
        <v>22</v>
      </c>
      <c r="E4324" s="14">
        <v>12256.472839999997</v>
      </c>
      <c r="F4324" s="14">
        <v>74734.941007999994</v>
      </c>
      <c r="G4324" s="13">
        <v>0.16399923081076634</v>
      </c>
      <c r="H4324" s="12">
        <v>-10115504.15</v>
      </c>
      <c r="I4324" s="12">
        <v>-1.6589348998631148</v>
      </c>
      <c r="J4324" t="s">
        <v>25</v>
      </c>
      <c r="K4324" s="14">
        <v>1626.9571359999998</v>
      </c>
      <c r="L4324" s="14">
        <v>12256.472839999999</v>
      </c>
      <c r="M4324" s="13">
        <v>0.13274268684301185</v>
      </c>
      <c r="N4324" s="12">
        <v>-0.22021147590547269</v>
      </c>
      <c r="O4324" s="2">
        <f>DATE(LEFT(ALT[[#This Row],[DATEMTH]],4),RIGHT(ALT[[#This Row],[DATEMTH]],2),1)</f>
        <v>44013</v>
      </c>
      <c r="P4324" t="str">
        <f>IF(AND(ALT[[#This Row],[DATE]]&gt;=DATE(2023,6,1),ALT[[#This Row],[DATE]]&lt;=DATE(2024,5,31)),"Y","N")</f>
        <v>N</v>
      </c>
      <c r="Q4324" t="str">
        <f>LEFT(ALT[[#This Row],[DATEMTH]],4)</f>
        <v>2020</v>
      </c>
    </row>
    <row r="4325" spans="1:17" x14ac:dyDescent="0.25">
      <c r="A4325" t="s">
        <v>56</v>
      </c>
      <c r="B4325" t="s">
        <v>14</v>
      </c>
      <c r="C4325" t="s">
        <v>15</v>
      </c>
      <c r="D4325" t="s">
        <v>22</v>
      </c>
      <c r="E4325" s="14">
        <v>12256.472839999997</v>
      </c>
      <c r="F4325" s="14">
        <v>74734.941007999994</v>
      </c>
      <c r="G4325" s="13">
        <v>0.16399923081076634</v>
      </c>
      <c r="H4325" s="12">
        <v>-10115504.15</v>
      </c>
      <c r="I4325" s="12">
        <v>-1.6589348998631148</v>
      </c>
      <c r="J4325" t="s">
        <v>16</v>
      </c>
      <c r="K4325" s="14">
        <v>3790.1061720000007</v>
      </c>
      <c r="L4325" s="14">
        <v>12256.472839999999</v>
      </c>
      <c r="M4325" s="13">
        <v>0.30923302498828864</v>
      </c>
      <c r="N4325" s="12">
        <v>-0.5129974573433147</v>
      </c>
      <c r="O4325" s="2">
        <f>DATE(LEFT(ALT[[#This Row],[DATEMTH]],4),RIGHT(ALT[[#This Row],[DATEMTH]],2),1)</f>
        <v>44013</v>
      </c>
      <c r="P4325" t="str">
        <f>IF(AND(ALT[[#This Row],[DATE]]&gt;=DATE(2023,6,1),ALT[[#This Row],[DATE]]&lt;=DATE(2024,5,31)),"Y","N")</f>
        <v>N</v>
      </c>
      <c r="Q4325" t="str">
        <f>LEFT(ALT[[#This Row],[DATEMTH]],4)</f>
        <v>2020</v>
      </c>
    </row>
    <row r="4326" spans="1:17" x14ac:dyDescent="0.25">
      <c r="A4326" t="s">
        <v>56</v>
      </c>
      <c r="B4326" t="s">
        <v>14</v>
      </c>
      <c r="C4326" t="s">
        <v>18</v>
      </c>
      <c r="D4326" t="s">
        <v>22</v>
      </c>
      <c r="E4326" s="14">
        <v>14281.608679999999</v>
      </c>
      <c r="F4326" s="14">
        <v>74734.941007999994</v>
      </c>
      <c r="G4326" s="13">
        <v>0.19109680809771731</v>
      </c>
      <c r="H4326" s="12">
        <v>-10115504.15</v>
      </c>
      <c r="I4326" s="12">
        <v>-1.9330405553642132</v>
      </c>
      <c r="J4326" t="s">
        <v>24</v>
      </c>
      <c r="K4326" s="14">
        <v>4716.6625519999998</v>
      </c>
      <c r="L4326" s="14">
        <v>14281.608679999999</v>
      </c>
      <c r="M4326" s="13">
        <v>0.33026129322568726</v>
      </c>
      <c r="N4326" s="12">
        <v>-0.6384084736722857</v>
      </c>
      <c r="O4326" s="2">
        <f>DATE(LEFT(ALT[[#This Row],[DATEMTH]],4),RIGHT(ALT[[#This Row],[DATEMTH]],2),1)</f>
        <v>44013</v>
      </c>
      <c r="P4326" t="str">
        <f>IF(AND(ALT[[#This Row],[DATE]]&gt;=DATE(2023,6,1),ALT[[#This Row],[DATE]]&lt;=DATE(2024,5,31)),"Y","N")</f>
        <v>N</v>
      </c>
      <c r="Q4326" t="str">
        <f>LEFT(ALT[[#This Row],[DATEMTH]],4)</f>
        <v>2020</v>
      </c>
    </row>
    <row r="4327" spans="1:17" x14ac:dyDescent="0.25">
      <c r="A4327" t="s">
        <v>56</v>
      </c>
      <c r="B4327" t="s">
        <v>14</v>
      </c>
      <c r="C4327" t="s">
        <v>18</v>
      </c>
      <c r="D4327" t="s">
        <v>22</v>
      </c>
      <c r="E4327" s="14">
        <v>14281.608679999999</v>
      </c>
      <c r="F4327" s="14">
        <v>74734.941007999994</v>
      </c>
      <c r="G4327" s="13">
        <v>0.19109680809771731</v>
      </c>
      <c r="H4327" s="12">
        <v>-10115504.15</v>
      </c>
      <c r="I4327" s="12">
        <v>-1.9330405553642132</v>
      </c>
      <c r="J4327" t="s">
        <v>16</v>
      </c>
      <c r="K4327" s="14">
        <v>5216.8540480000001</v>
      </c>
      <c r="L4327" s="14">
        <v>14281.608679999999</v>
      </c>
      <c r="M4327" s="13">
        <v>0.36528476342484412</v>
      </c>
      <c r="N4327" s="12">
        <v>-0.7061102619568459</v>
      </c>
      <c r="O4327" s="2">
        <f>DATE(LEFT(ALT[[#This Row],[DATEMTH]],4),RIGHT(ALT[[#This Row],[DATEMTH]],2),1)</f>
        <v>44013</v>
      </c>
      <c r="P4327" t="str">
        <f>IF(AND(ALT[[#This Row],[DATE]]&gt;=DATE(2023,6,1),ALT[[#This Row],[DATE]]&lt;=DATE(2024,5,31)),"Y","N")</f>
        <v>N</v>
      </c>
      <c r="Q4327" t="str">
        <f>LEFT(ALT[[#This Row],[DATEMTH]],4)</f>
        <v>2020</v>
      </c>
    </row>
    <row r="4328" spans="1:17" x14ac:dyDescent="0.25">
      <c r="A4328" t="s">
        <v>56</v>
      </c>
      <c r="B4328" t="s">
        <v>14</v>
      </c>
      <c r="C4328" t="s">
        <v>18</v>
      </c>
      <c r="D4328" t="s">
        <v>22</v>
      </c>
      <c r="E4328" s="14">
        <v>14281.608679999999</v>
      </c>
      <c r="F4328" s="14">
        <v>74734.941007999994</v>
      </c>
      <c r="G4328" s="13">
        <v>0.19109680809771731</v>
      </c>
      <c r="H4328" s="12">
        <v>-10115504.15</v>
      </c>
      <c r="I4328" s="12">
        <v>-1.9330405553642132</v>
      </c>
      <c r="J4328" t="s">
        <v>25</v>
      </c>
      <c r="K4328" s="14">
        <v>1088.1435800000004</v>
      </c>
      <c r="L4328" s="14">
        <v>14281.608679999999</v>
      </c>
      <c r="M4328" s="13">
        <v>7.6191947586677633E-2</v>
      </c>
      <c r="N4328" s="12">
        <v>-0.14728212467723234</v>
      </c>
      <c r="O4328" s="2">
        <f>DATE(LEFT(ALT[[#This Row],[DATEMTH]],4),RIGHT(ALT[[#This Row],[DATEMTH]],2),1)</f>
        <v>44013</v>
      </c>
      <c r="P4328" t="str">
        <f>IF(AND(ALT[[#This Row],[DATE]]&gt;=DATE(2023,6,1),ALT[[#This Row],[DATE]]&lt;=DATE(2024,5,31)),"Y","N")</f>
        <v>N</v>
      </c>
      <c r="Q4328" t="str">
        <f>LEFT(ALT[[#This Row],[DATEMTH]],4)</f>
        <v>2020</v>
      </c>
    </row>
    <row r="4329" spans="1:17" x14ac:dyDescent="0.25">
      <c r="A4329" t="s">
        <v>56</v>
      </c>
      <c r="B4329" t="s">
        <v>14</v>
      </c>
      <c r="C4329" t="s">
        <v>18</v>
      </c>
      <c r="D4329" t="s">
        <v>22</v>
      </c>
      <c r="E4329" s="14">
        <v>14281.608679999999</v>
      </c>
      <c r="F4329" s="14">
        <v>74734.941007999994</v>
      </c>
      <c r="G4329" s="13">
        <v>0.19109680809771731</v>
      </c>
      <c r="H4329" s="12">
        <v>-10115504.15</v>
      </c>
      <c r="I4329" s="12">
        <v>-1.9330405553642132</v>
      </c>
      <c r="J4329" t="s">
        <v>26</v>
      </c>
      <c r="K4329" s="14">
        <v>3259.9485</v>
      </c>
      <c r="L4329" s="14">
        <v>14281.608679999999</v>
      </c>
      <c r="M4329" s="13">
        <v>0.22826199576279108</v>
      </c>
      <c r="N4329" s="12">
        <v>-0.44123969505784932</v>
      </c>
      <c r="O4329" s="2">
        <f>DATE(LEFT(ALT[[#This Row],[DATEMTH]],4),RIGHT(ALT[[#This Row],[DATEMTH]],2),1)</f>
        <v>44013</v>
      </c>
      <c r="P4329" t="str">
        <f>IF(AND(ALT[[#This Row],[DATE]]&gt;=DATE(2023,6,1),ALT[[#This Row],[DATE]]&lt;=DATE(2024,5,31)),"Y","N")</f>
        <v>N</v>
      </c>
      <c r="Q4329" t="str">
        <f>LEFT(ALT[[#This Row],[DATEMTH]],4)</f>
        <v>2020</v>
      </c>
    </row>
    <row r="4330" spans="1:17" x14ac:dyDescent="0.25">
      <c r="A4330" t="s">
        <v>56</v>
      </c>
      <c r="B4330" t="s">
        <v>14</v>
      </c>
      <c r="C4330" t="s">
        <v>19</v>
      </c>
      <c r="D4330" t="s">
        <v>22</v>
      </c>
      <c r="E4330" s="14">
        <v>20838.507023999999</v>
      </c>
      <c r="F4330" s="14">
        <v>74734.941007999994</v>
      </c>
      <c r="G4330" s="13">
        <v>0.27883218669791071</v>
      </c>
      <c r="H4330" s="12">
        <v>-10115504.15</v>
      </c>
      <c r="I4330" s="12">
        <v>-2.8205281416962906</v>
      </c>
      <c r="J4330" t="s">
        <v>25</v>
      </c>
      <c r="K4330" s="14">
        <v>14016.822115999999</v>
      </c>
      <c r="L4330" s="14">
        <v>20838.507023999999</v>
      </c>
      <c r="M4330" s="13">
        <v>0.67264041996178658</v>
      </c>
      <c r="N4330" s="12">
        <v>-1.8972012337446305</v>
      </c>
      <c r="O4330" s="2">
        <f>DATE(LEFT(ALT[[#This Row],[DATEMTH]],4),RIGHT(ALT[[#This Row],[DATEMTH]],2),1)</f>
        <v>44013</v>
      </c>
      <c r="P4330" t="str">
        <f>IF(AND(ALT[[#This Row],[DATE]]&gt;=DATE(2023,6,1),ALT[[#This Row],[DATE]]&lt;=DATE(2024,5,31)),"Y","N")</f>
        <v>N</v>
      </c>
      <c r="Q4330" t="str">
        <f>LEFT(ALT[[#This Row],[DATEMTH]],4)</f>
        <v>2020</v>
      </c>
    </row>
    <row r="4331" spans="1:17" x14ac:dyDescent="0.25">
      <c r="A4331" t="s">
        <v>56</v>
      </c>
      <c r="B4331" t="s">
        <v>14</v>
      </c>
      <c r="C4331" t="s">
        <v>19</v>
      </c>
      <c r="D4331" t="s">
        <v>22</v>
      </c>
      <c r="E4331" s="14">
        <v>20838.507023999999</v>
      </c>
      <c r="F4331" s="14">
        <v>74734.941007999994</v>
      </c>
      <c r="G4331" s="13">
        <v>0.27883218669791071</v>
      </c>
      <c r="H4331" s="12">
        <v>-10115504.15</v>
      </c>
      <c r="I4331" s="12">
        <v>-2.8205281416962906</v>
      </c>
      <c r="J4331" t="s">
        <v>24</v>
      </c>
      <c r="K4331" s="14">
        <v>6339.8179680000003</v>
      </c>
      <c r="L4331" s="14">
        <v>20838.507023999999</v>
      </c>
      <c r="M4331" s="13">
        <v>0.30423570943438238</v>
      </c>
      <c r="N4331" s="12">
        <v>-0.85810538016861115</v>
      </c>
      <c r="O4331" s="2">
        <f>DATE(LEFT(ALT[[#This Row],[DATEMTH]],4),RIGHT(ALT[[#This Row],[DATEMTH]],2),1)</f>
        <v>44013</v>
      </c>
      <c r="P4331" t="str">
        <f>IF(AND(ALT[[#This Row],[DATE]]&gt;=DATE(2023,6,1),ALT[[#This Row],[DATE]]&lt;=DATE(2024,5,31)),"Y","N")</f>
        <v>N</v>
      </c>
      <c r="Q4331" t="str">
        <f>LEFT(ALT[[#This Row],[DATEMTH]],4)</f>
        <v>2020</v>
      </c>
    </row>
    <row r="4332" spans="1:17" x14ac:dyDescent="0.25">
      <c r="A4332" t="s">
        <v>56</v>
      </c>
      <c r="B4332" t="s">
        <v>14</v>
      </c>
      <c r="C4332" t="s">
        <v>19</v>
      </c>
      <c r="D4332" t="s">
        <v>22</v>
      </c>
      <c r="E4332" s="14">
        <v>20838.507023999999</v>
      </c>
      <c r="F4332" s="14">
        <v>74734.941007999994</v>
      </c>
      <c r="G4332" s="13">
        <v>0.27883218669791071</v>
      </c>
      <c r="H4332" s="12">
        <v>-10115504.15</v>
      </c>
      <c r="I4332" s="12">
        <v>-2.8205281416962906</v>
      </c>
      <c r="J4332" t="s">
        <v>16</v>
      </c>
      <c r="K4332" s="14">
        <v>0.53157200000000004</v>
      </c>
      <c r="L4332" s="14">
        <v>20838.507023999999</v>
      </c>
      <c r="M4332" s="13">
        <v>2.5509121137506692E-5</v>
      </c>
      <c r="N4332" s="12">
        <v>-7.194919403827732E-5</v>
      </c>
      <c r="O4332" s="2">
        <f>DATE(LEFT(ALT[[#This Row],[DATEMTH]],4),RIGHT(ALT[[#This Row],[DATEMTH]],2),1)</f>
        <v>44013</v>
      </c>
      <c r="P4332" t="str">
        <f>IF(AND(ALT[[#This Row],[DATE]]&gt;=DATE(2023,6,1),ALT[[#This Row],[DATE]]&lt;=DATE(2024,5,31)),"Y","N")</f>
        <v>N</v>
      </c>
      <c r="Q4332" t="str">
        <f>LEFT(ALT[[#This Row],[DATEMTH]],4)</f>
        <v>2020</v>
      </c>
    </row>
    <row r="4333" spans="1:17" x14ac:dyDescent="0.25">
      <c r="A4333" t="s">
        <v>56</v>
      </c>
      <c r="B4333" t="s">
        <v>14</v>
      </c>
      <c r="C4333" t="s">
        <v>19</v>
      </c>
      <c r="D4333" t="s">
        <v>22</v>
      </c>
      <c r="E4333" s="14">
        <v>20838.507023999999</v>
      </c>
      <c r="F4333" s="14">
        <v>74734.941007999994</v>
      </c>
      <c r="G4333" s="13">
        <v>0.27883218669791071</v>
      </c>
      <c r="H4333" s="12">
        <v>-10115504.15</v>
      </c>
      <c r="I4333" s="12">
        <v>-2.8205281416962906</v>
      </c>
      <c r="J4333" t="s">
        <v>26</v>
      </c>
      <c r="K4333" s="14">
        <v>481.33536800000002</v>
      </c>
      <c r="L4333" s="14">
        <v>20838.507023999999</v>
      </c>
      <c r="M4333" s="13">
        <v>2.3098361482693525E-2</v>
      </c>
      <c r="N4333" s="12">
        <v>-6.5149578589010743E-2</v>
      </c>
      <c r="O4333" s="2">
        <f>DATE(LEFT(ALT[[#This Row],[DATEMTH]],4),RIGHT(ALT[[#This Row],[DATEMTH]],2),1)</f>
        <v>44013</v>
      </c>
      <c r="P4333" t="str">
        <f>IF(AND(ALT[[#This Row],[DATE]]&gt;=DATE(2023,6,1),ALT[[#This Row],[DATE]]&lt;=DATE(2024,5,31)),"Y","N")</f>
        <v>N</v>
      </c>
      <c r="Q4333" t="str">
        <f>LEFT(ALT[[#This Row],[DATEMTH]],4)</f>
        <v>2020</v>
      </c>
    </row>
    <row r="4334" spans="1:17" x14ac:dyDescent="0.25">
      <c r="A4334" t="s">
        <v>56</v>
      </c>
      <c r="B4334" t="s">
        <v>14</v>
      </c>
      <c r="C4334" t="s">
        <v>20</v>
      </c>
      <c r="D4334" t="s">
        <v>22</v>
      </c>
      <c r="E4334" s="14">
        <v>27358.352464000003</v>
      </c>
      <c r="F4334" s="14">
        <v>74734.941007999994</v>
      </c>
      <c r="G4334" s="13">
        <v>0.36607177439360566</v>
      </c>
      <c r="H4334" s="12">
        <v>-10115504.15</v>
      </c>
      <c r="I4334" s="12">
        <v>-3.7030005530763819</v>
      </c>
      <c r="J4334" t="s">
        <v>26</v>
      </c>
      <c r="K4334" s="14">
        <v>1727.3684599999999</v>
      </c>
      <c r="L4334" s="14">
        <v>27358.352464000003</v>
      </c>
      <c r="M4334" s="13">
        <v>6.3138614149846548E-2</v>
      </c>
      <c r="N4334" s="12">
        <v>-0.23380232311735805</v>
      </c>
      <c r="O4334" s="2">
        <f>DATE(LEFT(ALT[[#This Row],[DATEMTH]],4),RIGHT(ALT[[#This Row],[DATEMTH]],2),1)</f>
        <v>44013</v>
      </c>
      <c r="P4334" t="str">
        <f>IF(AND(ALT[[#This Row],[DATE]]&gt;=DATE(2023,6,1),ALT[[#This Row],[DATE]]&lt;=DATE(2024,5,31)),"Y","N")</f>
        <v>N</v>
      </c>
      <c r="Q4334" t="str">
        <f>LEFT(ALT[[#This Row],[DATEMTH]],4)</f>
        <v>2020</v>
      </c>
    </row>
    <row r="4335" spans="1:17" x14ac:dyDescent="0.25">
      <c r="A4335" t="s">
        <v>56</v>
      </c>
      <c r="B4335" t="s">
        <v>14</v>
      </c>
      <c r="C4335" t="s">
        <v>20</v>
      </c>
      <c r="D4335" t="s">
        <v>22</v>
      </c>
      <c r="E4335" s="14">
        <v>27358.352464000003</v>
      </c>
      <c r="F4335" s="14">
        <v>74734.941007999994</v>
      </c>
      <c r="G4335" s="13">
        <v>0.36607177439360566</v>
      </c>
      <c r="H4335" s="12">
        <v>-10115504.15</v>
      </c>
      <c r="I4335" s="12">
        <v>-3.7030005530763819</v>
      </c>
      <c r="J4335" t="s">
        <v>24</v>
      </c>
      <c r="K4335" s="14">
        <v>11827.194095999999</v>
      </c>
      <c r="L4335" s="14">
        <v>27358.352464000003</v>
      </c>
      <c r="M4335" s="13">
        <v>0.43230651814881882</v>
      </c>
      <c r="N4335" s="12">
        <v>-1.600831275803601</v>
      </c>
      <c r="O4335" s="2">
        <f>DATE(LEFT(ALT[[#This Row],[DATEMTH]],4),RIGHT(ALT[[#This Row],[DATEMTH]],2),1)</f>
        <v>44013</v>
      </c>
      <c r="P4335" t="str">
        <f>IF(AND(ALT[[#This Row],[DATE]]&gt;=DATE(2023,6,1),ALT[[#This Row],[DATE]]&lt;=DATE(2024,5,31)),"Y","N")</f>
        <v>N</v>
      </c>
      <c r="Q4335" t="str">
        <f>LEFT(ALT[[#This Row],[DATEMTH]],4)</f>
        <v>2020</v>
      </c>
    </row>
    <row r="4336" spans="1:17" x14ac:dyDescent="0.25">
      <c r="A4336" t="s">
        <v>56</v>
      </c>
      <c r="B4336" t="s">
        <v>14</v>
      </c>
      <c r="C4336" t="s">
        <v>20</v>
      </c>
      <c r="D4336" t="s">
        <v>22</v>
      </c>
      <c r="E4336" s="14">
        <v>27358.352464000003</v>
      </c>
      <c r="F4336" s="14">
        <v>74734.941007999994</v>
      </c>
      <c r="G4336" s="13">
        <v>0.36607177439360566</v>
      </c>
      <c r="H4336" s="12">
        <v>-10115504.15</v>
      </c>
      <c r="I4336" s="12">
        <v>-3.7030005530763819</v>
      </c>
      <c r="J4336" t="s">
        <v>25</v>
      </c>
      <c r="K4336" s="14">
        <v>3508.0470359999999</v>
      </c>
      <c r="L4336" s="14">
        <v>27358.352464000003</v>
      </c>
      <c r="M4336" s="13">
        <v>0.1282258147896928</v>
      </c>
      <c r="N4336" s="12">
        <v>-0.47482026308490216</v>
      </c>
      <c r="O4336" s="2">
        <f>DATE(LEFT(ALT[[#This Row],[DATEMTH]],4),RIGHT(ALT[[#This Row],[DATEMTH]],2),1)</f>
        <v>44013</v>
      </c>
      <c r="P4336" t="str">
        <f>IF(AND(ALT[[#This Row],[DATE]]&gt;=DATE(2023,6,1),ALT[[#This Row],[DATE]]&lt;=DATE(2024,5,31)),"Y","N")</f>
        <v>N</v>
      </c>
      <c r="Q4336" t="str">
        <f>LEFT(ALT[[#This Row],[DATEMTH]],4)</f>
        <v>2020</v>
      </c>
    </row>
    <row r="4337" spans="1:17" x14ac:dyDescent="0.25">
      <c r="A4337" t="s">
        <v>56</v>
      </c>
      <c r="B4337" t="s">
        <v>14</v>
      </c>
      <c r="C4337" t="s">
        <v>20</v>
      </c>
      <c r="D4337" t="s">
        <v>22</v>
      </c>
      <c r="E4337" s="14">
        <v>27358.352464000003</v>
      </c>
      <c r="F4337" s="14">
        <v>74734.941007999994</v>
      </c>
      <c r="G4337" s="13">
        <v>0.36607177439360566</v>
      </c>
      <c r="H4337" s="12">
        <v>-10115504.15</v>
      </c>
      <c r="I4337" s="12">
        <v>-3.7030005530763819</v>
      </c>
      <c r="J4337" t="s">
        <v>16</v>
      </c>
      <c r="K4337" s="14">
        <v>10295.742872000001</v>
      </c>
      <c r="L4337" s="14">
        <v>27358.352464000003</v>
      </c>
      <c r="M4337" s="13">
        <v>0.3763290529116417</v>
      </c>
      <c r="N4337" s="12">
        <v>-1.3935466910705203</v>
      </c>
      <c r="O4337" s="2">
        <f>DATE(LEFT(ALT[[#This Row],[DATEMTH]],4),RIGHT(ALT[[#This Row],[DATEMTH]],2),1)</f>
        <v>44013</v>
      </c>
      <c r="P4337" t="str">
        <f>IF(AND(ALT[[#This Row],[DATE]]&gt;=DATE(2023,6,1),ALT[[#This Row],[DATE]]&lt;=DATE(2024,5,31)),"Y","N")</f>
        <v>N</v>
      </c>
      <c r="Q4337" t="str">
        <f>LEFT(ALT[[#This Row],[DATEMTH]],4)</f>
        <v>2020</v>
      </c>
    </row>
    <row r="4338" spans="1:17" x14ac:dyDescent="0.25">
      <c r="A4338" t="s">
        <v>56</v>
      </c>
      <c r="B4338" t="s">
        <v>14</v>
      </c>
      <c r="C4338" t="s">
        <v>15</v>
      </c>
      <c r="D4338" t="s">
        <v>17</v>
      </c>
      <c r="E4338" s="14">
        <v>12256.472839999997</v>
      </c>
      <c r="F4338" s="14">
        <v>74734.941007999994</v>
      </c>
      <c r="G4338" s="13">
        <v>0.16399923081076634</v>
      </c>
      <c r="H4338" s="12">
        <v>-55117635.129999995</v>
      </c>
      <c r="I4338" s="12">
        <v>-9.0392497654284725</v>
      </c>
      <c r="J4338" t="s">
        <v>24</v>
      </c>
      <c r="K4338" s="14">
        <v>5522.2600079999975</v>
      </c>
      <c r="L4338" s="14">
        <v>12256.472839999999</v>
      </c>
      <c r="M4338" s="13">
        <v>0.45055866235656733</v>
      </c>
      <c r="N4338" s="12">
        <v>-4.072712283018368</v>
      </c>
      <c r="O4338" s="2">
        <f>DATE(LEFT(ALT[[#This Row],[DATEMTH]],4),RIGHT(ALT[[#This Row],[DATEMTH]],2),1)</f>
        <v>44013</v>
      </c>
      <c r="P4338" t="str">
        <f>IF(AND(ALT[[#This Row],[DATE]]&gt;=DATE(2023,6,1),ALT[[#This Row],[DATE]]&lt;=DATE(2024,5,31)),"Y","N")</f>
        <v>N</v>
      </c>
      <c r="Q4338" t="str">
        <f>LEFT(ALT[[#This Row],[DATEMTH]],4)</f>
        <v>2020</v>
      </c>
    </row>
    <row r="4339" spans="1:17" x14ac:dyDescent="0.25">
      <c r="A4339" t="s">
        <v>56</v>
      </c>
      <c r="B4339" t="s">
        <v>14</v>
      </c>
      <c r="C4339" t="s">
        <v>15</v>
      </c>
      <c r="D4339" t="s">
        <v>17</v>
      </c>
      <c r="E4339" s="14">
        <v>12256.472839999997</v>
      </c>
      <c r="F4339" s="14">
        <v>74734.941007999994</v>
      </c>
      <c r="G4339" s="13">
        <v>0.16399923081076634</v>
      </c>
      <c r="H4339" s="12">
        <v>-55117635.129999995</v>
      </c>
      <c r="I4339" s="12">
        <v>-9.0392497654284725</v>
      </c>
      <c r="J4339" t="s">
        <v>16</v>
      </c>
      <c r="K4339" s="14">
        <v>3790.1061720000007</v>
      </c>
      <c r="L4339" s="14">
        <v>12256.472839999999</v>
      </c>
      <c r="M4339" s="13">
        <v>0.30923302498828864</v>
      </c>
      <c r="N4339" s="12">
        <v>-2.7952345485881249</v>
      </c>
      <c r="O4339" s="2">
        <f>DATE(LEFT(ALT[[#This Row],[DATEMTH]],4),RIGHT(ALT[[#This Row],[DATEMTH]],2),1)</f>
        <v>44013</v>
      </c>
      <c r="P4339" t="str">
        <f>IF(AND(ALT[[#This Row],[DATE]]&gt;=DATE(2023,6,1),ALT[[#This Row],[DATE]]&lt;=DATE(2024,5,31)),"Y","N")</f>
        <v>N</v>
      </c>
      <c r="Q4339" t="str">
        <f>LEFT(ALT[[#This Row],[DATEMTH]],4)</f>
        <v>2020</v>
      </c>
    </row>
    <row r="4340" spans="1:17" x14ac:dyDescent="0.25">
      <c r="A4340" t="s">
        <v>56</v>
      </c>
      <c r="B4340" t="s">
        <v>14</v>
      </c>
      <c r="C4340" t="s">
        <v>15</v>
      </c>
      <c r="D4340" t="s">
        <v>17</v>
      </c>
      <c r="E4340" s="14">
        <v>12256.472839999997</v>
      </c>
      <c r="F4340" s="14">
        <v>74734.941007999994</v>
      </c>
      <c r="G4340" s="13">
        <v>0.16399923081076634</v>
      </c>
      <c r="H4340" s="12">
        <v>-55117635.129999995</v>
      </c>
      <c r="I4340" s="12">
        <v>-9.0392497654284725</v>
      </c>
      <c r="J4340" t="s">
        <v>26</v>
      </c>
      <c r="K4340" s="14">
        <v>1317.1495240000004</v>
      </c>
      <c r="L4340" s="14">
        <v>12256.472839999999</v>
      </c>
      <c r="M4340" s="13">
        <v>0.10746562581213215</v>
      </c>
      <c r="N4340" s="12">
        <v>-0.97140863291393953</v>
      </c>
      <c r="O4340" s="2">
        <f>DATE(LEFT(ALT[[#This Row],[DATEMTH]],4),RIGHT(ALT[[#This Row],[DATEMTH]],2),1)</f>
        <v>44013</v>
      </c>
      <c r="P4340" t="str">
        <f>IF(AND(ALT[[#This Row],[DATE]]&gt;=DATE(2023,6,1),ALT[[#This Row],[DATE]]&lt;=DATE(2024,5,31)),"Y","N")</f>
        <v>N</v>
      </c>
      <c r="Q4340" t="str">
        <f>LEFT(ALT[[#This Row],[DATEMTH]],4)</f>
        <v>2020</v>
      </c>
    </row>
    <row r="4341" spans="1:17" x14ac:dyDescent="0.25">
      <c r="A4341" t="s">
        <v>56</v>
      </c>
      <c r="B4341" t="s">
        <v>14</v>
      </c>
      <c r="C4341" t="s">
        <v>15</v>
      </c>
      <c r="D4341" t="s">
        <v>17</v>
      </c>
      <c r="E4341" s="14">
        <v>12256.472839999997</v>
      </c>
      <c r="F4341" s="14">
        <v>74734.941007999994</v>
      </c>
      <c r="G4341" s="13">
        <v>0.16399923081076634</v>
      </c>
      <c r="H4341" s="12">
        <v>-55117635.129999995</v>
      </c>
      <c r="I4341" s="12">
        <v>-9.0392497654284725</v>
      </c>
      <c r="J4341" t="s">
        <v>25</v>
      </c>
      <c r="K4341" s="14">
        <v>1626.9571359999998</v>
      </c>
      <c r="L4341" s="14">
        <v>12256.472839999999</v>
      </c>
      <c r="M4341" s="13">
        <v>0.13274268684301185</v>
      </c>
      <c r="N4341" s="12">
        <v>-1.1998943009080401</v>
      </c>
      <c r="O4341" s="2">
        <f>DATE(LEFT(ALT[[#This Row],[DATEMTH]],4),RIGHT(ALT[[#This Row],[DATEMTH]],2),1)</f>
        <v>44013</v>
      </c>
      <c r="P4341" t="str">
        <f>IF(AND(ALT[[#This Row],[DATE]]&gt;=DATE(2023,6,1),ALT[[#This Row],[DATE]]&lt;=DATE(2024,5,31)),"Y","N")</f>
        <v>N</v>
      </c>
      <c r="Q4341" t="str">
        <f>LEFT(ALT[[#This Row],[DATEMTH]],4)</f>
        <v>2020</v>
      </c>
    </row>
    <row r="4342" spans="1:17" x14ac:dyDescent="0.25">
      <c r="A4342" t="s">
        <v>56</v>
      </c>
      <c r="B4342" t="s">
        <v>14</v>
      </c>
      <c r="C4342" t="s">
        <v>18</v>
      </c>
      <c r="D4342" t="s">
        <v>17</v>
      </c>
      <c r="E4342" s="14">
        <v>14281.608679999999</v>
      </c>
      <c r="F4342" s="14">
        <v>74734.941007999994</v>
      </c>
      <c r="G4342" s="13">
        <v>0.19109680809771731</v>
      </c>
      <c r="H4342" s="12">
        <v>-55117635.129999995</v>
      </c>
      <c r="I4342" s="12">
        <v>-10.532804143237611</v>
      </c>
      <c r="J4342" t="s">
        <v>16</v>
      </c>
      <c r="K4342" s="14">
        <v>5216.8540480000001</v>
      </c>
      <c r="L4342" s="14">
        <v>14281.608679999999</v>
      </c>
      <c r="M4342" s="13">
        <v>0.36528476342484412</v>
      </c>
      <c r="N4342" s="12">
        <v>-3.8474728696627687</v>
      </c>
      <c r="O4342" s="2">
        <f>DATE(LEFT(ALT[[#This Row],[DATEMTH]],4),RIGHT(ALT[[#This Row],[DATEMTH]],2),1)</f>
        <v>44013</v>
      </c>
      <c r="P4342" t="str">
        <f>IF(AND(ALT[[#This Row],[DATE]]&gt;=DATE(2023,6,1),ALT[[#This Row],[DATE]]&lt;=DATE(2024,5,31)),"Y","N")</f>
        <v>N</v>
      </c>
      <c r="Q4342" t="str">
        <f>LEFT(ALT[[#This Row],[DATEMTH]],4)</f>
        <v>2020</v>
      </c>
    </row>
    <row r="4343" spans="1:17" x14ac:dyDescent="0.25">
      <c r="A4343" t="s">
        <v>56</v>
      </c>
      <c r="B4343" t="s">
        <v>14</v>
      </c>
      <c r="C4343" t="s">
        <v>18</v>
      </c>
      <c r="D4343" t="s">
        <v>17</v>
      </c>
      <c r="E4343" s="14">
        <v>14281.608679999999</v>
      </c>
      <c r="F4343" s="14">
        <v>74734.941007999994</v>
      </c>
      <c r="G4343" s="13">
        <v>0.19109680809771731</v>
      </c>
      <c r="H4343" s="12">
        <v>-55117635.129999995</v>
      </c>
      <c r="I4343" s="12">
        <v>-10.532804143237611</v>
      </c>
      <c r="J4343" t="s">
        <v>26</v>
      </c>
      <c r="K4343" s="14">
        <v>3259.9485</v>
      </c>
      <c r="L4343" s="14">
        <v>14281.608679999999</v>
      </c>
      <c r="M4343" s="13">
        <v>0.22826199576279108</v>
      </c>
      <c r="N4343" s="12">
        <v>-2.4042388947140116</v>
      </c>
      <c r="O4343" s="2">
        <f>DATE(LEFT(ALT[[#This Row],[DATEMTH]],4),RIGHT(ALT[[#This Row],[DATEMTH]],2),1)</f>
        <v>44013</v>
      </c>
      <c r="P4343" t="str">
        <f>IF(AND(ALT[[#This Row],[DATE]]&gt;=DATE(2023,6,1),ALT[[#This Row],[DATE]]&lt;=DATE(2024,5,31)),"Y","N")</f>
        <v>N</v>
      </c>
      <c r="Q4343" t="str">
        <f>LEFT(ALT[[#This Row],[DATEMTH]],4)</f>
        <v>2020</v>
      </c>
    </row>
    <row r="4344" spans="1:17" x14ac:dyDescent="0.25">
      <c r="A4344" t="s">
        <v>56</v>
      </c>
      <c r="B4344" t="s">
        <v>14</v>
      </c>
      <c r="C4344" t="s">
        <v>18</v>
      </c>
      <c r="D4344" t="s">
        <v>17</v>
      </c>
      <c r="E4344" s="14">
        <v>14281.608679999999</v>
      </c>
      <c r="F4344" s="14">
        <v>74734.941007999994</v>
      </c>
      <c r="G4344" s="13">
        <v>0.19109680809771731</v>
      </c>
      <c r="H4344" s="12">
        <v>-55117635.129999995</v>
      </c>
      <c r="I4344" s="12">
        <v>-10.532804143237611</v>
      </c>
      <c r="J4344" t="s">
        <v>25</v>
      </c>
      <c r="K4344" s="14">
        <v>1088.1435800000004</v>
      </c>
      <c r="L4344" s="14">
        <v>14281.608679999999</v>
      </c>
      <c r="M4344" s="13">
        <v>7.6191947586677633E-2</v>
      </c>
      <c r="N4344" s="12">
        <v>-0.80251486122230109</v>
      </c>
      <c r="O4344" s="2">
        <f>DATE(LEFT(ALT[[#This Row],[DATEMTH]],4),RIGHT(ALT[[#This Row],[DATEMTH]],2),1)</f>
        <v>44013</v>
      </c>
      <c r="P4344" t="str">
        <f>IF(AND(ALT[[#This Row],[DATE]]&gt;=DATE(2023,6,1),ALT[[#This Row],[DATE]]&lt;=DATE(2024,5,31)),"Y","N")</f>
        <v>N</v>
      </c>
      <c r="Q4344" t="str">
        <f>LEFT(ALT[[#This Row],[DATEMTH]],4)</f>
        <v>2020</v>
      </c>
    </row>
    <row r="4345" spans="1:17" x14ac:dyDescent="0.25">
      <c r="A4345" t="s">
        <v>56</v>
      </c>
      <c r="B4345" t="s">
        <v>14</v>
      </c>
      <c r="C4345" t="s">
        <v>18</v>
      </c>
      <c r="D4345" t="s">
        <v>17</v>
      </c>
      <c r="E4345" s="14">
        <v>14281.608679999999</v>
      </c>
      <c r="F4345" s="14">
        <v>74734.941007999994</v>
      </c>
      <c r="G4345" s="13">
        <v>0.19109680809771731</v>
      </c>
      <c r="H4345" s="12">
        <v>-55117635.129999995</v>
      </c>
      <c r="I4345" s="12">
        <v>-10.532804143237611</v>
      </c>
      <c r="J4345" t="s">
        <v>24</v>
      </c>
      <c r="K4345" s="14">
        <v>4716.6625519999998</v>
      </c>
      <c r="L4345" s="14">
        <v>14281.608679999999</v>
      </c>
      <c r="M4345" s="13">
        <v>0.33026129322568726</v>
      </c>
      <c r="N4345" s="12">
        <v>-3.4785775176385303</v>
      </c>
      <c r="O4345" s="2">
        <f>DATE(LEFT(ALT[[#This Row],[DATEMTH]],4),RIGHT(ALT[[#This Row],[DATEMTH]],2),1)</f>
        <v>44013</v>
      </c>
      <c r="P4345" t="str">
        <f>IF(AND(ALT[[#This Row],[DATE]]&gt;=DATE(2023,6,1),ALT[[#This Row],[DATE]]&lt;=DATE(2024,5,31)),"Y","N")</f>
        <v>N</v>
      </c>
      <c r="Q4345" t="str">
        <f>LEFT(ALT[[#This Row],[DATEMTH]],4)</f>
        <v>2020</v>
      </c>
    </row>
    <row r="4346" spans="1:17" x14ac:dyDescent="0.25">
      <c r="A4346" t="s">
        <v>56</v>
      </c>
      <c r="B4346" t="s">
        <v>14</v>
      </c>
      <c r="C4346" t="s">
        <v>19</v>
      </c>
      <c r="D4346" t="s">
        <v>17</v>
      </c>
      <c r="E4346" s="14">
        <v>20838.507023999999</v>
      </c>
      <c r="F4346" s="14">
        <v>74734.941007999994</v>
      </c>
      <c r="G4346" s="13">
        <v>0.27883218669791071</v>
      </c>
      <c r="H4346" s="12">
        <v>-55117635.129999995</v>
      </c>
      <c r="I4346" s="12">
        <v>-15.368570728915481</v>
      </c>
      <c r="J4346" t="s">
        <v>24</v>
      </c>
      <c r="K4346" s="14">
        <v>6339.8179680000003</v>
      </c>
      <c r="L4346" s="14">
        <v>20838.507023999999</v>
      </c>
      <c r="M4346" s="13">
        <v>0.30423570943438238</v>
      </c>
      <c r="N4346" s="12">
        <v>-4.6756680187040844</v>
      </c>
      <c r="O4346" s="2">
        <f>DATE(LEFT(ALT[[#This Row],[DATEMTH]],4),RIGHT(ALT[[#This Row],[DATEMTH]],2),1)</f>
        <v>44013</v>
      </c>
      <c r="P4346" t="str">
        <f>IF(AND(ALT[[#This Row],[DATE]]&gt;=DATE(2023,6,1),ALT[[#This Row],[DATE]]&lt;=DATE(2024,5,31)),"Y","N")</f>
        <v>N</v>
      </c>
      <c r="Q4346" t="str">
        <f>LEFT(ALT[[#This Row],[DATEMTH]],4)</f>
        <v>2020</v>
      </c>
    </row>
    <row r="4347" spans="1:17" x14ac:dyDescent="0.25">
      <c r="A4347" t="s">
        <v>56</v>
      </c>
      <c r="B4347" t="s">
        <v>14</v>
      </c>
      <c r="C4347" t="s">
        <v>19</v>
      </c>
      <c r="D4347" t="s">
        <v>17</v>
      </c>
      <c r="E4347" s="14">
        <v>20838.507023999999</v>
      </c>
      <c r="F4347" s="14">
        <v>74734.941007999994</v>
      </c>
      <c r="G4347" s="13">
        <v>0.27883218669791071</v>
      </c>
      <c r="H4347" s="12">
        <v>-55117635.129999995</v>
      </c>
      <c r="I4347" s="12">
        <v>-15.368570728915481</v>
      </c>
      <c r="J4347" t="s">
        <v>26</v>
      </c>
      <c r="K4347" s="14">
        <v>481.33536800000002</v>
      </c>
      <c r="L4347" s="14">
        <v>20838.507023999999</v>
      </c>
      <c r="M4347" s="13">
        <v>2.3098361482693525E-2</v>
      </c>
      <c r="N4347" s="12">
        <v>-0.3549888021688325</v>
      </c>
      <c r="O4347" s="2">
        <f>DATE(LEFT(ALT[[#This Row],[DATEMTH]],4),RIGHT(ALT[[#This Row],[DATEMTH]],2),1)</f>
        <v>44013</v>
      </c>
      <c r="P4347" t="str">
        <f>IF(AND(ALT[[#This Row],[DATE]]&gt;=DATE(2023,6,1),ALT[[#This Row],[DATE]]&lt;=DATE(2024,5,31)),"Y","N")</f>
        <v>N</v>
      </c>
      <c r="Q4347" t="str">
        <f>LEFT(ALT[[#This Row],[DATEMTH]],4)</f>
        <v>2020</v>
      </c>
    </row>
    <row r="4348" spans="1:17" x14ac:dyDescent="0.25">
      <c r="A4348" t="s">
        <v>56</v>
      </c>
      <c r="B4348" t="s">
        <v>14</v>
      </c>
      <c r="C4348" t="s">
        <v>19</v>
      </c>
      <c r="D4348" t="s">
        <v>17</v>
      </c>
      <c r="E4348" s="14">
        <v>20838.507023999999</v>
      </c>
      <c r="F4348" s="14">
        <v>74734.941007999994</v>
      </c>
      <c r="G4348" s="13">
        <v>0.27883218669791071</v>
      </c>
      <c r="H4348" s="12">
        <v>-55117635.129999995</v>
      </c>
      <c r="I4348" s="12">
        <v>-15.368570728915481</v>
      </c>
      <c r="J4348" t="s">
        <v>16</v>
      </c>
      <c r="K4348" s="14">
        <v>0.53157200000000004</v>
      </c>
      <c r="L4348" s="14">
        <v>20838.507023999999</v>
      </c>
      <c r="M4348" s="13">
        <v>2.5509121137506692E-5</v>
      </c>
      <c r="N4348" s="12">
        <v>-3.9203873243424454E-4</v>
      </c>
      <c r="O4348" s="2">
        <f>DATE(LEFT(ALT[[#This Row],[DATEMTH]],4),RIGHT(ALT[[#This Row],[DATEMTH]],2),1)</f>
        <v>44013</v>
      </c>
      <c r="P4348" t="str">
        <f>IF(AND(ALT[[#This Row],[DATE]]&gt;=DATE(2023,6,1),ALT[[#This Row],[DATE]]&lt;=DATE(2024,5,31)),"Y","N")</f>
        <v>N</v>
      </c>
      <c r="Q4348" t="str">
        <f>LEFT(ALT[[#This Row],[DATEMTH]],4)</f>
        <v>2020</v>
      </c>
    </row>
    <row r="4349" spans="1:17" x14ac:dyDescent="0.25">
      <c r="A4349" t="s">
        <v>56</v>
      </c>
      <c r="B4349" t="s">
        <v>14</v>
      </c>
      <c r="C4349" t="s">
        <v>19</v>
      </c>
      <c r="D4349" t="s">
        <v>17</v>
      </c>
      <c r="E4349" s="14">
        <v>20838.507023999999</v>
      </c>
      <c r="F4349" s="14">
        <v>74734.941007999994</v>
      </c>
      <c r="G4349" s="13">
        <v>0.27883218669791071</v>
      </c>
      <c r="H4349" s="12">
        <v>-55117635.129999995</v>
      </c>
      <c r="I4349" s="12">
        <v>-15.368570728915481</v>
      </c>
      <c r="J4349" t="s">
        <v>25</v>
      </c>
      <c r="K4349" s="14">
        <v>14016.822115999999</v>
      </c>
      <c r="L4349" s="14">
        <v>20838.507023999999</v>
      </c>
      <c r="M4349" s="13">
        <v>0.67264041996178658</v>
      </c>
      <c r="N4349" s="12">
        <v>-10.33752186931013</v>
      </c>
      <c r="O4349" s="2">
        <f>DATE(LEFT(ALT[[#This Row],[DATEMTH]],4),RIGHT(ALT[[#This Row],[DATEMTH]],2),1)</f>
        <v>44013</v>
      </c>
      <c r="P4349" t="str">
        <f>IF(AND(ALT[[#This Row],[DATE]]&gt;=DATE(2023,6,1),ALT[[#This Row],[DATE]]&lt;=DATE(2024,5,31)),"Y","N")</f>
        <v>N</v>
      </c>
      <c r="Q4349" t="str">
        <f>LEFT(ALT[[#This Row],[DATEMTH]],4)</f>
        <v>2020</v>
      </c>
    </row>
    <row r="4350" spans="1:17" x14ac:dyDescent="0.25">
      <c r="A4350" t="s">
        <v>56</v>
      </c>
      <c r="B4350" t="s">
        <v>14</v>
      </c>
      <c r="C4350" t="s">
        <v>20</v>
      </c>
      <c r="D4350" t="s">
        <v>17</v>
      </c>
      <c r="E4350" s="14">
        <v>27358.352464000003</v>
      </c>
      <c r="F4350" s="14">
        <v>74734.941007999994</v>
      </c>
      <c r="G4350" s="13">
        <v>0.36607177439360566</v>
      </c>
      <c r="H4350" s="12">
        <v>-55117635.129999995</v>
      </c>
      <c r="I4350" s="12">
        <v>-20.177010492418432</v>
      </c>
      <c r="J4350" t="s">
        <v>24</v>
      </c>
      <c r="K4350" s="14">
        <v>11827.194095999999</v>
      </c>
      <c r="L4350" s="14">
        <v>27358.352464000003</v>
      </c>
      <c r="M4350" s="13">
        <v>0.43230651814881882</v>
      </c>
      <c r="N4350" s="12">
        <v>-8.7226531526295972</v>
      </c>
      <c r="O4350" s="2">
        <f>DATE(LEFT(ALT[[#This Row],[DATEMTH]],4),RIGHT(ALT[[#This Row],[DATEMTH]],2),1)</f>
        <v>44013</v>
      </c>
      <c r="P4350" t="str">
        <f>IF(AND(ALT[[#This Row],[DATE]]&gt;=DATE(2023,6,1),ALT[[#This Row],[DATE]]&lt;=DATE(2024,5,31)),"Y","N")</f>
        <v>N</v>
      </c>
      <c r="Q4350" t="str">
        <f>LEFT(ALT[[#This Row],[DATEMTH]],4)</f>
        <v>2020</v>
      </c>
    </row>
    <row r="4351" spans="1:17" x14ac:dyDescent="0.25">
      <c r="A4351" t="s">
        <v>56</v>
      </c>
      <c r="B4351" t="s">
        <v>14</v>
      </c>
      <c r="C4351" t="s">
        <v>20</v>
      </c>
      <c r="D4351" t="s">
        <v>17</v>
      </c>
      <c r="E4351" s="14">
        <v>27358.352464000003</v>
      </c>
      <c r="F4351" s="14">
        <v>74734.941007999994</v>
      </c>
      <c r="G4351" s="13">
        <v>0.36607177439360566</v>
      </c>
      <c r="H4351" s="12">
        <v>-55117635.129999995</v>
      </c>
      <c r="I4351" s="12">
        <v>-20.177010492418432</v>
      </c>
      <c r="J4351" t="s">
        <v>25</v>
      </c>
      <c r="K4351" s="14">
        <v>3508.0470359999999</v>
      </c>
      <c r="L4351" s="14">
        <v>27358.352464000003</v>
      </c>
      <c r="M4351" s="13">
        <v>0.1282258147896928</v>
      </c>
      <c r="N4351" s="12">
        <v>-2.5872136104105343</v>
      </c>
      <c r="O4351" s="2">
        <f>DATE(LEFT(ALT[[#This Row],[DATEMTH]],4),RIGHT(ALT[[#This Row],[DATEMTH]],2),1)</f>
        <v>44013</v>
      </c>
      <c r="P4351" t="str">
        <f>IF(AND(ALT[[#This Row],[DATE]]&gt;=DATE(2023,6,1),ALT[[#This Row],[DATE]]&lt;=DATE(2024,5,31)),"Y","N")</f>
        <v>N</v>
      </c>
      <c r="Q4351" t="str">
        <f>LEFT(ALT[[#This Row],[DATEMTH]],4)</f>
        <v>2020</v>
      </c>
    </row>
    <row r="4352" spans="1:17" x14ac:dyDescent="0.25">
      <c r="A4352" t="s">
        <v>56</v>
      </c>
      <c r="B4352" t="s">
        <v>14</v>
      </c>
      <c r="C4352" t="s">
        <v>20</v>
      </c>
      <c r="D4352" t="s">
        <v>17</v>
      </c>
      <c r="E4352" s="14">
        <v>27358.352464000003</v>
      </c>
      <c r="F4352" s="14">
        <v>74734.941007999994</v>
      </c>
      <c r="G4352" s="13">
        <v>0.36607177439360566</v>
      </c>
      <c r="H4352" s="12">
        <v>-55117635.129999995</v>
      </c>
      <c r="I4352" s="12">
        <v>-20.177010492418432</v>
      </c>
      <c r="J4352" t="s">
        <v>16</v>
      </c>
      <c r="K4352" s="14">
        <v>10295.742872000001</v>
      </c>
      <c r="L4352" s="14">
        <v>27358.352464000003</v>
      </c>
      <c r="M4352" s="13">
        <v>0.3763290529116417</v>
      </c>
      <c r="N4352" s="12">
        <v>-7.593195249200086</v>
      </c>
      <c r="O4352" s="2">
        <f>DATE(LEFT(ALT[[#This Row],[DATEMTH]],4),RIGHT(ALT[[#This Row],[DATEMTH]],2),1)</f>
        <v>44013</v>
      </c>
      <c r="P4352" t="str">
        <f>IF(AND(ALT[[#This Row],[DATE]]&gt;=DATE(2023,6,1),ALT[[#This Row],[DATE]]&lt;=DATE(2024,5,31)),"Y","N")</f>
        <v>N</v>
      </c>
      <c r="Q4352" t="str">
        <f>LEFT(ALT[[#This Row],[DATEMTH]],4)</f>
        <v>2020</v>
      </c>
    </row>
    <row r="4353" spans="1:17" x14ac:dyDescent="0.25">
      <c r="A4353" t="s">
        <v>56</v>
      </c>
      <c r="B4353" t="s">
        <v>14</v>
      </c>
      <c r="C4353" t="s">
        <v>20</v>
      </c>
      <c r="D4353" t="s">
        <v>17</v>
      </c>
      <c r="E4353" s="14">
        <v>27358.352464000003</v>
      </c>
      <c r="F4353" s="14">
        <v>74734.941007999994</v>
      </c>
      <c r="G4353" s="13">
        <v>0.36607177439360566</v>
      </c>
      <c r="H4353" s="12">
        <v>-55117635.129999995</v>
      </c>
      <c r="I4353" s="12">
        <v>-20.177010492418432</v>
      </c>
      <c r="J4353" t="s">
        <v>26</v>
      </c>
      <c r="K4353" s="14">
        <v>1727.3684599999999</v>
      </c>
      <c r="L4353" s="14">
        <v>27358.352464000003</v>
      </c>
      <c r="M4353" s="13">
        <v>6.3138614149846548E-2</v>
      </c>
      <c r="N4353" s="12">
        <v>-1.2739484801782126</v>
      </c>
      <c r="O4353" s="2">
        <f>DATE(LEFT(ALT[[#This Row],[DATEMTH]],4),RIGHT(ALT[[#This Row],[DATEMTH]],2),1)</f>
        <v>44013</v>
      </c>
      <c r="P4353" t="str">
        <f>IF(AND(ALT[[#This Row],[DATE]]&gt;=DATE(2023,6,1),ALT[[#This Row],[DATE]]&lt;=DATE(2024,5,31)),"Y","N")</f>
        <v>N</v>
      </c>
      <c r="Q4353" t="str">
        <f>LEFT(ALT[[#This Row],[DATEMTH]],4)</f>
        <v>2020</v>
      </c>
    </row>
    <row r="4354" spans="1:17" x14ac:dyDescent="0.25">
      <c r="A4354" t="s">
        <v>56</v>
      </c>
      <c r="B4354" t="s">
        <v>14</v>
      </c>
      <c r="C4354" t="s">
        <v>15</v>
      </c>
      <c r="D4354" t="s">
        <v>23</v>
      </c>
      <c r="E4354" s="14">
        <v>12256.472839999997</v>
      </c>
      <c r="F4354" s="14">
        <v>74734.941007999994</v>
      </c>
      <c r="G4354" s="13">
        <v>0.16399923081076634</v>
      </c>
      <c r="H4354" s="12">
        <v>0</v>
      </c>
      <c r="I4354" s="12">
        <v>0</v>
      </c>
      <c r="J4354" t="s">
        <v>26</v>
      </c>
      <c r="K4354" s="14">
        <v>1317.1495240000004</v>
      </c>
      <c r="L4354" s="14">
        <v>12256.472839999999</v>
      </c>
      <c r="M4354" s="13">
        <v>0.10746562581213215</v>
      </c>
      <c r="N4354" s="12">
        <v>0</v>
      </c>
      <c r="O4354" s="2">
        <f>DATE(LEFT(ALT[[#This Row],[DATEMTH]],4),RIGHT(ALT[[#This Row],[DATEMTH]],2),1)</f>
        <v>44013</v>
      </c>
      <c r="P4354" t="str">
        <f>IF(AND(ALT[[#This Row],[DATE]]&gt;=DATE(2023,6,1),ALT[[#This Row],[DATE]]&lt;=DATE(2024,5,31)),"Y","N")</f>
        <v>N</v>
      </c>
      <c r="Q4354" t="str">
        <f>LEFT(ALT[[#This Row],[DATEMTH]],4)</f>
        <v>2020</v>
      </c>
    </row>
    <row r="4355" spans="1:17" x14ac:dyDescent="0.25">
      <c r="A4355" t="s">
        <v>56</v>
      </c>
      <c r="B4355" t="s">
        <v>14</v>
      </c>
      <c r="C4355" t="s">
        <v>15</v>
      </c>
      <c r="D4355" t="s">
        <v>23</v>
      </c>
      <c r="E4355" s="14">
        <v>12256.472839999997</v>
      </c>
      <c r="F4355" s="14">
        <v>74734.941007999994</v>
      </c>
      <c r="G4355" s="13">
        <v>0.16399923081076634</v>
      </c>
      <c r="H4355" s="12">
        <v>0</v>
      </c>
      <c r="I4355" s="12">
        <v>0</v>
      </c>
      <c r="J4355" t="s">
        <v>25</v>
      </c>
      <c r="K4355" s="14">
        <v>1626.9571359999998</v>
      </c>
      <c r="L4355" s="14">
        <v>12256.472839999999</v>
      </c>
      <c r="M4355" s="13">
        <v>0.13274268684301185</v>
      </c>
      <c r="N4355" s="12">
        <v>0</v>
      </c>
      <c r="O4355" s="2">
        <f>DATE(LEFT(ALT[[#This Row],[DATEMTH]],4),RIGHT(ALT[[#This Row],[DATEMTH]],2),1)</f>
        <v>44013</v>
      </c>
      <c r="P4355" t="str">
        <f>IF(AND(ALT[[#This Row],[DATE]]&gt;=DATE(2023,6,1),ALT[[#This Row],[DATE]]&lt;=DATE(2024,5,31)),"Y","N")</f>
        <v>N</v>
      </c>
      <c r="Q4355" t="str">
        <f>LEFT(ALT[[#This Row],[DATEMTH]],4)</f>
        <v>2020</v>
      </c>
    </row>
    <row r="4356" spans="1:17" x14ac:dyDescent="0.25">
      <c r="A4356" t="s">
        <v>56</v>
      </c>
      <c r="B4356" t="s">
        <v>14</v>
      </c>
      <c r="C4356" t="s">
        <v>15</v>
      </c>
      <c r="D4356" t="s">
        <v>23</v>
      </c>
      <c r="E4356" s="14">
        <v>12256.472839999997</v>
      </c>
      <c r="F4356" s="14">
        <v>74734.941007999994</v>
      </c>
      <c r="G4356" s="13">
        <v>0.16399923081076634</v>
      </c>
      <c r="H4356" s="12">
        <v>0</v>
      </c>
      <c r="I4356" s="12">
        <v>0</v>
      </c>
      <c r="J4356" t="s">
        <v>16</v>
      </c>
      <c r="K4356" s="14">
        <v>3790.1061720000007</v>
      </c>
      <c r="L4356" s="14">
        <v>12256.472839999999</v>
      </c>
      <c r="M4356" s="13">
        <v>0.30923302498828864</v>
      </c>
      <c r="N4356" s="12">
        <v>0</v>
      </c>
      <c r="O4356" s="2">
        <f>DATE(LEFT(ALT[[#This Row],[DATEMTH]],4),RIGHT(ALT[[#This Row],[DATEMTH]],2),1)</f>
        <v>44013</v>
      </c>
      <c r="P4356" t="str">
        <f>IF(AND(ALT[[#This Row],[DATE]]&gt;=DATE(2023,6,1),ALT[[#This Row],[DATE]]&lt;=DATE(2024,5,31)),"Y","N")</f>
        <v>N</v>
      </c>
      <c r="Q4356" t="str">
        <f>LEFT(ALT[[#This Row],[DATEMTH]],4)</f>
        <v>2020</v>
      </c>
    </row>
    <row r="4357" spans="1:17" x14ac:dyDescent="0.25">
      <c r="A4357" t="s">
        <v>56</v>
      </c>
      <c r="B4357" t="s">
        <v>14</v>
      </c>
      <c r="C4357" t="s">
        <v>15</v>
      </c>
      <c r="D4357" t="s">
        <v>23</v>
      </c>
      <c r="E4357" s="14">
        <v>12256.472839999997</v>
      </c>
      <c r="F4357" s="14">
        <v>74734.941007999994</v>
      </c>
      <c r="G4357" s="13">
        <v>0.16399923081076634</v>
      </c>
      <c r="H4357" s="12">
        <v>0</v>
      </c>
      <c r="I4357" s="12">
        <v>0</v>
      </c>
      <c r="J4357" t="s">
        <v>24</v>
      </c>
      <c r="K4357" s="14">
        <v>5522.2600079999975</v>
      </c>
      <c r="L4357" s="14">
        <v>12256.472839999999</v>
      </c>
      <c r="M4357" s="13">
        <v>0.45055866235656733</v>
      </c>
      <c r="N4357" s="12">
        <v>0</v>
      </c>
      <c r="O4357" s="2">
        <f>DATE(LEFT(ALT[[#This Row],[DATEMTH]],4),RIGHT(ALT[[#This Row],[DATEMTH]],2),1)</f>
        <v>44013</v>
      </c>
      <c r="P4357" t="str">
        <f>IF(AND(ALT[[#This Row],[DATE]]&gt;=DATE(2023,6,1),ALT[[#This Row],[DATE]]&lt;=DATE(2024,5,31)),"Y","N")</f>
        <v>N</v>
      </c>
      <c r="Q4357" t="str">
        <f>LEFT(ALT[[#This Row],[DATEMTH]],4)</f>
        <v>2020</v>
      </c>
    </row>
    <row r="4358" spans="1:17" x14ac:dyDescent="0.25">
      <c r="A4358" t="s">
        <v>56</v>
      </c>
      <c r="B4358" t="s">
        <v>14</v>
      </c>
      <c r="C4358" t="s">
        <v>18</v>
      </c>
      <c r="D4358" t="s">
        <v>23</v>
      </c>
      <c r="E4358" s="14">
        <v>14281.608679999999</v>
      </c>
      <c r="F4358" s="14">
        <v>74734.941007999994</v>
      </c>
      <c r="G4358" s="13">
        <v>0.19109680809771731</v>
      </c>
      <c r="H4358" s="12">
        <v>0</v>
      </c>
      <c r="I4358" s="12">
        <v>0</v>
      </c>
      <c r="J4358" t="s">
        <v>26</v>
      </c>
      <c r="K4358" s="14">
        <v>3259.9485</v>
      </c>
      <c r="L4358" s="14">
        <v>14281.608679999999</v>
      </c>
      <c r="M4358" s="13">
        <v>0.22826199576279108</v>
      </c>
      <c r="N4358" s="12">
        <v>0</v>
      </c>
      <c r="O4358" s="2">
        <f>DATE(LEFT(ALT[[#This Row],[DATEMTH]],4),RIGHT(ALT[[#This Row],[DATEMTH]],2),1)</f>
        <v>44013</v>
      </c>
      <c r="P4358" t="str">
        <f>IF(AND(ALT[[#This Row],[DATE]]&gt;=DATE(2023,6,1),ALT[[#This Row],[DATE]]&lt;=DATE(2024,5,31)),"Y","N")</f>
        <v>N</v>
      </c>
      <c r="Q4358" t="str">
        <f>LEFT(ALT[[#This Row],[DATEMTH]],4)</f>
        <v>2020</v>
      </c>
    </row>
    <row r="4359" spans="1:17" x14ac:dyDescent="0.25">
      <c r="A4359" t="s">
        <v>56</v>
      </c>
      <c r="B4359" t="s">
        <v>14</v>
      </c>
      <c r="C4359" t="s">
        <v>18</v>
      </c>
      <c r="D4359" t="s">
        <v>23</v>
      </c>
      <c r="E4359" s="14">
        <v>14281.608679999999</v>
      </c>
      <c r="F4359" s="14">
        <v>74734.941007999994</v>
      </c>
      <c r="G4359" s="13">
        <v>0.19109680809771731</v>
      </c>
      <c r="H4359" s="12">
        <v>0</v>
      </c>
      <c r="I4359" s="12">
        <v>0</v>
      </c>
      <c r="J4359" t="s">
        <v>25</v>
      </c>
      <c r="K4359" s="14">
        <v>1088.1435800000004</v>
      </c>
      <c r="L4359" s="14">
        <v>14281.608679999999</v>
      </c>
      <c r="M4359" s="13">
        <v>7.6191947586677633E-2</v>
      </c>
      <c r="N4359" s="12">
        <v>0</v>
      </c>
      <c r="O4359" s="2">
        <f>DATE(LEFT(ALT[[#This Row],[DATEMTH]],4),RIGHT(ALT[[#This Row],[DATEMTH]],2),1)</f>
        <v>44013</v>
      </c>
      <c r="P4359" t="str">
        <f>IF(AND(ALT[[#This Row],[DATE]]&gt;=DATE(2023,6,1),ALT[[#This Row],[DATE]]&lt;=DATE(2024,5,31)),"Y","N")</f>
        <v>N</v>
      </c>
      <c r="Q4359" t="str">
        <f>LEFT(ALT[[#This Row],[DATEMTH]],4)</f>
        <v>2020</v>
      </c>
    </row>
    <row r="4360" spans="1:17" x14ac:dyDescent="0.25">
      <c r="A4360" t="s">
        <v>56</v>
      </c>
      <c r="B4360" t="s">
        <v>14</v>
      </c>
      <c r="C4360" t="s">
        <v>18</v>
      </c>
      <c r="D4360" t="s">
        <v>23</v>
      </c>
      <c r="E4360" s="14">
        <v>14281.608679999999</v>
      </c>
      <c r="F4360" s="14">
        <v>74734.941007999994</v>
      </c>
      <c r="G4360" s="13">
        <v>0.19109680809771731</v>
      </c>
      <c r="H4360" s="12">
        <v>0</v>
      </c>
      <c r="I4360" s="12">
        <v>0</v>
      </c>
      <c r="J4360" t="s">
        <v>24</v>
      </c>
      <c r="K4360" s="14">
        <v>4716.6625519999998</v>
      </c>
      <c r="L4360" s="14">
        <v>14281.608679999999</v>
      </c>
      <c r="M4360" s="13">
        <v>0.33026129322568726</v>
      </c>
      <c r="N4360" s="12">
        <v>0</v>
      </c>
      <c r="O4360" s="2">
        <f>DATE(LEFT(ALT[[#This Row],[DATEMTH]],4),RIGHT(ALT[[#This Row],[DATEMTH]],2),1)</f>
        <v>44013</v>
      </c>
      <c r="P4360" t="str">
        <f>IF(AND(ALT[[#This Row],[DATE]]&gt;=DATE(2023,6,1),ALT[[#This Row],[DATE]]&lt;=DATE(2024,5,31)),"Y","N")</f>
        <v>N</v>
      </c>
      <c r="Q4360" t="str">
        <f>LEFT(ALT[[#This Row],[DATEMTH]],4)</f>
        <v>2020</v>
      </c>
    </row>
    <row r="4361" spans="1:17" x14ac:dyDescent="0.25">
      <c r="A4361" t="s">
        <v>56</v>
      </c>
      <c r="B4361" t="s">
        <v>14</v>
      </c>
      <c r="C4361" t="s">
        <v>18</v>
      </c>
      <c r="D4361" t="s">
        <v>23</v>
      </c>
      <c r="E4361" s="14">
        <v>14281.608679999999</v>
      </c>
      <c r="F4361" s="14">
        <v>74734.941007999994</v>
      </c>
      <c r="G4361" s="13">
        <v>0.19109680809771731</v>
      </c>
      <c r="H4361" s="12">
        <v>0</v>
      </c>
      <c r="I4361" s="12">
        <v>0</v>
      </c>
      <c r="J4361" t="s">
        <v>16</v>
      </c>
      <c r="K4361" s="14">
        <v>5216.8540480000001</v>
      </c>
      <c r="L4361" s="14">
        <v>14281.608679999999</v>
      </c>
      <c r="M4361" s="13">
        <v>0.36528476342484412</v>
      </c>
      <c r="N4361" s="12">
        <v>0</v>
      </c>
      <c r="O4361" s="2">
        <f>DATE(LEFT(ALT[[#This Row],[DATEMTH]],4),RIGHT(ALT[[#This Row],[DATEMTH]],2),1)</f>
        <v>44013</v>
      </c>
      <c r="P4361" t="str">
        <f>IF(AND(ALT[[#This Row],[DATE]]&gt;=DATE(2023,6,1),ALT[[#This Row],[DATE]]&lt;=DATE(2024,5,31)),"Y","N")</f>
        <v>N</v>
      </c>
      <c r="Q4361" t="str">
        <f>LEFT(ALT[[#This Row],[DATEMTH]],4)</f>
        <v>2020</v>
      </c>
    </row>
    <row r="4362" spans="1:17" x14ac:dyDescent="0.25">
      <c r="A4362" t="s">
        <v>56</v>
      </c>
      <c r="B4362" t="s">
        <v>14</v>
      </c>
      <c r="C4362" t="s">
        <v>19</v>
      </c>
      <c r="D4362" t="s">
        <v>23</v>
      </c>
      <c r="E4362" s="14">
        <v>20838.507023999999</v>
      </c>
      <c r="F4362" s="14">
        <v>74734.941007999994</v>
      </c>
      <c r="G4362" s="13">
        <v>0.27883218669791071</v>
      </c>
      <c r="H4362" s="12">
        <v>0</v>
      </c>
      <c r="I4362" s="12">
        <v>0</v>
      </c>
      <c r="J4362" t="s">
        <v>26</v>
      </c>
      <c r="K4362" s="14">
        <v>481.33536800000002</v>
      </c>
      <c r="L4362" s="14">
        <v>20838.507023999999</v>
      </c>
      <c r="M4362" s="13">
        <v>2.3098361482693525E-2</v>
      </c>
      <c r="N4362" s="12">
        <v>0</v>
      </c>
      <c r="O4362" s="2">
        <f>DATE(LEFT(ALT[[#This Row],[DATEMTH]],4),RIGHT(ALT[[#This Row],[DATEMTH]],2),1)</f>
        <v>44013</v>
      </c>
      <c r="P4362" t="str">
        <f>IF(AND(ALT[[#This Row],[DATE]]&gt;=DATE(2023,6,1),ALT[[#This Row],[DATE]]&lt;=DATE(2024,5,31)),"Y","N")</f>
        <v>N</v>
      </c>
      <c r="Q4362" t="str">
        <f>LEFT(ALT[[#This Row],[DATEMTH]],4)</f>
        <v>2020</v>
      </c>
    </row>
    <row r="4363" spans="1:17" x14ac:dyDescent="0.25">
      <c r="A4363" t="s">
        <v>56</v>
      </c>
      <c r="B4363" t="s">
        <v>14</v>
      </c>
      <c r="C4363" t="s">
        <v>19</v>
      </c>
      <c r="D4363" t="s">
        <v>23</v>
      </c>
      <c r="E4363" s="14">
        <v>20838.507023999999</v>
      </c>
      <c r="F4363" s="14">
        <v>74734.941007999994</v>
      </c>
      <c r="G4363" s="13">
        <v>0.27883218669791071</v>
      </c>
      <c r="H4363" s="12">
        <v>0</v>
      </c>
      <c r="I4363" s="12">
        <v>0</v>
      </c>
      <c r="J4363" t="s">
        <v>16</v>
      </c>
      <c r="K4363" s="14">
        <v>0.53157200000000004</v>
      </c>
      <c r="L4363" s="14">
        <v>20838.507023999999</v>
      </c>
      <c r="M4363" s="13">
        <v>2.5509121137506692E-5</v>
      </c>
      <c r="N4363" s="12">
        <v>0</v>
      </c>
      <c r="O4363" s="2">
        <f>DATE(LEFT(ALT[[#This Row],[DATEMTH]],4),RIGHT(ALT[[#This Row],[DATEMTH]],2),1)</f>
        <v>44013</v>
      </c>
      <c r="P4363" t="str">
        <f>IF(AND(ALT[[#This Row],[DATE]]&gt;=DATE(2023,6,1),ALT[[#This Row],[DATE]]&lt;=DATE(2024,5,31)),"Y","N")</f>
        <v>N</v>
      </c>
      <c r="Q4363" t="str">
        <f>LEFT(ALT[[#This Row],[DATEMTH]],4)</f>
        <v>2020</v>
      </c>
    </row>
    <row r="4364" spans="1:17" x14ac:dyDescent="0.25">
      <c r="A4364" t="s">
        <v>56</v>
      </c>
      <c r="B4364" t="s">
        <v>14</v>
      </c>
      <c r="C4364" t="s">
        <v>19</v>
      </c>
      <c r="D4364" t="s">
        <v>23</v>
      </c>
      <c r="E4364" s="14">
        <v>20838.507023999999</v>
      </c>
      <c r="F4364" s="14">
        <v>74734.941007999994</v>
      </c>
      <c r="G4364" s="13">
        <v>0.27883218669791071</v>
      </c>
      <c r="H4364" s="12">
        <v>0</v>
      </c>
      <c r="I4364" s="12">
        <v>0</v>
      </c>
      <c r="J4364" t="s">
        <v>24</v>
      </c>
      <c r="K4364" s="14">
        <v>6339.8179680000003</v>
      </c>
      <c r="L4364" s="14">
        <v>20838.507023999999</v>
      </c>
      <c r="M4364" s="13">
        <v>0.30423570943438238</v>
      </c>
      <c r="N4364" s="12">
        <v>0</v>
      </c>
      <c r="O4364" s="2">
        <f>DATE(LEFT(ALT[[#This Row],[DATEMTH]],4),RIGHT(ALT[[#This Row],[DATEMTH]],2),1)</f>
        <v>44013</v>
      </c>
      <c r="P4364" t="str">
        <f>IF(AND(ALT[[#This Row],[DATE]]&gt;=DATE(2023,6,1),ALT[[#This Row],[DATE]]&lt;=DATE(2024,5,31)),"Y","N")</f>
        <v>N</v>
      </c>
      <c r="Q4364" t="str">
        <f>LEFT(ALT[[#This Row],[DATEMTH]],4)</f>
        <v>2020</v>
      </c>
    </row>
    <row r="4365" spans="1:17" x14ac:dyDescent="0.25">
      <c r="A4365" t="s">
        <v>56</v>
      </c>
      <c r="B4365" t="s">
        <v>14</v>
      </c>
      <c r="C4365" t="s">
        <v>19</v>
      </c>
      <c r="D4365" t="s">
        <v>23</v>
      </c>
      <c r="E4365" s="14">
        <v>20838.507023999999</v>
      </c>
      <c r="F4365" s="14">
        <v>74734.941007999994</v>
      </c>
      <c r="G4365" s="13">
        <v>0.27883218669791071</v>
      </c>
      <c r="H4365" s="12">
        <v>0</v>
      </c>
      <c r="I4365" s="12">
        <v>0</v>
      </c>
      <c r="J4365" t="s">
        <v>25</v>
      </c>
      <c r="K4365" s="14">
        <v>14016.822115999999</v>
      </c>
      <c r="L4365" s="14">
        <v>20838.507023999999</v>
      </c>
      <c r="M4365" s="13">
        <v>0.67264041996178658</v>
      </c>
      <c r="N4365" s="12">
        <v>0</v>
      </c>
      <c r="O4365" s="2">
        <f>DATE(LEFT(ALT[[#This Row],[DATEMTH]],4),RIGHT(ALT[[#This Row],[DATEMTH]],2),1)</f>
        <v>44013</v>
      </c>
      <c r="P4365" t="str">
        <f>IF(AND(ALT[[#This Row],[DATE]]&gt;=DATE(2023,6,1),ALT[[#This Row],[DATE]]&lt;=DATE(2024,5,31)),"Y","N")</f>
        <v>N</v>
      </c>
      <c r="Q4365" t="str">
        <f>LEFT(ALT[[#This Row],[DATEMTH]],4)</f>
        <v>2020</v>
      </c>
    </row>
    <row r="4366" spans="1:17" x14ac:dyDescent="0.25">
      <c r="A4366" t="s">
        <v>56</v>
      </c>
      <c r="B4366" t="s">
        <v>14</v>
      </c>
      <c r="C4366" t="s">
        <v>20</v>
      </c>
      <c r="D4366" t="s">
        <v>23</v>
      </c>
      <c r="E4366" s="14">
        <v>27358.352464000003</v>
      </c>
      <c r="F4366" s="14">
        <v>74734.941007999994</v>
      </c>
      <c r="G4366" s="13">
        <v>0.36607177439360566</v>
      </c>
      <c r="H4366" s="12">
        <v>0</v>
      </c>
      <c r="I4366" s="12">
        <v>0</v>
      </c>
      <c r="J4366" t="s">
        <v>26</v>
      </c>
      <c r="K4366" s="14">
        <v>1727.3684599999999</v>
      </c>
      <c r="L4366" s="14">
        <v>27358.352464000003</v>
      </c>
      <c r="M4366" s="13">
        <v>6.3138614149846548E-2</v>
      </c>
      <c r="N4366" s="12">
        <v>0</v>
      </c>
      <c r="O4366" s="2">
        <f>DATE(LEFT(ALT[[#This Row],[DATEMTH]],4),RIGHT(ALT[[#This Row],[DATEMTH]],2),1)</f>
        <v>44013</v>
      </c>
      <c r="P4366" t="str">
        <f>IF(AND(ALT[[#This Row],[DATE]]&gt;=DATE(2023,6,1),ALT[[#This Row],[DATE]]&lt;=DATE(2024,5,31)),"Y","N")</f>
        <v>N</v>
      </c>
      <c r="Q4366" t="str">
        <f>LEFT(ALT[[#This Row],[DATEMTH]],4)</f>
        <v>2020</v>
      </c>
    </row>
    <row r="4367" spans="1:17" x14ac:dyDescent="0.25">
      <c r="A4367" t="s">
        <v>56</v>
      </c>
      <c r="B4367" t="s">
        <v>14</v>
      </c>
      <c r="C4367" t="s">
        <v>20</v>
      </c>
      <c r="D4367" t="s">
        <v>23</v>
      </c>
      <c r="E4367" s="14">
        <v>27358.352464000003</v>
      </c>
      <c r="F4367" s="14">
        <v>74734.941007999994</v>
      </c>
      <c r="G4367" s="13">
        <v>0.36607177439360566</v>
      </c>
      <c r="H4367" s="12">
        <v>0</v>
      </c>
      <c r="I4367" s="12">
        <v>0</v>
      </c>
      <c r="J4367" t="s">
        <v>24</v>
      </c>
      <c r="K4367" s="14">
        <v>11827.194095999999</v>
      </c>
      <c r="L4367" s="14">
        <v>27358.352464000003</v>
      </c>
      <c r="M4367" s="13">
        <v>0.43230651814881882</v>
      </c>
      <c r="N4367" s="12">
        <v>0</v>
      </c>
      <c r="O4367" s="2">
        <f>DATE(LEFT(ALT[[#This Row],[DATEMTH]],4),RIGHT(ALT[[#This Row],[DATEMTH]],2),1)</f>
        <v>44013</v>
      </c>
      <c r="P4367" t="str">
        <f>IF(AND(ALT[[#This Row],[DATE]]&gt;=DATE(2023,6,1),ALT[[#This Row],[DATE]]&lt;=DATE(2024,5,31)),"Y","N")</f>
        <v>N</v>
      </c>
      <c r="Q4367" t="str">
        <f>LEFT(ALT[[#This Row],[DATEMTH]],4)</f>
        <v>2020</v>
      </c>
    </row>
    <row r="4368" spans="1:17" x14ac:dyDescent="0.25">
      <c r="A4368" t="s">
        <v>56</v>
      </c>
      <c r="B4368" t="s">
        <v>14</v>
      </c>
      <c r="C4368" t="s">
        <v>20</v>
      </c>
      <c r="D4368" t="s">
        <v>23</v>
      </c>
      <c r="E4368" s="14">
        <v>27358.352464000003</v>
      </c>
      <c r="F4368" s="14">
        <v>74734.941007999994</v>
      </c>
      <c r="G4368" s="13">
        <v>0.36607177439360566</v>
      </c>
      <c r="H4368" s="12">
        <v>0</v>
      </c>
      <c r="I4368" s="12">
        <v>0</v>
      </c>
      <c r="J4368" t="s">
        <v>25</v>
      </c>
      <c r="K4368" s="14">
        <v>3508.0470359999999</v>
      </c>
      <c r="L4368" s="14">
        <v>27358.352464000003</v>
      </c>
      <c r="M4368" s="13">
        <v>0.1282258147896928</v>
      </c>
      <c r="N4368" s="12">
        <v>0</v>
      </c>
      <c r="O4368" s="2">
        <f>DATE(LEFT(ALT[[#This Row],[DATEMTH]],4),RIGHT(ALT[[#This Row],[DATEMTH]],2),1)</f>
        <v>44013</v>
      </c>
      <c r="P4368" t="str">
        <f>IF(AND(ALT[[#This Row],[DATE]]&gt;=DATE(2023,6,1),ALT[[#This Row],[DATE]]&lt;=DATE(2024,5,31)),"Y","N")</f>
        <v>N</v>
      </c>
      <c r="Q4368" t="str">
        <f>LEFT(ALT[[#This Row],[DATEMTH]],4)</f>
        <v>2020</v>
      </c>
    </row>
    <row r="4369" spans="1:17" x14ac:dyDescent="0.25">
      <c r="A4369" t="s">
        <v>56</v>
      </c>
      <c r="B4369" t="s">
        <v>14</v>
      </c>
      <c r="C4369" t="s">
        <v>20</v>
      </c>
      <c r="D4369" t="s">
        <v>23</v>
      </c>
      <c r="E4369" s="14">
        <v>27358.352464000003</v>
      </c>
      <c r="F4369" s="14">
        <v>74734.941007999994</v>
      </c>
      <c r="G4369" s="13">
        <v>0.36607177439360566</v>
      </c>
      <c r="H4369" s="12">
        <v>0</v>
      </c>
      <c r="I4369" s="12">
        <v>0</v>
      </c>
      <c r="J4369" t="s">
        <v>16</v>
      </c>
      <c r="K4369" s="14">
        <v>10295.742872000001</v>
      </c>
      <c r="L4369" s="14">
        <v>27358.352464000003</v>
      </c>
      <c r="M4369" s="13">
        <v>0.3763290529116417</v>
      </c>
      <c r="N4369" s="12">
        <v>0</v>
      </c>
      <c r="O4369" s="2">
        <f>DATE(LEFT(ALT[[#This Row],[DATEMTH]],4),RIGHT(ALT[[#This Row],[DATEMTH]],2),1)</f>
        <v>44013</v>
      </c>
      <c r="P4369" t="str">
        <f>IF(AND(ALT[[#This Row],[DATE]]&gt;=DATE(2023,6,1),ALT[[#This Row],[DATE]]&lt;=DATE(2024,5,31)),"Y","N")</f>
        <v>N</v>
      </c>
      <c r="Q4369" t="str">
        <f>LEFT(ALT[[#This Row],[DATEMTH]],4)</f>
        <v>2020</v>
      </c>
    </row>
    <row r="4370" spans="1:17" x14ac:dyDescent="0.25">
      <c r="A4370" t="s">
        <v>56</v>
      </c>
      <c r="B4370" t="s">
        <v>110</v>
      </c>
      <c r="C4370" t="s">
        <v>15</v>
      </c>
      <c r="D4370" t="s">
        <v>22</v>
      </c>
      <c r="E4370" s="14">
        <v>4934920.3605269995</v>
      </c>
      <c r="F4370" s="14">
        <v>29808713.633018076</v>
      </c>
      <c r="G4370" s="13">
        <v>0.16555294607080123</v>
      </c>
      <c r="H4370" s="12">
        <v>-10115504.15</v>
      </c>
      <c r="I4370" s="12">
        <v>-1.6746515130239161</v>
      </c>
      <c r="J4370" t="s">
        <v>26</v>
      </c>
      <c r="K4370" s="14">
        <v>562794.27993600012</v>
      </c>
      <c r="L4370" s="14">
        <v>4934920.3605269976</v>
      </c>
      <c r="M4370" s="13">
        <v>0.11404323450437599</v>
      </c>
      <c r="N4370" s="12">
        <v>-0.19098267521289453</v>
      </c>
      <c r="O4370" s="2">
        <f>DATE(LEFT(ALT[[#This Row],[DATEMTH]],4),RIGHT(ALT[[#This Row],[DATEMTH]],2),1)</f>
        <v>44013</v>
      </c>
      <c r="P4370" t="str">
        <f>IF(AND(ALT[[#This Row],[DATE]]&gt;=DATE(2023,6,1),ALT[[#This Row],[DATE]]&lt;=DATE(2024,5,31)),"Y","N")</f>
        <v>N</v>
      </c>
      <c r="Q4370" t="str">
        <f>LEFT(ALT[[#This Row],[DATEMTH]],4)</f>
        <v>2020</v>
      </c>
    </row>
    <row r="4371" spans="1:17" x14ac:dyDescent="0.25">
      <c r="A4371" t="s">
        <v>56</v>
      </c>
      <c r="B4371" t="s">
        <v>110</v>
      </c>
      <c r="C4371" t="s">
        <v>15</v>
      </c>
      <c r="D4371" t="s">
        <v>22</v>
      </c>
      <c r="E4371" s="14">
        <v>4934920.3605269995</v>
      </c>
      <c r="F4371" s="14">
        <v>29808713.633018076</v>
      </c>
      <c r="G4371" s="13">
        <v>0.16555294607080123</v>
      </c>
      <c r="H4371" s="12">
        <v>-10115504.15</v>
      </c>
      <c r="I4371" s="12">
        <v>-1.6746515130239161</v>
      </c>
      <c r="J4371" t="s">
        <v>25</v>
      </c>
      <c r="K4371" s="14">
        <v>651295.91158099973</v>
      </c>
      <c r="L4371" s="14">
        <v>4934920.3605269976</v>
      </c>
      <c r="M4371" s="13">
        <v>0.13197698523982831</v>
      </c>
      <c r="N4371" s="12">
        <v>-0.22101545801621353</v>
      </c>
      <c r="O4371" s="2">
        <f>DATE(LEFT(ALT[[#This Row],[DATEMTH]],4),RIGHT(ALT[[#This Row],[DATEMTH]],2),1)</f>
        <v>44013</v>
      </c>
      <c r="P4371" t="str">
        <f>IF(AND(ALT[[#This Row],[DATE]]&gt;=DATE(2023,6,1),ALT[[#This Row],[DATE]]&lt;=DATE(2024,5,31)),"Y","N")</f>
        <v>N</v>
      </c>
      <c r="Q4371" t="str">
        <f>LEFT(ALT[[#This Row],[DATEMTH]],4)</f>
        <v>2020</v>
      </c>
    </row>
    <row r="4372" spans="1:17" x14ac:dyDescent="0.25">
      <c r="A4372" t="s">
        <v>56</v>
      </c>
      <c r="B4372" t="s">
        <v>110</v>
      </c>
      <c r="C4372" t="s">
        <v>15</v>
      </c>
      <c r="D4372" t="s">
        <v>22</v>
      </c>
      <c r="E4372" s="14">
        <v>4934920.3605269995</v>
      </c>
      <c r="F4372" s="14">
        <v>29808713.633018076</v>
      </c>
      <c r="G4372" s="13">
        <v>0.16555294607080123</v>
      </c>
      <c r="H4372" s="12">
        <v>-10115504.15</v>
      </c>
      <c r="I4372" s="12">
        <v>-1.6746515130239161</v>
      </c>
      <c r="J4372" t="s">
        <v>24</v>
      </c>
      <c r="K4372" s="14">
        <v>2229396.238903997</v>
      </c>
      <c r="L4372" s="14">
        <v>4934920.3605269976</v>
      </c>
      <c r="M4372" s="13">
        <v>0.45175931444330764</v>
      </c>
      <c r="N4372" s="12">
        <v>-0.75653941945513226</v>
      </c>
      <c r="O4372" s="2">
        <f>DATE(LEFT(ALT[[#This Row],[DATEMTH]],4),RIGHT(ALT[[#This Row],[DATEMTH]],2),1)</f>
        <v>44013</v>
      </c>
      <c r="P4372" t="str">
        <f>IF(AND(ALT[[#This Row],[DATE]]&gt;=DATE(2023,6,1),ALT[[#This Row],[DATE]]&lt;=DATE(2024,5,31)),"Y","N")</f>
        <v>N</v>
      </c>
      <c r="Q4372" t="str">
        <f>LEFT(ALT[[#This Row],[DATEMTH]],4)</f>
        <v>2020</v>
      </c>
    </row>
    <row r="4373" spans="1:17" x14ac:dyDescent="0.25">
      <c r="A4373" t="s">
        <v>56</v>
      </c>
      <c r="B4373" t="s">
        <v>110</v>
      </c>
      <c r="C4373" t="s">
        <v>15</v>
      </c>
      <c r="D4373" t="s">
        <v>22</v>
      </c>
      <c r="E4373" s="14">
        <v>4934920.3605269995</v>
      </c>
      <c r="F4373" s="14">
        <v>29808713.633018076</v>
      </c>
      <c r="G4373" s="13">
        <v>0.16555294607080123</v>
      </c>
      <c r="H4373" s="12">
        <v>-10115504.15</v>
      </c>
      <c r="I4373" s="12">
        <v>-1.6746515130239161</v>
      </c>
      <c r="J4373" t="s">
        <v>16</v>
      </c>
      <c r="K4373" s="14">
        <v>1491433.9301060005</v>
      </c>
      <c r="L4373" s="14">
        <v>4934920.3605269976</v>
      </c>
      <c r="M4373" s="13">
        <v>0.30222046581248802</v>
      </c>
      <c r="N4373" s="12">
        <v>-0.50611396033967582</v>
      </c>
      <c r="O4373" s="2">
        <f>DATE(LEFT(ALT[[#This Row],[DATEMTH]],4),RIGHT(ALT[[#This Row],[DATEMTH]],2),1)</f>
        <v>44013</v>
      </c>
      <c r="P4373" t="str">
        <f>IF(AND(ALT[[#This Row],[DATE]]&gt;=DATE(2023,6,1),ALT[[#This Row],[DATE]]&lt;=DATE(2024,5,31)),"Y","N")</f>
        <v>N</v>
      </c>
      <c r="Q4373" t="str">
        <f>LEFT(ALT[[#This Row],[DATEMTH]],4)</f>
        <v>2020</v>
      </c>
    </row>
    <row r="4374" spans="1:17" x14ac:dyDescent="0.25">
      <c r="A4374" t="s">
        <v>56</v>
      </c>
      <c r="B4374" t="s">
        <v>110</v>
      </c>
      <c r="C4374" t="s">
        <v>18</v>
      </c>
      <c r="D4374" t="s">
        <v>22</v>
      </c>
      <c r="E4374" s="14">
        <v>7141410.2272880068</v>
      </c>
      <c r="F4374" s="14">
        <v>29808713.633018076</v>
      </c>
      <c r="G4374" s="13">
        <v>0.23957458598205711</v>
      </c>
      <c r="H4374" s="12">
        <v>-10115504.15</v>
      </c>
      <c r="I4374" s="12">
        <v>-2.4234177187360308</v>
      </c>
      <c r="J4374" t="s">
        <v>26</v>
      </c>
      <c r="K4374" s="14">
        <v>1631053.9279300005</v>
      </c>
      <c r="L4374" s="14">
        <v>7141410.2272879994</v>
      </c>
      <c r="M4374" s="13">
        <v>0.22839381522960131</v>
      </c>
      <c r="N4374" s="12">
        <v>-0.55349361867713898</v>
      </c>
      <c r="O4374" s="2">
        <f>DATE(LEFT(ALT[[#This Row],[DATEMTH]],4),RIGHT(ALT[[#This Row],[DATEMTH]],2),1)</f>
        <v>44013</v>
      </c>
      <c r="P4374" t="str">
        <f>IF(AND(ALT[[#This Row],[DATE]]&gt;=DATE(2023,6,1),ALT[[#This Row],[DATE]]&lt;=DATE(2024,5,31)),"Y","N")</f>
        <v>N</v>
      </c>
      <c r="Q4374" t="str">
        <f>LEFT(ALT[[#This Row],[DATEMTH]],4)</f>
        <v>2020</v>
      </c>
    </row>
    <row r="4375" spans="1:17" x14ac:dyDescent="0.25">
      <c r="A4375" t="s">
        <v>56</v>
      </c>
      <c r="B4375" t="s">
        <v>110</v>
      </c>
      <c r="C4375" t="s">
        <v>18</v>
      </c>
      <c r="D4375" t="s">
        <v>22</v>
      </c>
      <c r="E4375" s="14">
        <v>7141410.2272880068</v>
      </c>
      <c r="F4375" s="14">
        <v>29808713.633018076</v>
      </c>
      <c r="G4375" s="13">
        <v>0.23957458598205711</v>
      </c>
      <c r="H4375" s="12">
        <v>-10115504.15</v>
      </c>
      <c r="I4375" s="12">
        <v>-2.4234177187360308</v>
      </c>
      <c r="J4375" t="s">
        <v>16</v>
      </c>
      <c r="K4375" s="14">
        <v>2751864.457080998</v>
      </c>
      <c r="L4375" s="14">
        <v>7141410.2272879994</v>
      </c>
      <c r="M4375" s="13">
        <v>0.38533908142762413</v>
      </c>
      <c r="N4375" s="12">
        <v>-0.93383755765317056</v>
      </c>
      <c r="O4375" s="2">
        <f>DATE(LEFT(ALT[[#This Row],[DATEMTH]],4),RIGHT(ALT[[#This Row],[DATEMTH]],2),1)</f>
        <v>44013</v>
      </c>
      <c r="P4375" t="str">
        <f>IF(AND(ALT[[#This Row],[DATE]]&gt;=DATE(2023,6,1),ALT[[#This Row],[DATE]]&lt;=DATE(2024,5,31)),"Y","N")</f>
        <v>N</v>
      </c>
      <c r="Q4375" t="str">
        <f>LEFT(ALT[[#This Row],[DATEMTH]],4)</f>
        <v>2020</v>
      </c>
    </row>
    <row r="4376" spans="1:17" x14ac:dyDescent="0.25">
      <c r="A4376" t="s">
        <v>56</v>
      </c>
      <c r="B4376" t="s">
        <v>110</v>
      </c>
      <c r="C4376" t="s">
        <v>18</v>
      </c>
      <c r="D4376" t="s">
        <v>22</v>
      </c>
      <c r="E4376" s="14">
        <v>7141410.2272880068</v>
      </c>
      <c r="F4376" s="14">
        <v>29808713.633018076</v>
      </c>
      <c r="G4376" s="13">
        <v>0.23957458598205711</v>
      </c>
      <c r="H4376" s="12">
        <v>-10115504.15</v>
      </c>
      <c r="I4376" s="12">
        <v>-2.4234177187360308</v>
      </c>
      <c r="J4376" t="s">
        <v>25</v>
      </c>
      <c r="K4376" s="14">
        <v>621451.85909199982</v>
      </c>
      <c r="L4376" s="14">
        <v>7141410.2272879994</v>
      </c>
      <c r="M4376" s="13">
        <v>8.7020887935743266E-2</v>
      </c>
      <c r="N4376" s="12">
        <v>-0.21088796172362273</v>
      </c>
      <c r="O4376" s="2">
        <f>DATE(LEFT(ALT[[#This Row],[DATEMTH]],4),RIGHT(ALT[[#This Row],[DATEMTH]],2),1)</f>
        <v>44013</v>
      </c>
      <c r="P4376" t="str">
        <f>IF(AND(ALT[[#This Row],[DATE]]&gt;=DATE(2023,6,1),ALT[[#This Row],[DATE]]&lt;=DATE(2024,5,31)),"Y","N")</f>
        <v>N</v>
      </c>
      <c r="Q4376" t="str">
        <f>LEFT(ALT[[#This Row],[DATEMTH]],4)</f>
        <v>2020</v>
      </c>
    </row>
    <row r="4377" spans="1:17" x14ac:dyDescent="0.25">
      <c r="A4377" t="s">
        <v>56</v>
      </c>
      <c r="B4377" t="s">
        <v>110</v>
      </c>
      <c r="C4377" t="s">
        <v>18</v>
      </c>
      <c r="D4377" t="s">
        <v>22</v>
      </c>
      <c r="E4377" s="14">
        <v>7141410.2272880068</v>
      </c>
      <c r="F4377" s="14">
        <v>29808713.633018076</v>
      </c>
      <c r="G4377" s="13">
        <v>0.23957458598205711</v>
      </c>
      <c r="H4377" s="12">
        <v>-10115504.15</v>
      </c>
      <c r="I4377" s="12">
        <v>-2.4234177187360308</v>
      </c>
      <c r="J4377" t="s">
        <v>24</v>
      </c>
      <c r="K4377" s="14">
        <v>2137039.9831850012</v>
      </c>
      <c r="L4377" s="14">
        <v>7141410.2272879994</v>
      </c>
      <c r="M4377" s="13">
        <v>0.29924621540703134</v>
      </c>
      <c r="N4377" s="12">
        <v>-0.72519858068209875</v>
      </c>
      <c r="O4377" s="2">
        <f>DATE(LEFT(ALT[[#This Row],[DATEMTH]],4),RIGHT(ALT[[#This Row],[DATEMTH]],2),1)</f>
        <v>44013</v>
      </c>
      <c r="P4377" t="str">
        <f>IF(AND(ALT[[#This Row],[DATE]]&gt;=DATE(2023,6,1),ALT[[#This Row],[DATE]]&lt;=DATE(2024,5,31)),"Y","N")</f>
        <v>N</v>
      </c>
      <c r="Q4377" t="str">
        <f>LEFT(ALT[[#This Row],[DATEMTH]],4)</f>
        <v>2020</v>
      </c>
    </row>
    <row r="4378" spans="1:17" x14ac:dyDescent="0.25">
      <c r="A4378" t="s">
        <v>56</v>
      </c>
      <c r="B4378" t="s">
        <v>110</v>
      </c>
      <c r="C4378" t="s">
        <v>19</v>
      </c>
      <c r="D4378" t="s">
        <v>22</v>
      </c>
      <c r="E4378" s="14">
        <v>8198368.7446380099</v>
      </c>
      <c r="F4378" s="14">
        <v>29808713.633018076</v>
      </c>
      <c r="G4378" s="13">
        <v>0.27503262453958971</v>
      </c>
      <c r="H4378" s="12">
        <v>-10115504.15</v>
      </c>
      <c r="I4378" s="12">
        <v>-2.7820936549156117</v>
      </c>
      <c r="J4378" t="s">
        <v>25</v>
      </c>
      <c r="K4378" s="14">
        <v>5564075.2902170019</v>
      </c>
      <c r="L4378" s="14">
        <v>8198368.7446380025</v>
      </c>
      <c r="M4378" s="13">
        <v>0.67868077949727335</v>
      </c>
      <c r="N4378" s="12">
        <v>-1.8881534903525454</v>
      </c>
      <c r="O4378" s="2">
        <f>DATE(LEFT(ALT[[#This Row],[DATEMTH]],4),RIGHT(ALT[[#This Row],[DATEMTH]],2),1)</f>
        <v>44013</v>
      </c>
      <c r="P4378" t="str">
        <f>IF(AND(ALT[[#This Row],[DATE]]&gt;=DATE(2023,6,1),ALT[[#This Row],[DATE]]&lt;=DATE(2024,5,31)),"Y","N")</f>
        <v>N</v>
      </c>
      <c r="Q4378" t="str">
        <f>LEFT(ALT[[#This Row],[DATEMTH]],4)</f>
        <v>2020</v>
      </c>
    </row>
    <row r="4379" spans="1:17" x14ac:dyDescent="0.25">
      <c r="A4379" t="s">
        <v>56</v>
      </c>
      <c r="B4379" t="s">
        <v>110</v>
      </c>
      <c r="C4379" t="s">
        <v>19</v>
      </c>
      <c r="D4379" t="s">
        <v>22</v>
      </c>
      <c r="E4379" s="14">
        <v>8198368.7446380099</v>
      </c>
      <c r="F4379" s="14">
        <v>29808713.633018076</v>
      </c>
      <c r="G4379" s="13">
        <v>0.27503262453958971</v>
      </c>
      <c r="H4379" s="12">
        <v>-10115504.15</v>
      </c>
      <c r="I4379" s="12">
        <v>-2.7820936549156117</v>
      </c>
      <c r="J4379" t="s">
        <v>26</v>
      </c>
      <c r="K4379" s="14">
        <v>211372.04937399988</v>
      </c>
      <c r="L4379" s="14">
        <v>8198368.7446380025</v>
      </c>
      <c r="M4379" s="13">
        <v>2.5782208138935444E-2</v>
      </c>
      <c r="N4379" s="12">
        <v>-7.1728517673045944E-2</v>
      </c>
      <c r="O4379" s="2">
        <f>DATE(LEFT(ALT[[#This Row],[DATEMTH]],4),RIGHT(ALT[[#This Row],[DATEMTH]],2),1)</f>
        <v>44013</v>
      </c>
      <c r="P4379" t="str">
        <f>IF(AND(ALT[[#This Row],[DATE]]&gt;=DATE(2023,6,1),ALT[[#This Row],[DATE]]&lt;=DATE(2024,5,31)),"Y","N")</f>
        <v>N</v>
      </c>
      <c r="Q4379" t="str">
        <f>LEFT(ALT[[#This Row],[DATEMTH]],4)</f>
        <v>2020</v>
      </c>
    </row>
    <row r="4380" spans="1:17" x14ac:dyDescent="0.25">
      <c r="A4380" t="s">
        <v>56</v>
      </c>
      <c r="B4380" t="s">
        <v>110</v>
      </c>
      <c r="C4380" t="s">
        <v>19</v>
      </c>
      <c r="D4380" t="s">
        <v>22</v>
      </c>
      <c r="E4380" s="14">
        <v>8198368.7446380099</v>
      </c>
      <c r="F4380" s="14">
        <v>29808713.633018076</v>
      </c>
      <c r="G4380" s="13">
        <v>0.27503262453958971</v>
      </c>
      <c r="H4380" s="12">
        <v>-10115504.15</v>
      </c>
      <c r="I4380" s="12">
        <v>-2.7820936549156117</v>
      </c>
      <c r="J4380" t="s">
        <v>24</v>
      </c>
      <c r="K4380" s="14">
        <v>2421114.5253170002</v>
      </c>
      <c r="L4380" s="14">
        <v>8198368.7446380025</v>
      </c>
      <c r="M4380" s="13">
        <v>0.29531661733323317</v>
      </c>
      <c r="N4380" s="12">
        <v>-0.8215984872739297</v>
      </c>
      <c r="O4380" s="2">
        <f>DATE(LEFT(ALT[[#This Row],[DATEMTH]],4),RIGHT(ALT[[#This Row],[DATEMTH]],2),1)</f>
        <v>44013</v>
      </c>
      <c r="P4380" t="str">
        <f>IF(AND(ALT[[#This Row],[DATE]]&gt;=DATE(2023,6,1),ALT[[#This Row],[DATE]]&lt;=DATE(2024,5,31)),"Y","N")</f>
        <v>N</v>
      </c>
      <c r="Q4380" t="str">
        <f>LEFT(ALT[[#This Row],[DATEMTH]],4)</f>
        <v>2020</v>
      </c>
    </row>
    <row r="4381" spans="1:17" x14ac:dyDescent="0.25">
      <c r="A4381" t="s">
        <v>56</v>
      </c>
      <c r="B4381" t="s">
        <v>110</v>
      </c>
      <c r="C4381" t="s">
        <v>19</v>
      </c>
      <c r="D4381" t="s">
        <v>22</v>
      </c>
      <c r="E4381" s="14">
        <v>8198368.7446380099</v>
      </c>
      <c r="F4381" s="14">
        <v>29808713.633018076</v>
      </c>
      <c r="G4381" s="13">
        <v>0.27503262453958971</v>
      </c>
      <c r="H4381" s="12">
        <v>-10115504.15</v>
      </c>
      <c r="I4381" s="12">
        <v>-2.7820936549156117</v>
      </c>
      <c r="J4381" t="s">
        <v>16</v>
      </c>
      <c r="K4381" s="14">
        <v>1806.8797299999976</v>
      </c>
      <c r="L4381" s="14">
        <v>8198368.7446380025</v>
      </c>
      <c r="M4381" s="13">
        <v>2.2039503055796986E-4</v>
      </c>
      <c r="N4381" s="12">
        <v>-6.1315961609026024E-4</v>
      </c>
      <c r="O4381" s="2">
        <f>DATE(LEFT(ALT[[#This Row],[DATEMTH]],4),RIGHT(ALT[[#This Row],[DATEMTH]],2),1)</f>
        <v>44013</v>
      </c>
      <c r="P4381" t="str">
        <f>IF(AND(ALT[[#This Row],[DATE]]&gt;=DATE(2023,6,1),ALT[[#This Row],[DATE]]&lt;=DATE(2024,5,31)),"Y","N")</f>
        <v>N</v>
      </c>
      <c r="Q4381" t="str">
        <f>LEFT(ALT[[#This Row],[DATEMTH]],4)</f>
        <v>2020</v>
      </c>
    </row>
    <row r="4382" spans="1:17" x14ac:dyDescent="0.25">
      <c r="A4382" t="s">
        <v>56</v>
      </c>
      <c r="B4382" t="s">
        <v>110</v>
      </c>
      <c r="C4382" t="s">
        <v>20</v>
      </c>
      <c r="D4382" t="s">
        <v>22</v>
      </c>
      <c r="E4382" s="14">
        <v>9534014.3005649783</v>
      </c>
      <c r="F4382" s="14">
        <v>29808713.633018076</v>
      </c>
      <c r="G4382" s="13">
        <v>0.31983984340754917</v>
      </c>
      <c r="H4382" s="12">
        <v>-10115504.15</v>
      </c>
      <c r="I4382" s="12">
        <v>-3.2353412633244139</v>
      </c>
      <c r="J4382" t="s">
        <v>26</v>
      </c>
      <c r="K4382" s="14">
        <v>614599.04373899999</v>
      </c>
      <c r="L4382" s="14">
        <v>9534014.3005650006</v>
      </c>
      <c r="M4382" s="13">
        <v>6.4463826501978072E-2</v>
      </c>
      <c r="N4382" s="12">
        <v>-0.20856247787363558</v>
      </c>
      <c r="O4382" s="2">
        <f>DATE(LEFT(ALT[[#This Row],[DATEMTH]],4),RIGHT(ALT[[#This Row],[DATEMTH]],2),1)</f>
        <v>44013</v>
      </c>
      <c r="P4382" t="str">
        <f>IF(AND(ALT[[#This Row],[DATE]]&gt;=DATE(2023,6,1),ALT[[#This Row],[DATE]]&lt;=DATE(2024,5,31)),"Y","N")</f>
        <v>N</v>
      </c>
      <c r="Q4382" t="str">
        <f>LEFT(ALT[[#This Row],[DATEMTH]],4)</f>
        <v>2020</v>
      </c>
    </row>
    <row r="4383" spans="1:17" x14ac:dyDescent="0.25">
      <c r="A4383" t="s">
        <v>56</v>
      </c>
      <c r="B4383" t="s">
        <v>110</v>
      </c>
      <c r="C4383" t="s">
        <v>20</v>
      </c>
      <c r="D4383" t="s">
        <v>22</v>
      </c>
      <c r="E4383" s="14">
        <v>9534014.3005649783</v>
      </c>
      <c r="F4383" s="14">
        <v>29808713.633018076</v>
      </c>
      <c r="G4383" s="13">
        <v>0.31983984340754917</v>
      </c>
      <c r="H4383" s="12">
        <v>-10115504.15</v>
      </c>
      <c r="I4383" s="12">
        <v>-3.2353412633244139</v>
      </c>
      <c r="J4383" t="s">
        <v>24</v>
      </c>
      <c r="K4383" s="14">
        <v>4136217.1083799978</v>
      </c>
      <c r="L4383" s="14">
        <v>9534014.3005650006</v>
      </c>
      <c r="M4383" s="13">
        <v>0.43383793835246071</v>
      </c>
      <c r="N4383" s="12">
        <v>-1.4036137835473095</v>
      </c>
      <c r="O4383" s="2">
        <f>DATE(LEFT(ALT[[#This Row],[DATEMTH]],4),RIGHT(ALT[[#This Row],[DATEMTH]],2),1)</f>
        <v>44013</v>
      </c>
      <c r="P4383" t="str">
        <f>IF(AND(ALT[[#This Row],[DATE]]&gt;=DATE(2023,6,1),ALT[[#This Row],[DATE]]&lt;=DATE(2024,5,31)),"Y","N")</f>
        <v>N</v>
      </c>
      <c r="Q4383" t="str">
        <f>LEFT(ALT[[#This Row],[DATEMTH]],4)</f>
        <v>2020</v>
      </c>
    </row>
    <row r="4384" spans="1:17" x14ac:dyDescent="0.25">
      <c r="A4384" t="s">
        <v>56</v>
      </c>
      <c r="B4384" t="s">
        <v>110</v>
      </c>
      <c r="C4384" t="s">
        <v>20</v>
      </c>
      <c r="D4384" t="s">
        <v>22</v>
      </c>
      <c r="E4384" s="14">
        <v>9534014.3005649783</v>
      </c>
      <c r="F4384" s="14">
        <v>29808713.633018076</v>
      </c>
      <c r="G4384" s="13">
        <v>0.31983984340754917</v>
      </c>
      <c r="H4384" s="12">
        <v>-10115504.15</v>
      </c>
      <c r="I4384" s="12">
        <v>-3.2353412633244139</v>
      </c>
      <c r="J4384" t="s">
        <v>16</v>
      </c>
      <c r="K4384" s="14">
        <v>3495757.5474260026</v>
      </c>
      <c r="L4384" s="14">
        <v>9534014.3005650006</v>
      </c>
      <c r="M4384" s="13">
        <v>0.3666616639350791</v>
      </c>
      <c r="N4384" s="12">
        <v>-1.1862756110083506</v>
      </c>
      <c r="O4384" s="2">
        <f>DATE(LEFT(ALT[[#This Row],[DATEMTH]],4),RIGHT(ALT[[#This Row],[DATEMTH]],2),1)</f>
        <v>44013</v>
      </c>
      <c r="P4384" t="str">
        <f>IF(AND(ALT[[#This Row],[DATE]]&gt;=DATE(2023,6,1),ALT[[#This Row],[DATE]]&lt;=DATE(2024,5,31)),"Y","N")</f>
        <v>N</v>
      </c>
      <c r="Q4384" t="str">
        <f>LEFT(ALT[[#This Row],[DATEMTH]],4)</f>
        <v>2020</v>
      </c>
    </row>
    <row r="4385" spans="1:17" x14ac:dyDescent="0.25">
      <c r="A4385" t="s">
        <v>56</v>
      </c>
      <c r="B4385" t="s">
        <v>110</v>
      </c>
      <c r="C4385" t="s">
        <v>20</v>
      </c>
      <c r="D4385" t="s">
        <v>22</v>
      </c>
      <c r="E4385" s="14">
        <v>9534014.3005649783</v>
      </c>
      <c r="F4385" s="14">
        <v>29808713.633018076</v>
      </c>
      <c r="G4385" s="13">
        <v>0.31983984340754917</v>
      </c>
      <c r="H4385" s="12">
        <v>-10115504.15</v>
      </c>
      <c r="I4385" s="12">
        <v>-3.2353412633244139</v>
      </c>
      <c r="J4385" t="s">
        <v>25</v>
      </c>
      <c r="K4385" s="14">
        <v>1287440.6010200004</v>
      </c>
      <c r="L4385" s="14">
        <v>9534014.3005650006</v>
      </c>
      <c r="M4385" s="13">
        <v>0.1350365712104821</v>
      </c>
      <c r="N4385" s="12">
        <v>-0.4368893908951183</v>
      </c>
      <c r="O4385" s="2">
        <f>DATE(LEFT(ALT[[#This Row],[DATEMTH]],4),RIGHT(ALT[[#This Row],[DATEMTH]],2),1)</f>
        <v>44013</v>
      </c>
      <c r="P4385" t="str">
        <f>IF(AND(ALT[[#This Row],[DATE]]&gt;=DATE(2023,6,1),ALT[[#This Row],[DATE]]&lt;=DATE(2024,5,31)),"Y","N")</f>
        <v>N</v>
      </c>
      <c r="Q4385" t="str">
        <f>LEFT(ALT[[#This Row],[DATEMTH]],4)</f>
        <v>2020</v>
      </c>
    </row>
    <row r="4386" spans="1:17" x14ac:dyDescent="0.25">
      <c r="A4386" t="s">
        <v>56</v>
      </c>
      <c r="B4386" t="s">
        <v>110</v>
      </c>
      <c r="C4386" t="s">
        <v>15</v>
      </c>
      <c r="D4386" t="s">
        <v>17</v>
      </c>
      <c r="E4386" s="14">
        <v>4934920.3605269995</v>
      </c>
      <c r="F4386" s="14">
        <v>29808713.633018076</v>
      </c>
      <c r="G4386" s="13">
        <v>0.16555294607080123</v>
      </c>
      <c r="H4386" s="12">
        <v>-55117635.129999995</v>
      </c>
      <c r="I4386" s="12">
        <v>-9.1248868762269897</v>
      </c>
      <c r="J4386" t="s">
        <v>25</v>
      </c>
      <c r="K4386" s="14">
        <v>651295.91158099973</v>
      </c>
      <c r="L4386" s="14">
        <v>4934920.3605269976</v>
      </c>
      <c r="M4386" s="13">
        <v>0.13197698523982831</v>
      </c>
      <c r="N4386" s="12">
        <v>-1.2042750605789125</v>
      </c>
      <c r="O4386" s="2">
        <f>DATE(LEFT(ALT[[#This Row],[DATEMTH]],4),RIGHT(ALT[[#This Row],[DATEMTH]],2),1)</f>
        <v>44013</v>
      </c>
      <c r="P4386" t="str">
        <f>IF(AND(ALT[[#This Row],[DATE]]&gt;=DATE(2023,6,1),ALT[[#This Row],[DATE]]&lt;=DATE(2024,5,31)),"Y","N")</f>
        <v>N</v>
      </c>
      <c r="Q4386" t="str">
        <f>LEFT(ALT[[#This Row],[DATEMTH]],4)</f>
        <v>2020</v>
      </c>
    </row>
    <row r="4387" spans="1:17" x14ac:dyDescent="0.25">
      <c r="A4387" t="s">
        <v>56</v>
      </c>
      <c r="B4387" t="s">
        <v>110</v>
      </c>
      <c r="C4387" t="s">
        <v>15</v>
      </c>
      <c r="D4387" t="s">
        <v>17</v>
      </c>
      <c r="E4387" s="14">
        <v>4934920.3605269995</v>
      </c>
      <c r="F4387" s="14">
        <v>29808713.633018076</v>
      </c>
      <c r="G4387" s="13">
        <v>0.16555294607080123</v>
      </c>
      <c r="H4387" s="12">
        <v>-55117635.129999995</v>
      </c>
      <c r="I4387" s="12">
        <v>-9.1248868762269897</v>
      </c>
      <c r="J4387" t="s">
        <v>16</v>
      </c>
      <c r="K4387" s="14">
        <v>1491433.9301060005</v>
      </c>
      <c r="L4387" s="14">
        <v>4934920.3605269976</v>
      </c>
      <c r="M4387" s="13">
        <v>0.30222046581248802</v>
      </c>
      <c r="N4387" s="12">
        <v>-2.7577275622195794</v>
      </c>
      <c r="O4387" s="2">
        <f>DATE(LEFT(ALT[[#This Row],[DATEMTH]],4),RIGHT(ALT[[#This Row],[DATEMTH]],2),1)</f>
        <v>44013</v>
      </c>
      <c r="P4387" t="str">
        <f>IF(AND(ALT[[#This Row],[DATE]]&gt;=DATE(2023,6,1),ALT[[#This Row],[DATE]]&lt;=DATE(2024,5,31)),"Y","N")</f>
        <v>N</v>
      </c>
      <c r="Q4387" t="str">
        <f>LEFT(ALT[[#This Row],[DATEMTH]],4)</f>
        <v>2020</v>
      </c>
    </row>
    <row r="4388" spans="1:17" x14ac:dyDescent="0.25">
      <c r="A4388" t="s">
        <v>56</v>
      </c>
      <c r="B4388" t="s">
        <v>110</v>
      </c>
      <c r="C4388" t="s">
        <v>15</v>
      </c>
      <c r="D4388" t="s">
        <v>17</v>
      </c>
      <c r="E4388" s="14">
        <v>4934920.3605269995</v>
      </c>
      <c r="F4388" s="14">
        <v>29808713.633018076</v>
      </c>
      <c r="G4388" s="13">
        <v>0.16555294607080123</v>
      </c>
      <c r="H4388" s="12">
        <v>-55117635.129999995</v>
      </c>
      <c r="I4388" s="12">
        <v>-9.1248868762269897</v>
      </c>
      <c r="J4388" t="s">
        <v>26</v>
      </c>
      <c r="K4388" s="14">
        <v>562794.27993600012</v>
      </c>
      <c r="L4388" s="14">
        <v>4934920.3605269976</v>
      </c>
      <c r="M4388" s="13">
        <v>0.11404323450437599</v>
      </c>
      <c r="N4388" s="12">
        <v>-1.0406316138514575</v>
      </c>
      <c r="O4388" s="2">
        <f>DATE(LEFT(ALT[[#This Row],[DATEMTH]],4),RIGHT(ALT[[#This Row],[DATEMTH]],2),1)</f>
        <v>44013</v>
      </c>
      <c r="P4388" t="str">
        <f>IF(AND(ALT[[#This Row],[DATE]]&gt;=DATE(2023,6,1),ALT[[#This Row],[DATE]]&lt;=DATE(2024,5,31)),"Y","N")</f>
        <v>N</v>
      </c>
      <c r="Q4388" t="str">
        <f>LEFT(ALT[[#This Row],[DATEMTH]],4)</f>
        <v>2020</v>
      </c>
    </row>
    <row r="4389" spans="1:17" x14ac:dyDescent="0.25">
      <c r="A4389" t="s">
        <v>56</v>
      </c>
      <c r="B4389" t="s">
        <v>110</v>
      </c>
      <c r="C4389" t="s">
        <v>15</v>
      </c>
      <c r="D4389" t="s">
        <v>17</v>
      </c>
      <c r="E4389" s="14">
        <v>4934920.3605269995</v>
      </c>
      <c r="F4389" s="14">
        <v>29808713.633018076</v>
      </c>
      <c r="G4389" s="13">
        <v>0.16555294607080123</v>
      </c>
      <c r="H4389" s="12">
        <v>-55117635.129999995</v>
      </c>
      <c r="I4389" s="12">
        <v>-9.1248868762269897</v>
      </c>
      <c r="J4389" t="s">
        <v>24</v>
      </c>
      <c r="K4389" s="14">
        <v>2229396.238903997</v>
      </c>
      <c r="L4389" s="14">
        <v>4934920.3605269976</v>
      </c>
      <c r="M4389" s="13">
        <v>0.45175931444330764</v>
      </c>
      <c r="N4389" s="12">
        <v>-4.1222526395770398</v>
      </c>
      <c r="O4389" s="2">
        <f>DATE(LEFT(ALT[[#This Row],[DATEMTH]],4),RIGHT(ALT[[#This Row],[DATEMTH]],2),1)</f>
        <v>44013</v>
      </c>
      <c r="P4389" t="str">
        <f>IF(AND(ALT[[#This Row],[DATE]]&gt;=DATE(2023,6,1),ALT[[#This Row],[DATE]]&lt;=DATE(2024,5,31)),"Y","N")</f>
        <v>N</v>
      </c>
      <c r="Q4389" t="str">
        <f>LEFT(ALT[[#This Row],[DATEMTH]],4)</f>
        <v>2020</v>
      </c>
    </row>
    <row r="4390" spans="1:17" x14ac:dyDescent="0.25">
      <c r="A4390" t="s">
        <v>56</v>
      </c>
      <c r="B4390" t="s">
        <v>110</v>
      </c>
      <c r="C4390" t="s">
        <v>18</v>
      </c>
      <c r="D4390" t="s">
        <v>17</v>
      </c>
      <c r="E4390" s="14">
        <v>7141410.2272880068</v>
      </c>
      <c r="F4390" s="14">
        <v>29808713.633018076</v>
      </c>
      <c r="G4390" s="13">
        <v>0.23957458598205711</v>
      </c>
      <c r="H4390" s="12">
        <v>-55117635.129999995</v>
      </c>
      <c r="I4390" s="12">
        <v>-13.204784616579836</v>
      </c>
      <c r="J4390" t="s">
        <v>26</v>
      </c>
      <c r="K4390" s="14">
        <v>1631053.9279300005</v>
      </c>
      <c r="L4390" s="14">
        <v>7141410.2272879994</v>
      </c>
      <c r="M4390" s="13">
        <v>0.22839381522960131</v>
      </c>
      <c r="N4390" s="12">
        <v>-3.0158911378658169</v>
      </c>
      <c r="O4390" s="2">
        <f>DATE(LEFT(ALT[[#This Row],[DATEMTH]],4),RIGHT(ALT[[#This Row],[DATEMTH]],2),1)</f>
        <v>44013</v>
      </c>
      <c r="P4390" t="str">
        <f>IF(AND(ALT[[#This Row],[DATE]]&gt;=DATE(2023,6,1),ALT[[#This Row],[DATE]]&lt;=DATE(2024,5,31)),"Y","N")</f>
        <v>N</v>
      </c>
      <c r="Q4390" t="str">
        <f>LEFT(ALT[[#This Row],[DATEMTH]],4)</f>
        <v>2020</v>
      </c>
    </row>
    <row r="4391" spans="1:17" x14ac:dyDescent="0.25">
      <c r="A4391" t="s">
        <v>56</v>
      </c>
      <c r="B4391" t="s">
        <v>110</v>
      </c>
      <c r="C4391" t="s">
        <v>18</v>
      </c>
      <c r="D4391" t="s">
        <v>17</v>
      </c>
      <c r="E4391" s="14">
        <v>7141410.2272880068</v>
      </c>
      <c r="F4391" s="14">
        <v>29808713.633018076</v>
      </c>
      <c r="G4391" s="13">
        <v>0.23957458598205711</v>
      </c>
      <c r="H4391" s="12">
        <v>-55117635.129999995</v>
      </c>
      <c r="I4391" s="12">
        <v>-13.204784616579836</v>
      </c>
      <c r="J4391" t="s">
        <v>16</v>
      </c>
      <c r="K4391" s="14">
        <v>2751864.457080998</v>
      </c>
      <c r="L4391" s="14">
        <v>7141410.2272879994</v>
      </c>
      <c r="M4391" s="13">
        <v>0.38533908142762413</v>
      </c>
      <c r="N4391" s="12">
        <v>-5.0883195746024956</v>
      </c>
      <c r="O4391" s="2">
        <f>DATE(LEFT(ALT[[#This Row],[DATEMTH]],4),RIGHT(ALT[[#This Row],[DATEMTH]],2),1)</f>
        <v>44013</v>
      </c>
      <c r="P4391" t="str">
        <f>IF(AND(ALT[[#This Row],[DATE]]&gt;=DATE(2023,6,1),ALT[[#This Row],[DATE]]&lt;=DATE(2024,5,31)),"Y","N")</f>
        <v>N</v>
      </c>
      <c r="Q4391" t="str">
        <f>LEFT(ALT[[#This Row],[DATEMTH]],4)</f>
        <v>2020</v>
      </c>
    </row>
    <row r="4392" spans="1:17" x14ac:dyDescent="0.25">
      <c r="A4392" t="s">
        <v>56</v>
      </c>
      <c r="B4392" t="s">
        <v>110</v>
      </c>
      <c r="C4392" t="s">
        <v>18</v>
      </c>
      <c r="D4392" t="s">
        <v>17</v>
      </c>
      <c r="E4392" s="14">
        <v>7141410.2272880068</v>
      </c>
      <c r="F4392" s="14">
        <v>29808713.633018076</v>
      </c>
      <c r="G4392" s="13">
        <v>0.23957458598205711</v>
      </c>
      <c r="H4392" s="12">
        <v>-55117635.129999995</v>
      </c>
      <c r="I4392" s="12">
        <v>-13.204784616579836</v>
      </c>
      <c r="J4392" t="s">
        <v>25</v>
      </c>
      <c r="K4392" s="14">
        <v>621451.85909199982</v>
      </c>
      <c r="L4392" s="14">
        <v>7141410.2272879994</v>
      </c>
      <c r="M4392" s="13">
        <v>8.7020887935743266E-2</v>
      </c>
      <c r="N4392" s="12">
        <v>-1.1490920823350206</v>
      </c>
      <c r="O4392" s="2">
        <f>DATE(LEFT(ALT[[#This Row],[DATEMTH]],4),RIGHT(ALT[[#This Row],[DATEMTH]],2),1)</f>
        <v>44013</v>
      </c>
      <c r="P4392" t="str">
        <f>IF(AND(ALT[[#This Row],[DATE]]&gt;=DATE(2023,6,1),ALT[[#This Row],[DATE]]&lt;=DATE(2024,5,31)),"Y","N")</f>
        <v>N</v>
      </c>
      <c r="Q4392" t="str">
        <f>LEFT(ALT[[#This Row],[DATEMTH]],4)</f>
        <v>2020</v>
      </c>
    </row>
    <row r="4393" spans="1:17" x14ac:dyDescent="0.25">
      <c r="A4393" t="s">
        <v>56</v>
      </c>
      <c r="B4393" t="s">
        <v>110</v>
      </c>
      <c r="C4393" t="s">
        <v>18</v>
      </c>
      <c r="D4393" t="s">
        <v>17</v>
      </c>
      <c r="E4393" s="14">
        <v>7141410.2272880068</v>
      </c>
      <c r="F4393" s="14">
        <v>29808713.633018076</v>
      </c>
      <c r="G4393" s="13">
        <v>0.23957458598205711</v>
      </c>
      <c r="H4393" s="12">
        <v>-55117635.129999995</v>
      </c>
      <c r="I4393" s="12">
        <v>-13.204784616579836</v>
      </c>
      <c r="J4393" t="s">
        <v>24</v>
      </c>
      <c r="K4393" s="14">
        <v>2137039.9831850012</v>
      </c>
      <c r="L4393" s="14">
        <v>7141410.2272879994</v>
      </c>
      <c r="M4393" s="13">
        <v>0.29924621540703134</v>
      </c>
      <c r="N4393" s="12">
        <v>-3.9514818217765035</v>
      </c>
      <c r="O4393" s="2">
        <f>DATE(LEFT(ALT[[#This Row],[DATEMTH]],4),RIGHT(ALT[[#This Row],[DATEMTH]],2),1)</f>
        <v>44013</v>
      </c>
      <c r="P4393" t="str">
        <f>IF(AND(ALT[[#This Row],[DATE]]&gt;=DATE(2023,6,1),ALT[[#This Row],[DATE]]&lt;=DATE(2024,5,31)),"Y","N")</f>
        <v>N</v>
      </c>
      <c r="Q4393" t="str">
        <f>LEFT(ALT[[#This Row],[DATEMTH]],4)</f>
        <v>2020</v>
      </c>
    </row>
    <row r="4394" spans="1:17" x14ac:dyDescent="0.25">
      <c r="A4394" t="s">
        <v>56</v>
      </c>
      <c r="B4394" t="s">
        <v>110</v>
      </c>
      <c r="C4394" t="s">
        <v>19</v>
      </c>
      <c r="D4394" t="s">
        <v>17</v>
      </c>
      <c r="E4394" s="14">
        <v>8198368.7446380099</v>
      </c>
      <c r="F4394" s="14">
        <v>29808713.633018076</v>
      </c>
      <c r="G4394" s="13">
        <v>0.27503262453958971</v>
      </c>
      <c r="H4394" s="12">
        <v>-55117635.129999995</v>
      </c>
      <c r="I4394" s="12">
        <v>-15.159147848219389</v>
      </c>
      <c r="J4394" t="s">
        <v>16</v>
      </c>
      <c r="K4394" s="14">
        <v>1806.8797299999976</v>
      </c>
      <c r="L4394" s="14">
        <v>8198368.7446380025</v>
      </c>
      <c r="M4394" s="13">
        <v>2.2039503055796986E-4</v>
      </c>
      <c r="N4394" s="12">
        <v>-3.3410008532410952E-3</v>
      </c>
      <c r="O4394" s="2">
        <f>DATE(LEFT(ALT[[#This Row],[DATEMTH]],4),RIGHT(ALT[[#This Row],[DATEMTH]],2),1)</f>
        <v>44013</v>
      </c>
      <c r="P4394" t="str">
        <f>IF(AND(ALT[[#This Row],[DATE]]&gt;=DATE(2023,6,1),ALT[[#This Row],[DATE]]&lt;=DATE(2024,5,31)),"Y","N")</f>
        <v>N</v>
      </c>
      <c r="Q4394" t="str">
        <f>LEFT(ALT[[#This Row],[DATEMTH]],4)</f>
        <v>2020</v>
      </c>
    </row>
    <row r="4395" spans="1:17" x14ac:dyDescent="0.25">
      <c r="A4395" t="s">
        <v>56</v>
      </c>
      <c r="B4395" t="s">
        <v>110</v>
      </c>
      <c r="C4395" t="s">
        <v>19</v>
      </c>
      <c r="D4395" t="s">
        <v>17</v>
      </c>
      <c r="E4395" s="14">
        <v>8198368.7446380099</v>
      </c>
      <c r="F4395" s="14">
        <v>29808713.633018076</v>
      </c>
      <c r="G4395" s="13">
        <v>0.27503262453958971</v>
      </c>
      <c r="H4395" s="12">
        <v>-55117635.129999995</v>
      </c>
      <c r="I4395" s="12">
        <v>-15.159147848219389</v>
      </c>
      <c r="J4395" t="s">
        <v>24</v>
      </c>
      <c r="K4395" s="14">
        <v>2421114.5253170002</v>
      </c>
      <c r="L4395" s="14">
        <v>8198368.7446380025</v>
      </c>
      <c r="M4395" s="13">
        <v>0.29531661733323317</v>
      </c>
      <c r="N4395" s="12">
        <v>-4.4767482641905101</v>
      </c>
      <c r="O4395" s="2">
        <f>DATE(LEFT(ALT[[#This Row],[DATEMTH]],4),RIGHT(ALT[[#This Row],[DATEMTH]],2),1)</f>
        <v>44013</v>
      </c>
      <c r="P4395" t="str">
        <f>IF(AND(ALT[[#This Row],[DATE]]&gt;=DATE(2023,6,1),ALT[[#This Row],[DATE]]&lt;=DATE(2024,5,31)),"Y","N")</f>
        <v>N</v>
      </c>
      <c r="Q4395" t="str">
        <f>LEFT(ALT[[#This Row],[DATEMTH]],4)</f>
        <v>2020</v>
      </c>
    </row>
    <row r="4396" spans="1:17" x14ac:dyDescent="0.25">
      <c r="A4396" t="s">
        <v>56</v>
      </c>
      <c r="B4396" t="s">
        <v>110</v>
      </c>
      <c r="C4396" t="s">
        <v>19</v>
      </c>
      <c r="D4396" t="s">
        <v>17</v>
      </c>
      <c r="E4396" s="14">
        <v>8198368.7446380099</v>
      </c>
      <c r="F4396" s="14">
        <v>29808713.633018076</v>
      </c>
      <c r="G4396" s="13">
        <v>0.27503262453958971</v>
      </c>
      <c r="H4396" s="12">
        <v>-55117635.129999995</v>
      </c>
      <c r="I4396" s="12">
        <v>-15.159147848219389</v>
      </c>
      <c r="J4396" t="s">
        <v>25</v>
      </c>
      <c r="K4396" s="14">
        <v>5564075.2902170019</v>
      </c>
      <c r="L4396" s="14">
        <v>8198368.7446380025</v>
      </c>
      <c r="M4396" s="13">
        <v>0.67868077949727335</v>
      </c>
      <c r="N4396" s="12">
        <v>-10.288222278143948</v>
      </c>
      <c r="O4396" s="2">
        <f>DATE(LEFT(ALT[[#This Row],[DATEMTH]],4),RIGHT(ALT[[#This Row],[DATEMTH]],2),1)</f>
        <v>44013</v>
      </c>
      <c r="P4396" t="str">
        <f>IF(AND(ALT[[#This Row],[DATE]]&gt;=DATE(2023,6,1),ALT[[#This Row],[DATE]]&lt;=DATE(2024,5,31)),"Y","N")</f>
        <v>N</v>
      </c>
      <c r="Q4396" t="str">
        <f>LEFT(ALT[[#This Row],[DATEMTH]],4)</f>
        <v>2020</v>
      </c>
    </row>
    <row r="4397" spans="1:17" x14ac:dyDescent="0.25">
      <c r="A4397" t="s">
        <v>56</v>
      </c>
      <c r="B4397" t="s">
        <v>110</v>
      </c>
      <c r="C4397" t="s">
        <v>19</v>
      </c>
      <c r="D4397" t="s">
        <v>17</v>
      </c>
      <c r="E4397" s="14">
        <v>8198368.7446380099</v>
      </c>
      <c r="F4397" s="14">
        <v>29808713.633018076</v>
      </c>
      <c r="G4397" s="13">
        <v>0.27503262453958971</v>
      </c>
      <c r="H4397" s="12">
        <v>-55117635.129999995</v>
      </c>
      <c r="I4397" s="12">
        <v>-15.159147848219389</v>
      </c>
      <c r="J4397" t="s">
        <v>26</v>
      </c>
      <c r="K4397" s="14">
        <v>211372.04937399988</v>
      </c>
      <c r="L4397" s="14">
        <v>8198368.7446380025</v>
      </c>
      <c r="M4397" s="13">
        <v>2.5782208138935444E-2</v>
      </c>
      <c r="N4397" s="12">
        <v>-0.39083630503168765</v>
      </c>
      <c r="O4397" s="2">
        <f>DATE(LEFT(ALT[[#This Row],[DATEMTH]],4),RIGHT(ALT[[#This Row],[DATEMTH]],2),1)</f>
        <v>44013</v>
      </c>
      <c r="P4397" t="str">
        <f>IF(AND(ALT[[#This Row],[DATE]]&gt;=DATE(2023,6,1),ALT[[#This Row],[DATE]]&lt;=DATE(2024,5,31)),"Y","N")</f>
        <v>N</v>
      </c>
      <c r="Q4397" t="str">
        <f>LEFT(ALT[[#This Row],[DATEMTH]],4)</f>
        <v>2020</v>
      </c>
    </row>
    <row r="4398" spans="1:17" x14ac:dyDescent="0.25">
      <c r="A4398" t="s">
        <v>56</v>
      </c>
      <c r="B4398" t="s">
        <v>110</v>
      </c>
      <c r="C4398" t="s">
        <v>20</v>
      </c>
      <c r="D4398" t="s">
        <v>17</v>
      </c>
      <c r="E4398" s="14">
        <v>9534014.3005649783</v>
      </c>
      <c r="F4398" s="14">
        <v>29808713.633018076</v>
      </c>
      <c r="G4398" s="13">
        <v>0.31983984340754917</v>
      </c>
      <c r="H4398" s="12">
        <v>-55117635.129999995</v>
      </c>
      <c r="I4398" s="12">
        <v>-17.628815788973629</v>
      </c>
      <c r="J4398" t="s">
        <v>25</v>
      </c>
      <c r="K4398" s="14">
        <v>1287440.6010200004</v>
      </c>
      <c r="L4398" s="14">
        <v>9534014.3005650006</v>
      </c>
      <c r="M4398" s="13">
        <v>0.1350365712104821</v>
      </c>
      <c r="N4398" s="12">
        <v>-2.3805348386442087</v>
      </c>
      <c r="O4398" s="2">
        <f>DATE(LEFT(ALT[[#This Row],[DATEMTH]],4),RIGHT(ALT[[#This Row],[DATEMTH]],2),1)</f>
        <v>44013</v>
      </c>
      <c r="P4398" t="str">
        <f>IF(AND(ALT[[#This Row],[DATE]]&gt;=DATE(2023,6,1),ALT[[#This Row],[DATE]]&lt;=DATE(2024,5,31)),"Y","N")</f>
        <v>N</v>
      </c>
      <c r="Q4398" t="str">
        <f>LEFT(ALT[[#This Row],[DATEMTH]],4)</f>
        <v>2020</v>
      </c>
    </row>
    <row r="4399" spans="1:17" x14ac:dyDescent="0.25">
      <c r="A4399" t="s">
        <v>56</v>
      </c>
      <c r="B4399" t="s">
        <v>110</v>
      </c>
      <c r="C4399" t="s">
        <v>20</v>
      </c>
      <c r="D4399" t="s">
        <v>17</v>
      </c>
      <c r="E4399" s="14">
        <v>9534014.3005649783</v>
      </c>
      <c r="F4399" s="14">
        <v>29808713.633018076</v>
      </c>
      <c r="G4399" s="13">
        <v>0.31983984340754917</v>
      </c>
      <c r="H4399" s="12">
        <v>-55117635.129999995</v>
      </c>
      <c r="I4399" s="12">
        <v>-17.628815788973629</v>
      </c>
      <c r="J4399" t="s">
        <v>16</v>
      </c>
      <c r="K4399" s="14">
        <v>3495757.5474260026</v>
      </c>
      <c r="L4399" s="14">
        <v>9534014.3005650006</v>
      </c>
      <c r="M4399" s="13">
        <v>0.3666616639350791</v>
      </c>
      <c r="N4399" s="12">
        <v>-6.463810930390065</v>
      </c>
      <c r="O4399" s="2">
        <f>DATE(LEFT(ALT[[#This Row],[DATEMTH]],4),RIGHT(ALT[[#This Row],[DATEMTH]],2),1)</f>
        <v>44013</v>
      </c>
      <c r="P4399" t="str">
        <f>IF(AND(ALT[[#This Row],[DATE]]&gt;=DATE(2023,6,1),ALT[[#This Row],[DATE]]&lt;=DATE(2024,5,31)),"Y","N")</f>
        <v>N</v>
      </c>
      <c r="Q4399" t="str">
        <f>LEFT(ALT[[#This Row],[DATEMTH]],4)</f>
        <v>2020</v>
      </c>
    </row>
    <row r="4400" spans="1:17" x14ac:dyDescent="0.25">
      <c r="A4400" t="s">
        <v>56</v>
      </c>
      <c r="B4400" t="s">
        <v>110</v>
      </c>
      <c r="C4400" t="s">
        <v>20</v>
      </c>
      <c r="D4400" t="s">
        <v>17</v>
      </c>
      <c r="E4400" s="14">
        <v>9534014.3005649783</v>
      </c>
      <c r="F4400" s="14">
        <v>29808713.633018076</v>
      </c>
      <c r="G4400" s="13">
        <v>0.31983984340754917</v>
      </c>
      <c r="H4400" s="12">
        <v>-55117635.129999995</v>
      </c>
      <c r="I4400" s="12">
        <v>-17.628815788973629</v>
      </c>
      <c r="J4400" t="s">
        <v>24</v>
      </c>
      <c r="K4400" s="14">
        <v>4136217.1083799978</v>
      </c>
      <c r="L4400" s="14">
        <v>9534014.3005650006</v>
      </c>
      <c r="M4400" s="13">
        <v>0.43383793835246071</v>
      </c>
      <c r="N4400" s="12">
        <v>-7.6480490974836268</v>
      </c>
      <c r="O4400" s="2">
        <f>DATE(LEFT(ALT[[#This Row],[DATEMTH]],4),RIGHT(ALT[[#This Row],[DATEMTH]],2),1)</f>
        <v>44013</v>
      </c>
      <c r="P4400" t="str">
        <f>IF(AND(ALT[[#This Row],[DATE]]&gt;=DATE(2023,6,1),ALT[[#This Row],[DATE]]&lt;=DATE(2024,5,31)),"Y","N")</f>
        <v>N</v>
      </c>
      <c r="Q4400" t="str">
        <f>LEFT(ALT[[#This Row],[DATEMTH]],4)</f>
        <v>2020</v>
      </c>
    </row>
    <row r="4401" spans="1:17" x14ac:dyDescent="0.25">
      <c r="A4401" t="s">
        <v>56</v>
      </c>
      <c r="B4401" t="s">
        <v>110</v>
      </c>
      <c r="C4401" t="s">
        <v>20</v>
      </c>
      <c r="D4401" t="s">
        <v>17</v>
      </c>
      <c r="E4401" s="14">
        <v>9534014.3005649783</v>
      </c>
      <c r="F4401" s="14">
        <v>29808713.633018076</v>
      </c>
      <c r="G4401" s="13">
        <v>0.31983984340754917</v>
      </c>
      <c r="H4401" s="12">
        <v>-55117635.129999995</v>
      </c>
      <c r="I4401" s="12">
        <v>-17.628815788973629</v>
      </c>
      <c r="J4401" t="s">
        <v>26</v>
      </c>
      <c r="K4401" s="14">
        <v>614599.04373899999</v>
      </c>
      <c r="L4401" s="14">
        <v>9534014.3005650006</v>
      </c>
      <c r="M4401" s="13">
        <v>6.4463826501978072E-2</v>
      </c>
      <c r="N4401" s="12">
        <v>-1.1364209224557278</v>
      </c>
      <c r="O4401" s="2">
        <f>DATE(LEFT(ALT[[#This Row],[DATEMTH]],4),RIGHT(ALT[[#This Row],[DATEMTH]],2),1)</f>
        <v>44013</v>
      </c>
      <c r="P4401" t="str">
        <f>IF(AND(ALT[[#This Row],[DATE]]&gt;=DATE(2023,6,1),ALT[[#This Row],[DATE]]&lt;=DATE(2024,5,31)),"Y","N")</f>
        <v>N</v>
      </c>
      <c r="Q4401" t="str">
        <f>LEFT(ALT[[#This Row],[DATEMTH]],4)</f>
        <v>2020</v>
      </c>
    </row>
    <row r="4402" spans="1:17" x14ac:dyDescent="0.25">
      <c r="A4402" t="s">
        <v>56</v>
      </c>
      <c r="B4402" t="s">
        <v>110</v>
      </c>
      <c r="C4402" t="s">
        <v>15</v>
      </c>
      <c r="D4402" t="s">
        <v>23</v>
      </c>
      <c r="E4402" s="14">
        <v>4934920.3605269995</v>
      </c>
      <c r="F4402" s="14">
        <v>29808713.633018076</v>
      </c>
      <c r="G4402" s="13">
        <v>0.16555294607080123</v>
      </c>
      <c r="H4402" s="12">
        <v>0</v>
      </c>
      <c r="I4402" s="12">
        <v>0</v>
      </c>
      <c r="J4402" t="s">
        <v>24</v>
      </c>
      <c r="K4402" s="14">
        <v>2229396.238903997</v>
      </c>
      <c r="L4402" s="14">
        <v>4934920.3605269976</v>
      </c>
      <c r="M4402" s="13">
        <v>0.45175931444330764</v>
      </c>
      <c r="N4402" s="12">
        <v>0</v>
      </c>
      <c r="O4402" s="2">
        <f>DATE(LEFT(ALT[[#This Row],[DATEMTH]],4),RIGHT(ALT[[#This Row],[DATEMTH]],2),1)</f>
        <v>44013</v>
      </c>
      <c r="P4402" t="str">
        <f>IF(AND(ALT[[#This Row],[DATE]]&gt;=DATE(2023,6,1),ALT[[#This Row],[DATE]]&lt;=DATE(2024,5,31)),"Y","N")</f>
        <v>N</v>
      </c>
      <c r="Q4402" t="str">
        <f>LEFT(ALT[[#This Row],[DATEMTH]],4)</f>
        <v>2020</v>
      </c>
    </row>
    <row r="4403" spans="1:17" x14ac:dyDescent="0.25">
      <c r="A4403" t="s">
        <v>56</v>
      </c>
      <c r="B4403" t="s">
        <v>110</v>
      </c>
      <c r="C4403" t="s">
        <v>15</v>
      </c>
      <c r="D4403" t="s">
        <v>23</v>
      </c>
      <c r="E4403" s="14">
        <v>4934920.3605269995</v>
      </c>
      <c r="F4403" s="14">
        <v>29808713.633018076</v>
      </c>
      <c r="G4403" s="13">
        <v>0.16555294607080123</v>
      </c>
      <c r="H4403" s="12">
        <v>0</v>
      </c>
      <c r="I4403" s="12">
        <v>0</v>
      </c>
      <c r="J4403" t="s">
        <v>25</v>
      </c>
      <c r="K4403" s="14">
        <v>651295.91158099973</v>
      </c>
      <c r="L4403" s="14">
        <v>4934920.3605269976</v>
      </c>
      <c r="M4403" s="13">
        <v>0.13197698523982831</v>
      </c>
      <c r="N4403" s="12">
        <v>0</v>
      </c>
      <c r="O4403" s="2">
        <f>DATE(LEFT(ALT[[#This Row],[DATEMTH]],4),RIGHT(ALT[[#This Row],[DATEMTH]],2),1)</f>
        <v>44013</v>
      </c>
      <c r="P4403" t="str">
        <f>IF(AND(ALT[[#This Row],[DATE]]&gt;=DATE(2023,6,1),ALT[[#This Row],[DATE]]&lt;=DATE(2024,5,31)),"Y","N")</f>
        <v>N</v>
      </c>
      <c r="Q4403" t="str">
        <f>LEFT(ALT[[#This Row],[DATEMTH]],4)</f>
        <v>2020</v>
      </c>
    </row>
    <row r="4404" spans="1:17" x14ac:dyDescent="0.25">
      <c r="A4404" t="s">
        <v>56</v>
      </c>
      <c r="B4404" t="s">
        <v>110</v>
      </c>
      <c r="C4404" t="s">
        <v>15</v>
      </c>
      <c r="D4404" t="s">
        <v>23</v>
      </c>
      <c r="E4404" s="14">
        <v>4934920.3605269995</v>
      </c>
      <c r="F4404" s="14">
        <v>29808713.633018076</v>
      </c>
      <c r="G4404" s="13">
        <v>0.16555294607080123</v>
      </c>
      <c r="H4404" s="12">
        <v>0</v>
      </c>
      <c r="I4404" s="12">
        <v>0</v>
      </c>
      <c r="J4404" t="s">
        <v>26</v>
      </c>
      <c r="K4404" s="14">
        <v>562794.27993600012</v>
      </c>
      <c r="L4404" s="14">
        <v>4934920.3605269976</v>
      </c>
      <c r="M4404" s="13">
        <v>0.11404323450437599</v>
      </c>
      <c r="N4404" s="12">
        <v>0</v>
      </c>
      <c r="O4404" s="2">
        <f>DATE(LEFT(ALT[[#This Row],[DATEMTH]],4),RIGHT(ALT[[#This Row],[DATEMTH]],2),1)</f>
        <v>44013</v>
      </c>
      <c r="P4404" t="str">
        <f>IF(AND(ALT[[#This Row],[DATE]]&gt;=DATE(2023,6,1),ALT[[#This Row],[DATE]]&lt;=DATE(2024,5,31)),"Y","N")</f>
        <v>N</v>
      </c>
      <c r="Q4404" t="str">
        <f>LEFT(ALT[[#This Row],[DATEMTH]],4)</f>
        <v>2020</v>
      </c>
    </row>
    <row r="4405" spans="1:17" x14ac:dyDescent="0.25">
      <c r="A4405" t="s">
        <v>56</v>
      </c>
      <c r="B4405" t="s">
        <v>110</v>
      </c>
      <c r="C4405" t="s">
        <v>15</v>
      </c>
      <c r="D4405" t="s">
        <v>23</v>
      </c>
      <c r="E4405" s="14">
        <v>4934920.3605269995</v>
      </c>
      <c r="F4405" s="14">
        <v>29808713.633018076</v>
      </c>
      <c r="G4405" s="13">
        <v>0.16555294607080123</v>
      </c>
      <c r="H4405" s="12">
        <v>0</v>
      </c>
      <c r="I4405" s="12">
        <v>0</v>
      </c>
      <c r="J4405" t="s">
        <v>16</v>
      </c>
      <c r="K4405" s="14">
        <v>1491433.9301060005</v>
      </c>
      <c r="L4405" s="14">
        <v>4934920.3605269976</v>
      </c>
      <c r="M4405" s="13">
        <v>0.30222046581248802</v>
      </c>
      <c r="N4405" s="12">
        <v>0</v>
      </c>
      <c r="O4405" s="2">
        <f>DATE(LEFT(ALT[[#This Row],[DATEMTH]],4),RIGHT(ALT[[#This Row],[DATEMTH]],2),1)</f>
        <v>44013</v>
      </c>
      <c r="P4405" t="str">
        <f>IF(AND(ALT[[#This Row],[DATE]]&gt;=DATE(2023,6,1),ALT[[#This Row],[DATE]]&lt;=DATE(2024,5,31)),"Y","N")</f>
        <v>N</v>
      </c>
      <c r="Q4405" t="str">
        <f>LEFT(ALT[[#This Row],[DATEMTH]],4)</f>
        <v>2020</v>
      </c>
    </row>
    <row r="4406" spans="1:17" x14ac:dyDescent="0.25">
      <c r="A4406" t="s">
        <v>56</v>
      </c>
      <c r="B4406" t="s">
        <v>110</v>
      </c>
      <c r="C4406" t="s">
        <v>18</v>
      </c>
      <c r="D4406" t="s">
        <v>23</v>
      </c>
      <c r="E4406" s="14">
        <v>7141410.2272880068</v>
      </c>
      <c r="F4406" s="14">
        <v>29808713.633018076</v>
      </c>
      <c r="G4406" s="13">
        <v>0.23957458598205711</v>
      </c>
      <c r="H4406" s="12">
        <v>0</v>
      </c>
      <c r="I4406" s="12">
        <v>0</v>
      </c>
      <c r="J4406" t="s">
        <v>25</v>
      </c>
      <c r="K4406" s="14">
        <v>621451.85909199982</v>
      </c>
      <c r="L4406" s="14">
        <v>7141410.2272879994</v>
      </c>
      <c r="M4406" s="13">
        <v>8.7020887935743266E-2</v>
      </c>
      <c r="N4406" s="12">
        <v>0</v>
      </c>
      <c r="O4406" s="2">
        <f>DATE(LEFT(ALT[[#This Row],[DATEMTH]],4),RIGHT(ALT[[#This Row],[DATEMTH]],2),1)</f>
        <v>44013</v>
      </c>
      <c r="P4406" t="str">
        <f>IF(AND(ALT[[#This Row],[DATE]]&gt;=DATE(2023,6,1),ALT[[#This Row],[DATE]]&lt;=DATE(2024,5,31)),"Y","N")</f>
        <v>N</v>
      </c>
      <c r="Q4406" t="str">
        <f>LEFT(ALT[[#This Row],[DATEMTH]],4)</f>
        <v>2020</v>
      </c>
    </row>
    <row r="4407" spans="1:17" x14ac:dyDescent="0.25">
      <c r="A4407" t="s">
        <v>56</v>
      </c>
      <c r="B4407" t="s">
        <v>110</v>
      </c>
      <c r="C4407" t="s">
        <v>18</v>
      </c>
      <c r="D4407" t="s">
        <v>23</v>
      </c>
      <c r="E4407" s="14">
        <v>7141410.2272880068</v>
      </c>
      <c r="F4407" s="14">
        <v>29808713.633018076</v>
      </c>
      <c r="G4407" s="13">
        <v>0.23957458598205711</v>
      </c>
      <c r="H4407" s="12">
        <v>0</v>
      </c>
      <c r="I4407" s="12">
        <v>0</v>
      </c>
      <c r="J4407" t="s">
        <v>26</v>
      </c>
      <c r="K4407" s="14">
        <v>1631053.9279300005</v>
      </c>
      <c r="L4407" s="14">
        <v>7141410.2272879994</v>
      </c>
      <c r="M4407" s="13">
        <v>0.22839381522960131</v>
      </c>
      <c r="N4407" s="12">
        <v>0</v>
      </c>
      <c r="O4407" s="2">
        <f>DATE(LEFT(ALT[[#This Row],[DATEMTH]],4),RIGHT(ALT[[#This Row],[DATEMTH]],2),1)</f>
        <v>44013</v>
      </c>
      <c r="P4407" t="str">
        <f>IF(AND(ALT[[#This Row],[DATE]]&gt;=DATE(2023,6,1),ALT[[#This Row],[DATE]]&lt;=DATE(2024,5,31)),"Y","N")</f>
        <v>N</v>
      </c>
      <c r="Q4407" t="str">
        <f>LEFT(ALT[[#This Row],[DATEMTH]],4)</f>
        <v>2020</v>
      </c>
    </row>
    <row r="4408" spans="1:17" x14ac:dyDescent="0.25">
      <c r="A4408" t="s">
        <v>56</v>
      </c>
      <c r="B4408" t="s">
        <v>110</v>
      </c>
      <c r="C4408" t="s">
        <v>18</v>
      </c>
      <c r="D4408" t="s">
        <v>23</v>
      </c>
      <c r="E4408" s="14">
        <v>7141410.2272880068</v>
      </c>
      <c r="F4408" s="14">
        <v>29808713.633018076</v>
      </c>
      <c r="G4408" s="13">
        <v>0.23957458598205711</v>
      </c>
      <c r="H4408" s="12">
        <v>0</v>
      </c>
      <c r="I4408" s="12">
        <v>0</v>
      </c>
      <c r="J4408" t="s">
        <v>24</v>
      </c>
      <c r="K4408" s="14">
        <v>2137039.9831850012</v>
      </c>
      <c r="L4408" s="14">
        <v>7141410.2272879994</v>
      </c>
      <c r="M4408" s="13">
        <v>0.29924621540703134</v>
      </c>
      <c r="N4408" s="12">
        <v>0</v>
      </c>
      <c r="O4408" s="2">
        <f>DATE(LEFT(ALT[[#This Row],[DATEMTH]],4),RIGHT(ALT[[#This Row],[DATEMTH]],2),1)</f>
        <v>44013</v>
      </c>
      <c r="P4408" t="str">
        <f>IF(AND(ALT[[#This Row],[DATE]]&gt;=DATE(2023,6,1),ALT[[#This Row],[DATE]]&lt;=DATE(2024,5,31)),"Y","N")</f>
        <v>N</v>
      </c>
      <c r="Q4408" t="str">
        <f>LEFT(ALT[[#This Row],[DATEMTH]],4)</f>
        <v>2020</v>
      </c>
    </row>
    <row r="4409" spans="1:17" x14ac:dyDescent="0.25">
      <c r="A4409" t="s">
        <v>56</v>
      </c>
      <c r="B4409" t="s">
        <v>110</v>
      </c>
      <c r="C4409" t="s">
        <v>18</v>
      </c>
      <c r="D4409" t="s">
        <v>23</v>
      </c>
      <c r="E4409" s="14">
        <v>7141410.2272880068</v>
      </c>
      <c r="F4409" s="14">
        <v>29808713.633018076</v>
      </c>
      <c r="G4409" s="13">
        <v>0.23957458598205711</v>
      </c>
      <c r="H4409" s="12">
        <v>0</v>
      </c>
      <c r="I4409" s="12">
        <v>0</v>
      </c>
      <c r="J4409" t="s">
        <v>16</v>
      </c>
      <c r="K4409" s="14">
        <v>2751864.457080998</v>
      </c>
      <c r="L4409" s="14">
        <v>7141410.2272879994</v>
      </c>
      <c r="M4409" s="13">
        <v>0.38533908142762413</v>
      </c>
      <c r="N4409" s="12">
        <v>0</v>
      </c>
      <c r="O4409" s="2">
        <f>DATE(LEFT(ALT[[#This Row],[DATEMTH]],4),RIGHT(ALT[[#This Row],[DATEMTH]],2),1)</f>
        <v>44013</v>
      </c>
      <c r="P4409" t="str">
        <f>IF(AND(ALT[[#This Row],[DATE]]&gt;=DATE(2023,6,1),ALT[[#This Row],[DATE]]&lt;=DATE(2024,5,31)),"Y","N")</f>
        <v>N</v>
      </c>
      <c r="Q4409" t="str">
        <f>LEFT(ALT[[#This Row],[DATEMTH]],4)</f>
        <v>2020</v>
      </c>
    </row>
    <row r="4410" spans="1:17" x14ac:dyDescent="0.25">
      <c r="A4410" t="s">
        <v>56</v>
      </c>
      <c r="B4410" t="s">
        <v>110</v>
      </c>
      <c r="C4410" t="s">
        <v>19</v>
      </c>
      <c r="D4410" t="s">
        <v>23</v>
      </c>
      <c r="E4410" s="14">
        <v>8198368.7446380099</v>
      </c>
      <c r="F4410" s="14">
        <v>29808713.633018076</v>
      </c>
      <c r="G4410" s="13">
        <v>0.27503262453958971</v>
      </c>
      <c r="H4410" s="12">
        <v>0</v>
      </c>
      <c r="I4410" s="12">
        <v>0</v>
      </c>
      <c r="J4410" t="s">
        <v>24</v>
      </c>
      <c r="K4410" s="14">
        <v>2421114.5253170002</v>
      </c>
      <c r="L4410" s="14">
        <v>8198368.7446380025</v>
      </c>
      <c r="M4410" s="13">
        <v>0.29531661733323317</v>
      </c>
      <c r="N4410" s="12">
        <v>0</v>
      </c>
      <c r="O4410" s="2">
        <f>DATE(LEFT(ALT[[#This Row],[DATEMTH]],4),RIGHT(ALT[[#This Row],[DATEMTH]],2),1)</f>
        <v>44013</v>
      </c>
      <c r="P4410" t="str">
        <f>IF(AND(ALT[[#This Row],[DATE]]&gt;=DATE(2023,6,1),ALT[[#This Row],[DATE]]&lt;=DATE(2024,5,31)),"Y","N")</f>
        <v>N</v>
      </c>
      <c r="Q4410" t="str">
        <f>LEFT(ALT[[#This Row],[DATEMTH]],4)</f>
        <v>2020</v>
      </c>
    </row>
    <row r="4411" spans="1:17" x14ac:dyDescent="0.25">
      <c r="A4411" t="s">
        <v>56</v>
      </c>
      <c r="B4411" t="s">
        <v>110</v>
      </c>
      <c r="C4411" t="s">
        <v>19</v>
      </c>
      <c r="D4411" t="s">
        <v>23</v>
      </c>
      <c r="E4411" s="14">
        <v>8198368.7446380099</v>
      </c>
      <c r="F4411" s="14">
        <v>29808713.633018076</v>
      </c>
      <c r="G4411" s="13">
        <v>0.27503262453958971</v>
      </c>
      <c r="H4411" s="12">
        <v>0</v>
      </c>
      <c r="I4411" s="12">
        <v>0</v>
      </c>
      <c r="J4411" t="s">
        <v>16</v>
      </c>
      <c r="K4411" s="14">
        <v>1806.8797299999976</v>
      </c>
      <c r="L4411" s="14">
        <v>8198368.7446380025</v>
      </c>
      <c r="M4411" s="13">
        <v>2.2039503055796986E-4</v>
      </c>
      <c r="N4411" s="12">
        <v>0</v>
      </c>
      <c r="O4411" s="2">
        <f>DATE(LEFT(ALT[[#This Row],[DATEMTH]],4),RIGHT(ALT[[#This Row],[DATEMTH]],2),1)</f>
        <v>44013</v>
      </c>
      <c r="P4411" t="str">
        <f>IF(AND(ALT[[#This Row],[DATE]]&gt;=DATE(2023,6,1),ALT[[#This Row],[DATE]]&lt;=DATE(2024,5,31)),"Y","N")</f>
        <v>N</v>
      </c>
      <c r="Q4411" t="str">
        <f>LEFT(ALT[[#This Row],[DATEMTH]],4)</f>
        <v>2020</v>
      </c>
    </row>
    <row r="4412" spans="1:17" x14ac:dyDescent="0.25">
      <c r="A4412" t="s">
        <v>56</v>
      </c>
      <c r="B4412" t="s">
        <v>110</v>
      </c>
      <c r="C4412" t="s">
        <v>19</v>
      </c>
      <c r="D4412" t="s">
        <v>23</v>
      </c>
      <c r="E4412" s="14">
        <v>8198368.7446380099</v>
      </c>
      <c r="F4412" s="14">
        <v>29808713.633018076</v>
      </c>
      <c r="G4412" s="13">
        <v>0.27503262453958971</v>
      </c>
      <c r="H4412" s="12">
        <v>0</v>
      </c>
      <c r="I4412" s="12">
        <v>0</v>
      </c>
      <c r="J4412" t="s">
        <v>25</v>
      </c>
      <c r="K4412" s="14">
        <v>5564075.2902170019</v>
      </c>
      <c r="L4412" s="14">
        <v>8198368.7446380025</v>
      </c>
      <c r="M4412" s="13">
        <v>0.67868077949727335</v>
      </c>
      <c r="N4412" s="12">
        <v>0</v>
      </c>
      <c r="O4412" s="2">
        <f>DATE(LEFT(ALT[[#This Row],[DATEMTH]],4),RIGHT(ALT[[#This Row],[DATEMTH]],2),1)</f>
        <v>44013</v>
      </c>
      <c r="P4412" t="str">
        <f>IF(AND(ALT[[#This Row],[DATE]]&gt;=DATE(2023,6,1),ALT[[#This Row],[DATE]]&lt;=DATE(2024,5,31)),"Y","N")</f>
        <v>N</v>
      </c>
      <c r="Q4412" t="str">
        <f>LEFT(ALT[[#This Row],[DATEMTH]],4)</f>
        <v>2020</v>
      </c>
    </row>
    <row r="4413" spans="1:17" x14ac:dyDescent="0.25">
      <c r="A4413" t="s">
        <v>56</v>
      </c>
      <c r="B4413" t="s">
        <v>110</v>
      </c>
      <c r="C4413" t="s">
        <v>19</v>
      </c>
      <c r="D4413" t="s">
        <v>23</v>
      </c>
      <c r="E4413" s="14">
        <v>8198368.7446380099</v>
      </c>
      <c r="F4413" s="14">
        <v>29808713.633018076</v>
      </c>
      <c r="G4413" s="13">
        <v>0.27503262453958971</v>
      </c>
      <c r="H4413" s="12">
        <v>0</v>
      </c>
      <c r="I4413" s="12">
        <v>0</v>
      </c>
      <c r="J4413" t="s">
        <v>26</v>
      </c>
      <c r="K4413" s="14">
        <v>211372.04937399988</v>
      </c>
      <c r="L4413" s="14">
        <v>8198368.7446380025</v>
      </c>
      <c r="M4413" s="13">
        <v>2.5782208138935444E-2</v>
      </c>
      <c r="N4413" s="12">
        <v>0</v>
      </c>
      <c r="O4413" s="2">
        <f>DATE(LEFT(ALT[[#This Row],[DATEMTH]],4),RIGHT(ALT[[#This Row],[DATEMTH]],2),1)</f>
        <v>44013</v>
      </c>
      <c r="P4413" t="str">
        <f>IF(AND(ALT[[#This Row],[DATE]]&gt;=DATE(2023,6,1),ALT[[#This Row],[DATE]]&lt;=DATE(2024,5,31)),"Y","N")</f>
        <v>N</v>
      </c>
      <c r="Q4413" t="str">
        <f>LEFT(ALT[[#This Row],[DATEMTH]],4)</f>
        <v>2020</v>
      </c>
    </row>
    <row r="4414" spans="1:17" x14ac:dyDescent="0.25">
      <c r="A4414" t="s">
        <v>56</v>
      </c>
      <c r="B4414" t="s">
        <v>110</v>
      </c>
      <c r="C4414" t="s">
        <v>20</v>
      </c>
      <c r="D4414" t="s">
        <v>23</v>
      </c>
      <c r="E4414" s="14">
        <v>9534014.3005649783</v>
      </c>
      <c r="F4414" s="14">
        <v>29808713.633018076</v>
      </c>
      <c r="G4414" s="13">
        <v>0.31983984340754917</v>
      </c>
      <c r="H4414" s="12">
        <v>0</v>
      </c>
      <c r="I4414" s="12">
        <v>0</v>
      </c>
      <c r="J4414" t="s">
        <v>25</v>
      </c>
      <c r="K4414" s="14">
        <v>1287440.6010200004</v>
      </c>
      <c r="L4414" s="14">
        <v>9534014.3005650006</v>
      </c>
      <c r="M4414" s="13">
        <v>0.1350365712104821</v>
      </c>
      <c r="N4414" s="12">
        <v>0</v>
      </c>
      <c r="O4414" s="2">
        <f>DATE(LEFT(ALT[[#This Row],[DATEMTH]],4),RIGHT(ALT[[#This Row],[DATEMTH]],2),1)</f>
        <v>44013</v>
      </c>
      <c r="P4414" t="str">
        <f>IF(AND(ALT[[#This Row],[DATE]]&gt;=DATE(2023,6,1),ALT[[#This Row],[DATE]]&lt;=DATE(2024,5,31)),"Y","N")</f>
        <v>N</v>
      </c>
      <c r="Q4414" t="str">
        <f>LEFT(ALT[[#This Row],[DATEMTH]],4)</f>
        <v>2020</v>
      </c>
    </row>
    <row r="4415" spans="1:17" x14ac:dyDescent="0.25">
      <c r="A4415" t="s">
        <v>56</v>
      </c>
      <c r="B4415" t="s">
        <v>110</v>
      </c>
      <c r="C4415" t="s">
        <v>20</v>
      </c>
      <c r="D4415" t="s">
        <v>23</v>
      </c>
      <c r="E4415" s="14">
        <v>9534014.3005649783</v>
      </c>
      <c r="F4415" s="14">
        <v>29808713.633018076</v>
      </c>
      <c r="G4415" s="13">
        <v>0.31983984340754917</v>
      </c>
      <c r="H4415" s="12">
        <v>0</v>
      </c>
      <c r="I4415" s="12">
        <v>0</v>
      </c>
      <c r="J4415" t="s">
        <v>16</v>
      </c>
      <c r="K4415" s="14">
        <v>3495757.5474260026</v>
      </c>
      <c r="L4415" s="14">
        <v>9534014.3005650006</v>
      </c>
      <c r="M4415" s="13">
        <v>0.3666616639350791</v>
      </c>
      <c r="N4415" s="12">
        <v>0</v>
      </c>
      <c r="O4415" s="2">
        <f>DATE(LEFT(ALT[[#This Row],[DATEMTH]],4),RIGHT(ALT[[#This Row],[DATEMTH]],2),1)</f>
        <v>44013</v>
      </c>
      <c r="P4415" t="str">
        <f>IF(AND(ALT[[#This Row],[DATE]]&gt;=DATE(2023,6,1),ALT[[#This Row],[DATE]]&lt;=DATE(2024,5,31)),"Y","N")</f>
        <v>N</v>
      </c>
      <c r="Q4415" t="str">
        <f>LEFT(ALT[[#This Row],[DATEMTH]],4)</f>
        <v>2020</v>
      </c>
    </row>
    <row r="4416" spans="1:17" x14ac:dyDescent="0.25">
      <c r="A4416" t="s">
        <v>56</v>
      </c>
      <c r="B4416" t="s">
        <v>110</v>
      </c>
      <c r="C4416" t="s">
        <v>20</v>
      </c>
      <c r="D4416" t="s">
        <v>23</v>
      </c>
      <c r="E4416" s="14">
        <v>9534014.3005649783</v>
      </c>
      <c r="F4416" s="14">
        <v>29808713.633018076</v>
      </c>
      <c r="G4416" s="13">
        <v>0.31983984340754917</v>
      </c>
      <c r="H4416" s="12">
        <v>0</v>
      </c>
      <c r="I4416" s="12">
        <v>0</v>
      </c>
      <c r="J4416" t="s">
        <v>26</v>
      </c>
      <c r="K4416" s="14">
        <v>614599.04373899999</v>
      </c>
      <c r="L4416" s="14">
        <v>9534014.3005650006</v>
      </c>
      <c r="M4416" s="13">
        <v>6.4463826501978072E-2</v>
      </c>
      <c r="N4416" s="12">
        <v>0</v>
      </c>
      <c r="O4416" s="2">
        <f>DATE(LEFT(ALT[[#This Row],[DATEMTH]],4),RIGHT(ALT[[#This Row],[DATEMTH]],2),1)</f>
        <v>44013</v>
      </c>
      <c r="P4416" t="str">
        <f>IF(AND(ALT[[#This Row],[DATE]]&gt;=DATE(2023,6,1),ALT[[#This Row],[DATE]]&lt;=DATE(2024,5,31)),"Y","N")</f>
        <v>N</v>
      </c>
      <c r="Q4416" t="str">
        <f>LEFT(ALT[[#This Row],[DATEMTH]],4)</f>
        <v>2020</v>
      </c>
    </row>
    <row r="4417" spans="1:17" x14ac:dyDescent="0.25">
      <c r="A4417" t="s">
        <v>56</v>
      </c>
      <c r="B4417" t="s">
        <v>110</v>
      </c>
      <c r="C4417" t="s">
        <v>20</v>
      </c>
      <c r="D4417" t="s">
        <v>23</v>
      </c>
      <c r="E4417" s="14">
        <v>9534014.3005649783</v>
      </c>
      <c r="F4417" s="14">
        <v>29808713.633018076</v>
      </c>
      <c r="G4417" s="13">
        <v>0.31983984340754917</v>
      </c>
      <c r="H4417" s="12">
        <v>0</v>
      </c>
      <c r="I4417" s="12">
        <v>0</v>
      </c>
      <c r="J4417" t="s">
        <v>24</v>
      </c>
      <c r="K4417" s="14">
        <v>4136217.1083799978</v>
      </c>
      <c r="L4417" s="14">
        <v>9534014.3005650006</v>
      </c>
      <c r="M4417" s="13">
        <v>0.43383793835246071</v>
      </c>
      <c r="N4417" s="12">
        <v>0</v>
      </c>
      <c r="O4417" s="2">
        <f>DATE(LEFT(ALT[[#This Row],[DATEMTH]],4),RIGHT(ALT[[#This Row],[DATEMTH]],2),1)</f>
        <v>44013</v>
      </c>
      <c r="P4417" t="str">
        <f>IF(AND(ALT[[#This Row],[DATE]]&gt;=DATE(2023,6,1),ALT[[#This Row],[DATE]]&lt;=DATE(2024,5,31)),"Y","N")</f>
        <v>N</v>
      </c>
      <c r="Q4417" t="str">
        <f>LEFT(ALT[[#This Row],[DATEMTH]],4)</f>
        <v>2020</v>
      </c>
    </row>
    <row r="4418" spans="1:17" x14ac:dyDescent="0.25">
      <c r="A4418" t="s">
        <v>56</v>
      </c>
      <c r="B4418" t="s">
        <v>111</v>
      </c>
      <c r="C4418" t="s">
        <v>15</v>
      </c>
      <c r="D4418" t="s">
        <v>22</v>
      </c>
      <c r="E4418" s="14">
        <v>850150.38553199999</v>
      </c>
      <c r="F4418" s="14">
        <v>5201931.9096800042</v>
      </c>
      <c r="G4418" s="13">
        <v>0.16342974116020231</v>
      </c>
      <c r="H4418" s="12">
        <v>-10115504.15</v>
      </c>
      <c r="I4418" s="12">
        <v>-1.6531742249394525</v>
      </c>
      <c r="J4418" t="s">
        <v>16</v>
      </c>
      <c r="K4418" s="14">
        <v>260595.70697599996</v>
      </c>
      <c r="L4418" s="14">
        <v>850150.38553199999</v>
      </c>
      <c r="M4418" s="13">
        <v>0.30652895230168786</v>
      </c>
      <c r="N4418" s="12">
        <v>-0.50674576314284525</v>
      </c>
      <c r="O4418" s="2">
        <f>DATE(LEFT(ALT[[#This Row],[DATEMTH]],4),RIGHT(ALT[[#This Row],[DATEMTH]],2),1)</f>
        <v>44013</v>
      </c>
      <c r="P4418" t="str">
        <f>IF(AND(ALT[[#This Row],[DATE]]&gt;=DATE(2023,6,1),ALT[[#This Row],[DATE]]&lt;=DATE(2024,5,31)),"Y","N")</f>
        <v>N</v>
      </c>
      <c r="Q4418" t="str">
        <f>LEFT(ALT[[#This Row],[DATEMTH]],4)</f>
        <v>2020</v>
      </c>
    </row>
    <row r="4419" spans="1:17" x14ac:dyDescent="0.25">
      <c r="A4419" t="s">
        <v>56</v>
      </c>
      <c r="B4419" t="s">
        <v>111</v>
      </c>
      <c r="C4419" t="s">
        <v>15</v>
      </c>
      <c r="D4419" t="s">
        <v>22</v>
      </c>
      <c r="E4419" s="14">
        <v>850150.38553199999</v>
      </c>
      <c r="F4419" s="14">
        <v>5201931.9096800042</v>
      </c>
      <c r="G4419" s="13">
        <v>0.16342974116020231</v>
      </c>
      <c r="H4419" s="12">
        <v>-10115504.15</v>
      </c>
      <c r="I4419" s="12">
        <v>-1.6531742249394525</v>
      </c>
      <c r="J4419" t="s">
        <v>26</v>
      </c>
      <c r="K4419" s="14">
        <v>92818.834316999972</v>
      </c>
      <c r="L4419" s="14">
        <v>850150.38553199999</v>
      </c>
      <c r="M4419" s="13">
        <v>0.10917931215065742</v>
      </c>
      <c r="N4419" s="12">
        <v>-0.18049242474408564</v>
      </c>
      <c r="O4419" s="2">
        <f>DATE(LEFT(ALT[[#This Row],[DATEMTH]],4),RIGHT(ALT[[#This Row],[DATEMTH]],2),1)</f>
        <v>44013</v>
      </c>
      <c r="P4419" t="str">
        <f>IF(AND(ALT[[#This Row],[DATE]]&gt;=DATE(2023,6,1),ALT[[#This Row],[DATE]]&lt;=DATE(2024,5,31)),"Y","N")</f>
        <v>N</v>
      </c>
      <c r="Q4419" t="str">
        <f>LEFT(ALT[[#This Row],[DATEMTH]],4)</f>
        <v>2020</v>
      </c>
    </row>
    <row r="4420" spans="1:17" x14ac:dyDescent="0.25">
      <c r="A4420" t="s">
        <v>56</v>
      </c>
      <c r="B4420" t="s">
        <v>111</v>
      </c>
      <c r="C4420" t="s">
        <v>15</v>
      </c>
      <c r="D4420" t="s">
        <v>22</v>
      </c>
      <c r="E4420" s="14">
        <v>850150.38553199999</v>
      </c>
      <c r="F4420" s="14">
        <v>5201931.9096800042</v>
      </c>
      <c r="G4420" s="13">
        <v>0.16342974116020231</v>
      </c>
      <c r="H4420" s="12">
        <v>-10115504.15</v>
      </c>
      <c r="I4420" s="12">
        <v>-1.6531742249394525</v>
      </c>
      <c r="J4420" t="s">
        <v>25</v>
      </c>
      <c r="K4420" s="14">
        <v>111987.56265399996</v>
      </c>
      <c r="L4420" s="14">
        <v>850150.38553199999</v>
      </c>
      <c r="M4420" s="13">
        <v>0.13172676806341896</v>
      </c>
      <c r="N4420" s="12">
        <v>-0.21776729769702166</v>
      </c>
      <c r="O4420" s="2">
        <f>DATE(LEFT(ALT[[#This Row],[DATEMTH]],4),RIGHT(ALT[[#This Row],[DATEMTH]],2),1)</f>
        <v>44013</v>
      </c>
      <c r="P4420" t="str">
        <f>IF(AND(ALT[[#This Row],[DATE]]&gt;=DATE(2023,6,1),ALT[[#This Row],[DATE]]&lt;=DATE(2024,5,31)),"Y","N")</f>
        <v>N</v>
      </c>
      <c r="Q4420" t="str">
        <f>LEFT(ALT[[#This Row],[DATEMTH]],4)</f>
        <v>2020</v>
      </c>
    </row>
    <row r="4421" spans="1:17" x14ac:dyDescent="0.25">
      <c r="A4421" t="s">
        <v>56</v>
      </c>
      <c r="B4421" t="s">
        <v>111</v>
      </c>
      <c r="C4421" t="s">
        <v>15</v>
      </c>
      <c r="D4421" t="s">
        <v>22</v>
      </c>
      <c r="E4421" s="14">
        <v>850150.38553199999</v>
      </c>
      <c r="F4421" s="14">
        <v>5201931.9096800042</v>
      </c>
      <c r="G4421" s="13">
        <v>0.16342974116020231</v>
      </c>
      <c r="H4421" s="12">
        <v>-10115504.15</v>
      </c>
      <c r="I4421" s="12">
        <v>-1.6531742249394525</v>
      </c>
      <c r="J4421" t="s">
        <v>24</v>
      </c>
      <c r="K4421" s="14">
        <v>384748.28158499999</v>
      </c>
      <c r="L4421" s="14">
        <v>850150.38553199999</v>
      </c>
      <c r="M4421" s="13">
        <v>0.45256496748423569</v>
      </c>
      <c r="N4421" s="12">
        <v>-0.74816873935549988</v>
      </c>
      <c r="O4421" s="2">
        <f>DATE(LEFT(ALT[[#This Row],[DATEMTH]],4),RIGHT(ALT[[#This Row],[DATEMTH]],2),1)</f>
        <v>44013</v>
      </c>
      <c r="P4421" t="str">
        <f>IF(AND(ALT[[#This Row],[DATE]]&gt;=DATE(2023,6,1),ALT[[#This Row],[DATE]]&lt;=DATE(2024,5,31)),"Y","N")</f>
        <v>N</v>
      </c>
      <c r="Q4421" t="str">
        <f>LEFT(ALT[[#This Row],[DATEMTH]],4)</f>
        <v>2020</v>
      </c>
    </row>
    <row r="4422" spans="1:17" x14ac:dyDescent="0.25">
      <c r="A4422" t="s">
        <v>56</v>
      </c>
      <c r="B4422" t="s">
        <v>111</v>
      </c>
      <c r="C4422" t="s">
        <v>18</v>
      </c>
      <c r="D4422" t="s">
        <v>22</v>
      </c>
      <c r="E4422" s="14">
        <v>1085244.0088499996</v>
      </c>
      <c r="F4422" s="14">
        <v>5201931.9096800042</v>
      </c>
      <c r="G4422" s="13">
        <v>0.20862326299014516</v>
      </c>
      <c r="H4422" s="12">
        <v>-10115504.15</v>
      </c>
      <c r="I4422" s="12">
        <v>-2.1103294825633552</v>
      </c>
      <c r="J4422" t="s">
        <v>25</v>
      </c>
      <c r="K4422" s="14">
        <v>92749.993659999993</v>
      </c>
      <c r="L4422" s="14">
        <v>1085244.0088500003</v>
      </c>
      <c r="M4422" s="13">
        <v>8.5464644728409339E-2</v>
      </c>
      <c r="N4422" s="12">
        <v>-0.18035855948716506</v>
      </c>
      <c r="O4422" s="2">
        <f>DATE(LEFT(ALT[[#This Row],[DATEMTH]],4),RIGHT(ALT[[#This Row],[DATEMTH]],2),1)</f>
        <v>44013</v>
      </c>
      <c r="P4422" t="str">
        <f>IF(AND(ALT[[#This Row],[DATE]]&gt;=DATE(2023,6,1),ALT[[#This Row],[DATE]]&lt;=DATE(2024,5,31)),"Y","N")</f>
        <v>N</v>
      </c>
      <c r="Q4422" t="str">
        <f>LEFT(ALT[[#This Row],[DATEMTH]],4)</f>
        <v>2020</v>
      </c>
    </row>
    <row r="4423" spans="1:17" x14ac:dyDescent="0.25">
      <c r="A4423" t="s">
        <v>56</v>
      </c>
      <c r="B4423" t="s">
        <v>111</v>
      </c>
      <c r="C4423" t="s">
        <v>18</v>
      </c>
      <c r="D4423" t="s">
        <v>22</v>
      </c>
      <c r="E4423" s="14">
        <v>1085244.0088499996</v>
      </c>
      <c r="F4423" s="14">
        <v>5201931.9096800042</v>
      </c>
      <c r="G4423" s="13">
        <v>0.20862326299014516</v>
      </c>
      <c r="H4423" s="12">
        <v>-10115504.15</v>
      </c>
      <c r="I4423" s="12">
        <v>-2.1103294825633552</v>
      </c>
      <c r="J4423" t="s">
        <v>24</v>
      </c>
      <c r="K4423" s="14">
        <v>335121.09945900022</v>
      </c>
      <c r="L4423" s="14">
        <v>1085244.0088500003</v>
      </c>
      <c r="M4423" s="13">
        <v>0.30879792629688668</v>
      </c>
      <c r="N4423" s="12">
        <v>-0.65166536801874597</v>
      </c>
      <c r="O4423" s="2">
        <f>DATE(LEFT(ALT[[#This Row],[DATEMTH]],4),RIGHT(ALT[[#This Row],[DATEMTH]],2),1)</f>
        <v>44013</v>
      </c>
      <c r="P4423" t="str">
        <f>IF(AND(ALT[[#This Row],[DATE]]&gt;=DATE(2023,6,1),ALT[[#This Row],[DATE]]&lt;=DATE(2024,5,31)),"Y","N")</f>
        <v>N</v>
      </c>
      <c r="Q4423" t="str">
        <f>LEFT(ALT[[#This Row],[DATEMTH]],4)</f>
        <v>2020</v>
      </c>
    </row>
    <row r="4424" spans="1:17" x14ac:dyDescent="0.25">
      <c r="A4424" t="s">
        <v>56</v>
      </c>
      <c r="B4424" t="s">
        <v>111</v>
      </c>
      <c r="C4424" t="s">
        <v>18</v>
      </c>
      <c r="D4424" t="s">
        <v>22</v>
      </c>
      <c r="E4424" s="14">
        <v>1085244.0088499996</v>
      </c>
      <c r="F4424" s="14">
        <v>5201931.9096800042</v>
      </c>
      <c r="G4424" s="13">
        <v>0.20862326299014516</v>
      </c>
      <c r="H4424" s="12">
        <v>-10115504.15</v>
      </c>
      <c r="I4424" s="12">
        <v>-2.1103294825633552</v>
      </c>
      <c r="J4424" t="s">
        <v>16</v>
      </c>
      <c r="K4424" s="14">
        <v>417046.18551000021</v>
      </c>
      <c r="L4424" s="14">
        <v>1085244.0088500003</v>
      </c>
      <c r="M4424" s="13">
        <v>0.38428794087693807</v>
      </c>
      <c r="N4424" s="12">
        <v>-0.8109741714261659</v>
      </c>
      <c r="O4424" s="2">
        <f>DATE(LEFT(ALT[[#This Row],[DATEMTH]],4),RIGHT(ALT[[#This Row],[DATEMTH]],2),1)</f>
        <v>44013</v>
      </c>
      <c r="P4424" t="str">
        <f>IF(AND(ALT[[#This Row],[DATE]]&gt;=DATE(2023,6,1),ALT[[#This Row],[DATE]]&lt;=DATE(2024,5,31)),"Y","N")</f>
        <v>N</v>
      </c>
      <c r="Q4424" t="str">
        <f>LEFT(ALT[[#This Row],[DATEMTH]],4)</f>
        <v>2020</v>
      </c>
    </row>
    <row r="4425" spans="1:17" x14ac:dyDescent="0.25">
      <c r="A4425" t="s">
        <v>56</v>
      </c>
      <c r="B4425" t="s">
        <v>111</v>
      </c>
      <c r="C4425" t="s">
        <v>18</v>
      </c>
      <c r="D4425" t="s">
        <v>22</v>
      </c>
      <c r="E4425" s="14">
        <v>1085244.0088499996</v>
      </c>
      <c r="F4425" s="14">
        <v>5201931.9096800042</v>
      </c>
      <c r="G4425" s="13">
        <v>0.20862326299014516</v>
      </c>
      <c r="H4425" s="12">
        <v>-10115504.15</v>
      </c>
      <c r="I4425" s="12">
        <v>-2.1103294825633552</v>
      </c>
      <c r="J4425" t="s">
        <v>26</v>
      </c>
      <c r="K4425" s="14">
        <v>240326.73022099992</v>
      </c>
      <c r="L4425" s="14">
        <v>1085244.0088500003</v>
      </c>
      <c r="M4425" s="13">
        <v>0.22144948809776591</v>
      </c>
      <c r="N4425" s="12">
        <v>-0.46733138363127819</v>
      </c>
      <c r="O4425" s="2">
        <f>DATE(LEFT(ALT[[#This Row],[DATEMTH]],4),RIGHT(ALT[[#This Row],[DATEMTH]],2),1)</f>
        <v>44013</v>
      </c>
      <c r="P4425" t="str">
        <f>IF(AND(ALT[[#This Row],[DATE]]&gt;=DATE(2023,6,1),ALT[[#This Row],[DATE]]&lt;=DATE(2024,5,31)),"Y","N")</f>
        <v>N</v>
      </c>
      <c r="Q4425" t="str">
        <f>LEFT(ALT[[#This Row],[DATEMTH]],4)</f>
        <v>2020</v>
      </c>
    </row>
    <row r="4426" spans="1:17" x14ac:dyDescent="0.25">
      <c r="A4426" t="s">
        <v>56</v>
      </c>
      <c r="B4426" t="s">
        <v>111</v>
      </c>
      <c r="C4426" t="s">
        <v>19</v>
      </c>
      <c r="D4426" t="s">
        <v>22</v>
      </c>
      <c r="E4426" s="14">
        <v>1447245.9646740002</v>
      </c>
      <c r="F4426" s="14">
        <v>5201931.9096800042</v>
      </c>
      <c r="G4426" s="13">
        <v>0.27821316960740977</v>
      </c>
      <c r="H4426" s="12">
        <v>-10115504.15</v>
      </c>
      <c r="I4426" s="12">
        <v>-2.8142664717484074</v>
      </c>
      <c r="J4426" t="s">
        <v>25</v>
      </c>
      <c r="K4426" s="14">
        <v>972932.66453699989</v>
      </c>
      <c r="L4426" s="14">
        <v>1447245.9646739999</v>
      </c>
      <c r="M4426" s="13">
        <v>0.67226490056661403</v>
      </c>
      <c r="N4426" s="12">
        <v>-1.8919325697978988</v>
      </c>
      <c r="O4426" s="2">
        <f>DATE(LEFT(ALT[[#This Row],[DATEMTH]],4),RIGHT(ALT[[#This Row],[DATEMTH]],2),1)</f>
        <v>44013</v>
      </c>
      <c r="P4426" t="str">
        <f>IF(AND(ALT[[#This Row],[DATE]]&gt;=DATE(2023,6,1),ALT[[#This Row],[DATE]]&lt;=DATE(2024,5,31)),"Y","N")</f>
        <v>N</v>
      </c>
      <c r="Q4426" t="str">
        <f>LEFT(ALT[[#This Row],[DATEMTH]],4)</f>
        <v>2020</v>
      </c>
    </row>
    <row r="4427" spans="1:17" x14ac:dyDescent="0.25">
      <c r="A4427" t="s">
        <v>56</v>
      </c>
      <c r="B4427" t="s">
        <v>111</v>
      </c>
      <c r="C4427" t="s">
        <v>19</v>
      </c>
      <c r="D4427" t="s">
        <v>22</v>
      </c>
      <c r="E4427" s="14">
        <v>1447245.9646740002</v>
      </c>
      <c r="F4427" s="14">
        <v>5201931.9096800042</v>
      </c>
      <c r="G4427" s="13">
        <v>0.27821316960740977</v>
      </c>
      <c r="H4427" s="12">
        <v>-10115504.15</v>
      </c>
      <c r="I4427" s="12">
        <v>-2.8142664717484074</v>
      </c>
      <c r="J4427" t="s">
        <v>24</v>
      </c>
      <c r="K4427" s="14">
        <v>439342.43959000008</v>
      </c>
      <c r="L4427" s="14">
        <v>1447245.9646739999</v>
      </c>
      <c r="M4427" s="13">
        <v>0.30357136956257769</v>
      </c>
      <c r="N4427" s="12">
        <v>-0.85433072714270741</v>
      </c>
      <c r="O4427" s="2">
        <f>DATE(LEFT(ALT[[#This Row],[DATEMTH]],4),RIGHT(ALT[[#This Row],[DATEMTH]],2),1)</f>
        <v>44013</v>
      </c>
      <c r="P4427" t="str">
        <f>IF(AND(ALT[[#This Row],[DATE]]&gt;=DATE(2023,6,1),ALT[[#This Row],[DATE]]&lt;=DATE(2024,5,31)),"Y","N")</f>
        <v>N</v>
      </c>
      <c r="Q4427" t="str">
        <f>LEFT(ALT[[#This Row],[DATEMTH]],4)</f>
        <v>2020</v>
      </c>
    </row>
    <row r="4428" spans="1:17" x14ac:dyDescent="0.25">
      <c r="A4428" t="s">
        <v>56</v>
      </c>
      <c r="B4428" t="s">
        <v>111</v>
      </c>
      <c r="C4428" t="s">
        <v>19</v>
      </c>
      <c r="D4428" t="s">
        <v>22</v>
      </c>
      <c r="E4428" s="14">
        <v>1447245.9646740002</v>
      </c>
      <c r="F4428" s="14">
        <v>5201931.9096800042</v>
      </c>
      <c r="G4428" s="13">
        <v>0.27821316960740977</v>
      </c>
      <c r="H4428" s="12">
        <v>-10115504.15</v>
      </c>
      <c r="I4428" s="12">
        <v>-2.8142664717484074</v>
      </c>
      <c r="J4428" t="s">
        <v>16</v>
      </c>
      <c r="K4428" s="14">
        <v>197.93939100000003</v>
      </c>
      <c r="L4428" s="14">
        <v>1447245.9646739999</v>
      </c>
      <c r="M4428" s="13">
        <v>1.3676969625863629E-4</v>
      </c>
      <c r="N4428" s="12">
        <v>-3.8490637053189371E-4</v>
      </c>
      <c r="O4428" s="2">
        <f>DATE(LEFT(ALT[[#This Row],[DATEMTH]],4),RIGHT(ALT[[#This Row],[DATEMTH]],2),1)</f>
        <v>44013</v>
      </c>
      <c r="P4428" t="str">
        <f>IF(AND(ALT[[#This Row],[DATE]]&gt;=DATE(2023,6,1),ALT[[#This Row],[DATE]]&lt;=DATE(2024,5,31)),"Y","N")</f>
        <v>N</v>
      </c>
      <c r="Q4428" t="str">
        <f>LEFT(ALT[[#This Row],[DATEMTH]],4)</f>
        <v>2020</v>
      </c>
    </row>
    <row r="4429" spans="1:17" x14ac:dyDescent="0.25">
      <c r="A4429" t="s">
        <v>56</v>
      </c>
      <c r="B4429" t="s">
        <v>111</v>
      </c>
      <c r="C4429" t="s">
        <v>19</v>
      </c>
      <c r="D4429" t="s">
        <v>22</v>
      </c>
      <c r="E4429" s="14">
        <v>1447245.9646740002</v>
      </c>
      <c r="F4429" s="14">
        <v>5201931.9096800042</v>
      </c>
      <c r="G4429" s="13">
        <v>0.27821316960740977</v>
      </c>
      <c r="H4429" s="12">
        <v>-10115504.15</v>
      </c>
      <c r="I4429" s="12">
        <v>-2.8142664717484074</v>
      </c>
      <c r="J4429" t="s">
        <v>26</v>
      </c>
      <c r="K4429" s="14">
        <v>34772.921156000011</v>
      </c>
      <c r="L4429" s="14">
        <v>1447245.9646739999</v>
      </c>
      <c r="M4429" s="13">
        <v>2.4026960174549736E-2</v>
      </c>
      <c r="N4429" s="12">
        <v>-6.7618268437269577E-2</v>
      </c>
      <c r="O4429" s="2">
        <f>DATE(LEFT(ALT[[#This Row],[DATEMTH]],4),RIGHT(ALT[[#This Row],[DATEMTH]],2),1)</f>
        <v>44013</v>
      </c>
      <c r="P4429" t="str">
        <f>IF(AND(ALT[[#This Row],[DATE]]&gt;=DATE(2023,6,1),ALT[[#This Row],[DATE]]&lt;=DATE(2024,5,31)),"Y","N")</f>
        <v>N</v>
      </c>
      <c r="Q4429" t="str">
        <f>LEFT(ALT[[#This Row],[DATEMTH]],4)</f>
        <v>2020</v>
      </c>
    </row>
    <row r="4430" spans="1:17" x14ac:dyDescent="0.25">
      <c r="A4430" t="s">
        <v>56</v>
      </c>
      <c r="B4430" t="s">
        <v>111</v>
      </c>
      <c r="C4430" t="s">
        <v>20</v>
      </c>
      <c r="D4430" t="s">
        <v>22</v>
      </c>
      <c r="E4430" s="14">
        <v>1819291.5506239992</v>
      </c>
      <c r="F4430" s="14">
        <v>5201931.9096800042</v>
      </c>
      <c r="G4430" s="13">
        <v>0.34973382624224175</v>
      </c>
      <c r="H4430" s="12">
        <v>-10115504.15</v>
      </c>
      <c r="I4430" s="12">
        <v>-3.5377339707487758</v>
      </c>
      <c r="J4430" t="s">
        <v>24</v>
      </c>
      <c r="K4430" s="14">
        <v>786391.66989499982</v>
      </c>
      <c r="L4430" s="14">
        <v>1819291.5506239999</v>
      </c>
      <c r="M4430" s="13">
        <v>0.432251592453818</v>
      </c>
      <c r="N4430" s="12">
        <v>-1.5291911425341271</v>
      </c>
      <c r="O4430" s="2">
        <f>DATE(LEFT(ALT[[#This Row],[DATEMTH]],4),RIGHT(ALT[[#This Row],[DATEMTH]],2),1)</f>
        <v>44013</v>
      </c>
      <c r="P4430" t="str">
        <f>IF(AND(ALT[[#This Row],[DATE]]&gt;=DATE(2023,6,1),ALT[[#This Row],[DATE]]&lt;=DATE(2024,5,31)),"Y","N")</f>
        <v>N</v>
      </c>
      <c r="Q4430" t="str">
        <f>LEFT(ALT[[#This Row],[DATEMTH]],4)</f>
        <v>2020</v>
      </c>
    </row>
    <row r="4431" spans="1:17" x14ac:dyDescent="0.25">
      <c r="A4431" t="s">
        <v>56</v>
      </c>
      <c r="B4431" t="s">
        <v>111</v>
      </c>
      <c r="C4431" t="s">
        <v>20</v>
      </c>
      <c r="D4431" t="s">
        <v>22</v>
      </c>
      <c r="E4431" s="14">
        <v>1819291.5506239992</v>
      </c>
      <c r="F4431" s="14">
        <v>5201931.9096800042</v>
      </c>
      <c r="G4431" s="13">
        <v>0.34973382624224175</v>
      </c>
      <c r="H4431" s="12">
        <v>-10115504.15</v>
      </c>
      <c r="I4431" s="12">
        <v>-3.5377339707487758</v>
      </c>
      <c r="J4431" t="s">
        <v>25</v>
      </c>
      <c r="K4431" s="14">
        <v>237589.85685099999</v>
      </c>
      <c r="L4431" s="14">
        <v>1819291.5506239999</v>
      </c>
      <c r="M4431" s="13">
        <v>0.13059471241402121</v>
      </c>
      <c r="N4431" s="12">
        <v>-0.46200935050724967</v>
      </c>
      <c r="O4431" s="2">
        <f>DATE(LEFT(ALT[[#This Row],[DATEMTH]],4),RIGHT(ALT[[#This Row],[DATEMTH]],2),1)</f>
        <v>44013</v>
      </c>
      <c r="P4431" t="str">
        <f>IF(AND(ALT[[#This Row],[DATE]]&gt;=DATE(2023,6,1),ALT[[#This Row],[DATE]]&lt;=DATE(2024,5,31)),"Y","N")</f>
        <v>N</v>
      </c>
      <c r="Q4431" t="str">
        <f>LEFT(ALT[[#This Row],[DATEMTH]],4)</f>
        <v>2020</v>
      </c>
    </row>
    <row r="4432" spans="1:17" x14ac:dyDescent="0.25">
      <c r="A4432" t="s">
        <v>56</v>
      </c>
      <c r="B4432" t="s">
        <v>111</v>
      </c>
      <c r="C4432" t="s">
        <v>20</v>
      </c>
      <c r="D4432" t="s">
        <v>22</v>
      </c>
      <c r="E4432" s="14">
        <v>1819291.5506239992</v>
      </c>
      <c r="F4432" s="14">
        <v>5201931.9096800042</v>
      </c>
      <c r="G4432" s="13">
        <v>0.34973382624224175</v>
      </c>
      <c r="H4432" s="12">
        <v>-10115504.15</v>
      </c>
      <c r="I4432" s="12">
        <v>-3.5377339707487758</v>
      </c>
      <c r="J4432" t="s">
        <v>16</v>
      </c>
      <c r="K4432" s="14">
        <v>678926.65643799992</v>
      </c>
      <c r="L4432" s="14">
        <v>1819291.5506239999</v>
      </c>
      <c r="M4432" s="13">
        <v>0.37318188841427558</v>
      </c>
      <c r="N4432" s="12">
        <v>-1.3202182439113617</v>
      </c>
      <c r="O4432" s="2">
        <f>DATE(LEFT(ALT[[#This Row],[DATEMTH]],4),RIGHT(ALT[[#This Row],[DATEMTH]],2),1)</f>
        <v>44013</v>
      </c>
      <c r="P4432" t="str">
        <f>IF(AND(ALT[[#This Row],[DATE]]&gt;=DATE(2023,6,1),ALT[[#This Row],[DATE]]&lt;=DATE(2024,5,31)),"Y","N")</f>
        <v>N</v>
      </c>
      <c r="Q4432" t="str">
        <f>LEFT(ALT[[#This Row],[DATEMTH]],4)</f>
        <v>2020</v>
      </c>
    </row>
    <row r="4433" spans="1:17" x14ac:dyDescent="0.25">
      <c r="A4433" t="s">
        <v>56</v>
      </c>
      <c r="B4433" t="s">
        <v>111</v>
      </c>
      <c r="C4433" t="s">
        <v>20</v>
      </c>
      <c r="D4433" t="s">
        <v>22</v>
      </c>
      <c r="E4433" s="14">
        <v>1819291.5506239992</v>
      </c>
      <c r="F4433" s="14">
        <v>5201931.9096800042</v>
      </c>
      <c r="G4433" s="13">
        <v>0.34973382624224175</v>
      </c>
      <c r="H4433" s="12">
        <v>-10115504.15</v>
      </c>
      <c r="I4433" s="12">
        <v>-3.5377339707487758</v>
      </c>
      <c r="J4433" t="s">
        <v>26</v>
      </c>
      <c r="K4433" s="14">
        <v>116383.36744000005</v>
      </c>
      <c r="L4433" s="14">
        <v>1819291.5506239999</v>
      </c>
      <c r="M4433" s="13">
        <v>6.3971806717885132E-2</v>
      </c>
      <c r="N4433" s="12">
        <v>-0.22631523379603699</v>
      </c>
      <c r="O4433" s="2">
        <f>DATE(LEFT(ALT[[#This Row],[DATEMTH]],4),RIGHT(ALT[[#This Row],[DATEMTH]],2),1)</f>
        <v>44013</v>
      </c>
      <c r="P4433" t="str">
        <f>IF(AND(ALT[[#This Row],[DATE]]&gt;=DATE(2023,6,1),ALT[[#This Row],[DATE]]&lt;=DATE(2024,5,31)),"Y","N")</f>
        <v>N</v>
      </c>
      <c r="Q4433" t="str">
        <f>LEFT(ALT[[#This Row],[DATEMTH]],4)</f>
        <v>2020</v>
      </c>
    </row>
    <row r="4434" spans="1:17" x14ac:dyDescent="0.25">
      <c r="A4434" t="s">
        <v>56</v>
      </c>
      <c r="B4434" t="s">
        <v>111</v>
      </c>
      <c r="C4434" t="s">
        <v>15</v>
      </c>
      <c r="D4434" t="s">
        <v>17</v>
      </c>
      <c r="E4434" s="14">
        <v>850150.38553199999</v>
      </c>
      <c r="F4434" s="14">
        <v>5201931.9096800042</v>
      </c>
      <c r="G4434" s="13">
        <v>0.16342974116020231</v>
      </c>
      <c r="H4434" s="12">
        <v>-55117635.129999995</v>
      </c>
      <c r="I4434" s="12">
        <v>-9.0078608426583724</v>
      </c>
      <c r="J4434" t="s">
        <v>25</v>
      </c>
      <c r="K4434" s="14">
        <v>111987.56265399996</v>
      </c>
      <c r="L4434" s="14">
        <v>850150.38553199999</v>
      </c>
      <c r="M4434" s="13">
        <v>0.13172676806341896</v>
      </c>
      <c r="N4434" s="12">
        <v>-1.186576395968413</v>
      </c>
      <c r="O4434" s="2">
        <f>DATE(LEFT(ALT[[#This Row],[DATEMTH]],4),RIGHT(ALT[[#This Row],[DATEMTH]],2),1)</f>
        <v>44013</v>
      </c>
      <c r="P4434" t="str">
        <f>IF(AND(ALT[[#This Row],[DATE]]&gt;=DATE(2023,6,1),ALT[[#This Row],[DATE]]&lt;=DATE(2024,5,31)),"Y","N")</f>
        <v>N</v>
      </c>
      <c r="Q4434" t="str">
        <f>LEFT(ALT[[#This Row],[DATEMTH]],4)</f>
        <v>2020</v>
      </c>
    </row>
    <row r="4435" spans="1:17" x14ac:dyDescent="0.25">
      <c r="A4435" t="s">
        <v>56</v>
      </c>
      <c r="B4435" t="s">
        <v>111</v>
      </c>
      <c r="C4435" t="s">
        <v>15</v>
      </c>
      <c r="D4435" t="s">
        <v>17</v>
      </c>
      <c r="E4435" s="14">
        <v>850150.38553199999</v>
      </c>
      <c r="F4435" s="14">
        <v>5201931.9096800042</v>
      </c>
      <c r="G4435" s="13">
        <v>0.16342974116020231</v>
      </c>
      <c r="H4435" s="12">
        <v>-55117635.129999995</v>
      </c>
      <c r="I4435" s="12">
        <v>-9.0078608426583724</v>
      </c>
      <c r="J4435" t="s">
        <v>26</v>
      </c>
      <c r="K4435" s="14">
        <v>92818.834316999972</v>
      </c>
      <c r="L4435" s="14">
        <v>850150.38553199999</v>
      </c>
      <c r="M4435" s="13">
        <v>0.10917931215065742</v>
      </c>
      <c r="N4435" s="12">
        <v>-0.98347205075028243</v>
      </c>
      <c r="O4435" s="2">
        <f>DATE(LEFT(ALT[[#This Row],[DATEMTH]],4),RIGHT(ALT[[#This Row],[DATEMTH]],2),1)</f>
        <v>44013</v>
      </c>
      <c r="P4435" t="str">
        <f>IF(AND(ALT[[#This Row],[DATE]]&gt;=DATE(2023,6,1),ALT[[#This Row],[DATE]]&lt;=DATE(2024,5,31)),"Y","N")</f>
        <v>N</v>
      </c>
      <c r="Q4435" t="str">
        <f>LEFT(ALT[[#This Row],[DATEMTH]],4)</f>
        <v>2020</v>
      </c>
    </row>
    <row r="4436" spans="1:17" x14ac:dyDescent="0.25">
      <c r="A4436" t="s">
        <v>56</v>
      </c>
      <c r="B4436" t="s">
        <v>111</v>
      </c>
      <c r="C4436" t="s">
        <v>15</v>
      </c>
      <c r="D4436" t="s">
        <v>17</v>
      </c>
      <c r="E4436" s="14">
        <v>850150.38553199999</v>
      </c>
      <c r="F4436" s="14">
        <v>5201931.9096800042</v>
      </c>
      <c r="G4436" s="13">
        <v>0.16342974116020231</v>
      </c>
      <c r="H4436" s="12">
        <v>-55117635.129999995</v>
      </c>
      <c r="I4436" s="12">
        <v>-9.0078608426583724</v>
      </c>
      <c r="J4436" t="s">
        <v>16</v>
      </c>
      <c r="K4436" s="14">
        <v>260595.70697599996</v>
      </c>
      <c r="L4436" s="14">
        <v>850150.38553199999</v>
      </c>
      <c r="M4436" s="13">
        <v>0.30652895230168786</v>
      </c>
      <c r="N4436" s="12">
        <v>-2.7611701465794702</v>
      </c>
      <c r="O4436" s="2">
        <f>DATE(LEFT(ALT[[#This Row],[DATEMTH]],4),RIGHT(ALT[[#This Row],[DATEMTH]],2),1)</f>
        <v>44013</v>
      </c>
      <c r="P4436" t="str">
        <f>IF(AND(ALT[[#This Row],[DATE]]&gt;=DATE(2023,6,1),ALT[[#This Row],[DATE]]&lt;=DATE(2024,5,31)),"Y","N")</f>
        <v>N</v>
      </c>
      <c r="Q4436" t="str">
        <f>LEFT(ALT[[#This Row],[DATEMTH]],4)</f>
        <v>2020</v>
      </c>
    </row>
    <row r="4437" spans="1:17" x14ac:dyDescent="0.25">
      <c r="A4437" t="s">
        <v>56</v>
      </c>
      <c r="B4437" t="s">
        <v>111</v>
      </c>
      <c r="C4437" t="s">
        <v>15</v>
      </c>
      <c r="D4437" t="s">
        <v>17</v>
      </c>
      <c r="E4437" s="14">
        <v>850150.38553199999</v>
      </c>
      <c r="F4437" s="14">
        <v>5201931.9096800042</v>
      </c>
      <c r="G4437" s="13">
        <v>0.16342974116020231</v>
      </c>
      <c r="H4437" s="12">
        <v>-55117635.129999995</v>
      </c>
      <c r="I4437" s="12">
        <v>-9.0078608426583724</v>
      </c>
      <c r="J4437" t="s">
        <v>24</v>
      </c>
      <c r="K4437" s="14">
        <v>384748.28158499999</v>
      </c>
      <c r="L4437" s="14">
        <v>850150.38553199999</v>
      </c>
      <c r="M4437" s="13">
        <v>0.45256496748423569</v>
      </c>
      <c r="N4437" s="12">
        <v>-4.0766422493602059</v>
      </c>
      <c r="O4437" s="2">
        <f>DATE(LEFT(ALT[[#This Row],[DATEMTH]],4),RIGHT(ALT[[#This Row],[DATEMTH]],2),1)</f>
        <v>44013</v>
      </c>
      <c r="P4437" t="str">
        <f>IF(AND(ALT[[#This Row],[DATE]]&gt;=DATE(2023,6,1),ALT[[#This Row],[DATE]]&lt;=DATE(2024,5,31)),"Y","N")</f>
        <v>N</v>
      </c>
      <c r="Q4437" t="str">
        <f>LEFT(ALT[[#This Row],[DATEMTH]],4)</f>
        <v>2020</v>
      </c>
    </row>
    <row r="4438" spans="1:17" x14ac:dyDescent="0.25">
      <c r="A4438" t="s">
        <v>56</v>
      </c>
      <c r="B4438" t="s">
        <v>111</v>
      </c>
      <c r="C4438" t="s">
        <v>18</v>
      </c>
      <c r="D4438" t="s">
        <v>17</v>
      </c>
      <c r="E4438" s="14">
        <v>1085244.0088499996</v>
      </c>
      <c r="F4438" s="14">
        <v>5201931.9096800042</v>
      </c>
      <c r="G4438" s="13">
        <v>0.20862326299014516</v>
      </c>
      <c r="H4438" s="12">
        <v>-55117635.129999995</v>
      </c>
      <c r="I4438" s="12">
        <v>-11.498820889120852</v>
      </c>
      <c r="J4438" t="s">
        <v>25</v>
      </c>
      <c r="K4438" s="14">
        <v>92749.993659999993</v>
      </c>
      <c r="L4438" s="14">
        <v>1085244.0088500003</v>
      </c>
      <c r="M4438" s="13">
        <v>8.5464644728409339E-2</v>
      </c>
      <c r="N4438" s="12">
        <v>-0.9827426420843256</v>
      </c>
      <c r="O4438" s="2">
        <f>DATE(LEFT(ALT[[#This Row],[DATEMTH]],4),RIGHT(ALT[[#This Row],[DATEMTH]],2),1)</f>
        <v>44013</v>
      </c>
      <c r="P4438" t="str">
        <f>IF(AND(ALT[[#This Row],[DATE]]&gt;=DATE(2023,6,1),ALT[[#This Row],[DATE]]&lt;=DATE(2024,5,31)),"Y","N")</f>
        <v>N</v>
      </c>
      <c r="Q4438" t="str">
        <f>LEFT(ALT[[#This Row],[DATEMTH]],4)</f>
        <v>2020</v>
      </c>
    </row>
    <row r="4439" spans="1:17" x14ac:dyDescent="0.25">
      <c r="A4439" t="s">
        <v>56</v>
      </c>
      <c r="B4439" t="s">
        <v>111</v>
      </c>
      <c r="C4439" t="s">
        <v>18</v>
      </c>
      <c r="D4439" t="s">
        <v>17</v>
      </c>
      <c r="E4439" s="14">
        <v>1085244.0088499996</v>
      </c>
      <c r="F4439" s="14">
        <v>5201931.9096800042</v>
      </c>
      <c r="G4439" s="13">
        <v>0.20862326299014516</v>
      </c>
      <c r="H4439" s="12">
        <v>-55117635.129999995</v>
      </c>
      <c r="I4439" s="12">
        <v>-11.498820889120852</v>
      </c>
      <c r="J4439" t="s">
        <v>24</v>
      </c>
      <c r="K4439" s="14">
        <v>335121.09945900022</v>
      </c>
      <c r="L4439" s="14">
        <v>1085244.0088500003</v>
      </c>
      <c r="M4439" s="13">
        <v>0.30879792629688668</v>
      </c>
      <c r="N4439" s="12">
        <v>-3.5508120454198417</v>
      </c>
      <c r="O4439" s="2">
        <f>DATE(LEFT(ALT[[#This Row],[DATEMTH]],4),RIGHT(ALT[[#This Row],[DATEMTH]],2),1)</f>
        <v>44013</v>
      </c>
      <c r="P4439" t="str">
        <f>IF(AND(ALT[[#This Row],[DATE]]&gt;=DATE(2023,6,1),ALT[[#This Row],[DATE]]&lt;=DATE(2024,5,31)),"Y","N")</f>
        <v>N</v>
      </c>
      <c r="Q4439" t="str">
        <f>LEFT(ALT[[#This Row],[DATEMTH]],4)</f>
        <v>2020</v>
      </c>
    </row>
    <row r="4440" spans="1:17" x14ac:dyDescent="0.25">
      <c r="A4440" t="s">
        <v>56</v>
      </c>
      <c r="B4440" t="s">
        <v>111</v>
      </c>
      <c r="C4440" t="s">
        <v>18</v>
      </c>
      <c r="D4440" t="s">
        <v>17</v>
      </c>
      <c r="E4440" s="14">
        <v>1085244.0088499996</v>
      </c>
      <c r="F4440" s="14">
        <v>5201931.9096800042</v>
      </c>
      <c r="G4440" s="13">
        <v>0.20862326299014516</v>
      </c>
      <c r="H4440" s="12">
        <v>-55117635.129999995</v>
      </c>
      <c r="I4440" s="12">
        <v>-11.498820889120852</v>
      </c>
      <c r="J4440" t="s">
        <v>16</v>
      </c>
      <c r="K4440" s="14">
        <v>417046.18551000021</v>
      </c>
      <c r="L4440" s="14">
        <v>1085244.0088500003</v>
      </c>
      <c r="M4440" s="13">
        <v>0.38428794087693807</v>
      </c>
      <c r="N4440" s="12">
        <v>-4.4188582019929745</v>
      </c>
      <c r="O4440" s="2">
        <f>DATE(LEFT(ALT[[#This Row],[DATEMTH]],4),RIGHT(ALT[[#This Row],[DATEMTH]],2),1)</f>
        <v>44013</v>
      </c>
      <c r="P4440" t="str">
        <f>IF(AND(ALT[[#This Row],[DATE]]&gt;=DATE(2023,6,1),ALT[[#This Row],[DATE]]&lt;=DATE(2024,5,31)),"Y","N")</f>
        <v>N</v>
      </c>
      <c r="Q4440" t="str">
        <f>LEFT(ALT[[#This Row],[DATEMTH]],4)</f>
        <v>2020</v>
      </c>
    </row>
    <row r="4441" spans="1:17" x14ac:dyDescent="0.25">
      <c r="A4441" t="s">
        <v>56</v>
      </c>
      <c r="B4441" t="s">
        <v>111</v>
      </c>
      <c r="C4441" t="s">
        <v>18</v>
      </c>
      <c r="D4441" t="s">
        <v>17</v>
      </c>
      <c r="E4441" s="14">
        <v>1085244.0088499996</v>
      </c>
      <c r="F4441" s="14">
        <v>5201931.9096800042</v>
      </c>
      <c r="G4441" s="13">
        <v>0.20862326299014516</v>
      </c>
      <c r="H4441" s="12">
        <v>-55117635.129999995</v>
      </c>
      <c r="I4441" s="12">
        <v>-11.498820889120852</v>
      </c>
      <c r="J4441" t="s">
        <v>26</v>
      </c>
      <c r="K4441" s="14">
        <v>240326.73022099992</v>
      </c>
      <c r="L4441" s="14">
        <v>1085244.0088500003</v>
      </c>
      <c r="M4441" s="13">
        <v>0.22144948809776591</v>
      </c>
      <c r="N4441" s="12">
        <v>-2.5464079996237099</v>
      </c>
      <c r="O4441" s="2">
        <f>DATE(LEFT(ALT[[#This Row],[DATEMTH]],4),RIGHT(ALT[[#This Row],[DATEMTH]],2),1)</f>
        <v>44013</v>
      </c>
      <c r="P4441" t="str">
        <f>IF(AND(ALT[[#This Row],[DATE]]&gt;=DATE(2023,6,1),ALT[[#This Row],[DATE]]&lt;=DATE(2024,5,31)),"Y","N")</f>
        <v>N</v>
      </c>
      <c r="Q4441" t="str">
        <f>LEFT(ALT[[#This Row],[DATEMTH]],4)</f>
        <v>2020</v>
      </c>
    </row>
    <row r="4442" spans="1:17" x14ac:dyDescent="0.25">
      <c r="A4442" t="s">
        <v>56</v>
      </c>
      <c r="B4442" t="s">
        <v>111</v>
      </c>
      <c r="C4442" t="s">
        <v>19</v>
      </c>
      <c r="D4442" t="s">
        <v>17</v>
      </c>
      <c r="E4442" s="14">
        <v>1447245.9646740002</v>
      </c>
      <c r="F4442" s="14">
        <v>5201931.9096800042</v>
      </c>
      <c r="G4442" s="13">
        <v>0.27821316960740977</v>
      </c>
      <c r="H4442" s="12">
        <v>-55117635.129999995</v>
      </c>
      <c r="I4442" s="12">
        <v>-15.334451970782016</v>
      </c>
      <c r="J4442" t="s">
        <v>24</v>
      </c>
      <c r="K4442" s="14">
        <v>439342.43959000008</v>
      </c>
      <c r="L4442" s="14">
        <v>1447245.9646739999</v>
      </c>
      <c r="M4442" s="13">
        <v>0.30357136956257769</v>
      </c>
      <c r="N4442" s="12">
        <v>-4.6551005862618648</v>
      </c>
      <c r="O4442" s="2">
        <f>DATE(LEFT(ALT[[#This Row],[DATEMTH]],4),RIGHT(ALT[[#This Row],[DATEMTH]],2),1)</f>
        <v>44013</v>
      </c>
      <c r="P4442" t="str">
        <f>IF(AND(ALT[[#This Row],[DATE]]&gt;=DATE(2023,6,1),ALT[[#This Row],[DATE]]&lt;=DATE(2024,5,31)),"Y","N")</f>
        <v>N</v>
      </c>
      <c r="Q4442" t="str">
        <f>LEFT(ALT[[#This Row],[DATEMTH]],4)</f>
        <v>2020</v>
      </c>
    </row>
    <row r="4443" spans="1:17" x14ac:dyDescent="0.25">
      <c r="A4443" t="s">
        <v>56</v>
      </c>
      <c r="B4443" t="s">
        <v>111</v>
      </c>
      <c r="C4443" t="s">
        <v>19</v>
      </c>
      <c r="D4443" t="s">
        <v>17</v>
      </c>
      <c r="E4443" s="14">
        <v>1447245.9646740002</v>
      </c>
      <c r="F4443" s="14">
        <v>5201931.9096800042</v>
      </c>
      <c r="G4443" s="13">
        <v>0.27821316960740977</v>
      </c>
      <c r="H4443" s="12">
        <v>-55117635.129999995</v>
      </c>
      <c r="I4443" s="12">
        <v>-15.334451970782016</v>
      </c>
      <c r="J4443" t="s">
        <v>25</v>
      </c>
      <c r="K4443" s="14">
        <v>972932.66453699989</v>
      </c>
      <c r="L4443" s="14">
        <v>1447245.9646739999</v>
      </c>
      <c r="M4443" s="13">
        <v>0.67226490056661403</v>
      </c>
      <c r="N4443" s="12">
        <v>-10.308813829381291</v>
      </c>
      <c r="O4443" s="2">
        <f>DATE(LEFT(ALT[[#This Row],[DATEMTH]],4),RIGHT(ALT[[#This Row],[DATEMTH]],2),1)</f>
        <v>44013</v>
      </c>
      <c r="P4443" t="str">
        <f>IF(AND(ALT[[#This Row],[DATE]]&gt;=DATE(2023,6,1),ALT[[#This Row],[DATE]]&lt;=DATE(2024,5,31)),"Y","N")</f>
        <v>N</v>
      </c>
      <c r="Q4443" t="str">
        <f>LEFT(ALT[[#This Row],[DATEMTH]],4)</f>
        <v>2020</v>
      </c>
    </row>
    <row r="4444" spans="1:17" x14ac:dyDescent="0.25">
      <c r="A4444" t="s">
        <v>56</v>
      </c>
      <c r="B4444" t="s">
        <v>111</v>
      </c>
      <c r="C4444" t="s">
        <v>19</v>
      </c>
      <c r="D4444" t="s">
        <v>17</v>
      </c>
      <c r="E4444" s="14">
        <v>1447245.9646740002</v>
      </c>
      <c r="F4444" s="14">
        <v>5201931.9096800042</v>
      </c>
      <c r="G4444" s="13">
        <v>0.27821316960740977</v>
      </c>
      <c r="H4444" s="12">
        <v>-55117635.129999995</v>
      </c>
      <c r="I4444" s="12">
        <v>-15.334451970782016</v>
      </c>
      <c r="J4444" t="s">
        <v>16</v>
      </c>
      <c r="K4444" s="14">
        <v>197.93939100000003</v>
      </c>
      <c r="L4444" s="14">
        <v>1447245.9646739999</v>
      </c>
      <c r="M4444" s="13">
        <v>1.3676969625863629E-4</v>
      </c>
      <c r="N4444" s="12">
        <v>-2.097288338336503E-3</v>
      </c>
      <c r="O4444" s="2">
        <f>DATE(LEFT(ALT[[#This Row],[DATEMTH]],4),RIGHT(ALT[[#This Row],[DATEMTH]],2),1)</f>
        <v>44013</v>
      </c>
      <c r="P4444" t="str">
        <f>IF(AND(ALT[[#This Row],[DATE]]&gt;=DATE(2023,6,1),ALT[[#This Row],[DATE]]&lt;=DATE(2024,5,31)),"Y","N")</f>
        <v>N</v>
      </c>
      <c r="Q4444" t="str">
        <f>LEFT(ALT[[#This Row],[DATEMTH]],4)</f>
        <v>2020</v>
      </c>
    </row>
    <row r="4445" spans="1:17" x14ac:dyDescent="0.25">
      <c r="A4445" t="s">
        <v>56</v>
      </c>
      <c r="B4445" t="s">
        <v>111</v>
      </c>
      <c r="C4445" t="s">
        <v>19</v>
      </c>
      <c r="D4445" t="s">
        <v>17</v>
      </c>
      <c r="E4445" s="14">
        <v>1447245.9646740002</v>
      </c>
      <c r="F4445" s="14">
        <v>5201931.9096800042</v>
      </c>
      <c r="G4445" s="13">
        <v>0.27821316960740977</v>
      </c>
      <c r="H4445" s="12">
        <v>-55117635.129999995</v>
      </c>
      <c r="I4445" s="12">
        <v>-15.334451970782016</v>
      </c>
      <c r="J4445" t="s">
        <v>26</v>
      </c>
      <c r="K4445" s="14">
        <v>34772.921156000011</v>
      </c>
      <c r="L4445" s="14">
        <v>1447245.9646739999</v>
      </c>
      <c r="M4445" s="13">
        <v>2.4026960174549736E-2</v>
      </c>
      <c r="N4445" s="12">
        <v>-0.36844026680052522</v>
      </c>
      <c r="O4445" s="2">
        <f>DATE(LEFT(ALT[[#This Row],[DATEMTH]],4),RIGHT(ALT[[#This Row],[DATEMTH]],2),1)</f>
        <v>44013</v>
      </c>
      <c r="P4445" t="str">
        <f>IF(AND(ALT[[#This Row],[DATE]]&gt;=DATE(2023,6,1),ALT[[#This Row],[DATE]]&lt;=DATE(2024,5,31)),"Y","N")</f>
        <v>N</v>
      </c>
      <c r="Q4445" t="str">
        <f>LEFT(ALT[[#This Row],[DATEMTH]],4)</f>
        <v>2020</v>
      </c>
    </row>
    <row r="4446" spans="1:17" x14ac:dyDescent="0.25">
      <c r="A4446" t="s">
        <v>56</v>
      </c>
      <c r="B4446" t="s">
        <v>111</v>
      </c>
      <c r="C4446" t="s">
        <v>20</v>
      </c>
      <c r="D4446" t="s">
        <v>17</v>
      </c>
      <c r="E4446" s="14">
        <v>1819291.5506239992</v>
      </c>
      <c r="F4446" s="14">
        <v>5201931.9096800042</v>
      </c>
      <c r="G4446" s="13">
        <v>0.34973382624224175</v>
      </c>
      <c r="H4446" s="12">
        <v>-55117635.129999995</v>
      </c>
      <c r="I4446" s="12">
        <v>-19.276501427438699</v>
      </c>
      <c r="J4446" t="s">
        <v>25</v>
      </c>
      <c r="K4446" s="14">
        <v>237589.85685099999</v>
      </c>
      <c r="L4446" s="14">
        <v>1819291.5506239999</v>
      </c>
      <c r="M4446" s="13">
        <v>0.13059471241402121</v>
      </c>
      <c r="N4446" s="12">
        <v>-2.5174091602648261</v>
      </c>
      <c r="O4446" s="2">
        <f>DATE(LEFT(ALT[[#This Row],[DATEMTH]],4),RIGHT(ALT[[#This Row],[DATEMTH]],2),1)</f>
        <v>44013</v>
      </c>
      <c r="P4446" t="str">
        <f>IF(AND(ALT[[#This Row],[DATE]]&gt;=DATE(2023,6,1),ALT[[#This Row],[DATE]]&lt;=DATE(2024,5,31)),"Y","N")</f>
        <v>N</v>
      </c>
      <c r="Q4446" t="str">
        <f>LEFT(ALT[[#This Row],[DATEMTH]],4)</f>
        <v>2020</v>
      </c>
    </row>
    <row r="4447" spans="1:17" x14ac:dyDescent="0.25">
      <c r="A4447" t="s">
        <v>56</v>
      </c>
      <c r="B4447" t="s">
        <v>111</v>
      </c>
      <c r="C4447" t="s">
        <v>20</v>
      </c>
      <c r="D4447" t="s">
        <v>17</v>
      </c>
      <c r="E4447" s="14">
        <v>1819291.5506239992</v>
      </c>
      <c r="F4447" s="14">
        <v>5201931.9096800042</v>
      </c>
      <c r="G4447" s="13">
        <v>0.34973382624224175</v>
      </c>
      <c r="H4447" s="12">
        <v>-55117635.129999995</v>
      </c>
      <c r="I4447" s="12">
        <v>-19.276501427438699</v>
      </c>
      <c r="J4447" t="s">
        <v>24</v>
      </c>
      <c r="K4447" s="14">
        <v>786391.66989499982</v>
      </c>
      <c r="L4447" s="14">
        <v>1819291.5506239999</v>
      </c>
      <c r="M4447" s="13">
        <v>0.432251592453818</v>
      </c>
      <c r="N4447" s="12">
        <v>-8.3322984389486727</v>
      </c>
      <c r="O4447" s="2">
        <f>DATE(LEFT(ALT[[#This Row],[DATEMTH]],4),RIGHT(ALT[[#This Row],[DATEMTH]],2),1)</f>
        <v>44013</v>
      </c>
      <c r="P4447" t="str">
        <f>IF(AND(ALT[[#This Row],[DATE]]&gt;=DATE(2023,6,1),ALT[[#This Row],[DATE]]&lt;=DATE(2024,5,31)),"Y","N")</f>
        <v>N</v>
      </c>
      <c r="Q4447" t="str">
        <f>LEFT(ALT[[#This Row],[DATEMTH]],4)</f>
        <v>2020</v>
      </c>
    </row>
    <row r="4448" spans="1:17" x14ac:dyDescent="0.25">
      <c r="A4448" t="s">
        <v>56</v>
      </c>
      <c r="B4448" t="s">
        <v>111</v>
      </c>
      <c r="C4448" t="s">
        <v>20</v>
      </c>
      <c r="D4448" t="s">
        <v>17</v>
      </c>
      <c r="E4448" s="14">
        <v>1819291.5506239992</v>
      </c>
      <c r="F4448" s="14">
        <v>5201931.9096800042</v>
      </c>
      <c r="G4448" s="13">
        <v>0.34973382624224175</v>
      </c>
      <c r="H4448" s="12">
        <v>-55117635.129999995</v>
      </c>
      <c r="I4448" s="12">
        <v>-19.276501427438699</v>
      </c>
      <c r="J4448" t="s">
        <v>16</v>
      </c>
      <c r="K4448" s="14">
        <v>678926.65643799992</v>
      </c>
      <c r="L4448" s="14">
        <v>1819291.5506239999</v>
      </c>
      <c r="M4448" s="13">
        <v>0.37318188841427558</v>
      </c>
      <c r="N4448" s="12">
        <v>-7.1936412047120522</v>
      </c>
      <c r="O4448" s="2">
        <f>DATE(LEFT(ALT[[#This Row],[DATEMTH]],4),RIGHT(ALT[[#This Row],[DATEMTH]],2),1)</f>
        <v>44013</v>
      </c>
      <c r="P4448" t="str">
        <f>IF(AND(ALT[[#This Row],[DATE]]&gt;=DATE(2023,6,1),ALT[[#This Row],[DATE]]&lt;=DATE(2024,5,31)),"Y","N")</f>
        <v>N</v>
      </c>
      <c r="Q4448" t="str">
        <f>LEFT(ALT[[#This Row],[DATEMTH]],4)</f>
        <v>2020</v>
      </c>
    </row>
    <row r="4449" spans="1:17" x14ac:dyDescent="0.25">
      <c r="A4449" t="s">
        <v>56</v>
      </c>
      <c r="B4449" t="s">
        <v>111</v>
      </c>
      <c r="C4449" t="s">
        <v>20</v>
      </c>
      <c r="D4449" t="s">
        <v>17</v>
      </c>
      <c r="E4449" s="14">
        <v>1819291.5506239992</v>
      </c>
      <c r="F4449" s="14">
        <v>5201931.9096800042</v>
      </c>
      <c r="G4449" s="13">
        <v>0.34973382624224175</v>
      </c>
      <c r="H4449" s="12">
        <v>-55117635.129999995</v>
      </c>
      <c r="I4449" s="12">
        <v>-19.276501427438699</v>
      </c>
      <c r="J4449" t="s">
        <v>26</v>
      </c>
      <c r="K4449" s="14">
        <v>116383.36744000005</v>
      </c>
      <c r="L4449" s="14">
        <v>1819291.5506239999</v>
      </c>
      <c r="M4449" s="13">
        <v>6.3971806717885132E-2</v>
      </c>
      <c r="N4449" s="12">
        <v>-1.2331526235131454</v>
      </c>
      <c r="O4449" s="2">
        <f>DATE(LEFT(ALT[[#This Row],[DATEMTH]],4),RIGHT(ALT[[#This Row],[DATEMTH]],2),1)</f>
        <v>44013</v>
      </c>
      <c r="P4449" t="str">
        <f>IF(AND(ALT[[#This Row],[DATE]]&gt;=DATE(2023,6,1),ALT[[#This Row],[DATE]]&lt;=DATE(2024,5,31)),"Y","N")</f>
        <v>N</v>
      </c>
      <c r="Q4449" t="str">
        <f>LEFT(ALT[[#This Row],[DATEMTH]],4)</f>
        <v>2020</v>
      </c>
    </row>
    <row r="4450" spans="1:17" x14ac:dyDescent="0.25">
      <c r="A4450" t="s">
        <v>56</v>
      </c>
      <c r="B4450" t="s">
        <v>111</v>
      </c>
      <c r="C4450" t="s">
        <v>15</v>
      </c>
      <c r="D4450" t="s">
        <v>23</v>
      </c>
      <c r="E4450" s="14">
        <v>850150.38553199999</v>
      </c>
      <c r="F4450" s="14">
        <v>5201931.9096800042</v>
      </c>
      <c r="G4450" s="13">
        <v>0.16342974116020231</v>
      </c>
      <c r="H4450" s="12">
        <v>0</v>
      </c>
      <c r="I4450" s="12">
        <v>0</v>
      </c>
      <c r="J4450" t="s">
        <v>25</v>
      </c>
      <c r="K4450" s="14">
        <v>111987.56265399996</v>
      </c>
      <c r="L4450" s="14">
        <v>850150.38553199999</v>
      </c>
      <c r="M4450" s="13">
        <v>0.13172676806341896</v>
      </c>
      <c r="N4450" s="12">
        <v>0</v>
      </c>
      <c r="O4450" s="2">
        <f>DATE(LEFT(ALT[[#This Row],[DATEMTH]],4),RIGHT(ALT[[#This Row],[DATEMTH]],2),1)</f>
        <v>44013</v>
      </c>
      <c r="P4450" t="str">
        <f>IF(AND(ALT[[#This Row],[DATE]]&gt;=DATE(2023,6,1),ALT[[#This Row],[DATE]]&lt;=DATE(2024,5,31)),"Y","N")</f>
        <v>N</v>
      </c>
      <c r="Q4450" t="str">
        <f>LEFT(ALT[[#This Row],[DATEMTH]],4)</f>
        <v>2020</v>
      </c>
    </row>
    <row r="4451" spans="1:17" x14ac:dyDescent="0.25">
      <c r="A4451" t="s">
        <v>56</v>
      </c>
      <c r="B4451" t="s">
        <v>111</v>
      </c>
      <c r="C4451" t="s">
        <v>15</v>
      </c>
      <c r="D4451" t="s">
        <v>23</v>
      </c>
      <c r="E4451" s="14">
        <v>850150.38553199999</v>
      </c>
      <c r="F4451" s="14">
        <v>5201931.9096800042</v>
      </c>
      <c r="G4451" s="13">
        <v>0.16342974116020231</v>
      </c>
      <c r="H4451" s="12">
        <v>0</v>
      </c>
      <c r="I4451" s="12">
        <v>0</v>
      </c>
      <c r="J4451" t="s">
        <v>16</v>
      </c>
      <c r="K4451" s="14">
        <v>260595.70697599996</v>
      </c>
      <c r="L4451" s="14">
        <v>850150.38553199999</v>
      </c>
      <c r="M4451" s="13">
        <v>0.30652895230168786</v>
      </c>
      <c r="N4451" s="12">
        <v>0</v>
      </c>
      <c r="O4451" s="2">
        <f>DATE(LEFT(ALT[[#This Row],[DATEMTH]],4),RIGHT(ALT[[#This Row],[DATEMTH]],2),1)</f>
        <v>44013</v>
      </c>
      <c r="P4451" t="str">
        <f>IF(AND(ALT[[#This Row],[DATE]]&gt;=DATE(2023,6,1),ALT[[#This Row],[DATE]]&lt;=DATE(2024,5,31)),"Y","N")</f>
        <v>N</v>
      </c>
      <c r="Q4451" t="str">
        <f>LEFT(ALT[[#This Row],[DATEMTH]],4)</f>
        <v>2020</v>
      </c>
    </row>
    <row r="4452" spans="1:17" x14ac:dyDescent="0.25">
      <c r="A4452" t="s">
        <v>56</v>
      </c>
      <c r="B4452" t="s">
        <v>111</v>
      </c>
      <c r="C4452" t="s">
        <v>15</v>
      </c>
      <c r="D4452" t="s">
        <v>23</v>
      </c>
      <c r="E4452" s="14">
        <v>850150.38553199999</v>
      </c>
      <c r="F4452" s="14">
        <v>5201931.9096800042</v>
      </c>
      <c r="G4452" s="13">
        <v>0.16342974116020231</v>
      </c>
      <c r="H4452" s="12">
        <v>0</v>
      </c>
      <c r="I4452" s="12">
        <v>0</v>
      </c>
      <c r="J4452" t="s">
        <v>26</v>
      </c>
      <c r="K4452" s="14">
        <v>92818.834316999972</v>
      </c>
      <c r="L4452" s="14">
        <v>850150.38553199999</v>
      </c>
      <c r="M4452" s="13">
        <v>0.10917931215065742</v>
      </c>
      <c r="N4452" s="12">
        <v>0</v>
      </c>
      <c r="O4452" s="2">
        <f>DATE(LEFT(ALT[[#This Row],[DATEMTH]],4),RIGHT(ALT[[#This Row],[DATEMTH]],2),1)</f>
        <v>44013</v>
      </c>
      <c r="P4452" t="str">
        <f>IF(AND(ALT[[#This Row],[DATE]]&gt;=DATE(2023,6,1),ALT[[#This Row],[DATE]]&lt;=DATE(2024,5,31)),"Y","N")</f>
        <v>N</v>
      </c>
      <c r="Q4452" t="str">
        <f>LEFT(ALT[[#This Row],[DATEMTH]],4)</f>
        <v>2020</v>
      </c>
    </row>
    <row r="4453" spans="1:17" x14ac:dyDescent="0.25">
      <c r="A4453" t="s">
        <v>56</v>
      </c>
      <c r="B4453" t="s">
        <v>111</v>
      </c>
      <c r="C4453" t="s">
        <v>15</v>
      </c>
      <c r="D4453" t="s">
        <v>23</v>
      </c>
      <c r="E4453" s="14">
        <v>850150.38553199999</v>
      </c>
      <c r="F4453" s="14">
        <v>5201931.9096800042</v>
      </c>
      <c r="G4453" s="13">
        <v>0.16342974116020231</v>
      </c>
      <c r="H4453" s="12">
        <v>0</v>
      </c>
      <c r="I4453" s="12">
        <v>0</v>
      </c>
      <c r="J4453" t="s">
        <v>24</v>
      </c>
      <c r="K4453" s="14">
        <v>384748.28158499999</v>
      </c>
      <c r="L4453" s="14">
        <v>850150.38553199999</v>
      </c>
      <c r="M4453" s="13">
        <v>0.45256496748423569</v>
      </c>
      <c r="N4453" s="12">
        <v>0</v>
      </c>
      <c r="O4453" s="2">
        <f>DATE(LEFT(ALT[[#This Row],[DATEMTH]],4),RIGHT(ALT[[#This Row],[DATEMTH]],2),1)</f>
        <v>44013</v>
      </c>
      <c r="P4453" t="str">
        <f>IF(AND(ALT[[#This Row],[DATE]]&gt;=DATE(2023,6,1),ALT[[#This Row],[DATE]]&lt;=DATE(2024,5,31)),"Y","N")</f>
        <v>N</v>
      </c>
      <c r="Q4453" t="str">
        <f>LEFT(ALT[[#This Row],[DATEMTH]],4)</f>
        <v>2020</v>
      </c>
    </row>
    <row r="4454" spans="1:17" x14ac:dyDescent="0.25">
      <c r="A4454" t="s">
        <v>56</v>
      </c>
      <c r="B4454" t="s">
        <v>111</v>
      </c>
      <c r="C4454" t="s">
        <v>18</v>
      </c>
      <c r="D4454" t="s">
        <v>23</v>
      </c>
      <c r="E4454" s="14">
        <v>1085244.0088499996</v>
      </c>
      <c r="F4454" s="14">
        <v>5201931.9096800042</v>
      </c>
      <c r="G4454" s="13">
        <v>0.20862326299014516</v>
      </c>
      <c r="H4454" s="12">
        <v>0</v>
      </c>
      <c r="I4454" s="12">
        <v>0</v>
      </c>
      <c r="J4454" t="s">
        <v>24</v>
      </c>
      <c r="K4454" s="14">
        <v>335121.09945900022</v>
      </c>
      <c r="L4454" s="14">
        <v>1085244.0088500003</v>
      </c>
      <c r="M4454" s="13">
        <v>0.30879792629688668</v>
      </c>
      <c r="N4454" s="12">
        <v>0</v>
      </c>
      <c r="O4454" s="2">
        <f>DATE(LEFT(ALT[[#This Row],[DATEMTH]],4),RIGHT(ALT[[#This Row],[DATEMTH]],2),1)</f>
        <v>44013</v>
      </c>
      <c r="P4454" t="str">
        <f>IF(AND(ALT[[#This Row],[DATE]]&gt;=DATE(2023,6,1),ALT[[#This Row],[DATE]]&lt;=DATE(2024,5,31)),"Y","N")</f>
        <v>N</v>
      </c>
      <c r="Q4454" t="str">
        <f>LEFT(ALT[[#This Row],[DATEMTH]],4)</f>
        <v>2020</v>
      </c>
    </row>
    <row r="4455" spans="1:17" x14ac:dyDescent="0.25">
      <c r="A4455" t="s">
        <v>56</v>
      </c>
      <c r="B4455" t="s">
        <v>111</v>
      </c>
      <c r="C4455" t="s">
        <v>18</v>
      </c>
      <c r="D4455" t="s">
        <v>23</v>
      </c>
      <c r="E4455" s="14">
        <v>1085244.0088499996</v>
      </c>
      <c r="F4455" s="14">
        <v>5201931.9096800042</v>
      </c>
      <c r="G4455" s="13">
        <v>0.20862326299014516</v>
      </c>
      <c r="H4455" s="12">
        <v>0</v>
      </c>
      <c r="I4455" s="12">
        <v>0</v>
      </c>
      <c r="J4455" t="s">
        <v>25</v>
      </c>
      <c r="K4455" s="14">
        <v>92749.993659999993</v>
      </c>
      <c r="L4455" s="14">
        <v>1085244.0088500003</v>
      </c>
      <c r="M4455" s="13">
        <v>8.5464644728409339E-2</v>
      </c>
      <c r="N4455" s="12">
        <v>0</v>
      </c>
      <c r="O4455" s="2">
        <f>DATE(LEFT(ALT[[#This Row],[DATEMTH]],4),RIGHT(ALT[[#This Row],[DATEMTH]],2),1)</f>
        <v>44013</v>
      </c>
      <c r="P4455" t="str">
        <f>IF(AND(ALT[[#This Row],[DATE]]&gt;=DATE(2023,6,1),ALT[[#This Row],[DATE]]&lt;=DATE(2024,5,31)),"Y","N")</f>
        <v>N</v>
      </c>
      <c r="Q4455" t="str">
        <f>LEFT(ALT[[#This Row],[DATEMTH]],4)</f>
        <v>2020</v>
      </c>
    </row>
    <row r="4456" spans="1:17" x14ac:dyDescent="0.25">
      <c r="A4456" t="s">
        <v>56</v>
      </c>
      <c r="B4456" t="s">
        <v>111</v>
      </c>
      <c r="C4456" t="s">
        <v>18</v>
      </c>
      <c r="D4456" t="s">
        <v>23</v>
      </c>
      <c r="E4456" s="14">
        <v>1085244.0088499996</v>
      </c>
      <c r="F4456" s="14">
        <v>5201931.9096800042</v>
      </c>
      <c r="G4456" s="13">
        <v>0.20862326299014516</v>
      </c>
      <c r="H4456" s="12">
        <v>0</v>
      </c>
      <c r="I4456" s="12">
        <v>0</v>
      </c>
      <c r="J4456" t="s">
        <v>16</v>
      </c>
      <c r="K4456" s="14">
        <v>417046.18551000021</v>
      </c>
      <c r="L4456" s="14">
        <v>1085244.0088500003</v>
      </c>
      <c r="M4456" s="13">
        <v>0.38428794087693807</v>
      </c>
      <c r="N4456" s="12">
        <v>0</v>
      </c>
      <c r="O4456" s="2">
        <f>DATE(LEFT(ALT[[#This Row],[DATEMTH]],4),RIGHT(ALT[[#This Row],[DATEMTH]],2),1)</f>
        <v>44013</v>
      </c>
      <c r="P4456" t="str">
        <f>IF(AND(ALT[[#This Row],[DATE]]&gt;=DATE(2023,6,1),ALT[[#This Row],[DATE]]&lt;=DATE(2024,5,31)),"Y","N")</f>
        <v>N</v>
      </c>
      <c r="Q4456" t="str">
        <f>LEFT(ALT[[#This Row],[DATEMTH]],4)</f>
        <v>2020</v>
      </c>
    </row>
    <row r="4457" spans="1:17" x14ac:dyDescent="0.25">
      <c r="A4457" t="s">
        <v>56</v>
      </c>
      <c r="B4457" t="s">
        <v>111</v>
      </c>
      <c r="C4457" t="s">
        <v>18</v>
      </c>
      <c r="D4457" t="s">
        <v>23</v>
      </c>
      <c r="E4457" s="14">
        <v>1085244.0088499996</v>
      </c>
      <c r="F4457" s="14">
        <v>5201931.9096800042</v>
      </c>
      <c r="G4457" s="13">
        <v>0.20862326299014516</v>
      </c>
      <c r="H4457" s="12">
        <v>0</v>
      </c>
      <c r="I4457" s="12">
        <v>0</v>
      </c>
      <c r="J4457" t="s">
        <v>26</v>
      </c>
      <c r="K4457" s="14">
        <v>240326.73022099992</v>
      </c>
      <c r="L4457" s="14">
        <v>1085244.0088500003</v>
      </c>
      <c r="M4457" s="13">
        <v>0.22144948809776591</v>
      </c>
      <c r="N4457" s="12">
        <v>0</v>
      </c>
      <c r="O4457" s="2">
        <f>DATE(LEFT(ALT[[#This Row],[DATEMTH]],4),RIGHT(ALT[[#This Row],[DATEMTH]],2),1)</f>
        <v>44013</v>
      </c>
      <c r="P4457" t="str">
        <f>IF(AND(ALT[[#This Row],[DATE]]&gt;=DATE(2023,6,1),ALT[[#This Row],[DATE]]&lt;=DATE(2024,5,31)),"Y","N")</f>
        <v>N</v>
      </c>
      <c r="Q4457" t="str">
        <f>LEFT(ALT[[#This Row],[DATEMTH]],4)</f>
        <v>2020</v>
      </c>
    </row>
    <row r="4458" spans="1:17" x14ac:dyDescent="0.25">
      <c r="A4458" t="s">
        <v>56</v>
      </c>
      <c r="B4458" t="s">
        <v>111</v>
      </c>
      <c r="C4458" t="s">
        <v>19</v>
      </c>
      <c r="D4458" t="s">
        <v>23</v>
      </c>
      <c r="E4458" s="14">
        <v>1447245.9646740002</v>
      </c>
      <c r="F4458" s="14">
        <v>5201931.9096800042</v>
      </c>
      <c r="G4458" s="13">
        <v>0.27821316960740977</v>
      </c>
      <c r="H4458" s="12">
        <v>0</v>
      </c>
      <c r="I4458" s="12">
        <v>0</v>
      </c>
      <c r="J4458" t="s">
        <v>16</v>
      </c>
      <c r="K4458" s="14">
        <v>197.93939100000003</v>
      </c>
      <c r="L4458" s="14">
        <v>1447245.9646739999</v>
      </c>
      <c r="M4458" s="13">
        <v>1.3676969625863629E-4</v>
      </c>
      <c r="N4458" s="12">
        <v>0</v>
      </c>
      <c r="O4458" s="2">
        <f>DATE(LEFT(ALT[[#This Row],[DATEMTH]],4),RIGHT(ALT[[#This Row],[DATEMTH]],2),1)</f>
        <v>44013</v>
      </c>
      <c r="P4458" t="str">
        <f>IF(AND(ALT[[#This Row],[DATE]]&gt;=DATE(2023,6,1),ALT[[#This Row],[DATE]]&lt;=DATE(2024,5,31)),"Y","N")</f>
        <v>N</v>
      </c>
      <c r="Q4458" t="str">
        <f>LEFT(ALT[[#This Row],[DATEMTH]],4)</f>
        <v>2020</v>
      </c>
    </row>
    <row r="4459" spans="1:17" x14ac:dyDescent="0.25">
      <c r="A4459" t="s">
        <v>56</v>
      </c>
      <c r="B4459" t="s">
        <v>111</v>
      </c>
      <c r="C4459" t="s">
        <v>19</v>
      </c>
      <c r="D4459" t="s">
        <v>23</v>
      </c>
      <c r="E4459" s="14">
        <v>1447245.9646740002</v>
      </c>
      <c r="F4459" s="14">
        <v>5201931.9096800042</v>
      </c>
      <c r="G4459" s="13">
        <v>0.27821316960740977</v>
      </c>
      <c r="H4459" s="12">
        <v>0</v>
      </c>
      <c r="I4459" s="12">
        <v>0</v>
      </c>
      <c r="J4459" t="s">
        <v>25</v>
      </c>
      <c r="K4459" s="14">
        <v>972932.66453699989</v>
      </c>
      <c r="L4459" s="14">
        <v>1447245.9646739999</v>
      </c>
      <c r="M4459" s="13">
        <v>0.67226490056661403</v>
      </c>
      <c r="N4459" s="12">
        <v>0</v>
      </c>
      <c r="O4459" s="2">
        <f>DATE(LEFT(ALT[[#This Row],[DATEMTH]],4),RIGHT(ALT[[#This Row],[DATEMTH]],2),1)</f>
        <v>44013</v>
      </c>
      <c r="P4459" t="str">
        <f>IF(AND(ALT[[#This Row],[DATE]]&gt;=DATE(2023,6,1),ALT[[#This Row],[DATE]]&lt;=DATE(2024,5,31)),"Y","N")</f>
        <v>N</v>
      </c>
      <c r="Q4459" t="str">
        <f>LEFT(ALT[[#This Row],[DATEMTH]],4)</f>
        <v>2020</v>
      </c>
    </row>
    <row r="4460" spans="1:17" x14ac:dyDescent="0.25">
      <c r="A4460" t="s">
        <v>56</v>
      </c>
      <c r="B4460" t="s">
        <v>111</v>
      </c>
      <c r="C4460" t="s">
        <v>19</v>
      </c>
      <c r="D4460" t="s">
        <v>23</v>
      </c>
      <c r="E4460" s="14">
        <v>1447245.9646740002</v>
      </c>
      <c r="F4460" s="14">
        <v>5201931.9096800042</v>
      </c>
      <c r="G4460" s="13">
        <v>0.27821316960740977</v>
      </c>
      <c r="H4460" s="12">
        <v>0</v>
      </c>
      <c r="I4460" s="12">
        <v>0</v>
      </c>
      <c r="J4460" t="s">
        <v>24</v>
      </c>
      <c r="K4460" s="14">
        <v>439342.43959000008</v>
      </c>
      <c r="L4460" s="14">
        <v>1447245.9646739999</v>
      </c>
      <c r="M4460" s="13">
        <v>0.30357136956257769</v>
      </c>
      <c r="N4460" s="12">
        <v>0</v>
      </c>
      <c r="O4460" s="2">
        <f>DATE(LEFT(ALT[[#This Row],[DATEMTH]],4),RIGHT(ALT[[#This Row],[DATEMTH]],2),1)</f>
        <v>44013</v>
      </c>
      <c r="P4460" t="str">
        <f>IF(AND(ALT[[#This Row],[DATE]]&gt;=DATE(2023,6,1),ALT[[#This Row],[DATE]]&lt;=DATE(2024,5,31)),"Y","N")</f>
        <v>N</v>
      </c>
      <c r="Q4460" t="str">
        <f>LEFT(ALT[[#This Row],[DATEMTH]],4)</f>
        <v>2020</v>
      </c>
    </row>
    <row r="4461" spans="1:17" x14ac:dyDescent="0.25">
      <c r="A4461" t="s">
        <v>56</v>
      </c>
      <c r="B4461" t="s">
        <v>111</v>
      </c>
      <c r="C4461" t="s">
        <v>19</v>
      </c>
      <c r="D4461" t="s">
        <v>23</v>
      </c>
      <c r="E4461" s="14">
        <v>1447245.9646740002</v>
      </c>
      <c r="F4461" s="14">
        <v>5201931.9096800042</v>
      </c>
      <c r="G4461" s="13">
        <v>0.27821316960740977</v>
      </c>
      <c r="H4461" s="12">
        <v>0</v>
      </c>
      <c r="I4461" s="12">
        <v>0</v>
      </c>
      <c r="J4461" t="s">
        <v>26</v>
      </c>
      <c r="K4461" s="14">
        <v>34772.921156000011</v>
      </c>
      <c r="L4461" s="14">
        <v>1447245.9646739999</v>
      </c>
      <c r="M4461" s="13">
        <v>2.4026960174549736E-2</v>
      </c>
      <c r="N4461" s="12">
        <v>0</v>
      </c>
      <c r="O4461" s="2">
        <f>DATE(LEFT(ALT[[#This Row],[DATEMTH]],4),RIGHT(ALT[[#This Row],[DATEMTH]],2),1)</f>
        <v>44013</v>
      </c>
      <c r="P4461" t="str">
        <f>IF(AND(ALT[[#This Row],[DATE]]&gt;=DATE(2023,6,1),ALT[[#This Row],[DATE]]&lt;=DATE(2024,5,31)),"Y","N")</f>
        <v>N</v>
      </c>
      <c r="Q4461" t="str">
        <f>LEFT(ALT[[#This Row],[DATEMTH]],4)</f>
        <v>2020</v>
      </c>
    </row>
    <row r="4462" spans="1:17" x14ac:dyDescent="0.25">
      <c r="A4462" t="s">
        <v>56</v>
      </c>
      <c r="B4462" t="s">
        <v>111</v>
      </c>
      <c r="C4462" t="s">
        <v>20</v>
      </c>
      <c r="D4462" t="s">
        <v>23</v>
      </c>
      <c r="E4462" s="14">
        <v>1819291.5506239992</v>
      </c>
      <c r="F4462" s="14">
        <v>5201931.9096800042</v>
      </c>
      <c r="G4462" s="13">
        <v>0.34973382624224175</v>
      </c>
      <c r="H4462" s="12">
        <v>0</v>
      </c>
      <c r="I4462" s="12">
        <v>0</v>
      </c>
      <c r="J4462" t="s">
        <v>24</v>
      </c>
      <c r="K4462" s="14">
        <v>786391.66989499982</v>
      </c>
      <c r="L4462" s="14">
        <v>1819291.5506239999</v>
      </c>
      <c r="M4462" s="13">
        <v>0.432251592453818</v>
      </c>
      <c r="N4462" s="12">
        <v>0</v>
      </c>
      <c r="O4462" s="2">
        <f>DATE(LEFT(ALT[[#This Row],[DATEMTH]],4),RIGHT(ALT[[#This Row],[DATEMTH]],2),1)</f>
        <v>44013</v>
      </c>
      <c r="P4462" t="str">
        <f>IF(AND(ALT[[#This Row],[DATE]]&gt;=DATE(2023,6,1),ALT[[#This Row],[DATE]]&lt;=DATE(2024,5,31)),"Y","N")</f>
        <v>N</v>
      </c>
      <c r="Q4462" t="str">
        <f>LEFT(ALT[[#This Row],[DATEMTH]],4)</f>
        <v>2020</v>
      </c>
    </row>
    <row r="4463" spans="1:17" x14ac:dyDescent="0.25">
      <c r="A4463" t="s">
        <v>56</v>
      </c>
      <c r="B4463" t="s">
        <v>111</v>
      </c>
      <c r="C4463" t="s">
        <v>20</v>
      </c>
      <c r="D4463" t="s">
        <v>23</v>
      </c>
      <c r="E4463" s="14">
        <v>1819291.5506239992</v>
      </c>
      <c r="F4463" s="14">
        <v>5201931.9096800042</v>
      </c>
      <c r="G4463" s="13">
        <v>0.34973382624224175</v>
      </c>
      <c r="H4463" s="12">
        <v>0</v>
      </c>
      <c r="I4463" s="12">
        <v>0</v>
      </c>
      <c r="J4463" t="s">
        <v>25</v>
      </c>
      <c r="K4463" s="14">
        <v>237589.85685099999</v>
      </c>
      <c r="L4463" s="14">
        <v>1819291.5506239999</v>
      </c>
      <c r="M4463" s="13">
        <v>0.13059471241402121</v>
      </c>
      <c r="N4463" s="12">
        <v>0</v>
      </c>
      <c r="O4463" s="2">
        <f>DATE(LEFT(ALT[[#This Row],[DATEMTH]],4),RIGHT(ALT[[#This Row],[DATEMTH]],2),1)</f>
        <v>44013</v>
      </c>
      <c r="P4463" t="str">
        <f>IF(AND(ALT[[#This Row],[DATE]]&gt;=DATE(2023,6,1),ALT[[#This Row],[DATE]]&lt;=DATE(2024,5,31)),"Y","N")</f>
        <v>N</v>
      </c>
      <c r="Q4463" t="str">
        <f>LEFT(ALT[[#This Row],[DATEMTH]],4)</f>
        <v>2020</v>
      </c>
    </row>
    <row r="4464" spans="1:17" x14ac:dyDescent="0.25">
      <c r="A4464" t="s">
        <v>56</v>
      </c>
      <c r="B4464" t="s">
        <v>111</v>
      </c>
      <c r="C4464" t="s">
        <v>20</v>
      </c>
      <c r="D4464" t="s">
        <v>23</v>
      </c>
      <c r="E4464" s="14">
        <v>1819291.5506239992</v>
      </c>
      <c r="F4464" s="14">
        <v>5201931.9096800042</v>
      </c>
      <c r="G4464" s="13">
        <v>0.34973382624224175</v>
      </c>
      <c r="H4464" s="12">
        <v>0</v>
      </c>
      <c r="I4464" s="12">
        <v>0</v>
      </c>
      <c r="J4464" t="s">
        <v>16</v>
      </c>
      <c r="K4464" s="14">
        <v>678926.65643799992</v>
      </c>
      <c r="L4464" s="14">
        <v>1819291.5506239999</v>
      </c>
      <c r="M4464" s="13">
        <v>0.37318188841427558</v>
      </c>
      <c r="N4464" s="12">
        <v>0</v>
      </c>
      <c r="O4464" s="2">
        <f>DATE(LEFT(ALT[[#This Row],[DATEMTH]],4),RIGHT(ALT[[#This Row],[DATEMTH]],2),1)</f>
        <v>44013</v>
      </c>
      <c r="P4464" t="str">
        <f>IF(AND(ALT[[#This Row],[DATE]]&gt;=DATE(2023,6,1),ALT[[#This Row],[DATE]]&lt;=DATE(2024,5,31)),"Y","N")</f>
        <v>N</v>
      </c>
      <c r="Q4464" t="str">
        <f>LEFT(ALT[[#This Row],[DATEMTH]],4)</f>
        <v>2020</v>
      </c>
    </row>
    <row r="4465" spans="1:17" x14ac:dyDescent="0.25">
      <c r="A4465" t="s">
        <v>56</v>
      </c>
      <c r="B4465" t="s">
        <v>111</v>
      </c>
      <c r="C4465" t="s">
        <v>20</v>
      </c>
      <c r="D4465" t="s">
        <v>23</v>
      </c>
      <c r="E4465" s="14">
        <v>1819291.5506239992</v>
      </c>
      <c r="F4465" s="14">
        <v>5201931.9096800042</v>
      </c>
      <c r="G4465" s="13">
        <v>0.34973382624224175</v>
      </c>
      <c r="H4465" s="12">
        <v>0</v>
      </c>
      <c r="I4465" s="12">
        <v>0</v>
      </c>
      <c r="J4465" t="s">
        <v>26</v>
      </c>
      <c r="K4465" s="14">
        <v>116383.36744000005</v>
      </c>
      <c r="L4465" s="14">
        <v>1819291.5506239999</v>
      </c>
      <c r="M4465" s="13">
        <v>6.3971806717885132E-2</v>
      </c>
      <c r="N4465" s="12">
        <v>0</v>
      </c>
      <c r="O4465" s="2">
        <f>DATE(LEFT(ALT[[#This Row],[DATEMTH]],4),RIGHT(ALT[[#This Row],[DATEMTH]],2),1)</f>
        <v>44013</v>
      </c>
      <c r="P4465" t="str">
        <f>IF(AND(ALT[[#This Row],[DATE]]&gt;=DATE(2023,6,1),ALT[[#This Row],[DATE]]&lt;=DATE(2024,5,31)),"Y","N")</f>
        <v>N</v>
      </c>
      <c r="Q4465" t="str">
        <f>LEFT(ALT[[#This Row],[DATEMTH]],4)</f>
        <v>2020</v>
      </c>
    </row>
    <row r="4466" spans="1:17" x14ac:dyDescent="0.25">
      <c r="A4466" t="s">
        <v>57</v>
      </c>
      <c r="B4466" t="s">
        <v>14</v>
      </c>
      <c r="C4466" t="s">
        <v>15</v>
      </c>
      <c r="D4466" t="s">
        <v>22</v>
      </c>
      <c r="E4466" s="14">
        <v>12795.776376000002</v>
      </c>
      <c r="F4466" s="14">
        <v>74518.499060000002</v>
      </c>
      <c r="G4466" s="13">
        <v>0.17171274968511158</v>
      </c>
      <c r="H4466" s="12">
        <v>-10927452.66</v>
      </c>
      <c r="I4466" s="12">
        <v>-1.8763829433024868</v>
      </c>
      <c r="J4466" t="s">
        <v>26</v>
      </c>
      <c r="K4466" s="14">
        <v>1390.3518360000005</v>
      </c>
      <c r="L4466" s="14">
        <v>12795.776376000003</v>
      </c>
      <c r="M4466" s="13">
        <v>0.10865709083567374</v>
      </c>
      <c r="N4466" s="12">
        <v>-0.20388231191292716</v>
      </c>
      <c r="O4466" s="2">
        <f>DATE(LEFT(ALT[[#This Row],[DATEMTH]],4),RIGHT(ALT[[#This Row],[DATEMTH]],2),1)</f>
        <v>44044</v>
      </c>
      <c r="P4466" t="str">
        <f>IF(AND(ALT[[#This Row],[DATE]]&gt;=DATE(2023,6,1),ALT[[#This Row],[DATE]]&lt;=DATE(2024,5,31)),"Y","N")</f>
        <v>N</v>
      </c>
      <c r="Q4466" t="str">
        <f>LEFT(ALT[[#This Row],[DATEMTH]],4)</f>
        <v>2020</v>
      </c>
    </row>
    <row r="4467" spans="1:17" x14ac:dyDescent="0.25">
      <c r="A4467" t="s">
        <v>57</v>
      </c>
      <c r="B4467" t="s">
        <v>14</v>
      </c>
      <c r="C4467" t="s">
        <v>15</v>
      </c>
      <c r="D4467" t="s">
        <v>22</v>
      </c>
      <c r="E4467" s="14">
        <v>12795.776376000002</v>
      </c>
      <c r="F4467" s="14">
        <v>74518.499060000002</v>
      </c>
      <c r="G4467" s="13">
        <v>0.17171274968511158</v>
      </c>
      <c r="H4467" s="12">
        <v>-10927452.66</v>
      </c>
      <c r="I4467" s="12">
        <v>-1.8763829433024868</v>
      </c>
      <c r="J4467" t="s">
        <v>16</v>
      </c>
      <c r="K4467" s="14">
        <v>3861.9806560000006</v>
      </c>
      <c r="L4467" s="14">
        <v>12795.776376000003</v>
      </c>
      <c r="M4467" s="13">
        <v>0.3018168294378451</v>
      </c>
      <c r="N4467" s="12">
        <v>-0.56632395075880848</v>
      </c>
      <c r="O4467" s="2">
        <f>DATE(LEFT(ALT[[#This Row],[DATEMTH]],4),RIGHT(ALT[[#This Row],[DATEMTH]],2),1)</f>
        <v>44044</v>
      </c>
      <c r="P4467" t="str">
        <f>IF(AND(ALT[[#This Row],[DATE]]&gt;=DATE(2023,6,1),ALT[[#This Row],[DATE]]&lt;=DATE(2024,5,31)),"Y","N")</f>
        <v>N</v>
      </c>
      <c r="Q4467" t="str">
        <f>LEFT(ALT[[#This Row],[DATEMTH]],4)</f>
        <v>2020</v>
      </c>
    </row>
    <row r="4468" spans="1:17" x14ac:dyDescent="0.25">
      <c r="A4468" t="s">
        <v>57</v>
      </c>
      <c r="B4468" t="s">
        <v>14</v>
      </c>
      <c r="C4468" t="s">
        <v>15</v>
      </c>
      <c r="D4468" t="s">
        <v>22</v>
      </c>
      <c r="E4468" s="14">
        <v>12795.776376000002</v>
      </c>
      <c r="F4468" s="14">
        <v>74518.499060000002</v>
      </c>
      <c r="G4468" s="13">
        <v>0.17171274968511158</v>
      </c>
      <c r="H4468" s="12">
        <v>-10927452.66</v>
      </c>
      <c r="I4468" s="12">
        <v>-1.8763829433024868</v>
      </c>
      <c r="J4468" t="s">
        <v>25</v>
      </c>
      <c r="K4468" s="14">
        <v>1648.1689040000006</v>
      </c>
      <c r="L4468" s="14">
        <v>12795.776376000003</v>
      </c>
      <c r="M4468" s="13">
        <v>0.12880569772158076</v>
      </c>
      <c r="N4468" s="12">
        <v>-0.24168881420495014</v>
      </c>
      <c r="O4468" s="2">
        <f>DATE(LEFT(ALT[[#This Row],[DATEMTH]],4),RIGHT(ALT[[#This Row],[DATEMTH]],2),1)</f>
        <v>44044</v>
      </c>
      <c r="P4468" t="str">
        <f>IF(AND(ALT[[#This Row],[DATE]]&gt;=DATE(2023,6,1),ALT[[#This Row],[DATE]]&lt;=DATE(2024,5,31)),"Y","N")</f>
        <v>N</v>
      </c>
      <c r="Q4468" t="str">
        <f>LEFT(ALT[[#This Row],[DATEMTH]],4)</f>
        <v>2020</v>
      </c>
    </row>
    <row r="4469" spans="1:17" x14ac:dyDescent="0.25">
      <c r="A4469" t="s">
        <v>57</v>
      </c>
      <c r="B4469" t="s">
        <v>14</v>
      </c>
      <c r="C4469" t="s">
        <v>15</v>
      </c>
      <c r="D4469" t="s">
        <v>22</v>
      </c>
      <c r="E4469" s="14">
        <v>12795.776376000002</v>
      </c>
      <c r="F4469" s="14">
        <v>74518.499060000002</v>
      </c>
      <c r="G4469" s="13">
        <v>0.17171274968511158</v>
      </c>
      <c r="H4469" s="12">
        <v>-10927452.66</v>
      </c>
      <c r="I4469" s="12">
        <v>-1.8763829433024868</v>
      </c>
      <c r="J4469" t="s">
        <v>24</v>
      </c>
      <c r="K4469" s="14">
        <v>5895.274980000002</v>
      </c>
      <c r="L4469" s="14">
        <v>12795.776376000003</v>
      </c>
      <c r="M4469" s="13">
        <v>0.46072038200490045</v>
      </c>
      <c r="N4469" s="12">
        <v>-0.86448786642580122</v>
      </c>
      <c r="O4469" s="2">
        <f>DATE(LEFT(ALT[[#This Row],[DATEMTH]],4),RIGHT(ALT[[#This Row],[DATEMTH]],2),1)</f>
        <v>44044</v>
      </c>
      <c r="P4469" t="str">
        <f>IF(AND(ALT[[#This Row],[DATE]]&gt;=DATE(2023,6,1),ALT[[#This Row],[DATE]]&lt;=DATE(2024,5,31)),"Y","N")</f>
        <v>N</v>
      </c>
      <c r="Q4469" t="str">
        <f>LEFT(ALT[[#This Row],[DATEMTH]],4)</f>
        <v>2020</v>
      </c>
    </row>
    <row r="4470" spans="1:17" x14ac:dyDescent="0.25">
      <c r="A4470" t="s">
        <v>57</v>
      </c>
      <c r="B4470" t="s">
        <v>14</v>
      </c>
      <c r="C4470" t="s">
        <v>18</v>
      </c>
      <c r="D4470" t="s">
        <v>22</v>
      </c>
      <c r="E4470" s="14">
        <v>14676.897959999998</v>
      </c>
      <c r="F4470" s="14">
        <v>74518.499060000002</v>
      </c>
      <c r="G4470" s="13">
        <v>0.19695643558497619</v>
      </c>
      <c r="H4470" s="12">
        <v>-10927452.66</v>
      </c>
      <c r="I4470" s="12">
        <v>-2.1522321259371666</v>
      </c>
      <c r="J4470" t="s">
        <v>26</v>
      </c>
      <c r="K4470" s="14">
        <v>3108.898252</v>
      </c>
      <c r="L4470" s="14">
        <v>14676.89796</v>
      </c>
      <c r="M4470" s="13">
        <v>0.21182257044185376</v>
      </c>
      <c r="N4470" s="12">
        <v>-0.45589134110354618</v>
      </c>
      <c r="O4470" s="2">
        <f>DATE(LEFT(ALT[[#This Row],[DATEMTH]],4),RIGHT(ALT[[#This Row],[DATEMTH]],2),1)</f>
        <v>44044</v>
      </c>
      <c r="P4470" t="str">
        <f>IF(AND(ALT[[#This Row],[DATE]]&gt;=DATE(2023,6,1),ALT[[#This Row],[DATE]]&lt;=DATE(2024,5,31)),"Y","N")</f>
        <v>N</v>
      </c>
      <c r="Q4470" t="str">
        <f>LEFT(ALT[[#This Row],[DATEMTH]],4)</f>
        <v>2020</v>
      </c>
    </row>
    <row r="4471" spans="1:17" x14ac:dyDescent="0.25">
      <c r="A4471" t="s">
        <v>57</v>
      </c>
      <c r="B4471" t="s">
        <v>14</v>
      </c>
      <c r="C4471" t="s">
        <v>18</v>
      </c>
      <c r="D4471" t="s">
        <v>22</v>
      </c>
      <c r="E4471" s="14">
        <v>14676.897959999998</v>
      </c>
      <c r="F4471" s="14">
        <v>74518.499060000002</v>
      </c>
      <c r="G4471" s="13">
        <v>0.19695643558497619</v>
      </c>
      <c r="H4471" s="12">
        <v>-10927452.66</v>
      </c>
      <c r="I4471" s="12">
        <v>-2.1522321259371666</v>
      </c>
      <c r="J4471" t="s">
        <v>24</v>
      </c>
      <c r="K4471" s="14">
        <v>4603.6489920000004</v>
      </c>
      <c r="L4471" s="14">
        <v>14676.89796</v>
      </c>
      <c r="M4471" s="13">
        <v>0.31366634860763182</v>
      </c>
      <c r="N4471" s="12">
        <v>-0.6750827922987519</v>
      </c>
      <c r="O4471" s="2">
        <f>DATE(LEFT(ALT[[#This Row],[DATEMTH]],4),RIGHT(ALT[[#This Row],[DATEMTH]],2),1)</f>
        <v>44044</v>
      </c>
      <c r="P4471" t="str">
        <f>IF(AND(ALT[[#This Row],[DATE]]&gt;=DATE(2023,6,1),ALT[[#This Row],[DATE]]&lt;=DATE(2024,5,31)),"Y","N")</f>
        <v>N</v>
      </c>
      <c r="Q4471" t="str">
        <f>LEFT(ALT[[#This Row],[DATEMTH]],4)</f>
        <v>2020</v>
      </c>
    </row>
    <row r="4472" spans="1:17" x14ac:dyDescent="0.25">
      <c r="A4472" t="s">
        <v>57</v>
      </c>
      <c r="B4472" t="s">
        <v>14</v>
      </c>
      <c r="C4472" t="s">
        <v>18</v>
      </c>
      <c r="D4472" t="s">
        <v>22</v>
      </c>
      <c r="E4472" s="14">
        <v>14676.897959999998</v>
      </c>
      <c r="F4472" s="14">
        <v>74518.499060000002</v>
      </c>
      <c r="G4472" s="13">
        <v>0.19695643558497619</v>
      </c>
      <c r="H4472" s="12">
        <v>-10927452.66</v>
      </c>
      <c r="I4472" s="12">
        <v>-2.1522321259371666</v>
      </c>
      <c r="J4472" t="s">
        <v>16</v>
      </c>
      <c r="K4472" s="14">
        <v>5830.1012719999999</v>
      </c>
      <c r="L4472" s="14">
        <v>14676.89796</v>
      </c>
      <c r="M4472" s="13">
        <v>0.39722980209368436</v>
      </c>
      <c r="N4472" s="12">
        <v>-0.85493074144569026</v>
      </c>
      <c r="O4472" s="2">
        <f>DATE(LEFT(ALT[[#This Row],[DATEMTH]],4),RIGHT(ALT[[#This Row],[DATEMTH]],2),1)</f>
        <v>44044</v>
      </c>
      <c r="P4472" t="str">
        <f>IF(AND(ALT[[#This Row],[DATE]]&gt;=DATE(2023,6,1),ALT[[#This Row],[DATE]]&lt;=DATE(2024,5,31)),"Y","N")</f>
        <v>N</v>
      </c>
      <c r="Q4472" t="str">
        <f>LEFT(ALT[[#This Row],[DATEMTH]],4)</f>
        <v>2020</v>
      </c>
    </row>
    <row r="4473" spans="1:17" x14ac:dyDescent="0.25">
      <c r="A4473" t="s">
        <v>57</v>
      </c>
      <c r="B4473" t="s">
        <v>14</v>
      </c>
      <c r="C4473" t="s">
        <v>18</v>
      </c>
      <c r="D4473" t="s">
        <v>22</v>
      </c>
      <c r="E4473" s="14">
        <v>14676.897959999998</v>
      </c>
      <c r="F4473" s="14">
        <v>74518.499060000002</v>
      </c>
      <c r="G4473" s="13">
        <v>0.19695643558497619</v>
      </c>
      <c r="H4473" s="12">
        <v>-10927452.66</v>
      </c>
      <c r="I4473" s="12">
        <v>-2.1522321259371666</v>
      </c>
      <c r="J4473" t="s">
        <v>25</v>
      </c>
      <c r="K4473" s="14">
        <v>1134.249444</v>
      </c>
      <c r="L4473" s="14">
        <v>14676.89796</v>
      </c>
      <c r="M4473" s="13">
        <v>7.7281278856830046E-2</v>
      </c>
      <c r="N4473" s="12">
        <v>-0.16632725108917834</v>
      </c>
      <c r="O4473" s="2">
        <f>DATE(LEFT(ALT[[#This Row],[DATEMTH]],4),RIGHT(ALT[[#This Row],[DATEMTH]],2),1)</f>
        <v>44044</v>
      </c>
      <c r="P4473" t="str">
        <f>IF(AND(ALT[[#This Row],[DATE]]&gt;=DATE(2023,6,1),ALT[[#This Row],[DATE]]&lt;=DATE(2024,5,31)),"Y","N")</f>
        <v>N</v>
      </c>
      <c r="Q4473" t="str">
        <f>LEFT(ALT[[#This Row],[DATEMTH]],4)</f>
        <v>2020</v>
      </c>
    </row>
    <row r="4474" spans="1:17" x14ac:dyDescent="0.25">
      <c r="A4474" t="s">
        <v>57</v>
      </c>
      <c r="B4474" t="s">
        <v>14</v>
      </c>
      <c r="C4474" t="s">
        <v>19</v>
      </c>
      <c r="D4474" t="s">
        <v>22</v>
      </c>
      <c r="E4474" s="14">
        <v>20536.376512000003</v>
      </c>
      <c r="F4474" s="14">
        <v>74518.499060000002</v>
      </c>
      <c r="G4474" s="13">
        <v>0.27558762952894078</v>
      </c>
      <c r="H4474" s="12">
        <v>-10927452.66</v>
      </c>
      <c r="I4474" s="12">
        <v>-3.0114707753591183</v>
      </c>
      <c r="J4474" t="s">
        <v>25</v>
      </c>
      <c r="K4474" s="14">
        <v>13495.056412</v>
      </c>
      <c r="L4474" s="14">
        <v>20536.376512000003</v>
      </c>
      <c r="M4474" s="13">
        <v>0.6571293822994746</v>
      </c>
      <c r="N4474" s="12">
        <v>-1.9789259304246571</v>
      </c>
      <c r="O4474" s="2">
        <f>DATE(LEFT(ALT[[#This Row],[DATEMTH]],4),RIGHT(ALT[[#This Row],[DATEMTH]],2),1)</f>
        <v>44044</v>
      </c>
      <c r="P4474" t="str">
        <f>IF(AND(ALT[[#This Row],[DATE]]&gt;=DATE(2023,6,1),ALT[[#This Row],[DATE]]&lt;=DATE(2024,5,31)),"Y","N")</f>
        <v>N</v>
      </c>
      <c r="Q4474" t="str">
        <f>LEFT(ALT[[#This Row],[DATEMTH]],4)</f>
        <v>2020</v>
      </c>
    </row>
    <row r="4475" spans="1:17" x14ac:dyDescent="0.25">
      <c r="A4475" t="s">
        <v>57</v>
      </c>
      <c r="B4475" t="s">
        <v>14</v>
      </c>
      <c r="C4475" t="s">
        <v>19</v>
      </c>
      <c r="D4475" t="s">
        <v>22</v>
      </c>
      <c r="E4475" s="14">
        <v>20536.376512000003</v>
      </c>
      <c r="F4475" s="14">
        <v>74518.499060000002</v>
      </c>
      <c r="G4475" s="13">
        <v>0.27558762952894078</v>
      </c>
      <c r="H4475" s="12">
        <v>-10927452.66</v>
      </c>
      <c r="I4475" s="12">
        <v>-3.0114707753591183</v>
      </c>
      <c r="J4475" t="s">
        <v>24</v>
      </c>
      <c r="K4475" s="14">
        <v>6535.7841480000006</v>
      </c>
      <c r="L4475" s="14">
        <v>20536.376512000003</v>
      </c>
      <c r="M4475" s="13">
        <v>0.31825400864563191</v>
      </c>
      <c r="N4475" s="12">
        <v>-0.95841264617720867</v>
      </c>
      <c r="O4475" s="2">
        <f>DATE(LEFT(ALT[[#This Row],[DATEMTH]],4),RIGHT(ALT[[#This Row],[DATEMTH]],2),1)</f>
        <v>44044</v>
      </c>
      <c r="P4475" t="str">
        <f>IF(AND(ALT[[#This Row],[DATE]]&gt;=DATE(2023,6,1),ALT[[#This Row],[DATE]]&lt;=DATE(2024,5,31)),"Y","N")</f>
        <v>N</v>
      </c>
      <c r="Q4475" t="str">
        <f>LEFT(ALT[[#This Row],[DATEMTH]],4)</f>
        <v>2020</v>
      </c>
    </row>
    <row r="4476" spans="1:17" x14ac:dyDescent="0.25">
      <c r="A4476" t="s">
        <v>57</v>
      </c>
      <c r="B4476" t="s">
        <v>14</v>
      </c>
      <c r="C4476" t="s">
        <v>19</v>
      </c>
      <c r="D4476" t="s">
        <v>22</v>
      </c>
      <c r="E4476" s="14">
        <v>20536.376512000003</v>
      </c>
      <c r="F4476" s="14">
        <v>74518.499060000002</v>
      </c>
      <c r="G4476" s="13">
        <v>0.27558762952894078</v>
      </c>
      <c r="H4476" s="12">
        <v>-10927452.66</v>
      </c>
      <c r="I4476" s="12">
        <v>-3.0114707753591183</v>
      </c>
      <c r="J4476" t="s">
        <v>16</v>
      </c>
      <c r="K4476" s="14">
        <v>3.1894360000000002</v>
      </c>
      <c r="L4476" s="14">
        <v>20536.376512000003</v>
      </c>
      <c r="M4476" s="13">
        <v>1.5530665782916085E-4</v>
      </c>
      <c r="N4476" s="12">
        <v>-4.6770146127121632E-4</v>
      </c>
      <c r="O4476" s="2">
        <f>DATE(LEFT(ALT[[#This Row],[DATEMTH]],4),RIGHT(ALT[[#This Row],[DATEMTH]],2),1)</f>
        <v>44044</v>
      </c>
      <c r="P4476" t="str">
        <f>IF(AND(ALT[[#This Row],[DATE]]&gt;=DATE(2023,6,1),ALT[[#This Row],[DATE]]&lt;=DATE(2024,5,31)),"Y","N")</f>
        <v>N</v>
      </c>
      <c r="Q4476" t="str">
        <f>LEFT(ALT[[#This Row],[DATEMTH]],4)</f>
        <v>2020</v>
      </c>
    </row>
    <row r="4477" spans="1:17" x14ac:dyDescent="0.25">
      <c r="A4477" t="s">
        <v>57</v>
      </c>
      <c r="B4477" t="s">
        <v>14</v>
      </c>
      <c r="C4477" t="s">
        <v>19</v>
      </c>
      <c r="D4477" t="s">
        <v>22</v>
      </c>
      <c r="E4477" s="14">
        <v>20536.376512000003</v>
      </c>
      <c r="F4477" s="14">
        <v>74518.499060000002</v>
      </c>
      <c r="G4477" s="13">
        <v>0.27558762952894078</v>
      </c>
      <c r="H4477" s="12">
        <v>-10927452.66</v>
      </c>
      <c r="I4477" s="12">
        <v>-3.0114707753591183</v>
      </c>
      <c r="J4477" t="s">
        <v>26</v>
      </c>
      <c r="K4477" s="14">
        <v>502.34651600000001</v>
      </c>
      <c r="L4477" s="14">
        <v>20536.376512000003</v>
      </c>
      <c r="M4477" s="13">
        <v>2.4461302397064268E-2</v>
      </c>
      <c r="N4477" s="12">
        <v>-7.3664497295980985E-2</v>
      </c>
      <c r="O4477" s="2">
        <f>DATE(LEFT(ALT[[#This Row],[DATEMTH]],4),RIGHT(ALT[[#This Row],[DATEMTH]],2),1)</f>
        <v>44044</v>
      </c>
      <c r="P4477" t="str">
        <f>IF(AND(ALT[[#This Row],[DATE]]&gt;=DATE(2023,6,1),ALT[[#This Row],[DATE]]&lt;=DATE(2024,5,31)),"Y","N")</f>
        <v>N</v>
      </c>
      <c r="Q4477" t="str">
        <f>LEFT(ALT[[#This Row],[DATEMTH]],4)</f>
        <v>2020</v>
      </c>
    </row>
    <row r="4478" spans="1:17" x14ac:dyDescent="0.25">
      <c r="A4478" t="s">
        <v>57</v>
      </c>
      <c r="B4478" t="s">
        <v>14</v>
      </c>
      <c r="C4478" t="s">
        <v>20</v>
      </c>
      <c r="D4478" t="s">
        <v>22</v>
      </c>
      <c r="E4478" s="14">
        <v>26509.448211999999</v>
      </c>
      <c r="F4478" s="14">
        <v>74518.499060000002</v>
      </c>
      <c r="G4478" s="13">
        <v>0.35574318520097148</v>
      </c>
      <c r="H4478" s="12">
        <v>-10927452.66</v>
      </c>
      <c r="I4478" s="12">
        <v>-3.8873668154012284</v>
      </c>
      <c r="J4478" t="s">
        <v>25</v>
      </c>
      <c r="K4478" s="14">
        <v>3303.5289160000007</v>
      </c>
      <c r="L4478" s="14">
        <v>26509.448212000003</v>
      </c>
      <c r="M4478" s="13">
        <v>0.12461703803041045</v>
      </c>
      <c r="N4478" s="12">
        <v>-0.48443213827301046</v>
      </c>
      <c r="O4478" s="2">
        <f>DATE(LEFT(ALT[[#This Row],[DATEMTH]],4),RIGHT(ALT[[#This Row],[DATEMTH]],2),1)</f>
        <v>44044</v>
      </c>
      <c r="P4478" t="str">
        <f>IF(AND(ALT[[#This Row],[DATE]]&gt;=DATE(2023,6,1),ALT[[#This Row],[DATE]]&lt;=DATE(2024,5,31)),"Y","N")</f>
        <v>N</v>
      </c>
      <c r="Q4478" t="str">
        <f>LEFT(ALT[[#This Row],[DATEMTH]],4)</f>
        <v>2020</v>
      </c>
    </row>
    <row r="4479" spans="1:17" x14ac:dyDescent="0.25">
      <c r="A4479" t="s">
        <v>57</v>
      </c>
      <c r="B4479" t="s">
        <v>14</v>
      </c>
      <c r="C4479" t="s">
        <v>20</v>
      </c>
      <c r="D4479" t="s">
        <v>22</v>
      </c>
      <c r="E4479" s="14">
        <v>26509.448211999999</v>
      </c>
      <c r="F4479" s="14">
        <v>74518.499060000002</v>
      </c>
      <c r="G4479" s="13">
        <v>0.35574318520097148</v>
      </c>
      <c r="H4479" s="12">
        <v>-10927452.66</v>
      </c>
      <c r="I4479" s="12">
        <v>-3.8873668154012284</v>
      </c>
      <c r="J4479" t="s">
        <v>16</v>
      </c>
      <c r="K4479" s="14">
        <v>9710.3367720000006</v>
      </c>
      <c r="L4479" s="14">
        <v>26509.448212000003</v>
      </c>
      <c r="M4479" s="13">
        <v>0.3662972044663092</v>
      </c>
      <c r="N4479" s="12">
        <v>-1.4239315972165689</v>
      </c>
      <c r="O4479" s="2">
        <f>DATE(LEFT(ALT[[#This Row],[DATEMTH]],4),RIGHT(ALT[[#This Row],[DATEMTH]],2),1)</f>
        <v>44044</v>
      </c>
      <c r="P4479" t="str">
        <f>IF(AND(ALT[[#This Row],[DATE]]&gt;=DATE(2023,6,1),ALT[[#This Row],[DATE]]&lt;=DATE(2024,5,31)),"Y","N")</f>
        <v>N</v>
      </c>
      <c r="Q4479" t="str">
        <f>LEFT(ALT[[#This Row],[DATEMTH]],4)</f>
        <v>2020</v>
      </c>
    </row>
    <row r="4480" spans="1:17" x14ac:dyDescent="0.25">
      <c r="A4480" t="s">
        <v>57</v>
      </c>
      <c r="B4480" t="s">
        <v>14</v>
      </c>
      <c r="C4480" t="s">
        <v>20</v>
      </c>
      <c r="D4480" t="s">
        <v>22</v>
      </c>
      <c r="E4480" s="14">
        <v>26509.448211999999</v>
      </c>
      <c r="F4480" s="14">
        <v>74518.499060000002</v>
      </c>
      <c r="G4480" s="13">
        <v>0.35574318520097148</v>
      </c>
      <c r="H4480" s="12">
        <v>-10927452.66</v>
      </c>
      <c r="I4480" s="12">
        <v>-3.8873668154012284</v>
      </c>
      <c r="J4480" t="s">
        <v>24</v>
      </c>
      <c r="K4480" s="14">
        <v>11818.711096000001</v>
      </c>
      <c r="L4480" s="14">
        <v>26509.448212000003</v>
      </c>
      <c r="M4480" s="13">
        <v>0.44583014333169102</v>
      </c>
      <c r="N4480" s="12">
        <v>-1.733105304493189</v>
      </c>
      <c r="O4480" s="2">
        <f>DATE(LEFT(ALT[[#This Row],[DATEMTH]],4),RIGHT(ALT[[#This Row],[DATEMTH]],2),1)</f>
        <v>44044</v>
      </c>
      <c r="P4480" t="str">
        <f>IF(AND(ALT[[#This Row],[DATE]]&gt;=DATE(2023,6,1),ALT[[#This Row],[DATE]]&lt;=DATE(2024,5,31)),"Y","N")</f>
        <v>N</v>
      </c>
      <c r="Q4480" t="str">
        <f>LEFT(ALT[[#This Row],[DATEMTH]],4)</f>
        <v>2020</v>
      </c>
    </row>
    <row r="4481" spans="1:17" x14ac:dyDescent="0.25">
      <c r="A4481" t="s">
        <v>57</v>
      </c>
      <c r="B4481" t="s">
        <v>14</v>
      </c>
      <c r="C4481" t="s">
        <v>20</v>
      </c>
      <c r="D4481" t="s">
        <v>22</v>
      </c>
      <c r="E4481" s="14">
        <v>26509.448211999999</v>
      </c>
      <c r="F4481" s="14">
        <v>74518.499060000002</v>
      </c>
      <c r="G4481" s="13">
        <v>0.35574318520097148</v>
      </c>
      <c r="H4481" s="12">
        <v>-10927452.66</v>
      </c>
      <c r="I4481" s="12">
        <v>-3.8873668154012284</v>
      </c>
      <c r="J4481" t="s">
        <v>26</v>
      </c>
      <c r="K4481" s="14">
        <v>1676.8714279999999</v>
      </c>
      <c r="L4481" s="14">
        <v>26509.448212000003</v>
      </c>
      <c r="M4481" s="13">
        <v>6.32556141715893E-2</v>
      </c>
      <c r="N4481" s="12">
        <v>-0.24589777541845992</v>
      </c>
      <c r="O4481" s="2">
        <f>DATE(LEFT(ALT[[#This Row],[DATEMTH]],4),RIGHT(ALT[[#This Row],[DATEMTH]],2),1)</f>
        <v>44044</v>
      </c>
      <c r="P4481" t="str">
        <f>IF(AND(ALT[[#This Row],[DATE]]&gt;=DATE(2023,6,1),ALT[[#This Row],[DATE]]&lt;=DATE(2024,5,31)),"Y","N")</f>
        <v>N</v>
      </c>
      <c r="Q4481" t="str">
        <f>LEFT(ALT[[#This Row],[DATEMTH]],4)</f>
        <v>2020</v>
      </c>
    </row>
    <row r="4482" spans="1:17" x14ac:dyDescent="0.25">
      <c r="A4482" t="s">
        <v>57</v>
      </c>
      <c r="B4482" t="s">
        <v>14</v>
      </c>
      <c r="C4482" t="s">
        <v>15</v>
      </c>
      <c r="D4482" t="s">
        <v>17</v>
      </c>
      <c r="E4482" s="14">
        <v>12795.776376000002</v>
      </c>
      <c r="F4482" s="14">
        <v>74518.499060000002</v>
      </c>
      <c r="G4482" s="13">
        <v>0.17171274968511158</v>
      </c>
      <c r="H4482" s="12">
        <v>-55613126.060000002</v>
      </c>
      <c r="I4482" s="12">
        <v>-9.5494827943473357</v>
      </c>
      <c r="J4482" t="s">
        <v>26</v>
      </c>
      <c r="K4482" s="14">
        <v>1390.3518360000005</v>
      </c>
      <c r="L4482" s="14">
        <v>12795.776376000003</v>
      </c>
      <c r="M4482" s="13">
        <v>0.10865709083567374</v>
      </c>
      <c r="N4482" s="12">
        <v>-1.037619019419102</v>
      </c>
      <c r="O4482" s="2">
        <f>DATE(LEFT(ALT[[#This Row],[DATEMTH]],4),RIGHT(ALT[[#This Row],[DATEMTH]],2),1)</f>
        <v>44044</v>
      </c>
      <c r="P4482" t="str">
        <f>IF(AND(ALT[[#This Row],[DATE]]&gt;=DATE(2023,6,1),ALT[[#This Row],[DATE]]&lt;=DATE(2024,5,31)),"Y","N")</f>
        <v>N</v>
      </c>
      <c r="Q4482" t="str">
        <f>LEFT(ALT[[#This Row],[DATEMTH]],4)</f>
        <v>2020</v>
      </c>
    </row>
    <row r="4483" spans="1:17" x14ac:dyDescent="0.25">
      <c r="A4483" t="s">
        <v>57</v>
      </c>
      <c r="B4483" t="s">
        <v>14</v>
      </c>
      <c r="C4483" t="s">
        <v>15</v>
      </c>
      <c r="D4483" t="s">
        <v>17</v>
      </c>
      <c r="E4483" s="14">
        <v>12795.776376000002</v>
      </c>
      <c r="F4483" s="14">
        <v>74518.499060000002</v>
      </c>
      <c r="G4483" s="13">
        <v>0.17171274968511158</v>
      </c>
      <c r="H4483" s="12">
        <v>-55613126.060000002</v>
      </c>
      <c r="I4483" s="12">
        <v>-9.5494827943473357</v>
      </c>
      <c r="J4483" t="s">
        <v>24</v>
      </c>
      <c r="K4483" s="14">
        <v>5895.274980000002</v>
      </c>
      <c r="L4483" s="14">
        <v>12795.776376000003</v>
      </c>
      <c r="M4483" s="13">
        <v>0.46072038200490045</v>
      </c>
      <c r="N4483" s="12">
        <v>-4.3996413609609286</v>
      </c>
      <c r="O4483" s="2">
        <f>DATE(LEFT(ALT[[#This Row],[DATEMTH]],4),RIGHT(ALT[[#This Row],[DATEMTH]],2),1)</f>
        <v>44044</v>
      </c>
      <c r="P4483" t="str">
        <f>IF(AND(ALT[[#This Row],[DATE]]&gt;=DATE(2023,6,1),ALT[[#This Row],[DATE]]&lt;=DATE(2024,5,31)),"Y","N")</f>
        <v>N</v>
      </c>
      <c r="Q4483" t="str">
        <f>LEFT(ALT[[#This Row],[DATEMTH]],4)</f>
        <v>2020</v>
      </c>
    </row>
    <row r="4484" spans="1:17" x14ac:dyDescent="0.25">
      <c r="A4484" t="s">
        <v>57</v>
      </c>
      <c r="B4484" t="s">
        <v>14</v>
      </c>
      <c r="C4484" t="s">
        <v>15</v>
      </c>
      <c r="D4484" t="s">
        <v>17</v>
      </c>
      <c r="E4484" s="14">
        <v>12795.776376000002</v>
      </c>
      <c r="F4484" s="14">
        <v>74518.499060000002</v>
      </c>
      <c r="G4484" s="13">
        <v>0.17171274968511158</v>
      </c>
      <c r="H4484" s="12">
        <v>-55613126.060000002</v>
      </c>
      <c r="I4484" s="12">
        <v>-9.5494827943473357</v>
      </c>
      <c r="J4484" t="s">
        <v>16</v>
      </c>
      <c r="K4484" s="14">
        <v>3861.9806560000006</v>
      </c>
      <c r="L4484" s="14">
        <v>12795.776376000003</v>
      </c>
      <c r="M4484" s="13">
        <v>0.3018168294378451</v>
      </c>
      <c r="N4484" s="12">
        <v>-2.8821946197611661</v>
      </c>
      <c r="O4484" s="2">
        <f>DATE(LEFT(ALT[[#This Row],[DATEMTH]],4),RIGHT(ALT[[#This Row],[DATEMTH]],2),1)</f>
        <v>44044</v>
      </c>
      <c r="P4484" t="str">
        <f>IF(AND(ALT[[#This Row],[DATE]]&gt;=DATE(2023,6,1),ALT[[#This Row],[DATE]]&lt;=DATE(2024,5,31)),"Y","N")</f>
        <v>N</v>
      </c>
      <c r="Q4484" t="str">
        <f>LEFT(ALT[[#This Row],[DATEMTH]],4)</f>
        <v>2020</v>
      </c>
    </row>
    <row r="4485" spans="1:17" x14ac:dyDescent="0.25">
      <c r="A4485" t="s">
        <v>57</v>
      </c>
      <c r="B4485" t="s">
        <v>14</v>
      </c>
      <c r="C4485" t="s">
        <v>15</v>
      </c>
      <c r="D4485" t="s">
        <v>17</v>
      </c>
      <c r="E4485" s="14">
        <v>12795.776376000002</v>
      </c>
      <c r="F4485" s="14">
        <v>74518.499060000002</v>
      </c>
      <c r="G4485" s="13">
        <v>0.17171274968511158</v>
      </c>
      <c r="H4485" s="12">
        <v>-55613126.060000002</v>
      </c>
      <c r="I4485" s="12">
        <v>-9.5494827943473357</v>
      </c>
      <c r="J4485" t="s">
        <v>25</v>
      </c>
      <c r="K4485" s="14">
        <v>1648.1689040000006</v>
      </c>
      <c r="L4485" s="14">
        <v>12795.776376000003</v>
      </c>
      <c r="M4485" s="13">
        <v>0.12880569772158076</v>
      </c>
      <c r="N4485" s="12">
        <v>-1.2300277942061393</v>
      </c>
      <c r="O4485" s="2">
        <f>DATE(LEFT(ALT[[#This Row],[DATEMTH]],4),RIGHT(ALT[[#This Row],[DATEMTH]],2),1)</f>
        <v>44044</v>
      </c>
      <c r="P4485" t="str">
        <f>IF(AND(ALT[[#This Row],[DATE]]&gt;=DATE(2023,6,1),ALT[[#This Row],[DATE]]&lt;=DATE(2024,5,31)),"Y","N")</f>
        <v>N</v>
      </c>
      <c r="Q4485" t="str">
        <f>LEFT(ALT[[#This Row],[DATEMTH]],4)</f>
        <v>2020</v>
      </c>
    </row>
    <row r="4486" spans="1:17" x14ac:dyDescent="0.25">
      <c r="A4486" t="s">
        <v>57</v>
      </c>
      <c r="B4486" t="s">
        <v>14</v>
      </c>
      <c r="C4486" t="s">
        <v>18</v>
      </c>
      <c r="D4486" t="s">
        <v>17</v>
      </c>
      <c r="E4486" s="14">
        <v>14676.897959999998</v>
      </c>
      <c r="F4486" s="14">
        <v>74518.499060000002</v>
      </c>
      <c r="G4486" s="13">
        <v>0.19695643558497619</v>
      </c>
      <c r="H4486" s="12">
        <v>-55613126.060000002</v>
      </c>
      <c r="I4486" s="12">
        <v>-10.953363080515551</v>
      </c>
      <c r="J4486" t="s">
        <v>26</v>
      </c>
      <c r="K4486" s="14">
        <v>3108.898252</v>
      </c>
      <c r="L4486" s="14">
        <v>14676.89796</v>
      </c>
      <c r="M4486" s="13">
        <v>0.21182257044185376</v>
      </c>
      <c r="N4486" s="12">
        <v>-2.3201695226977055</v>
      </c>
      <c r="O4486" s="2">
        <f>DATE(LEFT(ALT[[#This Row],[DATEMTH]],4),RIGHT(ALT[[#This Row],[DATEMTH]],2),1)</f>
        <v>44044</v>
      </c>
      <c r="P4486" t="str">
        <f>IF(AND(ALT[[#This Row],[DATE]]&gt;=DATE(2023,6,1),ALT[[#This Row],[DATE]]&lt;=DATE(2024,5,31)),"Y","N")</f>
        <v>N</v>
      </c>
      <c r="Q4486" t="str">
        <f>LEFT(ALT[[#This Row],[DATEMTH]],4)</f>
        <v>2020</v>
      </c>
    </row>
    <row r="4487" spans="1:17" x14ac:dyDescent="0.25">
      <c r="A4487" t="s">
        <v>57</v>
      </c>
      <c r="B4487" t="s">
        <v>14</v>
      </c>
      <c r="C4487" t="s">
        <v>18</v>
      </c>
      <c r="D4487" t="s">
        <v>17</v>
      </c>
      <c r="E4487" s="14">
        <v>14676.897959999998</v>
      </c>
      <c r="F4487" s="14">
        <v>74518.499060000002</v>
      </c>
      <c r="G4487" s="13">
        <v>0.19695643558497619</v>
      </c>
      <c r="H4487" s="12">
        <v>-55613126.060000002</v>
      </c>
      <c r="I4487" s="12">
        <v>-10.953363080515551</v>
      </c>
      <c r="J4487" t="s">
        <v>24</v>
      </c>
      <c r="K4487" s="14">
        <v>4603.6489920000004</v>
      </c>
      <c r="L4487" s="14">
        <v>14676.89796</v>
      </c>
      <c r="M4487" s="13">
        <v>0.31366634860763182</v>
      </c>
      <c r="N4487" s="12">
        <v>-3.4357014024389549</v>
      </c>
      <c r="O4487" s="2">
        <f>DATE(LEFT(ALT[[#This Row],[DATEMTH]],4),RIGHT(ALT[[#This Row],[DATEMTH]],2),1)</f>
        <v>44044</v>
      </c>
      <c r="P4487" t="str">
        <f>IF(AND(ALT[[#This Row],[DATE]]&gt;=DATE(2023,6,1),ALT[[#This Row],[DATE]]&lt;=DATE(2024,5,31)),"Y","N")</f>
        <v>N</v>
      </c>
      <c r="Q4487" t="str">
        <f>LEFT(ALT[[#This Row],[DATEMTH]],4)</f>
        <v>2020</v>
      </c>
    </row>
    <row r="4488" spans="1:17" x14ac:dyDescent="0.25">
      <c r="A4488" t="s">
        <v>57</v>
      </c>
      <c r="B4488" t="s">
        <v>14</v>
      </c>
      <c r="C4488" t="s">
        <v>18</v>
      </c>
      <c r="D4488" t="s">
        <v>17</v>
      </c>
      <c r="E4488" s="14">
        <v>14676.897959999998</v>
      </c>
      <c r="F4488" s="14">
        <v>74518.499060000002</v>
      </c>
      <c r="G4488" s="13">
        <v>0.19695643558497619</v>
      </c>
      <c r="H4488" s="12">
        <v>-55613126.060000002</v>
      </c>
      <c r="I4488" s="12">
        <v>-10.953363080515551</v>
      </c>
      <c r="J4488" t="s">
        <v>16</v>
      </c>
      <c r="K4488" s="14">
        <v>5830.1012719999999</v>
      </c>
      <c r="L4488" s="14">
        <v>14676.89796</v>
      </c>
      <c r="M4488" s="13">
        <v>0.39722980209368436</v>
      </c>
      <c r="N4488" s="12">
        <v>-4.3510022487334616</v>
      </c>
      <c r="O4488" s="2">
        <f>DATE(LEFT(ALT[[#This Row],[DATEMTH]],4),RIGHT(ALT[[#This Row],[DATEMTH]],2),1)</f>
        <v>44044</v>
      </c>
      <c r="P4488" t="str">
        <f>IF(AND(ALT[[#This Row],[DATE]]&gt;=DATE(2023,6,1),ALT[[#This Row],[DATE]]&lt;=DATE(2024,5,31)),"Y","N")</f>
        <v>N</v>
      </c>
      <c r="Q4488" t="str">
        <f>LEFT(ALT[[#This Row],[DATEMTH]],4)</f>
        <v>2020</v>
      </c>
    </row>
    <row r="4489" spans="1:17" x14ac:dyDescent="0.25">
      <c r="A4489" t="s">
        <v>57</v>
      </c>
      <c r="B4489" t="s">
        <v>14</v>
      </c>
      <c r="C4489" t="s">
        <v>18</v>
      </c>
      <c r="D4489" t="s">
        <v>17</v>
      </c>
      <c r="E4489" s="14">
        <v>14676.897959999998</v>
      </c>
      <c r="F4489" s="14">
        <v>74518.499060000002</v>
      </c>
      <c r="G4489" s="13">
        <v>0.19695643558497619</v>
      </c>
      <c r="H4489" s="12">
        <v>-55613126.060000002</v>
      </c>
      <c r="I4489" s="12">
        <v>-10.953363080515551</v>
      </c>
      <c r="J4489" t="s">
        <v>25</v>
      </c>
      <c r="K4489" s="14">
        <v>1134.249444</v>
      </c>
      <c r="L4489" s="14">
        <v>14676.89796</v>
      </c>
      <c r="M4489" s="13">
        <v>7.7281278856830046E-2</v>
      </c>
      <c r="N4489" s="12">
        <v>-0.84648990664542934</v>
      </c>
      <c r="O4489" s="2">
        <f>DATE(LEFT(ALT[[#This Row],[DATEMTH]],4),RIGHT(ALT[[#This Row],[DATEMTH]],2),1)</f>
        <v>44044</v>
      </c>
      <c r="P4489" t="str">
        <f>IF(AND(ALT[[#This Row],[DATE]]&gt;=DATE(2023,6,1),ALT[[#This Row],[DATE]]&lt;=DATE(2024,5,31)),"Y","N")</f>
        <v>N</v>
      </c>
      <c r="Q4489" t="str">
        <f>LEFT(ALT[[#This Row],[DATEMTH]],4)</f>
        <v>2020</v>
      </c>
    </row>
    <row r="4490" spans="1:17" x14ac:dyDescent="0.25">
      <c r="A4490" t="s">
        <v>57</v>
      </c>
      <c r="B4490" t="s">
        <v>14</v>
      </c>
      <c r="C4490" t="s">
        <v>19</v>
      </c>
      <c r="D4490" t="s">
        <v>17</v>
      </c>
      <c r="E4490" s="14">
        <v>20536.376512000003</v>
      </c>
      <c r="F4490" s="14">
        <v>74518.499060000002</v>
      </c>
      <c r="G4490" s="13">
        <v>0.27558762952894078</v>
      </c>
      <c r="H4490" s="12">
        <v>-55613126.060000002</v>
      </c>
      <c r="I4490" s="12">
        <v>-15.326289581569563</v>
      </c>
      <c r="J4490" t="s">
        <v>25</v>
      </c>
      <c r="K4490" s="14">
        <v>13495.056412</v>
      </c>
      <c r="L4490" s="14">
        <v>20536.376512000003</v>
      </c>
      <c r="M4490" s="13">
        <v>0.6571293822994746</v>
      </c>
      <c r="N4490" s="12">
        <v>-10.07135520567968</v>
      </c>
      <c r="O4490" s="2">
        <f>DATE(LEFT(ALT[[#This Row],[DATEMTH]],4),RIGHT(ALT[[#This Row],[DATEMTH]],2),1)</f>
        <v>44044</v>
      </c>
      <c r="P4490" t="str">
        <f>IF(AND(ALT[[#This Row],[DATE]]&gt;=DATE(2023,6,1),ALT[[#This Row],[DATE]]&lt;=DATE(2024,5,31)),"Y","N")</f>
        <v>N</v>
      </c>
      <c r="Q4490" t="str">
        <f>LEFT(ALT[[#This Row],[DATEMTH]],4)</f>
        <v>2020</v>
      </c>
    </row>
    <row r="4491" spans="1:17" x14ac:dyDescent="0.25">
      <c r="A4491" t="s">
        <v>57</v>
      </c>
      <c r="B4491" t="s">
        <v>14</v>
      </c>
      <c r="C4491" t="s">
        <v>19</v>
      </c>
      <c r="D4491" t="s">
        <v>17</v>
      </c>
      <c r="E4491" s="14">
        <v>20536.376512000003</v>
      </c>
      <c r="F4491" s="14">
        <v>74518.499060000002</v>
      </c>
      <c r="G4491" s="13">
        <v>0.27558762952894078</v>
      </c>
      <c r="H4491" s="12">
        <v>-55613126.060000002</v>
      </c>
      <c r="I4491" s="12">
        <v>-15.326289581569563</v>
      </c>
      <c r="J4491" t="s">
        <v>24</v>
      </c>
      <c r="K4491" s="14">
        <v>6535.7841480000006</v>
      </c>
      <c r="L4491" s="14">
        <v>20536.376512000003</v>
      </c>
      <c r="M4491" s="13">
        <v>0.31825400864563191</v>
      </c>
      <c r="N4491" s="12">
        <v>-4.8776530969982979</v>
      </c>
      <c r="O4491" s="2">
        <f>DATE(LEFT(ALT[[#This Row],[DATEMTH]],4),RIGHT(ALT[[#This Row],[DATEMTH]],2),1)</f>
        <v>44044</v>
      </c>
      <c r="P4491" t="str">
        <f>IF(AND(ALT[[#This Row],[DATE]]&gt;=DATE(2023,6,1),ALT[[#This Row],[DATE]]&lt;=DATE(2024,5,31)),"Y","N")</f>
        <v>N</v>
      </c>
      <c r="Q4491" t="str">
        <f>LEFT(ALT[[#This Row],[DATEMTH]],4)</f>
        <v>2020</v>
      </c>
    </row>
    <row r="4492" spans="1:17" x14ac:dyDescent="0.25">
      <c r="A4492" t="s">
        <v>57</v>
      </c>
      <c r="B4492" t="s">
        <v>14</v>
      </c>
      <c r="C4492" t="s">
        <v>19</v>
      </c>
      <c r="D4492" t="s">
        <v>17</v>
      </c>
      <c r="E4492" s="14">
        <v>20536.376512000003</v>
      </c>
      <c r="F4492" s="14">
        <v>74518.499060000002</v>
      </c>
      <c r="G4492" s="13">
        <v>0.27558762952894078</v>
      </c>
      <c r="H4492" s="12">
        <v>-55613126.060000002</v>
      </c>
      <c r="I4492" s="12">
        <v>-15.326289581569563</v>
      </c>
      <c r="J4492" t="s">
        <v>16</v>
      </c>
      <c r="K4492" s="14">
        <v>3.1894360000000002</v>
      </c>
      <c r="L4492" s="14">
        <v>20536.376512000003</v>
      </c>
      <c r="M4492" s="13">
        <v>1.5530665782916085E-4</v>
      </c>
      <c r="N4492" s="12">
        <v>-2.3802748118354569E-3</v>
      </c>
      <c r="O4492" s="2">
        <f>DATE(LEFT(ALT[[#This Row],[DATEMTH]],4),RIGHT(ALT[[#This Row],[DATEMTH]],2),1)</f>
        <v>44044</v>
      </c>
      <c r="P4492" t="str">
        <f>IF(AND(ALT[[#This Row],[DATE]]&gt;=DATE(2023,6,1),ALT[[#This Row],[DATE]]&lt;=DATE(2024,5,31)),"Y","N")</f>
        <v>N</v>
      </c>
      <c r="Q4492" t="str">
        <f>LEFT(ALT[[#This Row],[DATEMTH]],4)</f>
        <v>2020</v>
      </c>
    </row>
    <row r="4493" spans="1:17" x14ac:dyDescent="0.25">
      <c r="A4493" t="s">
        <v>57</v>
      </c>
      <c r="B4493" t="s">
        <v>14</v>
      </c>
      <c r="C4493" t="s">
        <v>19</v>
      </c>
      <c r="D4493" t="s">
        <v>17</v>
      </c>
      <c r="E4493" s="14">
        <v>20536.376512000003</v>
      </c>
      <c r="F4493" s="14">
        <v>74518.499060000002</v>
      </c>
      <c r="G4493" s="13">
        <v>0.27558762952894078</v>
      </c>
      <c r="H4493" s="12">
        <v>-55613126.060000002</v>
      </c>
      <c r="I4493" s="12">
        <v>-15.326289581569563</v>
      </c>
      <c r="J4493" t="s">
        <v>26</v>
      </c>
      <c r="K4493" s="14">
        <v>502.34651600000001</v>
      </c>
      <c r="L4493" s="14">
        <v>20536.376512000003</v>
      </c>
      <c r="M4493" s="13">
        <v>2.4461302397064268E-2</v>
      </c>
      <c r="N4493" s="12">
        <v>-0.37490100407974869</v>
      </c>
      <c r="O4493" s="2">
        <f>DATE(LEFT(ALT[[#This Row],[DATEMTH]],4),RIGHT(ALT[[#This Row],[DATEMTH]],2),1)</f>
        <v>44044</v>
      </c>
      <c r="P4493" t="str">
        <f>IF(AND(ALT[[#This Row],[DATE]]&gt;=DATE(2023,6,1),ALT[[#This Row],[DATE]]&lt;=DATE(2024,5,31)),"Y","N")</f>
        <v>N</v>
      </c>
      <c r="Q4493" t="str">
        <f>LEFT(ALT[[#This Row],[DATEMTH]],4)</f>
        <v>2020</v>
      </c>
    </row>
    <row r="4494" spans="1:17" x14ac:dyDescent="0.25">
      <c r="A4494" t="s">
        <v>57</v>
      </c>
      <c r="B4494" t="s">
        <v>14</v>
      </c>
      <c r="C4494" t="s">
        <v>20</v>
      </c>
      <c r="D4494" t="s">
        <v>17</v>
      </c>
      <c r="E4494" s="14">
        <v>26509.448211999999</v>
      </c>
      <c r="F4494" s="14">
        <v>74518.499060000002</v>
      </c>
      <c r="G4494" s="13">
        <v>0.35574318520097148</v>
      </c>
      <c r="H4494" s="12">
        <v>-55613126.060000002</v>
      </c>
      <c r="I4494" s="12">
        <v>-19.783990603567556</v>
      </c>
      <c r="J4494" t="s">
        <v>25</v>
      </c>
      <c r="K4494" s="14">
        <v>3303.5289160000007</v>
      </c>
      <c r="L4494" s="14">
        <v>26509.448212000003</v>
      </c>
      <c r="M4494" s="13">
        <v>0.12461703803041045</v>
      </c>
      <c r="N4494" s="12">
        <v>-2.4654223094380612</v>
      </c>
      <c r="O4494" s="2">
        <f>DATE(LEFT(ALT[[#This Row],[DATEMTH]],4),RIGHT(ALT[[#This Row],[DATEMTH]],2),1)</f>
        <v>44044</v>
      </c>
      <c r="P4494" t="str">
        <f>IF(AND(ALT[[#This Row],[DATE]]&gt;=DATE(2023,6,1),ALT[[#This Row],[DATE]]&lt;=DATE(2024,5,31)),"Y","N")</f>
        <v>N</v>
      </c>
      <c r="Q4494" t="str">
        <f>LEFT(ALT[[#This Row],[DATEMTH]],4)</f>
        <v>2020</v>
      </c>
    </row>
    <row r="4495" spans="1:17" x14ac:dyDescent="0.25">
      <c r="A4495" t="s">
        <v>57</v>
      </c>
      <c r="B4495" t="s">
        <v>14</v>
      </c>
      <c r="C4495" t="s">
        <v>20</v>
      </c>
      <c r="D4495" t="s">
        <v>17</v>
      </c>
      <c r="E4495" s="14">
        <v>26509.448211999999</v>
      </c>
      <c r="F4495" s="14">
        <v>74518.499060000002</v>
      </c>
      <c r="G4495" s="13">
        <v>0.35574318520097148</v>
      </c>
      <c r="H4495" s="12">
        <v>-55613126.060000002</v>
      </c>
      <c r="I4495" s="12">
        <v>-19.783990603567556</v>
      </c>
      <c r="J4495" t="s">
        <v>24</v>
      </c>
      <c r="K4495" s="14">
        <v>11818.711096000001</v>
      </c>
      <c r="L4495" s="14">
        <v>26509.448212000003</v>
      </c>
      <c r="M4495" s="13">
        <v>0.44583014333169102</v>
      </c>
      <c r="N4495" s="12">
        <v>-8.8202993664613523</v>
      </c>
      <c r="O4495" s="2">
        <f>DATE(LEFT(ALT[[#This Row],[DATEMTH]],4),RIGHT(ALT[[#This Row],[DATEMTH]],2),1)</f>
        <v>44044</v>
      </c>
      <c r="P4495" t="str">
        <f>IF(AND(ALT[[#This Row],[DATE]]&gt;=DATE(2023,6,1),ALT[[#This Row],[DATE]]&lt;=DATE(2024,5,31)),"Y","N")</f>
        <v>N</v>
      </c>
      <c r="Q4495" t="str">
        <f>LEFT(ALT[[#This Row],[DATEMTH]],4)</f>
        <v>2020</v>
      </c>
    </row>
    <row r="4496" spans="1:17" x14ac:dyDescent="0.25">
      <c r="A4496" t="s">
        <v>57</v>
      </c>
      <c r="B4496" t="s">
        <v>14</v>
      </c>
      <c r="C4496" t="s">
        <v>20</v>
      </c>
      <c r="D4496" t="s">
        <v>17</v>
      </c>
      <c r="E4496" s="14">
        <v>26509.448211999999</v>
      </c>
      <c r="F4496" s="14">
        <v>74518.499060000002</v>
      </c>
      <c r="G4496" s="13">
        <v>0.35574318520097148</v>
      </c>
      <c r="H4496" s="12">
        <v>-55613126.060000002</v>
      </c>
      <c r="I4496" s="12">
        <v>-19.783990603567556</v>
      </c>
      <c r="J4496" t="s">
        <v>16</v>
      </c>
      <c r="K4496" s="14">
        <v>9710.3367720000006</v>
      </c>
      <c r="L4496" s="14">
        <v>26509.448212000003</v>
      </c>
      <c r="M4496" s="13">
        <v>0.3662972044663092</v>
      </c>
      <c r="N4496" s="12">
        <v>-7.2468204512745249</v>
      </c>
      <c r="O4496" s="2">
        <f>DATE(LEFT(ALT[[#This Row],[DATEMTH]],4),RIGHT(ALT[[#This Row],[DATEMTH]],2),1)</f>
        <v>44044</v>
      </c>
      <c r="P4496" t="str">
        <f>IF(AND(ALT[[#This Row],[DATE]]&gt;=DATE(2023,6,1),ALT[[#This Row],[DATE]]&lt;=DATE(2024,5,31)),"Y","N")</f>
        <v>N</v>
      </c>
      <c r="Q4496" t="str">
        <f>LEFT(ALT[[#This Row],[DATEMTH]],4)</f>
        <v>2020</v>
      </c>
    </row>
    <row r="4497" spans="1:17" x14ac:dyDescent="0.25">
      <c r="A4497" t="s">
        <v>57</v>
      </c>
      <c r="B4497" t="s">
        <v>14</v>
      </c>
      <c r="C4497" t="s">
        <v>20</v>
      </c>
      <c r="D4497" t="s">
        <v>17</v>
      </c>
      <c r="E4497" s="14">
        <v>26509.448211999999</v>
      </c>
      <c r="F4497" s="14">
        <v>74518.499060000002</v>
      </c>
      <c r="G4497" s="13">
        <v>0.35574318520097148</v>
      </c>
      <c r="H4497" s="12">
        <v>-55613126.060000002</v>
      </c>
      <c r="I4497" s="12">
        <v>-19.783990603567556</v>
      </c>
      <c r="J4497" t="s">
        <v>26</v>
      </c>
      <c r="K4497" s="14">
        <v>1676.8714279999999</v>
      </c>
      <c r="L4497" s="14">
        <v>26509.448212000003</v>
      </c>
      <c r="M4497" s="13">
        <v>6.32556141715893E-2</v>
      </c>
      <c r="N4497" s="12">
        <v>-1.2514484763936176</v>
      </c>
      <c r="O4497" s="2">
        <f>DATE(LEFT(ALT[[#This Row],[DATEMTH]],4),RIGHT(ALT[[#This Row],[DATEMTH]],2),1)</f>
        <v>44044</v>
      </c>
      <c r="P4497" t="str">
        <f>IF(AND(ALT[[#This Row],[DATE]]&gt;=DATE(2023,6,1),ALT[[#This Row],[DATE]]&lt;=DATE(2024,5,31)),"Y","N")</f>
        <v>N</v>
      </c>
      <c r="Q4497" t="str">
        <f>LEFT(ALT[[#This Row],[DATEMTH]],4)</f>
        <v>2020</v>
      </c>
    </row>
    <row r="4498" spans="1:17" x14ac:dyDescent="0.25">
      <c r="A4498" t="s">
        <v>57</v>
      </c>
      <c r="B4498" t="s">
        <v>14</v>
      </c>
      <c r="C4498" t="s">
        <v>15</v>
      </c>
      <c r="D4498" t="s">
        <v>23</v>
      </c>
      <c r="E4498" s="14">
        <v>12795.776376000002</v>
      </c>
      <c r="F4498" s="14">
        <v>74518.499060000002</v>
      </c>
      <c r="G4498" s="13">
        <v>0.17171274968511158</v>
      </c>
      <c r="H4498" s="12">
        <v>0</v>
      </c>
      <c r="I4498" s="12">
        <v>0</v>
      </c>
      <c r="J4498" t="s">
        <v>25</v>
      </c>
      <c r="K4498" s="14">
        <v>1648.1689040000006</v>
      </c>
      <c r="L4498" s="14">
        <v>12795.776376000003</v>
      </c>
      <c r="M4498" s="13">
        <v>0.12880569772158076</v>
      </c>
      <c r="N4498" s="12">
        <v>0</v>
      </c>
      <c r="O4498" s="2">
        <f>DATE(LEFT(ALT[[#This Row],[DATEMTH]],4),RIGHT(ALT[[#This Row],[DATEMTH]],2),1)</f>
        <v>44044</v>
      </c>
      <c r="P4498" t="str">
        <f>IF(AND(ALT[[#This Row],[DATE]]&gt;=DATE(2023,6,1),ALT[[#This Row],[DATE]]&lt;=DATE(2024,5,31)),"Y","N")</f>
        <v>N</v>
      </c>
      <c r="Q4498" t="str">
        <f>LEFT(ALT[[#This Row],[DATEMTH]],4)</f>
        <v>2020</v>
      </c>
    </row>
    <row r="4499" spans="1:17" x14ac:dyDescent="0.25">
      <c r="A4499" t="s">
        <v>57</v>
      </c>
      <c r="B4499" t="s">
        <v>14</v>
      </c>
      <c r="C4499" t="s">
        <v>15</v>
      </c>
      <c r="D4499" t="s">
        <v>23</v>
      </c>
      <c r="E4499" s="14">
        <v>12795.776376000002</v>
      </c>
      <c r="F4499" s="14">
        <v>74518.499060000002</v>
      </c>
      <c r="G4499" s="13">
        <v>0.17171274968511158</v>
      </c>
      <c r="H4499" s="12">
        <v>0</v>
      </c>
      <c r="I4499" s="12">
        <v>0</v>
      </c>
      <c r="J4499" t="s">
        <v>16</v>
      </c>
      <c r="K4499" s="14">
        <v>3861.9806560000006</v>
      </c>
      <c r="L4499" s="14">
        <v>12795.776376000003</v>
      </c>
      <c r="M4499" s="13">
        <v>0.3018168294378451</v>
      </c>
      <c r="N4499" s="12">
        <v>0</v>
      </c>
      <c r="O4499" s="2">
        <f>DATE(LEFT(ALT[[#This Row],[DATEMTH]],4),RIGHT(ALT[[#This Row],[DATEMTH]],2),1)</f>
        <v>44044</v>
      </c>
      <c r="P4499" t="str">
        <f>IF(AND(ALT[[#This Row],[DATE]]&gt;=DATE(2023,6,1),ALT[[#This Row],[DATE]]&lt;=DATE(2024,5,31)),"Y","N")</f>
        <v>N</v>
      </c>
      <c r="Q4499" t="str">
        <f>LEFT(ALT[[#This Row],[DATEMTH]],4)</f>
        <v>2020</v>
      </c>
    </row>
    <row r="4500" spans="1:17" x14ac:dyDescent="0.25">
      <c r="A4500" t="s">
        <v>57</v>
      </c>
      <c r="B4500" t="s">
        <v>14</v>
      </c>
      <c r="C4500" t="s">
        <v>15</v>
      </c>
      <c r="D4500" t="s">
        <v>23</v>
      </c>
      <c r="E4500" s="14">
        <v>12795.776376000002</v>
      </c>
      <c r="F4500" s="14">
        <v>74518.499060000002</v>
      </c>
      <c r="G4500" s="13">
        <v>0.17171274968511158</v>
      </c>
      <c r="H4500" s="12">
        <v>0</v>
      </c>
      <c r="I4500" s="12">
        <v>0</v>
      </c>
      <c r="J4500" t="s">
        <v>24</v>
      </c>
      <c r="K4500" s="14">
        <v>5895.274980000002</v>
      </c>
      <c r="L4500" s="14">
        <v>12795.776376000003</v>
      </c>
      <c r="M4500" s="13">
        <v>0.46072038200490045</v>
      </c>
      <c r="N4500" s="12">
        <v>0</v>
      </c>
      <c r="O4500" s="2">
        <f>DATE(LEFT(ALT[[#This Row],[DATEMTH]],4),RIGHT(ALT[[#This Row],[DATEMTH]],2),1)</f>
        <v>44044</v>
      </c>
      <c r="P4500" t="str">
        <f>IF(AND(ALT[[#This Row],[DATE]]&gt;=DATE(2023,6,1),ALT[[#This Row],[DATE]]&lt;=DATE(2024,5,31)),"Y","N")</f>
        <v>N</v>
      </c>
      <c r="Q4500" t="str">
        <f>LEFT(ALT[[#This Row],[DATEMTH]],4)</f>
        <v>2020</v>
      </c>
    </row>
    <row r="4501" spans="1:17" x14ac:dyDescent="0.25">
      <c r="A4501" t="s">
        <v>57</v>
      </c>
      <c r="B4501" t="s">
        <v>14</v>
      </c>
      <c r="C4501" t="s">
        <v>15</v>
      </c>
      <c r="D4501" t="s">
        <v>23</v>
      </c>
      <c r="E4501" s="14">
        <v>12795.776376000002</v>
      </c>
      <c r="F4501" s="14">
        <v>74518.499060000002</v>
      </c>
      <c r="G4501" s="13">
        <v>0.17171274968511158</v>
      </c>
      <c r="H4501" s="12">
        <v>0</v>
      </c>
      <c r="I4501" s="12">
        <v>0</v>
      </c>
      <c r="J4501" t="s">
        <v>26</v>
      </c>
      <c r="K4501" s="14">
        <v>1390.3518360000005</v>
      </c>
      <c r="L4501" s="14">
        <v>12795.776376000003</v>
      </c>
      <c r="M4501" s="13">
        <v>0.10865709083567374</v>
      </c>
      <c r="N4501" s="12">
        <v>0</v>
      </c>
      <c r="O4501" s="2">
        <f>DATE(LEFT(ALT[[#This Row],[DATEMTH]],4),RIGHT(ALT[[#This Row],[DATEMTH]],2),1)</f>
        <v>44044</v>
      </c>
      <c r="P4501" t="str">
        <f>IF(AND(ALT[[#This Row],[DATE]]&gt;=DATE(2023,6,1),ALT[[#This Row],[DATE]]&lt;=DATE(2024,5,31)),"Y","N")</f>
        <v>N</v>
      </c>
      <c r="Q4501" t="str">
        <f>LEFT(ALT[[#This Row],[DATEMTH]],4)</f>
        <v>2020</v>
      </c>
    </row>
    <row r="4502" spans="1:17" x14ac:dyDescent="0.25">
      <c r="A4502" t="s">
        <v>57</v>
      </c>
      <c r="B4502" t="s">
        <v>14</v>
      </c>
      <c r="C4502" t="s">
        <v>18</v>
      </c>
      <c r="D4502" t="s">
        <v>23</v>
      </c>
      <c r="E4502" s="14">
        <v>14676.897959999998</v>
      </c>
      <c r="F4502" s="14">
        <v>74518.499060000002</v>
      </c>
      <c r="G4502" s="13">
        <v>0.19695643558497619</v>
      </c>
      <c r="H4502" s="12">
        <v>0</v>
      </c>
      <c r="I4502" s="12">
        <v>0</v>
      </c>
      <c r="J4502" t="s">
        <v>24</v>
      </c>
      <c r="K4502" s="14">
        <v>4603.6489920000004</v>
      </c>
      <c r="L4502" s="14">
        <v>14676.89796</v>
      </c>
      <c r="M4502" s="13">
        <v>0.31366634860763182</v>
      </c>
      <c r="N4502" s="12">
        <v>0</v>
      </c>
      <c r="O4502" s="2">
        <f>DATE(LEFT(ALT[[#This Row],[DATEMTH]],4),RIGHT(ALT[[#This Row],[DATEMTH]],2),1)</f>
        <v>44044</v>
      </c>
      <c r="P4502" t="str">
        <f>IF(AND(ALT[[#This Row],[DATE]]&gt;=DATE(2023,6,1),ALT[[#This Row],[DATE]]&lt;=DATE(2024,5,31)),"Y","N")</f>
        <v>N</v>
      </c>
      <c r="Q4502" t="str">
        <f>LEFT(ALT[[#This Row],[DATEMTH]],4)</f>
        <v>2020</v>
      </c>
    </row>
    <row r="4503" spans="1:17" x14ac:dyDescent="0.25">
      <c r="A4503" t="s">
        <v>57</v>
      </c>
      <c r="B4503" t="s">
        <v>14</v>
      </c>
      <c r="C4503" t="s">
        <v>18</v>
      </c>
      <c r="D4503" t="s">
        <v>23</v>
      </c>
      <c r="E4503" s="14">
        <v>14676.897959999998</v>
      </c>
      <c r="F4503" s="14">
        <v>74518.499060000002</v>
      </c>
      <c r="G4503" s="13">
        <v>0.19695643558497619</v>
      </c>
      <c r="H4503" s="12">
        <v>0</v>
      </c>
      <c r="I4503" s="12">
        <v>0</v>
      </c>
      <c r="J4503" t="s">
        <v>26</v>
      </c>
      <c r="K4503" s="14">
        <v>3108.898252</v>
      </c>
      <c r="L4503" s="14">
        <v>14676.89796</v>
      </c>
      <c r="M4503" s="13">
        <v>0.21182257044185376</v>
      </c>
      <c r="N4503" s="12">
        <v>0</v>
      </c>
      <c r="O4503" s="2">
        <f>DATE(LEFT(ALT[[#This Row],[DATEMTH]],4),RIGHT(ALT[[#This Row],[DATEMTH]],2),1)</f>
        <v>44044</v>
      </c>
      <c r="P4503" t="str">
        <f>IF(AND(ALT[[#This Row],[DATE]]&gt;=DATE(2023,6,1),ALT[[#This Row],[DATE]]&lt;=DATE(2024,5,31)),"Y","N")</f>
        <v>N</v>
      </c>
      <c r="Q4503" t="str">
        <f>LEFT(ALT[[#This Row],[DATEMTH]],4)</f>
        <v>2020</v>
      </c>
    </row>
    <row r="4504" spans="1:17" x14ac:dyDescent="0.25">
      <c r="A4504" t="s">
        <v>57</v>
      </c>
      <c r="B4504" t="s">
        <v>14</v>
      </c>
      <c r="C4504" t="s">
        <v>18</v>
      </c>
      <c r="D4504" t="s">
        <v>23</v>
      </c>
      <c r="E4504" s="14">
        <v>14676.897959999998</v>
      </c>
      <c r="F4504" s="14">
        <v>74518.499060000002</v>
      </c>
      <c r="G4504" s="13">
        <v>0.19695643558497619</v>
      </c>
      <c r="H4504" s="12">
        <v>0</v>
      </c>
      <c r="I4504" s="12">
        <v>0</v>
      </c>
      <c r="J4504" t="s">
        <v>16</v>
      </c>
      <c r="K4504" s="14">
        <v>5830.1012719999999</v>
      </c>
      <c r="L4504" s="14">
        <v>14676.89796</v>
      </c>
      <c r="M4504" s="13">
        <v>0.39722980209368436</v>
      </c>
      <c r="N4504" s="12">
        <v>0</v>
      </c>
      <c r="O4504" s="2">
        <f>DATE(LEFT(ALT[[#This Row],[DATEMTH]],4),RIGHT(ALT[[#This Row],[DATEMTH]],2),1)</f>
        <v>44044</v>
      </c>
      <c r="P4504" t="str">
        <f>IF(AND(ALT[[#This Row],[DATE]]&gt;=DATE(2023,6,1),ALT[[#This Row],[DATE]]&lt;=DATE(2024,5,31)),"Y","N")</f>
        <v>N</v>
      </c>
      <c r="Q4504" t="str">
        <f>LEFT(ALT[[#This Row],[DATEMTH]],4)</f>
        <v>2020</v>
      </c>
    </row>
    <row r="4505" spans="1:17" x14ac:dyDescent="0.25">
      <c r="A4505" t="s">
        <v>57</v>
      </c>
      <c r="B4505" t="s">
        <v>14</v>
      </c>
      <c r="C4505" t="s">
        <v>18</v>
      </c>
      <c r="D4505" t="s">
        <v>23</v>
      </c>
      <c r="E4505" s="14">
        <v>14676.897959999998</v>
      </c>
      <c r="F4505" s="14">
        <v>74518.499060000002</v>
      </c>
      <c r="G4505" s="13">
        <v>0.19695643558497619</v>
      </c>
      <c r="H4505" s="12">
        <v>0</v>
      </c>
      <c r="I4505" s="12">
        <v>0</v>
      </c>
      <c r="J4505" t="s">
        <v>25</v>
      </c>
      <c r="K4505" s="14">
        <v>1134.249444</v>
      </c>
      <c r="L4505" s="14">
        <v>14676.89796</v>
      </c>
      <c r="M4505" s="13">
        <v>7.7281278856830046E-2</v>
      </c>
      <c r="N4505" s="12">
        <v>0</v>
      </c>
      <c r="O4505" s="2">
        <f>DATE(LEFT(ALT[[#This Row],[DATEMTH]],4),RIGHT(ALT[[#This Row],[DATEMTH]],2),1)</f>
        <v>44044</v>
      </c>
      <c r="P4505" t="str">
        <f>IF(AND(ALT[[#This Row],[DATE]]&gt;=DATE(2023,6,1),ALT[[#This Row],[DATE]]&lt;=DATE(2024,5,31)),"Y","N")</f>
        <v>N</v>
      </c>
      <c r="Q4505" t="str">
        <f>LEFT(ALT[[#This Row],[DATEMTH]],4)</f>
        <v>2020</v>
      </c>
    </row>
    <row r="4506" spans="1:17" x14ac:dyDescent="0.25">
      <c r="A4506" t="s">
        <v>57</v>
      </c>
      <c r="B4506" t="s">
        <v>14</v>
      </c>
      <c r="C4506" t="s">
        <v>19</v>
      </c>
      <c r="D4506" t="s">
        <v>23</v>
      </c>
      <c r="E4506" s="14">
        <v>20536.376512000003</v>
      </c>
      <c r="F4506" s="14">
        <v>74518.499060000002</v>
      </c>
      <c r="G4506" s="13">
        <v>0.27558762952894078</v>
      </c>
      <c r="H4506" s="12">
        <v>0</v>
      </c>
      <c r="I4506" s="12">
        <v>0</v>
      </c>
      <c r="J4506" t="s">
        <v>25</v>
      </c>
      <c r="K4506" s="14">
        <v>13495.056412</v>
      </c>
      <c r="L4506" s="14">
        <v>20536.376512000003</v>
      </c>
      <c r="M4506" s="13">
        <v>0.6571293822994746</v>
      </c>
      <c r="N4506" s="12">
        <v>0</v>
      </c>
      <c r="O4506" s="2">
        <f>DATE(LEFT(ALT[[#This Row],[DATEMTH]],4),RIGHT(ALT[[#This Row],[DATEMTH]],2),1)</f>
        <v>44044</v>
      </c>
      <c r="P4506" t="str">
        <f>IF(AND(ALT[[#This Row],[DATE]]&gt;=DATE(2023,6,1),ALT[[#This Row],[DATE]]&lt;=DATE(2024,5,31)),"Y","N")</f>
        <v>N</v>
      </c>
      <c r="Q4506" t="str">
        <f>LEFT(ALT[[#This Row],[DATEMTH]],4)</f>
        <v>2020</v>
      </c>
    </row>
    <row r="4507" spans="1:17" x14ac:dyDescent="0.25">
      <c r="A4507" t="s">
        <v>57</v>
      </c>
      <c r="B4507" t="s">
        <v>14</v>
      </c>
      <c r="C4507" t="s">
        <v>19</v>
      </c>
      <c r="D4507" t="s">
        <v>23</v>
      </c>
      <c r="E4507" s="14">
        <v>20536.376512000003</v>
      </c>
      <c r="F4507" s="14">
        <v>74518.499060000002</v>
      </c>
      <c r="G4507" s="13">
        <v>0.27558762952894078</v>
      </c>
      <c r="H4507" s="12">
        <v>0</v>
      </c>
      <c r="I4507" s="12">
        <v>0</v>
      </c>
      <c r="J4507" t="s">
        <v>24</v>
      </c>
      <c r="K4507" s="14">
        <v>6535.7841480000006</v>
      </c>
      <c r="L4507" s="14">
        <v>20536.376512000003</v>
      </c>
      <c r="M4507" s="13">
        <v>0.31825400864563191</v>
      </c>
      <c r="N4507" s="12">
        <v>0</v>
      </c>
      <c r="O4507" s="2">
        <f>DATE(LEFT(ALT[[#This Row],[DATEMTH]],4),RIGHT(ALT[[#This Row],[DATEMTH]],2),1)</f>
        <v>44044</v>
      </c>
      <c r="P4507" t="str">
        <f>IF(AND(ALT[[#This Row],[DATE]]&gt;=DATE(2023,6,1),ALT[[#This Row],[DATE]]&lt;=DATE(2024,5,31)),"Y","N")</f>
        <v>N</v>
      </c>
      <c r="Q4507" t="str">
        <f>LEFT(ALT[[#This Row],[DATEMTH]],4)</f>
        <v>2020</v>
      </c>
    </row>
    <row r="4508" spans="1:17" x14ac:dyDescent="0.25">
      <c r="A4508" t="s">
        <v>57</v>
      </c>
      <c r="B4508" t="s">
        <v>14</v>
      </c>
      <c r="C4508" t="s">
        <v>19</v>
      </c>
      <c r="D4508" t="s">
        <v>23</v>
      </c>
      <c r="E4508" s="14">
        <v>20536.376512000003</v>
      </c>
      <c r="F4508" s="14">
        <v>74518.499060000002</v>
      </c>
      <c r="G4508" s="13">
        <v>0.27558762952894078</v>
      </c>
      <c r="H4508" s="12">
        <v>0</v>
      </c>
      <c r="I4508" s="12">
        <v>0</v>
      </c>
      <c r="J4508" t="s">
        <v>16</v>
      </c>
      <c r="K4508" s="14">
        <v>3.1894360000000002</v>
      </c>
      <c r="L4508" s="14">
        <v>20536.376512000003</v>
      </c>
      <c r="M4508" s="13">
        <v>1.5530665782916085E-4</v>
      </c>
      <c r="N4508" s="12">
        <v>0</v>
      </c>
      <c r="O4508" s="2">
        <f>DATE(LEFT(ALT[[#This Row],[DATEMTH]],4),RIGHT(ALT[[#This Row],[DATEMTH]],2),1)</f>
        <v>44044</v>
      </c>
      <c r="P4508" t="str">
        <f>IF(AND(ALT[[#This Row],[DATE]]&gt;=DATE(2023,6,1),ALT[[#This Row],[DATE]]&lt;=DATE(2024,5,31)),"Y","N")</f>
        <v>N</v>
      </c>
      <c r="Q4508" t="str">
        <f>LEFT(ALT[[#This Row],[DATEMTH]],4)</f>
        <v>2020</v>
      </c>
    </row>
    <row r="4509" spans="1:17" x14ac:dyDescent="0.25">
      <c r="A4509" t="s">
        <v>57</v>
      </c>
      <c r="B4509" t="s">
        <v>14</v>
      </c>
      <c r="C4509" t="s">
        <v>19</v>
      </c>
      <c r="D4509" t="s">
        <v>23</v>
      </c>
      <c r="E4509" s="14">
        <v>20536.376512000003</v>
      </c>
      <c r="F4509" s="14">
        <v>74518.499060000002</v>
      </c>
      <c r="G4509" s="13">
        <v>0.27558762952894078</v>
      </c>
      <c r="H4509" s="12">
        <v>0</v>
      </c>
      <c r="I4509" s="12">
        <v>0</v>
      </c>
      <c r="J4509" t="s">
        <v>26</v>
      </c>
      <c r="K4509" s="14">
        <v>502.34651600000001</v>
      </c>
      <c r="L4509" s="14">
        <v>20536.376512000003</v>
      </c>
      <c r="M4509" s="13">
        <v>2.4461302397064268E-2</v>
      </c>
      <c r="N4509" s="12">
        <v>0</v>
      </c>
      <c r="O4509" s="2">
        <f>DATE(LEFT(ALT[[#This Row],[DATEMTH]],4),RIGHT(ALT[[#This Row],[DATEMTH]],2),1)</f>
        <v>44044</v>
      </c>
      <c r="P4509" t="str">
        <f>IF(AND(ALT[[#This Row],[DATE]]&gt;=DATE(2023,6,1),ALT[[#This Row],[DATE]]&lt;=DATE(2024,5,31)),"Y","N")</f>
        <v>N</v>
      </c>
      <c r="Q4509" t="str">
        <f>LEFT(ALT[[#This Row],[DATEMTH]],4)</f>
        <v>2020</v>
      </c>
    </row>
    <row r="4510" spans="1:17" x14ac:dyDescent="0.25">
      <c r="A4510" t="s">
        <v>57</v>
      </c>
      <c r="B4510" t="s">
        <v>14</v>
      </c>
      <c r="C4510" t="s">
        <v>20</v>
      </c>
      <c r="D4510" t="s">
        <v>23</v>
      </c>
      <c r="E4510" s="14">
        <v>26509.448211999999</v>
      </c>
      <c r="F4510" s="14">
        <v>74518.499060000002</v>
      </c>
      <c r="G4510" s="13">
        <v>0.35574318520097148</v>
      </c>
      <c r="H4510" s="12">
        <v>0</v>
      </c>
      <c r="I4510" s="12">
        <v>0</v>
      </c>
      <c r="J4510" t="s">
        <v>25</v>
      </c>
      <c r="K4510" s="14">
        <v>3303.5289160000007</v>
      </c>
      <c r="L4510" s="14">
        <v>26509.448212000003</v>
      </c>
      <c r="M4510" s="13">
        <v>0.12461703803041045</v>
      </c>
      <c r="N4510" s="12">
        <v>0</v>
      </c>
      <c r="O4510" s="2">
        <f>DATE(LEFT(ALT[[#This Row],[DATEMTH]],4),RIGHT(ALT[[#This Row],[DATEMTH]],2),1)</f>
        <v>44044</v>
      </c>
      <c r="P4510" t="str">
        <f>IF(AND(ALT[[#This Row],[DATE]]&gt;=DATE(2023,6,1),ALT[[#This Row],[DATE]]&lt;=DATE(2024,5,31)),"Y","N")</f>
        <v>N</v>
      </c>
      <c r="Q4510" t="str">
        <f>LEFT(ALT[[#This Row],[DATEMTH]],4)</f>
        <v>2020</v>
      </c>
    </row>
    <row r="4511" spans="1:17" x14ac:dyDescent="0.25">
      <c r="A4511" t="s">
        <v>57</v>
      </c>
      <c r="B4511" t="s">
        <v>14</v>
      </c>
      <c r="C4511" t="s">
        <v>20</v>
      </c>
      <c r="D4511" t="s">
        <v>23</v>
      </c>
      <c r="E4511" s="14">
        <v>26509.448211999999</v>
      </c>
      <c r="F4511" s="14">
        <v>74518.499060000002</v>
      </c>
      <c r="G4511" s="13">
        <v>0.35574318520097148</v>
      </c>
      <c r="H4511" s="12">
        <v>0</v>
      </c>
      <c r="I4511" s="12">
        <v>0</v>
      </c>
      <c r="J4511" t="s">
        <v>24</v>
      </c>
      <c r="K4511" s="14">
        <v>11818.711096000001</v>
      </c>
      <c r="L4511" s="14">
        <v>26509.448212000003</v>
      </c>
      <c r="M4511" s="13">
        <v>0.44583014333169102</v>
      </c>
      <c r="N4511" s="12">
        <v>0</v>
      </c>
      <c r="O4511" s="2">
        <f>DATE(LEFT(ALT[[#This Row],[DATEMTH]],4),RIGHT(ALT[[#This Row],[DATEMTH]],2),1)</f>
        <v>44044</v>
      </c>
      <c r="P4511" t="str">
        <f>IF(AND(ALT[[#This Row],[DATE]]&gt;=DATE(2023,6,1),ALT[[#This Row],[DATE]]&lt;=DATE(2024,5,31)),"Y","N")</f>
        <v>N</v>
      </c>
      <c r="Q4511" t="str">
        <f>LEFT(ALT[[#This Row],[DATEMTH]],4)</f>
        <v>2020</v>
      </c>
    </row>
    <row r="4512" spans="1:17" x14ac:dyDescent="0.25">
      <c r="A4512" t="s">
        <v>57</v>
      </c>
      <c r="B4512" t="s">
        <v>14</v>
      </c>
      <c r="C4512" t="s">
        <v>20</v>
      </c>
      <c r="D4512" t="s">
        <v>23</v>
      </c>
      <c r="E4512" s="14">
        <v>26509.448211999999</v>
      </c>
      <c r="F4512" s="14">
        <v>74518.499060000002</v>
      </c>
      <c r="G4512" s="13">
        <v>0.35574318520097148</v>
      </c>
      <c r="H4512" s="12">
        <v>0</v>
      </c>
      <c r="I4512" s="12">
        <v>0</v>
      </c>
      <c r="J4512" t="s">
        <v>16</v>
      </c>
      <c r="K4512" s="14">
        <v>9710.3367720000006</v>
      </c>
      <c r="L4512" s="14">
        <v>26509.448212000003</v>
      </c>
      <c r="M4512" s="13">
        <v>0.3662972044663092</v>
      </c>
      <c r="N4512" s="12">
        <v>0</v>
      </c>
      <c r="O4512" s="2">
        <f>DATE(LEFT(ALT[[#This Row],[DATEMTH]],4),RIGHT(ALT[[#This Row],[DATEMTH]],2),1)</f>
        <v>44044</v>
      </c>
      <c r="P4512" t="str">
        <f>IF(AND(ALT[[#This Row],[DATE]]&gt;=DATE(2023,6,1),ALT[[#This Row],[DATE]]&lt;=DATE(2024,5,31)),"Y","N")</f>
        <v>N</v>
      </c>
      <c r="Q4512" t="str">
        <f>LEFT(ALT[[#This Row],[DATEMTH]],4)</f>
        <v>2020</v>
      </c>
    </row>
    <row r="4513" spans="1:17" x14ac:dyDescent="0.25">
      <c r="A4513" t="s">
        <v>57</v>
      </c>
      <c r="B4513" t="s">
        <v>14</v>
      </c>
      <c r="C4513" t="s">
        <v>20</v>
      </c>
      <c r="D4513" t="s">
        <v>23</v>
      </c>
      <c r="E4513" s="14">
        <v>26509.448211999999</v>
      </c>
      <c r="F4513" s="14">
        <v>74518.499060000002</v>
      </c>
      <c r="G4513" s="13">
        <v>0.35574318520097148</v>
      </c>
      <c r="H4513" s="12">
        <v>0</v>
      </c>
      <c r="I4513" s="12">
        <v>0</v>
      </c>
      <c r="J4513" t="s">
        <v>26</v>
      </c>
      <c r="K4513" s="14">
        <v>1676.8714279999999</v>
      </c>
      <c r="L4513" s="14">
        <v>26509.448212000003</v>
      </c>
      <c r="M4513" s="13">
        <v>6.32556141715893E-2</v>
      </c>
      <c r="N4513" s="12">
        <v>0</v>
      </c>
      <c r="O4513" s="2">
        <f>DATE(LEFT(ALT[[#This Row],[DATEMTH]],4),RIGHT(ALT[[#This Row],[DATEMTH]],2),1)</f>
        <v>44044</v>
      </c>
      <c r="P4513" t="str">
        <f>IF(AND(ALT[[#This Row],[DATE]]&gt;=DATE(2023,6,1),ALT[[#This Row],[DATE]]&lt;=DATE(2024,5,31)),"Y","N")</f>
        <v>N</v>
      </c>
      <c r="Q4513" t="str">
        <f>LEFT(ALT[[#This Row],[DATEMTH]],4)</f>
        <v>2020</v>
      </c>
    </row>
    <row r="4514" spans="1:17" x14ac:dyDescent="0.25">
      <c r="A4514" t="s">
        <v>57</v>
      </c>
      <c r="B4514" t="s">
        <v>110</v>
      </c>
      <c r="C4514" t="s">
        <v>15</v>
      </c>
      <c r="D4514" t="s">
        <v>22</v>
      </c>
      <c r="E4514" s="14">
        <v>5122408.9604439856</v>
      </c>
      <c r="F4514" s="14">
        <v>30423735.636397999</v>
      </c>
      <c r="G4514" s="13">
        <v>0.16836883615027529</v>
      </c>
      <c r="H4514" s="12">
        <v>-10927452.66</v>
      </c>
      <c r="I4514" s="12">
        <v>-1.8398424864514298</v>
      </c>
      <c r="J4514" t="s">
        <v>25</v>
      </c>
      <c r="K4514" s="14">
        <v>672206.82576999965</v>
      </c>
      <c r="L4514" s="14">
        <v>5122408.9604440015</v>
      </c>
      <c r="M4514" s="13">
        <v>0.13122865256579083</v>
      </c>
      <c r="N4514" s="12">
        <v>-0.24144005043031541</v>
      </c>
      <c r="O4514" s="2">
        <f>DATE(LEFT(ALT[[#This Row],[DATEMTH]],4),RIGHT(ALT[[#This Row],[DATEMTH]],2),1)</f>
        <v>44044</v>
      </c>
      <c r="P4514" t="str">
        <f>IF(AND(ALT[[#This Row],[DATE]]&gt;=DATE(2023,6,1),ALT[[#This Row],[DATE]]&lt;=DATE(2024,5,31)),"Y","N")</f>
        <v>N</v>
      </c>
      <c r="Q4514" t="str">
        <f>LEFT(ALT[[#This Row],[DATEMTH]],4)</f>
        <v>2020</v>
      </c>
    </row>
    <row r="4515" spans="1:17" x14ac:dyDescent="0.25">
      <c r="A4515" t="s">
        <v>57</v>
      </c>
      <c r="B4515" t="s">
        <v>110</v>
      </c>
      <c r="C4515" t="s">
        <v>15</v>
      </c>
      <c r="D4515" t="s">
        <v>22</v>
      </c>
      <c r="E4515" s="14">
        <v>5122408.9604439856</v>
      </c>
      <c r="F4515" s="14">
        <v>30423735.636397999</v>
      </c>
      <c r="G4515" s="13">
        <v>0.16836883615027529</v>
      </c>
      <c r="H4515" s="12">
        <v>-10927452.66</v>
      </c>
      <c r="I4515" s="12">
        <v>-1.8398424864514298</v>
      </c>
      <c r="J4515" t="s">
        <v>24</v>
      </c>
      <c r="K4515" s="14">
        <v>2326634.7349910019</v>
      </c>
      <c r="L4515" s="14">
        <v>5122408.9604440015</v>
      </c>
      <c r="M4515" s="13">
        <v>0.45420714217814684</v>
      </c>
      <c r="N4515" s="12">
        <v>-0.83566959782903971</v>
      </c>
      <c r="O4515" s="2">
        <f>DATE(LEFT(ALT[[#This Row],[DATEMTH]],4),RIGHT(ALT[[#This Row],[DATEMTH]],2),1)</f>
        <v>44044</v>
      </c>
      <c r="P4515" t="str">
        <f>IF(AND(ALT[[#This Row],[DATE]]&gt;=DATE(2023,6,1),ALT[[#This Row],[DATE]]&lt;=DATE(2024,5,31)),"Y","N")</f>
        <v>N</v>
      </c>
      <c r="Q4515" t="str">
        <f>LEFT(ALT[[#This Row],[DATEMTH]],4)</f>
        <v>2020</v>
      </c>
    </row>
    <row r="4516" spans="1:17" x14ac:dyDescent="0.25">
      <c r="A4516" t="s">
        <v>57</v>
      </c>
      <c r="B4516" t="s">
        <v>110</v>
      </c>
      <c r="C4516" t="s">
        <v>15</v>
      </c>
      <c r="D4516" t="s">
        <v>22</v>
      </c>
      <c r="E4516" s="14">
        <v>5122408.9604439856</v>
      </c>
      <c r="F4516" s="14">
        <v>30423735.636397999</v>
      </c>
      <c r="G4516" s="13">
        <v>0.16836883615027529</v>
      </c>
      <c r="H4516" s="12">
        <v>-10927452.66</v>
      </c>
      <c r="I4516" s="12">
        <v>-1.8398424864514298</v>
      </c>
      <c r="J4516" t="s">
        <v>26</v>
      </c>
      <c r="K4516" s="14">
        <v>587851.84282200027</v>
      </c>
      <c r="L4516" s="14">
        <v>5122408.9604440015</v>
      </c>
      <c r="M4516" s="13">
        <v>0.11476081807631508</v>
      </c>
      <c r="N4516" s="12">
        <v>-0.21114182887672772</v>
      </c>
      <c r="O4516" s="2">
        <f>DATE(LEFT(ALT[[#This Row],[DATEMTH]],4),RIGHT(ALT[[#This Row],[DATEMTH]],2),1)</f>
        <v>44044</v>
      </c>
      <c r="P4516" t="str">
        <f>IF(AND(ALT[[#This Row],[DATE]]&gt;=DATE(2023,6,1),ALT[[#This Row],[DATE]]&lt;=DATE(2024,5,31)),"Y","N")</f>
        <v>N</v>
      </c>
      <c r="Q4516" t="str">
        <f>LEFT(ALT[[#This Row],[DATEMTH]],4)</f>
        <v>2020</v>
      </c>
    </row>
    <row r="4517" spans="1:17" x14ac:dyDescent="0.25">
      <c r="A4517" t="s">
        <v>57</v>
      </c>
      <c r="B4517" t="s">
        <v>110</v>
      </c>
      <c r="C4517" t="s">
        <v>15</v>
      </c>
      <c r="D4517" t="s">
        <v>22</v>
      </c>
      <c r="E4517" s="14">
        <v>5122408.9604439856</v>
      </c>
      <c r="F4517" s="14">
        <v>30423735.636397999</v>
      </c>
      <c r="G4517" s="13">
        <v>0.16836883615027529</v>
      </c>
      <c r="H4517" s="12">
        <v>-10927452.66</v>
      </c>
      <c r="I4517" s="12">
        <v>-1.8398424864514298</v>
      </c>
      <c r="J4517" t="s">
        <v>16</v>
      </c>
      <c r="K4517" s="14">
        <v>1535715.5568609999</v>
      </c>
      <c r="L4517" s="14">
        <v>5122408.9604440015</v>
      </c>
      <c r="M4517" s="13">
        <v>0.2998033871797473</v>
      </c>
      <c r="N4517" s="12">
        <v>-0.55159100931534699</v>
      </c>
      <c r="O4517" s="2">
        <f>DATE(LEFT(ALT[[#This Row],[DATEMTH]],4),RIGHT(ALT[[#This Row],[DATEMTH]],2),1)</f>
        <v>44044</v>
      </c>
      <c r="P4517" t="str">
        <f>IF(AND(ALT[[#This Row],[DATE]]&gt;=DATE(2023,6,1),ALT[[#This Row],[DATE]]&lt;=DATE(2024,5,31)),"Y","N")</f>
        <v>N</v>
      </c>
      <c r="Q4517" t="str">
        <f>LEFT(ALT[[#This Row],[DATEMTH]],4)</f>
        <v>2020</v>
      </c>
    </row>
    <row r="4518" spans="1:17" x14ac:dyDescent="0.25">
      <c r="A4518" t="s">
        <v>57</v>
      </c>
      <c r="B4518" t="s">
        <v>110</v>
      </c>
      <c r="C4518" t="s">
        <v>18</v>
      </c>
      <c r="D4518" t="s">
        <v>22</v>
      </c>
      <c r="E4518" s="14">
        <v>7206161.8409629986</v>
      </c>
      <c r="F4518" s="14">
        <v>30423735.636397999</v>
      </c>
      <c r="G4518" s="13">
        <v>0.2368598625456689</v>
      </c>
      <c r="H4518" s="12">
        <v>-10927452.66</v>
      </c>
      <c r="I4518" s="12">
        <v>-2.5882749350219036</v>
      </c>
      <c r="J4518" t="s">
        <v>26</v>
      </c>
      <c r="K4518" s="14">
        <v>1630263.3741739984</v>
      </c>
      <c r="L4518" s="14">
        <v>7206161.8409630004</v>
      </c>
      <c r="M4518" s="13">
        <v>0.22623185686822389</v>
      </c>
      <c r="N4518" s="12">
        <v>-0.58555024463548677</v>
      </c>
      <c r="O4518" s="2">
        <f>DATE(LEFT(ALT[[#This Row],[DATEMTH]],4),RIGHT(ALT[[#This Row],[DATEMTH]],2),1)</f>
        <v>44044</v>
      </c>
      <c r="P4518" t="str">
        <f>IF(AND(ALT[[#This Row],[DATE]]&gt;=DATE(2023,6,1),ALT[[#This Row],[DATE]]&lt;=DATE(2024,5,31)),"Y","N")</f>
        <v>N</v>
      </c>
      <c r="Q4518" t="str">
        <f>LEFT(ALT[[#This Row],[DATEMTH]],4)</f>
        <v>2020</v>
      </c>
    </row>
    <row r="4519" spans="1:17" x14ac:dyDescent="0.25">
      <c r="A4519" t="s">
        <v>57</v>
      </c>
      <c r="B4519" t="s">
        <v>110</v>
      </c>
      <c r="C4519" t="s">
        <v>18</v>
      </c>
      <c r="D4519" t="s">
        <v>22</v>
      </c>
      <c r="E4519" s="14">
        <v>7206161.8409629986</v>
      </c>
      <c r="F4519" s="14">
        <v>30423735.636397999</v>
      </c>
      <c r="G4519" s="13">
        <v>0.2368598625456689</v>
      </c>
      <c r="H4519" s="12">
        <v>-10927452.66</v>
      </c>
      <c r="I4519" s="12">
        <v>-2.5882749350219036</v>
      </c>
      <c r="J4519" t="s">
        <v>16</v>
      </c>
      <c r="K4519" s="14">
        <v>2817191.4014440016</v>
      </c>
      <c r="L4519" s="14">
        <v>7206161.8409630004</v>
      </c>
      <c r="M4519" s="13">
        <v>0.39094201096481679</v>
      </c>
      <c r="N4519" s="12">
        <v>-1.0118654080272935</v>
      </c>
      <c r="O4519" s="2">
        <f>DATE(LEFT(ALT[[#This Row],[DATEMTH]],4),RIGHT(ALT[[#This Row],[DATEMTH]],2),1)</f>
        <v>44044</v>
      </c>
      <c r="P4519" t="str">
        <f>IF(AND(ALT[[#This Row],[DATE]]&gt;=DATE(2023,6,1),ALT[[#This Row],[DATE]]&lt;=DATE(2024,5,31)),"Y","N")</f>
        <v>N</v>
      </c>
      <c r="Q4519" t="str">
        <f>LEFT(ALT[[#This Row],[DATEMTH]],4)</f>
        <v>2020</v>
      </c>
    </row>
    <row r="4520" spans="1:17" x14ac:dyDescent="0.25">
      <c r="A4520" t="s">
        <v>57</v>
      </c>
      <c r="B4520" t="s">
        <v>110</v>
      </c>
      <c r="C4520" t="s">
        <v>18</v>
      </c>
      <c r="D4520" t="s">
        <v>22</v>
      </c>
      <c r="E4520" s="14">
        <v>7206161.8409629986</v>
      </c>
      <c r="F4520" s="14">
        <v>30423735.636397999</v>
      </c>
      <c r="G4520" s="13">
        <v>0.2368598625456689</v>
      </c>
      <c r="H4520" s="12">
        <v>-10927452.66</v>
      </c>
      <c r="I4520" s="12">
        <v>-2.5882749350219036</v>
      </c>
      <c r="J4520" t="s">
        <v>25</v>
      </c>
      <c r="K4520" s="14">
        <v>641571.38983500074</v>
      </c>
      <c r="L4520" s="14">
        <v>7206161.8409630004</v>
      </c>
      <c r="M4520" s="13">
        <v>8.9030943794243714E-2</v>
      </c>
      <c r="N4520" s="12">
        <v>-0.2304365602639849</v>
      </c>
      <c r="O4520" s="2">
        <f>DATE(LEFT(ALT[[#This Row],[DATEMTH]],4),RIGHT(ALT[[#This Row],[DATEMTH]],2),1)</f>
        <v>44044</v>
      </c>
      <c r="P4520" t="str">
        <f>IF(AND(ALT[[#This Row],[DATE]]&gt;=DATE(2023,6,1),ALT[[#This Row],[DATE]]&lt;=DATE(2024,5,31)),"Y","N")</f>
        <v>N</v>
      </c>
      <c r="Q4520" t="str">
        <f>LEFT(ALT[[#This Row],[DATEMTH]],4)</f>
        <v>2020</v>
      </c>
    </row>
    <row r="4521" spans="1:17" x14ac:dyDescent="0.25">
      <c r="A4521" t="s">
        <v>57</v>
      </c>
      <c r="B4521" t="s">
        <v>110</v>
      </c>
      <c r="C4521" t="s">
        <v>18</v>
      </c>
      <c r="D4521" t="s">
        <v>22</v>
      </c>
      <c r="E4521" s="14">
        <v>7206161.8409629986</v>
      </c>
      <c r="F4521" s="14">
        <v>30423735.636397999</v>
      </c>
      <c r="G4521" s="13">
        <v>0.2368598625456689</v>
      </c>
      <c r="H4521" s="12">
        <v>-10927452.66</v>
      </c>
      <c r="I4521" s="12">
        <v>-2.5882749350219036</v>
      </c>
      <c r="J4521" t="s">
        <v>24</v>
      </c>
      <c r="K4521" s="14">
        <v>2117135.67551</v>
      </c>
      <c r="L4521" s="14">
        <v>7206161.8409630004</v>
      </c>
      <c r="M4521" s="13">
        <v>0.29379518837271562</v>
      </c>
      <c r="N4521" s="12">
        <v>-0.7604227220951385</v>
      </c>
      <c r="O4521" s="2">
        <f>DATE(LEFT(ALT[[#This Row],[DATEMTH]],4),RIGHT(ALT[[#This Row],[DATEMTH]],2),1)</f>
        <v>44044</v>
      </c>
      <c r="P4521" t="str">
        <f>IF(AND(ALT[[#This Row],[DATE]]&gt;=DATE(2023,6,1),ALT[[#This Row],[DATE]]&lt;=DATE(2024,5,31)),"Y","N")</f>
        <v>N</v>
      </c>
      <c r="Q4521" t="str">
        <f>LEFT(ALT[[#This Row],[DATEMTH]],4)</f>
        <v>2020</v>
      </c>
    </row>
    <row r="4522" spans="1:17" x14ac:dyDescent="0.25">
      <c r="A4522" t="s">
        <v>57</v>
      </c>
      <c r="B4522" t="s">
        <v>110</v>
      </c>
      <c r="C4522" t="s">
        <v>19</v>
      </c>
      <c r="D4522" t="s">
        <v>22</v>
      </c>
      <c r="E4522" s="14">
        <v>8317293.0885700127</v>
      </c>
      <c r="F4522" s="14">
        <v>30423735.636397999</v>
      </c>
      <c r="G4522" s="13">
        <v>0.27338171708997711</v>
      </c>
      <c r="H4522" s="12">
        <v>-10927452.66</v>
      </c>
      <c r="I4522" s="12">
        <v>-2.9873657716102375</v>
      </c>
      <c r="J4522" t="s">
        <v>26</v>
      </c>
      <c r="K4522" s="14">
        <v>217454.32270800017</v>
      </c>
      <c r="L4522" s="14">
        <v>8317293.0885700006</v>
      </c>
      <c r="M4522" s="13">
        <v>2.6144843086849459E-2</v>
      </c>
      <c r="N4522" s="12">
        <v>-7.8104209341774616E-2</v>
      </c>
      <c r="O4522" s="2">
        <f>DATE(LEFT(ALT[[#This Row],[DATEMTH]],4),RIGHT(ALT[[#This Row],[DATEMTH]],2),1)</f>
        <v>44044</v>
      </c>
      <c r="P4522" t="str">
        <f>IF(AND(ALT[[#This Row],[DATE]]&gt;=DATE(2023,6,1),ALT[[#This Row],[DATE]]&lt;=DATE(2024,5,31)),"Y","N")</f>
        <v>N</v>
      </c>
      <c r="Q4522" t="str">
        <f>LEFT(ALT[[#This Row],[DATEMTH]],4)</f>
        <v>2020</v>
      </c>
    </row>
    <row r="4523" spans="1:17" x14ac:dyDescent="0.25">
      <c r="A4523" t="s">
        <v>57</v>
      </c>
      <c r="B4523" t="s">
        <v>110</v>
      </c>
      <c r="C4523" t="s">
        <v>19</v>
      </c>
      <c r="D4523" t="s">
        <v>22</v>
      </c>
      <c r="E4523" s="14">
        <v>8317293.0885700127</v>
      </c>
      <c r="F4523" s="14">
        <v>30423735.636397999</v>
      </c>
      <c r="G4523" s="13">
        <v>0.27338171708997711</v>
      </c>
      <c r="H4523" s="12">
        <v>-10927452.66</v>
      </c>
      <c r="I4523" s="12">
        <v>-2.9873657716102375</v>
      </c>
      <c r="J4523" t="s">
        <v>24</v>
      </c>
      <c r="K4523" s="14">
        <v>2466306.1665730025</v>
      </c>
      <c r="L4523" s="14">
        <v>8317293.0885700006</v>
      </c>
      <c r="M4523" s="13">
        <v>0.29652750483956275</v>
      </c>
      <c r="N4523" s="12">
        <v>-0.88583611829869879</v>
      </c>
      <c r="O4523" s="2">
        <f>DATE(LEFT(ALT[[#This Row],[DATEMTH]],4),RIGHT(ALT[[#This Row],[DATEMTH]],2),1)</f>
        <v>44044</v>
      </c>
      <c r="P4523" t="str">
        <f>IF(AND(ALT[[#This Row],[DATE]]&gt;=DATE(2023,6,1),ALT[[#This Row],[DATE]]&lt;=DATE(2024,5,31)),"Y","N")</f>
        <v>N</v>
      </c>
      <c r="Q4523" t="str">
        <f>LEFT(ALT[[#This Row],[DATEMTH]],4)</f>
        <v>2020</v>
      </c>
    </row>
    <row r="4524" spans="1:17" x14ac:dyDescent="0.25">
      <c r="A4524" t="s">
        <v>57</v>
      </c>
      <c r="B4524" t="s">
        <v>110</v>
      </c>
      <c r="C4524" t="s">
        <v>19</v>
      </c>
      <c r="D4524" t="s">
        <v>22</v>
      </c>
      <c r="E4524" s="14">
        <v>8317293.0885700127</v>
      </c>
      <c r="F4524" s="14">
        <v>30423735.636397999</v>
      </c>
      <c r="G4524" s="13">
        <v>0.27338171708997711</v>
      </c>
      <c r="H4524" s="12">
        <v>-10927452.66</v>
      </c>
      <c r="I4524" s="12">
        <v>-2.9873657716102375</v>
      </c>
      <c r="J4524" t="s">
        <v>25</v>
      </c>
      <c r="K4524" s="14">
        <v>5631283.2284489973</v>
      </c>
      <c r="L4524" s="14">
        <v>8317293.0885700006</v>
      </c>
      <c r="M4524" s="13">
        <v>0.67705720701219019</v>
      </c>
      <c r="N4524" s="12">
        <v>-2.0226175256502437</v>
      </c>
      <c r="O4524" s="2">
        <f>DATE(LEFT(ALT[[#This Row],[DATEMTH]],4),RIGHT(ALT[[#This Row],[DATEMTH]],2),1)</f>
        <v>44044</v>
      </c>
      <c r="P4524" t="str">
        <f>IF(AND(ALT[[#This Row],[DATE]]&gt;=DATE(2023,6,1),ALT[[#This Row],[DATE]]&lt;=DATE(2024,5,31)),"Y","N")</f>
        <v>N</v>
      </c>
      <c r="Q4524" t="str">
        <f>LEFT(ALT[[#This Row],[DATEMTH]],4)</f>
        <v>2020</v>
      </c>
    </row>
    <row r="4525" spans="1:17" x14ac:dyDescent="0.25">
      <c r="A4525" t="s">
        <v>57</v>
      </c>
      <c r="B4525" t="s">
        <v>110</v>
      </c>
      <c r="C4525" t="s">
        <v>19</v>
      </c>
      <c r="D4525" t="s">
        <v>22</v>
      </c>
      <c r="E4525" s="14">
        <v>8317293.0885700127</v>
      </c>
      <c r="F4525" s="14">
        <v>30423735.636397999</v>
      </c>
      <c r="G4525" s="13">
        <v>0.27338171708997711</v>
      </c>
      <c r="H4525" s="12">
        <v>-10927452.66</v>
      </c>
      <c r="I4525" s="12">
        <v>-2.9873657716102375</v>
      </c>
      <c r="J4525" t="s">
        <v>16</v>
      </c>
      <c r="K4525" s="14">
        <v>2249.3708399999996</v>
      </c>
      <c r="L4525" s="14">
        <v>8317293.0885700006</v>
      </c>
      <c r="M4525" s="13">
        <v>2.7044506139758219E-4</v>
      </c>
      <c r="N4525" s="12">
        <v>-8.0791831952016621E-4</v>
      </c>
      <c r="O4525" s="2">
        <f>DATE(LEFT(ALT[[#This Row],[DATEMTH]],4),RIGHT(ALT[[#This Row],[DATEMTH]],2),1)</f>
        <v>44044</v>
      </c>
      <c r="P4525" t="str">
        <f>IF(AND(ALT[[#This Row],[DATE]]&gt;=DATE(2023,6,1),ALT[[#This Row],[DATE]]&lt;=DATE(2024,5,31)),"Y","N")</f>
        <v>N</v>
      </c>
      <c r="Q4525" t="str">
        <f>LEFT(ALT[[#This Row],[DATEMTH]],4)</f>
        <v>2020</v>
      </c>
    </row>
    <row r="4526" spans="1:17" x14ac:dyDescent="0.25">
      <c r="A4526" t="s">
        <v>57</v>
      </c>
      <c r="B4526" t="s">
        <v>110</v>
      </c>
      <c r="C4526" t="s">
        <v>20</v>
      </c>
      <c r="D4526" t="s">
        <v>22</v>
      </c>
      <c r="E4526" s="14">
        <v>9777871.7464210112</v>
      </c>
      <c r="F4526" s="14">
        <v>30423735.636397999</v>
      </c>
      <c r="G4526" s="13">
        <v>0.32138958421407898</v>
      </c>
      <c r="H4526" s="12">
        <v>-10927452.66</v>
      </c>
      <c r="I4526" s="12">
        <v>-3.5119694669164314</v>
      </c>
      <c r="J4526" t="s">
        <v>26</v>
      </c>
      <c r="K4526" s="14">
        <v>599187.17807200062</v>
      </c>
      <c r="L4526" s="14">
        <v>9777871.7464209981</v>
      </c>
      <c r="M4526" s="13">
        <v>6.1279917921946724E-2</v>
      </c>
      <c r="N4526" s="12">
        <v>-0.2152132006770219</v>
      </c>
      <c r="O4526" s="2">
        <f>DATE(LEFT(ALT[[#This Row],[DATEMTH]],4),RIGHT(ALT[[#This Row],[DATEMTH]],2),1)</f>
        <v>44044</v>
      </c>
      <c r="P4526" t="str">
        <f>IF(AND(ALT[[#This Row],[DATE]]&gt;=DATE(2023,6,1),ALT[[#This Row],[DATE]]&lt;=DATE(2024,5,31)),"Y","N")</f>
        <v>N</v>
      </c>
      <c r="Q4526" t="str">
        <f>LEFT(ALT[[#This Row],[DATEMTH]],4)</f>
        <v>2020</v>
      </c>
    </row>
    <row r="4527" spans="1:17" x14ac:dyDescent="0.25">
      <c r="A4527" t="s">
        <v>57</v>
      </c>
      <c r="B4527" t="s">
        <v>110</v>
      </c>
      <c r="C4527" t="s">
        <v>20</v>
      </c>
      <c r="D4527" t="s">
        <v>22</v>
      </c>
      <c r="E4527" s="14">
        <v>9777871.7464210112</v>
      </c>
      <c r="F4527" s="14">
        <v>30423735.636397999</v>
      </c>
      <c r="G4527" s="13">
        <v>0.32138958421407898</v>
      </c>
      <c r="H4527" s="12">
        <v>-10927452.66</v>
      </c>
      <c r="I4527" s="12">
        <v>-3.5119694669164314</v>
      </c>
      <c r="J4527" t="s">
        <v>16</v>
      </c>
      <c r="K4527" s="14">
        <v>3655882.4677590001</v>
      </c>
      <c r="L4527" s="14">
        <v>9777871.7464209981</v>
      </c>
      <c r="M4527" s="13">
        <v>0.37389347728938721</v>
      </c>
      <c r="N4527" s="12">
        <v>-1.31310247611954</v>
      </c>
      <c r="O4527" s="2">
        <f>DATE(LEFT(ALT[[#This Row],[DATEMTH]],4),RIGHT(ALT[[#This Row],[DATEMTH]],2),1)</f>
        <v>44044</v>
      </c>
      <c r="P4527" t="str">
        <f>IF(AND(ALT[[#This Row],[DATE]]&gt;=DATE(2023,6,1),ALT[[#This Row],[DATE]]&lt;=DATE(2024,5,31)),"Y","N")</f>
        <v>N</v>
      </c>
      <c r="Q4527" t="str">
        <f>LEFT(ALT[[#This Row],[DATEMTH]],4)</f>
        <v>2020</v>
      </c>
    </row>
    <row r="4528" spans="1:17" x14ac:dyDescent="0.25">
      <c r="A4528" t="s">
        <v>57</v>
      </c>
      <c r="B4528" t="s">
        <v>110</v>
      </c>
      <c r="C4528" t="s">
        <v>20</v>
      </c>
      <c r="D4528" t="s">
        <v>22</v>
      </c>
      <c r="E4528" s="14">
        <v>9777871.7464210112</v>
      </c>
      <c r="F4528" s="14">
        <v>30423735.636397999</v>
      </c>
      <c r="G4528" s="13">
        <v>0.32138958421407898</v>
      </c>
      <c r="H4528" s="12">
        <v>-10927452.66</v>
      </c>
      <c r="I4528" s="12">
        <v>-3.5119694669164314</v>
      </c>
      <c r="J4528" t="s">
        <v>25</v>
      </c>
      <c r="K4528" s="14">
        <v>1309961.8249979997</v>
      </c>
      <c r="L4528" s="14">
        <v>9777871.7464209981</v>
      </c>
      <c r="M4528" s="13">
        <v>0.13397208093647639</v>
      </c>
      <c r="N4528" s="12">
        <v>-0.470505857668162</v>
      </c>
      <c r="O4528" s="2">
        <f>DATE(LEFT(ALT[[#This Row],[DATEMTH]],4),RIGHT(ALT[[#This Row],[DATEMTH]],2),1)</f>
        <v>44044</v>
      </c>
      <c r="P4528" t="str">
        <f>IF(AND(ALT[[#This Row],[DATE]]&gt;=DATE(2023,6,1),ALT[[#This Row],[DATE]]&lt;=DATE(2024,5,31)),"Y","N")</f>
        <v>N</v>
      </c>
      <c r="Q4528" t="str">
        <f>LEFT(ALT[[#This Row],[DATEMTH]],4)</f>
        <v>2020</v>
      </c>
    </row>
    <row r="4529" spans="1:17" x14ac:dyDescent="0.25">
      <c r="A4529" t="s">
        <v>57</v>
      </c>
      <c r="B4529" t="s">
        <v>110</v>
      </c>
      <c r="C4529" t="s">
        <v>20</v>
      </c>
      <c r="D4529" t="s">
        <v>22</v>
      </c>
      <c r="E4529" s="14">
        <v>9777871.7464210112</v>
      </c>
      <c r="F4529" s="14">
        <v>30423735.636397999</v>
      </c>
      <c r="G4529" s="13">
        <v>0.32138958421407898</v>
      </c>
      <c r="H4529" s="12">
        <v>-10927452.66</v>
      </c>
      <c r="I4529" s="12">
        <v>-3.5119694669164314</v>
      </c>
      <c r="J4529" t="s">
        <v>24</v>
      </c>
      <c r="K4529" s="14">
        <v>4212840.2755919984</v>
      </c>
      <c r="L4529" s="14">
        <v>9777871.7464209981</v>
      </c>
      <c r="M4529" s="13">
        <v>0.43085452385218975</v>
      </c>
      <c r="N4529" s="12">
        <v>-1.5131479324517076</v>
      </c>
      <c r="O4529" s="2">
        <f>DATE(LEFT(ALT[[#This Row],[DATEMTH]],4),RIGHT(ALT[[#This Row],[DATEMTH]],2),1)</f>
        <v>44044</v>
      </c>
      <c r="P4529" t="str">
        <f>IF(AND(ALT[[#This Row],[DATE]]&gt;=DATE(2023,6,1),ALT[[#This Row],[DATE]]&lt;=DATE(2024,5,31)),"Y","N")</f>
        <v>N</v>
      </c>
      <c r="Q4529" t="str">
        <f>LEFT(ALT[[#This Row],[DATEMTH]],4)</f>
        <v>2020</v>
      </c>
    </row>
    <row r="4530" spans="1:17" x14ac:dyDescent="0.25">
      <c r="A4530" t="s">
        <v>57</v>
      </c>
      <c r="B4530" t="s">
        <v>110</v>
      </c>
      <c r="C4530" t="s">
        <v>15</v>
      </c>
      <c r="D4530" t="s">
        <v>17</v>
      </c>
      <c r="E4530" s="14">
        <v>5122408.9604439856</v>
      </c>
      <c r="F4530" s="14">
        <v>30423735.636397999</v>
      </c>
      <c r="G4530" s="13">
        <v>0.16836883615027529</v>
      </c>
      <c r="H4530" s="12">
        <v>-55613126.060000002</v>
      </c>
      <c r="I4530" s="12">
        <v>-9.3635173094007449</v>
      </c>
      <c r="J4530" t="s">
        <v>25</v>
      </c>
      <c r="K4530" s="14">
        <v>672206.82576999965</v>
      </c>
      <c r="L4530" s="14">
        <v>5122408.9604440015</v>
      </c>
      <c r="M4530" s="13">
        <v>0.13122865256579083</v>
      </c>
      <c r="N4530" s="12">
        <v>-1.2287617597891189</v>
      </c>
      <c r="O4530" s="2">
        <f>DATE(LEFT(ALT[[#This Row],[DATEMTH]],4),RIGHT(ALT[[#This Row],[DATEMTH]],2),1)</f>
        <v>44044</v>
      </c>
      <c r="P4530" t="str">
        <f>IF(AND(ALT[[#This Row],[DATE]]&gt;=DATE(2023,6,1),ALT[[#This Row],[DATE]]&lt;=DATE(2024,5,31)),"Y","N")</f>
        <v>N</v>
      </c>
      <c r="Q4530" t="str">
        <f>LEFT(ALT[[#This Row],[DATEMTH]],4)</f>
        <v>2020</v>
      </c>
    </row>
    <row r="4531" spans="1:17" x14ac:dyDescent="0.25">
      <c r="A4531" t="s">
        <v>57</v>
      </c>
      <c r="B4531" t="s">
        <v>110</v>
      </c>
      <c r="C4531" t="s">
        <v>15</v>
      </c>
      <c r="D4531" t="s">
        <v>17</v>
      </c>
      <c r="E4531" s="14">
        <v>5122408.9604439856</v>
      </c>
      <c r="F4531" s="14">
        <v>30423735.636397999</v>
      </c>
      <c r="G4531" s="13">
        <v>0.16836883615027529</v>
      </c>
      <c r="H4531" s="12">
        <v>-55613126.060000002</v>
      </c>
      <c r="I4531" s="12">
        <v>-9.3635173094007449</v>
      </c>
      <c r="J4531" t="s">
        <v>16</v>
      </c>
      <c r="K4531" s="14">
        <v>1535715.5568609999</v>
      </c>
      <c r="L4531" s="14">
        <v>5122408.9604440015</v>
      </c>
      <c r="M4531" s="13">
        <v>0.2998033871797473</v>
      </c>
      <c r="N4531" s="12">
        <v>-2.8072142052745375</v>
      </c>
      <c r="O4531" s="2">
        <f>DATE(LEFT(ALT[[#This Row],[DATEMTH]],4),RIGHT(ALT[[#This Row],[DATEMTH]],2),1)</f>
        <v>44044</v>
      </c>
      <c r="P4531" t="str">
        <f>IF(AND(ALT[[#This Row],[DATE]]&gt;=DATE(2023,6,1),ALT[[#This Row],[DATE]]&lt;=DATE(2024,5,31)),"Y","N")</f>
        <v>N</v>
      </c>
      <c r="Q4531" t="str">
        <f>LEFT(ALT[[#This Row],[DATEMTH]],4)</f>
        <v>2020</v>
      </c>
    </row>
    <row r="4532" spans="1:17" x14ac:dyDescent="0.25">
      <c r="A4532" t="s">
        <v>57</v>
      </c>
      <c r="B4532" t="s">
        <v>110</v>
      </c>
      <c r="C4532" t="s">
        <v>15</v>
      </c>
      <c r="D4532" t="s">
        <v>17</v>
      </c>
      <c r="E4532" s="14">
        <v>5122408.9604439856</v>
      </c>
      <c r="F4532" s="14">
        <v>30423735.636397999</v>
      </c>
      <c r="G4532" s="13">
        <v>0.16836883615027529</v>
      </c>
      <c r="H4532" s="12">
        <v>-55613126.060000002</v>
      </c>
      <c r="I4532" s="12">
        <v>-9.3635173094007449</v>
      </c>
      <c r="J4532" t="s">
        <v>26</v>
      </c>
      <c r="K4532" s="14">
        <v>587851.84282200027</v>
      </c>
      <c r="L4532" s="14">
        <v>5122408.9604440015</v>
      </c>
      <c r="M4532" s="13">
        <v>0.11476081807631508</v>
      </c>
      <c r="N4532" s="12">
        <v>-1.0745649064985661</v>
      </c>
      <c r="O4532" s="2">
        <f>DATE(LEFT(ALT[[#This Row],[DATEMTH]],4),RIGHT(ALT[[#This Row],[DATEMTH]],2),1)</f>
        <v>44044</v>
      </c>
      <c r="P4532" t="str">
        <f>IF(AND(ALT[[#This Row],[DATE]]&gt;=DATE(2023,6,1),ALT[[#This Row],[DATE]]&lt;=DATE(2024,5,31)),"Y","N")</f>
        <v>N</v>
      </c>
      <c r="Q4532" t="str">
        <f>LEFT(ALT[[#This Row],[DATEMTH]],4)</f>
        <v>2020</v>
      </c>
    </row>
    <row r="4533" spans="1:17" x14ac:dyDescent="0.25">
      <c r="A4533" t="s">
        <v>57</v>
      </c>
      <c r="B4533" t="s">
        <v>110</v>
      </c>
      <c r="C4533" t="s">
        <v>15</v>
      </c>
      <c r="D4533" t="s">
        <v>17</v>
      </c>
      <c r="E4533" s="14">
        <v>5122408.9604439856</v>
      </c>
      <c r="F4533" s="14">
        <v>30423735.636397999</v>
      </c>
      <c r="G4533" s="13">
        <v>0.16836883615027529</v>
      </c>
      <c r="H4533" s="12">
        <v>-55613126.060000002</v>
      </c>
      <c r="I4533" s="12">
        <v>-9.3635173094007449</v>
      </c>
      <c r="J4533" t="s">
        <v>24</v>
      </c>
      <c r="K4533" s="14">
        <v>2326634.7349910019</v>
      </c>
      <c r="L4533" s="14">
        <v>5122408.9604440015</v>
      </c>
      <c r="M4533" s="13">
        <v>0.45420714217814684</v>
      </c>
      <c r="N4533" s="12">
        <v>-4.2529764378385231</v>
      </c>
      <c r="O4533" s="2">
        <f>DATE(LEFT(ALT[[#This Row],[DATEMTH]],4),RIGHT(ALT[[#This Row],[DATEMTH]],2),1)</f>
        <v>44044</v>
      </c>
      <c r="P4533" t="str">
        <f>IF(AND(ALT[[#This Row],[DATE]]&gt;=DATE(2023,6,1),ALT[[#This Row],[DATE]]&lt;=DATE(2024,5,31)),"Y","N")</f>
        <v>N</v>
      </c>
      <c r="Q4533" t="str">
        <f>LEFT(ALT[[#This Row],[DATEMTH]],4)</f>
        <v>2020</v>
      </c>
    </row>
    <row r="4534" spans="1:17" x14ac:dyDescent="0.25">
      <c r="A4534" t="s">
        <v>57</v>
      </c>
      <c r="B4534" t="s">
        <v>110</v>
      </c>
      <c r="C4534" t="s">
        <v>18</v>
      </c>
      <c r="D4534" t="s">
        <v>17</v>
      </c>
      <c r="E4534" s="14">
        <v>7206161.8409629986</v>
      </c>
      <c r="F4534" s="14">
        <v>30423735.636397999</v>
      </c>
      <c r="G4534" s="13">
        <v>0.2368598625456689</v>
      </c>
      <c r="H4534" s="12">
        <v>-55613126.060000002</v>
      </c>
      <c r="I4534" s="12">
        <v>-13.172517394306558</v>
      </c>
      <c r="J4534" t="s">
        <v>26</v>
      </c>
      <c r="K4534" s="14">
        <v>1630263.3741739984</v>
      </c>
      <c r="L4534" s="14">
        <v>7206161.8409630004</v>
      </c>
      <c r="M4534" s="13">
        <v>0.22623185686822389</v>
      </c>
      <c r="N4534" s="12">
        <v>-2.9800430697429507</v>
      </c>
      <c r="O4534" s="2">
        <f>DATE(LEFT(ALT[[#This Row],[DATEMTH]],4),RIGHT(ALT[[#This Row],[DATEMTH]],2),1)</f>
        <v>44044</v>
      </c>
      <c r="P4534" t="str">
        <f>IF(AND(ALT[[#This Row],[DATE]]&gt;=DATE(2023,6,1),ALT[[#This Row],[DATE]]&lt;=DATE(2024,5,31)),"Y","N")</f>
        <v>N</v>
      </c>
      <c r="Q4534" t="str">
        <f>LEFT(ALT[[#This Row],[DATEMTH]],4)</f>
        <v>2020</v>
      </c>
    </row>
    <row r="4535" spans="1:17" x14ac:dyDescent="0.25">
      <c r="A4535" t="s">
        <v>57</v>
      </c>
      <c r="B4535" t="s">
        <v>110</v>
      </c>
      <c r="C4535" t="s">
        <v>18</v>
      </c>
      <c r="D4535" t="s">
        <v>17</v>
      </c>
      <c r="E4535" s="14">
        <v>7206161.8409629986</v>
      </c>
      <c r="F4535" s="14">
        <v>30423735.636397999</v>
      </c>
      <c r="G4535" s="13">
        <v>0.2368598625456689</v>
      </c>
      <c r="H4535" s="12">
        <v>-55613126.060000002</v>
      </c>
      <c r="I4535" s="12">
        <v>-13.172517394306558</v>
      </c>
      <c r="J4535" t="s">
        <v>25</v>
      </c>
      <c r="K4535" s="14">
        <v>641571.38983500074</v>
      </c>
      <c r="L4535" s="14">
        <v>7206161.8409630004</v>
      </c>
      <c r="M4535" s="13">
        <v>8.9030943794243714E-2</v>
      </c>
      <c r="N4535" s="12">
        <v>-1.1727616557612048</v>
      </c>
      <c r="O4535" s="2">
        <f>DATE(LEFT(ALT[[#This Row],[DATEMTH]],4),RIGHT(ALT[[#This Row],[DATEMTH]],2),1)</f>
        <v>44044</v>
      </c>
      <c r="P4535" t="str">
        <f>IF(AND(ALT[[#This Row],[DATE]]&gt;=DATE(2023,6,1),ALT[[#This Row],[DATE]]&lt;=DATE(2024,5,31)),"Y","N")</f>
        <v>N</v>
      </c>
      <c r="Q4535" t="str">
        <f>LEFT(ALT[[#This Row],[DATEMTH]],4)</f>
        <v>2020</v>
      </c>
    </row>
    <row r="4536" spans="1:17" x14ac:dyDescent="0.25">
      <c r="A4536" t="s">
        <v>57</v>
      </c>
      <c r="B4536" t="s">
        <v>110</v>
      </c>
      <c r="C4536" t="s">
        <v>18</v>
      </c>
      <c r="D4536" t="s">
        <v>17</v>
      </c>
      <c r="E4536" s="14">
        <v>7206161.8409629986</v>
      </c>
      <c r="F4536" s="14">
        <v>30423735.636397999</v>
      </c>
      <c r="G4536" s="13">
        <v>0.2368598625456689</v>
      </c>
      <c r="H4536" s="12">
        <v>-55613126.060000002</v>
      </c>
      <c r="I4536" s="12">
        <v>-13.172517394306558</v>
      </c>
      <c r="J4536" t="s">
        <v>24</v>
      </c>
      <c r="K4536" s="14">
        <v>2117135.67551</v>
      </c>
      <c r="L4536" s="14">
        <v>7206161.8409630004</v>
      </c>
      <c r="M4536" s="13">
        <v>0.29379518837271562</v>
      </c>
      <c r="N4536" s="12">
        <v>-3.8700222292031685</v>
      </c>
      <c r="O4536" s="2">
        <f>DATE(LEFT(ALT[[#This Row],[DATEMTH]],4),RIGHT(ALT[[#This Row],[DATEMTH]],2),1)</f>
        <v>44044</v>
      </c>
      <c r="P4536" t="str">
        <f>IF(AND(ALT[[#This Row],[DATE]]&gt;=DATE(2023,6,1),ALT[[#This Row],[DATE]]&lt;=DATE(2024,5,31)),"Y","N")</f>
        <v>N</v>
      </c>
      <c r="Q4536" t="str">
        <f>LEFT(ALT[[#This Row],[DATEMTH]],4)</f>
        <v>2020</v>
      </c>
    </row>
    <row r="4537" spans="1:17" x14ac:dyDescent="0.25">
      <c r="A4537" t="s">
        <v>57</v>
      </c>
      <c r="B4537" t="s">
        <v>110</v>
      </c>
      <c r="C4537" t="s">
        <v>18</v>
      </c>
      <c r="D4537" t="s">
        <v>17</v>
      </c>
      <c r="E4537" s="14">
        <v>7206161.8409629986</v>
      </c>
      <c r="F4537" s="14">
        <v>30423735.636397999</v>
      </c>
      <c r="G4537" s="13">
        <v>0.2368598625456689</v>
      </c>
      <c r="H4537" s="12">
        <v>-55613126.060000002</v>
      </c>
      <c r="I4537" s="12">
        <v>-13.172517394306558</v>
      </c>
      <c r="J4537" t="s">
        <v>16</v>
      </c>
      <c r="K4537" s="14">
        <v>2817191.4014440016</v>
      </c>
      <c r="L4537" s="14">
        <v>7206161.8409630004</v>
      </c>
      <c r="M4537" s="13">
        <v>0.39094201096481679</v>
      </c>
      <c r="N4537" s="12">
        <v>-5.149690439599234</v>
      </c>
      <c r="O4537" s="2">
        <f>DATE(LEFT(ALT[[#This Row],[DATEMTH]],4),RIGHT(ALT[[#This Row],[DATEMTH]],2),1)</f>
        <v>44044</v>
      </c>
      <c r="P4537" t="str">
        <f>IF(AND(ALT[[#This Row],[DATE]]&gt;=DATE(2023,6,1),ALT[[#This Row],[DATE]]&lt;=DATE(2024,5,31)),"Y","N")</f>
        <v>N</v>
      </c>
      <c r="Q4537" t="str">
        <f>LEFT(ALT[[#This Row],[DATEMTH]],4)</f>
        <v>2020</v>
      </c>
    </row>
    <row r="4538" spans="1:17" x14ac:dyDescent="0.25">
      <c r="A4538" t="s">
        <v>57</v>
      </c>
      <c r="B4538" t="s">
        <v>110</v>
      </c>
      <c r="C4538" t="s">
        <v>19</v>
      </c>
      <c r="D4538" t="s">
        <v>17</v>
      </c>
      <c r="E4538" s="14">
        <v>8317293.0885700127</v>
      </c>
      <c r="F4538" s="14">
        <v>30423735.636397999</v>
      </c>
      <c r="G4538" s="13">
        <v>0.27338171708997711</v>
      </c>
      <c r="H4538" s="12">
        <v>-55613126.060000002</v>
      </c>
      <c r="I4538" s="12">
        <v>-15.203611895024155</v>
      </c>
      <c r="J4538" t="s">
        <v>26</v>
      </c>
      <c r="K4538" s="14">
        <v>217454.32270800017</v>
      </c>
      <c r="L4538" s="14">
        <v>8317293.0885700006</v>
      </c>
      <c r="M4538" s="13">
        <v>2.6144843086849459E-2</v>
      </c>
      <c r="N4538" s="12">
        <v>-0.39749604734876448</v>
      </c>
      <c r="O4538" s="2">
        <f>DATE(LEFT(ALT[[#This Row],[DATEMTH]],4),RIGHT(ALT[[#This Row],[DATEMTH]],2),1)</f>
        <v>44044</v>
      </c>
      <c r="P4538" t="str">
        <f>IF(AND(ALT[[#This Row],[DATE]]&gt;=DATE(2023,6,1),ALT[[#This Row],[DATE]]&lt;=DATE(2024,5,31)),"Y","N")</f>
        <v>N</v>
      </c>
      <c r="Q4538" t="str">
        <f>LEFT(ALT[[#This Row],[DATEMTH]],4)</f>
        <v>2020</v>
      </c>
    </row>
    <row r="4539" spans="1:17" x14ac:dyDescent="0.25">
      <c r="A4539" t="s">
        <v>57</v>
      </c>
      <c r="B4539" t="s">
        <v>110</v>
      </c>
      <c r="C4539" t="s">
        <v>19</v>
      </c>
      <c r="D4539" t="s">
        <v>17</v>
      </c>
      <c r="E4539" s="14">
        <v>8317293.0885700127</v>
      </c>
      <c r="F4539" s="14">
        <v>30423735.636397999</v>
      </c>
      <c r="G4539" s="13">
        <v>0.27338171708997711</v>
      </c>
      <c r="H4539" s="12">
        <v>-55613126.060000002</v>
      </c>
      <c r="I4539" s="12">
        <v>-15.203611895024155</v>
      </c>
      <c r="J4539" t="s">
        <v>25</v>
      </c>
      <c r="K4539" s="14">
        <v>5631283.2284489973</v>
      </c>
      <c r="L4539" s="14">
        <v>8317293.0885700006</v>
      </c>
      <c r="M4539" s="13">
        <v>0.67705720701219019</v>
      </c>
      <c r="N4539" s="12">
        <v>-10.293715006142365</v>
      </c>
      <c r="O4539" s="2">
        <f>DATE(LEFT(ALT[[#This Row],[DATEMTH]],4),RIGHT(ALT[[#This Row],[DATEMTH]],2),1)</f>
        <v>44044</v>
      </c>
      <c r="P4539" t="str">
        <f>IF(AND(ALT[[#This Row],[DATE]]&gt;=DATE(2023,6,1),ALT[[#This Row],[DATE]]&lt;=DATE(2024,5,31)),"Y","N")</f>
        <v>N</v>
      </c>
      <c r="Q4539" t="str">
        <f>LEFT(ALT[[#This Row],[DATEMTH]],4)</f>
        <v>2020</v>
      </c>
    </row>
    <row r="4540" spans="1:17" x14ac:dyDescent="0.25">
      <c r="A4540" t="s">
        <v>57</v>
      </c>
      <c r="B4540" t="s">
        <v>110</v>
      </c>
      <c r="C4540" t="s">
        <v>19</v>
      </c>
      <c r="D4540" t="s">
        <v>17</v>
      </c>
      <c r="E4540" s="14">
        <v>8317293.0885700127</v>
      </c>
      <c r="F4540" s="14">
        <v>30423735.636397999</v>
      </c>
      <c r="G4540" s="13">
        <v>0.27338171708997711</v>
      </c>
      <c r="H4540" s="12">
        <v>-55613126.060000002</v>
      </c>
      <c r="I4540" s="12">
        <v>-15.203611895024155</v>
      </c>
      <c r="J4540" t="s">
        <v>24</v>
      </c>
      <c r="K4540" s="14">
        <v>2466306.1665730025</v>
      </c>
      <c r="L4540" s="14">
        <v>8317293.0885700006</v>
      </c>
      <c r="M4540" s="13">
        <v>0.29652750483956275</v>
      </c>
      <c r="N4540" s="12">
        <v>-4.5082890997806091</v>
      </c>
      <c r="O4540" s="2">
        <f>DATE(LEFT(ALT[[#This Row],[DATEMTH]],4),RIGHT(ALT[[#This Row],[DATEMTH]],2),1)</f>
        <v>44044</v>
      </c>
      <c r="P4540" t="str">
        <f>IF(AND(ALT[[#This Row],[DATE]]&gt;=DATE(2023,6,1),ALT[[#This Row],[DATE]]&lt;=DATE(2024,5,31)),"Y","N")</f>
        <v>N</v>
      </c>
      <c r="Q4540" t="str">
        <f>LEFT(ALT[[#This Row],[DATEMTH]],4)</f>
        <v>2020</v>
      </c>
    </row>
    <row r="4541" spans="1:17" x14ac:dyDescent="0.25">
      <c r="A4541" t="s">
        <v>57</v>
      </c>
      <c r="B4541" t="s">
        <v>110</v>
      </c>
      <c r="C4541" t="s">
        <v>19</v>
      </c>
      <c r="D4541" t="s">
        <v>17</v>
      </c>
      <c r="E4541" s="14">
        <v>8317293.0885700127</v>
      </c>
      <c r="F4541" s="14">
        <v>30423735.636397999</v>
      </c>
      <c r="G4541" s="13">
        <v>0.27338171708997711</v>
      </c>
      <c r="H4541" s="12">
        <v>-55613126.060000002</v>
      </c>
      <c r="I4541" s="12">
        <v>-15.203611895024155</v>
      </c>
      <c r="J4541" t="s">
        <v>16</v>
      </c>
      <c r="K4541" s="14">
        <v>2249.3708399999996</v>
      </c>
      <c r="L4541" s="14">
        <v>8317293.0885700006</v>
      </c>
      <c r="M4541" s="13">
        <v>2.7044506139758219E-4</v>
      </c>
      <c r="N4541" s="12">
        <v>-4.1117417524148183E-3</v>
      </c>
      <c r="O4541" s="2">
        <f>DATE(LEFT(ALT[[#This Row],[DATEMTH]],4),RIGHT(ALT[[#This Row],[DATEMTH]],2),1)</f>
        <v>44044</v>
      </c>
      <c r="P4541" t="str">
        <f>IF(AND(ALT[[#This Row],[DATE]]&gt;=DATE(2023,6,1),ALT[[#This Row],[DATE]]&lt;=DATE(2024,5,31)),"Y","N")</f>
        <v>N</v>
      </c>
      <c r="Q4541" t="str">
        <f>LEFT(ALT[[#This Row],[DATEMTH]],4)</f>
        <v>2020</v>
      </c>
    </row>
    <row r="4542" spans="1:17" x14ac:dyDescent="0.25">
      <c r="A4542" t="s">
        <v>57</v>
      </c>
      <c r="B4542" t="s">
        <v>110</v>
      </c>
      <c r="C4542" t="s">
        <v>20</v>
      </c>
      <c r="D4542" t="s">
        <v>17</v>
      </c>
      <c r="E4542" s="14">
        <v>9777871.7464210112</v>
      </c>
      <c r="F4542" s="14">
        <v>30423735.636397999</v>
      </c>
      <c r="G4542" s="13">
        <v>0.32138958421407898</v>
      </c>
      <c r="H4542" s="12">
        <v>-55613126.060000002</v>
      </c>
      <c r="I4542" s="12">
        <v>-17.873479461268563</v>
      </c>
      <c r="J4542" t="s">
        <v>25</v>
      </c>
      <c r="K4542" s="14">
        <v>1309961.8249979997</v>
      </c>
      <c r="L4542" s="14">
        <v>9777871.7464209981</v>
      </c>
      <c r="M4542" s="13">
        <v>0.13397208093647639</v>
      </c>
      <c r="N4542" s="12">
        <v>-2.3945472370015204</v>
      </c>
      <c r="O4542" s="2">
        <f>DATE(LEFT(ALT[[#This Row],[DATEMTH]],4),RIGHT(ALT[[#This Row],[DATEMTH]],2),1)</f>
        <v>44044</v>
      </c>
      <c r="P4542" t="str">
        <f>IF(AND(ALT[[#This Row],[DATE]]&gt;=DATE(2023,6,1),ALT[[#This Row],[DATE]]&lt;=DATE(2024,5,31)),"Y","N")</f>
        <v>N</v>
      </c>
      <c r="Q4542" t="str">
        <f>LEFT(ALT[[#This Row],[DATEMTH]],4)</f>
        <v>2020</v>
      </c>
    </row>
    <row r="4543" spans="1:17" x14ac:dyDescent="0.25">
      <c r="A4543" t="s">
        <v>57</v>
      </c>
      <c r="B4543" t="s">
        <v>110</v>
      </c>
      <c r="C4543" t="s">
        <v>20</v>
      </c>
      <c r="D4543" t="s">
        <v>17</v>
      </c>
      <c r="E4543" s="14">
        <v>9777871.7464210112</v>
      </c>
      <c r="F4543" s="14">
        <v>30423735.636397999</v>
      </c>
      <c r="G4543" s="13">
        <v>0.32138958421407898</v>
      </c>
      <c r="H4543" s="12">
        <v>-55613126.060000002</v>
      </c>
      <c r="I4543" s="12">
        <v>-17.873479461268563</v>
      </c>
      <c r="J4543" t="s">
        <v>16</v>
      </c>
      <c r="K4543" s="14">
        <v>3655882.4677590001</v>
      </c>
      <c r="L4543" s="14">
        <v>9777871.7464209981</v>
      </c>
      <c r="M4543" s="13">
        <v>0.37389347728938721</v>
      </c>
      <c r="N4543" s="12">
        <v>-6.6827773870341458</v>
      </c>
      <c r="O4543" s="2">
        <f>DATE(LEFT(ALT[[#This Row],[DATEMTH]],4),RIGHT(ALT[[#This Row],[DATEMTH]],2),1)</f>
        <v>44044</v>
      </c>
      <c r="P4543" t="str">
        <f>IF(AND(ALT[[#This Row],[DATE]]&gt;=DATE(2023,6,1),ALT[[#This Row],[DATE]]&lt;=DATE(2024,5,31)),"Y","N")</f>
        <v>N</v>
      </c>
      <c r="Q4543" t="str">
        <f>LEFT(ALT[[#This Row],[DATEMTH]],4)</f>
        <v>2020</v>
      </c>
    </row>
    <row r="4544" spans="1:17" x14ac:dyDescent="0.25">
      <c r="A4544" t="s">
        <v>57</v>
      </c>
      <c r="B4544" t="s">
        <v>110</v>
      </c>
      <c r="C4544" t="s">
        <v>20</v>
      </c>
      <c r="D4544" t="s">
        <v>17</v>
      </c>
      <c r="E4544" s="14">
        <v>9777871.7464210112</v>
      </c>
      <c r="F4544" s="14">
        <v>30423735.636397999</v>
      </c>
      <c r="G4544" s="13">
        <v>0.32138958421407898</v>
      </c>
      <c r="H4544" s="12">
        <v>-55613126.060000002</v>
      </c>
      <c r="I4544" s="12">
        <v>-17.873479461268563</v>
      </c>
      <c r="J4544" t="s">
        <v>26</v>
      </c>
      <c r="K4544" s="14">
        <v>599187.17807200062</v>
      </c>
      <c r="L4544" s="14">
        <v>9777871.7464209981</v>
      </c>
      <c r="M4544" s="13">
        <v>6.1279917921946724E-2</v>
      </c>
      <c r="N4544" s="12">
        <v>-1.0952853543661381</v>
      </c>
      <c r="O4544" s="2">
        <f>DATE(LEFT(ALT[[#This Row],[DATEMTH]],4),RIGHT(ALT[[#This Row],[DATEMTH]],2),1)</f>
        <v>44044</v>
      </c>
      <c r="P4544" t="str">
        <f>IF(AND(ALT[[#This Row],[DATE]]&gt;=DATE(2023,6,1),ALT[[#This Row],[DATE]]&lt;=DATE(2024,5,31)),"Y","N")</f>
        <v>N</v>
      </c>
      <c r="Q4544" t="str">
        <f>LEFT(ALT[[#This Row],[DATEMTH]],4)</f>
        <v>2020</v>
      </c>
    </row>
    <row r="4545" spans="1:17" x14ac:dyDescent="0.25">
      <c r="A4545" t="s">
        <v>57</v>
      </c>
      <c r="B4545" t="s">
        <v>110</v>
      </c>
      <c r="C4545" t="s">
        <v>20</v>
      </c>
      <c r="D4545" t="s">
        <v>17</v>
      </c>
      <c r="E4545" s="14">
        <v>9777871.7464210112</v>
      </c>
      <c r="F4545" s="14">
        <v>30423735.636397999</v>
      </c>
      <c r="G4545" s="13">
        <v>0.32138958421407898</v>
      </c>
      <c r="H4545" s="12">
        <v>-55613126.060000002</v>
      </c>
      <c r="I4545" s="12">
        <v>-17.873479461268563</v>
      </c>
      <c r="J4545" t="s">
        <v>24</v>
      </c>
      <c r="K4545" s="14">
        <v>4212840.2755919984</v>
      </c>
      <c r="L4545" s="14">
        <v>9777871.7464209981</v>
      </c>
      <c r="M4545" s="13">
        <v>0.43085452385218975</v>
      </c>
      <c r="N4545" s="12">
        <v>-7.7008694828667599</v>
      </c>
      <c r="O4545" s="2">
        <f>DATE(LEFT(ALT[[#This Row],[DATEMTH]],4),RIGHT(ALT[[#This Row],[DATEMTH]],2),1)</f>
        <v>44044</v>
      </c>
      <c r="P4545" t="str">
        <f>IF(AND(ALT[[#This Row],[DATE]]&gt;=DATE(2023,6,1),ALT[[#This Row],[DATE]]&lt;=DATE(2024,5,31)),"Y","N")</f>
        <v>N</v>
      </c>
      <c r="Q4545" t="str">
        <f>LEFT(ALT[[#This Row],[DATEMTH]],4)</f>
        <v>2020</v>
      </c>
    </row>
    <row r="4546" spans="1:17" x14ac:dyDescent="0.25">
      <c r="A4546" t="s">
        <v>57</v>
      </c>
      <c r="B4546" t="s">
        <v>110</v>
      </c>
      <c r="C4546" t="s">
        <v>15</v>
      </c>
      <c r="D4546" t="s">
        <v>23</v>
      </c>
      <c r="E4546" s="14">
        <v>5122408.9604439856</v>
      </c>
      <c r="F4546" s="14">
        <v>30423735.636397999</v>
      </c>
      <c r="G4546" s="13">
        <v>0.16836883615027529</v>
      </c>
      <c r="H4546" s="12">
        <v>0</v>
      </c>
      <c r="I4546" s="12">
        <v>0</v>
      </c>
      <c r="J4546" t="s">
        <v>24</v>
      </c>
      <c r="K4546" s="14">
        <v>2326634.7349910019</v>
      </c>
      <c r="L4546" s="14">
        <v>5122408.9604440015</v>
      </c>
      <c r="M4546" s="13">
        <v>0.45420714217814684</v>
      </c>
      <c r="N4546" s="12">
        <v>0</v>
      </c>
      <c r="O4546" s="2">
        <f>DATE(LEFT(ALT[[#This Row],[DATEMTH]],4),RIGHT(ALT[[#This Row],[DATEMTH]],2),1)</f>
        <v>44044</v>
      </c>
      <c r="P4546" t="str">
        <f>IF(AND(ALT[[#This Row],[DATE]]&gt;=DATE(2023,6,1),ALT[[#This Row],[DATE]]&lt;=DATE(2024,5,31)),"Y","N")</f>
        <v>N</v>
      </c>
      <c r="Q4546" t="str">
        <f>LEFT(ALT[[#This Row],[DATEMTH]],4)</f>
        <v>2020</v>
      </c>
    </row>
    <row r="4547" spans="1:17" x14ac:dyDescent="0.25">
      <c r="A4547" t="s">
        <v>57</v>
      </c>
      <c r="B4547" t="s">
        <v>110</v>
      </c>
      <c r="C4547" t="s">
        <v>15</v>
      </c>
      <c r="D4547" t="s">
        <v>23</v>
      </c>
      <c r="E4547" s="14">
        <v>5122408.9604439856</v>
      </c>
      <c r="F4547" s="14">
        <v>30423735.636397999</v>
      </c>
      <c r="G4547" s="13">
        <v>0.16836883615027529</v>
      </c>
      <c r="H4547" s="12">
        <v>0</v>
      </c>
      <c r="I4547" s="12">
        <v>0</v>
      </c>
      <c r="J4547" t="s">
        <v>16</v>
      </c>
      <c r="K4547" s="14">
        <v>1535715.5568609999</v>
      </c>
      <c r="L4547" s="14">
        <v>5122408.9604440015</v>
      </c>
      <c r="M4547" s="13">
        <v>0.2998033871797473</v>
      </c>
      <c r="N4547" s="12">
        <v>0</v>
      </c>
      <c r="O4547" s="2">
        <f>DATE(LEFT(ALT[[#This Row],[DATEMTH]],4),RIGHT(ALT[[#This Row],[DATEMTH]],2),1)</f>
        <v>44044</v>
      </c>
      <c r="P4547" t="str">
        <f>IF(AND(ALT[[#This Row],[DATE]]&gt;=DATE(2023,6,1),ALT[[#This Row],[DATE]]&lt;=DATE(2024,5,31)),"Y","N")</f>
        <v>N</v>
      </c>
      <c r="Q4547" t="str">
        <f>LEFT(ALT[[#This Row],[DATEMTH]],4)</f>
        <v>2020</v>
      </c>
    </row>
    <row r="4548" spans="1:17" x14ac:dyDescent="0.25">
      <c r="A4548" t="s">
        <v>57</v>
      </c>
      <c r="B4548" t="s">
        <v>110</v>
      </c>
      <c r="C4548" t="s">
        <v>15</v>
      </c>
      <c r="D4548" t="s">
        <v>23</v>
      </c>
      <c r="E4548" s="14">
        <v>5122408.9604439856</v>
      </c>
      <c r="F4548" s="14">
        <v>30423735.636397999</v>
      </c>
      <c r="G4548" s="13">
        <v>0.16836883615027529</v>
      </c>
      <c r="H4548" s="12">
        <v>0</v>
      </c>
      <c r="I4548" s="12">
        <v>0</v>
      </c>
      <c r="J4548" t="s">
        <v>26</v>
      </c>
      <c r="K4548" s="14">
        <v>587851.84282200027</v>
      </c>
      <c r="L4548" s="14">
        <v>5122408.9604440015</v>
      </c>
      <c r="M4548" s="13">
        <v>0.11476081807631508</v>
      </c>
      <c r="N4548" s="12">
        <v>0</v>
      </c>
      <c r="O4548" s="2">
        <f>DATE(LEFT(ALT[[#This Row],[DATEMTH]],4),RIGHT(ALT[[#This Row],[DATEMTH]],2),1)</f>
        <v>44044</v>
      </c>
      <c r="P4548" t="str">
        <f>IF(AND(ALT[[#This Row],[DATE]]&gt;=DATE(2023,6,1),ALT[[#This Row],[DATE]]&lt;=DATE(2024,5,31)),"Y","N")</f>
        <v>N</v>
      </c>
      <c r="Q4548" t="str">
        <f>LEFT(ALT[[#This Row],[DATEMTH]],4)</f>
        <v>2020</v>
      </c>
    </row>
    <row r="4549" spans="1:17" x14ac:dyDescent="0.25">
      <c r="A4549" t="s">
        <v>57</v>
      </c>
      <c r="B4549" t="s">
        <v>110</v>
      </c>
      <c r="C4549" t="s">
        <v>15</v>
      </c>
      <c r="D4549" t="s">
        <v>23</v>
      </c>
      <c r="E4549" s="14">
        <v>5122408.9604439856</v>
      </c>
      <c r="F4549" s="14">
        <v>30423735.636397999</v>
      </c>
      <c r="G4549" s="13">
        <v>0.16836883615027529</v>
      </c>
      <c r="H4549" s="12">
        <v>0</v>
      </c>
      <c r="I4549" s="12">
        <v>0</v>
      </c>
      <c r="J4549" t="s">
        <v>25</v>
      </c>
      <c r="K4549" s="14">
        <v>672206.82576999965</v>
      </c>
      <c r="L4549" s="14">
        <v>5122408.9604440015</v>
      </c>
      <c r="M4549" s="13">
        <v>0.13122865256579083</v>
      </c>
      <c r="N4549" s="12">
        <v>0</v>
      </c>
      <c r="O4549" s="2">
        <f>DATE(LEFT(ALT[[#This Row],[DATEMTH]],4),RIGHT(ALT[[#This Row],[DATEMTH]],2),1)</f>
        <v>44044</v>
      </c>
      <c r="P4549" t="str">
        <f>IF(AND(ALT[[#This Row],[DATE]]&gt;=DATE(2023,6,1),ALT[[#This Row],[DATE]]&lt;=DATE(2024,5,31)),"Y","N")</f>
        <v>N</v>
      </c>
      <c r="Q4549" t="str">
        <f>LEFT(ALT[[#This Row],[DATEMTH]],4)</f>
        <v>2020</v>
      </c>
    </row>
    <row r="4550" spans="1:17" x14ac:dyDescent="0.25">
      <c r="A4550" t="s">
        <v>57</v>
      </c>
      <c r="B4550" t="s">
        <v>110</v>
      </c>
      <c r="C4550" t="s">
        <v>18</v>
      </c>
      <c r="D4550" t="s">
        <v>23</v>
      </c>
      <c r="E4550" s="14">
        <v>7206161.8409629986</v>
      </c>
      <c r="F4550" s="14">
        <v>30423735.636397999</v>
      </c>
      <c r="G4550" s="13">
        <v>0.2368598625456689</v>
      </c>
      <c r="H4550" s="12">
        <v>0</v>
      </c>
      <c r="I4550" s="12">
        <v>0</v>
      </c>
      <c r="J4550" t="s">
        <v>26</v>
      </c>
      <c r="K4550" s="14">
        <v>1630263.3741739984</v>
      </c>
      <c r="L4550" s="14">
        <v>7206161.8409630004</v>
      </c>
      <c r="M4550" s="13">
        <v>0.22623185686822389</v>
      </c>
      <c r="N4550" s="12">
        <v>0</v>
      </c>
      <c r="O4550" s="2">
        <f>DATE(LEFT(ALT[[#This Row],[DATEMTH]],4),RIGHT(ALT[[#This Row],[DATEMTH]],2),1)</f>
        <v>44044</v>
      </c>
      <c r="P4550" t="str">
        <f>IF(AND(ALT[[#This Row],[DATE]]&gt;=DATE(2023,6,1),ALT[[#This Row],[DATE]]&lt;=DATE(2024,5,31)),"Y","N")</f>
        <v>N</v>
      </c>
      <c r="Q4550" t="str">
        <f>LEFT(ALT[[#This Row],[DATEMTH]],4)</f>
        <v>2020</v>
      </c>
    </row>
    <row r="4551" spans="1:17" x14ac:dyDescent="0.25">
      <c r="A4551" t="s">
        <v>57</v>
      </c>
      <c r="B4551" t="s">
        <v>110</v>
      </c>
      <c r="C4551" t="s">
        <v>18</v>
      </c>
      <c r="D4551" t="s">
        <v>23</v>
      </c>
      <c r="E4551" s="14">
        <v>7206161.8409629986</v>
      </c>
      <c r="F4551" s="14">
        <v>30423735.636397999</v>
      </c>
      <c r="G4551" s="13">
        <v>0.2368598625456689</v>
      </c>
      <c r="H4551" s="12">
        <v>0</v>
      </c>
      <c r="I4551" s="12">
        <v>0</v>
      </c>
      <c r="J4551" t="s">
        <v>24</v>
      </c>
      <c r="K4551" s="14">
        <v>2117135.67551</v>
      </c>
      <c r="L4551" s="14">
        <v>7206161.8409630004</v>
      </c>
      <c r="M4551" s="13">
        <v>0.29379518837271562</v>
      </c>
      <c r="N4551" s="12">
        <v>0</v>
      </c>
      <c r="O4551" s="2">
        <f>DATE(LEFT(ALT[[#This Row],[DATEMTH]],4),RIGHT(ALT[[#This Row],[DATEMTH]],2),1)</f>
        <v>44044</v>
      </c>
      <c r="P4551" t="str">
        <f>IF(AND(ALT[[#This Row],[DATE]]&gt;=DATE(2023,6,1),ALT[[#This Row],[DATE]]&lt;=DATE(2024,5,31)),"Y","N")</f>
        <v>N</v>
      </c>
      <c r="Q4551" t="str">
        <f>LEFT(ALT[[#This Row],[DATEMTH]],4)</f>
        <v>2020</v>
      </c>
    </row>
    <row r="4552" spans="1:17" x14ac:dyDescent="0.25">
      <c r="A4552" t="s">
        <v>57</v>
      </c>
      <c r="B4552" t="s">
        <v>110</v>
      </c>
      <c r="C4552" t="s">
        <v>18</v>
      </c>
      <c r="D4552" t="s">
        <v>23</v>
      </c>
      <c r="E4552" s="14">
        <v>7206161.8409629986</v>
      </c>
      <c r="F4552" s="14">
        <v>30423735.636397999</v>
      </c>
      <c r="G4552" s="13">
        <v>0.2368598625456689</v>
      </c>
      <c r="H4552" s="12">
        <v>0</v>
      </c>
      <c r="I4552" s="12">
        <v>0</v>
      </c>
      <c r="J4552" t="s">
        <v>16</v>
      </c>
      <c r="K4552" s="14">
        <v>2817191.4014440016</v>
      </c>
      <c r="L4552" s="14">
        <v>7206161.8409630004</v>
      </c>
      <c r="M4552" s="13">
        <v>0.39094201096481679</v>
      </c>
      <c r="N4552" s="12">
        <v>0</v>
      </c>
      <c r="O4552" s="2">
        <f>DATE(LEFT(ALT[[#This Row],[DATEMTH]],4),RIGHT(ALT[[#This Row],[DATEMTH]],2),1)</f>
        <v>44044</v>
      </c>
      <c r="P4552" t="str">
        <f>IF(AND(ALT[[#This Row],[DATE]]&gt;=DATE(2023,6,1),ALT[[#This Row],[DATE]]&lt;=DATE(2024,5,31)),"Y","N")</f>
        <v>N</v>
      </c>
      <c r="Q4552" t="str">
        <f>LEFT(ALT[[#This Row],[DATEMTH]],4)</f>
        <v>2020</v>
      </c>
    </row>
    <row r="4553" spans="1:17" x14ac:dyDescent="0.25">
      <c r="A4553" t="s">
        <v>57</v>
      </c>
      <c r="B4553" t="s">
        <v>110</v>
      </c>
      <c r="C4553" t="s">
        <v>18</v>
      </c>
      <c r="D4553" t="s">
        <v>23</v>
      </c>
      <c r="E4553" s="14">
        <v>7206161.8409629986</v>
      </c>
      <c r="F4553" s="14">
        <v>30423735.636397999</v>
      </c>
      <c r="G4553" s="13">
        <v>0.2368598625456689</v>
      </c>
      <c r="H4553" s="12">
        <v>0</v>
      </c>
      <c r="I4553" s="12">
        <v>0</v>
      </c>
      <c r="J4553" t="s">
        <v>25</v>
      </c>
      <c r="K4553" s="14">
        <v>641571.38983500074</v>
      </c>
      <c r="L4553" s="14">
        <v>7206161.8409630004</v>
      </c>
      <c r="M4553" s="13">
        <v>8.9030943794243714E-2</v>
      </c>
      <c r="N4553" s="12">
        <v>0</v>
      </c>
      <c r="O4553" s="2">
        <f>DATE(LEFT(ALT[[#This Row],[DATEMTH]],4),RIGHT(ALT[[#This Row],[DATEMTH]],2),1)</f>
        <v>44044</v>
      </c>
      <c r="P4553" t="str">
        <f>IF(AND(ALT[[#This Row],[DATE]]&gt;=DATE(2023,6,1),ALT[[#This Row],[DATE]]&lt;=DATE(2024,5,31)),"Y","N")</f>
        <v>N</v>
      </c>
      <c r="Q4553" t="str">
        <f>LEFT(ALT[[#This Row],[DATEMTH]],4)</f>
        <v>2020</v>
      </c>
    </row>
    <row r="4554" spans="1:17" x14ac:dyDescent="0.25">
      <c r="A4554" t="s">
        <v>57</v>
      </c>
      <c r="B4554" t="s">
        <v>110</v>
      </c>
      <c r="C4554" t="s">
        <v>19</v>
      </c>
      <c r="D4554" t="s">
        <v>23</v>
      </c>
      <c r="E4554" s="14">
        <v>8317293.0885700127</v>
      </c>
      <c r="F4554" s="14">
        <v>30423735.636397999</v>
      </c>
      <c r="G4554" s="13">
        <v>0.27338171708997711</v>
      </c>
      <c r="H4554" s="12">
        <v>0</v>
      </c>
      <c r="I4554" s="12">
        <v>0</v>
      </c>
      <c r="J4554" t="s">
        <v>25</v>
      </c>
      <c r="K4554" s="14">
        <v>5631283.2284489973</v>
      </c>
      <c r="L4554" s="14">
        <v>8317293.0885700006</v>
      </c>
      <c r="M4554" s="13">
        <v>0.67705720701219019</v>
      </c>
      <c r="N4554" s="12">
        <v>0</v>
      </c>
      <c r="O4554" s="2">
        <f>DATE(LEFT(ALT[[#This Row],[DATEMTH]],4),RIGHT(ALT[[#This Row],[DATEMTH]],2),1)</f>
        <v>44044</v>
      </c>
      <c r="P4554" t="str">
        <f>IF(AND(ALT[[#This Row],[DATE]]&gt;=DATE(2023,6,1),ALT[[#This Row],[DATE]]&lt;=DATE(2024,5,31)),"Y","N")</f>
        <v>N</v>
      </c>
      <c r="Q4554" t="str">
        <f>LEFT(ALT[[#This Row],[DATEMTH]],4)</f>
        <v>2020</v>
      </c>
    </row>
    <row r="4555" spans="1:17" x14ac:dyDescent="0.25">
      <c r="A4555" t="s">
        <v>57</v>
      </c>
      <c r="B4555" t="s">
        <v>110</v>
      </c>
      <c r="C4555" t="s">
        <v>19</v>
      </c>
      <c r="D4555" t="s">
        <v>23</v>
      </c>
      <c r="E4555" s="14">
        <v>8317293.0885700127</v>
      </c>
      <c r="F4555" s="14">
        <v>30423735.636397999</v>
      </c>
      <c r="G4555" s="13">
        <v>0.27338171708997711</v>
      </c>
      <c r="H4555" s="12">
        <v>0</v>
      </c>
      <c r="I4555" s="12">
        <v>0</v>
      </c>
      <c r="J4555" t="s">
        <v>26</v>
      </c>
      <c r="K4555" s="14">
        <v>217454.32270800017</v>
      </c>
      <c r="L4555" s="14">
        <v>8317293.0885700006</v>
      </c>
      <c r="M4555" s="13">
        <v>2.6144843086849459E-2</v>
      </c>
      <c r="N4555" s="12">
        <v>0</v>
      </c>
      <c r="O4555" s="2">
        <f>DATE(LEFT(ALT[[#This Row],[DATEMTH]],4),RIGHT(ALT[[#This Row],[DATEMTH]],2),1)</f>
        <v>44044</v>
      </c>
      <c r="P4555" t="str">
        <f>IF(AND(ALT[[#This Row],[DATE]]&gt;=DATE(2023,6,1),ALT[[#This Row],[DATE]]&lt;=DATE(2024,5,31)),"Y","N")</f>
        <v>N</v>
      </c>
      <c r="Q4555" t="str">
        <f>LEFT(ALT[[#This Row],[DATEMTH]],4)</f>
        <v>2020</v>
      </c>
    </row>
    <row r="4556" spans="1:17" x14ac:dyDescent="0.25">
      <c r="A4556" t="s">
        <v>57</v>
      </c>
      <c r="B4556" t="s">
        <v>110</v>
      </c>
      <c r="C4556" t="s">
        <v>19</v>
      </c>
      <c r="D4556" t="s">
        <v>23</v>
      </c>
      <c r="E4556" s="14">
        <v>8317293.0885700127</v>
      </c>
      <c r="F4556" s="14">
        <v>30423735.636397999</v>
      </c>
      <c r="G4556" s="13">
        <v>0.27338171708997711</v>
      </c>
      <c r="H4556" s="12">
        <v>0</v>
      </c>
      <c r="I4556" s="12">
        <v>0</v>
      </c>
      <c r="J4556" t="s">
        <v>24</v>
      </c>
      <c r="K4556" s="14">
        <v>2466306.1665730025</v>
      </c>
      <c r="L4556" s="14">
        <v>8317293.0885700006</v>
      </c>
      <c r="M4556" s="13">
        <v>0.29652750483956275</v>
      </c>
      <c r="N4556" s="12">
        <v>0</v>
      </c>
      <c r="O4556" s="2">
        <f>DATE(LEFT(ALT[[#This Row],[DATEMTH]],4),RIGHT(ALT[[#This Row],[DATEMTH]],2),1)</f>
        <v>44044</v>
      </c>
      <c r="P4556" t="str">
        <f>IF(AND(ALT[[#This Row],[DATE]]&gt;=DATE(2023,6,1),ALT[[#This Row],[DATE]]&lt;=DATE(2024,5,31)),"Y","N")</f>
        <v>N</v>
      </c>
      <c r="Q4556" t="str">
        <f>LEFT(ALT[[#This Row],[DATEMTH]],4)</f>
        <v>2020</v>
      </c>
    </row>
    <row r="4557" spans="1:17" x14ac:dyDescent="0.25">
      <c r="A4557" t="s">
        <v>57</v>
      </c>
      <c r="B4557" t="s">
        <v>110</v>
      </c>
      <c r="C4557" t="s">
        <v>19</v>
      </c>
      <c r="D4557" t="s">
        <v>23</v>
      </c>
      <c r="E4557" s="14">
        <v>8317293.0885700127</v>
      </c>
      <c r="F4557" s="14">
        <v>30423735.636397999</v>
      </c>
      <c r="G4557" s="13">
        <v>0.27338171708997711</v>
      </c>
      <c r="H4557" s="12">
        <v>0</v>
      </c>
      <c r="I4557" s="12">
        <v>0</v>
      </c>
      <c r="J4557" t="s">
        <v>16</v>
      </c>
      <c r="K4557" s="14">
        <v>2249.3708399999996</v>
      </c>
      <c r="L4557" s="14">
        <v>8317293.0885700006</v>
      </c>
      <c r="M4557" s="13">
        <v>2.7044506139758219E-4</v>
      </c>
      <c r="N4557" s="12">
        <v>0</v>
      </c>
      <c r="O4557" s="2">
        <f>DATE(LEFT(ALT[[#This Row],[DATEMTH]],4),RIGHT(ALT[[#This Row],[DATEMTH]],2),1)</f>
        <v>44044</v>
      </c>
      <c r="P4557" t="str">
        <f>IF(AND(ALT[[#This Row],[DATE]]&gt;=DATE(2023,6,1),ALT[[#This Row],[DATE]]&lt;=DATE(2024,5,31)),"Y","N")</f>
        <v>N</v>
      </c>
      <c r="Q4557" t="str">
        <f>LEFT(ALT[[#This Row],[DATEMTH]],4)</f>
        <v>2020</v>
      </c>
    </row>
    <row r="4558" spans="1:17" x14ac:dyDescent="0.25">
      <c r="A4558" t="s">
        <v>57</v>
      </c>
      <c r="B4558" t="s">
        <v>110</v>
      </c>
      <c r="C4558" t="s">
        <v>20</v>
      </c>
      <c r="D4558" t="s">
        <v>23</v>
      </c>
      <c r="E4558" s="14">
        <v>9777871.7464210112</v>
      </c>
      <c r="F4558" s="14">
        <v>30423735.636397999</v>
      </c>
      <c r="G4558" s="13">
        <v>0.32138958421407898</v>
      </c>
      <c r="H4558" s="12">
        <v>0</v>
      </c>
      <c r="I4558" s="12">
        <v>0</v>
      </c>
      <c r="J4558" t="s">
        <v>24</v>
      </c>
      <c r="K4558" s="14">
        <v>4212840.2755919984</v>
      </c>
      <c r="L4558" s="14">
        <v>9777871.7464209981</v>
      </c>
      <c r="M4558" s="13">
        <v>0.43085452385218975</v>
      </c>
      <c r="N4558" s="12">
        <v>0</v>
      </c>
      <c r="O4558" s="2">
        <f>DATE(LEFT(ALT[[#This Row],[DATEMTH]],4),RIGHT(ALT[[#This Row],[DATEMTH]],2),1)</f>
        <v>44044</v>
      </c>
      <c r="P4558" t="str">
        <f>IF(AND(ALT[[#This Row],[DATE]]&gt;=DATE(2023,6,1),ALT[[#This Row],[DATE]]&lt;=DATE(2024,5,31)),"Y","N")</f>
        <v>N</v>
      </c>
      <c r="Q4558" t="str">
        <f>LEFT(ALT[[#This Row],[DATEMTH]],4)</f>
        <v>2020</v>
      </c>
    </row>
    <row r="4559" spans="1:17" x14ac:dyDescent="0.25">
      <c r="A4559" t="s">
        <v>57</v>
      </c>
      <c r="B4559" t="s">
        <v>110</v>
      </c>
      <c r="C4559" t="s">
        <v>20</v>
      </c>
      <c r="D4559" t="s">
        <v>23</v>
      </c>
      <c r="E4559" s="14">
        <v>9777871.7464210112</v>
      </c>
      <c r="F4559" s="14">
        <v>30423735.636397999</v>
      </c>
      <c r="G4559" s="13">
        <v>0.32138958421407898</v>
      </c>
      <c r="H4559" s="12">
        <v>0</v>
      </c>
      <c r="I4559" s="12">
        <v>0</v>
      </c>
      <c r="J4559" t="s">
        <v>26</v>
      </c>
      <c r="K4559" s="14">
        <v>599187.17807200062</v>
      </c>
      <c r="L4559" s="14">
        <v>9777871.7464209981</v>
      </c>
      <c r="M4559" s="13">
        <v>6.1279917921946724E-2</v>
      </c>
      <c r="N4559" s="12">
        <v>0</v>
      </c>
      <c r="O4559" s="2">
        <f>DATE(LEFT(ALT[[#This Row],[DATEMTH]],4),RIGHT(ALT[[#This Row],[DATEMTH]],2),1)</f>
        <v>44044</v>
      </c>
      <c r="P4559" t="str">
        <f>IF(AND(ALT[[#This Row],[DATE]]&gt;=DATE(2023,6,1),ALT[[#This Row],[DATE]]&lt;=DATE(2024,5,31)),"Y","N")</f>
        <v>N</v>
      </c>
      <c r="Q4559" t="str">
        <f>LEFT(ALT[[#This Row],[DATEMTH]],4)</f>
        <v>2020</v>
      </c>
    </row>
    <row r="4560" spans="1:17" x14ac:dyDescent="0.25">
      <c r="A4560" t="s">
        <v>57</v>
      </c>
      <c r="B4560" t="s">
        <v>110</v>
      </c>
      <c r="C4560" t="s">
        <v>20</v>
      </c>
      <c r="D4560" t="s">
        <v>23</v>
      </c>
      <c r="E4560" s="14">
        <v>9777871.7464210112</v>
      </c>
      <c r="F4560" s="14">
        <v>30423735.636397999</v>
      </c>
      <c r="G4560" s="13">
        <v>0.32138958421407898</v>
      </c>
      <c r="H4560" s="12">
        <v>0</v>
      </c>
      <c r="I4560" s="12">
        <v>0</v>
      </c>
      <c r="J4560" t="s">
        <v>16</v>
      </c>
      <c r="K4560" s="14">
        <v>3655882.4677590001</v>
      </c>
      <c r="L4560" s="14">
        <v>9777871.7464209981</v>
      </c>
      <c r="M4560" s="13">
        <v>0.37389347728938721</v>
      </c>
      <c r="N4560" s="12">
        <v>0</v>
      </c>
      <c r="O4560" s="2">
        <f>DATE(LEFT(ALT[[#This Row],[DATEMTH]],4),RIGHT(ALT[[#This Row],[DATEMTH]],2),1)</f>
        <v>44044</v>
      </c>
      <c r="P4560" t="str">
        <f>IF(AND(ALT[[#This Row],[DATE]]&gt;=DATE(2023,6,1),ALT[[#This Row],[DATE]]&lt;=DATE(2024,5,31)),"Y","N")</f>
        <v>N</v>
      </c>
      <c r="Q4560" t="str">
        <f>LEFT(ALT[[#This Row],[DATEMTH]],4)</f>
        <v>2020</v>
      </c>
    </row>
    <row r="4561" spans="1:17" x14ac:dyDescent="0.25">
      <c r="A4561" t="s">
        <v>57</v>
      </c>
      <c r="B4561" t="s">
        <v>110</v>
      </c>
      <c r="C4561" t="s">
        <v>20</v>
      </c>
      <c r="D4561" t="s">
        <v>23</v>
      </c>
      <c r="E4561" s="14">
        <v>9777871.7464210112</v>
      </c>
      <c r="F4561" s="14">
        <v>30423735.636397999</v>
      </c>
      <c r="G4561" s="13">
        <v>0.32138958421407898</v>
      </c>
      <c r="H4561" s="12">
        <v>0</v>
      </c>
      <c r="I4561" s="12">
        <v>0</v>
      </c>
      <c r="J4561" t="s">
        <v>25</v>
      </c>
      <c r="K4561" s="14">
        <v>1309961.8249979997</v>
      </c>
      <c r="L4561" s="14">
        <v>9777871.7464209981</v>
      </c>
      <c r="M4561" s="13">
        <v>0.13397208093647639</v>
      </c>
      <c r="N4561" s="12">
        <v>0</v>
      </c>
      <c r="O4561" s="2">
        <f>DATE(LEFT(ALT[[#This Row],[DATEMTH]],4),RIGHT(ALT[[#This Row],[DATEMTH]],2),1)</f>
        <v>44044</v>
      </c>
      <c r="P4561" t="str">
        <f>IF(AND(ALT[[#This Row],[DATE]]&gt;=DATE(2023,6,1),ALT[[#This Row],[DATE]]&lt;=DATE(2024,5,31)),"Y","N")</f>
        <v>N</v>
      </c>
      <c r="Q4561" t="str">
        <f>LEFT(ALT[[#This Row],[DATEMTH]],4)</f>
        <v>2020</v>
      </c>
    </row>
    <row r="4562" spans="1:17" x14ac:dyDescent="0.25">
      <c r="A4562" t="s">
        <v>57</v>
      </c>
      <c r="B4562" t="s">
        <v>111</v>
      </c>
      <c r="C4562" t="s">
        <v>15</v>
      </c>
      <c r="D4562" t="s">
        <v>22</v>
      </c>
      <c r="E4562" s="14">
        <v>907189.4578009994</v>
      </c>
      <c r="F4562" s="14">
        <v>5447907.1106039947</v>
      </c>
      <c r="G4562" s="13">
        <v>0.16652072793884726</v>
      </c>
      <c r="H4562" s="12">
        <v>-10927452.66</v>
      </c>
      <c r="I4562" s="12">
        <v>-1.8196473714604928</v>
      </c>
      <c r="J4562" t="s">
        <v>26</v>
      </c>
      <c r="K4562" s="14">
        <v>99456.478709999996</v>
      </c>
      <c r="L4562" s="14">
        <v>907189.45780099998</v>
      </c>
      <c r="M4562" s="13">
        <v>0.10963143129008522</v>
      </c>
      <c r="N4562" s="12">
        <v>-0.1994905457764552</v>
      </c>
      <c r="O4562" s="2">
        <f>DATE(LEFT(ALT[[#This Row],[DATEMTH]],4),RIGHT(ALT[[#This Row],[DATEMTH]],2),1)</f>
        <v>44044</v>
      </c>
      <c r="P4562" t="str">
        <f>IF(AND(ALT[[#This Row],[DATE]]&gt;=DATE(2023,6,1),ALT[[#This Row],[DATE]]&lt;=DATE(2024,5,31)),"Y","N")</f>
        <v>N</v>
      </c>
      <c r="Q4562" t="str">
        <f>LEFT(ALT[[#This Row],[DATEMTH]],4)</f>
        <v>2020</v>
      </c>
    </row>
    <row r="4563" spans="1:17" x14ac:dyDescent="0.25">
      <c r="A4563" t="s">
        <v>57</v>
      </c>
      <c r="B4563" t="s">
        <v>111</v>
      </c>
      <c r="C4563" t="s">
        <v>15</v>
      </c>
      <c r="D4563" t="s">
        <v>22</v>
      </c>
      <c r="E4563" s="14">
        <v>907189.4578009994</v>
      </c>
      <c r="F4563" s="14">
        <v>5447907.1106039947</v>
      </c>
      <c r="G4563" s="13">
        <v>0.16652072793884726</v>
      </c>
      <c r="H4563" s="12">
        <v>-10927452.66</v>
      </c>
      <c r="I4563" s="12">
        <v>-1.8196473714604928</v>
      </c>
      <c r="J4563" t="s">
        <v>25</v>
      </c>
      <c r="K4563" s="14">
        <v>117885.765168</v>
      </c>
      <c r="L4563" s="14">
        <v>907189.45780099998</v>
      </c>
      <c r="M4563" s="13">
        <v>0.12994613655867601</v>
      </c>
      <c r="N4563" s="12">
        <v>-0.23645614582044105</v>
      </c>
      <c r="O4563" s="2">
        <f>DATE(LEFT(ALT[[#This Row],[DATEMTH]],4),RIGHT(ALT[[#This Row],[DATEMTH]],2),1)</f>
        <v>44044</v>
      </c>
      <c r="P4563" t="str">
        <f>IF(AND(ALT[[#This Row],[DATE]]&gt;=DATE(2023,6,1),ALT[[#This Row],[DATE]]&lt;=DATE(2024,5,31)),"Y","N")</f>
        <v>N</v>
      </c>
      <c r="Q4563" t="str">
        <f>LEFT(ALT[[#This Row],[DATEMTH]],4)</f>
        <v>2020</v>
      </c>
    </row>
    <row r="4564" spans="1:17" x14ac:dyDescent="0.25">
      <c r="A4564" t="s">
        <v>57</v>
      </c>
      <c r="B4564" t="s">
        <v>111</v>
      </c>
      <c r="C4564" t="s">
        <v>15</v>
      </c>
      <c r="D4564" t="s">
        <v>22</v>
      </c>
      <c r="E4564" s="14">
        <v>907189.4578009994</v>
      </c>
      <c r="F4564" s="14">
        <v>5447907.1106039947</v>
      </c>
      <c r="G4564" s="13">
        <v>0.16652072793884726</v>
      </c>
      <c r="H4564" s="12">
        <v>-10927452.66</v>
      </c>
      <c r="I4564" s="12">
        <v>-1.8196473714604928</v>
      </c>
      <c r="J4564" t="s">
        <v>24</v>
      </c>
      <c r="K4564" s="14">
        <v>416815.83195800002</v>
      </c>
      <c r="L4564" s="14">
        <v>907189.45780099998</v>
      </c>
      <c r="M4564" s="13">
        <v>0.45945841673287197</v>
      </c>
      <c r="N4564" s="12">
        <v>-0.83605230030337019</v>
      </c>
      <c r="O4564" s="2">
        <f>DATE(LEFT(ALT[[#This Row],[DATEMTH]],4),RIGHT(ALT[[#This Row],[DATEMTH]],2),1)</f>
        <v>44044</v>
      </c>
      <c r="P4564" t="str">
        <f>IF(AND(ALT[[#This Row],[DATE]]&gt;=DATE(2023,6,1),ALT[[#This Row],[DATE]]&lt;=DATE(2024,5,31)),"Y","N")</f>
        <v>N</v>
      </c>
      <c r="Q4564" t="str">
        <f>LEFT(ALT[[#This Row],[DATEMTH]],4)</f>
        <v>2020</v>
      </c>
    </row>
    <row r="4565" spans="1:17" x14ac:dyDescent="0.25">
      <c r="A4565" t="s">
        <v>57</v>
      </c>
      <c r="B4565" t="s">
        <v>111</v>
      </c>
      <c r="C4565" t="s">
        <v>15</v>
      </c>
      <c r="D4565" t="s">
        <v>22</v>
      </c>
      <c r="E4565" s="14">
        <v>907189.4578009994</v>
      </c>
      <c r="F4565" s="14">
        <v>5447907.1106039947</v>
      </c>
      <c r="G4565" s="13">
        <v>0.16652072793884726</v>
      </c>
      <c r="H4565" s="12">
        <v>-10927452.66</v>
      </c>
      <c r="I4565" s="12">
        <v>-1.8196473714604928</v>
      </c>
      <c r="J4565" t="s">
        <v>16</v>
      </c>
      <c r="K4565" s="14">
        <v>273031.38196500007</v>
      </c>
      <c r="L4565" s="14">
        <v>907189.45780099998</v>
      </c>
      <c r="M4565" s="13">
        <v>0.30096401541836693</v>
      </c>
      <c r="N4565" s="12">
        <v>-0.54764837956022661</v>
      </c>
      <c r="O4565" s="2">
        <f>DATE(LEFT(ALT[[#This Row],[DATEMTH]],4),RIGHT(ALT[[#This Row],[DATEMTH]],2),1)</f>
        <v>44044</v>
      </c>
      <c r="P4565" t="str">
        <f>IF(AND(ALT[[#This Row],[DATE]]&gt;=DATE(2023,6,1),ALT[[#This Row],[DATE]]&lt;=DATE(2024,5,31)),"Y","N")</f>
        <v>N</v>
      </c>
      <c r="Q4565" t="str">
        <f>LEFT(ALT[[#This Row],[DATEMTH]],4)</f>
        <v>2020</v>
      </c>
    </row>
    <row r="4566" spans="1:17" x14ac:dyDescent="0.25">
      <c r="A4566" t="s">
        <v>57</v>
      </c>
      <c r="B4566" t="s">
        <v>111</v>
      </c>
      <c r="C4566" t="s">
        <v>18</v>
      </c>
      <c r="D4566" t="s">
        <v>22</v>
      </c>
      <c r="E4566" s="14">
        <v>1120930.3130600003</v>
      </c>
      <c r="F4566" s="14">
        <v>5447907.1106039947</v>
      </c>
      <c r="G4566" s="13">
        <v>0.20575429982610804</v>
      </c>
      <c r="H4566" s="12">
        <v>-10927452.66</v>
      </c>
      <c r="I4566" s="12">
        <v>-2.2483703709412417</v>
      </c>
      <c r="J4566" t="s">
        <v>24</v>
      </c>
      <c r="K4566" s="14">
        <v>340457.80682699999</v>
      </c>
      <c r="L4566" s="14">
        <v>1120930.3130600001</v>
      </c>
      <c r="M4566" s="13">
        <v>0.30372789714071752</v>
      </c>
      <c r="N4566" s="12">
        <v>-0.68289280475947833</v>
      </c>
      <c r="O4566" s="2">
        <f>DATE(LEFT(ALT[[#This Row],[DATEMTH]],4),RIGHT(ALT[[#This Row],[DATEMTH]],2),1)</f>
        <v>44044</v>
      </c>
      <c r="P4566" t="str">
        <f>IF(AND(ALT[[#This Row],[DATE]]&gt;=DATE(2023,6,1),ALT[[#This Row],[DATE]]&lt;=DATE(2024,5,31)),"Y","N")</f>
        <v>N</v>
      </c>
      <c r="Q4566" t="str">
        <f>LEFT(ALT[[#This Row],[DATEMTH]],4)</f>
        <v>2020</v>
      </c>
    </row>
    <row r="4567" spans="1:17" x14ac:dyDescent="0.25">
      <c r="A4567" t="s">
        <v>57</v>
      </c>
      <c r="B4567" t="s">
        <v>111</v>
      </c>
      <c r="C4567" t="s">
        <v>18</v>
      </c>
      <c r="D4567" t="s">
        <v>22</v>
      </c>
      <c r="E4567" s="14">
        <v>1120930.3130600003</v>
      </c>
      <c r="F4567" s="14">
        <v>5447907.1106039947</v>
      </c>
      <c r="G4567" s="13">
        <v>0.20575429982610804</v>
      </c>
      <c r="H4567" s="12">
        <v>-10927452.66</v>
      </c>
      <c r="I4567" s="12">
        <v>-2.2483703709412417</v>
      </c>
      <c r="J4567" t="s">
        <v>25</v>
      </c>
      <c r="K4567" s="14">
        <v>95193.084020999988</v>
      </c>
      <c r="L4567" s="14">
        <v>1120930.3130600001</v>
      </c>
      <c r="M4567" s="13">
        <v>8.4923284625192025E-2</v>
      </c>
      <c r="N4567" s="12">
        <v>-0.19093899695429165</v>
      </c>
      <c r="O4567" s="2">
        <f>DATE(LEFT(ALT[[#This Row],[DATEMTH]],4),RIGHT(ALT[[#This Row],[DATEMTH]],2),1)</f>
        <v>44044</v>
      </c>
      <c r="P4567" t="str">
        <f>IF(AND(ALT[[#This Row],[DATE]]&gt;=DATE(2023,6,1),ALT[[#This Row],[DATE]]&lt;=DATE(2024,5,31)),"Y","N")</f>
        <v>N</v>
      </c>
      <c r="Q4567" t="str">
        <f>LEFT(ALT[[#This Row],[DATEMTH]],4)</f>
        <v>2020</v>
      </c>
    </row>
    <row r="4568" spans="1:17" x14ac:dyDescent="0.25">
      <c r="A4568" t="s">
        <v>57</v>
      </c>
      <c r="B4568" t="s">
        <v>111</v>
      </c>
      <c r="C4568" t="s">
        <v>18</v>
      </c>
      <c r="D4568" t="s">
        <v>22</v>
      </c>
      <c r="E4568" s="14">
        <v>1120930.3130600003</v>
      </c>
      <c r="F4568" s="14">
        <v>5447907.1106039947</v>
      </c>
      <c r="G4568" s="13">
        <v>0.20575429982610804</v>
      </c>
      <c r="H4568" s="12">
        <v>-10927452.66</v>
      </c>
      <c r="I4568" s="12">
        <v>-2.2483703709412417</v>
      </c>
      <c r="J4568" t="s">
        <v>16</v>
      </c>
      <c r="K4568" s="14">
        <v>438743.35674600006</v>
      </c>
      <c r="L4568" s="14">
        <v>1120930.3130600001</v>
      </c>
      <c r="M4568" s="13">
        <v>0.39141002043943784</v>
      </c>
      <c r="N4568" s="12">
        <v>-0.88003469284553781</v>
      </c>
      <c r="O4568" s="2">
        <f>DATE(LEFT(ALT[[#This Row],[DATEMTH]],4),RIGHT(ALT[[#This Row],[DATEMTH]],2),1)</f>
        <v>44044</v>
      </c>
      <c r="P4568" t="str">
        <f>IF(AND(ALT[[#This Row],[DATE]]&gt;=DATE(2023,6,1),ALT[[#This Row],[DATE]]&lt;=DATE(2024,5,31)),"Y","N")</f>
        <v>N</v>
      </c>
      <c r="Q4568" t="str">
        <f>LEFT(ALT[[#This Row],[DATEMTH]],4)</f>
        <v>2020</v>
      </c>
    </row>
    <row r="4569" spans="1:17" x14ac:dyDescent="0.25">
      <c r="A4569" t="s">
        <v>57</v>
      </c>
      <c r="B4569" t="s">
        <v>111</v>
      </c>
      <c r="C4569" t="s">
        <v>18</v>
      </c>
      <c r="D4569" t="s">
        <v>22</v>
      </c>
      <c r="E4569" s="14">
        <v>1120930.3130600003</v>
      </c>
      <c r="F4569" s="14">
        <v>5447907.1106039947</v>
      </c>
      <c r="G4569" s="13">
        <v>0.20575429982610804</v>
      </c>
      <c r="H4569" s="12">
        <v>-10927452.66</v>
      </c>
      <c r="I4569" s="12">
        <v>-2.2483703709412417</v>
      </c>
      <c r="J4569" t="s">
        <v>26</v>
      </c>
      <c r="K4569" s="14">
        <v>246536.06546600003</v>
      </c>
      <c r="L4569" s="14">
        <v>1120930.3130600001</v>
      </c>
      <c r="M4569" s="13">
        <v>0.21993879779465264</v>
      </c>
      <c r="N4569" s="12">
        <v>-0.49450387638193394</v>
      </c>
      <c r="O4569" s="2">
        <f>DATE(LEFT(ALT[[#This Row],[DATEMTH]],4),RIGHT(ALT[[#This Row],[DATEMTH]],2),1)</f>
        <v>44044</v>
      </c>
      <c r="P4569" t="str">
        <f>IF(AND(ALT[[#This Row],[DATE]]&gt;=DATE(2023,6,1),ALT[[#This Row],[DATE]]&lt;=DATE(2024,5,31)),"Y","N")</f>
        <v>N</v>
      </c>
      <c r="Q4569" t="str">
        <f>LEFT(ALT[[#This Row],[DATEMTH]],4)</f>
        <v>2020</v>
      </c>
    </row>
    <row r="4570" spans="1:17" x14ac:dyDescent="0.25">
      <c r="A4570" t="s">
        <v>57</v>
      </c>
      <c r="B4570" t="s">
        <v>111</v>
      </c>
      <c r="C4570" t="s">
        <v>19</v>
      </c>
      <c r="D4570" t="s">
        <v>22</v>
      </c>
      <c r="E4570" s="14">
        <v>1516957.1118389999</v>
      </c>
      <c r="F4570" s="14">
        <v>5447907.1106039947</v>
      </c>
      <c r="G4570" s="13">
        <v>0.2784476829434816</v>
      </c>
      <c r="H4570" s="12">
        <v>-10927452.66</v>
      </c>
      <c r="I4570" s="12">
        <v>-3.0427238736515845</v>
      </c>
      <c r="J4570" t="s">
        <v>24</v>
      </c>
      <c r="K4570" s="14">
        <v>466555.58797800005</v>
      </c>
      <c r="L4570" s="14">
        <v>1516957.1118390001</v>
      </c>
      <c r="M4570" s="13">
        <v>0.30756017051292694</v>
      </c>
      <c r="N4570" s="12">
        <v>-0.93582067340403485</v>
      </c>
      <c r="O4570" s="2">
        <f>DATE(LEFT(ALT[[#This Row],[DATEMTH]],4),RIGHT(ALT[[#This Row],[DATEMTH]],2),1)</f>
        <v>44044</v>
      </c>
      <c r="P4570" t="str">
        <f>IF(AND(ALT[[#This Row],[DATE]]&gt;=DATE(2023,6,1),ALT[[#This Row],[DATE]]&lt;=DATE(2024,5,31)),"Y","N")</f>
        <v>N</v>
      </c>
      <c r="Q4570" t="str">
        <f>LEFT(ALT[[#This Row],[DATEMTH]],4)</f>
        <v>2020</v>
      </c>
    </row>
    <row r="4571" spans="1:17" x14ac:dyDescent="0.25">
      <c r="A4571" t="s">
        <v>57</v>
      </c>
      <c r="B4571" t="s">
        <v>111</v>
      </c>
      <c r="C4571" t="s">
        <v>19</v>
      </c>
      <c r="D4571" t="s">
        <v>22</v>
      </c>
      <c r="E4571" s="14">
        <v>1516957.1118389999</v>
      </c>
      <c r="F4571" s="14">
        <v>5447907.1106039947</v>
      </c>
      <c r="G4571" s="13">
        <v>0.2784476829434816</v>
      </c>
      <c r="H4571" s="12">
        <v>-10927452.66</v>
      </c>
      <c r="I4571" s="12">
        <v>-3.0427238736515845</v>
      </c>
      <c r="J4571" t="s">
        <v>25</v>
      </c>
      <c r="K4571" s="14">
        <v>1012884.5325700002</v>
      </c>
      <c r="L4571" s="14">
        <v>1516957.1118390001</v>
      </c>
      <c r="M4571" s="13">
        <v>0.66770808789846725</v>
      </c>
      <c r="N4571" s="12">
        <v>-2.0316513396789171</v>
      </c>
      <c r="O4571" s="2">
        <f>DATE(LEFT(ALT[[#This Row],[DATEMTH]],4),RIGHT(ALT[[#This Row],[DATEMTH]],2),1)</f>
        <v>44044</v>
      </c>
      <c r="P4571" t="str">
        <f>IF(AND(ALT[[#This Row],[DATE]]&gt;=DATE(2023,6,1),ALT[[#This Row],[DATE]]&lt;=DATE(2024,5,31)),"Y","N")</f>
        <v>N</v>
      </c>
      <c r="Q4571" t="str">
        <f>LEFT(ALT[[#This Row],[DATEMTH]],4)</f>
        <v>2020</v>
      </c>
    </row>
    <row r="4572" spans="1:17" x14ac:dyDescent="0.25">
      <c r="A4572" t="s">
        <v>57</v>
      </c>
      <c r="B4572" t="s">
        <v>111</v>
      </c>
      <c r="C4572" t="s">
        <v>19</v>
      </c>
      <c r="D4572" t="s">
        <v>22</v>
      </c>
      <c r="E4572" s="14">
        <v>1516957.1118389999</v>
      </c>
      <c r="F4572" s="14">
        <v>5447907.1106039947</v>
      </c>
      <c r="G4572" s="13">
        <v>0.2784476829434816</v>
      </c>
      <c r="H4572" s="12">
        <v>-10927452.66</v>
      </c>
      <c r="I4572" s="12">
        <v>-3.0427238736515845</v>
      </c>
      <c r="J4572" t="s">
        <v>16</v>
      </c>
      <c r="K4572" s="14">
        <v>311.64333599999998</v>
      </c>
      <c r="L4572" s="14">
        <v>1516957.1118390001</v>
      </c>
      <c r="M4572" s="13">
        <v>2.0543978044454809E-4</v>
      </c>
      <c r="N4572" s="12">
        <v>-6.2509652455636645E-4</v>
      </c>
      <c r="O4572" s="2">
        <f>DATE(LEFT(ALT[[#This Row],[DATEMTH]],4),RIGHT(ALT[[#This Row],[DATEMTH]],2),1)</f>
        <v>44044</v>
      </c>
      <c r="P4572" t="str">
        <f>IF(AND(ALT[[#This Row],[DATE]]&gt;=DATE(2023,6,1),ALT[[#This Row],[DATE]]&lt;=DATE(2024,5,31)),"Y","N")</f>
        <v>N</v>
      </c>
      <c r="Q4572" t="str">
        <f>LEFT(ALT[[#This Row],[DATEMTH]],4)</f>
        <v>2020</v>
      </c>
    </row>
    <row r="4573" spans="1:17" x14ac:dyDescent="0.25">
      <c r="A4573" t="s">
        <v>57</v>
      </c>
      <c r="B4573" t="s">
        <v>111</v>
      </c>
      <c r="C4573" t="s">
        <v>19</v>
      </c>
      <c r="D4573" t="s">
        <v>22</v>
      </c>
      <c r="E4573" s="14">
        <v>1516957.1118389999</v>
      </c>
      <c r="F4573" s="14">
        <v>5447907.1106039947</v>
      </c>
      <c r="G4573" s="13">
        <v>0.2784476829434816</v>
      </c>
      <c r="H4573" s="12">
        <v>-10927452.66</v>
      </c>
      <c r="I4573" s="12">
        <v>-3.0427238736515845</v>
      </c>
      <c r="J4573" t="s">
        <v>26</v>
      </c>
      <c r="K4573" s="14">
        <v>37205.347955000005</v>
      </c>
      <c r="L4573" s="14">
        <v>1516957.1118390001</v>
      </c>
      <c r="M4573" s="13">
        <v>2.4526301808161295E-2</v>
      </c>
      <c r="N4573" s="12">
        <v>-7.4626764044076394E-2</v>
      </c>
      <c r="O4573" s="2">
        <f>DATE(LEFT(ALT[[#This Row],[DATEMTH]],4),RIGHT(ALT[[#This Row],[DATEMTH]],2),1)</f>
        <v>44044</v>
      </c>
      <c r="P4573" t="str">
        <f>IF(AND(ALT[[#This Row],[DATE]]&gt;=DATE(2023,6,1),ALT[[#This Row],[DATE]]&lt;=DATE(2024,5,31)),"Y","N")</f>
        <v>N</v>
      </c>
      <c r="Q4573" t="str">
        <f>LEFT(ALT[[#This Row],[DATEMTH]],4)</f>
        <v>2020</v>
      </c>
    </row>
    <row r="4574" spans="1:17" x14ac:dyDescent="0.25">
      <c r="A4574" t="s">
        <v>57</v>
      </c>
      <c r="B4574" t="s">
        <v>111</v>
      </c>
      <c r="C4574" t="s">
        <v>20</v>
      </c>
      <c r="D4574" t="s">
        <v>22</v>
      </c>
      <c r="E4574" s="14">
        <v>1902830.227904001</v>
      </c>
      <c r="F4574" s="14">
        <v>5447907.1106039947</v>
      </c>
      <c r="G4574" s="13">
        <v>0.34927728929156421</v>
      </c>
      <c r="H4574" s="12">
        <v>-10927452.66</v>
      </c>
      <c r="I4574" s="12">
        <v>-3.8167110439466927</v>
      </c>
      <c r="J4574" t="s">
        <v>24</v>
      </c>
      <c r="K4574" s="14">
        <v>833580.879281</v>
      </c>
      <c r="L4574" s="14">
        <v>1902830.2279040001</v>
      </c>
      <c r="M4574" s="13">
        <v>0.43807422599083029</v>
      </c>
      <c r="N4574" s="12">
        <v>-1.6720027364076013</v>
      </c>
      <c r="O4574" s="2">
        <f>DATE(LEFT(ALT[[#This Row],[DATEMTH]],4),RIGHT(ALT[[#This Row],[DATEMTH]],2),1)</f>
        <v>44044</v>
      </c>
      <c r="P4574" t="str">
        <f>IF(AND(ALT[[#This Row],[DATE]]&gt;=DATE(2023,6,1),ALT[[#This Row],[DATE]]&lt;=DATE(2024,5,31)),"Y","N")</f>
        <v>N</v>
      </c>
      <c r="Q4574" t="str">
        <f>LEFT(ALT[[#This Row],[DATEMTH]],4)</f>
        <v>2020</v>
      </c>
    </row>
    <row r="4575" spans="1:17" x14ac:dyDescent="0.25">
      <c r="A4575" t="s">
        <v>57</v>
      </c>
      <c r="B4575" t="s">
        <v>111</v>
      </c>
      <c r="C4575" t="s">
        <v>20</v>
      </c>
      <c r="D4575" t="s">
        <v>22</v>
      </c>
      <c r="E4575" s="14">
        <v>1902830.227904001</v>
      </c>
      <c r="F4575" s="14">
        <v>5447907.1106039947</v>
      </c>
      <c r="G4575" s="13">
        <v>0.34927728929156421</v>
      </c>
      <c r="H4575" s="12">
        <v>-10927452.66</v>
      </c>
      <c r="I4575" s="12">
        <v>-3.8167110439466927</v>
      </c>
      <c r="J4575" t="s">
        <v>25</v>
      </c>
      <c r="K4575" s="14">
        <v>244611.42920700001</v>
      </c>
      <c r="L4575" s="14">
        <v>1902830.2279040001</v>
      </c>
      <c r="M4575" s="13">
        <v>0.12855136817772947</v>
      </c>
      <c r="N4575" s="12">
        <v>-0.4906434266383975</v>
      </c>
      <c r="O4575" s="2">
        <f>DATE(LEFT(ALT[[#This Row],[DATEMTH]],4),RIGHT(ALT[[#This Row],[DATEMTH]],2),1)</f>
        <v>44044</v>
      </c>
      <c r="P4575" t="str">
        <f>IF(AND(ALT[[#This Row],[DATE]]&gt;=DATE(2023,6,1),ALT[[#This Row],[DATE]]&lt;=DATE(2024,5,31)),"Y","N")</f>
        <v>N</v>
      </c>
      <c r="Q4575" t="str">
        <f>LEFT(ALT[[#This Row],[DATEMTH]],4)</f>
        <v>2020</v>
      </c>
    </row>
    <row r="4576" spans="1:17" x14ac:dyDescent="0.25">
      <c r="A4576" t="s">
        <v>57</v>
      </c>
      <c r="B4576" t="s">
        <v>111</v>
      </c>
      <c r="C4576" t="s">
        <v>20</v>
      </c>
      <c r="D4576" t="s">
        <v>22</v>
      </c>
      <c r="E4576" s="14">
        <v>1902830.227904001</v>
      </c>
      <c r="F4576" s="14">
        <v>5447907.1106039947</v>
      </c>
      <c r="G4576" s="13">
        <v>0.34927728929156421</v>
      </c>
      <c r="H4576" s="12">
        <v>-10927452.66</v>
      </c>
      <c r="I4576" s="12">
        <v>-3.8167110439466927</v>
      </c>
      <c r="J4576" t="s">
        <v>16</v>
      </c>
      <c r="K4576" s="14">
        <v>707110.74671600014</v>
      </c>
      <c r="L4576" s="14">
        <v>1902830.2279040001</v>
      </c>
      <c r="M4576" s="13">
        <v>0.3716100030084632</v>
      </c>
      <c r="N4576" s="12">
        <v>-1.4183280025234652</v>
      </c>
      <c r="O4576" s="2">
        <f>DATE(LEFT(ALT[[#This Row],[DATEMTH]],4),RIGHT(ALT[[#This Row],[DATEMTH]],2),1)</f>
        <v>44044</v>
      </c>
      <c r="P4576" t="str">
        <f>IF(AND(ALT[[#This Row],[DATE]]&gt;=DATE(2023,6,1),ALT[[#This Row],[DATE]]&lt;=DATE(2024,5,31)),"Y","N")</f>
        <v>N</v>
      </c>
      <c r="Q4576" t="str">
        <f>LEFT(ALT[[#This Row],[DATEMTH]],4)</f>
        <v>2020</v>
      </c>
    </row>
    <row r="4577" spans="1:17" x14ac:dyDescent="0.25">
      <c r="A4577" t="s">
        <v>57</v>
      </c>
      <c r="B4577" t="s">
        <v>111</v>
      </c>
      <c r="C4577" t="s">
        <v>20</v>
      </c>
      <c r="D4577" t="s">
        <v>22</v>
      </c>
      <c r="E4577" s="14">
        <v>1902830.227904001</v>
      </c>
      <c r="F4577" s="14">
        <v>5447907.1106039947</v>
      </c>
      <c r="G4577" s="13">
        <v>0.34927728929156421</v>
      </c>
      <c r="H4577" s="12">
        <v>-10927452.66</v>
      </c>
      <c r="I4577" s="12">
        <v>-3.8167110439466927</v>
      </c>
      <c r="J4577" t="s">
        <v>26</v>
      </c>
      <c r="K4577" s="14">
        <v>117527.1727</v>
      </c>
      <c r="L4577" s="14">
        <v>1902830.2279040001</v>
      </c>
      <c r="M4577" s="13">
        <v>6.1764402822977106E-2</v>
      </c>
      <c r="N4577" s="12">
        <v>-0.23573687837722901</v>
      </c>
      <c r="O4577" s="2">
        <f>DATE(LEFT(ALT[[#This Row],[DATEMTH]],4),RIGHT(ALT[[#This Row],[DATEMTH]],2),1)</f>
        <v>44044</v>
      </c>
      <c r="P4577" t="str">
        <f>IF(AND(ALT[[#This Row],[DATE]]&gt;=DATE(2023,6,1),ALT[[#This Row],[DATE]]&lt;=DATE(2024,5,31)),"Y","N")</f>
        <v>N</v>
      </c>
      <c r="Q4577" t="str">
        <f>LEFT(ALT[[#This Row],[DATEMTH]],4)</f>
        <v>2020</v>
      </c>
    </row>
    <row r="4578" spans="1:17" x14ac:dyDescent="0.25">
      <c r="A4578" t="s">
        <v>57</v>
      </c>
      <c r="B4578" t="s">
        <v>111</v>
      </c>
      <c r="C4578" t="s">
        <v>15</v>
      </c>
      <c r="D4578" t="s">
        <v>17</v>
      </c>
      <c r="E4578" s="14">
        <v>907189.4578009994</v>
      </c>
      <c r="F4578" s="14">
        <v>5447907.1106039947</v>
      </c>
      <c r="G4578" s="13">
        <v>0.16652072793884726</v>
      </c>
      <c r="H4578" s="12">
        <v>-55613126.060000002</v>
      </c>
      <c r="I4578" s="12">
        <v>-9.2607382344660785</v>
      </c>
      <c r="J4578" t="s">
        <v>26</v>
      </c>
      <c r="K4578" s="14">
        <v>99456.478709999996</v>
      </c>
      <c r="L4578" s="14">
        <v>907189.45780099998</v>
      </c>
      <c r="M4578" s="13">
        <v>0.10963143129008522</v>
      </c>
      <c r="N4578" s="12">
        <v>-1.0152679874473329</v>
      </c>
      <c r="O4578" s="2">
        <f>DATE(LEFT(ALT[[#This Row],[DATEMTH]],4),RIGHT(ALT[[#This Row],[DATEMTH]],2),1)</f>
        <v>44044</v>
      </c>
      <c r="P4578" t="str">
        <f>IF(AND(ALT[[#This Row],[DATE]]&gt;=DATE(2023,6,1),ALT[[#This Row],[DATE]]&lt;=DATE(2024,5,31)),"Y","N")</f>
        <v>N</v>
      </c>
      <c r="Q4578" t="str">
        <f>LEFT(ALT[[#This Row],[DATEMTH]],4)</f>
        <v>2020</v>
      </c>
    </row>
    <row r="4579" spans="1:17" x14ac:dyDescent="0.25">
      <c r="A4579" t="s">
        <v>57</v>
      </c>
      <c r="B4579" t="s">
        <v>111</v>
      </c>
      <c r="C4579" t="s">
        <v>15</v>
      </c>
      <c r="D4579" t="s">
        <v>17</v>
      </c>
      <c r="E4579" s="14">
        <v>907189.4578009994</v>
      </c>
      <c r="F4579" s="14">
        <v>5447907.1106039947</v>
      </c>
      <c r="G4579" s="13">
        <v>0.16652072793884726</v>
      </c>
      <c r="H4579" s="12">
        <v>-55613126.060000002</v>
      </c>
      <c r="I4579" s="12">
        <v>-9.2607382344660785</v>
      </c>
      <c r="J4579" t="s">
        <v>25</v>
      </c>
      <c r="K4579" s="14">
        <v>117885.765168</v>
      </c>
      <c r="L4579" s="14">
        <v>907189.45780099998</v>
      </c>
      <c r="M4579" s="13">
        <v>0.12994613655867601</v>
      </c>
      <c r="N4579" s="12">
        <v>-1.2033971552500813</v>
      </c>
      <c r="O4579" s="2">
        <f>DATE(LEFT(ALT[[#This Row],[DATEMTH]],4),RIGHT(ALT[[#This Row],[DATEMTH]],2),1)</f>
        <v>44044</v>
      </c>
      <c r="P4579" t="str">
        <f>IF(AND(ALT[[#This Row],[DATE]]&gt;=DATE(2023,6,1),ALT[[#This Row],[DATE]]&lt;=DATE(2024,5,31)),"Y","N")</f>
        <v>N</v>
      </c>
      <c r="Q4579" t="str">
        <f>LEFT(ALT[[#This Row],[DATEMTH]],4)</f>
        <v>2020</v>
      </c>
    </row>
    <row r="4580" spans="1:17" x14ac:dyDescent="0.25">
      <c r="A4580" t="s">
        <v>57</v>
      </c>
      <c r="B4580" t="s">
        <v>111</v>
      </c>
      <c r="C4580" t="s">
        <v>15</v>
      </c>
      <c r="D4580" t="s">
        <v>17</v>
      </c>
      <c r="E4580" s="14">
        <v>907189.4578009994</v>
      </c>
      <c r="F4580" s="14">
        <v>5447907.1106039947</v>
      </c>
      <c r="G4580" s="13">
        <v>0.16652072793884726</v>
      </c>
      <c r="H4580" s="12">
        <v>-55613126.060000002</v>
      </c>
      <c r="I4580" s="12">
        <v>-9.2607382344660785</v>
      </c>
      <c r="J4580" t="s">
        <v>24</v>
      </c>
      <c r="K4580" s="14">
        <v>416815.83195800002</v>
      </c>
      <c r="L4580" s="14">
        <v>907189.45780099998</v>
      </c>
      <c r="M4580" s="13">
        <v>0.45945841673287197</v>
      </c>
      <c r="N4580" s="12">
        <v>-4.2549241269853564</v>
      </c>
      <c r="O4580" s="2">
        <f>DATE(LEFT(ALT[[#This Row],[DATEMTH]],4),RIGHT(ALT[[#This Row],[DATEMTH]],2),1)</f>
        <v>44044</v>
      </c>
      <c r="P4580" t="str">
        <f>IF(AND(ALT[[#This Row],[DATE]]&gt;=DATE(2023,6,1),ALT[[#This Row],[DATE]]&lt;=DATE(2024,5,31)),"Y","N")</f>
        <v>N</v>
      </c>
      <c r="Q4580" t="str">
        <f>LEFT(ALT[[#This Row],[DATEMTH]],4)</f>
        <v>2020</v>
      </c>
    </row>
    <row r="4581" spans="1:17" x14ac:dyDescent="0.25">
      <c r="A4581" t="s">
        <v>57</v>
      </c>
      <c r="B4581" t="s">
        <v>111</v>
      </c>
      <c r="C4581" t="s">
        <v>15</v>
      </c>
      <c r="D4581" t="s">
        <v>17</v>
      </c>
      <c r="E4581" s="14">
        <v>907189.4578009994</v>
      </c>
      <c r="F4581" s="14">
        <v>5447907.1106039947</v>
      </c>
      <c r="G4581" s="13">
        <v>0.16652072793884726</v>
      </c>
      <c r="H4581" s="12">
        <v>-55613126.060000002</v>
      </c>
      <c r="I4581" s="12">
        <v>-9.2607382344660785</v>
      </c>
      <c r="J4581" t="s">
        <v>16</v>
      </c>
      <c r="K4581" s="14">
        <v>273031.38196500007</v>
      </c>
      <c r="L4581" s="14">
        <v>907189.45780099998</v>
      </c>
      <c r="M4581" s="13">
        <v>0.30096401541836693</v>
      </c>
      <c r="N4581" s="12">
        <v>-2.787148964783309</v>
      </c>
      <c r="O4581" s="2">
        <f>DATE(LEFT(ALT[[#This Row],[DATEMTH]],4),RIGHT(ALT[[#This Row],[DATEMTH]],2),1)</f>
        <v>44044</v>
      </c>
      <c r="P4581" t="str">
        <f>IF(AND(ALT[[#This Row],[DATE]]&gt;=DATE(2023,6,1),ALT[[#This Row],[DATE]]&lt;=DATE(2024,5,31)),"Y","N")</f>
        <v>N</v>
      </c>
      <c r="Q4581" t="str">
        <f>LEFT(ALT[[#This Row],[DATEMTH]],4)</f>
        <v>2020</v>
      </c>
    </row>
    <row r="4582" spans="1:17" x14ac:dyDescent="0.25">
      <c r="A4582" t="s">
        <v>57</v>
      </c>
      <c r="B4582" t="s">
        <v>111</v>
      </c>
      <c r="C4582" t="s">
        <v>18</v>
      </c>
      <c r="D4582" t="s">
        <v>17</v>
      </c>
      <c r="E4582" s="14">
        <v>1120930.3130600003</v>
      </c>
      <c r="F4582" s="14">
        <v>5447907.1106039947</v>
      </c>
      <c r="G4582" s="13">
        <v>0.20575429982610804</v>
      </c>
      <c r="H4582" s="12">
        <v>-55613126.060000002</v>
      </c>
      <c r="I4582" s="12">
        <v>-11.442639813616383</v>
      </c>
      <c r="J4582" t="s">
        <v>24</v>
      </c>
      <c r="K4582" s="14">
        <v>340457.80682699999</v>
      </c>
      <c r="L4582" s="14">
        <v>1120930.3130600001</v>
      </c>
      <c r="M4582" s="13">
        <v>0.30372789714071752</v>
      </c>
      <c r="N4582" s="12">
        <v>-3.4754489283283556</v>
      </c>
      <c r="O4582" s="2">
        <f>DATE(LEFT(ALT[[#This Row],[DATEMTH]],4),RIGHT(ALT[[#This Row],[DATEMTH]],2),1)</f>
        <v>44044</v>
      </c>
      <c r="P4582" t="str">
        <f>IF(AND(ALT[[#This Row],[DATE]]&gt;=DATE(2023,6,1),ALT[[#This Row],[DATE]]&lt;=DATE(2024,5,31)),"Y","N")</f>
        <v>N</v>
      </c>
      <c r="Q4582" t="str">
        <f>LEFT(ALT[[#This Row],[DATEMTH]],4)</f>
        <v>2020</v>
      </c>
    </row>
    <row r="4583" spans="1:17" x14ac:dyDescent="0.25">
      <c r="A4583" t="s">
        <v>57</v>
      </c>
      <c r="B4583" t="s">
        <v>111</v>
      </c>
      <c r="C4583" t="s">
        <v>18</v>
      </c>
      <c r="D4583" t="s">
        <v>17</v>
      </c>
      <c r="E4583" s="14">
        <v>1120930.3130600003</v>
      </c>
      <c r="F4583" s="14">
        <v>5447907.1106039947</v>
      </c>
      <c r="G4583" s="13">
        <v>0.20575429982610804</v>
      </c>
      <c r="H4583" s="12">
        <v>-55613126.060000002</v>
      </c>
      <c r="I4583" s="12">
        <v>-11.442639813616383</v>
      </c>
      <c r="J4583" t="s">
        <v>25</v>
      </c>
      <c r="K4583" s="14">
        <v>95193.084020999988</v>
      </c>
      <c r="L4583" s="14">
        <v>1120930.3130600001</v>
      </c>
      <c r="M4583" s="13">
        <v>8.4923284625192025E-2</v>
      </c>
      <c r="N4583" s="12">
        <v>-0.97174655775529828</v>
      </c>
      <c r="O4583" s="2">
        <f>DATE(LEFT(ALT[[#This Row],[DATEMTH]],4),RIGHT(ALT[[#This Row],[DATEMTH]],2),1)</f>
        <v>44044</v>
      </c>
      <c r="P4583" t="str">
        <f>IF(AND(ALT[[#This Row],[DATE]]&gt;=DATE(2023,6,1),ALT[[#This Row],[DATE]]&lt;=DATE(2024,5,31)),"Y","N")</f>
        <v>N</v>
      </c>
      <c r="Q4583" t="str">
        <f>LEFT(ALT[[#This Row],[DATEMTH]],4)</f>
        <v>2020</v>
      </c>
    </row>
    <row r="4584" spans="1:17" x14ac:dyDescent="0.25">
      <c r="A4584" t="s">
        <v>57</v>
      </c>
      <c r="B4584" t="s">
        <v>111</v>
      </c>
      <c r="C4584" t="s">
        <v>18</v>
      </c>
      <c r="D4584" t="s">
        <v>17</v>
      </c>
      <c r="E4584" s="14">
        <v>1120930.3130600003</v>
      </c>
      <c r="F4584" s="14">
        <v>5447907.1106039947</v>
      </c>
      <c r="G4584" s="13">
        <v>0.20575429982610804</v>
      </c>
      <c r="H4584" s="12">
        <v>-55613126.060000002</v>
      </c>
      <c r="I4584" s="12">
        <v>-11.442639813616383</v>
      </c>
      <c r="J4584" t="s">
        <v>16</v>
      </c>
      <c r="K4584" s="14">
        <v>438743.35674600006</v>
      </c>
      <c r="L4584" s="14">
        <v>1120930.3130600001</v>
      </c>
      <c r="M4584" s="13">
        <v>0.39141002043943784</v>
      </c>
      <c r="N4584" s="12">
        <v>-4.478763883328714</v>
      </c>
      <c r="O4584" s="2">
        <f>DATE(LEFT(ALT[[#This Row],[DATEMTH]],4),RIGHT(ALT[[#This Row],[DATEMTH]],2),1)</f>
        <v>44044</v>
      </c>
      <c r="P4584" t="str">
        <f>IF(AND(ALT[[#This Row],[DATE]]&gt;=DATE(2023,6,1),ALT[[#This Row],[DATE]]&lt;=DATE(2024,5,31)),"Y","N")</f>
        <v>N</v>
      </c>
      <c r="Q4584" t="str">
        <f>LEFT(ALT[[#This Row],[DATEMTH]],4)</f>
        <v>2020</v>
      </c>
    </row>
    <row r="4585" spans="1:17" x14ac:dyDescent="0.25">
      <c r="A4585" t="s">
        <v>57</v>
      </c>
      <c r="B4585" t="s">
        <v>111</v>
      </c>
      <c r="C4585" t="s">
        <v>18</v>
      </c>
      <c r="D4585" t="s">
        <v>17</v>
      </c>
      <c r="E4585" s="14">
        <v>1120930.3130600003</v>
      </c>
      <c r="F4585" s="14">
        <v>5447907.1106039947</v>
      </c>
      <c r="G4585" s="13">
        <v>0.20575429982610804</v>
      </c>
      <c r="H4585" s="12">
        <v>-55613126.060000002</v>
      </c>
      <c r="I4585" s="12">
        <v>-11.442639813616383</v>
      </c>
      <c r="J4585" t="s">
        <v>26</v>
      </c>
      <c r="K4585" s="14">
        <v>246536.06546600003</v>
      </c>
      <c r="L4585" s="14">
        <v>1120930.3130600001</v>
      </c>
      <c r="M4585" s="13">
        <v>0.21993879779465264</v>
      </c>
      <c r="N4585" s="12">
        <v>-2.5166804442040154</v>
      </c>
      <c r="O4585" s="2">
        <f>DATE(LEFT(ALT[[#This Row],[DATEMTH]],4),RIGHT(ALT[[#This Row],[DATEMTH]],2),1)</f>
        <v>44044</v>
      </c>
      <c r="P4585" t="str">
        <f>IF(AND(ALT[[#This Row],[DATE]]&gt;=DATE(2023,6,1),ALT[[#This Row],[DATE]]&lt;=DATE(2024,5,31)),"Y","N")</f>
        <v>N</v>
      </c>
      <c r="Q4585" t="str">
        <f>LEFT(ALT[[#This Row],[DATEMTH]],4)</f>
        <v>2020</v>
      </c>
    </row>
    <row r="4586" spans="1:17" x14ac:dyDescent="0.25">
      <c r="A4586" t="s">
        <v>57</v>
      </c>
      <c r="B4586" t="s">
        <v>111</v>
      </c>
      <c r="C4586" t="s">
        <v>19</v>
      </c>
      <c r="D4586" t="s">
        <v>17</v>
      </c>
      <c r="E4586" s="14">
        <v>1516957.1118389999</v>
      </c>
      <c r="F4586" s="14">
        <v>5447907.1106039947</v>
      </c>
      <c r="G4586" s="13">
        <v>0.2784476829434816</v>
      </c>
      <c r="H4586" s="12">
        <v>-55613126.060000002</v>
      </c>
      <c r="I4586" s="12">
        <v>-15.485346092650754</v>
      </c>
      <c r="J4586" t="s">
        <v>24</v>
      </c>
      <c r="K4586" s="14">
        <v>466555.58797800005</v>
      </c>
      <c r="L4586" s="14">
        <v>1516957.1118390001</v>
      </c>
      <c r="M4586" s="13">
        <v>0.30756017051292694</v>
      </c>
      <c r="N4586" s="12">
        <v>-4.7626756847073528</v>
      </c>
      <c r="O4586" s="2">
        <f>DATE(LEFT(ALT[[#This Row],[DATEMTH]],4),RIGHT(ALT[[#This Row],[DATEMTH]],2),1)</f>
        <v>44044</v>
      </c>
      <c r="P4586" t="str">
        <f>IF(AND(ALT[[#This Row],[DATE]]&gt;=DATE(2023,6,1),ALT[[#This Row],[DATE]]&lt;=DATE(2024,5,31)),"Y","N")</f>
        <v>N</v>
      </c>
      <c r="Q4586" t="str">
        <f>LEFT(ALT[[#This Row],[DATEMTH]],4)</f>
        <v>2020</v>
      </c>
    </row>
    <row r="4587" spans="1:17" x14ac:dyDescent="0.25">
      <c r="A4587" t="s">
        <v>57</v>
      </c>
      <c r="B4587" t="s">
        <v>111</v>
      </c>
      <c r="C4587" t="s">
        <v>19</v>
      </c>
      <c r="D4587" t="s">
        <v>17</v>
      </c>
      <c r="E4587" s="14">
        <v>1516957.1118389999</v>
      </c>
      <c r="F4587" s="14">
        <v>5447907.1106039947</v>
      </c>
      <c r="G4587" s="13">
        <v>0.2784476829434816</v>
      </c>
      <c r="H4587" s="12">
        <v>-55613126.060000002</v>
      </c>
      <c r="I4587" s="12">
        <v>-15.485346092650754</v>
      </c>
      <c r="J4587" t="s">
        <v>25</v>
      </c>
      <c r="K4587" s="14">
        <v>1012884.5325700002</v>
      </c>
      <c r="L4587" s="14">
        <v>1516957.1118390001</v>
      </c>
      <c r="M4587" s="13">
        <v>0.66770808789846725</v>
      </c>
      <c r="N4587" s="12">
        <v>-10.339690829969836</v>
      </c>
      <c r="O4587" s="2">
        <f>DATE(LEFT(ALT[[#This Row],[DATEMTH]],4),RIGHT(ALT[[#This Row],[DATEMTH]],2),1)</f>
        <v>44044</v>
      </c>
      <c r="P4587" t="str">
        <f>IF(AND(ALT[[#This Row],[DATE]]&gt;=DATE(2023,6,1),ALT[[#This Row],[DATE]]&lt;=DATE(2024,5,31)),"Y","N")</f>
        <v>N</v>
      </c>
      <c r="Q4587" t="str">
        <f>LEFT(ALT[[#This Row],[DATEMTH]],4)</f>
        <v>2020</v>
      </c>
    </row>
    <row r="4588" spans="1:17" x14ac:dyDescent="0.25">
      <c r="A4588" t="s">
        <v>57</v>
      </c>
      <c r="B4588" t="s">
        <v>111</v>
      </c>
      <c r="C4588" t="s">
        <v>19</v>
      </c>
      <c r="D4588" t="s">
        <v>17</v>
      </c>
      <c r="E4588" s="14">
        <v>1516957.1118389999</v>
      </c>
      <c r="F4588" s="14">
        <v>5447907.1106039947</v>
      </c>
      <c r="G4588" s="13">
        <v>0.2784476829434816</v>
      </c>
      <c r="H4588" s="12">
        <v>-55613126.060000002</v>
      </c>
      <c r="I4588" s="12">
        <v>-15.485346092650754</v>
      </c>
      <c r="J4588" t="s">
        <v>16</v>
      </c>
      <c r="K4588" s="14">
        <v>311.64333599999998</v>
      </c>
      <c r="L4588" s="14">
        <v>1516957.1118390001</v>
      </c>
      <c r="M4588" s="13">
        <v>2.0543978044454809E-4</v>
      </c>
      <c r="N4588" s="12">
        <v>-3.1813061013820118E-3</v>
      </c>
      <c r="O4588" s="2">
        <f>DATE(LEFT(ALT[[#This Row],[DATEMTH]],4),RIGHT(ALT[[#This Row],[DATEMTH]],2),1)</f>
        <v>44044</v>
      </c>
      <c r="P4588" t="str">
        <f>IF(AND(ALT[[#This Row],[DATE]]&gt;=DATE(2023,6,1),ALT[[#This Row],[DATE]]&lt;=DATE(2024,5,31)),"Y","N")</f>
        <v>N</v>
      </c>
      <c r="Q4588" t="str">
        <f>LEFT(ALT[[#This Row],[DATEMTH]],4)</f>
        <v>2020</v>
      </c>
    </row>
    <row r="4589" spans="1:17" x14ac:dyDescent="0.25">
      <c r="A4589" t="s">
        <v>57</v>
      </c>
      <c r="B4589" t="s">
        <v>111</v>
      </c>
      <c r="C4589" t="s">
        <v>19</v>
      </c>
      <c r="D4589" t="s">
        <v>17</v>
      </c>
      <c r="E4589" s="14">
        <v>1516957.1118389999</v>
      </c>
      <c r="F4589" s="14">
        <v>5447907.1106039947</v>
      </c>
      <c r="G4589" s="13">
        <v>0.2784476829434816</v>
      </c>
      <c r="H4589" s="12">
        <v>-55613126.060000002</v>
      </c>
      <c r="I4589" s="12">
        <v>-15.485346092650754</v>
      </c>
      <c r="J4589" t="s">
        <v>26</v>
      </c>
      <c r="K4589" s="14">
        <v>37205.347955000005</v>
      </c>
      <c r="L4589" s="14">
        <v>1516957.1118390001</v>
      </c>
      <c r="M4589" s="13">
        <v>2.4526301808161295E-2</v>
      </c>
      <c r="N4589" s="12">
        <v>-0.37979827187218362</v>
      </c>
      <c r="O4589" s="2">
        <f>DATE(LEFT(ALT[[#This Row],[DATEMTH]],4),RIGHT(ALT[[#This Row],[DATEMTH]],2),1)</f>
        <v>44044</v>
      </c>
      <c r="P4589" t="str">
        <f>IF(AND(ALT[[#This Row],[DATE]]&gt;=DATE(2023,6,1),ALT[[#This Row],[DATE]]&lt;=DATE(2024,5,31)),"Y","N")</f>
        <v>N</v>
      </c>
      <c r="Q4589" t="str">
        <f>LEFT(ALT[[#This Row],[DATEMTH]],4)</f>
        <v>2020</v>
      </c>
    </row>
    <row r="4590" spans="1:17" x14ac:dyDescent="0.25">
      <c r="A4590" t="s">
        <v>57</v>
      </c>
      <c r="B4590" t="s">
        <v>111</v>
      </c>
      <c r="C4590" t="s">
        <v>20</v>
      </c>
      <c r="D4590" t="s">
        <v>17</v>
      </c>
      <c r="E4590" s="14">
        <v>1902830.227904001</v>
      </c>
      <c r="F4590" s="14">
        <v>5447907.1106039947</v>
      </c>
      <c r="G4590" s="13">
        <v>0.34927728929156421</v>
      </c>
      <c r="H4590" s="12">
        <v>-55613126.060000002</v>
      </c>
      <c r="I4590" s="12">
        <v>-19.424401919266849</v>
      </c>
      <c r="J4590" t="s">
        <v>24</v>
      </c>
      <c r="K4590" s="14">
        <v>833580.879281</v>
      </c>
      <c r="L4590" s="14">
        <v>1902830.2279040001</v>
      </c>
      <c r="M4590" s="13">
        <v>0.43807422599083029</v>
      </c>
      <c r="N4590" s="12">
        <v>-8.5093298361176224</v>
      </c>
      <c r="O4590" s="2">
        <f>DATE(LEFT(ALT[[#This Row],[DATEMTH]],4),RIGHT(ALT[[#This Row],[DATEMTH]],2),1)</f>
        <v>44044</v>
      </c>
      <c r="P4590" t="str">
        <f>IF(AND(ALT[[#This Row],[DATE]]&gt;=DATE(2023,6,1),ALT[[#This Row],[DATE]]&lt;=DATE(2024,5,31)),"Y","N")</f>
        <v>N</v>
      </c>
      <c r="Q4590" t="str">
        <f>LEFT(ALT[[#This Row],[DATEMTH]],4)</f>
        <v>2020</v>
      </c>
    </row>
    <row r="4591" spans="1:17" x14ac:dyDescent="0.25">
      <c r="A4591" t="s">
        <v>57</v>
      </c>
      <c r="B4591" t="s">
        <v>111</v>
      </c>
      <c r="C4591" t="s">
        <v>20</v>
      </c>
      <c r="D4591" t="s">
        <v>17</v>
      </c>
      <c r="E4591" s="14">
        <v>1902830.227904001</v>
      </c>
      <c r="F4591" s="14">
        <v>5447907.1106039947</v>
      </c>
      <c r="G4591" s="13">
        <v>0.34927728929156421</v>
      </c>
      <c r="H4591" s="12">
        <v>-55613126.060000002</v>
      </c>
      <c r="I4591" s="12">
        <v>-19.424401919266849</v>
      </c>
      <c r="J4591" t="s">
        <v>25</v>
      </c>
      <c r="K4591" s="14">
        <v>244611.42920700001</v>
      </c>
      <c r="L4591" s="14">
        <v>1902830.2279040001</v>
      </c>
      <c r="M4591" s="13">
        <v>0.12855136817772947</v>
      </c>
      <c r="N4591" s="12">
        <v>-2.4970334427558676</v>
      </c>
      <c r="O4591" s="2">
        <f>DATE(LEFT(ALT[[#This Row],[DATEMTH]],4),RIGHT(ALT[[#This Row],[DATEMTH]],2),1)</f>
        <v>44044</v>
      </c>
      <c r="P4591" t="str">
        <f>IF(AND(ALT[[#This Row],[DATE]]&gt;=DATE(2023,6,1),ALT[[#This Row],[DATE]]&lt;=DATE(2024,5,31)),"Y","N")</f>
        <v>N</v>
      </c>
      <c r="Q4591" t="str">
        <f>LEFT(ALT[[#This Row],[DATEMTH]],4)</f>
        <v>2020</v>
      </c>
    </row>
    <row r="4592" spans="1:17" x14ac:dyDescent="0.25">
      <c r="A4592" t="s">
        <v>57</v>
      </c>
      <c r="B4592" t="s">
        <v>111</v>
      </c>
      <c r="C4592" t="s">
        <v>20</v>
      </c>
      <c r="D4592" t="s">
        <v>17</v>
      </c>
      <c r="E4592" s="14">
        <v>1902830.227904001</v>
      </c>
      <c r="F4592" s="14">
        <v>5447907.1106039947</v>
      </c>
      <c r="G4592" s="13">
        <v>0.34927728929156421</v>
      </c>
      <c r="H4592" s="12">
        <v>-55613126.060000002</v>
      </c>
      <c r="I4592" s="12">
        <v>-19.424401919266849</v>
      </c>
      <c r="J4592" t="s">
        <v>16</v>
      </c>
      <c r="K4592" s="14">
        <v>707110.74671600014</v>
      </c>
      <c r="L4592" s="14">
        <v>1902830.2279040001</v>
      </c>
      <c r="M4592" s="13">
        <v>0.3716100030084632</v>
      </c>
      <c r="N4592" s="12">
        <v>-7.218302055656352</v>
      </c>
      <c r="O4592" s="2">
        <f>DATE(LEFT(ALT[[#This Row],[DATEMTH]],4),RIGHT(ALT[[#This Row],[DATEMTH]],2),1)</f>
        <v>44044</v>
      </c>
      <c r="P4592" t="str">
        <f>IF(AND(ALT[[#This Row],[DATE]]&gt;=DATE(2023,6,1),ALT[[#This Row],[DATE]]&lt;=DATE(2024,5,31)),"Y","N")</f>
        <v>N</v>
      </c>
      <c r="Q4592" t="str">
        <f>LEFT(ALT[[#This Row],[DATEMTH]],4)</f>
        <v>2020</v>
      </c>
    </row>
    <row r="4593" spans="1:17" x14ac:dyDescent="0.25">
      <c r="A4593" t="s">
        <v>57</v>
      </c>
      <c r="B4593" t="s">
        <v>111</v>
      </c>
      <c r="C4593" t="s">
        <v>20</v>
      </c>
      <c r="D4593" t="s">
        <v>17</v>
      </c>
      <c r="E4593" s="14">
        <v>1902830.227904001</v>
      </c>
      <c r="F4593" s="14">
        <v>5447907.1106039947</v>
      </c>
      <c r="G4593" s="13">
        <v>0.34927728929156421</v>
      </c>
      <c r="H4593" s="12">
        <v>-55613126.060000002</v>
      </c>
      <c r="I4593" s="12">
        <v>-19.424401919266849</v>
      </c>
      <c r="J4593" t="s">
        <v>26</v>
      </c>
      <c r="K4593" s="14">
        <v>117527.1727</v>
      </c>
      <c r="L4593" s="14">
        <v>1902830.2279040001</v>
      </c>
      <c r="M4593" s="13">
        <v>6.1764402822977106E-2</v>
      </c>
      <c r="N4593" s="12">
        <v>-1.1997365847370072</v>
      </c>
      <c r="O4593" s="2">
        <f>DATE(LEFT(ALT[[#This Row],[DATEMTH]],4),RIGHT(ALT[[#This Row],[DATEMTH]],2),1)</f>
        <v>44044</v>
      </c>
      <c r="P4593" t="str">
        <f>IF(AND(ALT[[#This Row],[DATE]]&gt;=DATE(2023,6,1),ALT[[#This Row],[DATE]]&lt;=DATE(2024,5,31)),"Y","N")</f>
        <v>N</v>
      </c>
      <c r="Q4593" t="str">
        <f>LEFT(ALT[[#This Row],[DATEMTH]],4)</f>
        <v>2020</v>
      </c>
    </row>
    <row r="4594" spans="1:17" x14ac:dyDescent="0.25">
      <c r="A4594" t="s">
        <v>57</v>
      </c>
      <c r="B4594" t="s">
        <v>111</v>
      </c>
      <c r="C4594" t="s">
        <v>15</v>
      </c>
      <c r="D4594" t="s">
        <v>23</v>
      </c>
      <c r="E4594" s="14">
        <v>907189.4578009994</v>
      </c>
      <c r="F4594" s="14">
        <v>5447907.1106039947</v>
      </c>
      <c r="G4594" s="13">
        <v>0.16652072793884726</v>
      </c>
      <c r="H4594" s="12">
        <v>0</v>
      </c>
      <c r="I4594" s="12">
        <v>0</v>
      </c>
      <c r="J4594" t="s">
        <v>25</v>
      </c>
      <c r="K4594" s="14">
        <v>117885.765168</v>
      </c>
      <c r="L4594" s="14">
        <v>907189.45780099998</v>
      </c>
      <c r="M4594" s="13">
        <v>0.12994613655867601</v>
      </c>
      <c r="N4594" s="12">
        <v>0</v>
      </c>
      <c r="O4594" s="2">
        <f>DATE(LEFT(ALT[[#This Row],[DATEMTH]],4),RIGHT(ALT[[#This Row],[DATEMTH]],2),1)</f>
        <v>44044</v>
      </c>
      <c r="P4594" t="str">
        <f>IF(AND(ALT[[#This Row],[DATE]]&gt;=DATE(2023,6,1),ALT[[#This Row],[DATE]]&lt;=DATE(2024,5,31)),"Y","N")</f>
        <v>N</v>
      </c>
      <c r="Q4594" t="str">
        <f>LEFT(ALT[[#This Row],[DATEMTH]],4)</f>
        <v>2020</v>
      </c>
    </row>
    <row r="4595" spans="1:17" x14ac:dyDescent="0.25">
      <c r="A4595" t="s">
        <v>57</v>
      </c>
      <c r="B4595" t="s">
        <v>111</v>
      </c>
      <c r="C4595" t="s">
        <v>15</v>
      </c>
      <c r="D4595" t="s">
        <v>23</v>
      </c>
      <c r="E4595" s="14">
        <v>907189.4578009994</v>
      </c>
      <c r="F4595" s="14">
        <v>5447907.1106039947</v>
      </c>
      <c r="G4595" s="13">
        <v>0.16652072793884726</v>
      </c>
      <c r="H4595" s="12">
        <v>0</v>
      </c>
      <c r="I4595" s="12">
        <v>0</v>
      </c>
      <c r="J4595" t="s">
        <v>24</v>
      </c>
      <c r="K4595" s="14">
        <v>416815.83195800002</v>
      </c>
      <c r="L4595" s="14">
        <v>907189.45780099998</v>
      </c>
      <c r="M4595" s="13">
        <v>0.45945841673287197</v>
      </c>
      <c r="N4595" s="12">
        <v>0</v>
      </c>
      <c r="O4595" s="2">
        <f>DATE(LEFT(ALT[[#This Row],[DATEMTH]],4),RIGHT(ALT[[#This Row],[DATEMTH]],2),1)</f>
        <v>44044</v>
      </c>
      <c r="P4595" t="str">
        <f>IF(AND(ALT[[#This Row],[DATE]]&gt;=DATE(2023,6,1),ALT[[#This Row],[DATE]]&lt;=DATE(2024,5,31)),"Y","N")</f>
        <v>N</v>
      </c>
      <c r="Q4595" t="str">
        <f>LEFT(ALT[[#This Row],[DATEMTH]],4)</f>
        <v>2020</v>
      </c>
    </row>
    <row r="4596" spans="1:17" x14ac:dyDescent="0.25">
      <c r="A4596" t="s">
        <v>57</v>
      </c>
      <c r="B4596" t="s">
        <v>111</v>
      </c>
      <c r="C4596" t="s">
        <v>15</v>
      </c>
      <c r="D4596" t="s">
        <v>23</v>
      </c>
      <c r="E4596" s="14">
        <v>907189.4578009994</v>
      </c>
      <c r="F4596" s="14">
        <v>5447907.1106039947</v>
      </c>
      <c r="G4596" s="13">
        <v>0.16652072793884726</v>
      </c>
      <c r="H4596" s="12">
        <v>0</v>
      </c>
      <c r="I4596" s="12">
        <v>0</v>
      </c>
      <c r="J4596" t="s">
        <v>26</v>
      </c>
      <c r="K4596" s="14">
        <v>99456.478709999996</v>
      </c>
      <c r="L4596" s="14">
        <v>907189.45780099998</v>
      </c>
      <c r="M4596" s="13">
        <v>0.10963143129008522</v>
      </c>
      <c r="N4596" s="12">
        <v>0</v>
      </c>
      <c r="O4596" s="2">
        <f>DATE(LEFT(ALT[[#This Row],[DATEMTH]],4),RIGHT(ALT[[#This Row],[DATEMTH]],2),1)</f>
        <v>44044</v>
      </c>
      <c r="P4596" t="str">
        <f>IF(AND(ALT[[#This Row],[DATE]]&gt;=DATE(2023,6,1),ALT[[#This Row],[DATE]]&lt;=DATE(2024,5,31)),"Y","N")</f>
        <v>N</v>
      </c>
      <c r="Q4596" t="str">
        <f>LEFT(ALT[[#This Row],[DATEMTH]],4)</f>
        <v>2020</v>
      </c>
    </row>
    <row r="4597" spans="1:17" x14ac:dyDescent="0.25">
      <c r="A4597" t="s">
        <v>57</v>
      </c>
      <c r="B4597" t="s">
        <v>111</v>
      </c>
      <c r="C4597" t="s">
        <v>15</v>
      </c>
      <c r="D4597" t="s">
        <v>23</v>
      </c>
      <c r="E4597" s="14">
        <v>907189.4578009994</v>
      </c>
      <c r="F4597" s="14">
        <v>5447907.1106039947</v>
      </c>
      <c r="G4597" s="13">
        <v>0.16652072793884726</v>
      </c>
      <c r="H4597" s="12">
        <v>0</v>
      </c>
      <c r="I4597" s="12">
        <v>0</v>
      </c>
      <c r="J4597" t="s">
        <v>16</v>
      </c>
      <c r="K4597" s="14">
        <v>273031.38196500007</v>
      </c>
      <c r="L4597" s="14">
        <v>907189.45780099998</v>
      </c>
      <c r="M4597" s="13">
        <v>0.30096401541836693</v>
      </c>
      <c r="N4597" s="12">
        <v>0</v>
      </c>
      <c r="O4597" s="2">
        <f>DATE(LEFT(ALT[[#This Row],[DATEMTH]],4),RIGHT(ALT[[#This Row],[DATEMTH]],2),1)</f>
        <v>44044</v>
      </c>
      <c r="P4597" t="str">
        <f>IF(AND(ALT[[#This Row],[DATE]]&gt;=DATE(2023,6,1),ALT[[#This Row],[DATE]]&lt;=DATE(2024,5,31)),"Y","N")</f>
        <v>N</v>
      </c>
      <c r="Q4597" t="str">
        <f>LEFT(ALT[[#This Row],[DATEMTH]],4)</f>
        <v>2020</v>
      </c>
    </row>
    <row r="4598" spans="1:17" x14ac:dyDescent="0.25">
      <c r="A4598" t="s">
        <v>57</v>
      </c>
      <c r="B4598" t="s">
        <v>111</v>
      </c>
      <c r="C4598" t="s">
        <v>18</v>
      </c>
      <c r="D4598" t="s">
        <v>23</v>
      </c>
      <c r="E4598" s="14">
        <v>1120930.3130600003</v>
      </c>
      <c r="F4598" s="14">
        <v>5447907.1106039947</v>
      </c>
      <c r="G4598" s="13">
        <v>0.20575429982610804</v>
      </c>
      <c r="H4598" s="12">
        <v>0</v>
      </c>
      <c r="I4598" s="12">
        <v>0</v>
      </c>
      <c r="J4598" t="s">
        <v>24</v>
      </c>
      <c r="K4598" s="14">
        <v>340457.80682699999</v>
      </c>
      <c r="L4598" s="14">
        <v>1120930.3130600001</v>
      </c>
      <c r="M4598" s="13">
        <v>0.30372789714071752</v>
      </c>
      <c r="N4598" s="12">
        <v>0</v>
      </c>
      <c r="O4598" s="2">
        <f>DATE(LEFT(ALT[[#This Row],[DATEMTH]],4),RIGHT(ALT[[#This Row],[DATEMTH]],2),1)</f>
        <v>44044</v>
      </c>
      <c r="P4598" t="str">
        <f>IF(AND(ALT[[#This Row],[DATE]]&gt;=DATE(2023,6,1),ALT[[#This Row],[DATE]]&lt;=DATE(2024,5,31)),"Y","N")</f>
        <v>N</v>
      </c>
      <c r="Q4598" t="str">
        <f>LEFT(ALT[[#This Row],[DATEMTH]],4)</f>
        <v>2020</v>
      </c>
    </row>
    <row r="4599" spans="1:17" x14ac:dyDescent="0.25">
      <c r="A4599" t="s">
        <v>57</v>
      </c>
      <c r="B4599" t="s">
        <v>111</v>
      </c>
      <c r="C4599" t="s">
        <v>18</v>
      </c>
      <c r="D4599" t="s">
        <v>23</v>
      </c>
      <c r="E4599" s="14">
        <v>1120930.3130600003</v>
      </c>
      <c r="F4599" s="14">
        <v>5447907.1106039947</v>
      </c>
      <c r="G4599" s="13">
        <v>0.20575429982610804</v>
      </c>
      <c r="H4599" s="12">
        <v>0</v>
      </c>
      <c r="I4599" s="12">
        <v>0</v>
      </c>
      <c r="J4599" t="s">
        <v>25</v>
      </c>
      <c r="K4599" s="14">
        <v>95193.084020999988</v>
      </c>
      <c r="L4599" s="14">
        <v>1120930.3130600001</v>
      </c>
      <c r="M4599" s="13">
        <v>8.4923284625192025E-2</v>
      </c>
      <c r="N4599" s="12">
        <v>0</v>
      </c>
      <c r="O4599" s="2">
        <f>DATE(LEFT(ALT[[#This Row],[DATEMTH]],4),RIGHT(ALT[[#This Row],[DATEMTH]],2),1)</f>
        <v>44044</v>
      </c>
      <c r="P4599" t="str">
        <f>IF(AND(ALT[[#This Row],[DATE]]&gt;=DATE(2023,6,1),ALT[[#This Row],[DATE]]&lt;=DATE(2024,5,31)),"Y","N")</f>
        <v>N</v>
      </c>
      <c r="Q4599" t="str">
        <f>LEFT(ALT[[#This Row],[DATEMTH]],4)</f>
        <v>2020</v>
      </c>
    </row>
    <row r="4600" spans="1:17" x14ac:dyDescent="0.25">
      <c r="A4600" t="s">
        <v>57</v>
      </c>
      <c r="B4600" t="s">
        <v>111</v>
      </c>
      <c r="C4600" t="s">
        <v>18</v>
      </c>
      <c r="D4600" t="s">
        <v>23</v>
      </c>
      <c r="E4600" s="14">
        <v>1120930.3130600003</v>
      </c>
      <c r="F4600" s="14">
        <v>5447907.1106039947</v>
      </c>
      <c r="G4600" s="13">
        <v>0.20575429982610804</v>
      </c>
      <c r="H4600" s="12">
        <v>0</v>
      </c>
      <c r="I4600" s="12">
        <v>0</v>
      </c>
      <c r="J4600" t="s">
        <v>16</v>
      </c>
      <c r="K4600" s="14">
        <v>438743.35674600006</v>
      </c>
      <c r="L4600" s="14">
        <v>1120930.3130600001</v>
      </c>
      <c r="M4600" s="13">
        <v>0.39141002043943784</v>
      </c>
      <c r="N4600" s="12">
        <v>0</v>
      </c>
      <c r="O4600" s="2">
        <f>DATE(LEFT(ALT[[#This Row],[DATEMTH]],4),RIGHT(ALT[[#This Row],[DATEMTH]],2),1)</f>
        <v>44044</v>
      </c>
      <c r="P4600" t="str">
        <f>IF(AND(ALT[[#This Row],[DATE]]&gt;=DATE(2023,6,1),ALT[[#This Row],[DATE]]&lt;=DATE(2024,5,31)),"Y","N")</f>
        <v>N</v>
      </c>
      <c r="Q4600" t="str">
        <f>LEFT(ALT[[#This Row],[DATEMTH]],4)</f>
        <v>2020</v>
      </c>
    </row>
    <row r="4601" spans="1:17" x14ac:dyDescent="0.25">
      <c r="A4601" t="s">
        <v>57</v>
      </c>
      <c r="B4601" t="s">
        <v>111</v>
      </c>
      <c r="C4601" t="s">
        <v>18</v>
      </c>
      <c r="D4601" t="s">
        <v>23</v>
      </c>
      <c r="E4601" s="14">
        <v>1120930.3130600003</v>
      </c>
      <c r="F4601" s="14">
        <v>5447907.1106039947</v>
      </c>
      <c r="G4601" s="13">
        <v>0.20575429982610804</v>
      </c>
      <c r="H4601" s="12">
        <v>0</v>
      </c>
      <c r="I4601" s="12">
        <v>0</v>
      </c>
      <c r="J4601" t="s">
        <v>26</v>
      </c>
      <c r="K4601" s="14">
        <v>246536.06546600003</v>
      </c>
      <c r="L4601" s="14">
        <v>1120930.3130600001</v>
      </c>
      <c r="M4601" s="13">
        <v>0.21993879779465264</v>
      </c>
      <c r="N4601" s="12">
        <v>0</v>
      </c>
      <c r="O4601" s="2">
        <f>DATE(LEFT(ALT[[#This Row],[DATEMTH]],4),RIGHT(ALT[[#This Row],[DATEMTH]],2),1)</f>
        <v>44044</v>
      </c>
      <c r="P4601" t="str">
        <f>IF(AND(ALT[[#This Row],[DATE]]&gt;=DATE(2023,6,1),ALT[[#This Row],[DATE]]&lt;=DATE(2024,5,31)),"Y","N")</f>
        <v>N</v>
      </c>
      <c r="Q4601" t="str">
        <f>LEFT(ALT[[#This Row],[DATEMTH]],4)</f>
        <v>2020</v>
      </c>
    </row>
    <row r="4602" spans="1:17" x14ac:dyDescent="0.25">
      <c r="A4602" t="s">
        <v>57</v>
      </c>
      <c r="B4602" t="s">
        <v>111</v>
      </c>
      <c r="C4602" t="s">
        <v>19</v>
      </c>
      <c r="D4602" t="s">
        <v>23</v>
      </c>
      <c r="E4602" s="14">
        <v>1516957.1118389999</v>
      </c>
      <c r="F4602" s="14">
        <v>5447907.1106039947</v>
      </c>
      <c r="G4602" s="13">
        <v>0.2784476829434816</v>
      </c>
      <c r="H4602" s="12">
        <v>0</v>
      </c>
      <c r="I4602" s="12">
        <v>0</v>
      </c>
      <c r="J4602" t="s">
        <v>24</v>
      </c>
      <c r="K4602" s="14">
        <v>466555.58797800005</v>
      </c>
      <c r="L4602" s="14">
        <v>1516957.1118390001</v>
      </c>
      <c r="M4602" s="13">
        <v>0.30756017051292694</v>
      </c>
      <c r="N4602" s="12">
        <v>0</v>
      </c>
      <c r="O4602" s="2">
        <f>DATE(LEFT(ALT[[#This Row],[DATEMTH]],4),RIGHT(ALT[[#This Row],[DATEMTH]],2),1)</f>
        <v>44044</v>
      </c>
      <c r="P4602" t="str">
        <f>IF(AND(ALT[[#This Row],[DATE]]&gt;=DATE(2023,6,1),ALT[[#This Row],[DATE]]&lt;=DATE(2024,5,31)),"Y","N")</f>
        <v>N</v>
      </c>
      <c r="Q4602" t="str">
        <f>LEFT(ALT[[#This Row],[DATEMTH]],4)</f>
        <v>2020</v>
      </c>
    </row>
    <row r="4603" spans="1:17" x14ac:dyDescent="0.25">
      <c r="A4603" t="s">
        <v>57</v>
      </c>
      <c r="B4603" t="s">
        <v>111</v>
      </c>
      <c r="C4603" t="s">
        <v>19</v>
      </c>
      <c r="D4603" t="s">
        <v>23</v>
      </c>
      <c r="E4603" s="14">
        <v>1516957.1118389999</v>
      </c>
      <c r="F4603" s="14">
        <v>5447907.1106039947</v>
      </c>
      <c r="G4603" s="13">
        <v>0.2784476829434816</v>
      </c>
      <c r="H4603" s="12">
        <v>0</v>
      </c>
      <c r="I4603" s="12">
        <v>0</v>
      </c>
      <c r="J4603" t="s">
        <v>25</v>
      </c>
      <c r="K4603" s="14">
        <v>1012884.5325700002</v>
      </c>
      <c r="L4603" s="14">
        <v>1516957.1118390001</v>
      </c>
      <c r="M4603" s="13">
        <v>0.66770808789846725</v>
      </c>
      <c r="N4603" s="12">
        <v>0</v>
      </c>
      <c r="O4603" s="2">
        <f>DATE(LEFT(ALT[[#This Row],[DATEMTH]],4),RIGHT(ALT[[#This Row],[DATEMTH]],2),1)</f>
        <v>44044</v>
      </c>
      <c r="P4603" t="str">
        <f>IF(AND(ALT[[#This Row],[DATE]]&gt;=DATE(2023,6,1),ALT[[#This Row],[DATE]]&lt;=DATE(2024,5,31)),"Y","N")</f>
        <v>N</v>
      </c>
      <c r="Q4603" t="str">
        <f>LEFT(ALT[[#This Row],[DATEMTH]],4)</f>
        <v>2020</v>
      </c>
    </row>
    <row r="4604" spans="1:17" x14ac:dyDescent="0.25">
      <c r="A4604" t="s">
        <v>57</v>
      </c>
      <c r="B4604" t="s">
        <v>111</v>
      </c>
      <c r="C4604" t="s">
        <v>19</v>
      </c>
      <c r="D4604" t="s">
        <v>23</v>
      </c>
      <c r="E4604" s="14">
        <v>1516957.1118389999</v>
      </c>
      <c r="F4604" s="14">
        <v>5447907.1106039947</v>
      </c>
      <c r="G4604" s="13">
        <v>0.2784476829434816</v>
      </c>
      <c r="H4604" s="12">
        <v>0</v>
      </c>
      <c r="I4604" s="12">
        <v>0</v>
      </c>
      <c r="J4604" t="s">
        <v>16</v>
      </c>
      <c r="K4604" s="14">
        <v>311.64333599999998</v>
      </c>
      <c r="L4604" s="14">
        <v>1516957.1118390001</v>
      </c>
      <c r="M4604" s="13">
        <v>2.0543978044454809E-4</v>
      </c>
      <c r="N4604" s="12">
        <v>0</v>
      </c>
      <c r="O4604" s="2">
        <f>DATE(LEFT(ALT[[#This Row],[DATEMTH]],4),RIGHT(ALT[[#This Row],[DATEMTH]],2),1)</f>
        <v>44044</v>
      </c>
      <c r="P4604" t="str">
        <f>IF(AND(ALT[[#This Row],[DATE]]&gt;=DATE(2023,6,1),ALT[[#This Row],[DATE]]&lt;=DATE(2024,5,31)),"Y","N")</f>
        <v>N</v>
      </c>
      <c r="Q4604" t="str">
        <f>LEFT(ALT[[#This Row],[DATEMTH]],4)</f>
        <v>2020</v>
      </c>
    </row>
    <row r="4605" spans="1:17" x14ac:dyDescent="0.25">
      <c r="A4605" t="s">
        <v>57</v>
      </c>
      <c r="B4605" t="s">
        <v>111</v>
      </c>
      <c r="C4605" t="s">
        <v>19</v>
      </c>
      <c r="D4605" t="s">
        <v>23</v>
      </c>
      <c r="E4605" s="14">
        <v>1516957.1118389999</v>
      </c>
      <c r="F4605" s="14">
        <v>5447907.1106039947</v>
      </c>
      <c r="G4605" s="13">
        <v>0.2784476829434816</v>
      </c>
      <c r="H4605" s="12">
        <v>0</v>
      </c>
      <c r="I4605" s="12">
        <v>0</v>
      </c>
      <c r="J4605" t="s">
        <v>26</v>
      </c>
      <c r="K4605" s="14">
        <v>37205.347955000005</v>
      </c>
      <c r="L4605" s="14">
        <v>1516957.1118390001</v>
      </c>
      <c r="M4605" s="13">
        <v>2.4526301808161295E-2</v>
      </c>
      <c r="N4605" s="12">
        <v>0</v>
      </c>
      <c r="O4605" s="2">
        <f>DATE(LEFT(ALT[[#This Row],[DATEMTH]],4),RIGHT(ALT[[#This Row],[DATEMTH]],2),1)</f>
        <v>44044</v>
      </c>
      <c r="P4605" t="str">
        <f>IF(AND(ALT[[#This Row],[DATE]]&gt;=DATE(2023,6,1),ALT[[#This Row],[DATE]]&lt;=DATE(2024,5,31)),"Y","N")</f>
        <v>N</v>
      </c>
      <c r="Q4605" t="str">
        <f>LEFT(ALT[[#This Row],[DATEMTH]],4)</f>
        <v>2020</v>
      </c>
    </row>
    <row r="4606" spans="1:17" x14ac:dyDescent="0.25">
      <c r="A4606" t="s">
        <v>57</v>
      </c>
      <c r="B4606" t="s">
        <v>111</v>
      </c>
      <c r="C4606" t="s">
        <v>20</v>
      </c>
      <c r="D4606" t="s">
        <v>23</v>
      </c>
      <c r="E4606" s="14">
        <v>1902830.227904001</v>
      </c>
      <c r="F4606" s="14">
        <v>5447907.1106039947</v>
      </c>
      <c r="G4606" s="13">
        <v>0.34927728929156421</v>
      </c>
      <c r="H4606" s="12">
        <v>0</v>
      </c>
      <c r="I4606" s="12">
        <v>0</v>
      </c>
      <c r="J4606" t="s">
        <v>25</v>
      </c>
      <c r="K4606" s="14">
        <v>244611.42920700001</v>
      </c>
      <c r="L4606" s="14">
        <v>1902830.2279040001</v>
      </c>
      <c r="M4606" s="13">
        <v>0.12855136817772947</v>
      </c>
      <c r="N4606" s="12">
        <v>0</v>
      </c>
      <c r="O4606" s="2">
        <f>DATE(LEFT(ALT[[#This Row],[DATEMTH]],4),RIGHT(ALT[[#This Row],[DATEMTH]],2),1)</f>
        <v>44044</v>
      </c>
      <c r="P4606" t="str">
        <f>IF(AND(ALT[[#This Row],[DATE]]&gt;=DATE(2023,6,1),ALT[[#This Row],[DATE]]&lt;=DATE(2024,5,31)),"Y","N")</f>
        <v>N</v>
      </c>
      <c r="Q4606" t="str">
        <f>LEFT(ALT[[#This Row],[DATEMTH]],4)</f>
        <v>2020</v>
      </c>
    </row>
    <row r="4607" spans="1:17" x14ac:dyDescent="0.25">
      <c r="A4607" t="s">
        <v>57</v>
      </c>
      <c r="B4607" t="s">
        <v>111</v>
      </c>
      <c r="C4607" t="s">
        <v>20</v>
      </c>
      <c r="D4607" t="s">
        <v>23</v>
      </c>
      <c r="E4607" s="14">
        <v>1902830.227904001</v>
      </c>
      <c r="F4607" s="14">
        <v>5447907.1106039947</v>
      </c>
      <c r="G4607" s="13">
        <v>0.34927728929156421</v>
      </c>
      <c r="H4607" s="12">
        <v>0</v>
      </c>
      <c r="I4607" s="12">
        <v>0</v>
      </c>
      <c r="J4607" t="s">
        <v>24</v>
      </c>
      <c r="K4607" s="14">
        <v>833580.879281</v>
      </c>
      <c r="L4607" s="14">
        <v>1902830.2279040001</v>
      </c>
      <c r="M4607" s="13">
        <v>0.43807422599083029</v>
      </c>
      <c r="N4607" s="12">
        <v>0</v>
      </c>
      <c r="O4607" s="2">
        <f>DATE(LEFT(ALT[[#This Row],[DATEMTH]],4),RIGHT(ALT[[#This Row],[DATEMTH]],2),1)</f>
        <v>44044</v>
      </c>
      <c r="P4607" t="str">
        <f>IF(AND(ALT[[#This Row],[DATE]]&gt;=DATE(2023,6,1),ALT[[#This Row],[DATE]]&lt;=DATE(2024,5,31)),"Y","N")</f>
        <v>N</v>
      </c>
      <c r="Q4607" t="str">
        <f>LEFT(ALT[[#This Row],[DATEMTH]],4)</f>
        <v>2020</v>
      </c>
    </row>
    <row r="4608" spans="1:17" x14ac:dyDescent="0.25">
      <c r="A4608" t="s">
        <v>57</v>
      </c>
      <c r="B4608" t="s">
        <v>111</v>
      </c>
      <c r="C4608" t="s">
        <v>20</v>
      </c>
      <c r="D4608" t="s">
        <v>23</v>
      </c>
      <c r="E4608" s="14">
        <v>1902830.227904001</v>
      </c>
      <c r="F4608" s="14">
        <v>5447907.1106039947</v>
      </c>
      <c r="G4608" s="13">
        <v>0.34927728929156421</v>
      </c>
      <c r="H4608" s="12">
        <v>0</v>
      </c>
      <c r="I4608" s="12">
        <v>0</v>
      </c>
      <c r="J4608" t="s">
        <v>16</v>
      </c>
      <c r="K4608" s="14">
        <v>707110.74671600014</v>
      </c>
      <c r="L4608" s="14">
        <v>1902830.2279040001</v>
      </c>
      <c r="M4608" s="13">
        <v>0.3716100030084632</v>
      </c>
      <c r="N4608" s="12">
        <v>0</v>
      </c>
      <c r="O4608" s="2">
        <f>DATE(LEFT(ALT[[#This Row],[DATEMTH]],4),RIGHT(ALT[[#This Row],[DATEMTH]],2),1)</f>
        <v>44044</v>
      </c>
      <c r="P4608" t="str">
        <f>IF(AND(ALT[[#This Row],[DATE]]&gt;=DATE(2023,6,1),ALT[[#This Row],[DATE]]&lt;=DATE(2024,5,31)),"Y","N")</f>
        <v>N</v>
      </c>
      <c r="Q4608" t="str">
        <f>LEFT(ALT[[#This Row],[DATEMTH]],4)</f>
        <v>2020</v>
      </c>
    </row>
    <row r="4609" spans="1:17" x14ac:dyDescent="0.25">
      <c r="A4609" t="s">
        <v>57</v>
      </c>
      <c r="B4609" t="s">
        <v>111</v>
      </c>
      <c r="C4609" t="s">
        <v>20</v>
      </c>
      <c r="D4609" t="s">
        <v>23</v>
      </c>
      <c r="E4609" s="14">
        <v>1902830.227904001</v>
      </c>
      <c r="F4609" s="14">
        <v>5447907.1106039947</v>
      </c>
      <c r="G4609" s="13">
        <v>0.34927728929156421</v>
      </c>
      <c r="H4609" s="12">
        <v>0</v>
      </c>
      <c r="I4609" s="12">
        <v>0</v>
      </c>
      <c r="J4609" t="s">
        <v>26</v>
      </c>
      <c r="K4609" s="14">
        <v>117527.1727</v>
      </c>
      <c r="L4609" s="14">
        <v>1902830.2279040001</v>
      </c>
      <c r="M4609" s="13">
        <v>6.1764402822977106E-2</v>
      </c>
      <c r="N4609" s="12">
        <v>0</v>
      </c>
      <c r="O4609" s="2">
        <f>DATE(LEFT(ALT[[#This Row],[DATEMTH]],4),RIGHT(ALT[[#This Row],[DATEMTH]],2),1)</f>
        <v>44044</v>
      </c>
      <c r="P4609" t="str">
        <f>IF(AND(ALT[[#This Row],[DATE]]&gt;=DATE(2023,6,1),ALT[[#This Row],[DATE]]&lt;=DATE(2024,5,31)),"Y","N")</f>
        <v>N</v>
      </c>
      <c r="Q4609" t="str">
        <f>LEFT(ALT[[#This Row],[DATEMTH]],4)</f>
        <v>2020</v>
      </c>
    </row>
    <row r="4610" spans="1:17" x14ac:dyDescent="0.25">
      <c r="A4610" t="s">
        <v>58</v>
      </c>
      <c r="B4610" t="s">
        <v>14</v>
      </c>
      <c r="C4610" t="s">
        <v>15</v>
      </c>
      <c r="D4610" t="s">
        <v>22</v>
      </c>
      <c r="E4610" s="14">
        <v>12411.595375999999</v>
      </c>
      <c r="F4610" s="14">
        <v>64947.917156000003</v>
      </c>
      <c r="G4610" s="13">
        <v>0.19110074532780297</v>
      </c>
      <c r="H4610" s="12">
        <v>-10557327.880000001</v>
      </c>
      <c r="I4610" s="12">
        <v>-2.0175132265379943</v>
      </c>
      <c r="J4610" t="s">
        <v>25</v>
      </c>
      <c r="K4610" s="14">
        <v>1774.8671399999996</v>
      </c>
      <c r="L4610" s="14">
        <v>12411.595376000001</v>
      </c>
      <c r="M4610" s="13">
        <v>0.1430007252276381</v>
      </c>
      <c r="N4610" s="12">
        <v>-0.2885058545512853</v>
      </c>
      <c r="O4610" s="2">
        <f>DATE(LEFT(ALT[[#This Row],[DATEMTH]],4),RIGHT(ALT[[#This Row],[DATEMTH]],2),1)</f>
        <v>44075</v>
      </c>
      <c r="P4610" t="str">
        <f>IF(AND(ALT[[#This Row],[DATE]]&gt;=DATE(2023,6,1),ALT[[#This Row],[DATE]]&lt;=DATE(2024,5,31)),"Y","N")</f>
        <v>N</v>
      </c>
      <c r="Q4610" t="str">
        <f>LEFT(ALT[[#This Row],[DATEMTH]],4)</f>
        <v>2020</v>
      </c>
    </row>
    <row r="4611" spans="1:17" x14ac:dyDescent="0.25">
      <c r="A4611" t="s">
        <v>58</v>
      </c>
      <c r="B4611" t="s">
        <v>14</v>
      </c>
      <c r="C4611" t="s">
        <v>15</v>
      </c>
      <c r="D4611" t="s">
        <v>22</v>
      </c>
      <c r="E4611" s="14">
        <v>12411.595375999999</v>
      </c>
      <c r="F4611" s="14">
        <v>64947.917156000003</v>
      </c>
      <c r="G4611" s="13">
        <v>0.19110074532780297</v>
      </c>
      <c r="H4611" s="12">
        <v>-10557327.880000001</v>
      </c>
      <c r="I4611" s="12">
        <v>-2.0175132265379943</v>
      </c>
      <c r="J4611" t="s">
        <v>24</v>
      </c>
      <c r="K4611" s="14">
        <v>5210.7776920000015</v>
      </c>
      <c r="L4611" s="14">
        <v>12411.595376000001</v>
      </c>
      <c r="M4611" s="13">
        <v>0.41983141845535465</v>
      </c>
      <c r="N4611" s="12">
        <v>-0.84701543964988535</v>
      </c>
      <c r="O4611" s="2">
        <f>DATE(LEFT(ALT[[#This Row],[DATEMTH]],4),RIGHT(ALT[[#This Row],[DATEMTH]],2),1)</f>
        <v>44075</v>
      </c>
      <c r="P4611" t="str">
        <f>IF(AND(ALT[[#This Row],[DATE]]&gt;=DATE(2023,6,1),ALT[[#This Row],[DATE]]&lt;=DATE(2024,5,31)),"Y","N")</f>
        <v>N</v>
      </c>
      <c r="Q4611" t="str">
        <f>LEFT(ALT[[#This Row],[DATEMTH]],4)</f>
        <v>2020</v>
      </c>
    </row>
    <row r="4612" spans="1:17" x14ac:dyDescent="0.25">
      <c r="A4612" t="s">
        <v>58</v>
      </c>
      <c r="B4612" t="s">
        <v>14</v>
      </c>
      <c r="C4612" t="s">
        <v>15</v>
      </c>
      <c r="D4612" t="s">
        <v>22</v>
      </c>
      <c r="E4612" s="14">
        <v>12411.595375999999</v>
      </c>
      <c r="F4612" s="14">
        <v>64947.917156000003</v>
      </c>
      <c r="G4612" s="13">
        <v>0.19110074532780297</v>
      </c>
      <c r="H4612" s="12">
        <v>-10557327.880000001</v>
      </c>
      <c r="I4612" s="12">
        <v>-2.0175132265379943</v>
      </c>
      <c r="J4612" t="s">
        <v>16</v>
      </c>
      <c r="K4612" s="14">
        <v>4099.7473360000004</v>
      </c>
      <c r="L4612" s="14">
        <v>12411.595376000001</v>
      </c>
      <c r="M4612" s="13">
        <v>0.33031590313744691</v>
      </c>
      <c r="N4612" s="12">
        <v>-0.66641670351564208</v>
      </c>
      <c r="O4612" s="2">
        <f>DATE(LEFT(ALT[[#This Row],[DATEMTH]],4),RIGHT(ALT[[#This Row],[DATEMTH]],2),1)</f>
        <v>44075</v>
      </c>
      <c r="P4612" t="str">
        <f>IF(AND(ALT[[#This Row],[DATE]]&gt;=DATE(2023,6,1),ALT[[#This Row],[DATE]]&lt;=DATE(2024,5,31)),"Y","N")</f>
        <v>N</v>
      </c>
      <c r="Q4612" t="str">
        <f>LEFT(ALT[[#This Row],[DATEMTH]],4)</f>
        <v>2020</v>
      </c>
    </row>
    <row r="4613" spans="1:17" x14ac:dyDescent="0.25">
      <c r="A4613" t="s">
        <v>58</v>
      </c>
      <c r="B4613" t="s">
        <v>14</v>
      </c>
      <c r="C4613" t="s">
        <v>15</v>
      </c>
      <c r="D4613" t="s">
        <v>22</v>
      </c>
      <c r="E4613" s="14">
        <v>12411.595375999999</v>
      </c>
      <c r="F4613" s="14">
        <v>64947.917156000003</v>
      </c>
      <c r="G4613" s="13">
        <v>0.19110074532780297</v>
      </c>
      <c r="H4613" s="12">
        <v>-10557327.880000001</v>
      </c>
      <c r="I4613" s="12">
        <v>-2.0175132265379943</v>
      </c>
      <c r="J4613" t="s">
        <v>26</v>
      </c>
      <c r="K4613" s="14">
        <v>1326.2032079999999</v>
      </c>
      <c r="L4613" s="14">
        <v>12411.595376000001</v>
      </c>
      <c r="M4613" s="13">
        <v>0.10685195317956035</v>
      </c>
      <c r="N4613" s="12">
        <v>-0.21557522882118149</v>
      </c>
      <c r="O4613" s="2">
        <f>DATE(LEFT(ALT[[#This Row],[DATEMTH]],4),RIGHT(ALT[[#This Row],[DATEMTH]],2),1)</f>
        <v>44075</v>
      </c>
      <c r="P4613" t="str">
        <f>IF(AND(ALT[[#This Row],[DATE]]&gt;=DATE(2023,6,1),ALT[[#This Row],[DATE]]&lt;=DATE(2024,5,31)),"Y","N")</f>
        <v>N</v>
      </c>
      <c r="Q4613" t="str">
        <f>LEFT(ALT[[#This Row],[DATEMTH]],4)</f>
        <v>2020</v>
      </c>
    </row>
    <row r="4614" spans="1:17" x14ac:dyDescent="0.25">
      <c r="A4614" t="s">
        <v>58</v>
      </c>
      <c r="B4614" t="s">
        <v>14</v>
      </c>
      <c r="C4614" t="s">
        <v>18</v>
      </c>
      <c r="D4614" t="s">
        <v>22</v>
      </c>
      <c r="E4614" s="14">
        <v>15690.714200000004</v>
      </c>
      <c r="F4614" s="14">
        <v>64947.917156000003</v>
      </c>
      <c r="G4614" s="13">
        <v>0.24158918233377816</v>
      </c>
      <c r="H4614" s="12">
        <v>-10557327.880000001</v>
      </c>
      <c r="I4614" s="12">
        <v>-2.5505362101587998</v>
      </c>
      <c r="J4614" t="s">
        <v>25</v>
      </c>
      <c r="K4614" s="14">
        <v>1323.6947759999998</v>
      </c>
      <c r="L4614" s="14">
        <v>15690.714200000004</v>
      </c>
      <c r="M4614" s="13">
        <v>8.4361665066845684E-2</v>
      </c>
      <c r="N4614" s="12">
        <v>-0.2151674815022786</v>
      </c>
      <c r="O4614" s="2">
        <f>DATE(LEFT(ALT[[#This Row],[DATEMTH]],4),RIGHT(ALT[[#This Row],[DATEMTH]],2),1)</f>
        <v>44075</v>
      </c>
      <c r="P4614" t="str">
        <f>IF(AND(ALT[[#This Row],[DATE]]&gt;=DATE(2023,6,1),ALT[[#This Row],[DATE]]&lt;=DATE(2024,5,31)),"Y","N")</f>
        <v>N</v>
      </c>
      <c r="Q4614" t="str">
        <f>LEFT(ALT[[#This Row],[DATEMTH]],4)</f>
        <v>2020</v>
      </c>
    </row>
    <row r="4615" spans="1:17" x14ac:dyDescent="0.25">
      <c r="A4615" t="s">
        <v>58</v>
      </c>
      <c r="B4615" t="s">
        <v>14</v>
      </c>
      <c r="C4615" t="s">
        <v>18</v>
      </c>
      <c r="D4615" t="s">
        <v>22</v>
      </c>
      <c r="E4615" s="14">
        <v>15690.714200000004</v>
      </c>
      <c r="F4615" s="14">
        <v>64947.917156000003</v>
      </c>
      <c r="G4615" s="13">
        <v>0.24158918233377816</v>
      </c>
      <c r="H4615" s="12">
        <v>-10557327.880000001</v>
      </c>
      <c r="I4615" s="12">
        <v>-2.5505362101587998</v>
      </c>
      <c r="J4615" t="s">
        <v>24</v>
      </c>
      <c r="K4615" s="14">
        <v>4592.4255640000029</v>
      </c>
      <c r="L4615" s="14">
        <v>15690.714200000004</v>
      </c>
      <c r="M4615" s="13">
        <v>0.2926842911968916</v>
      </c>
      <c r="N4615" s="12">
        <v>-0.74650188284233443</v>
      </c>
      <c r="O4615" s="2">
        <f>DATE(LEFT(ALT[[#This Row],[DATEMTH]],4),RIGHT(ALT[[#This Row],[DATEMTH]],2),1)</f>
        <v>44075</v>
      </c>
      <c r="P4615" t="str">
        <f>IF(AND(ALT[[#This Row],[DATE]]&gt;=DATE(2023,6,1),ALT[[#This Row],[DATE]]&lt;=DATE(2024,5,31)),"Y","N")</f>
        <v>N</v>
      </c>
      <c r="Q4615" t="str">
        <f>LEFT(ALT[[#This Row],[DATEMTH]],4)</f>
        <v>2020</v>
      </c>
    </row>
    <row r="4616" spans="1:17" x14ac:dyDescent="0.25">
      <c r="A4616" t="s">
        <v>58</v>
      </c>
      <c r="B4616" t="s">
        <v>14</v>
      </c>
      <c r="C4616" t="s">
        <v>18</v>
      </c>
      <c r="D4616" t="s">
        <v>22</v>
      </c>
      <c r="E4616" s="14">
        <v>15690.714200000004</v>
      </c>
      <c r="F4616" s="14">
        <v>64947.917156000003</v>
      </c>
      <c r="G4616" s="13">
        <v>0.24158918233377816</v>
      </c>
      <c r="H4616" s="12">
        <v>-10557327.880000001</v>
      </c>
      <c r="I4616" s="12">
        <v>-2.5505362101587998</v>
      </c>
      <c r="J4616" t="s">
        <v>16</v>
      </c>
      <c r="K4616" s="14">
        <v>6502.047724</v>
      </c>
      <c r="L4616" s="14">
        <v>15690.714200000004</v>
      </c>
      <c r="M4616" s="13">
        <v>0.41438825799274315</v>
      </c>
      <c r="N4616" s="12">
        <v>-1.0569122570751182</v>
      </c>
      <c r="O4616" s="2">
        <f>DATE(LEFT(ALT[[#This Row],[DATEMTH]],4),RIGHT(ALT[[#This Row],[DATEMTH]],2),1)</f>
        <v>44075</v>
      </c>
      <c r="P4616" t="str">
        <f>IF(AND(ALT[[#This Row],[DATE]]&gt;=DATE(2023,6,1),ALT[[#This Row],[DATE]]&lt;=DATE(2024,5,31)),"Y","N")</f>
        <v>N</v>
      </c>
      <c r="Q4616" t="str">
        <f>LEFT(ALT[[#This Row],[DATEMTH]],4)</f>
        <v>2020</v>
      </c>
    </row>
    <row r="4617" spans="1:17" x14ac:dyDescent="0.25">
      <c r="A4617" t="s">
        <v>58</v>
      </c>
      <c r="B4617" t="s">
        <v>14</v>
      </c>
      <c r="C4617" t="s">
        <v>18</v>
      </c>
      <c r="D4617" t="s">
        <v>22</v>
      </c>
      <c r="E4617" s="14">
        <v>15690.714200000004</v>
      </c>
      <c r="F4617" s="14">
        <v>64947.917156000003</v>
      </c>
      <c r="G4617" s="13">
        <v>0.24158918233377816</v>
      </c>
      <c r="H4617" s="12">
        <v>-10557327.880000001</v>
      </c>
      <c r="I4617" s="12">
        <v>-2.5505362101587998</v>
      </c>
      <c r="J4617" t="s">
        <v>26</v>
      </c>
      <c r="K4617" s="14">
        <v>3272.5461360000008</v>
      </c>
      <c r="L4617" s="14">
        <v>15690.714200000004</v>
      </c>
      <c r="M4617" s="13">
        <v>0.20856578574351956</v>
      </c>
      <c r="N4617" s="12">
        <v>-0.53195458873906865</v>
      </c>
      <c r="O4617" s="2">
        <f>DATE(LEFT(ALT[[#This Row],[DATEMTH]],4),RIGHT(ALT[[#This Row],[DATEMTH]],2),1)</f>
        <v>44075</v>
      </c>
      <c r="P4617" t="str">
        <f>IF(AND(ALT[[#This Row],[DATE]]&gt;=DATE(2023,6,1),ALT[[#This Row],[DATE]]&lt;=DATE(2024,5,31)),"Y","N")</f>
        <v>N</v>
      </c>
      <c r="Q4617" t="str">
        <f>LEFT(ALT[[#This Row],[DATEMTH]],4)</f>
        <v>2020</v>
      </c>
    </row>
    <row r="4618" spans="1:17" x14ac:dyDescent="0.25">
      <c r="A4618" t="s">
        <v>58</v>
      </c>
      <c r="B4618" t="s">
        <v>14</v>
      </c>
      <c r="C4618" t="s">
        <v>19</v>
      </c>
      <c r="D4618" t="s">
        <v>22</v>
      </c>
      <c r="E4618" s="14">
        <v>16810.791656000001</v>
      </c>
      <c r="F4618" s="14">
        <v>64947.917156000003</v>
      </c>
      <c r="G4618" s="13">
        <v>0.2588349617990327</v>
      </c>
      <c r="H4618" s="12">
        <v>-10557327.880000001</v>
      </c>
      <c r="I4618" s="12">
        <v>-2.7326055585196634</v>
      </c>
      <c r="J4618" t="s">
        <v>25</v>
      </c>
      <c r="K4618" s="14">
        <v>12015.409656</v>
      </c>
      <c r="L4618" s="14">
        <v>16810.791656000001</v>
      </c>
      <c r="M4618" s="13">
        <v>0.71474383252567031</v>
      </c>
      <c r="N4618" s="12">
        <v>-1.953112969677294</v>
      </c>
      <c r="O4618" s="2">
        <f>DATE(LEFT(ALT[[#This Row],[DATEMTH]],4),RIGHT(ALT[[#This Row],[DATEMTH]],2),1)</f>
        <v>44075</v>
      </c>
      <c r="P4618" t="str">
        <f>IF(AND(ALT[[#This Row],[DATE]]&gt;=DATE(2023,6,1),ALT[[#This Row],[DATE]]&lt;=DATE(2024,5,31)),"Y","N")</f>
        <v>N</v>
      </c>
      <c r="Q4618" t="str">
        <f>LEFT(ALT[[#This Row],[DATEMTH]],4)</f>
        <v>2020</v>
      </c>
    </row>
    <row r="4619" spans="1:17" x14ac:dyDescent="0.25">
      <c r="A4619" t="s">
        <v>58</v>
      </c>
      <c r="B4619" t="s">
        <v>14</v>
      </c>
      <c r="C4619" t="s">
        <v>19</v>
      </c>
      <c r="D4619" t="s">
        <v>22</v>
      </c>
      <c r="E4619" s="14">
        <v>16810.791656000001</v>
      </c>
      <c r="F4619" s="14">
        <v>64947.917156000003</v>
      </c>
      <c r="G4619" s="13">
        <v>0.2588349617990327</v>
      </c>
      <c r="H4619" s="12">
        <v>-10557327.880000001</v>
      </c>
      <c r="I4619" s="12">
        <v>-2.7326055585196634</v>
      </c>
      <c r="J4619" t="s">
        <v>24</v>
      </c>
      <c r="K4619" s="14">
        <v>4389.4936040000002</v>
      </c>
      <c r="L4619" s="14">
        <v>16810.791656000001</v>
      </c>
      <c r="M4619" s="13">
        <v>0.26111165338446923</v>
      </c>
      <c r="N4619" s="12">
        <v>-0.71351515543266031</v>
      </c>
      <c r="O4619" s="2">
        <f>DATE(LEFT(ALT[[#This Row],[DATEMTH]],4),RIGHT(ALT[[#This Row],[DATEMTH]],2),1)</f>
        <v>44075</v>
      </c>
      <c r="P4619" t="str">
        <f>IF(AND(ALT[[#This Row],[DATE]]&gt;=DATE(2023,6,1),ALT[[#This Row],[DATE]]&lt;=DATE(2024,5,31)),"Y","N")</f>
        <v>N</v>
      </c>
      <c r="Q4619" t="str">
        <f>LEFT(ALT[[#This Row],[DATEMTH]],4)</f>
        <v>2020</v>
      </c>
    </row>
    <row r="4620" spans="1:17" x14ac:dyDescent="0.25">
      <c r="A4620" t="s">
        <v>58</v>
      </c>
      <c r="B4620" t="s">
        <v>14</v>
      </c>
      <c r="C4620" t="s">
        <v>19</v>
      </c>
      <c r="D4620" t="s">
        <v>22</v>
      </c>
      <c r="E4620" s="14">
        <v>16810.791656000001</v>
      </c>
      <c r="F4620" s="14">
        <v>64947.917156000003</v>
      </c>
      <c r="G4620" s="13">
        <v>0.2588349617990327</v>
      </c>
      <c r="H4620" s="12">
        <v>-10557327.880000001</v>
      </c>
      <c r="I4620" s="12">
        <v>-2.7326055585196634</v>
      </c>
      <c r="J4620" t="s">
        <v>16</v>
      </c>
      <c r="K4620" s="14">
        <v>4.1797639999999996</v>
      </c>
      <c r="L4620" s="14">
        <v>16810.791656000001</v>
      </c>
      <c r="M4620" s="13">
        <v>2.4863576240374049E-4</v>
      </c>
      <c r="N4620" s="12">
        <v>-6.794234663912356E-4</v>
      </c>
      <c r="O4620" s="2">
        <f>DATE(LEFT(ALT[[#This Row],[DATEMTH]],4),RIGHT(ALT[[#This Row],[DATEMTH]],2),1)</f>
        <v>44075</v>
      </c>
      <c r="P4620" t="str">
        <f>IF(AND(ALT[[#This Row],[DATE]]&gt;=DATE(2023,6,1),ALT[[#This Row],[DATE]]&lt;=DATE(2024,5,31)),"Y","N")</f>
        <v>N</v>
      </c>
      <c r="Q4620" t="str">
        <f>LEFT(ALT[[#This Row],[DATEMTH]],4)</f>
        <v>2020</v>
      </c>
    </row>
    <row r="4621" spans="1:17" x14ac:dyDescent="0.25">
      <c r="A4621" t="s">
        <v>58</v>
      </c>
      <c r="B4621" t="s">
        <v>14</v>
      </c>
      <c r="C4621" t="s">
        <v>19</v>
      </c>
      <c r="D4621" t="s">
        <v>22</v>
      </c>
      <c r="E4621" s="14">
        <v>16810.791656000001</v>
      </c>
      <c r="F4621" s="14">
        <v>64947.917156000003</v>
      </c>
      <c r="G4621" s="13">
        <v>0.2588349617990327</v>
      </c>
      <c r="H4621" s="12">
        <v>-10557327.880000001</v>
      </c>
      <c r="I4621" s="12">
        <v>-2.7326055585196634</v>
      </c>
      <c r="J4621" t="s">
        <v>26</v>
      </c>
      <c r="K4621" s="14">
        <v>401.70863200000002</v>
      </c>
      <c r="L4621" s="14">
        <v>16810.791656000001</v>
      </c>
      <c r="M4621" s="13">
        <v>2.3895878327456679E-2</v>
      </c>
      <c r="N4621" s="12">
        <v>-6.5298009943317678E-2</v>
      </c>
      <c r="O4621" s="2">
        <f>DATE(LEFT(ALT[[#This Row],[DATEMTH]],4),RIGHT(ALT[[#This Row],[DATEMTH]],2),1)</f>
        <v>44075</v>
      </c>
      <c r="P4621" t="str">
        <f>IF(AND(ALT[[#This Row],[DATE]]&gt;=DATE(2023,6,1),ALT[[#This Row],[DATE]]&lt;=DATE(2024,5,31)),"Y","N")</f>
        <v>N</v>
      </c>
      <c r="Q4621" t="str">
        <f>LEFT(ALT[[#This Row],[DATEMTH]],4)</f>
        <v>2020</v>
      </c>
    </row>
    <row r="4622" spans="1:17" x14ac:dyDescent="0.25">
      <c r="A4622" t="s">
        <v>58</v>
      </c>
      <c r="B4622" t="s">
        <v>14</v>
      </c>
      <c r="C4622" t="s">
        <v>20</v>
      </c>
      <c r="D4622" t="s">
        <v>22</v>
      </c>
      <c r="E4622" s="14">
        <v>20034.815923999999</v>
      </c>
      <c r="F4622" s="14">
        <v>64947.917156000003</v>
      </c>
      <c r="G4622" s="13">
        <v>0.30847511053938625</v>
      </c>
      <c r="H4622" s="12">
        <v>-10557327.880000001</v>
      </c>
      <c r="I4622" s="12">
        <v>-3.2566728847835447</v>
      </c>
      <c r="J4622" t="s">
        <v>25</v>
      </c>
      <c r="K4622" s="14">
        <v>3047.0449640000002</v>
      </c>
      <c r="L4622" s="14">
        <v>20034.815924000002</v>
      </c>
      <c r="M4622" s="13">
        <v>0.15208749486686823</v>
      </c>
      <c r="N4622" s="12">
        <v>-0.4952992206475863</v>
      </c>
      <c r="O4622" s="2">
        <f>DATE(LEFT(ALT[[#This Row],[DATEMTH]],4),RIGHT(ALT[[#This Row],[DATEMTH]],2),1)</f>
        <v>44075</v>
      </c>
      <c r="P4622" t="str">
        <f>IF(AND(ALT[[#This Row],[DATE]]&gt;=DATE(2023,6,1),ALT[[#This Row],[DATE]]&lt;=DATE(2024,5,31)),"Y","N")</f>
        <v>N</v>
      </c>
      <c r="Q4622" t="str">
        <f>LEFT(ALT[[#This Row],[DATEMTH]],4)</f>
        <v>2020</v>
      </c>
    </row>
    <row r="4623" spans="1:17" x14ac:dyDescent="0.25">
      <c r="A4623" t="s">
        <v>58</v>
      </c>
      <c r="B4623" t="s">
        <v>14</v>
      </c>
      <c r="C4623" t="s">
        <v>20</v>
      </c>
      <c r="D4623" t="s">
        <v>22</v>
      </c>
      <c r="E4623" s="14">
        <v>20034.815923999999</v>
      </c>
      <c r="F4623" s="14">
        <v>64947.917156000003</v>
      </c>
      <c r="G4623" s="13">
        <v>0.30847511053938625</v>
      </c>
      <c r="H4623" s="12">
        <v>-10557327.880000001</v>
      </c>
      <c r="I4623" s="12">
        <v>-3.2566728847835447</v>
      </c>
      <c r="J4623" t="s">
        <v>24</v>
      </c>
      <c r="K4623" s="14">
        <v>7100.2155160000002</v>
      </c>
      <c r="L4623" s="14">
        <v>20034.815924000002</v>
      </c>
      <c r="M4623" s="13">
        <v>0.35439384833551413</v>
      </c>
      <c r="N4623" s="12">
        <v>-1.1541448364083609</v>
      </c>
      <c r="O4623" s="2">
        <f>DATE(LEFT(ALT[[#This Row],[DATEMTH]],4),RIGHT(ALT[[#This Row],[DATEMTH]],2),1)</f>
        <v>44075</v>
      </c>
      <c r="P4623" t="str">
        <f>IF(AND(ALT[[#This Row],[DATE]]&gt;=DATE(2023,6,1),ALT[[#This Row],[DATE]]&lt;=DATE(2024,5,31)),"Y","N")</f>
        <v>N</v>
      </c>
      <c r="Q4623" t="str">
        <f>LEFT(ALT[[#This Row],[DATEMTH]],4)</f>
        <v>2020</v>
      </c>
    </row>
    <row r="4624" spans="1:17" x14ac:dyDescent="0.25">
      <c r="A4624" t="s">
        <v>58</v>
      </c>
      <c r="B4624" t="s">
        <v>14</v>
      </c>
      <c r="C4624" t="s">
        <v>20</v>
      </c>
      <c r="D4624" t="s">
        <v>22</v>
      </c>
      <c r="E4624" s="14">
        <v>20034.815923999999</v>
      </c>
      <c r="F4624" s="14">
        <v>64947.917156000003</v>
      </c>
      <c r="G4624" s="13">
        <v>0.30847511053938625</v>
      </c>
      <c r="H4624" s="12">
        <v>-10557327.880000001</v>
      </c>
      <c r="I4624" s="12">
        <v>-3.2566728847835447</v>
      </c>
      <c r="J4624" t="s">
        <v>16</v>
      </c>
      <c r="K4624" s="14">
        <v>8806.8571520000005</v>
      </c>
      <c r="L4624" s="14">
        <v>20034.815924000002</v>
      </c>
      <c r="M4624" s="13">
        <v>0.43957764251031306</v>
      </c>
      <c r="N4624" s="12">
        <v>-1.4315605891204108</v>
      </c>
      <c r="O4624" s="2">
        <f>DATE(LEFT(ALT[[#This Row],[DATEMTH]],4),RIGHT(ALT[[#This Row],[DATEMTH]],2),1)</f>
        <v>44075</v>
      </c>
      <c r="P4624" t="str">
        <f>IF(AND(ALT[[#This Row],[DATE]]&gt;=DATE(2023,6,1),ALT[[#This Row],[DATE]]&lt;=DATE(2024,5,31)),"Y","N")</f>
        <v>N</v>
      </c>
      <c r="Q4624" t="str">
        <f>LEFT(ALT[[#This Row],[DATEMTH]],4)</f>
        <v>2020</v>
      </c>
    </row>
    <row r="4625" spans="1:17" x14ac:dyDescent="0.25">
      <c r="A4625" t="s">
        <v>58</v>
      </c>
      <c r="B4625" t="s">
        <v>14</v>
      </c>
      <c r="C4625" t="s">
        <v>20</v>
      </c>
      <c r="D4625" t="s">
        <v>22</v>
      </c>
      <c r="E4625" s="14">
        <v>20034.815923999999</v>
      </c>
      <c r="F4625" s="14">
        <v>64947.917156000003</v>
      </c>
      <c r="G4625" s="13">
        <v>0.30847511053938625</v>
      </c>
      <c r="H4625" s="12">
        <v>-10557327.880000001</v>
      </c>
      <c r="I4625" s="12">
        <v>-3.2566728847835447</v>
      </c>
      <c r="J4625" t="s">
        <v>26</v>
      </c>
      <c r="K4625" s="14">
        <v>1080.698292</v>
      </c>
      <c r="L4625" s="14">
        <v>20034.815924000002</v>
      </c>
      <c r="M4625" s="13">
        <v>5.3941014287304509E-2</v>
      </c>
      <c r="N4625" s="12">
        <v>-0.17566823860718636</v>
      </c>
      <c r="O4625" s="2">
        <f>DATE(LEFT(ALT[[#This Row],[DATEMTH]],4),RIGHT(ALT[[#This Row],[DATEMTH]],2),1)</f>
        <v>44075</v>
      </c>
      <c r="P4625" t="str">
        <f>IF(AND(ALT[[#This Row],[DATE]]&gt;=DATE(2023,6,1),ALT[[#This Row],[DATE]]&lt;=DATE(2024,5,31)),"Y","N")</f>
        <v>N</v>
      </c>
      <c r="Q4625" t="str">
        <f>LEFT(ALT[[#This Row],[DATEMTH]],4)</f>
        <v>2020</v>
      </c>
    </row>
    <row r="4626" spans="1:17" x14ac:dyDescent="0.25">
      <c r="A4626" t="s">
        <v>58</v>
      </c>
      <c r="B4626" t="s">
        <v>14</v>
      </c>
      <c r="C4626" t="s">
        <v>15</v>
      </c>
      <c r="D4626" t="s">
        <v>17</v>
      </c>
      <c r="E4626" s="14">
        <v>12411.595375999999</v>
      </c>
      <c r="F4626" s="14">
        <v>64947.917156000003</v>
      </c>
      <c r="G4626" s="13">
        <v>0.19110074532780297</v>
      </c>
      <c r="H4626" s="12">
        <v>-48659751.419999994</v>
      </c>
      <c r="I4626" s="12">
        <v>-9.2989147638276179</v>
      </c>
      <c r="J4626" t="s">
        <v>25</v>
      </c>
      <c r="K4626" s="14">
        <v>1774.8671399999996</v>
      </c>
      <c r="L4626" s="14">
        <v>12411.595376000001</v>
      </c>
      <c r="M4626" s="13">
        <v>0.1430007252276381</v>
      </c>
      <c r="N4626" s="12">
        <v>-1.3297515550573404</v>
      </c>
      <c r="O4626" s="2">
        <f>DATE(LEFT(ALT[[#This Row],[DATEMTH]],4),RIGHT(ALT[[#This Row],[DATEMTH]],2),1)</f>
        <v>44075</v>
      </c>
      <c r="P4626" t="str">
        <f>IF(AND(ALT[[#This Row],[DATE]]&gt;=DATE(2023,6,1),ALT[[#This Row],[DATE]]&lt;=DATE(2024,5,31)),"Y","N")</f>
        <v>N</v>
      </c>
      <c r="Q4626" t="str">
        <f>LEFT(ALT[[#This Row],[DATEMTH]],4)</f>
        <v>2020</v>
      </c>
    </row>
    <row r="4627" spans="1:17" x14ac:dyDescent="0.25">
      <c r="A4627" t="s">
        <v>58</v>
      </c>
      <c r="B4627" t="s">
        <v>14</v>
      </c>
      <c r="C4627" t="s">
        <v>15</v>
      </c>
      <c r="D4627" t="s">
        <v>17</v>
      </c>
      <c r="E4627" s="14">
        <v>12411.595375999999</v>
      </c>
      <c r="F4627" s="14">
        <v>64947.917156000003</v>
      </c>
      <c r="G4627" s="13">
        <v>0.19110074532780297</v>
      </c>
      <c r="H4627" s="12">
        <v>-48659751.419999994</v>
      </c>
      <c r="I4627" s="12">
        <v>-9.2989147638276179</v>
      </c>
      <c r="J4627" t="s">
        <v>24</v>
      </c>
      <c r="K4627" s="14">
        <v>5210.7776920000015</v>
      </c>
      <c r="L4627" s="14">
        <v>12411.595376000001</v>
      </c>
      <c r="M4627" s="13">
        <v>0.41983141845535465</v>
      </c>
      <c r="N4627" s="12">
        <v>-3.9039765753931879</v>
      </c>
      <c r="O4627" s="2">
        <f>DATE(LEFT(ALT[[#This Row],[DATEMTH]],4),RIGHT(ALT[[#This Row],[DATEMTH]],2),1)</f>
        <v>44075</v>
      </c>
      <c r="P4627" t="str">
        <f>IF(AND(ALT[[#This Row],[DATE]]&gt;=DATE(2023,6,1),ALT[[#This Row],[DATE]]&lt;=DATE(2024,5,31)),"Y","N")</f>
        <v>N</v>
      </c>
      <c r="Q4627" t="str">
        <f>LEFT(ALT[[#This Row],[DATEMTH]],4)</f>
        <v>2020</v>
      </c>
    </row>
    <row r="4628" spans="1:17" x14ac:dyDescent="0.25">
      <c r="A4628" t="s">
        <v>58</v>
      </c>
      <c r="B4628" t="s">
        <v>14</v>
      </c>
      <c r="C4628" t="s">
        <v>15</v>
      </c>
      <c r="D4628" t="s">
        <v>17</v>
      </c>
      <c r="E4628" s="14">
        <v>12411.595375999999</v>
      </c>
      <c r="F4628" s="14">
        <v>64947.917156000003</v>
      </c>
      <c r="G4628" s="13">
        <v>0.19110074532780297</v>
      </c>
      <c r="H4628" s="12">
        <v>-48659751.419999994</v>
      </c>
      <c r="I4628" s="12">
        <v>-9.2989147638276179</v>
      </c>
      <c r="J4628" t="s">
        <v>16</v>
      </c>
      <c r="K4628" s="14">
        <v>4099.7473360000004</v>
      </c>
      <c r="L4628" s="14">
        <v>12411.595376000001</v>
      </c>
      <c r="M4628" s="13">
        <v>0.33031590313744691</v>
      </c>
      <c r="N4628" s="12">
        <v>-3.0715794284118583</v>
      </c>
      <c r="O4628" s="2">
        <f>DATE(LEFT(ALT[[#This Row],[DATEMTH]],4),RIGHT(ALT[[#This Row],[DATEMTH]],2),1)</f>
        <v>44075</v>
      </c>
      <c r="P4628" t="str">
        <f>IF(AND(ALT[[#This Row],[DATE]]&gt;=DATE(2023,6,1),ALT[[#This Row],[DATE]]&lt;=DATE(2024,5,31)),"Y","N")</f>
        <v>N</v>
      </c>
      <c r="Q4628" t="str">
        <f>LEFT(ALT[[#This Row],[DATEMTH]],4)</f>
        <v>2020</v>
      </c>
    </row>
    <row r="4629" spans="1:17" x14ac:dyDescent="0.25">
      <c r="A4629" t="s">
        <v>58</v>
      </c>
      <c r="B4629" t="s">
        <v>14</v>
      </c>
      <c r="C4629" t="s">
        <v>15</v>
      </c>
      <c r="D4629" t="s">
        <v>17</v>
      </c>
      <c r="E4629" s="14">
        <v>12411.595375999999</v>
      </c>
      <c r="F4629" s="14">
        <v>64947.917156000003</v>
      </c>
      <c r="G4629" s="13">
        <v>0.19110074532780297</v>
      </c>
      <c r="H4629" s="12">
        <v>-48659751.419999994</v>
      </c>
      <c r="I4629" s="12">
        <v>-9.2989147638276179</v>
      </c>
      <c r="J4629" t="s">
        <v>26</v>
      </c>
      <c r="K4629" s="14">
        <v>1326.2032079999999</v>
      </c>
      <c r="L4629" s="14">
        <v>12411.595376000001</v>
      </c>
      <c r="M4629" s="13">
        <v>0.10685195317956035</v>
      </c>
      <c r="N4629" s="12">
        <v>-0.99360720496523114</v>
      </c>
      <c r="O4629" s="2">
        <f>DATE(LEFT(ALT[[#This Row],[DATEMTH]],4),RIGHT(ALT[[#This Row],[DATEMTH]],2),1)</f>
        <v>44075</v>
      </c>
      <c r="P4629" t="str">
        <f>IF(AND(ALT[[#This Row],[DATE]]&gt;=DATE(2023,6,1),ALT[[#This Row],[DATE]]&lt;=DATE(2024,5,31)),"Y","N")</f>
        <v>N</v>
      </c>
      <c r="Q4629" t="str">
        <f>LEFT(ALT[[#This Row],[DATEMTH]],4)</f>
        <v>2020</v>
      </c>
    </row>
    <row r="4630" spans="1:17" x14ac:dyDescent="0.25">
      <c r="A4630" t="s">
        <v>58</v>
      </c>
      <c r="B4630" t="s">
        <v>14</v>
      </c>
      <c r="C4630" t="s">
        <v>18</v>
      </c>
      <c r="D4630" t="s">
        <v>17</v>
      </c>
      <c r="E4630" s="14">
        <v>15690.714200000004</v>
      </c>
      <c r="F4630" s="14">
        <v>64947.917156000003</v>
      </c>
      <c r="G4630" s="13">
        <v>0.24158918233377816</v>
      </c>
      <c r="H4630" s="12">
        <v>-48659751.419999994</v>
      </c>
      <c r="I4630" s="12">
        <v>-11.755669558122699</v>
      </c>
      <c r="J4630" t="s">
        <v>25</v>
      </c>
      <c r="K4630" s="14">
        <v>1323.6947759999998</v>
      </c>
      <c r="L4630" s="14">
        <v>15690.714200000004</v>
      </c>
      <c r="M4630" s="13">
        <v>8.4361665066845684E-2</v>
      </c>
      <c r="N4630" s="12">
        <v>-0.99172785789886098</v>
      </c>
      <c r="O4630" s="2">
        <f>DATE(LEFT(ALT[[#This Row],[DATEMTH]],4),RIGHT(ALT[[#This Row],[DATEMTH]],2),1)</f>
        <v>44075</v>
      </c>
      <c r="P4630" t="str">
        <f>IF(AND(ALT[[#This Row],[DATE]]&gt;=DATE(2023,6,1),ALT[[#This Row],[DATE]]&lt;=DATE(2024,5,31)),"Y","N")</f>
        <v>N</v>
      </c>
      <c r="Q4630" t="str">
        <f>LEFT(ALT[[#This Row],[DATEMTH]],4)</f>
        <v>2020</v>
      </c>
    </row>
    <row r="4631" spans="1:17" x14ac:dyDescent="0.25">
      <c r="A4631" t="s">
        <v>58</v>
      </c>
      <c r="B4631" t="s">
        <v>14</v>
      </c>
      <c r="C4631" t="s">
        <v>18</v>
      </c>
      <c r="D4631" t="s">
        <v>17</v>
      </c>
      <c r="E4631" s="14">
        <v>15690.714200000004</v>
      </c>
      <c r="F4631" s="14">
        <v>64947.917156000003</v>
      </c>
      <c r="G4631" s="13">
        <v>0.24158918233377816</v>
      </c>
      <c r="H4631" s="12">
        <v>-48659751.419999994</v>
      </c>
      <c r="I4631" s="12">
        <v>-11.755669558122699</v>
      </c>
      <c r="J4631" t="s">
        <v>24</v>
      </c>
      <c r="K4631" s="14">
        <v>4592.4255640000029</v>
      </c>
      <c r="L4631" s="14">
        <v>15690.714200000004</v>
      </c>
      <c r="M4631" s="13">
        <v>0.2926842911968916</v>
      </c>
      <c r="N4631" s="12">
        <v>-3.4406998121640182</v>
      </c>
      <c r="O4631" s="2">
        <f>DATE(LEFT(ALT[[#This Row],[DATEMTH]],4),RIGHT(ALT[[#This Row],[DATEMTH]],2),1)</f>
        <v>44075</v>
      </c>
      <c r="P4631" t="str">
        <f>IF(AND(ALT[[#This Row],[DATE]]&gt;=DATE(2023,6,1),ALT[[#This Row],[DATE]]&lt;=DATE(2024,5,31)),"Y","N")</f>
        <v>N</v>
      </c>
      <c r="Q4631" t="str">
        <f>LEFT(ALT[[#This Row],[DATEMTH]],4)</f>
        <v>2020</v>
      </c>
    </row>
    <row r="4632" spans="1:17" x14ac:dyDescent="0.25">
      <c r="A4632" t="s">
        <v>58</v>
      </c>
      <c r="B4632" t="s">
        <v>14</v>
      </c>
      <c r="C4632" t="s">
        <v>18</v>
      </c>
      <c r="D4632" t="s">
        <v>17</v>
      </c>
      <c r="E4632" s="14">
        <v>15690.714200000004</v>
      </c>
      <c r="F4632" s="14">
        <v>64947.917156000003</v>
      </c>
      <c r="G4632" s="13">
        <v>0.24158918233377816</v>
      </c>
      <c r="H4632" s="12">
        <v>-48659751.419999994</v>
      </c>
      <c r="I4632" s="12">
        <v>-11.755669558122699</v>
      </c>
      <c r="J4632" t="s">
        <v>16</v>
      </c>
      <c r="K4632" s="14">
        <v>6502.047724</v>
      </c>
      <c r="L4632" s="14">
        <v>15690.714200000004</v>
      </c>
      <c r="M4632" s="13">
        <v>0.41438825799274315</v>
      </c>
      <c r="N4632" s="12">
        <v>-4.871411429728786</v>
      </c>
      <c r="O4632" s="2">
        <f>DATE(LEFT(ALT[[#This Row],[DATEMTH]],4),RIGHT(ALT[[#This Row],[DATEMTH]],2),1)</f>
        <v>44075</v>
      </c>
      <c r="P4632" t="str">
        <f>IF(AND(ALT[[#This Row],[DATE]]&gt;=DATE(2023,6,1),ALT[[#This Row],[DATE]]&lt;=DATE(2024,5,31)),"Y","N")</f>
        <v>N</v>
      </c>
      <c r="Q4632" t="str">
        <f>LEFT(ALT[[#This Row],[DATEMTH]],4)</f>
        <v>2020</v>
      </c>
    </row>
    <row r="4633" spans="1:17" x14ac:dyDescent="0.25">
      <c r="A4633" t="s">
        <v>58</v>
      </c>
      <c r="B4633" t="s">
        <v>14</v>
      </c>
      <c r="C4633" t="s">
        <v>18</v>
      </c>
      <c r="D4633" t="s">
        <v>17</v>
      </c>
      <c r="E4633" s="14">
        <v>15690.714200000004</v>
      </c>
      <c r="F4633" s="14">
        <v>64947.917156000003</v>
      </c>
      <c r="G4633" s="13">
        <v>0.24158918233377816</v>
      </c>
      <c r="H4633" s="12">
        <v>-48659751.419999994</v>
      </c>
      <c r="I4633" s="12">
        <v>-11.755669558122699</v>
      </c>
      <c r="J4633" t="s">
        <v>26</v>
      </c>
      <c r="K4633" s="14">
        <v>3272.5461360000008</v>
      </c>
      <c r="L4633" s="14">
        <v>15690.714200000004</v>
      </c>
      <c r="M4633" s="13">
        <v>0.20856578574351956</v>
      </c>
      <c r="N4633" s="12">
        <v>-2.4518304583310342</v>
      </c>
      <c r="O4633" s="2">
        <f>DATE(LEFT(ALT[[#This Row],[DATEMTH]],4),RIGHT(ALT[[#This Row],[DATEMTH]],2),1)</f>
        <v>44075</v>
      </c>
      <c r="P4633" t="str">
        <f>IF(AND(ALT[[#This Row],[DATE]]&gt;=DATE(2023,6,1),ALT[[#This Row],[DATE]]&lt;=DATE(2024,5,31)),"Y","N")</f>
        <v>N</v>
      </c>
      <c r="Q4633" t="str">
        <f>LEFT(ALT[[#This Row],[DATEMTH]],4)</f>
        <v>2020</v>
      </c>
    </row>
    <row r="4634" spans="1:17" x14ac:dyDescent="0.25">
      <c r="A4634" t="s">
        <v>58</v>
      </c>
      <c r="B4634" t="s">
        <v>14</v>
      </c>
      <c r="C4634" t="s">
        <v>19</v>
      </c>
      <c r="D4634" t="s">
        <v>17</v>
      </c>
      <c r="E4634" s="14">
        <v>16810.791656000001</v>
      </c>
      <c r="F4634" s="14">
        <v>64947.917156000003</v>
      </c>
      <c r="G4634" s="13">
        <v>0.2588349617990327</v>
      </c>
      <c r="H4634" s="12">
        <v>-48659751.419999994</v>
      </c>
      <c r="I4634" s="12">
        <v>-12.594844899946125</v>
      </c>
      <c r="J4634" t="s">
        <v>25</v>
      </c>
      <c r="K4634" s="14">
        <v>12015.409656</v>
      </c>
      <c r="L4634" s="14">
        <v>16810.791656000001</v>
      </c>
      <c r="M4634" s="13">
        <v>0.71474383252567031</v>
      </c>
      <c r="N4634" s="12">
        <v>-9.0020877138538857</v>
      </c>
      <c r="O4634" s="2">
        <f>DATE(LEFT(ALT[[#This Row],[DATEMTH]],4),RIGHT(ALT[[#This Row],[DATEMTH]],2),1)</f>
        <v>44075</v>
      </c>
      <c r="P4634" t="str">
        <f>IF(AND(ALT[[#This Row],[DATE]]&gt;=DATE(2023,6,1),ALT[[#This Row],[DATE]]&lt;=DATE(2024,5,31)),"Y","N")</f>
        <v>N</v>
      </c>
      <c r="Q4634" t="str">
        <f>LEFT(ALT[[#This Row],[DATEMTH]],4)</f>
        <v>2020</v>
      </c>
    </row>
    <row r="4635" spans="1:17" x14ac:dyDescent="0.25">
      <c r="A4635" t="s">
        <v>58</v>
      </c>
      <c r="B4635" t="s">
        <v>14</v>
      </c>
      <c r="C4635" t="s">
        <v>19</v>
      </c>
      <c r="D4635" t="s">
        <v>17</v>
      </c>
      <c r="E4635" s="14">
        <v>16810.791656000001</v>
      </c>
      <c r="F4635" s="14">
        <v>64947.917156000003</v>
      </c>
      <c r="G4635" s="13">
        <v>0.2588349617990327</v>
      </c>
      <c r="H4635" s="12">
        <v>-48659751.419999994</v>
      </c>
      <c r="I4635" s="12">
        <v>-12.594844899946125</v>
      </c>
      <c r="J4635" t="s">
        <v>24</v>
      </c>
      <c r="K4635" s="14">
        <v>4389.4936040000002</v>
      </c>
      <c r="L4635" s="14">
        <v>16810.791656000001</v>
      </c>
      <c r="M4635" s="13">
        <v>0.26111165338446923</v>
      </c>
      <c r="N4635" s="12">
        <v>-3.2886607759458828</v>
      </c>
      <c r="O4635" s="2">
        <f>DATE(LEFT(ALT[[#This Row],[DATEMTH]],4),RIGHT(ALT[[#This Row],[DATEMTH]],2),1)</f>
        <v>44075</v>
      </c>
      <c r="P4635" t="str">
        <f>IF(AND(ALT[[#This Row],[DATE]]&gt;=DATE(2023,6,1),ALT[[#This Row],[DATE]]&lt;=DATE(2024,5,31)),"Y","N")</f>
        <v>N</v>
      </c>
      <c r="Q4635" t="str">
        <f>LEFT(ALT[[#This Row],[DATEMTH]],4)</f>
        <v>2020</v>
      </c>
    </row>
    <row r="4636" spans="1:17" x14ac:dyDescent="0.25">
      <c r="A4636" t="s">
        <v>58</v>
      </c>
      <c r="B4636" t="s">
        <v>14</v>
      </c>
      <c r="C4636" t="s">
        <v>19</v>
      </c>
      <c r="D4636" t="s">
        <v>17</v>
      </c>
      <c r="E4636" s="14">
        <v>16810.791656000001</v>
      </c>
      <c r="F4636" s="14">
        <v>64947.917156000003</v>
      </c>
      <c r="G4636" s="13">
        <v>0.2588349617990327</v>
      </c>
      <c r="H4636" s="12">
        <v>-48659751.419999994</v>
      </c>
      <c r="I4636" s="12">
        <v>-12.594844899946125</v>
      </c>
      <c r="J4636" t="s">
        <v>16</v>
      </c>
      <c r="K4636" s="14">
        <v>4.1797639999999996</v>
      </c>
      <c r="L4636" s="14">
        <v>16810.791656000001</v>
      </c>
      <c r="M4636" s="13">
        <v>2.4863576240374049E-4</v>
      </c>
      <c r="N4636" s="12">
        <v>-3.1315288640549675E-3</v>
      </c>
      <c r="O4636" s="2">
        <f>DATE(LEFT(ALT[[#This Row],[DATEMTH]],4),RIGHT(ALT[[#This Row],[DATEMTH]],2),1)</f>
        <v>44075</v>
      </c>
      <c r="P4636" t="str">
        <f>IF(AND(ALT[[#This Row],[DATE]]&gt;=DATE(2023,6,1),ALT[[#This Row],[DATE]]&lt;=DATE(2024,5,31)),"Y","N")</f>
        <v>N</v>
      </c>
      <c r="Q4636" t="str">
        <f>LEFT(ALT[[#This Row],[DATEMTH]],4)</f>
        <v>2020</v>
      </c>
    </row>
    <row r="4637" spans="1:17" x14ac:dyDescent="0.25">
      <c r="A4637" t="s">
        <v>58</v>
      </c>
      <c r="B4637" t="s">
        <v>14</v>
      </c>
      <c r="C4637" t="s">
        <v>19</v>
      </c>
      <c r="D4637" t="s">
        <v>17</v>
      </c>
      <c r="E4637" s="14">
        <v>16810.791656000001</v>
      </c>
      <c r="F4637" s="14">
        <v>64947.917156000003</v>
      </c>
      <c r="G4637" s="13">
        <v>0.2588349617990327</v>
      </c>
      <c r="H4637" s="12">
        <v>-48659751.419999994</v>
      </c>
      <c r="I4637" s="12">
        <v>-12.594844899946125</v>
      </c>
      <c r="J4637" t="s">
        <v>26</v>
      </c>
      <c r="K4637" s="14">
        <v>401.70863200000002</v>
      </c>
      <c r="L4637" s="14">
        <v>16810.791656000001</v>
      </c>
      <c r="M4637" s="13">
        <v>2.3895878327456679E-2</v>
      </c>
      <c r="N4637" s="12">
        <v>-0.30096488128230087</v>
      </c>
      <c r="O4637" s="2">
        <f>DATE(LEFT(ALT[[#This Row],[DATEMTH]],4),RIGHT(ALT[[#This Row],[DATEMTH]],2),1)</f>
        <v>44075</v>
      </c>
      <c r="P4637" t="str">
        <f>IF(AND(ALT[[#This Row],[DATE]]&gt;=DATE(2023,6,1),ALT[[#This Row],[DATE]]&lt;=DATE(2024,5,31)),"Y","N")</f>
        <v>N</v>
      </c>
      <c r="Q4637" t="str">
        <f>LEFT(ALT[[#This Row],[DATEMTH]],4)</f>
        <v>2020</v>
      </c>
    </row>
    <row r="4638" spans="1:17" x14ac:dyDescent="0.25">
      <c r="A4638" t="s">
        <v>58</v>
      </c>
      <c r="B4638" t="s">
        <v>14</v>
      </c>
      <c r="C4638" t="s">
        <v>20</v>
      </c>
      <c r="D4638" t="s">
        <v>17</v>
      </c>
      <c r="E4638" s="14">
        <v>20034.815923999999</v>
      </c>
      <c r="F4638" s="14">
        <v>64947.917156000003</v>
      </c>
      <c r="G4638" s="13">
        <v>0.30847511053938625</v>
      </c>
      <c r="H4638" s="12">
        <v>-48659751.419999994</v>
      </c>
      <c r="I4638" s="12">
        <v>-15.010322198103557</v>
      </c>
      <c r="J4638" t="s">
        <v>25</v>
      </c>
      <c r="K4638" s="14">
        <v>3047.0449640000002</v>
      </c>
      <c r="L4638" s="14">
        <v>20034.815924000002</v>
      </c>
      <c r="M4638" s="13">
        <v>0.15208749486686823</v>
      </c>
      <c r="N4638" s="12">
        <v>-2.282882300254113</v>
      </c>
      <c r="O4638" s="2">
        <f>DATE(LEFT(ALT[[#This Row],[DATEMTH]],4),RIGHT(ALT[[#This Row],[DATEMTH]],2),1)</f>
        <v>44075</v>
      </c>
      <c r="P4638" t="str">
        <f>IF(AND(ALT[[#This Row],[DATE]]&gt;=DATE(2023,6,1),ALT[[#This Row],[DATE]]&lt;=DATE(2024,5,31)),"Y","N")</f>
        <v>N</v>
      </c>
      <c r="Q4638" t="str">
        <f>LEFT(ALT[[#This Row],[DATEMTH]],4)</f>
        <v>2020</v>
      </c>
    </row>
    <row r="4639" spans="1:17" x14ac:dyDescent="0.25">
      <c r="A4639" t="s">
        <v>58</v>
      </c>
      <c r="B4639" t="s">
        <v>14</v>
      </c>
      <c r="C4639" t="s">
        <v>20</v>
      </c>
      <c r="D4639" t="s">
        <v>17</v>
      </c>
      <c r="E4639" s="14">
        <v>20034.815923999999</v>
      </c>
      <c r="F4639" s="14">
        <v>64947.917156000003</v>
      </c>
      <c r="G4639" s="13">
        <v>0.30847511053938625</v>
      </c>
      <c r="H4639" s="12">
        <v>-48659751.419999994</v>
      </c>
      <c r="I4639" s="12">
        <v>-15.010322198103557</v>
      </c>
      <c r="J4639" t="s">
        <v>24</v>
      </c>
      <c r="K4639" s="14">
        <v>7100.2155160000002</v>
      </c>
      <c r="L4639" s="14">
        <v>20034.815924000002</v>
      </c>
      <c r="M4639" s="13">
        <v>0.35439384833551413</v>
      </c>
      <c r="N4639" s="12">
        <v>-5.3195658485419131</v>
      </c>
      <c r="O4639" s="2">
        <f>DATE(LEFT(ALT[[#This Row],[DATEMTH]],4),RIGHT(ALT[[#This Row],[DATEMTH]],2),1)</f>
        <v>44075</v>
      </c>
      <c r="P4639" t="str">
        <f>IF(AND(ALT[[#This Row],[DATE]]&gt;=DATE(2023,6,1),ALT[[#This Row],[DATE]]&lt;=DATE(2024,5,31)),"Y","N")</f>
        <v>N</v>
      </c>
      <c r="Q4639" t="str">
        <f>LEFT(ALT[[#This Row],[DATEMTH]],4)</f>
        <v>2020</v>
      </c>
    </row>
    <row r="4640" spans="1:17" x14ac:dyDescent="0.25">
      <c r="A4640" t="s">
        <v>58</v>
      </c>
      <c r="B4640" t="s">
        <v>14</v>
      </c>
      <c r="C4640" t="s">
        <v>20</v>
      </c>
      <c r="D4640" t="s">
        <v>17</v>
      </c>
      <c r="E4640" s="14">
        <v>20034.815923999999</v>
      </c>
      <c r="F4640" s="14">
        <v>64947.917156000003</v>
      </c>
      <c r="G4640" s="13">
        <v>0.30847511053938625</v>
      </c>
      <c r="H4640" s="12">
        <v>-48659751.419999994</v>
      </c>
      <c r="I4640" s="12">
        <v>-15.010322198103557</v>
      </c>
      <c r="J4640" t="s">
        <v>16</v>
      </c>
      <c r="K4640" s="14">
        <v>8806.8571520000005</v>
      </c>
      <c r="L4640" s="14">
        <v>20034.815924000002</v>
      </c>
      <c r="M4640" s="13">
        <v>0.43957764251031306</v>
      </c>
      <c r="N4640" s="12">
        <v>-6.5982020451625818</v>
      </c>
      <c r="O4640" s="2">
        <f>DATE(LEFT(ALT[[#This Row],[DATEMTH]],4),RIGHT(ALT[[#This Row],[DATEMTH]],2),1)</f>
        <v>44075</v>
      </c>
      <c r="P4640" t="str">
        <f>IF(AND(ALT[[#This Row],[DATE]]&gt;=DATE(2023,6,1),ALT[[#This Row],[DATE]]&lt;=DATE(2024,5,31)),"Y","N")</f>
        <v>N</v>
      </c>
      <c r="Q4640" t="str">
        <f>LEFT(ALT[[#This Row],[DATEMTH]],4)</f>
        <v>2020</v>
      </c>
    </row>
    <row r="4641" spans="1:17" x14ac:dyDescent="0.25">
      <c r="A4641" t="s">
        <v>58</v>
      </c>
      <c r="B4641" t="s">
        <v>14</v>
      </c>
      <c r="C4641" t="s">
        <v>20</v>
      </c>
      <c r="D4641" t="s">
        <v>17</v>
      </c>
      <c r="E4641" s="14">
        <v>20034.815923999999</v>
      </c>
      <c r="F4641" s="14">
        <v>64947.917156000003</v>
      </c>
      <c r="G4641" s="13">
        <v>0.30847511053938625</v>
      </c>
      <c r="H4641" s="12">
        <v>-48659751.419999994</v>
      </c>
      <c r="I4641" s="12">
        <v>-15.010322198103557</v>
      </c>
      <c r="J4641" t="s">
        <v>26</v>
      </c>
      <c r="K4641" s="14">
        <v>1080.698292</v>
      </c>
      <c r="L4641" s="14">
        <v>20034.815924000002</v>
      </c>
      <c r="M4641" s="13">
        <v>5.3941014287304509E-2</v>
      </c>
      <c r="N4641" s="12">
        <v>-0.809672004144948</v>
      </c>
      <c r="O4641" s="2">
        <f>DATE(LEFT(ALT[[#This Row],[DATEMTH]],4),RIGHT(ALT[[#This Row],[DATEMTH]],2),1)</f>
        <v>44075</v>
      </c>
      <c r="P4641" t="str">
        <f>IF(AND(ALT[[#This Row],[DATE]]&gt;=DATE(2023,6,1),ALT[[#This Row],[DATE]]&lt;=DATE(2024,5,31)),"Y","N")</f>
        <v>N</v>
      </c>
      <c r="Q4641" t="str">
        <f>LEFT(ALT[[#This Row],[DATEMTH]],4)</f>
        <v>2020</v>
      </c>
    </row>
    <row r="4642" spans="1:17" x14ac:dyDescent="0.25">
      <c r="A4642" t="s">
        <v>58</v>
      </c>
      <c r="B4642" t="s">
        <v>14</v>
      </c>
      <c r="C4642" t="s">
        <v>15</v>
      </c>
      <c r="D4642" t="s">
        <v>23</v>
      </c>
      <c r="E4642" s="14">
        <v>12411.595375999999</v>
      </c>
      <c r="F4642" s="14">
        <v>64947.917156000003</v>
      </c>
      <c r="G4642" s="13">
        <v>0.19110074532780297</v>
      </c>
      <c r="H4642" s="12">
        <v>0</v>
      </c>
      <c r="I4642" s="12">
        <v>0</v>
      </c>
      <c r="J4642" t="s">
        <v>25</v>
      </c>
      <c r="K4642" s="14">
        <v>1774.8671399999996</v>
      </c>
      <c r="L4642" s="14">
        <v>12411.595376000001</v>
      </c>
      <c r="M4642" s="13">
        <v>0.1430007252276381</v>
      </c>
      <c r="N4642" s="12">
        <v>0</v>
      </c>
      <c r="O4642" s="2">
        <f>DATE(LEFT(ALT[[#This Row],[DATEMTH]],4),RIGHT(ALT[[#This Row],[DATEMTH]],2),1)</f>
        <v>44075</v>
      </c>
      <c r="P4642" t="str">
        <f>IF(AND(ALT[[#This Row],[DATE]]&gt;=DATE(2023,6,1),ALT[[#This Row],[DATE]]&lt;=DATE(2024,5,31)),"Y","N")</f>
        <v>N</v>
      </c>
      <c r="Q4642" t="str">
        <f>LEFT(ALT[[#This Row],[DATEMTH]],4)</f>
        <v>2020</v>
      </c>
    </row>
    <row r="4643" spans="1:17" x14ac:dyDescent="0.25">
      <c r="A4643" t="s">
        <v>58</v>
      </c>
      <c r="B4643" t="s">
        <v>14</v>
      </c>
      <c r="C4643" t="s">
        <v>15</v>
      </c>
      <c r="D4643" t="s">
        <v>23</v>
      </c>
      <c r="E4643" s="14">
        <v>12411.595375999999</v>
      </c>
      <c r="F4643" s="14">
        <v>64947.917156000003</v>
      </c>
      <c r="G4643" s="13">
        <v>0.19110074532780297</v>
      </c>
      <c r="H4643" s="12">
        <v>0</v>
      </c>
      <c r="I4643" s="12">
        <v>0</v>
      </c>
      <c r="J4643" t="s">
        <v>24</v>
      </c>
      <c r="K4643" s="14">
        <v>5210.7776920000015</v>
      </c>
      <c r="L4643" s="14">
        <v>12411.595376000001</v>
      </c>
      <c r="M4643" s="13">
        <v>0.41983141845535465</v>
      </c>
      <c r="N4643" s="12">
        <v>0</v>
      </c>
      <c r="O4643" s="2">
        <f>DATE(LEFT(ALT[[#This Row],[DATEMTH]],4),RIGHT(ALT[[#This Row],[DATEMTH]],2),1)</f>
        <v>44075</v>
      </c>
      <c r="P4643" t="str">
        <f>IF(AND(ALT[[#This Row],[DATE]]&gt;=DATE(2023,6,1),ALT[[#This Row],[DATE]]&lt;=DATE(2024,5,31)),"Y","N")</f>
        <v>N</v>
      </c>
      <c r="Q4643" t="str">
        <f>LEFT(ALT[[#This Row],[DATEMTH]],4)</f>
        <v>2020</v>
      </c>
    </row>
    <row r="4644" spans="1:17" x14ac:dyDescent="0.25">
      <c r="A4644" t="s">
        <v>58</v>
      </c>
      <c r="B4644" t="s">
        <v>14</v>
      </c>
      <c r="C4644" t="s">
        <v>15</v>
      </c>
      <c r="D4644" t="s">
        <v>23</v>
      </c>
      <c r="E4644" s="14">
        <v>12411.595375999999</v>
      </c>
      <c r="F4644" s="14">
        <v>64947.917156000003</v>
      </c>
      <c r="G4644" s="13">
        <v>0.19110074532780297</v>
      </c>
      <c r="H4644" s="12">
        <v>0</v>
      </c>
      <c r="I4644" s="12">
        <v>0</v>
      </c>
      <c r="J4644" t="s">
        <v>16</v>
      </c>
      <c r="K4644" s="14">
        <v>4099.7473360000004</v>
      </c>
      <c r="L4644" s="14">
        <v>12411.595376000001</v>
      </c>
      <c r="M4644" s="13">
        <v>0.33031590313744691</v>
      </c>
      <c r="N4644" s="12">
        <v>0</v>
      </c>
      <c r="O4644" s="2">
        <f>DATE(LEFT(ALT[[#This Row],[DATEMTH]],4),RIGHT(ALT[[#This Row],[DATEMTH]],2),1)</f>
        <v>44075</v>
      </c>
      <c r="P4644" t="str">
        <f>IF(AND(ALT[[#This Row],[DATE]]&gt;=DATE(2023,6,1),ALT[[#This Row],[DATE]]&lt;=DATE(2024,5,31)),"Y","N")</f>
        <v>N</v>
      </c>
      <c r="Q4644" t="str">
        <f>LEFT(ALT[[#This Row],[DATEMTH]],4)</f>
        <v>2020</v>
      </c>
    </row>
    <row r="4645" spans="1:17" x14ac:dyDescent="0.25">
      <c r="A4645" t="s">
        <v>58</v>
      </c>
      <c r="B4645" t="s">
        <v>14</v>
      </c>
      <c r="C4645" t="s">
        <v>15</v>
      </c>
      <c r="D4645" t="s">
        <v>23</v>
      </c>
      <c r="E4645" s="14">
        <v>12411.595375999999</v>
      </c>
      <c r="F4645" s="14">
        <v>64947.917156000003</v>
      </c>
      <c r="G4645" s="13">
        <v>0.19110074532780297</v>
      </c>
      <c r="H4645" s="12">
        <v>0</v>
      </c>
      <c r="I4645" s="12">
        <v>0</v>
      </c>
      <c r="J4645" t="s">
        <v>26</v>
      </c>
      <c r="K4645" s="14">
        <v>1326.2032079999999</v>
      </c>
      <c r="L4645" s="14">
        <v>12411.595376000001</v>
      </c>
      <c r="M4645" s="13">
        <v>0.10685195317956035</v>
      </c>
      <c r="N4645" s="12">
        <v>0</v>
      </c>
      <c r="O4645" s="2">
        <f>DATE(LEFT(ALT[[#This Row],[DATEMTH]],4),RIGHT(ALT[[#This Row],[DATEMTH]],2),1)</f>
        <v>44075</v>
      </c>
      <c r="P4645" t="str">
        <f>IF(AND(ALT[[#This Row],[DATE]]&gt;=DATE(2023,6,1),ALT[[#This Row],[DATE]]&lt;=DATE(2024,5,31)),"Y","N")</f>
        <v>N</v>
      </c>
      <c r="Q4645" t="str">
        <f>LEFT(ALT[[#This Row],[DATEMTH]],4)</f>
        <v>2020</v>
      </c>
    </row>
    <row r="4646" spans="1:17" x14ac:dyDescent="0.25">
      <c r="A4646" t="s">
        <v>58</v>
      </c>
      <c r="B4646" t="s">
        <v>14</v>
      </c>
      <c r="C4646" t="s">
        <v>18</v>
      </c>
      <c r="D4646" t="s">
        <v>23</v>
      </c>
      <c r="E4646" s="14">
        <v>15690.714200000004</v>
      </c>
      <c r="F4646" s="14">
        <v>64947.917156000003</v>
      </c>
      <c r="G4646" s="13">
        <v>0.24158918233377816</v>
      </c>
      <c r="H4646" s="12">
        <v>0</v>
      </c>
      <c r="I4646" s="12">
        <v>0</v>
      </c>
      <c r="J4646" t="s">
        <v>25</v>
      </c>
      <c r="K4646" s="14">
        <v>1323.6947759999998</v>
      </c>
      <c r="L4646" s="14">
        <v>15690.714200000004</v>
      </c>
      <c r="M4646" s="13">
        <v>8.4361665066845684E-2</v>
      </c>
      <c r="N4646" s="12">
        <v>0</v>
      </c>
      <c r="O4646" s="2">
        <f>DATE(LEFT(ALT[[#This Row],[DATEMTH]],4),RIGHT(ALT[[#This Row],[DATEMTH]],2),1)</f>
        <v>44075</v>
      </c>
      <c r="P4646" t="str">
        <f>IF(AND(ALT[[#This Row],[DATE]]&gt;=DATE(2023,6,1),ALT[[#This Row],[DATE]]&lt;=DATE(2024,5,31)),"Y","N")</f>
        <v>N</v>
      </c>
      <c r="Q4646" t="str">
        <f>LEFT(ALT[[#This Row],[DATEMTH]],4)</f>
        <v>2020</v>
      </c>
    </row>
    <row r="4647" spans="1:17" x14ac:dyDescent="0.25">
      <c r="A4647" t="s">
        <v>58</v>
      </c>
      <c r="B4647" t="s">
        <v>14</v>
      </c>
      <c r="C4647" t="s">
        <v>18</v>
      </c>
      <c r="D4647" t="s">
        <v>23</v>
      </c>
      <c r="E4647" s="14">
        <v>15690.714200000004</v>
      </c>
      <c r="F4647" s="14">
        <v>64947.917156000003</v>
      </c>
      <c r="G4647" s="13">
        <v>0.24158918233377816</v>
      </c>
      <c r="H4647" s="12">
        <v>0</v>
      </c>
      <c r="I4647" s="12">
        <v>0</v>
      </c>
      <c r="J4647" t="s">
        <v>24</v>
      </c>
      <c r="K4647" s="14">
        <v>4592.4255640000029</v>
      </c>
      <c r="L4647" s="14">
        <v>15690.714200000004</v>
      </c>
      <c r="M4647" s="13">
        <v>0.2926842911968916</v>
      </c>
      <c r="N4647" s="12">
        <v>0</v>
      </c>
      <c r="O4647" s="2">
        <f>DATE(LEFT(ALT[[#This Row],[DATEMTH]],4),RIGHT(ALT[[#This Row],[DATEMTH]],2),1)</f>
        <v>44075</v>
      </c>
      <c r="P4647" t="str">
        <f>IF(AND(ALT[[#This Row],[DATE]]&gt;=DATE(2023,6,1),ALT[[#This Row],[DATE]]&lt;=DATE(2024,5,31)),"Y","N")</f>
        <v>N</v>
      </c>
      <c r="Q4647" t="str">
        <f>LEFT(ALT[[#This Row],[DATEMTH]],4)</f>
        <v>2020</v>
      </c>
    </row>
    <row r="4648" spans="1:17" x14ac:dyDescent="0.25">
      <c r="A4648" t="s">
        <v>58</v>
      </c>
      <c r="B4648" t="s">
        <v>14</v>
      </c>
      <c r="C4648" t="s">
        <v>18</v>
      </c>
      <c r="D4648" t="s">
        <v>23</v>
      </c>
      <c r="E4648" s="14">
        <v>15690.714200000004</v>
      </c>
      <c r="F4648" s="14">
        <v>64947.917156000003</v>
      </c>
      <c r="G4648" s="13">
        <v>0.24158918233377816</v>
      </c>
      <c r="H4648" s="12">
        <v>0</v>
      </c>
      <c r="I4648" s="12">
        <v>0</v>
      </c>
      <c r="J4648" t="s">
        <v>16</v>
      </c>
      <c r="K4648" s="14">
        <v>6502.047724</v>
      </c>
      <c r="L4648" s="14">
        <v>15690.714200000004</v>
      </c>
      <c r="M4648" s="13">
        <v>0.41438825799274315</v>
      </c>
      <c r="N4648" s="12">
        <v>0</v>
      </c>
      <c r="O4648" s="2">
        <f>DATE(LEFT(ALT[[#This Row],[DATEMTH]],4),RIGHT(ALT[[#This Row],[DATEMTH]],2),1)</f>
        <v>44075</v>
      </c>
      <c r="P4648" t="str">
        <f>IF(AND(ALT[[#This Row],[DATE]]&gt;=DATE(2023,6,1),ALT[[#This Row],[DATE]]&lt;=DATE(2024,5,31)),"Y","N")</f>
        <v>N</v>
      </c>
      <c r="Q4648" t="str">
        <f>LEFT(ALT[[#This Row],[DATEMTH]],4)</f>
        <v>2020</v>
      </c>
    </row>
    <row r="4649" spans="1:17" x14ac:dyDescent="0.25">
      <c r="A4649" t="s">
        <v>58</v>
      </c>
      <c r="B4649" t="s">
        <v>14</v>
      </c>
      <c r="C4649" t="s">
        <v>18</v>
      </c>
      <c r="D4649" t="s">
        <v>23</v>
      </c>
      <c r="E4649" s="14">
        <v>15690.714200000004</v>
      </c>
      <c r="F4649" s="14">
        <v>64947.917156000003</v>
      </c>
      <c r="G4649" s="13">
        <v>0.24158918233377816</v>
      </c>
      <c r="H4649" s="12">
        <v>0</v>
      </c>
      <c r="I4649" s="12">
        <v>0</v>
      </c>
      <c r="J4649" t="s">
        <v>26</v>
      </c>
      <c r="K4649" s="14">
        <v>3272.5461360000008</v>
      </c>
      <c r="L4649" s="14">
        <v>15690.714200000004</v>
      </c>
      <c r="M4649" s="13">
        <v>0.20856578574351956</v>
      </c>
      <c r="N4649" s="12">
        <v>0</v>
      </c>
      <c r="O4649" s="2">
        <f>DATE(LEFT(ALT[[#This Row],[DATEMTH]],4),RIGHT(ALT[[#This Row],[DATEMTH]],2),1)</f>
        <v>44075</v>
      </c>
      <c r="P4649" t="str">
        <f>IF(AND(ALT[[#This Row],[DATE]]&gt;=DATE(2023,6,1),ALT[[#This Row],[DATE]]&lt;=DATE(2024,5,31)),"Y","N")</f>
        <v>N</v>
      </c>
      <c r="Q4649" t="str">
        <f>LEFT(ALT[[#This Row],[DATEMTH]],4)</f>
        <v>2020</v>
      </c>
    </row>
    <row r="4650" spans="1:17" x14ac:dyDescent="0.25">
      <c r="A4650" t="s">
        <v>58</v>
      </c>
      <c r="B4650" t="s">
        <v>14</v>
      </c>
      <c r="C4650" t="s">
        <v>19</v>
      </c>
      <c r="D4650" t="s">
        <v>23</v>
      </c>
      <c r="E4650" s="14">
        <v>16810.791656000001</v>
      </c>
      <c r="F4650" s="14">
        <v>64947.917156000003</v>
      </c>
      <c r="G4650" s="13">
        <v>0.2588349617990327</v>
      </c>
      <c r="H4650" s="12">
        <v>0</v>
      </c>
      <c r="I4650" s="12">
        <v>0</v>
      </c>
      <c r="J4650" t="s">
        <v>25</v>
      </c>
      <c r="K4650" s="14">
        <v>12015.409656</v>
      </c>
      <c r="L4650" s="14">
        <v>16810.791656000001</v>
      </c>
      <c r="M4650" s="13">
        <v>0.71474383252567031</v>
      </c>
      <c r="N4650" s="12">
        <v>0</v>
      </c>
      <c r="O4650" s="2">
        <f>DATE(LEFT(ALT[[#This Row],[DATEMTH]],4),RIGHT(ALT[[#This Row],[DATEMTH]],2),1)</f>
        <v>44075</v>
      </c>
      <c r="P4650" t="str">
        <f>IF(AND(ALT[[#This Row],[DATE]]&gt;=DATE(2023,6,1),ALT[[#This Row],[DATE]]&lt;=DATE(2024,5,31)),"Y","N")</f>
        <v>N</v>
      </c>
      <c r="Q4650" t="str">
        <f>LEFT(ALT[[#This Row],[DATEMTH]],4)</f>
        <v>2020</v>
      </c>
    </row>
    <row r="4651" spans="1:17" x14ac:dyDescent="0.25">
      <c r="A4651" t="s">
        <v>58</v>
      </c>
      <c r="B4651" t="s">
        <v>14</v>
      </c>
      <c r="C4651" t="s">
        <v>19</v>
      </c>
      <c r="D4651" t="s">
        <v>23</v>
      </c>
      <c r="E4651" s="14">
        <v>16810.791656000001</v>
      </c>
      <c r="F4651" s="14">
        <v>64947.917156000003</v>
      </c>
      <c r="G4651" s="13">
        <v>0.2588349617990327</v>
      </c>
      <c r="H4651" s="12">
        <v>0</v>
      </c>
      <c r="I4651" s="12">
        <v>0</v>
      </c>
      <c r="J4651" t="s">
        <v>24</v>
      </c>
      <c r="K4651" s="14">
        <v>4389.4936040000002</v>
      </c>
      <c r="L4651" s="14">
        <v>16810.791656000001</v>
      </c>
      <c r="M4651" s="13">
        <v>0.26111165338446923</v>
      </c>
      <c r="N4651" s="12">
        <v>0</v>
      </c>
      <c r="O4651" s="2">
        <f>DATE(LEFT(ALT[[#This Row],[DATEMTH]],4),RIGHT(ALT[[#This Row],[DATEMTH]],2),1)</f>
        <v>44075</v>
      </c>
      <c r="P4651" t="str">
        <f>IF(AND(ALT[[#This Row],[DATE]]&gt;=DATE(2023,6,1),ALT[[#This Row],[DATE]]&lt;=DATE(2024,5,31)),"Y","N")</f>
        <v>N</v>
      </c>
      <c r="Q4651" t="str">
        <f>LEFT(ALT[[#This Row],[DATEMTH]],4)</f>
        <v>2020</v>
      </c>
    </row>
    <row r="4652" spans="1:17" x14ac:dyDescent="0.25">
      <c r="A4652" t="s">
        <v>58</v>
      </c>
      <c r="B4652" t="s">
        <v>14</v>
      </c>
      <c r="C4652" t="s">
        <v>19</v>
      </c>
      <c r="D4652" t="s">
        <v>23</v>
      </c>
      <c r="E4652" s="14">
        <v>16810.791656000001</v>
      </c>
      <c r="F4652" s="14">
        <v>64947.917156000003</v>
      </c>
      <c r="G4652" s="13">
        <v>0.2588349617990327</v>
      </c>
      <c r="H4652" s="12">
        <v>0</v>
      </c>
      <c r="I4652" s="12">
        <v>0</v>
      </c>
      <c r="J4652" t="s">
        <v>16</v>
      </c>
      <c r="K4652" s="14">
        <v>4.1797639999999996</v>
      </c>
      <c r="L4652" s="14">
        <v>16810.791656000001</v>
      </c>
      <c r="M4652" s="13">
        <v>2.4863576240374049E-4</v>
      </c>
      <c r="N4652" s="12">
        <v>0</v>
      </c>
      <c r="O4652" s="2">
        <f>DATE(LEFT(ALT[[#This Row],[DATEMTH]],4),RIGHT(ALT[[#This Row],[DATEMTH]],2),1)</f>
        <v>44075</v>
      </c>
      <c r="P4652" t="str">
        <f>IF(AND(ALT[[#This Row],[DATE]]&gt;=DATE(2023,6,1),ALT[[#This Row],[DATE]]&lt;=DATE(2024,5,31)),"Y","N")</f>
        <v>N</v>
      </c>
      <c r="Q4652" t="str">
        <f>LEFT(ALT[[#This Row],[DATEMTH]],4)</f>
        <v>2020</v>
      </c>
    </row>
    <row r="4653" spans="1:17" x14ac:dyDescent="0.25">
      <c r="A4653" t="s">
        <v>58</v>
      </c>
      <c r="B4653" t="s">
        <v>14</v>
      </c>
      <c r="C4653" t="s">
        <v>19</v>
      </c>
      <c r="D4653" t="s">
        <v>23</v>
      </c>
      <c r="E4653" s="14">
        <v>16810.791656000001</v>
      </c>
      <c r="F4653" s="14">
        <v>64947.917156000003</v>
      </c>
      <c r="G4653" s="13">
        <v>0.2588349617990327</v>
      </c>
      <c r="H4653" s="12">
        <v>0</v>
      </c>
      <c r="I4653" s="12">
        <v>0</v>
      </c>
      <c r="J4653" t="s">
        <v>26</v>
      </c>
      <c r="K4653" s="14">
        <v>401.70863200000002</v>
      </c>
      <c r="L4653" s="14">
        <v>16810.791656000001</v>
      </c>
      <c r="M4653" s="13">
        <v>2.3895878327456679E-2</v>
      </c>
      <c r="N4653" s="12">
        <v>0</v>
      </c>
      <c r="O4653" s="2">
        <f>DATE(LEFT(ALT[[#This Row],[DATEMTH]],4),RIGHT(ALT[[#This Row],[DATEMTH]],2),1)</f>
        <v>44075</v>
      </c>
      <c r="P4653" t="str">
        <f>IF(AND(ALT[[#This Row],[DATE]]&gt;=DATE(2023,6,1),ALT[[#This Row],[DATE]]&lt;=DATE(2024,5,31)),"Y","N")</f>
        <v>N</v>
      </c>
      <c r="Q4653" t="str">
        <f>LEFT(ALT[[#This Row],[DATEMTH]],4)</f>
        <v>2020</v>
      </c>
    </row>
    <row r="4654" spans="1:17" x14ac:dyDescent="0.25">
      <c r="A4654" t="s">
        <v>58</v>
      </c>
      <c r="B4654" t="s">
        <v>14</v>
      </c>
      <c r="C4654" t="s">
        <v>20</v>
      </c>
      <c r="D4654" t="s">
        <v>23</v>
      </c>
      <c r="E4654" s="14">
        <v>20034.815923999999</v>
      </c>
      <c r="F4654" s="14">
        <v>64947.917156000003</v>
      </c>
      <c r="G4654" s="13">
        <v>0.30847511053938625</v>
      </c>
      <c r="H4654" s="12">
        <v>0</v>
      </c>
      <c r="I4654" s="12">
        <v>0</v>
      </c>
      <c r="J4654" t="s">
        <v>25</v>
      </c>
      <c r="K4654" s="14">
        <v>3047.0449640000002</v>
      </c>
      <c r="L4654" s="14">
        <v>20034.815924000002</v>
      </c>
      <c r="M4654" s="13">
        <v>0.15208749486686823</v>
      </c>
      <c r="N4654" s="12">
        <v>0</v>
      </c>
      <c r="O4654" s="2">
        <f>DATE(LEFT(ALT[[#This Row],[DATEMTH]],4),RIGHT(ALT[[#This Row],[DATEMTH]],2),1)</f>
        <v>44075</v>
      </c>
      <c r="P4654" t="str">
        <f>IF(AND(ALT[[#This Row],[DATE]]&gt;=DATE(2023,6,1),ALT[[#This Row],[DATE]]&lt;=DATE(2024,5,31)),"Y","N")</f>
        <v>N</v>
      </c>
      <c r="Q4654" t="str">
        <f>LEFT(ALT[[#This Row],[DATEMTH]],4)</f>
        <v>2020</v>
      </c>
    </row>
    <row r="4655" spans="1:17" x14ac:dyDescent="0.25">
      <c r="A4655" t="s">
        <v>58</v>
      </c>
      <c r="B4655" t="s">
        <v>14</v>
      </c>
      <c r="C4655" t="s">
        <v>20</v>
      </c>
      <c r="D4655" t="s">
        <v>23</v>
      </c>
      <c r="E4655" s="14">
        <v>20034.815923999999</v>
      </c>
      <c r="F4655" s="14">
        <v>64947.917156000003</v>
      </c>
      <c r="G4655" s="13">
        <v>0.30847511053938625</v>
      </c>
      <c r="H4655" s="12">
        <v>0</v>
      </c>
      <c r="I4655" s="12">
        <v>0</v>
      </c>
      <c r="J4655" t="s">
        <v>24</v>
      </c>
      <c r="K4655" s="14">
        <v>7100.2155160000002</v>
      </c>
      <c r="L4655" s="14">
        <v>20034.815924000002</v>
      </c>
      <c r="M4655" s="13">
        <v>0.35439384833551413</v>
      </c>
      <c r="N4655" s="12">
        <v>0</v>
      </c>
      <c r="O4655" s="2">
        <f>DATE(LEFT(ALT[[#This Row],[DATEMTH]],4),RIGHT(ALT[[#This Row],[DATEMTH]],2),1)</f>
        <v>44075</v>
      </c>
      <c r="P4655" t="str">
        <f>IF(AND(ALT[[#This Row],[DATE]]&gt;=DATE(2023,6,1),ALT[[#This Row],[DATE]]&lt;=DATE(2024,5,31)),"Y","N")</f>
        <v>N</v>
      </c>
      <c r="Q4655" t="str">
        <f>LEFT(ALT[[#This Row],[DATEMTH]],4)</f>
        <v>2020</v>
      </c>
    </row>
    <row r="4656" spans="1:17" x14ac:dyDescent="0.25">
      <c r="A4656" t="s">
        <v>58</v>
      </c>
      <c r="B4656" t="s">
        <v>14</v>
      </c>
      <c r="C4656" t="s">
        <v>20</v>
      </c>
      <c r="D4656" t="s">
        <v>23</v>
      </c>
      <c r="E4656" s="14">
        <v>20034.815923999999</v>
      </c>
      <c r="F4656" s="14">
        <v>64947.917156000003</v>
      </c>
      <c r="G4656" s="13">
        <v>0.30847511053938625</v>
      </c>
      <c r="H4656" s="12">
        <v>0</v>
      </c>
      <c r="I4656" s="12">
        <v>0</v>
      </c>
      <c r="J4656" t="s">
        <v>16</v>
      </c>
      <c r="K4656" s="14">
        <v>8806.8571520000005</v>
      </c>
      <c r="L4656" s="14">
        <v>20034.815924000002</v>
      </c>
      <c r="M4656" s="13">
        <v>0.43957764251031306</v>
      </c>
      <c r="N4656" s="12">
        <v>0</v>
      </c>
      <c r="O4656" s="2">
        <f>DATE(LEFT(ALT[[#This Row],[DATEMTH]],4),RIGHT(ALT[[#This Row],[DATEMTH]],2),1)</f>
        <v>44075</v>
      </c>
      <c r="P4656" t="str">
        <f>IF(AND(ALT[[#This Row],[DATE]]&gt;=DATE(2023,6,1),ALT[[#This Row],[DATE]]&lt;=DATE(2024,5,31)),"Y","N")</f>
        <v>N</v>
      </c>
      <c r="Q4656" t="str">
        <f>LEFT(ALT[[#This Row],[DATEMTH]],4)</f>
        <v>2020</v>
      </c>
    </row>
    <row r="4657" spans="1:17" x14ac:dyDescent="0.25">
      <c r="A4657" t="s">
        <v>58</v>
      </c>
      <c r="B4657" t="s">
        <v>14</v>
      </c>
      <c r="C4657" t="s">
        <v>20</v>
      </c>
      <c r="D4657" t="s">
        <v>23</v>
      </c>
      <c r="E4657" s="14">
        <v>20034.815923999999</v>
      </c>
      <c r="F4657" s="14">
        <v>64947.917156000003</v>
      </c>
      <c r="G4657" s="13">
        <v>0.30847511053938625</v>
      </c>
      <c r="H4657" s="12">
        <v>0</v>
      </c>
      <c r="I4657" s="12">
        <v>0</v>
      </c>
      <c r="J4657" t="s">
        <v>26</v>
      </c>
      <c r="K4657" s="14">
        <v>1080.698292</v>
      </c>
      <c r="L4657" s="14">
        <v>20034.815924000002</v>
      </c>
      <c r="M4657" s="13">
        <v>5.3941014287304509E-2</v>
      </c>
      <c r="N4657" s="12">
        <v>0</v>
      </c>
      <c r="O4657" s="2">
        <f>DATE(LEFT(ALT[[#This Row],[DATEMTH]],4),RIGHT(ALT[[#This Row],[DATEMTH]],2),1)</f>
        <v>44075</v>
      </c>
      <c r="P4657" t="str">
        <f>IF(AND(ALT[[#This Row],[DATE]]&gt;=DATE(2023,6,1),ALT[[#This Row],[DATE]]&lt;=DATE(2024,5,31)),"Y","N")</f>
        <v>N</v>
      </c>
      <c r="Q4657" t="str">
        <f>LEFT(ALT[[#This Row],[DATEMTH]],4)</f>
        <v>2020</v>
      </c>
    </row>
    <row r="4658" spans="1:17" x14ac:dyDescent="0.25">
      <c r="A4658" t="s">
        <v>58</v>
      </c>
      <c r="B4658" t="s">
        <v>110</v>
      </c>
      <c r="C4658" t="s">
        <v>15</v>
      </c>
      <c r="D4658" t="s">
        <v>22</v>
      </c>
      <c r="E4658" s="14">
        <v>4412377.1675199959</v>
      </c>
      <c r="F4658" s="14">
        <v>24801164.080592982</v>
      </c>
      <c r="G4658" s="13">
        <v>0.17791008330019073</v>
      </c>
      <c r="H4658" s="12">
        <v>-10557327.880000001</v>
      </c>
      <c r="I4658" s="12">
        <v>-1.878255082558226</v>
      </c>
      <c r="J4658" t="s">
        <v>16</v>
      </c>
      <c r="K4658" s="14">
        <v>1380206.2044860006</v>
      </c>
      <c r="L4658" s="14">
        <v>4412377.1675200015</v>
      </c>
      <c r="M4658" s="13">
        <v>0.31280331487658214</v>
      </c>
      <c r="N4658" s="12">
        <v>-0.58752441600800154</v>
      </c>
      <c r="O4658" s="2">
        <f>DATE(LEFT(ALT[[#This Row],[DATEMTH]],4),RIGHT(ALT[[#This Row],[DATEMTH]],2),1)</f>
        <v>44075</v>
      </c>
      <c r="P4658" t="str">
        <f>IF(AND(ALT[[#This Row],[DATE]]&gt;=DATE(2023,6,1),ALT[[#This Row],[DATE]]&lt;=DATE(2024,5,31)),"Y","N")</f>
        <v>N</v>
      </c>
      <c r="Q4658" t="str">
        <f>LEFT(ALT[[#This Row],[DATEMTH]],4)</f>
        <v>2020</v>
      </c>
    </row>
    <row r="4659" spans="1:17" x14ac:dyDescent="0.25">
      <c r="A4659" t="s">
        <v>58</v>
      </c>
      <c r="B4659" t="s">
        <v>110</v>
      </c>
      <c r="C4659" t="s">
        <v>15</v>
      </c>
      <c r="D4659" t="s">
        <v>22</v>
      </c>
      <c r="E4659" s="14">
        <v>4412377.1675199959</v>
      </c>
      <c r="F4659" s="14">
        <v>24801164.080592982</v>
      </c>
      <c r="G4659" s="13">
        <v>0.17791008330019073</v>
      </c>
      <c r="H4659" s="12">
        <v>-10557327.880000001</v>
      </c>
      <c r="I4659" s="12">
        <v>-1.878255082558226</v>
      </c>
      <c r="J4659" t="s">
        <v>25</v>
      </c>
      <c r="K4659" s="14">
        <v>588895.51872800023</v>
      </c>
      <c r="L4659" s="14">
        <v>4412377.1675200015</v>
      </c>
      <c r="M4659" s="13">
        <v>0.13346445609022853</v>
      </c>
      <c r="N4659" s="12">
        <v>-0.2506802929923409</v>
      </c>
      <c r="O4659" s="2">
        <f>DATE(LEFT(ALT[[#This Row],[DATEMTH]],4),RIGHT(ALT[[#This Row],[DATEMTH]],2),1)</f>
        <v>44075</v>
      </c>
      <c r="P4659" t="str">
        <f>IF(AND(ALT[[#This Row],[DATE]]&gt;=DATE(2023,6,1),ALT[[#This Row],[DATE]]&lt;=DATE(2024,5,31)),"Y","N")</f>
        <v>N</v>
      </c>
      <c r="Q4659" t="str">
        <f>LEFT(ALT[[#This Row],[DATEMTH]],4)</f>
        <v>2020</v>
      </c>
    </row>
    <row r="4660" spans="1:17" x14ac:dyDescent="0.25">
      <c r="A4660" t="s">
        <v>58</v>
      </c>
      <c r="B4660" t="s">
        <v>110</v>
      </c>
      <c r="C4660" t="s">
        <v>15</v>
      </c>
      <c r="D4660" t="s">
        <v>22</v>
      </c>
      <c r="E4660" s="14">
        <v>4412377.1675199959</v>
      </c>
      <c r="F4660" s="14">
        <v>24801164.080592982</v>
      </c>
      <c r="G4660" s="13">
        <v>0.17791008330019073</v>
      </c>
      <c r="H4660" s="12">
        <v>-10557327.880000001</v>
      </c>
      <c r="I4660" s="12">
        <v>-1.878255082558226</v>
      </c>
      <c r="J4660" t="s">
        <v>24</v>
      </c>
      <c r="K4660" s="14">
        <v>1938135.915521</v>
      </c>
      <c r="L4660" s="14">
        <v>4412377.1675200015</v>
      </c>
      <c r="M4660" s="13">
        <v>0.43924982881967428</v>
      </c>
      <c r="N4660" s="12">
        <v>-0.82502322349338397</v>
      </c>
      <c r="O4660" s="2">
        <f>DATE(LEFT(ALT[[#This Row],[DATEMTH]],4),RIGHT(ALT[[#This Row],[DATEMTH]],2),1)</f>
        <v>44075</v>
      </c>
      <c r="P4660" t="str">
        <f>IF(AND(ALT[[#This Row],[DATE]]&gt;=DATE(2023,6,1),ALT[[#This Row],[DATE]]&lt;=DATE(2024,5,31)),"Y","N")</f>
        <v>N</v>
      </c>
      <c r="Q4660" t="str">
        <f>LEFT(ALT[[#This Row],[DATEMTH]],4)</f>
        <v>2020</v>
      </c>
    </row>
    <row r="4661" spans="1:17" x14ac:dyDescent="0.25">
      <c r="A4661" t="s">
        <v>58</v>
      </c>
      <c r="B4661" t="s">
        <v>110</v>
      </c>
      <c r="C4661" t="s">
        <v>15</v>
      </c>
      <c r="D4661" t="s">
        <v>22</v>
      </c>
      <c r="E4661" s="14">
        <v>4412377.1675199959</v>
      </c>
      <c r="F4661" s="14">
        <v>24801164.080592982</v>
      </c>
      <c r="G4661" s="13">
        <v>0.17791008330019073</v>
      </c>
      <c r="H4661" s="12">
        <v>-10557327.880000001</v>
      </c>
      <c r="I4661" s="12">
        <v>-1.878255082558226</v>
      </c>
      <c r="J4661" t="s">
        <v>26</v>
      </c>
      <c r="K4661" s="14">
        <v>505139.52878500026</v>
      </c>
      <c r="L4661" s="14">
        <v>4412377.1675200015</v>
      </c>
      <c r="M4661" s="13">
        <v>0.11448240021351494</v>
      </c>
      <c r="N4661" s="12">
        <v>-0.21502715006449938</v>
      </c>
      <c r="O4661" s="2">
        <f>DATE(LEFT(ALT[[#This Row],[DATEMTH]],4),RIGHT(ALT[[#This Row],[DATEMTH]],2),1)</f>
        <v>44075</v>
      </c>
      <c r="P4661" t="str">
        <f>IF(AND(ALT[[#This Row],[DATE]]&gt;=DATE(2023,6,1),ALT[[#This Row],[DATE]]&lt;=DATE(2024,5,31)),"Y","N")</f>
        <v>N</v>
      </c>
      <c r="Q4661" t="str">
        <f>LEFT(ALT[[#This Row],[DATEMTH]],4)</f>
        <v>2020</v>
      </c>
    </row>
    <row r="4662" spans="1:17" x14ac:dyDescent="0.25">
      <c r="A4662" t="s">
        <v>58</v>
      </c>
      <c r="B4662" t="s">
        <v>110</v>
      </c>
      <c r="C4662" t="s">
        <v>18</v>
      </c>
      <c r="D4662" t="s">
        <v>22</v>
      </c>
      <c r="E4662" s="14">
        <v>7222361.1215549996</v>
      </c>
      <c r="F4662" s="14">
        <v>24801164.080592982</v>
      </c>
      <c r="G4662" s="13">
        <v>0.29121056971702908</v>
      </c>
      <c r="H4662" s="12">
        <v>-10557327.880000001</v>
      </c>
      <c r="I4662" s="12">
        <v>-3.0744054666242748</v>
      </c>
      <c r="J4662" t="s">
        <v>16</v>
      </c>
      <c r="K4662" s="14">
        <v>2974173.4523050003</v>
      </c>
      <c r="L4662" s="14">
        <v>7222361.1215549996</v>
      </c>
      <c r="M4662" s="13">
        <v>0.41180071201765805</v>
      </c>
      <c r="N4662" s="12">
        <v>-1.2660423601868567</v>
      </c>
      <c r="O4662" s="2">
        <f>DATE(LEFT(ALT[[#This Row],[DATEMTH]],4),RIGHT(ALT[[#This Row],[DATEMTH]],2),1)</f>
        <v>44075</v>
      </c>
      <c r="P4662" t="str">
        <f>IF(AND(ALT[[#This Row],[DATE]]&gt;=DATE(2023,6,1),ALT[[#This Row],[DATE]]&lt;=DATE(2024,5,31)),"Y","N")</f>
        <v>N</v>
      </c>
      <c r="Q4662" t="str">
        <f>LEFT(ALT[[#This Row],[DATEMTH]],4)</f>
        <v>2020</v>
      </c>
    </row>
    <row r="4663" spans="1:17" x14ac:dyDescent="0.25">
      <c r="A4663" t="s">
        <v>58</v>
      </c>
      <c r="B4663" t="s">
        <v>110</v>
      </c>
      <c r="C4663" t="s">
        <v>18</v>
      </c>
      <c r="D4663" t="s">
        <v>22</v>
      </c>
      <c r="E4663" s="14">
        <v>7222361.1215549996</v>
      </c>
      <c r="F4663" s="14">
        <v>24801164.080592982</v>
      </c>
      <c r="G4663" s="13">
        <v>0.29121056971702908</v>
      </c>
      <c r="H4663" s="12">
        <v>-10557327.880000001</v>
      </c>
      <c r="I4663" s="12">
        <v>-3.0744054666242748</v>
      </c>
      <c r="J4663" t="s">
        <v>26</v>
      </c>
      <c r="K4663" s="14">
        <v>1629262.6405050005</v>
      </c>
      <c r="L4663" s="14">
        <v>7222361.1215549996</v>
      </c>
      <c r="M4663" s="13">
        <v>0.22558587324614621</v>
      </c>
      <c r="N4663" s="12">
        <v>-0.69354244190116265</v>
      </c>
      <c r="O4663" s="2">
        <f>DATE(LEFT(ALT[[#This Row],[DATEMTH]],4),RIGHT(ALT[[#This Row],[DATEMTH]],2),1)</f>
        <v>44075</v>
      </c>
      <c r="P4663" t="str">
        <f>IF(AND(ALT[[#This Row],[DATE]]&gt;=DATE(2023,6,1),ALT[[#This Row],[DATE]]&lt;=DATE(2024,5,31)),"Y","N")</f>
        <v>N</v>
      </c>
      <c r="Q4663" t="str">
        <f>LEFT(ALT[[#This Row],[DATEMTH]],4)</f>
        <v>2020</v>
      </c>
    </row>
    <row r="4664" spans="1:17" x14ac:dyDescent="0.25">
      <c r="A4664" t="s">
        <v>58</v>
      </c>
      <c r="B4664" t="s">
        <v>110</v>
      </c>
      <c r="C4664" t="s">
        <v>18</v>
      </c>
      <c r="D4664" t="s">
        <v>22</v>
      </c>
      <c r="E4664" s="14">
        <v>7222361.1215549996</v>
      </c>
      <c r="F4664" s="14">
        <v>24801164.080592982</v>
      </c>
      <c r="G4664" s="13">
        <v>0.29121056971702908</v>
      </c>
      <c r="H4664" s="12">
        <v>-10557327.880000001</v>
      </c>
      <c r="I4664" s="12">
        <v>-3.0744054666242748</v>
      </c>
      <c r="J4664" t="s">
        <v>24</v>
      </c>
      <c r="K4664" s="14">
        <v>1948570.0870229984</v>
      </c>
      <c r="L4664" s="14">
        <v>7222361.1215549996</v>
      </c>
      <c r="M4664" s="13">
        <v>0.26979682325874399</v>
      </c>
      <c r="N4664" s="12">
        <v>-0.82946482830454582</v>
      </c>
      <c r="O4664" s="2">
        <f>DATE(LEFT(ALT[[#This Row],[DATEMTH]],4),RIGHT(ALT[[#This Row],[DATEMTH]],2),1)</f>
        <v>44075</v>
      </c>
      <c r="P4664" t="str">
        <f>IF(AND(ALT[[#This Row],[DATE]]&gt;=DATE(2023,6,1),ALT[[#This Row],[DATE]]&lt;=DATE(2024,5,31)),"Y","N")</f>
        <v>N</v>
      </c>
      <c r="Q4664" t="str">
        <f>LEFT(ALT[[#This Row],[DATEMTH]],4)</f>
        <v>2020</v>
      </c>
    </row>
    <row r="4665" spans="1:17" x14ac:dyDescent="0.25">
      <c r="A4665" t="s">
        <v>58</v>
      </c>
      <c r="B4665" t="s">
        <v>110</v>
      </c>
      <c r="C4665" t="s">
        <v>18</v>
      </c>
      <c r="D4665" t="s">
        <v>22</v>
      </c>
      <c r="E4665" s="14">
        <v>7222361.1215549996</v>
      </c>
      <c r="F4665" s="14">
        <v>24801164.080592982</v>
      </c>
      <c r="G4665" s="13">
        <v>0.29121056971702908</v>
      </c>
      <c r="H4665" s="12">
        <v>-10557327.880000001</v>
      </c>
      <c r="I4665" s="12">
        <v>-3.0744054666242748</v>
      </c>
      <c r="J4665" t="s">
        <v>25</v>
      </c>
      <c r="K4665" s="14">
        <v>670354.94172200048</v>
      </c>
      <c r="L4665" s="14">
        <v>7222361.1215549996</v>
      </c>
      <c r="M4665" s="13">
        <v>9.2816591477451735E-2</v>
      </c>
      <c r="N4665" s="12">
        <v>-0.28535583623170968</v>
      </c>
      <c r="O4665" s="2">
        <f>DATE(LEFT(ALT[[#This Row],[DATEMTH]],4),RIGHT(ALT[[#This Row],[DATEMTH]],2),1)</f>
        <v>44075</v>
      </c>
      <c r="P4665" t="str">
        <f>IF(AND(ALT[[#This Row],[DATE]]&gt;=DATE(2023,6,1),ALT[[#This Row],[DATE]]&lt;=DATE(2024,5,31)),"Y","N")</f>
        <v>N</v>
      </c>
      <c r="Q4665" t="str">
        <f>LEFT(ALT[[#This Row],[DATEMTH]],4)</f>
        <v>2020</v>
      </c>
    </row>
    <row r="4666" spans="1:17" x14ac:dyDescent="0.25">
      <c r="A4666" t="s">
        <v>58</v>
      </c>
      <c r="B4666" t="s">
        <v>110</v>
      </c>
      <c r="C4666" t="s">
        <v>19</v>
      </c>
      <c r="D4666" t="s">
        <v>22</v>
      </c>
      <c r="E4666" s="14">
        <v>6381458.0185899977</v>
      </c>
      <c r="F4666" s="14">
        <v>24801164.080592982</v>
      </c>
      <c r="G4666" s="13">
        <v>0.2573047780278796</v>
      </c>
      <c r="H4666" s="12">
        <v>-10557327.880000001</v>
      </c>
      <c r="I4666" s="12">
        <v>-2.7164509067309446</v>
      </c>
      <c r="J4666" t="s">
        <v>24</v>
      </c>
      <c r="K4666" s="14">
        <v>1783768.250515</v>
      </c>
      <c r="L4666" s="14">
        <v>6381458.0185899958</v>
      </c>
      <c r="M4666" s="13">
        <v>0.27952362067080233</v>
      </c>
      <c r="N4666" s="12">
        <v>-0.7593121928239176</v>
      </c>
      <c r="O4666" s="2">
        <f>DATE(LEFT(ALT[[#This Row],[DATEMTH]],4),RIGHT(ALT[[#This Row],[DATEMTH]],2),1)</f>
        <v>44075</v>
      </c>
      <c r="P4666" t="str">
        <f>IF(AND(ALT[[#This Row],[DATE]]&gt;=DATE(2023,6,1),ALT[[#This Row],[DATE]]&lt;=DATE(2024,5,31)),"Y","N")</f>
        <v>N</v>
      </c>
      <c r="Q4666" t="str">
        <f>LEFT(ALT[[#This Row],[DATEMTH]],4)</f>
        <v>2020</v>
      </c>
    </row>
    <row r="4667" spans="1:17" x14ac:dyDescent="0.25">
      <c r="A4667" t="s">
        <v>58</v>
      </c>
      <c r="B4667" t="s">
        <v>110</v>
      </c>
      <c r="C4667" t="s">
        <v>19</v>
      </c>
      <c r="D4667" t="s">
        <v>22</v>
      </c>
      <c r="E4667" s="14">
        <v>6381458.0185899977</v>
      </c>
      <c r="F4667" s="14">
        <v>24801164.080592982</v>
      </c>
      <c r="G4667" s="13">
        <v>0.2573047780278796</v>
      </c>
      <c r="H4667" s="12">
        <v>-10557327.880000001</v>
      </c>
      <c r="I4667" s="12">
        <v>-2.7164509067309446</v>
      </c>
      <c r="J4667" t="s">
        <v>16</v>
      </c>
      <c r="K4667" s="14">
        <v>3750.1173159999994</v>
      </c>
      <c r="L4667" s="14">
        <v>6381458.0185899958</v>
      </c>
      <c r="M4667" s="13">
        <v>5.8765838544662244E-4</v>
      </c>
      <c r="N4667" s="12">
        <v>-1.5963451539945204E-3</v>
      </c>
      <c r="O4667" s="2">
        <f>DATE(LEFT(ALT[[#This Row],[DATEMTH]],4),RIGHT(ALT[[#This Row],[DATEMTH]],2),1)</f>
        <v>44075</v>
      </c>
      <c r="P4667" t="str">
        <f>IF(AND(ALT[[#This Row],[DATE]]&gt;=DATE(2023,6,1),ALT[[#This Row],[DATE]]&lt;=DATE(2024,5,31)),"Y","N")</f>
        <v>N</v>
      </c>
      <c r="Q4667" t="str">
        <f>LEFT(ALT[[#This Row],[DATEMTH]],4)</f>
        <v>2020</v>
      </c>
    </row>
    <row r="4668" spans="1:17" x14ac:dyDescent="0.25">
      <c r="A4668" t="s">
        <v>58</v>
      </c>
      <c r="B4668" t="s">
        <v>110</v>
      </c>
      <c r="C4668" t="s">
        <v>19</v>
      </c>
      <c r="D4668" t="s">
        <v>22</v>
      </c>
      <c r="E4668" s="14">
        <v>6381458.0185899977</v>
      </c>
      <c r="F4668" s="14">
        <v>24801164.080592982</v>
      </c>
      <c r="G4668" s="13">
        <v>0.2573047780278796</v>
      </c>
      <c r="H4668" s="12">
        <v>-10557327.880000001</v>
      </c>
      <c r="I4668" s="12">
        <v>-2.7164509067309446</v>
      </c>
      <c r="J4668" t="s">
        <v>26</v>
      </c>
      <c r="K4668" s="14">
        <v>169811.26828000008</v>
      </c>
      <c r="L4668" s="14">
        <v>6381458.0185899958</v>
      </c>
      <c r="M4668" s="13">
        <v>2.661010505519559E-2</v>
      </c>
      <c r="N4668" s="12">
        <v>-7.2285044005391749E-2</v>
      </c>
      <c r="O4668" s="2">
        <f>DATE(LEFT(ALT[[#This Row],[DATEMTH]],4),RIGHT(ALT[[#This Row],[DATEMTH]],2),1)</f>
        <v>44075</v>
      </c>
      <c r="P4668" t="str">
        <f>IF(AND(ALT[[#This Row],[DATE]]&gt;=DATE(2023,6,1),ALT[[#This Row],[DATE]]&lt;=DATE(2024,5,31)),"Y","N")</f>
        <v>N</v>
      </c>
      <c r="Q4668" t="str">
        <f>LEFT(ALT[[#This Row],[DATEMTH]],4)</f>
        <v>2020</v>
      </c>
    </row>
    <row r="4669" spans="1:17" x14ac:dyDescent="0.25">
      <c r="A4669" t="s">
        <v>58</v>
      </c>
      <c r="B4669" t="s">
        <v>110</v>
      </c>
      <c r="C4669" t="s">
        <v>19</v>
      </c>
      <c r="D4669" t="s">
        <v>22</v>
      </c>
      <c r="E4669" s="14">
        <v>6381458.0185899977</v>
      </c>
      <c r="F4669" s="14">
        <v>24801164.080592982</v>
      </c>
      <c r="G4669" s="13">
        <v>0.2573047780278796</v>
      </c>
      <c r="H4669" s="12">
        <v>-10557327.880000001</v>
      </c>
      <c r="I4669" s="12">
        <v>-2.7164509067309446</v>
      </c>
      <c r="J4669" t="s">
        <v>25</v>
      </c>
      <c r="K4669" s="14">
        <v>4424128.3824789952</v>
      </c>
      <c r="L4669" s="14">
        <v>6381458.0185899958</v>
      </c>
      <c r="M4669" s="13">
        <v>0.69327861588855533</v>
      </c>
      <c r="N4669" s="12">
        <v>-1.8832573247476403</v>
      </c>
      <c r="O4669" s="2">
        <f>DATE(LEFT(ALT[[#This Row],[DATEMTH]],4),RIGHT(ALT[[#This Row],[DATEMTH]],2),1)</f>
        <v>44075</v>
      </c>
      <c r="P4669" t="str">
        <f>IF(AND(ALT[[#This Row],[DATE]]&gt;=DATE(2023,6,1),ALT[[#This Row],[DATE]]&lt;=DATE(2024,5,31)),"Y","N")</f>
        <v>N</v>
      </c>
      <c r="Q4669" t="str">
        <f>LEFT(ALT[[#This Row],[DATEMTH]],4)</f>
        <v>2020</v>
      </c>
    </row>
    <row r="4670" spans="1:17" x14ac:dyDescent="0.25">
      <c r="A4670" t="s">
        <v>58</v>
      </c>
      <c r="B4670" t="s">
        <v>110</v>
      </c>
      <c r="C4670" t="s">
        <v>20</v>
      </c>
      <c r="D4670" t="s">
        <v>22</v>
      </c>
      <c r="E4670" s="14">
        <v>6784967.7729279865</v>
      </c>
      <c r="F4670" s="14">
        <v>24801164.080592982</v>
      </c>
      <c r="G4670" s="13">
        <v>0.27357456895490051</v>
      </c>
      <c r="H4670" s="12">
        <v>-10557327.880000001</v>
      </c>
      <c r="I4670" s="12">
        <v>-2.8882164240865538</v>
      </c>
      <c r="J4670" t="s">
        <v>25</v>
      </c>
      <c r="K4670" s="14">
        <v>973994.71626499947</v>
      </c>
      <c r="L4670" s="14">
        <v>6784967.7729280014</v>
      </c>
      <c r="M4670" s="13">
        <v>0.1435518559352979</v>
      </c>
      <c r="N4670" s="12">
        <v>-0.41460882802043425</v>
      </c>
      <c r="O4670" s="2">
        <f>DATE(LEFT(ALT[[#This Row],[DATEMTH]],4),RIGHT(ALT[[#This Row],[DATEMTH]],2),1)</f>
        <v>44075</v>
      </c>
      <c r="P4670" t="str">
        <f>IF(AND(ALT[[#This Row],[DATE]]&gt;=DATE(2023,6,1),ALT[[#This Row],[DATE]]&lt;=DATE(2024,5,31)),"Y","N")</f>
        <v>N</v>
      </c>
      <c r="Q4670" t="str">
        <f>LEFT(ALT[[#This Row],[DATEMTH]],4)</f>
        <v>2020</v>
      </c>
    </row>
    <row r="4671" spans="1:17" x14ac:dyDescent="0.25">
      <c r="A4671" t="s">
        <v>58</v>
      </c>
      <c r="B4671" t="s">
        <v>110</v>
      </c>
      <c r="C4671" t="s">
        <v>20</v>
      </c>
      <c r="D4671" t="s">
        <v>22</v>
      </c>
      <c r="E4671" s="14">
        <v>6784967.7729279865</v>
      </c>
      <c r="F4671" s="14">
        <v>24801164.080592982</v>
      </c>
      <c r="G4671" s="13">
        <v>0.27357456895490051</v>
      </c>
      <c r="H4671" s="12">
        <v>-10557327.880000001</v>
      </c>
      <c r="I4671" s="12">
        <v>-2.8882164240865538</v>
      </c>
      <c r="J4671" t="s">
        <v>16</v>
      </c>
      <c r="K4671" s="14">
        <v>2764186.4197380003</v>
      </c>
      <c r="L4671" s="14">
        <v>6784967.7729280014</v>
      </c>
      <c r="M4671" s="13">
        <v>0.40739860707475939</v>
      </c>
      <c r="N4671" s="12">
        <v>-1.1766553481033046</v>
      </c>
      <c r="O4671" s="2">
        <f>DATE(LEFT(ALT[[#This Row],[DATEMTH]],4),RIGHT(ALT[[#This Row],[DATEMTH]],2),1)</f>
        <v>44075</v>
      </c>
      <c r="P4671" t="str">
        <f>IF(AND(ALT[[#This Row],[DATE]]&gt;=DATE(2023,6,1),ALT[[#This Row],[DATE]]&lt;=DATE(2024,5,31)),"Y","N")</f>
        <v>N</v>
      </c>
      <c r="Q4671" t="str">
        <f>LEFT(ALT[[#This Row],[DATEMTH]],4)</f>
        <v>2020</v>
      </c>
    </row>
    <row r="4672" spans="1:17" x14ac:dyDescent="0.25">
      <c r="A4672" t="s">
        <v>58</v>
      </c>
      <c r="B4672" t="s">
        <v>110</v>
      </c>
      <c r="C4672" t="s">
        <v>20</v>
      </c>
      <c r="D4672" t="s">
        <v>22</v>
      </c>
      <c r="E4672" s="14">
        <v>6784967.7729279865</v>
      </c>
      <c r="F4672" s="14">
        <v>24801164.080592982</v>
      </c>
      <c r="G4672" s="13">
        <v>0.27357456895490051</v>
      </c>
      <c r="H4672" s="12">
        <v>-10557327.880000001</v>
      </c>
      <c r="I4672" s="12">
        <v>-2.8882164240865538</v>
      </c>
      <c r="J4672" t="s">
        <v>26</v>
      </c>
      <c r="K4672" s="14">
        <v>373649.58661399985</v>
      </c>
      <c r="L4672" s="14">
        <v>6784967.7729280014</v>
      </c>
      <c r="M4672" s="13">
        <v>5.5070208012609943E-2</v>
      </c>
      <c r="N4672" s="12">
        <v>-0.15905467925988298</v>
      </c>
      <c r="O4672" s="2">
        <f>DATE(LEFT(ALT[[#This Row],[DATEMTH]],4),RIGHT(ALT[[#This Row],[DATEMTH]],2),1)</f>
        <v>44075</v>
      </c>
      <c r="P4672" t="str">
        <f>IF(AND(ALT[[#This Row],[DATE]]&gt;=DATE(2023,6,1),ALT[[#This Row],[DATE]]&lt;=DATE(2024,5,31)),"Y","N")</f>
        <v>N</v>
      </c>
      <c r="Q4672" t="str">
        <f>LEFT(ALT[[#This Row],[DATEMTH]],4)</f>
        <v>2020</v>
      </c>
    </row>
    <row r="4673" spans="1:17" x14ac:dyDescent="0.25">
      <c r="A4673" t="s">
        <v>58</v>
      </c>
      <c r="B4673" t="s">
        <v>110</v>
      </c>
      <c r="C4673" t="s">
        <v>20</v>
      </c>
      <c r="D4673" t="s">
        <v>22</v>
      </c>
      <c r="E4673" s="14">
        <v>6784967.7729279865</v>
      </c>
      <c r="F4673" s="14">
        <v>24801164.080592982</v>
      </c>
      <c r="G4673" s="13">
        <v>0.27357456895490051</v>
      </c>
      <c r="H4673" s="12">
        <v>-10557327.880000001</v>
      </c>
      <c r="I4673" s="12">
        <v>-2.8882164240865538</v>
      </c>
      <c r="J4673" t="s">
        <v>24</v>
      </c>
      <c r="K4673" s="14">
        <v>2673137.0503110019</v>
      </c>
      <c r="L4673" s="14">
        <v>6784967.7729280014</v>
      </c>
      <c r="M4673" s="13">
        <v>0.39397932897733279</v>
      </c>
      <c r="N4673" s="12">
        <v>-1.137897568702932</v>
      </c>
      <c r="O4673" s="2">
        <f>DATE(LEFT(ALT[[#This Row],[DATEMTH]],4),RIGHT(ALT[[#This Row],[DATEMTH]],2),1)</f>
        <v>44075</v>
      </c>
      <c r="P4673" t="str">
        <f>IF(AND(ALT[[#This Row],[DATE]]&gt;=DATE(2023,6,1),ALT[[#This Row],[DATE]]&lt;=DATE(2024,5,31)),"Y","N")</f>
        <v>N</v>
      </c>
      <c r="Q4673" t="str">
        <f>LEFT(ALT[[#This Row],[DATEMTH]],4)</f>
        <v>2020</v>
      </c>
    </row>
    <row r="4674" spans="1:17" x14ac:dyDescent="0.25">
      <c r="A4674" t="s">
        <v>58</v>
      </c>
      <c r="B4674" t="s">
        <v>110</v>
      </c>
      <c r="C4674" t="s">
        <v>15</v>
      </c>
      <c r="D4674" t="s">
        <v>17</v>
      </c>
      <c r="E4674" s="14">
        <v>4412377.1675199959</v>
      </c>
      <c r="F4674" s="14">
        <v>24801164.080592982</v>
      </c>
      <c r="G4674" s="13">
        <v>0.17791008330019073</v>
      </c>
      <c r="H4674" s="12">
        <v>-48659751.419999994</v>
      </c>
      <c r="I4674" s="12">
        <v>-8.6570604284987738</v>
      </c>
      <c r="J4674" t="s">
        <v>16</v>
      </c>
      <c r="K4674" s="14">
        <v>1380206.2044860006</v>
      </c>
      <c r="L4674" s="14">
        <v>4412377.1675200015</v>
      </c>
      <c r="M4674" s="13">
        <v>0.31280331487658214</v>
      </c>
      <c r="N4674" s="12">
        <v>-2.7079571991213012</v>
      </c>
      <c r="O4674" s="2">
        <f>DATE(LEFT(ALT[[#This Row],[DATEMTH]],4),RIGHT(ALT[[#This Row],[DATEMTH]],2),1)</f>
        <v>44075</v>
      </c>
      <c r="P4674" t="str">
        <f>IF(AND(ALT[[#This Row],[DATE]]&gt;=DATE(2023,6,1),ALT[[#This Row],[DATE]]&lt;=DATE(2024,5,31)),"Y","N")</f>
        <v>N</v>
      </c>
      <c r="Q4674" t="str">
        <f>LEFT(ALT[[#This Row],[DATEMTH]],4)</f>
        <v>2020</v>
      </c>
    </row>
    <row r="4675" spans="1:17" x14ac:dyDescent="0.25">
      <c r="A4675" t="s">
        <v>58</v>
      </c>
      <c r="B4675" t="s">
        <v>110</v>
      </c>
      <c r="C4675" t="s">
        <v>15</v>
      </c>
      <c r="D4675" t="s">
        <v>17</v>
      </c>
      <c r="E4675" s="14">
        <v>4412377.1675199959</v>
      </c>
      <c r="F4675" s="14">
        <v>24801164.080592982</v>
      </c>
      <c r="G4675" s="13">
        <v>0.17791008330019073</v>
      </c>
      <c r="H4675" s="12">
        <v>-48659751.419999994</v>
      </c>
      <c r="I4675" s="12">
        <v>-8.6570604284987738</v>
      </c>
      <c r="J4675" t="s">
        <v>25</v>
      </c>
      <c r="K4675" s="14">
        <v>588895.51872800023</v>
      </c>
      <c r="L4675" s="14">
        <v>4412377.1675200015</v>
      </c>
      <c r="M4675" s="13">
        <v>0.13346445609022853</v>
      </c>
      <c r="N4675" s="12">
        <v>-1.1554098614298296</v>
      </c>
      <c r="O4675" s="2">
        <f>DATE(LEFT(ALT[[#This Row],[DATEMTH]],4),RIGHT(ALT[[#This Row],[DATEMTH]],2),1)</f>
        <v>44075</v>
      </c>
      <c r="P4675" t="str">
        <f>IF(AND(ALT[[#This Row],[DATE]]&gt;=DATE(2023,6,1),ALT[[#This Row],[DATE]]&lt;=DATE(2024,5,31)),"Y","N")</f>
        <v>N</v>
      </c>
      <c r="Q4675" t="str">
        <f>LEFT(ALT[[#This Row],[DATEMTH]],4)</f>
        <v>2020</v>
      </c>
    </row>
    <row r="4676" spans="1:17" x14ac:dyDescent="0.25">
      <c r="A4676" t="s">
        <v>58</v>
      </c>
      <c r="B4676" t="s">
        <v>110</v>
      </c>
      <c r="C4676" t="s">
        <v>15</v>
      </c>
      <c r="D4676" t="s">
        <v>17</v>
      </c>
      <c r="E4676" s="14">
        <v>4412377.1675199959</v>
      </c>
      <c r="F4676" s="14">
        <v>24801164.080592982</v>
      </c>
      <c r="G4676" s="13">
        <v>0.17791008330019073</v>
      </c>
      <c r="H4676" s="12">
        <v>-48659751.419999994</v>
      </c>
      <c r="I4676" s="12">
        <v>-8.6570604284987738</v>
      </c>
      <c r="J4676" t="s">
        <v>24</v>
      </c>
      <c r="K4676" s="14">
        <v>1938135.915521</v>
      </c>
      <c r="L4676" s="14">
        <v>4412377.1675200015</v>
      </c>
      <c r="M4676" s="13">
        <v>0.43924982881967428</v>
      </c>
      <c r="N4676" s="12">
        <v>-3.8026123112996624</v>
      </c>
      <c r="O4676" s="2">
        <f>DATE(LEFT(ALT[[#This Row],[DATEMTH]],4),RIGHT(ALT[[#This Row],[DATEMTH]],2),1)</f>
        <v>44075</v>
      </c>
      <c r="P4676" t="str">
        <f>IF(AND(ALT[[#This Row],[DATE]]&gt;=DATE(2023,6,1),ALT[[#This Row],[DATE]]&lt;=DATE(2024,5,31)),"Y","N")</f>
        <v>N</v>
      </c>
      <c r="Q4676" t="str">
        <f>LEFT(ALT[[#This Row],[DATEMTH]],4)</f>
        <v>2020</v>
      </c>
    </row>
    <row r="4677" spans="1:17" x14ac:dyDescent="0.25">
      <c r="A4677" t="s">
        <v>58</v>
      </c>
      <c r="B4677" t="s">
        <v>110</v>
      </c>
      <c r="C4677" t="s">
        <v>15</v>
      </c>
      <c r="D4677" t="s">
        <v>17</v>
      </c>
      <c r="E4677" s="14">
        <v>4412377.1675199959</v>
      </c>
      <c r="F4677" s="14">
        <v>24801164.080592982</v>
      </c>
      <c r="G4677" s="13">
        <v>0.17791008330019073</v>
      </c>
      <c r="H4677" s="12">
        <v>-48659751.419999994</v>
      </c>
      <c r="I4677" s="12">
        <v>-8.6570604284987738</v>
      </c>
      <c r="J4677" t="s">
        <v>26</v>
      </c>
      <c r="K4677" s="14">
        <v>505139.52878500026</v>
      </c>
      <c r="L4677" s="14">
        <v>4412377.1675200015</v>
      </c>
      <c r="M4677" s="13">
        <v>0.11448240021351494</v>
      </c>
      <c r="N4677" s="12">
        <v>-0.99108105664797974</v>
      </c>
      <c r="O4677" s="2">
        <f>DATE(LEFT(ALT[[#This Row],[DATEMTH]],4),RIGHT(ALT[[#This Row],[DATEMTH]],2),1)</f>
        <v>44075</v>
      </c>
      <c r="P4677" t="str">
        <f>IF(AND(ALT[[#This Row],[DATE]]&gt;=DATE(2023,6,1),ALT[[#This Row],[DATE]]&lt;=DATE(2024,5,31)),"Y","N")</f>
        <v>N</v>
      </c>
      <c r="Q4677" t="str">
        <f>LEFT(ALT[[#This Row],[DATEMTH]],4)</f>
        <v>2020</v>
      </c>
    </row>
    <row r="4678" spans="1:17" x14ac:dyDescent="0.25">
      <c r="A4678" t="s">
        <v>58</v>
      </c>
      <c r="B4678" t="s">
        <v>110</v>
      </c>
      <c r="C4678" t="s">
        <v>18</v>
      </c>
      <c r="D4678" t="s">
        <v>17</v>
      </c>
      <c r="E4678" s="14">
        <v>7222361.1215549996</v>
      </c>
      <c r="F4678" s="14">
        <v>24801164.080592982</v>
      </c>
      <c r="G4678" s="13">
        <v>0.29121056971702908</v>
      </c>
      <c r="H4678" s="12">
        <v>-48659751.419999994</v>
      </c>
      <c r="I4678" s="12">
        <v>-14.170233933307214</v>
      </c>
      <c r="J4678" t="s">
        <v>16</v>
      </c>
      <c r="K4678" s="14">
        <v>2974173.4523050003</v>
      </c>
      <c r="L4678" s="14">
        <v>7222361.1215549996</v>
      </c>
      <c r="M4678" s="13">
        <v>0.41180071201765805</v>
      </c>
      <c r="N4678" s="12">
        <v>-5.8353124231926898</v>
      </c>
      <c r="O4678" s="2">
        <f>DATE(LEFT(ALT[[#This Row],[DATEMTH]],4),RIGHT(ALT[[#This Row],[DATEMTH]],2),1)</f>
        <v>44075</v>
      </c>
      <c r="P4678" t="str">
        <f>IF(AND(ALT[[#This Row],[DATE]]&gt;=DATE(2023,6,1),ALT[[#This Row],[DATE]]&lt;=DATE(2024,5,31)),"Y","N")</f>
        <v>N</v>
      </c>
      <c r="Q4678" t="str">
        <f>LEFT(ALT[[#This Row],[DATEMTH]],4)</f>
        <v>2020</v>
      </c>
    </row>
    <row r="4679" spans="1:17" x14ac:dyDescent="0.25">
      <c r="A4679" t="s">
        <v>58</v>
      </c>
      <c r="B4679" t="s">
        <v>110</v>
      </c>
      <c r="C4679" t="s">
        <v>18</v>
      </c>
      <c r="D4679" t="s">
        <v>17</v>
      </c>
      <c r="E4679" s="14">
        <v>7222361.1215549996</v>
      </c>
      <c r="F4679" s="14">
        <v>24801164.080592982</v>
      </c>
      <c r="G4679" s="13">
        <v>0.29121056971702908</v>
      </c>
      <c r="H4679" s="12">
        <v>-48659751.419999994</v>
      </c>
      <c r="I4679" s="12">
        <v>-14.170233933307214</v>
      </c>
      <c r="J4679" t="s">
        <v>26</v>
      </c>
      <c r="K4679" s="14">
        <v>1629262.6405050005</v>
      </c>
      <c r="L4679" s="14">
        <v>7222361.1215549996</v>
      </c>
      <c r="M4679" s="13">
        <v>0.22558587324614621</v>
      </c>
      <c r="N4679" s="12">
        <v>-3.1966045959472811</v>
      </c>
      <c r="O4679" s="2">
        <f>DATE(LEFT(ALT[[#This Row],[DATEMTH]],4),RIGHT(ALT[[#This Row],[DATEMTH]],2),1)</f>
        <v>44075</v>
      </c>
      <c r="P4679" t="str">
        <f>IF(AND(ALT[[#This Row],[DATE]]&gt;=DATE(2023,6,1),ALT[[#This Row],[DATE]]&lt;=DATE(2024,5,31)),"Y","N")</f>
        <v>N</v>
      </c>
      <c r="Q4679" t="str">
        <f>LEFT(ALT[[#This Row],[DATEMTH]],4)</f>
        <v>2020</v>
      </c>
    </row>
    <row r="4680" spans="1:17" x14ac:dyDescent="0.25">
      <c r="A4680" t="s">
        <v>58</v>
      </c>
      <c r="B4680" t="s">
        <v>110</v>
      </c>
      <c r="C4680" t="s">
        <v>18</v>
      </c>
      <c r="D4680" t="s">
        <v>17</v>
      </c>
      <c r="E4680" s="14">
        <v>7222361.1215549996</v>
      </c>
      <c r="F4680" s="14">
        <v>24801164.080592982</v>
      </c>
      <c r="G4680" s="13">
        <v>0.29121056971702908</v>
      </c>
      <c r="H4680" s="12">
        <v>-48659751.419999994</v>
      </c>
      <c r="I4680" s="12">
        <v>-14.170233933307214</v>
      </c>
      <c r="J4680" t="s">
        <v>24</v>
      </c>
      <c r="K4680" s="14">
        <v>1948570.0870229984</v>
      </c>
      <c r="L4680" s="14">
        <v>7222361.1215549996</v>
      </c>
      <c r="M4680" s="13">
        <v>0.26979682325874399</v>
      </c>
      <c r="N4680" s="12">
        <v>-3.823084100039543</v>
      </c>
      <c r="O4680" s="2">
        <f>DATE(LEFT(ALT[[#This Row],[DATEMTH]],4),RIGHT(ALT[[#This Row],[DATEMTH]],2),1)</f>
        <v>44075</v>
      </c>
      <c r="P4680" t="str">
        <f>IF(AND(ALT[[#This Row],[DATE]]&gt;=DATE(2023,6,1),ALT[[#This Row],[DATE]]&lt;=DATE(2024,5,31)),"Y","N")</f>
        <v>N</v>
      </c>
      <c r="Q4680" t="str">
        <f>LEFT(ALT[[#This Row],[DATEMTH]],4)</f>
        <v>2020</v>
      </c>
    </row>
    <row r="4681" spans="1:17" x14ac:dyDescent="0.25">
      <c r="A4681" t="s">
        <v>58</v>
      </c>
      <c r="B4681" t="s">
        <v>110</v>
      </c>
      <c r="C4681" t="s">
        <v>18</v>
      </c>
      <c r="D4681" t="s">
        <v>17</v>
      </c>
      <c r="E4681" s="14">
        <v>7222361.1215549996</v>
      </c>
      <c r="F4681" s="14">
        <v>24801164.080592982</v>
      </c>
      <c r="G4681" s="13">
        <v>0.29121056971702908</v>
      </c>
      <c r="H4681" s="12">
        <v>-48659751.419999994</v>
      </c>
      <c r="I4681" s="12">
        <v>-14.170233933307214</v>
      </c>
      <c r="J4681" t="s">
        <v>25</v>
      </c>
      <c r="K4681" s="14">
        <v>670354.94172200048</v>
      </c>
      <c r="L4681" s="14">
        <v>7222361.1215549996</v>
      </c>
      <c r="M4681" s="13">
        <v>9.2816591477451735E-2</v>
      </c>
      <c r="N4681" s="12">
        <v>-1.3152328141276997</v>
      </c>
      <c r="O4681" s="2">
        <f>DATE(LEFT(ALT[[#This Row],[DATEMTH]],4),RIGHT(ALT[[#This Row],[DATEMTH]],2),1)</f>
        <v>44075</v>
      </c>
      <c r="P4681" t="str">
        <f>IF(AND(ALT[[#This Row],[DATE]]&gt;=DATE(2023,6,1),ALT[[#This Row],[DATE]]&lt;=DATE(2024,5,31)),"Y","N")</f>
        <v>N</v>
      </c>
      <c r="Q4681" t="str">
        <f>LEFT(ALT[[#This Row],[DATEMTH]],4)</f>
        <v>2020</v>
      </c>
    </row>
    <row r="4682" spans="1:17" x14ac:dyDescent="0.25">
      <c r="A4682" t="s">
        <v>58</v>
      </c>
      <c r="B4682" t="s">
        <v>110</v>
      </c>
      <c r="C4682" t="s">
        <v>19</v>
      </c>
      <c r="D4682" t="s">
        <v>17</v>
      </c>
      <c r="E4682" s="14">
        <v>6381458.0185899977</v>
      </c>
      <c r="F4682" s="14">
        <v>24801164.080592982</v>
      </c>
      <c r="G4682" s="13">
        <v>0.2573047780278796</v>
      </c>
      <c r="H4682" s="12">
        <v>-48659751.419999994</v>
      </c>
      <c r="I4682" s="12">
        <v>-12.520386538014899</v>
      </c>
      <c r="J4682" t="s">
        <v>16</v>
      </c>
      <c r="K4682" s="14">
        <v>3750.1173159999994</v>
      </c>
      <c r="L4682" s="14">
        <v>6381458.0185899958</v>
      </c>
      <c r="M4682" s="13">
        <v>5.8765838544662244E-4</v>
      </c>
      <c r="N4682" s="12">
        <v>-7.3577101380974622E-3</v>
      </c>
      <c r="O4682" s="2">
        <f>DATE(LEFT(ALT[[#This Row],[DATEMTH]],4),RIGHT(ALT[[#This Row],[DATEMTH]],2),1)</f>
        <v>44075</v>
      </c>
      <c r="P4682" t="str">
        <f>IF(AND(ALT[[#This Row],[DATE]]&gt;=DATE(2023,6,1),ALT[[#This Row],[DATE]]&lt;=DATE(2024,5,31)),"Y","N")</f>
        <v>N</v>
      </c>
      <c r="Q4682" t="str">
        <f>LEFT(ALT[[#This Row],[DATEMTH]],4)</f>
        <v>2020</v>
      </c>
    </row>
    <row r="4683" spans="1:17" x14ac:dyDescent="0.25">
      <c r="A4683" t="s">
        <v>58</v>
      </c>
      <c r="B4683" t="s">
        <v>110</v>
      </c>
      <c r="C4683" t="s">
        <v>19</v>
      </c>
      <c r="D4683" t="s">
        <v>17</v>
      </c>
      <c r="E4683" s="14">
        <v>6381458.0185899977</v>
      </c>
      <c r="F4683" s="14">
        <v>24801164.080592982</v>
      </c>
      <c r="G4683" s="13">
        <v>0.2573047780278796</v>
      </c>
      <c r="H4683" s="12">
        <v>-48659751.419999994</v>
      </c>
      <c r="I4683" s="12">
        <v>-12.520386538014899</v>
      </c>
      <c r="J4683" t="s">
        <v>24</v>
      </c>
      <c r="K4683" s="14">
        <v>1783768.250515</v>
      </c>
      <c r="L4683" s="14">
        <v>6381458.0185899958</v>
      </c>
      <c r="M4683" s="13">
        <v>0.27952362067080233</v>
      </c>
      <c r="N4683" s="12">
        <v>-3.4997437773038964</v>
      </c>
      <c r="O4683" s="2">
        <f>DATE(LEFT(ALT[[#This Row],[DATEMTH]],4),RIGHT(ALT[[#This Row],[DATEMTH]],2),1)</f>
        <v>44075</v>
      </c>
      <c r="P4683" t="str">
        <f>IF(AND(ALT[[#This Row],[DATE]]&gt;=DATE(2023,6,1),ALT[[#This Row],[DATE]]&lt;=DATE(2024,5,31)),"Y","N")</f>
        <v>N</v>
      </c>
      <c r="Q4683" t="str">
        <f>LEFT(ALT[[#This Row],[DATEMTH]],4)</f>
        <v>2020</v>
      </c>
    </row>
    <row r="4684" spans="1:17" x14ac:dyDescent="0.25">
      <c r="A4684" t="s">
        <v>58</v>
      </c>
      <c r="B4684" t="s">
        <v>110</v>
      </c>
      <c r="C4684" t="s">
        <v>19</v>
      </c>
      <c r="D4684" t="s">
        <v>17</v>
      </c>
      <c r="E4684" s="14">
        <v>6381458.0185899977</v>
      </c>
      <c r="F4684" s="14">
        <v>24801164.080592982</v>
      </c>
      <c r="G4684" s="13">
        <v>0.2573047780278796</v>
      </c>
      <c r="H4684" s="12">
        <v>-48659751.419999994</v>
      </c>
      <c r="I4684" s="12">
        <v>-12.520386538014899</v>
      </c>
      <c r="J4684" t="s">
        <v>25</v>
      </c>
      <c r="K4684" s="14">
        <v>4424128.3824789952</v>
      </c>
      <c r="L4684" s="14">
        <v>6381458.0185899958</v>
      </c>
      <c r="M4684" s="13">
        <v>0.69327861588855533</v>
      </c>
      <c r="N4684" s="12">
        <v>-8.6801162494646693</v>
      </c>
      <c r="O4684" s="2">
        <f>DATE(LEFT(ALT[[#This Row],[DATEMTH]],4),RIGHT(ALT[[#This Row],[DATEMTH]],2),1)</f>
        <v>44075</v>
      </c>
      <c r="P4684" t="str">
        <f>IF(AND(ALT[[#This Row],[DATE]]&gt;=DATE(2023,6,1),ALT[[#This Row],[DATE]]&lt;=DATE(2024,5,31)),"Y","N")</f>
        <v>N</v>
      </c>
      <c r="Q4684" t="str">
        <f>LEFT(ALT[[#This Row],[DATEMTH]],4)</f>
        <v>2020</v>
      </c>
    </row>
    <row r="4685" spans="1:17" x14ac:dyDescent="0.25">
      <c r="A4685" t="s">
        <v>58</v>
      </c>
      <c r="B4685" t="s">
        <v>110</v>
      </c>
      <c r="C4685" t="s">
        <v>19</v>
      </c>
      <c r="D4685" t="s">
        <v>17</v>
      </c>
      <c r="E4685" s="14">
        <v>6381458.0185899977</v>
      </c>
      <c r="F4685" s="14">
        <v>24801164.080592982</v>
      </c>
      <c r="G4685" s="13">
        <v>0.2573047780278796</v>
      </c>
      <c r="H4685" s="12">
        <v>-48659751.419999994</v>
      </c>
      <c r="I4685" s="12">
        <v>-12.520386538014899</v>
      </c>
      <c r="J4685" t="s">
        <v>26</v>
      </c>
      <c r="K4685" s="14">
        <v>169811.26828000008</v>
      </c>
      <c r="L4685" s="14">
        <v>6381458.0185899958</v>
      </c>
      <c r="M4685" s="13">
        <v>2.661010505519559E-2</v>
      </c>
      <c r="N4685" s="12">
        <v>-0.33316880110823305</v>
      </c>
      <c r="O4685" s="2">
        <f>DATE(LEFT(ALT[[#This Row],[DATEMTH]],4),RIGHT(ALT[[#This Row],[DATEMTH]],2),1)</f>
        <v>44075</v>
      </c>
      <c r="P4685" t="str">
        <f>IF(AND(ALT[[#This Row],[DATE]]&gt;=DATE(2023,6,1),ALT[[#This Row],[DATE]]&lt;=DATE(2024,5,31)),"Y","N")</f>
        <v>N</v>
      </c>
      <c r="Q4685" t="str">
        <f>LEFT(ALT[[#This Row],[DATEMTH]],4)</f>
        <v>2020</v>
      </c>
    </row>
    <row r="4686" spans="1:17" x14ac:dyDescent="0.25">
      <c r="A4686" t="s">
        <v>58</v>
      </c>
      <c r="B4686" t="s">
        <v>110</v>
      </c>
      <c r="C4686" t="s">
        <v>20</v>
      </c>
      <c r="D4686" t="s">
        <v>17</v>
      </c>
      <c r="E4686" s="14">
        <v>6784967.7729279865</v>
      </c>
      <c r="F4686" s="14">
        <v>24801164.080592982</v>
      </c>
      <c r="G4686" s="13">
        <v>0.27357456895490051</v>
      </c>
      <c r="H4686" s="12">
        <v>-48659751.419999994</v>
      </c>
      <c r="I4686" s="12">
        <v>-13.312070520179105</v>
      </c>
      <c r="J4686" t="s">
        <v>25</v>
      </c>
      <c r="K4686" s="14">
        <v>973994.71626499947</v>
      </c>
      <c r="L4686" s="14">
        <v>6784967.7729280014</v>
      </c>
      <c r="M4686" s="13">
        <v>0.1435518559352979</v>
      </c>
      <c r="N4686" s="12">
        <v>-1.9109724295132771</v>
      </c>
      <c r="O4686" s="2">
        <f>DATE(LEFT(ALT[[#This Row],[DATEMTH]],4),RIGHT(ALT[[#This Row],[DATEMTH]],2),1)</f>
        <v>44075</v>
      </c>
      <c r="P4686" t="str">
        <f>IF(AND(ALT[[#This Row],[DATE]]&gt;=DATE(2023,6,1),ALT[[#This Row],[DATE]]&lt;=DATE(2024,5,31)),"Y","N")</f>
        <v>N</v>
      </c>
      <c r="Q4686" t="str">
        <f>LEFT(ALT[[#This Row],[DATEMTH]],4)</f>
        <v>2020</v>
      </c>
    </row>
    <row r="4687" spans="1:17" x14ac:dyDescent="0.25">
      <c r="A4687" t="s">
        <v>58</v>
      </c>
      <c r="B4687" t="s">
        <v>110</v>
      </c>
      <c r="C4687" t="s">
        <v>20</v>
      </c>
      <c r="D4687" t="s">
        <v>17</v>
      </c>
      <c r="E4687" s="14">
        <v>6784967.7729279865</v>
      </c>
      <c r="F4687" s="14">
        <v>24801164.080592982</v>
      </c>
      <c r="G4687" s="13">
        <v>0.27357456895490051</v>
      </c>
      <c r="H4687" s="12">
        <v>-48659751.419999994</v>
      </c>
      <c r="I4687" s="12">
        <v>-13.312070520179105</v>
      </c>
      <c r="J4687" t="s">
        <v>16</v>
      </c>
      <c r="K4687" s="14">
        <v>2764186.4197380003</v>
      </c>
      <c r="L4687" s="14">
        <v>6784967.7729280014</v>
      </c>
      <c r="M4687" s="13">
        <v>0.40739860707475939</v>
      </c>
      <c r="N4687" s="12">
        <v>-5.4233189872019354</v>
      </c>
      <c r="O4687" s="2">
        <f>DATE(LEFT(ALT[[#This Row],[DATEMTH]],4),RIGHT(ALT[[#This Row],[DATEMTH]],2),1)</f>
        <v>44075</v>
      </c>
      <c r="P4687" t="str">
        <f>IF(AND(ALT[[#This Row],[DATE]]&gt;=DATE(2023,6,1),ALT[[#This Row],[DATE]]&lt;=DATE(2024,5,31)),"Y","N")</f>
        <v>N</v>
      </c>
      <c r="Q4687" t="str">
        <f>LEFT(ALT[[#This Row],[DATEMTH]],4)</f>
        <v>2020</v>
      </c>
    </row>
    <row r="4688" spans="1:17" x14ac:dyDescent="0.25">
      <c r="A4688" t="s">
        <v>58</v>
      </c>
      <c r="B4688" t="s">
        <v>110</v>
      </c>
      <c r="C4688" t="s">
        <v>20</v>
      </c>
      <c r="D4688" t="s">
        <v>17</v>
      </c>
      <c r="E4688" s="14">
        <v>6784967.7729279865</v>
      </c>
      <c r="F4688" s="14">
        <v>24801164.080592982</v>
      </c>
      <c r="G4688" s="13">
        <v>0.27357456895490051</v>
      </c>
      <c r="H4688" s="12">
        <v>-48659751.419999994</v>
      </c>
      <c r="I4688" s="12">
        <v>-13.312070520179105</v>
      </c>
      <c r="J4688" t="s">
        <v>26</v>
      </c>
      <c r="K4688" s="14">
        <v>373649.58661399985</v>
      </c>
      <c r="L4688" s="14">
        <v>6784967.7729280014</v>
      </c>
      <c r="M4688" s="13">
        <v>5.5070208012609943E-2</v>
      </c>
      <c r="N4688" s="12">
        <v>-0.73309849262479598</v>
      </c>
      <c r="O4688" s="2">
        <f>DATE(LEFT(ALT[[#This Row],[DATEMTH]],4),RIGHT(ALT[[#This Row],[DATEMTH]],2),1)</f>
        <v>44075</v>
      </c>
      <c r="P4688" t="str">
        <f>IF(AND(ALT[[#This Row],[DATE]]&gt;=DATE(2023,6,1),ALT[[#This Row],[DATE]]&lt;=DATE(2024,5,31)),"Y","N")</f>
        <v>N</v>
      </c>
      <c r="Q4688" t="str">
        <f>LEFT(ALT[[#This Row],[DATEMTH]],4)</f>
        <v>2020</v>
      </c>
    </row>
    <row r="4689" spans="1:17" x14ac:dyDescent="0.25">
      <c r="A4689" t="s">
        <v>58</v>
      </c>
      <c r="B4689" t="s">
        <v>110</v>
      </c>
      <c r="C4689" t="s">
        <v>20</v>
      </c>
      <c r="D4689" t="s">
        <v>17</v>
      </c>
      <c r="E4689" s="14">
        <v>6784967.7729279865</v>
      </c>
      <c r="F4689" s="14">
        <v>24801164.080592982</v>
      </c>
      <c r="G4689" s="13">
        <v>0.27357456895490051</v>
      </c>
      <c r="H4689" s="12">
        <v>-48659751.419999994</v>
      </c>
      <c r="I4689" s="12">
        <v>-13.312070520179105</v>
      </c>
      <c r="J4689" t="s">
        <v>24</v>
      </c>
      <c r="K4689" s="14">
        <v>2673137.0503110019</v>
      </c>
      <c r="L4689" s="14">
        <v>6784967.7729280014</v>
      </c>
      <c r="M4689" s="13">
        <v>0.39397932897733279</v>
      </c>
      <c r="N4689" s="12">
        <v>-5.2446806108390973</v>
      </c>
      <c r="O4689" s="2">
        <f>DATE(LEFT(ALT[[#This Row],[DATEMTH]],4),RIGHT(ALT[[#This Row],[DATEMTH]],2),1)</f>
        <v>44075</v>
      </c>
      <c r="P4689" t="str">
        <f>IF(AND(ALT[[#This Row],[DATE]]&gt;=DATE(2023,6,1),ALT[[#This Row],[DATE]]&lt;=DATE(2024,5,31)),"Y","N")</f>
        <v>N</v>
      </c>
      <c r="Q4689" t="str">
        <f>LEFT(ALT[[#This Row],[DATEMTH]],4)</f>
        <v>2020</v>
      </c>
    </row>
    <row r="4690" spans="1:17" x14ac:dyDescent="0.25">
      <c r="A4690" t="s">
        <v>58</v>
      </c>
      <c r="B4690" t="s">
        <v>110</v>
      </c>
      <c r="C4690" t="s">
        <v>15</v>
      </c>
      <c r="D4690" t="s">
        <v>23</v>
      </c>
      <c r="E4690" s="14">
        <v>4412377.1675199959</v>
      </c>
      <c r="F4690" s="14">
        <v>24801164.080592982</v>
      </c>
      <c r="G4690" s="13">
        <v>0.17791008330019073</v>
      </c>
      <c r="H4690" s="12">
        <v>0</v>
      </c>
      <c r="I4690" s="12">
        <v>0</v>
      </c>
      <c r="J4690" t="s">
        <v>16</v>
      </c>
      <c r="K4690" s="14">
        <v>1380206.2044860006</v>
      </c>
      <c r="L4690" s="14">
        <v>4412377.1675200015</v>
      </c>
      <c r="M4690" s="13">
        <v>0.31280331487658214</v>
      </c>
      <c r="N4690" s="12">
        <v>0</v>
      </c>
      <c r="O4690" s="2">
        <f>DATE(LEFT(ALT[[#This Row],[DATEMTH]],4),RIGHT(ALT[[#This Row],[DATEMTH]],2),1)</f>
        <v>44075</v>
      </c>
      <c r="P4690" t="str">
        <f>IF(AND(ALT[[#This Row],[DATE]]&gt;=DATE(2023,6,1),ALT[[#This Row],[DATE]]&lt;=DATE(2024,5,31)),"Y","N")</f>
        <v>N</v>
      </c>
      <c r="Q4690" t="str">
        <f>LEFT(ALT[[#This Row],[DATEMTH]],4)</f>
        <v>2020</v>
      </c>
    </row>
    <row r="4691" spans="1:17" x14ac:dyDescent="0.25">
      <c r="A4691" t="s">
        <v>58</v>
      </c>
      <c r="B4691" t="s">
        <v>110</v>
      </c>
      <c r="C4691" t="s">
        <v>15</v>
      </c>
      <c r="D4691" t="s">
        <v>23</v>
      </c>
      <c r="E4691" s="14">
        <v>4412377.1675199959</v>
      </c>
      <c r="F4691" s="14">
        <v>24801164.080592982</v>
      </c>
      <c r="G4691" s="13">
        <v>0.17791008330019073</v>
      </c>
      <c r="H4691" s="12">
        <v>0</v>
      </c>
      <c r="I4691" s="12">
        <v>0</v>
      </c>
      <c r="J4691" t="s">
        <v>26</v>
      </c>
      <c r="K4691" s="14">
        <v>505139.52878500026</v>
      </c>
      <c r="L4691" s="14">
        <v>4412377.1675200015</v>
      </c>
      <c r="M4691" s="13">
        <v>0.11448240021351494</v>
      </c>
      <c r="N4691" s="12">
        <v>0</v>
      </c>
      <c r="O4691" s="2">
        <f>DATE(LEFT(ALT[[#This Row],[DATEMTH]],4),RIGHT(ALT[[#This Row],[DATEMTH]],2),1)</f>
        <v>44075</v>
      </c>
      <c r="P4691" t="str">
        <f>IF(AND(ALT[[#This Row],[DATE]]&gt;=DATE(2023,6,1),ALT[[#This Row],[DATE]]&lt;=DATE(2024,5,31)),"Y","N")</f>
        <v>N</v>
      </c>
      <c r="Q4691" t="str">
        <f>LEFT(ALT[[#This Row],[DATEMTH]],4)</f>
        <v>2020</v>
      </c>
    </row>
    <row r="4692" spans="1:17" x14ac:dyDescent="0.25">
      <c r="A4692" t="s">
        <v>58</v>
      </c>
      <c r="B4692" t="s">
        <v>110</v>
      </c>
      <c r="C4692" t="s">
        <v>15</v>
      </c>
      <c r="D4692" t="s">
        <v>23</v>
      </c>
      <c r="E4692" s="14">
        <v>4412377.1675199959</v>
      </c>
      <c r="F4692" s="14">
        <v>24801164.080592982</v>
      </c>
      <c r="G4692" s="13">
        <v>0.17791008330019073</v>
      </c>
      <c r="H4692" s="12">
        <v>0</v>
      </c>
      <c r="I4692" s="12">
        <v>0</v>
      </c>
      <c r="J4692" t="s">
        <v>25</v>
      </c>
      <c r="K4692" s="14">
        <v>588895.51872800023</v>
      </c>
      <c r="L4692" s="14">
        <v>4412377.1675200015</v>
      </c>
      <c r="M4692" s="13">
        <v>0.13346445609022853</v>
      </c>
      <c r="N4692" s="12">
        <v>0</v>
      </c>
      <c r="O4692" s="2">
        <f>DATE(LEFT(ALT[[#This Row],[DATEMTH]],4),RIGHT(ALT[[#This Row],[DATEMTH]],2),1)</f>
        <v>44075</v>
      </c>
      <c r="P4692" t="str">
        <f>IF(AND(ALT[[#This Row],[DATE]]&gt;=DATE(2023,6,1),ALT[[#This Row],[DATE]]&lt;=DATE(2024,5,31)),"Y","N")</f>
        <v>N</v>
      </c>
      <c r="Q4692" t="str">
        <f>LEFT(ALT[[#This Row],[DATEMTH]],4)</f>
        <v>2020</v>
      </c>
    </row>
    <row r="4693" spans="1:17" x14ac:dyDescent="0.25">
      <c r="A4693" t="s">
        <v>58</v>
      </c>
      <c r="B4693" t="s">
        <v>110</v>
      </c>
      <c r="C4693" t="s">
        <v>15</v>
      </c>
      <c r="D4693" t="s">
        <v>23</v>
      </c>
      <c r="E4693" s="14">
        <v>4412377.1675199959</v>
      </c>
      <c r="F4693" s="14">
        <v>24801164.080592982</v>
      </c>
      <c r="G4693" s="13">
        <v>0.17791008330019073</v>
      </c>
      <c r="H4693" s="12">
        <v>0</v>
      </c>
      <c r="I4693" s="12">
        <v>0</v>
      </c>
      <c r="J4693" t="s">
        <v>24</v>
      </c>
      <c r="K4693" s="14">
        <v>1938135.915521</v>
      </c>
      <c r="L4693" s="14">
        <v>4412377.1675200015</v>
      </c>
      <c r="M4693" s="13">
        <v>0.43924982881967428</v>
      </c>
      <c r="N4693" s="12">
        <v>0</v>
      </c>
      <c r="O4693" s="2">
        <f>DATE(LEFT(ALT[[#This Row],[DATEMTH]],4),RIGHT(ALT[[#This Row],[DATEMTH]],2),1)</f>
        <v>44075</v>
      </c>
      <c r="P4693" t="str">
        <f>IF(AND(ALT[[#This Row],[DATE]]&gt;=DATE(2023,6,1),ALT[[#This Row],[DATE]]&lt;=DATE(2024,5,31)),"Y","N")</f>
        <v>N</v>
      </c>
      <c r="Q4693" t="str">
        <f>LEFT(ALT[[#This Row],[DATEMTH]],4)</f>
        <v>2020</v>
      </c>
    </row>
    <row r="4694" spans="1:17" x14ac:dyDescent="0.25">
      <c r="A4694" t="s">
        <v>58</v>
      </c>
      <c r="B4694" t="s">
        <v>110</v>
      </c>
      <c r="C4694" t="s">
        <v>18</v>
      </c>
      <c r="D4694" t="s">
        <v>23</v>
      </c>
      <c r="E4694" s="14">
        <v>7222361.1215549996</v>
      </c>
      <c r="F4694" s="14">
        <v>24801164.080592982</v>
      </c>
      <c r="G4694" s="13">
        <v>0.29121056971702908</v>
      </c>
      <c r="H4694" s="12">
        <v>0</v>
      </c>
      <c r="I4694" s="12">
        <v>0</v>
      </c>
      <c r="J4694" t="s">
        <v>26</v>
      </c>
      <c r="K4694" s="14">
        <v>1629262.6405050005</v>
      </c>
      <c r="L4694" s="14">
        <v>7222361.1215549996</v>
      </c>
      <c r="M4694" s="13">
        <v>0.22558587324614621</v>
      </c>
      <c r="N4694" s="12">
        <v>0</v>
      </c>
      <c r="O4694" s="2">
        <f>DATE(LEFT(ALT[[#This Row],[DATEMTH]],4),RIGHT(ALT[[#This Row],[DATEMTH]],2),1)</f>
        <v>44075</v>
      </c>
      <c r="P4694" t="str">
        <f>IF(AND(ALT[[#This Row],[DATE]]&gt;=DATE(2023,6,1),ALT[[#This Row],[DATE]]&lt;=DATE(2024,5,31)),"Y","N")</f>
        <v>N</v>
      </c>
      <c r="Q4694" t="str">
        <f>LEFT(ALT[[#This Row],[DATEMTH]],4)</f>
        <v>2020</v>
      </c>
    </row>
    <row r="4695" spans="1:17" x14ac:dyDescent="0.25">
      <c r="A4695" t="s">
        <v>58</v>
      </c>
      <c r="B4695" t="s">
        <v>110</v>
      </c>
      <c r="C4695" t="s">
        <v>18</v>
      </c>
      <c r="D4695" t="s">
        <v>23</v>
      </c>
      <c r="E4695" s="14">
        <v>7222361.1215549996</v>
      </c>
      <c r="F4695" s="14">
        <v>24801164.080592982</v>
      </c>
      <c r="G4695" s="13">
        <v>0.29121056971702908</v>
      </c>
      <c r="H4695" s="12">
        <v>0</v>
      </c>
      <c r="I4695" s="12">
        <v>0</v>
      </c>
      <c r="J4695" t="s">
        <v>25</v>
      </c>
      <c r="K4695" s="14">
        <v>670354.94172200048</v>
      </c>
      <c r="L4695" s="14">
        <v>7222361.1215549996</v>
      </c>
      <c r="M4695" s="13">
        <v>9.2816591477451735E-2</v>
      </c>
      <c r="N4695" s="12">
        <v>0</v>
      </c>
      <c r="O4695" s="2">
        <f>DATE(LEFT(ALT[[#This Row],[DATEMTH]],4),RIGHT(ALT[[#This Row],[DATEMTH]],2),1)</f>
        <v>44075</v>
      </c>
      <c r="P4695" t="str">
        <f>IF(AND(ALT[[#This Row],[DATE]]&gt;=DATE(2023,6,1),ALT[[#This Row],[DATE]]&lt;=DATE(2024,5,31)),"Y","N")</f>
        <v>N</v>
      </c>
      <c r="Q4695" t="str">
        <f>LEFT(ALT[[#This Row],[DATEMTH]],4)</f>
        <v>2020</v>
      </c>
    </row>
    <row r="4696" spans="1:17" x14ac:dyDescent="0.25">
      <c r="A4696" t="s">
        <v>58</v>
      </c>
      <c r="B4696" t="s">
        <v>110</v>
      </c>
      <c r="C4696" t="s">
        <v>18</v>
      </c>
      <c r="D4696" t="s">
        <v>23</v>
      </c>
      <c r="E4696" s="14">
        <v>7222361.1215549996</v>
      </c>
      <c r="F4696" s="14">
        <v>24801164.080592982</v>
      </c>
      <c r="G4696" s="13">
        <v>0.29121056971702908</v>
      </c>
      <c r="H4696" s="12">
        <v>0</v>
      </c>
      <c r="I4696" s="12">
        <v>0</v>
      </c>
      <c r="J4696" t="s">
        <v>24</v>
      </c>
      <c r="K4696" s="14">
        <v>1948570.0870229984</v>
      </c>
      <c r="L4696" s="14">
        <v>7222361.1215549996</v>
      </c>
      <c r="M4696" s="13">
        <v>0.26979682325874399</v>
      </c>
      <c r="N4696" s="12">
        <v>0</v>
      </c>
      <c r="O4696" s="2">
        <f>DATE(LEFT(ALT[[#This Row],[DATEMTH]],4),RIGHT(ALT[[#This Row],[DATEMTH]],2),1)</f>
        <v>44075</v>
      </c>
      <c r="P4696" t="str">
        <f>IF(AND(ALT[[#This Row],[DATE]]&gt;=DATE(2023,6,1),ALT[[#This Row],[DATE]]&lt;=DATE(2024,5,31)),"Y","N")</f>
        <v>N</v>
      </c>
      <c r="Q4696" t="str">
        <f>LEFT(ALT[[#This Row],[DATEMTH]],4)</f>
        <v>2020</v>
      </c>
    </row>
    <row r="4697" spans="1:17" x14ac:dyDescent="0.25">
      <c r="A4697" t="s">
        <v>58</v>
      </c>
      <c r="B4697" t="s">
        <v>110</v>
      </c>
      <c r="C4697" t="s">
        <v>18</v>
      </c>
      <c r="D4697" t="s">
        <v>23</v>
      </c>
      <c r="E4697" s="14">
        <v>7222361.1215549996</v>
      </c>
      <c r="F4697" s="14">
        <v>24801164.080592982</v>
      </c>
      <c r="G4697" s="13">
        <v>0.29121056971702908</v>
      </c>
      <c r="H4697" s="12">
        <v>0</v>
      </c>
      <c r="I4697" s="12">
        <v>0</v>
      </c>
      <c r="J4697" t="s">
        <v>16</v>
      </c>
      <c r="K4697" s="14">
        <v>2974173.4523050003</v>
      </c>
      <c r="L4697" s="14">
        <v>7222361.1215549996</v>
      </c>
      <c r="M4697" s="13">
        <v>0.41180071201765805</v>
      </c>
      <c r="N4697" s="12">
        <v>0</v>
      </c>
      <c r="O4697" s="2">
        <f>DATE(LEFT(ALT[[#This Row],[DATEMTH]],4),RIGHT(ALT[[#This Row],[DATEMTH]],2),1)</f>
        <v>44075</v>
      </c>
      <c r="P4697" t="str">
        <f>IF(AND(ALT[[#This Row],[DATE]]&gt;=DATE(2023,6,1),ALT[[#This Row],[DATE]]&lt;=DATE(2024,5,31)),"Y","N")</f>
        <v>N</v>
      </c>
      <c r="Q4697" t="str">
        <f>LEFT(ALT[[#This Row],[DATEMTH]],4)</f>
        <v>2020</v>
      </c>
    </row>
    <row r="4698" spans="1:17" x14ac:dyDescent="0.25">
      <c r="A4698" t="s">
        <v>58</v>
      </c>
      <c r="B4698" t="s">
        <v>110</v>
      </c>
      <c r="C4698" t="s">
        <v>19</v>
      </c>
      <c r="D4698" t="s">
        <v>23</v>
      </c>
      <c r="E4698" s="14">
        <v>6381458.0185899977</v>
      </c>
      <c r="F4698" s="14">
        <v>24801164.080592982</v>
      </c>
      <c r="G4698" s="13">
        <v>0.2573047780278796</v>
      </c>
      <c r="H4698" s="12">
        <v>0</v>
      </c>
      <c r="I4698" s="12">
        <v>0</v>
      </c>
      <c r="J4698" t="s">
        <v>24</v>
      </c>
      <c r="K4698" s="14">
        <v>1783768.250515</v>
      </c>
      <c r="L4698" s="14">
        <v>6381458.0185899958</v>
      </c>
      <c r="M4698" s="13">
        <v>0.27952362067080233</v>
      </c>
      <c r="N4698" s="12">
        <v>0</v>
      </c>
      <c r="O4698" s="2">
        <f>DATE(LEFT(ALT[[#This Row],[DATEMTH]],4),RIGHT(ALT[[#This Row],[DATEMTH]],2),1)</f>
        <v>44075</v>
      </c>
      <c r="P4698" t="str">
        <f>IF(AND(ALT[[#This Row],[DATE]]&gt;=DATE(2023,6,1),ALT[[#This Row],[DATE]]&lt;=DATE(2024,5,31)),"Y","N")</f>
        <v>N</v>
      </c>
      <c r="Q4698" t="str">
        <f>LEFT(ALT[[#This Row],[DATEMTH]],4)</f>
        <v>2020</v>
      </c>
    </row>
    <row r="4699" spans="1:17" x14ac:dyDescent="0.25">
      <c r="A4699" t="s">
        <v>58</v>
      </c>
      <c r="B4699" t="s">
        <v>110</v>
      </c>
      <c r="C4699" t="s">
        <v>19</v>
      </c>
      <c r="D4699" t="s">
        <v>23</v>
      </c>
      <c r="E4699" s="14">
        <v>6381458.0185899977</v>
      </c>
      <c r="F4699" s="14">
        <v>24801164.080592982</v>
      </c>
      <c r="G4699" s="13">
        <v>0.2573047780278796</v>
      </c>
      <c r="H4699" s="12">
        <v>0</v>
      </c>
      <c r="I4699" s="12">
        <v>0</v>
      </c>
      <c r="J4699" t="s">
        <v>16</v>
      </c>
      <c r="K4699" s="14">
        <v>3750.1173159999994</v>
      </c>
      <c r="L4699" s="14">
        <v>6381458.0185899958</v>
      </c>
      <c r="M4699" s="13">
        <v>5.8765838544662244E-4</v>
      </c>
      <c r="N4699" s="12">
        <v>0</v>
      </c>
      <c r="O4699" s="2">
        <f>DATE(LEFT(ALT[[#This Row],[DATEMTH]],4),RIGHT(ALT[[#This Row],[DATEMTH]],2),1)</f>
        <v>44075</v>
      </c>
      <c r="P4699" t="str">
        <f>IF(AND(ALT[[#This Row],[DATE]]&gt;=DATE(2023,6,1),ALT[[#This Row],[DATE]]&lt;=DATE(2024,5,31)),"Y","N")</f>
        <v>N</v>
      </c>
      <c r="Q4699" t="str">
        <f>LEFT(ALT[[#This Row],[DATEMTH]],4)</f>
        <v>2020</v>
      </c>
    </row>
    <row r="4700" spans="1:17" x14ac:dyDescent="0.25">
      <c r="A4700" t="s">
        <v>58</v>
      </c>
      <c r="B4700" t="s">
        <v>110</v>
      </c>
      <c r="C4700" t="s">
        <v>19</v>
      </c>
      <c r="D4700" t="s">
        <v>23</v>
      </c>
      <c r="E4700" s="14">
        <v>6381458.0185899977</v>
      </c>
      <c r="F4700" s="14">
        <v>24801164.080592982</v>
      </c>
      <c r="G4700" s="13">
        <v>0.2573047780278796</v>
      </c>
      <c r="H4700" s="12">
        <v>0</v>
      </c>
      <c r="I4700" s="12">
        <v>0</v>
      </c>
      <c r="J4700" t="s">
        <v>25</v>
      </c>
      <c r="K4700" s="14">
        <v>4424128.3824789952</v>
      </c>
      <c r="L4700" s="14">
        <v>6381458.0185899958</v>
      </c>
      <c r="M4700" s="13">
        <v>0.69327861588855533</v>
      </c>
      <c r="N4700" s="12">
        <v>0</v>
      </c>
      <c r="O4700" s="2">
        <f>DATE(LEFT(ALT[[#This Row],[DATEMTH]],4),RIGHT(ALT[[#This Row],[DATEMTH]],2),1)</f>
        <v>44075</v>
      </c>
      <c r="P4700" t="str">
        <f>IF(AND(ALT[[#This Row],[DATE]]&gt;=DATE(2023,6,1),ALT[[#This Row],[DATE]]&lt;=DATE(2024,5,31)),"Y","N")</f>
        <v>N</v>
      </c>
      <c r="Q4700" t="str">
        <f>LEFT(ALT[[#This Row],[DATEMTH]],4)</f>
        <v>2020</v>
      </c>
    </row>
    <row r="4701" spans="1:17" x14ac:dyDescent="0.25">
      <c r="A4701" t="s">
        <v>58</v>
      </c>
      <c r="B4701" t="s">
        <v>110</v>
      </c>
      <c r="C4701" t="s">
        <v>19</v>
      </c>
      <c r="D4701" t="s">
        <v>23</v>
      </c>
      <c r="E4701" s="14">
        <v>6381458.0185899977</v>
      </c>
      <c r="F4701" s="14">
        <v>24801164.080592982</v>
      </c>
      <c r="G4701" s="13">
        <v>0.2573047780278796</v>
      </c>
      <c r="H4701" s="12">
        <v>0</v>
      </c>
      <c r="I4701" s="12">
        <v>0</v>
      </c>
      <c r="J4701" t="s">
        <v>26</v>
      </c>
      <c r="K4701" s="14">
        <v>169811.26828000008</v>
      </c>
      <c r="L4701" s="14">
        <v>6381458.0185899958</v>
      </c>
      <c r="M4701" s="13">
        <v>2.661010505519559E-2</v>
      </c>
      <c r="N4701" s="12">
        <v>0</v>
      </c>
      <c r="O4701" s="2">
        <f>DATE(LEFT(ALT[[#This Row],[DATEMTH]],4),RIGHT(ALT[[#This Row],[DATEMTH]],2),1)</f>
        <v>44075</v>
      </c>
      <c r="P4701" t="str">
        <f>IF(AND(ALT[[#This Row],[DATE]]&gt;=DATE(2023,6,1),ALT[[#This Row],[DATE]]&lt;=DATE(2024,5,31)),"Y","N")</f>
        <v>N</v>
      </c>
      <c r="Q4701" t="str">
        <f>LEFT(ALT[[#This Row],[DATEMTH]],4)</f>
        <v>2020</v>
      </c>
    </row>
    <row r="4702" spans="1:17" x14ac:dyDescent="0.25">
      <c r="A4702" t="s">
        <v>58</v>
      </c>
      <c r="B4702" t="s">
        <v>110</v>
      </c>
      <c r="C4702" t="s">
        <v>20</v>
      </c>
      <c r="D4702" t="s">
        <v>23</v>
      </c>
      <c r="E4702" s="14">
        <v>6784967.7729279865</v>
      </c>
      <c r="F4702" s="14">
        <v>24801164.080592982</v>
      </c>
      <c r="G4702" s="13">
        <v>0.27357456895490051</v>
      </c>
      <c r="H4702" s="12">
        <v>0</v>
      </c>
      <c r="I4702" s="12">
        <v>0</v>
      </c>
      <c r="J4702" t="s">
        <v>16</v>
      </c>
      <c r="K4702" s="14">
        <v>2764186.4197380003</v>
      </c>
      <c r="L4702" s="14">
        <v>6784967.7729280014</v>
      </c>
      <c r="M4702" s="13">
        <v>0.40739860707475939</v>
      </c>
      <c r="N4702" s="12">
        <v>0</v>
      </c>
      <c r="O4702" s="2">
        <f>DATE(LEFT(ALT[[#This Row],[DATEMTH]],4),RIGHT(ALT[[#This Row],[DATEMTH]],2),1)</f>
        <v>44075</v>
      </c>
      <c r="P4702" t="str">
        <f>IF(AND(ALT[[#This Row],[DATE]]&gt;=DATE(2023,6,1),ALT[[#This Row],[DATE]]&lt;=DATE(2024,5,31)),"Y","N")</f>
        <v>N</v>
      </c>
      <c r="Q4702" t="str">
        <f>LEFT(ALT[[#This Row],[DATEMTH]],4)</f>
        <v>2020</v>
      </c>
    </row>
    <row r="4703" spans="1:17" x14ac:dyDescent="0.25">
      <c r="A4703" t="s">
        <v>58</v>
      </c>
      <c r="B4703" t="s">
        <v>110</v>
      </c>
      <c r="C4703" t="s">
        <v>20</v>
      </c>
      <c r="D4703" t="s">
        <v>23</v>
      </c>
      <c r="E4703" s="14">
        <v>6784967.7729279865</v>
      </c>
      <c r="F4703" s="14">
        <v>24801164.080592982</v>
      </c>
      <c r="G4703" s="13">
        <v>0.27357456895490051</v>
      </c>
      <c r="H4703" s="12">
        <v>0</v>
      </c>
      <c r="I4703" s="12">
        <v>0</v>
      </c>
      <c r="J4703" t="s">
        <v>25</v>
      </c>
      <c r="K4703" s="14">
        <v>973994.71626499947</v>
      </c>
      <c r="L4703" s="14">
        <v>6784967.7729280014</v>
      </c>
      <c r="M4703" s="13">
        <v>0.1435518559352979</v>
      </c>
      <c r="N4703" s="12">
        <v>0</v>
      </c>
      <c r="O4703" s="2">
        <f>DATE(LEFT(ALT[[#This Row],[DATEMTH]],4),RIGHT(ALT[[#This Row],[DATEMTH]],2),1)</f>
        <v>44075</v>
      </c>
      <c r="P4703" t="str">
        <f>IF(AND(ALT[[#This Row],[DATE]]&gt;=DATE(2023,6,1),ALT[[#This Row],[DATE]]&lt;=DATE(2024,5,31)),"Y","N")</f>
        <v>N</v>
      </c>
      <c r="Q4703" t="str">
        <f>LEFT(ALT[[#This Row],[DATEMTH]],4)</f>
        <v>2020</v>
      </c>
    </row>
    <row r="4704" spans="1:17" x14ac:dyDescent="0.25">
      <c r="A4704" t="s">
        <v>58</v>
      </c>
      <c r="B4704" t="s">
        <v>110</v>
      </c>
      <c r="C4704" t="s">
        <v>20</v>
      </c>
      <c r="D4704" t="s">
        <v>23</v>
      </c>
      <c r="E4704" s="14">
        <v>6784967.7729279865</v>
      </c>
      <c r="F4704" s="14">
        <v>24801164.080592982</v>
      </c>
      <c r="G4704" s="13">
        <v>0.27357456895490051</v>
      </c>
      <c r="H4704" s="12">
        <v>0</v>
      </c>
      <c r="I4704" s="12">
        <v>0</v>
      </c>
      <c r="J4704" t="s">
        <v>26</v>
      </c>
      <c r="K4704" s="14">
        <v>373649.58661399985</v>
      </c>
      <c r="L4704" s="14">
        <v>6784967.7729280014</v>
      </c>
      <c r="M4704" s="13">
        <v>5.5070208012609943E-2</v>
      </c>
      <c r="N4704" s="12">
        <v>0</v>
      </c>
      <c r="O4704" s="2">
        <f>DATE(LEFT(ALT[[#This Row],[DATEMTH]],4),RIGHT(ALT[[#This Row],[DATEMTH]],2),1)</f>
        <v>44075</v>
      </c>
      <c r="P4704" t="str">
        <f>IF(AND(ALT[[#This Row],[DATE]]&gt;=DATE(2023,6,1),ALT[[#This Row],[DATE]]&lt;=DATE(2024,5,31)),"Y","N")</f>
        <v>N</v>
      </c>
      <c r="Q4704" t="str">
        <f>LEFT(ALT[[#This Row],[DATEMTH]],4)</f>
        <v>2020</v>
      </c>
    </row>
    <row r="4705" spans="1:17" x14ac:dyDescent="0.25">
      <c r="A4705" t="s">
        <v>58</v>
      </c>
      <c r="B4705" t="s">
        <v>110</v>
      </c>
      <c r="C4705" t="s">
        <v>20</v>
      </c>
      <c r="D4705" t="s">
        <v>23</v>
      </c>
      <c r="E4705" s="14">
        <v>6784967.7729279865</v>
      </c>
      <c r="F4705" s="14">
        <v>24801164.080592982</v>
      </c>
      <c r="G4705" s="13">
        <v>0.27357456895490051</v>
      </c>
      <c r="H4705" s="12">
        <v>0</v>
      </c>
      <c r="I4705" s="12">
        <v>0</v>
      </c>
      <c r="J4705" t="s">
        <v>24</v>
      </c>
      <c r="K4705" s="14">
        <v>2673137.0503110019</v>
      </c>
      <c r="L4705" s="14">
        <v>6784967.7729280014</v>
      </c>
      <c r="M4705" s="13">
        <v>0.39397932897733279</v>
      </c>
      <c r="N4705" s="12">
        <v>0</v>
      </c>
      <c r="O4705" s="2">
        <f>DATE(LEFT(ALT[[#This Row],[DATEMTH]],4),RIGHT(ALT[[#This Row],[DATEMTH]],2),1)</f>
        <v>44075</v>
      </c>
      <c r="P4705" t="str">
        <f>IF(AND(ALT[[#This Row],[DATE]]&gt;=DATE(2023,6,1),ALT[[#This Row],[DATE]]&lt;=DATE(2024,5,31)),"Y","N")</f>
        <v>N</v>
      </c>
      <c r="Q4705" t="str">
        <f>LEFT(ALT[[#This Row],[DATEMTH]],4)</f>
        <v>2020</v>
      </c>
    </row>
    <row r="4706" spans="1:17" x14ac:dyDescent="0.25">
      <c r="A4706" t="s">
        <v>58</v>
      </c>
      <c r="B4706" t="s">
        <v>111</v>
      </c>
      <c r="C4706" t="s">
        <v>15</v>
      </c>
      <c r="D4706" t="s">
        <v>22</v>
      </c>
      <c r="E4706" s="14">
        <v>781879.92354700016</v>
      </c>
      <c r="F4706" s="14">
        <v>4515866.7635790017</v>
      </c>
      <c r="G4706" s="13">
        <v>0.17314060942916962</v>
      </c>
      <c r="H4706" s="12">
        <v>-10557327.880000001</v>
      </c>
      <c r="I4706" s="12">
        <v>-1.8279021830867634</v>
      </c>
      <c r="J4706" t="s">
        <v>26</v>
      </c>
      <c r="K4706" s="14">
        <v>85984.418168999997</v>
      </c>
      <c r="L4706" s="14">
        <v>781879.92354699993</v>
      </c>
      <c r="M4706" s="13">
        <v>0.10997138509316302</v>
      </c>
      <c r="N4706" s="12">
        <v>-0.20101693488886785</v>
      </c>
      <c r="O4706" s="2">
        <f>DATE(LEFT(ALT[[#This Row],[DATEMTH]],4),RIGHT(ALT[[#This Row],[DATEMTH]],2),1)</f>
        <v>44075</v>
      </c>
      <c r="P4706" t="str">
        <f>IF(AND(ALT[[#This Row],[DATE]]&gt;=DATE(2023,6,1),ALT[[#This Row],[DATE]]&lt;=DATE(2024,5,31)),"Y","N")</f>
        <v>N</v>
      </c>
      <c r="Q4706" t="str">
        <f>LEFT(ALT[[#This Row],[DATEMTH]],4)</f>
        <v>2020</v>
      </c>
    </row>
    <row r="4707" spans="1:17" x14ac:dyDescent="0.25">
      <c r="A4707" t="s">
        <v>58</v>
      </c>
      <c r="B4707" t="s">
        <v>111</v>
      </c>
      <c r="C4707" t="s">
        <v>15</v>
      </c>
      <c r="D4707" t="s">
        <v>22</v>
      </c>
      <c r="E4707" s="14">
        <v>781879.92354700016</v>
      </c>
      <c r="F4707" s="14">
        <v>4515866.7635790017</v>
      </c>
      <c r="G4707" s="13">
        <v>0.17314060942916962</v>
      </c>
      <c r="H4707" s="12">
        <v>-10557327.880000001</v>
      </c>
      <c r="I4707" s="12">
        <v>-1.8279021830867634</v>
      </c>
      <c r="J4707" t="s">
        <v>25</v>
      </c>
      <c r="K4707" s="14">
        <v>103561.35765399996</v>
      </c>
      <c r="L4707" s="14">
        <v>781879.92354699993</v>
      </c>
      <c r="M4707" s="13">
        <v>0.13245174167434001</v>
      </c>
      <c r="N4707" s="12">
        <v>-0.24210882776017015</v>
      </c>
      <c r="O4707" s="2">
        <f>DATE(LEFT(ALT[[#This Row],[DATEMTH]],4),RIGHT(ALT[[#This Row],[DATEMTH]],2),1)</f>
        <v>44075</v>
      </c>
      <c r="P4707" t="str">
        <f>IF(AND(ALT[[#This Row],[DATE]]&gt;=DATE(2023,6,1),ALT[[#This Row],[DATE]]&lt;=DATE(2024,5,31)),"Y","N")</f>
        <v>N</v>
      </c>
      <c r="Q4707" t="str">
        <f>LEFT(ALT[[#This Row],[DATEMTH]],4)</f>
        <v>2020</v>
      </c>
    </row>
    <row r="4708" spans="1:17" x14ac:dyDescent="0.25">
      <c r="A4708" t="s">
        <v>58</v>
      </c>
      <c r="B4708" t="s">
        <v>111</v>
      </c>
      <c r="C4708" t="s">
        <v>15</v>
      </c>
      <c r="D4708" t="s">
        <v>22</v>
      </c>
      <c r="E4708" s="14">
        <v>781879.92354700016</v>
      </c>
      <c r="F4708" s="14">
        <v>4515866.7635790017</v>
      </c>
      <c r="G4708" s="13">
        <v>0.17314060942916962</v>
      </c>
      <c r="H4708" s="12">
        <v>-10557327.880000001</v>
      </c>
      <c r="I4708" s="12">
        <v>-1.8279021830867634</v>
      </c>
      <c r="J4708" t="s">
        <v>24</v>
      </c>
      <c r="K4708" s="14">
        <v>343583.04676600004</v>
      </c>
      <c r="L4708" s="14">
        <v>781879.92354699993</v>
      </c>
      <c r="M4708" s="13">
        <v>0.43943198491059193</v>
      </c>
      <c r="N4708" s="12">
        <v>-0.80323868453622072</v>
      </c>
      <c r="O4708" s="2">
        <f>DATE(LEFT(ALT[[#This Row],[DATEMTH]],4),RIGHT(ALT[[#This Row],[DATEMTH]],2),1)</f>
        <v>44075</v>
      </c>
      <c r="P4708" t="str">
        <f>IF(AND(ALT[[#This Row],[DATE]]&gt;=DATE(2023,6,1),ALT[[#This Row],[DATE]]&lt;=DATE(2024,5,31)),"Y","N")</f>
        <v>N</v>
      </c>
      <c r="Q4708" t="str">
        <f>LEFT(ALT[[#This Row],[DATEMTH]],4)</f>
        <v>2020</v>
      </c>
    </row>
    <row r="4709" spans="1:17" x14ac:dyDescent="0.25">
      <c r="A4709" t="s">
        <v>58</v>
      </c>
      <c r="B4709" t="s">
        <v>111</v>
      </c>
      <c r="C4709" t="s">
        <v>15</v>
      </c>
      <c r="D4709" t="s">
        <v>22</v>
      </c>
      <c r="E4709" s="14">
        <v>781879.92354700016</v>
      </c>
      <c r="F4709" s="14">
        <v>4515866.7635790017</v>
      </c>
      <c r="G4709" s="13">
        <v>0.17314060942916962</v>
      </c>
      <c r="H4709" s="12">
        <v>-10557327.880000001</v>
      </c>
      <c r="I4709" s="12">
        <v>-1.8279021830867634</v>
      </c>
      <c r="J4709" t="s">
        <v>16</v>
      </c>
      <c r="K4709" s="14">
        <v>248751.10095799988</v>
      </c>
      <c r="L4709" s="14">
        <v>781879.92354699993</v>
      </c>
      <c r="M4709" s="13">
        <v>0.31814488832190496</v>
      </c>
      <c r="N4709" s="12">
        <v>-0.58153773590150459</v>
      </c>
      <c r="O4709" s="2">
        <f>DATE(LEFT(ALT[[#This Row],[DATEMTH]],4),RIGHT(ALT[[#This Row],[DATEMTH]],2),1)</f>
        <v>44075</v>
      </c>
      <c r="P4709" t="str">
        <f>IF(AND(ALT[[#This Row],[DATE]]&gt;=DATE(2023,6,1),ALT[[#This Row],[DATE]]&lt;=DATE(2024,5,31)),"Y","N")</f>
        <v>N</v>
      </c>
      <c r="Q4709" t="str">
        <f>LEFT(ALT[[#This Row],[DATEMTH]],4)</f>
        <v>2020</v>
      </c>
    </row>
    <row r="4710" spans="1:17" x14ac:dyDescent="0.25">
      <c r="A4710" t="s">
        <v>58</v>
      </c>
      <c r="B4710" t="s">
        <v>111</v>
      </c>
      <c r="C4710" t="s">
        <v>18</v>
      </c>
      <c r="D4710" t="s">
        <v>22</v>
      </c>
      <c r="E4710" s="14">
        <v>1124034.9622339993</v>
      </c>
      <c r="F4710" s="14">
        <v>4515866.7635790017</v>
      </c>
      <c r="G4710" s="13">
        <v>0.24890791094623824</v>
      </c>
      <c r="H4710" s="12">
        <v>-10557327.880000001</v>
      </c>
      <c r="I4710" s="12">
        <v>-2.6278024277852783</v>
      </c>
      <c r="J4710" t="s">
        <v>25</v>
      </c>
      <c r="K4710" s="14">
        <v>101153.48976700001</v>
      </c>
      <c r="L4710" s="14">
        <v>1124034.9622340002</v>
      </c>
      <c r="M4710" s="13">
        <v>8.9991408777854359E-2</v>
      </c>
      <c r="N4710" s="12">
        <v>-0.2364796424662631</v>
      </c>
      <c r="O4710" s="2">
        <f>DATE(LEFT(ALT[[#This Row],[DATEMTH]],4),RIGHT(ALT[[#This Row],[DATEMTH]],2),1)</f>
        <v>44075</v>
      </c>
      <c r="P4710" t="str">
        <f>IF(AND(ALT[[#This Row],[DATE]]&gt;=DATE(2023,6,1),ALT[[#This Row],[DATE]]&lt;=DATE(2024,5,31)),"Y","N")</f>
        <v>N</v>
      </c>
      <c r="Q4710" t="str">
        <f>LEFT(ALT[[#This Row],[DATEMTH]],4)</f>
        <v>2020</v>
      </c>
    </row>
    <row r="4711" spans="1:17" x14ac:dyDescent="0.25">
      <c r="A4711" t="s">
        <v>58</v>
      </c>
      <c r="B4711" t="s">
        <v>111</v>
      </c>
      <c r="C4711" t="s">
        <v>18</v>
      </c>
      <c r="D4711" t="s">
        <v>22</v>
      </c>
      <c r="E4711" s="14">
        <v>1124034.9622339993</v>
      </c>
      <c r="F4711" s="14">
        <v>4515866.7635790017</v>
      </c>
      <c r="G4711" s="13">
        <v>0.24890791094623824</v>
      </c>
      <c r="H4711" s="12">
        <v>-10557327.880000001</v>
      </c>
      <c r="I4711" s="12">
        <v>-2.6278024277852783</v>
      </c>
      <c r="J4711" t="s">
        <v>24</v>
      </c>
      <c r="K4711" s="14">
        <v>310312.00165300013</v>
      </c>
      <c r="L4711" s="14">
        <v>1124034.9622340002</v>
      </c>
      <c r="M4711" s="13">
        <v>0.27606970608481818</v>
      </c>
      <c r="N4711" s="12">
        <v>-0.72545664388765341</v>
      </c>
      <c r="O4711" s="2">
        <f>DATE(LEFT(ALT[[#This Row],[DATEMTH]],4),RIGHT(ALT[[#This Row],[DATEMTH]],2),1)</f>
        <v>44075</v>
      </c>
      <c r="P4711" t="str">
        <f>IF(AND(ALT[[#This Row],[DATE]]&gt;=DATE(2023,6,1),ALT[[#This Row],[DATE]]&lt;=DATE(2024,5,31)),"Y","N")</f>
        <v>N</v>
      </c>
      <c r="Q4711" t="str">
        <f>LEFT(ALT[[#This Row],[DATEMTH]],4)</f>
        <v>2020</v>
      </c>
    </row>
    <row r="4712" spans="1:17" x14ac:dyDescent="0.25">
      <c r="A4712" t="s">
        <v>58</v>
      </c>
      <c r="B4712" t="s">
        <v>111</v>
      </c>
      <c r="C4712" t="s">
        <v>18</v>
      </c>
      <c r="D4712" t="s">
        <v>22</v>
      </c>
      <c r="E4712" s="14">
        <v>1124034.9622339993</v>
      </c>
      <c r="F4712" s="14">
        <v>4515866.7635790017</v>
      </c>
      <c r="G4712" s="13">
        <v>0.24890791094623824</v>
      </c>
      <c r="H4712" s="12">
        <v>-10557327.880000001</v>
      </c>
      <c r="I4712" s="12">
        <v>-2.6278024277852783</v>
      </c>
      <c r="J4712" t="s">
        <v>16</v>
      </c>
      <c r="K4712" s="14">
        <v>465435.31827400002</v>
      </c>
      <c r="L4712" s="14">
        <v>1124034.9622340002</v>
      </c>
      <c r="M4712" s="13">
        <v>0.41407548155704632</v>
      </c>
      <c r="N4712" s="12">
        <v>-1.0881085557219645</v>
      </c>
      <c r="O4712" s="2">
        <f>DATE(LEFT(ALT[[#This Row],[DATEMTH]],4),RIGHT(ALT[[#This Row],[DATEMTH]],2),1)</f>
        <v>44075</v>
      </c>
      <c r="P4712" t="str">
        <f>IF(AND(ALT[[#This Row],[DATE]]&gt;=DATE(2023,6,1),ALT[[#This Row],[DATE]]&lt;=DATE(2024,5,31)),"Y","N")</f>
        <v>N</v>
      </c>
      <c r="Q4712" t="str">
        <f>LEFT(ALT[[#This Row],[DATEMTH]],4)</f>
        <v>2020</v>
      </c>
    </row>
    <row r="4713" spans="1:17" x14ac:dyDescent="0.25">
      <c r="A4713" t="s">
        <v>58</v>
      </c>
      <c r="B4713" t="s">
        <v>111</v>
      </c>
      <c r="C4713" t="s">
        <v>18</v>
      </c>
      <c r="D4713" t="s">
        <v>22</v>
      </c>
      <c r="E4713" s="14">
        <v>1124034.9622339993</v>
      </c>
      <c r="F4713" s="14">
        <v>4515866.7635790017</v>
      </c>
      <c r="G4713" s="13">
        <v>0.24890791094623824</v>
      </c>
      <c r="H4713" s="12">
        <v>-10557327.880000001</v>
      </c>
      <c r="I4713" s="12">
        <v>-2.6278024277852783</v>
      </c>
      <c r="J4713" t="s">
        <v>26</v>
      </c>
      <c r="K4713" s="14">
        <v>247134.15254000001</v>
      </c>
      <c r="L4713" s="14">
        <v>1124034.9622340002</v>
      </c>
      <c r="M4713" s="13">
        <v>0.21986340358028109</v>
      </c>
      <c r="N4713" s="12">
        <v>-0.57775758570939706</v>
      </c>
      <c r="O4713" s="2">
        <f>DATE(LEFT(ALT[[#This Row],[DATEMTH]],4),RIGHT(ALT[[#This Row],[DATEMTH]],2),1)</f>
        <v>44075</v>
      </c>
      <c r="P4713" t="str">
        <f>IF(AND(ALT[[#This Row],[DATE]]&gt;=DATE(2023,6,1),ALT[[#This Row],[DATE]]&lt;=DATE(2024,5,31)),"Y","N")</f>
        <v>N</v>
      </c>
      <c r="Q4713" t="str">
        <f>LEFT(ALT[[#This Row],[DATEMTH]],4)</f>
        <v>2020</v>
      </c>
    </row>
    <row r="4714" spans="1:17" x14ac:dyDescent="0.25">
      <c r="A4714" t="s">
        <v>58</v>
      </c>
      <c r="B4714" t="s">
        <v>111</v>
      </c>
      <c r="C4714" t="s">
        <v>19</v>
      </c>
      <c r="D4714" t="s">
        <v>22</v>
      </c>
      <c r="E4714" s="14">
        <v>1192901.3395820006</v>
      </c>
      <c r="F4714" s="14">
        <v>4515866.7635790017</v>
      </c>
      <c r="G4714" s="13">
        <v>0.26415778011939828</v>
      </c>
      <c r="H4714" s="12">
        <v>-10557327.880000001</v>
      </c>
      <c r="I4714" s="12">
        <v>-2.7888002967734331</v>
      </c>
      <c r="J4714" t="s">
        <v>24</v>
      </c>
      <c r="K4714" s="14">
        <v>342852.64661700005</v>
      </c>
      <c r="L4714" s="14">
        <v>1192901.3395820004</v>
      </c>
      <c r="M4714" s="13">
        <v>0.28741073150034152</v>
      </c>
      <c r="N4714" s="12">
        <v>-0.80153113330402193</v>
      </c>
      <c r="O4714" s="2">
        <f>DATE(LEFT(ALT[[#This Row],[DATEMTH]],4),RIGHT(ALT[[#This Row],[DATEMTH]],2),1)</f>
        <v>44075</v>
      </c>
      <c r="P4714" t="str">
        <f>IF(AND(ALT[[#This Row],[DATE]]&gt;=DATE(2023,6,1),ALT[[#This Row],[DATE]]&lt;=DATE(2024,5,31)),"Y","N")</f>
        <v>N</v>
      </c>
      <c r="Q4714" t="str">
        <f>LEFT(ALT[[#This Row],[DATEMTH]],4)</f>
        <v>2020</v>
      </c>
    </row>
    <row r="4715" spans="1:17" x14ac:dyDescent="0.25">
      <c r="A4715" t="s">
        <v>58</v>
      </c>
      <c r="B4715" t="s">
        <v>111</v>
      </c>
      <c r="C4715" t="s">
        <v>19</v>
      </c>
      <c r="D4715" t="s">
        <v>22</v>
      </c>
      <c r="E4715" s="14">
        <v>1192901.3395820006</v>
      </c>
      <c r="F4715" s="14">
        <v>4515866.7635790017</v>
      </c>
      <c r="G4715" s="13">
        <v>0.26415778011939828</v>
      </c>
      <c r="H4715" s="12">
        <v>-10557327.880000001</v>
      </c>
      <c r="I4715" s="12">
        <v>-2.7888002967734331</v>
      </c>
      <c r="J4715" t="s">
        <v>25</v>
      </c>
      <c r="K4715" s="14">
        <v>820388.58565900021</v>
      </c>
      <c r="L4715" s="14">
        <v>1192901.3395820004</v>
      </c>
      <c r="M4715" s="13">
        <v>0.68772542911760759</v>
      </c>
      <c r="N4715" s="12">
        <v>-1.9179288808218207</v>
      </c>
      <c r="O4715" s="2">
        <f>DATE(LEFT(ALT[[#This Row],[DATEMTH]],4),RIGHT(ALT[[#This Row],[DATEMTH]],2),1)</f>
        <v>44075</v>
      </c>
      <c r="P4715" t="str">
        <f>IF(AND(ALT[[#This Row],[DATE]]&gt;=DATE(2023,6,1),ALT[[#This Row],[DATE]]&lt;=DATE(2024,5,31)),"Y","N")</f>
        <v>N</v>
      </c>
      <c r="Q4715" t="str">
        <f>LEFT(ALT[[#This Row],[DATEMTH]],4)</f>
        <v>2020</v>
      </c>
    </row>
    <row r="4716" spans="1:17" x14ac:dyDescent="0.25">
      <c r="A4716" t="s">
        <v>58</v>
      </c>
      <c r="B4716" t="s">
        <v>111</v>
      </c>
      <c r="C4716" t="s">
        <v>19</v>
      </c>
      <c r="D4716" t="s">
        <v>22</v>
      </c>
      <c r="E4716" s="14">
        <v>1192901.3395820006</v>
      </c>
      <c r="F4716" s="14">
        <v>4515866.7635790017</v>
      </c>
      <c r="G4716" s="13">
        <v>0.26415778011939828</v>
      </c>
      <c r="H4716" s="12">
        <v>-10557327.880000001</v>
      </c>
      <c r="I4716" s="12">
        <v>-2.7888002967734331</v>
      </c>
      <c r="J4716" t="s">
        <v>16</v>
      </c>
      <c r="K4716" s="14">
        <v>673.61266200000034</v>
      </c>
      <c r="L4716" s="14">
        <v>1192901.3395820004</v>
      </c>
      <c r="M4716" s="13">
        <v>5.6468430342784099E-4</v>
      </c>
      <c r="N4716" s="12">
        <v>-1.5747917529828623E-3</v>
      </c>
      <c r="O4716" s="2">
        <f>DATE(LEFT(ALT[[#This Row],[DATEMTH]],4),RIGHT(ALT[[#This Row],[DATEMTH]],2),1)</f>
        <v>44075</v>
      </c>
      <c r="P4716" t="str">
        <f>IF(AND(ALT[[#This Row],[DATE]]&gt;=DATE(2023,6,1),ALT[[#This Row],[DATE]]&lt;=DATE(2024,5,31)),"Y","N")</f>
        <v>N</v>
      </c>
      <c r="Q4716" t="str">
        <f>LEFT(ALT[[#This Row],[DATEMTH]],4)</f>
        <v>2020</v>
      </c>
    </row>
    <row r="4717" spans="1:17" x14ac:dyDescent="0.25">
      <c r="A4717" t="s">
        <v>58</v>
      </c>
      <c r="B4717" t="s">
        <v>111</v>
      </c>
      <c r="C4717" t="s">
        <v>19</v>
      </c>
      <c r="D4717" t="s">
        <v>22</v>
      </c>
      <c r="E4717" s="14">
        <v>1192901.3395820006</v>
      </c>
      <c r="F4717" s="14">
        <v>4515866.7635790017</v>
      </c>
      <c r="G4717" s="13">
        <v>0.26415778011939828</v>
      </c>
      <c r="H4717" s="12">
        <v>-10557327.880000001</v>
      </c>
      <c r="I4717" s="12">
        <v>-2.7888002967734331</v>
      </c>
      <c r="J4717" t="s">
        <v>26</v>
      </c>
      <c r="K4717" s="14">
        <v>28986.494643999995</v>
      </c>
      <c r="L4717" s="14">
        <v>1192901.3395820004</v>
      </c>
      <c r="M4717" s="13">
        <v>2.4299155078622875E-2</v>
      </c>
      <c r="N4717" s="12">
        <v>-6.776549089460715E-2</v>
      </c>
      <c r="O4717" s="2">
        <f>DATE(LEFT(ALT[[#This Row],[DATEMTH]],4),RIGHT(ALT[[#This Row],[DATEMTH]],2),1)</f>
        <v>44075</v>
      </c>
      <c r="P4717" t="str">
        <f>IF(AND(ALT[[#This Row],[DATE]]&gt;=DATE(2023,6,1),ALT[[#This Row],[DATE]]&lt;=DATE(2024,5,31)),"Y","N")</f>
        <v>N</v>
      </c>
      <c r="Q4717" t="str">
        <f>LEFT(ALT[[#This Row],[DATEMTH]],4)</f>
        <v>2020</v>
      </c>
    </row>
    <row r="4718" spans="1:17" x14ac:dyDescent="0.25">
      <c r="A4718" t="s">
        <v>58</v>
      </c>
      <c r="B4718" t="s">
        <v>111</v>
      </c>
      <c r="C4718" t="s">
        <v>20</v>
      </c>
      <c r="D4718" t="s">
        <v>22</v>
      </c>
      <c r="E4718" s="14">
        <v>1417050.538216</v>
      </c>
      <c r="F4718" s="14">
        <v>4515866.7635790017</v>
      </c>
      <c r="G4718" s="13">
        <v>0.31379369950519348</v>
      </c>
      <c r="H4718" s="12">
        <v>-10557327.880000001</v>
      </c>
      <c r="I4718" s="12">
        <v>-3.3128229723545215</v>
      </c>
      <c r="J4718" t="s">
        <v>25</v>
      </c>
      <c r="K4718" s="14">
        <v>192853.58642100001</v>
      </c>
      <c r="L4718" s="14">
        <v>1417050.5382160004</v>
      </c>
      <c r="M4718" s="13">
        <v>0.13609506592742526</v>
      </c>
      <c r="N4718" s="12">
        <v>-0.45085886082847754</v>
      </c>
      <c r="O4718" s="2">
        <f>DATE(LEFT(ALT[[#This Row],[DATEMTH]],4),RIGHT(ALT[[#This Row],[DATEMTH]],2),1)</f>
        <v>44075</v>
      </c>
      <c r="P4718" t="str">
        <f>IF(AND(ALT[[#This Row],[DATE]]&gt;=DATE(2023,6,1),ALT[[#This Row],[DATE]]&lt;=DATE(2024,5,31)),"Y","N")</f>
        <v>N</v>
      </c>
      <c r="Q4718" t="str">
        <f>LEFT(ALT[[#This Row],[DATEMTH]],4)</f>
        <v>2020</v>
      </c>
    </row>
    <row r="4719" spans="1:17" x14ac:dyDescent="0.25">
      <c r="A4719" t="s">
        <v>58</v>
      </c>
      <c r="B4719" t="s">
        <v>111</v>
      </c>
      <c r="C4719" t="s">
        <v>20</v>
      </c>
      <c r="D4719" t="s">
        <v>22</v>
      </c>
      <c r="E4719" s="14">
        <v>1417050.538216</v>
      </c>
      <c r="F4719" s="14">
        <v>4515866.7635790017</v>
      </c>
      <c r="G4719" s="13">
        <v>0.31379369950519348</v>
      </c>
      <c r="H4719" s="12">
        <v>-10557327.880000001</v>
      </c>
      <c r="I4719" s="12">
        <v>-3.3128229723545215</v>
      </c>
      <c r="J4719" t="s">
        <v>24</v>
      </c>
      <c r="K4719" s="14">
        <v>561639.87240500003</v>
      </c>
      <c r="L4719" s="14">
        <v>1417050.5382160004</v>
      </c>
      <c r="M4719" s="13">
        <v>0.39634427796208177</v>
      </c>
      <c r="N4719" s="12">
        <v>-1.3130184289940503</v>
      </c>
      <c r="O4719" s="2">
        <f>DATE(LEFT(ALT[[#This Row],[DATEMTH]],4),RIGHT(ALT[[#This Row],[DATEMTH]],2),1)</f>
        <v>44075</v>
      </c>
      <c r="P4719" t="str">
        <f>IF(AND(ALT[[#This Row],[DATE]]&gt;=DATE(2023,6,1),ALT[[#This Row],[DATE]]&lt;=DATE(2024,5,31)),"Y","N")</f>
        <v>N</v>
      </c>
      <c r="Q4719" t="str">
        <f>LEFT(ALT[[#This Row],[DATEMTH]],4)</f>
        <v>2020</v>
      </c>
    </row>
    <row r="4720" spans="1:17" x14ac:dyDescent="0.25">
      <c r="A4720" t="s">
        <v>58</v>
      </c>
      <c r="B4720" t="s">
        <v>111</v>
      </c>
      <c r="C4720" t="s">
        <v>20</v>
      </c>
      <c r="D4720" t="s">
        <v>22</v>
      </c>
      <c r="E4720" s="14">
        <v>1417050.538216</v>
      </c>
      <c r="F4720" s="14">
        <v>4515866.7635790017</v>
      </c>
      <c r="G4720" s="13">
        <v>0.31379369950519348</v>
      </c>
      <c r="H4720" s="12">
        <v>-10557327.880000001</v>
      </c>
      <c r="I4720" s="12">
        <v>-3.3128229723545215</v>
      </c>
      <c r="J4720" t="s">
        <v>16</v>
      </c>
      <c r="K4720" s="14">
        <v>582140.88329600019</v>
      </c>
      <c r="L4720" s="14">
        <v>1417050.5382160004</v>
      </c>
      <c r="M4720" s="13">
        <v>0.41081165956782884</v>
      </c>
      <c r="N4720" s="12">
        <v>-1.3609463031273885</v>
      </c>
      <c r="O4720" s="2">
        <f>DATE(LEFT(ALT[[#This Row],[DATEMTH]],4),RIGHT(ALT[[#This Row],[DATEMTH]],2),1)</f>
        <v>44075</v>
      </c>
      <c r="P4720" t="str">
        <f>IF(AND(ALT[[#This Row],[DATE]]&gt;=DATE(2023,6,1),ALT[[#This Row],[DATE]]&lt;=DATE(2024,5,31)),"Y","N")</f>
        <v>N</v>
      </c>
      <c r="Q4720" t="str">
        <f>LEFT(ALT[[#This Row],[DATEMTH]],4)</f>
        <v>2020</v>
      </c>
    </row>
    <row r="4721" spans="1:17" x14ac:dyDescent="0.25">
      <c r="A4721" t="s">
        <v>58</v>
      </c>
      <c r="B4721" t="s">
        <v>111</v>
      </c>
      <c r="C4721" t="s">
        <v>20</v>
      </c>
      <c r="D4721" t="s">
        <v>22</v>
      </c>
      <c r="E4721" s="14">
        <v>1417050.538216</v>
      </c>
      <c r="F4721" s="14">
        <v>4515866.7635790017</v>
      </c>
      <c r="G4721" s="13">
        <v>0.31379369950519348</v>
      </c>
      <c r="H4721" s="12">
        <v>-10557327.880000001</v>
      </c>
      <c r="I4721" s="12">
        <v>-3.3128229723545215</v>
      </c>
      <c r="J4721" t="s">
        <v>26</v>
      </c>
      <c r="K4721" s="14">
        <v>80416.196093999999</v>
      </c>
      <c r="L4721" s="14">
        <v>1417050.5382160004</v>
      </c>
      <c r="M4721" s="13">
        <v>5.6748996542664021E-2</v>
      </c>
      <c r="N4721" s="12">
        <v>-0.18799937940460468</v>
      </c>
      <c r="O4721" s="2">
        <f>DATE(LEFT(ALT[[#This Row],[DATEMTH]],4),RIGHT(ALT[[#This Row],[DATEMTH]],2),1)</f>
        <v>44075</v>
      </c>
      <c r="P4721" t="str">
        <f>IF(AND(ALT[[#This Row],[DATE]]&gt;=DATE(2023,6,1),ALT[[#This Row],[DATE]]&lt;=DATE(2024,5,31)),"Y","N")</f>
        <v>N</v>
      </c>
      <c r="Q4721" t="str">
        <f>LEFT(ALT[[#This Row],[DATEMTH]],4)</f>
        <v>2020</v>
      </c>
    </row>
    <row r="4722" spans="1:17" x14ac:dyDescent="0.25">
      <c r="A4722" t="s">
        <v>58</v>
      </c>
      <c r="B4722" t="s">
        <v>111</v>
      </c>
      <c r="C4722" t="s">
        <v>15</v>
      </c>
      <c r="D4722" t="s">
        <v>17</v>
      </c>
      <c r="E4722" s="14">
        <v>781879.92354700016</v>
      </c>
      <c r="F4722" s="14">
        <v>4515866.7635790017</v>
      </c>
      <c r="G4722" s="13">
        <v>0.17314060942916962</v>
      </c>
      <c r="H4722" s="12">
        <v>-48659751.419999994</v>
      </c>
      <c r="I4722" s="12">
        <v>-8.4249790155307007</v>
      </c>
      <c r="J4722" t="s">
        <v>26</v>
      </c>
      <c r="K4722" s="14">
        <v>85984.418168999997</v>
      </c>
      <c r="L4722" s="14">
        <v>781879.92354699993</v>
      </c>
      <c r="M4722" s="13">
        <v>0.10997138509316302</v>
      </c>
      <c r="N4722" s="12">
        <v>-0.92650661171874416</v>
      </c>
      <c r="O4722" s="2">
        <f>DATE(LEFT(ALT[[#This Row],[DATEMTH]],4),RIGHT(ALT[[#This Row],[DATEMTH]],2),1)</f>
        <v>44075</v>
      </c>
      <c r="P4722" t="str">
        <f>IF(AND(ALT[[#This Row],[DATE]]&gt;=DATE(2023,6,1),ALT[[#This Row],[DATE]]&lt;=DATE(2024,5,31)),"Y","N")</f>
        <v>N</v>
      </c>
      <c r="Q4722" t="str">
        <f>LEFT(ALT[[#This Row],[DATEMTH]],4)</f>
        <v>2020</v>
      </c>
    </row>
    <row r="4723" spans="1:17" x14ac:dyDescent="0.25">
      <c r="A4723" t="s">
        <v>58</v>
      </c>
      <c r="B4723" t="s">
        <v>111</v>
      </c>
      <c r="C4723" t="s">
        <v>15</v>
      </c>
      <c r="D4723" t="s">
        <v>17</v>
      </c>
      <c r="E4723" s="14">
        <v>781879.92354700016</v>
      </c>
      <c r="F4723" s="14">
        <v>4515866.7635790017</v>
      </c>
      <c r="G4723" s="13">
        <v>0.17314060942916962</v>
      </c>
      <c r="H4723" s="12">
        <v>-48659751.419999994</v>
      </c>
      <c r="I4723" s="12">
        <v>-8.4249790155307007</v>
      </c>
      <c r="J4723" t="s">
        <v>24</v>
      </c>
      <c r="K4723" s="14">
        <v>343583.04676600004</v>
      </c>
      <c r="L4723" s="14">
        <v>781879.92354699993</v>
      </c>
      <c r="M4723" s="13">
        <v>0.43943198491059193</v>
      </c>
      <c r="N4723" s="12">
        <v>-3.7022052516247403</v>
      </c>
      <c r="O4723" s="2">
        <f>DATE(LEFT(ALT[[#This Row],[DATEMTH]],4),RIGHT(ALT[[#This Row],[DATEMTH]],2),1)</f>
        <v>44075</v>
      </c>
      <c r="P4723" t="str">
        <f>IF(AND(ALT[[#This Row],[DATE]]&gt;=DATE(2023,6,1),ALT[[#This Row],[DATE]]&lt;=DATE(2024,5,31)),"Y","N")</f>
        <v>N</v>
      </c>
      <c r="Q4723" t="str">
        <f>LEFT(ALT[[#This Row],[DATEMTH]],4)</f>
        <v>2020</v>
      </c>
    </row>
    <row r="4724" spans="1:17" x14ac:dyDescent="0.25">
      <c r="A4724" t="s">
        <v>58</v>
      </c>
      <c r="B4724" t="s">
        <v>111</v>
      </c>
      <c r="C4724" t="s">
        <v>15</v>
      </c>
      <c r="D4724" t="s">
        <v>17</v>
      </c>
      <c r="E4724" s="14">
        <v>781879.92354700016</v>
      </c>
      <c r="F4724" s="14">
        <v>4515866.7635790017</v>
      </c>
      <c r="G4724" s="13">
        <v>0.17314060942916962</v>
      </c>
      <c r="H4724" s="12">
        <v>-48659751.419999994</v>
      </c>
      <c r="I4724" s="12">
        <v>-8.4249790155307007</v>
      </c>
      <c r="J4724" t="s">
        <v>25</v>
      </c>
      <c r="K4724" s="14">
        <v>103561.35765399996</v>
      </c>
      <c r="L4724" s="14">
        <v>781879.92354699993</v>
      </c>
      <c r="M4724" s="13">
        <v>0.13245174167434001</v>
      </c>
      <c r="N4724" s="12">
        <v>-1.1159031441768077</v>
      </c>
      <c r="O4724" s="2">
        <f>DATE(LEFT(ALT[[#This Row],[DATEMTH]],4),RIGHT(ALT[[#This Row],[DATEMTH]],2),1)</f>
        <v>44075</v>
      </c>
      <c r="P4724" t="str">
        <f>IF(AND(ALT[[#This Row],[DATE]]&gt;=DATE(2023,6,1),ALT[[#This Row],[DATE]]&lt;=DATE(2024,5,31)),"Y","N")</f>
        <v>N</v>
      </c>
      <c r="Q4724" t="str">
        <f>LEFT(ALT[[#This Row],[DATEMTH]],4)</f>
        <v>2020</v>
      </c>
    </row>
    <row r="4725" spans="1:17" x14ac:dyDescent="0.25">
      <c r="A4725" t="s">
        <v>58</v>
      </c>
      <c r="B4725" t="s">
        <v>111</v>
      </c>
      <c r="C4725" t="s">
        <v>15</v>
      </c>
      <c r="D4725" t="s">
        <v>17</v>
      </c>
      <c r="E4725" s="14">
        <v>781879.92354700016</v>
      </c>
      <c r="F4725" s="14">
        <v>4515866.7635790017</v>
      </c>
      <c r="G4725" s="13">
        <v>0.17314060942916962</v>
      </c>
      <c r="H4725" s="12">
        <v>-48659751.419999994</v>
      </c>
      <c r="I4725" s="12">
        <v>-8.4249790155307007</v>
      </c>
      <c r="J4725" t="s">
        <v>16</v>
      </c>
      <c r="K4725" s="14">
        <v>248751.10095799988</v>
      </c>
      <c r="L4725" s="14">
        <v>781879.92354699993</v>
      </c>
      <c r="M4725" s="13">
        <v>0.31814488832190496</v>
      </c>
      <c r="N4725" s="12">
        <v>-2.6803640080104074</v>
      </c>
      <c r="O4725" s="2">
        <f>DATE(LEFT(ALT[[#This Row],[DATEMTH]],4),RIGHT(ALT[[#This Row],[DATEMTH]],2),1)</f>
        <v>44075</v>
      </c>
      <c r="P4725" t="str">
        <f>IF(AND(ALT[[#This Row],[DATE]]&gt;=DATE(2023,6,1),ALT[[#This Row],[DATE]]&lt;=DATE(2024,5,31)),"Y","N")</f>
        <v>N</v>
      </c>
      <c r="Q4725" t="str">
        <f>LEFT(ALT[[#This Row],[DATEMTH]],4)</f>
        <v>2020</v>
      </c>
    </row>
    <row r="4726" spans="1:17" x14ac:dyDescent="0.25">
      <c r="A4726" t="s">
        <v>58</v>
      </c>
      <c r="B4726" t="s">
        <v>111</v>
      </c>
      <c r="C4726" t="s">
        <v>18</v>
      </c>
      <c r="D4726" t="s">
        <v>17</v>
      </c>
      <c r="E4726" s="14">
        <v>1124034.9622339993</v>
      </c>
      <c r="F4726" s="14">
        <v>4515866.7635790017</v>
      </c>
      <c r="G4726" s="13">
        <v>0.24890791094623824</v>
      </c>
      <c r="H4726" s="12">
        <v>-48659751.419999994</v>
      </c>
      <c r="I4726" s="12">
        <v>-12.111797073115447</v>
      </c>
      <c r="J4726" t="s">
        <v>25</v>
      </c>
      <c r="K4726" s="14">
        <v>101153.48976700001</v>
      </c>
      <c r="L4726" s="14">
        <v>1124034.9622340002</v>
      </c>
      <c r="M4726" s="13">
        <v>8.9991408777854359E-2</v>
      </c>
      <c r="N4726" s="12">
        <v>-1.0899576814411522</v>
      </c>
      <c r="O4726" s="2">
        <f>DATE(LEFT(ALT[[#This Row],[DATEMTH]],4),RIGHT(ALT[[#This Row],[DATEMTH]],2),1)</f>
        <v>44075</v>
      </c>
      <c r="P4726" t="str">
        <f>IF(AND(ALT[[#This Row],[DATE]]&gt;=DATE(2023,6,1),ALT[[#This Row],[DATE]]&lt;=DATE(2024,5,31)),"Y","N")</f>
        <v>N</v>
      </c>
      <c r="Q4726" t="str">
        <f>LEFT(ALT[[#This Row],[DATEMTH]],4)</f>
        <v>2020</v>
      </c>
    </row>
    <row r="4727" spans="1:17" x14ac:dyDescent="0.25">
      <c r="A4727" t="s">
        <v>58</v>
      </c>
      <c r="B4727" t="s">
        <v>111</v>
      </c>
      <c r="C4727" t="s">
        <v>18</v>
      </c>
      <c r="D4727" t="s">
        <v>17</v>
      </c>
      <c r="E4727" s="14">
        <v>1124034.9622339993</v>
      </c>
      <c r="F4727" s="14">
        <v>4515866.7635790017</v>
      </c>
      <c r="G4727" s="13">
        <v>0.24890791094623824</v>
      </c>
      <c r="H4727" s="12">
        <v>-48659751.419999994</v>
      </c>
      <c r="I4727" s="12">
        <v>-12.111797073115447</v>
      </c>
      <c r="J4727" t="s">
        <v>24</v>
      </c>
      <c r="K4727" s="14">
        <v>310312.00165300013</v>
      </c>
      <c r="L4727" s="14">
        <v>1124034.9622340002</v>
      </c>
      <c r="M4727" s="13">
        <v>0.27606970608481818</v>
      </c>
      <c r="N4727" s="12">
        <v>-3.3437002581339428</v>
      </c>
      <c r="O4727" s="2">
        <f>DATE(LEFT(ALT[[#This Row],[DATEMTH]],4),RIGHT(ALT[[#This Row],[DATEMTH]],2),1)</f>
        <v>44075</v>
      </c>
      <c r="P4727" t="str">
        <f>IF(AND(ALT[[#This Row],[DATE]]&gt;=DATE(2023,6,1),ALT[[#This Row],[DATE]]&lt;=DATE(2024,5,31)),"Y","N")</f>
        <v>N</v>
      </c>
      <c r="Q4727" t="str">
        <f>LEFT(ALT[[#This Row],[DATEMTH]],4)</f>
        <v>2020</v>
      </c>
    </row>
    <row r="4728" spans="1:17" x14ac:dyDescent="0.25">
      <c r="A4728" t="s">
        <v>58</v>
      </c>
      <c r="B4728" t="s">
        <v>111</v>
      </c>
      <c r="C4728" t="s">
        <v>18</v>
      </c>
      <c r="D4728" t="s">
        <v>17</v>
      </c>
      <c r="E4728" s="14">
        <v>1124034.9622339993</v>
      </c>
      <c r="F4728" s="14">
        <v>4515866.7635790017</v>
      </c>
      <c r="G4728" s="13">
        <v>0.24890791094623824</v>
      </c>
      <c r="H4728" s="12">
        <v>-48659751.419999994</v>
      </c>
      <c r="I4728" s="12">
        <v>-12.111797073115447</v>
      </c>
      <c r="J4728" t="s">
        <v>16</v>
      </c>
      <c r="K4728" s="14">
        <v>465435.31827400002</v>
      </c>
      <c r="L4728" s="14">
        <v>1124034.9622340002</v>
      </c>
      <c r="M4728" s="13">
        <v>0.41407548155704632</v>
      </c>
      <c r="N4728" s="12">
        <v>-5.0151982055715028</v>
      </c>
      <c r="O4728" s="2">
        <f>DATE(LEFT(ALT[[#This Row],[DATEMTH]],4),RIGHT(ALT[[#This Row],[DATEMTH]],2),1)</f>
        <v>44075</v>
      </c>
      <c r="P4728" t="str">
        <f>IF(AND(ALT[[#This Row],[DATE]]&gt;=DATE(2023,6,1),ALT[[#This Row],[DATE]]&lt;=DATE(2024,5,31)),"Y","N")</f>
        <v>N</v>
      </c>
      <c r="Q4728" t="str">
        <f>LEFT(ALT[[#This Row],[DATEMTH]],4)</f>
        <v>2020</v>
      </c>
    </row>
    <row r="4729" spans="1:17" x14ac:dyDescent="0.25">
      <c r="A4729" t="s">
        <v>58</v>
      </c>
      <c r="B4729" t="s">
        <v>111</v>
      </c>
      <c r="C4729" t="s">
        <v>18</v>
      </c>
      <c r="D4729" t="s">
        <v>17</v>
      </c>
      <c r="E4729" s="14">
        <v>1124034.9622339993</v>
      </c>
      <c r="F4729" s="14">
        <v>4515866.7635790017</v>
      </c>
      <c r="G4729" s="13">
        <v>0.24890791094623824</v>
      </c>
      <c r="H4729" s="12">
        <v>-48659751.419999994</v>
      </c>
      <c r="I4729" s="12">
        <v>-12.111797073115447</v>
      </c>
      <c r="J4729" t="s">
        <v>26</v>
      </c>
      <c r="K4729" s="14">
        <v>247134.15254000001</v>
      </c>
      <c r="L4729" s="14">
        <v>1124034.9622340002</v>
      </c>
      <c r="M4729" s="13">
        <v>0.21986340358028109</v>
      </c>
      <c r="N4729" s="12">
        <v>-2.6629409279688487</v>
      </c>
      <c r="O4729" s="2">
        <f>DATE(LEFT(ALT[[#This Row],[DATEMTH]],4),RIGHT(ALT[[#This Row],[DATEMTH]],2),1)</f>
        <v>44075</v>
      </c>
      <c r="P4729" t="str">
        <f>IF(AND(ALT[[#This Row],[DATE]]&gt;=DATE(2023,6,1),ALT[[#This Row],[DATE]]&lt;=DATE(2024,5,31)),"Y","N")</f>
        <v>N</v>
      </c>
      <c r="Q4729" t="str">
        <f>LEFT(ALT[[#This Row],[DATEMTH]],4)</f>
        <v>2020</v>
      </c>
    </row>
    <row r="4730" spans="1:17" x14ac:dyDescent="0.25">
      <c r="A4730" t="s">
        <v>58</v>
      </c>
      <c r="B4730" t="s">
        <v>111</v>
      </c>
      <c r="C4730" t="s">
        <v>19</v>
      </c>
      <c r="D4730" t="s">
        <v>17</v>
      </c>
      <c r="E4730" s="14">
        <v>1192901.3395820006</v>
      </c>
      <c r="F4730" s="14">
        <v>4515866.7635790017</v>
      </c>
      <c r="G4730" s="13">
        <v>0.26415778011939828</v>
      </c>
      <c r="H4730" s="12">
        <v>-48659751.419999994</v>
      </c>
      <c r="I4730" s="12">
        <v>-12.853851916268937</v>
      </c>
      <c r="J4730" t="s">
        <v>24</v>
      </c>
      <c r="K4730" s="14">
        <v>342852.64661700005</v>
      </c>
      <c r="L4730" s="14">
        <v>1192901.3395820004</v>
      </c>
      <c r="M4730" s="13">
        <v>0.28741073150034152</v>
      </c>
      <c r="N4730" s="12">
        <v>-3.6943349818519216</v>
      </c>
      <c r="O4730" s="2">
        <f>DATE(LEFT(ALT[[#This Row],[DATEMTH]],4),RIGHT(ALT[[#This Row],[DATEMTH]],2),1)</f>
        <v>44075</v>
      </c>
      <c r="P4730" t="str">
        <f>IF(AND(ALT[[#This Row],[DATE]]&gt;=DATE(2023,6,1),ALT[[#This Row],[DATE]]&lt;=DATE(2024,5,31)),"Y","N")</f>
        <v>N</v>
      </c>
      <c r="Q4730" t="str">
        <f>LEFT(ALT[[#This Row],[DATEMTH]],4)</f>
        <v>2020</v>
      </c>
    </row>
    <row r="4731" spans="1:17" x14ac:dyDescent="0.25">
      <c r="A4731" t="s">
        <v>58</v>
      </c>
      <c r="B4731" t="s">
        <v>111</v>
      </c>
      <c r="C4731" t="s">
        <v>19</v>
      </c>
      <c r="D4731" t="s">
        <v>17</v>
      </c>
      <c r="E4731" s="14">
        <v>1192901.3395820006</v>
      </c>
      <c r="F4731" s="14">
        <v>4515866.7635790017</v>
      </c>
      <c r="G4731" s="13">
        <v>0.26415778011939828</v>
      </c>
      <c r="H4731" s="12">
        <v>-48659751.419999994</v>
      </c>
      <c r="I4731" s="12">
        <v>-12.853851916268937</v>
      </c>
      <c r="J4731" t="s">
        <v>25</v>
      </c>
      <c r="K4731" s="14">
        <v>820388.58565900021</v>
      </c>
      <c r="L4731" s="14">
        <v>1192901.3395820004</v>
      </c>
      <c r="M4731" s="13">
        <v>0.68772542911760759</v>
      </c>
      <c r="N4731" s="12">
        <v>-8.8399208249302372</v>
      </c>
      <c r="O4731" s="2">
        <f>DATE(LEFT(ALT[[#This Row],[DATEMTH]],4),RIGHT(ALT[[#This Row],[DATEMTH]],2),1)</f>
        <v>44075</v>
      </c>
      <c r="P4731" t="str">
        <f>IF(AND(ALT[[#This Row],[DATE]]&gt;=DATE(2023,6,1),ALT[[#This Row],[DATE]]&lt;=DATE(2024,5,31)),"Y","N")</f>
        <v>N</v>
      </c>
      <c r="Q4731" t="str">
        <f>LEFT(ALT[[#This Row],[DATEMTH]],4)</f>
        <v>2020</v>
      </c>
    </row>
    <row r="4732" spans="1:17" x14ac:dyDescent="0.25">
      <c r="A4732" t="s">
        <v>58</v>
      </c>
      <c r="B4732" t="s">
        <v>111</v>
      </c>
      <c r="C4732" t="s">
        <v>19</v>
      </c>
      <c r="D4732" t="s">
        <v>17</v>
      </c>
      <c r="E4732" s="14">
        <v>1192901.3395820006</v>
      </c>
      <c r="F4732" s="14">
        <v>4515866.7635790017</v>
      </c>
      <c r="G4732" s="13">
        <v>0.26415778011939828</v>
      </c>
      <c r="H4732" s="12">
        <v>-48659751.419999994</v>
      </c>
      <c r="I4732" s="12">
        <v>-12.853851916268937</v>
      </c>
      <c r="J4732" t="s">
        <v>16</v>
      </c>
      <c r="K4732" s="14">
        <v>673.61266200000034</v>
      </c>
      <c r="L4732" s="14">
        <v>1192901.3395820004</v>
      </c>
      <c r="M4732" s="13">
        <v>5.6468430342784099E-4</v>
      </c>
      <c r="N4732" s="12">
        <v>-7.2583684157029437E-3</v>
      </c>
      <c r="O4732" s="2">
        <f>DATE(LEFT(ALT[[#This Row],[DATEMTH]],4),RIGHT(ALT[[#This Row],[DATEMTH]],2),1)</f>
        <v>44075</v>
      </c>
      <c r="P4732" t="str">
        <f>IF(AND(ALT[[#This Row],[DATE]]&gt;=DATE(2023,6,1),ALT[[#This Row],[DATE]]&lt;=DATE(2024,5,31)),"Y","N")</f>
        <v>N</v>
      </c>
      <c r="Q4732" t="str">
        <f>LEFT(ALT[[#This Row],[DATEMTH]],4)</f>
        <v>2020</v>
      </c>
    </row>
    <row r="4733" spans="1:17" x14ac:dyDescent="0.25">
      <c r="A4733" t="s">
        <v>58</v>
      </c>
      <c r="B4733" t="s">
        <v>111</v>
      </c>
      <c r="C4733" t="s">
        <v>19</v>
      </c>
      <c r="D4733" t="s">
        <v>17</v>
      </c>
      <c r="E4733" s="14">
        <v>1192901.3395820006</v>
      </c>
      <c r="F4733" s="14">
        <v>4515866.7635790017</v>
      </c>
      <c r="G4733" s="13">
        <v>0.26415778011939828</v>
      </c>
      <c r="H4733" s="12">
        <v>-48659751.419999994</v>
      </c>
      <c r="I4733" s="12">
        <v>-12.853851916268937</v>
      </c>
      <c r="J4733" t="s">
        <v>26</v>
      </c>
      <c r="K4733" s="14">
        <v>28986.494643999995</v>
      </c>
      <c r="L4733" s="14">
        <v>1192901.3395820004</v>
      </c>
      <c r="M4733" s="13">
        <v>2.4299155078622875E-2</v>
      </c>
      <c r="N4733" s="12">
        <v>-0.31233774107107271</v>
      </c>
      <c r="O4733" s="2">
        <f>DATE(LEFT(ALT[[#This Row],[DATEMTH]],4),RIGHT(ALT[[#This Row],[DATEMTH]],2),1)</f>
        <v>44075</v>
      </c>
      <c r="P4733" t="str">
        <f>IF(AND(ALT[[#This Row],[DATE]]&gt;=DATE(2023,6,1),ALT[[#This Row],[DATE]]&lt;=DATE(2024,5,31)),"Y","N")</f>
        <v>N</v>
      </c>
      <c r="Q4733" t="str">
        <f>LEFT(ALT[[#This Row],[DATEMTH]],4)</f>
        <v>2020</v>
      </c>
    </row>
    <row r="4734" spans="1:17" x14ac:dyDescent="0.25">
      <c r="A4734" t="s">
        <v>58</v>
      </c>
      <c r="B4734" t="s">
        <v>111</v>
      </c>
      <c r="C4734" t="s">
        <v>20</v>
      </c>
      <c r="D4734" t="s">
        <v>17</v>
      </c>
      <c r="E4734" s="14">
        <v>1417050.538216</v>
      </c>
      <c r="F4734" s="14">
        <v>4515866.7635790017</v>
      </c>
      <c r="G4734" s="13">
        <v>0.31379369950519348</v>
      </c>
      <c r="H4734" s="12">
        <v>-48659751.419999994</v>
      </c>
      <c r="I4734" s="12">
        <v>-15.26912341508489</v>
      </c>
      <c r="J4734" t="s">
        <v>25</v>
      </c>
      <c r="K4734" s="14">
        <v>192853.58642100001</v>
      </c>
      <c r="L4734" s="14">
        <v>1417050.5382160004</v>
      </c>
      <c r="M4734" s="13">
        <v>0.13609506592742526</v>
      </c>
      <c r="N4734" s="12">
        <v>-2.078052357829971</v>
      </c>
      <c r="O4734" s="2">
        <f>DATE(LEFT(ALT[[#This Row],[DATEMTH]],4),RIGHT(ALT[[#This Row],[DATEMTH]],2),1)</f>
        <v>44075</v>
      </c>
      <c r="P4734" t="str">
        <f>IF(AND(ALT[[#This Row],[DATE]]&gt;=DATE(2023,6,1),ALT[[#This Row],[DATE]]&lt;=DATE(2024,5,31)),"Y","N")</f>
        <v>N</v>
      </c>
      <c r="Q4734" t="str">
        <f>LEFT(ALT[[#This Row],[DATEMTH]],4)</f>
        <v>2020</v>
      </c>
    </row>
    <row r="4735" spans="1:17" x14ac:dyDescent="0.25">
      <c r="A4735" t="s">
        <v>58</v>
      </c>
      <c r="B4735" t="s">
        <v>111</v>
      </c>
      <c r="C4735" t="s">
        <v>20</v>
      </c>
      <c r="D4735" t="s">
        <v>17</v>
      </c>
      <c r="E4735" s="14">
        <v>1417050.538216</v>
      </c>
      <c r="F4735" s="14">
        <v>4515866.7635790017</v>
      </c>
      <c r="G4735" s="13">
        <v>0.31379369950519348</v>
      </c>
      <c r="H4735" s="12">
        <v>-48659751.419999994</v>
      </c>
      <c r="I4735" s="12">
        <v>-15.26912341508489</v>
      </c>
      <c r="J4735" t="s">
        <v>24</v>
      </c>
      <c r="K4735" s="14">
        <v>561639.87240500003</v>
      </c>
      <c r="L4735" s="14">
        <v>1417050.5382160004</v>
      </c>
      <c r="M4735" s="13">
        <v>0.39634427796208177</v>
      </c>
      <c r="N4735" s="12">
        <v>-6.0518296950657371</v>
      </c>
      <c r="O4735" s="2">
        <f>DATE(LEFT(ALT[[#This Row],[DATEMTH]],4),RIGHT(ALT[[#This Row],[DATEMTH]],2),1)</f>
        <v>44075</v>
      </c>
      <c r="P4735" t="str">
        <f>IF(AND(ALT[[#This Row],[DATE]]&gt;=DATE(2023,6,1),ALT[[#This Row],[DATE]]&lt;=DATE(2024,5,31)),"Y","N")</f>
        <v>N</v>
      </c>
      <c r="Q4735" t="str">
        <f>LEFT(ALT[[#This Row],[DATEMTH]],4)</f>
        <v>2020</v>
      </c>
    </row>
    <row r="4736" spans="1:17" x14ac:dyDescent="0.25">
      <c r="A4736" t="s">
        <v>58</v>
      </c>
      <c r="B4736" t="s">
        <v>111</v>
      </c>
      <c r="C4736" t="s">
        <v>20</v>
      </c>
      <c r="D4736" t="s">
        <v>17</v>
      </c>
      <c r="E4736" s="14">
        <v>1417050.538216</v>
      </c>
      <c r="F4736" s="14">
        <v>4515866.7635790017</v>
      </c>
      <c r="G4736" s="13">
        <v>0.31379369950519348</v>
      </c>
      <c r="H4736" s="12">
        <v>-48659751.419999994</v>
      </c>
      <c r="I4736" s="12">
        <v>-15.26912341508489</v>
      </c>
      <c r="J4736" t="s">
        <v>16</v>
      </c>
      <c r="K4736" s="14">
        <v>582140.88329600019</v>
      </c>
      <c r="L4736" s="14">
        <v>1417050.5382160004</v>
      </c>
      <c r="M4736" s="13">
        <v>0.41081165956782884</v>
      </c>
      <c r="N4736" s="12">
        <v>-6.2727339302970178</v>
      </c>
      <c r="O4736" s="2">
        <f>DATE(LEFT(ALT[[#This Row],[DATEMTH]],4),RIGHT(ALT[[#This Row],[DATEMTH]],2),1)</f>
        <v>44075</v>
      </c>
      <c r="P4736" t="str">
        <f>IF(AND(ALT[[#This Row],[DATE]]&gt;=DATE(2023,6,1),ALT[[#This Row],[DATE]]&lt;=DATE(2024,5,31)),"Y","N")</f>
        <v>N</v>
      </c>
      <c r="Q4736" t="str">
        <f>LEFT(ALT[[#This Row],[DATEMTH]],4)</f>
        <v>2020</v>
      </c>
    </row>
    <row r="4737" spans="1:17" x14ac:dyDescent="0.25">
      <c r="A4737" t="s">
        <v>58</v>
      </c>
      <c r="B4737" t="s">
        <v>111</v>
      </c>
      <c r="C4737" t="s">
        <v>20</v>
      </c>
      <c r="D4737" t="s">
        <v>17</v>
      </c>
      <c r="E4737" s="14">
        <v>1417050.538216</v>
      </c>
      <c r="F4737" s="14">
        <v>4515866.7635790017</v>
      </c>
      <c r="G4737" s="13">
        <v>0.31379369950519348</v>
      </c>
      <c r="H4737" s="12">
        <v>-48659751.419999994</v>
      </c>
      <c r="I4737" s="12">
        <v>-15.26912341508489</v>
      </c>
      <c r="J4737" t="s">
        <v>26</v>
      </c>
      <c r="K4737" s="14">
        <v>80416.196093999999</v>
      </c>
      <c r="L4737" s="14">
        <v>1417050.5382160004</v>
      </c>
      <c r="M4737" s="13">
        <v>5.6748996542664021E-2</v>
      </c>
      <c r="N4737" s="12">
        <v>-0.86650743189216262</v>
      </c>
      <c r="O4737" s="2">
        <f>DATE(LEFT(ALT[[#This Row],[DATEMTH]],4),RIGHT(ALT[[#This Row],[DATEMTH]],2),1)</f>
        <v>44075</v>
      </c>
      <c r="P4737" t="str">
        <f>IF(AND(ALT[[#This Row],[DATE]]&gt;=DATE(2023,6,1),ALT[[#This Row],[DATE]]&lt;=DATE(2024,5,31)),"Y","N")</f>
        <v>N</v>
      </c>
      <c r="Q4737" t="str">
        <f>LEFT(ALT[[#This Row],[DATEMTH]],4)</f>
        <v>2020</v>
      </c>
    </row>
    <row r="4738" spans="1:17" x14ac:dyDescent="0.25">
      <c r="A4738" t="s">
        <v>58</v>
      </c>
      <c r="B4738" t="s">
        <v>111</v>
      </c>
      <c r="C4738" t="s">
        <v>15</v>
      </c>
      <c r="D4738" t="s">
        <v>23</v>
      </c>
      <c r="E4738" s="14">
        <v>781879.92354700016</v>
      </c>
      <c r="F4738" s="14">
        <v>4515866.7635790017</v>
      </c>
      <c r="G4738" s="13">
        <v>0.17314060942916962</v>
      </c>
      <c r="H4738" s="12">
        <v>0</v>
      </c>
      <c r="I4738" s="12">
        <v>0</v>
      </c>
      <c r="J4738" t="s">
        <v>25</v>
      </c>
      <c r="K4738" s="14">
        <v>103561.35765399996</v>
      </c>
      <c r="L4738" s="14">
        <v>781879.92354699993</v>
      </c>
      <c r="M4738" s="13">
        <v>0.13245174167434001</v>
      </c>
      <c r="N4738" s="12">
        <v>0</v>
      </c>
      <c r="O4738" s="2">
        <f>DATE(LEFT(ALT[[#This Row],[DATEMTH]],4),RIGHT(ALT[[#This Row],[DATEMTH]],2),1)</f>
        <v>44075</v>
      </c>
      <c r="P4738" t="str">
        <f>IF(AND(ALT[[#This Row],[DATE]]&gt;=DATE(2023,6,1),ALT[[#This Row],[DATE]]&lt;=DATE(2024,5,31)),"Y","N")</f>
        <v>N</v>
      </c>
      <c r="Q4738" t="str">
        <f>LEFT(ALT[[#This Row],[DATEMTH]],4)</f>
        <v>2020</v>
      </c>
    </row>
    <row r="4739" spans="1:17" x14ac:dyDescent="0.25">
      <c r="A4739" t="s">
        <v>58</v>
      </c>
      <c r="B4739" t="s">
        <v>111</v>
      </c>
      <c r="C4739" t="s">
        <v>15</v>
      </c>
      <c r="D4739" t="s">
        <v>23</v>
      </c>
      <c r="E4739" s="14">
        <v>781879.92354700016</v>
      </c>
      <c r="F4739" s="14">
        <v>4515866.7635790017</v>
      </c>
      <c r="G4739" s="13">
        <v>0.17314060942916962</v>
      </c>
      <c r="H4739" s="12">
        <v>0</v>
      </c>
      <c r="I4739" s="12">
        <v>0</v>
      </c>
      <c r="J4739" t="s">
        <v>24</v>
      </c>
      <c r="K4739" s="14">
        <v>343583.04676600004</v>
      </c>
      <c r="L4739" s="14">
        <v>781879.92354699993</v>
      </c>
      <c r="M4739" s="13">
        <v>0.43943198491059193</v>
      </c>
      <c r="N4739" s="12">
        <v>0</v>
      </c>
      <c r="O4739" s="2">
        <f>DATE(LEFT(ALT[[#This Row],[DATEMTH]],4),RIGHT(ALT[[#This Row],[DATEMTH]],2),1)</f>
        <v>44075</v>
      </c>
      <c r="P4739" t="str">
        <f>IF(AND(ALT[[#This Row],[DATE]]&gt;=DATE(2023,6,1),ALT[[#This Row],[DATE]]&lt;=DATE(2024,5,31)),"Y","N")</f>
        <v>N</v>
      </c>
      <c r="Q4739" t="str">
        <f>LEFT(ALT[[#This Row],[DATEMTH]],4)</f>
        <v>2020</v>
      </c>
    </row>
    <row r="4740" spans="1:17" x14ac:dyDescent="0.25">
      <c r="A4740" t="s">
        <v>58</v>
      </c>
      <c r="B4740" t="s">
        <v>111</v>
      </c>
      <c r="C4740" t="s">
        <v>15</v>
      </c>
      <c r="D4740" t="s">
        <v>23</v>
      </c>
      <c r="E4740" s="14">
        <v>781879.92354700016</v>
      </c>
      <c r="F4740" s="14">
        <v>4515866.7635790017</v>
      </c>
      <c r="G4740" s="13">
        <v>0.17314060942916962</v>
      </c>
      <c r="H4740" s="12">
        <v>0</v>
      </c>
      <c r="I4740" s="12">
        <v>0</v>
      </c>
      <c r="J4740" t="s">
        <v>26</v>
      </c>
      <c r="K4740" s="14">
        <v>85984.418168999997</v>
      </c>
      <c r="L4740" s="14">
        <v>781879.92354699993</v>
      </c>
      <c r="M4740" s="13">
        <v>0.10997138509316302</v>
      </c>
      <c r="N4740" s="12">
        <v>0</v>
      </c>
      <c r="O4740" s="2">
        <f>DATE(LEFT(ALT[[#This Row],[DATEMTH]],4),RIGHT(ALT[[#This Row],[DATEMTH]],2),1)</f>
        <v>44075</v>
      </c>
      <c r="P4740" t="str">
        <f>IF(AND(ALT[[#This Row],[DATE]]&gt;=DATE(2023,6,1),ALT[[#This Row],[DATE]]&lt;=DATE(2024,5,31)),"Y","N")</f>
        <v>N</v>
      </c>
      <c r="Q4740" t="str">
        <f>LEFT(ALT[[#This Row],[DATEMTH]],4)</f>
        <v>2020</v>
      </c>
    </row>
    <row r="4741" spans="1:17" x14ac:dyDescent="0.25">
      <c r="A4741" t="s">
        <v>58</v>
      </c>
      <c r="B4741" t="s">
        <v>111</v>
      </c>
      <c r="C4741" t="s">
        <v>15</v>
      </c>
      <c r="D4741" t="s">
        <v>23</v>
      </c>
      <c r="E4741" s="14">
        <v>781879.92354700016</v>
      </c>
      <c r="F4741" s="14">
        <v>4515866.7635790017</v>
      </c>
      <c r="G4741" s="13">
        <v>0.17314060942916962</v>
      </c>
      <c r="H4741" s="12">
        <v>0</v>
      </c>
      <c r="I4741" s="12">
        <v>0</v>
      </c>
      <c r="J4741" t="s">
        <v>16</v>
      </c>
      <c r="K4741" s="14">
        <v>248751.10095799988</v>
      </c>
      <c r="L4741" s="14">
        <v>781879.92354699993</v>
      </c>
      <c r="M4741" s="13">
        <v>0.31814488832190496</v>
      </c>
      <c r="N4741" s="12">
        <v>0</v>
      </c>
      <c r="O4741" s="2">
        <f>DATE(LEFT(ALT[[#This Row],[DATEMTH]],4),RIGHT(ALT[[#This Row],[DATEMTH]],2),1)</f>
        <v>44075</v>
      </c>
      <c r="P4741" t="str">
        <f>IF(AND(ALT[[#This Row],[DATE]]&gt;=DATE(2023,6,1),ALT[[#This Row],[DATE]]&lt;=DATE(2024,5,31)),"Y","N")</f>
        <v>N</v>
      </c>
      <c r="Q4741" t="str">
        <f>LEFT(ALT[[#This Row],[DATEMTH]],4)</f>
        <v>2020</v>
      </c>
    </row>
    <row r="4742" spans="1:17" x14ac:dyDescent="0.25">
      <c r="A4742" t="s">
        <v>58</v>
      </c>
      <c r="B4742" t="s">
        <v>111</v>
      </c>
      <c r="C4742" t="s">
        <v>18</v>
      </c>
      <c r="D4742" t="s">
        <v>23</v>
      </c>
      <c r="E4742" s="14">
        <v>1124034.9622339993</v>
      </c>
      <c r="F4742" s="14">
        <v>4515866.7635790017</v>
      </c>
      <c r="G4742" s="13">
        <v>0.24890791094623824</v>
      </c>
      <c r="H4742" s="12">
        <v>0</v>
      </c>
      <c r="I4742" s="12">
        <v>0</v>
      </c>
      <c r="J4742" t="s">
        <v>24</v>
      </c>
      <c r="K4742" s="14">
        <v>310312.00165300013</v>
      </c>
      <c r="L4742" s="14">
        <v>1124034.9622340002</v>
      </c>
      <c r="M4742" s="13">
        <v>0.27606970608481818</v>
      </c>
      <c r="N4742" s="12">
        <v>0</v>
      </c>
      <c r="O4742" s="2">
        <f>DATE(LEFT(ALT[[#This Row],[DATEMTH]],4),RIGHT(ALT[[#This Row],[DATEMTH]],2),1)</f>
        <v>44075</v>
      </c>
      <c r="P4742" t="str">
        <f>IF(AND(ALT[[#This Row],[DATE]]&gt;=DATE(2023,6,1),ALT[[#This Row],[DATE]]&lt;=DATE(2024,5,31)),"Y","N")</f>
        <v>N</v>
      </c>
      <c r="Q4742" t="str">
        <f>LEFT(ALT[[#This Row],[DATEMTH]],4)</f>
        <v>2020</v>
      </c>
    </row>
    <row r="4743" spans="1:17" x14ac:dyDescent="0.25">
      <c r="A4743" t="s">
        <v>58</v>
      </c>
      <c r="B4743" t="s">
        <v>111</v>
      </c>
      <c r="C4743" t="s">
        <v>18</v>
      </c>
      <c r="D4743" t="s">
        <v>23</v>
      </c>
      <c r="E4743" s="14">
        <v>1124034.9622339993</v>
      </c>
      <c r="F4743" s="14">
        <v>4515866.7635790017</v>
      </c>
      <c r="G4743" s="13">
        <v>0.24890791094623824</v>
      </c>
      <c r="H4743" s="12">
        <v>0</v>
      </c>
      <c r="I4743" s="12">
        <v>0</v>
      </c>
      <c r="J4743" t="s">
        <v>25</v>
      </c>
      <c r="K4743" s="14">
        <v>101153.48976700001</v>
      </c>
      <c r="L4743" s="14">
        <v>1124034.9622340002</v>
      </c>
      <c r="M4743" s="13">
        <v>8.9991408777854359E-2</v>
      </c>
      <c r="N4743" s="12">
        <v>0</v>
      </c>
      <c r="O4743" s="2">
        <f>DATE(LEFT(ALT[[#This Row],[DATEMTH]],4),RIGHT(ALT[[#This Row],[DATEMTH]],2),1)</f>
        <v>44075</v>
      </c>
      <c r="P4743" t="str">
        <f>IF(AND(ALT[[#This Row],[DATE]]&gt;=DATE(2023,6,1),ALT[[#This Row],[DATE]]&lt;=DATE(2024,5,31)),"Y","N")</f>
        <v>N</v>
      </c>
      <c r="Q4743" t="str">
        <f>LEFT(ALT[[#This Row],[DATEMTH]],4)</f>
        <v>2020</v>
      </c>
    </row>
    <row r="4744" spans="1:17" x14ac:dyDescent="0.25">
      <c r="A4744" t="s">
        <v>58</v>
      </c>
      <c r="B4744" t="s">
        <v>111</v>
      </c>
      <c r="C4744" t="s">
        <v>18</v>
      </c>
      <c r="D4744" t="s">
        <v>23</v>
      </c>
      <c r="E4744" s="14">
        <v>1124034.9622339993</v>
      </c>
      <c r="F4744" s="14">
        <v>4515866.7635790017</v>
      </c>
      <c r="G4744" s="13">
        <v>0.24890791094623824</v>
      </c>
      <c r="H4744" s="12">
        <v>0</v>
      </c>
      <c r="I4744" s="12">
        <v>0</v>
      </c>
      <c r="J4744" t="s">
        <v>16</v>
      </c>
      <c r="K4744" s="14">
        <v>465435.31827400002</v>
      </c>
      <c r="L4744" s="14">
        <v>1124034.9622340002</v>
      </c>
      <c r="M4744" s="13">
        <v>0.41407548155704632</v>
      </c>
      <c r="N4744" s="12">
        <v>0</v>
      </c>
      <c r="O4744" s="2">
        <f>DATE(LEFT(ALT[[#This Row],[DATEMTH]],4),RIGHT(ALT[[#This Row],[DATEMTH]],2),1)</f>
        <v>44075</v>
      </c>
      <c r="P4744" t="str">
        <f>IF(AND(ALT[[#This Row],[DATE]]&gt;=DATE(2023,6,1),ALT[[#This Row],[DATE]]&lt;=DATE(2024,5,31)),"Y","N")</f>
        <v>N</v>
      </c>
      <c r="Q4744" t="str">
        <f>LEFT(ALT[[#This Row],[DATEMTH]],4)</f>
        <v>2020</v>
      </c>
    </row>
    <row r="4745" spans="1:17" x14ac:dyDescent="0.25">
      <c r="A4745" t="s">
        <v>58</v>
      </c>
      <c r="B4745" t="s">
        <v>111</v>
      </c>
      <c r="C4745" t="s">
        <v>18</v>
      </c>
      <c r="D4745" t="s">
        <v>23</v>
      </c>
      <c r="E4745" s="14">
        <v>1124034.9622339993</v>
      </c>
      <c r="F4745" s="14">
        <v>4515866.7635790017</v>
      </c>
      <c r="G4745" s="13">
        <v>0.24890791094623824</v>
      </c>
      <c r="H4745" s="12">
        <v>0</v>
      </c>
      <c r="I4745" s="12">
        <v>0</v>
      </c>
      <c r="J4745" t="s">
        <v>26</v>
      </c>
      <c r="K4745" s="14">
        <v>247134.15254000001</v>
      </c>
      <c r="L4745" s="14">
        <v>1124034.9622340002</v>
      </c>
      <c r="M4745" s="13">
        <v>0.21986340358028109</v>
      </c>
      <c r="N4745" s="12">
        <v>0</v>
      </c>
      <c r="O4745" s="2">
        <f>DATE(LEFT(ALT[[#This Row],[DATEMTH]],4),RIGHT(ALT[[#This Row],[DATEMTH]],2),1)</f>
        <v>44075</v>
      </c>
      <c r="P4745" t="str">
        <f>IF(AND(ALT[[#This Row],[DATE]]&gt;=DATE(2023,6,1),ALT[[#This Row],[DATE]]&lt;=DATE(2024,5,31)),"Y","N")</f>
        <v>N</v>
      </c>
      <c r="Q4745" t="str">
        <f>LEFT(ALT[[#This Row],[DATEMTH]],4)</f>
        <v>2020</v>
      </c>
    </row>
    <row r="4746" spans="1:17" x14ac:dyDescent="0.25">
      <c r="A4746" t="s">
        <v>58</v>
      </c>
      <c r="B4746" t="s">
        <v>111</v>
      </c>
      <c r="C4746" t="s">
        <v>19</v>
      </c>
      <c r="D4746" t="s">
        <v>23</v>
      </c>
      <c r="E4746" s="14">
        <v>1192901.3395820006</v>
      </c>
      <c r="F4746" s="14">
        <v>4515866.7635790017</v>
      </c>
      <c r="G4746" s="13">
        <v>0.26415778011939828</v>
      </c>
      <c r="H4746" s="12">
        <v>0</v>
      </c>
      <c r="I4746" s="12">
        <v>0</v>
      </c>
      <c r="J4746" t="s">
        <v>24</v>
      </c>
      <c r="K4746" s="14">
        <v>342852.64661700005</v>
      </c>
      <c r="L4746" s="14">
        <v>1192901.3395820004</v>
      </c>
      <c r="M4746" s="13">
        <v>0.28741073150034152</v>
      </c>
      <c r="N4746" s="12">
        <v>0</v>
      </c>
      <c r="O4746" s="2">
        <f>DATE(LEFT(ALT[[#This Row],[DATEMTH]],4),RIGHT(ALT[[#This Row],[DATEMTH]],2),1)</f>
        <v>44075</v>
      </c>
      <c r="P4746" t="str">
        <f>IF(AND(ALT[[#This Row],[DATE]]&gt;=DATE(2023,6,1),ALT[[#This Row],[DATE]]&lt;=DATE(2024,5,31)),"Y","N")</f>
        <v>N</v>
      </c>
      <c r="Q4746" t="str">
        <f>LEFT(ALT[[#This Row],[DATEMTH]],4)</f>
        <v>2020</v>
      </c>
    </row>
    <row r="4747" spans="1:17" x14ac:dyDescent="0.25">
      <c r="A4747" t="s">
        <v>58</v>
      </c>
      <c r="B4747" t="s">
        <v>111</v>
      </c>
      <c r="C4747" t="s">
        <v>19</v>
      </c>
      <c r="D4747" t="s">
        <v>23</v>
      </c>
      <c r="E4747" s="14">
        <v>1192901.3395820006</v>
      </c>
      <c r="F4747" s="14">
        <v>4515866.7635790017</v>
      </c>
      <c r="G4747" s="13">
        <v>0.26415778011939828</v>
      </c>
      <c r="H4747" s="12">
        <v>0</v>
      </c>
      <c r="I4747" s="12">
        <v>0</v>
      </c>
      <c r="J4747" t="s">
        <v>25</v>
      </c>
      <c r="K4747" s="14">
        <v>820388.58565900021</v>
      </c>
      <c r="L4747" s="14">
        <v>1192901.3395820004</v>
      </c>
      <c r="M4747" s="13">
        <v>0.68772542911760759</v>
      </c>
      <c r="N4747" s="12">
        <v>0</v>
      </c>
      <c r="O4747" s="2">
        <f>DATE(LEFT(ALT[[#This Row],[DATEMTH]],4),RIGHT(ALT[[#This Row],[DATEMTH]],2),1)</f>
        <v>44075</v>
      </c>
      <c r="P4747" t="str">
        <f>IF(AND(ALT[[#This Row],[DATE]]&gt;=DATE(2023,6,1),ALT[[#This Row],[DATE]]&lt;=DATE(2024,5,31)),"Y","N")</f>
        <v>N</v>
      </c>
      <c r="Q4747" t="str">
        <f>LEFT(ALT[[#This Row],[DATEMTH]],4)</f>
        <v>2020</v>
      </c>
    </row>
    <row r="4748" spans="1:17" x14ac:dyDescent="0.25">
      <c r="A4748" t="s">
        <v>58</v>
      </c>
      <c r="B4748" t="s">
        <v>111</v>
      </c>
      <c r="C4748" t="s">
        <v>19</v>
      </c>
      <c r="D4748" t="s">
        <v>23</v>
      </c>
      <c r="E4748" s="14">
        <v>1192901.3395820006</v>
      </c>
      <c r="F4748" s="14">
        <v>4515866.7635790017</v>
      </c>
      <c r="G4748" s="13">
        <v>0.26415778011939828</v>
      </c>
      <c r="H4748" s="12">
        <v>0</v>
      </c>
      <c r="I4748" s="12">
        <v>0</v>
      </c>
      <c r="J4748" t="s">
        <v>16</v>
      </c>
      <c r="K4748" s="14">
        <v>673.61266200000034</v>
      </c>
      <c r="L4748" s="14">
        <v>1192901.3395820004</v>
      </c>
      <c r="M4748" s="13">
        <v>5.6468430342784099E-4</v>
      </c>
      <c r="N4748" s="12">
        <v>0</v>
      </c>
      <c r="O4748" s="2">
        <f>DATE(LEFT(ALT[[#This Row],[DATEMTH]],4),RIGHT(ALT[[#This Row],[DATEMTH]],2),1)</f>
        <v>44075</v>
      </c>
      <c r="P4748" t="str">
        <f>IF(AND(ALT[[#This Row],[DATE]]&gt;=DATE(2023,6,1),ALT[[#This Row],[DATE]]&lt;=DATE(2024,5,31)),"Y","N")</f>
        <v>N</v>
      </c>
      <c r="Q4748" t="str">
        <f>LEFT(ALT[[#This Row],[DATEMTH]],4)</f>
        <v>2020</v>
      </c>
    </row>
    <row r="4749" spans="1:17" x14ac:dyDescent="0.25">
      <c r="A4749" t="s">
        <v>58</v>
      </c>
      <c r="B4749" t="s">
        <v>111</v>
      </c>
      <c r="C4749" t="s">
        <v>19</v>
      </c>
      <c r="D4749" t="s">
        <v>23</v>
      </c>
      <c r="E4749" s="14">
        <v>1192901.3395820006</v>
      </c>
      <c r="F4749" s="14">
        <v>4515866.7635790017</v>
      </c>
      <c r="G4749" s="13">
        <v>0.26415778011939828</v>
      </c>
      <c r="H4749" s="12">
        <v>0</v>
      </c>
      <c r="I4749" s="12">
        <v>0</v>
      </c>
      <c r="J4749" t="s">
        <v>26</v>
      </c>
      <c r="K4749" s="14">
        <v>28986.494643999995</v>
      </c>
      <c r="L4749" s="14">
        <v>1192901.3395820004</v>
      </c>
      <c r="M4749" s="13">
        <v>2.4299155078622875E-2</v>
      </c>
      <c r="N4749" s="12">
        <v>0</v>
      </c>
      <c r="O4749" s="2">
        <f>DATE(LEFT(ALT[[#This Row],[DATEMTH]],4),RIGHT(ALT[[#This Row],[DATEMTH]],2),1)</f>
        <v>44075</v>
      </c>
      <c r="P4749" t="str">
        <f>IF(AND(ALT[[#This Row],[DATE]]&gt;=DATE(2023,6,1),ALT[[#This Row],[DATE]]&lt;=DATE(2024,5,31)),"Y","N")</f>
        <v>N</v>
      </c>
      <c r="Q4749" t="str">
        <f>LEFT(ALT[[#This Row],[DATEMTH]],4)</f>
        <v>2020</v>
      </c>
    </row>
    <row r="4750" spans="1:17" x14ac:dyDescent="0.25">
      <c r="A4750" t="s">
        <v>58</v>
      </c>
      <c r="B4750" t="s">
        <v>111</v>
      </c>
      <c r="C4750" t="s">
        <v>20</v>
      </c>
      <c r="D4750" t="s">
        <v>23</v>
      </c>
      <c r="E4750" s="14">
        <v>1417050.538216</v>
      </c>
      <c r="F4750" s="14">
        <v>4515866.7635790017</v>
      </c>
      <c r="G4750" s="13">
        <v>0.31379369950519348</v>
      </c>
      <c r="H4750" s="12">
        <v>0</v>
      </c>
      <c r="I4750" s="12">
        <v>0</v>
      </c>
      <c r="J4750" t="s">
        <v>24</v>
      </c>
      <c r="K4750" s="14">
        <v>561639.87240500003</v>
      </c>
      <c r="L4750" s="14">
        <v>1417050.5382160004</v>
      </c>
      <c r="M4750" s="13">
        <v>0.39634427796208177</v>
      </c>
      <c r="N4750" s="12">
        <v>0</v>
      </c>
      <c r="O4750" s="2">
        <f>DATE(LEFT(ALT[[#This Row],[DATEMTH]],4),RIGHT(ALT[[#This Row],[DATEMTH]],2),1)</f>
        <v>44075</v>
      </c>
      <c r="P4750" t="str">
        <f>IF(AND(ALT[[#This Row],[DATE]]&gt;=DATE(2023,6,1),ALT[[#This Row],[DATE]]&lt;=DATE(2024,5,31)),"Y","N")</f>
        <v>N</v>
      </c>
      <c r="Q4750" t="str">
        <f>LEFT(ALT[[#This Row],[DATEMTH]],4)</f>
        <v>2020</v>
      </c>
    </row>
    <row r="4751" spans="1:17" x14ac:dyDescent="0.25">
      <c r="A4751" t="s">
        <v>58</v>
      </c>
      <c r="B4751" t="s">
        <v>111</v>
      </c>
      <c r="C4751" t="s">
        <v>20</v>
      </c>
      <c r="D4751" t="s">
        <v>23</v>
      </c>
      <c r="E4751" s="14">
        <v>1417050.538216</v>
      </c>
      <c r="F4751" s="14">
        <v>4515866.7635790017</v>
      </c>
      <c r="G4751" s="13">
        <v>0.31379369950519348</v>
      </c>
      <c r="H4751" s="12">
        <v>0</v>
      </c>
      <c r="I4751" s="12">
        <v>0</v>
      </c>
      <c r="J4751" t="s">
        <v>25</v>
      </c>
      <c r="K4751" s="14">
        <v>192853.58642100001</v>
      </c>
      <c r="L4751" s="14">
        <v>1417050.5382160004</v>
      </c>
      <c r="M4751" s="13">
        <v>0.13609506592742526</v>
      </c>
      <c r="N4751" s="12">
        <v>0</v>
      </c>
      <c r="O4751" s="2">
        <f>DATE(LEFT(ALT[[#This Row],[DATEMTH]],4),RIGHT(ALT[[#This Row],[DATEMTH]],2),1)</f>
        <v>44075</v>
      </c>
      <c r="P4751" t="str">
        <f>IF(AND(ALT[[#This Row],[DATE]]&gt;=DATE(2023,6,1),ALT[[#This Row],[DATE]]&lt;=DATE(2024,5,31)),"Y","N")</f>
        <v>N</v>
      </c>
      <c r="Q4751" t="str">
        <f>LEFT(ALT[[#This Row],[DATEMTH]],4)</f>
        <v>2020</v>
      </c>
    </row>
    <row r="4752" spans="1:17" x14ac:dyDescent="0.25">
      <c r="A4752" t="s">
        <v>58</v>
      </c>
      <c r="B4752" t="s">
        <v>111</v>
      </c>
      <c r="C4752" t="s">
        <v>20</v>
      </c>
      <c r="D4752" t="s">
        <v>23</v>
      </c>
      <c r="E4752" s="14">
        <v>1417050.538216</v>
      </c>
      <c r="F4752" s="14">
        <v>4515866.7635790017</v>
      </c>
      <c r="G4752" s="13">
        <v>0.31379369950519348</v>
      </c>
      <c r="H4752" s="12">
        <v>0</v>
      </c>
      <c r="I4752" s="12">
        <v>0</v>
      </c>
      <c r="J4752" t="s">
        <v>16</v>
      </c>
      <c r="K4752" s="14">
        <v>582140.88329600019</v>
      </c>
      <c r="L4752" s="14">
        <v>1417050.5382160004</v>
      </c>
      <c r="M4752" s="13">
        <v>0.41081165956782884</v>
      </c>
      <c r="N4752" s="12">
        <v>0</v>
      </c>
      <c r="O4752" s="2">
        <f>DATE(LEFT(ALT[[#This Row],[DATEMTH]],4),RIGHT(ALT[[#This Row],[DATEMTH]],2),1)</f>
        <v>44075</v>
      </c>
      <c r="P4752" t="str">
        <f>IF(AND(ALT[[#This Row],[DATE]]&gt;=DATE(2023,6,1),ALT[[#This Row],[DATE]]&lt;=DATE(2024,5,31)),"Y","N")</f>
        <v>N</v>
      </c>
      <c r="Q4752" t="str">
        <f>LEFT(ALT[[#This Row],[DATEMTH]],4)</f>
        <v>2020</v>
      </c>
    </row>
    <row r="4753" spans="1:17" x14ac:dyDescent="0.25">
      <c r="A4753" t="s">
        <v>58</v>
      </c>
      <c r="B4753" t="s">
        <v>111</v>
      </c>
      <c r="C4753" t="s">
        <v>20</v>
      </c>
      <c r="D4753" t="s">
        <v>23</v>
      </c>
      <c r="E4753" s="14">
        <v>1417050.538216</v>
      </c>
      <c r="F4753" s="14">
        <v>4515866.7635790017</v>
      </c>
      <c r="G4753" s="13">
        <v>0.31379369950519348</v>
      </c>
      <c r="H4753" s="12">
        <v>0</v>
      </c>
      <c r="I4753" s="12">
        <v>0</v>
      </c>
      <c r="J4753" t="s">
        <v>26</v>
      </c>
      <c r="K4753" s="14">
        <v>80416.196093999999</v>
      </c>
      <c r="L4753" s="14">
        <v>1417050.5382160004</v>
      </c>
      <c r="M4753" s="13">
        <v>5.6748996542664021E-2</v>
      </c>
      <c r="N4753" s="12">
        <v>0</v>
      </c>
      <c r="O4753" s="2">
        <f>DATE(LEFT(ALT[[#This Row],[DATEMTH]],4),RIGHT(ALT[[#This Row],[DATEMTH]],2),1)</f>
        <v>44075</v>
      </c>
      <c r="P4753" t="str">
        <f>IF(AND(ALT[[#This Row],[DATE]]&gt;=DATE(2023,6,1),ALT[[#This Row],[DATE]]&lt;=DATE(2024,5,31)),"Y","N")</f>
        <v>N</v>
      </c>
      <c r="Q4753" t="str">
        <f>LEFT(ALT[[#This Row],[DATEMTH]],4)</f>
        <v>2020</v>
      </c>
    </row>
    <row r="4754" spans="1:17" x14ac:dyDescent="0.25">
      <c r="A4754" t="s">
        <v>59</v>
      </c>
      <c r="B4754" t="s">
        <v>14</v>
      </c>
      <c r="C4754" t="s">
        <v>15</v>
      </c>
      <c r="D4754" t="s">
        <v>22</v>
      </c>
      <c r="E4754" s="14">
        <v>9196.3081319999983</v>
      </c>
      <c r="F4754" s="14">
        <v>63221.300719999999</v>
      </c>
      <c r="G4754" s="13">
        <v>0.14546217852633891</v>
      </c>
      <c r="H4754" s="12">
        <v>-16695704.529999999</v>
      </c>
      <c r="I4754" s="12">
        <v>-2.4285935529658653</v>
      </c>
      <c r="J4754" t="s">
        <v>24</v>
      </c>
      <c r="K4754" s="14">
        <v>4151.8918319999984</v>
      </c>
      <c r="L4754" s="14">
        <v>9196.3081319999983</v>
      </c>
      <c r="M4754" s="13">
        <v>0.45147376234087228</v>
      </c>
      <c r="N4754" s="12">
        <v>-1.0964462685542857</v>
      </c>
      <c r="O4754" s="2">
        <f>DATE(LEFT(ALT[[#This Row],[DATEMTH]],4),RIGHT(ALT[[#This Row],[DATEMTH]],2),1)</f>
        <v>44105</v>
      </c>
      <c r="P4754" t="str">
        <f>IF(AND(ALT[[#This Row],[DATE]]&gt;=DATE(2023,6,1),ALT[[#This Row],[DATE]]&lt;=DATE(2024,5,31)),"Y","N")</f>
        <v>N</v>
      </c>
      <c r="Q4754" t="str">
        <f>LEFT(ALT[[#This Row],[DATEMTH]],4)</f>
        <v>2020</v>
      </c>
    </row>
    <row r="4755" spans="1:17" x14ac:dyDescent="0.25">
      <c r="A4755" t="s">
        <v>59</v>
      </c>
      <c r="B4755" t="s">
        <v>14</v>
      </c>
      <c r="C4755" t="s">
        <v>15</v>
      </c>
      <c r="D4755" t="s">
        <v>22</v>
      </c>
      <c r="E4755" s="14">
        <v>9196.3081319999983</v>
      </c>
      <c r="F4755" s="14">
        <v>63221.300719999999</v>
      </c>
      <c r="G4755" s="13">
        <v>0.14546217852633891</v>
      </c>
      <c r="H4755" s="12">
        <v>-16695704.529999999</v>
      </c>
      <c r="I4755" s="12">
        <v>-2.4285935529658653</v>
      </c>
      <c r="J4755" t="s">
        <v>26</v>
      </c>
      <c r="K4755" s="14">
        <v>1031.9699960000005</v>
      </c>
      <c r="L4755" s="14">
        <v>9196.3081319999983</v>
      </c>
      <c r="M4755" s="13">
        <v>0.11221568277046948</v>
      </c>
      <c r="N4755" s="12">
        <v>-0.2725262837180249</v>
      </c>
      <c r="O4755" s="2">
        <f>DATE(LEFT(ALT[[#This Row],[DATEMTH]],4),RIGHT(ALT[[#This Row],[DATEMTH]],2),1)</f>
        <v>44105</v>
      </c>
      <c r="P4755" t="str">
        <f>IF(AND(ALT[[#This Row],[DATE]]&gt;=DATE(2023,6,1),ALT[[#This Row],[DATE]]&lt;=DATE(2024,5,31)),"Y","N")</f>
        <v>N</v>
      </c>
      <c r="Q4755" t="str">
        <f>LEFT(ALT[[#This Row],[DATEMTH]],4)</f>
        <v>2020</v>
      </c>
    </row>
    <row r="4756" spans="1:17" x14ac:dyDescent="0.25">
      <c r="A4756" t="s">
        <v>59</v>
      </c>
      <c r="B4756" t="s">
        <v>14</v>
      </c>
      <c r="C4756" t="s">
        <v>15</v>
      </c>
      <c r="D4756" t="s">
        <v>22</v>
      </c>
      <c r="E4756" s="14">
        <v>9196.3081319999983</v>
      </c>
      <c r="F4756" s="14">
        <v>63221.300719999999</v>
      </c>
      <c r="G4756" s="13">
        <v>0.14546217852633891</v>
      </c>
      <c r="H4756" s="12">
        <v>-16695704.529999999</v>
      </c>
      <c r="I4756" s="12">
        <v>-2.4285935529658653</v>
      </c>
      <c r="J4756" t="s">
        <v>16</v>
      </c>
      <c r="K4756" s="14">
        <v>2789.82726</v>
      </c>
      <c r="L4756" s="14">
        <v>9196.3081319999983</v>
      </c>
      <c r="M4756" s="13">
        <v>0.30336383034974196</v>
      </c>
      <c r="N4756" s="12">
        <v>-0.7367474425904138</v>
      </c>
      <c r="O4756" s="2">
        <f>DATE(LEFT(ALT[[#This Row],[DATEMTH]],4),RIGHT(ALT[[#This Row],[DATEMTH]],2),1)</f>
        <v>44105</v>
      </c>
      <c r="P4756" t="str">
        <f>IF(AND(ALT[[#This Row],[DATE]]&gt;=DATE(2023,6,1),ALT[[#This Row],[DATE]]&lt;=DATE(2024,5,31)),"Y","N")</f>
        <v>N</v>
      </c>
      <c r="Q4756" t="str">
        <f>LEFT(ALT[[#This Row],[DATEMTH]],4)</f>
        <v>2020</v>
      </c>
    </row>
    <row r="4757" spans="1:17" x14ac:dyDescent="0.25">
      <c r="A4757" t="s">
        <v>59</v>
      </c>
      <c r="B4757" t="s">
        <v>14</v>
      </c>
      <c r="C4757" t="s">
        <v>15</v>
      </c>
      <c r="D4757" t="s">
        <v>22</v>
      </c>
      <c r="E4757" s="14">
        <v>9196.3081319999983</v>
      </c>
      <c r="F4757" s="14">
        <v>63221.300719999999</v>
      </c>
      <c r="G4757" s="13">
        <v>0.14546217852633891</v>
      </c>
      <c r="H4757" s="12">
        <v>-16695704.529999999</v>
      </c>
      <c r="I4757" s="12">
        <v>-2.4285935529658653</v>
      </c>
      <c r="J4757" t="s">
        <v>25</v>
      </c>
      <c r="K4757" s="14">
        <v>1222.6190440000005</v>
      </c>
      <c r="L4757" s="14">
        <v>9196.3081319999983</v>
      </c>
      <c r="M4757" s="13">
        <v>0.1329467245389164</v>
      </c>
      <c r="N4757" s="12">
        <v>-0.32287355810314117</v>
      </c>
      <c r="O4757" s="2">
        <f>DATE(LEFT(ALT[[#This Row],[DATEMTH]],4),RIGHT(ALT[[#This Row],[DATEMTH]],2),1)</f>
        <v>44105</v>
      </c>
      <c r="P4757" t="str">
        <f>IF(AND(ALT[[#This Row],[DATE]]&gt;=DATE(2023,6,1),ALT[[#This Row],[DATE]]&lt;=DATE(2024,5,31)),"Y","N")</f>
        <v>N</v>
      </c>
      <c r="Q4757" t="str">
        <f>LEFT(ALT[[#This Row],[DATEMTH]],4)</f>
        <v>2020</v>
      </c>
    </row>
    <row r="4758" spans="1:17" x14ac:dyDescent="0.25">
      <c r="A4758" t="s">
        <v>59</v>
      </c>
      <c r="B4758" t="s">
        <v>14</v>
      </c>
      <c r="C4758" t="s">
        <v>18</v>
      </c>
      <c r="D4758" t="s">
        <v>22</v>
      </c>
      <c r="E4758" s="14">
        <v>15049.796676</v>
      </c>
      <c r="F4758" s="14">
        <v>63221.300719999999</v>
      </c>
      <c r="G4758" s="13">
        <v>0.23804946283300699</v>
      </c>
      <c r="H4758" s="12">
        <v>-16695704.529999999</v>
      </c>
      <c r="I4758" s="12">
        <v>-3.9744034949851015</v>
      </c>
      <c r="J4758" t="s">
        <v>25</v>
      </c>
      <c r="K4758" s="14">
        <v>1556.1386399999999</v>
      </c>
      <c r="L4758" s="14">
        <v>15049.796676</v>
      </c>
      <c r="M4758" s="13">
        <v>0.10339931319348543</v>
      </c>
      <c r="N4758" s="12">
        <v>-0.41095059173524762</v>
      </c>
      <c r="O4758" s="2">
        <f>DATE(LEFT(ALT[[#This Row],[DATEMTH]],4),RIGHT(ALT[[#This Row],[DATEMTH]],2),1)</f>
        <v>44105</v>
      </c>
      <c r="P4758" t="str">
        <f>IF(AND(ALT[[#This Row],[DATE]]&gt;=DATE(2023,6,1),ALT[[#This Row],[DATE]]&lt;=DATE(2024,5,31)),"Y","N")</f>
        <v>N</v>
      </c>
      <c r="Q4758" t="str">
        <f>LEFT(ALT[[#This Row],[DATEMTH]],4)</f>
        <v>2020</v>
      </c>
    </row>
    <row r="4759" spans="1:17" x14ac:dyDescent="0.25">
      <c r="A4759" t="s">
        <v>59</v>
      </c>
      <c r="B4759" t="s">
        <v>14</v>
      </c>
      <c r="C4759" t="s">
        <v>18</v>
      </c>
      <c r="D4759" t="s">
        <v>22</v>
      </c>
      <c r="E4759" s="14">
        <v>15049.796676</v>
      </c>
      <c r="F4759" s="14">
        <v>63221.300719999999</v>
      </c>
      <c r="G4759" s="13">
        <v>0.23804946283300699</v>
      </c>
      <c r="H4759" s="12">
        <v>-16695704.529999999</v>
      </c>
      <c r="I4759" s="12">
        <v>-3.9744034949851015</v>
      </c>
      <c r="J4759" t="s">
        <v>24</v>
      </c>
      <c r="K4759" s="14">
        <v>3736.1850439999998</v>
      </c>
      <c r="L4759" s="14">
        <v>15049.796676</v>
      </c>
      <c r="M4759" s="13">
        <v>0.24825485183850465</v>
      </c>
      <c r="N4759" s="12">
        <v>-0.98666495079396144</v>
      </c>
      <c r="O4759" s="2">
        <f>DATE(LEFT(ALT[[#This Row],[DATEMTH]],4),RIGHT(ALT[[#This Row],[DATEMTH]],2),1)</f>
        <v>44105</v>
      </c>
      <c r="P4759" t="str">
        <f>IF(AND(ALT[[#This Row],[DATE]]&gt;=DATE(2023,6,1),ALT[[#This Row],[DATE]]&lt;=DATE(2024,5,31)),"Y","N")</f>
        <v>N</v>
      </c>
      <c r="Q4759" t="str">
        <f>LEFT(ALT[[#This Row],[DATEMTH]],4)</f>
        <v>2020</v>
      </c>
    </row>
    <row r="4760" spans="1:17" x14ac:dyDescent="0.25">
      <c r="A4760" t="s">
        <v>59</v>
      </c>
      <c r="B4760" t="s">
        <v>14</v>
      </c>
      <c r="C4760" t="s">
        <v>18</v>
      </c>
      <c r="D4760" t="s">
        <v>22</v>
      </c>
      <c r="E4760" s="14">
        <v>15049.796676</v>
      </c>
      <c r="F4760" s="14">
        <v>63221.300719999999</v>
      </c>
      <c r="G4760" s="13">
        <v>0.23804946283300699</v>
      </c>
      <c r="H4760" s="12">
        <v>-16695704.529999999</v>
      </c>
      <c r="I4760" s="12">
        <v>-3.9744034949851015</v>
      </c>
      <c r="J4760" t="s">
        <v>16</v>
      </c>
      <c r="K4760" s="14">
        <v>6443.8678760000003</v>
      </c>
      <c r="L4760" s="14">
        <v>15049.796676</v>
      </c>
      <c r="M4760" s="13">
        <v>0.42816976300258425</v>
      </c>
      <c r="N4760" s="12">
        <v>-1.7017194025244133</v>
      </c>
      <c r="O4760" s="2">
        <f>DATE(LEFT(ALT[[#This Row],[DATEMTH]],4),RIGHT(ALT[[#This Row],[DATEMTH]],2),1)</f>
        <v>44105</v>
      </c>
      <c r="P4760" t="str">
        <f>IF(AND(ALT[[#This Row],[DATE]]&gt;=DATE(2023,6,1),ALT[[#This Row],[DATE]]&lt;=DATE(2024,5,31)),"Y","N")</f>
        <v>N</v>
      </c>
      <c r="Q4760" t="str">
        <f>LEFT(ALT[[#This Row],[DATEMTH]],4)</f>
        <v>2020</v>
      </c>
    </row>
    <row r="4761" spans="1:17" x14ac:dyDescent="0.25">
      <c r="A4761" t="s">
        <v>59</v>
      </c>
      <c r="B4761" t="s">
        <v>14</v>
      </c>
      <c r="C4761" t="s">
        <v>18</v>
      </c>
      <c r="D4761" t="s">
        <v>22</v>
      </c>
      <c r="E4761" s="14">
        <v>15049.796676</v>
      </c>
      <c r="F4761" s="14">
        <v>63221.300719999999</v>
      </c>
      <c r="G4761" s="13">
        <v>0.23804946283300699</v>
      </c>
      <c r="H4761" s="12">
        <v>-16695704.529999999</v>
      </c>
      <c r="I4761" s="12">
        <v>-3.9744034949851015</v>
      </c>
      <c r="J4761" t="s">
        <v>26</v>
      </c>
      <c r="K4761" s="14">
        <v>3313.6051160000002</v>
      </c>
      <c r="L4761" s="14">
        <v>15049.796676</v>
      </c>
      <c r="M4761" s="13">
        <v>0.22017607196542568</v>
      </c>
      <c r="N4761" s="12">
        <v>-0.87506854993147909</v>
      </c>
      <c r="O4761" s="2">
        <f>DATE(LEFT(ALT[[#This Row],[DATEMTH]],4),RIGHT(ALT[[#This Row],[DATEMTH]],2),1)</f>
        <v>44105</v>
      </c>
      <c r="P4761" t="str">
        <f>IF(AND(ALT[[#This Row],[DATE]]&gt;=DATE(2023,6,1),ALT[[#This Row],[DATE]]&lt;=DATE(2024,5,31)),"Y","N")</f>
        <v>N</v>
      </c>
      <c r="Q4761" t="str">
        <f>LEFT(ALT[[#This Row],[DATEMTH]],4)</f>
        <v>2020</v>
      </c>
    </row>
    <row r="4762" spans="1:17" x14ac:dyDescent="0.25">
      <c r="A4762" t="s">
        <v>59</v>
      </c>
      <c r="B4762" t="s">
        <v>14</v>
      </c>
      <c r="C4762" t="s">
        <v>19</v>
      </c>
      <c r="D4762" t="s">
        <v>22</v>
      </c>
      <c r="E4762" s="14">
        <v>17067.019536</v>
      </c>
      <c r="F4762" s="14">
        <v>63221.300719999999</v>
      </c>
      <c r="G4762" s="13">
        <v>0.26995679211960383</v>
      </c>
      <c r="H4762" s="12">
        <v>-16695704.529999999</v>
      </c>
      <c r="I4762" s="12">
        <v>-4.507118837095538</v>
      </c>
      <c r="J4762" t="s">
        <v>25</v>
      </c>
      <c r="K4762" s="14">
        <v>11511.031024</v>
      </c>
      <c r="L4762" s="14">
        <v>17067.019536</v>
      </c>
      <c r="M4762" s="13">
        <v>0.67446052895875708</v>
      </c>
      <c r="N4762" s="12">
        <v>-3.0398737549474344</v>
      </c>
      <c r="O4762" s="2">
        <f>DATE(LEFT(ALT[[#This Row],[DATEMTH]],4),RIGHT(ALT[[#This Row],[DATEMTH]],2),1)</f>
        <v>44105</v>
      </c>
      <c r="P4762" t="str">
        <f>IF(AND(ALT[[#This Row],[DATE]]&gt;=DATE(2023,6,1),ALT[[#This Row],[DATE]]&lt;=DATE(2024,5,31)),"Y","N")</f>
        <v>N</v>
      </c>
      <c r="Q4762" t="str">
        <f>LEFT(ALT[[#This Row],[DATEMTH]],4)</f>
        <v>2020</v>
      </c>
    </row>
    <row r="4763" spans="1:17" x14ac:dyDescent="0.25">
      <c r="A4763" t="s">
        <v>59</v>
      </c>
      <c r="B4763" t="s">
        <v>14</v>
      </c>
      <c r="C4763" t="s">
        <v>19</v>
      </c>
      <c r="D4763" t="s">
        <v>22</v>
      </c>
      <c r="E4763" s="14">
        <v>17067.019536</v>
      </c>
      <c r="F4763" s="14">
        <v>63221.300719999999</v>
      </c>
      <c r="G4763" s="13">
        <v>0.26995679211960383</v>
      </c>
      <c r="H4763" s="12">
        <v>-16695704.529999999</v>
      </c>
      <c r="I4763" s="12">
        <v>-4.507118837095538</v>
      </c>
      <c r="J4763" t="s">
        <v>24</v>
      </c>
      <c r="K4763" s="14">
        <v>5144.0736120000001</v>
      </c>
      <c r="L4763" s="14">
        <v>17067.019536</v>
      </c>
      <c r="M4763" s="13">
        <v>0.30140433138600703</v>
      </c>
      <c r="N4763" s="12">
        <v>-1.3584651395720582</v>
      </c>
      <c r="O4763" s="2">
        <f>DATE(LEFT(ALT[[#This Row],[DATEMTH]],4),RIGHT(ALT[[#This Row],[DATEMTH]],2),1)</f>
        <v>44105</v>
      </c>
      <c r="P4763" t="str">
        <f>IF(AND(ALT[[#This Row],[DATE]]&gt;=DATE(2023,6,1),ALT[[#This Row],[DATE]]&lt;=DATE(2024,5,31)),"Y","N")</f>
        <v>N</v>
      </c>
      <c r="Q4763" t="str">
        <f>LEFT(ALT[[#This Row],[DATEMTH]],4)</f>
        <v>2020</v>
      </c>
    </row>
    <row r="4764" spans="1:17" x14ac:dyDescent="0.25">
      <c r="A4764" t="s">
        <v>59</v>
      </c>
      <c r="B4764" t="s">
        <v>14</v>
      </c>
      <c r="C4764" t="s">
        <v>19</v>
      </c>
      <c r="D4764" t="s">
        <v>22</v>
      </c>
      <c r="E4764" s="14">
        <v>17067.019536</v>
      </c>
      <c r="F4764" s="14">
        <v>63221.300719999999</v>
      </c>
      <c r="G4764" s="13">
        <v>0.26995679211960383</v>
      </c>
      <c r="H4764" s="12">
        <v>-16695704.529999999</v>
      </c>
      <c r="I4764" s="12">
        <v>-4.507118837095538</v>
      </c>
      <c r="J4764" t="s">
        <v>16</v>
      </c>
      <c r="K4764" s="14">
        <v>4.3374360000000003</v>
      </c>
      <c r="L4764" s="14">
        <v>17067.019536</v>
      </c>
      <c r="M4764" s="13">
        <v>2.5414138601358665E-4</v>
      </c>
      <c r="N4764" s="12">
        <v>-1.1454454281874049E-3</v>
      </c>
      <c r="O4764" s="2">
        <f>DATE(LEFT(ALT[[#This Row],[DATEMTH]],4),RIGHT(ALT[[#This Row],[DATEMTH]],2),1)</f>
        <v>44105</v>
      </c>
      <c r="P4764" t="str">
        <f>IF(AND(ALT[[#This Row],[DATE]]&gt;=DATE(2023,6,1),ALT[[#This Row],[DATE]]&lt;=DATE(2024,5,31)),"Y","N")</f>
        <v>N</v>
      </c>
      <c r="Q4764" t="str">
        <f>LEFT(ALT[[#This Row],[DATEMTH]],4)</f>
        <v>2020</v>
      </c>
    </row>
    <row r="4765" spans="1:17" x14ac:dyDescent="0.25">
      <c r="A4765" t="s">
        <v>59</v>
      </c>
      <c r="B4765" t="s">
        <v>14</v>
      </c>
      <c r="C4765" t="s">
        <v>19</v>
      </c>
      <c r="D4765" t="s">
        <v>22</v>
      </c>
      <c r="E4765" s="14">
        <v>17067.019536</v>
      </c>
      <c r="F4765" s="14">
        <v>63221.300719999999</v>
      </c>
      <c r="G4765" s="13">
        <v>0.26995679211960383</v>
      </c>
      <c r="H4765" s="12">
        <v>-16695704.529999999</v>
      </c>
      <c r="I4765" s="12">
        <v>-4.507118837095538</v>
      </c>
      <c r="J4765" t="s">
        <v>26</v>
      </c>
      <c r="K4765" s="14">
        <v>407.57746400000002</v>
      </c>
      <c r="L4765" s="14">
        <v>17067.019536</v>
      </c>
      <c r="M4765" s="13">
        <v>2.388099826922235E-2</v>
      </c>
      <c r="N4765" s="12">
        <v>-0.10763449714785799</v>
      </c>
      <c r="O4765" s="2">
        <f>DATE(LEFT(ALT[[#This Row],[DATEMTH]],4),RIGHT(ALT[[#This Row],[DATEMTH]],2),1)</f>
        <v>44105</v>
      </c>
      <c r="P4765" t="str">
        <f>IF(AND(ALT[[#This Row],[DATE]]&gt;=DATE(2023,6,1),ALT[[#This Row],[DATE]]&lt;=DATE(2024,5,31)),"Y","N")</f>
        <v>N</v>
      </c>
      <c r="Q4765" t="str">
        <f>LEFT(ALT[[#This Row],[DATEMTH]],4)</f>
        <v>2020</v>
      </c>
    </row>
    <row r="4766" spans="1:17" x14ac:dyDescent="0.25">
      <c r="A4766" t="s">
        <v>59</v>
      </c>
      <c r="B4766" t="s">
        <v>14</v>
      </c>
      <c r="C4766" t="s">
        <v>20</v>
      </c>
      <c r="D4766" t="s">
        <v>22</v>
      </c>
      <c r="E4766" s="14">
        <v>21908.176376000003</v>
      </c>
      <c r="F4766" s="14">
        <v>63221.300719999999</v>
      </c>
      <c r="G4766" s="13">
        <v>0.34653156652105027</v>
      </c>
      <c r="H4766" s="12">
        <v>-16695704.529999999</v>
      </c>
      <c r="I4766" s="12">
        <v>-5.7855886449534948</v>
      </c>
      <c r="J4766" t="s">
        <v>25</v>
      </c>
      <c r="K4766" s="14">
        <v>2996.037800000001</v>
      </c>
      <c r="L4766" s="14">
        <v>21908.176376000003</v>
      </c>
      <c r="M4766" s="13">
        <v>0.13675432170073745</v>
      </c>
      <c r="N4766" s="12">
        <v>-0.79120425078010392</v>
      </c>
      <c r="O4766" s="2">
        <f>DATE(LEFT(ALT[[#This Row],[DATEMTH]],4),RIGHT(ALT[[#This Row],[DATEMTH]],2),1)</f>
        <v>44105</v>
      </c>
      <c r="P4766" t="str">
        <f>IF(AND(ALT[[#This Row],[DATE]]&gt;=DATE(2023,6,1),ALT[[#This Row],[DATE]]&lt;=DATE(2024,5,31)),"Y","N")</f>
        <v>N</v>
      </c>
      <c r="Q4766" t="str">
        <f>LEFT(ALT[[#This Row],[DATEMTH]],4)</f>
        <v>2020</v>
      </c>
    </row>
    <row r="4767" spans="1:17" x14ac:dyDescent="0.25">
      <c r="A4767" t="s">
        <v>59</v>
      </c>
      <c r="B4767" t="s">
        <v>14</v>
      </c>
      <c r="C4767" t="s">
        <v>20</v>
      </c>
      <c r="D4767" t="s">
        <v>22</v>
      </c>
      <c r="E4767" s="14">
        <v>21908.176376000003</v>
      </c>
      <c r="F4767" s="14">
        <v>63221.300719999999</v>
      </c>
      <c r="G4767" s="13">
        <v>0.34653156652105027</v>
      </c>
      <c r="H4767" s="12">
        <v>-16695704.529999999</v>
      </c>
      <c r="I4767" s="12">
        <v>-5.7855886449534948</v>
      </c>
      <c r="J4767" t="s">
        <v>24</v>
      </c>
      <c r="K4767" s="14">
        <v>9217.9039879999982</v>
      </c>
      <c r="L4767" s="14">
        <v>21908.176376000003</v>
      </c>
      <c r="M4767" s="13">
        <v>0.42075177001487168</v>
      </c>
      <c r="N4767" s="12">
        <v>-2.4342966629421259</v>
      </c>
      <c r="O4767" s="2">
        <f>DATE(LEFT(ALT[[#This Row],[DATEMTH]],4),RIGHT(ALT[[#This Row],[DATEMTH]],2),1)</f>
        <v>44105</v>
      </c>
      <c r="P4767" t="str">
        <f>IF(AND(ALT[[#This Row],[DATE]]&gt;=DATE(2023,6,1),ALT[[#This Row],[DATE]]&lt;=DATE(2024,5,31)),"Y","N")</f>
        <v>N</v>
      </c>
      <c r="Q4767" t="str">
        <f>LEFT(ALT[[#This Row],[DATEMTH]],4)</f>
        <v>2020</v>
      </c>
    </row>
    <row r="4768" spans="1:17" x14ac:dyDescent="0.25">
      <c r="A4768" t="s">
        <v>59</v>
      </c>
      <c r="B4768" t="s">
        <v>14</v>
      </c>
      <c r="C4768" t="s">
        <v>20</v>
      </c>
      <c r="D4768" t="s">
        <v>22</v>
      </c>
      <c r="E4768" s="14">
        <v>21908.176376000003</v>
      </c>
      <c r="F4768" s="14">
        <v>63221.300719999999</v>
      </c>
      <c r="G4768" s="13">
        <v>0.34653156652105027</v>
      </c>
      <c r="H4768" s="12">
        <v>-16695704.529999999</v>
      </c>
      <c r="I4768" s="12">
        <v>-5.7855886449534948</v>
      </c>
      <c r="J4768" t="s">
        <v>16</v>
      </c>
      <c r="K4768" s="14">
        <v>8413.1054280000008</v>
      </c>
      <c r="L4768" s="14">
        <v>21908.176376000003</v>
      </c>
      <c r="M4768" s="13">
        <v>0.38401669238049407</v>
      </c>
      <c r="N4768" s="12">
        <v>-2.2217626149091858</v>
      </c>
      <c r="O4768" s="2">
        <f>DATE(LEFT(ALT[[#This Row],[DATEMTH]],4),RIGHT(ALT[[#This Row],[DATEMTH]],2),1)</f>
        <v>44105</v>
      </c>
      <c r="P4768" t="str">
        <f>IF(AND(ALT[[#This Row],[DATE]]&gt;=DATE(2023,6,1),ALT[[#This Row],[DATE]]&lt;=DATE(2024,5,31)),"Y","N")</f>
        <v>N</v>
      </c>
      <c r="Q4768" t="str">
        <f>LEFT(ALT[[#This Row],[DATEMTH]],4)</f>
        <v>2020</v>
      </c>
    </row>
    <row r="4769" spans="1:17" x14ac:dyDescent="0.25">
      <c r="A4769" t="s">
        <v>59</v>
      </c>
      <c r="B4769" t="s">
        <v>14</v>
      </c>
      <c r="C4769" t="s">
        <v>20</v>
      </c>
      <c r="D4769" t="s">
        <v>22</v>
      </c>
      <c r="E4769" s="14">
        <v>21908.176376000003</v>
      </c>
      <c r="F4769" s="14">
        <v>63221.300719999999</v>
      </c>
      <c r="G4769" s="13">
        <v>0.34653156652105027</v>
      </c>
      <c r="H4769" s="12">
        <v>-16695704.529999999</v>
      </c>
      <c r="I4769" s="12">
        <v>-5.7855886449534948</v>
      </c>
      <c r="J4769" t="s">
        <v>26</v>
      </c>
      <c r="K4769" s="14">
        <v>1281.1291600000002</v>
      </c>
      <c r="L4769" s="14">
        <v>21908.176376000003</v>
      </c>
      <c r="M4769" s="13">
        <v>5.8477215903896644E-2</v>
      </c>
      <c r="N4769" s="12">
        <v>-0.33832511632207835</v>
      </c>
      <c r="O4769" s="2">
        <f>DATE(LEFT(ALT[[#This Row],[DATEMTH]],4),RIGHT(ALT[[#This Row],[DATEMTH]],2),1)</f>
        <v>44105</v>
      </c>
      <c r="P4769" t="str">
        <f>IF(AND(ALT[[#This Row],[DATE]]&gt;=DATE(2023,6,1),ALT[[#This Row],[DATE]]&lt;=DATE(2024,5,31)),"Y","N")</f>
        <v>N</v>
      </c>
      <c r="Q4769" t="str">
        <f>LEFT(ALT[[#This Row],[DATEMTH]],4)</f>
        <v>2020</v>
      </c>
    </row>
    <row r="4770" spans="1:17" x14ac:dyDescent="0.25">
      <c r="A4770" t="s">
        <v>59</v>
      </c>
      <c r="B4770" t="s">
        <v>14</v>
      </c>
      <c r="C4770" t="s">
        <v>15</v>
      </c>
      <c r="D4770" t="s">
        <v>17</v>
      </c>
      <c r="E4770" s="14">
        <v>9196.3081319999983</v>
      </c>
      <c r="F4770" s="14">
        <v>63221.300719999999</v>
      </c>
      <c r="G4770" s="13">
        <v>0.14546217852633891</v>
      </c>
      <c r="H4770" s="12">
        <v>-43954299.170000002</v>
      </c>
      <c r="I4770" s="12">
        <v>-6.3936881128666503</v>
      </c>
      <c r="J4770" t="s">
        <v>24</v>
      </c>
      <c r="K4770" s="14">
        <v>4151.8918319999984</v>
      </c>
      <c r="L4770" s="14">
        <v>9196.3081319999983</v>
      </c>
      <c r="M4770" s="13">
        <v>0.45147376234087228</v>
      </c>
      <c r="N4770" s="12">
        <v>-2.8865824275500183</v>
      </c>
      <c r="O4770" s="2">
        <f>DATE(LEFT(ALT[[#This Row],[DATEMTH]],4),RIGHT(ALT[[#This Row],[DATEMTH]],2),1)</f>
        <v>44105</v>
      </c>
      <c r="P4770" t="str">
        <f>IF(AND(ALT[[#This Row],[DATE]]&gt;=DATE(2023,6,1),ALT[[#This Row],[DATE]]&lt;=DATE(2024,5,31)),"Y","N")</f>
        <v>N</v>
      </c>
      <c r="Q4770" t="str">
        <f>LEFT(ALT[[#This Row],[DATEMTH]],4)</f>
        <v>2020</v>
      </c>
    </row>
    <row r="4771" spans="1:17" x14ac:dyDescent="0.25">
      <c r="A4771" t="s">
        <v>59</v>
      </c>
      <c r="B4771" t="s">
        <v>14</v>
      </c>
      <c r="C4771" t="s">
        <v>15</v>
      </c>
      <c r="D4771" t="s">
        <v>17</v>
      </c>
      <c r="E4771" s="14">
        <v>9196.3081319999983</v>
      </c>
      <c r="F4771" s="14">
        <v>63221.300719999999</v>
      </c>
      <c r="G4771" s="13">
        <v>0.14546217852633891</v>
      </c>
      <c r="H4771" s="12">
        <v>-43954299.170000002</v>
      </c>
      <c r="I4771" s="12">
        <v>-6.3936881128666503</v>
      </c>
      <c r="J4771" t="s">
        <v>26</v>
      </c>
      <c r="K4771" s="14">
        <v>1031.9699960000005</v>
      </c>
      <c r="L4771" s="14">
        <v>9196.3081319999983</v>
      </c>
      <c r="M4771" s="13">
        <v>0.11221568277046948</v>
      </c>
      <c r="N4771" s="12">
        <v>-0.71747207700676563</v>
      </c>
      <c r="O4771" s="2">
        <f>DATE(LEFT(ALT[[#This Row],[DATEMTH]],4),RIGHT(ALT[[#This Row],[DATEMTH]],2),1)</f>
        <v>44105</v>
      </c>
      <c r="P4771" t="str">
        <f>IF(AND(ALT[[#This Row],[DATE]]&gt;=DATE(2023,6,1),ALT[[#This Row],[DATE]]&lt;=DATE(2024,5,31)),"Y","N")</f>
        <v>N</v>
      </c>
      <c r="Q4771" t="str">
        <f>LEFT(ALT[[#This Row],[DATEMTH]],4)</f>
        <v>2020</v>
      </c>
    </row>
    <row r="4772" spans="1:17" x14ac:dyDescent="0.25">
      <c r="A4772" t="s">
        <v>59</v>
      </c>
      <c r="B4772" t="s">
        <v>14</v>
      </c>
      <c r="C4772" t="s">
        <v>15</v>
      </c>
      <c r="D4772" t="s">
        <v>17</v>
      </c>
      <c r="E4772" s="14">
        <v>9196.3081319999983</v>
      </c>
      <c r="F4772" s="14">
        <v>63221.300719999999</v>
      </c>
      <c r="G4772" s="13">
        <v>0.14546217852633891</v>
      </c>
      <c r="H4772" s="12">
        <v>-43954299.170000002</v>
      </c>
      <c r="I4772" s="12">
        <v>-6.3936881128666503</v>
      </c>
      <c r="J4772" t="s">
        <v>16</v>
      </c>
      <c r="K4772" s="14">
        <v>2789.82726</v>
      </c>
      <c r="L4772" s="14">
        <v>9196.3081319999983</v>
      </c>
      <c r="M4772" s="13">
        <v>0.30336383034974196</v>
      </c>
      <c r="N4772" s="12">
        <v>-1.9396137159808402</v>
      </c>
      <c r="O4772" s="2">
        <f>DATE(LEFT(ALT[[#This Row],[DATEMTH]],4),RIGHT(ALT[[#This Row],[DATEMTH]],2),1)</f>
        <v>44105</v>
      </c>
      <c r="P4772" t="str">
        <f>IF(AND(ALT[[#This Row],[DATE]]&gt;=DATE(2023,6,1),ALT[[#This Row],[DATE]]&lt;=DATE(2024,5,31)),"Y","N")</f>
        <v>N</v>
      </c>
      <c r="Q4772" t="str">
        <f>LEFT(ALT[[#This Row],[DATEMTH]],4)</f>
        <v>2020</v>
      </c>
    </row>
    <row r="4773" spans="1:17" x14ac:dyDescent="0.25">
      <c r="A4773" t="s">
        <v>59</v>
      </c>
      <c r="B4773" t="s">
        <v>14</v>
      </c>
      <c r="C4773" t="s">
        <v>15</v>
      </c>
      <c r="D4773" t="s">
        <v>17</v>
      </c>
      <c r="E4773" s="14">
        <v>9196.3081319999983</v>
      </c>
      <c r="F4773" s="14">
        <v>63221.300719999999</v>
      </c>
      <c r="G4773" s="13">
        <v>0.14546217852633891</v>
      </c>
      <c r="H4773" s="12">
        <v>-43954299.170000002</v>
      </c>
      <c r="I4773" s="12">
        <v>-6.3936881128666503</v>
      </c>
      <c r="J4773" t="s">
        <v>25</v>
      </c>
      <c r="K4773" s="14">
        <v>1222.6190440000005</v>
      </c>
      <c r="L4773" s="14">
        <v>9196.3081319999983</v>
      </c>
      <c r="M4773" s="13">
        <v>0.1329467245389164</v>
      </c>
      <c r="N4773" s="12">
        <v>-0.85001989232902675</v>
      </c>
      <c r="O4773" s="2">
        <f>DATE(LEFT(ALT[[#This Row],[DATEMTH]],4),RIGHT(ALT[[#This Row],[DATEMTH]],2),1)</f>
        <v>44105</v>
      </c>
      <c r="P4773" t="str">
        <f>IF(AND(ALT[[#This Row],[DATE]]&gt;=DATE(2023,6,1),ALT[[#This Row],[DATE]]&lt;=DATE(2024,5,31)),"Y","N")</f>
        <v>N</v>
      </c>
      <c r="Q4773" t="str">
        <f>LEFT(ALT[[#This Row],[DATEMTH]],4)</f>
        <v>2020</v>
      </c>
    </row>
    <row r="4774" spans="1:17" x14ac:dyDescent="0.25">
      <c r="A4774" t="s">
        <v>59</v>
      </c>
      <c r="B4774" t="s">
        <v>14</v>
      </c>
      <c r="C4774" t="s">
        <v>18</v>
      </c>
      <c r="D4774" t="s">
        <v>17</v>
      </c>
      <c r="E4774" s="14">
        <v>15049.796676</v>
      </c>
      <c r="F4774" s="14">
        <v>63221.300719999999</v>
      </c>
      <c r="G4774" s="13">
        <v>0.23804946283300699</v>
      </c>
      <c r="H4774" s="12">
        <v>-43954299.170000002</v>
      </c>
      <c r="I4774" s="12">
        <v>-10.463297306619786</v>
      </c>
      <c r="J4774" t="s">
        <v>25</v>
      </c>
      <c r="K4774" s="14">
        <v>1556.1386399999999</v>
      </c>
      <c r="L4774" s="14">
        <v>15049.796676</v>
      </c>
      <c r="M4774" s="13">
        <v>0.10339931319348543</v>
      </c>
      <c r="N4774" s="12">
        <v>-1.0818977552437319</v>
      </c>
      <c r="O4774" s="2">
        <f>DATE(LEFT(ALT[[#This Row],[DATEMTH]],4),RIGHT(ALT[[#This Row],[DATEMTH]],2),1)</f>
        <v>44105</v>
      </c>
      <c r="P4774" t="str">
        <f>IF(AND(ALT[[#This Row],[DATE]]&gt;=DATE(2023,6,1),ALT[[#This Row],[DATE]]&lt;=DATE(2024,5,31)),"Y","N")</f>
        <v>N</v>
      </c>
      <c r="Q4774" t="str">
        <f>LEFT(ALT[[#This Row],[DATEMTH]],4)</f>
        <v>2020</v>
      </c>
    </row>
    <row r="4775" spans="1:17" x14ac:dyDescent="0.25">
      <c r="A4775" t="s">
        <v>59</v>
      </c>
      <c r="B4775" t="s">
        <v>14</v>
      </c>
      <c r="C4775" t="s">
        <v>18</v>
      </c>
      <c r="D4775" t="s">
        <v>17</v>
      </c>
      <c r="E4775" s="14">
        <v>15049.796676</v>
      </c>
      <c r="F4775" s="14">
        <v>63221.300719999999</v>
      </c>
      <c r="G4775" s="13">
        <v>0.23804946283300699</v>
      </c>
      <c r="H4775" s="12">
        <v>-43954299.170000002</v>
      </c>
      <c r="I4775" s="12">
        <v>-10.463297306619786</v>
      </c>
      <c r="J4775" t="s">
        <v>24</v>
      </c>
      <c r="K4775" s="14">
        <v>3736.1850439999998</v>
      </c>
      <c r="L4775" s="14">
        <v>15049.796676</v>
      </c>
      <c r="M4775" s="13">
        <v>0.24825485183850465</v>
      </c>
      <c r="N4775" s="12">
        <v>-2.5975643225971199</v>
      </c>
      <c r="O4775" s="2">
        <f>DATE(LEFT(ALT[[#This Row],[DATEMTH]],4),RIGHT(ALT[[#This Row],[DATEMTH]],2),1)</f>
        <v>44105</v>
      </c>
      <c r="P4775" t="str">
        <f>IF(AND(ALT[[#This Row],[DATE]]&gt;=DATE(2023,6,1),ALT[[#This Row],[DATE]]&lt;=DATE(2024,5,31)),"Y","N")</f>
        <v>N</v>
      </c>
      <c r="Q4775" t="str">
        <f>LEFT(ALT[[#This Row],[DATEMTH]],4)</f>
        <v>2020</v>
      </c>
    </row>
    <row r="4776" spans="1:17" x14ac:dyDescent="0.25">
      <c r="A4776" t="s">
        <v>59</v>
      </c>
      <c r="B4776" t="s">
        <v>14</v>
      </c>
      <c r="C4776" t="s">
        <v>18</v>
      </c>
      <c r="D4776" t="s">
        <v>17</v>
      </c>
      <c r="E4776" s="14">
        <v>15049.796676</v>
      </c>
      <c r="F4776" s="14">
        <v>63221.300719999999</v>
      </c>
      <c r="G4776" s="13">
        <v>0.23804946283300699</v>
      </c>
      <c r="H4776" s="12">
        <v>-43954299.170000002</v>
      </c>
      <c r="I4776" s="12">
        <v>-10.463297306619786</v>
      </c>
      <c r="J4776" t="s">
        <v>16</v>
      </c>
      <c r="K4776" s="14">
        <v>6443.8678760000003</v>
      </c>
      <c r="L4776" s="14">
        <v>15049.796676</v>
      </c>
      <c r="M4776" s="13">
        <v>0.42816976300258425</v>
      </c>
      <c r="N4776" s="12">
        <v>-4.4800675280009719</v>
      </c>
      <c r="O4776" s="2">
        <f>DATE(LEFT(ALT[[#This Row],[DATEMTH]],4),RIGHT(ALT[[#This Row],[DATEMTH]],2),1)</f>
        <v>44105</v>
      </c>
      <c r="P4776" t="str">
        <f>IF(AND(ALT[[#This Row],[DATE]]&gt;=DATE(2023,6,1),ALT[[#This Row],[DATE]]&lt;=DATE(2024,5,31)),"Y","N")</f>
        <v>N</v>
      </c>
      <c r="Q4776" t="str">
        <f>LEFT(ALT[[#This Row],[DATEMTH]],4)</f>
        <v>2020</v>
      </c>
    </row>
    <row r="4777" spans="1:17" x14ac:dyDescent="0.25">
      <c r="A4777" t="s">
        <v>59</v>
      </c>
      <c r="B4777" t="s">
        <v>14</v>
      </c>
      <c r="C4777" t="s">
        <v>18</v>
      </c>
      <c r="D4777" t="s">
        <v>17</v>
      </c>
      <c r="E4777" s="14">
        <v>15049.796676</v>
      </c>
      <c r="F4777" s="14">
        <v>63221.300719999999</v>
      </c>
      <c r="G4777" s="13">
        <v>0.23804946283300699</v>
      </c>
      <c r="H4777" s="12">
        <v>-43954299.170000002</v>
      </c>
      <c r="I4777" s="12">
        <v>-10.463297306619786</v>
      </c>
      <c r="J4777" t="s">
        <v>26</v>
      </c>
      <c r="K4777" s="14">
        <v>3313.6051160000002</v>
      </c>
      <c r="L4777" s="14">
        <v>15049.796676</v>
      </c>
      <c r="M4777" s="13">
        <v>0.22017607196542568</v>
      </c>
      <c r="N4777" s="12">
        <v>-2.3037677007779629</v>
      </c>
      <c r="O4777" s="2">
        <f>DATE(LEFT(ALT[[#This Row],[DATEMTH]],4),RIGHT(ALT[[#This Row],[DATEMTH]],2),1)</f>
        <v>44105</v>
      </c>
      <c r="P4777" t="str">
        <f>IF(AND(ALT[[#This Row],[DATE]]&gt;=DATE(2023,6,1),ALT[[#This Row],[DATE]]&lt;=DATE(2024,5,31)),"Y","N")</f>
        <v>N</v>
      </c>
      <c r="Q4777" t="str">
        <f>LEFT(ALT[[#This Row],[DATEMTH]],4)</f>
        <v>2020</v>
      </c>
    </row>
    <row r="4778" spans="1:17" x14ac:dyDescent="0.25">
      <c r="A4778" t="s">
        <v>59</v>
      </c>
      <c r="B4778" t="s">
        <v>14</v>
      </c>
      <c r="C4778" t="s">
        <v>19</v>
      </c>
      <c r="D4778" t="s">
        <v>17</v>
      </c>
      <c r="E4778" s="14">
        <v>17067.019536</v>
      </c>
      <c r="F4778" s="14">
        <v>63221.300719999999</v>
      </c>
      <c r="G4778" s="13">
        <v>0.26995679211960383</v>
      </c>
      <c r="H4778" s="12">
        <v>-43954299.170000002</v>
      </c>
      <c r="I4778" s="12">
        <v>-11.865761603798566</v>
      </c>
      <c r="J4778" t="s">
        <v>25</v>
      </c>
      <c r="K4778" s="14">
        <v>11511.031024</v>
      </c>
      <c r="L4778" s="14">
        <v>17067.019536</v>
      </c>
      <c r="M4778" s="13">
        <v>0.67446052895875708</v>
      </c>
      <c r="N4778" s="12">
        <v>-8.00298784779649</v>
      </c>
      <c r="O4778" s="2">
        <f>DATE(LEFT(ALT[[#This Row],[DATEMTH]],4),RIGHT(ALT[[#This Row],[DATEMTH]],2),1)</f>
        <v>44105</v>
      </c>
      <c r="P4778" t="str">
        <f>IF(AND(ALT[[#This Row],[DATE]]&gt;=DATE(2023,6,1),ALT[[#This Row],[DATE]]&lt;=DATE(2024,5,31)),"Y","N")</f>
        <v>N</v>
      </c>
      <c r="Q4778" t="str">
        <f>LEFT(ALT[[#This Row],[DATEMTH]],4)</f>
        <v>2020</v>
      </c>
    </row>
    <row r="4779" spans="1:17" x14ac:dyDescent="0.25">
      <c r="A4779" t="s">
        <v>59</v>
      </c>
      <c r="B4779" t="s">
        <v>14</v>
      </c>
      <c r="C4779" t="s">
        <v>19</v>
      </c>
      <c r="D4779" t="s">
        <v>17</v>
      </c>
      <c r="E4779" s="14">
        <v>17067.019536</v>
      </c>
      <c r="F4779" s="14">
        <v>63221.300719999999</v>
      </c>
      <c r="G4779" s="13">
        <v>0.26995679211960383</v>
      </c>
      <c r="H4779" s="12">
        <v>-43954299.170000002</v>
      </c>
      <c r="I4779" s="12">
        <v>-11.865761603798566</v>
      </c>
      <c r="J4779" t="s">
        <v>24</v>
      </c>
      <c r="K4779" s="14">
        <v>5144.0736120000001</v>
      </c>
      <c r="L4779" s="14">
        <v>17067.019536</v>
      </c>
      <c r="M4779" s="13">
        <v>0.30140433138600703</v>
      </c>
      <c r="N4779" s="12">
        <v>-3.576391942578661</v>
      </c>
      <c r="O4779" s="2">
        <f>DATE(LEFT(ALT[[#This Row],[DATEMTH]],4),RIGHT(ALT[[#This Row],[DATEMTH]],2),1)</f>
        <v>44105</v>
      </c>
      <c r="P4779" t="str">
        <f>IF(AND(ALT[[#This Row],[DATE]]&gt;=DATE(2023,6,1),ALT[[#This Row],[DATE]]&lt;=DATE(2024,5,31)),"Y","N")</f>
        <v>N</v>
      </c>
      <c r="Q4779" t="str">
        <f>LEFT(ALT[[#This Row],[DATEMTH]],4)</f>
        <v>2020</v>
      </c>
    </row>
    <row r="4780" spans="1:17" x14ac:dyDescent="0.25">
      <c r="A4780" t="s">
        <v>59</v>
      </c>
      <c r="B4780" t="s">
        <v>14</v>
      </c>
      <c r="C4780" t="s">
        <v>19</v>
      </c>
      <c r="D4780" t="s">
        <v>17</v>
      </c>
      <c r="E4780" s="14">
        <v>17067.019536</v>
      </c>
      <c r="F4780" s="14">
        <v>63221.300719999999</v>
      </c>
      <c r="G4780" s="13">
        <v>0.26995679211960383</v>
      </c>
      <c r="H4780" s="12">
        <v>-43954299.170000002</v>
      </c>
      <c r="I4780" s="12">
        <v>-11.865761603798566</v>
      </c>
      <c r="J4780" t="s">
        <v>16</v>
      </c>
      <c r="K4780" s="14">
        <v>4.3374360000000003</v>
      </c>
      <c r="L4780" s="14">
        <v>17067.019536</v>
      </c>
      <c r="M4780" s="13">
        <v>2.5414138601358665E-4</v>
      </c>
      <c r="N4780" s="12">
        <v>-3.0155811000961664E-3</v>
      </c>
      <c r="O4780" s="2">
        <f>DATE(LEFT(ALT[[#This Row],[DATEMTH]],4),RIGHT(ALT[[#This Row],[DATEMTH]],2),1)</f>
        <v>44105</v>
      </c>
      <c r="P4780" t="str">
        <f>IF(AND(ALT[[#This Row],[DATE]]&gt;=DATE(2023,6,1),ALT[[#This Row],[DATE]]&lt;=DATE(2024,5,31)),"Y","N")</f>
        <v>N</v>
      </c>
      <c r="Q4780" t="str">
        <f>LEFT(ALT[[#This Row],[DATEMTH]],4)</f>
        <v>2020</v>
      </c>
    </row>
    <row r="4781" spans="1:17" x14ac:dyDescent="0.25">
      <c r="A4781" t="s">
        <v>59</v>
      </c>
      <c r="B4781" t="s">
        <v>14</v>
      </c>
      <c r="C4781" t="s">
        <v>19</v>
      </c>
      <c r="D4781" t="s">
        <v>17</v>
      </c>
      <c r="E4781" s="14">
        <v>17067.019536</v>
      </c>
      <c r="F4781" s="14">
        <v>63221.300719999999</v>
      </c>
      <c r="G4781" s="13">
        <v>0.26995679211960383</v>
      </c>
      <c r="H4781" s="12">
        <v>-43954299.170000002</v>
      </c>
      <c r="I4781" s="12">
        <v>-11.865761603798566</v>
      </c>
      <c r="J4781" t="s">
        <v>26</v>
      </c>
      <c r="K4781" s="14">
        <v>407.57746400000002</v>
      </c>
      <c r="L4781" s="14">
        <v>17067.019536</v>
      </c>
      <c r="M4781" s="13">
        <v>2.388099826922235E-2</v>
      </c>
      <c r="N4781" s="12">
        <v>-0.28336623232331859</v>
      </c>
      <c r="O4781" s="2">
        <f>DATE(LEFT(ALT[[#This Row],[DATEMTH]],4),RIGHT(ALT[[#This Row],[DATEMTH]],2),1)</f>
        <v>44105</v>
      </c>
      <c r="P4781" t="str">
        <f>IF(AND(ALT[[#This Row],[DATE]]&gt;=DATE(2023,6,1),ALT[[#This Row],[DATE]]&lt;=DATE(2024,5,31)),"Y","N")</f>
        <v>N</v>
      </c>
      <c r="Q4781" t="str">
        <f>LEFT(ALT[[#This Row],[DATEMTH]],4)</f>
        <v>2020</v>
      </c>
    </row>
    <row r="4782" spans="1:17" x14ac:dyDescent="0.25">
      <c r="A4782" t="s">
        <v>59</v>
      </c>
      <c r="B4782" t="s">
        <v>14</v>
      </c>
      <c r="C4782" t="s">
        <v>20</v>
      </c>
      <c r="D4782" t="s">
        <v>17</v>
      </c>
      <c r="E4782" s="14">
        <v>21908.176376000003</v>
      </c>
      <c r="F4782" s="14">
        <v>63221.300719999999</v>
      </c>
      <c r="G4782" s="13">
        <v>0.34653156652105027</v>
      </c>
      <c r="H4782" s="12">
        <v>-43954299.170000002</v>
      </c>
      <c r="I4782" s="12">
        <v>-15.231552146715</v>
      </c>
      <c r="J4782" t="s">
        <v>25</v>
      </c>
      <c r="K4782" s="14">
        <v>2996.037800000001</v>
      </c>
      <c r="L4782" s="14">
        <v>21908.176376000003</v>
      </c>
      <c r="M4782" s="13">
        <v>0.13675432170073745</v>
      </c>
      <c r="N4782" s="12">
        <v>-2.0829805822734211</v>
      </c>
      <c r="O4782" s="2">
        <f>DATE(LEFT(ALT[[#This Row],[DATEMTH]],4),RIGHT(ALT[[#This Row],[DATEMTH]],2),1)</f>
        <v>44105</v>
      </c>
      <c r="P4782" t="str">
        <f>IF(AND(ALT[[#This Row],[DATE]]&gt;=DATE(2023,6,1),ALT[[#This Row],[DATE]]&lt;=DATE(2024,5,31)),"Y","N")</f>
        <v>N</v>
      </c>
      <c r="Q4782" t="str">
        <f>LEFT(ALT[[#This Row],[DATEMTH]],4)</f>
        <v>2020</v>
      </c>
    </row>
    <row r="4783" spans="1:17" x14ac:dyDescent="0.25">
      <c r="A4783" t="s">
        <v>59</v>
      </c>
      <c r="B4783" t="s">
        <v>14</v>
      </c>
      <c r="C4783" t="s">
        <v>20</v>
      </c>
      <c r="D4783" t="s">
        <v>17</v>
      </c>
      <c r="E4783" s="14">
        <v>21908.176376000003</v>
      </c>
      <c r="F4783" s="14">
        <v>63221.300719999999</v>
      </c>
      <c r="G4783" s="13">
        <v>0.34653156652105027</v>
      </c>
      <c r="H4783" s="12">
        <v>-43954299.170000002</v>
      </c>
      <c r="I4783" s="12">
        <v>-15.231552146715</v>
      </c>
      <c r="J4783" t="s">
        <v>24</v>
      </c>
      <c r="K4783" s="14">
        <v>9217.9039879999982</v>
      </c>
      <c r="L4783" s="14">
        <v>21908.176376000003</v>
      </c>
      <c r="M4783" s="13">
        <v>0.42075177001487168</v>
      </c>
      <c r="N4783" s="12">
        <v>-6.4087025258041548</v>
      </c>
      <c r="O4783" s="2">
        <f>DATE(LEFT(ALT[[#This Row],[DATEMTH]],4),RIGHT(ALT[[#This Row],[DATEMTH]],2),1)</f>
        <v>44105</v>
      </c>
      <c r="P4783" t="str">
        <f>IF(AND(ALT[[#This Row],[DATE]]&gt;=DATE(2023,6,1),ALT[[#This Row],[DATE]]&lt;=DATE(2024,5,31)),"Y","N")</f>
        <v>N</v>
      </c>
      <c r="Q4783" t="str">
        <f>LEFT(ALT[[#This Row],[DATEMTH]],4)</f>
        <v>2020</v>
      </c>
    </row>
    <row r="4784" spans="1:17" x14ac:dyDescent="0.25">
      <c r="A4784" t="s">
        <v>59</v>
      </c>
      <c r="B4784" t="s">
        <v>14</v>
      </c>
      <c r="C4784" t="s">
        <v>20</v>
      </c>
      <c r="D4784" t="s">
        <v>17</v>
      </c>
      <c r="E4784" s="14">
        <v>21908.176376000003</v>
      </c>
      <c r="F4784" s="14">
        <v>63221.300719999999</v>
      </c>
      <c r="G4784" s="13">
        <v>0.34653156652105027</v>
      </c>
      <c r="H4784" s="12">
        <v>-43954299.170000002</v>
      </c>
      <c r="I4784" s="12">
        <v>-15.231552146715</v>
      </c>
      <c r="J4784" t="s">
        <v>16</v>
      </c>
      <c r="K4784" s="14">
        <v>8413.1054280000008</v>
      </c>
      <c r="L4784" s="14">
        <v>21908.176376000003</v>
      </c>
      <c r="M4784" s="13">
        <v>0.38401669238049407</v>
      </c>
      <c r="N4784" s="12">
        <v>-5.8491702752025079</v>
      </c>
      <c r="O4784" s="2">
        <f>DATE(LEFT(ALT[[#This Row],[DATEMTH]],4),RIGHT(ALT[[#This Row],[DATEMTH]],2),1)</f>
        <v>44105</v>
      </c>
      <c r="P4784" t="str">
        <f>IF(AND(ALT[[#This Row],[DATE]]&gt;=DATE(2023,6,1),ALT[[#This Row],[DATE]]&lt;=DATE(2024,5,31)),"Y","N")</f>
        <v>N</v>
      </c>
      <c r="Q4784" t="str">
        <f>LEFT(ALT[[#This Row],[DATEMTH]],4)</f>
        <v>2020</v>
      </c>
    </row>
    <row r="4785" spans="1:17" x14ac:dyDescent="0.25">
      <c r="A4785" t="s">
        <v>59</v>
      </c>
      <c r="B4785" t="s">
        <v>14</v>
      </c>
      <c r="C4785" t="s">
        <v>20</v>
      </c>
      <c r="D4785" t="s">
        <v>17</v>
      </c>
      <c r="E4785" s="14">
        <v>21908.176376000003</v>
      </c>
      <c r="F4785" s="14">
        <v>63221.300719999999</v>
      </c>
      <c r="G4785" s="13">
        <v>0.34653156652105027</v>
      </c>
      <c r="H4785" s="12">
        <v>-43954299.170000002</v>
      </c>
      <c r="I4785" s="12">
        <v>-15.231552146715</v>
      </c>
      <c r="J4785" t="s">
        <v>26</v>
      </c>
      <c r="K4785" s="14">
        <v>1281.1291600000002</v>
      </c>
      <c r="L4785" s="14">
        <v>21908.176376000003</v>
      </c>
      <c r="M4785" s="13">
        <v>5.8477215903896644E-2</v>
      </c>
      <c r="N4785" s="12">
        <v>-0.8906987634349135</v>
      </c>
      <c r="O4785" s="2">
        <f>DATE(LEFT(ALT[[#This Row],[DATEMTH]],4),RIGHT(ALT[[#This Row],[DATEMTH]],2),1)</f>
        <v>44105</v>
      </c>
      <c r="P4785" t="str">
        <f>IF(AND(ALT[[#This Row],[DATE]]&gt;=DATE(2023,6,1),ALT[[#This Row],[DATE]]&lt;=DATE(2024,5,31)),"Y","N")</f>
        <v>N</v>
      </c>
      <c r="Q4785" t="str">
        <f>LEFT(ALT[[#This Row],[DATEMTH]],4)</f>
        <v>2020</v>
      </c>
    </row>
    <row r="4786" spans="1:17" x14ac:dyDescent="0.25">
      <c r="A4786" t="s">
        <v>59</v>
      </c>
      <c r="B4786" t="s">
        <v>14</v>
      </c>
      <c r="C4786" t="s">
        <v>15</v>
      </c>
      <c r="D4786" t="s">
        <v>23</v>
      </c>
      <c r="E4786" s="14">
        <v>9196.3081319999983</v>
      </c>
      <c r="F4786" s="14">
        <v>63221.300719999999</v>
      </c>
      <c r="G4786" s="13">
        <v>0.14546217852633891</v>
      </c>
      <c r="H4786" s="12">
        <v>0</v>
      </c>
      <c r="I4786" s="12">
        <v>0</v>
      </c>
      <c r="J4786" t="s">
        <v>24</v>
      </c>
      <c r="K4786" s="14">
        <v>4151.8918319999984</v>
      </c>
      <c r="L4786" s="14">
        <v>9196.3081319999983</v>
      </c>
      <c r="M4786" s="13">
        <v>0.45147376234087228</v>
      </c>
      <c r="N4786" s="12">
        <v>0</v>
      </c>
      <c r="O4786" s="2">
        <f>DATE(LEFT(ALT[[#This Row],[DATEMTH]],4),RIGHT(ALT[[#This Row],[DATEMTH]],2),1)</f>
        <v>44105</v>
      </c>
      <c r="P4786" t="str">
        <f>IF(AND(ALT[[#This Row],[DATE]]&gt;=DATE(2023,6,1),ALT[[#This Row],[DATE]]&lt;=DATE(2024,5,31)),"Y","N")</f>
        <v>N</v>
      </c>
      <c r="Q4786" t="str">
        <f>LEFT(ALT[[#This Row],[DATEMTH]],4)</f>
        <v>2020</v>
      </c>
    </row>
    <row r="4787" spans="1:17" x14ac:dyDescent="0.25">
      <c r="A4787" t="s">
        <v>59</v>
      </c>
      <c r="B4787" t="s">
        <v>14</v>
      </c>
      <c r="C4787" t="s">
        <v>15</v>
      </c>
      <c r="D4787" t="s">
        <v>23</v>
      </c>
      <c r="E4787" s="14">
        <v>9196.3081319999983</v>
      </c>
      <c r="F4787" s="14">
        <v>63221.300719999999</v>
      </c>
      <c r="G4787" s="13">
        <v>0.14546217852633891</v>
      </c>
      <c r="H4787" s="12">
        <v>0</v>
      </c>
      <c r="I4787" s="12">
        <v>0</v>
      </c>
      <c r="J4787" t="s">
        <v>26</v>
      </c>
      <c r="K4787" s="14">
        <v>1031.9699960000005</v>
      </c>
      <c r="L4787" s="14">
        <v>9196.3081319999983</v>
      </c>
      <c r="M4787" s="13">
        <v>0.11221568277046948</v>
      </c>
      <c r="N4787" s="12">
        <v>0</v>
      </c>
      <c r="O4787" s="2">
        <f>DATE(LEFT(ALT[[#This Row],[DATEMTH]],4),RIGHT(ALT[[#This Row],[DATEMTH]],2),1)</f>
        <v>44105</v>
      </c>
      <c r="P4787" t="str">
        <f>IF(AND(ALT[[#This Row],[DATE]]&gt;=DATE(2023,6,1),ALT[[#This Row],[DATE]]&lt;=DATE(2024,5,31)),"Y","N")</f>
        <v>N</v>
      </c>
      <c r="Q4787" t="str">
        <f>LEFT(ALT[[#This Row],[DATEMTH]],4)</f>
        <v>2020</v>
      </c>
    </row>
    <row r="4788" spans="1:17" x14ac:dyDescent="0.25">
      <c r="A4788" t="s">
        <v>59</v>
      </c>
      <c r="B4788" t="s">
        <v>14</v>
      </c>
      <c r="C4788" t="s">
        <v>15</v>
      </c>
      <c r="D4788" t="s">
        <v>23</v>
      </c>
      <c r="E4788" s="14">
        <v>9196.3081319999983</v>
      </c>
      <c r="F4788" s="14">
        <v>63221.300719999999</v>
      </c>
      <c r="G4788" s="13">
        <v>0.14546217852633891</v>
      </c>
      <c r="H4788" s="12">
        <v>0</v>
      </c>
      <c r="I4788" s="12">
        <v>0</v>
      </c>
      <c r="J4788" t="s">
        <v>16</v>
      </c>
      <c r="K4788" s="14">
        <v>2789.82726</v>
      </c>
      <c r="L4788" s="14">
        <v>9196.3081319999983</v>
      </c>
      <c r="M4788" s="13">
        <v>0.30336383034974196</v>
      </c>
      <c r="N4788" s="12">
        <v>0</v>
      </c>
      <c r="O4788" s="2">
        <f>DATE(LEFT(ALT[[#This Row],[DATEMTH]],4),RIGHT(ALT[[#This Row],[DATEMTH]],2),1)</f>
        <v>44105</v>
      </c>
      <c r="P4788" t="str">
        <f>IF(AND(ALT[[#This Row],[DATE]]&gt;=DATE(2023,6,1),ALT[[#This Row],[DATE]]&lt;=DATE(2024,5,31)),"Y","N")</f>
        <v>N</v>
      </c>
      <c r="Q4788" t="str">
        <f>LEFT(ALT[[#This Row],[DATEMTH]],4)</f>
        <v>2020</v>
      </c>
    </row>
    <row r="4789" spans="1:17" x14ac:dyDescent="0.25">
      <c r="A4789" t="s">
        <v>59</v>
      </c>
      <c r="B4789" t="s">
        <v>14</v>
      </c>
      <c r="C4789" t="s">
        <v>15</v>
      </c>
      <c r="D4789" t="s">
        <v>23</v>
      </c>
      <c r="E4789" s="14">
        <v>9196.3081319999983</v>
      </c>
      <c r="F4789" s="14">
        <v>63221.300719999999</v>
      </c>
      <c r="G4789" s="13">
        <v>0.14546217852633891</v>
      </c>
      <c r="H4789" s="12">
        <v>0</v>
      </c>
      <c r="I4789" s="12">
        <v>0</v>
      </c>
      <c r="J4789" t="s">
        <v>25</v>
      </c>
      <c r="K4789" s="14">
        <v>1222.6190440000005</v>
      </c>
      <c r="L4789" s="14">
        <v>9196.3081319999983</v>
      </c>
      <c r="M4789" s="13">
        <v>0.1329467245389164</v>
      </c>
      <c r="N4789" s="12">
        <v>0</v>
      </c>
      <c r="O4789" s="2">
        <f>DATE(LEFT(ALT[[#This Row],[DATEMTH]],4),RIGHT(ALT[[#This Row],[DATEMTH]],2),1)</f>
        <v>44105</v>
      </c>
      <c r="P4789" t="str">
        <f>IF(AND(ALT[[#This Row],[DATE]]&gt;=DATE(2023,6,1),ALT[[#This Row],[DATE]]&lt;=DATE(2024,5,31)),"Y","N")</f>
        <v>N</v>
      </c>
      <c r="Q4789" t="str">
        <f>LEFT(ALT[[#This Row],[DATEMTH]],4)</f>
        <v>2020</v>
      </c>
    </row>
    <row r="4790" spans="1:17" x14ac:dyDescent="0.25">
      <c r="A4790" t="s">
        <v>59</v>
      </c>
      <c r="B4790" t="s">
        <v>14</v>
      </c>
      <c r="C4790" t="s">
        <v>18</v>
      </c>
      <c r="D4790" t="s">
        <v>23</v>
      </c>
      <c r="E4790" s="14">
        <v>15049.796676</v>
      </c>
      <c r="F4790" s="14">
        <v>63221.300719999999</v>
      </c>
      <c r="G4790" s="13">
        <v>0.23804946283300699</v>
      </c>
      <c r="H4790" s="12">
        <v>0</v>
      </c>
      <c r="I4790" s="12">
        <v>0</v>
      </c>
      <c r="J4790" t="s">
        <v>25</v>
      </c>
      <c r="K4790" s="14">
        <v>1556.1386399999999</v>
      </c>
      <c r="L4790" s="14">
        <v>15049.796676</v>
      </c>
      <c r="M4790" s="13">
        <v>0.10339931319348543</v>
      </c>
      <c r="N4790" s="12">
        <v>0</v>
      </c>
      <c r="O4790" s="2">
        <f>DATE(LEFT(ALT[[#This Row],[DATEMTH]],4),RIGHT(ALT[[#This Row],[DATEMTH]],2),1)</f>
        <v>44105</v>
      </c>
      <c r="P4790" t="str">
        <f>IF(AND(ALT[[#This Row],[DATE]]&gt;=DATE(2023,6,1),ALT[[#This Row],[DATE]]&lt;=DATE(2024,5,31)),"Y","N")</f>
        <v>N</v>
      </c>
      <c r="Q4790" t="str">
        <f>LEFT(ALT[[#This Row],[DATEMTH]],4)</f>
        <v>2020</v>
      </c>
    </row>
    <row r="4791" spans="1:17" x14ac:dyDescent="0.25">
      <c r="A4791" t="s">
        <v>59</v>
      </c>
      <c r="B4791" t="s">
        <v>14</v>
      </c>
      <c r="C4791" t="s">
        <v>18</v>
      </c>
      <c r="D4791" t="s">
        <v>23</v>
      </c>
      <c r="E4791" s="14">
        <v>15049.796676</v>
      </c>
      <c r="F4791" s="14">
        <v>63221.300719999999</v>
      </c>
      <c r="G4791" s="13">
        <v>0.23804946283300699</v>
      </c>
      <c r="H4791" s="12">
        <v>0</v>
      </c>
      <c r="I4791" s="12">
        <v>0</v>
      </c>
      <c r="J4791" t="s">
        <v>24</v>
      </c>
      <c r="K4791" s="14">
        <v>3736.1850439999998</v>
      </c>
      <c r="L4791" s="14">
        <v>15049.796676</v>
      </c>
      <c r="M4791" s="13">
        <v>0.24825485183850465</v>
      </c>
      <c r="N4791" s="12">
        <v>0</v>
      </c>
      <c r="O4791" s="2">
        <f>DATE(LEFT(ALT[[#This Row],[DATEMTH]],4),RIGHT(ALT[[#This Row],[DATEMTH]],2),1)</f>
        <v>44105</v>
      </c>
      <c r="P4791" t="str">
        <f>IF(AND(ALT[[#This Row],[DATE]]&gt;=DATE(2023,6,1),ALT[[#This Row],[DATE]]&lt;=DATE(2024,5,31)),"Y","N")</f>
        <v>N</v>
      </c>
      <c r="Q4791" t="str">
        <f>LEFT(ALT[[#This Row],[DATEMTH]],4)</f>
        <v>2020</v>
      </c>
    </row>
    <row r="4792" spans="1:17" x14ac:dyDescent="0.25">
      <c r="A4792" t="s">
        <v>59</v>
      </c>
      <c r="B4792" t="s">
        <v>14</v>
      </c>
      <c r="C4792" t="s">
        <v>18</v>
      </c>
      <c r="D4792" t="s">
        <v>23</v>
      </c>
      <c r="E4792" s="14">
        <v>15049.796676</v>
      </c>
      <c r="F4792" s="14">
        <v>63221.300719999999</v>
      </c>
      <c r="G4792" s="13">
        <v>0.23804946283300699</v>
      </c>
      <c r="H4792" s="12">
        <v>0</v>
      </c>
      <c r="I4792" s="12">
        <v>0</v>
      </c>
      <c r="J4792" t="s">
        <v>16</v>
      </c>
      <c r="K4792" s="14">
        <v>6443.8678760000003</v>
      </c>
      <c r="L4792" s="14">
        <v>15049.796676</v>
      </c>
      <c r="M4792" s="13">
        <v>0.42816976300258425</v>
      </c>
      <c r="N4792" s="12">
        <v>0</v>
      </c>
      <c r="O4792" s="2">
        <f>DATE(LEFT(ALT[[#This Row],[DATEMTH]],4),RIGHT(ALT[[#This Row],[DATEMTH]],2),1)</f>
        <v>44105</v>
      </c>
      <c r="P4792" t="str">
        <f>IF(AND(ALT[[#This Row],[DATE]]&gt;=DATE(2023,6,1),ALT[[#This Row],[DATE]]&lt;=DATE(2024,5,31)),"Y","N")</f>
        <v>N</v>
      </c>
      <c r="Q4792" t="str">
        <f>LEFT(ALT[[#This Row],[DATEMTH]],4)</f>
        <v>2020</v>
      </c>
    </row>
    <row r="4793" spans="1:17" x14ac:dyDescent="0.25">
      <c r="A4793" t="s">
        <v>59</v>
      </c>
      <c r="B4793" t="s">
        <v>14</v>
      </c>
      <c r="C4793" t="s">
        <v>18</v>
      </c>
      <c r="D4793" t="s">
        <v>23</v>
      </c>
      <c r="E4793" s="14">
        <v>15049.796676</v>
      </c>
      <c r="F4793" s="14">
        <v>63221.300719999999</v>
      </c>
      <c r="G4793" s="13">
        <v>0.23804946283300699</v>
      </c>
      <c r="H4793" s="12">
        <v>0</v>
      </c>
      <c r="I4793" s="12">
        <v>0</v>
      </c>
      <c r="J4793" t="s">
        <v>26</v>
      </c>
      <c r="K4793" s="14">
        <v>3313.6051160000002</v>
      </c>
      <c r="L4793" s="14">
        <v>15049.796676</v>
      </c>
      <c r="M4793" s="13">
        <v>0.22017607196542568</v>
      </c>
      <c r="N4793" s="12">
        <v>0</v>
      </c>
      <c r="O4793" s="2">
        <f>DATE(LEFT(ALT[[#This Row],[DATEMTH]],4),RIGHT(ALT[[#This Row],[DATEMTH]],2),1)</f>
        <v>44105</v>
      </c>
      <c r="P4793" t="str">
        <f>IF(AND(ALT[[#This Row],[DATE]]&gt;=DATE(2023,6,1),ALT[[#This Row],[DATE]]&lt;=DATE(2024,5,31)),"Y","N")</f>
        <v>N</v>
      </c>
      <c r="Q4793" t="str">
        <f>LEFT(ALT[[#This Row],[DATEMTH]],4)</f>
        <v>2020</v>
      </c>
    </row>
    <row r="4794" spans="1:17" x14ac:dyDescent="0.25">
      <c r="A4794" t="s">
        <v>59</v>
      </c>
      <c r="B4794" t="s">
        <v>14</v>
      </c>
      <c r="C4794" t="s">
        <v>19</v>
      </c>
      <c r="D4794" t="s">
        <v>23</v>
      </c>
      <c r="E4794" s="14">
        <v>17067.019536</v>
      </c>
      <c r="F4794" s="14">
        <v>63221.300719999999</v>
      </c>
      <c r="G4794" s="13">
        <v>0.26995679211960383</v>
      </c>
      <c r="H4794" s="12">
        <v>0</v>
      </c>
      <c r="I4794" s="12">
        <v>0</v>
      </c>
      <c r="J4794" t="s">
        <v>25</v>
      </c>
      <c r="K4794" s="14">
        <v>11511.031024</v>
      </c>
      <c r="L4794" s="14">
        <v>17067.019536</v>
      </c>
      <c r="M4794" s="13">
        <v>0.67446052895875708</v>
      </c>
      <c r="N4794" s="12">
        <v>0</v>
      </c>
      <c r="O4794" s="2">
        <f>DATE(LEFT(ALT[[#This Row],[DATEMTH]],4),RIGHT(ALT[[#This Row],[DATEMTH]],2),1)</f>
        <v>44105</v>
      </c>
      <c r="P4794" t="str">
        <f>IF(AND(ALT[[#This Row],[DATE]]&gt;=DATE(2023,6,1),ALT[[#This Row],[DATE]]&lt;=DATE(2024,5,31)),"Y","N")</f>
        <v>N</v>
      </c>
      <c r="Q4794" t="str">
        <f>LEFT(ALT[[#This Row],[DATEMTH]],4)</f>
        <v>2020</v>
      </c>
    </row>
    <row r="4795" spans="1:17" x14ac:dyDescent="0.25">
      <c r="A4795" t="s">
        <v>59</v>
      </c>
      <c r="B4795" t="s">
        <v>14</v>
      </c>
      <c r="C4795" t="s">
        <v>19</v>
      </c>
      <c r="D4795" t="s">
        <v>23</v>
      </c>
      <c r="E4795" s="14">
        <v>17067.019536</v>
      </c>
      <c r="F4795" s="14">
        <v>63221.300719999999</v>
      </c>
      <c r="G4795" s="13">
        <v>0.26995679211960383</v>
      </c>
      <c r="H4795" s="12">
        <v>0</v>
      </c>
      <c r="I4795" s="12">
        <v>0</v>
      </c>
      <c r="J4795" t="s">
        <v>24</v>
      </c>
      <c r="K4795" s="14">
        <v>5144.0736120000001</v>
      </c>
      <c r="L4795" s="14">
        <v>17067.019536</v>
      </c>
      <c r="M4795" s="13">
        <v>0.30140433138600703</v>
      </c>
      <c r="N4795" s="12">
        <v>0</v>
      </c>
      <c r="O4795" s="2">
        <f>DATE(LEFT(ALT[[#This Row],[DATEMTH]],4),RIGHT(ALT[[#This Row],[DATEMTH]],2),1)</f>
        <v>44105</v>
      </c>
      <c r="P4795" t="str">
        <f>IF(AND(ALT[[#This Row],[DATE]]&gt;=DATE(2023,6,1),ALT[[#This Row],[DATE]]&lt;=DATE(2024,5,31)),"Y","N")</f>
        <v>N</v>
      </c>
      <c r="Q4795" t="str">
        <f>LEFT(ALT[[#This Row],[DATEMTH]],4)</f>
        <v>2020</v>
      </c>
    </row>
    <row r="4796" spans="1:17" x14ac:dyDescent="0.25">
      <c r="A4796" t="s">
        <v>59</v>
      </c>
      <c r="B4796" t="s">
        <v>14</v>
      </c>
      <c r="C4796" t="s">
        <v>19</v>
      </c>
      <c r="D4796" t="s">
        <v>23</v>
      </c>
      <c r="E4796" s="14">
        <v>17067.019536</v>
      </c>
      <c r="F4796" s="14">
        <v>63221.300719999999</v>
      </c>
      <c r="G4796" s="13">
        <v>0.26995679211960383</v>
      </c>
      <c r="H4796" s="12">
        <v>0</v>
      </c>
      <c r="I4796" s="12">
        <v>0</v>
      </c>
      <c r="J4796" t="s">
        <v>16</v>
      </c>
      <c r="K4796" s="14">
        <v>4.3374360000000003</v>
      </c>
      <c r="L4796" s="14">
        <v>17067.019536</v>
      </c>
      <c r="M4796" s="13">
        <v>2.5414138601358665E-4</v>
      </c>
      <c r="N4796" s="12">
        <v>0</v>
      </c>
      <c r="O4796" s="2">
        <f>DATE(LEFT(ALT[[#This Row],[DATEMTH]],4),RIGHT(ALT[[#This Row],[DATEMTH]],2),1)</f>
        <v>44105</v>
      </c>
      <c r="P4796" t="str">
        <f>IF(AND(ALT[[#This Row],[DATE]]&gt;=DATE(2023,6,1),ALT[[#This Row],[DATE]]&lt;=DATE(2024,5,31)),"Y","N")</f>
        <v>N</v>
      </c>
      <c r="Q4796" t="str">
        <f>LEFT(ALT[[#This Row],[DATEMTH]],4)</f>
        <v>2020</v>
      </c>
    </row>
    <row r="4797" spans="1:17" x14ac:dyDescent="0.25">
      <c r="A4797" t="s">
        <v>59</v>
      </c>
      <c r="B4797" t="s">
        <v>14</v>
      </c>
      <c r="C4797" t="s">
        <v>19</v>
      </c>
      <c r="D4797" t="s">
        <v>23</v>
      </c>
      <c r="E4797" s="14">
        <v>17067.019536</v>
      </c>
      <c r="F4797" s="14">
        <v>63221.300719999999</v>
      </c>
      <c r="G4797" s="13">
        <v>0.26995679211960383</v>
      </c>
      <c r="H4797" s="12">
        <v>0</v>
      </c>
      <c r="I4797" s="12">
        <v>0</v>
      </c>
      <c r="J4797" t="s">
        <v>26</v>
      </c>
      <c r="K4797" s="14">
        <v>407.57746400000002</v>
      </c>
      <c r="L4797" s="14">
        <v>17067.019536</v>
      </c>
      <c r="M4797" s="13">
        <v>2.388099826922235E-2</v>
      </c>
      <c r="N4797" s="12">
        <v>0</v>
      </c>
      <c r="O4797" s="2">
        <f>DATE(LEFT(ALT[[#This Row],[DATEMTH]],4),RIGHT(ALT[[#This Row],[DATEMTH]],2),1)</f>
        <v>44105</v>
      </c>
      <c r="P4797" t="str">
        <f>IF(AND(ALT[[#This Row],[DATE]]&gt;=DATE(2023,6,1),ALT[[#This Row],[DATE]]&lt;=DATE(2024,5,31)),"Y","N")</f>
        <v>N</v>
      </c>
      <c r="Q4797" t="str">
        <f>LEFT(ALT[[#This Row],[DATEMTH]],4)</f>
        <v>2020</v>
      </c>
    </row>
    <row r="4798" spans="1:17" x14ac:dyDescent="0.25">
      <c r="A4798" t="s">
        <v>59</v>
      </c>
      <c r="B4798" t="s">
        <v>14</v>
      </c>
      <c r="C4798" t="s">
        <v>20</v>
      </c>
      <c r="D4798" t="s">
        <v>23</v>
      </c>
      <c r="E4798" s="14">
        <v>21908.176376000003</v>
      </c>
      <c r="F4798" s="14">
        <v>63221.300719999999</v>
      </c>
      <c r="G4798" s="13">
        <v>0.34653156652105027</v>
      </c>
      <c r="H4798" s="12">
        <v>0</v>
      </c>
      <c r="I4798" s="12">
        <v>0</v>
      </c>
      <c r="J4798" t="s">
        <v>25</v>
      </c>
      <c r="K4798" s="14">
        <v>2996.037800000001</v>
      </c>
      <c r="L4798" s="14">
        <v>21908.176376000003</v>
      </c>
      <c r="M4798" s="13">
        <v>0.13675432170073745</v>
      </c>
      <c r="N4798" s="12">
        <v>0</v>
      </c>
      <c r="O4798" s="2">
        <f>DATE(LEFT(ALT[[#This Row],[DATEMTH]],4),RIGHT(ALT[[#This Row],[DATEMTH]],2),1)</f>
        <v>44105</v>
      </c>
      <c r="P4798" t="str">
        <f>IF(AND(ALT[[#This Row],[DATE]]&gt;=DATE(2023,6,1),ALT[[#This Row],[DATE]]&lt;=DATE(2024,5,31)),"Y","N")</f>
        <v>N</v>
      </c>
      <c r="Q4798" t="str">
        <f>LEFT(ALT[[#This Row],[DATEMTH]],4)</f>
        <v>2020</v>
      </c>
    </row>
    <row r="4799" spans="1:17" x14ac:dyDescent="0.25">
      <c r="A4799" t="s">
        <v>59</v>
      </c>
      <c r="B4799" t="s">
        <v>14</v>
      </c>
      <c r="C4799" t="s">
        <v>20</v>
      </c>
      <c r="D4799" t="s">
        <v>23</v>
      </c>
      <c r="E4799" s="14">
        <v>21908.176376000003</v>
      </c>
      <c r="F4799" s="14">
        <v>63221.300719999999</v>
      </c>
      <c r="G4799" s="13">
        <v>0.34653156652105027</v>
      </c>
      <c r="H4799" s="12">
        <v>0</v>
      </c>
      <c r="I4799" s="12">
        <v>0</v>
      </c>
      <c r="J4799" t="s">
        <v>24</v>
      </c>
      <c r="K4799" s="14">
        <v>9217.9039879999982</v>
      </c>
      <c r="L4799" s="14">
        <v>21908.176376000003</v>
      </c>
      <c r="M4799" s="13">
        <v>0.42075177001487168</v>
      </c>
      <c r="N4799" s="12">
        <v>0</v>
      </c>
      <c r="O4799" s="2">
        <f>DATE(LEFT(ALT[[#This Row],[DATEMTH]],4),RIGHT(ALT[[#This Row],[DATEMTH]],2),1)</f>
        <v>44105</v>
      </c>
      <c r="P4799" t="str">
        <f>IF(AND(ALT[[#This Row],[DATE]]&gt;=DATE(2023,6,1),ALT[[#This Row],[DATE]]&lt;=DATE(2024,5,31)),"Y","N")</f>
        <v>N</v>
      </c>
      <c r="Q4799" t="str">
        <f>LEFT(ALT[[#This Row],[DATEMTH]],4)</f>
        <v>2020</v>
      </c>
    </row>
    <row r="4800" spans="1:17" x14ac:dyDescent="0.25">
      <c r="A4800" t="s">
        <v>59</v>
      </c>
      <c r="B4800" t="s">
        <v>14</v>
      </c>
      <c r="C4800" t="s">
        <v>20</v>
      </c>
      <c r="D4800" t="s">
        <v>23</v>
      </c>
      <c r="E4800" s="14">
        <v>21908.176376000003</v>
      </c>
      <c r="F4800" s="14">
        <v>63221.300719999999</v>
      </c>
      <c r="G4800" s="13">
        <v>0.34653156652105027</v>
      </c>
      <c r="H4800" s="12">
        <v>0</v>
      </c>
      <c r="I4800" s="12">
        <v>0</v>
      </c>
      <c r="J4800" t="s">
        <v>16</v>
      </c>
      <c r="K4800" s="14">
        <v>8413.1054280000008</v>
      </c>
      <c r="L4800" s="14">
        <v>21908.176376000003</v>
      </c>
      <c r="M4800" s="13">
        <v>0.38401669238049407</v>
      </c>
      <c r="N4800" s="12">
        <v>0</v>
      </c>
      <c r="O4800" s="2">
        <f>DATE(LEFT(ALT[[#This Row],[DATEMTH]],4),RIGHT(ALT[[#This Row],[DATEMTH]],2),1)</f>
        <v>44105</v>
      </c>
      <c r="P4800" t="str">
        <f>IF(AND(ALT[[#This Row],[DATE]]&gt;=DATE(2023,6,1),ALT[[#This Row],[DATE]]&lt;=DATE(2024,5,31)),"Y","N")</f>
        <v>N</v>
      </c>
      <c r="Q4800" t="str">
        <f>LEFT(ALT[[#This Row],[DATEMTH]],4)</f>
        <v>2020</v>
      </c>
    </row>
    <row r="4801" spans="1:17" x14ac:dyDescent="0.25">
      <c r="A4801" t="s">
        <v>59</v>
      </c>
      <c r="B4801" t="s">
        <v>14</v>
      </c>
      <c r="C4801" t="s">
        <v>20</v>
      </c>
      <c r="D4801" t="s">
        <v>23</v>
      </c>
      <c r="E4801" s="14">
        <v>21908.176376000003</v>
      </c>
      <c r="F4801" s="14">
        <v>63221.300719999999</v>
      </c>
      <c r="G4801" s="13">
        <v>0.34653156652105027</v>
      </c>
      <c r="H4801" s="12">
        <v>0</v>
      </c>
      <c r="I4801" s="12">
        <v>0</v>
      </c>
      <c r="J4801" t="s">
        <v>26</v>
      </c>
      <c r="K4801" s="14">
        <v>1281.1291600000002</v>
      </c>
      <c r="L4801" s="14">
        <v>21908.176376000003</v>
      </c>
      <c r="M4801" s="13">
        <v>5.8477215903896644E-2</v>
      </c>
      <c r="N4801" s="12">
        <v>0</v>
      </c>
      <c r="O4801" s="2">
        <f>DATE(LEFT(ALT[[#This Row],[DATEMTH]],4),RIGHT(ALT[[#This Row],[DATEMTH]],2),1)</f>
        <v>44105</v>
      </c>
      <c r="P4801" t="str">
        <f>IF(AND(ALT[[#This Row],[DATE]]&gt;=DATE(2023,6,1),ALT[[#This Row],[DATE]]&lt;=DATE(2024,5,31)),"Y","N")</f>
        <v>N</v>
      </c>
      <c r="Q4801" t="str">
        <f>LEFT(ALT[[#This Row],[DATEMTH]],4)</f>
        <v>2020</v>
      </c>
    </row>
    <row r="4802" spans="1:17" x14ac:dyDescent="0.25">
      <c r="A4802" t="s">
        <v>59</v>
      </c>
      <c r="B4802" t="s">
        <v>110</v>
      </c>
      <c r="C4802" t="s">
        <v>15</v>
      </c>
      <c r="D4802" t="s">
        <v>22</v>
      </c>
      <c r="E4802" s="14">
        <v>4077955.1949260002</v>
      </c>
      <c r="F4802" s="14">
        <v>22862626.227846999</v>
      </c>
      <c r="G4802" s="13">
        <v>0.17836774980640649</v>
      </c>
      <c r="H4802" s="12">
        <v>-16695704.529999999</v>
      </c>
      <c r="I4802" s="12">
        <v>-2.9779752484487272</v>
      </c>
      <c r="J4802" t="s">
        <v>25</v>
      </c>
      <c r="K4802" s="14">
        <v>562807.10598700016</v>
      </c>
      <c r="L4802" s="14">
        <v>4077955.1949260011</v>
      </c>
      <c r="M4802" s="13">
        <v>0.1380120867162232</v>
      </c>
      <c r="N4802" s="12">
        <v>-0.41099657822767205</v>
      </c>
      <c r="O4802" s="2">
        <f>DATE(LEFT(ALT[[#This Row],[DATEMTH]],4),RIGHT(ALT[[#This Row],[DATEMTH]],2),1)</f>
        <v>44105</v>
      </c>
      <c r="P4802" t="str">
        <f>IF(AND(ALT[[#This Row],[DATE]]&gt;=DATE(2023,6,1),ALT[[#This Row],[DATE]]&lt;=DATE(2024,5,31)),"Y","N")</f>
        <v>N</v>
      </c>
      <c r="Q4802" t="str">
        <f>LEFT(ALT[[#This Row],[DATEMTH]],4)</f>
        <v>2020</v>
      </c>
    </row>
    <row r="4803" spans="1:17" x14ac:dyDescent="0.25">
      <c r="A4803" t="s">
        <v>59</v>
      </c>
      <c r="B4803" t="s">
        <v>110</v>
      </c>
      <c r="C4803" t="s">
        <v>15</v>
      </c>
      <c r="D4803" t="s">
        <v>22</v>
      </c>
      <c r="E4803" s="14">
        <v>4077955.1949260002</v>
      </c>
      <c r="F4803" s="14">
        <v>22862626.227846999</v>
      </c>
      <c r="G4803" s="13">
        <v>0.17836774980640649</v>
      </c>
      <c r="H4803" s="12">
        <v>-16695704.529999999</v>
      </c>
      <c r="I4803" s="12">
        <v>-2.9779752484487272</v>
      </c>
      <c r="J4803" t="s">
        <v>24</v>
      </c>
      <c r="K4803" s="14">
        <v>1785093.1893040016</v>
      </c>
      <c r="L4803" s="14">
        <v>4077955.1949260011</v>
      </c>
      <c r="M4803" s="13">
        <v>0.43774222716451255</v>
      </c>
      <c r="N4803" s="12">
        <v>-1.3035855176967384</v>
      </c>
      <c r="O4803" s="2">
        <f>DATE(LEFT(ALT[[#This Row],[DATEMTH]],4),RIGHT(ALT[[#This Row],[DATEMTH]],2),1)</f>
        <v>44105</v>
      </c>
      <c r="P4803" t="str">
        <f>IF(AND(ALT[[#This Row],[DATE]]&gt;=DATE(2023,6,1),ALT[[#This Row],[DATE]]&lt;=DATE(2024,5,31)),"Y","N")</f>
        <v>N</v>
      </c>
      <c r="Q4803" t="str">
        <f>LEFT(ALT[[#This Row],[DATEMTH]],4)</f>
        <v>2020</v>
      </c>
    </row>
    <row r="4804" spans="1:17" x14ac:dyDescent="0.25">
      <c r="A4804" t="s">
        <v>59</v>
      </c>
      <c r="B4804" t="s">
        <v>110</v>
      </c>
      <c r="C4804" t="s">
        <v>15</v>
      </c>
      <c r="D4804" t="s">
        <v>22</v>
      </c>
      <c r="E4804" s="14">
        <v>4077955.1949260002</v>
      </c>
      <c r="F4804" s="14">
        <v>22862626.227846999</v>
      </c>
      <c r="G4804" s="13">
        <v>0.17836774980640649</v>
      </c>
      <c r="H4804" s="12">
        <v>-16695704.529999999</v>
      </c>
      <c r="I4804" s="12">
        <v>-2.9779752484487272</v>
      </c>
      <c r="J4804" t="s">
        <v>26</v>
      </c>
      <c r="K4804" s="14">
        <v>471795.092687</v>
      </c>
      <c r="L4804" s="14">
        <v>4077955.1949260011</v>
      </c>
      <c r="M4804" s="13">
        <v>0.11569403540137749</v>
      </c>
      <c r="N4804" s="12">
        <v>-0.34453397381845297</v>
      </c>
      <c r="O4804" s="2">
        <f>DATE(LEFT(ALT[[#This Row],[DATEMTH]],4),RIGHT(ALT[[#This Row],[DATEMTH]],2),1)</f>
        <v>44105</v>
      </c>
      <c r="P4804" t="str">
        <f>IF(AND(ALT[[#This Row],[DATE]]&gt;=DATE(2023,6,1),ALT[[#This Row],[DATE]]&lt;=DATE(2024,5,31)),"Y","N")</f>
        <v>N</v>
      </c>
      <c r="Q4804" t="str">
        <f>LEFT(ALT[[#This Row],[DATEMTH]],4)</f>
        <v>2020</v>
      </c>
    </row>
    <row r="4805" spans="1:17" x14ac:dyDescent="0.25">
      <c r="A4805" t="s">
        <v>59</v>
      </c>
      <c r="B4805" t="s">
        <v>110</v>
      </c>
      <c r="C4805" t="s">
        <v>15</v>
      </c>
      <c r="D4805" t="s">
        <v>22</v>
      </c>
      <c r="E4805" s="14">
        <v>4077955.1949260002</v>
      </c>
      <c r="F4805" s="14">
        <v>22862626.227846999</v>
      </c>
      <c r="G4805" s="13">
        <v>0.17836774980640649</v>
      </c>
      <c r="H4805" s="12">
        <v>-16695704.529999999</v>
      </c>
      <c r="I4805" s="12">
        <v>-2.9779752484487272</v>
      </c>
      <c r="J4805" t="s">
        <v>16</v>
      </c>
      <c r="K4805" s="14">
        <v>1258259.8069479992</v>
      </c>
      <c r="L4805" s="14">
        <v>4077955.1949260011</v>
      </c>
      <c r="M4805" s="13">
        <v>0.30855165071788671</v>
      </c>
      <c r="N4805" s="12">
        <v>-0.91885917870586353</v>
      </c>
      <c r="O4805" s="2">
        <f>DATE(LEFT(ALT[[#This Row],[DATEMTH]],4),RIGHT(ALT[[#This Row],[DATEMTH]],2),1)</f>
        <v>44105</v>
      </c>
      <c r="P4805" t="str">
        <f>IF(AND(ALT[[#This Row],[DATE]]&gt;=DATE(2023,6,1),ALT[[#This Row],[DATE]]&lt;=DATE(2024,5,31)),"Y","N")</f>
        <v>N</v>
      </c>
      <c r="Q4805" t="str">
        <f>LEFT(ALT[[#This Row],[DATEMTH]],4)</f>
        <v>2020</v>
      </c>
    </row>
    <row r="4806" spans="1:17" x14ac:dyDescent="0.25">
      <c r="A4806" t="s">
        <v>59</v>
      </c>
      <c r="B4806" t="s">
        <v>110</v>
      </c>
      <c r="C4806" t="s">
        <v>18</v>
      </c>
      <c r="D4806" t="s">
        <v>22</v>
      </c>
      <c r="E4806" s="14">
        <v>7355405.246369998</v>
      </c>
      <c r="F4806" s="14">
        <v>22862626.227846999</v>
      </c>
      <c r="G4806" s="13">
        <v>0.32172179928354039</v>
      </c>
      <c r="H4806" s="12">
        <v>-16695704.529999999</v>
      </c>
      <c r="I4806" s="12">
        <v>-5.3713721016979559</v>
      </c>
      <c r="J4806" t="s">
        <v>26</v>
      </c>
      <c r="K4806" s="14">
        <v>1611676.5312820002</v>
      </c>
      <c r="L4806" s="14">
        <v>7355405.2463700026</v>
      </c>
      <c r="M4806" s="13">
        <v>0.21911457999916259</v>
      </c>
      <c r="N4806" s="12">
        <v>-1.1769459420827668</v>
      </c>
      <c r="O4806" s="2">
        <f>DATE(LEFT(ALT[[#This Row],[DATEMTH]],4),RIGHT(ALT[[#This Row],[DATEMTH]],2),1)</f>
        <v>44105</v>
      </c>
      <c r="P4806" t="str">
        <f>IF(AND(ALT[[#This Row],[DATE]]&gt;=DATE(2023,6,1),ALT[[#This Row],[DATE]]&lt;=DATE(2024,5,31)),"Y","N")</f>
        <v>N</v>
      </c>
      <c r="Q4806" t="str">
        <f>LEFT(ALT[[#This Row],[DATEMTH]],4)</f>
        <v>2020</v>
      </c>
    </row>
    <row r="4807" spans="1:17" x14ac:dyDescent="0.25">
      <c r="A4807" t="s">
        <v>59</v>
      </c>
      <c r="B4807" t="s">
        <v>110</v>
      </c>
      <c r="C4807" t="s">
        <v>18</v>
      </c>
      <c r="D4807" t="s">
        <v>22</v>
      </c>
      <c r="E4807" s="14">
        <v>7355405.246369998</v>
      </c>
      <c r="F4807" s="14">
        <v>22862626.227846999</v>
      </c>
      <c r="G4807" s="13">
        <v>0.32172179928354039</v>
      </c>
      <c r="H4807" s="12">
        <v>-16695704.529999999</v>
      </c>
      <c r="I4807" s="12">
        <v>-5.3713721016979559</v>
      </c>
      <c r="J4807" t="s">
        <v>24</v>
      </c>
      <c r="K4807" s="14">
        <v>1879266.9884289992</v>
      </c>
      <c r="L4807" s="14">
        <v>7355405.2463700026</v>
      </c>
      <c r="M4807" s="13">
        <v>0.2554946907046956</v>
      </c>
      <c r="N4807" s="12">
        <v>-1.37235705378315</v>
      </c>
      <c r="O4807" s="2">
        <f>DATE(LEFT(ALT[[#This Row],[DATEMTH]],4),RIGHT(ALT[[#This Row],[DATEMTH]],2),1)</f>
        <v>44105</v>
      </c>
      <c r="P4807" t="str">
        <f>IF(AND(ALT[[#This Row],[DATE]]&gt;=DATE(2023,6,1),ALT[[#This Row],[DATE]]&lt;=DATE(2024,5,31)),"Y","N")</f>
        <v>N</v>
      </c>
      <c r="Q4807" t="str">
        <f>LEFT(ALT[[#This Row],[DATEMTH]],4)</f>
        <v>2020</v>
      </c>
    </row>
    <row r="4808" spans="1:17" x14ac:dyDescent="0.25">
      <c r="A4808" t="s">
        <v>59</v>
      </c>
      <c r="B4808" t="s">
        <v>110</v>
      </c>
      <c r="C4808" t="s">
        <v>18</v>
      </c>
      <c r="D4808" t="s">
        <v>22</v>
      </c>
      <c r="E4808" s="14">
        <v>7355405.246369998</v>
      </c>
      <c r="F4808" s="14">
        <v>22862626.227846999</v>
      </c>
      <c r="G4808" s="13">
        <v>0.32172179928354039</v>
      </c>
      <c r="H4808" s="12">
        <v>-16695704.529999999</v>
      </c>
      <c r="I4808" s="12">
        <v>-5.3713721016979559</v>
      </c>
      <c r="J4808" t="s">
        <v>16</v>
      </c>
      <c r="K4808" s="14">
        <v>3113538.6271120026</v>
      </c>
      <c r="L4808" s="14">
        <v>7355405.2463700026</v>
      </c>
      <c r="M4808" s="13">
        <v>0.42329939994109478</v>
      </c>
      <c r="N4808" s="12">
        <v>-2.2736985875090818</v>
      </c>
      <c r="O4808" s="2">
        <f>DATE(LEFT(ALT[[#This Row],[DATEMTH]],4),RIGHT(ALT[[#This Row],[DATEMTH]],2),1)</f>
        <v>44105</v>
      </c>
      <c r="P4808" t="str">
        <f>IF(AND(ALT[[#This Row],[DATE]]&gt;=DATE(2023,6,1),ALT[[#This Row],[DATE]]&lt;=DATE(2024,5,31)),"Y","N")</f>
        <v>N</v>
      </c>
      <c r="Q4808" t="str">
        <f>LEFT(ALT[[#This Row],[DATEMTH]],4)</f>
        <v>2020</v>
      </c>
    </row>
    <row r="4809" spans="1:17" x14ac:dyDescent="0.25">
      <c r="A4809" t="s">
        <v>59</v>
      </c>
      <c r="B4809" t="s">
        <v>110</v>
      </c>
      <c r="C4809" t="s">
        <v>18</v>
      </c>
      <c r="D4809" t="s">
        <v>22</v>
      </c>
      <c r="E4809" s="14">
        <v>7355405.246369998</v>
      </c>
      <c r="F4809" s="14">
        <v>22862626.227846999</v>
      </c>
      <c r="G4809" s="13">
        <v>0.32172179928354039</v>
      </c>
      <c r="H4809" s="12">
        <v>-16695704.529999999</v>
      </c>
      <c r="I4809" s="12">
        <v>-5.3713721016979559</v>
      </c>
      <c r="J4809" t="s">
        <v>25</v>
      </c>
      <c r="K4809" s="14">
        <v>750923.0995470006</v>
      </c>
      <c r="L4809" s="14">
        <v>7355405.2463700026</v>
      </c>
      <c r="M4809" s="13">
        <v>0.102091329355047</v>
      </c>
      <c r="N4809" s="12">
        <v>-0.54837051832295702</v>
      </c>
      <c r="O4809" s="2">
        <f>DATE(LEFT(ALT[[#This Row],[DATEMTH]],4),RIGHT(ALT[[#This Row],[DATEMTH]],2),1)</f>
        <v>44105</v>
      </c>
      <c r="P4809" t="str">
        <f>IF(AND(ALT[[#This Row],[DATE]]&gt;=DATE(2023,6,1),ALT[[#This Row],[DATE]]&lt;=DATE(2024,5,31)),"Y","N")</f>
        <v>N</v>
      </c>
      <c r="Q4809" t="str">
        <f>LEFT(ALT[[#This Row],[DATEMTH]],4)</f>
        <v>2020</v>
      </c>
    </row>
    <row r="4810" spans="1:17" x14ac:dyDescent="0.25">
      <c r="A4810" t="s">
        <v>59</v>
      </c>
      <c r="B4810" t="s">
        <v>110</v>
      </c>
      <c r="C4810" t="s">
        <v>19</v>
      </c>
      <c r="D4810" t="s">
        <v>22</v>
      </c>
      <c r="E4810" s="14">
        <v>5875303.8646440106</v>
      </c>
      <c r="F4810" s="14">
        <v>22862626.227846999</v>
      </c>
      <c r="G4810" s="13">
        <v>0.25698289453237916</v>
      </c>
      <c r="H4810" s="12">
        <v>-16695704.529999999</v>
      </c>
      <c r="I4810" s="12">
        <v>-4.2905104763767552</v>
      </c>
      <c r="J4810" t="s">
        <v>26</v>
      </c>
      <c r="K4810" s="14">
        <v>162898.00163599988</v>
      </c>
      <c r="L4810" s="14">
        <v>5875303.8646439984</v>
      </c>
      <c r="M4810" s="13">
        <v>2.7725885399098475E-2</v>
      </c>
      <c r="N4810" s="12">
        <v>-0.11895820177165332</v>
      </c>
      <c r="O4810" s="2">
        <f>DATE(LEFT(ALT[[#This Row],[DATEMTH]],4),RIGHT(ALT[[#This Row],[DATEMTH]],2),1)</f>
        <v>44105</v>
      </c>
      <c r="P4810" t="str">
        <f>IF(AND(ALT[[#This Row],[DATE]]&gt;=DATE(2023,6,1),ALT[[#This Row],[DATE]]&lt;=DATE(2024,5,31)),"Y","N")</f>
        <v>N</v>
      </c>
      <c r="Q4810" t="str">
        <f>LEFT(ALT[[#This Row],[DATEMTH]],4)</f>
        <v>2020</v>
      </c>
    </row>
    <row r="4811" spans="1:17" x14ac:dyDescent="0.25">
      <c r="A4811" t="s">
        <v>59</v>
      </c>
      <c r="B4811" t="s">
        <v>110</v>
      </c>
      <c r="C4811" t="s">
        <v>19</v>
      </c>
      <c r="D4811" t="s">
        <v>22</v>
      </c>
      <c r="E4811" s="14">
        <v>5875303.8646440106</v>
      </c>
      <c r="F4811" s="14">
        <v>22862626.227846999</v>
      </c>
      <c r="G4811" s="13">
        <v>0.25698289453237916</v>
      </c>
      <c r="H4811" s="12">
        <v>-16695704.529999999</v>
      </c>
      <c r="I4811" s="12">
        <v>-4.2905104763767552</v>
      </c>
      <c r="J4811" t="s">
        <v>24</v>
      </c>
      <c r="K4811" s="14">
        <v>1599880.2937669987</v>
      </c>
      <c r="L4811" s="14">
        <v>5875303.8646439984</v>
      </c>
      <c r="M4811" s="13">
        <v>0.27230596589133865</v>
      </c>
      <c r="N4811" s="12">
        <v>-1.1683315994366799</v>
      </c>
      <c r="O4811" s="2">
        <f>DATE(LEFT(ALT[[#This Row],[DATEMTH]],4),RIGHT(ALT[[#This Row],[DATEMTH]],2),1)</f>
        <v>44105</v>
      </c>
      <c r="P4811" t="str">
        <f>IF(AND(ALT[[#This Row],[DATE]]&gt;=DATE(2023,6,1),ALT[[#This Row],[DATE]]&lt;=DATE(2024,5,31)),"Y","N")</f>
        <v>N</v>
      </c>
      <c r="Q4811" t="str">
        <f>LEFT(ALT[[#This Row],[DATEMTH]],4)</f>
        <v>2020</v>
      </c>
    </row>
    <row r="4812" spans="1:17" x14ac:dyDescent="0.25">
      <c r="A4812" t="s">
        <v>59</v>
      </c>
      <c r="B4812" t="s">
        <v>110</v>
      </c>
      <c r="C4812" t="s">
        <v>19</v>
      </c>
      <c r="D4812" t="s">
        <v>22</v>
      </c>
      <c r="E4812" s="14">
        <v>5875303.8646440106</v>
      </c>
      <c r="F4812" s="14">
        <v>22862626.227846999</v>
      </c>
      <c r="G4812" s="13">
        <v>0.25698289453237916</v>
      </c>
      <c r="H4812" s="12">
        <v>-16695704.529999999</v>
      </c>
      <c r="I4812" s="12">
        <v>-4.2905104763767552</v>
      </c>
      <c r="J4812" t="s">
        <v>16</v>
      </c>
      <c r="K4812" s="14">
        <v>1992.986789</v>
      </c>
      <c r="L4812" s="14">
        <v>5875303.8646439984</v>
      </c>
      <c r="M4812" s="13">
        <v>3.3921424915454325E-4</v>
      </c>
      <c r="N4812" s="12">
        <v>-1.4554022897338428E-3</v>
      </c>
      <c r="O4812" s="2">
        <f>DATE(LEFT(ALT[[#This Row],[DATEMTH]],4),RIGHT(ALT[[#This Row],[DATEMTH]],2),1)</f>
        <v>44105</v>
      </c>
      <c r="P4812" t="str">
        <f>IF(AND(ALT[[#This Row],[DATE]]&gt;=DATE(2023,6,1),ALT[[#This Row],[DATE]]&lt;=DATE(2024,5,31)),"Y","N")</f>
        <v>N</v>
      </c>
      <c r="Q4812" t="str">
        <f>LEFT(ALT[[#This Row],[DATEMTH]],4)</f>
        <v>2020</v>
      </c>
    </row>
    <row r="4813" spans="1:17" x14ac:dyDescent="0.25">
      <c r="A4813" t="s">
        <v>59</v>
      </c>
      <c r="B4813" t="s">
        <v>110</v>
      </c>
      <c r="C4813" t="s">
        <v>19</v>
      </c>
      <c r="D4813" t="s">
        <v>22</v>
      </c>
      <c r="E4813" s="14">
        <v>5875303.8646440106</v>
      </c>
      <c r="F4813" s="14">
        <v>22862626.227846999</v>
      </c>
      <c r="G4813" s="13">
        <v>0.25698289453237916</v>
      </c>
      <c r="H4813" s="12">
        <v>-16695704.529999999</v>
      </c>
      <c r="I4813" s="12">
        <v>-4.2905104763767552</v>
      </c>
      <c r="J4813" t="s">
        <v>25</v>
      </c>
      <c r="K4813" s="14">
        <v>4110532.5824520001</v>
      </c>
      <c r="L4813" s="14">
        <v>5875303.8646439984</v>
      </c>
      <c r="M4813" s="13">
        <v>0.69962893446040841</v>
      </c>
      <c r="N4813" s="12">
        <v>-3.0017652728786883</v>
      </c>
      <c r="O4813" s="2">
        <f>DATE(LEFT(ALT[[#This Row],[DATEMTH]],4),RIGHT(ALT[[#This Row],[DATEMTH]],2),1)</f>
        <v>44105</v>
      </c>
      <c r="P4813" t="str">
        <f>IF(AND(ALT[[#This Row],[DATE]]&gt;=DATE(2023,6,1),ALT[[#This Row],[DATE]]&lt;=DATE(2024,5,31)),"Y","N")</f>
        <v>N</v>
      </c>
      <c r="Q4813" t="str">
        <f>LEFT(ALT[[#This Row],[DATEMTH]],4)</f>
        <v>2020</v>
      </c>
    </row>
    <row r="4814" spans="1:17" x14ac:dyDescent="0.25">
      <c r="A4814" t="s">
        <v>59</v>
      </c>
      <c r="B4814" t="s">
        <v>110</v>
      </c>
      <c r="C4814" t="s">
        <v>20</v>
      </c>
      <c r="D4814" t="s">
        <v>22</v>
      </c>
      <c r="E4814" s="14">
        <v>5553961.9219069937</v>
      </c>
      <c r="F4814" s="14">
        <v>22862626.227846999</v>
      </c>
      <c r="G4814" s="13">
        <v>0.24292755637767416</v>
      </c>
      <c r="H4814" s="12">
        <v>-16695704.529999999</v>
      </c>
      <c r="I4814" s="12">
        <v>-4.0558467034765648</v>
      </c>
      <c r="J4814" t="s">
        <v>25</v>
      </c>
      <c r="K4814" s="14">
        <v>861634.83725600084</v>
      </c>
      <c r="L4814" s="14">
        <v>5553961.9219070021</v>
      </c>
      <c r="M4814" s="13">
        <v>0.15513877289244196</v>
      </c>
      <c r="N4814" s="12">
        <v>-0.62921908061721021</v>
      </c>
      <c r="O4814" s="2">
        <f>DATE(LEFT(ALT[[#This Row],[DATEMTH]],4),RIGHT(ALT[[#This Row],[DATEMTH]],2),1)</f>
        <v>44105</v>
      </c>
      <c r="P4814" t="str">
        <f>IF(AND(ALT[[#This Row],[DATE]]&gt;=DATE(2023,6,1),ALT[[#This Row],[DATE]]&lt;=DATE(2024,5,31)),"Y","N")</f>
        <v>N</v>
      </c>
      <c r="Q4814" t="str">
        <f>LEFT(ALT[[#This Row],[DATEMTH]],4)</f>
        <v>2020</v>
      </c>
    </row>
    <row r="4815" spans="1:17" x14ac:dyDescent="0.25">
      <c r="A4815" t="s">
        <v>59</v>
      </c>
      <c r="B4815" t="s">
        <v>110</v>
      </c>
      <c r="C4815" t="s">
        <v>20</v>
      </c>
      <c r="D4815" t="s">
        <v>22</v>
      </c>
      <c r="E4815" s="14">
        <v>5553961.9219069937</v>
      </c>
      <c r="F4815" s="14">
        <v>22862626.227846999</v>
      </c>
      <c r="G4815" s="13">
        <v>0.24292755637767416</v>
      </c>
      <c r="H4815" s="12">
        <v>-16695704.529999999</v>
      </c>
      <c r="I4815" s="12">
        <v>-4.0558467034765648</v>
      </c>
      <c r="J4815" t="s">
        <v>24</v>
      </c>
      <c r="K4815" s="14">
        <v>2250714.9495410002</v>
      </c>
      <c r="L4815" s="14">
        <v>5553961.9219070021</v>
      </c>
      <c r="M4815" s="13">
        <v>0.40524493707155218</v>
      </c>
      <c r="N4815" s="12">
        <v>-1.6436113421222229</v>
      </c>
      <c r="O4815" s="2">
        <f>DATE(LEFT(ALT[[#This Row],[DATEMTH]],4),RIGHT(ALT[[#This Row],[DATEMTH]],2),1)</f>
        <v>44105</v>
      </c>
      <c r="P4815" t="str">
        <f>IF(AND(ALT[[#This Row],[DATE]]&gt;=DATE(2023,6,1),ALT[[#This Row],[DATE]]&lt;=DATE(2024,5,31)),"Y","N")</f>
        <v>N</v>
      </c>
      <c r="Q4815" t="str">
        <f>LEFT(ALT[[#This Row],[DATEMTH]],4)</f>
        <v>2020</v>
      </c>
    </row>
    <row r="4816" spans="1:17" x14ac:dyDescent="0.25">
      <c r="A4816" t="s">
        <v>59</v>
      </c>
      <c r="B4816" t="s">
        <v>110</v>
      </c>
      <c r="C4816" t="s">
        <v>20</v>
      </c>
      <c r="D4816" t="s">
        <v>22</v>
      </c>
      <c r="E4816" s="14">
        <v>5553961.9219069937</v>
      </c>
      <c r="F4816" s="14">
        <v>22862626.227846999</v>
      </c>
      <c r="G4816" s="13">
        <v>0.24292755637767416</v>
      </c>
      <c r="H4816" s="12">
        <v>-16695704.529999999</v>
      </c>
      <c r="I4816" s="12">
        <v>-4.0558467034765648</v>
      </c>
      <c r="J4816" t="s">
        <v>16</v>
      </c>
      <c r="K4816" s="14">
        <v>2111189.8558790009</v>
      </c>
      <c r="L4816" s="14">
        <v>5553961.9219070021</v>
      </c>
      <c r="M4816" s="13">
        <v>0.38012321394420095</v>
      </c>
      <c r="N4816" s="12">
        <v>-1.5417214841905045</v>
      </c>
      <c r="O4816" s="2">
        <f>DATE(LEFT(ALT[[#This Row],[DATEMTH]],4),RIGHT(ALT[[#This Row],[DATEMTH]],2),1)</f>
        <v>44105</v>
      </c>
      <c r="P4816" t="str">
        <f>IF(AND(ALT[[#This Row],[DATE]]&gt;=DATE(2023,6,1),ALT[[#This Row],[DATE]]&lt;=DATE(2024,5,31)),"Y","N")</f>
        <v>N</v>
      </c>
      <c r="Q4816" t="str">
        <f>LEFT(ALT[[#This Row],[DATEMTH]],4)</f>
        <v>2020</v>
      </c>
    </row>
    <row r="4817" spans="1:17" x14ac:dyDescent="0.25">
      <c r="A4817" t="s">
        <v>59</v>
      </c>
      <c r="B4817" t="s">
        <v>110</v>
      </c>
      <c r="C4817" t="s">
        <v>20</v>
      </c>
      <c r="D4817" t="s">
        <v>22</v>
      </c>
      <c r="E4817" s="14">
        <v>5553961.9219069937</v>
      </c>
      <c r="F4817" s="14">
        <v>22862626.227846999</v>
      </c>
      <c r="G4817" s="13">
        <v>0.24292755637767416</v>
      </c>
      <c r="H4817" s="12">
        <v>-16695704.529999999</v>
      </c>
      <c r="I4817" s="12">
        <v>-4.0558467034765648</v>
      </c>
      <c r="J4817" t="s">
        <v>26</v>
      </c>
      <c r="K4817" s="14">
        <v>330422.27923100017</v>
      </c>
      <c r="L4817" s="14">
        <v>5553961.9219070021</v>
      </c>
      <c r="M4817" s="13">
        <v>5.9493076091804882E-2</v>
      </c>
      <c r="N4817" s="12">
        <v>-0.24129479654662728</v>
      </c>
      <c r="O4817" s="2">
        <f>DATE(LEFT(ALT[[#This Row],[DATEMTH]],4),RIGHT(ALT[[#This Row],[DATEMTH]],2),1)</f>
        <v>44105</v>
      </c>
      <c r="P4817" t="str">
        <f>IF(AND(ALT[[#This Row],[DATE]]&gt;=DATE(2023,6,1),ALT[[#This Row],[DATE]]&lt;=DATE(2024,5,31)),"Y","N")</f>
        <v>N</v>
      </c>
      <c r="Q4817" t="str">
        <f>LEFT(ALT[[#This Row],[DATEMTH]],4)</f>
        <v>2020</v>
      </c>
    </row>
    <row r="4818" spans="1:17" x14ac:dyDescent="0.25">
      <c r="A4818" t="s">
        <v>59</v>
      </c>
      <c r="B4818" t="s">
        <v>110</v>
      </c>
      <c r="C4818" t="s">
        <v>15</v>
      </c>
      <c r="D4818" t="s">
        <v>17</v>
      </c>
      <c r="E4818" s="14">
        <v>4077955.1949260002</v>
      </c>
      <c r="F4818" s="14">
        <v>22862626.227846999</v>
      </c>
      <c r="G4818" s="13">
        <v>0.17836774980640649</v>
      </c>
      <c r="H4818" s="12">
        <v>-43954299.170000002</v>
      </c>
      <c r="I4818" s="12">
        <v>-7.8400294372705011</v>
      </c>
      <c r="J4818" t="s">
        <v>16</v>
      </c>
      <c r="K4818" s="14">
        <v>1258259.8069479992</v>
      </c>
      <c r="L4818" s="14">
        <v>4077955.1949260011</v>
      </c>
      <c r="M4818" s="13">
        <v>0.30855165071788671</v>
      </c>
      <c r="N4818" s="12">
        <v>-2.4190540245466376</v>
      </c>
      <c r="O4818" s="2">
        <f>DATE(LEFT(ALT[[#This Row],[DATEMTH]],4),RIGHT(ALT[[#This Row],[DATEMTH]],2),1)</f>
        <v>44105</v>
      </c>
      <c r="P4818" t="str">
        <f>IF(AND(ALT[[#This Row],[DATE]]&gt;=DATE(2023,6,1),ALT[[#This Row],[DATE]]&lt;=DATE(2024,5,31)),"Y","N")</f>
        <v>N</v>
      </c>
      <c r="Q4818" t="str">
        <f>LEFT(ALT[[#This Row],[DATEMTH]],4)</f>
        <v>2020</v>
      </c>
    </row>
    <row r="4819" spans="1:17" x14ac:dyDescent="0.25">
      <c r="A4819" t="s">
        <v>59</v>
      </c>
      <c r="B4819" t="s">
        <v>110</v>
      </c>
      <c r="C4819" t="s">
        <v>15</v>
      </c>
      <c r="D4819" t="s">
        <v>17</v>
      </c>
      <c r="E4819" s="14">
        <v>4077955.1949260002</v>
      </c>
      <c r="F4819" s="14">
        <v>22862626.227846999</v>
      </c>
      <c r="G4819" s="13">
        <v>0.17836774980640649</v>
      </c>
      <c r="H4819" s="12">
        <v>-43954299.170000002</v>
      </c>
      <c r="I4819" s="12">
        <v>-7.8400294372705011</v>
      </c>
      <c r="J4819" t="s">
        <v>24</v>
      </c>
      <c r="K4819" s="14">
        <v>1785093.1893040016</v>
      </c>
      <c r="L4819" s="14">
        <v>4077955.1949260011</v>
      </c>
      <c r="M4819" s="13">
        <v>0.43774222716451255</v>
      </c>
      <c r="N4819" s="12">
        <v>-3.431911946906129</v>
      </c>
      <c r="O4819" s="2">
        <f>DATE(LEFT(ALT[[#This Row],[DATEMTH]],4),RIGHT(ALT[[#This Row],[DATEMTH]],2),1)</f>
        <v>44105</v>
      </c>
      <c r="P4819" t="str">
        <f>IF(AND(ALT[[#This Row],[DATE]]&gt;=DATE(2023,6,1),ALT[[#This Row],[DATE]]&lt;=DATE(2024,5,31)),"Y","N")</f>
        <v>N</v>
      </c>
      <c r="Q4819" t="str">
        <f>LEFT(ALT[[#This Row],[DATEMTH]],4)</f>
        <v>2020</v>
      </c>
    </row>
    <row r="4820" spans="1:17" x14ac:dyDescent="0.25">
      <c r="A4820" t="s">
        <v>59</v>
      </c>
      <c r="B4820" t="s">
        <v>110</v>
      </c>
      <c r="C4820" t="s">
        <v>15</v>
      </c>
      <c r="D4820" t="s">
        <v>17</v>
      </c>
      <c r="E4820" s="14">
        <v>4077955.1949260002</v>
      </c>
      <c r="F4820" s="14">
        <v>22862626.227846999</v>
      </c>
      <c r="G4820" s="13">
        <v>0.17836774980640649</v>
      </c>
      <c r="H4820" s="12">
        <v>-43954299.170000002</v>
      </c>
      <c r="I4820" s="12">
        <v>-7.8400294372705011</v>
      </c>
      <c r="J4820" t="s">
        <v>25</v>
      </c>
      <c r="K4820" s="14">
        <v>562807.10598700016</v>
      </c>
      <c r="L4820" s="14">
        <v>4077955.1949260011</v>
      </c>
      <c r="M4820" s="13">
        <v>0.1380120867162232</v>
      </c>
      <c r="N4820" s="12">
        <v>-1.082018822554319</v>
      </c>
      <c r="O4820" s="2">
        <f>DATE(LEFT(ALT[[#This Row],[DATEMTH]],4),RIGHT(ALT[[#This Row],[DATEMTH]],2),1)</f>
        <v>44105</v>
      </c>
      <c r="P4820" t="str">
        <f>IF(AND(ALT[[#This Row],[DATE]]&gt;=DATE(2023,6,1),ALT[[#This Row],[DATE]]&lt;=DATE(2024,5,31)),"Y","N")</f>
        <v>N</v>
      </c>
      <c r="Q4820" t="str">
        <f>LEFT(ALT[[#This Row],[DATEMTH]],4)</f>
        <v>2020</v>
      </c>
    </row>
    <row r="4821" spans="1:17" x14ac:dyDescent="0.25">
      <c r="A4821" t="s">
        <v>59</v>
      </c>
      <c r="B4821" t="s">
        <v>110</v>
      </c>
      <c r="C4821" t="s">
        <v>15</v>
      </c>
      <c r="D4821" t="s">
        <v>17</v>
      </c>
      <c r="E4821" s="14">
        <v>4077955.1949260002</v>
      </c>
      <c r="F4821" s="14">
        <v>22862626.227846999</v>
      </c>
      <c r="G4821" s="13">
        <v>0.17836774980640649</v>
      </c>
      <c r="H4821" s="12">
        <v>-43954299.170000002</v>
      </c>
      <c r="I4821" s="12">
        <v>-7.8400294372705011</v>
      </c>
      <c r="J4821" t="s">
        <v>26</v>
      </c>
      <c r="K4821" s="14">
        <v>471795.092687</v>
      </c>
      <c r="L4821" s="14">
        <v>4077955.1949260011</v>
      </c>
      <c r="M4821" s="13">
        <v>0.11569403540137749</v>
      </c>
      <c r="N4821" s="12">
        <v>-0.90704464326341494</v>
      </c>
      <c r="O4821" s="2">
        <f>DATE(LEFT(ALT[[#This Row],[DATEMTH]],4),RIGHT(ALT[[#This Row],[DATEMTH]],2),1)</f>
        <v>44105</v>
      </c>
      <c r="P4821" t="str">
        <f>IF(AND(ALT[[#This Row],[DATE]]&gt;=DATE(2023,6,1),ALT[[#This Row],[DATE]]&lt;=DATE(2024,5,31)),"Y","N")</f>
        <v>N</v>
      </c>
      <c r="Q4821" t="str">
        <f>LEFT(ALT[[#This Row],[DATEMTH]],4)</f>
        <v>2020</v>
      </c>
    </row>
    <row r="4822" spans="1:17" x14ac:dyDescent="0.25">
      <c r="A4822" t="s">
        <v>59</v>
      </c>
      <c r="B4822" t="s">
        <v>110</v>
      </c>
      <c r="C4822" t="s">
        <v>18</v>
      </c>
      <c r="D4822" t="s">
        <v>17</v>
      </c>
      <c r="E4822" s="14">
        <v>7355405.246369998</v>
      </c>
      <c r="F4822" s="14">
        <v>22862626.227846999</v>
      </c>
      <c r="G4822" s="13">
        <v>0.32172179928354039</v>
      </c>
      <c r="H4822" s="12">
        <v>-43954299.170000002</v>
      </c>
      <c r="I4822" s="12">
        <v>-14.141056215219427</v>
      </c>
      <c r="J4822" t="s">
        <v>16</v>
      </c>
      <c r="K4822" s="14">
        <v>3113538.6271120026</v>
      </c>
      <c r="L4822" s="14">
        <v>7355405.2463700026</v>
      </c>
      <c r="M4822" s="13">
        <v>0.42329939994109478</v>
      </c>
      <c r="N4822" s="12">
        <v>-5.9859006104356727</v>
      </c>
      <c r="O4822" s="2">
        <f>DATE(LEFT(ALT[[#This Row],[DATEMTH]],4),RIGHT(ALT[[#This Row],[DATEMTH]],2),1)</f>
        <v>44105</v>
      </c>
      <c r="P4822" t="str">
        <f>IF(AND(ALT[[#This Row],[DATE]]&gt;=DATE(2023,6,1),ALT[[#This Row],[DATE]]&lt;=DATE(2024,5,31)),"Y","N")</f>
        <v>N</v>
      </c>
      <c r="Q4822" t="str">
        <f>LEFT(ALT[[#This Row],[DATEMTH]],4)</f>
        <v>2020</v>
      </c>
    </row>
    <row r="4823" spans="1:17" x14ac:dyDescent="0.25">
      <c r="A4823" t="s">
        <v>59</v>
      </c>
      <c r="B4823" t="s">
        <v>110</v>
      </c>
      <c r="C4823" t="s">
        <v>18</v>
      </c>
      <c r="D4823" t="s">
        <v>17</v>
      </c>
      <c r="E4823" s="14">
        <v>7355405.246369998</v>
      </c>
      <c r="F4823" s="14">
        <v>22862626.227846999</v>
      </c>
      <c r="G4823" s="13">
        <v>0.32172179928354039</v>
      </c>
      <c r="H4823" s="12">
        <v>-43954299.170000002</v>
      </c>
      <c r="I4823" s="12">
        <v>-14.141056215219427</v>
      </c>
      <c r="J4823" t="s">
        <v>26</v>
      </c>
      <c r="K4823" s="14">
        <v>1611676.5312820002</v>
      </c>
      <c r="L4823" s="14">
        <v>7355405.2463700026</v>
      </c>
      <c r="M4823" s="13">
        <v>0.21911457999916259</v>
      </c>
      <c r="N4823" s="12">
        <v>-3.0985115933423524</v>
      </c>
      <c r="O4823" s="2">
        <f>DATE(LEFT(ALT[[#This Row],[DATEMTH]],4),RIGHT(ALT[[#This Row],[DATEMTH]],2),1)</f>
        <v>44105</v>
      </c>
      <c r="P4823" t="str">
        <f>IF(AND(ALT[[#This Row],[DATE]]&gt;=DATE(2023,6,1),ALT[[#This Row],[DATE]]&lt;=DATE(2024,5,31)),"Y","N")</f>
        <v>N</v>
      </c>
      <c r="Q4823" t="str">
        <f>LEFT(ALT[[#This Row],[DATEMTH]],4)</f>
        <v>2020</v>
      </c>
    </row>
    <row r="4824" spans="1:17" x14ac:dyDescent="0.25">
      <c r="A4824" t="s">
        <v>59</v>
      </c>
      <c r="B4824" t="s">
        <v>110</v>
      </c>
      <c r="C4824" t="s">
        <v>18</v>
      </c>
      <c r="D4824" t="s">
        <v>17</v>
      </c>
      <c r="E4824" s="14">
        <v>7355405.246369998</v>
      </c>
      <c r="F4824" s="14">
        <v>22862626.227846999</v>
      </c>
      <c r="G4824" s="13">
        <v>0.32172179928354039</v>
      </c>
      <c r="H4824" s="12">
        <v>-43954299.170000002</v>
      </c>
      <c r="I4824" s="12">
        <v>-14.141056215219427</v>
      </c>
      <c r="J4824" t="s">
        <v>25</v>
      </c>
      <c r="K4824" s="14">
        <v>750923.0995470006</v>
      </c>
      <c r="L4824" s="14">
        <v>7355405.2463700026</v>
      </c>
      <c r="M4824" s="13">
        <v>0.102091329355047</v>
      </c>
      <c r="N4824" s="12">
        <v>-1.4436792274962009</v>
      </c>
      <c r="O4824" s="2">
        <f>DATE(LEFT(ALT[[#This Row],[DATEMTH]],4),RIGHT(ALT[[#This Row],[DATEMTH]],2),1)</f>
        <v>44105</v>
      </c>
      <c r="P4824" t="str">
        <f>IF(AND(ALT[[#This Row],[DATE]]&gt;=DATE(2023,6,1),ALT[[#This Row],[DATE]]&lt;=DATE(2024,5,31)),"Y","N")</f>
        <v>N</v>
      </c>
      <c r="Q4824" t="str">
        <f>LEFT(ALT[[#This Row],[DATEMTH]],4)</f>
        <v>2020</v>
      </c>
    </row>
    <row r="4825" spans="1:17" x14ac:dyDescent="0.25">
      <c r="A4825" t="s">
        <v>59</v>
      </c>
      <c r="B4825" t="s">
        <v>110</v>
      </c>
      <c r="C4825" t="s">
        <v>18</v>
      </c>
      <c r="D4825" t="s">
        <v>17</v>
      </c>
      <c r="E4825" s="14">
        <v>7355405.246369998</v>
      </c>
      <c r="F4825" s="14">
        <v>22862626.227846999</v>
      </c>
      <c r="G4825" s="13">
        <v>0.32172179928354039</v>
      </c>
      <c r="H4825" s="12">
        <v>-43954299.170000002</v>
      </c>
      <c r="I4825" s="12">
        <v>-14.141056215219427</v>
      </c>
      <c r="J4825" t="s">
        <v>24</v>
      </c>
      <c r="K4825" s="14">
        <v>1879266.9884289992</v>
      </c>
      <c r="L4825" s="14">
        <v>7355405.2463700026</v>
      </c>
      <c r="M4825" s="13">
        <v>0.2554946907046956</v>
      </c>
      <c r="N4825" s="12">
        <v>-3.612964783945201</v>
      </c>
      <c r="O4825" s="2">
        <f>DATE(LEFT(ALT[[#This Row],[DATEMTH]],4),RIGHT(ALT[[#This Row],[DATEMTH]],2),1)</f>
        <v>44105</v>
      </c>
      <c r="P4825" t="str">
        <f>IF(AND(ALT[[#This Row],[DATE]]&gt;=DATE(2023,6,1),ALT[[#This Row],[DATE]]&lt;=DATE(2024,5,31)),"Y","N")</f>
        <v>N</v>
      </c>
      <c r="Q4825" t="str">
        <f>LEFT(ALT[[#This Row],[DATEMTH]],4)</f>
        <v>2020</v>
      </c>
    </row>
    <row r="4826" spans="1:17" x14ac:dyDescent="0.25">
      <c r="A4826" t="s">
        <v>59</v>
      </c>
      <c r="B4826" t="s">
        <v>110</v>
      </c>
      <c r="C4826" t="s">
        <v>19</v>
      </c>
      <c r="D4826" t="s">
        <v>17</v>
      </c>
      <c r="E4826" s="14">
        <v>5875303.8646440106</v>
      </c>
      <c r="F4826" s="14">
        <v>22862626.227846999</v>
      </c>
      <c r="G4826" s="13">
        <v>0.25698289453237916</v>
      </c>
      <c r="H4826" s="12">
        <v>-43954299.170000002</v>
      </c>
      <c r="I4826" s="12">
        <v>-11.295503027848751</v>
      </c>
      <c r="J4826" t="s">
        <v>24</v>
      </c>
      <c r="K4826" s="14">
        <v>1599880.2937669987</v>
      </c>
      <c r="L4826" s="14">
        <v>5875303.8646439984</v>
      </c>
      <c r="M4826" s="13">
        <v>0.27230596589133865</v>
      </c>
      <c r="N4826" s="12">
        <v>-3.0758328622268944</v>
      </c>
      <c r="O4826" s="2">
        <f>DATE(LEFT(ALT[[#This Row],[DATEMTH]],4),RIGHT(ALT[[#This Row],[DATEMTH]],2),1)</f>
        <v>44105</v>
      </c>
      <c r="P4826" t="str">
        <f>IF(AND(ALT[[#This Row],[DATE]]&gt;=DATE(2023,6,1),ALT[[#This Row],[DATE]]&lt;=DATE(2024,5,31)),"Y","N")</f>
        <v>N</v>
      </c>
      <c r="Q4826" t="str">
        <f>LEFT(ALT[[#This Row],[DATEMTH]],4)</f>
        <v>2020</v>
      </c>
    </row>
    <row r="4827" spans="1:17" x14ac:dyDescent="0.25">
      <c r="A4827" t="s">
        <v>59</v>
      </c>
      <c r="B4827" t="s">
        <v>110</v>
      </c>
      <c r="C4827" t="s">
        <v>19</v>
      </c>
      <c r="D4827" t="s">
        <v>17</v>
      </c>
      <c r="E4827" s="14">
        <v>5875303.8646440106</v>
      </c>
      <c r="F4827" s="14">
        <v>22862626.227846999</v>
      </c>
      <c r="G4827" s="13">
        <v>0.25698289453237916</v>
      </c>
      <c r="H4827" s="12">
        <v>-43954299.170000002</v>
      </c>
      <c r="I4827" s="12">
        <v>-11.295503027848751</v>
      </c>
      <c r="J4827" t="s">
        <v>16</v>
      </c>
      <c r="K4827" s="14">
        <v>1992.986789</v>
      </c>
      <c r="L4827" s="14">
        <v>5875303.8646439984</v>
      </c>
      <c r="M4827" s="13">
        <v>3.3921424915454325E-4</v>
      </c>
      <c r="N4827" s="12">
        <v>-3.8315955784145837E-3</v>
      </c>
      <c r="O4827" s="2">
        <f>DATE(LEFT(ALT[[#This Row],[DATEMTH]],4),RIGHT(ALT[[#This Row],[DATEMTH]],2),1)</f>
        <v>44105</v>
      </c>
      <c r="P4827" t="str">
        <f>IF(AND(ALT[[#This Row],[DATE]]&gt;=DATE(2023,6,1),ALT[[#This Row],[DATE]]&lt;=DATE(2024,5,31)),"Y","N")</f>
        <v>N</v>
      </c>
      <c r="Q4827" t="str">
        <f>LEFT(ALT[[#This Row],[DATEMTH]],4)</f>
        <v>2020</v>
      </c>
    </row>
    <row r="4828" spans="1:17" x14ac:dyDescent="0.25">
      <c r="A4828" t="s">
        <v>59</v>
      </c>
      <c r="B4828" t="s">
        <v>110</v>
      </c>
      <c r="C4828" t="s">
        <v>19</v>
      </c>
      <c r="D4828" t="s">
        <v>17</v>
      </c>
      <c r="E4828" s="14">
        <v>5875303.8646440106</v>
      </c>
      <c r="F4828" s="14">
        <v>22862626.227846999</v>
      </c>
      <c r="G4828" s="13">
        <v>0.25698289453237916</v>
      </c>
      <c r="H4828" s="12">
        <v>-43954299.170000002</v>
      </c>
      <c r="I4828" s="12">
        <v>-11.295503027848751</v>
      </c>
      <c r="J4828" t="s">
        <v>26</v>
      </c>
      <c r="K4828" s="14">
        <v>162898.00163599988</v>
      </c>
      <c r="L4828" s="14">
        <v>5875303.8646439984</v>
      </c>
      <c r="M4828" s="13">
        <v>2.7725885399098475E-2</v>
      </c>
      <c r="N4828" s="12">
        <v>-0.31317782247530429</v>
      </c>
      <c r="O4828" s="2">
        <f>DATE(LEFT(ALT[[#This Row],[DATEMTH]],4),RIGHT(ALT[[#This Row],[DATEMTH]],2),1)</f>
        <v>44105</v>
      </c>
      <c r="P4828" t="str">
        <f>IF(AND(ALT[[#This Row],[DATE]]&gt;=DATE(2023,6,1),ALT[[#This Row],[DATE]]&lt;=DATE(2024,5,31)),"Y","N")</f>
        <v>N</v>
      </c>
      <c r="Q4828" t="str">
        <f>LEFT(ALT[[#This Row],[DATEMTH]],4)</f>
        <v>2020</v>
      </c>
    </row>
    <row r="4829" spans="1:17" x14ac:dyDescent="0.25">
      <c r="A4829" t="s">
        <v>59</v>
      </c>
      <c r="B4829" t="s">
        <v>110</v>
      </c>
      <c r="C4829" t="s">
        <v>19</v>
      </c>
      <c r="D4829" t="s">
        <v>17</v>
      </c>
      <c r="E4829" s="14">
        <v>5875303.8646440106</v>
      </c>
      <c r="F4829" s="14">
        <v>22862626.227846999</v>
      </c>
      <c r="G4829" s="13">
        <v>0.25698289453237916</v>
      </c>
      <c r="H4829" s="12">
        <v>-43954299.170000002</v>
      </c>
      <c r="I4829" s="12">
        <v>-11.295503027848751</v>
      </c>
      <c r="J4829" t="s">
        <v>25</v>
      </c>
      <c r="K4829" s="14">
        <v>4110532.5824520001</v>
      </c>
      <c r="L4829" s="14">
        <v>5875303.8646439984</v>
      </c>
      <c r="M4829" s="13">
        <v>0.69962893446040841</v>
      </c>
      <c r="N4829" s="12">
        <v>-7.902660747568139</v>
      </c>
      <c r="O4829" s="2">
        <f>DATE(LEFT(ALT[[#This Row],[DATEMTH]],4),RIGHT(ALT[[#This Row],[DATEMTH]],2),1)</f>
        <v>44105</v>
      </c>
      <c r="P4829" t="str">
        <f>IF(AND(ALT[[#This Row],[DATE]]&gt;=DATE(2023,6,1),ALT[[#This Row],[DATE]]&lt;=DATE(2024,5,31)),"Y","N")</f>
        <v>N</v>
      </c>
      <c r="Q4829" t="str">
        <f>LEFT(ALT[[#This Row],[DATEMTH]],4)</f>
        <v>2020</v>
      </c>
    </row>
    <row r="4830" spans="1:17" x14ac:dyDescent="0.25">
      <c r="A4830" t="s">
        <v>59</v>
      </c>
      <c r="B4830" t="s">
        <v>110</v>
      </c>
      <c r="C4830" t="s">
        <v>20</v>
      </c>
      <c r="D4830" t="s">
        <v>17</v>
      </c>
      <c r="E4830" s="14">
        <v>5553961.9219069937</v>
      </c>
      <c r="F4830" s="14">
        <v>22862626.227846999</v>
      </c>
      <c r="G4830" s="13">
        <v>0.24292755637767416</v>
      </c>
      <c r="H4830" s="12">
        <v>-43954299.170000002</v>
      </c>
      <c r="I4830" s="12">
        <v>-10.677710489661333</v>
      </c>
      <c r="J4830" t="s">
        <v>25</v>
      </c>
      <c r="K4830" s="14">
        <v>861634.83725600084</v>
      </c>
      <c r="L4830" s="14">
        <v>5553961.9219070021</v>
      </c>
      <c r="M4830" s="13">
        <v>0.15513877289244196</v>
      </c>
      <c r="N4830" s="12">
        <v>-1.6565269026668148</v>
      </c>
      <c r="O4830" s="2">
        <f>DATE(LEFT(ALT[[#This Row],[DATEMTH]],4),RIGHT(ALT[[#This Row],[DATEMTH]],2),1)</f>
        <v>44105</v>
      </c>
      <c r="P4830" t="str">
        <f>IF(AND(ALT[[#This Row],[DATE]]&gt;=DATE(2023,6,1),ALT[[#This Row],[DATE]]&lt;=DATE(2024,5,31)),"Y","N")</f>
        <v>N</v>
      </c>
      <c r="Q4830" t="str">
        <f>LEFT(ALT[[#This Row],[DATEMTH]],4)</f>
        <v>2020</v>
      </c>
    </row>
    <row r="4831" spans="1:17" x14ac:dyDescent="0.25">
      <c r="A4831" t="s">
        <v>59</v>
      </c>
      <c r="B4831" t="s">
        <v>110</v>
      </c>
      <c r="C4831" t="s">
        <v>20</v>
      </c>
      <c r="D4831" t="s">
        <v>17</v>
      </c>
      <c r="E4831" s="14">
        <v>5553961.9219069937</v>
      </c>
      <c r="F4831" s="14">
        <v>22862626.227846999</v>
      </c>
      <c r="G4831" s="13">
        <v>0.24292755637767416</v>
      </c>
      <c r="H4831" s="12">
        <v>-43954299.170000002</v>
      </c>
      <c r="I4831" s="12">
        <v>-10.677710489661333</v>
      </c>
      <c r="J4831" t="s">
        <v>16</v>
      </c>
      <c r="K4831" s="14">
        <v>2111189.8558790009</v>
      </c>
      <c r="L4831" s="14">
        <v>5553961.9219070021</v>
      </c>
      <c r="M4831" s="13">
        <v>0.38012321394420095</v>
      </c>
      <c r="N4831" s="12">
        <v>-4.0588456288957735</v>
      </c>
      <c r="O4831" s="2">
        <f>DATE(LEFT(ALT[[#This Row],[DATEMTH]],4),RIGHT(ALT[[#This Row],[DATEMTH]],2),1)</f>
        <v>44105</v>
      </c>
      <c r="P4831" t="str">
        <f>IF(AND(ALT[[#This Row],[DATE]]&gt;=DATE(2023,6,1),ALT[[#This Row],[DATE]]&lt;=DATE(2024,5,31)),"Y","N")</f>
        <v>N</v>
      </c>
      <c r="Q4831" t="str">
        <f>LEFT(ALT[[#This Row],[DATEMTH]],4)</f>
        <v>2020</v>
      </c>
    </row>
    <row r="4832" spans="1:17" x14ac:dyDescent="0.25">
      <c r="A4832" t="s">
        <v>59</v>
      </c>
      <c r="B4832" t="s">
        <v>110</v>
      </c>
      <c r="C4832" t="s">
        <v>20</v>
      </c>
      <c r="D4832" t="s">
        <v>17</v>
      </c>
      <c r="E4832" s="14">
        <v>5553961.9219069937</v>
      </c>
      <c r="F4832" s="14">
        <v>22862626.227846999</v>
      </c>
      <c r="G4832" s="13">
        <v>0.24292755637767416</v>
      </c>
      <c r="H4832" s="12">
        <v>-43954299.170000002</v>
      </c>
      <c r="I4832" s="12">
        <v>-10.677710489661333</v>
      </c>
      <c r="J4832" t="s">
        <v>26</v>
      </c>
      <c r="K4832" s="14">
        <v>330422.27923100017</v>
      </c>
      <c r="L4832" s="14">
        <v>5553961.9219070021</v>
      </c>
      <c r="M4832" s="13">
        <v>5.9493076091804882E-2</v>
      </c>
      <c r="N4832" s="12">
        <v>-0.6352498426476848</v>
      </c>
      <c r="O4832" s="2">
        <f>DATE(LEFT(ALT[[#This Row],[DATEMTH]],4),RIGHT(ALT[[#This Row],[DATEMTH]],2),1)</f>
        <v>44105</v>
      </c>
      <c r="P4832" t="str">
        <f>IF(AND(ALT[[#This Row],[DATE]]&gt;=DATE(2023,6,1),ALT[[#This Row],[DATE]]&lt;=DATE(2024,5,31)),"Y","N")</f>
        <v>N</v>
      </c>
      <c r="Q4832" t="str">
        <f>LEFT(ALT[[#This Row],[DATEMTH]],4)</f>
        <v>2020</v>
      </c>
    </row>
    <row r="4833" spans="1:17" x14ac:dyDescent="0.25">
      <c r="A4833" t="s">
        <v>59</v>
      </c>
      <c r="B4833" t="s">
        <v>110</v>
      </c>
      <c r="C4833" t="s">
        <v>20</v>
      </c>
      <c r="D4833" t="s">
        <v>17</v>
      </c>
      <c r="E4833" s="14">
        <v>5553961.9219069937</v>
      </c>
      <c r="F4833" s="14">
        <v>22862626.227846999</v>
      </c>
      <c r="G4833" s="13">
        <v>0.24292755637767416</v>
      </c>
      <c r="H4833" s="12">
        <v>-43954299.170000002</v>
      </c>
      <c r="I4833" s="12">
        <v>-10.677710489661333</v>
      </c>
      <c r="J4833" t="s">
        <v>24</v>
      </c>
      <c r="K4833" s="14">
        <v>2250714.9495410002</v>
      </c>
      <c r="L4833" s="14">
        <v>5553961.9219070021</v>
      </c>
      <c r="M4833" s="13">
        <v>0.40524493707155218</v>
      </c>
      <c r="N4833" s="12">
        <v>-4.3270881154510592</v>
      </c>
      <c r="O4833" s="2">
        <f>DATE(LEFT(ALT[[#This Row],[DATEMTH]],4),RIGHT(ALT[[#This Row],[DATEMTH]],2),1)</f>
        <v>44105</v>
      </c>
      <c r="P4833" t="str">
        <f>IF(AND(ALT[[#This Row],[DATE]]&gt;=DATE(2023,6,1),ALT[[#This Row],[DATE]]&lt;=DATE(2024,5,31)),"Y","N")</f>
        <v>N</v>
      </c>
      <c r="Q4833" t="str">
        <f>LEFT(ALT[[#This Row],[DATEMTH]],4)</f>
        <v>2020</v>
      </c>
    </row>
    <row r="4834" spans="1:17" x14ac:dyDescent="0.25">
      <c r="A4834" t="s">
        <v>59</v>
      </c>
      <c r="B4834" t="s">
        <v>110</v>
      </c>
      <c r="C4834" t="s">
        <v>15</v>
      </c>
      <c r="D4834" t="s">
        <v>23</v>
      </c>
      <c r="E4834" s="14">
        <v>4077955.1949260002</v>
      </c>
      <c r="F4834" s="14">
        <v>22862626.227846999</v>
      </c>
      <c r="G4834" s="13">
        <v>0.17836774980640649</v>
      </c>
      <c r="H4834" s="12">
        <v>0</v>
      </c>
      <c r="I4834" s="12">
        <v>0</v>
      </c>
      <c r="J4834" t="s">
        <v>26</v>
      </c>
      <c r="K4834" s="14">
        <v>471795.092687</v>
      </c>
      <c r="L4834" s="14">
        <v>4077955.1949260011</v>
      </c>
      <c r="M4834" s="13">
        <v>0.11569403540137749</v>
      </c>
      <c r="N4834" s="12">
        <v>0</v>
      </c>
      <c r="O4834" s="2">
        <f>DATE(LEFT(ALT[[#This Row],[DATEMTH]],4),RIGHT(ALT[[#This Row],[DATEMTH]],2),1)</f>
        <v>44105</v>
      </c>
      <c r="P4834" t="str">
        <f>IF(AND(ALT[[#This Row],[DATE]]&gt;=DATE(2023,6,1),ALT[[#This Row],[DATE]]&lt;=DATE(2024,5,31)),"Y","N")</f>
        <v>N</v>
      </c>
      <c r="Q4834" t="str">
        <f>LEFT(ALT[[#This Row],[DATEMTH]],4)</f>
        <v>2020</v>
      </c>
    </row>
    <row r="4835" spans="1:17" x14ac:dyDescent="0.25">
      <c r="A4835" t="s">
        <v>59</v>
      </c>
      <c r="B4835" t="s">
        <v>110</v>
      </c>
      <c r="C4835" t="s">
        <v>15</v>
      </c>
      <c r="D4835" t="s">
        <v>23</v>
      </c>
      <c r="E4835" s="14">
        <v>4077955.1949260002</v>
      </c>
      <c r="F4835" s="14">
        <v>22862626.227846999</v>
      </c>
      <c r="G4835" s="13">
        <v>0.17836774980640649</v>
      </c>
      <c r="H4835" s="12">
        <v>0</v>
      </c>
      <c r="I4835" s="12">
        <v>0</v>
      </c>
      <c r="J4835" t="s">
        <v>25</v>
      </c>
      <c r="K4835" s="14">
        <v>562807.10598700016</v>
      </c>
      <c r="L4835" s="14">
        <v>4077955.1949260011</v>
      </c>
      <c r="M4835" s="13">
        <v>0.1380120867162232</v>
      </c>
      <c r="N4835" s="12">
        <v>0</v>
      </c>
      <c r="O4835" s="2">
        <f>DATE(LEFT(ALT[[#This Row],[DATEMTH]],4),RIGHT(ALT[[#This Row],[DATEMTH]],2),1)</f>
        <v>44105</v>
      </c>
      <c r="P4835" t="str">
        <f>IF(AND(ALT[[#This Row],[DATE]]&gt;=DATE(2023,6,1),ALT[[#This Row],[DATE]]&lt;=DATE(2024,5,31)),"Y","N")</f>
        <v>N</v>
      </c>
      <c r="Q4835" t="str">
        <f>LEFT(ALT[[#This Row],[DATEMTH]],4)</f>
        <v>2020</v>
      </c>
    </row>
    <row r="4836" spans="1:17" x14ac:dyDescent="0.25">
      <c r="A4836" t="s">
        <v>59</v>
      </c>
      <c r="B4836" t="s">
        <v>110</v>
      </c>
      <c r="C4836" t="s">
        <v>15</v>
      </c>
      <c r="D4836" t="s">
        <v>23</v>
      </c>
      <c r="E4836" s="14">
        <v>4077955.1949260002</v>
      </c>
      <c r="F4836" s="14">
        <v>22862626.227846999</v>
      </c>
      <c r="G4836" s="13">
        <v>0.17836774980640649</v>
      </c>
      <c r="H4836" s="12">
        <v>0</v>
      </c>
      <c r="I4836" s="12">
        <v>0</v>
      </c>
      <c r="J4836" t="s">
        <v>24</v>
      </c>
      <c r="K4836" s="14">
        <v>1785093.1893040016</v>
      </c>
      <c r="L4836" s="14">
        <v>4077955.1949260011</v>
      </c>
      <c r="M4836" s="13">
        <v>0.43774222716451255</v>
      </c>
      <c r="N4836" s="12">
        <v>0</v>
      </c>
      <c r="O4836" s="2">
        <f>DATE(LEFT(ALT[[#This Row],[DATEMTH]],4),RIGHT(ALT[[#This Row],[DATEMTH]],2),1)</f>
        <v>44105</v>
      </c>
      <c r="P4836" t="str">
        <f>IF(AND(ALT[[#This Row],[DATE]]&gt;=DATE(2023,6,1),ALT[[#This Row],[DATE]]&lt;=DATE(2024,5,31)),"Y","N")</f>
        <v>N</v>
      </c>
      <c r="Q4836" t="str">
        <f>LEFT(ALT[[#This Row],[DATEMTH]],4)</f>
        <v>2020</v>
      </c>
    </row>
    <row r="4837" spans="1:17" x14ac:dyDescent="0.25">
      <c r="A4837" t="s">
        <v>59</v>
      </c>
      <c r="B4837" t="s">
        <v>110</v>
      </c>
      <c r="C4837" t="s">
        <v>15</v>
      </c>
      <c r="D4837" t="s">
        <v>23</v>
      </c>
      <c r="E4837" s="14">
        <v>4077955.1949260002</v>
      </c>
      <c r="F4837" s="14">
        <v>22862626.227846999</v>
      </c>
      <c r="G4837" s="13">
        <v>0.17836774980640649</v>
      </c>
      <c r="H4837" s="12">
        <v>0</v>
      </c>
      <c r="I4837" s="12">
        <v>0</v>
      </c>
      <c r="J4837" t="s">
        <v>16</v>
      </c>
      <c r="K4837" s="14">
        <v>1258259.8069479992</v>
      </c>
      <c r="L4837" s="14">
        <v>4077955.1949260011</v>
      </c>
      <c r="M4837" s="13">
        <v>0.30855165071788671</v>
      </c>
      <c r="N4837" s="12">
        <v>0</v>
      </c>
      <c r="O4837" s="2">
        <f>DATE(LEFT(ALT[[#This Row],[DATEMTH]],4),RIGHT(ALT[[#This Row],[DATEMTH]],2),1)</f>
        <v>44105</v>
      </c>
      <c r="P4837" t="str">
        <f>IF(AND(ALT[[#This Row],[DATE]]&gt;=DATE(2023,6,1),ALT[[#This Row],[DATE]]&lt;=DATE(2024,5,31)),"Y","N")</f>
        <v>N</v>
      </c>
      <c r="Q4837" t="str">
        <f>LEFT(ALT[[#This Row],[DATEMTH]],4)</f>
        <v>2020</v>
      </c>
    </row>
    <row r="4838" spans="1:17" x14ac:dyDescent="0.25">
      <c r="A4838" t="s">
        <v>59</v>
      </c>
      <c r="B4838" t="s">
        <v>110</v>
      </c>
      <c r="C4838" t="s">
        <v>18</v>
      </c>
      <c r="D4838" t="s">
        <v>23</v>
      </c>
      <c r="E4838" s="14">
        <v>7355405.246369998</v>
      </c>
      <c r="F4838" s="14">
        <v>22862626.227846999</v>
      </c>
      <c r="G4838" s="13">
        <v>0.32172179928354039</v>
      </c>
      <c r="H4838" s="12">
        <v>0</v>
      </c>
      <c r="I4838" s="12">
        <v>0</v>
      </c>
      <c r="J4838" t="s">
        <v>25</v>
      </c>
      <c r="K4838" s="14">
        <v>750923.0995470006</v>
      </c>
      <c r="L4838" s="14">
        <v>7355405.2463700026</v>
      </c>
      <c r="M4838" s="13">
        <v>0.102091329355047</v>
      </c>
      <c r="N4838" s="12">
        <v>0</v>
      </c>
      <c r="O4838" s="2">
        <f>DATE(LEFT(ALT[[#This Row],[DATEMTH]],4),RIGHT(ALT[[#This Row],[DATEMTH]],2),1)</f>
        <v>44105</v>
      </c>
      <c r="P4838" t="str">
        <f>IF(AND(ALT[[#This Row],[DATE]]&gt;=DATE(2023,6,1),ALT[[#This Row],[DATE]]&lt;=DATE(2024,5,31)),"Y","N")</f>
        <v>N</v>
      </c>
      <c r="Q4838" t="str">
        <f>LEFT(ALT[[#This Row],[DATEMTH]],4)</f>
        <v>2020</v>
      </c>
    </row>
    <row r="4839" spans="1:17" x14ac:dyDescent="0.25">
      <c r="A4839" t="s">
        <v>59</v>
      </c>
      <c r="B4839" t="s">
        <v>110</v>
      </c>
      <c r="C4839" t="s">
        <v>18</v>
      </c>
      <c r="D4839" t="s">
        <v>23</v>
      </c>
      <c r="E4839" s="14">
        <v>7355405.246369998</v>
      </c>
      <c r="F4839" s="14">
        <v>22862626.227846999</v>
      </c>
      <c r="G4839" s="13">
        <v>0.32172179928354039</v>
      </c>
      <c r="H4839" s="12">
        <v>0</v>
      </c>
      <c r="I4839" s="12">
        <v>0</v>
      </c>
      <c r="J4839" t="s">
        <v>16</v>
      </c>
      <c r="K4839" s="14">
        <v>3113538.6271120026</v>
      </c>
      <c r="L4839" s="14">
        <v>7355405.2463700026</v>
      </c>
      <c r="M4839" s="13">
        <v>0.42329939994109478</v>
      </c>
      <c r="N4839" s="12">
        <v>0</v>
      </c>
      <c r="O4839" s="2">
        <f>DATE(LEFT(ALT[[#This Row],[DATEMTH]],4),RIGHT(ALT[[#This Row],[DATEMTH]],2),1)</f>
        <v>44105</v>
      </c>
      <c r="P4839" t="str">
        <f>IF(AND(ALT[[#This Row],[DATE]]&gt;=DATE(2023,6,1),ALT[[#This Row],[DATE]]&lt;=DATE(2024,5,31)),"Y","N")</f>
        <v>N</v>
      </c>
      <c r="Q4839" t="str">
        <f>LEFT(ALT[[#This Row],[DATEMTH]],4)</f>
        <v>2020</v>
      </c>
    </row>
    <row r="4840" spans="1:17" x14ac:dyDescent="0.25">
      <c r="A4840" t="s">
        <v>59</v>
      </c>
      <c r="B4840" t="s">
        <v>110</v>
      </c>
      <c r="C4840" t="s">
        <v>18</v>
      </c>
      <c r="D4840" t="s">
        <v>23</v>
      </c>
      <c r="E4840" s="14">
        <v>7355405.246369998</v>
      </c>
      <c r="F4840" s="14">
        <v>22862626.227846999</v>
      </c>
      <c r="G4840" s="13">
        <v>0.32172179928354039</v>
      </c>
      <c r="H4840" s="12">
        <v>0</v>
      </c>
      <c r="I4840" s="12">
        <v>0</v>
      </c>
      <c r="J4840" t="s">
        <v>26</v>
      </c>
      <c r="K4840" s="14">
        <v>1611676.5312820002</v>
      </c>
      <c r="L4840" s="14">
        <v>7355405.2463700026</v>
      </c>
      <c r="M4840" s="13">
        <v>0.21911457999916259</v>
      </c>
      <c r="N4840" s="12">
        <v>0</v>
      </c>
      <c r="O4840" s="2">
        <f>DATE(LEFT(ALT[[#This Row],[DATEMTH]],4),RIGHT(ALT[[#This Row],[DATEMTH]],2),1)</f>
        <v>44105</v>
      </c>
      <c r="P4840" t="str">
        <f>IF(AND(ALT[[#This Row],[DATE]]&gt;=DATE(2023,6,1),ALT[[#This Row],[DATE]]&lt;=DATE(2024,5,31)),"Y","N")</f>
        <v>N</v>
      </c>
      <c r="Q4840" t="str">
        <f>LEFT(ALT[[#This Row],[DATEMTH]],4)</f>
        <v>2020</v>
      </c>
    </row>
    <row r="4841" spans="1:17" x14ac:dyDescent="0.25">
      <c r="A4841" t="s">
        <v>59</v>
      </c>
      <c r="B4841" t="s">
        <v>110</v>
      </c>
      <c r="C4841" t="s">
        <v>18</v>
      </c>
      <c r="D4841" t="s">
        <v>23</v>
      </c>
      <c r="E4841" s="14">
        <v>7355405.246369998</v>
      </c>
      <c r="F4841" s="14">
        <v>22862626.227846999</v>
      </c>
      <c r="G4841" s="13">
        <v>0.32172179928354039</v>
      </c>
      <c r="H4841" s="12">
        <v>0</v>
      </c>
      <c r="I4841" s="12">
        <v>0</v>
      </c>
      <c r="J4841" t="s">
        <v>24</v>
      </c>
      <c r="K4841" s="14">
        <v>1879266.9884289992</v>
      </c>
      <c r="L4841" s="14">
        <v>7355405.2463700026</v>
      </c>
      <c r="M4841" s="13">
        <v>0.2554946907046956</v>
      </c>
      <c r="N4841" s="12">
        <v>0</v>
      </c>
      <c r="O4841" s="2">
        <f>DATE(LEFT(ALT[[#This Row],[DATEMTH]],4),RIGHT(ALT[[#This Row],[DATEMTH]],2),1)</f>
        <v>44105</v>
      </c>
      <c r="P4841" t="str">
        <f>IF(AND(ALT[[#This Row],[DATE]]&gt;=DATE(2023,6,1),ALT[[#This Row],[DATE]]&lt;=DATE(2024,5,31)),"Y","N")</f>
        <v>N</v>
      </c>
      <c r="Q4841" t="str">
        <f>LEFT(ALT[[#This Row],[DATEMTH]],4)</f>
        <v>2020</v>
      </c>
    </row>
    <row r="4842" spans="1:17" x14ac:dyDescent="0.25">
      <c r="A4842" t="s">
        <v>59</v>
      </c>
      <c r="B4842" t="s">
        <v>110</v>
      </c>
      <c r="C4842" t="s">
        <v>19</v>
      </c>
      <c r="D4842" t="s">
        <v>23</v>
      </c>
      <c r="E4842" s="14">
        <v>5875303.8646440106</v>
      </c>
      <c r="F4842" s="14">
        <v>22862626.227846999</v>
      </c>
      <c r="G4842" s="13">
        <v>0.25698289453237916</v>
      </c>
      <c r="H4842" s="12">
        <v>0</v>
      </c>
      <c r="I4842" s="12">
        <v>0</v>
      </c>
      <c r="J4842" t="s">
        <v>24</v>
      </c>
      <c r="K4842" s="14">
        <v>1599880.2937669987</v>
      </c>
      <c r="L4842" s="14">
        <v>5875303.8646439984</v>
      </c>
      <c r="M4842" s="13">
        <v>0.27230596589133865</v>
      </c>
      <c r="N4842" s="12">
        <v>0</v>
      </c>
      <c r="O4842" s="2">
        <f>DATE(LEFT(ALT[[#This Row],[DATEMTH]],4),RIGHT(ALT[[#This Row],[DATEMTH]],2),1)</f>
        <v>44105</v>
      </c>
      <c r="P4842" t="str">
        <f>IF(AND(ALT[[#This Row],[DATE]]&gt;=DATE(2023,6,1),ALT[[#This Row],[DATE]]&lt;=DATE(2024,5,31)),"Y","N")</f>
        <v>N</v>
      </c>
      <c r="Q4842" t="str">
        <f>LEFT(ALT[[#This Row],[DATEMTH]],4)</f>
        <v>2020</v>
      </c>
    </row>
    <row r="4843" spans="1:17" x14ac:dyDescent="0.25">
      <c r="A4843" t="s">
        <v>59</v>
      </c>
      <c r="B4843" t="s">
        <v>110</v>
      </c>
      <c r="C4843" t="s">
        <v>19</v>
      </c>
      <c r="D4843" t="s">
        <v>23</v>
      </c>
      <c r="E4843" s="14">
        <v>5875303.8646440106</v>
      </c>
      <c r="F4843" s="14">
        <v>22862626.227846999</v>
      </c>
      <c r="G4843" s="13">
        <v>0.25698289453237916</v>
      </c>
      <c r="H4843" s="12">
        <v>0</v>
      </c>
      <c r="I4843" s="12">
        <v>0</v>
      </c>
      <c r="J4843" t="s">
        <v>16</v>
      </c>
      <c r="K4843" s="14">
        <v>1992.986789</v>
      </c>
      <c r="L4843" s="14">
        <v>5875303.8646439984</v>
      </c>
      <c r="M4843" s="13">
        <v>3.3921424915454325E-4</v>
      </c>
      <c r="N4843" s="12">
        <v>0</v>
      </c>
      <c r="O4843" s="2">
        <f>DATE(LEFT(ALT[[#This Row],[DATEMTH]],4),RIGHT(ALT[[#This Row],[DATEMTH]],2),1)</f>
        <v>44105</v>
      </c>
      <c r="P4843" t="str">
        <f>IF(AND(ALT[[#This Row],[DATE]]&gt;=DATE(2023,6,1),ALT[[#This Row],[DATE]]&lt;=DATE(2024,5,31)),"Y","N")</f>
        <v>N</v>
      </c>
      <c r="Q4843" t="str">
        <f>LEFT(ALT[[#This Row],[DATEMTH]],4)</f>
        <v>2020</v>
      </c>
    </row>
    <row r="4844" spans="1:17" x14ac:dyDescent="0.25">
      <c r="A4844" t="s">
        <v>59</v>
      </c>
      <c r="B4844" t="s">
        <v>110</v>
      </c>
      <c r="C4844" t="s">
        <v>19</v>
      </c>
      <c r="D4844" t="s">
        <v>23</v>
      </c>
      <c r="E4844" s="14">
        <v>5875303.8646440106</v>
      </c>
      <c r="F4844" s="14">
        <v>22862626.227846999</v>
      </c>
      <c r="G4844" s="13">
        <v>0.25698289453237916</v>
      </c>
      <c r="H4844" s="12">
        <v>0</v>
      </c>
      <c r="I4844" s="12">
        <v>0</v>
      </c>
      <c r="J4844" t="s">
        <v>26</v>
      </c>
      <c r="K4844" s="14">
        <v>162898.00163599988</v>
      </c>
      <c r="L4844" s="14">
        <v>5875303.8646439984</v>
      </c>
      <c r="M4844" s="13">
        <v>2.7725885399098475E-2</v>
      </c>
      <c r="N4844" s="12">
        <v>0</v>
      </c>
      <c r="O4844" s="2">
        <f>DATE(LEFT(ALT[[#This Row],[DATEMTH]],4),RIGHT(ALT[[#This Row],[DATEMTH]],2),1)</f>
        <v>44105</v>
      </c>
      <c r="P4844" t="str">
        <f>IF(AND(ALT[[#This Row],[DATE]]&gt;=DATE(2023,6,1),ALT[[#This Row],[DATE]]&lt;=DATE(2024,5,31)),"Y","N")</f>
        <v>N</v>
      </c>
      <c r="Q4844" t="str">
        <f>LEFT(ALT[[#This Row],[DATEMTH]],4)</f>
        <v>2020</v>
      </c>
    </row>
    <row r="4845" spans="1:17" x14ac:dyDescent="0.25">
      <c r="A4845" t="s">
        <v>59</v>
      </c>
      <c r="B4845" t="s">
        <v>110</v>
      </c>
      <c r="C4845" t="s">
        <v>19</v>
      </c>
      <c r="D4845" t="s">
        <v>23</v>
      </c>
      <c r="E4845" s="14">
        <v>5875303.8646440106</v>
      </c>
      <c r="F4845" s="14">
        <v>22862626.227846999</v>
      </c>
      <c r="G4845" s="13">
        <v>0.25698289453237916</v>
      </c>
      <c r="H4845" s="12">
        <v>0</v>
      </c>
      <c r="I4845" s="12">
        <v>0</v>
      </c>
      <c r="J4845" t="s">
        <v>25</v>
      </c>
      <c r="K4845" s="14">
        <v>4110532.5824520001</v>
      </c>
      <c r="L4845" s="14">
        <v>5875303.8646439984</v>
      </c>
      <c r="M4845" s="13">
        <v>0.69962893446040841</v>
      </c>
      <c r="N4845" s="12">
        <v>0</v>
      </c>
      <c r="O4845" s="2">
        <f>DATE(LEFT(ALT[[#This Row],[DATEMTH]],4),RIGHT(ALT[[#This Row],[DATEMTH]],2),1)</f>
        <v>44105</v>
      </c>
      <c r="P4845" t="str">
        <f>IF(AND(ALT[[#This Row],[DATE]]&gt;=DATE(2023,6,1),ALT[[#This Row],[DATE]]&lt;=DATE(2024,5,31)),"Y","N")</f>
        <v>N</v>
      </c>
      <c r="Q4845" t="str">
        <f>LEFT(ALT[[#This Row],[DATEMTH]],4)</f>
        <v>2020</v>
      </c>
    </row>
    <row r="4846" spans="1:17" x14ac:dyDescent="0.25">
      <c r="A4846" t="s">
        <v>59</v>
      </c>
      <c r="B4846" t="s">
        <v>110</v>
      </c>
      <c r="C4846" t="s">
        <v>20</v>
      </c>
      <c r="D4846" t="s">
        <v>23</v>
      </c>
      <c r="E4846" s="14">
        <v>5553961.9219069937</v>
      </c>
      <c r="F4846" s="14">
        <v>22862626.227846999</v>
      </c>
      <c r="G4846" s="13">
        <v>0.24292755637767416</v>
      </c>
      <c r="H4846" s="12">
        <v>0</v>
      </c>
      <c r="I4846" s="12">
        <v>0</v>
      </c>
      <c r="J4846" t="s">
        <v>25</v>
      </c>
      <c r="K4846" s="14">
        <v>861634.83725600084</v>
      </c>
      <c r="L4846" s="14">
        <v>5553961.9219070021</v>
      </c>
      <c r="M4846" s="13">
        <v>0.15513877289244196</v>
      </c>
      <c r="N4846" s="12">
        <v>0</v>
      </c>
      <c r="O4846" s="2">
        <f>DATE(LEFT(ALT[[#This Row],[DATEMTH]],4),RIGHT(ALT[[#This Row],[DATEMTH]],2),1)</f>
        <v>44105</v>
      </c>
      <c r="P4846" t="str">
        <f>IF(AND(ALT[[#This Row],[DATE]]&gt;=DATE(2023,6,1),ALT[[#This Row],[DATE]]&lt;=DATE(2024,5,31)),"Y","N")</f>
        <v>N</v>
      </c>
      <c r="Q4846" t="str">
        <f>LEFT(ALT[[#This Row],[DATEMTH]],4)</f>
        <v>2020</v>
      </c>
    </row>
    <row r="4847" spans="1:17" x14ac:dyDescent="0.25">
      <c r="A4847" t="s">
        <v>59</v>
      </c>
      <c r="B4847" t="s">
        <v>110</v>
      </c>
      <c r="C4847" t="s">
        <v>20</v>
      </c>
      <c r="D4847" t="s">
        <v>23</v>
      </c>
      <c r="E4847" s="14">
        <v>5553961.9219069937</v>
      </c>
      <c r="F4847" s="14">
        <v>22862626.227846999</v>
      </c>
      <c r="G4847" s="13">
        <v>0.24292755637767416</v>
      </c>
      <c r="H4847" s="12">
        <v>0</v>
      </c>
      <c r="I4847" s="12">
        <v>0</v>
      </c>
      <c r="J4847" t="s">
        <v>16</v>
      </c>
      <c r="K4847" s="14">
        <v>2111189.8558790009</v>
      </c>
      <c r="L4847" s="14">
        <v>5553961.9219070021</v>
      </c>
      <c r="M4847" s="13">
        <v>0.38012321394420095</v>
      </c>
      <c r="N4847" s="12">
        <v>0</v>
      </c>
      <c r="O4847" s="2">
        <f>DATE(LEFT(ALT[[#This Row],[DATEMTH]],4),RIGHT(ALT[[#This Row],[DATEMTH]],2),1)</f>
        <v>44105</v>
      </c>
      <c r="P4847" t="str">
        <f>IF(AND(ALT[[#This Row],[DATE]]&gt;=DATE(2023,6,1),ALT[[#This Row],[DATE]]&lt;=DATE(2024,5,31)),"Y","N")</f>
        <v>N</v>
      </c>
      <c r="Q4847" t="str">
        <f>LEFT(ALT[[#This Row],[DATEMTH]],4)</f>
        <v>2020</v>
      </c>
    </row>
    <row r="4848" spans="1:17" x14ac:dyDescent="0.25">
      <c r="A4848" t="s">
        <v>59</v>
      </c>
      <c r="B4848" t="s">
        <v>110</v>
      </c>
      <c r="C4848" t="s">
        <v>20</v>
      </c>
      <c r="D4848" t="s">
        <v>23</v>
      </c>
      <c r="E4848" s="14">
        <v>5553961.9219069937</v>
      </c>
      <c r="F4848" s="14">
        <v>22862626.227846999</v>
      </c>
      <c r="G4848" s="13">
        <v>0.24292755637767416</v>
      </c>
      <c r="H4848" s="12">
        <v>0</v>
      </c>
      <c r="I4848" s="12">
        <v>0</v>
      </c>
      <c r="J4848" t="s">
        <v>26</v>
      </c>
      <c r="K4848" s="14">
        <v>330422.27923100017</v>
      </c>
      <c r="L4848" s="14">
        <v>5553961.9219070021</v>
      </c>
      <c r="M4848" s="13">
        <v>5.9493076091804882E-2</v>
      </c>
      <c r="N4848" s="12">
        <v>0</v>
      </c>
      <c r="O4848" s="2">
        <f>DATE(LEFT(ALT[[#This Row],[DATEMTH]],4),RIGHT(ALT[[#This Row],[DATEMTH]],2),1)</f>
        <v>44105</v>
      </c>
      <c r="P4848" t="str">
        <f>IF(AND(ALT[[#This Row],[DATE]]&gt;=DATE(2023,6,1),ALT[[#This Row],[DATE]]&lt;=DATE(2024,5,31)),"Y","N")</f>
        <v>N</v>
      </c>
      <c r="Q4848" t="str">
        <f>LEFT(ALT[[#This Row],[DATEMTH]],4)</f>
        <v>2020</v>
      </c>
    </row>
    <row r="4849" spans="1:17" x14ac:dyDescent="0.25">
      <c r="A4849" t="s">
        <v>59</v>
      </c>
      <c r="B4849" t="s">
        <v>110</v>
      </c>
      <c r="C4849" t="s">
        <v>20</v>
      </c>
      <c r="D4849" t="s">
        <v>23</v>
      </c>
      <c r="E4849" s="14">
        <v>5553961.9219069937</v>
      </c>
      <c r="F4849" s="14">
        <v>22862626.227846999</v>
      </c>
      <c r="G4849" s="13">
        <v>0.24292755637767416</v>
      </c>
      <c r="H4849" s="12">
        <v>0</v>
      </c>
      <c r="I4849" s="12">
        <v>0</v>
      </c>
      <c r="J4849" t="s">
        <v>24</v>
      </c>
      <c r="K4849" s="14">
        <v>2250714.9495410002</v>
      </c>
      <c r="L4849" s="14">
        <v>5553961.9219070021</v>
      </c>
      <c r="M4849" s="13">
        <v>0.40524493707155218</v>
      </c>
      <c r="N4849" s="12">
        <v>0</v>
      </c>
      <c r="O4849" s="2">
        <f>DATE(LEFT(ALT[[#This Row],[DATEMTH]],4),RIGHT(ALT[[#This Row],[DATEMTH]],2),1)</f>
        <v>44105</v>
      </c>
      <c r="P4849" t="str">
        <f>IF(AND(ALT[[#This Row],[DATE]]&gt;=DATE(2023,6,1),ALT[[#This Row],[DATE]]&lt;=DATE(2024,5,31)),"Y","N")</f>
        <v>N</v>
      </c>
      <c r="Q4849" t="str">
        <f>LEFT(ALT[[#This Row],[DATEMTH]],4)</f>
        <v>2020</v>
      </c>
    </row>
    <row r="4850" spans="1:17" x14ac:dyDescent="0.25">
      <c r="A4850" t="s">
        <v>59</v>
      </c>
      <c r="B4850" t="s">
        <v>111</v>
      </c>
      <c r="C4850" t="s">
        <v>15</v>
      </c>
      <c r="D4850" t="s">
        <v>22</v>
      </c>
      <c r="E4850" s="14">
        <v>705503.81454100029</v>
      </c>
      <c r="F4850" s="14">
        <v>4069143.1007200009</v>
      </c>
      <c r="G4850" s="13">
        <v>0.1733789638452792</v>
      </c>
      <c r="H4850" s="12">
        <v>-16695704.529999999</v>
      </c>
      <c r="I4850" s="12">
        <v>-2.8946839520783341</v>
      </c>
      <c r="J4850" t="s">
        <v>25</v>
      </c>
      <c r="K4850" s="14">
        <v>98323.204798000021</v>
      </c>
      <c r="L4850" s="14">
        <v>705503.81454099994</v>
      </c>
      <c r="M4850" s="13">
        <v>0.13936594355902809</v>
      </c>
      <c r="N4850" s="12">
        <v>-0.40342036028657347</v>
      </c>
      <c r="O4850" s="2">
        <f>DATE(LEFT(ALT[[#This Row],[DATEMTH]],4),RIGHT(ALT[[#This Row],[DATEMTH]],2),1)</f>
        <v>44105</v>
      </c>
      <c r="P4850" t="str">
        <f>IF(AND(ALT[[#This Row],[DATE]]&gt;=DATE(2023,6,1),ALT[[#This Row],[DATE]]&lt;=DATE(2024,5,31)),"Y","N")</f>
        <v>N</v>
      </c>
      <c r="Q4850" t="str">
        <f>LEFT(ALT[[#This Row],[DATEMTH]],4)</f>
        <v>2020</v>
      </c>
    </row>
    <row r="4851" spans="1:17" x14ac:dyDescent="0.25">
      <c r="A4851" t="s">
        <v>59</v>
      </c>
      <c r="B4851" t="s">
        <v>111</v>
      </c>
      <c r="C4851" t="s">
        <v>15</v>
      </c>
      <c r="D4851" t="s">
        <v>22</v>
      </c>
      <c r="E4851" s="14">
        <v>705503.81454100029</v>
      </c>
      <c r="F4851" s="14">
        <v>4069143.1007200009</v>
      </c>
      <c r="G4851" s="13">
        <v>0.1733789638452792</v>
      </c>
      <c r="H4851" s="12">
        <v>-16695704.529999999</v>
      </c>
      <c r="I4851" s="12">
        <v>-2.8946839520783341</v>
      </c>
      <c r="J4851" t="s">
        <v>26</v>
      </c>
      <c r="K4851" s="14">
        <v>78047.835151000007</v>
      </c>
      <c r="L4851" s="14">
        <v>705503.81454099994</v>
      </c>
      <c r="M4851" s="13">
        <v>0.11062709165049356</v>
      </c>
      <c r="N4851" s="12">
        <v>-0.32023046686578277</v>
      </c>
      <c r="O4851" s="2">
        <f>DATE(LEFT(ALT[[#This Row],[DATEMTH]],4),RIGHT(ALT[[#This Row],[DATEMTH]],2),1)</f>
        <v>44105</v>
      </c>
      <c r="P4851" t="str">
        <f>IF(AND(ALT[[#This Row],[DATE]]&gt;=DATE(2023,6,1),ALT[[#This Row],[DATE]]&lt;=DATE(2024,5,31)),"Y","N")</f>
        <v>N</v>
      </c>
      <c r="Q4851" t="str">
        <f>LEFT(ALT[[#This Row],[DATEMTH]],4)</f>
        <v>2020</v>
      </c>
    </row>
    <row r="4852" spans="1:17" x14ac:dyDescent="0.25">
      <c r="A4852" t="s">
        <v>59</v>
      </c>
      <c r="B4852" t="s">
        <v>111</v>
      </c>
      <c r="C4852" t="s">
        <v>15</v>
      </c>
      <c r="D4852" t="s">
        <v>22</v>
      </c>
      <c r="E4852" s="14">
        <v>705503.81454100029</v>
      </c>
      <c r="F4852" s="14">
        <v>4069143.1007200009</v>
      </c>
      <c r="G4852" s="13">
        <v>0.1733789638452792</v>
      </c>
      <c r="H4852" s="12">
        <v>-16695704.529999999</v>
      </c>
      <c r="I4852" s="12">
        <v>-2.8946839520783341</v>
      </c>
      <c r="J4852" t="s">
        <v>24</v>
      </c>
      <c r="K4852" s="14">
        <v>310197.25115999993</v>
      </c>
      <c r="L4852" s="14">
        <v>705503.81454099994</v>
      </c>
      <c r="M4852" s="13">
        <v>0.43968189082267961</v>
      </c>
      <c r="N4852" s="12">
        <v>-1.2727401133838687</v>
      </c>
      <c r="O4852" s="2">
        <f>DATE(LEFT(ALT[[#This Row],[DATEMTH]],4),RIGHT(ALT[[#This Row],[DATEMTH]],2),1)</f>
        <v>44105</v>
      </c>
      <c r="P4852" t="str">
        <f>IF(AND(ALT[[#This Row],[DATE]]&gt;=DATE(2023,6,1),ALT[[#This Row],[DATE]]&lt;=DATE(2024,5,31)),"Y","N")</f>
        <v>N</v>
      </c>
      <c r="Q4852" t="str">
        <f>LEFT(ALT[[#This Row],[DATEMTH]],4)</f>
        <v>2020</v>
      </c>
    </row>
    <row r="4853" spans="1:17" x14ac:dyDescent="0.25">
      <c r="A4853" t="s">
        <v>59</v>
      </c>
      <c r="B4853" t="s">
        <v>111</v>
      </c>
      <c r="C4853" t="s">
        <v>15</v>
      </c>
      <c r="D4853" t="s">
        <v>22</v>
      </c>
      <c r="E4853" s="14">
        <v>705503.81454100029</v>
      </c>
      <c r="F4853" s="14">
        <v>4069143.1007200009</v>
      </c>
      <c r="G4853" s="13">
        <v>0.1733789638452792</v>
      </c>
      <c r="H4853" s="12">
        <v>-16695704.529999999</v>
      </c>
      <c r="I4853" s="12">
        <v>-2.8946839520783341</v>
      </c>
      <c r="J4853" t="s">
        <v>16</v>
      </c>
      <c r="K4853" s="14">
        <v>218935.52343199999</v>
      </c>
      <c r="L4853" s="14">
        <v>705503.81454099994</v>
      </c>
      <c r="M4853" s="13">
        <v>0.31032507396779874</v>
      </c>
      <c r="N4853" s="12">
        <v>-0.89829301154210894</v>
      </c>
      <c r="O4853" s="2">
        <f>DATE(LEFT(ALT[[#This Row],[DATEMTH]],4),RIGHT(ALT[[#This Row],[DATEMTH]],2),1)</f>
        <v>44105</v>
      </c>
      <c r="P4853" t="str">
        <f>IF(AND(ALT[[#This Row],[DATE]]&gt;=DATE(2023,6,1),ALT[[#This Row],[DATE]]&lt;=DATE(2024,5,31)),"Y","N")</f>
        <v>N</v>
      </c>
      <c r="Q4853" t="str">
        <f>LEFT(ALT[[#This Row],[DATEMTH]],4)</f>
        <v>2020</v>
      </c>
    </row>
    <row r="4854" spans="1:17" x14ac:dyDescent="0.25">
      <c r="A4854" t="s">
        <v>59</v>
      </c>
      <c r="B4854" t="s">
        <v>111</v>
      </c>
      <c r="C4854" t="s">
        <v>18</v>
      </c>
      <c r="D4854" t="s">
        <v>22</v>
      </c>
      <c r="E4854" s="14">
        <v>1121585.9491410006</v>
      </c>
      <c r="F4854" s="14">
        <v>4069143.1007200009</v>
      </c>
      <c r="G4854" s="13">
        <v>0.27563197493411956</v>
      </c>
      <c r="H4854" s="12">
        <v>-16695704.529999999</v>
      </c>
      <c r="I4854" s="12">
        <v>-4.6018700125204264</v>
      </c>
      <c r="J4854" t="s">
        <v>24</v>
      </c>
      <c r="K4854" s="14">
        <v>291050.00863099995</v>
      </c>
      <c r="L4854" s="14">
        <v>1121585.9491409999</v>
      </c>
      <c r="M4854" s="13">
        <v>0.25949862233376703</v>
      </c>
      <c r="N4854" s="12">
        <v>-1.1941789284081259</v>
      </c>
      <c r="O4854" s="2">
        <f>DATE(LEFT(ALT[[#This Row],[DATEMTH]],4),RIGHT(ALT[[#This Row],[DATEMTH]],2),1)</f>
        <v>44105</v>
      </c>
      <c r="P4854" t="str">
        <f>IF(AND(ALT[[#This Row],[DATE]]&gt;=DATE(2023,6,1),ALT[[#This Row],[DATE]]&lt;=DATE(2024,5,31)),"Y","N")</f>
        <v>N</v>
      </c>
      <c r="Q4854" t="str">
        <f>LEFT(ALT[[#This Row],[DATEMTH]],4)</f>
        <v>2020</v>
      </c>
    </row>
    <row r="4855" spans="1:17" x14ac:dyDescent="0.25">
      <c r="A4855" t="s">
        <v>59</v>
      </c>
      <c r="B4855" t="s">
        <v>111</v>
      </c>
      <c r="C4855" t="s">
        <v>18</v>
      </c>
      <c r="D4855" t="s">
        <v>22</v>
      </c>
      <c r="E4855" s="14">
        <v>1121585.9491410006</v>
      </c>
      <c r="F4855" s="14">
        <v>4069143.1007200009</v>
      </c>
      <c r="G4855" s="13">
        <v>0.27563197493411956</v>
      </c>
      <c r="H4855" s="12">
        <v>-16695704.529999999</v>
      </c>
      <c r="I4855" s="12">
        <v>-4.6018700125204264</v>
      </c>
      <c r="J4855" t="s">
        <v>25</v>
      </c>
      <c r="K4855" s="14">
        <v>113307.989026</v>
      </c>
      <c r="L4855" s="14">
        <v>1121585.9491409999</v>
      </c>
      <c r="M4855" s="13">
        <v>0.10102479360835458</v>
      </c>
      <c r="N4855" s="12">
        <v>-0.46490296822735216</v>
      </c>
      <c r="O4855" s="2">
        <f>DATE(LEFT(ALT[[#This Row],[DATEMTH]],4),RIGHT(ALT[[#This Row],[DATEMTH]],2),1)</f>
        <v>44105</v>
      </c>
      <c r="P4855" t="str">
        <f>IF(AND(ALT[[#This Row],[DATE]]&gt;=DATE(2023,6,1),ALT[[#This Row],[DATE]]&lt;=DATE(2024,5,31)),"Y","N")</f>
        <v>N</v>
      </c>
      <c r="Q4855" t="str">
        <f>LEFT(ALT[[#This Row],[DATEMTH]],4)</f>
        <v>2020</v>
      </c>
    </row>
    <row r="4856" spans="1:17" x14ac:dyDescent="0.25">
      <c r="A4856" t="s">
        <v>59</v>
      </c>
      <c r="B4856" t="s">
        <v>111</v>
      </c>
      <c r="C4856" t="s">
        <v>18</v>
      </c>
      <c r="D4856" t="s">
        <v>22</v>
      </c>
      <c r="E4856" s="14">
        <v>1121585.9491410006</v>
      </c>
      <c r="F4856" s="14">
        <v>4069143.1007200009</v>
      </c>
      <c r="G4856" s="13">
        <v>0.27563197493411956</v>
      </c>
      <c r="H4856" s="12">
        <v>-16695704.529999999</v>
      </c>
      <c r="I4856" s="12">
        <v>-4.6018700125204264</v>
      </c>
      <c r="J4856" t="s">
        <v>16</v>
      </c>
      <c r="K4856" s="14">
        <v>477014.11526099994</v>
      </c>
      <c r="L4856" s="14">
        <v>1121585.9491409999</v>
      </c>
      <c r="M4856" s="13">
        <v>0.4253032196296106</v>
      </c>
      <c r="N4856" s="12">
        <v>-1.9571901326418937</v>
      </c>
      <c r="O4856" s="2">
        <f>DATE(LEFT(ALT[[#This Row],[DATEMTH]],4),RIGHT(ALT[[#This Row],[DATEMTH]],2),1)</f>
        <v>44105</v>
      </c>
      <c r="P4856" t="str">
        <f>IF(AND(ALT[[#This Row],[DATE]]&gt;=DATE(2023,6,1),ALT[[#This Row],[DATE]]&lt;=DATE(2024,5,31)),"Y","N")</f>
        <v>N</v>
      </c>
      <c r="Q4856" t="str">
        <f>LEFT(ALT[[#This Row],[DATEMTH]],4)</f>
        <v>2020</v>
      </c>
    </row>
    <row r="4857" spans="1:17" x14ac:dyDescent="0.25">
      <c r="A4857" t="s">
        <v>59</v>
      </c>
      <c r="B4857" t="s">
        <v>111</v>
      </c>
      <c r="C4857" t="s">
        <v>18</v>
      </c>
      <c r="D4857" t="s">
        <v>22</v>
      </c>
      <c r="E4857" s="14">
        <v>1121585.9491410006</v>
      </c>
      <c r="F4857" s="14">
        <v>4069143.1007200009</v>
      </c>
      <c r="G4857" s="13">
        <v>0.27563197493411956</v>
      </c>
      <c r="H4857" s="12">
        <v>-16695704.529999999</v>
      </c>
      <c r="I4857" s="12">
        <v>-4.6018700125204264</v>
      </c>
      <c r="J4857" t="s">
        <v>26</v>
      </c>
      <c r="K4857" s="14">
        <v>240213.83622299999</v>
      </c>
      <c r="L4857" s="14">
        <v>1121585.9491409999</v>
      </c>
      <c r="M4857" s="13">
        <v>0.21417336442826779</v>
      </c>
      <c r="N4857" s="12">
        <v>-0.98559798324305448</v>
      </c>
      <c r="O4857" s="2">
        <f>DATE(LEFT(ALT[[#This Row],[DATEMTH]],4),RIGHT(ALT[[#This Row],[DATEMTH]],2),1)</f>
        <v>44105</v>
      </c>
      <c r="P4857" t="str">
        <f>IF(AND(ALT[[#This Row],[DATE]]&gt;=DATE(2023,6,1),ALT[[#This Row],[DATE]]&lt;=DATE(2024,5,31)),"Y","N")</f>
        <v>N</v>
      </c>
      <c r="Q4857" t="str">
        <f>LEFT(ALT[[#This Row],[DATEMTH]],4)</f>
        <v>2020</v>
      </c>
    </row>
    <row r="4858" spans="1:17" x14ac:dyDescent="0.25">
      <c r="A4858" t="s">
        <v>59</v>
      </c>
      <c r="B4858" t="s">
        <v>111</v>
      </c>
      <c r="C4858" t="s">
        <v>19</v>
      </c>
      <c r="D4858" t="s">
        <v>22</v>
      </c>
      <c r="E4858" s="14">
        <v>1082156.7654920004</v>
      </c>
      <c r="F4858" s="14">
        <v>4069143.1007200009</v>
      </c>
      <c r="G4858" s="13">
        <v>0.26594217472974147</v>
      </c>
      <c r="H4858" s="12">
        <v>-16695704.529999999</v>
      </c>
      <c r="I4858" s="12">
        <v>-4.4400919713533957</v>
      </c>
      <c r="J4858" t="s">
        <v>24</v>
      </c>
      <c r="K4858" s="14">
        <v>295009.38020200003</v>
      </c>
      <c r="L4858" s="14">
        <v>1082156.7654919999</v>
      </c>
      <c r="M4858" s="13">
        <v>0.27261242512111888</v>
      </c>
      <c r="N4858" s="12">
        <v>-1.2104242400714587</v>
      </c>
      <c r="O4858" s="2">
        <f>DATE(LEFT(ALT[[#This Row],[DATEMTH]],4),RIGHT(ALT[[#This Row],[DATEMTH]],2),1)</f>
        <v>44105</v>
      </c>
      <c r="P4858" t="str">
        <f>IF(AND(ALT[[#This Row],[DATE]]&gt;=DATE(2023,6,1),ALT[[#This Row],[DATE]]&lt;=DATE(2024,5,31)),"Y","N")</f>
        <v>N</v>
      </c>
      <c r="Q4858" t="str">
        <f>LEFT(ALT[[#This Row],[DATEMTH]],4)</f>
        <v>2020</v>
      </c>
    </row>
    <row r="4859" spans="1:17" x14ac:dyDescent="0.25">
      <c r="A4859" t="s">
        <v>59</v>
      </c>
      <c r="B4859" t="s">
        <v>111</v>
      </c>
      <c r="C4859" t="s">
        <v>19</v>
      </c>
      <c r="D4859" t="s">
        <v>22</v>
      </c>
      <c r="E4859" s="14">
        <v>1082156.7654920004</v>
      </c>
      <c r="F4859" s="14">
        <v>4069143.1007200009</v>
      </c>
      <c r="G4859" s="13">
        <v>0.26594217472974147</v>
      </c>
      <c r="H4859" s="12">
        <v>-16695704.529999999</v>
      </c>
      <c r="I4859" s="12">
        <v>-4.4400919713533957</v>
      </c>
      <c r="J4859" t="s">
        <v>25</v>
      </c>
      <c r="K4859" s="14">
        <v>760818.17044400005</v>
      </c>
      <c r="L4859" s="14">
        <v>1082156.7654919999</v>
      </c>
      <c r="M4859" s="13">
        <v>0.70305726000622093</v>
      </c>
      <c r="N4859" s="12">
        <v>-3.1216388955553382</v>
      </c>
      <c r="O4859" s="2">
        <f>DATE(LEFT(ALT[[#This Row],[DATEMTH]],4),RIGHT(ALT[[#This Row],[DATEMTH]],2),1)</f>
        <v>44105</v>
      </c>
      <c r="P4859" t="str">
        <f>IF(AND(ALT[[#This Row],[DATE]]&gt;=DATE(2023,6,1),ALT[[#This Row],[DATE]]&lt;=DATE(2024,5,31)),"Y","N")</f>
        <v>N</v>
      </c>
      <c r="Q4859" t="str">
        <f>LEFT(ALT[[#This Row],[DATEMTH]],4)</f>
        <v>2020</v>
      </c>
    </row>
    <row r="4860" spans="1:17" x14ac:dyDescent="0.25">
      <c r="A4860" t="s">
        <v>59</v>
      </c>
      <c r="B4860" t="s">
        <v>111</v>
      </c>
      <c r="C4860" t="s">
        <v>19</v>
      </c>
      <c r="D4860" t="s">
        <v>22</v>
      </c>
      <c r="E4860" s="14">
        <v>1082156.7654920004</v>
      </c>
      <c r="F4860" s="14">
        <v>4069143.1007200009</v>
      </c>
      <c r="G4860" s="13">
        <v>0.26594217472974147</v>
      </c>
      <c r="H4860" s="12">
        <v>-16695704.529999999</v>
      </c>
      <c r="I4860" s="12">
        <v>-4.4400919713533957</v>
      </c>
      <c r="J4860" t="s">
        <v>16</v>
      </c>
      <c r="K4860" s="14">
        <v>281.03405900000007</v>
      </c>
      <c r="L4860" s="14">
        <v>1082156.7654919999</v>
      </c>
      <c r="M4860" s="13">
        <v>2.5969810286426349E-4</v>
      </c>
      <c r="N4860" s="12">
        <v>-1.1530834615033245E-3</v>
      </c>
      <c r="O4860" s="2">
        <f>DATE(LEFT(ALT[[#This Row],[DATEMTH]],4),RIGHT(ALT[[#This Row],[DATEMTH]],2),1)</f>
        <v>44105</v>
      </c>
      <c r="P4860" t="str">
        <f>IF(AND(ALT[[#This Row],[DATE]]&gt;=DATE(2023,6,1),ALT[[#This Row],[DATE]]&lt;=DATE(2024,5,31)),"Y","N")</f>
        <v>N</v>
      </c>
      <c r="Q4860" t="str">
        <f>LEFT(ALT[[#This Row],[DATEMTH]],4)</f>
        <v>2020</v>
      </c>
    </row>
    <row r="4861" spans="1:17" x14ac:dyDescent="0.25">
      <c r="A4861" t="s">
        <v>59</v>
      </c>
      <c r="B4861" t="s">
        <v>111</v>
      </c>
      <c r="C4861" t="s">
        <v>19</v>
      </c>
      <c r="D4861" t="s">
        <v>22</v>
      </c>
      <c r="E4861" s="14">
        <v>1082156.7654920004</v>
      </c>
      <c r="F4861" s="14">
        <v>4069143.1007200009</v>
      </c>
      <c r="G4861" s="13">
        <v>0.26594217472974147</v>
      </c>
      <c r="H4861" s="12">
        <v>-16695704.529999999</v>
      </c>
      <c r="I4861" s="12">
        <v>-4.4400919713533957</v>
      </c>
      <c r="J4861" t="s">
        <v>26</v>
      </c>
      <c r="K4861" s="14">
        <v>26048.180787000005</v>
      </c>
      <c r="L4861" s="14">
        <v>1082156.7654919999</v>
      </c>
      <c r="M4861" s="13">
        <v>2.407061676979607E-2</v>
      </c>
      <c r="N4861" s="12">
        <v>-0.10687575226509594</v>
      </c>
      <c r="O4861" s="2">
        <f>DATE(LEFT(ALT[[#This Row],[DATEMTH]],4),RIGHT(ALT[[#This Row],[DATEMTH]],2),1)</f>
        <v>44105</v>
      </c>
      <c r="P4861" t="str">
        <f>IF(AND(ALT[[#This Row],[DATE]]&gt;=DATE(2023,6,1),ALT[[#This Row],[DATE]]&lt;=DATE(2024,5,31)),"Y","N")</f>
        <v>N</v>
      </c>
      <c r="Q4861" t="str">
        <f>LEFT(ALT[[#This Row],[DATEMTH]],4)</f>
        <v>2020</v>
      </c>
    </row>
    <row r="4862" spans="1:17" x14ac:dyDescent="0.25">
      <c r="A4862" t="s">
        <v>59</v>
      </c>
      <c r="B4862" t="s">
        <v>111</v>
      </c>
      <c r="C4862" t="s">
        <v>20</v>
      </c>
      <c r="D4862" t="s">
        <v>22</v>
      </c>
      <c r="E4862" s="14">
        <v>1159896.5715459995</v>
      </c>
      <c r="F4862" s="14">
        <v>4069143.1007200009</v>
      </c>
      <c r="G4862" s="13">
        <v>0.28504688649085991</v>
      </c>
      <c r="H4862" s="12">
        <v>-16695704.529999999</v>
      </c>
      <c r="I4862" s="12">
        <v>-4.7590585940478451</v>
      </c>
      <c r="J4862" t="s">
        <v>25</v>
      </c>
      <c r="K4862" s="14">
        <v>181138.95643100003</v>
      </c>
      <c r="L4862" s="14">
        <v>1159896.5715460002</v>
      </c>
      <c r="M4862" s="13">
        <v>0.1561681971260282</v>
      </c>
      <c r="N4862" s="12">
        <v>-0.74321360064958253</v>
      </c>
      <c r="O4862" s="2">
        <f>DATE(LEFT(ALT[[#This Row],[DATEMTH]],4),RIGHT(ALT[[#This Row],[DATEMTH]],2),1)</f>
        <v>44105</v>
      </c>
      <c r="P4862" t="str">
        <f>IF(AND(ALT[[#This Row],[DATE]]&gt;=DATE(2023,6,1),ALT[[#This Row],[DATE]]&lt;=DATE(2024,5,31)),"Y","N")</f>
        <v>N</v>
      </c>
      <c r="Q4862" t="str">
        <f>LEFT(ALT[[#This Row],[DATEMTH]],4)</f>
        <v>2020</v>
      </c>
    </row>
    <row r="4863" spans="1:17" x14ac:dyDescent="0.25">
      <c r="A4863" t="s">
        <v>59</v>
      </c>
      <c r="B4863" t="s">
        <v>111</v>
      </c>
      <c r="C4863" t="s">
        <v>20</v>
      </c>
      <c r="D4863" t="s">
        <v>22</v>
      </c>
      <c r="E4863" s="14">
        <v>1159896.5715459995</v>
      </c>
      <c r="F4863" s="14">
        <v>4069143.1007200009</v>
      </c>
      <c r="G4863" s="13">
        <v>0.28504688649085991</v>
      </c>
      <c r="H4863" s="12">
        <v>-16695704.529999999</v>
      </c>
      <c r="I4863" s="12">
        <v>-4.7590585940478451</v>
      </c>
      <c r="J4863" t="s">
        <v>24</v>
      </c>
      <c r="K4863" s="14">
        <v>453124.76199700002</v>
      </c>
      <c r="L4863" s="14">
        <v>1159896.5715460002</v>
      </c>
      <c r="M4863" s="13">
        <v>0.39065962699850054</v>
      </c>
      <c r="N4863" s="12">
        <v>-1.8591720552147395</v>
      </c>
      <c r="O4863" s="2">
        <f>DATE(LEFT(ALT[[#This Row],[DATEMTH]],4),RIGHT(ALT[[#This Row],[DATEMTH]],2),1)</f>
        <v>44105</v>
      </c>
      <c r="P4863" t="str">
        <f>IF(AND(ALT[[#This Row],[DATE]]&gt;=DATE(2023,6,1),ALT[[#This Row],[DATE]]&lt;=DATE(2024,5,31)),"Y","N")</f>
        <v>N</v>
      </c>
      <c r="Q4863" t="str">
        <f>LEFT(ALT[[#This Row],[DATEMTH]],4)</f>
        <v>2020</v>
      </c>
    </row>
    <row r="4864" spans="1:17" x14ac:dyDescent="0.25">
      <c r="A4864" t="s">
        <v>59</v>
      </c>
      <c r="B4864" t="s">
        <v>111</v>
      </c>
      <c r="C4864" t="s">
        <v>20</v>
      </c>
      <c r="D4864" t="s">
        <v>22</v>
      </c>
      <c r="E4864" s="14">
        <v>1159896.5715459995</v>
      </c>
      <c r="F4864" s="14">
        <v>4069143.1007200009</v>
      </c>
      <c r="G4864" s="13">
        <v>0.28504688649085991</v>
      </c>
      <c r="H4864" s="12">
        <v>-16695704.529999999</v>
      </c>
      <c r="I4864" s="12">
        <v>-4.7590585940478451</v>
      </c>
      <c r="J4864" t="s">
        <v>16</v>
      </c>
      <c r="K4864" s="14">
        <v>459154.27417900017</v>
      </c>
      <c r="L4864" s="14">
        <v>1159896.5715460002</v>
      </c>
      <c r="M4864" s="13">
        <v>0.39585794582270706</v>
      </c>
      <c r="N4864" s="12">
        <v>-1.8839111590896802</v>
      </c>
      <c r="O4864" s="2">
        <f>DATE(LEFT(ALT[[#This Row],[DATEMTH]],4),RIGHT(ALT[[#This Row],[DATEMTH]],2),1)</f>
        <v>44105</v>
      </c>
      <c r="P4864" t="str">
        <f>IF(AND(ALT[[#This Row],[DATE]]&gt;=DATE(2023,6,1),ALT[[#This Row],[DATE]]&lt;=DATE(2024,5,31)),"Y","N")</f>
        <v>N</v>
      </c>
      <c r="Q4864" t="str">
        <f>LEFT(ALT[[#This Row],[DATEMTH]],4)</f>
        <v>2020</v>
      </c>
    </row>
    <row r="4865" spans="1:17" x14ac:dyDescent="0.25">
      <c r="A4865" t="s">
        <v>59</v>
      </c>
      <c r="B4865" t="s">
        <v>111</v>
      </c>
      <c r="C4865" t="s">
        <v>20</v>
      </c>
      <c r="D4865" t="s">
        <v>22</v>
      </c>
      <c r="E4865" s="14">
        <v>1159896.5715459995</v>
      </c>
      <c r="F4865" s="14">
        <v>4069143.1007200009</v>
      </c>
      <c r="G4865" s="13">
        <v>0.28504688649085991</v>
      </c>
      <c r="H4865" s="12">
        <v>-16695704.529999999</v>
      </c>
      <c r="I4865" s="12">
        <v>-4.7590585940478451</v>
      </c>
      <c r="J4865" t="s">
        <v>26</v>
      </c>
      <c r="K4865" s="14">
        <v>66478.578939000014</v>
      </c>
      <c r="L4865" s="14">
        <v>1159896.5715460002</v>
      </c>
      <c r="M4865" s="13">
        <v>5.7314230052764273E-2</v>
      </c>
      <c r="N4865" s="12">
        <v>-0.27276177909384308</v>
      </c>
      <c r="O4865" s="2">
        <f>DATE(LEFT(ALT[[#This Row],[DATEMTH]],4),RIGHT(ALT[[#This Row],[DATEMTH]],2),1)</f>
        <v>44105</v>
      </c>
      <c r="P4865" t="str">
        <f>IF(AND(ALT[[#This Row],[DATE]]&gt;=DATE(2023,6,1),ALT[[#This Row],[DATE]]&lt;=DATE(2024,5,31)),"Y","N")</f>
        <v>N</v>
      </c>
      <c r="Q4865" t="str">
        <f>LEFT(ALT[[#This Row],[DATEMTH]],4)</f>
        <v>2020</v>
      </c>
    </row>
    <row r="4866" spans="1:17" x14ac:dyDescent="0.25">
      <c r="A4866" t="s">
        <v>59</v>
      </c>
      <c r="B4866" t="s">
        <v>111</v>
      </c>
      <c r="C4866" t="s">
        <v>15</v>
      </c>
      <c r="D4866" t="s">
        <v>17</v>
      </c>
      <c r="E4866" s="14">
        <v>705503.81454100029</v>
      </c>
      <c r="F4866" s="14">
        <v>4069143.1007200009</v>
      </c>
      <c r="G4866" s="13">
        <v>0.1733789638452792</v>
      </c>
      <c r="H4866" s="12">
        <v>-43954299.170000002</v>
      </c>
      <c r="I4866" s="12">
        <v>-7.620750846640016</v>
      </c>
      <c r="J4866" t="s">
        <v>25</v>
      </c>
      <c r="K4866" s="14">
        <v>98323.204798000021</v>
      </c>
      <c r="L4866" s="14">
        <v>705503.81454099994</v>
      </c>
      <c r="M4866" s="13">
        <v>0.13936594355902809</v>
      </c>
      <c r="N4866" s="12">
        <v>-1.0620731323702481</v>
      </c>
      <c r="O4866" s="2">
        <f>DATE(LEFT(ALT[[#This Row],[DATEMTH]],4),RIGHT(ALT[[#This Row],[DATEMTH]],2),1)</f>
        <v>44105</v>
      </c>
      <c r="P4866" t="str">
        <f>IF(AND(ALT[[#This Row],[DATE]]&gt;=DATE(2023,6,1),ALT[[#This Row],[DATE]]&lt;=DATE(2024,5,31)),"Y","N")</f>
        <v>N</v>
      </c>
      <c r="Q4866" t="str">
        <f>LEFT(ALT[[#This Row],[DATEMTH]],4)</f>
        <v>2020</v>
      </c>
    </row>
    <row r="4867" spans="1:17" x14ac:dyDescent="0.25">
      <c r="A4867" t="s">
        <v>59</v>
      </c>
      <c r="B4867" t="s">
        <v>111</v>
      </c>
      <c r="C4867" t="s">
        <v>15</v>
      </c>
      <c r="D4867" t="s">
        <v>17</v>
      </c>
      <c r="E4867" s="14">
        <v>705503.81454100029</v>
      </c>
      <c r="F4867" s="14">
        <v>4069143.1007200009</v>
      </c>
      <c r="G4867" s="13">
        <v>0.1733789638452792</v>
      </c>
      <c r="H4867" s="12">
        <v>-43954299.170000002</v>
      </c>
      <c r="I4867" s="12">
        <v>-7.620750846640016</v>
      </c>
      <c r="J4867" t="s">
        <v>26</v>
      </c>
      <c r="K4867" s="14">
        <v>78047.835151000007</v>
      </c>
      <c r="L4867" s="14">
        <v>705503.81454099994</v>
      </c>
      <c r="M4867" s="13">
        <v>0.11062709165049356</v>
      </c>
      <c r="N4867" s="12">
        <v>-0.84306150235682142</v>
      </c>
      <c r="O4867" s="2">
        <f>DATE(LEFT(ALT[[#This Row],[DATEMTH]],4),RIGHT(ALT[[#This Row],[DATEMTH]],2),1)</f>
        <v>44105</v>
      </c>
      <c r="P4867" t="str">
        <f>IF(AND(ALT[[#This Row],[DATE]]&gt;=DATE(2023,6,1),ALT[[#This Row],[DATE]]&lt;=DATE(2024,5,31)),"Y","N")</f>
        <v>N</v>
      </c>
      <c r="Q4867" t="str">
        <f>LEFT(ALT[[#This Row],[DATEMTH]],4)</f>
        <v>2020</v>
      </c>
    </row>
    <row r="4868" spans="1:17" x14ac:dyDescent="0.25">
      <c r="A4868" t="s">
        <v>59</v>
      </c>
      <c r="B4868" t="s">
        <v>111</v>
      </c>
      <c r="C4868" t="s">
        <v>15</v>
      </c>
      <c r="D4868" t="s">
        <v>17</v>
      </c>
      <c r="E4868" s="14">
        <v>705503.81454100029</v>
      </c>
      <c r="F4868" s="14">
        <v>4069143.1007200009</v>
      </c>
      <c r="G4868" s="13">
        <v>0.1733789638452792</v>
      </c>
      <c r="H4868" s="12">
        <v>-43954299.170000002</v>
      </c>
      <c r="I4868" s="12">
        <v>-7.620750846640016</v>
      </c>
      <c r="J4868" t="s">
        <v>24</v>
      </c>
      <c r="K4868" s="14">
        <v>310197.25115999993</v>
      </c>
      <c r="L4868" s="14">
        <v>705503.81454099994</v>
      </c>
      <c r="M4868" s="13">
        <v>0.43968189082267961</v>
      </c>
      <c r="N4868" s="12">
        <v>-3.3507061417392188</v>
      </c>
      <c r="O4868" s="2">
        <f>DATE(LEFT(ALT[[#This Row],[DATEMTH]],4),RIGHT(ALT[[#This Row],[DATEMTH]],2),1)</f>
        <v>44105</v>
      </c>
      <c r="P4868" t="str">
        <f>IF(AND(ALT[[#This Row],[DATE]]&gt;=DATE(2023,6,1),ALT[[#This Row],[DATE]]&lt;=DATE(2024,5,31)),"Y","N")</f>
        <v>N</v>
      </c>
      <c r="Q4868" t="str">
        <f>LEFT(ALT[[#This Row],[DATEMTH]],4)</f>
        <v>2020</v>
      </c>
    </row>
    <row r="4869" spans="1:17" x14ac:dyDescent="0.25">
      <c r="A4869" t="s">
        <v>59</v>
      </c>
      <c r="B4869" t="s">
        <v>111</v>
      </c>
      <c r="C4869" t="s">
        <v>15</v>
      </c>
      <c r="D4869" t="s">
        <v>17</v>
      </c>
      <c r="E4869" s="14">
        <v>705503.81454100029</v>
      </c>
      <c r="F4869" s="14">
        <v>4069143.1007200009</v>
      </c>
      <c r="G4869" s="13">
        <v>0.1733789638452792</v>
      </c>
      <c r="H4869" s="12">
        <v>-43954299.170000002</v>
      </c>
      <c r="I4869" s="12">
        <v>-7.620750846640016</v>
      </c>
      <c r="J4869" t="s">
        <v>16</v>
      </c>
      <c r="K4869" s="14">
        <v>218935.52343199999</v>
      </c>
      <c r="L4869" s="14">
        <v>705503.81454099994</v>
      </c>
      <c r="M4869" s="13">
        <v>0.31032507396779874</v>
      </c>
      <c r="N4869" s="12">
        <v>-2.3649100701737278</v>
      </c>
      <c r="O4869" s="2">
        <f>DATE(LEFT(ALT[[#This Row],[DATEMTH]],4),RIGHT(ALT[[#This Row],[DATEMTH]],2),1)</f>
        <v>44105</v>
      </c>
      <c r="P4869" t="str">
        <f>IF(AND(ALT[[#This Row],[DATE]]&gt;=DATE(2023,6,1),ALT[[#This Row],[DATE]]&lt;=DATE(2024,5,31)),"Y","N")</f>
        <v>N</v>
      </c>
      <c r="Q4869" t="str">
        <f>LEFT(ALT[[#This Row],[DATEMTH]],4)</f>
        <v>2020</v>
      </c>
    </row>
    <row r="4870" spans="1:17" x14ac:dyDescent="0.25">
      <c r="A4870" t="s">
        <v>59</v>
      </c>
      <c r="B4870" t="s">
        <v>111</v>
      </c>
      <c r="C4870" t="s">
        <v>18</v>
      </c>
      <c r="D4870" t="s">
        <v>17</v>
      </c>
      <c r="E4870" s="14">
        <v>1121585.9491410006</v>
      </c>
      <c r="F4870" s="14">
        <v>4069143.1007200009</v>
      </c>
      <c r="G4870" s="13">
        <v>0.27563197493411956</v>
      </c>
      <c r="H4870" s="12">
        <v>-43954299.170000002</v>
      </c>
      <c r="I4870" s="12">
        <v>-12.115210287072232</v>
      </c>
      <c r="J4870" t="s">
        <v>24</v>
      </c>
      <c r="K4870" s="14">
        <v>291050.00863099995</v>
      </c>
      <c r="L4870" s="14">
        <v>1121585.9491409999</v>
      </c>
      <c r="M4870" s="13">
        <v>0.25949862233376703</v>
      </c>
      <c r="N4870" s="12">
        <v>-3.1438803787791265</v>
      </c>
      <c r="O4870" s="2">
        <f>DATE(LEFT(ALT[[#This Row],[DATEMTH]],4),RIGHT(ALT[[#This Row],[DATEMTH]],2),1)</f>
        <v>44105</v>
      </c>
      <c r="P4870" t="str">
        <f>IF(AND(ALT[[#This Row],[DATE]]&gt;=DATE(2023,6,1),ALT[[#This Row],[DATE]]&lt;=DATE(2024,5,31)),"Y","N")</f>
        <v>N</v>
      </c>
      <c r="Q4870" t="str">
        <f>LEFT(ALT[[#This Row],[DATEMTH]],4)</f>
        <v>2020</v>
      </c>
    </row>
    <row r="4871" spans="1:17" x14ac:dyDescent="0.25">
      <c r="A4871" t="s">
        <v>59</v>
      </c>
      <c r="B4871" t="s">
        <v>111</v>
      </c>
      <c r="C4871" t="s">
        <v>18</v>
      </c>
      <c r="D4871" t="s">
        <v>17</v>
      </c>
      <c r="E4871" s="14">
        <v>1121585.9491410006</v>
      </c>
      <c r="F4871" s="14">
        <v>4069143.1007200009</v>
      </c>
      <c r="G4871" s="13">
        <v>0.27563197493411956</v>
      </c>
      <c r="H4871" s="12">
        <v>-43954299.170000002</v>
      </c>
      <c r="I4871" s="12">
        <v>-12.115210287072232</v>
      </c>
      <c r="J4871" t="s">
        <v>25</v>
      </c>
      <c r="K4871" s="14">
        <v>113307.989026</v>
      </c>
      <c r="L4871" s="14">
        <v>1121585.9491409999</v>
      </c>
      <c r="M4871" s="13">
        <v>0.10102479360835458</v>
      </c>
      <c r="N4871" s="12">
        <v>-1.2239366187732865</v>
      </c>
      <c r="O4871" s="2">
        <f>DATE(LEFT(ALT[[#This Row],[DATEMTH]],4),RIGHT(ALT[[#This Row],[DATEMTH]],2),1)</f>
        <v>44105</v>
      </c>
      <c r="P4871" t="str">
        <f>IF(AND(ALT[[#This Row],[DATE]]&gt;=DATE(2023,6,1),ALT[[#This Row],[DATE]]&lt;=DATE(2024,5,31)),"Y","N")</f>
        <v>N</v>
      </c>
      <c r="Q4871" t="str">
        <f>LEFT(ALT[[#This Row],[DATEMTH]],4)</f>
        <v>2020</v>
      </c>
    </row>
    <row r="4872" spans="1:17" x14ac:dyDescent="0.25">
      <c r="A4872" t="s">
        <v>59</v>
      </c>
      <c r="B4872" t="s">
        <v>111</v>
      </c>
      <c r="C4872" t="s">
        <v>18</v>
      </c>
      <c r="D4872" t="s">
        <v>17</v>
      </c>
      <c r="E4872" s="14">
        <v>1121585.9491410006</v>
      </c>
      <c r="F4872" s="14">
        <v>4069143.1007200009</v>
      </c>
      <c r="G4872" s="13">
        <v>0.27563197493411956</v>
      </c>
      <c r="H4872" s="12">
        <v>-43954299.170000002</v>
      </c>
      <c r="I4872" s="12">
        <v>-12.115210287072232</v>
      </c>
      <c r="J4872" t="s">
        <v>16</v>
      </c>
      <c r="K4872" s="14">
        <v>477014.11526099994</v>
      </c>
      <c r="L4872" s="14">
        <v>1121585.9491409999</v>
      </c>
      <c r="M4872" s="13">
        <v>0.4253032196296106</v>
      </c>
      <c r="N4872" s="12">
        <v>-5.1526379415815988</v>
      </c>
      <c r="O4872" s="2">
        <f>DATE(LEFT(ALT[[#This Row],[DATEMTH]],4),RIGHT(ALT[[#This Row],[DATEMTH]],2),1)</f>
        <v>44105</v>
      </c>
      <c r="P4872" t="str">
        <f>IF(AND(ALT[[#This Row],[DATE]]&gt;=DATE(2023,6,1),ALT[[#This Row],[DATE]]&lt;=DATE(2024,5,31)),"Y","N")</f>
        <v>N</v>
      </c>
      <c r="Q4872" t="str">
        <f>LEFT(ALT[[#This Row],[DATEMTH]],4)</f>
        <v>2020</v>
      </c>
    </row>
    <row r="4873" spans="1:17" x14ac:dyDescent="0.25">
      <c r="A4873" t="s">
        <v>59</v>
      </c>
      <c r="B4873" t="s">
        <v>111</v>
      </c>
      <c r="C4873" t="s">
        <v>18</v>
      </c>
      <c r="D4873" t="s">
        <v>17</v>
      </c>
      <c r="E4873" s="14">
        <v>1121585.9491410006</v>
      </c>
      <c r="F4873" s="14">
        <v>4069143.1007200009</v>
      </c>
      <c r="G4873" s="13">
        <v>0.27563197493411956</v>
      </c>
      <c r="H4873" s="12">
        <v>-43954299.170000002</v>
      </c>
      <c r="I4873" s="12">
        <v>-12.115210287072232</v>
      </c>
      <c r="J4873" t="s">
        <v>26</v>
      </c>
      <c r="K4873" s="14">
        <v>240213.83622299999</v>
      </c>
      <c r="L4873" s="14">
        <v>1121585.9491409999</v>
      </c>
      <c r="M4873" s="13">
        <v>0.21417336442826779</v>
      </c>
      <c r="N4873" s="12">
        <v>-2.5947553479382202</v>
      </c>
      <c r="O4873" s="2">
        <f>DATE(LEFT(ALT[[#This Row],[DATEMTH]],4),RIGHT(ALT[[#This Row],[DATEMTH]],2),1)</f>
        <v>44105</v>
      </c>
      <c r="P4873" t="str">
        <f>IF(AND(ALT[[#This Row],[DATE]]&gt;=DATE(2023,6,1),ALT[[#This Row],[DATE]]&lt;=DATE(2024,5,31)),"Y","N")</f>
        <v>N</v>
      </c>
      <c r="Q4873" t="str">
        <f>LEFT(ALT[[#This Row],[DATEMTH]],4)</f>
        <v>2020</v>
      </c>
    </row>
    <row r="4874" spans="1:17" x14ac:dyDescent="0.25">
      <c r="A4874" t="s">
        <v>59</v>
      </c>
      <c r="B4874" t="s">
        <v>111</v>
      </c>
      <c r="C4874" t="s">
        <v>19</v>
      </c>
      <c r="D4874" t="s">
        <v>17</v>
      </c>
      <c r="E4874" s="14">
        <v>1082156.7654920004</v>
      </c>
      <c r="F4874" s="14">
        <v>4069143.1007200009</v>
      </c>
      <c r="G4874" s="13">
        <v>0.26594217472974147</v>
      </c>
      <c r="H4874" s="12">
        <v>-43954299.170000002</v>
      </c>
      <c r="I4874" s="12">
        <v>-11.689301909991471</v>
      </c>
      <c r="J4874" t="s">
        <v>25</v>
      </c>
      <c r="K4874" s="14">
        <v>760818.17044400005</v>
      </c>
      <c r="L4874" s="14">
        <v>1082156.7654919999</v>
      </c>
      <c r="M4874" s="13">
        <v>0.70305726000622093</v>
      </c>
      <c r="N4874" s="12">
        <v>-8.2182485722240894</v>
      </c>
      <c r="O4874" s="2">
        <f>DATE(LEFT(ALT[[#This Row],[DATEMTH]],4),RIGHT(ALT[[#This Row],[DATEMTH]],2),1)</f>
        <v>44105</v>
      </c>
      <c r="P4874" t="str">
        <f>IF(AND(ALT[[#This Row],[DATE]]&gt;=DATE(2023,6,1),ALT[[#This Row],[DATE]]&lt;=DATE(2024,5,31)),"Y","N")</f>
        <v>N</v>
      </c>
      <c r="Q4874" t="str">
        <f>LEFT(ALT[[#This Row],[DATEMTH]],4)</f>
        <v>2020</v>
      </c>
    </row>
    <row r="4875" spans="1:17" x14ac:dyDescent="0.25">
      <c r="A4875" t="s">
        <v>59</v>
      </c>
      <c r="B4875" t="s">
        <v>111</v>
      </c>
      <c r="C4875" t="s">
        <v>19</v>
      </c>
      <c r="D4875" t="s">
        <v>17</v>
      </c>
      <c r="E4875" s="14">
        <v>1082156.7654920004</v>
      </c>
      <c r="F4875" s="14">
        <v>4069143.1007200009</v>
      </c>
      <c r="G4875" s="13">
        <v>0.26594217472974147</v>
      </c>
      <c r="H4875" s="12">
        <v>-43954299.170000002</v>
      </c>
      <c r="I4875" s="12">
        <v>-11.689301909991471</v>
      </c>
      <c r="J4875" t="s">
        <v>24</v>
      </c>
      <c r="K4875" s="14">
        <v>295009.38020200003</v>
      </c>
      <c r="L4875" s="14">
        <v>1082156.7654919999</v>
      </c>
      <c r="M4875" s="13">
        <v>0.27261242512111888</v>
      </c>
      <c r="N4875" s="12">
        <v>-3.1866489416557018</v>
      </c>
      <c r="O4875" s="2">
        <f>DATE(LEFT(ALT[[#This Row],[DATEMTH]],4),RIGHT(ALT[[#This Row],[DATEMTH]],2),1)</f>
        <v>44105</v>
      </c>
      <c r="P4875" t="str">
        <f>IF(AND(ALT[[#This Row],[DATE]]&gt;=DATE(2023,6,1),ALT[[#This Row],[DATE]]&lt;=DATE(2024,5,31)),"Y","N")</f>
        <v>N</v>
      </c>
      <c r="Q4875" t="str">
        <f>LEFT(ALT[[#This Row],[DATEMTH]],4)</f>
        <v>2020</v>
      </c>
    </row>
    <row r="4876" spans="1:17" x14ac:dyDescent="0.25">
      <c r="A4876" t="s">
        <v>59</v>
      </c>
      <c r="B4876" t="s">
        <v>111</v>
      </c>
      <c r="C4876" t="s">
        <v>19</v>
      </c>
      <c r="D4876" t="s">
        <v>17</v>
      </c>
      <c r="E4876" s="14">
        <v>1082156.7654920004</v>
      </c>
      <c r="F4876" s="14">
        <v>4069143.1007200009</v>
      </c>
      <c r="G4876" s="13">
        <v>0.26594217472974147</v>
      </c>
      <c r="H4876" s="12">
        <v>-43954299.170000002</v>
      </c>
      <c r="I4876" s="12">
        <v>-11.689301909991471</v>
      </c>
      <c r="J4876" t="s">
        <v>16</v>
      </c>
      <c r="K4876" s="14">
        <v>281.03405900000007</v>
      </c>
      <c r="L4876" s="14">
        <v>1082156.7654919999</v>
      </c>
      <c r="M4876" s="13">
        <v>2.5969810286426349E-4</v>
      </c>
      <c r="N4876" s="12">
        <v>-3.0356895298323965E-3</v>
      </c>
      <c r="O4876" s="2">
        <f>DATE(LEFT(ALT[[#This Row],[DATEMTH]],4),RIGHT(ALT[[#This Row],[DATEMTH]],2),1)</f>
        <v>44105</v>
      </c>
      <c r="P4876" t="str">
        <f>IF(AND(ALT[[#This Row],[DATE]]&gt;=DATE(2023,6,1),ALT[[#This Row],[DATE]]&lt;=DATE(2024,5,31)),"Y","N")</f>
        <v>N</v>
      </c>
      <c r="Q4876" t="str">
        <f>LEFT(ALT[[#This Row],[DATEMTH]],4)</f>
        <v>2020</v>
      </c>
    </row>
    <row r="4877" spans="1:17" x14ac:dyDescent="0.25">
      <c r="A4877" t="s">
        <v>59</v>
      </c>
      <c r="B4877" t="s">
        <v>111</v>
      </c>
      <c r="C4877" t="s">
        <v>19</v>
      </c>
      <c r="D4877" t="s">
        <v>17</v>
      </c>
      <c r="E4877" s="14">
        <v>1082156.7654920004</v>
      </c>
      <c r="F4877" s="14">
        <v>4069143.1007200009</v>
      </c>
      <c r="G4877" s="13">
        <v>0.26594217472974147</v>
      </c>
      <c r="H4877" s="12">
        <v>-43954299.170000002</v>
      </c>
      <c r="I4877" s="12">
        <v>-11.689301909991471</v>
      </c>
      <c r="J4877" t="s">
        <v>26</v>
      </c>
      <c r="K4877" s="14">
        <v>26048.180787000005</v>
      </c>
      <c r="L4877" s="14">
        <v>1082156.7654919999</v>
      </c>
      <c r="M4877" s="13">
        <v>2.407061676979607E-2</v>
      </c>
      <c r="N4877" s="12">
        <v>-0.28136870658184993</v>
      </c>
      <c r="O4877" s="2">
        <f>DATE(LEFT(ALT[[#This Row],[DATEMTH]],4),RIGHT(ALT[[#This Row],[DATEMTH]],2),1)</f>
        <v>44105</v>
      </c>
      <c r="P4877" t="str">
        <f>IF(AND(ALT[[#This Row],[DATE]]&gt;=DATE(2023,6,1),ALT[[#This Row],[DATE]]&lt;=DATE(2024,5,31)),"Y","N")</f>
        <v>N</v>
      </c>
      <c r="Q4877" t="str">
        <f>LEFT(ALT[[#This Row],[DATEMTH]],4)</f>
        <v>2020</v>
      </c>
    </row>
    <row r="4878" spans="1:17" x14ac:dyDescent="0.25">
      <c r="A4878" t="s">
        <v>59</v>
      </c>
      <c r="B4878" t="s">
        <v>111</v>
      </c>
      <c r="C4878" t="s">
        <v>20</v>
      </c>
      <c r="D4878" t="s">
        <v>17</v>
      </c>
      <c r="E4878" s="14">
        <v>1159896.5715459995</v>
      </c>
      <c r="F4878" s="14">
        <v>4069143.1007200009</v>
      </c>
      <c r="G4878" s="13">
        <v>0.28504688649085991</v>
      </c>
      <c r="H4878" s="12">
        <v>-43954299.170000002</v>
      </c>
      <c r="I4878" s="12">
        <v>-12.529036126296289</v>
      </c>
      <c r="J4878" t="s">
        <v>24</v>
      </c>
      <c r="K4878" s="14">
        <v>453124.76199700002</v>
      </c>
      <c r="L4878" s="14">
        <v>1159896.5715460002</v>
      </c>
      <c r="M4878" s="13">
        <v>0.39065962699850054</v>
      </c>
      <c r="N4878" s="12">
        <v>-4.8945885797496462</v>
      </c>
      <c r="O4878" s="2">
        <f>DATE(LEFT(ALT[[#This Row],[DATEMTH]],4),RIGHT(ALT[[#This Row],[DATEMTH]],2),1)</f>
        <v>44105</v>
      </c>
      <c r="P4878" t="str">
        <f>IF(AND(ALT[[#This Row],[DATE]]&gt;=DATE(2023,6,1),ALT[[#This Row],[DATE]]&lt;=DATE(2024,5,31)),"Y","N")</f>
        <v>N</v>
      </c>
      <c r="Q4878" t="str">
        <f>LEFT(ALT[[#This Row],[DATEMTH]],4)</f>
        <v>2020</v>
      </c>
    </row>
    <row r="4879" spans="1:17" x14ac:dyDescent="0.25">
      <c r="A4879" t="s">
        <v>59</v>
      </c>
      <c r="B4879" t="s">
        <v>111</v>
      </c>
      <c r="C4879" t="s">
        <v>20</v>
      </c>
      <c r="D4879" t="s">
        <v>17</v>
      </c>
      <c r="E4879" s="14">
        <v>1159896.5715459995</v>
      </c>
      <c r="F4879" s="14">
        <v>4069143.1007200009</v>
      </c>
      <c r="G4879" s="13">
        <v>0.28504688649085991</v>
      </c>
      <c r="H4879" s="12">
        <v>-43954299.170000002</v>
      </c>
      <c r="I4879" s="12">
        <v>-12.529036126296289</v>
      </c>
      <c r="J4879" t="s">
        <v>25</v>
      </c>
      <c r="K4879" s="14">
        <v>181138.95643100003</v>
      </c>
      <c r="L4879" s="14">
        <v>1159896.5715460002</v>
      </c>
      <c r="M4879" s="13">
        <v>0.1561681971260282</v>
      </c>
      <c r="N4879" s="12">
        <v>-1.9566369835705675</v>
      </c>
      <c r="O4879" s="2">
        <f>DATE(LEFT(ALT[[#This Row],[DATEMTH]],4),RIGHT(ALT[[#This Row],[DATEMTH]],2),1)</f>
        <v>44105</v>
      </c>
      <c r="P4879" t="str">
        <f>IF(AND(ALT[[#This Row],[DATE]]&gt;=DATE(2023,6,1),ALT[[#This Row],[DATE]]&lt;=DATE(2024,5,31)),"Y","N")</f>
        <v>N</v>
      </c>
      <c r="Q4879" t="str">
        <f>LEFT(ALT[[#This Row],[DATEMTH]],4)</f>
        <v>2020</v>
      </c>
    </row>
    <row r="4880" spans="1:17" x14ac:dyDescent="0.25">
      <c r="A4880" t="s">
        <v>59</v>
      </c>
      <c r="B4880" t="s">
        <v>111</v>
      </c>
      <c r="C4880" t="s">
        <v>20</v>
      </c>
      <c r="D4880" t="s">
        <v>17</v>
      </c>
      <c r="E4880" s="14">
        <v>1159896.5715459995</v>
      </c>
      <c r="F4880" s="14">
        <v>4069143.1007200009</v>
      </c>
      <c r="G4880" s="13">
        <v>0.28504688649085991</v>
      </c>
      <c r="H4880" s="12">
        <v>-43954299.170000002</v>
      </c>
      <c r="I4880" s="12">
        <v>-12.529036126296289</v>
      </c>
      <c r="J4880" t="s">
        <v>16</v>
      </c>
      <c r="K4880" s="14">
        <v>459154.27417900017</v>
      </c>
      <c r="L4880" s="14">
        <v>1159896.5715460002</v>
      </c>
      <c r="M4880" s="13">
        <v>0.39585794582270706</v>
      </c>
      <c r="N4880" s="12">
        <v>-4.9597185040941358</v>
      </c>
      <c r="O4880" s="2">
        <f>DATE(LEFT(ALT[[#This Row],[DATEMTH]],4),RIGHT(ALT[[#This Row],[DATEMTH]],2),1)</f>
        <v>44105</v>
      </c>
      <c r="P4880" t="str">
        <f>IF(AND(ALT[[#This Row],[DATE]]&gt;=DATE(2023,6,1),ALT[[#This Row],[DATE]]&lt;=DATE(2024,5,31)),"Y","N")</f>
        <v>N</v>
      </c>
      <c r="Q4880" t="str">
        <f>LEFT(ALT[[#This Row],[DATEMTH]],4)</f>
        <v>2020</v>
      </c>
    </row>
    <row r="4881" spans="1:17" x14ac:dyDescent="0.25">
      <c r="A4881" t="s">
        <v>59</v>
      </c>
      <c r="B4881" t="s">
        <v>111</v>
      </c>
      <c r="C4881" t="s">
        <v>20</v>
      </c>
      <c r="D4881" t="s">
        <v>17</v>
      </c>
      <c r="E4881" s="14">
        <v>1159896.5715459995</v>
      </c>
      <c r="F4881" s="14">
        <v>4069143.1007200009</v>
      </c>
      <c r="G4881" s="13">
        <v>0.28504688649085991</v>
      </c>
      <c r="H4881" s="12">
        <v>-43954299.170000002</v>
      </c>
      <c r="I4881" s="12">
        <v>-12.529036126296289</v>
      </c>
      <c r="J4881" t="s">
        <v>26</v>
      </c>
      <c r="K4881" s="14">
        <v>66478.578939000014</v>
      </c>
      <c r="L4881" s="14">
        <v>1159896.5715460002</v>
      </c>
      <c r="M4881" s="13">
        <v>5.7314230052764273E-2</v>
      </c>
      <c r="N4881" s="12">
        <v>-0.71809205888194005</v>
      </c>
      <c r="O4881" s="2">
        <f>DATE(LEFT(ALT[[#This Row],[DATEMTH]],4),RIGHT(ALT[[#This Row],[DATEMTH]],2),1)</f>
        <v>44105</v>
      </c>
      <c r="P4881" t="str">
        <f>IF(AND(ALT[[#This Row],[DATE]]&gt;=DATE(2023,6,1),ALT[[#This Row],[DATE]]&lt;=DATE(2024,5,31)),"Y","N")</f>
        <v>N</v>
      </c>
      <c r="Q4881" t="str">
        <f>LEFT(ALT[[#This Row],[DATEMTH]],4)</f>
        <v>2020</v>
      </c>
    </row>
    <row r="4882" spans="1:17" x14ac:dyDescent="0.25">
      <c r="A4882" t="s">
        <v>59</v>
      </c>
      <c r="B4882" t="s">
        <v>111</v>
      </c>
      <c r="C4882" t="s">
        <v>15</v>
      </c>
      <c r="D4882" t="s">
        <v>23</v>
      </c>
      <c r="E4882" s="14">
        <v>705503.81454100029</v>
      </c>
      <c r="F4882" s="14">
        <v>4069143.1007200009</v>
      </c>
      <c r="G4882" s="13">
        <v>0.1733789638452792</v>
      </c>
      <c r="H4882" s="12">
        <v>0</v>
      </c>
      <c r="I4882" s="12">
        <v>0</v>
      </c>
      <c r="J4882" t="s">
        <v>25</v>
      </c>
      <c r="K4882" s="14">
        <v>98323.204798000021</v>
      </c>
      <c r="L4882" s="14">
        <v>705503.81454099994</v>
      </c>
      <c r="M4882" s="13">
        <v>0.13936594355902809</v>
      </c>
      <c r="N4882" s="12">
        <v>0</v>
      </c>
      <c r="O4882" s="2">
        <f>DATE(LEFT(ALT[[#This Row],[DATEMTH]],4),RIGHT(ALT[[#This Row],[DATEMTH]],2),1)</f>
        <v>44105</v>
      </c>
      <c r="P4882" t="str">
        <f>IF(AND(ALT[[#This Row],[DATE]]&gt;=DATE(2023,6,1),ALT[[#This Row],[DATE]]&lt;=DATE(2024,5,31)),"Y","N")</f>
        <v>N</v>
      </c>
      <c r="Q4882" t="str">
        <f>LEFT(ALT[[#This Row],[DATEMTH]],4)</f>
        <v>2020</v>
      </c>
    </row>
    <row r="4883" spans="1:17" x14ac:dyDescent="0.25">
      <c r="A4883" t="s">
        <v>59</v>
      </c>
      <c r="B4883" t="s">
        <v>111</v>
      </c>
      <c r="C4883" t="s">
        <v>15</v>
      </c>
      <c r="D4883" t="s">
        <v>23</v>
      </c>
      <c r="E4883" s="14">
        <v>705503.81454100029</v>
      </c>
      <c r="F4883" s="14">
        <v>4069143.1007200009</v>
      </c>
      <c r="G4883" s="13">
        <v>0.1733789638452792</v>
      </c>
      <c r="H4883" s="12">
        <v>0</v>
      </c>
      <c r="I4883" s="12">
        <v>0</v>
      </c>
      <c r="J4883" t="s">
        <v>26</v>
      </c>
      <c r="K4883" s="14">
        <v>78047.835151000007</v>
      </c>
      <c r="L4883" s="14">
        <v>705503.81454099994</v>
      </c>
      <c r="M4883" s="13">
        <v>0.11062709165049356</v>
      </c>
      <c r="N4883" s="12">
        <v>0</v>
      </c>
      <c r="O4883" s="2">
        <f>DATE(LEFT(ALT[[#This Row],[DATEMTH]],4),RIGHT(ALT[[#This Row],[DATEMTH]],2),1)</f>
        <v>44105</v>
      </c>
      <c r="P4883" t="str">
        <f>IF(AND(ALT[[#This Row],[DATE]]&gt;=DATE(2023,6,1),ALT[[#This Row],[DATE]]&lt;=DATE(2024,5,31)),"Y","N")</f>
        <v>N</v>
      </c>
      <c r="Q4883" t="str">
        <f>LEFT(ALT[[#This Row],[DATEMTH]],4)</f>
        <v>2020</v>
      </c>
    </row>
    <row r="4884" spans="1:17" x14ac:dyDescent="0.25">
      <c r="A4884" t="s">
        <v>59</v>
      </c>
      <c r="B4884" t="s">
        <v>111</v>
      </c>
      <c r="C4884" t="s">
        <v>15</v>
      </c>
      <c r="D4884" t="s">
        <v>23</v>
      </c>
      <c r="E4884" s="14">
        <v>705503.81454100029</v>
      </c>
      <c r="F4884" s="14">
        <v>4069143.1007200009</v>
      </c>
      <c r="G4884" s="13">
        <v>0.1733789638452792</v>
      </c>
      <c r="H4884" s="12">
        <v>0</v>
      </c>
      <c r="I4884" s="12">
        <v>0</v>
      </c>
      <c r="J4884" t="s">
        <v>24</v>
      </c>
      <c r="K4884" s="14">
        <v>310197.25115999993</v>
      </c>
      <c r="L4884" s="14">
        <v>705503.81454099994</v>
      </c>
      <c r="M4884" s="13">
        <v>0.43968189082267961</v>
      </c>
      <c r="N4884" s="12">
        <v>0</v>
      </c>
      <c r="O4884" s="2">
        <f>DATE(LEFT(ALT[[#This Row],[DATEMTH]],4),RIGHT(ALT[[#This Row],[DATEMTH]],2),1)</f>
        <v>44105</v>
      </c>
      <c r="P4884" t="str">
        <f>IF(AND(ALT[[#This Row],[DATE]]&gt;=DATE(2023,6,1),ALT[[#This Row],[DATE]]&lt;=DATE(2024,5,31)),"Y","N")</f>
        <v>N</v>
      </c>
      <c r="Q4884" t="str">
        <f>LEFT(ALT[[#This Row],[DATEMTH]],4)</f>
        <v>2020</v>
      </c>
    </row>
    <row r="4885" spans="1:17" x14ac:dyDescent="0.25">
      <c r="A4885" t="s">
        <v>59</v>
      </c>
      <c r="B4885" t="s">
        <v>111</v>
      </c>
      <c r="C4885" t="s">
        <v>15</v>
      </c>
      <c r="D4885" t="s">
        <v>23</v>
      </c>
      <c r="E4885" s="14">
        <v>705503.81454100029</v>
      </c>
      <c r="F4885" s="14">
        <v>4069143.1007200009</v>
      </c>
      <c r="G4885" s="13">
        <v>0.1733789638452792</v>
      </c>
      <c r="H4885" s="12">
        <v>0</v>
      </c>
      <c r="I4885" s="12">
        <v>0</v>
      </c>
      <c r="J4885" t="s">
        <v>16</v>
      </c>
      <c r="K4885" s="14">
        <v>218935.52343199999</v>
      </c>
      <c r="L4885" s="14">
        <v>705503.81454099994</v>
      </c>
      <c r="M4885" s="13">
        <v>0.31032507396779874</v>
      </c>
      <c r="N4885" s="12">
        <v>0</v>
      </c>
      <c r="O4885" s="2">
        <f>DATE(LEFT(ALT[[#This Row],[DATEMTH]],4),RIGHT(ALT[[#This Row],[DATEMTH]],2),1)</f>
        <v>44105</v>
      </c>
      <c r="P4885" t="str">
        <f>IF(AND(ALT[[#This Row],[DATE]]&gt;=DATE(2023,6,1),ALT[[#This Row],[DATE]]&lt;=DATE(2024,5,31)),"Y","N")</f>
        <v>N</v>
      </c>
      <c r="Q4885" t="str">
        <f>LEFT(ALT[[#This Row],[DATEMTH]],4)</f>
        <v>2020</v>
      </c>
    </row>
    <row r="4886" spans="1:17" x14ac:dyDescent="0.25">
      <c r="A4886" t="s">
        <v>59</v>
      </c>
      <c r="B4886" t="s">
        <v>111</v>
      </c>
      <c r="C4886" t="s">
        <v>18</v>
      </c>
      <c r="D4886" t="s">
        <v>23</v>
      </c>
      <c r="E4886" s="14">
        <v>1121585.9491410006</v>
      </c>
      <c r="F4886" s="14">
        <v>4069143.1007200009</v>
      </c>
      <c r="G4886" s="13">
        <v>0.27563197493411956</v>
      </c>
      <c r="H4886" s="12">
        <v>0</v>
      </c>
      <c r="I4886" s="12">
        <v>0</v>
      </c>
      <c r="J4886" t="s">
        <v>24</v>
      </c>
      <c r="K4886" s="14">
        <v>291050.00863099995</v>
      </c>
      <c r="L4886" s="14">
        <v>1121585.9491409999</v>
      </c>
      <c r="M4886" s="13">
        <v>0.25949862233376703</v>
      </c>
      <c r="N4886" s="12">
        <v>0</v>
      </c>
      <c r="O4886" s="2">
        <f>DATE(LEFT(ALT[[#This Row],[DATEMTH]],4),RIGHT(ALT[[#This Row],[DATEMTH]],2),1)</f>
        <v>44105</v>
      </c>
      <c r="P4886" t="str">
        <f>IF(AND(ALT[[#This Row],[DATE]]&gt;=DATE(2023,6,1),ALT[[#This Row],[DATE]]&lt;=DATE(2024,5,31)),"Y","N")</f>
        <v>N</v>
      </c>
      <c r="Q4886" t="str">
        <f>LEFT(ALT[[#This Row],[DATEMTH]],4)</f>
        <v>2020</v>
      </c>
    </row>
    <row r="4887" spans="1:17" x14ac:dyDescent="0.25">
      <c r="A4887" t="s">
        <v>59</v>
      </c>
      <c r="B4887" t="s">
        <v>111</v>
      </c>
      <c r="C4887" t="s">
        <v>18</v>
      </c>
      <c r="D4887" t="s">
        <v>23</v>
      </c>
      <c r="E4887" s="14">
        <v>1121585.9491410006</v>
      </c>
      <c r="F4887" s="14">
        <v>4069143.1007200009</v>
      </c>
      <c r="G4887" s="13">
        <v>0.27563197493411956</v>
      </c>
      <c r="H4887" s="12">
        <v>0</v>
      </c>
      <c r="I4887" s="12">
        <v>0</v>
      </c>
      <c r="J4887" t="s">
        <v>25</v>
      </c>
      <c r="K4887" s="14">
        <v>113307.989026</v>
      </c>
      <c r="L4887" s="14">
        <v>1121585.9491409999</v>
      </c>
      <c r="M4887" s="13">
        <v>0.10102479360835458</v>
      </c>
      <c r="N4887" s="12">
        <v>0</v>
      </c>
      <c r="O4887" s="2">
        <f>DATE(LEFT(ALT[[#This Row],[DATEMTH]],4),RIGHT(ALT[[#This Row],[DATEMTH]],2),1)</f>
        <v>44105</v>
      </c>
      <c r="P4887" t="str">
        <f>IF(AND(ALT[[#This Row],[DATE]]&gt;=DATE(2023,6,1),ALT[[#This Row],[DATE]]&lt;=DATE(2024,5,31)),"Y","N")</f>
        <v>N</v>
      </c>
      <c r="Q4887" t="str">
        <f>LEFT(ALT[[#This Row],[DATEMTH]],4)</f>
        <v>2020</v>
      </c>
    </row>
    <row r="4888" spans="1:17" x14ac:dyDescent="0.25">
      <c r="A4888" t="s">
        <v>59</v>
      </c>
      <c r="B4888" t="s">
        <v>111</v>
      </c>
      <c r="C4888" t="s">
        <v>18</v>
      </c>
      <c r="D4888" t="s">
        <v>23</v>
      </c>
      <c r="E4888" s="14">
        <v>1121585.9491410006</v>
      </c>
      <c r="F4888" s="14">
        <v>4069143.1007200009</v>
      </c>
      <c r="G4888" s="13">
        <v>0.27563197493411956</v>
      </c>
      <c r="H4888" s="12">
        <v>0</v>
      </c>
      <c r="I4888" s="12">
        <v>0</v>
      </c>
      <c r="J4888" t="s">
        <v>16</v>
      </c>
      <c r="K4888" s="14">
        <v>477014.11526099994</v>
      </c>
      <c r="L4888" s="14">
        <v>1121585.9491409999</v>
      </c>
      <c r="M4888" s="13">
        <v>0.4253032196296106</v>
      </c>
      <c r="N4888" s="12">
        <v>0</v>
      </c>
      <c r="O4888" s="2">
        <f>DATE(LEFT(ALT[[#This Row],[DATEMTH]],4),RIGHT(ALT[[#This Row],[DATEMTH]],2),1)</f>
        <v>44105</v>
      </c>
      <c r="P4888" t="str">
        <f>IF(AND(ALT[[#This Row],[DATE]]&gt;=DATE(2023,6,1),ALT[[#This Row],[DATE]]&lt;=DATE(2024,5,31)),"Y","N")</f>
        <v>N</v>
      </c>
      <c r="Q4888" t="str">
        <f>LEFT(ALT[[#This Row],[DATEMTH]],4)</f>
        <v>2020</v>
      </c>
    </row>
    <row r="4889" spans="1:17" x14ac:dyDescent="0.25">
      <c r="A4889" t="s">
        <v>59</v>
      </c>
      <c r="B4889" t="s">
        <v>111</v>
      </c>
      <c r="C4889" t="s">
        <v>18</v>
      </c>
      <c r="D4889" t="s">
        <v>23</v>
      </c>
      <c r="E4889" s="14">
        <v>1121585.9491410006</v>
      </c>
      <c r="F4889" s="14">
        <v>4069143.1007200009</v>
      </c>
      <c r="G4889" s="13">
        <v>0.27563197493411956</v>
      </c>
      <c r="H4889" s="12">
        <v>0</v>
      </c>
      <c r="I4889" s="12">
        <v>0</v>
      </c>
      <c r="J4889" t="s">
        <v>26</v>
      </c>
      <c r="K4889" s="14">
        <v>240213.83622299999</v>
      </c>
      <c r="L4889" s="14">
        <v>1121585.9491409999</v>
      </c>
      <c r="M4889" s="13">
        <v>0.21417336442826779</v>
      </c>
      <c r="N4889" s="12">
        <v>0</v>
      </c>
      <c r="O4889" s="2">
        <f>DATE(LEFT(ALT[[#This Row],[DATEMTH]],4),RIGHT(ALT[[#This Row],[DATEMTH]],2),1)</f>
        <v>44105</v>
      </c>
      <c r="P4889" t="str">
        <f>IF(AND(ALT[[#This Row],[DATE]]&gt;=DATE(2023,6,1),ALT[[#This Row],[DATE]]&lt;=DATE(2024,5,31)),"Y","N")</f>
        <v>N</v>
      </c>
      <c r="Q4889" t="str">
        <f>LEFT(ALT[[#This Row],[DATEMTH]],4)</f>
        <v>2020</v>
      </c>
    </row>
    <row r="4890" spans="1:17" x14ac:dyDescent="0.25">
      <c r="A4890" t="s">
        <v>59</v>
      </c>
      <c r="B4890" t="s">
        <v>111</v>
      </c>
      <c r="C4890" t="s">
        <v>19</v>
      </c>
      <c r="D4890" t="s">
        <v>23</v>
      </c>
      <c r="E4890" s="14">
        <v>1082156.7654920004</v>
      </c>
      <c r="F4890" s="14">
        <v>4069143.1007200009</v>
      </c>
      <c r="G4890" s="13">
        <v>0.26594217472974147</v>
      </c>
      <c r="H4890" s="12">
        <v>0</v>
      </c>
      <c r="I4890" s="12">
        <v>0</v>
      </c>
      <c r="J4890" t="s">
        <v>24</v>
      </c>
      <c r="K4890" s="14">
        <v>295009.38020200003</v>
      </c>
      <c r="L4890" s="14">
        <v>1082156.7654919999</v>
      </c>
      <c r="M4890" s="13">
        <v>0.27261242512111888</v>
      </c>
      <c r="N4890" s="12">
        <v>0</v>
      </c>
      <c r="O4890" s="2">
        <f>DATE(LEFT(ALT[[#This Row],[DATEMTH]],4),RIGHT(ALT[[#This Row],[DATEMTH]],2),1)</f>
        <v>44105</v>
      </c>
      <c r="P4890" t="str">
        <f>IF(AND(ALT[[#This Row],[DATE]]&gt;=DATE(2023,6,1),ALT[[#This Row],[DATE]]&lt;=DATE(2024,5,31)),"Y","N")</f>
        <v>N</v>
      </c>
      <c r="Q4890" t="str">
        <f>LEFT(ALT[[#This Row],[DATEMTH]],4)</f>
        <v>2020</v>
      </c>
    </row>
    <row r="4891" spans="1:17" x14ac:dyDescent="0.25">
      <c r="A4891" t="s">
        <v>59</v>
      </c>
      <c r="B4891" t="s">
        <v>111</v>
      </c>
      <c r="C4891" t="s">
        <v>19</v>
      </c>
      <c r="D4891" t="s">
        <v>23</v>
      </c>
      <c r="E4891" s="14">
        <v>1082156.7654920004</v>
      </c>
      <c r="F4891" s="14">
        <v>4069143.1007200009</v>
      </c>
      <c r="G4891" s="13">
        <v>0.26594217472974147</v>
      </c>
      <c r="H4891" s="12">
        <v>0</v>
      </c>
      <c r="I4891" s="12">
        <v>0</v>
      </c>
      <c r="J4891" t="s">
        <v>25</v>
      </c>
      <c r="K4891" s="14">
        <v>760818.17044400005</v>
      </c>
      <c r="L4891" s="14">
        <v>1082156.7654919999</v>
      </c>
      <c r="M4891" s="13">
        <v>0.70305726000622093</v>
      </c>
      <c r="N4891" s="12">
        <v>0</v>
      </c>
      <c r="O4891" s="2">
        <f>DATE(LEFT(ALT[[#This Row],[DATEMTH]],4),RIGHT(ALT[[#This Row],[DATEMTH]],2),1)</f>
        <v>44105</v>
      </c>
      <c r="P4891" t="str">
        <f>IF(AND(ALT[[#This Row],[DATE]]&gt;=DATE(2023,6,1),ALT[[#This Row],[DATE]]&lt;=DATE(2024,5,31)),"Y","N")</f>
        <v>N</v>
      </c>
      <c r="Q4891" t="str">
        <f>LEFT(ALT[[#This Row],[DATEMTH]],4)</f>
        <v>2020</v>
      </c>
    </row>
    <row r="4892" spans="1:17" x14ac:dyDescent="0.25">
      <c r="A4892" t="s">
        <v>59</v>
      </c>
      <c r="B4892" t="s">
        <v>111</v>
      </c>
      <c r="C4892" t="s">
        <v>19</v>
      </c>
      <c r="D4892" t="s">
        <v>23</v>
      </c>
      <c r="E4892" s="14">
        <v>1082156.7654920004</v>
      </c>
      <c r="F4892" s="14">
        <v>4069143.1007200009</v>
      </c>
      <c r="G4892" s="13">
        <v>0.26594217472974147</v>
      </c>
      <c r="H4892" s="12">
        <v>0</v>
      </c>
      <c r="I4892" s="12">
        <v>0</v>
      </c>
      <c r="J4892" t="s">
        <v>16</v>
      </c>
      <c r="K4892" s="14">
        <v>281.03405900000007</v>
      </c>
      <c r="L4892" s="14">
        <v>1082156.7654919999</v>
      </c>
      <c r="M4892" s="13">
        <v>2.5969810286426349E-4</v>
      </c>
      <c r="N4892" s="12">
        <v>0</v>
      </c>
      <c r="O4892" s="2">
        <f>DATE(LEFT(ALT[[#This Row],[DATEMTH]],4),RIGHT(ALT[[#This Row],[DATEMTH]],2),1)</f>
        <v>44105</v>
      </c>
      <c r="P4892" t="str">
        <f>IF(AND(ALT[[#This Row],[DATE]]&gt;=DATE(2023,6,1),ALT[[#This Row],[DATE]]&lt;=DATE(2024,5,31)),"Y","N")</f>
        <v>N</v>
      </c>
      <c r="Q4892" t="str">
        <f>LEFT(ALT[[#This Row],[DATEMTH]],4)</f>
        <v>2020</v>
      </c>
    </row>
    <row r="4893" spans="1:17" x14ac:dyDescent="0.25">
      <c r="A4893" t="s">
        <v>59</v>
      </c>
      <c r="B4893" t="s">
        <v>111</v>
      </c>
      <c r="C4893" t="s">
        <v>19</v>
      </c>
      <c r="D4893" t="s">
        <v>23</v>
      </c>
      <c r="E4893" s="14">
        <v>1082156.7654920004</v>
      </c>
      <c r="F4893" s="14">
        <v>4069143.1007200009</v>
      </c>
      <c r="G4893" s="13">
        <v>0.26594217472974147</v>
      </c>
      <c r="H4893" s="12">
        <v>0</v>
      </c>
      <c r="I4893" s="12">
        <v>0</v>
      </c>
      <c r="J4893" t="s">
        <v>26</v>
      </c>
      <c r="K4893" s="14">
        <v>26048.180787000005</v>
      </c>
      <c r="L4893" s="14">
        <v>1082156.7654919999</v>
      </c>
      <c r="M4893" s="13">
        <v>2.407061676979607E-2</v>
      </c>
      <c r="N4893" s="12">
        <v>0</v>
      </c>
      <c r="O4893" s="2">
        <f>DATE(LEFT(ALT[[#This Row],[DATEMTH]],4),RIGHT(ALT[[#This Row],[DATEMTH]],2),1)</f>
        <v>44105</v>
      </c>
      <c r="P4893" t="str">
        <f>IF(AND(ALT[[#This Row],[DATE]]&gt;=DATE(2023,6,1),ALT[[#This Row],[DATE]]&lt;=DATE(2024,5,31)),"Y","N")</f>
        <v>N</v>
      </c>
      <c r="Q4893" t="str">
        <f>LEFT(ALT[[#This Row],[DATEMTH]],4)</f>
        <v>2020</v>
      </c>
    </row>
    <row r="4894" spans="1:17" x14ac:dyDescent="0.25">
      <c r="A4894" t="s">
        <v>59</v>
      </c>
      <c r="B4894" t="s">
        <v>111</v>
      </c>
      <c r="C4894" t="s">
        <v>20</v>
      </c>
      <c r="D4894" t="s">
        <v>23</v>
      </c>
      <c r="E4894" s="14">
        <v>1159896.5715459995</v>
      </c>
      <c r="F4894" s="14">
        <v>4069143.1007200009</v>
      </c>
      <c r="G4894" s="13">
        <v>0.28504688649085991</v>
      </c>
      <c r="H4894" s="12">
        <v>0</v>
      </c>
      <c r="I4894" s="12">
        <v>0</v>
      </c>
      <c r="J4894" t="s">
        <v>24</v>
      </c>
      <c r="K4894" s="14">
        <v>453124.76199700002</v>
      </c>
      <c r="L4894" s="14">
        <v>1159896.5715460002</v>
      </c>
      <c r="M4894" s="13">
        <v>0.39065962699850054</v>
      </c>
      <c r="N4894" s="12">
        <v>0</v>
      </c>
      <c r="O4894" s="2">
        <f>DATE(LEFT(ALT[[#This Row],[DATEMTH]],4),RIGHT(ALT[[#This Row],[DATEMTH]],2),1)</f>
        <v>44105</v>
      </c>
      <c r="P4894" t="str">
        <f>IF(AND(ALT[[#This Row],[DATE]]&gt;=DATE(2023,6,1),ALT[[#This Row],[DATE]]&lt;=DATE(2024,5,31)),"Y","N")</f>
        <v>N</v>
      </c>
      <c r="Q4894" t="str">
        <f>LEFT(ALT[[#This Row],[DATEMTH]],4)</f>
        <v>2020</v>
      </c>
    </row>
    <row r="4895" spans="1:17" x14ac:dyDescent="0.25">
      <c r="A4895" t="s">
        <v>59</v>
      </c>
      <c r="B4895" t="s">
        <v>111</v>
      </c>
      <c r="C4895" t="s">
        <v>20</v>
      </c>
      <c r="D4895" t="s">
        <v>23</v>
      </c>
      <c r="E4895" s="14">
        <v>1159896.5715459995</v>
      </c>
      <c r="F4895" s="14">
        <v>4069143.1007200009</v>
      </c>
      <c r="G4895" s="13">
        <v>0.28504688649085991</v>
      </c>
      <c r="H4895" s="12">
        <v>0</v>
      </c>
      <c r="I4895" s="12">
        <v>0</v>
      </c>
      <c r="J4895" t="s">
        <v>25</v>
      </c>
      <c r="K4895" s="14">
        <v>181138.95643100003</v>
      </c>
      <c r="L4895" s="14">
        <v>1159896.5715460002</v>
      </c>
      <c r="M4895" s="13">
        <v>0.1561681971260282</v>
      </c>
      <c r="N4895" s="12">
        <v>0</v>
      </c>
      <c r="O4895" s="2">
        <f>DATE(LEFT(ALT[[#This Row],[DATEMTH]],4),RIGHT(ALT[[#This Row],[DATEMTH]],2),1)</f>
        <v>44105</v>
      </c>
      <c r="P4895" t="str">
        <f>IF(AND(ALT[[#This Row],[DATE]]&gt;=DATE(2023,6,1),ALT[[#This Row],[DATE]]&lt;=DATE(2024,5,31)),"Y","N")</f>
        <v>N</v>
      </c>
      <c r="Q4895" t="str">
        <f>LEFT(ALT[[#This Row],[DATEMTH]],4)</f>
        <v>2020</v>
      </c>
    </row>
    <row r="4896" spans="1:17" x14ac:dyDescent="0.25">
      <c r="A4896" t="s">
        <v>59</v>
      </c>
      <c r="B4896" t="s">
        <v>111</v>
      </c>
      <c r="C4896" t="s">
        <v>20</v>
      </c>
      <c r="D4896" t="s">
        <v>23</v>
      </c>
      <c r="E4896" s="14">
        <v>1159896.5715459995</v>
      </c>
      <c r="F4896" s="14">
        <v>4069143.1007200009</v>
      </c>
      <c r="G4896" s="13">
        <v>0.28504688649085991</v>
      </c>
      <c r="H4896" s="12">
        <v>0</v>
      </c>
      <c r="I4896" s="12">
        <v>0</v>
      </c>
      <c r="J4896" t="s">
        <v>16</v>
      </c>
      <c r="K4896" s="14">
        <v>459154.27417900017</v>
      </c>
      <c r="L4896" s="14">
        <v>1159896.5715460002</v>
      </c>
      <c r="M4896" s="13">
        <v>0.39585794582270706</v>
      </c>
      <c r="N4896" s="12">
        <v>0</v>
      </c>
      <c r="O4896" s="2">
        <f>DATE(LEFT(ALT[[#This Row],[DATEMTH]],4),RIGHT(ALT[[#This Row],[DATEMTH]],2),1)</f>
        <v>44105</v>
      </c>
      <c r="P4896" t="str">
        <f>IF(AND(ALT[[#This Row],[DATE]]&gt;=DATE(2023,6,1),ALT[[#This Row],[DATE]]&lt;=DATE(2024,5,31)),"Y","N")</f>
        <v>N</v>
      </c>
      <c r="Q4896" t="str">
        <f>LEFT(ALT[[#This Row],[DATEMTH]],4)</f>
        <v>2020</v>
      </c>
    </row>
    <row r="4897" spans="1:17" x14ac:dyDescent="0.25">
      <c r="A4897" t="s">
        <v>59</v>
      </c>
      <c r="B4897" t="s">
        <v>111</v>
      </c>
      <c r="C4897" t="s">
        <v>20</v>
      </c>
      <c r="D4897" t="s">
        <v>23</v>
      </c>
      <c r="E4897" s="14">
        <v>1159896.5715459995</v>
      </c>
      <c r="F4897" s="14">
        <v>4069143.1007200009</v>
      </c>
      <c r="G4897" s="13">
        <v>0.28504688649085991</v>
      </c>
      <c r="H4897" s="12">
        <v>0</v>
      </c>
      <c r="I4897" s="12">
        <v>0</v>
      </c>
      <c r="J4897" t="s">
        <v>26</v>
      </c>
      <c r="K4897" s="14">
        <v>66478.578939000014</v>
      </c>
      <c r="L4897" s="14">
        <v>1159896.5715460002</v>
      </c>
      <c r="M4897" s="13">
        <v>5.7314230052764273E-2</v>
      </c>
      <c r="N4897" s="12">
        <v>0</v>
      </c>
      <c r="O4897" s="2">
        <f>DATE(LEFT(ALT[[#This Row],[DATEMTH]],4),RIGHT(ALT[[#This Row],[DATEMTH]],2),1)</f>
        <v>44105</v>
      </c>
      <c r="P4897" t="str">
        <f>IF(AND(ALT[[#This Row],[DATE]]&gt;=DATE(2023,6,1),ALT[[#This Row],[DATE]]&lt;=DATE(2024,5,31)),"Y","N")</f>
        <v>N</v>
      </c>
      <c r="Q4897" t="str">
        <f>LEFT(ALT[[#This Row],[DATEMTH]],4)</f>
        <v>2020</v>
      </c>
    </row>
    <row r="4898" spans="1:17" x14ac:dyDescent="0.25">
      <c r="A4898" t="s">
        <v>60</v>
      </c>
      <c r="B4898" t="s">
        <v>14</v>
      </c>
      <c r="C4898" t="s">
        <v>15</v>
      </c>
      <c r="D4898" t="s">
        <v>22</v>
      </c>
      <c r="E4898" s="14">
        <v>9671.5911360000027</v>
      </c>
      <c r="F4898" s="14">
        <v>49314.567116000006</v>
      </c>
      <c r="G4898" s="13">
        <v>0.19612036973274119</v>
      </c>
      <c r="H4898" s="12">
        <v>-13648819.09</v>
      </c>
      <c r="I4898" s="12">
        <v>-2.6768114463460964</v>
      </c>
      <c r="J4898" t="s">
        <v>16</v>
      </c>
      <c r="K4898" s="14">
        <v>3088.0874680000002</v>
      </c>
      <c r="L4898" s="14">
        <v>9671.5911360000027</v>
      </c>
      <c r="M4898" s="13">
        <v>0.31929466667644701</v>
      </c>
      <c r="N4898" s="12">
        <v>-0.85469161851677489</v>
      </c>
      <c r="O4898" s="2">
        <f>DATE(LEFT(ALT[[#This Row],[DATEMTH]],4),RIGHT(ALT[[#This Row],[DATEMTH]],2),1)</f>
        <v>44136</v>
      </c>
      <c r="P4898" t="str">
        <f>IF(AND(ALT[[#This Row],[DATE]]&gt;=DATE(2023,6,1),ALT[[#This Row],[DATE]]&lt;=DATE(2024,5,31)),"Y","N")</f>
        <v>N</v>
      </c>
      <c r="Q4898" t="str">
        <f>LEFT(ALT[[#This Row],[DATEMTH]],4)</f>
        <v>2020</v>
      </c>
    </row>
    <row r="4899" spans="1:17" x14ac:dyDescent="0.25">
      <c r="A4899" t="s">
        <v>60</v>
      </c>
      <c r="B4899" t="s">
        <v>14</v>
      </c>
      <c r="C4899" t="s">
        <v>15</v>
      </c>
      <c r="D4899" t="s">
        <v>22</v>
      </c>
      <c r="E4899" s="14">
        <v>9671.5911360000027</v>
      </c>
      <c r="F4899" s="14">
        <v>49314.567116000006</v>
      </c>
      <c r="G4899" s="13">
        <v>0.19612036973274119</v>
      </c>
      <c r="H4899" s="12">
        <v>-13648819.09</v>
      </c>
      <c r="I4899" s="12">
        <v>-2.6768114463460964</v>
      </c>
      <c r="J4899" t="s">
        <v>24</v>
      </c>
      <c r="K4899" s="14">
        <v>4190.5279520000013</v>
      </c>
      <c r="L4899" s="14">
        <v>9671.5911360000027</v>
      </c>
      <c r="M4899" s="13">
        <v>0.43328216557892341</v>
      </c>
      <c r="N4899" s="12">
        <v>-1.1598146603192867</v>
      </c>
      <c r="O4899" s="2">
        <f>DATE(LEFT(ALT[[#This Row],[DATEMTH]],4),RIGHT(ALT[[#This Row],[DATEMTH]],2),1)</f>
        <v>44136</v>
      </c>
      <c r="P4899" t="str">
        <f>IF(AND(ALT[[#This Row],[DATE]]&gt;=DATE(2023,6,1),ALT[[#This Row],[DATE]]&lt;=DATE(2024,5,31)),"Y","N")</f>
        <v>N</v>
      </c>
      <c r="Q4899" t="str">
        <f>LEFT(ALT[[#This Row],[DATEMTH]],4)</f>
        <v>2020</v>
      </c>
    </row>
    <row r="4900" spans="1:17" x14ac:dyDescent="0.25">
      <c r="A4900" t="s">
        <v>60</v>
      </c>
      <c r="B4900" t="s">
        <v>14</v>
      </c>
      <c r="C4900" t="s">
        <v>15</v>
      </c>
      <c r="D4900" t="s">
        <v>22</v>
      </c>
      <c r="E4900" s="14">
        <v>9671.5911360000027</v>
      </c>
      <c r="F4900" s="14">
        <v>49314.567116000006</v>
      </c>
      <c r="G4900" s="13">
        <v>0.19612036973274119</v>
      </c>
      <c r="H4900" s="12">
        <v>-13648819.09</v>
      </c>
      <c r="I4900" s="12">
        <v>-2.6768114463460964</v>
      </c>
      <c r="J4900" t="s">
        <v>25</v>
      </c>
      <c r="K4900" s="14">
        <v>1353.2286799999993</v>
      </c>
      <c r="L4900" s="14">
        <v>9671.5911360000027</v>
      </c>
      <c r="M4900" s="13">
        <v>0.1399178957186222</v>
      </c>
      <c r="N4900" s="12">
        <v>-0.37453382480826736</v>
      </c>
      <c r="O4900" s="2">
        <f>DATE(LEFT(ALT[[#This Row],[DATEMTH]],4),RIGHT(ALT[[#This Row],[DATEMTH]],2),1)</f>
        <v>44136</v>
      </c>
      <c r="P4900" t="str">
        <f>IF(AND(ALT[[#This Row],[DATE]]&gt;=DATE(2023,6,1),ALT[[#This Row],[DATE]]&lt;=DATE(2024,5,31)),"Y","N")</f>
        <v>N</v>
      </c>
      <c r="Q4900" t="str">
        <f>LEFT(ALT[[#This Row],[DATEMTH]],4)</f>
        <v>2020</v>
      </c>
    </row>
    <row r="4901" spans="1:17" x14ac:dyDescent="0.25">
      <c r="A4901" t="s">
        <v>60</v>
      </c>
      <c r="B4901" t="s">
        <v>14</v>
      </c>
      <c r="C4901" t="s">
        <v>15</v>
      </c>
      <c r="D4901" t="s">
        <v>22</v>
      </c>
      <c r="E4901" s="14">
        <v>9671.5911360000027</v>
      </c>
      <c r="F4901" s="14">
        <v>49314.567116000006</v>
      </c>
      <c r="G4901" s="13">
        <v>0.19612036973274119</v>
      </c>
      <c r="H4901" s="12">
        <v>-13648819.09</v>
      </c>
      <c r="I4901" s="12">
        <v>-2.6768114463460964</v>
      </c>
      <c r="J4901" t="s">
        <v>26</v>
      </c>
      <c r="K4901" s="14">
        <v>1039.7470360000004</v>
      </c>
      <c r="L4901" s="14">
        <v>9671.5911360000027</v>
      </c>
      <c r="M4901" s="13">
        <v>0.10750527202600721</v>
      </c>
      <c r="N4901" s="12">
        <v>-0.28777134270176691</v>
      </c>
      <c r="O4901" s="2">
        <f>DATE(LEFT(ALT[[#This Row],[DATEMTH]],4),RIGHT(ALT[[#This Row],[DATEMTH]],2),1)</f>
        <v>44136</v>
      </c>
      <c r="P4901" t="str">
        <f>IF(AND(ALT[[#This Row],[DATE]]&gt;=DATE(2023,6,1),ALT[[#This Row],[DATE]]&lt;=DATE(2024,5,31)),"Y","N")</f>
        <v>N</v>
      </c>
      <c r="Q4901" t="str">
        <f>LEFT(ALT[[#This Row],[DATEMTH]],4)</f>
        <v>2020</v>
      </c>
    </row>
    <row r="4902" spans="1:17" x14ac:dyDescent="0.25">
      <c r="A4902" t="s">
        <v>60</v>
      </c>
      <c r="B4902" t="s">
        <v>14</v>
      </c>
      <c r="C4902" t="s">
        <v>18</v>
      </c>
      <c r="D4902" t="s">
        <v>22</v>
      </c>
      <c r="E4902" s="14">
        <v>16098.629924000001</v>
      </c>
      <c r="F4902" s="14">
        <v>49314.567116000006</v>
      </c>
      <c r="G4902" s="13">
        <v>0.3264477590593477</v>
      </c>
      <c r="H4902" s="12">
        <v>-13648819.09</v>
      </c>
      <c r="I4902" s="12">
        <v>-4.4556264057369459</v>
      </c>
      <c r="J4902" t="s">
        <v>26</v>
      </c>
      <c r="K4902" s="14">
        <v>3545.9651120000008</v>
      </c>
      <c r="L4902" s="14">
        <v>16098.629924000001</v>
      </c>
      <c r="M4902" s="13">
        <v>0.22026502433686235</v>
      </c>
      <c r="N4902" s="12">
        <v>-0.98141865869561484</v>
      </c>
      <c r="O4902" s="2">
        <f>DATE(LEFT(ALT[[#This Row],[DATEMTH]],4),RIGHT(ALT[[#This Row],[DATEMTH]],2),1)</f>
        <v>44136</v>
      </c>
      <c r="P4902" t="str">
        <f>IF(AND(ALT[[#This Row],[DATE]]&gt;=DATE(2023,6,1),ALT[[#This Row],[DATE]]&lt;=DATE(2024,5,31)),"Y","N")</f>
        <v>N</v>
      </c>
      <c r="Q4902" t="str">
        <f>LEFT(ALT[[#This Row],[DATEMTH]],4)</f>
        <v>2020</v>
      </c>
    </row>
    <row r="4903" spans="1:17" x14ac:dyDescent="0.25">
      <c r="A4903" t="s">
        <v>60</v>
      </c>
      <c r="B4903" t="s">
        <v>14</v>
      </c>
      <c r="C4903" t="s">
        <v>18</v>
      </c>
      <c r="D4903" t="s">
        <v>22</v>
      </c>
      <c r="E4903" s="14">
        <v>16098.629924000001</v>
      </c>
      <c r="F4903" s="14">
        <v>49314.567116000006</v>
      </c>
      <c r="G4903" s="13">
        <v>0.3264477590593477</v>
      </c>
      <c r="H4903" s="12">
        <v>-13648819.09</v>
      </c>
      <c r="I4903" s="12">
        <v>-4.4556264057369459</v>
      </c>
      <c r="J4903" t="s">
        <v>16</v>
      </c>
      <c r="K4903" s="14">
        <v>6901.3881240000001</v>
      </c>
      <c r="L4903" s="14">
        <v>16098.629924000001</v>
      </c>
      <c r="M4903" s="13">
        <v>0.42869412841842774</v>
      </c>
      <c r="N4903" s="12">
        <v>-1.910100878565532</v>
      </c>
      <c r="O4903" s="2">
        <f>DATE(LEFT(ALT[[#This Row],[DATEMTH]],4),RIGHT(ALT[[#This Row],[DATEMTH]],2),1)</f>
        <v>44136</v>
      </c>
      <c r="P4903" t="str">
        <f>IF(AND(ALT[[#This Row],[DATE]]&gt;=DATE(2023,6,1),ALT[[#This Row],[DATE]]&lt;=DATE(2024,5,31)),"Y","N")</f>
        <v>N</v>
      </c>
      <c r="Q4903" t="str">
        <f>LEFT(ALT[[#This Row],[DATEMTH]],4)</f>
        <v>2020</v>
      </c>
    </row>
    <row r="4904" spans="1:17" x14ac:dyDescent="0.25">
      <c r="A4904" t="s">
        <v>60</v>
      </c>
      <c r="B4904" t="s">
        <v>14</v>
      </c>
      <c r="C4904" t="s">
        <v>18</v>
      </c>
      <c r="D4904" t="s">
        <v>22</v>
      </c>
      <c r="E4904" s="14">
        <v>16098.629924000001</v>
      </c>
      <c r="F4904" s="14">
        <v>49314.567116000006</v>
      </c>
      <c r="G4904" s="13">
        <v>0.3264477590593477</v>
      </c>
      <c r="H4904" s="12">
        <v>-13648819.09</v>
      </c>
      <c r="I4904" s="12">
        <v>-4.4556264057369459</v>
      </c>
      <c r="J4904" t="s">
        <v>25</v>
      </c>
      <c r="K4904" s="14">
        <v>1539.7499359999999</v>
      </c>
      <c r="L4904" s="14">
        <v>16098.629924000001</v>
      </c>
      <c r="M4904" s="13">
        <v>9.5644781156471279E-2</v>
      </c>
      <c r="N4904" s="12">
        <v>-0.42615741249170491</v>
      </c>
      <c r="O4904" s="2">
        <f>DATE(LEFT(ALT[[#This Row],[DATEMTH]],4),RIGHT(ALT[[#This Row],[DATEMTH]],2),1)</f>
        <v>44136</v>
      </c>
      <c r="P4904" t="str">
        <f>IF(AND(ALT[[#This Row],[DATE]]&gt;=DATE(2023,6,1),ALT[[#This Row],[DATE]]&lt;=DATE(2024,5,31)),"Y","N")</f>
        <v>N</v>
      </c>
      <c r="Q4904" t="str">
        <f>LEFT(ALT[[#This Row],[DATEMTH]],4)</f>
        <v>2020</v>
      </c>
    </row>
    <row r="4905" spans="1:17" x14ac:dyDescent="0.25">
      <c r="A4905" t="s">
        <v>60</v>
      </c>
      <c r="B4905" t="s">
        <v>14</v>
      </c>
      <c r="C4905" t="s">
        <v>18</v>
      </c>
      <c r="D4905" t="s">
        <v>22</v>
      </c>
      <c r="E4905" s="14">
        <v>16098.629924000001</v>
      </c>
      <c r="F4905" s="14">
        <v>49314.567116000006</v>
      </c>
      <c r="G4905" s="13">
        <v>0.3264477590593477</v>
      </c>
      <c r="H4905" s="12">
        <v>-13648819.09</v>
      </c>
      <c r="I4905" s="12">
        <v>-4.4556264057369459</v>
      </c>
      <c r="J4905" t="s">
        <v>24</v>
      </c>
      <c r="K4905" s="14">
        <v>4111.5267520000007</v>
      </c>
      <c r="L4905" s="14">
        <v>16098.629924000001</v>
      </c>
      <c r="M4905" s="13">
        <v>0.25539606608823867</v>
      </c>
      <c r="N4905" s="12">
        <v>-1.1379494559840944</v>
      </c>
      <c r="O4905" s="2">
        <f>DATE(LEFT(ALT[[#This Row],[DATEMTH]],4),RIGHT(ALT[[#This Row],[DATEMTH]],2),1)</f>
        <v>44136</v>
      </c>
      <c r="P4905" t="str">
        <f>IF(AND(ALT[[#This Row],[DATE]]&gt;=DATE(2023,6,1),ALT[[#This Row],[DATE]]&lt;=DATE(2024,5,31)),"Y","N")</f>
        <v>N</v>
      </c>
      <c r="Q4905" t="str">
        <f>LEFT(ALT[[#This Row],[DATEMTH]],4)</f>
        <v>2020</v>
      </c>
    </row>
    <row r="4906" spans="1:17" x14ac:dyDescent="0.25">
      <c r="A4906" t="s">
        <v>60</v>
      </c>
      <c r="B4906" t="s">
        <v>14</v>
      </c>
      <c r="C4906" t="s">
        <v>19</v>
      </c>
      <c r="D4906" t="s">
        <v>22</v>
      </c>
      <c r="E4906" s="14">
        <v>12250.856284</v>
      </c>
      <c r="F4906" s="14">
        <v>49314.567116000006</v>
      </c>
      <c r="G4906" s="13">
        <v>0.24842266698160345</v>
      </c>
      <c r="H4906" s="12">
        <v>-13648819.09</v>
      </c>
      <c r="I4906" s="12">
        <v>-3.390676039487222</v>
      </c>
      <c r="J4906" t="s">
        <v>25</v>
      </c>
      <c r="K4906" s="14">
        <v>8720.9669200000008</v>
      </c>
      <c r="L4906" s="14">
        <v>12250.856284000001</v>
      </c>
      <c r="M4906" s="13">
        <v>0.71186590698887342</v>
      </c>
      <c r="N4906" s="12">
        <v>-2.4137066741550126</v>
      </c>
      <c r="O4906" s="2">
        <f>DATE(LEFT(ALT[[#This Row],[DATEMTH]],4),RIGHT(ALT[[#This Row],[DATEMTH]],2),1)</f>
        <v>44136</v>
      </c>
      <c r="P4906" t="str">
        <f>IF(AND(ALT[[#This Row],[DATE]]&gt;=DATE(2023,6,1),ALT[[#This Row],[DATE]]&lt;=DATE(2024,5,31)),"Y","N")</f>
        <v>N</v>
      </c>
      <c r="Q4906" t="str">
        <f>LEFT(ALT[[#This Row],[DATEMTH]],4)</f>
        <v>2020</v>
      </c>
    </row>
    <row r="4907" spans="1:17" x14ac:dyDescent="0.25">
      <c r="A4907" t="s">
        <v>60</v>
      </c>
      <c r="B4907" t="s">
        <v>14</v>
      </c>
      <c r="C4907" t="s">
        <v>19</v>
      </c>
      <c r="D4907" t="s">
        <v>22</v>
      </c>
      <c r="E4907" s="14">
        <v>12250.856284</v>
      </c>
      <c r="F4907" s="14">
        <v>49314.567116000006</v>
      </c>
      <c r="G4907" s="13">
        <v>0.24842266698160345</v>
      </c>
      <c r="H4907" s="12">
        <v>-13648819.09</v>
      </c>
      <c r="I4907" s="12">
        <v>-3.390676039487222</v>
      </c>
      <c r="J4907" t="s">
        <v>24</v>
      </c>
      <c r="K4907" s="14">
        <v>3213.7540840000001</v>
      </c>
      <c r="L4907" s="14">
        <v>12250.856284000001</v>
      </c>
      <c r="M4907" s="13">
        <v>0.26232893517796491</v>
      </c>
      <c r="N4907" s="12">
        <v>-0.88947243497212225</v>
      </c>
      <c r="O4907" s="2">
        <f>DATE(LEFT(ALT[[#This Row],[DATEMTH]],4),RIGHT(ALT[[#This Row],[DATEMTH]],2),1)</f>
        <v>44136</v>
      </c>
      <c r="P4907" t="str">
        <f>IF(AND(ALT[[#This Row],[DATE]]&gt;=DATE(2023,6,1),ALT[[#This Row],[DATE]]&lt;=DATE(2024,5,31)),"Y","N")</f>
        <v>N</v>
      </c>
      <c r="Q4907" t="str">
        <f>LEFT(ALT[[#This Row],[DATEMTH]],4)</f>
        <v>2020</v>
      </c>
    </row>
    <row r="4908" spans="1:17" x14ac:dyDescent="0.25">
      <c r="A4908" t="s">
        <v>60</v>
      </c>
      <c r="B4908" t="s">
        <v>14</v>
      </c>
      <c r="C4908" t="s">
        <v>19</v>
      </c>
      <c r="D4908" t="s">
        <v>22</v>
      </c>
      <c r="E4908" s="14">
        <v>12250.856284</v>
      </c>
      <c r="F4908" s="14">
        <v>49314.567116000006</v>
      </c>
      <c r="G4908" s="13">
        <v>0.24842266698160345</v>
      </c>
      <c r="H4908" s="12">
        <v>-13648819.09</v>
      </c>
      <c r="I4908" s="12">
        <v>-3.390676039487222</v>
      </c>
      <c r="J4908" t="s">
        <v>16</v>
      </c>
      <c r="K4908" s="14">
        <v>4.38056</v>
      </c>
      <c r="L4908" s="14">
        <v>12250.856284000001</v>
      </c>
      <c r="M4908" s="13">
        <v>3.5757174016653412E-4</v>
      </c>
      <c r="N4908" s="12">
        <v>-1.212409931780418E-3</v>
      </c>
      <c r="O4908" s="2">
        <f>DATE(LEFT(ALT[[#This Row],[DATEMTH]],4),RIGHT(ALT[[#This Row],[DATEMTH]],2),1)</f>
        <v>44136</v>
      </c>
      <c r="P4908" t="str">
        <f>IF(AND(ALT[[#This Row],[DATE]]&gt;=DATE(2023,6,1),ALT[[#This Row],[DATE]]&lt;=DATE(2024,5,31)),"Y","N")</f>
        <v>N</v>
      </c>
      <c r="Q4908" t="str">
        <f>LEFT(ALT[[#This Row],[DATEMTH]],4)</f>
        <v>2020</v>
      </c>
    </row>
    <row r="4909" spans="1:17" x14ac:dyDescent="0.25">
      <c r="A4909" t="s">
        <v>60</v>
      </c>
      <c r="B4909" t="s">
        <v>14</v>
      </c>
      <c r="C4909" t="s">
        <v>19</v>
      </c>
      <c r="D4909" t="s">
        <v>22</v>
      </c>
      <c r="E4909" s="14">
        <v>12250.856284</v>
      </c>
      <c r="F4909" s="14">
        <v>49314.567116000006</v>
      </c>
      <c r="G4909" s="13">
        <v>0.24842266698160345</v>
      </c>
      <c r="H4909" s="12">
        <v>-13648819.09</v>
      </c>
      <c r="I4909" s="12">
        <v>-3.390676039487222</v>
      </c>
      <c r="J4909" t="s">
        <v>26</v>
      </c>
      <c r="K4909" s="14">
        <v>311.75472000000002</v>
      </c>
      <c r="L4909" s="14">
        <v>12250.856284000001</v>
      </c>
      <c r="M4909" s="13">
        <v>2.5447586092995095E-2</v>
      </c>
      <c r="N4909" s="12">
        <v>-8.6284520428306713E-2</v>
      </c>
      <c r="O4909" s="2">
        <f>DATE(LEFT(ALT[[#This Row],[DATEMTH]],4),RIGHT(ALT[[#This Row],[DATEMTH]],2),1)</f>
        <v>44136</v>
      </c>
      <c r="P4909" t="str">
        <f>IF(AND(ALT[[#This Row],[DATE]]&gt;=DATE(2023,6,1),ALT[[#This Row],[DATE]]&lt;=DATE(2024,5,31)),"Y","N")</f>
        <v>N</v>
      </c>
      <c r="Q4909" t="str">
        <f>LEFT(ALT[[#This Row],[DATEMTH]],4)</f>
        <v>2020</v>
      </c>
    </row>
    <row r="4910" spans="1:17" x14ac:dyDescent="0.25">
      <c r="A4910" t="s">
        <v>60</v>
      </c>
      <c r="B4910" t="s">
        <v>14</v>
      </c>
      <c r="C4910" t="s">
        <v>20</v>
      </c>
      <c r="D4910" t="s">
        <v>22</v>
      </c>
      <c r="E4910" s="14">
        <v>11293.489772000001</v>
      </c>
      <c r="F4910" s="14">
        <v>49314.567116000006</v>
      </c>
      <c r="G4910" s="13">
        <v>0.22900920422630769</v>
      </c>
      <c r="H4910" s="12">
        <v>-13648819.09</v>
      </c>
      <c r="I4910" s="12">
        <v>-3.125705198429737</v>
      </c>
      <c r="J4910" t="s">
        <v>25</v>
      </c>
      <c r="K4910" s="14">
        <v>1885.2088960000001</v>
      </c>
      <c r="L4910" s="14">
        <v>11293.489772000001</v>
      </c>
      <c r="M4910" s="13">
        <v>0.1669288177578207</v>
      </c>
      <c r="N4910" s="12">
        <v>-0.52177027343335036</v>
      </c>
      <c r="O4910" s="2">
        <f>DATE(LEFT(ALT[[#This Row],[DATEMTH]],4),RIGHT(ALT[[#This Row],[DATEMTH]],2),1)</f>
        <v>44136</v>
      </c>
      <c r="P4910" t="str">
        <f>IF(AND(ALT[[#This Row],[DATE]]&gt;=DATE(2023,6,1),ALT[[#This Row],[DATE]]&lt;=DATE(2024,5,31)),"Y","N")</f>
        <v>N</v>
      </c>
      <c r="Q4910" t="str">
        <f>LEFT(ALT[[#This Row],[DATEMTH]],4)</f>
        <v>2020</v>
      </c>
    </row>
    <row r="4911" spans="1:17" x14ac:dyDescent="0.25">
      <c r="A4911" t="s">
        <v>60</v>
      </c>
      <c r="B4911" t="s">
        <v>14</v>
      </c>
      <c r="C4911" t="s">
        <v>20</v>
      </c>
      <c r="D4911" t="s">
        <v>22</v>
      </c>
      <c r="E4911" s="14">
        <v>11293.489772000001</v>
      </c>
      <c r="F4911" s="14">
        <v>49314.567116000006</v>
      </c>
      <c r="G4911" s="13">
        <v>0.22900920422630769</v>
      </c>
      <c r="H4911" s="12">
        <v>-13648819.09</v>
      </c>
      <c r="I4911" s="12">
        <v>-3.125705198429737</v>
      </c>
      <c r="J4911" t="s">
        <v>24</v>
      </c>
      <c r="K4911" s="14">
        <v>3964.885992</v>
      </c>
      <c r="L4911" s="14">
        <v>11293.489772000001</v>
      </c>
      <c r="M4911" s="13">
        <v>0.35107713134253321</v>
      </c>
      <c r="N4911" s="12">
        <v>-1.0973636144871557</v>
      </c>
      <c r="O4911" s="2">
        <f>DATE(LEFT(ALT[[#This Row],[DATEMTH]],4),RIGHT(ALT[[#This Row],[DATEMTH]],2),1)</f>
        <v>44136</v>
      </c>
      <c r="P4911" t="str">
        <f>IF(AND(ALT[[#This Row],[DATE]]&gt;=DATE(2023,6,1),ALT[[#This Row],[DATE]]&lt;=DATE(2024,5,31)),"Y","N")</f>
        <v>N</v>
      </c>
      <c r="Q4911" t="str">
        <f>LEFT(ALT[[#This Row],[DATEMTH]],4)</f>
        <v>2020</v>
      </c>
    </row>
    <row r="4912" spans="1:17" x14ac:dyDescent="0.25">
      <c r="A4912" t="s">
        <v>60</v>
      </c>
      <c r="B4912" t="s">
        <v>14</v>
      </c>
      <c r="C4912" t="s">
        <v>20</v>
      </c>
      <c r="D4912" t="s">
        <v>22</v>
      </c>
      <c r="E4912" s="14">
        <v>11293.489772000001</v>
      </c>
      <c r="F4912" s="14">
        <v>49314.567116000006</v>
      </c>
      <c r="G4912" s="13">
        <v>0.22900920422630769</v>
      </c>
      <c r="H4912" s="12">
        <v>-13648819.09</v>
      </c>
      <c r="I4912" s="12">
        <v>-3.125705198429737</v>
      </c>
      <c r="J4912" t="s">
        <v>16</v>
      </c>
      <c r="K4912" s="14">
        <v>4871.7626280000004</v>
      </c>
      <c r="L4912" s="14">
        <v>11293.489772000001</v>
      </c>
      <c r="M4912" s="13">
        <v>0.43137796432760606</v>
      </c>
      <c r="N4912" s="12">
        <v>-1.3483603455868358</v>
      </c>
      <c r="O4912" s="2">
        <f>DATE(LEFT(ALT[[#This Row],[DATEMTH]],4),RIGHT(ALT[[#This Row],[DATEMTH]],2),1)</f>
        <v>44136</v>
      </c>
      <c r="P4912" t="str">
        <f>IF(AND(ALT[[#This Row],[DATE]]&gt;=DATE(2023,6,1),ALT[[#This Row],[DATE]]&lt;=DATE(2024,5,31)),"Y","N")</f>
        <v>N</v>
      </c>
      <c r="Q4912" t="str">
        <f>LEFT(ALT[[#This Row],[DATEMTH]],4)</f>
        <v>2020</v>
      </c>
    </row>
    <row r="4913" spans="1:17" x14ac:dyDescent="0.25">
      <c r="A4913" t="s">
        <v>60</v>
      </c>
      <c r="B4913" t="s">
        <v>14</v>
      </c>
      <c r="C4913" t="s">
        <v>20</v>
      </c>
      <c r="D4913" t="s">
        <v>22</v>
      </c>
      <c r="E4913" s="14">
        <v>11293.489772000001</v>
      </c>
      <c r="F4913" s="14">
        <v>49314.567116000006</v>
      </c>
      <c r="G4913" s="13">
        <v>0.22900920422630769</v>
      </c>
      <c r="H4913" s="12">
        <v>-13648819.09</v>
      </c>
      <c r="I4913" s="12">
        <v>-3.125705198429737</v>
      </c>
      <c r="J4913" t="s">
        <v>26</v>
      </c>
      <c r="K4913" s="14">
        <v>571.63225599999987</v>
      </c>
      <c r="L4913" s="14">
        <v>11293.489772000001</v>
      </c>
      <c r="M4913" s="13">
        <v>5.0616086572039962E-2</v>
      </c>
      <c r="N4913" s="12">
        <v>-0.15821096492239492</v>
      </c>
      <c r="O4913" s="2">
        <f>DATE(LEFT(ALT[[#This Row],[DATEMTH]],4),RIGHT(ALT[[#This Row],[DATEMTH]],2),1)</f>
        <v>44136</v>
      </c>
      <c r="P4913" t="str">
        <f>IF(AND(ALT[[#This Row],[DATE]]&gt;=DATE(2023,6,1),ALT[[#This Row],[DATE]]&lt;=DATE(2024,5,31)),"Y","N")</f>
        <v>N</v>
      </c>
      <c r="Q4913" t="str">
        <f>LEFT(ALT[[#This Row],[DATEMTH]],4)</f>
        <v>2020</v>
      </c>
    </row>
    <row r="4914" spans="1:17" x14ac:dyDescent="0.25">
      <c r="A4914" t="s">
        <v>60</v>
      </c>
      <c r="B4914" t="s">
        <v>14</v>
      </c>
      <c r="C4914" t="s">
        <v>15</v>
      </c>
      <c r="D4914" t="s">
        <v>17</v>
      </c>
      <c r="E4914" s="14">
        <v>9671.5911360000027</v>
      </c>
      <c r="F4914" s="14">
        <v>49314.567116000006</v>
      </c>
      <c r="G4914" s="13">
        <v>0.19612036973274119</v>
      </c>
      <c r="H4914" s="12">
        <v>-40295349.290000007</v>
      </c>
      <c r="I4914" s="12">
        <v>-7.9027388012647517</v>
      </c>
      <c r="J4914" t="s">
        <v>16</v>
      </c>
      <c r="K4914" s="14">
        <v>3088.0874680000002</v>
      </c>
      <c r="L4914" s="14">
        <v>9671.5911360000027</v>
      </c>
      <c r="M4914" s="13">
        <v>0.31929466667644701</v>
      </c>
      <c r="N4914" s="12">
        <v>-2.5233023513808535</v>
      </c>
      <c r="O4914" s="2">
        <f>DATE(LEFT(ALT[[#This Row],[DATEMTH]],4),RIGHT(ALT[[#This Row],[DATEMTH]],2),1)</f>
        <v>44136</v>
      </c>
      <c r="P4914" t="str">
        <f>IF(AND(ALT[[#This Row],[DATE]]&gt;=DATE(2023,6,1),ALT[[#This Row],[DATE]]&lt;=DATE(2024,5,31)),"Y","N")</f>
        <v>N</v>
      </c>
      <c r="Q4914" t="str">
        <f>LEFT(ALT[[#This Row],[DATEMTH]],4)</f>
        <v>2020</v>
      </c>
    </row>
    <row r="4915" spans="1:17" x14ac:dyDescent="0.25">
      <c r="A4915" t="s">
        <v>60</v>
      </c>
      <c r="B4915" t="s">
        <v>14</v>
      </c>
      <c r="C4915" t="s">
        <v>15</v>
      </c>
      <c r="D4915" t="s">
        <v>17</v>
      </c>
      <c r="E4915" s="14">
        <v>9671.5911360000027</v>
      </c>
      <c r="F4915" s="14">
        <v>49314.567116000006</v>
      </c>
      <c r="G4915" s="13">
        <v>0.19612036973274119</v>
      </c>
      <c r="H4915" s="12">
        <v>-40295349.290000007</v>
      </c>
      <c r="I4915" s="12">
        <v>-7.9027388012647517</v>
      </c>
      <c r="J4915" t="s">
        <v>24</v>
      </c>
      <c r="K4915" s="14">
        <v>4190.5279520000013</v>
      </c>
      <c r="L4915" s="14">
        <v>9671.5911360000027</v>
      </c>
      <c r="M4915" s="13">
        <v>0.43328216557892341</v>
      </c>
      <c r="N4915" s="12">
        <v>-3.4241157818165768</v>
      </c>
      <c r="O4915" s="2">
        <f>DATE(LEFT(ALT[[#This Row],[DATEMTH]],4),RIGHT(ALT[[#This Row],[DATEMTH]],2),1)</f>
        <v>44136</v>
      </c>
      <c r="P4915" t="str">
        <f>IF(AND(ALT[[#This Row],[DATE]]&gt;=DATE(2023,6,1),ALT[[#This Row],[DATE]]&lt;=DATE(2024,5,31)),"Y","N")</f>
        <v>N</v>
      </c>
      <c r="Q4915" t="str">
        <f>LEFT(ALT[[#This Row],[DATEMTH]],4)</f>
        <v>2020</v>
      </c>
    </row>
    <row r="4916" spans="1:17" x14ac:dyDescent="0.25">
      <c r="A4916" t="s">
        <v>60</v>
      </c>
      <c r="B4916" t="s">
        <v>14</v>
      </c>
      <c r="C4916" t="s">
        <v>15</v>
      </c>
      <c r="D4916" t="s">
        <v>17</v>
      </c>
      <c r="E4916" s="14">
        <v>9671.5911360000027</v>
      </c>
      <c r="F4916" s="14">
        <v>49314.567116000006</v>
      </c>
      <c r="G4916" s="13">
        <v>0.19612036973274119</v>
      </c>
      <c r="H4916" s="12">
        <v>-40295349.290000007</v>
      </c>
      <c r="I4916" s="12">
        <v>-7.9027388012647517</v>
      </c>
      <c r="J4916" t="s">
        <v>25</v>
      </c>
      <c r="K4916" s="14">
        <v>1353.2286799999993</v>
      </c>
      <c r="L4916" s="14">
        <v>9671.5911360000027</v>
      </c>
      <c r="M4916" s="13">
        <v>0.1399178957186222</v>
      </c>
      <c r="N4916" s="12">
        <v>-1.105734583486871</v>
      </c>
      <c r="O4916" s="2">
        <f>DATE(LEFT(ALT[[#This Row],[DATEMTH]],4),RIGHT(ALT[[#This Row],[DATEMTH]],2),1)</f>
        <v>44136</v>
      </c>
      <c r="P4916" t="str">
        <f>IF(AND(ALT[[#This Row],[DATE]]&gt;=DATE(2023,6,1),ALT[[#This Row],[DATE]]&lt;=DATE(2024,5,31)),"Y","N")</f>
        <v>N</v>
      </c>
      <c r="Q4916" t="str">
        <f>LEFT(ALT[[#This Row],[DATEMTH]],4)</f>
        <v>2020</v>
      </c>
    </row>
    <row r="4917" spans="1:17" x14ac:dyDescent="0.25">
      <c r="A4917" t="s">
        <v>60</v>
      </c>
      <c r="B4917" t="s">
        <v>14</v>
      </c>
      <c r="C4917" t="s">
        <v>15</v>
      </c>
      <c r="D4917" t="s">
        <v>17</v>
      </c>
      <c r="E4917" s="14">
        <v>9671.5911360000027</v>
      </c>
      <c r="F4917" s="14">
        <v>49314.567116000006</v>
      </c>
      <c r="G4917" s="13">
        <v>0.19612036973274119</v>
      </c>
      <c r="H4917" s="12">
        <v>-40295349.290000007</v>
      </c>
      <c r="I4917" s="12">
        <v>-7.9027388012647517</v>
      </c>
      <c r="J4917" t="s">
        <v>26</v>
      </c>
      <c r="K4917" s="14">
        <v>1039.7470360000004</v>
      </c>
      <c r="L4917" s="14">
        <v>9671.5911360000027</v>
      </c>
      <c r="M4917" s="13">
        <v>0.10750527202600721</v>
      </c>
      <c r="N4917" s="12">
        <v>-0.84958608458044926</v>
      </c>
      <c r="O4917" s="2">
        <f>DATE(LEFT(ALT[[#This Row],[DATEMTH]],4),RIGHT(ALT[[#This Row],[DATEMTH]],2),1)</f>
        <v>44136</v>
      </c>
      <c r="P4917" t="str">
        <f>IF(AND(ALT[[#This Row],[DATE]]&gt;=DATE(2023,6,1),ALT[[#This Row],[DATE]]&lt;=DATE(2024,5,31)),"Y","N")</f>
        <v>N</v>
      </c>
      <c r="Q4917" t="str">
        <f>LEFT(ALT[[#This Row],[DATEMTH]],4)</f>
        <v>2020</v>
      </c>
    </row>
    <row r="4918" spans="1:17" x14ac:dyDescent="0.25">
      <c r="A4918" t="s">
        <v>60</v>
      </c>
      <c r="B4918" t="s">
        <v>14</v>
      </c>
      <c r="C4918" t="s">
        <v>18</v>
      </c>
      <c r="D4918" t="s">
        <v>17</v>
      </c>
      <c r="E4918" s="14">
        <v>16098.629924000001</v>
      </c>
      <c r="F4918" s="14">
        <v>49314.567116000006</v>
      </c>
      <c r="G4918" s="13">
        <v>0.3264477590593477</v>
      </c>
      <c r="H4918" s="12">
        <v>-40295349.290000007</v>
      </c>
      <c r="I4918" s="12">
        <v>-13.154326476234179</v>
      </c>
      <c r="J4918" t="s">
        <v>26</v>
      </c>
      <c r="K4918" s="14">
        <v>3545.9651120000008</v>
      </c>
      <c r="L4918" s="14">
        <v>16098.629924000001</v>
      </c>
      <c r="M4918" s="13">
        <v>0.22026502433686235</v>
      </c>
      <c r="N4918" s="12">
        <v>-2.8974380414227539</v>
      </c>
      <c r="O4918" s="2">
        <f>DATE(LEFT(ALT[[#This Row],[DATEMTH]],4),RIGHT(ALT[[#This Row],[DATEMTH]],2),1)</f>
        <v>44136</v>
      </c>
      <c r="P4918" t="str">
        <f>IF(AND(ALT[[#This Row],[DATE]]&gt;=DATE(2023,6,1),ALT[[#This Row],[DATE]]&lt;=DATE(2024,5,31)),"Y","N")</f>
        <v>N</v>
      </c>
      <c r="Q4918" t="str">
        <f>LEFT(ALT[[#This Row],[DATEMTH]],4)</f>
        <v>2020</v>
      </c>
    </row>
    <row r="4919" spans="1:17" x14ac:dyDescent="0.25">
      <c r="A4919" t="s">
        <v>60</v>
      </c>
      <c r="B4919" t="s">
        <v>14</v>
      </c>
      <c r="C4919" t="s">
        <v>18</v>
      </c>
      <c r="D4919" t="s">
        <v>17</v>
      </c>
      <c r="E4919" s="14">
        <v>16098.629924000001</v>
      </c>
      <c r="F4919" s="14">
        <v>49314.567116000006</v>
      </c>
      <c r="G4919" s="13">
        <v>0.3264477590593477</v>
      </c>
      <c r="H4919" s="12">
        <v>-40295349.290000007</v>
      </c>
      <c r="I4919" s="12">
        <v>-13.154326476234179</v>
      </c>
      <c r="J4919" t="s">
        <v>16</v>
      </c>
      <c r="K4919" s="14">
        <v>6901.3881240000001</v>
      </c>
      <c r="L4919" s="14">
        <v>16098.629924000001</v>
      </c>
      <c r="M4919" s="13">
        <v>0.42869412841842774</v>
      </c>
      <c r="N4919" s="12">
        <v>-5.6391825236606588</v>
      </c>
      <c r="O4919" s="2">
        <f>DATE(LEFT(ALT[[#This Row],[DATEMTH]],4),RIGHT(ALT[[#This Row],[DATEMTH]],2),1)</f>
        <v>44136</v>
      </c>
      <c r="P4919" t="str">
        <f>IF(AND(ALT[[#This Row],[DATE]]&gt;=DATE(2023,6,1),ALT[[#This Row],[DATE]]&lt;=DATE(2024,5,31)),"Y","N")</f>
        <v>N</v>
      </c>
      <c r="Q4919" t="str">
        <f>LEFT(ALT[[#This Row],[DATEMTH]],4)</f>
        <v>2020</v>
      </c>
    </row>
    <row r="4920" spans="1:17" x14ac:dyDescent="0.25">
      <c r="A4920" t="s">
        <v>60</v>
      </c>
      <c r="B4920" t="s">
        <v>14</v>
      </c>
      <c r="C4920" t="s">
        <v>18</v>
      </c>
      <c r="D4920" t="s">
        <v>17</v>
      </c>
      <c r="E4920" s="14">
        <v>16098.629924000001</v>
      </c>
      <c r="F4920" s="14">
        <v>49314.567116000006</v>
      </c>
      <c r="G4920" s="13">
        <v>0.3264477590593477</v>
      </c>
      <c r="H4920" s="12">
        <v>-40295349.290000007</v>
      </c>
      <c r="I4920" s="12">
        <v>-13.154326476234179</v>
      </c>
      <c r="J4920" t="s">
        <v>25</v>
      </c>
      <c r="K4920" s="14">
        <v>1539.7499359999999</v>
      </c>
      <c r="L4920" s="14">
        <v>16098.629924000001</v>
      </c>
      <c r="M4920" s="13">
        <v>9.5644781156471279E-2</v>
      </c>
      <c r="N4920" s="12">
        <v>-1.258142677080194</v>
      </c>
      <c r="O4920" s="2">
        <f>DATE(LEFT(ALT[[#This Row],[DATEMTH]],4),RIGHT(ALT[[#This Row],[DATEMTH]],2),1)</f>
        <v>44136</v>
      </c>
      <c r="P4920" t="str">
        <f>IF(AND(ALT[[#This Row],[DATE]]&gt;=DATE(2023,6,1),ALT[[#This Row],[DATE]]&lt;=DATE(2024,5,31)),"Y","N")</f>
        <v>N</v>
      </c>
      <c r="Q4920" t="str">
        <f>LEFT(ALT[[#This Row],[DATEMTH]],4)</f>
        <v>2020</v>
      </c>
    </row>
    <row r="4921" spans="1:17" x14ac:dyDescent="0.25">
      <c r="A4921" t="s">
        <v>60</v>
      </c>
      <c r="B4921" t="s">
        <v>14</v>
      </c>
      <c r="C4921" t="s">
        <v>18</v>
      </c>
      <c r="D4921" t="s">
        <v>17</v>
      </c>
      <c r="E4921" s="14">
        <v>16098.629924000001</v>
      </c>
      <c r="F4921" s="14">
        <v>49314.567116000006</v>
      </c>
      <c r="G4921" s="13">
        <v>0.3264477590593477</v>
      </c>
      <c r="H4921" s="12">
        <v>-40295349.290000007</v>
      </c>
      <c r="I4921" s="12">
        <v>-13.154326476234179</v>
      </c>
      <c r="J4921" t="s">
        <v>24</v>
      </c>
      <c r="K4921" s="14">
        <v>4111.5267520000007</v>
      </c>
      <c r="L4921" s="14">
        <v>16098.629924000001</v>
      </c>
      <c r="M4921" s="13">
        <v>0.25539606608823867</v>
      </c>
      <c r="N4921" s="12">
        <v>-3.3595632340705719</v>
      </c>
      <c r="O4921" s="2">
        <f>DATE(LEFT(ALT[[#This Row],[DATEMTH]],4),RIGHT(ALT[[#This Row],[DATEMTH]],2),1)</f>
        <v>44136</v>
      </c>
      <c r="P4921" t="str">
        <f>IF(AND(ALT[[#This Row],[DATE]]&gt;=DATE(2023,6,1),ALT[[#This Row],[DATE]]&lt;=DATE(2024,5,31)),"Y","N")</f>
        <v>N</v>
      </c>
      <c r="Q4921" t="str">
        <f>LEFT(ALT[[#This Row],[DATEMTH]],4)</f>
        <v>2020</v>
      </c>
    </row>
    <row r="4922" spans="1:17" x14ac:dyDescent="0.25">
      <c r="A4922" t="s">
        <v>60</v>
      </c>
      <c r="B4922" t="s">
        <v>14</v>
      </c>
      <c r="C4922" t="s">
        <v>19</v>
      </c>
      <c r="D4922" t="s">
        <v>17</v>
      </c>
      <c r="E4922" s="14">
        <v>12250.856284</v>
      </c>
      <c r="F4922" s="14">
        <v>49314.567116000006</v>
      </c>
      <c r="G4922" s="13">
        <v>0.24842266698160345</v>
      </c>
      <c r="H4922" s="12">
        <v>-40295349.290000007</v>
      </c>
      <c r="I4922" s="12">
        <v>-10.010278137577062</v>
      </c>
      <c r="J4922" t="s">
        <v>25</v>
      </c>
      <c r="K4922" s="14">
        <v>8720.9669200000008</v>
      </c>
      <c r="L4922" s="14">
        <v>12250.856284000001</v>
      </c>
      <c r="M4922" s="13">
        <v>0.71186590698887342</v>
      </c>
      <c r="N4922" s="12">
        <v>-7.1259757256171863</v>
      </c>
      <c r="O4922" s="2">
        <f>DATE(LEFT(ALT[[#This Row],[DATEMTH]],4),RIGHT(ALT[[#This Row],[DATEMTH]],2),1)</f>
        <v>44136</v>
      </c>
      <c r="P4922" t="str">
        <f>IF(AND(ALT[[#This Row],[DATE]]&gt;=DATE(2023,6,1),ALT[[#This Row],[DATE]]&lt;=DATE(2024,5,31)),"Y","N")</f>
        <v>N</v>
      </c>
      <c r="Q4922" t="str">
        <f>LEFT(ALT[[#This Row],[DATEMTH]],4)</f>
        <v>2020</v>
      </c>
    </row>
    <row r="4923" spans="1:17" x14ac:dyDescent="0.25">
      <c r="A4923" t="s">
        <v>60</v>
      </c>
      <c r="B4923" t="s">
        <v>14</v>
      </c>
      <c r="C4923" t="s">
        <v>19</v>
      </c>
      <c r="D4923" t="s">
        <v>17</v>
      </c>
      <c r="E4923" s="14">
        <v>12250.856284</v>
      </c>
      <c r="F4923" s="14">
        <v>49314.567116000006</v>
      </c>
      <c r="G4923" s="13">
        <v>0.24842266698160345</v>
      </c>
      <c r="H4923" s="12">
        <v>-40295349.290000007</v>
      </c>
      <c r="I4923" s="12">
        <v>-10.010278137577062</v>
      </c>
      <c r="J4923" t="s">
        <v>24</v>
      </c>
      <c r="K4923" s="14">
        <v>3213.7540840000001</v>
      </c>
      <c r="L4923" s="14">
        <v>12250.856284000001</v>
      </c>
      <c r="M4923" s="13">
        <v>0.26232893517796491</v>
      </c>
      <c r="N4923" s="12">
        <v>-2.6259856046658525</v>
      </c>
      <c r="O4923" s="2">
        <f>DATE(LEFT(ALT[[#This Row],[DATEMTH]],4),RIGHT(ALT[[#This Row],[DATEMTH]],2),1)</f>
        <v>44136</v>
      </c>
      <c r="P4923" t="str">
        <f>IF(AND(ALT[[#This Row],[DATE]]&gt;=DATE(2023,6,1),ALT[[#This Row],[DATE]]&lt;=DATE(2024,5,31)),"Y","N")</f>
        <v>N</v>
      </c>
      <c r="Q4923" t="str">
        <f>LEFT(ALT[[#This Row],[DATEMTH]],4)</f>
        <v>2020</v>
      </c>
    </row>
    <row r="4924" spans="1:17" x14ac:dyDescent="0.25">
      <c r="A4924" t="s">
        <v>60</v>
      </c>
      <c r="B4924" t="s">
        <v>14</v>
      </c>
      <c r="C4924" t="s">
        <v>19</v>
      </c>
      <c r="D4924" t="s">
        <v>17</v>
      </c>
      <c r="E4924" s="14">
        <v>12250.856284</v>
      </c>
      <c r="F4924" s="14">
        <v>49314.567116000006</v>
      </c>
      <c r="G4924" s="13">
        <v>0.24842266698160345</v>
      </c>
      <c r="H4924" s="12">
        <v>-40295349.290000007</v>
      </c>
      <c r="I4924" s="12">
        <v>-10.010278137577062</v>
      </c>
      <c r="J4924" t="s">
        <v>16</v>
      </c>
      <c r="K4924" s="14">
        <v>4.38056</v>
      </c>
      <c r="L4924" s="14">
        <v>12250.856284000001</v>
      </c>
      <c r="M4924" s="13">
        <v>3.5757174016653412E-4</v>
      </c>
      <c r="N4924" s="12">
        <v>-3.5793925732044425E-3</v>
      </c>
      <c r="O4924" s="2">
        <f>DATE(LEFT(ALT[[#This Row],[DATEMTH]],4),RIGHT(ALT[[#This Row],[DATEMTH]],2),1)</f>
        <v>44136</v>
      </c>
      <c r="P4924" t="str">
        <f>IF(AND(ALT[[#This Row],[DATE]]&gt;=DATE(2023,6,1),ALT[[#This Row],[DATE]]&lt;=DATE(2024,5,31)),"Y","N")</f>
        <v>N</v>
      </c>
      <c r="Q4924" t="str">
        <f>LEFT(ALT[[#This Row],[DATEMTH]],4)</f>
        <v>2020</v>
      </c>
    </row>
    <row r="4925" spans="1:17" x14ac:dyDescent="0.25">
      <c r="A4925" t="s">
        <v>60</v>
      </c>
      <c r="B4925" t="s">
        <v>14</v>
      </c>
      <c r="C4925" t="s">
        <v>19</v>
      </c>
      <c r="D4925" t="s">
        <v>17</v>
      </c>
      <c r="E4925" s="14">
        <v>12250.856284</v>
      </c>
      <c r="F4925" s="14">
        <v>49314.567116000006</v>
      </c>
      <c r="G4925" s="13">
        <v>0.24842266698160345</v>
      </c>
      <c r="H4925" s="12">
        <v>-40295349.290000007</v>
      </c>
      <c r="I4925" s="12">
        <v>-10.010278137577062</v>
      </c>
      <c r="J4925" t="s">
        <v>26</v>
      </c>
      <c r="K4925" s="14">
        <v>311.75472000000002</v>
      </c>
      <c r="L4925" s="14">
        <v>12250.856284000001</v>
      </c>
      <c r="M4925" s="13">
        <v>2.5447586092995095E-2</v>
      </c>
      <c r="N4925" s="12">
        <v>-0.2547374147208189</v>
      </c>
      <c r="O4925" s="2">
        <f>DATE(LEFT(ALT[[#This Row],[DATEMTH]],4),RIGHT(ALT[[#This Row],[DATEMTH]],2),1)</f>
        <v>44136</v>
      </c>
      <c r="P4925" t="str">
        <f>IF(AND(ALT[[#This Row],[DATE]]&gt;=DATE(2023,6,1),ALT[[#This Row],[DATE]]&lt;=DATE(2024,5,31)),"Y","N")</f>
        <v>N</v>
      </c>
      <c r="Q4925" t="str">
        <f>LEFT(ALT[[#This Row],[DATEMTH]],4)</f>
        <v>2020</v>
      </c>
    </row>
    <row r="4926" spans="1:17" x14ac:dyDescent="0.25">
      <c r="A4926" t="s">
        <v>60</v>
      </c>
      <c r="B4926" t="s">
        <v>14</v>
      </c>
      <c r="C4926" t="s">
        <v>20</v>
      </c>
      <c r="D4926" t="s">
        <v>17</v>
      </c>
      <c r="E4926" s="14">
        <v>11293.489772000001</v>
      </c>
      <c r="F4926" s="14">
        <v>49314.567116000006</v>
      </c>
      <c r="G4926" s="13">
        <v>0.22900920422630769</v>
      </c>
      <c r="H4926" s="12">
        <v>-40295349.290000007</v>
      </c>
      <c r="I4926" s="12">
        <v>-9.2280058749240137</v>
      </c>
      <c r="J4926" t="s">
        <v>25</v>
      </c>
      <c r="K4926" s="14">
        <v>1885.2088960000001</v>
      </c>
      <c r="L4926" s="14">
        <v>11293.489772000001</v>
      </c>
      <c r="M4926" s="13">
        <v>0.1669288177578207</v>
      </c>
      <c r="N4926" s="12">
        <v>-1.5404201109632896</v>
      </c>
      <c r="O4926" s="2">
        <f>DATE(LEFT(ALT[[#This Row],[DATEMTH]],4),RIGHT(ALT[[#This Row],[DATEMTH]],2),1)</f>
        <v>44136</v>
      </c>
      <c r="P4926" t="str">
        <f>IF(AND(ALT[[#This Row],[DATE]]&gt;=DATE(2023,6,1),ALT[[#This Row],[DATE]]&lt;=DATE(2024,5,31)),"Y","N")</f>
        <v>N</v>
      </c>
      <c r="Q4926" t="str">
        <f>LEFT(ALT[[#This Row],[DATEMTH]],4)</f>
        <v>2020</v>
      </c>
    </row>
    <row r="4927" spans="1:17" x14ac:dyDescent="0.25">
      <c r="A4927" t="s">
        <v>60</v>
      </c>
      <c r="B4927" t="s">
        <v>14</v>
      </c>
      <c r="C4927" t="s">
        <v>20</v>
      </c>
      <c r="D4927" t="s">
        <v>17</v>
      </c>
      <c r="E4927" s="14">
        <v>11293.489772000001</v>
      </c>
      <c r="F4927" s="14">
        <v>49314.567116000006</v>
      </c>
      <c r="G4927" s="13">
        <v>0.22900920422630769</v>
      </c>
      <c r="H4927" s="12">
        <v>-40295349.290000007</v>
      </c>
      <c r="I4927" s="12">
        <v>-9.2280058749240137</v>
      </c>
      <c r="J4927" t="s">
        <v>24</v>
      </c>
      <c r="K4927" s="14">
        <v>3964.885992</v>
      </c>
      <c r="L4927" s="14">
        <v>11293.489772000001</v>
      </c>
      <c r="M4927" s="13">
        <v>0.35107713134253321</v>
      </c>
      <c r="N4927" s="12">
        <v>-3.2397418305803662</v>
      </c>
      <c r="O4927" s="2">
        <f>DATE(LEFT(ALT[[#This Row],[DATEMTH]],4),RIGHT(ALT[[#This Row],[DATEMTH]],2),1)</f>
        <v>44136</v>
      </c>
      <c r="P4927" t="str">
        <f>IF(AND(ALT[[#This Row],[DATE]]&gt;=DATE(2023,6,1),ALT[[#This Row],[DATE]]&lt;=DATE(2024,5,31)),"Y","N")</f>
        <v>N</v>
      </c>
      <c r="Q4927" t="str">
        <f>LEFT(ALT[[#This Row],[DATEMTH]],4)</f>
        <v>2020</v>
      </c>
    </row>
    <row r="4928" spans="1:17" x14ac:dyDescent="0.25">
      <c r="A4928" t="s">
        <v>60</v>
      </c>
      <c r="B4928" t="s">
        <v>14</v>
      </c>
      <c r="C4928" t="s">
        <v>20</v>
      </c>
      <c r="D4928" t="s">
        <v>17</v>
      </c>
      <c r="E4928" s="14">
        <v>11293.489772000001</v>
      </c>
      <c r="F4928" s="14">
        <v>49314.567116000006</v>
      </c>
      <c r="G4928" s="13">
        <v>0.22900920422630769</v>
      </c>
      <c r="H4928" s="12">
        <v>-40295349.290000007</v>
      </c>
      <c r="I4928" s="12">
        <v>-9.2280058749240137</v>
      </c>
      <c r="J4928" t="s">
        <v>16</v>
      </c>
      <c r="K4928" s="14">
        <v>4871.7626280000004</v>
      </c>
      <c r="L4928" s="14">
        <v>11293.489772000001</v>
      </c>
      <c r="M4928" s="13">
        <v>0.43137796432760606</v>
      </c>
      <c r="N4928" s="12">
        <v>-3.9807583891279101</v>
      </c>
      <c r="O4928" s="2">
        <f>DATE(LEFT(ALT[[#This Row],[DATEMTH]],4),RIGHT(ALT[[#This Row],[DATEMTH]],2),1)</f>
        <v>44136</v>
      </c>
      <c r="P4928" t="str">
        <f>IF(AND(ALT[[#This Row],[DATE]]&gt;=DATE(2023,6,1),ALT[[#This Row],[DATE]]&lt;=DATE(2024,5,31)),"Y","N")</f>
        <v>N</v>
      </c>
      <c r="Q4928" t="str">
        <f>LEFT(ALT[[#This Row],[DATEMTH]],4)</f>
        <v>2020</v>
      </c>
    </row>
    <row r="4929" spans="1:17" x14ac:dyDescent="0.25">
      <c r="A4929" t="s">
        <v>60</v>
      </c>
      <c r="B4929" t="s">
        <v>14</v>
      </c>
      <c r="C4929" t="s">
        <v>20</v>
      </c>
      <c r="D4929" t="s">
        <v>17</v>
      </c>
      <c r="E4929" s="14">
        <v>11293.489772000001</v>
      </c>
      <c r="F4929" s="14">
        <v>49314.567116000006</v>
      </c>
      <c r="G4929" s="13">
        <v>0.22900920422630769</v>
      </c>
      <c r="H4929" s="12">
        <v>-40295349.290000007</v>
      </c>
      <c r="I4929" s="12">
        <v>-9.2280058749240137</v>
      </c>
      <c r="J4929" t="s">
        <v>26</v>
      </c>
      <c r="K4929" s="14">
        <v>571.63225599999987</v>
      </c>
      <c r="L4929" s="14">
        <v>11293.489772000001</v>
      </c>
      <c r="M4929" s="13">
        <v>5.0616086572039962E-2</v>
      </c>
      <c r="N4929" s="12">
        <v>-0.46708554425244725</v>
      </c>
      <c r="O4929" s="2">
        <f>DATE(LEFT(ALT[[#This Row],[DATEMTH]],4),RIGHT(ALT[[#This Row],[DATEMTH]],2),1)</f>
        <v>44136</v>
      </c>
      <c r="P4929" t="str">
        <f>IF(AND(ALT[[#This Row],[DATE]]&gt;=DATE(2023,6,1),ALT[[#This Row],[DATE]]&lt;=DATE(2024,5,31)),"Y","N")</f>
        <v>N</v>
      </c>
      <c r="Q4929" t="str">
        <f>LEFT(ALT[[#This Row],[DATEMTH]],4)</f>
        <v>2020</v>
      </c>
    </row>
    <row r="4930" spans="1:17" x14ac:dyDescent="0.25">
      <c r="A4930" t="s">
        <v>60</v>
      </c>
      <c r="B4930" t="s">
        <v>14</v>
      </c>
      <c r="C4930" t="s">
        <v>15</v>
      </c>
      <c r="D4930" t="s">
        <v>23</v>
      </c>
      <c r="E4930" s="14">
        <v>9671.5911360000027</v>
      </c>
      <c r="F4930" s="14">
        <v>49314.567116000006</v>
      </c>
      <c r="G4930" s="13">
        <v>0.19612036973274119</v>
      </c>
      <c r="H4930" s="12">
        <v>0</v>
      </c>
      <c r="I4930" s="12">
        <v>0</v>
      </c>
      <c r="J4930" t="s">
        <v>16</v>
      </c>
      <c r="K4930" s="14">
        <v>3088.0874680000002</v>
      </c>
      <c r="L4930" s="14">
        <v>9671.5911360000027</v>
      </c>
      <c r="M4930" s="13">
        <v>0.31929466667644701</v>
      </c>
      <c r="N4930" s="12">
        <v>0</v>
      </c>
      <c r="O4930" s="2">
        <f>DATE(LEFT(ALT[[#This Row],[DATEMTH]],4),RIGHT(ALT[[#This Row],[DATEMTH]],2),1)</f>
        <v>44136</v>
      </c>
      <c r="P4930" t="str">
        <f>IF(AND(ALT[[#This Row],[DATE]]&gt;=DATE(2023,6,1),ALT[[#This Row],[DATE]]&lt;=DATE(2024,5,31)),"Y","N")</f>
        <v>N</v>
      </c>
      <c r="Q4930" t="str">
        <f>LEFT(ALT[[#This Row],[DATEMTH]],4)</f>
        <v>2020</v>
      </c>
    </row>
    <row r="4931" spans="1:17" x14ac:dyDescent="0.25">
      <c r="A4931" t="s">
        <v>60</v>
      </c>
      <c r="B4931" t="s">
        <v>14</v>
      </c>
      <c r="C4931" t="s">
        <v>15</v>
      </c>
      <c r="D4931" t="s">
        <v>23</v>
      </c>
      <c r="E4931" s="14">
        <v>9671.5911360000027</v>
      </c>
      <c r="F4931" s="14">
        <v>49314.567116000006</v>
      </c>
      <c r="G4931" s="13">
        <v>0.19612036973274119</v>
      </c>
      <c r="H4931" s="12">
        <v>0</v>
      </c>
      <c r="I4931" s="12">
        <v>0</v>
      </c>
      <c r="J4931" t="s">
        <v>24</v>
      </c>
      <c r="K4931" s="14">
        <v>4190.5279520000013</v>
      </c>
      <c r="L4931" s="14">
        <v>9671.5911360000027</v>
      </c>
      <c r="M4931" s="13">
        <v>0.43328216557892341</v>
      </c>
      <c r="N4931" s="12">
        <v>0</v>
      </c>
      <c r="O4931" s="2">
        <f>DATE(LEFT(ALT[[#This Row],[DATEMTH]],4),RIGHT(ALT[[#This Row],[DATEMTH]],2),1)</f>
        <v>44136</v>
      </c>
      <c r="P4931" t="str">
        <f>IF(AND(ALT[[#This Row],[DATE]]&gt;=DATE(2023,6,1),ALT[[#This Row],[DATE]]&lt;=DATE(2024,5,31)),"Y","N")</f>
        <v>N</v>
      </c>
      <c r="Q4931" t="str">
        <f>LEFT(ALT[[#This Row],[DATEMTH]],4)</f>
        <v>2020</v>
      </c>
    </row>
    <row r="4932" spans="1:17" x14ac:dyDescent="0.25">
      <c r="A4932" t="s">
        <v>60</v>
      </c>
      <c r="B4932" t="s">
        <v>14</v>
      </c>
      <c r="C4932" t="s">
        <v>15</v>
      </c>
      <c r="D4932" t="s">
        <v>23</v>
      </c>
      <c r="E4932" s="14">
        <v>9671.5911360000027</v>
      </c>
      <c r="F4932" s="14">
        <v>49314.567116000006</v>
      </c>
      <c r="G4932" s="13">
        <v>0.19612036973274119</v>
      </c>
      <c r="H4932" s="12">
        <v>0</v>
      </c>
      <c r="I4932" s="12">
        <v>0</v>
      </c>
      <c r="J4932" t="s">
        <v>25</v>
      </c>
      <c r="K4932" s="14">
        <v>1353.2286799999993</v>
      </c>
      <c r="L4932" s="14">
        <v>9671.5911360000027</v>
      </c>
      <c r="M4932" s="13">
        <v>0.1399178957186222</v>
      </c>
      <c r="N4932" s="12">
        <v>0</v>
      </c>
      <c r="O4932" s="2">
        <f>DATE(LEFT(ALT[[#This Row],[DATEMTH]],4),RIGHT(ALT[[#This Row],[DATEMTH]],2),1)</f>
        <v>44136</v>
      </c>
      <c r="P4932" t="str">
        <f>IF(AND(ALT[[#This Row],[DATE]]&gt;=DATE(2023,6,1),ALT[[#This Row],[DATE]]&lt;=DATE(2024,5,31)),"Y","N")</f>
        <v>N</v>
      </c>
      <c r="Q4932" t="str">
        <f>LEFT(ALT[[#This Row],[DATEMTH]],4)</f>
        <v>2020</v>
      </c>
    </row>
    <row r="4933" spans="1:17" x14ac:dyDescent="0.25">
      <c r="A4933" t="s">
        <v>60</v>
      </c>
      <c r="B4933" t="s">
        <v>14</v>
      </c>
      <c r="C4933" t="s">
        <v>15</v>
      </c>
      <c r="D4933" t="s">
        <v>23</v>
      </c>
      <c r="E4933" s="14">
        <v>9671.5911360000027</v>
      </c>
      <c r="F4933" s="14">
        <v>49314.567116000006</v>
      </c>
      <c r="G4933" s="13">
        <v>0.19612036973274119</v>
      </c>
      <c r="H4933" s="12">
        <v>0</v>
      </c>
      <c r="I4933" s="12">
        <v>0</v>
      </c>
      <c r="J4933" t="s">
        <v>26</v>
      </c>
      <c r="K4933" s="14">
        <v>1039.7470360000004</v>
      </c>
      <c r="L4933" s="14">
        <v>9671.5911360000027</v>
      </c>
      <c r="M4933" s="13">
        <v>0.10750527202600721</v>
      </c>
      <c r="N4933" s="12">
        <v>0</v>
      </c>
      <c r="O4933" s="2">
        <f>DATE(LEFT(ALT[[#This Row],[DATEMTH]],4),RIGHT(ALT[[#This Row],[DATEMTH]],2),1)</f>
        <v>44136</v>
      </c>
      <c r="P4933" t="str">
        <f>IF(AND(ALT[[#This Row],[DATE]]&gt;=DATE(2023,6,1),ALT[[#This Row],[DATE]]&lt;=DATE(2024,5,31)),"Y","N")</f>
        <v>N</v>
      </c>
      <c r="Q4933" t="str">
        <f>LEFT(ALT[[#This Row],[DATEMTH]],4)</f>
        <v>2020</v>
      </c>
    </row>
    <row r="4934" spans="1:17" x14ac:dyDescent="0.25">
      <c r="A4934" t="s">
        <v>60</v>
      </c>
      <c r="B4934" t="s">
        <v>14</v>
      </c>
      <c r="C4934" t="s">
        <v>18</v>
      </c>
      <c r="D4934" t="s">
        <v>23</v>
      </c>
      <c r="E4934" s="14">
        <v>16098.629924000001</v>
      </c>
      <c r="F4934" s="14">
        <v>49314.567116000006</v>
      </c>
      <c r="G4934" s="13">
        <v>0.3264477590593477</v>
      </c>
      <c r="H4934" s="12">
        <v>0</v>
      </c>
      <c r="I4934" s="12">
        <v>0</v>
      </c>
      <c r="J4934" t="s">
        <v>26</v>
      </c>
      <c r="K4934" s="14">
        <v>3545.9651120000008</v>
      </c>
      <c r="L4934" s="14">
        <v>16098.629924000001</v>
      </c>
      <c r="M4934" s="13">
        <v>0.22026502433686235</v>
      </c>
      <c r="N4934" s="12">
        <v>0</v>
      </c>
      <c r="O4934" s="2">
        <f>DATE(LEFT(ALT[[#This Row],[DATEMTH]],4),RIGHT(ALT[[#This Row],[DATEMTH]],2),1)</f>
        <v>44136</v>
      </c>
      <c r="P4934" t="str">
        <f>IF(AND(ALT[[#This Row],[DATE]]&gt;=DATE(2023,6,1),ALT[[#This Row],[DATE]]&lt;=DATE(2024,5,31)),"Y","N")</f>
        <v>N</v>
      </c>
      <c r="Q4934" t="str">
        <f>LEFT(ALT[[#This Row],[DATEMTH]],4)</f>
        <v>2020</v>
      </c>
    </row>
    <row r="4935" spans="1:17" x14ac:dyDescent="0.25">
      <c r="A4935" t="s">
        <v>60</v>
      </c>
      <c r="B4935" t="s">
        <v>14</v>
      </c>
      <c r="C4935" t="s">
        <v>18</v>
      </c>
      <c r="D4935" t="s">
        <v>23</v>
      </c>
      <c r="E4935" s="14">
        <v>16098.629924000001</v>
      </c>
      <c r="F4935" s="14">
        <v>49314.567116000006</v>
      </c>
      <c r="G4935" s="13">
        <v>0.3264477590593477</v>
      </c>
      <c r="H4935" s="12">
        <v>0</v>
      </c>
      <c r="I4935" s="12">
        <v>0</v>
      </c>
      <c r="J4935" t="s">
        <v>16</v>
      </c>
      <c r="K4935" s="14">
        <v>6901.3881240000001</v>
      </c>
      <c r="L4935" s="14">
        <v>16098.629924000001</v>
      </c>
      <c r="M4935" s="13">
        <v>0.42869412841842774</v>
      </c>
      <c r="N4935" s="12">
        <v>0</v>
      </c>
      <c r="O4935" s="2">
        <f>DATE(LEFT(ALT[[#This Row],[DATEMTH]],4),RIGHT(ALT[[#This Row],[DATEMTH]],2),1)</f>
        <v>44136</v>
      </c>
      <c r="P4935" t="str">
        <f>IF(AND(ALT[[#This Row],[DATE]]&gt;=DATE(2023,6,1),ALT[[#This Row],[DATE]]&lt;=DATE(2024,5,31)),"Y","N")</f>
        <v>N</v>
      </c>
      <c r="Q4935" t="str">
        <f>LEFT(ALT[[#This Row],[DATEMTH]],4)</f>
        <v>2020</v>
      </c>
    </row>
    <row r="4936" spans="1:17" x14ac:dyDescent="0.25">
      <c r="A4936" t="s">
        <v>60</v>
      </c>
      <c r="B4936" t="s">
        <v>14</v>
      </c>
      <c r="C4936" t="s">
        <v>18</v>
      </c>
      <c r="D4936" t="s">
        <v>23</v>
      </c>
      <c r="E4936" s="14">
        <v>16098.629924000001</v>
      </c>
      <c r="F4936" s="14">
        <v>49314.567116000006</v>
      </c>
      <c r="G4936" s="13">
        <v>0.3264477590593477</v>
      </c>
      <c r="H4936" s="12">
        <v>0</v>
      </c>
      <c r="I4936" s="12">
        <v>0</v>
      </c>
      <c r="J4936" t="s">
        <v>24</v>
      </c>
      <c r="K4936" s="14">
        <v>4111.5267520000007</v>
      </c>
      <c r="L4936" s="14">
        <v>16098.629924000001</v>
      </c>
      <c r="M4936" s="13">
        <v>0.25539606608823867</v>
      </c>
      <c r="N4936" s="12">
        <v>0</v>
      </c>
      <c r="O4936" s="2">
        <f>DATE(LEFT(ALT[[#This Row],[DATEMTH]],4),RIGHT(ALT[[#This Row],[DATEMTH]],2),1)</f>
        <v>44136</v>
      </c>
      <c r="P4936" t="str">
        <f>IF(AND(ALT[[#This Row],[DATE]]&gt;=DATE(2023,6,1),ALT[[#This Row],[DATE]]&lt;=DATE(2024,5,31)),"Y","N")</f>
        <v>N</v>
      </c>
      <c r="Q4936" t="str">
        <f>LEFT(ALT[[#This Row],[DATEMTH]],4)</f>
        <v>2020</v>
      </c>
    </row>
    <row r="4937" spans="1:17" x14ac:dyDescent="0.25">
      <c r="A4937" t="s">
        <v>60</v>
      </c>
      <c r="B4937" t="s">
        <v>14</v>
      </c>
      <c r="C4937" t="s">
        <v>18</v>
      </c>
      <c r="D4937" t="s">
        <v>23</v>
      </c>
      <c r="E4937" s="14">
        <v>16098.629924000001</v>
      </c>
      <c r="F4937" s="14">
        <v>49314.567116000006</v>
      </c>
      <c r="G4937" s="13">
        <v>0.3264477590593477</v>
      </c>
      <c r="H4937" s="12">
        <v>0</v>
      </c>
      <c r="I4937" s="12">
        <v>0</v>
      </c>
      <c r="J4937" t="s">
        <v>25</v>
      </c>
      <c r="K4937" s="14">
        <v>1539.7499359999999</v>
      </c>
      <c r="L4937" s="14">
        <v>16098.629924000001</v>
      </c>
      <c r="M4937" s="13">
        <v>9.5644781156471279E-2</v>
      </c>
      <c r="N4937" s="12">
        <v>0</v>
      </c>
      <c r="O4937" s="2">
        <f>DATE(LEFT(ALT[[#This Row],[DATEMTH]],4),RIGHT(ALT[[#This Row],[DATEMTH]],2),1)</f>
        <v>44136</v>
      </c>
      <c r="P4937" t="str">
        <f>IF(AND(ALT[[#This Row],[DATE]]&gt;=DATE(2023,6,1),ALT[[#This Row],[DATE]]&lt;=DATE(2024,5,31)),"Y","N")</f>
        <v>N</v>
      </c>
      <c r="Q4937" t="str">
        <f>LEFT(ALT[[#This Row],[DATEMTH]],4)</f>
        <v>2020</v>
      </c>
    </row>
    <row r="4938" spans="1:17" x14ac:dyDescent="0.25">
      <c r="A4938" t="s">
        <v>60</v>
      </c>
      <c r="B4938" t="s">
        <v>14</v>
      </c>
      <c r="C4938" t="s">
        <v>19</v>
      </c>
      <c r="D4938" t="s">
        <v>23</v>
      </c>
      <c r="E4938" s="14">
        <v>12250.856284</v>
      </c>
      <c r="F4938" s="14">
        <v>49314.567116000006</v>
      </c>
      <c r="G4938" s="13">
        <v>0.24842266698160345</v>
      </c>
      <c r="H4938" s="12">
        <v>0</v>
      </c>
      <c r="I4938" s="12">
        <v>0</v>
      </c>
      <c r="J4938" t="s">
        <v>25</v>
      </c>
      <c r="K4938" s="14">
        <v>8720.9669200000008</v>
      </c>
      <c r="L4938" s="14">
        <v>12250.856284000001</v>
      </c>
      <c r="M4938" s="13">
        <v>0.71186590698887342</v>
      </c>
      <c r="N4938" s="12">
        <v>0</v>
      </c>
      <c r="O4938" s="2">
        <f>DATE(LEFT(ALT[[#This Row],[DATEMTH]],4),RIGHT(ALT[[#This Row],[DATEMTH]],2),1)</f>
        <v>44136</v>
      </c>
      <c r="P4938" t="str">
        <f>IF(AND(ALT[[#This Row],[DATE]]&gt;=DATE(2023,6,1),ALT[[#This Row],[DATE]]&lt;=DATE(2024,5,31)),"Y","N")</f>
        <v>N</v>
      </c>
      <c r="Q4938" t="str">
        <f>LEFT(ALT[[#This Row],[DATEMTH]],4)</f>
        <v>2020</v>
      </c>
    </row>
    <row r="4939" spans="1:17" x14ac:dyDescent="0.25">
      <c r="A4939" t="s">
        <v>60</v>
      </c>
      <c r="B4939" t="s">
        <v>14</v>
      </c>
      <c r="C4939" t="s">
        <v>19</v>
      </c>
      <c r="D4939" t="s">
        <v>23</v>
      </c>
      <c r="E4939" s="14">
        <v>12250.856284</v>
      </c>
      <c r="F4939" s="14">
        <v>49314.567116000006</v>
      </c>
      <c r="G4939" s="13">
        <v>0.24842266698160345</v>
      </c>
      <c r="H4939" s="12">
        <v>0</v>
      </c>
      <c r="I4939" s="12">
        <v>0</v>
      </c>
      <c r="J4939" t="s">
        <v>24</v>
      </c>
      <c r="K4939" s="14">
        <v>3213.7540840000001</v>
      </c>
      <c r="L4939" s="14">
        <v>12250.856284000001</v>
      </c>
      <c r="M4939" s="13">
        <v>0.26232893517796491</v>
      </c>
      <c r="N4939" s="12">
        <v>0</v>
      </c>
      <c r="O4939" s="2">
        <f>DATE(LEFT(ALT[[#This Row],[DATEMTH]],4),RIGHT(ALT[[#This Row],[DATEMTH]],2),1)</f>
        <v>44136</v>
      </c>
      <c r="P4939" t="str">
        <f>IF(AND(ALT[[#This Row],[DATE]]&gt;=DATE(2023,6,1),ALT[[#This Row],[DATE]]&lt;=DATE(2024,5,31)),"Y","N")</f>
        <v>N</v>
      </c>
      <c r="Q4939" t="str">
        <f>LEFT(ALT[[#This Row],[DATEMTH]],4)</f>
        <v>2020</v>
      </c>
    </row>
    <row r="4940" spans="1:17" x14ac:dyDescent="0.25">
      <c r="A4940" t="s">
        <v>60</v>
      </c>
      <c r="B4940" t="s">
        <v>14</v>
      </c>
      <c r="C4940" t="s">
        <v>19</v>
      </c>
      <c r="D4940" t="s">
        <v>23</v>
      </c>
      <c r="E4940" s="14">
        <v>12250.856284</v>
      </c>
      <c r="F4940" s="14">
        <v>49314.567116000006</v>
      </c>
      <c r="G4940" s="13">
        <v>0.24842266698160345</v>
      </c>
      <c r="H4940" s="12">
        <v>0</v>
      </c>
      <c r="I4940" s="12">
        <v>0</v>
      </c>
      <c r="J4940" t="s">
        <v>16</v>
      </c>
      <c r="K4940" s="14">
        <v>4.38056</v>
      </c>
      <c r="L4940" s="14">
        <v>12250.856284000001</v>
      </c>
      <c r="M4940" s="13">
        <v>3.5757174016653412E-4</v>
      </c>
      <c r="N4940" s="12">
        <v>0</v>
      </c>
      <c r="O4940" s="2">
        <f>DATE(LEFT(ALT[[#This Row],[DATEMTH]],4),RIGHT(ALT[[#This Row],[DATEMTH]],2),1)</f>
        <v>44136</v>
      </c>
      <c r="P4940" t="str">
        <f>IF(AND(ALT[[#This Row],[DATE]]&gt;=DATE(2023,6,1),ALT[[#This Row],[DATE]]&lt;=DATE(2024,5,31)),"Y","N")</f>
        <v>N</v>
      </c>
      <c r="Q4940" t="str">
        <f>LEFT(ALT[[#This Row],[DATEMTH]],4)</f>
        <v>2020</v>
      </c>
    </row>
    <row r="4941" spans="1:17" x14ac:dyDescent="0.25">
      <c r="A4941" t="s">
        <v>60</v>
      </c>
      <c r="B4941" t="s">
        <v>14</v>
      </c>
      <c r="C4941" t="s">
        <v>19</v>
      </c>
      <c r="D4941" t="s">
        <v>23</v>
      </c>
      <c r="E4941" s="14">
        <v>12250.856284</v>
      </c>
      <c r="F4941" s="14">
        <v>49314.567116000006</v>
      </c>
      <c r="G4941" s="13">
        <v>0.24842266698160345</v>
      </c>
      <c r="H4941" s="12">
        <v>0</v>
      </c>
      <c r="I4941" s="12">
        <v>0</v>
      </c>
      <c r="J4941" t="s">
        <v>26</v>
      </c>
      <c r="K4941" s="14">
        <v>311.75472000000002</v>
      </c>
      <c r="L4941" s="14">
        <v>12250.856284000001</v>
      </c>
      <c r="M4941" s="13">
        <v>2.5447586092995095E-2</v>
      </c>
      <c r="N4941" s="12">
        <v>0</v>
      </c>
      <c r="O4941" s="2">
        <f>DATE(LEFT(ALT[[#This Row],[DATEMTH]],4),RIGHT(ALT[[#This Row],[DATEMTH]],2),1)</f>
        <v>44136</v>
      </c>
      <c r="P4941" t="str">
        <f>IF(AND(ALT[[#This Row],[DATE]]&gt;=DATE(2023,6,1),ALT[[#This Row],[DATE]]&lt;=DATE(2024,5,31)),"Y","N")</f>
        <v>N</v>
      </c>
      <c r="Q4941" t="str">
        <f>LEFT(ALT[[#This Row],[DATEMTH]],4)</f>
        <v>2020</v>
      </c>
    </row>
    <row r="4942" spans="1:17" x14ac:dyDescent="0.25">
      <c r="A4942" t="s">
        <v>60</v>
      </c>
      <c r="B4942" t="s">
        <v>14</v>
      </c>
      <c r="C4942" t="s">
        <v>20</v>
      </c>
      <c r="D4942" t="s">
        <v>23</v>
      </c>
      <c r="E4942" s="14">
        <v>11293.489772000001</v>
      </c>
      <c r="F4942" s="14">
        <v>49314.567116000006</v>
      </c>
      <c r="G4942" s="13">
        <v>0.22900920422630769</v>
      </c>
      <c r="H4942" s="12">
        <v>0</v>
      </c>
      <c r="I4942" s="12">
        <v>0</v>
      </c>
      <c r="J4942" t="s">
        <v>25</v>
      </c>
      <c r="K4942" s="14">
        <v>1885.2088960000001</v>
      </c>
      <c r="L4942" s="14">
        <v>11293.489772000001</v>
      </c>
      <c r="M4942" s="13">
        <v>0.1669288177578207</v>
      </c>
      <c r="N4942" s="12">
        <v>0</v>
      </c>
      <c r="O4942" s="2">
        <f>DATE(LEFT(ALT[[#This Row],[DATEMTH]],4),RIGHT(ALT[[#This Row],[DATEMTH]],2),1)</f>
        <v>44136</v>
      </c>
      <c r="P4942" t="str">
        <f>IF(AND(ALT[[#This Row],[DATE]]&gt;=DATE(2023,6,1),ALT[[#This Row],[DATE]]&lt;=DATE(2024,5,31)),"Y","N")</f>
        <v>N</v>
      </c>
      <c r="Q4942" t="str">
        <f>LEFT(ALT[[#This Row],[DATEMTH]],4)</f>
        <v>2020</v>
      </c>
    </row>
    <row r="4943" spans="1:17" x14ac:dyDescent="0.25">
      <c r="A4943" t="s">
        <v>60</v>
      </c>
      <c r="B4943" t="s">
        <v>14</v>
      </c>
      <c r="C4943" t="s">
        <v>20</v>
      </c>
      <c r="D4943" t="s">
        <v>23</v>
      </c>
      <c r="E4943" s="14">
        <v>11293.489772000001</v>
      </c>
      <c r="F4943" s="14">
        <v>49314.567116000006</v>
      </c>
      <c r="G4943" s="13">
        <v>0.22900920422630769</v>
      </c>
      <c r="H4943" s="12">
        <v>0</v>
      </c>
      <c r="I4943" s="12">
        <v>0</v>
      </c>
      <c r="J4943" t="s">
        <v>24</v>
      </c>
      <c r="K4943" s="14">
        <v>3964.885992</v>
      </c>
      <c r="L4943" s="14">
        <v>11293.489772000001</v>
      </c>
      <c r="M4943" s="13">
        <v>0.35107713134253321</v>
      </c>
      <c r="N4943" s="12">
        <v>0</v>
      </c>
      <c r="O4943" s="2">
        <f>DATE(LEFT(ALT[[#This Row],[DATEMTH]],4),RIGHT(ALT[[#This Row],[DATEMTH]],2),1)</f>
        <v>44136</v>
      </c>
      <c r="P4943" t="str">
        <f>IF(AND(ALT[[#This Row],[DATE]]&gt;=DATE(2023,6,1),ALT[[#This Row],[DATE]]&lt;=DATE(2024,5,31)),"Y","N")</f>
        <v>N</v>
      </c>
      <c r="Q4943" t="str">
        <f>LEFT(ALT[[#This Row],[DATEMTH]],4)</f>
        <v>2020</v>
      </c>
    </row>
    <row r="4944" spans="1:17" x14ac:dyDescent="0.25">
      <c r="A4944" t="s">
        <v>60</v>
      </c>
      <c r="B4944" t="s">
        <v>14</v>
      </c>
      <c r="C4944" t="s">
        <v>20</v>
      </c>
      <c r="D4944" t="s">
        <v>23</v>
      </c>
      <c r="E4944" s="14">
        <v>11293.489772000001</v>
      </c>
      <c r="F4944" s="14">
        <v>49314.567116000006</v>
      </c>
      <c r="G4944" s="13">
        <v>0.22900920422630769</v>
      </c>
      <c r="H4944" s="12">
        <v>0</v>
      </c>
      <c r="I4944" s="12">
        <v>0</v>
      </c>
      <c r="J4944" t="s">
        <v>16</v>
      </c>
      <c r="K4944" s="14">
        <v>4871.7626280000004</v>
      </c>
      <c r="L4944" s="14">
        <v>11293.489772000001</v>
      </c>
      <c r="M4944" s="13">
        <v>0.43137796432760606</v>
      </c>
      <c r="N4944" s="12">
        <v>0</v>
      </c>
      <c r="O4944" s="2">
        <f>DATE(LEFT(ALT[[#This Row],[DATEMTH]],4),RIGHT(ALT[[#This Row],[DATEMTH]],2),1)</f>
        <v>44136</v>
      </c>
      <c r="P4944" t="str">
        <f>IF(AND(ALT[[#This Row],[DATE]]&gt;=DATE(2023,6,1),ALT[[#This Row],[DATE]]&lt;=DATE(2024,5,31)),"Y","N")</f>
        <v>N</v>
      </c>
      <c r="Q4944" t="str">
        <f>LEFT(ALT[[#This Row],[DATEMTH]],4)</f>
        <v>2020</v>
      </c>
    </row>
    <row r="4945" spans="1:17" x14ac:dyDescent="0.25">
      <c r="A4945" t="s">
        <v>60</v>
      </c>
      <c r="B4945" t="s">
        <v>14</v>
      </c>
      <c r="C4945" t="s">
        <v>20</v>
      </c>
      <c r="D4945" t="s">
        <v>23</v>
      </c>
      <c r="E4945" s="14">
        <v>11293.489772000001</v>
      </c>
      <c r="F4945" s="14">
        <v>49314.567116000006</v>
      </c>
      <c r="G4945" s="13">
        <v>0.22900920422630769</v>
      </c>
      <c r="H4945" s="12">
        <v>0</v>
      </c>
      <c r="I4945" s="12">
        <v>0</v>
      </c>
      <c r="J4945" t="s">
        <v>26</v>
      </c>
      <c r="K4945" s="14">
        <v>571.63225599999987</v>
      </c>
      <c r="L4945" s="14">
        <v>11293.489772000001</v>
      </c>
      <c r="M4945" s="13">
        <v>5.0616086572039962E-2</v>
      </c>
      <c r="N4945" s="12">
        <v>0</v>
      </c>
      <c r="O4945" s="2">
        <f>DATE(LEFT(ALT[[#This Row],[DATEMTH]],4),RIGHT(ALT[[#This Row],[DATEMTH]],2),1)</f>
        <v>44136</v>
      </c>
      <c r="P4945" t="str">
        <f>IF(AND(ALT[[#This Row],[DATE]]&gt;=DATE(2023,6,1),ALT[[#This Row],[DATE]]&lt;=DATE(2024,5,31)),"Y","N")</f>
        <v>N</v>
      </c>
      <c r="Q4945" t="str">
        <f>LEFT(ALT[[#This Row],[DATEMTH]],4)</f>
        <v>2020</v>
      </c>
    </row>
    <row r="4946" spans="1:17" x14ac:dyDescent="0.25">
      <c r="A4946" t="s">
        <v>60</v>
      </c>
      <c r="B4946" t="s">
        <v>110</v>
      </c>
      <c r="C4946" t="s">
        <v>15</v>
      </c>
      <c r="D4946" t="s">
        <v>22</v>
      </c>
      <c r="E4946" s="14">
        <v>3602675.2884230018</v>
      </c>
      <c r="F4946" s="14">
        <v>20161557.63656</v>
      </c>
      <c r="G4946" s="13">
        <v>0.17869032509125601</v>
      </c>
      <c r="H4946" s="12">
        <v>-13648819.09</v>
      </c>
      <c r="I4946" s="12">
        <v>-2.4389119203038412</v>
      </c>
      <c r="J4946" t="s">
        <v>26</v>
      </c>
      <c r="K4946" s="14">
        <v>430128.45132499997</v>
      </c>
      <c r="L4946" s="14">
        <v>3602675.2884230004</v>
      </c>
      <c r="M4946" s="13">
        <v>0.11939140135864983</v>
      </c>
      <c r="N4946" s="12">
        <v>-0.29118511195539126</v>
      </c>
      <c r="O4946" s="2">
        <f>DATE(LEFT(ALT[[#This Row],[DATEMTH]],4),RIGHT(ALT[[#This Row],[DATEMTH]],2),1)</f>
        <v>44136</v>
      </c>
      <c r="P4946" t="str">
        <f>IF(AND(ALT[[#This Row],[DATE]]&gt;=DATE(2023,6,1),ALT[[#This Row],[DATE]]&lt;=DATE(2024,5,31)),"Y","N")</f>
        <v>N</v>
      </c>
      <c r="Q4946" t="str">
        <f>LEFT(ALT[[#This Row],[DATEMTH]],4)</f>
        <v>2020</v>
      </c>
    </row>
    <row r="4947" spans="1:17" x14ac:dyDescent="0.25">
      <c r="A4947" t="s">
        <v>60</v>
      </c>
      <c r="B4947" t="s">
        <v>110</v>
      </c>
      <c r="C4947" t="s">
        <v>15</v>
      </c>
      <c r="D4947" t="s">
        <v>22</v>
      </c>
      <c r="E4947" s="14">
        <v>3602675.2884230018</v>
      </c>
      <c r="F4947" s="14">
        <v>20161557.63656</v>
      </c>
      <c r="G4947" s="13">
        <v>0.17869032509125601</v>
      </c>
      <c r="H4947" s="12">
        <v>-13648819.09</v>
      </c>
      <c r="I4947" s="12">
        <v>-2.4389119203038412</v>
      </c>
      <c r="J4947" t="s">
        <v>24</v>
      </c>
      <c r="K4947" s="14">
        <v>1578261.8303430013</v>
      </c>
      <c r="L4947" s="14">
        <v>3602675.2884230004</v>
      </c>
      <c r="M4947" s="13">
        <v>0.43808051072897386</v>
      </c>
      <c r="N4947" s="12">
        <v>-1.0684397796696892</v>
      </c>
      <c r="O4947" s="2">
        <f>DATE(LEFT(ALT[[#This Row],[DATEMTH]],4),RIGHT(ALT[[#This Row],[DATEMTH]],2),1)</f>
        <v>44136</v>
      </c>
      <c r="P4947" t="str">
        <f>IF(AND(ALT[[#This Row],[DATE]]&gt;=DATE(2023,6,1),ALT[[#This Row],[DATE]]&lt;=DATE(2024,5,31)),"Y","N")</f>
        <v>N</v>
      </c>
      <c r="Q4947" t="str">
        <f>LEFT(ALT[[#This Row],[DATEMTH]],4)</f>
        <v>2020</v>
      </c>
    </row>
    <row r="4948" spans="1:17" x14ac:dyDescent="0.25">
      <c r="A4948" t="s">
        <v>60</v>
      </c>
      <c r="B4948" t="s">
        <v>110</v>
      </c>
      <c r="C4948" t="s">
        <v>15</v>
      </c>
      <c r="D4948" t="s">
        <v>22</v>
      </c>
      <c r="E4948" s="14">
        <v>3602675.2884230018</v>
      </c>
      <c r="F4948" s="14">
        <v>20161557.63656</v>
      </c>
      <c r="G4948" s="13">
        <v>0.17869032509125601</v>
      </c>
      <c r="H4948" s="12">
        <v>-13648819.09</v>
      </c>
      <c r="I4948" s="12">
        <v>-2.4389119203038412</v>
      </c>
      <c r="J4948" t="s">
        <v>16</v>
      </c>
      <c r="K4948" s="14">
        <v>1099738.3835009993</v>
      </c>
      <c r="L4948" s="14">
        <v>3602675.2884230004</v>
      </c>
      <c r="M4948" s="13">
        <v>0.30525603765483622</v>
      </c>
      <c r="N4948" s="12">
        <v>-0.74449258898109827</v>
      </c>
      <c r="O4948" s="2">
        <f>DATE(LEFT(ALT[[#This Row],[DATEMTH]],4),RIGHT(ALT[[#This Row],[DATEMTH]],2),1)</f>
        <v>44136</v>
      </c>
      <c r="P4948" t="str">
        <f>IF(AND(ALT[[#This Row],[DATE]]&gt;=DATE(2023,6,1),ALT[[#This Row],[DATE]]&lt;=DATE(2024,5,31)),"Y","N")</f>
        <v>N</v>
      </c>
      <c r="Q4948" t="str">
        <f>LEFT(ALT[[#This Row],[DATEMTH]],4)</f>
        <v>2020</v>
      </c>
    </row>
    <row r="4949" spans="1:17" x14ac:dyDescent="0.25">
      <c r="A4949" t="s">
        <v>60</v>
      </c>
      <c r="B4949" t="s">
        <v>110</v>
      </c>
      <c r="C4949" t="s">
        <v>15</v>
      </c>
      <c r="D4949" t="s">
        <v>22</v>
      </c>
      <c r="E4949" s="14">
        <v>3602675.2884230018</v>
      </c>
      <c r="F4949" s="14">
        <v>20161557.63656</v>
      </c>
      <c r="G4949" s="13">
        <v>0.17869032509125601</v>
      </c>
      <c r="H4949" s="12">
        <v>-13648819.09</v>
      </c>
      <c r="I4949" s="12">
        <v>-2.4389119203038412</v>
      </c>
      <c r="J4949" t="s">
        <v>25</v>
      </c>
      <c r="K4949" s="14">
        <v>494546.62325399963</v>
      </c>
      <c r="L4949" s="14">
        <v>3602675.2884230004</v>
      </c>
      <c r="M4949" s="13">
        <v>0.13727205025754002</v>
      </c>
      <c r="N4949" s="12">
        <v>-0.33479443969766232</v>
      </c>
      <c r="O4949" s="2">
        <f>DATE(LEFT(ALT[[#This Row],[DATEMTH]],4),RIGHT(ALT[[#This Row],[DATEMTH]],2),1)</f>
        <v>44136</v>
      </c>
      <c r="P4949" t="str">
        <f>IF(AND(ALT[[#This Row],[DATE]]&gt;=DATE(2023,6,1),ALT[[#This Row],[DATE]]&lt;=DATE(2024,5,31)),"Y","N")</f>
        <v>N</v>
      </c>
      <c r="Q4949" t="str">
        <f>LEFT(ALT[[#This Row],[DATEMTH]],4)</f>
        <v>2020</v>
      </c>
    </row>
    <row r="4950" spans="1:17" x14ac:dyDescent="0.25">
      <c r="A4950" t="s">
        <v>60</v>
      </c>
      <c r="B4950" t="s">
        <v>110</v>
      </c>
      <c r="C4950" t="s">
        <v>18</v>
      </c>
      <c r="D4950" t="s">
        <v>22</v>
      </c>
      <c r="E4950" s="14">
        <v>7071816.8670099899</v>
      </c>
      <c r="F4950" s="14">
        <v>20161557.63656</v>
      </c>
      <c r="G4950" s="13">
        <v>0.35075746598994401</v>
      </c>
      <c r="H4950" s="12">
        <v>-13648819.09</v>
      </c>
      <c r="I4950" s="12">
        <v>-4.7874251977635733</v>
      </c>
      <c r="J4950" t="s">
        <v>26</v>
      </c>
      <c r="K4950" s="14">
        <v>1638691.5208370001</v>
      </c>
      <c r="L4950" s="14">
        <v>7071816.8670099974</v>
      </c>
      <c r="M4950" s="13">
        <v>0.23172143052537048</v>
      </c>
      <c r="N4950" s="12">
        <v>-1.1093490153589798</v>
      </c>
      <c r="O4950" s="2">
        <f>DATE(LEFT(ALT[[#This Row],[DATEMTH]],4),RIGHT(ALT[[#This Row],[DATEMTH]],2),1)</f>
        <v>44136</v>
      </c>
      <c r="P4950" t="str">
        <f>IF(AND(ALT[[#This Row],[DATE]]&gt;=DATE(2023,6,1),ALT[[#This Row],[DATE]]&lt;=DATE(2024,5,31)),"Y","N")</f>
        <v>N</v>
      </c>
      <c r="Q4950" t="str">
        <f>LEFT(ALT[[#This Row],[DATEMTH]],4)</f>
        <v>2020</v>
      </c>
    </row>
    <row r="4951" spans="1:17" x14ac:dyDescent="0.25">
      <c r="A4951" t="s">
        <v>60</v>
      </c>
      <c r="B4951" t="s">
        <v>110</v>
      </c>
      <c r="C4951" t="s">
        <v>18</v>
      </c>
      <c r="D4951" t="s">
        <v>22</v>
      </c>
      <c r="E4951" s="14">
        <v>7071816.8670099899</v>
      </c>
      <c r="F4951" s="14">
        <v>20161557.63656</v>
      </c>
      <c r="G4951" s="13">
        <v>0.35075746598994401</v>
      </c>
      <c r="H4951" s="12">
        <v>-13648819.09</v>
      </c>
      <c r="I4951" s="12">
        <v>-4.7874251977635733</v>
      </c>
      <c r="J4951" t="s">
        <v>25</v>
      </c>
      <c r="K4951" s="14">
        <v>688173.25919500028</v>
      </c>
      <c r="L4951" s="14">
        <v>7071816.8670099974</v>
      </c>
      <c r="M4951" s="13">
        <v>9.7312087139208359E-2</v>
      </c>
      <c r="N4951" s="12">
        <v>-0.46587433801721068</v>
      </c>
      <c r="O4951" s="2">
        <f>DATE(LEFT(ALT[[#This Row],[DATEMTH]],4),RIGHT(ALT[[#This Row],[DATEMTH]],2),1)</f>
        <v>44136</v>
      </c>
      <c r="P4951" t="str">
        <f>IF(AND(ALT[[#This Row],[DATE]]&gt;=DATE(2023,6,1),ALT[[#This Row],[DATE]]&lt;=DATE(2024,5,31)),"Y","N")</f>
        <v>N</v>
      </c>
      <c r="Q4951" t="str">
        <f>LEFT(ALT[[#This Row],[DATEMTH]],4)</f>
        <v>2020</v>
      </c>
    </row>
    <row r="4952" spans="1:17" x14ac:dyDescent="0.25">
      <c r="A4952" t="s">
        <v>60</v>
      </c>
      <c r="B4952" t="s">
        <v>110</v>
      </c>
      <c r="C4952" t="s">
        <v>18</v>
      </c>
      <c r="D4952" t="s">
        <v>22</v>
      </c>
      <c r="E4952" s="14">
        <v>7071816.8670099899</v>
      </c>
      <c r="F4952" s="14">
        <v>20161557.63656</v>
      </c>
      <c r="G4952" s="13">
        <v>0.35075746598994401</v>
      </c>
      <c r="H4952" s="12">
        <v>-13648819.09</v>
      </c>
      <c r="I4952" s="12">
        <v>-4.7874251977635733</v>
      </c>
      <c r="J4952" t="s">
        <v>24</v>
      </c>
      <c r="K4952" s="14">
        <v>1765747.1272720003</v>
      </c>
      <c r="L4952" s="14">
        <v>7071816.8670099974</v>
      </c>
      <c r="M4952" s="13">
        <v>0.24968790347346309</v>
      </c>
      <c r="N4952" s="12">
        <v>-1.195362160665616</v>
      </c>
      <c r="O4952" s="2">
        <f>DATE(LEFT(ALT[[#This Row],[DATEMTH]],4),RIGHT(ALT[[#This Row],[DATEMTH]],2),1)</f>
        <v>44136</v>
      </c>
      <c r="P4952" t="str">
        <f>IF(AND(ALT[[#This Row],[DATE]]&gt;=DATE(2023,6,1),ALT[[#This Row],[DATE]]&lt;=DATE(2024,5,31)),"Y","N")</f>
        <v>N</v>
      </c>
      <c r="Q4952" t="str">
        <f>LEFT(ALT[[#This Row],[DATEMTH]],4)</f>
        <v>2020</v>
      </c>
    </row>
    <row r="4953" spans="1:17" x14ac:dyDescent="0.25">
      <c r="A4953" t="s">
        <v>60</v>
      </c>
      <c r="B4953" t="s">
        <v>110</v>
      </c>
      <c r="C4953" t="s">
        <v>18</v>
      </c>
      <c r="D4953" t="s">
        <v>22</v>
      </c>
      <c r="E4953" s="14">
        <v>7071816.8670099899</v>
      </c>
      <c r="F4953" s="14">
        <v>20161557.63656</v>
      </c>
      <c r="G4953" s="13">
        <v>0.35075746598994401</v>
      </c>
      <c r="H4953" s="12">
        <v>-13648819.09</v>
      </c>
      <c r="I4953" s="12">
        <v>-4.7874251977635733</v>
      </c>
      <c r="J4953" t="s">
        <v>16</v>
      </c>
      <c r="K4953" s="14">
        <v>2979204.9597059973</v>
      </c>
      <c r="L4953" s="14">
        <v>7071816.8670099974</v>
      </c>
      <c r="M4953" s="13">
        <v>0.42127857886195819</v>
      </c>
      <c r="N4953" s="12">
        <v>-2.0168396837217673</v>
      </c>
      <c r="O4953" s="2">
        <f>DATE(LEFT(ALT[[#This Row],[DATEMTH]],4),RIGHT(ALT[[#This Row],[DATEMTH]],2),1)</f>
        <v>44136</v>
      </c>
      <c r="P4953" t="str">
        <f>IF(AND(ALT[[#This Row],[DATE]]&gt;=DATE(2023,6,1),ALT[[#This Row],[DATE]]&lt;=DATE(2024,5,31)),"Y","N")</f>
        <v>N</v>
      </c>
      <c r="Q4953" t="str">
        <f>LEFT(ALT[[#This Row],[DATEMTH]],4)</f>
        <v>2020</v>
      </c>
    </row>
    <row r="4954" spans="1:17" x14ac:dyDescent="0.25">
      <c r="A4954" t="s">
        <v>60</v>
      </c>
      <c r="B4954" t="s">
        <v>110</v>
      </c>
      <c r="C4954" t="s">
        <v>19</v>
      </c>
      <c r="D4954" t="s">
        <v>22</v>
      </c>
      <c r="E4954" s="14">
        <v>5050312.6037540194</v>
      </c>
      <c r="F4954" s="14">
        <v>20161557.63656</v>
      </c>
      <c r="G4954" s="13">
        <v>0.25049218392710021</v>
      </c>
      <c r="H4954" s="12">
        <v>-13648819.09</v>
      </c>
      <c r="I4954" s="12">
        <v>-3.4189225018799965</v>
      </c>
      <c r="J4954" t="s">
        <v>26</v>
      </c>
      <c r="K4954" s="14">
        <v>152687.04942000017</v>
      </c>
      <c r="L4954" s="14">
        <v>5050312.6037540007</v>
      </c>
      <c r="M4954" s="13">
        <v>3.0233187804355865E-2</v>
      </c>
      <c r="N4954" s="12">
        <v>-0.10336492608787615</v>
      </c>
      <c r="O4954" s="2">
        <f>DATE(LEFT(ALT[[#This Row],[DATEMTH]],4),RIGHT(ALT[[#This Row],[DATEMTH]],2),1)</f>
        <v>44136</v>
      </c>
      <c r="P4954" t="str">
        <f>IF(AND(ALT[[#This Row],[DATE]]&gt;=DATE(2023,6,1),ALT[[#This Row],[DATE]]&lt;=DATE(2024,5,31)),"Y","N")</f>
        <v>N</v>
      </c>
      <c r="Q4954" t="str">
        <f>LEFT(ALT[[#This Row],[DATEMTH]],4)</f>
        <v>2020</v>
      </c>
    </row>
    <row r="4955" spans="1:17" x14ac:dyDescent="0.25">
      <c r="A4955" t="s">
        <v>60</v>
      </c>
      <c r="B4955" t="s">
        <v>110</v>
      </c>
      <c r="C4955" t="s">
        <v>19</v>
      </c>
      <c r="D4955" t="s">
        <v>22</v>
      </c>
      <c r="E4955" s="14">
        <v>5050312.6037540194</v>
      </c>
      <c r="F4955" s="14">
        <v>20161557.63656</v>
      </c>
      <c r="G4955" s="13">
        <v>0.25049218392710021</v>
      </c>
      <c r="H4955" s="12">
        <v>-13648819.09</v>
      </c>
      <c r="I4955" s="12">
        <v>-3.4189225018799965</v>
      </c>
      <c r="J4955" t="s">
        <v>24</v>
      </c>
      <c r="K4955" s="14">
        <v>1424834.8328800013</v>
      </c>
      <c r="L4955" s="14">
        <v>5050312.6037540007</v>
      </c>
      <c r="M4955" s="13">
        <v>0.28212804724620261</v>
      </c>
      <c r="N4955" s="12">
        <v>-0.96457392914150486</v>
      </c>
      <c r="O4955" s="2">
        <f>DATE(LEFT(ALT[[#This Row],[DATEMTH]],4),RIGHT(ALT[[#This Row],[DATEMTH]],2),1)</f>
        <v>44136</v>
      </c>
      <c r="P4955" t="str">
        <f>IF(AND(ALT[[#This Row],[DATE]]&gt;=DATE(2023,6,1),ALT[[#This Row],[DATE]]&lt;=DATE(2024,5,31)),"Y","N")</f>
        <v>N</v>
      </c>
      <c r="Q4955" t="str">
        <f>LEFT(ALT[[#This Row],[DATEMTH]],4)</f>
        <v>2020</v>
      </c>
    </row>
    <row r="4956" spans="1:17" x14ac:dyDescent="0.25">
      <c r="A4956" t="s">
        <v>60</v>
      </c>
      <c r="B4956" t="s">
        <v>110</v>
      </c>
      <c r="C4956" t="s">
        <v>19</v>
      </c>
      <c r="D4956" t="s">
        <v>22</v>
      </c>
      <c r="E4956" s="14">
        <v>5050312.6037540194</v>
      </c>
      <c r="F4956" s="14">
        <v>20161557.63656</v>
      </c>
      <c r="G4956" s="13">
        <v>0.25049218392710021</v>
      </c>
      <c r="H4956" s="12">
        <v>-13648819.09</v>
      </c>
      <c r="I4956" s="12">
        <v>-3.4189225018799965</v>
      </c>
      <c r="J4956" t="s">
        <v>25</v>
      </c>
      <c r="K4956" s="14">
        <v>3470850.4855729998</v>
      </c>
      <c r="L4956" s="14">
        <v>5050312.6037540007</v>
      </c>
      <c r="M4956" s="13">
        <v>0.68725458360598224</v>
      </c>
      <c r="N4956" s="12">
        <v>-2.34967016041066</v>
      </c>
      <c r="O4956" s="2">
        <f>DATE(LEFT(ALT[[#This Row],[DATEMTH]],4),RIGHT(ALT[[#This Row],[DATEMTH]],2),1)</f>
        <v>44136</v>
      </c>
      <c r="P4956" t="str">
        <f>IF(AND(ALT[[#This Row],[DATE]]&gt;=DATE(2023,6,1),ALT[[#This Row],[DATE]]&lt;=DATE(2024,5,31)),"Y","N")</f>
        <v>N</v>
      </c>
      <c r="Q4956" t="str">
        <f>LEFT(ALT[[#This Row],[DATEMTH]],4)</f>
        <v>2020</v>
      </c>
    </row>
    <row r="4957" spans="1:17" x14ac:dyDescent="0.25">
      <c r="A4957" t="s">
        <v>60</v>
      </c>
      <c r="B4957" t="s">
        <v>110</v>
      </c>
      <c r="C4957" t="s">
        <v>19</v>
      </c>
      <c r="D4957" t="s">
        <v>22</v>
      </c>
      <c r="E4957" s="14">
        <v>5050312.6037540194</v>
      </c>
      <c r="F4957" s="14">
        <v>20161557.63656</v>
      </c>
      <c r="G4957" s="13">
        <v>0.25049218392710021</v>
      </c>
      <c r="H4957" s="12">
        <v>-13648819.09</v>
      </c>
      <c r="I4957" s="12">
        <v>-3.4189225018799965</v>
      </c>
      <c r="J4957" t="s">
        <v>16</v>
      </c>
      <c r="K4957" s="14">
        <v>1940.2358809999992</v>
      </c>
      <c r="L4957" s="14">
        <v>5050312.6037540007</v>
      </c>
      <c r="M4957" s="13">
        <v>3.8418134345936966E-4</v>
      </c>
      <c r="N4957" s="12">
        <v>-1.3134862399557263E-3</v>
      </c>
      <c r="O4957" s="2">
        <f>DATE(LEFT(ALT[[#This Row],[DATEMTH]],4),RIGHT(ALT[[#This Row],[DATEMTH]],2),1)</f>
        <v>44136</v>
      </c>
      <c r="P4957" t="str">
        <f>IF(AND(ALT[[#This Row],[DATE]]&gt;=DATE(2023,6,1),ALT[[#This Row],[DATE]]&lt;=DATE(2024,5,31)),"Y","N")</f>
        <v>N</v>
      </c>
      <c r="Q4957" t="str">
        <f>LEFT(ALT[[#This Row],[DATEMTH]],4)</f>
        <v>2020</v>
      </c>
    </row>
    <row r="4958" spans="1:17" x14ac:dyDescent="0.25">
      <c r="A4958" t="s">
        <v>60</v>
      </c>
      <c r="B4958" t="s">
        <v>110</v>
      </c>
      <c r="C4958" t="s">
        <v>20</v>
      </c>
      <c r="D4958" t="s">
        <v>22</v>
      </c>
      <c r="E4958" s="14">
        <v>4436752.8773729997</v>
      </c>
      <c r="F4958" s="14">
        <v>20161557.63656</v>
      </c>
      <c r="G4958" s="13">
        <v>0.2200600249917003</v>
      </c>
      <c r="H4958" s="12">
        <v>-13648819.09</v>
      </c>
      <c r="I4958" s="12">
        <v>-3.003559470052596</v>
      </c>
      <c r="J4958" t="s">
        <v>16</v>
      </c>
      <c r="K4958" s="14">
        <v>1604617.0127679997</v>
      </c>
      <c r="L4958" s="14">
        <v>4436752.8773729987</v>
      </c>
      <c r="M4958" s="13">
        <v>0.36166472578434283</v>
      </c>
      <c r="N4958" s="12">
        <v>-1.0862815121135383</v>
      </c>
      <c r="O4958" s="2">
        <f>DATE(LEFT(ALT[[#This Row],[DATEMTH]],4),RIGHT(ALT[[#This Row],[DATEMTH]],2),1)</f>
        <v>44136</v>
      </c>
      <c r="P4958" t="str">
        <f>IF(AND(ALT[[#This Row],[DATE]]&gt;=DATE(2023,6,1),ALT[[#This Row],[DATE]]&lt;=DATE(2024,5,31)),"Y","N")</f>
        <v>N</v>
      </c>
      <c r="Q4958" t="str">
        <f>LEFT(ALT[[#This Row],[DATEMTH]],4)</f>
        <v>2020</v>
      </c>
    </row>
    <row r="4959" spans="1:17" x14ac:dyDescent="0.25">
      <c r="A4959" t="s">
        <v>60</v>
      </c>
      <c r="B4959" t="s">
        <v>110</v>
      </c>
      <c r="C4959" t="s">
        <v>20</v>
      </c>
      <c r="D4959" t="s">
        <v>22</v>
      </c>
      <c r="E4959" s="14">
        <v>4436752.8773729997</v>
      </c>
      <c r="F4959" s="14">
        <v>20161557.63656</v>
      </c>
      <c r="G4959" s="13">
        <v>0.2200600249917003</v>
      </c>
      <c r="H4959" s="12">
        <v>-13648819.09</v>
      </c>
      <c r="I4959" s="12">
        <v>-3.003559470052596</v>
      </c>
      <c r="J4959" t="s">
        <v>25</v>
      </c>
      <c r="K4959" s="14">
        <v>679989.56003799953</v>
      </c>
      <c r="L4959" s="14">
        <v>4436752.8773729987</v>
      </c>
      <c r="M4959" s="13">
        <v>0.15326288815991512</v>
      </c>
      <c r="N4959" s="12">
        <v>-0.46033419914032497</v>
      </c>
      <c r="O4959" s="2">
        <f>DATE(LEFT(ALT[[#This Row],[DATEMTH]],4),RIGHT(ALT[[#This Row],[DATEMTH]],2),1)</f>
        <v>44136</v>
      </c>
      <c r="P4959" t="str">
        <f>IF(AND(ALT[[#This Row],[DATE]]&gt;=DATE(2023,6,1),ALT[[#This Row],[DATE]]&lt;=DATE(2024,5,31)),"Y","N")</f>
        <v>N</v>
      </c>
      <c r="Q4959" t="str">
        <f>LEFT(ALT[[#This Row],[DATEMTH]],4)</f>
        <v>2020</v>
      </c>
    </row>
    <row r="4960" spans="1:17" x14ac:dyDescent="0.25">
      <c r="A4960" t="s">
        <v>60</v>
      </c>
      <c r="B4960" t="s">
        <v>110</v>
      </c>
      <c r="C4960" t="s">
        <v>20</v>
      </c>
      <c r="D4960" t="s">
        <v>22</v>
      </c>
      <c r="E4960" s="14">
        <v>4436752.8773729997</v>
      </c>
      <c r="F4960" s="14">
        <v>20161557.63656</v>
      </c>
      <c r="G4960" s="13">
        <v>0.2200600249917003</v>
      </c>
      <c r="H4960" s="12">
        <v>-13648819.09</v>
      </c>
      <c r="I4960" s="12">
        <v>-3.003559470052596</v>
      </c>
      <c r="J4960" t="s">
        <v>26</v>
      </c>
      <c r="K4960" s="14">
        <v>264245.93493600009</v>
      </c>
      <c r="L4960" s="14">
        <v>4436752.8773729987</v>
      </c>
      <c r="M4960" s="13">
        <v>5.9558407294584344E-2</v>
      </c>
      <c r="N4960" s="12">
        <v>-0.17888721825089843</v>
      </c>
      <c r="O4960" s="2">
        <f>DATE(LEFT(ALT[[#This Row],[DATEMTH]],4),RIGHT(ALT[[#This Row],[DATEMTH]],2),1)</f>
        <v>44136</v>
      </c>
      <c r="P4960" t="str">
        <f>IF(AND(ALT[[#This Row],[DATE]]&gt;=DATE(2023,6,1),ALT[[#This Row],[DATE]]&lt;=DATE(2024,5,31)),"Y","N")</f>
        <v>N</v>
      </c>
      <c r="Q4960" t="str">
        <f>LEFT(ALT[[#This Row],[DATEMTH]],4)</f>
        <v>2020</v>
      </c>
    </row>
    <row r="4961" spans="1:17" x14ac:dyDescent="0.25">
      <c r="A4961" t="s">
        <v>60</v>
      </c>
      <c r="B4961" t="s">
        <v>110</v>
      </c>
      <c r="C4961" t="s">
        <v>20</v>
      </c>
      <c r="D4961" t="s">
        <v>22</v>
      </c>
      <c r="E4961" s="14">
        <v>4436752.8773729997</v>
      </c>
      <c r="F4961" s="14">
        <v>20161557.63656</v>
      </c>
      <c r="G4961" s="13">
        <v>0.2200600249917003</v>
      </c>
      <c r="H4961" s="12">
        <v>-13648819.09</v>
      </c>
      <c r="I4961" s="12">
        <v>-3.003559470052596</v>
      </c>
      <c r="J4961" t="s">
        <v>24</v>
      </c>
      <c r="K4961" s="14">
        <v>1887900.3696309992</v>
      </c>
      <c r="L4961" s="14">
        <v>4436752.8773729987</v>
      </c>
      <c r="M4961" s="13">
        <v>0.42551397876115765</v>
      </c>
      <c r="N4961" s="12">
        <v>-1.2780565405478344</v>
      </c>
      <c r="O4961" s="2">
        <f>DATE(LEFT(ALT[[#This Row],[DATEMTH]],4),RIGHT(ALT[[#This Row],[DATEMTH]],2),1)</f>
        <v>44136</v>
      </c>
      <c r="P4961" t="str">
        <f>IF(AND(ALT[[#This Row],[DATE]]&gt;=DATE(2023,6,1),ALT[[#This Row],[DATE]]&lt;=DATE(2024,5,31)),"Y","N")</f>
        <v>N</v>
      </c>
      <c r="Q4961" t="str">
        <f>LEFT(ALT[[#This Row],[DATEMTH]],4)</f>
        <v>2020</v>
      </c>
    </row>
    <row r="4962" spans="1:17" x14ac:dyDescent="0.25">
      <c r="A4962" t="s">
        <v>60</v>
      </c>
      <c r="B4962" t="s">
        <v>110</v>
      </c>
      <c r="C4962" t="s">
        <v>15</v>
      </c>
      <c r="D4962" t="s">
        <v>17</v>
      </c>
      <c r="E4962" s="14">
        <v>3602675.2884230018</v>
      </c>
      <c r="F4962" s="14">
        <v>20161557.63656</v>
      </c>
      <c r="G4962" s="13">
        <v>0.17869032509125601</v>
      </c>
      <c r="H4962" s="12">
        <v>-40295349.290000007</v>
      </c>
      <c r="I4962" s="12">
        <v>-7.2003890642958135</v>
      </c>
      <c r="J4962" t="s">
        <v>25</v>
      </c>
      <c r="K4962" s="14">
        <v>494546.62325399963</v>
      </c>
      <c r="L4962" s="14">
        <v>3602675.2884230004</v>
      </c>
      <c r="M4962" s="13">
        <v>0.13727205025754002</v>
      </c>
      <c r="N4962" s="12">
        <v>-0.98841216950785649</v>
      </c>
      <c r="O4962" s="2">
        <f>DATE(LEFT(ALT[[#This Row],[DATEMTH]],4),RIGHT(ALT[[#This Row],[DATEMTH]],2),1)</f>
        <v>44136</v>
      </c>
      <c r="P4962" t="str">
        <f>IF(AND(ALT[[#This Row],[DATE]]&gt;=DATE(2023,6,1),ALT[[#This Row],[DATE]]&lt;=DATE(2024,5,31)),"Y","N")</f>
        <v>N</v>
      </c>
      <c r="Q4962" t="str">
        <f>LEFT(ALT[[#This Row],[DATEMTH]],4)</f>
        <v>2020</v>
      </c>
    </row>
    <row r="4963" spans="1:17" x14ac:dyDescent="0.25">
      <c r="A4963" t="s">
        <v>60</v>
      </c>
      <c r="B4963" t="s">
        <v>110</v>
      </c>
      <c r="C4963" t="s">
        <v>15</v>
      </c>
      <c r="D4963" t="s">
        <v>17</v>
      </c>
      <c r="E4963" s="14">
        <v>3602675.2884230018</v>
      </c>
      <c r="F4963" s="14">
        <v>20161557.63656</v>
      </c>
      <c r="G4963" s="13">
        <v>0.17869032509125601</v>
      </c>
      <c r="H4963" s="12">
        <v>-40295349.290000007</v>
      </c>
      <c r="I4963" s="12">
        <v>-7.2003890642958135</v>
      </c>
      <c r="J4963" t="s">
        <v>16</v>
      </c>
      <c r="K4963" s="14">
        <v>1099738.3835009993</v>
      </c>
      <c r="L4963" s="14">
        <v>3602675.2884230004</v>
      </c>
      <c r="M4963" s="13">
        <v>0.30525603765483622</v>
      </c>
      <c r="N4963" s="12">
        <v>-2.197962235340154</v>
      </c>
      <c r="O4963" s="2">
        <f>DATE(LEFT(ALT[[#This Row],[DATEMTH]],4),RIGHT(ALT[[#This Row],[DATEMTH]],2),1)</f>
        <v>44136</v>
      </c>
      <c r="P4963" t="str">
        <f>IF(AND(ALT[[#This Row],[DATE]]&gt;=DATE(2023,6,1),ALT[[#This Row],[DATE]]&lt;=DATE(2024,5,31)),"Y","N")</f>
        <v>N</v>
      </c>
      <c r="Q4963" t="str">
        <f>LEFT(ALT[[#This Row],[DATEMTH]],4)</f>
        <v>2020</v>
      </c>
    </row>
    <row r="4964" spans="1:17" x14ac:dyDescent="0.25">
      <c r="A4964" t="s">
        <v>60</v>
      </c>
      <c r="B4964" t="s">
        <v>110</v>
      </c>
      <c r="C4964" t="s">
        <v>15</v>
      </c>
      <c r="D4964" t="s">
        <v>17</v>
      </c>
      <c r="E4964" s="14">
        <v>3602675.2884230018</v>
      </c>
      <c r="F4964" s="14">
        <v>20161557.63656</v>
      </c>
      <c r="G4964" s="13">
        <v>0.17869032509125601</v>
      </c>
      <c r="H4964" s="12">
        <v>-40295349.290000007</v>
      </c>
      <c r="I4964" s="12">
        <v>-7.2003890642958135</v>
      </c>
      <c r="J4964" t="s">
        <v>24</v>
      </c>
      <c r="K4964" s="14">
        <v>1578261.8303430013</v>
      </c>
      <c r="L4964" s="14">
        <v>3602675.2884230004</v>
      </c>
      <c r="M4964" s="13">
        <v>0.43808051072897386</v>
      </c>
      <c r="N4964" s="12">
        <v>-3.1543501187340284</v>
      </c>
      <c r="O4964" s="2">
        <f>DATE(LEFT(ALT[[#This Row],[DATEMTH]],4),RIGHT(ALT[[#This Row],[DATEMTH]],2),1)</f>
        <v>44136</v>
      </c>
      <c r="P4964" t="str">
        <f>IF(AND(ALT[[#This Row],[DATE]]&gt;=DATE(2023,6,1),ALT[[#This Row],[DATE]]&lt;=DATE(2024,5,31)),"Y","N")</f>
        <v>N</v>
      </c>
      <c r="Q4964" t="str">
        <f>LEFT(ALT[[#This Row],[DATEMTH]],4)</f>
        <v>2020</v>
      </c>
    </row>
    <row r="4965" spans="1:17" x14ac:dyDescent="0.25">
      <c r="A4965" t="s">
        <v>60</v>
      </c>
      <c r="B4965" t="s">
        <v>110</v>
      </c>
      <c r="C4965" t="s">
        <v>15</v>
      </c>
      <c r="D4965" t="s">
        <v>17</v>
      </c>
      <c r="E4965" s="14">
        <v>3602675.2884230018</v>
      </c>
      <c r="F4965" s="14">
        <v>20161557.63656</v>
      </c>
      <c r="G4965" s="13">
        <v>0.17869032509125601</v>
      </c>
      <c r="H4965" s="12">
        <v>-40295349.290000007</v>
      </c>
      <c r="I4965" s="12">
        <v>-7.2003890642958135</v>
      </c>
      <c r="J4965" t="s">
        <v>26</v>
      </c>
      <c r="K4965" s="14">
        <v>430128.45132499997</v>
      </c>
      <c r="L4965" s="14">
        <v>3602675.2884230004</v>
      </c>
      <c r="M4965" s="13">
        <v>0.11939140135864983</v>
      </c>
      <c r="N4965" s="12">
        <v>-0.85966454071377452</v>
      </c>
      <c r="O4965" s="2">
        <f>DATE(LEFT(ALT[[#This Row],[DATEMTH]],4),RIGHT(ALT[[#This Row],[DATEMTH]],2),1)</f>
        <v>44136</v>
      </c>
      <c r="P4965" t="str">
        <f>IF(AND(ALT[[#This Row],[DATE]]&gt;=DATE(2023,6,1),ALT[[#This Row],[DATE]]&lt;=DATE(2024,5,31)),"Y","N")</f>
        <v>N</v>
      </c>
      <c r="Q4965" t="str">
        <f>LEFT(ALT[[#This Row],[DATEMTH]],4)</f>
        <v>2020</v>
      </c>
    </row>
    <row r="4966" spans="1:17" x14ac:dyDescent="0.25">
      <c r="A4966" t="s">
        <v>60</v>
      </c>
      <c r="B4966" t="s">
        <v>110</v>
      </c>
      <c r="C4966" t="s">
        <v>18</v>
      </c>
      <c r="D4966" t="s">
        <v>17</v>
      </c>
      <c r="E4966" s="14">
        <v>7071816.8670099899</v>
      </c>
      <c r="F4966" s="14">
        <v>20161557.63656</v>
      </c>
      <c r="G4966" s="13">
        <v>0.35075746598994401</v>
      </c>
      <c r="H4966" s="12">
        <v>-40295349.290000007</v>
      </c>
      <c r="I4966" s="12">
        <v>-14.133894608140093</v>
      </c>
      <c r="J4966" t="s">
        <v>26</v>
      </c>
      <c r="K4966" s="14">
        <v>1638691.5208370001</v>
      </c>
      <c r="L4966" s="14">
        <v>7071816.8670099974</v>
      </c>
      <c r="M4966" s="13">
        <v>0.23172143052537048</v>
      </c>
      <c r="N4966" s="12">
        <v>-3.275126277493043</v>
      </c>
      <c r="O4966" s="2">
        <f>DATE(LEFT(ALT[[#This Row],[DATEMTH]],4),RIGHT(ALT[[#This Row],[DATEMTH]],2),1)</f>
        <v>44136</v>
      </c>
      <c r="P4966" t="str">
        <f>IF(AND(ALT[[#This Row],[DATE]]&gt;=DATE(2023,6,1),ALT[[#This Row],[DATE]]&lt;=DATE(2024,5,31)),"Y","N")</f>
        <v>N</v>
      </c>
      <c r="Q4966" t="str">
        <f>LEFT(ALT[[#This Row],[DATEMTH]],4)</f>
        <v>2020</v>
      </c>
    </row>
    <row r="4967" spans="1:17" x14ac:dyDescent="0.25">
      <c r="A4967" t="s">
        <v>60</v>
      </c>
      <c r="B4967" t="s">
        <v>110</v>
      </c>
      <c r="C4967" t="s">
        <v>18</v>
      </c>
      <c r="D4967" t="s">
        <v>17</v>
      </c>
      <c r="E4967" s="14">
        <v>7071816.8670099899</v>
      </c>
      <c r="F4967" s="14">
        <v>20161557.63656</v>
      </c>
      <c r="G4967" s="13">
        <v>0.35075746598994401</v>
      </c>
      <c r="H4967" s="12">
        <v>-40295349.290000007</v>
      </c>
      <c r="I4967" s="12">
        <v>-14.133894608140093</v>
      </c>
      <c r="J4967" t="s">
        <v>25</v>
      </c>
      <c r="K4967" s="14">
        <v>688173.25919500028</v>
      </c>
      <c r="L4967" s="14">
        <v>7071816.8670099974</v>
      </c>
      <c r="M4967" s="13">
        <v>9.7312087139208359E-2</v>
      </c>
      <c r="N4967" s="12">
        <v>-1.3753987837237158</v>
      </c>
      <c r="O4967" s="2">
        <f>DATE(LEFT(ALT[[#This Row],[DATEMTH]],4),RIGHT(ALT[[#This Row],[DATEMTH]],2),1)</f>
        <v>44136</v>
      </c>
      <c r="P4967" t="str">
        <f>IF(AND(ALT[[#This Row],[DATE]]&gt;=DATE(2023,6,1),ALT[[#This Row],[DATE]]&lt;=DATE(2024,5,31)),"Y","N")</f>
        <v>N</v>
      </c>
      <c r="Q4967" t="str">
        <f>LEFT(ALT[[#This Row],[DATEMTH]],4)</f>
        <v>2020</v>
      </c>
    </row>
    <row r="4968" spans="1:17" x14ac:dyDescent="0.25">
      <c r="A4968" t="s">
        <v>60</v>
      </c>
      <c r="B4968" t="s">
        <v>110</v>
      </c>
      <c r="C4968" t="s">
        <v>18</v>
      </c>
      <c r="D4968" t="s">
        <v>17</v>
      </c>
      <c r="E4968" s="14">
        <v>7071816.8670099899</v>
      </c>
      <c r="F4968" s="14">
        <v>20161557.63656</v>
      </c>
      <c r="G4968" s="13">
        <v>0.35075746598994401</v>
      </c>
      <c r="H4968" s="12">
        <v>-40295349.290000007</v>
      </c>
      <c r="I4968" s="12">
        <v>-14.133894608140093</v>
      </c>
      <c r="J4968" t="s">
        <v>24</v>
      </c>
      <c r="K4968" s="14">
        <v>1765747.1272720003</v>
      </c>
      <c r="L4968" s="14">
        <v>7071816.8670099974</v>
      </c>
      <c r="M4968" s="13">
        <v>0.24968790347346309</v>
      </c>
      <c r="N4968" s="12">
        <v>-3.5290625126213837</v>
      </c>
      <c r="O4968" s="2">
        <f>DATE(LEFT(ALT[[#This Row],[DATEMTH]],4),RIGHT(ALT[[#This Row],[DATEMTH]],2),1)</f>
        <v>44136</v>
      </c>
      <c r="P4968" t="str">
        <f>IF(AND(ALT[[#This Row],[DATE]]&gt;=DATE(2023,6,1),ALT[[#This Row],[DATE]]&lt;=DATE(2024,5,31)),"Y","N")</f>
        <v>N</v>
      </c>
      <c r="Q4968" t="str">
        <f>LEFT(ALT[[#This Row],[DATEMTH]],4)</f>
        <v>2020</v>
      </c>
    </row>
    <row r="4969" spans="1:17" x14ac:dyDescent="0.25">
      <c r="A4969" t="s">
        <v>60</v>
      </c>
      <c r="B4969" t="s">
        <v>110</v>
      </c>
      <c r="C4969" t="s">
        <v>18</v>
      </c>
      <c r="D4969" t="s">
        <v>17</v>
      </c>
      <c r="E4969" s="14">
        <v>7071816.8670099899</v>
      </c>
      <c r="F4969" s="14">
        <v>20161557.63656</v>
      </c>
      <c r="G4969" s="13">
        <v>0.35075746598994401</v>
      </c>
      <c r="H4969" s="12">
        <v>-40295349.290000007</v>
      </c>
      <c r="I4969" s="12">
        <v>-14.133894608140093</v>
      </c>
      <c r="J4969" t="s">
        <v>16</v>
      </c>
      <c r="K4969" s="14">
        <v>2979204.9597059973</v>
      </c>
      <c r="L4969" s="14">
        <v>7071816.8670099974</v>
      </c>
      <c r="M4969" s="13">
        <v>0.42127857886195819</v>
      </c>
      <c r="N4969" s="12">
        <v>-5.9543070343019515</v>
      </c>
      <c r="O4969" s="2">
        <f>DATE(LEFT(ALT[[#This Row],[DATEMTH]],4),RIGHT(ALT[[#This Row],[DATEMTH]],2),1)</f>
        <v>44136</v>
      </c>
      <c r="P4969" t="str">
        <f>IF(AND(ALT[[#This Row],[DATE]]&gt;=DATE(2023,6,1),ALT[[#This Row],[DATE]]&lt;=DATE(2024,5,31)),"Y","N")</f>
        <v>N</v>
      </c>
      <c r="Q4969" t="str">
        <f>LEFT(ALT[[#This Row],[DATEMTH]],4)</f>
        <v>2020</v>
      </c>
    </row>
    <row r="4970" spans="1:17" x14ac:dyDescent="0.25">
      <c r="A4970" t="s">
        <v>60</v>
      </c>
      <c r="B4970" t="s">
        <v>110</v>
      </c>
      <c r="C4970" t="s">
        <v>19</v>
      </c>
      <c r="D4970" t="s">
        <v>17</v>
      </c>
      <c r="E4970" s="14">
        <v>5050312.6037540194</v>
      </c>
      <c r="F4970" s="14">
        <v>20161557.63656</v>
      </c>
      <c r="G4970" s="13">
        <v>0.25049218392710021</v>
      </c>
      <c r="H4970" s="12">
        <v>-40295349.290000007</v>
      </c>
      <c r="I4970" s="12">
        <v>-10.093670045757428</v>
      </c>
      <c r="J4970" t="s">
        <v>26</v>
      </c>
      <c r="K4970" s="14">
        <v>152687.04942000017</v>
      </c>
      <c r="L4970" s="14">
        <v>5050312.6037540007</v>
      </c>
      <c r="M4970" s="13">
        <v>3.0233187804355865E-2</v>
      </c>
      <c r="N4970" s="12">
        <v>-0.30516382212858556</v>
      </c>
      <c r="O4970" s="2">
        <f>DATE(LEFT(ALT[[#This Row],[DATEMTH]],4),RIGHT(ALT[[#This Row],[DATEMTH]],2),1)</f>
        <v>44136</v>
      </c>
      <c r="P4970" t="str">
        <f>IF(AND(ALT[[#This Row],[DATE]]&gt;=DATE(2023,6,1),ALT[[#This Row],[DATE]]&lt;=DATE(2024,5,31)),"Y","N")</f>
        <v>N</v>
      </c>
      <c r="Q4970" t="str">
        <f>LEFT(ALT[[#This Row],[DATEMTH]],4)</f>
        <v>2020</v>
      </c>
    </row>
    <row r="4971" spans="1:17" x14ac:dyDescent="0.25">
      <c r="A4971" t="s">
        <v>60</v>
      </c>
      <c r="B4971" t="s">
        <v>110</v>
      </c>
      <c r="C4971" t="s">
        <v>19</v>
      </c>
      <c r="D4971" t="s">
        <v>17</v>
      </c>
      <c r="E4971" s="14">
        <v>5050312.6037540194</v>
      </c>
      <c r="F4971" s="14">
        <v>20161557.63656</v>
      </c>
      <c r="G4971" s="13">
        <v>0.25049218392710021</v>
      </c>
      <c r="H4971" s="12">
        <v>-40295349.290000007</v>
      </c>
      <c r="I4971" s="12">
        <v>-10.093670045757428</v>
      </c>
      <c r="J4971" t="s">
        <v>25</v>
      </c>
      <c r="K4971" s="14">
        <v>3470850.4855729998</v>
      </c>
      <c r="L4971" s="14">
        <v>5050312.6037540007</v>
      </c>
      <c r="M4971" s="13">
        <v>0.68725458360598224</v>
      </c>
      <c r="N4971" s="12">
        <v>-6.9369210043531968</v>
      </c>
      <c r="O4971" s="2">
        <f>DATE(LEFT(ALT[[#This Row],[DATEMTH]],4),RIGHT(ALT[[#This Row],[DATEMTH]],2),1)</f>
        <v>44136</v>
      </c>
      <c r="P4971" t="str">
        <f>IF(AND(ALT[[#This Row],[DATE]]&gt;=DATE(2023,6,1),ALT[[#This Row],[DATE]]&lt;=DATE(2024,5,31)),"Y","N")</f>
        <v>N</v>
      </c>
      <c r="Q4971" t="str">
        <f>LEFT(ALT[[#This Row],[DATEMTH]],4)</f>
        <v>2020</v>
      </c>
    </row>
    <row r="4972" spans="1:17" x14ac:dyDescent="0.25">
      <c r="A4972" t="s">
        <v>60</v>
      </c>
      <c r="B4972" t="s">
        <v>110</v>
      </c>
      <c r="C4972" t="s">
        <v>19</v>
      </c>
      <c r="D4972" t="s">
        <v>17</v>
      </c>
      <c r="E4972" s="14">
        <v>5050312.6037540194</v>
      </c>
      <c r="F4972" s="14">
        <v>20161557.63656</v>
      </c>
      <c r="G4972" s="13">
        <v>0.25049218392710021</v>
      </c>
      <c r="H4972" s="12">
        <v>-40295349.290000007</v>
      </c>
      <c r="I4972" s="12">
        <v>-10.093670045757428</v>
      </c>
      <c r="J4972" t="s">
        <v>24</v>
      </c>
      <c r="K4972" s="14">
        <v>1424834.8328800013</v>
      </c>
      <c r="L4972" s="14">
        <v>5050312.6037540007</v>
      </c>
      <c r="M4972" s="13">
        <v>0.28212804724620261</v>
      </c>
      <c r="N4972" s="12">
        <v>-2.8477074195570315</v>
      </c>
      <c r="O4972" s="2">
        <f>DATE(LEFT(ALT[[#This Row],[DATEMTH]],4),RIGHT(ALT[[#This Row],[DATEMTH]],2),1)</f>
        <v>44136</v>
      </c>
      <c r="P4972" t="str">
        <f>IF(AND(ALT[[#This Row],[DATE]]&gt;=DATE(2023,6,1),ALT[[#This Row],[DATE]]&lt;=DATE(2024,5,31)),"Y","N")</f>
        <v>N</v>
      </c>
      <c r="Q4972" t="str">
        <f>LEFT(ALT[[#This Row],[DATEMTH]],4)</f>
        <v>2020</v>
      </c>
    </row>
    <row r="4973" spans="1:17" x14ac:dyDescent="0.25">
      <c r="A4973" t="s">
        <v>60</v>
      </c>
      <c r="B4973" t="s">
        <v>110</v>
      </c>
      <c r="C4973" t="s">
        <v>19</v>
      </c>
      <c r="D4973" t="s">
        <v>17</v>
      </c>
      <c r="E4973" s="14">
        <v>5050312.6037540194</v>
      </c>
      <c r="F4973" s="14">
        <v>20161557.63656</v>
      </c>
      <c r="G4973" s="13">
        <v>0.25049218392710021</v>
      </c>
      <c r="H4973" s="12">
        <v>-40295349.290000007</v>
      </c>
      <c r="I4973" s="12">
        <v>-10.093670045757428</v>
      </c>
      <c r="J4973" t="s">
        <v>16</v>
      </c>
      <c r="K4973" s="14">
        <v>1940.2358809999992</v>
      </c>
      <c r="L4973" s="14">
        <v>5050312.6037540007</v>
      </c>
      <c r="M4973" s="13">
        <v>3.8418134345936966E-4</v>
      </c>
      <c r="N4973" s="12">
        <v>-3.8777997186146859E-3</v>
      </c>
      <c r="O4973" s="2">
        <f>DATE(LEFT(ALT[[#This Row],[DATEMTH]],4),RIGHT(ALT[[#This Row],[DATEMTH]],2),1)</f>
        <v>44136</v>
      </c>
      <c r="P4973" t="str">
        <f>IF(AND(ALT[[#This Row],[DATE]]&gt;=DATE(2023,6,1),ALT[[#This Row],[DATE]]&lt;=DATE(2024,5,31)),"Y","N")</f>
        <v>N</v>
      </c>
      <c r="Q4973" t="str">
        <f>LEFT(ALT[[#This Row],[DATEMTH]],4)</f>
        <v>2020</v>
      </c>
    </row>
    <row r="4974" spans="1:17" x14ac:dyDescent="0.25">
      <c r="A4974" t="s">
        <v>60</v>
      </c>
      <c r="B4974" t="s">
        <v>110</v>
      </c>
      <c r="C4974" t="s">
        <v>20</v>
      </c>
      <c r="D4974" t="s">
        <v>17</v>
      </c>
      <c r="E4974" s="14">
        <v>4436752.8773729997</v>
      </c>
      <c r="F4974" s="14">
        <v>20161557.63656</v>
      </c>
      <c r="G4974" s="13">
        <v>0.2200600249917003</v>
      </c>
      <c r="H4974" s="12">
        <v>-40295349.290000007</v>
      </c>
      <c r="I4974" s="12">
        <v>-8.8673955718066928</v>
      </c>
      <c r="J4974" t="s">
        <v>16</v>
      </c>
      <c r="K4974" s="14">
        <v>1604617.0127679997</v>
      </c>
      <c r="L4974" s="14">
        <v>4436752.8773729987</v>
      </c>
      <c r="M4974" s="13">
        <v>0.36166472578434283</v>
      </c>
      <c r="N4974" s="12">
        <v>-3.2070241878987633</v>
      </c>
      <c r="O4974" s="2">
        <f>DATE(LEFT(ALT[[#This Row],[DATEMTH]],4),RIGHT(ALT[[#This Row],[DATEMTH]],2),1)</f>
        <v>44136</v>
      </c>
      <c r="P4974" t="str">
        <f>IF(AND(ALT[[#This Row],[DATE]]&gt;=DATE(2023,6,1),ALT[[#This Row],[DATE]]&lt;=DATE(2024,5,31)),"Y","N")</f>
        <v>N</v>
      </c>
      <c r="Q4974" t="str">
        <f>LEFT(ALT[[#This Row],[DATEMTH]],4)</f>
        <v>2020</v>
      </c>
    </row>
    <row r="4975" spans="1:17" x14ac:dyDescent="0.25">
      <c r="A4975" t="s">
        <v>60</v>
      </c>
      <c r="B4975" t="s">
        <v>110</v>
      </c>
      <c r="C4975" t="s">
        <v>20</v>
      </c>
      <c r="D4975" t="s">
        <v>17</v>
      </c>
      <c r="E4975" s="14">
        <v>4436752.8773729997</v>
      </c>
      <c r="F4975" s="14">
        <v>20161557.63656</v>
      </c>
      <c r="G4975" s="13">
        <v>0.2200600249917003</v>
      </c>
      <c r="H4975" s="12">
        <v>-40295349.290000007</v>
      </c>
      <c r="I4975" s="12">
        <v>-8.8673955718066928</v>
      </c>
      <c r="J4975" t="s">
        <v>24</v>
      </c>
      <c r="K4975" s="14">
        <v>1887900.3696309992</v>
      </c>
      <c r="L4975" s="14">
        <v>4436752.8773729987</v>
      </c>
      <c r="M4975" s="13">
        <v>0.42551397876115765</v>
      </c>
      <c r="N4975" s="12">
        <v>-3.7732007710085367</v>
      </c>
      <c r="O4975" s="2">
        <f>DATE(LEFT(ALT[[#This Row],[DATEMTH]],4),RIGHT(ALT[[#This Row],[DATEMTH]],2),1)</f>
        <v>44136</v>
      </c>
      <c r="P4975" t="str">
        <f>IF(AND(ALT[[#This Row],[DATE]]&gt;=DATE(2023,6,1),ALT[[#This Row],[DATE]]&lt;=DATE(2024,5,31)),"Y","N")</f>
        <v>N</v>
      </c>
      <c r="Q4975" t="str">
        <f>LEFT(ALT[[#This Row],[DATEMTH]],4)</f>
        <v>2020</v>
      </c>
    </row>
    <row r="4976" spans="1:17" x14ac:dyDescent="0.25">
      <c r="A4976" t="s">
        <v>60</v>
      </c>
      <c r="B4976" t="s">
        <v>110</v>
      </c>
      <c r="C4976" t="s">
        <v>20</v>
      </c>
      <c r="D4976" t="s">
        <v>17</v>
      </c>
      <c r="E4976" s="14">
        <v>4436752.8773729997</v>
      </c>
      <c r="F4976" s="14">
        <v>20161557.63656</v>
      </c>
      <c r="G4976" s="13">
        <v>0.2200600249917003</v>
      </c>
      <c r="H4976" s="12">
        <v>-40295349.290000007</v>
      </c>
      <c r="I4976" s="12">
        <v>-8.8673955718066928</v>
      </c>
      <c r="J4976" t="s">
        <v>26</v>
      </c>
      <c r="K4976" s="14">
        <v>264245.93493600009</v>
      </c>
      <c r="L4976" s="14">
        <v>4436752.8773729987</v>
      </c>
      <c r="M4976" s="13">
        <v>5.9558407294584344E-2</v>
      </c>
      <c r="N4976" s="12">
        <v>-0.52812795710785665</v>
      </c>
      <c r="O4976" s="2">
        <f>DATE(LEFT(ALT[[#This Row],[DATEMTH]],4),RIGHT(ALT[[#This Row],[DATEMTH]],2),1)</f>
        <v>44136</v>
      </c>
      <c r="P4976" t="str">
        <f>IF(AND(ALT[[#This Row],[DATE]]&gt;=DATE(2023,6,1),ALT[[#This Row],[DATE]]&lt;=DATE(2024,5,31)),"Y","N")</f>
        <v>N</v>
      </c>
      <c r="Q4976" t="str">
        <f>LEFT(ALT[[#This Row],[DATEMTH]],4)</f>
        <v>2020</v>
      </c>
    </row>
    <row r="4977" spans="1:17" x14ac:dyDescent="0.25">
      <c r="A4977" t="s">
        <v>60</v>
      </c>
      <c r="B4977" t="s">
        <v>110</v>
      </c>
      <c r="C4977" t="s">
        <v>20</v>
      </c>
      <c r="D4977" t="s">
        <v>17</v>
      </c>
      <c r="E4977" s="14">
        <v>4436752.8773729997</v>
      </c>
      <c r="F4977" s="14">
        <v>20161557.63656</v>
      </c>
      <c r="G4977" s="13">
        <v>0.2200600249917003</v>
      </c>
      <c r="H4977" s="12">
        <v>-40295349.290000007</v>
      </c>
      <c r="I4977" s="12">
        <v>-8.8673955718066928</v>
      </c>
      <c r="J4977" t="s">
        <v>25</v>
      </c>
      <c r="K4977" s="14">
        <v>679989.56003799953</v>
      </c>
      <c r="L4977" s="14">
        <v>4436752.8773729987</v>
      </c>
      <c r="M4977" s="13">
        <v>0.15326288815991512</v>
      </c>
      <c r="N4977" s="12">
        <v>-1.3590426557915358</v>
      </c>
      <c r="O4977" s="2">
        <f>DATE(LEFT(ALT[[#This Row],[DATEMTH]],4),RIGHT(ALT[[#This Row],[DATEMTH]],2),1)</f>
        <v>44136</v>
      </c>
      <c r="P4977" t="str">
        <f>IF(AND(ALT[[#This Row],[DATE]]&gt;=DATE(2023,6,1),ALT[[#This Row],[DATE]]&lt;=DATE(2024,5,31)),"Y","N")</f>
        <v>N</v>
      </c>
      <c r="Q4977" t="str">
        <f>LEFT(ALT[[#This Row],[DATEMTH]],4)</f>
        <v>2020</v>
      </c>
    </row>
    <row r="4978" spans="1:17" x14ac:dyDescent="0.25">
      <c r="A4978" t="s">
        <v>60</v>
      </c>
      <c r="B4978" t="s">
        <v>110</v>
      </c>
      <c r="C4978" t="s">
        <v>15</v>
      </c>
      <c r="D4978" t="s">
        <v>23</v>
      </c>
      <c r="E4978" s="14">
        <v>3602675.2884230018</v>
      </c>
      <c r="F4978" s="14">
        <v>20161557.63656</v>
      </c>
      <c r="G4978" s="13">
        <v>0.17869032509125601</v>
      </c>
      <c r="H4978" s="12">
        <v>0</v>
      </c>
      <c r="I4978" s="12">
        <v>0</v>
      </c>
      <c r="J4978" t="s">
        <v>16</v>
      </c>
      <c r="K4978" s="14">
        <v>1099738.3835009993</v>
      </c>
      <c r="L4978" s="14">
        <v>3602675.2884230004</v>
      </c>
      <c r="M4978" s="13">
        <v>0.30525603765483622</v>
      </c>
      <c r="N4978" s="12">
        <v>0</v>
      </c>
      <c r="O4978" s="2">
        <f>DATE(LEFT(ALT[[#This Row],[DATEMTH]],4),RIGHT(ALT[[#This Row],[DATEMTH]],2),1)</f>
        <v>44136</v>
      </c>
      <c r="P4978" t="str">
        <f>IF(AND(ALT[[#This Row],[DATE]]&gt;=DATE(2023,6,1),ALT[[#This Row],[DATE]]&lt;=DATE(2024,5,31)),"Y","N")</f>
        <v>N</v>
      </c>
      <c r="Q4978" t="str">
        <f>LEFT(ALT[[#This Row],[DATEMTH]],4)</f>
        <v>2020</v>
      </c>
    </row>
    <row r="4979" spans="1:17" x14ac:dyDescent="0.25">
      <c r="A4979" t="s">
        <v>60</v>
      </c>
      <c r="B4979" t="s">
        <v>110</v>
      </c>
      <c r="C4979" t="s">
        <v>15</v>
      </c>
      <c r="D4979" t="s">
        <v>23</v>
      </c>
      <c r="E4979" s="14">
        <v>3602675.2884230018</v>
      </c>
      <c r="F4979" s="14">
        <v>20161557.63656</v>
      </c>
      <c r="G4979" s="13">
        <v>0.17869032509125601</v>
      </c>
      <c r="H4979" s="12">
        <v>0</v>
      </c>
      <c r="I4979" s="12">
        <v>0</v>
      </c>
      <c r="J4979" t="s">
        <v>26</v>
      </c>
      <c r="K4979" s="14">
        <v>430128.45132499997</v>
      </c>
      <c r="L4979" s="14">
        <v>3602675.2884230004</v>
      </c>
      <c r="M4979" s="13">
        <v>0.11939140135864983</v>
      </c>
      <c r="N4979" s="12">
        <v>0</v>
      </c>
      <c r="O4979" s="2">
        <f>DATE(LEFT(ALT[[#This Row],[DATEMTH]],4),RIGHT(ALT[[#This Row],[DATEMTH]],2),1)</f>
        <v>44136</v>
      </c>
      <c r="P4979" t="str">
        <f>IF(AND(ALT[[#This Row],[DATE]]&gt;=DATE(2023,6,1),ALT[[#This Row],[DATE]]&lt;=DATE(2024,5,31)),"Y","N")</f>
        <v>N</v>
      </c>
      <c r="Q4979" t="str">
        <f>LEFT(ALT[[#This Row],[DATEMTH]],4)</f>
        <v>2020</v>
      </c>
    </row>
    <row r="4980" spans="1:17" x14ac:dyDescent="0.25">
      <c r="A4980" t="s">
        <v>60</v>
      </c>
      <c r="B4980" t="s">
        <v>110</v>
      </c>
      <c r="C4980" t="s">
        <v>15</v>
      </c>
      <c r="D4980" t="s">
        <v>23</v>
      </c>
      <c r="E4980" s="14">
        <v>3602675.2884230018</v>
      </c>
      <c r="F4980" s="14">
        <v>20161557.63656</v>
      </c>
      <c r="G4980" s="13">
        <v>0.17869032509125601</v>
      </c>
      <c r="H4980" s="12">
        <v>0</v>
      </c>
      <c r="I4980" s="12">
        <v>0</v>
      </c>
      <c r="J4980" t="s">
        <v>24</v>
      </c>
      <c r="K4980" s="14">
        <v>1578261.8303430013</v>
      </c>
      <c r="L4980" s="14">
        <v>3602675.2884230004</v>
      </c>
      <c r="M4980" s="13">
        <v>0.43808051072897386</v>
      </c>
      <c r="N4980" s="12">
        <v>0</v>
      </c>
      <c r="O4980" s="2">
        <f>DATE(LEFT(ALT[[#This Row],[DATEMTH]],4),RIGHT(ALT[[#This Row],[DATEMTH]],2),1)</f>
        <v>44136</v>
      </c>
      <c r="P4980" t="str">
        <f>IF(AND(ALT[[#This Row],[DATE]]&gt;=DATE(2023,6,1),ALT[[#This Row],[DATE]]&lt;=DATE(2024,5,31)),"Y","N")</f>
        <v>N</v>
      </c>
      <c r="Q4980" t="str">
        <f>LEFT(ALT[[#This Row],[DATEMTH]],4)</f>
        <v>2020</v>
      </c>
    </row>
    <row r="4981" spans="1:17" x14ac:dyDescent="0.25">
      <c r="A4981" t="s">
        <v>60</v>
      </c>
      <c r="B4981" t="s">
        <v>110</v>
      </c>
      <c r="C4981" t="s">
        <v>15</v>
      </c>
      <c r="D4981" t="s">
        <v>23</v>
      </c>
      <c r="E4981" s="14">
        <v>3602675.2884230018</v>
      </c>
      <c r="F4981" s="14">
        <v>20161557.63656</v>
      </c>
      <c r="G4981" s="13">
        <v>0.17869032509125601</v>
      </c>
      <c r="H4981" s="12">
        <v>0</v>
      </c>
      <c r="I4981" s="12">
        <v>0</v>
      </c>
      <c r="J4981" t="s">
        <v>25</v>
      </c>
      <c r="K4981" s="14">
        <v>494546.62325399963</v>
      </c>
      <c r="L4981" s="14">
        <v>3602675.2884230004</v>
      </c>
      <c r="M4981" s="13">
        <v>0.13727205025754002</v>
      </c>
      <c r="N4981" s="12">
        <v>0</v>
      </c>
      <c r="O4981" s="2">
        <f>DATE(LEFT(ALT[[#This Row],[DATEMTH]],4),RIGHT(ALT[[#This Row],[DATEMTH]],2),1)</f>
        <v>44136</v>
      </c>
      <c r="P4981" t="str">
        <f>IF(AND(ALT[[#This Row],[DATE]]&gt;=DATE(2023,6,1),ALT[[#This Row],[DATE]]&lt;=DATE(2024,5,31)),"Y","N")</f>
        <v>N</v>
      </c>
      <c r="Q4981" t="str">
        <f>LEFT(ALT[[#This Row],[DATEMTH]],4)</f>
        <v>2020</v>
      </c>
    </row>
    <row r="4982" spans="1:17" x14ac:dyDescent="0.25">
      <c r="A4982" t="s">
        <v>60</v>
      </c>
      <c r="B4982" t="s">
        <v>110</v>
      </c>
      <c r="C4982" t="s">
        <v>18</v>
      </c>
      <c r="D4982" t="s">
        <v>23</v>
      </c>
      <c r="E4982" s="14">
        <v>7071816.8670099899</v>
      </c>
      <c r="F4982" s="14">
        <v>20161557.63656</v>
      </c>
      <c r="G4982" s="13">
        <v>0.35075746598994401</v>
      </c>
      <c r="H4982" s="12">
        <v>0</v>
      </c>
      <c r="I4982" s="12">
        <v>0</v>
      </c>
      <c r="J4982" t="s">
        <v>25</v>
      </c>
      <c r="K4982" s="14">
        <v>688173.25919500028</v>
      </c>
      <c r="L4982" s="14">
        <v>7071816.8670099974</v>
      </c>
      <c r="M4982" s="13">
        <v>9.7312087139208359E-2</v>
      </c>
      <c r="N4982" s="12">
        <v>0</v>
      </c>
      <c r="O4982" s="2">
        <f>DATE(LEFT(ALT[[#This Row],[DATEMTH]],4),RIGHT(ALT[[#This Row],[DATEMTH]],2),1)</f>
        <v>44136</v>
      </c>
      <c r="P4982" t="str">
        <f>IF(AND(ALT[[#This Row],[DATE]]&gt;=DATE(2023,6,1),ALT[[#This Row],[DATE]]&lt;=DATE(2024,5,31)),"Y","N")</f>
        <v>N</v>
      </c>
      <c r="Q4982" t="str">
        <f>LEFT(ALT[[#This Row],[DATEMTH]],4)</f>
        <v>2020</v>
      </c>
    </row>
    <row r="4983" spans="1:17" x14ac:dyDescent="0.25">
      <c r="A4983" t="s">
        <v>60</v>
      </c>
      <c r="B4983" t="s">
        <v>110</v>
      </c>
      <c r="C4983" t="s">
        <v>18</v>
      </c>
      <c r="D4983" t="s">
        <v>23</v>
      </c>
      <c r="E4983" s="14">
        <v>7071816.8670099899</v>
      </c>
      <c r="F4983" s="14">
        <v>20161557.63656</v>
      </c>
      <c r="G4983" s="13">
        <v>0.35075746598994401</v>
      </c>
      <c r="H4983" s="12">
        <v>0</v>
      </c>
      <c r="I4983" s="12">
        <v>0</v>
      </c>
      <c r="J4983" t="s">
        <v>26</v>
      </c>
      <c r="K4983" s="14">
        <v>1638691.5208370001</v>
      </c>
      <c r="L4983" s="14">
        <v>7071816.8670099974</v>
      </c>
      <c r="M4983" s="13">
        <v>0.23172143052537048</v>
      </c>
      <c r="N4983" s="12">
        <v>0</v>
      </c>
      <c r="O4983" s="2">
        <f>DATE(LEFT(ALT[[#This Row],[DATEMTH]],4),RIGHT(ALT[[#This Row],[DATEMTH]],2),1)</f>
        <v>44136</v>
      </c>
      <c r="P4983" t="str">
        <f>IF(AND(ALT[[#This Row],[DATE]]&gt;=DATE(2023,6,1),ALT[[#This Row],[DATE]]&lt;=DATE(2024,5,31)),"Y","N")</f>
        <v>N</v>
      </c>
      <c r="Q4983" t="str">
        <f>LEFT(ALT[[#This Row],[DATEMTH]],4)</f>
        <v>2020</v>
      </c>
    </row>
    <row r="4984" spans="1:17" x14ac:dyDescent="0.25">
      <c r="A4984" t="s">
        <v>60</v>
      </c>
      <c r="B4984" t="s">
        <v>110</v>
      </c>
      <c r="C4984" t="s">
        <v>18</v>
      </c>
      <c r="D4984" t="s">
        <v>23</v>
      </c>
      <c r="E4984" s="14">
        <v>7071816.8670099899</v>
      </c>
      <c r="F4984" s="14">
        <v>20161557.63656</v>
      </c>
      <c r="G4984" s="13">
        <v>0.35075746598994401</v>
      </c>
      <c r="H4984" s="12">
        <v>0</v>
      </c>
      <c r="I4984" s="12">
        <v>0</v>
      </c>
      <c r="J4984" t="s">
        <v>16</v>
      </c>
      <c r="K4984" s="14">
        <v>2979204.9597059973</v>
      </c>
      <c r="L4984" s="14">
        <v>7071816.8670099974</v>
      </c>
      <c r="M4984" s="13">
        <v>0.42127857886195819</v>
      </c>
      <c r="N4984" s="12">
        <v>0</v>
      </c>
      <c r="O4984" s="2">
        <f>DATE(LEFT(ALT[[#This Row],[DATEMTH]],4),RIGHT(ALT[[#This Row],[DATEMTH]],2),1)</f>
        <v>44136</v>
      </c>
      <c r="P4984" t="str">
        <f>IF(AND(ALT[[#This Row],[DATE]]&gt;=DATE(2023,6,1),ALT[[#This Row],[DATE]]&lt;=DATE(2024,5,31)),"Y","N")</f>
        <v>N</v>
      </c>
      <c r="Q4984" t="str">
        <f>LEFT(ALT[[#This Row],[DATEMTH]],4)</f>
        <v>2020</v>
      </c>
    </row>
    <row r="4985" spans="1:17" x14ac:dyDescent="0.25">
      <c r="A4985" t="s">
        <v>60</v>
      </c>
      <c r="B4985" t="s">
        <v>110</v>
      </c>
      <c r="C4985" t="s">
        <v>18</v>
      </c>
      <c r="D4985" t="s">
        <v>23</v>
      </c>
      <c r="E4985" s="14">
        <v>7071816.8670099899</v>
      </c>
      <c r="F4985" s="14">
        <v>20161557.63656</v>
      </c>
      <c r="G4985" s="13">
        <v>0.35075746598994401</v>
      </c>
      <c r="H4985" s="12">
        <v>0</v>
      </c>
      <c r="I4985" s="12">
        <v>0</v>
      </c>
      <c r="J4985" t="s">
        <v>24</v>
      </c>
      <c r="K4985" s="14">
        <v>1765747.1272720003</v>
      </c>
      <c r="L4985" s="14">
        <v>7071816.8670099974</v>
      </c>
      <c r="M4985" s="13">
        <v>0.24968790347346309</v>
      </c>
      <c r="N4985" s="12">
        <v>0</v>
      </c>
      <c r="O4985" s="2">
        <f>DATE(LEFT(ALT[[#This Row],[DATEMTH]],4),RIGHT(ALT[[#This Row],[DATEMTH]],2),1)</f>
        <v>44136</v>
      </c>
      <c r="P4985" t="str">
        <f>IF(AND(ALT[[#This Row],[DATE]]&gt;=DATE(2023,6,1),ALT[[#This Row],[DATE]]&lt;=DATE(2024,5,31)),"Y","N")</f>
        <v>N</v>
      </c>
      <c r="Q4985" t="str">
        <f>LEFT(ALT[[#This Row],[DATEMTH]],4)</f>
        <v>2020</v>
      </c>
    </row>
    <row r="4986" spans="1:17" x14ac:dyDescent="0.25">
      <c r="A4986" t="s">
        <v>60</v>
      </c>
      <c r="B4986" t="s">
        <v>110</v>
      </c>
      <c r="C4986" t="s">
        <v>19</v>
      </c>
      <c r="D4986" t="s">
        <v>23</v>
      </c>
      <c r="E4986" s="14">
        <v>5050312.6037540194</v>
      </c>
      <c r="F4986" s="14">
        <v>20161557.63656</v>
      </c>
      <c r="G4986" s="13">
        <v>0.25049218392710021</v>
      </c>
      <c r="H4986" s="12">
        <v>0</v>
      </c>
      <c r="I4986" s="12">
        <v>0</v>
      </c>
      <c r="J4986" t="s">
        <v>25</v>
      </c>
      <c r="K4986" s="14">
        <v>3470850.4855729998</v>
      </c>
      <c r="L4986" s="14">
        <v>5050312.6037540007</v>
      </c>
      <c r="M4986" s="13">
        <v>0.68725458360598224</v>
      </c>
      <c r="N4986" s="12">
        <v>0</v>
      </c>
      <c r="O4986" s="2">
        <f>DATE(LEFT(ALT[[#This Row],[DATEMTH]],4),RIGHT(ALT[[#This Row],[DATEMTH]],2),1)</f>
        <v>44136</v>
      </c>
      <c r="P4986" t="str">
        <f>IF(AND(ALT[[#This Row],[DATE]]&gt;=DATE(2023,6,1),ALT[[#This Row],[DATE]]&lt;=DATE(2024,5,31)),"Y","N")</f>
        <v>N</v>
      </c>
      <c r="Q4986" t="str">
        <f>LEFT(ALT[[#This Row],[DATEMTH]],4)</f>
        <v>2020</v>
      </c>
    </row>
    <row r="4987" spans="1:17" x14ac:dyDescent="0.25">
      <c r="A4987" t="s">
        <v>60</v>
      </c>
      <c r="B4987" t="s">
        <v>110</v>
      </c>
      <c r="C4987" t="s">
        <v>19</v>
      </c>
      <c r="D4987" t="s">
        <v>23</v>
      </c>
      <c r="E4987" s="14">
        <v>5050312.6037540194</v>
      </c>
      <c r="F4987" s="14">
        <v>20161557.63656</v>
      </c>
      <c r="G4987" s="13">
        <v>0.25049218392710021</v>
      </c>
      <c r="H4987" s="12">
        <v>0</v>
      </c>
      <c r="I4987" s="12">
        <v>0</v>
      </c>
      <c r="J4987" t="s">
        <v>26</v>
      </c>
      <c r="K4987" s="14">
        <v>152687.04942000017</v>
      </c>
      <c r="L4987" s="14">
        <v>5050312.6037540007</v>
      </c>
      <c r="M4987" s="13">
        <v>3.0233187804355865E-2</v>
      </c>
      <c r="N4987" s="12">
        <v>0</v>
      </c>
      <c r="O4987" s="2">
        <f>DATE(LEFT(ALT[[#This Row],[DATEMTH]],4),RIGHT(ALT[[#This Row],[DATEMTH]],2),1)</f>
        <v>44136</v>
      </c>
      <c r="P4987" t="str">
        <f>IF(AND(ALT[[#This Row],[DATE]]&gt;=DATE(2023,6,1),ALT[[#This Row],[DATE]]&lt;=DATE(2024,5,31)),"Y","N")</f>
        <v>N</v>
      </c>
      <c r="Q4987" t="str">
        <f>LEFT(ALT[[#This Row],[DATEMTH]],4)</f>
        <v>2020</v>
      </c>
    </row>
    <row r="4988" spans="1:17" x14ac:dyDescent="0.25">
      <c r="A4988" t="s">
        <v>60</v>
      </c>
      <c r="B4988" t="s">
        <v>110</v>
      </c>
      <c r="C4988" t="s">
        <v>19</v>
      </c>
      <c r="D4988" t="s">
        <v>23</v>
      </c>
      <c r="E4988" s="14">
        <v>5050312.6037540194</v>
      </c>
      <c r="F4988" s="14">
        <v>20161557.63656</v>
      </c>
      <c r="G4988" s="13">
        <v>0.25049218392710021</v>
      </c>
      <c r="H4988" s="12">
        <v>0</v>
      </c>
      <c r="I4988" s="12">
        <v>0</v>
      </c>
      <c r="J4988" t="s">
        <v>24</v>
      </c>
      <c r="K4988" s="14">
        <v>1424834.8328800013</v>
      </c>
      <c r="L4988" s="14">
        <v>5050312.6037540007</v>
      </c>
      <c r="M4988" s="13">
        <v>0.28212804724620261</v>
      </c>
      <c r="N4988" s="12">
        <v>0</v>
      </c>
      <c r="O4988" s="2">
        <f>DATE(LEFT(ALT[[#This Row],[DATEMTH]],4),RIGHT(ALT[[#This Row],[DATEMTH]],2),1)</f>
        <v>44136</v>
      </c>
      <c r="P4988" t="str">
        <f>IF(AND(ALT[[#This Row],[DATE]]&gt;=DATE(2023,6,1),ALT[[#This Row],[DATE]]&lt;=DATE(2024,5,31)),"Y","N")</f>
        <v>N</v>
      </c>
      <c r="Q4988" t="str">
        <f>LEFT(ALT[[#This Row],[DATEMTH]],4)</f>
        <v>2020</v>
      </c>
    </row>
    <row r="4989" spans="1:17" x14ac:dyDescent="0.25">
      <c r="A4989" t="s">
        <v>60</v>
      </c>
      <c r="B4989" t="s">
        <v>110</v>
      </c>
      <c r="C4989" t="s">
        <v>19</v>
      </c>
      <c r="D4989" t="s">
        <v>23</v>
      </c>
      <c r="E4989" s="14">
        <v>5050312.6037540194</v>
      </c>
      <c r="F4989" s="14">
        <v>20161557.63656</v>
      </c>
      <c r="G4989" s="13">
        <v>0.25049218392710021</v>
      </c>
      <c r="H4989" s="12">
        <v>0</v>
      </c>
      <c r="I4989" s="12">
        <v>0</v>
      </c>
      <c r="J4989" t="s">
        <v>16</v>
      </c>
      <c r="K4989" s="14">
        <v>1940.2358809999992</v>
      </c>
      <c r="L4989" s="14">
        <v>5050312.6037540007</v>
      </c>
      <c r="M4989" s="13">
        <v>3.8418134345936966E-4</v>
      </c>
      <c r="N4989" s="12">
        <v>0</v>
      </c>
      <c r="O4989" s="2">
        <f>DATE(LEFT(ALT[[#This Row],[DATEMTH]],4),RIGHT(ALT[[#This Row],[DATEMTH]],2),1)</f>
        <v>44136</v>
      </c>
      <c r="P4989" t="str">
        <f>IF(AND(ALT[[#This Row],[DATE]]&gt;=DATE(2023,6,1),ALT[[#This Row],[DATE]]&lt;=DATE(2024,5,31)),"Y","N")</f>
        <v>N</v>
      </c>
      <c r="Q4989" t="str">
        <f>LEFT(ALT[[#This Row],[DATEMTH]],4)</f>
        <v>2020</v>
      </c>
    </row>
    <row r="4990" spans="1:17" x14ac:dyDescent="0.25">
      <c r="A4990" t="s">
        <v>60</v>
      </c>
      <c r="B4990" t="s">
        <v>110</v>
      </c>
      <c r="C4990" t="s">
        <v>20</v>
      </c>
      <c r="D4990" t="s">
        <v>23</v>
      </c>
      <c r="E4990" s="14">
        <v>4436752.8773729997</v>
      </c>
      <c r="F4990" s="14">
        <v>20161557.63656</v>
      </c>
      <c r="G4990" s="13">
        <v>0.2200600249917003</v>
      </c>
      <c r="H4990" s="12">
        <v>0</v>
      </c>
      <c r="I4990" s="12">
        <v>0</v>
      </c>
      <c r="J4990" t="s">
        <v>16</v>
      </c>
      <c r="K4990" s="14">
        <v>1604617.0127679997</v>
      </c>
      <c r="L4990" s="14">
        <v>4436752.8773729987</v>
      </c>
      <c r="M4990" s="13">
        <v>0.36166472578434283</v>
      </c>
      <c r="N4990" s="12">
        <v>0</v>
      </c>
      <c r="O4990" s="2">
        <f>DATE(LEFT(ALT[[#This Row],[DATEMTH]],4),RIGHT(ALT[[#This Row],[DATEMTH]],2),1)</f>
        <v>44136</v>
      </c>
      <c r="P4990" t="str">
        <f>IF(AND(ALT[[#This Row],[DATE]]&gt;=DATE(2023,6,1),ALT[[#This Row],[DATE]]&lt;=DATE(2024,5,31)),"Y","N")</f>
        <v>N</v>
      </c>
      <c r="Q4990" t="str">
        <f>LEFT(ALT[[#This Row],[DATEMTH]],4)</f>
        <v>2020</v>
      </c>
    </row>
    <row r="4991" spans="1:17" x14ac:dyDescent="0.25">
      <c r="A4991" t="s">
        <v>60</v>
      </c>
      <c r="B4991" t="s">
        <v>110</v>
      </c>
      <c r="C4991" t="s">
        <v>20</v>
      </c>
      <c r="D4991" t="s">
        <v>23</v>
      </c>
      <c r="E4991" s="14">
        <v>4436752.8773729997</v>
      </c>
      <c r="F4991" s="14">
        <v>20161557.63656</v>
      </c>
      <c r="G4991" s="13">
        <v>0.2200600249917003</v>
      </c>
      <c r="H4991" s="12">
        <v>0</v>
      </c>
      <c r="I4991" s="12">
        <v>0</v>
      </c>
      <c r="J4991" t="s">
        <v>26</v>
      </c>
      <c r="K4991" s="14">
        <v>264245.93493600009</v>
      </c>
      <c r="L4991" s="14">
        <v>4436752.8773729987</v>
      </c>
      <c r="M4991" s="13">
        <v>5.9558407294584344E-2</v>
      </c>
      <c r="N4991" s="12">
        <v>0</v>
      </c>
      <c r="O4991" s="2">
        <f>DATE(LEFT(ALT[[#This Row],[DATEMTH]],4),RIGHT(ALT[[#This Row],[DATEMTH]],2),1)</f>
        <v>44136</v>
      </c>
      <c r="P4991" t="str">
        <f>IF(AND(ALT[[#This Row],[DATE]]&gt;=DATE(2023,6,1),ALT[[#This Row],[DATE]]&lt;=DATE(2024,5,31)),"Y","N")</f>
        <v>N</v>
      </c>
      <c r="Q4991" t="str">
        <f>LEFT(ALT[[#This Row],[DATEMTH]],4)</f>
        <v>2020</v>
      </c>
    </row>
    <row r="4992" spans="1:17" x14ac:dyDescent="0.25">
      <c r="A4992" t="s">
        <v>60</v>
      </c>
      <c r="B4992" t="s">
        <v>110</v>
      </c>
      <c r="C4992" t="s">
        <v>20</v>
      </c>
      <c r="D4992" t="s">
        <v>23</v>
      </c>
      <c r="E4992" s="14">
        <v>4436752.8773729997</v>
      </c>
      <c r="F4992" s="14">
        <v>20161557.63656</v>
      </c>
      <c r="G4992" s="13">
        <v>0.2200600249917003</v>
      </c>
      <c r="H4992" s="12">
        <v>0</v>
      </c>
      <c r="I4992" s="12">
        <v>0</v>
      </c>
      <c r="J4992" t="s">
        <v>25</v>
      </c>
      <c r="K4992" s="14">
        <v>679989.56003799953</v>
      </c>
      <c r="L4992" s="14">
        <v>4436752.8773729987</v>
      </c>
      <c r="M4992" s="13">
        <v>0.15326288815991512</v>
      </c>
      <c r="N4992" s="12">
        <v>0</v>
      </c>
      <c r="O4992" s="2">
        <f>DATE(LEFT(ALT[[#This Row],[DATEMTH]],4),RIGHT(ALT[[#This Row],[DATEMTH]],2),1)</f>
        <v>44136</v>
      </c>
      <c r="P4992" t="str">
        <f>IF(AND(ALT[[#This Row],[DATE]]&gt;=DATE(2023,6,1),ALT[[#This Row],[DATE]]&lt;=DATE(2024,5,31)),"Y","N")</f>
        <v>N</v>
      </c>
      <c r="Q4992" t="str">
        <f>LEFT(ALT[[#This Row],[DATEMTH]],4)</f>
        <v>2020</v>
      </c>
    </row>
    <row r="4993" spans="1:17" x14ac:dyDescent="0.25">
      <c r="A4993" t="s">
        <v>60</v>
      </c>
      <c r="B4993" t="s">
        <v>110</v>
      </c>
      <c r="C4993" t="s">
        <v>20</v>
      </c>
      <c r="D4993" t="s">
        <v>23</v>
      </c>
      <c r="E4993" s="14">
        <v>4436752.8773729997</v>
      </c>
      <c r="F4993" s="14">
        <v>20161557.63656</v>
      </c>
      <c r="G4993" s="13">
        <v>0.2200600249917003</v>
      </c>
      <c r="H4993" s="12">
        <v>0</v>
      </c>
      <c r="I4993" s="12">
        <v>0</v>
      </c>
      <c r="J4993" t="s">
        <v>24</v>
      </c>
      <c r="K4993" s="14">
        <v>1887900.3696309992</v>
      </c>
      <c r="L4993" s="14">
        <v>4436752.8773729987</v>
      </c>
      <c r="M4993" s="13">
        <v>0.42551397876115765</v>
      </c>
      <c r="N4993" s="12">
        <v>0</v>
      </c>
      <c r="O4993" s="2">
        <f>DATE(LEFT(ALT[[#This Row],[DATEMTH]],4),RIGHT(ALT[[#This Row],[DATEMTH]],2),1)</f>
        <v>44136</v>
      </c>
      <c r="P4993" t="str">
        <f>IF(AND(ALT[[#This Row],[DATE]]&gt;=DATE(2023,6,1),ALT[[#This Row],[DATE]]&lt;=DATE(2024,5,31)),"Y","N")</f>
        <v>N</v>
      </c>
      <c r="Q4993" t="str">
        <f>LEFT(ALT[[#This Row],[DATEMTH]],4)</f>
        <v>2020</v>
      </c>
    </row>
    <row r="4994" spans="1:17" x14ac:dyDescent="0.25">
      <c r="A4994" t="s">
        <v>60</v>
      </c>
      <c r="B4994" t="s">
        <v>111</v>
      </c>
      <c r="C4994" t="s">
        <v>15</v>
      </c>
      <c r="D4994" t="s">
        <v>22</v>
      </c>
      <c r="E4994" s="14">
        <v>734560.93386200012</v>
      </c>
      <c r="F4994" s="14">
        <v>4048244.5265419977</v>
      </c>
      <c r="G4994" s="13">
        <v>0.18145172038050297</v>
      </c>
      <c r="H4994" s="12">
        <v>-13648819.09</v>
      </c>
      <c r="I4994" s="12">
        <v>-2.4766017050427509</v>
      </c>
      <c r="J4994" t="s">
        <v>26</v>
      </c>
      <c r="K4994" s="14">
        <v>82454.461720000036</v>
      </c>
      <c r="L4994" s="14">
        <v>734560.93386200012</v>
      </c>
      <c r="M4994" s="13">
        <v>0.11224999577161085</v>
      </c>
      <c r="N4994" s="12">
        <v>-0.277998530919013</v>
      </c>
      <c r="O4994" s="2">
        <f>DATE(LEFT(ALT[[#This Row],[DATEMTH]],4),RIGHT(ALT[[#This Row],[DATEMTH]],2),1)</f>
        <v>44136</v>
      </c>
      <c r="P4994" t="str">
        <f>IF(AND(ALT[[#This Row],[DATE]]&gt;=DATE(2023,6,1),ALT[[#This Row],[DATE]]&lt;=DATE(2024,5,31)),"Y","N")</f>
        <v>N</v>
      </c>
      <c r="Q4994" t="str">
        <f>LEFT(ALT[[#This Row],[DATEMTH]],4)</f>
        <v>2020</v>
      </c>
    </row>
    <row r="4995" spans="1:17" x14ac:dyDescent="0.25">
      <c r="A4995" t="s">
        <v>60</v>
      </c>
      <c r="B4995" t="s">
        <v>111</v>
      </c>
      <c r="C4995" t="s">
        <v>15</v>
      </c>
      <c r="D4995" t="s">
        <v>22</v>
      </c>
      <c r="E4995" s="14">
        <v>734560.93386200012</v>
      </c>
      <c r="F4995" s="14">
        <v>4048244.5265419977</v>
      </c>
      <c r="G4995" s="13">
        <v>0.18145172038050297</v>
      </c>
      <c r="H4995" s="12">
        <v>-13648819.09</v>
      </c>
      <c r="I4995" s="12">
        <v>-2.4766017050427509</v>
      </c>
      <c r="J4995" t="s">
        <v>25</v>
      </c>
      <c r="K4995" s="14">
        <v>101092.40635600004</v>
      </c>
      <c r="L4995" s="14">
        <v>734560.93386200012</v>
      </c>
      <c r="M4995" s="13">
        <v>0.13762290055979479</v>
      </c>
      <c r="N4995" s="12">
        <v>-0.34083711017931673</v>
      </c>
      <c r="O4995" s="2">
        <f>DATE(LEFT(ALT[[#This Row],[DATEMTH]],4),RIGHT(ALT[[#This Row],[DATEMTH]],2),1)</f>
        <v>44136</v>
      </c>
      <c r="P4995" t="str">
        <f>IF(AND(ALT[[#This Row],[DATE]]&gt;=DATE(2023,6,1),ALT[[#This Row],[DATE]]&lt;=DATE(2024,5,31)),"Y","N")</f>
        <v>N</v>
      </c>
      <c r="Q4995" t="str">
        <f>LEFT(ALT[[#This Row],[DATEMTH]],4)</f>
        <v>2020</v>
      </c>
    </row>
    <row r="4996" spans="1:17" x14ac:dyDescent="0.25">
      <c r="A4996" t="s">
        <v>60</v>
      </c>
      <c r="B4996" t="s">
        <v>111</v>
      </c>
      <c r="C4996" t="s">
        <v>15</v>
      </c>
      <c r="D4996" t="s">
        <v>22</v>
      </c>
      <c r="E4996" s="14">
        <v>734560.93386200012</v>
      </c>
      <c r="F4996" s="14">
        <v>4048244.5265419977</v>
      </c>
      <c r="G4996" s="13">
        <v>0.18145172038050297</v>
      </c>
      <c r="H4996" s="12">
        <v>-13648819.09</v>
      </c>
      <c r="I4996" s="12">
        <v>-2.4766017050427509</v>
      </c>
      <c r="J4996" t="s">
        <v>24</v>
      </c>
      <c r="K4996" s="14">
        <v>320359.67698900006</v>
      </c>
      <c r="L4996" s="14">
        <v>734560.93386200012</v>
      </c>
      <c r="M4996" s="13">
        <v>0.43612403303928649</v>
      </c>
      <c r="N4996" s="12">
        <v>-1.080105523835218</v>
      </c>
      <c r="O4996" s="2">
        <f>DATE(LEFT(ALT[[#This Row],[DATEMTH]],4),RIGHT(ALT[[#This Row],[DATEMTH]],2),1)</f>
        <v>44136</v>
      </c>
      <c r="P4996" t="str">
        <f>IF(AND(ALT[[#This Row],[DATE]]&gt;=DATE(2023,6,1),ALT[[#This Row],[DATE]]&lt;=DATE(2024,5,31)),"Y","N")</f>
        <v>N</v>
      </c>
      <c r="Q4996" t="str">
        <f>LEFT(ALT[[#This Row],[DATEMTH]],4)</f>
        <v>2020</v>
      </c>
    </row>
    <row r="4997" spans="1:17" x14ac:dyDescent="0.25">
      <c r="A4997" t="s">
        <v>60</v>
      </c>
      <c r="B4997" t="s">
        <v>111</v>
      </c>
      <c r="C4997" t="s">
        <v>15</v>
      </c>
      <c r="D4997" t="s">
        <v>22</v>
      </c>
      <c r="E4997" s="14">
        <v>734560.93386200012</v>
      </c>
      <c r="F4997" s="14">
        <v>4048244.5265419977</v>
      </c>
      <c r="G4997" s="13">
        <v>0.18145172038050297</v>
      </c>
      <c r="H4997" s="12">
        <v>-13648819.09</v>
      </c>
      <c r="I4997" s="12">
        <v>-2.4766017050427509</v>
      </c>
      <c r="J4997" t="s">
        <v>16</v>
      </c>
      <c r="K4997" s="14">
        <v>230654.38879699999</v>
      </c>
      <c r="L4997" s="14">
        <v>734560.93386200012</v>
      </c>
      <c r="M4997" s="13">
        <v>0.31400307062930788</v>
      </c>
      <c r="N4997" s="12">
        <v>-0.77766054010920327</v>
      </c>
      <c r="O4997" s="2">
        <f>DATE(LEFT(ALT[[#This Row],[DATEMTH]],4),RIGHT(ALT[[#This Row],[DATEMTH]],2),1)</f>
        <v>44136</v>
      </c>
      <c r="P4997" t="str">
        <f>IF(AND(ALT[[#This Row],[DATE]]&gt;=DATE(2023,6,1),ALT[[#This Row],[DATE]]&lt;=DATE(2024,5,31)),"Y","N")</f>
        <v>N</v>
      </c>
      <c r="Q4997" t="str">
        <f>LEFT(ALT[[#This Row],[DATEMTH]],4)</f>
        <v>2020</v>
      </c>
    </row>
    <row r="4998" spans="1:17" x14ac:dyDescent="0.25">
      <c r="A4998" t="s">
        <v>60</v>
      </c>
      <c r="B4998" t="s">
        <v>111</v>
      </c>
      <c r="C4998" t="s">
        <v>18</v>
      </c>
      <c r="D4998" t="s">
        <v>22</v>
      </c>
      <c r="E4998" s="14">
        <v>1321427.7448999989</v>
      </c>
      <c r="F4998" s="14">
        <v>4048244.5265419977</v>
      </c>
      <c r="G4998" s="13">
        <v>0.32641994233208033</v>
      </c>
      <c r="H4998" s="12">
        <v>-13648819.09</v>
      </c>
      <c r="I4998" s="12">
        <v>-4.4552467402587972</v>
      </c>
      <c r="J4998" t="s">
        <v>25</v>
      </c>
      <c r="K4998" s="14">
        <v>125959.09518600004</v>
      </c>
      <c r="L4998" s="14">
        <v>1321427.7449</v>
      </c>
      <c r="M4998" s="13">
        <v>9.5320455978114851E-2</v>
      </c>
      <c r="N4998" s="12">
        <v>-0.42467615077647836</v>
      </c>
      <c r="O4998" s="2">
        <f>DATE(LEFT(ALT[[#This Row],[DATEMTH]],4),RIGHT(ALT[[#This Row],[DATEMTH]],2),1)</f>
        <v>44136</v>
      </c>
      <c r="P4998" t="str">
        <f>IF(AND(ALT[[#This Row],[DATE]]&gt;=DATE(2023,6,1),ALT[[#This Row],[DATE]]&lt;=DATE(2024,5,31)),"Y","N")</f>
        <v>N</v>
      </c>
      <c r="Q4998" t="str">
        <f>LEFT(ALT[[#This Row],[DATEMTH]],4)</f>
        <v>2020</v>
      </c>
    </row>
    <row r="4999" spans="1:17" x14ac:dyDescent="0.25">
      <c r="A4999" t="s">
        <v>60</v>
      </c>
      <c r="B4999" t="s">
        <v>111</v>
      </c>
      <c r="C4999" t="s">
        <v>18</v>
      </c>
      <c r="D4999" t="s">
        <v>22</v>
      </c>
      <c r="E4999" s="14">
        <v>1321427.7448999989</v>
      </c>
      <c r="F4999" s="14">
        <v>4048244.5265419977</v>
      </c>
      <c r="G4999" s="13">
        <v>0.32641994233208033</v>
      </c>
      <c r="H4999" s="12">
        <v>-13648819.09</v>
      </c>
      <c r="I4999" s="12">
        <v>-4.4552467402587972</v>
      </c>
      <c r="J4999" t="s">
        <v>16</v>
      </c>
      <c r="K4999" s="14">
        <v>563772.41435500013</v>
      </c>
      <c r="L4999" s="14">
        <v>1321427.7449</v>
      </c>
      <c r="M4999" s="13">
        <v>0.42663885069074586</v>
      </c>
      <c r="N4999" s="12">
        <v>-1.9007813488077052</v>
      </c>
      <c r="O4999" s="2">
        <f>DATE(LEFT(ALT[[#This Row],[DATEMTH]],4),RIGHT(ALT[[#This Row],[DATEMTH]],2),1)</f>
        <v>44136</v>
      </c>
      <c r="P4999" t="str">
        <f>IF(AND(ALT[[#This Row],[DATE]]&gt;=DATE(2023,6,1),ALT[[#This Row],[DATE]]&lt;=DATE(2024,5,31)),"Y","N")</f>
        <v>N</v>
      </c>
      <c r="Q4999" t="str">
        <f>LEFT(ALT[[#This Row],[DATEMTH]],4)</f>
        <v>2020</v>
      </c>
    </row>
    <row r="5000" spans="1:17" x14ac:dyDescent="0.25">
      <c r="A5000" t="s">
        <v>60</v>
      </c>
      <c r="B5000" t="s">
        <v>111</v>
      </c>
      <c r="C5000" t="s">
        <v>18</v>
      </c>
      <c r="D5000" t="s">
        <v>22</v>
      </c>
      <c r="E5000" s="14">
        <v>1321427.7448999989</v>
      </c>
      <c r="F5000" s="14">
        <v>4048244.5265419977</v>
      </c>
      <c r="G5000" s="13">
        <v>0.32641994233208033</v>
      </c>
      <c r="H5000" s="12">
        <v>-13648819.09</v>
      </c>
      <c r="I5000" s="12">
        <v>-4.4552467402587972</v>
      </c>
      <c r="J5000" t="s">
        <v>26</v>
      </c>
      <c r="K5000" s="14">
        <v>296784.890373</v>
      </c>
      <c r="L5000" s="14">
        <v>1321427.7449</v>
      </c>
      <c r="M5000" s="13">
        <v>0.2245941115724488</v>
      </c>
      <c r="N5000" s="12">
        <v>-1.0006221834644731</v>
      </c>
      <c r="O5000" s="2">
        <f>DATE(LEFT(ALT[[#This Row],[DATEMTH]],4),RIGHT(ALT[[#This Row],[DATEMTH]],2),1)</f>
        <v>44136</v>
      </c>
      <c r="P5000" t="str">
        <f>IF(AND(ALT[[#This Row],[DATE]]&gt;=DATE(2023,6,1),ALT[[#This Row],[DATE]]&lt;=DATE(2024,5,31)),"Y","N")</f>
        <v>N</v>
      </c>
      <c r="Q5000" t="str">
        <f>LEFT(ALT[[#This Row],[DATEMTH]],4)</f>
        <v>2020</v>
      </c>
    </row>
    <row r="5001" spans="1:17" x14ac:dyDescent="0.25">
      <c r="A5001" t="s">
        <v>60</v>
      </c>
      <c r="B5001" t="s">
        <v>111</v>
      </c>
      <c r="C5001" t="s">
        <v>18</v>
      </c>
      <c r="D5001" t="s">
        <v>22</v>
      </c>
      <c r="E5001" s="14">
        <v>1321427.7448999989</v>
      </c>
      <c r="F5001" s="14">
        <v>4048244.5265419977</v>
      </c>
      <c r="G5001" s="13">
        <v>0.32641994233208033</v>
      </c>
      <c r="H5001" s="12">
        <v>-13648819.09</v>
      </c>
      <c r="I5001" s="12">
        <v>-4.4552467402587972</v>
      </c>
      <c r="J5001" t="s">
        <v>24</v>
      </c>
      <c r="K5001" s="14">
        <v>334911.34498599987</v>
      </c>
      <c r="L5001" s="14">
        <v>1321427.7449</v>
      </c>
      <c r="M5001" s="13">
        <v>0.2534465817586905</v>
      </c>
      <c r="N5001" s="12">
        <v>-1.1291670572101407</v>
      </c>
      <c r="O5001" s="2">
        <f>DATE(LEFT(ALT[[#This Row],[DATEMTH]],4),RIGHT(ALT[[#This Row],[DATEMTH]],2),1)</f>
        <v>44136</v>
      </c>
      <c r="P5001" t="str">
        <f>IF(AND(ALT[[#This Row],[DATE]]&gt;=DATE(2023,6,1),ALT[[#This Row],[DATE]]&lt;=DATE(2024,5,31)),"Y","N")</f>
        <v>N</v>
      </c>
      <c r="Q5001" t="str">
        <f>LEFT(ALT[[#This Row],[DATEMTH]],4)</f>
        <v>2020</v>
      </c>
    </row>
    <row r="5002" spans="1:17" x14ac:dyDescent="0.25">
      <c r="A5002" t="s">
        <v>60</v>
      </c>
      <c r="B5002" t="s">
        <v>111</v>
      </c>
      <c r="C5002" t="s">
        <v>19</v>
      </c>
      <c r="D5002" t="s">
        <v>22</v>
      </c>
      <c r="E5002" s="14">
        <v>1030626.3859160006</v>
      </c>
      <c r="F5002" s="14">
        <v>4048244.5265419977</v>
      </c>
      <c r="G5002" s="13">
        <v>0.25458600120590036</v>
      </c>
      <c r="H5002" s="12">
        <v>-13648819.09</v>
      </c>
      <c r="I5002" s="12">
        <v>-3.4747982733058556</v>
      </c>
      <c r="J5002" t="s">
        <v>24</v>
      </c>
      <c r="K5002" s="14">
        <v>285149.62192100001</v>
      </c>
      <c r="L5002" s="14">
        <v>1030626.385916</v>
      </c>
      <c r="M5002" s="13">
        <v>0.2766760349023713</v>
      </c>
      <c r="N5002" s="12">
        <v>-0.96139340834387044</v>
      </c>
      <c r="O5002" s="2">
        <f>DATE(LEFT(ALT[[#This Row],[DATEMTH]],4),RIGHT(ALT[[#This Row],[DATEMTH]],2),1)</f>
        <v>44136</v>
      </c>
      <c r="P5002" t="str">
        <f>IF(AND(ALT[[#This Row],[DATE]]&gt;=DATE(2023,6,1),ALT[[#This Row],[DATE]]&lt;=DATE(2024,5,31)),"Y","N")</f>
        <v>N</v>
      </c>
      <c r="Q5002" t="str">
        <f>LEFT(ALT[[#This Row],[DATEMTH]],4)</f>
        <v>2020</v>
      </c>
    </row>
    <row r="5003" spans="1:17" x14ac:dyDescent="0.25">
      <c r="A5003" t="s">
        <v>60</v>
      </c>
      <c r="B5003" t="s">
        <v>111</v>
      </c>
      <c r="C5003" t="s">
        <v>19</v>
      </c>
      <c r="D5003" t="s">
        <v>22</v>
      </c>
      <c r="E5003" s="14">
        <v>1030626.3859160006</v>
      </c>
      <c r="F5003" s="14">
        <v>4048244.5265419977</v>
      </c>
      <c r="G5003" s="13">
        <v>0.25458600120590036</v>
      </c>
      <c r="H5003" s="12">
        <v>-13648819.09</v>
      </c>
      <c r="I5003" s="12">
        <v>-3.4747982733058556</v>
      </c>
      <c r="J5003" t="s">
        <v>25</v>
      </c>
      <c r="K5003" s="14">
        <v>716641.57311799994</v>
      </c>
      <c r="L5003" s="14">
        <v>1030626.385916</v>
      </c>
      <c r="M5003" s="13">
        <v>0.69534564892889228</v>
      </c>
      <c r="N5003" s="12">
        <v>-2.4161858602488544</v>
      </c>
      <c r="O5003" s="2">
        <f>DATE(LEFT(ALT[[#This Row],[DATEMTH]],4),RIGHT(ALT[[#This Row],[DATEMTH]],2),1)</f>
        <v>44136</v>
      </c>
      <c r="P5003" t="str">
        <f>IF(AND(ALT[[#This Row],[DATE]]&gt;=DATE(2023,6,1),ALT[[#This Row],[DATE]]&lt;=DATE(2024,5,31)),"Y","N")</f>
        <v>N</v>
      </c>
      <c r="Q5003" t="str">
        <f>LEFT(ALT[[#This Row],[DATEMTH]],4)</f>
        <v>2020</v>
      </c>
    </row>
    <row r="5004" spans="1:17" x14ac:dyDescent="0.25">
      <c r="A5004" t="s">
        <v>60</v>
      </c>
      <c r="B5004" t="s">
        <v>111</v>
      </c>
      <c r="C5004" t="s">
        <v>19</v>
      </c>
      <c r="D5004" t="s">
        <v>22</v>
      </c>
      <c r="E5004" s="14">
        <v>1030626.3859160006</v>
      </c>
      <c r="F5004" s="14">
        <v>4048244.5265419977</v>
      </c>
      <c r="G5004" s="13">
        <v>0.25458600120590036</v>
      </c>
      <c r="H5004" s="12">
        <v>-13648819.09</v>
      </c>
      <c r="I5004" s="12">
        <v>-3.4747982733058556</v>
      </c>
      <c r="J5004" t="s">
        <v>16</v>
      </c>
      <c r="K5004" s="14">
        <v>350.30736300000007</v>
      </c>
      <c r="L5004" s="14">
        <v>1030626.385916</v>
      </c>
      <c r="M5004" s="13">
        <v>3.3989753007211622E-4</v>
      </c>
      <c r="N5004" s="12">
        <v>-1.1810753505955146E-3</v>
      </c>
      <c r="O5004" s="2">
        <f>DATE(LEFT(ALT[[#This Row],[DATEMTH]],4),RIGHT(ALT[[#This Row],[DATEMTH]],2),1)</f>
        <v>44136</v>
      </c>
      <c r="P5004" t="str">
        <f>IF(AND(ALT[[#This Row],[DATE]]&gt;=DATE(2023,6,1),ALT[[#This Row],[DATE]]&lt;=DATE(2024,5,31)),"Y","N")</f>
        <v>N</v>
      </c>
      <c r="Q5004" t="str">
        <f>LEFT(ALT[[#This Row],[DATEMTH]],4)</f>
        <v>2020</v>
      </c>
    </row>
    <row r="5005" spans="1:17" x14ac:dyDescent="0.25">
      <c r="A5005" t="s">
        <v>60</v>
      </c>
      <c r="B5005" t="s">
        <v>111</v>
      </c>
      <c r="C5005" t="s">
        <v>19</v>
      </c>
      <c r="D5005" t="s">
        <v>22</v>
      </c>
      <c r="E5005" s="14">
        <v>1030626.3859160006</v>
      </c>
      <c r="F5005" s="14">
        <v>4048244.5265419977</v>
      </c>
      <c r="G5005" s="13">
        <v>0.25458600120590036</v>
      </c>
      <c r="H5005" s="12">
        <v>-13648819.09</v>
      </c>
      <c r="I5005" s="12">
        <v>-3.4747982733058556</v>
      </c>
      <c r="J5005" t="s">
        <v>26</v>
      </c>
      <c r="K5005" s="14">
        <v>28484.883513999994</v>
      </c>
      <c r="L5005" s="14">
        <v>1030626.385916</v>
      </c>
      <c r="M5005" s="13">
        <v>2.7638418638664293E-2</v>
      </c>
      <c r="N5005" s="12">
        <v>-9.6037929362535066E-2</v>
      </c>
      <c r="O5005" s="2">
        <f>DATE(LEFT(ALT[[#This Row],[DATEMTH]],4),RIGHT(ALT[[#This Row],[DATEMTH]],2),1)</f>
        <v>44136</v>
      </c>
      <c r="P5005" t="str">
        <f>IF(AND(ALT[[#This Row],[DATE]]&gt;=DATE(2023,6,1),ALT[[#This Row],[DATE]]&lt;=DATE(2024,5,31)),"Y","N")</f>
        <v>N</v>
      </c>
      <c r="Q5005" t="str">
        <f>LEFT(ALT[[#This Row],[DATEMTH]],4)</f>
        <v>2020</v>
      </c>
    </row>
    <row r="5006" spans="1:17" x14ac:dyDescent="0.25">
      <c r="A5006" t="s">
        <v>60</v>
      </c>
      <c r="B5006" t="s">
        <v>111</v>
      </c>
      <c r="C5006" t="s">
        <v>20</v>
      </c>
      <c r="D5006" t="s">
        <v>22</v>
      </c>
      <c r="E5006" s="14">
        <v>961629.46186399902</v>
      </c>
      <c r="F5006" s="14">
        <v>4048244.5265419977</v>
      </c>
      <c r="G5006" s="13">
        <v>0.23754233608151656</v>
      </c>
      <c r="H5006" s="12">
        <v>-13648819.09</v>
      </c>
      <c r="I5006" s="12">
        <v>-3.242172371392599</v>
      </c>
      <c r="J5006" t="s">
        <v>25</v>
      </c>
      <c r="K5006" s="14">
        <v>151549.367627</v>
      </c>
      <c r="L5006" s="14">
        <v>961629.46186400019</v>
      </c>
      <c r="M5006" s="13">
        <v>0.15759642735283946</v>
      </c>
      <c r="N5006" s="12">
        <v>-0.51095478259355698</v>
      </c>
      <c r="O5006" s="2">
        <f>DATE(LEFT(ALT[[#This Row],[DATEMTH]],4),RIGHT(ALT[[#This Row],[DATEMTH]],2),1)</f>
        <v>44136</v>
      </c>
      <c r="P5006" t="str">
        <f>IF(AND(ALT[[#This Row],[DATE]]&gt;=DATE(2023,6,1),ALT[[#This Row],[DATE]]&lt;=DATE(2024,5,31)),"Y","N")</f>
        <v>N</v>
      </c>
      <c r="Q5006" t="str">
        <f>LEFT(ALT[[#This Row],[DATEMTH]],4)</f>
        <v>2020</v>
      </c>
    </row>
    <row r="5007" spans="1:17" x14ac:dyDescent="0.25">
      <c r="A5007" t="s">
        <v>60</v>
      </c>
      <c r="B5007" t="s">
        <v>111</v>
      </c>
      <c r="C5007" t="s">
        <v>20</v>
      </c>
      <c r="D5007" t="s">
        <v>22</v>
      </c>
      <c r="E5007" s="14">
        <v>961629.46186399902</v>
      </c>
      <c r="F5007" s="14">
        <v>4048244.5265419977</v>
      </c>
      <c r="G5007" s="13">
        <v>0.23754233608151656</v>
      </c>
      <c r="H5007" s="12">
        <v>-13648819.09</v>
      </c>
      <c r="I5007" s="12">
        <v>-3.242172371392599</v>
      </c>
      <c r="J5007" t="s">
        <v>24</v>
      </c>
      <c r="K5007" s="14">
        <v>386013.47369200009</v>
      </c>
      <c r="L5007" s="14">
        <v>961629.46186400019</v>
      </c>
      <c r="M5007" s="13">
        <v>0.40141602249140801</v>
      </c>
      <c r="N5007" s="12">
        <v>-1.3014599375559532</v>
      </c>
      <c r="O5007" s="2">
        <f>DATE(LEFT(ALT[[#This Row],[DATEMTH]],4),RIGHT(ALT[[#This Row],[DATEMTH]],2),1)</f>
        <v>44136</v>
      </c>
      <c r="P5007" t="str">
        <f>IF(AND(ALT[[#This Row],[DATE]]&gt;=DATE(2023,6,1),ALT[[#This Row],[DATE]]&lt;=DATE(2024,5,31)),"Y","N")</f>
        <v>N</v>
      </c>
      <c r="Q5007" t="str">
        <f>LEFT(ALT[[#This Row],[DATEMTH]],4)</f>
        <v>2020</v>
      </c>
    </row>
    <row r="5008" spans="1:17" x14ac:dyDescent="0.25">
      <c r="A5008" t="s">
        <v>60</v>
      </c>
      <c r="B5008" t="s">
        <v>111</v>
      </c>
      <c r="C5008" t="s">
        <v>20</v>
      </c>
      <c r="D5008" t="s">
        <v>22</v>
      </c>
      <c r="E5008" s="14">
        <v>961629.46186399902</v>
      </c>
      <c r="F5008" s="14">
        <v>4048244.5265419977</v>
      </c>
      <c r="G5008" s="13">
        <v>0.23754233608151656</v>
      </c>
      <c r="H5008" s="12">
        <v>-13648819.09</v>
      </c>
      <c r="I5008" s="12">
        <v>-3.242172371392599</v>
      </c>
      <c r="J5008" t="s">
        <v>16</v>
      </c>
      <c r="K5008" s="14">
        <v>371737.043121</v>
      </c>
      <c r="L5008" s="14">
        <v>961629.46186400019</v>
      </c>
      <c r="M5008" s="13">
        <v>0.38656993973586617</v>
      </c>
      <c r="N5008" s="12">
        <v>-1.2533263782225272</v>
      </c>
      <c r="O5008" s="2">
        <f>DATE(LEFT(ALT[[#This Row],[DATEMTH]],4),RIGHT(ALT[[#This Row],[DATEMTH]],2),1)</f>
        <v>44136</v>
      </c>
      <c r="P5008" t="str">
        <f>IF(AND(ALT[[#This Row],[DATE]]&gt;=DATE(2023,6,1),ALT[[#This Row],[DATE]]&lt;=DATE(2024,5,31)),"Y","N")</f>
        <v>N</v>
      </c>
      <c r="Q5008" t="str">
        <f>LEFT(ALT[[#This Row],[DATEMTH]],4)</f>
        <v>2020</v>
      </c>
    </row>
    <row r="5009" spans="1:17" x14ac:dyDescent="0.25">
      <c r="A5009" t="s">
        <v>60</v>
      </c>
      <c r="B5009" t="s">
        <v>111</v>
      </c>
      <c r="C5009" t="s">
        <v>20</v>
      </c>
      <c r="D5009" t="s">
        <v>22</v>
      </c>
      <c r="E5009" s="14">
        <v>961629.46186399902</v>
      </c>
      <c r="F5009" s="14">
        <v>4048244.5265419977</v>
      </c>
      <c r="G5009" s="13">
        <v>0.23754233608151656</v>
      </c>
      <c r="H5009" s="12">
        <v>-13648819.09</v>
      </c>
      <c r="I5009" s="12">
        <v>-3.242172371392599</v>
      </c>
      <c r="J5009" t="s">
        <v>26</v>
      </c>
      <c r="K5009" s="14">
        <v>52329.577424000017</v>
      </c>
      <c r="L5009" s="14">
        <v>961629.46186400019</v>
      </c>
      <c r="M5009" s="13">
        <v>5.4417610419886242E-2</v>
      </c>
      <c r="N5009" s="12">
        <v>-0.17643127302056119</v>
      </c>
      <c r="O5009" s="2">
        <f>DATE(LEFT(ALT[[#This Row],[DATEMTH]],4),RIGHT(ALT[[#This Row],[DATEMTH]],2),1)</f>
        <v>44136</v>
      </c>
      <c r="P5009" t="str">
        <f>IF(AND(ALT[[#This Row],[DATE]]&gt;=DATE(2023,6,1),ALT[[#This Row],[DATE]]&lt;=DATE(2024,5,31)),"Y","N")</f>
        <v>N</v>
      </c>
      <c r="Q5009" t="str">
        <f>LEFT(ALT[[#This Row],[DATEMTH]],4)</f>
        <v>2020</v>
      </c>
    </row>
    <row r="5010" spans="1:17" x14ac:dyDescent="0.25">
      <c r="A5010" t="s">
        <v>60</v>
      </c>
      <c r="B5010" t="s">
        <v>111</v>
      </c>
      <c r="C5010" t="s">
        <v>15</v>
      </c>
      <c r="D5010" t="s">
        <v>17</v>
      </c>
      <c r="E5010" s="14">
        <v>734560.93386200012</v>
      </c>
      <c r="F5010" s="14">
        <v>4048244.5265419977</v>
      </c>
      <c r="G5010" s="13">
        <v>0.18145172038050297</v>
      </c>
      <c r="H5010" s="12">
        <v>-40295349.290000007</v>
      </c>
      <c r="I5010" s="12">
        <v>-7.31166045200378</v>
      </c>
      <c r="J5010" t="s">
        <v>26</v>
      </c>
      <c r="K5010" s="14">
        <v>82454.461720000036</v>
      </c>
      <c r="L5010" s="14">
        <v>734560.93386200012</v>
      </c>
      <c r="M5010" s="13">
        <v>0.11224999577161085</v>
      </c>
      <c r="N5010" s="12">
        <v>-0.82073385482087857</v>
      </c>
      <c r="O5010" s="2">
        <f>DATE(LEFT(ALT[[#This Row],[DATEMTH]],4),RIGHT(ALT[[#This Row],[DATEMTH]],2),1)</f>
        <v>44136</v>
      </c>
      <c r="P5010" t="str">
        <f>IF(AND(ALT[[#This Row],[DATE]]&gt;=DATE(2023,6,1),ALT[[#This Row],[DATE]]&lt;=DATE(2024,5,31)),"Y","N")</f>
        <v>N</v>
      </c>
      <c r="Q5010" t="str">
        <f>LEFT(ALT[[#This Row],[DATEMTH]],4)</f>
        <v>2020</v>
      </c>
    </row>
    <row r="5011" spans="1:17" x14ac:dyDescent="0.25">
      <c r="A5011" t="s">
        <v>60</v>
      </c>
      <c r="B5011" t="s">
        <v>111</v>
      </c>
      <c r="C5011" t="s">
        <v>15</v>
      </c>
      <c r="D5011" t="s">
        <v>17</v>
      </c>
      <c r="E5011" s="14">
        <v>734560.93386200012</v>
      </c>
      <c r="F5011" s="14">
        <v>4048244.5265419977</v>
      </c>
      <c r="G5011" s="13">
        <v>0.18145172038050297</v>
      </c>
      <c r="H5011" s="12">
        <v>-40295349.290000007</v>
      </c>
      <c r="I5011" s="12">
        <v>-7.31166045200378</v>
      </c>
      <c r="J5011" t="s">
        <v>25</v>
      </c>
      <c r="K5011" s="14">
        <v>101092.40635600004</v>
      </c>
      <c r="L5011" s="14">
        <v>734560.93386200012</v>
      </c>
      <c r="M5011" s="13">
        <v>0.13762290055979479</v>
      </c>
      <c r="N5011" s="12">
        <v>-1.0062519193131003</v>
      </c>
      <c r="O5011" s="2">
        <f>DATE(LEFT(ALT[[#This Row],[DATEMTH]],4),RIGHT(ALT[[#This Row],[DATEMTH]],2),1)</f>
        <v>44136</v>
      </c>
      <c r="P5011" t="str">
        <f>IF(AND(ALT[[#This Row],[DATE]]&gt;=DATE(2023,6,1),ALT[[#This Row],[DATE]]&lt;=DATE(2024,5,31)),"Y","N")</f>
        <v>N</v>
      </c>
      <c r="Q5011" t="str">
        <f>LEFT(ALT[[#This Row],[DATEMTH]],4)</f>
        <v>2020</v>
      </c>
    </row>
    <row r="5012" spans="1:17" x14ac:dyDescent="0.25">
      <c r="A5012" t="s">
        <v>60</v>
      </c>
      <c r="B5012" t="s">
        <v>111</v>
      </c>
      <c r="C5012" t="s">
        <v>15</v>
      </c>
      <c r="D5012" t="s">
        <v>17</v>
      </c>
      <c r="E5012" s="14">
        <v>734560.93386200012</v>
      </c>
      <c r="F5012" s="14">
        <v>4048244.5265419977</v>
      </c>
      <c r="G5012" s="13">
        <v>0.18145172038050297</v>
      </c>
      <c r="H5012" s="12">
        <v>-40295349.290000007</v>
      </c>
      <c r="I5012" s="12">
        <v>-7.31166045200378</v>
      </c>
      <c r="J5012" t="s">
        <v>24</v>
      </c>
      <c r="K5012" s="14">
        <v>320359.67698900006</v>
      </c>
      <c r="L5012" s="14">
        <v>734560.93386200012</v>
      </c>
      <c r="M5012" s="13">
        <v>0.43612403303928649</v>
      </c>
      <c r="N5012" s="12">
        <v>-3.188790844541741</v>
      </c>
      <c r="O5012" s="2">
        <f>DATE(LEFT(ALT[[#This Row],[DATEMTH]],4),RIGHT(ALT[[#This Row],[DATEMTH]],2),1)</f>
        <v>44136</v>
      </c>
      <c r="P5012" t="str">
        <f>IF(AND(ALT[[#This Row],[DATE]]&gt;=DATE(2023,6,1),ALT[[#This Row],[DATE]]&lt;=DATE(2024,5,31)),"Y","N")</f>
        <v>N</v>
      </c>
      <c r="Q5012" t="str">
        <f>LEFT(ALT[[#This Row],[DATEMTH]],4)</f>
        <v>2020</v>
      </c>
    </row>
    <row r="5013" spans="1:17" x14ac:dyDescent="0.25">
      <c r="A5013" t="s">
        <v>60</v>
      </c>
      <c r="B5013" t="s">
        <v>111</v>
      </c>
      <c r="C5013" t="s">
        <v>15</v>
      </c>
      <c r="D5013" t="s">
        <v>17</v>
      </c>
      <c r="E5013" s="14">
        <v>734560.93386200012</v>
      </c>
      <c r="F5013" s="14">
        <v>4048244.5265419977</v>
      </c>
      <c r="G5013" s="13">
        <v>0.18145172038050297</v>
      </c>
      <c r="H5013" s="12">
        <v>-40295349.290000007</v>
      </c>
      <c r="I5013" s="12">
        <v>-7.31166045200378</v>
      </c>
      <c r="J5013" t="s">
        <v>16</v>
      </c>
      <c r="K5013" s="14">
        <v>230654.38879699999</v>
      </c>
      <c r="L5013" s="14">
        <v>734560.93386200012</v>
      </c>
      <c r="M5013" s="13">
        <v>0.31400307062930788</v>
      </c>
      <c r="N5013" s="12">
        <v>-2.2958838333280602</v>
      </c>
      <c r="O5013" s="2">
        <f>DATE(LEFT(ALT[[#This Row],[DATEMTH]],4),RIGHT(ALT[[#This Row],[DATEMTH]],2),1)</f>
        <v>44136</v>
      </c>
      <c r="P5013" t="str">
        <f>IF(AND(ALT[[#This Row],[DATE]]&gt;=DATE(2023,6,1),ALT[[#This Row],[DATE]]&lt;=DATE(2024,5,31)),"Y","N")</f>
        <v>N</v>
      </c>
      <c r="Q5013" t="str">
        <f>LEFT(ALT[[#This Row],[DATEMTH]],4)</f>
        <v>2020</v>
      </c>
    </row>
    <row r="5014" spans="1:17" x14ac:dyDescent="0.25">
      <c r="A5014" t="s">
        <v>60</v>
      </c>
      <c r="B5014" t="s">
        <v>111</v>
      </c>
      <c r="C5014" t="s">
        <v>18</v>
      </c>
      <c r="D5014" t="s">
        <v>17</v>
      </c>
      <c r="E5014" s="14">
        <v>1321427.7448999989</v>
      </c>
      <c r="F5014" s="14">
        <v>4048244.5265419977</v>
      </c>
      <c r="G5014" s="13">
        <v>0.32641994233208033</v>
      </c>
      <c r="H5014" s="12">
        <v>-40295349.290000007</v>
      </c>
      <c r="I5014" s="12">
        <v>-13.153205591492835</v>
      </c>
      <c r="J5014" t="s">
        <v>16</v>
      </c>
      <c r="K5014" s="14">
        <v>563772.41435500013</v>
      </c>
      <c r="L5014" s="14">
        <v>1321427.7449</v>
      </c>
      <c r="M5014" s="13">
        <v>0.42663885069074586</v>
      </c>
      <c r="N5014" s="12">
        <v>-5.6116685164535953</v>
      </c>
      <c r="O5014" s="2">
        <f>DATE(LEFT(ALT[[#This Row],[DATEMTH]],4),RIGHT(ALT[[#This Row],[DATEMTH]],2),1)</f>
        <v>44136</v>
      </c>
      <c r="P5014" t="str">
        <f>IF(AND(ALT[[#This Row],[DATE]]&gt;=DATE(2023,6,1),ALT[[#This Row],[DATE]]&lt;=DATE(2024,5,31)),"Y","N")</f>
        <v>N</v>
      </c>
      <c r="Q5014" t="str">
        <f>LEFT(ALT[[#This Row],[DATEMTH]],4)</f>
        <v>2020</v>
      </c>
    </row>
    <row r="5015" spans="1:17" x14ac:dyDescent="0.25">
      <c r="A5015" t="s">
        <v>60</v>
      </c>
      <c r="B5015" t="s">
        <v>111</v>
      </c>
      <c r="C5015" t="s">
        <v>18</v>
      </c>
      <c r="D5015" t="s">
        <v>17</v>
      </c>
      <c r="E5015" s="14">
        <v>1321427.7448999989</v>
      </c>
      <c r="F5015" s="14">
        <v>4048244.5265419977</v>
      </c>
      <c r="G5015" s="13">
        <v>0.32641994233208033</v>
      </c>
      <c r="H5015" s="12">
        <v>-40295349.290000007</v>
      </c>
      <c r="I5015" s="12">
        <v>-13.153205591492835</v>
      </c>
      <c r="J5015" t="s">
        <v>25</v>
      </c>
      <c r="K5015" s="14">
        <v>125959.09518600004</v>
      </c>
      <c r="L5015" s="14">
        <v>1321427.7449</v>
      </c>
      <c r="M5015" s="13">
        <v>9.5320455978114851E-2</v>
      </c>
      <c r="N5015" s="12">
        <v>-1.253769554554987</v>
      </c>
      <c r="O5015" s="2">
        <f>DATE(LEFT(ALT[[#This Row],[DATEMTH]],4),RIGHT(ALT[[#This Row],[DATEMTH]],2),1)</f>
        <v>44136</v>
      </c>
      <c r="P5015" t="str">
        <f>IF(AND(ALT[[#This Row],[DATE]]&gt;=DATE(2023,6,1),ALT[[#This Row],[DATE]]&lt;=DATE(2024,5,31)),"Y","N")</f>
        <v>N</v>
      </c>
      <c r="Q5015" t="str">
        <f>LEFT(ALT[[#This Row],[DATEMTH]],4)</f>
        <v>2020</v>
      </c>
    </row>
    <row r="5016" spans="1:17" x14ac:dyDescent="0.25">
      <c r="A5016" t="s">
        <v>60</v>
      </c>
      <c r="B5016" t="s">
        <v>111</v>
      </c>
      <c r="C5016" t="s">
        <v>18</v>
      </c>
      <c r="D5016" t="s">
        <v>17</v>
      </c>
      <c r="E5016" s="14">
        <v>1321427.7448999989</v>
      </c>
      <c r="F5016" s="14">
        <v>4048244.5265419977</v>
      </c>
      <c r="G5016" s="13">
        <v>0.32641994233208033</v>
      </c>
      <c r="H5016" s="12">
        <v>-40295349.290000007</v>
      </c>
      <c r="I5016" s="12">
        <v>-13.153205591492835</v>
      </c>
      <c r="J5016" t="s">
        <v>26</v>
      </c>
      <c r="K5016" s="14">
        <v>296784.890373</v>
      </c>
      <c r="L5016" s="14">
        <v>1321427.7449</v>
      </c>
      <c r="M5016" s="13">
        <v>0.2245941115724488</v>
      </c>
      <c r="N5016" s="12">
        <v>-2.9541325241510989</v>
      </c>
      <c r="O5016" s="2">
        <f>DATE(LEFT(ALT[[#This Row],[DATEMTH]],4),RIGHT(ALT[[#This Row],[DATEMTH]],2),1)</f>
        <v>44136</v>
      </c>
      <c r="P5016" t="str">
        <f>IF(AND(ALT[[#This Row],[DATE]]&gt;=DATE(2023,6,1),ALT[[#This Row],[DATE]]&lt;=DATE(2024,5,31)),"Y","N")</f>
        <v>N</v>
      </c>
      <c r="Q5016" t="str">
        <f>LEFT(ALT[[#This Row],[DATEMTH]],4)</f>
        <v>2020</v>
      </c>
    </row>
    <row r="5017" spans="1:17" x14ac:dyDescent="0.25">
      <c r="A5017" t="s">
        <v>60</v>
      </c>
      <c r="B5017" t="s">
        <v>111</v>
      </c>
      <c r="C5017" t="s">
        <v>18</v>
      </c>
      <c r="D5017" t="s">
        <v>17</v>
      </c>
      <c r="E5017" s="14">
        <v>1321427.7448999989</v>
      </c>
      <c r="F5017" s="14">
        <v>4048244.5265419977</v>
      </c>
      <c r="G5017" s="13">
        <v>0.32641994233208033</v>
      </c>
      <c r="H5017" s="12">
        <v>-40295349.290000007</v>
      </c>
      <c r="I5017" s="12">
        <v>-13.153205591492835</v>
      </c>
      <c r="J5017" t="s">
        <v>24</v>
      </c>
      <c r="K5017" s="14">
        <v>334911.34498599987</v>
      </c>
      <c r="L5017" s="14">
        <v>1321427.7449</v>
      </c>
      <c r="M5017" s="13">
        <v>0.2534465817586905</v>
      </c>
      <c r="N5017" s="12">
        <v>-3.3336349963331537</v>
      </c>
      <c r="O5017" s="2">
        <f>DATE(LEFT(ALT[[#This Row],[DATEMTH]],4),RIGHT(ALT[[#This Row],[DATEMTH]],2),1)</f>
        <v>44136</v>
      </c>
      <c r="P5017" t="str">
        <f>IF(AND(ALT[[#This Row],[DATE]]&gt;=DATE(2023,6,1),ALT[[#This Row],[DATE]]&lt;=DATE(2024,5,31)),"Y","N")</f>
        <v>N</v>
      </c>
      <c r="Q5017" t="str">
        <f>LEFT(ALT[[#This Row],[DATEMTH]],4)</f>
        <v>2020</v>
      </c>
    </row>
    <row r="5018" spans="1:17" x14ac:dyDescent="0.25">
      <c r="A5018" t="s">
        <v>60</v>
      </c>
      <c r="B5018" t="s">
        <v>111</v>
      </c>
      <c r="C5018" t="s">
        <v>19</v>
      </c>
      <c r="D5018" t="s">
        <v>17</v>
      </c>
      <c r="E5018" s="14">
        <v>1030626.3859160006</v>
      </c>
      <c r="F5018" s="14">
        <v>4048244.5265419977</v>
      </c>
      <c r="G5018" s="13">
        <v>0.25458600120590036</v>
      </c>
      <c r="H5018" s="12">
        <v>-40295349.290000007</v>
      </c>
      <c r="I5018" s="12">
        <v>-10.258631842936117</v>
      </c>
      <c r="J5018" t="s">
        <v>24</v>
      </c>
      <c r="K5018" s="14">
        <v>285149.62192100001</v>
      </c>
      <c r="L5018" s="14">
        <v>1030626.385916</v>
      </c>
      <c r="M5018" s="13">
        <v>0.2766760349023713</v>
      </c>
      <c r="N5018" s="12">
        <v>-2.8383175818267707</v>
      </c>
      <c r="O5018" s="2">
        <f>DATE(LEFT(ALT[[#This Row],[DATEMTH]],4),RIGHT(ALT[[#This Row],[DATEMTH]],2),1)</f>
        <v>44136</v>
      </c>
      <c r="P5018" t="str">
        <f>IF(AND(ALT[[#This Row],[DATE]]&gt;=DATE(2023,6,1),ALT[[#This Row],[DATE]]&lt;=DATE(2024,5,31)),"Y","N")</f>
        <v>N</v>
      </c>
      <c r="Q5018" t="str">
        <f>LEFT(ALT[[#This Row],[DATEMTH]],4)</f>
        <v>2020</v>
      </c>
    </row>
    <row r="5019" spans="1:17" x14ac:dyDescent="0.25">
      <c r="A5019" t="s">
        <v>60</v>
      </c>
      <c r="B5019" t="s">
        <v>111</v>
      </c>
      <c r="C5019" t="s">
        <v>19</v>
      </c>
      <c r="D5019" t="s">
        <v>17</v>
      </c>
      <c r="E5019" s="14">
        <v>1030626.3859160006</v>
      </c>
      <c r="F5019" s="14">
        <v>4048244.5265419977</v>
      </c>
      <c r="G5019" s="13">
        <v>0.25458600120590036</v>
      </c>
      <c r="H5019" s="12">
        <v>-40295349.290000007</v>
      </c>
      <c r="I5019" s="12">
        <v>-10.258631842936117</v>
      </c>
      <c r="J5019" t="s">
        <v>25</v>
      </c>
      <c r="K5019" s="14">
        <v>716641.57311799994</v>
      </c>
      <c r="L5019" s="14">
        <v>1030626.385916</v>
      </c>
      <c r="M5019" s="13">
        <v>0.69534564892889228</v>
      </c>
      <c r="N5019" s="12">
        <v>-7.1332950159490123</v>
      </c>
      <c r="O5019" s="2">
        <f>DATE(LEFT(ALT[[#This Row],[DATEMTH]],4),RIGHT(ALT[[#This Row],[DATEMTH]],2),1)</f>
        <v>44136</v>
      </c>
      <c r="P5019" t="str">
        <f>IF(AND(ALT[[#This Row],[DATE]]&gt;=DATE(2023,6,1),ALT[[#This Row],[DATE]]&lt;=DATE(2024,5,31)),"Y","N")</f>
        <v>N</v>
      </c>
      <c r="Q5019" t="str">
        <f>LEFT(ALT[[#This Row],[DATEMTH]],4)</f>
        <v>2020</v>
      </c>
    </row>
    <row r="5020" spans="1:17" x14ac:dyDescent="0.25">
      <c r="A5020" t="s">
        <v>60</v>
      </c>
      <c r="B5020" t="s">
        <v>111</v>
      </c>
      <c r="C5020" t="s">
        <v>19</v>
      </c>
      <c r="D5020" t="s">
        <v>17</v>
      </c>
      <c r="E5020" s="14">
        <v>1030626.3859160006</v>
      </c>
      <c r="F5020" s="14">
        <v>4048244.5265419977</v>
      </c>
      <c r="G5020" s="13">
        <v>0.25458600120590036</v>
      </c>
      <c r="H5020" s="12">
        <v>-40295349.290000007</v>
      </c>
      <c r="I5020" s="12">
        <v>-10.258631842936117</v>
      </c>
      <c r="J5020" t="s">
        <v>16</v>
      </c>
      <c r="K5020" s="14">
        <v>350.30736300000007</v>
      </c>
      <c r="L5020" s="14">
        <v>1030626.385916</v>
      </c>
      <c r="M5020" s="13">
        <v>3.3989753007211622E-4</v>
      </c>
      <c r="N5020" s="12">
        <v>-3.4868836253331478E-3</v>
      </c>
      <c r="O5020" s="2">
        <f>DATE(LEFT(ALT[[#This Row],[DATEMTH]],4),RIGHT(ALT[[#This Row],[DATEMTH]],2),1)</f>
        <v>44136</v>
      </c>
      <c r="P5020" t="str">
        <f>IF(AND(ALT[[#This Row],[DATE]]&gt;=DATE(2023,6,1),ALT[[#This Row],[DATE]]&lt;=DATE(2024,5,31)),"Y","N")</f>
        <v>N</v>
      </c>
      <c r="Q5020" t="str">
        <f>LEFT(ALT[[#This Row],[DATEMTH]],4)</f>
        <v>2020</v>
      </c>
    </row>
    <row r="5021" spans="1:17" x14ac:dyDescent="0.25">
      <c r="A5021" t="s">
        <v>60</v>
      </c>
      <c r="B5021" t="s">
        <v>111</v>
      </c>
      <c r="C5021" t="s">
        <v>19</v>
      </c>
      <c r="D5021" t="s">
        <v>17</v>
      </c>
      <c r="E5021" s="14">
        <v>1030626.3859160006</v>
      </c>
      <c r="F5021" s="14">
        <v>4048244.5265419977</v>
      </c>
      <c r="G5021" s="13">
        <v>0.25458600120590036</v>
      </c>
      <c r="H5021" s="12">
        <v>-40295349.290000007</v>
      </c>
      <c r="I5021" s="12">
        <v>-10.258631842936117</v>
      </c>
      <c r="J5021" t="s">
        <v>26</v>
      </c>
      <c r="K5021" s="14">
        <v>28484.883513999994</v>
      </c>
      <c r="L5021" s="14">
        <v>1030626.385916</v>
      </c>
      <c r="M5021" s="13">
        <v>2.7638418638664293E-2</v>
      </c>
      <c r="N5021" s="12">
        <v>-0.28353236153500061</v>
      </c>
      <c r="O5021" s="2">
        <f>DATE(LEFT(ALT[[#This Row],[DATEMTH]],4),RIGHT(ALT[[#This Row],[DATEMTH]],2),1)</f>
        <v>44136</v>
      </c>
      <c r="P5021" t="str">
        <f>IF(AND(ALT[[#This Row],[DATE]]&gt;=DATE(2023,6,1),ALT[[#This Row],[DATE]]&lt;=DATE(2024,5,31)),"Y","N")</f>
        <v>N</v>
      </c>
      <c r="Q5021" t="str">
        <f>LEFT(ALT[[#This Row],[DATEMTH]],4)</f>
        <v>2020</v>
      </c>
    </row>
    <row r="5022" spans="1:17" x14ac:dyDescent="0.25">
      <c r="A5022" t="s">
        <v>60</v>
      </c>
      <c r="B5022" t="s">
        <v>111</v>
      </c>
      <c r="C5022" t="s">
        <v>20</v>
      </c>
      <c r="D5022" t="s">
        <v>17</v>
      </c>
      <c r="E5022" s="14">
        <v>961629.46186399902</v>
      </c>
      <c r="F5022" s="14">
        <v>4048244.5265419977</v>
      </c>
      <c r="G5022" s="13">
        <v>0.23754233608151656</v>
      </c>
      <c r="H5022" s="12">
        <v>-40295349.290000007</v>
      </c>
      <c r="I5022" s="12">
        <v>-9.5718514035672815</v>
      </c>
      <c r="J5022" t="s">
        <v>25</v>
      </c>
      <c r="K5022" s="14">
        <v>151549.367627</v>
      </c>
      <c r="L5022" s="14">
        <v>961629.46186400019</v>
      </c>
      <c r="M5022" s="13">
        <v>0.15759642735283946</v>
      </c>
      <c r="N5022" s="12">
        <v>-1.5084895843544655</v>
      </c>
      <c r="O5022" s="2">
        <f>DATE(LEFT(ALT[[#This Row],[DATEMTH]],4),RIGHT(ALT[[#This Row],[DATEMTH]],2),1)</f>
        <v>44136</v>
      </c>
      <c r="P5022" t="str">
        <f>IF(AND(ALT[[#This Row],[DATE]]&gt;=DATE(2023,6,1),ALT[[#This Row],[DATE]]&lt;=DATE(2024,5,31)),"Y","N")</f>
        <v>N</v>
      </c>
      <c r="Q5022" t="str">
        <f>LEFT(ALT[[#This Row],[DATEMTH]],4)</f>
        <v>2020</v>
      </c>
    </row>
    <row r="5023" spans="1:17" x14ac:dyDescent="0.25">
      <c r="A5023" t="s">
        <v>60</v>
      </c>
      <c r="B5023" t="s">
        <v>111</v>
      </c>
      <c r="C5023" t="s">
        <v>20</v>
      </c>
      <c r="D5023" t="s">
        <v>17</v>
      </c>
      <c r="E5023" s="14">
        <v>961629.46186399902</v>
      </c>
      <c r="F5023" s="14">
        <v>4048244.5265419977</v>
      </c>
      <c r="G5023" s="13">
        <v>0.23754233608151656</v>
      </c>
      <c r="H5023" s="12">
        <v>-40295349.290000007</v>
      </c>
      <c r="I5023" s="12">
        <v>-9.5718514035672815</v>
      </c>
      <c r="J5023" t="s">
        <v>24</v>
      </c>
      <c r="K5023" s="14">
        <v>386013.47369200009</v>
      </c>
      <c r="L5023" s="14">
        <v>961629.46186400019</v>
      </c>
      <c r="M5023" s="13">
        <v>0.40141602249140801</v>
      </c>
      <c r="N5023" s="12">
        <v>-3.8422945182987793</v>
      </c>
      <c r="O5023" s="2">
        <f>DATE(LEFT(ALT[[#This Row],[DATEMTH]],4),RIGHT(ALT[[#This Row],[DATEMTH]],2),1)</f>
        <v>44136</v>
      </c>
      <c r="P5023" t="str">
        <f>IF(AND(ALT[[#This Row],[DATE]]&gt;=DATE(2023,6,1),ALT[[#This Row],[DATE]]&lt;=DATE(2024,5,31)),"Y","N")</f>
        <v>N</v>
      </c>
      <c r="Q5023" t="str">
        <f>LEFT(ALT[[#This Row],[DATEMTH]],4)</f>
        <v>2020</v>
      </c>
    </row>
    <row r="5024" spans="1:17" x14ac:dyDescent="0.25">
      <c r="A5024" t="s">
        <v>60</v>
      </c>
      <c r="B5024" t="s">
        <v>111</v>
      </c>
      <c r="C5024" t="s">
        <v>20</v>
      </c>
      <c r="D5024" t="s">
        <v>17</v>
      </c>
      <c r="E5024" s="14">
        <v>961629.46186399902</v>
      </c>
      <c r="F5024" s="14">
        <v>4048244.5265419977</v>
      </c>
      <c r="G5024" s="13">
        <v>0.23754233608151656</v>
      </c>
      <c r="H5024" s="12">
        <v>-40295349.290000007</v>
      </c>
      <c r="I5024" s="12">
        <v>-9.5718514035672815</v>
      </c>
      <c r="J5024" t="s">
        <v>16</v>
      </c>
      <c r="K5024" s="14">
        <v>371737.043121</v>
      </c>
      <c r="L5024" s="14">
        <v>961629.46186400019</v>
      </c>
      <c r="M5024" s="13">
        <v>0.38656993973586617</v>
      </c>
      <c r="N5024" s="12">
        <v>-3.7001900202376699</v>
      </c>
      <c r="O5024" s="2">
        <f>DATE(LEFT(ALT[[#This Row],[DATEMTH]],4),RIGHT(ALT[[#This Row],[DATEMTH]],2),1)</f>
        <v>44136</v>
      </c>
      <c r="P5024" t="str">
        <f>IF(AND(ALT[[#This Row],[DATE]]&gt;=DATE(2023,6,1),ALT[[#This Row],[DATE]]&lt;=DATE(2024,5,31)),"Y","N")</f>
        <v>N</v>
      </c>
      <c r="Q5024" t="str">
        <f>LEFT(ALT[[#This Row],[DATEMTH]],4)</f>
        <v>2020</v>
      </c>
    </row>
    <row r="5025" spans="1:17" x14ac:dyDescent="0.25">
      <c r="A5025" t="s">
        <v>60</v>
      </c>
      <c r="B5025" t="s">
        <v>111</v>
      </c>
      <c r="C5025" t="s">
        <v>20</v>
      </c>
      <c r="D5025" t="s">
        <v>17</v>
      </c>
      <c r="E5025" s="14">
        <v>961629.46186399902</v>
      </c>
      <c r="F5025" s="14">
        <v>4048244.5265419977</v>
      </c>
      <c r="G5025" s="13">
        <v>0.23754233608151656</v>
      </c>
      <c r="H5025" s="12">
        <v>-40295349.290000007</v>
      </c>
      <c r="I5025" s="12">
        <v>-9.5718514035672815</v>
      </c>
      <c r="J5025" t="s">
        <v>26</v>
      </c>
      <c r="K5025" s="14">
        <v>52329.577424000017</v>
      </c>
      <c r="L5025" s="14">
        <v>961629.46186400019</v>
      </c>
      <c r="M5025" s="13">
        <v>5.4417610419886242E-2</v>
      </c>
      <c r="N5025" s="12">
        <v>-0.52087728067636563</v>
      </c>
      <c r="O5025" s="2">
        <f>DATE(LEFT(ALT[[#This Row],[DATEMTH]],4),RIGHT(ALT[[#This Row],[DATEMTH]],2),1)</f>
        <v>44136</v>
      </c>
      <c r="P5025" t="str">
        <f>IF(AND(ALT[[#This Row],[DATE]]&gt;=DATE(2023,6,1),ALT[[#This Row],[DATE]]&lt;=DATE(2024,5,31)),"Y","N")</f>
        <v>N</v>
      </c>
      <c r="Q5025" t="str">
        <f>LEFT(ALT[[#This Row],[DATEMTH]],4)</f>
        <v>2020</v>
      </c>
    </row>
    <row r="5026" spans="1:17" x14ac:dyDescent="0.25">
      <c r="A5026" t="s">
        <v>60</v>
      </c>
      <c r="B5026" t="s">
        <v>111</v>
      </c>
      <c r="C5026" t="s">
        <v>15</v>
      </c>
      <c r="D5026" t="s">
        <v>23</v>
      </c>
      <c r="E5026" s="14">
        <v>734560.93386200012</v>
      </c>
      <c r="F5026" s="14">
        <v>4048244.5265419977</v>
      </c>
      <c r="G5026" s="13">
        <v>0.18145172038050297</v>
      </c>
      <c r="H5026" s="12">
        <v>0</v>
      </c>
      <c r="I5026" s="12">
        <v>0</v>
      </c>
      <c r="J5026" t="s">
        <v>26</v>
      </c>
      <c r="K5026" s="14">
        <v>82454.461720000036</v>
      </c>
      <c r="L5026" s="14">
        <v>734560.93386200012</v>
      </c>
      <c r="M5026" s="13">
        <v>0.11224999577161085</v>
      </c>
      <c r="N5026" s="12">
        <v>0</v>
      </c>
      <c r="O5026" s="2">
        <f>DATE(LEFT(ALT[[#This Row],[DATEMTH]],4),RIGHT(ALT[[#This Row],[DATEMTH]],2),1)</f>
        <v>44136</v>
      </c>
      <c r="P5026" t="str">
        <f>IF(AND(ALT[[#This Row],[DATE]]&gt;=DATE(2023,6,1),ALT[[#This Row],[DATE]]&lt;=DATE(2024,5,31)),"Y","N")</f>
        <v>N</v>
      </c>
      <c r="Q5026" t="str">
        <f>LEFT(ALT[[#This Row],[DATEMTH]],4)</f>
        <v>2020</v>
      </c>
    </row>
    <row r="5027" spans="1:17" x14ac:dyDescent="0.25">
      <c r="A5027" t="s">
        <v>60</v>
      </c>
      <c r="B5027" t="s">
        <v>111</v>
      </c>
      <c r="C5027" t="s">
        <v>15</v>
      </c>
      <c r="D5027" t="s">
        <v>23</v>
      </c>
      <c r="E5027" s="14">
        <v>734560.93386200012</v>
      </c>
      <c r="F5027" s="14">
        <v>4048244.5265419977</v>
      </c>
      <c r="G5027" s="13">
        <v>0.18145172038050297</v>
      </c>
      <c r="H5027" s="12">
        <v>0</v>
      </c>
      <c r="I5027" s="12">
        <v>0</v>
      </c>
      <c r="J5027" t="s">
        <v>25</v>
      </c>
      <c r="K5027" s="14">
        <v>101092.40635600004</v>
      </c>
      <c r="L5027" s="14">
        <v>734560.93386200012</v>
      </c>
      <c r="M5027" s="13">
        <v>0.13762290055979479</v>
      </c>
      <c r="N5027" s="12">
        <v>0</v>
      </c>
      <c r="O5027" s="2">
        <f>DATE(LEFT(ALT[[#This Row],[DATEMTH]],4),RIGHT(ALT[[#This Row],[DATEMTH]],2),1)</f>
        <v>44136</v>
      </c>
      <c r="P5027" t="str">
        <f>IF(AND(ALT[[#This Row],[DATE]]&gt;=DATE(2023,6,1),ALT[[#This Row],[DATE]]&lt;=DATE(2024,5,31)),"Y","N")</f>
        <v>N</v>
      </c>
      <c r="Q5027" t="str">
        <f>LEFT(ALT[[#This Row],[DATEMTH]],4)</f>
        <v>2020</v>
      </c>
    </row>
    <row r="5028" spans="1:17" x14ac:dyDescent="0.25">
      <c r="A5028" t="s">
        <v>60</v>
      </c>
      <c r="B5028" t="s">
        <v>111</v>
      </c>
      <c r="C5028" t="s">
        <v>15</v>
      </c>
      <c r="D5028" t="s">
        <v>23</v>
      </c>
      <c r="E5028" s="14">
        <v>734560.93386200012</v>
      </c>
      <c r="F5028" s="14">
        <v>4048244.5265419977</v>
      </c>
      <c r="G5028" s="13">
        <v>0.18145172038050297</v>
      </c>
      <c r="H5028" s="12">
        <v>0</v>
      </c>
      <c r="I5028" s="12">
        <v>0</v>
      </c>
      <c r="J5028" t="s">
        <v>24</v>
      </c>
      <c r="K5028" s="14">
        <v>320359.67698900006</v>
      </c>
      <c r="L5028" s="14">
        <v>734560.93386200012</v>
      </c>
      <c r="M5028" s="13">
        <v>0.43612403303928649</v>
      </c>
      <c r="N5028" s="12">
        <v>0</v>
      </c>
      <c r="O5028" s="2">
        <f>DATE(LEFT(ALT[[#This Row],[DATEMTH]],4),RIGHT(ALT[[#This Row],[DATEMTH]],2),1)</f>
        <v>44136</v>
      </c>
      <c r="P5028" t="str">
        <f>IF(AND(ALT[[#This Row],[DATE]]&gt;=DATE(2023,6,1),ALT[[#This Row],[DATE]]&lt;=DATE(2024,5,31)),"Y","N")</f>
        <v>N</v>
      </c>
      <c r="Q5028" t="str">
        <f>LEFT(ALT[[#This Row],[DATEMTH]],4)</f>
        <v>2020</v>
      </c>
    </row>
    <row r="5029" spans="1:17" x14ac:dyDescent="0.25">
      <c r="A5029" t="s">
        <v>60</v>
      </c>
      <c r="B5029" t="s">
        <v>111</v>
      </c>
      <c r="C5029" t="s">
        <v>15</v>
      </c>
      <c r="D5029" t="s">
        <v>23</v>
      </c>
      <c r="E5029" s="14">
        <v>734560.93386200012</v>
      </c>
      <c r="F5029" s="14">
        <v>4048244.5265419977</v>
      </c>
      <c r="G5029" s="13">
        <v>0.18145172038050297</v>
      </c>
      <c r="H5029" s="12">
        <v>0</v>
      </c>
      <c r="I5029" s="12">
        <v>0</v>
      </c>
      <c r="J5029" t="s">
        <v>16</v>
      </c>
      <c r="K5029" s="14">
        <v>230654.38879699999</v>
      </c>
      <c r="L5029" s="14">
        <v>734560.93386200012</v>
      </c>
      <c r="M5029" s="13">
        <v>0.31400307062930788</v>
      </c>
      <c r="N5029" s="12">
        <v>0</v>
      </c>
      <c r="O5029" s="2">
        <f>DATE(LEFT(ALT[[#This Row],[DATEMTH]],4),RIGHT(ALT[[#This Row],[DATEMTH]],2),1)</f>
        <v>44136</v>
      </c>
      <c r="P5029" t="str">
        <f>IF(AND(ALT[[#This Row],[DATE]]&gt;=DATE(2023,6,1),ALT[[#This Row],[DATE]]&lt;=DATE(2024,5,31)),"Y","N")</f>
        <v>N</v>
      </c>
      <c r="Q5029" t="str">
        <f>LEFT(ALT[[#This Row],[DATEMTH]],4)</f>
        <v>2020</v>
      </c>
    </row>
    <row r="5030" spans="1:17" x14ac:dyDescent="0.25">
      <c r="A5030" t="s">
        <v>60</v>
      </c>
      <c r="B5030" t="s">
        <v>111</v>
      </c>
      <c r="C5030" t="s">
        <v>18</v>
      </c>
      <c r="D5030" t="s">
        <v>23</v>
      </c>
      <c r="E5030" s="14">
        <v>1321427.7448999989</v>
      </c>
      <c r="F5030" s="14">
        <v>4048244.5265419977</v>
      </c>
      <c r="G5030" s="13">
        <v>0.32641994233208033</v>
      </c>
      <c r="H5030" s="12">
        <v>0</v>
      </c>
      <c r="I5030" s="12">
        <v>0</v>
      </c>
      <c r="J5030" t="s">
        <v>25</v>
      </c>
      <c r="K5030" s="14">
        <v>125959.09518600004</v>
      </c>
      <c r="L5030" s="14">
        <v>1321427.7449</v>
      </c>
      <c r="M5030" s="13">
        <v>9.5320455978114851E-2</v>
      </c>
      <c r="N5030" s="12">
        <v>0</v>
      </c>
      <c r="O5030" s="2">
        <f>DATE(LEFT(ALT[[#This Row],[DATEMTH]],4),RIGHT(ALT[[#This Row],[DATEMTH]],2),1)</f>
        <v>44136</v>
      </c>
      <c r="P5030" t="str">
        <f>IF(AND(ALT[[#This Row],[DATE]]&gt;=DATE(2023,6,1),ALT[[#This Row],[DATE]]&lt;=DATE(2024,5,31)),"Y","N")</f>
        <v>N</v>
      </c>
      <c r="Q5030" t="str">
        <f>LEFT(ALT[[#This Row],[DATEMTH]],4)</f>
        <v>2020</v>
      </c>
    </row>
    <row r="5031" spans="1:17" x14ac:dyDescent="0.25">
      <c r="A5031" t="s">
        <v>60</v>
      </c>
      <c r="B5031" t="s">
        <v>111</v>
      </c>
      <c r="C5031" t="s">
        <v>18</v>
      </c>
      <c r="D5031" t="s">
        <v>23</v>
      </c>
      <c r="E5031" s="14">
        <v>1321427.7448999989</v>
      </c>
      <c r="F5031" s="14">
        <v>4048244.5265419977</v>
      </c>
      <c r="G5031" s="13">
        <v>0.32641994233208033</v>
      </c>
      <c r="H5031" s="12">
        <v>0</v>
      </c>
      <c r="I5031" s="12">
        <v>0</v>
      </c>
      <c r="J5031" t="s">
        <v>16</v>
      </c>
      <c r="K5031" s="14">
        <v>563772.41435500013</v>
      </c>
      <c r="L5031" s="14">
        <v>1321427.7449</v>
      </c>
      <c r="M5031" s="13">
        <v>0.42663885069074586</v>
      </c>
      <c r="N5031" s="12">
        <v>0</v>
      </c>
      <c r="O5031" s="2">
        <f>DATE(LEFT(ALT[[#This Row],[DATEMTH]],4),RIGHT(ALT[[#This Row],[DATEMTH]],2),1)</f>
        <v>44136</v>
      </c>
      <c r="P5031" t="str">
        <f>IF(AND(ALT[[#This Row],[DATE]]&gt;=DATE(2023,6,1),ALT[[#This Row],[DATE]]&lt;=DATE(2024,5,31)),"Y","N")</f>
        <v>N</v>
      </c>
      <c r="Q5031" t="str">
        <f>LEFT(ALT[[#This Row],[DATEMTH]],4)</f>
        <v>2020</v>
      </c>
    </row>
    <row r="5032" spans="1:17" x14ac:dyDescent="0.25">
      <c r="A5032" t="s">
        <v>60</v>
      </c>
      <c r="B5032" t="s">
        <v>111</v>
      </c>
      <c r="C5032" t="s">
        <v>18</v>
      </c>
      <c r="D5032" t="s">
        <v>23</v>
      </c>
      <c r="E5032" s="14">
        <v>1321427.7448999989</v>
      </c>
      <c r="F5032" s="14">
        <v>4048244.5265419977</v>
      </c>
      <c r="G5032" s="13">
        <v>0.32641994233208033</v>
      </c>
      <c r="H5032" s="12">
        <v>0</v>
      </c>
      <c r="I5032" s="12">
        <v>0</v>
      </c>
      <c r="J5032" t="s">
        <v>26</v>
      </c>
      <c r="K5032" s="14">
        <v>296784.890373</v>
      </c>
      <c r="L5032" s="14">
        <v>1321427.7449</v>
      </c>
      <c r="M5032" s="13">
        <v>0.2245941115724488</v>
      </c>
      <c r="N5032" s="12">
        <v>0</v>
      </c>
      <c r="O5032" s="2">
        <f>DATE(LEFT(ALT[[#This Row],[DATEMTH]],4),RIGHT(ALT[[#This Row],[DATEMTH]],2),1)</f>
        <v>44136</v>
      </c>
      <c r="P5032" t="str">
        <f>IF(AND(ALT[[#This Row],[DATE]]&gt;=DATE(2023,6,1),ALT[[#This Row],[DATE]]&lt;=DATE(2024,5,31)),"Y","N")</f>
        <v>N</v>
      </c>
      <c r="Q5032" t="str">
        <f>LEFT(ALT[[#This Row],[DATEMTH]],4)</f>
        <v>2020</v>
      </c>
    </row>
    <row r="5033" spans="1:17" x14ac:dyDescent="0.25">
      <c r="A5033" t="s">
        <v>60</v>
      </c>
      <c r="B5033" t="s">
        <v>111</v>
      </c>
      <c r="C5033" t="s">
        <v>18</v>
      </c>
      <c r="D5033" t="s">
        <v>23</v>
      </c>
      <c r="E5033" s="14">
        <v>1321427.7448999989</v>
      </c>
      <c r="F5033" s="14">
        <v>4048244.5265419977</v>
      </c>
      <c r="G5033" s="13">
        <v>0.32641994233208033</v>
      </c>
      <c r="H5033" s="12">
        <v>0</v>
      </c>
      <c r="I5033" s="12">
        <v>0</v>
      </c>
      <c r="J5033" t="s">
        <v>24</v>
      </c>
      <c r="K5033" s="14">
        <v>334911.34498599987</v>
      </c>
      <c r="L5033" s="14">
        <v>1321427.7449</v>
      </c>
      <c r="M5033" s="13">
        <v>0.2534465817586905</v>
      </c>
      <c r="N5033" s="12">
        <v>0</v>
      </c>
      <c r="O5033" s="2">
        <f>DATE(LEFT(ALT[[#This Row],[DATEMTH]],4),RIGHT(ALT[[#This Row],[DATEMTH]],2),1)</f>
        <v>44136</v>
      </c>
      <c r="P5033" t="str">
        <f>IF(AND(ALT[[#This Row],[DATE]]&gt;=DATE(2023,6,1),ALT[[#This Row],[DATE]]&lt;=DATE(2024,5,31)),"Y","N")</f>
        <v>N</v>
      </c>
      <c r="Q5033" t="str">
        <f>LEFT(ALT[[#This Row],[DATEMTH]],4)</f>
        <v>2020</v>
      </c>
    </row>
    <row r="5034" spans="1:17" x14ac:dyDescent="0.25">
      <c r="A5034" t="s">
        <v>60</v>
      </c>
      <c r="B5034" t="s">
        <v>111</v>
      </c>
      <c r="C5034" t="s">
        <v>19</v>
      </c>
      <c r="D5034" t="s">
        <v>23</v>
      </c>
      <c r="E5034" s="14">
        <v>1030626.3859160006</v>
      </c>
      <c r="F5034" s="14">
        <v>4048244.5265419977</v>
      </c>
      <c r="G5034" s="13">
        <v>0.25458600120590036</v>
      </c>
      <c r="H5034" s="12">
        <v>0</v>
      </c>
      <c r="I5034" s="12">
        <v>0</v>
      </c>
      <c r="J5034" t="s">
        <v>24</v>
      </c>
      <c r="K5034" s="14">
        <v>285149.62192100001</v>
      </c>
      <c r="L5034" s="14">
        <v>1030626.385916</v>
      </c>
      <c r="M5034" s="13">
        <v>0.2766760349023713</v>
      </c>
      <c r="N5034" s="12">
        <v>0</v>
      </c>
      <c r="O5034" s="2">
        <f>DATE(LEFT(ALT[[#This Row],[DATEMTH]],4),RIGHT(ALT[[#This Row],[DATEMTH]],2),1)</f>
        <v>44136</v>
      </c>
      <c r="P5034" t="str">
        <f>IF(AND(ALT[[#This Row],[DATE]]&gt;=DATE(2023,6,1),ALT[[#This Row],[DATE]]&lt;=DATE(2024,5,31)),"Y","N")</f>
        <v>N</v>
      </c>
      <c r="Q5034" t="str">
        <f>LEFT(ALT[[#This Row],[DATEMTH]],4)</f>
        <v>2020</v>
      </c>
    </row>
    <row r="5035" spans="1:17" x14ac:dyDescent="0.25">
      <c r="A5035" t="s">
        <v>60</v>
      </c>
      <c r="B5035" t="s">
        <v>111</v>
      </c>
      <c r="C5035" t="s">
        <v>19</v>
      </c>
      <c r="D5035" t="s">
        <v>23</v>
      </c>
      <c r="E5035" s="14">
        <v>1030626.3859160006</v>
      </c>
      <c r="F5035" s="14">
        <v>4048244.5265419977</v>
      </c>
      <c r="G5035" s="13">
        <v>0.25458600120590036</v>
      </c>
      <c r="H5035" s="12">
        <v>0</v>
      </c>
      <c r="I5035" s="12">
        <v>0</v>
      </c>
      <c r="J5035" t="s">
        <v>25</v>
      </c>
      <c r="K5035" s="14">
        <v>716641.57311799994</v>
      </c>
      <c r="L5035" s="14">
        <v>1030626.385916</v>
      </c>
      <c r="M5035" s="13">
        <v>0.69534564892889228</v>
      </c>
      <c r="N5035" s="12">
        <v>0</v>
      </c>
      <c r="O5035" s="2">
        <f>DATE(LEFT(ALT[[#This Row],[DATEMTH]],4),RIGHT(ALT[[#This Row],[DATEMTH]],2),1)</f>
        <v>44136</v>
      </c>
      <c r="P5035" t="str">
        <f>IF(AND(ALT[[#This Row],[DATE]]&gt;=DATE(2023,6,1),ALT[[#This Row],[DATE]]&lt;=DATE(2024,5,31)),"Y","N")</f>
        <v>N</v>
      </c>
      <c r="Q5035" t="str">
        <f>LEFT(ALT[[#This Row],[DATEMTH]],4)</f>
        <v>2020</v>
      </c>
    </row>
    <row r="5036" spans="1:17" x14ac:dyDescent="0.25">
      <c r="A5036" t="s">
        <v>60</v>
      </c>
      <c r="B5036" t="s">
        <v>111</v>
      </c>
      <c r="C5036" t="s">
        <v>19</v>
      </c>
      <c r="D5036" t="s">
        <v>23</v>
      </c>
      <c r="E5036" s="14">
        <v>1030626.3859160006</v>
      </c>
      <c r="F5036" s="14">
        <v>4048244.5265419977</v>
      </c>
      <c r="G5036" s="13">
        <v>0.25458600120590036</v>
      </c>
      <c r="H5036" s="12">
        <v>0</v>
      </c>
      <c r="I5036" s="12">
        <v>0</v>
      </c>
      <c r="J5036" t="s">
        <v>16</v>
      </c>
      <c r="K5036" s="14">
        <v>350.30736300000007</v>
      </c>
      <c r="L5036" s="14">
        <v>1030626.385916</v>
      </c>
      <c r="M5036" s="13">
        <v>3.3989753007211622E-4</v>
      </c>
      <c r="N5036" s="12">
        <v>0</v>
      </c>
      <c r="O5036" s="2">
        <f>DATE(LEFT(ALT[[#This Row],[DATEMTH]],4),RIGHT(ALT[[#This Row],[DATEMTH]],2),1)</f>
        <v>44136</v>
      </c>
      <c r="P5036" t="str">
        <f>IF(AND(ALT[[#This Row],[DATE]]&gt;=DATE(2023,6,1),ALT[[#This Row],[DATE]]&lt;=DATE(2024,5,31)),"Y","N")</f>
        <v>N</v>
      </c>
      <c r="Q5036" t="str">
        <f>LEFT(ALT[[#This Row],[DATEMTH]],4)</f>
        <v>2020</v>
      </c>
    </row>
    <row r="5037" spans="1:17" x14ac:dyDescent="0.25">
      <c r="A5037" t="s">
        <v>60</v>
      </c>
      <c r="B5037" t="s">
        <v>111</v>
      </c>
      <c r="C5037" t="s">
        <v>19</v>
      </c>
      <c r="D5037" t="s">
        <v>23</v>
      </c>
      <c r="E5037" s="14">
        <v>1030626.3859160006</v>
      </c>
      <c r="F5037" s="14">
        <v>4048244.5265419977</v>
      </c>
      <c r="G5037" s="13">
        <v>0.25458600120590036</v>
      </c>
      <c r="H5037" s="12">
        <v>0</v>
      </c>
      <c r="I5037" s="12">
        <v>0</v>
      </c>
      <c r="J5037" t="s">
        <v>26</v>
      </c>
      <c r="K5037" s="14">
        <v>28484.883513999994</v>
      </c>
      <c r="L5037" s="14">
        <v>1030626.385916</v>
      </c>
      <c r="M5037" s="13">
        <v>2.7638418638664293E-2</v>
      </c>
      <c r="N5037" s="12">
        <v>0</v>
      </c>
      <c r="O5037" s="2">
        <f>DATE(LEFT(ALT[[#This Row],[DATEMTH]],4),RIGHT(ALT[[#This Row],[DATEMTH]],2),1)</f>
        <v>44136</v>
      </c>
      <c r="P5037" t="str">
        <f>IF(AND(ALT[[#This Row],[DATE]]&gt;=DATE(2023,6,1),ALT[[#This Row],[DATE]]&lt;=DATE(2024,5,31)),"Y","N")</f>
        <v>N</v>
      </c>
      <c r="Q5037" t="str">
        <f>LEFT(ALT[[#This Row],[DATEMTH]],4)</f>
        <v>2020</v>
      </c>
    </row>
    <row r="5038" spans="1:17" x14ac:dyDescent="0.25">
      <c r="A5038" t="s">
        <v>60</v>
      </c>
      <c r="B5038" t="s">
        <v>111</v>
      </c>
      <c r="C5038" t="s">
        <v>20</v>
      </c>
      <c r="D5038" t="s">
        <v>23</v>
      </c>
      <c r="E5038" s="14">
        <v>961629.46186399902</v>
      </c>
      <c r="F5038" s="14">
        <v>4048244.5265419977</v>
      </c>
      <c r="G5038" s="13">
        <v>0.23754233608151656</v>
      </c>
      <c r="H5038" s="12">
        <v>0</v>
      </c>
      <c r="I5038" s="12">
        <v>0</v>
      </c>
      <c r="J5038" t="s">
        <v>24</v>
      </c>
      <c r="K5038" s="14">
        <v>386013.47369200009</v>
      </c>
      <c r="L5038" s="14">
        <v>961629.46186400019</v>
      </c>
      <c r="M5038" s="13">
        <v>0.40141602249140801</v>
      </c>
      <c r="N5038" s="12">
        <v>0</v>
      </c>
      <c r="O5038" s="2">
        <f>DATE(LEFT(ALT[[#This Row],[DATEMTH]],4),RIGHT(ALT[[#This Row],[DATEMTH]],2),1)</f>
        <v>44136</v>
      </c>
      <c r="P5038" t="str">
        <f>IF(AND(ALT[[#This Row],[DATE]]&gt;=DATE(2023,6,1),ALT[[#This Row],[DATE]]&lt;=DATE(2024,5,31)),"Y","N")</f>
        <v>N</v>
      </c>
      <c r="Q5038" t="str">
        <f>LEFT(ALT[[#This Row],[DATEMTH]],4)</f>
        <v>2020</v>
      </c>
    </row>
    <row r="5039" spans="1:17" x14ac:dyDescent="0.25">
      <c r="A5039" t="s">
        <v>60</v>
      </c>
      <c r="B5039" t="s">
        <v>111</v>
      </c>
      <c r="C5039" t="s">
        <v>20</v>
      </c>
      <c r="D5039" t="s">
        <v>23</v>
      </c>
      <c r="E5039" s="14">
        <v>961629.46186399902</v>
      </c>
      <c r="F5039" s="14">
        <v>4048244.5265419977</v>
      </c>
      <c r="G5039" s="13">
        <v>0.23754233608151656</v>
      </c>
      <c r="H5039" s="12">
        <v>0</v>
      </c>
      <c r="I5039" s="12">
        <v>0</v>
      </c>
      <c r="J5039" t="s">
        <v>25</v>
      </c>
      <c r="K5039" s="14">
        <v>151549.367627</v>
      </c>
      <c r="L5039" s="14">
        <v>961629.46186400019</v>
      </c>
      <c r="M5039" s="13">
        <v>0.15759642735283946</v>
      </c>
      <c r="N5039" s="12">
        <v>0</v>
      </c>
      <c r="O5039" s="2">
        <f>DATE(LEFT(ALT[[#This Row],[DATEMTH]],4),RIGHT(ALT[[#This Row],[DATEMTH]],2),1)</f>
        <v>44136</v>
      </c>
      <c r="P5039" t="str">
        <f>IF(AND(ALT[[#This Row],[DATE]]&gt;=DATE(2023,6,1),ALT[[#This Row],[DATE]]&lt;=DATE(2024,5,31)),"Y","N")</f>
        <v>N</v>
      </c>
      <c r="Q5039" t="str">
        <f>LEFT(ALT[[#This Row],[DATEMTH]],4)</f>
        <v>2020</v>
      </c>
    </row>
    <row r="5040" spans="1:17" x14ac:dyDescent="0.25">
      <c r="A5040" t="s">
        <v>60</v>
      </c>
      <c r="B5040" t="s">
        <v>111</v>
      </c>
      <c r="C5040" t="s">
        <v>20</v>
      </c>
      <c r="D5040" t="s">
        <v>23</v>
      </c>
      <c r="E5040" s="14">
        <v>961629.46186399902</v>
      </c>
      <c r="F5040" s="14">
        <v>4048244.5265419977</v>
      </c>
      <c r="G5040" s="13">
        <v>0.23754233608151656</v>
      </c>
      <c r="H5040" s="12">
        <v>0</v>
      </c>
      <c r="I5040" s="12">
        <v>0</v>
      </c>
      <c r="J5040" t="s">
        <v>16</v>
      </c>
      <c r="K5040" s="14">
        <v>371737.043121</v>
      </c>
      <c r="L5040" s="14">
        <v>961629.46186400019</v>
      </c>
      <c r="M5040" s="13">
        <v>0.38656993973586617</v>
      </c>
      <c r="N5040" s="12">
        <v>0</v>
      </c>
      <c r="O5040" s="2">
        <f>DATE(LEFT(ALT[[#This Row],[DATEMTH]],4),RIGHT(ALT[[#This Row],[DATEMTH]],2),1)</f>
        <v>44136</v>
      </c>
      <c r="P5040" t="str">
        <f>IF(AND(ALT[[#This Row],[DATE]]&gt;=DATE(2023,6,1),ALT[[#This Row],[DATE]]&lt;=DATE(2024,5,31)),"Y","N")</f>
        <v>N</v>
      </c>
      <c r="Q5040" t="str">
        <f>LEFT(ALT[[#This Row],[DATEMTH]],4)</f>
        <v>2020</v>
      </c>
    </row>
    <row r="5041" spans="1:17" x14ac:dyDescent="0.25">
      <c r="A5041" t="s">
        <v>60</v>
      </c>
      <c r="B5041" t="s">
        <v>111</v>
      </c>
      <c r="C5041" t="s">
        <v>20</v>
      </c>
      <c r="D5041" t="s">
        <v>23</v>
      </c>
      <c r="E5041" s="14">
        <v>961629.46186399902</v>
      </c>
      <c r="F5041" s="14">
        <v>4048244.5265419977</v>
      </c>
      <c r="G5041" s="13">
        <v>0.23754233608151656</v>
      </c>
      <c r="H5041" s="12">
        <v>0</v>
      </c>
      <c r="I5041" s="12">
        <v>0</v>
      </c>
      <c r="J5041" t="s">
        <v>26</v>
      </c>
      <c r="K5041" s="14">
        <v>52329.577424000017</v>
      </c>
      <c r="L5041" s="14">
        <v>961629.46186400019</v>
      </c>
      <c r="M5041" s="13">
        <v>5.4417610419886242E-2</v>
      </c>
      <c r="N5041" s="12">
        <v>0</v>
      </c>
      <c r="O5041" s="2">
        <f>DATE(LEFT(ALT[[#This Row],[DATEMTH]],4),RIGHT(ALT[[#This Row],[DATEMTH]],2),1)</f>
        <v>44136</v>
      </c>
      <c r="P5041" t="str">
        <f>IF(AND(ALT[[#This Row],[DATE]]&gt;=DATE(2023,6,1),ALT[[#This Row],[DATE]]&lt;=DATE(2024,5,31)),"Y","N")</f>
        <v>N</v>
      </c>
      <c r="Q5041" t="str">
        <f>LEFT(ALT[[#This Row],[DATEMTH]],4)</f>
        <v>2020</v>
      </c>
    </row>
    <row r="5042" spans="1:17" x14ac:dyDescent="0.25">
      <c r="A5042" t="s">
        <v>61</v>
      </c>
      <c r="B5042" t="s">
        <v>14</v>
      </c>
      <c r="C5042" t="s">
        <v>15</v>
      </c>
      <c r="D5042" t="s">
        <v>22</v>
      </c>
      <c r="E5042" s="14">
        <v>8968.0162080000027</v>
      </c>
      <c r="F5042" s="14">
        <v>56042.250100000005</v>
      </c>
      <c r="G5042" s="13">
        <v>0.1600224150885762</v>
      </c>
      <c r="H5042" s="12">
        <v>-12592793.869999999</v>
      </c>
      <c r="I5042" s="12">
        <v>-2.015129287790018</v>
      </c>
      <c r="J5042" t="s">
        <v>26</v>
      </c>
      <c r="K5042" s="14">
        <v>1039.2057440000003</v>
      </c>
      <c r="L5042" s="14">
        <v>8968.0162080000009</v>
      </c>
      <c r="M5042" s="13">
        <v>0.11587911081973372</v>
      </c>
      <c r="N5042" s="12">
        <v>-0.23351139005591057</v>
      </c>
      <c r="O5042" s="2">
        <f>DATE(LEFT(ALT[[#This Row],[DATEMTH]],4),RIGHT(ALT[[#This Row],[DATEMTH]],2),1)</f>
        <v>44166</v>
      </c>
      <c r="P5042" t="str">
        <f>IF(AND(ALT[[#This Row],[DATE]]&gt;=DATE(2023,6,1),ALT[[#This Row],[DATE]]&lt;=DATE(2024,5,31)),"Y","N")</f>
        <v>N</v>
      </c>
      <c r="Q5042" t="str">
        <f>LEFT(ALT[[#This Row],[DATEMTH]],4)</f>
        <v>2020</v>
      </c>
    </row>
    <row r="5043" spans="1:17" x14ac:dyDescent="0.25">
      <c r="A5043" t="s">
        <v>61</v>
      </c>
      <c r="B5043" t="s">
        <v>14</v>
      </c>
      <c r="C5043" t="s">
        <v>15</v>
      </c>
      <c r="D5043" t="s">
        <v>22</v>
      </c>
      <c r="E5043" s="14">
        <v>8968.0162080000027</v>
      </c>
      <c r="F5043" s="14">
        <v>56042.250100000005</v>
      </c>
      <c r="G5043" s="13">
        <v>0.1600224150885762</v>
      </c>
      <c r="H5043" s="12">
        <v>-12592793.869999999</v>
      </c>
      <c r="I5043" s="12">
        <v>-2.015129287790018</v>
      </c>
      <c r="J5043" t="s">
        <v>24</v>
      </c>
      <c r="K5043" s="14">
        <v>4165.8381400000007</v>
      </c>
      <c r="L5043" s="14">
        <v>8968.0162080000009</v>
      </c>
      <c r="M5043" s="13">
        <v>0.46452170060574005</v>
      </c>
      <c r="N5043" s="12">
        <v>-0.93607128370465287</v>
      </c>
      <c r="O5043" s="2">
        <f>DATE(LEFT(ALT[[#This Row],[DATEMTH]],4),RIGHT(ALT[[#This Row],[DATEMTH]],2),1)</f>
        <v>44166</v>
      </c>
      <c r="P5043" t="str">
        <f>IF(AND(ALT[[#This Row],[DATE]]&gt;=DATE(2023,6,1),ALT[[#This Row],[DATE]]&lt;=DATE(2024,5,31)),"Y","N")</f>
        <v>N</v>
      </c>
      <c r="Q5043" t="str">
        <f>LEFT(ALT[[#This Row],[DATEMTH]],4)</f>
        <v>2020</v>
      </c>
    </row>
    <row r="5044" spans="1:17" x14ac:dyDescent="0.25">
      <c r="A5044" t="s">
        <v>61</v>
      </c>
      <c r="B5044" t="s">
        <v>14</v>
      </c>
      <c r="C5044" t="s">
        <v>15</v>
      </c>
      <c r="D5044" t="s">
        <v>22</v>
      </c>
      <c r="E5044" s="14">
        <v>8968.0162080000027</v>
      </c>
      <c r="F5044" s="14">
        <v>56042.250100000005</v>
      </c>
      <c r="G5044" s="13">
        <v>0.1600224150885762</v>
      </c>
      <c r="H5044" s="12">
        <v>-12592793.869999999</v>
      </c>
      <c r="I5044" s="12">
        <v>-2.015129287790018</v>
      </c>
      <c r="J5044" t="s">
        <v>25</v>
      </c>
      <c r="K5044" s="14">
        <v>1011.7937479999998</v>
      </c>
      <c r="L5044" s="14">
        <v>8968.0162080000009</v>
      </c>
      <c r="M5044" s="13">
        <v>0.11282247093815687</v>
      </c>
      <c r="N5044" s="12">
        <v>-0.22735186550831804</v>
      </c>
      <c r="O5044" s="2">
        <f>DATE(LEFT(ALT[[#This Row],[DATEMTH]],4),RIGHT(ALT[[#This Row],[DATEMTH]],2),1)</f>
        <v>44166</v>
      </c>
      <c r="P5044" t="str">
        <f>IF(AND(ALT[[#This Row],[DATE]]&gt;=DATE(2023,6,1),ALT[[#This Row],[DATE]]&lt;=DATE(2024,5,31)),"Y","N")</f>
        <v>N</v>
      </c>
      <c r="Q5044" t="str">
        <f>LEFT(ALT[[#This Row],[DATEMTH]],4)</f>
        <v>2020</v>
      </c>
    </row>
    <row r="5045" spans="1:17" x14ac:dyDescent="0.25">
      <c r="A5045" t="s">
        <v>61</v>
      </c>
      <c r="B5045" t="s">
        <v>14</v>
      </c>
      <c r="C5045" t="s">
        <v>15</v>
      </c>
      <c r="D5045" t="s">
        <v>22</v>
      </c>
      <c r="E5045" s="14">
        <v>8968.0162080000027</v>
      </c>
      <c r="F5045" s="14">
        <v>56042.250100000005</v>
      </c>
      <c r="G5045" s="13">
        <v>0.1600224150885762</v>
      </c>
      <c r="H5045" s="12">
        <v>-12592793.869999999</v>
      </c>
      <c r="I5045" s="12">
        <v>-2.015129287790018</v>
      </c>
      <c r="J5045" t="s">
        <v>16</v>
      </c>
      <c r="K5045" s="14">
        <v>2751.1785760000007</v>
      </c>
      <c r="L5045" s="14">
        <v>8968.0162080000009</v>
      </c>
      <c r="M5045" s="13">
        <v>0.30677671763636943</v>
      </c>
      <c r="N5045" s="12">
        <v>-0.61819474852113654</v>
      </c>
      <c r="O5045" s="2">
        <f>DATE(LEFT(ALT[[#This Row],[DATEMTH]],4),RIGHT(ALT[[#This Row],[DATEMTH]],2),1)</f>
        <v>44166</v>
      </c>
      <c r="P5045" t="str">
        <f>IF(AND(ALT[[#This Row],[DATE]]&gt;=DATE(2023,6,1),ALT[[#This Row],[DATE]]&lt;=DATE(2024,5,31)),"Y","N")</f>
        <v>N</v>
      </c>
      <c r="Q5045" t="str">
        <f>LEFT(ALT[[#This Row],[DATEMTH]],4)</f>
        <v>2020</v>
      </c>
    </row>
    <row r="5046" spans="1:17" x14ac:dyDescent="0.25">
      <c r="A5046" t="s">
        <v>61</v>
      </c>
      <c r="B5046" t="s">
        <v>14</v>
      </c>
      <c r="C5046" t="s">
        <v>18</v>
      </c>
      <c r="D5046" t="s">
        <v>22</v>
      </c>
      <c r="E5046" s="14">
        <v>14235.134956000002</v>
      </c>
      <c r="F5046" s="14">
        <v>56042.250100000005</v>
      </c>
      <c r="G5046" s="13">
        <v>0.2540071986866923</v>
      </c>
      <c r="H5046" s="12">
        <v>-12592793.869999999</v>
      </c>
      <c r="I5046" s="12">
        <v>-3.1986602945576506</v>
      </c>
      <c r="J5046" t="s">
        <v>26</v>
      </c>
      <c r="K5046" s="14">
        <v>3260.2774479999998</v>
      </c>
      <c r="L5046" s="14">
        <v>14235.134955999998</v>
      </c>
      <c r="M5046" s="13">
        <v>0.22903031534842025</v>
      </c>
      <c r="N5046" s="12">
        <v>-0.73259017595500953</v>
      </c>
      <c r="O5046" s="2">
        <f>DATE(LEFT(ALT[[#This Row],[DATEMTH]],4),RIGHT(ALT[[#This Row],[DATEMTH]],2),1)</f>
        <v>44166</v>
      </c>
      <c r="P5046" t="str">
        <f>IF(AND(ALT[[#This Row],[DATE]]&gt;=DATE(2023,6,1),ALT[[#This Row],[DATE]]&lt;=DATE(2024,5,31)),"Y","N")</f>
        <v>N</v>
      </c>
      <c r="Q5046" t="str">
        <f>LEFT(ALT[[#This Row],[DATEMTH]],4)</f>
        <v>2020</v>
      </c>
    </row>
    <row r="5047" spans="1:17" x14ac:dyDescent="0.25">
      <c r="A5047" t="s">
        <v>61</v>
      </c>
      <c r="B5047" t="s">
        <v>14</v>
      </c>
      <c r="C5047" t="s">
        <v>18</v>
      </c>
      <c r="D5047" t="s">
        <v>22</v>
      </c>
      <c r="E5047" s="14">
        <v>14235.134956000002</v>
      </c>
      <c r="F5047" s="14">
        <v>56042.250100000005</v>
      </c>
      <c r="G5047" s="13">
        <v>0.2540071986866923</v>
      </c>
      <c r="H5047" s="12">
        <v>-12592793.869999999</v>
      </c>
      <c r="I5047" s="12">
        <v>-3.1986602945576506</v>
      </c>
      <c r="J5047" t="s">
        <v>16</v>
      </c>
      <c r="K5047" s="14">
        <v>5812.5667320000002</v>
      </c>
      <c r="L5047" s="14">
        <v>14235.134955999998</v>
      </c>
      <c r="M5047" s="13">
        <v>0.40832536888243892</v>
      </c>
      <c r="N5047" s="12">
        <v>-1.3060941447048633</v>
      </c>
      <c r="O5047" s="2">
        <f>DATE(LEFT(ALT[[#This Row],[DATEMTH]],4),RIGHT(ALT[[#This Row],[DATEMTH]],2),1)</f>
        <v>44166</v>
      </c>
      <c r="P5047" t="str">
        <f>IF(AND(ALT[[#This Row],[DATE]]&gt;=DATE(2023,6,1),ALT[[#This Row],[DATE]]&lt;=DATE(2024,5,31)),"Y","N")</f>
        <v>N</v>
      </c>
      <c r="Q5047" t="str">
        <f>LEFT(ALT[[#This Row],[DATEMTH]],4)</f>
        <v>2020</v>
      </c>
    </row>
    <row r="5048" spans="1:17" x14ac:dyDescent="0.25">
      <c r="A5048" t="s">
        <v>61</v>
      </c>
      <c r="B5048" t="s">
        <v>14</v>
      </c>
      <c r="C5048" t="s">
        <v>18</v>
      </c>
      <c r="D5048" t="s">
        <v>22</v>
      </c>
      <c r="E5048" s="14">
        <v>14235.134956000002</v>
      </c>
      <c r="F5048" s="14">
        <v>56042.250100000005</v>
      </c>
      <c r="G5048" s="13">
        <v>0.2540071986866923</v>
      </c>
      <c r="H5048" s="12">
        <v>-12592793.869999999</v>
      </c>
      <c r="I5048" s="12">
        <v>-3.1986602945576506</v>
      </c>
      <c r="J5048" t="s">
        <v>25</v>
      </c>
      <c r="K5048" s="14">
        <v>1294.247128</v>
      </c>
      <c r="L5048" s="14">
        <v>14235.134955999998</v>
      </c>
      <c r="M5048" s="13">
        <v>9.091920322500946E-2</v>
      </c>
      <c r="N5048" s="12">
        <v>-0.29081964536865568</v>
      </c>
      <c r="O5048" s="2">
        <f>DATE(LEFT(ALT[[#This Row],[DATEMTH]],4),RIGHT(ALT[[#This Row],[DATEMTH]],2),1)</f>
        <v>44166</v>
      </c>
      <c r="P5048" t="str">
        <f>IF(AND(ALT[[#This Row],[DATE]]&gt;=DATE(2023,6,1),ALT[[#This Row],[DATE]]&lt;=DATE(2024,5,31)),"Y","N")</f>
        <v>N</v>
      </c>
      <c r="Q5048" t="str">
        <f>LEFT(ALT[[#This Row],[DATEMTH]],4)</f>
        <v>2020</v>
      </c>
    </row>
    <row r="5049" spans="1:17" x14ac:dyDescent="0.25">
      <c r="A5049" t="s">
        <v>61</v>
      </c>
      <c r="B5049" t="s">
        <v>14</v>
      </c>
      <c r="C5049" t="s">
        <v>18</v>
      </c>
      <c r="D5049" t="s">
        <v>22</v>
      </c>
      <c r="E5049" s="14">
        <v>14235.134956000002</v>
      </c>
      <c r="F5049" s="14">
        <v>56042.250100000005</v>
      </c>
      <c r="G5049" s="13">
        <v>0.2540071986866923</v>
      </c>
      <c r="H5049" s="12">
        <v>-12592793.869999999</v>
      </c>
      <c r="I5049" s="12">
        <v>-3.1986602945576506</v>
      </c>
      <c r="J5049" t="s">
        <v>24</v>
      </c>
      <c r="K5049" s="14">
        <v>3868.0436479999998</v>
      </c>
      <c r="L5049" s="14">
        <v>14235.134955999998</v>
      </c>
      <c r="M5049" s="13">
        <v>0.27172511254413151</v>
      </c>
      <c r="N5049" s="12">
        <v>-0.86915632852912239</v>
      </c>
      <c r="O5049" s="2">
        <f>DATE(LEFT(ALT[[#This Row],[DATEMTH]],4),RIGHT(ALT[[#This Row],[DATEMTH]],2),1)</f>
        <v>44166</v>
      </c>
      <c r="P5049" t="str">
        <f>IF(AND(ALT[[#This Row],[DATE]]&gt;=DATE(2023,6,1),ALT[[#This Row],[DATE]]&lt;=DATE(2024,5,31)),"Y","N")</f>
        <v>N</v>
      </c>
      <c r="Q5049" t="str">
        <f>LEFT(ALT[[#This Row],[DATEMTH]],4)</f>
        <v>2020</v>
      </c>
    </row>
    <row r="5050" spans="1:17" x14ac:dyDescent="0.25">
      <c r="A5050" t="s">
        <v>61</v>
      </c>
      <c r="B5050" t="s">
        <v>14</v>
      </c>
      <c r="C5050" t="s">
        <v>19</v>
      </c>
      <c r="D5050" t="s">
        <v>22</v>
      </c>
      <c r="E5050" s="14">
        <v>16211.257588</v>
      </c>
      <c r="F5050" s="14">
        <v>56042.250100000005</v>
      </c>
      <c r="G5050" s="13">
        <v>0.28926849937454596</v>
      </c>
      <c r="H5050" s="12">
        <v>-12592793.869999999</v>
      </c>
      <c r="I5050" s="12">
        <v>-3.6426985857078811</v>
      </c>
      <c r="J5050" t="s">
        <v>25</v>
      </c>
      <c r="K5050" s="14">
        <v>10648.197656</v>
      </c>
      <c r="L5050" s="14">
        <v>16211.257588</v>
      </c>
      <c r="M5050" s="13">
        <v>0.65683970526025548</v>
      </c>
      <c r="N5050" s="12">
        <v>-2.392669065388314</v>
      </c>
      <c r="O5050" s="2">
        <f>DATE(LEFT(ALT[[#This Row],[DATEMTH]],4),RIGHT(ALT[[#This Row],[DATEMTH]],2),1)</f>
        <v>44166</v>
      </c>
      <c r="P5050" t="str">
        <f>IF(AND(ALT[[#This Row],[DATE]]&gt;=DATE(2023,6,1),ALT[[#This Row],[DATE]]&lt;=DATE(2024,5,31)),"Y","N")</f>
        <v>N</v>
      </c>
      <c r="Q5050" t="str">
        <f>LEFT(ALT[[#This Row],[DATEMTH]],4)</f>
        <v>2020</v>
      </c>
    </row>
    <row r="5051" spans="1:17" x14ac:dyDescent="0.25">
      <c r="A5051" t="s">
        <v>61</v>
      </c>
      <c r="B5051" t="s">
        <v>14</v>
      </c>
      <c r="C5051" t="s">
        <v>19</v>
      </c>
      <c r="D5051" t="s">
        <v>22</v>
      </c>
      <c r="E5051" s="14">
        <v>16211.257588</v>
      </c>
      <c r="F5051" s="14">
        <v>56042.250100000005</v>
      </c>
      <c r="G5051" s="13">
        <v>0.28926849937454596</v>
      </c>
      <c r="H5051" s="12">
        <v>-12592793.869999999</v>
      </c>
      <c r="I5051" s="12">
        <v>-3.6426985857078811</v>
      </c>
      <c r="J5051" t="s">
        <v>24</v>
      </c>
      <c r="K5051" s="14">
        <v>5114.0650480000004</v>
      </c>
      <c r="L5051" s="14">
        <v>16211.257588</v>
      </c>
      <c r="M5051" s="13">
        <v>0.31546380780387856</v>
      </c>
      <c r="N5051" s="12">
        <v>-1.1491395665292112</v>
      </c>
      <c r="O5051" s="2">
        <f>DATE(LEFT(ALT[[#This Row],[DATEMTH]],4),RIGHT(ALT[[#This Row],[DATEMTH]],2),1)</f>
        <v>44166</v>
      </c>
      <c r="P5051" t="str">
        <f>IF(AND(ALT[[#This Row],[DATE]]&gt;=DATE(2023,6,1),ALT[[#This Row],[DATE]]&lt;=DATE(2024,5,31)),"Y","N")</f>
        <v>N</v>
      </c>
      <c r="Q5051" t="str">
        <f>LEFT(ALT[[#This Row],[DATEMTH]],4)</f>
        <v>2020</v>
      </c>
    </row>
    <row r="5052" spans="1:17" x14ac:dyDescent="0.25">
      <c r="A5052" t="s">
        <v>61</v>
      </c>
      <c r="B5052" t="s">
        <v>14</v>
      </c>
      <c r="C5052" t="s">
        <v>19</v>
      </c>
      <c r="D5052" t="s">
        <v>22</v>
      </c>
      <c r="E5052" s="14">
        <v>16211.257588</v>
      </c>
      <c r="F5052" s="14">
        <v>56042.250100000005</v>
      </c>
      <c r="G5052" s="13">
        <v>0.28926849937454596</v>
      </c>
      <c r="H5052" s="12">
        <v>-12592793.869999999</v>
      </c>
      <c r="I5052" s="12">
        <v>-3.6426985857078811</v>
      </c>
      <c r="J5052" t="s">
        <v>16</v>
      </c>
      <c r="K5052" s="14">
        <v>2.3722799999999999</v>
      </c>
      <c r="L5052" s="14">
        <v>16211.257588</v>
      </c>
      <c r="M5052" s="13">
        <v>1.4633534672572375E-4</v>
      </c>
      <c r="N5052" s="12">
        <v>-5.3305556055686628E-4</v>
      </c>
      <c r="O5052" s="2">
        <f>DATE(LEFT(ALT[[#This Row],[DATEMTH]],4),RIGHT(ALT[[#This Row],[DATEMTH]],2),1)</f>
        <v>44166</v>
      </c>
      <c r="P5052" t="str">
        <f>IF(AND(ALT[[#This Row],[DATE]]&gt;=DATE(2023,6,1),ALT[[#This Row],[DATE]]&lt;=DATE(2024,5,31)),"Y","N")</f>
        <v>N</v>
      </c>
      <c r="Q5052" t="str">
        <f>LEFT(ALT[[#This Row],[DATEMTH]],4)</f>
        <v>2020</v>
      </c>
    </row>
    <row r="5053" spans="1:17" x14ac:dyDescent="0.25">
      <c r="A5053" t="s">
        <v>61</v>
      </c>
      <c r="B5053" t="s">
        <v>14</v>
      </c>
      <c r="C5053" t="s">
        <v>19</v>
      </c>
      <c r="D5053" t="s">
        <v>22</v>
      </c>
      <c r="E5053" s="14">
        <v>16211.257588</v>
      </c>
      <c r="F5053" s="14">
        <v>56042.250100000005</v>
      </c>
      <c r="G5053" s="13">
        <v>0.28926849937454596</v>
      </c>
      <c r="H5053" s="12">
        <v>-12592793.869999999</v>
      </c>
      <c r="I5053" s="12">
        <v>-3.6426985857078811</v>
      </c>
      <c r="J5053" t="s">
        <v>26</v>
      </c>
      <c r="K5053" s="14">
        <v>446.62260400000002</v>
      </c>
      <c r="L5053" s="14">
        <v>16211.257588</v>
      </c>
      <c r="M5053" s="13">
        <v>2.7550151589140242E-2</v>
      </c>
      <c r="N5053" s="12">
        <v>-0.10035689822979889</v>
      </c>
      <c r="O5053" s="2">
        <f>DATE(LEFT(ALT[[#This Row],[DATEMTH]],4),RIGHT(ALT[[#This Row],[DATEMTH]],2),1)</f>
        <v>44166</v>
      </c>
      <c r="P5053" t="str">
        <f>IF(AND(ALT[[#This Row],[DATE]]&gt;=DATE(2023,6,1),ALT[[#This Row],[DATE]]&lt;=DATE(2024,5,31)),"Y","N")</f>
        <v>N</v>
      </c>
      <c r="Q5053" t="str">
        <f>LEFT(ALT[[#This Row],[DATEMTH]],4)</f>
        <v>2020</v>
      </c>
    </row>
    <row r="5054" spans="1:17" x14ac:dyDescent="0.25">
      <c r="A5054" t="s">
        <v>61</v>
      </c>
      <c r="B5054" t="s">
        <v>14</v>
      </c>
      <c r="C5054" t="s">
        <v>20</v>
      </c>
      <c r="D5054" t="s">
        <v>22</v>
      </c>
      <c r="E5054" s="14">
        <v>16627.841348000002</v>
      </c>
      <c r="F5054" s="14">
        <v>56042.250100000005</v>
      </c>
      <c r="G5054" s="13">
        <v>0.29670188685018556</v>
      </c>
      <c r="H5054" s="12">
        <v>-12592793.869999999</v>
      </c>
      <c r="I5054" s="12">
        <v>-3.7363057019444499</v>
      </c>
      <c r="J5054" t="s">
        <v>25</v>
      </c>
      <c r="K5054" s="14">
        <v>2328.880416</v>
      </c>
      <c r="L5054" s="14">
        <v>16627.841348000002</v>
      </c>
      <c r="M5054" s="13">
        <v>0.14005909530043223</v>
      </c>
      <c r="N5054" s="12">
        <v>-0.52330359638018609</v>
      </c>
      <c r="O5054" s="2">
        <f>DATE(LEFT(ALT[[#This Row],[DATEMTH]],4),RIGHT(ALT[[#This Row],[DATEMTH]],2),1)</f>
        <v>44166</v>
      </c>
      <c r="P5054" t="str">
        <f>IF(AND(ALT[[#This Row],[DATE]]&gt;=DATE(2023,6,1),ALT[[#This Row],[DATE]]&lt;=DATE(2024,5,31)),"Y","N")</f>
        <v>N</v>
      </c>
      <c r="Q5054" t="str">
        <f>LEFT(ALT[[#This Row],[DATEMTH]],4)</f>
        <v>2020</v>
      </c>
    </row>
    <row r="5055" spans="1:17" x14ac:dyDescent="0.25">
      <c r="A5055" t="s">
        <v>61</v>
      </c>
      <c r="B5055" t="s">
        <v>14</v>
      </c>
      <c r="C5055" t="s">
        <v>20</v>
      </c>
      <c r="D5055" t="s">
        <v>22</v>
      </c>
      <c r="E5055" s="14">
        <v>16627.841348000002</v>
      </c>
      <c r="F5055" s="14">
        <v>56042.250100000005</v>
      </c>
      <c r="G5055" s="13">
        <v>0.29670188685018556</v>
      </c>
      <c r="H5055" s="12">
        <v>-12592793.869999999</v>
      </c>
      <c r="I5055" s="12">
        <v>-3.7363057019444499</v>
      </c>
      <c r="J5055" t="s">
        <v>24</v>
      </c>
      <c r="K5055" s="14">
        <v>8377.1299760000002</v>
      </c>
      <c r="L5055" s="14">
        <v>16627.841348000002</v>
      </c>
      <c r="M5055" s="13">
        <v>0.50380141358563069</v>
      </c>
      <c r="N5055" s="12">
        <v>-1.882356094227666</v>
      </c>
      <c r="O5055" s="2">
        <f>DATE(LEFT(ALT[[#This Row],[DATEMTH]],4),RIGHT(ALT[[#This Row],[DATEMTH]],2),1)</f>
        <v>44166</v>
      </c>
      <c r="P5055" t="str">
        <f>IF(AND(ALT[[#This Row],[DATE]]&gt;=DATE(2023,6,1),ALT[[#This Row],[DATE]]&lt;=DATE(2024,5,31)),"Y","N")</f>
        <v>N</v>
      </c>
      <c r="Q5055" t="str">
        <f>LEFT(ALT[[#This Row],[DATEMTH]],4)</f>
        <v>2020</v>
      </c>
    </row>
    <row r="5056" spans="1:17" x14ac:dyDescent="0.25">
      <c r="A5056" t="s">
        <v>61</v>
      </c>
      <c r="B5056" t="s">
        <v>14</v>
      </c>
      <c r="C5056" t="s">
        <v>20</v>
      </c>
      <c r="D5056" t="s">
        <v>22</v>
      </c>
      <c r="E5056" s="14">
        <v>16627.841348000002</v>
      </c>
      <c r="F5056" s="14">
        <v>56042.250100000005</v>
      </c>
      <c r="G5056" s="13">
        <v>0.29670188685018556</v>
      </c>
      <c r="H5056" s="12">
        <v>-12592793.869999999</v>
      </c>
      <c r="I5056" s="12">
        <v>-3.7363057019444499</v>
      </c>
      <c r="J5056" t="s">
        <v>16</v>
      </c>
      <c r="K5056" s="14">
        <v>4766.6540720000012</v>
      </c>
      <c r="L5056" s="14">
        <v>16627.841348000002</v>
      </c>
      <c r="M5056" s="13">
        <v>0.28666704067232002</v>
      </c>
      <c r="N5056" s="12">
        <v>-1.0710756986235308</v>
      </c>
      <c r="O5056" s="2">
        <f>DATE(LEFT(ALT[[#This Row],[DATEMTH]],4),RIGHT(ALT[[#This Row],[DATEMTH]],2),1)</f>
        <v>44166</v>
      </c>
      <c r="P5056" t="str">
        <f>IF(AND(ALT[[#This Row],[DATE]]&gt;=DATE(2023,6,1),ALT[[#This Row],[DATE]]&lt;=DATE(2024,5,31)),"Y","N")</f>
        <v>N</v>
      </c>
      <c r="Q5056" t="str">
        <f>LEFT(ALT[[#This Row],[DATEMTH]],4)</f>
        <v>2020</v>
      </c>
    </row>
    <row r="5057" spans="1:17" x14ac:dyDescent="0.25">
      <c r="A5057" t="s">
        <v>61</v>
      </c>
      <c r="B5057" t="s">
        <v>14</v>
      </c>
      <c r="C5057" t="s">
        <v>20</v>
      </c>
      <c r="D5057" t="s">
        <v>22</v>
      </c>
      <c r="E5057" s="14">
        <v>16627.841348000002</v>
      </c>
      <c r="F5057" s="14">
        <v>56042.250100000005</v>
      </c>
      <c r="G5057" s="13">
        <v>0.29670188685018556</v>
      </c>
      <c r="H5057" s="12">
        <v>-12592793.869999999</v>
      </c>
      <c r="I5057" s="12">
        <v>-3.7363057019444499</v>
      </c>
      <c r="J5057" t="s">
        <v>26</v>
      </c>
      <c r="K5057" s="14">
        <v>1155.1768840000004</v>
      </c>
      <c r="L5057" s="14">
        <v>16627.841348000002</v>
      </c>
      <c r="M5057" s="13">
        <v>6.9472450441617012E-2</v>
      </c>
      <c r="N5057" s="12">
        <v>-0.25957031271306685</v>
      </c>
      <c r="O5057" s="2">
        <f>DATE(LEFT(ALT[[#This Row],[DATEMTH]],4),RIGHT(ALT[[#This Row],[DATEMTH]],2),1)</f>
        <v>44166</v>
      </c>
      <c r="P5057" t="str">
        <f>IF(AND(ALT[[#This Row],[DATE]]&gt;=DATE(2023,6,1),ALT[[#This Row],[DATE]]&lt;=DATE(2024,5,31)),"Y","N")</f>
        <v>N</v>
      </c>
      <c r="Q5057" t="str">
        <f>LEFT(ALT[[#This Row],[DATEMTH]],4)</f>
        <v>2020</v>
      </c>
    </row>
    <row r="5058" spans="1:17" x14ac:dyDescent="0.25">
      <c r="A5058" t="s">
        <v>61</v>
      </c>
      <c r="B5058" t="s">
        <v>14</v>
      </c>
      <c r="C5058" t="s">
        <v>15</v>
      </c>
      <c r="D5058" t="s">
        <v>17</v>
      </c>
      <c r="E5058" s="14">
        <v>8968.0162080000027</v>
      </c>
      <c r="F5058" s="14">
        <v>56042.250100000005</v>
      </c>
      <c r="G5058" s="13">
        <v>0.1600224150885762</v>
      </c>
      <c r="H5058" s="12">
        <v>-42372796.07</v>
      </c>
      <c r="I5058" s="12">
        <v>-6.7805971611771305</v>
      </c>
      <c r="J5058" t="s">
        <v>26</v>
      </c>
      <c r="K5058" s="14">
        <v>1039.2057440000003</v>
      </c>
      <c r="L5058" s="14">
        <v>8968.0162080000009</v>
      </c>
      <c r="M5058" s="13">
        <v>0.11587911081973372</v>
      </c>
      <c r="N5058" s="12">
        <v>-0.78572956986401654</v>
      </c>
      <c r="O5058" s="2">
        <f>DATE(LEFT(ALT[[#This Row],[DATEMTH]],4),RIGHT(ALT[[#This Row],[DATEMTH]],2),1)</f>
        <v>44166</v>
      </c>
      <c r="P5058" t="str">
        <f>IF(AND(ALT[[#This Row],[DATE]]&gt;=DATE(2023,6,1),ALT[[#This Row],[DATE]]&lt;=DATE(2024,5,31)),"Y","N")</f>
        <v>N</v>
      </c>
      <c r="Q5058" t="str">
        <f>LEFT(ALT[[#This Row],[DATEMTH]],4)</f>
        <v>2020</v>
      </c>
    </row>
    <row r="5059" spans="1:17" x14ac:dyDescent="0.25">
      <c r="A5059" t="s">
        <v>61</v>
      </c>
      <c r="B5059" t="s">
        <v>14</v>
      </c>
      <c r="C5059" t="s">
        <v>15</v>
      </c>
      <c r="D5059" t="s">
        <v>17</v>
      </c>
      <c r="E5059" s="14">
        <v>8968.0162080000027</v>
      </c>
      <c r="F5059" s="14">
        <v>56042.250100000005</v>
      </c>
      <c r="G5059" s="13">
        <v>0.1600224150885762</v>
      </c>
      <c r="H5059" s="12">
        <v>-42372796.07</v>
      </c>
      <c r="I5059" s="12">
        <v>-6.7805971611771305</v>
      </c>
      <c r="J5059" t="s">
        <v>24</v>
      </c>
      <c r="K5059" s="14">
        <v>4165.8381400000007</v>
      </c>
      <c r="L5059" s="14">
        <v>8968.0162080000009</v>
      </c>
      <c r="M5059" s="13">
        <v>0.46452170060574005</v>
      </c>
      <c r="N5059" s="12">
        <v>-3.1497345244324539</v>
      </c>
      <c r="O5059" s="2">
        <f>DATE(LEFT(ALT[[#This Row],[DATEMTH]],4),RIGHT(ALT[[#This Row],[DATEMTH]],2),1)</f>
        <v>44166</v>
      </c>
      <c r="P5059" t="str">
        <f>IF(AND(ALT[[#This Row],[DATE]]&gt;=DATE(2023,6,1),ALT[[#This Row],[DATE]]&lt;=DATE(2024,5,31)),"Y","N")</f>
        <v>N</v>
      </c>
      <c r="Q5059" t="str">
        <f>LEFT(ALT[[#This Row],[DATEMTH]],4)</f>
        <v>2020</v>
      </c>
    </row>
    <row r="5060" spans="1:17" x14ac:dyDescent="0.25">
      <c r="A5060" t="s">
        <v>61</v>
      </c>
      <c r="B5060" t="s">
        <v>14</v>
      </c>
      <c r="C5060" t="s">
        <v>15</v>
      </c>
      <c r="D5060" t="s">
        <v>17</v>
      </c>
      <c r="E5060" s="14">
        <v>8968.0162080000027</v>
      </c>
      <c r="F5060" s="14">
        <v>56042.250100000005</v>
      </c>
      <c r="G5060" s="13">
        <v>0.1600224150885762</v>
      </c>
      <c r="H5060" s="12">
        <v>-42372796.07</v>
      </c>
      <c r="I5060" s="12">
        <v>-6.7805971611771305</v>
      </c>
      <c r="J5060" t="s">
        <v>25</v>
      </c>
      <c r="K5060" s="14">
        <v>1011.7937479999998</v>
      </c>
      <c r="L5060" s="14">
        <v>8968.0162080000009</v>
      </c>
      <c r="M5060" s="13">
        <v>0.11282247093815687</v>
      </c>
      <c r="N5060" s="12">
        <v>-0.7650037261602558</v>
      </c>
      <c r="O5060" s="2">
        <f>DATE(LEFT(ALT[[#This Row],[DATEMTH]],4),RIGHT(ALT[[#This Row],[DATEMTH]],2),1)</f>
        <v>44166</v>
      </c>
      <c r="P5060" t="str">
        <f>IF(AND(ALT[[#This Row],[DATE]]&gt;=DATE(2023,6,1),ALT[[#This Row],[DATE]]&lt;=DATE(2024,5,31)),"Y","N")</f>
        <v>N</v>
      </c>
      <c r="Q5060" t="str">
        <f>LEFT(ALT[[#This Row],[DATEMTH]],4)</f>
        <v>2020</v>
      </c>
    </row>
    <row r="5061" spans="1:17" x14ac:dyDescent="0.25">
      <c r="A5061" t="s">
        <v>61</v>
      </c>
      <c r="B5061" t="s">
        <v>14</v>
      </c>
      <c r="C5061" t="s">
        <v>15</v>
      </c>
      <c r="D5061" t="s">
        <v>17</v>
      </c>
      <c r="E5061" s="14">
        <v>8968.0162080000027</v>
      </c>
      <c r="F5061" s="14">
        <v>56042.250100000005</v>
      </c>
      <c r="G5061" s="13">
        <v>0.1600224150885762</v>
      </c>
      <c r="H5061" s="12">
        <v>-42372796.07</v>
      </c>
      <c r="I5061" s="12">
        <v>-6.7805971611771305</v>
      </c>
      <c r="J5061" t="s">
        <v>16</v>
      </c>
      <c r="K5061" s="14">
        <v>2751.1785760000007</v>
      </c>
      <c r="L5061" s="14">
        <v>8968.0162080000009</v>
      </c>
      <c r="M5061" s="13">
        <v>0.30677671763636943</v>
      </c>
      <c r="N5061" s="12">
        <v>-2.0801293407204047</v>
      </c>
      <c r="O5061" s="2">
        <f>DATE(LEFT(ALT[[#This Row],[DATEMTH]],4),RIGHT(ALT[[#This Row],[DATEMTH]],2),1)</f>
        <v>44166</v>
      </c>
      <c r="P5061" t="str">
        <f>IF(AND(ALT[[#This Row],[DATE]]&gt;=DATE(2023,6,1),ALT[[#This Row],[DATE]]&lt;=DATE(2024,5,31)),"Y","N")</f>
        <v>N</v>
      </c>
      <c r="Q5061" t="str">
        <f>LEFT(ALT[[#This Row],[DATEMTH]],4)</f>
        <v>2020</v>
      </c>
    </row>
    <row r="5062" spans="1:17" x14ac:dyDescent="0.25">
      <c r="A5062" t="s">
        <v>61</v>
      </c>
      <c r="B5062" t="s">
        <v>14</v>
      </c>
      <c r="C5062" t="s">
        <v>18</v>
      </c>
      <c r="D5062" t="s">
        <v>17</v>
      </c>
      <c r="E5062" s="14">
        <v>14235.134956000002</v>
      </c>
      <c r="F5062" s="14">
        <v>56042.250100000005</v>
      </c>
      <c r="G5062" s="13">
        <v>0.2540071986866923</v>
      </c>
      <c r="H5062" s="12">
        <v>-42372796.07</v>
      </c>
      <c r="I5062" s="12">
        <v>-10.762995230263185</v>
      </c>
      <c r="J5062" t="s">
        <v>26</v>
      </c>
      <c r="K5062" s="14">
        <v>3260.2774479999998</v>
      </c>
      <c r="L5062" s="14">
        <v>14235.134955999998</v>
      </c>
      <c r="M5062" s="13">
        <v>0.22903031534842025</v>
      </c>
      <c r="N5062" s="12">
        <v>-2.4650521916807202</v>
      </c>
      <c r="O5062" s="2">
        <f>DATE(LEFT(ALT[[#This Row],[DATEMTH]],4),RIGHT(ALT[[#This Row],[DATEMTH]],2),1)</f>
        <v>44166</v>
      </c>
      <c r="P5062" t="str">
        <f>IF(AND(ALT[[#This Row],[DATE]]&gt;=DATE(2023,6,1),ALT[[#This Row],[DATE]]&lt;=DATE(2024,5,31)),"Y","N")</f>
        <v>N</v>
      </c>
      <c r="Q5062" t="str">
        <f>LEFT(ALT[[#This Row],[DATEMTH]],4)</f>
        <v>2020</v>
      </c>
    </row>
    <row r="5063" spans="1:17" x14ac:dyDescent="0.25">
      <c r="A5063" t="s">
        <v>61</v>
      </c>
      <c r="B5063" t="s">
        <v>14</v>
      </c>
      <c r="C5063" t="s">
        <v>18</v>
      </c>
      <c r="D5063" t="s">
        <v>17</v>
      </c>
      <c r="E5063" s="14">
        <v>14235.134956000002</v>
      </c>
      <c r="F5063" s="14">
        <v>56042.250100000005</v>
      </c>
      <c r="G5063" s="13">
        <v>0.2540071986866923</v>
      </c>
      <c r="H5063" s="12">
        <v>-42372796.07</v>
      </c>
      <c r="I5063" s="12">
        <v>-10.762995230263185</v>
      </c>
      <c r="J5063" t="s">
        <v>16</v>
      </c>
      <c r="K5063" s="14">
        <v>5812.5667320000002</v>
      </c>
      <c r="L5063" s="14">
        <v>14235.134955999998</v>
      </c>
      <c r="M5063" s="13">
        <v>0.40832536888243892</v>
      </c>
      <c r="N5063" s="12">
        <v>-4.3948039976771458</v>
      </c>
      <c r="O5063" s="2">
        <f>DATE(LEFT(ALT[[#This Row],[DATEMTH]],4),RIGHT(ALT[[#This Row],[DATEMTH]],2),1)</f>
        <v>44166</v>
      </c>
      <c r="P5063" t="str">
        <f>IF(AND(ALT[[#This Row],[DATE]]&gt;=DATE(2023,6,1),ALT[[#This Row],[DATE]]&lt;=DATE(2024,5,31)),"Y","N")</f>
        <v>N</v>
      </c>
      <c r="Q5063" t="str">
        <f>LEFT(ALT[[#This Row],[DATEMTH]],4)</f>
        <v>2020</v>
      </c>
    </row>
    <row r="5064" spans="1:17" x14ac:dyDescent="0.25">
      <c r="A5064" t="s">
        <v>61</v>
      </c>
      <c r="B5064" t="s">
        <v>14</v>
      </c>
      <c r="C5064" t="s">
        <v>18</v>
      </c>
      <c r="D5064" t="s">
        <v>17</v>
      </c>
      <c r="E5064" s="14">
        <v>14235.134956000002</v>
      </c>
      <c r="F5064" s="14">
        <v>56042.250100000005</v>
      </c>
      <c r="G5064" s="13">
        <v>0.2540071986866923</v>
      </c>
      <c r="H5064" s="12">
        <v>-42372796.07</v>
      </c>
      <c r="I5064" s="12">
        <v>-10.762995230263185</v>
      </c>
      <c r="J5064" t="s">
        <v>25</v>
      </c>
      <c r="K5064" s="14">
        <v>1294.247128</v>
      </c>
      <c r="L5064" s="14">
        <v>14235.134955999998</v>
      </c>
      <c r="M5064" s="13">
        <v>9.091920322500946E-2</v>
      </c>
      <c r="N5064" s="12">
        <v>-0.97856295065010601</v>
      </c>
      <c r="O5064" s="2">
        <f>DATE(LEFT(ALT[[#This Row],[DATEMTH]],4),RIGHT(ALT[[#This Row],[DATEMTH]],2),1)</f>
        <v>44166</v>
      </c>
      <c r="P5064" t="str">
        <f>IF(AND(ALT[[#This Row],[DATE]]&gt;=DATE(2023,6,1),ALT[[#This Row],[DATE]]&lt;=DATE(2024,5,31)),"Y","N")</f>
        <v>N</v>
      </c>
      <c r="Q5064" t="str">
        <f>LEFT(ALT[[#This Row],[DATEMTH]],4)</f>
        <v>2020</v>
      </c>
    </row>
    <row r="5065" spans="1:17" x14ac:dyDescent="0.25">
      <c r="A5065" t="s">
        <v>61</v>
      </c>
      <c r="B5065" t="s">
        <v>14</v>
      </c>
      <c r="C5065" t="s">
        <v>18</v>
      </c>
      <c r="D5065" t="s">
        <v>17</v>
      </c>
      <c r="E5065" s="14">
        <v>14235.134956000002</v>
      </c>
      <c r="F5065" s="14">
        <v>56042.250100000005</v>
      </c>
      <c r="G5065" s="13">
        <v>0.2540071986866923</v>
      </c>
      <c r="H5065" s="12">
        <v>-42372796.07</v>
      </c>
      <c r="I5065" s="12">
        <v>-10.762995230263185</v>
      </c>
      <c r="J5065" t="s">
        <v>24</v>
      </c>
      <c r="K5065" s="14">
        <v>3868.0436479999998</v>
      </c>
      <c r="L5065" s="14">
        <v>14235.134955999998</v>
      </c>
      <c r="M5065" s="13">
        <v>0.27172511254413151</v>
      </c>
      <c r="N5065" s="12">
        <v>-2.9245760902552145</v>
      </c>
      <c r="O5065" s="2">
        <f>DATE(LEFT(ALT[[#This Row],[DATEMTH]],4),RIGHT(ALT[[#This Row],[DATEMTH]],2),1)</f>
        <v>44166</v>
      </c>
      <c r="P5065" t="str">
        <f>IF(AND(ALT[[#This Row],[DATE]]&gt;=DATE(2023,6,1),ALT[[#This Row],[DATE]]&lt;=DATE(2024,5,31)),"Y","N")</f>
        <v>N</v>
      </c>
      <c r="Q5065" t="str">
        <f>LEFT(ALT[[#This Row],[DATEMTH]],4)</f>
        <v>2020</v>
      </c>
    </row>
    <row r="5066" spans="1:17" x14ac:dyDescent="0.25">
      <c r="A5066" t="s">
        <v>61</v>
      </c>
      <c r="B5066" t="s">
        <v>14</v>
      </c>
      <c r="C5066" t="s">
        <v>19</v>
      </c>
      <c r="D5066" t="s">
        <v>17</v>
      </c>
      <c r="E5066" s="14">
        <v>16211.257588</v>
      </c>
      <c r="F5066" s="14">
        <v>56042.250100000005</v>
      </c>
      <c r="G5066" s="13">
        <v>0.28926849937454596</v>
      </c>
      <c r="H5066" s="12">
        <v>-42372796.07</v>
      </c>
      <c r="I5066" s="12">
        <v>-12.257115133472558</v>
      </c>
      <c r="J5066" t="s">
        <v>25</v>
      </c>
      <c r="K5066" s="14">
        <v>10648.197656</v>
      </c>
      <c r="L5066" s="14">
        <v>16211.257588</v>
      </c>
      <c r="M5066" s="13">
        <v>0.65683970526025548</v>
      </c>
      <c r="N5066" s="12">
        <v>-8.0509598916111322</v>
      </c>
      <c r="O5066" s="2">
        <f>DATE(LEFT(ALT[[#This Row],[DATEMTH]],4),RIGHT(ALT[[#This Row],[DATEMTH]],2),1)</f>
        <v>44166</v>
      </c>
      <c r="P5066" t="str">
        <f>IF(AND(ALT[[#This Row],[DATE]]&gt;=DATE(2023,6,1),ALT[[#This Row],[DATE]]&lt;=DATE(2024,5,31)),"Y","N")</f>
        <v>N</v>
      </c>
      <c r="Q5066" t="str">
        <f>LEFT(ALT[[#This Row],[DATEMTH]],4)</f>
        <v>2020</v>
      </c>
    </row>
    <row r="5067" spans="1:17" x14ac:dyDescent="0.25">
      <c r="A5067" t="s">
        <v>61</v>
      </c>
      <c r="B5067" t="s">
        <v>14</v>
      </c>
      <c r="C5067" t="s">
        <v>19</v>
      </c>
      <c r="D5067" t="s">
        <v>17</v>
      </c>
      <c r="E5067" s="14">
        <v>16211.257588</v>
      </c>
      <c r="F5067" s="14">
        <v>56042.250100000005</v>
      </c>
      <c r="G5067" s="13">
        <v>0.28926849937454596</v>
      </c>
      <c r="H5067" s="12">
        <v>-42372796.07</v>
      </c>
      <c r="I5067" s="12">
        <v>-12.257115133472558</v>
      </c>
      <c r="J5067" t="s">
        <v>24</v>
      </c>
      <c r="K5067" s="14">
        <v>5114.0650480000004</v>
      </c>
      <c r="L5067" s="14">
        <v>16211.257588</v>
      </c>
      <c r="M5067" s="13">
        <v>0.31546380780387856</v>
      </c>
      <c r="N5067" s="12">
        <v>-3.8666762126957983</v>
      </c>
      <c r="O5067" s="2">
        <f>DATE(LEFT(ALT[[#This Row],[DATEMTH]],4),RIGHT(ALT[[#This Row],[DATEMTH]],2),1)</f>
        <v>44166</v>
      </c>
      <c r="P5067" t="str">
        <f>IF(AND(ALT[[#This Row],[DATE]]&gt;=DATE(2023,6,1),ALT[[#This Row],[DATE]]&lt;=DATE(2024,5,31)),"Y","N")</f>
        <v>N</v>
      </c>
      <c r="Q5067" t="str">
        <f>LEFT(ALT[[#This Row],[DATEMTH]],4)</f>
        <v>2020</v>
      </c>
    </row>
    <row r="5068" spans="1:17" x14ac:dyDescent="0.25">
      <c r="A5068" t="s">
        <v>61</v>
      </c>
      <c r="B5068" t="s">
        <v>14</v>
      </c>
      <c r="C5068" t="s">
        <v>19</v>
      </c>
      <c r="D5068" t="s">
        <v>17</v>
      </c>
      <c r="E5068" s="14">
        <v>16211.257588</v>
      </c>
      <c r="F5068" s="14">
        <v>56042.250100000005</v>
      </c>
      <c r="G5068" s="13">
        <v>0.28926849937454596</v>
      </c>
      <c r="H5068" s="12">
        <v>-42372796.07</v>
      </c>
      <c r="I5068" s="12">
        <v>-12.257115133472558</v>
      </c>
      <c r="J5068" t="s">
        <v>16</v>
      </c>
      <c r="K5068" s="14">
        <v>2.3722799999999999</v>
      </c>
      <c r="L5068" s="14">
        <v>16211.257588</v>
      </c>
      <c r="M5068" s="13">
        <v>1.4633534672572375E-4</v>
      </c>
      <c r="N5068" s="12">
        <v>-1.7936491929138225E-3</v>
      </c>
      <c r="O5068" s="2">
        <f>DATE(LEFT(ALT[[#This Row],[DATEMTH]],4),RIGHT(ALT[[#This Row],[DATEMTH]],2),1)</f>
        <v>44166</v>
      </c>
      <c r="P5068" t="str">
        <f>IF(AND(ALT[[#This Row],[DATE]]&gt;=DATE(2023,6,1),ALT[[#This Row],[DATE]]&lt;=DATE(2024,5,31)),"Y","N")</f>
        <v>N</v>
      </c>
      <c r="Q5068" t="str">
        <f>LEFT(ALT[[#This Row],[DATEMTH]],4)</f>
        <v>2020</v>
      </c>
    </row>
    <row r="5069" spans="1:17" x14ac:dyDescent="0.25">
      <c r="A5069" t="s">
        <v>61</v>
      </c>
      <c r="B5069" t="s">
        <v>14</v>
      </c>
      <c r="C5069" t="s">
        <v>19</v>
      </c>
      <c r="D5069" t="s">
        <v>17</v>
      </c>
      <c r="E5069" s="14">
        <v>16211.257588</v>
      </c>
      <c r="F5069" s="14">
        <v>56042.250100000005</v>
      </c>
      <c r="G5069" s="13">
        <v>0.28926849937454596</v>
      </c>
      <c r="H5069" s="12">
        <v>-42372796.07</v>
      </c>
      <c r="I5069" s="12">
        <v>-12.257115133472558</v>
      </c>
      <c r="J5069" t="s">
        <v>26</v>
      </c>
      <c r="K5069" s="14">
        <v>446.62260400000002</v>
      </c>
      <c r="L5069" s="14">
        <v>16211.257588</v>
      </c>
      <c r="M5069" s="13">
        <v>2.7550151589140242E-2</v>
      </c>
      <c r="N5069" s="12">
        <v>-0.33768537997271392</v>
      </c>
      <c r="O5069" s="2">
        <f>DATE(LEFT(ALT[[#This Row],[DATEMTH]],4),RIGHT(ALT[[#This Row],[DATEMTH]],2),1)</f>
        <v>44166</v>
      </c>
      <c r="P5069" t="str">
        <f>IF(AND(ALT[[#This Row],[DATE]]&gt;=DATE(2023,6,1),ALT[[#This Row],[DATE]]&lt;=DATE(2024,5,31)),"Y","N")</f>
        <v>N</v>
      </c>
      <c r="Q5069" t="str">
        <f>LEFT(ALT[[#This Row],[DATEMTH]],4)</f>
        <v>2020</v>
      </c>
    </row>
    <row r="5070" spans="1:17" x14ac:dyDescent="0.25">
      <c r="A5070" t="s">
        <v>61</v>
      </c>
      <c r="B5070" t="s">
        <v>14</v>
      </c>
      <c r="C5070" t="s">
        <v>20</v>
      </c>
      <c r="D5070" t="s">
        <v>17</v>
      </c>
      <c r="E5070" s="14">
        <v>16627.841348000002</v>
      </c>
      <c r="F5070" s="14">
        <v>56042.250100000005</v>
      </c>
      <c r="G5070" s="13">
        <v>0.29670188685018556</v>
      </c>
      <c r="H5070" s="12">
        <v>-42372796.07</v>
      </c>
      <c r="I5070" s="12">
        <v>-12.572088545087126</v>
      </c>
      <c r="J5070" t="s">
        <v>25</v>
      </c>
      <c r="K5070" s="14">
        <v>2328.880416</v>
      </c>
      <c r="L5070" s="14">
        <v>16627.841348000002</v>
      </c>
      <c r="M5070" s="13">
        <v>0.14005909530043223</v>
      </c>
      <c r="N5070" s="12">
        <v>-1.7608353476618301</v>
      </c>
      <c r="O5070" s="2">
        <f>DATE(LEFT(ALT[[#This Row],[DATEMTH]],4),RIGHT(ALT[[#This Row],[DATEMTH]],2),1)</f>
        <v>44166</v>
      </c>
      <c r="P5070" t="str">
        <f>IF(AND(ALT[[#This Row],[DATE]]&gt;=DATE(2023,6,1),ALT[[#This Row],[DATE]]&lt;=DATE(2024,5,31)),"Y","N")</f>
        <v>N</v>
      </c>
      <c r="Q5070" t="str">
        <f>LEFT(ALT[[#This Row],[DATEMTH]],4)</f>
        <v>2020</v>
      </c>
    </row>
    <row r="5071" spans="1:17" x14ac:dyDescent="0.25">
      <c r="A5071" t="s">
        <v>61</v>
      </c>
      <c r="B5071" t="s">
        <v>14</v>
      </c>
      <c r="C5071" t="s">
        <v>20</v>
      </c>
      <c r="D5071" t="s">
        <v>17</v>
      </c>
      <c r="E5071" s="14">
        <v>16627.841348000002</v>
      </c>
      <c r="F5071" s="14">
        <v>56042.250100000005</v>
      </c>
      <c r="G5071" s="13">
        <v>0.29670188685018556</v>
      </c>
      <c r="H5071" s="12">
        <v>-42372796.07</v>
      </c>
      <c r="I5071" s="12">
        <v>-12.572088545087126</v>
      </c>
      <c r="J5071" t="s">
        <v>24</v>
      </c>
      <c r="K5071" s="14">
        <v>8377.1299760000002</v>
      </c>
      <c r="L5071" s="14">
        <v>16627.841348000002</v>
      </c>
      <c r="M5071" s="13">
        <v>0.50380141358563069</v>
      </c>
      <c r="N5071" s="12">
        <v>-6.3338359807386091</v>
      </c>
      <c r="O5071" s="2">
        <f>DATE(LEFT(ALT[[#This Row],[DATEMTH]],4),RIGHT(ALT[[#This Row],[DATEMTH]],2),1)</f>
        <v>44166</v>
      </c>
      <c r="P5071" t="str">
        <f>IF(AND(ALT[[#This Row],[DATE]]&gt;=DATE(2023,6,1),ALT[[#This Row],[DATE]]&lt;=DATE(2024,5,31)),"Y","N")</f>
        <v>N</v>
      </c>
      <c r="Q5071" t="str">
        <f>LEFT(ALT[[#This Row],[DATEMTH]],4)</f>
        <v>2020</v>
      </c>
    </row>
    <row r="5072" spans="1:17" x14ac:dyDescent="0.25">
      <c r="A5072" t="s">
        <v>61</v>
      </c>
      <c r="B5072" t="s">
        <v>14</v>
      </c>
      <c r="C5072" t="s">
        <v>20</v>
      </c>
      <c r="D5072" t="s">
        <v>17</v>
      </c>
      <c r="E5072" s="14">
        <v>16627.841348000002</v>
      </c>
      <c r="F5072" s="14">
        <v>56042.250100000005</v>
      </c>
      <c r="G5072" s="13">
        <v>0.29670188685018556</v>
      </c>
      <c r="H5072" s="12">
        <v>-42372796.07</v>
      </c>
      <c r="I5072" s="12">
        <v>-12.572088545087126</v>
      </c>
      <c r="J5072" t="s">
        <v>16</v>
      </c>
      <c r="K5072" s="14">
        <v>4766.6540720000012</v>
      </c>
      <c r="L5072" s="14">
        <v>16627.841348000002</v>
      </c>
      <c r="M5072" s="13">
        <v>0.28666704067232002</v>
      </c>
      <c r="N5072" s="12">
        <v>-3.6040034182905001</v>
      </c>
      <c r="O5072" s="2">
        <f>DATE(LEFT(ALT[[#This Row],[DATEMTH]],4),RIGHT(ALT[[#This Row],[DATEMTH]],2),1)</f>
        <v>44166</v>
      </c>
      <c r="P5072" t="str">
        <f>IF(AND(ALT[[#This Row],[DATE]]&gt;=DATE(2023,6,1),ALT[[#This Row],[DATE]]&lt;=DATE(2024,5,31)),"Y","N")</f>
        <v>N</v>
      </c>
      <c r="Q5072" t="str">
        <f>LEFT(ALT[[#This Row],[DATEMTH]],4)</f>
        <v>2020</v>
      </c>
    </row>
    <row r="5073" spans="1:17" x14ac:dyDescent="0.25">
      <c r="A5073" t="s">
        <v>61</v>
      </c>
      <c r="B5073" t="s">
        <v>14</v>
      </c>
      <c r="C5073" t="s">
        <v>20</v>
      </c>
      <c r="D5073" t="s">
        <v>17</v>
      </c>
      <c r="E5073" s="14">
        <v>16627.841348000002</v>
      </c>
      <c r="F5073" s="14">
        <v>56042.250100000005</v>
      </c>
      <c r="G5073" s="13">
        <v>0.29670188685018556</v>
      </c>
      <c r="H5073" s="12">
        <v>-42372796.07</v>
      </c>
      <c r="I5073" s="12">
        <v>-12.572088545087126</v>
      </c>
      <c r="J5073" t="s">
        <v>26</v>
      </c>
      <c r="K5073" s="14">
        <v>1155.1768840000004</v>
      </c>
      <c r="L5073" s="14">
        <v>16627.841348000002</v>
      </c>
      <c r="M5073" s="13">
        <v>6.9472450441617012E-2</v>
      </c>
      <c r="N5073" s="12">
        <v>-0.87341379839618627</v>
      </c>
      <c r="O5073" s="2">
        <f>DATE(LEFT(ALT[[#This Row],[DATEMTH]],4),RIGHT(ALT[[#This Row],[DATEMTH]],2),1)</f>
        <v>44166</v>
      </c>
      <c r="P5073" t="str">
        <f>IF(AND(ALT[[#This Row],[DATE]]&gt;=DATE(2023,6,1),ALT[[#This Row],[DATE]]&lt;=DATE(2024,5,31)),"Y","N")</f>
        <v>N</v>
      </c>
      <c r="Q5073" t="str">
        <f>LEFT(ALT[[#This Row],[DATEMTH]],4)</f>
        <v>2020</v>
      </c>
    </row>
    <row r="5074" spans="1:17" x14ac:dyDescent="0.25">
      <c r="A5074" t="s">
        <v>61</v>
      </c>
      <c r="B5074" t="s">
        <v>14</v>
      </c>
      <c r="C5074" t="s">
        <v>15</v>
      </c>
      <c r="D5074" t="s">
        <v>23</v>
      </c>
      <c r="E5074" s="14">
        <v>8968.0162080000027</v>
      </c>
      <c r="F5074" s="14">
        <v>56042.250100000005</v>
      </c>
      <c r="G5074" s="13">
        <v>0.1600224150885762</v>
      </c>
      <c r="H5074" s="12">
        <v>0</v>
      </c>
      <c r="I5074" s="12">
        <v>0</v>
      </c>
      <c r="J5074" t="s">
        <v>26</v>
      </c>
      <c r="K5074" s="14">
        <v>1039.2057440000003</v>
      </c>
      <c r="L5074" s="14">
        <v>8968.0162080000009</v>
      </c>
      <c r="M5074" s="13">
        <v>0.11587911081973372</v>
      </c>
      <c r="N5074" s="12">
        <v>0</v>
      </c>
      <c r="O5074" s="2">
        <f>DATE(LEFT(ALT[[#This Row],[DATEMTH]],4),RIGHT(ALT[[#This Row],[DATEMTH]],2),1)</f>
        <v>44166</v>
      </c>
      <c r="P5074" t="str">
        <f>IF(AND(ALT[[#This Row],[DATE]]&gt;=DATE(2023,6,1),ALT[[#This Row],[DATE]]&lt;=DATE(2024,5,31)),"Y","N")</f>
        <v>N</v>
      </c>
      <c r="Q5074" t="str">
        <f>LEFT(ALT[[#This Row],[DATEMTH]],4)</f>
        <v>2020</v>
      </c>
    </row>
    <row r="5075" spans="1:17" x14ac:dyDescent="0.25">
      <c r="A5075" t="s">
        <v>61</v>
      </c>
      <c r="B5075" t="s">
        <v>14</v>
      </c>
      <c r="C5075" t="s">
        <v>15</v>
      </c>
      <c r="D5075" t="s">
        <v>23</v>
      </c>
      <c r="E5075" s="14">
        <v>8968.0162080000027</v>
      </c>
      <c r="F5075" s="14">
        <v>56042.250100000005</v>
      </c>
      <c r="G5075" s="13">
        <v>0.1600224150885762</v>
      </c>
      <c r="H5075" s="12">
        <v>0</v>
      </c>
      <c r="I5075" s="12">
        <v>0</v>
      </c>
      <c r="J5075" t="s">
        <v>24</v>
      </c>
      <c r="K5075" s="14">
        <v>4165.8381400000007</v>
      </c>
      <c r="L5075" s="14">
        <v>8968.0162080000009</v>
      </c>
      <c r="M5075" s="13">
        <v>0.46452170060574005</v>
      </c>
      <c r="N5075" s="12">
        <v>0</v>
      </c>
      <c r="O5075" s="2">
        <f>DATE(LEFT(ALT[[#This Row],[DATEMTH]],4),RIGHT(ALT[[#This Row],[DATEMTH]],2),1)</f>
        <v>44166</v>
      </c>
      <c r="P5075" t="str">
        <f>IF(AND(ALT[[#This Row],[DATE]]&gt;=DATE(2023,6,1),ALT[[#This Row],[DATE]]&lt;=DATE(2024,5,31)),"Y","N")</f>
        <v>N</v>
      </c>
      <c r="Q5075" t="str">
        <f>LEFT(ALT[[#This Row],[DATEMTH]],4)</f>
        <v>2020</v>
      </c>
    </row>
    <row r="5076" spans="1:17" x14ac:dyDescent="0.25">
      <c r="A5076" t="s">
        <v>61</v>
      </c>
      <c r="B5076" t="s">
        <v>14</v>
      </c>
      <c r="C5076" t="s">
        <v>15</v>
      </c>
      <c r="D5076" t="s">
        <v>23</v>
      </c>
      <c r="E5076" s="14">
        <v>8968.0162080000027</v>
      </c>
      <c r="F5076" s="14">
        <v>56042.250100000005</v>
      </c>
      <c r="G5076" s="13">
        <v>0.1600224150885762</v>
      </c>
      <c r="H5076" s="12">
        <v>0</v>
      </c>
      <c r="I5076" s="12">
        <v>0</v>
      </c>
      <c r="J5076" t="s">
        <v>25</v>
      </c>
      <c r="K5076" s="14">
        <v>1011.7937479999998</v>
      </c>
      <c r="L5076" s="14">
        <v>8968.0162080000009</v>
      </c>
      <c r="M5076" s="13">
        <v>0.11282247093815687</v>
      </c>
      <c r="N5076" s="12">
        <v>0</v>
      </c>
      <c r="O5076" s="2">
        <f>DATE(LEFT(ALT[[#This Row],[DATEMTH]],4),RIGHT(ALT[[#This Row],[DATEMTH]],2),1)</f>
        <v>44166</v>
      </c>
      <c r="P5076" t="str">
        <f>IF(AND(ALT[[#This Row],[DATE]]&gt;=DATE(2023,6,1),ALT[[#This Row],[DATE]]&lt;=DATE(2024,5,31)),"Y","N")</f>
        <v>N</v>
      </c>
      <c r="Q5076" t="str">
        <f>LEFT(ALT[[#This Row],[DATEMTH]],4)</f>
        <v>2020</v>
      </c>
    </row>
    <row r="5077" spans="1:17" x14ac:dyDescent="0.25">
      <c r="A5077" t="s">
        <v>61</v>
      </c>
      <c r="B5077" t="s">
        <v>14</v>
      </c>
      <c r="C5077" t="s">
        <v>15</v>
      </c>
      <c r="D5077" t="s">
        <v>23</v>
      </c>
      <c r="E5077" s="14">
        <v>8968.0162080000027</v>
      </c>
      <c r="F5077" s="14">
        <v>56042.250100000005</v>
      </c>
      <c r="G5077" s="13">
        <v>0.1600224150885762</v>
      </c>
      <c r="H5077" s="12">
        <v>0</v>
      </c>
      <c r="I5077" s="12">
        <v>0</v>
      </c>
      <c r="J5077" t="s">
        <v>16</v>
      </c>
      <c r="K5077" s="14">
        <v>2751.1785760000007</v>
      </c>
      <c r="L5077" s="14">
        <v>8968.0162080000009</v>
      </c>
      <c r="M5077" s="13">
        <v>0.30677671763636943</v>
      </c>
      <c r="N5077" s="12">
        <v>0</v>
      </c>
      <c r="O5077" s="2">
        <f>DATE(LEFT(ALT[[#This Row],[DATEMTH]],4),RIGHT(ALT[[#This Row],[DATEMTH]],2),1)</f>
        <v>44166</v>
      </c>
      <c r="P5077" t="str">
        <f>IF(AND(ALT[[#This Row],[DATE]]&gt;=DATE(2023,6,1),ALT[[#This Row],[DATE]]&lt;=DATE(2024,5,31)),"Y","N")</f>
        <v>N</v>
      </c>
      <c r="Q5077" t="str">
        <f>LEFT(ALT[[#This Row],[DATEMTH]],4)</f>
        <v>2020</v>
      </c>
    </row>
    <row r="5078" spans="1:17" x14ac:dyDescent="0.25">
      <c r="A5078" t="s">
        <v>61</v>
      </c>
      <c r="B5078" t="s">
        <v>14</v>
      </c>
      <c r="C5078" t="s">
        <v>18</v>
      </c>
      <c r="D5078" t="s">
        <v>23</v>
      </c>
      <c r="E5078" s="14">
        <v>14235.134956000002</v>
      </c>
      <c r="F5078" s="14">
        <v>56042.250100000005</v>
      </c>
      <c r="G5078" s="13">
        <v>0.2540071986866923</v>
      </c>
      <c r="H5078" s="12">
        <v>0</v>
      </c>
      <c r="I5078" s="12">
        <v>0</v>
      </c>
      <c r="J5078" t="s">
        <v>26</v>
      </c>
      <c r="K5078" s="14">
        <v>3260.2774479999998</v>
      </c>
      <c r="L5078" s="14">
        <v>14235.134955999998</v>
      </c>
      <c r="M5078" s="13">
        <v>0.22903031534842025</v>
      </c>
      <c r="N5078" s="12">
        <v>0</v>
      </c>
      <c r="O5078" s="2">
        <f>DATE(LEFT(ALT[[#This Row],[DATEMTH]],4),RIGHT(ALT[[#This Row],[DATEMTH]],2),1)</f>
        <v>44166</v>
      </c>
      <c r="P5078" t="str">
        <f>IF(AND(ALT[[#This Row],[DATE]]&gt;=DATE(2023,6,1),ALT[[#This Row],[DATE]]&lt;=DATE(2024,5,31)),"Y","N")</f>
        <v>N</v>
      </c>
      <c r="Q5078" t="str">
        <f>LEFT(ALT[[#This Row],[DATEMTH]],4)</f>
        <v>2020</v>
      </c>
    </row>
    <row r="5079" spans="1:17" x14ac:dyDescent="0.25">
      <c r="A5079" t="s">
        <v>61</v>
      </c>
      <c r="B5079" t="s">
        <v>14</v>
      </c>
      <c r="C5079" t="s">
        <v>18</v>
      </c>
      <c r="D5079" t="s">
        <v>23</v>
      </c>
      <c r="E5079" s="14">
        <v>14235.134956000002</v>
      </c>
      <c r="F5079" s="14">
        <v>56042.250100000005</v>
      </c>
      <c r="G5079" s="13">
        <v>0.2540071986866923</v>
      </c>
      <c r="H5079" s="12">
        <v>0</v>
      </c>
      <c r="I5079" s="12">
        <v>0</v>
      </c>
      <c r="J5079" t="s">
        <v>16</v>
      </c>
      <c r="K5079" s="14">
        <v>5812.5667320000002</v>
      </c>
      <c r="L5079" s="14">
        <v>14235.134955999998</v>
      </c>
      <c r="M5079" s="13">
        <v>0.40832536888243892</v>
      </c>
      <c r="N5079" s="12">
        <v>0</v>
      </c>
      <c r="O5079" s="2">
        <f>DATE(LEFT(ALT[[#This Row],[DATEMTH]],4),RIGHT(ALT[[#This Row],[DATEMTH]],2),1)</f>
        <v>44166</v>
      </c>
      <c r="P5079" t="str">
        <f>IF(AND(ALT[[#This Row],[DATE]]&gt;=DATE(2023,6,1),ALT[[#This Row],[DATE]]&lt;=DATE(2024,5,31)),"Y","N")</f>
        <v>N</v>
      </c>
      <c r="Q5079" t="str">
        <f>LEFT(ALT[[#This Row],[DATEMTH]],4)</f>
        <v>2020</v>
      </c>
    </row>
    <row r="5080" spans="1:17" x14ac:dyDescent="0.25">
      <c r="A5080" t="s">
        <v>61</v>
      </c>
      <c r="B5080" t="s">
        <v>14</v>
      </c>
      <c r="C5080" t="s">
        <v>18</v>
      </c>
      <c r="D5080" t="s">
        <v>23</v>
      </c>
      <c r="E5080" s="14">
        <v>14235.134956000002</v>
      </c>
      <c r="F5080" s="14">
        <v>56042.250100000005</v>
      </c>
      <c r="G5080" s="13">
        <v>0.2540071986866923</v>
      </c>
      <c r="H5080" s="12">
        <v>0</v>
      </c>
      <c r="I5080" s="12">
        <v>0</v>
      </c>
      <c r="J5080" t="s">
        <v>25</v>
      </c>
      <c r="K5080" s="14">
        <v>1294.247128</v>
      </c>
      <c r="L5080" s="14">
        <v>14235.134955999998</v>
      </c>
      <c r="M5080" s="13">
        <v>9.091920322500946E-2</v>
      </c>
      <c r="N5080" s="12">
        <v>0</v>
      </c>
      <c r="O5080" s="2">
        <f>DATE(LEFT(ALT[[#This Row],[DATEMTH]],4),RIGHT(ALT[[#This Row],[DATEMTH]],2),1)</f>
        <v>44166</v>
      </c>
      <c r="P5080" t="str">
        <f>IF(AND(ALT[[#This Row],[DATE]]&gt;=DATE(2023,6,1),ALT[[#This Row],[DATE]]&lt;=DATE(2024,5,31)),"Y","N")</f>
        <v>N</v>
      </c>
      <c r="Q5080" t="str">
        <f>LEFT(ALT[[#This Row],[DATEMTH]],4)</f>
        <v>2020</v>
      </c>
    </row>
    <row r="5081" spans="1:17" x14ac:dyDescent="0.25">
      <c r="A5081" t="s">
        <v>61</v>
      </c>
      <c r="B5081" t="s">
        <v>14</v>
      </c>
      <c r="C5081" t="s">
        <v>18</v>
      </c>
      <c r="D5081" t="s">
        <v>23</v>
      </c>
      <c r="E5081" s="14">
        <v>14235.134956000002</v>
      </c>
      <c r="F5081" s="14">
        <v>56042.250100000005</v>
      </c>
      <c r="G5081" s="13">
        <v>0.2540071986866923</v>
      </c>
      <c r="H5081" s="12">
        <v>0</v>
      </c>
      <c r="I5081" s="12">
        <v>0</v>
      </c>
      <c r="J5081" t="s">
        <v>24</v>
      </c>
      <c r="K5081" s="14">
        <v>3868.0436479999998</v>
      </c>
      <c r="L5081" s="14">
        <v>14235.134955999998</v>
      </c>
      <c r="M5081" s="13">
        <v>0.27172511254413151</v>
      </c>
      <c r="N5081" s="12">
        <v>0</v>
      </c>
      <c r="O5081" s="2">
        <f>DATE(LEFT(ALT[[#This Row],[DATEMTH]],4),RIGHT(ALT[[#This Row],[DATEMTH]],2),1)</f>
        <v>44166</v>
      </c>
      <c r="P5081" t="str">
        <f>IF(AND(ALT[[#This Row],[DATE]]&gt;=DATE(2023,6,1),ALT[[#This Row],[DATE]]&lt;=DATE(2024,5,31)),"Y","N")</f>
        <v>N</v>
      </c>
      <c r="Q5081" t="str">
        <f>LEFT(ALT[[#This Row],[DATEMTH]],4)</f>
        <v>2020</v>
      </c>
    </row>
    <row r="5082" spans="1:17" x14ac:dyDescent="0.25">
      <c r="A5082" t="s">
        <v>61</v>
      </c>
      <c r="B5082" t="s">
        <v>14</v>
      </c>
      <c r="C5082" t="s">
        <v>19</v>
      </c>
      <c r="D5082" t="s">
        <v>23</v>
      </c>
      <c r="E5082" s="14">
        <v>16211.257588</v>
      </c>
      <c r="F5082" s="14">
        <v>56042.250100000005</v>
      </c>
      <c r="G5082" s="13">
        <v>0.28926849937454596</v>
      </c>
      <c r="H5082" s="12">
        <v>0</v>
      </c>
      <c r="I5082" s="12">
        <v>0</v>
      </c>
      <c r="J5082" t="s">
        <v>25</v>
      </c>
      <c r="K5082" s="14">
        <v>10648.197656</v>
      </c>
      <c r="L5082" s="14">
        <v>16211.257588</v>
      </c>
      <c r="M5082" s="13">
        <v>0.65683970526025548</v>
      </c>
      <c r="N5082" s="12">
        <v>0</v>
      </c>
      <c r="O5082" s="2">
        <f>DATE(LEFT(ALT[[#This Row],[DATEMTH]],4),RIGHT(ALT[[#This Row],[DATEMTH]],2),1)</f>
        <v>44166</v>
      </c>
      <c r="P5082" t="str">
        <f>IF(AND(ALT[[#This Row],[DATE]]&gt;=DATE(2023,6,1),ALT[[#This Row],[DATE]]&lt;=DATE(2024,5,31)),"Y","N")</f>
        <v>N</v>
      </c>
      <c r="Q5082" t="str">
        <f>LEFT(ALT[[#This Row],[DATEMTH]],4)</f>
        <v>2020</v>
      </c>
    </row>
    <row r="5083" spans="1:17" x14ac:dyDescent="0.25">
      <c r="A5083" t="s">
        <v>61</v>
      </c>
      <c r="B5083" t="s">
        <v>14</v>
      </c>
      <c r="C5083" t="s">
        <v>19</v>
      </c>
      <c r="D5083" t="s">
        <v>23</v>
      </c>
      <c r="E5083" s="14">
        <v>16211.257588</v>
      </c>
      <c r="F5083" s="14">
        <v>56042.250100000005</v>
      </c>
      <c r="G5083" s="13">
        <v>0.28926849937454596</v>
      </c>
      <c r="H5083" s="12">
        <v>0</v>
      </c>
      <c r="I5083" s="12">
        <v>0</v>
      </c>
      <c r="J5083" t="s">
        <v>24</v>
      </c>
      <c r="K5083" s="14">
        <v>5114.0650480000004</v>
      </c>
      <c r="L5083" s="14">
        <v>16211.257588</v>
      </c>
      <c r="M5083" s="13">
        <v>0.31546380780387856</v>
      </c>
      <c r="N5083" s="12">
        <v>0</v>
      </c>
      <c r="O5083" s="2">
        <f>DATE(LEFT(ALT[[#This Row],[DATEMTH]],4),RIGHT(ALT[[#This Row],[DATEMTH]],2),1)</f>
        <v>44166</v>
      </c>
      <c r="P5083" t="str">
        <f>IF(AND(ALT[[#This Row],[DATE]]&gt;=DATE(2023,6,1),ALT[[#This Row],[DATE]]&lt;=DATE(2024,5,31)),"Y","N")</f>
        <v>N</v>
      </c>
      <c r="Q5083" t="str">
        <f>LEFT(ALT[[#This Row],[DATEMTH]],4)</f>
        <v>2020</v>
      </c>
    </row>
    <row r="5084" spans="1:17" x14ac:dyDescent="0.25">
      <c r="A5084" t="s">
        <v>61</v>
      </c>
      <c r="B5084" t="s">
        <v>14</v>
      </c>
      <c r="C5084" t="s">
        <v>19</v>
      </c>
      <c r="D5084" t="s">
        <v>23</v>
      </c>
      <c r="E5084" s="14">
        <v>16211.257588</v>
      </c>
      <c r="F5084" s="14">
        <v>56042.250100000005</v>
      </c>
      <c r="G5084" s="13">
        <v>0.28926849937454596</v>
      </c>
      <c r="H5084" s="12">
        <v>0</v>
      </c>
      <c r="I5084" s="12">
        <v>0</v>
      </c>
      <c r="J5084" t="s">
        <v>16</v>
      </c>
      <c r="K5084" s="14">
        <v>2.3722799999999999</v>
      </c>
      <c r="L5084" s="14">
        <v>16211.257588</v>
      </c>
      <c r="M5084" s="13">
        <v>1.4633534672572375E-4</v>
      </c>
      <c r="N5084" s="12">
        <v>0</v>
      </c>
      <c r="O5084" s="2">
        <f>DATE(LEFT(ALT[[#This Row],[DATEMTH]],4),RIGHT(ALT[[#This Row],[DATEMTH]],2),1)</f>
        <v>44166</v>
      </c>
      <c r="P5084" t="str">
        <f>IF(AND(ALT[[#This Row],[DATE]]&gt;=DATE(2023,6,1),ALT[[#This Row],[DATE]]&lt;=DATE(2024,5,31)),"Y","N")</f>
        <v>N</v>
      </c>
      <c r="Q5084" t="str">
        <f>LEFT(ALT[[#This Row],[DATEMTH]],4)</f>
        <v>2020</v>
      </c>
    </row>
    <row r="5085" spans="1:17" x14ac:dyDescent="0.25">
      <c r="A5085" t="s">
        <v>61</v>
      </c>
      <c r="B5085" t="s">
        <v>14</v>
      </c>
      <c r="C5085" t="s">
        <v>19</v>
      </c>
      <c r="D5085" t="s">
        <v>23</v>
      </c>
      <c r="E5085" s="14">
        <v>16211.257588</v>
      </c>
      <c r="F5085" s="14">
        <v>56042.250100000005</v>
      </c>
      <c r="G5085" s="13">
        <v>0.28926849937454596</v>
      </c>
      <c r="H5085" s="12">
        <v>0</v>
      </c>
      <c r="I5085" s="12">
        <v>0</v>
      </c>
      <c r="J5085" t="s">
        <v>26</v>
      </c>
      <c r="K5085" s="14">
        <v>446.62260400000002</v>
      </c>
      <c r="L5085" s="14">
        <v>16211.257588</v>
      </c>
      <c r="M5085" s="13">
        <v>2.7550151589140242E-2</v>
      </c>
      <c r="N5085" s="12">
        <v>0</v>
      </c>
      <c r="O5085" s="2">
        <f>DATE(LEFT(ALT[[#This Row],[DATEMTH]],4),RIGHT(ALT[[#This Row],[DATEMTH]],2),1)</f>
        <v>44166</v>
      </c>
      <c r="P5085" t="str">
        <f>IF(AND(ALT[[#This Row],[DATE]]&gt;=DATE(2023,6,1),ALT[[#This Row],[DATE]]&lt;=DATE(2024,5,31)),"Y","N")</f>
        <v>N</v>
      </c>
      <c r="Q5085" t="str">
        <f>LEFT(ALT[[#This Row],[DATEMTH]],4)</f>
        <v>2020</v>
      </c>
    </row>
    <row r="5086" spans="1:17" x14ac:dyDescent="0.25">
      <c r="A5086" t="s">
        <v>61</v>
      </c>
      <c r="B5086" t="s">
        <v>14</v>
      </c>
      <c r="C5086" t="s">
        <v>20</v>
      </c>
      <c r="D5086" t="s">
        <v>23</v>
      </c>
      <c r="E5086" s="14">
        <v>16627.841348000002</v>
      </c>
      <c r="F5086" s="14">
        <v>56042.250100000005</v>
      </c>
      <c r="G5086" s="13">
        <v>0.29670188685018556</v>
      </c>
      <c r="H5086" s="12">
        <v>0</v>
      </c>
      <c r="I5086" s="12">
        <v>0</v>
      </c>
      <c r="J5086" t="s">
        <v>25</v>
      </c>
      <c r="K5086" s="14">
        <v>2328.880416</v>
      </c>
      <c r="L5086" s="14">
        <v>16627.841348000002</v>
      </c>
      <c r="M5086" s="13">
        <v>0.14005909530043223</v>
      </c>
      <c r="N5086" s="12">
        <v>0</v>
      </c>
      <c r="O5086" s="2">
        <f>DATE(LEFT(ALT[[#This Row],[DATEMTH]],4),RIGHT(ALT[[#This Row],[DATEMTH]],2),1)</f>
        <v>44166</v>
      </c>
      <c r="P5086" t="str">
        <f>IF(AND(ALT[[#This Row],[DATE]]&gt;=DATE(2023,6,1),ALT[[#This Row],[DATE]]&lt;=DATE(2024,5,31)),"Y","N")</f>
        <v>N</v>
      </c>
      <c r="Q5086" t="str">
        <f>LEFT(ALT[[#This Row],[DATEMTH]],4)</f>
        <v>2020</v>
      </c>
    </row>
    <row r="5087" spans="1:17" x14ac:dyDescent="0.25">
      <c r="A5087" t="s">
        <v>61</v>
      </c>
      <c r="B5087" t="s">
        <v>14</v>
      </c>
      <c r="C5087" t="s">
        <v>20</v>
      </c>
      <c r="D5087" t="s">
        <v>23</v>
      </c>
      <c r="E5087" s="14">
        <v>16627.841348000002</v>
      </c>
      <c r="F5087" s="14">
        <v>56042.250100000005</v>
      </c>
      <c r="G5087" s="13">
        <v>0.29670188685018556</v>
      </c>
      <c r="H5087" s="12">
        <v>0</v>
      </c>
      <c r="I5087" s="12">
        <v>0</v>
      </c>
      <c r="J5087" t="s">
        <v>24</v>
      </c>
      <c r="K5087" s="14">
        <v>8377.1299760000002</v>
      </c>
      <c r="L5087" s="14">
        <v>16627.841348000002</v>
      </c>
      <c r="M5087" s="13">
        <v>0.50380141358563069</v>
      </c>
      <c r="N5087" s="12">
        <v>0</v>
      </c>
      <c r="O5087" s="2">
        <f>DATE(LEFT(ALT[[#This Row],[DATEMTH]],4),RIGHT(ALT[[#This Row],[DATEMTH]],2),1)</f>
        <v>44166</v>
      </c>
      <c r="P5087" t="str">
        <f>IF(AND(ALT[[#This Row],[DATE]]&gt;=DATE(2023,6,1),ALT[[#This Row],[DATE]]&lt;=DATE(2024,5,31)),"Y","N")</f>
        <v>N</v>
      </c>
      <c r="Q5087" t="str">
        <f>LEFT(ALT[[#This Row],[DATEMTH]],4)</f>
        <v>2020</v>
      </c>
    </row>
    <row r="5088" spans="1:17" x14ac:dyDescent="0.25">
      <c r="A5088" t="s">
        <v>61</v>
      </c>
      <c r="B5088" t="s">
        <v>14</v>
      </c>
      <c r="C5088" t="s">
        <v>20</v>
      </c>
      <c r="D5088" t="s">
        <v>23</v>
      </c>
      <c r="E5088" s="14">
        <v>16627.841348000002</v>
      </c>
      <c r="F5088" s="14">
        <v>56042.250100000005</v>
      </c>
      <c r="G5088" s="13">
        <v>0.29670188685018556</v>
      </c>
      <c r="H5088" s="12">
        <v>0</v>
      </c>
      <c r="I5088" s="12">
        <v>0</v>
      </c>
      <c r="J5088" t="s">
        <v>16</v>
      </c>
      <c r="K5088" s="14">
        <v>4766.6540720000012</v>
      </c>
      <c r="L5088" s="14">
        <v>16627.841348000002</v>
      </c>
      <c r="M5088" s="13">
        <v>0.28666704067232002</v>
      </c>
      <c r="N5088" s="12">
        <v>0</v>
      </c>
      <c r="O5088" s="2">
        <f>DATE(LEFT(ALT[[#This Row],[DATEMTH]],4),RIGHT(ALT[[#This Row],[DATEMTH]],2),1)</f>
        <v>44166</v>
      </c>
      <c r="P5088" t="str">
        <f>IF(AND(ALT[[#This Row],[DATE]]&gt;=DATE(2023,6,1),ALT[[#This Row],[DATE]]&lt;=DATE(2024,5,31)),"Y","N")</f>
        <v>N</v>
      </c>
      <c r="Q5088" t="str">
        <f>LEFT(ALT[[#This Row],[DATEMTH]],4)</f>
        <v>2020</v>
      </c>
    </row>
    <row r="5089" spans="1:17" x14ac:dyDescent="0.25">
      <c r="A5089" t="s">
        <v>61</v>
      </c>
      <c r="B5089" t="s">
        <v>14</v>
      </c>
      <c r="C5089" t="s">
        <v>20</v>
      </c>
      <c r="D5089" t="s">
        <v>23</v>
      </c>
      <c r="E5089" s="14">
        <v>16627.841348000002</v>
      </c>
      <c r="F5089" s="14">
        <v>56042.250100000005</v>
      </c>
      <c r="G5089" s="13">
        <v>0.29670188685018556</v>
      </c>
      <c r="H5089" s="12">
        <v>0</v>
      </c>
      <c r="I5089" s="12">
        <v>0</v>
      </c>
      <c r="J5089" t="s">
        <v>26</v>
      </c>
      <c r="K5089" s="14">
        <v>1155.1768840000004</v>
      </c>
      <c r="L5089" s="14">
        <v>16627.841348000002</v>
      </c>
      <c r="M5089" s="13">
        <v>6.9472450441617012E-2</v>
      </c>
      <c r="N5089" s="12">
        <v>0</v>
      </c>
      <c r="O5089" s="2">
        <f>DATE(LEFT(ALT[[#This Row],[DATEMTH]],4),RIGHT(ALT[[#This Row],[DATEMTH]],2),1)</f>
        <v>44166</v>
      </c>
      <c r="P5089" t="str">
        <f>IF(AND(ALT[[#This Row],[DATE]]&gt;=DATE(2023,6,1),ALT[[#This Row],[DATE]]&lt;=DATE(2024,5,31)),"Y","N")</f>
        <v>N</v>
      </c>
      <c r="Q5089" t="str">
        <f>LEFT(ALT[[#This Row],[DATEMTH]],4)</f>
        <v>2020</v>
      </c>
    </row>
    <row r="5090" spans="1:17" x14ac:dyDescent="0.25">
      <c r="A5090" t="s">
        <v>61</v>
      </c>
      <c r="B5090" t="s">
        <v>110</v>
      </c>
      <c r="C5090" t="s">
        <v>15</v>
      </c>
      <c r="D5090" t="s">
        <v>22</v>
      </c>
      <c r="E5090" s="14">
        <v>3603174.5805860041</v>
      </c>
      <c r="F5090" s="14">
        <v>21542683.037633017</v>
      </c>
      <c r="G5090" s="13">
        <v>0.16725746622607784</v>
      </c>
      <c r="H5090" s="12">
        <v>-12592793.869999999</v>
      </c>
      <c r="I5090" s="12">
        <v>-2.1062387954034851</v>
      </c>
      <c r="J5090" t="s">
        <v>26</v>
      </c>
      <c r="K5090" s="14">
        <v>457647.84431699984</v>
      </c>
      <c r="L5090" s="14">
        <v>3603174.5805860013</v>
      </c>
      <c r="M5090" s="13">
        <v>0.12701239811770942</v>
      </c>
      <c r="N5090" s="12">
        <v>-0.26751844041275219</v>
      </c>
      <c r="O5090" s="2">
        <f>DATE(LEFT(ALT[[#This Row],[DATEMTH]],4),RIGHT(ALT[[#This Row],[DATEMTH]],2),1)</f>
        <v>44166</v>
      </c>
      <c r="P5090" t="str">
        <f>IF(AND(ALT[[#This Row],[DATE]]&gt;=DATE(2023,6,1),ALT[[#This Row],[DATE]]&lt;=DATE(2024,5,31)),"Y","N")</f>
        <v>N</v>
      </c>
      <c r="Q5090" t="str">
        <f>LEFT(ALT[[#This Row],[DATEMTH]],4)</f>
        <v>2020</v>
      </c>
    </row>
    <row r="5091" spans="1:17" x14ac:dyDescent="0.25">
      <c r="A5091" t="s">
        <v>61</v>
      </c>
      <c r="B5091" t="s">
        <v>110</v>
      </c>
      <c r="C5091" t="s">
        <v>15</v>
      </c>
      <c r="D5091" t="s">
        <v>22</v>
      </c>
      <c r="E5091" s="14">
        <v>3603174.5805860041</v>
      </c>
      <c r="F5091" s="14">
        <v>21542683.037633017</v>
      </c>
      <c r="G5091" s="13">
        <v>0.16725746622607784</v>
      </c>
      <c r="H5091" s="12">
        <v>-12592793.869999999</v>
      </c>
      <c r="I5091" s="12">
        <v>-2.1062387954034851</v>
      </c>
      <c r="J5091" t="s">
        <v>24</v>
      </c>
      <c r="K5091" s="14">
        <v>1647080.1811060004</v>
      </c>
      <c r="L5091" s="14">
        <v>3603174.5805860013</v>
      </c>
      <c r="M5091" s="13">
        <v>0.45711917207134828</v>
      </c>
      <c r="N5091" s="12">
        <v>-0.96280213433939499</v>
      </c>
      <c r="O5091" s="2">
        <f>DATE(LEFT(ALT[[#This Row],[DATEMTH]],4),RIGHT(ALT[[#This Row],[DATEMTH]],2),1)</f>
        <v>44166</v>
      </c>
      <c r="P5091" t="str">
        <f>IF(AND(ALT[[#This Row],[DATE]]&gt;=DATE(2023,6,1),ALT[[#This Row],[DATE]]&lt;=DATE(2024,5,31)),"Y","N")</f>
        <v>N</v>
      </c>
      <c r="Q5091" t="str">
        <f>LEFT(ALT[[#This Row],[DATEMTH]],4)</f>
        <v>2020</v>
      </c>
    </row>
    <row r="5092" spans="1:17" x14ac:dyDescent="0.25">
      <c r="A5092" t="s">
        <v>61</v>
      </c>
      <c r="B5092" t="s">
        <v>110</v>
      </c>
      <c r="C5092" t="s">
        <v>15</v>
      </c>
      <c r="D5092" t="s">
        <v>22</v>
      </c>
      <c r="E5092" s="14">
        <v>3603174.5805860041</v>
      </c>
      <c r="F5092" s="14">
        <v>21542683.037633017</v>
      </c>
      <c r="G5092" s="13">
        <v>0.16725746622607784</v>
      </c>
      <c r="H5092" s="12">
        <v>-12592793.869999999</v>
      </c>
      <c r="I5092" s="12">
        <v>-2.1062387954034851</v>
      </c>
      <c r="J5092" t="s">
        <v>16</v>
      </c>
      <c r="K5092" s="14">
        <v>1057419.3029150006</v>
      </c>
      <c r="L5092" s="14">
        <v>3603174.5805860013</v>
      </c>
      <c r="M5092" s="13">
        <v>0.29346879515980251</v>
      </c>
      <c r="N5092" s="12">
        <v>-0.61811536160589453</v>
      </c>
      <c r="O5092" s="2">
        <f>DATE(LEFT(ALT[[#This Row],[DATEMTH]],4),RIGHT(ALT[[#This Row],[DATEMTH]],2),1)</f>
        <v>44166</v>
      </c>
      <c r="P5092" t="str">
        <f>IF(AND(ALT[[#This Row],[DATE]]&gt;=DATE(2023,6,1),ALT[[#This Row],[DATE]]&lt;=DATE(2024,5,31)),"Y","N")</f>
        <v>N</v>
      </c>
      <c r="Q5092" t="str">
        <f>LEFT(ALT[[#This Row],[DATEMTH]],4)</f>
        <v>2020</v>
      </c>
    </row>
    <row r="5093" spans="1:17" x14ac:dyDescent="0.25">
      <c r="A5093" t="s">
        <v>61</v>
      </c>
      <c r="B5093" t="s">
        <v>110</v>
      </c>
      <c r="C5093" t="s">
        <v>15</v>
      </c>
      <c r="D5093" t="s">
        <v>22</v>
      </c>
      <c r="E5093" s="14">
        <v>3603174.5805860041</v>
      </c>
      <c r="F5093" s="14">
        <v>21542683.037633017</v>
      </c>
      <c r="G5093" s="13">
        <v>0.16725746622607784</v>
      </c>
      <c r="H5093" s="12">
        <v>-12592793.869999999</v>
      </c>
      <c r="I5093" s="12">
        <v>-2.1062387954034851</v>
      </c>
      <c r="J5093" t="s">
        <v>25</v>
      </c>
      <c r="K5093" s="14">
        <v>441027.25224800006</v>
      </c>
      <c r="L5093" s="14">
        <v>3603174.5805860013</v>
      </c>
      <c r="M5093" s="13">
        <v>0.12239963465113969</v>
      </c>
      <c r="N5093" s="12">
        <v>-0.25780285904544314</v>
      </c>
      <c r="O5093" s="2">
        <f>DATE(LEFT(ALT[[#This Row],[DATEMTH]],4),RIGHT(ALT[[#This Row],[DATEMTH]],2),1)</f>
        <v>44166</v>
      </c>
      <c r="P5093" t="str">
        <f>IF(AND(ALT[[#This Row],[DATE]]&gt;=DATE(2023,6,1),ALT[[#This Row],[DATE]]&lt;=DATE(2024,5,31)),"Y","N")</f>
        <v>N</v>
      </c>
      <c r="Q5093" t="str">
        <f>LEFT(ALT[[#This Row],[DATEMTH]],4)</f>
        <v>2020</v>
      </c>
    </row>
    <row r="5094" spans="1:17" x14ac:dyDescent="0.25">
      <c r="A5094" t="s">
        <v>61</v>
      </c>
      <c r="B5094" t="s">
        <v>110</v>
      </c>
      <c r="C5094" t="s">
        <v>18</v>
      </c>
      <c r="D5094" t="s">
        <v>22</v>
      </c>
      <c r="E5094" s="14">
        <v>6808232.7728859968</v>
      </c>
      <c r="F5094" s="14">
        <v>21542683.037633017</v>
      </c>
      <c r="G5094" s="13">
        <v>0.31603457939722096</v>
      </c>
      <c r="H5094" s="12">
        <v>-12592793.869999999</v>
      </c>
      <c r="I5094" s="12">
        <v>-3.9797583141413524</v>
      </c>
      <c r="J5094" t="s">
        <v>16</v>
      </c>
      <c r="K5094" s="14">
        <v>2822956.4730559997</v>
      </c>
      <c r="L5094" s="14">
        <v>6808232.7728860006</v>
      </c>
      <c r="M5094" s="13">
        <v>0.41463865399821698</v>
      </c>
      <c r="N5094" s="12">
        <v>-1.6501616306137836</v>
      </c>
      <c r="O5094" s="2">
        <f>DATE(LEFT(ALT[[#This Row],[DATEMTH]],4),RIGHT(ALT[[#This Row],[DATEMTH]],2),1)</f>
        <v>44166</v>
      </c>
      <c r="P5094" t="str">
        <f>IF(AND(ALT[[#This Row],[DATE]]&gt;=DATE(2023,6,1),ALT[[#This Row],[DATE]]&lt;=DATE(2024,5,31)),"Y","N")</f>
        <v>N</v>
      </c>
      <c r="Q5094" t="str">
        <f>LEFT(ALT[[#This Row],[DATEMTH]],4)</f>
        <v>2020</v>
      </c>
    </row>
    <row r="5095" spans="1:17" x14ac:dyDescent="0.25">
      <c r="A5095" t="s">
        <v>61</v>
      </c>
      <c r="B5095" t="s">
        <v>110</v>
      </c>
      <c r="C5095" t="s">
        <v>18</v>
      </c>
      <c r="D5095" t="s">
        <v>22</v>
      </c>
      <c r="E5095" s="14">
        <v>6808232.7728859968</v>
      </c>
      <c r="F5095" s="14">
        <v>21542683.037633017</v>
      </c>
      <c r="G5095" s="13">
        <v>0.31603457939722096</v>
      </c>
      <c r="H5095" s="12">
        <v>-12592793.869999999</v>
      </c>
      <c r="I5095" s="12">
        <v>-3.9797583141413524</v>
      </c>
      <c r="J5095" t="s">
        <v>26</v>
      </c>
      <c r="K5095" s="14">
        <v>1629818.7859460008</v>
      </c>
      <c r="L5095" s="14">
        <v>6808232.7728860006</v>
      </c>
      <c r="M5095" s="13">
        <v>0.23938940402226036</v>
      </c>
      <c r="N5095" s="12">
        <v>-0.95271197097493399</v>
      </c>
      <c r="O5095" s="2">
        <f>DATE(LEFT(ALT[[#This Row],[DATEMTH]],4),RIGHT(ALT[[#This Row],[DATEMTH]],2),1)</f>
        <v>44166</v>
      </c>
      <c r="P5095" t="str">
        <f>IF(AND(ALT[[#This Row],[DATE]]&gt;=DATE(2023,6,1),ALT[[#This Row],[DATE]]&lt;=DATE(2024,5,31)),"Y","N")</f>
        <v>N</v>
      </c>
      <c r="Q5095" t="str">
        <f>LEFT(ALT[[#This Row],[DATEMTH]],4)</f>
        <v>2020</v>
      </c>
    </row>
    <row r="5096" spans="1:17" x14ac:dyDescent="0.25">
      <c r="A5096" t="s">
        <v>61</v>
      </c>
      <c r="B5096" t="s">
        <v>110</v>
      </c>
      <c r="C5096" t="s">
        <v>18</v>
      </c>
      <c r="D5096" t="s">
        <v>22</v>
      </c>
      <c r="E5096" s="14">
        <v>6808232.7728859968</v>
      </c>
      <c r="F5096" s="14">
        <v>21542683.037633017</v>
      </c>
      <c r="G5096" s="13">
        <v>0.31603457939722096</v>
      </c>
      <c r="H5096" s="12">
        <v>-12592793.869999999</v>
      </c>
      <c r="I5096" s="12">
        <v>-3.9797583141413524</v>
      </c>
      <c r="J5096" t="s">
        <v>25</v>
      </c>
      <c r="K5096" s="14">
        <v>623137.15905700019</v>
      </c>
      <c r="L5096" s="14">
        <v>6808232.7728860006</v>
      </c>
      <c r="M5096" s="13">
        <v>9.1527005589271765E-2</v>
      </c>
      <c r="N5096" s="12">
        <v>-0.36425536146236631</v>
      </c>
      <c r="O5096" s="2">
        <f>DATE(LEFT(ALT[[#This Row],[DATEMTH]],4),RIGHT(ALT[[#This Row],[DATEMTH]],2),1)</f>
        <v>44166</v>
      </c>
      <c r="P5096" t="str">
        <f>IF(AND(ALT[[#This Row],[DATE]]&gt;=DATE(2023,6,1),ALT[[#This Row],[DATE]]&lt;=DATE(2024,5,31)),"Y","N")</f>
        <v>N</v>
      </c>
      <c r="Q5096" t="str">
        <f>LEFT(ALT[[#This Row],[DATEMTH]],4)</f>
        <v>2020</v>
      </c>
    </row>
    <row r="5097" spans="1:17" x14ac:dyDescent="0.25">
      <c r="A5097" t="s">
        <v>61</v>
      </c>
      <c r="B5097" t="s">
        <v>110</v>
      </c>
      <c r="C5097" t="s">
        <v>18</v>
      </c>
      <c r="D5097" t="s">
        <v>22</v>
      </c>
      <c r="E5097" s="14">
        <v>6808232.7728859968</v>
      </c>
      <c r="F5097" s="14">
        <v>21542683.037633017</v>
      </c>
      <c r="G5097" s="13">
        <v>0.31603457939722096</v>
      </c>
      <c r="H5097" s="12">
        <v>-12592793.869999999</v>
      </c>
      <c r="I5097" s="12">
        <v>-3.9797583141413524</v>
      </c>
      <c r="J5097" t="s">
        <v>24</v>
      </c>
      <c r="K5097" s="14">
        <v>1732320.3548269996</v>
      </c>
      <c r="L5097" s="14">
        <v>6808232.7728860006</v>
      </c>
      <c r="M5097" s="13">
        <v>0.25444493639025084</v>
      </c>
      <c r="N5097" s="12">
        <v>-1.0126293510902684</v>
      </c>
      <c r="O5097" s="2">
        <f>DATE(LEFT(ALT[[#This Row],[DATEMTH]],4),RIGHT(ALT[[#This Row],[DATEMTH]],2),1)</f>
        <v>44166</v>
      </c>
      <c r="P5097" t="str">
        <f>IF(AND(ALT[[#This Row],[DATE]]&gt;=DATE(2023,6,1),ALT[[#This Row],[DATE]]&lt;=DATE(2024,5,31)),"Y","N")</f>
        <v>N</v>
      </c>
      <c r="Q5097" t="str">
        <f>LEFT(ALT[[#This Row],[DATEMTH]],4)</f>
        <v>2020</v>
      </c>
    </row>
    <row r="5098" spans="1:17" x14ac:dyDescent="0.25">
      <c r="A5098" t="s">
        <v>61</v>
      </c>
      <c r="B5098" t="s">
        <v>110</v>
      </c>
      <c r="C5098" t="s">
        <v>19</v>
      </c>
      <c r="D5098" t="s">
        <v>22</v>
      </c>
      <c r="E5098" s="14">
        <v>5682759.0278809825</v>
      </c>
      <c r="F5098" s="14">
        <v>21542683.037633017</v>
      </c>
      <c r="G5098" s="13">
        <v>0.26379068094506813</v>
      </c>
      <c r="H5098" s="12">
        <v>-12592793.869999999</v>
      </c>
      <c r="I5098" s="12">
        <v>-3.3218616699681793</v>
      </c>
      <c r="J5098" t="s">
        <v>25</v>
      </c>
      <c r="K5098" s="14">
        <v>3757737.501507001</v>
      </c>
      <c r="L5098" s="14">
        <v>5682759.0278810021</v>
      </c>
      <c r="M5098" s="13">
        <v>0.66125230421888803</v>
      </c>
      <c r="N5098" s="12">
        <v>-2.1965886835628621</v>
      </c>
      <c r="O5098" s="2">
        <f>DATE(LEFT(ALT[[#This Row],[DATEMTH]],4),RIGHT(ALT[[#This Row],[DATEMTH]],2),1)</f>
        <v>44166</v>
      </c>
      <c r="P5098" t="str">
        <f>IF(AND(ALT[[#This Row],[DATE]]&gt;=DATE(2023,6,1),ALT[[#This Row],[DATE]]&lt;=DATE(2024,5,31)),"Y","N")</f>
        <v>N</v>
      </c>
      <c r="Q5098" t="str">
        <f>LEFT(ALT[[#This Row],[DATEMTH]],4)</f>
        <v>2020</v>
      </c>
    </row>
    <row r="5099" spans="1:17" x14ac:dyDescent="0.25">
      <c r="A5099" t="s">
        <v>61</v>
      </c>
      <c r="B5099" t="s">
        <v>110</v>
      </c>
      <c r="C5099" t="s">
        <v>19</v>
      </c>
      <c r="D5099" t="s">
        <v>22</v>
      </c>
      <c r="E5099" s="14">
        <v>5682759.0278809825</v>
      </c>
      <c r="F5099" s="14">
        <v>21542683.037633017</v>
      </c>
      <c r="G5099" s="13">
        <v>0.26379068094506813</v>
      </c>
      <c r="H5099" s="12">
        <v>-12592793.869999999</v>
      </c>
      <c r="I5099" s="12">
        <v>-3.3218616699681793</v>
      </c>
      <c r="J5099" t="s">
        <v>24</v>
      </c>
      <c r="K5099" s="14">
        <v>1748322.6442890011</v>
      </c>
      <c r="L5099" s="14">
        <v>5682759.0278810021</v>
      </c>
      <c r="M5099" s="13">
        <v>0.3076538413315264</v>
      </c>
      <c r="N5099" s="12">
        <v>-1.0219835031376696</v>
      </c>
      <c r="O5099" s="2">
        <f>DATE(LEFT(ALT[[#This Row],[DATEMTH]],4),RIGHT(ALT[[#This Row],[DATEMTH]],2),1)</f>
        <v>44166</v>
      </c>
      <c r="P5099" t="str">
        <f>IF(AND(ALT[[#This Row],[DATE]]&gt;=DATE(2023,6,1),ALT[[#This Row],[DATE]]&lt;=DATE(2024,5,31)),"Y","N")</f>
        <v>N</v>
      </c>
      <c r="Q5099" t="str">
        <f>LEFT(ALT[[#This Row],[DATEMTH]],4)</f>
        <v>2020</v>
      </c>
    </row>
    <row r="5100" spans="1:17" x14ac:dyDescent="0.25">
      <c r="A5100" t="s">
        <v>61</v>
      </c>
      <c r="B5100" t="s">
        <v>110</v>
      </c>
      <c r="C5100" t="s">
        <v>19</v>
      </c>
      <c r="D5100" t="s">
        <v>22</v>
      </c>
      <c r="E5100" s="14">
        <v>5682759.0278809825</v>
      </c>
      <c r="F5100" s="14">
        <v>21542683.037633017</v>
      </c>
      <c r="G5100" s="13">
        <v>0.26379068094506813</v>
      </c>
      <c r="H5100" s="12">
        <v>-12592793.869999999</v>
      </c>
      <c r="I5100" s="12">
        <v>-3.3218616699681793</v>
      </c>
      <c r="J5100" t="s">
        <v>16</v>
      </c>
      <c r="K5100" s="14">
        <v>1747.9535250000008</v>
      </c>
      <c r="L5100" s="14">
        <v>5682759.0278810021</v>
      </c>
      <c r="M5100" s="13">
        <v>3.0758888709236384E-4</v>
      </c>
      <c r="N5100" s="12">
        <v>-1.0217677341402935E-3</v>
      </c>
      <c r="O5100" s="2">
        <f>DATE(LEFT(ALT[[#This Row],[DATEMTH]],4),RIGHT(ALT[[#This Row],[DATEMTH]],2),1)</f>
        <v>44166</v>
      </c>
      <c r="P5100" t="str">
        <f>IF(AND(ALT[[#This Row],[DATE]]&gt;=DATE(2023,6,1),ALT[[#This Row],[DATE]]&lt;=DATE(2024,5,31)),"Y","N")</f>
        <v>N</v>
      </c>
      <c r="Q5100" t="str">
        <f>LEFT(ALT[[#This Row],[DATEMTH]],4)</f>
        <v>2020</v>
      </c>
    </row>
    <row r="5101" spans="1:17" x14ac:dyDescent="0.25">
      <c r="A5101" t="s">
        <v>61</v>
      </c>
      <c r="B5101" t="s">
        <v>110</v>
      </c>
      <c r="C5101" t="s">
        <v>19</v>
      </c>
      <c r="D5101" t="s">
        <v>22</v>
      </c>
      <c r="E5101" s="14">
        <v>5682759.0278809825</v>
      </c>
      <c r="F5101" s="14">
        <v>21542683.037633017</v>
      </c>
      <c r="G5101" s="13">
        <v>0.26379068094506813</v>
      </c>
      <c r="H5101" s="12">
        <v>-12592793.869999999</v>
      </c>
      <c r="I5101" s="12">
        <v>-3.3218616699681793</v>
      </c>
      <c r="J5101" t="s">
        <v>26</v>
      </c>
      <c r="K5101" s="14">
        <v>174950.92855999988</v>
      </c>
      <c r="L5101" s="14">
        <v>5682759.0278810021</v>
      </c>
      <c r="M5101" s="13">
        <v>3.0786265562493139E-2</v>
      </c>
      <c r="N5101" s="12">
        <v>-0.1022677155335073</v>
      </c>
      <c r="O5101" s="2">
        <f>DATE(LEFT(ALT[[#This Row],[DATEMTH]],4),RIGHT(ALT[[#This Row],[DATEMTH]],2),1)</f>
        <v>44166</v>
      </c>
      <c r="P5101" t="str">
        <f>IF(AND(ALT[[#This Row],[DATE]]&gt;=DATE(2023,6,1),ALT[[#This Row],[DATE]]&lt;=DATE(2024,5,31)),"Y","N")</f>
        <v>N</v>
      </c>
      <c r="Q5101" t="str">
        <f>LEFT(ALT[[#This Row],[DATEMTH]],4)</f>
        <v>2020</v>
      </c>
    </row>
    <row r="5102" spans="1:17" x14ac:dyDescent="0.25">
      <c r="A5102" t="s">
        <v>61</v>
      </c>
      <c r="B5102" t="s">
        <v>110</v>
      </c>
      <c r="C5102" t="s">
        <v>20</v>
      </c>
      <c r="D5102" t="s">
        <v>22</v>
      </c>
      <c r="E5102" s="14">
        <v>5448516.6562799914</v>
      </c>
      <c r="F5102" s="14">
        <v>21542683.037633017</v>
      </c>
      <c r="G5102" s="13">
        <v>0.25291727343163112</v>
      </c>
      <c r="H5102" s="12">
        <v>-12592793.869999999</v>
      </c>
      <c r="I5102" s="12">
        <v>-3.1849350904869582</v>
      </c>
      <c r="J5102" t="s">
        <v>25</v>
      </c>
      <c r="K5102" s="14">
        <v>715606.62512800004</v>
      </c>
      <c r="L5102" s="14">
        <v>5448516.656279996</v>
      </c>
      <c r="M5102" s="13">
        <v>0.1313397150586274</v>
      </c>
      <c r="N5102" s="12">
        <v>-0.41830846726478077</v>
      </c>
      <c r="O5102" s="2">
        <f>DATE(LEFT(ALT[[#This Row],[DATEMTH]],4),RIGHT(ALT[[#This Row],[DATEMTH]],2),1)</f>
        <v>44166</v>
      </c>
      <c r="P5102" t="str">
        <f>IF(AND(ALT[[#This Row],[DATE]]&gt;=DATE(2023,6,1),ALT[[#This Row],[DATE]]&lt;=DATE(2024,5,31)),"Y","N")</f>
        <v>N</v>
      </c>
      <c r="Q5102" t="str">
        <f>LEFT(ALT[[#This Row],[DATEMTH]],4)</f>
        <v>2020</v>
      </c>
    </row>
    <row r="5103" spans="1:17" x14ac:dyDescent="0.25">
      <c r="A5103" t="s">
        <v>61</v>
      </c>
      <c r="B5103" t="s">
        <v>110</v>
      </c>
      <c r="C5103" t="s">
        <v>20</v>
      </c>
      <c r="D5103" t="s">
        <v>22</v>
      </c>
      <c r="E5103" s="14">
        <v>5448516.6562799914</v>
      </c>
      <c r="F5103" s="14">
        <v>21542683.037633017</v>
      </c>
      <c r="G5103" s="13">
        <v>0.25291727343163112</v>
      </c>
      <c r="H5103" s="12">
        <v>-12592793.869999999</v>
      </c>
      <c r="I5103" s="12">
        <v>-3.1849350904869582</v>
      </c>
      <c r="J5103" t="s">
        <v>26</v>
      </c>
      <c r="K5103" s="14">
        <v>397034.35427000007</v>
      </c>
      <c r="L5103" s="14">
        <v>5448516.656279996</v>
      </c>
      <c r="M5103" s="13">
        <v>7.2870173538402541E-2</v>
      </c>
      <c r="N5103" s="12">
        <v>-0.23208677275233244</v>
      </c>
      <c r="O5103" s="2">
        <f>DATE(LEFT(ALT[[#This Row],[DATEMTH]],4),RIGHT(ALT[[#This Row],[DATEMTH]],2),1)</f>
        <v>44166</v>
      </c>
      <c r="P5103" t="str">
        <f>IF(AND(ALT[[#This Row],[DATE]]&gt;=DATE(2023,6,1),ALT[[#This Row],[DATE]]&lt;=DATE(2024,5,31)),"Y","N")</f>
        <v>N</v>
      </c>
      <c r="Q5103" t="str">
        <f>LEFT(ALT[[#This Row],[DATEMTH]],4)</f>
        <v>2020</v>
      </c>
    </row>
    <row r="5104" spans="1:17" x14ac:dyDescent="0.25">
      <c r="A5104" t="s">
        <v>61</v>
      </c>
      <c r="B5104" t="s">
        <v>110</v>
      </c>
      <c r="C5104" t="s">
        <v>20</v>
      </c>
      <c r="D5104" t="s">
        <v>22</v>
      </c>
      <c r="E5104" s="14">
        <v>5448516.6562799914</v>
      </c>
      <c r="F5104" s="14">
        <v>21542683.037633017</v>
      </c>
      <c r="G5104" s="13">
        <v>0.25291727343163112</v>
      </c>
      <c r="H5104" s="12">
        <v>-12592793.869999999</v>
      </c>
      <c r="I5104" s="12">
        <v>-3.1849350904869582</v>
      </c>
      <c r="J5104" t="s">
        <v>16</v>
      </c>
      <c r="K5104" s="14">
        <v>1645265.5609449984</v>
      </c>
      <c r="L5104" s="14">
        <v>5448516.656279996</v>
      </c>
      <c r="M5104" s="13">
        <v>0.30196577614361414</v>
      </c>
      <c r="N5104" s="12">
        <v>-0.96174139656592628</v>
      </c>
      <c r="O5104" s="2">
        <f>DATE(LEFT(ALT[[#This Row],[DATEMTH]],4),RIGHT(ALT[[#This Row],[DATEMTH]],2),1)</f>
        <v>44166</v>
      </c>
      <c r="P5104" t="str">
        <f>IF(AND(ALT[[#This Row],[DATE]]&gt;=DATE(2023,6,1),ALT[[#This Row],[DATE]]&lt;=DATE(2024,5,31)),"Y","N")</f>
        <v>N</v>
      </c>
      <c r="Q5104" t="str">
        <f>LEFT(ALT[[#This Row],[DATEMTH]],4)</f>
        <v>2020</v>
      </c>
    </row>
    <row r="5105" spans="1:17" x14ac:dyDescent="0.25">
      <c r="A5105" t="s">
        <v>61</v>
      </c>
      <c r="B5105" t="s">
        <v>110</v>
      </c>
      <c r="C5105" t="s">
        <v>20</v>
      </c>
      <c r="D5105" t="s">
        <v>22</v>
      </c>
      <c r="E5105" s="14">
        <v>5448516.6562799914</v>
      </c>
      <c r="F5105" s="14">
        <v>21542683.037633017</v>
      </c>
      <c r="G5105" s="13">
        <v>0.25291727343163112</v>
      </c>
      <c r="H5105" s="12">
        <v>-12592793.869999999</v>
      </c>
      <c r="I5105" s="12">
        <v>-3.1849350904869582</v>
      </c>
      <c r="J5105" t="s">
        <v>24</v>
      </c>
      <c r="K5105" s="14">
        <v>2690610.1159369978</v>
      </c>
      <c r="L5105" s="14">
        <v>5448516.656279996</v>
      </c>
      <c r="M5105" s="13">
        <v>0.49382433525935593</v>
      </c>
      <c r="N5105" s="12">
        <v>-1.5727984539039188</v>
      </c>
      <c r="O5105" s="2">
        <f>DATE(LEFT(ALT[[#This Row],[DATEMTH]],4),RIGHT(ALT[[#This Row],[DATEMTH]],2),1)</f>
        <v>44166</v>
      </c>
      <c r="P5105" t="str">
        <f>IF(AND(ALT[[#This Row],[DATE]]&gt;=DATE(2023,6,1),ALT[[#This Row],[DATE]]&lt;=DATE(2024,5,31)),"Y","N")</f>
        <v>N</v>
      </c>
      <c r="Q5105" t="str">
        <f>LEFT(ALT[[#This Row],[DATEMTH]],4)</f>
        <v>2020</v>
      </c>
    </row>
    <row r="5106" spans="1:17" x14ac:dyDescent="0.25">
      <c r="A5106" t="s">
        <v>61</v>
      </c>
      <c r="B5106" t="s">
        <v>110</v>
      </c>
      <c r="C5106" t="s">
        <v>15</v>
      </c>
      <c r="D5106" t="s">
        <v>17</v>
      </c>
      <c r="E5106" s="14">
        <v>3603174.5805860041</v>
      </c>
      <c r="F5106" s="14">
        <v>21542683.037633017</v>
      </c>
      <c r="G5106" s="13">
        <v>0.16725746622607784</v>
      </c>
      <c r="H5106" s="12">
        <v>-42372796.07</v>
      </c>
      <c r="I5106" s="12">
        <v>-7.0871665075825092</v>
      </c>
      <c r="J5106" t="s">
        <v>26</v>
      </c>
      <c r="K5106" s="14">
        <v>457647.84431699984</v>
      </c>
      <c r="L5106" s="14">
        <v>3603174.5805860013</v>
      </c>
      <c r="M5106" s="13">
        <v>0.12701239811770942</v>
      </c>
      <c r="N5106" s="12">
        <v>-0.90015801398756601</v>
      </c>
      <c r="O5106" s="2">
        <f>DATE(LEFT(ALT[[#This Row],[DATEMTH]],4),RIGHT(ALT[[#This Row],[DATEMTH]],2),1)</f>
        <v>44166</v>
      </c>
      <c r="P5106" t="str">
        <f>IF(AND(ALT[[#This Row],[DATE]]&gt;=DATE(2023,6,1),ALT[[#This Row],[DATE]]&lt;=DATE(2024,5,31)),"Y","N")</f>
        <v>N</v>
      </c>
      <c r="Q5106" t="str">
        <f>LEFT(ALT[[#This Row],[DATEMTH]],4)</f>
        <v>2020</v>
      </c>
    </row>
    <row r="5107" spans="1:17" x14ac:dyDescent="0.25">
      <c r="A5107" t="s">
        <v>61</v>
      </c>
      <c r="B5107" t="s">
        <v>110</v>
      </c>
      <c r="C5107" t="s">
        <v>15</v>
      </c>
      <c r="D5107" t="s">
        <v>17</v>
      </c>
      <c r="E5107" s="14">
        <v>3603174.5805860041</v>
      </c>
      <c r="F5107" s="14">
        <v>21542683.037633017</v>
      </c>
      <c r="G5107" s="13">
        <v>0.16725746622607784</v>
      </c>
      <c r="H5107" s="12">
        <v>-42372796.07</v>
      </c>
      <c r="I5107" s="12">
        <v>-7.0871665075825092</v>
      </c>
      <c r="J5107" t="s">
        <v>24</v>
      </c>
      <c r="K5107" s="14">
        <v>1647080.1811060004</v>
      </c>
      <c r="L5107" s="14">
        <v>3603174.5805860013</v>
      </c>
      <c r="M5107" s="13">
        <v>0.45711917207134828</v>
      </c>
      <c r="N5107" s="12">
        <v>-3.2396796862779054</v>
      </c>
      <c r="O5107" s="2">
        <f>DATE(LEFT(ALT[[#This Row],[DATEMTH]],4),RIGHT(ALT[[#This Row],[DATEMTH]],2),1)</f>
        <v>44166</v>
      </c>
      <c r="P5107" t="str">
        <f>IF(AND(ALT[[#This Row],[DATE]]&gt;=DATE(2023,6,1),ALT[[#This Row],[DATE]]&lt;=DATE(2024,5,31)),"Y","N")</f>
        <v>N</v>
      </c>
      <c r="Q5107" t="str">
        <f>LEFT(ALT[[#This Row],[DATEMTH]],4)</f>
        <v>2020</v>
      </c>
    </row>
    <row r="5108" spans="1:17" x14ac:dyDescent="0.25">
      <c r="A5108" t="s">
        <v>61</v>
      </c>
      <c r="B5108" t="s">
        <v>110</v>
      </c>
      <c r="C5108" t="s">
        <v>15</v>
      </c>
      <c r="D5108" t="s">
        <v>17</v>
      </c>
      <c r="E5108" s="14">
        <v>3603174.5805860041</v>
      </c>
      <c r="F5108" s="14">
        <v>21542683.037633017</v>
      </c>
      <c r="G5108" s="13">
        <v>0.16725746622607784</v>
      </c>
      <c r="H5108" s="12">
        <v>-42372796.07</v>
      </c>
      <c r="I5108" s="12">
        <v>-7.0871665075825092</v>
      </c>
      <c r="J5108" t="s">
        <v>25</v>
      </c>
      <c r="K5108" s="14">
        <v>441027.25224800006</v>
      </c>
      <c r="L5108" s="14">
        <v>3603174.5805860013</v>
      </c>
      <c r="M5108" s="13">
        <v>0.12239963465113969</v>
      </c>
      <c r="N5108" s="12">
        <v>-0.86746659123989278</v>
      </c>
      <c r="O5108" s="2">
        <f>DATE(LEFT(ALT[[#This Row],[DATEMTH]],4),RIGHT(ALT[[#This Row],[DATEMTH]],2),1)</f>
        <v>44166</v>
      </c>
      <c r="P5108" t="str">
        <f>IF(AND(ALT[[#This Row],[DATE]]&gt;=DATE(2023,6,1),ALT[[#This Row],[DATE]]&lt;=DATE(2024,5,31)),"Y","N")</f>
        <v>N</v>
      </c>
      <c r="Q5108" t="str">
        <f>LEFT(ALT[[#This Row],[DATEMTH]],4)</f>
        <v>2020</v>
      </c>
    </row>
    <row r="5109" spans="1:17" x14ac:dyDescent="0.25">
      <c r="A5109" t="s">
        <v>61</v>
      </c>
      <c r="B5109" t="s">
        <v>110</v>
      </c>
      <c r="C5109" t="s">
        <v>15</v>
      </c>
      <c r="D5109" t="s">
        <v>17</v>
      </c>
      <c r="E5109" s="14">
        <v>3603174.5805860041</v>
      </c>
      <c r="F5109" s="14">
        <v>21542683.037633017</v>
      </c>
      <c r="G5109" s="13">
        <v>0.16725746622607784</v>
      </c>
      <c r="H5109" s="12">
        <v>-42372796.07</v>
      </c>
      <c r="I5109" s="12">
        <v>-7.0871665075825092</v>
      </c>
      <c r="J5109" t="s">
        <v>16</v>
      </c>
      <c r="K5109" s="14">
        <v>1057419.3029150006</v>
      </c>
      <c r="L5109" s="14">
        <v>3603174.5805860013</v>
      </c>
      <c r="M5109" s="13">
        <v>0.29346879515980251</v>
      </c>
      <c r="N5109" s="12">
        <v>-2.0798622160771445</v>
      </c>
      <c r="O5109" s="2">
        <f>DATE(LEFT(ALT[[#This Row],[DATEMTH]],4),RIGHT(ALT[[#This Row],[DATEMTH]],2),1)</f>
        <v>44166</v>
      </c>
      <c r="P5109" t="str">
        <f>IF(AND(ALT[[#This Row],[DATE]]&gt;=DATE(2023,6,1),ALT[[#This Row],[DATE]]&lt;=DATE(2024,5,31)),"Y","N")</f>
        <v>N</v>
      </c>
      <c r="Q5109" t="str">
        <f>LEFT(ALT[[#This Row],[DATEMTH]],4)</f>
        <v>2020</v>
      </c>
    </row>
    <row r="5110" spans="1:17" x14ac:dyDescent="0.25">
      <c r="A5110" t="s">
        <v>61</v>
      </c>
      <c r="B5110" t="s">
        <v>110</v>
      </c>
      <c r="C5110" t="s">
        <v>18</v>
      </c>
      <c r="D5110" t="s">
        <v>17</v>
      </c>
      <c r="E5110" s="14">
        <v>6808232.7728859968</v>
      </c>
      <c r="F5110" s="14">
        <v>21542683.037633017</v>
      </c>
      <c r="G5110" s="13">
        <v>0.31603457939722096</v>
      </c>
      <c r="H5110" s="12">
        <v>-42372796.07</v>
      </c>
      <c r="I5110" s="12">
        <v>-13.391268783866668</v>
      </c>
      <c r="J5110" t="s">
        <v>16</v>
      </c>
      <c r="K5110" s="14">
        <v>2822956.4730559997</v>
      </c>
      <c r="L5110" s="14">
        <v>6808232.7728860006</v>
      </c>
      <c r="M5110" s="13">
        <v>0.41463865399821698</v>
      </c>
      <c r="N5110" s="12">
        <v>-5.5525376638708153</v>
      </c>
      <c r="O5110" s="2">
        <f>DATE(LEFT(ALT[[#This Row],[DATEMTH]],4),RIGHT(ALT[[#This Row],[DATEMTH]],2),1)</f>
        <v>44166</v>
      </c>
      <c r="P5110" t="str">
        <f>IF(AND(ALT[[#This Row],[DATE]]&gt;=DATE(2023,6,1),ALT[[#This Row],[DATE]]&lt;=DATE(2024,5,31)),"Y","N")</f>
        <v>N</v>
      </c>
      <c r="Q5110" t="str">
        <f>LEFT(ALT[[#This Row],[DATEMTH]],4)</f>
        <v>2020</v>
      </c>
    </row>
    <row r="5111" spans="1:17" x14ac:dyDescent="0.25">
      <c r="A5111" t="s">
        <v>61</v>
      </c>
      <c r="B5111" t="s">
        <v>110</v>
      </c>
      <c r="C5111" t="s">
        <v>18</v>
      </c>
      <c r="D5111" t="s">
        <v>17</v>
      </c>
      <c r="E5111" s="14">
        <v>6808232.7728859968</v>
      </c>
      <c r="F5111" s="14">
        <v>21542683.037633017</v>
      </c>
      <c r="G5111" s="13">
        <v>0.31603457939722096</v>
      </c>
      <c r="H5111" s="12">
        <v>-42372796.07</v>
      </c>
      <c r="I5111" s="12">
        <v>-13.391268783866668</v>
      </c>
      <c r="J5111" t="s">
        <v>26</v>
      </c>
      <c r="K5111" s="14">
        <v>1629818.7859460008</v>
      </c>
      <c r="L5111" s="14">
        <v>6808232.7728860006</v>
      </c>
      <c r="M5111" s="13">
        <v>0.23938940402226036</v>
      </c>
      <c r="N5111" s="12">
        <v>-3.2057278532717408</v>
      </c>
      <c r="O5111" s="2">
        <f>DATE(LEFT(ALT[[#This Row],[DATEMTH]],4),RIGHT(ALT[[#This Row],[DATEMTH]],2),1)</f>
        <v>44166</v>
      </c>
      <c r="P5111" t="str">
        <f>IF(AND(ALT[[#This Row],[DATE]]&gt;=DATE(2023,6,1),ALT[[#This Row],[DATE]]&lt;=DATE(2024,5,31)),"Y","N")</f>
        <v>N</v>
      </c>
      <c r="Q5111" t="str">
        <f>LEFT(ALT[[#This Row],[DATEMTH]],4)</f>
        <v>2020</v>
      </c>
    </row>
    <row r="5112" spans="1:17" x14ac:dyDescent="0.25">
      <c r="A5112" t="s">
        <v>61</v>
      </c>
      <c r="B5112" t="s">
        <v>110</v>
      </c>
      <c r="C5112" t="s">
        <v>18</v>
      </c>
      <c r="D5112" t="s">
        <v>17</v>
      </c>
      <c r="E5112" s="14">
        <v>6808232.7728859968</v>
      </c>
      <c r="F5112" s="14">
        <v>21542683.037633017</v>
      </c>
      <c r="G5112" s="13">
        <v>0.31603457939722096</v>
      </c>
      <c r="H5112" s="12">
        <v>-42372796.07</v>
      </c>
      <c r="I5112" s="12">
        <v>-13.391268783866668</v>
      </c>
      <c r="J5112" t="s">
        <v>25</v>
      </c>
      <c r="K5112" s="14">
        <v>623137.15905700019</v>
      </c>
      <c r="L5112" s="14">
        <v>6808232.7728860006</v>
      </c>
      <c r="M5112" s="13">
        <v>9.1527005589271765E-2</v>
      </c>
      <c r="N5112" s="12">
        <v>-1.2256627328284051</v>
      </c>
      <c r="O5112" s="2">
        <f>DATE(LEFT(ALT[[#This Row],[DATEMTH]],4),RIGHT(ALT[[#This Row],[DATEMTH]],2),1)</f>
        <v>44166</v>
      </c>
      <c r="P5112" t="str">
        <f>IF(AND(ALT[[#This Row],[DATE]]&gt;=DATE(2023,6,1),ALT[[#This Row],[DATE]]&lt;=DATE(2024,5,31)),"Y","N")</f>
        <v>N</v>
      </c>
      <c r="Q5112" t="str">
        <f>LEFT(ALT[[#This Row],[DATEMTH]],4)</f>
        <v>2020</v>
      </c>
    </row>
    <row r="5113" spans="1:17" x14ac:dyDescent="0.25">
      <c r="A5113" t="s">
        <v>61</v>
      </c>
      <c r="B5113" t="s">
        <v>110</v>
      </c>
      <c r="C5113" t="s">
        <v>18</v>
      </c>
      <c r="D5113" t="s">
        <v>17</v>
      </c>
      <c r="E5113" s="14">
        <v>6808232.7728859968</v>
      </c>
      <c r="F5113" s="14">
        <v>21542683.037633017</v>
      </c>
      <c r="G5113" s="13">
        <v>0.31603457939722096</v>
      </c>
      <c r="H5113" s="12">
        <v>-42372796.07</v>
      </c>
      <c r="I5113" s="12">
        <v>-13.391268783866668</v>
      </c>
      <c r="J5113" t="s">
        <v>24</v>
      </c>
      <c r="K5113" s="14">
        <v>1732320.3548269996</v>
      </c>
      <c r="L5113" s="14">
        <v>6808232.7728860006</v>
      </c>
      <c r="M5113" s="13">
        <v>0.25444493639025084</v>
      </c>
      <c r="N5113" s="12">
        <v>-3.4073405338957059</v>
      </c>
      <c r="O5113" s="2">
        <f>DATE(LEFT(ALT[[#This Row],[DATEMTH]],4),RIGHT(ALT[[#This Row],[DATEMTH]],2),1)</f>
        <v>44166</v>
      </c>
      <c r="P5113" t="str">
        <f>IF(AND(ALT[[#This Row],[DATE]]&gt;=DATE(2023,6,1),ALT[[#This Row],[DATE]]&lt;=DATE(2024,5,31)),"Y","N")</f>
        <v>N</v>
      </c>
      <c r="Q5113" t="str">
        <f>LEFT(ALT[[#This Row],[DATEMTH]],4)</f>
        <v>2020</v>
      </c>
    </row>
    <row r="5114" spans="1:17" x14ac:dyDescent="0.25">
      <c r="A5114" t="s">
        <v>61</v>
      </c>
      <c r="B5114" t="s">
        <v>110</v>
      </c>
      <c r="C5114" t="s">
        <v>19</v>
      </c>
      <c r="D5114" t="s">
        <v>17</v>
      </c>
      <c r="E5114" s="14">
        <v>5682759.0278809825</v>
      </c>
      <c r="F5114" s="14">
        <v>21542683.037633017</v>
      </c>
      <c r="G5114" s="13">
        <v>0.26379068094506813</v>
      </c>
      <c r="H5114" s="12">
        <v>-42372796.07</v>
      </c>
      <c r="I5114" s="12">
        <v>-11.177548728851807</v>
      </c>
      <c r="J5114" t="s">
        <v>26</v>
      </c>
      <c r="K5114" s="14">
        <v>174950.92855999988</v>
      </c>
      <c r="L5114" s="14">
        <v>5682759.0278810021</v>
      </c>
      <c r="M5114" s="13">
        <v>3.0786265562493139E-2</v>
      </c>
      <c r="N5114" s="12">
        <v>-0.34411498350413933</v>
      </c>
      <c r="O5114" s="2">
        <f>DATE(LEFT(ALT[[#This Row],[DATEMTH]],4),RIGHT(ALT[[#This Row],[DATEMTH]],2),1)</f>
        <v>44166</v>
      </c>
      <c r="P5114" t="str">
        <f>IF(AND(ALT[[#This Row],[DATE]]&gt;=DATE(2023,6,1),ALT[[#This Row],[DATE]]&lt;=DATE(2024,5,31)),"Y","N")</f>
        <v>N</v>
      </c>
      <c r="Q5114" t="str">
        <f>LEFT(ALT[[#This Row],[DATEMTH]],4)</f>
        <v>2020</v>
      </c>
    </row>
    <row r="5115" spans="1:17" x14ac:dyDescent="0.25">
      <c r="A5115" t="s">
        <v>61</v>
      </c>
      <c r="B5115" t="s">
        <v>110</v>
      </c>
      <c r="C5115" t="s">
        <v>19</v>
      </c>
      <c r="D5115" t="s">
        <v>17</v>
      </c>
      <c r="E5115" s="14">
        <v>5682759.0278809825</v>
      </c>
      <c r="F5115" s="14">
        <v>21542683.037633017</v>
      </c>
      <c r="G5115" s="13">
        <v>0.26379068094506813</v>
      </c>
      <c r="H5115" s="12">
        <v>-42372796.07</v>
      </c>
      <c r="I5115" s="12">
        <v>-11.177548728851807</v>
      </c>
      <c r="J5115" t="s">
        <v>24</v>
      </c>
      <c r="K5115" s="14">
        <v>1748322.6442890011</v>
      </c>
      <c r="L5115" s="14">
        <v>5682759.0278810021</v>
      </c>
      <c r="M5115" s="13">
        <v>0.3076538413315264</v>
      </c>
      <c r="N5115" s="12">
        <v>-3.4388158031015785</v>
      </c>
      <c r="O5115" s="2">
        <f>DATE(LEFT(ALT[[#This Row],[DATEMTH]],4),RIGHT(ALT[[#This Row],[DATEMTH]],2),1)</f>
        <v>44166</v>
      </c>
      <c r="P5115" t="str">
        <f>IF(AND(ALT[[#This Row],[DATE]]&gt;=DATE(2023,6,1),ALT[[#This Row],[DATE]]&lt;=DATE(2024,5,31)),"Y","N")</f>
        <v>N</v>
      </c>
      <c r="Q5115" t="str">
        <f>LEFT(ALT[[#This Row],[DATEMTH]],4)</f>
        <v>2020</v>
      </c>
    </row>
    <row r="5116" spans="1:17" x14ac:dyDescent="0.25">
      <c r="A5116" t="s">
        <v>61</v>
      </c>
      <c r="B5116" t="s">
        <v>110</v>
      </c>
      <c r="C5116" t="s">
        <v>19</v>
      </c>
      <c r="D5116" t="s">
        <v>17</v>
      </c>
      <c r="E5116" s="14">
        <v>5682759.0278809825</v>
      </c>
      <c r="F5116" s="14">
        <v>21542683.037633017</v>
      </c>
      <c r="G5116" s="13">
        <v>0.26379068094506813</v>
      </c>
      <c r="H5116" s="12">
        <v>-42372796.07</v>
      </c>
      <c r="I5116" s="12">
        <v>-11.177548728851807</v>
      </c>
      <c r="J5116" t="s">
        <v>25</v>
      </c>
      <c r="K5116" s="14">
        <v>3757737.501507001</v>
      </c>
      <c r="L5116" s="14">
        <v>5682759.0278810021</v>
      </c>
      <c r="M5116" s="13">
        <v>0.66125230421888803</v>
      </c>
      <c r="N5116" s="12">
        <v>-7.3911798524721606</v>
      </c>
      <c r="O5116" s="2">
        <f>DATE(LEFT(ALT[[#This Row],[DATEMTH]],4),RIGHT(ALT[[#This Row],[DATEMTH]],2),1)</f>
        <v>44166</v>
      </c>
      <c r="P5116" t="str">
        <f>IF(AND(ALT[[#This Row],[DATE]]&gt;=DATE(2023,6,1),ALT[[#This Row],[DATE]]&lt;=DATE(2024,5,31)),"Y","N")</f>
        <v>N</v>
      </c>
      <c r="Q5116" t="str">
        <f>LEFT(ALT[[#This Row],[DATEMTH]],4)</f>
        <v>2020</v>
      </c>
    </row>
    <row r="5117" spans="1:17" x14ac:dyDescent="0.25">
      <c r="A5117" t="s">
        <v>61</v>
      </c>
      <c r="B5117" t="s">
        <v>110</v>
      </c>
      <c r="C5117" t="s">
        <v>19</v>
      </c>
      <c r="D5117" t="s">
        <v>17</v>
      </c>
      <c r="E5117" s="14">
        <v>5682759.0278809825</v>
      </c>
      <c r="F5117" s="14">
        <v>21542683.037633017</v>
      </c>
      <c r="G5117" s="13">
        <v>0.26379068094506813</v>
      </c>
      <c r="H5117" s="12">
        <v>-42372796.07</v>
      </c>
      <c r="I5117" s="12">
        <v>-11.177548728851807</v>
      </c>
      <c r="J5117" t="s">
        <v>16</v>
      </c>
      <c r="K5117" s="14">
        <v>1747.9535250000008</v>
      </c>
      <c r="L5117" s="14">
        <v>5682759.0278810021</v>
      </c>
      <c r="M5117" s="13">
        <v>3.0758888709236384E-4</v>
      </c>
      <c r="N5117" s="12">
        <v>-3.4380897739281933E-3</v>
      </c>
      <c r="O5117" s="2">
        <f>DATE(LEFT(ALT[[#This Row],[DATEMTH]],4),RIGHT(ALT[[#This Row],[DATEMTH]],2),1)</f>
        <v>44166</v>
      </c>
      <c r="P5117" t="str">
        <f>IF(AND(ALT[[#This Row],[DATE]]&gt;=DATE(2023,6,1),ALT[[#This Row],[DATE]]&lt;=DATE(2024,5,31)),"Y","N")</f>
        <v>N</v>
      </c>
      <c r="Q5117" t="str">
        <f>LEFT(ALT[[#This Row],[DATEMTH]],4)</f>
        <v>2020</v>
      </c>
    </row>
    <row r="5118" spans="1:17" x14ac:dyDescent="0.25">
      <c r="A5118" t="s">
        <v>61</v>
      </c>
      <c r="B5118" t="s">
        <v>110</v>
      </c>
      <c r="C5118" t="s">
        <v>20</v>
      </c>
      <c r="D5118" t="s">
        <v>17</v>
      </c>
      <c r="E5118" s="14">
        <v>5448516.6562799914</v>
      </c>
      <c r="F5118" s="14">
        <v>21542683.037633017</v>
      </c>
      <c r="G5118" s="13">
        <v>0.25291727343163112</v>
      </c>
      <c r="H5118" s="12">
        <v>-42372796.07</v>
      </c>
      <c r="I5118" s="12">
        <v>-10.716812049698934</v>
      </c>
      <c r="J5118" t="s">
        <v>26</v>
      </c>
      <c r="K5118" s="14">
        <v>397034.35427000007</v>
      </c>
      <c r="L5118" s="14">
        <v>5448516.656279996</v>
      </c>
      <c r="M5118" s="13">
        <v>7.2870173538402541E-2</v>
      </c>
      <c r="N5118" s="12">
        <v>-0.7809359538400048</v>
      </c>
      <c r="O5118" s="2">
        <f>DATE(LEFT(ALT[[#This Row],[DATEMTH]],4),RIGHT(ALT[[#This Row],[DATEMTH]],2),1)</f>
        <v>44166</v>
      </c>
      <c r="P5118" t="str">
        <f>IF(AND(ALT[[#This Row],[DATE]]&gt;=DATE(2023,6,1),ALT[[#This Row],[DATE]]&lt;=DATE(2024,5,31)),"Y","N")</f>
        <v>N</v>
      </c>
      <c r="Q5118" t="str">
        <f>LEFT(ALT[[#This Row],[DATEMTH]],4)</f>
        <v>2020</v>
      </c>
    </row>
    <row r="5119" spans="1:17" x14ac:dyDescent="0.25">
      <c r="A5119" t="s">
        <v>61</v>
      </c>
      <c r="B5119" t="s">
        <v>110</v>
      </c>
      <c r="C5119" t="s">
        <v>20</v>
      </c>
      <c r="D5119" t="s">
        <v>17</v>
      </c>
      <c r="E5119" s="14">
        <v>5448516.6562799914</v>
      </c>
      <c r="F5119" s="14">
        <v>21542683.037633017</v>
      </c>
      <c r="G5119" s="13">
        <v>0.25291727343163112</v>
      </c>
      <c r="H5119" s="12">
        <v>-42372796.07</v>
      </c>
      <c r="I5119" s="12">
        <v>-10.716812049698934</v>
      </c>
      <c r="J5119" t="s">
        <v>16</v>
      </c>
      <c r="K5119" s="14">
        <v>1645265.5609449984</v>
      </c>
      <c r="L5119" s="14">
        <v>5448516.656279996</v>
      </c>
      <c r="M5119" s="13">
        <v>0.30196577614361414</v>
      </c>
      <c r="N5119" s="12">
        <v>-3.236110468372575</v>
      </c>
      <c r="O5119" s="2">
        <f>DATE(LEFT(ALT[[#This Row],[DATEMTH]],4),RIGHT(ALT[[#This Row],[DATEMTH]],2),1)</f>
        <v>44166</v>
      </c>
      <c r="P5119" t="str">
        <f>IF(AND(ALT[[#This Row],[DATE]]&gt;=DATE(2023,6,1),ALT[[#This Row],[DATE]]&lt;=DATE(2024,5,31)),"Y","N")</f>
        <v>N</v>
      </c>
      <c r="Q5119" t="str">
        <f>LEFT(ALT[[#This Row],[DATEMTH]],4)</f>
        <v>2020</v>
      </c>
    </row>
    <row r="5120" spans="1:17" x14ac:dyDescent="0.25">
      <c r="A5120" t="s">
        <v>61</v>
      </c>
      <c r="B5120" t="s">
        <v>110</v>
      </c>
      <c r="C5120" t="s">
        <v>20</v>
      </c>
      <c r="D5120" t="s">
        <v>17</v>
      </c>
      <c r="E5120" s="14">
        <v>5448516.6562799914</v>
      </c>
      <c r="F5120" s="14">
        <v>21542683.037633017</v>
      </c>
      <c r="G5120" s="13">
        <v>0.25291727343163112</v>
      </c>
      <c r="H5120" s="12">
        <v>-42372796.07</v>
      </c>
      <c r="I5120" s="12">
        <v>-10.716812049698934</v>
      </c>
      <c r="J5120" t="s">
        <v>25</v>
      </c>
      <c r="K5120" s="14">
        <v>715606.62512800004</v>
      </c>
      <c r="L5120" s="14">
        <v>5448516.656279996</v>
      </c>
      <c r="M5120" s="13">
        <v>0.1313397150586274</v>
      </c>
      <c r="N5120" s="12">
        <v>-1.4075430409443226</v>
      </c>
      <c r="O5120" s="2">
        <f>DATE(LEFT(ALT[[#This Row],[DATEMTH]],4),RIGHT(ALT[[#This Row],[DATEMTH]],2),1)</f>
        <v>44166</v>
      </c>
      <c r="P5120" t="str">
        <f>IF(AND(ALT[[#This Row],[DATE]]&gt;=DATE(2023,6,1),ALT[[#This Row],[DATE]]&lt;=DATE(2024,5,31)),"Y","N")</f>
        <v>N</v>
      </c>
      <c r="Q5120" t="str">
        <f>LEFT(ALT[[#This Row],[DATEMTH]],4)</f>
        <v>2020</v>
      </c>
    </row>
    <row r="5121" spans="1:17" x14ac:dyDescent="0.25">
      <c r="A5121" t="s">
        <v>61</v>
      </c>
      <c r="B5121" t="s">
        <v>110</v>
      </c>
      <c r="C5121" t="s">
        <v>20</v>
      </c>
      <c r="D5121" t="s">
        <v>17</v>
      </c>
      <c r="E5121" s="14">
        <v>5448516.6562799914</v>
      </c>
      <c r="F5121" s="14">
        <v>21542683.037633017</v>
      </c>
      <c r="G5121" s="13">
        <v>0.25291727343163112</v>
      </c>
      <c r="H5121" s="12">
        <v>-42372796.07</v>
      </c>
      <c r="I5121" s="12">
        <v>-10.716812049698934</v>
      </c>
      <c r="J5121" t="s">
        <v>24</v>
      </c>
      <c r="K5121" s="14">
        <v>2690610.1159369978</v>
      </c>
      <c r="L5121" s="14">
        <v>5448516.656279996</v>
      </c>
      <c r="M5121" s="13">
        <v>0.49382433525935593</v>
      </c>
      <c r="N5121" s="12">
        <v>-5.2922225865420316</v>
      </c>
      <c r="O5121" s="2">
        <f>DATE(LEFT(ALT[[#This Row],[DATEMTH]],4),RIGHT(ALT[[#This Row],[DATEMTH]],2),1)</f>
        <v>44166</v>
      </c>
      <c r="P5121" t="str">
        <f>IF(AND(ALT[[#This Row],[DATE]]&gt;=DATE(2023,6,1),ALT[[#This Row],[DATE]]&lt;=DATE(2024,5,31)),"Y","N")</f>
        <v>N</v>
      </c>
      <c r="Q5121" t="str">
        <f>LEFT(ALT[[#This Row],[DATEMTH]],4)</f>
        <v>2020</v>
      </c>
    </row>
    <row r="5122" spans="1:17" x14ac:dyDescent="0.25">
      <c r="A5122" t="s">
        <v>61</v>
      </c>
      <c r="B5122" t="s">
        <v>110</v>
      </c>
      <c r="C5122" t="s">
        <v>15</v>
      </c>
      <c r="D5122" t="s">
        <v>23</v>
      </c>
      <c r="E5122" s="14">
        <v>3603174.5805860041</v>
      </c>
      <c r="F5122" s="14">
        <v>21542683.037633017</v>
      </c>
      <c r="G5122" s="13">
        <v>0.16725746622607784</v>
      </c>
      <c r="H5122" s="12">
        <v>0</v>
      </c>
      <c r="I5122" s="12">
        <v>0</v>
      </c>
      <c r="J5122" t="s">
        <v>16</v>
      </c>
      <c r="K5122" s="14">
        <v>1057419.3029150006</v>
      </c>
      <c r="L5122" s="14">
        <v>3603174.5805860013</v>
      </c>
      <c r="M5122" s="13">
        <v>0.29346879515980251</v>
      </c>
      <c r="N5122" s="12">
        <v>0</v>
      </c>
      <c r="O5122" s="2">
        <f>DATE(LEFT(ALT[[#This Row],[DATEMTH]],4),RIGHT(ALT[[#This Row],[DATEMTH]],2),1)</f>
        <v>44166</v>
      </c>
      <c r="P5122" t="str">
        <f>IF(AND(ALT[[#This Row],[DATE]]&gt;=DATE(2023,6,1),ALT[[#This Row],[DATE]]&lt;=DATE(2024,5,31)),"Y","N")</f>
        <v>N</v>
      </c>
      <c r="Q5122" t="str">
        <f>LEFT(ALT[[#This Row],[DATEMTH]],4)</f>
        <v>2020</v>
      </c>
    </row>
    <row r="5123" spans="1:17" x14ac:dyDescent="0.25">
      <c r="A5123" t="s">
        <v>61</v>
      </c>
      <c r="B5123" t="s">
        <v>110</v>
      </c>
      <c r="C5123" t="s">
        <v>15</v>
      </c>
      <c r="D5123" t="s">
        <v>23</v>
      </c>
      <c r="E5123" s="14">
        <v>3603174.5805860041</v>
      </c>
      <c r="F5123" s="14">
        <v>21542683.037633017</v>
      </c>
      <c r="G5123" s="13">
        <v>0.16725746622607784</v>
      </c>
      <c r="H5123" s="12">
        <v>0</v>
      </c>
      <c r="I5123" s="12">
        <v>0</v>
      </c>
      <c r="J5123" t="s">
        <v>25</v>
      </c>
      <c r="K5123" s="14">
        <v>441027.25224800006</v>
      </c>
      <c r="L5123" s="14">
        <v>3603174.5805860013</v>
      </c>
      <c r="M5123" s="13">
        <v>0.12239963465113969</v>
      </c>
      <c r="N5123" s="12">
        <v>0</v>
      </c>
      <c r="O5123" s="2">
        <f>DATE(LEFT(ALT[[#This Row],[DATEMTH]],4),RIGHT(ALT[[#This Row],[DATEMTH]],2),1)</f>
        <v>44166</v>
      </c>
      <c r="P5123" t="str">
        <f>IF(AND(ALT[[#This Row],[DATE]]&gt;=DATE(2023,6,1),ALT[[#This Row],[DATE]]&lt;=DATE(2024,5,31)),"Y","N")</f>
        <v>N</v>
      </c>
      <c r="Q5123" t="str">
        <f>LEFT(ALT[[#This Row],[DATEMTH]],4)</f>
        <v>2020</v>
      </c>
    </row>
    <row r="5124" spans="1:17" x14ac:dyDescent="0.25">
      <c r="A5124" t="s">
        <v>61</v>
      </c>
      <c r="B5124" t="s">
        <v>110</v>
      </c>
      <c r="C5124" t="s">
        <v>15</v>
      </c>
      <c r="D5124" t="s">
        <v>23</v>
      </c>
      <c r="E5124" s="14">
        <v>3603174.5805860041</v>
      </c>
      <c r="F5124" s="14">
        <v>21542683.037633017</v>
      </c>
      <c r="G5124" s="13">
        <v>0.16725746622607784</v>
      </c>
      <c r="H5124" s="12">
        <v>0</v>
      </c>
      <c r="I5124" s="12">
        <v>0</v>
      </c>
      <c r="J5124" t="s">
        <v>26</v>
      </c>
      <c r="K5124" s="14">
        <v>457647.84431699984</v>
      </c>
      <c r="L5124" s="14">
        <v>3603174.5805860013</v>
      </c>
      <c r="M5124" s="13">
        <v>0.12701239811770942</v>
      </c>
      <c r="N5124" s="12">
        <v>0</v>
      </c>
      <c r="O5124" s="2">
        <f>DATE(LEFT(ALT[[#This Row],[DATEMTH]],4),RIGHT(ALT[[#This Row],[DATEMTH]],2),1)</f>
        <v>44166</v>
      </c>
      <c r="P5124" t="str">
        <f>IF(AND(ALT[[#This Row],[DATE]]&gt;=DATE(2023,6,1),ALT[[#This Row],[DATE]]&lt;=DATE(2024,5,31)),"Y","N")</f>
        <v>N</v>
      </c>
      <c r="Q5124" t="str">
        <f>LEFT(ALT[[#This Row],[DATEMTH]],4)</f>
        <v>2020</v>
      </c>
    </row>
    <row r="5125" spans="1:17" x14ac:dyDescent="0.25">
      <c r="A5125" t="s">
        <v>61</v>
      </c>
      <c r="B5125" t="s">
        <v>110</v>
      </c>
      <c r="C5125" t="s">
        <v>15</v>
      </c>
      <c r="D5125" t="s">
        <v>23</v>
      </c>
      <c r="E5125" s="14">
        <v>3603174.5805860041</v>
      </c>
      <c r="F5125" s="14">
        <v>21542683.037633017</v>
      </c>
      <c r="G5125" s="13">
        <v>0.16725746622607784</v>
      </c>
      <c r="H5125" s="12">
        <v>0</v>
      </c>
      <c r="I5125" s="12">
        <v>0</v>
      </c>
      <c r="J5125" t="s">
        <v>24</v>
      </c>
      <c r="K5125" s="14">
        <v>1647080.1811060004</v>
      </c>
      <c r="L5125" s="14">
        <v>3603174.5805860013</v>
      </c>
      <c r="M5125" s="13">
        <v>0.45711917207134828</v>
      </c>
      <c r="N5125" s="12">
        <v>0</v>
      </c>
      <c r="O5125" s="2">
        <f>DATE(LEFT(ALT[[#This Row],[DATEMTH]],4),RIGHT(ALT[[#This Row],[DATEMTH]],2),1)</f>
        <v>44166</v>
      </c>
      <c r="P5125" t="str">
        <f>IF(AND(ALT[[#This Row],[DATE]]&gt;=DATE(2023,6,1),ALT[[#This Row],[DATE]]&lt;=DATE(2024,5,31)),"Y","N")</f>
        <v>N</v>
      </c>
      <c r="Q5125" t="str">
        <f>LEFT(ALT[[#This Row],[DATEMTH]],4)</f>
        <v>2020</v>
      </c>
    </row>
    <row r="5126" spans="1:17" x14ac:dyDescent="0.25">
      <c r="A5126" t="s">
        <v>61</v>
      </c>
      <c r="B5126" t="s">
        <v>110</v>
      </c>
      <c r="C5126" t="s">
        <v>18</v>
      </c>
      <c r="D5126" t="s">
        <v>23</v>
      </c>
      <c r="E5126" s="14">
        <v>6808232.7728859968</v>
      </c>
      <c r="F5126" s="14">
        <v>21542683.037633017</v>
      </c>
      <c r="G5126" s="13">
        <v>0.31603457939722096</v>
      </c>
      <c r="H5126" s="12">
        <v>0</v>
      </c>
      <c r="I5126" s="12">
        <v>0</v>
      </c>
      <c r="J5126" t="s">
        <v>26</v>
      </c>
      <c r="K5126" s="14">
        <v>1629818.7859460008</v>
      </c>
      <c r="L5126" s="14">
        <v>6808232.7728860006</v>
      </c>
      <c r="M5126" s="13">
        <v>0.23938940402226036</v>
      </c>
      <c r="N5126" s="12">
        <v>0</v>
      </c>
      <c r="O5126" s="2">
        <f>DATE(LEFT(ALT[[#This Row],[DATEMTH]],4),RIGHT(ALT[[#This Row],[DATEMTH]],2),1)</f>
        <v>44166</v>
      </c>
      <c r="P5126" t="str">
        <f>IF(AND(ALT[[#This Row],[DATE]]&gt;=DATE(2023,6,1),ALT[[#This Row],[DATE]]&lt;=DATE(2024,5,31)),"Y","N")</f>
        <v>N</v>
      </c>
      <c r="Q5126" t="str">
        <f>LEFT(ALT[[#This Row],[DATEMTH]],4)</f>
        <v>2020</v>
      </c>
    </row>
    <row r="5127" spans="1:17" x14ac:dyDescent="0.25">
      <c r="A5127" t="s">
        <v>61</v>
      </c>
      <c r="B5127" t="s">
        <v>110</v>
      </c>
      <c r="C5127" t="s">
        <v>18</v>
      </c>
      <c r="D5127" t="s">
        <v>23</v>
      </c>
      <c r="E5127" s="14">
        <v>6808232.7728859968</v>
      </c>
      <c r="F5127" s="14">
        <v>21542683.037633017</v>
      </c>
      <c r="G5127" s="13">
        <v>0.31603457939722096</v>
      </c>
      <c r="H5127" s="12">
        <v>0</v>
      </c>
      <c r="I5127" s="12">
        <v>0</v>
      </c>
      <c r="J5127" t="s">
        <v>16</v>
      </c>
      <c r="K5127" s="14">
        <v>2822956.4730559997</v>
      </c>
      <c r="L5127" s="14">
        <v>6808232.7728860006</v>
      </c>
      <c r="M5127" s="13">
        <v>0.41463865399821698</v>
      </c>
      <c r="N5127" s="12">
        <v>0</v>
      </c>
      <c r="O5127" s="2">
        <f>DATE(LEFT(ALT[[#This Row],[DATEMTH]],4),RIGHT(ALT[[#This Row],[DATEMTH]],2),1)</f>
        <v>44166</v>
      </c>
      <c r="P5127" t="str">
        <f>IF(AND(ALT[[#This Row],[DATE]]&gt;=DATE(2023,6,1),ALT[[#This Row],[DATE]]&lt;=DATE(2024,5,31)),"Y","N")</f>
        <v>N</v>
      </c>
      <c r="Q5127" t="str">
        <f>LEFT(ALT[[#This Row],[DATEMTH]],4)</f>
        <v>2020</v>
      </c>
    </row>
    <row r="5128" spans="1:17" x14ac:dyDescent="0.25">
      <c r="A5128" t="s">
        <v>61</v>
      </c>
      <c r="B5128" t="s">
        <v>110</v>
      </c>
      <c r="C5128" t="s">
        <v>18</v>
      </c>
      <c r="D5128" t="s">
        <v>23</v>
      </c>
      <c r="E5128" s="14">
        <v>6808232.7728859968</v>
      </c>
      <c r="F5128" s="14">
        <v>21542683.037633017</v>
      </c>
      <c r="G5128" s="13">
        <v>0.31603457939722096</v>
      </c>
      <c r="H5128" s="12">
        <v>0</v>
      </c>
      <c r="I5128" s="12">
        <v>0</v>
      </c>
      <c r="J5128" t="s">
        <v>25</v>
      </c>
      <c r="K5128" s="14">
        <v>623137.15905700019</v>
      </c>
      <c r="L5128" s="14">
        <v>6808232.7728860006</v>
      </c>
      <c r="M5128" s="13">
        <v>9.1527005589271765E-2</v>
      </c>
      <c r="N5128" s="12">
        <v>0</v>
      </c>
      <c r="O5128" s="2">
        <f>DATE(LEFT(ALT[[#This Row],[DATEMTH]],4),RIGHT(ALT[[#This Row],[DATEMTH]],2),1)</f>
        <v>44166</v>
      </c>
      <c r="P5128" t="str">
        <f>IF(AND(ALT[[#This Row],[DATE]]&gt;=DATE(2023,6,1),ALT[[#This Row],[DATE]]&lt;=DATE(2024,5,31)),"Y","N")</f>
        <v>N</v>
      </c>
      <c r="Q5128" t="str">
        <f>LEFT(ALT[[#This Row],[DATEMTH]],4)</f>
        <v>2020</v>
      </c>
    </row>
    <row r="5129" spans="1:17" x14ac:dyDescent="0.25">
      <c r="A5129" t="s">
        <v>61</v>
      </c>
      <c r="B5129" t="s">
        <v>110</v>
      </c>
      <c r="C5129" t="s">
        <v>18</v>
      </c>
      <c r="D5129" t="s">
        <v>23</v>
      </c>
      <c r="E5129" s="14">
        <v>6808232.7728859968</v>
      </c>
      <c r="F5129" s="14">
        <v>21542683.037633017</v>
      </c>
      <c r="G5129" s="13">
        <v>0.31603457939722096</v>
      </c>
      <c r="H5129" s="12">
        <v>0</v>
      </c>
      <c r="I5129" s="12">
        <v>0</v>
      </c>
      <c r="J5129" t="s">
        <v>24</v>
      </c>
      <c r="K5129" s="14">
        <v>1732320.3548269996</v>
      </c>
      <c r="L5129" s="14">
        <v>6808232.7728860006</v>
      </c>
      <c r="M5129" s="13">
        <v>0.25444493639025084</v>
      </c>
      <c r="N5129" s="12">
        <v>0</v>
      </c>
      <c r="O5129" s="2">
        <f>DATE(LEFT(ALT[[#This Row],[DATEMTH]],4),RIGHT(ALT[[#This Row],[DATEMTH]],2),1)</f>
        <v>44166</v>
      </c>
      <c r="P5129" t="str">
        <f>IF(AND(ALT[[#This Row],[DATE]]&gt;=DATE(2023,6,1),ALT[[#This Row],[DATE]]&lt;=DATE(2024,5,31)),"Y","N")</f>
        <v>N</v>
      </c>
      <c r="Q5129" t="str">
        <f>LEFT(ALT[[#This Row],[DATEMTH]],4)</f>
        <v>2020</v>
      </c>
    </row>
    <row r="5130" spans="1:17" x14ac:dyDescent="0.25">
      <c r="A5130" t="s">
        <v>61</v>
      </c>
      <c r="B5130" t="s">
        <v>110</v>
      </c>
      <c r="C5130" t="s">
        <v>19</v>
      </c>
      <c r="D5130" t="s">
        <v>23</v>
      </c>
      <c r="E5130" s="14">
        <v>5682759.0278809825</v>
      </c>
      <c r="F5130" s="14">
        <v>21542683.037633017</v>
      </c>
      <c r="G5130" s="13">
        <v>0.26379068094506813</v>
      </c>
      <c r="H5130" s="12">
        <v>0</v>
      </c>
      <c r="I5130" s="12">
        <v>0</v>
      </c>
      <c r="J5130" t="s">
        <v>26</v>
      </c>
      <c r="K5130" s="14">
        <v>174950.92855999988</v>
      </c>
      <c r="L5130" s="14">
        <v>5682759.0278810021</v>
      </c>
      <c r="M5130" s="13">
        <v>3.0786265562493139E-2</v>
      </c>
      <c r="N5130" s="12">
        <v>0</v>
      </c>
      <c r="O5130" s="2">
        <f>DATE(LEFT(ALT[[#This Row],[DATEMTH]],4),RIGHT(ALT[[#This Row],[DATEMTH]],2),1)</f>
        <v>44166</v>
      </c>
      <c r="P5130" t="str">
        <f>IF(AND(ALT[[#This Row],[DATE]]&gt;=DATE(2023,6,1),ALT[[#This Row],[DATE]]&lt;=DATE(2024,5,31)),"Y","N")</f>
        <v>N</v>
      </c>
      <c r="Q5130" t="str">
        <f>LEFT(ALT[[#This Row],[DATEMTH]],4)</f>
        <v>2020</v>
      </c>
    </row>
    <row r="5131" spans="1:17" x14ac:dyDescent="0.25">
      <c r="A5131" t="s">
        <v>61</v>
      </c>
      <c r="B5131" t="s">
        <v>110</v>
      </c>
      <c r="C5131" t="s">
        <v>19</v>
      </c>
      <c r="D5131" t="s">
        <v>23</v>
      </c>
      <c r="E5131" s="14">
        <v>5682759.0278809825</v>
      </c>
      <c r="F5131" s="14">
        <v>21542683.037633017</v>
      </c>
      <c r="G5131" s="13">
        <v>0.26379068094506813</v>
      </c>
      <c r="H5131" s="12">
        <v>0</v>
      </c>
      <c r="I5131" s="12">
        <v>0</v>
      </c>
      <c r="J5131" t="s">
        <v>24</v>
      </c>
      <c r="K5131" s="14">
        <v>1748322.6442890011</v>
      </c>
      <c r="L5131" s="14">
        <v>5682759.0278810021</v>
      </c>
      <c r="M5131" s="13">
        <v>0.3076538413315264</v>
      </c>
      <c r="N5131" s="12">
        <v>0</v>
      </c>
      <c r="O5131" s="2">
        <f>DATE(LEFT(ALT[[#This Row],[DATEMTH]],4),RIGHT(ALT[[#This Row],[DATEMTH]],2),1)</f>
        <v>44166</v>
      </c>
      <c r="P5131" t="str">
        <f>IF(AND(ALT[[#This Row],[DATE]]&gt;=DATE(2023,6,1),ALT[[#This Row],[DATE]]&lt;=DATE(2024,5,31)),"Y","N")</f>
        <v>N</v>
      </c>
      <c r="Q5131" t="str">
        <f>LEFT(ALT[[#This Row],[DATEMTH]],4)</f>
        <v>2020</v>
      </c>
    </row>
    <row r="5132" spans="1:17" x14ac:dyDescent="0.25">
      <c r="A5132" t="s">
        <v>61</v>
      </c>
      <c r="B5132" t="s">
        <v>110</v>
      </c>
      <c r="C5132" t="s">
        <v>19</v>
      </c>
      <c r="D5132" t="s">
        <v>23</v>
      </c>
      <c r="E5132" s="14">
        <v>5682759.0278809825</v>
      </c>
      <c r="F5132" s="14">
        <v>21542683.037633017</v>
      </c>
      <c r="G5132" s="13">
        <v>0.26379068094506813</v>
      </c>
      <c r="H5132" s="12">
        <v>0</v>
      </c>
      <c r="I5132" s="12">
        <v>0</v>
      </c>
      <c r="J5132" t="s">
        <v>16</v>
      </c>
      <c r="K5132" s="14">
        <v>1747.9535250000008</v>
      </c>
      <c r="L5132" s="14">
        <v>5682759.0278810021</v>
      </c>
      <c r="M5132" s="13">
        <v>3.0758888709236384E-4</v>
      </c>
      <c r="N5132" s="12">
        <v>0</v>
      </c>
      <c r="O5132" s="2">
        <f>DATE(LEFT(ALT[[#This Row],[DATEMTH]],4),RIGHT(ALT[[#This Row],[DATEMTH]],2),1)</f>
        <v>44166</v>
      </c>
      <c r="P5132" t="str">
        <f>IF(AND(ALT[[#This Row],[DATE]]&gt;=DATE(2023,6,1),ALT[[#This Row],[DATE]]&lt;=DATE(2024,5,31)),"Y","N")</f>
        <v>N</v>
      </c>
      <c r="Q5132" t="str">
        <f>LEFT(ALT[[#This Row],[DATEMTH]],4)</f>
        <v>2020</v>
      </c>
    </row>
    <row r="5133" spans="1:17" x14ac:dyDescent="0.25">
      <c r="A5133" t="s">
        <v>61</v>
      </c>
      <c r="B5133" t="s">
        <v>110</v>
      </c>
      <c r="C5133" t="s">
        <v>19</v>
      </c>
      <c r="D5133" t="s">
        <v>23</v>
      </c>
      <c r="E5133" s="14">
        <v>5682759.0278809825</v>
      </c>
      <c r="F5133" s="14">
        <v>21542683.037633017</v>
      </c>
      <c r="G5133" s="13">
        <v>0.26379068094506813</v>
      </c>
      <c r="H5133" s="12">
        <v>0</v>
      </c>
      <c r="I5133" s="12">
        <v>0</v>
      </c>
      <c r="J5133" t="s">
        <v>25</v>
      </c>
      <c r="K5133" s="14">
        <v>3757737.501507001</v>
      </c>
      <c r="L5133" s="14">
        <v>5682759.0278810021</v>
      </c>
      <c r="M5133" s="13">
        <v>0.66125230421888803</v>
      </c>
      <c r="N5133" s="12">
        <v>0</v>
      </c>
      <c r="O5133" s="2">
        <f>DATE(LEFT(ALT[[#This Row],[DATEMTH]],4),RIGHT(ALT[[#This Row],[DATEMTH]],2),1)</f>
        <v>44166</v>
      </c>
      <c r="P5133" t="str">
        <f>IF(AND(ALT[[#This Row],[DATE]]&gt;=DATE(2023,6,1),ALT[[#This Row],[DATE]]&lt;=DATE(2024,5,31)),"Y","N")</f>
        <v>N</v>
      </c>
      <c r="Q5133" t="str">
        <f>LEFT(ALT[[#This Row],[DATEMTH]],4)</f>
        <v>2020</v>
      </c>
    </row>
    <row r="5134" spans="1:17" x14ac:dyDescent="0.25">
      <c r="A5134" t="s">
        <v>61</v>
      </c>
      <c r="B5134" t="s">
        <v>110</v>
      </c>
      <c r="C5134" t="s">
        <v>20</v>
      </c>
      <c r="D5134" t="s">
        <v>23</v>
      </c>
      <c r="E5134" s="14">
        <v>5448516.6562799914</v>
      </c>
      <c r="F5134" s="14">
        <v>21542683.037633017</v>
      </c>
      <c r="G5134" s="13">
        <v>0.25291727343163112</v>
      </c>
      <c r="H5134" s="12">
        <v>0</v>
      </c>
      <c r="I5134" s="12">
        <v>0</v>
      </c>
      <c r="J5134" t="s">
        <v>16</v>
      </c>
      <c r="K5134" s="14">
        <v>1645265.5609449984</v>
      </c>
      <c r="L5134" s="14">
        <v>5448516.656279996</v>
      </c>
      <c r="M5134" s="13">
        <v>0.30196577614361414</v>
      </c>
      <c r="N5134" s="12">
        <v>0</v>
      </c>
      <c r="O5134" s="2">
        <f>DATE(LEFT(ALT[[#This Row],[DATEMTH]],4),RIGHT(ALT[[#This Row],[DATEMTH]],2),1)</f>
        <v>44166</v>
      </c>
      <c r="P5134" t="str">
        <f>IF(AND(ALT[[#This Row],[DATE]]&gt;=DATE(2023,6,1),ALT[[#This Row],[DATE]]&lt;=DATE(2024,5,31)),"Y","N")</f>
        <v>N</v>
      </c>
      <c r="Q5134" t="str">
        <f>LEFT(ALT[[#This Row],[DATEMTH]],4)</f>
        <v>2020</v>
      </c>
    </row>
    <row r="5135" spans="1:17" x14ac:dyDescent="0.25">
      <c r="A5135" t="s">
        <v>61</v>
      </c>
      <c r="B5135" t="s">
        <v>110</v>
      </c>
      <c r="C5135" t="s">
        <v>20</v>
      </c>
      <c r="D5135" t="s">
        <v>23</v>
      </c>
      <c r="E5135" s="14">
        <v>5448516.6562799914</v>
      </c>
      <c r="F5135" s="14">
        <v>21542683.037633017</v>
      </c>
      <c r="G5135" s="13">
        <v>0.25291727343163112</v>
      </c>
      <c r="H5135" s="12">
        <v>0</v>
      </c>
      <c r="I5135" s="12">
        <v>0</v>
      </c>
      <c r="J5135" t="s">
        <v>25</v>
      </c>
      <c r="K5135" s="14">
        <v>715606.62512800004</v>
      </c>
      <c r="L5135" s="14">
        <v>5448516.656279996</v>
      </c>
      <c r="M5135" s="13">
        <v>0.1313397150586274</v>
      </c>
      <c r="N5135" s="12">
        <v>0</v>
      </c>
      <c r="O5135" s="2">
        <f>DATE(LEFT(ALT[[#This Row],[DATEMTH]],4),RIGHT(ALT[[#This Row],[DATEMTH]],2),1)</f>
        <v>44166</v>
      </c>
      <c r="P5135" t="str">
        <f>IF(AND(ALT[[#This Row],[DATE]]&gt;=DATE(2023,6,1),ALT[[#This Row],[DATE]]&lt;=DATE(2024,5,31)),"Y","N")</f>
        <v>N</v>
      </c>
      <c r="Q5135" t="str">
        <f>LEFT(ALT[[#This Row],[DATEMTH]],4)</f>
        <v>2020</v>
      </c>
    </row>
    <row r="5136" spans="1:17" x14ac:dyDescent="0.25">
      <c r="A5136" t="s">
        <v>61</v>
      </c>
      <c r="B5136" t="s">
        <v>110</v>
      </c>
      <c r="C5136" t="s">
        <v>20</v>
      </c>
      <c r="D5136" t="s">
        <v>23</v>
      </c>
      <c r="E5136" s="14">
        <v>5448516.6562799914</v>
      </c>
      <c r="F5136" s="14">
        <v>21542683.037633017</v>
      </c>
      <c r="G5136" s="13">
        <v>0.25291727343163112</v>
      </c>
      <c r="H5136" s="12">
        <v>0</v>
      </c>
      <c r="I5136" s="12">
        <v>0</v>
      </c>
      <c r="J5136" t="s">
        <v>24</v>
      </c>
      <c r="K5136" s="14">
        <v>2690610.1159369978</v>
      </c>
      <c r="L5136" s="14">
        <v>5448516.656279996</v>
      </c>
      <c r="M5136" s="13">
        <v>0.49382433525935593</v>
      </c>
      <c r="N5136" s="12">
        <v>0</v>
      </c>
      <c r="O5136" s="2">
        <f>DATE(LEFT(ALT[[#This Row],[DATEMTH]],4),RIGHT(ALT[[#This Row],[DATEMTH]],2),1)</f>
        <v>44166</v>
      </c>
      <c r="P5136" t="str">
        <f>IF(AND(ALT[[#This Row],[DATE]]&gt;=DATE(2023,6,1),ALT[[#This Row],[DATE]]&lt;=DATE(2024,5,31)),"Y","N")</f>
        <v>N</v>
      </c>
      <c r="Q5136" t="str">
        <f>LEFT(ALT[[#This Row],[DATEMTH]],4)</f>
        <v>2020</v>
      </c>
    </row>
    <row r="5137" spans="1:17" x14ac:dyDescent="0.25">
      <c r="A5137" t="s">
        <v>61</v>
      </c>
      <c r="B5137" t="s">
        <v>110</v>
      </c>
      <c r="C5137" t="s">
        <v>20</v>
      </c>
      <c r="D5137" t="s">
        <v>23</v>
      </c>
      <c r="E5137" s="14">
        <v>5448516.6562799914</v>
      </c>
      <c r="F5137" s="14">
        <v>21542683.037633017</v>
      </c>
      <c r="G5137" s="13">
        <v>0.25291727343163112</v>
      </c>
      <c r="H5137" s="12">
        <v>0</v>
      </c>
      <c r="I5137" s="12">
        <v>0</v>
      </c>
      <c r="J5137" t="s">
        <v>26</v>
      </c>
      <c r="K5137" s="14">
        <v>397034.35427000007</v>
      </c>
      <c r="L5137" s="14">
        <v>5448516.656279996</v>
      </c>
      <c r="M5137" s="13">
        <v>7.2870173538402541E-2</v>
      </c>
      <c r="N5137" s="12">
        <v>0</v>
      </c>
      <c r="O5137" s="2">
        <f>DATE(LEFT(ALT[[#This Row],[DATEMTH]],4),RIGHT(ALT[[#This Row],[DATEMTH]],2),1)</f>
        <v>44166</v>
      </c>
      <c r="P5137" t="str">
        <f>IF(AND(ALT[[#This Row],[DATE]]&gt;=DATE(2023,6,1),ALT[[#This Row],[DATE]]&lt;=DATE(2024,5,31)),"Y","N")</f>
        <v>N</v>
      </c>
      <c r="Q5137" t="str">
        <f>LEFT(ALT[[#This Row],[DATEMTH]],4)</f>
        <v>2020</v>
      </c>
    </row>
    <row r="5138" spans="1:17" x14ac:dyDescent="0.25">
      <c r="A5138" t="s">
        <v>61</v>
      </c>
      <c r="B5138" t="s">
        <v>111</v>
      </c>
      <c r="C5138" t="s">
        <v>15</v>
      </c>
      <c r="D5138" t="s">
        <v>22</v>
      </c>
      <c r="E5138" s="14">
        <v>672978.67413700011</v>
      </c>
      <c r="F5138" s="14">
        <v>4135764.937268001</v>
      </c>
      <c r="G5138" s="13">
        <v>0.16272169340976994</v>
      </c>
      <c r="H5138" s="12">
        <v>-12592793.869999999</v>
      </c>
      <c r="I5138" s="12">
        <v>-2.0491207432865699</v>
      </c>
      <c r="J5138" t="s">
        <v>26</v>
      </c>
      <c r="K5138" s="14">
        <v>83193.369921000005</v>
      </c>
      <c r="L5138" s="14">
        <v>672978.67413699999</v>
      </c>
      <c r="M5138" s="13">
        <v>0.12361962290660063</v>
      </c>
      <c r="N5138" s="12">
        <v>-0.25331153357517894</v>
      </c>
      <c r="O5138" s="2">
        <f>DATE(LEFT(ALT[[#This Row],[DATEMTH]],4),RIGHT(ALT[[#This Row],[DATEMTH]],2),1)</f>
        <v>44166</v>
      </c>
      <c r="P5138" t="str">
        <f>IF(AND(ALT[[#This Row],[DATE]]&gt;=DATE(2023,6,1),ALT[[#This Row],[DATE]]&lt;=DATE(2024,5,31)),"Y","N")</f>
        <v>N</v>
      </c>
      <c r="Q5138" t="str">
        <f>LEFT(ALT[[#This Row],[DATEMTH]],4)</f>
        <v>2020</v>
      </c>
    </row>
    <row r="5139" spans="1:17" x14ac:dyDescent="0.25">
      <c r="A5139" t="s">
        <v>61</v>
      </c>
      <c r="B5139" t="s">
        <v>111</v>
      </c>
      <c r="C5139" t="s">
        <v>15</v>
      </c>
      <c r="D5139" t="s">
        <v>22</v>
      </c>
      <c r="E5139" s="14">
        <v>672978.67413700011</v>
      </c>
      <c r="F5139" s="14">
        <v>4135764.937268001</v>
      </c>
      <c r="G5139" s="13">
        <v>0.16272169340976994</v>
      </c>
      <c r="H5139" s="12">
        <v>-12592793.869999999</v>
      </c>
      <c r="I5139" s="12">
        <v>-2.0491207432865699</v>
      </c>
      <c r="J5139" t="s">
        <v>16</v>
      </c>
      <c r="K5139" s="14">
        <v>197467.82753099999</v>
      </c>
      <c r="L5139" s="14">
        <v>672978.67413699999</v>
      </c>
      <c r="M5139" s="13">
        <v>0.29342360333219258</v>
      </c>
      <c r="N5139" s="12">
        <v>-0.60126039215788607</v>
      </c>
      <c r="O5139" s="2">
        <f>DATE(LEFT(ALT[[#This Row],[DATEMTH]],4),RIGHT(ALT[[#This Row],[DATEMTH]],2),1)</f>
        <v>44166</v>
      </c>
      <c r="P5139" t="str">
        <f>IF(AND(ALT[[#This Row],[DATE]]&gt;=DATE(2023,6,1),ALT[[#This Row],[DATE]]&lt;=DATE(2024,5,31)),"Y","N")</f>
        <v>N</v>
      </c>
      <c r="Q5139" t="str">
        <f>LEFT(ALT[[#This Row],[DATEMTH]],4)</f>
        <v>2020</v>
      </c>
    </row>
    <row r="5140" spans="1:17" x14ac:dyDescent="0.25">
      <c r="A5140" t="s">
        <v>61</v>
      </c>
      <c r="B5140" t="s">
        <v>111</v>
      </c>
      <c r="C5140" t="s">
        <v>15</v>
      </c>
      <c r="D5140" t="s">
        <v>22</v>
      </c>
      <c r="E5140" s="14">
        <v>672978.67413700011</v>
      </c>
      <c r="F5140" s="14">
        <v>4135764.937268001</v>
      </c>
      <c r="G5140" s="13">
        <v>0.16272169340976994</v>
      </c>
      <c r="H5140" s="12">
        <v>-12592793.869999999</v>
      </c>
      <c r="I5140" s="12">
        <v>-2.0491207432865699</v>
      </c>
      <c r="J5140" t="s">
        <v>24</v>
      </c>
      <c r="K5140" s="14">
        <v>313268.36526099994</v>
      </c>
      <c r="L5140" s="14">
        <v>672978.67413699999</v>
      </c>
      <c r="M5140" s="13">
        <v>0.465495233801758</v>
      </c>
      <c r="N5140" s="12">
        <v>-0.95385593948421399</v>
      </c>
      <c r="O5140" s="2">
        <f>DATE(LEFT(ALT[[#This Row],[DATEMTH]],4),RIGHT(ALT[[#This Row],[DATEMTH]],2),1)</f>
        <v>44166</v>
      </c>
      <c r="P5140" t="str">
        <f>IF(AND(ALT[[#This Row],[DATE]]&gt;=DATE(2023,6,1),ALT[[#This Row],[DATE]]&lt;=DATE(2024,5,31)),"Y","N")</f>
        <v>N</v>
      </c>
      <c r="Q5140" t="str">
        <f>LEFT(ALT[[#This Row],[DATEMTH]],4)</f>
        <v>2020</v>
      </c>
    </row>
    <row r="5141" spans="1:17" x14ac:dyDescent="0.25">
      <c r="A5141" t="s">
        <v>61</v>
      </c>
      <c r="B5141" t="s">
        <v>111</v>
      </c>
      <c r="C5141" t="s">
        <v>15</v>
      </c>
      <c r="D5141" t="s">
        <v>22</v>
      </c>
      <c r="E5141" s="14">
        <v>672978.67413700011</v>
      </c>
      <c r="F5141" s="14">
        <v>4135764.937268001</v>
      </c>
      <c r="G5141" s="13">
        <v>0.16272169340976994</v>
      </c>
      <c r="H5141" s="12">
        <v>-12592793.869999999</v>
      </c>
      <c r="I5141" s="12">
        <v>-2.0491207432865699</v>
      </c>
      <c r="J5141" t="s">
        <v>25</v>
      </c>
      <c r="K5141" s="14">
        <v>79049.111423999988</v>
      </c>
      <c r="L5141" s="14">
        <v>672978.67413699999</v>
      </c>
      <c r="M5141" s="13">
        <v>0.11746153995944864</v>
      </c>
      <c r="N5141" s="12">
        <v>-0.24069287806929052</v>
      </c>
      <c r="O5141" s="2">
        <f>DATE(LEFT(ALT[[#This Row],[DATEMTH]],4),RIGHT(ALT[[#This Row],[DATEMTH]],2),1)</f>
        <v>44166</v>
      </c>
      <c r="P5141" t="str">
        <f>IF(AND(ALT[[#This Row],[DATE]]&gt;=DATE(2023,6,1),ALT[[#This Row],[DATE]]&lt;=DATE(2024,5,31)),"Y","N")</f>
        <v>N</v>
      </c>
      <c r="Q5141" t="str">
        <f>LEFT(ALT[[#This Row],[DATEMTH]],4)</f>
        <v>2020</v>
      </c>
    </row>
    <row r="5142" spans="1:17" x14ac:dyDescent="0.25">
      <c r="A5142" t="s">
        <v>61</v>
      </c>
      <c r="B5142" t="s">
        <v>111</v>
      </c>
      <c r="C5142" t="s">
        <v>18</v>
      </c>
      <c r="D5142" t="s">
        <v>22</v>
      </c>
      <c r="E5142" s="14">
        <v>1177720.7687750002</v>
      </c>
      <c r="F5142" s="14">
        <v>4135764.937268001</v>
      </c>
      <c r="G5142" s="13">
        <v>0.28476491934113107</v>
      </c>
      <c r="H5142" s="12">
        <v>-12592793.869999999</v>
      </c>
      <c r="I5142" s="12">
        <v>-3.5859859306700397</v>
      </c>
      <c r="J5142" t="s">
        <v>24</v>
      </c>
      <c r="K5142" s="14">
        <v>310963.01216300006</v>
      </c>
      <c r="L5142" s="14">
        <v>1177720.7687750002</v>
      </c>
      <c r="M5142" s="13">
        <v>0.26403797946642865</v>
      </c>
      <c r="N5142" s="12">
        <v>-0.94683647952915795</v>
      </c>
      <c r="O5142" s="2">
        <f>DATE(LEFT(ALT[[#This Row],[DATEMTH]],4),RIGHT(ALT[[#This Row],[DATEMTH]],2),1)</f>
        <v>44166</v>
      </c>
      <c r="P5142" t="str">
        <f>IF(AND(ALT[[#This Row],[DATE]]&gt;=DATE(2023,6,1),ALT[[#This Row],[DATE]]&lt;=DATE(2024,5,31)),"Y","N")</f>
        <v>N</v>
      </c>
      <c r="Q5142" t="str">
        <f>LEFT(ALT[[#This Row],[DATEMTH]],4)</f>
        <v>2020</v>
      </c>
    </row>
    <row r="5143" spans="1:17" x14ac:dyDescent="0.25">
      <c r="A5143" t="s">
        <v>61</v>
      </c>
      <c r="B5143" t="s">
        <v>111</v>
      </c>
      <c r="C5143" t="s">
        <v>18</v>
      </c>
      <c r="D5143" t="s">
        <v>22</v>
      </c>
      <c r="E5143" s="14">
        <v>1177720.7687750002</v>
      </c>
      <c r="F5143" s="14">
        <v>4135764.937268001</v>
      </c>
      <c r="G5143" s="13">
        <v>0.28476491934113107</v>
      </c>
      <c r="H5143" s="12">
        <v>-12592793.869999999</v>
      </c>
      <c r="I5143" s="12">
        <v>-3.5859859306700397</v>
      </c>
      <c r="J5143" t="s">
        <v>25</v>
      </c>
      <c r="K5143" s="14">
        <v>106243.649496</v>
      </c>
      <c r="L5143" s="14">
        <v>1177720.7687750002</v>
      </c>
      <c r="M5143" s="13">
        <v>9.0211238786685188E-2</v>
      </c>
      <c r="N5143" s="12">
        <v>-0.32349623307736847</v>
      </c>
      <c r="O5143" s="2">
        <f>DATE(LEFT(ALT[[#This Row],[DATEMTH]],4),RIGHT(ALT[[#This Row],[DATEMTH]],2),1)</f>
        <v>44166</v>
      </c>
      <c r="P5143" t="str">
        <f>IF(AND(ALT[[#This Row],[DATE]]&gt;=DATE(2023,6,1),ALT[[#This Row],[DATE]]&lt;=DATE(2024,5,31)),"Y","N")</f>
        <v>N</v>
      </c>
      <c r="Q5143" t="str">
        <f>LEFT(ALT[[#This Row],[DATEMTH]],4)</f>
        <v>2020</v>
      </c>
    </row>
    <row r="5144" spans="1:17" x14ac:dyDescent="0.25">
      <c r="A5144" t="s">
        <v>61</v>
      </c>
      <c r="B5144" t="s">
        <v>111</v>
      </c>
      <c r="C5144" t="s">
        <v>18</v>
      </c>
      <c r="D5144" t="s">
        <v>22</v>
      </c>
      <c r="E5144" s="14">
        <v>1177720.7687750002</v>
      </c>
      <c r="F5144" s="14">
        <v>4135764.937268001</v>
      </c>
      <c r="G5144" s="13">
        <v>0.28476491934113107</v>
      </c>
      <c r="H5144" s="12">
        <v>-12592793.869999999</v>
      </c>
      <c r="I5144" s="12">
        <v>-3.5859859306700397</v>
      </c>
      <c r="J5144" t="s">
        <v>16</v>
      </c>
      <c r="K5144" s="14">
        <v>485212.8726790002</v>
      </c>
      <c r="L5144" s="14">
        <v>1177720.7687750002</v>
      </c>
      <c r="M5144" s="13">
        <v>0.41199313584636171</v>
      </c>
      <c r="N5144" s="12">
        <v>-1.4774015886776835</v>
      </c>
      <c r="O5144" s="2">
        <f>DATE(LEFT(ALT[[#This Row],[DATEMTH]],4),RIGHT(ALT[[#This Row],[DATEMTH]],2),1)</f>
        <v>44166</v>
      </c>
      <c r="P5144" t="str">
        <f>IF(AND(ALT[[#This Row],[DATE]]&gt;=DATE(2023,6,1),ALT[[#This Row],[DATE]]&lt;=DATE(2024,5,31)),"Y","N")</f>
        <v>N</v>
      </c>
      <c r="Q5144" t="str">
        <f>LEFT(ALT[[#This Row],[DATEMTH]],4)</f>
        <v>2020</v>
      </c>
    </row>
    <row r="5145" spans="1:17" x14ac:dyDescent="0.25">
      <c r="A5145" t="s">
        <v>61</v>
      </c>
      <c r="B5145" t="s">
        <v>111</v>
      </c>
      <c r="C5145" t="s">
        <v>18</v>
      </c>
      <c r="D5145" t="s">
        <v>22</v>
      </c>
      <c r="E5145" s="14">
        <v>1177720.7687750002</v>
      </c>
      <c r="F5145" s="14">
        <v>4135764.937268001</v>
      </c>
      <c r="G5145" s="13">
        <v>0.28476491934113107</v>
      </c>
      <c r="H5145" s="12">
        <v>-12592793.869999999</v>
      </c>
      <c r="I5145" s="12">
        <v>-3.5859859306700397</v>
      </c>
      <c r="J5145" t="s">
        <v>26</v>
      </c>
      <c r="K5145" s="14">
        <v>275301.23443700001</v>
      </c>
      <c r="L5145" s="14">
        <v>1177720.7687750002</v>
      </c>
      <c r="M5145" s="13">
        <v>0.2337576459005245</v>
      </c>
      <c r="N5145" s="12">
        <v>-0.83825162938582998</v>
      </c>
      <c r="O5145" s="2">
        <f>DATE(LEFT(ALT[[#This Row],[DATEMTH]],4),RIGHT(ALT[[#This Row],[DATEMTH]],2),1)</f>
        <v>44166</v>
      </c>
      <c r="P5145" t="str">
        <f>IF(AND(ALT[[#This Row],[DATE]]&gt;=DATE(2023,6,1),ALT[[#This Row],[DATE]]&lt;=DATE(2024,5,31)),"Y","N")</f>
        <v>N</v>
      </c>
      <c r="Q5145" t="str">
        <f>LEFT(ALT[[#This Row],[DATEMTH]],4)</f>
        <v>2020</v>
      </c>
    </row>
    <row r="5146" spans="1:17" x14ac:dyDescent="0.25">
      <c r="A5146" t="s">
        <v>61</v>
      </c>
      <c r="B5146" t="s">
        <v>111</v>
      </c>
      <c r="C5146" t="s">
        <v>19</v>
      </c>
      <c r="D5146" t="s">
        <v>22</v>
      </c>
      <c r="E5146" s="14">
        <v>1140230.2501670003</v>
      </c>
      <c r="F5146" s="14">
        <v>4135764.937268001</v>
      </c>
      <c r="G5146" s="13">
        <v>0.27569996541443004</v>
      </c>
      <c r="H5146" s="12">
        <v>-12592793.869999999</v>
      </c>
      <c r="I5146" s="12">
        <v>-3.4718328344300464</v>
      </c>
      <c r="J5146" t="s">
        <v>24</v>
      </c>
      <c r="K5146" s="14">
        <v>359143.629052</v>
      </c>
      <c r="L5146" s="14">
        <v>1140230.2501669999</v>
      </c>
      <c r="M5146" s="13">
        <v>0.31497465446071027</v>
      </c>
      <c r="N5146" s="12">
        <v>-1.0935393473699522</v>
      </c>
      <c r="O5146" s="2">
        <f>DATE(LEFT(ALT[[#This Row],[DATEMTH]],4),RIGHT(ALT[[#This Row],[DATEMTH]],2),1)</f>
        <v>44166</v>
      </c>
      <c r="P5146" t="str">
        <f>IF(AND(ALT[[#This Row],[DATE]]&gt;=DATE(2023,6,1),ALT[[#This Row],[DATE]]&lt;=DATE(2024,5,31)),"Y","N")</f>
        <v>N</v>
      </c>
      <c r="Q5146" t="str">
        <f>LEFT(ALT[[#This Row],[DATEMTH]],4)</f>
        <v>2020</v>
      </c>
    </row>
    <row r="5147" spans="1:17" x14ac:dyDescent="0.25">
      <c r="A5147" t="s">
        <v>61</v>
      </c>
      <c r="B5147" t="s">
        <v>111</v>
      </c>
      <c r="C5147" t="s">
        <v>19</v>
      </c>
      <c r="D5147" t="s">
        <v>22</v>
      </c>
      <c r="E5147" s="14">
        <v>1140230.2501670003</v>
      </c>
      <c r="F5147" s="14">
        <v>4135764.937268001</v>
      </c>
      <c r="G5147" s="13">
        <v>0.27569996541443004</v>
      </c>
      <c r="H5147" s="12">
        <v>-12592793.869999999</v>
      </c>
      <c r="I5147" s="12">
        <v>-3.4718328344300464</v>
      </c>
      <c r="J5147" t="s">
        <v>25</v>
      </c>
      <c r="K5147" s="14">
        <v>747703.8311109998</v>
      </c>
      <c r="L5147" s="14">
        <v>1140230.2501669999</v>
      </c>
      <c r="M5147" s="13">
        <v>0.65574810964845909</v>
      </c>
      <c r="N5147" s="12">
        <v>-2.2766478181929544</v>
      </c>
      <c r="O5147" s="2">
        <f>DATE(LEFT(ALT[[#This Row],[DATEMTH]],4),RIGHT(ALT[[#This Row],[DATEMTH]],2),1)</f>
        <v>44166</v>
      </c>
      <c r="P5147" t="str">
        <f>IF(AND(ALT[[#This Row],[DATE]]&gt;=DATE(2023,6,1),ALT[[#This Row],[DATE]]&lt;=DATE(2024,5,31)),"Y","N")</f>
        <v>N</v>
      </c>
      <c r="Q5147" t="str">
        <f>LEFT(ALT[[#This Row],[DATEMTH]],4)</f>
        <v>2020</v>
      </c>
    </row>
    <row r="5148" spans="1:17" x14ac:dyDescent="0.25">
      <c r="A5148" t="s">
        <v>61</v>
      </c>
      <c r="B5148" t="s">
        <v>111</v>
      </c>
      <c r="C5148" t="s">
        <v>19</v>
      </c>
      <c r="D5148" t="s">
        <v>22</v>
      </c>
      <c r="E5148" s="14">
        <v>1140230.2501670003</v>
      </c>
      <c r="F5148" s="14">
        <v>4135764.937268001</v>
      </c>
      <c r="G5148" s="13">
        <v>0.27569996541443004</v>
      </c>
      <c r="H5148" s="12">
        <v>-12592793.869999999</v>
      </c>
      <c r="I5148" s="12">
        <v>-3.4718328344300464</v>
      </c>
      <c r="J5148" t="s">
        <v>16</v>
      </c>
      <c r="K5148" s="14">
        <v>277.93698600000016</v>
      </c>
      <c r="L5148" s="14">
        <v>1140230.2501669999</v>
      </c>
      <c r="M5148" s="13">
        <v>2.4375514152452375E-4</v>
      </c>
      <c r="N5148" s="12">
        <v>-8.4627710390598439E-4</v>
      </c>
      <c r="O5148" s="2">
        <f>DATE(LEFT(ALT[[#This Row],[DATEMTH]],4),RIGHT(ALT[[#This Row],[DATEMTH]],2),1)</f>
        <v>44166</v>
      </c>
      <c r="P5148" t="str">
        <f>IF(AND(ALT[[#This Row],[DATE]]&gt;=DATE(2023,6,1),ALT[[#This Row],[DATE]]&lt;=DATE(2024,5,31)),"Y","N")</f>
        <v>N</v>
      </c>
      <c r="Q5148" t="str">
        <f>LEFT(ALT[[#This Row],[DATEMTH]],4)</f>
        <v>2020</v>
      </c>
    </row>
    <row r="5149" spans="1:17" x14ac:dyDescent="0.25">
      <c r="A5149" t="s">
        <v>61</v>
      </c>
      <c r="B5149" t="s">
        <v>111</v>
      </c>
      <c r="C5149" t="s">
        <v>19</v>
      </c>
      <c r="D5149" t="s">
        <v>22</v>
      </c>
      <c r="E5149" s="14">
        <v>1140230.2501670003</v>
      </c>
      <c r="F5149" s="14">
        <v>4135764.937268001</v>
      </c>
      <c r="G5149" s="13">
        <v>0.27569996541443004</v>
      </c>
      <c r="H5149" s="12">
        <v>-12592793.869999999</v>
      </c>
      <c r="I5149" s="12">
        <v>-3.4718328344300464</v>
      </c>
      <c r="J5149" t="s">
        <v>26</v>
      </c>
      <c r="K5149" s="14">
        <v>33104.853018000009</v>
      </c>
      <c r="L5149" s="14">
        <v>1140230.2501669999</v>
      </c>
      <c r="M5149" s="13">
        <v>2.9033480749306048E-2</v>
      </c>
      <c r="N5149" s="12">
        <v>-0.10079939176323341</v>
      </c>
      <c r="O5149" s="2">
        <f>DATE(LEFT(ALT[[#This Row],[DATEMTH]],4),RIGHT(ALT[[#This Row],[DATEMTH]],2),1)</f>
        <v>44166</v>
      </c>
      <c r="P5149" t="str">
        <f>IF(AND(ALT[[#This Row],[DATE]]&gt;=DATE(2023,6,1),ALT[[#This Row],[DATE]]&lt;=DATE(2024,5,31)),"Y","N")</f>
        <v>N</v>
      </c>
      <c r="Q5149" t="str">
        <f>LEFT(ALT[[#This Row],[DATEMTH]],4)</f>
        <v>2020</v>
      </c>
    </row>
    <row r="5150" spans="1:17" x14ac:dyDescent="0.25">
      <c r="A5150" t="s">
        <v>61</v>
      </c>
      <c r="B5150" t="s">
        <v>111</v>
      </c>
      <c r="C5150" t="s">
        <v>20</v>
      </c>
      <c r="D5150" t="s">
        <v>22</v>
      </c>
      <c r="E5150" s="14">
        <v>1144835.2441889998</v>
      </c>
      <c r="F5150" s="14">
        <v>4135764.937268001</v>
      </c>
      <c r="G5150" s="13">
        <v>0.27681342183466878</v>
      </c>
      <c r="H5150" s="12">
        <v>-12592793.869999999</v>
      </c>
      <c r="I5150" s="12">
        <v>-3.4858543616133413</v>
      </c>
      <c r="J5150" t="s">
        <v>24</v>
      </c>
      <c r="K5150" s="14">
        <v>586362.99982699985</v>
      </c>
      <c r="L5150" s="14">
        <v>1144835.2441889998</v>
      </c>
      <c r="M5150" s="13">
        <v>0.51218112195906307</v>
      </c>
      <c r="N5150" s="12">
        <v>-1.7853887979170147</v>
      </c>
      <c r="O5150" s="2">
        <f>DATE(LEFT(ALT[[#This Row],[DATEMTH]],4),RIGHT(ALT[[#This Row],[DATEMTH]],2),1)</f>
        <v>44166</v>
      </c>
      <c r="P5150" t="str">
        <f>IF(AND(ALT[[#This Row],[DATE]]&gt;=DATE(2023,6,1),ALT[[#This Row],[DATE]]&lt;=DATE(2024,5,31)),"Y","N")</f>
        <v>N</v>
      </c>
      <c r="Q5150" t="str">
        <f>LEFT(ALT[[#This Row],[DATEMTH]],4)</f>
        <v>2020</v>
      </c>
    </row>
    <row r="5151" spans="1:17" x14ac:dyDescent="0.25">
      <c r="A5151" t="s">
        <v>61</v>
      </c>
      <c r="B5151" t="s">
        <v>111</v>
      </c>
      <c r="C5151" t="s">
        <v>20</v>
      </c>
      <c r="D5151" t="s">
        <v>22</v>
      </c>
      <c r="E5151" s="14">
        <v>1144835.2441889998</v>
      </c>
      <c r="F5151" s="14">
        <v>4135764.937268001</v>
      </c>
      <c r="G5151" s="13">
        <v>0.27681342183466878</v>
      </c>
      <c r="H5151" s="12">
        <v>-12592793.869999999</v>
      </c>
      <c r="I5151" s="12">
        <v>-3.4858543616133413</v>
      </c>
      <c r="J5151" t="s">
        <v>25</v>
      </c>
      <c r="K5151" s="14">
        <v>149052.91879899998</v>
      </c>
      <c r="L5151" s="14">
        <v>1144835.2441889998</v>
      </c>
      <c r="M5151" s="13">
        <v>0.13019595575482909</v>
      </c>
      <c r="N5151" s="12">
        <v>-0.45384414023238856</v>
      </c>
      <c r="O5151" s="2">
        <f>DATE(LEFT(ALT[[#This Row],[DATEMTH]],4),RIGHT(ALT[[#This Row],[DATEMTH]],2),1)</f>
        <v>44166</v>
      </c>
      <c r="P5151" t="str">
        <f>IF(AND(ALT[[#This Row],[DATE]]&gt;=DATE(2023,6,1),ALT[[#This Row],[DATE]]&lt;=DATE(2024,5,31)),"Y","N")</f>
        <v>N</v>
      </c>
      <c r="Q5151" t="str">
        <f>LEFT(ALT[[#This Row],[DATEMTH]],4)</f>
        <v>2020</v>
      </c>
    </row>
    <row r="5152" spans="1:17" x14ac:dyDescent="0.25">
      <c r="A5152" t="s">
        <v>61</v>
      </c>
      <c r="B5152" t="s">
        <v>111</v>
      </c>
      <c r="C5152" t="s">
        <v>20</v>
      </c>
      <c r="D5152" t="s">
        <v>22</v>
      </c>
      <c r="E5152" s="14">
        <v>1144835.2441889998</v>
      </c>
      <c r="F5152" s="14">
        <v>4135764.937268001</v>
      </c>
      <c r="G5152" s="13">
        <v>0.27681342183466878</v>
      </c>
      <c r="H5152" s="12">
        <v>-12592793.869999999</v>
      </c>
      <c r="I5152" s="12">
        <v>-3.4858543616133413</v>
      </c>
      <c r="J5152" t="s">
        <v>16</v>
      </c>
      <c r="K5152" s="14">
        <v>323459.67376299988</v>
      </c>
      <c r="L5152" s="14">
        <v>1144835.2441889998</v>
      </c>
      <c r="M5152" s="13">
        <v>0.28253818652494267</v>
      </c>
      <c r="N5152" s="12">
        <v>-0.98488696982029522</v>
      </c>
      <c r="O5152" s="2">
        <f>DATE(LEFT(ALT[[#This Row],[DATEMTH]],4),RIGHT(ALT[[#This Row],[DATEMTH]],2),1)</f>
        <v>44166</v>
      </c>
      <c r="P5152" t="str">
        <f>IF(AND(ALT[[#This Row],[DATE]]&gt;=DATE(2023,6,1),ALT[[#This Row],[DATE]]&lt;=DATE(2024,5,31)),"Y","N")</f>
        <v>N</v>
      </c>
      <c r="Q5152" t="str">
        <f>LEFT(ALT[[#This Row],[DATEMTH]],4)</f>
        <v>2020</v>
      </c>
    </row>
    <row r="5153" spans="1:17" x14ac:dyDescent="0.25">
      <c r="A5153" t="s">
        <v>61</v>
      </c>
      <c r="B5153" t="s">
        <v>111</v>
      </c>
      <c r="C5153" t="s">
        <v>20</v>
      </c>
      <c r="D5153" t="s">
        <v>22</v>
      </c>
      <c r="E5153" s="14">
        <v>1144835.2441889998</v>
      </c>
      <c r="F5153" s="14">
        <v>4135764.937268001</v>
      </c>
      <c r="G5153" s="13">
        <v>0.27681342183466878</v>
      </c>
      <c r="H5153" s="12">
        <v>-12592793.869999999</v>
      </c>
      <c r="I5153" s="12">
        <v>-3.4858543616133413</v>
      </c>
      <c r="J5153" t="s">
        <v>26</v>
      </c>
      <c r="K5153" s="14">
        <v>85959.651800000007</v>
      </c>
      <c r="L5153" s="14">
        <v>1144835.2441889998</v>
      </c>
      <c r="M5153" s="13">
        <v>7.5084735761165131E-2</v>
      </c>
      <c r="N5153" s="12">
        <v>-0.26173445364364267</v>
      </c>
      <c r="O5153" s="2">
        <f>DATE(LEFT(ALT[[#This Row],[DATEMTH]],4),RIGHT(ALT[[#This Row],[DATEMTH]],2),1)</f>
        <v>44166</v>
      </c>
      <c r="P5153" t="str">
        <f>IF(AND(ALT[[#This Row],[DATE]]&gt;=DATE(2023,6,1),ALT[[#This Row],[DATE]]&lt;=DATE(2024,5,31)),"Y","N")</f>
        <v>N</v>
      </c>
      <c r="Q5153" t="str">
        <f>LEFT(ALT[[#This Row],[DATEMTH]],4)</f>
        <v>2020</v>
      </c>
    </row>
    <row r="5154" spans="1:17" x14ac:dyDescent="0.25">
      <c r="A5154" t="s">
        <v>61</v>
      </c>
      <c r="B5154" t="s">
        <v>111</v>
      </c>
      <c r="C5154" t="s">
        <v>15</v>
      </c>
      <c r="D5154" t="s">
        <v>17</v>
      </c>
      <c r="E5154" s="14">
        <v>672978.67413700011</v>
      </c>
      <c r="F5154" s="14">
        <v>4135764.937268001</v>
      </c>
      <c r="G5154" s="13">
        <v>0.16272169340976994</v>
      </c>
      <c r="H5154" s="12">
        <v>-42372796.07</v>
      </c>
      <c r="I5154" s="12">
        <v>-6.8949731310172444</v>
      </c>
      <c r="J5154" t="s">
        <v>26</v>
      </c>
      <c r="K5154" s="14">
        <v>83193.369921000005</v>
      </c>
      <c r="L5154" s="14">
        <v>672978.67413699999</v>
      </c>
      <c r="M5154" s="13">
        <v>0.12361962290660063</v>
      </c>
      <c r="N5154" s="12">
        <v>-0.85235397840749516</v>
      </c>
      <c r="O5154" s="2">
        <f>DATE(LEFT(ALT[[#This Row],[DATEMTH]],4),RIGHT(ALT[[#This Row],[DATEMTH]],2),1)</f>
        <v>44166</v>
      </c>
      <c r="P5154" t="str">
        <f>IF(AND(ALT[[#This Row],[DATE]]&gt;=DATE(2023,6,1),ALT[[#This Row],[DATE]]&lt;=DATE(2024,5,31)),"Y","N")</f>
        <v>N</v>
      </c>
      <c r="Q5154" t="str">
        <f>LEFT(ALT[[#This Row],[DATEMTH]],4)</f>
        <v>2020</v>
      </c>
    </row>
    <row r="5155" spans="1:17" x14ac:dyDescent="0.25">
      <c r="A5155" t="s">
        <v>61</v>
      </c>
      <c r="B5155" t="s">
        <v>111</v>
      </c>
      <c r="C5155" t="s">
        <v>15</v>
      </c>
      <c r="D5155" t="s">
        <v>17</v>
      </c>
      <c r="E5155" s="14">
        <v>672978.67413700011</v>
      </c>
      <c r="F5155" s="14">
        <v>4135764.937268001</v>
      </c>
      <c r="G5155" s="13">
        <v>0.16272169340976994</v>
      </c>
      <c r="H5155" s="12">
        <v>-42372796.07</v>
      </c>
      <c r="I5155" s="12">
        <v>-6.8949731310172444</v>
      </c>
      <c r="J5155" t="s">
        <v>16</v>
      </c>
      <c r="K5155" s="14">
        <v>197467.82753099999</v>
      </c>
      <c r="L5155" s="14">
        <v>672978.67413699999</v>
      </c>
      <c r="M5155" s="13">
        <v>0.29342360333219258</v>
      </c>
      <c r="N5155" s="12">
        <v>-2.0231478609817297</v>
      </c>
      <c r="O5155" s="2">
        <f>DATE(LEFT(ALT[[#This Row],[DATEMTH]],4),RIGHT(ALT[[#This Row],[DATEMTH]],2),1)</f>
        <v>44166</v>
      </c>
      <c r="P5155" t="str">
        <f>IF(AND(ALT[[#This Row],[DATE]]&gt;=DATE(2023,6,1),ALT[[#This Row],[DATE]]&lt;=DATE(2024,5,31)),"Y","N")</f>
        <v>N</v>
      </c>
      <c r="Q5155" t="str">
        <f>LEFT(ALT[[#This Row],[DATEMTH]],4)</f>
        <v>2020</v>
      </c>
    </row>
    <row r="5156" spans="1:17" x14ac:dyDescent="0.25">
      <c r="A5156" t="s">
        <v>61</v>
      </c>
      <c r="B5156" t="s">
        <v>111</v>
      </c>
      <c r="C5156" t="s">
        <v>15</v>
      </c>
      <c r="D5156" t="s">
        <v>17</v>
      </c>
      <c r="E5156" s="14">
        <v>672978.67413700011</v>
      </c>
      <c r="F5156" s="14">
        <v>4135764.937268001</v>
      </c>
      <c r="G5156" s="13">
        <v>0.16272169340976994</v>
      </c>
      <c r="H5156" s="12">
        <v>-42372796.07</v>
      </c>
      <c r="I5156" s="12">
        <v>-6.8949731310172444</v>
      </c>
      <c r="J5156" t="s">
        <v>24</v>
      </c>
      <c r="K5156" s="14">
        <v>313268.36526099994</v>
      </c>
      <c r="L5156" s="14">
        <v>672978.67413699999</v>
      </c>
      <c r="M5156" s="13">
        <v>0.465495233801758</v>
      </c>
      <c r="N5156" s="12">
        <v>-3.2095771296797118</v>
      </c>
      <c r="O5156" s="2">
        <f>DATE(LEFT(ALT[[#This Row],[DATEMTH]],4),RIGHT(ALT[[#This Row],[DATEMTH]],2),1)</f>
        <v>44166</v>
      </c>
      <c r="P5156" t="str">
        <f>IF(AND(ALT[[#This Row],[DATE]]&gt;=DATE(2023,6,1),ALT[[#This Row],[DATE]]&lt;=DATE(2024,5,31)),"Y","N")</f>
        <v>N</v>
      </c>
      <c r="Q5156" t="str">
        <f>LEFT(ALT[[#This Row],[DATEMTH]],4)</f>
        <v>2020</v>
      </c>
    </row>
    <row r="5157" spans="1:17" x14ac:dyDescent="0.25">
      <c r="A5157" t="s">
        <v>61</v>
      </c>
      <c r="B5157" t="s">
        <v>111</v>
      </c>
      <c r="C5157" t="s">
        <v>15</v>
      </c>
      <c r="D5157" t="s">
        <v>17</v>
      </c>
      <c r="E5157" s="14">
        <v>672978.67413700011</v>
      </c>
      <c r="F5157" s="14">
        <v>4135764.937268001</v>
      </c>
      <c r="G5157" s="13">
        <v>0.16272169340976994</v>
      </c>
      <c r="H5157" s="12">
        <v>-42372796.07</v>
      </c>
      <c r="I5157" s="12">
        <v>-6.8949731310172444</v>
      </c>
      <c r="J5157" t="s">
        <v>25</v>
      </c>
      <c r="K5157" s="14">
        <v>79049.111423999988</v>
      </c>
      <c r="L5157" s="14">
        <v>672978.67413699999</v>
      </c>
      <c r="M5157" s="13">
        <v>0.11746153995944864</v>
      </c>
      <c r="N5157" s="12">
        <v>-0.80989416194830677</v>
      </c>
      <c r="O5157" s="2">
        <f>DATE(LEFT(ALT[[#This Row],[DATEMTH]],4),RIGHT(ALT[[#This Row],[DATEMTH]],2),1)</f>
        <v>44166</v>
      </c>
      <c r="P5157" t="str">
        <f>IF(AND(ALT[[#This Row],[DATE]]&gt;=DATE(2023,6,1),ALT[[#This Row],[DATE]]&lt;=DATE(2024,5,31)),"Y","N")</f>
        <v>N</v>
      </c>
      <c r="Q5157" t="str">
        <f>LEFT(ALT[[#This Row],[DATEMTH]],4)</f>
        <v>2020</v>
      </c>
    </row>
    <row r="5158" spans="1:17" x14ac:dyDescent="0.25">
      <c r="A5158" t="s">
        <v>61</v>
      </c>
      <c r="B5158" t="s">
        <v>111</v>
      </c>
      <c r="C5158" t="s">
        <v>18</v>
      </c>
      <c r="D5158" t="s">
        <v>17</v>
      </c>
      <c r="E5158" s="14">
        <v>1177720.7687750002</v>
      </c>
      <c r="F5158" s="14">
        <v>4135764.937268001</v>
      </c>
      <c r="G5158" s="13">
        <v>0.28476491934113107</v>
      </c>
      <c r="H5158" s="12">
        <v>-42372796.07</v>
      </c>
      <c r="I5158" s="12">
        <v>-12.066285855131746</v>
      </c>
      <c r="J5158" t="s">
        <v>24</v>
      </c>
      <c r="K5158" s="14">
        <v>310963.01216300006</v>
      </c>
      <c r="L5158" s="14">
        <v>1177720.7687750002</v>
      </c>
      <c r="M5158" s="13">
        <v>0.26403797946642865</v>
      </c>
      <c r="N5158" s="12">
        <v>-3.1859577368533345</v>
      </c>
      <c r="O5158" s="2">
        <f>DATE(LEFT(ALT[[#This Row],[DATEMTH]],4),RIGHT(ALT[[#This Row],[DATEMTH]],2),1)</f>
        <v>44166</v>
      </c>
      <c r="P5158" t="str">
        <f>IF(AND(ALT[[#This Row],[DATE]]&gt;=DATE(2023,6,1),ALT[[#This Row],[DATE]]&lt;=DATE(2024,5,31)),"Y","N")</f>
        <v>N</v>
      </c>
      <c r="Q5158" t="str">
        <f>LEFT(ALT[[#This Row],[DATEMTH]],4)</f>
        <v>2020</v>
      </c>
    </row>
    <row r="5159" spans="1:17" x14ac:dyDescent="0.25">
      <c r="A5159" t="s">
        <v>61</v>
      </c>
      <c r="B5159" t="s">
        <v>111</v>
      </c>
      <c r="C5159" t="s">
        <v>18</v>
      </c>
      <c r="D5159" t="s">
        <v>17</v>
      </c>
      <c r="E5159" s="14">
        <v>1177720.7687750002</v>
      </c>
      <c r="F5159" s="14">
        <v>4135764.937268001</v>
      </c>
      <c r="G5159" s="13">
        <v>0.28476491934113107</v>
      </c>
      <c r="H5159" s="12">
        <v>-42372796.07</v>
      </c>
      <c r="I5159" s="12">
        <v>-12.066285855131746</v>
      </c>
      <c r="J5159" t="s">
        <v>25</v>
      </c>
      <c r="K5159" s="14">
        <v>106243.649496</v>
      </c>
      <c r="L5159" s="14">
        <v>1177720.7687750002</v>
      </c>
      <c r="M5159" s="13">
        <v>9.0211238786685188E-2</v>
      </c>
      <c r="N5159" s="12">
        <v>-1.0885145945456918</v>
      </c>
      <c r="O5159" s="2">
        <f>DATE(LEFT(ALT[[#This Row],[DATEMTH]],4),RIGHT(ALT[[#This Row],[DATEMTH]],2),1)</f>
        <v>44166</v>
      </c>
      <c r="P5159" t="str">
        <f>IF(AND(ALT[[#This Row],[DATE]]&gt;=DATE(2023,6,1),ALT[[#This Row],[DATE]]&lt;=DATE(2024,5,31)),"Y","N")</f>
        <v>N</v>
      </c>
      <c r="Q5159" t="str">
        <f>LEFT(ALT[[#This Row],[DATEMTH]],4)</f>
        <v>2020</v>
      </c>
    </row>
    <row r="5160" spans="1:17" x14ac:dyDescent="0.25">
      <c r="A5160" t="s">
        <v>61</v>
      </c>
      <c r="B5160" t="s">
        <v>111</v>
      </c>
      <c r="C5160" t="s">
        <v>18</v>
      </c>
      <c r="D5160" t="s">
        <v>17</v>
      </c>
      <c r="E5160" s="14">
        <v>1177720.7687750002</v>
      </c>
      <c r="F5160" s="14">
        <v>4135764.937268001</v>
      </c>
      <c r="G5160" s="13">
        <v>0.28476491934113107</v>
      </c>
      <c r="H5160" s="12">
        <v>-42372796.07</v>
      </c>
      <c r="I5160" s="12">
        <v>-12.066285855131746</v>
      </c>
      <c r="J5160" t="s">
        <v>16</v>
      </c>
      <c r="K5160" s="14">
        <v>485212.8726790002</v>
      </c>
      <c r="L5160" s="14">
        <v>1177720.7687750002</v>
      </c>
      <c r="M5160" s="13">
        <v>0.41199313584636171</v>
      </c>
      <c r="N5160" s="12">
        <v>-4.9712269474743263</v>
      </c>
      <c r="O5160" s="2">
        <f>DATE(LEFT(ALT[[#This Row],[DATEMTH]],4),RIGHT(ALT[[#This Row],[DATEMTH]],2),1)</f>
        <v>44166</v>
      </c>
      <c r="P5160" t="str">
        <f>IF(AND(ALT[[#This Row],[DATE]]&gt;=DATE(2023,6,1),ALT[[#This Row],[DATE]]&lt;=DATE(2024,5,31)),"Y","N")</f>
        <v>N</v>
      </c>
      <c r="Q5160" t="str">
        <f>LEFT(ALT[[#This Row],[DATEMTH]],4)</f>
        <v>2020</v>
      </c>
    </row>
    <row r="5161" spans="1:17" x14ac:dyDescent="0.25">
      <c r="A5161" t="s">
        <v>61</v>
      </c>
      <c r="B5161" t="s">
        <v>111</v>
      </c>
      <c r="C5161" t="s">
        <v>18</v>
      </c>
      <c r="D5161" t="s">
        <v>17</v>
      </c>
      <c r="E5161" s="14">
        <v>1177720.7687750002</v>
      </c>
      <c r="F5161" s="14">
        <v>4135764.937268001</v>
      </c>
      <c r="G5161" s="13">
        <v>0.28476491934113107</v>
      </c>
      <c r="H5161" s="12">
        <v>-42372796.07</v>
      </c>
      <c r="I5161" s="12">
        <v>-12.066285855131746</v>
      </c>
      <c r="J5161" t="s">
        <v>26</v>
      </c>
      <c r="K5161" s="14">
        <v>275301.23443700001</v>
      </c>
      <c r="L5161" s="14">
        <v>1177720.7687750002</v>
      </c>
      <c r="M5161" s="13">
        <v>0.2337576459005245</v>
      </c>
      <c r="N5161" s="12">
        <v>-2.8205865762583939</v>
      </c>
      <c r="O5161" s="2">
        <f>DATE(LEFT(ALT[[#This Row],[DATEMTH]],4),RIGHT(ALT[[#This Row],[DATEMTH]],2),1)</f>
        <v>44166</v>
      </c>
      <c r="P5161" t="str">
        <f>IF(AND(ALT[[#This Row],[DATE]]&gt;=DATE(2023,6,1),ALT[[#This Row],[DATE]]&lt;=DATE(2024,5,31)),"Y","N")</f>
        <v>N</v>
      </c>
      <c r="Q5161" t="str">
        <f>LEFT(ALT[[#This Row],[DATEMTH]],4)</f>
        <v>2020</v>
      </c>
    </row>
    <row r="5162" spans="1:17" x14ac:dyDescent="0.25">
      <c r="A5162" t="s">
        <v>61</v>
      </c>
      <c r="B5162" t="s">
        <v>111</v>
      </c>
      <c r="C5162" t="s">
        <v>19</v>
      </c>
      <c r="D5162" t="s">
        <v>17</v>
      </c>
      <c r="E5162" s="14">
        <v>1140230.2501670003</v>
      </c>
      <c r="F5162" s="14">
        <v>4135764.937268001</v>
      </c>
      <c r="G5162" s="13">
        <v>0.27569996541443004</v>
      </c>
      <c r="H5162" s="12">
        <v>-42372796.07</v>
      </c>
      <c r="I5162" s="12">
        <v>-11.682178411011698</v>
      </c>
      <c r="J5162" t="s">
        <v>25</v>
      </c>
      <c r="K5162" s="14">
        <v>747703.8311109998</v>
      </c>
      <c r="L5162" s="14">
        <v>1140230.2501669999</v>
      </c>
      <c r="M5162" s="13">
        <v>0.65574810964845909</v>
      </c>
      <c r="N5162" s="12">
        <v>-7.6605664095969601</v>
      </c>
      <c r="O5162" s="2">
        <f>DATE(LEFT(ALT[[#This Row],[DATEMTH]],4),RIGHT(ALT[[#This Row],[DATEMTH]],2),1)</f>
        <v>44166</v>
      </c>
      <c r="P5162" t="str">
        <f>IF(AND(ALT[[#This Row],[DATE]]&gt;=DATE(2023,6,1),ALT[[#This Row],[DATE]]&lt;=DATE(2024,5,31)),"Y","N")</f>
        <v>N</v>
      </c>
      <c r="Q5162" t="str">
        <f>LEFT(ALT[[#This Row],[DATEMTH]],4)</f>
        <v>2020</v>
      </c>
    </row>
    <row r="5163" spans="1:17" x14ac:dyDescent="0.25">
      <c r="A5163" t="s">
        <v>61</v>
      </c>
      <c r="B5163" t="s">
        <v>111</v>
      </c>
      <c r="C5163" t="s">
        <v>19</v>
      </c>
      <c r="D5163" t="s">
        <v>17</v>
      </c>
      <c r="E5163" s="14">
        <v>1140230.2501670003</v>
      </c>
      <c r="F5163" s="14">
        <v>4135764.937268001</v>
      </c>
      <c r="G5163" s="13">
        <v>0.27569996541443004</v>
      </c>
      <c r="H5163" s="12">
        <v>-42372796.07</v>
      </c>
      <c r="I5163" s="12">
        <v>-11.682178411011698</v>
      </c>
      <c r="J5163" t="s">
        <v>24</v>
      </c>
      <c r="K5163" s="14">
        <v>359143.629052</v>
      </c>
      <c r="L5163" s="14">
        <v>1140230.2501669999</v>
      </c>
      <c r="M5163" s="13">
        <v>0.31497465446071027</v>
      </c>
      <c r="N5163" s="12">
        <v>-3.6795901083567788</v>
      </c>
      <c r="O5163" s="2">
        <f>DATE(LEFT(ALT[[#This Row],[DATEMTH]],4),RIGHT(ALT[[#This Row],[DATEMTH]],2),1)</f>
        <v>44166</v>
      </c>
      <c r="P5163" t="str">
        <f>IF(AND(ALT[[#This Row],[DATE]]&gt;=DATE(2023,6,1),ALT[[#This Row],[DATE]]&lt;=DATE(2024,5,31)),"Y","N")</f>
        <v>N</v>
      </c>
      <c r="Q5163" t="str">
        <f>LEFT(ALT[[#This Row],[DATEMTH]],4)</f>
        <v>2020</v>
      </c>
    </row>
    <row r="5164" spans="1:17" x14ac:dyDescent="0.25">
      <c r="A5164" t="s">
        <v>61</v>
      </c>
      <c r="B5164" t="s">
        <v>111</v>
      </c>
      <c r="C5164" t="s">
        <v>19</v>
      </c>
      <c r="D5164" t="s">
        <v>17</v>
      </c>
      <c r="E5164" s="14">
        <v>1140230.2501670003</v>
      </c>
      <c r="F5164" s="14">
        <v>4135764.937268001</v>
      </c>
      <c r="G5164" s="13">
        <v>0.27569996541443004</v>
      </c>
      <c r="H5164" s="12">
        <v>-42372796.07</v>
      </c>
      <c r="I5164" s="12">
        <v>-11.682178411011698</v>
      </c>
      <c r="J5164" t="s">
        <v>16</v>
      </c>
      <c r="K5164" s="14">
        <v>277.93698600000016</v>
      </c>
      <c r="L5164" s="14">
        <v>1140230.2501669999</v>
      </c>
      <c r="M5164" s="13">
        <v>2.4375514152452375E-4</v>
      </c>
      <c r="N5164" s="12">
        <v>-2.8475910518908922E-3</v>
      </c>
      <c r="O5164" s="2">
        <f>DATE(LEFT(ALT[[#This Row],[DATEMTH]],4),RIGHT(ALT[[#This Row],[DATEMTH]],2),1)</f>
        <v>44166</v>
      </c>
      <c r="P5164" t="str">
        <f>IF(AND(ALT[[#This Row],[DATE]]&gt;=DATE(2023,6,1),ALT[[#This Row],[DATE]]&lt;=DATE(2024,5,31)),"Y","N")</f>
        <v>N</v>
      </c>
      <c r="Q5164" t="str">
        <f>LEFT(ALT[[#This Row],[DATEMTH]],4)</f>
        <v>2020</v>
      </c>
    </row>
    <row r="5165" spans="1:17" x14ac:dyDescent="0.25">
      <c r="A5165" t="s">
        <v>61</v>
      </c>
      <c r="B5165" t="s">
        <v>111</v>
      </c>
      <c r="C5165" t="s">
        <v>19</v>
      </c>
      <c r="D5165" t="s">
        <v>17</v>
      </c>
      <c r="E5165" s="14">
        <v>1140230.2501670003</v>
      </c>
      <c r="F5165" s="14">
        <v>4135764.937268001</v>
      </c>
      <c r="G5165" s="13">
        <v>0.27569996541443004</v>
      </c>
      <c r="H5165" s="12">
        <v>-42372796.07</v>
      </c>
      <c r="I5165" s="12">
        <v>-11.682178411011698</v>
      </c>
      <c r="J5165" t="s">
        <v>26</v>
      </c>
      <c r="K5165" s="14">
        <v>33104.853018000009</v>
      </c>
      <c r="L5165" s="14">
        <v>1140230.2501669999</v>
      </c>
      <c r="M5165" s="13">
        <v>2.9033480749306048E-2</v>
      </c>
      <c r="N5165" s="12">
        <v>-0.33917430200606685</v>
      </c>
      <c r="O5165" s="2">
        <f>DATE(LEFT(ALT[[#This Row],[DATEMTH]],4),RIGHT(ALT[[#This Row],[DATEMTH]],2),1)</f>
        <v>44166</v>
      </c>
      <c r="P5165" t="str">
        <f>IF(AND(ALT[[#This Row],[DATE]]&gt;=DATE(2023,6,1),ALT[[#This Row],[DATE]]&lt;=DATE(2024,5,31)),"Y","N")</f>
        <v>N</v>
      </c>
      <c r="Q5165" t="str">
        <f>LEFT(ALT[[#This Row],[DATEMTH]],4)</f>
        <v>2020</v>
      </c>
    </row>
    <row r="5166" spans="1:17" x14ac:dyDescent="0.25">
      <c r="A5166" t="s">
        <v>61</v>
      </c>
      <c r="B5166" t="s">
        <v>111</v>
      </c>
      <c r="C5166" t="s">
        <v>20</v>
      </c>
      <c r="D5166" t="s">
        <v>17</v>
      </c>
      <c r="E5166" s="14">
        <v>1144835.2441889998</v>
      </c>
      <c r="F5166" s="14">
        <v>4135764.937268001</v>
      </c>
      <c r="G5166" s="13">
        <v>0.27681342183466878</v>
      </c>
      <c r="H5166" s="12">
        <v>-42372796.07</v>
      </c>
      <c r="I5166" s="12">
        <v>-11.729358672839306</v>
      </c>
      <c r="J5166" t="s">
        <v>24</v>
      </c>
      <c r="K5166" s="14">
        <v>586362.99982699985</v>
      </c>
      <c r="L5166" s="14">
        <v>1144835.2441889998</v>
      </c>
      <c r="M5166" s="13">
        <v>0.51218112195906307</v>
      </c>
      <c r="N5166" s="12">
        <v>-6.0075560849151026</v>
      </c>
      <c r="O5166" s="2">
        <f>DATE(LEFT(ALT[[#This Row],[DATEMTH]],4),RIGHT(ALT[[#This Row],[DATEMTH]],2),1)</f>
        <v>44166</v>
      </c>
      <c r="P5166" t="str">
        <f>IF(AND(ALT[[#This Row],[DATE]]&gt;=DATE(2023,6,1),ALT[[#This Row],[DATE]]&lt;=DATE(2024,5,31)),"Y","N")</f>
        <v>N</v>
      </c>
      <c r="Q5166" t="str">
        <f>LEFT(ALT[[#This Row],[DATEMTH]],4)</f>
        <v>2020</v>
      </c>
    </row>
    <row r="5167" spans="1:17" x14ac:dyDescent="0.25">
      <c r="A5167" t="s">
        <v>61</v>
      </c>
      <c r="B5167" t="s">
        <v>111</v>
      </c>
      <c r="C5167" t="s">
        <v>20</v>
      </c>
      <c r="D5167" t="s">
        <v>17</v>
      </c>
      <c r="E5167" s="14">
        <v>1144835.2441889998</v>
      </c>
      <c r="F5167" s="14">
        <v>4135764.937268001</v>
      </c>
      <c r="G5167" s="13">
        <v>0.27681342183466878</v>
      </c>
      <c r="H5167" s="12">
        <v>-42372796.07</v>
      </c>
      <c r="I5167" s="12">
        <v>-11.729358672839306</v>
      </c>
      <c r="J5167" t="s">
        <v>25</v>
      </c>
      <c r="K5167" s="14">
        <v>149052.91879899998</v>
      </c>
      <c r="L5167" s="14">
        <v>1144835.2441889998</v>
      </c>
      <c r="M5167" s="13">
        <v>0.13019595575482909</v>
      </c>
      <c r="N5167" s="12">
        <v>-1.5271150628015071</v>
      </c>
      <c r="O5167" s="2">
        <f>DATE(LEFT(ALT[[#This Row],[DATEMTH]],4),RIGHT(ALT[[#This Row],[DATEMTH]],2),1)</f>
        <v>44166</v>
      </c>
      <c r="P5167" t="str">
        <f>IF(AND(ALT[[#This Row],[DATE]]&gt;=DATE(2023,6,1),ALT[[#This Row],[DATE]]&lt;=DATE(2024,5,31)),"Y","N")</f>
        <v>N</v>
      </c>
      <c r="Q5167" t="str">
        <f>LEFT(ALT[[#This Row],[DATEMTH]],4)</f>
        <v>2020</v>
      </c>
    </row>
    <row r="5168" spans="1:17" x14ac:dyDescent="0.25">
      <c r="A5168" t="s">
        <v>61</v>
      </c>
      <c r="B5168" t="s">
        <v>111</v>
      </c>
      <c r="C5168" t="s">
        <v>20</v>
      </c>
      <c r="D5168" t="s">
        <v>17</v>
      </c>
      <c r="E5168" s="14">
        <v>1144835.2441889998</v>
      </c>
      <c r="F5168" s="14">
        <v>4135764.937268001</v>
      </c>
      <c r="G5168" s="13">
        <v>0.27681342183466878</v>
      </c>
      <c r="H5168" s="12">
        <v>-42372796.07</v>
      </c>
      <c r="I5168" s="12">
        <v>-11.729358672839306</v>
      </c>
      <c r="J5168" t="s">
        <v>16</v>
      </c>
      <c r="K5168" s="14">
        <v>323459.67376299988</v>
      </c>
      <c r="L5168" s="14">
        <v>1144835.2441889998</v>
      </c>
      <c r="M5168" s="13">
        <v>0.28253818652494267</v>
      </c>
      <c r="N5168" s="12">
        <v>-3.3139917285246256</v>
      </c>
      <c r="O5168" s="2">
        <f>DATE(LEFT(ALT[[#This Row],[DATEMTH]],4),RIGHT(ALT[[#This Row],[DATEMTH]],2),1)</f>
        <v>44166</v>
      </c>
      <c r="P5168" t="str">
        <f>IF(AND(ALT[[#This Row],[DATE]]&gt;=DATE(2023,6,1),ALT[[#This Row],[DATE]]&lt;=DATE(2024,5,31)),"Y","N")</f>
        <v>N</v>
      </c>
      <c r="Q5168" t="str">
        <f>LEFT(ALT[[#This Row],[DATEMTH]],4)</f>
        <v>2020</v>
      </c>
    </row>
    <row r="5169" spans="1:17" x14ac:dyDescent="0.25">
      <c r="A5169" t="s">
        <v>61</v>
      </c>
      <c r="B5169" t="s">
        <v>111</v>
      </c>
      <c r="C5169" t="s">
        <v>20</v>
      </c>
      <c r="D5169" t="s">
        <v>17</v>
      </c>
      <c r="E5169" s="14">
        <v>1144835.2441889998</v>
      </c>
      <c r="F5169" s="14">
        <v>4135764.937268001</v>
      </c>
      <c r="G5169" s="13">
        <v>0.27681342183466878</v>
      </c>
      <c r="H5169" s="12">
        <v>-42372796.07</v>
      </c>
      <c r="I5169" s="12">
        <v>-11.729358672839306</v>
      </c>
      <c r="J5169" t="s">
        <v>26</v>
      </c>
      <c r="K5169" s="14">
        <v>85959.651800000007</v>
      </c>
      <c r="L5169" s="14">
        <v>1144835.2441889998</v>
      </c>
      <c r="M5169" s="13">
        <v>7.5084735761165131E-2</v>
      </c>
      <c r="N5169" s="12">
        <v>-0.88069579659806974</v>
      </c>
      <c r="O5169" s="2">
        <f>DATE(LEFT(ALT[[#This Row],[DATEMTH]],4),RIGHT(ALT[[#This Row],[DATEMTH]],2),1)</f>
        <v>44166</v>
      </c>
      <c r="P5169" t="str">
        <f>IF(AND(ALT[[#This Row],[DATE]]&gt;=DATE(2023,6,1),ALT[[#This Row],[DATE]]&lt;=DATE(2024,5,31)),"Y","N")</f>
        <v>N</v>
      </c>
      <c r="Q5169" t="str">
        <f>LEFT(ALT[[#This Row],[DATEMTH]],4)</f>
        <v>2020</v>
      </c>
    </row>
    <row r="5170" spans="1:17" x14ac:dyDescent="0.25">
      <c r="A5170" t="s">
        <v>61</v>
      </c>
      <c r="B5170" t="s">
        <v>111</v>
      </c>
      <c r="C5170" t="s">
        <v>15</v>
      </c>
      <c r="D5170" t="s">
        <v>23</v>
      </c>
      <c r="E5170" s="14">
        <v>672978.67413700011</v>
      </c>
      <c r="F5170" s="14">
        <v>4135764.937268001</v>
      </c>
      <c r="G5170" s="13">
        <v>0.16272169340976994</v>
      </c>
      <c r="H5170" s="12">
        <v>0</v>
      </c>
      <c r="I5170" s="12">
        <v>0</v>
      </c>
      <c r="J5170" t="s">
        <v>26</v>
      </c>
      <c r="K5170" s="14">
        <v>83193.369921000005</v>
      </c>
      <c r="L5170" s="14">
        <v>672978.67413699999</v>
      </c>
      <c r="M5170" s="13">
        <v>0.12361962290660063</v>
      </c>
      <c r="N5170" s="12">
        <v>0</v>
      </c>
      <c r="O5170" s="2">
        <f>DATE(LEFT(ALT[[#This Row],[DATEMTH]],4),RIGHT(ALT[[#This Row],[DATEMTH]],2),1)</f>
        <v>44166</v>
      </c>
      <c r="P5170" t="str">
        <f>IF(AND(ALT[[#This Row],[DATE]]&gt;=DATE(2023,6,1),ALT[[#This Row],[DATE]]&lt;=DATE(2024,5,31)),"Y","N")</f>
        <v>N</v>
      </c>
      <c r="Q5170" t="str">
        <f>LEFT(ALT[[#This Row],[DATEMTH]],4)</f>
        <v>2020</v>
      </c>
    </row>
    <row r="5171" spans="1:17" x14ac:dyDescent="0.25">
      <c r="A5171" t="s">
        <v>61</v>
      </c>
      <c r="B5171" t="s">
        <v>111</v>
      </c>
      <c r="C5171" t="s">
        <v>15</v>
      </c>
      <c r="D5171" t="s">
        <v>23</v>
      </c>
      <c r="E5171" s="14">
        <v>672978.67413700011</v>
      </c>
      <c r="F5171" s="14">
        <v>4135764.937268001</v>
      </c>
      <c r="G5171" s="13">
        <v>0.16272169340976994</v>
      </c>
      <c r="H5171" s="12">
        <v>0</v>
      </c>
      <c r="I5171" s="12">
        <v>0</v>
      </c>
      <c r="J5171" t="s">
        <v>16</v>
      </c>
      <c r="K5171" s="14">
        <v>197467.82753099999</v>
      </c>
      <c r="L5171" s="14">
        <v>672978.67413699999</v>
      </c>
      <c r="M5171" s="13">
        <v>0.29342360333219258</v>
      </c>
      <c r="N5171" s="12">
        <v>0</v>
      </c>
      <c r="O5171" s="2">
        <f>DATE(LEFT(ALT[[#This Row],[DATEMTH]],4),RIGHT(ALT[[#This Row],[DATEMTH]],2),1)</f>
        <v>44166</v>
      </c>
      <c r="P5171" t="str">
        <f>IF(AND(ALT[[#This Row],[DATE]]&gt;=DATE(2023,6,1),ALT[[#This Row],[DATE]]&lt;=DATE(2024,5,31)),"Y","N")</f>
        <v>N</v>
      </c>
      <c r="Q5171" t="str">
        <f>LEFT(ALT[[#This Row],[DATEMTH]],4)</f>
        <v>2020</v>
      </c>
    </row>
    <row r="5172" spans="1:17" x14ac:dyDescent="0.25">
      <c r="A5172" t="s">
        <v>61</v>
      </c>
      <c r="B5172" t="s">
        <v>111</v>
      </c>
      <c r="C5172" t="s">
        <v>15</v>
      </c>
      <c r="D5172" t="s">
        <v>23</v>
      </c>
      <c r="E5172" s="14">
        <v>672978.67413700011</v>
      </c>
      <c r="F5172" s="14">
        <v>4135764.937268001</v>
      </c>
      <c r="G5172" s="13">
        <v>0.16272169340976994</v>
      </c>
      <c r="H5172" s="12">
        <v>0</v>
      </c>
      <c r="I5172" s="12">
        <v>0</v>
      </c>
      <c r="J5172" t="s">
        <v>24</v>
      </c>
      <c r="K5172" s="14">
        <v>313268.36526099994</v>
      </c>
      <c r="L5172" s="14">
        <v>672978.67413699999</v>
      </c>
      <c r="M5172" s="13">
        <v>0.465495233801758</v>
      </c>
      <c r="N5172" s="12">
        <v>0</v>
      </c>
      <c r="O5172" s="2">
        <f>DATE(LEFT(ALT[[#This Row],[DATEMTH]],4),RIGHT(ALT[[#This Row],[DATEMTH]],2),1)</f>
        <v>44166</v>
      </c>
      <c r="P5172" t="str">
        <f>IF(AND(ALT[[#This Row],[DATE]]&gt;=DATE(2023,6,1),ALT[[#This Row],[DATE]]&lt;=DATE(2024,5,31)),"Y","N")</f>
        <v>N</v>
      </c>
      <c r="Q5172" t="str">
        <f>LEFT(ALT[[#This Row],[DATEMTH]],4)</f>
        <v>2020</v>
      </c>
    </row>
    <row r="5173" spans="1:17" x14ac:dyDescent="0.25">
      <c r="A5173" t="s">
        <v>61</v>
      </c>
      <c r="B5173" t="s">
        <v>111</v>
      </c>
      <c r="C5173" t="s">
        <v>15</v>
      </c>
      <c r="D5173" t="s">
        <v>23</v>
      </c>
      <c r="E5173" s="14">
        <v>672978.67413700011</v>
      </c>
      <c r="F5173" s="14">
        <v>4135764.937268001</v>
      </c>
      <c r="G5173" s="13">
        <v>0.16272169340976994</v>
      </c>
      <c r="H5173" s="12">
        <v>0</v>
      </c>
      <c r="I5173" s="12">
        <v>0</v>
      </c>
      <c r="J5173" t="s">
        <v>25</v>
      </c>
      <c r="K5173" s="14">
        <v>79049.111423999988</v>
      </c>
      <c r="L5173" s="14">
        <v>672978.67413699999</v>
      </c>
      <c r="M5173" s="13">
        <v>0.11746153995944864</v>
      </c>
      <c r="N5173" s="12">
        <v>0</v>
      </c>
      <c r="O5173" s="2">
        <f>DATE(LEFT(ALT[[#This Row],[DATEMTH]],4),RIGHT(ALT[[#This Row],[DATEMTH]],2),1)</f>
        <v>44166</v>
      </c>
      <c r="P5173" t="str">
        <f>IF(AND(ALT[[#This Row],[DATE]]&gt;=DATE(2023,6,1),ALT[[#This Row],[DATE]]&lt;=DATE(2024,5,31)),"Y","N")</f>
        <v>N</v>
      </c>
      <c r="Q5173" t="str">
        <f>LEFT(ALT[[#This Row],[DATEMTH]],4)</f>
        <v>2020</v>
      </c>
    </row>
    <row r="5174" spans="1:17" x14ac:dyDescent="0.25">
      <c r="A5174" t="s">
        <v>61</v>
      </c>
      <c r="B5174" t="s">
        <v>111</v>
      </c>
      <c r="C5174" t="s">
        <v>18</v>
      </c>
      <c r="D5174" t="s">
        <v>23</v>
      </c>
      <c r="E5174" s="14">
        <v>1177720.7687750002</v>
      </c>
      <c r="F5174" s="14">
        <v>4135764.937268001</v>
      </c>
      <c r="G5174" s="13">
        <v>0.28476491934113107</v>
      </c>
      <c r="H5174" s="12">
        <v>0</v>
      </c>
      <c r="I5174" s="12">
        <v>0</v>
      </c>
      <c r="J5174" t="s">
        <v>24</v>
      </c>
      <c r="K5174" s="14">
        <v>310963.01216300006</v>
      </c>
      <c r="L5174" s="14">
        <v>1177720.7687750002</v>
      </c>
      <c r="M5174" s="13">
        <v>0.26403797946642865</v>
      </c>
      <c r="N5174" s="12">
        <v>0</v>
      </c>
      <c r="O5174" s="2">
        <f>DATE(LEFT(ALT[[#This Row],[DATEMTH]],4),RIGHT(ALT[[#This Row],[DATEMTH]],2),1)</f>
        <v>44166</v>
      </c>
      <c r="P5174" t="str">
        <f>IF(AND(ALT[[#This Row],[DATE]]&gt;=DATE(2023,6,1),ALT[[#This Row],[DATE]]&lt;=DATE(2024,5,31)),"Y","N")</f>
        <v>N</v>
      </c>
      <c r="Q5174" t="str">
        <f>LEFT(ALT[[#This Row],[DATEMTH]],4)</f>
        <v>2020</v>
      </c>
    </row>
    <row r="5175" spans="1:17" x14ac:dyDescent="0.25">
      <c r="A5175" t="s">
        <v>61</v>
      </c>
      <c r="B5175" t="s">
        <v>111</v>
      </c>
      <c r="C5175" t="s">
        <v>18</v>
      </c>
      <c r="D5175" t="s">
        <v>23</v>
      </c>
      <c r="E5175" s="14">
        <v>1177720.7687750002</v>
      </c>
      <c r="F5175" s="14">
        <v>4135764.937268001</v>
      </c>
      <c r="G5175" s="13">
        <v>0.28476491934113107</v>
      </c>
      <c r="H5175" s="12">
        <v>0</v>
      </c>
      <c r="I5175" s="12">
        <v>0</v>
      </c>
      <c r="J5175" t="s">
        <v>25</v>
      </c>
      <c r="K5175" s="14">
        <v>106243.649496</v>
      </c>
      <c r="L5175" s="14">
        <v>1177720.7687750002</v>
      </c>
      <c r="M5175" s="13">
        <v>9.0211238786685188E-2</v>
      </c>
      <c r="N5175" s="12">
        <v>0</v>
      </c>
      <c r="O5175" s="2">
        <f>DATE(LEFT(ALT[[#This Row],[DATEMTH]],4),RIGHT(ALT[[#This Row],[DATEMTH]],2),1)</f>
        <v>44166</v>
      </c>
      <c r="P5175" t="str">
        <f>IF(AND(ALT[[#This Row],[DATE]]&gt;=DATE(2023,6,1),ALT[[#This Row],[DATE]]&lt;=DATE(2024,5,31)),"Y","N")</f>
        <v>N</v>
      </c>
      <c r="Q5175" t="str">
        <f>LEFT(ALT[[#This Row],[DATEMTH]],4)</f>
        <v>2020</v>
      </c>
    </row>
    <row r="5176" spans="1:17" x14ac:dyDescent="0.25">
      <c r="A5176" t="s">
        <v>61</v>
      </c>
      <c r="B5176" t="s">
        <v>111</v>
      </c>
      <c r="C5176" t="s">
        <v>18</v>
      </c>
      <c r="D5176" t="s">
        <v>23</v>
      </c>
      <c r="E5176" s="14">
        <v>1177720.7687750002</v>
      </c>
      <c r="F5176" s="14">
        <v>4135764.937268001</v>
      </c>
      <c r="G5176" s="13">
        <v>0.28476491934113107</v>
      </c>
      <c r="H5176" s="12">
        <v>0</v>
      </c>
      <c r="I5176" s="12">
        <v>0</v>
      </c>
      <c r="J5176" t="s">
        <v>16</v>
      </c>
      <c r="K5176" s="14">
        <v>485212.8726790002</v>
      </c>
      <c r="L5176" s="14">
        <v>1177720.7687750002</v>
      </c>
      <c r="M5176" s="13">
        <v>0.41199313584636171</v>
      </c>
      <c r="N5176" s="12">
        <v>0</v>
      </c>
      <c r="O5176" s="2">
        <f>DATE(LEFT(ALT[[#This Row],[DATEMTH]],4),RIGHT(ALT[[#This Row],[DATEMTH]],2),1)</f>
        <v>44166</v>
      </c>
      <c r="P5176" t="str">
        <f>IF(AND(ALT[[#This Row],[DATE]]&gt;=DATE(2023,6,1),ALT[[#This Row],[DATE]]&lt;=DATE(2024,5,31)),"Y","N")</f>
        <v>N</v>
      </c>
      <c r="Q5176" t="str">
        <f>LEFT(ALT[[#This Row],[DATEMTH]],4)</f>
        <v>2020</v>
      </c>
    </row>
    <row r="5177" spans="1:17" x14ac:dyDescent="0.25">
      <c r="A5177" t="s">
        <v>61</v>
      </c>
      <c r="B5177" t="s">
        <v>111</v>
      </c>
      <c r="C5177" t="s">
        <v>18</v>
      </c>
      <c r="D5177" t="s">
        <v>23</v>
      </c>
      <c r="E5177" s="14">
        <v>1177720.7687750002</v>
      </c>
      <c r="F5177" s="14">
        <v>4135764.937268001</v>
      </c>
      <c r="G5177" s="13">
        <v>0.28476491934113107</v>
      </c>
      <c r="H5177" s="12">
        <v>0</v>
      </c>
      <c r="I5177" s="12">
        <v>0</v>
      </c>
      <c r="J5177" t="s">
        <v>26</v>
      </c>
      <c r="K5177" s="14">
        <v>275301.23443700001</v>
      </c>
      <c r="L5177" s="14">
        <v>1177720.7687750002</v>
      </c>
      <c r="M5177" s="13">
        <v>0.2337576459005245</v>
      </c>
      <c r="N5177" s="12">
        <v>0</v>
      </c>
      <c r="O5177" s="2">
        <f>DATE(LEFT(ALT[[#This Row],[DATEMTH]],4),RIGHT(ALT[[#This Row],[DATEMTH]],2),1)</f>
        <v>44166</v>
      </c>
      <c r="P5177" t="str">
        <f>IF(AND(ALT[[#This Row],[DATE]]&gt;=DATE(2023,6,1),ALT[[#This Row],[DATE]]&lt;=DATE(2024,5,31)),"Y","N")</f>
        <v>N</v>
      </c>
      <c r="Q5177" t="str">
        <f>LEFT(ALT[[#This Row],[DATEMTH]],4)</f>
        <v>2020</v>
      </c>
    </row>
    <row r="5178" spans="1:17" x14ac:dyDescent="0.25">
      <c r="A5178" t="s">
        <v>61</v>
      </c>
      <c r="B5178" t="s">
        <v>111</v>
      </c>
      <c r="C5178" t="s">
        <v>19</v>
      </c>
      <c r="D5178" t="s">
        <v>23</v>
      </c>
      <c r="E5178" s="14">
        <v>1140230.2501670003</v>
      </c>
      <c r="F5178" s="14">
        <v>4135764.937268001</v>
      </c>
      <c r="G5178" s="13">
        <v>0.27569996541443004</v>
      </c>
      <c r="H5178" s="12">
        <v>0</v>
      </c>
      <c r="I5178" s="12">
        <v>0</v>
      </c>
      <c r="J5178" t="s">
        <v>24</v>
      </c>
      <c r="K5178" s="14">
        <v>359143.629052</v>
      </c>
      <c r="L5178" s="14">
        <v>1140230.2501669999</v>
      </c>
      <c r="M5178" s="13">
        <v>0.31497465446071027</v>
      </c>
      <c r="N5178" s="12">
        <v>0</v>
      </c>
      <c r="O5178" s="2">
        <f>DATE(LEFT(ALT[[#This Row],[DATEMTH]],4),RIGHT(ALT[[#This Row],[DATEMTH]],2),1)</f>
        <v>44166</v>
      </c>
      <c r="P5178" t="str">
        <f>IF(AND(ALT[[#This Row],[DATE]]&gt;=DATE(2023,6,1),ALT[[#This Row],[DATE]]&lt;=DATE(2024,5,31)),"Y","N")</f>
        <v>N</v>
      </c>
      <c r="Q5178" t="str">
        <f>LEFT(ALT[[#This Row],[DATEMTH]],4)</f>
        <v>2020</v>
      </c>
    </row>
    <row r="5179" spans="1:17" x14ac:dyDescent="0.25">
      <c r="A5179" t="s">
        <v>61</v>
      </c>
      <c r="B5179" t="s">
        <v>111</v>
      </c>
      <c r="C5179" t="s">
        <v>19</v>
      </c>
      <c r="D5179" t="s">
        <v>23</v>
      </c>
      <c r="E5179" s="14">
        <v>1140230.2501670003</v>
      </c>
      <c r="F5179" s="14">
        <v>4135764.937268001</v>
      </c>
      <c r="G5179" s="13">
        <v>0.27569996541443004</v>
      </c>
      <c r="H5179" s="12">
        <v>0</v>
      </c>
      <c r="I5179" s="12">
        <v>0</v>
      </c>
      <c r="J5179" t="s">
        <v>25</v>
      </c>
      <c r="K5179" s="14">
        <v>747703.8311109998</v>
      </c>
      <c r="L5179" s="14">
        <v>1140230.2501669999</v>
      </c>
      <c r="M5179" s="13">
        <v>0.65574810964845909</v>
      </c>
      <c r="N5179" s="12">
        <v>0</v>
      </c>
      <c r="O5179" s="2">
        <f>DATE(LEFT(ALT[[#This Row],[DATEMTH]],4),RIGHT(ALT[[#This Row],[DATEMTH]],2),1)</f>
        <v>44166</v>
      </c>
      <c r="P5179" t="str">
        <f>IF(AND(ALT[[#This Row],[DATE]]&gt;=DATE(2023,6,1),ALT[[#This Row],[DATE]]&lt;=DATE(2024,5,31)),"Y","N")</f>
        <v>N</v>
      </c>
      <c r="Q5179" t="str">
        <f>LEFT(ALT[[#This Row],[DATEMTH]],4)</f>
        <v>2020</v>
      </c>
    </row>
    <row r="5180" spans="1:17" x14ac:dyDescent="0.25">
      <c r="A5180" t="s">
        <v>61</v>
      </c>
      <c r="B5180" t="s">
        <v>111</v>
      </c>
      <c r="C5180" t="s">
        <v>19</v>
      </c>
      <c r="D5180" t="s">
        <v>23</v>
      </c>
      <c r="E5180" s="14">
        <v>1140230.2501670003</v>
      </c>
      <c r="F5180" s="14">
        <v>4135764.937268001</v>
      </c>
      <c r="G5180" s="13">
        <v>0.27569996541443004</v>
      </c>
      <c r="H5180" s="12">
        <v>0</v>
      </c>
      <c r="I5180" s="12">
        <v>0</v>
      </c>
      <c r="J5180" t="s">
        <v>16</v>
      </c>
      <c r="K5180" s="14">
        <v>277.93698600000016</v>
      </c>
      <c r="L5180" s="14">
        <v>1140230.2501669999</v>
      </c>
      <c r="M5180" s="13">
        <v>2.4375514152452375E-4</v>
      </c>
      <c r="N5180" s="12">
        <v>0</v>
      </c>
      <c r="O5180" s="2">
        <f>DATE(LEFT(ALT[[#This Row],[DATEMTH]],4),RIGHT(ALT[[#This Row],[DATEMTH]],2),1)</f>
        <v>44166</v>
      </c>
      <c r="P5180" t="str">
        <f>IF(AND(ALT[[#This Row],[DATE]]&gt;=DATE(2023,6,1),ALT[[#This Row],[DATE]]&lt;=DATE(2024,5,31)),"Y","N")</f>
        <v>N</v>
      </c>
      <c r="Q5180" t="str">
        <f>LEFT(ALT[[#This Row],[DATEMTH]],4)</f>
        <v>2020</v>
      </c>
    </row>
    <row r="5181" spans="1:17" x14ac:dyDescent="0.25">
      <c r="A5181" t="s">
        <v>61</v>
      </c>
      <c r="B5181" t="s">
        <v>111</v>
      </c>
      <c r="C5181" t="s">
        <v>19</v>
      </c>
      <c r="D5181" t="s">
        <v>23</v>
      </c>
      <c r="E5181" s="14">
        <v>1140230.2501670003</v>
      </c>
      <c r="F5181" s="14">
        <v>4135764.937268001</v>
      </c>
      <c r="G5181" s="13">
        <v>0.27569996541443004</v>
      </c>
      <c r="H5181" s="12">
        <v>0</v>
      </c>
      <c r="I5181" s="12">
        <v>0</v>
      </c>
      <c r="J5181" t="s">
        <v>26</v>
      </c>
      <c r="K5181" s="14">
        <v>33104.853018000009</v>
      </c>
      <c r="L5181" s="14">
        <v>1140230.2501669999</v>
      </c>
      <c r="M5181" s="13">
        <v>2.9033480749306048E-2</v>
      </c>
      <c r="N5181" s="12">
        <v>0</v>
      </c>
      <c r="O5181" s="2">
        <f>DATE(LEFT(ALT[[#This Row],[DATEMTH]],4),RIGHT(ALT[[#This Row],[DATEMTH]],2),1)</f>
        <v>44166</v>
      </c>
      <c r="P5181" t="str">
        <f>IF(AND(ALT[[#This Row],[DATE]]&gt;=DATE(2023,6,1),ALT[[#This Row],[DATE]]&lt;=DATE(2024,5,31)),"Y","N")</f>
        <v>N</v>
      </c>
      <c r="Q5181" t="str">
        <f>LEFT(ALT[[#This Row],[DATEMTH]],4)</f>
        <v>2020</v>
      </c>
    </row>
    <row r="5182" spans="1:17" x14ac:dyDescent="0.25">
      <c r="A5182" t="s">
        <v>61</v>
      </c>
      <c r="B5182" t="s">
        <v>111</v>
      </c>
      <c r="C5182" t="s">
        <v>20</v>
      </c>
      <c r="D5182" t="s">
        <v>23</v>
      </c>
      <c r="E5182" s="14">
        <v>1144835.2441889998</v>
      </c>
      <c r="F5182" s="14">
        <v>4135764.937268001</v>
      </c>
      <c r="G5182" s="13">
        <v>0.27681342183466878</v>
      </c>
      <c r="H5182" s="12">
        <v>0</v>
      </c>
      <c r="I5182" s="12">
        <v>0</v>
      </c>
      <c r="J5182" t="s">
        <v>25</v>
      </c>
      <c r="K5182" s="14">
        <v>149052.91879899998</v>
      </c>
      <c r="L5182" s="14">
        <v>1144835.2441889998</v>
      </c>
      <c r="M5182" s="13">
        <v>0.13019595575482909</v>
      </c>
      <c r="N5182" s="12">
        <v>0</v>
      </c>
      <c r="O5182" s="2">
        <f>DATE(LEFT(ALT[[#This Row],[DATEMTH]],4),RIGHT(ALT[[#This Row],[DATEMTH]],2),1)</f>
        <v>44166</v>
      </c>
      <c r="P5182" t="str">
        <f>IF(AND(ALT[[#This Row],[DATE]]&gt;=DATE(2023,6,1),ALT[[#This Row],[DATE]]&lt;=DATE(2024,5,31)),"Y","N")</f>
        <v>N</v>
      </c>
      <c r="Q5182" t="str">
        <f>LEFT(ALT[[#This Row],[DATEMTH]],4)</f>
        <v>2020</v>
      </c>
    </row>
    <row r="5183" spans="1:17" x14ac:dyDescent="0.25">
      <c r="A5183" t="s">
        <v>61</v>
      </c>
      <c r="B5183" t="s">
        <v>111</v>
      </c>
      <c r="C5183" t="s">
        <v>20</v>
      </c>
      <c r="D5183" t="s">
        <v>23</v>
      </c>
      <c r="E5183" s="14">
        <v>1144835.2441889998</v>
      </c>
      <c r="F5183" s="14">
        <v>4135764.937268001</v>
      </c>
      <c r="G5183" s="13">
        <v>0.27681342183466878</v>
      </c>
      <c r="H5183" s="12">
        <v>0</v>
      </c>
      <c r="I5183" s="12">
        <v>0</v>
      </c>
      <c r="J5183" t="s">
        <v>24</v>
      </c>
      <c r="K5183" s="14">
        <v>586362.99982699985</v>
      </c>
      <c r="L5183" s="14">
        <v>1144835.2441889998</v>
      </c>
      <c r="M5183" s="13">
        <v>0.51218112195906307</v>
      </c>
      <c r="N5183" s="12">
        <v>0</v>
      </c>
      <c r="O5183" s="2">
        <f>DATE(LEFT(ALT[[#This Row],[DATEMTH]],4),RIGHT(ALT[[#This Row],[DATEMTH]],2),1)</f>
        <v>44166</v>
      </c>
      <c r="P5183" t="str">
        <f>IF(AND(ALT[[#This Row],[DATE]]&gt;=DATE(2023,6,1),ALT[[#This Row],[DATE]]&lt;=DATE(2024,5,31)),"Y","N")</f>
        <v>N</v>
      </c>
      <c r="Q5183" t="str">
        <f>LEFT(ALT[[#This Row],[DATEMTH]],4)</f>
        <v>2020</v>
      </c>
    </row>
    <row r="5184" spans="1:17" x14ac:dyDescent="0.25">
      <c r="A5184" t="s">
        <v>61</v>
      </c>
      <c r="B5184" t="s">
        <v>111</v>
      </c>
      <c r="C5184" t="s">
        <v>20</v>
      </c>
      <c r="D5184" t="s">
        <v>23</v>
      </c>
      <c r="E5184" s="14">
        <v>1144835.2441889998</v>
      </c>
      <c r="F5184" s="14">
        <v>4135764.937268001</v>
      </c>
      <c r="G5184" s="13">
        <v>0.27681342183466878</v>
      </c>
      <c r="H5184" s="12">
        <v>0</v>
      </c>
      <c r="I5184" s="12">
        <v>0</v>
      </c>
      <c r="J5184" t="s">
        <v>16</v>
      </c>
      <c r="K5184" s="14">
        <v>323459.67376299988</v>
      </c>
      <c r="L5184" s="14">
        <v>1144835.2441889998</v>
      </c>
      <c r="M5184" s="13">
        <v>0.28253818652494267</v>
      </c>
      <c r="N5184" s="12">
        <v>0</v>
      </c>
      <c r="O5184" s="2">
        <f>DATE(LEFT(ALT[[#This Row],[DATEMTH]],4),RIGHT(ALT[[#This Row],[DATEMTH]],2),1)</f>
        <v>44166</v>
      </c>
      <c r="P5184" t="str">
        <f>IF(AND(ALT[[#This Row],[DATE]]&gt;=DATE(2023,6,1),ALT[[#This Row],[DATE]]&lt;=DATE(2024,5,31)),"Y","N")</f>
        <v>N</v>
      </c>
      <c r="Q5184" t="str">
        <f>LEFT(ALT[[#This Row],[DATEMTH]],4)</f>
        <v>2020</v>
      </c>
    </row>
    <row r="5185" spans="1:17" x14ac:dyDescent="0.25">
      <c r="A5185" t="s">
        <v>61</v>
      </c>
      <c r="B5185" t="s">
        <v>111</v>
      </c>
      <c r="C5185" t="s">
        <v>20</v>
      </c>
      <c r="D5185" t="s">
        <v>23</v>
      </c>
      <c r="E5185" s="14">
        <v>1144835.2441889998</v>
      </c>
      <c r="F5185" s="14">
        <v>4135764.937268001</v>
      </c>
      <c r="G5185" s="13">
        <v>0.27681342183466878</v>
      </c>
      <c r="H5185" s="12">
        <v>0</v>
      </c>
      <c r="I5185" s="12">
        <v>0</v>
      </c>
      <c r="J5185" t="s">
        <v>26</v>
      </c>
      <c r="K5185" s="14">
        <v>85959.651800000007</v>
      </c>
      <c r="L5185" s="14">
        <v>1144835.2441889998</v>
      </c>
      <c r="M5185" s="13">
        <v>7.5084735761165131E-2</v>
      </c>
      <c r="N5185" s="12">
        <v>0</v>
      </c>
      <c r="O5185" s="2">
        <f>DATE(LEFT(ALT[[#This Row],[DATEMTH]],4),RIGHT(ALT[[#This Row],[DATEMTH]],2),1)</f>
        <v>44166</v>
      </c>
      <c r="P5185" t="str">
        <f>IF(AND(ALT[[#This Row],[DATE]]&gt;=DATE(2023,6,1),ALT[[#This Row],[DATE]]&lt;=DATE(2024,5,31)),"Y","N")</f>
        <v>N</v>
      </c>
      <c r="Q5185" t="str">
        <f>LEFT(ALT[[#This Row],[DATEMTH]],4)</f>
        <v>2020</v>
      </c>
    </row>
    <row r="5186" spans="1:17" x14ac:dyDescent="0.25">
      <c r="A5186" t="s">
        <v>62</v>
      </c>
      <c r="B5186" t="s">
        <v>14</v>
      </c>
      <c r="C5186" t="s">
        <v>15</v>
      </c>
      <c r="D5186" t="s">
        <v>22</v>
      </c>
      <c r="E5186" s="14">
        <v>9523.8039119999994</v>
      </c>
      <c r="F5186" s="14">
        <v>58707.431991999998</v>
      </c>
      <c r="G5186" s="13">
        <v>0.16222484255993003</v>
      </c>
      <c r="H5186" s="12">
        <v>-14923589.720000001</v>
      </c>
      <c r="I5186" s="12">
        <v>-2.4209769927559903</v>
      </c>
      <c r="J5186" t="s">
        <v>16</v>
      </c>
      <c r="K5186" s="14">
        <v>3060.4697160000001</v>
      </c>
      <c r="L5186" s="14">
        <v>9523.8039119999994</v>
      </c>
      <c r="M5186" s="13">
        <v>0.32134950953198504</v>
      </c>
      <c r="N5186" s="12">
        <v>-0.77797976921035761</v>
      </c>
      <c r="O5186" s="2">
        <f>DATE(LEFT(ALT[[#This Row],[DATEMTH]],4),RIGHT(ALT[[#This Row],[DATEMTH]],2),1)</f>
        <v>44197</v>
      </c>
      <c r="P5186" t="str">
        <f>IF(AND(ALT[[#This Row],[DATE]]&gt;=DATE(2023,6,1),ALT[[#This Row],[DATE]]&lt;=DATE(2024,5,31)),"Y","N")</f>
        <v>N</v>
      </c>
      <c r="Q5186" t="str">
        <f>LEFT(ALT[[#This Row],[DATEMTH]],4)</f>
        <v>2021</v>
      </c>
    </row>
    <row r="5187" spans="1:17" x14ac:dyDescent="0.25">
      <c r="A5187" t="s">
        <v>62</v>
      </c>
      <c r="B5187" t="s">
        <v>14</v>
      </c>
      <c r="C5187" t="s">
        <v>15</v>
      </c>
      <c r="D5187" t="s">
        <v>22</v>
      </c>
      <c r="E5187" s="14">
        <v>9523.8039119999994</v>
      </c>
      <c r="F5187" s="14">
        <v>58707.431991999998</v>
      </c>
      <c r="G5187" s="13">
        <v>0.16222484255993003</v>
      </c>
      <c r="H5187" s="12">
        <v>-14923589.720000001</v>
      </c>
      <c r="I5187" s="12">
        <v>-2.4209769927559903</v>
      </c>
      <c r="J5187" t="s">
        <v>26</v>
      </c>
      <c r="K5187" s="14">
        <v>1084.6457080000002</v>
      </c>
      <c r="L5187" s="14">
        <v>9523.8039119999994</v>
      </c>
      <c r="M5187" s="13">
        <v>0.11388786644728646</v>
      </c>
      <c r="N5187" s="12">
        <v>-0.27571990442294741</v>
      </c>
      <c r="O5187" s="2">
        <f>DATE(LEFT(ALT[[#This Row],[DATEMTH]],4),RIGHT(ALT[[#This Row],[DATEMTH]],2),1)</f>
        <v>44197</v>
      </c>
      <c r="P5187" t="str">
        <f>IF(AND(ALT[[#This Row],[DATE]]&gt;=DATE(2023,6,1),ALT[[#This Row],[DATE]]&lt;=DATE(2024,5,31)),"Y","N")</f>
        <v>N</v>
      </c>
      <c r="Q5187" t="str">
        <f>LEFT(ALT[[#This Row],[DATEMTH]],4)</f>
        <v>2021</v>
      </c>
    </row>
    <row r="5188" spans="1:17" x14ac:dyDescent="0.25">
      <c r="A5188" t="s">
        <v>62</v>
      </c>
      <c r="B5188" t="s">
        <v>14</v>
      </c>
      <c r="C5188" t="s">
        <v>15</v>
      </c>
      <c r="D5188" t="s">
        <v>22</v>
      </c>
      <c r="E5188" s="14">
        <v>9523.8039119999994</v>
      </c>
      <c r="F5188" s="14">
        <v>58707.431991999998</v>
      </c>
      <c r="G5188" s="13">
        <v>0.16222484255993003</v>
      </c>
      <c r="H5188" s="12">
        <v>-14923589.720000001</v>
      </c>
      <c r="I5188" s="12">
        <v>-2.4209769927559903</v>
      </c>
      <c r="J5188" t="s">
        <v>25</v>
      </c>
      <c r="K5188" s="14">
        <v>1172.6812</v>
      </c>
      <c r="L5188" s="14">
        <v>9523.8039119999994</v>
      </c>
      <c r="M5188" s="13">
        <v>0.12313159855406314</v>
      </c>
      <c r="N5188" s="12">
        <v>-0.29809876718065365</v>
      </c>
      <c r="O5188" s="2">
        <f>DATE(LEFT(ALT[[#This Row],[DATEMTH]],4),RIGHT(ALT[[#This Row],[DATEMTH]],2),1)</f>
        <v>44197</v>
      </c>
      <c r="P5188" t="str">
        <f>IF(AND(ALT[[#This Row],[DATE]]&gt;=DATE(2023,6,1),ALT[[#This Row],[DATE]]&lt;=DATE(2024,5,31)),"Y","N")</f>
        <v>N</v>
      </c>
      <c r="Q5188" t="str">
        <f>LEFT(ALT[[#This Row],[DATEMTH]],4)</f>
        <v>2021</v>
      </c>
    </row>
    <row r="5189" spans="1:17" x14ac:dyDescent="0.25">
      <c r="A5189" t="s">
        <v>62</v>
      </c>
      <c r="B5189" t="s">
        <v>14</v>
      </c>
      <c r="C5189" t="s">
        <v>15</v>
      </c>
      <c r="D5189" t="s">
        <v>22</v>
      </c>
      <c r="E5189" s="14">
        <v>9523.8039119999994</v>
      </c>
      <c r="F5189" s="14">
        <v>58707.431991999998</v>
      </c>
      <c r="G5189" s="13">
        <v>0.16222484255993003</v>
      </c>
      <c r="H5189" s="12">
        <v>-14923589.720000001</v>
      </c>
      <c r="I5189" s="12">
        <v>-2.4209769927559903</v>
      </c>
      <c r="J5189" t="s">
        <v>24</v>
      </c>
      <c r="K5189" s="14">
        <v>4206.0072879999998</v>
      </c>
      <c r="L5189" s="14">
        <v>9523.8039119999994</v>
      </c>
      <c r="M5189" s="13">
        <v>0.44163102546666544</v>
      </c>
      <c r="N5189" s="12">
        <v>-1.0691785519420318</v>
      </c>
      <c r="O5189" s="2">
        <f>DATE(LEFT(ALT[[#This Row],[DATEMTH]],4),RIGHT(ALT[[#This Row],[DATEMTH]],2),1)</f>
        <v>44197</v>
      </c>
      <c r="P5189" t="str">
        <f>IF(AND(ALT[[#This Row],[DATE]]&gt;=DATE(2023,6,1),ALT[[#This Row],[DATE]]&lt;=DATE(2024,5,31)),"Y","N")</f>
        <v>N</v>
      </c>
      <c r="Q5189" t="str">
        <f>LEFT(ALT[[#This Row],[DATEMTH]],4)</f>
        <v>2021</v>
      </c>
    </row>
    <row r="5190" spans="1:17" x14ac:dyDescent="0.25">
      <c r="A5190" t="s">
        <v>62</v>
      </c>
      <c r="B5190" t="s">
        <v>14</v>
      </c>
      <c r="C5190" t="s">
        <v>18</v>
      </c>
      <c r="D5190" t="s">
        <v>22</v>
      </c>
      <c r="E5190" s="14">
        <v>14050.220056000002</v>
      </c>
      <c r="F5190" s="14">
        <v>58707.431991999998</v>
      </c>
      <c r="G5190" s="13">
        <v>0.23932608835478633</v>
      </c>
      <c r="H5190" s="12">
        <v>-14923589.720000001</v>
      </c>
      <c r="I5190" s="12">
        <v>-3.571604351899301</v>
      </c>
      <c r="J5190" t="s">
        <v>16</v>
      </c>
      <c r="K5190" s="14">
        <v>5886.6414279999999</v>
      </c>
      <c r="L5190" s="14">
        <v>14050.220056000002</v>
      </c>
      <c r="M5190" s="13">
        <v>0.41897147550270364</v>
      </c>
      <c r="N5190" s="12">
        <v>-1.4964003452271277</v>
      </c>
      <c r="O5190" s="2">
        <f>DATE(LEFT(ALT[[#This Row],[DATEMTH]],4),RIGHT(ALT[[#This Row],[DATEMTH]],2),1)</f>
        <v>44197</v>
      </c>
      <c r="P5190" t="str">
        <f>IF(AND(ALT[[#This Row],[DATE]]&gt;=DATE(2023,6,1),ALT[[#This Row],[DATE]]&lt;=DATE(2024,5,31)),"Y","N")</f>
        <v>N</v>
      </c>
      <c r="Q5190" t="str">
        <f>LEFT(ALT[[#This Row],[DATEMTH]],4)</f>
        <v>2021</v>
      </c>
    </row>
    <row r="5191" spans="1:17" x14ac:dyDescent="0.25">
      <c r="A5191" t="s">
        <v>62</v>
      </c>
      <c r="B5191" t="s">
        <v>14</v>
      </c>
      <c r="C5191" t="s">
        <v>18</v>
      </c>
      <c r="D5191" t="s">
        <v>22</v>
      </c>
      <c r="E5191" s="14">
        <v>14050.220056000002</v>
      </c>
      <c r="F5191" s="14">
        <v>58707.431991999998</v>
      </c>
      <c r="G5191" s="13">
        <v>0.23932608835478633</v>
      </c>
      <c r="H5191" s="12">
        <v>-14923589.720000001</v>
      </c>
      <c r="I5191" s="12">
        <v>-3.571604351899301</v>
      </c>
      <c r="J5191" t="s">
        <v>25</v>
      </c>
      <c r="K5191" s="14">
        <v>1168.6667360000006</v>
      </c>
      <c r="L5191" s="14">
        <v>14050.220056000002</v>
      </c>
      <c r="M5191" s="13">
        <v>8.3177824357344027E-2</v>
      </c>
      <c r="N5191" s="12">
        <v>-0.29707827945620563</v>
      </c>
      <c r="O5191" s="2">
        <f>DATE(LEFT(ALT[[#This Row],[DATEMTH]],4),RIGHT(ALT[[#This Row],[DATEMTH]],2),1)</f>
        <v>44197</v>
      </c>
      <c r="P5191" t="str">
        <f>IF(AND(ALT[[#This Row],[DATE]]&gt;=DATE(2023,6,1),ALT[[#This Row],[DATE]]&lt;=DATE(2024,5,31)),"Y","N")</f>
        <v>N</v>
      </c>
      <c r="Q5191" t="str">
        <f>LEFT(ALT[[#This Row],[DATEMTH]],4)</f>
        <v>2021</v>
      </c>
    </row>
    <row r="5192" spans="1:17" x14ac:dyDescent="0.25">
      <c r="A5192" t="s">
        <v>62</v>
      </c>
      <c r="B5192" t="s">
        <v>14</v>
      </c>
      <c r="C5192" t="s">
        <v>18</v>
      </c>
      <c r="D5192" t="s">
        <v>22</v>
      </c>
      <c r="E5192" s="14">
        <v>14050.220056000002</v>
      </c>
      <c r="F5192" s="14">
        <v>58707.431991999998</v>
      </c>
      <c r="G5192" s="13">
        <v>0.23932608835478633</v>
      </c>
      <c r="H5192" s="12">
        <v>-14923589.720000001</v>
      </c>
      <c r="I5192" s="12">
        <v>-3.571604351899301</v>
      </c>
      <c r="J5192" t="s">
        <v>26</v>
      </c>
      <c r="K5192" s="14">
        <v>3118.1899520000002</v>
      </c>
      <c r="L5192" s="14">
        <v>14050.220056000002</v>
      </c>
      <c r="M5192" s="13">
        <v>0.22193175192785747</v>
      </c>
      <c r="N5192" s="12">
        <v>-0.79265241101017181</v>
      </c>
      <c r="O5192" s="2">
        <f>DATE(LEFT(ALT[[#This Row],[DATEMTH]],4),RIGHT(ALT[[#This Row],[DATEMTH]],2),1)</f>
        <v>44197</v>
      </c>
      <c r="P5192" t="str">
        <f>IF(AND(ALT[[#This Row],[DATE]]&gt;=DATE(2023,6,1),ALT[[#This Row],[DATE]]&lt;=DATE(2024,5,31)),"Y","N")</f>
        <v>N</v>
      </c>
      <c r="Q5192" t="str">
        <f>LEFT(ALT[[#This Row],[DATEMTH]],4)</f>
        <v>2021</v>
      </c>
    </row>
    <row r="5193" spans="1:17" x14ac:dyDescent="0.25">
      <c r="A5193" t="s">
        <v>62</v>
      </c>
      <c r="B5193" t="s">
        <v>14</v>
      </c>
      <c r="C5193" t="s">
        <v>18</v>
      </c>
      <c r="D5193" t="s">
        <v>22</v>
      </c>
      <c r="E5193" s="14">
        <v>14050.220056000002</v>
      </c>
      <c r="F5193" s="14">
        <v>58707.431991999998</v>
      </c>
      <c r="G5193" s="13">
        <v>0.23932608835478633</v>
      </c>
      <c r="H5193" s="12">
        <v>-14923589.720000001</v>
      </c>
      <c r="I5193" s="12">
        <v>-3.571604351899301</v>
      </c>
      <c r="J5193" t="s">
        <v>24</v>
      </c>
      <c r="K5193" s="14">
        <v>3876.7219399999999</v>
      </c>
      <c r="L5193" s="14">
        <v>14050.220056000002</v>
      </c>
      <c r="M5193" s="13">
        <v>0.27591894821209478</v>
      </c>
      <c r="N5193" s="12">
        <v>-0.98547331620579559</v>
      </c>
      <c r="O5193" s="2">
        <f>DATE(LEFT(ALT[[#This Row],[DATEMTH]],4),RIGHT(ALT[[#This Row],[DATEMTH]],2),1)</f>
        <v>44197</v>
      </c>
      <c r="P5193" t="str">
        <f>IF(AND(ALT[[#This Row],[DATE]]&gt;=DATE(2023,6,1),ALT[[#This Row],[DATE]]&lt;=DATE(2024,5,31)),"Y","N")</f>
        <v>N</v>
      </c>
      <c r="Q5193" t="str">
        <f>LEFT(ALT[[#This Row],[DATEMTH]],4)</f>
        <v>2021</v>
      </c>
    </row>
    <row r="5194" spans="1:17" x14ac:dyDescent="0.25">
      <c r="A5194" t="s">
        <v>62</v>
      </c>
      <c r="B5194" t="s">
        <v>14</v>
      </c>
      <c r="C5194" t="s">
        <v>19</v>
      </c>
      <c r="D5194" t="s">
        <v>22</v>
      </c>
      <c r="E5194" s="14">
        <v>17284.130527999998</v>
      </c>
      <c r="F5194" s="14">
        <v>58707.431991999998</v>
      </c>
      <c r="G5194" s="13">
        <v>0.29441128561636437</v>
      </c>
      <c r="H5194" s="12">
        <v>-14923589.720000001</v>
      </c>
      <c r="I5194" s="12">
        <v>-4.3936732354763599</v>
      </c>
      <c r="J5194" t="s">
        <v>16</v>
      </c>
      <c r="K5194" s="14">
        <v>5.0295759999999996</v>
      </c>
      <c r="L5194" s="14">
        <v>17284.130527999998</v>
      </c>
      <c r="M5194" s="13">
        <v>2.9099386815276427E-4</v>
      </c>
      <c r="N5194" s="12">
        <v>-1.2785319701905371E-3</v>
      </c>
      <c r="O5194" s="2">
        <f>DATE(LEFT(ALT[[#This Row],[DATEMTH]],4),RIGHT(ALT[[#This Row],[DATEMTH]],2),1)</f>
        <v>44197</v>
      </c>
      <c r="P5194" t="str">
        <f>IF(AND(ALT[[#This Row],[DATE]]&gt;=DATE(2023,6,1),ALT[[#This Row],[DATE]]&lt;=DATE(2024,5,31)),"Y","N")</f>
        <v>N</v>
      </c>
      <c r="Q5194" t="str">
        <f>LEFT(ALT[[#This Row],[DATEMTH]],4)</f>
        <v>2021</v>
      </c>
    </row>
    <row r="5195" spans="1:17" x14ac:dyDescent="0.25">
      <c r="A5195" t="s">
        <v>62</v>
      </c>
      <c r="B5195" t="s">
        <v>14</v>
      </c>
      <c r="C5195" t="s">
        <v>19</v>
      </c>
      <c r="D5195" t="s">
        <v>22</v>
      </c>
      <c r="E5195" s="14">
        <v>17284.130527999998</v>
      </c>
      <c r="F5195" s="14">
        <v>58707.431991999998</v>
      </c>
      <c r="G5195" s="13">
        <v>0.29441128561636437</v>
      </c>
      <c r="H5195" s="12">
        <v>-14923589.720000001</v>
      </c>
      <c r="I5195" s="12">
        <v>-4.3936732354763599</v>
      </c>
      <c r="J5195" t="s">
        <v>25</v>
      </c>
      <c r="K5195" s="14">
        <v>11707.708272</v>
      </c>
      <c r="L5195" s="14">
        <v>17284.130527999998</v>
      </c>
      <c r="M5195" s="13">
        <v>0.67736749922327366</v>
      </c>
      <c r="N5195" s="12">
        <v>-2.9761314519188513</v>
      </c>
      <c r="O5195" s="2">
        <f>DATE(LEFT(ALT[[#This Row],[DATEMTH]],4),RIGHT(ALT[[#This Row],[DATEMTH]],2),1)</f>
        <v>44197</v>
      </c>
      <c r="P5195" t="str">
        <f>IF(AND(ALT[[#This Row],[DATE]]&gt;=DATE(2023,6,1),ALT[[#This Row],[DATE]]&lt;=DATE(2024,5,31)),"Y","N")</f>
        <v>N</v>
      </c>
      <c r="Q5195" t="str">
        <f>LEFT(ALT[[#This Row],[DATEMTH]],4)</f>
        <v>2021</v>
      </c>
    </row>
    <row r="5196" spans="1:17" x14ac:dyDescent="0.25">
      <c r="A5196" t="s">
        <v>62</v>
      </c>
      <c r="B5196" t="s">
        <v>14</v>
      </c>
      <c r="C5196" t="s">
        <v>19</v>
      </c>
      <c r="D5196" t="s">
        <v>22</v>
      </c>
      <c r="E5196" s="14">
        <v>17284.130527999998</v>
      </c>
      <c r="F5196" s="14">
        <v>58707.431991999998</v>
      </c>
      <c r="G5196" s="13">
        <v>0.29441128561636437</v>
      </c>
      <c r="H5196" s="12">
        <v>-14923589.720000001</v>
      </c>
      <c r="I5196" s="12">
        <v>-4.3936732354763599</v>
      </c>
      <c r="J5196" t="s">
        <v>26</v>
      </c>
      <c r="K5196" s="14">
        <v>436.17742800000002</v>
      </c>
      <c r="L5196" s="14">
        <v>17284.130527999998</v>
      </c>
      <c r="M5196" s="13">
        <v>2.5235717081249762E-2</v>
      </c>
      <c r="N5196" s="12">
        <v>-0.11087749471794069</v>
      </c>
      <c r="O5196" s="2">
        <f>DATE(LEFT(ALT[[#This Row],[DATEMTH]],4),RIGHT(ALT[[#This Row],[DATEMTH]],2),1)</f>
        <v>44197</v>
      </c>
      <c r="P5196" t="str">
        <f>IF(AND(ALT[[#This Row],[DATE]]&gt;=DATE(2023,6,1),ALT[[#This Row],[DATE]]&lt;=DATE(2024,5,31)),"Y","N")</f>
        <v>N</v>
      </c>
      <c r="Q5196" t="str">
        <f>LEFT(ALT[[#This Row],[DATEMTH]],4)</f>
        <v>2021</v>
      </c>
    </row>
    <row r="5197" spans="1:17" x14ac:dyDescent="0.25">
      <c r="A5197" t="s">
        <v>62</v>
      </c>
      <c r="B5197" t="s">
        <v>14</v>
      </c>
      <c r="C5197" t="s">
        <v>19</v>
      </c>
      <c r="D5197" t="s">
        <v>22</v>
      </c>
      <c r="E5197" s="14">
        <v>17284.130527999998</v>
      </c>
      <c r="F5197" s="14">
        <v>58707.431991999998</v>
      </c>
      <c r="G5197" s="13">
        <v>0.29441128561636437</v>
      </c>
      <c r="H5197" s="12">
        <v>-14923589.720000001</v>
      </c>
      <c r="I5197" s="12">
        <v>-4.3936732354763599</v>
      </c>
      <c r="J5197" t="s">
        <v>24</v>
      </c>
      <c r="K5197" s="14">
        <v>5135.215252</v>
      </c>
      <c r="L5197" s="14">
        <v>17284.130527999998</v>
      </c>
      <c r="M5197" s="13">
        <v>0.29710578982732389</v>
      </c>
      <c r="N5197" s="12">
        <v>-1.3053857568693774</v>
      </c>
      <c r="O5197" s="2">
        <f>DATE(LEFT(ALT[[#This Row],[DATEMTH]],4),RIGHT(ALT[[#This Row],[DATEMTH]],2),1)</f>
        <v>44197</v>
      </c>
      <c r="P5197" t="str">
        <f>IF(AND(ALT[[#This Row],[DATE]]&gt;=DATE(2023,6,1),ALT[[#This Row],[DATE]]&lt;=DATE(2024,5,31)),"Y","N")</f>
        <v>N</v>
      </c>
      <c r="Q5197" t="str">
        <f>LEFT(ALT[[#This Row],[DATEMTH]],4)</f>
        <v>2021</v>
      </c>
    </row>
    <row r="5198" spans="1:17" x14ac:dyDescent="0.25">
      <c r="A5198" t="s">
        <v>62</v>
      </c>
      <c r="B5198" t="s">
        <v>14</v>
      </c>
      <c r="C5198" t="s">
        <v>20</v>
      </c>
      <c r="D5198" t="s">
        <v>22</v>
      </c>
      <c r="E5198" s="14">
        <v>17849.277496000002</v>
      </c>
      <c r="F5198" s="14">
        <v>58707.431991999998</v>
      </c>
      <c r="G5198" s="13">
        <v>0.3040377834689193</v>
      </c>
      <c r="H5198" s="12">
        <v>-14923589.720000001</v>
      </c>
      <c r="I5198" s="12">
        <v>-4.5373351398683495</v>
      </c>
      <c r="J5198" t="s">
        <v>16</v>
      </c>
      <c r="K5198" s="14">
        <v>5224.1875879999998</v>
      </c>
      <c r="L5198" s="14">
        <v>17849.277496000002</v>
      </c>
      <c r="M5198" s="13">
        <v>0.29268342033288086</v>
      </c>
      <c r="N5198" s="12">
        <v>-1.3280027679332389</v>
      </c>
      <c r="O5198" s="2">
        <f>DATE(LEFT(ALT[[#This Row],[DATEMTH]],4),RIGHT(ALT[[#This Row],[DATEMTH]],2),1)</f>
        <v>44197</v>
      </c>
      <c r="P5198" t="str">
        <f>IF(AND(ALT[[#This Row],[DATE]]&gt;=DATE(2023,6,1),ALT[[#This Row],[DATE]]&lt;=DATE(2024,5,31)),"Y","N")</f>
        <v>N</v>
      </c>
      <c r="Q5198" t="str">
        <f>LEFT(ALT[[#This Row],[DATEMTH]],4)</f>
        <v>2021</v>
      </c>
    </row>
    <row r="5199" spans="1:17" x14ac:dyDescent="0.25">
      <c r="A5199" t="s">
        <v>62</v>
      </c>
      <c r="B5199" t="s">
        <v>14</v>
      </c>
      <c r="C5199" t="s">
        <v>20</v>
      </c>
      <c r="D5199" t="s">
        <v>22</v>
      </c>
      <c r="E5199" s="14">
        <v>17849.277496000002</v>
      </c>
      <c r="F5199" s="14">
        <v>58707.431991999998</v>
      </c>
      <c r="G5199" s="13">
        <v>0.3040377834689193</v>
      </c>
      <c r="H5199" s="12">
        <v>-14923589.720000001</v>
      </c>
      <c r="I5199" s="12">
        <v>-4.5373351398683495</v>
      </c>
      <c r="J5199" t="s">
        <v>26</v>
      </c>
      <c r="K5199" s="14">
        <v>1282.7768719999997</v>
      </c>
      <c r="L5199" s="14">
        <v>17849.277496000002</v>
      </c>
      <c r="M5199" s="13">
        <v>7.1867159457152718E-2</v>
      </c>
      <c r="N5199" s="12">
        <v>-0.32608538800746101</v>
      </c>
      <c r="O5199" s="2">
        <f>DATE(LEFT(ALT[[#This Row],[DATEMTH]],4),RIGHT(ALT[[#This Row],[DATEMTH]],2),1)</f>
        <v>44197</v>
      </c>
      <c r="P5199" t="str">
        <f>IF(AND(ALT[[#This Row],[DATE]]&gt;=DATE(2023,6,1),ALT[[#This Row],[DATE]]&lt;=DATE(2024,5,31)),"Y","N")</f>
        <v>N</v>
      </c>
      <c r="Q5199" t="str">
        <f>LEFT(ALT[[#This Row],[DATEMTH]],4)</f>
        <v>2021</v>
      </c>
    </row>
    <row r="5200" spans="1:17" x14ac:dyDescent="0.25">
      <c r="A5200" t="s">
        <v>62</v>
      </c>
      <c r="B5200" t="s">
        <v>14</v>
      </c>
      <c r="C5200" t="s">
        <v>20</v>
      </c>
      <c r="D5200" t="s">
        <v>22</v>
      </c>
      <c r="E5200" s="14">
        <v>17849.277496000002</v>
      </c>
      <c r="F5200" s="14">
        <v>58707.431991999998</v>
      </c>
      <c r="G5200" s="13">
        <v>0.3040377834689193</v>
      </c>
      <c r="H5200" s="12">
        <v>-14923589.720000001</v>
      </c>
      <c r="I5200" s="12">
        <v>-4.5373351398683495</v>
      </c>
      <c r="J5200" t="s">
        <v>25</v>
      </c>
      <c r="K5200" s="14">
        <v>2763.8643760000009</v>
      </c>
      <c r="L5200" s="14">
        <v>17849.277496000002</v>
      </c>
      <c r="M5200" s="13">
        <v>0.15484460794670143</v>
      </c>
      <c r="N5200" s="12">
        <v>-0.70258188085570628</v>
      </c>
      <c r="O5200" s="2">
        <f>DATE(LEFT(ALT[[#This Row],[DATEMTH]],4),RIGHT(ALT[[#This Row],[DATEMTH]],2),1)</f>
        <v>44197</v>
      </c>
      <c r="P5200" t="str">
        <f>IF(AND(ALT[[#This Row],[DATE]]&gt;=DATE(2023,6,1),ALT[[#This Row],[DATE]]&lt;=DATE(2024,5,31)),"Y","N")</f>
        <v>N</v>
      </c>
      <c r="Q5200" t="str">
        <f>LEFT(ALT[[#This Row],[DATEMTH]],4)</f>
        <v>2021</v>
      </c>
    </row>
    <row r="5201" spans="1:17" x14ac:dyDescent="0.25">
      <c r="A5201" t="s">
        <v>62</v>
      </c>
      <c r="B5201" t="s">
        <v>14</v>
      </c>
      <c r="C5201" t="s">
        <v>20</v>
      </c>
      <c r="D5201" t="s">
        <v>22</v>
      </c>
      <c r="E5201" s="14">
        <v>17849.277496000002</v>
      </c>
      <c r="F5201" s="14">
        <v>58707.431991999998</v>
      </c>
      <c r="G5201" s="13">
        <v>0.3040377834689193</v>
      </c>
      <c r="H5201" s="12">
        <v>-14923589.720000001</v>
      </c>
      <c r="I5201" s="12">
        <v>-4.5373351398683495</v>
      </c>
      <c r="J5201" t="s">
        <v>24</v>
      </c>
      <c r="K5201" s="14">
        <v>8578.4486600000018</v>
      </c>
      <c r="L5201" s="14">
        <v>17849.277496000002</v>
      </c>
      <c r="M5201" s="13">
        <v>0.48060481226326501</v>
      </c>
      <c r="N5201" s="12">
        <v>-2.1806651030719433</v>
      </c>
      <c r="O5201" s="2">
        <f>DATE(LEFT(ALT[[#This Row],[DATEMTH]],4),RIGHT(ALT[[#This Row],[DATEMTH]],2),1)</f>
        <v>44197</v>
      </c>
      <c r="P5201" t="str">
        <f>IF(AND(ALT[[#This Row],[DATE]]&gt;=DATE(2023,6,1),ALT[[#This Row],[DATE]]&lt;=DATE(2024,5,31)),"Y","N")</f>
        <v>N</v>
      </c>
      <c r="Q5201" t="str">
        <f>LEFT(ALT[[#This Row],[DATEMTH]],4)</f>
        <v>2021</v>
      </c>
    </row>
    <row r="5202" spans="1:17" x14ac:dyDescent="0.25">
      <c r="A5202" t="s">
        <v>62</v>
      </c>
      <c r="B5202" t="s">
        <v>14</v>
      </c>
      <c r="C5202" t="s">
        <v>15</v>
      </c>
      <c r="D5202" t="s">
        <v>17</v>
      </c>
      <c r="E5202" s="14">
        <v>9523.8039119999994</v>
      </c>
      <c r="F5202" s="14">
        <v>58707.431991999998</v>
      </c>
      <c r="G5202" s="13">
        <v>0.16222484255993003</v>
      </c>
      <c r="H5202" s="12">
        <v>-44543401.620000005</v>
      </c>
      <c r="I5202" s="12">
        <v>-7.226046314888233</v>
      </c>
      <c r="J5202" t="s">
        <v>16</v>
      </c>
      <c r="K5202" s="14">
        <v>3060.4697160000001</v>
      </c>
      <c r="L5202" s="14">
        <v>9523.8039119999994</v>
      </c>
      <c r="M5202" s="13">
        <v>0.32134950953198504</v>
      </c>
      <c r="N5202" s="12">
        <v>-2.3220864391447416</v>
      </c>
      <c r="O5202" s="2">
        <f>DATE(LEFT(ALT[[#This Row],[DATEMTH]],4),RIGHT(ALT[[#This Row],[DATEMTH]],2),1)</f>
        <v>44197</v>
      </c>
      <c r="P5202" t="str">
        <f>IF(AND(ALT[[#This Row],[DATE]]&gt;=DATE(2023,6,1),ALT[[#This Row],[DATE]]&lt;=DATE(2024,5,31)),"Y","N")</f>
        <v>N</v>
      </c>
      <c r="Q5202" t="str">
        <f>LEFT(ALT[[#This Row],[DATEMTH]],4)</f>
        <v>2021</v>
      </c>
    </row>
    <row r="5203" spans="1:17" x14ac:dyDescent="0.25">
      <c r="A5203" t="s">
        <v>62</v>
      </c>
      <c r="B5203" t="s">
        <v>14</v>
      </c>
      <c r="C5203" t="s">
        <v>15</v>
      </c>
      <c r="D5203" t="s">
        <v>17</v>
      </c>
      <c r="E5203" s="14">
        <v>9523.8039119999994</v>
      </c>
      <c r="F5203" s="14">
        <v>58707.431991999998</v>
      </c>
      <c r="G5203" s="13">
        <v>0.16222484255993003</v>
      </c>
      <c r="H5203" s="12">
        <v>-44543401.620000005</v>
      </c>
      <c r="I5203" s="12">
        <v>-7.226046314888233</v>
      </c>
      <c r="J5203" t="s">
        <v>26</v>
      </c>
      <c r="K5203" s="14">
        <v>1084.6457080000002</v>
      </c>
      <c r="L5203" s="14">
        <v>9523.8039119999994</v>
      </c>
      <c r="M5203" s="13">
        <v>0.11388786644728646</v>
      </c>
      <c r="N5203" s="12">
        <v>-0.82295899765189762</v>
      </c>
      <c r="O5203" s="2">
        <f>DATE(LEFT(ALT[[#This Row],[DATEMTH]],4),RIGHT(ALT[[#This Row],[DATEMTH]],2),1)</f>
        <v>44197</v>
      </c>
      <c r="P5203" t="str">
        <f>IF(AND(ALT[[#This Row],[DATE]]&gt;=DATE(2023,6,1),ALT[[#This Row],[DATE]]&lt;=DATE(2024,5,31)),"Y","N")</f>
        <v>N</v>
      </c>
      <c r="Q5203" t="str">
        <f>LEFT(ALT[[#This Row],[DATEMTH]],4)</f>
        <v>2021</v>
      </c>
    </row>
    <row r="5204" spans="1:17" x14ac:dyDescent="0.25">
      <c r="A5204" t="s">
        <v>62</v>
      </c>
      <c r="B5204" t="s">
        <v>14</v>
      </c>
      <c r="C5204" t="s">
        <v>15</v>
      </c>
      <c r="D5204" t="s">
        <v>17</v>
      </c>
      <c r="E5204" s="14">
        <v>9523.8039119999994</v>
      </c>
      <c r="F5204" s="14">
        <v>58707.431991999998</v>
      </c>
      <c r="G5204" s="13">
        <v>0.16222484255993003</v>
      </c>
      <c r="H5204" s="12">
        <v>-44543401.620000005</v>
      </c>
      <c r="I5204" s="12">
        <v>-7.226046314888233</v>
      </c>
      <c r="J5204" t="s">
        <v>25</v>
      </c>
      <c r="K5204" s="14">
        <v>1172.6812</v>
      </c>
      <c r="L5204" s="14">
        <v>9523.8039119999994</v>
      </c>
      <c r="M5204" s="13">
        <v>0.12313159855406314</v>
      </c>
      <c r="N5204" s="12">
        <v>-0.88975463397788523</v>
      </c>
      <c r="O5204" s="2">
        <f>DATE(LEFT(ALT[[#This Row],[DATEMTH]],4),RIGHT(ALT[[#This Row],[DATEMTH]],2),1)</f>
        <v>44197</v>
      </c>
      <c r="P5204" t="str">
        <f>IF(AND(ALT[[#This Row],[DATE]]&gt;=DATE(2023,6,1),ALT[[#This Row],[DATE]]&lt;=DATE(2024,5,31)),"Y","N")</f>
        <v>N</v>
      </c>
      <c r="Q5204" t="str">
        <f>LEFT(ALT[[#This Row],[DATEMTH]],4)</f>
        <v>2021</v>
      </c>
    </row>
    <row r="5205" spans="1:17" x14ac:dyDescent="0.25">
      <c r="A5205" t="s">
        <v>62</v>
      </c>
      <c r="B5205" t="s">
        <v>14</v>
      </c>
      <c r="C5205" t="s">
        <v>15</v>
      </c>
      <c r="D5205" t="s">
        <v>17</v>
      </c>
      <c r="E5205" s="14">
        <v>9523.8039119999994</v>
      </c>
      <c r="F5205" s="14">
        <v>58707.431991999998</v>
      </c>
      <c r="G5205" s="13">
        <v>0.16222484255993003</v>
      </c>
      <c r="H5205" s="12">
        <v>-44543401.620000005</v>
      </c>
      <c r="I5205" s="12">
        <v>-7.226046314888233</v>
      </c>
      <c r="J5205" t="s">
        <v>24</v>
      </c>
      <c r="K5205" s="14">
        <v>4206.0072879999998</v>
      </c>
      <c r="L5205" s="14">
        <v>9523.8039119999994</v>
      </c>
      <c r="M5205" s="13">
        <v>0.44163102546666544</v>
      </c>
      <c r="N5205" s="12">
        <v>-3.1912462441137093</v>
      </c>
      <c r="O5205" s="2">
        <f>DATE(LEFT(ALT[[#This Row],[DATEMTH]],4),RIGHT(ALT[[#This Row],[DATEMTH]],2),1)</f>
        <v>44197</v>
      </c>
      <c r="P5205" t="str">
        <f>IF(AND(ALT[[#This Row],[DATE]]&gt;=DATE(2023,6,1),ALT[[#This Row],[DATE]]&lt;=DATE(2024,5,31)),"Y","N")</f>
        <v>N</v>
      </c>
      <c r="Q5205" t="str">
        <f>LEFT(ALT[[#This Row],[DATEMTH]],4)</f>
        <v>2021</v>
      </c>
    </row>
    <row r="5206" spans="1:17" x14ac:dyDescent="0.25">
      <c r="A5206" t="s">
        <v>62</v>
      </c>
      <c r="B5206" t="s">
        <v>14</v>
      </c>
      <c r="C5206" t="s">
        <v>18</v>
      </c>
      <c r="D5206" t="s">
        <v>17</v>
      </c>
      <c r="E5206" s="14">
        <v>14050.220056000002</v>
      </c>
      <c r="F5206" s="14">
        <v>58707.431991999998</v>
      </c>
      <c r="G5206" s="13">
        <v>0.23932608835478633</v>
      </c>
      <c r="H5206" s="12">
        <v>-44543401.620000005</v>
      </c>
      <c r="I5206" s="12">
        <v>-10.660398071730855</v>
      </c>
      <c r="J5206" t="s">
        <v>16</v>
      </c>
      <c r="K5206" s="14">
        <v>5886.6414279999999</v>
      </c>
      <c r="L5206" s="14">
        <v>14050.220056000002</v>
      </c>
      <c r="M5206" s="13">
        <v>0.41897147550270364</v>
      </c>
      <c r="N5206" s="12">
        <v>-4.4664027095592527</v>
      </c>
      <c r="O5206" s="2">
        <f>DATE(LEFT(ALT[[#This Row],[DATEMTH]],4),RIGHT(ALT[[#This Row],[DATEMTH]],2),1)</f>
        <v>44197</v>
      </c>
      <c r="P5206" t="str">
        <f>IF(AND(ALT[[#This Row],[DATE]]&gt;=DATE(2023,6,1),ALT[[#This Row],[DATE]]&lt;=DATE(2024,5,31)),"Y","N")</f>
        <v>N</v>
      </c>
      <c r="Q5206" t="str">
        <f>LEFT(ALT[[#This Row],[DATEMTH]],4)</f>
        <v>2021</v>
      </c>
    </row>
    <row r="5207" spans="1:17" x14ac:dyDescent="0.25">
      <c r="A5207" t="s">
        <v>62</v>
      </c>
      <c r="B5207" t="s">
        <v>14</v>
      </c>
      <c r="C5207" t="s">
        <v>18</v>
      </c>
      <c r="D5207" t="s">
        <v>17</v>
      </c>
      <c r="E5207" s="14">
        <v>14050.220056000002</v>
      </c>
      <c r="F5207" s="14">
        <v>58707.431991999998</v>
      </c>
      <c r="G5207" s="13">
        <v>0.23932608835478633</v>
      </c>
      <c r="H5207" s="12">
        <v>-44543401.620000005</v>
      </c>
      <c r="I5207" s="12">
        <v>-10.660398071730855</v>
      </c>
      <c r="J5207" t="s">
        <v>25</v>
      </c>
      <c r="K5207" s="14">
        <v>1168.6667360000006</v>
      </c>
      <c r="L5207" s="14">
        <v>14050.220056000002</v>
      </c>
      <c r="M5207" s="13">
        <v>8.3177824357344027E-2</v>
      </c>
      <c r="N5207" s="12">
        <v>-0.88670871838979803</v>
      </c>
      <c r="O5207" s="2">
        <f>DATE(LEFT(ALT[[#This Row],[DATEMTH]],4),RIGHT(ALT[[#This Row],[DATEMTH]],2),1)</f>
        <v>44197</v>
      </c>
      <c r="P5207" t="str">
        <f>IF(AND(ALT[[#This Row],[DATE]]&gt;=DATE(2023,6,1),ALT[[#This Row],[DATE]]&lt;=DATE(2024,5,31)),"Y","N")</f>
        <v>N</v>
      </c>
      <c r="Q5207" t="str">
        <f>LEFT(ALT[[#This Row],[DATEMTH]],4)</f>
        <v>2021</v>
      </c>
    </row>
    <row r="5208" spans="1:17" x14ac:dyDescent="0.25">
      <c r="A5208" t="s">
        <v>62</v>
      </c>
      <c r="B5208" t="s">
        <v>14</v>
      </c>
      <c r="C5208" t="s">
        <v>18</v>
      </c>
      <c r="D5208" t="s">
        <v>17</v>
      </c>
      <c r="E5208" s="14">
        <v>14050.220056000002</v>
      </c>
      <c r="F5208" s="14">
        <v>58707.431991999998</v>
      </c>
      <c r="G5208" s="13">
        <v>0.23932608835478633</v>
      </c>
      <c r="H5208" s="12">
        <v>-44543401.620000005</v>
      </c>
      <c r="I5208" s="12">
        <v>-10.660398071730855</v>
      </c>
      <c r="J5208" t="s">
        <v>26</v>
      </c>
      <c r="K5208" s="14">
        <v>3118.1899520000002</v>
      </c>
      <c r="L5208" s="14">
        <v>14050.220056000002</v>
      </c>
      <c r="M5208" s="13">
        <v>0.22193175192785747</v>
      </c>
      <c r="N5208" s="12">
        <v>-2.3658808203075821</v>
      </c>
      <c r="O5208" s="2">
        <f>DATE(LEFT(ALT[[#This Row],[DATEMTH]],4),RIGHT(ALT[[#This Row],[DATEMTH]],2),1)</f>
        <v>44197</v>
      </c>
      <c r="P5208" t="str">
        <f>IF(AND(ALT[[#This Row],[DATE]]&gt;=DATE(2023,6,1),ALT[[#This Row],[DATE]]&lt;=DATE(2024,5,31)),"Y","N")</f>
        <v>N</v>
      </c>
      <c r="Q5208" t="str">
        <f>LEFT(ALT[[#This Row],[DATEMTH]],4)</f>
        <v>2021</v>
      </c>
    </row>
    <row r="5209" spans="1:17" x14ac:dyDescent="0.25">
      <c r="A5209" t="s">
        <v>62</v>
      </c>
      <c r="B5209" t="s">
        <v>14</v>
      </c>
      <c r="C5209" t="s">
        <v>18</v>
      </c>
      <c r="D5209" t="s">
        <v>17</v>
      </c>
      <c r="E5209" s="14">
        <v>14050.220056000002</v>
      </c>
      <c r="F5209" s="14">
        <v>58707.431991999998</v>
      </c>
      <c r="G5209" s="13">
        <v>0.23932608835478633</v>
      </c>
      <c r="H5209" s="12">
        <v>-44543401.620000005</v>
      </c>
      <c r="I5209" s="12">
        <v>-10.660398071730855</v>
      </c>
      <c r="J5209" t="s">
        <v>24</v>
      </c>
      <c r="K5209" s="14">
        <v>3876.7219399999999</v>
      </c>
      <c r="L5209" s="14">
        <v>14050.220056000002</v>
      </c>
      <c r="M5209" s="13">
        <v>0.27591894821209478</v>
      </c>
      <c r="N5209" s="12">
        <v>-2.9414058234742209</v>
      </c>
      <c r="O5209" s="2">
        <f>DATE(LEFT(ALT[[#This Row],[DATEMTH]],4),RIGHT(ALT[[#This Row],[DATEMTH]],2),1)</f>
        <v>44197</v>
      </c>
      <c r="P5209" t="str">
        <f>IF(AND(ALT[[#This Row],[DATE]]&gt;=DATE(2023,6,1),ALT[[#This Row],[DATE]]&lt;=DATE(2024,5,31)),"Y","N")</f>
        <v>N</v>
      </c>
      <c r="Q5209" t="str">
        <f>LEFT(ALT[[#This Row],[DATEMTH]],4)</f>
        <v>2021</v>
      </c>
    </row>
    <row r="5210" spans="1:17" x14ac:dyDescent="0.25">
      <c r="A5210" t="s">
        <v>62</v>
      </c>
      <c r="B5210" t="s">
        <v>14</v>
      </c>
      <c r="C5210" t="s">
        <v>19</v>
      </c>
      <c r="D5210" t="s">
        <v>17</v>
      </c>
      <c r="E5210" s="14">
        <v>17284.130527999998</v>
      </c>
      <c r="F5210" s="14">
        <v>58707.431991999998</v>
      </c>
      <c r="G5210" s="13">
        <v>0.29441128561636437</v>
      </c>
      <c r="H5210" s="12">
        <v>-44543401.620000005</v>
      </c>
      <c r="I5210" s="12">
        <v>-13.114080136670248</v>
      </c>
      <c r="J5210" t="s">
        <v>16</v>
      </c>
      <c r="K5210" s="14">
        <v>5.0295759999999996</v>
      </c>
      <c r="L5210" s="14">
        <v>17284.130527999998</v>
      </c>
      <c r="M5210" s="13">
        <v>2.9099386815276427E-4</v>
      </c>
      <c r="N5210" s="12">
        <v>-3.8161169062350072E-3</v>
      </c>
      <c r="O5210" s="2">
        <f>DATE(LEFT(ALT[[#This Row],[DATEMTH]],4),RIGHT(ALT[[#This Row],[DATEMTH]],2),1)</f>
        <v>44197</v>
      </c>
      <c r="P5210" t="str">
        <f>IF(AND(ALT[[#This Row],[DATE]]&gt;=DATE(2023,6,1),ALT[[#This Row],[DATE]]&lt;=DATE(2024,5,31)),"Y","N")</f>
        <v>N</v>
      </c>
      <c r="Q5210" t="str">
        <f>LEFT(ALT[[#This Row],[DATEMTH]],4)</f>
        <v>2021</v>
      </c>
    </row>
    <row r="5211" spans="1:17" x14ac:dyDescent="0.25">
      <c r="A5211" t="s">
        <v>62</v>
      </c>
      <c r="B5211" t="s">
        <v>14</v>
      </c>
      <c r="C5211" t="s">
        <v>19</v>
      </c>
      <c r="D5211" t="s">
        <v>17</v>
      </c>
      <c r="E5211" s="14">
        <v>17284.130527999998</v>
      </c>
      <c r="F5211" s="14">
        <v>58707.431991999998</v>
      </c>
      <c r="G5211" s="13">
        <v>0.29441128561636437</v>
      </c>
      <c r="H5211" s="12">
        <v>-44543401.620000005</v>
      </c>
      <c r="I5211" s="12">
        <v>-13.114080136670248</v>
      </c>
      <c r="J5211" t="s">
        <v>25</v>
      </c>
      <c r="K5211" s="14">
        <v>11707.708272</v>
      </c>
      <c r="L5211" s="14">
        <v>17284.130527999998</v>
      </c>
      <c r="M5211" s="13">
        <v>0.67736749922327366</v>
      </c>
      <c r="N5211" s="12">
        <v>-8.8830516667899335</v>
      </c>
      <c r="O5211" s="2">
        <f>DATE(LEFT(ALT[[#This Row],[DATEMTH]],4),RIGHT(ALT[[#This Row],[DATEMTH]],2),1)</f>
        <v>44197</v>
      </c>
      <c r="P5211" t="str">
        <f>IF(AND(ALT[[#This Row],[DATE]]&gt;=DATE(2023,6,1),ALT[[#This Row],[DATE]]&lt;=DATE(2024,5,31)),"Y","N")</f>
        <v>N</v>
      </c>
      <c r="Q5211" t="str">
        <f>LEFT(ALT[[#This Row],[DATEMTH]],4)</f>
        <v>2021</v>
      </c>
    </row>
    <row r="5212" spans="1:17" x14ac:dyDescent="0.25">
      <c r="A5212" t="s">
        <v>62</v>
      </c>
      <c r="B5212" t="s">
        <v>14</v>
      </c>
      <c r="C5212" t="s">
        <v>19</v>
      </c>
      <c r="D5212" t="s">
        <v>17</v>
      </c>
      <c r="E5212" s="14">
        <v>17284.130527999998</v>
      </c>
      <c r="F5212" s="14">
        <v>58707.431991999998</v>
      </c>
      <c r="G5212" s="13">
        <v>0.29441128561636437</v>
      </c>
      <c r="H5212" s="12">
        <v>-44543401.620000005</v>
      </c>
      <c r="I5212" s="12">
        <v>-13.114080136670248</v>
      </c>
      <c r="J5212" t="s">
        <v>26</v>
      </c>
      <c r="K5212" s="14">
        <v>436.17742800000002</v>
      </c>
      <c r="L5212" s="14">
        <v>17284.130527999998</v>
      </c>
      <c r="M5212" s="13">
        <v>2.5235717081249762E-2</v>
      </c>
      <c r="N5212" s="12">
        <v>-0.33094321610984756</v>
      </c>
      <c r="O5212" s="2">
        <f>DATE(LEFT(ALT[[#This Row],[DATEMTH]],4),RIGHT(ALT[[#This Row],[DATEMTH]],2),1)</f>
        <v>44197</v>
      </c>
      <c r="P5212" t="str">
        <f>IF(AND(ALT[[#This Row],[DATE]]&gt;=DATE(2023,6,1),ALT[[#This Row],[DATE]]&lt;=DATE(2024,5,31)),"Y","N")</f>
        <v>N</v>
      </c>
      <c r="Q5212" t="str">
        <f>LEFT(ALT[[#This Row],[DATEMTH]],4)</f>
        <v>2021</v>
      </c>
    </row>
    <row r="5213" spans="1:17" x14ac:dyDescent="0.25">
      <c r="A5213" t="s">
        <v>62</v>
      </c>
      <c r="B5213" t="s">
        <v>14</v>
      </c>
      <c r="C5213" t="s">
        <v>19</v>
      </c>
      <c r="D5213" t="s">
        <v>17</v>
      </c>
      <c r="E5213" s="14">
        <v>17284.130527999998</v>
      </c>
      <c r="F5213" s="14">
        <v>58707.431991999998</v>
      </c>
      <c r="G5213" s="13">
        <v>0.29441128561636437</v>
      </c>
      <c r="H5213" s="12">
        <v>-44543401.620000005</v>
      </c>
      <c r="I5213" s="12">
        <v>-13.114080136670248</v>
      </c>
      <c r="J5213" t="s">
        <v>24</v>
      </c>
      <c r="K5213" s="14">
        <v>5135.215252</v>
      </c>
      <c r="L5213" s="14">
        <v>17284.130527999998</v>
      </c>
      <c r="M5213" s="13">
        <v>0.29710578982732389</v>
      </c>
      <c r="N5213" s="12">
        <v>-3.8962691368642335</v>
      </c>
      <c r="O5213" s="2">
        <f>DATE(LEFT(ALT[[#This Row],[DATEMTH]],4),RIGHT(ALT[[#This Row],[DATEMTH]],2),1)</f>
        <v>44197</v>
      </c>
      <c r="P5213" t="str">
        <f>IF(AND(ALT[[#This Row],[DATE]]&gt;=DATE(2023,6,1),ALT[[#This Row],[DATE]]&lt;=DATE(2024,5,31)),"Y","N")</f>
        <v>N</v>
      </c>
      <c r="Q5213" t="str">
        <f>LEFT(ALT[[#This Row],[DATEMTH]],4)</f>
        <v>2021</v>
      </c>
    </row>
    <row r="5214" spans="1:17" x14ac:dyDescent="0.25">
      <c r="A5214" t="s">
        <v>62</v>
      </c>
      <c r="B5214" t="s">
        <v>14</v>
      </c>
      <c r="C5214" t="s">
        <v>20</v>
      </c>
      <c r="D5214" t="s">
        <v>17</v>
      </c>
      <c r="E5214" s="14">
        <v>17849.277496000002</v>
      </c>
      <c r="F5214" s="14">
        <v>58707.431991999998</v>
      </c>
      <c r="G5214" s="13">
        <v>0.3040377834689193</v>
      </c>
      <c r="H5214" s="12">
        <v>-44543401.620000005</v>
      </c>
      <c r="I5214" s="12">
        <v>-13.54287709671067</v>
      </c>
      <c r="J5214" t="s">
        <v>16</v>
      </c>
      <c r="K5214" s="14">
        <v>5224.1875879999998</v>
      </c>
      <c r="L5214" s="14">
        <v>17849.277496000002</v>
      </c>
      <c r="M5214" s="13">
        <v>0.29268342033288086</v>
      </c>
      <c r="N5214" s="12">
        <v>-3.9637755898131144</v>
      </c>
      <c r="O5214" s="2">
        <f>DATE(LEFT(ALT[[#This Row],[DATEMTH]],4),RIGHT(ALT[[#This Row],[DATEMTH]],2),1)</f>
        <v>44197</v>
      </c>
      <c r="P5214" t="str">
        <f>IF(AND(ALT[[#This Row],[DATE]]&gt;=DATE(2023,6,1),ALT[[#This Row],[DATE]]&lt;=DATE(2024,5,31)),"Y","N")</f>
        <v>N</v>
      </c>
      <c r="Q5214" t="str">
        <f>LEFT(ALT[[#This Row],[DATEMTH]],4)</f>
        <v>2021</v>
      </c>
    </row>
    <row r="5215" spans="1:17" x14ac:dyDescent="0.25">
      <c r="A5215" t="s">
        <v>62</v>
      </c>
      <c r="B5215" t="s">
        <v>14</v>
      </c>
      <c r="C5215" t="s">
        <v>20</v>
      </c>
      <c r="D5215" t="s">
        <v>17</v>
      </c>
      <c r="E5215" s="14">
        <v>17849.277496000002</v>
      </c>
      <c r="F5215" s="14">
        <v>58707.431991999998</v>
      </c>
      <c r="G5215" s="13">
        <v>0.3040377834689193</v>
      </c>
      <c r="H5215" s="12">
        <v>-44543401.620000005</v>
      </c>
      <c r="I5215" s="12">
        <v>-13.54287709671067</v>
      </c>
      <c r="J5215" t="s">
        <v>26</v>
      </c>
      <c r="K5215" s="14">
        <v>1282.7768719999997</v>
      </c>
      <c r="L5215" s="14">
        <v>17849.277496000002</v>
      </c>
      <c r="M5215" s="13">
        <v>7.1867159457152718E-2</v>
      </c>
      <c r="N5215" s="12">
        <v>-0.97328810781792718</v>
      </c>
      <c r="O5215" s="2">
        <f>DATE(LEFT(ALT[[#This Row],[DATEMTH]],4),RIGHT(ALT[[#This Row],[DATEMTH]],2),1)</f>
        <v>44197</v>
      </c>
      <c r="P5215" t="str">
        <f>IF(AND(ALT[[#This Row],[DATE]]&gt;=DATE(2023,6,1),ALT[[#This Row],[DATE]]&lt;=DATE(2024,5,31)),"Y","N")</f>
        <v>N</v>
      </c>
      <c r="Q5215" t="str">
        <f>LEFT(ALT[[#This Row],[DATEMTH]],4)</f>
        <v>2021</v>
      </c>
    </row>
    <row r="5216" spans="1:17" x14ac:dyDescent="0.25">
      <c r="A5216" t="s">
        <v>62</v>
      </c>
      <c r="B5216" t="s">
        <v>14</v>
      </c>
      <c r="C5216" t="s">
        <v>20</v>
      </c>
      <c r="D5216" t="s">
        <v>17</v>
      </c>
      <c r="E5216" s="14">
        <v>17849.277496000002</v>
      </c>
      <c r="F5216" s="14">
        <v>58707.431991999998</v>
      </c>
      <c r="G5216" s="13">
        <v>0.3040377834689193</v>
      </c>
      <c r="H5216" s="12">
        <v>-44543401.620000005</v>
      </c>
      <c r="I5216" s="12">
        <v>-13.54287709671067</v>
      </c>
      <c r="J5216" t="s">
        <v>25</v>
      </c>
      <c r="K5216" s="14">
        <v>2763.8643760000009</v>
      </c>
      <c r="L5216" s="14">
        <v>17849.277496000002</v>
      </c>
      <c r="M5216" s="13">
        <v>0.15484460794670143</v>
      </c>
      <c r="N5216" s="12">
        <v>-2.0970414945105258</v>
      </c>
      <c r="O5216" s="2">
        <f>DATE(LEFT(ALT[[#This Row],[DATEMTH]],4),RIGHT(ALT[[#This Row],[DATEMTH]],2),1)</f>
        <v>44197</v>
      </c>
      <c r="P5216" t="str">
        <f>IF(AND(ALT[[#This Row],[DATE]]&gt;=DATE(2023,6,1),ALT[[#This Row],[DATE]]&lt;=DATE(2024,5,31)),"Y","N")</f>
        <v>N</v>
      </c>
      <c r="Q5216" t="str">
        <f>LEFT(ALT[[#This Row],[DATEMTH]],4)</f>
        <v>2021</v>
      </c>
    </row>
    <row r="5217" spans="1:17" x14ac:dyDescent="0.25">
      <c r="A5217" t="s">
        <v>62</v>
      </c>
      <c r="B5217" t="s">
        <v>14</v>
      </c>
      <c r="C5217" t="s">
        <v>20</v>
      </c>
      <c r="D5217" t="s">
        <v>17</v>
      </c>
      <c r="E5217" s="14">
        <v>17849.277496000002</v>
      </c>
      <c r="F5217" s="14">
        <v>58707.431991999998</v>
      </c>
      <c r="G5217" s="13">
        <v>0.3040377834689193</v>
      </c>
      <c r="H5217" s="12">
        <v>-44543401.620000005</v>
      </c>
      <c r="I5217" s="12">
        <v>-13.54287709671067</v>
      </c>
      <c r="J5217" t="s">
        <v>24</v>
      </c>
      <c r="K5217" s="14">
        <v>8578.4486600000018</v>
      </c>
      <c r="L5217" s="14">
        <v>17849.277496000002</v>
      </c>
      <c r="M5217" s="13">
        <v>0.48060481226326501</v>
      </c>
      <c r="N5217" s="12">
        <v>-6.5087719045691035</v>
      </c>
      <c r="O5217" s="2">
        <f>DATE(LEFT(ALT[[#This Row],[DATEMTH]],4),RIGHT(ALT[[#This Row],[DATEMTH]],2),1)</f>
        <v>44197</v>
      </c>
      <c r="P5217" t="str">
        <f>IF(AND(ALT[[#This Row],[DATE]]&gt;=DATE(2023,6,1),ALT[[#This Row],[DATE]]&lt;=DATE(2024,5,31)),"Y","N")</f>
        <v>N</v>
      </c>
      <c r="Q5217" t="str">
        <f>LEFT(ALT[[#This Row],[DATEMTH]],4)</f>
        <v>2021</v>
      </c>
    </row>
    <row r="5218" spans="1:17" x14ac:dyDescent="0.25">
      <c r="A5218" t="s">
        <v>62</v>
      </c>
      <c r="B5218" t="s">
        <v>14</v>
      </c>
      <c r="C5218" t="s">
        <v>15</v>
      </c>
      <c r="D5218" t="s">
        <v>23</v>
      </c>
      <c r="E5218" s="14">
        <v>9523.8039119999994</v>
      </c>
      <c r="F5218" s="14">
        <v>58707.431991999998</v>
      </c>
      <c r="G5218" s="13">
        <v>0.16222484255993003</v>
      </c>
      <c r="H5218" s="12">
        <v>-6068065.3399999999</v>
      </c>
      <c r="I5218" s="12">
        <v>-0.98439094442486819</v>
      </c>
      <c r="J5218" t="s">
        <v>16</v>
      </c>
      <c r="K5218" s="14">
        <v>3060.4697160000001</v>
      </c>
      <c r="L5218" s="14">
        <v>9523.8039119999994</v>
      </c>
      <c r="M5218" s="13">
        <v>0.32134950953198504</v>
      </c>
      <c r="N5218" s="12">
        <v>-0.31633354717865891</v>
      </c>
      <c r="O5218" s="2">
        <f>DATE(LEFT(ALT[[#This Row],[DATEMTH]],4),RIGHT(ALT[[#This Row],[DATEMTH]],2),1)</f>
        <v>44197</v>
      </c>
      <c r="P5218" t="str">
        <f>IF(AND(ALT[[#This Row],[DATE]]&gt;=DATE(2023,6,1),ALT[[#This Row],[DATE]]&lt;=DATE(2024,5,31)),"Y","N")</f>
        <v>N</v>
      </c>
      <c r="Q5218" t="str">
        <f>LEFT(ALT[[#This Row],[DATEMTH]],4)</f>
        <v>2021</v>
      </c>
    </row>
    <row r="5219" spans="1:17" x14ac:dyDescent="0.25">
      <c r="A5219" t="s">
        <v>62</v>
      </c>
      <c r="B5219" t="s">
        <v>14</v>
      </c>
      <c r="C5219" t="s">
        <v>15</v>
      </c>
      <c r="D5219" t="s">
        <v>23</v>
      </c>
      <c r="E5219" s="14">
        <v>9523.8039119999994</v>
      </c>
      <c r="F5219" s="14">
        <v>58707.431991999998</v>
      </c>
      <c r="G5219" s="13">
        <v>0.16222484255993003</v>
      </c>
      <c r="H5219" s="12">
        <v>-6068065.3399999999</v>
      </c>
      <c r="I5219" s="12">
        <v>-0.98439094442486819</v>
      </c>
      <c r="J5219" t="s">
        <v>26</v>
      </c>
      <c r="K5219" s="14">
        <v>1084.6457080000002</v>
      </c>
      <c r="L5219" s="14">
        <v>9523.8039119999994</v>
      </c>
      <c r="M5219" s="13">
        <v>0.11388786644728646</v>
      </c>
      <c r="N5219" s="12">
        <v>-0.11211018441057757</v>
      </c>
      <c r="O5219" s="2">
        <f>DATE(LEFT(ALT[[#This Row],[DATEMTH]],4),RIGHT(ALT[[#This Row],[DATEMTH]],2),1)</f>
        <v>44197</v>
      </c>
      <c r="P5219" t="str">
        <f>IF(AND(ALT[[#This Row],[DATE]]&gt;=DATE(2023,6,1),ALT[[#This Row],[DATE]]&lt;=DATE(2024,5,31)),"Y","N")</f>
        <v>N</v>
      </c>
      <c r="Q5219" t="str">
        <f>LEFT(ALT[[#This Row],[DATEMTH]],4)</f>
        <v>2021</v>
      </c>
    </row>
    <row r="5220" spans="1:17" x14ac:dyDescent="0.25">
      <c r="A5220" t="s">
        <v>62</v>
      </c>
      <c r="B5220" t="s">
        <v>14</v>
      </c>
      <c r="C5220" t="s">
        <v>15</v>
      </c>
      <c r="D5220" t="s">
        <v>23</v>
      </c>
      <c r="E5220" s="14">
        <v>9523.8039119999994</v>
      </c>
      <c r="F5220" s="14">
        <v>58707.431991999998</v>
      </c>
      <c r="G5220" s="13">
        <v>0.16222484255993003</v>
      </c>
      <c r="H5220" s="12">
        <v>-6068065.3399999999</v>
      </c>
      <c r="I5220" s="12">
        <v>-0.98439094442486819</v>
      </c>
      <c r="J5220" t="s">
        <v>25</v>
      </c>
      <c r="K5220" s="14">
        <v>1172.6812</v>
      </c>
      <c r="L5220" s="14">
        <v>9523.8039119999994</v>
      </c>
      <c r="M5220" s="13">
        <v>0.12313159855406314</v>
      </c>
      <c r="N5220" s="12">
        <v>-0.12120963058917794</v>
      </c>
      <c r="O5220" s="2">
        <f>DATE(LEFT(ALT[[#This Row],[DATEMTH]],4),RIGHT(ALT[[#This Row],[DATEMTH]],2),1)</f>
        <v>44197</v>
      </c>
      <c r="P5220" t="str">
        <f>IF(AND(ALT[[#This Row],[DATE]]&gt;=DATE(2023,6,1),ALT[[#This Row],[DATE]]&lt;=DATE(2024,5,31)),"Y","N")</f>
        <v>N</v>
      </c>
      <c r="Q5220" t="str">
        <f>LEFT(ALT[[#This Row],[DATEMTH]],4)</f>
        <v>2021</v>
      </c>
    </row>
    <row r="5221" spans="1:17" x14ac:dyDescent="0.25">
      <c r="A5221" t="s">
        <v>62</v>
      </c>
      <c r="B5221" t="s">
        <v>14</v>
      </c>
      <c r="C5221" t="s">
        <v>15</v>
      </c>
      <c r="D5221" t="s">
        <v>23</v>
      </c>
      <c r="E5221" s="14">
        <v>9523.8039119999994</v>
      </c>
      <c r="F5221" s="14">
        <v>58707.431991999998</v>
      </c>
      <c r="G5221" s="13">
        <v>0.16222484255993003</v>
      </c>
      <c r="H5221" s="12">
        <v>-6068065.3399999999</v>
      </c>
      <c r="I5221" s="12">
        <v>-0.98439094442486819</v>
      </c>
      <c r="J5221" t="s">
        <v>24</v>
      </c>
      <c r="K5221" s="14">
        <v>4206.0072879999998</v>
      </c>
      <c r="L5221" s="14">
        <v>9523.8039119999994</v>
      </c>
      <c r="M5221" s="13">
        <v>0.44163102546666544</v>
      </c>
      <c r="N5221" s="12">
        <v>-0.43473758224645381</v>
      </c>
      <c r="O5221" s="2">
        <f>DATE(LEFT(ALT[[#This Row],[DATEMTH]],4),RIGHT(ALT[[#This Row],[DATEMTH]],2),1)</f>
        <v>44197</v>
      </c>
      <c r="P5221" t="str">
        <f>IF(AND(ALT[[#This Row],[DATE]]&gt;=DATE(2023,6,1),ALT[[#This Row],[DATE]]&lt;=DATE(2024,5,31)),"Y","N")</f>
        <v>N</v>
      </c>
      <c r="Q5221" t="str">
        <f>LEFT(ALT[[#This Row],[DATEMTH]],4)</f>
        <v>2021</v>
      </c>
    </row>
    <row r="5222" spans="1:17" x14ac:dyDescent="0.25">
      <c r="A5222" t="s">
        <v>62</v>
      </c>
      <c r="B5222" t="s">
        <v>14</v>
      </c>
      <c r="C5222" t="s">
        <v>18</v>
      </c>
      <c r="D5222" t="s">
        <v>23</v>
      </c>
      <c r="E5222" s="14">
        <v>14050.220056000002</v>
      </c>
      <c r="F5222" s="14">
        <v>58707.431991999998</v>
      </c>
      <c r="G5222" s="13">
        <v>0.23932608835478633</v>
      </c>
      <c r="H5222" s="12">
        <v>-6068065.3399999999</v>
      </c>
      <c r="I5222" s="12">
        <v>-1.4522463417034566</v>
      </c>
      <c r="J5222" t="s">
        <v>16</v>
      </c>
      <c r="K5222" s="14">
        <v>5886.6414279999999</v>
      </c>
      <c r="L5222" s="14">
        <v>14050.220056000002</v>
      </c>
      <c r="M5222" s="13">
        <v>0.41897147550270364</v>
      </c>
      <c r="N5222" s="12">
        <v>-0.60844979257690068</v>
      </c>
      <c r="O5222" s="2">
        <f>DATE(LEFT(ALT[[#This Row],[DATEMTH]],4),RIGHT(ALT[[#This Row],[DATEMTH]],2),1)</f>
        <v>44197</v>
      </c>
      <c r="P5222" t="str">
        <f>IF(AND(ALT[[#This Row],[DATE]]&gt;=DATE(2023,6,1),ALT[[#This Row],[DATE]]&lt;=DATE(2024,5,31)),"Y","N")</f>
        <v>N</v>
      </c>
      <c r="Q5222" t="str">
        <f>LEFT(ALT[[#This Row],[DATEMTH]],4)</f>
        <v>2021</v>
      </c>
    </row>
    <row r="5223" spans="1:17" x14ac:dyDescent="0.25">
      <c r="A5223" t="s">
        <v>62</v>
      </c>
      <c r="B5223" t="s">
        <v>14</v>
      </c>
      <c r="C5223" t="s">
        <v>18</v>
      </c>
      <c r="D5223" t="s">
        <v>23</v>
      </c>
      <c r="E5223" s="14">
        <v>14050.220056000002</v>
      </c>
      <c r="F5223" s="14">
        <v>58707.431991999998</v>
      </c>
      <c r="G5223" s="13">
        <v>0.23932608835478633</v>
      </c>
      <c r="H5223" s="12">
        <v>-6068065.3399999999</v>
      </c>
      <c r="I5223" s="12">
        <v>-1.4522463417034566</v>
      </c>
      <c r="J5223" t="s">
        <v>25</v>
      </c>
      <c r="K5223" s="14">
        <v>1168.6667360000006</v>
      </c>
      <c r="L5223" s="14">
        <v>14050.220056000002</v>
      </c>
      <c r="M5223" s="13">
        <v>8.3177824357344027E-2</v>
      </c>
      <c r="N5223" s="12">
        <v>-0.12079469113380553</v>
      </c>
      <c r="O5223" s="2">
        <f>DATE(LEFT(ALT[[#This Row],[DATEMTH]],4),RIGHT(ALT[[#This Row],[DATEMTH]],2),1)</f>
        <v>44197</v>
      </c>
      <c r="P5223" t="str">
        <f>IF(AND(ALT[[#This Row],[DATE]]&gt;=DATE(2023,6,1),ALT[[#This Row],[DATE]]&lt;=DATE(2024,5,31)),"Y","N")</f>
        <v>N</v>
      </c>
      <c r="Q5223" t="str">
        <f>LEFT(ALT[[#This Row],[DATEMTH]],4)</f>
        <v>2021</v>
      </c>
    </row>
    <row r="5224" spans="1:17" x14ac:dyDescent="0.25">
      <c r="A5224" t="s">
        <v>62</v>
      </c>
      <c r="B5224" t="s">
        <v>14</v>
      </c>
      <c r="C5224" t="s">
        <v>18</v>
      </c>
      <c r="D5224" t="s">
        <v>23</v>
      </c>
      <c r="E5224" s="14">
        <v>14050.220056000002</v>
      </c>
      <c r="F5224" s="14">
        <v>58707.431991999998</v>
      </c>
      <c r="G5224" s="13">
        <v>0.23932608835478633</v>
      </c>
      <c r="H5224" s="12">
        <v>-6068065.3399999999</v>
      </c>
      <c r="I5224" s="12">
        <v>-1.4522463417034566</v>
      </c>
      <c r="J5224" t="s">
        <v>26</v>
      </c>
      <c r="K5224" s="14">
        <v>3118.1899520000002</v>
      </c>
      <c r="L5224" s="14">
        <v>14050.220056000002</v>
      </c>
      <c r="M5224" s="13">
        <v>0.22193175192785747</v>
      </c>
      <c r="N5224" s="12">
        <v>-0.32229957484507005</v>
      </c>
      <c r="O5224" s="2">
        <f>DATE(LEFT(ALT[[#This Row],[DATEMTH]],4),RIGHT(ALT[[#This Row],[DATEMTH]],2),1)</f>
        <v>44197</v>
      </c>
      <c r="P5224" t="str">
        <f>IF(AND(ALT[[#This Row],[DATE]]&gt;=DATE(2023,6,1),ALT[[#This Row],[DATE]]&lt;=DATE(2024,5,31)),"Y","N")</f>
        <v>N</v>
      </c>
      <c r="Q5224" t="str">
        <f>LEFT(ALT[[#This Row],[DATEMTH]],4)</f>
        <v>2021</v>
      </c>
    </row>
    <row r="5225" spans="1:17" x14ac:dyDescent="0.25">
      <c r="A5225" t="s">
        <v>62</v>
      </c>
      <c r="B5225" t="s">
        <v>14</v>
      </c>
      <c r="C5225" t="s">
        <v>18</v>
      </c>
      <c r="D5225" t="s">
        <v>23</v>
      </c>
      <c r="E5225" s="14">
        <v>14050.220056000002</v>
      </c>
      <c r="F5225" s="14">
        <v>58707.431991999998</v>
      </c>
      <c r="G5225" s="13">
        <v>0.23932608835478633</v>
      </c>
      <c r="H5225" s="12">
        <v>-6068065.3399999999</v>
      </c>
      <c r="I5225" s="12">
        <v>-1.4522463417034566</v>
      </c>
      <c r="J5225" t="s">
        <v>24</v>
      </c>
      <c r="K5225" s="14">
        <v>3876.7219399999999</v>
      </c>
      <c r="L5225" s="14">
        <v>14050.220056000002</v>
      </c>
      <c r="M5225" s="13">
        <v>0.27591894821209478</v>
      </c>
      <c r="N5225" s="12">
        <v>-0.40070228314768014</v>
      </c>
      <c r="O5225" s="2">
        <f>DATE(LEFT(ALT[[#This Row],[DATEMTH]],4),RIGHT(ALT[[#This Row],[DATEMTH]],2),1)</f>
        <v>44197</v>
      </c>
      <c r="P5225" t="str">
        <f>IF(AND(ALT[[#This Row],[DATE]]&gt;=DATE(2023,6,1),ALT[[#This Row],[DATE]]&lt;=DATE(2024,5,31)),"Y","N")</f>
        <v>N</v>
      </c>
      <c r="Q5225" t="str">
        <f>LEFT(ALT[[#This Row],[DATEMTH]],4)</f>
        <v>2021</v>
      </c>
    </row>
    <row r="5226" spans="1:17" x14ac:dyDescent="0.25">
      <c r="A5226" t="s">
        <v>62</v>
      </c>
      <c r="B5226" t="s">
        <v>14</v>
      </c>
      <c r="C5226" t="s">
        <v>19</v>
      </c>
      <c r="D5226" t="s">
        <v>23</v>
      </c>
      <c r="E5226" s="14">
        <v>17284.130527999998</v>
      </c>
      <c r="F5226" s="14">
        <v>58707.431991999998</v>
      </c>
      <c r="G5226" s="13">
        <v>0.29441128561636437</v>
      </c>
      <c r="H5226" s="12">
        <v>-6068065.3399999999</v>
      </c>
      <c r="I5226" s="12">
        <v>-1.7865069179535011</v>
      </c>
      <c r="J5226" t="s">
        <v>16</v>
      </c>
      <c r="K5226" s="14">
        <v>5.0295759999999996</v>
      </c>
      <c r="L5226" s="14">
        <v>17284.130527999998</v>
      </c>
      <c r="M5226" s="13">
        <v>2.9099386815276427E-4</v>
      </c>
      <c r="N5226" s="12">
        <v>-5.198625585369624E-4</v>
      </c>
      <c r="O5226" s="2">
        <f>DATE(LEFT(ALT[[#This Row],[DATEMTH]],4),RIGHT(ALT[[#This Row],[DATEMTH]],2),1)</f>
        <v>44197</v>
      </c>
      <c r="P5226" t="str">
        <f>IF(AND(ALT[[#This Row],[DATE]]&gt;=DATE(2023,6,1),ALT[[#This Row],[DATE]]&lt;=DATE(2024,5,31)),"Y","N")</f>
        <v>N</v>
      </c>
      <c r="Q5226" t="str">
        <f>LEFT(ALT[[#This Row],[DATEMTH]],4)</f>
        <v>2021</v>
      </c>
    </row>
    <row r="5227" spans="1:17" x14ac:dyDescent="0.25">
      <c r="A5227" t="s">
        <v>62</v>
      </c>
      <c r="B5227" t="s">
        <v>14</v>
      </c>
      <c r="C5227" t="s">
        <v>19</v>
      </c>
      <c r="D5227" t="s">
        <v>23</v>
      </c>
      <c r="E5227" s="14">
        <v>17284.130527999998</v>
      </c>
      <c r="F5227" s="14">
        <v>58707.431991999998</v>
      </c>
      <c r="G5227" s="13">
        <v>0.29441128561636437</v>
      </c>
      <c r="H5227" s="12">
        <v>-6068065.3399999999</v>
      </c>
      <c r="I5227" s="12">
        <v>-1.7865069179535011</v>
      </c>
      <c r="J5227" t="s">
        <v>25</v>
      </c>
      <c r="K5227" s="14">
        <v>11707.708272</v>
      </c>
      <c r="L5227" s="14">
        <v>17284.130527999998</v>
      </c>
      <c r="M5227" s="13">
        <v>0.67736749922327366</v>
      </c>
      <c r="N5227" s="12">
        <v>-1.2101217233592412</v>
      </c>
      <c r="O5227" s="2">
        <f>DATE(LEFT(ALT[[#This Row],[DATEMTH]],4),RIGHT(ALT[[#This Row],[DATEMTH]],2),1)</f>
        <v>44197</v>
      </c>
      <c r="P5227" t="str">
        <f>IF(AND(ALT[[#This Row],[DATE]]&gt;=DATE(2023,6,1),ALT[[#This Row],[DATE]]&lt;=DATE(2024,5,31)),"Y","N")</f>
        <v>N</v>
      </c>
      <c r="Q5227" t="str">
        <f>LEFT(ALT[[#This Row],[DATEMTH]],4)</f>
        <v>2021</v>
      </c>
    </row>
    <row r="5228" spans="1:17" x14ac:dyDescent="0.25">
      <c r="A5228" t="s">
        <v>62</v>
      </c>
      <c r="B5228" t="s">
        <v>14</v>
      </c>
      <c r="C5228" t="s">
        <v>19</v>
      </c>
      <c r="D5228" t="s">
        <v>23</v>
      </c>
      <c r="E5228" s="14">
        <v>17284.130527999998</v>
      </c>
      <c r="F5228" s="14">
        <v>58707.431991999998</v>
      </c>
      <c r="G5228" s="13">
        <v>0.29441128561636437</v>
      </c>
      <c r="H5228" s="12">
        <v>-6068065.3399999999</v>
      </c>
      <c r="I5228" s="12">
        <v>-1.7865069179535011</v>
      </c>
      <c r="J5228" t="s">
        <v>26</v>
      </c>
      <c r="K5228" s="14">
        <v>436.17742800000002</v>
      </c>
      <c r="L5228" s="14">
        <v>17284.130527999998</v>
      </c>
      <c r="M5228" s="13">
        <v>2.5235717081249762E-2</v>
      </c>
      <c r="N5228" s="12">
        <v>-4.5083783145170038E-2</v>
      </c>
      <c r="O5228" s="2">
        <f>DATE(LEFT(ALT[[#This Row],[DATEMTH]],4),RIGHT(ALT[[#This Row],[DATEMTH]],2),1)</f>
        <v>44197</v>
      </c>
      <c r="P5228" t="str">
        <f>IF(AND(ALT[[#This Row],[DATE]]&gt;=DATE(2023,6,1),ALT[[#This Row],[DATE]]&lt;=DATE(2024,5,31)),"Y","N")</f>
        <v>N</v>
      </c>
      <c r="Q5228" t="str">
        <f>LEFT(ALT[[#This Row],[DATEMTH]],4)</f>
        <v>2021</v>
      </c>
    </row>
    <row r="5229" spans="1:17" x14ac:dyDescent="0.25">
      <c r="A5229" t="s">
        <v>62</v>
      </c>
      <c r="B5229" t="s">
        <v>14</v>
      </c>
      <c r="C5229" t="s">
        <v>19</v>
      </c>
      <c r="D5229" t="s">
        <v>23</v>
      </c>
      <c r="E5229" s="14">
        <v>17284.130527999998</v>
      </c>
      <c r="F5229" s="14">
        <v>58707.431991999998</v>
      </c>
      <c r="G5229" s="13">
        <v>0.29441128561636437</v>
      </c>
      <c r="H5229" s="12">
        <v>-6068065.3399999999</v>
      </c>
      <c r="I5229" s="12">
        <v>-1.7865069179535011</v>
      </c>
      <c r="J5229" t="s">
        <v>24</v>
      </c>
      <c r="K5229" s="14">
        <v>5135.215252</v>
      </c>
      <c r="L5229" s="14">
        <v>17284.130527999998</v>
      </c>
      <c r="M5229" s="13">
        <v>0.29710578982732389</v>
      </c>
      <c r="N5229" s="12">
        <v>-0.53078154889055307</v>
      </c>
      <c r="O5229" s="2">
        <f>DATE(LEFT(ALT[[#This Row],[DATEMTH]],4),RIGHT(ALT[[#This Row],[DATEMTH]],2),1)</f>
        <v>44197</v>
      </c>
      <c r="P5229" t="str">
        <f>IF(AND(ALT[[#This Row],[DATE]]&gt;=DATE(2023,6,1),ALT[[#This Row],[DATE]]&lt;=DATE(2024,5,31)),"Y","N")</f>
        <v>N</v>
      </c>
      <c r="Q5229" t="str">
        <f>LEFT(ALT[[#This Row],[DATEMTH]],4)</f>
        <v>2021</v>
      </c>
    </row>
    <row r="5230" spans="1:17" x14ac:dyDescent="0.25">
      <c r="A5230" t="s">
        <v>62</v>
      </c>
      <c r="B5230" t="s">
        <v>14</v>
      </c>
      <c r="C5230" t="s">
        <v>20</v>
      </c>
      <c r="D5230" t="s">
        <v>23</v>
      </c>
      <c r="E5230" s="14">
        <v>17849.277496000002</v>
      </c>
      <c r="F5230" s="14">
        <v>58707.431991999998</v>
      </c>
      <c r="G5230" s="13">
        <v>0.3040377834689193</v>
      </c>
      <c r="H5230" s="12">
        <v>-6068065.3399999999</v>
      </c>
      <c r="I5230" s="12">
        <v>-1.8449211359181741</v>
      </c>
      <c r="J5230" t="s">
        <v>16</v>
      </c>
      <c r="K5230" s="14">
        <v>5224.1875879999998</v>
      </c>
      <c r="L5230" s="14">
        <v>17849.277496000002</v>
      </c>
      <c r="M5230" s="13">
        <v>0.29268342033288086</v>
      </c>
      <c r="N5230" s="12">
        <v>-0.539977828304955</v>
      </c>
      <c r="O5230" s="2">
        <f>DATE(LEFT(ALT[[#This Row],[DATEMTH]],4),RIGHT(ALT[[#This Row],[DATEMTH]],2),1)</f>
        <v>44197</v>
      </c>
      <c r="P5230" t="str">
        <f>IF(AND(ALT[[#This Row],[DATE]]&gt;=DATE(2023,6,1),ALT[[#This Row],[DATE]]&lt;=DATE(2024,5,31)),"Y","N")</f>
        <v>N</v>
      </c>
      <c r="Q5230" t="str">
        <f>LEFT(ALT[[#This Row],[DATEMTH]],4)</f>
        <v>2021</v>
      </c>
    </row>
    <row r="5231" spans="1:17" x14ac:dyDescent="0.25">
      <c r="A5231" t="s">
        <v>62</v>
      </c>
      <c r="B5231" t="s">
        <v>14</v>
      </c>
      <c r="C5231" t="s">
        <v>20</v>
      </c>
      <c r="D5231" t="s">
        <v>23</v>
      </c>
      <c r="E5231" s="14">
        <v>17849.277496000002</v>
      </c>
      <c r="F5231" s="14">
        <v>58707.431991999998</v>
      </c>
      <c r="G5231" s="13">
        <v>0.3040377834689193</v>
      </c>
      <c r="H5231" s="12">
        <v>-6068065.3399999999</v>
      </c>
      <c r="I5231" s="12">
        <v>-1.8449211359181741</v>
      </c>
      <c r="J5231" t="s">
        <v>26</v>
      </c>
      <c r="K5231" s="14">
        <v>1282.7768719999997</v>
      </c>
      <c r="L5231" s="14">
        <v>17849.277496000002</v>
      </c>
      <c r="M5231" s="13">
        <v>7.1867159457152718E-2</v>
      </c>
      <c r="N5231" s="12">
        <v>-0.13258924146090273</v>
      </c>
      <c r="O5231" s="2">
        <f>DATE(LEFT(ALT[[#This Row],[DATEMTH]],4),RIGHT(ALT[[#This Row],[DATEMTH]],2),1)</f>
        <v>44197</v>
      </c>
      <c r="P5231" t="str">
        <f>IF(AND(ALT[[#This Row],[DATE]]&gt;=DATE(2023,6,1),ALT[[#This Row],[DATE]]&lt;=DATE(2024,5,31)),"Y","N")</f>
        <v>N</v>
      </c>
      <c r="Q5231" t="str">
        <f>LEFT(ALT[[#This Row],[DATEMTH]],4)</f>
        <v>2021</v>
      </c>
    </row>
    <row r="5232" spans="1:17" x14ac:dyDescent="0.25">
      <c r="A5232" t="s">
        <v>62</v>
      </c>
      <c r="B5232" t="s">
        <v>14</v>
      </c>
      <c r="C5232" t="s">
        <v>20</v>
      </c>
      <c r="D5232" t="s">
        <v>23</v>
      </c>
      <c r="E5232" s="14">
        <v>17849.277496000002</v>
      </c>
      <c r="F5232" s="14">
        <v>58707.431991999998</v>
      </c>
      <c r="G5232" s="13">
        <v>0.3040377834689193</v>
      </c>
      <c r="H5232" s="12">
        <v>-6068065.3399999999</v>
      </c>
      <c r="I5232" s="12">
        <v>-1.8449211359181741</v>
      </c>
      <c r="J5232" t="s">
        <v>25</v>
      </c>
      <c r="K5232" s="14">
        <v>2763.8643760000009</v>
      </c>
      <c r="L5232" s="14">
        <v>17849.277496000002</v>
      </c>
      <c r="M5232" s="13">
        <v>0.15484460794670143</v>
      </c>
      <c r="N5232" s="12">
        <v>-0.28567608998383276</v>
      </c>
      <c r="O5232" s="2">
        <f>DATE(LEFT(ALT[[#This Row],[DATEMTH]],4),RIGHT(ALT[[#This Row],[DATEMTH]],2),1)</f>
        <v>44197</v>
      </c>
      <c r="P5232" t="str">
        <f>IF(AND(ALT[[#This Row],[DATE]]&gt;=DATE(2023,6,1),ALT[[#This Row],[DATE]]&lt;=DATE(2024,5,31)),"Y","N")</f>
        <v>N</v>
      </c>
      <c r="Q5232" t="str">
        <f>LEFT(ALT[[#This Row],[DATEMTH]],4)</f>
        <v>2021</v>
      </c>
    </row>
    <row r="5233" spans="1:17" x14ac:dyDescent="0.25">
      <c r="A5233" t="s">
        <v>62</v>
      </c>
      <c r="B5233" t="s">
        <v>14</v>
      </c>
      <c r="C5233" t="s">
        <v>20</v>
      </c>
      <c r="D5233" t="s">
        <v>23</v>
      </c>
      <c r="E5233" s="14">
        <v>17849.277496000002</v>
      </c>
      <c r="F5233" s="14">
        <v>58707.431991999998</v>
      </c>
      <c r="G5233" s="13">
        <v>0.3040377834689193</v>
      </c>
      <c r="H5233" s="12">
        <v>-6068065.3399999999</v>
      </c>
      <c r="I5233" s="12">
        <v>-1.8449211359181741</v>
      </c>
      <c r="J5233" t="s">
        <v>24</v>
      </c>
      <c r="K5233" s="14">
        <v>8578.4486600000018</v>
      </c>
      <c r="L5233" s="14">
        <v>17849.277496000002</v>
      </c>
      <c r="M5233" s="13">
        <v>0.48060481226326501</v>
      </c>
      <c r="N5233" s="12">
        <v>-0.88667797616848365</v>
      </c>
      <c r="O5233" s="2">
        <f>DATE(LEFT(ALT[[#This Row],[DATEMTH]],4),RIGHT(ALT[[#This Row],[DATEMTH]],2),1)</f>
        <v>44197</v>
      </c>
      <c r="P5233" t="str">
        <f>IF(AND(ALT[[#This Row],[DATE]]&gt;=DATE(2023,6,1),ALT[[#This Row],[DATE]]&lt;=DATE(2024,5,31)),"Y","N")</f>
        <v>N</v>
      </c>
      <c r="Q5233" t="str">
        <f>LEFT(ALT[[#This Row],[DATEMTH]],4)</f>
        <v>2021</v>
      </c>
    </row>
    <row r="5234" spans="1:17" x14ac:dyDescent="0.25">
      <c r="A5234" t="s">
        <v>62</v>
      </c>
      <c r="B5234" t="s">
        <v>110</v>
      </c>
      <c r="C5234" t="s">
        <v>15</v>
      </c>
      <c r="D5234" t="s">
        <v>22</v>
      </c>
      <c r="E5234" s="14">
        <v>3671390.6057260022</v>
      </c>
      <c r="F5234" s="14">
        <v>21931430.275032997</v>
      </c>
      <c r="G5234" s="13">
        <v>0.16740315427150038</v>
      </c>
      <c r="H5234" s="12">
        <v>-14923589.720000001</v>
      </c>
      <c r="I5234" s="12">
        <v>-2.4982559921817376</v>
      </c>
      <c r="J5234" t="s">
        <v>24</v>
      </c>
      <c r="K5234" s="14">
        <v>1669304.9659819987</v>
      </c>
      <c r="L5234" s="14">
        <v>3671390.6057259995</v>
      </c>
      <c r="M5234" s="13">
        <v>0.45467920612383378</v>
      </c>
      <c r="N5234" s="12">
        <v>-1.1359050512193032</v>
      </c>
      <c r="O5234" s="2">
        <f>DATE(LEFT(ALT[[#This Row],[DATEMTH]],4),RIGHT(ALT[[#This Row],[DATEMTH]],2),1)</f>
        <v>44197</v>
      </c>
      <c r="P5234" t="str">
        <f>IF(AND(ALT[[#This Row],[DATE]]&gt;=DATE(2023,6,1),ALT[[#This Row],[DATE]]&lt;=DATE(2024,5,31)),"Y","N")</f>
        <v>N</v>
      </c>
      <c r="Q5234" t="str">
        <f>LEFT(ALT[[#This Row],[DATEMTH]],4)</f>
        <v>2021</v>
      </c>
    </row>
    <row r="5235" spans="1:17" x14ac:dyDescent="0.25">
      <c r="A5235" t="s">
        <v>62</v>
      </c>
      <c r="B5235" t="s">
        <v>110</v>
      </c>
      <c r="C5235" t="s">
        <v>15</v>
      </c>
      <c r="D5235" t="s">
        <v>22</v>
      </c>
      <c r="E5235" s="14">
        <v>3671390.6057260022</v>
      </c>
      <c r="F5235" s="14">
        <v>21931430.275032997</v>
      </c>
      <c r="G5235" s="13">
        <v>0.16740315427150038</v>
      </c>
      <c r="H5235" s="12">
        <v>-14923589.720000001</v>
      </c>
      <c r="I5235" s="12">
        <v>-2.4982559921817376</v>
      </c>
      <c r="J5235" t="s">
        <v>26</v>
      </c>
      <c r="K5235" s="14">
        <v>466313.45683999971</v>
      </c>
      <c r="L5235" s="14">
        <v>3671390.6057259995</v>
      </c>
      <c r="M5235" s="13">
        <v>0.12701276080859517</v>
      </c>
      <c r="N5235" s="12">
        <v>-0.31731039077361861</v>
      </c>
      <c r="O5235" s="2">
        <f>DATE(LEFT(ALT[[#This Row],[DATEMTH]],4),RIGHT(ALT[[#This Row],[DATEMTH]],2),1)</f>
        <v>44197</v>
      </c>
      <c r="P5235" t="str">
        <f>IF(AND(ALT[[#This Row],[DATE]]&gt;=DATE(2023,6,1),ALT[[#This Row],[DATE]]&lt;=DATE(2024,5,31)),"Y","N")</f>
        <v>N</v>
      </c>
      <c r="Q5235" t="str">
        <f>LEFT(ALT[[#This Row],[DATEMTH]],4)</f>
        <v>2021</v>
      </c>
    </row>
    <row r="5236" spans="1:17" x14ac:dyDescent="0.25">
      <c r="A5236" t="s">
        <v>62</v>
      </c>
      <c r="B5236" t="s">
        <v>110</v>
      </c>
      <c r="C5236" t="s">
        <v>15</v>
      </c>
      <c r="D5236" t="s">
        <v>22</v>
      </c>
      <c r="E5236" s="14">
        <v>3671390.6057260022</v>
      </c>
      <c r="F5236" s="14">
        <v>21931430.275032997</v>
      </c>
      <c r="G5236" s="13">
        <v>0.16740315427150038</v>
      </c>
      <c r="H5236" s="12">
        <v>-14923589.720000001</v>
      </c>
      <c r="I5236" s="12">
        <v>-2.4982559921817376</v>
      </c>
      <c r="J5236" t="s">
        <v>16</v>
      </c>
      <c r="K5236" s="14">
        <v>1084165.583644001</v>
      </c>
      <c r="L5236" s="14">
        <v>3671390.6057259995</v>
      </c>
      <c r="M5236" s="13">
        <v>0.29530107255629712</v>
      </c>
      <c r="N5236" s="12">
        <v>-0.73773767401146328</v>
      </c>
      <c r="O5236" s="2">
        <f>DATE(LEFT(ALT[[#This Row],[DATEMTH]],4),RIGHT(ALT[[#This Row],[DATEMTH]],2),1)</f>
        <v>44197</v>
      </c>
      <c r="P5236" t="str">
        <f>IF(AND(ALT[[#This Row],[DATE]]&gt;=DATE(2023,6,1),ALT[[#This Row],[DATE]]&lt;=DATE(2024,5,31)),"Y","N")</f>
        <v>N</v>
      </c>
      <c r="Q5236" t="str">
        <f>LEFT(ALT[[#This Row],[DATEMTH]],4)</f>
        <v>2021</v>
      </c>
    </row>
    <row r="5237" spans="1:17" x14ac:dyDescent="0.25">
      <c r="A5237" t="s">
        <v>62</v>
      </c>
      <c r="B5237" t="s">
        <v>110</v>
      </c>
      <c r="C5237" t="s">
        <v>15</v>
      </c>
      <c r="D5237" t="s">
        <v>22</v>
      </c>
      <c r="E5237" s="14">
        <v>3671390.6057260022</v>
      </c>
      <c r="F5237" s="14">
        <v>21931430.275032997</v>
      </c>
      <c r="G5237" s="13">
        <v>0.16740315427150038</v>
      </c>
      <c r="H5237" s="12">
        <v>-14923589.720000001</v>
      </c>
      <c r="I5237" s="12">
        <v>-2.4982559921817376</v>
      </c>
      <c r="J5237" t="s">
        <v>25</v>
      </c>
      <c r="K5237" s="14">
        <v>451606.59925999999</v>
      </c>
      <c r="L5237" s="14">
        <v>3671390.6057259995</v>
      </c>
      <c r="M5237" s="13">
        <v>0.1230069605112739</v>
      </c>
      <c r="N5237" s="12">
        <v>-0.30730287617735236</v>
      </c>
      <c r="O5237" s="2">
        <f>DATE(LEFT(ALT[[#This Row],[DATEMTH]],4),RIGHT(ALT[[#This Row],[DATEMTH]],2),1)</f>
        <v>44197</v>
      </c>
      <c r="P5237" t="str">
        <f>IF(AND(ALT[[#This Row],[DATE]]&gt;=DATE(2023,6,1),ALT[[#This Row],[DATE]]&lt;=DATE(2024,5,31)),"Y","N")</f>
        <v>N</v>
      </c>
      <c r="Q5237" t="str">
        <f>LEFT(ALT[[#This Row],[DATEMTH]],4)</f>
        <v>2021</v>
      </c>
    </row>
    <row r="5238" spans="1:17" x14ac:dyDescent="0.25">
      <c r="A5238" t="s">
        <v>62</v>
      </c>
      <c r="B5238" t="s">
        <v>110</v>
      </c>
      <c r="C5238" t="s">
        <v>18</v>
      </c>
      <c r="D5238" t="s">
        <v>22</v>
      </c>
      <c r="E5238" s="14">
        <v>6808216.3871340007</v>
      </c>
      <c r="F5238" s="14">
        <v>21931430.275032997</v>
      </c>
      <c r="G5238" s="13">
        <v>0.310431937258764</v>
      </c>
      <c r="H5238" s="12">
        <v>-14923589.720000001</v>
      </c>
      <c r="I5238" s="12">
        <v>-4.6327588676345757</v>
      </c>
      <c r="J5238" t="s">
        <v>24</v>
      </c>
      <c r="K5238" s="14">
        <v>1722609.8060220005</v>
      </c>
      <c r="L5238" s="14">
        <v>6808216.3871340025</v>
      </c>
      <c r="M5238" s="13">
        <v>0.25301925028078509</v>
      </c>
      <c r="N5238" s="12">
        <v>-1.1721771754205592</v>
      </c>
      <c r="O5238" s="2">
        <f>DATE(LEFT(ALT[[#This Row],[DATEMTH]],4),RIGHT(ALT[[#This Row],[DATEMTH]],2),1)</f>
        <v>44197</v>
      </c>
      <c r="P5238" t="str">
        <f>IF(AND(ALT[[#This Row],[DATE]]&gt;=DATE(2023,6,1),ALT[[#This Row],[DATE]]&lt;=DATE(2024,5,31)),"Y","N")</f>
        <v>N</v>
      </c>
      <c r="Q5238" t="str">
        <f>LEFT(ALT[[#This Row],[DATEMTH]],4)</f>
        <v>2021</v>
      </c>
    </row>
    <row r="5239" spans="1:17" x14ac:dyDescent="0.25">
      <c r="A5239" t="s">
        <v>62</v>
      </c>
      <c r="B5239" t="s">
        <v>110</v>
      </c>
      <c r="C5239" t="s">
        <v>18</v>
      </c>
      <c r="D5239" t="s">
        <v>22</v>
      </c>
      <c r="E5239" s="14">
        <v>6808216.3871340007</v>
      </c>
      <c r="F5239" s="14">
        <v>21931430.275032997</v>
      </c>
      <c r="G5239" s="13">
        <v>0.310431937258764</v>
      </c>
      <c r="H5239" s="12">
        <v>-14923589.720000001</v>
      </c>
      <c r="I5239" s="12">
        <v>-4.6327588676345757</v>
      </c>
      <c r="J5239" t="s">
        <v>26</v>
      </c>
      <c r="K5239" s="14">
        <v>1635194.3250250013</v>
      </c>
      <c r="L5239" s="14">
        <v>6808216.3871340025</v>
      </c>
      <c r="M5239" s="13">
        <v>0.24017954660124358</v>
      </c>
      <c r="N5239" s="12">
        <v>-1.1126939243413629</v>
      </c>
      <c r="O5239" s="2">
        <f>DATE(LEFT(ALT[[#This Row],[DATEMTH]],4),RIGHT(ALT[[#This Row],[DATEMTH]],2),1)</f>
        <v>44197</v>
      </c>
      <c r="P5239" t="str">
        <f>IF(AND(ALT[[#This Row],[DATE]]&gt;=DATE(2023,6,1),ALT[[#This Row],[DATE]]&lt;=DATE(2024,5,31)),"Y","N")</f>
        <v>N</v>
      </c>
      <c r="Q5239" t="str">
        <f>LEFT(ALT[[#This Row],[DATEMTH]],4)</f>
        <v>2021</v>
      </c>
    </row>
    <row r="5240" spans="1:17" x14ac:dyDescent="0.25">
      <c r="A5240" t="s">
        <v>62</v>
      </c>
      <c r="B5240" t="s">
        <v>110</v>
      </c>
      <c r="C5240" t="s">
        <v>18</v>
      </c>
      <c r="D5240" t="s">
        <v>22</v>
      </c>
      <c r="E5240" s="14">
        <v>6808216.3871340007</v>
      </c>
      <c r="F5240" s="14">
        <v>21931430.275032997</v>
      </c>
      <c r="G5240" s="13">
        <v>0.310431937258764</v>
      </c>
      <c r="H5240" s="12">
        <v>-14923589.720000001</v>
      </c>
      <c r="I5240" s="12">
        <v>-4.6327588676345757</v>
      </c>
      <c r="J5240" t="s">
        <v>16</v>
      </c>
      <c r="K5240" s="14">
        <v>2823048.5047430005</v>
      </c>
      <c r="L5240" s="14">
        <v>6808216.3871340025</v>
      </c>
      <c r="M5240" s="13">
        <v>0.41465316967273941</v>
      </c>
      <c r="N5240" s="12">
        <v>-1.9209881487941678</v>
      </c>
      <c r="O5240" s="2">
        <f>DATE(LEFT(ALT[[#This Row],[DATEMTH]],4),RIGHT(ALT[[#This Row],[DATEMTH]],2),1)</f>
        <v>44197</v>
      </c>
      <c r="P5240" t="str">
        <f>IF(AND(ALT[[#This Row],[DATE]]&gt;=DATE(2023,6,1),ALT[[#This Row],[DATE]]&lt;=DATE(2024,5,31)),"Y","N")</f>
        <v>N</v>
      </c>
      <c r="Q5240" t="str">
        <f>LEFT(ALT[[#This Row],[DATEMTH]],4)</f>
        <v>2021</v>
      </c>
    </row>
    <row r="5241" spans="1:17" x14ac:dyDescent="0.25">
      <c r="A5241" t="s">
        <v>62</v>
      </c>
      <c r="B5241" t="s">
        <v>110</v>
      </c>
      <c r="C5241" t="s">
        <v>18</v>
      </c>
      <c r="D5241" t="s">
        <v>22</v>
      </c>
      <c r="E5241" s="14">
        <v>6808216.3871340007</v>
      </c>
      <c r="F5241" s="14">
        <v>21931430.275032997</v>
      </c>
      <c r="G5241" s="13">
        <v>0.310431937258764</v>
      </c>
      <c r="H5241" s="12">
        <v>-14923589.720000001</v>
      </c>
      <c r="I5241" s="12">
        <v>-4.6327588676345757</v>
      </c>
      <c r="J5241" t="s">
        <v>25</v>
      </c>
      <c r="K5241" s="14">
        <v>627363.75134400011</v>
      </c>
      <c r="L5241" s="14">
        <v>6808216.3871340025</v>
      </c>
      <c r="M5241" s="13">
        <v>9.2148033445231925E-2</v>
      </c>
      <c r="N5241" s="12">
        <v>-0.42689961907848567</v>
      </c>
      <c r="O5241" s="2">
        <f>DATE(LEFT(ALT[[#This Row],[DATEMTH]],4),RIGHT(ALT[[#This Row],[DATEMTH]],2),1)</f>
        <v>44197</v>
      </c>
      <c r="P5241" t="str">
        <f>IF(AND(ALT[[#This Row],[DATE]]&gt;=DATE(2023,6,1),ALT[[#This Row],[DATE]]&lt;=DATE(2024,5,31)),"Y","N")</f>
        <v>N</v>
      </c>
      <c r="Q5241" t="str">
        <f>LEFT(ALT[[#This Row],[DATEMTH]],4)</f>
        <v>2021</v>
      </c>
    </row>
    <row r="5242" spans="1:17" x14ac:dyDescent="0.25">
      <c r="A5242" t="s">
        <v>62</v>
      </c>
      <c r="B5242" t="s">
        <v>110</v>
      </c>
      <c r="C5242" t="s">
        <v>19</v>
      </c>
      <c r="D5242" t="s">
        <v>22</v>
      </c>
      <c r="E5242" s="14">
        <v>5820210.5623949971</v>
      </c>
      <c r="F5242" s="14">
        <v>21931430.275032997</v>
      </c>
      <c r="G5242" s="13">
        <v>0.26538217021900273</v>
      </c>
      <c r="H5242" s="12">
        <v>-14923589.720000001</v>
      </c>
      <c r="I5242" s="12">
        <v>-3.9604546273515999</v>
      </c>
      <c r="J5242" t="s">
        <v>16</v>
      </c>
      <c r="K5242" s="14">
        <v>1900.9325920000001</v>
      </c>
      <c r="L5242" s="14">
        <v>5820210.5623950018</v>
      </c>
      <c r="M5242" s="13">
        <v>3.2660890385686857E-4</v>
      </c>
      <c r="N5242" s="12">
        <v>-1.2935197446141689E-3</v>
      </c>
      <c r="O5242" s="2">
        <f>DATE(LEFT(ALT[[#This Row],[DATEMTH]],4),RIGHT(ALT[[#This Row],[DATEMTH]],2),1)</f>
        <v>44197</v>
      </c>
      <c r="P5242" t="str">
        <f>IF(AND(ALT[[#This Row],[DATE]]&gt;=DATE(2023,6,1),ALT[[#This Row],[DATE]]&lt;=DATE(2024,5,31)),"Y","N")</f>
        <v>N</v>
      </c>
      <c r="Q5242" t="str">
        <f>LEFT(ALT[[#This Row],[DATEMTH]],4)</f>
        <v>2021</v>
      </c>
    </row>
    <row r="5243" spans="1:17" x14ac:dyDescent="0.25">
      <c r="A5243" t="s">
        <v>62</v>
      </c>
      <c r="B5243" t="s">
        <v>110</v>
      </c>
      <c r="C5243" t="s">
        <v>19</v>
      </c>
      <c r="D5243" t="s">
        <v>22</v>
      </c>
      <c r="E5243" s="14">
        <v>5820210.5623949971</v>
      </c>
      <c r="F5243" s="14">
        <v>21931430.275032997</v>
      </c>
      <c r="G5243" s="13">
        <v>0.26538217021900273</v>
      </c>
      <c r="H5243" s="12">
        <v>-14923589.720000001</v>
      </c>
      <c r="I5243" s="12">
        <v>-3.9604546273515999</v>
      </c>
      <c r="J5243" t="s">
        <v>26</v>
      </c>
      <c r="K5243" s="14">
        <v>173122.63747799999</v>
      </c>
      <c r="L5243" s="14">
        <v>5820210.5623950018</v>
      </c>
      <c r="M5243" s="13">
        <v>2.9745081491821573E-2</v>
      </c>
      <c r="N5243" s="12">
        <v>-0.11780404563523518</v>
      </c>
      <c r="O5243" s="2">
        <f>DATE(LEFT(ALT[[#This Row],[DATEMTH]],4),RIGHT(ALT[[#This Row],[DATEMTH]],2),1)</f>
        <v>44197</v>
      </c>
      <c r="P5243" t="str">
        <f>IF(AND(ALT[[#This Row],[DATE]]&gt;=DATE(2023,6,1),ALT[[#This Row],[DATE]]&lt;=DATE(2024,5,31)),"Y","N")</f>
        <v>N</v>
      </c>
      <c r="Q5243" t="str">
        <f>LEFT(ALT[[#This Row],[DATEMTH]],4)</f>
        <v>2021</v>
      </c>
    </row>
    <row r="5244" spans="1:17" x14ac:dyDescent="0.25">
      <c r="A5244" t="s">
        <v>62</v>
      </c>
      <c r="B5244" t="s">
        <v>110</v>
      </c>
      <c r="C5244" t="s">
        <v>19</v>
      </c>
      <c r="D5244" t="s">
        <v>22</v>
      </c>
      <c r="E5244" s="14">
        <v>5820210.5623949971</v>
      </c>
      <c r="F5244" s="14">
        <v>21931430.275032997</v>
      </c>
      <c r="G5244" s="13">
        <v>0.26538217021900273</v>
      </c>
      <c r="H5244" s="12">
        <v>-14923589.720000001</v>
      </c>
      <c r="I5244" s="12">
        <v>-3.9604546273515999</v>
      </c>
      <c r="J5244" t="s">
        <v>25</v>
      </c>
      <c r="K5244" s="14">
        <v>3856979.4042920009</v>
      </c>
      <c r="L5244" s="14">
        <v>5820210.5623950018</v>
      </c>
      <c r="M5244" s="13">
        <v>0.66268726241836584</v>
      </c>
      <c r="N5244" s="12">
        <v>-2.624542834931781</v>
      </c>
      <c r="O5244" s="2">
        <f>DATE(LEFT(ALT[[#This Row],[DATEMTH]],4),RIGHT(ALT[[#This Row],[DATEMTH]],2),1)</f>
        <v>44197</v>
      </c>
      <c r="P5244" t="str">
        <f>IF(AND(ALT[[#This Row],[DATE]]&gt;=DATE(2023,6,1),ALT[[#This Row],[DATE]]&lt;=DATE(2024,5,31)),"Y","N")</f>
        <v>N</v>
      </c>
      <c r="Q5244" t="str">
        <f>LEFT(ALT[[#This Row],[DATEMTH]],4)</f>
        <v>2021</v>
      </c>
    </row>
    <row r="5245" spans="1:17" x14ac:dyDescent="0.25">
      <c r="A5245" t="s">
        <v>62</v>
      </c>
      <c r="B5245" t="s">
        <v>110</v>
      </c>
      <c r="C5245" t="s">
        <v>19</v>
      </c>
      <c r="D5245" t="s">
        <v>22</v>
      </c>
      <c r="E5245" s="14">
        <v>5820210.5623949971</v>
      </c>
      <c r="F5245" s="14">
        <v>21931430.275032997</v>
      </c>
      <c r="G5245" s="13">
        <v>0.26538217021900273</v>
      </c>
      <c r="H5245" s="12">
        <v>-14923589.720000001</v>
      </c>
      <c r="I5245" s="12">
        <v>-3.9604546273515999</v>
      </c>
      <c r="J5245" t="s">
        <v>24</v>
      </c>
      <c r="K5245" s="14">
        <v>1788207.5880330007</v>
      </c>
      <c r="L5245" s="14">
        <v>5820210.5623950018</v>
      </c>
      <c r="M5245" s="13">
        <v>0.30724104718595574</v>
      </c>
      <c r="N5245" s="12">
        <v>-1.2168142270399698</v>
      </c>
      <c r="O5245" s="2">
        <f>DATE(LEFT(ALT[[#This Row],[DATEMTH]],4),RIGHT(ALT[[#This Row],[DATEMTH]],2),1)</f>
        <v>44197</v>
      </c>
      <c r="P5245" t="str">
        <f>IF(AND(ALT[[#This Row],[DATE]]&gt;=DATE(2023,6,1),ALT[[#This Row],[DATE]]&lt;=DATE(2024,5,31)),"Y","N")</f>
        <v>N</v>
      </c>
      <c r="Q5245" t="str">
        <f>LEFT(ALT[[#This Row],[DATEMTH]],4)</f>
        <v>2021</v>
      </c>
    </row>
    <row r="5246" spans="1:17" x14ac:dyDescent="0.25">
      <c r="A5246" t="s">
        <v>62</v>
      </c>
      <c r="B5246" t="s">
        <v>110</v>
      </c>
      <c r="C5246" t="s">
        <v>20</v>
      </c>
      <c r="D5246" t="s">
        <v>22</v>
      </c>
      <c r="E5246" s="14">
        <v>5631612.7197780041</v>
      </c>
      <c r="F5246" s="14">
        <v>21931430.275032997</v>
      </c>
      <c r="G5246" s="13">
        <v>0.25678273825073322</v>
      </c>
      <c r="H5246" s="12">
        <v>-14923589.720000001</v>
      </c>
      <c r="I5246" s="12">
        <v>-3.8321202328320934</v>
      </c>
      <c r="J5246" t="s">
        <v>24</v>
      </c>
      <c r="K5246" s="14">
        <v>2789815.6318769986</v>
      </c>
      <c r="L5246" s="14">
        <v>5631612.7197779976</v>
      </c>
      <c r="M5246" s="13">
        <v>0.49538485167477481</v>
      </c>
      <c r="N5246" s="12">
        <v>-1.8983743131414301</v>
      </c>
      <c r="O5246" s="2">
        <f>DATE(LEFT(ALT[[#This Row],[DATEMTH]],4),RIGHT(ALT[[#This Row],[DATEMTH]],2),1)</f>
        <v>44197</v>
      </c>
      <c r="P5246" t="str">
        <f>IF(AND(ALT[[#This Row],[DATE]]&gt;=DATE(2023,6,1),ALT[[#This Row],[DATE]]&lt;=DATE(2024,5,31)),"Y","N")</f>
        <v>N</v>
      </c>
      <c r="Q5246" t="str">
        <f>LEFT(ALT[[#This Row],[DATEMTH]],4)</f>
        <v>2021</v>
      </c>
    </row>
    <row r="5247" spans="1:17" x14ac:dyDescent="0.25">
      <c r="A5247" t="s">
        <v>62</v>
      </c>
      <c r="B5247" t="s">
        <v>110</v>
      </c>
      <c r="C5247" t="s">
        <v>20</v>
      </c>
      <c r="D5247" t="s">
        <v>22</v>
      </c>
      <c r="E5247" s="14">
        <v>5631612.7197780041</v>
      </c>
      <c r="F5247" s="14">
        <v>21931430.275032997</v>
      </c>
      <c r="G5247" s="13">
        <v>0.25678273825073322</v>
      </c>
      <c r="H5247" s="12">
        <v>-14923589.720000001</v>
      </c>
      <c r="I5247" s="12">
        <v>-3.8321202328320934</v>
      </c>
      <c r="J5247" t="s">
        <v>26</v>
      </c>
      <c r="K5247" s="14">
        <v>416481.78007499949</v>
      </c>
      <c r="L5247" s="14">
        <v>5631612.7197779976</v>
      </c>
      <c r="M5247" s="13">
        <v>7.3954265109944836E-2</v>
      </c>
      <c r="N5247" s="12">
        <v>-0.28340163563204818</v>
      </c>
      <c r="O5247" s="2">
        <f>DATE(LEFT(ALT[[#This Row],[DATEMTH]],4),RIGHT(ALT[[#This Row],[DATEMTH]],2),1)</f>
        <v>44197</v>
      </c>
      <c r="P5247" t="str">
        <f>IF(AND(ALT[[#This Row],[DATE]]&gt;=DATE(2023,6,1),ALT[[#This Row],[DATE]]&lt;=DATE(2024,5,31)),"Y","N")</f>
        <v>N</v>
      </c>
      <c r="Q5247" t="str">
        <f>LEFT(ALT[[#This Row],[DATEMTH]],4)</f>
        <v>2021</v>
      </c>
    </row>
    <row r="5248" spans="1:17" x14ac:dyDescent="0.25">
      <c r="A5248" t="s">
        <v>62</v>
      </c>
      <c r="B5248" t="s">
        <v>110</v>
      </c>
      <c r="C5248" t="s">
        <v>20</v>
      </c>
      <c r="D5248" t="s">
        <v>22</v>
      </c>
      <c r="E5248" s="14">
        <v>5631612.7197780041</v>
      </c>
      <c r="F5248" s="14">
        <v>21931430.275032997</v>
      </c>
      <c r="G5248" s="13">
        <v>0.25678273825073322</v>
      </c>
      <c r="H5248" s="12">
        <v>-14923589.720000001</v>
      </c>
      <c r="I5248" s="12">
        <v>-3.8321202328320934</v>
      </c>
      <c r="J5248" t="s">
        <v>25</v>
      </c>
      <c r="K5248" s="14">
        <v>771728.12578499923</v>
      </c>
      <c r="L5248" s="14">
        <v>5631612.7197779976</v>
      </c>
      <c r="M5248" s="13">
        <v>0.13703501362491086</v>
      </c>
      <c r="N5248" s="12">
        <v>-0.52513464831844248</v>
      </c>
      <c r="O5248" s="2">
        <f>DATE(LEFT(ALT[[#This Row],[DATEMTH]],4),RIGHT(ALT[[#This Row],[DATEMTH]],2),1)</f>
        <v>44197</v>
      </c>
      <c r="P5248" t="str">
        <f>IF(AND(ALT[[#This Row],[DATE]]&gt;=DATE(2023,6,1),ALT[[#This Row],[DATE]]&lt;=DATE(2024,5,31)),"Y","N")</f>
        <v>N</v>
      </c>
      <c r="Q5248" t="str">
        <f>LEFT(ALT[[#This Row],[DATEMTH]],4)</f>
        <v>2021</v>
      </c>
    </row>
    <row r="5249" spans="1:17" x14ac:dyDescent="0.25">
      <c r="A5249" t="s">
        <v>62</v>
      </c>
      <c r="B5249" t="s">
        <v>110</v>
      </c>
      <c r="C5249" t="s">
        <v>20</v>
      </c>
      <c r="D5249" t="s">
        <v>22</v>
      </c>
      <c r="E5249" s="14">
        <v>5631612.7197780041</v>
      </c>
      <c r="F5249" s="14">
        <v>21931430.275032997</v>
      </c>
      <c r="G5249" s="13">
        <v>0.25678273825073322</v>
      </c>
      <c r="H5249" s="12">
        <v>-14923589.720000001</v>
      </c>
      <c r="I5249" s="12">
        <v>-3.8321202328320934</v>
      </c>
      <c r="J5249" t="s">
        <v>16</v>
      </c>
      <c r="K5249" s="14">
        <v>1653587.1820410003</v>
      </c>
      <c r="L5249" s="14">
        <v>5631612.7197779976</v>
      </c>
      <c r="M5249" s="13">
        <v>0.29362586959036951</v>
      </c>
      <c r="N5249" s="12">
        <v>-1.1252096357401726</v>
      </c>
      <c r="O5249" s="2">
        <f>DATE(LEFT(ALT[[#This Row],[DATEMTH]],4),RIGHT(ALT[[#This Row],[DATEMTH]],2),1)</f>
        <v>44197</v>
      </c>
      <c r="P5249" t="str">
        <f>IF(AND(ALT[[#This Row],[DATE]]&gt;=DATE(2023,6,1),ALT[[#This Row],[DATE]]&lt;=DATE(2024,5,31)),"Y","N")</f>
        <v>N</v>
      </c>
      <c r="Q5249" t="str">
        <f>LEFT(ALT[[#This Row],[DATEMTH]],4)</f>
        <v>2021</v>
      </c>
    </row>
    <row r="5250" spans="1:17" x14ac:dyDescent="0.25">
      <c r="A5250" t="s">
        <v>62</v>
      </c>
      <c r="B5250" t="s">
        <v>110</v>
      </c>
      <c r="C5250" t="s">
        <v>15</v>
      </c>
      <c r="D5250" t="s">
        <v>17</v>
      </c>
      <c r="E5250" s="14">
        <v>3671390.6057260022</v>
      </c>
      <c r="F5250" s="14">
        <v>21931430.275032997</v>
      </c>
      <c r="G5250" s="13">
        <v>0.16740315427150038</v>
      </c>
      <c r="H5250" s="12">
        <v>-44543401.620000005</v>
      </c>
      <c r="I5250" s="12">
        <v>-7.4567059331702605</v>
      </c>
      <c r="J5250" t="s">
        <v>16</v>
      </c>
      <c r="K5250" s="14">
        <v>1084165.583644001</v>
      </c>
      <c r="L5250" s="14">
        <v>3671390.6057259995</v>
      </c>
      <c r="M5250" s="13">
        <v>0.29530107255629712</v>
      </c>
      <c r="N5250" s="12">
        <v>-2.2019732598020823</v>
      </c>
      <c r="O5250" s="2">
        <f>DATE(LEFT(ALT[[#This Row],[DATEMTH]],4),RIGHT(ALT[[#This Row],[DATEMTH]],2),1)</f>
        <v>44197</v>
      </c>
      <c r="P5250" t="str">
        <f>IF(AND(ALT[[#This Row],[DATE]]&gt;=DATE(2023,6,1),ALT[[#This Row],[DATE]]&lt;=DATE(2024,5,31)),"Y","N")</f>
        <v>N</v>
      </c>
      <c r="Q5250" t="str">
        <f>LEFT(ALT[[#This Row],[DATEMTH]],4)</f>
        <v>2021</v>
      </c>
    </row>
    <row r="5251" spans="1:17" x14ac:dyDescent="0.25">
      <c r="A5251" t="s">
        <v>62</v>
      </c>
      <c r="B5251" t="s">
        <v>110</v>
      </c>
      <c r="C5251" t="s">
        <v>15</v>
      </c>
      <c r="D5251" t="s">
        <v>17</v>
      </c>
      <c r="E5251" s="14">
        <v>3671390.6057260022</v>
      </c>
      <c r="F5251" s="14">
        <v>21931430.275032997</v>
      </c>
      <c r="G5251" s="13">
        <v>0.16740315427150038</v>
      </c>
      <c r="H5251" s="12">
        <v>-44543401.620000005</v>
      </c>
      <c r="I5251" s="12">
        <v>-7.4567059331702605</v>
      </c>
      <c r="J5251" t="s">
        <v>25</v>
      </c>
      <c r="K5251" s="14">
        <v>451606.59925999999</v>
      </c>
      <c r="L5251" s="14">
        <v>3671390.6057259995</v>
      </c>
      <c r="M5251" s="13">
        <v>0.1230069605112739</v>
      </c>
      <c r="N5251" s="12">
        <v>-0.91722673226565599</v>
      </c>
      <c r="O5251" s="2">
        <f>DATE(LEFT(ALT[[#This Row],[DATEMTH]],4),RIGHT(ALT[[#This Row],[DATEMTH]],2),1)</f>
        <v>44197</v>
      </c>
      <c r="P5251" t="str">
        <f>IF(AND(ALT[[#This Row],[DATE]]&gt;=DATE(2023,6,1),ALT[[#This Row],[DATE]]&lt;=DATE(2024,5,31)),"Y","N")</f>
        <v>N</v>
      </c>
      <c r="Q5251" t="str">
        <f>LEFT(ALT[[#This Row],[DATEMTH]],4)</f>
        <v>2021</v>
      </c>
    </row>
    <row r="5252" spans="1:17" x14ac:dyDescent="0.25">
      <c r="A5252" t="s">
        <v>62</v>
      </c>
      <c r="B5252" t="s">
        <v>110</v>
      </c>
      <c r="C5252" t="s">
        <v>15</v>
      </c>
      <c r="D5252" t="s">
        <v>17</v>
      </c>
      <c r="E5252" s="14">
        <v>3671390.6057260022</v>
      </c>
      <c r="F5252" s="14">
        <v>21931430.275032997</v>
      </c>
      <c r="G5252" s="13">
        <v>0.16740315427150038</v>
      </c>
      <c r="H5252" s="12">
        <v>-44543401.620000005</v>
      </c>
      <c r="I5252" s="12">
        <v>-7.4567059331702605</v>
      </c>
      <c r="J5252" t="s">
        <v>26</v>
      </c>
      <c r="K5252" s="14">
        <v>466313.45683999971</v>
      </c>
      <c r="L5252" s="14">
        <v>3671390.6057259995</v>
      </c>
      <c r="M5252" s="13">
        <v>0.12701276080859517</v>
      </c>
      <c r="N5252" s="12">
        <v>-0.94709680710978672</v>
      </c>
      <c r="O5252" s="2">
        <f>DATE(LEFT(ALT[[#This Row],[DATEMTH]],4),RIGHT(ALT[[#This Row],[DATEMTH]],2),1)</f>
        <v>44197</v>
      </c>
      <c r="P5252" t="str">
        <f>IF(AND(ALT[[#This Row],[DATE]]&gt;=DATE(2023,6,1),ALT[[#This Row],[DATE]]&lt;=DATE(2024,5,31)),"Y","N")</f>
        <v>N</v>
      </c>
      <c r="Q5252" t="str">
        <f>LEFT(ALT[[#This Row],[DATEMTH]],4)</f>
        <v>2021</v>
      </c>
    </row>
    <row r="5253" spans="1:17" x14ac:dyDescent="0.25">
      <c r="A5253" t="s">
        <v>62</v>
      </c>
      <c r="B5253" t="s">
        <v>110</v>
      </c>
      <c r="C5253" t="s">
        <v>15</v>
      </c>
      <c r="D5253" t="s">
        <v>17</v>
      </c>
      <c r="E5253" s="14">
        <v>3671390.6057260022</v>
      </c>
      <c r="F5253" s="14">
        <v>21931430.275032997</v>
      </c>
      <c r="G5253" s="13">
        <v>0.16740315427150038</v>
      </c>
      <c r="H5253" s="12">
        <v>-44543401.620000005</v>
      </c>
      <c r="I5253" s="12">
        <v>-7.4567059331702605</v>
      </c>
      <c r="J5253" t="s">
        <v>24</v>
      </c>
      <c r="K5253" s="14">
        <v>1669304.9659819987</v>
      </c>
      <c r="L5253" s="14">
        <v>3671390.6057259995</v>
      </c>
      <c r="M5253" s="13">
        <v>0.45467920612383378</v>
      </c>
      <c r="N5253" s="12">
        <v>-3.3904091339927351</v>
      </c>
      <c r="O5253" s="2">
        <f>DATE(LEFT(ALT[[#This Row],[DATEMTH]],4),RIGHT(ALT[[#This Row],[DATEMTH]],2),1)</f>
        <v>44197</v>
      </c>
      <c r="P5253" t="str">
        <f>IF(AND(ALT[[#This Row],[DATE]]&gt;=DATE(2023,6,1),ALT[[#This Row],[DATE]]&lt;=DATE(2024,5,31)),"Y","N")</f>
        <v>N</v>
      </c>
      <c r="Q5253" t="str">
        <f>LEFT(ALT[[#This Row],[DATEMTH]],4)</f>
        <v>2021</v>
      </c>
    </row>
    <row r="5254" spans="1:17" x14ac:dyDescent="0.25">
      <c r="A5254" t="s">
        <v>62</v>
      </c>
      <c r="B5254" t="s">
        <v>110</v>
      </c>
      <c r="C5254" t="s">
        <v>18</v>
      </c>
      <c r="D5254" t="s">
        <v>17</v>
      </c>
      <c r="E5254" s="14">
        <v>6808216.3871340007</v>
      </c>
      <c r="F5254" s="14">
        <v>21931430.275032997</v>
      </c>
      <c r="G5254" s="13">
        <v>0.310431937258764</v>
      </c>
      <c r="H5254" s="12">
        <v>-44543401.620000005</v>
      </c>
      <c r="I5254" s="12">
        <v>-13.827694456991768</v>
      </c>
      <c r="J5254" t="s">
        <v>24</v>
      </c>
      <c r="K5254" s="14">
        <v>1722609.8060220005</v>
      </c>
      <c r="L5254" s="14">
        <v>6808216.3871340025</v>
      </c>
      <c r="M5254" s="13">
        <v>0.25301925028078509</v>
      </c>
      <c r="N5254" s="12">
        <v>-3.498672884619825</v>
      </c>
      <c r="O5254" s="2">
        <f>DATE(LEFT(ALT[[#This Row],[DATEMTH]],4),RIGHT(ALT[[#This Row],[DATEMTH]],2),1)</f>
        <v>44197</v>
      </c>
      <c r="P5254" t="str">
        <f>IF(AND(ALT[[#This Row],[DATE]]&gt;=DATE(2023,6,1),ALT[[#This Row],[DATE]]&lt;=DATE(2024,5,31)),"Y","N")</f>
        <v>N</v>
      </c>
      <c r="Q5254" t="str">
        <f>LEFT(ALT[[#This Row],[DATEMTH]],4)</f>
        <v>2021</v>
      </c>
    </row>
    <row r="5255" spans="1:17" x14ac:dyDescent="0.25">
      <c r="A5255" t="s">
        <v>62</v>
      </c>
      <c r="B5255" t="s">
        <v>110</v>
      </c>
      <c r="C5255" t="s">
        <v>18</v>
      </c>
      <c r="D5255" t="s">
        <v>17</v>
      </c>
      <c r="E5255" s="14">
        <v>6808216.3871340007</v>
      </c>
      <c r="F5255" s="14">
        <v>21931430.275032997</v>
      </c>
      <c r="G5255" s="13">
        <v>0.310431937258764</v>
      </c>
      <c r="H5255" s="12">
        <v>-44543401.620000005</v>
      </c>
      <c r="I5255" s="12">
        <v>-13.827694456991768</v>
      </c>
      <c r="J5255" t="s">
        <v>26</v>
      </c>
      <c r="K5255" s="14">
        <v>1635194.3250250013</v>
      </c>
      <c r="L5255" s="14">
        <v>6808216.3871340025</v>
      </c>
      <c r="M5255" s="13">
        <v>0.24017954660124358</v>
      </c>
      <c r="N5255" s="12">
        <v>-3.3211293852208117</v>
      </c>
      <c r="O5255" s="2">
        <f>DATE(LEFT(ALT[[#This Row],[DATEMTH]],4),RIGHT(ALT[[#This Row],[DATEMTH]],2),1)</f>
        <v>44197</v>
      </c>
      <c r="P5255" t="str">
        <f>IF(AND(ALT[[#This Row],[DATE]]&gt;=DATE(2023,6,1),ALT[[#This Row],[DATE]]&lt;=DATE(2024,5,31)),"Y","N")</f>
        <v>N</v>
      </c>
      <c r="Q5255" t="str">
        <f>LEFT(ALT[[#This Row],[DATEMTH]],4)</f>
        <v>2021</v>
      </c>
    </row>
    <row r="5256" spans="1:17" x14ac:dyDescent="0.25">
      <c r="A5256" t="s">
        <v>62</v>
      </c>
      <c r="B5256" t="s">
        <v>110</v>
      </c>
      <c r="C5256" t="s">
        <v>18</v>
      </c>
      <c r="D5256" t="s">
        <v>17</v>
      </c>
      <c r="E5256" s="14">
        <v>6808216.3871340007</v>
      </c>
      <c r="F5256" s="14">
        <v>21931430.275032997</v>
      </c>
      <c r="G5256" s="13">
        <v>0.310431937258764</v>
      </c>
      <c r="H5256" s="12">
        <v>-44543401.620000005</v>
      </c>
      <c r="I5256" s="12">
        <v>-13.827694456991768</v>
      </c>
      <c r="J5256" t="s">
        <v>25</v>
      </c>
      <c r="K5256" s="14">
        <v>627363.75134400011</v>
      </c>
      <c r="L5256" s="14">
        <v>6808216.3871340025</v>
      </c>
      <c r="M5256" s="13">
        <v>9.2148033445231925E-2</v>
      </c>
      <c r="N5256" s="12">
        <v>-1.2741948512933257</v>
      </c>
      <c r="O5256" s="2">
        <f>DATE(LEFT(ALT[[#This Row],[DATEMTH]],4),RIGHT(ALT[[#This Row],[DATEMTH]],2),1)</f>
        <v>44197</v>
      </c>
      <c r="P5256" t="str">
        <f>IF(AND(ALT[[#This Row],[DATE]]&gt;=DATE(2023,6,1),ALT[[#This Row],[DATE]]&lt;=DATE(2024,5,31)),"Y","N")</f>
        <v>N</v>
      </c>
      <c r="Q5256" t="str">
        <f>LEFT(ALT[[#This Row],[DATEMTH]],4)</f>
        <v>2021</v>
      </c>
    </row>
    <row r="5257" spans="1:17" x14ac:dyDescent="0.25">
      <c r="A5257" t="s">
        <v>62</v>
      </c>
      <c r="B5257" t="s">
        <v>110</v>
      </c>
      <c r="C5257" t="s">
        <v>18</v>
      </c>
      <c r="D5257" t="s">
        <v>17</v>
      </c>
      <c r="E5257" s="14">
        <v>6808216.3871340007</v>
      </c>
      <c r="F5257" s="14">
        <v>21931430.275032997</v>
      </c>
      <c r="G5257" s="13">
        <v>0.310431937258764</v>
      </c>
      <c r="H5257" s="12">
        <v>-44543401.620000005</v>
      </c>
      <c r="I5257" s="12">
        <v>-13.827694456991768</v>
      </c>
      <c r="J5257" t="s">
        <v>16</v>
      </c>
      <c r="K5257" s="14">
        <v>2823048.5047430005</v>
      </c>
      <c r="L5257" s="14">
        <v>6808216.3871340025</v>
      </c>
      <c r="M5257" s="13">
        <v>0.41465316967273941</v>
      </c>
      <c r="N5257" s="12">
        <v>-5.7336973358578058</v>
      </c>
      <c r="O5257" s="2">
        <f>DATE(LEFT(ALT[[#This Row],[DATEMTH]],4),RIGHT(ALT[[#This Row],[DATEMTH]],2),1)</f>
        <v>44197</v>
      </c>
      <c r="P5257" t="str">
        <f>IF(AND(ALT[[#This Row],[DATE]]&gt;=DATE(2023,6,1),ALT[[#This Row],[DATE]]&lt;=DATE(2024,5,31)),"Y","N")</f>
        <v>N</v>
      </c>
      <c r="Q5257" t="str">
        <f>LEFT(ALT[[#This Row],[DATEMTH]],4)</f>
        <v>2021</v>
      </c>
    </row>
    <row r="5258" spans="1:17" x14ac:dyDescent="0.25">
      <c r="A5258" t="s">
        <v>62</v>
      </c>
      <c r="B5258" t="s">
        <v>110</v>
      </c>
      <c r="C5258" t="s">
        <v>19</v>
      </c>
      <c r="D5258" t="s">
        <v>17</v>
      </c>
      <c r="E5258" s="14">
        <v>5820210.5623949971</v>
      </c>
      <c r="F5258" s="14">
        <v>21931430.275032997</v>
      </c>
      <c r="G5258" s="13">
        <v>0.26538217021900273</v>
      </c>
      <c r="H5258" s="12">
        <v>-44543401.620000005</v>
      </c>
      <c r="I5258" s="12">
        <v>-11.821024590852243</v>
      </c>
      <c r="J5258" t="s">
        <v>25</v>
      </c>
      <c r="K5258" s="14">
        <v>3856979.4042920009</v>
      </c>
      <c r="L5258" s="14">
        <v>5820210.5623950018</v>
      </c>
      <c r="M5258" s="13">
        <v>0.66268726241836584</v>
      </c>
      <c r="N5258" s="12">
        <v>-7.833642425092056</v>
      </c>
      <c r="O5258" s="2">
        <f>DATE(LEFT(ALT[[#This Row],[DATEMTH]],4),RIGHT(ALT[[#This Row],[DATEMTH]],2),1)</f>
        <v>44197</v>
      </c>
      <c r="P5258" t="str">
        <f>IF(AND(ALT[[#This Row],[DATE]]&gt;=DATE(2023,6,1),ALT[[#This Row],[DATE]]&lt;=DATE(2024,5,31)),"Y","N")</f>
        <v>N</v>
      </c>
      <c r="Q5258" t="str">
        <f>LEFT(ALT[[#This Row],[DATEMTH]],4)</f>
        <v>2021</v>
      </c>
    </row>
    <row r="5259" spans="1:17" x14ac:dyDescent="0.25">
      <c r="A5259" t="s">
        <v>62</v>
      </c>
      <c r="B5259" t="s">
        <v>110</v>
      </c>
      <c r="C5259" t="s">
        <v>19</v>
      </c>
      <c r="D5259" t="s">
        <v>17</v>
      </c>
      <c r="E5259" s="14">
        <v>5820210.5623949971</v>
      </c>
      <c r="F5259" s="14">
        <v>21931430.275032997</v>
      </c>
      <c r="G5259" s="13">
        <v>0.26538217021900273</v>
      </c>
      <c r="H5259" s="12">
        <v>-44543401.620000005</v>
      </c>
      <c r="I5259" s="12">
        <v>-11.821024590852243</v>
      </c>
      <c r="J5259" t="s">
        <v>26</v>
      </c>
      <c r="K5259" s="14">
        <v>173122.63747799999</v>
      </c>
      <c r="L5259" s="14">
        <v>5820210.5623950018</v>
      </c>
      <c r="M5259" s="13">
        <v>2.9745081491821573E-2</v>
      </c>
      <c r="N5259" s="12">
        <v>-0.35161733977172671</v>
      </c>
      <c r="O5259" s="2">
        <f>DATE(LEFT(ALT[[#This Row],[DATEMTH]],4),RIGHT(ALT[[#This Row],[DATEMTH]],2),1)</f>
        <v>44197</v>
      </c>
      <c r="P5259" t="str">
        <f>IF(AND(ALT[[#This Row],[DATE]]&gt;=DATE(2023,6,1),ALT[[#This Row],[DATE]]&lt;=DATE(2024,5,31)),"Y","N")</f>
        <v>N</v>
      </c>
      <c r="Q5259" t="str">
        <f>LEFT(ALT[[#This Row],[DATEMTH]],4)</f>
        <v>2021</v>
      </c>
    </row>
    <row r="5260" spans="1:17" x14ac:dyDescent="0.25">
      <c r="A5260" t="s">
        <v>62</v>
      </c>
      <c r="B5260" t="s">
        <v>110</v>
      </c>
      <c r="C5260" t="s">
        <v>19</v>
      </c>
      <c r="D5260" t="s">
        <v>17</v>
      </c>
      <c r="E5260" s="14">
        <v>5820210.5623949971</v>
      </c>
      <c r="F5260" s="14">
        <v>21931430.275032997</v>
      </c>
      <c r="G5260" s="13">
        <v>0.26538217021900273</v>
      </c>
      <c r="H5260" s="12">
        <v>-44543401.620000005</v>
      </c>
      <c r="I5260" s="12">
        <v>-11.821024590852243</v>
      </c>
      <c r="J5260" t="s">
        <v>24</v>
      </c>
      <c r="K5260" s="14">
        <v>1788207.5880330007</v>
      </c>
      <c r="L5260" s="14">
        <v>5820210.5623950018</v>
      </c>
      <c r="M5260" s="13">
        <v>0.30724104718595574</v>
      </c>
      <c r="N5260" s="12">
        <v>-3.631903974104377</v>
      </c>
      <c r="O5260" s="2">
        <f>DATE(LEFT(ALT[[#This Row],[DATEMTH]],4),RIGHT(ALT[[#This Row],[DATEMTH]],2),1)</f>
        <v>44197</v>
      </c>
      <c r="P5260" t="str">
        <f>IF(AND(ALT[[#This Row],[DATE]]&gt;=DATE(2023,6,1),ALT[[#This Row],[DATE]]&lt;=DATE(2024,5,31)),"Y","N")</f>
        <v>N</v>
      </c>
      <c r="Q5260" t="str">
        <f>LEFT(ALT[[#This Row],[DATEMTH]],4)</f>
        <v>2021</v>
      </c>
    </row>
    <row r="5261" spans="1:17" x14ac:dyDescent="0.25">
      <c r="A5261" t="s">
        <v>62</v>
      </c>
      <c r="B5261" t="s">
        <v>110</v>
      </c>
      <c r="C5261" t="s">
        <v>19</v>
      </c>
      <c r="D5261" t="s">
        <v>17</v>
      </c>
      <c r="E5261" s="14">
        <v>5820210.5623949971</v>
      </c>
      <c r="F5261" s="14">
        <v>21931430.275032997</v>
      </c>
      <c r="G5261" s="13">
        <v>0.26538217021900273</v>
      </c>
      <c r="H5261" s="12">
        <v>-44543401.620000005</v>
      </c>
      <c r="I5261" s="12">
        <v>-11.821024590852243</v>
      </c>
      <c r="J5261" t="s">
        <v>16</v>
      </c>
      <c r="K5261" s="14">
        <v>1900.9325920000001</v>
      </c>
      <c r="L5261" s="14">
        <v>5820210.5623950018</v>
      </c>
      <c r="M5261" s="13">
        <v>3.2660890385686857E-4</v>
      </c>
      <c r="N5261" s="12">
        <v>-3.8608518840833393E-3</v>
      </c>
      <c r="O5261" s="2">
        <f>DATE(LEFT(ALT[[#This Row],[DATEMTH]],4),RIGHT(ALT[[#This Row],[DATEMTH]],2),1)</f>
        <v>44197</v>
      </c>
      <c r="P5261" t="str">
        <f>IF(AND(ALT[[#This Row],[DATE]]&gt;=DATE(2023,6,1),ALT[[#This Row],[DATE]]&lt;=DATE(2024,5,31)),"Y","N")</f>
        <v>N</v>
      </c>
      <c r="Q5261" t="str">
        <f>LEFT(ALT[[#This Row],[DATEMTH]],4)</f>
        <v>2021</v>
      </c>
    </row>
    <row r="5262" spans="1:17" x14ac:dyDescent="0.25">
      <c r="A5262" t="s">
        <v>62</v>
      </c>
      <c r="B5262" t="s">
        <v>110</v>
      </c>
      <c r="C5262" t="s">
        <v>20</v>
      </c>
      <c r="D5262" t="s">
        <v>17</v>
      </c>
      <c r="E5262" s="14">
        <v>5631612.7197780041</v>
      </c>
      <c r="F5262" s="14">
        <v>21931430.275032997</v>
      </c>
      <c r="G5262" s="13">
        <v>0.25678273825073322</v>
      </c>
      <c r="H5262" s="12">
        <v>-44543401.620000005</v>
      </c>
      <c r="I5262" s="12">
        <v>-11.437976638985747</v>
      </c>
      <c r="J5262" t="s">
        <v>16</v>
      </c>
      <c r="K5262" s="14">
        <v>1653587.1820410003</v>
      </c>
      <c r="L5262" s="14">
        <v>5631612.7197779976</v>
      </c>
      <c r="M5262" s="13">
        <v>0.29362586959036951</v>
      </c>
      <c r="N5262" s="12">
        <v>-3.3584858369765218</v>
      </c>
      <c r="O5262" s="2">
        <f>DATE(LEFT(ALT[[#This Row],[DATEMTH]],4),RIGHT(ALT[[#This Row],[DATEMTH]],2),1)</f>
        <v>44197</v>
      </c>
      <c r="P5262" t="str">
        <f>IF(AND(ALT[[#This Row],[DATE]]&gt;=DATE(2023,6,1),ALT[[#This Row],[DATE]]&lt;=DATE(2024,5,31)),"Y","N")</f>
        <v>N</v>
      </c>
      <c r="Q5262" t="str">
        <f>LEFT(ALT[[#This Row],[DATEMTH]],4)</f>
        <v>2021</v>
      </c>
    </row>
    <row r="5263" spans="1:17" x14ac:dyDescent="0.25">
      <c r="A5263" t="s">
        <v>62</v>
      </c>
      <c r="B5263" t="s">
        <v>110</v>
      </c>
      <c r="C5263" t="s">
        <v>20</v>
      </c>
      <c r="D5263" t="s">
        <v>17</v>
      </c>
      <c r="E5263" s="14">
        <v>5631612.7197780041</v>
      </c>
      <c r="F5263" s="14">
        <v>21931430.275032997</v>
      </c>
      <c r="G5263" s="13">
        <v>0.25678273825073322</v>
      </c>
      <c r="H5263" s="12">
        <v>-44543401.620000005</v>
      </c>
      <c r="I5263" s="12">
        <v>-11.437976638985747</v>
      </c>
      <c r="J5263" t="s">
        <v>24</v>
      </c>
      <c r="K5263" s="14">
        <v>2789815.6318769986</v>
      </c>
      <c r="L5263" s="14">
        <v>5631612.7197779976</v>
      </c>
      <c r="M5263" s="13">
        <v>0.49538485167477481</v>
      </c>
      <c r="N5263" s="12">
        <v>-5.6662003607634936</v>
      </c>
      <c r="O5263" s="2">
        <f>DATE(LEFT(ALT[[#This Row],[DATEMTH]],4),RIGHT(ALT[[#This Row],[DATEMTH]],2),1)</f>
        <v>44197</v>
      </c>
      <c r="P5263" t="str">
        <f>IF(AND(ALT[[#This Row],[DATE]]&gt;=DATE(2023,6,1),ALT[[#This Row],[DATE]]&lt;=DATE(2024,5,31)),"Y","N")</f>
        <v>N</v>
      </c>
      <c r="Q5263" t="str">
        <f>LEFT(ALT[[#This Row],[DATEMTH]],4)</f>
        <v>2021</v>
      </c>
    </row>
    <row r="5264" spans="1:17" x14ac:dyDescent="0.25">
      <c r="A5264" t="s">
        <v>62</v>
      </c>
      <c r="B5264" t="s">
        <v>110</v>
      </c>
      <c r="C5264" t="s">
        <v>20</v>
      </c>
      <c r="D5264" t="s">
        <v>17</v>
      </c>
      <c r="E5264" s="14">
        <v>5631612.7197780041</v>
      </c>
      <c r="F5264" s="14">
        <v>21931430.275032997</v>
      </c>
      <c r="G5264" s="13">
        <v>0.25678273825073322</v>
      </c>
      <c r="H5264" s="12">
        <v>-44543401.620000005</v>
      </c>
      <c r="I5264" s="12">
        <v>-11.437976638985747</v>
      </c>
      <c r="J5264" t="s">
        <v>26</v>
      </c>
      <c r="K5264" s="14">
        <v>416481.78007499949</v>
      </c>
      <c r="L5264" s="14">
        <v>5631612.7197779976</v>
      </c>
      <c r="M5264" s="13">
        <v>7.3954265109944836E-2</v>
      </c>
      <c r="N5264" s="12">
        <v>-0.84588715668090775</v>
      </c>
      <c r="O5264" s="2">
        <f>DATE(LEFT(ALT[[#This Row],[DATEMTH]],4),RIGHT(ALT[[#This Row],[DATEMTH]],2),1)</f>
        <v>44197</v>
      </c>
      <c r="P5264" t="str">
        <f>IF(AND(ALT[[#This Row],[DATE]]&gt;=DATE(2023,6,1),ALT[[#This Row],[DATE]]&lt;=DATE(2024,5,31)),"Y","N")</f>
        <v>N</v>
      </c>
      <c r="Q5264" t="str">
        <f>LEFT(ALT[[#This Row],[DATEMTH]],4)</f>
        <v>2021</v>
      </c>
    </row>
    <row r="5265" spans="1:17" x14ac:dyDescent="0.25">
      <c r="A5265" t="s">
        <v>62</v>
      </c>
      <c r="B5265" t="s">
        <v>110</v>
      </c>
      <c r="C5265" t="s">
        <v>20</v>
      </c>
      <c r="D5265" t="s">
        <v>17</v>
      </c>
      <c r="E5265" s="14">
        <v>5631612.7197780041</v>
      </c>
      <c r="F5265" s="14">
        <v>21931430.275032997</v>
      </c>
      <c r="G5265" s="13">
        <v>0.25678273825073322</v>
      </c>
      <c r="H5265" s="12">
        <v>-44543401.620000005</v>
      </c>
      <c r="I5265" s="12">
        <v>-11.437976638985747</v>
      </c>
      <c r="J5265" t="s">
        <v>25</v>
      </c>
      <c r="K5265" s="14">
        <v>771728.12578499923</v>
      </c>
      <c r="L5265" s="14">
        <v>5631612.7197779976</v>
      </c>
      <c r="M5265" s="13">
        <v>0.13703501362491086</v>
      </c>
      <c r="N5265" s="12">
        <v>-1.5674032845648238</v>
      </c>
      <c r="O5265" s="2">
        <f>DATE(LEFT(ALT[[#This Row],[DATEMTH]],4),RIGHT(ALT[[#This Row],[DATEMTH]],2),1)</f>
        <v>44197</v>
      </c>
      <c r="P5265" t="str">
        <f>IF(AND(ALT[[#This Row],[DATE]]&gt;=DATE(2023,6,1),ALT[[#This Row],[DATE]]&lt;=DATE(2024,5,31)),"Y","N")</f>
        <v>N</v>
      </c>
      <c r="Q5265" t="str">
        <f>LEFT(ALT[[#This Row],[DATEMTH]],4)</f>
        <v>2021</v>
      </c>
    </row>
    <row r="5266" spans="1:17" x14ac:dyDescent="0.25">
      <c r="A5266" t="s">
        <v>62</v>
      </c>
      <c r="B5266" t="s">
        <v>110</v>
      </c>
      <c r="C5266" t="s">
        <v>15</v>
      </c>
      <c r="D5266" t="s">
        <v>23</v>
      </c>
      <c r="E5266" s="14">
        <v>3671390.6057260022</v>
      </c>
      <c r="F5266" s="14">
        <v>21931430.275032997</v>
      </c>
      <c r="G5266" s="13">
        <v>0.16740315427150038</v>
      </c>
      <c r="H5266" s="12">
        <v>-6068065.3399999999</v>
      </c>
      <c r="I5266" s="12">
        <v>-1.0158132782415643</v>
      </c>
      <c r="J5266" t="s">
        <v>24</v>
      </c>
      <c r="K5266" s="14">
        <v>1669304.9659819987</v>
      </c>
      <c r="L5266" s="14">
        <v>3671390.6057259995</v>
      </c>
      <c r="M5266" s="13">
        <v>0.45467920612383378</v>
      </c>
      <c r="N5266" s="12">
        <v>-0.46186917492092355</v>
      </c>
      <c r="O5266" s="2">
        <f>DATE(LEFT(ALT[[#This Row],[DATEMTH]],4),RIGHT(ALT[[#This Row],[DATEMTH]],2),1)</f>
        <v>44197</v>
      </c>
      <c r="P5266" t="str">
        <f>IF(AND(ALT[[#This Row],[DATE]]&gt;=DATE(2023,6,1),ALT[[#This Row],[DATE]]&lt;=DATE(2024,5,31)),"Y","N")</f>
        <v>N</v>
      </c>
      <c r="Q5266" t="str">
        <f>LEFT(ALT[[#This Row],[DATEMTH]],4)</f>
        <v>2021</v>
      </c>
    </row>
    <row r="5267" spans="1:17" x14ac:dyDescent="0.25">
      <c r="A5267" t="s">
        <v>62</v>
      </c>
      <c r="B5267" t="s">
        <v>110</v>
      </c>
      <c r="C5267" t="s">
        <v>15</v>
      </c>
      <c r="D5267" t="s">
        <v>23</v>
      </c>
      <c r="E5267" s="14">
        <v>3671390.6057260022</v>
      </c>
      <c r="F5267" s="14">
        <v>21931430.275032997</v>
      </c>
      <c r="G5267" s="13">
        <v>0.16740315427150038</v>
      </c>
      <c r="H5267" s="12">
        <v>-6068065.3399999999</v>
      </c>
      <c r="I5267" s="12">
        <v>-1.0158132782415643</v>
      </c>
      <c r="J5267" t="s">
        <v>16</v>
      </c>
      <c r="K5267" s="14">
        <v>1084165.583644001</v>
      </c>
      <c r="L5267" s="14">
        <v>3671390.6057259995</v>
      </c>
      <c r="M5267" s="13">
        <v>0.29530107255629712</v>
      </c>
      <c r="N5267" s="12">
        <v>-0.29997075058166223</v>
      </c>
      <c r="O5267" s="2">
        <f>DATE(LEFT(ALT[[#This Row],[DATEMTH]],4),RIGHT(ALT[[#This Row],[DATEMTH]],2),1)</f>
        <v>44197</v>
      </c>
      <c r="P5267" t="str">
        <f>IF(AND(ALT[[#This Row],[DATE]]&gt;=DATE(2023,6,1),ALT[[#This Row],[DATE]]&lt;=DATE(2024,5,31)),"Y","N")</f>
        <v>N</v>
      </c>
      <c r="Q5267" t="str">
        <f>LEFT(ALT[[#This Row],[DATEMTH]],4)</f>
        <v>2021</v>
      </c>
    </row>
    <row r="5268" spans="1:17" x14ac:dyDescent="0.25">
      <c r="A5268" t="s">
        <v>62</v>
      </c>
      <c r="B5268" t="s">
        <v>110</v>
      </c>
      <c r="C5268" t="s">
        <v>15</v>
      </c>
      <c r="D5268" t="s">
        <v>23</v>
      </c>
      <c r="E5268" s="14">
        <v>3671390.6057260022</v>
      </c>
      <c r="F5268" s="14">
        <v>21931430.275032997</v>
      </c>
      <c r="G5268" s="13">
        <v>0.16740315427150038</v>
      </c>
      <c r="H5268" s="12">
        <v>-6068065.3399999999</v>
      </c>
      <c r="I5268" s="12">
        <v>-1.0158132782415643</v>
      </c>
      <c r="J5268" t="s">
        <v>26</v>
      </c>
      <c r="K5268" s="14">
        <v>466313.45683999971</v>
      </c>
      <c r="L5268" s="14">
        <v>3671390.6057259995</v>
      </c>
      <c r="M5268" s="13">
        <v>0.12701276080859517</v>
      </c>
      <c r="N5268" s="12">
        <v>-0.12902124893549075</v>
      </c>
      <c r="O5268" s="2">
        <f>DATE(LEFT(ALT[[#This Row],[DATEMTH]],4),RIGHT(ALT[[#This Row],[DATEMTH]],2),1)</f>
        <v>44197</v>
      </c>
      <c r="P5268" t="str">
        <f>IF(AND(ALT[[#This Row],[DATE]]&gt;=DATE(2023,6,1),ALT[[#This Row],[DATE]]&lt;=DATE(2024,5,31)),"Y","N")</f>
        <v>N</v>
      </c>
      <c r="Q5268" t="str">
        <f>LEFT(ALT[[#This Row],[DATEMTH]],4)</f>
        <v>2021</v>
      </c>
    </row>
    <row r="5269" spans="1:17" x14ac:dyDescent="0.25">
      <c r="A5269" t="s">
        <v>62</v>
      </c>
      <c r="B5269" t="s">
        <v>110</v>
      </c>
      <c r="C5269" t="s">
        <v>15</v>
      </c>
      <c r="D5269" t="s">
        <v>23</v>
      </c>
      <c r="E5269" s="14">
        <v>3671390.6057260022</v>
      </c>
      <c r="F5269" s="14">
        <v>21931430.275032997</v>
      </c>
      <c r="G5269" s="13">
        <v>0.16740315427150038</v>
      </c>
      <c r="H5269" s="12">
        <v>-6068065.3399999999</v>
      </c>
      <c r="I5269" s="12">
        <v>-1.0158132782415643</v>
      </c>
      <c r="J5269" t="s">
        <v>25</v>
      </c>
      <c r="K5269" s="14">
        <v>451606.59925999999</v>
      </c>
      <c r="L5269" s="14">
        <v>3671390.6057259995</v>
      </c>
      <c r="M5269" s="13">
        <v>0.1230069605112739</v>
      </c>
      <c r="N5269" s="12">
        <v>-0.12495210380348779</v>
      </c>
      <c r="O5269" s="2">
        <f>DATE(LEFT(ALT[[#This Row],[DATEMTH]],4),RIGHT(ALT[[#This Row],[DATEMTH]],2),1)</f>
        <v>44197</v>
      </c>
      <c r="P5269" t="str">
        <f>IF(AND(ALT[[#This Row],[DATE]]&gt;=DATE(2023,6,1),ALT[[#This Row],[DATE]]&lt;=DATE(2024,5,31)),"Y","N")</f>
        <v>N</v>
      </c>
      <c r="Q5269" t="str">
        <f>LEFT(ALT[[#This Row],[DATEMTH]],4)</f>
        <v>2021</v>
      </c>
    </row>
    <row r="5270" spans="1:17" x14ac:dyDescent="0.25">
      <c r="A5270" t="s">
        <v>62</v>
      </c>
      <c r="B5270" t="s">
        <v>110</v>
      </c>
      <c r="C5270" t="s">
        <v>18</v>
      </c>
      <c r="D5270" t="s">
        <v>23</v>
      </c>
      <c r="E5270" s="14">
        <v>6808216.3871340007</v>
      </c>
      <c r="F5270" s="14">
        <v>21931430.275032997</v>
      </c>
      <c r="G5270" s="13">
        <v>0.310431937258764</v>
      </c>
      <c r="H5270" s="12">
        <v>-6068065.3399999999</v>
      </c>
      <c r="I5270" s="12">
        <v>-1.8837212789089604</v>
      </c>
      <c r="J5270" t="s">
        <v>24</v>
      </c>
      <c r="K5270" s="14">
        <v>1722609.8060220005</v>
      </c>
      <c r="L5270" s="14">
        <v>6808216.3871340025</v>
      </c>
      <c r="M5270" s="13">
        <v>0.25301925028078509</v>
      </c>
      <c r="N5270" s="12">
        <v>-0.47661774572750681</v>
      </c>
      <c r="O5270" s="2">
        <f>DATE(LEFT(ALT[[#This Row],[DATEMTH]],4),RIGHT(ALT[[#This Row],[DATEMTH]],2),1)</f>
        <v>44197</v>
      </c>
      <c r="P5270" t="str">
        <f>IF(AND(ALT[[#This Row],[DATE]]&gt;=DATE(2023,6,1),ALT[[#This Row],[DATE]]&lt;=DATE(2024,5,31)),"Y","N")</f>
        <v>N</v>
      </c>
      <c r="Q5270" t="str">
        <f>LEFT(ALT[[#This Row],[DATEMTH]],4)</f>
        <v>2021</v>
      </c>
    </row>
    <row r="5271" spans="1:17" x14ac:dyDescent="0.25">
      <c r="A5271" t="s">
        <v>62</v>
      </c>
      <c r="B5271" t="s">
        <v>110</v>
      </c>
      <c r="C5271" t="s">
        <v>18</v>
      </c>
      <c r="D5271" t="s">
        <v>23</v>
      </c>
      <c r="E5271" s="14">
        <v>6808216.3871340007</v>
      </c>
      <c r="F5271" s="14">
        <v>21931430.275032997</v>
      </c>
      <c r="G5271" s="13">
        <v>0.310431937258764</v>
      </c>
      <c r="H5271" s="12">
        <v>-6068065.3399999999</v>
      </c>
      <c r="I5271" s="12">
        <v>-1.8837212789089604</v>
      </c>
      <c r="J5271" t="s">
        <v>26</v>
      </c>
      <c r="K5271" s="14">
        <v>1635194.3250250013</v>
      </c>
      <c r="L5271" s="14">
        <v>6808216.3871340025</v>
      </c>
      <c r="M5271" s="13">
        <v>0.24017954660124358</v>
      </c>
      <c r="N5271" s="12">
        <v>-0.4524313226914688</v>
      </c>
      <c r="O5271" s="2">
        <f>DATE(LEFT(ALT[[#This Row],[DATEMTH]],4),RIGHT(ALT[[#This Row],[DATEMTH]],2),1)</f>
        <v>44197</v>
      </c>
      <c r="P5271" t="str">
        <f>IF(AND(ALT[[#This Row],[DATE]]&gt;=DATE(2023,6,1),ALT[[#This Row],[DATE]]&lt;=DATE(2024,5,31)),"Y","N")</f>
        <v>N</v>
      </c>
      <c r="Q5271" t="str">
        <f>LEFT(ALT[[#This Row],[DATEMTH]],4)</f>
        <v>2021</v>
      </c>
    </row>
    <row r="5272" spans="1:17" x14ac:dyDescent="0.25">
      <c r="A5272" t="s">
        <v>62</v>
      </c>
      <c r="B5272" t="s">
        <v>110</v>
      </c>
      <c r="C5272" t="s">
        <v>18</v>
      </c>
      <c r="D5272" t="s">
        <v>23</v>
      </c>
      <c r="E5272" s="14">
        <v>6808216.3871340007</v>
      </c>
      <c r="F5272" s="14">
        <v>21931430.275032997</v>
      </c>
      <c r="G5272" s="13">
        <v>0.310431937258764</v>
      </c>
      <c r="H5272" s="12">
        <v>-6068065.3399999999</v>
      </c>
      <c r="I5272" s="12">
        <v>-1.8837212789089604</v>
      </c>
      <c r="J5272" t="s">
        <v>16</v>
      </c>
      <c r="K5272" s="14">
        <v>2823048.5047430005</v>
      </c>
      <c r="L5272" s="14">
        <v>6808216.3871340025</v>
      </c>
      <c r="M5272" s="13">
        <v>0.41465316967273941</v>
      </c>
      <c r="N5272" s="12">
        <v>-0.78109099907958679</v>
      </c>
      <c r="O5272" s="2">
        <f>DATE(LEFT(ALT[[#This Row],[DATEMTH]],4),RIGHT(ALT[[#This Row],[DATEMTH]],2),1)</f>
        <v>44197</v>
      </c>
      <c r="P5272" t="str">
        <f>IF(AND(ALT[[#This Row],[DATE]]&gt;=DATE(2023,6,1),ALT[[#This Row],[DATE]]&lt;=DATE(2024,5,31)),"Y","N")</f>
        <v>N</v>
      </c>
      <c r="Q5272" t="str">
        <f>LEFT(ALT[[#This Row],[DATEMTH]],4)</f>
        <v>2021</v>
      </c>
    </row>
    <row r="5273" spans="1:17" x14ac:dyDescent="0.25">
      <c r="A5273" t="s">
        <v>62</v>
      </c>
      <c r="B5273" t="s">
        <v>110</v>
      </c>
      <c r="C5273" t="s">
        <v>18</v>
      </c>
      <c r="D5273" t="s">
        <v>23</v>
      </c>
      <c r="E5273" s="14">
        <v>6808216.3871340007</v>
      </c>
      <c r="F5273" s="14">
        <v>21931430.275032997</v>
      </c>
      <c r="G5273" s="13">
        <v>0.310431937258764</v>
      </c>
      <c r="H5273" s="12">
        <v>-6068065.3399999999</v>
      </c>
      <c r="I5273" s="12">
        <v>-1.8837212789089604</v>
      </c>
      <c r="J5273" t="s">
        <v>25</v>
      </c>
      <c r="K5273" s="14">
        <v>627363.75134400011</v>
      </c>
      <c r="L5273" s="14">
        <v>6808216.3871340025</v>
      </c>
      <c r="M5273" s="13">
        <v>9.2148033445231925E-2</v>
      </c>
      <c r="N5273" s="12">
        <v>-0.17358121141039792</v>
      </c>
      <c r="O5273" s="2">
        <f>DATE(LEFT(ALT[[#This Row],[DATEMTH]],4),RIGHT(ALT[[#This Row],[DATEMTH]],2),1)</f>
        <v>44197</v>
      </c>
      <c r="P5273" t="str">
        <f>IF(AND(ALT[[#This Row],[DATE]]&gt;=DATE(2023,6,1),ALT[[#This Row],[DATE]]&lt;=DATE(2024,5,31)),"Y","N")</f>
        <v>N</v>
      </c>
      <c r="Q5273" t="str">
        <f>LEFT(ALT[[#This Row],[DATEMTH]],4)</f>
        <v>2021</v>
      </c>
    </row>
    <row r="5274" spans="1:17" x14ac:dyDescent="0.25">
      <c r="A5274" t="s">
        <v>62</v>
      </c>
      <c r="B5274" t="s">
        <v>110</v>
      </c>
      <c r="C5274" t="s">
        <v>19</v>
      </c>
      <c r="D5274" t="s">
        <v>23</v>
      </c>
      <c r="E5274" s="14">
        <v>5820210.5623949971</v>
      </c>
      <c r="F5274" s="14">
        <v>21931430.275032997</v>
      </c>
      <c r="G5274" s="13">
        <v>0.26538217021900273</v>
      </c>
      <c r="H5274" s="12">
        <v>-6068065.3399999999</v>
      </c>
      <c r="I5274" s="12">
        <v>-1.6103563489599106</v>
      </c>
      <c r="J5274" t="s">
        <v>16</v>
      </c>
      <c r="K5274" s="14">
        <v>1900.9325920000001</v>
      </c>
      <c r="L5274" s="14">
        <v>5820210.5623950018</v>
      </c>
      <c r="M5274" s="13">
        <v>3.2660890385686857E-4</v>
      </c>
      <c r="N5274" s="12">
        <v>-5.2595672195274537E-4</v>
      </c>
      <c r="O5274" s="2">
        <f>DATE(LEFT(ALT[[#This Row],[DATEMTH]],4),RIGHT(ALT[[#This Row],[DATEMTH]],2),1)</f>
        <v>44197</v>
      </c>
      <c r="P5274" t="str">
        <f>IF(AND(ALT[[#This Row],[DATE]]&gt;=DATE(2023,6,1),ALT[[#This Row],[DATE]]&lt;=DATE(2024,5,31)),"Y","N")</f>
        <v>N</v>
      </c>
      <c r="Q5274" t="str">
        <f>LEFT(ALT[[#This Row],[DATEMTH]],4)</f>
        <v>2021</v>
      </c>
    </row>
    <row r="5275" spans="1:17" x14ac:dyDescent="0.25">
      <c r="A5275" t="s">
        <v>62</v>
      </c>
      <c r="B5275" t="s">
        <v>110</v>
      </c>
      <c r="C5275" t="s">
        <v>19</v>
      </c>
      <c r="D5275" t="s">
        <v>23</v>
      </c>
      <c r="E5275" s="14">
        <v>5820210.5623949971</v>
      </c>
      <c r="F5275" s="14">
        <v>21931430.275032997</v>
      </c>
      <c r="G5275" s="13">
        <v>0.26538217021900273</v>
      </c>
      <c r="H5275" s="12">
        <v>-6068065.3399999999</v>
      </c>
      <c r="I5275" s="12">
        <v>-1.6103563489599106</v>
      </c>
      <c r="J5275" t="s">
        <v>25</v>
      </c>
      <c r="K5275" s="14">
        <v>3856979.4042920009</v>
      </c>
      <c r="L5275" s="14">
        <v>5820210.5623950018</v>
      </c>
      <c r="M5275" s="13">
        <v>0.66268726241836584</v>
      </c>
      <c r="N5275" s="12">
        <v>-1.0671626404102779</v>
      </c>
      <c r="O5275" s="2">
        <f>DATE(LEFT(ALT[[#This Row],[DATEMTH]],4),RIGHT(ALT[[#This Row],[DATEMTH]],2),1)</f>
        <v>44197</v>
      </c>
      <c r="P5275" t="str">
        <f>IF(AND(ALT[[#This Row],[DATE]]&gt;=DATE(2023,6,1),ALT[[#This Row],[DATE]]&lt;=DATE(2024,5,31)),"Y","N")</f>
        <v>N</v>
      </c>
      <c r="Q5275" t="str">
        <f>LEFT(ALT[[#This Row],[DATEMTH]],4)</f>
        <v>2021</v>
      </c>
    </row>
    <row r="5276" spans="1:17" x14ac:dyDescent="0.25">
      <c r="A5276" t="s">
        <v>62</v>
      </c>
      <c r="B5276" t="s">
        <v>110</v>
      </c>
      <c r="C5276" t="s">
        <v>19</v>
      </c>
      <c r="D5276" t="s">
        <v>23</v>
      </c>
      <c r="E5276" s="14">
        <v>5820210.5623949971</v>
      </c>
      <c r="F5276" s="14">
        <v>21931430.275032997</v>
      </c>
      <c r="G5276" s="13">
        <v>0.26538217021900273</v>
      </c>
      <c r="H5276" s="12">
        <v>-6068065.3399999999</v>
      </c>
      <c r="I5276" s="12">
        <v>-1.6103563489599106</v>
      </c>
      <c r="J5276" t="s">
        <v>24</v>
      </c>
      <c r="K5276" s="14">
        <v>1788207.5880330007</v>
      </c>
      <c r="L5276" s="14">
        <v>5820210.5623950018</v>
      </c>
      <c r="M5276" s="13">
        <v>0.30724104718595574</v>
      </c>
      <c r="N5276" s="12">
        <v>-0.49476757099699531</v>
      </c>
      <c r="O5276" s="2">
        <f>DATE(LEFT(ALT[[#This Row],[DATEMTH]],4),RIGHT(ALT[[#This Row],[DATEMTH]],2),1)</f>
        <v>44197</v>
      </c>
      <c r="P5276" t="str">
        <f>IF(AND(ALT[[#This Row],[DATE]]&gt;=DATE(2023,6,1),ALT[[#This Row],[DATE]]&lt;=DATE(2024,5,31)),"Y","N")</f>
        <v>N</v>
      </c>
      <c r="Q5276" t="str">
        <f>LEFT(ALT[[#This Row],[DATEMTH]],4)</f>
        <v>2021</v>
      </c>
    </row>
    <row r="5277" spans="1:17" x14ac:dyDescent="0.25">
      <c r="A5277" t="s">
        <v>62</v>
      </c>
      <c r="B5277" t="s">
        <v>110</v>
      </c>
      <c r="C5277" t="s">
        <v>19</v>
      </c>
      <c r="D5277" t="s">
        <v>23</v>
      </c>
      <c r="E5277" s="14">
        <v>5820210.5623949971</v>
      </c>
      <c r="F5277" s="14">
        <v>21931430.275032997</v>
      </c>
      <c r="G5277" s="13">
        <v>0.26538217021900273</v>
      </c>
      <c r="H5277" s="12">
        <v>-6068065.3399999999</v>
      </c>
      <c r="I5277" s="12">
        <v>-1.6103563489599106</v>
      </c>
      <c r="J5277" t="s">
        <v>26</v>
      </c>
      <c r="K5277" s="14">
        <v>173122.63747799999</v>
      </c>
      <c r="L5277" s="14">
        <v>5820210.5623950018</v>
      </c>
      <c r="M5277" s="13">
        <v>2.9745081491821573E-2</v>
      </c>
      <c r="N5277" s="12">
        <v>-4.7900180830684799E-2</v>
      </c>
      <c r="O5277" s="2">
        <f>DATE(LEFT(ALT[[#This Row],[DATEMTH]],4),RIGHT(ALT[[#This Row],[DATEMTH]],2),1)</f>
        <v>44197</v>
      </c>
      <c r="P5277" t="str">
        <f>IF(AND(ALT[[#This Row],[DATE]]&gt;=DATE(2023,6,1),ALT[[#This Row],[DATE]]&lt;=DATE(2024,5,31)),"Y","N")</f>
        <v>N</v>
      </c>
      <c r="Q5277" t="str">
        <f>LEFT(ALT[[#This Row],[DATEMTH]],4)</f>
        <v>2021</v>
      </c>
    </row>
    <row r="5278" spans="1:17" x14ac:dyDescent="0.25">
      <c r="A5278" t="s">
        <v>62</v>
      </c>
      <c r="B5278" t="s">
        <v>110</v>
      </c>
      <c r="C5278" t="s">
        <v>20</v>
      </c>
      <c r="D5278" t="s">
        <v>23</v>
      </c>
      <c r="E5278" s="14">
        <v>5631612.7197780041</v>
      </c>
      <c r="F5278" s="14">
        <v>21931430.275032997</v>
      </c>
      <c r="G5278" s="13">
        <v>0.25678273825073322</v>
      </c>
      <c r="H5278" s="12">
        <v>-6068065.3399999999</v>
      </c>
      <c r="I5278" s="12">
        <v>-1.5581744338895664</v>
      </c>
      <c r="J5278" t="s">
        <v>16</v>
      </c>
      <c r="K5278" s="14">
        <v>1653587.1820410003</v>
      </c>
      <c r="L5278" s="14">
        <v>5631612.7197779976</v>
      </c>
      <c r="M5278" s="13">
        <v>0.29362586959036951</v>
      </c>
      <c r="N5278" s="12">
        <v>-0.45752032312430568</v>
      </c>
      <c r="O5278" s="2">
        <f>DATE(LEFT(ALT[[#This Row],[DATEMTH]],4),RIGHT(ALT[[#This Row],[DATEMTH]],2),1)</f>
        <v>44197</v>
      </c>
      <c r="P5278" t="str">
        <f>IF(AND(ALT[[#This Row],[DATE]]&gt;=DATE(2023,6,1),ALT[[#This Row],[DATE]]&lt;=DATE(2024,5,31)),"Y","N")</f>
        <v>N</v>
      </c>
      <c r="Q5278" t="str">
        <f>LEFT(ALT[[#This Row],[DATEMTH]],4)</f>
        <v>2021</v>
      </c>
    </row>
    <row r="5279" spans="1:17" x14ac:dyDescent="0.25">
      <c r="A5279" t="s">
        <v>62</v>
      </c>
      <c r="B5279" t="s">
        <v>110</v>
      </c>
      <c r="C5279" t="s">
        <v>20</v>
      </c>
      <c r="D5279" t="s">
        <v>23</v>
      </c>
      <c r="E5279" s="14">
        <v>5631612.7197780041</v>
      </c>
      <c r="F5279" s="14">
        <v>21931430.275032997</v>
      </c>
      <c r="G5279" s="13">
        <v>0.25678273825073322</v>
      </c>
      <c r="H5279" s="12">
        <v>-6068065.3399999999</v>
      </c>
      <c r="I5279" s="12">
        <v>-1.5581744338895664</v>
      </c>
      <c r="J5279" t="s">
        <v>26</v>
      </c>
      <c r="K5279" s="14">
        <v>416481.78007499949</v>
      </c>
      <c r="L5279" s="14">
        <v>5631612.7197779976</v>
      </c>
      <c r="M5279" s="13">
        <v>7.3954265109944836E-2</v>
      </c>
      <c r="N5279" s="12">
        <v>-0.11523364517140722</v>
      </c>
      <c r="O5279" s="2">
        <f>DATE(LEFT(ALT[[#This Row],[DATEMTH]],4),RIGHT(ALT[[#This Row],[DATEMTH]],2),1)</f>
        <v>44197</v>
      </c>
      <c r="P5279" t="str">
        <f>IF(AND(ALT[[#This Row],[DATE]]&gt;=DATE(2023,6,1),ALT[[#This Row],[DATE]]&lt;=DATE(2024,5,31)),"Y","N")</f>
        <v>N</v>
      </c>
      <c r="Q5279" t="str">
        <f>LEFT(ALT[[#This Row],[DATEMTH]],4)</f>
        <v>2021</v>
      </c>
    </row>
    <row r="5280" spans="1:17" x14ac:dyDescent="0.25">
      <c r="A5280" t="s">
        <v>62</v>
      </c>
      <c r="B5280" t="s">
        <v>110</v>
      </c>
      <c r="C5280" t="s">
        <v>20</v>
      </c>
      <c r="D5280" t="s">
        <v>23</v>
      </c>
      <c r="E5280" s="14">
        <v>5631612.7197780041</v>
      </c>
      <c r="F5280" s="14">
        <v>21931430.275032997</v>
      </c>
      <c r="G5280" s="13">
        <v>0.25678273825073322</v>
      </c>
      <c r="H5280" s="12">
        <v>-6068065.3399999999</v>
      </c>
      <c r="I5280" s="12">
        <v>-1.5581744338895664</v>
      </c>
      <c r="J5280" t="s">
        <v>24</v>
      </c>
      <c r="K5280" s="14">
        <v>2789815.6318769986</v>
      </c>
      <c r="L5280" s="14">
        <v>5631612.7197779976</v>
      </c>
      <c r="M5280" s="13">
        <v>0.49538485167477481</v>
      </c>
      <c r="N5280" s="12">
        <v>-0.77189601081580905</v>
      </c>
      <c r="O5280" s="2">
        <f>DATE(LEFT(ALT[[#This Row],[DATEMTH]],4),RIGHT(ALT[[#This Row],[DATEMTH]],2),1)</f>
        <v>44197</v>
      </c>
      <c r="P5280" t="str">
        <f>IF(AND(ALT[[#This Row],[DATE]]&gt;=DATE(2023,6,1),ALT[[#This Row],[DATE]]&lt;=DATE(2024,5,31)),"Y","N")</f>
        <v>N</v>
      </c>
      <c r="Q5280" t="str">
        <f>LEFT(ALT[[#This Row],[DATEMTH]],4)</f>
        <v>2021</v>
      </c>
    </row>
    <row r="5281" spans="1:17" x14ac:dyDescent="0.25">
      <c r="A5281" t="s">
        <v>62</v>
      </c>
      <c r="B5281" t="s">
        <v>110</v>
      </c>
      <c r="C5281" t="s">
        <v>20</v>
      </c>
      <c r="D5281" t="s">
        <v>23</v>
      </c>
      <c r="E5281" s="14">
        <v>5631612.7197780041</v>
      </c>
      <c r="F5281" s="14">
        <v>21931430.275032997</v>
      </c>
      <c r="G5281" s="13">
        <v>0.25678273825073322</v>
      </c>
      <c r="H5281" s="12">
        <v>-6068065.3399999999</v>
      </c>
      <c r="I5281" s="12">
        <v>-1.5581744338895664</v>
      </c>
      <c r="J5281" t="s">
        <v>25</v>
      </c>
      <c r="K5281" s="14">
        <v>771728.12578499923</v>
      </c>
      <c r="L5281" s="14">
        <v>5631612.7197779976</v>
      </c>
      <c r="M5281" s="13">
        <v>0.13703501362491086</v>
      </c>
      <c r="N5281" s="12">
        <v>-0.21352445477804449</v>
      </c>
      <c r="O5281" s="2">
        <f>DATE(LEFT(ALT[[#This Row],[DATEMTH]],4),RIGHT(ALT[[#This Row],[DATEMTH]],2),1)</f>
        <v>44197</v>
      </c>
      <c r="P5281" t="str">
        <f>IF(AND(ALT[[#This Row],[DATE]]&gt;=DATE(2023,6,1),ALT[[#This Row],[DATE]]&lt;=DATE(2024,5,31)),"Y","N")</f>
        <v>N</v>
      </c>
      <c r="Q5281" t="str">
        <f>LEFT(ALT[[#This Row],[DATEMTH]],4)</f>
        <v>2021</v>
      </c>
    </row>
    <row r="5282" spans="1:17" x14ac:dyDescent="0.25">
      <c r="A5282" t="s">
        <v>62</v>
      </c>
      <c r="B5282" t="s">
        <v>111</v>
      </c>
      <c r="C5282" t="s">
        <v>15</v>
      </c>
      <c r="D5282" t="s">
        <v>22</v>
      </c>
      <c r="E5282" s="14">
        <v>716118.23889299913</v>
      </c>
      <c r="F5282" s="14">
        <v>4464611.3774870001</v>
      </c>
      <c r="G5282" s="13">
        <v>0.16039878465213275</v>
      </c>
      <c r="H5282" s="12">
        <v>-14923589.720000001</v>
      </c>
      <c r="I5282" s="12">
        <v>-2.393725653735062</v>
      </c>
      <c r="J5282" t="s">
        <v>25</v>
      </c>
      <c r="K5282" s="14">
        <v>86773.992821000022</v>
      </c>
      <c r="L5282" s="14">
        <v>716118.23889300029</v>
      </c>
      <c r="M5282" s="13">
        <v>0.12117271716907838</v>
      </c>
      <c r="N5282" s="12">
        <v>-0.29005424162040588</v>
      </c>
      <c r="O5282" s="2">
        <f>DATE(LEFT(ALT[[#This Row],[DATEMTH]],4),RIGHT(ALT[[#This Row],[DATEMTH]],2),1)</f>
        <v>44197</v>
      </c>
      <c r="P5282" t="str">
        <f>IF(AND(ALT[[#This Row],[DATE]]&gt;=DATE(2023,6,1),ALT[[#This Row],[DATE]]&lt;=DATE(2024,5,31)),"Y","N")</f>
        <v>N</v>
      </c>
      <c r="Q5282" t="str">
        <f>LEFT(ALT[[#This Row],[DATEMTH]],4)</f>
        <v>2021</v>
      </c>
    </row>
    <row r="5283" spans="1:17" x14ac:dyDescent="0.25">
      <c r="A5283" t="s">
        <v>62</v>
      </c>
      <c r="B5283" t="s">
        <v>111</v>
      </c>
      <c r="C5283" t="s">
        <v>15</v>
      </c>
      <c r="D5283" t="s">
        <v>22</v>
      </c>
      <c r="E5283" s="14">
        <v>716118.23889299913</v>
      </c>
      <c r="F5283" s="14">
        <v>4464611.3774870001</v>
      </c>
      <c r="G5283" s="13">
        <v>0.16039878465213275</v>
      </c>
      <c r="H5283" s="12">
        <v>-14923589.720000001</v>
      </c>
      <c r="I5283" s="12">
        <v>-2.393725653735062</v>
      </c>
      <c r="J5283" t="s">
        <v>16</v>
      </c>
      <c r="K5283" s="14">
        <v>219808.22713099999</v>
      </c>
      <c r="L5283" s="14">
        <v>716118.23889300029</v>
      </c>
      <c r="M5283" s="13">
        <v>0.30694404246816415</v>
      </c>
      <c r="N5283" s="12">
        <v>-0.73473982871718879</v>
      </c>
      <c r="O5283" s="2">
        <f>DATE(LEFT(ALT[[#This Row],[DATEMTH]],4),RIGHT(ALT[[#This Row],[DATEMTH]],2),1)</f>
        <v>44197</v>
      </c>
      <c r="P5283" t="str">
        <f>IF(AND(ALT[[#This Row],[DATE]]&gt;=DATE(2023,6,1),ALT[[#This Row],[DATE]]&lt;=DATE(2024,5,31)),"Y","N")</f>
        <v>N</v>
      </c>
      <c r="Q5283" t="str">
        <f>LEFT(ALT[[#This Row],[DATEMTH]],4)</f>
        <v>2021</v>
      </c>
    </row>
    <row r="5284" spans="1:17" x14ac:dyDescent="0.25">
      <c r="A5284" t="s">
        <v>62</v>
      </c>
      <c r="B5284" t="s">
        <v>111</v>
      </c>
      <c r="C5284" t="s">
        <v>15</v>
      </c>
      <c r="D5284" t="s">
        <v>22</v>
      </c>
      <c r="E5284" s="14">
        <v>716118.23889299913</v>
      </c>
      <c r="F5284" s="14">
        <v>4464611.3774870001</v>
      </c>
      <c r="G5284" s="13">
        <v>0.16039878465213275</v>
      </c>
      <c r="H5284" s="12">
        <v>-14923589.720000001</v>
      </c>
      <c r="I5284" s="12">
        <v>-2.393725653735062</v>
      </c>
      <c r="J5284" t="s">
        <v>26</v>
      </c>
      <c r="K5284" s="14">
        <v>87136.273732999995</v>
      </c>
      <c r="L5284" s="14">
        <v>716118.23889300029</v>
      </c>
      <c r="M5284" s="13">
        <v>0.12167861255384052</v>
      </c>
      <c r="N5284" s="12">
        <v>-0.29126521638101721</v>
      </c>
      <c r="O5284" s="2">
        <f>DATE(LEFT(ALT[[#This Row],[DATEMTH]],4),RIGHT(ALT[[#This Row],[DATEMTH]],2),1)</f>
        <v>44197</v>
      </c>
      <c r="P5284" t="str">
        <f>IF(AND(ALT[[#This Row],[DATE]]&gt;=DATE(2023,6,1),ALT[[#This Row],[DATE]]&lt;=DATE(2024,5,31)),"Y","N")</f>
        <v>N</v>
      </c>
      <c r="Q5284" t="str">
        <f>LEFT(ALT[[#This Row],[DATEMTH]],4)</f>
        <v>2021</v>
      </c>
    </row>
    <row r="5285" spans="1:17" x14ac:dyDescent="0.25">
      <c r="A5285" t="s">
        <v>62</v>
      </c>
      <c r="B5285" t="s">
        <v>111</v>
      </c>
      <c r="C5285" t="s">
        <v>15</v>
      </c>
      <c r="D5285" t="s">
        <v>22</v>
      </c>
      <c r="E5285" s="14">
        <v>716118.23889299913</v>
      </c>
      <c r="F5285" s="14">
        <v>4464611.3774870001</v>
      </c>
      <c r="G5285" s="13">
        <v>0.16039878465213275</v>
      </c>
      <c r="H5285" s="12">
        <v>-14923589.720000001</v>
      </c>
      <c r="I5285" s="12">
        <v>-2.393725653735062</v>
      </c>
      <c r="J5285" t="s">
        <v>24</v>
      </c>
      <c r="K5285" s="14">
        <v>322399.74520800024</v>
      </c>
      <c r="L5285" s="14">
        <v>716118.23889300029</v>
      </c>
      <c r="M5285" s="13">
        <v>0.4502046278089169</v>
      </c>
      <c r="N5285" s="12">
        <v>-1.0776663670164499</v>
      </c>
      <c r="O5285" s="2">
        <f>DATE(LEFT(ALT[[#This Row],[DATEMTH]],4),RIGHT(ALT[[#This Row],[DATEMTH]],2),1)</f>
        <v>44197</v>
      </c>
      <c r="P5285" t="str">
        <f>IF(AND(ALT[[#This Row],[DATE]]&gt;=DATE(2023,6,1),ALT[[#This Row],[DATE]]&lt;=DATE(2024,5,31)),"Y","N")</f>
        <v>N</v>
      </c>
      <c r="Q5285" t="str">
        <f>LEFT(ALT[[#This Row],[DATEMTH]],4)</f>
        <v>2021</v>
      </c>
    </row>
    <row r="5286" spans="1:17" x14ac:dyDescent="0.25">
      <c r="A5286" t="s">
        <v>62</v>
      </c>
      <c r="B5286" t="s">
        <v>111</v>
      </c>
      <c r="C5286" t="s">
        <v>18</v>
      </c>
      <c r="D5286" t="s">
        <v>22</v>
      </c>
      <c r="E5286" s="14">
        <v>1210938.6786940007</v>
      </c>
      <c r="F5286" s="14">
        <v>4464611.3774870001</v>
      </c>
      <c r="G5286" s="13">
        <v>0.27123047815543644</v>
      </c>
      <c r="H5286" s="12">
        <v>-14923589.720000001</v>
      </c>
      <c r="I5286" s="12">
        <v>-4.0477323755511554</v>
      </c>
      <c r="J5286" t="s">
        <v>24</v>
      </c>
      <c r="K5286" s="14">
        <v>314427.56045500003</v>
      </c>
      <c r="L5286" s="14">
        <v>1210938.6786940002</v>
      </c>
      <c r="M5286" s="13">
        <v>0.25965605524642321</v>
      </c>
      <c r="N5286" s="12">
        <v>-1.0510182213288466</v>
      </c>
      <c r="O5286" s="2">
        <f>DATE(LEFT(ALT[[#This Row],[DATEMTH]],4),RIGHT(ALT[[#This Row],[DATEMTH]],2),1)</f>
        <v>44197</v>
      </c>
      <c r="P5286" t="str">
        <f>IF(AND(ALT[[#This Row],[DATE]]&gt;=DATE(2023,6,1),ALT[[#This Row],[DATE]]&lt;=DATE(2024,5,31)),"Y","N")</f>
        <v>N</v>
      </c>
      <c r="Q5286" t="str">
        <f>LEFT(ALT[[#This Row],[DATEMTH]],4)</f>
        <v>2021</v>
      </c>
    </row>
    <row r="5287" spans="1:17" x14ac:dyDescent="0.25">
      <c r="A5287" t="s">
        <v>62</v>
      </c>
      <c r="B5287" t="s">
        <v>111</v>
      </c>
      <c r="C5287" t="s">
        <v>18</v>
      </c>
      <c r="D5287" t="s">
        <v>22</v>
      </c>
      <c r="E5287" s="14">
        <v>1210938.6786940007</v>
      </c>
      <c r="F5287" s="14">
        <v>4464611.3774870001</v>
      </c>
      <c r="G5287" s="13">
        <v>0.27123047815543644</v>
      </c>
      <c r="H5287" s="12">
        <v>-14923589.720000001</v>
      </c>
      <c r="I5287" s="12">
        <v>-4.0477323755511554</v>
      </c>
      <c r="J5287" t="s">
        <v>25</v>
      </c>
      <c r="K5287" s="14">
        <v>107889.00728599999</v>
      </c>
      <c r="L5287" s="14">
        <v>1210938.6786940002</v>
      </c>
      <c r="M5287" s="13">
        <v>8.9095351551870899E-2</v>
      </c>
      <c r="N5287" s="12">
        <v>-0.3606341389876197</v>
      </c>
      <c r="O5287" s="2">
        <f>DATE(LEFT(ALT[[#This Row],[DATEMTH]],4),RIGHT(ALT[[#This Row],[DATEMTH]],2),1)</f>
        <v>44197</v>
      </c>
      <c r="P5287" t="str">
        <f>IF(AND(ALT[[#This Row],[DATE]]&gt;=DATE(2023,6,1),ALT[[#This Row],[DATE]]&lt;=DATE(2024,5,31)),"Y","N")</f>
        <v>N</v>
      </c>
      <c r="Q5287" t="str">
        <f>LEFT(ALT[[#This Row],[DATEMTH]],4)</f>
        <v>2021</v>
      </c>
    </row>
    <row r="5288" spans="1:17" x14ac:dyDescent="0.25">
      <c r="A5288" t="s">
        <v>62</v>
      </c>
      <c r="B5288" t="s">
        <v>111</v>
      </c>
      <c r="C5288" t="s">
        <v>18</v>
      </c>
      <c r="D5288" t="s">
        <v>22</v>
      </c>
      <c r="E5288" s="14">
        <v>1210938.6786940007</v>
      </c>
      <c r="F5288" s="14">
        <v>4464611.3774870001</v>
      </c>
      <c r="G5288" s="13">
        <v>0.27123047815543644</v>
      </c>
      <c r="H5288" s="12">
        <v>-14923589.720000001</v>
      </c>
      <c r="I5288" s="12">
        <v>-4.0477323755511554</v>
      </c>
      <c r="J5288" t="s">
        <v>16</v>
      </c>
      <c r="K5288" s="14">
        <v>503862.94808599999</v>
      </c>
      <c r="L5288" s="14">
        <v>1210938.6786940002</v>
      </c>
      <c r="M5288" s="13">
        <v>0.41609286824450697</v>
      </c>
      <c r="N5288" s="12">
        <v>-1.6842325740292321</v>
      </c>
      <c r="O5288" s="2">
        <f>DATE(LEFT(ALT[[#This Row],[DATEMTH]],4),RIGHT(ALT[[#This Row],[DATEMTH]],2),1)</f>
        <v>44197</v>
      </c>
      <c r="P5288" t="str">
        <f>IF(AND(ALT[[#This Row],[DATE]]&gt;=DATE(2023,6,1),ALT[[#This Row],[DATE]]&lt;=DATE(2024,5,31)),"Y","N")</f>
        <v>N</v>
      </c>
      <c r="Q5288" t="str">
        <f>LEFT(ALT[[#This Row],[DATEMTH]],4)</f>
        <v>2021</v>
      </c>
    </row>
    <row r="5289" spans="1:17" x14ac:dyDescent="0.25">
      <c r="A5289" t="s">
        <v>62</v>
      </c>
      <c r="B5289" t="s">
        <v>111</v>
      </c>
      <c r="C5289" t="s">
        <v>18</v>
      </c>
      <c r="D5289" t="s">
        <v>22</v>
      </c>
      <c r="E5289" s="14">
        <v>1210938.6786940007</v>
      </c>
      <c r="F5289" s="14">
        <v>4464611.3774870001</v>
      </c>
      <c r="G5289" s="13">
        <v>0.27123047815543644</v>
      </c>
      <c r="H5289" s="12">
        <v>-14923589.720000001</v>
      </c>
      <c r="I5289" s="12">
        <v>-4.0477323755511554</v>
      </c>
      <c r="J5289" t="s">
        <v>26</v>
      </c>
      <c r="K5289" s="14">
        <v>284759.16286700009</v>
      </c>
      <c r="L5289" s="14">
        <v>1210938.6786940002</v>
      </c>
      <c r="M5289" s="13">
        <v>0.23515572495719883</v>
      </c>
      <c r="N5289" s="12">
        <v>-0.9518474412054565</v>
      </c>
      <c r="O5289" s="2">
        <f>DATE(LEFT(ALT[[#This Row],[DATEMTH]],4),RIGHT(ALT[[#This Row],[DATEMTH]],2),1)</f>
        <v>44197</v>
      </c>
      <c r="P5289" t="str">
        <f>IF(AND(ALT[[#This Row],[DATE]]&gt;=DATE(2023,6,1),ALT[[#This Row],[DATE]]&lt;=DATE(2024,5,31)),"Y","N")</f>
        <v>N</v>
      </c>
      <c r="Q5289" t="str">
        <f>LEFT(ALT[[#This Row],[DATEMTH]],4)</f>
        <v>2021</v>
      </c>
    </row>
    <row r="5290" spans="1:17" x14ac:dyDescent="0.25">
      <c r="A5290" t="s">
        <v>62</v>
      </c>
      <c r="B5290" t="s">
        <v>111</v>
      </c>
      <c r="C5290" t="s">
        <v>19</v>
      </c>
      <c r="D5290" t="s">
        <v>22</v>
      </c>
      <c r="E5290" s="14">
        <v>1249890.1715510003</v>
      </c>
      <c r="F5290" s="14">
        <v>4464611.3774870001</v>
      </c>
      <c r="G5290" s="13">
        <v>0.27995497611586678</v>
      </c>
      <c r="H5290" s="12">
        <v>-14923589.720000001</v>
      </c>
      <c r="I5290" s="12">
        <v>-4.1779332036255949</v>
      </c>
      <c r="J5290" t="s">
        <v>25</v>
      </c>
      <c r="K5290" s="14">
        <v>838099.4910060002</v>
      </c>
      <c r="L5290" s="14">
        <v>1249890.1715510001</v>
      </c>
      <c r="M5290" s="13">
        <v>0.67053850816827765</v>
      </c>
      <c r="N5290" s="12">
        <v>-2.8014650975858193</v>
      </c>
      <c r="O5290" s="2">
        <f>DATE(LEFT(ALT[[#This Row],[DATEMTH]],4),RIGHT(ALT[[#This Row],[DATEMTH]],2),1)</f>
        <v>44197</v>
      </c>
      <c r="P5290" t="str">
        <f>IF(AND(ALT[[#This Row],[DATE]]&gt;=DATE(2023,6,1),ALT[[#This Row],[DATE]]&lt;=DATE(2024,5,31)),"Y","N")</f>
        <v>N</v>
      </c>
      <c r="Q5290" t="str">
        <f>LEFT(ALT[[#This Row],[DATEMTH]],4)</f>
        <v>2021</v>
      </c>
    </row>
    <row r="5291" spans="1:17" x14ac:dyDescent="0.25">
      <c r="A5291" t="s">
        <v>62</v>
      </c>
      <c r="B5291" t="s">
        <v>111</v>
      </c>
      <c r="C5291" t="s">
        <v>19</v>
      </c>
      <c r="D5291" t="s">
        <v>22</v>
      </c>
      <c r="E5291" s="14">
        <v>1249890.1715510003</v>
      </c>
      <c r="F5291" s="14">
        <v>4464611.3774870001</v>
      </c>
      <c r="G5291" s="13">
        <v>0.27995497611586678</v>
      </c>
      <c r="H5291" s="12">
        <v>-14923589.720000001</v>
      </c>
      <c r="I5291" s="12">
        <v>-4.1779332036255949</v>
      </c>
      <c r="J5291" t="s">
        <v>24</v>
      </c>
      <c r="K5291" s="14">
        <v>377162.5111419998</v>
      </c>
      <c r="L5291" s="14">
        <v>1249890.1715510001</v>
      </c>
      <c r="M5291" s="13">
        <v>0.30175652207423587</v>
      </c>
      <c r="N5291" s="12">
        <v>-1.2607185929845297</v>
      </c>
      <c r="O5291" s="2">
        <f>DATE(LEFT(ALT[[#This Row],[DATEMTH]],4),RIGHT(ALT[[#This Row],[DATEMTH]],2),1)</f>
        <v>44197</v>
      </c>
      <c r="P5291" t="str">
        <f>IF(AND(ALT[[#This Row],[DATE]]&gt;=DATE(2023,6,1),ALT[[#This Row],[DATE]]&lt;=DATE(2024,5,31)),"Y","N")</f>
        <v>N</v>
      </c>
      <c r="Q5291" t="str">
        <f>LEFT(ALT[[#This Row],[DATEMTH]],4)</f>
        <v>2021</v>
      </c>
    </row>
    <row r="5292" spans="1:17" x14ac:dyDescent="0.25">
      <c r="A5292" t="s">
        <v>62</v>
      </c>
      <c r="B5292" t="s">
        <v>111</v>
      </c>
      <c r="C5292" t="s">
        <v>19</v>
      </c>
      <c r="D5292" t="s">
        <v>22</v>
      </c>
      <c r="E5292" s="14">
        <v>1249890.1715510003</v>
      </c>
      <c r="F5292" s="14">
        <v>4464611.3774870001</v>
      </c>
      <c r="G5292" s="13">
        <v>0.27995497611586678</v>
      </c>
      <c r="H5292" s="12">
        <v>-14923589.720000001</v>
      </c>
      <c r="I5292" s="12">
        <v>-4.1779332036255949</v>
      </c>
      <c r="J5292" t="s">
        <v>16</v>
      </c>
      <c r="K5292" s="14">
        <v>329.52635900000007</v>
      </c>
      <c r="L5292" s="14">
        <v>1249890.1715510001</v>
      </c>
      <c r="M5292" s="13">
        <v>2.6364425171140264E-4</v>
      </c>
      <c r="N5292" s="12">
        <v>-1.1014880731700931E-3</v>
      </c>
      <c r="O5292" s="2">
        <f>DATE(LEFT(ALT[[#This Row],[DATEMTH]],4),RIGHT(ALT[[#This Row],[DATEMTH]],2),1)</f>
        <v>44197</v>
      </c>
      <c r="P5292" t="str">
        <f>IF(AND(ALT[[#This Row],[DATE]]&gt;=DATE(2023,6,1),ALT[[#This Row],[DATE]]&lt;=DATE(2024,5,31)),"Y","N")</f>
        <v>N</v>
      </c>
      <c r="Q5292" t="str">
        <f>LEFT(ALT[[#This Row],[DATEMTH]],4)</f>
        <v>2021</v>
      </c>
    </row>
    <row r="5293" spans="1:17" x14ac:dyDescent="0.25">
      <c r="A5293" t="s">
        <v>62</v>
      </c>
      <c r="B5293" t="s">
        <v>111</v>
      </c>
      <c r="C5293" t="s">
        <v>19</v>
      </c>
      <c r="D5293" t="s">
        <v>22</v>
      </c>
      <c r="E5293" s="14">
        <v>1249890.1715510003</v>
      </c>
      <c r="F5293" s="14">
        <v>4464611.3774870001</v>
      </c>
      <c r="G5293" s="13">
        <v>0.27995497611586678</v>
      </c>
      <c r="H5293" s="12">
        <v>-14923589.720000001</v>
      </c>
      <c r="I5293" s="12">
        <v>-4.1779332036255949</v>
      </c>
      <c r="J5293" t="s">
        <v>26</v>
      </c>
      <c r="K5293" s="14">
        <v>34298.643044000011</v>
      </c>
      <c r="L5293" s="14">
        <v>1249890.1715510001</v>
      </c>
      <c r="M5293" s="13">
        <v>2.7441325505775049E-2</v>
      </c>
      <c r="N5293" s="12">
        <v>-0.11464802498207551</v>
      </c>
      <c r="O5293" s="2">
        <f>DATE(LEFT(ALT[[#This Row],[DATEMTH]],4),RIGHT(ALT[[#This Row],[DATEMTH]],2),1)</f>
        <v>44197</v>
      </c>
      <c r="P5293" t="str">
        <f>IF(AND(ALT[[#This Row],[DATE]]&gt;=DATE(2023,6,1),ALT[[#This Row],[DATE]]&lt;=DATE(2024,5,31)),"Y","N")</f>
        <v>N</v>
      </c>
      <c r="Q5293" t="str">
        <f>LEFT(ALT[[#This Row],[DATEMTH]],4)</f>
        <v>2021</v>
      </c>
    </row>
    <row r="5294" spans="1:17" x14ac:dyDescent="0.25">
      <c r="A5294" t="s">
        <v>62</v>
      </c>
      <c r="B5294" t="s">
        <v>111</v>
      </c>
      <c r="C5294" t="s">
        <v>20</v>
      </c>
      <c r="D5294" t="s">
        <v>22</v>
      </c>
      <c r="E5294" s="14">
        <v>1287664.2883489996</v>
      </c>
      <c r="F5294" s="14">
        <v>4464611.3774870001</v>
      </c>
      <c r="G5294" s="13">
        <v>0.28841576107656391</v>
      </c>
      <c r="H5294" s="12">
        <v>-14923589.720000001</v>
      </c>
      <c r="I5294" s="12">
        <v>-4.3041984870881853</v>
      </c>
      <c r="J5294" t="s">
        <v>24</v>
      </c>
      <c r="K5294" s="14">
        <v>622393.54017700022</v>
      </c>
      <c r="L5294" s="14">
        <v>1287664.2883490005</v>
      </c>
      <c r="M5294" s="13">
        <v>0.48335078157289901</v>
      </c>
      <c r="N5294" s="12">
        <v>-2.0804377027789638</v>
      </c>
      <c r="O5294" s="2">
        <f>DATE(LEFT(ALT[[#This Row],[DATEMTH]],4),RIGHT(ALT[[#This Row],[DATEMTH]],2),1)</f>
        <v>44197</v>
      </c>
      <c r="P5294" t="str">
        <f>IF(AND(ALT[[#This Row],[DATE]]&gt;=DATE(2023,6,1),ALT[[#This Row],[DATE]]&lt;=DATE(2024,5,31)),"Y","N")</f>
        <v>N</v>
      </c>
      <c r="Q5294" t="str">
        <f>LEFT(ALT[[#This Row],[DATEMTH]],4)</f>
        <v>2021</v>
      </c>
    </row>
    <row r="5295" spans="1:17" x14ac:dyDescent="0.25">
      <c r="A5295" t="s">
        <v>62</v>
      </c>
      <c r="B5295" t="s">
        <v>111</v>
      </c>
      <c r="C5295" t="s">
        <v>20</v>
      </c>
      <c r="D5295" t="s">
        <v>22</v>
      </c>
      <c r="E5295" s="14">
        <v>1287664.2883489996</v>
      </c>
      <c r="F5295" s="14">
        <v>4464611.3774870001</v>
      </c>
      <c r="G5295" s="13">
        <v>0.28841576107656391</v>
      </c>
      <c r="H5295" s="12">
        <v>-14923589.720000001</v>
      </c>
      <c r="I5295" s="12">
        <v>-4.3041984870881853</v>
      </c>
      <c r="J5295" t="s">
        <v>25</v>
      </c>
      <c r="K5295" s="14">
        <v>190959.93085500001</v>
      </c>
      <c r="L5295" s="14">
        <v>1287664.2883490005</v>
      </c>
      <c r="M5295" s="13">
        <v>0.14829946949902786</v>
      </c>
      <c r="N5295" s="12">
        <v>-0.63831035225369626</v>
      </c>
      <c r="O5295" s="2">
        <f>DATE(LEFT(ALT[[#This Row],[DATEMTH]],4),RIGHT(ALT[[#This Row],[DATEMTH]],2),1)</f>
        <v>44197</v>
      </c>
      <c r="P5295" t="str">
        <f>IF(AND(ALT[[#This Row],[DATE]]&gt;=DATE(2023,6,1),ALT[[#This Row],[DATE]]&lt;=DATE(2024,5,31)),"Y","N")</f>
        <v>N</v>
      </c>
      <c r="Q5295" t="str">
        <f>LEFT(ALT[[#This Row],[DATEMTH]],4)</f>
        <v>2021</v>
      </c>
    </row>
    <row r="5296" spans="1:17" x14ac:dyDescent="0.25">
      <c r="A5296" t="s">
        <v>62</v>
      </c>
      <c r="B5296" t="s">
        <v>111</v>
      </c>
      <c r="C5296" t="s">
        <v>20</v>
      </c>
      <c r="D5296" t="s">
        <v>22</v>
      </c>
      <c r="E5296" s="14">
        <v>1287664.2883489996</v>
      </c>
      <c r="F5296" s="14">
        <v>4464611.3774870001</v>
      </c>
      <c r="G5296" s="13">
        <v>0.28841576107656391</v>
      </c>
      <c r="H5296" s="12">
        <v>-14923589.720000001</v>
      </c>
      <c r="I5296" s="12">
        <v>-4.3041984870881853</v>
      </c>
      <c r="J5296" t="s">
        <v>16</v>
      </c>
      <c r="K5296" s="14">
        <v>381416.17555800016</v>
      </c>
      <c r="L5296" s="14">
        <v>1287664.2883490005</v>
      </c>
      <c r="M5296" s="13">
        <v>0.2962077763661824</v>
      </c>
      <c r="N5296" s="12">
        <v>-1.2749370628990777</v>
      </c>
      <c r="O5296" s="2">
        <f>DATE(LEFT(ALT[[#This Row],[DATEMTH]],4),RIGHT(ALT[[#This Row],[DATEMTH]],2),1)</f>
        <v>44197</v>
      </c>
      <c r="P5296" t="str">
        <f>IF(AND(ALT[[#This Row],[DATE]]&gt;=DATE(2023,6,1),ALT[[#This Row],[DATE]]&lt;=DATE(2024,5,31)),"Y","N")</f>
        <v>N</v>
      </c>
      <c r="Q5296" t="str">
        <f>LEFT(ALT[[#This Row],[DATEMTH]],4)</f>
        <v>2021</v>
      </c>
    </row>
    <row r="5297" spans="1:17" x14ac:dyDescent="0.25">
      <c r="A5297" t="s">
        <v>62</v>
      </c>
      <c r="B5297" t="s">
        <v>111</v>
      </c>
      <c r="C5297" t="s">
        <v>20</v>
      </c>
      <c r="D5297" t="s">
        <v>22</v>
      </c>
      <c r="E5297" s="14">
        <v>1287664.2883489996</v>
      </c>
      <c r="F5297" s="14">
        <v>4464611.3774870001</v>
      </c>
      <c r="G5297" s="13">
        <v>0.28841576107656391</v>
      </c>
      <c r="H5297" s="12">
        <v>-14923589.720000001</v>
      </c>
      <c r="I5297" s="12">
        <v>-4.3041984870881853</v>
      </c>
      <c r="J5297" t="s">
        <v>26</v>
      </c>
      <c r="K5297" s="14">
        <v>92894.64175900002</v>
      </c>
      <c r="L5297" s="14">
        <v>1287664.2883490005</v>
      </c>
      <c r="M5297" s="13">
        <v>7.214197256189063E-2</v>
      </c>
      <c r="N5297" s="12">
        <v>-0.31051336915644701</v>
      </c>
      <c r="O5297" s="2">
        <f>DATE(LEFT(ALT[[#This Row],[DATEMTH]],4),RIGHT(ALT[[#This Row],[DATEMTH]],2),1)</f>
        <v>44197</v>
      </c>
      <c r="P5297" t="str">
        <f>IF(AND(ALT[[#This Row],[DATE]]&gt;=DATE(2023,6,1),ALT[[#This Row],[DATE]]&lt;=DATE(2024,5,31)),"Y","N")</f>
        <v>N</v>
      </c>
      <c r="Q5297" t="str">
        <f>LEFT(ALT[[#This Row],[DATEMTH]],4)</f>
        <v>2021</v>
      </c>
    </row>
    <row r="5298" spans="1:17" x14ac:dyDescent="0.25">
      <c r="A5298" t="s">
        <v>62</v>
      </c>
      <c r="B5298" t="s">
        <v>111</v>
      </c>
      <c r="C5298" t="s">
        <v>15</v>
      </c>
      <c r="D5298" t="s">
        <v>17</v>
      </c>
      <c r="E5298" s="14">
        <v>716118.23889299913</v>
      </c>
      <c r="F5298" s="14">
        <v>4464611.3774870001</v>
      </c>
      <c r="G5298" s="13">
        <v>0.16039878465213275</v>
      </c>
      <c r="H5298" s="12">
        <v>-44543401.620000005</v>
      </c>
      <c r="I5298" s="12">
        <v>-7.1447074841198415</v>
      </c>
      <c r="J5298" t="s">
        <v>25</v>
      </c>
      <c r="K5298" s="14">
        <v>86773.992821000022</v>
      </c>
      <c r="L5298" s="14">
        <v>716118.23889300029</v>
      </c>
      <c r="M5298" s="13">
        <v>0.12117271716907838</v>
      </c>
      <c r="N5298" s="12">
        <v>-0.86574361922905108</v>
      </c>
      <c r="O5298" s="2">
        <f>DATE(LEFT(ALT[[#This Row],[DATEMTH]],4),RIGHT(ALT[[#This Row],[DATEMTH]],2),1)</f>
        <v>44197</v>
      </c>
      <c r="P5298" t="str">
        <f>IF(AND(ALT[[#This Row],[DATE]]&gt;=DATE(2023,6,1),ALT[[#This Row],[DATE]]&lt;=DATE(2024,5,31)),"Y","N")</f>
        <v>N</v>
      </c>
      <c r="Q5298" t="str">
        <f>LEFT(ALT[[#This Row],[DATEMTH]],4)</f>
        <v>2021</v>
      </c>
    </row>
    <row r="5299" spans="1:17" x14ac:dyDescent="0.25">
      <c r="A5299" t="s">
        <v>62</v>
      </c>
      <c r="B5299" t="s">
        <v>111</v>
      </c>
      <c r="C5299" t="s">
        <v>15</v>
      </c>
      <c r="D5299" t="s">
        <v>17</v>
      </c>
      <c r="E5299" s="14">
        <v>716118.23889299913</v>
      </c>
      <c r="F5299" s="14">
        <v>4464611.3774870001</v>
      </c>
      <c r="G5299" s="13">
        <v>0.16039878465213275</v>
      </c>
      <c r="H5299" s="12">
        <v>-44543401.620000005</v>
      </c>
      <c r="I5299" s="12">
        <v>-7.1447074841198415</v>
      </c>
      <c r="J5299" t="s">
        <v>16</v>
      </c>
      <c r="K5299" s="14">
        <v>219808.22713099999</v>
      </c>
      <c r="L5299" s="14">
        <v>716118.23889300029</v>
      </c>
      <c r="M5299" s="13">
        <v>0.30694404246816415</v>
      </c>
      <c r="N5299" s="12">
        <v>-2.1930253974282907</v>
      </c>
      <c r="O5299" s="2">
        <f>DATE(LEFT(ALT[[#This Row],[DATEMTH]],4),RIGHT(ALT[[#This Row],[DATEMTH]],2),1)</f>
        <v>44197</v>
      </c>
      <c r="P5299" t="str">
        <f>IF(AND(ALT[[#This Row],[DATE]]&gt;=DATE(2023,6,1),ALT[[#This Row],[DATE]]&lt;=DATE(2024,5,31)),"Y","N")</f>
        <v>N</v>
      </c>
      <c r="Q5299" t="str">
        <f>LEFT(ALT[[#This Row],[DATEMTH]],4)</f>
        <v>2021</v>
      </c>
    </row>
    <row r="5300" spans="1:17" x14ac:dyDescent="0.25">
      <c r="A5300" t="s">
        <v>62</v>
      </c>
      <c r="B5300" t="s">
        <v>111</v>
      </c>
      <c r="C5300" t="s">
        <v>15</v>
      </c>
      <c r="D5300" t="s">
        <v>17</v>
      </c>
      <c r="E5300" s="14">
        <v>716118.23889299913</v>
      </c>
      <c r="F5300" s="14">
        <v>4464611.3774870001</v>
      </c>
      <c r="G5300" s="13">
        <v>0.16039878465213275</v>
      </c>
      <c r="H5300" s="12">
        <v>-44543401.620000005</v>
      </c>
      <c r="I5300" s="12">
        <v>-7.1447074841198415</v>
      </c>
      <c r="J5300" t="s">
        <v>26</v>
      </c>
      <c r="K5300" s="14">
        <v>87136.273732999995</v>
      </c>
      <c r="L5300" s="14">
        <v>716118.23889300029</v>
      </c>
      <c r="M5300" s="13">
        <v>0.12167861255384052</v>
      </c>
      <c r="N5300" s="12">
        <v>-0.86935809377074291</v>
      </c>
      <c r="O5300" s="2">
        <f>DATE(LEFT(ALT[[#This Row],[DATEMTH]],4),RIGHT(ALT[[#This Row],[DATEMTH]],2),1)</f>
        <v>44197</v>
      </c>
      <c r="P5300" t="str">
        <f>IF(AND(ALT[[#This Row],[DATE]]&gt;=DATE(2023,6,1),ALT[[#This Row],[DATE]]&lt;=DATE(2024,5,31)),"Y","N")</f>
        <v>N</v>
      </c>
      <c r="Q5300" t="str">
        <f>LEFT(ALT[[#This Row],[DATEMTH]],4)</f>
        <v>2021</v>
      </c>
    </row>
    <row r="5301" spans="1:17" x14ac:dyDescent="0.25">
      <c r="A5301" t="s">
        <v>62</v>
      </c>
      <c r="B5301" t="s">
        <v>111</v>
      </c>
      <c r="C5301" t="s">
        <v>15</v>
      </c>
      <c r="D5301" t="s">
        <v>17</v>
      </c>
      <c r="E5301" s="14">
        <v>716118.23889299913</v>
      </c>
      <c r="F5301" s="14">
        <v>4464611.3774870001</v>
      </c>
      <c r="G5301" s="13">
        <v>0.16039878465213275</v>
      </c>
      <c r="H5301" s="12">
        <v>-44543401.620000005</v>
      </c>
      <c r="I5301" s="12">
        <v>-7.1447074841198415</v>
      </c>
      <c r="J5301" t="s">
        <v>24</v>
      </c>
      <c r="K5301" s="14">
        <v>322399.74520800024</v>
      </c>
      <c r="L5301" s="14">
        <v>716118.23889300029</v>
      </c>
      <c r="M5301" s="13">
        <v>0.4502046278089169</v>
      </c>
      <c r="N5301" s="12">
        <v>-3.2165803736917562</v>
      </c>
      <c r="O5301" s="2">
        <f>DATE(LEFT(ALT[[#This Row],[DATEMTH]],4),RIGHT(ALT[[#This Row],[DATEMTH]],2),1)</f>
        <v>44197</v>
      </c>
      <c r="P5301" t="str">
        <f>IF(AND(ALT[[#This Row],[DATE]]&gt;=DATE(2023,6,1),ALT[[#This Row],[DATE]]&lt;=DATE(2024,5,31)),"Y","N")</f>
        <v>N</v>
      </c>
      <c r="Q5301" t="str">
        <f>LEFT(ALT[[#This Row],[DATEMTH]],4)</f>
        <v>2021</v>
      </c>
    </row>
    <row r="5302" spans="1:17" x14ac:dyDescent="0.25">
      <c r="A5302" t="s">
        <v>62</v>
      </c>
      <c r="B5302" t="s">
        <v>111</v>
      </c>
      <c r="C5302" t="s">
        <v>18</v>
      </c>
      <c r="D5302" t="s">
        <v>17</v>
      </c>
      <c r="E5302" s="14">
        <v>1210938.6786940007</v>
      </c>
      <c r="F5302" s="14">
        <v>4464611.3774870001</v>
      </c>
      <c r="G5302" s="13">
        <v>0.27123047815543644</v>
      </c>
      <c r="H5302" s="12">
        <v>-44543401.620000005</v>
      </c>
      <c r="I5302" s="12">
        <v>-12.081528120062243</v>
      </c>
      <c r="J5302" t="s">
        <v>24</v>
      </c>
      <c r="K5302" s="14">
        <v>314427.56045500003</v>
      </c>
      <c r="L5302" s="14">
        <v>1210938.6786940002</v>
      </c>
      <c r="M5302" s="13">
        <v>0.25965605524642321</v>
      </c>
      <c r="N5302" s="12">
        <v>-3.1370419330040975</v>
      </c>
      <c r="O5302" s="2">
        <f>DATE(LEFT(ALT[[#This Row],[DATEMTH]],4),RIGHT(ALT[[#This Row],[DATEMTH]],2),1)</f>
        <v>44197</v>
      </c>
      <c r="P5302" t="str">
        <f>IF(AND(ALT[[#This Row],[DATE]]&gt;=DATE(2023,6,1),ALT[[#This Row],[DATE]]&lt;=DATE(2024,5,31)),"Y","N")</f>
        <v>N</v>
      </c>
      <c r="Q5302" t="str">
        <f>LEFT(ALT[[#This Row],[DATEMTH]],4)</f>
        <v>2021</v>
      </c>
    </row>
    <row r="5303" spans="1:17" x14ac:dyDescent="0.25">
      <c r="A5303" t="s">
        <v>62</v>
      </c>
      <c r="B5303" t="s">
        <v>111</v>
      </c>
      <c r="C5303" t="s">
        <v>18</v>
      </c>
      <c r="D5303" t="s">
        <v>17</v>
      </c>
      <c r="E5303" s="14">
        <v>1210938.6786940007</v>
      </c>
      <c r="F5303" s="14">
        <v>4464611.3774870001</v>
      </c>
      <c r="G5303" s="13">
        <v>0.27123047815543644</v>
      </c>
      <c r="H5303" s="12">
        <v>-44543401.620000005</v>
      </c>
      <c r="I5303" s="12">
        <v>-12.081528120062243</v>
      </c>
      <c r="J5303" t="s">
        <v>25</v>
      </c>
      <c r="K5303" s="14">
        <v>107889.00728599999</v>
      </c>
      <c r="L5303" s="14">
        <v>1210938.6786940002</v>
      </c>
      <c r="M5303" s="13">
        <v>8.9095351551870899E-2</v>
      </c>
      <c r="N5303" s="12">
        <v>-1.0764079951407595</v>
      </c>
      <c r="O5303" s="2">
        <f>DATE(LEFT(ALT[[#This Row],[DATEMTH]],4),RIGHT(ALT[[#This Row],[DATEMTH]],2),1)</f>
        <v>44197</v>
      </c>
      <c r="P5303" t="str">
        <f>IF(AND(ALT[[#This Row],[DATE]]&gt;=DATE(2023,6,1),ALT[[#This Row],[DATE]]&lt;=DATE(2024,5,31)),"Y","N")</f>
        <v>N</v>
      </c>
      <c r="Q5303" t="str">
        <f>LEFT(ALT[[#This Row],[DATEMTH]],4)</f>
        <v>2021</v>
      </c>
    </row>
    <row r="5304" spans="1:17" x14ac:dyDescent="0.25">
      <c r="A5304" t="s">
        <v>62</v>
      </c>
      <c r="B5304" t="s">
        <v>111</v>
      </c>
      <c r="C5304" t="s">
        <v>18</v>
      </c>
      <c r="D5304" t="s">
        <v>17</v>
      </c>
      <c r="E5304" s="14">
        <v>1210938.6786940007</v>
      </c>
      <c r="F5304" s="14">
        <v>4464611.3774870001</v>
      </c>
      <c r="G5304" s="13">
        <v>0.27123047815543644</v>
      </c>
      <c r="H5304" s="12">
        <v>-44543401.620000005</v>
      </c>
      <c r="I5304" s="12">
        <v>-12.081528120062243</v>
      </c>
      <c r="J5304" t="s">
        <v>16</v>
      </c>
      <c r="K5304" s="14">
        <v>503862.94808599999</v>
      </c>
      <c r="L5304" s="14">
        <v>1210938.6786940002</v>
      </c>
      <c r="M5304" s="13">
        <v>0.41609286824450697</v>
      </c>
      <c r="N5304" s="12">
        <v>-5.0270376882533654</v>
      </c>
      <c r="O5304" s="2">
        <f>DATE(LEFT(ALT[[#This Row],[DATEMTH]],4),RIGHT(ALT[[#This Row],[DATEMTH]],2),1)</f>
        <v>44197</v>
      </c>
      <c r="P5304" t="str">
        <f>IF(AND(ALT[[#This Row],[DATE]]&gt;=DATE(2023,6,1),ALT[[#This Row],[DATE]]&lt;=DATE(2024,5,31)),"Y","N")</f>
        <v>N</v>
      </c>
      <c r="Q5304" t="str">
        <f>LEFT(ALT[[#This Row],[DATEMTH]],4)</f>
        <v>2021</v>
      </c>
    </row>
    <row r="5305" spans="1:17" x14ac:dyDescent="0.25">
      <c r="A5305" t="s">
        <v>62</v>
      </c>
      <c r="B5305" t="s">
        <v>111</v>
      </c>
      <c r="C5305" t="s">
        <v>18</v>
      </c>
      <c r="D5305" t="s">
        <v>17</v>
      </c>
      <c r="E5305" s="14">
        <v>1210938.6786940007</v>
      </c>
      <c r="F5305" s="14">
        <v>4464611.3774870001</v>
      </c>
      <c r="G5305" s="13">
        <v>0.27123047815543644</v>
      </c>
      <c r="H5305" s="12">
        <v>-44543401.620000005</v>
      </c>
      <c r="I5305" s="12">
        <v>-12.081528120062243</v>
      </c>
      <c r="J5305" t="s">
        <v>26</v>
      </c>
      <c r="K5305" s="14">
        <v>284759.16286700009</v>
      </c>
      <c r="L5305" s="14">
        <v>1210938.6786940002</v>
      </c>
      <c r="M5305" s="13">
        <v>0.23515572495719883</v>
      </c>
      <c r="N5305" s="12">
        <v>-2.8410405036640203</v>
      </c>
      <c r="O5305" s="2">
        <f>DATE(LEFT(ALT[[#This Row],[DATEMTH]],4),RIGHT(ALT[[#This Row],[DATEMTH]],2),1)</f>
        <v>44197</v>
      </c>
      <c r="P5305" t="str">
        <f>IF(AND(ALT[[#This Row],[DATE]]&gt;=DATE(2023,6,1),ALT[[#This Row],[DATE]]&lt;=DATE(2024,5,31)),"Y","N")</f>
        <v>N</v>
      </c>
      <c r="Q5305" t="str">
        <f>LEFT(ALT[[#This Row],[DATEMTH]],4)</f>
        <v>2021</v>
      </c>
    </row>
    <row r="5306" spans="1:17" x14ac:dyDescent="0.25">
      <c r="A5306" t="s">
        <v>62</v>
      </c>
      <c r="B5306" t="s">
        <v>111</v>
      </c>
      <c r="C5306" t="s">
        <v>19</v>
      </c>
      <c r="D5306" t="s">
        <v>17</v>
      </c>
      <c r="E5306" s="14">
        <v>1249890.1715510003</v>
      </c>
      <c r="F5306" s="14">
        <v>4464611.3774870001</v>
      </c>
      <c r="G5306" s="13">
        <v>0.27995497611586678</v>
      </c>
      <c r="H5306" s="12">
        <v>-44543401.620000005</v>
      </c>
      <c r="I5306" s="12">
        <v>-12.470146936646564</v>
      </c>
      <c r="J5306" t="s">
        <v>24</v>
      </c>
      <c r="K5306" s="14">
        <v>377162.5111419998</v>
      </c>
      <c r="L5306" s="14">
        <v>1249890.1715510001</v>
      </c>
      <c r="M5306" s="13">
        <v>0.30175652207423587</v>
      </c>
      <c r="N5306" s="12">
        <v>-3.7629481693571538</v>
      </c>
      <c r="O5306" s="2">
        <f>DATE(LEFT(ALT[[#This Row],[DATEMTH]],4),RIGHT(ALT[[#This Row],[DATEMTH]],2),1)</f>
        <v>44197</v>
      </c>
      <c r="P5306" t="str">
        <f>IF(AND(ALT[[#This Row],[DATE]]&gt;=DATE(2023,6,1),ALT[[#This Row],[DATE]]&lt;=DATE(2024,5,31)),"Y","N")</f>
        <v>N</v>
      </c>
      <c r="Q5306" t="str">
        <f>LEFT(ALT[[#This Row],[DATEMTH]],4)</f>
        <v>2021</v>
      </c>
    </row>
    <row r="5307" spans="1:17" x14ac:dyDescent="0.25">
      <c r="A5307" t="s">
        <v>62</v>
      </c>
      <c r="B5307" t="s">
        <v>111</v>
      </c>
      <c r="C5307" t="s">
        <v>19</v>
      </c>
      <c r="D5307" t="s">
        <v>17</v>
      </c>
      <c r="E5307" s="14">
        <v>1249890.1715510003</v>
      </c>
      <c r="F5307" s="14">
        <v>4464611.3774870001</v>
      </c>
      <c r="G5307" s="13">
        <v>0.27995497611586678</v>
      </c>
      <c r="H5307" s="12">
        <v>-44543401.620000005</v>
      </c>
      <c r="I5307" s="12">
        <v>-12.470146936646564</v>
      </c>
      <c r="J5307" t="s">
        <v>25</v>
      </c>
      <c r="K5307" s="14">
        <v>838099.4910060002</v>
      </c>
      <c r="L5307" s="14">
        <v>1249890.1715510001</v>
      </c>
      <c r="M5307" s="13">
        <v>0.67053850816827765</v>
      </c>
      <c r="N5307" s="12">
        <v>-8.3617137235382053</v>
      </c>
      <c r="O5307" s="2">
        <f>DATE(LEFT(ALT[[#This Row],[DATEMTH]],4),RIGHT(ALT[[#This Row],[DATEMTH]],2),1)</f>
        <v>44197</v>
      </c>
      <c r="P5307" t="str">
        <f>IF(AND(ALT[[#This Row],[DATE]]&gt;=DATE(2023,6,1),ALT[[#This Row],[DATE]]&lt;=DATE(2024,5,31)),"Y","N")</f>
        <v>N</v>
      </c>
      <c r="Q5307" t="str">
        <f>LEFT(ALT[[#This Row],[DATEMTH]],4)</f>
        <v>2021</v>
      </c>
    </row>
    <row r="5308" spans="1:17" x14ac:dyDescent="0.25">
      <c r="A5308" t="s">
        <v>62</v>
      </c>
      <c r="B5308" t="s">
        <v>111</v>
      </c>
      <c r="C5308" t="s">
        <v>19</v>
      </c>
      <c r="D5308" t="s">
        <v>17</v>
      </c>
      <c r="E5308" s="14">
        <v>1249890.1715510003</v>
      </c>
      <c r="F5308" s="14">
        <v>4464611.3774870001</v>
      </c>
      <c r="G5308" s="13">
        <v>0.27995497611586678</v>
      </c>
      <c r="H5308" s="12">
        <v>-44543401.620000005</v>
      </c>
      <c r="I5308" s="12">
        <v>-12.470146936646564</v>
      </c>
      <c r="J5308" t="s">
        <v>16</v>
      </c>
      <c r="K5308" s="14">
        <v>329.52635900000007</v>
      </c>
      <c r="L5308" s="14">
        <v>1249890.1715510001</v>
      </c>
      <c r="M5308" s="13">
        <v>2.6364425171140264E-4</v>
      </c>
      <c r="N5308" s="12">
        <v>-3.2876825578434235E-3</v>
      </c>
      <c r="O5308" s="2">
        <f>DATE(LEFT(ALT[[#This Row],[DATEMTH]],4),RIGHT(ALT[[#This Row],[DATEMTH]],2),1)</f>
        <v>44197</v>
      </c>
      <c r="P5308" t="str">
        <f>IF(AND(ALT[[#This Row],[DATE]]&gt;=DATE(2023,6,1),ALT[[#This Row],[DATE]]&lt;=DATE(2024,5,31)),"Y","N")</f>
        <v>N</v>
      </c>
      <c r="Q5308" t="str">
        <f>LEFT(ALT[[#This Row],[DATEMTH]],4)</f>
        <v>2021</v>
      </c>
    </row>
    <row r="5309" spans="1:17" x14ac:dyDescent="0.25">
      <c r="A5309" t="s">
        <v>62</v>
      </c>
      <c r="B5309" t="s">
        <v>111</v>
      </c>
      <c r="C5309" t="s">
        <v>19</v>
      </c>
      <c r="D5309" t="s">
        <v>17</v>
      </c>
      <c r="E5309" s="14">
        <v>1249890.1715510003</v>
      </c>
      <c r="F5309" s="14">
        <v>4464611.3774870001</v>
      </c>
      <c r="G5309" s="13">
        <v>0.27995497611586678</v>
      </c>
      <c r="H5309" s="12">
        <v>-44543401.620000005</v>
      </c>
      <c r="I5309" s="12">
        <v>-12.470146936646564</v>
      </c>
      <c r="J5309" t="s">
        <v>26</v>
      </c>
      <c r="K5309" s="14">
        <v>34298.643044000011</v>
      </c>
      <c r="L5309" s="14">
        <v>1249890.1715510001</v>
      </c>
      <c r="M5309" s="13">
        <v>2.7441325505775049E-2</v>
      </c>
      <c r="N5309" s="12">
        <v>-0.34219736119336197</v>
      </c>
      <c r="O5309" s="2">
        <f>DATE(LEFT(ALT[[#This Row],[DATEMTH]],4),RIGHT(ALT[[#This Row],[DATEMTH]],2),1)</f>
        <v>44197</v>
      </c>
      <c r="P5309" t="str">
        <f>IF(AND(ALT[[#This Row],[DATE]]&gt;=DATE(2023,6,1),ALT[[#This Row],[DATE]]&lt;=DATE(2024,5,31)),"Y","N")</f>
        <v>N</v>
      </c>
      <c r="Q5309" t="str">
        <f>LEFT(ALT[[#This Row],[DATEMTH]],4)</f>
        <v>2021</v>
      </c>
    </row>
    <row r="5310" spans="1:17" x14ac:dyDescent="0.25">
      <c r="A5310" t="s">
        <v>62</v>
      </c>
      <c r="B5310" t="s">
        <v>111</v>
      </c>
      <c r="C5310" t="s">
        <v>20</v>
      </c>
      <c r="D5310" t="s">
        <v>17</v>
      </c>
      <c r="E5310" s="14">
        <v>1287664.2883489996</v>
      </c>
      <c r="F5310" s="14">
        <v>4464611.3774870001</v>
      </c>
      <c r="G5310" s="13">
        <v>0.28841576107656391</v>
      </c>
      <c r="H5310" s="12">
        <v>-44543401.620000005</v>
      </c>
      <c r="I5310" s="12">
        <v>-12.847019079171352</v>
      </c>
      <c r="J5310" t="s">
        <v>24</v>
      </c>
      <c r="K5310" s="14">
        <v>622393.54017700022</v>
      </c>
      <c r="L5310" s="14">
        <v>1287664.2883490005</v>
      </c>
      <c r="M5310" s="13">
        <v>0.48335078157289901</v>
      </c>
      <c r="N5310" s="12">
        <v>-6.2096167127994182</v>
      </c>
      <c r="O5310" s="2">
        <f>DATE(LEFT(ALT[[#This Row],[DATEMTH]],4),RIGHT(ALT[[#This Row],[DATEMTH]],2),1)</f>
        <v>44197</v>
      </c>
      <c r="P5310" t="str">
        <f>IF(AND(ALT[[#This Row],[DATE]]&gt;=DATE(2023,6,1),ALT[[#This Row],[DATE]]&lt;=DATE(2024,5,31)),"Y","N")</f>
        <v>N</v>
      </c>
      <c r="Q5310" t="str">
        <f>LEFT(ALT[[#This Row],[DATEMTH]],4)</f>
        <v>2021</v>
      </c>
    </row>
    <row r="5311" spans="1:17" x14ac:dyDescent="0.25">
      <c r="A5311" t="s">
        <v>62</v>
      </c>
      <c r="B5311" t="s">
        <v>111</v>
      </c>
      <c r="C5311" t="s">
        <v>20</v>
      </c>
      <c r="D5311" t="s">
        <v>17</v>
      </c>
      <c r="E5311" s="14">
        <v>1287664.2883489996</v>
      </c>
      <c r="F5311" s="14">
        <v>4464611.3774870001</v>
      </c>
      <c r="G5311" s="13">
        <v>0.28841576107656391</v>
      </c>
      <c r="H5311" s="12">
        <v>-44543401.620000005</v>
      </c>
      <c r="I5311" s="12">
        <v>-12.847019079171352</v>
      </c>
      <c r="J5311" t="s">
        <v>25</v>
      </c>
      <c r="K5311" s="14">
        <v>190959.93085500001</v>
      </c>
      <c r="L5311" s="14">
        <v>1287664.2883490005</v>
      </c>
      <c r="M5311" s="13">
        <v>0.14829946949902786</v>
      </c>
      <c r="N5311" s="12">
        <v>-1.905206114085001</v>
      </c>
      <c r="O5311" s="2">
        <f>DATE(LEFT(ALT[[#This Row],[DATEMTH]],4),RIGHT(ALT[[#This Row],[DATEMTH]],2),1)</f>
        <v>44197</v>
      </c>
      <c r="P5311" t="str">
        <f>IF(AND(ALT[[#This Row],[DATE]]&gt;=DATE(2023,6,1),ALT[[#This Row],[DATE]]&lt;=DATE(2024,5,31)),"Y","N")</f>
        <v>N</v>
      </c>
      <c r="Q5311" t="str">
        <f>LEFT(ALT[[#This Row],[DATEMTH]],4)</f>
        <v>2021</v>
      </c>
    </row>
    <row r="5312" spans="1:17" x14ac:dyDescent="0.25">
      <c r="A5312" t="s">
        <v>62</v>
      </c>
      <c r="B5312" t="s">
        <v>111</v>
      </c>
      <c r="C5312" t="s">
        <v>20</v>
      </c>
      <c r="D5312" t="s">
        <v>17</v>
      </c>
      <c r="E5312" s="14">
        <v>1287664.2883489996</v>
      </c>
      <c r="F5312" s="14">
        <v>4464611.3774870001</v>
      </c>
      <c r="G5312" s="13">
        <v>0.28841576107656391</v>
      </c>
      <c r="H5312" s="12">
        <v>-44543401.620000005</v>
      </c>
      <c r="I5312" s="12">
        <v>-12.847019079171352</v>
      </c>
      <c r="J5312" t="s">
        <v>16</v>
      </c>
      <c r="K5312" s="14">
        <v>381416.17555800016</v>
      </c>
      <c r="L5312" s="14">
        <v>1287664.2883490005</v>
      </c>
      <c r="M5312" s="13">
        <v>0.2962077763661824</v>
      </c>
      <c r="N5312" s="12">
        <v>-3.8053869543752663</v>
      </c>
      <c r="O5312" s="2">
        <f>DATE(LEFT(ALT[[#This Row],[DATEMTH]],4),RIGHT(ALT[[#This Row],[DATEMTH]],2),1)</f>
        <v>44197</v>
      </c>
      <c r="P5312" t="str">
        <f>IF(AND(ALT[[#This Row],[DATE]]&gt;=DATE(2023,6,1),ALT[[#This Row],[DATE]]&lt;=DATE(2024,5,31)),"Y","N")</f>
        <v>N</v>
      </c>
      <c r="Q5312" t="str">
        <f>LEFT(ALT[[#This Row],[DATEMTH]],4)</f>
        <v>2021</v>
      </c>
    </row>
    <row r="5313" spans="1:17" x14ac:dyDescent="0.25">
      <c r="A5313" t="s">
        <v>62</v>
      </c>
      <c r="B5313" t="s">
        <v>111</v>
      </c>
      <c r="C5313" t="s">
        <v>20</v>
      </c>
      <c r="D5313" t="s">
        <v>17</v>
      </c>
      <c r="E5313" s="14">
        <v>1287664.2883489996</v>
      </c>
      <c r="F5313" s="14">
        <v>4464611.3774870001</v>
      </c>
      <c r="G5313" s="13">
        <v>0.28841576107656391</v>
      </c>
      <c r="H5313" s="12">
        <v>-44543401.620000005</v>
      </c>
      <c r="I5313" s="12">
        <v>-12.847019079171352</v>
      </c>
      <c r="J5313" t="s">
        <v>26</v>
      </c>
      <c r="K5313" s="14">
        <v>92894.64175900002</v>
      </c>
      <c r="L5313" s="14">
        <v>1287664.2883490005</v>
      </c>
      <c r="M5313" s="13">
        <v>7.214197256189063E-2</v>
      </c>
      <c r="N5313" s="12">
        <v>-0.92680929791166511</v>
      </c>
      <c r="O5313" s="2">
        <f>DATE(LEFT(ALT[[#This Row],[DATEMTH]],4),RIGHT(ALT[[#This Row],[DATEMTH]],2),1)</f>
        <v>44197</v>
      </c>
      <c r="P5313" t="str">
        <f>IF(AND(ALT[[#This Row],[DATE]]&gt;=DATE(2023,6,1),ALT[[#This Row],[DATE]]&lt;=DATE(2024,5,31)),"Y","N")</f>
        <v>N</v>
      </c>
      <c r="Q5313" t="str">
        <f>LEFT(ALT[[#This Row],[DATEMTH]],4)</f>
        <v>2021</v>
      </c>
    </row>
    <row r="5314" spans="1:17" x14ac:dyDescent="0.25">
      <c r="A5314" t="s">
        <v>62</v>
      </c>
      <c r="B5314" t="s">
        <v>111</v>
      </c>
      <c r="C5314" t="s">
        <v>15</v>
      </c>
      <c r="D5314" t="s">
        <v>23</v>
      </c>
      <c r="E5314" s="14">
        <v>716118.23889299913</v>
      </c>
      <c r="F5314" s="14">
        <v>4464611.3774870001</v>
      </c>
      <c r="G5314" s="13">
        <v>0.16039878465213275</v>
      </c>
      <c r="H5314" s="12">
        <v>-6068065.3399999999</v>
      </c>
      <c r="I5314" s="12">
        <v>-0.97331030572573074</v>
      </c>
      <c r="J5314" t="s">
        <v>25</v>
      </c>
      <c r="K5314" s="14">
        <v>86773.992821000022</v>
      </c>
      <c r="L5314" s="14">
        <v>716118.23889300029</v>
      </c>
      <c r="M5314" s="13">
        <v>0.12117271716907838</v>
      </c>
      <c r="N5314" s="12">
        <v>-0.11793865439345318</v>
      </c>
      <c r="O5314" s="2">
        <f>DATE(LEFT(ALT[[#This Row],[DATEMTH]],4),RIGHT(ALT[[#This Row],[DATEMTH]],2),1)</f>
        <v>44197</v>
      </c>
      <c r="P5314" t="str">
        <f>IF(AND(ALT[[#This Row],[DATE]]&gt;=DATE(2023,6,1),ALT[[#This Row],[DATE]]&lt;=DATE(2024,5,31)),"Y","N")</f>
        <v>N</v>
      </c>
      <c r="Q5314" t="str">
        <f>LEFT(ALT[[#This Row],[DATEMTH]],4)</f>
        <v>2021</v>
      </c>
    </row>
    <row r="5315" spans="1:17" x14ac:dyDescent="0.25">
      <c r="A5315" t="s">
        <v>62</v>
      </c>
      <c r="B5315" t="s">
        <v>111</v>
      </c>
      <c r="C5315" t="s">
        <v>15</v>
      </c>
      <c r="D5315" t="s">
        <v>23</v>
      </c>
      <c r="E5315" s="14">
        <v>716118.23889299913</v>
      </c>
      <c r="F5315" s="14">
        <v>4464611.3774870001</v>
      </c>
      <c r="G5315" s="13">
        <v>0.16039878465213275</v>
      </c>
      <c r="H5315" s="12">
        <v>-6068065.3399999999</v>
      </c>
      <c r="I5315" s="12">
        <v>-0.97331030572573074</v>
      </c>
      <c r="J5315" t="s">
        <v>16</v>
      </c>
      <c r="K5315" s="14">
        <v>219808.22713099999</v>
      </c>
      <c r="L5315" s="14">
        <v>716118.23889300029</v>
      </c>
      <c r="M5315" s="13">
        <v>0.30694404246816415</v>
      </c>
      <c r="N5315" s="12">
        <v>-0.29875179981538053</v>
      </c>
      <c r="O5315" s="2">
        <f>DATE(LEFT(ALT[[#This Row],[DATEMTH]],4),RIGHT(ALT[[#This Row],[DATEMTH]],2),1)</f>
        <v>44197</v>
      </c>
      <c r="P5315" t="str">
        <f>IF(AND(ALT[[#This Row],[DATE]]&gt;=DATE(2023,6,1),ALT[[#This Row],[DATE]]&lt;=DATE(2024,5,31)),"Y","N")</f>
        <v>N</v>
      </c>
      <c r="Q5315" t="str">
        <f>LEFT(ALT[[#This Row],[DATEMTH]],4)</f>
        <v>2021</v>
      </c>
    </row>
    <row r="5316" spans="1:17" x14ac:dyDescent="0.25">
      <c r="A5316" t="s">
        <v>62</v>
      </c>
      <c r="B5316" t="s">
        <v>111</v>
      </c>
      <c r="C5316" t="s">
        <v>15</v>
      </c>
      <c r="D5316" t="s">
        <v>23</v>
      </c>
      <c r="E5316" s="14">
        <v>716118.23889299913</v>
      </c>
      <c r="F5316" s="14">
        <v>4464611.3774870001</v>
      </c>
      <c r="G5316" s="13">
        <v>0.16039878465213275</v>
      </c>
      <c r="H5316" s="12">
        <v>-6068065.3399999999</v>
      </c>
      <c r="I5316" s="12">
        <v>-0.97331030572573074</v>
      </c>
      <c r="J5316" t="s">
        <v>26</v>
      </c>
      <c r="K5316" s="14">
        <v>87136.273732999995</v>
      </c>
      <c r="L5316" s="14">
        <v>716118.23889300029</v>
      </c>
      <c r="M5316" s="13">
        <v>0.12167861255384052</v>
      </c>
      <c r="N5316" s="12">
        <v>-0.11843104758506126</v>
      </c>
      <c r="O5316" s="2">
        <f>DATE(LEFT(ALT[[#This Row],[DATEMTH]],4),RIGHT(ALT[[#This Row],[DATEMTH]],2),1)</f>
        <v>44197</v>
      </c>
      <c r="P5316" t="str">
        <f>IF(AND(ALT[[#This Row],[DATE]]&gt;=DATE(2023,6,1),ALT[[#This Row],[DATE]]&lt;=DATE(2024,5,31)),"Y","N")</f>
        <v>N</v>
      </c>
      <c r="Q5316" t="str">
        <f>LEFT(ALT[[#This Row],[DATEMTH]],4)</f>
        <v>2021</v>
      </c>
    </row>
    <row r="5317" spans="1:17" x14ac:dyDescent="0.25">
      <c r="A5317" t="s">
        <v>62</v>
      </c>
      <c r="B5317" t="s">
        <v>111</v>
      </c>
      <c r="C5317" t="s">
        <v>15</v>
      </c>
      <c r="D5317" t="s">
        <v>23</v>
      </c>
      <c r="E5317" s="14">
        <v>716118.23889299913</v>
      </c>
      <c r="F5317" s="14">
        <v>4464611.3774870001</v>
      </c>
      <c r="G5317" s="13">
        <v>0.16039878465213275</v>
      </c>
      <c r="H5317" s="12">
        <v>-6068065.3399999999</v>
      </c>
      <c r="I5317" s="12">
        <v>-0.97331030572573074</v>
      </c>
      <c r="J5317" t="s">
        <v>24</v>
      </c>
      <c r="K5317" s="14">
        <v>322399.74520800024</v>
      </c>
      <c r="L5317" s="14">
        <v>716118.23889300029</v>
      </c>
      <c r="M5317" s="13">
        <v>0.4502046278089169</v>
      </c>
      <c r="N5317" s="12">
        <v>-0.43818880393183574</v>
      </c>
      <c r="O5317" s="2">
        <f>DATE(LEFT(ALT[[#This Row],[DATEMTH]],4),RIGHT(ALT[[#This Row],[DATEMTH]],2),1)</f>
        <v>44197</v>
      </c>
      <c r="P5317" t="str">
        <f>IF(AND(ALT[[#This Row],[DATE]]&gt;=DATE(2023,6,1),ALT[[#This Row],[DATE]]&lt;=DATE(2024,5,31)),"Y","N")</f>
        <v>N</v>
      </c>
      <c r="Q5317" t="str">
        <f>LEFT(ALT[[#This Row],[DATEMTH]],4)</f>
        <v>2021</v>
      </c>
    </row>
    <row r="5318" spans="1:17" x14ac:dyDescent="0.25">
      <c r="A5318" t="s">
        <v>62</v>
      </c>
      <c r="B5318" t="s">
        <v>111</v>
      </c>
      <c r="C5318" t="s">
        <v>18</v>
      </c>
      <c r="D5318" t="s">
        <v>23</v>
      </c>
      <c r="E5318" s="14">
        <v>1210938.6786940007</v>
      </c>
      <c r="F5318" s="14">
        <v>4464611.3774870001</v>
      </c>
      <c r="G5318" s="13">
        <v>0.27123047815543644</v>
      </c>
      <c r="H5318" s="12">
        <v>-6068065.3399999999</v>
      </c>
      <c r="I5318" s="12">
        <v>-1.6458442636466311</v>
      </c>
      <c r="J5318" t="s">
        <v>24</v>
      </c>
      <c r="K5318" s="14">
        <v>314427.56045500003</v>
      </c>
      <c r="L5318" s="14">
        <v>1210938.6786940002</v>
      </c>
      <c r="M5318" s="13">
        <v>0.25965605524642321</v>
      </c>
      <c r="N5318" s="12">
        <v>-0.42735342904843837</v>
      </c>
      <c r="O5318" s="2">
        <f>DATE(LEFT(ALT[[#This Row],[DATEMTH]],4),RIGHT(ALT[[#This Row],[DATEMTH]],2),1)</f>
        <v>44197</v>
      </c>
      <c r="P5318" t="str">
        <f>IF(AND(ALT[[#This Row],[DATE]]&gt;=DATE(2023,6,1),ALT[[#This Row],[DATE]]&lt;=DATE(2024,5,31)),"Y","N")</f>
        <v>N</v>
      </c>
      <c r="Q5318" t="str">
        <f>LEFT(ALT[[#This Row],[DATEMTH]],4)</f>
        <v>2021</v>
      </c>
    </row>
    <row r="5319" spans="1:17" x14ac:dyDescent="0.25">
      <c r="A5319" t="s">
        <v>62</v>
      </c>
      <c r="B5319" t="s">
        <v>111</v>
      </c>
      <c r="C5319" t="s">
        <v>18</v>
      </c>
      <c r="D5319" t="s">
        <v>23</v>
      </c>
      <c r="E5319" s="14">
        <v>1210938.6786940007</v>
      </c>
      <c r="F5319" s="14">
        <v>4464611.3774870001</v>
      </c>
      <c r="G5319" s="13">
        <v>0.27123047815543644</v>
      </c>
      <c r="H5319" s="12">
        <v>-6068065.3399999999</v>
      </c>
      <c r="I5319" s="12">
        <v>-1.6458442636466311</v>
      </c>
      <c r="J5319" t="s">
        <v>25</v>
      </c>
      <c r="K5319" s="14">
        <v>107889.00728599999</v>
      </c>
      <c r="L5319" s="14">
        <v>1210938.6786940002</v>
      </c>
      <c r="M5319" s="13">
        <v>8.9095351551870899E-2</v>
      </c>
      <c r="N5319" s="12">
        <v>-0.14663707326922668</v>
      </c>
      <c r="O5319" s="2">
        <f>DATE(LEFT(ALT[[#This Row],[DATEMTH]],4),RIGHT(ALT[[#This Row],[DATEMTH]],2),1)</f>
        <v>44197</v>
      </c>
      <c r="P5319" t="str">
        <f>IF(AND(ALT[[#This Row],[DATE]]&gt;=DATE(2023,6,1),ALT[[#This Row],[DATE]]&lt;=DATE(2024,5,31)),"Y","N")</f>
        <v>N</v>
      </c>
      <c r="Q5319" t="str">
        <f>LEFT(ALT[[#This Row],[DATEMTH]],4)</f>
        <v>2021</v>
      </c>
    </row>
    <row r="5320" spans="1:17" x14ac:dyDescent="0.25">
      <c r="A5320" t="s">
        <v>62</v>
      </c>
      <c r="B5320" t="s">
        <v>111</v>
      </c>
      <c r="C5320" t="s">
        <v>18</v>
      </c>
      <c r="D5320" t="s">
        <v>23</v>
      </c>
      <c r="E5320" s="14">
        <v>1210938.6786940007</v>
      </c>
      <c r="F5320" s="14">
        <v>4464611.3774870001</v>
      </c>
      <c r="G5320" s="13">
        <v>0.27123047815543644</v>
      </c>
      <c r="H5320" s="12">
        <v>-6068065.3399999999</v>
      </c>
      <c r="I5320" s="12">
        <v>-1.6458442636466311</v>
      </c>
      <c r="J5320" t="s">
        <v>16</v>
      </c>
      <c r="K5320" s="14">
        <v>503862.94808599999</v>
      </c>
      <c r="L5320" s="14">
        <v>1210938.6786940002</v>
      </c>
      <c r="M5320" s="13">
        <v>0.41609286824450697</v>
      </c>
      <c r="N5320" s="12">
        <v>-0.68482406034449528</v>
      </c>
      <c r="O5320" s="2">
        <f>DATE(LEFT(ALT[[#This Row],[DATEMTH]],4),RIGHT(ALT[[#This Row],[DATEMTH]],2),1)</f>
        <v>44197</v>
      </c>
      <c r="P5320" t="str">
        <f>IF(AND(ALT[[#This Row],[DATE]]&gt;=DATE(2023,6,1),ALT[[#This Row],[DATE]]&lt;=DATE(2024,5,31)),"Y","N")</f>
        <v>N</v>
      </c>
      <c r="Q5320" t="str">
        <f>LEFT(ALT[[#This Row],[DATEMTH]],4)</f>
        <v>2021</v>
      </c>
    </row>
    <row r="5321" spans="1:17" x14ac:dyDescent="0.25">
      <c r="A5321" t="s">
        <v>62</v>
      </c>
      <c r="B5321" t="s">
        <v>111</v>
      </c>
      <c r="C5321" t="s">
        <v>18</v>
      </c>
      <c r="D5321" t="s">
        <v>23</v>
      </c>
      <c r="E5321" s="14">
        <v>1210938.6786940007</v>
      </c>
      <c r="F5321" s="14">
        <v>4464611.3774870001</v>
      </c>
      <c r="G5321" s="13">
        <v>0.27123047815543644</v>
      </c>
      <c r="H5321" s="12">
        <v>-6068065.3399999999</v>
      </c>
      <c r="I5321" s="12">
        <v>-1.6458442636466311</v>
      </c>
      <c r="J5321" t="s">
        <v>26</v>
      </c>
      <c r="K5321" s="14">
        <v>284759.16286700009</v>
      </c>
      <c r="L5321" s="14">
        <v>1210938.6786940002</v>
      </c>
      <c r="M5321" s="13">
        <v>0.23515572495719883</v>
      </c>
      <c r="N5321" s="12">
        <v>-0.38702970098447059</v>
      </c>
      <c r="O5321" s="2">
        <f>DATE(LEFT(ALT[[#This Row],[DATEMTH]],4),RIGHT(ALT[[#This Row],[DATEMTH]],2),1)</f>
        <v>44197</v>
      </c>
      <c r="P5321" t="str">
        <f>IF(AND(ALT[[#This Row],[DATE]]&gt;=DATE(2023,6,1),ALT[[#This Row],[DATE]]&lt;=DATE(2024,5,31)),"Y","N")</f>
        <v>N</v>
      </c>
      <c r="Q5321" t="str">
        <f>LEFT(ALT[[#This Row],[DATEMTH]],4)</f>
        <v>2021</v>
      </c>
    </row>
    <row r="5322" spans="1:17" x14ac:dyDescent="0.25">
      <c r="A5322" t="s">
        <v>62</v>
      </c>
      <c r="B5322" t="s">
        <v>111</v>
      </c>
      <c r="C5322" t="s">
        <v>19</v>
      </c>
      <c r="D5322" t="s">
        <v>23</v>
      </c>
      <c r="E5322" s="14">
        <v>1249890.1715510003</v>
      </c>
      <c r="F5322" s="14">
        <v>4464611.3774870001</v>
      </c>
      <c r="G5322" s="13">
        <v>0.27995497611586678</v>
      </c>
      <c r="H5322" s="12">
        <v>-6068065.3399999999</v>
      </c>
      <c r="I5322" s="12">
        <v>-1.6987850873292192</v>
      </c>
      <c r="J5322" t="s">
        <v>25</v>
      </c>
      <c r="K5322" s="14">
        <v>838099.4910060002</v>
      </c>
      <c r="L5322" s="14">
        <v>1249890.1715510001</v>
      </c>
      <c r="M5322" s="13">
        <v>0.67053850816827765</v>
      </c>
      <c r="N5322" s="12">
        <v>-1.1391008181562519</v>
      </c>
      <c r="O5322" s="2">
        <f>DATE(LEFT(ALT[[#This Row],[DATEMTH]],4),RIGHT(ALT[[#This Row],[DATEMTH]],2),1)</f>
        <v>44197</v>
      </c>
      <c r="P5322" t="str">
        <f>IF(AND(ALT[[#This Row],[DATE]]&gt;=DATE(2023,6,1),ALT[[#This Row],[DATE]]&lt;=DATE(2024,5,31)),"Y","N")</f>
        <v>N</v>
      </c>
      <c r="Q5322" t="str">
        <f>LEFT(ALT[[#This Row],[DATEMTH]],4)</f>
        <v>2021</v>
      </c>
    </row>
    <row r="5323" spans="1:17" x14ac:dyDescent="0.25">
      <c r="A5323" t="s">
        <v>62</v>
      </c>
      <c r="B5323" t="s">
        <v>111</v>
      </c>
      <c r="C5323" t="s">
        <v>19</v>
      </c>
      <c r="D5323" t="s">
        <v>23</v>
      </c>
      <c r="E5323" s="14">
        <v>1249890.1715510003</v>
      </c>
      <c r="F5323" s="14">
        <v>4464611.3774870001</v>
      </c>
      <c r="G5323" s="13">
        <v>0.27995497611586678</v>
      </c>
      <c r="H5323" s="12">
        <v>-6068065.3399999999</v>
      </c>
      <c r="I5323" s="12">
        <v>-1.6987850873292192</v>
      </c>
      <c r="J5323" t="s">
        <v>24</v>
      </c>
      <c r="K5323" s="14">
        <v>377162.5111419998</v>
      </c>
      <c r="L5323" s="14">
        <v>1249890.1715510001</v>
      </c>
      <c r="M5323" s="13">
        <v>0.30175652207423587</v>
      </c>
      <c r="N5323" s="12">
        <v>-0.5126194797040422</v>
      </c>
      <c r="O5323" s="2">
        <f>DATE(LEFT(ALT[[#This Row],[DATEMTH]],4),RIGHT(ALT[[#This Row],[DATEMTH]],2),1)</f>
        <v>44197</v>
      </c>
      <c r="P5323" t="str">
        <f>IF(AND(ALT[[#This Row],[DATE]]&gt;=DATE(2023,6,1),ALT[[#This Row],[DATE]]&lt;=DATE(2024,5,31)),"Y","N")</f>
        <v>N</v>
      </c>
      <c r="Q5323" t="str">
        <f>LEFT(ALT[[#This Row],[DATEMTH]],4)</f>
        <v>2021</v>
      </c>
    </row>
    <row r="5324" spans="1:17" x14ac:dyDescent="0.25">
      <c r="A5324" t="s">
        <v>62</v>
      </c>
      <c r="B5324" t="s">
        <v>111</v>
      </c>
      <c r="C5324" t="s">
        <v>19</v>
      </c>
      <c r="D5324" t="s">
        <v>23</v>
      </c>
      <c r="E5324" s="14">
        <v>1249890.1715510003</v>
      </c>
      <c r="F5324" s="14">
        <v>4464611.3774870001</v>
      </c>
      <c r="G5324" s="13">
        <v>0.27995497611586678</v>
      </c>
      <c r="H5324" s="12">
        <v>-6068065.3399999999</v>
      </c>
      <c r="I5324" s="12">
        <v>-1.6987850873292192</v>
      </c>
      <c r="J5324" t="s">
        <v>16</v>
      </c>
      <c r="K5324" s="14">
        <v>329.52635900000007</v>
      </c>
      <c r="L5324" s="14">
        <v>1249890.1715510001</v>
      </c>
      <c r="M5324" s="13">
        <v>2.6364425171140264E-4</v>
      </c>
      <c r="N5324" s="12">
        <v>-4.478749231674018E-4</v>
      </c>
      <c r="O5324" s="2">
        <f>DATE(LEFT(ALT[[#This Row],[DATEMTH]],4),RIGHT(ALT[[#This Row],[DATEMTH]],2),1)</f>
        <v>44197</v>
      </c>
      <c r="P5324" t="str">
        <f>IF(AND(ALT[[#This Row],[DATE]]&gt;=DATE(2023,6,1),ALT[[#This Row],[DATE]]&lt;=DATE(2024,5,31)),"Y","N")</f>
        <v>N</v>
      </c>
      <c r="Q5324" t="str">
        <f>LEFT(ALT[[#This Row],[DATEMTH]],4)</f>
        <v>2021</v>
      </c>
    </row>
    <row r="5325" spans="1:17" x14ac:dyDescent="0.25">
      <c r="A5325" t="s">
        <v>62</v>
      </c>
      <c r="B5325" t="s">
        <v>111</v>
      </c>
      <c r="C5325" t="s">
        <v>19</v>
      </c>
      <c r="D5325" t="s">
        <v>23</v>
      </c>
      <c r="E5325" s="14">
        <v>1249890.1715510003</v>
      </c>
      <c r="F5325" s="14">
        <v>4464611.3774870001</v>
      </c>
      <c r="G5325" s="13">
        <v>0.27995497611586678</v>
      </c>
      <c r="H5325" s="12">
        <v>-6068065.3399999999</v>
      </c>
      <c r="I5325" s="12">
        <v>-1.6987850873292192</v>
      </c>
      <c r="J5325" t="s">
        <v>26</v>
      </c>
      <c r="K5325" s="14">
        <v>34298.643044000011</v>
      </c>
      <c r="L5325" s="14">
        <v>1249890.1715510001</v>
      </c>
      <c r="M5325" s="13">
        <v>2.7441325505775049E-2</v>
      </c>
      <c r="N5325" s="12">
        <v>-4.6616914545757594E-2</v>
      </c>
      <c r="O5325" s="2">
        <f>DATE(LEFT(ALT[[#This Row],[DATEMTH]],4),RIGHT(ALT[[#This Row],[DATEMTH]],2),1)</f>
        <v>44197</v>
      </c>
      <c r="P5325" t="str">
        <f>IF(AND(ALT[[#This Row],[DATE]]&gt;=DATE(2023,6,1),ALT[[#This Row],[DATE]]&lt;=DATE(2024,5,31)),"Y","N")</f>
        <v>N</v>
      </c>
      <c r="Q5325" t="str">
        <f>LEFT(ALT[[#This Row],[DATEMTH]],4)</f>
        <v>2021</v>
      </c>
    </row>
    <row r="5326" spans="1:17" x14ac:dyDescent="0.25">
      <c r="A5326" t="s">
        <v>62</v>
      </c>
      <c r="B5326" t="s">
        <v>111</v>
      </c>
      <c r="C5326" t="s">
        <v>20</v>
      </c>
      <c r="D5326" t="s">
        <v>23</v>
      </c>
      <c r="E5326" s="14">
        <v>1287664.2883489996</v>
      </c>
      <c r="F5326" s="14">
        <v>4464611.3774870001</v>
      </c>
      <c r="G5326" s="13">
        <v>0.28841576107656391</v>
      </c>
      <c r="H5326" s="12">
        <v>-6068065.3399999999</v>
      </c>
      <c r="I5326" s="12">
        <v>-1.7501256832984184</v>
      </c>
      <c r="J5326" t="s">
        <v>24</v>
      </c>
      <c r="K5326" s="14">
        <v>622393.54017700022</v>
      </c>
      <c r="L5326" s="14">
        <v>1287664.2883490005</v>
      </c>
      <c r="M5326" s="13">
        <v>0.48335078157289901</v>
      </c>
      <c r="N5326" s="12">
        <v>-0.8459246168730945</v>
      </c>
      <c r="O5326" s="2">
        <f>DATE(LEFT(ALT[[#This Row],[DATEMTH]],4),RIGHT(ALT[[#This Row],[DATEMTH]],2),1)</f>
        <v>44197</v>
      </c>
      <c r="P5326" t="str">
        <f>IF(AND(ALT[[#This Row],[DATE]]&gt;=DATE(2023,6,1),ALT[[#This Row],[DATE]]&lt;=DATE(2024,5,31)),"Y","N")</f>
        <v>N</v>
      </c>
      <c r="Q5326" t="str">
        <f>LEFT(ALT[[#This Row],[DATEMTH]],4)</f>
        <v>2021</v>
      </c>
    </row>
    <row r="5327" spans="1:17" x14ac:dyDescent="0.25">
      <c r="A5327" t="s">
        <v>62</v>
      </c>
      <c r="B5327" t="s">
        <v>111</v>
      </c>
      <c r="C5327" t="s">
        <v>20</v>
      </c>
      <c r="D5327" t="s">
        <v>23</v>
      </c>
      <c r="E5327" s="14">
        <v>1287664.2883489996</v>
      </c>
      <c r="F5327" s="14">
        <v>4464611.3774870001</v>
      </c>
      <c r="G5327" s="13">
        <v>0.28841576107656391</v>
      </c>
      <c r="H5327" s="12">
        <v>-6068065.3399999999</v>
      </c>
      <c r="I5327" s="12">
        <v>-1.7501256832984184</v>
      </c>
      <c r="J5327" t="s">
        <v>25</v>
      </c>
      <c r="K5327" s="14">
        <v>190959.93085500001</v>
      </c>
      <c r="L5327" s="14">
        <v>1287664.2883490005</v>
      </c>
      <c r="M5327" s="13">
        <v>0.14829946949902786</v>
      </c>
      <c r="N5327" s="12">
        <v>-0.25954271038977911</v>
      </c>
      <c r="O5327" s="2">
        <f>DATE(LEFT(ALT[[#This Row],[DATEMTH]],4),RIGHT(ALT[[#This Row],[DATEMTH]],2),1)</f>
        <v>44197</v>
      </c>
      <c r="P5327" t="str">
        <f>IF(AND(ALT[[#This Row],[DATE]]&gt;=DATE(2023,6,1),ALT[[#This Row],[DATE]]&lt;=DATE(2024,5,31)),"Y","N")</f>
        <v>N</v>
      </c>
      <c r="Q5327" t="str">
        <f>LEFT(ALT[[#This Row],[DATEMTH]],4)</f>
        <v>2021</v>
      </c>
    </row>
    <row r="5328" spans="1:17" x14ac:dyDescent="0.25">
      <c r="A5328" t="s">
        <v>62</v>
      </c>
      <c r="B5328" t="s">
        <v>111</v>
      </c>
      <c r="C5328" t="s">
        <v>20</v>
      </c>
      <c r="D5328" t="s">
        <v>23</v>
      </c>
      <c r="E5328" s="14">
        <v>1287664.2883489996</v>
      </c>
      <c r="F5328" s="14">
        <v>4464611.3774870001</v>
      </c>
      <c r="G5328" s="13">
        <v>0.28841576107656391</v>
      </c>
      <c r="H5328" s="12">
        <v>-6068065.3399999999</v>
      </c>
      <c r="I5328" s="12">
        <v>-1.7501256832984184</v>
      </c>
      <c r="J5328" t="s">
        <v>16</v>
      </c>
      <c r="K5328" s="14">
        <v>381416.17555800016</v>
      </c>
      <c r="L5328" s="14">
        <v>1287664.2883490005</v>
      </c>
      <c r="M5328" s="13">
        <v>0.2962077763661824</v>
      </c>
      <c r="N5328" s="12">
        <v>-0.51840083701117012</v>
      </c>
      <c r="O5328" s="2">
        <f>DATE(LEFT(ALT[[#This Row],[DATEMTH]],4),RIGHT(ALT[[#This Row],[DATEMTH]],2),1)</f>
        <v>44197</v>
      </c>
      <c r="P5328" t="str">
        <f>IF(AND(ALT[[#This Row],[DATE]]&gt;=DATE(2023,6,1),ALT[[#This Row],[DATE]]&lt;=DATE(2024,5,31)),"Y","N")</f>
        <v>N</v>
      </c>
      <c r="Q5328" t="str">
        <f>LEFT(ALT[[#This Row],[DATEMTH]],4)</f>
        <v>2021</v>
      </c>
    </row>
    <row r="5329" spans="1:17" x14ac:dyDescent="0.25">
      <c r="A5329" t="s">
        <v>62</v>
      </c>
      <c r="B5329" t="s">
        <v>111</v>
      </c>
      <c r="C5329" t="s">
        <v>20</v>
      </c>
      <c r="D5329" t="s">
        <v>23</v>
      </c>
      <c r="E5329" s="14">
        <v>1287664.2883489996</v>
      </c>
      <c r="F5329" s="14">
        <v>4464611.3774870001</v>
      </c>
      <c r="G5329" s="13">
        <v>0.28841576107656391</v>
      </c>
      <c r="H5329" s="12">
        <v>-6068065.3399999999</v>
      </c>
      <c r="I5329" s="12">
        <v>-1.7501256832984184</v>
      </c>
      <c r="J5329" t="s">
        <v>26</v>
      </c>
      <c r="K5329" s="14">
        <v>92894.64175900002</v>
      </c>
      <c r="L5329" s="14">
        <v>1287664.2883490005</v>
      </c>
      <c r="M5329" s="13">
        <v>7.214197256189063E-2</v>
      </c>
      <c r="N5329" s="12">
        <v>-0.1262575190243746</v>
      </c>
      <c r="O5329" s="2">
        <f>DATE(LEFT(ALT[[#This Row],[DATEMTH]],4),RIGHT(ALT[[#This Row],[DATEMTH]],2),1)</f>
        <v>44197</v>
      </c>
      <c r="P5329" t="str">
        <f>IF(AND(ALT[[#This Row],[DATE]]&gt;=DATE(2023,6,1),ALT[[#This Row],[DATE]]&lt;=DATE(2024,5,31)),"Y","N")</f>
        <v>N</v>
      </c>
      <c r="Q5329" t="str">
        <f>LEFT(ALT[[#This Row],[DATEMTH]],4)</f>
        <v>2021</v>
      </c>
    </row>
    <row r="5330" spans="1:17" x14ac:dyDescent="0.25">
      <c r="A5330" t="s">
        <v>63</v>
      </c>
      <c r="B5330" t="s">
        <v>14</v>
      </c>
      <c r="C5330" t="s">
        <v>15</v>
      </c>
      <c r="D5330" t="s">
        <v>22</v>
      </c>
      <c r="E5330" s="14">
        <v>9494.0630800000017</v>
      </c>
      <c r="F5330" s="14">
        <v>69988.290919999999</v>
      </c>
      <c r="G5330" s="13">
        <v>0.13565216345763001</v>
      </c>
      <c r="H5330" s="12">
        <v>-14283288.380000001</v>
      </c>
      <c r="I5330" s="12">
        <v>-1.9375589700362275</v>
      </c>
      <c r="J5330" t="s">
        <v>26</v>
      </c>
      <c r="K5330" s="14">
        <v>960.37613999999974</v>
      </c>
      <c r="L5330" s="14">
        <v>9494.0630799999999</v>
      </c>
      <c r="M5330" s="13">
        <v>0.10115544123812581</v>
      </c>
      <c r="N5330" s="12">
        <v>-0.19599463253890317</v>
      </c>
      <c r="O5330" s="2">
        <f>DATE(LEFT(ALT[[#This Row],[DATEMTH]],4),RIGHT(ALT[[#This Row],[DATEMTH]],2),1)</f>
        <v>44228</v>
      </c>
      <c r="P5330" t="str">
        <f>IF(AND(ALT[[#This Row],[DATE]]&gt;=DATE(2023,6,1),ALT[[#This Row],[DATE]]&lt;=DATE(2024,5,31)),"Y","N")</f>
        <v>N</v>
      </c>
      <c r="Q5330" t="str">
        <f>LEFT(ALT[[#This Row],[DATEMTH]],4)</f>
        <v>2021</v>
      </c>
    </row>
    <row r="5331" spans="1:17" x14ac:dyDescent="0.25">
      <c r="A5331" t="s">
        <v>63</v>
      </c>
      <c r="B5331" t="s">
        <v>14</v>
      </c>
      <c r="C5331" t="s">
        <v>15</v>
      </c>
      <c r="D5331" t="s">
        <v>22</v>
      </c>
      <c r="E5331" s="14">
        <v>9494.0630800000017</v>
      </c>
      <c r="F5331" s="14">
        <v>69988.290919999999</v>
      </c>
      <c r="G5331" s="13">
        <v>0.13565216345763001</v>
      </c>
      <c r="H5331" s="12">
        <v>-14283288.380000001</v>
      </c>
      <c r="I5331" s="12">
        <v>-1.9375589700362275</v>
      </c>
      <c r="J5331" t="s">
        <v>24</v>
      </c>
      <c r="K5331" s="14">
        <v>4375.2847760000004</v>
      </c>
      <c r="L5331" s="14">
        <v>9494.0630799999999</v>
      </c>
      <c r="M5331" s="13">
        <v>0.46084429175711783</v>
      </c>
      <c r="N5331" s="12">
        <v>-0.89291299128399593</v>
      </c>
      <c r="O5331" s="2">
        <f>DATE(LEFT(ALT[[#This Row],[DATEMTH]],4),RIGHT(ALT[[#This Row],[DATEMTH]],2),1)</f>
        <v>44228</v>
      </c>
      <c r="P5331" t="str">
        <f>IF(AND(ALT[[#This Row],[DATE]]&gt;=DATE(2023,6,1),ALT[[#This Row],[DATE]]&lt;=DATE(2024,5,31)),"Y","N")</f>
        <v>N</v>
      </c>
      <c r="Q5331" t="str">
        <f>LEFT(ALT[[#This Row],[DATEMTH]],4)</f>
        <v>2021</v>
      </c>
    </row>
    <row r="5332" spans="1:17" x14ac:dyDescent="0.25">
      <c r="A5332" t="s">
        <v>63</v>
      </c>
      <c r="B5332" t="s">
        <v>14</v>
      </c>
      <c r="C5332" t="s">
        <v>15</v>
      </c>
      <c r="D5332" t="s">
        <v>22</v>
      </c>
      <c r="E5332" s="14">
        <v>9494.0630800000017</v>
      </c>
      <c r="F5332" s="14">
        <v>69988.290919999999</v>
      </c>
      <c r="G5332" s="13">
        <v>0.13565216345763001</v>
      </c>
      <c r="H5332" s="12">
        <v>-14283288.380000001</v>
      </c>
      <c r="I5332" s="12">
        <v>-1.9375589700362275</v>
      </c>
      <c r="J5332" t="s">
        <v>16</v>
      </c>
      <c r="K5332" s="14">
        <v>2910.6132040000002</v>
      </c>
      <c r="L5332" s="14">
        <v>9494.0630799999999</v>
      </c>
      <c r="M5332" s="13">
        <v>0.30657192599988498</v>
      </c>
      <c r="N5332" s="12">
        <v>-0.59400118518235967</v>
      </c>
      <c r="O5332" s="2">
        <f>DATE(LEFT(ALT[[#This Row],[DATEMTH]],4),RIGHT(ALT[[#This Row],[DATEMTH]],2),1)</f>
        <v>44228</v>
      </c>
      <c r="P5332" t="str">
        <f>IF(AND(ALT[[#This Row],[DATE]]&gt;=DATE(2023,6,1),ALT[[#This Row],[DATE]]&lt;=DATE(2024,5,31)),"Y","N")</f>
        <v>N</v>
      </c>
      <c r="Q5332" t="str">
        <f>LEFT(ALT[[#This Row],[DATEMTH]],4)</f>
        <v>2021</v>
      </c>
    </row>
    <row r="5333" spans="1:17" x14ac:dyDescent="0.25">
      <c r="A5333" t="s">
        <v>63</v>
      </c>
      <c r="B5333" t="s">
        <v>14</v>
      </c>
      <c r="C5333" t="s">
        <v>15</v>
      </c>
      <c r="D5333" t="s">
        <v>22</v>
      </c>
      <c r="E5333" s="14">
        <v>9494.0630800000017</v>
      </c>
      <c r="F5333" s="14">
        <v>69988.290919999999</v>
      </c>
      <c r="G5333" s="13">
        <v>0.13565216345763001</v>
      </c>
      <c r="H5333" s="12">
        <v>-14283288.380000001</v>
      </c>
      <c r="I5333" s="12">
        <v>-1.9375589700362275</v>
      </c>
      <c r="J5333" t="s">
        <v>25</v>
      </c>
      <c r="K5333" s="14">
        <v>1247.7889600000003</v>
      </c>
      <c r="L5333" s="14">
        <v>9494.0630799999999</v>
      </c>
      <c r="M5333" s="13">
        <v>0.13142834100487147</v>
      </c>
      <c r="N5333" s="12">
        <v>-0.25465016103096882</v>
      </c>
      <c r="O5333" s="2">
        <f>DATE(LEFT(ALT[[#This Row],[DATEMTH]],4),RIGHT(ALT[[#This Row],[DATEMTH]],2),1)</f>
        <v>44228</v>
      </c>
      <c r="P5333" t="str">
        <f>IF(AND(ALT[[#This Row],[DATE]]&gt;=DATE(2023,6,1),ALT[[#This Row],[DATE]]&lt;=DATE(2024,5,31)),"Y","N")</f>
        <v>N</v>
      </c>
      <c r="Q5333" t="str">
        <f>LEFT(ALT[[#This Row],[DATEMTH]],4)</f>
        <v>2021</v>
      </c>
    </row>
    <row r="5334" spans="1:17" x14ac:dyDescent="0.25">
      <c r="A5334" t="s">
        <v>63</v>
      </c>
      <c r="B5334" t="s">
        <v>14</v>
      </c>
      <c r="C5334" t="s">
        <v>18</v>
      </c>
      <c r="D5334" t="s">
        <v>22</v>
      </c>
      <c r="E5334" s="14">
        <v>10107.439836</v>
      </c>
      <c r="F5334" s="14">
        <v>69988.290919999999</v>
      </c>
      <c r="G5334" s="13">
        <v>0.14441615451866502</v>
      </c>
      <c r="H5334" s="12">
        <v>-14283288.380000001</v>
      </c>
      <c r="I5334" s="12">
        <v>-2.0627375817207327</v>
      </c>
      <c r="J5334" t="s">
        <v>25</v>
      </c>
      <c r="K5334" s="14">
        <v>824.00150799999983</v>
      </c>
      <c r="L5334" s="14">
        <v>10107.439836000001</v>
      </c>
      <c r="M5334" s="13">
        <v>8.1524255535524087E-2</v>
      </c>
      <c r="N5334" s="12">
        <v>-0.16816314571493002</v>
      </c>
      <c r="O5334" s="2">
        <f>DATE(LEFT(ALT[[#This Row],[DATEMTH]],4),RIGHT(ALT[[#This Row],[DATEMTH]],2),1)</f>
        <v>44228</v>
      </c>
      <c r="P5334" t="str">
        <f>IF(AND(ALT[[#This Row],[DATE]]&gt;=DATE(2023,6,1),ALT[[#This Row],[DATE]]&lt;=DATE(2024,5,31)),"Y","N")</f>
        <v>N</v>
      </c>
      <c r="Q5334" t="str">
        <f>LEFT(ALT[[#This Row],[DATEMTH]],4)</f>
        <v>2021</v>
      </c>
    </row>
    <row r="5335" spans="1:17" x14ac:dyDescent="0.25">
      <c r="A5335" t="s">
        <v>63</v>
      </c>
      <c r="B5335" t="s">
        <v>14</v>
      </c>
      <c r="C5335" t="s">
        <v>18</v>
      </c>
      <c r="D5335" t="s">
        <v>22</v>
      </c>
      <c r="E5335" s="14">
        <v>10107.439836</v>
      </c>
      <c r="F5335" s="14">
        <v>69988.290919999999</v>
      </c>
      <c r="G5335" s="13">
        <v>0.14441615451866502</v>
      </c>
      <c r="H5335" s="12">
        <v>-14283288.380000001</v>
      </c>
      <c r="I5335" s="12">
        <v>-2.0627375817207327</v>
      </c>
      <c r="J5335" t="s">
        <v>24</v>
      </c>
      <c r="K5335" s="14">
        <v>3242.8354160000008</v>
      </c>
      <c r="L5335" s="14">
        <v>10107.439836000001</v>
      </c>
      <c r="M5335" s="13">
        <v>0.32083647972356827</v>
      </c>
      <c r="N5335" s="12">
        <v>-0.66180146431278608</v>
      </c>
      <c r="O5335" s="2">
        <f>DATE(LEFT(ALT[[#This Row],[DATEMTH]],4),RIGHT(ALT[[#This Row],[DATEMTH]],2),1)</f>
        <v>44228</v>
      </c>
      <c r="P5335" t="str">
        <f>IF(AND(ALT[[#This Row],[DATE]]&gt;=DATE(2023,6,1),ALT[[#This Row],[DATE]]&lt;=DATE(2024,5,31)),"Y","N")</f>
        <v>N</v>
      </c>
      <c r="Q5335" t="str">
        <f>LEFT(ALT[[#This Row],[DATEMTH]],4)</f>
        <v>2021</v>
      </c>
    </row>
    <row r="5336" spans="1:17" x14ac:dyDescent="0.25">
      <c r="A5336" t="s">
        <v>63</v>
      </c>
      <c r="B5336" t="s">
        <v>14</v>
      </c>
      <c r="C5336" t="s">
        <v>18</v>
      </c>
      <c r="D5336" t="s">
        <v>22</v>
      </c>
      <c r="E5336" s="14">
        <v>10107.439836</v>
      </c>
      <c r="F5336" s="14">
        <v>69988.290919999999</v>
      </c>
      <c r="G5336" s="13">
        <v>0.14441615451866502</v>
      </c>
      <c r="H5336" s="12">
        <v>-14283288.380000001</v>
      </c>
      <c r="I5336" s="12">
        <v>-2.0627375817207327</v>
      </c>
      <c r="J5336" t="s">
        <v>16</v>
      </c>
      <c r="K5336" s="14">
        <v>4344.9444159999994</v>
      </c>
      <c r="L5336" s="14">
        <v>10107.439836000001</v>
      </c>
      <c r="M5336" s="13">
        <v>0.42987586238450493</v>
      </c>
      <c r="N5336" s="12">
        <v>-0.88672109681512823</v>
      </c>
      <c r="O5336" s="2">
        <f>DATE(LEFT(ALT[[#This Row],[DATEMTH]],4),RIGHT(ALT[[#This Row],[DATEMTH]],2),1)</f>
        <v>44228</v>
      </c>
      <c r="P5336" t="str">
        <f>IF(AND(ALT[[#This Row],[DATE]]&gt;=DATE(2023,6,1),ALT[[#This Row],[DATE]]&lt;=DATE(2024,5,31)),"Y","N")</f>
        <v>N</v>
      </c>
      <c r="Q5336" t="str">
        <f>LEFT(ALT[[#This Row],[DATEMTH]],4)</f>
        <v>2021</v>
      </c>
    </row>
    <row r="5337" spans="1:17" x14ac:dyDescent="0.25">
      <c r="A5337" t="s">
        <v>63</v>
      </c>
      <c r="B5337" t="s">
        <v>14</v>
      </c>
      <c r="C5337" t="s">
        <v>18</v>
      </c>
      <c r="D5337" t="s">
        <v>22</v>
      </c>
      <c r="E5337" s="14">
        <v>10107.439836</v>
      </c>
      <c r="F5337" s="14">
        <v>69988.290919999999</v>
      </c>
      <c r="G5337" s="13">
        <v>0.14441615451866502</v>
      </c>
      <c r="H5337" s="12">
        <v>-14283288.380000001</v>
      </c>
      <c r="I5337" s="12">
        <v>-2.0627375817207327</v>
      </c>
      <c r="J5337" t="s">
        <v>26</v>
      </c>
      <c r="K5337" s="14">
        <v>1695.658496</v>
      </c>
      <c r="L5337" s="14">
        <v>10107.439836000001</v>
      </c>
      <c r="M5337" s="13">
        <v>0.16776340235640258</v>
      </c>
      <c r="N5337" s="12">
        <v>-0.34605187487788813</v>
      </c>
      <c r="O5337" s="2">
        <f>DATE(LEFT(ALT[[#This Row],[DATEMTH]],4),RIGHT(ALT[[#This Row],[DATEMTH]],2),1)</f>
        <v>44228</v>
      </c>
      <c r="P5337" t="str">
        <f>IF(AND(ALT[[#This Row],[DATE]]&gt;=DATE(2023,6,1),ALT[[#This Row],[DATE]]&lt;=DATE(2024,5,31)),"Y","N")</f>
        <v>N</v>
      </c>
      <c r="Q5337" t="str">
        <f>LEFT(ALT[[#This Row],[DATEMTH]],4)</f>
        <v>2021</v>
      </c>
    </row>
    <row r="5338" spans="1:17" x14ac:dyDescent="0.25">
      <c r="A5338" t="s">
        <v>63</v>
      </c>
      <c r="B5338" t="s">
        <v>14</v>
      </c>
      <c r="C5338" t="s">
        <v>19</v>
      </c>
      <c r="D5338" t="s">
        <v>22</v>
      </c>
      <c r="E5338" s="14">
        <v>22770.623152</v>
      </c>
      <c r="F5338" s="14">
        <v>69988.290919999999</v>
      </c>
      <c r="G5338" s="13">
        <v>0.32534903842741242</v>
      </c>
      <c r="H5338" s="12">
        <v>-14283288.380000001</v>
      </c>
      <c r="I5338" s="12">
        <v>-4.6470541400144336</v>
      </c>
      <c r="J5338" t="s">
        <v>25</v>
      </c>
      <c r="K5338" s="14">
        <v>14827.468776</v>
      </c>
      <c r="L5338" s="14">
        <v>22770.623152</v>
      </c>
      <c r="M5338" s="13">
        <v>0.65116657884251472</v>
      </c>
      <c r="N5338" s="12">
        <v>-3.0260063460491433</v>
      </c>
      <c r="O5338" s="2">
        <f>DATE(LEFT(ALT[[#This Row],[DATEMTH]],4),RIGHT(ALT[[#This Row],[DATEMTH]],2),1)</f>
        <v>44228</v>
      </c>
      <c r="P5338" t="str">
        <f>IF(AND(ALT[[#This Row],[DATE]]&gt;=DATE(2023,6,1),ALT[[#This Row],[DATE]]&lt;=DATE(2024,5,31)),"Y","N")</f>
        <v>N</v>
      </c>
      <c r="Q5338" t="str">
        <f>LEFT(ALT[[#This Row],[DATEMTH]],4)</f>
        <v>2021</v>
      </c>
    </row>
    <row r="5339" spans="1:17" x14ac:dyDescent="0.25">
      <c r="A5339" t="s">
        <v>63</v>
      </c>
      <c r="B5339" t="s">
        <v>14</v>
      </c>
      <c r="C5339" t="s">
        <v>19</v>
      </c>
      <c r="D5339" t="s">
        <v>22</v>
      </c>
      <c r="E5339" s="14">
        <v>22770.623152</v>
      </c>
      <c r="F5339" s="14">
        <v>69988.290919999999</v>
      </c>
      <c r="G5339" s="13">
        <v>0.32534903842741242</v>
      </c>
      <c r="H5339" s="12">
        <v>-14283288.380000001</v>
      </c>
      <c r="I5339" s="12">
        <v>-4.6470541400144336</v>
      </c>
      <c r="J5339" t="s">
        <v>16</v>
      </c>
      <c r="K5339" s="14">
        <v>0.61271600000000004</v>
      </c>
      <c r="L5339" s="14">
        <v>22770.623152</v>
      </c>
      <c r="M5339" s="13">
        <v>2.6908178836826594E-5</v>
      </c>
      <c r="N5339" s="12">
        <v>-1.250437638639238E-4</v>
      </c>
      <c r="O5339" s="2">
        <f>DATE(LEFT(ALT[[#This Row],[DATEMTH]],4),RIGHT(ALT[[#This Row],[DATEMTH]],2),1)</f>
        <v>44228</v>
      </c>
      <c r="P5339" t="str">
        <f>IF(AND(ALT[[#This Row],[DATE]]&gt;=DATE(2023,6,1),ALT[[#This Row],[DATE]]&lt;=DATE(2024,5,31)),"Y","N")</f>
        <v>N</v>
      </c>
      <c r="Q5339" t="str">
        <f>LEFT(ALT[[#This Row],[DATEMTH]],4)</f>
        <v>2021</v>
      </c>
    </row>
    <row r="5340" spans="1:17" x14ac:dyDescent="0.25">
      <c r="A5340" t="s">
        <v>63</v>
      </c>
      <c r="B5340" t="s">
        <v>14</v>
      </c>
      <c r="C5340" t="s">
        <v>19</v>
      </c>
      <c r="D5340" t="s">
        <v>22</v>
      </c>
      <c r="E5340" s="14">
        <v>22770.623152</v>
      </c>
      <c r="F5340" s="14">
        <v>69988.290919999999</v>
      </c>
      <c r="G5340" s="13">
        <v>0.32534903842741242</v>
      </c>
      <c r="H5340" s="12">
        <v>-14283288.380000001</v>
      </c>
      <c r="I5340" s="12">
        <v>-4.6470541400144336</v>
      </c>
      <c r="J5340" t="s">
        <v>24</v>
      </c>
      <c r="K5340" s="14">
        <v>7434.2404120000001</v>
      </c>
      <c r="L5340" s="14">
        <v>22770.623152</v>
      </c>
      <c r="M5340" s="13">
        <v>0.32648383675644083</v>
      </c>
      <c r="N5340" s="12">
        <v>-1.5171880652468148</v>
      </c>
      <c r="O5340" s="2">
        <f>DATE(LEFT(ALT[[#This Row],[DATEMTH]],4),RIGHT(ALT[[#This Row],[DATEMTH]],2),1)</f>
        <v>44228</v>
      </c>
      <c r="P5340" t="str">
        <f>IF(AND(ALT[[#This Row],[DATE]]&gt;=DATE(2023,6,1),ALT[[#This Row],[DATE]]&lt;=DATE(2024,5,31)),"Y","N")</f>
        <v>N</v>
      </c>
      <c r="Q5340" t="str">
        <f>LEFT(ALT[[#This Row],[DATEMTH]],4)</f>
        <v>2021</v>
      </c>
    </row>
    <row r="5341" spans="1:17" x14ac:dyDescent="0.25">
      <c r="A5341" t="s">
        <v>63</v>
      </c>
      <c r="B5341" t="s">
        <v>14</v>
      </c>
      <c r="C5341" t="s">
        <v>19</v>
      </c>
      <c r="D5341" t="s">
        <v>22</v>
      </c>
      <c r="E5341" s="14">
        <v>22770.623152</v>
      </c>
      <c r="F5341" s="14">
        <v>69988.290919999999</v>
      </c>
      <c r="G5341" s="13">
        <v>0.32534903842741242</v>
      </c>
      <c r="H5341" s="12">
        <v>-14283288.380000001</v>
      </c>
      <c r="I5341" s="12">
        <v>-4.6470541400144336</v>
      </c>
      <c r="J5341" t="s">
        <v>26</v>
      </c>
      <c r="K5341" s="14">
        <v>508.30124799999999</v>
      </c>
      <c r="L5341" s="14">
        <v>22770.623152</v>
      </c>
      <c r="M5341" s="13">
        <v>2.2322676222207589E-2</v>
      </c>
      <c r="N5341" s="12">
        <v>-0.10373468495461154</v>
      </c>
      <c r="O5341" s="2">
        <f>DATE(LEFT(ALT[[#This Row],[DATEMTH]],4),RIGHT(ALT[[#This Row],[DATEMTH]],2),1)</f>
        <v>44228</v>
      </c>
      <c r="P5341" t="str">
        <f>IF(AND(ALT[[#This Row],[DATE]]&gt;=DATE(2023,6,1),ALT[[#This Row],[DATE]]&lt;=DATE(2024,5,31)),"Y","N")</f>
        <v>N</v>
      </c>
      <c r="Q5341" t="str">
        <f>LEFT(ALT[[#This Row],[DATEMTH]],4)</f>
        <v>2021</v>
      </c>
    </row>
    <row r="5342" spans="1:17" x14ac:dyDescent="0.25">
      <c r="A5342" t="s">
        <v>63</v>
      </c>
      <c r="B5342" t="s">
        <v>14</v>
      </c>
      <c r="C5342" t="s">
        <v>20</v>
      </c>
      <c r="D5342" t="s">
        <v>22</v>
      </c>
      <c r="E5342" s="14">
        <v>27616.164852000002</v>
      </c>
      <c r="F5342" s="14">
        <v>69988.290919999999</v>
      </c>
      <c r="G5342" s="13">
        <v>0.39458264359629258</v>
      </c>
      <c r="H5342" s="12">
        <v>-14283288.380000001</v>
      </c>
      <c r="I5342" s="12">
        <v>-5.6359376882286067</v>
      </c>
      <c r="J5342" t="s">
        <v>25</v>
      </c>
      <c r="K5342" s="14">
        <v>4200.5205640000004</v>
      </c>
      <c r="L5342" s="14">
        <v>27616.164852000002</v>
      </c>
      <c r="M5342" s="13">
        <v>0.15210368950617678</v>
      </c>
      <c r="N5342" s="12">
        <v>-0.85724691620648374</v>
      </c>
      <c r="O5342" s="2">
        <f>DATE(LEFT(ALT[[#This Row],[DATEMTH]],4),RIGHT(ALT[[#This Row],[DATEMTH]],2),1)</f>
        <v>44228</v>
      </c>
      <c r="P5342" t="str">
        <f>IF(AND(ALT[[#This Row],[DATE]]&gt;=DATE(2023,6,1),ALT[[#This Row],[DATE]]&lt;=DATE(2024,5,31)),"Y","N")</f>
        <v>N</v>
      </c>
      <c r="Q5342" t="str">
        <f>LEFT(ALT[[#This Row],[DATEMTH]],4)</f>
        <v>2021</v>
      </c>
    </row>
    <row r="5343" spans="1:17" x14ac:dyDescent="0.25">
      <c r="A5343" t="s">
        <v>63</v>
      </c>
      <c r="B5343" t="s">
        <v>14</v>
      </c>
      <c r="C5343" t="s">
        <v>20</v>
      </c>
      <c r="D5343" t="s">
        <v>22</v>
      </c>
      <c r="E5343" s="14">
        <v>27616.164852000002</v>
      </c>
      <c r="F5343" s="14">
        <v>69988.290919999999</v>
      </c>
      <c r="G5343" s="13">
        <v>0.39458264359629258</v>
      </c>
      <c r="H5343" s="12">
        <v>-14283288.380000001</v>
      </c>
      <c r="I5343" s="12">
        <v>-5.6359376882286067</v>
      </c>
      <c r="J5343" t="s">
        <v>24</v>
      </c>
      <c r="K5343" s="14">
        <v>14412.614568000001</v>
      </c>
      <c r="L5343" s="14">
        <v>27616.164852000002</v>
      </c>
      <c r="M5343" s="13">
        <v>0.52189051757330518</v>
      </c>
      <c r="N5343" s="12">
        <v>-2.9413424371205248</v>
      </c>
      <c r="O5343" s="2">
        <f>DATE(LEFT(ALT[[#This Row],[DATEMTH]],4),RIGHT(ALT[[#This Row],[DATEMTH]],2),1)</f>
        <v>44228</v>
      </c>
      <c r="P5343" t="str">
        <f>IF(AND(ALT[[#This Row],[DATE]]&gt;=DATE(2023,6,1),ALT[[#This Row],[DATE]]&lt;=DATE(2024,5,31)),"Y","N")</f>
        <v>N</v>
      </c>
      <c r="Q5343" t="str">
        <f>LEFT(ALT[[#This Row],[DATEMTH]],4)</f>
        <v>2021</v>
      </c>
    </row>
    <row r="5344" spans="1:17" x14ac:dyDescent="0.25">
      <c r="A5344" t="s">
        <v>63</v>
      </c>
      <c r="B5344" t="s">
        <v>14</v>
      </c>
      <c r="C5344" t="s">
        <v>20</v>
      </c>
      <c r="D5344" t="s">
        <v>22</v>
      </c>
      <c r="E5344" s="14">
        <v>27616.164852000002</v>
      </c>
      <c r="F5344" s="14">
        <v>69988.290919999999</v>
      </c>
      <c r="G5344" s="13">
        <v>0.39458264359629258</v>
      </c>
      <c r="H5344" s="12">
        <v>-14283288.380000001</v>
      </c>
      <c r="I5344" s="12">
        <v>-5.6359376882286067</v>
      </c>
      <c r="J5344" t="s">
        <v>16</v>
      </c>
      <c r="K5344" s="14">
        <v>6987.6183279999996</v>
      </c>
      <c r="L5344" s="14">
        <v>27616.164852000002</v>
      </c>
      <c r="M5344" s="13">
        <v>0.25302638383888221</v>
      </c>
      <c r="N5344" s="12">
        <v>-1.426040932793754</v>
      </c>
      <c r="O5344" s="2">
        <f>DATE(LEFT(ALT[[#This Row],[DATEMTH]],4),RIGHT(ALT[[#This Row],[DATEMTH]],2),1)</f>
        <v>44228</v>
      </c>
      <c r="P5344" t="str">
        <f>IF(AND(ALT[[#This Row],[DATE]]&gt;=DATE(2023,6,1),ALT[[#This Row],[DATE]]&lt;=DATE(2024,5,31)),"Y","N")</f>
        <v>N</v>
      </c>
      <c r="Q5344" t="str">
        <f>LEFT(ALT[[#This Row],[DATEMTH]],4)</f>
        <v>2021</v>
      </c>
    </row>
    <row r="5345" spans="1:17" x14ac:dyDescent="0.25">
      <c r="A5345" t="s">
        <v>63</v>
      </c>
      <c r="B5345" t="s">
        <v>14</v>
      </c>
      <c r="C5345" t="s">
        <v>20</v>
      </c>
      <c r="D5345" t="s">
        <v>22</v>
      </c>
      <c r="E5345" s="14">
        <v>27616.164852000002</v>
      </c>
      <c r="F5345" s="14">
        <v>69988.290919999999</v>
      </c>
      <c r="G5345" s="13">
        <v>0.39458264359629258</v>
      </c>
      <c r="H5345" s="12">
        <v>-14283288.380000001</v>
      </c>
      <c r="I5345" s="12">
        <v>-5.6359376882286067</v>
      </c>
      <c r="J5345" t="s">
        <v>26</v>
      </c>
      <c r="K5345" s="14">
        <v>2015.411392</v>
      </c>
      <c r="L5345" s="14">
        <v>27616.164852000002</v>
      </c>
      <c r="M5345" s="13">
        <v>7.297940908163579E-2</v>
      </c>
      <c r="N5345" s="12">
        <v>-0.41130740210784422</v>
      </c>
      <c r="O5345" s="2">
        <f>DATE(LEFT(ALT[[#This Row],[DATEMTH]],4),RIGHT(ALT[[#This Row],[DATEMTH]],2),1)</f>
        <v>44228</v>
      </c>
      <c r="P5345" t="str">
        <f>IF(AND(ALT[[#This Row],[DATE]]&gt;=DATE(2023,6,1),ALT[[#This Row],[DATE]]&lt;=DATE(2024,5,31)),"Y","N")</f>
        <v>N</v>
      </c>
      <c r="Q5345" t="str">
        <f>LEFT(ALT[[#This Row],[DATEMTH]],4)</f>
        <v>2021</v>
      </c>
    </row>
    <row r="5346" spans="1:17" x14ac:dyDescent="0.25">
      <c r="A5346" t="s">
        <v>63</v>
      </c>
      <c r="B5346" t="s">
        <v>14</v>
      </c>
      <c r="C5346" t="s">
        <v>15</v>
      </c>
      <c r="D5346" t="s">
        <v>17</v>
      </c>
      <c r="E5346" s="14">
        <v>9494.0630800000017</v>
      </c>
      <c r="F5346" s="14">
        <v>69988.290919999999</v>
      </c>
      <c r="G5346" s="13">
        <v>0.13565216345763001</v>
      </c>
      <c r="H5346" s="12">
        <v>-42032440.839999996</v>
      </c>
      <c r="I5346" s="12">
        <v>-5.7017915353508428</v>
      </c>
      <c r="J5346" t="s">
        <v>26</v>
      </c>
      <c r="K5346" s="14">
        <v>960.37613999999974</v>
      </c>
      <c r="L5346" s="14">
        <v>9494.0630799999999</v>
      </c>
      <c r="M5346" s="13">
        <v>0.10115544123812581</v>
      </c>
      <c r="N5346" s="12">
        <v>-0.57676723860622536</v>
      </c>
      <c r="O5346" s="2">
        <f>DATE(LEFT(ALT[[#This Row],[DATEMTH]],4),RIGHT(ALT[[#This Row],[DATEMTH]],2),1)</f>
        <v>44228</v>
      </c>
      <c r="P5346" t="str">
        <f>IF(AND(ALT[[#This Row],[DATE]]&gt;=DATE(2023,6,1),ALT[[#This Row],[DATE]]&lt;=DATE(2024,5,31)),"Y","N")</f>
        <v>N</v>
      </c>
      <c r="Q5346" t="str">
        <f>LEFT(ALT[[#This Row],[DATEMTH]],4)</f>
        <v>2021</v>
      </c>
    </row>
    <row r="5347" spans="1:17" x14ac:dyDescent="0.25">
      <c r="A5347" t="s">
        <v>63</v>
      </c>
      <c r="B5347" t="s">
        <v>14</v>
      </c>
      <c r="C5347" t="s">
        <v>15</v>
      </c>
      <c r="D5347" t="s">
        <v>17</v>
      </c>
      <c r="E5347" s="14">
        <v>9494.0630800000017</v>
      </c>
      <c r="F5347" s="14">
        <v>69988.290919999999</v>
      </c>
      <c r="G5347" s="13">
        <v>0.13565216345763001</v>
      </c>
      <c r="H5347" s="12">
        <v>-42032440.839999996</v>
      </c>
      <c r="I5347" s="12">
        <v>-5.7017915353508428</v>
      </c>
      <c r="J5347" t="s">
        <v>24</v>
      </c>
      <c r="K5347" s="14">
        <v>4375.2847760000004</v>
      </c>
      <c r="L5347" s="14">
        <v>9494.0630799999999</v>
      </c>
      <c r="M5347" s="13">
        <v>0.46084429175711783</v>
      </c>
      <c r="N5347" s="12">
        <v>-2.6276380818554887</v>
      </c>
      <c r="O5347" s="2">
        <f>DATE(LEFT(ALT[[#This Row],[DATEMTH]],4),RIGHT(ALT[[#This Row],[DATEMTH]],2),1)</f>
        <v>44228</v>
      </c>
      <c r="P5347" t="str">
        <f>IF(AND(ALT[[#This Row],[DATE]]&gt;=DATE(2023,6,1),ALT[[#This Row],[DATE]]&lt;=DATE(2024,5,31)),"Y","N")</f>
        <v>N</v>
      </c>
      <c r="Q5347" t="str">
        <f>LEFT(ALT[[#This Row],[DATEMTH]],4)</f>
        <v>2021</v>
      </c>
    </row>
    <row r="5348" spans="1:17" x14ac:dyDescent="0.25">
      <c r="A5348" t="s">
        <v>63</v>
      </c>
      <c r="B5348" t="s">
        <v>14</v>
      </c>
      <c r="C5348" t="s">
        <v>15</v>
      </c>
      <c r="D5348" t="s">
        <v>17</v>
      </c>
      <c r="E5348" s="14">
        <v>9494.0630800000017</v>
      </c>
      <c r="F5348" s="14">
        <v>69988.290919999999</v>
      </c>
      <c r="G5348" s="13">
        <v>0.13565216345763001</v>
      </c>
      <c r="H5348" s="12">
        <v>-42032440.839999996</v>
      </c>
      <c r="I5348" s="12">
        <v>-5.7017915353508428</v>
      </c>
      <c r="J5348" t="s">
        <v>16</v>
      </c>
      <c r="K5348" s="14">
        <v>2910.6132040000002</v>
      </c>
      <c r="L5348" s="14">
        <v>9494.0630799999999</v>
      </c>
      <c r="M5348" s="13">
        <v>0.30657192599988498</v>
      </c>
      <c r="N5348" s="12">
        <v>-1.7480092126423492</v>
      </c>
      <c r="O5348" s="2">
        <f>DATE(LEFT(ALT[[#This Row],[DATEMTH]],4),RIGHT(ALT[[#This Row],[DATEMTH]],2),1)</f>
        <v>44228</v>
      </c>
      <c r="P5348" t="str">
        <f>IF(AND(ALT[[#This Row],[DATE]]&gt;=DATE(2023,6,1),ALT[[#This Row],[DATE]]&lt;=DATE(2024,5,31)),"Y","N")</f>
        <v>N</v>
      </c>
      <c r="Q5348" t="str">
        <f>LEFT(ALT[[#This Row],[DATEMTH]],4)</f>
        <v>2021</v>
      </c>
    </row>
    <row r="5349" spans="1:17" x14ac:dyDescent="0.25">
      <c r="A5349" t="s">
        <v>63</v>
      </c>
      <c r="B5349" t="s">
        <v>14</v>
      </c>
      <c r="C5349" t="s">
        <v>15</v>
      </c>
      <c r="D5349" t="s">
        <v>17</v>
      </c>
      <c r="E5349" s="14">
        <v>9494.0630800000017</v>
      </c>
      <c r="F5349" s="14">
        <v>69988.290919999999</v>
      </c>
      <c r="G5349" s="13">
        <v>0.13565216345763001</v>
      </c>
      <c r="H5349" s="12">
        <v>-42032440.839999996</v>
      </c>
      <c r="I5349" s="12">
        <v>-5.7017915353508428</v>
      </c>
      <c r="J5349" t="s">
        <v>25</v>
      </c>
      <c r="K5349" s="14">
        <v>1247.7889600000003</v>
      </c>
      <c r="L5349" s="14">
        <v>9494.0630799999999</v>
      </c>
      <c r="M5349" s="13">
        <v>0.13142834100487147</v>
      </c>
      <c r="N5349" s="12">
        <v>-0.74937700224678028</v>
      </c>
      <c r="O5349" s="2">
        <f>DATE(LEFT(ALT[[#This Row],[DATEMTH]],4),RIGHT(ALT[[#This Row],[DATEMTH]],2),1)</f>
        <v>44228</v>
      </c>
      <c r="P5349" t="str">
        <f>IF(AND(ALT[[#This Row],[DATE]]&gt;=DATE(2023,6,1),ALT[[#This Row],[DATE]]&lt;=DATE(2024,5,31)),"Y","N")</f>
        <v>N</v>
      </c>
      <c r="Q5349" t="str">
        <f>LEFT(ALT[[#This Row],[DATEMTH]],4)</f>
        <v>2021</v>
      </c>
    </row>
    <row r="5350" spans="1:17" x14ac:dyDescent="0.25">
      <c r="A5350" t="s">
        <v>63</v>
      </c>
      <c r="B5350" t="s">
        <v>14</v>
      </c>
      <c r="C5350" t="s">
        <v>18</v>
      </c>
      <c r="D5350" t="s">
        <v>17</v>
      </c>
      <c r="E5350" s="14">
        <v>10107.439836</v>
      </c>
      <c r="F5350" s="14">
        <v>69988.290919999999</v>
      </c>
      <c r="G5350" s="13">
        <v>0.14441615451866502</v>
      </c>
      <c r="H5350" s="12">
        <v>-42032440.839999996</v>
      </c>
      <c r="I5350" s="12">
        <v>-6.0701634711460857</v>
      </c>
      <c r="J5350" t="s">
        <v>25</v>
      </c>
      <c r="K5350" s="14">
        <v>824.00150799999983</v>
      </c>
      <c r="L5350" s="14">
        <v>10107.439836000001</v>
      </c>
      <c r="M5350" s="13">
        <v>8.1524255535524087E-2</v>
      </c>
      <c r="N5350" s="12">
        <v>-0.49486555796411741</v>
      </c>
      <c r="O5350" s="2">
        <f>DATE(LEFT(ALT[[#This Row],[DATEMTH]],4),RIGHT(ALT[[#This Row],[DATEMTH]],2),1)</f>
        <v>44228</v>
      </c>
      <c r="P5350" t="str">
        <f>IF(AND(ALT[[#This Row],[DATE]]&gt;=DATE(2023,6,1),ALT[[#This Row],[DATE]]&lt;=DATE(2024,5,31)),"Y","N")</f>
        <v>N</v>
      </c>
      <c r="Q5350" t="str">
        <f>LEFT(ALT[[#This Row],[DATEMTH]],4)</f>
        <v>2021</v>
      </c>
    </row>
    <row r="5351" spans="1:17" x14ac:dyDescent="0.25">
      <c r="A5351" t="s">
        <v>63</v>
      </c>
      <c r="B5351" t="s">
        <v>14</v>
      </c>
      <c r="C5351" t="s">
        <v>18</v>
      </c>
      <c r="D5351" t="s">
        <v>17</v>
      </c>
      <c r="E5351" s="14">
        <v>10107.439836</v>
      </c>
      <c r="F5351" s="14">
        <v>69988.290919999999</v>
      </c>
      <c r="G5351" s="13">
        <v>0.14441615451866502</v>
      </c>
      <c r="H5351" s="12">
        <v>-42032440.839999996</v>
      </c>
      <c r="I5351" s="12">
        <v>-6.0701634711460857</v>
      </c>
      <c r="J5351" t="s">
        <v>24</v>
      </c>
      <c r="K5351" s="14">
        <v>3242.8354160000008</v>
      </c>
      <c r="L5351" s="14">
        <v>10107.439836000001</v>
      </c>
      <c r="M5351" s="13">
        <v>0.32083647972356827</v>
      </c>
      <c r="N5351" s="12">
        <v>-1.9475298794291058</v>
      </c>
      <c r="O5351" s="2">
        <f>DATE(LEFT(ALT[[#This Row],[DATEMTH]],4),RIGHT(ALT[[#This Row],[DATEMTH]],2),1)</f>
        <v>44228</v>
      </c>
      <c r="P5351" t="str">
        <f>IF(AND(ALT[[#This Row],[DATE]]&gt;=DATE(2023,6,1),ALT[[#This Row],[DATE]]&lt;=DATE(2024,5,31)),"Y","N")</f>
        <v>N</v>
      </c>
      <c r="Q5351" t="str">
        <f>LEFT(ALT[[#This Row],[DATEMTH]],4)</f>
        <v>2021</v>
      </c>
    </row>
    <row r="5352" spans="1:17" x14ac:dyDescent="0.25">
      <c r="A5352" t="s">
        <v>63</v>
      </c>
      <c r="B5352" t="s">
        <v>14</v>
      </c>
      <c r="C5352" t="s">
        <v>18</v>
      </c>
      <c r="D5352" t="s">
        <v>17</v>
      </c>
      <c r="E5352" s="14">
        <v>10107.439836</v>
      </c>
      <c r="F5352" s="14">
        <v>69988.290919999999</v>
      </c>
      <c r="G5352" s="13">
        <v>0.14441615451866502</v>
      </c>
      <c r="H5352" s="12">
        <v>-42032440.839999996</v>
      </c>
      <c r="I5352" s="12">
        <v>-6.0701634711460857</v>
      </c>
      <c r="J5352" t="s">
        <v>16</v>
      </c>
      <c r="K5352" s="14">
        <v>4344.9444159999994</v>
      </c>
      <c r="L5352" s="14">
        <v>10107.439836000001</v>
      </c>
      <c r="M5352" s="13">
        <v>0.42987586238450493</v>
      </c>
      <c r="N5352" s="12">
        <v>-2.6094167569738436</v>
      </c>
      <c r="O5352" s="2">
        <f>DATE(LEFT(ALT[[#This Row],[DATEMTH]],4),RIGHT(ALT[[#This Row],[DATEMTH]],2),1)</f>
        <v>44228</v>
      </c>
      <c r="P5352" t="str">
        <f>IF(AND(ALT[[#This Row],[DATE]]&gt;=DATE(2023,6,1),ALT[[#This Row],[DATE]]&lt;=DATE(2024,5,31)),"Y","N")</f>
        <v>N</v>
      </c>
      <c r="Q5352" t="str">
        <f>LEFT(ALT[[#This Row],[DATEMTH]],4)</f>
        <v>2021</v>
      </c>
    </row>
    <row r="5353" spans="1:17" x14ac:dyDescent="0.25">
      <c r="A5353" t="s">
        <v>63</v>
      </c>
      <c r="B5353" t="s">
        <v>14</v>
      </c>
      <c r="C5353" t="s">
        <v>18</v>
      </c>
      <c r="D5353" t="s">
        <v>17</v>
      </c>
      <c r="E5353" s="14">
        <v>10107.439836</v>
      </c>
      <c r="F5353" s="14">
        <v>69988.290919999999</v>
      </c>
      <c r="G5353" s="13">
        <v>0.14441615451866502</v>
      </c>
      <c r="H5353" s="12">
        <v>-42032440.839999996</v>
      </c>
      <c r="I5353" s="12">
        <v>-6.0701634711460857</v>
      </c>
      <c r="J5353" t="s">
        <v>26</v>
      </c>
      <c r="K5353" s="14">
        <v>1695.658496</v>
      </c>
      <c r="L5353" s="14">
        <v>10107.439836000001</v>
      </c>
      <c r="M5353" s="13">
        <v>0.16776340235640258</v>
      </c>
      <c r="N5353" s="12">
        <v>-1.0183512767790182</v>
      </c>
      <c r="O5353" s="2">
        <f>DATE(LEFT(ALT[[#This Row],[DATEMTH]],4),RIGHT(ALT[[#This Row],[DATEMTH]],2),1)</f>
        <v>44228</v>
      </c>
      <c r="P5353" t="str">
        <f>IF(AND(ALT[[#This Row],[DATE]]&gt;=DATE(2023,6,1),ALT[[#This Row],[DATE]]&lt;=DATE(2024,5,31)),"Y","N")</f>
        <v>N</v>
      </c>
      <c r="Q5353" t="str">
        <f>LEFT(ALT[[#This Row],[DATEMTH]],4)</f>
        <v>2021</v>
      </c>
    </row>
    <row r="5354" spans="1:17" x14ac:dyDescent="0.25">
      <c r="A5354" t="s">
        <v>63</v>
      </c>
      <c r="B5354" t="s">
        <v>14</v>
      </c>
      <c r="C5354" t="s">
        <v>19</v>
      </c>
      <c r="D5354" t="s">
        <v>17</v>
      </c>
      <c r="E5354" s="14">
        <v>22770.623152</v>
      </c>
      <c r="F5354" s="14">
        <v>69988.290919999999</v>
      </c>
      <c r="G5354" s="13">
        <v>0.32534903842741242</v>
      </c>
      <c r="H5354" s="12">
        <v>-42032440.839999996</v>
      </c>
      <c r="I5354" s="12">
        <v>-13.675214210051097</v>
      </c>
      <c r="J5354" t="s">
        <v>25</v>
      </c>
      <c r="K5354" s="14">
        <v>14827.468776</v>
      </c>
      <c r="L5354" s="14">
        <v>22770.623152</v>
      </c>
      <c r="M5354" s="13">
        <v>0.65116657884251472</v>
      </c>
      <c r="N5354" s="12">
        <v>-8.9048424520975153</v>
      </c>
      <c r="O5354" s="2">
        <f>DATE(LEFT(ALT[[#This Row],[DATEMTH]],4),RIGHT(ALT[[#This Row],[DATEMTH]],2),1)</f>
        <v>44228</v>
      </c>
      <c r="P5354" t="str">
        <f>IF(AND(ALT[[#This Row],[DATE]]&gt;=DATE(2023,6,1),ALT[[#This Row],[DATE]]&lt;=DATE(2024,5,31)),"Y","N")</f>
        <v>N</v>
      </c>
      <c r="Q5354" t="str">
        <f>LEFT(ALT[[#This Row],[DATEMTH]],4)</f>
        <v>2021</v>
      </c>
    </row>
    <row r="5355" spans="1:17" x14ac:dyDescent="0.25">
      <c r="A5355" t="s">
        <v>63</v>
      </c>
      <c r="B5355" t="s">
        <v>14</v>
      </c>
      <c r="C5355" t="s">
        <v>19</v>
      </c>
      <c r="D5355" t="s">
        <v>17</v>
      </c>
      <c r="E5355" s="14">
        <v>22770.623152</v>
      </c>
      <c r="F5355" s="14">
        <v>69988.290919999999</v>
      </c>
      <c r="G5355" s="13">
        <v>0.32534903842741242</v>
      </c>
      <c r="H5355" s="12">
        <v>-42032440.839999996</v>
      </c>
      <c r="I5355" s="12">
        <v>-13.675214210051097</v>
      </c>
      <c r="J5355" t="s">
        <v>16</v>
      </c>
      <c r="K5355" s="14">
        <v>0.61271600000000004</v>
      </c>
      <c r="L5355" s="14">
        <v>22770.623152</v>
      </c>
      <c r="M5355" s="13">
        <v>2.6908178836826594E-5</v>
      </c>
      <c r="N5355" s="12">
        <v>-3.6797510959596722E-4</v>
      </c>
      <c r="O5355" s="2">
        <f>DATE(LEFT(ALT[[#This Row],[DATEMTH]],4),RIGHT(ALT[[#This Row],[DATEMTH]],2),1)</f>
        <v>44228</v>
      </c>
      <c r="P5355" t="str">
        <f>IF(AND(ALT[[#This Row],[DATE]]&gt;=DATE(2023,6,1),ALT[[#This Row],[DATE]]&lt;=DATE(2024,5,31)),"Y","N")</f>
        <v>N</v>
      </c>
      <c r="Q5355" t="str">
        <f>LEFT(ALT[[#This Row],[DATEMTH]],4)</f>
        <v>2021</v>
      </c>
    </row>
    <row r="5356" spans="1:17" x14ac:dyDescent="0.25">
      <c r="A5356" t="s">
        <v>63</v>
      </c>
      <c r="B5356" t="s">
        <v>14</v>
      </c>
      <c r="C5356" t="s">
        <v>19</v>
      </c>
      <c r="D5356" t="s">
        <v>17</v>
      </c>
      <c r="E5356" s="14">
        <v>22770.623152</v>
      </c>
      <c r="F5356" s="14">
        <v>69988.290919999999</v>
      </c>
      <c r="G5356" s="13">
        <v>0.32534903842741242</v>
      </c>
      <c r="H5356" s="12">
        <v>-42032440.839999996</v>
      </c>
      <c r="I5356" s="12">
        <v>-13.675214210051097</v>
      </c>
      <c r="J5356" t="s">
        <v>24</v>
      </c>
      <c r="K5356" s="14">
        <v>7434.2404120000001</v>
      </c>
      <c r="L5356" s="14">
        <v>22770.623152</v>
      </c>
      <c r="M5356" s="13">
        <v>0.32648383675644083</v>
      </c>
      <c r="N5356" s="12">
        <v>-4.4647364037636823</v>
      </c>
      <c r="O5356" s="2">
        <f>DATE(LEFT(ALT[[#This Row],[DATEMTH]],4),RIGHT(ALT[[#This Row],[DATEMTH]],2),1)</f>
        <v>44228</v>
      </c>
      <c r="P5356" t="str">
        <f>IF(AND(ALT[[#This Row],[DATE]]&gt;=DATE(2023,6,1),ALT[[#This Row],[DATE]]&lt;=DATE(2024,5,31)),"Y","N")</f>
        <v>N</v>
      </c>
      <c r="Q5356" t="str">
        <f>LEFT(ALT[[#This Row],[DATEMTH]],4)</f>
        <v>2021</v>
      </c>
    </row>
    <row r="5357" spans="1:17" x14ac:dyDescent="0.25">
      <c r="A5357" t="s">
        <v>63</v>
      </c>
      <c r="B5357" t="s">
        <v>14</v>
      </c>
      <c r="C5357" t="s">
        <v>19</v>
      </c>
      <c r="D5357" t="s">
        <v>17</v>
      </c>
      <c r="E5357" s="14">
        <v>22770.623152</v>
      </c>
      <c r="F5357" s="14">
        <v>69988.290919999999</v>
      </c>
      <c r="G5357" s="13">
        <v>0.32534903842741242</v>
      </c>
      <c r="H5357" s="12">
        <v>-42032440.839999996</v>
      </c>
      <c r="I5357" s="12">
        <v>-13.675214210051097</v>
      </c>
      <c r="J5357" t="s">
        <v>26</v>
      </c>
      <c r="K5357" s="14">
        <v>508.30124799999999</v>
      </c>
      <c r="L5357" s="14">
        <v>22770.623152</v>
      </c>
      <c r="M5357" s="13">
        <v>2.2322676222207589E-2</v>
      </c>
      <c r="N5357" s="12">
        <v>-0.30526737908030294</v>
      </c>
      <c r="O5357" s="2">
        <f>DATE(LEFT(ALT[[#This Row],[DATEMTH]],4),RIGHT(ALT[[#This Row],[DATEMTH]],2),1)</f>
        <v>44228</v>
      </c>
      <c r="P5357" t="str">
        <f>IF(AND(ALT[[#This Row],[DATE]]&gt;=DATE(2023,6,1),ALT[[#This Row],[DATE]]&lt;=DATE(2024,5,31)),"Y","N")</f>
        <v>N</v>
      </c>
      <c r="Q5357" t="str">
        <f>LEFT(ALT[[#This Row],[DATEMTH]],4)</f>
        <v>2021</v>
      </c>
    </row>
    <row r="5358" spans="1:17" x14ac:dyDescent="0.25">
      <c r="A5358" t="s">
        <v>63</v>
      </c>
      <c r="B5358" t="s">
        <v>14</v>
      </c>
      <c r="C5358" t="s">
        <v>20</v>
      </c>
      <c r="D5358" t="s">
        <v>17</v>
      </c>
      <c r="E5358" s="14">
        <v>27616.164852000002</v>
      </c>
      <c r="F5358" s="14">
        <v>69988.290919999999</v>
      </c>
      <c r="G5358" s="13">
        <v>0.39458264359629258</v>
      </c>
      <c r="H5358" s="12">
        <v>-42032440.839999996</v>
      </c>
      <c r="I5358" s="12">
        <v>-16.58527162345197</v>
      </c>
      <c r="J5358" t="s">
        <v>25</v>
      </c>
      <c r="K5358" s="14">
        <v>4200.5205640000004</v>
      </c>
      <c r="L5358" s="14">
        <v>27616.164852000002</v>
      </c>
      <c r="M5358" s="13">
        <v>0.15210368950617678</v>
      </c>
      <c r="N5358" s="12">
        <v>-2.5226810053891429</v>
      </c>
      <c r="O5358" s="2">
        <f>DATE(LEFT(ALT[[#This Row],[DATEMTH]],4),RIGHT(ALT[[#This Row],[DATEMTH]],2),1)</f>
        <v>44228</v>
      </c>
      <c r="P5358" t="str">
        <f>IF(AND(ALT[[#This Row],[DATE]]&gt;=DATE(2023,6,1),ALT[[#This Row],[DATE]]&lt;=DATE(2024,5,31)),"Y","N")</f>
        <v>N</v>
      </c>
      <c r="Q5358" t="str">
        <f>LEFT(ALT[[#This Row],[DATEMTH]],4)</f>
        <v>2021</v>
      </c>
    </row>
    <row r="5359" spans="1:17" x14ac:dyDescent="0.25">
      <c r="A5359" t="s">
        <v>63</v>
      </c>
      <c r="B5359" t="s">
        <v>14</v>
      </c>
      <c r="C5359" t="s">
        <v>20</v>
      </c>
      <c r="D5359" t="s">
        <v>17</v>
      </c>
      <c r="E5359" s="14">
        <v>27616.164852000002</v>
      </c>
      <c r="F5359" s="14">
        <v>69988.290919999999</v>
      </c>
      <c r="G5359" s="13">
        <v>0.39458264359629258</v>
      </c>
      <c r="H5359" s="12">
        <v>-42032440.839999996</v>
      </c>
      <c r="I5359" s="12">
        <v>-16.58527162345197</v>
      </c>
      <c r="J5359" t="s">
        <v>24</v>
      </c>
      <c r="K5359" s="14">
        <v>14412.614568000001</v>
      </c>
      <c r="L5359" s="14">
        <v>27616.164852000002</v>
      </c>
      <c r="M5359" s="13">
        <v>0.52189051757330518</v>
      </c>
      <c r="N5359" s="12">
        <v>-8.6556959916572005</v>
      </c>
      <c r="O5359" s="2">
        <f>DATE(LEFT(ALT[[#This Row],[DATEMTH]],4),RIGHT(ALT[[#This Row],[DATEMTH]],2),1)</f>
        <v>44228</v>
      </c>
      <c r="P5359" t="str">
        <f>IF(AND(ALT[[#This Row],[DATE]]&gt;=DATE(2023,6,1),ALT[[#This Row],[DATE]]&lt;=DATE(2024,5,31)),"Y","N")</f>
        <v>N</v>
      </c>
      <c r="Q5359" t="str">
        <f>LEFT(ALT[[#This Row],[DATEMTH]],4)</f>
        <v>2021</v>
      </c>
    </row>
    <row r="5360" spans="1:17" x14ac:dyDescent="0.25">
      <c r="A5360" t="s">
        <v>63</v>
      </c>
      <c r="B5360" t="s">
        <v>14</v>
      </c>
      <c r="C5360" t="s">
        <v>20</v>
      </c>
      <c r="D5360" t="s">
        <v>17</v>
      </c>
      <c r="E5360" s="14">
        <v>27616.164852000002</v>
      </c>
      <c r="F5360" s="14">
        <v>69988.290919999999</v>
      </c>
      <c r="G5360" s="13">
        <v>0.39458264359629258</v>
      </c>
      <c r="H5360" s="12">
        <v>-42032440.839999996</v>
      </c>
      <c r="I5360" s="12">
        <v>-16.58527162345197</v>
      </c>
      <c r="J5360" t="s">
        <v>16</v>
      </c>
      <c r="K5360" s="14">
        <v>6987.6183279999996</v>
      </c>
      <c r="L5360" s="14">
        <v>27616.164852000002</v>
      </c>
      <c r="M5360" s="13">
        <v>0.25302638383888221</v>
      </c>
      <c r="N5360" s="12">
        <v>-4.1965113038676796</v>
      </c>
      <c r="O5360" s="2">
        <f>DATE(LEFT(ALT[[#This Row],[DATEMTH]],4),RIGHT(ALT[[#This Row],[DATEMTH]],2),1)</f>
        <v>44228</v>
      </c>
      <c r="P5360" t="str">
        <f>IF(AND(ALT[[#This Row],[DATE]]&gt;=DATE(2023,6,1),ALT[[#This Row],[DATE]]&lt;=DATE(2024,5,31)),"Y","N")</f>
        <v>N</v>
      </c>
      <c r="Q5360" t="str">
        <f>LEFT(ALT[[#This Row],[DATEMTH]],4)</f>
        <v>2021</v>
      </c>
    </row>
    <row r="5361" spans="1:17" x14ac:dyDescent="0.25">
      <c r="A5361" t="s">
        <v>63</v>
      </c>
      <c r="B5361" t="s">
        <v>14</v>
      </c>
      <c r="C5361" t="s">
        <v>20</v>
      </c>
      <c r="D5361" t="s">
        <v>17</v>
      </c>
      <c r="E5361" s="14">
        <v>27616.164852000002</v>
      </c>
      <c r="F5361" s="14">
        <v>69988.290919999999</v>
      </c>
      <c r="G5361" s="13">
        <v>0.39458264359629258</v>
      </c>
      <c r="H5361" s="12">
        <v>-42032440.839999996</v>
      </c>
      <c r="I5361" s="12">
        <v>-16.58527162345197</v>
      </c>
      <c r="J5361" t="s">
        <v>26</v>
      </c>
      <c r="K5361" s="14">
        <v>2015.411392</v>
      </c>
      <c r="L5361" s="14">
        <v>27616.164852000002</v>
      </c>
      <c r="M5361" s="13">
        <v>7.297940908163579E-2</v>
      </c>
      <c r="N5361" s="12">
        <v>-1.210383322537947</v>
      </c>
      <c r="O5361" s="2">
        <f>DATE(LEFT(ALT[[#This Row],[DATEMTH]],4),RIGHT(ALT[[#This Row],[DATEMTH]],2),1)</f>
        <v>44228</v>
      </c>
      <c r="P5361" t="str">
        <f>IF(AND(ALT[[#This Row],[DATE]]&gt;=DATE(2023,6,1),ALT[[#This Row],[DATE]]&lt;=DATE(2024,5,31)),"Y","N")</f>
        <v>N</v>
      </c>
      <c r="Q5361" t="str">
        <f>LEFT(ALT[[#This Row],[DATEMTH]],4)</f>
        <v>2021</v>
      </c>
    </row>
    <row r="5362" spans="1:17" x14ac:dyDescent="0.25">
      <c r="A5362" t="s">
        <v>63</v>
      </c>
      <c r="B5362" t="s">
        <v>14</v>
      </c>
      <c r="C5362" t="s">
        <v>15</v>
      </c>
      <c r="D5362" t="s">
        <v>23</v>
      </c>
      <c r="E5362" s="14">
        <v>9494.0630800000017</v>
      </c>
      <c r="F5362" s="14">
        <v>69988.290919999999</v>
      </c>
      <c r="G5362" s="13">
        <v>0.13565216345763001</v>
      </c>
      <c r="H5362" s="12">
        <v>-9600769.3499999996</v>
      </c>
      <c r="I5362" s="12">
        <v>-1.3023651331852042</v>
      </c>
      <c r="J5362" t="s">
        <v>26</v>
      </c>
      <c r="K5362" s="14">
        <v>960.37613999999974</v>
      </c>
      <c r="L5362" s="14">
        <v>9494.0630799999999</v>
      </c>
      <c r="M5362" s="13">
        <v>0.10115544123812581</v>
      </c>
      <c r="N5362" s="12">
        <v>-0.13174131970049982</v>
      </c>
      <c r="O5362" s="2">
        <f>DATE(LEFT(ALT[[#This Row],[DATEMTH]],4),RIGHT(ALT[[#This Row],[DATEMTH]],2),1)</f>
        <v>44228</v>
      </c>
      <c r="P5362" t="str">
        <f>IF(AND(ALT[[#This Row],[DATE]]&gt;=DATE(2023,6,1),ALT[[#This Row],[DATE]]&lt;=DATE(2024,5,31)),"Y","N")</f>
        <v>N</v>
      </c>
      <c r="Q5362" t="str">
        <f>LEFT(ALT[[#This Row],[DATEMTH]],4)</f>
        <v>2021</v>
      </c>
    </row>
    <row r="5363" spans="1:17" x14ac:dyDescent="0.25">
      <c r="A5363" t="s">
        <v>63</v>
      </c>
      <c r="B5363" t="s">
        <v>14</v>
      </c>
      <c r="C5363" t="s">
        <v>15</v>
      </c>
      <c r="D5363" t="s">
        <v>23</v>
      </c>
      <c r="E5363" s="14">
        <v>9494.0630800000017</v>
      </c>
      <c r="F5363" s="14">
        <v>69988.290919999999</v>
      </c>
      <c r="G5363" s="13">
        <v>0.13565216345763001</v>
      </c>
      <c r="H5363" s="12">
        <v>-9600769.3499999996</v>
      </c>
      <c r="I5363" s="12">
        <v>-1.3023651331852042</v>
      </c>
      <c r="J5363" t="s">
        <v>24</v>
      </c>
      <c r="K5363" s="14">
        <v>4375.2847760000004</v>
      </c>
      <c r="L5363" s="14">
        <v>9494.0630799999999</v>
      </c>
      <c r="M5363" s="13">
        <v>0.46084429175711783</v>
      </c>
      <c r="N5363" s="12">
        <v>-0.6001875374118999</v>
      </c>
      <c r="O5363" s="2">
        <f>DATE(LEFT(ALT[[#This Row],[DATEMTH]],4),RIGHT(ALT[[#This Row],[DATEMTH]],2),1)</f>
        <v>44228</v>
      </c>
      <c r="P5363" t="str">
        <f>IF(AND(ALT[[#This Row],[DATE]]&gt;=DATE(2023,6,1),ALT[[#This Row],[DATE]]&lt;=DATE(2024,5,31)),"Y","N")</f>
        <v>N</v>
      </c>
      <c r="Q5363" t="str">
        <f>LEFT(ALT[[#This Row],[DATEMTH]],4)</f>
        <v>2021</v>
      </c>
    </row>
    <row r="5364" spans="1:17" x14ac:dyDescent="0.25">
      <c r="A5364" t="s">
        <v>63</v>
      </c>
      <c r="B5364" t="s">
        <v>14</v>
      </c>
      <c r="C5364" t="s">
        <v>15</v>
      </c>
      <c r="D5364" t="s">
        <v>23</v>
      </c>
      <c r="E5364" s="14">
        <v>9494.0630800000017</v>
      </c>
      <c r="F5364" s="14">
        <v>69988.290919999999</v>
      </c>
      <c r="G5364" s="13">
        <v>0.13565216345763001</v>
      </c>
      <c r="H5364" s="12">
        <v>-9600769.3499999996</v>
      </c>
      <c r="I5364" s="12">
        <v>-1.3023651331852042</v>
      </c>
      <c r="J5364" t="s">
        <v>16</v>
      </c>
      <c r="K5364" s="14">
        <v>2910.6132040000002</v>
      </c>
      <c r="L5364" s="14">
        <v>9494.0630799999999</v>
      </c>
      <c r="M5364" s="13">
        <v>0.30657192599988498</v>
      </c>
      <c r="N5364" s="12">
        <v>-0.39926858723568476</v>
      </c>
      <c r="O5364" s="2">
        <f>DATE(LEFT(ALT[[#This Row],[DATEMTH]],4),RIGHT(ALT[[#This Row],[DATEMTH]],2),1)</f>
        <v>44228</v>
      </c>
      <c r="P5364" t="str">
        <f>IF(AND(ALT[[#This Row],[DATE]]&gt;=DATE(2023,6,1),ALT[[#This Row],[DATE]]&lt;=DATE(2024,5,31)),"Y","N")</f>
        <v>N</v>
      </c>
      <c r="Q5364" t="str">
        <f>LEFT(ALT[[#This Row],[DATEMTH]],4)</f>
        <v>2021</v>
      </c>
    </row>
    <row r="5365" spans="1:17" x14ac:dyDescent="0.25">
      <c r="A5365" t="s">
        <v>63</v>
      </c>
      <c r="B5365" t="s">
        <v>14</v>
      </c>
      <c r="C5365" t="s">
        <v>15</v>
      </c>
      <c r="D5365" t="s">
        <v>23</v>
      </c>
      <c r="E5365" s="14">
        <v>9494.0630800000017</v>
      </c>
      <c r="F5365" s="14">
        <v>69988.290919999999</v>
      </c>
      <c r="G5365" s="13">
        <v>0.13565216345763001</v>
      </c>
      <c r="H5365" s="12">
        <v>-9600769.3499999996</v>
      </c>
      <c r="I5365" s="12">
        <v>-1.3023651331852042</v>
      </c>
      <c r="J5365" t="s">
        <v>25</v>
      </c>
      <c r="K5365" s="14">
        <v>1247.7889600000003</v>
      </c>
      <c r="L5365" s="14">
        <v>9494.0630799999999</v>
      </c>
      <c r="M5365" s="13">
        <v>0.13142834100487147</v>
      </c>
      <c r="N5365" s="12">
        <v>-0.17116768883711986</v>
      </c>
      <c r="O5365" s="2">
        <f>DATE(LEFT(ALT[[#This Row],[DATEMTH]],4),RIGHT(ALT[[#This Row],[DATEMTH]],2),1)</f>
        <v>44228</v>
      </c>
      <c r="P5365" t="str">
        <f>IF(AND(ALT[[#This Row],[DATE]]&gt;=DATE(2023,6,1),ALT[[#This Row],[DATE]]&lt;=DATE(2024,5,31)),"Y","N")</f>
        <v>N</v>
      </c>
      <c r="Q5365" t="str">
        <f>LEFT(ALT[[#This Row],[DATEMTH]],4)</f>
        <v>2021</v>
      </c>
    </row>
    <row r="5366" spans="1:17" x14ac:dyDescent="0.25">
      <c r="A5366" t="s">
        <v>63</v>
      </c>
      <c r="B5366" t="s">
        <v>14</v>
      </c>
      <c r="C5366" t="s">
        <v>18</v>
      </c>
      <c r="D5366" t="s">
        <v>23</v>
      </c>
      <c r="E5366" s="14">
        <v>10107.439836</v>
      </c>
      <c r="F5366" s="14">
        <v>69988.290919999999</v>
      </c>
      <c r="G5366" s="13">
        <v>0.14441615451866502</v>
      </c>
      <c r="H5366" s="12">
        <v>-9600769.3499999996</v>
      </c>
      <c r="I5366" s="12">
        <v>-1.3865061899476632</v>
      </c>
      <c r="J5366" t="s">
        <v>25</v>
      </c>
      <c r="K5366" s="14">
        <v>824.00150799999983</v>
      </c>
      <c r="L5366" s="14">
        <v>10107.439836000001</v>
      </c>
      <c r="M5366" s="13">
        <v>8.1524255535524087E-2</v>
      </c>
      <c r="N5366" s="12">
        <v>-0.11303388493087919</v>
      </c>
      <c r="O5366" s="2">
        <f>DATE(LEFT(ALT[[#This Row],[DATEMTH]],4),RIGHT(ALT[[#This Row],[DATEMTH]],2),1)</f>
        <v>44228</v>
      </c>
      <c r="P5366" t="str">
        <f>IF(AND(ALT[[#This Row],[DATE]]&gt;=DATE(2023,6,1),ALT[[#This Row],[DATE]]&lt;=DATE(2024,5,31)),"Y","N")</f>
        <v>N</v>
      </c>
      <c r="Q5366" t="str">
        <f>LEFT(ALT[[#This Row],[DATEMTH]],4)</f>
        <v>2021</v>
      </c>
    </row>
    <row r="5367" spans="1:17" x14ac:dyDescent="0.25">
      <c r="A5367" t="s">
        <v>63</v>
      </c>
      <c r="B5367" t="s">
        <v>14</v>
      </c>
      <c r="C5367" t="s">
        <v>18</v>
      </c>
      <c r="D5367" t="s">
        <v>23</v>
      </c>
      <c r="E5367" s="14">
        <v>10107.439836</v>
      </c>
      <c r="F5367" s="14">
        <v>69988.290919999999</v>
      </c>
      <c r="G5367" s="13">
        <v>0.14441615451866502</v>
      </c>
      <c r="H5367" s="12">
        <v>-9600769.3499999996</v>
      </c>
      <c r="I5367" s="12">
        <v>-1.3865061899476632</v>
      </c>
      <c r="J5367" t="s">
        <v>24</v>
      </c>
      <c r="K5367" s="14">
        <v>3242.8354160000008</v>
      </c>
      <c r="L5367" s="14">
        <v>10107.439836000001</v>
      </c>
      <c r="M5367" s="13">
        <v>0.32083647972356827</v>
      </c>
      <c r="N5367" s="12">
        <v>-0.44484176509774531</v>
      </c>
      <c r="O5367" s="2">
        <f>DATE(LEFT(ALT[[#This Row],[DATEMTH]],4),RIGHT(ALT[[#This Row],[DATEMTH]],2),1)</f>
        <v>44228</v>
      </c>
      <c r="P5367" t="str">
        <f>IF(AND(ALT[[#This Row],[DATE]]&gt;=DATE(2023,6,1),ALT[[#This Row],[DATE]]&lt;=DATE(2024,5,31)),"Y","N")</f>
        <v>N</v>
      </c>
      <c r="Q5367" t="str">
        <f>LEFT(ALT[[#This Row],[DATEMTH]],4)</f>
        <v>2021</v>
      </c>
    </row>
    <row r="5368" spans="1:17" x14ac:dyDescent="0.25">
      <c r="A5368" t="s">
        <v>63</v>
      </c>
      <c r="B5368" t="s">
        <v>14</v>
      </c>
      <c r="C5368" t="s">
        <v>18</v>
      </c>
      <c r="D5368" t="s">
        <v>23</v>
      </c>
      <c r="E5368" s="14">
        <v>10107.439836</v>
      </c>
      <c r="F5368" s="14">
        <v>69988.290919999999</v>
      </c>
      <c r="G5368" s="13">
        <v>0.14441615451866502</v>
      </c>
      <c r="H5368" s="12">
        <v>-9600769.3499999996</v>
      </c>
      <c r="I5368" s="12">
        <v>-1.3865061899476632</v>
      </c>
      <c r="J5368" t="s">
        <v>16</v>
      </c>
      <c r="K5368" s="14">
        <v>4344.9444159999994</v>
      </c>
      <c r="L5368" s="14">
        <v>10107.439836000001</v>
      </c>
      <c r="M5368" s="13">
        <v>0.42987586238450493</v>
      </c>
      <c r="N5368" s="12">
        <v>-0.59602554410520592</v>
      </c>
      <c r="O5368" s="2">
        <f>DATE(LEFT(ALT[[#This Row],[DATEMTH]],4),RIGHT(ALT[[#This Row],[DATEMTH]],2),1)</f>
        <v>44228</v>
      </c>
      <c r="P5368" t="str">
        <f>IF(AND(ALT[[#This Row],[DATE]]&gt;=DATE(2023,6,1),ALT[[#This Row],[DATE]]&lt;=DATE(2024,5,31)),"Y","N")</f>
        <v>N</v>
      </c>
      <c r="Q5368" t="str">
        <f>LEFT(ALT[[#This Row],[DATEMTH]],4)</f>
        <v>2021</v>
      </c>
    </row>
    <row r="5369" spans="1:17" x14ac:dyDescent="0.25">
      <c r="A5369" t="s">
        <v>63</v>
      </c>
      <c r="B5369" t="s">
        <v>14</v>
      </c>
      <c r="C5369" t="s">
        <v>18</v>
      </c>
      <c r="D5369" t="s">
        <v>23</v>
      </c>
      <c r="E5369" s="14">
        <v>10107.439836</v>
      </c>
      <c r="F5369" s="14">
        <v>69988.290919999999</v>
      </c>
      <c r="G5369" s="13">
        <v>0.14441615451866502</v>
      </c>
      <c r="H5369" s="12">
        <v>-9600769.3499999996</v>
      </c>
      <c r="I5369" s="12">
        <v>-1.3865061899476632</v>
      </c>
      <c r="J5369" t="s">
        <v>26</v>
      </c>
      <c r="K5369" s="14">
        <v>1695.658496</v>
      </c>
      <c r="L5369" s="14">
        <v>10107.439836000001</v>
      </c>
      <c r="M5369" s="13">
        <v>0.16776340235640258</v>
      </c>
      <c r="N5369" s="12">
        <v>-0.23260499581383257</v>
      </c>
      <c r="O5369" s="2">
        <f>DATE(LEFT(ALT[[#This Row],[DATEMTH]],4),RIGHT(ALT[[#This Row],[DATEMTH]],2),1)</f>
        <v>44228</v>
      </c>
      <c r="P5369" t="str">
        <f>IF(AND(ALT[[#This Row],[DATE]]&gt;=DATE(2023,6,1),ALT[[#This Row],[DATE]]&lt;=DATE(2024,5,31)),"Y","N")</f>
        <v>N</v>
      </c>
      <c r="Q5369" t="str">
        <f>LEFT(ALT[[#This Row],[DATEMTH]],4)</f>
        <v>2021</v>
      </c>
    </row>
    <row r="5370" spans="1:17" x14ac:dyDescent="0.25">
      <c r="A5370" t="s">
        <v>63</v>
      </c>
      <c r="B5370" t="s">
        <v>14</v>
      </c>
      <c r="C5370" t="s">
        <v>19</v>
      </c>
      <c r="D5370" t="s">
        <v>23</v>
      </c>
      <c r="E5370" s="14">
        <v>22770.623152</v>
      </c>
      <c r="F5370" s="14">
        <v>69988.290919999999</v>
      </c>
      <c r="G5370" s="13">
        <v>0.32534903842741242</v>
      </c>
      <c r="H5370" s="12">
        <v>-9600769.3499999996</v>
      </c>
      <c r="I5370" s="12">
        <v>-3.1236010761858735</v>
      </c>
      <c r="J5370" t="s">
        <v>25</v>
      </c>
      <c r="K5370" s="14">
        <v>14827.468776</v>
      </c>
      <c r="L5370" s="14">
        <v>22770.623152</v>
      </c>
      <c r="M5370" s="13">
        <v>0.65116657884251472</v>
      </c>
      <c r="N5370" s="12">
        <v>-2.0339846264487522</v>
      </c>
      <c r="O5370" s="2">
        <f>DATE(LEFT(ALT[[#This Row],[DATEMTH]],4),RIGHT(ALT[[#This Row],[DATEMTH]],2),1)</f>
        <v>44228</v>
      </c>
      <c r="P5370" t="str">
        <f>IF(AND(ALT[[#This Row],[DATE]]&gt;=DATE(2023,6,1),ALT[[#This Row],[DATE]]&lt;=DATE(2024,5,31)),"Y","N")</f>
        <v>N</v>
      </c>
      <c r="Q5370" t="str">
        <f>LEFT(ALT[[#This Row],[DATEMTH]],4)</f>
        <v>2021</v>
      </c>
    </row>
    <row r="5371" spans="1:17" x14ac:dyDescent="0.25">
      <c r="A5371" t="s">
        <v>63</v>
      </c>
      <c r="B5371" t="s">
        <v>14</v>
      </c>
      <c r="C5371" t="s">
        <v>19</v>
      </c>
      <c r="D5371" t="s">
        <v>23</v>
      </c>
      <c r="E5371" s="14">
        <v>22770.623152</v>
      </c>
      <c r="F5371" s="14">
        <v>69988.290919999999</v>
      </c>
      <c r="G5371" s="13">
        <v>0.32534903842741242</v>
      </c>
      <c r="H5371" s="12">
        <v>-9600769.3499999996</v>
      </c>
      <c r="I5371" s="12">
        <v>-3.1236010761858735</v>
      </c>
      <c r="J5371" t="s">
        <v>16</v>
      </c>
      <c r="K5371" s="14">
        <v>0.61271600000000004</v>
      </c>
      <c r="L5371" s="14">
        <v>22770.623152</v>
      </c>
      <c r="M5371" s="13">
        <v>2.6908178836826594E-5</v>
      </c>
      <c r="N5371" s="12">
        <v>-8.4050416372913493E-5</v>
      </c>
      <c r="O5371" s="2">
        <f>DATE(LEFT(ALT[[#This Row],[DATEMTH]],4),RIGHT(ALT[[#This Row],[DATEMTH]],2),1)</f>
        <v>44228</v>
      </c>
      <c r="P5371" t="str">
        <f>IF(AND(ALT[[#This Row],[DATE]]&gt;=DATE(2023,6,1),ALT[[#This Row],[DATE]]&lt;=DATE(2024,5,31)),"Y","N")</f>
        <v>N</v>
      </c>
      <c r="Q5371" t="str">
        <f>LEFT(ALT[[#This Row],[DATEMTH]],4)</f>
        <v>2021</v>
      </c>
    </row>
    <row r="5372" spans="1:17" x14ac:dyDescent="0.25">
      <c r="A5372" t="s">
        <v>63</v>
      </c>
      <c r="B5372" t="s">
        <v>14</v>
      </c>
      <c r="C5372" t="s">
        <v>19</v>
      </c>
      <c r="D5372" t="s">
        <v>23</v>
      </c>
      <c r="E5372" s="14">
        <v>22770.623152</v>
      </c>
      <c r="F5372" s="14">
        <v>69988.290919999999</v>
      </c>
      <c r="G5372" s="13">
        <v>0.32534903842741242</v>
      </c>
      <c r="H5372" s="12">
        <v>-9600769.3499999996</v>
      </c>
      <c r="I5372" s="12">
        <v>-3.1236010761858735</v>
      </c>
      <c r="J5372" t="s">
        <v>24</v>
      </c>
      <c r="K5372" s="14">
        <v>7434.2404120000001</v>
      </c>
      <c r="L5372" s="14">
        <v>22770.623152</v>
      </c>
      <c r="M5372" s="13">
        <v>0.32648383675644083</v>
      </c>
      <c r="N5372" s="12">
        <v>-1.0198052638497115</v>
      </c>
      <c r="O5372" s="2">
        <f>DATE(LEFT(ALT[[#This Row],[DATEMTH]],4),RIGHT(ALT[[#This Row],[DATEMTH]],2),1)</f>
        <v>44228</v>
      </c>
      <c r="P5372" t="str">
        <f>IF(AND(ALT[[#This Row],[DATE]]&gt;=DATE(2023,6,1),ALT[[#This Row],[DATE]]&lt;=DATE(2024,5,31)),"Y","N")</f>
        <v>N</v>
      </c>
      <c r="Q5372" t="str">
        <f>LEFT(ALT[[#This Row],[DATEMTH]],4)</f>
        <v>2021</v>
      </c>
    </row>
    <row r="5373" spans="1:17" x14ac:dyDescent="0.25">
      <c r="A5373" t="s">
        <v>63</v>
      </c>
      <c r="B5373" t="s">
        <v>14</v>
      </c>
      <c r="C5373" t="s">
        <v>19</v>
      </c>
      <c r="D5373" t="s">
        <v>23</v>
      </c>
      <c r="E5373" s="14">
        <v>22770.623152</v>
      </c>
      <c r="F5373" s="14">
        <v>69988.290919999999</v>
      </c>
      <c r="G5373" s="13">
        <v>0.32534903842741242</v>
      </c>
      <c r="H5373" s="12">
        <v>-9600769.3499999996</v>
      </c>
      <c r="I5373" s="12">
        <v>-3.1236010761858735</v>
      </c>
      <c r="J5373" t="s">
        <v>26</v>
      </c>
      <c r="K5373" s="14">
        <v>508.30124799999999</v>
      </c>
      <c r="L5373" s="14">
        <v>22770.623152</v>
      </c>
      <c r="M5373" s="13">
        <v>2.2322676222207589E-2</v>
      </c>
      <c r="N5373" s="12">
        <v>-6.9727135471036428E-2</v>
      </c>
      <c r="O5373" s="2">
        <f>DATE(LEFT(ALT[[#This Row],[DATEMTH]],4),RIGHT(ALT[[#This Row],[DATEMTH]],2),1)</f>
        <v>44228</v>
      </c>
      <c r="P5373" t="str">
        <f>IF(AND(ALT[[#This Row],[DATE]]&gt;=DATE(2023,6,1),ALT[[#This Row],[DATE]]&lt;=DATE(2024,5,31)),"Y","N")</f>
        <v>N</v>
      </c>
      <c r="Q5373" t="str">
        <f>LEFT(ALT[[#This Row],[DATEMTH]],4)</f>
        <v>2021</v>
      </c>
    </row>
    <row r="5374" spans="1:17" x14ac:dyDescent="0.25">
      <c r="A5374" t="s">
        <v>63</v>
      </c>
      <c r="B5374" t="s">
        <v>14</v>
      </c>
      <c r="C5374" t="s">
        <v>20</v>
      </c>
      <c r="D5374" t="s">
        <v>23</v>
      </c>
      <c r="E5374" s="14">
        <v>27616.164852000002</v>
      </c>
      <c r="F5374" s="14">
        <v>69988.290919999999</v>
      </c>
      <c r="G5374" s="13">
        <v>0.39458264359629258</v>
      </c>
      <c r="H5374" s="12">
        <v>-9600769.3499999996</v>
      </c>
      <c r="I5374" s="12">
        <v>-3.7882969506812594</v>
      </c>
      <c r="J5374" t="s">
        <v>25</v>
      </c>
      <c r="K5374" s="14">
        <v>4200.5205640000004</v>
      </c>
      <c r="L5374" s="14">
        <v>27616.164852000002</v>
      </c>
      <c r="M5374" s="13">
        <v>0.15210368950617678</v>
      </c>
      <c r="N5374" s="12">
        <v>-0.57621394314361862</v>
      </c>
      <c r="O5374" s="2">
        <f>DATE(LEFT(ALT[[#This Row],[DATEMTH]],4),RIGHT(ALT[[#This Row],[DATEMTH]],2),1)</f>
        <v>44228</v>
      </c>
      <c r="P5374" t="str">
        <f>IF(AND(ALT[[#This Row],[DATE]]&gt;=DATE(2023,6,1),ALT[[#This Row],[DATE]]&lt;=DATE(2024,5,31)),"Y","N")</f>
        <v>N</v>
      </c>
      <c r="Q5374" t="str">
        <f>LEFT(ALT[[#This Row],[DATEMTH]],4)</f>
        <v>2021</v>
      </c>
    </row>
    <row r="5375" spans="1:17" x14ac:dyDescent="0.25">
      <c r="A5375" t="s">
        <v>63</v>
      </c>
      <c r="B5375" t="s">
        <v>14</v>
      </c>
      <c r="C5375" t="s">
        <v>20</v>
      </c>
      <c r="D5375" t="s">
        <v>23</v>
      </c>
      <c r="E5375" s="14">
        <v>27616.164852000002</v>
      </c>
      <c r="F5375" s="14">
        <v>69988.290919999999</v>
      </c>
      <c r="G5375" s="13">
        <v>0.39458264359629258</v>
      </c>
      <c r="H5375" s="12">
        <v>-9600769.3499999996</v>
      </c>
      <c r="I5375" s="12">
        <v>-3.7882969506812594</v>
      </c>
      <c r="J5375" t="s">
        <v>24</v>
      </c>
      <c r="K5375" s="14">
        <v>14412.614568000001</v>
      </c>
      <c r="L5375" s="14">
        <v>27616.164852000002</v>
      </c>
      <c r="M5375" s="13">
        <v>0.52189051757330518</v>
      </c>
      <c r="N5375" s="12">
        <v>-1.9770762563124162</v>
      </c>
      <c r="O5375" s="2">
        <f>DATE(LEFT(ALT[[#This Row],[DATEMTH]],4),RIGHT(ALT[[#This Row],[DATEMTH]],2),1)</f>
        <v>44228</v>
      </c>
      <c r="P5375" t="str">
        <f>IF(AND(ALT[[#This Row],[DATE]]&gt;=DATE(2023,6,1),ALT[[#This Row],[DATE]]&lt;=DATE(2024,5,31)),"Y","N")</f>
        <v>N</v>
      </c>
      <c r="Q5375" t="str">
        <f>LEFT(ALT[[#This Row],[DATEMTH]],4)</f>
        <v>2021</v>
      </c>
    </row>
    <row r="5376" spans="1:17" x14ac:dyDescent="0.25">
      <c r="A5376" t="s">
        <v>63</v>
      </c>
      <c r="B5376" t="s">
        <v>14</v>
      </c>
      <c r="C5376" t="s">
        <v>20</v>
      </c>
      <c r="D5376" t="s">
        <v>23</v>
      </c>
      <c r="E5376" s="14">
        <v>27616.164852000002</v>
      </c>
      <c r="F5376" s="14">
        <v>69988.290919999999</v>
      </c>
      <c r="G5376" s="13">
        <v>0.39458264359629258</v>
      </c>
      <c r="H5376" s="12">
        <v>-9600769.3499999996</v>
      </c>
      <c r="I5376" s="12">
        <v>-3.7882969506812594</v>
      </c>
      <c r="J5376" t="s">
        <v>16</v>
      </c>
      <c r="K5376" s="14">
        <v>6987.6183279999996</v>
      </c>
      <c r="L5376" s="14">
        <v>27616.164852000002</v>
      </c>
      <c r="M5376" s="13">
        <v>0.25302638383888221</v>
      </c>
      <c r="N5376" s="12">
        <v>-0.9585390783387433</v>
      </c>
      <c r="O5376" s="2">
        <f>DATE(LEFT(ALT[[#This Row],[DATEMTH]],4),RIGHT(ALT[[#This Row],[DATEMTH]],2),1)</f>
        <v>44228</v>
      </c>
      <c r="P5376" t="str">
        <f>IF(AND(ALT[[#This Row],[DATE]]&gt;=DATE(2023,6,1),ALT[[#This Row],[DATE]]&lt;=DATE(2024,5,31)),"Y","N")</f>
        <v>N</v>
      </c>
      <c r="Q5376" t="str">
        <f>LEFT(ALT[[#This Row],[DATEMTH]],4)</f>
        <v>2021</v>
      </c>
    </row>
    <row r="5377" spans="1:17" x14ac:dyDescent="0.25">
      <c r="A5377" t="s">
        <v>63</v>
      </c>
      <c r="B5377" t="s">
        <v>14</v>
      </c>
      <c r="C5377" t="s">
        <v>20</v>
      </c>
      <c r="D5377" t="s">
        <v>23</v>
      </c>
      <c r="E5377" s="14">
        <v>27616.164852000002</v>
      </c>
      <c r="F5377" s="14">
        <v>69988.290919999999</v>
      </c>
      <c r="G5377" s="13">
        <v>0.39458264359629258</v>
      </c>
      <c r="H5377" s="12">
        <v>-9600769.3499999996</v>
      </c>
      <c r="I5377" s="12">
        <v>-3.7882969506812594</v>
      </c>
      <c r="J5377" t="s">
        <v>26</v>
      </c>
      <c r="K5377" s="14">
        <v>2015.411392</v>
      </c>
      <c r="L5377" s="14">
        <v>27616.164852000002</v>
      </c>
      <c r="M5377" s="13">
        <v>7.297940908163579E-2</v>
      </c>
      <c r="N5377" s="12">
        <v>-0.27646767288648105</v>
      </c>
      <c r="O5377" s="2">
        <f>DATE(LEFT(ALT[[#This Row],[DATEMTH]],4),RIGHT(ALT[[#This Row],[DATEMTH]],2),1)</f>
        <v>44228</v>
      </c>
      <c r="P5377" t="str">
        <f>IF(AND(ALT[[#This Row],[DATE]]&gt;=DATE(2023,6,1),ALT[[#This Row],[DATE]]&lt;=DATE(2024,5,31)),"Y","N")</f>
        <v>N</v>
      </c>
      <c r="Q5377" t="str">
        <f>LEFT(ALT[[#This Row],[DATEMTH]],4)</f>
        <v>2021</v>
      </c>
    </row>
    <row r="5378" spans="1:17" x14ac:dyDescent="0.25">
      <c r="A5378" t="s">
        <v>63</v>
      </c>
      <c r="B5378" t="s">
        <v>110</v>
      </c>
      <c r="C5378" t="s">
        <v>15</v>
      </c>
      <c r="D5378" t="s">
        <v>22</v>
      </c>
      <c r="E5378" s="14">
        <v>3817254.7336509982</v>
      </c>
      <c r="F5378" s="14">
        <v>23282285.424080025</v>
      </c>
      <c r="G5378" s="13">
        <v>0.16395532758579404</v>
      </c>
      <c r="H5378" s="12">
        <v>-14283288.380000001</v>
      </c>
      <c r="I5378" s="12">
        <v>-2.3418212253452655</v>
      </c>
      <c r="J5378" t="s">
        <v>16</v>
      </c>
      <c r="K5378" s="14">
        <v>1122164.6945970005</v>
      </c>
      <c r="L5378" s="14">
        <v>3817254.733651001</v>
      </c>
      <c r="M5378" s="13">
        <v>0.29397165578303169</v>
      </c>
      <c r="N5378" s="12">
        <v>-0.68842906316259589</v>
      </c>
      <c r="O5378" s="2">
        <f>DATE(LEFT(ALT[[#This Row],[DATEMTH]],4),RIGHT(ALT[[#This Row],[DATEMTH]],2),1)</f>
        <v>44228</v>
      </c>
      <c r="P5378" t="str">
        <f>IF(AND(ALT[[#This Row],[DATE]]&gt;=DATE(2023,6,1),ALT[[#This Row],[DATE]]&lt;=DATE(2024,5,31)),"Y","N")</f>
        <v>N</v>
      </c>
      <c r="Q5378" t="str">
        <f>LEFT(ALT[[#This Row],[DATEMTH]],4)</f>
        <v>2021</v>
      </c>
    </row>
    <row r="5379" spans="1:17" x14ac:dyDescent="0.25">
      <c r="A5379" t="s">
        <v>63</v>
      </c>
      <c r="B5379" t="s">
        <v>110</v>
      </c>
      <c r="C5379" t="s">
        <v>15</v>
      </c>
      <c r="D5379" t="s">
        <v>22</v>
      </c>
      <c r="E5379" s="14">
        <v>3817254.7336509982</v>
      </c>
      <c r="F5379" s="14">
        <v>23282285.424080025</v>
      </c>
      <c r="G5379" s="13">
        <v>0.16395532758579404</v>
      </c>
      <c r="H5379" s="12">
        <v>-14283288.380000001</v>
      </c>
      <c r="I5379" s="12">
        <v>-2.3418212253452655</v>
      </c>
      <c r="J5379" t="s">
        <v>24</v>
      </c>
      <c r="K5379" s="14">
        <v>1778435.4953670003</v>
      </c>
      <c r="L5379" s="14">
        <v>3817254.733651001</v>
      </c>
      <c r="M5379" s="13">
        <v>0.46589384766209235</v>
      </c>
      <c r="N5379" s="12">
        <v>-1.0910401012128617</v>
      </c>
      <c r="O5379" s="2">
        <f>DATE(LEFT(ALT[[#This Row],[DATEMTH]],4),RIGHT(ALT[[#This Row],[DATEMTH]],2),1)</f>
        <v>44228</v>
      </c>
      <c r="P5379" t="str">
        <f>IF(AND(ALT[[#This Row],[DATE]]&gt;=DATE(2023,6,1),ALT[[#This Row],[DATE]]&lt;=DATE(2024,5,31)),"Y","N")</f>
        <v>N</v>
      </c>
      <c r="Q5379" t="str">
        <f>LEFT(ALT[[#This Row],[DATEMTH]],4)</f>
        <v>2021</v>
      </c>
    </row>
    <row r="5380" spans="1:17" x14ac:dyDescent="0.25">
      <c r="A5380" t="s">
        <v>63</v>
      </c>
      <c r="B5380" t="s">
        <v>110</v>
      </c>
      <c r="C5380" t="s">
        <v>15</v>
      </c>
      <c r="D5380" t="s">
        <v>22</v>
      </c>
      <c r="E5380" s="14">
        <v>3817254.7336509982</v>
      </c>
      <c r="F5380" s="14">
        <v>23282285.424080025</v>
      </c>
      <c r="G5380" s="13">
        <v>0.16395532758579404</v>
      </c>
      <c r="H5380" s="12">
        <v>-14283288.380000001</v>
      </c>
      <c r="I5380" s="12">
        <v>-2.3418212253452655</v>
      </c>
      <c r="J5380" t="s">
        <v>25</v>
      </c>
      <c r="K5380" s="14">
        <v>482251.00740799977</v>
      </c>
      <c r="L5380" s="14">
        <v>3817254.733651001</v>
      </c>
      <c r="M5380" s="13">
        <v>0.12633451028476486</v>
      </c>
      <c r="N5380" s="12">
        <v>-0.2958528376784621</v>
      </c>
      <c r="O5380" s="2">
        <f>DATE(LEFT(ALT[[#This Row],[DATEMTH]],4),RIGHT(ALT[[#This Row],[DATEMTH]],2),1)</f>
        <v>44228</v>
      </c>
      <c r="P5380" t="str">
        <f>IF(AND(ALT[[#This Row],[DATE]]&gt;=DATE(2023,6,1),ALT[[#This Row],[DATE]]&lt;=DATE(2024,5,31)),"Y","N")</f>
        <v>N</v>
      </c>
      <c r="Q5380" t="str">
        <f>LEFT(ALT[[#This Row],[DATEMTH]],4)</f>
        <v>2021</v>
      </c>
    </row>
    <row r="5381" spans="1:17" x14ac:dyDescent="0.25">
      <c r="A5381" t="s">
        <v>63</v>
      </c>
      <c r="B5381" t="s">
        <v>110</v>
      </c>
      <c r="C5381" t="s">
        <v>15</v>
      </c>
      <c r="D5381" t="s">
        <v>22</v>
      </c>
      <c r="E5381" s="14">
        <v>3817254.7336509982</v>
      </c>
      <c r="F5381" s="14">
        <v>23282285.424080025</v>
      </c>
      <c r="G5381" s="13">
        <v>0.16395532758579404</v>
      </c>
      <c r="H5381" s="12">
        <v>-14283288.380000001</v>
      </c>
      <c r="I5381" s="12">
        <v>-2.3418212253452655</v>
      </c>
      <c r="J5381" t="s">
        <v>26</v>
      </c>
      <c r="K5381" s="14">
        <v>434403.53627900017</v>
      </c>
      <c r="L5381" s="14">
        <v>3817254.733651001</v>
      </c>
      <c r="M5381" s="13">
        <v>0.11379998627011101</v>
      </c>
      <c r="N5381" s="12">
        <v>-0.26649922329134573</v>
      </c>
      <c r="O5381" s="2">
        <f>DATE(LEFT(ALT[[#This Row],[DATEMTH]],4),RIGHT(ALT[[#This Row],[DATEMTH]],2),1)</f>
        <v>44228</v>
      </c>
      <c r="P5381" t="str">
        <f>IF(AND(ALT[[#This Row],[DATE]]&gt;=DATE(2023,6,1),ALT[[#This Row],[DATE]]&lt;=DATE(2024,5,31)),"Y","N")</f>
        <v>N</v>
      </c>
      <c r="Q5381" t="str">
        <f>LEFT(ALT[[#This Row],[DATEMTH]],4)</f>
        <v>2021</v>
      </c>
    </row>
    <row r="5382" spans="1:17" x14ac:dyDescent="0.25">
      <c r="A5382" t="s">
        <v>63</v>
      </c>
      <c r="B5382" t="s">
        <v>110</v>
      </c>
      <c r="C5382" t="s">
        <v>18</v>
      </c>
      <c r="D5382" t="s">
        <v>22</v>
      </c>
      <c r="E5382" s="14">
        <v>5712643.1443049982</v>
      </c>
      <c r="F5382" s="14">
        <v>23282285.424080025</v>
      </c>
      <c r="G5382" s="13">
        <v>0.24536436351719224</v>
      </c>
      <c r="H5382" s="12">
        <v>-14283288.380000001</v>
      </c>
      <c r="I5382" s="12">
        <v>-3.5046099622912079</v>
      </c>
      <c r="J5382" t="s">
        <v>24</v>
      </c>
      <c r="K5382" s="14">
        <v>1653440.8352099999</v>
      </c>
      <c r="L5382" s="14">
        <v>5712643.1443050001</v>
      </c>
      <c r="M5382" s="13">
        <v>0.28943534427812706</v>
      </c>
      <c r="N5382" s="12">
        <v>-1.0143579909963096</v>
      </c>
      <c r="O5382" s="2">
        <f>DATE(LEFT(ALT[[#This Row],[DATEMTH]],4),RIGHT(ALT[[#This Row],[DATEMTH]],2),1)</f>
        <v>44228</v>
      </c>
      <c r="P5382" t="str">
        <f>IF(AND(ALT[[#This Row],[DATE]]&gt;=DATE(2023,6,1),ALT[[#This Row],[DATE]]&lt;=DATE(2024,5,31)),"Y","N")</f>
        <v>N</v>
      </c>
      <c r="Q5382" t="str">
        <f>LEFT(ALT[[#This Row],[DATEMTH]],4)</f>
        <v>2021</v>
      </c>
    </row>
    <row r="5383" spans="1:17" x14ac:dyDescent="0.25">
      <c r="A5383" t="s">
        <v>63</v>
      </c>
      <c r="B5383" t="s">
        <v>110</v>
      </c>
      <c r="C5383" t="s">
        <v>18</v>
      </c>
      <c r="D5383" t="s">
        <v>22</v>
      </c>
      <c r="E5383" s="14">
        <v>5712643.1443049982</v>
      </c>
      <c r="F5383" s="14">
        <v>23282285.424080025</v>
      </c>
      <c r="G5383" s="13">
        <v>0.24536436351719224</v>
      </c>
      <c r="H5383" s="12">
        <v>-14283288.380000001</v>
      </c>
      <c r="I5383" s="12">
        <v>-3.5046099622912079</v>
      </c>
      <c r="J5383" t="s">
        <v>16</v>
      </c>
      <c r="K5383" s="14">
        <v>2270351.6682240008</v>
      </c>
      <c r="L5383" s="14">
        <v>5712643.1443050001</v>
      </c>
      <c r="M5383" s="13">
        <v>0.39742578187950367</v>
      </c>
      <c r="N5383" s="12">
        <v>-1.3928223544462812</v>
      </c>
      <c r="O5383" s="2">
        <f>DATE(LEFT(ALT[[#This Row],[DATEMTH]],4),RIGHT(ALT[[#This Row],[DATEMTH]],2),1)</f>
        <v>44228</v>
      </c>
      <c r="P5383" t="str">
        <f>IF(AND(ALT[[#This Row],[DATE]]&gt;=DATE(2023,6,1),ALT[[#This Row],[DATE]]&lt;=DATE(2024,5,31)),"Y","N")</f>
        <v>N</v>
      </c>
      <c r="Q5383" t="str">
        <f>LEFT(ALT[[#This Row],[DATEMTH]],4)</f>
        <v>2021</v>
      </c>
    </row>
    <row r="5384" spans="1:17" x14ac:dyDescent="0.25">
      <c r="A5384" t="s">
        <v>63</v>
      </c>
      <c r="B5384" t="s">
        <v>110</v>
      </c>
      <c r="C5384" t="s">
        <v>18</v>
      </c>
      <c r="D5384" t="s">
        <v>22</v>
      </c>
      <c r="E5384" s="14">
        <v>5712643.1443049982</v>
      </c>
      <c r="F5384" s="14">
        <v>23282285.424080025</v>
      </c>
      <c r="G5384" s="13">
        <v>0.24536436351719224</v>
      </c>
      <c r="H5384" s="12">
        <v>-14283288.380000001</v>
      </c>
      <c r="I5384" s="12">
        <v>-3.5046099622912079</v>
      </c>
      <c r="J5384" t="s">
        <v>26</v>
      </c>
      <c r="K5384" s="14">
        <v>1264177.9914229994</v>
      </c>
      <c r="L5384" s="14">
        <v>5712643.1443050001</v>
      </c>
      <c r="M5384" s="13">
        <v>0.22129475962160758</v>
      </c>
      <c r="N5384" s="12">
        <v>-0.77555181917272409</v>
      </c>
      <c r="O5384" s="2">
        <f>DATE(LEFT(ALT[[#This Row],[DATEMTH]],4),RIGHT(ALT[[#This Row],[DATEMTH]],2),1)</f>
        <v>44228</v>
      </c>
      <c r="P5384" t="str">
        <f>IF(AND(ALT[[#This Row],[DATE]]&gt;=DATE(2023,6,1),ALT[[#This Row],[DATE]]&lt;=DATE(2024,5,31)),"Y","N")</f>
        <v>N</v>
      </c>
      <c r="Q5384" t="str">
        <f>LEFT(ALT[[#This Row],[DATEMTH]],4)</f>
        <v>2021</v>
      </c>
    </row>
    <row r="5385" spans="1:17" x14ac:dyDescent="0.25">
      <c r="A5385" t="s">
        <v>63</v>
      </c>
      <c r="B5385" t="s">
        <v>110</v>
      </c>
      <c r="C5385" t="s">
        <v>18</v>
      </c>
      <c r="D5385" t="s">
        <v>22</v>
      </c>
      <c r="E5385" s="14">
        <v>5712643.1443049982</v>
      </c>
      <c r="F5385" s="14">
        <v>23282285.424080025</v>
      </c>
      <c r="G5385" s="13">
        <v>0.24536436351719224</v>
      </c>
      <c r="H5385" s="12">
        <v>-14283288.380000001</v>
      </c>
      <c r="I5385" s="12">
        <v>-3.5046099622912079</v>
      </c>
      <c r="J5385" t="s">
        <v>25</v>
      </c>
      <c r="K5385" s="14">
        <v>524672.64944800013</v>
      </c>
      <c r="L5385" s="14">
        <v>5712643.1443050001</v>
      </c>
      <c r="M5385" s="13">
        <v>9.1844114220761774E-2</v>
      </c>
      <c r="N5385" s="12">
        <v>-0.32187779767589331</v>
      </c>
      <c r="O5385" s="2">
        <f>DATE(LEFT(ALT[[#This Row],[DATEMTH]],4),RIGHT(ALT[[#This Row],[DATEMTH]],2),1)</f>
        <v>44228</v>
      </c>
      <c r="P5385" t="str">
        <f>IF(AND(ALT[[#This Row],[DATE]]&gt;=DATE(2023,6,1),ALT[[#This Row],[DATE]]&lt;=DATE(2024,5,31)),"Y","N")</f>
        <v>N</v>
      </c>
      <c r="Q5385" t="str">
        <f>LEFT(ALT[[#This Row],[DATEMTH]],4)</f>
        <v>2021</v>
      </c>
    </row>
    <row r="5386" spans="1:17" x14ac:dyDescent="0.25">
      <c r="A5386" t="s">
        <v>63</v>
      </c>
      <c r="B5386" t="s">
        <v>110</v>
      </c>
      <c r="C5386" t="s">
        <v>19</v>
      </c>
      <c r="D5386" t="s">
        <v>22</v>
      </c>
      <c r="E5386" s="14">
        <v>6763161.0878770147</v>
      </c>
      <c r="F5386" s="14">
        <v>23282285.424080025</v>
      </c>
      <c r="G5386" s="13">
        <v>0.29048527516470191</v>
      </c>
      <c r="H5386" s="12">
        <v>-14283288.380000001</v>
      </c>
      <c r="I5386" s="12">
        <v>-4.1490849553210891</v>
      </c>
      <c r="J5386" t="s">
        <v>25</v>
      </c>
      <c r="K5386" s="14">
        <v>4381517.0687440038</v>
      </c>
      <c r="L5386" s="14">
        <v>6763161.0878770016</v>
      </c>
      <c r="M5386" s="13">
        <v>0.64785046693592641</v>
      </c>
      <c r="N5386" s="12">
        <v>-2.687986625661595</v>
      </c>
      <c r="O5386" s="2">
        <f>DATE(LEFT(ALT[[#This Row],[DATEMTH]],4),RIGHT(ALT[[#This Row],[DATEMTH]],2),1)</f>
        <v>44228</v>
      </c>
      <c r="P5386" t="str">
        <f>IF(AND(ALT[[#This Row],[DATE]]&gt;=DATE(2023,6,1),ALT[[#This Row],[DATE]]&lt;=DATE(2024,5,31)),"Y","N")</f>
        <v>N</v>
      </c>
      <c r="Q5386" t="str">
        <f>LEFT(ALT[[#This Row],[DATEMTH]],4)</f>
        <v>2021</v>
      </c>
    </row>
    <row r="5387" spans="1:17" x14ac:dyDescent="0.25">
      <c r="A5387" t="s">
        <v>63</v>
      </c>
      <c r="B5387" t="s">
        <v>110</v>
      </c>
      <c r="C5387" t="s">
        <v>19</v>
      </c>
      <c r="D5387" t="s">
        <v>22</v>
      </c>
      <c r="E5387" s="14">
        <v>6763161.0878770147</v>
      </c>
      <c r="F5387" s="14">
        <v>23282285.424080025</v>
      </c>
      <c r="G5387" s="13">
        <v>0.29048527516470191</v>
      </c>
      <c r="H5387" s="12">
        <v>-14283288.380000001</v>
      </c>
      <c r="I5387" s="12">
        <v>-4.1490849553210891</v>
      </c>
      <c r="J5387" t="s">
        <v>24</v>
      </c>
      <c r="K5387" s="14">
        <v>2193621.3720669975</v>
      </c>
      <c r="L5387" s="14">
        <v>6763161.0878770016</v>
      </c>
      <c r="M5387" s="13">
        <v>0.32434853222690113</v>
      </c>
      <c r="N5387" s="12">
        <v>-1.345749615343113</v>
      </c>
      <c r="O5387" s="2">
        <f>DATE(LEFT(ALT[[#This Row],[DATEMTH]],4),RIGHT(ALT[[#This Row],[DATEMTH]],2),1)</f>
        <v>44228</v>
      </c>
      <c r="P5387" t="str">
        <f>IF(AND(ALT[[#This Row],[DATE]]&gt;=DATE(2023,6,1),ALT[[#This Row],[DATE]]&lt;=DATE(2024,5,31)),"Y","N")</f>
        <v>N</v>
      </c>
      <c r="Q5387" t="str">
        <f>LEFT(ALT[[#This Row],[DATEMTH]],4)</f>
        <v>2021</v>
      </c>
    </row>
    <row r="5388" spans="1:17" x14ac:dyDescent="0.25">
      <c r="A5388" t="s">
        <v>63</v>
      </c>
      <c r="B5388" t="s">
        <v>110</v>
      </c>
      <c r="C5388" t="s">
        <v>19</v>
      </c>
      <c r="D5388" t="s">
        <v>22</v>
      </c>
      <c r="E5388" s="14">
        <v>6763161.0878770147</v>
      </c>
      <c r="F5388" s="14">
        <v>23282285.424080025</v>
      </c>
      <c r="G5388" s="13">
        <v>0.29048527516470191</v>
      </c>
      <c r="H5388" s="12">
        <v>-14283288.380000001</v>
      </c>
      <c r="I5388" s="12">
        <v>-4.1490849553210891</v>
      </c>
      <c r="J5388" t="s">
        <v>16</v>
      </c>
      <c r="K5388" s="14">
        <v>1312.4145200000007</v>
      </c>
      <c r="L5388" s="14">
        <v>6763161.0878770016</v>
      </c>
      <c r="M5388" s="13">
        <v>1.9405341717388782E-4</v>
      </c>
      <c r="N5388" s="12">
        <v>-8.0514411372482506E-4</v>
      </c>
      <c r="O5388" s="2">
        <f>DATE(LEFT(ALT[[#This Row],[DATEMTH]],4),RIGHT(ALT[[#This Row],[DATEMTH]],2),1)</f>
        <v>44228</v>
      </c>
      <c r="P5388" t="str">
        <f>IF(AND(ALT[[#This Row],[DATE]]&gt;=DATE(2023,6,1),ALT[[#This Row],[DATE]]&lt;=DATE(2024,5,31)),"Y","N")</f>
        <v>N</v>
      </c>
      <c r="Q5388" t="str">
        <f>LEFT(ALT[[#This Row],[DATEMTH]],4)</f>
        <v>2021</v>
      </c>
    </row>
    <row r="5389" spans="1:17" x14ac:dyDescent="0.25">
      <c r="A5389" t="s">
        <v>63</v>
      </c>
      <c r="B5389" t="s">
        <v>110</v>
      </c>
      <c r="C5389" t="s">
        <v>19</v>
      </c>
      <c r="D5389" t="s">
        <v>22</v>
      </c>
      <c r="E5389" s="14">
        <v>6763161.0878770147</v>
      </c>
      <c r="F5389" s="14">
        <v>23282285.424080025</v>
      </c>
      <c r="G5389" s="13">
        <v>0.29048527516470191</v>
      </c>
      <c r="H5389" s="12">
        <v>-14283288.380000001</v>
      </c>
      <c r="I5389" s="12">
        <v>-4.1490849553210891</v>
      </c>
      <c r="J5389" t="s">
        <v>26</v>
      </c>
      <c r="K5389" s="14">
        <v>186710.23254600001</v>
      </c>
      <c r="L5389" s="14">
        <v>6763161.0878770016</v>
      </c>
      <c r="M5389" s="13">
        <v>2.7606947419998466E-2</v>
      </c>
      <c r="N5389" s="12">
        <v>-0.11454357020265599</v>
      </c>
      <c r="O5389" s="2">
        <f>DATE(LEFT(ALT[[#This Row],[DATEMTH]],4),RIGHT(ALT[[#This Row],[DATEMTH]],2),1)</f>
        <v>44228</v>
      </c>
      <c r="P5389" t="str">
        <f>IF(AND(ALT[[#This Row],[DATE]]&gt;=DATE(2023,6,1),ALT[[#This Row],[DATE]]&lt;=DATE(2024,5,31)),"Y","N")</f>
        <v>N</v>
      </c>
      <c r="Q5389" t="str">
        <f>LEFT(ALT[[#This Row],[DATEMTH]],4)</f>
        <v>2021</v>
      </c>
    </row>
    <row r="5390" spans="1:17" x14ac:dyDescent="0.25">
      <c r="A5390" t="s">
        <v>63</v>
      </c>
      <c r="B5390" t="s">
        <v>110</v>
      </c>
      <c r="C5390" t="s">
        <v>20</v>
      </c>
      <c r="D5390" t="s">
        <v>22</v>
      </c>
      <c r="E5390" s="14">
        <v>6989226.4582470069</v>
      </c>
      <c r="F5390" s="14">
        <v>23282285.424080025</v>
      </c>
      <c r="G5390" s="13">
        <v>0.30019503373231149</v>
      </c>
      <c r="H5390" s="12">
        <v>-14283288.380000001</v>
      </c>
      <c r="I5390" s="12">
        <v>-4.2877722370424323</v>
      </c>
      <c r="J5390" t="s">
        <v>24</v>
      </c>
      <c r="K5390" s="14">
        <v>3661690.732179001</v>
      </c>
      <c r="L5390" s="14">
        <v>6989226.4582469985</v>
      </c>
      <c r="M5390" s="13">
        <v>0.5239050063771159</v>
      </c>
      <c r="N5390" s="12">
        <v>-2.2463853411913361</v>
      </c>
      <c r="O5390" s="2">
        <f>DATE(LEFT(ALT[[#This Row],[DATEMTH]],4),RIGHT(ALT[[#This Row],[DATEMTH]],2),1)</f>
        <v>44228</v>
      </c>
      <c r="P5390" t="str">
        <f>IF(AND(ALT[[#This Row],[DATE]]&gt;=DATE(2023,6,1),ALT[[#This Row],[DATE]]&lt;=DATE(2024,5,31)),"Y","N")</f>
        <v>N</v>
      </c>
      <c r="Q5390" t="str">
        <f>LEFT(ALT[[#This Row],[DATEMTH]],4)</f>
        <v>2021</v>
      </c>
    </row>
    <row r="5391" spans="1:17" x14ac:dyDescent="0.25">
      <c r="A5391" t="s">
        <v>63</v>
      </c>
      <c r="B5391" t="s">
        <v>110</v>
      </c>
      <c r="C5391" t="s">
        <v>20</v>
      </c>
      <c r="D5391" t="s">
        <v>22</v>
      </c>
      <c r="E5391" s="14">
        <v>6989226.4582470069</v>
      </c>
      <c r="F5391" s="14">
        <v>23282285.424080025</v>
      </c>
      <c r="G5391" s="13">
        <v>0.30019503373231149</v>
      </c>
      <c r="H5391" s="12">
        <v>-14283288.380000001</v>
      </c>
      <c r="I5391" s="12">
        <v>-4.2877722370424323</v>
      </c>
      <c r="J5391" t="s">
        <v>16</v>
      </c>
      <c r="K5391" s="14">
        <v>1858979.5092909981</v>
      </c>
      <c r="L5391" s="14">
        <v>6989226.4582469985</v>
      </c>
      <c r="M5391" s="13">
        <v>0.2659778618415603</v>
      </c>
      <c r="N5391" s="12">
        <v>-1.1404524916721499</v>
      </c>
      <c r="O5391" s="2">
        <f>DATE(LEFT(ALT[[#This Row],[DATEMTH]],4),RIGHT(ALT[[#This Row],[DATEMTH]],2),1)</f>
        <v>44228</v>
      </c>
      <c r="P5391" t="str">
        <f>IF(AND(ALT[[#This Row],[DATE]]&gt;=DATE(2023,6,1),ALT[[#This Row],[DATE]]&lt;=DATE(2024,5,31)),"Y","N")</f>
        <v>N</v>
      </c>
      <c r="Q5391" t="str">
        <f>LEFT(ALT[[#This Row],[DATEMTH]],4)</f>
        <v>2021</v>
      </c>
    </row>
    <row r="5392" spans="1:17" x14ac:dyDescent="0.25">
      <c r="A5392" t="s">
        <v>63</v>
      </c>
      <c r="B5392" t="s">
        <v>110</v>
      </c>
      <c r="C5392" t="s">
        <v>20</v>
      </c>
      <c r="D5392" t="s">
        <v>22</v>
      </c>
      <c r="E5392" s="14">
        <v>6989226.4582470069</v>
      </c>
      <c r="F5392" s="14">
        <v>23282285.424080025</v>
      </c>
      <c r="G5392" s="13">
        <v>0.30019503373231149</v>
      </c>
      <c r="H5392" s="12">
        <v>-14283288.380000001</v>
      </c>
      <c r="I5392" s="12">
        <v>-4.2877722370424323</v>
      </c>
      <c r="J5392" t="s">
        <v>25</v>
      </c>
      <c r="K5392" s="14">
        <v>973549.33531300037</v>
      </c>
      <c r="L5392" s="14">
        <v>6989226.4582469985</v>
      </c>
      <c r="M5392" s="13">
        <v>0.13929285896356275</v>
      </c>
      <c r="N5392" s="12">
        <v>-0.59725605348223143</v>
      </c>
      <c r="O5392" s="2">
        <f>DATE(LEFT(ALT[[#This Row],[DATEMTH]],4),RIGHT(ALT[[#This Row],[DATEMTH]],2),1)</f>
        <v>44228</v>
      </c>
      <c r="P5392" t="str">
        <f>IF(AND(ALT[[#This Row],[DATE]]&gt;=DATE(2023,6,1),ALT[[#This Row],[DATE]]&lt;=DATE(2024,5,31)),"Y","N")</f>
        <v>N</v>
      </c>
      <c r="Q5392" t="str">
        <f>LEFT(ALT[[#This Row],[DATEMTH]],4)</f>
        <v>2021</v>
      </c>
    </row>
    <row r="5393" spans="1:17" x14ac:dyDescent="0.25">
      <c r="A5393" t="s">
        <v>63</v>
      </c>
      <c r="B5393" t="s">
        <v>110</v>
      </c>
      <c r="C5393" t="s">
        <v>20</v>
      </c>
      <c r="D5393" t="s">
        <v>22</v>
      </c>
      <c r="E5393" s="14">
        <v>6989226.4582470069</v>
      </c>
      <c r="F5393" s="14">
        <v>23282285.424080025</v>
      </c>
      <c r="G5393" s="13">
        <v>0.30019503373231149</v>
      </c>
      <c r="H5393" s="12">
        <v>-14283288.380000001</v>
      </c>
      <c r="I5393" s="12">
        <v>-4.2877722370424323</v>
      </c>
      <c r="J5393" t="s">
        <v>26</v>
      </c>
      <c r="K5393" s="14">
        <v>495006.88146399986</v>
      </c>
      <c r="L5393" s="14">
        <v>6989226.4582469985</v>
      </c>
      <c r="M5393" s="13">
        <v>7.0824272817761144E-2</v>
      </c>
      <c r="N5393" s="12">
        <v>-0.30367835069671523</v>
      </c>
      <c r="O5393" s="2">
        <f>DATE(LEFT(ALT[[#This Row],[DATEMTH]],4),RIGHT(ALT[[#This Row],[DATEMTH]],2),1)</f>
        <v>44228</v>
      </c>
      <c r="P5393" t="str">
        <f>IF(AND(ALT[[#This Row],[DATE]]&gt;=DATE(2023,6,1),ALT[[#This Row],[DATE]]&lt;=DATE(2024,5,31)),"Y","N")</f>
        <v>N</v>
      </c>
      <c r="Q5393" t="str">
        <f>LEFT(ALT[[#This Row],[DATEMTH]],4)</f>
        <v>2021</v>
      </c>
    </row>
    <row r="5394" spans="1:17" x14ac:dyDescent="0.25">
      <c r="A5394" t="s">
        <v>63</v>
      </c>
      <c r="B5394" t="s">
        <v>110</v>
      </c>
      <c r="C5394" t="s">
        <v>15</v>
      </c>
      <c r="D5394" t="s">
        <v>17</v>
      </c>
      <c r="E5394" s="14">
        <v>3817254.7336509982</v>
      </c>
      <c r="F5394" s="14">
        <v>23282285.424080025</v>
      </c>
      <c r="G5394" s="13">
        <v>0.16395532758579404</v>
      </c>
      <c r="H5394" s="12">
        <v>-42032440.839999996</v>
      </c>
      <c r="I5394" s="12">
        <v>-6.8914426071527073</v>
      </c>
      <c r="J5394" t="s">
        <v>25</v>
      </c>
      <c r="K5394" s="14">
        <v>482251.00740799977</v>
      </c>
      <c r="L5394" s="14">
        <v>3817254.733651001</v>
      </c>
      <c r="M5394" s="13">
        <v>0.12633451028476486</v>
      </c>
      <c r="N5394" s="12">
        <v>-0.87062702693020044</v>
      </c>
      <c r="O5394" s="2">
        <f>DATE(LEFT(ALT[[#This Row],[DATEMTH]],4),RIGHT(ALT[[#This Row],[DATEMTH]],2),1)</f>
        <v>44228</v>
      </c>
      <c r="P5394" t="str">
        <f>IF(AND(ALT[[#This Row],[DATE]]&gt;=DATE(2023,6,1),ALT[[#This Row],[DATE]]&lt;=DATE(2024,5,31)),"Y","N")</f>
        <v>N</v>
      </c>
      <c r="Q5394" t="str">
        <f>LEFT(ALT[[#This Row],[DATEMTH]],4)</f>
        <v>2021</v>
      </c>
    </row>
    <row r="5395" spans="1:17" x14ac:dyDescent="0.25">
      <c r="A5395" t="s">
        <v>63</v>
      </c>
      <c r="B5395" t="s">
        <v>110</v>
      </c>
      <c r="C5395" t="s">
        <v>15</v>
      </c>
      <c r="D5395" t="s">
        <v>17</v>
      </c>
      <c r="E5395" s="14">
        <v>3817254.7336509982</v>
      </c>
      <c r="F5395" s="14">
        <v>23282285.424080025</v>
      </c>
      <c r="G5395" s="13">
        <v>0.16395532758579404</v>
      </c>
      <c r="H5395" s="12">
        <v>-42032440.839999996</v>
      </c>
      <c r="I5395" s="12">
        <v>-6.8914426071527073</v>
      </c>
      <c r="J5395" t="s">
        <v>24</v>
      </c>
      <c r="K5395" s="14">
        <v>1778435.4953670003</v>
      </c>
      <c r="L5395" s="14">
        <v>3817254.733651001</v>
      </c>
      <c r="M5395" s="13">
        <v>0.46589384766209235</v>
      </c>
      <c r="N5395" s="12">
        <v>-3.2106807121888559</v>
      </c>
      <c r="O5395" s="2">
        <f>DATE(LEFT(ALT[[#This Row],[DATEMTH]],4),RIGHT(ALT[[#This Row],[DATEMTH]],2),1)</f>
        <v>44228</v>
      </c>
      <c r="P5395" t="str">
        <f>IF(AND(ALT[[#This Row],[DATE]]&gt;=DATE(2023,6,1),ALT[[#This Row],[DATE]]&lt;=DATE(2024,5,31)),"Y","N")</f>
        <v>N</v>
      </c>
      <c r="Q5395" t="str">
        <f>LEFT(ALT[[#This Row],[DATEMTH]],4)</f>
        <v>2021</v>
      </c>
    </row>
    <row r="5396" spans="1:17" x14ac:dyDescent="0.25">
      <c r="A5396" t="s">
        <v>63</v>
      </c>
      <c r="B5396" t="s">
        <v>110</v>
      </c>
      <c r="C5396" t="s">
        <v>15</v>
      </c>
      <c r="D5396" t="s">
        <v>17</v>
      </c>
      <c r="E5396" s="14">
        <v>3817254.7336509982</v>
      </c>
      <c r="F5396" s="14">
        <v>23282285.424080025</v>
      </c>
      <c r="G5396" s="13">
        <v>0.16395532758579404</v>
      </c>
      <c r="H5396" s="12">
        <v>-42032440.839999996</v>
      </c>
      <c r="I5396" s="12">
        <v>-6.8914426071527073</v>
      </c>
      <c r="J5396" t="s">
        <v>16</v>
      </c>
      <c r="K5396" s="14">
        <v>1122164.6945970005</v>
      </c>
      <c r="L5396" s="14">
        <v>3817254.733651001</v>
      </c>
      <c r="M5396" s="13">
        <v>0.29397165578303169</v>
      </c>
      <c r="N5396" s="12">
        <v>-2.0258887939584143</v>
      </c>
      <c r="O5396" s="2">
        <f>DATE(LEFT(ALT[[#This Row],[DATEMTH]],4),RIGHT(ALT[[#This Row],[DATEMTH]],2),1)</f>
        <v>44228</v>
      </c>
      <c r="P5396" t="str">
        <f>IF(AND(ALT[[#This Row],[DATE]]&gt;=DATE(2023,6,1),ALT[[#This Row],[DATE]]&lt;=DATE(2024,5,31)),"Y","N")</f>
        <v>N</v>
      </c>
      <c r="Q5396" t="str">
        <f>LEFT(ALT[[#This Row],[DATEMTH]],4)</f>
        <v>2021</v>
      </c>
    </row>
    <row r="5397" spans="1:17" x14ac:dyDescent="0.25">
      <c r="A5397" t="s">
        <v>63</v>
      </c>
      <c r="B5397" t="s">
        <v>110</v>
      </c>
      <c r="C5397" t="s">
        <v>15</v>
      </c>
      <c r="D5397" t="s">
        <v>17</v>
      </c>
      <c r="E5397" s="14">
        <v>3817254.7336509982</v>
      </c>
      <c r="F5397" s="14">
        <v>23282285.424080025</v>
      </c>
      <c r="G5397" s="13">
        <v>0.16395532758579404</v>
      </c>
      <c r="H5397" s="12">
        <v>-42032440.839999996</v>
      </c>
      <c r="I5397" s="12">
        <v>-6.8914426071527073</v>
      </c>
      <c r="J5397" t="s">
        <v>26</v>
      </c>
      <c r="K5397" s="14">
        <v>434403.53627900017</v>
      </c>
      <c r="L5397" s="14">
        <v>3817254.733651001</v>
      </c>
      <c r="M5397" s="13">
        <v>0.11379998627011101</v>
      </c>
      <c r="N5397" s="12">
        <v>-0.78424607407523605</v>
      </c>
      <c r="O5397" s="2">
        <f>DATE(LEFT(ALT[[#This Row],[DATEMTH]],4),RIGHT(ALT[[#This Row],[DATEMTH]],2),1)</f>
        <v>44228</v>
      </c>
      <c r="P5397" t="str">
        <f>IF(AND(ALT[[#This Row],[DATE]]&gt;=DATE(2023,6,1),ALT[[#This Row],[DATE]]&lt;=DATE(2024,5,31)),"Y","N")</f>
        <v>N</v>
      </c>
      <c r="Q5397" t="str">
        <f>LEFT(ALT[[#This Row],[DATEMTH]],4)</f>
        <v>2021</v>
      </c>
    </row>
    <row r="5398" spans="1:17" x14ac:dyDescent="0.25">
      <c r="A5398" t="s">
        <v>63</v>
      </c>
      <c r="B5398" t="s">
        <v>110</v>
      </c>
      <c r="C5398" t="s">
        <v>18</v>
      </c>
      <c r="D5398" t="s">
        <v>17</v>
      </c>
      <c r="E5398" s="14">
        <v>5712643.1443049982</v>
      </c>
      <c r="F5398" s="14">
        <v>23282285.424080025</v>
      </c>
      <c r="G5398" s="13">
        <v>0.24536436351719224</v>
      </c>
      <c r="H5398" s="12">
        <v>-42032440.839999996</v>
      </c>
      <c r="I5398" s="12">
        <v>-10.313263093780638</v>
      </c>
      <c r="J5398" t="s">
        <v>16</v>
      </c>
      <c r="K5398" s="14">
        <v>2270351.6682240008</v>
      </c>
      <c r="L5398" s="14">
        <v>5712643.1443050001</v>
      </c>
      <c r="M5398" s="13">
        <v>0.39742578187950367</v>
      </c>
      <c r="N5398" s="12">
        <v>-4.0987566487747991</v>
      </c>
      <c r="O5398" s="2">
        <f>DATE(LEFT(ALT[[#This Row],[DATEMTH]],4),RIGHT(ALT[[#This Row],[DATEMTH]],2),1)</f>
        <v>44228</v>
      </c>
      <c r="P5398" t="str">
        <f>IF(AND(ALT[[#This Row],[DATE]]&gt;=DATE(2023,6,1),ALT[[#This Row],[DATE]]&lt;=DATE(2024,5,31)),"Y","N")</f>
        <v>N</v>
      </c>
      <c r="Q5398" t="str">
        <f>LEFT(ALT[[#This Row],[DATEMTH]],4)</f>
        <v>2021</v>
      </c>
    </row>
    <row r="5399" spans="1:17" x14ac:dyDescent="0.25">
      <c r="A5399" t="s">
        <v>63</v>
      </c>
      <c r="B5399" t="s">
        <v>110</v>
      </c>
      <c r="C5399" t="s">
        <v>18</v>
      </c>
      <c r="D5399" t="s">
        <v>17</v>
      </c>
      <c r="E5399" s="14">
        <v>5712643.1443049982</v>
      </c>
      <c r="F5399" s="14">
        <v>23282285.424080025</v>
      </c>
      <c r="G5399" s="13">
        <v>0.24536436351719224</v>
      </c>
      <c r="H5399" s="12">
        <v>-42032440.839999996</v>
      </c>
      <c r="I5399" s="12">
        <v>-10.313263093780638</v>
      </c>
      <c r="J5399" t="s">
        <v>24</v>
      </c>
      <c r="K5399" s="14">
        <v>1653440.8352099999</v>
      </c>
      <c r="L5399" s="14">
        <v>5712643.1443050001</v>
      </c>
      <c r="M5399" s="13">
        <v>0.28943534427812706</v>
      </c>
      <c r="N5399" s="12">
        <v>-2.9850228541793005</v>
      </c>
      <c r="O5399" s="2">
        <f>DATE(LEFT(ALT[[#This Row],[DATEMTH]],4),RIGHT(ALT[[#This Row],[DATEMTH]],2),1)</f>
        <v>44228</v>
      </c>
      <c r="P5399" t="str">
        <f>IF(AND(ALT[[#This Row],[DATE]]&gt;=DATE(2023,6,1),ALT[[#This Row],[DATE]]&lt;=DATE(2024,5,31)),"Y","N")</f>
        <v>N</v>
      </c>
      <c r="Q5399" t="str">
        <f>LEFT(ALT[[#This Row],[DATEMTH]],4)</f>
        <v>2021</v>
      </c>
    </row>
    <row r="5400" spans="1:17" x14ac:dyDescent="0.25">
      <c r="A5400" t="s">
        <v>63</v>
      </c>
      <c r="B5400" t="s">
        <v>110</v>
      </c>
      <c r="C5400" t="s">
        <v>18</v>
      </c>
      <c r="D5400" t="s">
        <v>17</v>
      </c>
      <c r="E5400" s="14">
        <v>5712643.1443049982</v>
      </c>
      <c r="F5400" s="14">
        <v>23282285.424080025</v>
      </c>
      <c r="G5400" s="13">
        <v>0.24536436351719224</v>
      </c>
      <c r="H5400" s="12">
        <v>-42032440.839999996</v>
      </c>
      <c r="I5400" s="12">
        <v>-10.313263093780638</v>
      </c>
      <c r="J5400" t="s">
        <v>26</v>
      </c>
      <c r="K5400" s="14">
        <v>1264177.9914229994</v>
      </c>
      <c r="L5400" s="14">
        <v>5712643.1443050001</v>
      </c>
      <c r="M5400" s="13">
        <v>0.22129475962160758</v>
      </c>
      <c r="N5400" s="12">
        <v>-2.2822710772525832</v>
      </c>
      <c r="O5400" s="2">
        <f>DATE(LEFT(ALT[[#This Row],[DATEMTH]],4),RIGHT(ALT[[#This Row],[DATEMTH]],2),1)</f>
        <v>44228</v>
      </c>
      <c r="P5400" t="str">
        <f>IF(AND(ALT[[#This Row],[DATE]]&gt;=DATE(2023,6,1),ALT[[#This Row],[DATE]]&lt;=DATE(2024,5,31)),"Y","N")</f>
        <v>N</v>
      </c>
      <c r="Q5400" t="str">
        <f>LEFT(ALT[[#This Row],[DATEMTH]],4)</f>
        <v>2021</v>
      </c>
    </row>
    <row r="5401" spans="1:17" x14ac:dyDescent="0.25">
      <c r="A5401" t="s">
        <v>63</v>
      </c>
      <c r="B5401" t="s">
        <v>110</v>
      </c>
      <c r="C5401" t="s">
        <v>18</v>
      </c>
      <c r="D5401" t="s">
        <v>17</v>
      </c>
      <c r="E5401" s="14">
        <v>5712643.1443049982</v>
      </c>
      <c r="F5401" s="14">
        <v>23282285.424080025</v>
      </c>
      <c r="G5401" s="13">
        <v>0.24536436351719224</v>
      </c>
      <c r="H5401" s="12">
        <v>-42032440.839999996</v>
      </c>
      <c r="I5401" s="12">
        <v>-10.313263093780638</v>
      </c>
      <c r="J5401" t="s">
        <v>25</v>
      </c>
      <c r="K5401" s="14">
        <v>524672.64944800013</v>
      </c>
      <c r="L5401" s="14">
        <v>5712643.1443050001</v>
      </c>
      <c r="M5401" s="13">
        <v>9.1844114220761774E-2</v>
      </c>
      <c r="N5401" s="12">
        <v>-0.94721251357395586</v>
      </c>
      <c r="O5401" s="2">
        <f>DATE(LEFT(ALT[[#This Row],[DATEMTH]],4),RIGHT(ALT[[#This Row],[DATEMTH]],2),1)</f>
        <v>44228</v>
      </c>
      <c r="P5401" t="str">
        <f>IF(AND(ALT[[#This Row],[DATE]]&gt;=DATE(2023,6,1),ALT[[#This Row],[DATE]]&lt;=DATE(2024,5,31)),"Y","N")</f>
        <v>N</v>
      </c>
      <c r="Q5401" t="str">
        <f>LEFT(ALT[[#This Row],[DATEMTH]],4)</f>
        <v>2021</v>
      </c>
    </row>
    <row r="5402" spans="1:17" x14ac:dyDescent="0.25">
      <c r="A5402" t="s">
        <v>63</v>
      </c>
      <c r="B5402" t="s">
        <v>110</v>
      </c>
      <c r="C5402" t="s">
        <v>19</v>
      </c>
      <c r="D5402" t="s">
        <v>17</v>
      </c>
      <c r="E5402" s="14">
        <v>6763161.0878770147</v>
      </c>
      <c r="F5402" s="14">
        <v>23282285.424080025</v>
      </c>
      <c r="G5402" s="13">
        <v>0.29048527516470191</v>
      </c>
      <c r="H5402" s="12">
        <v>-42032440.839999996</v>
      </c>
      <c r="I5402" s="12">
        <v>-12.209805143251453</v>
      </c>
      <c r="J5402" t="s">
        <v>26</v>
      </c>
      <c r="K5402" s="14">
        <v>186710.23254600001</v>
      </c>
      <c r="L5402" s="14">
        <v>6763161.0878770016</v>
      </c>
      <c r="M5402" s="13">
        <v>2.7606947419998466E-2</v>
      </c>
      <c r="N5402" s="12">
        <v>-0.33707544859816968</v>
      </c>
      <c r="O5402" s="2">
        <f>DATE(LEFT(ALT[[#This Row],[DATEMTH]],4),RIGHT(ALT[[#This Row],[DATEMTH]],2),1)</f>
        <v>44228</v>
      </c>
      <c r="P5402" t="str">
        <f>IF(AND(ALT[[#This Row],[DATE]]&gt;=DATE(2023,6,1),ALT[[#This Row],[DATE]]&lt;=DATE(2024,5,31)),"Y","N")</f>
        <v>N</v>
      </c>
      <c r="Q5402" t="str">
        <f>LEFT(ALT[[#This Row],[DATEMTH]],4)</f>
        <v>2021</v>
      </c>
    </row>
    <row r="5403" spans="1:17" x14ac:dyDescent="0.25">
      <c r="A5403" t="s">
        <v>63</v>
      </c>
      <c r="B5403" t="s">
        <v>110</v>
      </c>
      <c r="C5403" t="s">
        <v>19</v>
      </c>
      <c r="D5403" t="s">
        <v>17</v>
      </c>
      <c r="E5403" s="14">
        <v>6763161.0878770147</v>
      </c>
      <c r="F5403" s="14">
        <v>23282285.424080025</v>
      </c>
      <c r="G5403" s="13">
        <v>0.29048527516470191</v>
      </c>
      <c r="H5403" s="12">
        <v>-42032440.839999996</v>
      </c>
      <c r="I5403" s="12">
        <v>-12.209805143251453</v>
      </c>
      <c r="J5403" t="s">
        <v>16</v>
      </c>
      <c r="K5403" s="14">
        <v>1312.4145200000007</v>
      </c>
      <c r="L5403" s="14">
        <v>6763161.0878770016</v>
      </c>
      <c r="M5403" s="13">
        <v>1.9405341717388782E-4</v>
      </c>
      <c r="N5403" s="12">
        <v>-2.3693544110752552E-3</v>
      </c>
      <c r="O5403" s="2">
        <f>DATE(LEFT(ALT[[#This Row],[DATEMTH]],4),RIGHT(ALT[[#This Row],[DATEMTH]],2),1)</f>
        <v>44228</v>
      </c>
      <c r="P5403" t="str">
        <f>IF(AND(ALT[[#This Row],[DATE]]&gt;=DATE(2023,6,1),ALT[[#This Row],[DATE]]&lt;=DATE(2024,5,31)),"Y","N")</f>
        <v>N</v>
      </c>
      <c r="Q5403" t="str">
        <f>LEFT(ALT[[#This Row],[DATEMTH]],4)</f>
        <v>2021</v>
      </c>
    </row>
    <row r="5404" spans="1:17" x14ac:dyDescent="0.25">
      <c r="A5404" t="s">
        <v>63</v>
      </c>
      <c r="B5404" t="s">
        <v>110</v>
      </c>
      <c r="C5404" t="s">
        <v>19</v>
      </c>
      <c r="D5404" t="s">
        <v>17</v>
      </c>
      <c r="E5404" s="14">
        <v>6763161.0878770147</v>
      </c>
      <c r="F5404" s="14">
        <v>23282285.424080025</v>
      </c>
      <c r="G5404" s="13">
        <v>0.29048527516470191</v>
      </c>
      <c r="H5404" s="12">
        <v>-42032440.839999996</v>
      </c>
      <c r="I5404" s="12">
        <v>-12.209805143251453</v>
      </c>
      <c r="J5404" t="s">
        <v>25</v>
      </c>
      <c r="K5404" s="14">
        <v>4381517.0687440038</v>
      </c>
      <c r="L5404" s="14">
        <v>6763161.0878770016</v>
      </c>
      <c r="M5404" s="13">
        <v>0.64785046693592641</v>
      </c>
      <c r="N5404" s="12">
        <v>-7.9101279632521297</v>
      </c>
      <c r="O5404" s="2">
        <f>DATE(LEFT(ALT[[#This Row],[DATEMTH]],4),RIGHT(ALT[[#This Row],[DATEMTH]],2),1)</f>
        <v>44228</v>
      </c>
      <c r="P5404" t="str">
        <f>IF(AND(ALT[[#This Row],[DATE]]&gt;=DATE(2023,6,1),ALT[[#This Row],[DATE]]&lt;=DATE(2024,5,31)),"Y","N")</f>
        <v>N</v>
      </c>
      <c r="Q5404" t="str">
        <f>LEFT(ALT[[#This Row],[DATEMTH]],4)</f>
        <v>2021</v>
      </c>
    </row>
    <row r="5405" spans="1:17" x14ac:dyDescent="0.25">
      <c r="A5405" t="s">
        <v>63</v>
      </c>
      <c r="B5405" t="s">
        <v>110</v>
      </c>
      <c r="C5405" t="s">
        <v>19</v>
      </c>
      <c r="D5405" t="s">
        <v>17</v>
      </c>
      <c r="E5405" s="14">
        <v>6763161.0878770147</v>
      </c>
      <c r="F5405" s="14">
        <v>23282285.424080025</v>
      </c>
      <c r="G5405" s="13">
        <v>0.29048527516470191</v>
      </c>
      <c r="H5405" s="12">
        <v>-42032440.839999996</v>
      </c>
      <c r="I5405" s="12">
        <v>-12.209805143251453</v>
      </c>
      <c r="J5405" t="s">
        <v>24</v>
      </c>
      <c r="K5405" s="14">
        <v>2193621.3720669975</v>
      </c>
      <c r="L5405" s="14">
        <v>6763161.0878770016</v>
      </c>
      <c r="M5405" s="13">
        <v>0.32434853222690113</v>
      </c>
      <c r="N5405" s="12">
        <v>-3.9602323769900769</v>
      </c>
      <c r="O5405" s="2">
        <f>DATE(LEFT(ALT[[#This Row],[DATEMTH]],4),RIGHT(ALT[[#This Row],[DATEMTH]],2),1)</f>
        <v>44228</v>
      </c>
      <c r="P5405" t="str">
        <f>IF(AND(ALT[[#This Row],[DATE]]&gt;=DATE(2023,6,1),ALT[[#This Row],[DATE]]&lt;=DATE(2024,5,31)),"Y","N")</f>
        <v>N</v>
      </c>
      <c r="Q5405" t="str">
        <f>LEFT(ALT[[#This Row],[DATEMTH]],4)</f>
        <v>2021</v>
      </c>
    </row>
    <row r="5406" spans="1:17" x14ac:dyDescent="0.25">
      <c r="A5406" t="s">
        <v>63</v>
      </c>
      <c r="B5406" t="s">
        <v>110</v>
      </c>
      <c r="C5406" t="s">
        <v>20</v>
      </c>
      <c r="D5406" t="s">
        <v>17</v>
      </c>
      <c r="E5406" s="14">
        <v>6989226.4582470069</v>
      </c>
      <c r="F5406" s="14">
        <v>23282285.424080025</v>
      </c>
      <c r="G5406" s="13">
        <v>0.30019503373231149</v>
      </c>
      <c r="H5406" s="12">
        <v>-42032440.839999996</v>
      </c>
      <c r="I5406" s="12">
        <v>-12.617929995815185</v>
      </c>
      <c r="J5406" t="s">
        <v>24</v>
      </c>
      <c r="K5406" s="14">
        <v>3661690.732179001</v>
      </c>
      <c r="L5406" s="14">
        <v>6989226.4582469985</v>
      </c>
      <c r="M5406" s="13">
        <v>0.5239050063771159</v>
      </c>
      <c r="N5406" s="12">
        <v>-6.6105966949235562</v>
      </c>
      <c r="O5406" s="2">
        <f>DATE(LEFT(ALT[[#This Row],[DATEMTH]],4),RIGHT(ALT[[#This Row],[DATEMTH]],2),1)</f>
        <v>44228</v>
      </c>
      <c r="P5406" t="str">
        <f>IF(AND(ALT[[#This Row],[DATE]]&gt;=DATE(2023,6,1),ALT[[#This Row],[DATE]]&lt;=DATE(2024,5,31)),"Y","N")</f>
        <v>N</v>
      </c>
      <c r="Q5406" t="str">
        <f>LEFT(ALT[[#This Row],[DATEMTH]],4)</f>
        <v>2021</v>
      </c>
    </row>
    <row r="5407" spans="1:17" x14ac:dyDescent="0.25">
      <c r="A5407" t="s">
        <v>63</v>
      </c>
      <c r="B5407" t="s">
        <v>110</v>
      </c>
      <c r="C5407" t="s">
        <v>20</v>
      </c>
      <c r="D5407" t="s">
        <v>17</v>
      </c>
      <c r="E5407" s="14">
        <v>6989226.4582470069</v>
      </c>
      <c r="F5407" s="14">
        <v>23282285.424080025</v>
      </c>
      <c r="G5407" s="13">
        <v>0.30019503373231149</v>
      </c>
      <c r="H5407" s="12">
        <v>-42032440.839999996</v>
      </c>
      <c r="I5407" s="12">
        <v>-12.617929995815185</v>
      </c>
      <c r="J5407" t="s">
        <v>16</v>
      </c>
      <c r="K5407" s="14">
        <v>1858979.5092909981</v>
      </c>
      <c r="L5407" s="14">
        <v>6989226.4582469985</v>
      </c>
      <c r="M5407" s="13">
        <v>0.2659778618415603</v>
      </c>
      <c r="N5407" s="12">
        <v>-3.3560900411534109</v>
      </c>
      <c r="O5407" s="2">
        <f>DATE(LEFT(ALT[[#This Row],[DATEMTH]],4),RIGHT(ALT[[#This Row],[DATEMTH]],2),1)</f>
        <v>44228</v>
      </c>
      <c r="P5407" t="str">
        <f>IF(AND(ALT[[#This Row],[DATE]]&gt;=DATE(2023,6,1),ALT[[#This Row],[DATE]]&lt;=DATE(2024,5,31)),"Y","N")</f>
        <v>N</v>
      </c>
      <c r="Q5407" t="str">
        <f>LEFT(ALT[[#This Row],[DATEMTH]],4)</f>
        <v>2021</v>
      </c>
    </row>
    <row r="5408" spans="1:17" x14ac:dyDescent="0.25">
      <c r="A5408" t="s">
        <v>63</v>
      </c>
      <c r="B5408" t="s">
        <v>110</v>
      </c>
      <c r="C5408" t="s">
        <v>20</v>
      </c>
      <c r="D5408" t="s">
        <v>17</v>
      </c>
      <c r="E5408" s="14">
        <v>6989226.4582470069</v>
      </c>
      <c r="F5408" s="14">
        <v>23282285.424080025</v>
      </c>
      <c r="G5408" s="13">
        <v>0.30019503373231149</v>
      </c>
      <c r="H5408" s="12">
        <v>-42032440.839999996</v>
      </c>
      <c r="I5408" s="12">
        <v>-12.617929995815185</v>
      </c>
      <c r="J5408" t="s">
        <v>26</v>
      </c>
      <c r="K5408" s="14">
        <v>495006.88146399986</v>
      </c>
      <c r="L5408" s="14">
        <v>6989226.4582469985</v>
      </c>
      <c r="M5408" s="13">
        <v>7.0824272817761144E-2</v>
      </c>
      <c r="N5408" s="12">
        <v>-0.89365571641902641</v>
      </c>
      <c r="O5408" s="2">
        <f>DATE(LEFT(ALT[[#This Row],[DATEMTH]],4),RIGHT(ALT[[#This Row],[DATEMTH]],2),1)</f>
        <v>44228</v>
      </c>
      <c r="P5408" t="str">
        <f>IF(AND(ALT[[#This Row],[DATE]]&gt;=DATE(2023,6,1),ALT[[#This Row],[DATE]]&lt;=DATE(2024,5,31)),"Y","N")</f>
        <v>N</v>
      </c>
      <c r="Q5408" t="str">
        <f>LEFT(ALT[[#This Row],[DATEMTH]],4)</f>
        <v>2021</v>
      </c>
    </row>
    <row r="5409" spans="1:17" x14ac:dyDescent="0.25">
      <c r="A5409" t="s">
        <v>63</v>
      </c>
      <c r="B5409" t="s">
        <v>110</v>
      </c>
      <c r="C5409" t="s">
        <v>20</v>
      </c>
      <c r="D5409" t="s">
        <v>17</v>
      </c>
      <c r="E5409" s="14">
        <v>6989226.4582470069</v>
      </c>
      <c r="F5409" s="14">
        <v>23282285.424080025</v>
      </c>
      <c r="G5409" s="13">
        <v>0.30019503373231149</v>
      </c>
      <c r="H5409" s="12">
        <v>-42032440.839999996</v>
      </c>
      <c r="I5409" s="12">
        <v>-12.617929995815185</v>
      </c>
      <c r="J5409" t="s">
        <v>25</v>
      </c>
      <c r="K5409" s="14">
        <v>973549.33531300037</v>
      </c>
      <c r="L5409" s="14">
        <v>6989226.4582469985</v>
      </c>
      <c r="M5409" s="13">
        <v>0.13929285896356275</v>
      </c>
      <c r="N5409" s="12">
        <v>-1.7575875433191925</v>
      </c>
      <c r="O5409" s="2">
        <f>DATE(LEFT(ALT[[#This Row],[DATEMTH]],4),RIGHT(ALT[[#This Row],[DATEMTH]],2),1)</f>
        <v>44228</v>
      </c>
      <c r="P5409" t="str">
        <f>IF(AND(ALT[[#This Row],[DATE]]&gt;=DATE(2023,6,1),ALT[[#This Row],[DATE]]&lt;=DATE(2024,5,31)),"Y","N")</f>
        <v>N</v>
      </c>
      <c r="Q5409" t="str">
        <f>LEFT(ALT[[#This Row],[DATEMTH]],4)</f>
        <v>2021</v>
      </c>
    </row>
    <row r="5410" spans="1:17" x14ac:dyDescent="0.25">
      <c r="A5410" t="s">
        <v>63</v>
      </c>
      <c r="B5410" t="s">
        <v>110</v>
      </c>
      <c r="C5410" t="s">
        <v>15</v>
      </c>
      <c r="D5410" t="s">
        <v>23</v>
      </c>
      <c r="E5410" s="14">
        <v>3817254.7336509982</v>
      </c>
      <c r="F5410" s="14">
        <v>23282285.424080025</v>
      </c>
      <c r="G5410" s="13">
        <v>0.16395532758579404</v>
      </c>
      <c r="H5410" s="12">
        <v>-9600769.3499999996</v>
      </c>
      <c r="I5410" s="12">
        <v>-1.5740972838549008</v>
      </c>
      <c r="J5410" t="s">
        <v>26</v>
      </c>
      <c r="K5410" s="14">
        <v>434403.53627900017</v>
      </c>
      <c r="L5410" s="14">
        <v>3817254.733651001</v>
      </c>
      <c r="M5410" s="13">
        <v>0.11379998627011101</v>
      </c>
      <c r="N5410" s="12">
        <v>-0.17913224929050675</v>
      </c>
      <c r="O5410" s="2">
        <f>DATE(LEFT(ALT[[#This Row],[DATEMTH]],4),RIGHT(ALT[[#This Row],[DATEMTH]],2),1)</f>
        <v>44228</v>
      </c>
      <c r="P5410" t="str">
        <f>IF(AND(ALT[[#This Row],[DATE]]&gt;=DATE(2023,6,1),ALT[[#This Row],[DATE]]&lt;=DATE(2024,5,31)),"Y","N")</f>
        <v>N</v>
      </c>
      <c r="Q5410" t="str">
        <f>LEFT(ALT[[#This Row],[DATEMTH]],4)</f>
        <v>2021</v>
      </c>
    </row>
    <row r="5411" spans="1:17" x14ac:dyDescent="0.25">
      <c r="A5411" t="s">
        <v>63</v>
      </c>
      <c r="B5411" t="s">
        <v>110</v>
      </c>
      <c r="C5411" t="s">
        <v>15</v>
      </c>
      <c r="D5411" t="s">
        <v>23</v>
      </c>
      <c r="E5411" s="14">
        <v>3817254.7336509982</v>
      </c>
      <c r="F5411" s="14">
        <v>23282285.424080025</v>
      </c>
      <c r="G5411" s="13">
        <v>0.16395532758579404</v>
      </c>
      <c r="H5411" s="12">
        <v>-9600769.3499999996</v>
      </c>
      <c r="I5411" s="12">
        <v>-1.5740972838549008</v>
      </c>
      <c r="J5411" t="s">
        <v>25</v>
      </c>
      <c r="K5411" s="14">
        <v>482251.00740799977</v>
      </c>
      <c r="L5411" s="14">
        <v>3817254.733651001</v>
      </c>
      <c r="M5411" s="13">
        <v>0.12633451028476486</v>
      </c>
      <c r="N5411" s="12">
        <v>-0.1988628094963874</v>
      </c>
      <c r="O5411" s="2">
        <f>DATE(LEFT(ALT[[#This Row],[DATEMTH]],4),RIGHT(ALT[[#This Row],[DATEMTH]],2),1)</f>
        <v>44228</v>
      </c>
      <c r="P5411" t="str">
        <f>IF(AND(ALT[[#This Row],[DATE]]&gt;=DATE(2023,6,1),ALT[[#This Row],[DATE]]&lt;=DATE(2024,5,31)),"Y","N")</f>
        <v>N</v>
      </c>
      <c r="Q5411" t="str">
        <f>LEFT(ALT[[#This Row],[DATEMTH]],4)</f>
        <v>2021</v>
      </c>
    </row>
    <row r="5412" spans="1:17" x14ac:dyDescent="0.25">
      <c r="A5412" t="s">
        <v>63</v>
      </c>
      <c r="B5412" t="s">
        <v>110</v>
      </c>
      <c r="C5412" t="s">
        <v>15</v>
      </c>
      <c r="D5412" t="s">
        <v>23</v>
      </c>
      <c r="E5412" s="14">
        <v>3817254.7336509982</v>
      </c>
      <c r="F5412" s="14">
        <v>23282285.424080025</v>
      </c>
      <c r="G5412" s="13">
        <v>0.16395532758579404</v>
      </c>
      <c r="H5412" s="12">
        <v>-9600769.3499999996</v>
      </c>
      <c r="I5412" s="12">
        <v>-1.5740972838549008</v>
      </c>
      <c r="J5412" t="s">
        <v>16</v>
      </c>
      <c r="K5412" s="14">
        <v>1122164.6945970005</v>
      </c>
      <c r="L5412" s="14">
        <v>3817254.733651001</v>
      </c>
      <c r="M5412" s="13">
        <v>0.29397165578303169</v>
      </c>
      <c r="N5412" s="12">
        <v>-0.46273998489839802</v>
      </c>
      <c r="O5412" s="2">
        <f>DATE(LEFT(ALT[[#This Row],[DATEMTH]],4),RIGHT(ALT[[#This Row],[DATEMTH]],2),1)</f>
        <v>44228</v>
      </c>
      <c r="P5412" t="str">
        <f>IF(AND(ALT[[#This Row],[DATE]]&gt;=DATE(2023,6,1),ALT[[#This Row],[DATE]]&lt;=DATE(2024,5,31)),"Y","N")</f>
        <v>N</v>
      </c>
      <c r="Q5412" t="str">
        <f>LEFT(ALT[[#This Row],[DATEMTH]],4)</f>
        <v>2021</v>
      </c>
    </row>
    <row r="5413" spans="1:17" x14ac:dyDescent="0.25">
      <c r="A5413" t="s">
        <v>63</v>
      </c>
      <c r="B5413" t="s">
        <v>110</v>
      </c>
      <c r="C5413" t="s">
        <v>15</v>
      </c>
      <c r="D5413" t="s">
        <v>23</v>
      </c>
      <c r="E5413" s="14">
        <v>3817254.7336509982</v>
      </c>
      <c r="F5413" s="14">
        <v>23282285.424080025</v>
      </c>
      <c r="G5413" s="13">
        <v>0.16395532758579404</v>
      </c>
      <c r="H5413" s="12">
        <v>-9600769.3499999996</v>
      </c>
      <c r="I5413" s="12">
        <v>-1.5740972838549008</v>
      </c>
      <c r="J5413" t="s">
        <v>24</v>
      </c>
      <c r="K5413" s="14">
        <v>1778435.4953670003</v>
      </c>
      <c r="L5413" s="14">
        <v>3817254.733651001</v>
      </c>
      <c r="M5413" s="13">
        <v>0.46589384766209235</v>
      </c>
      <c r="N5413" s="12">
        <v>-0.73336224016960849</v>
      </c>
      <c r="O5413" s="2">
        <f>DATE(LEFT(ALT[[#This Row],[DATEMTH]],4),RIGHT(ALT[[#This Row],[DATEMTH]],2),1)</f>
        <v>44228</v>
      </c>
      <c r="P5413" t="str">
        <f>IF(AND(ALT[[#This Row],[DATE]]&gt;=DATE(2023,6,1),ALT[[#This Row],[DATE]]&lt;=DATE(2024,5,31)),"Y","N")</f>
        <v>N</v>
      </c>
      <c r="Q5413" t="str">
        <f>LEFT(ALT[[#This Row],[DATEMTH]],4)</f>
        <v>2021</v>
      </c>
    </row>
    <row r="5414" spans="1:17" x14ac:dyDescent="0.25">
      <c r="A5414" t="s">
        <v>63</v>
      </c>
      <c r="B5414" t="s">
        <v>110</v>
      </c>
      <c r="C5414" t="s">
        <v>18</v>
      </c>
      <c r="D5414" t="s">
        <v>23</v>
      </c>
      <c r="E5414" s="14">
        <v>5712643.1443049982</v>
      </c>
      <c r="F5414" s="14">
        <v>23282285.424080025</v>
      </c>
      <c r="G5414" s="13">
        <v>0.24536436351719224</v>
      </c>
      <c r="H5414" s="12">
        <v>-9600769.3499999996</v>
      </c>
      <c r="I5414" s="12">
        <v>-2.3556866608381175</v>
      </c>
      <c r="J5414" t="s">
        <v>24</v>
      </c>
      <c r="K5414" s="14">
        <v>1653440.8352099999</v>
      </c>
      <c r="L5414" s="14">
        <v>5712643.1443050001</v>
      </c>
      <c r="M5414" s="13">
        <v>0.28943534427812706</v>
      </c>
      <c r="N5414" s="12">
        <v>-0.68181897969107208</v>
      </c>
      <c r="O5414" s="2">
        <f>DATE(LEFT(ALT[[#This Row],[DATEMTH]],4),RIGHT(ALT[[#This Row],[DATEMTH]],2),1)</f>
        <v>44228</v>
      </c>
      <c r="P5414" t="str">
        <f>IF(AND(ALT[[#This Row],[DATE]]&gt;=DATE(2023,6,1),ALT[[#This Row],[DATE]]&lt;=DATE(2024,5,31)),"Y","N")</f>
        <v>N</v>
      </c>
      <c r="Q5414" t="str">
        <f>LEFT(ALT[[#This Row],[DATEMTH]],4)</f>
        <v>2021</v>
      </c>
    </row>
    <row r="5415" spans="1:17" x14ac:dyDescent="0.25">
      <c r="A5415" t="s">
        <v>63</v>
      </c>
      <c r="B5415" t="s">
        <v>110</v>
      </c>
      <c r="C5415" t="s">
        <v>18</v>
      </c>
      <c r="D5415" t="s">
        <v>23</v>
      </c>
      <c r="E5415" s="14">
        <v>5712643.1443049982</v>
      </c>
      <c r="F5415" s="14">
        <v>23282285.424080025</v>
      </c>
      <c r="G5415" s="13">
        <v>0.24536436351719224</v>
      </c>
      <c r="H5415" s="12">
        <v>-9600769.3499999996</v>
      </c>
      <c r="I5415" s="12">
        <v>-2.3556866608381175</v>
      </c>
      <c r="J5415" t="s">
        <v>16</v>
      </c>
      <c r="K5415" s="14">
        <v>2270351.6682240008</v>
      </c>
      <c r="L5415" s="14">
        <v>5712643.1443050001</v>
      </c>
      <c r="M5415" s="13">
        <v>0.39742578187950367</v>
      </c>
      <c r="N5415" s="12">
        <v>-0.93621061304670605</v>
      </c>
      <c r="O5415" s="2">
        <f>DATE(LEFT(ALT[[#This Row],[DATEMTH]],4),RIGHT(ALT[[#This Row],[DATEMTH]],2),1)</f>
        <v>44228</v>
      </c>
      <c r="P5415" t="str">
        <f>IF(AND(ALT[[#This Row],[DATE]]&gt;=DATE(2023,6,1),ALT[[#This Row],[DATE]]&lt;=DATE(2024,5,31)),"Y","N")</f>
        <v>N</v>
      </c>
      <c r="Q5415" t="str">
        <f>LEFT(ALT[[#This Row],[DATEMTH]],4)</f>
        <v>2021</v>
      </c>
    </row>
    <row r="5416" spans="1:17" x14ac:dyDescent="0.25">
      <c r="A5416" t="s">
        <v>63</v>
      </c>
      <c r="B5416" t="s">
        <v>110</v>
      </c>
      <c r="C5416" t="s">
        <v>18</v>
      </c>
      <c r="D5416" t="s">
        <v>23</v>
      </c>
      <c r="E5416" s="14">
        <v>5712643.1443049982</v>
      </c>
      <c r="F5416" s="14">
        <v>23282285.424080025</v>
      </c>
      <c r="G5416" s="13">
        <v>0.24536436351719224</v>
      </c>
      <c r="H5416" s="12">
        <v>-9600769.3499999996</v>
      </c>
      <c r="I5416" s="12">
        <v>-2.3556866608381175</v>
      </c>
      <c r="J5416" t="s">
        <v>26</v>
      </c>
      <c r="K5416" s="14">
        <v>1264177.9914229994</v>
      </c>
      <c r="L5416" s="14">
        <v>5712643.1443050001</v>
      </c>
      <c r="M5416" s="13">
        <v>0.22129475962160758</v>
      </c>
      <c r="N5416" s="12">
        <v>-0.52130111335399865</v>
      </c>
      <c r="O5416" s="2">
        <f>DATE(LEFT(ALT[[#This Row],[DATEMTH]],4),RIGHT(ALT[[#This Row],[DATEMTH]],2),1)</f>
        <v>44228</v>
      </c>
      <c r="P5416" t="str">
        <f>IF(AND(ALT[[#This Row],[DATE]]&gt;=DATE(2023,6,1),ALT[[#This Row],[DATE]]&lt;=DATE(2024,5,31)),"Y","N")</f>
        <v>N</v>
      </c>
      <c r="Q5416" t="str">
        <f>LEFT(ALT[[#This Row],[DATEMTH]],4)</f>
        <v>2021</v>
      </c>
    </row>
    <row r="5417" spans="1:17" x14ac:dyDescent="0.25">
      <c r="A5417" t="s">
        <v>63</v>
      </c>
      <c r="B5417" t="s">
        <v>110</v>
      </c>
      <c r="C5417" t="s">
        <v>18</v>
      </c>
      <c r="D5417" t="s">
        <v>23</v>
      </c>
      <c r="E5417" s="14">
        <v>5712643.1443049982</v>
      </c>
      <c r="F5417" s="14">
        <v>23282285.424080025</v>
      </c>
      <c r="G5417" s="13">
        <v>0.24536436351719224</v>
      </c>
      <c r="H5417" s="12">
        <v>-9600769.3499999996</v>
      </c>
      <c r="I5417" s="12">
        <v>-2.3556866608381175</v>
      </c>
      <c r="J5417" t="s">
        <v>25</v>
      </c>
      <c r="K5417" s="14">
        <v>524672.64944800013</v>
      </c>
      <c r="L5417" s="14">
        <v>5712643.1443050001</v>
      </c>
      <c r="M5417" s="13">
        <v>9.1844114220761774E-2</v>
      </c>
      <c r="N5417" s="12">
        <v>-0.21635595474634098</v>
      </c>
      <c r="O5417" s="2">
        <f>DATE(LEFT(ALT[[#This Row],[DATEMTH]],4),RIGHT(ALT[[#This Row],[DATEMTH]],2),1)</f>
        <v>44228</v>
      </c>
      <c r="P5417" t="str">
        <f>IF(AND(ALT[[#This Row],[DATE]]&gt;=DATE(2023,6,1),ALT[[#This Row],[DATE]]&lt;=DATE(2024,5,31)),"Y","N")</f>
        <v>N</v>
      </c>
      <c r="Q5417" t="str">
        <f>LEFT(ALT[[#This Row],[DATEMTH]],4)</f>
        <v>2021</v>
      </c>
    </row>
    <row r="5418" spans="1:17" x14ac:dyDescent="0.25">
      <c r="A5418" t="s">
        <v>63</v>
      </c>
      <c r="B5418" t="s">
        <v>110</v>
      </c>
      <c r="C5418" t="s">
        <v>19</v>
      </c>
      <c r="D5418" t="s">
        <v>23</v>
      </c>
      <c r="E5418" s="14">
        <v>6763161.0878770147</v>
      </c>
      <c r="F5418" s="14">
        <v>23282285.424080025</v>
      </c>
      <c r="G5418" s="13">
        <v>0.29048527516470191</v>
      </c>
      <c r="H5418" s="12">
        <v>-9600769.3499999996</v>
      </c>
      <c r="I5418" s="12">
        <v>-2.7888821264275863</v>
      </c>
      <c r="J5418" t="s">
        <v>16</v>
      </c>
      <c r="K5418" s="14">
        <v>1312.4145200000007</v>
      </c>
      <c r="L5418" s="14">
        <v>6763161.0878770016</v>
      </c>
      <c r="M5418" s="13">
        <v>1.9405341717388782E-4</v>
      </c>
      <c r="N5418" s="12">
        <v>-5.4119210672845172E-4</v>
      </c>
      <c r="O5418" s="2">
        <f>DATE(LEFT(ALT[[#This Row],[DATEMTH]],4),RIGHT(ALT[[#This Row],[DATEMTH]],2),1)</f>
        <v>44228</v>
      </c>
      <c r="P5418" t="str">
        <f>IF(AND(ALT[[#This Row],[DATE]]&gt;=DATE(2023,6,1),ALT[[#This Row],[DATE]]&lt;=DATE(2024,5,31)),"Y","N")</f>
        <v>N</v>
      </c>
      <c r="Q5418" t="str">
        <f>LEFT(ALT[[#This Row],[DATEMTH]],4)</f>
        <v>2021</v>
      </c>
    </row>
    <row r="5419" spans="1:17" x14ac:dyDescent="0.25">
      <c r="A5419" t="s">
        <v>63</v>
      </c>
      <c r="B5419" t="s">
        <v>110</v>
      </c>
      <c r="C5419" t="s">
        <v>19</v>
      </c>
      <c r="D5419" t="s">
        <v>23</v>
      </c>
      <c r="E5419" s="14">
        <v>6763161.0878770147</v>
      </c>
      <c r="F5419" s="14">
        <v>23282285.424080025</v>
      </c>
      <c r="G5419" s="13">
        <v>0.29048527516470191</v>
      </c>
      <c r="H5419" s="12">
        <v>-9600769.3499999996</v>
      </c>
      <c r="I5419" s="12">
        <v>-2.7888821264275863</v>
      </c>
      <c r="J5419" t="s">
        <v>26</v>
      </c>
      <c r="K5419" s="14">
        <v>186710.23254600001</v>
      </c>
      <c r="L5419" s="14">
        <v>6763161.0878770016</v>
      </c>
      <c r="M5419" s="13">
        <v>2.7606947419998466E-2</v>
      </c>
      <c r="N5419" s="12">
        <v>-7.6992522224859888E-2</v>
      </c>
      <c r="O5419" s="2">
        <f>DATE(LEFT(ALT[[#This Row],[DATEMTH]],4),RIGHT(ALT[[#This Row],[DATEMTH]],2),1)</f>
        <v>44228</v>
      </c>
      <c r="P5419" t="str">
        <f>IF(AND(ALT[[#This Row],[DATE]]&gt;=DATE(2023,6,1),ALT[[#This Row],[DATE]]&lt;=DATE(2024,5,31)),"Y","N")</f>
        <v>N</v>
      </c>
      <c r="Q5419" t="str">
        <f>LEFT(ALT[[#This Row],[DATEMTH]],4)</f>
        <v>2021</v>
      </c>
    </row>
    <row r="5420" spans="1:17" x14ac:dyDescent="0.25">
      <c r="A5420" t="s">
        <v>63</v>
      </c>
      <c r="B5420" t="s">
        <v>110</v>
      </c>
      <c r="C5420" t="s">
        <v>19</v>
      </c>
      <c r="D5420" t="s">
        <v>23</v>
      </c>
      <c r="E5420" s="14">
        <v>6763161.0878770147</v>
      </c>
      <c r="F5420" s="14">
        <v>23282285.424080025</v>
      </c>
      <c r="G5420" s="13">
        <v>0.29048527516470191</v>
      </c>
      <c r="H5420" s="12">
        <v>-9600769.3499999996</v>
      </c>
      <c r="I5420" s="12">
        <v>-2.7888821264275863</v>
      </c>
      <c r="J5420" t="s">
        <v>25</v>
      </c>
      <c r="K5420" s="14">
        <v>4381517.0687440038</v>
      </c>
      <c r="L5420" s="14">
        <v>6763161.0878770016</v>
      </c>
      <c r="M5420" s="13">
        <v>0.64785046693592641</v>
      </c>
      <c r="N5420" s="12">
        <v>-1.806778587835371</v>
      </c>
      <c r="O5420" s="2">
        <f>DATE(LEFT(ALT[[#This Row],[DATEMTH]],4),RIGHT(ALT[[#This Row],[DATEMTH]],2),1)</f>
        <v>44228</v>
      </c>
      <c r="P5420" t="str">
        <f>IF(AND(ALT[[#This Row],[DATE]]&gt;=DATE(2023,6,1),ALT[[#This Row],[DATE]]&lt;=DATE(2024,5,31)),"Y","N")</f>
        <v>N</v>
      </c>
      <c r="Q5420" t="str">
        <f>LEFT(ALT[[#This Row],[DATEMTH]],4)</f>
        <v>2021</v>
      </c>
    </row>
    <row r="5421" spans="1:17" x14ac:dyDescent="0.25">
      <c r="A5421" t="s">
        <v>63</v>
      </c>
      <c r="B5421" t="s">
        <v>110</v>
      </c>
      <c r="C5421" t="s">
        <v>19</v>
      </c>
      <c r="D5421" t="s">
        <v>23</v>
      </c>
      <c r="E5421" s="14">
        <v>6763161.0878770147</v>
      </c>
      <c r="F5421" s="14">
        <v>23282285.424080025</v>
      </c>
      <c r="G5421" s="13">
        <v>0.29048527516470191</v>
      </c>
      <c r="H5421" s="12">
        <v>-9600769.3499999996</v>
      </c>
      <c r="I5421" s="12">
        <v>-2.7888821264275863</v>
      </c>
      <c r="J5421" t="s">
        <v>24</v>
      </c>
      <c r="K5421" s="14">
        <v>2193621.3720669975</v>
      </c>
      <c r="L5421" s="14">
        <v>6763161.0878770016</v>
      </c>
      <c r="M5421" s="13">
        <v>0.32434853222690113</v>
      </c>
      <c r="N5421" s="12">
        <v>-0.90456982426062649</v>
      </c>
      <c r="O5421" s="2">
        <f>DATE(LEFT(ALT[[#This Row],[DATEMTH]],4),RIGHT(ALT[[#This Row],[DATEMTH]],2),1)</f>
        <v>44228</v>
      </c>
      <c r="P5421" t="str">
        <f>IF(AND(ALT[[#This Row],[DATE]]&gt;=DATE(2023,6,1),ALT[[#This Row],[DATE]]&lt;=DATE(2024,5,31)),"Y","N")</f>
        <v>N</v>
      </c>
      <c r="Q5421" t="str">
        <f>LEFT(ALT[[#This Row],[DATEMTH]],4)</f>
        <v>2021</v>
      </c>
    </row>
    <row r="5422" spans="1:17" x14ac:dyDescent="0.25">
      <c r="A5422" t="s">
        <v>63</v>
      </c>
      <c r="B5422" t="s">
        <v>110</v>
      </c>
      <c r="C5422" t="s">
        <v>20</v>
      </c>
      <c r="D5422" t="s">
        <v>23</v>
      </c>
      <c r="E5422" s="14">
        <v>6989226.4582470069</v>
      </c>
      <c r="F5422" s="14">
        <v>23282285.424080025</v>
      </c>
      <c r="G5422" s="13">
        <v>0.30019503373231149</v>
      </c>
      <c r="H5422" s="12">
        <v>-9600769.3499999996</v>
      </c>
      <c r="I5422" s="12">
        <v>-2.8821032788793919</v>
      </c>
      <c r="J5422" t="s">
        <v>24</v>
      </c>
      <c r="K5422" s="14">
        <v>3661690.732179001</v>
      </c>
      <c r="L5422" s="14">
        <v>6989226.4582469985</v>
      </c>
      <c r="M5422" s="13">
        <v>0.5239050063771159</v>
      </c>
      <c r="N5422" s="12">
        <v>-1.5099483367008144</v>
      </c>
      <c r="O5422" s="2">
        <f>DATE(LEFT(ALT[[#This Row],[DATEMTH]],4),RIGHT(ALT[[#This Row],[DATEMTH]],2),1)</f>
        <v>44228</v>
      </c>
      <c r="P5422" t="str">
        <f>IF(AND(ALT[[#This Row],[DATE]]&gt;=DATE(2023,6,1),ALT[[#This Row],[DATE]]&lt;=DATE(2024,5,31)),"Y","N")</f>
        <v>N</v>
      </c>
      <c r="Q5422" t="str">
        <f>LEFT(ALT[[#This Row],[DATEMTH]],4)</f>
        <v>2021</v>
      </c>
    </row>
    <row r="5423" spans="1:17" x14ac:dyDescent="0.25">
      <c r="A5423" t="s">
        <v>63</v>
      </c>
      <c r="B5423" t="s">
        <v>110</v>
      </c>
      <c r="C5423" t="s">
        <v>20</v>
      </c>
      <c r="D5423" t="s">
        <v>23</v>
      </c>
      <c r="E5423" s="14">
        <v>6989226.4582470069</v>
      </c>
      <c r="F5423" s="14">
        <v>23282285.424080025</v>
      </c>
      <c r="G5423" s="13">
        <v>0.30019503373231149</v>
      </c>
      <c r="H5423" s="12">
        <v>-9600769.3499999996</v>
      </c>
      <c r="I5423" s="12">
        <v>-2.8821032788793919</v>
      </c>
      <c r="J5423" t="s">
        <v>26</v>
      </c>
      <c r="K5423" s="14">
        <v>495006.88146399986</v>
      </c>
      <c r="L5423" s="14">
        <v>6989226.4582469985</v>
      </c>
      <c r="M5423" s="13">
        <v>7.0824272817761144E-2</v>
      </c>
      <c r="N5423" s="12">
        <v>-0.20412286891231798</v>
      </c>
      <c r="O5423" s="2">
        <f>DATE(LEFT(ALT[[#This Row],[DATEMTH]],4),RIGHT(ALT[[#This Row],[DATEMTH]],2),1)</f>
        <v>44228</v>
      </c>
      <c r="P5423" t="str">
        <f>IF(AND(ALT[[#This Row],[DATE]]&gt;=DATE(2023,6,1),ALT[[#This Row],[DATE]]&lt;=DATE(2024,5,31)),"Y","N")</f>
        <v>N</v>
      </c>
      <c r="Q5423" t="str">
        <f>LEFT(ALT[[#This Row],[DATEMTH]],4)</f>
        <v>2021</v>
      </c>
    </row>
    <row r="5424" spans="1:17" x14ac:dyDescent="0.25">
      <c r="A5424" t="s">
        <v>63</v>
      </c>
      <c r="B5424" t="s">
        <v>110</v>
      </c>
      <c r="C5424" t="s">
        <v>20</v>
      </c>
      <c r="D5424" t="s">
        <v>23</v>
      </c>
      <c r="E5424" s="14">
        <v>6989226.4582470069</v>
      </c>
      <c r="F5424" s="14">
        <v>23282285.424080025</v>
      </c>
      <c r="G5424" s="13">
        <v>0.30019503373231149</v>
      </c>
      <c r="H5424" s="12">
        <v>-9600769.3499999996</v>
      </c>
      <c r="I5424" s="12">
        <v>-2.8821032788793919</v>
      </c>
      <c r="J5424" t="s">
        <v>16</v>
      </c>
      <c r="K5424" s="14">
        <v>1858979.5092909981</v>
      </c>
      <c r="L5424" s="14">
        <v>6989226.4582469985</v>
      </c>
      <c r="M5424" s="13">
        <v>0.2659778618415603</v>
      </c>
      <c r="N5424" s="12">
        <v>-0.76657566772289087</v>
      </c>
      <c r="O5424" s="2">
        <f>DATE(LEFT(ALT[[#This Row],[DATEMTH]],4),RIGHT(ALT[[#This Row],[DATEMTH]],2),1)</f>
        <v>44228</v>
      </c>
      <c r="P5424" t="str">
        <f>IF(AND(ALT[[#This Row],[DATE]]&gt;=DATE(2023,6,1),ALT[[#This Row],[DATE]]&lt;=DATE(2024,5,31)),"Y","N")</f>
        <v>N</v>
      </c>
      <c r="Q5424" t="str">
        <f>LEFT(ALT[[#This Row],[DATEMTH]],4)</f>
        <v>2021</v>
      </c>
    </row>
    <row r="5425" spans="1:17" x14ac:dyDescent="0.25">
      <c r="A5425" t="s">
        <v>63</v>
      </c>
      <c r="B5425" t="s">
        <v>110</v>
      </c>
      <c r="C5425" t="s">
        <v>20</v>
      </c>
      <c r="D5425" t="s">
        <v>23</v>
      </c>
      <c r="E5425" s="14">
        <v>6989226.4582470069</v>
      </c>
      <c r="F5425" s="14">
        <v>23282285.424080025</v>
      </c>
      <c r="G5425" s="13">
        <v>0.30019503373231149</v>
      </c>
      <c r="H5425" s="12">
        <v>-9600769.3499999996</v>
      </c>
      <c r="I5425" s="12">
        <v>-2.8821032788793919</v>
      </c>
      <c r="J5425" t="s">
        <v>25</v>
      </c>
      <c r="K5425" s="14">
        <v>973549.33531300037</v>
      </c>
      <c r="L5425" s="14">
        <v>6989226.4582469985</v>
      </c>
      <c r="M5425" s="13">
        <v>0.13929285896356275</v>
      </c>
      <c r="N5425" s="12">
        <v>-0.40145640554336887</v>
      </c>
      <c r="O5425" s="2">
        <f>DATE(LEFT(ALT[[#This Row],[DATEMTH]],4),RIGHT(ALT[[#This Row],[DATEMTH]],2),1)</f>
        <v>44228</v>
      </c>
      <c r="P5425" t="str">
        <f>IF(AND(ALT[[#This Row],[DATE]]&gt;=DATE(2023,6,1),ALT[[#This Row],[DATE]]&lt;=DATE(2024,5,31)),"Y","N")</f>
        <v>N</v>
      </c>
      <c r="Q5425" t="str">
        <f>LEFT(ALT[[#This Row],[DATEMTH]],4)</f>
        <v>2021</v>
      </c>
    </row>
    <row r="5426" spans="1:17" x14ac:dyDescent="0.25">
      <c r="A5426" t="s">
        <v>63</v>
      </c>
      <c r="B5426" t="s">
        <v>111</v>
      </c>
      <c r="C5426" t="s">
        <v>15</v>
      </c>
      <c r="D5426" t="s">
        <v>22</v>
      </c>
      <c r="E5426" s="14">
        <v>897076.46965400036</v>
      </c>
      <c r="F5426" s="14">
        <v>5867465.7701390022</v>
      </c>
      <c r="G5426" s="13">
        <v>0.15288993660933589</v>
      </c>
      <c r="H5426" s="12">
        <v>-14283288.380000001</v>
      </c>
      <c r="I5426" s="12">
        <v>-2.1837710549910643</v>
      </c>
      <c r="J5426" t="s">
        <v>26</v>
      </c>
      <c r="K5426" s="14">
        <v>96889.402889000019</v>
      </c>
      <c r="L5426" s="14">
        <v>897076.46965400036</v>
      </c>
      <c r="M5426" s="13">
        <v>0.10800573436774009</v>
      </c>
      <c r="N5426" s="12">
        <v>-0.23585979648532443</v>
      </c>
      <c r="O5426" s="2">
        <f>DATE(LEFT(ALT[[#This Row],[DATEMTH]],4),RIGHT(ALT[[#This Row],[DATEMTH]],2),1)</f>
        <v>44228</v>
      </c>
      <c r="P5426" t="str">
        <f>IF(AND(ALT[[#This Row],[DATE]]&gt;=DATE(2023,6,1),ALT[[#This Row],[DATE]]&lt;=DATE(2024,5,31)),"Y","N")</f>
        <v>N</v>
      </c>
      <c r="Q5426" t="str">
        <f>LEFT(ALT[[#This Row],[DATEMTH]],4)</f>
        <v>2021</v>
      </c>
    </row>
    <row r="5427" spans="1:17" x14ac:dyDescent="0.25">
      <c r="A5427" t="s">
        <v>63</v>
      </c>
      <c r="B5427" t="s">
        <v>111</v>
      </c>
      <c r="C5427" t="s">
        <v>15</v>
      </c>
      <c r="D5427" t="s">
        <v>22</v>
      </c>
      <c r="E5427" s="14">
        <v>897076.46965400036</v>
      </c>
      <c r="F5427" s="14">
        <v>5867465.7701390022</v>
      </c>
      <c r="G5427" s="13">
        <v>0.15288993660933589</v>
      </c>
      <c r="H5427" s="12">
        <v>-14283288.380000001</v>
      </c>
      <c r="I5427" s="12">
        <v>-2.1837710549910643</v>
      </c>
      <c r="J5427" t="s">
        <v>24</v>
      </c>
      <c r="K5427" s="14">
        <v>418460.63866700034</v>
      </c>
      <c r="L5427" s="14">
        <v>897076.46965400036</v>
      </c>
      <c r="M5427" s="13">
        <v>0.46647153595322738</v>
      </c>
      <c r="N5427" s="12">
        <v>-1.0186670381918814</v>
      </c>
      <c r="O5427" s="2">
        <f>DATE(LEFT(ALT[[#This Row],[DATEMTH]],4),RIGHT(ALT[[#This Row],[DATEMTH]],2),1)</f>
        <v>44228</v>
      </c>
      <c r="P5427" t="str">
        <f>IF(AND(ALT[[#This Row],[DATE]]&gt;=DATE(2023,6,1),ALT[[#This Row],[DATE]]&lt;=DATE(2024,5,31)),"Y","N")</f>
        <v>N</v>
      </c>
      <c r="Q5427" t="str">
        <f>LEFT(ALT[[#This Row],[DATEMTH]],4)</f>
        <v>2021</v>
      </c>
    </row>
    <row r="5428" spans="1:17" x14ac:dyDescent="0.25">
      <c r="A5428" t="s">
        <v>63</v>
      </c>
      <c r="B5428" t="s">
        <v>111</v>
      </c>
      <c r="C5428" t="s">
        <v>15</v>
      </c>
      <c r="D5428" t="s">
        <v>22</v>
      </c>
      <c r="E5428" s="14">
        <v>897076.46965400036</v>
      </c>
      <c r="F5428" s="14">
        <v>5867465.7701390022</v>
      </c>
      <c r="G5428" s="13">
        <v>0.15288993660933589</v>
      </c>
      <c r="H5428" s="12">
        <v>-14283288.380000001</v>
      </c>
      <c r="I5428" s="12">
        <v>-2.1837710549910643</v>
      </c>
      <c r="J5428" t="s">
        <v>16</v>
      </c>
      <c r="K5428" s="14">
        <v>270410.353359</v>
      </c>
      <c r="L5428" s="14">
        <v>897076.46965400036</v>
      </c>
      <c r="M5428" s="13">
        <v>0.30143512008881074</v>
      </c>
      <c r="N5428" s="12">
        <v>-0.65826529020770042</v>
      </c>
      <c r="O5428" s="2">
        <f>DATE(LEFT(ALT[[#This Row],[DATEMTH]],4),RIGHT(ALT[[#This Row],[DATEMTH]],2),1)</f>
        <v>44228</v>
      </c>
      <c r="P5428" t="str">
        <f>IF(AND(ALT[[#This Row],[DATE]]&gt;=DATE(2023,6,1),ALT[[#This Row],[DATE]]&lt;=DATE(2024,5,31)),"Y","N")</f>
        <v>N</v>
      </c>
      <c r="Q5428" t="str">
        <f>LEFT(ALT[[#This Row],[DATEMTH]],4)</f>
        <v>2021</v>
      </c>
    </row>
    <row r="5429" spans="1:17" x14ac:dyDescent="0.25">
      <c r="A5429" t="s">
        <v>63</v>
      </c>
      <c r="B5429" t="s">
        <v>111</v>
      </c>
      <c r="C5429" t="s">
        <v>15</v>
      </c>
      <c r="D5429" t="s">
        <v>22</v>
      </c>
      <c r="E5429" s="14">
        <v>897076.46965400036</v>
      </c>
      <c r="F5429" s="14">
        <v>5867465.7701390022</v>
      </c>
      <c r="G5429" s="13">
        <v>0.15288993660933589</v>
      </c>
      <c r="H5429" s="12">
        <v>-14283288.380000001</v>
      </c>
      <c r="I5429" s="12">
        <v>-2.1837710549910643</v>
      </c>
      <c r="J5429" t="s">
        <v>25</v>
      </c>
      <c r="K5429" s="14">
        <v>111316.074739</v>
      </c>
      <c r="L5429" s="14">
        <v>897076.46965400036</v>
      </c>
      <c r="M5429" s="13">
        <v>0.12408760959022175</v>
      </c>
      <c r="N5429" s="12">
        <v>-0.27097893010615787</v>
      </c>
      <c r="O5429" s="2">
        <f>DATE(LEFT(ALT[[#This Row],[DATEMTH]],4),RIGHT(ALT[[#This Row],[DATEMTH]],2),1)</f>
        <v>44228</v>
      </c>
      <c r="P5429" t="str">
        <f>IF(AND(ALT[[#This Row],[DATE]]&gt;=DATE(2023,6,1),ALT[[#This Row],[DATE]]&lt;=DATE(2024,5,31)),"Y","N")</f>
        <v>N</v>
      </c>
      <c r="Q5429" t="str">
        <f>LEFT(ALT[[#This Row],[DATEMTH]],4)</f>
        <v>2021</v>
      </c>
    </row>
    <row r="5430" spans="1:17" x14ac:dyDescent="0.25">
      <c r="A5430" t="s">
        <v>63</v>
      </c>
      <c r="B5430" t="s">
        <v>111</v>
      </c>
      <c r="C5430" t="s">
        <v>18</v>
      </c>
      <c r="D5430" t="s">
        <v>22</v>
      </c>
      <c r="E5430" s="14">
        <v>1168453.3394219994</v>
      </c>
      <c r="F5430" s="14">
        <v>5867465.7701390022</v>
      </c>
      <c r="G5430" s="13">
        <v>0.19914105768942872</v>
      </c>
      <c r="H5430" s="12">
        <v>-14283288.380000001</v>
      </c>
      <c r="I5430" s="12">
        <v>-2.844389155276327</v>
      </c>
      <c r="J5430" t="s">
        <v>26</v>
      </c>
      <c r="K5430" s="14">
        <v>239127.40203999999</v>
      </c>
      <c r="L5430" s="14">
        <v>1168453.3394220003</v>
      </c>
      <c r="M5430" s="13">
        <v>0.20465293219007727</v>
      </c>
      <c r="N5430" s="12">
        <v>-0.58211258091695728</v>
      </c>
      <c r="O5430" s="2">
        <f>DATE(LEFT(ALT[[#This Row],[DATEMTH]],4),RIGHT(ALT[[#This Row],[DATEMTH]],2),1)</f>
        <v>44228</v>
      </c>
      <c r="P5430" t="str">
        <f>IF(AND(ALT[[#This Row],[DATE]]&gt;=DATE(2023,6,1),ALT[[#This Row],[DATE]]&lt;=DATE(2024,5,31)),"Y","N")</f>
        <v>N</v>
      </c>
      <c r="Q5430" t="str">
        <f>LEFT(ALT[[#This Row],[DATEMTH]],4)</f>
        <v>2021</v>
      </c>
    </row>
    <row r="5431" spans="1:17" x14ac:dyDescent="0.25">
      <c r="A5431" t="s">
        <v>63</v>
      </c>
      <c r="B5431" t="s">
        <v>111</v>
      </c>
      <c r="C5431" t="s">
        <v>18</v>
      </c>
      <c r="D5431" t="s">
        <v>22</v>
      </c>
      <c r="E5431" s="14">
        <v>1168453.3394219994</v>
      </c>
      <c r="F5431" s="14">
        <v>5867465.7701390022</v>
      </c>
      <c r="G5431" s="13">
        <v>0.19914105768942872</v>
      </c>
      <c r="H5431" s="12">
        <v>-14283288.380000001</v>
      </c>
      <c r="I5431" s="12">
        <v>-2.844389155276327</v>
      </c>
      <c r="J5431" t="s">
        <v>24</v>
      </c>
      <c r="K5431" s="14">
        <v>350408.86325200007</v>
      </c>
      <c r="L5431" s="14">
        <v>1168453.3394220003</v>
      </c>
      <c r="M5431" s="13">
        <v>0.29989119071313286</v>
      </c>
      <c r="N5431" s="12">
        <v>-0.85300725062733984</v>
      </c>
      <c r="O5431" s="2">
        <f>DATE(LEFT(ALT[[#This Row],[DATEMTH]],4),RIGHT(ALT[[#This Row],[DATEMTH]],2),1)</f>
        <v>44228</v>
      </c>
      <c r="P5431" t="str">
        <f>IF(AND(ALT[[#This Row],[DATE]]&gt;=DATE(2023,6,1),ALT[[#This Row],[DATE]]&lt;=DATE(2024,5,31)),"Y","N")</f>
        <v>N</v>
      </c>
      <c r="Q5431" t="str">
        <f>LEFT(ALT[[#This Row],[DATEMTH]],4)</f>
        <v>2021</v>
      </c>
    </row>
    <row r="5432" spans="1:17" x14ac:dyDescent="0.25">
      <c r="A5432" t="s">
        <v>63</v>
      </c>
      <c r="B5432" t="s">
        <v>111</v>
      </c>
      <c r="C5432" t="s">
        <v>18</v>
      </c>
      <c r="D5432" t="s">
        <v>22</v>
      </c>
      <c r="E5432" s="14">
        <v>1168453.3394219994</v>
      </c>
      <c r="F5432" s="14">
        <v>5867465.7701390022</v>
      </c>
      <c r="G5432" s="13">
        <v>0.19914105768942872</v>
      </c>
      <c r="H5432" s="12">
        <v>-14283288.380000001</v>
      </c>
      <c r="I5432" s="12">
        <v>-2.844389155276327</v>
      </c>
      <c r="J5432" t="s">
        <v>16</v>
      </c>
      <c r="K5432" s="14">
        <v>478180.2882990003</v>
      </c>
      <c r="L5432" s="14">
        <v>1168453.3394220003</v>
      </c>
      <c r="M5432" s="13">
        <v>0.40924209137486151</v>
      </c>
      <c r="N5432" s="12">
        <v>-1.1640437665892598</v>
      </c>
      <c r="O5432" s="2">
        <f>DATE(LEFT(ALT[[#This Row],[DATEMTH]],4),RIGHT(ALT[[#This Row],[DATEMTH]],2),1)</f>
        <v>44228</v>
      </c>
      <c r="P5432" t="str">
        <f>IF(AND(ALT[[#This Row],[DATE]]&gt;=DATE(2023,6,1),ALT[[#This Row],[DATE]]&lt;=DATE(2024,5,31)),"Y","N")</f>
        <v>N</v>
      </c>
      <c r="Q5432" t="str">
        <f>LEFT(ALT[[#This Row],[DATEMTH]],4)</f>
        <v>2021</v>
      </c>
    </row>
    <row r="5433" spans="1:17" x14ac:dyDescent="0.25">
      <c r="A5433" t="s">
        <v>63</v>
      </c>
      <c r="B5433" t="s">
        <v>111</v>
      </c>
      <c r="C5433" t="s">
        <v>18</v>
      </c>
      <c r="D5433" t="s">
        <v>22</v>
      </c>
      <c r="E5433" s="14">
        <v>1168453.3394219994</v>
      </c>
      <c r="F5433" s="14">
        <v>5867465.7701390022</v>
      </c>
      <c r="G5433" s="13">
        <v>0.19914105768942872</v>
      </c>
      <c r="H5433" s="12">
        <v>-14283288.380000001</v>
      </c>
      <c r="I5433" s="12">
        <v>-2.844389155276327</v>
      </c>
      <c r="J5433" t="s">
        <v>25</v>
      </c>
      <c r="K5433" s="14">
        <v>100736.785831</v>
      </c>
      <c r="L5433" s="14">
        <v>1168453.3394220003</v>
      </c>
      <c r="M5433" s="13">
        <v>8.6213785721928393E-2</v>
      </c>
      <c r="N5433" s="12">
        <v>-0.24522555714277017</v>
      </c>
      <c r="O5433" s="2">
        <f>DATE(LEFT(ALT[[#This Row],[DATEMTH]],4),RIGHT(ALT[[#This Row],[DATEMTH]],2),1)</f>
        <v>44228</v>
      </c>
      <c r="P5433" t="str">
        <f>IF(AND(ALT[[#This Row],[DATE]]&gt;=DATE(2023,6,1),ALT[[#This Row],[DATE]]&lt;=DATE(2024,5,31)),"Y","N")</f>
        <v>N</v>
      </c>
      <c r="Q5433" t="str">
        <f>LEFT(ALT[[#This Row],[DATEMTH]],4)</f>
        <v>2021</v>
      </c>
    </row>
    <row r="5434" spans="1:17" x14ac:dyDescent="0.25">
      <c r="A5434" t="s">
        <v>63</v>
      </c>
      <c r="B5434" t="s">
        <v>111</v>
      </c>
      <c r="C5434" t="s">
        <v>19</v>
      </c>
      <c r="D5434" t="s">
        <v>22</v>
      </c>
      <c r="E5434" s="14">
        <v>1803598.1014139999</v>
      </c>
      <c r="F5434" s="14">
        <v>5867465.7701390022</v>
      </c>
      <c r="G5434" s="13">
        <v>0.30738962476661746</v>
      </c>
      <c r="H5434" s="12">
        <v>-14283288.380000001</v>
      </c>
      <c r="I5434" s="12">
        <v>-4.3905346555615878</v>
      </c>
      <c r="J5434" t="s">
        <v>24</v>
      </c>
      <c r="K5434" s="14">
        <v>585380.66462899977</v>
      </c>
      <c r="L5434" s="14">
        <v>1803598.1014139997</v>
      </c>
      <c r="M5434" s="13">
        <v>0.3245626972938529</v>
      </c>
      <c r="N5434" s="12">
        <v>-1.4250037703712064</v>
      </c>
      <c r="O5434" s="2">
        <f>DATE(LEFT(ALT[[#This Row],[DATEMTH]],4),RIGHT(ALT[[#This Row],[DATEMTH]],2),1)</f>
        <v>44228</v>
      </c>
      <c r="P5434" t="str">
        <f>IF(AND(ALT[[#This Row],[DATE]]&gt;=DATE(2023,6,1),ALT[[#This Row],[DATE]]&lt;=DATE(2024,5,31)),"Y","N")</f>
        <v>N</v>
      </c>
      <c r="Q5434" t="str">
        <f>LEFT(ALT[[#This Row],[DATEMTH]],4)</f>
        <v>2021</v>
      </c>
    </row>
    <row r="5435" spans="1:17" x14ac:dyDescent="0.25">
      <c r="A5435" t="s">
        <v>63</v>
      </c>
      <c r="B5435" t="s">
        <v>111</v>
      </c>
      <c r="C5435" t="s">
        <v>19</v>
      </c>
      <c r="D5435" t="s">
        <v>22</v>
      </c>
      <c r="E5435" s="14">
        <v>1803598.1014139999</v>
      </c>
      <c r="F5435" s="14">
        <v>5867465.7701390022</v>
      </c>
      <c r="G5435" s="13">
        <v>0.30738962476661746</v>
      </c>
      <c r="H5435" s="12">
        <v>-14283288.380000001</v>
      </c>
      <c r="I5435" s="12">
        <v>-4.3905346555615878</v>
      </c>
      <c r="J5435" t="s">
        <v>25</v>
      </c>
      <c r="K5435" s="14">
        <v>1171000.900163</v>
      </c>
      <c r="L5435" s="14">
        <v>1803598.1014139997</v>
      </c>
      <c r="M5435" s="13">
        <v>0.64925822401617583</v>
      </c>
      <c r="N5435" s="12">
        <v>-2.8505907329513889</v>
      </c>
      <c r="O5435" s="2">
        <f>DATE(LEFT(ALT[[#This Row],[DATEMTH]],4),RIGHT(ALT[[#This Row],[DATEMTH]],2),1)</f>
        <v>44228</v>
      </c>
      <c r="P5435" t="str">
        <f>IF(AND(ALT[[#This Row],[DATE]]&gt;=DATE(2023,6,1),ALT[[#This Row],[DATE]]&lt;=DATE(2024,5,31)),"Y","N")</f>
        <v>N</v>
      </c>
      <c r="Q5435" t="str">
        <f>LEFT(ALT[[#This Row],[DATEMTH]],4)</f>
        <v>2021</v>
      </c>
    </row>
    <row r="5436" spans="1:17" x14ac:dyDescent="0.25">
      <c r="A5436" t="s">
        <v>63</v>
      </c>
      <c r="B5436" t="s">
        <v>111</v>
      </c>
      <c r="C5436" t="s">
        <v>19</v>
      </c>
      <c r="D5436" t="s">
        <v>22</v>
      </c>
      <c r="E5436" s="14">
        <v>1803598.1014139999</v>
      </c>
      <c r="F5436" s="14">
        <v>5867465.7701390022</v>
      </c>
      <c r="G5436" s="13">
        <v>0.30738962476661746</v>
      </c>
      <c r="H5436" s="12">
        <v>-14283288.380000001</v>
      </c>
      <c r="I5436" s="12">
        <v>-4.3905346555615878</v>
      </c>
      <c r="J5436" t="s">
        <v>16</v>
      </c>
      <c r="K5436" s="14">
        <v>216.41590399999987</v>
      </c>
      <c r="L5436" s="14">
        <v>1803598.1014139997</v>
      </c>
      <c r="M5436" s="13">
        <v>1.1999120193702374E-4</v>
      </c>
      <c r="N5436" s="12">
        <v>-5.2682553046699148E-4</v>
      </c>
      <c r="O5436" s="2">
        <f>DATE(LEFT(ALT[[#This Row],[DATEMTH]],4),RIGHT(ALT[[#This Row],[DATEMTH]],2),1)</f>
        <v>44228</v>
      </c>
      <c r="P5436" t="str">
        <f>IF(AND(ALT[[#This Row],[DATE]]&gt;=DATE(2023,6,1),ALT[[#This Row],[DATE]]&lt;=DATE(2024,5,31)),"Y","N")</f>
        <v>N</v>
      </c>
      <c r="Q5436" t="str">
        <f>LEFT(ALT[[#This Row],[DATEMTH]],4)</f>
        <v>2021</v>
      </c>
    </row>
    <row r="5437" spans="1:17" x14ac:dyDescent="0.25">
      <c r="A5437" t="s">
        <v>63</v>
      </c>
      <c r="B5437" t="s">
        <v>111</v>
      </c>
      <c r="C5437" t="s">
        <v>19</v>
      </c>
      <c r="D5437" t="s">
        <v>22</v>
      </c>
      <c r="E5437" s="14">
        <v>1803598.1014139999</v>
      </c>
      <c r="F5437" s="14">
        <v>5867465.7701390022</v>
      </c>
      <c r="G5437" s="13">
        <v>0.30738962476661746</v>
      </c>
      <c r="H5437" s="12">
        <v>-14283288.380000001</v>
      </c>
      <c r="I5437" s="12">
        <v>-4.3905346555615878</v>
      </c>
      <c r="J5437" t="s">
        <v>26</v>
      </c>
      <c r="K5437" s="14">
        <v>47000.120717999984</v>
      </c>
      <c r="L5437" s="14">
        <v>1803598.1014139997</v>
      </c>
      <c r="M5437" s="13">
        <v>2.6059087488034302E-2</v>
      </c>
      <c r="N5437" s="12">
        <v>-0.11441332670852597</v>
      </c>
      <c r="O5437" s="2">
        <f>DATE(LEFT(ALT[[#This Row],[DATEMTH]],4),RIGHT(ALT[[#This Row],[DATEMTH]],2),1)</f>
        <v>44228</v>
      </c>
      <c r="P5437" t="str">
        <f>IF(AND(ALT[[#This Row],[DATE]]&gt;=DATE(2023,6,1),ALT[[#This Row],[DATE]]&lt;=DATE(2024,5,31)),"Y","N")</f>
        <v>N</v>
      </c>
      <c r="Q5437" t="str">
        <f>LEFT(ALT[[#This Row],[DATEMTH]],4)</f>
        <v>2021</v>
      </c>
    </row>
    <row r="5438" spans="1:17" x14ac:dyDescent="0.25">
      <c r="A5438" t="s">
        <v>63</v>
      </c>
      <c r="B5438" t="s">
        <v>111</v>
      </c>
      <c r="C5438" t="s">
        <v>20</v>
      </c>
      <c r="D5438" t="s">
        <v>22</v>
      </c>
      <c r="E5438" s="14">
        <v>1998337.8596490012</v>
      </c>
      <c r="F5438" s="14">
        <v>5867465.7701390022</v>
      </c>
      <c r="G5438" s="13">
        <v>0.3405793809346177</v>
      </c>
      <c r="H5438" s="12">
        <v>-14283288.380000001</v>
      </c>
      <c r="I5438" s="12">
        <v>-4.8645935141710188</v>
      </c>
      <c r="J5438" t="s">
        <v>25</v>
      </c>
      <c r="K5438" s="14">
        <v>290845.20966800011</v>
      </c>
      <c r="L5438" s="14">
        <v>1998337.8596490002</v>
      </c>
      <c r="M5438" s="13">
        <v>0.14554356174740435</v>
      </c>
      <c r="N5438" s="12">
        <v>-0.70801026650577237</v>
      </c>
      <c r="O5438" s="2">
        <f>DATE(LEFT(ALT[[#This Row],[DATEMTH]],4),RIGHT(ALT[[#This Row],[DATEMTH]],2),1)</f>
        <v>44228</v>
      </c>
      <c r="P5438" t="str">
        <f>IF(AND(ALT[[#This Row],[DATE]]&gt;=DATE(2023,6,1),ALT[[#This Row],[DATE]]&lt;=DATE(2024,5,31)),"Y","N")</f>
        <v>N</v>
      </c>
      <c r="Q5438" t="str">
        <f>LEFT(ALT[[#This Row],[DATEMTH]],4)</f>
        <v>2021</v>
      </c>
    </row>
    <row r="5439" spans="1:17" x14ac:dyDescent="0.25">
      <c r="A5439" t="s">
        <v>63</v>
      </c>
      <c r="B5439" t="s">
        <v>111</v>
      </c>
      <c r="C5439" t="s">
        <v>20</v>
      </c>
      <c r="D5439" t="s">
        <v>22</v>
      </c>
      <c r="E5439" s="14">
        <v>1998337.8596490012</v>
      </c>
      <c r="F5439" s="14">
        <v>5867465.7701390022</v>
      </c>
      <c r="G5439" s="13">
        <v>0.3405793809346177</v>
      </c>
      <c r="H5439" s="12">
        <v>-14283288.380000001</v>
      </c>
      <c r="I5439" s="12">
        <v>-4.8645935141710188</v>
      </c>
      <c r="J5439" t="s">
        <v>24</v>
      </c>
      <c r="K5439" s="14">
        <v>1053653.169067</v>
      </c>
      <c r="L5439" s="14">
        <v>1998337.8596490002</v>
      </c>
      <c r="M5439" s="13">
        <v>0.52726477856555742</v>
      </c>
      <c r="N5439" s="12">
        <v>-2.5649288220608293</v>
      </c>
      <c r="O5439" s="2">
        <f>DATE(LEFT(ALT[[#This Row],[DATEMTH]],4),RIGHT(ALT[[#This Row],[DATEMTH]],2),1)</f>
        <v>44228</v>
      </c>
      <c r="P5439" t="str">
        <f>IF(AND(ALT[[#This Row],[DATE]]&gt;=DATE(2023,6,1),ALT[[#This Row],[DATE]]&lt;=DATE(2024,5,31)),"Y","N")</f>
        <v>N</v>
      </c>
      <c r="Q5439" t="str">
        <f>LEFT(ALT[[#This Row],[DATEMTH]],4)</f>
        <v>2021</v>
      </c>
    </row>
    <row r="5440" spans="1:17" x14ac:dyDescent="0.25">
      <c r="A5440" t="s">
        <v>63</v>
      </c>
      <c r="B5440" t="s">
        <v>111</v>
      </c>
      <c r="C5440" t="s">
        <v>20</v>
      </c>
      <c r="D5440" t="s">
        <v>22</v>
      </c>
      <c r="E5440" s="14">
        <v>1998337.8596490012</v>
      </c>
      <c r="F5440" s="14">
        <v>5867465.7701390022</v>
      </c>
      <c r="G5440" s="13">
        <v>0.3405793809346177</v>
      </c>
      <c r="H5440" s="12">
        <v>-14283288.380000001</v>
      </c>
      <c r="I5440" s="12">
        <v>-4.8645935141710188</v>
      </c>
      <c r="J5440" t="s">
        <v>16</v>
      </c>
      <c r="K5440" s="14">
        <v>509011.43362399994</v>
      </c>
      <c r="L5440" s="14">
        <v>1998337.8596490002</v>
      </c>
      <c r="M5440" s="13">
        <v>0.25471740485035183</v>
      </c>
      <c r="N5440" s="12">
        <v>-1.2390966355814952</v>
      </c>
      <c r="O5440" s="2">
        <f>DATE(LEFT(ALT[[#This Row],[DATEMTH]],4),RIGHT(ALT[[#This Row],[DATEMTH]],2),1)</f>
        <v>44228</v>
      </c>
      <c r="P5440" t="str">
        <f>IF(AND(ALT[[#This Row],[DATE]]&gt;=DATE(2023,6,1),ALT[[#This Row],[DATE]]&lt;=DATE(2024,5,31)),"Y","N")</f>
        <v>N</v>
      </c>
      <c r="Q5440" t="str">
        <f>LEFT(ALT[[#This Row],[DATEMTH]],4)</f>
        <v>2021</v>
      </c>
    </row>
    <row r="5441" spans="1:17" x14ac:dyDescent="0.25">
      <c r="A5441" t="s">
        <v>63</v>
      </c>
      <c r="B5441" t="s">
        <v>111</v>
      </c>
      <c r="C5441" t="s">
        <v>20</v>
      </c>
      <c r="D5441" t="s">
        <v>22</v>
      </c>
      <c r="E5441" s="14">
        <v>1998337.8596490012</v>
      </c>
      <c r="F5441" s="14">
        <v>5867465.7701390022</v>
      </c>
      <c r="G5441" s="13">
        <v>0.3405793809346177</v>
      </c>
      <c r="H5441" s="12">
        <v>-14283288.380000001</v>
      </c>
      <c r="I5441" s="12">
        <v>-4.8645935141710188</v>
      </c>
      <c r="J5441" t="s">
        <v>26</v>
      </c>
      <c r="K5441" s="14">
        <v>144828.04728999996</v>
      </c>
      <c r="L5441" s="14">
        <v>1998337.8596490002</v>
      </c>
      <c r="M5441" s="13">
        <v>7.2474254836686333E-2</v>
      </c>
      <c r="N5441" s="12">
        <v>-0.35255779002292192</v>
      </c>
      <c r="O5441" s="2">
        <f>DATE(LEFT(ALT[[#This Row],[DATEMTH]],4),RIGHT(ALT[[#This Row],[DATEMTH]],2),1)</f>
        <v>44228</v>
      </c>
      <c r="P5441" t="str">
        <f>IF(AND(ALT[[#This Row],[DATE]]&gt;=DATE(2023,6,1),ALT[[#This Row],[DATE]]&lt;=DATE(2024,5,31)),"Y","N")</f>
        <v>N</v>
      </c>
      <c r="Q5441" t="str">
        <f>LEFT(ALT[[#This Row],[DATEMTH]],4)</f>
        <v>2021</v>
      </c>
    </row>
    <row r="5442" spans="1:17" x14ac:dyDescent="0.25">
      <c r="A5442" t="s">
        <v>63</v>
      </c>
      <c r="B5442" t="s">
        <v>111</v>
      </c>
      <c r="C5442" t="s">
        <v>15</v>
      </c>
      <c r="D5442" t="s">
        <v>17</v>
      </c>
      <c r="E5442" s="14">
        <v>897076.46965400036</v>
      </c>
      <c r="F5442" s="14">
        <v>5867465.7701390022</v>
      </c>
      <c r="G5442" s="13">
        <v>0.15288993660933589</v>
      </c>
      <c r="H5442" s="12">
        <v>-42032440.839999996</v>
      </c>
      <c r="I5442" s="12">
        <v>-6.4263372155632599</v>
      </c>
      <c r="J5442" t="s">
        <v>26</v>
      </c>
      <c r="K5442" s="14">
        <v>96889.402889000019</v>
      </c>
      <c r="L5442" s="14">
        <v>897076.46965400036</v>
      </c>
      <c r="M5442" s="13">
        <v>0.10800573436774009</v>
      </c>
      <c r="N5442" s="12">
        <v>-0.69408127026164801</v>
      </c>
      <c r="O5442" s="2">
        <f>DATE(LEFT(ALT[[#This Row],[DATEMTH]],4),RIGHT(ALT[[#This Row],[DATEMTH]],2),1)</f>
        <v>44228</v>
      </c>
      <c r="P5442" t="str">
        <f>IF(AND(ALT[[#This Row],[DATE]]&gt;=DATE(2023,6,1),ALT[[#This Row],[DATE]]&lt;=DATE(2024,5,31)),"Y","N")</f>
        <v>N</v>
      </c>
      <c r="Q5442" t="str">
        <f>LEFT(ALT[[#This Row],[DATEMTH]],4)</f>
        <v>2021</v>
      </c>
    </row>
    <row r="5443" spans="1:17" x14ac:dyDescent="0.25">
      <c r="A5443" t="s">
        <v>63</v>
      </c>
      <c r="B5443" t="s">
        <v>111</v>
      </c>
      <c r="C5443" t="s">
        <v>15</v>
      </c>
      <c r="D5443" t="s">
        <v>17</v>
      </c>
      <c r="E5443" s="14">
        <v>897076.46965400036</v>
      </c>
      <c r="F5443" s="14">
        <v>5867465.7701390022</v>
      </c>
      <c r="G5443" s="13">
        <v>0.15288993660933589</v>
      </c>
      <c r="H5443" s="12">
        <v>-42032440.839999996</v>
      </c>
      <c r="I5443" s="12">
        <v>-6.4263372155632599</v>
      </c>
      <c r="J5443" t="s">
        <v>24</v>
      </c>
      <c r="K5443" s="14">
        <v>418460.63866700034</v>
      </c>
      <c r="L5443" s="14">
        <v>897076.46965400036</v>
      </c>
      <c r="M5443" s="13">
        <v>0.46647153595322738</v>
      </c>
      <c r="N5443" s="12">
        <v>-2.9977033914971805</v>
      </c>
      <c r="O5443" s="2">
        <f>DATE(LEFT(ALT[[#This Row],[DATEMTH]],4),RIGHT(ALT[[#This Row],[DATEMTH]],2),1)</f>
        <v>44228</v>
      </c>
      <c r="P5443" t="str">
        <f>IF(AND(ALT[[#This Row],[DATE]]&gt;=DATE(2023,6,1),ALT[[#This Row],[DATE]]&lt;=DATE(2024,5,31)),"Y","N")</f>
        <v>N</v>
      </c>
      <c r="Q5443" t="str">
        <f>LEFT(ALT[[#This Row],[DATEMTH]],4)</f>
        <v>2021</v>
      </c>
    </row>
    <row r="5444" spans="1:17" x14ac:dyDescent="0.25">
      <c r="A5444" t="s">
        <v>63</v>
      </c>
      <c r="B5444" t="s">
        <v>111</v>
      </c>
      <c r="C5444" t="s">
        <v>15</v>
      </c>
      <c r="D5444" t="s">
        <v>17</v>
      </c>
      <c r="E5444" s="14">
        <v>897076.46965400036</v>
      </c>
      <c r="F5444" s="14">
        <v>5867465.7701390022</v>
      </c>
      <c r="G5444" s="13">
        <v>0.15288993660933589</v>
      </c>
      <c r="H5444" s="12">
        <v>-42032440.839999996</v>
      </c>
      <c r="I5444" s="12">
        <v>-6.4263372155632599</v>
      </c>
      <c r="J5444" t="s">
        <v>16</v>
      </c>
      <c r="K5444" s="14">
        <v>270410.353359</v>
      </c>
      <c r="L5444" s="14">
        <v>897076.46965400036</v>
      </c>
      <c r="M5444" s="13">
        <v>0.30143512008881074</v>
      </c>
      <c r="N5444" s="12">
        <v>-1.9371237303045048</v>
      </c>
      <c r="O5444" s="2">
        <f>DATE(LEFT(ALT[[#This Row],[DATEMTH]],4),RIGHT(ALT[[#This Row],[DATEMTH]],2),1)</f>
        <v>44228</v>
      </c>
      <c r="P5444" t="str">
        <f>IF(AND(ALT[[#This Row],[DATE]]&gt;=DATE(2023,6,1),ALT[[#This Row],[DATE]]&lt;=DATE(2024,5,31)),"Y","N")</f>
        <v>N</v>
      </c>
      <c r="Q5444" t="str">
        <f>LEFT(ALT[[#This Row],[DATEMTH]],4)</f>
        <v>2021</v>
      </c>
    </row>
    <row r="5445" spans="1:17" x14ac:dyDescent="0.25">
      <c r="A5445" t="s">
        <v>63</v>
      </c>
      <c r="B5445" t="s">
        <v>111</v>
      </c>
      <c r="C5445" t="s">
        <v>15</v>
      </c>
      <c r="D5445" t="s">
        <v>17</v>
      </c>
      <c r="E5445" s="14">
        <v>897076.46965400036</v>
      </c>
      <c r="F5445" s="14">
        <v>5867465.7701390022</v>
      </c>
      <c r="G5445" s="13">
        <v>0.15288993660933589</v>
      </c>
      <c r="H5445" s="12">
        <v>-42032440.839999996</v>
      </c>
      <c r="I5445" s="12">
        <v>-6.4263372155632599</v>
      </c>
      <c r="J5445" t="s">
        <v>25</v>
      </c>
      <c r="K5445" s="14">
        <v>111316.074739</v>
      </c>
      <c r="L5445" s="14">
        <v>897076.46965400036</v>
      </c>
      <c r="M5445" s="13">
        <v>0.12408760959022175</v>
      </c>
      <c r="N5445" s="12">
        <v>-0.7974288234999265</v>
      </c>
      <c r="O5445" s="2">
        <f>DATE(LEFT(ALT[[#This Row],[DATEMTH]],4),RIGHT(ALT[[#This Row],[DATEMTH]],2),1)</f>
        <v>44228</v>
      </c>
      <c r="P5445" t="str">
        <f>IF(AND(ALT[[#This Row],[DATE]]&gt;=DATE(2023,6,1),ALT[[#This Row],[DATE]]&lt;=DATE(2024,5,31)),"Y","N")</f>
        <v>N</v>
      </c>
      <c r="Q5445" t="str">
        <f>LEFT(ALT[[#This Row],[DATEMTH]],4)</f>
        <v>2021</v>
      </c>
    </row>
    <row r="5446" spans="1:17" x14ac:dyDescent="0.25">
      <c r="A5446" t="s">
        <v>63</v>
      </c>
      <c r="B5446" t="s">
        <v>111</v>
      </c>
      <c r="C5446" t="s">
        <v>18</v>
      </c>
      <c r="D5446" t="s">
        <v>17</v>
      </c>
      <c r="E5446" s="14">
        <v>1168453.3394219994</v>
      </c>
      <c r="F5446" s="14">
        <v>5867465.7701390022</v>
      </c>
      <c r="G5446" s="13">
        <v>0.19914105768942872</v>
      </c>
      <c r="H5446" s="12">
        <v>-42032440.839999996</v>
      </c>
      <c r="I5446" s="12">
        <v>-8.3703847261459394</v>
      </c>
      <c r="J5446" t="s">
        <v>24</v>
      </c>
      <c r="K5446" s="14">
        <v>350408.86325200007</v>
      </c>
      <c r="L5446" s="14">
        <v>1168453.3394220003</v>
      </c>
      <c r="M5446" s="13">
        <v>0.29989119071313286</v>
      </c>
      <c r="N5446" s="12">
        <v>-2.5102046422509261</v>
      </c>
      <c r="O5446" s="2">
        <f>DATE(LEFT(ALT[[#This Row],[DATEMTH]],4),RIGHT(ALT[[#This Row],[DATEMTH]],2),1)</f>
        <v>44228</v>
      </c>
      <c r="P5446" t="str">
        <f>IF(AND(ALT[[#This Row],[DATE]]&gt;=DATE(2023,6,1),ALT[[#This Row],[DATE]]&lt;=DATE(2024,5,31)),"Y","N")</f>
        <v>N</v>
      </c>
      <c r="Q5446" t="str">
        <f>LEFT(ALT[[#This Row],[DATEMTH]],4)</f>
        <v>2021</v>
      </c>
    </row>
    <row r="5447" spans="1:17" x14ac:dyDescent="0.25">
      <c r="A5447" t="s">
        <v>63</v>
      </c>
      <c r="B5447" t="s">
        <v>111</v>
      </c>
      <c r="C5447" t="s">
        <v>18</v>
      </c>
      <c r="D5447" t="s">
        <v>17</v>
      </c>
      <c r="E5447" s="14">
        <v>1168453.3394219994</v>
      </c>
      <c r="F5447" s="14">
        <v>5867465.7701390022</v>
      </c>
      <c r="G5447" s="13">
        <v>0.19914105768942872</v>
      </c>
      <c r="H5447" s="12">
        <v>-42032440.839999996</v>
      </c>
      <c r="I5447" s="12">
        <v>-8.3703847261459394</v>
      </c>
      <c r="J5447" t="s">
        <v>26</v>
      </c>
      <c r="K5447" s="14">
        <v>239127.40203999999</v>
      </c>
      <c r="L5447" s="14">
        <v>1168453.3394220003</v>
      </c>
      <c r="M5447" s="13">
        <v>0.20465293219007727</v>
      </c>
      <c r="N5447" s="12">
        <v>-1.7130237777648034</v>
      </c>
      <c r="O5447" s="2">
        <f>DATE(LEFT(ALT[[#This Row],[DATEMTH]],4),RIGHT(ALT[[#This Row],[DATEMTH]],2),1)</f>
        <v>44228</v>
      </c>
      <c r="P5447" t="str">
        <f>IF(AND(ALT[[#This Row],[DATE]]&gt;=DATE(2023,6,1),ALT[[#This Row],[DATE]]&lt;=DATE(2024,5,31)),"Y","N")</f>
        <v>N</v>
      </c>
      <c r="Q5447" t="str">
        <f>LEFT(ALT[[#This Row],[DATEMTH]],4)</f>
        <v>2021</v>
      </c>
    </row>
    <row r="5448" spans="1:17" x14ac:dyDescent="0.25">
      <c r="A5448" t="s">
        <v>63</v>
      </c>
      <c r="B5448" t="s">
        <v>111</v>
      </c>
      <c r="C5448" t="s">
        <v>18</v>
      </c>
      <c r="D5448" t="s">
        <v>17</v>
      </c>
      <c r="E5448" s="14">
        <v>1168453.3394219994</v>
      </c>
      <c r="F5448" s="14">
        <v>5867465.7701390022</v>
      </c>
      <c r="G5448" s="13">
        <v>0.19914105768942872</v>
      </c>
      <c r="H5448" s="12">
        <v>-42032440.839999996</v>
      </c>
      <c r="I5448" s="12">
        <v>-8.3703847261459394</v>
      </c>
      <c r="J5448" t="s">
        <v>16</v>
      </c>
      <c r="K5448" s="14">
        <v>478180.2882990003</v>
      </c>
      <c r="L5448" s="14">
        <v>1168453.3394220003</v>
      </c>
      <c r="M5448" s="13">
        <v>0.40924209137486151</v>
      </c>
      <c r="N5448" s="12">
        <v>-3.4255137509401616</v>
      </c>
      <c r="O5448" s="2">
        <f>DATE(LEFT(ALT[[#This Row],[DATEMTH]],4),RIGHT(ALT[[#This Row],[DATEMTH]],2),1)</f>
        <v>44228</v>
      </c>
      <c r="P5448" t="str">
        <f>IF(AND(ALT[[#This Row],[DATE]]&gt;=DATE(2023,6,1),ALT[[#This Row],[DATE]]&lt;=DATE(2024,5,31)),"Y","N")</f>
        <v>N</v>
      </c>
      <c r="Q5448" t="str">
        <f>LEFT(ALT[[#This Row],[DATEMTH]],4)</f>
        <v>2021</v>
      </c>
    </row>
    <row r="5449" spans="1:17" x14ac:dyDescent="0.25">
      <c r="A5449" t="s">
        <v>63</v>
      </c>
      <c r="B5449" t="s">
        <v>111</v>
      </c>
      <c r="C5449" t="s">
        <v>18</v>
      </c>
      <c r="D5449" t="s">
        <v>17</v>
      </c>
      <c r="E5449" s="14">
        <v>1168453.3394219994</v>
      </c>
      <c r="F5449" s="14">
        <v>5867465.7701390022</v>
      </c>
      <c r="G5449" s="13">
        <v>0.19914105768942872</v>
      </c>
      <c r="H5449" s="12">
        <v>-42032440.839999996</v>
      </c>
      <c r="I5449" s="12">
        <v>-8.3703847261459394</v>
      </c>
      <c r="J5449" t="s">
        <v>25</v>
      </c>
      <c r="K5449" s="14">
        <v>100736.785831</v>
      </c>
      <c r="L5449" s="14">
        <v>1168453.3394220003</v>
      </c>
      <c r="M5449" s="13">
        <v>8.6213785721928393E-2</v>
      </c>
      <c r="N5449" s="12">
        <v>-0.72164255519004827</v>
      </c>
      <c r="O5449" s="2">
        <f>DATE(LEFT(ALT[[#This Row],[DATEMTH]],4),RIGHT(ALT[[#This Row],[DATEMTH]],2),1)</f>
        <v>44228</v>
      </c>
      <c r="P5449" t="str">
        <f>IF(AND(ALT[[#This Row],[DATE]]&gt;=DATE(2023,6,1),ALT[[#This Row],[DATE]]&lt;=DATE(2024,5,31)),"Y","N")</f>
        <v>N</v>
      </c>
      <c r="Q5449" t="str">
        <f>LEFT(ALT[[#This Row],[DATEMTH]],4)</f>
        <v>2021</v>
      </c>
    </row>
    <row r="5450" spans="1:17" x14ac:dyDescent="0.25">
      <c r="A5450" t="s">
        <v>63</v>
      </c>
      <c r="B5450" t="s">
        <v>111</v>
      </c>
      <c r="C5450" t="s">
        <v>19</v>
      </c>
      <c r="D5450" t="s">
        <v>17</v>
      </c>
      <c r="E5450" s="14">
        <v>1803598.1014139999</v>
      </c>
      <c r="F5450" s="14">
        <v>5867465.7701390022</v>
      </c>
      <c r="G5450" s="13">
        <v>0.30738962476661746</v>
      </c>
      <c r="H5450" s="12">
        <v>-42032440.839999996</v>
      </c>
      <c r="I5450" s="12">
        <v>-12.920336217832645</v>
      </c>
      <c r="J5450" t="s">
        <v>24</v>
      </c>
      <c r="K5450" s="14">
        <v>585380.66462899977</v>
      </c>
      <c r="L5450" s="14">
        <v>1803598.1014139997</v>
      </c>
      <c r="M5450" s="13">
        <v>0.3245626972938529</v>
      </c>
      <c r="N5450" s="12">
        <v>-4.1934591728032213</v>
      </c>
      <c r="O5450" s="2">
        <f>DATE(LEFT(ALT[[#This Row],[DATEMTH]],4),RIGHT(ALT[[#This Row],[DATEMTH]],2),1)</f>
        <v>44228</v>
      </c>
      <c r="P5450" t="str">
        <f>IF(AND(ALT[[#This Row],[DATE]]&gt;=DATE(2023,6,1),ALT[[#This Row],[DATE]]&lt;=DATE(2024,5,31)),"Y","N")</f>
        <v>N</v>
      </c>
      <c r="Q5450" t="str">
        <f>LEFT(ALT[[#This Row],[DATEMTH]],4)</f>
        <v>2021</v>
      </c>
    </row>
    <row r="5451" spans="1:17" x14ac:dyDescent="0.25">
      <c r="A5451" t="s">
        <v>63</v>
      </c>
      <c r="B5451" t="s">
        <v>111</v>
      </c>
      <c r="C5451" t="s">
        <v>19</v>
      </c>
      <c r="D5451" t="s">
        <v>17</v>
      </c>
      <c r="E5451" s="14">
        <v>1803598.1014139999</v>
      </c>
      <c r="F5451" s="14">
        <v>5867465.7701390022</v>
      </c>
      <c r="G5451" s="13">
        <v>0.30738962476661746</v>
      </c>
      <c r="H5451" s="12">
        <v>-42032440.839999996</v>
      </c>
      <c r="I5451" s="12">
        <v>-12.920336217832645</v>
      </c>
      <c r="J5451" t="s">
        <v>25</v>
      </c>
      <c r="K5451" s="14">
        <v>1171000.900163</v>
      </c>
      <c r="L5451" s="14">
        <v>1803598.1014139997</v>
      </c>
      <c r="M5451" s="13">
        <v>0.64925822401617583</v>
      </c>
      <c r="N5451" s="12">
        <v>-8.3886345464818977</v>
      </c>
      <c r="O5451" s="2">
        <f>DATE(LEFT(ALT[[#This Row],[DATEMTH]],4),RIGHT(ALT[[#This Row],[DATEMTH]],2),1)</f>
        <v>44228</v>
      </c>
      <c r="P5451" t="str">
        <f>IF(AND(ALT[[#This Row],[DATE]]&gt;=DATE(2023,6,1),ALT[[#This Row],[DATE]]&lt;=DATE(2024,5,31)),"Y","N")</f>
        <v>N</v>
      </c>
      <c r="Q5451" t="str">
        <f>LEFT(ALT[[#This Row],[DATEMTH]],4)</f>
        <v>2021</v>
      </c>
    </row>
    <row r="5452" spans="1:17" x14ac:dyDescent="0.25">
      <c r="A5452" t="s">
        <v>63</v>
      </c>
      <c r="B5452" t="s">
        <v>111</v>
      </c>
      <c r="C5452" t="s">
        <v>19</v>
      </c>
      <c r="D5452" t="s">
        <v>17</v>
      </c>
      <c r="E5452" s="14">
        <v>1803598.1014139999</v>
      </c>
      <c r="F5452" s="14">
        <v>5867465.7701390022</v>
      </c>
      <c r="G5452" s="13">
        <v>0.30738962476661746</v>
      </c>
      <c r="H5452" s="12">
        <v>-42032440.839999996</v>
      </c>
      <c r="I5452" s="12">
        <v>-12.920336217832645</v>
      </c>
      <c r="J5452" t="s">
        <v>16</v>
      </c>
      <c r="K5452" s="14">
        <v>216.41590399999987</v>
      </c>
      <c r="L5452" s="14">
        <v>1803598.1014139997</v>
      </c>
      <c r="M5452" s="13">
        <v>1.1999120193702374E-4</v>
      </c>
      <c r="N5452" s="12">
        <v>-1.5503266722081985E-3</v>
      </c>
      <c r="O5452" s="2">
        <f>DATE(LEFT(ALT[[#This Row],[DATEMTH]],4),RIGHT(ALT[[#This Row],[DATEMTH]],2),1)</f>
        <v>44228</v>
      </c>
      <c r="P5452" t="str">
        <f>IF(AND(ALT[[#This Row],[DATE]]&gt;=DATE(2023,6,1),ALT[[#This Row],[DATE]]&lt;=DATE(2024,5,31)),"Y","N")</f>
        <v>N</v>
      </c>
      <c r="Q5452" t="str">
        <f>LEFT(ALT[[#This Row],[DATEMTH]],4)</f>
        <v>2021</v>
      </c>
    </row>
    <row r="5453" spans="1:17" x14ac:dyDescent="0.25">
      <c r="A5453" t="s">
        <v>63</v>
      </c>
      <c r="B5453" t="s">
        <v>111</v>
      </c>
      <c r="C5453" t="s">
        <v>19</v>
      </c>
      <c r="D5453" t="s">
        <v>17</v>
      </c>
      <c r="E5453" s="14">
        <v>1803598.1014139999</v>
      </c>
      <c r="F5453" s="14">
        <v>5867465.7701390022</v>
      </c>
      <c r="G5453" s="13">
        <v>0.30738962476661746</v>
      </c>
      <c r="H5453" s="12">
        <v>-42032440.839999996</v>
      </c>
      <c r="I5453" s="12">
        <v>-12.920336217832645</v>
      </c>
      <c r="J5453" t="s">
        <v>26</v>
      </c>
      <c r="K5453" s="14">
        <v>47000.120717999984</v>
      </c>
      <c r="L5453" s="14">
        <v>1803598.1014139997</v>
      </c>
      <c r="M5453" s="13">
        <v>2.6059087488034302E-2</v>
      </c>
      <c r="N5453" s="12">
        <v>-0.33669217187531914</v>
      </c>
      <c r="O5453" s="2">
        <f>DATE(LEFT(ALT[[#This Row],[DATEMTH]],4),RIGHT(ALT[[#This Row],[DATEMTH]],2),1)</f>
        <v>44228</v>
      </c>
      <c r="P5453" t="str">
        <f>IF(AND(ALT[[#This Row],[DATE]]&gt;=DATE(2023,6,1),ALT[[#This Row],[DATE]]&lt;=DATE(2024,5,31)),"Y","N")</f>
        <v>N</v>
      </c>
      <c r="Q5453" t="str">
        <f>LEFT(ALT[[#This Row],[DATEMTH]],4)</f>
        <v>2021</v>
      </c>
    </row>
    <row r="5454" spans="1:17" x14ac:dyDescent="0.25">
      <c r="A5454" t="s">
        <v>63</v>
      </c>
      <c r="B5454" t="s">
        <v>111</v>
      </c>
      <c r="C5454" t="s">
        <v>20</v>
      </c>
      <c r="D5454" t="s">
        <v>17</v>
      </c>
      <c r="E5454" s="14">
        <v>1998337.8596490012</v>
      </c>
      <c r="F5454" s="14">
        <v>5867465.7701390022</v>
      </c>
      <c r="G5454" s="13">
        <v>0.3405793809346177</v>
      </c>
      <c r="H5454" s="12">
        <v>-42032440.839999996</v>
      </c>
      <c r="I5454" s="12">
        <v>-14.315382680458141</v>
      </c>
      <c r="J5454" t="s">
        <v>24</v>
      </c>
      <c r="K5454" s="14">
        <v>1053653.169067</v>
      </c>
      <c r="L5454" s="14">
        <v>1998337.8596490002</v>
      </c>
      <c r="M5454" s="13">
        <v>0.52726477856555742</v>
      </c>
      <c r="N5454" s="12">
        <v>-7.547997079092978</v>
      </c>
      <c r="O5454" s="2">
        <f>DATE(LEFT(ALT[[#This Row],[DATEMTH]],4),RIGHT(ALT[[#This Row],[DATEMTH]],2),1)</f>
        <v>44228</v>
      </c>
      <c r="P5454" t="str">
        <f>IF(AND(ALT[[#This Row],[DATE]]&gt;=DATE(2023,6,1),ALT[[#This Row],[DATE]]&lt;=DATE(2024,5,31)),"Y","N")</f>
        <v>N</v>
      </c>
      <c r="Q5454" t="str">
        <f>LEFT(ALT[[#This Row],[DATEMTH]],4)</f>
        <v>2021</v>
      </c>
    </row>
    <row r="5455" spans="1:17" x14ac:dyDescent="0.25">
      <c r="A5455" t="s">
        <v>63</v>
      </c>
      <c r="B5455" t="s">
        <v>111</v>
      </c>
      <c r="C5455" t="s">
        <v>20</v>
      </c>
      <c r="D5455" t="s">
        <v>17</v>
      </c>
      <c r="E5455" s="14">
        <v>1998337.8596490012</v>
      </c>
      <c r="F5455" s="14">
        <v>5867465.7701390022</v>
      </c>
      <c r="G5455" s="13">
        <v>0.3405793809346177</v>
      </c>
      <c r="H5455" s="12">
        <v>-42032440.839999996</v>
      </c>
      <c r="I5455" s="12">
        <v>-14.315382680458141</v>
      </c>
      <c r="J5455" t="s">
        <v>25</v>
      </c>
      <c r="K5455" s="14">
        <v>290845.20966800011</v>
      </c>
      <c r="L5455" s="14">
        <v>1998337.8596490002</v>
      </c>
      <c r="M5455" s="13">
        <v>0.14554356174740435</v>
      </c>
      <c r="N5455" s="12">
        <v>-2.0835117830909824</v>
      </c>
      <c r="O5455" s="2">
        <f>DATE(LEFT(ALT[[#This Row],[DATEMTH]],4),RIGHT(ALT[[#This Row],[DATEMTH]],2),1)</f>
        <v>44228</v>
      </c>
      <c r="P5455" t="str">
        <f>IF(AND(ALT[[#This Row],[DATE]]&gt;=DATE(2023,6,1),ALT[[#This Row],[DATE]]&lt;=DATE(2024,5,31)),"Y","N")</f>
        <v>N</v>
      </c>
      <c r="Q5455" t="str">
        <f>LEFT(ALT[[#This Row],[DATEMTH]],4)</f>
        <v>2021</v>
      </c>
    </row>
    <row r="5456" spans="1:17" x14ac:dyDescent="0.25">
      <c r="A5456" t="s">
        <v>63</v>
      </c>
      <c r="B5456" t="s">
        <v>111</v>
      </c>
      <c r="C5456" t="s">
        <v>20</v>
      </c>
      <c r="D5456" t="s">
        <v>17</v>
      </c>
      <c r="E5456" s="14">
        <v>1998337.8596490012</v>
      </c>
      <c r="F5456" s="14">
        <v>5867465.7701390022</v>
      </c>
      <c r="G5456" s="13">
        <v>0.3405793809346177</v>
      </c>
      <c r="H5456" s="12">
        <v>-42032440.839999996</v>
      </c>
      <c r="I5456" s="12">
        <v>-14.315382680458141</v>
      </c>
      <c r="J5456" t="s">
        <v>16</v>
      </c>
      <c r="K5456" s="14">
        <v>509011.43362399994</v>
      </c>
      <c r="L5456" s="14">
        <v>1998337.8596490002</v>
      </c>
      <c r="M5456" s="13">
        <v>0.25471740485035183</v>
      </c>
      <c r="N5456" s="12">
        <v>-3.6463771258059712</v>
      </c>
      <c r="O5456" s="2">
        <f>DATE(LEFT(ALT[[#This Row],[DATEMTH]],4),RIGHT(ALT[[#This Row],[DATEMTH]],2),1)</f>
        <v>44228</v>
      </c>
      <c r="P5456" t="str">
        <f>IF(AND(ALT[[#This Row],[DATE]]&gt;=DATE(2023,6,1),ALT[[#This Row],[DATE]]&lt;=DATE(2024,5,31)),"Y","N")</f>
        <v>N</v>
      </c>
      <c r="Q5456" t="str">
        <f>LEFT(ALT[[#This Row],[DATEMTH]],4)</f>
        <v>2021</v>
      </c>
    </row>
    <row r="5457" spans="1:17" x14ac:dyDescent="0.25">
      <c r="A5457" t="s">
        <v>63</v>
      </c>
      <c r="B5457" t="s">
        <v>111</v>
      </c>
      <c r="C5457" t="s">
        <v>20</v>
      </c>
      <c r="D5457" t="s">
        <v>17</v>
      </c>
      <c r="E5457" s="14">
        <v>1998337.8596490012</v>
      </c>
      <c r="F5457" s="14">
        <v>5867465.7701390022</v>
      </c>
      <c r="G5457" s="13">
        <v>0.3405793809346177</v>
      </c>
      <c r="H5457" s="12">
        <v>-42032440.839999996</v>
      </c>
      <c r="I5457" s="12">
        <v>-14.315382680458141</v>
      </c>
      <c r="J5457" t="s">
        <v>26</v>
      </c>
      <c r="K5457" s="14">
        <v>144828.04728999996</v>
      </c>
      <c r="L5457" s="14">
        <v>1998337.8596490002</v>
      </c>
      <c r="M5457" s="13">
        <v>7.2474254836686333E-2</v>
      </c>
      <c r="N5457" s="12">
        <v>-1.0374966924682092</v>
      </c>
      <c r="O5457" s="2">
        <f>DATE(LEFT(ALT[[#This Row],[DATEMTH]],4),RIGHT(ALT[[#This Row],[DATEMTH]],2),1)</f>
        <v>44228</v>
      </c>
      <c r="P5457" t="str">
        <f>IF(AND(ALT[[#This Row],[DATE]]&gt;=DATE(2023,6,1),ALT[[#This Row],[DATE]]&lt;=DATE(2024,5,31)),"Y","N")</f>
        <v>N</v>
      </c>
      <c r="Q5457" t="str">
        <f>LEFT(ALT[[#This Row],[DATEMTH]],4)</f>
        <v>2021</v>
      </c>
    </row>
    <row r="5458" spans="1:17" x14ac:dyDescent="0.25">
      <c r="A5458" t="s">
        <v>63</v>
      </c>
      <c r="B5458" t="s">
        <v>111</v>
      </c>
      <c r="C5458" t="s">
        <v>15</v>
      </c>
      <c r="D5458" t="s">
        <v>23</v>
      </c>
      <c r="E5458" s="14">
        <v>897076.46965400036</v>
      </c>
      <c r="F5458" s="14">
        <v>5867465.7701390022</v>
      </c>
      <c r="G5458" s="13">
        <v>0.15288993660933589</v>
      </c>
      <c r="H5458" s="12">
        <v>-9600769.3499999996</v>
      </c>
      <c r="I5458" s="12">
        <v>-1.467861017322355</v>
      </c>
      <c r="J5458" t="s">
        <v>26</v>
      </c>
      <c r="K5458" s="14">
        <v>96889.402889000019</v>
      </c>
      <c r="L5458" s="14">
        <v>897076.46965400036</v>
      </c>
      <c r="M5458" s="13">
        <v>0.10800573436774009</v>
      </c>
      <c r="N5458" s="12">
        <v>-0.15853740712567901</v>
      </c>
      <c r="O5458" s="2">
        <f>DATE(LEFT(ALT[[#This Row],[DATEMTH]],4),RIGHT(ALT[[#This Row],[DATEMTH]],2),1)</f>
        <v>44228</v>
      </c>
      <c r="P5458" t="str">
        <f>IF(AND(ALT[[#This Row],[DATE]]&gt;=DATE(2023,6,1),ALT[[#This Row],[DATE]]&lt;=DATE(2024,5,31)),"Y","N")</f>
        <v>N</v>
      </c>
      <c r="Q5458" t="str">
        <f>LEFT(ALT[[#This Row],[DATEMTH]],4)</f>
        <v>2021</v>
      </c>
    </row>
    <row r="5459" spans="1:17" x14ac:dyDescent="0.25">
      <c r="A5459" t="s">
        <v>63</v>
      </c>
      <c r="B5459" t="s">
        <v>111</v>
      </c>
      <c r="C5459" t="s">
        <v>15</v>
      </c>
      <c r="D5459" t="s">
        <v>23</v>
      </c>
      <c r="E5459" s="14">
        <v>897076.46965400036</v>
      </c>
      <c r="F5459" s="14">
        <v>5867465.7701390022</v>
      </c>
      <c r="G5459" s="13">
        <v>0.15288993660933589</v>
      </c>
      <c r="H5459" s="12">
        <v>-9600769.3499999996</v>
      </c>
      <c r="I5459" s="12">
        <v>-1.467861017322355</v>
      </c>
      <c r="J5459" t="s">
        <v>24</v>
      </c>
      <c r="K5459" s="14">
        <v>418460.63866700034</v>
      </c>
      <c r="L5459" s="14">
        <v>897076.46965400036</v>
      </c>
      <c r="M5459" s="13">
        <v>0.46647153595322738</v>
      </c>
      <c r="N5459" s="12">
        <v>-0.68471538331622583</v>
      </c>
      <c r="O5459" s="2">
        <f>DATE(LEFT(ALT[[#This Row],[DATEMTH]],4),RIGHT(ALT[[#This Row],[DATEMTH]],2),1)</f>
        <v>44228</v>
      </c>
      <c r="P5459" t="str">
        <f>IF(AND(ALT[[#This Row],[DATE]]&gt;=DATE(2023,6,1),ALT[[#This Row],[DATE]]&lt;=DATE(2024,5,31)),"Y","N")</f>
        <v>N</v>
      </c>
      <c r="Q5459" t="str">
        <f>LEFT(ALT[[#This Row],[DATEMTH]],4)</f>
        <v>2021</v>
      </c>
    </row>
    <row r="5460" spans="1:17" x14ac:dyDescent="0.25">
      <c r="A5460" t="s">
        <v>63</v>
      </c>
      <c r="B5460" t="s">
        <v>111</v>
      </c>
      <c r="C5460" t="s">
        <v>15</v>
      </c>
      <c r="D5460" t="s">
        <v>23</v>
      </c>
      <c r="E5460" s="14">
        <v>897076.46965400036</v>
      </c>
      <c r="F5460" s="14">
        <v>5867465.7701390022</v>
      </c>
      <c r="G5460" s="13">
        <v>0.15288993660933589</v>
      </c>
      <c r="H5460" s="12">
        <v>-9600769.3499999996</v>
      </c>
      <c r="I5460" s="12">
        <v>-1.467861017322355</v>
      </c>
      <c r="J5460" t="s">
        <v>16</v>
      </c>
      <c r="K5460" s="14">
        <v>270410.353359</v>
      </c>
      <c r="L5460" s="14">
        <v>897076.46965400036</v>
      </c>
      <c r="M5460" s="13">
        <v>0.30143512008881074</v>
      </c>
      <c r="N5460" s="12">
        <v>-0.44246486203024799</v>
      </c>
      <c r="O5460" s="2">
        <f>DATE(LEFT(ALT[[#This Row],[DATEMTH]],4),RIGHT(ALT[[#This Row],[DATEMTH]],2),1)</f>
        <v>44228</v>
      </c>
      <c r="P5460" t="str">
        <f>IF(AND(ALT[[#This Row],[DATE]]&gt;=DATE(2023,6,1),ALT[[#This Row],[DATE]]&lt;=DATE(2024,5,31)),"Y","N")</f>
        <v>N</v>
      </c>
      <c r="Q5460" t="str">
        <f>LEFT(ALT[[#This Row],[DATEMTH]],4)</f>
        <v>2021</v>
      </c>
    </row>
    <row r="5461" spans="1:17" x14ac:dyDescent="0.25">
      <c r="A5461" t="s">
        <v>63</v>
      </c>
      <c r="B5461" t="s">
        <v>111</v>
      </c>
      <c r="C5461" t="s">
        <v>15</v>
      </c>
      <c r="D5461" t="s">
        <v>23</v>
      </c>
      <c r="E5461" s="14">
        <v>897076.46965400036</v>
      </c>
      <c r="F5461" s="14">
        <v>5867465.7701390022</v>
      </c>
      <c r="G5461" s="13">
        <v>0.15288993660933589</v>
      </c>
      <c r="H5461" s="12">
        <v>-9600769.3499999996</v>
      </c>
      <c r="I5461" s="12">
        <v>-1.467861017322355</v>
      </c>
      <c r="J5461" t="s">
        <v>25</v>
      </c>
      <c r="K5461" s="14">
        <v>111316.074739</v>
      </c>
      <c r="L5461" s="14">
        <v>897076.46965400036</v>
      </c>
      <c r="M5461" s="13">
        <v>0.12408760959022175</v>
      </c>
      <c r="N5461" s="12">
        <v>-0.18214336485020211</v>
      </c>
      <c r="O5461" s="2">
        <f>DATE(LEFT(ALT[[#This Row],[DATEMTH]],4),RIGHT(ALT[[#This Row],[DATEMTH]],2),1)</f>
        <v>44228</v>
      </c>
      <c r="P5461" t="str">
        <f>IF(AND(ALT[[#This Row],[DATE]]&gt;=DATE(2023,6,1),ALT[[#This Row],[DATE]]&lt;=DATE(2024,5,31)),"Y","N")</f>
        <v>N</v>
      </c>
      <c r="Q5461" t="str">
        <f>LEFT(ALT[[#This Row],[DATEMTH]],4)</f>
        <v>2021</v>
      </c>
    </row>
    <row r="5462" spans="1:17" x14ac:dyDescent="0.25">
      <c r="A5462" t="s">
        <v>63</v>
      </c>
      <c r="B5462" t="s">
        <v>111</v>
      </c>
      <c r="C5462" t="s">
        <v>18</v>
      </c>
      <c r="D5462" t="s">
        <v>23</v>
      </c>
      <c r="E5462" s="14">
        <v>1168453.3394219994</v>
      </c>
      <c r="F5462" s="14">
        <v>5867465.7701390022</v>
      </c>
      <c r="G5462" s="13">
        <v>0.19914105768942872</v>
      </c>
      <c r="H5462" s="12">
        <v>-9600769.3499999996</v>
      </c>
      <c r="I5462" s="12">
        <v>-1.9119073629912489</v>
      </c>
      <c r="J5462" t="s">
        <v>24</v>
      </c>
      <c r="K5462" s="14">
        <v>350408.86325200007</v>
      </c>
      <c r="L5462" s="14">
        <v>1168453.3394220003</v>
      </c>
      <c r="M5462" s="13">
        <v>0.29989119071313286</v>
      </c>
      <c r="N5462" s="12">
        <v>-0.57336417562065156</v>
      </c>
      <c r="O5462" s="2">
        <f>DATE(LEFT(ALT[[#This Row],[DATEMTH]],4),RIGHT(ALT[[#This Row],[DATEMTH]],2),1)</f>
        <v>44228</v>
      </c>
      <c r="P5462" t="str">
        <f>IF(AND(ALT[[#This Row],[DATE]]&gt;=DATE(2023,6,1),ALT[[#This Row],[DATE]]&lt;=DATE(2024,5,31)),"Y","N")</f>
        <v>N</v>
      </c>
      <c r="Q5462" t="str">
        <f>LEFT(ALT[[#This Row],[DATEMTH]],4)</f>
        <v>2021</v>
      </c>
    </row>
    <row r="5463" spans="1:17" x14ac:dyDescent="0.25">
      <c r="A5463" t="s">
        <v>63</v>
      </c>
      <c r="B5463" t="s">
        <v>111</v>
      </c>
      <c r="C5463" t="s">
        <v>18</v>
      </c>
      <c r="D5463" t="s">
        <v>23</v>
      </c>
      <c r="E5463" s="14">
        <v>1168453.3394219994</v>
      </c>
      <c r="F5463" s="14">
        <v>5867465.7701390022</v>
      </c>
      <c r="G5463" s="13">
        <v>0.19914105768942872</v>
      </c>
      <c r="H5463" s="12">
        <v>-9600769.3499999996</v>
      </c>
      <c r="I5463" s="12">
        <v>-1.9119073629912489</v>
      </c>
      <c r="J5463" t="s">
        <v>26</v>
      </c>
      <c r="K5463" s="14">
        <v>239127.40203999999</v>
      </c>
      <c r="L5463" s="14">
        <v>1168453.3394220003</v>
      </c>
      <c r="M5463" s="13">
        <v>0.20465293219007727</v>
      </c>
      <c r="N5463" s="12">
        <v>-0.39127744791195751</v>
      </c>
      <c r="O5463" s="2">
        <f>DATE(LEFT(ALT[[#This Row],[DATEMTH]],4),RIGHT(ALT[[#This Row],[DATEMTH]],2),1)</f>
        <v>44228</v>
      </c>
      <c r="P5463" t="str">
        <f>IF(AND(ALT[[#This Row],[DATE]]&gt;=DATE(2023,6,1),ALT[[#This Row],[DATE]]&lt;=DATE(2024,5,31)),"Y","N")</f>
        <v>N</v>
      </c>
      <c r="Q5463" t="str">
        <f>LEFT(ALT[[#This Row],[DATEMTH]],4)</f>
        <v>2021</v>
      </c>
    </row>
    <row r="5464" spans="1:17" x14ac:dyDescent="0.25">
      <c r="A5464" t="s">
        <v>63</v>
      </c>
      <c r="B5464" t="s">
        <v>111</v>
      </c>
      <c r="C5464" t="s">
        <v>18</v>
      </c>
      <c r="D5464" t="s">
        <v>23</v>
      </c>
      <c r="E5464" s="14">
        <v>1168453.3394219994</v>
      </c>
      <c r="F5464" s="14">
        <v>5867465.7701390022</v>
      </c>
      <c r="G5464" s="13">
        <v>0.19914105768942872</v>
      </c>
      <c r="H5464" s="12">
        <v>-9600769.3499999996</v>
      </c>
      <c r="I5464" s="12">
        <v>-1.9119073629912489</v>
      </c>
      <c r="J5464" t="s">
        <v>16</v>
      </c>
      <c r="K5464" s="14">
        <v>478180.2882990003</v>
      </c>
      <c r="L5464" s="14">
        <v>1168453.3394220003</v>
      </c>
      <c r="M5464" s="13">
        <v>0.40924209137486151</v>
      </c>
      <c r="N5464" s="12">
        <v>-0.78243296774553517</v>
      </c>
      <c r="O5464" s="2">
        <f>DATE(LEFT(ALT[[#This Row],[DATEMTH]],4),RIGHT(ALT[[#This Row],[DATEMTH]],2),1)</f>
        <v>44228</v>
      </c>
      <c r="P5464" t="str">
        <f>IF(AND(ALT[[#This Row],[DATE]]&gt;=DATE(2023,6,1),ALT[[#This Row],[DATE]]&lt;=DATE(2024,5,31)),"Y","N")</f>
        <v>N</v>
      </c>
      <c r="Q5464" t="str">
        <f>LEFT(ALT[[#This Row],[DATEMTH]],4)</f>
        <v>2021</v>
      </c>
    </row>
    <row r="5465" spans="1:17" x14ac:dyDescent="0.25">
      <c r="A5465" t="s">
        <v>63</v>
      </c>
      <c r="B5465" t="s">
        <v>111</v>
      </c>
      <c r="C5465" t="s">
        <v>18</v>
      </c>
      <c r="D5465" t="s">
        <v>23</v>
      </c>
      <c r="E5465" s="14">
        <v>1168453.3394219994</v>
      </c>
      <c r="F5465" s="14">
        <v>5867465.7701390022</v>
      </c>
      <c r="G5465" s="13">
        <v>0.19914105768942872</v>
      </c>
      <c r="H5465" s="12">
        <v>-9600769.3499999996</v>
      </c>
      <c r="I5465" s="12">
        <v>-1.9119073629912489</v>
      </c>
      <c r="J5465" t="s">
        <v>25</v>
      </c>
      <c r="K5465" s="14">
        <v>100736.785831</v>
      </c>
      <c r="L5465" s="14">
        <v>1168453.3394220003</v>
      </c>
      <c r="M5465" s="13">
        <v>8.6213785721928393E-2</v>
      </c>
      <c r="N5465" s="12">
        <v>-0.1648327717131047</v>
      </c>
      <c r="O5465" s="2">
        <f>DATE(LEFT(ALT[[#This Row],[DATEMTH]],4),RIGHT(ALT[[#This Row],[DATEMTH]],2),1)</f>
        <v>44228</v>
      </c>
      <c r="P5465" t="str">
        <f>IF(AND(ALT[[#This Row],[DATE]]&gt;=DATE(2023,6,1),ALT[[#This Row],[DATE]]&lt;=DATE(2024,5,31)),"Y","N")</f>
        <v>N</v>
      </c>
      <c r="Q5465" t="str">
        <f>LEFT(ALT[[#This Row],[DATEMTH]],4)</f>
        <v>2021</v>
      </c>
    </row>
    <row r="5466" spans="1:17" x14ac:dyDescent="0.25">
      <c r="A5466" t="s">
        <v>63</v>
      </c>
      <c r="B5466" t="s">
        <v>111</v>
      </c>
      <c r="C5466" t="s">
        <v>19</v>
      </c>
      <c r="D5466" t="s">
        <v>23</v>
      </c>
      <c r="E5466" s="14">
        <v>1803598.1014139999</v>
      </c>
      <c r="F5466" s="14">
        <v>5867465.7701390022</v>
      </c>
      <c r="G5466" s="13">
        <v>0.30738962476661746</v>
      </c>
      <c r="H5466" s="12">
        <v>-9600769.3499999996</v>
      </c>
      <c r="I5466" s="12">
        <v>-2.9511768879673417</v>
      </c>
      <c r="J5466" t="s">
        <v>24</v>
      </c>
      <c r="K5466" s="14">
        <v>585380.66462899977</v>
      </c>
      <c r="L5466" s="14">
        <v>1803598.1014139997</v>
      </c>
      <c r="M5466" s="13">
        <v>0.3245626972938529</v>
      </c>
      <c r="N5466" s="12">
        <v>-0.95784193094995917</v>
      </c>
      <c r="O5466" s="2">
        <f>DATE(LEFT(ALT[[#This Row],[DATEMTH]],4),RIGHT(ALT[[#This Row],[DATEMTH]],2),1)</f>
        <v>44228</v>
      </c>
      <c r="P5466" t="str">
        <f>IF(AND(ALT[[#This Row],[DATE]]&gt;=DATE(2023,6,1),ALT[[#This Row],[DATE]]&lt;=DATE(2024,5,31)),"Y","N")</f>
        <v>N</v>
      </c>
      <c r="Q5466" t="str">
        <f>LEFT(ALT[[#This Row],[DATEMTH]],4)</f>
        <v>2021</v>
      </c>
    </row>
    <row r="5467" spans="1:17" x14ac:dyDescent="0.25">
      <c r="A5467" t="s">
        <v>63</v>
      </c>
      <c r="B5467" t="s">
        <v>111</v>
      </c>
      <c r="C5467" t="s">
        <v>19</v>
      </c>
      <c r="D5467" t="s">
        <v>23</v>
      </c>
      <c r="E5467" s="14">
        <v>1803598.1014139999</v>
      </c>
      <c r="F5467" s="14">
        <v>5867465.7701390022</v>
      </c>
      <c r="G5467" s="13">
        <v>0.30738962476661746</v>
      </c>
      <c r="H5467" s="12">
        <v>-9600769.3499999996</v>
      </c>
      <c r="I5467" s="12">
        <v>-2.9511768879673417</v>
      </c>
      <c r="J5467" t="s">
        <v>25</v>
      </c>
      <c r="K5467" s="14">
        <v>1171000.900163</v>
      </c>
      <c r="L5467" s="14">
        <v>1803598.1014139997</v>
      </c>
      <c r="M5467" s="13">
        <v>0.64925822401617583</v>
      </c>
      <c r="N5467" s="12">
        <v>-1.9160758650392611</v>
      </c>
      <c r="O5467" s="2">
        <f>DATE(LEFT(ALT[[#This Row],[DATEMTH]],4),RIGHT(ALT[[#This Row],[DATEMTH]],2),1)</f>
        <v>44228</v>
      </c>
      <c r="P5467" t="str">
        <f>IF(AND(ALT[[#This Row],[DATE]]&gt;=DATE(2023,6,1),ALT[[#This Row],[DATE]]&lt;=DATE(2024,5,31)),"Y","N")</f>
        <v>N</v>
      </c>
      <c r="Q5467" t="str">
        <f>LEFT(ALT[[#This Row],[DATEMTH]],4)</f>
        <v>2021</v>
      </c>
    </row>
    <row r="5468" spans="1:17" x14ac:dyDescent="0.25">
      <c r="A5468" t="s">
        <v>63</v>
      </c>
      <c r="B5468" t="s">
        <v>111</v>
      </c>
      <c r="C5468" t="s">
        <v>19</v>
      </c>
      <c r="D5468" t="s">
        <v>23</v>
      </c>
      <c r="E5468" s="14">
        <v>1803598.1014139999</v>
      </c>
      <c r="F5468" s="14">
        <v>5867465.7701390022</v>
      </c>
      <c r="G5468" s="13">
        <v>0.30738962476661746</v>
      </c>
      <c r="H5468" s="12">
        <v>-9600769.3499999996</v>
      </c>
      <c r="I5468" s="12">
        <v>-2.9511768879673417</v>
      </c>
      <c r="J5468" t="s">
        <v>16</v>
      </c>
      <c r="K5468" s="14">
        <v>216.41590399999987</v>
      </c>
      <c r="L5468" s="14">
        <v>1803598.1014139997</v>
      </c>
      <c r="M5468" s="13">
        <v>1.1999120193702374E-4</v>
      </c>
      <c r="N5468" s="12">
        <v>-3.5411526191596657E-4</v>
      </c>
      <c r="O5468" s="2">
        <f>DATE(LEFT(ALT[[#This Row],[DATEMTH]],4),RIGHT(ALT[[#This Row],[DATEMTH]],2),1)</f>
        <v>44228</v>
      </c>
      <c r="P5468" t="str">
        <f>IF(AND(ALT[[#This Row],[DATE]]&gt;=DATE(2023,6,1),ALT[[#This Row],[DATE]]&lt;=DATE(2024,5,31)),"Y","N")</f>
        <v>N</v>
      </c>
      <c r="Q5468" t="str">
        <f>LEFT(ALT[[#This Row],[DATEMTH]],4)</f>
        <v>2021</v>
      </c>
    </row>
    <row r="5469" spans="1:17" x14ac:dyDescent="0.25">
      <c r="A5469" t="s">
        <v>63</v>
      </c>
      <c r="B5469" t="s">
        <v>111</v>
      </c>
      <c r="C5469" t="s">
        <v>19</v>
      </c>
      <c r="D5469" t="s">
        <v>23</v>
      </c>
      <c r="E5469" s="14">
        <v>1803598.1014139999</v>
      </c>
      <c r="F5469" s="14">
        <v>5867465.7701390022</v>
      </c>
      <c r="G5469" s="13">
        <v>0.30738962476661746</v>
      </c>
      <c r="H5469" s="12">
        <v>-9600769.3499999996</v>
      </c>
      <c r="I5469" s="12">
        <v>-2.9511768879673417</v>
      </c>
      <c r="J5469" t="s">
        <v>26</v>
      </c>
      <c r="K5469" s="14">
        <v>47000.120717999984</v>
      </c>
      <c r="L5469" s="14">
        <v>1803598.1014139997</v>
      </c>
      <c r="M5469" s="13">
        <v>2.6059087488034302E-2</v>
      </c>
      <c r="N5469" s="12">
        <v>-7.6904976716205761E-2</v>
      </c>
      <c r="O5469" s="2">
        <f>DATE(LEFT(ALT[[#This Row],[DATEMTH]],4),RIGHT(ALT[[#This Row],[DATEMTH]],2),1)</f>
        <v>44228</v>
      </c>
      <c r="P5469" t="str">
        <f>IF(AND(ALT[[#This Row],[DATE]]&gt;=DATE(2023,6,1),ALT[[#This Row],[DATE]]&lt;=DATE(2024,5,31)),"Y","N")</f>
        <v>N</v>
      </c>
      <c r="Q5469" t="str">
        <f>LEFT(ALT[[#This Row],[DATEMTH]],4)</f>
        <v>2021</v>
      </c>
    </row>
    <row r="5470" spans="1:17" x14ac:dyDescent="0.25">
      <c r="A5470" t="s">
        <v>63</v>
      </c>
      <c r="B5470" t="s">
        <v>111</v>
      </c>
      <c r="C5470" t="s">
        <v>20</v>
      </c>
      <c r="D5470" t="s">
        <v>23</v>
      </c>
      <c r="E5470" s="14">
        <v>1998337.8596490012</v>
      </c>
      <c r="F5470" s="14">
        <v>5867465.7701390022</v>
      </c>
      <c r="G5470" s="13">
        <v>0.3405793809346177</v>
      </c>
      <c r="H5470" s="12">
        <v>-9600769.3499999996</v>
      </c>
      <c r="I5470" s="12">
        <v>-3.2698240817190523</v>
      </c>
      <c r="J5470" t="s">
        <v>24</v>
      </c>
      <c r="K5470" s="14">
        <v>1053653.169067</v>
      </c>
      <c r="L5470" s="14">
        <v>1998337.8596490002</v>
      </c>
      <c r="M5470" s="13">
        <v>0.52726477856555742</v>
      </c>
      <c r="N5470" s="12">
        <v>-1.7240630703959232</v>
      </c>
      <c r="O5470" s="2">
        <f>DATE(LEFT(ALT[[#This Row],[DATEMTH]],4),RIGHT(ALT[[#This Row],[DATEMTH]],2),1)</f>
        <v>44228</v>
      </c>
      <c r="P5470" t="str">
        <f>IF(AND(ALT[[#This Row],[DATE]]&gt;=DATE(2023,6,1),ALT[[#This Row],[DATE]]&lt;=DATE(2024,5,31)),"Y","N")</f>
        <v>N</v>
      </c>
      <c r="Q5470" t="str">
        <f>LEFT(ALT[[#This Row],[DATEMTH]],4)</f>
        <v>2021</v>
      </c>
    </row>
    <row r="5471" spans="1:17" x14ac:dyDescent="0.25">
      <c r="A5471" t="s">
        <v>63</v>
      </c>
      <c r="B5471" t="s">
        <v>111</v>
      </c>
      <c r="C5471" t="s">
        <v>20</v>
      </c>
      <c r="D5471" t="s">
        <v>23</v>
      </c>
      <c r="E5471" s="14">
        <v>1998337.8596490012</v>
      </c>
      <c r="F5471" s="14">
        <v>5867465.7701390022</v>
      </c>
      <c r="G5471" s="13">
        <v>0.3405793809346177</v>
      </c>
      <c r="H5471" s="12">
        <v>-9600769.3499999996</v>
      </c>
      <c r="I5471" s="12">
        <v>-3.2698240817190523</v>
      </c>
      <c r="J5471" t="s">
        <v>25</v>
      </c>
      <c r="K5471" s="14">
        <v>290845.20966800011</v>
      </c>
      <c r="L5471" s="14">
        <v>1998337.8596490002</v>
      </c>
      <c r="M5471" s="13">
        <v>0.14554356174740435</v>
      </c>
      <c r="N5471" s="12">
        <v>-0.47590184314082662</v>
      </c>
      <c r="O5471" s="2">
        <f>DATE(LEFT(ALT[[#This Row],[DATEMTH]],4),RIGHT(ALT[[#This Row],[DATEMTH]],2),1)</f>
        <v>44228</v>
      </c>
      <c r="P5471" t="str">
        <f>IF(AND(ALT[[#This Row],[DATE]]&gt;=DATE(2023,6,1),ALT[[#This Row],[DATE]]&lt;=DATE(2024,5,31)),"Y","N")</f>
        <v>N</v>
      </c>
      <c r="Q5471" t="str">
        <f>LEFT(ALT[[#This Row],[DATEMTH]],4)</f>
        <v>2021</v>
      </c>
    </row>
    <row r="5472" spans="1:17" x14ac:dyDescent="0.25">
      <c r="A5472" t="s">
        <v>63</v>
      </c>
      <c r="B5472" t="s">
        <v>111</v>
      </c>
      <c r="C5472" t="s">
        <v>20</v>
      </c>
      <c r="D5472" t="s">
        <v>23</v>
      </c>
      <c r="E5472" s="14">
        <v>1998337.8596490012</v>
      </c>
      <c r="F5472" s="14">
        <v>5867465.7701390022</v>
      </c>
      <c r="G5472" s="13">
        <v>0.3405793809346177</v>
      </c>
      <c r="H5472" s="12">
        <v>-9600769.3499999996</v>
      </c>
      <c r="I5472" s="12">
        <v>-3.2698240817190523</v>
      </c>
      <c r="J5472" t="s">
        <v>16</v>
      </c>
      <c r="K5472" s="14">
        <v>509011.43362399994</v>
      </c>
      <c r="L5472" s="14">
        <v>1998337.8596490002</v>
      </c>
      <c r="M5472" s="13">
        <v>0.25471740485035183</v>
      </c>
      <c r="N5472" s="12">
        <v>-0.83288110441266172</v>
      </c>
      <c r="O5472" s="2">
        <f>DATE(LEFT(ALT[[#This Row],[DATEMTH]],4),RIGHT(ALT[[#This Row],[DATEMTH]],2),1)</f>
        <v>44228</v>
      </c>
      <c r="P5472" t="str">
        <f>IF(AND(ALT[[#This Row],[DATE]]&gt;=DATE(2023,6,1),ALT[[#This Row],[DATE]]&lt;=DATE(2024,5,31)),"Y","N")</f>
        <v>N</v>
      </c>
      <c r="Q5472" t="str">
        <f>LEFT(ALT[[#This Row],[DATEMTH]],4)</f>
        <v>2021</v>
      </c>
    </row>
    <row r="5473" spans="1:17" x14ac:dyDescent="0.25">
      <c r="A5473" t="s">
        <v>63</v>
      </c>
      <c r="B5473" t="s">
        <v>111</v>
      </c>
      <c r="C5473" t="s">
        <v>20</v>
      </c>
      <c r="D5473" t="s">
        <v>23</v>
      </c>
      <c r="E5473" s="14">
        <v>1998337.8596490012</v>
      </c>
      <c r="F5473" s="14">
        <v>5867465.7701390022</v>
      </c>
      <c r="G5473" s="13">
        <v>0.3405793809346177</v>
      </c>
      <c r="H5473" s="12">
        <v>-9600769.3499999996</v>
      </c>
      <c r="I5473" s="12">
        <v>-3.2698240817190523</v>
      </c>
      <c r="J5473" t="s">
        <v>26</v>
      </c>
      <c r="K5473" s="14">
        <v>144828.04728999996</v>
      </c>
      <c r="L5473" s="14">
        <v>1998337.8596490002</v>
      </c>
      <c r="M5473" s="13">
        <v>7.2474254836686333E-2</v>
      </c>
      <c r="N5473" s="12">
        <v>-0.23697806376964048</v>
      </c>
      <c r="O5473" s="2">
        <f>DATE(LEFT(ALT[[#This Row],[DATEMTH]],4),RIGHT(ALT[[#This Row],[DATEMTH]],2),1)</f>
        <v>44228</v>
      </c>
      <c r="P5473" t="str">
        <f>IF(AND(ALT[[#This Row],[DATE]]&gt;=DATE(2023,6,1),ALT[[#This Row],[DATE]]&lt;=DATE(2024,5,31)),"Y","N")</f>
        <v>N</v>
      </c>
      <c r="Q5473" t="str">
        <f>LEFT(ALT[[#This Row],[DATEMTH]],4)</f>
        <v>2021</v>
      </c>
    </row>
    <row r="5474" spans="1:17" x14ac:dyDescent="0.25">
      <c r="A5474" t="s">
        <v>64</v>
      </c>
      <c r="B5474" t="s">
        <v>14</v>
      </c>
      <c r="C5474" t="s">
        <v>15</v>
      </c>
      <c r="D5474" t="s">
        <v>22</v>
      </c>
      <c r="E5474" s="14">
        <v>7635.1939920000013</v>
      </c>
      <c r="F5474" s="14">
        <v>45432.493387999995</v>
      </c>
      <c r="G5474" s="13">
        <v>0.16805579933274525</v>
      </c>
      <c r="H5474" s="12">
        <v>-22418312.800000001</v>
      </c>
      <c r="I5474" s="12">
        <v>-3.7675274772955145</v>
      </c>
      <c r="J5474" t="s">
        <v>16</v>
      </c>
      <c r="K5474" s="14">
        <v>2311.6638080000007</v>
      </c>
      <c r="L5474" s="14">
        <v>7635.1939920000013</v>
      </c>
      <c r="M5474" s="13">
        <v>0.3027642533276973</v>
      </c>
      <c r="N5474" s="12">
        <v>-1.1406726435549595</v>
      </c>
      <c r="O5474" s="2">
        <f>DATE(LEFT(ALT[[#This Row],[DATEMTH]],4),RIGHT(ALT[[#This Row],[DATEMTH]],2),1)</f>
        <v>44256</v>
      </c>
      <c r="P5474" t="str">
        <f>IF(AND(ALT[[#This Row],[DATE]]&gt;=DATE(2023,6,1),ALT[[#This Row],[DATE]]&lt;=DATE(2024,5,31)),"Y","N")</f>
        <v>N</v>
      </c>
      <c r="Q5474" t="str">
        <f>LEFT(ALT[[#This Row],[DATEMTH]],4)</f>
        <v>2021</v>
      </c>
    </row>
    <row r="5475" spans="1:17" x14ac:dyDescent="0.25">
      <c r="A5475" t="s">
        <v>64</v>
      </c>
      <c r="B5475" t="s">
        <v>14</v>
      </c>
      <c r="C5475" t="s">
        <v>15</v>
      </c>
      <c r="D5475" t="s">
        <v>22</v>
      </c>
      <c r="E5475" s="14">
        <v>7635.1939920000013</v>
      </c>
      <c r="F5475" s="14">
        <v>45432.493387999995</v>
      </c>
      <c r="G5475" s="13">
        <v>0.16805579933274525</v>
      </c>
      <c r="H5475" s="12">
        <v>-22418312.800000001</v>
      </c>
      <c r="I5475" s="12">
        <v>-3.7675274772955145</v>
      </c>
      <c r="J5475" t="s">
        <v>25</v>
      </c>
      <c r="K5475" s="14">
        <v>1116.0065320000003</v>
      </c>
      <c r="L5475" s="14">
        <v>7635.1939920000013</v>
      </c>
      <c r="M5475" s="13">
        <v>0.14616610045132172</v>
      </c>
      <c r="N5475" s="12">
        <v>-0.55068479969949091</v>
      </c>
      <c r="O5475" s="2">
        <f>DATE(LEFT(ALT[[#This Row],[DATEMTH]],4),RIGHT(ALT[[#This Row],[DATEMTH]],2),1)</f>
        <v>44256</v>
      </c>
      <c r="P5475" t="str">
        <f>IF(AND(ALT[[#This Row],[DATE]]&gt;=DATE(2023,6,1),ALT[[#This Row],[DATE]]&lt;=DATE(2024,5,31)),"Y","N")</f>
        <v>N</v>
      </c>
      <c r="Q5475" t="str">
        <f>LEFT(ALT[[#This Row],[DATEMTH]],4)</f>
        <v>2021</v>
      </c>
    </row>
    <row r="5476" spans="1:17" x14ac:dyDescent="0.25">
      <c r="A5476" t="s">
        <v>64</v>
      </c>
      <c r="B5476" t="s">
        <v>14</v>
      </c>
      <c r="C5476" t="s">
        <v>15</v>
      </c>
      <c r="D5476" t="s">
        <v>22</v>
      </c>
      <c r="E5476" s="14">
        <v>7635.1939920000013</v>
      </c>
      <c r="F5476" s="14">
        <v>45432.493387999995</v>
      </c>
      <c r="G5476" s="13">
        <v>0.16805579933274525</v>
      </c>
      <c r="H5476" s="12">
        <v>-22418312.800000001</v>
      </c>
      <c r="I5476" s="12">
        <v>-3.7675274772955145</v>
      </c>
      <c r="J5476" t="s">
        <v>26</v>
      </c>
      <c r="K5476" s="14">
        <v>919.99259600000005</v>
      </c>
      <c r="L5476" s="14">
        <v>7635.1939920000013</v>
      </c>
      <c r="M5476" s="13">
        <v>0.1204936766457996</v>
      </c>
      <c r="N5476" s="12">
        <v>-0.45396323760341084</v>
      </c>
      <c r="O5476" s="2">
        <f>DATE(LEFT(ALT[[#This Row],[DATEMTH]],4),RIGHT(ALT[[#This Row],[DATEMTH]],2),1)</f>
        <v>44256</v>
      </c>
      <c r="P5476" t="str">
        <f>IF(AND(ALT[[#This Row],[DATE]]&gt;=DATE(2023,6,1),ALT[[#This Row],[DATE]]&lt;=DATE(2024,5,31)),"Y","N")</f>
        <v>N</v>
      </c>
      <c r="Q5476" t="str">
        <f>LEFT(ALT[[#This Row],[DATEMTH]],4)</f>
        <v>2021</v>
      </c>
    </row>
    <row r="5477" spans="1:17" x14ac:dyDescent="0.25">
      <c r="A5477" t="s">
        <v>64</v>
      </c>
      <c r="B5477" t="s">
        <v>14</v>
      </c>
      <c r="C5477" t="s">
        <v>15</v>
      </c>
      <c r="D5477" t="s">
        <v>22</v>
      </c>
      <c r="E5477" s="14">
        <v>7635.1939920000013</v>
      </c>
      <c r="F5477" s="14">
        <v>45432.493387999995</v>
      </c>
      <c r="G5477" s="13">
        <v>0.16805579933274525</v>
      </c>
      <c r="H5477" s="12">
        <v>-22418312.800000001</v>
      </c>
      <c r="I5477" s="12">
        <v>-3.7675274772955145</v>
      </c>
      <c r="J5477" t="s">
        <v>24</v>
      </c>
      <c r="K5477" s="14">
        <v>3287.5310559999998</v>
      </c>
      <c r="L5477" s="14">
        <v>7635.1939920000013</v>
      </c>
      <c r="M5477" s="13">
        <v>0.43057596957518135</v>
      </c>
      <c r="N5477" s="12">
        <v>-1.6222067964376532</v>
      </c>
      <c r="O5477" s="2">
        <f>DATE(LEFT(ALT[[#This Row],[DATEMTH]],4),RIGHT(ALT[[#This Row],[DATEMTH]],2),1)</f>
        <v>44256</v>
      </c>
      <c r="P5477" t="str">
        <f>IF(AND(ALT[[#This Row],[DATE]]&gt;=DATE(2023,6,1),ALT[[#This Row],[DATE]]&lt;=DATE(2024,5,31)),"Y","N")</f>
        <v>N</v>
      </c>
      <c r="Q5477" t="str">
        <f>LEFT(ALT[[#This Row],[DATEMTH]],4)</f>
        <v>2021</v>
      </c>
    </row>
    <row r="5478" spans="1:17" x14ac:dyDescent="0.25">
      <c r="A5478" t="s">
        <v>64</v>
      </c>
      <c r="B5478" t="s">
        <v>14</v>
      </c>
      <c r="C5478" t="s">
        <v>18</v>
      </c>
      <c r="D5478" t="s">
        <v>22</v>
      </c>
      <c r="E5478" s="14">
        <v>14078.349284</v>
      </c>
      <c r="F5478" s="14">
        <v>45432.493387999995</v>
      </c>
      <c r="G5478" s="13">
        <v>0.30987401822235205</v>
      </c>
      <c r="H5478" s="12">
        <v>-22418312.800000001</v>
      </c>
      <c r="I5478" s="12">
        <v>-6.9468526691015882</v>
      </c>
      <c r="J5478" t="s">
        <v>16</v>
      </c>
      <c r="K5478" s="14">
        <v>5827.6383759999999</v>
      </c>
      <c r="L5478" s="14">
        <v>14078.349284</v>
      </c>
      <c r="M5478" s="13">
        <v>0.41394330105327709</v>
      </c>
      <c r="N5478" s="12">
        <v>-2.8756031257786803</v>
      </c>
      <c r="O5478" s="2">
        <f>DATE(LEFT(ALT[[#This Row],[DATEMTH]],4),RIGHT(ALT[[#This Row],[DATEMTH]],2),1)</f>
        <v>44256</v>
      </c>
      <c r="P5478" t="str">
        <f>IF(AND(ALT[[#This Row],[DATE]]&gt;=DATE(2023,6,1),ALT[[#This Row],[DATE]]&lt;=DATE(2024,5,31)),"Y","N")</f>
        <v>N</v>
      </c>
      <c r="Q5478" t="str">
        <f>LEFT(ALT[[#This Row],[DATEMTH]],4)</f>
        <v>2021</v>
      </c>
    </row>
    <row r="5479" spans="1:17" x14ac:dyDescent="0.25">
      <c r="A5479" t="s">
        <v>64</v>
      </c>
      <c r="B5479" t="s">
        <v>14</v>
      </c>
      <c r="C5479" t="s">
        <v>18</v>
      </c>
      <c r="D5479" t="s">
        <v>22</v>
      </c>
      <c r="E5479" s="14">
        <v>14078.349284</v>
      </c>
      <c r="F5479" s="14">
        <v>45432.493387999995</v>
      </c>
      <c r="G5479" s="13">
        <v>0.30987401822235205</v>
      </c>
      <c r="H5479" s="12">
        <v>-22418312.800000001</v>
      </c>
      <c r="I5479" s="12">
        <v>-6.9468526691015882</v>
      </c>
      <c r="J5479" t="s">
        <v>25</v>
      </c>
      <c r="K5479" s="14">
        <v>1388.3970599999998</v>
      </c>
      <c r="L5479" s="14">
        <v>14078.349284</v>
      </c>
      <c r="M5479" s="13">
        <v>9.861930770377382E-2</v>
      </c>
      <c r="N5479" s="12">
        <v>-0.68509380094691197</v>
      </c>
      <c r="O5479" s="2">
        <f>DATE(LEFT(ALT[[#This Row],[DATEMTH]],4),RIGHT(ALT[[#This Row],[DATEMTH]],2),1)</f>
        <v>44256</v>
      </c>
      <c r="P5479" t="str">
        <f>IF(AND(ALT[[#This Row],[DATE]]&gt;=DATE(2023,6,1),ALT[[#This Row],[DATE]]&lt;=DATE(2024,5,31)),"Y","N")</f>
        <v>N</v>
      </c>
      <c r="Q5479" t="str">
        <f>LEFT(ALT[[#This Row],[DATEMTH]],4)</f>
        <v>2021</v>
      </c>
    </row>
    <row r="5480" spans="1:17" x14ac:dyDescent="0.25">
      <c r="A5480" t="s">
        <v>64</v>
      </c>
      <c r="B5480" t="s">
        <v>14</v>
      </c>
      <c r="C5480" t="s">
        <v>18</v>
      </c>
      <c r="D5480" t="s">
        <v>22</v>
      </c>
      <c r="E5480" s="14">
        <v>14078.349284</v>
      </c>
      <c r="F5480" s="14">
        <v>45432.493387999995</v>
      </c>
      <c r="G5480" s="13">
        <v>0.30987401822235205</v>
      </c>
      <c r="H5480" s="12">
        <v>-22418312.800000001</v>
      </c>
      <c r="I5480" s="12">
        <v>-6.9468526691015882</v>
      </c>
      <c r="J5480" t="s">
        <v>26</v>
      </c>
      <c r="K5480" s="14">
        <v>3404.2201480000008</v>
      </c>
      <c r="L5480" s="14">
        <v>14078.349284</v>
      </c>
      <c r="M5480" s="13">
        <v>0.24180534800829856</v>
      </c>
      <c r="N5480" s="12">
        <v>-1.6797861272144872</v>
      </c>
      <c r="O5480" s="2">
        <f>DATE(LEFT(ALT[[#This Row],[DATEMTH]],4),RIGHT(ALT[[#This Row],[DATEMTH]],2),1)</f>
        <v>44256</v>
      </c>
      <c r="P5480" t="str">
        <f>IF(AND(ALT[[#This Row],[DATE]]&gt;=DATE(2023,6,1),ALT[[#This Row],[DATE]]&lt;=DATE(2024,5,31)),"Y","N")</f>
        <v>N</v>
      </c>
      <c r="Q5480" t="str">
        <f>LEFT(ALT[[#This Row],[DATEMTH]],4)</f>
        <v>2021</v>
      </c>
    </row>
    <row r="5481" spans="1:17" x14ac:dyDescent="0.25">
      <c r="A5481" t="s">
        <v>64</v>
      </c>
      <c r="B5481" t="s">
        <v>14</v>
      </c>
      <c r="C5481" t="s">
        <v>18</v>
      </c>
      <c r="D5481" t="s">
        <v>22</v>
      </c>
      <c r="E5481" s="14">
        <v>14078.349284</v>
      </c>
      <c r="F5481" s="14">
        <v>45432.493387999995</v>
      </c>
      <c r="G5481" s="13">
        <v>0.30987401822235205</v>
      </c>
      <c r="H5481" s="12">
        <v>-22418312.800000001</v>
      </c>
      <c r="I5481" s="12">
        <v>-6.9468526691015882</v>
      </c>
      <c r="J5481" t="s">
        <v>24</v>
      </c>
      <c r="K5481" s="14">
        <v>3458.0937000000008</v>
      </c>
      <c r="L5481" s="14">
        <v>14078.349284</v>
      </c>
      <c r="M5481" s="13">
        <v>0.24563204323465063</v>
      </c>
      <c r="N5481" s="12">
        <v>-1.7063696151615093</v>
      </c>
      <c r="O5481" s="2">
        <f>DATE(LEFT(ALT[[#This Row],[DATEMTH]],4),RIGHT(ALT[[#This Row],[DATEMTH]],2),1)</f>
        <v>44256</v>
      </c>
      <c r="P5481" t="str">
        <f>IF(AND(ALT[[#This Row],[DATE]]&gt;=DATE(2023,6,1),ALT[[#This Row],[DATE]]&lt;=DATE(2024,5,31)),"Y","N")</f>
        <v>N</v>
      </c>
      <c r="Q5481" t="str">
        <f>LEFT(ALT[[#This Row],[DATEMTH]],4)</f>
        <v>2021</v>
      </c>
    </row>
    <row r="5482" spans="1:17" x14ac:dyDescent="0.25">
      <c r="A5482" t="s">
        <v>64</v>
      </c>
      <c r="B5482" t="s">
        <v>14</v>
      </c>
      <c r="C5482" t="s">
        <v>19</v>
      </c>
      <c r="D5482" t="s">
        <v>22</v>
      </c>
      <c r="E5482" s="14">
        <v>11966.648115999998</v>
      </c>
      <c r="F5482" s="14">
        <v>45432.493387999995</v>
      </c>
      <c r="G5482" s="13">
        <v>0.26339404297719499</v>
      </c>
      <c r="H5482" s="12">
        <v>-22418312.800000001</v>
      </c>
      <c r="I5482" s="12">
        <v>-5.9048500451194013</v>
      </c>
      <c r="J5482" t="s">
        <v>16</v>
      </c>
      <c r="K5482" s="14">
        <v>5.8179639999999999</v>
      </c>
      <c r="L5482" s="14">
        <v>11966.648116</v>
      </c>
      <c r="M5482" s="13">
        <v>4.8618158933085817E-4</v>
      </c>
      <c r="N5482" s="12">
        <v>-2.8708293796965399E-3</v>
      </c>
      <c r="O5482" s="2">
        <f>DATE(LEFT(ALT[[#This Row],[DATEMTH]],4),RIGHT(ALT[[#This Row],[DATEMTH]],2),1)</f>
        <v>44256</v>
      </c>
      <c r="P5482" t="str">
        <f>IF(AND(ALT[[#This Row],[DATE]]&gt;=DATE(2023,6,1),ALT[[#This Row],[DATE]]&lt;=DATE(2024,5,31)),"Y","N")</f>
        <v>N</v>
      </c>
      <c r="Q5482" t="str">
        <f>LEFT(ALT[[#This Row],[DATEMTH]],4)</f>
        <v>2021</v>
      </c>
    </row>
    <row r="5483" spans="1:17" x14ac:dyDescent="0.25">
      <c r="A5483" t="s">
        <v>64</v>
      </c>
      <c r="B5483" t="s">
        <v>14</v>
      </c>
      <c r="C5483" t="s">
        <v>19</v>
      </c>
      <c r="D5483" t="s">
        <v>22</v>
      </c>
      <c r="E5483" s="14">
        <v>11966.648115999998</v>
      </c>
      <c r="F5483" s="14">
        <v>45432.493387999995</v>
      </c>
      <c r="G5483" s="13">
        <v>0.26339404297719499</v>
      </c>
      <c r="H5483" s="12">
        <v>-22418312.800000001</v>
      </c>
      <c r="I5483" s="12">
        <v>-5.9048500451194013</v>
      </c>
      <c r="J5483" t="s">
        <v>26</v>
      </c>
      <c r="K5483" s="14">
        <v>311.19829199999998</v>
      </c>
      <c r="L5483" s="14">
        <v>11966.648116</v>
      </c>
      <c r="M5483" s="13">
        <v>2.6005468614382708E-2</v>
      </c>
      <c r="N5483" s="12">
        <v>-0.15355839252098891</v>
      </c>
      <c r="O5483" s="2">
        <f>DATE(LEFT(ALT[[#This Row],[DATEMTH]],4),RIGHT(ALT[[#This Row],[DATEMTH]],2),1)</f>
        <v>44256</v>
      </c>
      <c r="P5483" t="str">
        <f>IF(AND(ALT[[#This Row],[DATE]]&gt;=DATE(2023,6,1),ALT[[#This Row],[DATE]]&lt;=DATE(2024,5,31)),"Y","N")</f>
        <v>N</v>
      </c>
      <c r="Q5483" t="str">
        <f>LEFT(ALT[[#This Row],[DATEMTH]],4)</f>
        <v>2021</v>
      </c>
    </row>
    <row r="5484" spans="1:17" x14ac:dyDescent="0.25">
      <c r="A5484" t="s">
        <v>64</v>
      </c>
      <c r="B5484" t="s">
        <v>14</v>
      </c>
      <c r="C5484" t="s">
        <v>19</v>
      </c>
      <c r="D5484" t="s">
        <v>22</v>
      </c>
      <c r="E5484" s="14">
        <v>11966.648115999998</v>
      </c>
      <c r="F5484" s="14">
        <v>45432.493387999995</v>
      </c>
      <c r="G5484" s="13">
        <v>0.26339404297719499</v>
      </c>
      <c r="H5484" s="12">
        <v>-22418312.800000001</v>
      </c>
      <c r="I5484" s="12">
        <v>-5.9048500451194013</v>
      </c>
      <c r="J5484" t="s">
        <v>25</v>
      </c>
      <c r="K5484" s="14">
        <v>8565.6786400000001</v>
      </c>
      <c r="L5484" s="14">
        <v>11966.648116</v>
      </c>
      <c r="M5484" s="13">
        <v>0.71579598204674078</v>
      </c>
      <c r="N5484" s="12">
        <v>-4.2266679368849838</v>
      </c>
      <c r="O5484" s="2">
        <f>DATE(LEFT(ALT[[#This Row],[DATEMTH]],4),RIGHT(ALT[[#This Row],[DATEMTH]],2),1)</f>
        <v>44256</v>
      </c>
      <c r="P5484" t="str">
        <f>IF(AND(ALT[[#This Row],[DATE]]&gt;=DATE(2023,6,1),ALT[[#This Row],[DATE]]&lt;=DATE(2024,5,31)),"Y","N")</f>
        <v>N</v>
      </c>
      <c r="Q5484" t="str">
        <f>LEFT(ALT[[#This Row],[DATEMTH]],4)</f>
        <v>2021</v>
      </c>
    </row>
    <row r="5485" spans="1:17" x14ac:dyDescent="0.25">
      <c r="A5485" t="s">
        <v>64</v>
      </c>
      <c r="B5485" t="s">
        <v>14</v>
      </c>
      <c r="C5485" t="s">
        <v>19</v>
      </c>
      <c r="D5485" t="s">
        <v>22</v>
      </c>
      <c r="E5485" s="14">
        <v>11966.648115999998</v>
      </c>
      <c r="F5485" s="14">
        <v>45432.493387999995</v>
      </c>
      <c r="G5485" s="13">
        <v>0.26339404297719499</v>
      </c>
      <c r="H5485" s="12">
        <v>-22418312.800000001</v>
      </c>
      <c r="I5485" s="12">
        <v>-5.9048500451194013</v>
      </c>
      <c r="J5485" t="s">
        <v>24</v>
      </c>
      <c r="K5485" s="14">
        <v>3083.9532199999999</v>
      </c>
      <c r="L5485" s="14">
        <v>11966.648116</v>
      </c>
      <c r="M5485" s="13">
        <v>0.25771236774954565</v>
      </c>
      <c r="N5485" s="12">
        <v>-1.5217528863337324</v>
      </c>
      <c r="O5485" s="2">
        <f>DATE(LEFT(ALT[[#This Row],[DATEMTH]],4),RIGHT(ALT[[#This Row],[DATEMTH]],2),1)</f>
        <v>44256</v>
      </c>
      <c r="P5485" t="str">
        <f>IF(AND(ALT[[#This Row],[DATE]]&gt;=DATE(2023,6,1),ALT[[#This Row],[DATE]]&lt;=DATE(2024,5,31)),"Y","N")</f>
        <v>N</v>
      </c>
      <c r="Q5485" t="str">
        <f>LEFT(ALT[[#This Row],[DATEMTH]],4)</f>
        <v>2021</v>
      </c>
    </row>
    <row r="5486" spans="1:17" x14ac:dyDescent="0.25">
      <c r="A5486" t="s">
        <v>64</v>
      </c>
      <c r="B5486" t="s">
        <v>14</v>
      </c>
      <c r="C5486" t="s">
        <v>20</v>
      </c>
      <c r="D5486" t="s">
        <v>22</v>
      </c>
      <c r="E5486" s="14">
        <v>11752.301996000002</v>
      </c>
      <c r="F5486" s="14">
        <v>45432.493387999995</v>
      </c>
      <c r="G5486" s="13">
        <v>0.25867613946770784</v>
      </c>
      <c r="H5486" s="12">
        <v>-22418312.800000001</v>
      </c>
      <c r="I5486" s="12">
        <v>-5.7990826084834994</v>
      </c>
      <c r="J5486" t="s">
        <v>16</v>
      </c>
      <c r="K5486" s="14">
        <v>4579.8812559999997</v>
      </c>
      <c r="L5486" s="14">
        <v>11752.301996000002</v>
      </c>
      <c r="M5486" s="13">
        <v>0.38970078011599785</v>
      </c>
      <c r="N5486" s="12">
        <v>-2.2599070164831354</v>
      </c>
      <c r="O5486" s="2">
        <f>DATE(LEFT(ALT[[#This Row],[DATEMTH]],4),RIGHT(ALT[[#This Row],[DATEMTH]],2),1)</f>
        <v>44256</v>
      </c>
      <c r="P5486" t="str">
        <f>IF(AND(ALT[[#This Row],[DATE]]&gt;=DATE(2023,6,1),ALT[[#This Row],[DATE]]&lt;=DATE(2024,5,31)),"Y","N")</f>
        <v>N</v>
      </c>
      <c r="Q5486" t="str">
        <f>LEFT(ALT[[#This Row],[DATEMTH]],4)</f>
        <v>2021</v>
      </c>
    </row>
    <row r="5487" spans="1:17" x14ac:dyDescent="0.25">
      <c r="A5487" t="s">
        <v>64</v>
      </c>
      <c r="B5487" t="s">
        <v>14</v>
      </c>
      <c r="C5487" t="s">
        <v>20</v>
      </c>
      <c r="D5487" t="s">
        <v>22</v>
      </c>
      <c r="E5487" s="14">
        <v>11752.301996000002</v>
      </c>
      <c r="F5487" s="14">
        <v>45432.493387999995</v>
      </c>
      <c r="G5487" s="13">
        <v>0.25867613946770784</v>
      </c>
      <c r="H5487" s="12">
        <v>-22418312.800000001</v>
      </c>
      <c r="I5487" s="12">
        <v>-5.7990826084834994</v>
      </c>
      <c r="J5487" t="s">
        <v>26</v>
      </c>
      <c r="K5487" s="14">
        <v>566.27183599999989</v>
      </c>
      <c r="L5487" s="14">
        <v>11752.301996000002</v>
      </c>
      <c r="M5487" s="13">
        <v>4.818390781591006E-2</v>
      </c>
      <c r="N5487" s="12">
        <v>-0.2794224618240162</v>
      </c>
      <c r="O5487" s="2">
        <f>DATE(LEFT(ALT[[#This Row],[DATEMTH]],4),RIGHT(ALT[[#This Row],[DATEMTH]],2),1)</f>
        <v>44256</v>
      </c>
      <c r="P5487" t="str">
        <f>IF(AND(ALT[[#This Row],[DATE]]&gt;=DATE(2023,6,1),ALT[[#This Row],[DATE]]&lt;=DATE(2024,5,31)),"Y","N")</f>
        <v>N</v>
      </c>
      <c r="Q5487" t="str">
        <f>LEFT(ALT[[#This Row],[DATEMTH]],4)</f>
        <v>2021</v>
      </c>
    </row>
    <row r="5488" spans="1:17" x14ac:dyDescent="0.25">
      <c r="A5488" t="s">
        <v>64</v>
      </c>
      <c r="B5488" t="s">
        <v>14</v>
      </c>
      <c r="C5488" t="s">
        <v>20</v>
      </c>
      <c r="D5488" t="s">
        <v>22</v>
      </c>
      <c r="E5488" s="14">
        <v>11752.301996000002</v>
      </c>
      <c r="F5488" s="14">
        <v>45432.493387999995</v>
      </c>
      <c r="G5488" s="13">
        <v>0.25867613946770784</v>
      </c>
      <c r="H5488" s="12">
        <v>-22418312.800000001</v>
      </c>
      <c r="I5488" s="12">
        <v>-5.7990826084834994</v>
      </c>
      <c r="J5488" t="s">
        <v>25</v>
      </c>
      <c r="K5488" s="14">
        <v>2155.2748160000001</v>
      </c>
      <c r="L5488" s="14">
        <v>11752.301996000002</v>
      </c>
      <c r="M5488" s="13">
        <v>0.18339171480902777</v>
      </c>
      <c r="N5488" s="12">
        <v>-1.0635037038889987</v>
      </c>
      <c r="O5488" s="2">
        <f>DATE(LEFT(ALT[[#This Row],[DATEMTH]],4),RIGHT(ALT[[#This Row],[DATEMTH]],2),1)</f>
        <v>44256</v>
      </c>
      <c r="P5488" t="str">
        <f>IF(AND(ALT[[#This Row],[DATE]]&gt;=DATE(2023,6,1),ALT[[#This Row],[DATE]]&lt;=DATE(2024,5,31)),"Y","N")</f>
        <v>N</v>
      </c>
      <c r="Q5488" t="str">
        <f>LEFT(ALT[[#This Row],[DATEMTH]],4)</f>
        <v>2021</v>
      </c>
    </row>
    <row r="5489" spans="1:17" x14ac:dyDescent="0.25">
      <c r="A5489" t="s">
        <v>64</v>
      </c>
      <c r="B5489" t="s">
        <v>14</v>
      </c>
      <c r="C5489" t="s">
        <v>20</v>
      </c>
      <c r="D5489" t="s">
        <v>22</v>
      </c>
      <c r="E5489" s="14">
        <v>11752.301996000002</v>
      </c>
      <c r="F5489" s="14">
        <v>45432.493387999995</v>
      </c>
      <c r="G5489" s="13">
        <v>0.25867613946770784</v>
      </c>
      <c r="H5489" s="12">
        <v>-22418312.800000001</v>
      </c>
      <c r="I5489" s="12">
        <v>-5.7990826084834994</v>
      </c>
      <c r="J5489" t="s">
        <v>24</v>
      </c>
      <c r="K5489" s="14">
        <v>4450.8740880000014</v>
      </c>
      <c r="L5489" s="14">
        <v>11752.301996000002</v>
      </c>
      <c r="M5489" s="13">
        <v>0.37872359725906424</v>
      </c>
      <c r="N5489" s="12">
        <v>-2.1962494262873484</v>
      </c>
      <c r="O5489" s="2">
        <f>DATE(LEFT(ALT[[#This Row],[DATEMTH]],4),RIGHT(ALT[[#This Row],[DATEMTH]],2),1)</f>
        <v>44256</v>
      </c>
      <c r="P5489" t="str">
        <f>IF(AND(ALT[[#This Row],[DATE]]&gt;=DATE(2023,6,1),ALT[[#This Row],[DATE]]&lt;=DATE(2024,5,31)),"Y","N")</f>
        <v>N</v>
      </c>
      <c r="Q5489" t="str">
        <f>LEFT(ALT[[#This Row],[DATEMTH]],4)</f>
        <v>2021</v>
      </c>
    </row>
    <row r="5490" spans="1:17" x14ac:dyDescent="0.25">
      <c r="A5490" t="s">
        <v>64</v>
      </c>
      <c r="B5490" t="s">
        <v>14</v>
      </c>
      <c r="C5490" t="s">
        <v>15</v>
      </c>
      <c r="D5490" t="s">
        <v>17</v>
      </c>
      <c r="E5490" s="14">
        <v>7635.1939920000013</v>
      </c>
      <c r="F5490" s="14">
        <v>45432.493387999995</v>
      </c>
      <c r="G5490" s="13">
        <v>0.16805579933274525</v>
      </c>
      <c r="H5490" s="12">
        <v>-48901981.650000006</v>
      </c>
      <c r="I5490" s="12">
        <v>-8.2182616151459911</v>
      </c>
      <c r="J5490" t="s">
        <v>16</v>
      </c>
      <c r="K5490" s="14">
        <v>2311.6638080000007</v>
      </c>
      <c r="L5490" s="14">
        <v>7635.1939920000013</v>
      </c>
      <c r="M5490" s="13">
        <v>0.3027642533276973</v>
      </c>
      <c r="N5490" s="12">
        <v>-2.4881958415613514</v>
      </c>
      <c r="O5490" s="2">
        <f>DATE(LEFT(ALT[[#This Row],[DATEMTH]],4),RIGHT(ALT[[#This Row],[DATEMTH]],2),1)</f>
        <v>44256</v>
      </c>
      <c r="P5490" t="str">
        <f>IF(AND(ALT[[#This Row],[DATE]]&gt;=DATE(2023,6,1),ALT[[#This Row],[DATE]]&lt;=DATE(2024,5,31)),"Y","N")</f>
        <v>N</v>
      </c>
      <c r="Q5490" t="str">
        <f>LEFT(ALT[[#This Row],[DATEMTH]],4)</f>
        <v>2021</v>
      </c>
    </row>
    <row r="5491" spans="1:17" x14ac:dyDescent="0.25">
      <c r="A5491" t="s">
        <v>64</v>
      </c>
      <c r="B5491" t="s">
        <v>14</v>
      </c>
      <c r="C5491" t="s">
        <v>15</v>
      </c>
      <c r="D5491" t="s">
        <v>17</v>
      </c>
      <c r="E5491" s="14">
        <v>7635.1939920000013</v>
      </c>
      <c r="F5491" s="14">
        <v>45432.493387999995</v>
      </c>
      <c r="G5491" s="13">
        <v>0.16805579933274525</v>
      </c>
      <c r="H5491" s="12">
        <v>-48901981.650000006</v>
      </c>
      <c r="I5491" s="12">
        <v>-8.2182616151459911</v>
      </c>
      <c r="J5491" t="s">
        <v>25</v>
      </c>
      <c r="K5491" s="14">
        <v>1116.0065320000003</v>
      </c>
      <c r="L5491" s="14">
        <v>7635.1939920000013</v>
      </c>
      <c r="M5491" s="13">
        <v>0.14616610045132172</v>
      </c>
      <c r="N5491" s="12">
        <v>-1.2012312527746705</v>
      </c>
      <c r="O5491" s="2">
        <f>DATE(LEFT(ALT[[#This Row],[DATEMTH]],4),RIGHT(ALT[[#This Row],[DATEMTH]],2),1)</f>
        <v>44256</v>
      </c>
      <c r="P5491" t="str">
        <f>IF(AND(ALT[[#This Row],[DATE]]&gt;=DATE(2023,6,1),ALT[[#This Row],[DATE]]&lt;=DATE(2024,5,31)),"Y","N")</f>
        <v>N</v>
      </c>
      <c r="Q5491" t="str">
        <f>LEFT(ALT[[#This Row],[DATEMTH]],4)</f>
        <v>2021</v>
      </c>
    </row>
    <row r="5492" spans="1:17" x14ac:dyDescent="0.25">
      <c r="A5492" t="s">
        <v>64</v>
      </c>
      <c r="B5492" t="s">
        <v>14</v>
      </c>
      <c r="C5492" t="s">
        <v>15</v>
      </c>
      <c r="D5492" t="s">
        <v>17</v>
      </c>
      <c r="E5492" s="14">
        <v>7635.1939920000013</v>
      </c>
      <c r="F5492" s="14">
        <v>45432.493387999995</v>
      </c>
      <c r="G5492" s="13">
        <v>0.16805579933274525</v>
      </c>
      <c r="H5492" s="12">
        <v>-48901981.650000006</v>
      </c>
      <c r="I5492" s="12">
        <v>-8.2182616151459911</v>
      </c>
      <c r="J5492" t="s">
        <v>26</v>
      </c>
      <c r="K5492" s="14">
        <v>919.99259600000005</v>
      </c>
      <c r="L5492" s="14">
        <v>7635.1939920000013</v>
      </c>
      <c r="M5492" s="13">
        <v>0.1204936766457996</v>
      </c>
      <c r="N5492" s="12">
        <v>-0.99024855764598785</v>
      </c>
      <c r="O5492" s="2">
        <f>DATE(LEFT(ALT[[#This Row],[DATEMTH]],4),RIGHT(ALT[[#This Row],[DATEMTH]],2),1)</f>
        <v>44256</v>
      </c>
      <c r="P5492" t="str">
        <f>IF(AND(ALT[[#This Row],[DATE]]&gt;=DATE(2023,6,1),ALT[[#This Row],[DATE]]&lt;=DATE(2024,5,31)),"Y","N")</f>
        <v>N</v>
      </c>
      <c r="Q5492" t="str">
        <f>LEFT(ALT[[#This Row],[DATEMTH]],4)</f>
        <v>2021</v>
      </c>
    </row>
    <row r="5493" spans="1:17" x14ac:dyDescent="0.25">
      <c r="A5493" t="s">
        <v>64</v>
      </c>
      <c r="B5493" t="s">
        <v>14</v>
      </c>
      <c r="C5493" t="s">
        <v>15</v>
      </c>
      <c r="D5493" t="s">
        <v>17</v>
      </c>
      <c r="E5493" s="14">
        <v>7635.1939920000013</v>
      </c>
      <c r="F5493" s="14">
        <v>45432.493387999995</v>
      </c>
      <c r="G5493" s="13">
        <v>0.16805579933274525</v>
      </c>
      <c r="H5493" s="12">
        <v>-48901981.650000006</v>
      </c>
      <c r="I5493" s="12">
        <v>-8.2182616151459911</v>
      </c>
      <c r="J5493" t="s">
        <v>24</v>
      </c>
      <c r="K5493" s="14">
        <v>3287.5310559999998</v>
      </c>
      <c r="L5493" s="14">
        <v>7635.1939920000013</v>
      </c>
      <c r="M5493" s="13">
        <v>0.43057596957518135</v>
      </c>
      <c r="N5493" s="12">
        <v>-3.5385859631639809</v>
      </c>
      <c r="O5493" s="2">
        <f>DATE(LEFT(ALT[[#This Row],[DATEMTH]],4),RIGHT(ALT[[#This Row],[DATEMTH]],2),1)</f>
        <v>44256</v>
      </c>
      <c r="P5493" t="str">
        <f>IF(AND(ALT[[#This Row],[DATE]]&gt;=DATE(2023,6,1),ALT[[#This Row],[DATE]]&lt;=DATE(2024,5,31)),"Y","N")</f>
        <v>N</v>
      </c>
      <c r="Q5493" t="str">
        <f>LEFT(ALT[[#This Row],[DATEMTH]],4)</f>
        <v>2021</v>
      </c>
    </row>
    <row r="5494" spans="1:17" x14ac:dyDescent="0.25">
      <c r="A5494" t="s">
        <v>64</v>
      </c>
      <c r="B5494" t="s">
        <v>14</v>
      </c>
      <c r="C5494" t="s">
        <v>18</v>
      </c>
      <c r="D5494" t="s">
        <v>17</v>
      </c>
      <c r="E5494" s="14">
        <v>14078.349284</v>
      </c>
      <c r="F5494" s="14">
        <v>45432.493387999995</v>
      </c>
      <c r="G5494" s="13">
        <v>0.30987401822235205</v>
      </c>
      <c r="H5494" s="12">
        <v>-48901981.650000006</v>
      </c>
      <c r="I5494" s="12">
        <v>-15.153453552921228</v>
      </c>
      <c r="J5494" t="s">
        <v>16</v>
      </c>
      <c r="K5494" s="14">
        <v>5827.6383759999999</v>
      </c>
      <c r="L5494" s="14">
        <v>14078.349284</v>
      </c>
      <c r="M5494" s="13">
        <v>0.41394330105327709</v>
      </c>
      <c r="N5494" s="12">
        <v>-6.2726705860537235</v>
      </c>
      <c r="O5494" s="2">
        <f>DATE(LEFT(ALT[[#This Row],[DATEMTH]],4),RIGHT(ALT[[#This Row],[DATEMTH]],2),1)</f>
        <v>44256</v>
      </c>
      <c r="P5494" t="str">
        <f>IF(AND(ALT[[#This Row],[DATE]]&gt;=DATE(2023,6,1),ALT[[#This Row],[DATE]]&lt;=DATE(2024,5,31)),"Y","N")</f>
        <v>N</v>
      </c>
      <c r="Q5494" t="str">
        <f>LEFT(ALT[[#This Row],[DATEMTH]],4)</f>
        <v>2021</v>
      </c>
    </row>
    <row r="5495" spans="1:17" x14ac:dyDescent="0.25">
      <c r="A5495" t="s">
        <v>64</v>
      </c>
      <c r="B5495" t="s">
        <v>14</v>
      </c>
      <c r="C5495" t="s">
        <v>18</v>
      </c>
      <c r="D5495" t="s">
        <v>17</v>
      </c>
      <c r="E5495" s="14">
        <v>14078.349284</v>
      </c>
      <c r="F5495" s="14">
        <v>45432.493387999995</v>
      </c>
      <c r="G5495" s="13">
        <v>0.30987401822235205</v>
      </c>
      <c r="H5495" s="12">
        <v>-48901981.650000006</v>
      </c>
      <c r="I5495" s="12">
        <v>-15.153453552921228</v>
      </c>
      <c r="J5495" t="s">
        <v>25</v>
      </c>
      <c r="K5495" s="14">
        <v>1388.3970599999998</v>
      </c>
      <c r="L5495" s="14">
        <v>14078.349284</v>
      </c>
      <c r="M5495" s="13">
        <v>9.861930770377382E-2</v>
      </c>
      <c r="N5495" s="12">
        <v>-1.4944230987103833</v>
      </c>
      <c r="O5495" s="2">
        <f>DATE(LEFT(ALT[[#This Row],[DATEMTH]],4),RIGHT(ALT[[#This Row],[DATEMTH]],2),1)</f>
        <v>44256</v>
      </c>
      <c r="P5495" t="str">
        <f>IF(AND(ALT[[#This Row],[DATE]]&gt;=DATE(2023,6,1),ALT[[#This Row],[DATE]]&lt;=DATE(2024,5,31)),"Y","N")</f>
        <v>N</v>
      </c>
      <c r="Q5495" t="str">
        <f>LEFT(ALT[[#This Row],[DATEMTH]],4)</f>
        <v>2021</v>
      </c>
    </row>
    <row r="5496" spans="1:17" x14ac:dyDescent="0.25">
      <c r="A5496" t="s">
        <v>64</v>
      </c>
      <c r="B5496" t="s">
        <v>14</v>
      </c>
      <c r="C5496" t="s">
        <v>18</v>
      </c>
      <c r="D5496" t="s">
        <v>17</v>
      </c>
      <c r="E5496" s="14">
        <v>14078.349284</v>
      </c>
      <c r="F5496" s="14">
        <v>45432.493387999995</v>
      </c>
      <c r="G5496" s="13">
        <v>0.30987401822235205</v>
      </c>
      <c r="H5496" s="12">
        <v>-48901981.650000006</v>
      </c>
      <c r="I5496" s="12">
        <v>-15.153453552921228</v>
      </c>
      <c r="J5496" t="s">
        <v>26</v>
      </c>
      <c r="K5496" s="14">
        <v>3404.2201480000008</v>
      </c>
      <c r="L5496" s="14">
        <v>14078.349284</v>
      </c>
      <c r="M5496" s="13">
        <v>0.24180534800829856</v>
      </c>
      <c r="N5496" s="12">
        <v>-3.6641861098917059</v>
      </c>
      <c r="O5496" s="2">
        <f>DATE(LEFT(ALT[[#This Row],[DATEMTH]],4),RIGHT(ALT[[#This Row],[DATEMTH]],2),1)</f>
        <v>44256</v>
      </c>
      <c r="P5496" t="str">
        <f>IF(AND(ALT[[#This Row],[DATE]]&gt;=DATE(2023,6,1),ALT[[#This Row],[DATE]]&lt;=DATE(2024,5,31)),"Y","N")</f>
        <v>N</v>
      </c>
      <c r="Q5496" t="str">
        <f>LEFT(ALT[[#This Row],[DATEMTH]],4)</f>
        <v>2021</v>
      </c>
    </row>
    <row r="5497" spans="1:17" x14ac:dyDescent="0.25">
      <c r="A5497" t="s">
        <v>64</v>
      </c>
      <c r="B5497" t="s">
        <v>14</v>
      </c>
      <c r="C5497" t="s">
        <v>18</v>
      </c>
      <c r="D5497" t="s">
        <v>17</v>
      </c>
      <c r="E5497" s="14">
        <v>14078.349284</v>
      </c>
      <c r="F5497" s="14">
        <v>45432.493387999995</v>
      </c>
      <c r="G5497" s="13">
        <v>0.30987401822235205</v>
      </c>
      <c r="H5497" s="12">
        <v>-48901981.650000006</v>
      </c>
      <c r="I5497" s="12">
        <v>-15.153453552921228</v>
      </c>
      <c r="J5497" t="s">
        <v>24</v>
      </c>
      <c r="K5497" s="14">
        <v>3458.0937000000008</v>
      </c>
      <c r="L5497" s="14">
        <v>14078.349284</v>
      </c>
      <c r="M5497" s="13">
        <v>0.24563204323465063</v>
      </c>
      <c r="N5497" s="12">
        <v>-3.7221737582654173</v>
      </c>
      <c r="O5497" s="2">
        <f>DATE(LEFT(ALT[[#This Row],[DATEMTH]],4),RIGHT(ALT[[#This Row],[DATEMTH]],2),1)</f>
        <v>44256</v>
      </c>
      <c r="P5497" t="str">
        <f>IF(AND(ALT[[#This Row],[DATE]]&gt;=DATE(2023,6,1),ALT[[#This Row],[DATE]]&lt;=DATE(2024,5,31)),"Y","N")</f>
        <v>N</v>
      </c>
      <c r="Q5497" t="str">
        <f>LEFT(ALT[[#This Row],[DATEMTH]],4)</f>
        <v>2021</v>
      </c>
    </row>
    <row r="5498" spans="1:17" x14ac:dyDescent="0.25">
      <c r="A5498" t="s">
        <v>64</v>
      </c>
      <c r="B5498" t="s">
        <v>14</v>
      </c>
      <c r="C5498" t="s">
        <v>19</v>
      </c>
      <c r="D5498" t="s">
        <v>17</v>
      </c>
      <c r="E5498" s="14">
        <v>11966.648115999998</v>
      </c>
      <c r="F5498" s="14">
        <v>45432.493387999995</v>
      </c>
      <c r="G5498" s="13">
        <v>0.26339404297719499</v>
      </c>
      <c r="H5498" s="12">
        <v>-48901981.650000006</v>
      </c>
      <c r="I5498" s="12">
        <v>-12.880490656390103</v>
      </c>
      <c r="J5498" t="s">
        <v>16</v>
      </c>
      <c r="K5498" s="14">
        <v>5.8179639999999999</v>
      </c>
      <c r="L5498" s="14">
        <v>11966.648116</v>
      </c>
      <c r="M5498" s="13">
        <v>4.8618158933085817E-4</v>
      </c>
      <c r="N5498" s="12">
        <v>-6.2622574186850088E-3</v>
      </c>
      <c r="O5498" s="2">
        <f>DATE(LEFT(ALT[[#This Row],[DATEMTH]],4),RIGHT(ALT[[#This Row],[DATEMTH]],2),1)</f>
        <v>44256</v>
      </c>
      <c r="P5498" t="str">
        <f>IF(AND(ALT[[#This Row],[DATE]]&gt;=DATE(2023,6,1),ALT[[#This Row],[DATE]]&lt;=DATE(2024,5,31)),"Y","N")</f>
        <v>N</v>
      </c>
      <c r="Q5498" t="str">
        <f>LEFT(ALT[[#This Row],[DATEMTH]],4)</f>
        <v>2021</v>
      </c>
    </row>
    <row r="5499" spans="1:17" x14ac:dyDescent="0.25">
      <c r="A5499" t="s">
        <v>64</v>
      </c>
      <c r="B5499" t="s">
        <v>14</v>
      </c>
      <c r="C5499" t="s">
        <v>19</v>
      </c>
      <c r="D5499" t="s">
        <v>17</v>
      </c>
      <c r="E5499" s="14">
        <v>11966.648115999998</v>
      </c>
      <c r="F5499" s="14">
        <v>45432.493387999995</v>
      </c>
      <c r="G5499" s="13">
        <v>0.26339404297719499</v>
      </c>
      <c r="H5499" s="12">
        <v>-48901981.650000006</v>
      </c>
      <c r="I5499" s="12">
        <v>-12.880490656390103</v>
      </c>
      <c r="J5499" t="s">
        <v>26</v>
      </c>
      <c r="K5499" s="14">
        <v>311.19829199999998</v>
      </c>
      <c r="L5499" s="14">
        <v>11966.648116</v>
      </c>
      <c r="M5499" s="13">
        <v>2.6005468614382708E-2</v>
      </c>
      <c r="N5499" s="12">
        <v>-0.33496319550260256</v>
      </c>
      <c r="O5499" s="2">
        <f>DATE(LEFT(ALT[[#This Row],[DATEMTH]],4),RIGHT(ALT[[#This Row],[DATEMTH]],2),1)</f>
        <v>44256</v>
      </c>
      <c r="P5499" t="str">
        <f>IF(AND(ALT[[#This Row],[DATE]]&gt;=DATE(2023,6,1),ALT[[#This Row],[DATE]]&lt;=DATE(2024,5,31)),"Y","N")</f>
        <v>N</v>
      </c>
      <c r="Q5499" t="str">
        <f>LEFT(ALT[[#This Row],[DATEMTH]],4)</f>
        <v>2021</v>
      </c>
    </row>
    <row r="5500" spans="1:17" x14ac:dyDescent="0.25">
      <c r="A5500" t="s">
        <v>64</v>
      </c>
      <c r="B5500" t="s">
        <v>14</v>
      </c>
      <c r="C5500" t="s">
        <v>19</v>
      </c>
      <c r="D5500" t="s">
        <v>17</v>
      </c>
      <c r="E5500" s="14">
        <v>11966.648115999998</v>
      </c>
      <c r="F5500" s="14">
        <v>45432.493387999995</v>
      </c>
      <c r="G5500" s="13">
        <v>0.26339404297719499</v>
      </c>
      <c r="H5500" s="12">
        <v>-48901981.650000006</v>
      </c>
      <c r="I5500" s="12">
        <v>-12.880490656390103</v>
      </c>
      <c r="J5500" t="s">
        <v>25</v>
      </c>
      <c r="K5500" s="14">
        <v>8565.6786400000001</v>
      </c>
      <c r="L5500" s="14">
        <v>11966.648116</v>
      </c>
      <c r="M5500" s="13">
        <v>0.71579598204674078</v>
      </c>
      <c r="N5500" s="12">
        <v>-9.2198034586346225</v>
      </c>
      <c r="O5500" s="2">
        <f>DATE(LEFT(ALT[[#This Row],[DATEMTH]],4),RIGHT(ALT[[#This Row],[DATEMTH]],2),1)</f>
        <v>44256</v>
      </c>
      <c r="P5500" t="str">
        <f>IF(AND(ALT[[#This Row],[DATE]]&gt;=DATE(2023,6,1),ALT[[#This Row],[DATE]]&lt;=DATE(2024,5,31)),"Y","N")</f>
        <v>N</v>
      </c>
      <c r="Q5500" t="str">
        <f>LEFT(ALT[[#This Row],[DATEMTH]],4)</f>
        <v>2021</v>
      </c>
    </row>
    <row r="5501" spans="1:17" x14ac:dyDescent="0.25">
      <c r="A5501" t="s">
        <v>64</v>
      </c>
      <c r="B5501" t="s">
        <v>14</v>
      </c>
      <c r="C5501" t="s">
        <v>19</v>
      </c>
      <c r="D5501" t="s">
        <v>17</v>
      </c>
      <c r="E5501" s="14">
        <v>11966.648115999998</v>
      </c>
      <c r="F5501" s="14">
        <v>45432.493387999995</v>
      </c>
      <c r="G5501" s="13">
        <v>0.26339404297719499</v>
      </c>
      <c r="H5501" s="12">
        <v>-48901981.650000006</v>
      </c>
      <c r="I5501" s="12">
        <v>-12.880490656390103</v>
      </c>
      <c r="J5501" t="s">
        <v>24</v>
      </c>
      <c r="K5501" s="14">
        <v>3083.9532199999999</v>
      </c>
      <c r="L5501" s="14">
        <v>11966.648116</v>
      </c>
      <c r="M5501" s="13">
        <v>0.25771236774954565</v>
      </c>
      <c r="N5501" s="12">
        <v>-3.319461744834193</v>
      </c>
      <c r="O5501" s="2">
        <f>DATE(LEFT(ALT[[#This Row],[DATEMTH]],4),RIGHT(ALT[[#This Row],[DATEMTH]],2),1)</f>
        <v>44256</v>
      </c>
      <c r="P5501" t="str">
        <f>IF(AND(ALT[[#This Row],[DATE]]&gt;=DATE(2023,6,1),ALT[[#This Row],[DATE]]&lt;=DATE(2024,5,31)),"Y","N")</f>
        <v>N</v>
      </c>
      <c r="Q5501" t="str">
        <f>LEFT(ALT[[#This Row],[DATEMTH]],4)</f>
        <v>2021</v>
      </c>
    </row>
    <row r="5502" spans="1:17" x14ac:dyDescent="0.25">
      <c r="A5502" t="s">
        <v>64</v>
      </c>
      <c r="B5502" t="s">
        <v>14</v>
      </c>
      <c r="C5502" t="s">
        <v>20</v>
      </c>
      <c r="D5502" t="s">
        <v>17</v>
      </c>
      <c r="E5502" s="14">
        <v>11752.301996000002</v>
      </c>
      <c r="F5502" s="14">
        <v>45432.493387999995</v>
      </c>
      <c r="G5502" s="13">
        <v>0.25867613946770784</v>
      </c>
      <c r="H5502" s="12">
        <v>-48901981.650000006</v>
      </c>
      <c r="I5502" s="12">
        <v>-12.649775825542692</v>
      </c>
      <c r="J5502" t="s">
        <v>16</v>
      </c>
      <c r="K5502" s="14">
        <v>4579.8812559999997</v>
      </c>
      <c r="L5502" s="14">
        <v>11752.301996000002</v>
      </c>
      <c r="M5502" s="13">
        <v>0.38970078011599785</v>
      </c>
      <c r="N5502" s="12">
        <v>-4.9296275075064777</v>
      </c>
      <c r="O5502" s="2">
        <f>DATE(LEFT(ALT[[#This Row],[DATEMTH]],4),RIGHT(ALT[[#This Row],[DATEMTH]],2),1)</f>
        <v>44256</v>
      </c>
      <c r="P5502" t="str">
        <f>IF(AND(ALT[[#This Row],[DATE]]&gt;=DATE(2023,6,1),ALT[[#This Row],[DATE]]&lt;=DATE(2024,5,31)),"Y","N")</f>
        <v>N</v>
      </c>
      <c r="Q5502" t="str">
        <f>LEFT(ALT[[#This Row],[DATEMTH]],4)</f>
        <v>2021</v>
      </c>
    </row>
    <row r="5503" spans="1:17" x14ac:dyDescent="0.25">
      <c r="A5503" t="s">
        <v>64</v>
      </c>
      <c r="B5503" t="s">
        <v>14</v>
      </c>
      <c r="C5503" t="s">
        <v>20</v>
      </c>
      <c r="D5503" t="s">
        <v>17</v>
      </c>
      <c r="E5503" s="14">
        <v>11752.301996000002</v>
      </c>
      <c r="F5503" s="14">
        <v>45432.493387999995</v>
      </c>
      <c r="G5503" s="13">
        <v>0.25867613946770784</v>
      </c>
      <c r="H5503" s="12">
        <v>-48901981.650000006</v>
      </c>
      <c r="I5503" s="12">
        <v>-12.649775825542692</v>
      </c>
      <c r="J5503" t="s">
        <v>26</v>
      </c>
      <c r="K5503" s="14">
        <v>566.27183599999989</v>
      </c>
      <c r="L5503" s="14">
        <v>11752.301996000002</v>
      </c>
      <c r="M5503" s="13">
        <v>4.818390781591006E-2</v>
      </c>
      <c r="N5503" s="12">
        <v>-0.60951563226987659</v>
      </c>
      <c r="O5503" s="2">
        <f>DATE(LEFT(ALT[[#This Row],[DATEMTH]],4),RIGHT(ALT[[#This Row],[DATEMTH]],2),1)</f>
        <v>44256</v>
      </c>
      <c r="P5503" t="str">
        <f>IF(AND(ALT[[#This Row],[DATE]]&gt;=DATE(2023,6,1),ALT[[#This Row],[DATE]]&lt;=DATE(2024,5,31)),"Y","N")</f>
        <v>N</v>
      </c>
      <c r="Q5503" t="str">
        <f>LEFT(ALT[[#This Row],[DATEMTH]],4)</f>
        <v>2021</v>
      </c>
    </row>
    <row r="5504" spans="1:17" x14ac:dyDescent="0.25">
      <c r="A5504" t="s">
        <v>64</v>
      </c>
      <c r="B5504" t="s">
        <v>14</v>
      </c>
      <c r="C5504" t="s">
        <v>20</v>
      </c>
      <c r="D5504" t="s">
        <v>17</v>
      </c>
      <c r="E5504" s="14">
        <v>11752.301996000002</v>
      </c>
      <c r="F5504" s="14">
        <v>45432.493387999995</v>
      </c>
      <c r="G5504" s="13">
        <v>0.25867613946770784</v>
      </c>
      <c r="H5504" s="12">
        <v>-48901981.650000006</v>
      </c>
      <c r="I5504" s="12">
        <v>-12.649775825542692</v>
      </c>
      <c r="J5504" t="s">
        <v>25</v>
      </c>
      <c r="K5504" s="14">
        <v>2155.2748160000001</v>
      </c>
      <c r="L5504" s="14">
        <v>11752.301996000002</v>
      </c>
      <c r="M5504" s="13">
        <v>0.18339171480902777</v>
      </c>
      <c r="N5504" s="12">
        <v>-2.3198640805960591</v>
      </c>
      <c r="O5504" s="2">
        <f>DATE(LEFT(ALT[[#This Row],[DATEMTH]],4),RIGHT(ALT[[#This Row],[DATEMTH]],2),1)</f>
        <v>44256</v>
      </c>
      <c r="P5504" t="str">
        <f>IF(AND(ALT[[#This Row],[DATE]]&gt;=DATE(2023,6,1),ALT[[#This Row],[DATE]]&lt;=DATE(2024,5,31)),"Y","N")</f>
        <v>N</v>
      </c>
      <c r="Q5504" t="str">
        <f>LEFT(ALT[[#This Row],[DATEMTH]],4)</f>
        <v>2021</v>
      </c>
    </row>
    <row r="5505" spans="1:17" x14ac:dyDescent="0.25">
      <c r="A5505" t="s">
        <v>64</v>
      </c>
      <c r="B5505" t="s">
        <v>14</v>
      </c>
      <c r="C5505" t="s">
        <v>20</v>
      </c>
      <c r="D5505" t="s">
        <v>17</v>
      </c>
      <c r="E5505" s="14">
        <v>11752.301996000002</v>
      </c>
      <c r="F5505" s="14">
        <v>45432.493387999995</v>
      </c>
      <c r="G5505" s="13">
        <v>0.25867613946770784</v>
      </c>
      <c r="H5505" s="12">
        <v>-48901981.650000006</v>
      </c>
      <c r="I5505" s="12">
        <v>-12.649775825542692</v>
      </c>
      <c r="J5505" t="s">
        <v>24</v>
      </c>
      <c r="K5505" s="14">
        <v>4450.8740880000014</v>
      </c>
      <c r="L5505" s="14">
        <v>11752.301996000002</v>
      </c>
      <c r="M5505" s="13">
        <v>0.37872359725906424</v>
      </c>
      <c r="N5505" s="12">
        <v>-4.7907686051702774</v>
      </c>
      <c r="O5505" s="2">
        <f>DATE(LEFT(ALT[[#This Row],[DATEMTH]],4),RIGHT(ALT[[#This Row],[DATEMTH]],2),1)</f>
        <v>44256</v>
      </c>
      <c r="P5505" t="str">
        <f>IF(AND(ALT[[#This Row],[DATE]]&gt;=DATE(2023,6,1),ALT[[#This Row],[DATE]]&lt;=DATE(2024,5,31)),"Y","N")</f>
        <v>N</v>
      </c>
      <c r="Q5505" t="str">
        <f>LEFT(ALT[[#This Row],[DATEMTH]],4)</f>
        <v>2021</v>
      </c>
    </row>
    <row r="5506" spans="1:17" x14ac:dyDescent="0.25">
      <c r="A5506" t="s">
        <v>64</v>
      </c>
      <c r="B5506" t="s">
        <v>14</v>
      </c>
      <c r="C5506" t="s">
        <v>15</v>
      </c>
      <c r="D5506" t="s">
        <v>23</v>
      </c>
      <c r="E5506" s="14">
        <v>7635.1939920000013</v>
      </c>
      <c r="F5506" s="14">
        <v>45432.493387999995</v>
      </c>
      <c r="G5506" s="13">
        <v>0.16805579933274525</v>
      </c>
      <c r="H5506" s="12">
        <v>0</v>
      </c>
      <c r="I5506" s="12">
        <v>0</v>
      </c>
      <c r="J5506" t="s">
        <v>16</v>
      </c>
      <c r="K5506" s="14">
        <v>2311.6638080000007</v>
      </c>
      <c r="L5506" s="14">
        <v>7635.1939920000013</v>
      </c>
      <c r="M5506" s="13">
        <v>0.3027642533276973</v>
      </c>
      <c r="N5506" s="12">
        <v>0</v>
      </c>
      <c r="O5506" s="2">
        <f>DATE(LEFT(ALT[[#This Row],[DATEMTH]],4),RIGHT(ALT[[#This Row],[DATEMTH]],2),1)</f>
        <v>44256</v>
      </c>
      <c r="P5506" t="str">
        <f>IF(AND(ALT[[#This Row],[DATE]]&gt;=DATE(2023,6,1),ALT[[#This Row],[DATE]]&lt;=DATE(2024,5,31)),"Y","N")</f>
        <v>N</v>
      </c>
      <c r="Q5506" t="str">
        <f>LEFT(ALT[[#This Row],[DATEMTH]],4)</f>
        <v>2021</v>
      </c>
    </row>
    <row r="5507" spans="1:17" x14ac:dyDescent="0.25">
      <c r="A5507" t="s">
        <v>64</v>
      </c>
      <c r="B5507" t="s">
        <v>14</v>
      </c>
      <c r="C5507" t="s">
        <v>15</v>
      </c>
      <c r="D5507" t="s">
        <v>23</v>
      </c>
      <c r="E5507" s="14">
        <v>7635.1939920000013</v>
      </c>
      <c r="F5507" s="14">
        <v>45432.493387999995</v>
      </c>
      <c r="G5507" s="13">
        <v>0.16805579933274525</v>
      </c>
      <c r="H5507" s="12">
        <v>0</v>
      </c>
      <c r="I5507" s="12">
        <v>0</v>
      </c>
      <c r="J5507" t="s">
        <v>25</v>
      </c>
      <c r="K5507" s="14">
        <v>1116.0065320000003</v>
      </c>
      <c r="L5507" s="14">
        <v>7635.1939920000013</v>
      </c>
      <c r="M5507" s="13">
        <v>0.14616610045132172</v>
      </c>
      <c r="N5507" s="12">
        <v>0</v>
      </c>
      <c r="O5507" s="2">
        <f>DATE(LEFT(ALT[[#This Row],[DATEMTH]],4),RIGHT(ALT[[#This Row],[DATEMTH]],2),1)</f>
        <v>44256</v>
      </c>
      <c r="P5507" t="str">
        <f>IF(AND(ALT[[#This Row],[DATE]]&gt;=DATE(2023,6,1),ALT[[#This Row],[DATE]]&lt;=DATE(2024,5,31)),"Y","N")</f>
        <v>N</v>
      </c>
      <c r="Q5507" t="str">
        <f>LEFT(ALT[[#This Row],[DATEMTH]],4)</f>
        <v>2021</v>
      </c>
    </row>
    <row r="5508" spans="1:17" x14ac:dyDescent="0.25">
      <c r="A5508" t="s">
        <v>64</v>
      </c>
      <c r="B5508" t="s">
        <v>14</v>
      </c>
      <c r="C5508" t="s">
        <v>15</v>
      </c>
      <c r="D5508" t="s">
        <v>23</v>
      </c>
      <c r="E5508" s="14">
        <v>7635.1939920000013</v>
      </c>
      <c r="F5508" s="14">
        <v>45432.493387999995</v>
      </c>
      <c r="G5508" s="13">
        <v>0.16805579933274525</v>
      </c>
      <c r="H5508" s="12">
        <v>0</v>
      </c>
      <c r="I5508" s="12">
        <v>0</v>
      </c>
      <c r="J5508" t="s">
        <v>26</v>
      </c>
      <c r="K5508" s="14">
        <v>919.99259600000005</v>
      </c>
      <c r="L5508" s="14">
        <v>7635.1939920000013</v>
      </c>
      <c r="M5508" s="13">
        <v>0.1204936766457996</v>
      </c>
      <c r="N5508" s="12">
        <v>0</v>
      </c>
      <c r="O5508" s="2">
        <f>DATE(LEFT(ALT[[#This Row],[DATEMTH]],4),RIGHT(ALT[[#This Row],[DATEMTH]],2),1)</f>
        <v>44256</v>
      </c>
      <c r="P5508" t="str">
        <f>IF(AND(ALT[[#This Row],[DATE]]&gt;=DATE(2023,6,1),ALT[[#This Row],[DATE]]&lt;=DATE(2024,5,31)),"Y","N")</f>
        <v>N</v>
      </c>
      <c r="Q5508" t="str">
        <f>LEFT(ALT[[#This Row],[DATEMTH]],4)</f>
        <v>2021</v>
      </c>
    </row>
    <row r="5509" spans="1:17" x14ac:dyDescent="0.25">
      <c r="A5509" t="s">
        <v>64</v>
      </c>
      <c r="B5509" t="s">
        <v>14</v>
      </c>
      <c r="C5509" t="s">
        <v>15</v>
      </c>
      <c r="D5509" t="s">
        <v>23</v>
      </c>
      <c r="E5509" s="14">
        <v>7635.1939920000013</v>
      </c>
      <c r="F5509" s="14">
        <v>45432.493387999995</v>
      </c>
      <c r="G5509" s="13">
        <v>0.16805579933274525</v>
      </c>
      <c r="H5509" s="12">
        <v>0</v>
      </c>
      <c r="I5509" s="12">
        <v>0</v>
      </c>
      <c r="J5509" t="s">
        <v>24</v>
      </c>
      <c r="K5509" s="14">
        <v>3287.5310559999998</v>
      </c>
      <c r="L5509" s="14">
        <v>7635.1939920000013</v>
      </c>
      <c r="M5509" s="13">
        <v>0.43057596957518135</v>
      </c>
      <c r="N5509" s="12">
        <v>0</v>
      </c>
      <c r="O5509" s="2">
        <f>DATE(LEFT(ALT[[#This Row],[DATEMTH]],4),RIGHT(ALT[[#This Row],[DATEMTH]],2),1)</f>
        <v>44256</v>
      </c>
      <c r="P5509" t="str">
        <f>IF(AND(ALT[[#This Row],[DATE]]&gt;=DATE(2023,6,1),ALT[[#This Row],[DATE]]&lt;=DATE(2024,5,31)),"Y","N")</f>
        <v>N</v>
      </c>
      <c r="Q5509" t="str">
        <f>LEFT(ALT[[#This Row],[DATEMTH]],4)</f>
        <v>2021</v>
      </c>
    </row>
    <row r="5510" spans="1:17" x14ac:dyDescent="0.25">
      <c r="A5510" t="s">
        <v>64</v>
      </c>
      <c r="B5510" t="s">
        <v>14</v>
      </c>
      <c r="C5510" t="s">
        <v>18</v>
      </c>
      <c r="D5510" t="s">
        <v>23</v>
      </c>
      <c r="E5510" s="14">
        <v>14078.349284</v>
      </c>
      <c r="F5510" s="14">
        <v>45432.493387999995</v>
      </c>
      <c r="G5510" s="13">
        <v>0.30987401822235205</v>
      </c>
      <c r="H5510" s="12">
        <v>0</v>
      </c>
      <c r="I5510" s="12">
        <v>0</v>
      </c>
      <c r="J5510" t="s">
        <v>16</v>
      </c>
      <c r="K5510" s="14">
        <v>5827.6383759999999</v>
      </c>
      <c r="L5510" s="14">
        <v>14078.349284</v>
      </c>
      <c r="M5510" s="13">
        <v>0.41394330105327709</v>
      </c>
      <c r="N5510" s="12">
        <v>0</v>
      </c>
      <c r="O5510" s="2">
        <f>DATE(LEFT(ALT[[#This Row],[DATEMTH]],4),RIGHT(ALT[[#This Row],[DATEMTH]],2),1)</f>
        <v>44256</v>
      </c>
      <c r="P5510" t="str">
        <f>IF(AND(ALT[[#This Row],[DATE]]&gt;=DATE(2023,6,1),ALT[[#This Row],[DATE]]&lt;=DATE(2024,5,31)),"Y","N")</f>
        <v>N</v>
      </c>
      <c r="Q5510" t="str">
        <f>LEFT(ALT[[#This Row],[DATEMTH]],4)</f>
        <v>2021</v>
      </c>
    </row>
    <row r="5511" spans="1:17" x14ac:dyDescent="0.25">
      <c r="A5511" t="s">
        <v>64</v>
      </c>
      <c r="B5511" t="s">
        <v>14</v>
      </c>
      <c r="C5511" t="s">
        <v>18</v>
      </c>
      <c r="D5511" t="s">
        <v>23</v>
      </c>
      <c r="E5511" s="14">
        <v>14078.349284</v>
      </c>
      <c r="F5511" s="14">
        <v>45432.493387999995</v>
      </c>
      <c r="G5511" s="13">
        <v>0.30987401822235205</v>
      </c>
      <c r="H5511" s="12">
        <v>0</v>
      </c>
      <c r="I5511" s="12">
        <v>0</v>
      </c>
      <c r="J5511" t="s">
        <v>25</v>
      </c>
      <c r="K5511" s="14">
        <v>1388.3970599999998</v>
      </c>
      <c r="L5511" s="14">
        <v>14078.349284</v>
      </c>
      <c r="M5511" s="13">
        <v>9.861930770377382E-2</v>
      </c>
      <c r="N5511" s="12">
        <v>0</v>
      </c>
      <c r="O5511" s="2">
        <f>DATE(LEFT(ALT[[#This Row],[DATEMTH]],4),RIGHT(ALT[[#This Row],[DATEMTH]],2),1)</f>
        <v>44256</v>
      </c>
      <c r="P5511" t="str">
        <f>IF(AND(ALT[[#This Row],[DATE]]&gt;=DATE(2023,6,1),ALT[[#This Row],[DATE]]&lt;=DATE(2024,5,31)),"Y","N")</f>
        <v>N</v>
      </c>
      <c r="Q5511" t="str">
        <f>LEFT(ALT[[#This Row],[DATEMTH]],4)</f>
        <v>2021</v>
      </c>
    </row>
    <row r="5512" spans="1:17" x14ac:dyDescent="0.25">
      <c r="A5512" t="s">
        <v>64</v>
      </c>
      <c r="B5512" t="s">
        <v>14</v>
      </c>
      <c r="C5512" t="s">
        <v>18</v>
      </c>
      <c r="D5512" t="s">
        <v>23</v>
      </c>
      <c r="E5512" s="14">
        <v>14078.349284</v>
      </c>
      <c r="F5512" s="14">
        <v>45432.493387999995</v>
      </c>
      <c r="G5512" s="13">
        <v>0.30987401822235205</v>
      </c>
      <c r="H5512" s="12">
        <v>0</v>
      </c>
      <c r="I5512" s="12">
        <v>0</v>
      </c>
      <c r="J5512" t="s">
        <v>26</v>
      </c>
      <c r="K5512" s="14">
        <v>3404.2201480000008</v>
      </c>
      <c r="L5512" s="14">
        <v>14078.349284</v>
      </c>
      <c r="M5512" s="13">
        <v>0.24180534800829856</v>
      </c>
      <c r="N5512" s="12">
        <v>0</v>
      </c>
      <c r="O5512" s="2">
        <f>DATE(LEFT(ALT[[#This Row],[DATEMTH]],4),RIGHT(ALT[[#This Row],[DATEMTH]],2),1)</f>
        <v>44256</v>
      </c>
      <c r="P5512" t="str">
        <f>IF(AND(ALT[[#This Row],[DATE]]&gt;=DATE(2023,6,1),ALT[[#This Row],[DATE]]&lt;=DATE(2024,5,31)),"Y","N")</f>
        <v>N</v>
      </c>
      <c r="Q5512" t="str">
        <f>LEFT(ALT[[#This Row],[DATEMTH]],4)</f>
        <v>2021</v>
      </c>
    </row>
    <row r="5513" spans="1:17" x14ac:dyDescent="0.25">
      <c r="A5513" t="s">
        <v>64</v>
      </c>
      <c r="B5513" t="s">
        <v>14</v>
      </c>
      <c r="C5513" t="s">
        <v>18</v>
      </c>
      <c r="D5513" t="s">
        <v>23</v>
      </c>
      <c r="E5513" s="14">
        <v>14078.349284</v>
      </c>
      <c r="F5513" s="14">
        <v>45432.493387999995</v>
      </c>
      <c r="G5513" s="13">
        <v>0.30987401822235205</v>
      </c>
      <c r="H5513" s="12">
        <v>0</v>
      </c>
      <c r="I5513" s="12">
        <v>0</v>
      </c>
      <c r="J5513" t="s">
        <v>24</v>
      </c>
      <c r="K5513" s="14">
        <v>3458.0937000000008</v>
      </c>
      <c r="L5513" s="14">
        <v>14078.349284</v>
      </c>
      <c r="M5513" s="13">
        <v>0.24563204323465063</v>
      </c>
      <c r="N5513" s="12">
        <v>0</v>
      </c>
      <c r="O5513" s="2">
        <f>DATE(LEFT(ALT[[#This Row],[DATEMTH]],4),RIGHT(ALT[[#This Row],[DATEMTH]],2),1)</f>
        <v>44256</v>
      </c>
      <c r="P5513" t="str">
        <f>IF(AND(ALT[[#This Row],[DATE]]&gt;=DATE(2023,6,1),ALT[[#This Row],[DATE]]&lt;=DATE(2024,5,31)),"Y","N")</f>
        <v>N</v>
      </c>
      <c r="Q5513" t="str">
        <f>LEFT(ALT[[#This Row],[DATEMTH]],4)</f>
        <v>2021</v>
      </c>
    </row>
    <row r="5514" spans="1:17" x14ac:dyDescent="0.25">
      <c r="A5514" t="s">
        <v>64</v>
      </c>
      <c r="B5514" t="s">
        <v>14</v>
      </c>
      <c r="C5514" t="s">
        <v>19</v>
      </c>
      <c r="D5514" t="s">
        <v>23</v>
      </c>
      <c r="E5514" s="14">
        <v>11966.648115999998</v>
      </c>
      <c r="F5514" s="14">
        <v>45432.493387999995</v>
      </c>
      <c r="G5514" s="13">
        <v>0.26339404297719499</v>
      </c>
      <c r="H5514" s="12">
        <v>0</v>
      </c>
      <c r="I5514" s="12">
        <v>0</v>
      </c>
      <c r="J5514" t="s">
        <v>16</v>
      </c>
      <c r="K5514" s="14">
        <v>5.8179639999999999</v>
      </c>
      <c r="L5514" s="14">
        <v>11966.648116</v>
      </c>
      <c r="M5514" s="13">
        <v>4.8618158933085817E-4</v>
      </c>
      <c r="N5514" s="12">
        <v>0</v>
      </c>
      <c r="O5514" s="2">
        <f>DATE(LEFT(ALT[[#This Row],[DATEMTH]],4),RIGHT(ALT[[#This Row],[DATEMTH]],2),1)</f>
        <v>44256</v>
      </c>
      <c r="P5514" t="str">
        <f>IF(AND(ALT[[#This Row],[DATE]]&gt;=DATE(2023,6,1),ALT[[#This Row],[DATE]]&lt;=DATE(2024,5,31)),"Y","N")</f>
        <v>N</v>
      </c>
      <c r="Q5514" t="str">
        <f>LEFT(ALT[[#This Row],[DATEMTH]],4)</f>
        <v>2021</v>
      </c>
    </row>
    <row r="5515" spans="1:17" x14ac:dyDescent="0.25">
      <c r="A5515" t="s">
        <v>64</v>
      </c>
      <c r="B5515" t="s">
        <v>14</v>
      </c>
      <c r="C5515" t="s">
        <v>19</v>
      </c>
      <c r="D5515" t="s">
        <v>23</v>
      </c>
      <c r="E5515" s="14">
        <v>11966.648115999998</v>
      </c>
      <c r="F5515" s="14">
        <v>45432.493387999995</v>
      </c>
      <c r="G5515" s="13">
        <v>0.26339404297719499</v>
      </c>
      <c r="H5515" s="12">
        <v>0</v>
      </c>
      <c r="I5515" s="12">
        <v>0</v>
      </c>
      <c r="J5515" t="s">
        <v>26</v>
      </c>
      <c r="K5515" s="14">
        <v>311.19829199999998</v>
      </c>
      <c r="L5515" s="14">
        <v>11966.648116</v>
      </c>
      <c r="M5515" s="13">
        <v>2.6005468614382708E-2</v>
      </c>
      <c r="N5515" s="12">
        <v>0</v>
      </c>
      <c r="O5515" s="2">
        <f>DATE(LEFT(ALT[[#This Row],[DATEMTH]],4),RIGHT(ALT[[#This Row],[DATEMTH]],2),1)</f>
        <v>44256</v>
      </c>
      <c r="P5515" t="str">
        <f>IF(AND(ALT[[#This Row],[DATE]]&gt;=DATE(2023,6,1),ALT[[#This Row],[DATE]]&lt;=DATE(2024,5,31)),"Y","N")</f>
        <v>N</v>
      </c>
      <c r="Q5515" t="str">
        <f>LEFT(ALT[[#This Row],[DATEMTH]],4)</f>
        <v>2021</v>
      </c>
    </row>
    <row r="5516" spans="1:17" x14ac:dyDescent="0.25">
      <c r="A5516" t="s">
        <v>64</v>
      </c>
      <c r="B5516" t="s">
        <v>14</v>
      </c>
      <c r="C5516" t="s">
        <v>19</v>
      </c>
      <c r="D5516" t="s">
        <v>23</v>
      </c>
      <c r="E5516" s="14">
        <v>11966.648115999998</v>
      </c>
      <c r="F5516" s="14">
        <v>45432.493387999995</v>
      </c>
      <c r="G5516" s="13">
        <v>0.26339404297719499</v>
      </c>
      <c r="H5516" s="12">
        <v>0</v>
      </c>
      <c r="I5516" s="12">
        <v>0</v>
      </c>
      <c r="J5516" t="s">
        <v>25</v>
      </c>
      <c r="K5516" s="14">
        <v>8565.6786400000001</v>
      </c>
      <c r="L5516" s="14">
        <v>11966.648116</v>
      </c>
      <c r="M5516" s="13">
        <v>0.71579598204674078</v>
      </c>
      <c r="N5516" s="12">
        <v>0</v>
      </c>
      <c r="O5516" s="2">
        <f>DATE(LEFT(ALT[[#This Row],[DATEMTH]],4),RIGHT(ALT[[#This Row],[DATEMTH]],2),1)</f>
        <v>44256</v>
      </c>
      <c r="P5516" t="str">
        <f>IF(AND(ALT[[#This Row],[DATE]]&gt;=DATE(2023,6,1),ALT[[#This Row],[DATE]]&lt;=DATE(2024,5,31)),"Y","N")</f>
        <v>N</v>
      </c>
      <c r="Q5516" t="str">
        <f>LEFT(ALT[[#This Row],[DATEMTH]],4)</f>
        <v>2021</v>
      </c>
    </row>
    <row r="5517" spans="1:17" x14ac:dyDescent="0.25">
      <c r="A5517" t="s">
        <v>64</v>
      </c>
      <c r="B5517" t="s">
        <v>14</v>
      </c>
      <c r="C5517" t="s">
        <v>19</v>
      </c>
      <c r="D5517" t="s">
        <v>23</v>
      </c>
      <c r="E5517" s="14">
        <v>11966.648115999998</v>
      </c>
      <c r="F5517" s="14">
        <v>45432.493387999995</v>
      </c>
      <c r="G5517" s="13">
        <v>0.26339404297719499</v>
      </c>
      <c r="H5517" s="12">
        <v>0</v>
      </c>
      <c r="I5517" s="12">
        <v>0</v>
      </c>
      <c r="J5517" t="s">
        <v>24</v>
      </c>
      <c r="K5517" s="14">
        <v>3083.9532199999999</v>
      </c>
      <c r="L5517" s="14">
        <v>11966.648116</v>
      </c>
      <c r="M5517" s="13">
        <v>0.25771236774954565</v>
      </c>
      <c r="N5517" s="12">
        <v>0</v>
      </c>
      <c r="O5517" s="2">
        <f>DATE(LEFT(ALT[[#This Row],[DATEMTH]],4),RIGHT(ALT[[#This Row],[DATEMTH]],2),1)</f>
        <v>44256</v>
      </c>
      <c r="P5517" t="str">
        <f>IF(AND(ALT[[#This Row],[DATE]]&gt;=DATE(2023,6,1),ALT[[#This Row],[DATE]]&lt;=DATE(2024,5,31)),"Y","N")</f>
        <v>N</v>
      </c>
      <c r="Q5517" t="str">
        <f>LEFT(ALT[[#This Row],[DATEMTH]],4)</f>
        <v>2021</v>
      </c>
    </row>
    <row r="5518" spans="1:17" x14ac:dyDescent="0.25">
      <c r="A5518" t="s">
        <v>64</v>
      </c>
      <c r="B5518" t="s">
        <v>14</v>
      </c>
      <c r="C5518" t="s">
        <v>20</v>
      </c>
      <c r="D5518" t="s">
        <v>23</v>
      </c>
      <c r="E5518" s="14">
        <v>11752.301996000002</v>
      </c>
      <c r="F5518" s="14">
        <v>45432.493387999995</v>
      </c>
      <c r="G5518" s="13">
        <v>0.25867613946770784</v>
      </c>
      <c r="H5518" s="12">
        <v>0</v>
      </c>
      <c r="I5518" s="12">
        <v>0</v>
      </c>
      <c r="J5518" t="s">
        <v>16</v>
      </c>
      <c r="K5518" s="14">
        <v>4579.8812559999997</v>
      </c>
      <c r="L5518" s="14">
        <v>11752.301996000002</v>
      </c>
      <c r="M5518" s="13">
        <v>0.38970078011599785</v>
      </c>
      <c r="N5518" s="12">
        <v>0</v>
      </c>
      <c r="O5518" s="2">
        <f>DATE(LEFT(ALT[[#This Row],[DATEMTH]],4),RIGHT(ALT[[#This Row],[DATEMTH]],2),1)</f>
        <v>44256</v>
      </c>
      <c r="P5518" t="str">
        <f>IF(AND(ALT[[#This Row],[DATE]]&gt;=DATE(2023,6,1),ALT[[#This Row],[DATE]]&lt;=DATE(2024,5,31)),"Y","N")</f>
        <v>N</v>
      </c>
      <c r="Q5518" t="str">
        <f>LEFT(ALT[[#This Row],[DATEMTH]],4)</f>
        <v>2021</v>
      </c>
    </row>
    <row r="5519" spans="1:17" x14ac:dyDescent="0.25">
      <c r="A5519" t="s">
        <v>64</v>
      </c>
      <c r="B5519" t="s">
        <v>14</v>
      </c>
      <c r="C5519" t="s">
        <v>20</v>
      </c>
      <c r="D5519" t="s">
        <v>23</v>
      </c>
      <c r="E5519" s="14">
        <v>11752.301996000002</v>
      </c>
      <c r="F5519" s="14">
        <v>45432.493387999995</v>
      </c>
      <c r="G5519" s="13">
        <v>0.25867613946770784</v>
      </c>
      <c r="H5519" s="12">
        <v>0</v>
      </c>
      <c r="I5519" s="12">
        <v>0</v>
      </c>
      <c r="J5519" t="s">
        <v>26</v>
      </c>
      <c r="K5519" s="14">
        <v>566.27183599999989</v>
      </c>
      <c r="L5519" s="14">
        <v>11752.301996000002</v>
      </c>
      <c r="M5519" s="13">
        <v>4.818390781591006E-2</v>
      </c>
      <c r="N5519" s="12">
        <v>0</v>
      </c>
      <c r="O5519" s="2">
        <f>DATE(LEFT(ALT[[#This Row],[DATEMTH]],4),RIGHT(ALT[[#This Row],[DATEMTH]],2),1)</f>
        <v>44256</v>
      </c>
      <c r="P5519" t="str">
        <f>IF(AND(ALT[[#This Row],[DATE]]&gt;=DATE(2023,6,1),ALT[[#This Row],[DATE]]&lt;=DATE(2024,5,31)),"Y","N")</f>
        <v>N</v>
      </c>
      <c r="Q5519" t="str">
        <f>LEFT(ALT[[#This Row],[DATEMTH]],4)</f>
        <v>2021</v>
      </c>
    </row>
    <row r="5520" spans="1:17" x14ac:dyDescent="0.25">
      <c r="A5520" t="s">
        <v>64</v>
      </c>
      <c r="B5520" t="s">
        <v>14</v>
      </c>
      <c r="C5520" t="s">
        <v>20</v>
      </c>
      <c r="D5520" t="s">
        <v>23</v>
      </c>
      <c r="E5520" s="14">
        <v>11752.301996000002</v>
      </c>
      <c r="F5520" s="14">
        <v>45432.493387999995</v>
      </c>
      <c r="G5520" s="13">
        <v>0.25867613946770784</v>
      </c>
      <c r="H5520" s="12">
        <v>0</v>
      </c>
      <c r="I5520" s="12">
        <v>0</v>
      </c>
      <c r="J5520" t="s">
        <v>25</v>
      </c>
      <c r="K5520" s="14">
        <v>2155.2748160000001</v>
      </c>
      <c r="L5520" s="14">
        <v>11752.301996000002</v>
      </c>
      <c r="M5520" s="13">
        <v>0.18339171480902777</v>
      </c>
      <c r="N5520" s="12">
        <v>0</v>
      </c>
      <c r="O5520" s="2">
        <f>DATE(LEFT(ALT[[#This Row],[DATEMTH]],4),RIGHT(ALT[[#This Row],[DATEMTH]],2),1)</f>
        <v>44256</v>
      </c>
      <c r="P5520" t="str">
        <f>IF(AND(ALT[[#This Row],[DATE]]&gt;=DATE(2023,6,1),ALT[[#This Row],[DATE]]&lt;=DATE(2024,5,31)),"Y","N")</f>
        <v>N</v>
      </c>
      <c r="Q5520" t="str">
        <f>LEFT(ALT[[#This Row],[DATEMTH]],4)</f>
        <v>2021</v>
      </c>
    </row>
    <row r="5521" spans="1:17" x14ac:dyDescent="0.25">
      <c r="A5521" t="s">
        <v>64</v>
      </c>
      <c r="B5521" t="s">
        <v>14</v>
      </c>
      <c r="C5521" t="s">
        <v>20</v>
      </c>
      <c r="D5521" t="s">
        <v>23</v>
      </c>
      <c r="E5521" s="14">
        <v>11752.301996000002</v>
      </c>
      <c r="F5521" s="14">
        <v>45432.493387999995</v>
      </c>
      <c r="G5521" s="13">
        <v>0.25867613946770784</v>
      </c>
      <c r="H5521" s="12">
        <v>0</v>
      </c>
      <c r="I5521" s="12">
        <v>0</v>
      </c>
      <c r="J5521" t="s">
        <v>24</v>
      </c>
      <c r="K5521" s="14">
        <v>4450.8740880000014</v>
      </c>
      <c r="L5521" s="14">
        <v>11752.301996000002</v>
      </c>
      <c r="M5521" s="13">
        <v>0.37872359725906424</v>
      </c>
      <c r="N5521" s="12">
        <v>0</v>
      </c>
      <c r="O5521" s="2">
        <f>DATE(LEFT(ALT[[#This Row],[DATEMTH]],4),RIGHT(ALT[[#This Row],[DATEMTH]],2),1)</f>
        <v>44256</v>
      </c>
      <c r="P5521" t="str">
        <f>IF(AND(ALT[[#This Row],[DATE]]&gt;=DATE(2023,6,1),ALT[[#This Row],[DATE]]&lt;=DATE(2024,5,31)),"Y","N")</f>
        <v>N</v>
      </c>
      <c r="Q5521" t="str">
        <f>LEFT(ALT[[#This Row],[DATEMTH]],4)</f>
        <v>2021</v>
      </c>
    </row>
    <row r="5522" spans="1:17" x14ac:dyDescent="0.25">
      <c r="A5522" t="s">
        <v>64</v>
      </c>
      <c r="B5522" t="s">
        <v>110</v>
      </c>
      <c r="C5522" t="s">
        <v>15</v>
      </c>
      <c r="D5522" t="s">
        <v>22</v>
      </c>
      <c r="E5522" s="14">
        <v>3665749.9313400001</v>
      </c>
      <c r="F5522" s="14">
        <v>19410822.386374969</v>
      </c>
      <c r="G5522" s="13">
        <v>0.18885083065378511</v>
      </c>
      <c r="H5522" s="12">
        <v>-22418312.800000001</v>
      </c>
      <c r="I5522" s="12">
        <v>-4.2337169941363832</v>
      </c>
      <c r="J5522" t="s">
        <v>24</v>
      </c>
      <c r="K5522" s="14">
        <v>1628701.1257699991</v>
      </c>
      <c r="L5522" s="14">
        <v>3665749.9313399983</v>
      </c>
      <c r="M5522" s="13">
        <v>0.44430230001385684</v>
      </c>
      <c r="N5522" s="12">
        <v>-1.8810501981025476</v>
      </c>
      <c r="O5522" s="2">
        <f>DATE(LEFT(ALT[[#This Row],[DATEMTH]],4),RIGHT(ALT[[#This Row],[DATEMTH]],2),1)</f>
        <v>44256</v>
      </c>
      <c r="P5522" t="str">
        <f>IF(AND(ALT[[#This Row],[DATE]]&gt;=DATE(2023,6,1),ALT[[#This Row],[DATE]]&lt;=DATE(2024,5,31)),"Y","N")</f>
        <v>N</v>
      </c>
      <c r="Q5522" t="str">
        <f>LEFT(ALT[[#This Row],[DATEMTH]],4)</f>
        <v>2021</v>
      </c>
    </row>
    <row r="5523" spans="1:17" x14ac:dyDescent="0.25">
      <c r="A5523" t="s">
        <v>64</v>
      </c>
      <c r="B5523" t="s">
        <v>110</v>
      </c>
      <c r="C5523" t="s">
        <v>15</v>
      </c>
      <c r="D5523" t="s">
        <v>22</v>
      </c>
      <c r="E5523" s="14">
        <v>3665749.9313400001</v>
      </c>
      <c r="F5523" s="14">
        <v>19410822.386374969</v>
      </c>
      <c r="G5523" s="13">
        <v>0.18885083065378511</v>
      </c>
      <c r="H5523" s="12">
        <v>-22418312.800000001</v>
      </c>
      <c r="I5523" s="12">
        <v>-4.2337169941363832</v>
      </c>
      <c r="J5523" t="s">
        <v>25</v>
      </c>
      <c r="K5523" s="14">
        <v>485306.34846499976</v>
      </c>
      <c r="L5523" s="14">
        <v>3665749.9313399983</v>
      </c>
      <c r="M5523" s="13">
        <v>0.13238937667731149</v>
      </c>
      <c r="N5523" s="12">
        <v>-0.56049915388185656</v>
      </c>
      <c r="O5523" s="2">
        <f>DATE(LEFT(ALT[[#This Row],[DATEMTH]],4),RIGHT(ALT[[#This Row],[DATEMTH]],2),1)</f>
        <v>44256</v>
      </c>
      <c r="P5523" t="str">
        <f>IF(AND(ALT[[#This Row],[DATE]]&gt;=DATE(2023,6,1),ALT[[#This Row],[DATE]]&lt;=DATE(2024,5,31)),"Y","N")</f>
        <v>N</v>
      </c>
      <c r="Q5523" t="str">
        <f>LEFT(ALT[[#This Row],[DATEMTH]],4)</f>
        <v>2021</v>
      </c>
    </row>
    <row r="5524" spans="1:17" x14ac:dyDescent="0.25">
      <c r="A5524" t="s">
        <v>64</v>
      </c>
      <c r="B5524" t="s">
        <v>110</v>
      </c>
      <c r="C5524" t="s">
        <v>15</v>
      </c>
      <c r="D5524" t="s">
        <v>22</v>
      </c>
      <c r="E5524" s="14">
        <v>3665749.9313400001</v>
      </c>
      <c r="F5524" s="14">
        <v>19410822.386374969</v>
      </c>
      <c r="G5524" s="13">
        <v>0.18885083065378511</v>
      </c>
      <c r="H5524" s="12">
        <v>-22418312.800000001</v>
      </c>
      <c r="I5524" s="12">
        <v>-4.2337169941363832</v>
      </c>
      <c r="J5524" t="s">
        <v>16</v>
      </c>
      <c r="K5524" s="14">
        <v>1093594.1199399997</v>
      </c>
      <c r="L5524" s="14">
        <v>3665749.9313399983</v>
      </c>
      <c r="M5524" s="13">
        <v>0.29832752927045442</v>
      </c>
      <c r="N5524" s="12">
        <v>-1.2630343304910421</v>
      </c>
      <c r="O5524" s="2">
        <f>DATE(LEFT(ALT[[#This Row],[DATEMTH]],4),RIGHT(ALT[[#This Row],[DATEMTH]],2),1)</f>
        <v>44256</v>
      </c>
      <c r="P5524" t="str">
        <f>IF(AND(ALT[[#This Row],[DATE]]&gt;=DATE(2023,6,1),ALT[[#This Row],[DATE]]&lt;=DATE(2024,5,31)),"Y","N")</f>
        <v>N</v>
      </c>
      <c r="Q5524" t="str">
        <f>LEFT(ALT[[#This Row],[DATEMTH]],4)</f>
        <v>2021</v>
      </c>
    </row>
    <row r="5525" spans="1:17" x14ac:dyDescent="0.25">
      <c r="A5525" t="s">
        <v>64</v>
      </c>
      <c r="B5525" t="s">
        <v>110</v>
      </c>
      <c r="C5525" t="s">
        <v>15</v>
      </c>
      <c r="D5525" t="s">
        <v>22</v>
      </c>
      <c r="E5525" s="14">
        <v>3665749.9313400001</v>
      </c>
      <c r="F5525" s="14">
        <v>19410822.386374969</v>
      </c>
      <c r="G5525" s="13">
        <v>0.18885083065378511</v>
      </c>
      <c r="H5525" s="12">
        <v>-22418312.800000001</v>
      </c>
      <c r="I5525" s="12">
        <v>-4.2337169941363832</v>
      </c>
      <c r="J5525" t="s">
        <v>26</v>
      </c>
      <c r="K5525" s="14">
        <v>458148.33716499998</v>
      </c>
      <c r="L5525" s="14">
        <v>3665749.9313399983</v>
      </c>
      <c r="M5525" s="13">
        <v>0.12498079403837728</v>
      </c>
      <c r="N5525" s="12">
        <v>-0.52913331166093702</v>
      </c>
      <c r="O5525" s="2">
        <f>DATE(LEFT(ALT[[#This Row],[DATEMTH]],4),RIGHT(ALT[[#This Row],[DATEMTH]],2),1)</f>
        <v>44256</v>
      </c>
      <c r="P5525" t="str">
        <f>IF(AND(ALT[[#This Row],[DATE]]&gt;=DATE(2023,6,1),ALT[[#This Row],[DATE]]&lt;=DATE(2024,5,31)),"Y","N")</f>
        <v>N</v>
      </c>
      <c r="Q5525" t="str">
        <f>LEFT(ALT[[#This Row],[DATEMTH]],4)</f>
        <v>2021</v>
      </c>
    </row>
    <row r="5526" spans="1:17" x14ac:dyDescent="0.25">
      <c r="A5526" t="s">
        <v>64</v>
      </c>
      <c r="B5526" t="s">
        <v>110</v>
      </c>
      <c r="C5526" t="s">
        <v>18</v>
      </c>
      <c r="D5526" t="s">
        <v>22</v>
      </c>
      <c r="E5526" s="14">
        <v>6875211.8927289862</v>
      </c>
      <c r="F5526" s="14">
        <v>19410822.386374969</v>
      </c>
      <c r="G5526" s="13">
        <v>0.35419477628907164</v>
      </c>
      <c r="H5526" s="12">
        <v>-22418312.800000001</v>
      </c>
      <c r="I5526" s="12">
        <v>-7.9404492869744319</v>
      </c>
      <c r="J5526" t="s">
        <v>26</v>
      </c>
      <c r="K5526" s="14">
        <v>1640569.0026660007</v>
      </c>
      <c r="L5526" s="14">
        <v>6875211.892729003</v>
      </c>
      <c r="M5526" s="13">
        <v>0.23862086409307798</v>
      </c>
      <c r="N5526" s="12">
        <v>-1.8947568701451039</v>
      </c>
      <c r="O5526" s="2">
        <f>DATE(LEFT(ALT[[#This Row],[DATEMTH]],4),RIGHT(ALT[[#This Row],[DATEMTH]],2),1)</f>
        <v>44256</v>
      </c>
      <c r="P5526" t="str">
        <f>IF(AND(ALT[[#This Row],[DATE]]&gt;=DATE(2023,6,1),ALT[[#This Row],[DATE]]&lt;=DATE(2024,5,31)),"Y","N")</f>
        <v>N</v>
      </c>
      <c r="Q5526" t="str">
        <f>LEFT(ALT[[#This Row],[DATEMTH]],4)</f>
        <v>2021</v>
      </c>
    </row>
    <row r="5527" spans="1:17" x14ac:dyDescent="0.25">
      <c r="A5527" t="s">
        <v>64</v>
      </c>
      <c r="B5527" t="s">
        <v>110</v>
      </c>
      <c r="C5527" t="s">
        <v>18</v>
      </c>
      <c r="D5527" t="s">
        <v>22</v>
      </c>
      <c r="E5527" s="14">
        <v>6875211.8927289862</v>
      </c>
      <c r="F5527" s="14">
        <v>19410822.386374969</v>
      </c>
      <c r="G5527" s="13">
        <v>0.35419477628907164</v>
      </c>
      <c r="H5527" s="12">
        <v>-22418312.800000001</v>
      </c>
      <c r="I5527" s="12">
        <v>-7.9404492869744319</v>
      </c>
      <c r="J5527" t="s">
        <v>24</v>
      </c>
      <c r="K5527" s="14">
        <v>1780328.3073140015</v>
      </c>
      <c r="L5527" s="14">
        <v>6875211.892729003</v>
      </c>
      <c r="M5527" s="13">
        <v>0.25894886369928727</v>
      </c>
      <c r="N5527" s="12">
        <v>-2.056170320123845</v>
      </c>
      <c r="O5527" s="2">
        <f>DATE(LEFT(ALT[[#This Row],[DATEMTH]],4),RIGHT(ALT[[#This Row],[DATEMTH]],2),1)</f>
        <v>44256</v>
      </c>
      <c r="P5527" t="str">
        <f>IF(AND(ALT[[#This Row],[DATE]]&gt;=DATE(2023,6,1),ALT[[#This Row],[DATE]]&lt;=DATE(2024,5,31)),"Y","N")</f>
        <v>N</v>
      </c>
      <c r="Q5527" t="str">
        <f>LEFT(ALT[[#This Row],[DATEMTH]],4)</f>
        <v>2021</v>
      </c>
    </row>
    <row r="5528" spans="1:17" x14ac:dyDescent="0.25">
      <c r="A5528" t="s">
        <v>64</v>
      </c>
      <c r="B5528" t="s">
        <v>110</v>
      </c>
      <c r="C5528" t="s">
        <v>18</v>
      </c>
      <c r="D5528" t="s">
        <v>22</v>
      </c>
      <c r="E5528" s="14">
        <v>6875211.8927289862</v>
      </c>
      <c r="F5528" s="14">
        <v>19410822.386374969</v>
      </c>
      <c r="G5528" s="13">
        <v>0.35419477628907164</v>
      </c>
      <c r="H5528" s="12">
        <v>-22418312.800000001</v>
      </c>
      <c r="I5528" s="12">
        <v>-7.9404492869744319</v>
      </c>
      <c r="J5528" t="s">
        <v>25</v>
      </c>
      <c r="K5528" s="14">
        <v>637372.92089600011</v>
      </c>
      <c r="L5528" s="14">
        <v>6875211.892729003</v>
      </c>
      <c r="M5528" s="13">
        <v>9.2705931226652757E-2</v>
      </c>
      <c r="N5528" s="12">
        <v>-0.73612674550697565</v>
      </c>
      <c r="O5528" s="2">
        <f>DATE(LEFT(ALT[[#This Row],[DATEMTH]],4),RIGHT(ALT[[#This Row],[DATEMTH]],2),1)</f>
        <v>44256</v>
      </c>
      <c r="P5528" t="str">
        <f>IF(AND(ALT[[#This Row],[DATE]]&gt;=DATE(2023,6,1),ALT[[#This Row],[DATE]]&lt;=DATE(2024,5,31)),"Y","N")</f>
        <v>N</v>
      </c>
      <c r="Q5528" t="str">
        <f>LEFT(ALT[[#This Row],[DATEMTH]],4)</f>
        <v>2021</v>
      </c>
    </row>
    <row r="5529" spans="1:17" x14ac:dyDescent="0.25">
      <c r="A5529" t="s">
        <v>64</v>
      </c>
      <c r="B5529" t="s">
        <v>110</v>
      </c>
      <c r="C5529" t="s">
        <v>18</v>
      </c>
      <c r="D5529" t="s">
        <v>22</v>
      </c>
      <c r="E5529" s="14">
        <v>6875211.8927289862</v>
      </c>
      <c r="F5529" s="14">
        <v>19410822.386374969</v>
      </c>
      <c r="G5529" s="13">
        <v>0.35419477628907164</v>
      </c>
      <c r="H5529" s="12">
        <v>-22418312.800000001</v>
      </c>
      <c r="I5529" s="12">
        <v>-7.9404492869744319</v>
      </c>
      <c r="J5529" t="s">
        <v>16</v>
      </c>
      <c r="K5529" s="14">
        <v>2816941.661853001</v>
      </c>
      <c r="L5529" s="14">
        <v>6875211.892729003</v>
      </c>
      <c r="M5529" s="13">
        <v>0.40972434098098204</v>
      </c>
      <c r="N5529" s="12">
        <v>-3.2533953511985079</v>
      </c>
      <c r="O5529" s="2">
        <f>DATE(LEFT(ALT[[#This Row],[DATEMTH]],4),RIGHT(ALT[[#This Row],[DATEMTH]],2),1)</f>
        <v>44256</v>
      </c>
      <c r="P5529" t="str">
        <f>IF(AND(ALT[[#This Row],[DATE]]&gt;=DATE(2023,6,1),ALT[[#This Row],[DATE]]&lt;=DATE(2024,5,31)),"Y","N")</f>
        <v>N</v>
      </c>
      <c r="Q5529" t="str">
        <f>LEFT(ALT[[#This Row],[DATEMTH]],4)</f>
        <v>2021</v>
      </c>
    </row>
    <row r="5530" spans="1:17" x14ac:dyDescent="0.25">
      <c r="A5530" t="s">
        <v>64</v>
      </c>
      <c r="B5530" t="s">
        <v>110</v>
      </c>
      <c r="C5530" t="s">
        <v>19</v>
      </c>
      <c r="D5530" t="s">
        <v>22</v>
      </c>
      <c r="E5530" s="14">
        <v>4856175.9373279978</v>
      </c>
      <c r="F5530" s="14">
        <v>19410822.386374969</v>
      </c>
      <c r="G5530" s="13">
        <v>0.25017878380756764</v>
      </c>
      <c r="H5530" s="12">
        <v>-22418312.800000001</v>
      </c>
      <c r="I5530" s="12">
        <v>-5.6085862313216266</v>
      </c>
      <c r="J5530" t="s">
        <v>25</v>
      </c>
      <c r="K5530" s="14">
        <v>3334331.3837200017</v>
      </c>
      <c r="L5530" s="14">
        <v>4856175.9373280015</v>
      </c>
      <c r="M5530" s="13">
        <v>0.68661667673322402</v>
      </c>
      <c r="N5530" s="12">
        <v>-3.8509488393217723</v>
      </c>
      <c r="O5530" s="2">
        <f>DATE(LEFT(ALT[[#This Row],[DATEMTH]],4),RIGHT(ALT[[#This Row],[DATEMTH]],2),1)</f>
        <v>44256</v>
      </c>
      <c r="P5530" t="str">
        <f>IF(AND(ALT[[#This Row],[DATE]]&gt;=DATE(2023,6,1),ALT[[#This Row],[DATE]]&lt;=DATE(2024,5,31)),"Y","N")</f>
        <v>N</v>
      </c>
      <c r="Q5530" t="str">
        <f>LEFT(ALT[[#This Row],[DATEMTH]],4)</f>
        <v>2021</v>
      </c>
    </row>
    <row r="5531" spans="1:17" x14ac:dyDescent="0.25">
      <c r="A5531" t="s">
        <v>64</v>
      </c>
      <c r="B5531" t="s">
        <v>110</v>
      </c>
      <c r="C5531" t="s">
        <v>19</v>
      </c>
      <c r="D5531" t="s">
        <v>22</v>
      </c>
      <c r="E5531" s="14">
        <v>4856175.9373279978</v>
      </c>
      <c r="F5531" s="14">
        <v>19410822.386374969</v>
      </c>
      <c r="G5531" s="13">
        <v>0.25017878380756764</v>
      </c>
      <c r="H5531" s="12">
        <v>-22418312.800000001</v>
      </c>
      <c r="I5531" s="12">
        <v>-5.6085862313216266</v>
      </c>
      <c r="J5531" t="s">
        <v>26</v>
      </c>
      <c r="K5531" s="14">
        <v>151645.39256199996</v>
      </c>
      <c r="L5531" s="14">
        <v>4856175.9373280015</v>
      </c>
      <c r="M5531" s="13">
        <v>3.1227326711198058E-2</v>
      </c>
      <c r="N5531" s="12">
        <v>-0.17514115463340749</v>
      </c>
      <c r="O5531" s="2">
        <f>DATE(LEFT(ALT[[#This Row],[DATEMTH]],4),RIGHT(ALT[[#This Row],[DATEMTH]],2),1)</f>
        <v>44256</v>
      </c>
      <c r="P5531" t="str">
        <f>IF(AND(ALT[[#This Row],[DATE]]&gt;=DATE(2023,6,1),ALT[[#This Row],[DATE]]&lt;=DATE(2024,5,31)),"Y","N")</f>
        <v>N</v>
      </c>
      <c r="Q5531" t="str">
        <f>LEFT(ALT[[#This Row],[DATEMTH]],4)</f>
        <v>2021</v>
      </c>
    </row>
    <row r="5532" spans="1:17" x14ac:dyDescent="0.25">
      <c r="A5532" t="s">
        <v>64</v>
      </c>
      <c r="B5532" t="s">
        <v>110</v>
      </c>
      <c r="C5532" t="s">
        <v>19</v>
      </c>
      <c r="D5532" t="s">
        <v>22</v>
      </c>
      <c r="E5532" s="14">
        <v>4856175.9373279978</v>
      </c>
      <c r="F5532" s="14">
        <v>19410822.386374969</v>
      </c>
      <c r="G5532" s="13">
        <v>0.25017878380756764</v>
      </c>
      <c r="H5532" s="12">
        <v>-22418312.800000001</v>
      </c>
      <c r="I5532" s="12">
        <v>-5.6085862313216266</v>
      </c>
      <c r="J5532" t="s">
        <v>24</v>
      </c>
      <c r="K5532" s="14">
        <v>1368312.6282529996</v>
      </c>
      <c r="L5532" s="14">
        <v>4856175.9373280015</v>
      </c>
      <c r="M5532" s="13">
        <v>0.28176751540964184</v>
      </c>
      <c r="N5532" s="12">
        <v>-1.5803174073602215</v>
      </c>
      <c r="O5532" s="2">
        <f>DATE(LEFT(ALT[[#This Row],[DATEMTH]],4),RIGHT(ALT[[#This Row],[DATEMTH]],2),1)</f>
        <v>44256</v>
      </c>
      <c r="P5532" t="str">
        <f>IF(AND(ALT[[#This Row],[DATE]]&gt;=DATE(2023,6,1),ALT[[#This Row],[DATE]]&lt;=DATE(2024,5,31)),"Y","N")</f>
        <v>N</v>
      </c>
      <c r="Q5532" t="str">
        <f>LEFT(ALT[[#This Row],[DATEMTH]],4)</f>
        <v>2021</v>
      </c>
    </row>
    <row r="5533" spans="1:17" x14ac:dyDescent="0.25">
      <c r="A5533" t="s">
        <v>64</v>
      </c>
      <c r="B5533" t="s">
        <v>110</v>
      </c>
      <c r="C5533" t="s">
        <v>19</v>
      </c>
      <c r="D5533" t="s">
        <v>22</v>
      </c>
      <c r="E5533" s="14">
        <v>4856175.9373279978</v>
      </c>
      <c r="F5533" s="14">
        <v>19410822.386374969</v>
      </c>
      <c r="G5533" s="13">
        <v>0.25017878380756764</v>
      </c>
      <c r="H5533" s="12">
        <v>-22418312.800000001</v>
      </c>
      <c r="I5533" s="12">
        <v>-5.6085862313216266</v>
      </c>
      <c r="J5533" t="s">
        <v>16</v>
      </c>
      <c r="K5533" s="14">
        <v>1886.5327930000001</v>
      </c>
      <c r="L5533" s="14">
        <v>4856175.9373280015</v>
      </c>
      <c r="M5533" s="13">
        <v>3.8848114593599775E-4</v>
      </c>
      <c r="N5533" s="12">
        <v>-2.1788300062246845E-3</v>
      </c>
      <c r="O5533" s="2">
        <f>DATE(LEFT(ALT[[#This Row],[DATEMTH]],4),RIGHT(ALT[[#This Row],[DATEMTH]],2),1)</f>
        <v>44256</v>
      </c>
      <c r="P5533" t="str">
        <f>IF(AND(ALT[[#This Row],[DATE]]&gt;=DATE(2023,6,1),ALT[[#This Row],[DATE]]&lt;=DATE(2024,5,31)),"Y","N")</f>
        <v>N</v>
      </c>
      <c r="Q5533" t="str">
        <f>LEFT(ALT[[#This Row],[DATEMTH]],4)</f>
        <v>2021</v>
      </c>
    </row>
    <row r="5534" spans="1:17" x14ac:dyDescent="0.25">
      <c r="A5534" t="s">
        <v>64</v>
      </c>
      <c r="B5534" t="s">
        <v>110</v>
      </c>
      <c r="C5534" t="s">
        <v>20</v>
      </c>
      <c r="D5534" t="s">
        <v>22</v>
      </c>
      <c r="E5534" s="14">
        <v>4013684.6249779942</v>
      </c>
      <c r="F5534" s="14">
        <v>19410822.386374969</v>
      </c>
      <c r="G5534" s="13">
        <v>0.20677560924957608</v>
      </c>
      <c r="H5534" s="12">
        <v>-22418312.800000001</v>
      </c>
      <c r="I5534" s="12">
        <v>-4.6355602875675697</v>
      </c>
      <c r="J5534" t="s">
        <v>16</v>
      </c>
      <c r="K5534" s="14">
        <v>1407349.5897200005</v>
      </c>
      <c r="L5534" s="14">
        <v>4013684.6249780008</v>
      </c>
      <c r="M5534" s="13">
        <v>0.35063781069438515</v>
      </c>
      <c r="N5534" s="12">
        <v>-1.625402710574527</v>
      </c>
      <c r="O5534" s="2">
        <f>DATE(LEFT(ALT[[#This Row],[DATEMTH]],4),RIGHT(ALT[[#This Row],[DATEMTH]],2),1)</f>
        <v>44256</v>
      </c>
      <c r="P5534" t="str">
        <f>IF(AND(ALT[[#This Row],[DATE]]&gt;=DATE(2023,6,1),ALT[[#This Row],[DATE]]&lt;=DATE(2024,5,31)),"Y","N")</f>
        <v>N</v>
      </c>
      <c r="Q5534" t="str">
        <f>LEFT(ALT[[#This Row],[DATEMTH]],4)</f>
        <v>2021</v>
      </c>
    </row>
    <row r="5535" spans="1:17" x14ac:dyDescent="0.25">
      <c r="A5535" t="s">
        <v>64</v>
      </c>
      <c r="B5535" t="s">
        <v>110</v>
      </c>
      <c r="C5535" t="s">
        <v>20</v>
      </c>
      <c r="D5535" t="s">
        <v>22</v>
      </c>
      <c r="E5535" s="14">
        <v>4013684.6249779942</v>
      </c>
      <c r="F5535" s="14">
        <v>19410822.386374969</v>
      </c>
      <c r="G5535" s="13">
        <v>0.20677560924957608</v>
      </c>
      <c r="H5535" s="12">
        <v>-22418312.800000001</v>
      </c>
      <c r="I5535" s="12">
        <v>-4.6355602875675697</v>
      </c>
      <c r="J5535" t="s">
        <v>24</v>
      </c>
      <c r="K5535" s="14">
        <v>1758934.182488001</v>
      </c>
      <c r="L5535" s="14">
        <v>4013684.6249780008</v>
      </c>
      <c r="M5535" s="13">
        <v>0.4382342776863396</v>
      </c>
      <c r="N5535" s="12">
        <v>-2.0314614142936547</v>
      </c>
      <c r="O5535" s="2">
        <f>DATE(LEFT(ALT[[#This Row],[DATEMTH]],4),RIGHT(ALT[[#This Row],[DATEMTH]],2),1)</f>
        <v>44256</v>
      </c>
      <c r="P5535" t="str">
        <f>IF(AND(ALT[[#This Row],[DATE]]&gt;=DATE(2023,6,1),ALT[[#This Row],[DATE]]&lt;=DATE(2024,5,31)),"Y","N")</f>
        <v>N</v>
      </c>
      <c r="Q5535" t="str">
        <f>LEFT(ALT[[#This Row],[DATEMTH]],4)</f>
        <v>2021</v>
      </c>
    </row>
    <row r="5536" spans="1:17" x14ac:dyDescent="0.25">
      <c r="A5536" t="s">
        <v>64</v>
      </c>
      <c r="B5536" t="s">
        <v>110</v>
      </c>
      <c r="C5536" t="s">
        <v>20</v>
      </c>
      <c r="D5536" t="s">
        <v>22</v>
      </c>
      <c r="E5536" s="14">
        <v>4013684.6249779942</v>
      </c>
      <c r="F5536" s="14">
        <v>19410822.386374969</v>
      </c>
      <c r="G5536" s="13">
        <v>0.20677560924957608</v>
      </c>
      <c r="H5536" s="12">
        <v>-22418312.800000001</v>
      </c>
      <c r="I5536" s="12">
        <v>-4.6355602875675697</v>
      </c>
      <c r="J5536" t="s">
        <v>26</v>
      </c>
      <c r="K5536" s="14">
        <v>247167.35574600007</v>
      </c>
      <c r="L5536" s="14">
        <v>4013684.6249780008</v>
      </c>
      <c r="M5536" s="13">
        <v>6.1581160165855034E-2</v>
      </c>
      <c r="N5536" s="12">
        <v>-0.28546318052717551</v>
      </c>
      <c r="O5536" s="2">
        <f>DATE(LEFT(ALT[[#This Row],[DATEMTH]],4),RIGHT(ALT[[#This Row],[DATEMTH]],2),1)</f>
        <v>44256</v>
      </c>
      <c r="P5536" t="str">
        <f>IF(AND(ALT[[#This Row],[DATE]]&gt;=DATE(2023,6,1),ALT[[#This Row],[DATE]]&lt;=DATE(2024,5,31)),"Y","N")</f>
        <v>N</v>
      </c>
      <c r="Q5536" t="str">
        <f>LEFT(ALT[[#This Row],[DATEMTH]],4)</f>
        <v>2021</v>
      </c>
    </row>
    <row r="5537" spans="1:17" x14ac:dyDescent="0.25">
      <c r="A5537" t="s">
        <v>64</v>
      </c>
      <c r="B5537" t="s">
        <v>110</v>
      </c>
      <c r="C5537" t="s">
        <v>20</v>
      </c>
      <c r="D5537" t="s">
        <v>22</v>
      </c>
      <c r="E5537" s="14">
        <v>4013684.6249779942</v>
      </c>
      <c r="F5537" s="14">
        <v>19410822.386374969</v>
      </c>
      <c r="G5537" s="13">
        <v>0.20677560924957608</v>
      </c>
      <c r="H5537" s="12">
        <v>-22418312.800000001</v>
      </c>
      <c r="I5537" s="12">
        <v>-4.6355602875675697</v>
      </c>
      <c r="J5537" t="s">
        <v>25</v>
      </c>
      <c r="K5537" s="14">
        <v>600233.49702399934</v>
      </c>
      <c r="L5537" s="14">
        <v>4013684.6249780008</v>
      </c>
      <c r="M5537" s="13">
        <v>0.14954675145342025</v>
      </c>
      <c r="N5537" s="12">
        <v>-0.69323298217221263</v>
      </c>
      <c r="O5537" s="2">
        <f>DATE(LEFT(ALT[[#This Row],[DATEMTH]],4),RIGHT(ALT[[#This Row],[DATEMTH]],2),1)</f>
        <v>44256</v>
      </c>
      <c r="P5537" t="str">
        <f>IF(AND(ALT[[#This Row],[DATE]]&gt;=DATE(2023,6,1),ALT[[#This Row],[DATE]]&lt;=DATE(2024,5,31)),"Y","N")</f>
        <v>N</v>
      </c>
      <c r="Q5537" t="str">
        <f>LEFT(ALT[[#This Row],[DATEMTH]],4)</f>
        <v>2021</v>
      </c>
    </row>
    <row r="5538" spans="1:17" x14ac:dyDescent="0.25">
      <c r="A5538" t="s">
        <v>64</v>
      </c>
      <c r="B5538" t="s">
        <v>110</v>
      </c>
      <c r="C5538" t="s">
        <v>15</v>
      </c>
      <c r="D5538" t="s">
        <v>17</v>
      </c>
      <c r="E5538" s="14">
        <v>3665749.9313400001</v>
      </c>
      <c r="F5538" s="14">
        <v>19410822.386374969</v>
      </c>
      <c r="G5538" s="13">
        <v>0.18885083065378511</v>
      </c>
      <c r="H5538" s="12">
        <v>-48901981.650000006</v>
      </c>
      <c r="I5538" s="12">
        <v>-9.235179855218659</v>
      </c>
      <c r="J5538" t="s">
        <v>26</v>
      </c>
      <c r="K5538" s="14">
        <v>458148.33716499998</v>
      </c>
      <c r="L5538" s="14">
        <v>3665749.9313399983</v>
      </c>
      <c r="M5538" s="13">
        <v>0.12498079403837728</v>
      </c>
      <c r="N5538" s="12">
        <v>-1.1542201113924542</v>
      </c>
      <c r="O5538" s="2">
        <f>DATE(LEFT(ALT[[#This Row],[DATEMTH]],4),RIGHT(ALT[[#This Row],[DATEMTH]],2),1)</f>
        <v>44256</v>
      </c>
      <c r="P5538" t="str">
        <f>IF(AND(ALT[[#This Row],[DATE]]&gt;=DATE(2023,6,1),ALT[[#This Row],[DATE]]&lt;=DATE(2024,5,31)),"Y","N")</f>
        <v>N</v>
      </c>
      <c r="Q5538" t="str">
        <f>LEFT(ALT[[#This Row],[DATEMTH]],4)</f>
        <v>2021</v>
      </c>
    </row>
    <row r="5539" spans="1:17" x14ac:dyDescent="0.25">
      <c r="A5539" t="s">
        <v>64</v>
      </c>
      <c r="B5539" t="s">
        <v>110</v>
      </c>
      <c r="C5539" t="s">
        <v>15</v>
      </c>
      <c r="D5539" t="s">
        <v>17</v>
      </c>
      <c r="E5539" s="14">
        <v>3665749.9313400001</v>
      </c>
      <c r="F5539" s="14">
        <v>19410822.386374969</v>
      </c>
      <c r="G5539" s="13">
        <v>0.18885083065378511</v>
      </c>
      <c r="H5539" s="12">
        <v>-48901981.650000006</v>
      </c>
      <c r="I5539" s="12">
        <v>-9.235179855218659</v>
      </c>
      <c r="J5539" t="s">
        <v>24</v>
      </c>
      <c r="K5539" s="14">
        <v>1628701.1257699991</v>
      </c>
      <c r="L5539" s="14">
        <v>3665749.9313399983</v>
      </c>
      <c r="M5539" s="13">
        <v>0.44430230001385684</v>
      </c>
      <c r="N5539" s="12">
        <v>-4.1032116507152878</v>
      </c>
      <c r="O5539" s="2">
        <f>DATE(LEFT(ALT[[#This Row],[DATEMTH]],4),RIGHT(ALT[[#This Row],[DATEMTH]],2),1)</f>
        <v>44256</v>
      </c>
      <c r="P5539" t="str">
        <f>IF(AND(ALT[[#This Row],[DATE]]&gt;=DATE(2023,6,1),ALT[[#This Row],[DATE]]&lt;=DATE(2024,5,31)),"Y","N")</f>
        <v>N</v>
      </c>
      <c r="Q5539" t="str">
        <f>LEFT(ALT[[#This Row],[DATEMTH]],4)</f>
        <v>2021</v>
      </c>
    </row>
    <row r="5540" spans="1:17" x14ac:dyDescent="0.25">
      <c r="A5540" t="s">
        <v>64</v>
      </c>
      <c r="B5540" t="s">
        <v>110</v>
      </c>
      <c r="C5540" t="s">
        <v>15</v>
      </c>
      <c r="D5540" t="s">
        <v>17</v>
      </c>
      <c r="E5540" s="14">
        <v>3665749.9313400001</v>
      </c>
      <c r="F5540" s="14">
        <v>19410822.386374969</v>
      </c>
      <c r="G5540" s="13">
        <v>0.18885083065378511</v>
      </c>
      <c r="H5540" s="12">
        <v>-48901981.650000006</v>
      </c>
      <c r="I5540" s="12">
        <v>-9.235179855218659</v>
      </c>
      <c r="J5540" t="s">
        <v>16</v>
      </c>
      <c r="K5540" s="14">
        <v>1093594.1199399997</v>
      </c>
      <c r="L5540" s="14">
        <v>3665749.9313399983</v>
      </c>
      <c r="M5540" s="13">
        <v>0.29832752927045442</v>
      </c>
      <c r="N5540" s="12">
        <v>-2.7551083885756555</v>
      </c>
      <c r="O5540" s="2">
        <f>DATE(LEFT(ALT[[#This Row],[DATEMTH]],4),RIGHT(ALT[[#This Row],[DATEMTH]],2),1)</f>
        <v>44256</v>
      </c>
      <c r="P5540" t="str">
        <f>IF(AND(ALT[[#This Row],[DATE]]&gt;=DATE(2023,6,1),ALT[[#This Row],[DATE]]&lt;=DATE(2024,5,31)),"Y","N")</f>
        <v>N</v>
      </c>
      <c r="Q5540" t="str">
        <f>LEFT(ALT[[#This Row],[DATEMTH]],4)</f>
        <v>2021</v>
      </c>
    </row>
    <row r="5541" spans="1:17" x14ac:dyDescent="0.25">
      <c r="A5541" t="s">
        <v>64</v>
      </c>
      <c r="B5541" t="s">
        <v>110</v>
      </c>
      <c r="C5541" t="s">
        <v>15</v>
      </c>
      <c r="D5541" t="s">
        <v>17</v>
      </c>
      <c r="E5541" s="14">
        <v>3665749.9313400001</v>
      </c>
      <c r="F5541" s="14">
        <v>19410822.386374969</v>
      </c>
      <c r="G5541" s="13">
        <v>0.18885083065378511</v>
      </c>
      <c r="H5541" s="12">
        <v>-48901981.650000006</v>
      </c>
      <c r="I5541" s="12">
        <v>-9.235179855218659</v>
      </c>
      <c r="J5541" t="s">
        <v>25</v>
      </c>
      <c r="K5541" s="14">
        <v>485306.34846499976</v>
      </c>
      <c r="L5541" s="14">
        <v>3665749.9313399983</v>
      </c>
      <c r="M5541" s="13">
        <v>0.13238937667731149</v>
      </c>
      <c r="N5541" s="12">
        <v>-1.2226397045352619</v>
      </c>
      <c r="O5541" s="2">
        <f>DATE(LEFT(ALT[[#This Row],[DATEMTH]],4),RIGHT(ALT[[#This Row],[DATEMTH]],2),1)</f>
        <v>44256</v>
      </c>
      <c r="P5541" t="str">
        <f>IF(AND(ALT[[#This Row],[DATE]]&gt;=DATE(2023,6,1),ALT[[#This Row],[DATE]]&lt;=DATE(2024,5,31)),"Y","N")</f>
        <v>N</v>
      </c>
      <c r="Q5541" t="str">
        <f>LEFT(ALT[[#This Row],[DATEMTH]],4)</f>
        <v>2021</v>
      </c>
    </row>
    <row r="5542" spans="1:17" x14ac:dyDescent="0.25">
      <c r="A5542" t="s">
        <v>64</v>
      </c>
      <c r="B5542" t="s">
        <v>110</v>
      </c>
      <c r="C5542" t="s">
        <v>18</v>
      </c>
      <c r="D5542" t="s">
        <v>17</v>
      </c>
      <c r="E5542" s="14">
        <v>6875211.8927289862</v>
      </c>
      <c r="F5542" s="14">
        <v>19410822.386374969</v>
      </c>
      <c r="G5542" s="13">
        <v>0.35419477628907164</v>
      </c>
      <c r="H5542" s="12">
        <v>-48901981.650000006</v>
      </c>
      <c r="I5542" s="12">
        <v>-17.320826450614039</v>
      </c>
      <c r="J5542" t="s">
        <v>26</v>
      </c>
      <c r="K5542" s="14">
        <v>1640569.0026660007</v>
      </c>
      <c r="L5542" s="14">
        <v>6875211.892729003</v>
      </c>
      <c r="M5542" s="13">
        <v>0.23862086409307798</v>
      </c>
      <c r="N5542" s="12">
        <v>-4.1331105744517629</v>
      </c>
      <c r="O5542" s="2">
        <f>DATE(LEFT(ALT[[#This Row],[DATEMTH]],4),RIGHT(ALT[[#This Row],[DATEMTH]],2),1)</f>
        <v>44256</v>
      </c>
      <c r="P5542" t="str">
        <f>IF(AND(ALT[[#This Row],[DATE]]&gt;=DATE(2023,6,1),ALT[[#This Row],[DATE]]&lt;=DATE(2024,5,31)),"Y","N")</f>
        <v>N</v>
      </c>
      <c r="Q5542" t="str">
        <f>LEFT(ALT[[#This Row],[DATEMTH]],4)</f>
        <v>2021</v>
      </c>
    </row>
    <row r="5543" spans="1:17" x14ac:dyDescent="0.25">
      <c r="A5543" t="s">
        <v>64</v>
      </c>
      <c r="B5543" t="s">
        <v>110</v>
      </c>
      <c r="C5543" t="s">
        <v>18</v>
      </c>
      <c r="D5543" t="s">
        <v>17</v>
      </c>
      <c r="E5543" s="14">
        <v>6875211.8927289862</v>
      </c>
      <c r="F5543" s="14">
        <v>19410822.386374969</v>
      </c>
      <c r="G5543" s="13">
        <v>0.35419477628907164</v>
      </c>
      <c r="H5543" s="12">
        <v>-48901981.650000006</v>
      </c>
      <c r="I5543" s="12">
        <v>-17.320826450614039</v>
      </c>
      <c r="J5543" t="s">
        <v>24</v>
      </c>
      <c r="K5543" s="14">
        <v>1780328.3073140015</v>
      </c>
      <c r="L5543" s="14">
        <v>6875211.892729003</v>
      </c>
      <c r="M5543" s="13">
        <v>0.25894886369928727</v>
      </c>
      <c r="N5543" s="12">
        <v>-4.4852083277190644</v>
      </c>
      <c r="O5543" s="2">
        <f>DATE(LEFT(ALT[[#This Row],[DATEMTH]],4),RIGHT(ALT[[#This Row],[DATEMTH]],2),1)</f>
        <v>44256</v>
      </c>
      <c r="P5543" t="str">
        <f>IF(AND(ALT[[#This Row],[DATE]]&gt;=DATE(2023,6,1),ALT[[#This Row],[DATE]]&lt;=DATE(2024,5,31)),"Y","N")</f>
        <v>N</v>
      </c>
      <c r="Q5543" t="str">
        <f>LEFT(ALT[[#This Row],[DATEMTH]],4)</f>
        <v>2021</v>
      </c>
    </row>
    <row r="5544" spans="1:17" x14ac:dyDescent="0.25">
      <c r="A5544" t="s">
        <v>64</v>
      </c>
      <c r="B5544" t="s">
        <v>110</v>
      </c>
      <c r="C5544" t="s">
        <v>18</v>
      </c>
      <c r="D5544" t="s">
        <v>17</v>
      </c>
      <c r="E5544" s="14">
        <v>6875211.8927289862</v>
      </c>
      <c r="F5544" s="14">
        <v>19410822.386374969</v>
      </c>
      <c r="G5544" s="13">
        <v>0.35419477628907164</v>
      </c>
      <c r="H5544" s="12">
        <v>-48901981.650000006</v>
      </c>
      <c r="I5544" s="12">
        <v>-17.320826450614039</v>
      </c>
      <c r="J5544" t="s">
        <v>25</v>
      </c>
      <c r="K5544" s="14">
        <v>637372.92089600011</v>
      </c>
      <c r="L5544" s="14">
        <v>6875211.892729003</v>
      </c>
      <c r="M5544" s="13">
        <v>9.2705931226652757E-2</v>
      </c>
      <c r="N5544" s="12">
        <v>-1.605743345719413</v>
      </c>
      <c r="O5544" s="2">
        <f>DATE(LEFT(ALT[[#This Row],[DATEMTH]],4),RIGHT(ALT[[#This Row],[DATEMTH]],2),1)</f>
        <v>44256</v>
      </c>
      <c r="P5544" t="str">
        <f>IF(AND(ALT[[#This Row],[DATE]]&gt;=DATE(2023,6,1),ALT[[#This Row],[DATE]]&lt;=DATE(2024,5,31)),"Y","N")</f>
        <v>N</v>
      </c>
      <c r="Q5544" t="str">
        <f>LEFT(ALT[[#This Row],[DATEMTH]],4)</f>
        <v>2021</v>
      </c>
    </row>
    <row r="5545" spans="1:17" x14ac:dyDescent="0.25">
      <c r="A5545" t="s">
        <v>64</v>
      </c>
      <c r="B5545" t="s">
        <v>110</v>
      </c>
      <c r="C5545" t="s">
        <v>18</v>
      </c>
      <c r="D5545" t="s">
        <v>17</v>
      </c>
      <c r="E5545" s="14">
        <v>6875211.8927289862</v>
      </c>
      <c r="F5545" s="14">
        <v>19410822.386374969</v>
      </c>
      <c r="G5545" s="13">
        <v>0.35419477628907164</v>
      </c>
      <c r="H5545" s="12">
        <v>-48901981.650000006</v>
      </c>
      <c r="I5545" s="12">
        <v>-17.320826450614039</v>
      </c>
      <c r="J5545" t="s">
        <v>16</v>
      </c>
      <c r="K5545" s="14">
        <v>2816941.661853001</v>
      </c>
      <c r="L5545" s="14">
        <v>6875211.892729003</v>
      </c>
      <c r="M5545" s="13">
        <v>0.40972434098098204</v>
      </c>
      <c r="N5545" s="12">
        <v>-7.0967642027237989</v>
      </c>
      <c r="O5545" s="2">
        <f>DATE(LEFT(ALT[[#This Row],[DATEMTH]],4),RIGHT(ALT[[#This Row],[DATEMTH]],2),1)</f>
        <v>44256</v>
      </c>
      <c r="P5545" t="str">
        <f>IF(AND(ALT[[#This Row],[DATE]]&gt;=DATE(2023,6,1),ALT[[#This Row],[DATE]]&lt;=DATE(2024,5,31)),"Y","N")</f>
        <v>N</v>
      </c>
      <c r="Q5545" t="str">
        <f>LEFT(ALT[[#This Row],[DATEMTH]],4)</f>
        <v>2021</v>
      </c>
    </row>
    <row r="5546" spans="1:17" x14ac:dyDescent="0.25">
      <c r="A5546" t="s">
        <v>64</v>
      </c>
      <c r="B5546" t="s">
        <v>110</v>
      </c>
      <c r="C5546" t="s">
        <v>19</v>
      </c>
      <c r="D5546" t="s">
        <v>17</v>
      </c>
      <c r="E5546" s="14">
        <v>4856175.9373279978</v>
      </c>
      <c r="F5546" s="14">
        <v>19410822.386374969</v>
      </c>
      <c r="G5546" s="13">
        <v>0.25017878380756764</v>
      </c>
      <c r="H5546" s="12">
        <v>-48901981.650000006</v>
      </c>
      <c r="I5546" s="12">
        <v>-12.23423829497699</v>
      </c>
      <c r="J5546" t="s">
        <v>26</v>
      </c>
      <c r="K5546" s="14">
        <v>151645.39256199996</v>
      </c>
      <c r="L5546" s="14">
        <v>4856175.9373280015</v>
      </c>
      <c r="M5546" s="13">
        <v>3.1227326711198058E-2</v>
      </c>
      <c r="N5546" s="12">
        <v>-0.38204255629989714</v>
      </c>
      <c r="O5546" s="2">
        <f>DATE(LEFT(ALT[[#This Row],[DATEMTH]],4),RIGHT(ALT[[#This Row],[DATEMTH]],2),1)</f>
        <v>44256</v>
      </c>
      <c r="P5546" t="str">
        <f>IF(AND(ALT[[#This Row],[DATE]]&gt;=DATE(2023,6,1),ALT[[#This Row],[DATE]]&lt;=DATE(2024,5,31)),"Y","N")</f>
        <v>N</v>
      </c>
      <c r="Q5546" t="str">
        <f>LEFT(ALT[[#This Row],[DATEMTH]],4)</f>
        <v>2021</v>
      </c>
    </row>
    <row r="5547" spans="1:17" x14ac:dyDescent="0.25">
      <c r="A5547" t="s">
        <v>64</v>
      </c>
      <c r="B5547" t="s">
        <v>110</v>
      </c>
      <c r="C5547" t="s">
        <v>19</v>
      </c>
      <c r="D5547" t="s">
        <v>17</v>
      </c>
      <c r="E5547" s="14">
        <v>4856175.9373279978</v>
      </c>
      <c r="F5547" s="14">
        <v>19410822.386374969</v>
      </c>
      <c r="G5547" s="13">
        <v>0.25017878380756764</v>
      </c>
      <c r="H5547" s="12">
        <v>-48901981.650000006</v>
      </c>
      <c r="I5547" s="12">
        <v>-12.23423829497699</v>
      </c>
      <c r="J5547" t="s">
        <v>25</v>
      </c>
      <c r="K5547" s="14">
        <v>3334331.3837200017</v>
      </c>
      <c r="L5547" s="14">
        <v>4856175.9373280015</v>
      </c>
      <c r="M5547" s="13">
        <v>0.68661667673322402</v>
      </c>
      <c r="N5547" s="12">
        <v>-8.4002320404594464</v>
      </c>
      <c r="O5547" s="2">
        <f>DATE(LEFT(ALT[[#This Row],[DATEMTH]],4),RIGHT(ALT[[#This Row],[DATEMTH]],2),1)</f>
        <v>44256</v>
      </c>
      <c r="P5547" t="str">
        <f>IF(AND(ALT[[#This Row],[DATE]]&gt;=DATE(2023,6,1),ALT[[#This Row],[DATE]]&lt;=DATE(2024,5,31)),"Y","N")</f>
        <v>N</v>
      </c>
      <c r="Q5547" t="str">
        <f>LEFT(ALT[[#This Row],[DATEMTH]],4)</f>
        <v>2021</v>
      </c>
    </row>
    <row r="5548" spans="1:17" x14ac:dyDescent="0.25">
      <c r="A5548" t="s">
        <v>64</v>
      </c>
      <c r="B5548" t="s">
        <v>110</v>
      </c>
      <c r="C5548" t="s">
        <v>19</v>
      </c>
      <c r="D5548" t="s">
        <v>17</v>
      </c>
      <c r="E5548" s="14">
        <v>4856175.9373279978</v>
      </c>
      <c r="F5548" s="14">
        <v>19410822.386374969</v>
      </c>
      <c r="G5548" s="13">
        <v>0.25017878380756764</v>
      </c>
      <c r="H5548" s="12">
        <v>-48901981.650000006</v>
      </c>
      <c r="I5548" s="12">
        <v>-12.23423829497699</v>
      </c>
      <c r="J5548" t="s">
        <v>24</v>
      </c>
      <c r="K5548" s="14">
        <v>1368312.6282529996</v>
      </c>
      <c r="L5548" s="14">
        <v>4856175.9373280015</v>
      </c>
      <c r="M5548" s="13">
        <v>0.28176751540964184</v>
      </c>
      <c r="N5548" s="12">
        <v>-3.4472109273051594</v>
      </c>
      <c r="O5548" s="2">
        <f>DATE(LEFT(ALT[[#This Row],[DATEMTH]],4),RIGHT(ALT[[#This Row],[DATEMTH]],2),1)</f>
        <v>44256</v>
      </c>
      <c r="P5548" t="str">
        <f>IF(AND(ALT[[#This Row],[DATE]]&gt;=DATE(2023,6,1),ALT[[#This Row],[DATE]]&lt;=DATE(2024,5,31)),"Y","N")</f>
        <v>N</v>
      </c>
      <c r="Q5548" t="str">
        <f>LEFT(ALT[[#This Row],[DATEMTH]],4)</f>
        <v>2021</v>
      </c>
    </row>
    <row r="5549" spans="1:17" x14ac:dyDescent="0.25">
      <c r="A5549" t="s">
        <v>64</v>
      </c>
      <c r="B5549" t="s">
        <v>110</v>
      </c>
      <c r="C5549" t="s">
        <v>19</v>
      </c>
      <c r="D5549" t="s">
        <v>17</v>
      </c>
      <c r="E5549" s="14">
        <v>4856175.9373279978</v>
      </c>
      <c r="F5549" s="14">
        <v>19410822.386374969</v>
      </c>
      <c r="G5549" s="13">
        <v>0.25017878380756764</v>
      </c>
      <c r="H5549" s="12">
        <v>-48901981.650000006</v>
      </c>
      <c r="I5549" s="12">
        <v>-12.23423829497699</v>
      </c>
      <c r="J5549" t="s">
        <v>16</v>
      </c>
      <c r="K5549" s="14">
        <v>1886.5327930000001</v>
      </c>
      <c r="L5549" s="14">
        <v>4856175.9373280015</v>
      </c>
      <c r="M5549" s="13">
        <v>3.8848114593599775E-4</v>
      </c>
      <c r="N5549" s="12">
        <v>-4.7527709124867284E-3</v>
      </c>
      <c r="O5549" s="2">
        <f>DATE(LEFT(ALT[[#This Row],[DATEMTH]],4),RIGHT(ALT[[#This Row],[DATEMTH]],2),1)</f>
        <v>44256</v>
      </c>
      <c r="P5549" t="str">
        <f>IF(AND(ALT[[#This Row],[DATE]]&gt;=DATE(2023,6,1),ALT[[#This Row],[DATE]]&lt;=DATE(2024,5,31)),"Y","N")</f>
        <v>N</v>
      </c>
      <c r="Q5549" t="str">
        <f>LEFT(ALT[[#This Row],[DATEMTH]],4)</f>
        <v>2021</v>
      </c>
    </row>
    <row r="5550" spans="1:17" x14ac:dyDescent="0.25">
      <c r="A5550" t="s">
        <v>64</v>
      </c>
      <c r="B5550" t="s">
        <v>110</v>
      </c>
      <c r="C5550" t="s">
        <v>20</v>
      </c>
      <c r="D5550" t="s">
        <v>17</v>
      </c>
      <c r="E5550" s="14">
        <v>4013684.6249779942</v>
      </c>
      <c r="F5550" s="14">
        <v>19410822.386374969</v>
      </c>
      <c r="G5550" s="13">
        <v>0.20677560924957608</v>
      </c>
      <c r="H5550" s="12">
        <v>-48901981.650000006</v>
      </c>
      <c r="I5550" s="12">
        <v>-10.11173704919034</v>
      </c>
      <c r="J5550" t="s">
        <v>16</v>
      </c>
      <c r="K5550" s="14">
        <v>1407349.5897200005</v>
      </c>
      <c r="L5550" s="14">
        <v>4013684.6249780008</v>
      </c>
      <c r="M5550" s="13">
        <v>0.35063781069438515</v>
      </c>
      <c r="N5550" s="12">
        <v>-3.5455573412454036</v>
      </c>
      <c r="O5550" s="2">
        <f>DATE(LEFT(ALT[[#This Row],[DATEMTH]],4),RIGHT(ALT[[#This Row],[DATEMTH]],2),1)</f>
        <v>44256</v>
      </c>
      <c r="P5550" t="str">
        <f>IF(AND(ALT[[#This Row],[DATE]]&gt;=DATE(2023,6,1),ALT[[#This Row],[DATE]]&lt;=DATE(2024,5,31)),"Y","N")</f>
        <v>N</v>
      </c>
      <c r="Q5550" t="str">
        <f>LEFT(ALT[[#This Row],[DATEMTH]],4)</f>
        <v>2021</v>
      </c>
    </row>
    <row r="5551" spans="1:17" x14ac:dyDescent="0.25">
      <c r="A5551" t="s">
        <v>64</v>
      </c>
      <c r="B5551" t="s">
        <v>110</v>
      </c>
      <c r="C5551" t="s">
        <v>20</v>
      </c>
      <c r="D5551" t="s">
        <v>17</v>
      </c>
      <c r="E5551" s="14">
        <v>4013684.6249779942</v>
      </c>
      <c r="F5551" s="14">
        <v>19410822.386374969</v>
      </c>
      <c r="G5551" s="13">
        <v>0.20677560924957608</v>
      </c>
      <c r="H5551" s="12">
        <v>-48901981.650000006</v>
      </c>
      <c r="I5551" s="12">
        <v>-10.11173704919034</v>
      </c>
      <c r="J5551" t="s">
        <v>25</v>
      </c>
      <c r="K5551" s="14">
        <v>600233.49702399934</v>
      </c>
      <c r="L5551" s="14">
        <v>4013684.6249780008</v>
      </c>
      <c r="M5551" s="13">
        <v>0.14954675145342025</v>
      </c>
      <c r="N5551" s="12">
        <v>-1.512177427257609</v>
      </c>
      <c r="O5551" s="2">
        <f>DATE(LEFT(ALT[[#This Row],[DATEMTH]],4),RIGHT(ALT[[#This Row],[DATEMTH]],2),1)</f>
        <v>44256</v>
      </c>
      <c r="P5551" t="str">
        <f>IF(AND(ALT[[#This Row],[DATE]]&gt;=DATE(2023,6,1),ALT[[#This Row],[DATE]]&lt;=DATE(2024,5,31)),"Y","N")</f>
        <v>N</v>
      </c>
      <c r="Q5551" t="str">
        <f>LEFT(ALT[[#This Row],[DATEMTH]],4)</f>
        <v>2021</v>
      </c>
    </row>
    <row r="5552" spans="1:17" x14ac:dyDescent="0.25">
      <c r="A5552" t="s">
        <v>64</v>
      </c>
      <c r="B5552" t="s">
        <v>110</v>
      </c>
      <c r="C5552" t="s">
        <v>20</v>
      </c>
      <c r="D5552" t="s">
        <v>17</v>
      </c>
      <c r="E5552" s="14">
        <v>4013684.6249779942</v>
      </c>
      <c r="F5552" s="14">
        <v>19410822.386374969</v>
      </c>
      <c r="G5552" s="13">
        <v>0.20677560924957608</v>
      </c>
      <c r="H5552" s="12">
        <v>-48901981.650000006</v>
      </c>
      <c r="I5552" s="12">
        <v>-10.11173704919034</v>
      </c>
      <c r="J5552" t="s">
        <v>24</v>
      </c>
      <c r="K5552" s="14">
        <v>1758934.182488001</v>
      </c>
      <c r="L5552" s="14">
        <v>4013684.6249780008</v>
      </c>
      <c r="M5552" s="13">
        <v>0.4382342776863396</v>
      </c>
      <c r="N5552" s="12">
        <v>-4.431309781906128</v>
      </c>
      <c r="O5552" s="2">
        <f>DATE(LEFT(ALT[[#This Row],[DATEMTH]],4),RIGHT(ALT[[#This Row],[DATEMTH]],2),1)</f>
        <v>44256</v>
      </c>
      <c r="P5552" t="str">
        <f>IF(AND(ALT[[#This Row],[DATE]]&gt;=DATE(2023,6,1),ALT[[#This Row],[DATE]]&lt;=DATE(2024,5,31)),"Y","N")</f>
        <v>N</v>
      </c>
      <c r="Q5552" t="str">
        <f>LEFT(ALT[[#This Row],[DATEMTH]],4)</f>
        <v>2021</v>
      </c>
    </row>
    <row r="5553" spans="1:17" x14ac:dyDescent="0.25">
      <c r="A5553" t="s">
        <v>64</v>
      </c>
      <c r="B5553" t="s">
        <v>110</v>
      </c>
      <c r="C5553" t="s">
        <v>20</v>
      </c>
      <c r="D5553" t="s">
        <v>17</v>
      </c>
      <c r="E5553" s="14">
        <v>4013684.6249779942</v>
      </c>
      <c r="F5553" s="14">
        <v>19410822.386374969</v>
      </c>
      <c r="G5553" s="13">
        <v>0.20677560924957608</v>
      </c>
      <c r="H5553" s="12">
        <v>-48901981.650000006</v>
      </c>
      <c r="I5553" s="12">
        <v>-10.11173704919034</v>
      </c>
      <c r="J5553" t="s">
        <v>26</v>
      </c>
      <c r="K5553" s="14">
        <v>247167.35574600007</v>
      </c>
      <c r="L5553" s="14">
        <v>4013684.6249780008</v>
      </c>
      <c r="M5553" s="13">
        <v>6.1581160165855034E-2</v>
      </c>
      <c r="N5553" s="12">
        <v>-0.6226924987812007</v>
      </c>
      <c r="O5553" s="2">
        <f>DATE(LEFT(ALT[[#This Row],[DATEMTH]],4),RIGHT(ALT[[#This Row],[DATEMTH]],2),1)</f>
        <v>44256</v>
      </c>
      <c r="P5553" t="str">
        <f>IF(AND(ALT[[#This Row],[DATE]]&gt;=DATE(2023,6,1),ALT[[#This Row],[DATE]]&lt;=DATE(2024,5,31)),"Y","N")</f>
        <v>N</v>
      </c>
      <c r="Q5553" t="str">
        <f>LEFT(ALT[[#This Row],[DATEMTH]],4)</f>
        <v>2021</v>
      </c>
    </row>
    <row r="5554" spans="1:17" x14ac:dyDescent="0.25">
      <c r="A5554" t="s">
        <v>64</v>
      </c>
      <c r="B5554" t="s">
        <v>110</v>
      </c>
      <c r="C5554" t="s">
        <v>15</v>
      </c>
      <c r="D5554" t="s">
        <v>23</v>
      </c>
      <c r="E5554" s="14">
        <v>3665749.9313400001</v>
      </c>
      <c r="F5554" s="14">
        <v>19410822.386374969</v>
      </c>
      <c r="G5554" s="13">
        <v>0.18885083065378511</v>
      </c>
      <c r="H5554" s="12">
        <v>0</v>
      </c>
      <c r="I5554" s="12">
        <v>0</v>
      </c>
      <c r="J5554" t="s">
        <v>25</v>
      </c>
      <c r="K5554" s="14">
        <v>485306.34846499976</v>
      </c>
      <c r="L5554" s="14">
        <v>3665749.9313399983</v>
      </c>
      <c r="M5554" s="13">
        <v>0.13238937667731149</v>
      </c>
      <c r="N5554" s="12">
        <v>0</v>
      </c>
      <c r="O5554" s="2">
        <f>DATE(LEFT(ALT[[#This Row],[DATEMTH]],4),RIGHT(ALT[[#This Row],[DATEMTH]],2),1)</f>
        <v>44256</v>
      </c>
      <c r="P5554" t="str">
        <f>IF(AND(ALT[[#This Row],[DATE]]&gt;=DATE(2023,6,1),ALT[[#This Row],[DATE]]&lt;=DATE(2024,5,31)),"Y","N")</f>
        <v>N</v>
      </c>
      <c r="Q5554" t="str">
        <f>LEFT(ALT[[#This Row],[DATEMTH]],4)</f>
        <v>2021</v>
      </c>
    </row>
    <row r="5555" spans="1:17" x14ac:dyDescent="0.25">
      <c r="A5555" t="s">
        <v>64</v>
      </c>
      <c r="B5555" t="s">
        <v>110</v>
      </c>
      <c r="C5555" t="s">
        <v>15</v>
      </c>
      <c r="D5555" t="s">
        <v>23</v>
      </c>
      <c r="E5555" s="14">
        <v>3665749.9313400001</v>
      </c>
      <c r="F5555" s="14">
        <v>19410822.386374969</v>
      </c>
      <c r="G5555" s="13">
        <v>0.18885083065378511</v>
      </c>
      <c r="H5555" s="12">
        <v>0</v>
      </c>
      <c r="I5555" s="12">
        <v>0</v>
      </c>
      <c r="J5555" t="s">
        <v>26</v>
      </c>
      <c r="K5555" s="14">
        <v>458148.33716499998</v>
      </c>
      <c r="L5555" s="14">
        <v>3665749.9313399983</v>
      </c>
      <c r="M5555" s="13">
        <v>0.12498079403837728</v>
      </c>
      <c r="N5555" s="12">
        <v>0</v>
      </c>
      <c r="O5555" s="2">
        <f>DATE(LEFT(ALT[[#This Row],[DATEMTH]],4),RIGHT(ALT[[#This Row],[DATEMTH]],2),1)</f>
        <v>44256</v>
      </c>
      <c r="P5555" t="str">
        <f>IF(AND(ALT[[#This Row],[DATE]]&gt;=DATE(2023,6,1),ALT[[#This Row],[DATE]]&lt;=DATE(2024,5,31)),"Y","N")</f>
        <v>N</v>
      </c>
      <c r="Q5555" t="str">
        <f>LEFT(ALT[[#This Row],[DATEMTH]],4)</f>
        <v>2021</v>
      </c>
    </row>
    <row r="5556" spans="1:17" x14ac:dyDescent="0.25">
      <c r="A5556" t="s">
        <v>64</v>
      </c>
      <c r="B5556" t="s">
        <v>110</v>
      </c>
      <c r="C5556" t="s">
        <v>15</v>
      </c>
      <c r="D5556" t="s">
        <v>23</v>
      </c>
      <c r="E5556" s="14">
        <v>3665749.9313400001</v>
      </c>
      <c r="F5556" s="14">
        <v>19410822.386374969</v>
      </c>
      <c r="G5556" s="13">
        <v>0.18885083065378511</v>
      </c>
      <c r="H5556" s="12">
        <v>0</v>
      </c>
      <c r="I5556" s="12">
        <v>0</v>
      </c>
      <c r="J5556" t="s">
        <v>24</v>
      </c>
      <c r="K5556" s="14">
        <v>1628701.1257699991</v>
      </c>
      <c r="L5556" s="14">
        <v>3665749.9313399983</v>
      </c>
      <c r="M5556" s="13">
        <v>0.44430230001385684</v>
      </c>
      <c r="N5556" s="12">
        <v>0</v>
      </c>
      <c r="O5556" s="2">
        <f>DATE(LEFT(ALT[[#This Row],[DATEMTH]],4),RIGHT(ALT[[#This Row],[DATEMTH]],2),1)</f>
        <v>44256</v>
      </c>
      <c r="P5556" t="str">
        <f>IF(AND(ALT[[#This Row],[DATE]]&gt;=DATE(2023,6,1),ALT[[#This Row],[DATE]]&lt;=DATE(2024,5,31)),"Y","N")</f>
        <v>N</v>
      </c>
      <c r="Q5556" t="str">
        <f>LEFT(ALT[[#This Row],[DATEMTH]],4)</f>
        <v>2021</v>
      </c>
    </row>
    <row r="5557" spans="1:17" x14ac:dyDescent="0.25">
      <c r="A5557" t="s">
        <v>64</v>
      </c>
      <c r="B5557" t="s">
        <v>110</v>
      </c>
      <c r="C5557" t="s">
        <v>15</v>
      </c>
      <c r="D5557" t="s">
        <v>23</v>
      </c>
      <c r="E5557" s="14">
        <v>3665749.9313400001</v>
      </c>
      <c r="F5557" s="14">
        <v>19410822.386374969</v>
      </c>
      <c r="G5557" s="13">
        <v>0.18885083065378511</v>
      </c>
      <c r="H5557" s="12">
        <v>0</v>
      </c>
      <c r="I5557" s="12">
        <v>0</v>
      </c>
      <c r="J5557" t="s">
        <v>16</v>
      </c>
      <c r="K5557" s="14">
        <v>1093594.1199399997</v>
      </c>
      <c r="L5557" s="14">
        <v>3665749.9313399983</v>
      </c>
      <c r="M5557" s="13">
        <v>0.29832752927045442</v>
      </c>
      <c r="N5557" s="12">
        <v>0</v>
      </c>
      <c r="O5557" s="2">
        <f>DATE(LEFT(ALT[[#This Row],[DATEMTH]],4),RIGHT(ALT[[#This Row],[DATEMTH]],2),1)</f>
        <v>44256</v>
      </c>
      <c r="P5557" t="str">
        <f>IF(AND(ALT[[#This Row],[DATE]]&gt;=DATE(2023,6,1),ALT[[#This Row],[DATE]]&lt;=DATE(2024,5,31)),"Y","N")</f>
        <v>N</v>
      </c>
      <c r="Q5557" t="str">
        <f>LEFT(ALT[[#This Row],[DATEMTH]],4)</f>
        <v>2021</v>
      </c>
    </row>
    <row r="5558" spans="1:17" x14ac:dyDescent="0.25">
      <c r="A5558" t="s">
        <v>64</v>
      </c>
      <c r="B5558" t="s">
        <v>110</v>
      </c>
      <c r="C5558" t="s">
        <v>18</v>
      </c>
      <c r="D5558" t="s">
        <v>23</v>
      </c>
      <c r="E5558" s="14">
        <v>6875211.8927289862</v>
      </c>
      <c r="F5558" s="14">
        <v>19410822.386374969</v>
      </c>
      <c r="G5558" s="13">
        <v>0.35419477628907164</v>
      </c>
      <c r="H5558" s="12">
        <v>0</v>
      </c>
      <c r="I5558" s="12">
        <v>0</v>
      </c>
      <c r="J5558" t="s">
        <v>24</v>
      </c>
      <c r="K5558" s="14">
        <v>1780328.3073140015</v>
      </c>
      <c r="L5558" s="14">
        <v>6875211.892729003</v>
      </c>
      <c r="M5558" s="13">
        <v>0.25894886369928727</v>
      </c>
      <c r="N5558" s="12">
        <v>0</v>
      </c>
      <c r="O5558" s="2">
        <f>DATE(LEFT(ALT[[#This Row],[DATEMTH]],4),RIGHT(ALT[[#This Row],[DATEMTH]],2),1)</f>
        <v>44256</v>
      </c>
      <c r="P5558" t="str">
        <f>IF(AND(ALT[[#This Row],[DATE]]&gt;=DATE(2023,6,1),ALT[[#This Row],[DATE]]&lt;=DATE(2024,5,31)),"Y","N")</f>
        <v>N</v>
      </c>
      <c r="Q5558" t="str">
        <f>LEFT(ALT[[#This Row],[DATEMTH]],4)</f>
        <v>2021</v>
      </c>
    </row>
    <row r="5559" spans="1:17" x14ac:dyDescent="0.25">
      <c r="A5559" t="s">
        <v>64</v>
      </c>
      <c r="B5559" t="s">
        <v>110</v>
      </c>
      <c r="C5559" t="s">
        <v>18</v>
      </c>
      <c r="D5559" t="s">
        <v>23</v>
      </c>
      <c r="E5559" s="14">
        <v>6875211.8927289862</v>
      </c>
      <c r="F5559" s="14">
        <v>19410822.386374969</v>
      </c>
      <c r="G5559" s="13">
        <v>0.35419477628907164</v>
      </c>
      <c r="H5559" s="12">
        <v>0</v>
      </c>
      <c r="I5559" s="12">
        <v>0</v>
      </c>
      <c r="J5559" t="s">
        <v>26</v>
      </c>
      <c r="K5559" s="14">
        <v>1640569.0026660007</v>
      </c>
      <c r="L5559" s="14">
        <v>6875211.892729003</v>
      </c>
      <c r="M5559" s="13">
        <v>0.23862086409307798</v>
      </c>
      <c r="N5559" s="12">
        <v>0</v>
      </c>
      <c r="O5559" s="2">
        <f>DATE(LEFT(ALT[[#This Row],[DATEMTH]],4),RIGHT(ALT[[#This Row],[DATEMTH]],2),1)</f>
        <v>44256</v>
      </c>
      <c r="P5559" t="str">
        <f>IF(AND(ALT[[#This Row],[DATE]]&gt;=DATE(2023,6,1),ALT[[#This Row],[DATE]]&lt;=DATE(2024,5,31)),"Y","N")</f>
        <v>N</v>
      </c>
      <c r="Q5559" t="str">
        <f>LEFT(ALT[[#This Row],[DATEMTH]],4)</f>
        <v>2021</v>
      </c>
    </row>
    <row r="5560" spans="1:17" x14ac:dyDescent="0.25">
      <c r="A5560" t="s">
        <v>64</v>
      </c>
      <c r="B5560" t="s">
        <v>110</v>
      </c>
      <c r="C5560" t="s">
        <v>18</v>
      </c>
      <c r="D5560" t="s">
        <v>23</v>
      </c>
      <c r="E5560" s="14">
        <v>6875211.8927289862</v>
      </c>
      <c r="F5560" s="14">
        <v>19410822.386374969</v>
      </c>
      <c r="G5560" s="13">
        <v>0.35419477628907164</v>
      </c>
      <c r="H5560" s="12">
        <v>0</v>
      </c>
      <c r="I5560" s="12">
        <v>0</v>
      </c>
      <c r="J5560" t="s">
        <v>25</v>
      </c>
      <c r="K5560" s="14">
        <v>637372.92089600011</v>
      </c>
      <c r="L5560" s="14">
        <v>6875211.892729003</v>
      </c>
      <c r="M5560" s="13">
        <v>9.2705931226652757E-2</v>
      </c>
      <c r="N5560" s="12">
        <v>0</v>
      </c>
      <c r="O5560" s="2">
        <f>DATE(LEFT(ALT[[#This Row],[DATEMTH]],4),RIGHT(ALT[[#This Row],[DATEMTH]],2),1)</f>
        <v>44256</v>
      </c>
      <c r="P5560" t="str">
        <f>IF(AND(ALT[[#This Row],[DATE]]&gt;=DATE(2023,6,1),ALT[[#This Row],[DATE]]&lt;=DATE(2024,5,31)),"Y","N")</f>
        <v>N</v>
      </c>
      <c r="Q5560" t="str">
        <f>LEFT(ALT[[#This Row],[DATEMTH]],4)</f>
        <v>2021</v>
      </c>
    </row>
    <row r="5561" spans="1:17" x14ac:dyDescent="0.25">
      <c r="A5561" t="s">
        <v>64</v>
      </c>
      <c r="B5561" t="s">
        <v>110</v>
      </c>
      <c r="C5561" t="s">
        <v>18</v>
      </c>
      <c r="D5561" t="s">
        <v>23</v>
      </c>
      <c r="E5561" s="14">
        <v>6875211.8927289862</v>
      </c>
      <c r="F5561" s="14">
        <v>19410822.386374969</v>
      </c>
      <c r="G5561" s="13">
        <v>0.35419477628907164</v>
      </c>
      <c r="H5561" s="12">
        <v>0</v>
      </c>
      <c r="I5561" s="12">
        <v>0</v>
      </c>
      <c r="J5561" t="s">
        <v>16</v>
      </c>
      <c r="K5561" s="14">
        <v>2816941.661853001</v>
      </c>
      <c r="L5561" s="14">
        <v>6875211.892729003</v>
      </c>
      <c r="M5561" s="13">
        <v>0.40972434098098204</v>
      </c>
      <c r="N5561" s="12">
        <v>0</v>
      </c>
      <c r="O5561" s="2">
        <f>DATE(LEFT(ALT[[#This Row],[DATEMTH]],4),RIGHT(ALT[[#This Row],[DATEMTH]],2),1)</f>
        <v>44256</v>
      </c>
      <c r="P5561" t="str">
        <f>IF(AND(ALT[[#This Row],[DATE]]&gt;=DATE(2023,6,1),ALT[[#This Row],[DATE]]&lt;=DATE(2024,5,31)),"Y","N")</f>
        <v>N</v>
      </c>
      <c r="Q5561" t="str">
        <f>LEFT(ALT[[#This Row],[DATEMTH]],4)</f>
        <v>2021</v>
      </c>
    </row>
    <row r="5562" spans="1:17" x14ac:dyDescent="0.25">
      <c r="A5562" t="s">
        <v>64</v>
      </c>
      <c r="B5562" t="s">
        <v>110</v>
      </c>
      <c r="C5562" t="s">
        <v>19</v>
      </c>
      <c r="D5562" t="s">
        <v>23</v>
      </c>
      <c r="E5562" s="14">
        <v>4856175.9373279978</v>
      </c>
      <c r="F5562" s="14">
        <v>19410822.386374969</v>
      </c>
      <c r="G5562" s="13">
        <v>0.25017878380756764</v>
      </c>
      <c r="H5562" s="12">
        <v>0</v>
      </c>
      <c r="I5562" s="12">
        <v>0</v>
      </c>
      <c r="J5562" t="s">
        <v>26</v>
      </c>
      <c r="K5562" s="14">
        <v>151645.39256199996</v>
      </c>
      <c r="L5562" s="14">
        <v>4856175.9373280015</v>
      </c>
      <c r="M5562" s="13">
        <v>3.1227326711198058E-2</v>
      </c>
      <c r="N5562" s="12">
        <v>0</v>
      </c>
      <c r="O5562" s="2">
        <f>DATE(LEFT(ALT[[#This Row],[DATEMTH]],4),RIGHT(ALT[[#This Row],[DATEMTH]],2),1)</f>
        <v>44256</v>
      </c>
      <c r="P5562" t="str">
        <f>IF(AND(ALT[[#This Row],[DATE]]&gt;=DATE(2023,6,1),ALT[[#This Row],[DATE]]&lt;=DATE(2024,5,31)),"Y","N")</f>
        <v>N</v>
      </c>
      <c r="Q5562" t="str">
        <f>LEFT(ALT[[#This Row],[DATEMTH]],4)</f>
        <v>2021</v>
      </c>
    </row>
    <row r="5563" spans="1:17" x14ac:dyDescent="0.25">
      <c r="A5563" t="s">
        <v>64</v>
      </c>
      <c r="B5563" t="s">
        <v>110</v>
      </c>
      <c r="C5563" t="s">
        <v>19</v>
      </c>
      <c r="D5563" t="s">
        <v>23</v>
      </c>
      <c r="E5563" s="14">
        <v>4856175.9373279978</v>
      </c>
      <c r="F5563" s="14">
        <v>19410822.386374969</v>
      </c>
      <c r="G5563" s="13">
        <v>0.25017878380756764</v>
      </c>
      <c r="H5563" s="12">
        <v>0</v>
      </c>
      <c r="I5563" s="12">
        <v>0</v>
      </c>
      <c r="J5563" t="s">
        <v>25</v>
      </c>
      <c r="K5563" s="14">
        <v>3334331.3837200017</v>
      </c>
      <c r="L5563" s="14">
        <v>4856175.9373280015</v>
      </c>
      <c r="M5563" s="13">
        <v>0.68661667673322402</v>
      </c>
      <c r="N5563" s="12">
        <v>0</v>
      </c>
      <c r="O5563" s="2">
        <f>DATE(LEFT(ALT[[#This Row],[DATEMTH]],4),RIGHT(ALT[[#This Row],[DATEMTH]],2),1)</f>
        <v>44256</v>
      </c>
      <c r="P5563" t="str">
        <f>IF(AND(ALT[[#This Row],[DATE]]&gt;=DATE(2023,6,1),ALT[[#This Row],[DATE]]&lt;=DATE(2024,5,31)),"Y","N")</f>
        <v>N</v>
      </c>
      <c r="Q5563" t="str">
        <f>LEFT(ALT[[#This Row],[DATEMTH]],4)</f>
        <v>2021</v>
      </c>
    </row>
    <row r="5564" spans="1:17" x14ac:dyDescent="0.25">
      <c r="A5564" t="s">
        <v>64</v>
      </c>
      <c r="B5564" t="s">
        <v>110</v>
      </c>
      <c r="C5564" t="s">
        <v>19</v>
      </c>
      <c r="D5564" t="s">
        <v>23</v>
      </c>
      <c r="E5564" s="14">
        <v>4856175.9373279978</v>
      </c>
      <c r="F5564" s="14">
        <v>19410822.386374969</v>
      </c>
      <c r="G5564" s="13">
        <v>0.25017878380756764</v>
      </c>
      <c r="H5564" s="12">
        <v>0</v>
      </c>
      <c r="I5564" s="12">
        <v>0</v>
      </c>
      <c r="J5564" t="s">
        <v>16</v>
      </c>
      <c r="K5564" s="14">
        <v>1886.5327930000001</v>
      </c>
      <c r="L5564" s="14">
        <v>4856175.9373280015</v>
      </c>
      <c r="M5564" s="13">
        <v>3.8848114593599775E-4</v>
      </c>
      <c r="N5564" s="12">
        <v>0</v>
      </c>
      <c r="O5564" s="2">
        <f>DATE(LEFT(ALT[[#This Row],[DATEMTH]],4),RIGHT(ALT[[#This Row],[DATEMTH]],2),1)</f>
        <v>44256</v>
      </c>
      <c r="P5564" t="str">
        <f>IF(AND(ALT[[#This Row],[DATE]]&gt;=DATE(2023,6,1),ALT[[#This Row],[DATE]]&lt;=DATE(2024,5,31)),"Y","N")</f>
        <v>N</v>
      </c>
      <c r="Q5564" t="str">
        <f>LEFT(ALT[[#This Row],[DATEMTH]],4)</f>
        <v>2021</v>
      </c>
    </row>
    <row r="5565" spans="1:17" x14ac:dyDescent="0.25">
      <c r="A5565" t="s">
        <v>64</v>
      </c>
      <c r="B5565" t="s">
        <v>110</v>
      </c>
      <c r="C5565" t="s">
        <v>19</v>
      </c>
      <c r="D5565" t="s">
        <v>23</v>
      </c>
      <c r="E5565" s="14">
        <v>4856175.9373279978</v>
      </c>
      <c r="F5565" s="14">
        <v>19410822.386374969</v>
      </c>
      <c r="G5565" s="13">
        <v>0.25017878380756764</v>
      </c>
      <c r="H5565" s="12">
        <v>0</v>
      </c>
      <c r="I5565" s="12">
        <v>0</v>
      </c>
      <c r="J5565" t="s">
        <v>24</v>
      </c>
      <c r="K5565" s="14">
        <v>1368312.6282529996</v>
      </c>
      <c r="L5565" s="14">
        <v>4856175.9373280015</v>
      </c>
      <c r="M5565" s="13">
        <v>0.28176751540964184</v>
      </c>
      <c r="N5565" s="12">
        <v>0</v>
      </c>
      <c r="O5565" s="2">
        <f>DATE(LEFT(ALT[[#This Row],[DATEMTH]],4),RIGHT(ALT[[#This Row],[DATEMTH]],2),1)</f>
        <v>44256</v>
      </c>
      <c r="P5565" t="str">
        <f>IF(AND(ALT[[#This Row],[DATE]]&gt;=DATE(2023,6,1),ALT[[#This Row],[DATE]]&lt;=DATE(2024,5,31)),"Y","N")</f>
        <v>N</v>
      </c>
      <c r="Q5565" t="str">
        <f>LEFT(ALT[[#This Row],[DATEMTH]],4)</f>
        <v>2021</v>
      </c>
    </row>
    <row r="5566" spans="1:17" x14ac:dyDescent="0.25">
      <c r="A5566" t="s">
        <v>64</v>
      </c>
      <c r="B5566" t="s">
        <v>110</v>
      </c>
      <c r="C5566" t="s">
        <v>20</v>
      </c>
      <c r="D5566" t="s">
        <v>23</v>
      </c>
      <c r="E5566" s="14">
        <v>4013684.6249779942</v>
      </c>
      <c r="F5566" s="14">
        <v>19410822.386374969</v>
      </c>
      <c r="G5566" s="13">
        <v>0.20677560924957608</v>
      </c>
      <c r="H5566" s="12">
        <v>0</v>
      </c>
      <c r="I5566" s="12">
        <v>0</v>
      </c>
      <c r="J5566" t="s">
        <v>26</v>
      </c>
      <c r="K5566" s="14">
        <v>247167.35574600007</v>
      </c>
      <c r="L5566" s="14">
        <v>4013684.6249780008</v>
      </c>
      <c r="M5566" s="13">
        <v>6.1581160165855034E-2</v>
      </c>
      <c r="N5566" s="12">
        <v>0</v>
      </c>
      <c r="O5566" s="2">
        <f>DATE(LEFT(ALT[[#This Row],[DATEMTH]],4),RIGHT(ALT[[#This Row],[DATEMTH]],2),1)</f>
        <v>44256</v>
      </c>
      <c r="P5566" t="str">
        <f>IF(AND(ALT[[#This Row],[DATE]]&gt;=DATE(2023,6,1),ALT[[#This Row],[DATE]]&lt;=DATE(2024,5,31)),"Y","N")</f>
        <v>N</v>
      </c>
      <c r="Q5566" t="str">
        <f>LEFT(ALT[[#This Row],[DATEMTH]],4)</f>
        <v>2021</v>
      </c>
    </row>
    <row r="5567" spans="1:17" x14ac:dyDescent="0.25">
      <c r="A5567" t="s">
        <v>64</v>
      </c>
      <c r="B5567" t="s">
        <v>110</v>
      </c>
      <c r="C5567" t="s">
        <v>20</v>
      </c>
      <c r="D5567" t="s">
        <v>23</v>
      </c>
      <c r="E5567" s="14">
        <v>4013684.6249779942</v>
      </c>
      <c r="F5567" s="14">
        <v>19410822.386374969</v>
      </c>
      <c r="G5567" s="13">
        <v>0.20677560924957608</v>
      </c>
      <c r="H5567" s="12">
        <v>0</v>
      </c>
      <c r="I5567" s="12">
        <v>0</v>
      </c>
      <c r="J5567" t="s">
        <v>24</v>
      </c>
      <c r="K5567" s="14">
        <v>1758934.182488001</v>
      </c>
      <c r="L5567" s="14">
        <v>4013684.6249780008</v>
      </c>
      <c r="M5567" s="13">
        <v>0.4382342776863396</v>
      </c>
      <c r="N5567" s="12">
        <v>0</v>
      </c>
      <c r="O5567" s="2">
        <f>DATE(LEFT(ALT[[#This Row],[DATEMTH]],4),RIGHT(ALT[[#This Row],[DATEMTH]],2),1)</f>
        <v>44256</v>
      </c>
      <c r="P5567" t="str">
        <f>IF(AND(ALT[[#This Row],[DATE]]&gt;=DATE(2023,6,1),ALT[[#This Row],[DATE]]&lt;=DATE(2024,5,31)),"Y","N")</f>
        <v>N</v>
      </c>
      <c r="Q5567" t="str">
        <f>LEFT(ALT[[#This Row],[DATEMTH]],4)</f>
        <v>2021</v>
      </c>
    </row>
    <row r="5568" spans="1:17" x14ac:dyDescent="0.25">
      <c r="A5568" t="s">
        <v>64</v>
      </c>
      <c r="B5568" t="s">
        <v>110</v>
      </c>
      <c r="C5568" t="s">
        <v>20</v>
      </c>
      <c r="D5568" t="s">
        <v>23</v>
      </c>
      <c r="E5568" s="14">
        <v>4013684.6249779942</v>
      </c>
      <c r="F5568" s="14">
        <v>19410822.386374969</v>
      </c>
      <c r="G5568" s="13">
        <v>0.20677560924957608</v>
      </c>
      <c r="H5568" s="12">
        <v>0</v>
      </c>
      <c r="I5568" s="12">
        <v>0</v>
      </c>
      <c r="J5568" t="s">
        <v>16</v>
      </c>
      <c r="K5568" s="14">
        <v>1407349.5897200005</v>
      </c>
      <c r="L5568" s="14">
        <v>4013684.6249780008</v>
      </c>
      <c r="M5568" s="13">
        <v>0.35063781069438515</v>
      </c>
      <c r="N5568" s="12">
        <v>0</v>
      </c>
      <c r="O5568" s="2">
        <f>DATE(LEFT(ALT[[#This Row],[DATEMTH]],4),RIGHT(ALT[[#This Row],[DATEMTH]],2),1)</f>
        <v>44256</v>
      </c>
      <c r="P5568" t="str">
        <f>IF(AND(ALT[[#This Row],[DATE]]&gt;=DATE(2023,6,1),ALT[[#This Row],[DATE]]&lt;=DATE(2024,5,31)),"Y","N")</f>
        <v>N</v>
      </c>
      <c r="Q5568" t="str">
        <f>LEFT(ALT[[#This Row],[DATEMTH]],4)</f>
        <v>2021</v>
      </c>
    </row>
    <row r="5569" spans="1:17" x14ac:dyDescent="0.25">
      <c r="A5569" t="s">
        <v>64</v>
      </c>
      <c r="B5569" t="s">
        <v>110</v>
      </c>
      <c r="C5569" t="s">
        <v>20</v>
      </c>
      <c r="D5569" t="s">
        <v>23</v>
      </c>
      <c r="E5569" s="14">
        <v>4013684.6249779942</v>
      </c>
      <c r="F5569" s="14">
        <v>19410822.386374969</v>
      </c>
      <c r="G5569" s="13">
        <v>0.20677560924957608</v>
      </c>
      <c r="H5569" s="12">
        <v>0</v>
      </c>
      <c r="I5569" s="12">
        <v>0</v>
      </c>
      <c r="J5569" t="s">
        <v>25</v>
      </c>
      <c r="K5569" s="14">
        <v>600233.49702399934</v>
      </c>
      <c r="L5569" s="14">
        <v>4013684.6249780008</v>
      </c>
      <c r="M5569" s="13">
        <v>0.14954675145342025</v>
      </c>
      <c r="N5569" s="12">
        <v>0</v>
      </c>
      <c r="O5569" s="2">
        <f>DATE(LEFT(ALT[[#This Row],[DATEMTH]],4),RIGHT(ALT[[#This Row],[DATEMTH]],2),1)</f>
        <v>44256</v>
      </c>
      <c r="P5569" t="str">
        <f>IF(AND(ALT[[#This Row],[DATE]]&gt;=DATE(2023,6,1),ALT[[#This Row],[DATE]]&lt;=DATE(2024,5,31)),"Y","N")</f>
        <v>N</v>
      </c>
      <c r="Q5569" t="str">
        <f>LEFT(ALT[[#This Row],[DATEMTH]],4)</f>
        <v>2021</v>
      </c>
    </row>
    <row r="5570" spans="1:17" x14ac:dyDescent="0.25">
      <c r="A5570" t="s">
        <v>64</v>
      </c>
      <c r="B5570" t="s">
        <v>111</v>
      </c>
      <c r="C5570" t="s">
        <v>15</v>
      </c>
      <c r="D5570" t="s">
        <v>22</v>
      </c>
      <c r="E5570" s="14">
        <v>652790.42229600053</v>
      </c>
      <c r="F5570" s="14">
        <v>3473380.4938620017</v>
      </c>
      <c r="G5570" s="13">
        <v>0.1879409478603285</v>
      </c>
      <c r="H5570" s="12">
        <v>-22418312.800000001</v>
      </c>
      <c r="I5570" s="12">
        <v>-4.2133189570613352</v>
      </c>
      <c r="J5570" t="s">
        <v>26</v>
      </c>
      <c r="K5570" s="14">
        <v>78092.254306999967</v>
      </c>
      <c r="L5570" s="14">
        <v>652790.42229599995</v>
      </c>
      <c r="M5570" s="13">
        <v>0.1196283702085169</v>
      </c>
      <c r="N5570" s="12">
        <v>-0.50403248000189571</v>
      </c>
      <c r="O5570" s="2">
        <f>DATE(LEFT(ALT[[#This Row],[DATEMTH]],4),RIGHT(ALT[[#This Row],[DATEMTH]],2),1)</f>
        <v>44256</v>
      </c>
      <c r="P5570" t="str">
        <f>IF(AND(ALT[[#This Row],[DATE]]&gt;=DATE(2023,6,1),ALT[[#This Row],[DATE]]&lt;=DATE(2024,5,31)),"Y","N")</f>
        <v>N</v>
      </c>
      <c r="Q5570" t="str">
        <f>LEFT(ALT[[#This Row],[DATEMTH]],4)</f>
        <v>2021</v>
      </c>
    </row>
    <row r="5571" spans="1:17" x14ac:dyDescent="0.25">
      <c r="A5571" t="s">
        <v>64</v>
      </c>
      <c r="B5571" t="s">
        <v>111</v>
      </c>
      <c r="C5571" t="s">
        <v>15</v>
      </c>
      <c r="D5571" t="s">
        <v>22</v>
      </c>
      <c r="E5571" s="14">
        <v>652790.42229600053</v>
      </c>
      <c r="F5571" s="14">
        <v>3473380.4938620017</v>
      </c>
      <c r="G5571" s="13">
        <v>0.1879409478603285</v>
      </c>
      <c r="H5571" s="12">
        <v>-22418312.800000001</v>
      </c>
      <c r="I5571" s="12">
        <v>-4.2133189570613352</v>
      </c>
      <c r="J5571" t="s">
        <v>16</v>
      </c>
      <c r="K5571" s="14">
        <v>200271.79508099999</v>
      </c>
      <c r="L5571" s="14">
        <v>652790.42229599995</v>
      </c>
      <c r="M5571" s="13">
        <v>0.30679340296783514</v>
      </c>
      <c r="N5571" s="12">
        <v>-1.2926184606257372</v>
      </c>
      <c r="O5571" s="2">
        <f>DATE(LEFT(ALT[[#This Row],[DATEMTH]],4),RIGHT(ALT[[#This Row],[DATEMTH]],2),1)</f>
        <v>44256</v>
      </c>
      <c r="P5571" t="str">
        <f>IF(AND(ALT[[#This Row],[DATE]]&gt;=DATE(2023,6,1),ALT[[#This Row],[DATE]]&lt;=DATE(2024,5,31)),"Y","N")</f>
        <v>N</v>
      </c>
      <c r="Q5571" t="str">
        <f>LEFT(ALT[[#This Row],[DATEMTH]],4)</f>
        <v>2021</v>
      </c>
    </row>
    <row r="5572" spans="1:17" x14ac:dyDescent="0.25">
      <c r="A5572" t="s">
        <v>64</v>
      </c>
      <c r="B5572" t="s">
        <v>111</v>
      </c>
      <c r="C5572" t="s">
        <v>15</v>
      </c>
      <c r="D5572" t="s">
        <v>22</v>
      </c>
      <c r="E5572" s="14">
        <v>652790.42229600053</v>
      </c>
      <c r="F5572" s="14">
        <v>3473380.4938620017</v>
      </c>
      <c r="G5572" s="13">
        <v>0.1879409478603285</v>
      </c>
      <c r="H5572" s="12">
        <v>-22418312.800000001</v>
      </c>
      <c r="I5572" s="12">
        <v>-4.2133189570613352</v>
      </c>
      <c r="J5572" t="s">
        <v>24</v>
      </c>
      <c r="K5572" s="14">
        <v>285632.34570500004</v>
      </c>
      <c r="L5572" s="14">
        <v>652790.42229599995</v>
      </c>
      <c r="M5572" s="13">
        <v>0.43755596888258802</v>
      </c>
      <c r="N5572" s="12">
        <v>-1.8435628584683479</v>
      </c>
      <c r="O5572" s="2">
        <f>DATE(LEFT(ALT[[#This Row],[DATEMTH]],4),RIGHT(ALT[[#This Row],[DATEMTH]],2),1)</f>
        <v>44256</v>
      </c>
      <c r="P5572" t="str">
        <f>IF(AND(ALT[[#This Row],[DATE]]&gt;=DATE(2023,6,1),ALT[[#This Row],[DATE]]&lt;=DATE(2024,5,31)),"Y","N")</f>
        <v>N</v>
      </c>
      <c r="Q5572" t="str">
        <f>LEFT(ALT[[#This Row],[DATEMTH]],4)</f>
        <v>2021</v>
      </c>
    </row>
    <row r="5573" spans="1:17" x14ac:dyDescent="0.25">
      <c r="A5573" t="s">
        <v>64</v>
      </c>
      <c r="B5573" t="s">
        <v>111</v>
      </c>
      <c r="C5573" t="s">
        <v>15</v>
      </c>
      <c r="D5573" t="s">
        <v>22</v>
      </c>
      <c r="E5573" s="14">
        <v>652790.42229600053</v>
      </c>
      <c r="F5573" s="14">
        <v>3473380.4938620017</v>
      </c>
      <c r="G5573" s="13">
        <v>0.1879409478603285</v>
      </c>
      <c r="H5573" s="12">
        <v>-22418312.800000001</v>
      </c>
      <c r="I5573" s="12">
        <v>-4.2133189570613352</v>
      </c>
      <c r="J5573" t="s">
        <v>25</v>
      </c>
      <c r="K5573" s="14">
        <v>88794.027202999991</v>
      </c>
      <c r="L5573" s="14">
        <v>652790.42229599995</v>
      </c>
      <c r="M5573" s="13">
        <v>0.13602225794106002</v>
      </c>
      <c r="N5573" s="12">
        <v>-0.57310515796535488</v>
      </c>
      <c r="O5573" s="2">
        <f>DATE(LEFT(ALT[[#This Row],[DATEMTH]],4),RIGHT(ALT[[#This Row],[DATEMTH]],2),1)</f>
        <v>44256</v>
      </c>
      <c r="P5573" t="str">
        <f>IF(AND(ALT[[#This Row],[DATE]]&gt;=DATE(2023,6,1),ALT[[#This Row],[DATE]]&lt;=DATE(2024,5,31)),"Y","N")</f>
        <v>N</v>
      </c>
      <c r="Q5573" t="str">
        <f>LEFT(ALT[[#This Row],[DATEMTH]],4)</f>
        <v>2021</v>
      </c>
    </row>
    <row r="5574" spans="1:17" x14ac:dyDescent="0.25">
      <c r="A5574" t="s">
        <v>64</v>
      </c>
      <c r="B5574" t="s">
        <v>111</v>
      </c>
      <c r="C5574" t="s">
        <v>18</v>
      </c>
      <c r="D5574" t="s">
        <v>22</v>
      </c>
      <c r="E5574" s="14">
        <v>1154431.2242859995</v>
      </c>
      <c r="F5574" s="14">
        <v>3473380.4938620017</v>
      </c>
      <c r="G5574" s="13">
        <v>0.3323653214285211</v>
      </c>
      <c r="H5574" s="12">
        <v>-22418312.800000001</v>
      </c>
      <c r="I5574" s="12">
        <v>-7.4510697396571288</v>
      </c>
      <c r="J5574" t="s">
        <v>16</v>
      </c>
      <c r="K5574" s="14">
        <v>474810.38817400002</v>
      </c>
      <c r="L5574" s="14">
        <v>1154431.224286</v>
      </c>
      <c r="M5574" s="13">
        <v>0.41129378535968114</v>
      </c>
      <c r="N5574" s="12">
        <v>-3.0645786782025546</v>
      </c>
      <c r="O5574" s="2">
        <f>DATE(LEFT(ALT[[#This Row],[DATEMTH]],4),RIGHT(ALT[[#This Row],[DATEMTH]],2),1)</f>
        <v>44256</v>
      </c>
      <c r="P5574" t="str">
        <f>IF(AND(ALT[[#This Row],[DATE]]&gt;=DATE(2023,6,1),ALT[[#This Row],[DATE]]&lt;=DATE(2024,5,31)),"Y","N")</f>
        <v>N</v>
      </c>
      <c r="Q5574" t="str">
        <f>LEFT(ALT[[#This Row],[DATEMTH]],4)</f>
        <v>2021</v>
      </c>
    </row>
    <row r="5575" spans="1:17" x14ac:dyDescent="0.25">
      <c r="A5575" t="s">
        <v>64</v>
      </c>
      <c r="B5575" t="s">
        <v>111</v>
      </c>
      <c r="C5575" t="s">
        <v>18</v>
      </c>
      <c r="D5575" t="s">
        <v>22</v>
      </c>
      <c r="E5575" s="14">
        <v>1154431.2242859995</v>
      </c>
      <c r="F5575" s="14">
        <v>3473380.4938620017</v>
      </c>
      <c r="G5575" s="13">
        <v>0.3323653214285211</v>
      </c>
      <c r="H5575" s="12">
        <v>-22418312.800000001</v>
      </c>
      <c r="I5575" s="12">
        <v>-7.4510697396571288</v>
      </c>
      <c r="J5575" t="s">
        <v>24</v>
      </c>
      <c r="K5575" s="14">
        <v>301182.19884100009</v>
      </c>
      <c r="L5575" s="14">
        <v>1154431.224286</v>
      </c>
      <c r="M5575" s="13">
        <v>0.26089228401395431</v>
      </c>
      <c r="N5575" s="12">
        <v>-1.9439266027264082</v>
      </c>
      <c r="O5575" s="2">
        <f>DATE(LEFT(ALT[[#This Row],[DATEMTH]],4),RIGHT(ALT[[#This Row],[DATEMTH]],2),1)</f>
        <v>44256</v>
      </c>
      <c r="P5575" t="str">
        <f>IF(AND(ALT[[#This Row],[DATE]]&gt;=DATE(2023,6,1),ALT[[#This Row],[DATE]]&lt;=DATE(2024,5,31)),"Y","N")</f>
        <v>N</v>
      </c>
      <c r="Q5575" t="str">
        <f>LEFT(ALT[[#This Row],[DATEMTH]],4)</f>
        <v>2021</v>
      </c>
    </row>
    <row r="5576" spans="1:17" x14ac:dyDescent="0.25">
      <c r="A5576" t="s">
        <v>64</v>
      </c>
      <c r="B5576" t="s">
        <v>111</v>
      </c>
      <c r="C5576" t="s">
        <v>18</v>
      </c>
      <c r="D5576" t="s">
        <v>22</v>
      </c>
      <c r="E5576" s="14">
        <v>1154431.2242859995</v>
      </c>
      <c r="F5576" s="14">
        <v>3473380.4938620017</v>
      </c>
      <c r="G5576" s="13">
        <v>0.3323653214285211</v>
      </c>
      <c r="H5576" s="12">
        <v>-22418312.800000001</v>
      </c>
      <c r="I5576" s="12">
        <v>-7.4510697396571288</v>
      </c>
      <c r="J5576" t="s">
        <v>25</v>
      </c>
      <c r="K5576" s="14">
        <v>107056.51212999996</v>
      </c>
      <c r="L5576" s="14">
        <v>1154431.224286</v>
      </c>
      <c r="M5576" s="13">
        <v>9.2735288060328547E-2</v>
      </c>
      <c r="N5576" s="12">
        <v>-0.69097709866470103</v>
      </c>
      <c r="O5576" s="2">
        <f>DATE(LEFT(ALT[[#This Row],[DATEMTH]],4),RIGHT(ALT[[#This Row],[DATEMTH]],2),1)</f>
        <v>44256</v>
      </c>
      <c r="P5576" t="str">
        <f>IF(AND(ALT[[#This Row],[DATE]]&gt;=DATE(2023,6,1),ALT[[#This Row],[DATE]]&lt;=DATE(2024,5,31)),"Y","N")</f>
        <v>N</v>
      </c>
      <c r="Q5576" t="str">
        <f>LEFT(ALT[[#This Row],[DATEMTH]],4)</f>
        <v>2021</v>
      </c>
    </row>
    <row r="5577" spans="1:17" x14ac:dyDescent="0.25">
      <c r="A5577" t="s">
        <v>64</v>
      </c>
      <c r="B5577" t="s">
        <v>111</v>
      </c>
      <c r="C5577" t="s">
        <v>18</v>
      </c>
      <c r="D5577" t="s">
        <v>22</v>
      </c>
      <c r="E5577" s="14">
        <v>1154431.2242859995</v>
      </c>
      <c r="F5577" s="14">
        <v>3473380.4938620017</v>
      </c>
      <c r="G5577" s="13">
        <v>0.3323653214285211</v>
      </c>
      <c r="H5577" s="12">
        <v>-22418312.800000001</v>
      </c>
      <c r="I5577" s="12">
        <v>-7.4510697396571288</v>
      </c>
      <c r="J5577" t="s">
        <v>26</v>
      </c>
      <c r="K5577" s="14">
        <v>271382.12514099997</v>
      </c>
      <c r="L5577" s="14">
        <v>1154431.224286</v>
      </c>
      <c r="M5577" s="13">
        <v>0.23507864256603603</v>
      </c>
      <c r="N5577" s="12">
        <v>-1.7515873600634653</v>
      </c>
      <c r="O5577" s="2">
        <f>DATE(LEFT(ALT[[#This Row],[DATEMTH]],4),RIGHT(ALT[[#This Row],[DATEMTH]],2),1)</f>
        <v>44256</v>
      </c>
      <c r="P5577" t="str">
        <f>IF(AND(ALT[[#This Row],[DATE]]&gt;=DATE(2023,6,1),ALT[[#This Row],[DATE]]&lt;=DATE(2024,5,31)),"Y","N")</f>
        <v>N</v>
      </c>
      <c r="Q5577" t="str">
        <f>LEFT(ALT[[#This Row],[DATEMTH]],4)</f>
        <v>2021</v>
      </c>
    </row>
    <row r="5578" spans="1:17" x14ac:dyDescent="0.25">
      <c r="A5578" t="s">
        <v>64</v>
      </c>
      <c r="B5578" t="s">
        <v>111</v>
      </c>
      <c r="C5578" t="s">
        <v>19</v>
      </c>
      <c r="D5578" t="s">
        <v>22</v>
      </c>
      <c r="E5578" s="14">
        <v>884332.17952600005</v>
      </c>
      <c r="F5578" s="14">
        <v>3473380.4938620017</v>
      </c>
      <c r="G5578" s="13">
        <v>0.2546027367542229</v>
      </c>
      <c r="H5578" s="12">
        <v>-22418312.800000001</v>
      </c>
      <c r="I5578" s="12">
        <v>-5.7077637922922264</v>
      </c>
      <c r="J5578" t="s">
        <v>24</v>
      </c>
      <c r="K5578" s="14">
        <v>241702.07821400004</v>
      </c>
      <c r="L5578" s="14">
        <v>884332.17952600005</v>
      </c>
      <c r="M5578" s="13">
        <v>0.27331593694074524</v>
      </c>
      <c r="N5578" s="12">
        <v>-1.5600228087268111</v>
      </c>
      <c r="O5578" s="2">
        <f>DATE(LEFT(ALT[[#This Row],[DATEMTH]],4),RIGHT(ALT[[#This Row],[DATEMTH]],2),1)</f>
        <v>44256</v>
      </c>
      <c r="P5578" t="str">
        <f>IF(AND(ALT[[#This Row],[DATE]]&gt;=DATE(2023,6,1),ALT[[#This Row],[DATE]]&lt;=DATE(2024,5,31)),"Y","N")</f>
        <v>N</v>
      </c>
      <c r="Q5578" t="str">
        <f>LEFT(ALT[[#This Row],[DATEMTH]],4)</f>
        <v>2021</v>
      </c>
    </row>
    <row r="5579" spans="1:17" x14ac:dyDescent="0.25">
      <c r="A5579" t="s">
        <v>64</v>
      </c>
      <c r="B5579" t="s">
        <v>111</v>
      </c>
      <c r="C5579" t="s">
        <v>19</v>
      </c>
      <c r="D5579" t="s">
        <v>22</v>
      </c>
      <c r="E5579" s="14">
        <v>884332.17952600005</v>
      </c>
      <c r="F5579" s="14">
        <v>3473380.4938620017</v>
      </c>
      <c r="G5579" s="13">
        <v>0.2546027367542229</v>
      </c>
      <c r="H5579" s="12">
        <v>-22418312.800000001</v>
      </c>
      <c r="I5579" s="12">
        <v>-5.7077637922922264</v>
      </c>
      <c r="J5579" t="s">
        <v>25</v>
      </c>
      <c r="K5579" s="14">
        <v>616947.72514300002</v>
      </c>
      <c r="L5579" s="14">
        <v>884332.17952600005</v>
      </c>
      <c r="M5579" s="13">
        <v>0.69764251423450696</v>
      </c>
      <c r="N5579" s="12">
        <v>-3.981978682711433</v>
      </c>
      <c r="O5579" s="2">
        <f>DATE(LEFT(ALT[[#This Row],[DATEMTH]],4),RIGHT(ALT[[#This Row],[DATEMTH]],2),1)</f>
        <v>44256</v>
      </c>
      <c r="P5579" t="str">
        <f>IF(AND(ALT[[#This Row],[DATE]]&gt;=DATE(2023,6,1),ALT[[#This Row],[DATE]]&lt;=DATE(2024,5,31)),"Y","N")</f>
        <v>N</v>
      </c>
      <c r="Q5579" t="str">
        <f>LEFT(ALT[[#This Row],[DATEMTH]],4)</f>
        <v>2021</v>
      </c>
    </row>
    <row r="5580" spans="1:17" x14ac:dyDescent="0.25">
      <c r="A5580" t="s">
        <v>64</v>
      </c>
      <c r="B5580" t="s">
        <v>111</v>
      </c>
      <c r="C5580" t="s">
        <v>19</v>
      </c>
      <c r="D5580" t="s">
        <v>22</v>
      </c>
      <c r="E5580" s="14">
        <v>884332.17952600005</v>
      </c>
      <c r="F5580" s="14">
        <v>3473380.4938620017</v>
      </c>
      <c r="G5580" s="13">
        <v>0.2546027367542229</v>
      </c>
      <c r="H5580" s="12">
        <v>-22418312.800000001</v>
      </c>
      <c r="I5580" s="12">
        <v>-5.7077637922922264</v>
      </c>
      <c r="J5580" t="s">
        <v>16</v>
      </c>
      <c r="K5580" s="14">
        <v>319.65664900000002</v>
      </c>
      <c r="L5580" s="14">
        <v>884332.17952600005</v>
      </c>
      <c r="M5580" s="13">
        <v>3.6146671624155441E-4</v>
      </c>
      <c r="N5580" s="12">
        <v>-2.0631666350823127E-3</v>
      </c>
      <c r="O5580" s="2">
        <f>DATE(LEFT(ALT[[#This Row],[DATEMTH]],4),RIGHT(ALT[[#This Row],[DATEMTH]],2),1)</f>
        <v>44256</v>
      </c>
      <c r="P5580" t="str">
        <f>IF(AND(ALT[[#This Row],[DATE]]&gt;=DATE(2023,6,1),ALT[[#This Row],[DATE]]&lt;=DATE(2024,5,31)),"Y","N")</f>
        <v>N</v>
      </c>
      <c r="Q5580" t="str">
        <f>LEFT(ALT[[#This Row],[DATEMTH]],4)</f>
        <v>2021</v>
      </c>
    </row>
    <row r="5581" spans="1:17" x14ac:dyDescent="0.25">
      <c r="A5581" t="s">
        <v>64</v>
      </c>
      <c r="B5581" t="s">
        <v>111</v>
      </c>
      <c r="C5581" t="s">
        <v>19</v>
      </c>
      <c r="D5581" t="s">
        <v>22</v>
      </c>
      <c r="E5581" s="14">
        <v>884332.17952600005</v>
      </c>
      <c r="F5581" s="14">
        <v>3473380.4938620017</v>
      </c>
      <c r="G5581" s="13">
        <v>0.2546027367542229</v>
      </c>
      <c r="H5581" s="12">
        <v>-22418312.800000001</v>
      </c>
      <c r="I5581" s="12">
        <v>-5.7077637922922264</v>
      </c>
      <c r="J5581" t="s">
        <v>26</v>
      </c>
      <c r="K5581" s="14">
        <v>25362.719519999999</v>
      </c>
      <c r="L5581" s="14">
        <v>884332.17952600005</v>
      </c>
      <c r="M5581" s="13">
        <v>2.8680082108506283E-2</v>
      </c>
      <c r="N5581" s="12">
        <v>-0.16369913421890026</v>
      </c>
      <c r="O5581" s="2">
        <f>DATE(LEFT(ALT[[#This Row],[DATEMTH]],4),RIGHT(ALT[[#This Row],[DATEMTH]],2),1)</f>
        <v>44256</v>
      </c>
      <c r="P5581" t="str">
        <f>IF(AND(ALT[[#This Row],[DATE]]&gt;=DATE(2023,6,1),ALT[[#This Row],[DATE]]&lt;=DATE(2024,5,31)),"Y","N")</f>
        <v>N</v>
      </c>
      <c r="Q5581" t="str">
        <f>LEFT(ALT[[#This Row],[DATEMTH]],4)</f>
        <v>2021</v>
      </c>
    </row>
    <row r="5582" spans="1:17" x14ac:dyDescent="0.25">
      <c r="A5582" t="s">
        <v>64</v>
      </c>
      <c r="B5582" t="s">
        <v>111</v>
      </c>
      <c r="C5582" t="s">
        <v>20</v>
      </c>
      <c r="D5582" t="s">
        <v>22</v>
      </c>
      <c r="E5582" s="14">
        <v>781826.66775400017</v>
      </c>
      <c r="F5582" s="14">
        <v>3473380.4938620017</v>
      </c>
      <c r="G5582" s="13">
        <v>0.22509099395692703</v>
      </c>
      <c r="H5582" s="12">
        <v>-22418312.800000001</v>
      </c>
      <c r="I5582" s="12">
        <v>-5.0461603109892996</v>
      </c>
      <c r="J5582" t="s">
        <v>24</v>
      </c>
      <c r="K5582" s="14">
        <v>319350.25155399996</v>
      </c>
      <c r="L5582" s="14">
        <v>781826.66775400005</v>
      </c>
      <c r="M5582" s="13">
        <v>0.40846681844636534</v>
      </c>
      <c r="N5582" s="12">
        <v>-2.0611890476001209</v>
      </c>
      <c r="O5582" s="2">
        <f>DATE(LEFT(ALT[[#This Row],[DATEMTH]],4),RIGHT(ALT[[#This Row],[DATEMTH]],2),1)</f>
        <v>44256</v>
      </c>
      <c r="P5582" t="str">
        <f>IF(AND(ALT[[#This Row],[DATE]]&gt;=DATE(2023,6,1),ALT[[#This Row],[DATE]]&lt;=DATE(2024,5,31)),"Y","N")</f>
        <v>N</v>
      </c>
      <c r="Q5582" t="str">
        <f>LEFT(ALT[[#This Row],[DATEMTH]],4)</f>
        <v>2021</v>
      </c>
    </row>
    <row r="5583" spans="1:17" x14ac:dyDescent="0.25">
      <c r="A5583" t="s">
        <v>64</v>
      </c>
      <c r="B5583" t="s">
        <v>111</v>
      </c>
      <c r="C5583" t="s">
        <v>20</v>
      </c>
      <c r="D5583" t="s">
        <v>22</v>
      </c>
      <c r="E5583" s="14">
        <v>781826.66775400017</v>
      </c>
      <c r="F5583" s="14">
        <v>3473380.4938620017</v>
      </c>
      <c r="G5583" s="13">
        <v>0.22509099395692703</v>
      </c>
      <c r="H5583" s="12">
        <v>-22418312.800000001</v>
      </c>
      <c r="I5583" s="12">
        <v>-5.0461603109892996</v>
      </c>
      <c r="J5583" t="s">
        <v>25</v>
      </c>
      <c r="K5583" s="14">
        <v>125010.18842799996</v>
      </c>
      <c r="L5583" s="14">
        <v>781826.66775400005</v>
      </c>
      <c r="M5583" s="13">
        <v>0.15989501712332757</v>
      </c>
      <c r="N5583" s="12">
        <v>-0.80685588933269003</v>
      </c>
      <c r="O5583" s="2">
        <f>DATE(LEFT(ALT[[#This Row],[DATEMTH]],4),RIGHT(ALT[[#This Row],[DATEMTH]],2),1)</f>
        <v>44256</v>
      </c>
      <c r="P5583" t="str">
        <f>IF(AND(ALT[[#This Row],[DATE]]&gt;=DATE(2023,6,1),ALT[[#This Row],[DATE]]&lt;=DATE(2024,5,31)),"Y","N")</f>
        <v>N</v>
      </c>
      <c r="Q5583" t="str">
        <f>LEFT(ALT[[#This Row],[DATEMTH]],4)</f>
        <v>2021</v>
      </c>
    </row>
    <row r="5584" spans="1:17" x14ac:dyDescent="0.25">
      <c r="A5584" t="s">
        <v>64</v>
      </c>
      <c r="B5584" t="s">
        <v>111</v>
      </c>
      <c r="C5584" t="s">
        <v>20</v>
      </c>
      <c r="D5584" t="s">
        <v>22</v>
      </c>
      <c r="E5584" s="14">
        <v>781826.66775400017</v>
      </c>
      <c r="F5584" s="14">
        <v>3473380.4938620017</v>
      </c>
      <c r="G5584" s="13">
        <v>0.22509099395692703</v>
      </c>
      <c r="H5584" s="12">
        <v>-22418312.800000001</v>
      </c>
      <c r="I5584" s="12">
        <v>-5.0461603109892996</v>
      </c>
      <c r="J5584" t="s">
        <v>16</v>
      </c>
      <c r="K5584" s="14">
        <v>293401.82406400004</v>
      </c>
      <c r="L5584" s="14">
        <v>781826.66775400005</v>
      </c>
      <c r="M5584" s="13">
        <v>0.37527732957341159</v>
      </c>
      <c r="N5584" s="12">
        <v>-1.8937095661074006</v>
      </c>
      <c r="O5584" s="2">
        <f>DATE(LEFT(ALT[[#This Row],[DATEMTH]],4),RIGHT(ALT[[#This Row],[DATEMTH]],2),1)</f>
        <v>44256</v>
      </c>
      <c r="P5584" t="str">
        <f>IF(AND(ALT[[#This Row],[DATE]]&gt;=DATE(2023,6,1),ALT[[#This Row],[DATE]]&lt;=DATE(2024,5,31)),"Y","N")</f>
        <v>N</v>
      </c>
      <c r="Q5584" t="str">
        <f>LEFT(ALT[[#This Row],[DATEMTH]],4)</f>
        <v>2021</v>
      </c>
    </row>
    <row r="5585" spans="1:17" x14ac:dyDescent="0.25">
      <c r="A5585" t="s">
        <v>64</v>
      </c>
      <c r="B5585" t="s">
        <v>111</v>
      </c>
      <c r="C5585" t="s">
        <v>20</v>
      </c>
      <c r="D5585" t="s">
        <v>22</v>
      </c>
      <c r="E5585" s="14">
        <v>781826.66775400017</v>
      </c>
      <c r="F5585" s="14">
        <v>3473380.4938620017</v>
      </c>
      <c r="G5585" s="13">
        <v>0.22509099395692703</v>
      </c>
      <c r="H5585" s="12">
        <v>-22418312.800000001</v>
      </c>
      <c r="I5585" s="12">
        <v>-5.0461603109892996</v>
      </c>
      <c r="J5585" t="s">
        <v>26</v>
      </c>
      <c r="K5585" s="14">
        <v>44064.40370800002</v>
      </c>
      <c r="L5585" s="14">
        <v>781826.66775400005</v>
      </c>
      <c r="M5585" s="13">
        <v>5.6360834856895393E-2</v>
      </c>
      <c r="N5585" s="12">
        <v>-0.28440580794908782</v>
      </c>
      <c r="O5585" s="2">
        <f>DATE(LEFT(ALT[[#This Row],[DATEMTH]],4),RIGHT(ALT[[#This Row],[DATEMTH]],2),1)</f>
        <v>44256</v>
      </c>
      <c r="P5585" t="str">
        <f>IF(AND(ALT[[#This Row],[DATE]]&gt;=DATE(2023,6,1),ALT[[#This Row],[DATE]]&lt;=DATE(2024,5,31)),"Y","N")</f>
        <v>N</v>
      </c>
      <c r="Q5585" t="str">
        <f>LEFT(ALT[[#This Row],[DATEMTH]],4)</f>
        <v>2021</v>
      </c>
    </row>
    <row r="5586" spans="1:17" x14ac:dyDescent="0.25">
      <c r="A5586" t="s">
        <v>64</v>
      </c>
      <c r="B5586" t="s">
        <v>111</v>
      </c>
      <c r="C5586" t="s">
        <v>15</v>
      </c>
      <c r="D5586" t="s">
        <v>17</v>
      </c>
      <c r="E5586" s="14">
        <v>652790.42229600053</v>
      </c>
      <c r="F5586" s="14">
        <v>3473380.4938620017</v>
      </c>
      <c r="G5586" s="13">
        <v>0.1879409478603285</v>
      </c>
      <c r="H5586" s="12">
        <v>-48901981.650000006</v>
      </c>
      <c r="I5586" s="12">
        <v>-9.1906847835493934</v>
      </c>
      <c r="J5586" t="s">
        <v>26</v>
      </c>
      <c r="K5586" s="14">
        <v>78092.254306999967</v>
      </c>
      <c r="L5586" s="14">
        <v>652790.42229599995</v>
      </c>
      <c r="M5586" s="13">
        <v>0.1196283702085169</v>
      </c>
      <c r="N5586" s="12">
        <v>-1.0994666417562298</v>
      </c>
      <c r="O5586" s="2">
        <f>DATE(LEFT(ALT[[#This Row],[DATEMTH]],4),RIGHT(ALT[[#This Row],[DATEMTH]],2),1)</f>
        <v>44256</v>
      </c>
      <c r="P5586" t="str">
        <f>IF(AND(ALT[[#This Row],[DATE]]&gt;=DATE(2023,6,1),ALT[[#This Row],[DATE]]&lt;=DATE(2024,5,31)),"Y","N")</f>
        <v>N</v>
      </c>
      <c r="Q5586" t="str">
        <f>LEFT(ALT[[#This Row],[DATEMTH]],4)</f>
        <v>2021</v>
      </c>
    </row>
    <row r="5587" spans="1:17" x14ac:dyDescent="0.25">
      <c r="A5587" t="s">
        <v>64</v>
      </c>
      <c r="B5587" t="s">
        <v>111</v>
      </c>
      <c r="C5587" t="s">
        <v>15</v>
      </c>
      <c r="D5587" t="s">
        <v>17</v>
      </c>
      <c r="E5587" s="14">
        <v>652790.42229600053</v>
      </c>
      <c r="F5587" s="14">
        <v>3473380.4938620017</v>
      </c>
      <c r="G5587" s="13">
        <v>0.1879409478603285</v>
      </c>
      <c r="H5587" s="12">
        <v>-48901981.650000006</v>
      </c>
      <c r="I5587" s="12">
        <v>-9.1906847835493934</v>
      </c>
      <c r="J5587" t="s">
        <v>16</v>
      </c>
      <c r="K5587" s="14">
        <v>200271.79508099999</v>
      </c>
      <c r="L5587" s="14">
        <v>652790.42229599995</v>
      </c>
      <c r="M5587" s="13">
        <v>0.30679340296783514</v>
      </c>
      <c r="N5587" s="12">
        <v>-2.8196414603498199</v>
      </c>
      <c r="O5587" s="2">
        <f>DATE(LEFT(ALT[[#This Row],[DATEMTH]],4),RIGHT(ALT[[#This Row],[DATEMTH]],2),1)</f>
        <v>44256</v>
      </c>
      <c r="P5587" t="str">
        <f>IF(AND(ALT[[#This Row],[DATE]]&gt;=DATE(2023,6,1),ALT[[#This Row],[DATE]]&lt;=DATE(2024,5,31)),"Y","N")</f>
        <v>N</v>
      </c>
      <c r="Q5587" t="str">
        <f>LEFT(ALT[[#This Row],[DATEMTH]],4)</f>
        <v>2021</v>
      </c>
    </row>
    <row r="5588" spans="1:17" x14ac:dyDescent="0.25">
      <c r="A5588" t="s">
        <v>64</v>
      </c>
      <c r="B5588" t="s">
        <v>111</v>
      </c>
      <c r="C5588" t="s">
        <v>15</v>
      </c>
      <c r="D5588" t="s">
        <v>17</v>
      </c>
      <c r="E5588" s="14">
        <v>652790.42229600053</v>
      </c>
      <c r="F5588" s="14">
        <v>3473380.4938620017</v>
      </c>
      <c r="G5588" s="13">
        <v>0.1879409478603285</v>
      </c>
      <c r="H5588" s="12">
        <v>-48901981.650000006</v>
      </c>
      <c r="I5588" s="12">
        <v>-9.1906847835493934</v>
      </c>
      <c r="J5588" t="s">
        <v>24</v>
      </c>
      <c r="K5588" s="14">
        <v>285632.34570500004</v>
      </c>
      <c r="L5588" s="14">
        <v>652790.42229599995</v>
      </c>
      <c r="M5588" s="13">
        <v>0.43755596888258802</v>
      </c>
      <c r="N5588" s="12">
        <v>-4.0214389851604135</v>
      </c>
      <c r="O5588" s="2">
        <f>DATE(LEFT(ALT[[#This Row],[DATEMTH]],4),RIGHT(ALT[[#This Row],[DATEMTH]],2),1)</f>
        <v>44256</v>
      </c>
      <c r="P5588" t="str">
        <f>IF(AND(ALT[[#This Row],[DATE]]&gt;=DATE(2023,6,1),ALT[[#This Row],[DATE]]&lt;=DATE(2024,5,31)),"Y","N")</f>
        <v>N</v>
      </c>
      <c r="Q5588" t="str">
        <f>LEFT(ALT[[#This Row],[DATEMTH]],4)</f>
        <v>2021</v>
      </c>
    </row>
    <row r="5589" spans="1:17" x14ac:dyDescent="0.25">
      <c r="A5589" t="s">
        <v>64</v>
      </c>
      <c r="B5589" t="s">
        <v>111</v>
      </c>
      <c r="C5589" t="s">
        <v>15</v>
      </c>
      <c r="D5589" t="s">
        <v>17</v>
      </c>
      <c r="E5589" s="14">
        <v>652790.42229600053</v>
      </c>
      <c r="F5589" s="14">
        <v>3473380.4938620017</v>
      </c>
      <c r="G5589" s="13">
        <v>0.1879409478603285</v>
      </c>
      <c r="H5589" s="12">
        <v>-48901981.650000006</v>
      </c>
      <c r="I5589" s="12">
        <v>-9.1906847835493934</v>
      </c>
      <c r="J5589" t="s">
        <v>25</v>
      </c>
      <c r="K5589" s="14">
        <v>88794.027202999991</v>
      </c>
      <c r="L5589" s="14">
        <v>652790.42229599995</v>
      </c>
      <c r="M5589" s="13">
        <v>0.13602225794106002</v>
      </c>
      <c r="N5589" s="12">
        <v>-1.2501376962829309</v>
      </c>
      <c r="O5589" s="2">
        <f>DATE(LEFT(ALT[[#This Row],[DATEMTH]],4),RIGHT(ALT[[#This Row],[DATEMTH]],2),1)</f>
        <v>44256</v>
      </c>
      <c r="P5589" t="str">
        <f>IF(AND(ALT[[#This Row],[DATE]]&gt;=DATE(2023,6,1),ALT[[#This Row],[DATE]]&lt;=DATE(2024,5,31)),"Y","N")</f>
        <v>N</v>
      </c>
      <c r="Q5589" t="str">
        <f>LEFT(ALT[[#This Row],[DATEMTH]],4)</f>
        <v>2021</v>
      </c>
    </row>
    <row r="5590" spans="1:17" x14ac:dyDescent="0.25">
      <c r="A5590" t="s">
        <v>64</v>
      </c>
      <c r="B5590" t="s">
        <v>111</v>
      </c>
      <c r="C5590" t="s">
        <v>18</v>
      </c>
      <c r="D5590" t="s">
        <v>17</v>
      </c>
      <c r="E5590" s="14">
        <v>1154431.2242859995</v>
      </c>
      <c r="F5590" s="14">
        <v>3473380.4938620017</v>
      </c>
      <c r="G5590" s="13">
        <v>0.3323653214285211</v>
      </c>
      <c r="H5590" s="12">
        <v>-48901981.650000006</v>
      </c>
      <c r="I5590" s="12">
        <v>-16.253322849593893</v>
      </c>
      <c r="J5590" t="s">
        <v>16</v>
      </c>
      <c r="K5590" s="14">
        <v>474810.38817400002</v>
      </c>
      <c r="L5590" s="14">
        <v>1154431.224286</v>
      </c>
      <c r="M5590" s="13">
        <v>0.41129378535968114</v>
      </c>
      <c r="N5590" s="12">
        <v>-6.6848906794824714</v>
      </c>
      <c r="O5590" s="2">
        <f>DATE(LEFT(ALT[[#This Row],[DATEMTH]],4),RIGHT(ALT[[#This Row],[DATEMTH]],2),1)</f>
        <v>44256</v>
      </c>
      <c r="P5590" t="str">
        <f>IF(AND(ALT[[#This Row],[DATE]]&gt;=DATE(2023,6,1),ALT[[#This Row],[DATE]]&lt;=DATE(2024,5,31)),"Y","N")</f>
        <v>N</v>
      </c>
      <c r="Q5590" t="str">
        <f>LEFT(ALT[[#This Row],[DATEMTH]],4)</f>
        <v>2021</v>
      </c>
    </row>
    <row r="5591" spans="1:17" x14ac:dyDescent="0.25">
      <c r="A5591" t="s">
        <v>64</v>
      </c>
      <c r="B5591" t="s">
        <v>111</v>
      </c>
      <c r="C5591" t="s">
        <v>18</v>
      </c>
      <c r="D5591" t="s">
        <v>17</v>
      </c>
      <c r="E5591" s="14">
        <v>1154431.2242859995</v>
      </c>
      <c r="F5591" s="14">
        <v>3473380.4938620017</v>
      </c>
      <c r="G5591" s="13">
        <v>0.3323653214285211</v>
      </c>
      <c r="H5591" s="12">
        <v>-48901981.650000006</v>
      </c>
      <c r="I5591" s="12">
        <v>-16.253322849593893</v>
      </c>
      <c r="J5591" t="s">
        <v>24</v>
      </c>
      <c r="K5591" s="14">
        <v>301182.19884100009</v>
      </c>
      <c r="L5591" s="14">
        <v>1154431.224286</v>
      </c>
      <c r="M5591" s="13">
        <v>0.26089228401395431</v>
      </c>
      <c r="N5591" s="12">
        <v>-4.2403665210467434</v>
      </c>
      <c r="O5591" s="2">
        <f>DATE(LEFT(ALT[[#This Row],[DATEMTH]],4),RIGHT(ALT[[#This Row],[DATEMTH]],2),1)</f>
        <v>44256</v>
      </c>
      <c r="P5591" t="str">
        <f>IF(AND(ALT[[#This Row],[DATE]]&gt;=DATE(2023,6,1),ALT[[#This Row],[DATE]]&lt;=DATE(2024,5,31)),"Y","N")</f>
        <v>N</v>
      </c>
      <c r="Q5591" t="str">
        <f>LEFT(ALT[[#This Row],[DATEMTH]],4)</f>
        <v>2021</v>
      </c>
    </row>
    <row r="5592" spans="1:17" x14ac:dyDescent="0.25">
      <c r="A5592" t="s">
        <v>64</v>
      </c>
      <c r="B5592" t="s">
        <v>111</v>
      </c>
      <c r="C5592" t="s">
        <v>18</v>
      </c>
      <c r="D5592" t="s">
        <v>17</v>
      </c>
      <c r="E5592" s="14">
        <v>1154431.2242859995</v>
      </c>
      <c r="F5592" s="14">
        <v>3473380.4938620017</v>
      </c>
      <c r="G5592" s="13">
        <v>0.3323653214285211</v>
      </c>
      <c r="H5592" s="12">
        <v>-48901981.650000006</v>
      </c>
      <c r="I5592" s="12">
        <v>-16.253322849593893</v>
      </c>
      <c r="J5592" t="s">
        <v>25</v>
      </c>
      <c r="K5592" s="14">
        <v>107056.51212999996</v>
      </c>
      <c r="L5592" s="14">
        <v>1154431.224286</v>
      </c>
      <c r="M5592" s="13">
        <v>9.2735288060328547E-2</v>
      </c>
      <c r="N5592" s="12">
        <v>-1.5072565763946097</v>
      </c>
      <c r="O5592" s="2">
        <f>DATE(LEFT(ALT[[#This Row],[DATEMTH]],4),RIGHT(ALT[[#This Row],[DATEMTH]],2),1)</f>
        <v>44256</v>
      </c>
      <c r="P5592" t="str">
        <f>IF(AND(ALT[[#This Row],[DATE]]&gt;=DATE(2023,6,1),ALT[[#This Row],[DATE]]&lt;=DATE(2024,5,31)),"Y","N")</f>
        <v>N</v>
      </c>
      <c r="Q5592" t="str">
        <f>LEFT(ALT[[#This Row],[DATEMTH]],4)</f>
        <v>2021</v>
      </c>
    </row>
    <row r="5593" spans="1:17" x14ac:dyDescent="0.25">
      <c r="A5593" t="s">
        <v>64</v>
      </c>
      <c r="B5593" t="s">
        <v>111</v>
      </c>
      <c r="C5593" t="s">
        <v>18</v>
      </c>
      <c r="D5593" t="s">
        <v>17</v>
      </c>
      <c r="E5593" s="14">
        <v>1154431.2242859995</v>
      </c>
      <c r="F5593" s="14">
        <v>3473380.4938620017</v>
      </c>
      <c r="G5593" s="13">
        <v>0.3323653214285211</v>
      </c>
      <c r="H5593" s="12">
        <v>-48901981.650000006</v>
      </c>
      <c r="I5593" s="12">
        <v>-16.253322849593893</v>
      </c>
      <c r="J5593" t="s">
        <v>26</v>
      </c>
      <c r="K5593" s="14">
        <v>271382.12514099997</v>
      </c>
      <c r="L5593" s="14">
        <v>1154431.224286</v>
      </c>
      <c r="M5593" s="13">
        <v>0.23507864256603603</v>
      </c>
      <c r="N5593" s="12">
        <v>-3.8208090726700688</v>
      </c>
      <c r="O5593" s="2">
        <f>DATE(LEFT(ALT[[#This Row],[DATEMTH]],4),RIGHT(ALT[[#This Row],[DATEMTH]],2),1)</f>
        <v>44256</v>
      </c>
      <c r="P5593" t="str">
        <f>IF(AND(ALT[[#This Row],[DATE]]&gt;=DATE(2023,6,1),ALT[[#This Row],[DATE]]&lt;=DATE(2024,5,31)),"Y","N")</f>
        <v>N</v>
      </c>
      <c r="Q5593" t="str">
        <f>LEFT(ALT[[#This Row],[DATEMTH]],4)</f>
        <v>2021</v>
      </c>
    </row>
    <row r="5594" spans="1:17" x14ac:dyDescent="0.25">
      <c r="A5594" t="s">
        <v>64</v>
      </c>
      <c r="B5594" t="s">
        <v>111</v>
      </c>
      <c r="C5594" t="s">
        <v>19</v>
      </c>
      <c r="D5594" t="s">
        <v>17</v>
      </c>
      <c r="E5594" s="14">
        <v>884332.17952600005</v>
      </c>
      <c r="F5594" s="14">
        <v>3473380.4938620017</v>
      </c>
      <c r="G5594" s="13">
        <v>0.2546027367542229</v>
      </c>
      <c r="H5594" s="12">
        <v>-48901981.650000006</v>
      </c>
      <c r="I5594" s="12">
        <v>-12.45057836079479</v>
      </c>
      <c r="J5594" t="s">
        <v>24</v>
      </c>
      <c r="K5594" s="14">
        <v>241702.07821400004</v>
      </c>
      <c r="L5594" s="14">
        <v>884332.17952600005</v>
      </c>
      <c r="M5594" s="13">
        <v>0.27331593694074524</v>
      </c>
      <c r="N5594" s="12">
        <v>-3.4029414901347961</v>
      </c>
      <c r="O5594" s="2">
        <f>DATE(LEFT(ALT[[#This Row],[DATEMTH]],4),RIGHT(ALT[[#This Row],[DATEMTH]],2),1)</f>
        <v>44256</v>
      </c>
      <c r="P5594" t="str">
        <f>IF(AND(ALT[[#This Row],[DATE]]&gt;=DATE(2023,6,1),ALT[[#This Row],[DATE]]&lt;=DATE(2024,5,31)),"Y","N")</f>
        <v>N</v>
      </c>
      <c r="Q5594" t="str">
        <f>LEFT(ALT[[#This Row],[DATEMTH]],4)</f>
        <v>2021</v>
      </c>
    </row>
    <row r="5595" spans="1:17" x14ac:dyDescent="0.25">
      <c r="A5595" t="s">
        <v>64</v>
      </c>
      <c r="B5595" t="s">
        <v>111</v>
      </c>
      <c r="C5595" t="s">
        <v>19</v>
      </c>
      <c r="D5595" t="s">
        <v>17</v>
      </c>
      <c r="E5595" s="14">
        <v>884332.17952600005</v>
      </c>
      <c r="F5595" s="14">
        <v>3473380.4938620017</v>
      </c>
      <c r="G5595" s="13">
        <v>0.2546027367542229</v>
      </c>
      <c r="H5595" s="12">
        <v>-48901981.650000006</v>
      </c>
      <c r="I5595" s="12">
        <v>-12.45057836079479</v>
      </c>
      <c r="J5595" t="s">
        <v>25</v>
      </c>
      <c r="K5595" s="14">
        <v>616947.72514300002</v>
      </c>
      <c r="L5595" s="14">
        <v>884332.17952600005</v>
      </c>
      <c r="M5595" s="13">
        <v>0.69764251423450696</v>
      </c>
      <c r="N5595" s="12">
        <v>-8.6860527912986232</v>
      </c>
      <c r="O5595" s="2">
        <f>DATE(LEFT(ALT[[#This Row],[DATEMTH]],4),RIGHT(ALT[[#This Row],[DATEMTH]],2),1)</f>
        <v>44256</v>
      </c>
      <c r="P5595" t="str">
        <f>IF(AND(ALT[[#This Row],[DATE]]&gt;=DATE(2023,6,1),ALT[[#This Row],[DATE]]&lt;=DATE(2024,5,31)),"Y","N")</f>
        <v>N</v>
      </c>
      <c r="Q5595" t="str">
        <f>LEFT(ALT[[#This Row],[DATEMTH]],4)</f>
        <v>2021</v>
      </c>
    </row>
    <row r="5596" spans="1:17" x14ac:dyDescent="0.25">
      <c r="A5596" t="s">
        <v>64</v>
      </c>
      <c r="B5596" t="s">
        <v>111</v>
      </c>
      <c r="C5596" t="s">
        <v>19</v>
      </c>
      <c r="D5596" t="s">
        <v>17</v>
      </c>
      <c r="E5596" s="14">
        <v>884332.17952600005</v>
      </c>
      <c r="F5596" s="14">
        <v>3473380.4938620017</v>
      </c>
      <c r="G5596" s="13">
        <v>0.2546027367542229</v>
      </c>
      <c r="H5596" s="12">
        <v>-48901981.650000006</v>
      </c>
      <c r="I5596" s="12">
        <v>-12.45057836079479</v>
      </c>
      <c r="J5596" t="s">
        <v>16</v>
      </c>
      <c r="K5596" s="14">
        <v>319.65664900000002</v>
      </c>
      <c r="L5596" s="14">
        <v>884332.17952600005</v>
      </c>
      <c r="M5596" s="13">
        <v>3.6146671624155441E-4</v>
      </c>
      <c r="N5596" s="12">
        <v>-4.5004696753846484E-3</v>
      </c>
      <c r="O5596" s="2">
        <f>DATE(LEFT(ALT[[#This Row],[DATEMTH]],4),RIGHT(ALT[[#This Row],[DATEMTH]],2),1)</f>
        <v>44256</v>
      </c>
      <c r="P5596" t="str">
        <f>IF(AND(ALT[[#This Row],[DATE]]&gt;=DATE(2023,6,1),ALT[[#This Row],[DATE]]&lt;=DATE(2024,5,31)),"Y","N")</f>
        <v>N</v>
      </c>
      <c r="Q5596" t="str">
        <f>LEFT(ALT[[#This Row],[DATEMTH]],4)</f>
        <v>2021</v>
      </c>
    </row>
    <row r="5597" spans="1:17" x14ac:dyDescent="0.25">
      <c r="A5597" t="s">
        <v>64</v>
      </c>
      <c r="B5597" t="s">
        <v>111</v>
      </c>
      <c r="C5597" t="s">
        <v>19</v>
      </c>
      <c r="D5597" t="s">
        <v>17</v>
      </c>
      <c r="E5597" s="14">
        <v>884332.17952600005</v>
      </c>
      <c r="F5597" s="14">
        <v>3473380.4938620017</v>
      </c>
      <c r="G5597" s="13">
        <v>0.2546027367542229</v>
      </c>
      <c r="H5597" s="12">
        <v>-48901981.650000006</v>
      </c>
      <c r="I5597" s="12">
        <v>-12.45057836079479</v>
      </c>
      <c r="J5597" t="s">
        <v>26</v>
      </c>
      <c r="K5597" s="14">
        <v>25362.719519999999</v>
      </c>
      <c r="L5597" s="14">
        <v>884332.17952600005</v>
      </c>
      <c r="M5597" s="13">
        <v>2.8680082108506283E-2</v>
      </c>
      <c r="N5597" s="12">
        <v>-0.35708360968598613</v>
      </c>
      <c r="O5597" s="2">
        <f>DATE(LEFT(ALT[[#This Row],[DATEMTH]],4),RIGHT(ALT[[#This Row],[DATEMTH]],2),1)</f>
        <v>44256</v>
      </c>
      <c r="P5597" t="str">
        <f>IF(AND(ALT[[#This Row],[DATE]]&gt;=DATE(2023,6,1),ALT[[#This Row],[DATE]]&lt;=DATE(2024,5,31)),"Y","N")</f>
        <v>N</v>
      </c>
      <c r="Q5597" t="str">
        <f>LEFT(ALT[[#This Row],[DATEMTH]],4)</f>
        <v>2021</v>
      </c>
    </row>
    <row r="5598" spans="1:17" x14ac:dyDescent="0.25">
      <c r="A5598" t="s">
        <v>64</v>
      </c>
      <c r="B5598" t="s">
        <v>111</v>
      </c>
      <c r="C5598" t="s">
        <v>20</v>
      </c>
      <c r="D5598" t="s">
        <v>17</v>
      </c>
      <c r="E5598" s="14">
        <v>781826.66775400017</v>
      </c>
      <c r="F5598" s="14">
        <v>3473380.4938620017</v>
      </c>
      <c r="G5598" s="13">
        <v>0.22509099395692703</v>
      </c>
      <c r="H5598" s="12">
        <v>-48901981.650000006</v>
      </c>
      <c r="I5598" s="12">
        <v>-11.007395656061908</v>
      </c>
      <c r="J5598" t="s">
        <v>25</v>
      </c>
      <c r="K5598" s="14">
        <v>125010.18842799996</v>
      </c>
      <c r="L5598" s="14">
        <v>781826.66775400005</v>
      </c>
      <c r="M5598" s="13">
        <v>0.15989501712332757</v>
      </c>
      <c r="N5598" s="12">
        <v>-1.7600277169092602</v>
      </c>
      <c r="O5598" s="2">
        <f>DATE(LEFT(ALT[[#This Row],[DATEMTH]],4),RIGHT(ALT[[#This Row],[DATEMTH]],2),1)</f>
        <v>44256</v>
      </c>
      <c r="P5598" t="str">
        <f>IF(AND(ALT[[#This Row],[DATE]]&gt;=DATE(2023,6,1),ALT[[#This Row],[DATE]]&lt;=DATE(2024,5,31)),"Y","N")</f>
        <v>N</v>
      </c>
      <c r="Q5598" t="str">
        <f>LEFT(ALT[[#This Row],[DATEMTH]],4)</f>
        <v>2021</v>
      </c>
    </row>
    <row r="5599" spans="1:17" x14ac:dyDescent="0.25">
      <c r="A5599" t="s">
        <v>64</v>
      </c>
      <c r="B5599" t="s">
        <v>111</v>
      </c>
      <c r="C5599" t="s">
        <v>20</v>
      </c>
      <c r="D5599" t="s">
        <v>17</v>
      </c>
      <c r="E5599" s="14">
        <v>781826.66775400017</v>
      </c>
      <c r="F5599" s="14">
        <v>3473380.4938620017</v>
      </c>
      <c r="G5599" s="13">
        <v>0.22509099395692703</v>
      </c>
      <c r="H5599" s="12">
        <v>-48901981.650000006</v>
      </c>
      <c r="I5599" s="12">
        <v>-11.007395656061908</v>
      </c>
      <c r="J5599" t="s">
        <v>24</v>
      </c>
      <c r="K5599" s="14">
        <v>319350.25155399996</v>
      </c>
      <c r="L5599" s="14">
        <v>781826.66775400005</v>
      </c>
      <c r="M5599" s="13">
        <v>0.40846681844636534</v>
      </c>
      <c r="N5599" s="12">
        <v>-4.4961558830119497</v>
      </c>
      <c r="O5599" s="2">
        <f>DATE(LEFT(ALT[[#This Row],[DATEMTH]],4),RIGHT(ALT[[#This Row],[DATEMTH]],2),1)</f>
        <v>44256</v>
      </c>
      <c r="P5599" t="str">
        <f>IF(AND(ALT[[#This Row],[DATE]]&gt;=DATE(2023,6,1),ALT[[#This Row],[DATE]]&lt;=DATE(2024,5,31)),"Y","N")</f>
        <v>N</v>
      </c>
      <c r="Q5599" t="str">
        <f>LEFT(ALT[[#This Row],[DATEMTH]],4)</f>
        <v>2021</v>
      </c>
    </row>
    <row r="5600" spans="1:17" x14ac:dyDescent="0.25">
      <c r="A5600" t="s">
        <v>64</v>
      </c>
      <c r="B5600" t="s">
        <v>111</v>
      </c>
      <c r="C5600" t="s">
        <v>20</v>
      </c>
      <c r="D5600" t="s">
        <v>17</v>
      </c>
      <c r="E5600" s="14">
        <v>781826.66775400017</v>
      </c>
      <c r="F5600" s="14">
        <v>3473380.4938620017</v>
      </c>
      <c r="G5600" s="13">
        <v>0.22509099395692703</v>
      </c>
      <c r="H5600" s="12">
        <v>-48901981.650000006</v>
      </c>
      <c r="I5600" s="12">
        <v>-11.007395656061908</v>
      </c>
      <c r="J5600" t="s">
        <v>16</v>
      </c>
      <c r="K5600" s="14">
        <v>293401.82406400004</v>
      </c>
      <c r="L5600" s="14">
        <v>781826.66775400005</v>
      </c>
      <c r="M5600" s="13">
        <v>0.37527732957341159</v>
      </c>
      <c r="N5600" s="12">
        <v>-4.1308260473648835</v>
      </c>
      <c r="O5600" s="2">
        <f>DATE(LEFT(ALT[[#This Row],[DATEMTH]],4),RIGHT(ALT[[#This Row],[DATEMTH]],2),1)</f>
        <v>44256</v>
      </c>
      <c r="P5600" t="str">
        <f>IF(AND(ALT[[#This Row],[DATE]]&gt;=DATE(2023,6,1),ALT[[#This Row],[DATE]]&lt;=DATE(2024,5,31)),"Y","N")</f>
        <v>N</v>
      </c>
      <c r="Q5600" t="str">
        <f>LEFT(ALT[[#This Row],[DATEMTH]],4)</f>
        <v>2021</v>
      </c>
    </row>
    <row r="5601" spans="1:17" x14ac:dyDescent="0.25">
      <c r="A5601" t="s">
        <v>64</v>
      </c>
      <c r="B5601" t="s">
        <v>111</v>
      </c>
      <c r="C5601" t="s">
        <v>20</v>
      </c>
      <c r="D5601" t="s">
        <v>17</v>
      </c>
      <c r="E5601" s="14">
        <v>781826.66775400017</v>
      </c>
      <c r="F5601" s="14">
        <v>3473380.4938620017</v>
      </c>
      <c r="G5601" s="13">
        <v>0.22509099395692703</v>
      </c>
      <c r="H5601" s="12">
        <v>-48901981.650000006</v>
      </c>
      <c r="I5601" s="12">
        <v>-11.007395656061908</v>
      </c>
      <c r="J5601" t="s">
        <v>26</v>
      </c>
      <c r="K5601" s="14">
        <v>44064.40370800002</v>
      </c>
      <c r="L5601" s="14">
        <v>781826.66775400005</v>
      </c>
      <c r="M5601" s="13">
        <v>5.6360834856895393E-2</v>
      </c>
      <c r="N5601" s="12">
        <v>-0.62038600877581296</v>
      </c>
      <c r="O5601" s="2">
        <f>DATE(LEFT(ALT[[#This Row],[DATEMTH]],4),RIGHT(ALT[[#This Row],[DATEMTH]],2),1)</f>
        <v>44256</v>
      </c>
      <c r="P5601" t="str">
        <f>IF(AND(ALT[[#This Row],[DATE]]&gt;=DATE(2023,6,1),ALT[[#This Row],[DATE]]&lt;=DATE(2024,5,31)),"Y","N")</f>
        <v>N</v>
      </c>
      <c r="Q5601" t="str">
        <f>LEFT(ALT[[#This Row],[DATEMTH]],4)</f>
        <v>2021</v>
      </c>
    </row>
    <row r="5602" spans="1:17" x14ac:dyDescent="0.25">
      <c r="A5602" t="s">
        <v>64</v>
      </c>
      <c r="B5602" t="s">
        <v>111</v>
      </c>
      <c r="C5602" t="s">
        <v>15</v>
      </c>
      <c r="D5602" t="s">
        <v>23</v>
      </c>
      <c r="E5602" s="14">
        <v>652790.42229600053</v>
      </c>
      <c r="F5602" s="14">
        <v>3473380.4938620017</v>
      </c>
      <c r="G5602" s="13">
        <v>0.1879409478603285</v>
      </c>
      <c r="H5602" s="12">
        <v>0</v>
      </c>
      <c r="I5602" s="12">
        <v>0</v>
      </c>
      <c r="J5602" t="s">
        <v>26</v>
      </c>
      <c r="K5602" s="14">
        <v>78092.254306999967</v>
      </c>
      <c r="L5602" s="14">
        <v>652790.42229599995</v>
      </c>
      <c r="M5602" s="13">
        <v>0.1196283702085169</v>
      </c>
      <c r="N5602" s="12">
        <v>0</v>
      </c>
      <c r="O5602" s="2">
        <f>DATE(LEFT(ALT[[#This Row],[DATEMTH]],4),RIGHT(ALT[[#This Row],[DATEMTH]],2),1)</f>
        <v>44256</v>
      </c>
      <c r="P5602" t="str">
        <f>IF(AND(ALT[[#This Row],[DATE]]&gt;=DATE(2023,6,1),ALT[[#This Row],[DATE]]&lt;=DATE(2024,5,31)),"Y","N")</f>
        <v>N</v>
      </c>
      <c r="Q5602" t="str">
        <f>LEFT(ALT[[#This Row],[DATEMTH]],4)</f>
        <v>2021</v>
      </c>
    </row>
    <row r="5603" spans="1:17" x14ac:dyDescent="0.25">
      <c r="A5603" t="s">
        <v>64</v>
      </c>
      <c r="B5603" t="s">
        <v>111</v>
      </c>
      <c r="C5603" t="s">
        <v>15</v>
      </c>
      <c r="D5603" t="s">
        <v>23</v>
      </c>
      <c r="E5603" s="14">
        <v>652790.42229600053</v>
      </c>
      <c r="F5603" s="14">
        <v>3473380.4938620017</v>
      </c>
      <c r="G5603" s="13">
        <v>0.1879409478603285</v>
      </c>
      <c r="H5603" s="12">
        <v>0</v>
      </c>
      <c r="I5603" s="12">
        <v>0</v>
      </c>
      <c r="J5603" t="s">
        <v>16</v>
      </c>
      <c r="K5603" s="14">
        <v>200271.79508099999</v>
      </c>
      <c r="L5603" s="14">
        <v>652790.42229599995</v>
      </c>
      <c r="M5603" s="13">
        <v>0.30679340296783514</v>
      </c>
      <c r="N5603" s="12">
        <v>0</v>
      </c>
      <c r="O5603" s="2">
        <f>DATE(LEFT(ALT[[#This Row],[DATEMTH]],4),RIGHT(ALT[[#This Row],[DATEMTH]],2),1)</f>
        <v>44256</v>
      </c>
      <c r="P5603" t="str">
        <f>IF(AND(ALT[[#This Row],[DATE]]&gt;=DATE(2023,6,1),ALT[[#This Row],[DATE]]&lt;=DATE(2024,5,31)),"Y","N")</f>
        <v>N</v>
      </c>
      <c r="Q5603" t="str">
        <f>LEFT(ALT[[#This Row],[DATEMTH]],4)</f>
        <v>2021</v>
      </c>
    </row>
    <row r="5604" spans="1:17" x14ac:dyDescent="0.25">
      <c r="A5604" t="s">
        <v>64</v>
      </c>
      <c r="B5604" t="s">
        <v>111</v>
      </c>
      <c r="C5604" t="s">
        <v>15</v>
      </c>
      <c r="D5604" t="s">
        <v>23</v>
      </c>
      <c r="E5604" s="14">
        <v>652790.42229600053</v>
      </c>
      <c r="F5604" s="14">
        <v>3473380.4938620017</v>
      </c>
      <c r="G5604" s="13">
        <v>0.1879409478603285</v>
      </c>
      <c r="H5604" s="12">
        <v>0</v>
      </c>
      <c r="I5604" s="12">
        <v>0</v>
      </c>
      <c r="J5604" t="s">
        <v>24</v>
      </c>
      <c r="K5604" s="14">
        <v>285632.34570500004</v>
      </c>
      <c r="L5604" s="14">
        <v>652790.42229599995</v>
      </c>
      <c r="M5604" s="13">
        <v>0.43755596888258802</v>
      </c>
      <c r="N5604" s="12">
        <v>0</v>
      </c>
      <c r="O5604" s="2">
        <f>DATE(LEFT(ALT[[#This Row],[DATEMTH]],4),RIGHT(ALT[[#This Row],[DATEMTH]],2),1)</f>
        <v>44256</v>
      </c>
      <c r="P5604" t="str">
        <f>IF(AND(ALT[[#This Row],[DATE]]&gt;=DATE(2023,6,1),ALT[[#This Row],[DATE]]&lt;=DATE(2024,5,31)),"Y","N")</f>
        <v>N</v>
      </c>
      <c r="Q5604" t="str">
        <f>LEFT(ALT[[#This Row],[DATEMTH]],4)</f>
        <v>2021</v>
      </c>
    </row>
    <row r="5605" spans="1:17" x14ac:dyDescent="0.25">
      <c r="A5605" t="s">
        <v>64</v>
      </c>
      <c r="B5605" t="s">
        <v>111</v>
      </c>
      <c r="C5605" t="s">
        <v>15</v>
      </c>
      <c r="D5605" t="s">
        <v>23</v>
      </c>
      <c r="E5605" s="14">
        <v>652790.42229600053</v>
      </c>
      <c r="F5605" s="14">
        <v>3473380.4938620017</v>
      </c>
      <c r="G5605" s="13">
        <v>0.1879409478603285</v>
      </c>
      <c r="H5605" s="12">
        <v>0</v>
      </c>
      <c r="I5605" s="12">
        <v>0</v>
      </c>
      <c r="J5605" t="s">
        <v>25</v>
      </c>
      <c r="K5605" s="14">
        <v>88794.027202999991</v>
      </c>
      <c r="L5605" s="14">
        <v>652790.42229599995</v>
      </c>
      <c r="M5605" s="13">
        <v>0.13602225794106002</v>
      </c>
      <c r="N5605" s="12">
        <v>0</v>
      </c>
      <c r="O5605" s="2">
        <f>DATE(LEFT(ALT[[#This Row],[DATEMTH]],4),RIGHT(ALT[[#This Row],[DATEMTH]],2),1)</f>
        <v>44256</v>
      </c>
      <c r="P5605" t="str">
        <f>IF(AND(ALT[[#This Row],[DATE]]&gt;=DATE(2023,6,1),ALT[[#This Row],[DATE]]&lt;=DATE(2024,5,31)),"Y","N")</f>
        <v>N</v>
      </c>
      <c r="Q5605" t="str">
        <f>LEFT(ALT[[#This Row],[DATEMTH]],4)</f>
        <v>2021</v>
      </c>
    </row>
    <row r="5606" spans="1:17" x14ac:dyDescent="0.25">
      <c r="A5606" t="s">
        <v>64</v>
      </c>
      <c r="B5606" t="s">
        <v>111</v>
      </c>
      <c r="C5606" t="s">
        <v>18</v>
      </c>
      <c r="D5606" t="s">
        <v>23</v>
      </c>
      <c r="E5606" s="14">
        <v>1154431.2242859995</v>
      </c>
      <c r="F5606" s="14">
        <v>3473380.4938620017</v>
      </c>
      <c r="G5606" s="13">
        <v>0.3323653214285211</v>
      </c>
      <c r="H5606" s="12">
        <v>0</v>
      </c>
      <c r="I5606" s="12">
        <v>0</v>
      </c>
      <c r="J5606" t="s">
        <v>16</v>
      </c>
      <c r="K5606" s="14">
        <v>474810.38817400002</v>
      </c>
      <c r="L5606" s="14">
        <v>1154431.224286</v>
      </c>
      <c r="M5606" s="13">
        <v>0.41129378535968114</v>
      </c>
      <c r="N5606" s="12">
        <v>0</v>
      </c>
      <c r="O5606" s="2">
        <f>DATE(LEFT(ALT[[#This Row],[DATEMTH]],4),RIGHT(ALT[[#This Row],[DATEMTH]],2),1)</f>
        <v>44256</v>
      </c>
      <c r="P5606" t="str">
        <f>IF(AND(ALT[[#This Row],[DATE]]&gt;=DATE(2023,6,1),ALT[[#This Row],[DATE]]&lt;=DATE(2024,5,31)),"Y","N")</f>
        <v>N</v>
      </c>
      <c r="Q5606" t="str">
        <f>LEFT(ALT[[#This Row],[DATEMTH]],4)</f>
        <v>2021</v>
      </c>
    </row>
    <row r="5607" spans="1:17" x14ac:dyDescent="0.25">
      <c r="A5607" t="s">
        <v>64</v>
      </c>
      <c r="B5607" t="s">
        <v>111</v>
      </c>
      <c r="C5607" t="s">
        <v>18</v>
      </c>
      <c r="D5607" t="s">
        <v>23</v>
      </c>
      <c r="E5607" s="14">
        <v>1154431.2242859995</v>
      </c>
      <c r="F5607" s="14">
        <v>3473380.4938620017</v>
      </c>
      <c r="G5607" s="13">
        <v>0.3323653214285211</v>
      </c>
      <c r="H5607" s="12">
        <v>0</v>
      </c>
      <c r="I5607" s="12">
        <v>0</v>
      </c>
      <c r="J5607" t="s">
        <v>24</v>
      </c>
      <c r="K5607" s="14">
        <v>301182.19884100009</v>
      </c>
      <c r="L5607" s="14">
        <v>1154431.224286</v>
      </c>
      <c r="M5607" s="13">
        <v>0.26089228401395431</v>
      </c>
      <c r="N5607" s="12">
        <v>0</v>
      </c>
      <c r="O5607" s="2">
        <f>DATE(LEFT(ALT[[#This Row],[DATEMTH]],4),RIGHT(ALT[[#This Row],[DATEMTH]],2),1)</f>
        <v>44256</v>
      </c>
      <c r="P5607" t="str">
        <f>IF(AND(ALT[[#This Row],[DATE]]&gt;=DATE(2023,6,1),ALT[[#This Row],[DATE]]&lt;=DATE(2024,5,31)),"Y","N")</f>
        <v>N</v>
      </c>
      <c r="Q5607" t="str">
        <f>LEFT(ALT[[#This Row],[DATEMTH]],4)</f>
        <v>2021</v>
      </c>
    </row>
    <row r="5608" spans="1:17" x14ac:dyDescent="0.25">
      <c r="A5608" t="s">
        <v>64</v>
      </c>
      <c r="B5608" t="s">
        <v>111</v>
      </c>
      <c r="C5608" t="s">
        <v>18</v>
      </c>
      <c r="D5608" t="s">
        <v>23</v>
      </c>
      <c r="E5608" s="14">
        <v>1154431.2242859995</v>
      </c>
      <c r="F5608" s="14">
        <v>3473380.4938620017</v>
      </c>
      <c r="G5608" s="13">
        <v>0.3323653214285211</v>
      </c>
      <c r="H5608" s="12">
        <v>0</v>
      </c>
      <c r="I5608" s="12">
        <v>0</v>
      </c>
      <c r="J5608" t="s">
        <v>25</v>
      </c>
      <c r="K5608" s="14">
        <v>107056.51212999996</v>
      </c>
      <c r="L5608" s="14">
        <v>1154431.224286</v>
      </c>
      <c r="M5608" s="13">
        <v>9.2735288060328547E-2</v>
      </c>
      <c r="N5608" s="12">
        <v>0</v>
      </c>
      <c r="O5608" s="2">
        <f>DATE(LEFT(ALT[[#This Row],[DATEMTH]],4),RIGHT(ALT[[#This Row],[DATEMTH]],2),1)</f>
        <v>44256</v>
      </c>
      <c r="P5608" t="str">
        <f>IF(AND(ALT[[#This Row],[DATE]]&gt;=DATE(2023,6,1),ALT[[#This Row],[DATE]]&lt;=DATE(2024,5,31)),"Y","N")</f>
        <v>N</v>
      </c>
      <c r="Q5608" t="str">
        <f>LEFT(ALT[[#This Row],[DATEMTH]],4)</f>
        <v>2021</v>
      </c>
    </row>
    <row r="5609" spans="1:17" x14ac:dyDescent="0.25">
      <c r="A5609" t="s">
        <v>64</v>
      </c>
      <c r="B5609" t="s">
        <v>111</v>
      </c>
      <c r="C5609" t="s">
        <v>18</v>
      </c>
      <c r="D5609" t="s">
        <v>23</v>
      </c>
      <c r="E5609" s="14">
        <v>1154431.2242859995</v>
      </c>
      <c r="F5609" s="14">
        <v>3473380.4938620017</v>
      </c>
      <c r="G5609" s="13">
        <v>0.3323653214285211</v>
      </c>
      <c r="H5609" s="12">
        <v>0</v>
      </c>
      <c r="I5609" s="12">
        <v>0</v>
      </c>
      <c r="J5609" t="s">
        <v>26</v>
      </c>
      <c r="K5609" s="14">
        <v>271382.12514099997</v>
      </c>
      <c r="L5609" s="14">
        <v>1154431.224286</v>
      </c>
      <c r="M5609" s="13">
        <v>0.23507864256603603</v>
      </c>
      <c r="N5609" s="12">
        <v>0</v>
      </c>
      <c r="O5609" s="2">
        <f>DATE(LEFT(ALT[[#This Row],[DATEMTH]],4),RIGHT(ALT[[#This Row],[DATEMTH]],2),1)</f>
        <v>44256</v>
      </c>
      <c r="P5609" t="str">
        <f>IF(AND(ALT[[#This Row],[DATE]]&gt;=DATE(2023,6,1),ALT[[#This Row],[DATE]]&lt;=DATE(2024,5,31)),"Y","N")</f>
        <v>N</v>
      </c>
      <c r="Q5609" t="str">
        <f>LEFT(ALT[[#This Row],[DATEMTH]],4)</f>
        <v>2021</v>
      </c>
    </row>
    <row r="5610" spans="1:17" x14ac:dyDescent="0.25">
      <c r="A5610" t="s">
        <v>64</v>
      </c>
      <c r="B5610" t="s">
        <v>111</v>
      </c>
      <c r="C5610" t="s">
        <v>19</v>
      </c>
      <c r="D5610" t="s">
        <v>23</v>
      </c>
      <c r="E5610" s="14">
        <v>884332.17952600005</v>
      </c>
      <c r="F5610" s="14">
        <v>3473380.4938620017</v>
      </c>
      <c r="G5610" s="13">
        <v>0.2546027367542229</v>
      </c>
      <c r="H5610" s="12">
        <v>0</v>
      </c>
      <c r="I5610" s="12">
        <v>0</v>
      </c>
      <c r="J5610" t="s">
        <v>24</v>
      </c>
      <c r="K5610" s="14">
        <v>241702.07821400004</v>
      </c>
      <c r="L5610" s="14">
        <v>884332.17952600005</v>
      </c>
      <c r="M5610" s="13">
        <v>0.27331593694074524</v>
      </c>
      <c r="N5610" s="12">
        <v>0</v>
      </c>
      <c r="O5610" s="2">
        <f>DATE(LEFT(ALT[[#This Row],[DATEMTH]],4),RIGHT(ALT[[#This Row],[DATEMTH]],2),1)</f>
        <v>44256</v>
      </c>
      <c r="P5610" t="str">
        <f>IF(AND(ALT[[#This Row],[DATE]]&gt;=DATE(2023,6,1),ALT[[#This Row],[DATE]]&lt;=DATE(2024,5,31)),"Y","N")</f>
        <v>N</v>
      </c>
      <c r="Q5610" t="str">
        <f>LEFT(ALT[[#This Row],[DATEMTH]],4)</f>
        <v>2021</v>
      </c>
    </row>
    <row r="5611" spans="1:17" x14ac:dyDescent="0.25">
      <c r="A5611" t="s">
        <v>64</v>
      </c>
      <c r="B5611" t="s">
        <v>111</v>
      </c>
      <c r="C5611" t="s">
        <v>19</v>
      </c>
      <c r="D5611" t="s">
        <v>23</v>
      </c>
      <c r="E5611" s="14">
        <v>884332.17952600005</v>
      </c>
      <c r="F5611" s="14">
        <v>3473380.4938620017</v>
      </c>
      <c r="G5611" s="13">
        <v>0.2546027367542229</v>
      </c>
      <c r="H5611" s="12">
        <v>0</v>
      </c>
      <c r="I5611" s="12">
        <v>0</v>
      </c>
      <c r="J5611" t="s">
        <v>25</v>
      </c>
      <c r="K5611" s="14">
        <v>616947.72514300002</v>
      </c>
      <c r="L5611" s="14">
        <v>884332.17952600005</v>
      </c>
      <c r="M5611" s="13">
        <v>0.69764251423450696</v>
      </c>
      <c r="N5611" s="12">
        <v>0</v>
      </c>
      <c r="O5611" s="2">
        <f>DATE(LEFT(ALT[[#This Row],[DATEMTH]],4),RIGHT(ALT[[#This Row],[DATEMTH]],2),1)</f>
        <v>44256</v>
      </c>
      <c r="P5611" t="str">
        <f>IF(AND(ALT[[#This Row],[DATE]]&gt;=DATE(2023,6,1),ALT[[#This Row],[DATE]]&lt;=DATE(2024,5,31)),"Y","N")</f>
        <v>N</v>
      </c>
      <c r="Q5611" t="str">
        <f>LEFT(ALT[[#This Row],[DATEMTH]],4)</f>
        <v>2021</v>
      </c>
    </row>
    <row r="5612" spans="1:17" x14ac:dyDescent="0.25">
      <c r="A5612" t="s">
        <v>64</v>
      </c>
      <c r="B5612" t="s">
        <v>111</v>
      </c>
      <c r="C5612" t="s">
        <v>19</v>
      </c>
      <c r="D5612" t="s">
        <v>23</v>
      </c>
      <c r="E5612" s="14">
        <v>884332.17952600005</v>
      </c>
      <c r="F5612" s="14">
        <v>3473380.4938620017</v>
      </c>
      <c r="G5612" s="13">
        <v>0.2546027367542229</v>
      </c>
      <c r="H5612" s="12">
        <v>0</v>
      </c>
      <c r="I5612" s="12">
        <v>0</v>
      </c>
      <c r="J5612" t="s">
        <v>16</v>
      </c>
      <c r="K5612" s="14">
        <v>319.65664900000002</v>
      </c>
      <c r="L5612" s="14">
        <v>884332.17952600005</v>
      </c>
      <c r="M5612" s="13">
        <v>3.6146671624155441E-4</v>
      </c>
      <c r="N5612" s="12">
        <v>0</v>
      </c>
      <c r="O5612" s="2">
        <f>DATE(LEFT(ALT[[#This Row],[DATEMTH]],4),RIGHT(ALT[[#This Row],[DATEMTH]],2),1)</f>
        <v>44256</v>
      </c>
      <c r="P5612" t="str">
        <f>IF(AND(ALT[[#This Row],[DATE]]&gt;=DATE(2023,6,1),ALT[[#This Row],[DATE]]&lt;=DATE(2024,5,31)),"Y","N")</f>
        <v>N</v>
      </c>
      <c r="Q5612" t="str">
        <f>LEFT(ALT[[#This Row],[DATEMTH]],4)</f>
        <v>2021</v>
      </c>
    </row>
    <row r="5613" spans="1:17" x14ac:dyDescent="0.25">
      <c r="A5613" t="s">
        <v>64</v>
      </c>
      <c r="B5613" t="s">
        <v>111</v>
      </c>
      <c r="C5613" t="s">
        <v>19</v>
      </c>
      <c r="D5613" t="s">
        <v>23</v>
      </c>
      <c r="E5613" s="14">
        <v>884332.17952600005</v>
      </c>
      <c r="F5613" s="14">
        <v>3473380.4938620017</v>
      </c>
      <c r="G5613" s="13">
        <v>0.2546027367542229</v>
      </c>
      <c r="H5613" s="12">
        <v>0</v>
      </c>
      <c r="I5613" s="12">
        <v>0</v>
      </c>
      <c r="J5613" t="s">
        <v>26</v>
      </c>
      <c r="K5613" s="14">
        <v>25362.719519999999</v>
      </c>
      <c r="L5613" s="14">
        <v>884332.17952600005</v>
      </c>
      <c r="M5613" s="13">
        <v>2.8680082108506283E-2</v>
      </c>
      <c r="N5613" s="12">
        <v>0</v>
      </c>
      <c r="O5613" s="2">
        <f>DATE(LEFT(ALT[[#This Row],[DATEMTH]],4),RIGHT(ALT[[#This Row],[DATEMTH]],2),1)</f>
        <v>44256</v>
      </c>
      <c r="P5613" t="str">
        <f>IF(AND(ALT[[#This Row],[DATE]]&gt;=DATE(2023,6,1),ALT[[#This Row],[DATE]]&lt;=DATE(2024,5,31)),"Y","N")</f>
        <v>N</v>
      </c>
      <c r="Q5613" t="str">
        <f>LEFT(ALT[[#This Row],[DATEMTH]],4)</f>
        <v>2021</v>
      </c>
    </row>
    <row r="5614" spans="1:17" x14ac:dyDescent="0.25">
      <c r="A5614" t="s">
        <v>64</v>
      </c>
      <c r="B5614" t="s">
        <v>111</v>
      </c>
      <c r="C5614" t="s">
        <v>20</v>
      </c>
      <c r="D5614" t="s">
        <v>23</v>
      </c>
      <c r="E5614" s="14">
        <v>781826.66775400017</v>
      </c>
      <c r="F5614" s="14">
        <v>3473380.4938620017</v>
      </c>
      <c r="G5614" s="13">
        <v>0.22509099395692703</v>
      </c>
      <c r="H5614" s="12">
        <v>0</v>
      </c>
      <c r="I5614" s="12">
        <v>0</v>
      </c>
      <c r="J5614" t="s">
        <v>24</v>
      </c>
      <c r="K5614" s="14">
        <v>319350.25155399996</v>
      </c>
      <c r="L5614" s="14">
        <v>781826.66775400005</v>
      </c>
      <c r="M5614" s="13">
        <v>0.40846681844636534</v>
      </c>
      <c r="N5614" s="12">
        <v>0</v>
      </c>
      <c r="O5614" s="2">
        <f>DATE(LEFT(ALT[[#This Row],[DATEMTH]],4),RIGHT(ALT[[#This Row],[DATEMTH]],2),1)</f>
        <v>44256</v>
      </c>
      <c r="P5614" t="str">
        <f>IF(AND(ALT[[#This Row],[DATE]]&gt;=DATE(2023,6,1),ALT[[#This Row],[DATE]]&lt;=DATE(2024,5,31)),"Y","N")</f>
        <v>N</v>
      </c>
      <c r="Q5614" t="str">
        <f>LEFT(ALT[[#This Row],[DATEMTH]],4)</f>
        <v>2021</v>
      </c>
    </row>
    <row r="5615" spans="1:17" x14ac:dyDescent="0.25">
      <c r="A5615" t="s">
        <v>64</v>
      </c>
      <c r="B5615" t="s">
        <v>111</v>
      </c>
      <c r="C5615" t="s">
        <v>20</v>
      </c>
      <c r="D5615" t="s">
        <v>23</v>
      </c>
      <c r="E5615" s="14">
        <v>781826.66775400017</v>
      </c>
      <c r="F5615" s="14">
        <v>3473380.4938620017</v>
      </c>
      <c r="G5615" s="13">
        <v>0.22509099395692703</v>
      </c>
      <c r="H5615" s="12">
        <v>0</v>
      </c>
      <c r="I5615" s="12">
        <v>0</v>
      </c>
      <c r="J5615" t="s">
        <v>25</v>
      </c>
      <c r="K5615" s="14">
        <v>125010.18842799996</v>
      </c>
      <c r="L5615" s="14">
        <v>781826.66775400005</v>
      </c>
      <c r="M5615" s="13">
        <v>0.15989501712332757</v>
      </c>
      <c r="N5615" s="12">
        <v>0</v>
      </c>
      <c r="O5615" s="2">
        <f>DATE(LEFT(ALT[[#This Row],[DATEMTH]],4),RIGHT(ALT[[#This Row],[DATEMTH]],2),1)</f>
        <v>44256</v>
      </c>
      <c r="P5615" t="str">
        <f>IF(AND(ALT[[#This Row],[DATE]]&gt;=DATE(2023,6,1),ALT[[#This Row],[DATE]]&lt;=DATE(2024,5,31)),"Y","N")</f>
        <v>N</v>
      </c>
      <c r="Q5615" t="str">
        <f>LEFT(ALT[[#This Row],[DATEMTH]],4)</f>
        <v>2021</v>
      </c>
    </row>
    <row r="5616" spans="1:17" x14ac:dyDescent="0.25">
      <c r="A5616" t="s">
        <v>64</v>
      </c>
      <c r="B5616" t="s">
        <v>111</v>
      </c>
      <c r="C5616" t="s">
        <v>20</v>
      </c>
      <c r="D5616" t="s">
        <v>23</v>
      </c>
      <c r="E5616" s="14">
        <v>781826.66775400017</v>
      </c>
      <c r="F5616" s="14">
        <v>3473380.4938620017</v>
      </c>
      <c r="G5616" s="13">
        <v>0.22509099395692703</v>
      </c>
      <c r="H5616" s="12">
        <v>0</v>
      </c>
      <c r="I5616" s="12">
        <v>0</v>
      </c>
      <c r="J5616" t="s">
        <v>16</v>
      </c>
      <c r="K5616" s="14">
        <v>293401.82406400004</v>
      </c>
      <c r="L5616" s="14">
        <v>781826.66775400005</v>
      </c>
      <c r="M5616" s="13">
        <v>0.37527732957341159</v>
      </c>
      <c r="N5616" s="12">
        <v>0</v>
      </c>
      <c r="O5616" s="2">
        <f>DATE(LEFT(ALT[[#This Row],[DATEMTH]],4),RIGHT(ALT[[#This Row],[DATEMTH]],2),1)</f>
        <v>44256</v>
      </c>
      <c r="P5616" t="str">
        <f>IF(AND(ALT[[#This Row],[DATE]]&gt;=DATE(2023,6,1),ALT[[#This Row],[DATE]]&lt;=DATE(2024,5,31)),"Y","N")</f>
        <v>N</v>
      </c>
      <c r="Q5616" t="str">
        <f>LEFT(ALT[[#This Row],[DATEMTH]],4)</f>
        <v>2021</v>
      </c>
    </row>
    <row r="5617" spans="1:17" x14ac:dyDescent="0.25">
      <c r="A5617" t="s">
        <v>64</v>
      </c>
      <c r="B5617" t="s">
        <v>111</v>
      </c>
      <c r="C5617" t="s">
        <v>20</v>
      </c>
      <c r="D5617" t="s">
        <v>23</v>
      </c>
      <c r="E5617" s="14">
        <v>781826.66775400017</v>
      </c>
      <c r="F5617" s="14">
        <v>3473380.4938620017</v>
      </c>
      <c r="G5617" s="13">
        <v>0.22509099395692703</v>
      </c>
      <c r="H5617" s="12">
        <v>0</v>
      </c>
      <c r="I5617" s="12">
        <v>0</v>
      </c>
      <c r="J5617" t="s">
        <v>26</v>
      </c>
      <c r="K5617" s="14">
        <v>44064.40370800002</v>
      </c>
      <c r="L5617" s="14">
        <v>781826.66775400005</v>
      </c>
      <c r="M5617" s="13">
        <v>5.6360834856895393E-2</v>
      </c>
      <c r="N5617" s="12">
        <v>0</v>
      </c>
      <c r="O5617" s="2">
        <f>DATE(LEFT(ALT[[#This Row],[DATEMTH]],4),RIGHT(ALT[[#This Row],[DATEMTH]],2),1)</f>
        <v>44256</v>
      </c>
      <c r="P5617" t="str">
        <f>IF(AND(ALT[[#This Row],[DATE]]&gt;=DATE(2023,6,1),ALT[[#This Row],[DATE]]&lt;=DATE(2024,5,31)),"Y","N")</f>
        <v>N</v>
      </c>
      <c r="Q5617" t="str">
        <f>LEFT(ALT[[#This Row],[DATEMTH]],4)</f>
        <v>2021</v>
      </c>
    </row>
    <row r="5618" spans="1:17" x14ac:dyDescent="0.25">
      <c r="A5618" t="s">
        <v>65</v>
      </c>
      <c r="B5618" t="s">
        <v>14</v>
      </c>
      <c r="C5618" t="s">
        <v>15</v>
      </c>
      <c r="D5618" t="s">
        <v>22</v>
      </c>
      <c r="E5618" s="14">
        <v>9538.6551600000021</v>
      </c>
      <c r="F5618" s="14">
        <v>53034.444908000005</v>
      </c>
      <c r="G5618" s="13">
        <v>0.17985773541227618</v>
      </c>
      <c r="H5618" s="12">
        <v>-22402700.940000001</v>
      </c>
      <c r="I5618" s="12">
        <v>-4.0292990581868713</v>
      </c>
      <c r="J5618" t="s">
        <v>26</v>
      </c>
      <c r="K5618" s="14">
        <v>1110.2113360000003</v>
      </c>
      <c r="L5618" s="14">
        <v>9538.6551600000021</v>
      </c>
      <c r="M5618" s="13">
        <v>0.11639076131566539</v>
      </c>
      <c r="N5618" s="12">
        <v>-0.46897318495086349</v>
      </c>
      <c r="O5618" s="2">
        <f>DATE(LEFT(ALT[[#This Row],[DATEMTH]],4),RIGHT(ALT[[#This Row],[DATEMTH]],2),1)</f>
        <v>44287</v>
      </c>
      <c r="P5618" t="str">
        <f>IF(AND(ALT[[#This Row],[DATE]]&gt;=DATE(2023,6,1),ALT[[#This Row],[DATE]]&lt;=DATE(2024,5,31)),"Y","N")</f>
        <v>N</v>
      </c>
      <c r="Q5618" t="str">
        <f>LEFT(ALT[[#This Row],[DATEMTH]],4)</f>
        <v>2021</v>
      </c>
    </row>
    <row r="5619" spans="1:17" x14ac:dyDescent="0.25">
      <c r="A5619" t="s">
        <v>65</v>
      </c>
      <c r="B5619" t="s">
        <v>14</v>
      </c>
      <c r="C5619" t="s">
        <v>15</v>
      </c>
      <c r="D5619" t="s">
        <v>22</v>
      </c>
      <c r="E5619" s="14">
        <v>9538.6551600000021</v>
      </c>
      <c r="F5619" s="14">
        <v>53034.444908000005</v>
      </c>
      <c r="G5619" s="13">
        <v>0.17985773541227618</v>
      </c>
      <c r="H5619" s="12">
        <v>-22402700.940000001</v>
      </c>
      <c r="I5619" s="12">
        <v>-4.0292990581868713</v>
      </c>
      <c r="J5619" t="s">
        <v>24</v>
      </c>
      <c r="K5619" s="14">
        <v>4199.4101760000003</v>
      </c>
      <c r="L5619" s="14">
        <v>9538.6551600000021</v>
      </c>
      <c r="M5619" s="13">
        <v>0.44025180757242088</v>
      </c>
      <c r="N5619" s="12">
        <v>-1.7739061936166232</v>
      </c>
      <c r="O5619" s="2">
        <f>DATE(LEFT(ALT[[#This Row],[DATEMTH]],4),RIGHT(ALT[[#This Row],[DATEMTH]],2),1)</f>
        <v>44287</v>
      </c>
      <c r="P5619" t="str">
        <f>IF(AND(ALT[[#This Row],[DATE]]&gt;=DATE(2023,6,1),ALT[[#This Row],[DATE]]&lt;=DATE(2024,5,31)),"Y","N")</f>
        <v>N</v>
      </c>
      <c r="Q5619" t="str">
        <f>LEFT(ALT[[#This Row],[DATEMTH]],4)</f>
        <v>2021</v>
      </c>
    </row>
    <row r="5620" spans="1:17" x14ac:dyDescent="0.25">
      <c r="A5620" t="s">
        <v>65</v>
      </c>
      <c r="B5620" t="s">
        <v>14</v>
      </c>
      <c r="C5620" t="s">
        <v>15</v>
      </c>
      <c r="D5620" t="s">
        <v>22</v>
      </c>
      <c r="E5620" s="14">
        <v>9538.6551600000021</v>
      </c>
      <c r="F5620" s="14">
        <v>53034.444908000005</v>
      </c>
      <c r="G5620" s="13">
        <v>0.17985773541227618</v>
      </c>
      <c r="H5620" s="12">
        <v>-22402700.940000001</v>
      </c>
      <c r="I5620" s="12">
        <v>-4.0292990581868713</v>
      </c>
      <c r="J5620" t="s">
        <v>16</v>
      </c>
      <c r="K5620" s="14">
        <v>2808.8382480000009</v>
      </c>
      <c r="L5620" s="14">
        <v>9538.6551600000021</v>
      </c>
      <c r="M5620" s="13">
        <v>0.29446900017716965</v>
      </c>
      <c r="N5620" s="12">
        <v>-1.1865036650790992</v>
      </c>
      <c r="O5620" s="2">
        <f>DATE(LEFT(ALT[[#This Row],[DATEMTH]],4),RIGHT(ALT[[#This Row],[DATEMTH]],2),1)</f>
        <v>44287</v>
      </c>
      <c r="P5620" t="str">
        <f>IF(AND(ALT[[#This Row],[DATE]]&gt;=DATE(2023,6,1),ALT[[#This Row],[DATE]]&lt;=DATE(2024,5,31)),"Y","N")</f>
        <v>N</v>
      </c>
      <c r="Q5620" t="str">
        <f>LEFT(ALT[[#This Row],[DATEMTH]],4)</f>
        <v>2021</v>
      </c>
    </row>
    <row r="5621" spans="1:17" x14ac:dyDescent="0.25">
      <c r="A5621" t="s">
        <v>65</v>
      </c>
      <c r="B5621" t="s">
        <v>14</v>
      </c>
      <c r="C5621" t="s">
        <v>15</v>
      </c>
      <c r="D5621" t="s">
        <v>22</v>
      </c>
      <c r="E5621" s="14">
        <v>9538.6551600000021</v>
      </c>
      <c r="F5621" s="14">
        <v>53034.444908000005</v>
      </c>
      <c r="G5621" s="13">
        <v>0.17985773541227618</v>
      </c>
      <c r="H5621" s="12">
        <v>-22402700.940000001</v>
      </c>
      <c r="I5621" s="12">
        <v>-4.0292990581868713</v>
      </c>
      <c r="J5621" t="s">
        <v>25</v>
      </c>
      <c r="K5621" s="14">
        <v>1420.1954000000003</v>
      </c>
      <c r="L5621" s="14">
        <v>9538.6551600000021</v>
      </c>
      <c r="M5621" s="13">
        <v>0.14888843093474405</v>
      </c>
      <c r="N5621" s="12">
        <v>-0.5999160145402852</v>
      </c>
      <c r="O5621" s="2">
        <f>DATE(LEFT(ALT[[#This Row],[DATEMTH]],4),RIGHT(ALT[[#This Row],[DATEMTH]],2),1)</f>
        <v>44287</v>
      </c>
      <c r="P5621" t="str">
        <f>IF(AND(ALT[[#This Row],[DATE]]&gt;=DATE(2023,6,1),ALT[[#This Row],[DATE]]&lt;=DATE(2024,5,31)),"Y","N")</f>
        <v>N</v>
      </c>
      <c r="Q5621" t="str">
        <f>LEFT(ALT[[#This Row],[DATEMTH]],4)</f>
        <v>2021</v>
      </c>
    </row>
    <row r="5622" spans="1:17" x14ac:dyDescent="0.25">
      <c r="A5622" t="s">
        <v>65</v>
      </c>
      <c r="B5622" t="s">
        <v>14</v>
      </c>
      <c r="C5622" t="s">
        <v>18</v>
      </c>
      <c r="D5622" t="s">
        <v>22</v>
      </c>
      <c r="E5622" s="14">
        <v>15648.873028</v>
      </c>
      <c r="F5622" s="14">
        <v>53034.444908000005</v>
      </c>
      <c r="G5622" s="13">
        <v>0.29506998810200497</v>
      </c>
      <c r="H5622" s="12">
        <v>-22402700.940000001</v>
      </c>
      <c r="I5622" s="12">
        <v>-6.6103646998185761</v>
      </c>
      <c r="J5622" t="s">
        <v>26</v>
      </c>
      <c r="K5622" s="14">
        <v>3494.9972280000002</v>
      </c>
      <c r="L5622" s="14">
        <v>15648.873028</v>
      </c>
      <c r="M5622" s="13">
        <v>0.22333858941449136</v>
      </c>
      <c r="N5622" s="12">
        <v>-1.4763495275728284</v>
      </c>
      <c r="O5622" s="2">
        <f>DATE(LEFT(ALT[[#This Row],[DATEMTH]],4),RIGHT(ALT[[#This Row],[DATEMTH]],2),1)</f>
        <v>44287</v>
      </c>
      <c r="P5622" t="str">
        <f>IF(AND(ALT[[#This Row],[DATE]]&gt;=DATE(2023,6,1),ALT[[#This Row],[DATE]]&lt;=DATE(2024,5,31)),"Y","N")</f>
        <v>N</v>
      </c>
      <c r="Q5622" t="str">
        <f>LEFT(ALT[[#This Row],[DATEMTH]],4)</f>
        <v>2021</v>
      </c>
    </row>
    <row r="5623" spans="1:17" x14ac:dyDescent="0.25">
      <c r="A5623" t="s">
        <v>65</v>
      </c>
      <c r="B5623" t="s">
        <v>14</v>
      </c>
      <c r="C5623" t="s">
        <v>18</v>
      </c>
      <c r="D5623" t="s">
        <v>22</v>
      </c>
      <c r="E5623" s="14">
        <v>15648.873028</v>
      </c>
      <c r="F5623" s="14">
        <v>53034.444908000005</v>
      </c>
      <c r="G5623" s="13">
        <v>0.29506998810200497</v>
      </c>
      <c r="H5623" s="12">
        <v>-22402700.940000001</v>
      </c>
      <c r="I5623" s="12">
        <v>-6.6103646998185761</v>
      </c>
      <c r="J5623" t="s">
        <v>24</v>
      </c>
      <c r="K5623" s="14">
        <v>3909.0148720000002</v>
      </c>
      <c r="L5623" s="14">
        <v>15648.873028</v>
      </c>
      <c r="M5623" s="13">
        <v>0.2497952961216908</v>
      </c>
      <c r="N5623" s="12">
        <v>-1.6512380076635529</v>
      </c>
      <c r="O5623" s="2">
        <f>DATE(LEFT(ALT[[#This Row],[DATEMTH]],4),RIGHT(ALT[[#This Row],[DATEMTH]],2),1)</f>
        <v>44287</v>
      </c>
      <c r="P5623" t="str">
        <f>IF(AND(ALT[[#This Row],[DATE]]&gt;=DATE(2023,6,1),ALT[[#This Row],[DATE]]&lt;=DATE(2024,5,31)),"Y","N")</f>
        <v>N</v>
      </c>
      <c r="Q5623" t="str">
        <f>LEFT(ALT[[#This Row],[DATEMTH]],4)</f>
        <v>2021</v>
      </c>
    </row>
    <row r="5624" spans="1:17" x14ac:dyDescent="0.25">
      <c r="A5624" t="s">
        <v>65</v>
      </c>
      <c r="B5624" t="s">
        <v>14</v>
      </c>
      <c r="C5624" t="s">
        <v>18</v>
      </c>
      <c r="D5624" t="s">
        <v>22</v>
      </c>
      <c r="E5624" s="14">
        <v>15648.873028</v>
      </c>
      <c r="F5624" s="14">
        <v>53034.444908000005</v>
      </c>
      <c r="G5624" s="13">
        <v>0.29506998810200497</v>
      </c>
      <c r="H5624" s="12">
        <v>-22402700.940000001</v>
      </c>
      <c r="I5624" s="12">
        <v>-6.6103646998185761</v>
      </c>
      <c r="J5624" t="s">
        <v>16</v>
      </c>
      <c r="K5624" s="14">
        <v>6604.2810559999998</v>
      </c>
      <c r="L5624" s="14">
        <v>15648.873028</v>
      </c>
      <c r="M5624" s="13">
        <v>0.42202918026002145</v>
      </c>
      <c r="N5624" s="12">
        <v>-2.7897667954842165</v>
      </c>
      <c r="O5624" s="2">
        <f>DATE(LEFT(ALT[[#This Row],[DATEMTH]],4),RIGHT(ALT[[#This Row],[DATEMTH]],2),1)</f>
        <v>44287</v>
      </c>
      <c r="P5624" t="str">
        <f>IF(AND(ALT[[#This Row],[DATE]]&gt;=DATE(2023,6,1),ALT[[#This Row],[DATE]]&lt;=DATE(2024,5,31)),"Y","N")</f>
        <v>N</v>
      </c>
      <c r="Q5624" t="str">
        <f>LEFT(ALT[[#This Row],[DATEMTH]],4)</f>
        <v>2021</v>
      </c>
    </row>
    <row r="5625" spans="1:17" x14ac:dyDescent="0.25">
      <c r="A5625" t="s">
        <v>65</v>
      </c>
      <c r="B5625" t="s">
        <v>14</v>
      </c>
      <c r="C5625" t="s">
        <v>18</v>
      </c>
      <c r="D5625" t="s">
        <v>22</v>
      </c>
      <c r="E5625" s="14">
        <v>15648.873028</v>
      </c>
      <c r="F5625" s="14">
        <v>53034.444908000005</v>
      </c>
      <c r="G5625" s="13">
        <v>0.29506998810200497</v>
      </c>
      <c r="H5625" s="12">
        <v>-22402700.940000001</v>
      </c>
      <c r="I5625" s="12">
        <v>-6.6103646998185761</v>
      </c>
      <c r="J5625" t="s">
        <v>25</v>
      </c>
      <c r="K5625" s="14">
        <v>1640.5798720000007</v>
      </c>
      <c r="L5625" s="14">
        <v>15648.873028</v>
      </c>
      <c r="M5625" s="13">
        <v>0.10483693420379643</v>
      </c>
      <c r="N5625" s="12">
        <v>-0.69301036909797864</v>
      </c>
      <c r="O5625" s="2">
        <f>DATE(LEFT(ALT[[#This Row],[DATEMTH]],4),RIGHT(ALT[[#This Row],[DATEMTH]],2),1)</f>
        <v>44287</v>
      </c>
      <c r="P5625" t="str">
        <f>IF(AND(ALT[[#This Row],[DATE]]&gt;=DATE(2023,6,1),ALT[[#This Row],[DATE]]&lt;=DATE(2024,5,31)),"Y","N")</f>
        <v>N</v>
      </c>
      <c r="Q5625" t="str">
        <f>LEFT(ALT[[#This Row],[DATEMTH]],4)</f>
        <v>2021</v>
      </c>
    </row>
    <row r="5626" spans="1:17" x14ac:dyDescent="0.25">
      <c r="A5626" t="s">
        <v>65</v>
      </c>
      <c r="B5626" t="s">
        <v>14</v>
      </c>
      <c r="C5626" t="s">
        <v>19</v>
      </c>
      <c r="D5626" t="s">
        <v>22</v>
      </c>
      <c r="E5626" s="14">
        <v>14683.689128</v>
      </c>
      <c r="F5626" s="14">
        <v>53034.444908000005</v>
      </c>
      <c r="G5626" s="13">
        <v>0.27687079884539401</v>
      </c>
      <c r="H5626" s="12">
        <v>-22402700.940000001</v>
      </c>
      <c r="I5626" s="12">
        <v>-6.202653705552259</v>
      </c>
      <c r="J5626" t="s">
        <v>26</v>
      </c>
      <c r="K5626" s="14">
        <v>367.26630799999998</v>
      </c>
      <c r="L5626" s="14">
        <v>14683.689128000002</v>
      </c>
      <c r="M5626" s="13">
        <v>2.5011855317725842E-2</v>
      </c>
      <c r="N5626" s="12">
        <v>-0.15513987706922916</v>
      </c>
      <c r="O5626" s="2">
        <f>DATE(LEFT(ALT[[#This Row],[DATEMTH]],4),RIGHT(ALT[[#This Row],[DATEMTH]],2),1)</f>
        <v>44287</v>
      </c>
      <c r="P5626" t="str">
        <f>IF(AND(ALT[[#This Row],[DATE]]&gt;=DATE(2023,6,1),ALT[[#This Row],[DATE]]&lt;=DATE(2024,5,31)),"Y","N")</f>
        <v>N</v>
      </c>
      <c r="Q5626" t="str">
        <f>LEFT(ALT[[#This Row],[DATEMTH]],4)</f>
        <v>2021</v>
      </c>
    </row>
    <row r="5627" spans="1:17" x14ac:dyDescent="0.25">
      <c r="A5627" t="s">
        <v>65</v>
      </c>
      <c r="B5627" t="s">
        <v>14</v>
      </c>
      <c r="C5627" t="s">
        <v>19</v>
      </c>
      <c r="D5627" t="s">
        <v>22</v>
      </c>
      <c r="E5627" s="14">
        <v>14683.689128</v>
      </c>
      <c r="F5627" s="14">
        <v>53034.444908000005</v>
      </c>
      <c r="G5627" s="13">
        <v>0.27687079884539401</v>
      </c>
      <c r="H5627" s="12">
        <v>-22402700.940000001</v>
      </c>
      <c r="I5627" s="12">
        <v>-6.202653705552259</v>
      </c>
      <c r="J5627" t="s">
        <v>24</v>
      </c>
      <c r="K5627" s="14">
        <v>3650.798612</v>
      </c>
      <c r="L5627" s="14">
        <v>14683.689128000002</v>
      </c>
      <c r="M5627" s="13">
        <v>0.24862952219809481</v>
      </c>
      <c r="N5627" s="12">
        <v>-1.5421628271717005</v>
      </c>
      <c r="O5627" s="2">
        <f>DATE(LEFT(ALT[[#This Row],[DATEMTH]],4),RIGHT(ALT[[#This Row],[DATEMTH]],2),1)</f>
        <v>44287</v>
      </c>
      <c r="P5627" t="str">
        <f>IF(AND(ALT[[#This Row],[DATE]]&gt;=DATE(2023,6,1),ALT[[#This Row],[DATE]]&lt;=DATE(2024,5,31)),"Y","N")</f>
        <v>N</v>
      </c>
      <c r="Q5627" t="str">
        <f>LEFT(ALT[[#This Row],[DATEMTH]],4)</f>
        <v>2021</v>
      </c>
    </row>
    <row r="5628" spans="1:17" x14ac:dyDescent="0.25">
      <c r="A5628" t="s">
        <v>65</v>
      </c>
      <c r="B5628" t="s">
        <v>14</v>
      </c>
      <c r="C5628" t="s">
        <v>19</v>
      </c>
      <c r="D5628" t="s">
        <v>22</v>
      </c>
      <c r="E5628" s="14">
        <v>14683.689128</v>
      </c>
      <c r="F5628" s="14">
        <v>53034.444908000005</v>
      </c>
      <c r="G5628" s="13">
        <v>0.27687079884539401</v>
      </c>
      <c r="H5628" s="12">
        <v>-22402700.940000001</v>
      </c>
      <c r="I5628" s="12">
        <v>-6.202653705552259</v>
      </c>
      <c r="J5628" t="s">
        <v>16</v>
      </c>
      <c r="K5628" s="14">
        <v>2.0485479999999998</v>
      </c>
      <c r="L5628" s="14">
        <v>14683.689128000002</v>
      </c>
      <c r="M5628" s="13">
        <v>1.395118067498221E-4</v>
      </c>
      <c r="N5628" s="12">
        <v>-8.653434251050747E-4</v>
      </c>
      <c r="O5628" s="2">
        <f>DATE(LEFT(ALT[[#This Row],[DATEMTH]],4),RIGHT(ALT[[#This Row],[DATEMTH]],2),1)</f>
        <v>44287</v>
      </c>
      <c r="P5628" t="str">
        <f>IF(AND(ALT[[#This Row],[DATE]]&gt;=DATE(2023,6,1),ALT[[#This Row],[DATE]]&lt;=DATE(2024,5,31)),"Y","N")</f>
        <v>N</v>
      </c>
      <c r="Q5628" t="str">
        <f>LEFT(ALT[[#This Row],[DATEMTH]],4)</f>
        <v>2021</v>
      </c>
    </row>
    <row r="5629" spans="1:17" x14ac:dyDescent="0.25">
      <c r="A5629" t="s">
        <v>65</v>
      </c>
      <c r="B5629" t="s">
        <v>14</v>
      </c>
      <c r="C5629" t="s">
        <v>19</v>
      </c>
      <c r="D5629" t="s">
        <v>22</v>
      </c>
      <c r="E5629" s="14">
        <v>14683.689128</v>
      </c>
      <c r="F5629" s="14">
        <v>53034.444908000005</v>
      </c>
      <c r="G5629" s="13">
        <v>0.27687079884539401</v>
      </c>
      <c r="H5629" s="12">
        <v>-22402700.940000001</v>
      </c>
      <c r="I5629" s="12">
        <v>-6.202653705552259</v>
      </c>
      <c r="J5629" t="s">
        <v>25</v>
      </c>
      <c r="K5629" s="14">
        <v>10663.57566</v>
      </c>
      <c r="L5629" s="14">
        <v>14683.689128000002</v>
      </c>
      <c r="M5629" s="13">
        <v>0.72621911067742939</v>
      </c>
      <c r="N5629" s="12">
        <v>-4.5044856578862236</v>
      </c>
      <c r="O5629" s="2">
        <f>DATE(LEFT(ALT[[#This Row],[DATEMTH]],4),RIGHT(ALT[[#This Row],[DATEMTH]],2),1)</f>
        <v>44287</v>
      </c>
      <c r="P5629" t="str">
        <f>IF(AND(ALT[[#This Row],[DATE]]&gt;=DATE(2023,6,1),ALT[[#This Row],[DATE]]&lt;=DATE(2024,5,31)),"Y","N")</f>
        <v>N</v>
      </c>
      <c r="Q5629" t="str">
        <f>LEFT(ALT[[#This Row],[DATEMTH]],4)</f>
        <v>2021</v>
      </c>
    </row>
    <row r="5630" spans="1:17" x14ac:dyDescent="0.25">
      <c r="A5630" t="s">
        <v>65</v>
      </c>
      <c r="B5630" t="s">
        <v>14</v>
      </c>
      <c r="C5630" t="s">
        <v>20</v>
      </c>
      <c r="D5630" t="s">
        <v>22</v>
      </c>
      <c r="E5630" s="14">
        <v>13163.227591999999</v>
      </c>
      <c r="F5630" s="14">
        <v>53034.444908000005</v>
      </c>
      <c r="G5630" s="13">
        <v>0.2482014776403248</v>
      </c>
      <c r="H5630" s="12">
        <v>-22402700.940000001</v>
      </c>
      <c r="I5630" s="12">
        <v>-5.5603834764422935</v>
      </c>
      <c r="J5630" t="s">
        <v>26</v>
      </c>
      <c r="K5630" s="14">
        <v>777.45717200000001</v>
      </c>
      <c r="L5630" s="14">
        <v>13163.227592000001</v>
      </c>
      <c r="M5630" s="13">
        <v>5.9062807093945742E-2</v>
      </c>
      <c r="N5630" s="12">
        <v>-0.32841185663747458</v>
      </c>
      <c r="O5630" s="2">
        <f>DATE(LEFT(ALT[[#This Row],[DATEMTH]],4),RIGHT(ALT[[#This Row],[DATEMTH]],2),1)</f>
        <v>44287</v>
      </c>
      <c r="P5630" t="str">
        <f>IF(AND(ALT[[#This Row],[DATE]]&gt;=DATE(2023,6,1),ALT[[#This Row],[DATE]]&lt;=DATE(2024,5,31)),"Y","N")</f>
        <v>N</v>
      </c>
      <c r="Q5630" t="str">
        <f>LEFT(ALT[[#This Row],[DATEMTH]],4)</f>
        <v>2021</v>
      </c>
    </row>
    <row r="5631" spans="1:17" x14ac:dyDescent="0.25">
      <c r="A5631" t="s">
        <v>65</v>
      </c>
      <c r="B5631" t="s">
        <v>14</v>
      </c>
      <c r="C5631" t="s">
        <v>20</v>
      </c>
      <c r="D5631" t="s">
        <v>22</v>
      </c>
      <c r="E5631" s="14">
        <v>13163.227591999999</v>
      </c>
      <c r="F5631" s="14">
        <v>53034.444908000005</v>
      </c>
      <c r="G5631" s="13">
        <v>0.2482014776403248</v>
      </c>
      <c r="H5631" s="12">
        <v>-22402700.940000001</v>
      </c>
      <c r="I5631" s="12">
        <v>-5.5603834764422935</v>
      </c>
      <c r="J5631" t="s">
        <v>24</v>
      </c>
      <c r="K5631" s="14">
        <v>5244.1510280000002</v>
      </c>
      <c r="L5631" s="14">
        <v>13163.227592000001</v>
      </c>
      <c r="M5631" s="13">
        <v>0.39839401023402132</v>
      </c>
      <c r="N5631" s="12">
        <v>-2.2152234716188342</v>
      </c>
      <c r="O5631" s="2">
        <f>DATE(LEFT(ALT[[#This Row],[DATEMTH]],4),RIGHT(ALT[[#This Row],[DATEMTH]],2),1)</f>
        <v>44287</v>
      </c>
      <c r="P5631" t="str">
        <f>IF(AND(ALT[[#This Row],[DATE]]&gt;=DATE(2023,6,1),ALT[[#This Row],[DATE]]&lt;=DATE(2024,5,31)),"Y","N")</f>
        <v>N</v>
      </c>
      <c r="Q5631" t="str">
        <f>LEFT(ALT[[#This Row],[DATEMTH]],4)</f>
        <v>2021</v>
      </c>
    </row>
    <row r="5632" spans="1:17" x14ac:dyDescent="0.25">
      <c r="A5632" t="s">
        <v>65</v>
      </c>
      <c r="B5632" t="s">
        <v>14</v>
      </c>
      <c r="C5632" t="s">
        <v>20</v>
      </c>
      <c r="D5632" t="s">
        <v>22</v>
      </c>
      <c r="E5632" s="14">
        <v>13163.227591999999</v>
      </c>
      <c r="F5632" s="14">
        <v>53034.444908000005</v>
      </c>
      <c r="G5632" s="13">
        <v>0.2482014776403248</v>
      </c>
      <c r="H5632" s="12">
        <v>-22402700.940000001</v>
      </c>
      <c r="I5632" s="12">
        <v>-5.5603834764422935</v>
      </c>
      <c r="J5632" t="s">
        <v>16</v>
      </c>
      <c r="K5632" s="14">
        <v>4679.8387480000001</v>
      </c>
      <c r="L5632" s="14">
        <v>13163.227592000001</v>
      </c>
      <c r="M5632" s="13">
        <v>0.35552365218118609</v>
      </c>
      <c r="N5632" s="12">
        <v>-1.9768478410726842</v>
      </c>
      <c r="O5632" s="2">
        <f>DATE(LEFT(ALT[[#This Row],[DATEMTH]],4),RIGHT(ALT[[#This Row],[DATEMTH]],2),1)</f>
        <v>44287</v>
      </c>
      <c r="P5632" t="str">
        <f>IF(AND(ALT[[#This Row],[DATE]]&gt;=DATE(2023,6,1),ALT[[#This Row],[DATE]]&lt;=DATE(2024,5,31)),"Y","N")</f>
        <v>N</v>
      </c>
      <c r="Q5632" t="str">
        <f>LEFT(ALT[[#This Row],[DATEMTH]],4)</f>
        <v>2021</v>
      </c>
    </row>
    <row r="5633" spans="1:17" x14ac:dyDescent="0.25">
      <c r="A5633" t="s">
        <v>65</v>
      </c>
      <c r="B5633" t="s">
        <v>14</v>
      </c>
      <c r="C5633" t="s">
        <v>20</v>
      </c>
      <c r="D5633" t="s">
        <v>22</v>
      </c>
      <c r="E5633" s="14">
        <v>13163.227591999999</v>
      </c>
      <c r="F5633" s="14">
        <v>53034.444908000005</v>
      </c>
      <c r="G5633" s="13">
        <v>0.2482014776403248</v>
      </c>
      <c r="H5633" s="12">
        <v>-22402700.940000001</v>
      </c>
      <c r="I5633" s="12">
        <v>-5.5603834764422935</v>
      </c>
      <c r="J5633" t="s">
        <v>25</v>
      </c>
      <c r="K5633" s="14">
        <v>2461.7806439999999</v>
      </c>
      <c r="L5633" s="14">
        <v>13163.227592000001</v>
      </c>
      <c r="M5633" s="13">
        <v>0.1870195304908468</v>
      </c>
      <c r="N5633" s="12">
        <v>-1.0399003071133002</v>
      </c>
      <c r="O5633" s="2">
        <f>DATE(LEFT(ALT[[#This Row],[DATEMTH]],4),RIGHT(ALT[[#This Row],[DATEMTH]],2),1)</f>
        <v>44287</v>
      </c>
      <c r="P5633" t="str">
        <f>IF(AND(ALT[[#This Row],[DATE]]&gt;=DATE(2023,6,1),ALT[[#This Row],[DATE]]&lt;=DATE(2024,5,31)),"Y","N")</f>
        <v>N</v>
      </c>
      <c r="Q5633" t="str">
        <f>LEFT(ALT[[#This Row],[DATEMTH]],4)</f>
        <v>2021</v>
      </c>
    </row>
    <row r="5634" spans="1:17" x14ac:dyDescent="0.25">
      <c r="A5634" t="s">
        <v>65</v>
      </c>
      <c r="B5634" t="s">
        <v>14</v>
      </c>
      <c r="C5634" t="s">
        <v>15</v>
      </c>
      <c r="D5634" t="s">
        <v>17</v>
      </c>
      <c r="E5634" s="14">
        <v>9538.6551600000021</v>
      </c>
      <c r="F5634" s="14">
        <v>53034.444908000005</v>
      </c>
      <c r="G5634" s="13">
        <v>0.17985773541227618</v>
      </c>
      <c r="H5634" s="12">
        <v>-46680341.200000003</v>
      </c>
      <c r="I5634" s="12">
        <v>-8.3958204565043744</v>
      </c>
      <c r="J5634" t="s">
        <v>26</v>
      </c>
      <c r="K5634" s="14">
        <v>1110.2113360000003</v>
      </c>
      <c r="L5634" s="14">
        <v>9538.6551600000021</v>
      </c>
      <c r="M5634" s="13">
        <v>0.11639076131566539</v>
      </c>
      <c r="N5634" s="12">
        <v>-0.97719593480218148</v>
      </c>
      <c r="O5634" s="2">
        <f>DATE(LEFT(ALT[[#This Row],[DATEMTH]],4),RIGHT(ALT[[#This Row],[DATEMTH]],2),1)</f>
        <v>44287</v>
      </c>
      <c r="P5634" t="str">
        <f>IF(AND(ALT[[#This Row],[DATE]]&gt;=DATE(2023,6,1),ALT[[#This Row],[DATE]]&lt;=DATE(2024,5,31)),"Y","N")</f>
        <v>N</v>
      </c>
      <c r="Q5634" t="str">
        <f>LEFT(ALT[[#This Row],[DATEMTH]],4)</f>
        <v>2021</v>
      </c>
    </row>
    <row r="5635" spans="1:17" x14ac:dyDescent="0.25">
      <c r="A5635" t="s">
        <v>65</v>
      </c>
      <c r="B5635" t="s">
        <v>14</v>
      </c>
      <c r="C5635" t="s">
        <v>15</v>
      </c>
      <c r="D5635" t="s">
        <v>17</v>
      </c>
      <c r="E5635" s="14">
        <v>9538.6551600000021</v>
      </c>
      <c r="F5635" s="14">
        <v>53034.444908000005</v>
      </c>
      <c r="G5635" s="13">
        <v>0.17985773541227618</v>
      </c>
      <c r="H5635" s="12">
        <v>-46680341.200000003</v>
      </c>
      <c r="I5635" s="12">
        <v>-8.3958204565043744</v>
      </c>
      <c r="J5635" t="s">
        <v>24</v>
      </c>
      <c r="K5635" s="14">
        <v>4199.4101760000003</v>
      </c>
      <c r="L5635" s="14">
        <v>9538.6551600000021</v>
      </c>
      <c r="M5635" s="13">
        <v>0.44025180757242088</v>
      </c>
      <c r="N5635" s="12">
        <v>-3.6962751320295588</v>
      </c>
      <c r="O5635" s="2">
        <f>DATE(LEFT(ALT[[#This Row],[DATEMTH]],4),RIGHT(ALT[[#This Row],[DATEMTH]],2),1)</f>
        <v>44287</v>
      </c>
      <c r="P5635" t="str">
        <f>IF(AND(ALT[[#This Row],[DATE]]&gt;=DATE(2023,6,1),ALT[[#This Row],[DATE]]&lt;=DATE(2024,5,31)),"Y","N")</f>
        <v>N</v>
      </c>
      <c r="Q5635" t="str">
        <f>LEFT(ALT[[#This Row],[DATEMTH]],4)</f>
        <v>2021</v>
      </c>
    </row>
    <row r="5636" spans="1:17" x14ac:dyDescent="0.25">
      <c r="A5636" t="s">
        <v>65</v>
      </c>
      <c r="B5636" t="s">
        <v>14</v>
      </c>
      <c r="C5636" t="s">
        <v>15</v>
      </c>
      <c r="D5636" t="s">
        <v>17</v>
      </c>
      <c r="E5636" s="14">
        <v>9538.6551600000021</v>
      </c>
      <c r="F5636" s="14">
        <v>53034.444908000005</v>
      </c>
      <c r="G5636" s="13">
        <v>0.17985773541227618</v>
      </c>
      <c r="H5636" s="12">
        <v>-46680341.200000003</v>
      </c>
      <c r="I5636" s="12">
        <v>-8.3958204565043744</v>
      </c>
      <c r="J5636" t="s">
        <v>16</v>
      </c>
      <c r="K5636" s="14">
        <v>2808.8382480000009</v>
      </c>
      <c r="L5636" s="14">
        <v>9538.6551600000021</v>
      </c>
      <c r="M5636" s="13">
        <v>0.29446900017716965</v>
      </c>
      <c r="N5636" s="12">
        <v>-2.4723088554938712</v>
      </c>
      <c r="O5636" s="2">
        <f>DATE(LEFT(ALT[[#This Row],[DATEMTH]],4),RIGHT(ALT[[#This Row],[DATEMTH]],2),1)</f>
        <v>44287</v>
      </c>
      <c r="P5636" t="str">
        <f>IF(AND(ALT[[#This Row],[DATE]]&gt;=DATE(2023,6,1),ALT[[#This Row],[DATE]]&lt;=DATE(2024,5,31)),"Y","N")</f>
        <v>N</v>
      </c>
      <c r="Q5636" t="str">
        <f>LEFT(ALT[[#This Row],[DATEMTH]],4)</f>
        <v>2021</v>
      </c>
    </row>
    <row r="5637" spans="1:17" x14ac:dyDescent="0.25">
      <c r="A5637" t="s">
        <v>65</v>
      </c>
      <c r="B5637" t="s">
        <v>14</v>
      </c>
      <c r="C5637" t="s">
        <v>15</v>
      </c>
      <c r="D5637" t="s">
        <v>17</v>
      </c>
      <c r="E5637" s="14">
        <v>9538.6551600000021</v>
      </c>
      <c r="F5637" s="14">
        <v>53034.444908000005</v>
      </c>
      <c r="G5637" s="13">
        <v>0.17985773541227618</v>
      </c>
      <c r="H5637" s="12">
        <v>-46680341.200000003</v>
      </c>
      <c r="I5637" s="12">
        <v>-8.3958204565043744</v>
      </c>
      <c r="J5637" t="s">
        <v>25</v>
      </c>
      <c r="K5637" s="14">
        <v>1420.1954000000003</v>
      </c>
      <c r="L5637" s="14">
        <v>9538.6551600000021</v>
      </c>
      <c r="M5637" s="13">
        <v>0.14888843093474405</v>
      </c>
      <c r="N5637" s="12">
        <v>-1.2500405341787628</v>
      </c>
      <c r="O5637" s="2">
        <f>DATE(LEFT(ALT[[#This Row],[DATEMTH]],4),RIGHT(ALT[[#This Row],[DATEMTH]],2),1)</f>
        <v>44287</v>
      </c>
      <c r="P5637" t="str">
        <f>IF(AND(ALT[[#This Row],[DATE]]&gt;=DATE(2023,6,1),ALT[[#This Row],[DATE]]&lt;=DATE(2024,5,31)),"Y","N")</f>
        <v>N</v>
      </c>
      <c r="Q5637" t="str">
        <f>LEFT(ALT[[#This Row],[DATEMTH]],4)</f>
        <v>2021</v>
      </c>
    </row>
    <row r="5638" spans="1:17" x14ac:dyDescent="0.25">
      <c r="A5638" t="s">
        <v>65</v>
      </c>
      <c r="B5638" t="s">
        <v>14</v>
      </c>
      <c r="C5638" t="s">
        <v>18</v>
      </c>
      <c r="D5638" t="s">
        <v>17</v>
      </c>
      <c r="E5638" s="14">
        <v>15648.873028</v>
      </c>
      <c r="F5638" s="14">
        <v>53034.444908000005</v>
      </c>
      <c r="G5638" s="13">
        <v>0.29506998810200497</v>
      </c>
      <c r="H5638" s="12">
        <v>-46680341.200000003</v>
      </c>
      <c r="I5638" s="12">
        <v>-13.773967722481533</v>
      </c>
      <c r="J5638" t="s">
        <v>26</v>
      </c>
      <c r="K5638" s="14">
        <v>3494.9972280000002</v>
      </c>
      <c r="L5638" s="14">
        <v>15648.873028</v>
      </c>
      <c r="M5638" s="13">
        <v>0.22333858941449136</v>
      </c>
      <c r="N5638" s="12">
        <v>-3.07625852177976</v>
      </c>
      <c r="O5638" s="2">
        <f>DATE(LEFT(ALT[[#This Row],[DATEMTH]],4),RIGHT(ALT[[#This Row],[DATEMTH]],2),1)</f>
        <v>44287</v>
      </c>
      <c r="P5638" t="str">
        <f>IF(AND(ALT[[#This Row],[DATE]]&gt;=DATE(2023,6,1),ALT[[#This Row],[DATE]]&lt;=DATE(2024,5,31)),"Y","N")</f>
        <v>N</v>
      </c>
      <c r="Q5638" t="str">
        <f>LEFT(ALT[[#This Row],[DATEMTH]],4)</f>
        <v>2021</v>
      </c>
    </row>
    <row r="5639" spans="1:17" x14ac:dyDescent="0.25">
      <c r="A5639" t="s">
        <v>65</v>
      </c>
      <c r="B5639" t="s">
        <v>14</v>
      </c>
      <c r="C5639" t="s">
        <v>18</v>
      </c>
      <c r="D5639" t="s">
        <v>17</v>
      </c>
      <c r="E5639" s="14">
        <v>15648.873028</v>
      </c>
      <c r="F5639" s="14">
        <v>53034.444908000005</v>
      </c>
      <c r="G5639" s="13">
        <v>0.29506998810200497</v>
      </c>
      <c r="H5639" s="12">
        <v>-46680341.200000003</v>
      </c>
      <c r="I5639" s="12">
        <v>-13.773967722481533</v>
      </c>
      <c r="J5639" t="s">
        <v>24</v>
      </c>
      <c r="K5639" s="14">
        <v>3909.0148720000002</v>
      </c>
      <c r="L5639" s="14">
        <v>15648.873028</v>
      </c>
      <c r="M5639" s="13">
        <v>0.2497952961216908</v>
      </c>
      <c r="N5639" s="12">
        <v>-3.4406723460078856</v>
      </c>
      <c r="O5639" s="2">
        <f>DATE(LEFT(ALT[[#This Row],[DATEMTH]],4),RIGHT(ALT[[#This Row],[DATEMTH]],2),1)</f>
        <v>44287</v>
      </c>
      <c r="P5639" t="str">
        <f>IF(AND(ALT[[#This Row],[DATE]]&gt;=DATE(2023,6,1),ALT[[#This Row],[DATE]]&lt;=DATE(2024,5,31)),"Y","N")</f>
        <v>N</v>
      </c>
      <c r="Q5639" t="str">
        <f>LEFT(ALT[[#This Row],[DATEMTH]],4)</f>
        <v>2021</v>
      </c>
    </row>
    <row r="5640" spans="1:17" x14ac:dyDescent="0.25">
      <c r="A5640" t="s">
        <v>65</v>
      </c>
      <c r="B5640" t="s">
        <v>14</v>
      </c>
      <c r="C5640" t="s">
        <v>18</v>
      </c>
      <c r="D5640" t="s">
        <v>17</v>
      </c>
      <c r="E5640" s="14">
        <v>15648.873028</v>
      </c>
      <c r="F5640" s="14">
        <v>53034.444908000005</v>
      </c>
      <c r="G5640" s="13">
        <v>0.29506998810200497</v>
      </c>
      <c r="H5640" s="12">
        <v>-46680341.200000003</v>
      </c>
      <c r="I5640" s="12">
        <v>-13.773967722481533</v>
      </c>
      <c r="J5640" t="s">
        <v>16</v>
      </c>
      <c r="K5640" s="14">
        <v>6604.2810559999998</v>
      </c>
      <c r="L5640" s="14">
        <v>15648.873028</v>
      </c>
      <c r="M5640" s="13">
        <v>0.42202918026002145</v>
      </c>
      <c r="N5640" s="12">
        <v>-5.8130163068468761</v>
      </c>
      <c r="O5640" s="2">
        <f>DATE(LEFT(ALT[[#This Row],[DATEMTH]],4),RIGHT(ALT[[#This Row],[DATEMTH]],2),1)</f>
        <v>44287</v>
      </c>
      <c r="P5640" t="str">
        <f>IF(AND(ALT[[#This Row],[DATE]]&gt;=DATE(2023,6,1),ALT[[#This Row],[DATE]]&lt;=DATE(2024,5,31)),"Y","N")</f>
        <v>N</v>
      </c>
      <c r="Q5640" t="str">
        <f>LEFT(ALT[[#This Row],[DATEMTH]],4)</f>
        <v>2021</v>
      </c>
    </row>
    <row r="5641" spans="1:17" x14ac:dyDescent="0.25">
      <c r="A5641" t="s">
        <v>65</v>
      </c>
      <c r="B5641" t="s">
        <v>14</v>
      </c>
      <c r="C5641" t="s">
        <v>18</v>
      </c>
      <c r="D5641" t="s">
        <v>17</v>
      </c>
      <c r="E5641" s="14">
        <v>15648.873028</v>
      </c>
      <c r="F5641" s="14">
        <v>53034.444908000005</v>
      </c>
      <c r="G5641" s="13">
        <v>0.29506998810200497</v>
      </c>
      <c r="H5641" s="12">
        <v>-46680341.200000003</v>
      </c>
      <c r="I5641" s="12">
        <v>-13.773967722481533</v>
      </c>
      <c r="J5641" t="s">
        <v>25</v>
      </c>
      <c r="K5641" s="14">
        <v>1640.5798720000007</v>
      </c>
      <c r="L5641" s="14">
        <v>15648.873028</v>
      </c>
      <c r="M5641" s="13">
        <v>0.10483693420379643</v>
      </c>
      <c r="N5641" s="12">
        <v>-1.4440205478470123</v>
      </c>
      <c r="O5641" s="2">
        <f>DATE(LEFT(ALT[[#This Row],[DATEMTH]],4),RIGHT(ALT[[#This Row],[DATEMTH]],2),1)</f>
        <v>44287</v>
      </c>
      <c r="P5641" t="str">
        <f>IF(AND(ALT[[#This Row],[DATE]]&gt;=DATE(2023,6,1),ALT[[#This Row],[DATE]]&lt;=DATE(2024,5,31)),"Y","N")</f>
        <v>N</v>
      </c>
      <c r="Q5641" t="str">
        <f>LEFT(ALT[[#This Row],[DATEMTH]],4)</f>
        <v>2021</v>
      </c>
    </row>
    <row r="5642" spans="1:17" x14ac:dyDescent="0.25">
      <c r="A5642" t="s">
        <v>65</v>
      </c>
      <c r="B5642" t="s">
        <v>14</v>
      </c>
      <c r="C5642" t="s">
        <v>19</v>
      </c>
      <c r="D5642" t="s">
        <v>17</v>
      </c>
      <c r="E5642" s="14">
        <v>14683.689128</v>
      </c>
      <c r="F5642" s="14">
        <v>53034.444908000005</v>
      </c>
      <c r="G5642" s="13">
        <v>0.27687079884539401</v>
      </c>
      <c r="H5642" s="12">
        <v>-46680341.200000003</v>
      </c>
      <c r="I5642" s="12">
        <v>-12.92442335841956</v>
      </c>
      <c r="J5642" t="s">
        <v>26</v>
      </c>
      <c r="K5642" s="14">
        <v>367.26630799999998</v>
      </c>
      <c r="L5642" s="14">
        <v>14683.689128000002</v>
      </c>
      <c r="M5642" s="13">
        <v>2.5011855317725842E-2</v>
      </c>
      <c r="N5642" s="12">
        <v>-0.32326380710582636</v>
      </c>
      <c r="O5642" s="2">
        <f>DATE(LEFT(ALT[[#This Row],[DATEMTH]],4),RIGHT(ALT[[#This Row],[DATEMTH]],2),1)</f>
        <v>44287</v>
      </c>
      <c r="P5642" t="str">
        <f>IF(AND(ALT[[#This Row],[DATE]]&gt;=DATE(2023,6,1),ALT[[#This Row],[DATE]]&lt;=DATE(2024,5,31)),"Y","N")</f>
        <v>N</v>
      </c>
      <c r="Q5642" t="str">
        <f>LEFT(ALT[[#This Row],[DATEMTH]],4)</f>
        <v>2021</v>
      </c>
    </row>
    <row r="5643" spans="1:17" x14ac:dyDescent="0.25">
      <c r="A5643" t="s">
        <v>65</v>
      </c>
      <c r="B5643" t="s">
        <v>14</v>
      </c>
      <c r="C5643" t="s">
        <v>19</v>
      </c>
      <c r="D5643" t="s">
        <v>17</v>
      </c>
      <c r="E5643" s="14">
        <v>14683.689128</v>
      </c>
      <c r="F5643" s="14">
        <v>53034.444908000005</v>
      </c>
      <c r="G5643" s="13">
        <v>0.27687079884539401</v>
      </c>
      <c r="H5643" s="12">
        <v>-46680341.200000003</v>
      </c>
      <c r="I5643" s="12">
        <v>-12.92442335841956</v>
      </c>
      <c r="J5643" t="s">
        <v>24</v>
      </c>
      <c r="K5643" s="14">
        <v>3650.798612</v>
      </c>
      <c r="L5643" s="14">
        <v>14683.689128000002</v>
      </c>
      <c r="M5643" s="13">
        <v>0.24862952219809481</v>
      </c>
      <c r="N5643" s="12">
        <v>-3.2133932042897508</v>
      </c>
      <c r="O5643" s="2">
        <f>DATE(LEFT(ALT[[#This Row],[DATEMTH]],4),RIGHT(ALT[[#This Row],[DATEMTH]],2),1)</f>
        <v>44287</v>
      </c>
      <c r="P5643" t="str">
        <f>IF(AND(ALT[[#This Row],[DATE]]&gt;=DATE(2023,6,1),ALT[[#This Row],[DATE]]&lt;=DATE(2024,5,31)),"Y","N")</f>
        <v>N</v>
      </c>
      <c r="Q5643" t="str">
        <f>LEFT(ALT[[#This Row],[DATEMTH]],4)</f>
        <v>2021</v>
      </c>
    </row>
    <row r="5644" spans="1:17" x14ac:dyDescent="0.25">
      <c r="A5644" t="s">
        <v>65</v>
      </c>
      <c r="B5644" t="s">
        <v>14</v>
      </c>
      <c r="C5644" t="s">
        <v>19</v>
      </c>
      <c r="D5644" t="s">
        <v>17</v>
      </c>
      <c r="E5644" s="14">
        <v>14683.689128</v>
      </c>
      <c r="F5644" s="14">
        <v>53034.444908000005</v>
      </c>
      <c r="G5644" s="13">
        <v>0.27687079884539401</v>
      </c>
      <c r="H5644" s="12">
        <v>-46680341.200000003</v>
      </c>
      <c r="I5644" s="12">
        <v>-12.92442335841956</v>
      </c>
      <c r="J5644" t="s">
        <v>16</v>
      </c>
      <c r="K5644" s="14">
        <v>2.0485479999999998</v>
      </c>
      <c r="L5644" s="14">
        <v>14683.689128000002</v>
      </c>
      <c r="M5644" s="13">
        <v>1.395118067498221E-4</v>
      </c>
      <c r="N5644" s="12">
        <v>-1.8031096539327164E-3</v>
      </c>
      <c r="O5644" s="2">
        <f>DATE(LEFT(ALT[[#This Row],[DATEMTH]],4),RIGHT(ALT[[#This Row],[DATEMTH]],2),1)</f>
        <v>44287</v>
      </c>
      <c r="P5644" t="str">
        <f>IF(AND(ALT[[#This Row],[DATE]]&gt;=DATE(2023,6,1),ALT[[#This Row],[DATE]]&lt;=DATE(2024,5,31)),"Y","N")</f>
        <v>N</v>
      </c>
      <c r="Q5644" t="str">
        <f>LEFT(ALT[[#This Row],[DATEMTH]],4)</f>
        <v>2021</v>
      </c>
    </row>
    <row r="5645" spans="1:17" x14ac:dyDescent="0.25">
      <c r="A5645" t="s">
        <v>65</v>
      </c>
      <c r="B5645" t="s">
        <v>14</v>
      </c>
      <c r="C5645" t="s">
        <v>19</v>
      </c>
      <c r="D5645" t="s">
        <v>17</v>
      </c>
      <c r="E5645" s="14">
        <v>14683.689128</v>
      </c>
      <c r="F5645" s="14">
        <v>53034.444908000005</v>
      </c>
      <c r="G5645" s="13">
        <v>0.27687079884539401</v>
      </c>
      <c r="H5645" s="12">
        <v>-46680341.200000003</v>
      </c>
      <c r="I5645" s="12">
        <v>-12.92442335841956</v>
      </c>
      <c r="J5645" t="s">
        <v>25</v>
      </c>
      <c r="K5645" s="14">
        <v>10663.57566</v>
      </c>
      <c r="L5645" s="14">
        <v>14683.689128000002</v>
      </c>
      <c r="M5645" s="13">
        <v>0.72621911067742939</v>
      </c>
      <c r="N5645" s="12">
        <v>-9.3859632373700475</v>
      </c>
      <c r="O5645" s="2">
        <f>DATE(LEFT(ALT[[#This Row],[DATEMTH]],4),RIGHT(ALT[[#This Row],[DATEMTH]],2),1)</f>
        <v>44287</v>
      </c>
      <c r="P5645" t="str">
        <f>IF(AND(ALT[[#This Row],[DATE]]&gt;=DATE(2023,6,1),ALT[[#This Row],[DATE]]&lt;=DATE(2024,5,31)),"Y","N")</f>
        <v>N</v>
      </c>
      <c r="Q5645" t="str">
        <f>LEFT(ALT[[#This Row],[DATEMTH]],4)</f>
        <v>2021</v>
      </c>
    </row>
    <row r="5646" spans="1:17" x14ac:dyDescent="0.25">
      <c r="A5646" t="s">
        <v>65</v>
      </c>
      <c r="B5646" t="s">
        <v>14</v>
      </c>
      <c r="C5646" t="s">
        <v>20</v>
      </c>
      <c r="D5646" t="s">
        <v>17</v>
      </c>
      <c r="E5646" s="14">
        <v>13163.227591999999</v>
      </c>
      <c r="F5646" s="14">
        <v>53034.444908000005</v>
      </c>
      <c r="G5646" s="13">
        <v>0.2482014776403248</v>
      </c>
      <c r="H5646" s="12">
        <v>-46680341.200000003</v>
      </c>
      <c r="I5646" s="12">
        <v>-11.586129662594532</v>
      </c>
      <c r="J5646" t="s">
        <v>26</v>
      </c>
      <c r="K5646" s="14">
        <v>777.45717200000001</v>
      </c>
      <c r="L5646" s="14">
        <v>13163.227592000001</v>
      </c>
      <c r="M5646" s="13">
        <v>5.9062807093945742E-2</v>
      </c>
      <c r="N5646" s="12">
        <v>-0.6843093412272635</v>
      </c>
      <c r="O5646" s="2">
        <f>DATE(LEFT(ALT[[#This Row],[DATEMTH]],4),RIGHT(ALT[[#This Row],[DATEMTH]],2),1)</f>
        <v>44287</v>
      </c>
      <c r="P5646" t="str">
        <f>IF(AND(ALT[[#This Row],[DATE]]&gt;=DATE(2023,6,1),ALT[[#This Row],[DATE]]&lt;=DATE(2024,5,31)),"Y","N")</f>
        <v>N</v>
      </c>
      <c r="Q5646" t="str">
        <f>LEFT(ALT[[#This Row],[DATEMTH]],4)</f>
        <v>2021</v>
      </c>
    </row>
    <row r="5647" spans="1:17" x14ac:dyDescent="0.25">
      <c r="A5647" t="s">
        <v>65</v>
      </c>
      <c r="B5647" t="s">
        <v>14</v>
      </c>
      <c r="C5647" t="s">
        <v>20</v>
      </c>
      <c r="D5647" t="s">
        <v>17</v>
      </c>
      <c r="E5647" s="14">
        <v>13163.227591999999</v>
      </c>
      <c r="F5647" s="14">
        <v>53034.444908000005</v>
      </c>
      <c r="G5647" s="13">
        <v>0.2482014776403248</v>
      </c>
      <c r="H5647" s="12">
        <v>-46680341.200000003</v>
      </c>
      <c r="I5647" s="12">
        <v>-11.586129662594532</v>
      </c>
      <c r="J5647" t="s">
        <v>24</v>
      </c>
      <c r="K5647" s="14">
        <v>5244.1510280000002</v>
      </c>
      <c r="L5647" s="14">
        <v>13163.227592000001</v>
      </c>
      <c r="M5647" s="13">
        <v>0.39839401023402132</v>
      </c>
      <c r="N5647" s="12">
        <v>-4.6158446593723843</v>
      </c>
      <c r="O5647" s="2">
        <f>DATE(LEFT(ALT[[#This Row],[DATEMTH]],4),RIGHT(ALT[[#This Row],[DATEMTH]],2),1)</f>
        <v>44287</v>
      </c>
      <c r="P5647" t="str">
        <f>IF(AND(ALT[[#This Row],[DATE]]&gt;=DATE(2023,6,1),ALT[[#This Row],[DATE]]&lt;=DATE(2024,5,31)),"Y","N")</f>
        <v>N</v>
      </c>
      <c r="Q5647" t="str">
        <f>LEFT(ALT[[#This Row],[DATEMTH]],4)</f>
        <v>2021</v>
      </c>
    </row>
    <row r="5648" spans="1:17" x14ac:dyDescent="0.25">
      <c r="A5648" t="s">
        <v>65</v>
      </c>
      <c r="B5648" t="s">
        <v>14</v>
      </c>
      <c r="C5648" t="s">
        <v>20</v>
      </c>
      <c r="D5648" t="s">
        <v>17</v>
      </c>
      <c r="E5648" s="14">
        <v>13163.227591999999</v>
      </c>
      <c r="F5648" s="14">
        <v>53034.444908000005</v>
      </c>
      <c r="G5648" s="13">
        <v>0.2482014776403248</v>
      </c>
      <c r="H5648" s="12">
        <v>-46680341.200000003</v>
      </c>
      <c r="I5648" s="12">
        <v>-11.586129662594532</v>
      </c>
      <c r="J5648" t="s">
        <v>16</v>
      </c>
      <c r="K5648" s="14">
        <v>4679.8387480000001</v>
      </c>
      <c r="L5648" s="14">
        <v>13163.227592000001</v>
      </c>
      <c r="M5648" s="13">
        <v>0.35552365218118609</v>
      </c>
      <c r="N5648" s="12">
        <v>-4.1191431322903815</v>
      </c>
      <c r="O5648" s="2">
        <f>DATE(LEFT(ALT[[#This Row],[DATEMTH]],4),RIGHT(ALT[[#This Row],[DATEMTH]],2),1)</f>
        <v>44287</v>
      </c>
      <c r="P5648" t="str">
        <f>IF(AND(ALT[[#This Row],[DATE]]&gt;=DATE(2023,6,1),ALT[[#This Row],[DATE]]&lt;=DATE(2024,5,31)),"Y","N")</f>
        <v>N</v>
      </c>
      <c r="Q5648" t="str">
        <f>LEFT(ALT[[#This Row],[DATEMTH]],4)</f>
        <v>2021</v>
      </c>
    </row>
    <row r="5649" spans="1:17" x14ac:dyDescent="0.25">
      <c r="A5649" t="s">
        <v>65</v>
      </c>
      <c r="B5649" t="s">
        <v>14</v>
      </c>
      <c r="C5649" t="s">
        <v>20</v>
      </c>
      <c r="D5649" t="s">
        <v>17</v>
      </c>
      <c r="E5649" s="14">
        <v>13163.227591999999</v>
      </c>
      <c r="F5649" s="14">
        <v>53034.444908000005</v>
      </c>
      <c r="G5649" s="13">
        <v>0.2482014776403248</v>
      </c>
      <c r="H5649" s="12">
        <v>-46680341.200000003</v>
      </c>
      <c r="I5649" s="12">
        <v>-11.586129662594532</v>
      </c>
      <c r="J5649" t="s">
        <v>25</v>
      </c>
      <c r="K5649" s="14">
        <v>2461.7806439999999</v>
      </c>
      <c r="L5649" s="14">
        <v>13163.227592000001</v>
      </c>
      <c r="M5649" s="13">
        <v>0.1870195304908468</v>
      </c>
      <c r="N5649" s="12">
        <v>-2.1668325297045024</v>
      </c>
      <c r="O5649" s="2">
        <f>DATE(LEFT(ALT[[#This Row],[DATEMTH]],4),RIGHT(ALT[[#This Row],[DATEMTH]],2),1)</f>
        <v>44287</v>
      </c>
      <c r="P5649" t="str">
        <f>IF(AND(ALT[[#This Row],[DATE]]&gt;=DATE(2023,6,1),ALT[[#This Row],[DATE]]&lt;=DATE(2024,5,31)),"Y","N")</f>
        <v>N</v>
      </c>
      <c r="Q5649" t="str">
        <f>LEFT(ALT[[#This Row],[DATEMTH]],4)</f>
        <v>2021</v>
      </c>
    </row>
    <row r="5650" spans="1:17" x14ac:dyDescent="0.25">
      <c r="A5650" t="s">
        <v>65</v>
      </c>
      <c r="B5650" t="s">
        <v>14</v>
      </c>
      <c r="C5650" t="s">
        <v>15</v>
      </c>
      <c r="D5650" t="s">
        <v>23</v>
      </c>
      <c r="E5650" s="14">
        <v>9538.6551600000021</v>
      </c>
      <c r="F5650" s="14">
        <v>53034.444908000005</v>
      </c>
      <c r="G5650" s="13">
        <v>0.17985773541227618</v>
      </c>
      <c r="H5650" s="12">
        <v>-2313174.2999999998</v>
      </c>
      <c r="I5650" s="12">
        <v>-0.41604229121187714</v>
      </c>
      <c r="J5650" t="s">
        <v>26</v>
      </c>
      <c r="K5650" s="14">
        <v>1110.2113360000003</v>
      </c>
      <c r="L5650" s="14">
        <v>9538.6551600000021</v>
      </c>
      <c r="M5650" s="13">
        <v>0.11639076131566539</v>
      </c>
      <c r="N5650" s="12">
        <v>-4.8423479013664145E-2</v>
      </c>
      <c r="O5650" s="2">
        <f>DATE(LEFT(ALT[[#This Row],[DATEMTH]],4),RIGHT(ALT[[#This Row],[DATEMTH]],2),1)</f>
        <v>44287</v>
      </c>
      <c r="P5650" t="str">
        <f>IF(AND(ALT[[#This Row],[DATE]]&gt;=DATE(2023,6,1),ALT[[#This Row],[DATE]]&lt;=DATE(2024,5,31)),"Y","N")</f>
        <v>N</v>
      </c>
      <c r="Q5650" t="str">
        <f>LEFT(ALT[[#This Row],[DATEMTH]],4)</f>
        <v>2021</v>
      </c>
    </row>
    <row r="5651" spans="1:17" x14ac:dyDescent="0.25">
      <c r="A5651" t="s">
        <v>65</v>
      </c>
      <c r="B5651" t="s">
        <v>14</v>
      </c>
      <c r="C5651" t="s">
        <v>15</v>
      </c>
      <c r="D5651" t="s">
        <v>23</v>
      </c>
      <c r="E5651" s="14">
        <v>9538.6551600000021</v>
      </c>
      <c r="F5651" s="14">
        <v>53034.444908000005</v>
      </c>
      <c r="G5651" s="13">
        <v>0.17985773541227618</v>
      </c>
      <c r="H5651" s="12">
        <v>-2313174.2999999998</v>
      </c>
      <c r="I5651" s="12">
        <v>-0.41604229121187714</v>
      </c>
      <c r="J5651" t="s">
        <v>24</v>
      </c>
      <c r="K5651" s="14">
        <v>4199.4101760000003</v>
      </c>
      <c r="L5651" s="14">
        <v>9538.6551600000021</v>
      </c>
      <c r="M5651" s="13">
        <v>0.44025180757242088</v>
      </c>
      <c r="N5651" s="12">
        <v>-0.18316337073260042</v>
      </c>
      <c r="O5651" s="2">
        <f>DATE(LEFT(ALT[[#This Row],[DATEMTH]],4),RIGHT(ALT[[#This Row],[DATEMTH]],2),1)</f>
        <v>44287</v>
      </c>
      <c r="P5651" t="str">
        <f>IF(AND(ALT[[#This Row],[DATE]]&gt;=DATE(2023,6,1),ALT[[#This Row],[DATE]]&lt;=DATE(2024,5,31)),"Y","N")</f>
        <v>N</v>
      </c>
      <c r="Q5651" t="str">
        <f>LEFT(ALT[[#This Row],[DATEMTH]],4)</f>
        <v>2021</v>
      </c>
    </row>
    <row r="5652" spans="1:17" x14ac:dyDescent="0.25">
      <c r="A5652" t="s">
        <v>65</v>
      </c>
      <c r="B5652" t="s">
        <v>14</v>
      </c>
      <c r="C5652" t="s">
        <v>15</v>
      </c>
      <c r="D5652" t="s">
        <v>23</v>
      </c>
      <c r="E5652" s="14">
        <v>9538.6551600000021</v>
      </c>
      <c r="F5652" s="14">
        <v>53034.444908000005</v>
      </c>
      <c r="G5652" s="13">
        <v>0.17985773541227618</v>
      </c>
      <c r="H5652" s="12">
        <v>-2313174.2999999998</v>
      </c>
      <c r="I5652" s="12">
        <v>-0.41604229121187714</v>
      </c>
      <c r="J5652" t="s">
        <v>16</v>
      </c>
      <c r="K5652" s="14">
        <v>2808.8382480000009</v>
      </c>
      <c r="L5652" s="14">
        <v>9538.6551600000021</v>
      </c>
      <c r="M5652" s="13">
        <v>0.29446900017716965</v>
      </c>
      <c r="N5652" s="12">
        <v>-0.12251155752458032</v>
      </c>
      <c r="O5652" s="2">
        <f>DATE(LEFT(ALT[[#This Row],[DATEMTH]],4),RIGHT(ALT[[#This Row],[DATEMTH]],2),1)</f>
        <v>44287</v>
      </c>
      <c r="P5652" t="str">
        <f>IF(AND(ALT[[#This Row],[DATE]]&gt;=DATE(2023,6,1),ALT[[#This Row],[DATE]]&lt;=DATE(2024,5,31)),"Y","N")</f>
        <v>N</v>
      </c>
      <c r="Q5652" t="str">
        <f>LEFT(ALT[[#This Row],[DATEMTH]],4)</f>
        <v>2021</v>
      </c>
    </row>
    <row r="5653" spans="1:17" x14ac:dyDescent="0.25">
      <c r="A5653" t="s">
        <v>65</v>
      </c>
      <c r="B5653" t="s">
        <v>14</v>
      </c>
      <c r="C5653" t="s">
        <v>15</v>
      </c>
      <c r="D5653" t="s">
        <v>23</v>
      </c>
      <c r="E5653" s="14">
        <v>9538.6551600000021</v>
      </c>
      <c r="F5653" s="14">
        <v>53034.444908000005</v>
      </c>
      <c r="G5653" s="13">
        <v>0.17985773541227618</v>
      </c>
      <c r="H5653" s="12">
        <v>-2313174.2999999998</v>
      </c>
      <c r="I5653" s="12">
        <v>-0.41604229121187714</v>
      </c>
      <c r="J5653" t="s">
        <v>25</v>
      </c>
      <c r="K5653" s="14">
        <v>1420.1954000000003</v>
      </c>
      <c r="L5653" s="14">
        <v>9538.6551600000021</v>
      </c>
      <c r="M5653" s="13">
        <v>0.14888843093474405</v>
      </c>
      <c r="N5653" s="12">
        <v>-6.1943883941032236E-2</v>
      </c>
      <c r="O5653" s="2">
        <f>DATE(LEFT(ALT[[#This Row],[DATEMTH]],4),RIGHT(ALT[[#This Row],[DATEMTH]],2),1)</f>
        <v>44287</v>
      </c>
      <c r="P5653" t="str">
        <f>IF(AND(ALT[[#This Row],[DATE]]&gt;=DATE(2023,6,1),ALT[[#This Row],[DATE]]&lt;=DATE(2024,5,31)),"Y","N")</f>
        <v>N</v>
      </c>
      <c r="Q5653" t="str">
        <f>LEFT(ALT[[#This Row],[DATEMTH]],4)</f>
        <v>2021</v>
      </c>
    </row>
    <row r="5654" spans="1:17" x14ac:dyDescent="0.25">
      <c r="A5654" t="s">
        <v>65</v>
      </c>
      <c r="B5654" t="s">
        <v>14</v>
      </c>
      <c r="C5654" t="s">
        <v>18</v>
      </c>
      <c r="D5654" t="s">
        <v>23</v>
      </c>
      <c r="E5654" s="14">
        <v>15648.873028</v>
      </c>
      <c r="F5654" s="14">
        <v>53034.444908000005</v>
      </c>
      <c r="G5654" s="13">
        <v>0.29506998810200497</v>
      </c>
      <c r="H5654" s="12">
        <v>-2313174.2999999998</v>
      </c>
      <c r="I5654" s="12">
        <v>-0.68254831317886366</v>
      </c>
      <c r="J5654" t="s">
        <v>26</v>
      </c>
      <c r="K5654" s="14">
        <v>3494.9972280000002</v>
      </c>
      <c r="L5654" s="14">
        <v>15648.873028</v>
      </c>
      <c r="M5654" s="13">
        <v>0.22333858941449136</v>
      </c>
      <c r="N5654" s="12">
        <v>-0.15243937747260788</v>
      </c>
      <c r="O5654" s="2">
        <f>DATE(LEFT(ALT[[#This Row],[DATEMTH]],4),RIGHT(ALT[[#This Row],[DATEMTH]],2),1)</f>
        <v>44287</v>
      </c>
      <c r="P5654" t="str">
        <f>IF(AND(ALT[[#This Row],[DATE]]&gt;=DATE(2023,6,1),ALT[[#This Row],[DATE]]&lt;=DATE(2024,5,31)),"Y","N")</f>
        <v>N</v>
      </c>
      <c r="Q5654" t="str">
        <f>LEFT(ALT[[#This Row],[DATEMTH]],4)</f>
        <v>2021</v>
      </c>
    </row>
    <row r="5655" spans="1:17" x14ac:dyDescent="0.25">
      <c r="A5655" t="s">
        <v>65</v>
      </c>
      <c r="B5655" t="s">
        <v>14</v>
      </c>
      <c r="C5655" t="s">
        <v>18</v>
      </c>
      <c r="D5655" t="s">
        <v>23</v>
      </c>
      <c r="E5655" s="14">
        <v>15648.873028</v>
      </c>
      <c r="F5655" s="14">
        <v>53034.444908000005</v>
      </c>
      <c r="G5655" s="13">
        <v>0.29506998810200497</v>
      </c>
      <c r="H5655" s="12">
        <v>-2313174.2999999998</v>
      </c>
      <c r="I5655" s="12">
        <v>-0.68254831317886366</v>
      </c>
      <c r="J5655" t="s">
        <v>24</v>
      </c>
      <c r="K5655" s="14">
        <v>3909.0148720000002</v>
      </c>
      <c r="L5655" s="14">
        <v>15648.873028</v>
      </c>
      <c r="M5655" s="13">
        <v>0.2497952961216908</v>
      </c>
      <c r="N5655" s="12">
        <v>-0.1704973580078748</v>
      </c>
      <c r="O5655" s="2">
        <f>DATE(LEFT(ALT[[#This Row],[DATEMTH]],4),RIGHT(ALT[[#This Row],[DATEMTH]],2),1)</f>
        <v>44287</v>
      </c>
      <c r="P5655" t="str">
        <f>IF(AND(ALT[[#This Row],[DATE]]&gt;=DATE(2023,6,1),ALT[[#This Row],[DATE]]&lt;=DATE(2024,5,31)),"Y","N")</f>
        <v>N</v>
      </c>
      <c r="Q5655" t="str">
        <f>LEFT(ALT[[#This Row],[DATEMTH]],4)</f>
        <v>2021</v>
      </c>
    </row>
    <row r="5656" spans="1:17" x14ac:dyDescent="0.25">
      <c r="A5656" t="s">
        <v>65</v>
      </c>
      <c r="B5656" t="s">
        <v>14</v>
      </c>
      <c r="C5656" t="s">
        <v>18</v>
      </c>
      <c r="D5656" t="s">
        <v>23</v>
      </c>
      <c r="E5656" s="14">
        <v>15648.873028</v>
      </c>
      <c r="F5656" s="14">
        <v>53034.444908000005</v>
      </c>
      <c r="G5656" s="13">
        <v>0.29506998810200497</v>
      </c>
      <c r="H5656" s="12">
        <v>-2313174.2999999998</v>
      </c>
      <c r="I5656" s="12">
        <v>-0.68254831317886366</v>
      </c>
      <c r="J5656" t="s">
        <v>16</v>
      </c>
      <c r="K5656" s="14">
        <v>6604.2810559999998</v>
      </c>
      <c r="L5656" s="14">
        <v>15648.873028</v>
      </c>
      <c r="M5656" s="13">
        <v>0.42202918026002145</v>
      </c>
      <c r="N5656" s="12">
        <v>-0.28805530509873623</v>
      </c>
      <c r="O5656" s="2">
        <f>DATE(LEFT(ALT[[#This Row],[DATEMTH]],4),RIGHT(ALT[[#This Row],[DATEMTH]],2),1)</f>
        <v>44287</v>
      </c>
      <c r="P5656" t="str">
        <f>IF(AND(ALT[[#This Row],[DATE]]&gt;=DATE(2023,6,1),ALT[[#This Row],[DATE]]&lt;=DATE(2024,5,31)),"Y","N")</f>
        <v>N</v>
      </c>
      <c r="Q5656" t="str">
        <f>LEFT(ALT[[#This Row],[DATEMTH]],4)</f>
        <v>2021</v>
      </c>
    </row>
    <row r="5657" spans="1:17" x14ac:dyDescent="0.25">
      <c r="A5657" t="s">
        <v>65</v>
      </c>
      <c r="B5657" t="s">
        <v>14</v>
      </c>
      <c r="C5657" t="s">
        <v>18</v>
      </c>
      <c r="D5657" t="s">
        <v>23</v>
      </c>
      <c r="E5657" s="14">
        <v>15648.873028</v>
      </c>
      <c r="F5657" s="14">
        <v>53034.444908000005</v>
      </c>
      <c r="G5657" s="13">
        <v>0.29506998810200497</v>
      </c>
      <c r="H5657" s="12">
        <v>-2313174.2999999998</v>
      </c>
      <c r="I5657" s="12">
        <v>-0.68254831317886366</v>
      </c>
      <c r="J5657" t="s">
        <v>25</v>
      </c>
      <c r="K5657" s="14">
        <v>1640.5798720000007</v>
      </c>
      <c r="L5657" s="14">
        <v>15648.873028</v>
      </c>
      <c r="M5657" s="13">
        <v>0.10483693420379643</v>
      </c>
      <c r="N5657" s="12">
        <v>-7.1556272599644768E-2</v>
      </c>
      <c r="O5657" s="2">
        <f>DATE(LEFT(ALT[[#This Row],[DATEMTH]],4),RIGHT(ALT[[#This Row],[DATEMTH]],2),1)</f>
        <v>44287</v>
      </c>
      <c r="P5657" t="str">
        <f>IF(AND(ALT[[#This Row],[DATE]]&gt;=DATE(2023,6,1),ALT[[#This Row],[DATE]]&lt;=DATE(2024,5,31)),"Y","N")</f>
        <v>N</v>
      </c>
      <c r="Q5657" t="str">
        <f>LEFT(ALT[[#This Row],[DATEMTH]],4)</f>
        <v>2021</v>
      </c>
    </row>
    <row r="5658" spans="1:17" x14ac:dyDescent="0.25">
      <c r="A5658" t="s">
        <v>65</v>
      </c>
      <c r="B5658" t="s">
        <v>14</v>
      </c>
      <c r="C5658" t="s">
        <v>19</v>
      </c>
      <c r="D5658" t="s">
        <v>23</v>
      </c>
      <c r="E5658" s="14">
        <v>14683.689128</v>
      </c>
      <c r="F5658" s="14">
        <v>53034.444908000005</v>
      </c>
      <c r="G5658" s="13">
        <v>0.27687079884539401</v>
      </c>
      <c r="H5658" s="12">
        <v>-2313174.2999999998</v>
      </c>
      <c r="I5658" s="12">
        <v>-0.64045041630963506</v>
      </c>
      <c r="J5658" t="s">
        <v>26</v>
      </c>
      <c r="K5658" s="14">
        <v>367.26630799999998</v>
      </c>
      <c r="L5658" s="14">
        <v>14683.689128000002</v>
      </c>
      <c r="M5658" s="13">
        <v>2.5011855317725842E-2</v>
      </c>
      <c r="N5658" s="12">
        <v>-1.6018853150913875E-2</v>
      </c>
      <c r="O5658" s="2">
        <f>DATE(LEFT(ALT[[#This Row],[DATEMTH]],4),RIGHT(ALT[[#This Row],[DATEMTH]],2),1)</f>
        <v>44287</v>
      </c>
      <c r="P5658" t="str">
        <f>IF(AND(ALT[[#This Row],[DATE]]&gt;=DATE(2023,6,1),ALT[[#This Row],[DATE]]&lt;=DATE(2024,5,31)),"Y","N")</f>
        <v>N</v>
      </c>
      <c r="Q5658" t="str">
        <f>LEFT(ALT[[#This Row],[DATEMTH]],4)</f>
        <v>2021</v>
      </c>
    </row>
    <row r="5659" spans="1:17" x14ac:dyDescent="0.25">
      <c r="A5659" t="s">
        <v>65</v>
      </c>
      <c r="B5659" t="s">
        <v>14</v>
      </c>
      <c r="C5659" t="s">
        <v>19</v>
      </c>
      <c r="D5659" t="s">
        <v>23</v>
      </c>
      <c r="E5659" s="14">
        <v>14683.689128</v>
      </c>
      <c r="F5659" s="14">
        <v>53034.444908000005</v>
      </c>
      <c r="G5659" s="13">
        <v>0.27687079884539401</v>
      </c>
      <c r="H5659" s="12">
        <v>-2313174.2999999998</v>
      </c>
      <c r="I5659" s="12">
        <v>-0.64045041630963506</v>
      </c>
      <c r="J5659" t="s">
        <v>24</v>
      </c>
      <c r="K5659" s="14">
        <v>3650.798612</v>
      </c>
      <c r="L5659" s="14">
        <v>14683.689128000002</v>
      </c>
      <c r="M5659" s="13">
        <v>0.24862952219809481</v>
      </c>
      <c r="N5659" s="12">
        <v>-0.15923488099863548</v>
      </c>
      <c r="O5659" s="2">
        <f>DATE(LEFT(ALT[[#This Row],[DATEMTH]],4),RIGHT(ALT[[#This Row],[DATEMTH]],2),1)</f>
        <v>44287</v>
      </c>
      <c r="P5659" t="str">
        <f>IF(AND(ALT[[#This Row],[DATE]]&gt;=DATE(2023,6,1),ALT[[#This Row],[DATE]]&lt;=DATE(2024,5,31)),"Y","N")</f>
        <v>N</v>
      </c>
      <c r="Q5659" t="str">
        <f>LEFT(ALT[[#This Row],[DATEMTH]],4)</f>
        <v>2021</v>
      </c>
    </row>
    <row r="5660" spans="1:17" x14ac:dyDescent="0.25">
      <c r="A5660" t="s">
        <v>65</v>
      </c>
      <c r="B5660" t="s">
        <v>14</v>
      </c>
      <c r="C5660" t="s">
        <v>19</v>
      </c>
      <c r="D5660" t="s">
        <v>23</v>
      </c>
      <c r="E5660" s="14">
        <v>14683.689128</v>
      </c>
      <c r="F5660" s="14">
        <v>53034.444908000005</v>
      </c>
      <c r="G5660" s="13">
        <v>0.27687079884539401</v>
      </c>
      <c r="H5660" s="12">
        <v>-2313174.2999999998</v>
      </c>
      <c r="I5660" s="12">
        <v>-0.64045041630963506</v>
      </c>
      <c r="J5660" t="s">
        <v>16</v>
      </c>
      <c r="K5660" s="14">
        <v>2.0485479999999998</v>
      </c>
      <c r="L5660" s="14">
        <v>14683.689128000002</v>
      </c>
      <c r="M5660" s="13">
        <v>1.395118067498221E-4</v>
      </c>
      <c r="N5660" s="12">
        <v>-8.9350394713032919E-5</v>
      </c>
      <c r="O5660" s="2">
        <f>DATE(LEFT(ALT[[#This Row],[DATEMTH]],4),RIGHT(ALT[[#This Row],[DATEMTH]],2),1)</f>
        <v>44287</v>
      </c>
      <c r="P5660" t="str">
        <f>IF(AND(ALT[[#This Row],[DATE]]&gt;=DATE(2023,6,1),ALT[[#This Row],[DATE]]&lt;=DATE(2024,5,31)),"Y","N")</f>
        <v>N</v>
      </c>
      <c r="Q5660" t="str">
        <f>LEFT(ALT[[#This Row],[DATEMTH]],4)</f>
        <v>2021</v>
      </c>
    </row>
    <row r="5661" spans="1:17" x14ac:dyDescent="0.25">
      <c r="A5661" t="s">
        <v>65</v>
      </c>
      <c r="B5661" t="s">
        <v>14</v>
      </c>
      <c r="C5661" t="s">
        <v>19</v>
      </c>
      <c r="D5661" t="s">
        <v>23</v>
      </c>
      <c r="E5661" s="14">
        <v>14683.689128</v>
      </c>
      <c r="F5661" s="14">
        <v>53034.444908000005</v>
      </c>
      <c r="G5661" s="13">
        <v>0.27687079884539401</v>
      </c>
      <c r="H5661" s="12">
        <v>-2313174.2999999998</v>
      </c>
      <c r="I5661" s="12">
        <v>-0.64045041630963506</v>
      </c>
      <c r="J5661" t="s">
        <v>25</v>
      </c>
      <c r="K5661" s="14">
        <v>10663.57566</v>
      </c>
      <c r="L5661" s="14">
        <v>14683.689128000002</v>
      </c>
      <c r="M5661" s="13">
        <v>0.72621911067742939</v>
      </c>
      <c r="N5661" s="12">
        <v>-0.46510733176537261</v>
      </c>
      <c r="O5661" s="2">
        <f>DATE(LEFT(ALT[[#This Row],[DATEMTH]],4),RIGHT(ALT[[#This Row],[DATEMTH]],2),1)</f>
        <v>44287</v>
      </c>
      <c r="P5661" t="str">
        <f>IF(AND(ALT[[#This Row],[DATE]]&gt;=DATE(2023,6,1),ALT[[#This Row],[DATE]]&lt;=DATE(2024,5,31)),"Y","N")</f>
        <v>N</v>
      </c>
      <c r="Q5661" t="str">
        <f>LEFT(ALT[[#This Row],[DATEMTH]],4)</f>
        <v>2021</v>
      </c>
    </row>
    <row r="5662" spans="1:17" x14ac:dyDescent="0.25">
      <c r="A5662" t="s">
        <v>65</v>
      </c>
      <c r="B5662" t="s">
        <v>14</v>
      </c>
      <c r="C5662" t="s">
        <v>20</v>
      </c>
      <c r="D5662" t="s">
        <v>23</v>
      </c>
      <c r="E5662" s="14">
        <v>13163.227591999999</v>
      </c>
      <c r="F5662" s="14">
        <v>53034.444908000005</v>
      </c>
      <c r="G5662" s="13">
        <v>0.2482014776403248</v>
      </c>
      <c r="H5662" s="12">
        <v>-2313174.2999999998</v>
      </c>
      <c r="I5662" s="12">
        <v>-0.57413327929962388</v>
      </c>
      <c r="J5662" t="s">
        <v>26</v>
      </c>
      <c r="K5662" s="14">
        <v>777.45717200000001</v>
      </c>
      <c r="L5662" s="14">
        <v>13163.227592000001</v>
      </c>
      <c r="M5662" s="13">
        <v>5.9062807093945742E-2</v>
      </c>
      <c r="N5662" s="12">
        <v>-3.3909923121488154E-2</v>
      </c>
      <c r="O5662" s="2">
        <f>DATE(LEFT(ALT[[#This Row],[DATEMTH]],4),RIGHT(ALT[[#This Row],[DATEMTH]],2),1)</f>
        <v>44287</v>
      </c>
      <c r="P5662" t="str">
        <f>IF(AND(ALT[[#This Row],[DATE]]&gt;=DATE(2023,6,1),ALT[[#This Row],[DATE]]&lt;=DATE(2024,5,31)),"Y","N")</f>
        <v>N</v>
      </c>
      <c r="Q5662" t="str">
        <f>LEFT(ALT[[#This Row],[DATEMTH]],4)</f>
        <v>2021</v>
      </c>
    </row>
    <row r="5663" spans="1:17" x14ac:dyDescent="0.25">
      <c r="A5663" t="s">
        <v>65</v>
      </c>
      <c r="B5663" t="s">
        <v>14</v>
      </c>
      <c r="C5663" t="s">
        <v>20</v>
      </c>
      <c r="D5663" t="s">
        <v>23</v>
      </c>
      <c r="E5663" s="14">
        <v>13163.227591999999</v>
      </c>
      <c r="F5663" s="14">
        <v>53034.444908000005</v>
      </c>
      <c r="G5663" s="13">
        <v>0.2482014776403248</v>
      </c>
      <c r="H5663" s="12">
        <v>-2313174.2999999998</v>
      </c>
      <c r="I5663" s="12">
        <v>-0.57413327929962388</v>
      </c>
      <c r="J5663" t="s">
        <v>24</v>
      </c>
      <c r="K5663" s="14">
        <v>5244.1510280000002</v>
      </c>
      <c r="L5663" s="14">
        <v>13163.227592000001</v>
      </c>
      <c r="M5663" s="13">
        <v>0.39839401023402132</v>
      </c>
      <c r="N5663" s="12">
        <v>-0.22873125954898657</v>
      </c>
      <c r="O5663" s="2">
        <f>DATE(LEFT(ALT[[#This Row],[DATEMTH]],4),RIGHT(ALT[[#This Row],[DATEMTH]],2),1)</f>
        <v>44287</v>
      </c>
      <c r="P5663" t="str">
        <f>IF(AND(ALT[[#This Row],[DATE]]&gt;=DATE(2023,6,1),ALT[[#This Row],[DATE]]&lt;=DATE(2024,5,31)),"Y","N")</f>
        <v>N</v>
      </c>
      <c r="Q5663" t="str">
        <f>LEFT(ALT[[#This Row],[DATEMTH]],4)</f>
        <v>2021</v>
      </c>
    </row>
    <row r="5664" spans="1:17" x14ac:dyDescent="0.25">
      <c r="A5664" t="s">
        <v>65</v>
      </c>
      <c r="B5664" t="s">
        <v>14</v>
      </c>
      <c r="C5664" t="s">
        <v>20</v>
      </c>
      <c r="D5664" t="s">
        <v>23</v>
      </c>
      <c r="E5664" s="14">
        <v>13163.227591999999</v>
      </c>
      <c r="F5664" s="14">
        <v>53034.444908000005</v>
      </c>
      <c r="G5664" s="13">
        <v>0.2482014776403248</v>
      </c>
      <c r="H5664" s="12">
        <v>-2313174.2999999998</v>
      </c>
      <c r="I5664" s="12">
        <v>-0.57413327929962388</v>
      </c>
      <c r="J5664" t="s">
        <v>16</v>
      </c>
      <c r="K5664" s="14">
        <v>4679.8387480000001</v>
      </c>
      <c r="L5664" s="14">
        <v>13163.227592000001</v>
      </c>
      <c r="M5664" s="13">
        <v>0.35552365218118609</v>
      </c>
      <c r="N5664" s="12">
        <v>-0.20411796029536325</v>
      </c>
      <c r="O5664" s="2">
        <f>DATE(LEFT(ALT[[#This Row],[DATEMTH]],4),RIGHT(ALT[[#This Row],[DATEMTH]],2),1)</f>
        <v>44287</v>
      </c>
      <c r="P5664" t="str">
        <f>IF(AND(ALT[[#This Row],[DATE]]&gt;=DATE(2023,6,1),ALT[[#This Row],[DATE]]&lt;=DATE(2024,5,31)),"Y","N")</f>
        <v>N</v>
      </c>
      <c r="Q5664" t="str">
        <f>LEFT(ALT[[#This Row],[DATEMTH]],4)</f>
        <v>2021</v>
      </c>
    </row>
    <row r="5665" spans="1:17" x14ac:dyDescent="0.25">
      <c r="A5665" t="s">
        <v>65</v>
      </c>
      <c r="B5665" t="s">
        <v>14</v>
      </c>
      <c r="C5665" t="s">
        <v>20</v>
      </c>
      <c r="D5665" t="s">
        <v>23</v>
      </c>
      <c r="E5665" s="14">
        <v>13163.227591999999</v>
      </c>
      <c r="F5665" s="14">
        <v>53034.444908000005</v>
      </c>
      <c r="G5665" s="13">
        <v>0.2482014776403248</v>
      </c>
      <c r="H5665" s="12">
        <v>-2313174.2999999998</v>
      </c>
      <c r="I5665" s="12">
        <v>-0.57413327929962388</v>
      </c>
      <c r="J5665" t="s">
        <v>25</v>
      </c>
      <c r="K5665" s="14">
        <v>2461.7806439999999</v>
      </c>
      <c r="L5665" s="14">
        <v>13163.227592000001</v>
      </c>
      <c r="M5665" s="13">
        <v>0.1870195304908468</v>
      </c>
      <c r="N5665" s="12">
        <v>-0.10737413633378587</v>
      </c>
      <c r="O5665" s="2">
        <f>DATE(LEFT(ALT[[#This Row],[DATEMTH]],4),RIGHT(ALT[[#This Row],[DATEMTH]],2),1)</f>
        <v>44287</v>
      </c>
      <c r="P5665" t="str">
        <f>IF(AND(ALT[[#This Row],[DATE]]&gt;=DATE(2023,6,1),ALT[[#This Row],[DATE]]&lt;=DATE(2024,5,31)),"Y","N")</f>
        <v>N</v>
      </c>
      <c r="Q5665" t="str">
        <f>LEFT(ALT[[#This Row],[DATEMTH]],4)</f>
        <v>2021</v>
      </c>
    </row>
    <row r="5666" spans="1:17" x14ac:dyDescent="0.25">
      <c r="A5666" t="s">
        <v>65</v>
      </c>
      <c r="B5666" t="s">
        <v>110</v>
      </c>
      <c r="C5666" t="s">
        <v>15</v>
      </c>
      <c r="D5666" t="s">
        <v>22</v>
      </c>
      <c r="E5666" s="14">
        <v>3835263.719577</v>
      </c>
      <c r="F5666" s="14">
        <v>20791878.316455036</v>
      </c>
      <c r="G5666" s="13">
        <v>0.18445970398651809</v>
      </c>
      <c r="H5666" s="12">
        <v>-22402700.940000001</v>
      </c>
      <c r="I5666" s="12">
        <v>-4.132395583890891</v>
      </c>
      <c r="J5666" t="s">
        <v>26</v>
      </c>
      <c r="K5666" s="14">
        <v>477301.95053000038</v>
      </c>
      <c r="L5666" s="14">
        <v>3835263.7195770014</v>
      </c>
      <c r="M5666" s="13">
        <v>0.12445088145923977</v>
      </c>
      <c r="N5666" s="12">
        <v>-0.51428027295349121</v>
      </c>
      <c r="O5666" s="2">
        <f>DATE(LEFT(ALT[[#This Row],[DATEMTH]],4),RIGHT(ALT[[#This Row],[DATEMTH]],2),1)</f>
        <v>44287</v>
      </c>
      <c r="P5666" t="str">
        <f>IF(AND(ALT[[#This Row],[DATE]]&gt;=DATE(2023,6,1),ALT[[#This Row],[DATE]]&lt;=DATE(2024,5,31)),"Y","N")</f>
        <v>N</v>
      </c>
      <c r="Q5666" t="str">
        <f>LEFT(ALT[[#This Row],[DATEMTH]],4)</f>
        <v>2021</v>
      </c>
    </row>
    <row r="5667" spans="1:17" x14ac:dyDescent="0.25">
      <c r="A5667" t="s">
        <v>65</v>
      </c>
      <c r="B5667" t="s">
        <v>110</v>
      </c>
      <c r="C5667" t="s">
        <v>15</v>
      </c>
      <c r="D5667" t="s">
        <v>22</v>
      </c>
      <c r="E5667" s="14">
        <v>3835263.719577</v>
      </c>
      <c r="F5667" s="14">
        <v>20791878.316455036</v>
      </c>
      <c r="G5667" s="13">
        <v>0.18445970398651809</v>
      </c>
      <c r="H5667" s="12">
        <v>-22402700.940000001</v>
      </c>
      <c r="I5667" s="12">
        <v>-4.132395583890891</v>
      </c>
      <c r="J5667" t="s">
        <v>24</v>
      </c>
      <c r="K5667" s="14">
        <v>1659795.5224880008</v>
      </c>
      <c r="L5667" s="14">
        <v>3835263.7195770014</v>
      </c>
      <c r="M5667" s="13">
        <v>0.4327722013001658</v>
      </c>
      <c r="N5667" s="12">
        <v>-1.7883859334835448</v>
      </c>
      <c r="O5667" s="2">
        <f>DATE(LEFT(ALT[[#This Row],[DATEMTH]],4),RIGHT(ALT[[#This Row],[DATEMTH]],2),1)</f>
        <v>44287</v>
      </c>
      <c r="P5667" t="str">
        <f>IF(AND(ALT[[#This Row],[DATE]]&gt;=DATE(2023,6,1),ALT[[#This Row],[DATE]]&lt;=DATE(2024,5,31)),"Y","N")</f>
        <v>N</v>
      </c>
      <c r="Q5667" t="str">
        <f>LEFT(ALT[[#This Row],[DATEMTH]],4)</f>
        <v>2021</v>
      </c>
    </row>
    <row r="5668" spans="1:17" x14ac:dyDescent="0.25">
      <c r="A5668" t="s">
        <v>65</v>
      </c>
      <c r="B5668" t="s">
        <v>110</v>
      </c>
      <c r="C5668" t="s">
        <v>15</v>
      </c>
      <c r="D5668" t="s">
        <v>22</v>
      </c>
      <c r="E5668" s="14">
        <v>3835263.719577</v>
      </c>
      <c r="F5668" s="14">
        <v>20791878.316455036</v>
      </c>
      <c r="G5668" s="13">
        <v>0.18445970398651809</v>
      </c>
      <c r="H5668" s="12">
        <v>-22402700.940000001</v>
      </c>
      <c r="I5668" s="12">
        <v>-4.132395583890891</v>
      </c>
      <c r="J5668" t="s">
        <v>25</v>
      </c>
      <c r="K5668" s="14">
        <v>537309.85991199967</v>
      </c>
      <c r="L5668" s="14">
        <v>3835263.7195770014</v>
      </c>
      <c r="M5668" s="13">
        <v>0.14009723951167055</v>
      </c>
      <c r="N5668" s="12">
        <v>-0.57893721387333186</v>
      </c>
      <c r="O5668" s="2">
        <f>DATE(LEFT(ALT[[#This Row],[DATEMTH]],4),RIGHT(ALT[[#This Row],[DATEMTH]],2),1)</f>
        <v>44287</v>
      </c>
      <c r="P5668" t="str">
        <f>IF(AND(ALT[[#This Row],[DATE]]&gt;=DATE(2023,6,1),ALT[[#This Row],[DATE]]&lt;=DATE(2024,5,31)),"Y","N")</f>
        <v>N</v>
      </c>
      <c r="Q5668" t="str">
        <f>LEFT(ALT[[#This Row],[DATEMTH]],4)</f>
        <v>2021</v>
      </c>
    </row>
    <row r="5669" spans="1:17" x14ac:dyDescent="0.25">
      <c r="A5669" t="s">
        <v>65</v>
      </c>
      <c r="B5669" t="s">
        <v>110</v>
      </c>
      <c r="C5669" t="s">
        <v>15</v>
      </c>
      <c r="D5669" t="s">
        <v>22</v>
      </c>
      <c r="E5669" s="14">
        <v>3835263.719577</v>
      </c>
      <c r="F5669" s="14">
        <v>20791878.316455036</v>
      </c>
      <c r="G5669" s="13">
        <v>0.18445970398651809</v>
      </c>
      <c r="H5669" s="12">
        <v>-22402700.940000001</v>
      </c>
      <c r="I5669" s="12">
        <v>-4.132395583890891</v>
      </c>
      <c r="J5669" t="s">
        <v>16</v>
      </c>
      <c r="K5669" s="14">
        <v>1160856.3866470004</v>
      </c>
      <c r="L5669" s="14">
        <v>3835263.7195770014</v>
      </c>
      <c r="M5669" s="13">
        <v>0.30267967772892385</v>
      </c>
      <c r="N5669" s="12">
        <v>-1.250792163580523</v>
      </c>
      <c r="O5669" s="2">
        <f>DATE(LEFT(ALT[[#This Row],[DATEMTH]],4),RIGHT(ALT[[#This Row],[DATEMTH]],2),1)</f>
        <v>44287</v>
      </c>
      <c r="P5669" t="str">
        <f>IF(AND(ALT[[#This Row],[DATE]]&gt;=DATE(2023,6,1),ALT[[#This Row],[DATE]]&lt;=DATE(2024,5,31)),"Y","N")</f>
        <v>N</v>
      </c>
      <c r="Q5669" t="str">
        <f>LEFT(ALT[[#This Row],[DATEMTH]],4)</f>
        <v>2021</v>
      </c>
    </row>
    <row r="5670" spans="1:17" x14ac:dyDescent="0.25">
      <c r="A5670" t="s">
        <v>65</v>
      </c>
      <c r="B5670" t="s">
        <v>110</v>
      </c>
      <c r="C5670" t="s">
        <v>18</v>
      </c>
      <c r="D5670" t="s">
        <v>22</v>
      </c>
      <c r="E5670" s="14">
        <v>7413184.3177930145</v>
      </c>
      <c r="F5670" s="14">
        <v>20791878.316455036</v>
      </c>
      <c r="G5670" s="13">
        <v>0.35654230969243877</v>
      </c>
      <c r="H5670" s="12">
        <v>-22402700.940000001</v>
      </c>
      <c r="I5670" s="12">
        <v>-7.9875107364965698</v>
      </c>
      <c r="J5670" t="s">
        <v>25</v>
      </c>
      <c r="K5670" s="14">
        <v>782901.52582300012</v>
      </c>
      <c r="L5670" s="14">
        <v>7413184.3177930024</v>
      </c>
      <c r="M5670" s="13">
        <v>0.10560934306515121</v>
      </c>
      <c r="N5670" s="12">
        <v>-0.84355576160724488</v>
      </c>
      <c r="O5670" s="2">
        <f>DATE(LEFT(ALT[[#This Row],[DATEMTH]],4),RIGHT(ALT[[#This Row],[DATEMTH]],2),1)</f>
        <v>44287</v>
      </c>
      <c r="P5670" t="str">
        <f>IF(AND(ALT[[#This Row],[DATE]]&gt;=DATE(2023,6,1),ALT[[#This Row],[DATE]]&lt;=DATE(2024,5,31)),"Y","N")</f>
        <v>N</v>
      </c>
      <c r="Q5670" t="str">
        <f>LEFT(ALT[[#This Row],[DATEMTH]],4)</f>
        <v>2021</v>
      </c>
    </row>
    <row r="5671" spans="1:17" x14ac:dyDescent="0.25">
      <c r="A5671" t="s">
        <v>65</v>
      </c>
      <c r="B5671" t="s">
        <v>110</v>
      </c>
      <c r="C5671" t="s">
        <v>18</v>
      </c>
      <c r="D5671" t="s">
        <v>22</v>
      </c>
      <c r="E5671" s="14">
        <v>7413184.3177930145</v>
      </c>
      <c r="F5671" s="14">
        <v>20791878.316455036</v>
      </c>
      <c r="G5671" s="13">
        <v>0.35654230969243877</v>
      </c>
      <c r="H5671" s="12">
        <v>-22402700.940000001</v>
      </c>
      <c r="I5671" s="12">
        <v>-7.9875107364965698</v>
      </c>
      <c r="J5671" t="s">
        <v>24</v>
      </c>
      <c r="K5671" s="14">
        <v>1799437.8912999996</v>
      </c>
      <c r="L5671" s="14">
        <v>7413184.3177930024</v>
      </c>
      <c r="M5671" s="13">
        <v>0.24273481059698171</v>
      </c>
      <c r="N5671" s="12">
        <v>-1.9388469057648527</v>
      </c>
      <c r="O5671" s="2">
        <f>DATE(LEFT(ALT[[#This Row],[DATEMTH]],4),RIGHT(ALT[[#This Row],[DATEMTH]],2),1)</f>
        <v>44287</v>
      </c>
      <c r="P5671" t="str">
        <f>IF(AND(ALT[[#This Row],[DATE]]&gt;=DATE(2023,6,1),ALT[[#This Row],[DATE]]&lt;=DATE(2024,5,31)),"Y","N")</f>
        <v>N</v>
      </c>
      <c r="Q5671" t="str">
        <f>LEFT(ALT[[#This Row],[DATEMTH]],4)</f>
        <v>2021</v>
      </c>
    </row>
    <row r="5672" spans="1:17" x14ac:dyDescent="0.25">
      <c r="A5672" t="s">
        <v>65</v>
      </c>
      <c r="B5672" t="s">
        <v>110</v>
      </c>
      <c r="C5672" t="s">
        <v>18</v>
      </c>
      <c r="D5672" t="s">
        <v>22</v>
      </c>
      <c r="E5672" s="14">
        <v>7413184.3177930145</v>
      </c>
      <c r="F5672" s="14">
        <v>20791878.316455036</v>
      </c>
      <c r="G5672" s="13">
        <v>0.35654230969243877</v>
      </c>
      <c r="H5672" s="12">
        <v>-22402700.940000001</v>
      </c>
      <c r="I5672" s="12">
        <v>-7.9875107364965698</v>
      </c>
      <c r="J5672" t="s">
        <v>26</v>
      </c>
      <c r="K5672" s="14">
        <v>1722949.0819799991</v>
      </c>
      <c r="L5672" s="14">
        <v>7413184.3177930024</v>
      </c>
      <c r="M5672" s="13">
        <v>0.23241686812569939</v>
      </c>
      <c r="N5672" s="12">
        <v>-1.8564322294969313</v>
      </c>
      <c r="O5672" s="2">
        <f>DATE(LEFT(ALT[[#This Row],[DATEMTH]],4),RIGHT(ALT[[#This Row],[DATEMTH]],2),1)</f>
        <v>44287</v>
      </c>
      <c r="P5672" t="str">
        <f>IF(AND(ALT[[#This Row],[DATE]]&gt;=DATE(2023,6,1),ALT[[#This Row],[DATE]]&lt;=DATE(2024,5,31)),"Y","N")</f>
        <v>N</v>
      </c>
      <c r="Q5672" t="str">
        <f>LEFT(ALT[[#This Row],[DATEMTH]],4)</f>
        <v>2021</v>
      </c>
    </row>
    <row r="5673" spans="1:17" x14ac:dyDescent="0.25">
      <c r="A5673" t="s">
        <v>65</v>
      </c>
      <c r="B5673" t="s">
        <v>110</v>
      </c>
      <c r="C5673" t="s">
        <v>18</v>
      </c>
      <c r="D5673" t="s">
        <v>22</v>
      </c>
      <c r="E5673" s="14">
        <v>7413184.3177930145</v>
      </c>
      <c r="F5673" s="14">
        <v>20791878.316455036</v>
      </c>
      <c r="G5673" s="13">
        <v>0.35654230969243877</v>
      </c>
      <c r="H5673" s="12">
        <v>-22402700.940000001</v>
      </c>
      <c r="I5673" s="12">
        <v>-7.9875107364965698</v>
      </c>
      <c r="J5673" t="s">
        <v>16</v>
      </c>
      <c r="K5673" s="14">
        <v>3107895.8186900034</v>
      </c>
      <c r="L5673" s="14">
        <v>7413184.3177930024</v>
      </c>
      <c r="M5673" s="13">
        <v>0.41923897821216766</v>
      </c>
      <c r="N5673" s="12">
        <v>-3.3486758396275409</v>
      </c>
      <c r="O5673" s="2">
        <f>DATE(LEFT(ALT[[#This Row],[DATEMTH]],4),RIGHT(ALT[[#This Row],[DATEMTH]],2),1)</f>
        <v>44287</v>
      </c>
      <c r="P5673" t="str">
        <f>IF(AND(ALT[[#This Row],[DATE]]&gt;=DATE(2023,6,1),ALT[[#This Row],[DATE]]&lt;=DATE(2024,5,31)),"Y","N")</f>
        <v>N</v>
      </c>
      <c r="Q5673" t="str">
        <f>LEFT(ALT[[#This Row],[DATEMTH]],4)</f>
        <v>2021</v>
      </c>
    </row>
    <row r="5674" spans="1:17" x14ac:dyDescent="0.25">
      <c r="A5674" t="s">
        <v>65</v>
      </c>
      <c r="B5674" t="s">
        <v>110</v>
      </c>
      <c r="C5674" t="s">
        <v>19</v>
      </c>
      <c r="D5674" t="s">
        <v>22</v>
      </c>
      <c r="E5674" s="14">
        <v>5173234.5923280008</v>
      </c>
      <c r="F5674" s="14">
        <v>20791878.316455036</v>
      </c>
      <c r="G5674" s="13">
        <v>0.24881035342698296</v>
      </c>
      <c r="H5674" s="12">
        <v>-22402700.940000001</v>
      </c>
      <c r="I5674" s="12">
        <v>-5.574023938600404</v>
      </c>
      <c r="J5674" t="s">
        <v>25</v>
      </c>
      <c r="K5674" s="14">
        <v>3631765.9314820017</v>
      </c>
      <c r="L5674" s="14">
        <v>5173234.5923280027</v>
      </c>
      <c r="M5674" s="13">
        <v>0.70203000978690855</v>
      </c>
      <c r="N5674" s="12">
        <v>-3.9131320801681042</v>
      </c>
      <c r="O5674" s="2">
        <f>DATE(LEFT(ALT[[#This Row],[DATEMTH]],4),RIGHT(ALT[[#This Row],[DATEMTH]],2),1)</f>
        <v>44287</v>
      </c>
      <c r="P5674" t="str">
        <f>IF(AND(ALT[[#This Row],[DATE]]&gt;=DATE(2023,6,1),ALT[[#This Row],[DATE]]&lt;=DATE(2024,5,31)),"Y","N")</f>
        <v>N</v>
      </c>
      <c r="Q5674" t="str">
        <f>LEFT(ALT[[#This Row],[DATEMTH]],4)</f>
        <v>2021</v>
      </c>
    </row>
    <row r="5675" spans="1:17" x14ac:dyDescent="0.25">
      <c r="A5675" t="s">
        <v>65</v>
      </c>
      <c r="B5675" t="s">
        <v>110</v>
      </c>
      <c r="C5675" t="s">
        <v>19</v>
      </c>
      <c r="D5675" t="s">
        <v>22</v>
      </c>
      <c r="E5675" s="14">
        <v>5173234.5923280008</v>
      </c>
      <c r="F5675" s="14">
        <v>20791878.316455036</v>
      </c>
      <c r="G5675" s="13">
        <v>0.24881035342698296</v>
      </c>
      <c r="H5675" s="12">
        <v>-22402700.940000001</v>
      </c>
      <c r="I5675" s="12">
        <v>-5.574023938600404</v>
      </c>
      <c r="J5675" t="s">
        <v>16</v>
      </c>
      <c r="K5675" s="14">
        <v>2171.8859880000036</v>
      </c>
      <c r="L5675" s="14">
        <v>5173234.5923280027</v>
      </c>
      <c r="M5675" s="13">
        <v>4.1983133554796616E-4</v>
      </c>
      <c r="N5675" s="12">
        <v>-2.340149914518942E-3</v>
      </c>
      <c r="O5675" s="2">
        <f>DATE(LEFT(ALT[[#This Row],[DATEMTH]],4),RIGHT(ALT[[#This Row],[DATEMTH]],2),1)</f>
        <v>44287</v>
      </c>
      <c r="P5675" t="str">
        <f>IF(AND(ALT[[#This Row],[DATE]]&gt;=DATE(2023,6,1),ALT[[#This Row],[DATE]]&lt;=DATE(2024,5,31)),"Y","N")</f>
        <v>N</v>
      </c>
      <c r="Q5675" t="str">
        <f>LEFT(ALT[[#This Row],[DATEMTH]],4)</f>
        <v>2021</v>
      </c>
    </row>
    <row r="5676" spans="1:17" x14ac:dyDescent="0.25">
      <c r="A5676" t="s">
        <v>65</v>
      </c>
      <c r="B5676" t="s">
        <v>110</v>
      </c>
      <c r="C5676" t="s">
        <v>19</v>
      </c>
      <c r="D5676" t="s">
        <v>22</v>
      </c>
      <c r="E5676" s="14">
        <v>5173234.5923280008</v>
      </c>
      <c r="F5676" s="14">
        <v>20791878.316455036</v>
      </c>
      <c r="G5676" s="13">
        <v>0.24881035342698296</v>
      </c>
      <c r="H5676" s="12">
        <v>-22402700.940000001</v>
      </c>
      <c r="I5676" s="12">
        <v>-5.574023938600404</v>
      </c>
      <c r="J5676" t="s">
        <v>24</v>
      </c>
      <c r="K5676" s="14">
        <v>1382107.7553680013</v>
      </c>
      <c r="L5676" s="14">
        <v>5173234.5923280027</v>
      </c>
      <c r="M5676" s="13">
        <v>0.26716510351525352</v>
      </c>
      <c r="N5676" s="12">
        <v>-1.489184682552678</v>
      </c>
      <c r="O5676" s="2">
        <f>DATE(LEFT(ALT[[#This Row],[DATEMTH]],4),RIGHT(ALT[[#This Row],[DATEMTH]],2),1)</f>
        <v>44287</v>
      </c>
      <c r="P5676" t="str">
        <f>IF(AND(ALT[[#This Row],[DATE]]&gt;=DATE(2023,6,1),ALT[[#This Row],[DATE]]&lt;=DATE(2024,5,31)),"Y","N")</f>
        <v>N</v>
      </c>
      <c r="Q5676" t="str">
        <f>LEFT(ALT[[#This Row],[DATEMTH]],4)</f>
        <v>2021</v>
      </c>
    </row>
    <row r="5677" spans="1:17" x14ac:dyDescent="0.25">
      <c r="A5677" t="s">
        <v>65</v>
      </c>
      <c r="B5677" t="s">
        <v>110</v>
      </c>
      <c r="C5677" t="s">
        <v>19</v>
      </c>
      <c r="D5677" t="s">
        <v>22</v>
      </c>
      <c r="E5677" s="14">
        <v>5173234.5923280008</v>
      </c>
      <c r="F5677" s="14">
        <v>20791878.316455036</v>
      </c>
      <c r="G5677" s="13">
        <v>0.24881035342698296</v>
      </c>
      <c r="H5677" s="12">
        <v>-22402700.940000001</v>
      </c>
      <c r="I5677" s="12">
        <v>-5.574023938600404</v>
      </c>
      <c r="J5677" t="s">
        <v>26</v>
      </c>
      <c r="K5677" s="14">
        <v>157189.01949000001</v>
      </c>
      <c r="L5677" s="14">
        <v>5173234.5923280027</v>
      </c>
      <c r="M5677" s="13">
        <v>3.038505536228998E-2</v>
      </c>
      <c r="N5677" s="12">
        <v>-0.16936702596510292</v>
      </c>
      <c r="O5677" s="2">
        <f>DATE(LEFT(ALT[[#This Row],[DATEMTH]],4),RIGHT(ALT[[#This Row],[DATEMTH]],2),1)</f>
        <v>44287</v>
      </c>
      <c r="P5677" t="str">
        <f>IF(AND(ALT[[#This Row],[DATE]]&gt;=DATE(2023,6,1),ALT[[#This Row],[DATE]]&lt;=DATE(2024,5,31)),"Y","N")</f>
        <v>N</v>
      </c>
      <c r="Q5677" t="str">
        <f>LEFT(ALT[[#This Row],[DATEMTH]],4)</f>
        <v>2021</v>
      </c>
    </row>
    <row r="5678" spans="1:17" x14ac:dyDescent="0.25">
      <c r="A5678" t="s">
        <v>65</v>
      </c>
      <c r="B5678" t="s">
        <v>110</v>
      </c>
      <c r="C5678" t="s">
        <v>20</v>
      </c>
      <c r="D5678" t="s">
        <v>22</v>
      </c>
      <c r="E5678" s="14">
        <v>4370195.6867569983</v>
      </c>
      <c r="F5678" s="14">
        <v>20791878.316455036</v>
      </c>
      <c r="G5678" s="13">
        <v>0.21018763289405909</v>
      </c>
      <c r="H5678" s="12">
        <v>-22402700.940000001</v>
      </c>
      <c r="I5678" s="12">
        <v>-4.7087706810121128</v>
      </c>
      <c r="J5678" t="s">
        <v>25</v>
      </c>
      <c r="K5678" s="14">
        <v>718132.47522800067</v>
      </c>
      <c r="L5678" s="14">
        <v>4370195.686757002</v>
      </c>
      <c r="M5678" s="13">
        <v>0.16432501578914568</v>
      </c>
      <c r="N5678" s="12">
        <v>-0.77376881650478169</v>
      </c>
      <c r="O5678" s="2">
        <f>DATE(LEFT(ALT[[#This Row],[DATEMTH]],4),RIGHT(ALT[[#This Row],[DATEMTH]],2),1)</f>
        <v>44287</v>
      </c>
      <c r="P5678" t="str">
        <f>IF(AND(ALT[[#This Row],[DATE]]&gt;=DATE(2023,6,1),ALT[[#This Row],[DATE]]&lt;=DATE(2024,5,31)),"Y","N")</f>
        <v>N</v>
      </c>
      <c r="Q5678" t="str">
        <f>LEFT(ALT[[#This Row],[DATEMTH]],4)</f>
        <v>2021</v>
      </c>
    </row>
    <row r="5679" spans="1:17" x14ac:dyDescent="0.25">
      <c r="A5679" t="s">
        <v>65</v>
      </c>
      <c r="B5679" t="s">
        <v>110</v>
      </c>
      <c r="C5679" t="s">
        <v>20</v>
      </c>
      <c r="D5679" t="s">
        <v>22</v>
      </c>
      <c r="E5679" s="14">
        <v>4370195.6867569983</v>
      </c>
      <c r="F5679" s="14">
        <v>20791878.316455036</v>
      </c>
      <c r="G5679" s="13">
        <v>0.21018763289405909</v>
      </c>
      <c r="H5679" s="12">
        <v>-22402700.940000001</v>
      </c>
      <c r="I5679" s="12">
        <v>-4.7087706810121128</v>
      </c>
      <c r="J5679" t="s">
        <v>26</v>
      </c>
      <c r="K5679" s="14">
        <v>248872.06923000017</v>
      </c>
      <c r="L5679" s="14">
        <v>4370195.686757002</v>
      </c>
      <c r="M5679" s="13">
        <v>5.694758016995826E-2</v>
      </c>
      <c r="N5679" s="12">
        <v>-0.26815309585888625</v>
      </c>
      <c r="O5679" s="2">
        <f>DATE(LEFT(ALT[[#This Row],[DATEMTH]],4),RIGHT(ALT[[#This Row],[DATEMTH]],2),1)</f>
        <v>44287</v>
      </c>
      <c r="P5679" t="str">
        <f>IF(AND(ALT[[#This Row],[DATE]]&gt;=DATE(2023,6,1),ALT[[#This Row],[DATE]]&lt;=DATE(2024,5,31)),"Y","N")</f>
        <v>N</v>
      </c>
      <c r="Q5679" t="str">
        <f>LEFT(ALT[[#This Row],[DATEMTH]],4)</f>
        <v>2021</v>
      </c>
    </row>
    <row r="5680" spans="1:17" x14ac:dyDescent="0.25">
      <c r="A5680" t="s">
        <v>65</v>
      </c>
      <c r="B5680" t="s">
        <v>110</v>
      </c>
      <c r="C5680" t="s">
        <v>20</v>
      </c>
      <c r="D5680" t="s">
        <v>22</v>
      </c>
      <c r="E5680" s="14">
        <v>4370195.6867569983</v>
      </c>
      <c r="F5680" s="14">
        <v>20791878.316455036</v>
      </c>
      <c r="G5680" s="13">
        <v>0.21018763289405909</v>
      </c>
      <c r="H5680" s="12">
        <v>-22402700.940000001</v>
      </c>
      <c r="I5680" s="12">
        <v>-4.7087706810121128</v>
      </c>
      <c r="J5680" t="s">
        <v>16</v>
      </c>
      <c r="K5680" s="14">
        <v>1650870.6589860006</v>
      </c>
      <c r="L5680" s="14">
        <v>4370195.686757002</v>
      </c>
      <c r="M5680" s="13">
        <v>0.37775669039000509</v>
      </c>
      <c r="N5680" s="12">
        <v>-1.7787696282646261</v>
      </c>
      <c r="O5680" s="2">
        <f>DATE(LEFT(ALT[[#This Row],[DATEMTH]],4),RIGHT(ALT[[#This Row],[DATEMTH]],2),1)</f>
        <v>44287</v>
      </c>
      <c r="P5680" t="str">
        <f>IF(AND(ALT[[#This Row],[DATE]]&gt;=DATE(2023,6,1),ALT[[#This Row],[DATE]]&lt;=DATE(2024,5,31)),"Y","N")</f>
        <v>N</v>
      </c>
      <c r="Q5680" t="str">
        <f>LEFT(ALT[[#This Row],[DATEMTH]],4)</f>
        <v>2021</v>
      </c>
    </row>
    <row r="5681" spans="1:17" x14ac:dyDescent="0.25">
      <c r="A5681" t="s">
        <v>65</v>
      </c>
      <c r="B5681" t="s">
        <v>110</v>
      </c>
      <c r="C5681" t="s">
        <v>20</v>
      </c>
      <c r="D5681" t="s">
        <v>22</v>
      </c>
      <c r="E5681" s="14">
        <v>4370195.6867569983</v>
      </c>
      <c r="F5681" s="14">
        <v>20791878.316455036</v>
      </c>
      <c r="G5681" s="13">
        <v>0.21018763289405909</v>
      </c>
      <c r="H5681" s="12">
        <v>-22402700.940000001</v>
      </c>
      <c r="I5681" s="12">
        <v>-4.7087706810121128</v>
      </c>
      <c r="J5681" t="s">
        <v>24</v>
      </c>
      <c r="K5681" s="14">
        <v>1752320.4833130008</v>
      </c>
      <c r="L5681" s="14">
        <v>4370195.686757002</v>
      </c>
      <c r="M5681" s="13">
        <v>0.40097071365089099</v>
      </c>
      <c r="N5681" s="12">
        <v>-1.8880791403838189</v>
      </c>
      <c r="O5681" s="2">
        <f>DATE(LEFT(ALT[[#This Row],[DATEMTH]],4),RIGHT(ALT[[#This Row],[DATEMTH]],2),1)</f>
        <v>44287</v>
      </c>
      <c r="P5681" t="str">
        <f>IF(AND(ALT[[#This Row],[DATE]]&gt;=DATE(2023,6,1),ALT[[#This Row],[DATE]]&lt;=DATE(2024,5,31)),"Y","N")</f>
        <v>N</v>
      </c>
      <c r="Q5681" t="str">
        <f>LEFT(ALT[[#This Row],[DATEMTH]],4)</f>
        <v>2021</v>
      </c>
    </row>
    <row r="5682" spans="1:17" x14ac:dyDescent="0.25">
      <c r="A5682" t="s">
        <v>65</v>
      </c>
      <c r="B5682" t="s">
        <v>110</v>
      </c>
      <c r="C5682" t="s">
        <v>15</v>
      </c>
      <c r="D5682" t="s">
        <v>17</v>
      </c>
      <c r="E5682" s="14">
        <v>3835263.719577</v>
      </c>
      <c r="F5682" s="14">
        <v>20791878.316455036</v>
      </c>
      <c r="G5682" s="13">
        <v>0.18445970398651809</v>
      </c>
      <c r="H5682" s="12">
        <v>-46680341.200000003</v>
      </c>
      <c r="I5682" s="12">
        <v>-8.6106419197416653</v>
      </c>
      <c r="J5682" t="s">
        <v>24</v>
      </c>
      <c r="K5682" s="14">
        <v>1659795.5224880008</v>
      </c>
      <c r="L5682" s="14">
        <v>3835263.7195770014</v>
      </c>
      <c r="M5682" s="13">
        <v>0.4327722013001658</v>
      </c>
      <c r="N5682" s="12">
        <v>-3.7264464582140859</v>
      </c>
      <c r="O5682" s="2">
        <f>DATE(LEFT(ALT[[#This Row],[DATEMTH]],4),RIGHT(ALT[[#This Row],[DATEMTH]],2),1)</f>
        <v>44287</v>
      </c>
      <c r="P5682" t="str">
        <f>IF(AND(ALT[[#This Row],[DATE]]&gt;=DATE(2023,6,1),ALT[[#This Row],[DATE]]&lt;=DATE(2024,5,31)),"Y","N")</f>
        <v>N</v>
      </c>
      <c r="Q5682" t="str">
        <f>LEFT(ALT[[#This Row],[DATEMTH]],4)</f>
        <v>2021</v>
      </c>
    </row>
    <row r="5683" spans="1:17" x14ac:dyDescent="0.25">
      <c r="A5683" t="s">
        <v>65</v>
      </c>
      <c r="B5683" t="s">
        <v>110</v>
      </c>
      <c r="C5683" t="s">
        <v>15</v>
      </c>
      <c r="D5683" t="s">
        <v>17</v>
      </c>
      <c r="E5683" s="14">
        <v>3835263.719577</v>
      </c>
      <c r="F5683" s="14">
        <v>20791878.316455036</v>
      </c>
      <c r="G5683" s="13">
        <v>0.18445970398651809</v>
      </c>
      <c r="H5683" s="12">
        <v>-46680341.200000003</v>
      </c>
      <c r="I5683" s="12">
        <v>-8.6106419197416653</v>
      </c>
      <c r="J5683" t="s">
        <v>16</v>
      </c>
      <c r="K5683" s="14">
        <v>1160856.3866470004</v>
      </c>
      <c r="L5683" s="14">
        <v>3835263.7195770014</v>
      </c>
      <c r="M5683" s="13">
        <v>0.30267967772892385</v>
      </c>
      <c r="N5683" s="12">
        <v>-2.6062663213065695</v>
      </c>
      <c r="O5683" s="2">
        <f>DATE(LEFT(ALT[[#This Row],[DATEMTH]],4),RIGHT(ALT[[#This Row],[DATEMTH]],2),1)</f>
        <v>44287</v>
      </c>
      <c r="P5683" t="str">
        <f>IF(AND(ALT[[#This Row],[DATE]]&gt;=DATE(2023,6,1),ALT[[#This Row],[DATE]]&lt;=DATE(2024,5,31)),"Y","N")</f>
        <v>N</v>
      </c>
      <c r="Q5683" t="str">
        <f>LEFT(ALT[[#This Row],[DATEMTH]],4)</f>
        <v>2021</v>
      </c>
    </row>
    <row r="5684" spans="1:17" x14ac:dyDescent="0.25">
      <c r="A5684" t="s">
        <v>65</v>
      </c>
      <c r="B5684" t="s">
        <v>110</v>
      </c>
      <c r="C5684" t="s">
        <v>15</v>
      </c>
      <c r="D5684" t="s">
        <v>17</v>
      </c>
      <c r="E5684" s="14">
        <v>3835263.719577</v>
      </c>
      <c r="F5684" s="14">
        <v>20791878.316455036</v>
      </c>
      <c r="G5684" s="13">
        <v>0.18445970398651809</v>
      </c>
      <c r="H5684" s="12">
        <v>-46680341.200000003</v>
      </c>
      <c r="I5684" s="12">
        <v>-8.6106419197416653</v>
      </c>
      <c r="J5684" t="s">
        <v>26</v>
      </c>
      <c r="K5684" s="14">
        <v>477301.95053000038</v>
      </c>
      <c r="L5684" s="14">
        <v>3835263.7195770014</v>
      </c>
      <c r="M5684" s="13">
        <v>0.12445088145923977</v>
      </c>
      <c r="N5684" s="12">
        <v>-1.0716019768417309</v>
      </c>
      <c r="O5684" s="2">
        <f>DATE(LEFT(ALT[[#This Row],[DATEMTH]],4),RIGHT(ALT[[#This Row],[DATEMTH]],2),1)</f>
        <v>44287</v>
      </c>
      <c r="P5684" t="str">
        <f>IF(AND(ALT[[#This Row],[DATE]]&gt;=DATE(2023,6,1),ALT[[#This Row],[DATE]]&lt;=DATE(2024,5,31)),"Y","N")</f>
        <v>N</v>
      </c>
      <c r="Q5684" t="str">
        <f>LEFT(ALT[[#This Row],[DATEMTH]],4)</f>
        <v>2021</v>
      </c>
    </row>
    <row r="5685" spans="1:17" x14ac:dyDescent="0.25">
      <c r="A5685" t="s">
        <v>65</v>
      </c>
      <c r="B5685" t="s">
        <v>110</v>
      </c>
      <c r="C5685" t="s">
        <v>15</v>
      </c>
      <c r="D5685" t="s">
        <v>17</v>
      </c>
      <c r="E5685" s="14">
        <v>3835263.719577</v>
      </c>
      <c r="F5685" s="14">
        <v>20791878.316455036</v>
      </c>
      <c r="G5685" s="13">
        <v>0.18445970398651809</v>
      </c>
      <c r="H5685" s="12">
        <v>-46680341.200000003</v>
      </c>
      <c r="I5685" s="12">
        <v>-8.6106419197416653</v>
      </c>
      <c r="J5685" t="s">
        <v>25</v>
      </c>
      <c r="K5685" s="14">
        <v>537309.85991199967</v>
      </c>
      <c r="L5685" s="14">
        <v>3835263.7195770014</v>
      </c>
      <c r="M5685" s="13">
        <v>0.14009723951167055</v>
      </c>
      <c r="N5685" s="12">
        <v>-1.2063271633792787</v>
      </c>
      <c r="O5685" s="2">
        <f>DATE(LEFT(ALT[[#This Row],[DATEMTH]],4),RIGHT(ALT[[#This Row],[DATEMTH]],2),1)</f>
        <v>44287</v>
      </c>
      <c r="P5685" t="str">
        <f>IF(AND(ALT[[#This Row],[DATE]]&gt;=DATE(2023,6,1),ALT[[#This Row],[DATE]]&lt;=DATE(2024,5,31)),"Y","N")</f>
        <v>N</v>
      </c>
      <c r="Q5685" t="str">
        <f>LEFT(ALT[[#This Row],[DATEMTH]],4)</f>
        <v>2021</v>
      </c>
    </row>
    <row r="5686" spans="1:17" x14ac:dyDescent="0.25">
      <c r="A5686" t="s">
        <v>65</v>
      </c>
      <c r="B5686" t="s">
        <v>110</v>
      </c>
      <c r="C5686" t="s">
        <v>18</v>
      </c>
      <c r="D5686" t="s">
        <v>17</v>
      </c>
      <c r="E5686" s="14">
        <v>7413184.3177930145</v>
      </c>
      <c r="F5686" s="14">
        <v>20791878.316455036</v>
      </c>
      <c r="G5686" s="13">
        <v>0.35654230969243877</v>
      </c>
      <c r="H5686" s="12">
        <v>-46680341.200000003</v>
      </c>
      <c r="I5686" s="12">
        <v>-16.643516668679112</v>
      </c>
      <c r="J5686" t="s">
        <v>25</v>
      </c>
      <c r="K5686" s="14">
        <v>782901.52582300012</v>
      </c>
      <c r="L5686" s="14">
        <v>7413184.3177930024</v>
      </c>
      <c r="M5686" s="13">
        <v>0.10560934306515121</v>
      </c>
      <c r="N5686" s="12">
        <v>-1.757710861673095</v>
      </c>
      <c r="O5686" s="2">
        <f>DATE(LEFT(ALT[[#This Row],[DATEMTH]],4),RIGHT(ALT[[#This Row],[DATEMTH]],2),1)</f>
        <v>44287</v>
      </c>
      <c r="P5686" t="str">
        <f>IF(AND(ALT[[#This Row],[DATE]]&gt;=DATE(2023,6,1),ALT[[#This Row],[DATE]]&lt;=DATE(2024,5,31)),"Y","N")</f>
        <v>N</v>
      </c>
      <c r="Q5686" t="str">
        <f>LEFT(ALT[[#This Row],[DATEMTH]],4)</f>
        <v>2021</v>
      </c>
    </row>
    <row r="5687" spans="1:17" x14ac:dyDescent="0.25">
      <c r="A5687" t="s">
        <v>65</v>
      </c>
      <c r="B5687" t="s">
        <v>110</v>
      </c>
      <c r="C5687" t="s">
        <v>18</v>
      </c>
      <c r="D5687" t="s">
        <v>17</v>
      </c>
      <c r="E5687" s="14">
        <v>7413184.3177930145</v>
      </c>
      <c r="F5687" s="14">
        <v>20791878.316455036</v>
      </c>
      <c r="G5687" s="13">
        <v>0.35654230969243877</v>
      </c>
      <c r="H5687" s="12">
        <v>-46680341.200000003</v>
      </c>
      <c r="I5687" s="12">
        <v>-16.643516668679112</v>
      </c>
      <c r="J5687" t="s">
        <v>24</v>
      </c>
      <c r="K5687" s="14">
        <v>1799437.8912999996</v>
      </c>
      <c r="L5687" s="14">
        <v>7413184.3177930024</v>
      </c>
      <c r="M5687" s="13">
        <v>0.24273481059698171</v>
      </c>
      <c r="N5687" s="12">
        <v>-4.0399608662395323</v>
      </c>
      <c r="O5687" s="2">
        <f>DATE(LEFT(ALT[[#This Row],[DATEMTH]],4),RIGHT(ALT[[#This Row],[DATEMTH]],2),1)</f>
        <v>44287</v>
      </c>
      <c r="P5687" t="str">
        <f>IF(AND(ALT[[#This Row],[DATE]]&gt;=DATE(2023,6,1),ALT[[#This Row],[DATE]]&lt;=DATE(2024,5,31)),"Y","N")</f>
        <v>N</v>
      </c>
      <c r="Q5687" t="str">
        <f>LEFT(ALT[[#This Row],[DATEMTH]],4)</f>
        <v>2021</v>
      </c>
    </row>
    <row r="5688" spans="1:17" x14ac:dyDescent="0.25">
      <c r="A5688" t="s">
        <v>65</v>
      </c>
      <c r="B5688" t="s">
        <v>110</v>
      </c>
      <c r="C5688" t="s">
        <v>18</v>
      </c>
      <c r="D5688" t="s">
        <v>17</v>
      </c>
      <c r="E5688" s="14">
        <v>7413184.3177930145</v>
      </c>
      <c r="F5688" s="14">
        <v>20791878.316455036</v>
      </c>
      <c r="G5688" s="13">
        <v>0.35654230969243877</v>
      </c>
      <c r="H5688" s="12">
        <v>-46680341.200000003</v>
      </c>
      <c r="I5688" s="12">
        <v>-16.643516668679112</v>
      </c>
      <c r="J5688" t="s">
        <v>16</v>
      </c>
      <c r="K5688" s="14">
        <v>3107895.8186900034</v>
      </c>
      <c r="L5688" s="14">
        <v>7413184.3177930024</v>
      </c>
      <c r="M5688" s="13">
        <v>0.41923897821216766</v>
      </c>
      <c r="N5688" s="12">
        <v>-6.9776109220342111</v>
      </c>
      <c r="O5688" s="2">
        <f>DATE(LEFT(ALT[[#This Row],[DATEMTH]],4),RIGHT(ALT[[#This Row],[DATEMTH]],2),1)</f>
        <v>44287</v>
      </c>
      <c r="P5688" t="str">
        <f>IF(AND(ALT[[#This Row],[DATE]]&gt;=DATE(2023,6,1),ALT[[#This Row],[DATE]]&lt;=DATE(2024,5,31)),"Y","N")</f>
        <v>N</v>
      </c>
      <c r="Q5688" t="str">
        <f>LEFT(ALT[[#This Row],[DATEMTH]],4)</f>
        <v>2021</v>
      </c>
    </row>
    <row r="5689" spans="1:17" x14ac:dyDescent="0.25">
      <c r="A5689" t="s">
        <v>65</v>
      </c>
      <c r="B5689" t="s">
        <v>110</v>
      </c>
      <c r="C5689" t="s">
        <v>18</v>
      </c>
      <c r="D5689" t="s">
        <v>17</v>
      </c>
      <c r="E5689" s="14">
        <v>7413184.3177930145</v>
      </c>
      <c r="F5689" s="14">
        <v>20791878.316455036</v>
      </c>
      <c r="G5689" s="13">
        <v>0.35654230969243877</v>
      </c>
      <c r="H5689" s="12">
        <v>-46680341.200000003</v>
      </c>
      <c r="I5689" s="12">
        <v>-16.643516668679112</v>
      </c>
      <c r="J5689" t="s">
        <v>26</v>
      </c>
      <c r="K5689" s="14">
        <v>1722949.0819799991</v>
      </c>
      <c r="L5689" s="14">
        <v>7413184.3177930024</v>
      </c>
      <c r="M5689" s="13">
        <v>0.23241686812569939</v>
      </c>
      <c r="N5689" s="12">
        <v>-3.8682340187322728</v>
      </c>
      <c r="O5689" s="2">
        <f>DATE(LEFT(ALT[[#This Row],[DATEMTH]],4),RIGHT(ALT[[#This Row],[DATEMTH]],2),1)</f>
        <v>44287</v>
      </c>
      <c r="P5689" t="str">
        <f>IF(AND(ALT[[#This Row],[DATE]]&gt;=DATE(2023,6,1),ALT[[#This Row],[DATE]]&lt;=DATE(2024,5,31)),"Y","N")</f>
        <v>N</v>
      </c>
      <c r="Q5689" t="str">
        <f>LEFT(ALT[[#This Row],[DATEMTH]],4)</f>
        <v>2021</v>
      </c>
    </row>
    <row r="5690" spans="1:17" x14ac:dyDescent="0.25">
      <c r="A5690" t="s">
        <v>65</v>
      </c>
      <c r="B5690" t="s">
        <v>110</v>
      </c>
      <c r="C5690" t="s">
        <v>19</v>
      </c>
      <c r="D5690" t="s">
        <v>17</v>
      </c>
      <c r="E5690" s="14">
        <v>5173234.5923280008</v>
      </c>
      <c r="F5690" s="14">
        <v>20791878.316455036</v>
      </c>
      <c r="G5690" s="13">
        <v>0.24881035342698296</v>
      </c>
      <c r="H5690" s="12">
        <v>-46680341.200000003</v>
      </c>
      <c r="I5690" s="12">
        <v>-11.614552192064155</v>
      </c>
      <c r="J5690" t="s">
        <v>16</v>
      </c>
      <c r="K5690" s="14">
        <v>2171.8859880000036</v>
      </c>
      <c r="L5690" s="14">
        <v>5173234.5923280027</v>
      </c>
      <c r="M5690" s="13">
        <v>4.1983133554796616E-4</v>
      </c>
      <c r="N5690" s="12">
        <v>-4.8761529585858521E-3</v>
      </c>
      <c r="O5690" s="2">
        <f>DATE(LEFT(ALT[[#This Row],[DATEMTH]],4),RIGHT(ALT[[#This Row],[DATEMTH]],2),1)</f>
        <v>44287</v>
      </c>
      <c r="P5690" t="str">
        <f>IF(AND(ALT[[#This Row],[DATE]]&gt;=DATE(2023,6,1),ALT[[#This Row],[DATE]]&lt;=DATE(2024,5,31)),"Y","N")</f>
        <v>N</v>
      </c>
      <c r="Q5690" t="str">
        <f>LEFT(ALT[[#This Row],[DATEMTH]],4)</f>
        <v>2021</v>
      </c>
    </row>
    <row r="5691" spans="1:17" x14ac:dyDescent="0.25">
      <c r="A5691" t="s">
        <v>65</v>
      </c>
      <c r="B5691" t="s">
        <v>110</v>
      </c>
      <c r="C5691" t="s">
        <v>19</v>
      </c>
      <c r="D5691" t="s">
        <v>17</v>
      </c>
      <c r="E5691" s="14">
        <v>5173234.5923280008</v>
      </c>
      <c r="F5691" s="14">
        <v>20791878.316455036</v>
      </c>
      <c r="G5691" s="13">
        <v>0.24881035342698296</v>
      </c>
      <c r="H5691" s="12">
        <v>-46680341.200000003</v>
      </c>
      <c r="I5691" s="12">
        <v>-11.614552192064155</v>
      </c>
      <c r="J5691" t="s">
        <v>24</v>
      </c>
      <c r="K5691" s="14">
        <v>1382107.7553680013</v>
      </c>
      <c r="L5691" s="14">
        <v>5173234.5923280027</v>
      </c>
      <c r="M5691" s="13">
        <v>0.26716510351525352</v>
      </c>
      <c r="N5691" s="12">
        <v>-3.1030030386761345</v>
      </c>
      <c r="O5691" s="2">
        <f>DATE(LEFT(ALT[[#This Row],[DATEMTH]],4),RIGHT(ALT[[#This Row],[DATEMTH]],2),1)</f>
        <v>44287</v>
      </c>
      <c r="P5691" t="str">
        <f>IF(AND(ALT[[#This Row],[DATE]]&gt;=DATE(2023,6,1),ALT[[#This Row],[DATE]]&lt;=DATE(2024,5,31)),"Y","N")</f>
        <v>N</v>
      </c>
      <c r="Q5691" t="str">
        <f>LEFT(ALT[[#This Row],[DATEMTH]],4)</f>
        <v>2021</v>
      </c>
    </row>
    <row r="5692" spans="1:17" x14ac:dyDescent="0.25">
      <c r="A5692" t="s">
        <v>65</v>
      </c>
      <c r="B5692" t="s">
        <v>110</v>
      </c>
      <c r="C5692" t="s">
        <v>19</v>
      </c>
      <c r="D5692" t="s">
        <v>17</v>
      </c>
      <c r="E5692" s="14">
        <v>5173234.5923280008</v>
      </c>
      <c r="F5692" s="14">
        <v>20791878.316455036</v>
      </c>
      <c r="G5692" s="13">
        <v>0.24881035342698296</v>
      </c>
      <c r="H5692" s="12">
        <v>-46680341.200000003</v>
      </c>
      <c r="I5692" s="12">
        <v>-11.614552192064155</v>
      </c>
      <c r="J5692" t="s">
        <v>26</v>
      </c>
      <c r="K5692" s="14">
        <v>157189.01949000001</v>
      </c>
      <c r="L5692" s="14">
        <v>5173234.5923280027</v>
      </c>
      <c r="M5692" s="13">
        <v>3.038505536228998E-2</v>
      </c>
      <c r="N5692" s="12">
        <v>-0.35290881136407576</v>
      </c>
      <c r="O5692" s="2">
        <f>DATE(LEFT(ALT[[#This Row],[DATEMTH]],4),RIGHT(ALT[[#This Row],[DATEMTH]],2),1)</f>
        <v>44287</v>
      </c>
      <c r="P5692" t="str">
        <f>IF(AND(ALT[[#This Row],[DATE]]&gt;=DATE(2023,6,1),ALT[[#This Row],[DATE]]&lt;=DATE(2024,5,31)),"Y","N")</f>
        <v>N</v>
      </c>
      <c r="Q5692" t="str">
        <f>LEFT(ALT[[#This Row],[DATEMTH]],4)</f>
        <v>2021</v>
      </c>
    </row>
    <row r="5693" spans="1:17" x14ac:dyDescent="0.25">
      <c r="A5693" t="s">
        <v>65</v>
      </c>
      <c r="B5693" t="s">
        <v>110</v>
      </c>
      <c r="C5693" t="s">
        <v>19</v>
      </c>
      <c r="D5693" t="s">
        <v>17</v>
      </c>
      <c r="E5693" s="14">
        <v>5173234.5923280008</v>
      </c>
      <c r="F5693" s="14">
        <v>20791878.316455036</v>
      </c>
      <c r="G5693" s="13">
        <v>0.24881035342698296</v>
      </c>
      <c r="H5693" s="12">
        <v>-46680341.200000003</v>
      </c>
      <c r="I5693" s="12">
        <v>-11.614552192064155</v>
      </c>
      <c r="J5693" t="s">
        <v>25</v>
      </c>
      <c r="K5693" s="14">
        <v>3631765.9314820017</v>
      </c>
      <c r="L5693" s="14">
        <v>5173234.5923280027</v>
      </c>
      <c r="M5693" s="13">
        <v>0.70203000978690855</v>
      </c>
      <c r="N5693" s="12">
        <v>-8.1537641890653578</v>
      </c>
      <c r="O5693" s="2">
        <f>DATE(LEFT(ALT[[#This Row],[DATEMTH]],4),RIGHT(ALT[[#This Row],[DATEMTH]],2),1)</f>
        <v>44287</v>
      </c>
      <c r="P5693" t="str">
        <f>IF(AND(ALT[[#This Row],[DATE]]&gt;=DATE(2023,6,1),ALT[[#This Row],[DATE]]&lt;=DATE(2024,5,31)),"Y","N")</f>
        <v>N</v>
      </c>
      <c r="Q5693" t="str">
        <f>LEFT(ALT[[#This Row],[DATEMTH]],4)</f>
        <v>2021</v>
      </c>
    </row>
    <row r="5694" spans="1:17" x14ac:dyDescent="0.25">
      <c r="A5694" t="s">
        <v>65</v>
      </c>
      <c r="B5694" t="s">
        <v>110</v>
      </c>
      <c r="C5694" t="s">
        <v>20</v>
      </c>
      <c r="D5694" t="s">
        <v>17</v>
      </c>
      <c r="E5694" s="14">
        <v>4370195.6867569983</v>
      </c>
      <c r="F5694" s="14">
        <v>20791878.316455036</v>
      </c>
      <c r="G5694" s="13">
        <v>0.21018763289405909</v>
      </c>
      <c r="H5694" s="12">
        <v>-46680341.200000003</v>
      </c>
      <c r="I5694" s="12">
        <v>-9.8116304195150228</v>
      </c>
      <c r="J5694" t="s">
        <v>25</v>
      </c>
      <c r="K5694" s="14">
        <v>718132.47522800067</v>
      </c>
      <c r="L5694" s="14">
        <v>4370195.686757002</v>
      </c>
      <c r="M5694" s="13">
        <v>0.16432501578914568</v>
      </c>
      <c r="N5694" s="12">
        <v>-1.6122963236040682</v>
      </c>
      <c r="O5694" s="2">
        <f>DATE(LEFT(ALT[[#This Row],[DATEMTH]],4),RIGHT(ALT[[#This Row],[DATEMTH]],2),1)</f>
        <v>44287</v>
      </c>
      <c r="P5694" t="str">
        <f>IF(AND(ALT[[#This Row],[DATE]]&gt;=DATE(2023,6,1),ALT[[#This Row],[DATE]]&lt;=DATE(2024,5,31)),"Y","N")</f>
        <v>N</v>
      </c>
      <c r="Q5694" t="str">
        <f>LEFT(ALT[[#This Row],[DATEMTH]],4)</f>
        <v>2021</v>
      </c>
    </row>
    <row r="5695" spans="1:17" x14ac:dyDescent="0.25">
      <c r="A5695" t="s">
        <v>65</v>
      </c>
      <c r="B5695" t="s">
        <v>110</v>
      </c>
      <c r="C5695" t="s">
        <v>20</v>
      </c>
      <c r="D5695" t="s">
        <v>17</v>
      </c>
      <c r="E5695" s="14">
        <v>4370195.6867569983</v>
      </c>
      <c r="F5695" s="14">
        <v>20791878.316455036</v>
      </c>
      <c r="G5695" s="13">
        <v>0.21018763289405909</v>
      </c>
      <c r="H5695" s="12">
        <v>-46680341.200000003</v>
      </c>
      <c r="I5695" s="12">
        <v>-9.8116304195150228</v>
      </c>
      <c r="J5695" t="s">
        <v>26</v>
      </c>
      <c r="K5695" s="14">
        <v>248872.06923000017</v>
      </c>
      <c r="L5695" s="14">
        <v>4370195.686757002</v>
      </c>
      <c r="M5695" s="13">
        <v>5.694758016995826E-2</v>
      </c>
      <c r="N5695" s="12">
        <v>-0.55874860991333297</v>
      </c>
      <c r="O5695" s="2">
        <f>DATE(LEFT(ALT[[#This Row],[DATEMTH]],4),RIGHT(ALT[[#This Row],[DATEMTH]],2),1)</f>
        <v>44287</v>
      </c>
      <c r="P5695" t="str">
        <f>IF(AND(ALT[[#This Row],[DATE]]&gt;=DATE(2023,6,1),ALT[[#This Row],[DATE]]&lt;=DATE(2024,5,31)),"Y","N")</f>
        <v>N</v>
      </c>
      <c r="Q5695" t="str">
        <f>LEFT(ALT[[#This Row],[DATEMTH]],4)</f>
        <v>2021</v>
      </c>
    </row>
    <row r="5696" spans="1:17" x14ac:dyDescent="0.25">
      <c r="A5696" t="s">
        <v>65</v>
      </c>
      <c r="B5696" t="s">
        <v>110</v>
      </c>
      <c r="C5696" t="s">
        <v>20</v>
      </c>
      <c r="D5696" t="s">
        <v>17</v>
      </c>
      <c r="E5696" s="14">
        <v>4370195.6867569983</v>
      </c>
      <c r="F5696" s="14">
        <v>20791878.316455036</v>
      </c>
      <c r="G5696" s="13">
        <v>0.21018763289405909</v>
      </c>
      <c r="H5696" s="12">
        <v>-46680341.200000003</v>
      </c>
      <c r="I5696" s="12">
        <v>-9.8116304195150228</v>
      </c>
      <c r="J5696" t="s">
        <v>16</v>
      </c>
      <c r="K5696" s="14">
        <v>1650870.6589860006</v>
      </c>
      <c r="L5696" s="14">
        <v>4370195.686757002</v>
      </c>
      <c r="M5696" s="13">
        <v>0.37775669039000509</v>
      </c>
      <c r="N5696" s="12">
        <v>-3.7064090346058922</v>
      </c>
      <c r="O5696" s="2">
        <f>DATE(LEFT(ALT[[#This Row],[DATEMTH]],4),RIGHT(ALT[[#This Row],[DATEMTH]],2),1)</f>
        <v>44287</v>
      </c>
      <c r="P5696" t="str">
        <f>IF(AND(ALT[[#This Row],[DATE]]&gt;=DATE(2023,6,1),ALT[[#This Row],[DATE]]&lt;=DATE(2024,5,31)),"Y","N")</f>
        <v>N</v>
      </c>
      <c r="Q5696" t="str">
        <f>LEFT(ALT[[#This Row],[DATEMTH]],4)</f>
        <v>2021</v>
      </c>
    </row>
    <row r="5697" spans="1:17" x14ac:dyDescent="0.25">
      <c r="A5697" t="s">
        <v>65</v>
      </c>
      <c r="B5697" t="s">
        <v>110</v>
      </c>
      <c r="C5697" t="s">
        <v>20</v>
      </c>
      <c r="D5697" t="s">
        <v>17</v>
      </c>
      <c r="E5697" s="14">
        <v>4370195.6867569983</v>
      </c>
      <c r="F5697" s="14">
        <v>20791878.316455036</v>
      </c>
      <c r="G5697" s="13">
        <v>0.21018763289405909</v>
      </c>
      <c r="H5697" s="12">
        <v>-46680341.200000003</v>
      </c>
      <c r="I5697" s="12">
        <v>-9.8116304195150228</v>
      </c>
      <c r="J5697" t="s">
        <v>24</v>
      </c>
      <c r="K5697" s="14">
        <v>1752320.4833130008</v>
      </c>
      <c r="L5697" s="14">
        <v>4370195.686757002</v>
      </c>
      <c r="M5697" s="13">
        <v>0.40097071365089099</v>
      </c>
      <c r="N5697" s="12">
        <v>-3.9341764513917297</v>
      </c>
      <c r="O5697" s="2">
        <f>DATE(LEFT(ALT[[#This Row],[DATEMTH]],4),RIGHT(ALT[[#This Row],[DATEMTH]],2),1)</f>
        <v>44287</v>
      </c>
      <c r="P5697" t="str">
        <f>IF(AND(ALT[[#This Row],[DATE]]&gt;=DATE(2023,6,1),ALT[[#This Row],[DATE]]&lt;=DATE(2024,5,31)),"Y","N")</f>
        <v>N</v>
      </c>
      <c r="Q5697" t="str">
        <f>LEFT(ALT[[#This Row],[DATEMTH]],4)</f>
        <v>2021</v>
      </c>
    </row>
    <row r="5698" spans="1:17" x14ac:dyDescent="0.25">
      <c r="A5698" t="s">
        <v>65</v>
      </c>
      <c r="B5698" t="s">
        <v>110</v>
      </c>
      <c r="C5698" t="s">
        <v>15</v>
      </c>
      <c r="D5698" t="s">
        <v>23</v>
      </c>
      <c r="E5698" s="14">
        <v>3835263.719577</v>
      </c>
      <c r="F5698" s="14">
        <v>20791878.316455036</v>
      </c>
      <c r="G5698" s="13">
        <v>0.18445970398651809</v>
      </c>
      <c r="H5698" s="12">
        <v>-2313174.2999999998</v>
      </c>
      <c r="I5698" s="12">
        <v>-0.42668744664722119</v>
      </c>
      <c r="J5698" t="s">
        <v>16</v>
      </c>
      <c r="K5698" s="14">
        <v>1160856.3866470004</v>
      </c>
      <c r="L5698" s="14">
        <v>3835263.7195770014</v>
      </c>
      <c r="M5698" s="13">
        <v>0.30267967772892385</v>
      </c>
      <c r="N5698" s="12">
        <v>-0.12914961884215831</v>
      </c>
      <c r="O5698" s="2">
        <f>DATE(LEFT(ALT[[#This Row],[DATEMTH]],4),RIGHT(ALT[[#This Row],[DATEMTH]],2),1)</f>
        <v>44287</v>
      </c>
      <c r="P5698" t="str">
        <f>IF(AND(ALT[[#This Row],[DATE]]&gt;=DATE(2023,6,1),ALT[[#This Row],[DATE]]&lt;=DATE(2024,5,31)),"Y","N")</f>
        <v>N</v>
      </c>
      <c r="Q5698" t="str">
        <f>LEFT(ALT[[#This Row],[DATEMTH]],4)</f>
        <v>2021</v>
      </c>
    </row>
    <row r="5699" spans="1:17" x14ac:dyDescent="0.25">
      <c r="A5699" t="s">
        <v>65</v>
      </c>
      <c r="B5699" t="s">
        <v>110</v>
      </c>
      <c r="C5699" t="s">
        <v>15</v>
      </c>
      <c r="D5699" t="s">
        <v>23</v>
      </c>
      <c r="E5699" s="14">
        <v>3835263.719577</v>
      </c>
      <c r="F5699" s="14">
        <v>20791878.316455036</v>
      </c>
      <c r="G5699" s="13">
        <v>0.18445970398651809</v>
      </c>
      <c r="H5699" s="12">
        <v>-2313174.2999999998</v>
      </c>
      <c r="I5699" s="12">
        <v>-0.42668744664722119</v>
      </c>
      <c r="J5699" t="s">
        <v>25</v>
      </c>
      <c r="K5699" s="14">
        <v>537309.85991199967</v>
      </c>
      <c r="L5699" s="14">
        <v>3835263.7195770014</v>
      </c>
      <c r="M5699" s="13">
        <v>0.14009723951167055</v>
      </c>
      <c r="N5699" s="12">
        <v>-5.97777334095589E-2</v>
      </c>
      <c r="O5699" s="2">
        <f>DATE(LEFT(ALT[[#This Row],[DATEMTH]],4),RIGHT(ALT[[#This Row],[DATEMTH]],2),1)</f>
        <v>44287</v>
      </c>
      <c r="P5699" t="str">
        <f>IF(AND(ALT[[#This Row],[DATE]]&gt;=DATE(2023,6,1),ALT[[#This Row],[DATE]]&lt;=DATE(2024,5,31)),"Y","N")</f>
        <v>N</v>
      </c>
      <c r="Q5699" t="str">
        <f>LEFT(ALT[[#This Row],[DATEMTH]],4)</f>
        <v>2021</v>
      </c>
    </row>
    <row r="5700" spans="1:17" x14ac:dyDescent="0.25">
      <c r="A5700" t="s">
        <v>65</v>
      </c>
      <c r="B5700" t="s">
        <v>110</v>
      </c>
      <c r="C5700" t="s">
        <v>15</v>
      </c>
      <c r="D5700" t="s">
        <v>23</v>
      </c>
      <c r="E5700" s="14">
        <v>3835263.719577</v>
      </c>
      <c r="F5700" s="14">
        <v>20791878.316455036</v>
      </c>
      <c r="G5700" s="13">
        <v>0.18445970398651809</v>
      </c>
      <c r="H5700" s="12">
        <v>-2313174.2999999998</v>
      </c>
      <c r="I5700" s="12">
        <v>-0.42668744664722119</v>
      </c>
      <c r="J5700" t="s">
        <v>24</v>
      </c>
      <c r="K5700" s="14">
        <v>1659795.5224880008</v>
      </c>
      <c r="L5700" s="14">
        <v>3835263.7195770014</v>
      </c>
      <c r="M5700" s="13">
        <v>0.4327722013001658</v>
      </c>
      <c r="N5700" s="12">
        <v>-0.18465846555266496</v>
      </c>
      <c r="O5700" s="2">
        <f>DATE(LEFT(ALT[[#This Row],[DATEMTH]],4),RIGHT(ALT[[#This Row],[DATEMTH]],2),1)</f>
        <v>44287</v>
      </c>
      <c r="P5700" t="str">
        <f>IF(AND(ALT[[#This Row],[DATE]]&gt;=DATE(2023,6,1),ALT[[#This Row],[DATE]]&lt;=DATE(2024,5,31)),"Y","N")</f>
        <v>N</v>
      </c>
      <c r="Q5700" t="str">
        <f>LEFT(ALT[[#This Row],[DATEMTH]],4)</f>
        <v>2021</v>
      </c>
    </row>
    <row r="5701" spans="1:17" x14ac:dyDescent="0.25">
      <c r="A5701" t="s">
        <v>65</v>
      </c>
      <c r="B5701" t="s">
        <v>110</v>
      </c>
      <c r="C5701" t="s">
        <v>15</v>
      </c>
      <c r="D5701" t="s">
        <v>23</v>
      </c>
      <c r="E5701" s="14">
        <v>3835263.719577</v>
      </c>
      <c r="F5701" s="14">
        <v>20791878.316455036</v>
      </c>
      <c r="G5701" s="13">
        <v>0.18445970398651809</v>
      </c>
      <c r="H5701" s="12">
        <v>-2313174.2999999998</v>
      </c>
      <c r="I5701" s="12">
        <v>-0.42668744664722119</v>
      </c>
      <c r="J5701" t="s">
        <v>26</v>
      </c>
      <c r="K5701" s="14">
        <v>477301.95053000038</v>
      </c>
      <c r="L5701" s="14">
        <v>3835263.7195770014</v>
      </c>
      <c r="M5701" s="13">
        <v>0.12445088145923977</v>
      </c>
      <c r="N5701" s="12">
        <v>-5.3101628842839019E-2</v>
      </c>
      <c r="O5701" s="2">
        <f>DATE(LEFT(ALT[[#This Row],[DATEMTH]],4),RIGHT(ALT[[#This Row],[DATEMTH]],2),1)</f>
        <v>44287</v>
      </c>
      <c r="P5701" t="str">
        <f>IF(AND(ALT[[#This Row],[DATE]]&gt;=DATE(2023,6,1),ALT[[#This Row],[DATE]]&lt;=DATE(2024,5,31)),"Y","N")</f>
        <v>N</v>
      </c>
      <c r="Q5701" t="str">
        <f>LEFT(ALT[[#This Row],[DATEMTH]],4)</f>
        <v>2021</v>
      </c>
    </row>
    <row r="5702" spans="1:17" x14ac:dyDescent="0.25">
      <c r="A5702" t="s">
        <v>65</v>
      </c>
      <c r="B5702" t="s">
        <v>110</v>
      </c>
      <c r="C5702" t="s">
        <v>18</v>
      </c>
      <c r="D5702" t="s">
        <v>23</v>
      </c>
      <c r="E5702" s="14">
        <v>7413184.3177930145</v>
      </c>
      <c r="F5702" s="14">
        <v>20791878.316455036</v>
      </c>
      <c r="G5702" s="13">
        <v>0.35654230969243877</v>
      </c>
      <c r="H5702" s="12">
        <v>-2313174.2999999998</v>
      </c>
      <c r="I5702" s="12">
        <v>-0.82474450764319018</v>
      </c>
      <c r="J5702" t="s">
        <v>25</v>
      </c>
      <c r="K5702" s="14">
        <v>782901.52582300012</v>
      </c>
      <c r="L5702" s="14">
        <v>7413184.3177930024</v>
      </c>
      <c r="M5702" s="13">
        <v>0.10560934306515121</v>
      </c>
      <c r="N5702" s="12">
        <v>-8.7100725648788901E-2</v>
      </c>
      <c r="O5702" s="2">
        <f>DATE(LEFT(ALT[[#This Row],[DATEMTH]],4),RIGHT(ALT[[#This Row],[DATEMTH]],2),1)</f>
        <v>44287</v>
      </c>
      <c r="P5702" t="str">
        <f>IF(AND(ALT[[#This Row],[DATE]]&gt;=DATE(2023,6,1),ALT[[#This Row],[DATE]]&lt;=DATE(2024,5,31)),"Y","N")</f>
        <v>N</v>
      </c>
      <c r="Q5702" t="str">
        <f>LEFT(ALT[[#This Row],[DATEMTH]],4)</f>
        <v>2021</v>
      </c>
    </row>
    <row r="5703" spans="1:17" x14ac:dyDescent="0.25">
      <c r="A5703" t="s">
        <v>65</v>
      </c>
      <c r="B5703" t="s">
        <v>110</v>
      </c>
      <c r="C5703" t="s">
        <v>18</v>
      </c>
      <c r="D5703" t="s">
        <v>23</v>
      </c>
      <c r="E5703" s="14">
        <v>7413184.3177930145</v>
      </c>
      <c r="F5703" s="14">
        <v>20791878.316455036</v>
      </c>
      <c r="G5703" s="13">
        <v>0.35654230969243877</v>
      </c>
      <c r="H5703" s="12">
        <v>-2313174.2999999998</v>
      </c>
      <c r="I5703" s="12">
        <v>-0.82474450764319018</v>
      </c>
      <c r="J5703" t="s">
        <v>24</v>
      </c>
      <c r="K5703" s="14">
        <v>1799437.8912999996</v>
      </c>
      <c r="L5703" s="14">
        <v>7413184.3177930024</v>
      </c>
      <c r="M5703" s="13">
        <v>0.24273481059698171</v>
      </c>
      <c r="N5703" s="12">
        <v>-0.20019420185367071</v>
      </c>
      <c r="O5703" s="2">
        <f>DATE(LEFT(ALT[[#This Row],[DATEMTH]],4),RIGHT(ALT[[#This Row],[DATEMTH]],2),1)</f>
        <v>44287</v>
      </c>
      <c r="P5703" t="str">
        <f>IF(AND(ALT[[#This Row],[DATE]]&gt;=DATE(2023,6,1),ALT[[#This Row],[DATE]]&lt;=DATE(2024,5,31)),"Y","N")</f>
        <v>N</v>
      </c>
      <c r="Q5703" t="str">
        <f>LEFT(ALT[[#This Row],[DATEMTH]],4)</f>
        <v>2021</v>
      </c>
    </row>
    <row r="5704" spans="1:17" x14ac:dyDescent="0.25">
      <c r="A5704" t="s">
        <v>65</v>
      </c>
      <c r="B5704" t="s">
        <v>110</v>
      </c>
      <c r="C5704" t="s">
        <v>18</v>
      </c>
      <c r="D5704" t="s">
        <v>23</v>
      </c>
      <c r="E5704" s="14">
        <v>7413184.3177930145</v>
      </c>
      <c r="F5704" s="14">
        <v>20791878.316455036</v>
      </c>
      <c r="G5704" s="13">
        <v>0.35654230969243877</v>
      </c>
      <c r="H5704" s="12">
        <v>-2313174.2999999998</v>
      </c>
      <c r="I5704" s="12">
        <v>-0.82474450764319018</v>
      </c>
      <c r="J5704" t="s">
        <v>16</v>
      </c>
      <c r="K5704" s="14">
        <v>3107895.8186900034</v>
      </c>
      <c r="L5704" s="14">
        <v>7413184.3177930024</v>
      </c>
      <c r="M5704" s="13">
        <v>0.41923897821216766</v>
      </c>
      <c r="N5704" s="12">
        <v>-0.34576504467042835</v>
      </c>
      <c r="O5704" s="2">
        <f>DATE(LEFT(ALT[[#This Row],[DATEMTH]],4),RIGHT(ALT[[#This Row],[DATEMTH]],2),1)</f>
        <v>44287</v>
      </c>
      <c r="P5704" t="str">
        <f>IF(AND(ALT[[#This Row],[DATE]]&gt;=DATE(2023,6,1),ALT[[#This Row],[DATE]]&lt;=DATE(2024,5,31)),"Y","N")</f>
        <v>N</v>
      </c>
      <c r="Q5704" t="str">
        <f>LEFT(ALT[[#This Row],[DATEMTH]],4)</f>
        <v>2021</v>
      </c>
    </row>
    <row r="5705" spans="1:17" x14ac:dyDescent="0.25">
      <c r="A5705" t="s">
        <v>65</v>
      </c>
      <c r="B5705" t="s">
        <v>110</v>
      </c>
      <c r="C5705" t="s">
        <v>18</v>
      </c>
      <c r="D5705" t="s">
        <v>23</v>
      </c>
      <c r="E5705" s="14">
        <v>7413184.3177930145</v>
      </c>
      <c r="F5705" s="14">
        <v>20791878.316455036</v>
      </c>
      <c r="G5705" s="13">
        <v>0.35654230969243877</v>
      </c>
      <c r="H5705" s="12">
        <v>-2313174.2999999998</v>
      </c>
      <c r="I5705" s="12">
        <v>-0.82474450764319018</v>
      </c>
      <c r="J5705" t="s">
        <v>26</v>
      </c>
      <c r="K5705" s="14">
        <v>1722949.0819799991</v>
      </c>
      <c r="L5705" s="14">
        <v>7413184.3177930024</v>
      </c>
      <c r="M5705" s="13">
        <v>0.23241686812569939</v>
      </c>
      <c r="N5705" s="12">
        <v>-0.1916845354703022</v>
      </c>
      <c r="O5705" s="2">
        <f>DATE(LEFT(ALT[[#This Row],[DATEMTH]],4),RIGHT(ALT[[#This Row],[DATEMTH]],2),1)</f>
        <v>44287</v>
      </c>
      <c r="P5705" t="str">
        <f>IF(AND(ALT[[#This Row],[DATE]]&gt;=DATE(2023,6,1),ALT[[#This Row],[DATE]]&lt;=DATE(2024,5,31)),"Y","N")</f>
        <v>N</v>
      </c>
      <c r="Q5705" t="str">
        <f>LEFT(ALT[[#This Row],[DATEMTH]],4)</f>
        <v>2021</v>
      </c>
    </row>
    <row r="5706" spans="1:17" x14ac:dyDescent="0.25">
      <c r="A5706" t="s">
        <v>65</v>
      </c>
      <c r="B5706" t="s">
        <v>110</v>
      </c>
      <c r="C5706" t="s">
        <v>19</v>
      </c>
      <c r="D5706" t="s">
        <v>23</v>
      </c>
      <c r="E5706" s="14">
        <v>5173234.5923280008</v>
      </c>
      <c r="F5706" s="14">
        <v>20791878.316455036</v>
      </c>
      <c r="G5706" s="13">
        <v>0.24881035342698296</v>
      </c>
      <c r="H5706" s="12">
        <v>-2313174.2999999998</v>
      </c>
      <c r="I5706" s="12">
        <v>-0.57554171512121377</v>
      </c>
      <c r="J5706" t="s">
        <v>25</v>
      </c>
      <c r="K5706" s="14">
        <v>3631765.9314820017</v>
      </c>
      <c r="L5706" s="14">
        <v>5173234.5923280027</v>
      </c>
      <c r="M5706" s="13">
        <v>0.70203000978690855</v>
      </c>
      <c r="N5706" s="12">
        <v>-0.40404755589931984</v>
      </c>
      <c r="O5706" s="2">
        <f>DATE(LEFT(ALT[[#This Row],[DATEMTH]],4),RIGHT(ALT[[#This Row],[DATEMTH]],2),1)</f>
        <v>44287</v>
      </c>
      <c r="P5706" t="str">
        <f>IF(AND(ALT[[#This Row],[DATE]]&gt;=DATE(2023,6,1),ALT[[#This Row],[DATE]]&lt;=DATE(2024,5,31)),"Y","N")</f>
        <v>N</v>
      </c>
      <c r="Q5706" t="str">
        <f>LEFT(ALT[[#This Row],[DATEMTH]],4)</f>
        <v>2021</v>
      </c>
    </row>
    <row r="5707" spans="1:17" x14ac:dyDescent="0.25">
      <c r="A5707" t="s">
        <v>65</v>
      </c>
      <c r="B5707" t="s">
        <v>110</v>
      </c>
      <c r="C5707" t="s">
        <v>19</v>
      </c>
      <c r="D5707" t="s">
        <v>23</v>
      </c>
      <c r="E5707" s="14">
        <v>5173234.5923280008</v>
      </c>
      <c r="F5707" s="14">
        <v>20791878.316455036</v>
      </c>
      <c r="G5707" s="13">
        <v>0.24881035342698296</v>
      </c>
      <c r="H5707" s="12">
        <v>-2313174.2999999998</v>
      </c>
      <c r="I5707" s="12">
        <v>-0.57554171512121377</v>
      </c>
      <c r="J5707" t="s">
        <v>24</v>
      </c>
      <c r="K5707" s="14">
        <v>1382107.7553680013</v>
      </c>
      <c r="L5707" s="14">
        <v>5173234.5923280027</v>
      </c>
      <c r="M5707" s="13">
        <v>0.26716510351525352</v>
      </c>
      <c r="N5707" s="12">
        <v>-0.15376466189770563</v>
      </c>
      <c r="O5707" s="2">
        <f>DATE(LEFT(ALT[[#This Row],[DATEMTH]],4),RIGHT(ALT[[#This Row],[DATEMTH]],2),1)</f>
        <v>44287</v>
      </c>
      <c r="P5707" t="str">
        <f>IF(AND(ALT[[#This Row],[DATE]]&gt;=DATE(2023,6,1),ALT[[#This Row],[DATE]]&lt;=DATE(2024,5,31)),"Y","N")</f>
        <v>N</v>
      </c>
      <c r="Q5707" t="str">
        <f>LEFT(ALT[[#This Row],[DATEMTH]],4)</f>
        <v>2021</v>
      </c>
    </row>
    <row r="5708" spans="1:17" x14ac:dyDescent="0.25">
      <c r="A5708" t="s">
        <v>65</v>
      </c>
      <c r="B5708" t="s">
        <v>110</v>
      </c>
      <c r="C5708" t="s">
        <v>19</v>
      </c>
      <c r="D5708" t="s">
        <v>23</v>
      </c>
      <c r="E5708" s="14">
        <v>5173234.5923280008</v>
      </c>
      <c r="F5708" s="14">
        <v>20791878.316455036</v>
      </c>
      <c r="G5708" s="13">
        <v>0.24881035342698296</v>
      </c>
      <c r="H5708" s="12">
        <v>-2313174.2999999998</v>
      </c>
      <c r="I5708" s="12">
        <v>-0.57554171512121377</v>
      </c>
      <c r="J5708" t="s">
        <v>26</v>
      </c>
      <c r="K5708" s="14">
        <v>157189.01949000001</v>
      </c>
      <c r="L5708" s="14">
        <v>5173234.5923280027</v>
      </c>
      <c r="M5708" s="13">
        <v>3.038505536228998E-2</v>
      </c>
      <c r="N5708" s="12">
        <v>-1.7487866877265407E-2</v>
      </c>
      <c r="O5708" s="2">
        <f>DATE(LEFT(ALT[[#This Row],[DATEMTH]],4),RIGHT(ALT[[#This Row],[DATEMTH]],2),1)</f>
        <v>44287</v>
      </c>
      <c r="P5708" t="str">
        <f>IF(AND(ALT[[#This Row],[DATE]]&gt;=DATE(2023,6,1),ALT[[#This Row],[DATE]]&lt;=DATE(2024,5,31)),"Y","N")</f>
        <v>N</v>
      </c>
      <c r="Q5708" t="str">
        <f>LEFT(ALT[[#This Row],[DATEMTH]],4)</f>
        <v>2021</v>
      </c>
    </row>
    <row r="5709" spans="1:17" x14ac:dyDescent="0.25">
      <c r="A5709" t="s">
        <v>65</v>
      </c>
      <c r="B5709" t="s">
        <v>110</v>
      </c>
      <c r="C5709" t="s">
        <v>19</v>
      </c>
      <c r="D5709" t="s">
        <v>23</v>
      </c>
      <c r="E5709" s="14">
        <v>5173234.5923280008</v>
      </c>
      <c r="F5709" s="14">
        <v>20791878.316455036</v>
      </c>
      <c r="G5709" s="13">
        <v>0.24881035342698296</v>
      </c>
      <c r="H5709" s="12">
        <v>-2313174.2999999998</v>
      </c>
      <c r="I5709" s="12">
        <v>-0.57554171512121377</v>
      </c>
      <c r="J5709" t="s">
        <v>16</v>
      </c>
      <c r="K5709" s="14">
        <v>2171.8859880000036</v>
      </c>
      <c r="L5709" s="14">
        <v>5173234.5923280027</v>
      </c>
      <c r="M5709" s="13">
        <v>4.1983133554796616E-4</v>
      </c>
      <c r="N5709" s="12">
        <v>-2.4163044692290624E-4</v>
      </c>
      <c r="O5709" s="2">
        <f>DATE(LEFT(ALT[[#This Row],[DATEMTH]],4),RIGHT(ALT[[#This Row],[DATEMTH]],2),1)</f>
        <v>44287</v>
      </c>
      <c r="P5709" t="str">
        <f>IF(AND(ALT[[#This Row],[DATE]]&gt;=DATE(2023,6,1),ALT[[#This Row],[DATE]]&lt;=DATE(2024,5,31)),"Y","N")</f>
        <v>N</v>
      </c>
      <c r="Q5709" t="str">
        <f>LEFT(ALT[[#This Row],[DATEMTH]],4)</f>
        <v>2021</v>
      </c>
    </row>
    <row r="5710" spans="1:17" x14ac:dyDescent="0.25">
      <c r="A5710" t="s">
        <v>65</v>
      </c>
      <c r="B5710" t="s">
        <v>110</v>
      </c>
      <c r="C5710" t="s">
        <v>20</v>
      </c>
      <c r="D5710" t="s">
        <v>23</v>
      </c>
      <c r="E5710" s="14">
        <v>4370195.6867569983</v>
      </c>
      <c r="F5710" s="14">
        <v>20791878.316455036</v>
      </c>
      <c r="G5710" s="13">
        <v>0.21018763289405909</v>
      </c>
      <c r="H5710" s="12">
        <v>-2313174.2999999998</v>
      </c>
      <c r="I5710" s="12">
        <v>-0.48620063058837204</v>
      </c>
      <c r="J5710" t="s">
        <v>25</v>
      </c>
      <c r="K5710" s="14">
        <v>718132.47522800067</v>
      </c>
      <c r="L5710" s="14">
        <v>4370195.686757002</v>
      </c>
      <c r="M5710" s="13">
        <v>0.16432501578914568</v>
      </c>
      <c r="N5710" s="12">
        <v>-7.989492629812682E-2</v>
      </c>
      <c r="O5710" s="2">
        <f>DATE(LEFT(ALT[[#This Row],[DATEMTH]],4),RIGHT(ALT[[#This Row],[DATEMTH]],2),1)</f>
        <v>44287</v>
      </c>
      <c r="P5710" t="str">
        <f>IF(AND(ALT[[#This Row],[DATE]]&gt;=DATE(2023,6,1),ALT[[#This Row],[DATE]]&lt;=DATE(2024,5,31)),"Y","N")</f>
        <v>N</v>
      </c>
      <c r="Q5710" t="str">
        <f>LEFT(ALT[[#This Row],[DATEMTH]],4)</f>
        <v>2021</v>
      </c>
    </row>
    <row r="5711" spans="1:17" x14ac:dyDescent="0.25">
      <c r="A5711" t="s">
        <v>65</v>
      </c>
      <c r="B5711" t="s">
        <v>110</v>
      </c>
      <c r="C5711" t="s">
        <v>20</v>
      </c>
      <c r="D5711" t="s">
        <v>23</v>
      </c>
      <c r="E5711" s="14">
        <v>4370195.6867569983</v>
      </c>
      <c r="F5711" s="14">
        <v>20791878.316455036</v>
      </c>
      <c r="G5711" s="13">
        <v>0.21018763289405909</v>
      </c>
      <c r="H5711" s="12">
        <v>-2313174.2999999998</v>
      </c>
      <c r="I5711" s="12">
        <v>-0.48620063058837204</v>
      </c>
      <c r="J5711" t="s">
        <v>26</v>
      </c>
      <c r="K5711" s="14">
        <v>248872.06923000017</v>
      </c>
      <c r="L5711" s="14">
        <v>4370195.686757002</v>
      </c>
      <c r="M5711" s="13">
        <v>5.694758016995826E-2</v>
      </c>
      <c r="N5711" s="12">
        <v>-2.7687949389115576E-2</v>
      </c>
      <c r="O5711" s="2">
        <f>DATE(LEFT(ALT[[#This Row],[DATEMTH]],4),RIGHT(ALT[[#This Row],[DATEMTH]],2),1)</f>
        <v>44287</v>
      </c>
      <c r="P5711" t="str">
        <f>IF(AND(ALT[[#This Row],[DATE]]&gt;=DATE(2023,6,1),ALT[[#This Row],[DATE]]&lt;=DATE(2024,5,31)),"Y","N")</f>
        <v>N</v>
      </c>
      <c r="Q5711" t="str">
        <f>LEFT(ALT[[#This Row],[DATEMTH]],4)</f>
        <v>2021</v>
      </c>
    </row>
    <row r="5712" spans="1:17" x14ac:dyDescent="0.25">
      <c r="A5712" t="s">
        <v>65</v>
      </c>
      <c r="B5712" t="s">
        <v>110</v>
      </c>
      <c r="C5712" t="s">
        <v>20</v>
      </c>
      <c r="D5712" t="s">
        <v>23</v>
      </c>
      <c r="E5712" s="14">
        <v>4370195.6867569983</v>
      </c>
      <c r="F5712" s="14">
        <v>20791878.316455036</v>
      </c>
      <c r="G5712" s="13">
        <v>0.21018763289405909</v>
      </c>
      <c r="H5712" s="12">
        <v>-2313174.2999999998</v>
      </c>
      <c r="I5712" s="12">
        <v>-0.48620063058837204</v>
      </c>
      <c r="J5712" t="s">
        <v>24</v>
      </c>
      <c r="K5712" s="14">
        <v>1752320.4833130008</v>
      </c>
      <c r="L5712" s="14">
        <v>4370195.686757002</v>
      </c>
      <c r="M5712" s="13">
        <v>0.40097071365089099</v>
      </c>
      <c r="N5712" s="12">
        <v>-0.19495221382453276</v>
      </c>
      <c r="O5712" s="2">
        <f>DATE(LEFT(ALT[[#This Row],[DATEMTH]],4),RIGHT(ALT[[#This Row],[DATEMTH]],2),1)</f>
        <v>44287</v>
      </c>
      <c r="P5712" t="str">
        <f>IF(AND(ALT[[#This Row],[DATE]]&gt;=DATE(2023,6,1),ALT[[#This Row],[DATE]]&lt;=DATE(2024,5,31)),"Y","N")</f>
        <v>N</v>
      </c>
      <c r="Q5712" t="str">
        <f>LEFT(ALT[[#This Row],[DATEMTH]],4)</f>
        <v>2021</v>
      </c>
    </row>
    <row r="5713" spans="1:17" x14ac:dyDescent="0.25">
      <c r="A5713" t="s">
        <v>65</v>
      </c>
      <c r="B5713" t="s">
        <v>110</v>
      </c>
      <c r="C5713" t="s">
        <v>20</v>
      </c>
      <c r="D5713" t="s">
        <v>23</v>
      </c>
      <c r="E5713" s="14">
        <v>4370195.6867569983</v>
      </c>
      <c r="F5713" s="14">
        <v>20791878.316455036</v>
      </c>
      <c r="G5713" s="13">
        <v>0.21018763289405909</v>
      </c>
      <c r="H5713" s="12">
        <v>-2313174.2999999998</v>
      </c>
      <c r="I5713" s="12">
        <v>-0.48620063058837204</v>
      </c>
      <c r="J5713" t="s">
        <v>16</v>
      </c>
      <c r="K5713" s="14">
        <v>1650870.6589860006</v>
      </c>
      <c r="L5713" s="14">
        <v>4370195.686757002</v>
      </c>
      <c r="M5713" s="13">
        <v>0.37775669039000509</v>
      </c>
      <c r="N5713" s="12">
        <v>-0.18366554107659688</v>
      </c>
      <c r="O5713" s="2">
        <f>DATE(LEFT(ALT[[#This Row],[DATEMTH]],4),RIGHT(ALT[[#This Row],[DATEMTH]],2),1)</f>
        <v>44287</v>
      </c>
      <c r="P5713" t="str">
        <f>IF(AND(ALT[[#This Row],[DATE]]&gt;=DATE(2023,6,1),ALT[[#This Row],[DATE]]&lt;=DATE(2024,5,31)),"Y","N")</f>
        <v>N</v>
      </c>
      <c r="Q5713" t="str">
        <f>LEFT(ALT[[#This Row],[DATEMTH]],4)</f>
        <v>2021</v>
      </c>
    </row>
    <row r="5714" spans="1:17" x14ac:dyDescent="0.25">
      <c r="A5714" t="s">
        <v>65</v>
      </c>
      <c r="B5714" t="s">
        <v>111</v>
      </c>
      <c r="C5714" t="s">
        <v>15</v>
      </c>
      <c r="D5714" t="s">
        <v>22</v>
      </c>
      <c r="E5714" s="14">
        <v>734240.14233800035</v>
      </c>
      <c r="F5714" s="14">
        <v>4067593.5424339999</v>
      </c>
      <c r="G5714" s="13">
        <v>0.18050971285066983</v>
      </c>
      <c r="H5714" s="12">
        <v>-22402700.940000001</v>
      </c>
      <c r="I5714" s="12">
        <v>-4.0439051137588313</v>
      </c>
      <c r="J5714" t="s">
        <v>25</v>
      </c>
      <c r="K5714" s="14">
        <v>106074.91675499994</v>
      </c>
      <c r="L5714" s="14">
        <v>734240.14233800001</v>
      </c>
      <c r="M5714" s="13">
        <v>0.14446896953526878</v>
      </c>
      <c r="N5714" s="12">
        <v>-0.58421880468314225</v>
      </c>
      <c r="O5714" s="2">
        <f>DATE(LEFT(ALT[[#This Row],[DATEMTH]],4),RIGHT(ALT[[#This Row],[DATEMTH]],2),1)</f>
        <v>44287</v>
      </c>
      <c r="P5714" t="str">
        <f>IF(AND(ALT[[#This Row],[DATE]]&gt;=DATE(2023,6,1),ALT[[#This Row],[DATE]]&lt;=DATE(2024,5,31)),"Y","N")</f>
        <v>N</v>
      </c>
      <c r="Q5714" t="str">
        <f>LEFT(ALT[[#This Row],[DATEMTH]],4)</f>
        <v>2021</v>
      </c>
    </row>
    <row r="5715" spans="1:17" x14ac:dyDescent="0.25">
      <c r="A5715" t="s">
        <v>65</v>
      </c>
      <c r="B5715" t="s">
        <v>111</v>
      </c>
      <c r="C5715" t="s">
        <v>15</v>
      </c>
      <c r="D5715" t="s">
        <v>22</v>
      </c>
      <c r="E5715" s="14">
        <v>734240.14233800035</v>
      </c>
      <c r="F5715" s="14">
        <v>4067593.5424339999</v>
      </c>
      <c r="G5715" s="13">
        <v>0.18050971285066983</v>
      </c>
      <c r="H5715" s="12">
        <v>-22402700.940000001</v>
      </c>
      <c r="I5715" s="12">
        <v>-4.0439051137588313</v>
      </c>
      <c r="J5715" t="s">
        <v>24</v>
      </c>
      <c r="K5715" s="14">
        <v>316289.85064700013</v>
      </c>
      <c r="L5715" s="14">
        <v>734240.14233800001</v>
      </c>
      <c r="M5715" s="13">
        <v>0.43077166775417097</v>
      </c>
      <c r="N5715" s="12">
        <v>-1.7419997500935123</v>
      </c>
      <c r="O5715" s="2">
        <f>DATE(LEFT(ALT[[#This Row],[DATEMTH]],4),RIGHT(ALT[[#This Row],[DATEMTH]],2),1)</f>
        <v>44287</v>
      </c>
      <c r="P5715" t="str">
        <f>IF(AND(ALT[[#This Row],[DATE]]&gt;=DATE(2023,6,1),ALT[[#This Row],[DATE]]&lt;=DATE(2024,5,31)),"Y","N")</f>
        <v>N</v>
      </c>
      <c r="Q5715" t="str">
        <f>LEFT(ALT[[#This Row],[DATEMTH]],4)</f>
        <v>2021</v>
      </c>
    </row>
    <row r="5716" spans="1:17" x14ac:dyDescent="0.25">
      <c r="A5716" t="s">
        <v>65</v>
      </c>
      <c r="B5716" t="s">
        <v>111</v>
      </c>
      <c r="C5716" t="s">
        <v>15</v>
      </c>
      <c r="D5716" t="s">
        <v>22</v>
      </c>
      <c r="E5716" s="14">
        <v>734240.14233800035</v>
      </c>
      <c r="F5716" s="14">
        <v>4067593.5424339999</v>
      </c>
      <c r="G5716" s="13">
        <v>0.18050971285066983</v>
      </c>
      <c r="H5716" s="12">
        <v>-22402700.940000001</v>
      </c>
      <c r="I5716" s="12">
        <v>-4.0439051137588313</v>
      </c>
      <c r="J5716" t="s">
        <v>26</v>
      </c>
      <c r="K5716" s="14">
        <v>85927.697794000036</v>
      </c>
      <c r="L5716" s="14">
        <v>734240.14233800001</v>
      </c>
      <c r="M5716" s="13">
        <v>0.11702941972143507</v>
      </c>
      <c r="N5716" s="12">
        <v>-0.47325586887173993</v>
      </c>
      <c r="O5716" s="2">
        <f>DATE(LEFT(ALT[[#This Row],[DATEMTH]],4),RIGHT(ALT[[#This Row],[DATEMTH]],2),1)</f>
        <v>44287</v>
      </c>
      <c r="P5716" t="str">
        <f>IF(AND(ALT[[#This Row],[DATE]]&gt;=DATE(2023,6,1),ALT[[#This Row],[DATE]]&lt;=DATE(2024,5,31)),"Y","N")</f>
        <v>N</v>
      </c>
      <c r="Q5716" t="str">
        <f>LEFT(ALT[[#This Row],[DATEMTH]],4)</f>
        <v>2021</v>
      </c>
    </row>
    <row r="5717" spans="1:17" x14ac:dyDescent="0.25">
      <c r="A5717" t="s">
        <v>65</v>
      </c>
      <c r="B5717" t="s">
        <v>111</v>
      </c>
      <c r="C5717" t="s">
        <v>15</v>
      </c>
      <c r="D5717" t="s">
        <v>22</v>
      </c>
      <c r="E5717" s="14">
        <v>734240.14233800035</v>
      </c>
      <c r="F5717" s="14">
        <v>4067593.5424339999</v>
      </c>
      <c r="G5717" s="13">
        <v>0.18050971285066983</v>
      </c>
      <c r="H5717" s="12">
        <v>-22402700.940000001</v>
      </c>
      <c r="I5717" s="12">
        <v>-4.0439051137588313</v>
      </c>
      <c r="J5717" t="s">
        <v>16</v>
      </c>
      <c r="K5717" s="14">
        <v>225947.67714199991</v>
      </c>
      <c r="L5717" s="14">
        <v>734240.14233800001</v>
      </c>
      <c r="M5717" s="13">
        <v>0.3077299429891252</v>
      </c>
      <c r="N5717" s="12">
        <v>-1.2444306901104369</v>
      </c>
      <c r="O5717" s="2">
        <f>DATE(LEFT(ALT[[#This Row],[DATEMTH]],4),RIGHT(ALT[[#This Row],[DATEMTH]],2),1)</f>
        <v>44287</v>
      </c>
      <c r="P5717" t="str">
        <f>IF(AND(ALT[[#This Row],[DATE]]&gt;=DATE(2023,6,1),ALT[[#This Row],[DATE]]&lt;=DATE(2024,5,31)),"Y","N")</f>
        <v>N</v>
      </c>
      <c r="Q5717" t="str">
        <f>LEFT(ALT[[#This Row],[DATEMTH]],4)</f>
        <v>2021</v>
      </c>
    </row>
    <row r="5718" spans="1:17" x14ac:dyDescent="0.25">
      <c r="A5718" t="s">
        <v>65</v>
      </c>
      <c r="B5718" t="s">
        <v>111</v>
      </c>
      <c r="C5718" t="s">
        <v>18</v>
      </c>
      <c r="D5718" t="s">
        <v>22</v>
      </c>
      <c r="E5718" s="14">
        <v>1281573.045949999</v>
      </c>
      <c r="F5718" s="14">
        <v>4067593.5424339999</v>
      </c>
      <c r="G5718" s="13">
        <v>0.31506910230345209</v>
      </c>
      <c r="H5718" s="12">
        <v>-22402700.940000001</v>
      </c>
      <c r="I5718" s="12">
        <v>-7.0583988743385033</v>
      </c>
      <c r="J5718" t="s">
        <v>24</v>
      </c>
      <c r="K5718" s="14">
        <v>317170.126093</v>
      </c>
      <c r="L5718" s="14">
        <v>1281573.0459500002</v>
      </c>
      <c r="M5718" s="13">
        <v>0.24748501624258895</v>
      </c>
      <c r="N5718" s="12">
        <v>-1.7468479600623361</v>
      </c>
      <c r="O5718" s="2">
        <f>DATE(LEFT(ALT[[#This Row],[DATEMTH]],4),RIGHT(ALT[[#This Row],[DATEMTH]],2),1)</f>
        <v>44287</v>
      </c>
      <c r="P5718" t="str">
        <f>IF(AND(ALT[[#This Row],[DATE]]&gt;=DATE(2023,6,1),ALT[[#This Row],[DATE]]&lt;=DATE(2024,5,31)),"Y","N")</f>
        <v>N</v>
      </c>
      <c r="Q5718" t="str">
        <f>LEFT(ALT[[#This Row],[DATEMTH]],4)</f>
        <v>2021</v>
      </c>
    </row>
    <row r="5719" spans="1:17" x14ac:dyDescent="0.25">
      <c r="A5719" t="s">
        <v>65</v>
      </c>
      <c r="B5719" t="s">
        <v>111</v>
      </c>
      <c r="C5719" t="s">
        <v>18</v>
      </c>
      <c r="D5719" t="s">
        <v>22</v>
      </c>
      <c r="E5719" s="14">
        <v>1281573.045949999</v>
      </c>
      <c r="F5719" s="14">
        <v>4067593.5424339999</v>
      </c>
      <c r="G5719" s="13">
        <v>0.31506910230345209</v>
      </c>
      <c r="H5719" s="12">
        <v>-22402700.940000001</v>
      </c>
      <c r="I5719" s="12">
        <v>-7.0583988743385033</v>
      </c>
      <c r="J5719" t="s">
        <v>25</v>
      </c>
      <c r="K5719" s="14">
        <v>137299.04302700004</v>
      </c>
      <c r="L5719" s="14">
        <v>1281573.0459500002</v>
      </c>
      <c r="M5719" s="13">
        <v>0.10713321683917242</v>
      </c>
      <c r="N5719" s="12">
        <v>-0.75618897714187738</v>
      </c>
      <c r="O5719" s="2">
        <f>DATE(LEFT(ALT[[#This Row],[DATEMTH]],4),RIGHT(ALT[[#This Row],[DATEMTH]],2),1)</f>
        <v>44287</v>
      </c>
      <c r="P5719" t="str">
        <f>IF(AND(ALT[[#This Row],[DATE]]&gt;=DATE(2023,6,1),ALT[[#This Row],[DATE]]&lt;=DATE(2024,5,31)),"Y","N")</f>
        <v>N</v>
      </c>
      <c r="Q5719" t="str">
        <f>LEFT(ALT[[#This Row],[DATEMTH]],4)</f>
        <v>2021</v>
      </c>
    </row>
    <row r="5720" spans="1:17" x14ac:dyDescent="0.25">
      <c r="A5720" t="s">
        <v>65</v>
      </c>
      <c r="B5720" t="s">
        <v>111</v>
      </c>
      <c r="C5720" t="s">
        <v>18</v>
      </c>
      <c r="D5720" t="s">
        <v>22</v>
      </c>
      <c r="E5720" s="14">
        <v>1281573.045949999</v>
      </c>
      <c r="F5720" s="14">
        <v>4067593.5424339999</v>
      </c>
      <c r="G5720" s="13">
        <v>0.31506910230345209</v>
      </c>
      <c r="H5720" s="12">
        <v>-22402700.940000001</v>
      </c>
      <c r="I5720" s="12">
        <v>-7.0583988743385033</v>
      </c>
      <c r="J5720" t="s">
        <v>16</v>
      </c>
      <c r="K5720" s="14">
        <v>536968.52942799998</v>
      </c>
      <c r="L5720" s="14">
        <v>1281573.0459500002</v>
      </c>
      <c r="M5720" s="13">
        <v>0.41899174699789177</v>
      </c>
      <c r="N5720" s="12">
        <v>-2.9574108753670423</v>
      </c>
      <c r="O5720" s="2">
        <f>DATE(LEFT(ALT[[#This Row],[DATEMTH]],4),RIGHT(ALT[[#This Row],[DATEMTH]],2),1)</f>
        <v>44287</v>
      </c>
      <c r="P5720" t="str">
        <f>IF(AND(ALT[[#This Row],[DATE]]&gt;=DATE(2023,6,1),ALT[[#This Row],[DATE]]&lt;=DATE(2024,5,31)),"Y","N")</f>
        <v>N</v>
      </c>
      <c r="Q5720" t="str">
        <f>LEFT(ALT[[#This Row],[DATEMTH]],4)</f>
        <v>2021</v>
      </c>
    </row>
    <row r="5721" spans="1:17" x14ac:dyDescent="0.25">
      <c r="A5721" t="s">
        <v>65</v>
      </c>
      <c r="B5721" t="s">
        <v>111</v>
      </c>
      <c r="C5721" t="s">
        <v>18</v>
      </c>
      <c r="D5721" t="s">
        <v>22</v>
      </c>
      <c r="E5721" s="14">
        <v>1281573.045949999</v>
      </c>
      <c r="F5721" s="14">
        <v>4067593.5424339999</v>
      </c>
      <c r="G5721" s="13">
        <v>0.31506910230345209</v>
      </c>
      <c r="H5721" s="12">
        <v>-22402700.940000001</v>
      </c>
      <c r="I5721" s="12">
        <v>-7.0583988743385033</v>
      </c>
      <c r="J5721" t="s">
        <v>26</v>
      </c>
      <c r="K5721" s="14">
        <v>290135.3474020001</v>
      </c>
      <c r="L5721" s="14">
        <v>1281573.0459500002</v>
      </c>
      <c r="M5721" s="13">
        <v>0.22639001992034682</v>
      </c>
      <c r="N5721" s="12">
        <v>-1.5979510617672474</v>
      </c>
      <c r="O5721" s="2">
        <f>DATE(LEFT(ALT[[#This Row],[DATEMTH]],4),RIGHT(ALT[[#This Row],[DATEMTH]],2),1)</f>
        <v>44287</v>
      </c>
      <c r="P5721" t="str">
        <f>IF(AND(ALT[[#This Row],[DATE]]&gt;=DATE(2023,6,1),ALT[[#This Row],[DATE]]&lt;=DATE(2024,5,31)),"Y","N")</f>
        <v>N</v>
      </c>
      <c r="Q5721" t="str">
        <f>LEFT(ALT[[#This Row],[DATEMTH]],4)</f>
        <v>2021</v>
      </c>
    </row>
    <row r="5722" spans="1:17" x14ac:dyDescent="0.25">
      <c r="A5722" t="s">
        <v>65</v>
      </c>
      <c r="B5722" t="s">
        <v>111</v>
      </c>
      <c r="C5722" t="s">
        <v>19</v>
      </c>
      <c r="D5722" t="s">
        <v>22</v>
      </c>
      <c r="E5722" s="14">
        <v>1055629.0361240001</v>
      </c>
      <c r="F5722" s="14">
        <v>4067593.5424339999</v>
      </c>
      <c r="G5722" s="13">
        <v>0.25952176025245727</v>
      </c>
      <c r="H5722" s="12">
        <v>-22402700.940000001</v>
      </c>
      <c r="I5722" s="12">
        <v>-5.8139883823581791</v>
      </c>
      <c r="J5722" t="s">
        <v>24</v>
      </c>
      <c r="K5722" s="14">
        <v>271118.24702999997</v>
      </c>
      <c r="L5722" s="14">
        <v>1055629.0361240001</v>
      </c>
      <c r="M5722" s="13">
        <v>0.25683098678819677</v>
      </c>
      <c r="N5722" s="12">
        <v>-1.4932123734161631</v>
      </c>
      <c r="O5722" s="2">
        <f>DATE(LEFT(ALT[[#This Row],[DATEMTH]],4),RIGHT(ALT[[#This Row],[DATEMTH]],2),1)</f>
        <v>44287</v>
      </c>
      <c r="P5722" t="str">
        <f>IF(AND(ALT[[#This Row],[DATE]]&gt;=DATE(2023,6,1),ALT[[#This Row],[DATE]]&lt;=DATE(2024,5,31)),"Y","N")</f>
        <v>N</v>
      </c>
      <c r="Q5722" t="str">
        <f>LEFT(ALT[[#This Row],[DATEMTH]],4)</f>
        <v>2021</v>
      </c>
    </row>
    <row r="5723" spans="1:17" x14ac:dyDescent="0.25">
      <c r="A5723" t="s">
        <v>65</v>
      </c>
      <c r="B5723" t="s">
        <v>111</v>
      </c>
      <c r="C5723" t="s">
        <v>19</v>
      </c>
      <c r="D5723" t="s">
        <v>22</v>
      </c>
      <c r="E5723" s="14">
        <v>1055629.0361240001</v>
      </c>
      <c r="F5723" s="14">
        <v>4067593.5424339999</v>
      </c>
      <c r="G5723" s="13">
        <v>0.25952176025245727</v>
      </c>
      <c r="H5723" s="12">
        <v>-22402700.940000001</v>
      </c>
      <c r="I5723" s="12">
        <v>-5.8139883823581791</v>
      </c>
      <c r="J5723" t="s">
        <v>25</v>
      </c>
      <c r="K5723" s="14">
        <v>756481.15961500001</v>
      </c>
      <c r="L5723" s="14">
        <v>1055629.0361240001</v>
      </c>
      <c r="M5723" s="13">
        <v>0.71661647579589649</v>
      </c>
      <c r="N5723" s="12">
        <v>-4.166399864883803</v>
      </c>
      <c r="O5723" s="2">
        <f>DATE(LEFT(ALT[[#This Row],[DATEMTH]],4),RIGHT(ALT[[#This Row],[DATEMTH]],2),1)</f>
        <v>44287</v>
      </c>
      <c r="P5723" t="str">
        <f>IF(AND(ALT[[#This Row],[DATE]]&gt;=DATE(2023,6,1),ALT[[#This Row],[DATE]]&lt;=DATE(2024,5,31)),"Y","N")</f>
        <v>N</v>
      </c>
      <c r="Q5723" t="str">
        <f>LEFT(ALT[[#This Row],[DATEMTH]],4)</f>
        <v>2021</v>
      </c>
    </row>
    <row r="5724" spans="1:17" x14ac:dyDescent="0.25">
      <c r="A5724" t="s">
        <v>65</v>
      </c>
      <c r="B5724" t="s">
        <v>111</v>
      </c>
      <c r="C5724" t="s">
        <v>19</v>
      </c>
      <c r="D5724" t="s">
        <v>22</v>
      </c>
      <c r="E5724" s="14">
        <v>1055629.0361240001</v>
      </c>
      <c r="F5724" s="14">
        <v>4067593.5424339999</v>
      </c>
      <c r="G5724" s="13">
        <v>0.25952176025245727</v>
      </c>
      <c r="H5724" s="12">
        <v>-22402700.940000001</v>
      </c>
      <c r="I5724" s="12">
        <v>-5.8139883823581791</v>
      </c>
      <c r="J5724" t="s">
        <v>16</v>
      </c>
      <c r="K5724" s="14">
        <v>382.29336099999995</v>
      </c>
      <c r="L5724" s="14">
        <v>1055629.0361240001</v>
      </c>
      <c r="M5724" s="13">
        <v>3.6214744755760361E-4</v>
      </c>
      <c r="N5724" s="12">
        <v>-2.1055210528005755E-3</v>
      </c>
      <c r="O5724" s="2">
        <f>DATE(LEFT(ALT[[#This Row],[DATEMTH]],4),RIGHT(ALT[[#This Row],[DATEMTH]],2),1)</f>
        <v>44287</v>
      </c>
      <c r="P5724" t="str">
        <f>IF(AND(ALT[[#This Row],[DATE]]&gt;=DATE(2023,6,1),ALT[[#This Row],[DATE]]&lt;=DATE(2024,5,31)),"Y","N")</f>
        <v>N</v>
      </c>
      <c r="Q5724" t="str">
        <f>LEFT(ALT[[#This Row],[DATEMTH]],4)</f>
        <v>2021</v>
      </c>
    </row>
    <row r="5725" spans="1:17" x14ac:dyDescent="0.25">
      <c r="A5725" t="s">
        <v>65</v>
      </c>
      <c r="B5725" t="s">
        <v>111</v>
      </c>
      <c r="C5725" t="s">
        <v>19</v>
      </c>
      <c r="D5725" t="s">
        <v>22</v>
      </c>
      <c r="E5725" s="14">
        <v>1055629.0361240001</v>
      </c>
      <c r="F5725" s="14">
        <v>4067593.5424339999</v>
      </c>
      <c r="G5725" s="13">
        <v>0.25952176025245727</v>
      </c>
      <c r="H5725" s="12">
        <v>-22402700.940000001</v>
      </c>
      <c r="I5725" s="12">
        <v>-5.8139883823581791</v>
      </c>
      <c r="J5725" t="s">
        <v>26</v>
      </c>
      <c r="K5725" s="14">
        <v>27647.336117999996</v>
      </c>
      <c r="L5725" s="14">
        <v>1055629.0361240001</v>
      </c>
      <c r="M5725" s="13">
        <v>2.6190389968349055E-2</v>
      </c>
      <c r="N5725" s="12">
        <v>-0.15227062300541161</v>
      </c>
      <c r="O5725" s="2">
        <f>DATE(LEFT(ALT[[#This Row],[DATEMTH]],4),RIGHT(ALT[[#This Row],[DATEMTH]],2),1)</f>
        <v>44287</v>
      </c>
      <c r="P5725" t="str">
        <f>IF(AND(ALT[[#This Row],[DATE]]&gt;=DATE(2023,6,1),ALT[[#This Row],[DATE]]&lt;=DATE(2024,5,31)),"Y","N")</f>
        <v>N</v>
      </c>
      <c r="Q5725" t="str">
        <f>LEFT(ALT[[#This Row],[DATEMTH]],4)</f>
        <v>2021</v>
      </c>
    </row>
    <row r="5726" spans="1:17" x14ac:dyDescent="0.25">
      <c r="A5726" t="s">
        <v>65</v>
      </c>
      <c r="B5726" t="s">
        <v>111</v>
      </c>
      <c r="C5726" t="s">
        <v>20</v>
      </c>
      <c r="D5726" t="s">
        <v>22</v>
      </c>
      <c r="E5726" s="14">
        <v>996151.31802200002</v>
      </c>
      <c r="F5726" s="14">
        <v>4067593.5424339999</v>
      </c>
      <c r="G5726" s="13">
        <v>0.24489942459342059</v>
      </c>
      <c r="H5726" s="12">
        <v>-22402700.940000001</v>
      </c>
      <c r="I5726" s="12">
        <v>-5.4864085695444826</v>
      </c>
      <c r="J5726" t="s">
        <v>24</v>
      </c>
      <c r="K5726" s="14">
        <v>374127.34763999993</v>
      </c>
      <c r="L5726" s="14">
        <v>996151.31802199967</v>
      </c>
      <c r="M5726" s="13">
        <v>0.37557280793733533</v>
      </c>
      <c r="N5726" s="12">
        <v>-2.0605458719552807</v>
      </c>
      <c r="O5726" s="2">
        <f>DATE(LEFT(ALT[[#This Row],[DATEMTH]],4),RIGHT(ALT[[#This Row],[DATEMTH]],2),1)</f>
        <v>44287</v>
      </c>
      <c r="P5726" t="str">
        <f>IF(AND(ALT[[#This Row],[DATE]]&gt;=DATE(2023,6,1),ALT[[#This Row],[DATE]]&lt;=DATE(2024,5,31)),"Y","N")</f>
        <v>N</v>
      </c>
      <c r="Q5726" t="str">
        <f>LEFT(ALT[[#This Row],[DATEMTH]],4)</f>
        <v>2021</v>
      </c>
    </row>
    <row r="5727" spans="1:17" x14ac:dyDescent="0.25">
      <c r="A5727" t="s">
        <v>65</v>
      </c>
      <c r="B5727" t="s">
        <v>111</v>
      </c>
      <c r="C5727" t="s">
        <v>20</v>
      </c>
      <c r="D5727" t="s">
        <v>22</v>
      </c>
      <c r="E5727" s="14">
        <v>996151.31802200002</v>
      </c>
      <c r="F5727" s="14">
        <v>4067593.5424339999</v>
      </c>
      <c r="G5727" s="13">
        <v>0.24489942459342059</v>
      </c>
      <c r="H5727" s="12">
        <v>-22402700.940000001</v>
      </c>
      <c r="I5727" s="12">
        <v>-5.4864085695444826</v>
      </c>
      <c r="J5727" t="s">
        <v>25</v>
      </c>
      <c r="K5727" s="14">
        <v>172572.38533999995</v>
      </c>
      <c r="L5727" s="14">
        <v>996151.31802199967</v>
      </c>
      <c r="M5727" s="13">
        <v>0.17323912764846511</v>
      </c>
      <c r="N5727" s="12">
        <v>-0.95046063451094953</v>
      </c>
      <c r="O5727" s="2">
        <f>DATE(LEFT(ALT[[#This Row],[DATEMTH]],4),RIGHT(ALT[[#This Row],[DATEMTH]],2),1)</f>
        <v>44287</v>
      </c>
      <c r="P5727" t="str">
        <f>IF(AND(ALT[[#This Row],[DATE]]&gt;=DATE(2023,6,1),ALT[[#This Row],[DATE]]&lt;=DATE(2024,5,31)),"Y","N")</f>
        <v>N</v>
      </c>
      <c r="Q5727" t="str">
        <f>LEFT(ALT[[#This Row],[DATEMTH]],4)</f>
        <v>2021</v>
      </c>
    </row>
    <row r="5728" spans="1:17" x14ac:dyDescent="0.25">
      <c r="A5728" t="s">
        <v>65</v>
      </c>
      <c r="B5728" t="s">
        <v>111</v>
      </c>
      <c r="C5728" t="s">
        <v>20</v>
      </c>
      <c r="D5728" t="s">
        <v>22</v>
      </c>
      <c r="E5728" s="14">
        <v>996151.31802200002</v>
      </c>
      <c r="F5728" s="14">
        <v>4067593.5424339999</v>
      </c>
      <c r="G5728" s="13">
        <v>0.24489942459342059</v>
      </c>
      <c r="H5728" s="12">
        <v>-22402700.940000001</v>
      </c>
      <c r="I5728" s="12">
        <v>-5.4864085695444826</v>
      </c>
      <c r="J5728" t="s">
        <v>16</v>
      </c>
      <c r="K5728" s="14">
        <v>396749.97896399983</v>
      </c>
      <c r="L5728" s="14">
        <v>996151.31802199967</v>
      </c>
      <c r="M5728" s="13">
        <v>0.39828284296386157</v>
      </c>
      <c r="N5728" s="12">
        <v>-2.1851424027394697</v>
      </c>
      <c r="O5728" s="2">
        <f>DATE(LEFT(ALT[[#This Row],[DATEMTH]],4),RIGHT(ALT[[#This Row],[DATEMTH]],2),1)</f>
        <v>44287</v>
      </c>
      <c r="P5728" t="str">
        <f>IF(AND(ALT[[#This Row],[DATE]]&gt;=DATE(2023,6,1),ALT[[#This Row],[DATE]]&lt;=DATE(2024,5,31)),"Y","N")</f>
        <v>N</v>
      </c>
      <c r="Q5728" t="str">
        <f>LEFT(ALT[[#This Row],[DATEMTH]],4)</f>
        <v>2021</v>
      </c>
    </row>
    <row r="5729" spans="1:17" x14ac:dyDescent="0.25">
      <c r="A5729" t="s">
        <v>65</v>
      </c>
      <c r="B5729" t="s">
        <v>111</v>
      </c>
      <c r="C5729" t="s">
        <v>20</v>
      </c>
      <c r="D5729" t="s">
        <v>22</v>
      </c>
      <c r="E5729" s="14">
        <v>996151.31802200002</v>
      </c>
      <c r="F5729" s="14">
        <v>4067593.5424339999</v>
      </c>
      <c r="G5729" s="13">
        <v>0.24489942459342059</v>
      </c>
      <c r="H5729" s="12">
        <v>-22402700.940000001</v>
      </c>
      <c r="I5729" s="12">
        <v>-5.4864085695444826</v>
      </c>
      <c r="J5729" t="s">
        <v>26</v>
      </c>
      <c r="K5729" s="14">
        <v>52701.606077999997</v>
      </c>
      <c r="L5729" s="14">
        <v>996151.31802199967</v>
      </c>
      <c r="M5729" s="13">
        <v>5.2905221450338026E-2</v>
      </c>
      <c r="N5729" s="12">
        <v>-0.29025966033878314</v>
      </c>
      <c r="O5729" s="2">
        <f>DATE(LEFT(ALT[[#This Row],[DATEMTH]],4),RIGHT(ALT[[#This Row],[DATEMTH]],2),1)</f>
        <v>44287</v>
      </c>
      <c r="P5729" t="str">
        <f>IF(AND(ALT[[#This Row],[DATE]]&gt;=DATE(2023,6,1),ALT[[#This Row],[DATE]]&lt;=DATE(2024,5,31)),"Y","N")</f>
        <v>N</v>
      </c>
      <c r="Q5729" t="str">
        <f>LEFT(ALT[[#This Row],[DATEMTH]],4)</f>
        <v>2021</v>
      </c>
    </row>
    <row r="5730" spans="1:17" x14ac:dyDescent="0.25">
      <c r="A5730" t="s">
        <v>65</v>
      </c>
      <c r="B5730" t="s">
        <v>111</v>
      </c>
      <c r="C5730" t="s">
        <v>15</v>
      </c>
      <c r="D5730" t="s">
        <v>17</v>
      </c>
      <c r="E5730" s="14">
        <v>734240.14233800035</v>
      </c>
      <c r="F5730" s="14">
        <v>4067593.5424339999</v>
      </c>
      <c r="G5730" s="13">
        <v>0.18050971285066983</v>
      </c>
      <c r="H5730" s="12">
        <v>-46680341.200000003</v>
      </c>
      <c r="I5730" s="12">
        <v>-8.4262549857832916</v>
      </c>
      <c r="J5730" t="s">
        <v>25</v>
      </c>
      <c r="K5730" s="14">
        <v>106074.91675499994</v>
      </c>
      <c r="L5730" s="14">
        <v>734240.14233800001</v>
      </c>
      <c r="M5730" s="13">
        <v>0.14446896953526878</v>
      </c>
      <c r="N5730" s="12">
        <v>-1.2173323748375331</v>
      </c>
      <c r="O5730" s="2">
        <f>DATE(LEFT(ALT[[#This Row],[DATEMTH]],4),RIGHT(ALT[[#This Row],[DATEMTH]],2),1)</f>
        <v>44287</v>
      </c>
      <c r="P5730" t="str">
        <f>IF(AND(ALT[[#This Row],[DATE]]&gt;=DATE(2023,6,1),ALT[[#This Row],[DATE]]&lt;=DATE(2024,5,31)),"Y","N")</f>
        <v>N</v>
      </c>
      <c r="Q5730" t="str">
        <f>LEFT(ALT[[#This Row],[DATEMTH]],4)</f>
        <v>2021</v>
      </c>
    </row>
    <row r="5731" spans="1:17" x14ac:dyDescent="0.25">
      <c r="A5731" t="s">
        <v>65</v>
      </c>
      <c r="B5731" t="s">
        <v>111</v>
      </c>
      <c r="C5731" t="s">
        <v>15</v>
      </c>
      <c r="D5731" t="s">
        <v>17</v>
      </c>
      <c r="E5731" s="14">
        <v>734240.14233800035</v>
      </c>
      <c r="F5731" s="14">
        <v>4067593.5424339999</v>
      </c>
      <c r="G5731" s="13">
        <v>0.18050971285066983</v>
      </c>
      <c r="H5731" s="12">
        <v>-46680341.200000003</v>
      </c>
      <c r="I5731" s="12">
        <v>-8.4262549857832916</v>
      </c>
      <c r="J5731" t="s">
        <v>24</v>
      </c>
      <c r="K5731" s="14">
        <v>316289.85064700013</v>
      </c>
      <c r="L5731" s="14">
        <v>734240.14233800001</v>
      </c>
      <c r="M5731" s="13">
        <v>0.43077166775417097</v>
      </c>
      <c r="N5731" s="12">
        <v>-3.6297919131477667</v>
      </c>
      <c r="O5731" s="2">
        <f>DATE(LEFT(ALT[[#This Row],[DATEMTH]],4),RIGHT(ALT[[#This Row],[DATEMTH]],2),1)</f>
        <v>44287</v>
      </c>
      <c r="P5731" t="str">
        <f>IF(AND(ALT[[#This Row],[DATE]]&gt;=DATE(2023,6,1),ALT[[#This Row],[DATE]]&lt;=DATE(2024,5,31)),"Y","N")</f>
        <v>N</v>
      </c>
      <c r="Q5731" t="str">
        <f>LEFT(ALT[[#This Row],[DATEMTH]],4)</f>
        <v>2021</v>
      </c>
    </row>
    <row r="5732" spans="1:17" x14ac:dyDescent="0.25">
      <c r="A5732" t="s">
        <v>65</v>
      </c>
      <c r="B5732" t="s">
        <v>111</v>
      </c>
      <c r="C5732" t="s">
        <v>15</v>
      </c>
      <c r="D5732" t="s">
        <v>17</v>
      </c>
      <c r="E5732" s="14">
        <v>734240.14233800035</v>
      </c>
      <c r="F5732" s="14">
        <v>4067593.5424339999</v>
      </c>
      <c r="G5732" s="13">
        <v>0.18050971285066983</v>
      </c>
      <c r="H5732" s="12">
        <v>-46680341.200000003</v>
      </c>
      <c r="I5732" s="12">
        <v>-8.4262549857832916</v>
      </c>
      <c r="J5732" t="s">
        <v>26</v>
      </c>
      <c r="K5732" s="14">
        <v>85927.697794000036</v>
      </c>
      <c r="L5732" s="14">
        <v>734240.14233800001</v>
      </c>
      <c r="M5732" s="13">
        <v>0.11702941972143507</v>
      </c>
      <c r="N5732" s="12">
        <v>-0.98611973141106779</v>
      </c>
      <c r="O5732" s="2">
        <f>DATE(LEFT(ALT[[#This Row],[DATEMTH]],4),RIGHT(ALT[[#This Row],[DATEMTH]],2),1)</f>
        <v>44287</v>
      </c>
      <c r="P5732" t="str">
        <f>IF(AND(ALT[[#This Row],[DATE]]&gt;=DATE(2023,6,1),ALT[[#This Row],[DATE]]&lt;=DATE(2024,5,31)),"Y","N")</f>
        <v>N</v>
      </c>
      <c r="Q5732" t="str">
        <f>LEFT(ALT[[#This Row],[DATEMTH]],4)</f>
        <v>2021</v>
      </c>
    </row>
    <row r="5733" spans="1:17" x14ac:dyDescent="0.25">
      <c r="A5733" t="s">
        <v>65</v>
      </c>
      <c r="B5733" t="s">
        <v>111</v>
      </c>
      <c r="C5733" t="s">
        <v>15</v>
      </c>
      <c r="D5733" t="s">
        <v>17</v>
      </c>
      <c r="E5733" s="14">
        <v>734240.14233800035</v>
      </c>
      <c r="F5733" s="14">
        <v>4067593.5424339999</v>
      </c>
      <c r="G5733" s="13">
        <v>0.18050971285066983</v>
      </c>
      <c r="H5733" s="12">
        <v>-46680341.200000003</v>
      </c>
      <c r="I5733" s="12">
        <v>-8.4262549857832916</v>
      </c>
      <c r="J5733" t="s">
        <v>16</v>
      </c>
      <c r="K5733" s="14">
        <v>225947.67714199991</v>
      </c>
      <c r="L5733" s="14">
        <v>734240.14233800001</v>
      </c>
      <c r="M5733" s="13">
        <v>0.3077299429891252</v>
      </c>
      <c r="N5733" s="12">
        <v>-2.5930109663869243</v>
      </c>
      <c r="O5733" s="2">
        <f>DATE(LEFT(ALT[[#This Row],[DATEMTH]],4),RIGHT(ALT[[#This Row],[DATEMTH]],2),1)</f>
        <v>44287</v>
      </c>
      <c r="P5733" t="str">
        <f>IF(AND(ALT[[#This Row],[DATE]]&gt;=DATE(2023,6,1),ALT[[#This Row],[DATE]]&lt;=DATE(2024,5,31)),"Y","N")</f>
        <v>N</v>
      </c>
      <c r="Q5733" t="str">
        <f>LEFT(ALT[[#This Row],[DATEMTH]],4)</f>
        <v>2021</v>
      </c>
    </row>
    <row r="5734" spans="1:17" x14ac:dyDescent="0.25">
      <c r="A5734" t="s">
        <v>65</v>
      </c>
      <c r="B5734" t="s">
        <v>111</v>
      </c>
      <c r="C5734" t="s">
        <v>18</v>
      </c>
      <c r="D5734" t="s">
        <v>17</v>
      </c>
      <c r="E5734" s="14">
        <v>1281573.045949999</v>
      </c>
      <c r="F5734" s="14">
        <v>4067593.5424339999</v>
      </c>
      <c r="G5734" s="13">
        <v>0.31506910230345209</v>
      </c>
      <c r="H5734" s="12">
        <v>-46680341.200000003</v>
      </c>
      <c r="I5734" s="12">
        <v>-14.707533197102851</v>
      </c>
      <c r="J5734" t="s">
        <v>24</v>
      </c>
      <c r="K5734" s="14">
        <v>317170.126093</v>
      </c>
      <c r="L5734" s="14">
        <v>1281573.0459500002</v>
      </c>
      <c r="M5734" s="13">
        <v>0.24748501624258895</v>
      </c>
      <c r="N5734" s="12">
        <v>-3.6398940921734155</v>
      </c>
      <c r="O5734" s="2">
        <f>DATE(LEFT(ALT[[#This Row],[DATEMTH]],4),RIGHT(ALT[[#This Row],[DATEMTH]],2),1)</f>
        <v>44287</v>
      </c>
      <c r="P5734" t="str">
        <f>IF(AND(ALT[[#This Row],[DATE]]&gt;=DATE(2023,6,1),ALT[[#This Row],[DATE]]&lt;=DATE(2024,5,31)),"Y","N")</f>
        <v>N</v>
      </c>
      <c r="Q5734" t="str">
        <f>LEFT(ALT[[#This Row],[DATEMTH]],4)</f>
        <v>2021</v>
      </c>
    </row>
    <row r="5735" spans="1:17" x14ac:dyDescent="0.25">
      <c r="A5735" t="s">
        <v>65</v>
      </c>
      <c r="B5735" t="s">
        <v>111</v>
      </c>
      <c r="C5735" t="s">
        <v>18</v>
      </c>
      <c r="D5735" t="s">
        <v>17</v>
      </c>
      <c r="E5735" s="14">
        <v>1281573.045949999</v>
      </c>
      <c r="F5735" s="14">
        <v>4067593.5424339999</v>
      </c>
      <c r="G5735" s="13">
        <v>0.31506910230345209</v>
      </c>
      <c r="H5735" s="12">
        <v>-46680341.200000003</v>
      </c>
      <c r="I5735" s="12">
        <v>-14.707533197102851</v>
      </c>
      <c r="J5735" t="s">
        <v>25</v>
      </c>
      <c r="K5735" s="14">
        <v>137299.04302700004</v>
      </c>
      <c r="L5735" s="14">
        <v>1281573.0459500002</v>
      </c>
      <c r="M5735" s="13">
        <v>0.10713321683917242</v>
      </c>
      <c r="N5735" s="12">
        <v>-1.5756653431745464</v>
      </c>
      <c r="O5735" s="2">
        <f>DATE(LEFT(ALT[[#This Row],[DATEMTH]],4),RIGHT(ALT[[#This Row],[DATEMTH]],2),1)</f>
        <v>44287</v>
      </c>
      <c r="P5735" t="str">
        <f>IF(AND(ALT[[#This Row],[DATE]]&gt;=DATE(2023,6,1),ALT[[#This Row],[DATE]]&lt;=DATE(2024,5,31)),"Y","N")</f>
        <v>N</v>
      </c>
      <c r="Q5735" t="str">
        <f>LEFT(ALT[[#This Row],[DATEMTH]],4)</f>
        <v>2021</v>
      </c>
    </row>
    <row r="5736" spans="1:17" x14ac:dyDescent="0.25">
      <c r="A5736" t="s">
        <v>65</v>
      </c>
      <c r="B5736" t="s">
        <v>111</v>
      </c>
      <c r="C5736" t="s">
        <v>18</v>
      </c>
      <c r="D5736" t="s">
        <v>17</v>
      </c>
      <c r="E5736" s="14">
        <v>1281573.045949999</v>
      </c>
      <c r="F5736" s="14">
        <v>4067593.5424339999</v>
      </c>
      <c r="G5736" s="13">
        <v>0.31506910230345209</v>
      </c>
      <c r="H5736" s="12">
        <v>-46680341.200000003</v>
      </c>
      <c r="I5736" s="12">
        <v>-14.707533197102851</v>
      </c>
      <c r="J5736" t="s">
        <v>16</v>
      </c>
      <c r="K5736" s="14">
        <v>536968.52942799998</v>
      </c>
      <c r="L5736" s="14">
        <v>1281573.0459500002</v>
      </c>
      <c r="M5736" s="13">
        <v>0.41899174699789177</v>
      </c>
      <c r="N5736" s="12">
        <v>-6.1623350282836125</v>
      </c>
      <c r="O5736" s="2">
        <f>DATE(LEFT(ALT[[#This Row],[DATEMTH]],4),RIGHT(ALT[[#This Row],[DATEMTH]],2),1)</f>
        <v>44287</v>
      </c>
      <c r="P5736" t="str">
        <f>IF(AND(ALT[[#This Row],[DATE]]&gt;=DATE(2023,6,1),ALT[[#This Row],[DATE]]&lt;=DATE(2024,5,31)),"Y","N")</f>
        <v>N</v>
      </c>
      <c r="Q5736" t="str">
        <f>LEFT(ALT[[#This Row],[DATEMTH]],4)</f>
        <v>2021</v>
      </c>
    </row>
    <row r="5737" spans="1:17" x14ac:dyDescent="0.25">
      <c r="A5737" t="s">
        <v>65</v>
      </c>
      <c r="B5737" t="s">
        <v>111</v>
      </c>
      <c r="C5737" t="s">
        <v>18</v>
      </c>
      <c r="D5737" t="s">
        <v>17</v>
      </c>
      <c r="E5737" s="14">
        <v>1281573.045949999</v>
      </c>
      <c r="F5737" s="14">
        <v>4067593.5424339999</v>
      </c>
      <c r="G5737" s="13">
        <v>0.31506910230345209</v>
      </c>
      <c r="H5737" s="12">
        <v>-46680341.200000003</v>
      </c>
      <c r="I5737" s="12">
        <v>-14.707533197102851</v>
      </c>
      <c r="J5737" t="s">
        <v>26</v>
      </c>
      <c r="K5737" s="14">
        <v>290135.3474020001</v>
      </c>
      <c r="L5737" s="14">
        <v>1281573.0459500002</v>
      </c>
      <c r="M5737" s="13">
        <v>0.22639001992034682</v>
      </c>
      <c r="N5737" s="12">
        <v>-3.3296387334712767</v>
      </c>
      <c r="O5737" s="2">
        <f>DATE(LEFT(ALT[[#This Row],[DATEMTH]],4),RIGHT(ALT[[#This Row],[DATEMTH]],2),1)</f>
        <v>44287</v>
      </c>
      <c r="P5737" t="str">
        <f>IF(AND(ALT[[#This Row],[DATE]]&gt;=DATE(2023,6,1),ALT[[#This Row],[DATE]]&lt;=DATE(2024,5,31)),"Y","N")</f>
        <v>N</v>
      </c>
      <c r="Q5737" t="str">
        <f>LEFT(ALT[[#This Row],[DATEMTH]],4)</f>
        <v>2021</v>
      </c>
    </row>
    <row r="5738" spans="1:17" x14ac:dyDescent="0.25">
      <c r="A5738" t="s">
        <v>65</v>
      </c>
      <c r="B5738" t="s">
        <v>111</v>
      </c>
      <c r="C5738" t="s">
        <v>19</v>
      </c>
      <c r="D5738" t="s">
        <v>17</v>
      </c>
      <c r="E5738" s="14">
        <v>1055629.0361240001</v>
      </c>
      <c r="F5738" s="14">
        <v>4067593.5424339999</v>
      </c>
      <c r="G5738" s="13">
        <v>0.25952176025245727</v>
      </c>
      <c r="H5738" s="12">
        <v>-46680341.200000003</v>
      </c>
      <c r="I5738" s="12">
        <v>-12.114564317409306</v>
      </c>
      <c r="J5738" t="s">
        <v>24</v>
      </c>
      <c r="K5738" s="14">
        <v>271118.24702999997</v>
      </c>
      <c r="L5738" s="14">
        <v>1055629.0361240001</v>
      </c>
      <c r="M5738" s="13">
        <v>0.25683098678819677</v>
      </c>
      <c r="N5738" s="12">
        <v>-3.1113955081493092</v>
      </c>
      <c r="O5738" s="2">
        <f>DATE(LEFT(ALT[[#This Row],[DATEMTH]],4),RIGHT(ALT[[#This Row],[DATEMTH]],2),1)</f>
        <v>44287</v>
      </c>
      <c r="P5738" t="str">
        <f>IF(AND(ALT[[#This Row],[DATE]]&gt;=DATE(2023,6,1),ALT[[#This Row],[DATE]]&lt;=DATE(2024,5,31)),"Y","N")</f>
        <v>N</v>
      </c>
      <c r="Q5738" t="str">
        <f>LEFT(ALT[[#This Row],[DATEMTH]],4)</f>
        <v>2021</v>
      </c>
    </row>
    <row r="5739" spans="1:17" x14ac:dyDescent="0.25">
      <c r="A5739" t="s">
        <v>65</v>
      </c>
      <c r="B5739" t="s">
        <v>111</v>
      </c>
      <c r="C5739" t="s">
        <v>19</v>
      </c>
      <c r="D5739" t="s">
        <v>17</v>
      </c>
      <c r="E5739" s="14">
        <v>1055629.0361240001</v>
      </c>
      <c r="F5739" s="14">
        <v>4067593.5424339999</v>
      </c>
      <c r="G5739" s="13">
        <v>0.25952176025245727</v>
      </c>
      <c r="H5739" s="12">
        <v>-46680341.200000003</v>
      </c>
      <c r="I5739" s="12">
        <v>-12.114564317409306</v>
      </c>
      <c r="J5739" t="s">
        <v>25</v>
      </c>
      <c r="K5739" s="14">
        <v>756481.15961500001</v>
      </c>
      <c r="L5739" s="14">
        <v>1055629.0361240001</v>
      </c>
      <c r="M5739" s="13">
        <v>0.71661647579589649</v>
      </c>
      <c r="N5739" s="12">
        <v>-8.6814963869445769</v>
      </c>
      <c r="O5739" s="2">
        <f>DATE(LEFT(ALT[[#This Row],[DATEMTH]],4),RIGHT(ALT[[#This Row],[DATEMTH]],2),1)</f>
        <v>44287</v>
      </c>
      <c r="P5739" t="str">
        <f>IF(AND(ALT[[#This Row],[DATE]]&gt;=DATE(2023,6,1),ALT[[#This Row],[DATE]]&lt;=DATE(2024,5,31)),"Y","N")</f>
        <v>N</v>
      </c>
      <c r="Q5739" t="str">
        <f>LEFT(ALT[[#This Row],[DATEMTH]],4)</f>
        <v>2021</v>
      </c>
    </row>
    <row r="5740" spans="1:17" x14ac:dyDescent="0.25">
      <c r="A5740" t="s">
        <v>65</v>
      </c>
      <c r="B5740" t="s">
        <v>111</v>
      </c>
      <c r="C5740" t="s">
        <v>19</v>
      </c>
      <c r="D5740" t="s">
        <v>17</v>
      </c>
      <c r="E5740" s="14">
        <v>1055629.0361240001</v>
      </c>
      <c r="F5740" s="14">
        <v>4067593.5424339999</v>
      </c>
      <c r="G5740" s="13">
        <v>0.25952176025245727</v>
      </c>
      <c r="H5740" s="12">
        <v>-46680341.200000003</v>
      </c>
      <c r="I5740" s="12">
        <v>-12.114564317409306</v>
      </c>
      <c r="J5740" t="s">
        <v>16</v>
      </c>
      <c r="K5740" s="14">
        <v>382.29336099999995</v>
      </c>
      <c r="L5740" s="14">
        <v>1055629.0361240001</v>
      </c>
      <c r="M5740" s="13">
        <v>3.6214744755760361E-4</v>
      </c>
      <c r="N5740" s="12">
        <v>-4.3872585458222023E-3</v>
      </c>
      <c r="O5740" s="2">
        <f>DATE(LEFT(ALT[[#This Row],[DATEMTH]],4),RIGHT(ALT[[#This Row],[DATEMTH]],2),1)</f>
        <v>44287</v>
      </c>
      <c r="P5740" t="str">
        <f>IF(AND(ALT[[#This Row],[DATE]]&gt;=DATE(2023,6,1),ALT[[#This Row],[DATE]]&lt;=DATE(2024,5,31)),"Y","N")</f>
        <v>N</v>
      </c>
      <c r="Q5740" t="str">
        <f>LEFT(ALT[[#This Row],[DATEMTH]],4)</f>
        <v>2021</v>
      </c>
    </row>
    <row r="5741" spans="1:17" x14ac:dyDescent="0.25">
      <c r="A5741" t="s">
        <v>65</v>
      </c>
      <c r="B5741" t="s">
        <v>111</v>
      </c>
      <c r="C5741" t="s">
        <v>19</v>
      </c>
      <c r="D5741" t="s">
        <v>17</v>
      </c>
      <c r="E5741" s="14">
        <v>1055629.0361240001</v>
      </c>
      <c r="F5741" s="14">
        <v>4067593.5424339999</v>
      </c>
      <c r="G5741" s="13">
        <v>0.25952176025245727</v>
      </c>
      <c r="H5741" s="12">
        <v>-46680341.200000003</v>
      </c>
      <c r="I5741" s="12">
        <v>-12.114564317409306</v>
      </c>
      <c r="J5741" t="s">
        <v>26</v>
      </c>
      <c r="K5741" s="14">
        <v>27647.336117999996</v>
      </c>
      <c r="L5741" s="14">
        <v>1055629.0361240001</v>
      </c>
      <c r="M5741" s="13">
        <v>2.6190389968349055E-2</v>
      </c>
      <c r="N5741" s="12">
        <v>-0.31728516376959609</v>
      </c>
      <c r="O5741" s="2">
        <f>DATE(LEFT(ALT[[#This Row],[DATEMTH]],4),RIGHT(ALT[[#This Row],[DATEMTH]],2),1)</f>
        <v>44287</v>
      </c>
      <c r="P5741" t="str">
        <f>IF(AND(ALT[[#This Row],[DATE]]&gt;=DATE(2023,6,1),ALT[[#This Row],[DATE]]&lt;=DATE(2024,5,31)),"Y","N")</f>
        <v>N</v>
      </c>
      <c r="Q5741" t="str">
        <f>LEFT(ALT[[#This Row],[DATEMTH]],4)</f>
        <v>2021</v>
      </c>
    </row>
    <row r="5742" spans="1:17" x14ac:dyDescent="0.25">
      <c r="A5742" t="s">
        <v>65</v>
      </c>
      <c r="B5742" t="s">
        <v>111</v>
      </c>
      <c r="C5742" t="s">
        <v>20</v>
      </c>
      <c r="D5742" t="s">
        <v>17</v>
      </c>
      <c r="E5742" s="14">
        <v>996151.31802200002</v>
      </c>
      <c r="F5742" s="14">
        <v>4067593.5424339999</v>
      </c>
      <c r="G5742" s="13">
        <v>0.24489942459342059</v>
      </c>
      <c r="H5742" s="12">
        <v>-46680341.200000003</v>
      </c>
      <c r="I5742" s="12">
        <v>-11.431988699704545</v>
      </c>
      <c r="J5742" t="s">
        <v>24</v>
      </c>
      <c r="K5742" s="14">
        <v>374127.34763999993</v>
      </c>
      <c r="L5742" s="14">
        <v>996151.31802199967</v>
      </c>
      <c r="M5742" s="13">
        <v>0.37557280793733533</v>
      </c>
      <c r="N5742" s="12">
        <v>-4.293544096255923</v>
      </c>
      <c r="O5742" s="2">
        <f>DATE(LEFT(ALT[[#This Row],[DATEMTH]],4),RIGHT(ALT[[#This Row],[DATEMTH]],2),1)</f>
        <v>44287</v>
      </c>
      <c r="P5742" t="str">
        <f>IF(AND(ALT[[#This Row],[DATE]]&gt;=DATE(2023,6,1),ALT[[#This Row],[DATE]]&lt;=DATE(2024,5,31)),"Y","N")</f>
        <v>N</v>
      </c>
      <c r="Q5742" t="str">
        <f>LEFT(ALT[[#This Row],[DATEMTH]],4)</f>
        <v>2021</v>
      </c>
    </row>
    <row r="5743" spans="1:17" x14ac:dyDescent="0.25">
      <c r="A5743" t="s">
        <v>65</v>
      </c>
      <c r="B5743" t="s">
        <v>111</v>
      </c>
      <c r="C5743" t="s">
        <v>20</v>
      </c>
      <c r="D5743" t="s">
        <v>17</v>
      </c>
      <c r="E5743" s="14">
        <v>996151.31802200002</v>
      </c>
      <c r="F5743" s="14">
        <v>4067593.5424339999</v>
      </c>
      <c r="G5743" s="13">
        <v>0.24489942459342059</v>
      </c>
      <c r="H5743" s="12">
        <v>-46680341.200000003</v>
      </c>
      <c r="I5743" s="12">
        <v>-11.431988699704545</v>
      </c>
      <c r="J5743" t="s">
        <v>25</v>
      </c>
      <c r="K5743" s="14">
        <v>172572.38533999995</v>
      </c>
      <c r="L5743" s="14">
        <v>996151.31802199967</v>
      </c>
      <c r="M5743" s="13">
        <v>0.17323912764846511</v>
      </c>
      <c r="N5743" s="12">
        <v>-1.9804677496239265</v>
      </c>
      <c r="O5743" s="2">
        <f>DATE(LEFT(ALT[[#This Row],[DATEMTH]],4),RIGHT(ALT[[#This Row],[DATEMTH]],2),1)</f>
        <v>44287</v>
      </c>
      <c r="P5743" t="str">
        <f>IF(AND(ALT[[#This Row],[DATE]]&gt;=DATE(2023,6,1),ALT[[#This Row],[DATE]]&lt;=DATE(2024,5,31)),"Y","N")</f>
        <v>N</v>
      </c>
      <c r="Q5743" t="str">
        <f>LEFT(ALT[[#This Row],[DATEMTH]],4)</f>
        <v>2021</v>
      </c>
    </row>
    <row r="5744" spans="1:17" x14ac:dyDescent="0.25">
      <c r="A5744" t="s">
        <v>65</v>
      </c>
      <c r="B5744" t="s">
        <v>111</v>
      </c>
      <c r="C5744" t="s">
        <v>20</v>
      </c>
      <c r="D5744" t="s">
        <v>17</v>
      </c>
      <c r="E5744" s="14">
        <v>996151.31802200002</v>
      </c>
      <c r="F5744" s="14">
        <v>4067593.5424339999</v>
      </c>
      <c r="G5744" s="13">
        <v>0.24489942459342059</v>
      </c>
      <c r="H5744" s="12">
        <v>-46680341.200000003</v>
      </c>
      <c r="I5744" s="12">
        <v>-11.431988699704545</v>
      </c>
      <c r="J5744" t="s">
        <v>16</v>
      </c>
      <c r="K5744" s="14">
        <v>396749.97896399983</v>
      </c>
      <c r="L5744" s="14">
        <v>996151.31802199967</v>
      </c>
      <c r="M5744" s="13">
        <v>0.39828284296386157</v>
      </c>
      <c r="N5744" s="12">
        <v>-4.5531649600490658</v>
      </c>
      <c r="O5744" s="2">
        <f>DATE(LEFT(ALT[[#This Row],[DATEMTH]],4),RIGHT(ALT[[#This Row],[DATEMTH]],2),1)</f>
        <v>44287</v>
      </c>
      <c r="P5744" t="str">
        <f>IF(AND(ALT[[#This Row],[DATE]]&gt;=DATE(2023,6,1),ALT[[#This Row],[DATE]]&lt;=DATE(2024,5,31)),"Y","N")</f>
        <v>N</v>
      </c>
      <c r="Q5744" t="str">
        <f>LEFT(ALT[[#This Row],[DATEMTH]],4)</f>
        <v>2021</v>
      </c>
    </row>
    <row r="5745" spans="1:17" x14ac:dyDescent="0.25">
      <c r="A5745" t="s">
        <v>65</v>
      </c>
      <c r="B5745" t="s">
        <v>111</v>
      </c>
      <c r="C5745" t="s">
        <v>20</v>
      </c>
      <c r="D5745" t="s">
        <v>17</v>
      </c>
      <c r="E5745" s="14">
        <v>996151.31802200002</v>
      </c>
      <c r="F5745" s="14">
        <v>4067593.5424339999</v>
      </c>
      <c r="G5745" s="13">
        <v>0.24489942459342059</v>
      </c>
      <c r="H5745" s="12">
        <v>-46680341.200000003</v>
      </c>
      <c r="I5745" s="12">
        <v>-11.431988699704545</v>
      </c>
      <c r="J5745" t="s">
        <v>26</v>
      </c>
      <c r="K5745" s="14">
        <v>52701.606077999997</v>
      </c>
      <c r="L5745" s="14">
        <v>996151.31802199967</v>
      </c>
      <c r="M5745" s="13">
        <v>5.2905221450338026E-2</v>
      </c>
      <c r="N5745" s="12">
        <v>-0.60481189377563083</v>
      </c>
      <c r="O5745" s="2">
        <f>DATE(LEFT(ALT[[#This Row],[DATEMTH]],4),RIGHT(ALT[[#This Row],[DATEMTH]],2),1)</f>
        <v>44287</v>
      </c>
      <c r="P5745" t="str">
        <f>IF(AND(ALT[[#This Row],[DATE]]&gt;=DATE(2023,6,1),ALT[[#This Row],[DATE]]&lt;=DATE(2024,5,31)),"Y","N")</f>
        <v>N</v>
      </c>
      <c r="Q5745" t="str">
        <f>LEFT(ALT[[#This Row],[DATEMTH]],4)</f>
        <v>2021</v>
      </c>
    </row>
    <row r="5746" spans="1:17" x14ac:dyDescent="0.25">
      <c r="A5746" t="s">
        <v>65</v>
      </c>
      <c r="B5746" t="s">
        <v>111</v>
      </c>
      <c r="C5746" t="s">
        <v>15</v>
      </c>
      <c r="D5746" t="s">
        <v>23</v>
      </c>
      <c r="E5746" s="14">
        <v>734240.14233800035</v>
      </c>
      <c r="F5746" s="14">
        <v>4067593.5424339999</v>
      </c>
      <c r="G5746" s="13">
        <v>0.18050971285066983</v>
      </c>
      <c r="H5746" s="12">
        <v>-2313174.2999999998</v>
      </c>
      <c r="I5746" s="12">
        <v>-0.41755042866654918</v>
      </c>
      <c r="J5746" t="s">
        <v>25</v>
      </c>
      <c r="K5746" s="14">
        <v>106074.91675499994</v>
      </c>
      <c r="L5746" s="14">
        <v>734240.14233800001</v>
      </c>
      <c r="M5746" s="13">
        <v>0.14446896953526878</v>
      </c>
      <c r="N5746" s="12">
        <v>-6.0323080158466109E-2</v>
      </c>
      <c r="O5746" s="2">
        <f>DATE(LEFT(ALT[[#This Row],[DATEMTH]],4),RIGHT(ALT[[#This Row],[DATEMTH]],2),1)</f>
        <v>44287</v>
      </c>
      <c r="P5746" t="str">
        <f>IF(AND(ALT[[#This Row],[DATE]]&gt;=DATE(2023,6,1),ALT[[#This Row],[DATE]]&lt;=DATE(2024,5,31)),"Y","N")</f>
        <v>N</v>
      </c>
      <c r="Q5746" t="str">
        <f>LEFT(ALT[[#This Row],[DATEMTH]],4)</f>
        <v>2021</v>
      </c>
    </row>
    <row r="5747" spans="1:17" x14ac:dyDescent="0.25">
      <c r="A5747" t="s">
        <v>65</v>
      </c>
      <c r="B5747" t="s">
        <v>111</v>
      </c>
      <c r="C5747" t="s">
        <v>15</v>
      </c>
      <c r="D5747" t="s">
        <v>23</v>
      </c>
      <c r="E5747" s="14">
        <v>734240.14233800035</v>
      </c>
      <c r="F5747" s="14">
        <v>4067593.5424339999</v>
      </c>
      <c r="G5747" s="13">
        <v>0.18050971285066983</v>
      </c>
      <c r="H5747" s="12">
        <v>-2313174.2999999998</v>
      </c>
      <c r="I5747" s="12">
        <v>-0.41755042866654918</v>
      </c>
      <c r="J5747" t="s">
        <v>24</v>
      </c>
      <c r="K5747" s="14">
        <v>316289.85064700013</v>
      </c>
      <c r="L5747" s="14">
        <v>734240.14233800001</v>
      </c>
      <c r="M5747" s="13">
        <v>0.43077166775417097</v>
      </c>
      <c r="N5747" s="12">
        <v>-0.17986889452815838</v>
      </c>
      <c r="O5747" s="2">
        <f>DATE(LEFT(ALT[[#This Row],[DATEMTH]],4),RIGHT(ALT[[#This Row],[DATEMTH]],2),1)</f>
        <v>44287</v>
      </c>
      <c r="P5747" t="str">
        <f>IF(AND(ALT[[#This Row],[DATE]]&gt;=DATE(2023,6,1),ALT[[#This Row],[DATE]]&lt;=DATE(2024,5,31)),"Y","N")</f>
        <v>N</v>
      </c>
      <c r="Q5747" t="str">
        <f>LEFT(ALT[[#This Row],[DATEMTH]],4)</f>
        <v>2021</v>
      </c>
    </row>
    <row r="5748" spans="1:17" x14ac:dyDescent="0.25">
      <c r="A5748" t="s">
        <v>65</v>
      </c>
      <c r="B5748" t="s">
        <v>111</v>
      </c>
      <c r="C5748" t="s">
        <v>15</v>
      </c>
      <c r="D5748" t="s">
        <v>23</v>
      </c>
      <c r="E5748" s="14">
        <v>734240.14233800035</v>
      </c>
      <c r="F5748" s="14">
        <v>4067593.5424339999</v>
      </c>
      <c r="G5748" s="13">
        <v>0.18050971285066983</v>
      </c>
      <c r="H5748" s="12">
        <v>-2313174.2999999998</v>
      </c>
      <c r="I5748" s="12">
        <v>-0.41755042866654918</v>
      </c>
      <c r="J5748" t="s">
        <v>26</v>
      </c>
      <c r="K5748" s="14">
        <v>85927.697794000036</v>
      </c>
      <c r="L5748" s="14">
        <v>734240.14233800001</v>
      </c>
      <c r="M5748" s="13">
        <v>0.11702941972143507</v>
      </c>
      <c r="N5748" s="12">
        <v>-4.8865684371282719E-2</v>
      </c>
      <c r="O5748" s="2">
        <f>DATE(LEFT(ALT[[#This Row],[DATEMTH]],4),RIGHT(ALT[[#This Row],[DATEMTH]],2),1)</f>
        <v>44287</v>
      </c>
      <c r="P5748" t="str">
        <f>IF(AND(ALT[[#This Row],[DATE]]&gt;=DATE(2023,6,1),ALT[[#This Row],[DATE]]&lt;=DATE(2024,5,31)),"Y","N")</f>
        <v>N</v>
      </c>
      <c r="Q5748" t="str">
        <f>LEFT(ALT[[#This Row],[DATEMTH]],4)</f>
        <v>2021</v>
      </c>
    </row>
    <row r="5749" spans="1:17" x14ac:dyDescent="0.25">
      <c r="A5749" t="s">
        <v>65</v>
      </c>
      <c r="B5749" t="s">
        <v>111</v>
      </c>
      <c r="C5749" t="s">
        <v>15</v>
      </c>
      <c r="D5749" t="s">
        <v>23</v>
      </c>
      <c r="E5749" s="14">
        <v>734240.14233800035</v>
      </c>
      <c r="F5749" s="14">
        <v>4067593.5424339999</v>
      </c>
      <c r="G5749" s="13">
        <v>0.18050971285066983</v>
      </c>
      <c r="H5749" s="12">
        <v>-2313174.2999999998</v>
      </c>
      <c r="I5749" s="12">
        <v>-0.41755042866654918</v>
      </c>
      <c r="J5749" t="s">
        <v>16</v>
      </c>
      <c r="K5749" s="14">
        <v>225947.67714199991</v>
      </c>
      <c r="L5749" s="14">
        <v>734240.14233800001</v>
      </c>
      <c r="M5749" s="13">
        <v>0.3077299429891252</v>
      </c>
      <c r="N5749" s="12">
        <v>-0.12849276960864198</v>
      </c>
      <c r="O5749" s="2">
        <f>DATE(LEFT(ALT[[#This Row],[DATEMTH]],4),RIGHT(ALT[[#This Row],[DATEMTH]],2),1)</f>
        <v>44287</v>
      </c>
      <c r="P5749" t="str">
        <f>IF(AND(ALT[[#This Row],[DATE]]&gt;=DATE(2023,6,1),ALT[[#This Row],[DATE]]&lt;=DATE(2024,5,31)),"Y","N")</f>
        <v>N</v>
      </c>
      <c r="Q5749" t="str">
        <f>LEFT(ALT[[#This Row],[DATEMTH]],4)</f>
        <v>2021</v>
      </c>
    </row>
    <row r="5750" spans="1:17" x14ac:dyDescent="0.25">
      <c r="A5750" t="s">
        <v>65</v>
      </c>
      <c r="B5750" t="s">
        <v>111</v>
      </c>
      <c r="C5750" t="s">
        <v>18</v>
      </c>
      <c r="D5750" t="s">
        <v>23</v>
      </c>
      <c r="E5750" s="14">
        <v>1281573.045949999</v>
      </c>
      <c r="F5750" s="14">
        <v>4067593.5424339999</v>
      </c>
      <c r="G5750" s="13">
        <v>0.31506910230345209</v>
      </c>
      <c r="H5750" s="12">
        <v>-2313174.2999999998</v>
      </c>
      <c r="I5750" s="12">
        <v>-0.72880975017241612</v>
      </c>
      <c r="J5750" t="s">
        <v>25</v>
      </c>
      <c r="K5750" s="14">
        <v>137299.04302700004</v>
      </c>
      <c r="L5750" s="14">
        <v>1281573.0459500002</v>
      </c>
      <c r="M5750" s="13">
        <v>0.10713321683917242</v>
      </c>
      <c r="N5750" s="12">
        <v>-7.8079732999724538E-2</v>
      </c>
      <c r="O5750" s="2">
        <f>DATE(LEFT(ALT[[#This Row],[DATEMTH]],4),RIGHT(ALT[[#This Row],[DATEMTH]],2),1)</f>
        <v>44287</v>
      </c>
      <c r="P5750" t="str">
        <f>IF(AND(ALT[[#This Row],[DATE]]&gt;=DATE(2023,6,1),ALT[[#This Row],[DATE]]&lt;=DATE(2024,5,31)),"Y","N")</f>
        <v>N</v>
      </c>
      <c r="Q5750" t="str">
        <f>LEFT(ALT[[#This Row],[DATEMTH]],4)</f>
        <v>2021</v>
      </c>
    </row>
    <row r="5751" spans="1:17" x14ac:dyDescent="0.25">
      <c r="A5751" t="s">
        <v>65</v>
      </c>
      <c r="B5751" t="s">
        <v>111</v>
      </c>
      <c r="C5751" t="s">
        <v>18</v>
      </c>
      <c r="D5751" t="s">
        <v>23</v>
      </c>
      <c r="E5751" s="14">
        <v>1281573.045949999</v>
      </c>
      <c r="F5751" s="14">
        <v>4067593.5424339999</v>
      </c>
      <c r="G5751" s="13">
        <v>0.31506910230345209</v>
      </c>
      <c r="H5751" s="12">
        <v>-2313174.2999999998</v>
      </c>
      <c r="I5751" s="12">
        <v>-0.72880975017241612</v>
      </c>
      <c r="J5751" t="s">
        <v>24</v>
      </c>
      <c r="K5751" s="14">
        <v>317170.126093</v>
      </c>
      <c r="L5751" s="14">
        <v>1281573.0459500002</v>
      </c>
      <c r="M5751" s="13">
        <v>0.24748501624258895</v>
      </c>
      <c r="N5751" s="12">
        <v>-0.18036949285917761</v>
      </c>
      <c r="O5751" s="2">
        <f>DATE(LEFT(ALT[[#This Row],[DATEMTH]],4),RIGHT(ALT[[#This Row],[DATEMTH]],2),1)</f>
        <v>44287</v>
      </c>
      <c r="P5751" t="str">
        <f>IF(AND(ALT[[#This Row],[DATE]]&gt;=DATE(2023,6,1),ALT[[#This Row],[DATE]]&lt;=DATE(2024,5,31)),"Y","N")</f>
        <v>N</v>
      </c>
      <c r="Q5751" t="str">
        <f>LEFT(ALT[[#This Row],[DATEMTH]],4)</f>
        <v>2021</v>
      </c>
    </row>
    <row r="5752" spans="1:17" x14ac:dyDescent="0.25">
      <c r="A5752" t="s">
        <v>65</v>
      </c>
      <c r="B5752" t="s">
        <v>111</v>
      </c>
      <c r="C5752" t="s">
        <v>18</v>
      </c>
      <c r="D5752" t="s">
        <v>23</v>
      </c>
      <c r="E5752" s="14">
        <v>1281573.045949999</v>
      </c>
      <c r="F5752" s="14">
        <v>4067593.5424339999</v>
      </c>
      <c r="G5752" s="13">
        <v>0.31506910230345209</v>
      </c>
      <c r="H5752" s="12">
        <v>-2313174.2999999998</v>
      </c>
      <c r="I5752" s="12">
        <v>-0.72880975017241612</v>
      </c>
      <c r="J5752" t="s">
        <v>16</v>
      </c>
      <c r="K5752" s="14">
        <v>536968.52942799998</v>
      </c>
      <c r="L5752" s="14">
        <v>1281573.0459500002</v>
      </c>
      <c r="M5752" s="13">
        <v>0.41899174699789177</v>
      </c>
      <c r="N5752" s="12">
        <v>-0.30536527045383766</v>
      </c>
      <c r="O5752" s="2">
        <f>DATE(LEFT(ALT[[#This Row],[DATEMTH]],4),RIGHT(ALT[[#This Row],[DATEMTH]],2),1)</f>
        <v>44287</v>
      </c>
      <c r="P5752" t="str">
        <f>IF(AND(ALT[[#This Row],[DATE]]&gt;=DATE(2023,6,1),ALT[[#This Row],[DATE]]&lt;=DATE(2024,5,31)),"Y","N")</f>
        <v>N</v>
      </c>
      <c r="Q5752" t="str">
        <f>LEFT(ALT[[#This Row],[DATEMTH]],4)</f>
        <v>2021</v>
      </c>
    </row>
    <row r="5753" spans="1:17" x14ac:dyDescent="0.25">
      <c r="A5753" t="s">
        <v>65</v>
      </c>
      <c r="B5753" t="s">
        <v>111</v>
      </c>
      <c r="C5753" t="s">
        <v>18</v>
      </c>
      <c r="D5753" t="s">
        <v>23</v>
      </c>
      <c r="E5753" s="14">
        <v>1281573.045949999</v>
      </c>
      <c r="F5753" s="14">
        <v>4067593.5424339999</v>
      </c>
      <c r="G5753" s="13">
        <v>0.31506910230345209</v>
      </c>
      <c r="H5753" s="12">
        <v>-2313174.2999999998</v>
      </c>
      <c r="I5753" s="12">
        <v>-0.72880975017241612</v>
      </c>
      <c r="J5753" t="s">
        <v>26</v>
      </c>
      <c r="K5753" s="14">
        <v>290135.3474020001</v>
      </c>
      <c r="L5753" s="14">
        <v>1281573.0459500002</v>
      </c>
      <c r="M5753" s="13">
        <v>0.22639001992034682</v>
      </c>
      <c r="N5753" s="12">
        <v>-0.16499525385967628</v>
      </c>
      <c r="O5753" s="2">
        <f>DATE(LEFT(ALT[[#This Row],[DATEMTH]],4),RIGHT(ALT[[#This Row],[DATEMTH]],2),1)</f>
        <v>44287</v>
      </c>
      <c r="P5753" t="str">
        <f>IF(AND(ALT[[#This Row],[DATE]]&gt;=DATE(2023,6,1),ALT[[#This Row],[DATE]]&lt;=DATE(2024,5,31)),"Y","N")</f>
        <v>N</v>
      </c>
      <c r="Q5753" t="str">
        <f>LEFT(ALT[[#This Row],[DATEMTH]],4)</f>
        <v>2021</v>
      </c>
    </row>
    <row r="5754" spans="1:17" x14ac:dyDescent="0.25">
      <c r="A5754" t="s">
        <v>65</v>
      </c>
      <c r="B5754" t="s">
        <v>111</v>
      </c>
      <c r="C5754" t="s">
        <v>19</v>
      </c>
      <c r="D5754" t="s">
        <v>23</v>
      </c>
      <c r="E5754" s="14">
        <v>1055629.0361240001</v>
      </c>
      <c r="F5754" s="14">
        <v>4067593.5424339999</v>
      </c>
      <c r="G5754" s="13">
        <v>0.25952176025245727</v>
      </c>
      <c r="H5754" s="12">
        <v>-2313174.2999999998</v>
      </c>
      <c r="I5754" s="12">
        <v>-0.60031906610674557</v>
      </c>
      <c r="J5754" t="s">
        <v>24</v>
      </c>
      <c r="K5754" s="14">
        <v>271118.24702999997</v>
      </c>
      <c r="L5754" s="14">
        <v>1055629.0361240001</v>
      </c>
      <c r="M5754" s="13">
        <v>0.25683098678819677</v>
      </c>
      <c r="N5754" s="12">
        <v>-0.15418053813596419</v>
      </c>
      <c r="O5754" s="2">
        <f>DATE(LEFT(ALT[[#This Row],[DATEMTH]],4),RIGHT(ALT[[#This Row],[DATEMTH]],2),1)</f>
        <v>44287</v>
      </c>
      <c r="P5754" t="str">
        <f>IF(AND(ALT[[#This Row],[DATE]]&gt;=DATE(2023,6,1),ALT[[#This Row],[DATE]]&lt;=DATE(2024,5,31)),"Y","N")</f>
        <v>N</v>
      </c>
      <c r="Q5754" t="str">
        <f>LEFT(ALT[[#This Row],[DATEMTH]],4)</f>
        <v>2021</v>
      </c>
    </row>
    <row r="5755" spans="1:17" x14ac:dyDescent="0.25">
      <c r="A5755" t="s">
        <v>65</v>
      </c>
      <c r="B5755" t="s">
        <v>111</v>
      </c>
      <c r="C5755" t="s">
        <v>19</v>
      </c>
      <c r="D5755" t="s">
        <v>23</v>
      </c>
      <c r="E5755" s="14">
        <v>1055629.0361240001</v>
      </c>
      <c r="F5755" s="14">
        <v>4067593.5424339999</v>
      </c>
      <c r="G5755" s="13">
        <v>0.25952176025245727</v>
      </c>
      <c r="H5755" s="12">
        <v>-2313174.2999999998</v>
      </c>
      <c r="I5755" s="12">
        <v>-0.60031906610674557</v>
      </c>
      <c r="J5755" t="s">
        <v>25</v>
      </c>
      <c r="K5755" s="14">
        <v>756481.15961500001</v>
      </c>
      <c r="L5755" s="14">
        <v>1055629.0361240001</v>
      </c>
      <c r="M5755" s="13">
        <v>0.71661647579589649</v>
      </c>
      <c r="N5755" s="12">
        <v>-0.43019853350649984</v>
      </c>
      <c r="O5755" s="2">
        <f>DATE(LEFT(ALT[[#This Row],[DATEMTH]],4),RIGHT(ALT[[#This Row],[DATEMTH]],2),1)</f>
        <v>44287</v>
      </c>
      <c r="P5755" t="str">
        <f>IF(AND(ALT[[#This Row],[DATE]]&gt;=DATE(2023,6,1),ALT[[#This Row],[DATE]]&lt;=DATE(2024,5,31)),"Y","N")</f>
        <v>N</v>
      </c>
      <c r="Q5755" t="str">
        <f>LEFT(ALT[[#This Row],[DATEMTH]],4)</f>
        <v>2021</v>
      </c>
    </row>
    <row r="5756" spans="1:17" x14ac:dyDescent="0.25">
      <c r="A5756" t="s">
        <v>65</v>
      </c>
      <c r="B5756" t="s">
        <v>111</v>
      </c>
      <c r="C5756" t="s">
        <v>19</v>
      </c>
      <c r="D5756" t="s">
        <v>23</v>
      </c>
      <c r="E5756" s="14">
        <v>1055629.0361240001</v>
      </c>
      <c r="F5756" s="14">
        <v>4067593.5424339999</v>
      </c>
      <c r="G5756" s="13">
        <v>0.25952176025245727</v>
      </c>
      <c r="H5756" s="12">
        <v>-2313174.2999999998</v>
      </c>
      <c r="I5756" s="12">
        <v>-0.60031906610674557</v>
      </c>
      <c r="J5756" t="s">
        <v>16</v>
      </c>
      <c r="K5756" s="14">
        <v>382.29336099999995</v>
      </c>
      <c r="L5756" s="14">
        <v>1055629.0361240001</v>
      </c>
      <c r="M5756" s="13">
        <v>3.6214744755760361E-4</v>
      </c>
      <c r="N5756" s="12">
        <v>-2.1740401751072221E-4</v>
      </c>
      <c r="O5756" s="2">
        <f>DATE(LEFT(ALT[[#This Row],[DATEMTH]],4),RIGHT(ALT[[#This Row],[DATEMTH]],2),1)</f>
        <v>44287</v>
      </c>
      <c r="P5756" t="str">
        <f>IF(AND(ALT[[#This Row],[DATE]]&gt;=DATE(2023,6,1),ALT[[#This Row],[DATE]]&lt;=DATE(2024,5,31)),"Y","N")</f>
        <v>N</v>
      </c>
      <c r="Q5756" t="str">
        <f>LEFT(ALT[[#This Row],[DATEMTH]],4)</f>
        <v>2021</v>
      </c>
    </row>
    <row r="5757" spans="1:17" x14ac:dyDescent="0.25">
      <c r="A5757" t="s">
        <v>65</v>
      </c>
      <c r="B5757" t="s">
        <v>111</v>
      </c>
      <c r="C5757" t="s">
        <v>19</v>
      </c>
      <c r="D5757" t="s">
        <v>23</v>
      </c>
      <c r="E5757" s="14">
        <v>1055629.0361240001</v>
      </c>
      <c r="F5757" s="14">
        <v>4067593.5424339999</v>
      </c>
      <c r="G5757" s="13">
        <v>0.25952176025245727</v>
      </c>
      <c r="H5757" s="12">
        <v>-2313174.2999999998</v>
      </c>
      <c r="I5757" s="12">
        <v>-0.60031906610674557</v>
      </c>
      <c r="J5757" t="s">
        <v>26</v>
      </c>
      <c r="K5757" s="14">
        <v>27647.336117999996</v>
      </c>
      <c r="L5757" s="14">
        <v>1055629.0361240001</v>
      </c>
      <c r="M5757" s="13">
        <v>2.6190389968349055E-2</v>
      </c>
      <c r="N5757" s="12">
        <v>-1.5722590446770782E-2</v>
      </c>
      <c r="O5757" s="2">
        <f>DATE(LEFT(ALT[[#This Row],[DATEMTH]],4),RIGHT(ALT[[#This Row],[DATEMTH]],2),1)</f>
        <v>44287</v>
      </c>
      <c r="P5757" t="str">
        <f>IF(AND(ALT[[#This Row],[DATE]]&gt;=DATE(2023,6,1),ALT[[#This Row],[DATE]]&lt;=DATE(2024,5,31)),"Y","N")</f>
        <v>N</v>
      </c>
      <c r="Q5757" t="str">
        <f>LEFT(ALT[[#This Row],[DATEMTH]],4)</f>
        <v>2021</v>
      </c>
    </row>
    <row r="5758" spans="1:17" x14ac:dyDescent="0.25">
      <c r="A5758" t="s">
        <v>65</v>
      </c>
      <c r="B5758" t="s">
        <v>111</v>
      </c>
      <c r="C5758" t="s">
        <v>20</v>
      </c>
      <c r="D5758" t="s">
        <v>23</v>
      </c>
      <c r="E5758" s="14">
        <v>996151.31802200002</v>
      </c>
      <c r="F5758" s="14">
        <v>4067593.5424339999</v>
      </c>
      <c r="G5758" s="13">
        <v>0.24489942459342059</v>
      </c>
      <c r="H5758" s="12">
        <v>-2313174.2999999998</v>
      </c>
      <c r="I5758" s="12">
        <v>-0.56649505505428843</v>
      </c>
      <c r="J5758" t="s">
        <v>25</v>
      </c>
      <c r="K5758" s="14">
        <v>172572.38533999995</v>
      </c>
      <c r="L5758" s="14">
        <v>996151.31802199967</v>
      </c>
      <c r="M5758" s="13">
        <v>0.17323912764846511</v>
      </c>
      <c r="N5758" s="12">
        <v>-9.813910915477414E-2</v>
      </c>
      <c r="O5758" s="2">
        <f>DATE(LEFT(ALT[[#This Row],[DATEMTH]],4),RIGHT(ALT[[#This Row],[DATEMTH]],2),1)</f>
        <v>44287</v>
      </c>
      <c r="P5758" t="str">
        <f>IF(AND(ALT[[#This Row],[DATE]]&gt;=DATE(2023,6,1),ALT[[#This Row],[DATE]]&lt;=DATE(2024,5,31)),"Y","N")</f>
        <v>N</v>
      </c>
      <c r="Q5758" t="str">
        <f>LEFT(ALT[[#This Row],[DATEMTH]],4)</f>
        <v>2021</v>
      </c>
    </row>
    <row r="5759" spans="1:17" x14ac:dyDescent="0.25">
      <c r="A5759" t="s">
        <v>65</v>
      </c>
      <c r="B5759" t="s">
        <v>111</v>
      </c>
      <c r="C5759" t="s">
        <v>20</v>
      </c>
      <c r="D5759" t="s">
        <v>23</v>
      </c>
      <c r="E5759" s="14">
        <v>996151.31802200002</v>
      </c>
      <c r="F5759" s="14">
        <v>4067593.5424339999</v>
      </c>
      <c r="G5759" s="13">
        <v>0.24489942459342059</v>
      </c>
      <c r="H5759" s="12">
        <v>-2313174.2999999998</v>
      </c>
      <c r="I5759" s="12">
        <v>-0.56649505505428843</v>
      </c>
      <c r="J5759" t="s">
        <v>24</v>
      </c>
      <c r="K5759" s="14">
        <v>374127.34763999993</v>
      </c>
      <c r="L5759" s="14">
        <v>996151.31802199967</v>
      </c>
      <c r="M5759" s="13">
        <v>0.37557280793733533</v>
      </c>
      <c r="N5759" s="12">
        <v>-0.21276013850935446</v>
      </c>
      <c r="O5759" s="2">
        <f>DATE(LEFT(ALT[[#This Row],[DATEMTH]],4),RIGHT(ALT[[#This Row],[DATEMTH]],2),1)</f>
        <v>44287</v>
      </c>
      <c r="P5759" t="str">
        <f>IF(AND(ALT[[#This Row],[DATE]]&gt;=DATE(2023,6,1),ALT[[#This Row],[DATE]]&lt;=DATE(2024,5,31)),"Y","N")</f>
        <v>N</v>
      </c>
      <c r="Q5759" t="str">
        <f>LEFT(ALT[[#This Row],[DATEMTH]],4)</f>
        <v>2021</v>
      </c>
    </row>
    <row r="5760" spans="1:17" x14ac:dyDescent="0.25">
      <c r="A5760" t="s">
        <v>65</v>
      </c>
      <c r="B5760" t="s">
        <v>111</v>
      </c>
      <c r="C5760" t="s">
        <v>20</v>
      </c>
      <c r="D5760" t="s">
        <v>23</v>
      </c>
      <c r="E5760" s="14">
        <v>996151.31802200002</v>
      </c>
      <c r="F5760" s="14">
        <v>4067593.5424339999</v>
      </c>
      <c r="G5760" s="13">
        <v>0.24489942459342059</v>
      </c>
      <c r="H5760" s="12">
        <v>-2313174.2999999998</v>
      </c>
      <c r="I5760" s="12">
        <v>-0.56649505505428843</v>
      </c>
      <c r="J5760" t="s">
        <v>16</v>
      </c>
      <c r="K5760" s="14">
        <v>396749.97896399983</v>
      </c>
      <c r="L5760" s="14">
        <v>996151.31802199967</v>
      </c>
      <c r="M5760" s="13">
        <v>0.39828284296386157</v>
      </c>
      <c r="N5760" s="12">
        <v>-0.22562526105199127</v>
      </c>
      <c r="O5760" s="2">
        <f>DATE(LEFT(ALT[[#This Row],[DATEMTH]],4),RIGHT(ALT[[#This Row],[DATEMTH]],2),1)</f>
        <v>44287</v>
      </c>
      <c r="P5760" t="str">
        <f>IF(AND(ALT[[#This Row],[DATE]]&gt;=DATE(2023,6,1),ALT[[#This Row],[DATE]]&lt;=DATE(2024,5,31)),"Y","N")</f>
        <v>N</v>
      </c>
      <c r="Q5760" t="str">
        <f>LEFT(ALT[[#This Row],[DATEMTH]],4)</f>
        <v>2021</v>
      </c>
    </row>
    <row r="5761" spans="1:17" x14ac:dyDescent="0.25">
      <c r="A5761" t="s">
        <v>65</v>
      </c>
      <c r="B5761" t="s">
        <v>111</v>
      </c>
      <c r="C5761" t="s">
        <v>20</v>
      </c>
      <c r="D5761" t="s">
        <v>23</v>
      </c>
      <c r="E5761" s="14">
        <v>996151.31802200002</v>
      </c>
      <c r="F5761" s="14">
        <v>4067593.5424339999</v>
      </c>
      <c r="G5761" s="13">
        <v>0.24489942459342059</v>
      </c>
      <c r="H5761" s="12">
        <v>-2313174.2999999998</v>
      </c>
      <c r="I5761" s="12">
        <v>-0.56649505505428843</v>
      </c>
      <c r="J5761" t="s">
        <v>26</v>
      </c>
      <c r="K5761" s="14">
        <v>52701.606077999997</v>
      </c>
      <c r="L5761" s="14">
        <v>996151.31802199967</v>
      </c>
      <c r="M5761" s="13">
        <v>5.2905221450338026E-2</v>
      </c>
      <c r="N5761" s="12">
        <v>-2.997054633816856E-2</v>
      </c>
      <c r="O5761" s="2">
        <f>DATE(LEFT(ALT[[#This Row],[DATEMTH]],4),RIGHT(ALT[[#This Row],[DATEMTH]],2),1)</f>
        <v>44287</v>
      </c>
      <c r="P5761" t="str">
        <f>IF(AND(ALT[[#This Row],[DATE]]&gt;=DATE(2023,6,1),ALT[[#This Row],[DATE]]&lt;=DATE(2024,5,31)),"Y","N")</f>
        <v>N</v>
      </c>
      <c r="Q5761" t="str">
        <f>LEFT(ALT[[#This Row],[DATEMTH]],4)</f>
        <v>2021</v>
      </c>
    </row>
    <row r="5762" spans="1:17" x14ac:dyDescent="0.25">
      <c r="A5762" t="s">
        <v>66</v>
      </c>
      <c r="B5762" t="s">
        <v>14</v>
      </c>
      <c r="C5762" t="s">
        <v>15</v>
      </c>
      <c r="D5762" t="s">
        <v>22</v>
      </c>
      <c r="E5762" s="14">
        <v>11720.406284000001</v>
      </c>
      <c r="F5762" s="14">
        <v>63052.998968</v>
      </c>
      <c r="G5762" s="13">
        <v>0.18588182125878291</v>
      </c>
      <c r="H5762" s="12">
        <v>-20282237.100000001</v>
      </c>
      <c r="I5762" s="12">
        <v>-3.7700991713504557</v>
      </c>
      <c r="J5762" t="s">
        <v>24</v>
      </c>
      <c r="K5762" s="14">
        <v>5402.8916799999988</v>
      </c>
      <c r="L5762" s="14">
        <v>11720.406283999999</v>
      </c>
      <c r="M5762" s="13">
        <v>0.46098160328927379</v>
      </c>
      <c r="N5762" s="12">
        <v>-1.7379463605686956</v>
      </c>
      <c r="O5762" s="2">
        <f>DATE(LEFT(ALT[[#This Row],[DATEMTH]],4),RIGHT(ALT[[#This Row],[DATEMTH]],2),1)</f>
        <v>44317</v>
      </c>
      <c r="P5762" t="str">
        <f>IF(AND(ALT[[#This Row],[DATE]]&gt;=DATE(2023,6,1),ALT[[#This Row],[DATE]]&lt;=DATE(2024,5,31)),"Y","N")</f>
        <v>N</v>
      </c>
      <c r="Q5762" t="str">
        <f>LEFT(ALT[[#This Row],[DATEMTH]],4)</f>
        <v>2021</v>
      </c>
    </row>
    <row r="5763" spans="1:17" x14ac:dyDescent="0.25">
      <c r="A5763" t="s">
        <v>66</v>
      </c>
      <c r="B5763" t="s">
        <v>14</v>
      </c>
      <c r="C5763" t="s">
        <v>15</v>
      </c>
      <c r="D5763" t="s">
        <v>22</v>
      </c>
      <c r="E5763" s="14">
        <v>11720.406284000001</v>
      </c>
      <c r="F5763" s="14">
        <v>63052.998968</v>
      </c>
      <c r="G5763" s="13">
        <v>0.18588182125878291</v>
      </c>
      <c r="H5763" s="12">
        <v>-20282237.100000001</v>
      </c>
      <c r="I5763" s="12">
        <v>-3.7700991713504557</v>
      </c>
      <c r="J5763" t="s">
        <v>26</v>
      </c>
      <c r="K5763" s="14">
        <v>1365.1656680000001</v>
      </c>
      <c r="L5763" s="14">
        <v>11720.406283999999</v>
      </c>
      <c r="M5763" s="13">
        <v>0.11647767448673201</v>
      </c>
      <c r="N5763" s="12">
        <v>-0.43913238406325644</v>
      </c>
      <c r="O5763" s="2">
        <f>DATE(LEFT(ALT[[#This Row],[DATEMTH]],4),RIGHT(ALT[[#This Row],[DATEMTH]],2),1)</f>
        <v>44317</v>
      </c>
      <c r="P5763" t="str">
        <f>IF(AND(ALT[[#This Row],[DATE]]&gt;=DATE(2023,6,1),ALT[[#This Row],[DATE]]&lt;=DATE(2024,5,31)),"Y","N")</f>
        <v>N</v>
      </c>
      <c r="Q5763" t="str">
        <f>LEFT(ALT[[#This Row],[DATEMTH]],4)</f>
        <v>2021</v>
      </c>
    </row>
    <row r="5764" spans="1:17" x14ac:dyDescent="0.25">
      <c r="A5764" t="s">
        <v>66</v>
      </c>
      <c r="B5764" t="s">
        <v>14</v>
      </c>
      <c r="C5764" t="s">
        <v>15</v>
      </c>
      <c r="D5764" t="s">
        <v>22</v>
      </c>
      <c r="E5764" s="14">
        <v>11720.406284000001</v>
      </c>
      <c r="F5764" s="14">
        <v>63052.998968</v>
      </c>
      <c r="G5764" s="13">
        <v>0.18588182125878291</v>
      </c>
      <c r="H5764" s="12">
        <v>-20282237.100000001</v>
      </c>
      <c r="I5764" s="12">
        <v>-3.7700991713504557</v>
      </c>
      <c r="J5764" t="s">
        <v>25</v>
      </c>
      <c r="K5764" s="14">
        <v>1560.3051680000001</v>
      </c>
      <c r="L5764" s="14">
        <v>11720.406283999999</v>
      </c>
      <c r="M5764" s="13">
        <v>0.1331272253019109</v>
      </c>
      <c r="N5764" s="12">
        <v>-0.50190284179491973</v>
      </c>
      <c r="O5764" s="2">
        <f>DATE(LEFT(ALT[[#This Row],[DATEMTH]],4),RIGHT(ALT[[#This Row],[DATEMTH]],2),1)</f>
        <v>44317</v>
      </c>
      <c r="P5764" t="str">
        <f>IF(AND(ALT[[#This Row],[DATE]]&gt;=DATE(2023,6,1),ALT[[#This Row],[DATE]]&lt;=DATE(2024,5,31)),"Y","N")</f>
        <v>N</v>
      </c>
      <c r="Q5764" t="str">
        <f>LEFT(ALT[[#This Row],[DATEMTH]],4)</f>
        <v>2021</v>
      </c>
    </row>
    <row r="5765" spans="1:17" x14ac:dyDescent="0.25">
      <c r="A5765" t="s">
        <v>66</v>
      </c>
      <c r="B5765" t="s">
        <v>14</v>
      </c>
      <c r="C5765" t="s">
        <v>15</v>
      </c>
      <c r="D5765" t="s">
        <v>22</v>
      </c>
      <c r="E5765" s="14">
        <v>11720.406284000001</v>
      </c>
      <c r="F5765" s="14">
        <v>63052.998968</v>
      </c>
      <c r="G5765" s="13">
        <v>0.18588182125878291</v>
      </c>
      <c r="H5765" s="12">
        <v>-20282237.100000001</v>
      </c>
      <c r="I5765" s="12">
        <v>-3.7700991713504557</v>
      </c>
      <c r="J5765" t="s">
        <v>16</v>
      </c>
      <c r="K5765" s="14">
        <v>3392.043768</v>
      </c>
      <c r="L5765" s="14">
        <v>11720.406283999999</v>
      </c>
      <c r="M5765" s="13">
        <v>0.28941349692208335</v>
      </c>
      <c r="N5765" s="12">
        <v>-1.0911175849235841</v>
      </c>
      <c r="O5765" s="2">
        <f>DATE(LEFT(ALT[[#This Row],[DATEMTH]],4),RIGHT(ALT[[#This Row],[DATEMTH]],2),1)</f>
        <v>44317</v>
      </c>
      <c r="P5765" t="str">
        <f>IF(AND(ALT[[#This Row],[DATE]]&gt;=DATE(2023,6,1),ALT[[#This Row],[DATE]]&lt;=DATE(2024,5,31)),"Y","N")</f>
        <v>N</v>
      </c>
      <c r="Q5765" t="str">
        <f>LEFT(ALT[[#This Row],[DATEMTH]],4)</f>
        <v>2021</v>
      </c>
    </row>
    <row r="5766" spans="1:17" x14ac:dyDescent="0.25">
      <c r="A5766" t="s">
        <v>66</v>
      </c>
      <c r="B5766" t="s">
        <v>14</v>
      </c>
      <c r="C5766" t="s">
        <v>18</v>
      </c>
      <c r="D5766" t="s">
        <v>22</v>
      </c>
      <c r="E5766" s="14">
        <v>15844.990768</v>
      </c>
      <c r="F5766" s="14">
        <v>63052.998968</v>
      </c>
      <c r="G5766" s="13">
        <v>0.25129638601395443</v>
      </c>
      <c r="H5766" s="12">
        <v>-20282237.100000001</v>
      </c>
      <c r="I5766" s="12">
        <v>-5.0968528835081477</v>
      </c>
      <c r="J5766" t="s">
        <v>24</v>
      </c>
      <c r="K5766" s="14">
        <v>4030.6745959999985</v>
      </c>
      <c r="L5766" s="14">
        <v>15844.990768</v>
      </c>
      <c r="M5766" s="13">
        <v>0.25438163107928158</v>
      </c>
      <c r="N5766" s="12">
        <v>-1.2965457498779422</v>
      </c>
      <c r="O5766" s="2">
        <f>DATE(LEFT(ALT[[#This Row],[DATEMTH]],4),RIGHT(ALT[[#This Row],[DATEMTH]],2),1)</f>
        <v>44317</v>
      </c>
      <c r="P5766" t="str">
        <f>IF(AND(ALT[[#This Row],[DATE]]&gt;=DATE(2023,6,1),ALT[[#This Row],[DATE]]&lt;=DATE(2024,5,31)),"Y","N")</f>
        <v>N</v>
      </c>
      <c r="Q5766" t="str">
        <f>LEFT(ALT[[#This Row],[DATEMTH]],4)</f>
        <v>2021</v>
      </c>
    </row>
    <row r="5767" spans="1:17" x14ac:dyDescent="0.25">
      <c r="A5767" t="s">
        <v>66</v>
      </c>
      <c r="B5767" t="s">
        <v>14</v>
      </c>
      <c r="C5767" t="s">
        <v>18</v>
      </c>
      <c r="D5767" t="s">
        <v>22</v>
      </c>
      <c r="E5767" s="14">
        <v>15844.990768</v>
      </c>
      <c r="F5767" s="14">
        <v>63052.998968</v>
      </c>
      <c r="G5767" s="13">
        <v>0.25129638601395443</v>
      </c>
      <c r="H5767" s="12">
        <v>-20282237.100000001</v>
      </c>
      <c r="I5767" s="12">
        <v>-5.0968528835081477</v>
      </c>
      <c r="J5767" t="s">
        <v>26</v>
      </c>
      <c r="K5767" s="14">
        <v>3498.5613680000001</v>
      </c>
      <c r="L5767" s="14">
        <v>15844.990768</v>
      </c>
      <c r="M5767" s="13">
        <v>0.22079920520153123</v>
      </c>
      <c r="N5767" s="12">
        <v>-1.1253810657077317</v>
      </c>
      <c r="O5767" s="2">
        <f>DATE(LEFT(ALT[[#This Row],[DATEMTH]],4),RIGHT(ALT[[#This Row],[DATEMTH]],2),1)</f>
        <v>44317</v>
      </c>
      <c r="P5767" t="str">
        <f>IF(AND(ALT[[#This Row],[DATE]]&gt;=DATE(2023,6,1),ALT[[#This Row],[DATE]]&lt;=DATE(2024,5,31)),"Y","N")</f>
        <v>N</v>
      </c>
      <c r="Q5767" t="str">
        <f>LEFT(ALT[[#This Row],[DATEMTH]],4)</f>
        <v>2021</v>
      </c>
    </row>
    <row r="5768" spans="1:17" x14ac:dyDescent="0.25">
      <c r="A5768" t="s">
        <v>66</v>
      </c>
      <c r="B5768" t="s">
        <v>14</v>
      </c>
      <c r="C5768" t="s">
        <v>18</v>
      </c>
      <c r="D5768" t="s">
        <v>22</v>
      </c>
      <c r="E5768" s="14">
        <v>15844.990768</v>
      </c>
      <c r="F5768" s="14">
        <v>63052.998968</v>
      </c>
      <c r="G5768" s="13">
        <v>0.25129638601395443</v>
      </c>
      <c r="H5768" s="12">
        <v>-20282237.100000001</v>
      </c>
      <c r="I5768" s="12">
        <v>-5.0968528835081477</v>
      </c>
      <c r="J5768" t="s">
        <v>25</v>
      </c>
      <c r="K5768" s="14">
        <v>1419.6178400000003</v>
      </c>
      <c r="L5768" s="14">
        <v>15844.990768</v>
      </c>
      <c r="M5768" s="13">
        <v>8.9594109632869706E-2</v>
      </c>
      <c r="N5768" s="12">
        <v>-0.45664799602763706</v>
      </c>
      <c r="O5768" s="2">
        <f>DATE(LEFT(ALT[[#This Row],[DATEMTH]],4),RIGHT(ALT[[#This Row],[DATEMTH]],2),1)</f>
        <v>44317</v>
      </c>
      <c r="P5768" t="str">
        <f>IF(AND(ALT[[#This Row],[DATE]]&gt;=DATE(2023,6,1),ALT[[#This Row],[DATE]]&lt;=DATE(2024,5,31)),"Y","N")</f>
        <v>N</v>
      </c>
      <c r="Q5768" t="str">
        <f>LEFT(ALT[[#This Row],[DATEMTH]],4)</f>
        <v>2021</v>
      </c>
    </row>
    <row r="5769" spans="1:17" x14ac:dyDescent="0.25">
      <c r="A5769" t="s">
        <v>66</v>
      </c>
      <c r="B5769" t="s">
        <v>14</v>
      </c>
      <c r="C5769" t="s">
        <v>18</v>
      </c>
      <c r="D5769" t="s">
        <v>22</v>
      </c>
      <c r="E5769" s="14">
        <v>15844.990768</v>
      </c>
      <c r="F5769" s="14">
        <v>63052.998968</v>
      </c>
      <c r="G5769" s="13">
        <v>0.25129638601395443</v>
      </c>
      <c r="H5769" s="12">
        <v>-20282237.100000001</v>
      </c>
      <c r="I5769" s="12">
        <v>-5.0968528835081477</v>
      </c>
      <c r="J5769" t="s">
        <v>16</v>
      </c>
      <c r="K5769" s="14">
        <v>6896.1369640000003</v>
      </c>
      <c r="L5769" s="14">
        <v>15844.990768</v>
      </c>
      <c r="M5769" s="13">
        <v>0.43522505408631745</v>
      </c>
      <c r="N5769" s="12">
        <v>-2.2182780718948365</v>
      </c>
      <c r="O5769" s="2">
        <f>DATE(LEFT(ALT[[#This Row],[DATEMTH]],4),RIGHT(ALT[[#This Row],[DATEMTH]],2),1)</f>
        <v>44317</v>
      </c>
      <c r="P5769" t="str">
        <f>IF(AND(ALT[[#This Row],[DATE]]&gt;=DATE(2023,6,1),ALT[[#This Row],[DATE]]&lt;=DATE(2024,5,31)),"Y","N")</f>
        <v>N</v>
      </c>
      <c r="Q5769" t="str">
        <f>LEFT(ALT[[#This Row],[DATEMTH]],4)</f>
        <v>2021</v>
      </c>
    </row>
    <row r="5770" spans="1:17" x14ac:dyDescent="0.25">
      <c r="A5770" t="s">
        <v>66</v>
      </c>
      <c r="B5770" t="s">
        <v>14</v>
      </c>
      <c r="C5770" t="s">
        <v>19</v>
      </c>
      <c r="D5770" t="s">
        <v>22</v>
      </c>
      <c r="E5770" s="14">
        <v>16581.510284</v>
      </c>
      <c r="F5770" s="14">
        <v>63052.998968</v>
      </c>
      <c r="G5770" s="13">
        <v>0.26297734533475997</v>
      </c>
      <c r="H5770" s="12">
        <v>-20282237.100000001</v>
      </c>
      <c r="I5770" s="12">
        <v>-5.3337688700081811</v>
      </c>
      <c r="J5770" t="s">
        <v>16</v>
      </c>
      <c r="K5770" s="14">
        <v>5.0393239999999997</v>
      </c>
      <c r="L5770" s="14">
        <v>16581.510284</v>
      </c>
      <c r="M5770" s="13">
        <v>3.0391224404103861E-4</v>
      </c>
      <c r="N5770" s="12">
        <v>-1.6209976664804211E-3</v>
      </c>
      <c r="O5770" s="2">
        <f>DATE(LEFT(ALT[[#This Row],[DATEMTH]],4),RIGHT(ALT[[#This Row],[DATEMTH]],2),1)</f>
        <v>44317</v>
      </c>
      <c r="P5770" t="str">
        <f>IF(AND(ALT[[#This Row],[DATE]]&gt;=DATE(2023,6,1),ALT[[#This Row],[DATE]]&lt;=DATE(2024,5,31)),"Y","N")</f>
        <v>N</v>
      </c>
      <c r="Q5770" t="str">
        <f>LEFT(ALT[[#This Row],[DATEMTH]],4)</f>
        <v>2021</v>
      </c>
    </row>
    <row r="5771" spans="1:17" x14ac:dyDescent="0.25">
      <c r="A5771" t="s">
        <v>66</v>
      </c>
      <c r="B5771" t="s">
        <v>14</v>
      </c>
      <c r="C5771" t="s">
        <v>19</v>
      </c>
      <c r="D5771" t="s">
        <v>22</v>
      </c>
      <c r="E5771" s="14">
        <v>16581.510284</v>
      </c>
      <c r="F5771" s="14">
        <v>63052.998968</v>
      </c>
      <c r="G5771" s="13">
        <v>0.26297734533475997</v>
      </c>
      <c r="H5771" s="12">
        <v>-20282237.100000001</v>
      </c>
      <c r="I5771" s="12">
        <v>-5.3337688700081811</v>
      </c>
      <c r="J5771" t="s">
        <v>25</v>
      </c>
      <c r="K5771" s="14">
        <v>11246.597551999999</v>
      </c>
      <c r="L5771" s="14">
        <v>16581.510284</v>
      </c>
      <c r="M5771" s="13">
        <v>0.67826135010465127</v>
      </c>
      <c r="N5771" s="12">
        <v>-3.6176892749179093</v>
      </c>
      <c r="O5771" s="2">
        <f>DATE(LEFT(ALT[[#This Row],[DATEMTH]],4),RIGHT(ALT[[#This Row],[DATEMTH]],2),1)</f>
        <v>44317</v>
      </c>
      <c r="P5771" t="str">
        <f>IF(AND(ALT[[#This Row],[DATE]]&gt;=DATE(2023,6,1),ALT[[#This Row],[DATE]]&lt;=DATE(2024,5,31)),"Y","N")</f>
        <v>N</v>
      </c>
      <c r="Q5771" t="str">
        <f>LEFT(ALT[[#This Row],[DATEMTH]],4)</f>
        <v>2021</v>
      </c>
    </row>
    <row r="5772" spans="1:17" x14ac:dyDescent="0.25">
      <c r="A5772" t="s">
        <v>66</v>
      </c>
      <c r="B5772" t="s">
        <v>14</v>
      </c>
      <c r="C5772" t="s">
        <v>19</v>
      </c>
      <c r="D5772" t="s">
        <v>22</v>
      </c>
      <c r="E5772" s="14">
        <v>16581.510284</v>
      </c>
      <c r="F5772" s="14">
        <v>63052.998968</v>
      </c>
      <c r="G5772" s="13">
        <v>0.26297734533475997</v>
      </c>
      <c r="H5772" s="12">
        <v>-20282237.100000001</v>
      </c>
      <c r="I5772" s="12">
        <v>-5.3337688700081811</v>
      </c>
      <c r="J5772" t="s">
        <v>26</v>
      </c>
      <c r="K5772" s="14">
        <v>389.32624399999997</v>
      </c>
      <c r="L5772" s="14">
        <v>16581.510284</v>
      </c>
      <c r="M5772" s="13">
        <v>2.3479540604674148E-2</v>
      </c>
      <c r="N5772" s="12">
        <v>-0.12523444275930404</v>
      </c>
      <c r="O5772" s="2">
        <f>DATE(LEFT(ALT[[#This Row],[DATEMTH]],4),RIGHT(ALT[[#This Row],[DATEMTH]],2),1)</f>
        <v>44317</v>
      </c>
      <c r="P5772" t="str">
        <f>IF(AND(ALT[[#This Row],[DATE]]&gt;=DATE(2023,6,1),ALT[[#This Row],[DATE]]&lt;=DATE(2024,5,31)),"Y","N")</f>
        <v>N</v>
      </c>
      <c r="Q5772" t="str">
        <f>LEFT(ALT[[#This Row],[DATEMTH]],4)</f>
        <v>2021</v>
      </c>
    </row>
    <row r="5773" spans="1:17" x14ac:dyDescent="0.25">
      <c r="A5773" t="s">
        <v>66</v>
      </c>
      <c r="B5773" t="s">
        <v>14</v>
      </c>
      <c r="C5773" t="s">
        <v>19</v>
      </c>
      <c r="D5773" t="s">
        <v>22</v>
      </c>
      <c r="E5773" s="14">
        <v>16581.510284</v>
      </c>
      <c r="F5773" s="14">
        <v>63052.998968</v>
      </c>
      <c r="G5773" s="13">
        <v>0.26297734533475997</v>
      </c>
      <c r="H5773" s="12">
        <v>-20282237.100000001</v>
      </c>
      <c r="I5773" s="12">
        <v>-5.3337688700081811</v>
      </c>
      <c r="J5773" t="s">
        <v>24</v>
      </c>
      <c r="K5773" s="14">
        <v>4940.5471639999996</v>
      </c>
      <c r="L5773" s="14">
        <v>16581.510284</v>
      </c>
      <c r="M5773" s="13">
        <v>0.29795519704663348</v>
      </c>
      <c r="N5773" s="12">
        <v>-1.5892241546644872</v>
      </c>
      <c r="O5773" s="2">
        <f>DATE(LEFT(ALT[[#This Row],[DATEMTH]],4),RIGHT(ALT[[#This Row],[DATEMTH]],2),1)</f>
        <v>44317</v>
      </c>
      <c r="P5773" t="str">
        <f>IF(AND(ALT[[#This Row],[DATE]]&gt;=DATE(2023,6,1),ALT[[#This Row],[DATE]]&lt;=DATE(2024,5,31)),"Y","N")</f>
        <v>N</v>
      </c>
      <c r="Q5773" t="str">
        <f>LEFT(ALT[[#This Row],[DATEMTH]],4)</f>
        <v>2021</v>
      </c>
    </row>
    <row r="5774" spans="1:17" x14ac:dyDescent="0.25">
      <c r="A5774" t="s">
        <v>66</v>
      </c>
      <c r="B5774" t="s">
        <v>14</v>
      </c>
      <c r="C5774" t="s">
        <v>20</v>
      </c>
      <c r="D5774" t="s">
        <v>22</v>
      </c>
      <c r="E5774" s="14">
        <v>18906.091632</v>
      </c>
      <c r="F5774" s="14">
        <v>63052.998968</v>
      </c>
      <c r="G5774" s="13">
        <v>0.29984444739250266</v>
      </c>
      <c r="H5774" s="12">
        <v>-20282237.100000001</v>
      </c>
      <c r="I5774" s="12">
        <v>-6.0815161751332161</v>
      </c>
      <c r="J5774" t="s">
        <v>16</v>
      </c>
      <c r="K5774" s="14">
        <v>7076.4105440000003</v>
      </c>
      <c r="L5774" s="14">
        <v>18906.091632</v>
      </c>
      <c r="M5774" s="13">
        <v>0.3742926185771065</v>
      </c>
      <c r="N5774" s="12">
        <v>-2.2762666141096406</v>
      </c>
      <c r="O5774" s="2">
        <f>DATE(LEFT(ALT[[#This Row],[DATEMTH]],4),RIGHT(ALT[[#This Row],[DATEMTH]],2),1)</f>
        <v>44317</v>
      </c>
      <c r="P5774" t="str">
        <f>IF(AND(ALT[[#This Row],[DATE]]&gt;=DATE(2023,6,1),ALT[[#This Row],[DATE]]&lt;=DATE(2024,5,31)),"Y","N")</f>
        <v>N</v>
      </c>
      <c r="Q5774" t="str">
        <f>LEFT(ALT[[#This Row],[DATEMTH]],4)</f>
        <v>2021</v>
      </c>
    </row>
    <row r="5775" spans="1:17" x14ac:dyDescent="0.25">
      <c r="A5775" t="s">
        <v>66</v>
      </c>
      <c r="B5775" t="s">
        <v>14</v>
      </c>
      <c r="C5775" t="s">
        <v>20</v>
      </c>
      <c r="D5775" t="s">
        <v>22</v>
      </c>
      <c r="E5775" s="14">
        <v>18906.091632</v>
      </c>
      <c r="F5775" s="14">
        <v>63052.998968</v>
      </c>
      <c r="G5775" s="13">
        <v>0.29984444739250266</v>
      </c>
      <c r="H5775" s="12">
        <v>-20282237.100000001</v>
      </c>
      <c r="I5775" s="12">
        <v>-6.0815161751332161</v>
      </c>
      <c r="J5775" t="s">
        <v>25</v>
      </c>
      <c r="K5775" s="14">
        <v>2646.7086760000002</v>
      </c>
      <c r="L5775" s="14">
        <v>18906.091632</v>
      </c>
      <c r="M5775" s="13">
        <v>0.13999237534214867</v>
      </c>
      <c r="N5775" s="12">
        <v>-0.8513658950385975</v>
      </c>
      <c r="O5775" s="2">
        <f>DATE(LEFT(ALT[[#This Row],[DATEMTH]],4),RIGHT(ALT[[#This Row],[DATEMTH]],2),1)</f>
        <v>44317</v>
      </c>
      <c r="P5775" t="str">
        <f>IF(AND(ALT[[#This Row],[DATE]]&gt;=DATE(2023,6,1),ALT[[#This Row],[DATE]]&lt;=DATE(2024,5,31)),"Y","N")</f>
        <v>N</v>
      </c>
      <c r="Q5775" t="str">
        <f>LEFT(ALT[[#This Row],[DATEMTH]],4)</f>
        <v>2021</v>
      </c>
    </row>
    <row r="5776" spans="1:17" x14ac:dyDescent="0.25">
      <c r="A5776" t="s">
        <v>66</v>
      </c>
      <c r="B5776" t="s">
        <v>14</v>
      </c>
      <c r="C5776" t="s">
        <v>20</v>
      </c>
      <c r="D5776" t="s">
        <v>22</v>
      </c>
      <c r="E5776" s="14">
        <v>18906.091632</v>
      </c>
      <c r="F5776" s="14">
        <v>63052.998968</v>
      </c>
      <c r="G5776" s="13">
        <v>0.29984444739250266</v>
      </c>
      <c r="H5776" s="12">
        <v>-20282237.100000001</v>
      </c>
      <c r="I5776" s="12">
        <v>-6.0815161751332161</v>
      </c>
      <c r="J5776" t="s">
        <v>26</v>
      </c>
      <c r="K5776" s="14">
        <v>1165.85788</v>
      </c>
      <c r="L5776" s="14">
        <v>18906.091632</v>
      </c>
      <c r="M5776" s="13">
        <v>6.1665726724115563E-2</v>
      </c>
      <c r="N5776" s="12">
        <v>-0.3750211145240534</v>
      </c>
      <c r="O5776" s="2">
        <f>DATE(LEFT(ALT[[#This Row],[DATEMTH]],4),RIGHT(ALT[[#This Row],[DATEMTH]],2),1)</f>
        <v>44317</v>
      </c>
      <c r="P5776" t="str">
        <f>IF(AND(ALT[[#This Row],[DATE]]&gt;=DATE(2023,6,1),ALT[[#This Row],[DATE]]&lt;=DATE(2024,5,31)),"Y","N")</f>
        <v>N</v>
      </c>
      <c r="Q5776" t="str">
        <f>LEFT(ALT[[#This Row],[DATEMTH]],4)</f>
        <v>2021</v>
      </c>
    </row>
    <row r="5777" spans="1:17" x14ac:dyDescent="0.25">
      <c r="A5777" t="s">
        <v>66</v>
      </c>
      <c r="B5777" t="s">
        <v>14</v>
      </c>
      <c r="C5777" t="s">
        <v>20</v>
      </c>
      <c r="D5777" t="s">
        <v>22</v>
      </c>
      <c r="E5777" s="14">
        <v>18906.091632</v>
      </c>
      <c r="F5777" s="14">
        <v>63052.998968</v>
      </c>
      <c r="G5777" s="13">
        <v>0.29984444739250266</v>
      </c>
      <c r="H5777" s="12">
        <v>-20282237.100000001</v>
      </c>
      <c r="I5777" s="12">
        <v>-6.0815161751332161</v>
      </c>
      <c r="J5777" t="s">
        <v>24</v>
      </c>
      <c r="K5777" s="14">
        <v>8017.1145319999987</v>
      </c>
      <c r="L5777" s="14">
        <v>18906.091632</v>
      </c>
      <c r="M5777" s="13">
        <v>0.42404927935662928</v>
      </c>
      <c r="N5777" s="12">
        <v>-2.5788625514609249</v>
      </c>
      <c r="O5777" s="2">
        <f>DATE(LEFT(ALT[[#This Row],[DATEMTH]],4),RIGHT(ALT[[#This Row],[DATEMTH]],2),1)</f>
        <v>44317</v>
      </c>
      <c r="P5777" t="str">
        <f>IF(AND(ALT[[#This Row],[DATE]]&gt;=DATE(2023,6,1),ALT[[#This Row],[DATE]]&lt;=DATE(2024,5,31)),"Y","N")</f>
        <v>N</v>
      </c>
      <c r="Q5777" t="str">
        <f>LEFT(ALT[[#This Row],[DATEMTH]],4)</f>
        <v>2021</v>
      </c>
    </row>
    <row r="5778" spans="1:17" x14ac:dyDescent="0.25">
      <c r="A5778" t="s">
        <v>66</v>
      </c>
      <c r="B5778" t="s">
        <v>14</v>
      </c>
      <c r="C5778" t="s">
        <v>15</v>
      </c>
      <c r="D5778" t="s">
        <v>17</v>
      </c>
      <c r="E5778" s="14">
        <v>11720.406284000001</v>
      </c>
      <c r="F5778" s="14">
        <v>63052.998968</v>
      </c>
      <c r="G5778" s="13">
        <v>0.18588182125878291</v>
      </c>
      <c r="H5778" s="12">
        <v>-50948217.660000004</v>
      </c>
      <c r="I5778" s="12">
        <v>-9.4703474885296881</v>
      </c>
      <c r="J5778" t="s">
        <v>24</v>
      </c>
      <c r="K5778" s="14">
        <v>5402.8916799999988</v>
      </c>
      <c r="L5778" s="14">
        <v>11720.406283999999</v>
      </c>
      <c r="M5778" s="13">
        <v>0.46098160328927379</v>
      </c>
      <c r="N5778" s="12">
        <v>-4.3656559689689631</v>
      </c>
      <c r="O5778" s="2">
        <f>DATE(LEFT(ALT[[#This Row],[DATEMTH]],4),RIGHT(ALT[[#This Row],[DATEMTH]],2),1)</f>
        <v>44317</v>
      </c>
      <c r="P5778" t="str">
        <f>IF(AND(ALT[[#This Row],[DATE]]&gt;=DATE(2023,6,1),ALT[[#This Row],[DATE]]&lt;=DATE(2024,5,31)),"Y","N")</f>
        <v>N</v>
      </c>
      <c r="Q5778" t="str">
        <f>LEFT(ALT[[#This Row],[DATEMTH]],4)</f>
        <v>2021</v>
      </c>
    </row>
    <row r="5779" spans="1:17" x14ac:dyDescent="0.25">
      <c r="A5779" t="s">
        <v>66</v>
      </c>
      <c r="B5779" t="s">
        <v>14</v>
      </c>
      <c r="C5779" t="s">
        <v>15</v>
      </c>
      <c r="D5779" t="s">
        <v>17</v>
      </c>
      <c r="E5779" s="14">
        <v>11720.406284000001</v>
      </c>
      <c r="F5779" s="14">
        <v>63052.998968</v>
      </c>
      <c r="G5779" s="13">
        <v>0.18588182125878291</v>
      </c>
      <c r="H5779" s="12">
        <v>-50948217.660000004</v>
      </c>
      <c r="I5779" s="12">
        <v>-9.4703474885296881</v>
      </c>
      <c r="J5779" t="s">
        <v>26</v>
      </c>
      <c r="K5779" s="14">
        <v>1365.1656680000001</v>
      </c>
      <c r="L5779" s="14">
        <v>11720.406283999999</v>
      </c>
      <c r="M5779" s="13">
        <v>0.11647767448673201</v>
      </c>
      <c r="N5779" s="12">
        <v>-1.103084052045201</v>
      </c>
      <c r="O5779" s="2">
        <f>DATE(LEFT(ALT[[#This Row],[DATEMTH]],4),RIGHT(ALT[[#This Row],[DATEMTH]],2),1)</f>
        <v>44317</v>
      </c>
      <c r="P5779" t="str">
        <f>IF(AND(ALT[[#This Row],[DATE]]&gt;=DATE(2023,6,1),ALT[[#This Row],[DATE]]&lt;=DATE(2024,5,31)),"Y","N")</f>
        <v>N</v>
      </c>
      <c r="Q5779" t="str">
        <f>LEFT(ALT[[#This Row],[DATEMTH]],4)</f>
        <v>2021</v>
      </c>
    </row>
    <row r="5780" spans="1:17" x14ac:dyDescent="0.25">
      <c r="A5780" t="s">
        <v>66</v>
      </c>
      <c r="B5780" t="s">
        <v>14</v>
      </c>
      <c r="C5780" t="s">
        <v>15</v>
      </c>
      <c r="D5780" t="s">
        <v>17</v>
      </c>
      <c r="E5780" s="14">
        <v>11720.406284000001</v>
      </c>
      <c r="F5780" s="14">
        <v>63052.998968</v>
      </c>
      <c r="G5780" s="13">
        <v>0.18588182125878291</v>
      </c>
      <c r="H5780" s="12">
        <v>-50948217.660000004</v>
      </c>
      <c r="I5780" s="12">
        <v>-9.4703474885296881</v>
      </c>
      <c r="J5780" t="s">
        <v>25</v>
      </c>
      <c r="K5780" s="14">
        <v>1560.3051680000001</v>
      </c>
      <c r="L5780" s="14">
        <v>11720.406283999999</v>
      </c>
      <c r="M5780" s="13">
        <v>0.1331272253019109</v>
      </c>
      <c r="N5780" s="12">
        <v>-1.2607610837928778</v>
      </c>
      <c r="O5780" s="2">
        <f>DATE(LEFT(ALT[[#This Row],[DATEMTH]],4),RIGHT(ALT[[#This Row],[DATEMTH]],2),1)</f>
        <v>44317</v>
      </c>
      <c r="P5780" t="str">
        <f>IF(AND(ALT[[#This Row],[DATE]]&gt;=DATE(2023,6,1),ALT[[#This Row],[DATE]]&lt;=DATE(2024,5,31)),"Y","N")</f>
        <v>N</v>
      </c>
      <c r="Q5780" t="str">
        <f>LEFT(ALT[[#This Row],[DATEMTH]],4)</f>
        <v>2021</v>
      </c>
    </row>
    <row r="5781" spans="1:17" x14ac:dyDescent="0.25">
      <c r="A5781" t="s">
        <v>66</v>
      </c>
      <c r="B5781" t="s">
        <v>14</v>
      </c>
      <c r="C5781" t="s">
        <v>15</v>
      </c>
      <c r="D5781" t="s">
        <v>17</v>
      </c>
      <c r="E5781" s="14">
        <v>11720.406284000001</v>
      </c>
      <c r="F5781" s="14">
        <v>63052.998968</v>
      </c>
      <c r="G5781" s="13">
        <v>0.18588182125878291</v>
      </c>
      <c r="H5781" s="12">
        <v>-50948217.660000004</v>
      </c>
      <c r="I5781" s="12">
        <v>-9.4703474885296881</v>
      </c>
      <c r="J5781" t="s">
        <v>16</v>
      </c>
      <c r="K5781" s="14">
        <v>3392.043768</v>
      </c>
      <c r="L5781" s="14">
        <v>11720.406283999999</v>
      </c>
      <c r="M5781" s="13">
        <v>0.28941349692208335</v>
      </c>
      <c r="N5781" s="12">
        <v>-2.7408463837226464</v>
      </c>
      <c r="O5781" s="2">
        <f>DATE(LEFT(ALT[[#This Row],[DATEMTH]],4),RIGHT(ALT[[#This Row],[DATEMTH]],2),1)</f>
        <v>44317</v>
      </c>
      <c r="P5781" t="str">
        <f>IF(AND(ALT[[#This Row],[DATE]]&gt;=DATE(2023,6,1),ALT[[#This Row],[DATE]]&lt;=DATE(2024,5,31)),"Y","N")</f>
        <v>N</v>
      </c>
      <c r="Q5781" t="str">
        <f>LEFT(ALT[[#This Row],[DATEMTH]],4)</f>
        <v>2021</v>
      </c>
    </row>
    <row r="5782" spans="1:17" x14ac:dyDescent="0.25">
      <c r="A5782" t="s">
        <v>66</v>
      </c>
      <c r="B5782" t="s">
        <v>14</v>
      </c>
      <c r="C5782" t="s">
        <v>18</v>
      </c>
      <c r="D5782" t="s">
        <v>17</v>
      </c>
      <c r="E5782" s="14">
        <v>15844.990768</v>
      </c>
      <c r="F5782" s="14">
        <v>63052.998968</v>
      </c>
      <c r="G5782" s="13">
        <v>0.25129638601395443</v>
      </c>
      <c r="H5782" s="12">
        <v>-50948217.660000004</v>
      </c>
      <c r="I5782" s="12">
        <v>-12.803102971810331</v>
      </c>
      <c r="J5782" t="s">
        <v>24</v>
      </c>
      <c r="K5782" s="14">
        <v>4030.6745959999985</v>
      </c>
      <c r="L5782" s="14">
        <v>15844.990768</v>
      </c>
      <c r="M5782" s="13">
        <v>0.25438163107928158</v>
      </c>
      <c r="N5782" s="12">
        <v>-3.2568742168451092</v>
      </c>
      <c r="O5782" s="2">
        <f>DATE(LEFT(ALT[[#This Row],[DATEMTH]],4),RIGHT(ALT[[#This Row],[DATEMTH]],2),1)</f>
        <v>44317</v>
      </c>
      <c r="P5782" t="str">
        <f>IF(AND(ALT[[#This Row],[DATE]]&gt;=DATE(2023,6,1),ALT[[#This Row],[DATE]]&lt;=DATE(2024,5,31)),"Y","N")</f>
        <v>N</v>
      </c>
      <c r="Q5782" t="str">
        <f>LEFT(ALT[[#This Row],[DATEMTH]],4)</f>
        <v>2021</v>
      </c>
    </row>
    <row r="5783" spans="1:17" x14ac:dyDescent="0.25">
      <c r="A5783" t="s">
        <v>66</v>
      </c>
      <c r="B5783" t="s">
        <v>14</v>
      </c>
      <c r="C5783" t="s">
        <v>18</v>
      </c>
      <c r="D5783" t="s">
        <v>17</v>
      </c>
      <c r="E5783" s="14">
        <v>15844.990768</v>
      </c>
      <c r="F5783" s="14">
        <v>63052.998968</v>
      </c>
      <c r="G5783" s="13">
        <v>0.25129638601395443</v>
      </c>
      <c r="H5783" s="12">
        <v>-50948217.660000004</v>
      </c>
      <c r="I5783" s="12">
        <v>-12.803102971810331</v>
      </c>
      <c r="J5783" t="s">
        <v>26</v>
      </c>
      <c r="K5783" s="14">
        <v>3498.5613680000001</v>
      </c>
      <c r="L5783" s="14">
        <v>15844.990768</v>
      </c>
      <c r="M5783" s="13">
        <v>0.22079920520153123</v>
      </c>
      <c r="N5783" s="12">
        <v>-2.8269149602890837</v>
      </c>
      <c r="O5783" s="2">
        <f>DATE(LEFT(ALT[[#This Row],[DATEMTH]],4),RIGHT(ALT[[#This Row],[DATEMTH]],2),1)</f>
        <v>44317</v>
      </c>
      <c r="P5783" t="str">
        <f>IF(AND(ALT[[#This Row],[DATE]]&gt;=DATE(2023,6,1),ALT[[#This Row],[DATE]]&lt;=DATE(2024,5,31)),"Y","N")</f>
        <v>N</v>
      </c>
      <c r="Q5783" t="str">
        <f>LEFT(ALT[[#This Row],[DATEMTH]],4)</f>
        <v>2021</v>
      </c>
    </row>
    <row r="5784" spans="1:17" x14ac:dyDescent="0.25">
      <c r="A5784" t="s">
        <v>66</v>
      </c>
      <c r="B5784" t="s">
        <v>14</v>
      </c>
      <c r="C5784" t="s">
        <v>18</v>
      </c>
      <c r="D5784" t="s">
        <v>17</v>
      </c>
      <c r="E5784" s="14">
        <v>15844.990768</v>
      </c>
      <c r="F5784" s="14">
        <v>63052.998968</v>
      </c>
      <c r="G5784" s="13">
        <v>0.25129638601395443</v>
      </c>
      <c r="H5784" s="12">
        <v>-50948217.660000004</v>
      </c>
      <c r="I5784" s="12">
        <v>-12.803102971810331</v>
      </c>
      <c r="J5784" t="s">
        <v>25</v>
      </c>
      <c r="K5784" s="14">
        <v>1419.6178400000003</v>
      </c>
      <c r="L5784" s="14">
        <v>15844.990768</v>
      </c>
      <c r="M5784" s="13">
        <v>8.9594109632869706E-2</v>
      </c>
      <c r="N5784" s="12">
        <v>-1.1470826112972947</v>
      </c>
      <c r="O5784" s="2">
        <f>DATE(LEFT(ALT[[#This Row],[DATEMTH]],4),RIGHT(ALT[[#This Row],[DATEMTH]],2),1)</f>
        <v>44317</v>
      </c>
      <c r="P5784" t="str">
        <f>IF(AND(ALT[[#This Row],[DATE]]&gt;=DATE(2023,6,1),ALT[[#This Row],[DATE]]&lt;=DATE(2024,5,31)),"Y","N")</f>
        <v>N</v>
      </c>
      <c r="Q5784" t="str">
        <f>LEFT(ALT[[#This Row],[DATEMTH]],4)</f>
        <v>2021</v>
      </c>
    </row>
    <row r="5785" spans="1:17" x14ac:dyDescent="0.25">
      <c r="A5785" t="s">
        <v>66</v>
      </c>
      <c r="B5785" t="s">
        <v>14</v>
      </c>
      <c r="C5785" t="s">
        <v>18</v>
      </c>
      <c r="D5785" t="s">
        <v>17</v>
      </c>
      <c r="E5785" s="14">
        <v>15844.990768</v>
      </c>
      <c r="F5785" s="14">
        <v>63052.998968</v>
      </c>
      <c r="G5785" s="13">
        <v>0.25129638601395443</v>
      </c>
      <c r="H5785" s="12">
        <v>-50948217.660000004</v>
      </c>
      <c r="I5785" s="12">
        <v>-12.803102971810331</v>
      </c>
      <c r="J5785" t="s">
        <v>16</v>
      </c>
      <c r="K5785" s="14">
        <v>6896.1369640000003</v>
      </c>
      <c r="L5785" s="14">
        <v>15844.990768</v>
      </c>
      <c r="M5785" s="13">
        <v>0.43522505408631745</v>
      </c>
      <c r="N5785" s="12">
        <v>-5.5722311833788432</v>
      </c>
      <c r="O5785" s="2">
        <f>DATE(LEFT(ALT[[#This Row],[DATEMTH]],4),RIGHT(ALT[[#This Row],[DATEMTH]],2),1)</f>
        <v>44317</v>
      </c>
      <c r="P5785" t="str">
        <f>IF(AND(ALT[[#This Row],[DATE]]&gt;=DATE(2023,6,1),ALT[[#This Row],[DATE]]&lt;=DATE(2024,5,31)),"Y","N")</f>
        <v>N</v>
      </c>
      <c r="Q5785" t="str">
        <f>LEFT(ALT[[#This Row],[DATEMTH]],4)</f>
        <v>2021</v>
      </c>
    </row>
    <row r="5786" spans="1:17" x14ac:dyDescent="0.25">
      <c r="A5786" t="s">
        <v>66</v>
      </c>
      <c r="B5786" t="s">
        <v>14</v>
      </c>
      <c r="C5786" t="s">
        <v>19</v>
      </c>
      <c r="D5786" t="s">
        <v>17</v>
      </c>
      <c r="E5786" s="14">
        <v>16581.510284</v>
      </c>
      <c r="F5786" s="14">
        <v>63052.998968</v>
      </c>
      <c r="G5786" s="13">
        <v>0.26297734533475997</v>
      </c>
      <c r="H5786" s="12">
        <v>-50948217.660000004</v>
      </c>
      <c r="I5786" s="12">
        <v>-13.398227029764337</v>
      </c>
      <c r="J5786" t="s">
        <v>16</v>
      </c>
      <c r="K5786" s="14">
        <v>5.0393239999999997</v>
      </c>
      <c r="L5786" s="14">
        <v>16581.510284</v>
      </c>
      <c r="M5786" s="13">
        <v>3.0391224404103861E-4</v>
      </c>
      <c r="N5786" s="12">
        <v>-4.0718852427869788E-3</v>
      </c>
      <c r="O5786" s="2">
        <f>DATE(LEFT(ALT[[#This Row],[DATEMTH]],4),RIGHT(ALT[[#This Row],[DATEMTH]],2),1)</f>
        <v>44317</v>
      </c>
      <c r="P5786" t="str">
        <f>IF(AND(ALT[[#This Row],[DATE]]&gt;=DATE(2023,6,1),ALT[[#This Row],[DATE]]&lt;=DATE(2024,5,31)),"Y","N")</f>
        <v>N</v>
      </c>
      <c r="Q5786" t="str">
        <f>LEFT(ALT[[#This Row],[DATEMTH]],4)</f>
        <v>2021</v>
      </c>
    </row>
    <row r="5787" spans="1:17" x14ac:dyDescent="0.25">
      <c r="A5787" t="s">
        <v>66</v>
      </c>
      <c r="B5787" t="s">
        <v>14</v>
      </c>
      <c r="C5787" t="s">
        <v>19</v>
      </c>
      <c r="D5787" t="s">
        <v>17</v>
      </c>
      <c r="E5787" s="14">
        <v>16581.510284</v>
      </c>
      <c r="F5787" s="14">
        <v>63052.998968</v>
      </c>
      <c r="G5787" s="13">
        <v>0.26297734533475997</v>
      </c>
      <c r="H5787" s="12">
        <v>-50948217.660000004</v>
      </c>
      <c r="I5787" s="12">
        <v>-13.398227029764337</v>
      </c>
      <c r="J5787" t="s">
        <v>25</v>
      </c>
      <c r="K5787" s="14">
        <v>11246.597551999999</v>
      </c>
      <c r="L5787" s="14">
        <v>16581.510284</v>
      </c>
      <c r="M5787" s="13">
        <v>0.67826135010465127</v>
      </c>
      <c r="N5787" s="12">
        <v>-9.0874995542165902</v>
      </c>
      <c r="O5787" s="2">
        <f>DATE(LEFT(ALT[[#This Row],[DATEMTH]],4),RIGHT(ALT[[#This Row],[DATEMTH]],2),1)</f>
        <v>44317</v>
      </c>
      <c r="P5787" t="str">
        <f>IF(AND(ALT[[#This Row],[DATE]]&gt;=DATE(2023,6,1),ALT[[#This Row],[DATE]]&lt;=DATE(2024,5,31)),"Y","N")</f>
        <v>N</v>
      </c>
      <c r="Q5787" t="str">
        <f>LEFT(ALT[[#This Row],[DATEMTH]],4)</f>
        <v>2021</v>
      </c>
    </row>
    <row r="5788" spans="1:17" x14ac:dyDescent="0.25">
      <c r="A5788" t="s">
        <v>66</v>
      </c>
      <c r="B5788" t="s">
        <v>14</v>
      </c>
      <c r="C5788" t="s">
        <v>19</v>
      </c>
      <c r="D5788" t="s">
        <v>17</v>
      </c>
      <c r="E5788" s="14">
        <v>16581.510284</v>
      </c>
      <c r="F5788" s="14">
        <v>63052.998968</v>
      </c>
      <c r="G5788" s="13">
        <v>0.26297734533475997</v>
      </c>
      <c r="H5788" s="12">
        <v>-50948217.660000004</v>
      </c>
      <c r="I5788" s="12">
        <v>-13.398227029764337</v>
      </c>
      <c r="J5788" t="s">
        <v>26</v>
      </c>
      <c r="K5788" s="14">
        <v>389.32624399999997</v>
      </c>
      <c r="L5788" s="14">
        <v>16581.510284</v>
      </c>
      <c r="M5788" s="13">
        <v>2.3479540604674148E-2</v>
      </c>
      <c r="N5788" s="12">
        <v>-0.31458421557599447</v>
      </c>
      <c r="O5788" s="2">
        <f>DATE(LEFT(ALT[[#This Row],[DATEMTH]],4),RIGHT(ALT[[#This Row],[DATEMTH]],2),1)</f>
        <v>44317</v>
      </c>
      <c r="P5788" t="str">
        <f>IF(AND(ALT[[#This Row],[DATE]]&gt;=DATE(2023,6,1),ALT[[#This Row],[DATE]]&lt;=DATE(2024,5,31)),"Y","N")</f>
        <v>N</v>
      </c>
      <c r="Q5788" t="str">
        <f>LEFT(ALT[[#This Row],[DATEMTH]],4)</f>
        <v>2021</v>
      </c>
    </row>
    <row r="5789" spans="1:17" x14ac:dyDescent="0.25">
      <c r="A5789" t="s">
        <v>66</v>
      </c>
      <c r="B5789" t="s">
        <v>14</v>
      </c>
      <c r="C5789" t="s">
        <v>19</v>
      </c>
      <c r="D5789" t="s">
        <v>17</v>
      </c>
      <c r="E5789" s="14">
        <v>16581.510284</v>
      </c>
      <c r="F5789" s="14">
        <v>63052.998968</v>
      </c>
      <c r="G5789" s="13">
        <v>0.26297734533475997</v>
      </c>
      <c r="H5789" s="12">
        <v>-50948217.660000004</v>
      </c>
      <c r="I5789" s="12">
        <v>-13.398227029764337</v>
      </c>
      <c r="J5789" t="s">
        <v>24</v>
      </c>
      <c r="K5789" s="14">
        <v>4940.5471639999996</v>
      </c>
      <c r="L5789" s="14">
        <v>16581.510284</v>
      </c>
      <c r="M5789" s="13">
        <v>0.29795519704663348</v>
      </c>
      <c r="N5789" s="12">
        <v>-3.992071374728964</v>
      </c>
      <c r="O5789" s="2">
        <f>DATE(LEFT(ALT[[#This Row],[DATEMTH]],4),RIGHT(ALT[[#This Row],[DATEMTH]],2),1)</f>
        <v>44317</v>
      </c>
      <c r="P5789" t="str">
        <f>IF(AND(ALT[[#This Row],[DATE]]&gt;=DATE(2023,6,1),ALT[[#This Row],[DATE]]&lt;=DATE(2024,5,31)),"Y","N")</f>
        <v>N</v>
      </c>
      <c r="Q5789" t="str">
        <f>LEFT(ALT[[#This Row],[DATEMTH]],4)</f>
        <v>2021</v>
      </c>
    </row>
    <row r="5790" spans="1:17" x14ac:dyDescent="0.25">
      <c r="A5790" t="s">
        <v>66</v>
      </c>
      <c r="B5790" t="s">
        <v>14</v>
      </c>
      <c r="C5790" t="s">
        <v>20</v>
      </c>
      <c r="D5790" t="s">
        <v>17</v>
      </c>
      <c r="E5790" s="14">
        <v>18906.091632</v>
      </c>
      <c r="F5790" s="14">
        <v>63052.998968</v>
      </c>
      <c r="G5790" s="13">
        <v>0.29984444739250266</v>
      </c>
      <c r="H5790" s="12">
        <v>-50948217.660000004</v>
      </c>
      <c r="I5790" s="12">
        <v>-15.276540169895645</v>
      </c>
      <c r="J5790" t="s">
        <v>16</v>
      </c>
      <c r="K5790" s="14">
        <v>7076.4105440000003</v>
      </c>
      <c r="L5790" s="14">
        <v>18906.091632</v>
      </c>
      <c r="M5790" s="13">
        <v>0.3742926185771065</v>
      </c>
      <c r="N5790" s="12">
        <v>-5.7178962229885961</v>
      </c>
      <c r="O5790" s="2">
        <f>DATE(LEFT(ALT[[#This Row],[DATEMTH]],4),RIGHT(ALT[[#This Row],[DATEMTH]],2),1)</f>
        <v>44317</v>
      </c>
      <c r="P5790" t="str">
        <f>IF(AND(ALT[[#This Row],[DATE]]&gt;=DATE(2023,6,1),ALT[[#This Row],[DATE]]&lt;=DATE(2024,5,31)),"Y","N")</f>
        <v>N</v>
      </c>
      <c r="Q5790" t="str">
        <f>LEFT(ALT[[#This Row],[DATEMTH]],4)</f>
        <v>2021</v>
      </c>
    </row>
    <row r="5791" spans="1:17" x14ac:dyDescent="0.25">
      <c r="A5791" t="s">
        <v>66</v>
      </c>
      <c r="B5791" t="s">
        <v>14</v>
      </c>
      <c r="C5791" t="s">
        <v>20</v>
      </c>
      <c r="D5791" t="s">
        <v>17</v>
      </c>
      <c r="E5791" s="14">
        <v>18906.091632</v>
      </c>
      <c r="F5791" s="14">
        <v>63052.998968</v>
      </c>
      <c r="G5791" s="13">
        <v>0.29984444739250266</v>
      </c>
      <c r="H5791" s="12">
        <v>-50948217.660000004</v>
      </c>
      <c r="I5791" s="12">
        <v>-15.276540169895645</v>
      </c>
      <c r="J5791" t="s">
        <v>25</v>
      </c>
      <c r="K5791" s="14">
        <v>2646.7086760000002</v>
      </c>
      <c r="L5791" s="14">
        <v>18906.091632</v>
      </c>
      <c r="M5791" s="13">
        <v>0.13999237534214867</v>
      </c>
      <c r="N5791" s="12">
        <v>-2.1385991453934428</v>
      </c>
      <c r="O5791" s="2">
        <f>DATE(LEFT(ALT[[#This Row],[DATEMTH]],4),RIGHT(ALT[[#This Row],[DATEMTH]],2),1)</f>
        <v>44317</v>
      </c>
      <c r="P5791" t="str">
        <f>IF(AND(ALT[[#This Row],[DATE]]&gt;=DATE(2023,6,1),ALT[[#This Row],[DATE]]&lt;=DATE(2024,5,31)),"Y","N")</f>
        <v>N</v>
      </c>
      <c r="Q5791" t="str">
        <f>LEFT(ALT[[#This Row],[DATEMTH]],4)</f>
        <v>2021</v>
      </c>
    </row>
    <row r="5792" spans="1:17" x14ac:dyDescent="0.25">
      <c r="A5792" t="s">
        <v>66</v>
      </c>
      <c r="B5792" t="s">
        <v>14</v>
      </c>
      <c r="C5792" t="s">
        <v>20</v>
      </c>
      <c r="D5792" t="s">
        <v>17</v>
      </c>
      <c r="E5792" s="14">
        <v>18906.091632</v>
      </c>
      <c r="F5792" s="14">
        <v>63052.998968</v>
      </c>
      <c r="G5792" s="13">
        <v>0.29984444739250266</v>
      </c>
      <c r="H5792" s="12">
        <v>-50948217.660000004</v>
      </c>
      <c r="I5792" s="12">
        <v>-15.276540169895645</v>
      </c>
      <c r="J5792" t="s">
        <v>26</v>
      </c>
      <c r="K5792" s="14">
        <v>1165.85788</v>
      </c>
      <c r="L5792" s="14">
        <v>18906.091632</v>
      </c>
      <c r="M5792" s="13">
        <v>6.1665726724115563E-2</v>
      </c>
      <c r="N5792" s="12">
        <v>-0.94203895140675875</v>
      </c>
      <c r="O5792" s="2">
        <f>DATE(LEFT(ALT[[#This Row],[DATEMTH]],4),RIGHT(ALT[[#This Row],[DATEMTH]],2),1)</f>
        <v>44317</v>
      </c>
      <c r="P5792" t="str">
        <f>IF(AND(ALT[[#This Row],[DATE]]&gt;=DATE(2023,6,1),ALT[[#This Row],[DATE]]&lt;=DATE(2024,5,31)),"Y","N")</f>
        <v>N</v>
      </c>
      <c r="Q5792" t="str">
        <f>LEFT(ALT[[#This Row],[DATEMTH]],4)</f>
        <v>2021</v>
      </c>
    </row>
    <row r="5793" spans="1:17" x14ac:dyDescent="0.25">
      <c r="A5793" t="s">
        <v>66</v>
      </c>
      <c r="B5793" t="s">
        <v>14</v>
      </c>
      <c r="C5793" t="s">
        <v>20</v>
      </c>
      <c r="D5793" t="s">
        <v>17</v>
      </c>
      <c r="E5793" s="14">
        <v>18906.091632</v>
      </c>
      <c r="F5793" s="14">
        <v>63052.998968</v>
      </c>
      <c r="G5793" s="13">
        <v>0.29984444739250266</v>
      </c>
      <c r="H5793" s="12">
        <v>-50948217.660000004</v>
      </c>
      <c r="I5793" s="12">
        <v>-15.276540169895645</v>
      </c>
      <c r="J5793" t="s">
        <v>24</v>
      </c>
      <c r="K5793" s="14">
        <v>8017.1145319999987</v>
      </c>
      <c r="L5793" s="14">
        <v>18906.091632</v>
      </c>
      <c r="M5793" s="13">
        <v>0.42404927935662928</v>
      </c>
      <c r="N5793" s="12">
        <v>-6.4780058501068476</v>
      </c>
      <c r="O5793" s="2">
        <f>DATE(LEFT(ALT[[#This Row],[DATEMTH]],4),RIGHT(ALT[[#This Row],[DATEMTH]],2),1)</f>
        <v>44317</v>
      </c>
      <c r="P5793" t="str">
        <f>IF(AND(ALT[[#This Row],[DATE]]&gt;=DATE(2023,6,1),ALT[[#This Row],[DATE]]&lt;=DATE(2024,5,31)),"Y","N")</f>
        <v>N</v>
      </c>
      <c r="Q5793" t="str">
        <f>LEFT(ALT[[#This Row],[DATEMTH]],4)</f>
        <v>2021</v>
      </c>
    </row>
    <row r="5794" spans="1:17" x14ac:dyDescent="0.25">
      <c r="A5794" t="s">
        <v>66</v>
      </c>
      <c r="B5794" t="s">
        <v>14</v>
      </c>
      <c r="C5794" t="s">
        <v>15</v>
      </c>
      <c r="D5794" t="s">
        <v>23</v>
      </c>
      <c r="E5794" s="14">
        <v>11720.406284000001</v>
      </c>
      <c r="F5794" s="14">
        <v>63052.998968</v>
      </c>
      <c r="G5794" s="13">
        <v>0.18588182125878291</v>
      </c>
      <c r="H5794" s="12">
        <v>-11315152.26</v>
      </c>
      <c r="I5794" s="12">
        <v>-2.1032811099092337</v>
      </c>
      <c r="J5794" t="s">
        <v>24</v>
      </c>
      <c r="K5794" s="14">
        <v>5402.8916799999988</v>
      </c>
      <c r="L5794" s="14">
        <v>11720.406283999999</v>
      </c>
      <c r="M5794" s="13">
        <v>0.46098160328927379</v>
      </c>
      <c r="N5794" s="12">
        <v>-0.96957389821400186</v>
      </c>
      <c r="O5794" s="2">
        <f>DATE(LEFT(ALT[[#This Row],[DATEMTH]],4),RIGHT(ALT[[#This Row],[DATEMTH]],2),1)</f>
        <v>44317</v>
      </c>
      <c r="P5794" t="str">
        <f>IF(AND(ALT[[#This Row],[DATE]]&gt;=DATE(2023,6,1),ALT[[#This Row],[DATE]]&lt;=DATE(2024,5,31)),"Y","N")</f>
        <v>N</v>
      </c>
      <c r="Q5794" t="str">
        <f>LEFT(ALT[[#This Row],[DATEMTH]],4)</f>
        <v>2021</v>
      </c>
    </row>
    <row r="5795" spans="1:17" x14ac:dyDescent="0.25">
      <c r="A5795" t="s">
        <v>66</v>
      </c>
      <c r="B5795" t="s">
        <v>14</v>
      </c>
      <c r="C5795" t="s">
        <v>15</v>
      </c>
      <c r="D5795" t="s">
        <v>23</v>
      </c>
      <c r="E5795" s="14">
        <v>11720.406284000001</v>
      </c>
      <c r="F5795" s="14">
        <v>63052.998968</v>
      </c>
      <c r="G5795" s="13">
        <v>0.18588182125878291</v>
      </c>
      <c r="H5795" s="12">
        <v>-11315152.26</v>
      </c>
      <c r="I5795" s="12">
        <v>-2.1032811099092337</v>
      </c>
      <c r="J5795" t="s">
        <v>26</v>
      </c>
      <c r="K5795" s="14">
        <v>1365.1656680000001</v>
      </c>
      <c r="L5795" s="14">
        <v>11720.406283999999</v>
      </c>
      <c r="M5795" s="13">
        <v>0.11647767448673201</v>
      </c>
      <c r="N5795" s="12">
        <v>-0.24498529247410011</v>
      </c>
      <c r="O5795" s="2">
        <f>DATE(LEFT(ALT[[#This Row],[DATEMTH]],4),RIGHT(ALT[[#This Row],[DATEMTH]],2),1)</f>
        <v>44317</v>
      </c>
      <c r="P5795" t="str">
        <f>IF(AND(ALT[[#This Row],[DATE]]&gt;=DATE(2023,6,1),ALT[[#This Row],[DATE]]&lt;=DATE(2024,5,31)),"Y","N")</f>
        <v>N</v>
      </c>
      <c r="Q5795" t="str">
        <f>LEFT(ALT[[#This Row],[DATEMTH]],4)</f>
        <v>2021</v>
      </c>
    </row>
    <row r="5796" spans="1:17" x14ac:dyDescent="0.25">
      <c r="A5796" t="s">
        <v>66</v>
      </c>
      <c r="B5796" t="s">
        <v>14</v>
      </c>
      <c r="C5796" t="s">
        <v>15</v>
      </c>
      <c r="D5796" t="s">
        <v>23</v>
      </c>
      <c r="E5796" s="14">
        <v>11720.406284000001</v>
      </c>
      <c r="F5796" s="14">
        <v>63052.998968</v>
      </c>
      <c r="G5796" s="13">
        <v>0.18588182125878291</v>
      </c>
      <c r="H5796" s="12">
        <v>-11315152.26</v>
      </c>
      <c r="I5796" s="12">
        <v>-2.1032811099092337</v>
      </c>
      <c r="J5796" t="s">
        <v>25</v>
      </c>
      <c r="K5796" s="14">
        <v>1560.3051680000001</v>
      </c>
      <c r="L5796" s="14">
        <v>11720.406283999999</v>
      </c>
      <c r="M5796" s="13">
        <v>0.1331272253019109</v>
      </c>
      <c r="N5796" s="12">
        <v>-0.28000397819213979</v>
      </c>
      <c r="O5796" s="2">
        <f>DATE(LEFT(ALT[[#This Row],[DATEMTH]],4),RIGHT(ALT[[#This Row],[DATEMTH]],2),1)</f>
        <v>44317</v>
      </c>
      <c r="P5796" t="str">
        <f>IF(AND(ALT[[#This Row],[DATE]]&gt;=DATE(2023,6,1),ALT[[#This Row],[DATE]]&lt;=DATE(2024,5,31)),"Y","N")</f>
        <v>N</v>
      </c>
      <c r="Q5796" t="str">
        <f>LEFT(ALT[[#This Row],[DATEMTH]],4)</f>
        <v>2021</v>
      </c>
    </row>
    <row r="5797" spans="1:17" x14ac:dyDescent="0.25">
      <c r="A5797" t="s">
        <v>66</v>
      </c>
      <c r="B5797" t="s">
        <v>14</v>
      </c>
      <c r="C5797" t="s">
        <v>15</v>
      </c>
      <c r="D5797" t="s">
        <v>23</v>
      </c>
      <c r="E5797" s="14">
        <v>11720.406284000001</v>
      </c>
      <c r="F5797" s="14">
        <v>63052.998968</v>
      </c>
      <c r="G5797" s="13">
        <v>0.18588182125878291</v>
      </c>
      <c r="H5797" s="12">
        <v>-11315152.26</v>
      </c>
      <c r="I5797" s="12">
        <v>-2.1032811099092337</v>
      </c>
      <c r="J5797" t="s">
        <v>16</v>
      </c>
      <c r="K5797" s="14">
        <v>3392.043768</v>
      </c>
      <c r="L5797" s="14">
        <v>11720.406283999999</v>
      </c>
      <c r="M5797" s="13">
        <v>0.28941349692208335</v>
      </c>
      <c r="N5797" s="12">
        <v>-0.60871794102899202</v>
      </c>
      <c r="O5797" s="2">
        <f>DATE(LEFT(ALT[[#This Row],[DATEMTH]],4),RIGHT(ALT[[#This Row],[DATEMTH]],2),1)</f>
        <v>44317</v>
      </c>
      <c r="P5797" t="str">
        <f>IF(AND(ALT[[#This Row],[DATE]]&gt;=DATE(2023,6,1),ALT[[#This Row],[DATE]]&lt;=DATE(2024,5,31)),"Y","N")</f>
        <v>N</v>
      </c>
      <c r="Q5797" t="str">
        <f>LEFT(ALT[[#This Row],[DATEMTH]],4)</f>
        <v>2021</v>
      </c>
    </row>
    <row r="5798" spans="1:17" x14ac:dyDescent="0.25">
      <c r="A5798" t="s">
        <v>66</v>
      </c>
      <c r="B5798" t="s">
        <v>14</v>
      </c>
      <c r="C5798" t="s">
        <v>18</v>
      </c>
      <c r="D5798" t="s">
        <v>23</v>
      </c>
      <c r="E5798" s="14">
        <v>15844.990768</v>
      </c>
      <c r="F5798" s="14">
        <v>63052.998968</v>
      </c>
      <c r="G5798" s="13">
        <v>0.25129638601395443</v>
      </c>
      <c r="H5798" s="12">
        <v>-11315152.26</v>
      </c>
      <c r="I5798" s="12">
        <v>-2.8434568701356286</v>
      </c>
      <c r="J5798" t="s">
        <v>24</v>
      </c>
      <c r="K5798" s="14">
        <v>4030.6745959999985</v>
      </c>
      <c r="L5798" s="14">
        <v>15844.990768</v>
      </c>
      <c r="M5798" s="13">
        <v>0.25438163107928158</v>
      </c>
      <c r="N5798" s="12">
        <v>-0.72332319652869015</v>
      </c>
      <c r="O5798" s="2">
        <f>DATE(LEFT(ALT[[#This Row],[DATEMTH]],4),RIGHT(ALT[[#This Row],[DATEMTH]],2),1)</f>
        <v>44317</v>
      </c>
      <c r="P5798" t="str">
        <f>IF(AND(ALT[[#This Row],[DATE]]&gt;=DATE(2023,6,1),ALT[[#This Row],[DATE]]&lt;=DATE(2024,5,31)),"Y","N")</f>
        <v>N</v>
      </c>
      <c r="Q5798" t="str">
        <f>LEFT(ALT[[#This Row],[DATEMTH]],4)</f>
        <v>2021</v>
      </c>
    </row>
    <row r="5799" spans="1:17" x14ac:dyDescent="0.25">
      <c r="A5799" t="s">
        <v>66</v>
      </c>
      <c r="B5799" t="s">
        <v>14</v>
      </c>
      <c r="C5799" t="s">
        <v>18</v>
      </c>
      <c r="D5799" t="s">
        <v>23</v>
      </c>
      <c r="E5799" s="14">
        <v>15844.990768</v>
      </c>
      <c r="F5799" s="14">
        <v>63052.998968</v>
      </c>
      <c r="G5799" s="13">
        <v>0.25129638601395443</v>
      </c>
      <c r="H5799" s="12">
        <v>-11315152.26</v>
      </c>
      <c r="I5799" s="12">
        <v>-2.8434568701356286</v>
      </c>
      <c r="J5799" t="s">
        <v>26</v>
      </c>
      <c r="K5799" s="14">
        <v>3498.5613680000001</v>
      </c>
      <c r="L5799" s="14">
        <v>15844.990768</v>
      </c>
      <c r="M5799" s="13">
        <v>0.22079920520153123</v>
      </c>
      <c r="N5799" s="12">
        <v>-0.62783301695078042</v>
      </c>
      <c r="O5799" s="2">
        <f>DATE(LEFT(ALT[[#This Row],[DATEMTH]],4),RIGHT(ALT[[#This Row],[DATEMTH]],2),1)</f>
        <v>44317</v>
      </c>
      <c r="P5799" t="str">
        <f>IF(AND(ALT[[#This Row],[DATE]]&gt;=DATE(2023,6,1),ALT[[#This Row],[DATE]]&lt;=DATE(2024,5,31)),"Y","N")</f>
        <v>N</v>
      </c>
      <c r="Q5799" t="str">
        <f>LEFT(ALT[[#This Row],[DATEMTH]],4)</f>
        <v>2021</v>
      </c>
    </row>
    <row r="5800" spans="1:17" x14ac:dyDescent="0.25">
      <c r="A5800" t="s">
        <v>66</v>
      </c>
      <c r="B5800" t="s">
        <v>14</v>
      </c>
      <c r="C5800" t="s">
        <v>18</v>
      </c>
      <c r="D5800" t="s">
        <v>23</v>
      </c>
      <c r="E5800" s="14">
        <v>15844.990768</v>
      </c>
      <c r="F5800" s="14">
        <v>63052.998968</v>
      </c>
      <c r="G5800" s="13">
        <v>0.25129638601395443</v>
      </c>
      <c r="H5800" s="12">
        <v>-11315152.26</v>
      </c>
      <c r="I5800" s="12">
        <v>-2.8434568701356286</v>
      </c>
      <c r="J5800" t="s">
        <v>25</v>
      </c>
      <c r="K5800" s="14">
        <v>1419.6178400000003</v>
      </c>
      <c r="L5800" s="14">
        <v>15844.990768</v>
      </c>
      <c r="M5800" s="13">
        <v>8.9594109632869706E-2</v>
      </c>
      <c r="N5800" s="12">
        <v>-0.25475698655926809</v>
      </c>
      <c r="O5800" s="2">
        <f>DATE(LEFT(ALT[[#This Row],[DATEMTH]],4),RIGHT(ALT[[#This Row],[DATEMTH]],2),1)</f>
        <v>44317</v>
      </c>
      <c r="P5800" t="str">
        <f>IF(AND(ALT[[#This Row],[DATE]]&gt;=DATE(2023,6,1),ALT[[#This Row],[DATE]]&lt;=DATE(2024,5,31)),"Y","N")</f>
        <v>N</v>
      </c>
      <c r="Q5800" t="str">
        <f>LEFT(ALT[[#This Row],[DATEMTH]],4)</f>
        <v>2021</v>
      </c>
    </row>
    <row r="5801" spans="1:17" x14ac:dyDescent="0.25">
      <c r="A5801" t="s">
        <v>66</v>
      </c>
      <c r="B5801" t="s">
        <v>14</v>
      </c>
      <c r="C5801" t="s">
        <v>18</v>
      </c>
      <c r="D5801" t="s">
        <v>23</v>
      </c>
      <c r="E5801" s="14">
        <v>15844.990768</v>
      </c>
      <c r="F5801" s="14">
        <v>63052.998968</v>
      </c>
      <c r="G5801" s="13">
        <v>0.25129638601395443</v>
      </c>
      <c r="H5801" s="12">
        <v>-11315152.26</v>
      </c>
      <c r="I5801" s="12">
        <v>-2.8434568701356286</v>
      </c>
      <c r="J5801" t="s">
        <v>16</v>
      </c>
      <c r="K5801" s="14">
        <v>6896.1369640000003</v>
      </c>
      <c r="L5801" s="14">
        <v>15844.990768</v>
      </c>
      <c r="M5801" s="13">
        <v>0.43522505408631745</v>
      </c>
      <c r="N5801" s="12">
        <v>-1.2375436700968898</v>
      </c>
      <c r="O5801" s="2">
        <f>DATE(LEFT(ALT[[#This Row],[DATEMTH]],4),RIGHT(ALT[[#This Row],[DATEMTH]],2),1)</f>
        <v>44317</v>
      </c>
      <c r="P5801" t="str">
        <f>IF(AND(ALT[[#This Row],[DATE]]&gt;=DATE(2023,6,1),ALT[[#This Row],[DATE]]&lt;=DATE(2024,5,31)),"Y","N")</f>
        <v>N</v>
      </c>
      <c r="Q5801" t="str">
        <f>LEFT(ALT[[#This Row],[DATEMTH]],4)</f>
        <v>2021</v>
      </c>
    </row>
    <row r="5802" spans="1:17" x14ac:dyDescent="0.25">
      <c r="A5802" t="s">
        <v>66</v>
      </c>
      <c r="B5802" t="s">
        <v>14</v>
      </c>
      <c r="C5802" t="s">
        <v>19</v>
      </c>
      <c r="D5802" t="s">
        <v>23</v>
      </c>
      <c r="E5802" s="14">
        <v>16581.510284</v>
      </c>
      <c r="F5802" s="14">
        <v>63052.998968</v>
      </c>
      <c r="G5802" s="13">
        <v>0.26297734533475997</v>
      </c>
      <c r="H5802" s="12">
        <v>-11315152.26</v>
      </c>
      <c r="I5802" s="12">
        <v>-2.9756287033934097</v>
      </c>
      <c r="J5802" t="s">
        <v>16</v>
      </c>
      <c r="K5802" s="14">
        <v>5.0393239999999997</v>
      </c>
      <c r="L5802" s="14">
        <v>16581.510284</v>
      </c>
      <c r="M5802" s="13">
        <v>3.0391224404103861E-4</v>
      </c>
      <c r="N5802" s="12">
        <v>-9.0432999668121721E-4</v>
      </c>
      <c r="O5802" s="2">
        <f>DATE(LEFT(ALT[[#This Row],[DATEMTH]],4),RIGHT(ALT[[#This Row],[DATEMTH]],2),1)</f>
        <v>44317</v>
      </c>
      <c r="P5802" t="str">
        <f>IF(AND(ALT[[#This Row],[DATE]]&gt;=DATE(2023,6,1),ALT[[#This Row],[DATE]]&lt;=DATE(2024,5,31)),"Y","N")</f>
        <v>N</v>
      </c>
      <c r="Q5802" t="str">
        <f>LEFT(ALT[[#This Row],[DATEMTH]],4)</f>
        <v>2021</v>
      </c>
    </row>
    <row r="5803" spans="1:17" x14ac:dyDescent="0.25">
      <c r="A5803" t="s">
        <v>66</v>
      </c>
      <c r="B5803" t="s">
        <v>14</v>
      </c>
      <c r="C5803" t="s">
        <v>19</v>
      </c>
      <c r="D5803" t="s">
        <v>23</v>
      </c>
      <c r="E5803" s="14">
        <v>16581.510284</v>
      </c>
      <c r="F5803" s="14">
        <v>63052.998968</v>
      </c>
      <c r="G5803" s="13">
        <v>0.26297734533475997</v>
      </c>
      <c r="H5803" s="12">
        <v>-11315152.26</v>
      </c>
      <c r="I5803" s="12">
        <v>-2.9756287033934097</v>
      </c>
      <c r="J5803" t="s">
        <v>25</v>
      </c>
      <c r="K5803" s="14">
        <v>11246.597551999999</v>
      </c>
      <c r="L5803" s="14">
        <v>16581.510284</v>
      </c>
      <c r="M5803" s="13">
        <v>0.67826135010465127</v>
      </c>
      <c r="N5803" s="12">
        <v>-2.018253941773767</v>
      </c>
      <c r="O5803" s="2">
        <f>DATE(LEFT(ALT[[#This Row],[DATEMTH]],4),RIGHT(ALT[[#This Row],[DATEMTH]],2),1)</f>
        <v>44317</v>
      </c>
      <c r="P5803" t="str">
        <f>IF(AND(ALT[[#This Row],[DATE]]&gt;=DATE(2023,6,1),ALT[[#This Row],[DATE]]&lt;=DATE(2024,5,31)),"Y","N")</f>
        <v>N</v>
      </c>
      <c r="Q5803" t="str">
        <f>LEFT(ALT[[#This Row],[DATEMTH]],4)</f>
        <v>2021</v>
      </c>
    </row>
    <row r="5804" spans="1:17" x14ac:dyDescent="0.25">
      <c r="A5804" t="s">
        <v>66</v>
      </c>
      <c r="B5804" t="s">
        <v>14</v>
      </c>
      <c r="C5804" t="s">
        <v>19</v>
      </c>
      <c r="D5804" t="s">
        <v>23</v>
      </c>
      <c r="E5804" s="14">
        <v>16581.510284</v>
      </c>
      <c r="F5804" s="14">
        <v>63052.998968</v>
      </c>
      <c r="G5804" s="13">
        <v>0.26297734533475997</v>
      </c>
      <c r="H5804" s="12">
        <v>-11315152.26</v>
      </c>
      <c r="I5804" s="12">
        <v>-2.9756287033934097</v>
      </c>
      <c r="J5804" t="s">
        <v>26</v>
      </c>
      <c r="K5804" s="14">
        <v>389.32624399999997</v>
      </c>
      <c r="L5804" s="14">
        <v>16581.510284</v>
      </c>
      <c r="M5804" s="13">
        <v>2.3479540604674148E-2</v>
      </c>
      <c r="N5804" s="12">
        <v>-6.9866394965759443E-2</v>
      </c>
      <c r="O5804" s="2">
        <f>DATE(LEFT(ALT[[#This Row],[DATEMTH]],4),RIGHT(ALT[[#This Row],[DATEMTH]],2),1)</f>
        <v>44317</v>
      </c>
      <c r="P5804" t="str">
        <f>IF(AND(ALT[[#This Row],[DATE]]&gt;=DATE(2023,6,1),ALT[[#This Row],[DATE]]&lt;=DATE(2024,5,31)),"Y","N")</f>
        <v>N</v>
      </c>
      <c r="Q5804" t="str">
        <f>LEFT(ALT[[#This Row],[DATEMTH]],4)</f>
        <v>2021</v>
      </c>
    </row>
    <row r="5805" spans="1:17" x14ac:dyDescent="0.25">
      <c r="A5805" t="s">
        <v>66</v>
      </c>
      <c r="B5805" t="s">
        <v>14</v>
      </c>
      <c r="C5805" t="s">
        <v>19</v>
      </c>
      <c r="D5805" t="s">
        <v>23</v>
      </c>
      <c r="E5805" s="14">
        <v>16581.510284</v>
      </c>
      <c r="F5805" s="14">
        <v>63052.998968</v>
      </c>
      <c r="G5805" s="13">
        <v>0.26297734533475997</v>
      </c>
      <c r="H5805" s="12">
        <v>-11315152.26</v>
      </c>
      <c r="I5805" s="12">
        <v>-2.9756287033934097</v>
      </c>
      <c r="J5805" t="s">
        <v>24</v>
      </c>
      <c r="K5805" s="14">
        <v>4940.5471639999996</v>
      </c>
      <c r="L5805" s="14">
        <v>16581.510284</v>
      </c>
      <c r="M5805" s="13">
        <v>0.29795519704663348</v>
      </c>
      <c r="N5805" s="12">
        <v>-0.88660403665720189</v>
      </c>
      <c r="O5805" s="2">
        <f>DATE(LEFT(ALT[[#This Row],[DATEMTH]],4),RIGHT(ALT[[#This Row],[DATEMTH]],2),1)</f>
        <v>44317</v>
      </c>
      <c r="P5805" t="str">
        <f>IF(AND(ALT[[#This Row],[DATE]]&gt;=DATE(2023,6,1),ALT[[#This Row],[DATE]]&lt;=DATE(2024,5,31)),"Y","N")</f>
        <v>N</v>
      </c>
      <c r="Q5805" t="str">
        <f>LEFT(ALT[[#This Row],[DATEMTH]],4)</f>
        <v>2021</v>
      </c>
    </row>
    <row r="5806" spans="1:17" x14ac:dyDescent="0.25">
      <c r="A5806" t="s">
        <v>66</v>
      </c>
      <c r="B5806" t="s">
        <v>14</v>
      </c>
      <c r="C5806" t="s">
        <v>20</v>
      </c>
      <c r="D5806" t="s">
        <v>23</v>
      </c>
      <c r="E5806" s="14">
        <v>18906.091632</v>
      </c>
      <c r="F5806" s="14">
        <v>63052.998968</v>
      </c>
      <c r="G5806" s="13">
        <v>0.29984444739250266</v>
      </c>
      <c r="H5806" s="12">
        <v>-11315152.26</v>
      </c>
      <c r="I5806" s="12">
        <v>-3.3927855765617276</v>
      </c>
      <c r="J5806" t="s">
        <v>16</v>
      </c>
      <c r="K5806" s="14">
        <v>7076.4105440000003</v>
      </c>
      <c r="L5806" s="14">
        <v>18906.091632</v>
      </c>
      <c r="M5806" s="13">
        <v>0.3742926185771065</v>
      </c>
      <c r="N5806" s="12">
        <v>-1.2698945977219271</v>
      </c>
      <c r="O5806" s="2">
        <f>DATE(LEFT(ALT[[#This Row],[DATEMTH]],4),RIGHT(ALT[[#This Row],[DATEMTH]],2),1)</f>
        <v>44317</v>
      </c>
      <c r="P5806" t="str">
        <f>IF(AND(ALT[[#This Row],[DATE]]&gt;=DATE(2023,6,1),ALT[[#This Row],[DATE]]&lt;=DATE(2024,5,31)),"Y","N")</f>
        <v>N</v>
      </c>
      <c r="Q5806" t="str">
        <f>LEFT(ALT[[#This Row],[DATEMTH]],4)</f>
        <v>2021</v>
      </c>
    </row>
    <row r="5807" spans="1:17" x14ac:dyDescent="0.25">
      <c r="A5807" t="s">
        <v>66</v>
      </c>
      <c r="B5807" t="s">
        <v>14</v>
      </c>
      <c r="C5807" t="s">
        <v>20</v>
      </c>
      <c r="D5807" t="s">
        <v>23</v>
      </c>
      <c r="E5807" s="14">
        <v>18906.091632</v>
      </c>
      <c r="F5807" s="14">
        <v>63052.998968</v>
      </c>
      <c r="G5807" s="13">
        <v>0.29984444739250266</v>
      </c>
      <c r="H5807" s="12">
        <v>-11315152.26</v>
      </c>
      <c r="I5807" s="12">
        <v>-3.3927855765617276</v>
      </c>
      <c r="J5807" t="s">
        <v>25</v>
      </c>
      <c r="K5807" s="14">
        <v>2646.7086760000002</v>
      </c>
      <c r="L5807" s="14">
        <v>18906.091632</v>
      </c>
      <c r="M5807" s="13">
        <v>0.13999237534214867</v>
      </c>
      <c r="N5807" s="12">
        <v>-0.47496411188945764</v>
      </c>
      <c r="O5807" s="2">
        <f>DATE(LEFT(ALT[[#This Row],[DATEMTH]],4),RIGHT(ALT[[#This Row],[DATEMTH]],2),1)</f>
        <v>44317</v>
      </c>
      <c r="P5807" t="str">
        <f>IF(AND(ALT[[#This Row],[DATE]]&gt;=DATE(2023,6,1),ALT[[#This Row],[DATE]]&lt;=DATE(2024,5,31)),"Y","N")</f>
        <v>N</v>
      </c>
      <c r="Q5807" t="str">
        <f>LEFT(ALT[[#This Row],[DATEMTH]],4)</f>
        <v>2021</v>
      </c>
    </row>
    <row r="5808" spans="1:17" x14ac:dyDescent="0.25">
      <c r="A5808" t="s">
        <v>66</v>
      </c>
      <c r="B5808" t="s">
        <v>14</v>
      </c>
      <c r="C5808" t="s">
        <v>20</v>
      </c>
      <c r="D5808" t="s">
        <v>23</v>
      </c>
      <c r="E5808" s="14">
        <v>18906.091632</v>
      </c>
      <c r="F5808" s="14">
        <v>63052.998968</v>
      </c>
      <c r="G5808" s="13">
        <v>0.29984444739250266</v>
      </c>
      <c r="H5808" s="12">
        <v>-11315152.26</v>
      </c>
      <c r="I5808" s="12">
        <v>-3.3927855765617276</v>
      </c>
      <c r="J5808" t="s">
        <v>26</v>
      </c>
      <c r="K5808" s="14">
        <v>1165.85788</v>
      </c>
      <c r="L5808" s="14">
        <v>18906.091632</v>
      </c>
      <c r="M5808" s="13">
        <v>6.1665726724115563E-2</v>
      </c>
      <c r="N5808" s="12">
        <v>-0.20921858819777636</v>
      </c>
      <c r="O5808" s="2">
        <f>DATE(LEFT(ALT[[#This Row],[DATEMTH]],4),RIGHT(ALT[[#This Row],[DATEMTH]],2),1)</f>
        <v>44317</v>
      </c>
      <c r="P5808" t="str">
        <f>IF(AND(ALT[[#This Row],[DATE]]&gt;=DATE(2023,6,1),ALT[[#This Row],[DATE]]&lt;=DATE(2024,5,31)),"Y","N")</f>
        <v>N</v>
      </c>
      <c r="Q5808" t="str">
        <f>LEFT(ALT[[#This Row],[DATEMTH]],4)</f>
        <v>2021</v>
      </c>
    </row>
    <row r="5809" spans="1:17" x14ac:dyDescent="0.25">
      <c r="A5809" t="s">
        <v>66</v>
      </c>
      <c r="B5809" t="s">
        <v>14</v>
      </c>
      <c r="C5809" t="s">
        <v>20</v>
      </c>
      <c r="D5809" t="s">
        <v>23</v>
      </c>
      <c r="E5809" s="14">
        <v>18906.091632</v>
      </c>
      <c r="F5809" s="14">
        <v>63052.998968</v>
      </c>
      <c r="G5809" s="13">
        <v>0.29984444739250266</v>
      </c>
      <c r="H5809" s="12">
        <v>-11315152.26</v>
      </c>
      <c r="I5809" s="12">
        <v>-3.3927855765617276</v>
      </c>
      <c r="J5809" t="s">
        <v>24</v>
      </c>
      <c r="K5809" s="14">
        <v>8017.1145319999987</v>
      </c>
      <c r="L5809" s="14">
        <v>18906.091632</v>
      </c>
      <c r="M5809" s="13">
        <v>0.42404927935662928</v>
      </c>
      <c r="N5809" s="12">
        <v>-1.4387082787525667</v>
      </c>
      <c r="O5809" s="2">
        <f>DATE(LEFT(ALT[[#This Row],[DATEMTH]],4),RIGHT(ALT[[#This Row],[DATEMTH]],2),1)</f>
        <v>44317</v>
      </c>
      <c r="P5809" t="str">
        <f>IF(AND(ALT[[#This Row],[DATE]]&gt;=DATE(2023,6,1),ALT[[#This Row],[DATE]]&lt;=DATE(2024,5,31)),"Y","N")</f>
        <v>N</v>
      </c>
      <c r="Q5809" t="str">
        <f>LEFT(ALT[[#This Row],[DATEMTH]],4)</f>
        <v>2021</v>
      </c>
    </row>
    <row r="5810" spans="1:17" x14ac:dyDescent="0.25">
      <c r="A5810" t="s">
        <v>66</v>
      </c>
      <c r="B5810" t="s">
        <v>110</v>
      </c>
      <c r="C5810" t="s">
        <v>15</v>
      </c>
      <c r="D5810" t="s">
        <v>22</v>
      </c>
      <c r="E5810" s="14">
        <v>4273216.6041280013</v>
      </c>
      <c r="F5810" s="14">
        <v>23183745.153667994</v>
      </c>
      <c r="G5810" s="13">
        <v>0.18431951247755665</v>
      </c>
      <c r="H5810" s="12">
        <v>-20282237.100000001</v>
      </c>
      <c r="I5810" s="12">
        <v>-3.7384120542262127</v>
      </c>
      <c r="J5810" t="s">
        <v>26</v>
      </c>
      <c r="K5810" s="14">
        <v>533233.84208399989</v>
      </c>
      <c r="L5810" s="14">
        <v>4273216.6041280013</v>
      </c>
      <c r="M5810" s="13">
        <v>0.12478511891227015</v>
      </c>
      <c r="N5810" s="12">
        <v>-0.46649819272968207</v>
      </c>
      <c r="O5810" s="2">
        <f>DATE(LEFT(ALT[[#This Row],[DATEMTH]],4),RIGHT(ALT[[#This Row],[DATEMTH]],2),1)</f>
        <v>44317</v>
      </c>
      <c r="P5810" t="str">
        <f>IF(AND(ALT[[#This Row],[DATE]]&gt;=DATE(2023,6,1),ALT[[#This Row],[DATE]]&lt;=DATE(2024,5,31)),"Y","N")</f>
        <v>N</v>
      </c>
      <c r="Q5810" t="str">
        <f>LEFT(ALT[[#This Row],[DATEMTH]],4)</f>
        <v>2021</v>
      </c>
    </row>
    <row r="5811" spans="1:17" x14ac:dyDescent="0.25">
      <c r="A5811" t="s">
        <v>66</v>
      </c>
      <c r="B5811" t="s">
        <v>110</v>
      </c>
      <c r="C5811" t="s">
        <v>15</v>
      </c>
      <c r="D5811" t="s">
        <v>22</v>
      </c>
      <c r="E5811" s="14">
        <v>4273216.6041280013</v>
      </c>
      <c r="F5811" s="14">
        <v>23183745.153667994</v>
      </c>
      <c r="G5811" s="13">
        <v>0.18431951247755665</v>
      </c>
      <c r="H5811" s="12">
        <v>-20282237.100000001</v>
      </c>
      <c r="I5811" s="12">
        <v>-3.7384120542262127</v>
      </c>
      <c r="J5811" t="s">
        <v>16</v>
      </c>
      <c r="K5811" s="14">
        <v>1285698.8900160014</v>
      </c>
      <c r="L5811" s="14">
        <v>4273216.6041280013</v>
      </c>
      <c r="M5811" s="13">
        <v>0.30087379347304649</v>
      </c>
      <c r="N5811" s="12">
        <v>-1.1247902163204051</v>
      </c>
      <c r="O5811" s="2">
        <f>DATE(LEFT(ALT[[#This Row],[DATEMTH]],4),RIGHT(ALT[[#This Row],[DATEMTH]],2),1)</f>
        <v>44317</v>
      </c>
      <c r="P5811" t="str">
        <f>IF(AND(ALT[[#This Row],[DATE]]&gt;=DATE(2023,6,1),ALT[[#This Row],[DATE]]&lt;=DATE(2024,5,31)),"Y","N")</f>
        <v>N</v>
      </c>
      <c r="Q5811" t="str">
        <f>LEFT(ALT[[#This Row],[DATEMTH]],4)</f>
        <v>2021</v>
      </c>
    </row>
    <row r="5812" spans="1:17" x14ac:dyDescent="0.25">
      <c r="A5812" t="s">
        <v>66</v>
      </c>
      <c r="B5812" t="s">
        <v>110</v>
      </c>
      <c r="C5812" t="s">
        <v>15</v>
      </c>
      <c r="D5812" t="s">
        <v>22</v>
      </c>
      <c r="E5812" s="14">
        <v>4273216.6041280013</v>
      </c>
      <c r="F5812" s="14">
        <v>23183745.153667994</v>
      </c>
      <c r="G5812" s="13">
        <v>0.18431951247755665</v>
      </c>
      <c r="H5812" s="12">
        <v>-20282237.100000001</v>
      </c>
      <c r="I5812" s="12">
        <v>-3.7384120542262127</v>
      </c>
      <c r="J5812" t="s">
        <v>24</v>
      </c>
      <c r="K5812" s="14">
        <v>1860873.7886699997</v>
      </c>
      <c r="L5812" s="14">
        <v>4273216.6041280013</v>
      </c>
      <c r="M5812" s="13">
        <v>0.43547378030693867</v>
      </c>
      <c r="N5812" s="12">
        <v>-1.6279804295989171</v>
      </c>
      <c r="O5812" s="2">
        <f>DATE(LEFT(ALT[[#This Row],[DATEMTH]],4),RIGHT(ALT[[#This Row],[DATEMTH]],2),1)</f>
        <v>44317</v>
      </c>
      <c r="P5812" t="str">
        <f>IF(AND(ALT[[#This Row],[DATE]]&gt;=DATE(2023,6,1),ALT[[#This Row],[DATE]]&lt;=DATE(2024,5,31)),"Y","N")</f>
        <v>N</v>
      </c>
      <c r="Q5812" t="str">
        <f>LEFT(ALT[[#This Row],[DATEMTH]],4)</f>
        <v>2021</v>
      </c>
    </row>
    <row r="5813" spans="1:17" x14ac:dyDescent="0.25">
      <c r="A5813" t="s">
        <v>66</v>
      </c>
      <c r="B5813" t="s">
        <v>110</v>
      </c>
      <c r="C5813" t="s">
        <v>15</v>
      </c>
      <c r="D5813" t="s">
        <v>22</v>
      </c>
      <c r="E5813" s="14">
        <v>4273216.6041280013</v>
      </c>
      <c r="F5813" s="14">
        <v>23183745.153667994</v>
      </c>
      <c r="G5813" s="13">
        <v>0.18431951247755665</v>
      </c>
      <c r="H5813" s="12">
        <v>-20282237.100000001</v>
      </c>
      <c r="I5813" s="12">
        <v>-3.7384120542262127</v>
      </c>
      <c r="J5813" t="s">
        <v>25</v>
      </c>
      <c r="K5813" s="14">
        <v>593410.08335800038</v>
      </c>
      <c r="L5813" s="14">
        <v>4273216.6041280013</v>
      </c>
      <c r="M5813" s="13">
        <v>0.13886730730774471</v>
      </c>
      <c r="N5813" s="12">
        <v>-0.51914321557720866</v>
      </c>
      <c r="O5813" s="2">
        <f>DATE(LEFT(ALT[[#This Row],[DATEMTH]],4),RIGHT(ALT[[#This Row],[DATEMTH]],2),1)</f>
        <v>44317</v>
      </c>
      <c r="P5813" t="str">
        <f>IF(AND(ALT[[#This Row],[DATE]]&gt;=DATE(2023,6,1),ALT[[#This Row],[DATE]]&lt;=DATE(2024,5,31)),"Y","N")</f>
        <v>N</v>
      </c>
      <c r="Q5813" t="str">
        <f>LEFT(ALT[[#This Row],[DATEMTH]],4)</f>
        <v>2021</v>
      </c>
    </row>
    <row r="5814" spans="1:17" x14ac:dyDescent="0.25">
      <c r="A5814" t="s">
        <v>66</v>
      </c>
      <c r="B5814" t="s">
        <v>110</v>
      </c>
      <c r="C5814" t="s">
        <v>18</v>
      </c>
      <c r="D5814" t="s">
        <v>22</v>
      </c>
      <c r="E5814" s="14">
        <v>7422283.8608040065</v>
      </c>
      <c r="F5814" s="14">
        <v>23183745.153667994</v>
      </c>
      <c r="G5814" s="13">
        <v>0.32015033859314557</v>
      </c>
      <c r="H5814" s="12">
        <v>-20282237.100000001</v>
      </c>
      <c r="I5814" s="12">
        <v>-6.4933650749914591</v>
      </c>
      <c r="J5814" t="s">
        <v>16</v>
      </c>
      <c r="K5814" s="14">
        <v>3177175.1929579992</v>
      </c>
      <c r="L5814" s="14">
        <v>7422283.8608039971</v>
      </c>
      <c r="M5814" s="13">
        <v>0.42805897113908564</v>
      </c>
      <c r="N5814" s="12">
        <v>-2.7795431732313158</v>
      </c>
      <c r="O5814" s="2">
        <f>DATE(LEFT(ALT[[#This Row],[DATEMTH]],4),RIGHT(ALT[[#This Row],[DATEMTH]],2),1)</f>
        <v>44317</v>
      </c>
      <c r="P5814" t="str">
        <f>IF(AND(ALT[[#This Row],[DATE]]&gt;=DATE(2023,6,1),ALT[[#This Row],[DATE]]&lt;=DATE(2024,5,31)),"Y","N")</f>
        <v>N</v>
      </c>
      <c r="Q5814" t="str">
        <f>LEFT(ALT[[#This Row],[DATEMTH]],4)</f>
        <v>2021</v>
      </c>
    </row>
    <row r="5815" spans="1:17" x14ac:dyDescent="0.25">
      <c r="A5815" t="s">
        <v>66</v>
      </c>
      <c r="B5815" t="s">
        <v>110</v>
      </c>
      <c r="C5815" t="s">
        <v>18</v>
      </c>
      <c r="D5815" t="s">
        <v>22</v>
      </c>
      <c r="E5815" s="14">
        <v>7422283.8608040065</v>
      </c>
      <c r="F5815" s="14">
        <v>23183745.153667994</v>
      </c>
      <c r="G5815" s="13">
        <v>0.32015033859314557</v>
      </c>
      <c r="H5815" s="12">
        <v>-20282237.100000001</v>
      </c>
      <c r="I5815" s="12">
        <v>-6.4933650749914591</v>
      </c>
      <c r="J5815" t="s">
        <v>24</v>
      </c>
      <c r="K5815" s="14">
        <v>1784624.2185899983</v>
      </c>
      <c r="L5815" s="14">
        <v>7422283.8608039971</v>
      </c>
      <c r="M5815" s="13">
        <v>0.24044138597478595</v>
      </c>
      <c r="N5815" s="12">
        <v>-1.5612736982712163</v>
      </c>
      <c r="O5815" s="2">
        <f>DATE(LEFT(ALT[[#This Row],[DATEMTH]],4),RIGHT(ALT[[#This Row],[DATEMTH]],2),1)</f>
        <v>44317</v>
      </c>
      <c r="P5815" t="str">
        <f>IF(AND(ALT[[#This Row],[DATE]]&gt;=DATE(2023,6,1),ALT[[#This Row],[DATE]]&lt;=DATE(2024,5,31)),"Y","N")</f>
        <v>N</v>
      </c>
      <c r="Q5815" t="str">
        <f>LEFT(ALT[[#This Row],[DATEMTH]],4)</f>
        <v>2021</v>
      </c>
    </row>
    <row r="5816" spans="1:17" x14ac:dyDescent="0.25">
      <c r="A5816" t="s">
        <v>66</v>
      </c>
      <c r="B5816" t="s">
        <v>110</v>
      </c>
      <c r="C5816" t="s">
        <v>18</v>
      </c>
      <c r="D5816" t="s">
        <v>22</v>
      </c>
      <c r="E5816" s="14">
        <v>7422283.8608040065</v>
      </c>
      <c r="F5816" s="14">
        <v>23183745.153667994</v>
      </c>
      <c r="G5816" s="13">
        <v>0.32015033859314557</v>
      </c>
      <c r="H5816" s="12">
        <v>-20282237.100000001</v>
      </c>
      <c r="I5816" s="12">
        <v>-6.4933650749914591</v>
      </c>
      <c r="J5816" t="s">
        <v>25</v>
      </c>
      <c r="K5816" s="14">
        <v>747526.71511800017</v>
      </c>
      <c r="L5816" s="14">
        <v>7422283.8608039971</v>
      </c>
      <c r="M5816" s="13">
        <v>0.10071384079846099</v>
      </c>
      <c r="N5816" s="12">
        <v>-0.65397173640897655</v>
      </c>
      <c r="O5816" s="2">
        <f>DATE(LEFT(ALT[[#This Row],[DATEMTH]],4),RIGHT(ALT[[#This Row],[DATEMTH]],2),1)</f>
        <v>44317</v>
      </c>
      <c r="P5816" t="str">
        <f>IF(AND(ALT[[#This Row],[DATE]]&gt;=DATE(2023,6,1),ALT[[#This Row],[DATE]]&lt;=DATE(2024,5,31)),"Y","N")</f>
        <v>N</v>
      </c>
      <c r="Q5816" t="str">
        <f>LEFT(ALT[[#This Row],[DATEMTH]],4)</f>
        <v>2021</v>
      </c>
    </row>
    <row r="5817" spans="1:17" x14ac:dyDescent="0.25">
      <c r="A5817" t="s">
        <v>66</v>
      </c>
      <c r="B5817" t="s">
        <v>110</v>
      </c>
      <c r="C5817" t="s">
        <v>18</v>
      </c>
      <c r="D5817" t="s">
        <v>22</v>
      </c>
      <c r="E5817" s="14">
        <v>7422283.8608040065</v>
      </c>
      <c r="F5817" s="14">
        <v>23183745.153667994</v>
      </c>
      <c r="G5817" s="13">
        <v>0.32015033859314557</v>
      </c>
      <c r="H5817" s="12">
        <v>-20282237.100000001</v>
      </c>
      <c r="I5817" s="12">
        <v>-6.4933650749914591</v>
      </c>
      <c r="J5817" t="s">
        <v>26</v>
      </c>
      <c r="K5817" s="14">
        <v>1712957.7341379991</v>
      </c>
      <c r="L5817" s="14">
        <v>7422283.8608039971</v>
      </c>
      <c r="M5817" s="13">
        <v>0.23078580208766739</v>
      </c>
      <c r="N5817" s="12">
        <v>-1.4985764670799504</v>
      </c>
      <c r="O5817" s="2">
        <f>DATE(LEFT(ALT[[#This Row],[DATEMTH]],4),RIGHT(ALT[[#This Row],[DATEMTH]],2),1)</f>
        <v>44317</v>
      </c>
      <c r="P5817" t="str">
        <f>IF(AND(ALT[[#This Row],[DATE]]&gt;=DATE(2023,6,1),ALT[[#This Row],[DATE]]&lt;=DATE(2024,5,31)),"Y","N")</f>
        <v>N</v>
      </c>
      <c r="Q5817" t="str">
        <f>LEFT(ALT[[#This Row],[DATEMTH]],4)</f>
        <v>2021</v>
      </c>
    </row>
    <row r="5818" spans="1:17" x14ac:dyDescent="0.25">
      <c r="A5818" t="s">
        <v>66</v>
      </c>
      <c r="B5818" t="s">
        <v>110</v>
      </c>
      <c r="C5818" t="s">
        <v>19</v>
      </c>
      <c r="D5818" t="s">
        <v>22</v>
      </c>
      <c r="E5818" s="14">
        <v>5839344.7969060084</v>
      </c>
      <c r="F5818" s="14">
        <v>23183745.153667994</v>
      </c>
      <c r="G5818" s="13">
        <v>0.25187236825634884</v>
      </c>
      <c r="H5818" s="12">
        <v>-20282237.100000001</v>
      </c>
      <c r="I5818" s="12">
        <v>-5.1085350919137813</v>
      </c>
      <c r="J5818" t="s">
        <v>16</v>
      </c>
      <c r="K5818" s="14">
        <v>2161.6682320000004</v>
      </c>
      <c r="L5818" s="14">
        <v>5839344.7969060019</v>
      </c>
      <c r="M5818" s="13">
        <v>3.7019020235718369E-4</v>
      </c>
      <c r="N5818" s="12">
        <v>-1.8911296394243367E-3</v>
      </c>
      <c r="O5818" s="2">
        <f>DATE(LEFT(ALT[[#This Row],[DATEMTH]],4),RIGHT(ALT[[#This Row],[DATEMTH]],2),1)</f>
        <v>44317</v>
      </c>
      <c r="P5818" t="str">
        <f>IF(AND(ALT[[#This Row],[DATE]]&gt;=DATE(2023,6,1),ALT[[#This Row],[DATE]]&lt;=DATE(2024,5,31)),"Y","N")</f>
        <v>N</v>
      </c>
      <c r="Q5818" t="str">
        <f>LEFT(ALT[[#This Row],[DATEMTH]],4)</f>
        <v>2021</v>
      </c>
    </row>
    <row r="5819" spans="1:17" x14ac:dyDescent="0.25">
      <c r="A5819" t="s">
        <v>66</v>
      </c>
      <c r="B5819" t="s">
        <v>110</v>
      </c>
      <c r="C5819" t="s">
        <v>19</v>
      </c>
      <c r="D5819" t="s">
        <v>22</v>
      </c>
      <c r="E5819" s="14">
        <v>5839344.7969060084</v>
      </c>
      <c r="F5819" s="14">
        <v>23183745.153667994</v>
      </c>
      <c r="G5819" s="13">
        <v>0.25187236825634884</v>
      </c>
      <c r="H5819" s="12">
        <v>-20282237.100000001</v>
      </c>
      <c r="I5819" s="12">
        <v>-5.1085350919137813</v>
      </c>
      <c r="J5819" t="s">
        <v>24</v>
      </c>
      <c r="K5819" s="14">
        <v>1576235.9380260005</v>
      </c>
      <c r="L5819" s="14">
        <v>5839344.7969060019</v>
      </c>
      <c r="M5819" s="13">
        <v>0.26993369853089938</v>
      </c>
      <c r="N5819" s="12">
        <v>-1.3789657714351751</v>
      </c>
      <c r="O5819" s="2">
        <f>DATE(LEFT(ALT[[#This Row],[DATEMTH]],4),RIGHT(ALT[[#This Row],[DATEMTH]],2),1)</f>
        <v>44317</v>
      </c>
      <c r="P5819" t="str">
        <f>IF(AND(ALT[[#This Row],[DATE]]&gt;=DATE(2023,6,1),ALT[[#This Row],[DATE]]&lt;=DATE(2024,5,31)),"Y","N")</f>
        <v>N</v>
      </c>
      <c r="Q5819" t="str">
        <f>LEFT(ALT[[#This Row],[DATEMTH]],4)</f>
        <v>2021</v>
      </c>
    </row>
    <row r="5820" spans="1:17" x14ac:dyDescent="0.25">
      <c r="A5820" t="s">
        <v>66</v>
      </c>
      <c r="B5820" t="s">
        <v>110</v>
      </c>
      <c r="C5820" t="s">
        <v>19</v>
      </c>
      <c r="D5820" t="s">
        <v>22</v>
      </c>
      <c r="E5820" s="14">
        <v>5839344.7969060084</v>
      </c>
      <c r="F5820" s="14">
        <v>23183745.153667994</v>
      </c>
      <c r="G5820" s="13">
        <v>0.25187236825634884</v>
      </c>
      <c r="H5820" s="12">
        <v>-20282237.100000001</v>
      </c>
      <c r="I5820" s="12">
        <v>-5.1085350919137813</v>
      </c>
      <c r="J5820" t="s">
        <v>25</v>
      </c>
      <c r="K5820" s="14">
        <v>4103616.5110080014</v>
      </c>
      <c r="L5820" s="14">
        <v>5839344.7969060019</v>
      </c>
      <c r="M5820" s="13">
        <v>0.70275290357615428</v>
      </c>
      <c r="N5820" s="12">
        <v>-3.5900378688630861</v>
      </c>
      <c r="O5820" s="2">
        <f>DATE(LEFT(ALT[[#This Row],[DATEMTH]],4),RIGHT(ALT[[#This Row],[DATEMTH]],2),1)</f>
        <v>44317</v>
      </c>
      <c r="P5820" t="str">
        <f>IF(AND(ALT[[#This Row],[DATE]]&gt;=DATE(2023,6,1),ALT[[#This Row],[DATE]]&lt;=DATE(2024,5,31)),"Y","N")</f>
        <v>N</v>
      </c>
      <c r="Q5820" t="str">
        <f>LEFT(ALT[[#This Row],[DATEMTH]],4)</f>
        <v>2021</v>
      </c>
    </row>
    <row r="5821" spans="1:17" x14ac:dyDescent="0.25">
      <c r="A5821" t="s">
        <v>66</v>
      </c>
      <c r="B5821" t="s">
        <v>110</v>
      </c>
      <c r="C5821" t="s">
        <v>19</v>
      </c>
      <c r="D5821" t="s">
        <v>22</v>
      </c>
      <c r="E5821" s="14">
        <v>5839344.7969060084</v>
      </c>
      <c r="F5821" s="14">
        <v>23183745.153667994</v>
      </c>
      <c r="G5821" s="13">
        <v>0.25187236825634884</v>
      </c>
      <c r="H5821" s="12">
        <v>-20282237.100000001</v>
      </c>
      <c r="I5821" s="12">
        <v>-5.1085350919137813</v>
      </c>
      <c r="J5821" t="s">
        <v>26</v>
      </c>
      <c r="K5821" s="14">
        <v>157330.67963999987</v>
      </c>
      <c r="L5821" s="14">
        <v>5839344.7969060019</v>
      </c>
      <c r="M5821" s="13">
        <v>2.6943207690589208E-2</v>
      </c>
      <c r="N5821" s="12">
        <v>-0.13764032197609624</v>
      </c>
      <c r="O5821" s="2">
        <f>DATE(LEFT(ALT[[#This Row],[DATEMTH]],4),RIGHT(ALT[[#This Row],[DATEMTH]],2),1)</f>
        <v>44317</v>
      </c>
      <c r="P5821" t="str">
        <f>IF(AND(ALT[[#This Row],[DATE]]&gt;=DATE(2023,6,1),ALT[[#This Row],[DATE]]&lt;=DATE(2024,5,31)),"Y","N")</f>
        <v>N</v>
      </c>
      <c r="Q5821" t="str">
        <f>LEFT(ALT[[#This Row],[DATEMTH]],4)</f>
        <v>2021</v>
      </c>
    </row>
    <row r="5822" spans="1:17" x14ac:dyDescent="0.25">
      <c r="A5822" t="s">
        <v>66</v>
      </c>
      <c r="B5822" t="s">
        <v>110</v>
      </c>
      <c r="C5822" t="s">
        <v>20</v>
      </c>
      <c r="D5822" t="s">
        <v>22</v>
      </c>
      <c r="E5822" s="14">
        <v>5648899.8918300057</v>
      </c>
      <c r="F5822" s="14">
        <v>23183745.153667994</v>
      </c>
      <c r="G5822" s="13">
        <v>0.2436577806729501</v>
      </c>
      <c r="H5822" s="12">
        <v>-20282237.100000001</v>
      </c>
      <c r="I5822" s="12">
        <v>-4.9419248788685719</v>
      </c>
      <c r="J5822" t="s">
        <v>26</v>
      </c>
      <c r="K5822" s="14">
        <v>317304.34714700026</v>
      </c>
      <c r="L5822" s="14">
        <v>5648899.891830002</v>
      </c>
      <c r="M5822" s="13">
        <v>5.6170998463951752E-2</v>
      </c>
      <c r="N5822" s="12">
        <v>-0.27759285477989148</v>
      </c>
      <c r="O5822" s="2">
        <f>DATE(LEFT(ALT[[#This Row],[DATEMTH]],4),RIGHT(ALT[[#This Row],[DATEMTH]],2),1)</f>
        <v>44317</v>
      </c>
      <c r="P5822" t="str">
        <f>IF(AND(ALT[[#This Row],[DATE]]&gt;=DATE(2023,6,1),ALT[[#This Row],[DATE]]&lt;=DATE(2024,5,31)),"Y","N")</f>
        <v>N</v>
      </c>
      <c r="Q5822" t="str">
        <f>LEFT(ALT[[#This Row],[DATEMTH]],4)</f>
        <v>2021</v>
      </c>
    </row>
    <row r="5823" spans="1:17" x14ac:dyDescent="0.25">
      <c r="A5823" t="s">
        <v>66</v>
      </c>
      <c r="B5823" t="s">
        <v>110</v>
      </c>
      <c r="C5823" t="s">
        <v>20</v>
      </c>
      <c r="D5823" t="s">
        <v>22</v>
      </c>
      <c r="E5823" s="14">
        <v>5648899.8918300057</v>
      </c>
      <c r="F5823" s="14">
        <v>23183745.153667994</v>
      </c>
      <c r="G5823" s="13">
        <v>0.2436577806729501</v>
      </c>
      <c r="H5823" s="12">
        <v>-20282237.100000001</v>
      </c>
      <c r="I5823" s="12">
        <v>-4.9419248788685719</v>
      </c>
      <c r="J5823" t="s">
        <v>25</v>
      </c>
      <c r="K5823" s="14">
        <v>907528.05172399932</v>
      </c>
      <c r="L5823" s="14">
        <v>5648899.891830002</v>
      </c>
      <c r="M5823" s="13">
        <v>0.16065571511305346</v>
      </c>
      <c r="N5823" s="12">
        <v>-0.79394847544962055</v>
      </c>
      <c r="O5823" s="2">
        <f>DATE(LEFT(ALT[[#This Row],[DATEMTH]],4),RIGHT(ALT[[#This Row],[DATEMTH]],2),1)</f>
        <v>44317</v>
      </c>
      <c r="P5823" t="str">
        <f>IF(AND(ALT[[#This Row],[DATE]]&gt;=DATE(2023,6,1),ALT[[#This Row],[DATE]]&lt;=DATE(2024,5,31)),"Y","N")</f>
        <v>N</v>
      </c>
      <c r="Q5823" t="str">
        <f>LEFT(ALT[[#This Row],[DATEMTH]],4)</f>
        <v>2021</v>
      </c>
    </row>
    <row r="5824" spans="1:17" x14ac:dyDescent="0.25">
      <c r="A5824" t="s">
        <v>66</v>
      </c>
      <c r="B5824" t="s">
        <v>110</v>
      </c>
      <c r="C5824" t="s">
        <v>20</v>
      </c>
      <c r="D5824" t="s">
        <v>22</v>
      </c>
      <c r="E5824" s="14">
        <v>5648899.8918300057</v>
      </c>
      <c r="F5824" s="14">
        <v>23183745.153667994</v>
      </c>
      <c r="G5824" s="13">
        <v>0.2436577806729501</v>
      </c>
      <c r="H5824" s="12">
        <v>-20282237.100000001</v>
      </c>
      <c r="I5824" s="12">
        <v>-4.9419248788685719</v>
      </c>
      <c r="J5824" t="s">
        <v>16</v>
      </c>
      <c r="K5824" s="14">
        <v>2254577.4253370008</v>
      </c>
      <c r="L5824" s="14">
        <v>5648899.891830002</v>
      </c>
      <c r="M5824" s="13">
        <v>0.39911796429563101</v>
      </c>
      <c r="N5824" s="12">
        <v>-1.9724109973559574</v>
      </c>
      <c r="O5824" s="2">
        <f>DATE(LEFT(ALT[[#This Row],[DATEMTH]],4),RIGHT(ALT[[#This Row],[DATEMTH]],2),1)</f>
        <v>44317</v>
      </c>
      <c r="P5824" t="str">
        <f>IF(AND(ALT[[#This Row],[DATE]]&gt;=DATE(2023,6,1),ALT[[#This Row],[DATE]]&lt;=DATE(2024,5,31)),"Y","N")</f>
        <v>N</v>
      </c>
      <c r="Q5824" t="str">
        <f>LEFT(ALT[[#This Row],[DATEMTH]],4)</f>
        <v>2021</v>
      </c>
    </row>
    <row r="5825" spans="1:17" x14ac:dyDescent="0.25">
      <c r="A5825" t="s">
        <v>66</v>
      </c>
      <c r="B5825" t="s">
        <v>110</v>
      </c>
      <c r="C5825" t="s">
        <v>20</v>
      </c>
      <c r="D5825" t="s">
        <v>22</v>
      </c>
      <c r="E5825" s="14">
        <v>5648899.8918300057</v>
      </c>
      <c r="F5825" s="14">
        <v>23183745.153667994</v>
      </c>
      <c r="G5825" s="13">
        <v>0.2436577806729501</v>
      </c>
      <c r="H5825" s="12">
        <v>-20282237.100000001</v>
      </c>
      <c r="I5825" s="12">
        <v>-4.9419248788685719</v>
      </c>
      <c r="J5825" t="s">
        <v>24</v>
      </c>
      <c r="K5825" s="14">
        <v>2169490.0676220013</v>
      </c>
      <c r="L5825" s="14">
        <v>5648899.891830002</v>
      </c>
      <c r="M5825" s="13">
        <v>0.38405532212736371</v>
      </c>
      <c r="N5825" s="12">
        <v>-1.8979725512831023</v>
      </c>
      <c r="O5825" s="2">
        <f>DATE(LEFT(ALT[[#This Row],[DATEMTH]],4),RIGHT(ALT[[#This Row],[DATEMTH]],2),1)</f>
        <v>44317</v>
      </c>
      <c r="P5825" t="str">
        <f>IF(AND(ALT[[#This Row],[DATE]]&gt;=DATE(2023,6,1),ALT[[#This Row],[DATE]]&lt;=DATE(2024,5,31)),"Y","N")</f>
        <v>N</v>
      </c>
      <c r="Q5825" t="str">
        <f>LEFT(ALT[[#This Row],[DATEMTH]],4)</f>
        <v>2021</v>
      </c>
    </row>
    <row r="5826" spans="1:17" x14ac:dyDescent="0.25">
      <c r="A5826" t="s">
        <v>66</v>
      </c>
      <c r="B5826" t="s">
        <v>110</v>
      </c>
      <c r="C5826" t="s">
        <v>15</v>
      </c>
      <c r="D5826" t="s">
        <v>17</v>
      </c>
      <c r="E5826" s="14">
        <v>4273216.6041280013</v>
      </c>
      <c r="F5826" s="14">
        <v>23183745.153667994</v>
      </c>
      <c r="G5826" s="13">
        <v>0.18431951247755665</v>
      </c>
      <c r="H5826" s="12">
        <v>-50948217.660000004</v>
      </c>
      <c r="I5826" s="12">
        <v>-9.3907506406916443</v>
      </c>
      <c r="J5826" t="s">
        <v>26</v>
      </c>
      <c r="K5826" s="14">
        <v>533233.84208399989</v>
      </c>
      <c r="L5826" s="14">
        <v>4273216.6041280013</v>
      </c>
      <c r="M5826" s="13">
        <v>0.12478511891227015</v>
      </c>
      <c r="N5826" s="12">
        <v>-1.171825935374184</v>
      </c>
      <c r="O5826" s="2">
        <f>DATE(LEFT(ALT[[#This Row],[DATEMTH]],4),RIGHT(ALT[[#This Row],[DATEMTH]],2),1)</f>
        <v>44317</v>
      </c>
      <c r="P5826" t="str">
        <f>IF(AND(ALT[[#This Row],[DATE]]&gt;=DATE(2023,6,1),ALT[[#This Row],[DATE]]&lt;=DATE(2024,5,31)),"Y","N")</f>
        <v>N</v>
      </c>
      <c r="Q5826" t="str">
        <f>LEFT(ALT[[#This Row],[DATEMTH]],4)</f>
        <v>2021</v>
      </c>
    </row>
    <row r="5827" spans="1:17" x14ac:dyDescent="0.25">
      <c r="A5827" t="s">
        <v>66</v>
      </c>
      <c r="B5827" t="s">
        <v>110</v>
      </c>
      <c r="C5827" t="s">
        <v>15</v>
      </c>
      <c r="D5827" t="s">
        <v>17</v>
      </c>
      <c r="E5827" s="14">
        <v>4273216.6041280013</v>
      </c>
      <c r="F5827" s="14">
        <v>23183745.153667994</v>
      </c>
      <c r="G5827" s="13">
        <v>0.18431951247755665</v>
      </c>
      <c r="H5827" s="12">
        <v>-50948217.660000004</v>
      </c>
      <c r="I5827" s="12">
        <v>-9.3907506406916443</v>
      </c>
      <c r="J5827" t="s">
        <v>16</v>
      </c>
      <c r="K5827" s="14">
        <v>1285698.8900160014</v>
      </c>
      <c r="L5827" s="14">
        <v>4273216.6041280013</v>
      </c>
      <c r="M5827" s="13">
        <v>0.30087379347304649</v>
      </c>
      <c r="N5827" s="12">
        <v>-2.825430768824337</v>
      </c>
      <c r="O5827" s="2">
        <f>DATE(LEFT(ALT[[#This Row],[DATEMTH]],4),RIGHT(ALT[[#This Row],[DATEMTH]],2),1)</f>
        <v>44317</v>
      </c>
      <c r="P5827" t="str">
        <f>IF(AND(ALT[[#This Row],[DATE]]&gt;=DATE(2023,6,1),ALT[[#This Row],[DATE]]&lt;=DATE(2024,5,31)),"Y","N")</f>
        <v>N</v>
      </c>
      <c r="Q5827" t="str">
        <f>LEFT(ALT[[#This Row],[DATEMTH]],4)</f>
        <v>2021</v>
      </c>
    </row>
    <row r="5828" spans="1:17" x14ac:dyDescent="0.25">
      <c r="A5828" t="s">
        <v>66</v>
      </c>
      <c r="B5828" t="s">
        <v>110</v>
      </c>
      <c r="C5828" t="s">
        <v>15</v>
      </c>
      <c r="D5828" t="s">
        <v>17</v>
      </c>
      <c r="E5828" s="14">
        <v>4273216.6041280013</v>
      </c>
      <c r="F5828" s="14">
        <v>23183745.153667994</v>
      </c>
      <c r="G5828" s="13">
        <v>0.18431951247755665</v>
      </c>
      <c r="H5828" s="12">
        <v>-50948217.660000004</v>
      </c>
      <c r="I5828" s="12">
        <v>-9.3907506406916443</v>
      </c>
      <c r="J5828" t="s">
        <v>25</v>
      </c>
      <c r="K5828" s="14">
        <v>593410.08335800038</v>
      </c>
      <c r="L5828" s="14">
        <v>4273216.6041280013</v>
      </c>
      <c r="M5828" s="13">
        <v>0.13886730730774471</v>
      </c>
      <c r="N5828" s="12">
        <v>-1.3040682550713272</v>
      </c>
      <c r="O5828" s="2">
        <f>DATE(LEFT(ALT[[#This Row],[DATEMTH]],4),RIGHT(ALT[[#This Row],[DATEMTH]],2),1)</f>
        <v>44317</v>
      </c>
      <c r="P5828" t="str">
        <f>IF(AND(ALT[[#This Row],[DATE]]&gt;=DATE(2023,6,1),ALT[[#This Row],[DATE]]&lt;=DATE(2024,5,31)),"Y","N")</f>
        <v>N</v>
      </c>
      <c r="Q5828" t="str">
        <f>LEFT(ALT[[#This Row],[DATEMTH]],4)</f>
        <v>2021</v>
      </c>
    </row>
    <row r="5829" spans="1:17" x14ac:dyDescent="0.25">
      <c r="A5829" t="s">
        <v>66</v>
      </c>
      <c r="B5829" t="s">
        <v>110</v>
      </c>
      <c r="C5829" t="s">
        <v>15</v>
      </c>
      <c r="D5829" t="s">
        <v>17</v>
      </c>
      <c r="E5829" s="14">
        <v>4273216.6041280013</v>
      </c>
      <c r="F5829" s="14">
        <v>23183745.153667994</v>
      </c>
      <c r="G5829" s="13">
        <v>0.18431951247755665</v>
      </c>
      <c r="H5829" s="12">
        <v>-50948217.660000004</v>
      </c>
      <c r="I5829" s="12">
        <v>-9.3907506406916443</v>
      </c>
      <c r="J5829" t="s">
        <v>24</v>
      </c>
      <c r="K5829" s="14">
        <v>1860873.7886699997</v>
      </c>
      <c r="L5829" s="14">
        <v>4273216.6041280013</v>
      </c>
      <c r="M5829" s="13">
        <v>0.43547378030693867</v>
      </c>
      <c r="N5829" s="12">
        <v>-4.0894256814217966</v>
      </c>
      <c r="O5829" s="2">
        <f>DATE(LEFT(ALT[[#This Row],[DATEMTH]],4),RIGHT(ALT[[#This Row],[DATEMTH]],2),1)</f>
        <v>44317</v>
      </c>
      <c r="P5829" t="str">
        <f>IF(AND(ALT[[#This Row],[DATE]]&gt;=DATE(2023,6,1),ALT[[#This Row],[DATE]]&lt;=DATE(2024,5,31)),"Y","N")</f>
        <v>N</v>
      </c>
      <c r="Q5829" t="str">
        <f>LEFT(ALT[[#This Row],[DATEMTH]],4)</f>
        <v>2021</v>
      </c>
    </row>
    <row r="5830" spans="1:17" x14ac:dyDescent="0.25">
      <c r="A5830" t="s">
        <v>66</v>
      </c>
      <c r="B5830" t="s">
        <v>110</v>
      </c>
      <c r="C5830" t="s">
        <v>18</v>
      </c>
      <c r="D5830" t="s">
        <v>17</v>
      </c>
      <c r="E5830" s="14">
        <v>7422283.8608040065</v>
      </c>
      <c r="F5830" s="14">
        <v>23183745.153667994</v>
      </c>
      <c r="G5830" s="13">
        <v>0.32015033859314557</v>
      </c>
      <c r="H5830" s="12">
        <v>-50948217.660000004</v>
      </c>
      <c r="I5830" s="12">
        <v>-16.311089134566281</v>
      </c>
      <c r="J5830" t="s">
        <v>25</v>
      </c>
      <c r="K5830" s="14">
        <v>747526.71511800017</v>
      </c>
      <c r="L5830" s="14">
        <v>7422283.8608039971</v>
      </c>
      <c r="M5830" s="13">
        <v>0.10071384079846099</v>
      </c>
      <c r="N5830" s="12">
        <v>-1.6427524343482152</v>
      </c>
      <c r="O5830" s="2">
        <f>DATE(LEFT(ALT[[#This Row],[DATEMTH]],4),RIGHT(ALT[[#This Row],[DATEMTH]],2),1)</f>
        <v>44317</v>
      </c>
      <c r="P5830" t="str">
        <f>IF(AND(ALT[[#This Row],[DATE]]&gt;=DATE(2023,6,1),ALT[[#This Row],[DATE]]&lt;=DATE(2024,5,31)),"Y","N")</f>
        <v>N</v>
      </c>
      <c r="Q5830" t="str">
        <f>LEFT(ALT[[#This Row],[DATEMTH]],4)</f>
        <v>2021</v>
      </c>
    </row>
    <row r="5831" spans="1:17" x14ac:dyDescent="0.25">
      <c r="A5831" t="s">
        <v>66</v>
      </c>
      <c r="B5831" t="s">
        <v>110</v>
      </c>
      <c r="C5831" t="s">
        <v>18</v>
      </c>
      <c r="D5831" t="s">
        <v>17</v>
      </c>
      <c r="E5831" s="14">
        <v>7422283.8608040065</v>
      </c>
      <c r="F5831" s="14">
        <v>23183745.153667994</v>
      </c>
      <c r="G5831" s="13">
        <v>0.32015033859314557</v>
      </c>
      <c r="H5831" s="12">
        <v>-50948217.660000004</v>
      </c>
      <c r="I5831" s="12">
        <v>-16.311089134566281</v>
      </c>
      <c r="J5831" t="s">
        <v>16</v>
      </c>
      <c r="K5831" s="14">
        <v>3177175.1929579992</v>
      </c>
      <c r="L5831" s="14">
        <v>7422283.8608039971</v>
      </c>
      <c r="M5831" s="13">
        <v>0.42805897113908564</v>
      </c>
      <c r="N5831" s="12">
        <v>-6.9821080331003609</v>
      </c>
      <c r="O5831" s="2">
        <f>DATE(LEFT(ALT[[#This Row],[DATEMTH]],4),RIGHT(ALT[[#This Row],[DATEMTH]],2),1)</f>
        <v>44317</v>
      </c>
      <c r="P5831" t="str">
        <f>IF(AND(ALT[[#This Row],[DATE]]&gt;=DATE(2023,6,1),ALT[[#This Row],[DATE]]&lt;=DATE(2024,5,31)),"Y","N")</f>
        <v>N</v>
      </c>
      <c r="Q5831" t="str">
        <f>LEFT(ALT[[#This Row],[DATEMTH]],4)</f>
        <v>2021</v>
      </c>
    </row>
    <row r="5832" spans="1:17" x14ac:dyDescent="0.25">
      <c r="A5832" t="s">
        <v>66</v>
      </c>
      <c r="B5832" t="s">
        <v>110</v>
      </c>
      <c r="C5832" t="s">
        <v>18</v>
      </c>
      <c r="D5832" t="s">
        <v>17</v>
      </c>
      <c r="E5832" s="14">
        <v>7422283.8608040065</v>
      </c>
      <c r="F5832" s="14">
        <v>23183745.153667994</v>
      </c>
      <c r="G5832" s="13">
        <v>0.32015033859314557</v>
      </c>
      <c r="H5832" s="12">
        <v>-50948217.660000004</v>
      </c>
      <c r="I5832" s="12">
        <v>-16.311089134566281</v>
      </c>
      <c r="J5832" t="s">
        <v>26</v>
      </c>
      <c r="K5832" s="14">
        <v>1712957.7341379991</v>
      </c>
      <c r="L5832" s="14">
        <v>7422283.8608039971</v>
      </c>
      <c r="M5832" s="13">
        <v>0.23078580208766739</v>
      </c>
      <c r="N5832" s="12">
        <v>-3.7643677888443157</v>
      </c>
      <c r="O5832" s="2">
        <f>DATE(LEFT(ALT[[#This Row],[DATEMTH]],4),RIGHT(ALT[[#This Row],[DATEMTH]],2),1)</f>
        <v>44317</v>
      </c>
      <c r="P5832" t="str">
        <f>IF(AND(ALT[[#This Row],[DATE]]&gt;=DATE(2023,6,1),ALT[[#This Row],[DATE]]&lt;=DATE(2024,5,31)),"Y","N")</f>
        <v>N</v>
      </c>
      <c r="Q5832" t="str">
        <f>LEFT(ALT[[#This Row],[DATEMTH]],4)</f>
        <v>2021</v>
      </c>
    </row>
    <row r="5833" spans="1:17" x14ac:dyDescent="0.25">
      <c r="A5833" t="s">
        <v>66</v>
      </c>
      <c r="B5833" t="s">
        <v>110</v>
      </c>
      <c r="C5833" t="s">
        <v>18</v>
      </c>
      <c r="D5833" t="s">
        <v>17</v>
      </c>
      <c r="E5833" s="14">
        <v>7422283.8608040065</v>
      </c>
      <c r="F5833" s="14">
        <v>23183745.153667994</v>
      </c>
      <c r="G5833" s="13">
        <v>0.32015033859314557</v>
      </c>
      <c r="H5833" s="12">
        <v>-50948217.660000004</v>
      </c>
      <c r="I5833" s="12">
        <v>-16.311089134566281</v>
      </c>
      <c r="J5833" t="s">
        <v>24</v>
      </c>
      <c r="K5833" s="14">
        <v>1784624.2185899983</v>
      </c>
      <c r="L5833" s="14">
        <v>7422283.8608039971</v>
      </c>
      <c r="M5833" s="13">
        <v>0.24044138597478595</v>
      </c>
      <c r="N5833" s="12">
        <v>-3.9218608782733884</v>
      </c>
      <c r="O5833" s="2">
        <f>DATE(LEFT(ALT[[#This Row],[DATEMTH]],4),RIGHT(ALT[[#This Row],[DATEMTH]],2),1)</f>
        <v>44317</v>
      </c>
      <c r="P5833" t="str">
        <f>IF(AND(ALT[[#This Row],[DATE]]&gt;=DATE(2023,6,1),ALT[[#This Row],[DATE]]&lt;=DATE(2024,5,31)),"Y","N")</f>
        <v>N</v>
      </c>
      <c r="Q5833" t="str">
        <f>LEFT(ALT[[#This Row],[DATEMTH]],4)</f>
        <v>2021</v>
      </c>
    </row>
    <row r="5834" spans="1:17" x14ac:dyDescent="0.25">
      <c r="A5834" t="s">
        <v>66</v>
      </c>
      <c r="B5834" t="s">
        <v>110</v>
      </c>
      <c r="C5834" t="s">
        <v>19</v>
      </c>
      <c r="D5834" t="s">
        <v>17</v>
      </c>
      <c r="E5834" s="14">
        <v>5839344.7969060084</v>
      </c>
      <c r="F5834" s="14">
        <v>23183745.153667994</v>
      </c>
      <c r="G5834" s="13">
        <v>0.25187236825634884</v>
      </c>
      <c r="H5834" s="12">
        <v>-50948217.660000004</v>
      </c>
      <c r="I5834" s="12">
        <v>-12.832448240464135</v>
      </c>
      <c r="J5834" t="s">
        <v>24</v>
      </c>
      <c r="K5834" s="14">
        <v>1576235.9380260005</v>
      </c>
      <c r="L5834" s="14">
        <v>5839344.7969060019</v>
      </c>
      <c r="M5834" s="13">
        <v>0.26993369853089938</v>
      </c>
      <c r="N5834" s="12">
        <v>-3.463910214754816</v>
      </c>
      <c r="O5834" s="2">
        <f>DATE(LEFT(ALT[[#This Row],[DATEMTH]],4),RIGHT(ALT[[#This Row],[DATEMTH]],2),1)</f>
        <v>44317</v>
      </c>
      <c r="P5834" t="str">
        <f>IF(AND(ALT[[#This Row],[DATE]]&gt;=DATE(2023,6,1),ALT[[#This Row],[DATE]]&lt;=DATE(2024,5,31)),"Y","N")</f>
        <v>N</v>
      </c>
      <c r="Q5834" t="str">
        <f>LEFT(ALT[[#This Row],[DATEMTH]],4)</f>
        <v>2021</v>
      </c>
    </row>
    <row r="5835" spans="1:17" x14ac:dyDescent="0.25">
      <c r="A5835" t="s">
        <v>66</v>
      </c>
      <c r="B5835" t="s">
        <v>110</v>
      </c>
      <c r="C5835" t="s">
        <v>19</v>
      </c>
      <c r="D5835" t="s">
        <v>17</v>
      </c>
      <c r="E5835" s="14">
        <v>5839344.7969060084</v>
      </c>
      <c r="F5835" s="14">
        <v>23183745.153667994</v>
      </c>
      <c r="G5835" s="13">
        <v>0.25187236825634884</v>
      </c>
      <c r="H5835" s="12">
        <v>-50948217.660000004</v>
      </c>
      <c r="I5835" s="12">
        <v>-12.832448240464135</v>
      </c>
      <c r="J5835" t="s">
        <v>26</v>
      </c>
      <c r="K5835" s="14">
        <v>157330.67963999987</v>
      </c>
      <c r="L5835" s="14">
        <v>5839344.7969060019</v>
      </c>
      <c r="M5835" s="13">
        <v>2.6943207690589208E-2</v>
      </c>
      <c r="N5835" s="12">
        <v>-0.34574731812156123</v>
      </c>
      <c r="O5835" s="2">
        <f>DATE(LEFT(ALT[[#This Row],[DATEMTH]],4),RIGHT(ALT[[#This Row],[DATEMTH]],2),1)</f>
        <v>44317</v>
      </c>
      <c r="P5835" t="str">
        <f>IF(AND(ALT[[#This Row],[DATE]]&gt;=DATE(2023,6,1),ALT[[#This Row],[DATE]]&lt;=DATE(2024,5,31)),"Y","N")</f>
        <v>N</v>
      </c>
      <c r="Q5835" t="str">
        <f>LEFT(ALT[[#This Row],[DATEMTH]],4)</f>
        <v>2021</v>
      </c>
    </row>
    <row r="5836" spans="1:17" x14ac:dyDescent="0.25">
      <c r="A5836" t="s">
        <v>66</v>
      </c>
      <c r="B5836" t="s">
        <v>110</v>
      </c>
      <c r="C5836" t="s">
        <v>19</v>
      </c>
      <c r="D5836" t="s">
        <v>17</v>
      </c>
      <c r="E5836" s="14">
        <v>5839344.7969060084</v>
      </c>
      <c r="F5836" s="14">
        <v>23183745.153667994</v>
      </c>
      <c r="G5836" s="13">
        <v>0.25187236825634884</v>
      </c>
      <c r="H5836" s="12">
        <v>-50948217.660000004</v>
      </c>
      <c r="I5836" s="12">
        <v>-12.832448240464135</v>
      </c>
      <c r="J5836" t="s">
        <v>16</v>
      </c>
      <c r="K5836" s="14">
        <v>2161.6682320000004</v>
      </c>
      <c r="L5836" s="14">
        <v>5839344.7969060019</v>
      </c>
      <c r="M5836" s="13">
        <v>3.7019020235718369E-4</v>
      </c>
      <c r="N5836" s="12">
        <v>-4.750446610875504E-3</v>
      </c>
      <c r="O5836" s="2">
        <f>DATE(LEFT(ALT[[#This Row],[DATEMTH]],4),RIGHT(ALT[[#This Row],[DATEMTH]],2),1)</f>
        <v>44317</v>
      </c>
      <c r="P5836" t="str">
        <f>IF(AND(ALT[[#This Row],[DATE]]&gt;=DATE(2023,6,1),ALT[[#This Row],[DATE]]&lt;=DATE(2024,5,31)),"Y","N")</f>
        <v>N</v>
      </c>
      <c r="Q5836" t="str">
        <f>LEFT(ALT[[#This Row],[DATEMTH]],4)</f>
        <v>2021</v>
      </c>
    </row>
    <row r="5837" spans="1:17" x14ac:dyDescent="0.25">
      <c r="A5837" t="s">
        <v>66</v>
      </c>
      <c r="B5837" t="s">
        <v>110</v>
      </c>
      <c r="C5837" t="s">
        <v>19</v>
      </c>
      <c r="D5837" t="s">
        <v>17</v>
      </c>
      <c r="E5837" s="14">
        <v>5839344.7969060084</v>
      </c>
      <c r="F5837" s="14">
        <v>23183745.153667994</v>
      </c>
      <c r="G5837" s="13">
        <v>0.25187236825634884</v>
      </c>
      <c r="H5837" s="12">
        <v>-50948217.660000004</v>
      </c>
      <c r="I5837" s="12">
        <v>-12.832448240464135</v>
      </c>
      <c r="J5837" t="s">
        <v>25</v>
      </c>
      <c r="K5837" s="14">
        <v>4103616.5110080014</v>
      </c>
      <c r="L5837" s="14">
        <v>5839344.7969060019</v>
      </c>
      <c r="M5837" s="13">
        <v>0.70275290357615428</v>
      </c>
      <c r="N5837" s="12">
        <v>-9.0180402609768837</v>
      </c>
      <c r="O5837" s="2">
        <f>DATE(LEFT(ALT[[#This Row],[DATEMTH]],4),RIGHT(ALT[[#This Row],[DATEMTH]],2),1)</f>
        <v>44317</v>
      </c>
      <c r="P5837" t="str">
        <f>IF(AND(ALT[[#This Row],[DATE]]&gt;=DATE(2023,6,1),ALT[[#This Row],[DATE]]&lt;=DATE(2024,5,31)),"Y","N")</f>
        <v>N</v>
      </c>
      <c r="Q5837" t="str">
        <f>LEFT(ALT[[#This Row],[DATEMTH]],4)</f>
        <v>2021</v>
      </c>
    </row>
    <row r="5838" spans="1:17" x14ac:dyDescent="0.25">
      <c r="A5838" t="s">
        <v>66</v>
      </c>
      <c r="B5838" t="s">
        <v>110</v>
      </c>
      <c r="C5838" t="s">
        <v>20</v>
      </c>
      <c r="D5838" t="s">
        <v>17</v>
      </c>
      <c r="E5838" s="14">
        <v>5648899.8918300057</v>
      </c>
      <c r="F5838" s="14">
        <v>23183745.153667994</v>
      </c>
      <c r="G5838" s="13">
        <v>0.2436577806729501</v>
      </c>
      <c r="H5838" s="12">
        <v>-50948217.660000004</v>
      </c>
      <c r="I5838" s="12">
        <v>-12.413929644278005</v>
      </c>
      <c r="J5838" t="s">
        <v>26</v>
      </c>
      <c r="K5838" s="14">
        <v>317304.34714700026</v>
      </c>
      <c r="L5838" s="14">
        <v>5648899.891830002</v>
      </c>
      <c r="M5838" s="13">
        <v>5.6170998463951752E-2</v>
      </c>
      <c r="N5838" s="12">
        <v>-0.69730282298034496</v>
      </c>
      <c r="O5838" s="2">
        <f>DATE(LEFT(ALT[[#This Row],[DATEMTH]],4),RIGHT(ALT[[#This Row],[DATEMTH]],2),1)</f>
        <v>44317</v>
      </c>
      <c r="P5838" t="str">
        <f>IF(AND(ALT[[#This Row],[DATE]]&gt;=DATE(2023,6,1),ALT[[#This Row],[DATE]]&lt;=DATE(2024,5,31)),"Y","N")</f>
        <v>N</v>
      </c>
      <c r="Q5838" t="str">
        <f>LEFT(ALT[[#This Row],[DATEMTH]],4)</f>
        <v>2021</v>
      </c>
    </row>
    <row r="5839" spans="1:17" x14ac:dyDescent="0.25">
      <c r="A5839" t="s">
        <v>66</v>
      </c>
      <c r="B5839" t="s">
        <v>110</v>
      </c>
      <c r="C5839" t="s">
        <v>20</v>
      </c>
      <c r="D5839" t="s">
        <v>17</v>
      </c>
      <c r="E5839" s="14">
        <v>5648899.8918300057</v>
      </c>
      <c r="F5839" s="14">
        <v>23183745.153667994</v>
      </c>
      <c r="G5839" s="13">
        <v>0.2436577806729501</v>
      </c>
      <c r="H5839" s="12">
        <v>-50948217.660000004</v>
      </c>
      <c r="I5839" s="12">
        <v>-12.413929644278005</v>
      </c>
      <c r="J5839" t="s">
        <v>16</v>
      </c>
      <c r="K5839" s="14">
        <v>2254577.4253370008</v>
      </c>
      <c r="L5839" s="14">
        <v>5648899.891830002</v>
      </c>
      <c r="M5839" s="13">
        <v>0.39911796429563101</v>
      </c>
      <c r="N5839" s="12">
        <v>-4.9546223285334241</v>
      </c>
      <c r="O5839" s="2">
        <f>DATE(LEFT(ALT[[#This Row],[DATEMTH]],4),RIGHT(ALT[[#This Row],[DATEMTH]],2),1)</f>
        <v>44317</v>
      </c>
      <c r="P5839" t="str">
        <f>IF(AND(ALT[[#This Row],[DATE]]&gt;=DATE(2023,6,1),ALT[[#This Row],[DATE]]&lt;=DATE(2024,5,31)),"Y","N")</f>
        <v>N</v>
      </c>
      <c r="Q5839" t="str">
        <f>LEFT(ALT[[#This Row],[DATEMTH]],4)</f>
        <v>2021</v>
      </c>
    </row>
    <row r="5840" spans="1:17" x14ac:dyDescent="0.25">
      <c r="A5840" t="s">
        <v>66</v>
      </c>
      <c r="B5840" t="s">
        <v>110</v>
      </c>
      <c r="C5840" t="s">
        <v>20</v>
      </c>
      <c r="D5840" t="s">
        <v>17</v>
      </c>
      <c r="E5840" s="14">
        <v>5648899.8918300057</v>
      </c>
      <c r="F5840" s="14">
        <v>23183745.153667994</v>
      </c>
      <c r="G5840" s="13">
        <v>0.2436577806729501</v>
      </c>
      <c r="H5840" s="12">
        <v>-50948217.660000004</v>
      </c>
      <c r="I5840" s="12">
        <v>-12.413929644278005</v>
      </c>
      <c r="J5840" t="s">
        <v>25</v>
      </c>
      <c r="K5840" s="14">
        <v>907528.05172399932</v>
      </c>
      <c r="L5840" s="14">
        <v>5648899.891830002</v>
      </c>
      <c r="M5840" s="13">
        <v>0.16065571511305346</v>
      </c>
      <c r="N5840" s="12">
        <v>-1.9943687443646163</v>
      </c>
      <c r="O5840" s="2">
        <f>DATE(LEFT(ALT[[#This Row],[DATEMTH]],4),RIGHT(ALT[[#This Row],[DATEMTH]],2),1)</f>
        <v>44317</v>
      </c>
      <c r="P5840" t="str">
        <f>IF(AND(ALT[[#This Row],[DATE]]&gt;=DATE(2023,6,1),ALT[[#This Row],[DATE]]&lt;=DATE(2024,5,31)),"Y","N")</f>
        <v>N</v>
      </c>
      <c r="Q5840" t="str">
        <f>LEFT(ALT[[#This Row],[DATEMTH]],4)</f>
        <v>2021</v>
      </c>
    </row>
    <row r="5841" spans="1:17" x14ac:dyDescent="0.25">
      <c r="A5841" t="s">
        <v>66</v>
      </c>
      <c r="B5841" t="s">
        <v>110</v>
      </c>
      <c r="C5841" t="s">
        <v>20</v>
      </c>
      <c r="D5841" t="s">
        <v>17</v>
      </c>
      <c r="E5841" s="14">
        <v>5648899.8918300057</v>
      </c>
      <c r="F5841" s="14">
        <v>23183745.153667994</v>
      </c>
      <c r="G5841" s="13">
        <v>0.2436577806729501</v>
      </c>
      <c r="H5841" s="12">
        <v>-50948217.660000004</v>
      </c>
      <c r="I5841" s="12">
        <v>-12.413929644278005</v>
      </c>
      <c r="J5841" t="s">
        <v>24</v>
      </c>
      <c r="K5841" s="14">
        <v>2169490.0676220013</v>
      </c>
      <c r="L5841" s="14">
        <v>5648899.891830002</v>
      </c>
      <c r="M5841" s="13">
        <v>0.38405532212736371</v>
      </c>
      <c r="N5841" s="12">
        <v>-4.767635748399619</v>
      </c>
      <c r="O5841" s="2">
        <f>DATE(LEFT(ALT[[#This Row],[DATEMTH]],4),RIGHT(ALT[[#This Row],[DATEMTH]],2),1)</f>
        <v>44317</v>
      </c>
      <c r="P5841" t="str">
        <f>IF(AND(ALT[[#This Row],[DATE]]&gt;=DATE(2023,6,1),ALT[[#This Row],[DATE]]&lt;=DATE(2024,5,31)),"Y","N")</f>
        <v>N</v>
      </c>
      <c r="Q5841" t="str">
        <f>LEFT(ALT[[#This Row],[DATEMTH]],4)</f>
        <v>2021</v>
      </c>
    </row>
    <row r="5842" spans="1:17" x14ac:dyDescent="0.25">
      <c r="A5842" t="s">
        <v>66</v>
      </c>
      <c r="B5842" t="s">
        <v>110</v>
      </c>
      <c r="C5842" t="s">
        <v>15</v>
      </c>
      <c r="D5842" t="s">
        <v>23</v>
      </c>
      <c r="E5842" s="14">
        <v>4273216.6041280013</v>
      </c>
      <c r="F5842" s="14">
        <v>23183745.153667994</v>
      </c>
      <c r="G5842" s="13">
        <v>0.18431951247755665</v>
      </c>
      <c r="H5842" s="12">
        <v>-11315152.26</v>
      </c>
      <c r="I5842" s="12">
        <v>-2.0856033481725231</v>
      </c>
      <c r="J5842" t="s">
        <v>24</v>
      </c>
      <c r="K5842" s="14">
        <v>1860873.7886699997</v>
      </c>
      <c r="L5842" s="14">
        <v>4273216.6041280013</v>
      </c>
      <c r="M5842" s="13">
        <v>0.43547378030693867</v>
      </c>
      <c r="N5842" s="12">
        <v>-0.90822557424949701</v>
      </c>
      <c r="O5842" s="2">
        <f>DATE(LEFT(ALT[[#This Row],[DATEMTH]],4),RIGHT(ALT[[#This Row],[DATEMTH]],2),1)</f>
        <v>44317</v>
      </c>
      <c r="P5842" t="str">
        <f>IF(AND(ALT[[#This Row],[DATE]]&gt;=DATE(2023,6,1),ALT[[#This Row],[DATE]]&lt;=DATE(2024,5,31)),"Y","N")</f>
        <v>N</v>
      </c>
      <c r="Q5842" t="str">
        <f>LEFT(ALT[[#This Row],[DATEMTH]],4)</f>
        <v>2021</v>
      </c>
    </row>
    <row r="5843" spans="1:17" x14ac:dyDescent="0.25">
      <c r="A5843" t="s">
        <v>66</v>
      </c>
      <c r="B5843" t="s">
        <v>110</v>
      </c>
      <c r="C5843" t="s">
        <v>15</v>
      </c>
      <c r="D5843" t="s">
        <v>23</v>
      </c>
      <c r="E5843" s="14">
        <v>4273216.6041280013</v>
      </c>
      <c r="F5843" s="14">
        <v>23183745.153667994</v>
      </c>
      <c r="G5843" s="13">
        <v>0.18431951247755665</v>
      </c>
      <c r="H5843" s="12">
        <v>-11315152.26</v>
      </c>
      <c r="I5843" s="12">
        <v>-2.0856033481725231</v>
      </c>
      <c r="J5843" t="s">
        <v>26</v>
      </c>
      <c r="K5843" s="14">
        <v>533233.84208399989</v>
      </c>
      <c r="L5843" s="14">
        <v>4273216.6041280013</v>
      </c>
      <c r="M5843" s="13">
        <v>0.12478511891227015</v>
      </c>
      <c r="N5843" s="12">
        <v>-0.26025226180553707</v>
      </c>
      <c r="O5843" s="2">
        <f>DATE(LEFT(ALT[[#This Row],[DATEMTH]],4),RIGHT(ALT[[#This Row],[DATEMTH]],2),1)</f>
        <v>44317</v>
      </c>
      <c r="P5843" t="str">
        <f>IF(AND(ALT[[#This Row],[DATE]]&gt;=DATE(2023,6,1),ALT[[#This Row],[DATE]]&lt;=DATE(2024,5,31)),"Y","N")</f>
        <v>N</v>
      </c>
      <c r="Q5843" t="str">
        <f>LEFT(ALT[[#This Row],[DATEMTH]],4)</f>
        <v>2021</v>
      </c>
    </row>
    <row r="5844" spans="1:17" x14ac:dyDescent="0.25">
      <c r="A5844" t="s">
        <v>66</v>
      </c>
      <c r="B5844" t="s">
        <v>110</v>
      </c>
      <c r="C5844" t="s">
        <v>15</v>
      </c>
      <c r="D5844" t="s">
        <v>23</v>
      </c>
      <c r="E5844" s="14">
        <v>4273216.6041280013</v>
      </c>
      <c r="F5844" s="14">
        <v>23183745.153667994</v>
      </c>
      <c r="G5844" s="13">
        <v>0.18431951247755665</v>
      </c>
      <c r="H5844" s="12">
        <v>-11315152.26</v>
      </c>
      <c r="I5844" s="12">
        <v>-2.0856033481725231</v>
      </c>
      <c r="J5844" t="s">
        <v>16</v>
      </c>
      <c r="K5844" s="14">
        <v>1285698.8900160014</v>
      </c>
      <c r="L5844" s="14">
        <v>4273216.6041280013</v>
      </c>
      <c r="M5844" s="13">
        <v>0.30087379347304649</v>
      </c>
      <c r="N5844" s="12">
        <v>-0.62750339104475394</v>
      </c>
      <c r="O5844" s="2">
        <f>DATE(LEFT(ALT[[#This Row],[DATEMTH]],4),RIGHT(ALT[[#This Row],[DATEMTH]],2),1)</f>
        <v>44317</v>
      </c>
      <c r="P5844" t="str">
        <f>IF(AND(ALT[[#This Row],[DATE]]&gt;=DATE(2023,6,1),ALT[[#This Row],[DATE]]&lt;=DATE(2024,5,31)),"Y","N")</f>
        <v>N</v>
      </c>
      <c r="Q5844" t="str">
        <f>LEFT(ALT[[#This Row],[DATEMTH]],4)</f>
        <v>2021</v>
      </c>
    </row>
    <row r="5845" spans="1:17" x14ac:dyDescent="0.25">
      <c r="A5845" t="s">
        <v>66</v>
      </c>
      <c r="B5845" t="s">
        <v>110</v>
      </c>
      <c r="C5845" t="s">
        <v>15</v>
      </c>
      <c r="D5845" t="s">
        <v>23</v>
      </c>
      <c r="E5845" s="14">
        <v>4273216.6041280013</v>
      </c>
      <c r="F5845" s="14">
        <v>23183745.153667994</v>
      </c>
      <c r="G5845" s="13">
        <v>0.18431951247755665</v>
      </c>
      <c r="H5845" s="12">
        <v>-11315152.26</v>
      </c>
      <c r="I5845" s="12">
        <v>-2.0856033481725231</v>
      </c>
      <c r="J5845" t="s">
        <v>25</v>
      </c>
      <c r="K5845" s="14">
        <v>593410.08335800038</v>
      </c>
      <c r="L5845" s="14">
        <v>4273216.6041280013</v>
      </c>
      <c r="M5845" s="13">
        <v>0.13886730730774471</v>
      </c>
      <c r="N5845" s="12">
        <v>-0.28962212107273505</v>
      </c>
      <c r="O5845" s="2">
        <f>DATE(LEFT(ALT[[#This Row],[DATEMTH]],4),RIGHT(ALT[[#This Row],[DATEMTH]],2),1)</f>
        <v>44317</v>
      </c>
      <c r="P5845" t="str">
        <f>IF(AND(ALT[[#This Row],[DATE]]&gt;=DATE(2023,6,1),ALT[[#This Row],[DATE]]&lt;=DATE(2024,5,31)),"Y","N")</f>
        <v>N</v>
      </c>
      <c r="Q5845" t="str">
        <f>LEFT(ALT[[#This Row],[DATEMTH]],4)</f>
        <v>2021</v>
      </c>
    </row>
    <row r="5846" spans="1:17" x14ac:dyDescent="0.25">
      <c r="A5846" t="s">
        <v>66</v>
      </c>
      <c r="B5846" t="s">
        <v>110</v>
      </c>
      <c r="C5846" t="s">
        <v>18</v>
      </c>
      <c r="D5846" t="s">
        <v>23</v>
      </c>
      <c r="E5846" s="14">
        <v>7422283.8608040065</v>
      </c>
      <c r="F5846" s="14">
        <v>23183745.153667994</v>
      </c>
      <c r="G5846" s="13">
        <v>0.32015033859314557</v>
      </c>
      <c r="H5846" s="12">
        <v>-11315152.26</v>
      </c>
      <c r="I5846" s="12">
        <v>-3.622549827271996</v>
      </c>
      <c r="J5846" t="s">
        <v>24</v>
      </c>
      <c r="K5846" s="14">
        <v>1784624.2185899983</v>
      </c>
      <c r="L5846" s="14">
        <v>7422283.8608039971</v>
      </c>
      <c r="M5846" s="13">
        <v>0.24044138597478595</v>
      </c>
      <c r="N5846" s="12">
        <v>-0.8710109012320002</v>
      </c>
      <c r="O5846" s="2">
        <f>DATE(LEFT(ALT[[#This Row],[DATEMTH]],4),RIGHT(ALT[[#This Row],[DATEMTH]],2),1)</f>
        <v>44317</v>
      </c>
      <c r="P5846" t="str">
        <f>IF(AND(ALT[[#This Row],[DATE]]&gt;=DATE(2023,6,1),ALT[[#This Row],[DATE]]&lt;=DATE(2024,5,31)),"Y","N")</f>
        <v>N</v>
      </c>
      <c r="Q5846" t="str">
        <f>LEFT(ALT[[#This Row],[DATEMTH]],4)</f>
        <v>2021</v>
      </c>
    </row>
    <row r="5847" spans="1:17" x14ac:dyDescent="0.25">
      <c r="A5847" t="s">
        <v>66</v>
      </c>
      <c r="B5847" t="s">
        <v>110</v>
      </c>
      <c r="C5847" t="s">
        <v>18</v>
      </c>
      <c r="D5847" t="s">
        <v>23</v>
      </c>
      <c r="E5847" s="14">
        <v>7422283.8608040065</v>
      </c>
      <c r="F5847" s="14">
        <v>23183745.153667994</v>
      </c>
      <c r="G5847" s="13">
        <v>0.32015033859314557</v>
      </c>
      <c r="H5847" s="12">
        <v>-11315152.26</v>
      </c>
      <c r="I5847" s="12">
        <v>-3.622549827271996</v>
      </c>
      <c r="J5847" t="s">
        <v>16</v>
      </c>
      <c r="K5847" s="14">
        <v>3177175.1929579992</v>
      </c>
      <c r="L5847" s="14">
        <v>7422283.8608039971</v>
      </c>
      <c r="M5847" s="13">
        <v>0.42805897113908564</v>
      </c>
      <c r="N5847" s="12">
        <v>-1.550664951962123</v>
      </c>
      <c r="O5847" s="2">
        <f>DATE(LEFT(ALT[[#This Row],[DATEMTH]],4),RIGHT(ALT[[#This Row],[DATEMTH]],2),1)</f>
        <v>44317</v>
      </c>
      <c r="P5847" t="str">
        <f>IF(AND(ALT[[#This Row],[DATE]]&gt;=DATE(2023,6,1),ALT[[#This Row],[DATE]]&lt;=DATE(2024,5,31)),"Y","N")</f>
        <v>N</v>
      </c>
      <c r="Q5847" t="str">
        <f>LEFT(ALT[[#This Row],[DATEMTH]],4)</f>
        <v>2021</v>
      </c>
    </row>
    <row r="5848" spans="1:17" x14ac:dyDescent="0.25">
      <c r="A5848" t="s">
        <v>66</v>
      </c>
      <c r="B5848" t="s">
        <v>110</v>
      </c>
      <c r="C5848" t="s">
        <v>18</v>
      </c>
      <c r="D5848" t="s">
        <v>23</v>
      </c>
      <c r="E5848" s="14">
        <v>7422283.8608040065</v>
      </c>
      <c r="F5848" s="14">
        <v>23183745.153667994</v>
      </c>
      <c r="G5848" s="13">
        <v>0.32015033859314557</v>
      </c>
      <c r="H5848" s="12">
        <v>-11315152.26</v>
      </c>
      <c r="I5848" s="12">
        <v>-3.622549827271996</v>
      </c>
      <c r="J5848" t="s">
        <v>26</v>
      </c>
      <c r="K5848" s="14">
        <v>1712957.7341379991</v>
      </c>
      <c r="L5848" s="14">
        <v>7422283.8608039971</v>
      </c>
      <c r="M5848" s="13">
        <v>0.23078580208766739</v>
      </c>
      <c r="N5848" s="12">
        <v>-0.83603306748950856</v>
      </c>
      <c r="O5848" s="2">
        <f>DATE(LEFT(ALT[[#This Row],[DATEMTH]],4),RIGHT(ALT[[#This Row],[DATEMTH]],2),1)</f>
        <v>44317</v>
      </c>
      <c r="P5848" t="str">
        <f>IF(AND(ALT[[#This Row],[DATE]]&gt;=DATE(2023,6,1),ALT[[#This Row],[DATE]]&lt;=DATE(2024,5,31)),"Y","N")</f>
        <v>N</v>
      </c>
      <c r="Q5848" t="str">
        <f>LEFT(ALT[[#This Row],[DATEMTH]],4)</f>
        <v>2021</v>
      </c>
    </row>
    <row r="5849" spans="1:17" x14ac:dyDescent="0.25">
      <c r="A5849" t="s">
        <v>66</v>
      </c>
      <c r="B5849" t="s">
        <v>110</v>
      </c>
      <c r="C5849" t="s">
        <v>18</v>
      </c>
      <c r="D5849" t="s">
        <v>23</v>
      </c>
      <c r="E5849" s="14">
        <v>7422283.8608040065</v>
      </c>
      <c r="F5849" s="14">
        <v>23183745.153667994</v>
      </c>
      <c r="G5849" s="13">
        <v>0.32015033859314557</v>
      </c>
      <c r="H5849" s="12">
        <v>-11315152.26</v>
      </c>
      <c r="I5849" s="12">
        <v>-3.622549827271996</v>
      </c>
      <c r="J5849" t="s">
        <v>25</v>
      </c>
      <c r="K5849" s="14">
        <v>747526.71511800017</v>
      </c>
      <c r="L5849" s="14">
        <v>7422283.8608039971</v>
      </c>
      <c r="M5849" s="13">
        <v>0.10071384079846099</v>
      </c>
      <c r="N5849" s="12">
        <v>-0.36484090658836416</v>
      </c>
      <c r="O5849" s="2">
        <f>DATE(LEFT(ALT[[#This Row],[DATEMTH]],4),RIGHT(ALT[[#This Row],[DATEMTH]],2),1)</f>
        <v>44317</v>
      </c>
      <c r="P5849" t="str">
        <f>IF(AND(ALT[[#This Row],[DATE]]&gt;=DATE(2023,6,1),ALT[[#This Row],[DATE]]&lt;=DATE(2024,5,31)),"Y","N")</f>
        <v>N</v>
      </c>
      <c r="Q5849" t="str">
        <f>LEFT(ALT[[#This Row],[DATEMTH]],4)</f>
        <v>2021</v>
      </c>
    </row>
    <row r="5850" spans="1:17" x14ac:dyDescent="0.25">
      <c r="A5850" t="s">
        <v>66</v>
      </c>
      <c r="B5850" t="s">
        <v>110</v>
      </c>
      <c r="C5850" t="s">
        <v>19</v>
      </c>
      <c r="D5850" t="s">
        <v>23</v>
      </c>
      <c r="E5850" s="14">
        <v>5839344.7969060084</v>
      </c>
      <c r="F5850" s="14">
        <v>23183745.153667994</v>
      </c>
      <c r="G5850" s="13">
        <v>0.25187236825634884</v>
      </c>
      <c r="H5850" s="12">
        <v>-11315152.26</v>
      </c>
      <c r="I5850" s="12">
        <v>-2.849974196907378</v>
      </c>
      <c r="J5850" t="s">
        <v>25</v>
      </c>
      <c r="K5850" s="14">
        <v>4103616.5110080014</v>
      </c>
      <c r="L5850" s="14">
        <v>5839344.7969060019</v>
      </c>
      <c r="M5850" s="13">
        <v>0.70275290357615428</v>
      </c>
      <c r="N5850" s="12">
        <v>-2.0028276419937785</v>
      </c>
      <c r="O5850" s="2">
        <f>DATE(LEFT(ALT[[#This Row],[DATEMTH]],4),RIGHT(ALT[[#This Row],[DATEMTH]],2),1)</f>
        <v>44317</v>
      </c>
      <c r="P5850" t="str">
        <f>IF(AND(ALT[[#This Row],[DATE]]&gt;=DATE(2023,6,1),ALT[[#This Row],[DATE]]&lt;=DATE(2024,5,31)),"Y","N")</f>
        <v>N</v>
      </c>
      <c r="Q5850" t="str">
        <f>LEFT(ALT[[#This Row],[DATEMTH]],4)</f>
        <v>2021</v>
      </c>
    </row>
    <row r="5851" spans="1:17" x14ac:dyDescent="0.25">
      <c r="A5851" t="s">
        <v>66</v>
      </c>
      <c r="B5851" t="s">
        <v>110</v>
      </c>
      <c r="C5851" t="s">
        <v>19</v>
      </c>
      <c r="D5851" t="s">
        <v>23</v>
      </c>
      <c r="E5851" s="14">
        <v>5839344.7969060084</v>
      </c>
      <c r="F5851" s="14">
        <v>23183745.153667994</v>
      </c>
      <c r="G5851" s="13">
        <v>0.25187236825634884</v>
      </c>
      <c r="H5851" s="12">
        <v>-11315152.26</v>
      </c>
      <c r="I5851" s="12">
        <v>-2.849974196907378</v>
      </c>
      <c r="J5851" t="s">
        <v>24</v>
      </c>
      <c r="K5851" s="14">
        <v>1576235.9380260005</v>
      </c>
      <c r="L5851" s="14">
        <v>5839344.7969060019</v>
      </c>
      <c r="M5851" s="13">
        <v>0.26993369853089938</v>
      </c>
      <c r="N5851" s="12">
        <v>-0.76930407568883818</v>
      </c>
      <c r="O5851" s="2">
        <f>DATE(LEFT(ALT[[#This Row],[DATEMTH]],4),RIGHT(ALT[[#This Row],[DATEMTH]],2),1)</f>
        <v>44317</v>
      </c>
      <c r="P5851" t="str">
        <f>IF(AND(ALT[[#This Row],[DATE]]&gt;=DATE(2023,6,1),ALT[[#This Row],[DATE]]&lt;=DATE(2024,5,31)),"Y","N")</f>
        <v>N</v>
      </c>
      <c r="Q5851" t="str">
        <f>LEFT(ALT[[#This Row],[DATEMTH]],4)</f>
        <v>2021</v>
      </c>
    </row>
    <row r="5852" spans="1:17" x14ac:dyDescent="0.25">
      <c r="A5852" t="s">
        <v>66</v>
      </c>
      <c r="B5852" t="s">
        <v>110</v>
      </c>
      <c r="C5852" t="s">
        <v>19</v>
      </c>
      <c r="D5852" t="s">
        <v>23</v>
      </c>
      <c r="E5852" s="14">
        <v>5839344.7969060084</v>
      </c>
      <c r="F5852" s="14">
        <v>23183745.153667994</v>
      </c>
      <c r="G5852" s="13">
        <v>0.25187236825634884</v>
      </c>
      <c r="H5852" s="12">
        <v>-11315152.26</v>
      </c>
      <c r="I5852" s="12">
        <v>-2.849974196907378</v>
      </c>
      <c r="J5852" t="s">
        <v>16</v>
      </c>
      <c r="K5852" s="14">
        <v>2161.6682320000004</v>
      </c>
      <c r="L5852" s="14">
        <v>5839344.7969060019</v>
      </c>
      <c r="M5852" s="13">
        <v>3.7019020235718369E-4</v>
      </c>
      <c r="N5852" s="12">
        <v>-1.0550325246658943E-3</v>
      </c>
      <c r="O5852" s="2">
        <f>DATE(LEFT(ALT[[#This Row],[DATEMTH]],4),RIGHT(ALT[[#This Row],[DATEMTH]],2),1)</f>
        <v>44317</v>
      </c>
      <c r="P5852" t="str">
        <f>IF(AND(ALT[[#This Row],[DATE]]&gt;=DATE(2023,6,1),ALT[[#This Row],[DATE]]&lt;=DATE(2024,5,31)),"Y","N")</f>
        <v>N</v>
      </c>
      <c r="Q5852" t="str">
        <f>LEFT(ALT[[#This Row],[DATEMTH]],4)</f>
        <v>2021</v>
      </c>
    </row>
    <row r="5853" spans="1:17" x14ac:dyDescent="0.25">
      <c r="A5853" t="s">
        <v>66</v>
      </c>
      <c r="B5853" t="s">
        <v>110</v>
      </c>
      <c r="C5853" t="s">
        <v>19</v>
      </c>
      <c r="D5853" t="s">
        <v>23</v>
      </c>
      <c r="E5853" s="14">
        <v>5839344.7969060084</v>
      </c>
      <c r="F5853" s="14">
        <v>23183745.153667994</v>
      </c>
      <c r="G5853" s="13">
        <v>0.25187236825634884</v>
      </c>
      <c r="H5853" s="12">
        <v>-11315152.26</v>
      </c>
      <c r="I5853" s="12">
        <v>-2.849974196907378</v>
      </c>
      <c r="J5853" t="s">
        <v>26</v>
      </c>
      <c r="K5853" s="14">
        <v>157330.67963999987</v>
      </c>
      <c r="L5853" s="14">
        <v>5839344.7969060019</v>
      </c>
      <c r="M5853" s="13">
        <v>2.6943207690589208E-2</v>
      </c>
      <c r="N5853" s="12">
        <v>-7.6787446700095671E-2</v>
      </c>
      <c r="O5853" s="2">
        <f>DATE(LEFT(ALT[[#This Row],[DATEMTH]],4),RIGHT(ALT[[#This Row],[DATEMTH]],2),1)</f>
        <v>44317</v>
      </c>
      <c r="P5853" t="str">
        <f>IF(AND(ALT[[#This Row],[DATE]]&gt;=DATE(2023,6,1),ALT[[#This Row],[DATE]]&lt;=DATE(2024,5,31)),"Y","N")</f>
        <v>N</v>
      </c>
      <c r="Q5853" t="str">
        <f>LEFT(ALT[[#This Row],[DATEMTH]],4)</f>
        <v>2021</v>
      </c>
    </row>
    <row r="5854" spans="1:17" x14ac:dyDescent="0.25">
      <c r="A5854" t="s">
        <v>66</v>
      </c>
      <c r="B5854" t="s">
        <v>110</v>
      </c>
      <c r="C5854" t="s">
        <v>20</v>
      </c>
      <c r="D5854" t="s">
        <v>23</v>
      </c>
      <c r="E5854" s="14">
        <v>5648899.8918300057</v>
      </c>
      <c r="F5854" s="14">
        <v>23183745.153667994</v>
      </c>
      <c r="G5854" s="13">
        <v>0.2436577806729501</v>
      </c>
      <c r="H5854" s="12">
        <v>-11315152.26</v>
      </c>
      <c r="I5854" s="12">
        <v>-2.7570248876481154</v>
      </c>
      <c r="J5854" t="s">
        <v>26</v>
      </c>
      <c r="K5854" s="14">
        <v>317304.34714700026</v>
      </c>
      <c r="L5854" s="14">
        <v>5648899.891830002</v>
      </c>
      <c r="M5854" s="13">
        <v>5.6170998463951752E-2</v>
      </c>
      <c r="N5854" s="12">
        <v>-0.15486484072915904</v>
      </c>
      <c r="O5854" s="2">
        <f>DATE(LEFT(ALT[[#This Row],[DATEMTH]],4),RIGHT(ALT[[#This Row],[DATEMTH]],2),1)</f>
        <v>44317</v>
      </c>
      <c r="P5854" t="str">
        <f>IF(AND(ALT[[#This Row],[DATE]]&gt;=DATE(2023,6,1),ALT[[#This Row],[DATE]]&lt;=DATE(2024,5,31)),"Y","N")</f>
        <v>N</v>
      </c>
      <c r="Q5854" t="str">
        <f>LEFT(ALT[[#This Row],[DATEMTH]],4)</f>
        <v>2021</v>
      </c>
    </row>
    <row r="5855" spans="1:17" x14ac:dyDescent="0.25">
      <c r="A5855" t="s">
        <v>66</v>
      </c>
      <c r="B5855" t="s">
        <v>110</v>
      </c>
      <c r="C5855" t="s">
        <v>20</v>
      </c>
      <c r="D5855" t="s">
        <v>23</v>
      </c>
      <c r="E5855" s="14">
        <v>5648899.8918300057</v>
      </c>
      <c r="F5855" s="14">
        <v>23183745.153667994</v>
      </c>
      <c r="G5855" s="13">
        <v>0.2436577806729501</v>
      </c>
      <c r="H5855" s="12">
        <v>-11315152.26</v>
      </c>
      <c r="I5855" s="12">
        <v>-2.7570248876481154</v>
      </c>
      <c r="J5855" t="s">
        <v>25</v>
      </c>
      <c r="K5855" s="14">
        <v>907528.05172399932</v>
      </c>
      <c r="L5855" s="14">
        <v>5648899.891830002</v>
      </c>
      <c r="M5855" s="13">
        <v>0.16065571511305346</v>
      </c>
      <c r="N5855" s="12">
        <v>-0.44293180490959383</v>
      </c>
      <c r="O5855" s="2">
        <f>DATE(LEFT(ALT[[#This Row],[DATEMTH]],4),RIGHT(ALT[[#This Row],[DATEMTH]],2),1)</f>
        <v>44317</v>
      </c>
      <c r="P5855" t="str">
        <f>IF(AND(ALT[[#This Row],[DATE]]&gt;=DATE(2023,6,1),ALT[[#This Row],[DATE]]&lt;=DATE(2024,5,31)),"Y","N")</f>
        <v>N</v>
      </c>
      <c r="Q5855" t="str">
        <f>LEFT(ALT[[#This Row],[DATEMTH]],4)</f>
        <v>2021</v>
      </c>
    </row>
    <row r="5856" spans="1:17" x14ac:dyDescent="0.25">
      <c r="A5856" t="s">
        <v>66</v>
      </c>
      <c r="B5856" t="s">
        <v>110</v>
      </c>
      <c r="C5856" t="s">
        <v>20</v>
      </c>
      <c r="D5856" t="s">
        <v>23</v>
      </c>
      <c r="E5856" s="14">
        <v>5648899.8918300057</v>
      </c>
      <c r="F5856" s="14">
        <v>23183745.153667994</v>
      </c>
      <c r="G5856" s="13">
        <v>0.2436577806729501</v>
      </c>
      <c r="H5856" s="12">
        <v>-11315152.26</v>
      </c>
      <c r="I5856" s="12">
        <v>-2.7570248876481154</v>
      </c>
      <c r="J5856" t="s">
        <v>16</v>
      </c>
      <c r="K5856" s="14">
        <v>2254577.4253370008</v>
      </c>
      <c r="L5856" s="14">
        <v>5648899.891830002</v>
      </c>
      <c r="M5856" s="13">
        <v>0.39911796429563101</v>
      </c>
      <c r="N5856" s="12">
        <v>-1.1003781606705065</v>
      </c>
      <c r="O5856" s="2">
        <f>DATE(LEFT(ALT[[#This Row],[DATEMTH]],4),RIGHT(ALT[[#This Row],[DATEMTH]],2),1)</f>
        <v>44317</v>
      </c>
      <c r="P5856" t="str">
        <f>IF(AND(ALT[[#This Row],[DATE]]&gt;=DATE(2023,6,1),ALT[[#This Row],[DATE]]&lt;=DATE(2024,5,31)),"Y","N")</f>
        <v>N</v>
      </c>
      <c r="Q5856" t="str">
        <f>LEFT(ALT[[#This Row],[DATEMTH]],4)</f>
        <v>2021</v>
      </c>
    </row>
    <row r="5857" spans="1:17" x14ac:dyDescent="0.25">
      <c r="A5857" t="s">
        <v>66</v>
      </c>
      <c r="B5857" t="s">
        <v>110</v>
      </c>
      <c r="C5857" t="s">
        <v>20</v>
      </c>
      <c r="D5857" t="s">
        <v>23</v>
      </c>
      <c r="E5857" s="14">
        <v>5648899.8918300057</v>
      </c>
      <c r="F5857" s="14">
        <v>23183745.153667994</v>
      </c>
      <c r="G5857" s="13">
        <v>0.2436577806729501</v>
      </c>
      <c r="H5857" s="12">
        <v>-11315152.26</v>
      </c>
      <c r="I5857" s="12">
        <v>-2.7570248876481154</v>
      </c>
      <c r="J5857" t="s">
        <v>24</v>
      </c>
      <c r="K5857" s="14">
        <v>2169490.0676220013</v>
      </c>
      <c r="L5857" s="14">
        <v>5648899.891830002</v>
      </c>
      <c r="M5857" s="13">
        <v>0.38405532212736371</v>
      </c>
      <c r="N5857" s="12">
        <v>-1.0588500813388557</v>
      </c>
      <c r="O5857" s="2">
        <f>DATE(LEFT(ALT[[#This Row],[DATEMTH]],4),RIGHT(ALT[[#This Row],[DATEMTH]],2),1)</f>
        <v>44317</v>
      </c>
      <c r="P5857" t="str">
        <f>IF(AND(ALT[[#This Row],[DATE]]&gt;=DATE(2023,6,1),ALT[[#This Row],[DATE]]&lt;=DATE(2024,5,31)),"Y","N")</f>
        <v>N</v>
      </c>
      <c r="Q5857" t="str">
        <f>LEFT(ALT[[#This Row],[DATEMTH]],4)</f>
        <v>2021</v>
      </c>
    </row>
    <row r="5858" spans="1:17" x14ac:dyDescent="0.25">
      <c r="A5858" t="s">
        <v>66</v>
      </c>
      <c r="B5858" t="s">
        <v>111</v>
      </c>
      <c r="C5858" t="s">
        <v>15</v>
      </c>
      <c r="D5858" t="s">
        <v>22</v>
      </c>
      <c r="E5858" s="14">
        <v>814618.31415399932</v>
      </c>
      <c r="F5858" s="14">
        <v>4485899.2562049981</v>
      </c>
      <c r="G5858" s="13">
        <v>0.18159532072130261</v>
      </c>
      <c r="H5858" s="12">
        <v>-20282237.100000001</v>
      </c>
      <c r="I5858" s="12">
        <v>-3.6831593511200027</v>
      </c>
      <c r="J5858" t="s">
        <v>16</v>
      </c>
      <c r="K5858" s="14">
        <v>244909.78097399999</v>
      </c>
      <c r="L5858" s="14">
        <v>814618.31415400025</v>
      </c>
      <c r="M5858" s="13">
        <v>0.30064359801233342</v>
      </c>
      <c r="N5858" s="12">
        <v>-1.1073182793734888</v>
      </c>
      <c r="O5858" s="2">
        <f>DATE(LEFT(ALT[[#This Row],[DATEMTH]],4),RIGHT(ALT[[#This Row],[DATEMTH]],2),1)</f>
        <v>44317</v>
      </c>
      <c r="P5858" t="str">
        <f>IF(AND(ALT[[#This Row],[DATE]]&gt;=DATE(2023,6,1),ALT[[#This Row],[DATE]]&lt;=DATE(2024,5,31)),"Y","N")</f>
        <v>N</v>
      </c>
      <c r="Q5858" t="str">
        <f>LEFT(ALT[[#This Row],[DATEMTH]],4)</f>
        <v>2021</v>
      </c>
    </row>
    <row r="5859" spans="1:17" x14ac:dyDescent="0.25">
      <c r="A5859" t="s">
        <v>66</v>
      </c>
      <c r="B5859" t="s">
        <v>111</v>
      </c>
      <c r="C5859" t="s">
        <v>15</v>
      </c>
      <c r="D5859" t="s">
        <v>22</v>
      </c>
      <c r="E5859" s="14">
        <v>814618.31415399932</v>
      </c>
      <c r="F5859" s="14">
        <v>4485899.2562049981</v>
      </c>
      <c r="G5859" s="13">
        <v>0.18159532072130261</v>
      </c>
      <c r="H5859" s="12">
        <v>-20282237.100000001</v>
      </c>
      <c r="I5859" s="12">
        <v>-3.6831593511200027</v>
      </c>
      <c r="J5859" t="s">
        <v>26</v>
      </c>
      <c r="K5859" s="14">
        <v>97270.524280000071</v>
      </c>
      <c r="L5859" s="14">
        <v>814618.31415400025</v>
      </c>
      <c r="M5859" s="13">
        <v>0.11940625761773811</v>
      </c>
      <c r="N5859" s="12">
        <v>-0.43979227432701617</v>
      </c>
      <c r="O5859" s="2">
        <f>DATE(LEFT(ALT[[#This Row],[DATEMTH]],4),RIGHT(ALT[[#This Row],[DATEMTH]],2),1)</f>
        <v>44317</v>
      </c>
      <c r="P5859" t="str">
        <f>IF(AND(ALT[[#This Row],[DATE]]&gt;=DATE(2023,6,1),ALT[[#This Row],[DATE]]&lt;=DATE(2024,5,31)),"Y","N")</f>
        <v>N</v>
      </c>
      <c r="Q5859" t="str">
        <f>LEFT(ALT[[#This Row],[DATEMTH]],4)</f>
        <v>2021</v>
      </c>
    </row>
    <row r="5860" spans="1:17" x14ac:dyDescent="0.25">
      <c r="A5860" t="s">
        <v>66</v>
      </c>
      <c r="B5860" t="s">
        <v>111</v>
      </c>
      <c r="C5860" t="s">
        <v>15</v>
      </c>
      <c r="D5860" t="s">
        <v>22</v>
      </c>
      <c r="E5860" s="14">
        <v>814618.31415399932</v>
      </c>
      <c r="F5860" s="14">
        <v>4485899.2562049981</v>
      </c>
      <c r="G5860" s="13">
        <v>0.18159532072130261</v>
      </c>
      <c r="H5860" s="12">
        <v>-20282237.100000001</v>
      </c>
      <c r="I5860" s="12">
        <v>-3.6831593511200027</v>
      </c>
      <c r="J5860" t="s">
        <v>24</v>
      </c>
      <c r="K5860" s="14">
        <v>359452.97020500019</v>
      </c>
      <c r="L5860" s="14">
        <v>814618.31415400025</v>
      </c>
      <c r="M5860" s="13">
        <v>0.44125323965776575</v>
      </c>
      <c r="N5860" s="12">
        <v>-1.6252059958574956</v>
      </c>
      <c r="O5860" s="2">
        <f>DATE(LEFT(ALT[[#This Row],[DATEMTH]],4),RIGHT(ALT[[#This Row],[DATEMTH]],2),1)</f>
        <v>44317</v>
      </c>
      <c r="P5860" t="str">
        <f>IF(AND(ALT[[#This Row],[DATE]]&gt;=DATE(2023,6,1),ALT[[#This Row],[DATE]]&lt;=DATE(2024,5,31)),"Y","N")</f>
        <v>N</v>
      </c>
      <c r="Q5860" t="str">
        <f>LEFT(ALT[[#This Row],[DATEMTH]],4)</f>
        <v>2021</v>
      </c>
    </row>
    <row r="5861" spans="1:17" x14ac:dyDescent="0.25">
      <c r="A5861" t="s">
        <v>66</v>
      </c>
      <c r="B5861" t="s">
        <v>111</v>
      </c>
      <c r="C5861" t="s">
        <v>15</v>
      </c>
      <c r="D5861" t="s">
        <v>22</v>
      </c>
      <c r="E5861" s="14">
        <v>814618.31415399932</v>
      </c>
      <c r="F5861" s="14">
        <v>4485899.2562049981</v>
      </c>
      <c r="G5861" s="13">
        <v>0.18159532072130261</v>
      </c>
      <c r="H5861" s="12">
        <v>-20282237.100000001</v>
      </c>
      <c r="I5861" s="12">
        <v>-3.6831593511200027</v>
      </c>
      <c r="J5861" t="s">
        <v>25</v>
      </c>
      <c r="K5861" s="14">
        <v>112985.038695</v>
      </c>
      <c r="L5861" s="14">
        <v>814618.31415400025</v>
      </c>
      <c r="M5861" s="13">
        <v>0.1386969047121627</v>
      </c>
      <c r="N5861" s="12">
        <v>-0.51084280156200201</v>
      </c>
      <c r="O5861" s="2">
        <f>DATE(LEFT(ALT[[#This Row],[DATEMTH]],4),RIGHT(ALT[[#This Row],[DATEMTH]],2),1)</f>
        <v>44317</v>
      </c>
      <c r="P5861" t="str">
        <f>IF(AND(ALT[[#This Row],[DATE]]&gt;=DATE(2023,6,1),ALT[[#This Row],[DATE]]&lt;=DATE(2024,5,31)),"Y","N")</f>
        <v>N</v>
      </c>
      <c r="Q5861" t="str">
        <f>LEFT(ALT[[#This Row],[DATEMTH]],4)</f>
        <v>2021</v>
      </c>
    </row>
    <row r="5862" spans="1:17" x14ac:dyDescent="0.25">
      <c r="A5862" t="s">
        <v>66</v>
      </c>
      <c r="B5862" t="s">
        <v>111</v>
      </c>
      <c r="C5862" t="s">
        <v>18</v>
      </c>
      <c r="D5862" t="s">
        <v>22</v>
      </c>
      <c r="E5862" s="14">
        <v>1261354.0405449988</v>
      </c>
      <c r="F5862" s="14">
        <v>4485899.2562049981</v>
      </c>
      <c r="G5862" s="13">
        <v>0.28118198124941507</v>
      </c>
      <c r="H5862" s="12">
        <v>-20282237.100000001</v>
      </c>
      <c r="I5862" s="12">
        <v>-5.7029996119483917</v>
      </c>
      <c r="J5862" t="s">
        <v>25</v>
      </c>
      <c r="K5862" s="14">
        <v>124584.65192399998</v>
      </c>
      <c r="L5862" s="14">
        <v>1261354.0405450002</v>
      </c>
      <c r="M5862" s="13">
        <v>9.8770565534613899E-2</v>
      </c>
      <c r="N5862" s="12">
        <v>-0.56328849691582628</v>
      </c>
      <c r="O5862" s="2">
        <f>DATE(LEFT(ALT[[#This Row],[DATEMTH]],4),RIGHT(ALT[[#This Row],[DATEMTH]],2),1)</f>
        <v>44317</v>
      </c>
      <c r="P5862" t="str">
        <f>IF(AND(ALT[[#This Row],[DATE]]&gt;=DATE(2023,6,1),ALT[[#This Row],[DATE]]&lt;=DATE(2024,5,31)),"Y","N")</f>
        <v>N</v>
      </c>
      <c r="Q5862" t="str">
        <f>LEFT(ALT[[#This Row],[DATEMTH]],4)</f>
        <v>2021</v>
      </c>
    </row>
    <row r="5863" spans="1:17" x14ac:dyDescent="0.25">
      <c r="A5863" t="s">
        <v>66</v>
      </c>
      <c r="B5863" t="s">
        <v>111</v>
      </c>
      <c r="C5863" t="s">
        <v>18</v>
      </c>
      <c r="D5863" t="s">
        <v>22</v>
      </c>
      <c r="E5863" s="14">
        <v>1261354.0405449988</v>
      </c>
      <c r="F5863" s="14">
        <v>4485899.2562049981</v>
      </c>
      <c r="G5863" s="13">
        <v>0.28118198124941507</v>
      </c>
      <c r="H5863" s="12">
        <v>-20282237.100000001</v>
      </c>
      <c r="I5863" s="12">
        <v>-5.7029996119483917</v>
      </c>
      <c r="J5863" t="s">
        <v>24</v>
      </c>
      <c r="K5863" s="14">
        <v>312825.97677800007</v>
      </c>
      <c r="L5863" s="14">
        <v>1261354.0405450002</v>
      </c>
      <c r="M5863" s="13">
        <v>0.24800806650830215</v>
      </c>
      <c r="N5863" s="12">
        <v>-1.4143899070569181</v>
      </c>
      <c r="O5863" s="2">
        <f>DATE(LEFT(ALT[[#This Row],[DATEMTH]],4),RIGHT(ALT[[#This Row],[DATEMTH]],2),1)</f>
        <v>44317</v>
      </c>
      <c r="P5863" t="str">
        <f>IF(AND(ALT[[#This Row],[DATE]]&gt;=DATE(2023,6,1),ALT[[#This Row],[DATE]]&lt;=DATE(2024,5,31)),"Y","N")</f>
        <v>N</v>
      </c>
      <c r="Q5863" t="str">
        <f>LEFT(ALT[[#This Row],[DATEMTH]],4)</f>
        <v>2021</v>
      </c>
    </row>
    <row r="5864" spans="1:17" x14ac:dyDescent="0.25">
      <c r="A5864" t="s">
        <v>66</v>
      </c>
      <c r="B5864" t="s">
        <v>111</v>
      </c>
      <c r="C5864" t="s">
        <v>18</v>
      </c>
      <c r="D5864" t="s">
        <v>22</v>
      </c>
      <c r="E5864" s="14">
        <v>1261354.0405449988</v>
      </c>
      <c r="F5864" s="14">
        <v>4485899.2562049981</v>
      </c>
      <c r="G5864" s="13">
        <v>0.28118198124941507</v>
      </c>
      <c r="H5864" s="12">
        <v>-20282237.100000001</v>
      </c>
      <c r="I5864" s="12">
        <v>-5.7029996119483917</v>
      </c>
      <c r="J5864" t="s">
        <v>16</v>
      </c>
      <c r="K5864" s="14">
        <v>539844.50116200012</v>
      </c>
      <c r="L5864" s="14">
        <v>1261354.0405450002</v>
      </c>
      <c r="M5864" s="13">
        <v>0.42798808566764213</v>
      </c>
      <c r="N5864" s="12">
        <v>-2.440815886481098</v>
      </c>
      <c r="O5864" s="2">
        <f>DATE(LEFT(ALT[[#This Row],[DATEMTH]],4),RIGHT(ALT[[#This Row],[DATEMTH]],2),1)</f>
        <v>44317</v>
      </c>
      <c r="P5864" t="str">
        <f>IF(AND(ALT[[#This Row],[DATE]]&gt;=DATE(2023,6,1),ALT[[#This Row],[DATE]]&lt;=DATE(2024,5,31)),"Y","N")</f>
        <v>N</v>
      </c>
      <c r="Q5864" t="str">
        <f>LEFT(ALT[[#This Row],[DATEMTH]],4)</f>
        <v>2021</v>
      </c>
    </row>
    <row r="5865" spans="1:17" x14ac:dyDescent="0.25">
      <c r="A5865" t="s">
        <v>66</v>
      </c>
      <c r="B5865" t="s">
        <v>111</v>
      </c>
      <c r="C5865" t="s">
        <v>18</v>
      </c>
      <c r="D5865" t="s">
        <v>22</v>
      </c>
      <c r="E5865" s="14">
        <v>1261354.0405449988</v>
      </c>
      <c r="F5865" s="14">
        <v>4485899.2562049981</v>
      </c>
      <c r="G5865" s="13">
        <v>0.28118198124941507</v>
      </c>
      <c r="H5865" s="12">
        <v>-20282237.100000001</v>
      </c>
      <c r="I5865" s="12">
        <v>-5.7029996119483917</v>
      </c>
      <c r="J5865" t="s">
        <v>26</v>
      </c>
      <c r="K5865" s="14">
        <v>284098.91068099992</v>
      </c>
      <c r="L5865" s="14">
        <v>1261354.0405450002</v>
      </c>
      <c r="M5865" s="13">
        <v>0.2252332822894417</v>
      </c>
      <c r="N5865" s="12">
        <v>-1.2845053214945485</v>
      </c>
      <c r="O5865" s="2">
        <f>DATE(LEFT(ALT[[#This Row],[DATEMTH]],4),RIGHT(ALT[[#This Row],[DATEMTH]],2),1)</f>
        <v>44317</v>
      </c>
      <c r="P5865" t="str">
        <f>IF(AND(ALT[[#This Row],[DATE]]&gt;=DATE(2023,6,1),ALT[[#This Row],[DATE]]&lt;=DATE(2024,5,31)),"Y","N")</f>
        <v>N</v>
      </c>
      <c r="Q5865" t="str">
        <f>LEFT(ALT[[#This Row],[DATEMTH]],4)</f>
        <v>2021</v>
      </c>
    </row>
    <row r="5866" spans="1:17" x14ac:dyDescent="0.25">
      <c r="A5866" t="s">
        <v>66</v>
      </c>
      <c r="B5866" t="s">
        <v>111</v>
      </c>
      <c r="C5866" t="s">
        <v>19</v>
      </c>
      <c r="D5866" t="s">
        <v>22</v>
      </c>
      <c r="E5866" s="14">
        <v>1171196.7302090009</v>
      </c>
      <c r="F5866" s="14">
        <v>4485899.2562049981</v>
      </c>
      <c r="G5866" s="13">
        <v>0.26108404654629164</v>
      </c>
      <c r="H5866" s="12">
        <v>-20282237.100000001</v>
      </c>
      <c r="I5866" s="12">
        <v>-5.2953685350793238</v>
      </c>
      <c r="J5866" t="s">
        <v>24</v>
      </c>
      <c r="K5866" s="14">
        <v>321583.71865900012</v>
      </c>
      <c r="L5866" s="14">
        <v>1171196.7302089999</v>
      </c>
      <c r="M5866" s="13">
        <v>0.27457702908854054</v>
      </c>
      <c r="N5866" s="12">
        <v>-1.4539865602910178</v>
      </c>
      <c r="O5866" s="2">
        <f>DATE(LEFT(ALT[[#This Row],[DATEMTH]],4),RIGHT(ALT[[#This Row],[DATEMTH]],2),1)</f>
        <v>44317</v>
      </c>
      <c r="P5866" t="str">
        <f>IF(AND(ALT[[#This Row],[DATE]]&gt;=DATE(2023,6,1),ALT[[#This Row],[DATE]]&lt;=DATE(2024,5,31)),"Y","N")</f>
        <v>N</v>
      </c>
      <c r="Q5866" t="str">
        <f>LEFT(ALT[[#This Row],[DATEMTH]],4)</f>
        <v>2021</v>
      </c>
    </row>
    <row r="5867" spans="1:17" x14ac:dyDescent="0.25">
      <c r="A5867" t="s">
        <v>66</v>
      </c>
      <c r="B5867" t="s">
        <v>111</v>
      </c>
      <c r="C5867" t="s">
        <v>19</v>
      </c>
      <c r="D5867" t="s">
        <v>22</v>
      </c>
      <c r="E5867" s="14">
        <v>1171196.7302090009</v>
      </c>
      <c r="F5867" s="14">
        <v>4485899.2562049981</v>
      </c>
      <c r="G5867" s="13">
        <v>0.26108404654629164</v>
      </c>
      <c r="H5867" s="12">
        <v>-20282237.100000001</v>
      </c>
      <c r="I5867" s="12">
        <v>-5.2953685350793238</v>
      </c>
      <c r="J5867" t="s">
        <v>25</v>
      </c>
      <c r="K5867" s="14">
        <v>821118.84295699978</v>
      </c>
      <c r="L5867" s="14">
        <v>1171196.7302089999</v>
      </c>
      <c r="M5867" s="13">
        <v>0.70109386559717535</v>
      </c>
      <c r="N5867" s="12">
        <v>-3.7125503960204149</v>
      </c>
      <c r="O5867" s="2">
        <f>DATE(LEFT(ALT[[#This Row],[DATEMTH]],4),RIGHT(ALT[[#This Row],[DATEMTH]],2),1)</f>
        <v>44317</v>
      </c>
      <c r="P5867" t="str">
        <f>IF(AND(ALT[[#This Row],[DATE]]&gt;=DATE(2023,6,1),ALT[[#This Row],[DATE]]&lt;=DATE(2024,5,31)),"Y","N")</f>
        <v>N</v>
      </c>
      <c r="Q5867" t="str">
        <f>LEFT(ALT[[#This Row],[DATEMTH]],4)</f>
        <v>2021</v>
      </c>
    </row>
    <row r="5868" spans="1:17" x14ac:dyDescent="0.25">
      <c r="A5868" t="s">
        <v>66</v>
      </c>
      <c r="B5868" t="s">
        <v>111</v>
      </c>
      <c r="C5868" t="s">
        <v>19</v>
      </c>
      <c r="D5868" t="s">
        <v>22</v>
      </c>
      <c r="E5868" s="14">
        <v>1171196.7302090009</v>
      </c>
      <c r="F5868" s="14">
        <v>4485899.2562049981</v>
      </c>
      <c r="G5868" s="13">
        <v>0.26108404654629164</v>
      </c>
      <c r="H5868" s="12">
        <v>-20282237.100000001</v>
      </c>
      <c r="I5868" s="12">
        <v>-5.2953685350793238</v>
      </c>
      <c r="J5868" t="s">
        <v>16</v>
      </c>
      <c r="K5868" s="14">
        <v>362.22760399999999</v>
      </c>
      <c r="L5868" s="14">
        <v>1171196.7302089999</v>
      </c>
      <c r="M5868" s="13">
        <v>3.0927989692676184E-4</v>
      </c>
      <c r="N5868" s="12">
        <v>-1.6377510347185512E-3</v>
      </c>
      <c r="O5868" s="2">
        <f>DATE(LEFT(ALT[[#This Row],[DATEMTH]],4),RIGHT(ALT[[#This Row],[DATEMTH]],2),1)</f>
        <v>44317</v>
      </c>
      <c r="P5868" t="str">
        <f>IF(AND(ALT[[#This Row],[DATE]]&gt;=DATE(2023,6,1),ALT[[#This Row],[DATE]]&lt;=DATE(2024,5,31)),"Y","N")</f>
        <v>N</v>
      </c>
      <c r="Q5868" t="str">
        <f>LEFT(ALT[[#This Row],[DATEMTH]],4)</f>
        <v>2021</v>
      </c>
    </row>
    <row r="5869" spans="1:17" x14ac:dyDescent="0.25">
      <c r="A5869" t="s">
        <v>66</v>
      </c>
      <c r="B5869" t="s">
        <v>111</v>
      </c>
      <c r="C5869" t="s">
        <v>19</v>
      </c>
      <c r="D5869" t="s">
        <v>22</v>
      </c>
      <c r="E5869" s="14">
        <v>1171196.7302090009</v>
      </c>
      <c r="F5869" s="14">
        <v>4485899.2562049981</v>
      </c>
      <c r="G5869" s="13">
        <v>0.26108404654629164</v>
      </c>
      <c r="H5869" s="12">
        <v>-20282237.100000001</v>
      </c>
      <c r="I5869" s="12">
        <v>-5.2953685350793238</v>
      </c>
      <c r="J5869" t="s">
        <v>26</v>
      </c>
      <c r="K5869" s="14">
        <v>28131.940988999999</v>
      </c>
      <c r="L5869" s="14">
        <v>1171196.7302089999</v>
      </c>
      <c r="M5869" s="13">
        <v>2.4019825417357386E-2</v>
      </c>
      <c r="N5869" s="12">
        <v>-0.12719382773317289</v>
      </c>
      <c r="O5869" s="2">
        <f>DATE(LEFT(ALT[[#This Row],[DATEMTH]],4),RIGHT(ALT[[#This Row],[DATEMTH]],2),1)</f>
        <v>44317</v>
      </c>
      <c r="P5869" t="str">
        <f>IF(AND(ALT[[#This Row],[DATE]]&gt;=DATE(2023,6,1),ALT[[#This Row],[DATE]]&lt;=DATE(2024,5,31)),"Y","N")</f>
        <v>N</v>
      </c>
      <c r="Q5869" t="str">
        <f>LEFT(ALT[[#This Row],[DATEMTH]],4)</f>
        <v>2021</v>
      </c>
    </row>
    <row r="5870" spans="1:17" x14ac:dyDescent="0.25">
      <c r="A5870" t="s">
        <v>66</v>
      </c>
      <c r="B5870" t="s">
        <v>111</v>
      </c>
      <c r="C5870" t="s">
        <v>20</v>
      </c>
      <c r="D5870" t="s">
        <v>22</v>
      </c>
      <c r="E5870" s="14">
        <v>1238730.1712970012</v>
      </c>
      <c r="F5870" s="14">
        <v>4485899.2562049981</v>
      </c>
      <c r="G5870" s="13">
        <v>0.27613865148299116</v>
      </c>
      <c r="H5870" s="12">
        <v>-20282237.100000001</v>
      </c>
      <c r="I5870" s="12">
        <v>-5.6007096018522944</v>
      </c>
      <c r="J5870" t="s">
        <v>24</v>
      </c>
      <c r="K5870" s="14">
        <v>481393.65214899997</v>
      </c>
      <c r="L5870" s="14">
        <v>1238730.1712969998</v>
      </c>
      <c r="M5870" s="13">
        <v>0.38861865425055536</v>
      </c>
      <c r="N5870" s="12">
        <v>-2.1765402283200022</v>
      </c>
      <c r="O5870" s="2">
        <f>DATE(LEFT(ALT[[#This Row],[DATEMTH]],4),RIGHT(ALT[[#This Row],[DATEMTH]],2),1)</f>
        <v>44317</v>
      </c>
      <c r="P5870" t="str">
        <f>IF(AND(ALT[[#This Row],[DATE]]&gt;=DATE(2023,6,1),ALT[[#This Row],[DATE]]&lt;=DATE(2024,5,31)),"Y","N")</f>
        <v>N</v>
      </c>
      <c r="Q5870" t="str">
        <f>LEFT(ALT[[#This Row],[DATEMTH]],4)</f>
        <v>2021</v>
      </c>
    </row>
    <row r="5871" spans="1:17" x14ac:dyDescent="0.25">
      <c r="A5871" t="s">
        <v>66</v>
      </c>
      <c r="B5871" t="s">
        <v>111</v>
      </c>
      <c r="C5871" t="s">
        <v>20</v>
      </c>
      <c r="D5871" t="s">
        <v>22</v>
      </c>
      <c r="E5871" s="14">
        <v>1238730.1712970012</v>
      </c>
      <c r="F5871" s="14">
        <v>4485899.2562049981</v>
      </c>
      <c r="G5871" s="13">
        <v>0.27613865148299116</v>
      </c>
      <c r="H5871" s="12">
        <v>-20282237.100000001</v>
      </c>
      <c r="I5871" s="12">
        <v>-5.6007096018522944</v>
      </c>
      <c r="J5871" t="s">
        <v>25</v>
      </c>
      <c r="K5871" s="14">
        <v>193024.27628899991</v>
      </c>
      <c r="L5871" s="14">
        <v>1238730.1712969998</v>
      </c>
      <c r="M5871" s="13">
        <v>0.15582431167143998</v>
      </c>
      <c r="N5871" s="12">
        <v>-0.87272671858025841</v>
      </c>
      <c r="O5871" s="2">
        <f>DATE(LEFT(ALT[[#This Row],[DATEMTH]],4),RIGHT(ALT[[#This Row],[DATEMTH]],2),1)</f>
        <v>44317</v>
      </c>
      <c r="P5871" t="str">
        <f>IF(AND(ALT[[#This Row],[DATE]]&gt;=DATE(2023,6,1),ALT[[#This Row],[DATE]]&lt;=DATE(2024,5,31)),"Y","N")</f>
        <v>N</v>
      </c>
      <c r="Q5871" t="str">
        <f>LEFT(ALT[[#This Row],[DATEMTH]],4)</f>
        <v>2021</v>
      </c>
    </row>
    <row r="5872" spans="1:17" x14ac:dyDescent="0.25">
      <c r="A5872" t="s">
        <v>66</v>
      </c>
      <c r="B5872" t="s">
        <v>111</v>
      </c>
      <c r="C5872" t="s">
        <v>20</v>
      </c>
      <c r="D5872" t="s">
        <v>22</v>
      </c>
      <c r="E5872" s="14">
        <v>1238730.1712970012</v>
      </c>
      <c r="F5872" s="14">
        <v>4485899.2562049981</v>
      </c>
      <c r="G5872" s="13">
        <v>0.27613865148299116</v>
      </c>
      <c r="H5872" s="12">
        <v>-20282237.100000001</v>
      </c>
      <c r="I5872" s="12">
        <v>-5.6007096018522944</v>
      </c>
      <c r="J5872" t="s">
        <v>16</v>
      </c>
      <c r="K5872" s="14">
        <v>492985.74870599987</v>
      </c>
      <c r="L5872" s="14">
        <v>1238730.1712969998</v>
      </c>
      <c r="M5872" s="13">
        <v>0.39797670237564664</v>
      </c>
      <c r="N5872" s="12">
        <v>-2.2289519383087968</v>
      </c>
      <c r="O5872" s="2">
        <f>DATE(LEFT(ALT[[#This Row],[DATEMTH]],4),RIGHT(ALT[[#This Row],[DATEMTH]],2),1)</f>
        <v>44317</v>
      </c>
      <c r="P5872" t="str">
        <f>IF(AND(ALT[[#This Row],[DATE]]&gt;=DATE(2023,6,1),ALT[[#This Row],[DATE]]&lt;=DATE(2024,5,31)),"Y","N")</f>
        <v>N</v>
      </c>
      <c r="Q5872" t="str">
        <f>LEFT(ALT[[#This Row],[DATEMTH]],4)</f>
        <v>2021</v>
      </c>
    </row>
    <row r="5873" spans="1:17" x14ac:dyDescent="0.25">
      <c r="A5873" t="s">
        <v>66</v>
      </c>
      <c r="B5873" t="s">
        <v>111</v>
      </c>
      <c r="C5873" t="s">
        <v>20</v>
      </c>
      <c r="D5873" t="s">
        <v>22</v>
      </c>
      <c r="E5873" s="14">
        <v>1238730.1712970012</v>
      </c>
      <c r="F5873" s="14">
        <v>4485899.2562049981</v>
      </c>
      <c r="G5873" s="13">
        <v>0.27613865148299116</v>
      </c>
      <c r="H5873" s="12">
        <v>-20282237.100000001</v>
      </c>
      <c r="I5873" s="12">
        <v>-5.6007096018522944</v>
      </c>
      <c r="J5873" t="s">
        <v>26</v>
      </c>
      <c r="K5873" s="14">
        <v>71326.494152999992</v>
      </c>
      <c r="L5873" s="14">
        <v>1238730.1712969998</v>
      </c>
      <c r="M5873" s="13">
        <v>5.7580331702357997E-2</v>
      </c>
      <c r="N5873" s="12">
        <v>-0.32249071664323647</v>
      </c>
      <c r="O5873" s="2">
        <f>DATE(LEFT(ALT[[#This Row],[DATEMTH]],4),RIGHT(ALT[[#This Row],[DATEMTH]],2),1)</f>
        <v>44317</v>
      </c>
      <c r="P5873" t="str">
        <f>IF(AND(ALT[[#This Row],[DATE]]&gt;=DATE(2023,6,1),ALT[[#This Row],[DATE]]&lt;=DATE(2024,5,31)),"Y","N")</f>
        <v>N</v>
      </c>
      <c r="Q5873" t="str">
        <f>LEFT(ALT[[#This Row],[DATEMTH]],4)</f>
        <v>2021</v>
      </c>
    </row>
    <row r="5874" spans="1:17" x14ac:dyDescent="0.25">
      <c r="A5874" t="s">
        <v>66</v>
      </c>
      <c r="B5874" t="s">
        <v>111</v>
      </c>
      <c r="C5874" t="s">
        <v>15</v>
      </c>
      <c r="D5874" t="s">
        <v>17</v>
      </c>
      <c r="E5874" s="14">
        <v>814618.31415399932</v>
      </c>
      <c r="F5874" s="14">
        <v>4485899.2562049981</v>
      </c>
      <c r="G5874" s="13">
        <v>0.18159532072130261</v>
      </c>
      <c r="H5874" s="12">
        <v>-50948217.660000004</v>
      </c>
      <c r="I5874" s="12">
        <v>-9.2519579261464351</v>
      </c>
      <c r="J5874" t="s">
        <v>16</v>
      </c>
      <c r="K5874" s="14">
        <v>244909.78097399999</v>
      </c>
      <c r="L5874" s="14">
        <v>814618.31415400025</v>
      </c>
      <c r="M5874" s="13">
        <v>0.30064359801233342</v>
      </c>
      <c r="N5874" s="12">
        <v>-2.7815419195753908</v>
      </c>
      <c r="O5874" s="2">
        <f>DATE(LEFT(ALT[[#This Row],[DATEMTH]],4),RIGHT(ALT[[#This Row],[DATEMTH]],2),1)</f>
        <v>44317</v>
      </c>
      <c r="P5874" t="str">
        <f>IF(AND(ALT[[#This Row],[DATE]]&gt;=DATE(2023,6,1),ALT[[#This Row],[DATE]]&lt;=DATE(2024,5,31)),"Y","N")</f>
        <v>N</v>
      </c>
      <c r="Q5874" t="str">
        <f>LEFT(ALT[[#This Row],[DATEMTH]],4)</f>
        <v>2021</v>
      </c>
    </row>
    <row r="5875" spans="1:17" x14ac:dyDescent="0.25">
      <c r="A5875" t="s">
        <v>66</v>
      </c>
      <c r="B5875" t="s">
        <v>111</v>
      </c>
      <c r="C5875" t="s">
        <v>15</v>
      </c>
      <c r="D5875" t="s">
        <v>17</v>
      </c>
      <c r="E5875" s="14">
        <v>814618.31415399932</v>
      </c>
      <c r="F5875" s="14">
        <v>4485899.2562049981</v>
      </c>
      <c r="G5875" s="13">
        <v>0.18159532072130261</v>
      </c>
      <c r="H5875" s="12">
        <v>-50948217.660000004</v>
      </c>
      <c r="I5875" s="12">
        <v>-9.2519579261464351</v>
      </c>
      <c r="J5875" t="s">
        <v>26</v>
      </c>
      <c r="K5875" s="14">
        <v>97270.524280000071</v>
      </c>
      <c r="L5875" s="14">
        <v>814618.31415400025</v>
      </c>
      <c r="M5875" s="13">
        <v>0.11940625761773811</v>
      </c>
      <c r="N5875" s="12">
        <v>-1.1047416715979153</v>
      </c>
      <c r="O5875" s="2">
        <f>DATE(LEFT(ALT[[#This Row],[DATEMTH]],4),RIGHT(ALT[[#This Row],[DATEMTH]],2),1)</f>
        <v>44317</v>
      </c>
      <c r="P5875" t="str">
        <f>IF(AND(ALT[[#This Row],[DATE]]&gt;=DATE(2023,6,1),ALT[[#This Row],[DATE]]&lt;=DATE(2024,5,31)),"Y","N")</f>
        <v>N</v>
      </c>
      <c r="Q5875" t="str">
        <f>LEFT(ALT[[#This Row],[DATEMTH]],4)</f>
        <v>2021</v>
      </c>
    </row>
    <row r="5876" spans="1:17" x14ac:dyDescent="0.25">
      <c r="A5876" t="s">
        <v>66</v>
      </c>
      <c r="B5876" t="s">
        <v>111</v>
      </c>
      <c r="C5876" t="s">
        <v>15</v>
      </c>
      <c r="D5876" t="s">
        <v>17</v>
      </c>
      <c r="E5876" s="14">
        <v>814618.31415399932</v>
      </c>
      <c r="F5876" s="14">
        <v>4485899.2562049981</v>
      </c>
      <c r="G5876" s="13">
        <v>0.18159532072130261</v>
      </c>
      <c r="H5876" s="12">
        <v>-50948217.660000004</v>
      </c>
      <c r="I5876" s="12">
        <v>-9.2519579261464351</v>
      </c>
      <c r="J5876" t="s">
        <v>24</v>
      </c>
      <c r="K5876" s="14">
        <v>359452.97020500019</v>
      </c>
      <c r="L5876" s="14">
        <v>814618.31415400025</v>
      </c>
      <c r="M5876" s="13">
        <v>0.44125323965776575</v>
      </c>
      <c r="N5876" s="12">
        <v>-4.0824564080894588</v>
      </c>
      <c r="O5876" s="2">
        <f>DATE(LEFT(ALT[[#This Row],[DATEMTH]],4),RIGHT(ALT[[#This Row],[DATEMTH]],2),1)</f>
        <v>44317</v>
      </c>
      <c r="P5876" t="str">
        <f>IF(AND(ALT[[#This Row],[DATE]]&gt;=DATE(2023,6,1),ALT[[#This Row],[DATE]]&lt;=DATE(2024,5,31)),"Y","N")</f>
        <v>N</v>
      </c>
      <c r="Q5876" t="str">
        <f>LEFT(ALT[[#This Row],[DATEMTH]],4)</f>
        <v>2021</v>
      </c>
    </row>
    <row r="5877" spans="1:17" x14ac:dyDescent="0.25">
      <c r="A5877" t="s">
        <v>66</v>
      </c>
      <c r="B5877" t="s">
        <v>111</v>
      </c>
      <c r="C5877" t="s">
        <v>15</v>
      </c>
      <c r="D5877" t="s">
        <v>17</v>
      </c>
      <c r="E5877" s="14">
        <v>814618.31415399932</v>
      </c>
      <c r="F5877" s="14">
        <v>4485899.2562049981</v>
      </c>
      <c r="G5877" s="13">
        <v>0.18159532072130261</v>
      </c>
      <c r="H5877" s="12">
        <v>-50948217.660000004</v>
      </c>
      <c r="I5877" s="12">
        <v>-9.2519579261464351</v>
      </c>
      <c r="J5877" t="s">
        <v>25</v>
      </c>
      <c r="K5877" s="14">
        <v>112985.038695</v>
      </c>
      <c r="L5877" s="14">
        <v>814618.31415400025</v>
      </c>
      <c r="M5877" s="13">
        <v>0.1386969047121627</v>
      </c>
      <c r="N5877" s="12">
        <v>-1.2832179268836705</v>
      </c>
      <c r="O5877" s="2">
        <f>DATE(LEFT(ALT[[#This Row],[DATEMTH]],4),RIGHT(ALT[[#This Row],[DATEMTH]],2),1)</f>
        <v>44317</v>
      </c>
      <c r="P5877" t="str">
        <f>IF(AND(ALT[[#This Row],[DATE]]&gt;=DATE(2023,6,1),ALT[[#This Row],[DATE]]&lt;=DATE(2024,5,31)),"Y","N")</f>
        <v>N</v>
      </c>
      <c r="Q5877" t="str">
        <f>LEFT(ALT[[#This Row],[DATEMTH]],4)</f>
        <v>2021</v>
      </c>
    </row>
    <row r="5878" spans="1:17" x14ac:dyDescent="0.25">
      <c r="A5878" t="s">
        <v>66</v>
      </c>
      <c r="B5878" t="s">
        <v>111</v>
      </c>
      <c r="C5878" t="s">
        <v>18</v>
      </c>
      <c r="D5878" t="s">
        <v>17</v>
      </c>
      <c r="E5878" s="14">
        <v>1261354.0405449988</v>
      </c>
      <c r="F5878" s="14">
        <v>4485899.2562049981</v>
      </c>
      <c r="G5878" s="13">
        <v>0.28118198124941507</v>
      </c>
      <c r="H5878" s="12">
        <v>-50948217.660000004</v>
      </c>
      <c r="I5878" s="12">
        <v>-14.32572078276524</v>
      </c>
      <c r="J5878" t="s">
        <v>25</v>
      </c>
      <c r="K5878" s="14">
        <v>124584.65192399998</v>
      </c>
      <c r="L5878" s="14">
        <v>1261354.0405450002</v>
      </c>
      <c r="M5878" s="13">
        <v>9.8770565534613899E-2</v>
      </c>
      <c r="N5878" s="12">
        <v>-1.4149595434046944</v>
      </c>
      <c r="O5878" s="2">
        <f>DATE(LEFT(ALT[[#This Row],[DATEMTH]],4),RIGHT(ALT[[#This Row],[DATEMTH]],2),1)</f>
        <v>44317</v>
      </c>
      <c r="P5878" t="str">
        <f>IF(AND(ALT[[#This Row],[DATE]]&gt;=DATE(2023,6,1),ALT[[#This Row],[DATE]]&lt;=DATE(2024,5,31)),"Y","N")</f>
        <v>N</v>
      </c>
      <c r="Q5878" t="str">
        <f>LEFT(ALT[[#This Row],[DATEMTH]],4)</f>
        <v>2021</v>
      </c>
    </row>
    <row r="5879" spans="1:17" x14ac:dyDescent="0.25">
      <c r="A5879" t="s">
        <v>66</v>
      </c>
      <c r="B5879" t="s">
        <v>111</v>
      </c>
      <c r="C5879" t="s">
        <v>18</v>
      </c>
      <c r="D5879" t="s">
        <v>17</v>
      </c>
      <c r="E5879" s="14">
        <v>1261354.0405449988</v>
      </c>
      <c r="F5879" s="14">
        <v>4485899.2562049981</v>
      </c>
      <c r="G5879" s="13">
        <v>0.28118198124941507</v>
      </c>
      <c r="H5879" s="12">
        <v>-50948217.660000004</v>
      </c>
      <c r="I5879" s="12">
        <v>-14.32572078276524</v>
      </c>
      <c r="J5879" t="s">
        <v>24</v>
      </c>
      <c r="K5879" s="14">
        <v>312825.97677800007</v>
      </c>
      <c r="L5879" s="14">
        <v>1261354.0405450002</v>
      </c>
      <c r="M5879" s="13">
        <v>0.24800806650830215</v>
      </c>
      <c r="N5879" s="12">
        <v>-3.5528943126714081</v>
      </c>
      <c r="O5879" s="2">
        <f>DATE(LEFT(ALT[[#This Row],[DATEMTH]],4),RIGHT(ALT[[#This Row],[DATEMTH]],2),1)</f>
        <v>44317</v>
      </c>
      <c r="P5879" t="str">
        <f>IF(AND(ALT[[#This Row],[DATE]]&gt;=DATE(2023,6,1),ALT[[#This Row],[DATE]]&lt;=DATE(2024,5,31)),"Y","N")</f>
        <v>N</v>
      </c>
      <c r="Q5879" t="str">
        <f>LEFT(ALT[[#This Row],[DATEMTH]],4)</f>
        <v>2021</v>
      </c>
    </row>
    <row r="5880" spans="1:17" x14ac:dyDescent="0.25">
      <c r="A5880" t="s">
        <v>66</v>
      </c>
      <c r="B5880" t="s">
        <v>111</v>
      </c>
      <c r="C5880" t="s">
        <v>18</v>
      </c>
      <c r="D5880" t="s">
        <v>17</v>
      </c>
      <c r="E5880" s="14">
        <v>1261354.0405449988</v>
      </c>
      <c r="F5880" s="14">
        <v>4485899.2562049981</v>
      </c>
      <c r="G5880" s="13">
        <v>0.28118198124941507</v>
      </c>
      <c r="H5880" s="12">
        <v>-50948217.660000004</v>
      </c>
      <c r="I5880" s="12">
        <v>-14.32572078276524</v>
      </c>
      <c r="J5880" t="s">
        <v>16</v>
      </c>
      <c r="K5880" s="14">
        <v>539844.50116200012</v>
      </c>
      <c r="L5880" s="14">
        <v>1261354.0405450002</v>
      </c>
      <c r="M5880" s="13">
        <v>0.42798808566764213</v>
      </c>
      <c r="N5880" s="12">
        <v>-6.1312378136248507</v>
      </c>
      <c r="O5880" s="2">
        <f>DATE(LEFT(ALT[[#This Row],[DATEMTH]],4),RIGHT(ALT[[#This Row],[DATEMTH]],2),1)</f>
        <v>44317</v>
      </c>
      <c r="P5880" t="str">
        <f>IF(AND(ALT[[#This Row],[DATE]]&gt;=DATE(2023,6,1),ALT[[#This Row],[DATE]]&lt;=DATE(2024,5,31)),"Y","N")</f>
        <v>N</v>
      </c>
      <c r="Q5880" t="str">
        <f>LEFT(ALT[[#This Row],[DATEMTH]],4)</f>
        <v>2021</v>
      </c>
    </row>
    <row r="5881" spans="1:17" x14ac:dyDescent="0.25">
      <c r="A5881" t="s">
        <v>66</v>
      </c>
      <c r="B5881" t="s">
        <v>111</v>
      </c>
      <c r="C5881" t="s">
        <v>18</v>
      </c>
      <c r="D5881" t="s">
        <v>17</v>
      </c>
      <c r="E5881" s="14">
        <v>1261354.0405449988</v>
      </c>
      <c r="F5881" s="14">
        <v>4485899.2562049981</v>
      </c>
      <c r="G5881" s="13">
        <v>0.28118198124941507</v>
      </c>
      <c r="H5881" s="12">
        <v>-50948217.660000004</v>
      </c>
      <c r="I5881" s="12">
        <v>-14.32572078276524</v>
      </c>
      <c r="J5881" t="s">
        <v>26</v>
      </c>
      <c r="K5881" s="14">
        <v>284098.91068099992</v>
      </c>
      <c r="L5881" s="14">
        <v>1261354.0405450002</v>
      </c>
      <c r="M5881" s="13">
        <v>0.2252332822894417</v>
      </c>
      <c r="N5881" s="12">
        <v>-3.226629113064285</v>
      </c>
      <c r="O5881" s="2">
        <f>DATE(LEFT(ALT[[#This Row],[DATEMTH]],4),RIGHT(ALT[[#This Row],[DATEMTH]],2),1)</f>
        <v>44317</v>
      </c>
      <c r="P5881" t="str">
        <f>IF(AND(ALT[[#This Row],[DATE]]&gt;=DATE(2023,6,1),ALT[[#This Row],[DATE]]&lt;=DATE(2024,5,31)),"Y","N")</f>
        <v>N</v>
      </c>
      <c r="Q5881" t="str">
        <f>LEFT(ALT[[#This Row],[DATEMTH]],4)</f>
        <v>2021</v>
      </c>
    </row>
    <row r="5882" spans="1:17" x14ac:dyDescent="0.25">
      <c r="A5882" t="s">
        <v>66</v>
      </c>
      <c r="B5882" t="s">
        <v>111</v>
      </c>
      <c r="C5882" t="s">
        <v>19</v>
      </c>
      <c r="D5882" t="s">
        <v>17</v>
      </c>
      <c r="E5882" s="14">
        <v>1171196.7302090009</v>
      </c>
      <c r="F5882" s="14">
        <v>4485899.2562049981</v>
      </c>
      <c r="G5882" s="13">
        <v>0.26108404654629164</v>
      </c>
      <c r="H5882" s="12">
        <v>-50948217.660000004</v>
      </c>
      <c r="I5882" s="12">
        <v>-13.301766830994039</v>
      </c>
      <c r="J5882" t="s">
        <v>24</v>
      </c>
      <c r="K5882" s="14">
        <v>321583.71865900012</v>
      </c>
      <c r="L5882" s="14">
        <v>1171196.7302089999</v>
      </c>
      <c r="M5882" s="13">
        <v>0.27457702908854054</v>
      </c>
      <c r="N5882" s="12">
        <v>-3.6523596180828339</v>
      </c>
      <c r="O5882" s="2">
        <f>DATE(LEFT(ALT[[#This Row],[DATEMTH]],4),RIGHT(ALT[[#This Row],[DATEMTH]],2),1)</f>
        <v>44317</v>
      </c>
      <c r="P5882" t="str">
        <f>IF(AND(ALT[[#This Row],[DATE]]&gt;=DATE(2023,6,1),ALT[[#This Row],[DATE]]&lt;=DATE(2024,5,31)),"Y","N")</f>
        <v>N</v>
      </c>
      <c r="Q5882" t="str">
        <f>LEFT(ALT[[#This Row],[DATEMTH]],4)</f>
        <v>2021</v>
      </c>
    </row>
    <row r="5883" spans="1:17" x14ac:dyDescent="0.25">
      <c r="A5883" t="s">
        <v>66</v>
      </c>
      <c r="B5883" t="s">
        <v>111</v>
      </c>
      <c r="C5883" t="s">
        <v>19</v>
      </c>
      <c r="D5883" t="s">
        <v>17</v>
      </c>
      <c r="E5883" s="14">
        <v>1171196.7302090009</v>
      </c>
      <c r="F5883" s="14">
        <v>4485899.2562049981</v>
      </c>
      <c r="G5883" s="13">
        <v>0.26108404654629164</v>
      </c>
      <c r="H5883" s="12">
        <v>-50948217.660000004</v>
      </c>
      <c r="I5883" s="12">
        <v>-13.301766830994039</v>
      </c>
      <c r="J5883" t="s">
        <v>25</v>
      </c>
      <c r="K5883" s="14">
        <v>821118.84295699978</v>
      </c>
      <c r="L5883" s="14">
        <v>1171196.7302089999</v>
      </c>
      <c r="M5883" s="13">
        <v>0.70109386559717535</v>
      </c>
      <c r="N5883" s="12">
        <v>-9.3257871268138999</v>
      </c>
      <c r="O5883" s="2">
        <f>DATE(LEFT(ALT[[#This Row],[DATEMTH]],4),RIGHT(ALT[[#This Row],[DATEMTH]],2),1)</f>
        <v>44317</v>
      </c>
      <c r="P5883" t="str">
        <f>IF(AND(ALT[[#This Row],[DATE]]&gt;=DATE(2023,6,1),ALT[[#This Row],[DATE]]&lt;=DATE(2024,5,31)),"Y","N")</f>
        <v>N</v>
      </c>
      <c r="Q5883" t="str">
        <f>LEFT(ALT[[#This Row],[DATEMTH]],4)</f>
        <v>2021</v>
      </c>
    </row>
    <row r="5884" spans="1:17" x14ac:dyDescent="0.25">
      <c r="A5884" t="s">
        <v>66</v>
      </c>
      <c r="B5884" t="s">
        <v>111</v>
      </c>
      <c r="C5884" t="s">
        <v>19</v>
      </c>
      <c r="D5884" t="s">
        <v>17</v>
      </c>
      <c r="E5884" s="14">
        <v>1171196.7302090009</v>
      </c>
      <c r="F5884" s="14">
        <v>4485899.2562049981</v>
      </c>
      <c r="G5884" s="13">
        <v>0.26108404654629164</v>
      </c>
      <c r="H5884" s="12">
        <v>-50948217.660000004</v>
      </c>
      <c r="I5884" s="12">
        <v>-13.301766830994039</v>
      </c>
      <c r="J5884" t="s">
        <v>16</v>
      </c>
      <c r="K5884" s="14">
        <v>362.22760399999999</v>
      </c>
      <c r="L5884" s="14">
        <v>1171196.7302089999</v>
      </c>
      <c r="M5884" s="13">
        <v>3.0927989692676184E-4</v>
      </c>
      <c r="N5884" s="12">
        <v>-4.1139690744336557E-3</v>
      </c>
      <c r="O5884" s="2">
        <f>DATE(LEFT(ALT[[#This Row],[DATEMTH]],4),RIGHT(ALT[[#This Row],[DATEMTH]],2),1)</f>
        <v>44317</v>
      </c>
      <c r="P5884" t="str">
        <f>IF(AND(ALT[[#This Row],[DATE]]&gt;=DATE(2023,6,1),ALT[[#This Row],[DATE]]&lt;=DATE(2024,5,31)),"Y","N")</f>
        <v>N</v>
      </c>
      <c r="Q5884" t="str">
        <f>LEFT(ALT[[#This Row],[DATEMTH]],4)</f>
        <v>2021</v>
      </c>
    </row>
    <row r="5885" spans="1:17" x14ac:dyDescent="0.25">
      <c r="A5885" t="s">
        <v>66</v>
      </c>
      <c r="B5885" t="s">
        <v>111</v>
      </c>
      <c r="C5885" t="s">
        <v>19</v>
      </c>
      <c r="D5885" t="s">
        <v>17</v>
      </c>
      <c r="E5885" s="14">
        <v>1171196.7302090009</v>
      </c>
      <c r="F5885" s="14">
        <v>4485899.2562049981</v>
      </c>
      <c r="G5885" s="13">
        <v>0.26108404654629164</v>
      </c>
      <c r="H5885" s="12">
        <v>-50948217.660000004</v>
      </c>
      <c r="I5885" s="12">
        <v>-13.301766830994039</v>
      </c>
      <c r="J5885" t="s">
        <v>26</v>
      </c>
      <c r="K5885" s="14">
        <v>28131.940988999999</v>
      </c>
      <c r="L5885" s="14">
        <v>1171196.7302089999</v>
      </c>
      <c r="M5885" s="13">
        <v>2.4019825417357386E-2</v>
      </c>
      <c r="N5885" s="12">
        <v>-0.31950611702287202</v>
      </c>
      <c r="O5885" s="2">
        <f>DATE(LEFT(ALT[[#This Row],[DATEMTH]],4),RIGHT(ALT[[#This Row],[DATEMTH]],2),1)</f>
        <v>44317</v>
      </c>
      <c r="P5885" t="str">
        <f>IF(AND(ALT[[#This Row],[DATE]]&gt;=DATE(2023,6,1),ALT[[#This Row],[DATE]]&lt;=DATE(2024,5,31)),"Y","N")</f>
        <v>N</v>
      </c>
      <c r="Q5885" t="str">
        <f>LEFT(ALT[[#This Row],[DATEMTH]],4)</f>
        <v>2021</v>
      </c>
    </row>
    <row r="5886" spans="1:17" x14ac:dyDescent="0.25">
      <c r="A5886" t="s">
        <v>66</v>
      </c>
      <c r="B5886" t="s">
        <v>111</v>
      </c>
      <c r="C5886" t="s">
        <v>20</v>
      </c>
      <c r="D5886" t="s">
        <v>17</v>
      </c>
      <c r="E5886" s="14">
        <v>1238730.1712970012</v>
      </c>
      <c r="F5886" s="14">
        <v>4485899.2562049981</v>
      </c>
      <c r="G5886" s="13">
        <v>0.27613865148299116</v>
      </c>
      <c r="H5886" s="12">
        <v>-50948217.660000004</v>
      </c>
      <c r="I5886" s="12">
        <v>-14.068772120094316</v>
      </c>
      <c r="J5886" t="s">
        <v>24</v>
      </c>
      <c r="K5886" s="14">
        <v>481393.65214899997</v>
      </c>
      <c r="L5886" s="14">
        <v>1238730.1712969998</v>
      </c>
      <c r="M5886" s="13">
        <v>0.38861865425055536</v>
      </c>
      <c r="N5886" s="12">
        <v>-5.4673872882687853</v>
      </c>
      <c r="O5886" s="2">
        <f>DATE(LEFT(ALT[[#This Row],[DATEMTH]],4),RIGHT(ALT[[#This Row],[DATEMTH]],2),1)</f>
        <v>44317</v>
      </c>
      <c r="P5886" t="str">
        <f>IF(AND(ALT[[#This Row],[DATE]]&gt;=DATE(2023,6,1),ALT[[#This Row],[DATE]]&lt;=DATE(2024,5,31)),"Y","N")</f>
        <v>N</v>
      </c>
      <c r="Q5886" t="str">
        <f>LEFT(ALT[[#This Row],[DATEMTH]],4)</f>
        <v>2021</v>
      </c>
    </row>
    <row r="5887" spans="1:17" x14ac:dyDescent="0.25">
      <c r="A5887" t="s">
        <v>66</v>
      </c>
      <c r="B5887" t="s">
        <v>111</v>
      </c>
      <c r="C5887" t="s">
        <v>20</v>
      </c>
      <c r="D5887" t="s">
        <v>17</v>
      </c>
      <c r="E5887" s="14">
        <v>1238730.1712970012</v>
      </c>
      <c r="F5887" s="14">
        <v>4485899.2562049981</v>
      </c>
      <c r="G5887" s="13">
        <v>0.27613865148299116</v>
      </c>
      <c r="H5887" s="12">
        <v>-50948217.660000004</v>
      </c>
      <c r="I5887" s="12">
        <v>-14.068772120094316</v>
      </c>
      <c r="J5887" t="s">
        <v>25</v>
      </c>
      <c r="K5887" s="14">
        <v>193024.27628899991</v>
      </c>
      <c r="L5887" s="14">
        <v>1238730.1712969998</v>
      </c>
      <c r="M5887" s="13">
        <v>0.15582431167143998</v>
      </c>
      <c r="N5887" s="12">
        <v>-2.192256731676042</v>
      </c>
      <c r="O5887" s="2">
        <f>DATE(LEFT(ALT[[#This Row],[DATEMTH]],4),RIGHT(ALT[[#This Row],[DATEMTH]],2),1)</f>
        <v>44317</v>
      </c>
      <c r="P5887" t="str">
        <f>IF(AND(ALT[[#This Row],[DATE]]&gt;=DATE(2023,6,1),ALT[[#This Row],[DATE]]&lt;=DATE(2024,5,31)),"Y","N")</f>
        <v>N</v>
      </c>
      <c r="Q5887" t="str">
        <f>LEFT(ALT[[#This Row],[DATEMTH]],4)</f>
        <v>2021</v>
      </c>
    </row>
    <row r="5888" spans="1:17" x14ac:dyDescent="0.25">
      <c r="A5888" t="s">
        <v>66</v>
      </c>
      <c r="B5888" t="s">
        <v>111</v>
      </c>
      <c r="C5888" t="s">
        <v>20</v>
      </c>
      <c r="D5888" t="s">
        <v>17</v>
      </c>
      <c r="E5888" s="14">
        <v>1238730.1712970012</v>
      </c>
      <c r="F5888" s="14">
        <v>4485899.2562049981</v>
      </c>
      <c r="G5888" s="13">
        <v>0.27613865148299116</v>
      </c>
      <c r="H5888" s="12">
        <v>-50948217.660000004</v>
      </c>
      <c r="I5888" s="12">
        <v>-14.068772120094316</v>
      </c>
      <c r="J5888" t="s">
        <v>16</v>
      </c>
      <c r="K5888" s="14">
        <v>492985.74870599987</v>
      </c>
      <c r="L5888" s="14">
        <v>1238730.1712969998</v>
      </c>
      <c r="M5888" s="13">
        <v>0.39797670237564664</v>
      </c>
      <c r="N5888" s="12">
        <v>-5.5990435348295708</v>
      </c>
      <c r="O5888" s="2">
        <f>DATE(LEFT(ALT[[#This Row],[DATEMTH]],4),RIGHT(ALT[[#This Row],[DATEMTH]],2),1)</f>
        <v>44317</v>
      </c>
      <c r="P5888" t="str">
        <f>IF(AND(ALT[[#This Row],[DATE]]&gt;=DATE(2023,6,1),ALT[[#This Row],[DATE]]&lt;=DATE(2024,5,31)),"Y","N")</f>
        <v>N</v>
      </c>
      <c r="Q5888" t="str">
        <f>LEFT(ALT[[#This Row],[DATEMTH]],4)</f>
        <v>2021</v>
      </c>
    </row>
    <row r="5889" spans="1:17" x14ac:dyDescent="0.25">
      <c r="A5889" t="s">
        <v>66</v>
      </c>
      <c r="B5889" t="s">
        <v>111</v>
      </c>
      <c r="C5889" t="s">
        <v>20</v>
      </c>
      <c r="D5889" t="s">
        <v>17</v>
      </c>
      <c r="E5889" s="14">
        <v>1238730.1712970012</v>
      </c>
      <c r="F5889" s="14">
        <v>4485899.2562049981</v>
      </c>
      <c r="G5889" s="13">
        <v>0.27613865148299116</v>
      </c>
      <c r="H5889" s="12">
        <v>-50948217.660000004</v>
      </c>
      <c r="I5889" s="12">
        <v>-14.068772120094316</v>
      </c>
      <c r="J5889" t="s">
        <v>26</v>
      </c>
      <c r="K5889" s="14">
        <v>71326.494152999992</v>
      </c>
      <c r="L5889" s="14">
        <v>1238730.1712969998</v>
      </c>
      <c r="M5889" s="13">
        <v>5.7580331702357997E-2</v>
      </c>
      <c r="N5889" s="12">
        <v>-0.81008456531991702</v>
      </c>
      <c r="O5889" s="2">
        <f>DATE(LEFT(ALT[[#This Row],[DATEMTH]],4),RIGHT(ALT[[#This Row],[DATEMTH]],2),1)</f>
        <v>44317</v>
      </c>
      <c r="P5889" t="str">
        <f>IF(AND(ALT[[#This Row],[DATE]]&gt;=DATE(2023,6,1),ALT[[#This Row],[DATE]]&lt;=DATE(2024,5,31)),"Y","N")</f>
        <v>N</v>
      </c>
      <c r="Q5889" t="str">
        <f>LEFT(ALT[[#This Row],[DATEMTH]],4)</f>
        <v>2021</v>
      </c>
    </row>
    <row r="5890" spans="1:17" x14ac:dyDescent="0.25">
      <c r="A5890" t="s">
        <v>66</v>
      </c>
      <c r="B5890" t="s">
        <v>111</v>
      </c>
      <c r="C5890" t="s">
        <v>15</v>
      </c>
      <c r="D5890" t="s">
        <v>23</v>
      </c>
      <c r="E5890" s="14">
        <v>814618.31415399932</v>
      </c>
      <c r="F5890" s="14">
        <v>4485899.2562049981</v>
      </c>
      <c r="G5890" s="13">
        <v>0.18159532072130261</v>
      </c>
      <c r="H5890" s="12">
        <v>-11315152.26</v>
      </c>
      <c r="I5890" s="12">
        <v>-2.0547787036650718</v>
      </c>
      <c r="J5890" t="s">
        <v>16</v>
      </c>
      <c r="K5890" s="14">
        <v>244909.78097399999</v>
      </c>
      <c r="L5890" s="14">
        <v>814618.31415400025</v>
      </c>
      <c r="M5890" s="13">
        <v>0.30064359801233342</v>
      </c>
      <c r="N5890" s="12">
        <v>-0.61775606258898541</v>
      </c>
      <c r="O5890" s="2">
        <f>DATE(LEFT(ALT[[#This Row],[DATEMTH]],4),RIGHT(ALT[[#This Row],[DATEMTH]],2),1)</f>
        <v>44317</v>
      </c>
      <c r="P5890" t="str">
        <f>IF(AND(ALT[[#This Row],[DATE]]&gt;=DATE(2023,6,1),ALT[[#This Row],[DATE]]&lt;=DATE(2024,5,31)),"Y","N")</f>
        <v>N</v>
      </c>
      <c r="Q5890" t="str">
        <f>LEFT(ALT[[#This Row],[DATEMTH]],4)</f>
        <v>2021</v>
      </c>
    </row>
    <row r="5891" spans="1:17" x14ac:dyDescent="0.25">
      <c r="A5891" t="s">
        <v>66</v>
      </c>
      <c r="B5891" t="s">
        <v>111</v>
      </c>
      <c r="C5891" t="s">
        <v>15</v>
      </c>
      <c r="D5891" t="s">
        <v>23</v>
      </c>
      <c r="E5891" s="14">
        <v>814618.31415399932</v>
      </c>
      <c r="F5891" s="14">
        <v>4485899.2562049981</v>
      </c>
      <c r="G5891" s="13">
        <v>0.18159532072130261</v>
      </c>
      <c r="H5891" s="12">
        <v>-11315152.26</v>
      </c>
      <c r="I5891" s="12">
        <v>-2.0547787036650718</v>
      </c>
      <c r="J5891" t="s">
        <v>26</v>
      </c>
      <c r="K5891" s="14">
        <v>97270.524280000071</v>
      </c>
      <c r="L5891" s="14">
        <v>814618.31415400025</v>
      </c>
      <c r="M5891" s="13">
        <v>0.11940625761773811</v>
      </c>
      <c r="N5891" s="12">
        <v>-0.24535343523727352</v>
      </c>
      <c r="O5891" s="2">
        <f>DATE(LEFT(ALT[[#This Row],[DATEMTH]],4),RIGHT(ALT[[#This Row],[DATEMTH]],2),1)</f>
        <v>44317</v>
      </c>
      <c r="P5891" t="str">
        <f>IF(AND(ALT[[#This Row],[DATE]]&gt;=DATE(2023,6,1),ALT[[#This Row],[DATE]]&lt;=DATE(2024,5,31)),"Y","N")</f>
        <v>N</v>
      </c>
      <c r="Q5891" t="str">
        <f>LEFT(ALT[[#This Row],[DATEMTH]],4)</f>
        <v>2021</v>
      </c>
    </row>
    <row r="5892" spans="1:17" x14ac:dyDescent="0.25">
      <c r="A5892" t="s">
        <v>66</v>
      </c>
      <c r="B5892" t="s">
        <v>111</v>
      </c>
      <c r="C5892" t="s">
        <v>15</v>
      </c>
      <c r="D5892" t="s">
        <v>23</v>
      </c>
      <c r="E5892" s="14">
        <v>814618.31415399932</v>
      </c>
      <c r="F5892" s="14">
        <v>4485899.2562049981</v>
      </c>
      <c r="G5892" s="13">
        <v>0.18159532072130261</v>
      </c>
      <c r="H5892" s="12">
        <v>-11315152.26</v>
      </c>
      <c r="I5892" s="12">
        <v>-2.0547787036650718</v>
      </c>
      <c r="J5892" t="s">
        <v>24</v>
      </c>
      <c r="K5892" s="14">
        <v>359452.97020500019</v>
      </c>
      <c r="L5892" s="14">
        <v>814618.31415400025</v>
      </c>
      <c r="M5892" s="13">
        <v>0.44125323965776575</v>
      </c>
      <c r="N5892" s="12">
        <v>-0.90667775977199716</v>
      </c>
      <c r="O5892" s="2">
        <f>DATE(LEFT(ALT[[#This Row],[DATEMTH]],4),RIGHT(ALT[[#This Row],[DATEMTH]],2),1)</f>
        <v>44317</v>
      </c>
      <c r="P5892" t="str">
        <f>IF(AND(ALT[[#This Row],[DATE]]&gt;=DATE(2023,6,1),ALT[[#This Row],[DATE]]&lt;=DATE(2024,5,31)),"Y","N")</f>
        <v>N</v>
      </c>
      <c r="Q5892" t="str">
        <f>LEFT(ALT[[#This Row],[DATEMTH]],4)</f>
        <v>2021</v>
      </c>
    </row>
    <row r="5893" spans="1:17" x14ac:dyDescent="0.25">
      <c r="A5893" t="s">
        <v>66</v>
      </c>
      <c r="B5893" t="s">
        <v>111</v>
      </c>
      <c r="C5893" t="s">
        <v>15</v>
      </c>
      <c r="D5893" t="s">
        <v>23</v>
      </c>
      <c r="E5893" s="14">
        <v>814618.31415399932</v>
      </c>
      <c r="F5893" s="14">
        <v>4485899.2562049981</v>
      </c>
      <c r="G5893" s="13">
        <v>0.18159532072130261</v>
      </c>
      <c r="H5893" s="12">
        <v>-11315152.26</v>
      </c>
      <c r="I5893" s="12">
        <v>-2.0547787036650718</v>
      </c>
      <c r="J5893" t="s">
        <v>25</v>
      </c>
      <c r="K5893" s="14">
        <v>112985.038695</v>
      </c>
      <c r="L5893" s="14">
        <v>814618.31415400025</v>
      </c>
      <c r="M5893" s="13">
        <v>0.1386969047121627</v>
      </c>
      <c r="N5893" s="12">
        <v>-0.28499144606681565</v>
      </c>
      <c r="O5893" s="2">
        <f>DATE(LEFT(ALT[[#This Row],[DATEMTH]],4),RIGHT(ALT[[#This Row],[DATEMTH]],2),1)</f>
        <v>44317</v>
      </c>
      <c r="P5893" t="str">
        <f>IF(AND(ALT[[#This Row],[DATE]]&gt;=DATE(2023,6,1),ALT[[#This Row],[DATE]]&lt;=DATE(2024,5,31)),"Y","N")</f>
        <v>N</v>
      </c>
      <c r="Q5893" t="str">
        <f>LEFT(ALT[[#This Row],[DATEMTH]],4)</f>
        <v>2021</v>
      </c>
    </row>
    <row r="5894" spans="1:17" x14ac:dyDescent="0.25">
      <c r="A5894" t="s">
        <v>66</v>
      </c>
      <c r="B5894" t="s">
        <v>111</v>
      </c>
      <c r="C5894" t="s">
        <v>18</v>
      </c>
      <c r="D5894" t="s">
        <v>23</v>
      </c>
      <c r="E5894" s="14">
        <v>1261354.0405449988</v>
      </c>
      <c r="F5894" s="14">
        <v>4485899.2562049981</v>
      </c>
      <c r="G5894" s="13">
        <v>0.28118198124941507</v>
      </c>
      <c r="H5894" s="12">
        <v>-11315152.26</v>
      </c>
      <c r="I5894" s="12">
        <v>-3.1816169306055966</v>
      </c>
      <c r="J5894" t="s">
        <v>25</v>
      </c>
      <c r="K5894" s="14">
        <v>124584.65192399998</v>
      </c>
      <c r="L5894" s="14">
        <v>1261354.0405450002</v>
      </c>
      <c r="M5894" s="13">
        <v>9.8770565534613899E-2</v>
      </c>
      <c r="N5894" s="12">
        <v>-0.31425010355041721</v>
      </c>
      <c r="O5894" s="2">
        <f>DATE(LEFT(ALT[[#This Row],[DATEMTH]],4),RIGHT(ALT[[#This Row],[DATEMTH]],2),1)</f>
        <v>44317</v>
      </c>
      <c r="P5894" t="str">
        <f>IF(AND(ALT[[#This Row],[DATE]]&gt;=DATE(2023,6,1),ALT[[#This Row],[DATE]]&lt;=DATE(2024,5,31)),"Y","N")</f>
        <v>N</v>
      </c>
      <c r="Q5894" t="str">
        <f>LEFT(ALT[[#This Row],[DATEMTH]],4)</f>
        <v>2021</v>
      </c>
    </row>
    <row r="5895" spans="1:17" x14ac:dyDescent="0.25">
      <c r="A5895" t="s">
        <v>66</v>
      </c>
      <c r="B5895" t="s">
        <v>111</v>
      </c>
      <c r="C5895" t="s">
        <v>18</v>
      </c>
      <c r="D5895" t="s">
        <v>23</v>
      </c>
      <c r="E5895" s="14">
        <v>1261354.0405449988</v>
      </c>
      <c r="F5895" s="14">
        <v>4485899.2562049981</v>
      </c>
      <c r="G5895" s="13">
        <v>0.28118198124941507</v>
      </c>
      <c r="H5895" s="12">
        <v>-11315152.26</v>
      </c>
      <c r="I5895" s="12">
        <v>-3.1816169306055966</v>
      </c>
      <c r="J5895" t="s">
        <v>24</v>
      </c>
      <c r="K5895" s="14">
        <v>312825.97677800007</v>
      </c>
      <c r="L5895" s="14">
        <v>1261354.0405450002</v>
      </c>
      <c r="M5895" s="13">
        <v>0.24800806650830215</v>
      </c>
      <c r="N5895" s="12">
        <v>-0.78906666332957298</v>
      </c>
      <c r="O5895" s="2">
        <f>DATE(LEFT(ALT[[#This Row],[DATEMTH]],4),RIGHT(ALT[[#This Row],[DATEMTH]],2),1)</f>
        <v>44317</v>
      </c>
      <c r="P5895" t="str">
        <f>IF(AND(ALT[[#This Row],[DATE]]&gt;=DATE(2023,6,1),ALT[[#This Row],[DATE]]&lt;=DATE(2024,5,31)),"Y","N")</f>
        <v>N</v>
      </c>
      <c r="Q5895" t="str">
        <f>LEFT(ALT[[#This Row],[DATEMTH]],4)</f>
        <v>2021</v>
      </c>
    </row>
    <row r="5896" spans="1:17" x14ac:dyDescent="0.25">
      <c r="A5896" t="s">
        <v>66</v>
      </c>
      <c r="B5896" t="s">
        <v>111</v>
      </c>
      <c r="C5896" t="s">
        <v>18</v>
      </c>
      <c r="D5896" t="s">
        <v>23</v>
      </c>
      <c r="E5896" s="14">
        <v>1261354.0405449988</v>
      </c>
      <c r="F5896" s="14">
        <v>4485899.2562049981</v>
      </c>
      <c r="G5896" s="13">
        <v>0.28118198124941507</v>
      </c>
      <c r="H5896" s="12">
        <v>-11315152.26</v>
      </c>
      <c r="I5896" s="12">
        <v>-3.1816169306055966</v>
      </c>
      <c r="J5896" t="s">
        <v>16</v>
      </c>
      <c r="K5896" s="14">
        <v>539844.50116200012</v>
      </c>
      <c r="L5896" s="14">
        <v>1261354.0405450002</v>
      </c>
      <c r="M5896" s="13">
        <v>0.42798808566764213</v>
      </c>
      <c r="N5896" s="12">
        <v>-1.3616941394576487</v>
      </c>
      <c r="O5896" s="2">
        <f>DATE(LEFT(ALT[[#This Row],[DATEMTH]],4),RIGHT(ALT[[#This Row],[DATEMTH]],2),1)</f>
        <v>44317</v>
      </c>
      <c r="P5896" t="str">
        <f>IF(AND(ALT[[#This Row],[DATE]]&gt;=DATE(2023,6,1),ALT[[#This Row],[DATE]]&lt;=DATE(2024,5,31)),"Y","N")</f>
        <v>N</v>
      </c>
      <c r="Q5896" t="str">
        <f>LEFT(ALT[[#This Row],[DATEMTH]],4)</f>
        <v>2021</v>
      </c>
    </row>
    <row r="5897" spans="1:17" x14ac:dyDescent="0.25">
      <c r="A5897" t="s">
        <v>66</v>
      </c>
      <c r="B5897" t="s">
        <v>111</v>
      </c>
      <c r="C5897" t="s">
        <v>18</v>
      </c>
      <c r="D5897" t="s">
        <v>23</v>
      </c>
      <c r="E5897" s="14">
        <v>1261354.0405449988</v>
      </c>
      <c r="F5897" s="14">
        <v>4485899.2562049981</v>
      </c>
      <c r="G5897" s="13">
        <v>0.28118198124941507</v>
      </c>
      <c r="H5897" s="12">
        <v>-11315152.26</v>
      </c>
      <c r="I5897" s="12">
        <v>-3.1816169306055966</v>
      </c>
      <c r="J5897" t="s">
        <v>26</v>
      </c>
      <c r="K5897" s="14">
        <v>284098.91068099992</v>
      </c>
      <c r="L5897" s="14">
        <v>1261354.0405450002</v>
      </c>
      <c r="M5897" s="13">
        <v>0.2252332822894417</v>
      </c>
      <c r="N5897" s="12">
        <v>-0.71660602426795739</v>
      </c>
      <c r="O5897" s="2">
        <f>DATE(LEFT(ALT[[#This Row],[DATEMTH]],4),RIGHT(ALT[[#This Row],[DATEMTH]],2),1)</f>
        <v>44317</v>
      </c>
      <c r="P5897" t="str">
        <f>IF(AND(ALT[[#This Row],[DATE]]&gt;=DATE(2023,6,1),ALT[[#This Row],[DATE]]&lt;=DATE(2024,5,31)),"Y","N")</f>
        <v>N</v>
      </c>
      <c r="Q5897" t="str">
        <f>LEFT(ALT[[#This Row],[DATEMTH]],4)</f>
        <v>2021</v>
      </c>
    </row>
    <row r="5898" spans="1:17" x14ac:dyDescent="0.25">
      <c r="A5898" t="s">
        <v>66</v>
      </c>
      <c r="B5898" t="s">
        <v>111</v>
      </c>
      <c r="C5898" t="s">
        <v>19</v>
      </c>
      <c r="D5898" t="s">
        <v>23</v>
      </c>
      <c r="E5898" s="14">
        <v>1171196.7302090009</v>
      </c>
      <c r="F5898" s="14">
        <v>4485899.2562049981</v>
      </c>
      <c r="G5898" s="13">
        <v>0.26108404654629164</v>
      </c>
      <c r="H5898" s="12">
        <v>-11315152.26</v>
      </c>
      <c r="I5898" s="12">
        <v>-2.9542057393282168</v>
      </c>
      <c r="J5898" t="s">
        <v>24</v>
      </c>
      <c r="K5898" s="14">
        <v>321583.71865900012</v>
      </c>
      <c r="L5898" s="14">
        <v>1171196.7302089999</v>
      </c>
      <c r="M5898" s="13">
        <v>0.27457702908854054</v>
      </c>
      <c r="N5898" s="12">
        <v>-0.8111570352210572</v>
      </c>
      <c r="O5898" s="2">
        <f>DATE(LEFT(ALT[[#This Row],[DATEMTH]],4),RIGHT(ALT[[#This Row],[DATEMTH]],2),1)</f>
        <v>44317</v>
      </c>
      <c r="P5898" t="str">
        <f>IF(AND(ALT[[#This Row],[DATE]]&gt;=DATE(2023,6,1),ALT[[#This Row],[DATE]]&lt;=DATE(2024,5,31)),"Y","N")</f>
        <v>N</v>
      </c>
      <c r="Q5898" t="str">
        <f>LEFT(ALT[[#This Row],[DATEMTH]],4)</f>
        <v>2021</v>
      </c>
    </row>
    <row r="5899" spans="1:17" x14ac:dyDescent="0.25">
      <c r="A5899" t="s">
        <v>66</v>
      </c>
      <c r="B5899" t="s">
        <v>111</v>
      </c>
      <c r="C5899" t="s">
        <v>19</v>
      </c>
      <c r="D5899" t="s">
        <v>23</v>
      </c>
      <c r="E5899" s="14">
        <v>1171196.7302090009</v>
      </c>
      <c r="F5899" s="14">
        <v>4485899.2562049981</v>
      </c>
      <c r="G5899" s="13">
        <v>0.26108404654629164</v>
      </c>
      <c r="H5899" s="12">
        <v>-11315152.26</v>
      </c>
      <c r="I5899" s="12">
        <v>-2.9542057393282168</v>
      </c>
      <c r="J5899" t="s">
        <v>25</v>
      </c>
      <c r="K5899" s="14">
        <v>821118.84295699978</v>
      </c>
      <c r="L5899" s="14">
        <v>1171196.7302089999</v>
      </c>
      <c r="M5899" s="13">
        <v>0.70109386559717535</v>
      </c>
      <c r="N5899" s="12">
        <v>-2.0711755215549807</v>
      </c>
      <c r="O5899" s="2">
        <f>DATE(LEFT(ALT[[#This Row],[DATEMTH]],4),RIGHT(ALT[[#This Row],[DATEMTH]],2),1)</f>
        <v>44317</v>
      </c>
      <c r="P5899" t="str">
        <f>IF(AND(ALT[[#This Row],[DATE]]&gt;=DATE(2023,6,1),ALT[[#This Row],[DATE]]&lt;=DATE(2024,5,31)),"Y","N")</f>
        <v>N</v>
      </c>
      <c r="Q5899" t="str">
        <f>LEFT(ALT[[#This Row],[DATEMTH]],4)</f>
        <v>2021</v>
      </c>
    </row>
    <row r="5900" spans="1:17" x14ac:dyDescent="0.25">
      <c r="A5900" t="s">
        <v>66</v>
      </c>
      <c r="B5900" t="s">
        <v>111</v>
      </c>
      <c r="C5900" t="s">
        <v>19</v>
      </c>
      <c r="D5900" t="s">
        <v>23</v>
      </c>
      <c r="E5900" s="14">
        <v>1171196.7302090009</v>
      </c>
      <c r="F5900" s="14">
        <v>4485899.2562049981</v>
      </c>
      <c r="G5900" s="13">
        <v>0.26108404654629164</v>
      </c>
      <c r="H5900" s="12">
        <v>-11315152.26</v>
      </c>
      <c r="I5900" s="12">
        <v>-2.9542057393282168</v>
      </c>
      <c r="J5900" t="s">
        <v>16</v>
      </c>
      <c r="K5900" s="14">
        <v>362.22760399999999</v>
      </c>
      <c r="L5900" s="14">
        <v>1171196.7302089999</v>
      </c>
      <c r="M5900" s="13">
        <v>3.0927989692676184E-4</v>
      </c>
      <c r="N5900" s="12">
        <v>-9.1367644655987912E-4</v>
      </c>
      <c r="O5900" s="2">
        <f>DATE(LEFT(ALT[[#This Row],[DATEMTH]],4),RIGHT(ALT[[#This Row],[DATEMTH]],2),1)</f>
        <v>44317</v>
      </c>
      <c r="P5900" t="str">
        <f>IF(AND(ALT[[#This Row],[DATE]]&gt;=DATE(2023,6,1),ALT[[#This Row],[DATE]]&lt;=DATE(2024,5,31)),"Y","N")</f>
        <v>N</v>
      </c>
      <c r="Q5900" t="str">
        <f>LEFT(ALT[[#This Row],[DATEMTH]],4)</f>
        <v>2021</v>
      </c>
    </row>
    <row r="5901" spans="1:17" x14ac:dyDescent="0.25">
      <c r="A5901" t="s">
        <v>66</v>
      </c>
      <c r="B5901" t="s">
        <v>111</v>
      </c>
      <c r="C5901" t="s">
        <v>19</v>
      </c>
      <c r="D5901" t="s">
        <v>23</v>
      </c>
      <c r="E5901" s="14">
        <v>1171196.7302090009</v>
      </c>
      <c r="F5901" s="14">
        <v>4485899.2562049981</v>
      </c>
      <c r="G5901" s="13">
        <v>0.26108404654629164</v>
      </c>
      <c r="H5901" s="12">
        <v>-11315152.26</v>
      </c>
      <c r="I5901" s="12">
        <v>-2.9542057393282168</v>
      </c>
      <c r="J5901" t="s">
        <v>26</v>
      </c>
      <c r="K5901" s="14">
        <v>28131.940988999999</v>
      </c>
      <c r="L5901" s="14">
        <v>1171196.7302089999</v>
      </c>
      <c r="M5901" s="13">
        <v>2.4019825417357386E-2</v>
      </c>
      <c r="N5901" s="12">
        <v>-7.0959506105618977E-2</v>
      </c>
      <c r="O5901" s="2">
        <f>DATE(LEFT(ALT[[#This Row],[DATEMTH]],4),RIGHT(ALT[[#This Row],[DATEMTH]],2),1)</f>
        <v>44317</v>
      </c>
      <c r="P5901" t="str">
        <f>IF(AND(ALT[[#This Row],[DATE]]&gt;=DATE(2023,6,1),ALT[[#This Row],[DATE]]&lt;=DATE(2024,5,31)),"Y","N")</f>
        <v>N</v>
      </c>
      <c r="Q5901" t="str">
        <f>LEFT(ALT[[#This Row],[DATEMTH]],4)</f>
        <v>2021</v>
      </c>
    </row>
    <row r="5902" spans="1:17" x14ac:dyDescent="0.25">
      <c r="A5902" t="s">
        <v>66</v>
      </c>
      <c r="B5902" t="s">
        <v>111</v>
      </c>
      <c r="C5902" t="s">
        <v>20</v>
      </c>
      <c r="D5902" t="s">
        <v>23</v>
      </c>
      <c r="E5902" s="14">
        <v>1238730.1712970012</v>
      </c>
      <c r="F5902" s="14">
        <v>4485899.2562049981</v>
      </c>
      <c r="G5902" s="13">
        <v>0.27613865148299116</v>
      </c>
      <c r="H5902" s="12">
        <v>-11315152.26</v>
      </c>
      <c r="I5902" s="12">
        <v>-3.1245508864011198</v>
      </c>
      <c r="J5902" t="s">
        <v>24</v>
      </c>
      <c r="K5902" s="14">
        <v>481393.65214899997</v>
      </c>
      <c r="L5902" s="14">
        <v>1238730.1712969998</v>
      </c>
      <c r="M5902" s="13">
        <v>0.38861865425055536</v>
      </c>
      <c r="N5902" s="12">
        <v>-1.214258760610583</v>
      </c>
      <c r="O5902" s="2">
        <f>DATE(LEFT(ALT[[#This Row],[DATEMTH]],4),RIGHT(ALT[[#This Row],[DATEMTH]],2),1)</f>
        <v>44317</v>
      </c>
      <c r="P5902" t="str">
        <f>IF(AND(ALT[[#This Row],[DATE]]&gt;=DATE(2023,6,1),ALT[[#This Row],[DATE]]&lt;=DATE(2024,5,31)),"Y","N")</f>
        <v>N</v>
      </c>
      <c r="Q5902" t="str">
        <f>LEFT(ALT[[#This Row],[DATEMTH]],4)</f>
        <v>2021</v>
      </c>
    </row>
    <row r="5903" spans="1:17" x14ac:dyDescent="0.25">
      <c r="A5903" t="s">
        <v>66</v>
      </c>
      <c r="B5903" t="s">
        <v>111</v>
      </c>
      <c r="C5903" t="s">
        <v>20</v>
      </c>
      <c r="D5903" t="s">
        <v>23</v>
      </c>
      <c r="E5903" s="14">
        <v>1238730.1712970012</v>
      </c>
      <c r="F5903" s="14">
        <v>4485899.2562049981</v>
      </c>
      <c r="G5903" s="13">
        <v>0.27613865148299116</v>
      </c>
      <c r="H5903" s="12">
        <v>-11315152.26</v>
      </c>
      <c r="I5903" s="12">
        <v>-3.1245508864011198</v>
      </c>
      <c r="J5903" t="s">
        <v>25</v>
      </c>
      <c r="K5903" s="14">
        <v>193024.27628899991</v>
      </c>
      <c r="L5903" s="14">
        <v>1238730.1712969998</v>
      </c>
      <c r="M5903" s="13">
        <v>0.15582431167143998</v>
      </c>
      <c r="N5903" s="12">
        <v>-0.48688099115584216</v>
      </c>
      <c r="O5903" s="2">
        <f>DATE(LEFT(ALT[[#This Row],[DATEMTH]],4),RIGHT(ALT[[#This Row],[DATEMTH]],2),1)</f>
        <v>44317</v>
      </c>
      <c r="P5903" t="str">
        <f>IF(AND(ALT[[#This Row],[DATE]]&gt;=DATE(2023,6,1),ALT[[#This Row],[DATE]]&lt;=DATE(2024,5,31)),"Y","N")</f>
        <v>N</v>
      </c>
      <c r="Q5903" t="str">
        <f>LEFT(ALT[[#This Row],[DATEMTH]],4)</f>
        <v>2021</v>
      </c>
    </row>
    <row r="5904" spans="1:17" x14ac:dyDescent="0.25">
      <c r="A5904" t="s">
        <v>66</v>
      </c>
      <c r="B5904" t="s">
        <v>111</v>
      </c>
      <c r="C5904" t="s">
        <v>20</v>
      </c>
      <c r="D5904" t="s">
        <v>23</v>
      </c>
      <c r="E5904" s="14">
        <v>1238730.1712970012</v>
      </c>
      <c r="F5904" s="14">
        <v>4485899.2562049981</v>
      </c>
      <c r="G5904" s="13">
        <v>0.27613865148299116</v>
      </c>
      <c r="H5904" s="12">
        <v>-11315152.26</v>
      </c>
      <c r="I5904" s="12">
        <v>-3.1245508864011198</v>
      </c>
      <c r="J5904" t="s">
        <v>16</v>
      </c>
      <c r="K5904" s="14">
        <v>492985.74870599987</v>
      </c>
      <c r="L5904" s="14">
        <v>1238730.1712969998</v>
      </c>
      <c r="M5904" s="13">
        <v>0.39797670237564664</v>
      </c>
      <c r="N5904" s="12">
        <v>-1.2434984581748214</v>
      </c>
      <c r="O5904" s="2">
        <f>DATE(LEFT(ALT[[#This Row],[DATEMTH]],4),RIGHT(ALT[[#This Row],[DATEMTH]],2),1)</f>
        <v>44317</v>
      </c>
      <c r="P5904" t="str">
        <f>IF(AND(ALT[[#This Row],[DATE]]&gt;=DATE(2023,6,1),ALT[[#This Row],[DATE]]&lt;=DATE(2024,5,31)),"Y","N")</f>
        <v>N</v>
      </c>
      <c r="Q5904" t="str">
        <f>LEFT(ALT[[#This Row],[DATEMTH]],4)</f>
        <v>2021</v>
      </c>
    </row>
    <row r="5905" spans="1:17" x14ac:dyDescent="0.25">
      <c r="A5905" t="s">
        <v>66</v>
      </c>
      <c r="B5905" t="s">
        <v>111</v>
      </c>
      <c r="C5905" t="s">
        <v>20</v>
      </c>
      <c r="D5905" t="s">
        <v>23</v>
      </c>
      <c r="E5905" s="14">
        <v>1238730.1712970012</v>
      </c>
      <c r="F5905" s="14">
        <v>4485899.2562049981</v>
      </c>
      <c r="G5905" s="13">
        <v>0.27613865148299116</v>
      </c>
      <c r="H5905" s="12">
        <v>-11315152.26</v>
      </c>
      <c r="I5905" s="12">
        <v>-3.1245508864011198</v>
      </c>
      <c r="J5905" t="s">
        <v>26</v>
      </c>
      <c r="K5905" s="14">
        <v>71326.494152999992</v>
      </c>
      <c r="L5905" s="14">
        <v>1238730.1712969998</v>
      </c>
      <c r="M5905" s="13">
        <v>5.7580331702357997E-2</v>
      </c>
      <c r="N5905" s="12">
        <v>-0.17991267645987319</v>
      </c>
      <c r="O5905" s="2">
        <f>DATE(LEFT(ALT[[#This Row],[DATEMTH]],4),RIGHT(ALT[[#This Row],[DATEMTH]],2),1)</f>
        <v>44317</v>
      </c>
      <c r="P5905" t="str">
        <f>IF(AND(ALT[[#This Row],[DATE]]&gt;=DATE(2023,6,1),ALT[[#This Row],[DATE]]&lt;=DATE(2024,5,31)),"Y","N")</f>
        <v>N</v>
      </c>
      <c r="Q5905" t="str">
        <f>LEFT(ALT[[#This Row],[DATEMTH]],4)</f>
        <v>2021</v>
      </c>
    </row>
    <row r="5906" spans="1:17" x14ac:dyDescent="0.25">
      <c r="A5906" t="s">
        <v>67</v>
      </c>
      <c r="B5906" t="s">
        <v>14</v>
      </c>
      <c r="C5906" t="s">
        <v>15</v>
      </c>
      <c r="D5906" t="s">
        <v>22</v>
      </c>
      <c r="E5906" s="14">
        <v>13714.198311999997</v>
      </c>
      <c r="F5906" s="14">
        <v>70404.327128000004</v>
      </c>
      <c r="G5906" s="13">
        <v>0.19479198042851295</v>
      </c>
      <c r="H5906" s="12">
        <v>-21031348.960000001</v>
      </c>
      <c r="I5906" s="12">
        <v>-4.0967381150015463</v>
      </c>
      <c r="J5906" t="s">
        <v>26</v>
      </c>
      <c r="K5906" s="14">
        <v>1823.6836040000007</v>
      </c>
      <c r="L5906" s="14">
        <v>13714.198311999997</v>
      </c>
      <c r="M5906" s="13">
        <v>0.13297777693678731</v>
      </c>
      <c r="N5906" s="12">
        <v>-0.54477512722511012</v>
      </c>
      <c r="O5906" s="2">
        <f>DATE(LEFT(ALT[[#This Row],[DATEMTH]],4),RIGHT(ALT[[#This Row],[DATEMTH]],2),1)</f>
        <v>44348</v>
      </c>
      <c r="P5906" t="str">
        <f>IF(AND(ALT[[#This Row],[DATE]]&gt;=DATE(2023,6,1),ALT[[#This Row],[DATE]]&lt;=DATE(2024,5,31)),"Y","N")</f>
        <v>N</v>
      </c>
      <c r="Q5906" t="str">
        <f>LEFT(ALT[[#This Row],[DATEMTH]],4)</f>
        <v>2021</v>
      </c>
    </row>
    <row r="5907" spans="1:17" x14ac:dyDescent="0.25">
      <c r="A5907" t="s">
        <v>67</v>
      </c>
      <c r="B5907" t="s">
        <v>14</v>
      </c>
      <c r="C5907" t="s">
        <v>15</v>
      </c>
      <c r="D5907" t="s">
        <v>22</v>
      </c>
      <c r="E5907" s="14">
        <v>13714.198311999997</v>
      </c>
      <c r="F5907" s="14">
        <v>70404.327128000004</v>
      </c>
      <c r="G5907" s="13">
        <v>0.19479198042851295</v>
      </c>
      <c r="H5907" s="12">
        <v>-21031348.960000001</v>
      </c>
      <c r="I5907" s="12">
        <v>-4.0967381150015463</v>
      </c>
      <c r="J5907" t="s">
        <v>24</v>
      </c>
      <c r="K5907" s="14">
        <v>6398.5245359999963</v>
      </c>
      <c r="L5907" s="14">
        <v>13714.198311999997</v>
      </c>
      <c r="M5907" s="13">
        <v>0.46656205418885133</v>
      </c>
      <c r="N5907" s="12">
        <v>-1.9113825504088842</v>
      </c>
      <c r="O5907" s="2">
        <f>DATE(LEFT(ALT[[#This Row],[DATEMTH]],4),RIGHT(ALT[[#This Row],[DATEMTH]],2),1)</f>
        <v>44348</v>
      </c>
      <c r="P5907" t="str">
        <f>IF(AND(ALT[[#This Row],[DATE]]&gt;=DATE(2023,6,1),ALT[[#This Row],[DATE]]&lt;=DATE(2024,5,31)),"Y","N")</f>
        <v>N</v>
      </c>
      <c r="Q5907" t="str">
        <f>LEFT(ALT[[#This Row],[DATEMTH]],4)</f>
        <v>2021</v>
      </c>
    </row>
    <row r="5908" spans="1:17" x14ac:dyDescent="0.25">
      <c r="A5908" t="s">
        <v>67</v>
      </c>
      <c r="B5908" t="s">
        <v>14</v>
      </c>
      <c r="C5908" t="s">
        <v>15</v>
      </c>
      <c r="D5908" t="s">
        <v>22</v>
      </c>
      <c r="E5908" s="14">
        <v>13714.198311999997</v>
      </c>
      <c r="F5908" s="14">
        <v>70404.327128000004</v>
      </c>
      <c r="G5908" s="13">
        <v>0.19479198042851295</v>
      </c>
      <c r="H5908" s="12">
        <v>-21031348.960000001</v>
      </c>
      <c r="I5908" s="12">
        <v>-4.0967381150015463</v>
      </c>
      <c r="J5908" t="s">
        <v>16</v>
      </c>
      <c r="K5908" s="14">
        <v>3852.7660679999999</v>
      </c>
      <c r="L5908" s="14">
        <v>13714.198311999997</v>
      </c>
      <c r="M5908" s="13">
        <v>0.28093264953218661</v>
      </c>
      <c r="N5908" s="12">
        <v>-1.1509074930868801</v>
      </c>
      <c r="O5908" s="2">
        <f>DATE(LEFT(ALT[[#This Row],[DATEMTH]],4),RIGHT(ALT[[#This Row],[DATEMTH]],2),1)</f>
        <v>44348</v>
      </c>
      <c r="P5908" t="str">
        <f>IF(AND(ALT[[#This Row],[DATE]]&gt;=DATE(2023,6,1),ALT[[#This Row],[DATE]]&lt;=DATE(2024,5,31)),"Y","N")</f>
        <v>N</v>
      </c>
      <c r="Q5908" t="str">
        <f>LEFT(ALT[[#This Row],[DATEMTH]],4)</f>
        <v>2021</v>
      </c>
    </row>
    <row r="5909" spans="1:17" x14ac:dyDescent="0.25">
      <c r="A5909" t="s">
        <v>67</v>
      </c>
      <c r="B5909" t="s">
        <v>14</v>
      </c>
      <c r="C5909" t="s">
        <v>15</v>
      </c>
      <c r="D5909" t="s">
        <v>22</v>
      </c>
      <c r="E5909" s="14">
        <v>13714.198311999997</v>
      </c>
      <c r="F5909" s="14">
        <v>70404.327128000004</v>
      </c>
      <c r="G5909" s="13">
        <v>0.19479198042851295</v>
      </c>
      <c r="H5909" s="12">
        <v>-21031348.960000001</v>
      </c>
      <c r="I5909" s="12">
        <v>-4.0967381150015463</v>
      </c>
      <c r="J5909" t="s">
        <v>25</v>
      </c>
      <c r="K5909" s="14">
        <v>1639.2241040000004</v>
      </c>
      <c r="L5909" s="14">
        <v>13714.198311999997</v>
      </c>
      <c r="M5909" s="13">
        <v>0.11952751934217479</v>
      </c>
      <c r="N5909" s="12">
        <v>-0.48967294428067198</v>
      </c>
      <c r="O5909" s="2">
        <f>DATE(LEFT(ALT[[#This Row],[DATEMTH]],4),RIGHT(ALT[[#This Row],[DATEMTH]],2),1)</f>
        <v>44348</v>
      </c>
      <c r="P5909" t="str">
        <f>IF(AND(ALT[[#This Row],[DATE]]&gt;=DATE(2023,6,1),ALT[[#This Row],[DATE]]&lt;=DATE(2024,5,31)),"Y","N")</f>
        <v>N</v>
      </c>
      <c r="Q5909" t="str">
        <f>LEFT(ALT[[#This Row],[DATEMTH]],4)</f>
        <v>2021</v>
      </c>
    </row>
    <row r="5910" spans="1:17" x14ac:dyDescent="0.25">
      <c r="A5910" t="s">
        <v>67</v>
      </c>
      <c r="B5910" t="s">
        <v>14</v>
      </c>
      <c r="C5910" t="s">
        <v>18</v>
      </c>
      <c r="D5910" t="s">
        <v>22</v>
      </c>
      <c r="E5910" s="14">
        <v>14404.624436000004</v>
      </c>
      <c r="F5910" s="14">
        <v>70404.327128000004</v>
      </c>
      <c r="G5910" s="13">
        <v>0.20459856692915179</v>
      </c>
      <c r="H5910" s="12">
        <v>-21031348.960000001</v>
      </c>
      <c r="I5910" s="12">
        <v>-4.3029838578029072</v>
      </c>
      <c r="J5910" t="s">
        <v>26</v>
      </c>
      <c r="K5910" s="14">
        <v>2951.731224000001</v>
      </c>
      <c r="L5910" s="14">
        <v>14404.624436000004</v>
      </c>
      <c r="M5910" s="13">
        <v>0.20491552814268738</v>
      </c>
      <c r="N5910" s="12">
        <v>-0.8817482098111411</v>
      </c>
      <c r="O5910" s="2">
        <f>DATE(LEFT(ALT[[#This Row],[DATEMTH]],4),RIGHT(ALT[[#This Row],[DATEMTH]],2),1)</f>
        <v>44348</v>
      </c>
      <c r="P5910" t="str">
        <f>IF(AND(ALT[[#This Row],[DATE]]&gt;=DATE(2023,6,1),ALT[[#This Row],[DATE]]&lt;=DATE(2024,5,31)),"Y","N")</f>
        <v>N</v>
      </c>
      <c r="Q5910" t="str">
        <f>LEFT(ALT[[#This Row],[DATEMTH]],4)</f>
        <v>2021</v>
      </c>
    </row>
    <row r="5911" spans="1:17" x14ac:dyDescent="0.25">
      <c r="A5911" t="s">
        <v>67</v>
      </c>
      <c r="B5911" t="s">
        <v>14</v>
      </c>
      <c r="C5911" t="s">
        <v>18</v>
      </c>
      <c r="D5911" t="s">
        <v>22</v>
      </c>
      <c r="E5911" s="14">
        <v>14404.624436000004</v>
      </c>
      <c r="F5911" s="14">
        <v>70404.327128000004</v>
      </c>
      <c r="G5911" s="13">
        <v>0.20459856692915179</v>
      </c>
      <c r="H5911" s="12">
        <v>-21031348.960000001</v>
      </c>
      <c r="I5911" s="12">
        <v>-4.3029838578029072</v>
      </c>
      <c r="J5911" t="s">
        <v>24</v>
      </c>
      <c r="K5911" s="14">
        <v>3605.8824440000017</v>
      </c>
      <c r="L5911" s="14">
        <v>14404.624436000004</v>
      </c>
      <c r="M5911" s="13">
        <v>0.25032811233788149</v>
      </c>
      <c r="N5911" s="12">
        <v>-1.0771578265441768</v>
      </c>
      <c r="O5911" s="2">
        <f>DATE(LEFT(ALT[[#This Row],[DATEMTH]],4),RIGHT(ALT[[#This Row],[DATEMTH]],2),1)</f>
        <v>44348</v>
      </c>
      <c r="P5911" t="str">
        <f>IF(AND(ALT[[#This Row],[DATE]]&gt;=DATE(2023,6,1),ALT[[#This Row],[DATE]]&lt;=DATE(2024,5,31)),"Y","N")</f>
        <v>N</v>
      </c>
      <c r="Q5911" t="str">
        <f>LEFT(ALT[[#This Row],[DATEMTH]],4)</f>
        <v>2021</v>
      </c>
    </row>
    <row r="5912" spans="1:17" x14ac:dyDescent="0.25">
      <c r="A5912" t="s">
        <v>67</v>
      </c>
      <c r="B5912" t="s">
        <v>14</v>
      </c>
      <c r="C5912" t="s">
        <v>18</v>
      </c>
      <c r="D5912" t="s">
        <v>22</v>
      </c>
      <c r="E5912" s="14">
        <v>14404.624436000004</v>
      </c>
      <c r="F5912" s="14">
        <v>70404.327128000004</v>
      </c>
      <c r="G5912" s="13">
        <v>0.20459856692915179</v>
      </c>
      <c r="H5912" s="12">
        <v>-21031348.960000001</v>
      </c>
      <c r="I5912" s="12">
        <v>-4.3029838578029072</v>
      </c>
      <c r="J5912" t="s">
        <v>16</v>
      </c>
      <c r="K5912" s="14">
        <v>6609.8900800000001</v>
      </c>
      <c r="L5912" s="14">
        <v>14404.624436000004</v>
      </c>
      <c r="M5912" s="13">
        <v>0.45887278140210158</v>
      </c>
      <c r="N5912" s="12">
        <v>-1.9745221711583651</v>
      </c>
      <c r="O5912" s="2">
        <f>DATE(LEFT(ALT[[#This Row],[DATEMTH]],4),RIGHT(ALT[[#This Row],[DATEMTH]],2),1)</f>
        <v>44348</v>
      </c>
      <c r="P5912" t="str">
        <f>IF(AND(ALT[[#This Row],[DATE]]&gt;=DATE(2023,6,1),ALT[[#This Row],[DATE]]&lt;=DATE(2024,5,31)),"Y","N")</f>
        <v>N</v>
      </c>
      <c r="Q5912" t="str">
        <f>LEFT(ALT[[#This Row],[DATEMTH]],4)</f>
        <v>2021</v>
      </c>
    </row>
    <row r="5913" spans="1:17" x14ac:dyDescent="0.25">
      <c r="A5913" t="s">
        <v>67</v>
      </c>
      <c r="B5913" t="s">
        <v>14</v>
      </c>
      <c r="C5913" t="s">
        <v>18</v>
      </c>
      <c r="D5913" t="s">
        <v>22</v>
      </c>
      <c r="E5913" s="14">
        <v>14404.624436000004</v>
      </c>
      <c r="F5913" s="14">
        <v>70404.327128000004</v>
      </c>
      <c r="G5913" s="13">
        <v>0.20459856692915179</v>
      </c>
      <c r="H5913" s="12">
        <v>-21031348.960000001</v>
      </c>
      <c r="I5913" s="12">
        <v>-4.3029838578029072</v>
      </c>
      <c r="J5913" t="s">
        <v>25</v>
      </c>
      <c r="K5913" s="14">
        <v>1237.1206880000004</v>
      </c>
      <c r="L5913" s="14">
        <v>14404.624436000004</v>
      </c>
      <c r="M5913" s="13">
        <v>8.5883578117329551E-2</v>
      </c>
      <c r="N5913" s="12">
        <v>-0.36955565028922405</v>
      </c>
      <c r="O5913" s="2">
        <f>DATE(LEFT(ALT[[#This Row],[DATEMTH]],4),RIGHT(ALT[[#This Row],[DATEMTH]],2),1)</f>
        <v>44348</v>
      </c>
      <c r="P5913" t="str">
        <f>IF(AND(ALT[[#This Row],[DATE]]&gt;=DATE(2023,6,1),ALT[[#This Row],[DATE]]&lt;=DATE(2024,5,31)),"Y","N")</f>
        <v>N</v>
      </c>
      <c r="Q5913" t="str">
        <f>LEFT(ALT[[#This Row],[DATEMTH]],4)</f>
        <v>2021</v>
      </c>
    </row>
    <row r="5914" spans="1:17" x14ac:dyDescent="0.25">
      <c r="A5914" t="s">
        <v>67</v>
      </c>
      <c r="B5914" t="s">
        <v>14</v>
      </c>
      <c r="C5914" t="s">
        <v>19</v>
      </c>
      <c r="D5914" t="s">
        <v>22</v>
      </c>
      <c r="E5914" s="14">
        <v>19359.530311999999</v>
      </c>
      <c r="F5914" s="14">
        <v>70404.327128000004</v>
      </c>
      <c r="G5914" s="13">
        <v>0.27497642690062246</v>
      </c>
      <c r="H5914" s="12">
        <v>-21031348.960000001</v>
      </c>
      <c r="I5914" s="12">
        <v>-5.7831251899209226</v>
      </c>
      <c r="J5914" t="s">
        <v>26</v>
      </c>
      <c r="K5914" s="14">
        <v>891.49505599999998</v>
      </c>
      <c r="L5914" s="14">
        <v>19359.530311999995</v>
      </c>
      <c r="M5914" s="13">
        <v>4.6049415540180084E-2</v>
      </c>
      <c r="N5914" s="12">
        <v>-0.26630953499155141</v>
      </c>
      <c r="O5914" s="2">
        <f>DATE(LEFT(ALT[[#This Row],[DATEMTH]],4),RIGHT(ALT[[#This Row],[DATEMTH]],2),1)</f>
        <v>44348</v>
      </c>
      <c r="P5914" t="str">
        <f>IF(AND(ALT[[#This Row],[DATE]]&gt;=DATE(2023,6,1),ALT[[#This Row],[DATE]]&lt;=DATE(2024,5,31)),"Y","N")</f>
        <v>N</v>
      </c>
      <c r="Q5914" t="str">
        <f>LEFT(ALT[[#This Row],[DATEMTH]],4)</f>
        <v>2021</v>
      </c>
    </row>
    <row r="5915" spans="1:17" x14ac:dyDescent="0.25">
      <c r="A5915" t="s">
        <v>67</v>
      </c>
      <c r="B5915" t="s">
        <v>14</v>
      </c>
      <c r="C5915" t="s">
        <v>19</v>
      </c>
      <c r="D5915" t="s">
        <v>22</v>
      </c>
      <c r="E5915" s="14">
        <v>19359.530311999999</v>
      </c>
      <c r="F5915" s="14">
        <v>70404.327128000004</v>
      </c>
      <c r="G5915" s="13">
        <v>0.27497642690062246</v>
      </c>
      <c r="H5915" s="12">
        <v>-21031348.960000001</v>
      </c>
      <c r="I5915" s="12">
        <v>-5.7831251899209226</v>
      </c>
      <c r="J5915" t="s">
        <v>24</v>
      </c>
      <c r="K5915" s="14">
        <v>5681.4106279999996</v>
      </c>
      <c r="L5915" s="14">
        <v>19359.530311999995</v>
      </c>
      <c r="M5915" s="13">
        <v>0.29346841253056538</v>
      </c>
      <c r="N5915" s="12">
        <v>-1.6971645689516175</v>
      </c>
      <c r="O5915" s="2">
        <f>DATE(LEFT(ALT[[#This Row],[DATEMTH]],4),RIGHT(ALT[[#This Row],[DATEMTH]],2),1)</f>
        <v>44348</v>
      </c>
      <c r="P5915" t="str">
        <f>IF(AND(ALT[[#This Row],[DATE]]&gt;=DATE(2023,6,1),ALT[[#This Row],[DATE]]&lt;=DATE(2024,5,31)),"Y","N")</f>
        <v>N</v>
      </c>
      <c r="Q5915" t="str">
        <f>LEFT(ALT[[#This Row],[DATEMTH]],4)</f>
        <v>2021</v>
      </c>
    </row>
    <row r="5916" spans="1:17" x14ac:dyDescent="0.25">
      <c r="A5916" t="s">
        <v>67</v>
      </c>
      <c r="B5916" t="s">
        <v>14</v>
      </c>
      <c r="C5916" t="s">
        <v>19</v>
      </c>
      <c r="D5916" t="s">
        <v>22</v>
      </c>
      <c r="E5916" s="14">
        <v>19359.530311999999</v>
      </c>
      <c r="F5916" s="14">
        <v>70404.327128000004</v>
      </c>
      <c r="G5916" s="13">
        <v>0.27497642690062246</v>
      </c>
      <c r="H5916" s="12">
        <v>-21031348.960000001</v>
      </c>
      <c r="I5916" s="12">
        <v>-5.7831251899209226</v>
      </c>
      <c r="J5916" t="s">
        <v>16</v>
      </c>
      <c r="K5916" s="14">
        <v>0.98018000000000005</v>
      </c>
      <c r="L5916" s="14">
        <v>19359.530311999995</v>
      </c>
      <c r="M5916" s="13">
        <v>5.0630360561611141E-5</v>
      </c>
      <c r="N5916" s="12">
        <v>-2.9280171353863224E-4</v>
      </c>
      <c r="O5916" s="2">
        <f>DATE(LEFT(ALT[[#This Row],[DATEMTH]],4),RIGHT(ALT[[#This Row],[DATEMTH]],2),1)</f>
        <v>44348</v>
      </c>
      <c r="P5916" t="str">
        <f>IF(AND(ALT[[#This Row],[DATE]]&gt;=DATE(2023,6,1),ALT[[#This Row],[DATE]]&lt;=DATE(2024,5,31)),"Y","N")</f>
        <v>N</v>
      </c>
      <c r="Q5916" t="str">
        <f>LEFT(ALT[[#This Row],[DATEMTH]],4)</f>
        <v>2021</v>
      </c>
    </row>
    <row r="5917" spans="1:17" x14ac:dyDescent="0.25">
      <c r="A5917" t="s">
        <v>67</v>
      </c>
      <c r="B5917" t="s">
        <v>14</v>
      </c>
      <c r="C5917" t="s">
        <v>19</v>
      </c>
      <c r="D5917" t="s">
        <v>22</v>
      </c>
      <c r="E5917" s="14">
        <v>19359.530311999999</v>
      </c>
      <c r="F5917" s="14">
        <v>70404.327128000004</v>
      </c>
      <c r="G5917" s="13">
        <v>0.27497642690062246</v>
      </c>
      <c r="H5917" s="12">
        <v>-21031348.960000001</v>
      </c>
      <c r="I5917" s="12">
        <v>-5.7831251899209226</v>
      </c>
      <c r="J5917" t="s">
        <v>25</v>
      </c>
      <c r="K5917" s="14">
        <v>12785.644447999999</v>
      </c>
      <c r="L5917" s="14">
        <v>19359.530311999995</v>
      </c>
      <c r="M5917" s="13">
        <v>0.6604315415686931</v>
      </c>
      <c r="N5917" s="12">
        <v>-3.819358284264216</v>
      </c>
      <c r="O5917" s="2">
        <f>DATE(LEFT(ALT[[#This Row],[DATEMTH]],4),RIGHT(ALT[[#This Row],[DATEMTH]],2),1)</f>
        <v>44348</v>
      </c>
      <c r="P5917" t="str">
        <f>IF(AND(ALT[[#This Row],[DATE]]&gt;=DATE(2023,6,1),ALT[[#This Row],[DATE]]&lt;=DATE(2024,5,31)),"Y","N")</f>
        <v>N</v>
      </c>
      <c r="Q5917" t="str">
        <f>LEFT(ALT[[#This Row],[DATEMTH]],4)</f>
        <v>2021</v>
      </c>
    </row>
    <row r="5918" spans="1:17" x14ac:dyDescent="0.25">
      <c r="A5918" t="s">
        <v>67</v>
      </c>
      <c r="B5918" t="s">
        <v>14</v>
      </c>
      <c r="C5918" t="s">
        <v>20</v>
      </c>
      <c r="D5918" t="s">
        <v>22</v>
      </c>
      <c r="E5918" s="14">
        <v>22925.974068</v>
      </c>
      <c r="F5918" s="14">
        <v>70404.327128000004</v>
      </c>
      <c r="G5918" s="13">
        <v>0.32563302574171293</v>
      </c>
      <c r="H5918" s="12">
        <v>-21031348.960000001</v>
      </c>
      <c r="I5918" s="12">
        <v>-6.8485017972746274</v>
      </c>
      <c r="J5918" t="s">
        <v>26</v>
      </c>
      <c r="K5918" s="14">
        <v>1432.6717759999999</v>
      </c>
      <c r="L5918" s="14">
        <v>22925.974067999996</v>
      </c>
      <c r="M5918" s="13">
        <v>6.2491206338740425E-2</v>
      </c>
      <c r="N5918" s="12">
        <v>-0.42797113892472338</v>
      </c>
      <c r="O5918" s="2">
        <f>DATE(LEFT(ALT[[#This Row],[DATEMTH]],4),RIGHT(ALT[[#This Row],[DATEMTH]],2),1)</f>
        <v>44348</v>
      </c>
      <c r="P5918" t="str">
        <f>IF(AND(ALT[[#This Row],[DATE]]&gt;=DATE(2023,6,1),ALT[[#This Row],[DATE]]&lt;=DATE(2024,5,31)),"Y","N")</f>
        <v>N</v>
      </c>
      <c r="Q5918" t="str">
        <f>LEFT(ALT[[#This Row],[DATEMTH]],4)</f>
        <v>2021</v>
      </c>
    </row>
    <row r="5919" spans="1:17" x14ac:dyDescent="0.25">
      <c r="A5919" t="s">
        <v>67</v>
      </c>
      <c r="B5919" t="s">
        <v>14</v>
      </c>
      <c r="C5919" t="s">
        <v>20</v>
      </c>
      <c r="D5919" t="s">
        <v>22</v>
      </c>
      <c r="E5919" s="14">
        <v>22925.974068</v>
      </c>
      <c r="F5919" s="14">
        <v>70404.327128000004</v>
      </c>
      <c r="G5919" s="13">
        <v>0.32563302574171293</v>
      </c>
      <c r="H5919" s="12">
        <v>-21031348.960000001</v>
      </c>
      <c r="I5919" s="12">
        <v>-6.8485017972746274</v>
      </c>
      <c r="J5919" t="s">
        <v>24</v>
      </c>
      <c r="K5919" s="14">
        <v>9654.9490399999995</v>
      </c>
      <c r="L5919" s="14">
        <v>22925.974067999996</v>
      </c>
      <c r="M5919" s="13">
        <v>0.42113582661145671</v>
      </c>
      <c r="N5919" s="12">
        <v>-2.8841494654452973</v>
      </c>
      <c r="O5919" s="2">
        <f>DATE(LEFT(ALT[[#This Row],[DATEMTH]],4),RIGHT(ALT[[#This Row],[DATEMTH]],2),1)</f>
        <v>44348</v>
      </c>
      <c r="P5919" t="str">
        <f>IF(AND(ALT[[#This Row],[DATE]]&gt;=DATE(2023,6,1),ALT[[#This Row],[DATE]]&lt;=DATE(2024,5,31)),"Y","N")</f>
        <v>N</v>
      </c>
      <c r="Q5919" t="str">
        <f>LEFT(ALT[[#This Row],[DATEMTH]],4)</f>
        <v>2021</v>
      </c>
    </row>
    <row r="5920" spans="1:17" x14ac:dyDescent="0.25">
      <c r="A5920" t="s">
        <v>67</v>
      </c>
      <c r="B5920" t="s">
        <v>14</v>
      </c>
      <c r="C5920" t="s">
        <v>20</v>
      </c>
      <c r="D5920" t="s">
        <v>22</v>
      </c>
      <c r="E5920" s="14">
        <v>22925.974068</v>
      </c>
      <c r="F5920" s="14">
        <v>70404.327128000004</v>
      </c>
      <c r="G5920" s="13">
        <v>0.32563302574171293</v>
      </c>
      <c r="H5920" s="12">
        <v>-21031348.960000001</v>
      </c>
      <c r="I5920" s="12">
        <v>-6.8485017972746274</v>
      </c>
      <c r="J5920" t="s">
        <v>16</v>
      </c>
      <c r="K5920" s="14">
        <v>8973.0538199999992</v>
      </c>
      <c r="L5920" s="14">
        <v>22925.974067999996</v>
      </c>
      <c r="M5920" s="13">
        <v>0.3913924788270855</v>
      </c>
      <c r="N5920" s="12">
        <v>-2.6804520946870665</v>
      </c>
      <c r="O5920" s="2">
        <f>DATE(LEFT(ALT[[#This Row],[DATEMTH]],4),RIGHT(ALT[[#This Row],[DATEMTH]],2),1)</f>
        <v>44348</v>
      </c>
      <c r="P5920" t="str">
        <f>IF(AND(ALT[[#This Row],[DATE]]&gt;=DATE(2023,6,1),ALT[[#This Row],[DATE]]&lt;=DATE(2024,5,31)),"Y","N")</f>
        <v>N</v>
      </c>
      <c r="Q5920" t="str">
        <f>LEFT(ALT[[#This Row],[DATEMTH]],4)</f>
        <v>2021</v>
      </c>
    </row>
    <row r="5921" spans="1:17" x14ac:dyDescent="0.25">
      <c r="A5921" t="s">
        <v>67</v>
      </c>
      <c r="B5921" t="s">
        <v>14</v>
      </c>
      <c r="C5921" t="s">
        <v>20</v>
      </c>
      <c r="D5921" t="s">
        <v>22</v>
      </c>
      <c r="E5921" s="14">
        <v>22925.974068</v>
      </c>
      <c r="F5921" s="14">
        <v>70404.327128000004</v>
      </c>
      <c r="G5921" s="13">
        <v>0.32563302574171293</v>
      </c>
      <c r="H5921" s="12">
        <v>-21031348.960000001</v>
      </c>
      <c r="I5921" s="12">
        <v>-6.8485017972746274</v>
      </c>
      <c r="J5921" t="s">
        <v>25</v>
      </c>
      <c r="K5921" s="14">
        <v>2865.2994319999998</v>
      </c>
      <c r="L5921" s="14">
        <v>22925.974067999996</v>
      </c>
      <c r="M5921" s="13">
        <v>0.12498048822271748</v>
      </c>
      <c r="N5921" s="12">
        <v>-0.85592909821754104</v>
      </c>
      <c r="O5921" s="2">
        <f>DATE(LEFT(ALT[[#This Row],[DATEMTH]],4),RIGHT(ALT[[#This Row],[DATEMTH]],2),1)</f>
        <v>44348</v>
      </c>
      <c r="P5921" t="str">
        <f>IF(AND(ALT[[#This Row],[DATE]]&gt;=DATE(2023,6,1),ALT[[#This Row],[DATE]]&lt;=DATE(2024,5,31)),"Y","N")</f>
        <v>N</v>
      </c>
      <c r="Q5921" t="str">
        <f>LEFT(ALT[[#This Row],[DATEMTH]],4)</f>
        <v>2021</v>
      </c>
    </row>
    <row r="5922" spans="1:17" x14ac:dyDescent="0.25">
      <c r="A5922" t="s">
        <v>67</v>
      </c>
      <c r="B5922" t="s">
        <v>14</v>
      </c>
      <c r="C5922" t="s">
        <v>15</v>
      </c>
      <c r="D5922" t="s">
        <v>17</v>
      </c>
      <c r="E5922" s="14">
        <v>13714.198311999997</v>
      </c>
      <c r="F5922" s="14">
        <v>70404.327128000004</v>
      </c>
      <c r="G5922" s="13">
        <v>0.19479198042851295</v>
      </c>
      <c r="H5922" s="12">
        <v>-58636960.599999994</v>
      </c>
      <c r="I5922" s="12">
        <v>-11.422009681582683</v>
      </c>
      <c r="J5922" t="s">
        <v>26</v>
      </c>
      <c r="K5922" s="14">
        <v>1823.6836040000007</v>
      </c>
      <c r="L5922" s="14">
        <v>13714.198311999997</v>
      </c>
      <c r="M5922" s="13">
        <v>0.13297777693678731</v>
      </c>
      <c r="N5922" s="12">
        <v>-1.5188734556073269</v>
      </c>
      <c r="O5922" s="2">
        <f>DATE(LEFT(ALT[[#This Row],[DATEMTH]],4),RIGHT(ALT[[#This Row],[DATEMTH]],2),1)</f>
        <v>44348</v>
      </c>
      <c r="P5922" t="str">
        <f>IF(AND(ALT[[#This Row],[DATE]]&gt;=DATE(2023,6,1),ALT[[#This Row],[DATE]]&lt;=DATE(2024,5,31)),"Y","N")</f>
        <v>N</v>
      </c>
      <c r="Q5922" t="str">
        <f>LEFT(ALT[[#This Row],[DATEMTH]],4)</f>
        <v>2021</v>
      </c>
    </row>
    <row r="5923" spans="1:17" x14ac:dyDescent="0.25">
      <c r="A5923" t="s">
        <v>67</v>
      </c>
      <c r="B5923" t="s">
        <v>14</v>
      </c>
      <c r="C5923" t="s">
        <v>15</v>
      </c>
      <c r="D5923" t="s">
        <v>17</v>
      </c>
      <c r="E5923" s="14">
        <v>13714.198311999997</v>
      </c>
      <c r="F5923" s="14">
        <v>70404.327128000004</v>
      </c>
      <c r="G5923" s="13">
        <v>0.19479198042851295</v>
      </c>
      <c r="H5923" s="12">
        <v>-58636960.599999994</v>
      </c>
      <c r="I5923" s="12">
        <v>-11.422009681582683</v>
      </c>
      <c r="J5923" t="s">
        <v>24</v>
      </c>
      <c r="K5923" s="14">
        <v>6398.5245359999963</v>
      </c>
      <c r="L5923" s="14">
        <v>13714.198311999997</v>
      </c>
      <c r="M5923" s="13">
        <v>0.46656205418885133</v>
      </c>
      <c r="N5923" s="12">
        <v>-5.3290763000041643</v>
      </c>
      <c r="O5923" s="2">
        <f>DATE(LEFT(ALT[[#This Row],[DATEMTH]],4),RIGHT(ALT[[#This Row],[DATEMTH]],2),1)</f>
        <v>44348</v>
      </c>
      <c r="P5923" t="str">
        <f>IF(AND(ALT[[#This Row],[DATE]]&gt;=DATE(2023,6,1),ALT[[#This Row],[DATE]]&lt;=DATE(2024,5,31)),"Y","N")</f>
        <v>N</v>
      </c>
      <c r="Q5923" t="str">
        <f>LEFT(ALT[[#This Row],[DATEMTH]],4)</f>
        <v>2021</v>
      </c>
    </row>
    <row r="5924" spans="1:17" x14ac:dyDescent="0.25">
      <c r="A5924" t="s">
        <v>67</v>
      </c>
      <c r="B5924" t="s">
        <v>14</v>
      </c>
      <c r="C5924" t="s">
        <v>15</v>
      </c>
      <c r="D5924" t="s">
        <v>17</v>
      </c>
      <c r="E5924" s="14">
        <v>13714.198311999997</v>
      </c>
      <c r="F5924" s="14">
        <v>70404.327128000004</v>
      </c>
      <c r="G5924" s="13">
        <v>0.19479198042851295</v>
      </c>
      <c r="H5924" s="12">
        <v>-58636960.599999994</v>
      </c>
      <c r="I5924" s="12">
        <v>-11.422009681582683</v>
      </c>
      <c r="J5924" t="s">
        <v>16</v>
      </c>
      <c r="K5924" s="14">
        <v>3852.7660679999999</v>
      </c>
      <c r="L5924" s="14">
        <v>13714.198311999997</v>
      </c>
      <c r="M5924" s="13">
        <v>0.28093264953218661</v>
      </c>
      <c r="N5924" s="12">
        <v>-3.2088154428293101</v>
      </c>
      <c r="O5924" s="2">
        <f>DATE(LEFT(ALT[[#This Row],[DATEMTH]],4),RIGHT(ALT[[#This Row],[DATEMTH]],2),1)</f>
        <v>44348</v>
      </c>
      <c r="P5924" t="str">
        <f>IF(AND(ALT[[#This Row],[DATE]]&gt;=DATE(2023,6,1),ALT[[#This Row],[DATE]]&lt;=DATE(2024,5,31)),"Y","N")</f>
        <v>N</v>
      </c>
      <c r="Q5924" t="str">
        <f>LEFT(ALT[[#This Row],[DATEMTH]],4)</f>
        <v>2021</v>
      </c>
    </row>
    <row r="5925" spans="1:17" x14ac:dyDescent="0.25">
      <c r="A5925" t="s">
        <v>67</v>
      </c>
      <c r="B5925" t="s">
        <v>14</v>
      </c>
      <c r="C5925" t="s">
        <v>15</v>
      </c>
      <c r="D5925" t="s">
        <v>17</v>
      </c>
      <c r="E5925" s="14">
        <v>13714.198311999997</v>
      </c>
      <c r="F5925" s="14">
        <v>70404.327128000004</v>
      </c>
      <c r="G5925" s="13">
        <v>0.19479198042851295</v>
      </c>
      <c r="H5925" s="12">
        <v>-58636960.599999994</v>
      </c>
      <c r="I5925" s="12">
        <v>-11.422009681582683</v>
      </c>
      <c r="J5925" t="s">
        <v>25</v>
      </c>
      <c r="K5925" s="14">
        <v>1639.2241040000004</v>
      </c>
      <c r="L5925" s="14">
        <v>13714.198311999997</v>
      </c>
      <c r="M5925" s="13">
        <v>0.11952751934217479</v>
      </c>
      <c r="N5925" s="12">
        <v>-1.3652444831418817</v>
      </c>
      <c r="O5925" s="2">
        <f>DATE(LEFT(ALT[[#This Row],[DATEMTH]],4),RIGHT(ALT[[#This Row],[DATEMTH]],2),1)</f>
        <v>44348</v>
      </c>
      <c r="P5925" t="str">
        <f>IF(AND(ALT[[#This Row],[DATE]]&gt;=DATE(2023,6,1),ALT[[#This Row],[DATE]]&lt;=DATE(2024,5,31)),"Y","N")</f>
        <v>N</v>
      </c>
      <c r="Q5925" t="str">
        <f>LEFT(ALT[[#This Row],[DATEMTH]],4)</f>
        <v>2021</v>
      </c>
    </row>
    <row r="5926" spans="1:17" x14ac:dyDescent="0.25">
      <c r="A5926" t="s">
        <v>67</v>
      </c>
      <c r="B5926" t="s">
        <v>14</v>
      </c>
      <c r="C5926" t="s">
        <v>18</v>
      </c>
      <c r="D5926" t="s">
        <v>17</v>
      </c>
      <c r="E5926" s="14">
        <v>14404.624436000004</v>
      </c>
      <c r="F5926" s="14">
        <v>70404.327128000004</v>
      </c>
      <c r="G5926" s="13">
        <v>0.20459856692915179</v>
      </c>
      <c r="H5926" s="12">
        <v>-58636960.599999994</v>
      </c>
      <c r="I5926" s="12">
        <v>-11.997038107841137</v>
      </c>
      <c r="J5926" t="s">
        <v>26</v>
      </c>
      <c r="K5926" s="14">
        <v>2951.731224000001</v>
      </c>
      <c r="L5926" s="14">
        <v>14404.624436000004</v>
      </c>
      <c r="M5926" s="13">
        <v>0.20491552814268738</v>
      </c>
      <c r="N5926" s="12">
        <v>-2.4583794000162134</v>
      </c>
      <c r="O5926" s="2">
        <f>DATE(LEFT(ALT[[#This Row],[DATEMTH]],4),RIGHT(ALT[[#This Row],[DATEMTH]],2),1)</f>
        <v>44348</v>
      </c>
      <c r="P5926" t="str">
        <f>IF(AND(ALT[[#This Row],[DATE]]&gt;=DATE(2023,6,1),ALT[[#This Row],[DATE]]&lt;=DATE(2024,5,31)),"Y","N")</f>
        <v>N</v>
      </c>
      <c r="Q5926" t="str">
        <f>LEFT(ALT[[#This Row],[DATEMTH]],4)</f>
        <v>2021</v>
      </c>
    </row>
    <row r="5927" spans="1:17" x14ac:dyDescent="0.25">
      <c r="A5927" t="s">
        <v>67</v>
      </c>
      <c r="B5927" t="s">
        <v>14</v>
      </c>
      <c r="C5927" t="s">
        <v>18</v>
      </c>
      <c r="D5927" t="s">
        <v>17</v>
      </c>
      <c r="E5927" s="14">
        <v>14404.624436000004</v>
      </c>
      <c r="F5927" s="14">
        <v>70404.327128000004</v>
      </c>
      <c r="G5927" s="13">
        <v>0.20459856692915179</v>
      </c>
      <c r="H5927" s="12">
        <v>-58636960.599999994</v>
      </c>
      <c r="I5927" s="12">
        <v>-11.997038107841137</v>
      </c>
      <c r="J5927" t="s">
        <v>24</v>
      </c>
      <c r="K5927" s="14">
        <v>3605.8824440000017</v>
      </c>
      <c r="L5927" s="14">
        <v>14404.624436000004</v>
      </c>
      <c r="M5927" s="13">
        <v>0.25032811233788149</v>
      </c>
      <c r="N5927" s="12">
        <v>-3.0031959031815014</v>
      </c>
      <c r="O5927" s="2">
        <f>DATE(LEFT(ALT[[#This Row],[DATEMTH]],4),RIGHT(ALT[[#This Row],[DATEMTH]],2),1)</f>
        <v>44348</v>
      </c>
      <c r="P5927" t="str">
        <f>IF(AND(ALT[[#This Row],[DATE]]&gt;=DATE(2023,6,1),ALT[[#This Row],[DATE]]&lt;=DATE(2024,5,31)),"Y","N")</f>
        <v>N</v>
      </c>
      <c r="Q5927" t="str">
        <f>LEFT(ALT[[#This Row],[DATEMTH]],4)</f>
        <v>2021</v>
      </c>
    </row>
    <row r="5928" spans="1:17" x14ac:dyDescent="0.25">
      <c r="A5928" t="s">
        <v>67</v>
      </c>
      <c r="B5928" t="s">
        <v>14</v>
      </c>
      <c r="C5928" t="s">
        <v>18</v>
      </c>
      <c r="D5928" t="s">
        <v>17</v>
      </c>
      <c r="E5928" s="14">
        <v>14404.624436000004</v>
      </c>
      <c r="F5928" s="14">
        <v>70404.327128000004</v>
      </c>
      <c r="G5928" s="13">
        <v>0.20459856692915179</v>
      </c>
      <c r="H5928" s="12">
        <v>-58636960.599999994</v>
      </c>
      <c r="I5928" s="12">
        <v>-11.997038107841137</v>
      </c>
      <c r="J5928" t="s">
        <v>16</v>
      </c>
      <c r="K5928" s="14">
        <v>6609.8900800000001</v>
      </c>
      <c r="L5928" s="14">
        <v>14404.624436000004</v>
      </c>
      <c r="M5928" s="13">
        <v>0.45887278140210158</v>
      </c>
      <c r="N5928" s="12">
        <v>-5.5051142451320683</v>
      </c>
      <c r="O5928" s="2">
        <f>DATE(LEFT(ALT[[#This Row],[DATEMTH]],4),RIGHT(ALT[[#This Row],[DATEMTH]],2),1)</f>
        <v>44348</v>
      </c>
      <c r="P5928" t="str">
        <f>IF(AND(ALT[[#This Row],[DATE]]&gt;=DATE(2023,6,1),ALT[[#This Row],[DATE]]&lt;=DATE(2024,5,31)),"Y","N")</f>
        <v>N</v>
      </c>
      <c r="Q5928" t="str">
        <f>LEFT(ALT[[#This Row],[DATEMTH]],4)</f>
        <v>2021</v>
      </c>
    </row>
    <row r="5929" spans="1:17" x14ac:dyDescent="0.25">
      <c r="A5929" t="s">
        <v>67</v>
      </c>
      <c r="B5929" t="s">
        <v>14</v>
      </c>
      <c r="C5929" t="s">
        <v>18</v>
      </c>
      <c r="D5929" t="s">
        <v>17</v>
      </c>
      <c r="E5929" s="14">
        <v>14404.624436000004</v>
      </c>
      <c r="F5929" s="14">
        <v>70404.327128000004</v>
      </c>
      <c r="G5929" s="13">
        <v>0.20459856692915179</v>
      </c>
      <c r="H5929" s="12">
        <v>-58636960.599999994</v>
      </c>
      <c r="I5929" s="12">
        <v>-11.997038107841137</v>
      </c>
      <c r="J5929" t="s">
        <v>25</v>
      </c>
      <c r="K5929" s="14">
        <v>1237.1206880000004</v>
      </c>
      <c r="L5929" s="14">
        <v>14404.624436000004</v>
      </c>
      <c r="M5929" s="13">
        <v>8.5883578117329551E-2</v>
      </c>
      <c r="N5929" s="12">
        <v>-1.0303485595113537</v>
      </c>
      <c r="O5929" s="2">
        <f>DATE(LEFT(ALT[[#This Row],[DATEMTH]],4),RIGHT(ALT[[#This Row],[DATEMTH]],2),1)</f>
        <v>44348</v>
      </c>
      <c r="P5929" t="str">
        <f>IF(AND(ALT[[#This Row],[DATE]]&gt;=DATE(2023,6,1),ALT[[#This Row],[DATE]]&lt;=DATE(2024,5,31)),"Y","N")</f>
        <v>N</v>
      </c>
      <c r="Q5929" t="str">
        <f>LEFT(ALT[[#This Row],[DATEMTH]],4)</f>
        <v>2021</v>
      </c>
    </row>
    <row r="5930" spans="1:17" x14ac:dyDescent="0.25">
      <c r="A5930" t="s">
        <v>67</v>
      </c>
      <c r="B5930" t="s">
        <v>14</v>
      </c>
      <c r="C5930" t="s">
        <v>19</v>
      </c>
      <c r="D5930" t="s">
        <v>17</v>
      </c>
      <c r="E5930" s="14">
        <v>19359.530311999999</v>
      </c>
      <c r="F5930" s="14">
        <v>70404.327128000004</v>
      </c>
      <c r="G5930" s="13">
        <v>0.27497642690062246</v>
      </c>
      <c r="H5930" s="12">
        <v>-58636960.599999994</v>
      </c>
      <c r="I5930" s="12">
        <v>-16.123781910100579</v>
      </c>
      <c r="J5930" t="s">
        <v>26</v>
      </c>
      <c r="K5930" s="14">
        <v>891.49505599999998</v>
      </c>
      <c r="L5930" s="14">
        <v>19359.530311999995</v>
      </c>
      <c r="M5930" s="13">
        <v>4.6049415540180084E-2</v>
      </c>
      <c r="N5930" s="12">
        <v>-0.74249073325746018</v>
      </c>
      <c r="O5930" s="2">
        <f>DATE(LEFT(ALT[[#This Row],[DATEMTH]],4),RIGHT(ALT[[#This Row],[DATEMTH]],2),1)</f>
        <v>44348</v>
      </c>
      <c r="P5930" t="str">
        <f>IF(AND(ALT[[#This Row],[DATE]]&gt;=DATE(2023,6,1),ALT[[#This Row],[DATE]]&lt;=DATE(2024,5,31)),"Y","N")</f>
        <v>N</v>
      </c>
      <c r="Q5930" t="str">
        <f>LEFT(ALT[[#This Row],[DATEMTH]],4)</f>
        <v>2021</v>
      </c>
    </row>
    <row r="5931" spans="1:17" x14ac:dyDescent="0.25">
      <c r="A5931" t="s">
        <v>67</v>
      </c>
      <c r="B5931" t="s">
        <v>14</v>
      </c>
      <c r="C5931" t="s">
        <v>19</v>
      </c>
      <c r="D5931" t="s">
        <v>17</v>
      </c>
      <c r="E5931" s="14">
        <v>19359.530311999999</v>
      </c>
      <c r="F5931" s="14">
        <v>70404.327128000004</v>
      </c>
      <c r="G5931" s="13">
        <v>0.27497642690062246</v>
      </c>
      <c r="H5931" s="12">
        <v>-58636960.599999994</v>
      </c>
      <c r="I5931" s="12">
        <v>-16.123781910100579</v>
      </c>
      <c r="J5931" t="s">
        <v>24</v>
      </c>
      <c r="K5931" s="14">
        <v>5681.4106279999996</v>
      </c>
      <c r="L5931" s="14">
        <v>19359.530311999995</v>
      </c>
      <c r="M5931" s="13">
        <v>0.29346841253056538</v>
      </c>
      <c r="N5931" s="12">
        <v>-4.7318206811462638</v>
      </c>
      <c r="O5931" s="2">
        <f>DATE(LEFT(ALT[[#This Row],[DATEMTH]],4),RIGHT(ALT[[#This Row],[DATEMTH]],2),1)</f>
        <v>44348</v>
      </c>
      <c r="P5931" t="str">
        <f>IF(AND(ALT[[#This Row],[DATE]]&gt;=DATE(2023,6,1),ALT[[#This Row],[DATE]]&lt;=DATE(2024,5,31)),"Y","N")</f>
        <v>N</v>
      </c>
      <c r="Q5931" t="str">
        <f>LEFT(ALT[[#This Row],[DATEMTH]],4)</f>
        <v>2021</v>
      </c>
    </row>
    <row r="5932" spans="1:17" x14ac:dyDescent="0.25">
      <c r="A5932" t="s">
        <v>67</v>
      </c>
      <c r="B5932" t="s">
        <v>14</v>
      </c>
      <c r="C5932" t="s">
        <v>19</v>
      </c>
      <c r="D5932" t="s">
        <v>17</v>
      </c>
      <c r="E5932" s="14">
        <v>19359.530311999999</v>
      </c>
      <c r="F5932" s="14">
        <v>70404.327128000004</v>
      </c>
      <c r="G5932" s="13">
        <v>0.27497642690062246</v>
      </c>
      <c r="H5932" s="12">
        <v>-58636960.599999994</v>
      </c>
      <c r="I5932" s="12">
        <v>-16.123781910100579</v>
      </c>
      <c r="J5932" t="s">
        <v>16</v>
      </c>
      <c r="K5932" s="14">
        <v>0.98018000000000005</v>
      </c>
      <c r="L5932" s="14">
        <v>19359.530311999995</v>
      </c>
      <c r="M5932" s="13">
        <v>5.0630360561611141E-5</v>
      </c>
      <c r="N5932" s="12">
        <v>-8.1635289172517548E-4</v>
      </c>
      <c r="O5932" s="2">
        <f>DATE(LEFT(ALT[[#This Row],[DATEMTH]],4),RIGHT(ALT[[#This Row],[DATEMTH]],2),1)</f>
        <v>44348</v>
      </c>
      <c r="P5932" t="str">
        <f>IF(AND(ALT[[#This Row],[DATE]]&gt;=DATE(2023,6,1),ALT[[#This Row],[DATE]]&lt;=DATE(2024,5,31)),"Y","N")</f>
        <v>N</v>
      </c>
      <c r="Q5932" t="str">
        <f>LEFT(ALT[[#This Row],[DATEMTH]],4)</f>
        <v>2021</v>
      </c>
    </row>
    <row r="5933" spans="1:17" x14ac:dyDescent="0.25">
      <c r="A5933" t="s">
        <v>67</v>
      </c>
      <c r="B5933" t="s">
        <v>14</v>
      </c>
      <c r="C5933" t="s">
        <v>19</v>
      </c>
      <c r="D5933" t="s">
        <v>17</v>
      </c>
      <c r="E5933" s="14">
        <v>19359.530311999999</v>
      </c>
      <c r="F5933" s="14">
        <v>70404.327128000004</v>
      </c>
      <c r="G5933" s="13">
        <v>0.27497642690062246</v>
      </c>
      <c r="H5933" s="12">
        <v>-58636960.599999994</v>
      </c>
      <c r="I5933" s="12">
        <v>-16.123781910100579</v>
      </c>
      <c r="J5933" t="s">
        <v>25</v>
      </c>
      <c r="K5933" s="14">
        <v>12785.644447999999</v>
      </c>
      <c r="L5933" s="14">
        <v>19359.530311999995</v>
      </c>
      <c r="M5933" s="13">
        <v>0.6604315415686931</v>
      </c>
      <c r="N5933" s="12">
        <v>-10.648654142805132</v>
      </c>
      <c r="O5933" s="2">
        <f>DATE(LEFT(ALT[[#This Row],[DATEMTH]],4),RIGHT(ALT[[#This Row],[DATEMTH]],2),1)</f>
        <v>44348</v>
      </c>
      <c r="P5933" t="str">
        <f>IF(AND(ALT[[#This Row],[DATE]]&gt;=DATE(2023,6,1),ALT[[#This Row],[DATE]]&lt;=DATE(2024,5,31)),"Y","N")</f>
        <v>N</v>
      </c>
      <c r="Q5933" t="str">
        <f>LEFT(ALT[[#This Row],[DATEMTH]],4)</f>
        <v>2021</v>
      </c>
    </row>
    <row r="5934" spans="1:17" x14ac:dyDescent="0.25">
      <c r="A5934" t="s">
        <v>67</v>
      </c>
      <c r="B5934" t="s">
        <v>14</v>
      </c>
      <c r="C5934" t="s">
        <v>20</v>
      </c>
      <c r="D5934" t="s">
        <v>17</v>
      </c>
      <c r="E5934" s="14">
        <v>22925.974068</v>
      </c>
      <c r="F5934" s="14">
        <v>70404.327128000004</v>
      </c>
      <c r="G5934" s="13">
        <v>0.32563302574171293</v>
      </c>
      <c r="H5934" s="12">
        <v>-58636960.599999994</v>
      </c>
      <c r="I5934" s="12">
        <v>-19.094130900475605</v>
      </c>
      <c r="J5934" t="s">
        <v>26</v>
      </c>
      <c r="K5934" s="14">
        <v>1432.6717759999999</v>
      </c>
      <c r="L5934" s="14">
        <v>22925.974067999996</v>
      </c>
      <c r="M5934" s="13">
        <v>6.2491206338740425E-2</v>
      </c>
      <c r="N5934" s="12">
        <v>-1.1932152739605406</v>
      </c>
      <c r="O5934" s="2">
        <f>DATE(LEFT(ALT[[#This Row],[DATEMTH]],4),RIGHT(ALT[[#This Row],[DATEMTH]],2),1)</f>
        <v>44348</v>
      </c>
      <c r="P5934" t="str">
        <f>IF(AND(ALT[[#This Row],[DATE]]&gt;=DATE(2023,6,1),ALT[[#This Row],[DATE]]&lt;=DATE(2024,5,31)),"Y","N")</f>
        <v>N</v>
      </c>
      <c r="Q5934" t="str">
        <f>LEFT(ALT[[#This Row],[DATEMTH]],4)</f>
        <v>2021</v>
      </c>
    </row>
    <row r="5935" spans="1:17" x14ac:dyDescent="0.25">
      <c r="A5935" t="s">
        <v>67</v>
      </c>
      <c r="B5935" t="s">
        <v>14</v>
      </c>
      <c r="C5935" t="s">
        <v>20</v>
      </c>
      <c r="D5935" t="s">
        <v>17</v>
      </c>
      <c r="E5935" s="14">
        <v>22925.974068</v>
      </c>
      <c r="F5935" s="14">
        <v>70404.327128000004</v>
      </c>
      <c r="G5935" s="13">
        <v>0.32563302574171293</v>
      </c>
      <c r="H5935" s="12">
        <v>-58636960.599999994</v>
      </c>
      <c r="I5935" s="12">
        <v>-19.094130900475605</v>
      </c>
      <c r="J5935" t="s">
        <v>24</v>
      </c>
      <c r="K5935" s="14">
        <v>9654.9490399999995</v>
      </c>
      <c r="L5935" s="14">
        <v>22925.974067999996</v>
      </c>
      <c r="M5935" s="13">
        <v>0.42113582661145671</v>
      </c>
      <c r="N5935" s="12">
        <v>-8.041222600199152</v>
      </c>
      <c r="O5935" s="2">
        <f>DATE(LEFT(ALT[[#This Row],[DATEMTH]],4),RIGHT(ALT[[#This Row],[DATEMTH]],2),1)</f>
        <v>44348</v>
      </c>
      <c r="P5935" t="str">
        <f>IF(AND(ALT[[#This Row],[DATE]]&gt;=DATE(2023,6,1),ALT[[#This Row],[DATE]]&lt;=DATE(2024,5,31)),"Y","N")</f>
        <v>N</v>
      </c>
      <c r="Q5935" t="str">
        <f>LEFT(ALT[[#This Row],[DATEMTH]],4)</f>
        <v>2021</v>
      </c>
    </row>
    <row r="5936" spans="1:17" x14ac:dyDescent="0.25">
      <c r="A5936" t="s">
        <v>67</v>
      </c>
      <c r="B5936" t="s">
        <v>14</v>
      </c>
      <c r="C5936" t="s">
        <v>20</v>
      </c>
      <c r="D5936" t="s">
        <v>17</v>
      </c>
      <c r="E5936" s="14">
        <v>22925.974068</v>
      </c>
      <c r="F5936" s="14">
        <v>70404.327128000004</v>
      </c>
      <c r="G5936" s="13">
        <v>0.32563302574171293</v>
      </c>
      <c r="H5936" s="12">
        <v>-58636960.599999994</v>
      </c>
      <c r="I5936" s="12">
        <v>-19.094130900475605</v>
      </c>
      <c r="J5936" t="s">
        <v>16</v>
      </c>
      <c r="K5936" s="14">
        <v>8973.0538199999992</v>
      </c>
      <c r="L5936" s="14">
        <v>22925.974067999996</v>
      </c>
      <c r="M5936" s="13">
        <v>0.3913924788270855</v>
      </c>
      <c r="N5936" s="12">
        <v>-7.4732992241859968</v>
      </c>
      <c r="O5936" s="2">
        <f>DATE(LEFT(ALT[[#This Row],[DATEMTH]],4),RIGHT(ALT[[#This Row],[DATEMTH]],2),1)</f>
        <v>44348</v>
      </c>
      <c r="P5936" t="str">
        <f>IF(AND(ALT[[#This Row],[DATE]]&gt;=DATE(2023,6,1),ALT[[#This Row],[DATE]]&lt;=DATE(2024,5,31)),"Y","N")</f>
        <v>N</v>
      </c>
      <c r="Q5936" t="str">
        <f>LEFT(ALT[[#This Row],[DATEMTH]],4)</f>
        <v>2021</v>
      </c>
    </row>
    <row r="5937" spans="1:17" x14ac:dyDescent="0.25">
      <c r="A5937" t="s">
        <v>67</v>
      </c>
      <c r="B5937" t="s">
        <v>14</v>
      </c>
      <c r="C5937" t="s">
        <v>20</v>
      </c>
      <c r="D5937" t="s">
        <v>17</v>
      </c>
      <c r="E5937" s="14">
        <v>22925.974068</v>
      </c>
      <c r="F5937" s="14">
        <v>70404.327128000004</v>
      </c>
      <c r="G5937" s="13">
        <v>0.32563302574171293</v>
      </c>
      <c r="H5937" s="12">
        <v>-58636960.599999994</v>
      </c>
      <c r="I5937" s="12">
        <v>-19.094130900475605</v>
      </c>
      <c r="J5937" t="s">
        <v>25</v>
      </c>
      <c r="K5937" s="14">
        <v>2865.2994319999998</v>
      </c>
      <c r="L5937" s="14">
        <v>22925.974067999996</v>
      </c>
      <c r="M5937" s="13">
        <v>0.12498048822271748</v>
      </c>
      <c r="N5937" s="12">
        <v>-2.3863938021299171</v>
      </c>
      <c r="O5937" s="2">
        <f>DATE(LEFT(ALT[[#This Row],[DATEMTH]],4),RIGHT(ALT[[#This Row],[DATEMTH]],2),1)</f>
        <v>44348</v>
      </c>
      <c r="P5937" t="str">
        <f>IF(AND(ALT[[#This Row],[DATE]]&gt;=DATE(2023,6,1),ALT[[#This Row],[DATE]]&lt;=DATE(2024,5,31)),"Y","N")</f>
        <v>N</v>
      </c>
      <c r="Q5937" t="str">
        <f>LEFT(ALT[[#This Row],[DATEMTH]],4)</f>
        <v>2021</v>
      </c>
    </row>
    <row r="5938" spans="1:17" x14ac:dyDescent="0.25">
      <c r="A5938" t="s">
        <v>67</v>
      </c>
      <c r="B5938" t="s">
        <v>14</v>
      </c>
      <c r="C5938" t="s">
        <v>15</v>
      </c>
      <c r="D5938" t="s">
        <v>23</v>
      </c>
      <c r="E5938" s="14">
        <v>13714.198311999997</v>
      </c>
      <c r="F5938" s="14">
        <v>70404.327128000004</v>
      </c>
      <c r="G5938" s="13">
        <v>0.19479198042851295</v>
      </c>
      <c r="H5938" s="12">
        <v>-11709043.33</v>
      </c>
      <c r="I5938" s="12">
        <v>-2.28082773917397</v>
      </c>
      <c r="J5938" t="s">
        <v>26</v>
      </c>
      <c r="K5938" s="14">
        <v>1823.6836040000007</v>
      </c>
      <c r="L5938" s="14">
        <v>13714.198311999997</v>
      </c>
      <c r="M5938" s="13">
        <v>0.13297777693678731</v>
      </c>
      <c r="N5938" s="12">
        <v>-0.30329940233111308</v>
      </c>
      <c r="O5938" s="2">
        <f>DATE(LEFT(ALT[[#This Row],[DATEMTH]],4),RIGHT(ALT[[#This Row],[DATEMTH]],2),1)</f>
        <v>44348</v>
      </c>
      <c r="P5938" t="str">
        <f>IF(AND(ALT[[#This Row],[DATE]]&gt;=DATE(2023,6,1),ALT[[#This Row],[DATE]]&lt;=DATE(2024,5,31)),"Y","N")</f>
        <v>N</v>
      </c>
      <c r="Q5938" t="str">
        <f>LEFT(ALT[[#This Row],[DATEMTH]],4)</f>
        <v>2021</v>
      </c>
    </row>
    <row r="5939" spans="1:17" x14ac:dyDescent="0.25">
      <c r="A5939" t="s">
        <v>67</v>
      </c>
      <c r="B5939" t="s">
        <v>14</v>
      </c>
      <c r="C5939" t="s">
        <v>15</v>
      </c>
      <c r="D5939" t="s">
        <v>23</v>
      </c>
      <c r="E5939" s="14">
        <v>13714.198311999997</v>
      </c>
      <c r="F5939" s="14">
        <v>70404.327128000004</v>
      </c>
      <c r="G5939" s="13">
        <v>0.19479198042851295</v>
      </c>
      <c r="H5939" s="12">
        <v>-11709043.33</v>
      </c>
      <c r="I5939" s="12">
        <v>-2.28082773917397</v>
      </c>
      <c r="J5939" t="s">
        <v>24</v>
      </c>
      <c r="K5939" s="14">
        <v>6398.5245359999963</v>
      </c>
      <c r="L5939" s="14">
        <v>13714.198311999997</v>
      </c>
      <c r="M5939" s="13">
        <v>0.46656205418885133</v>
      </c>
      <c r="N5939" s="12">
        <v>-1.064147675239921</v>
      </c>
      <c r="O5939" s="2">
        <f>DATE(LEFT(ALT[[#This Row],[DATEMTH]],4),RIGHT(ALT[[#This Row],[DATEMTH]],2),1)</f>
        <v>44348</v>
      </c>
      <c r="P5939" t="str">
        <f>IF(AND(ALT[[#This Row],[DATE]]&gt;=DATE(2023,6,1),ALT[[#This Row],[DATE]]&lt;=DATE(2024,5,31)),"Y","N")</f>
        <v>N</v>
      </c>
      <c r="Q5939" t="str">
        <f>LEFT(ALT[[#This Row],[DATEMTH]],4)</f>
        <v>2021</v>
      </c>
    </row>
    <row r="5940" spans="1:17" x14ac:dyDescent="0.25">
      <c r="A5940" t="s">
        <v>67</v>
      </c>
      <c r="B5940" t="s">
        <v>14</v>
      </c>
      <c r="C5940" t="s">
        <v>15</v>
      </c>
      <c r="D5940" t="s">
        <v>23</v>
      </c>
      <c r="E5940" s="14">
        <v>13714.198311999997</v>
      </c>
      <c r="F5940" s="14">
        <v>70404.327128000004</v>
      </c>
      <c r="G5940" s="13">
        <v>0.19479198042851295</v>
      </c>
      <c r="H5940" s="12">
        <v>-11709043.33</v>
      </c>
      <c r="I5940" s="12">
        <v>-2.28082773917397</v>
      </c>
      <c r="J5940" t="s">
        <v>16</v>
      </c>
      <c r="K5940" s="14">
        <v>3852.7660679999999</v>
      </c>
      <c r="L5940" s="14">
        <v>13714.198311999997</v>
      </c>
      <c r="M5940" s="13">
        <v>0.28093264953218661</v>
      </c>
      <c r="N5940" s="12">
        <v>-0.6407589798926504</v>
      </c>
      <c r="O5940" s="2">
        <f>DATE(LEFT(ALT[[#This Row],[DATEMTH]],4),RIGHT(ALT[[#This Row],[DATEMTH]],2),1)</f>
        <v>44348</v>
      </c>
      <c r="P5940" t="str">
        <f>IF(AND(ALT[[#This Row],[DATE]]&gt;=DATE(2023,6,1),ALT[[#This Row],[DATE]]&lt;=DATE(2024,5,31)),"Y","N")</f>
        <v>N</v>
      </c>
      <c r="Q5940" t="str">
        <f>LEFT(ALT[[#This Row],[DATEMTH]],4)</f>
        <v>2021</v>
      </c>
    </row>
    <row r="5941" spans="1:17" x14ac:dyDescent="0.25">
      <c r="A5941" t="s">
        <v>67</v>
      </c>
      <c r="B5941" t="s">
        <v>14</v>
      </c>
      <c r="C5941" t="s">
        <v>15</v>
      </c>
      <c r="D5941" t="s">
        <v>23</v>
      </c>
      <c r="E5941" s="14">
        <v>13714.198311999997</v>
      </c>
      <c r="F5941" s="14">
        <v>70404.327128000004</v>
      </c>
      <c r="G5941" s="13">
        <v>0.19479198042851295</v>
      </c>
      <c r="H5941" s="12">
        <v>-11709043.33</v>
      </c>
      <c r="I5941" s="12">
        <v>-2.28082773917397</v>
      </c>
      <c r="J5941" t="s">
        <v>25</v>
      </c>
      <c r="K5941" s="14">
        <v>1639.2241040000004</v>
      </c>
      <c r="L5941" s="14">
        <v>13714.198311999997</v>
      </c>
      <c r="M5941" s="13">
        <v>0.11952751934217479</v>
      </c>
      <c r="N5941" s="12">
        <v>-0.2726216817102855</v>
      </c>
      <c r="O5941" s="2">
        <f>DATE(LEFT(ALT[[#This Row],[DATEMTH]],4),RIGHT(ALT[[#This Row],[DATEMTH]],2),1)</f>
        <v>44348</v>
      </c>
      <c r="P5941" t="str">
        <f>IF(AND(ALT[[#This Row],[DATE]]&gt;=DATE(2023,6,1),ALT[[#This Row],[DATE]]&lt;=DATE(2024,5,31)),"Y","N")</f>
        <v>N</v>
      </c>
      <c r="Q5941" t="str">
        <f>LEFT(ALT[[#This Row],[DATEMTH]],4)</f>
        <v>2021</v>
      </c>
    </row>
    <row r="5942" spans="1:17" x14ac:dyDescent="0.25">
      <c r="A5942" t="s">
        <v>67</v>
      </c>
      <c r="B5942" t="s">
        <v>14</v>
      </c>
      <c r="C5942" t="s">
        <v>18</v>
      </c>
      <c r="D5942" t="s">
        <v>23</v>
      </c>
      <c r="E5942" s="14">
        <v>14404.624436000004</v>
      </c>
      <c r="F5942" s="14">
        <v>70404.327128000004</v>
      </c>
      <c r="G5942" s="13">
        <v>0.20459856692915179</v>
      </c>
      <c r="H5942" s="12">
        <v>-11709043.33</v>
      </c>
      <c r="I5942" s="12">
        <v>-2.3956534854293432</v>
      </c>
      <c r="J5942" t="s">
        <v>26</v>
      </c>
      <c r="K5942" s="14">
        <v>2951.731224000001</v>
      </c>
      <c r="L5942" s="14">
        <v>14404.624436000004</v>
      </c>
      <c r="M5942" s="13">
        <v>0.20491552814268738</v>
      </c>
      <c r="N5942" s="12">
        <v>-0.49090659921362367</v>
      </c>
      <c r="O5942" s="2">
        <f>DATE(LEFT(ALT[[#This Row],[DATEMTH]],4),RIGHT(ALT[[#This Row],[DATEMTH]],2),1)</f>
        <v>44348</v>
      </c>
      <c r="P5942" t="str">
        <f>IF(AND(ALT[[#This Row],[DATE]]&gt;=DATE(2023,6,1),ALT[[#This Row],[DATE]]&lt;=DATE(2024,5,31)),"Y","N")</f>
        <v>N</v>
      </c>
      <c r="Q5942" t="str">
        <f>LEFT(ALT[[#This Row],[DATEMTH]],4)</f>
        <v>2021</v>
      </c>
    </row>
    <row r="5943" spans="1:17" x14ac:dyDescent="0.25">
      <c r="A5943" t="s">
        <v>67</v>
      </c>
      <c r="B5943" t="s">
        <v>14</v>
      </c>
      <c r="C5943" t="s">
        <v>18</v>
      </c>
      <c r="D5943" t="s">
        <v>23</v>
      </c>
      <c r="E5943" s="14">
        <v>14404.624436000004</v>
      </c>
      <c r="F5943" s="14">
        <v>70404.327128000004</v>
      </c>
      <c r="G5943" s="13">
        <v>0.20459856692915179</v>
      </c>
      <c r="H5943" s="12">
        <v>-11709043.33</v>
      </c>
      <c r="I5943" s="12">
        <v>-2.3956534854293432</v>
      </c>
      <c r="J5943" t="s">
        <v>24</v>
      </c>
      <c r="K5943" s="14">
        <v>3605.8824440000017</v>
      </c>
      <c r="L5943" s="14">
        <v>14404.624436000004</v>
      </c>
      <c r="M5943" s="13">
        <v>0.25032811233788149</v>
      </c>
      <c r="N5943" s="12">
        <v>-0.599699414823194</v>
      </c>
      <c r="O5943" s="2">
        <f>DATE(LEFT(ALT[[#This Row],[DATEMTH]],4),RIGHT(ALT[[#This Row],[DATEMTH]],2),1)</f>
        <v>44348</v>
      </c>
      <c r="P5943" t="str">
        <f>IF(AND(ALT[[#This Row],[DATE]]&gt;=DATE(2023,6,1),ALT[[#This Row],[DATE]]&lt;=DATE(2024,5,31)),"Y","N")</f>
        <v>N</v>
      </c>
      <c r="Q5943" t="str">
        <f>LEFT(ALT[[#This Row],[DATEMTH]],4)</f>
        <v>2021</v>
      </c>
    </row>
    <row r="5944" spans="1:17" x14ac:dyDescent="0.25">
      <c r="A5944" t="s">
        <v>67</v>
      </c>
      <c r="B5944" t="s">
        <v>14</v>
      </c>
      <c r="C5944" t="s">
        <v>18</v>
      </c>
      <c r="D5944" t="s">
        <v>23</v>
      </c>
      <c r="E5944" s="14">
        <v>14404.624436000004</v>
      </c>
      <c r="F5944" s="14">
        <v>70404.327128000004</v>
      </c>
      <c r="G5944" s="13">
        <v>0.20459856692915179</v>
      </c>
      <c r="H5944" s="12">
        <v>-11709043.33</v>
      </c>
      <c r="I5944" s="12">
        <v>-2.3956534854293432</v>
      </c>
      <c r="J5944" t="s">
        <v>16</v>
      </c>
      <c r="K5944" s="14">
        <v>6609.8900800000001</v>
      </c>
      <c r="L5944" s="14">
        <v>14404.624436000004</v>
      </c>
      <c r="M5944" s="13">
        <v>0.45887278140210158</v>
      </c>
      <c r="N5944" s="12">
        <v>-1.0993001781346017</v>
      </c>
      <c r="O5944" s="2">
        <f>DATE(LEFT(ALT[[#This Row],[DATEMTH]],4),RIGHT(ALT[[#This Row],[DATEMTH]],2),1)</f>
        <v>44348</v>
      </c>
      <c r="P5944" t="str">
        <f>IF(AND(ALT[[#This Row],[DATE]]&gt;=DATE(2023,6,1),ALT[[#This Row],[DATE]]&lt;=DATE(2024,5,31)),"Y","N")</f>
        <v>N</v>
      </c>
      <c r="Q5944" t="str">
        <f>LEFT(ALT[[#This Row],[DATEMTH]],4)</f>
        <v>2021</v>
      </c>
    </row>
    <row r="5945" spans="1:17" x14ac:dyDescent="0.25">
      <c r="A5945" t="s">
        <v>67</v>
      </c>
      <c r="B5945" t="s">
        <v>14</v>
      </c>
      <c r="C5945" t="s">
        <v>18</v>
      </c>
      <c r="D5945" t="s">
        <v>23</v>
      </c>
      <c r="E5945" s="14">
        <v>14404.624436000004</v>
      </c>
      <c r="F5945" s="14">
        <v>70404.327128000004</v>
      </c>
      <c r="G5945" s="13">
        <v>0.20459856692915179</v>
      </c>
      <c r="H5945" s="12">
        <v>-11709043.33</v>
      </c>
      <c r="I5945" s="12">
        <v>-2.3956534854293432</v>
      </c>
      <c r="J5945" t="s">
        <v>25</v>
      </c>
      <c r="K5945" s="14">
        <v>1237.1206880000004</v>
      </c>
      <c r="L5945" s="14">
        <v>14404.624436000004</v>
      </c>
      <c r="M5945" s="13">
        <v>8.5883578117329551E-2</v>
      </c>
      <c r="N5945" s="12">
        <v>-0.20574729325792382</v>
      </c>
      <c r="O5945" s="2">
        <f>DATE(LEFT(ALT[[#This Row],[DATEMTH]],4),RIGHT(ALT[[#This Row],[DATEMTH]],2),1)</f>
        <v>44348</v>
      </c>
      <c r="P5945" t="str">
        <f>IF(AND(ALT[[#This Row],[DATE]]&gt;=DATE(2023,6,1),ALT[[#This Row],[DATE]]&lt;=DATE(2024,5,31)),"Y","N")</f>
        <v>N</v>
      </c>
      <c r="Q5945" t="str">
        <f>LEFT(ALT[[#This Row],[DATEMTH]],4)</f>
        <v>2021</v>
      </c>
    </row>
    <row r="5946" spans="1:17" x14ac:dyDescent="0.25">
      <c r="A5946" t="s">
        <v>67</v>
      </c>
      <c r="B5946" t="s">
        <v>14</v>
      </c>
      <c r="C5946" t="s">
        <v>19</v>
      </c>
      <c r="D5946" t="s">
        <v>23</v>
      </c>
      <c r="E5946" s="14">
        <v>19359.530311999999</v>
      </c>
      <c r="F5946" s="14">
        <v>70404.327128000004</v>
      </c>
      <c r="G5946" s="13">
        <v>0.27497642690062246</v>
      </c>
      <c r="H5946" s="12">
        <v>-11709043.33</v>
      </c>
      <c r="I5946" s="12">
        <v>-3.2197108973079658</v>
      </c>
      <c r="J5946" t="s">
        <v>26</v>
      </c>
      <c r="K5946" s="14">
        <v>891.49505599999998</v>
      </c>
      <c r="L5946" s="14">
        <v>19359.530311999995</v>
      </c>
      <c r="M5946" s="13">
        <v>4.6049415540180084E-2</v>
      </c>
      <c r="N5946" s="12">
        <v>-0.14826580502938061</v>
      </c>
      <c r="O5946" s="2">
        <f>DATE(LEFT(ALT[[#This Row],[DATEMTH]],4),RIGHT(ALT[[#This Row],[DATEMTH]],2),1)</f>
        <v>44348</v>
      </c>
      <c r="P5946" t="str">
        <f>IF(AND(ALT[[#This Row],[DATE]]&gt;=DATE(2023,6,1),ALT[[#This Row],[DATE]]&lt;=DATE(2024,5,31)),"Y","N")</f>
        <v>N</v>
      </c>
      <c r="Q5946" t="str">
        <f>LEFT(ALT[[#This Row],[DATEMTH]],4)</f>
        <v>2021</v>
      </c>
    </row>
    <row r="5947" spans="1:17" x14ac:dyDescent="0.25">
      <c r="A5947" t="s">
        <v>67</v>
      </c>
      <c r="B5947" t="s">
        <v>14</v>
      </c>
      <c r="C5947" t="s">
        <v>19</v>
      </c>
      <c r="D5947" t="s">
        <v>23</v>
      </c>
      <c r="E5947" s="14">
        <v>19359.530311999999</v>
      </c>
      <c r="F5947" s="14">
        <v>70404.327128000004</v>
      </c>
      <c r="G5947" s="13">
        <v>0.27497642690062246</v>
      </c>
      <c r="H5947" s="12">
        <v>-11709043.33</v>
      </c>
      <c r="I5947" s="12">
        <v>-3.2197108973079658</v>
      </c>
      <c r="J5947" t="s">
        <v>24</v>
      </c>
      <c r="K5947" s="14">
        <v>5681.4106279999996</v>
      </c>
      <c r="L5947" s="14">
        <v>19359.530311999995</v>
      </c>
      <c r="M5947" s="13">
        <v>0.29346841253056538</v>
      </c>
      <c r="N5947" s="12">
        <v>-0.9448834458403309</v>
      </c>
      <c r="O5947" s="2">
        <f>DATE(LEFT(ALT[[#This Row],[DATEMTH]],4),RIGHT(ALT[[#This Row],[DATEMTH]],2),1)</f>
        <v>44348</v>
      </c>
      <c r="P5947" t="str">
        <f>IF(AND(ALT[[#This Row],[DATE]]&gt;=DATE(2023,6,1),ALT[[#This Row],[DATE]]&lt;=DATE(2024,5,31)),"Y","N")</f>
        <v>N</v>
      </c>
      <c r="Q5947" t="str">
        <f>LEFT(ALT[[#This Row],[DATEMTH]],4)</f>
        <v>2021</v>
      </c>
    </row>
    <row r="5948" spans="1:17" x14ac:dyDescent="0.25">
      <c r="A5948" t="s">
        <v>67</v>
      </c>
      <c r="B5948" t="s">
        <v>14</v>
      </c>
      <c r="C5948" t="s">
        <v>19</v>
      </c>
      <c r="D5948" t="s">
        <v>23</v>
      </c>
      <c r="E5948" s="14">
        <v>19359.530311999999</v>
      </c>
      <c r="F5948" s="14">
        <v>70404.327128000004</v>
      </c>
      <c r="G5948" s="13">
        <v>0.27497642690062246</v>
      </c>
      <c r="H5948" s="12">
        <v>-11709043.33</v>
      </c>
      <c r="I5948" s="12">
        <v>-3.2197108973079658</v>
      </c>
      <c r="J5948" t="s">
        <v>16</v>
      </c>
      <c r="K5948" s="14">
        <v>0.98018000000000005</v>
      </c>
      <c r="L5948" s="14">
        <v>19359.530311999995</v>
      </c>
      <c r="M5948" s="13">
        <v>5.0630360561611141E-5</v>
      </c>
      <c r="N5948" s="12">
        <v>-1.6301512363485086E-4</v>
      </c>
      <c r="O5948" s="2">
        <f>DATE(LEFT(ALT[[#This Row],[DATEMTH]],4),RIGHT(ALT[[#This Row],[DATEMTH]],2),1)</f>
        <v>44348</v>
      </c>
      <c r="P5948" t="str">
        <f>IF(AND(ALT[[#This Row],[DATE]]&gt;=DATE(2023,6,1),ALT[[#This Row],[DATE]]&lt;=DATE(2024,5,31)),"Y","N")</f>
        <v>N</v>
      </c>
      <c r="Q5948" t="str">
        <f>LEFT(ALT[[#This Row],[DATEMTH]],4)</f>
        <v>2021</v>
      </c>
    </row>
    <row r="5949" spans="1:17" x14ac:dyDescent="0.25">
      <c r="A5949" t="s">
        <v>67</v>
      </c>
      <c r="B5949" t="s">
        <v>14</v>
      </c>
      <c r="C5949" t="s">
        <v>19</v>
      </c>
      <c r="D5949" t="s">
        <v>23</v>
      </c>
      <c r="E5949" s="14">
        <v>19359.530311999999</v>
      </c>
      <c r="F5949" s="14">
        <v>70404.327128000004</v>
      </c>
      <c r="G5949" s="13">
        <v>0.27497642690062246</v>
      </c>
      <c r="H5949" s="12">
        <v>-11709043.33</v>
      </c>
      <c r="I5949" s="12">
        <v>-3.2197108973079658</v>
      </c>
      <c r="J5949" t="s">
        <v>25</v>
      </c>
      <c r="K5949" s="14">
        <v>12785.644447999999</v>
      </c>
      <c r="L5949" s="14">
        <v>19359.530311999995</v>
      </c>
      <c r="M5949" s="13">
        <v>0.6604315415686931</v>
      </c>
      <c r="N5949" s="12">
        <v>-2.1263986313146201</v>
      </c>
      <c r="O5949" s="2">
        <f>DATE(LEFT(ALT[[#This Row],[DATEMTH]],4),RIGHT(ALT[[#This Row],[DATEMTH]],2),1)</f>
        <v>44348</v>
      </c>
      <c r="P5949" t="str">
        <f>IF(AND(ALT[[#This Row],[DATE]]&gt;=DATE(2023,6,1),ALT[[#This Row],[DATE]]&lt;=DATE(2024,5,31)),"Y","N")</f>
        <v>N</v>
      </c>
      <c r="Q5949" t="str">
        <f>LEFT(ALT[[#This Row],[DATEMTH]],4)</f>
        <v>2021</v>
      </c>
    </row>
    <row r="5950" spans="1:17" x14ac:dyDescent="0.25">
      <c r="A5950" t="s">
        <v>67</v>
      </c>
      <c r="B5950" t="s">
        <v>14</v>
      </c>
      <c r="C5950" t="s">
        <v>20</v>
      </c>
      <c r="D5950" t="s">
        <v>23</v>
      </c>
      <c r="E5950" s="14">
        <v>22925.974068</v>
      </c>
      <c r="F5950" s="14">
        <v>70404.327128000004</v>
      </c>
      <c r="G5950" s="13">
        <v>0.32563302574171293</v>
      </c>
      <c r="H5950" s="12">
        <v>-11709043.33</v>
      </c>
      <c r="I5950" s="12">
        <v>-3.812851208088722</v>
      </c>
      <c r="J5950" t="s">
        <v>26</v>
      </c>
      <c r="K5950" s="14">
        <v>1432.6717759999999</v>
      </c>
      <c r="L5950" s="14">
        <v>22925.974067999996</v>
      </c>
      <c r="M5950" s="13">
        <v>6.2491206338740425E-2</v>
      </c>
      <c r="N5950" s="12">
        <v>-0.23826967158358803</v>
      </c>
      <c r="O5950" s="2">
        <f>DATE(LEFT(ALT[[#This Row],[DATEMTH]],4),RIGHT(ALT[[#This Row],[DATEMTH]],2),1)</f>
        <v>44348</v>
      </c>
      <c r="P5950" t="str">
        <f>IF(AND(ALT[[#This Row],[DATE]]&gt;=DATE(2023,6,1),ALT[[#This Row],[DATE]]&lt;=DATE(2024,5,31)),"Y","N")</f>
        <v>N</v>
      </c>
      <c r="Q5950" t="str">
        <f>LEFT(ALT[[#This Row],[DATEMTH]],4)</f>
        <v>2021</v>
      </c>
    </row>
    <row r="5951" spans="1:17" x14ac:dyDescent="0.25">
      <c r="A5951" t="s">
        <v>67</v>
      </c>
      <c r="B5951" t="s">
        <v>14</v>
      </c>
      <c r="C5951" t="s">
        <v>20</v>
      </c>
      <c r="D5951" t="s">
        <v>23</v>
      </c>
      <c r="E5951" s="14">
        <v>22925.974068</v>
      </c>
      <c r="F5951" s="14">
        <v>70404.327128000004</v>
      </c>
      <c r="G5951" s="13">
        <v>0.32563302574171293</v>
      </c>
      <c r="H5951" s="12">
        <v>-11709043.33</v>
      </c>
      <c r="I5951" s="12">
        <v>-3.812851208088722</v>
      </c>
      <c r="J5951" t="s">
        <v>24</v>
      </c>
      <c r="K5951" s="14">
        <v>9654.9490399999995</v>
      </c>
      <c r="L5951" s="14">
        <v>22925.974067999996</v>
      </c>
      <c r="M5951" s="13">
        <v>0.42113582661145671</v>
      </c>
      <c r="N5951" s="12">
        <v>-1.6057282452649353</v>
      </c>
      <c r="O5951" s="2">
        <f>DATE(LEFT(ALT[[#This Row],[DATEMTH]],4),RIGHT(ALT[[#This Row],[DATEMTH]],2),1)</f>
        <v>44348</v>
      </c>
      <c r="P5951" t="str">
        <f>IF(AND(ALT[[#This Row],[DATE]]&gt;=DATE(2023,6,1),ALT[[#This Row],[DATE]]&lt;=DATE(2024,5,31)),"Y","N")</f>
        <v>N</v>
      </c>
      <c r="Q5951" t="str">
        <f>LEFT(ALT[[#This Row],[DATEMTH]],4)</f>
        <v>2021</v>
      </c>
    </row>
    <row r="5952" spans="1:17" x14ac:dyDescent="0.25">
      <c r="A5952" t="s">
        <v>67</v>
      </c>
      <c r="B5952" t="s">
        <v>14</v>
      </c>
      <c r="C5952" t="s">
        <v>20</v>
      </c>
      <c r="D5952" t="s">
        <v>23</v>
      </c>
      <c r="E5952" s="14">
        <v>22925.974068</v>
      </c>
      <c r="F5952" s="14">
        <v>70404.327128000004</v>
      </c>
      <c r="G5952" s="13">
        <v>0.32563302574171293</v>
      </c>
      <c r="H5952" s="12">
        <v>-11709043.33</v>
      </c>
      <c r="I5952" s="12">
        <v>-3.812851208088722</v>
      </c>
      <c r="J5952" t="s">
        <v>16</v>
      </c>
      <c r="K5952" s="14">
        <v>8973.0538199999992</v>
      </c>
      <c r="L5952" s="14">
        <v>22925.974067999996</v>
      </c>
      <c r="M5952" s="13">
        <v>0.3913924788270855</v>
      </c>
      <c r="N5952" s="12">
        <v>-1.4923212857326924</v>
      </c>
      <c r="O5952" s="2">
        <f>DATE(LEFT(ALT[[#This Row],[DATEMTH]],4),RIGHT(ALT[[#This Row],[DATEMTH]],2),1)</f>
        <v>44348</v>
      </c>
      <c r="P5952" t="str">
        <f>IF(AND(ALT[[#This Row],[DATE]]&gt;=DATE(2023,6,1),ALT[[#This Row],[DATE]]&lt;=DATE(2024,5,31)),"Y","N")</f>
        <v>N</v>
      </c>
      <c r="Q5952" t="str">
        <f>LEFT(ALT[[#This Row],[DATEMTH]],4)</f>
        <v>2021</v>
      </c>
    </row>
    <row r="5953" spans="1:17" x14ac:dyDescent="0.25">
      <c r="A5953" t="s">
        <v>67</v>
      </c>
      <c r="B5953" t="s">
        <v>14</v>
      </c>
      <c r="C5953" t="s">
        <v>20</v>
      </c>
      <c r="D5953" t="s">
        <v>23</v>
      </c>
      <c r="E5953" s="14">
        <v>22925.974068</v>
      </c>
      <c r="F5953" s="14">
        <v>70404.327128000004</v>
      </c>
      <c r="G5953" s="13">
        <v>0.32563302574171293</v>
      </c>
      <c r="H5953" s="12">
        <v>-11709043.33</v>
      </c>
      <c r="I5953" s="12">
        <v>-3.812851208088722</v>
      </c>
      <c r="J5953" t="s">
        <v>25</v>
      </c>
      <c r="K5953" s="14">
        <v>2865.2994319999998</v>
      </c>
      <c r="L5953" s="14">
        <v>22925.974067999996</v>
      </c>
      <c r="M5953" s="13">
        <v>0.12498048822271748</v>
      </c>
      <c r="N5953" s="12">
        <v>-0.47653200550750663</v>
      </c>
      <c r="O5953" s="2">
        <f>DATE(LEFT(ALT[[#This Row],[DATEMTH]],4),RIGHT(ALT[[#This Row],[DATEMTH]],2),1)</f>
        <v>44348</v>
      </c>
      <c r="P5953" t="str">
        <f>IF(AND(ALT[[#This Row],[DATE]]&gt;=DATE(2023,6,1),ALT[[#This Row],[DATE]]&lt;=DATE(2024,5,31)),"Y","N")</f>
        <v>N</v>
      </c>
      <c r="Q5953" t="str">
        <f>LEFT(ALT[[#This Row],[DATEMTH]],4)</f>
        <v>2021</v>
      </c>
    </row>
    <row r="5954" spans="1:17" x14ac:dyDescent="0.25">
      <c r="A5954" t="s">
        <v>67</v>
      </c>
      <c r="B5954" t="s">
        <v>110</v>
      </c>
      <c r="C5954" t="s">
        <v>15</v>
      </c>
      <c r="D5954" t="s">
        <v>22</v>
      </c>
      <c r="E5954" s="14">
        <v>5484924.5238899989</v>
      </c>
      <c r="F5954" s="14">
        <v>28352720.253451977</v>
      </c>
      <c r="G5954" s="13">
        <v>0.19345320219220247</v>
      </c>
      <c r="H5954" s="12">
        <v>-21031348.960000001</v>
      </c>
      <c r="I5954" s="12">
        <v>-4.0685818027336476</v>
      </c>
      <c r="J5954" t="s">
        <v>24</v>
      </c>
      <c r="K5954" s="14">
        <v>2536530.7407140015</v>
      </c>
      <c r="L5954" s="14">
        <v>5484924.5238900008</v>
      </c>
      <c r="M5954" s="13">
        <v>0.46245499453382655</v>
      </c>
      <c r="N5954" s="12">
        <v>-1.8815359753436152</v>
      </c>
      <c r="O5954" s="2">
        <f>DATE(LEFT(ALT[[#This Row],[DATEMTH]],4),RIGHT(ALT[[#This Row],[DATEMTH]],2),1)</f>
        <v>44348</v>
      </c>
      <c r="P5954" t="str">
        <f>IF(AND(ALT[[#This Row],[DATE]]&gt;=DATE(2023,6,1),ALT[[#This Row],[DATE]]&lt;=DATE(2024,5,31)),"Y","N")</f>
        <v>N</v>
      </c>
      <c r="Q5954" t="str">
        <f>LEFT(ALT[[#This Row],[DATEMTH]],4)</f>
        <v>2021</v>
      </c>
    </row>
    <row r="5955" spans="1:17" x14ac:dyDescent="0.25">
      <c r="A5955" t="s">
        <v>67</v>
      </c>
      <c r="B5955" t="s">
        <v>110</v>
      </c>
      <c r="C5955" t="s">
        <v>15</v>
      </c>
      <c r="D5955" t="s">
        <v>22</v>
      </c>
      <c r="E5955" s="14">
        <v>5484924.5238899989</v>
      </c>
      <c r="F5955" s="14">
        <v>28352720.253451977</v>
      </c>
      <c r="G5955" s="13">
        <v>0.19345320219220247</v>
      </c>
      <c r="H5955" s="12">
        <v>-21031348.960000001</v>
      </c>
      <c r="I5955" s="12">
        <v>-4.0685818027336476</v>
      </c>
      <c r="J5955" t="s">
        <v>16</v>
      </c>
      <c r="K5955" s="14">
        <v>1505594.4853629994</v>
      </c>
      <c r="L5955" s="14">
        <v>5484924.5238900008</v>
      </c>
      <c r="M5955" s="13">
        <v>0.27449684654825596</v>
      </c>
      <c r="N5955" s="12">
        <v>-1.1168128747740047</v>
      </c>
      <c r="O5955" s="2">
        <f>DATE(LEFT(ALT[[#This Row],[DATEMTH]],4),RIGHT(ALT[[#This Row],[DATEMTH]],2),1)</f>
        <v>44348</v>
      </c>
      <c r="P5955" t="str">
        <f>IF(AND(ALT[[#This Row],[DATE]]&gt;=DATE(2023,6,1),ALT[[#This Row],[DATE]]&lt;=DATE(2024,5,31)),"Y","N")</f>
        <v>N</v>
      </c>
      <c r="Q5955" t="str">
        <f>LEFT(ALT[[#This Row],[DATEMTH]],4)</f>
        <v>2021</v>
      </c>
    </row>
    <row r="5956" spans="1:17" x14ac:dyDescent="0.25">
      <c r="A5956" t="s">
        <v>67</v>
      </c>
      <c r="B5956" t="s">
        <v>110</v>
      </c>
      <c r="C5956" t="s">
        <v>15</v>
      </c>
      <c r="D5956" t="s">
        <v>22</v>
      </c>
      <c r="E5956" s="14">
        <v>5484924.5238899989</v>
      </c>
      <c r="F5956" s="14">
        <v>28352720.253451977</v>
      </c>
      <c r="G5956" s="13">
        <v>0.19345320219220247</v>
      </c>
      <c r="H5956" s="12">
        <v>-21031348.960000001</v>
      </c>
      <c r="I5956" s="12">
        <v>-4.0685818027336476</v>
      </c>
      <c r="J5956" t="s">
        <v>25</v>
      </c>
      <c r="K5956" s="14">
        <v>670954.64068699977</v>
      </c>
      <c r="L5956" s="14">
        <v>5484924.5238900008</v>
      </c>
      <c r="M5956" s="13">
        <v>0.12232705076698985</v>
      </c>
      <c r="N5956" s="12">
        <v>-0.49769761273265001</v>
      </c>
      <c r="O5956" s="2">
        <f>DATE(LEFT(ALT[[#This Row],[DATEMTH]],4),RIGHT(ALT[[#This Row],[DATEMTH]],2),1)</f>
        <v>44348</v>
      </c>
      <c r="P5956" t="str">
        <f>IF(AND(ALT[[#This Row],[DATE]]&gt;=DATE(2023,6,1),ALT[[#This Row],[DATE]]&lt;=DATE(2024,5,31)),"Y","N")</f>
        <v>N</v>
      </c>
      <c r="Q5956" t="str">
        <f>LEFT(ALT[[#This Row],[DATEMTH]],4)</f>
        <v>2021</v>
      </c>
    </row>
    <row r="5957" spans="1:17" x14ac:dyDescent="0.25">
      <c r="A5957" t="s">
        <v>67</v>
      </c>
      <c r="B5957" t="s">
        <v>110</v>
      </c>
      <c r="C5957" t="s">
        <v>15</v>
      </c>
      <c r="D5957" t="s">
        <v>22</v>
      </c>
      <c r="E5957" s="14">
        <v>5484924.5238899989</v>
      </c>
      <c r="F5957" s="14">
        <v>28352720.253451977</v>
      </c>
      <c r="G5957" s="13">
        <v>0.19345320219220247</v>
      </c>
      <c r="H5957" s="12">
        <v>-21031348.960000001</v>
      </c>
      <c r="I5957" s="12">
        <v>-4.0685818027336476</v>
      </c>
      <c r="J5957" t="s">
        <v>26</v>
      </c>
      <c r="K5957" s="14">
        <v>771844.65712600027</v>
      </c>
      <c r="L5957" s="14">
        <v>5484924.5238900008</v>
      </c>
      <c r="M5957" s="13">
        <v>0.14072110815092767</v>
      </c>
      <c r="N5957" s="12">
        <v>-0.5725353398833779</v>
      </c>
      <c r="O5957" s="2">
        <f>DATE(LEFT(ALT[[#This Row],[DATEMTH]],4),RIGHT(ALT[[#This Row],[DATEMTH]],2),1)</f>
        <v>44348</v>
      </c>
      <c r="P5957" t="str">
        <f>IF(AND(ALT[[#This Row],[DATE]]&gt;=DATE(2023,6,1),ALT[[#This Row],[DATE]]&lt;=DATE(2024,5,31)),"Y","N")</f>
        <v>N</v>
      </c>
      <c r="Q5957" t="str">
        <f>LEFT(ALT[[#This Row],[DATEMTH]],4)</f>
        <v>2021</v>
      </c>
    </row>
    <row r="5958" spans="1:17" x14ac:dyDescent="0.25">
      <c r="A5958" t="s">
        <v>67</v>
      </c>
      <c r="B5958" t="s">
        <v>110</v>
      </c>
      <c r="C5958" t="s">
        <v>18</v>
      </c>
      <c r="D5958" t="s">
        <v>22</v>
      </c>
      <c r="E5958" s="14">
        <v>7142603.7380339801</v>
      </c>
      <c r="F5958" s="14">
        <v>28352720.253451977</v>
      </c>
      <c r="G5958" s="13">
        <v>0.25191952215464614</v>
      </c>
      <c r="H5958" s="12">
        <v>-21031348.960000001</v>
      </c>
      <c r="I5958" s="12">
        <v>-5.2982073802708145</v>
      </c>
      <c r="J5958" t="s">
        <v>24</v>
      </c>
      <c r="K5958" s="14">
        <v>1735691.002757001</v>
      </c>
      <c r="L5958" s="14">
        <v>7142603.7380340025</v>
      </c>
      <c r="M5958" s="13">
        <v>0.24300536140826831</v>
      </c>
      <c r="N5958" s="12">
        <v>-1.2874927992586638</v>
      </c>
      <c r="O5958" s="2">
        <f>DATE(LEFT(ALT[[#This Row],[DATEMTH]],4),RIGHT(ALT[[#This Row],[DATEMTH]],2),1)</f>
        <v>44348</v>
      </c>
      <c r="P5958" t="str">
        <f>IF(AND(ALT[[#This Row],[DATE]]&gt;=DATE(2023,6,1),ALT[[#This Row],[DATE]]&lt;=DATE(2024,5,31)),"Y","N")</f>
        <v>N</v>
      </c>
      <c r="Q5958" t="str">
        <f>LEFT(ALT[[#This Row],[DATEMTH]],4)</f>
        <v>2021</v>
      </c>
    </row>
    <row r="5959" spans="1:17" x14ac:dyDescent="0.25">
      <c r="A5959" t="s">
        <v>67</v>
      </c>
      <c r="B5959" t="s">
        <v>110</v>
      </c>
      <c r="C5959" t="s">
        <v>18</v>
      </c>
      <c r="D5959" t="s">
        <v>22</v>
      </c>
      <c r="E5959" s="14">
        <v>7142603.7380339801</v>
      </c>
      <c r="F5959" s="14">
        <v>28352720.253451977</v>
      </c>
      <c r="G5959" s="13">
        <v>0.25191952215464614</v>
      </c>
      <c r="H5959" s="12">
        <v>-21031348.960000001</v>
      </c>
      <c r="I5959" s="12">
        <v>-5.2982073802708145</v>
      </c>
      <c r="J5959" t="s">
        <v>25</v>
      </c>
      <c r="K5959" s="14">
        <v>679377.45215100108</v>
      </c>
      <c r="L5959" s="14">
        <v>7142603.7380340025</v>
      </c>
      <c r="M5959" s="13">
        <v>9.511621770830582E-2</v>
      </c>
      <c r="N5959" s="12">
        <v>-0.50394544664559138</v>
      </c>
      <c r="O5959" s="2">
        <f>DATE(LEFT(ALT[[#This Row],[DATEMTH]],4),RIGHT(ALT[[#This Row],[DATEMTH]],2),1)</f>
        <v>44348</v>
      </c>
      <c r="P5959" t="str">
        <f>IF(AND(ALT[[#This Row],[DATE]]&gt;=DATE(2023,6,1),ALT[[#This Row],[DATE]]&lt;=DATE(2024,5,31)),"Y","N")</f>
        <v>N</v>
      </c>
      <c r="Q5959" t="str">
        <f>LEFT(ALT[[#This Row],[DATEMTH]],4)</f>
        <v>2021</v>
      </c>
    </row>
    <row r="5960" spans="1:17" x14ac:dyDescent="0.25">
      <c r="A5960" t="s">
        <v>67</v>
      </c>
      <c r="B5960" t="s">
        <v>110</v>
      </c>
      <c r="C5960" t="s">
        <v>18</v>
      </c>
      <c r="D5960" t="s">
        <v>22</v>
      </c>
      <c r="E5960" s="14">
        <v>7142603.7380339801</v>
      </c>
      <c r="F5960" s="14">
        <v>28352720.253451977</v>
      </c>
      <c r="G5960" s="13">
        <v>0.25191952215464614</v>
      </c>
      <c r="H5960" s="12">
        <v>-21031348.960000001</v>
      </c>
      <c r="I5960" s="12">
        <v>-5.2982073802708145</v>
      </c>
      <c r="J5960" t="s">
        <v>16</v>
      </c>
      <c r="K5960" s="14">
        <v>3210696.3312859996</v>
      </c>
      <c r="L5960" s="14">
        <v>7142603.7380340025</v>
      </c>
      <c r="M5960" s="13">
        <v>0.44951343362214041</v>
      </c>
      <c r="N5960" s="12">
        <v>-2.3816153915476992</v>
      </c>
      <c r="O5960" s="2">
        <f>DATE(LEFT(ALT[[#This Row],[DATEMTH]],4),RIGHT(ALT[[#This Row],[DATEMTH]],2),1)</f>
        <v>44348</v>
      </c>
      <c r="P5960" t="str">
        <f>IF(AND(ALT[[#This Row],[DATE]]&gt;=DATE(2023,6,1),ALT[[#This Row],[DATE]]&lt;=DATE(2024,5,31)),"Y","N")</f>
        <v>N</v>
      </c>
      <c r="Q5960" t="str">
        <f>LEFT(ALT[[#This Row],[DATEMTH]],4)</f>
        <v>2021</v>
      </c>
    </row>
    <row r="5961" spans="1:17" x14ac:dyDescent="0.25">
      <c r="A5961" t="s">
        <v>67</v>
      </c>
      <c r="B5961" t="s">
        <v>110</v>
      </c>
      <c r="C5961" t="s">
        <v>18</v>
      </c>
      <c r="D5961" t="s">
        <v>22</v>
      </c>
      <c r="E5961" s="14">
        <v>7142603.7380339801</v>
      </c>
      <c r="F5961" s="14">
        <v>28352720.253451977</v>
      </c>
      <c r="G5961" s="13">
        <v>0.25191952215464614</v>
      </c>
      <c r="H5961" s="12">
        <v>-21031348.960000001</v>
      </c>
      <c r="I5961" s="12">
        <v>-5.2982073802708145</v>
      </c>
      <c r="J5961" t="s">
        <v>26</v>
      </c>
      <c r="K5961" s="14">
        <v>1516838.9518400002</v>
      </c>
      <c r="L5961" s="14">
        <v>7142603.7380340025</v>
      </c>
      <c r="M5961" s="13">
        <v>0.21236498726128536</v>
      </c>
      <c r="N5961" s="12">
        <v>-1.1251537428188596</v>
      </c>
      <c r="O5961" s="2">
        <f>DATE(LEFT(ALT[[#This Row],[DATEMTH]],4),RIGHT(ALT[[#This Row],[DATEMTH]],2),1)</f>
        <v>44348</v>
      </c>
      <c r="P5961" t="str">
        <f>IF(AND(ALT[[#This Row],[DATE]]&gt;=DATE(2023,6,1),ALT[[#This Row],[DATE]]&lt;=DATE(2024,5,31)),"Y","N")</f>
        <v>N</v>
      </c>
      <c r="Q5961" t="str">
        <f>LEFT(ALT[[#This Row],[DATEMTH]],4)</f>
        <v>2021</v>
      </c>
    </row>
    <row r="5962" spans="1:17" x14ac:dyDescent="0.25">
      <c r="A5962" t="s">
        <v>67</v>
      </c>
      <c r="B5962" t="s">
        <v>110</v>
      </c>
      <c r="C5962" t="s">
        <v>19</v>
      </c>
      <c r="D5962" t="s">
        <v>22</v>
      </c>
      <c r="E5962" s="14">
        <v>7529126.196709998</v>
      </c>
      <c r="F5962" s="14">
        <v>28352720.253451977</v>
      </c>
      <c r="G5962" s="13">
        <v>0.26555216322826442</v>
      </c>
      <c r="H5962" s="12">
        <v>-21031348.960000001</v>
      </c>
      <c r="I5962" s="12">
        <v>-5.5849202119365096</v>
      </c>
      <c r="J5962" t="s">
        <v>25</v>
      </c>
      <c r="K5962" s="14">
        <v>5018981.4767299956</v>
      </c>
      <c r="L5962" s="14">
        <v>7529126.196709997</v>
      </c>
      <c r="M5962" s="13">
        <v>0.66660875984827306</v>
      </c>
      <c r="N5962" s="12">
        <v>-3.7229567363305511</v>
      </c>
      <c r="O5962" s="2">
        <f>DATE(LEFT(ALT[[#This Row],[DATEMTH]],4),RIGHT(ALT[[#This Row],[DATEMTH]],2),1)</f>
        <v>44348</v>
      </c>
      <c r="P5962" t="str">
        <f>IF(AND(ALT[[#This Row],[DATE]]&gt;=DATE(2023,6,1),ALT[[#This Row],[DATE]]&lt;=DATE(2024,5,31)),"Y","N")</f>
        <v>N</v>
      </c>
      <c r="Q5962" t="str">
        <f>LEFT(ALT[[#This Row],[DATEMTH]],4)</f>
        <v>2021</v>
      </c>
    </row>
    <row r="5963" spans="1:17" x14ac:dyDescent="0.25">
      <c r="A5963" t="s">
        <v>67</v>
      </c>
      <c r="B5963" t="s">
        <v>110</v>
      </c>
      <c r="C5963" t="s">
        <v>19</v>
      </c>
      <c r="D5963" t="s">
        <v>22</v>
      </c>
      <c r="E5963" s="14">
        <v>7529126.196709998</v>
      </c>
      <c r="F5963" s="14">
        <v>28352720.253451977</v>
      </c>
      <c r="G5963" s="13">
        <v>0.26555216322826442</v>
      </c>
      <c r="H5963" s="12">
        <v>-21031348.960000001</v>
      </c>
      <c r="I5963" s="12">
        <v>-5.5849202119365096</v>
      </c>
      <c r="J5963" t="s">
        <v>16</v>
      </c>
      <c r="K5963" s="14">
        <v>2000.7164729999988</v>
      </c>
      <c r="L5963" s="14">
        <v>7529126.196709997</v>
      </c>
      <c r="M5963" s="13">
        <v>2.6573023492078697E-4</v>
      </c>
      <c r="N5963" s="12">
        <v>-1.48408215993174E-3</v>
      </c>
      <c r="O5963" s="2">
        <f>DATE(LEFT(ALT[[#This Row],[DATEMTH]],4),RIGHT(ALT[[#This Row],[DATEMTH]],2),1)</f>
        <v>44348</v>
      </c>
      <c r="P5963" t="str">
        <f>IF(AND(ALT[[#This Row],[DATE]]&gt;=DATE(2023,6,1),ALT[[#This Row],[DATE]]&lt;=DATE(2024,5,31)),"Y","N")</f>
        <v>N</v>
      </c>
      <c r="Q5963" t="str">
        <f>LEFT(ALT[[#This Row],[DATEMTH]],4)</f>
        <v>2021</v>
      </c>
    </row>
    <row r="5964" spans="1:17" x14ac:dyDescent="0.25">
      <c r="A5964" t="s">
        <v>67</v>
      </c>
      <c r="B5964" t="s">
        <v>110</v>
      </c>
      <c r="C5964" t="s">
        <v>19</v>
      </c>
      <c r="D5964" t="s">
        <v>22</v>
      </c>
      <c r="E5964" s="14">
        <v>7529126.196709998</v>
      </c>
      <c r="F5964" s="14">
        <v>28352720.253451977</v>
      </c>
      <c r="G5964" s="13">
        <v>0.26555216322826442</v>
      </c>
      <c r="H5964" s="12">
        <v>-21031348.960000001</v>
      </c>
      <c r="I5964" s="12">
        <v>-5.5849202119365096</v>
      </c>
      <c r="J5964" t="s">
        <v>24</v>
      </c>
      <c r="K5964" s="14">
        <v>2158782.232177001</v>
      </c>
      <c r="L5964" s="14">
        <v>7529126.196709997</v>
      </c>
      <c r="M5964" s="13">
        <v>0.28672413979730133</v>
      </c>
      <c r="N5964" s="12">
        <v>-1.6013314436040575</v>
      </c>
      <c r="O5964" s="2">
        <f>DATE(LEFT(ALT[[#This Row],[DATEMTH]],4),RIGHT(ALT[[#This Row],[DATEMTH]],2),1)</f>
        <v>44348</v>
      </c>
      <c r="P5964" t="str">
        <f>IF(AND(ALT[[#This Row],[DATE]]&gt;=DATE(2023,6,1),ALT[[#This Row],[DATE]]&lt;=DATE(2024,5,31)),"Y","N")</f>
        <v>N</v>
      </c>
      <c r="Q5964" t="str">
        <f>LEFT(ALT[[#This Row],[DATEMTH]],4)</f>
        <v>2021</v>
      </c>
    </row>
    <row r="5965" spans="1:17" x14ac:dyDescent="0.25">
      <c r="A5965" t="s">
        <v>67</v>
      </c>
      <c r="B5965" t="s">
        <v>110</v>
      </c>
      <c r="C5965" t="s">
        <v>19</v>
      </c>
      <c r="D5965" t="s">
        <v>22</v>
      </c>
      <c r="E5965" s="14">
        <v>7529126.196709998</v>
      </c>
      <c r="F5965" s="14">
        <v>28352720.253451977</v>
      </c>
      <c r="G5965" s="13">
        <v>0.26555216322826442</v>
      </c>
      <c r="H5965" s="12">
        <v>-21031348.960000001</v>
      </c>
      <c r="I5965" s="12">
        <v>-5.5849202119365096</v>
      </c>
      <c r="J5965" t="s">
        <v>26</v>
      </c>
      <c r="K5965" s="14">
        <v>349361.77133000002</v>
      </c>
      <c r="L5965" s="14">
        <v>7529126.196709997</v>
      </c>
      <c r="M5965" s="13">
        <v>4.6401370119504792E-2</v>
      </c>
      <c r="N5965" s="12">
        <v>-0.25914794984196915</v>
      </c>
      <c r="O5965" s="2">
        <f>DATE(LEFT(ALT[[#This Row],[DATEMTH]],4),RIGHT(ALT[[#This Row],[DATEMTH]],2),1)</f>
        <v>44348</v>
      </c>
      <c r="P5965" t="str">
        <f>IF(AND(ALT[[#This Row],[DATE]]&gt;=DATE(2023,6,1),ALT[[#This Row],[DATE]]&lt;=DATE(2024,5,31)),"Y","N")</f>
        <v>N</v>
      </c>
      <c r="Q5965" t="str">
        <f>LEFT(ALT[[#This Row],[DATEMTH]],4)</f>
        <v>2021</v>
      </c>
    </row>
    <row r="5966" spans="1:17" x14ac:dyDescent="0.25">
      <c r="A5966" t="s">
        <v>67</v>
      </c>
      <c r="B5966" t="s">
        <v>110</v>
      </c>
      <c r="C5966" t="s">
        <v>20</v>
      </c>
      <c r="D5966" t="s">
        <v>22</v>
      </c>
      <c r="E5966" s="14">
        <v>8196065.7948180176</v>
      </c>
      <c r="F5966" s="14">
        <v>28352720.253451977</v>
      </c>
      <c r="G5966" s="13">
        <v>0.28907511242488759</v>
      </c>
      <c r="H5966" s="12">
        <v>-21031348.960000001</v>
      </c>
      <c r="I5966" s="12">
        <v>-6.0796395650590433</v>
      </c>
      <c r="J5966" t="s">
        <v>25</v>
      </c>
      <c r="K5966" s="14">
        <v>1127937.5288360007</v>
      </c>
      <c r="L5966" s="14">
        <v>8196065.7948179962</v>
      </c>
      <c r="M5966" s="13">
        <v>0.13761938435744928</v>
      </c>
      <c r="N5966" s="12">
        <v>-0.83667625405861623</v>
      </c>
      <c r="O5966" s="2">
        <f>DATE(LEFT(ALT[[#This Row],[DATEMTH]],4),RIGHT(ALT[[#This Row],[DATEMTH]],2),1)</f>
        <v>44348</v>
      </c>
      <c r="P5966" t="str">
        <f>IF(AND(ALT[[#This Row],[DATE]]&gt;=DATE(2023,6,1),ALT[[#This Row],[DATE]]&lt;=DATE(2024,5,31)),"Y","N")</f>
        <v>N</v>
      </c>
      <c r="Q5966" t="str">
        <f>LEFT(ALT[[#This Row],[DATEMTH]],4)</f>
        <v>2021</v>
      </c>
    </row>
    <row r="5967" spans="1:17" x14ac:dyDescent="0.25">
      <c r="A5967" t="s">
        <v>67</v>
      </c>
      <c r="B5967" t="s">
        <v>110</v>
      </c>
      <c r="C5967" t="s">
        <v>20</v>
      </c>
      <c r="D5967" t="s">
        <v>22</v>
      </c>
      <c r="E5967" s="14">
        <v>8196065.7948180176</v>
      </c>
      <c r="F5967" s="14">
        <v>28352720.253451977</v>
      </c>
      <c r="G5967" s="13">
        <v>0.28907511242488759</v>
      </c>
      <c r="H5967" s="12">
        <v>-21031348.960000001</v>
      </c>
      <c r="I5967" s="12">
        <v>-6.0796395650590433</v>
      </c>
      <c r="J5967" t="s">
        <v>26</v>
      </c>
      <c r="K5967" s="14">
        <v>487791.05424999975</v>
      </c>
      <c r="L5967" s="14">
        <v>8196065.7948179962</v>
      </c>
      <c r="M5967" s="13">
        <v>5.9515268234963184E-2</v>
      </c>
      <c r="N5967" s="12">
        <v>-0.36183137948638389</v>
      </c>
      <c r="O5967" s="2">
        <f>DATE(LEFT(ALT[[#This Row],[DATEMTH]],4),RIGHT(ALT[[#This Row],[DATEMTH]],2),1)</f>
        <v>44348</v>
      </c>
      <c r="P5967" t="str">
        <f>IF(AND(ALT[[#This Row],[DATE]]&gt;=DATE(2023,6,1),ALT[[#This Row],[DATE]]&lt;=DATE(2024,5,31)),"Y","N")</f>
        <v>N</v>
      </c>
      <c r="Q5967" t="str">
        <f>LEFT(ALT[[#This Row],[DATEMTH]],4)</f>
        <v>2021</v>
      </c>
    </row>
    <row r="5968" spans="1:17" x14ac:dyDescent="0.25">
      <c r="A5968" t="s">
        <v>67</v>
      </c>
      <c r="B5968" t="s">
        <v>110</v>
      </c>
      <c r="C5968" t="s">
        <v>20</v>
      </c>
      <c r="D5968" t="s">
        <v>22</v>
      </c>
      <c r="E5968" s="14">
        <v>8196065.7948180176</v>
      </c>
      <c r="F5968" s="14">
        <v>28352720.253451977</v>
      </c>
      <c r="G5968" s="13">
        <v>0.28907511242488759</v>
      </c>
      <c r="H5968" s="12">
        <v>-21031348.960000001</v>
      </c>
      <c r="I5968" s="12">
        <v>-6.0796395650590433</v>
      </c>
      <c r="J5968" t="s">
        <v>24</v>
      </c>
      <c r="K5968" s="14">
        <v>3420438.4074419951</v>
      </c>
      <c r="L5968" s="14">
        <v>8196065.7948179962</v>
      </c>
      <c r="M5968" s="13">
        <v>0.41732686060238616</v>
      </c>
      <c r="N5968" s="12">
        <v>-2.537196893280147</v>
      </c>
      <c r="O5968" s="2">
        <f>DATE(LEFT(ALT[[#This Row],[DATEMTH]],4),RIGHT(ALT[[#This Row],[DATEMTH]],2),1)</f>
        <v>44348</v>
      </c>
      <c r="P5968" t="str">
        <f>IF(AND(ALT[[#This Row],[DATE]]&gt;=DATE(2023,6,1),ALT[[#This Row],[DATE]]&lt;=DATE(2024,5,31)),"Y","N")</f>
        <v>N</v>
      </c>
      <c r="Q5968" t="str">
        <f>LEFT(ALT[[#This Row],[DATEMTH]],4)</f>
        <v>2021</v>
      </c>
    </row>
    <row r="5969" spans="1:17" x14ac:dyDescent="0.25">
      <c r="A5969" t="s">
        <v>67</v>
      </c>
      <c r="B5969" t="s">
        <v>110</v>
      </c>
      <c r="C5969" t="s">
        <v>20</v>
      </c>
      <c r="D5969" t="s">
        <v>22</v>
      </c>
      <c r="E5969" s="14">
        <v>8196065.7948180176</v>
      </c>
      <c r="F5969" s="14">
        <v>28352720.253451977</v>
      </c>
      <c r="G5969" s="13">
        <v>0.28907511242488759</v>
      </c>
      <c r="H5969" s="12">
        <v>-21031348.960000001</v>
      </c>
      <c r="I5969" s="12">
        <v>-6.0796395650590433</v>
      </c>
      <c r="J5969" t="s">
        <v>16</v>
      </c>
      <c r="K5969" s="14">
        <v>3159898.8042900003</v>
      </c>
      <c r="L5969" s="14">
        <v>8196065.7948179962</v>
      </c>
      <c r="M5969" s="13">
        <v>0.38553848680520136</v>
      </c>
      <c r="N5969" s="12">
        <v>-2.3439350382338962</v>
      </c>
      <c r="O5969" s="2">
        <f>DATE(LEFT(ALT[[#This Row],[DATEMTH]],4),RIGHT(ALT[[#This Row],[DATEMTH]],2),1)</f>
        <v>44348</v>
      </c>
      <c r="P5969" t="str">
        <f>IF(AND(ALT[[#This Row],[DATE]]&gt;=DATE(2023,6,1),ALT[[#This Row],[DATE]]&lt;=DATE(2024,5,31)),"Y","N")</f>
        <v>N</v>
      </c>
      <c r="Q5969" t="str">
        <f>LEFT(ALT[[#This Row],[DATEMTH]],4)</f>
        <v>2021</v>
      </c>
    </row>
    <row r="5970" spans="1:17" x14ac:dyDescent="0.25">
      <c r="A5970" t="s">
        <v>67</v>
      </c>
      <c r="B5970" t="s">
        <v>110</v>
      </c>
      <c r="C5970" t="s">
        <v>15</v>
      </c>
      <c r="D5970" t="s">
        <v>17</v>
      </c>
      <c r="E5970" s="14">
        <v>5484924.5238899989</v>
      </c>
      <c r="F5970" s="14">
        <v>28352720.253451977</v>
      </c>
      <c r="G5970" s="13">
        <v>0.19345320219220247</v>
      </c>
      <c r="H5970" s="12">
        <v>-58636960.599999994</v>
      </c>
      <c r="I5970" s="12">
        <v>-11.343507794888009</v>
      </c>
      <c r="J5970" t="s">
        <v>16</v>
      </c>
      <c r="K5970" s="14">
        <v>1505594.4853629994</v>
      </c>
      <c r="L5970" s="14">
        <v>5484924.5238900008</v>
      </c>
      <c r="M5970" s="13">
        <v>0.27449684654825596</v>
      </c>
      <c r="N5970" s="12">
        <v>-3.1137571184923192</v>
      </c>
      <c r="O5970" s="2">
        <f>DATE(LEFT(ALT[[#This Row],[DATEMTH]],4),RIGHT(ALT[[#This Row],[DATEMTH]],2),1)</f>
        <v>44348</v>
      </c>
      <c r="P5970" t="str">
        <f>IF(AND(ALT[[#This Row],[DATE]]&gt;=DATE(2023,6,1),ALT[[#This Row],[DATE]]&lt;=DATE(2024,5,31)),"Y","N")</f>
        <v>N</v>
      </c>
      <c r="Q5970" t="str">
        <f>LEFT(ALT[[#This Row],[DATEMTH]],4)</f>
        <v>2021</v>
      </c>
    </row>
    <row r="5971" spans="1:17" x14ac:dyDescent="0.25">
      <c r="A5971" t="s">
        <v>67</v>
      </c>
      <c r="B5971" t="s">
        <v>110</v>
      </c>
      <c r="C5971" t="s">
        <v>15</v>
      </c>
      <c r="D5971" t="s">
        <v>17</v>
      </c>
      <c r="E5971" s="14">
        <v>5484924.5238899989</v>
      </c>
      <c r="F5971" s="14">
        <v>28352720.253451977</v>
      </c>
      <c r="G5971" s="13">
        <v>0.19345320219220247</v>
      </c>
      <c r="H5971" s="12">
        <v>-58636960.599999994</v>
      </c>
      <c r="I5971" s="12">
        <v>-11.343507794888009</v>
      </c>
      <c r="J5971" t="s">
        <v>24</v>
      </c>
      <c r="K5971" s="14">
        <v>2536530.7407140015</v>
      </c>
      <c r="L5971" s="14">
        <v>5484924.5238900008</v>
      </c>
      <c r="M5971" s="13">
        <v>0.46245499453382655</v>
      </c>
      <c r="N5971" s="12">
        <v>-5.2458618352793529</v>
      </c>
      <c r="O5971" s="2">
        <f>DATE(LEFT(ALT[[#This Row],[DATEMTH]],4),RIGHT(ALT[[#This Row],[DATEMTH]],2),1)</f>
        <v>44348</v>
      </c>
      <c r="P5971" t="str">
        <f>IF(AND(ALT[[#This Row],[DATE]]&gt;=DATE(2023,6,1),ALT[[#This Row],[DATE]]&lt;=DATE(2024,5,31)),"Y","N")</f>
        <v>N</v>
      </c>
      <c r="Q5971" t="str">
        <f>LEFT(ALT[[#This Row],[DATEMTH]],4)</f>
        <v>2021</v>
      </c>
    </row>
    <row r="5972" spans="1:17" x14ac:dyDescent="0.25">
      <c r="A5972" t="s">
        <v>67</v>
      </c>
      <c r="B5972" t="s">
        <v>110</v>
      </c>
      <c r="C5972" t="s">
        <v>15</v>
      </c>
      <c r="D5972" t="s">
        <v>17</v>
      </c>
      <c r="E5972" s="14">
        <v>5484924.5238899989</v>
      </c>
      <c r="F5972" s="14">
        <v>28352720.253451977</v>
      </c>
      <c r="G5972" s="13">
        <v>0.19345320219220247</v>
      </c>
      <c r="H5972" s="12">
        <v>-58636960.599999994</v>
      </c>
      <c r="I5972" s="12">
        <v>-11.343507794888009</v>
      </c>
      <c r="J5972" t="s">
        <v>26</v>
      </c>
      <c r="K5972" s="14">
        <v>771844.65712600027</v>
      </c>
      <c r="L5972" s="14">
        <v>5484924.5238900008</v>
      </c>
      <c r="M5972" s="13">
        <v>0.14072110815092767</v>
      </c>
      <c r="N5972" s="12">
        <v>-1.5962709872153265</v>
      </c>
      <c r="O5972" s="2">
        <f>DATE(LEFT(ALT[[#This Row],[DATEMTH]],4),RIGHT(ALT[[#This Row],[DATEMTH]],2),1)</f>
        <v>44348</v>
      </c>
      <c r="P5972" t="str">
        <f>IF(AND(ALT[[#This Row],[DATE]]&gt;=DATE(2023,6,1),ALT[[#This Row],[DATE]]&lt;=DATE(2024,5,31)),"Y","N")</f>
        <v>N</v>
      </c>
      <c r="Q5972" t="str">
        <f>LEFT(ALT[[#This Row],[DATEMTH]],4)</f>
        <v>2021</v>
      </c>
    </row>
    <row r="5973" spans="1:17" x14ac:dyDescent="0.25">
      <c r="A5973" t="s">
        <v>67</v>
      </c>
      <c r="B5973" t="s">
        <v>110</v>
      </c>
      <c r="C5973" t="s">
        <v>15</v>
      </c>
      <c r="D5973" t="s">
        <v>17</v>
      </c>
      <c r="E5973" s="14">
        <v>5484924.5238899989</v>
      </c>
      <c r="F5973" s="14">
        <v>28352720.253451977</v>
      </c>
      <c r="G5973" s="13">
        <v>0.19345320219220247</v>
      </c>
      <c r="H5973" s="12">
        <v>-58636960.599999994</v>
      </c>
      <c r="I5973" s="12">
        <v>-11.343507794888009</v>
      </c>
      <c r="J5973" t="s">
        <v>25</v>
      </c>
      <c r="K5973" s="14">
        <v>670954.64068699977</v>
      </c>
      <c r="L5973" s="14">
        <v>5484924.5238900008</v>
      </c>
      <c r="M5973" s="13">
        <v>0.12232705076698985</v>
      </c>
      <c r="N5973" s="12">
        <v>-1.3876178539010104</v>
      </c>
      <c r="O5973" s="2">
        <f>DATE(LEFT(ALT[[#This Row],[DATEMTH]],4),RIGHT(ALT[[#This Row],[DATEMTH]],2),1)</f>
        <v>44348</v>
      </c>
      <c r="P5973" t="str">
        <f>IF(AND(ALT[[#This Row],[DATE]]&gt;=DATE(2023,6,1),ALT[[#This Row],[DATE]]&lt;=DATE(2024,5,31)),"Y","N")</f>
        <v>N</v>
      </c>
      <c r="Q5973" t="str">
        <f>LEFT(ALT[[#This Row],[DATEMTH]],4)</f>
        <v>2021</v>
      </c>
    </row>
    <row r="5974" spans="1:17" x14ac:dyDescent="0.25">
      <c r="A5974" t="s">
        <v>67</v>
      </c>
      <c r="B5974" t="s">
        <v>110</v>
      </c>
      <c r="C5974" t="s">
        <v>18</v>
      </c>
      <c r="D5974" t="s">
        <v>17</v>
      </c>
      <c r="E5974" s="14">
        <v>7142603.7380339801</v>
      </c>
      <c r="F5974" s="14">
        <v>28352720.253451977</v>
      </c>
      <c r="G5974" s="13">
        <v>0.25191952215464614</v>
      </c>
      <c r="H5974" s="12">
        <v>-58636960.599999994</v>
      </c>
      <c r="I5974" s="12">
        <v>-14.771795094952811</v>
      </c>
      <c r="J5974" t="s">
        <v>24</v>
      </c>
      <c r="K5974" s="14">
        <v>1735691.002757001</v>
      </c>
      <c r="L5974" s="14">
        <v>7142603.7380340025</v>
      </c>
      <c r="M5974" s="13">
        <v>0.24300536140826831</v>
      </c>
      <c r="N5974" s="12">
        <v>-3.5896254056978929</v>
      </c>
      <c r="O5974" s="2">
        <f>DATE(LEFT(ALT[[#This Row],[DATEMTH]],4),RIGHT(ALT[[#This Row],[DATEMTH]],2),1)</f>
        <v>44348</v>
      </c>
      <c r="P5974" t="str">
        <f>IF(AND(ALT[[#This Row],[DATE]]&gt;=DATE(2023,6,1),ALT[[#This Row],[DATE]]&lt;=DATE(2024,5,31)),"Y","N")</f>
        <v>N</v>
      </c>
      <c r="Q5974" t="str">
        <f>LEFT(ALT[[#This Row],[DATEMTH]],4)</f>
        <v>2021</v>
      </c>
    </row>
    <row r="5975" spans="1:17" x14ac:dyDescent="0.25">
      <c r="A5975" t="s">
        <v>67</v>
      </c>
      <c r="B5975" t="s">
        <v>110</v>
      </c>
      <c r="C5975" t="s">
        <v>18</v>
      </c>
      <c r="D5975" t="s">
        <v>17</v>
      </c>
      <c r="E5975" s="14">
        <v>7142603.7380339801</v>
      </c>
      <c r="F5975" s="14">
        <v>28352720.253451977</v>
      </c>
      <c r="G5975" s="13">
        <v>0.25191952215464614</v>
      </c>
      <c r="H5975" s="12">
        <v>-58636960.599999994</v>
      </c>
      <c r="I5975" s="12">
        <v>-14.771795094952811</v>
      </c>
      <c r="J5975" t="s">
        <v>26</v>
      </c>
      <c r="K5975" s="14">
        <v>1516838.9518400002</v>
      </c>
      <c r="L5975" s="14">
        <v>7142603.7380340025</v>
      </c>
      <c r="M5975" s="13">
        <v>0.21236498726128536</v>
      </c>
      <c r="N5975" s="12">
        <v>-3.1370120771659713</v>
      </c>
      <c r="O5975" s="2">
        <f>DATE(LEFT(ALT[[#This Row],[DATEMTH]],4),RIGHT(ALT[[#This Row],[DATEMTH]],2),1)</f>
        <v>44348</v>
      </c>
      <c r="P5975" t="str">
        <f>IF(AND(ALT[[#This Row],[DATE]]&gt;=DATE(2023,6,1),ALT[[#This Row],[DATE]]&lt;=DATE(2024,5,31)),"Y","N")</f>
        <v>N</v>
      </c>
      <c r="Q5975" t="str">
        <f>LEFT(ALT[[#This Row],[DATEMTH]],4)</f>
        <v>2021</v>
      </c>
    </row>
    <row r="5976" spans="1:17" x14ac:dyDescent="0.25">
      <c r="A5976" t="s">
        <v>67</v>
      </c>
      <c r="B5976" t="s">
        <v>110</v>
      </c>
      <c r="C5976" t="s">
        <v>18</v>
      </c>
      <c r="D5976" t="s">
        <v>17</v>
      </c>
      <c r="E5976" s="14">
        <v>7142603.7380339801</v>
      </c>
      <c r="F5976" s="14">
        <v>28352720.253451977</v>
      </c>
      <c r="G5976" s="13">
        <v>0.25191952215464614</v>
      </c>
      <c r="H5976" s="12">
        <v>-58636960.599999994</v>
      </c>
      <c r="I5976" s="12">
        <v>-14.771795094952811</v>
      </c>
      <c r="J5976" t="s">
        <v>25</v>
      </c>
      <c r="K5976" s="14">
        <v>679377.45215100108</v>
      </c>
      <c r="L5976" s="14">
        <v>7142603.7380340025</v>
      </c>
      <c r="M5976" s="13">
        <v>9.511621770830582E-2</v>
      </c>
      <c r="N5976" s="12">
        <v>-1.4050372781940157</v>
      </c>
      <c r="O5976" s="2">
        <f>DATE(LEFT(ALT[[#This Row],[DATEMTH]],4),RIGHT(ALT[[#This Row],[DATEMTH]],2),1)</f>
        <v>44348</v>
      </c>
      <c r="P5976" t="str">
        <f>IF(AND(ALT[[#This Row],[DATE]]&gt;=DATE(2023,6,1),ALT[[#This Row],[DATE]]&lt;=DATE(2024,5,31)),"Y","N")</f>
        <v>N</v>
      </c>
      <c r="Q5976" t="str">
        <f>LEFT(ALT[[#This Row],[DATEMTH]],4)</f>
        <v>2021</v>
      </c>
    </row>
    <row r="5977" spans="1:17" x14ac:dyDescent="0.25">
      <c r="A5977" t="s">
        <v>67</v>
      </c>
      <c r="B5977" t="s">
        <v>110</v>
      </c>
      <c r="C5977" t="s">
        <v>18</v>
      </c>
      <c r="D5977" t="s">
        <v>17</v>
      </c>
      <c r="E5977" s="14">
        <v>7142603.7380339801</v>
      </c>
      <c r="F5977" s="14">
        <v>28352720.253451977</v>
      </c>
      <c r="G5977" s="13">
        <v>0.25191952215464614</v>
      </c>
      <c r="H5977" s="12">
        <v>-58636960.599999994</v>
      </c>
      <c r="I5977" s="12">
        <v>-14.771795094952811</v>
      </c>
      <c r="J5977" t="s">
        <v>16</v>
      </c>
      <c r="K5977" s="14">
        <v>3210696.3312859996</v>
      </c>
      <c r="L5977" s="14">
        <v>7142603.7380340025</v>
      </c>
      <c r="M5977" s="13">
        <v>0.44951343362214041</v>
      </c>
      <c r="N5977" s="12">
        <v>-6.6401203338949299</v>
      </c>
      <c r="O5977" s="2">
        <f>DATE(LEFT(ALT[[#This Row],[DATEMTH]],4),RIGHT(ALT[[#This Row],[DATEMTH]],2),1)</f>
        <v>44348</v>
      </c>
      <c r="P5977" t="str">
        <f>IF(AND(ALT[[#This Row],[DATE]]&gt;=DATE(2023,6,1),ALT[[#This Row],[DATE]]&lt;=DATE(2024,5,31)),"Y","N")</f>
        <v>N</v>
      </c>
      <c r="Q5977" t="str">
        <f>LEFT(ALT[[#This Row],[DATEMTH]],4)</f>
        <v>2021</v>
      </c>
    </row>
    <row r="5978" spans="1:17" x14ac:dyDescent="0.25">
      <c r="A5978" t="s">
        <v>67</v>
      </c>
      <c r="B5978" t="s">
        <v>110</v>
      </c>
      <c r="C5978" t="s">
        <v>19</v>
      </c>
      <c r="D5978" t="s">
        <v>17</v>
      </c>
      <c r="E5978" s="14">
        <v>7529126.196709998</v>
      </c>
      <c r="F5978" s="14">
        <v>28352720.253451977</v>
      </c>
      <c r="G5978" s="13">
        <v>0.26555216322826442</v>
      </c>
      <c r="H5978" s="12">
        <v>-58636960.599999994</v>
      </c>
      <c r="I5978" s="12">
        <v>-15.571171732460508</v>
      </c>
      <c r="J5978" t="s">
        <v>25</v>
      </c>
      <c r="K5978" s="14">
        <v>5018981.4767299956</v>
      </c>
      <c r="L5978" s="14">
        <v>7529126.196709997</v>
      </c>
      <c r="M5978" s="13">
        <v>0.66660875984827306</v>
      </c>
      <c r="N5978" s="12">
        <v>-10.379879477959985</v>
      </c>
      <c r="O5978" s="2">
        <f>DATE(LEFT(ALT[[#This Row],[DATEMTH]],4),RIGHT(ALT[[#This Row],[DATEMTH]],2),1)</f>
        <v>44348</v>
      </c>
      <c r="P5978" t="str">
        <f>IF(AND(ALT[[#This Row],[DATE]]&gt;=DATE(2023,6,1),ALT[[#This Row],[DATE]]&lt;=DATE(2024,5,31)),"Y","N")</f>
        <v>N</v>
      </c>
      <c r="Q5978" t="str">
        <f>LEFT(ALT[[#This Row],[DATEMTH]],4)</f>
        <v>2021</v>
      </c>
    </row>
    <row r="5979" spans="1:17" x14ac:dyDescent="0.25">
      <c r="A5979" t="s">
        <v>67</v>
      </c>
      <c r="B5979" t="s">
        <v>110</v>
      </c>
      <c r="C5979" t="s">
        <v>19</v>
      </c>
      <c r="D5979" t="s">
        <v>17</v>
      </c>
      <c r="E5979" s="14">
        <v>7529126.196709998</v>
      </c>
      <c r="F5979" s="14">
        <v>28352720.253451977</v>
      </c>
      <c r="G5979" s="13">
        <v>0.26555216322826442</v>
      </c>
      <c r="H5979" s="12">
        <v>-58636960.599999994</v>
      </c>
      <c r="I5979" s="12">
        <v>-15.571171732460508</v>
      </c>
      <c r="J5979" t="s">
        <v>26</v>
      </c>
      <c r="K5979" s="14">
        <v>349361.77133000002</v>
      </c>
      <c r="L5979" s="14">
        <v>7529126.196709997</v>
      </c>
      <c r="M5979" s="13">
        <v>4.6401370119504792E-2</v>
      </c>
      <c r="N5979" s="12">
        <v>-0.72252370275227074</v>
      </c>
      <c r="O5979" s="2">
        <f>DATE(LEFT(ALT[[#This Row],[DATEMTH]],4),RIGHT(ALT[[#This Row],[DATEMTH]],2),1)</f>
        <v>44348</v>
      </c>
      <c r="P5979" t="str">
        <f>IF(AND(ALT[[#This Row],[DATE]]&gt;=DATE(2023,6,1),ALT[[#This Row],[DATE]]&lt;=DATE(2024,5,31)),"Y","N")</f>
        <v>N</v>
      </c>
      <c r="Q5979" t="str">
        <f>LEFT(ALT[[#This Row],[DATEMTH]],4)</f>
        <v>2021</v>
      </c>
    </row>
    <row r="5980" spans="1:17" x14ac:dyDescent="0.25">
      <c r="A5980" t="s">
        <v>67</v>
      </c>
      <c r="B5980" t="s">
        <v>110</v>
      </c>
      <c r="C5980" t="s">
        <v>19</v>
      </c>
      <c r="D5980" t="s">
        <v>17</v>
      </c>
      <c r="E5980" s="14">
        <v>7529126.196709998</v>
      </c>
      <c r="F5980" s="14">
        <v>28352720.253451977</v>
      </c>
      <c r="G5980" s="13">
        <v>0.26555216322826442</v>
      </c>
      <c r="H5980" s="12">
        <v>-58636960.599999994</v>
      </c>
      <c r="I5980" s="12">
        <v>-15.571171732460508</v>
      </c>
      <c r="J5980" t="s">
        <v>16</v>
      </c>
      <c r="K5980" s="14">
        <v>2000.7164729999988</v>
      </c>
      <c r="L5980" s="14">
        <v>7529126.196709997</v>
      </c>
      <c r="M5980" s="13">
        <v>2.6573023492078697E-4</v>
      </c>
      <c r="N5980" s="12">
        <v>-4.1377311224586478E-3</v>
      </c>
      <c r="O5980" s="2">
        <f>DATE(LEFT(ALT[[#This Row],[DATEMTH]],4),RIGHT(ALT[[#This Row],[DATEMTH]],2),1)</f>
        <v>44348</v>
      </c>
      <c r="P5980" t="str">
        <f>IF(AND(ALT[[#This Row],[DATE]]&gt;=DATE(2023,6,1),ALT[[#This Row],[DATE]]&lt;=DATE(2024,5,31)),"Y","N")</f>
        <v>N</v>
      </c>
      <c r="Q5980" t="str">
        <f>LEFT(ALT[[#This Row],[DATEMTH]],4)</f>
        <v>2021</v>
      </c>
    </row>
    <row r="5981" spans="1:17" x14ac:dyDescent="0.25">
      <c r="A5981" t="s">
        <v>67</v>
      </c>
      <c r="B5981" t="s">
        <v>110</v>
      </c>
      <c r="C5981" t="s">
        <v>19</v>
      </c>
      <c r="D5981" t="s">
        <v>17</v>
      </c>
      <c r="E5981" s="14">
        <v>7529126.196709998</v>
      </c>
      <c r="F5981" s="14">
        <v>28352720.253451977</v>
      </c>
      <c r="G5981" s="13">
        <v>0.26555216322826442</v>
      </c>
      <c r="H5981" s="12">
        <v>-58636960.599999994</v>
      </c>
      <c r="I5981" s="12">
        <v>-15.571171732460508</v>
      </c>
      <c r="J5981" t="s">
        <v>24</v>
      </c>
      <c r="K5981" s="14">
        <v>2158782.232177001</v>
      </c>
      <c r="L5981" s="14">
        <v>7529126.196709997</v>
      </c>
      <c r="M5981" s="13">
        <v>0.28672413979730133</v>
      </c>
      <c r="N5981" s="12">
        <v>-4.4646308206257936</v>
      </c>
      <c r="O5981" s="2">
        <f>DATE(LEFT(ALT[[#This Row],[DATEMTH]],4),RIGHT(ALT[[#This Row],[DATEMTH]],2),1)</f>
        <v>44348</v>
      </c>
      <c r="P5981" t="str">
        <f>IF(AND(ALT[[#This Row],[DATE]]&gt;=DATE(2023,6,1),ALT[[#This Row],[DATE]]&lt;=DATE(2024,5,31)),"Y","N")</f>
        <v>N</v>
      </c>
      <c r="Q5981" t="str">
        <f>LEFT(ALT[[#This Row],[DATEMTH]],4)</f>
        <v>2021</v>
      </c>
    </row>
    <row r="5982" spans="1:17" x14ac:dyDescent="0.25">
      <c r="A5982" t="s">
        <v>67</v>
      </c>
      <c r="B5982" t="s">
        <v>110</v>
      </c>
      <c r="C5982" t="s">
        <v>20</v>
      </c>
      <c r="D5982" t="s">
        <v>17</v>
      </c>
      <c r="E5982" s="14">
        <v>8196065.7948180176</v>
      </c>
      <c r="F5982" s="14">
        <v>28352720.253451977</v>
      </c>
      <c r="G5982" s="13">
        <v>0.28907511242488759</v>
      </c>
      <c r="H5982" s="12">
        <v>-58636960.599999994</v>
      </c>
      <c r="I5982" s="12">
        <v>-16.950485977698701</v>
      </c>
      <c r="J5982" t="s">
        <v>25</v>
      </c>
      <c r="K5982" s="14">
        <v>1127937.5288360007</v>
      </c>
      <c r="L5982" s="14">
        <v>8196065.7948179962</v>
      </c>
      <c r="M5982" s="13">
        <v>0.13761938435744928</v>
      </c>
      <c r="N5982" s="12">
        <v>-2.3327154448104719</v>
      </c>
      <c r="O5982" s="2">
        <f>DATE(LEFT(ALT[[#This Row],[DATEMTH]],4),RIGHT(ALT[[#This Row],[DATEMTH]],2),1)</f>
        <v>44348</v>
      </c>
      <c r="P5982" t="str">
        <f>IF(AND(ALT[[#This Row],[DATE]]&gt;=DATE(2023,6,1),ALT[[#This Row],[DATE]]&lt;=DATE(2024,5,31)),"Y","N")</f>
        <v>N</v>
      </c>
      <c r="Q5982" t="str">
        <f>LEFT(ALT[[#This Row],[DATEMTH]],4)</f>
        <v>2021</v>
      </c>
    </row>
    <row r="5983" spans="1:17" x14ac:dyDescent="0.25">
      <c r="A5983" t="s">
        <v>67</v>
      </c>
      <c r="B5983" t="s">
        <v>110</v>
      </c>
      <c r="C5983" t="s">
        <v>20</v>
      </c>
      <c r="D5983" t="s">
        <v>17</v>
      </c>
      <c r="E5983" s="14">
        <v>8196065.7948180176</v>
      </c>
      <c r="F5983" s="14">
        <v>28352720.253451977</v>
      </c>
      <c r="G5983" s="13">
        <v>0.28907511242488759</v>
      </c>
      <c r="H5983" s="12">
        <v>-58636960.599999994</v>
      </c>
      <c r="I5983" s="12">
        <v>-16.950485977698701</v>
      </c>
      <c r="J5983" t="s">
        <v>24</v>
      </c>
      <c r="K5983" s="14">
        <v>3420438.4074419951</v>
      </c>
      <c r="L5983" s="14">
        <v>8196065.7948179962</v>
      </c>
      <c r="M5983" s="13">
        <v>0.41732686060238616</v>
      </c>
      <c r="N5983" s="12">
        <v>-7.0738930987577673</v>
      </c>
      <c r="O5983" s="2">
        <f>DATE(LEFT(ALT[[#This Row],[DATEMTH]],4),RIGHT(ALT[[#This Row],[DATEMTH]],2),1)</f>
        <v>44348</v>
      </c>
      <c r="P5983" t="str">
        <f>IF(AND(ALT[[#This Row],[DATE]]&gt;=DATE(2023,6,1),ALT[[#This Row],[DATE]]&lt;=DATE(2024,5,31)),"Y","N")</f>
        <v>N</v>
      </c>
      <c r="Q5983" t="str">
        <f>LEFT(ALT[[#This Row],[DATEMTH]],4)</f>
        <v>2021</v>
      </c>
    </row>
    <row r="5984" spans="1:17" x14ac:dyDescent="0.25">
      <c r="A5984" t="s">
        <v>67</v>
      </c>
      <c r="B5984" t="s">
        <v>110</v>
      </c>
      <c r="C5984" t="s">
        <v>20</v>
      </c>
      <c r="D5984" t="s">
        <v>17</v>
      </c>
      <c r="E5984" s="14">
        <v>8196065.7948180176</v>
      </c>
      <c r="F5984" s="14">
        <v>28352720.253451977</v>
      </c>
      <c r="G5984" s="13">
        <v>0.28907511242488759</v>
      </c>
      <c r="H5984" s="12">
        <v>-58636960.599999994</v>
      </c>
      <c r="I5984" s="12">
        <v>-16.950485977698701</v>
      </c>
      <c r="J5984" t="s">
        <v>26</v>
      </c>
      <c r="K5984" s="14">
        <v>487791.05424999975</v>
      </c>
      <c r="L5984" s="14">
        <v>8196065.7948179962</v>
      </c>
      <c r="M5984" s="13">
        <v>5.9515268234963184E-2</v>
      </c>
      <c r="N5984" s="12">
        <v>-1.0088127196757204</v>
      </c>
      <c r="O5984" s="2">
        <f>DATE(LEFT(ALT[[#This Row],[DATEMTH]],4),RIGHT(ALT[[#This Row],[DATEMTH]],2),1)</f>
        <v>44348</v>
      </c>
      <c r="P5984" t="str">
        <f>IF(AND(ALT[[#This Row],[DATE]]&gt;=DATE(2023,6,1),ALT[[#This Row],[DATE]]&lt;=DATE(2024,5,31)),"Y","N")</f>
        <v>N</v>
      </c>
      <c r="Q5984" t="str">
        <f>LEFT(ALT[[#This Row],[DATEMTH]],4)</f>
        <v>2021</v>
      </c>
    </row>
    <row r="5985" spans="1:17" x14ac:dyDescent="0.25">
      <c r="A5985" t="s">
        <v>67</v>
      </c>
      <c r="B5985" t="s">
        <v>110</v>
      </c>
      <c r="C5985" t="s">
        <v>20</v>
      </c>
      <c r="D5985" t="s">
        <v>17</v>
      </c>
      <c r="E5985" s="14">
        <v>8196065.7948180176</v>
      </c>
      <c r="F5985" s="14">
        <v>28352720.253451977</v>
      </c>
      <c r="G5985" s="13">
        <v>0.28907511242488759</v>
      </c>
      <c r="H5985" s="12">
        <v>-58636960.599999994</v>
      </c>
      <c r="I5985" s="12">
        <v>-16.950485977698701</v>
      </c>
      <c r="J5985" t="s">
        <v>16</v>
      </c>
      <c r="K5985" s="14">
        <v>3159898.8042900003</v>
      </c>
      <c r="L5985" s="14">
        <v>8196065.7948179962</v>
      </c>
      <c r="M5985" s="13">
        <v>0.38553848680520136</v>
      </c>
      <c r="N5985" s="12">
        <v>-6.5350647144547418</v>
      </c>
      <c r="O5985" s="2">
        <f>DATE(LEFT(ALT[[#This Row],[DATEMTH]],4),RIGHT(ALT[[#This Row],[DATEMTH]],2),1)</f>
        <v>44348</v>
      </c>
      <c r="P5985" t="str">
        <f>IF(AND(ALT[[#This Row],[DATE]]&gt;=DATE(2023,6,1),ALT[[#This Row],[DATE]]&lt;=DATE(2024,5,31)),"Y","N")</f>
        <v>N</v>
      </c>
      <c r="Q5985" t="str">
        <f>LEFT(ALT[[#This Row],[DATEMTH]],4)</f>
        <v>2021</v>
      </c>
    </row>
    <row r="5986" spans="1:17" x14ac:dyDescent="0.25">
      <c r="A5986" t="s">
        <v>67</v>
      </c>
      <c r="B5986" t="s">
        <v>110</v>
      </c>
      <c r="C5986" t="s">
        <v>15</v>
      </c>
      <c r="D5986" t="s">
        <v>23</v>
      </c>
      <c r="E5986" s="14">
        <v>5484924.5238899989</v>
      </c>
      <c r="F5986" s="14">
        <v>28352720.253451977</v>
      </c>
      <c r="G5986" s="13">
        <v>0.19345320219220247</v>
      </c>
      <c r="H5986" s="12">
        <v>-11709043.33</v>
      </c>
      <c r="I5986" s="12">
        <v>-2.2651519267957494</v>
      </c>
      <c r="J5986" t="s">
        <v>26</v>
      </c>
      <c r="K5986" s="14">
        <v>771844.65712600027</v>
      </c>
      <c r="L5986" s="14">
        <v>5484924.5238900008</v>
      </c>
      <c r="M5986" s="13">
        <v>0.14072110815092767</v>
      </c>
      <c r="N5986" s="12">
        <v>-0.31875468926890682</v>
      </c>
      <c r="O5986" s="2">
        <f>DATE(LEFT(ALT[[#This Row],[DATEMTH]],4),RIGHT(ALT[[#This Row],[DATEMTH]],2),1)</f>
        <v>44348</v>
      </c>
      <c r="P5986" t="str">
        <f>IF(AND(ALT[[#This Row],[DATE]]&gt;=DATE(2023,6,1),ALT[[#This Row],[DATE]]&lt;=DATE(2024,5,31)),"Y","N")</f>
        <v>N</v>
      </c>
      <c r="Q5986" t="str">
        <f>LEFT(ALT[[#This Row],[DATEMTH]],4)</f>
        <v>2021</v>
      </c>
    </row>
    <row r="5987" spans="1:17" x14ac:dyDescent="0.25">
      <c r="A5987" t="s">
        <v>67</v>
      </c>
      <c r="B5987" t="s">
        <v>110</v>
      </c>
      <c r="C5987" t="s">
        <v>15</v>
      </c>
      <c r="D5987" t="s">
        <v>23</v>
      </c>
      <c r="E5987" s="14">
        <v>5484924.5238899989</v>
      </c>
      <c r="F5987" s="14">
        <v>28352720.253451977</v>
      </c>
      <c r="G5987" s="13">
        <v>0.19345320219220247</v>
      </c>
      <c r="H5987" s="12">
        <v>-11709043.33</v>
      </c>
      <c r="I5987" s="12">
        <v>-2.2651519267957494</v>
      </c>
      <c r="J5987" t="s">
        <v>16</v>
      </c>
      <c r="K5987" s="14">
        <v>1505594.4853629994</v>
      </c>
      <c r="L5987" s="14">
        <v>5484924.5238900008</v>
      </c>
      <c r="M5987" s="13">
        <v>0.27449684654825596</v>
      </c>
      <c r="N5987" s="12">
        <v>-0.62177706085813911</v>
      </c>
      <c r="O5987" s="2">
        <f>DATE(LEFT(ALT[[#This Row],[DATEMTH]],4),RIGHT(ALT[[#This Row],[DATEMTH]],2),1)</f>
        <v>44348</v>
      </c>
      <c r="P5987" t="str">
        <f>IF(AND(ALT[[#This Row],[DATE]]&gt;=DATE(2023,6,1),ALT[[#This Row],[DATE]]&lt;=DATE(2024,5,31)),"Y","N")</f>
        <v>N</v>
      </c>
      <c r="Q5987" t="str">
        <f>LEFT(ALT[[#This Row],[DATEMTH]],4)</f>
        <v>2021</v>
      </c>
    </row>
    <row r="5988" spans="1:17" x14ac:dyDescent="0.25">
      <c r="A5988" t="s">
        <v>67</v>
      </c>
      <c r="B5988" t="s">
        <v>110</v>
      </c>
      <c r="C5988" t="s">
        <v>15</v>
      </c>
      <c r="D5988" t="s">
        <v>23</v>
      </c>
      <c r="E5988" s="14">
        <v>5484924.5238899989</v>
      </c>
      <c r="F5988" s="14">
        <v>28352720.253451977</v>
      </c>
      <c r="G5988" s="13">
        <v>0.19345320219220247</v>
      </c>
      <c r="H5988" s="12">
        <v>-11709043.33</v>
      </c>
      <c r="I5988" s="12">
        <v>-2.2651519267957494</v>
      </c>
      <c r="J5988" t="s">
        <v>24</v>
      </c>
      <c r="K5988" s="14">
        <v>2536530.7407140015</v>
      </c>
      <c r="L5988" s="14">
        <v>5484924.5238900008</v>
      </c>
      <c r="M5988" s="13">
        <v>0.46245499453382655</v>
      </c>
      <c r="N5988" s="12">
        <v>-1.0475308219246149</v>
      </c>
      <c r="O5988" s="2">
        <f>DATE(LEFT(ALT[[#This Row],[DATEMTH]],4),RIGHT(ALT[[#This Row],[DATEMTH]],2),1)</f>
        <v>44348</v>
      </c>
      <c r="P5988" t="str">
        <f>IF(AND(ALT[[#This Row],[DATE]]&gt;=DATE(2023,6,1),ALT[[#This Row],[DATE]]&lt;=DATE(2024,5,31)),"Y","N")</f>
        <v>N</v>
      </c>
      <c r="Q5988" t="str">
        <f>LEFT(ALT[[#This Row],[DATEMTH]],4)</f>
        <v>2021</v>
      </c>
    </row>
    <row r="5989" spans="1:17" x14ac:dyDescent="0.25">
      <c r="A5989" t="s">
        <v>67</v>
      </c>
      <c r="B5989" t="s">
        <v>110</v>
      </c>
      <c r="C5989" t="s">
        <v>15</v>
      </c>
      <c r="D5989" t="s">
        <v>23</v>
      </c>
      <c r="E5989" s="14">
        <v>5484924.5238899989</v>
      </c>
      <c r="F5989" s="14">
        <v>28352720.253451977</v>
      </c>
      <c r="G5989" s="13">
        <v>0.19345320219220247</v>
      </c>
      <c r="H5989" s="12">
        <v>-11709043.33</v>
      </c>
      <c r="I5989" s="12">
        <v>-2.2651519267957494</v>
      </c>
      <c r="J5989" t="s">
        <v>25</v>
      </c>
      <c r="K5989" s="14">
        <v>670954.64068699977</v>
      </c>
      <c r="L5989" s="14">
        <v>5484924.5238900008</v>
      </c>
      <c r="M5989" s="13">
        <v>0.12232705076698985</v>
      </c>
      <c r="N5989" s="12">
        <v>-0.27708935474408852</v>
      </c>
      <c r="O5989" s="2">
        <f>DATE(LEFT(ALT[[#This Row],[DATEMTH]],4),RIGHT(ALT[[#This Row],[DATEMTH]],2),1)</f>
        <v>44348</v>
      </c>
      <c r="P5989" t="str">
        <f>IF(AND(ALT[[#This Row],[DATE]]&gt;=DATE(2023,6,1),ALT[[#This Row],[DATE]]&lt;=DATE(2024,5,31)),"Y","N")</f>
        <v>N</v>
      </c>
      <c r="Q5989" t="str">
        <f>LEFT(ALT[[#This Row],[DATEMTH]],4)</f>
        <v>2021</v>
      </c>
    </row>
    <row r="5990" spans="1:17" x14ac:dyDescent="0.25">
      <c r="A5990" t="s">
        <v>67</v>
      </c>
      <c r="B5990" t="s">
        <v>110</v>
      </c>
      <c r="C5990" t="s">
        <v>18</v>
      </c>
      <c r="D5990" t="s">
        <v>23</v>
      </c>
      <c r="E5990" s="14">
        <v>7142603.7380339801</v>
      </c>
      <c r="F5990" s="14">
        <v>28352720.253451977</v>
      </c>
      <c r="G5990" s="13">
        <v>0.25191952215464614</v>
      </c>
      <c r="H5990" s="12">
        <v>-11709043.33</v>
      </c>
      <c r="I5990" s="12">
        <v>-2.9497366005816463</v>
      </c>
      <c r="J5990" t="s">
        <v>24</v>
      </c>
      <c r="K5990" s="14">
        <v>1735691.002757001</v>
      </c>
      <c r="L5990" s="14">
        <v>7142603.7380340025</v>
      </c>
      <c r="M5990" s="13">
        <v>0.24300536140826831</v>
      </c>
      <c r="N5990" s="12">
        <v>-0.71680180868353971</v>
      </c>
      <c r="O5990" s="2">
        <f>DATE(LEFT(ALT[[#This Row],[DATEMTH]],4),RIGHT(ALT[[#This Row],[DATEMTH]],2),1)</f>
        <v>44348</v>
      </c>
      <c r="P5990" t="str">
        <f>IF(AND(ALT[[#This Row],[DATE]]&gt;=DATE(2023,6,1),ALT[[#This Row],[DATE]]&lt;=DATE(2024,5,31)),"Y","N")</f>
        <v>N</v>
      </c>
      <c r="Q5990" t="str">
        <f>LEFT(ALT[[#This Row],[DATEMTH]],4)</f>
        <v>2021</v>
      </c>
    </row>
    <row r="5991" spans="1:17" x14ac:dyDescent="0.25">
      <c r="A5991" t="s">
        <v>67</v>
      </c>
      <c r="B5991" t="s">
        <v>110</v>
      </c>
      <c r="C5991" t="s">
        <v>18</v>
      </c>
      <c r="D5991" t="s">
        <v>23</v>
      </c>
      <c r="E5991" s="14">
        <v>7142603.7380339801</v>
      </c>
      <c r="F5991" s="14">
        <v>28352720.253451977</v>
      </c>
      <c r="G5991" s="13">
        <v>0.25191952215464614</v>
      </c>
      <c r="H5991" s="12">
        <v>-11709043.33</v>
      </c>
      <c r="I5991" s="12">
        <v>-2.9497366005816463</v>
      </c>
      <c r="J5991" t="s">
        <v>26</v>
      </c>
      <c r="K5991" s="14">
        <v>1516838.9518400002</v>
      </c>
      <c r="L5991" s="14">
        <v>7142603.7380340025</v>
      </c>
      <c r="M5991" s="13">
        <v>0.21236498726128536</v>
      </c>
      <c r="N5991" s="12">
        <v>-0.62642077560666853</v>
      </c>
      <c r="O5991" s="2">
        <f>DATE(LEFT(ALT[[#This Row],[DATEMTH]],4),RIGHT(ALT[[#This Row],[DATEMTH]],2),1)</f>
        <v>44348</v>
      </c>
      <c r="P5991" t="str">
        <f>IF(AND(ALT[[#This Row],[DATE]]&gt;=DATE(2023,6,1),ALT[[#This Row],[DATE]]&lt;=DATE(2024,5,31)),"Y","N")</f>
        <v>N</v>
      </c>
      <c r="Q5991" t="str">
        <f>LEFT(ALT[[#This Row],[DATEMTH]],4)</f>
        <v>2021</v>
      </c>
    </row>
    <row r="5992" spans="1:17" x14ac:dyDescent="0.25">
      <c r="A5992" t="s">
        <v>67</v>
      </c>
      <c r="B5992" t="s">
        <v>110</v>
      </c>
      <c r="C5992" t="s">
        <v>18</v>
      </c>
      <c r="D5992" t="s">
        <v>23</v>
      </c>
      <c r="E5992" s="14">
        <v>7142603.7380339801</v>
      </c>
      <c r="F5992" s="14">
        <v>28352720.253451977</v>
      </c>
      <c r="G5992" s="13">
        <v>0.25191952215464614</v>
      </c>
      <c r="H5992" s="12">
        <v>-11709043.33</v>
      </c>
      <c r="I5992" s="12">
        <v>-2.9497366005816463</v>
      </c>
      <c r="J5992" t="s">
        <v>25</v>
      </c>
      <c r="K5992" s="14">
        <v>679377.45215100108</v>
      </c>
      <c r="L5992" s="14">
        <v>7142603.7380340025</v>
      </c>
      <c r="M5992" s="13">
        <v>9.511621770830582E-2</v>
      </c>
      <c r="N5992" s="12">
        <v>-0.2805677886830818</v>
      </c>
      <c r="O5992" s="2">
        <f>DATE(LEFT(ALT[[#This Row],[DATEMTH]],4),RIGHT(ALT[[#This Row],[DATEMTH]],2),1)</f>
        <v>44348</v>
      </c>
      <c r="P5992" t="str">
        <f>IF(AND(ALT[[#This Row],[DATE]]&gt;=DATE(2023,6,1),ALT[[#This Row],[DATE]]&lt;=DATE(2024,5,31)),"Y","N")</f>
        <v>N</v>
      </c>
      <c r="Q5992" t="str">
        <f>LEFT(ALT[[#This Row],[DATEMTH]],4)</f>
        <v>2021</v>
      </c>
    </row>
    <row r="5993" spans="1:17" x14ac:dyDescent="0.25">
      <c r="A5993" t="s">
        <v>67</v>
      </c>
      <c r="B5993" t="s">
        <v>110</v>
      </c>
      <c r="C5993" t="s">
        <v>18</v>
      </c>
      <c r="D5993" t="s">
        <v>23</v>
      </c>
      <c r="E5993" s="14">
        <v>7142603.7380339801</v>
      </c>
      <c r="F5993" s="14">
        <v>28352720.253451977</v>
      </c>
      <c r="G5993" s="13">
        <v>0.25191952215464614</v>
      </c>
      <c r="H5993" s="12">
        <v>-11709043.33</v>
      </c>
      <c r="I5993" s="12">
        <v>-2.9497366005816463</v>
      </c>
      <c r="J5993" t="s">
        <v>16</v>
      </c>
      <c r="K5993" s="14">
        <v>3210696.3312859996</v>
      </c>
      <c r="L5993" s="14">
        <v>7142603.7380340025</v>
      </c>
      <c r="M5993" s="13">
        <v>0.44951343362214041</v>
      </c>
      <c r="N5993" s="12">
        <v>-1.325946227608356</v>
      </c>
      <c r="O5993" s="2">
        <f>DATE(LEFT(ALT[[#This Row],[DATEMTH]],4),RIGHT(ALT[[#This Row],[DATEMTH]],2),1)</f>
        <v>44348</v>
      </c>
      <c r="P5993" t="str">
        <f>IF(AND(ALT[[#This Row],[DATE]]&gt;=DATE(2023,6,1),ALT[[#This Row],[DATE]]&lt;=DATE(2024,5,31)),"Y","N")</f>
        <v>N</v>
      </c>
      <c r="Q5993" t="str">
        <f>LEFT(ALT[[#This Row],[DATEMTH]],4)</f>
        <v>2021</v>
      </c>
    </row>
    <row r="5994" spans="1:17" x14ac:dyDescent="0.25">
      <c r="A5994" t="s">
        <v>67</v>
      </c>
      <c r="B5994" t="s">
        <v>110</v>
      </c>
      <c r="C5994" t="s">
        <v>19</v>
      </c>
      <c r="D5994" t="s">
        <v>23</v>
      </c>
      <c r="E5994" s="14">
        <v>7529126.196709998</v>
      </c>
      <c r="F5994" s="14">
        <v>28352720.253451977</v>
      </c>
      <c r="G5994" s="13">
        <v>0.26555216322826442</v>
      </c>
      <c r="H5994" s="12">
        <v>-11709043.33</v>
      </c>
      <c r="I5994" s="12">
        <v>-3.1093617856149809</v>
      </c>
      <c r="J5994" t="s">
        <v>25</v>
      </c>
      <c r="K5994" s="14">
        <v>5018981.4767299956</v>
      </c>
      <c r="L5994" s="14">
        <v>7529126.196709997</v>
      </c>
      <c r="M5994" s="13">
        <v>0.66660875984827306</v>
      </c>
      <c r="N5994" s="12">
        <v>-2.0727278038284145</v>
      </c>
      <c r="O5994" s="2">
        <f>DATE(LEFT(ALT[[#This Row],[DATEMTH]],4),RIGHT(ALT[[#This Row],[DATEMTH]],2),1)</f>
        <v>44348</v>
      </c>
      <c r="P5994" t="str">
        <f>IF(AND(ALT[[#This Row],[DATE]]&gt;=DATE(2023,6,1),ALT[[#This Row],[DATE]]&lt;=DATE(2024,5,31)),"Y","N")</f>
        <v>N</v>
      </c>
      <c r="Q5994" t="str">
        <f>LEFT(ALT[[#This Row],[DATEMTH]],4)</f>
        <v>2021</v>
      </c>
    </row>
    <row r="5995" spans="1:17" x14ac:dyDescent="0.25">
      <c r="A5995" t="s">
        <v>67</v>
      </c>
      <c r="B5995" t="s">
        <v>110</v>
      </c>
      <c r="C5995" t="s">
        <v>19</v>
      </c>
      <c r="D5995" t="s">
        <v>23</v>
      </c>
      <c r="E5995" s="14">
        <v>7529126.196709998</v>
      </c>
      <c r="F5995" s="14">
        <v>28352720.253451977</v>
      </c>
      <c r="G5995" s="13">
        <v>0.26555216322826442</v>
      </c>
      <c r="H5995" s="12">
        <v>-11709043.33</v>
      </c>
      <c r="I5995" s="12">
        <v>-3.1093617856149809</v>
      </c>
      <c r="J5995" t="s">
        <v>24</v>
      </c>
      <c r="K5995" s="14">
        <v>2158782.232177001</v>
      </c>
      <c r="L5995" s="14">
        <v>7529126.196709997</v>
      </c>
      <c r="M5995" s="13">
        <v>0.28672413979730133</v>
      </c>
      <c r="N5995" s="12">
        <v>-0.89152908329905622</v>
      </c>
      <c r="O5995" s="2">
        <f>DATE(LEFT(ALT[[#This Row],[DATEMTH]],4),RIGHT(ALT[[#This Row],[DATEMTH]],2),1)</f>
        <v>44348</v>
      </c>
      <c r="P5995" t="str">
        <f>IF(AND(ALT[[#This Row],[DATE]]&gt;=DATE(2023,6,1),ALT[[#This Row],[DATE]]&lt;=DATE(2024,5,31)),"Y","N")</f>
        <v>N</v>
      </c>
      <c r="Q5995" t="str">
        <f>LEFT(ALT[[#This Row],[DATEMTH]],4)</f>
        <v>2021</v>
      </c>
    </row>
    <row r="5996" spans="1:17" x14ac:dyDescent="0.25">
      <c r="A5996" t="s">
        <v>67</v>
      </c>
      <c r="B5996" t="s">
        <v>110</v>
      </c>
      <c r="C5996" t="s">
        <v>19</v>
      </c>
      <c r="D5996" t="s">
        <v>23</v>
      </c>
      <c r="E5996" s="14">
        <v>7529126.196709998</v>
      </c>
      <c r="F5996" s="14">
        <v>28352720.253451977</v>
      </c>
      <c r="G5996" s="13">
        <v>0.26555216322826442</v>
      </c>
      <c r="H5996" s="12">
        <v>-11709043.33</v>
      </c>
      <c r="I5996" s="12">
        <v>-3.1093617856149809</v>
      </c>
      <c r="J5996" t="s">
        <v>26</v>
      </c>
      <c r="K5996" s="14">
        <v>349361.77133000002</v>
      </c>
      <c r="L5996" s="14">
        <v>7529126.196709997</v>
      </c>
      <c r="M5996" s="13">
        <v>4.6401370119504792E-2</v>
      </c>
      <c r="N5996" s="12">
        <v>-0.14427864704976504</v>
      </c>
      <c r="O5996" s="2">
        <f>DATE(LEFT(ALT[[#This Row],[DATEMTH]],4),RIGHT(ALT[[#This Row],[DATEMTH]],2),1)</f>
        <v>44348</v>
      </c>
      <c r="P5996" t="str">
        <f>IF(AND(ALT[[#This Row],[DATE]]&gt;=DATE(2023,6,1),ALT[[#This Row],[DATE]]&lt;=DATE(2024,5,31)),"Y","N")</f>
        <v>N</v>
      </c>
      <c r="Q5996" t="str">
        <f>LEFT(ALT[[#This Row],[DATEMTH]],4)</f>
        <v>2021</v>
      </c>
    </row>
    <row r="5997" spans="1:17" x14ac:dyDescent="0.25">
      <c r="A5997" t="s">
        <v>67</v>
      </c>
      <c r="B5997" t="s">
        <v>110</v>
      </c>
      <c r="C5997" t="s">
        <v>19</v>
      </c>
      <c r="D5997" t="s">
        <v>23</v>
      </c>
      <c r="E5997" s="14">
        <v>7529126.196709998</v>
      </c>
      <c r="F5997" s="14">
        <v>28352720.253451977</v>
      </c>
      <c r="G5997" s="13">
        <v>0.26555216322826442</v>
      </c>
      <c r="H5997" s="12">
        <v>-11709043.33</v>
      </c>
      <c r="I5997" s="12">
        <v>-3.1093617856149809</v>
      </c>
      <c r="J5997" t="s">
        <v>16</v>
      </c>
      <c r="K5997" s="14">
        <v>2000.7164729999988</v>
      </c>
      <c r="L5997" s="14">
        <v>7529126.196709997</v>
      </c>
      <c r="M5997" s="13">
        <v>2.6573023492078697E-4</v>
      </c>
      <c r="N5997" s="12">
        <v>-8.2625143774518652E-4</v>
      </c>
      <c r="O5997" s="2">
        <f>DATE(LEFT(ALT[[#This Row],[DATEMTH]],4),RIGHT(ALT[[#This Row],[DATEMTH]],2),1)</f>
        <v>44348</v>
      </c>
      <c r="P5997" t="str">
        <f>IF(AND(ALT[[#This Row],[DATE]]&gt;=DATE(2023,6,1),ALT[[#This Row],[DATE]]&lt;=DATE(2024,5,31)),"Y","N")</f>
        <v>N</v>
      </c>
      <c r="Q5997" t="str">
        <f>LEFT(ALT[[#This Row],[DATEMTH]],4)</f>
        <v>2021</v>
      </c>
    </row>
    <row r="5998" spans="1:17" x14ac:dyDescent="0.25">
      <c r="A5998" t="s">
        <v>67</v>
      </c>
      <c r="B5998" t="s">
        <v>110</v>
      </c>
      <c r="C5998" t="s">
        <v>20</v>
      </c>
      <c r="D5998" t="s">
        <v>23</v>
      </c>
      <c r="E5998" s="14">
        <v>8196065.7948180176</v>
      </c>
      <c r="F5998" s="14">
        <v>28352720.253451977</v>
      </c>
      <c r="G5998" s="13">
        <v>0.28907511242488759</v>
      </c>
      <c r="H5998" s="12">
        <v>-11709043.33</v>
      </c>
      <c r="I5998" s="12">
        <v>-3.3847930170076301</v>
      </c>
      <c r="J5998" t="s">
        <v>25</v>
      </c>
      <c r="K5998" s="14">
        <v>1127937.5288360007</v>
      </c>
      <c r="L5998" s="14">
        <v>8196065.7948179962</v>
      </c>
      <c r="M5998" s="13">
        <v>0.13761938435744928</v>
      </c>
      <c r="N5998" s="12">
        <v>-0.4658131311779834</v>
      </c>
      <c r="O5998" s="2">
        <f>DATE(LEFT(ALT[[#This Row],[DATEMTH]],4),RIGHT(ALT[[#This Row],[DATEMTH]],2),1)</f>
        <v>44348</v>
      </c>
      <c r="P5998" t="str">
        <f>IF(AND(ALT[[#This Row],[DATE]]&gt;=DATE(2023,6,1),ALT[[#This Row],[DATE]]&lt;=DATE(2024,5,31)),"Y","N")</f>
        <v>N</v>
      </c>
      <c r="Q5998" t="str">
        <f>LEFT(ALT[[#This Row],[DATEMTH]],4)</f>
        <v>2021</v>
      </c>
    </row>
    <row r="5999" spans="1:17" x14ac:dyDescent="0.25">
      <c r="A5999" t="s">
        <v>67</v>
      </c>
      <c r="B5999" t="s">
        <v>110</v>
      </c>
      <c r="C5999" t="s">
        <v>20</v>
      </c>
      <c r="D5999" t="s">
        <v>23</v>
      </c>
      <c r="E5999" s="14">
        <v>8196065.7948180176</v>
      </c>
      <c r="F5999" s="14">
        <v>28352720.253451977</v>
      </c>
      <c r="G5999" s="13">
        <v>0.28907511242488759</v>
      </c>
      <c r="H5999" s="12">
        <v>-11709043.33</v>
      </c>
      <c r="I5999" s="12">
        <v>-3.3847930170076301</v>
      </c>
      <c r="J5999" t="s">
        <v>24</v>
      </c>
      <c r="K5999" s="14">
        <v>3420438.4074419951</v>
      </c>
      <c r="L5999" s="14">
        <v>8196065.7948179962</v>
      </c>
      <c r="M5999" s="13">
        <v>0.41732686060238616</v>
      </c>
      <c r="N5999" s="12">
        <v>-1.4125650435766735</v>
      </c>
      <c r="O5999" s="2">
        <f>DATE(LEFT(ALT[[#This Row],[DATEMTH]],4),RIGHT(ALT[[#This Row],[DATEMTH]],2),1)</f>
        <v>44348</v>
      </c>
      <c r="P5999" t="str">
        <f>IF(AND(ALT[[#This Row],[DATE]]&gt;=DATE(2023,6,1),ALT[[#This Row],[DATE]]&lt;=DATE(2024,5,31)),"Y","N")</f>
        <v>N</v>
      </c>
      <c r="Q5999" t="str">
        <f>LEFT(ALT[[#This Row],[DATEMTH]],4)</f>
        <v>2021</v>
      </c>
    </row>
    <row r="6000" spans="1:17" x14ac:dyDescent="0.25">
      <c r="A6000" t="s">
        <v>67</v>
      </c>
      <c r="B6000" t="s">
        <v>110</v>
      </c>
      <c r="C6000" t="s">
        <v>20</v>
      </c>
      <c r="D6000" t="s">
        <v>23</v>
      </c>
      <c r="E6000" s="14">
        <v>8196065.7948180176</v>
      </c>
      <c r="F6000" s="14">
        <v>28352720.253451977</v>
      </c>
      <c r="G6000" s="13">
        <v>0.28907511242488759</v>
      </c>
      <c r="H6000" s="12">
        <v>-11709043.33</v>
      </c>
      <c r="I6000" s="12">
        <v>-3.3847930170076301</v>
      </c>
      <c r="J6000" t="s">
        <v>26</v>
      </c>
      <c r="K6000" s="14">
        <v>487791.05424999975</v>
      </c>
      <c r="L6000" s="14">
        <v>8196065.7948179962</v>
      </c>
      <c r="M6000" s="13">
        <v>5.9515268234963184E-2</v>
      </c>
      <c r="N6000" s="12">
        <v>-0.2014468643270394</v>
      </c>
      <c r="O6000" s="2">
        <f>DATE(LEFT(ALT[[#This Row],[DATEMTH]],4),RIGHT(ALT[[#This Row],[DATEMTH]],2),1)</f>
        <v>44348</v>
      </c>
      <c r="P6000" t="str">
        <f>IF(AND(ALT[[#This Row],[DATE]]&gt;=DATE(2023,6,1),ALT[[#This Row],[DATE]]&lt;=DATE(2024,5,31)),"Y","N")</f>
        <v>N</v>
      </c>
      <c r="Q6000" t="str">
        <f>LEFT(ALT[[#This Row],[DATEMTH]],4)</f>
        <v>2021</v>
      </c>
    </row>
    <row r="6001" spans="1:17" x14ac:dyDescent="0.25">
      <c r="A6001" t="s">
        <v>67</v>
      </c>
      <c r="B6001" t="s">
        <v>110</v>
      </c>
      <c r="C6001" t="s">
        <v>20</v>
      </c>
      <c r="D6001" t="s">
        <v>23</v>
      </c>
      <c r="E6001" s="14">
        <v>8196065.7948180176</v>
      </c>
      <c r="F6001" s="14">
        <v>28352720.253451977</v>
      </c>
      <c r="G6001" s="13">
        <v>0.28907511242488759</v>
      </c>
      <c r="H6001" s="12">
        <v>-11709043.33</v>
      </c>
      <c r="I6001" s="12">
        <v>-3.3847930170076301</v>
      </c>
      <c r="J6001" t="s">
        <v>16</v>
      </c>
      <c r="K6001" s="14">
        <v>3159898.8042900003</v>
      </c>
      <c r="L6001" s="14">
        <v>8196065.7948179962</v>
      </c>
      <c r="M6001" s="13">
        <v>0.38553848680520136</v>
      </c>
      <c r="N6001" s="12">
        <v>-1.304967977925934</v>
      </c>
      <c r="O6001" s="2">
        <f>DATE(LEFT(ALT[[#This Row],[DATEMTH]],4),RIGHT(ALT[[#This Row],[DATEMTH]],2),1)</f>
        <v>44348</v>
      </c>
      <c r="P6001" t="str">
        <f>IF(AND(ALT[[#This Row],[DATE]]&gt;=DATE(2023,6,1),ALT[[#This Row],[DATE]]&lt;=DATE(2024,5,31)),"Y","N")</f>
        <v>N</v>
      </c>
      <c r="Q6001" t="str">
        <f>LEFT(ALT[[#This Row],[DATEMTH]],4)</f>
        <v>2021</v>
      </c>
    </row>
    <row r="6002" spans="1:17" x14ac:dyDescent="0.25">
      <c r="A6002" t="s">
        <v>67</v>
      </c>
      <c r="B6002" t="s">
        <v>111</v>
      </c>
      <c r="C6002" t="s">
        <v>15</v>
      </c>
      <c r="D6002" t="s">
        <v>22</v>
      </c>
      <c r="E6002" s="14">
        <v>957721.42553100002</v>
      </c>
      <c r="F6002" s="14">
        <v>5091461.8143119961</v>
      </c>
      <c r="G6002" s="13">
        <v>0.18810342892857693</v>
      </c>
      <c r="H6002" s="12">
        <v>-21031348.960000001</v>
      </c>
      <c r="I6002" s="12">
        <v>-3.9560688543694607</v>
      </c>
      <c r="J6002" t="s">
        <v>16</v>
      </c>
      <c r="K6002" s="14">
        <v>263768.97723099991</v>
      </c>
      <c r="L6002" s="14">
        <v>957721.4255309999</v>
      </c>
      <c r="M6002" s="13">
        <v>0.27541304830343083</v>
      </c>
      <c r="N6002" s="12">
        <v>-1.0895529824801546</v>
      </c>
      <c r="O6002" s="2">
        <f>DATE(LEFT(ALT[[#This Row],[DATEMTH]],4),RIGHT(ALT[[#This Row],[DATEMTH]],2),1)</f>
        <v>44348</v>
      </c>
      <c r="P6002" t="str">
        <f>IF(AND(ALT[[#This Row],[DATE]]&gt;=DATE(2023,6,1),ALT[[#This Row],[DATE]]&lt;=DATE(2024,5,31)),"Y","N")</f>
        <v>N</v>
      </c>
      <c r="Q6002" t="str">
        <f>LEFT(ALT[[#This Row],[DATEMTH]],4)</f>
        <v>2021</v>
      </c>
    </row>
    <row r="6003" spans="1:17" x14ac:dyDescent="0.25">
      <c r="A6003" t="s">
        <v>67</v>
      </c>
      <c r="B6003" t="s">
        <v>111</v>
      </c>
      <c r="C6003" t="s">
        <v>15</v>
      </c>
      <c r="D6003" t="s">
        <v>22</v>
      </c>
      <c r="E6003" s="14">
        <v>957721.42553100002</v>
      </c>
      <c r="F6003" s="14">
        <v>5091461.8143119961</v>
      </c>
      <c r="G6003" s="13">
        <v>0.18810342892857693</v>
      </c>
      <c r="H6003" s="12">
        <v>-21031348.960000001</v>
      </c>
      <c r="I6003" s="12">
        <v>-3.9560688543694607</v>
      </c>
      <c r="J6003" t="s">
        <v>24</v>
      </c>
      <c r="K6003" s="14">
        <v>449926.15949100006</v>
      </c>
      <c r="L6003" s="14">
        <v>957721.4255309999</v>
      </c>
      <c r="M6003" s="13">
        <v>0.46978813201505082</v>
      </c>
      <c r="N6003" s="12">
        <v>-1.8585141972171511</v>
      </c>
      <c r="O6003" s="2">
        <f>DATE(LEFT(ALT[[#This Row],[DATEMTH]],4),RIGHT(ALT[[#This Row],[DATEMTH]],2),1)</f>
        <v>44348</v>
      </c>
      <c r="P6003" t="str">
        <f>IF(AND(ALT[[#This Row],[DATE]]&gt;=DATE(2023,6,1),ALT[[#This Row],[DATE]]&lt;=DATE(2024,5,31)),"Y","N")</f>
        <v>N</v>
      </c>
      <c r="Q6003" t="str">
        <f>LEFT(ALT[[#This Row],[DATEMTH]],4)</f>
        <v>2021</v>
      </c>
    </row>
    <row r="6004" spans="1:17" x14ac:dyDescent="0.25">
      <c r="A6004" t="s">
        <v>67</v>
      </c>
      <c r="B6004" t="s">
        <v>111</v>
      </c>
      <c r="C6004" t="s">
        <v>15</v>
      </c>
      <c r="D6004" t="s">
        <v>22</v>
      </c>
      <c r="E6004" s="14">
        <v>957721.42553100002</v>
      </c>
      <c r="F6004" s="14">
        <v>5091461.8143119961</v>
      </c>
      <c r="G6004" s="13">
        <v>0.18810342892857693</v>
      </c>
      <c r="H6004" s="12">
        <v>-21031348.960000001</v>
      </c>
      <c r="I6004" s="12">
        <v>-3.9560688543694607</v>
      </c>
      <c r="J6004" t="s">
        <v>25</v>
      </c>
      <c r="K6004" s="14">
        <v>116287.959606</v>
      </c>
      <c r="L6004" s="14">
        <v>957721.4255309999</v>
      </c>
      <c r="M6004" s="13">
        <v>0.12142148698565995</v>
      </c>
      <c r="N6004" s="12">
        <v>-0.48035176291519616</v>
      </c>
      <c r="O6004" s="2">
        <f>DATE(LEFT(ALT[[#This Row],[DATEMTH]],4),RIGHT(ALT[[#This Row],[DATEMTH]],2),1)</f>
        <v>44348</v>
      </c>
      <c r="P6004" t="str">
        <f>IF(AND(ALT[[#This Row],[DATE]]&gt;=DATE(2023,6,1),ALT[[#This Row],[DATE]]&lt;=DATE(2024,5,31)),"Y","N")</f>
        <v>N</v>
      </c>
      <c r="Q6004" t="str">
        <f>LEFT(ALT[[#This Row],[DATEMTH]],4)</f>
        <v>2021</v>
      </c>
    </row>
    <row r="6005" spans="1:17" x14ac:dyDescent="0.25">
      <c r="A6005" t="s">
        <v>67</v>
      </c>
      <c r="B6005" t="s">
        <v>111</v>
      </c>
      <c r="C6005" t="s">
        <v>15</v>
      </c>
      <c r="D6005" t="s">
        <v>22</v>
      </c>
      <c r="E6005" s="14">
        <v>957721.42553100002</v>
      </c>
      <c r="F6005" s="14">
        <v>5091461.8143119961</v>
      </c>
      <c r="G6005" s="13">
        <v>0.18810342892857693</v>
      </c>
      <c r="H6005" s="12">
        <v>-21031348.960000001</v>
      </c>
      <c r="I6005" s="12">
        <v>-3.9560688543694607</v>
      </c>
      <c r="J6005" t="s">
        <v>26</v>
      </c>
      <c r="K6005" s="14">
        <v>127738.32920300006</v>
      </c>
      <c r="L6005" s="14">
        <v>957721.4255309999</v>
      </c>
      <c r="M6005" s="13">
        <v>0.13337733269585852</v>
      </c>
      <c r="N6005" s="12">
        <v>-0.52764991175695941</v>
      </c>
      <c r="O6005" s="2">
        <f>DATE(LEFT(ALT[[#This Row],[DATEMTH]],4),RIGHT(ALT[[#This Row],[DATEMTH]],2),1)</f>
        <v>44348</v>
      </c>
      <c r="P6005" t="str">
        <f>IF(AND(ALT[[#This Row],[DATE]]&gt;=DATE(2023,6,1),ALT[[#This Row],[DATE]]&lt;=DATE(2024,5,31)),"Y","N")</f>
        <v>N</v>
      </c>
      <c r="Q6005" t="str">
        <f>LEFT(ALT[[#This Row],[DATEMTH]],4)</f>
        <v>2021</v>
      </c>
    </row>
    <row r="6006" spans="1:17" x14ac:dyDescent="0.25">
      <c r="A6006" t="s">
        <v>67</v>
      </c>
      <c r="B6006" t="s">
        <v>111</v>
      </c>
      <c r="C6006" t="s">
        <v>18</v>
      </c>
      <c r="D6006" t="s">
        <v>22</v>
      </c>
      <c r="E6006" s="14">
        <v>1075743.5322640005</v>
      </c>
      <c r="F6006" s="14">
        <v>5091461.8143119961</v>
      </c>
      <c r="G6006" s="13">
        <v>0.21128382603992185</v>
      </c>
      <c r="H6006" s="12">
        <v>-21031348.960000001</v>
      </c>
      <c r="I6006" s="12">
        <v>-4.4435838750495318</v>
      </c>
      <c r="J6006" t="s">
        <v>16</v>
      </c>
      <c r="K6006" s="14">
        <v>484542.28158900002</v>
      </c>
      <c r="L6006" s="14">
        <v>1075743.532264</v>
      </c>
      <c r="M6006" s="13">
        <v>0.45042546578852</v>
      </c>
      <c r="N6006" s="12">
        <v>-2.0015033366895421</v>
      </c>
      <c r="O6006" s="2">
        <f>DATE(LEFT(ALT[[#This Row],[DATEMTH]],4),RIGHT(ALT[[#This Row],[DATEMTH]],2),1)</f>
        <v>44348</v>
      </c>
      <c r="P6006" t="str">
        <f>IF(AND(ALT[[#This Row],[DATE]]&gt;=DATE(2023,6,1),ALT[[#This Row],[DATE]]&lt;=DATE(2024,5,31)),"Y","N")</f>
        <v>N</v>
      </c>
      <c r="Q6006" t="str">
        <f>LEFT(ALT[[#This Row],[DATEMTH]],4)</f>
        <v>2021</v>
      </c>
    </row>
    <row r="6007" spans="1:17" x14ac:dyDescent="0.25">
      <c r="A6007" t="s">
        <v>67</v>
      </c>
      <c r="B6007" t="s">
        <v>111</v>
      </c>
      <c r="C6007" t="s">
        <v>18</v>
      </c>
      <c r="D6007" t="s">
        <v>22</v>
      </c>
      <c r="E6007" s="14">
        <v>1075743.5322640005</v>
      </c>
      <c r="F6007" s="14">
        <v>5091461.8143119961</v>
      </c>
      <c r="G6007" s="13">
        <v>0.21128382603992185</v>
      </c>
      <c r="H6007" s="12">
        <v>-21031348.960000001</v>
      </c>
      <c r="I6007" s="12">
        <v>-4.4435838750495318</v>
      </c>
      <c r="J6007" t="s">
        <v>25</v>
      </c>
      <c r="K6007" s="14">
        <v>98263.157951000001</v>
      </c>
      <c r="L6007" s="14">
        <v>1075743.532264</v>
      </c>
      <c r="M6007" s="13">
        <v>9.1344409707206184E-2</v>
      </c>
      <c r="N6007" s="12">
        <v>-0.40589654605085934</v>
      </c>
      <c r="O6007" s="2">
        <f>DATE(LEFT(ALT[[#This Row],[DATEMTH]],4),RIGHT(ALT[[#This Row],[DATEMTH]],2),1)</f>
        <v>44348</v>
      </c>
      <c r="P6007" t="str">
        <f>IF(AND(ALT[[#This Row],[DATE]]&gt;=DATE(2023,6,1),ALT[[#This Row],[DATE]]&lt;=DATE(2024,5,31)),"Y","N")</f>
        <v>N</v>
      </c>
      <c r="Q6007" t="str">
        <f>LEFT(ALT[[#This Row],[DATEMTH]],4)</f>
        <v>2021</v>
      </c>
    </row>
    <row r="6008" spans="1:17" x14ac:dyDescent="0.25">
      <c r="A6008" t="s">
        <v>67</v>
      </c>
      <c r="B6008" t="s">
        <v>111</v>
      </c>
      <c r="C6008" t="s">
        <v>18</v>
      </c>
      <c r="D6008" t="s">
        <v>22</v>
      </c>
      <c r="E6008" s="14">
        <v>1075743.5322640005</v>
      </c>
      <c r="F6008" s="14">
        <v>5091461.8143119961</v>
      </c>
      <c r="G6008" s="13">
        <v>0.21128382603992185</v>
      </c>
      <c r="H6008" s="12">
        <v>-21031348.960000001</v>
      </c>
      <c r="I6008" s="12">
        <v>-4.4435838750495318</v>
      </c>
      <c r="J6008" t="s">
        <v>24</v>
      </c>
      <c r="K6008" s="14">
        <v>269823.61745300004</v>
      </c>
      <c r="L6008" s="14">
        <v>1075743.532264</v>
      </c>
      <c r="M6008" s="13">
        <v>0.25082522865383322</v>
      </c>
      <c r="N6008" s="12">
        <v>-1.114562941501785</v>
      </c>
      <c r="O6008" s="2">
        <f>DATE(LEFT(ALT[[#This Row],[DATEMTH]],4),RIGHT(ALT[[#This Row],[DATEMTH]],2),1)</f>
        <v>44348</v>
      </c>
      <c r="P6008" t="str">
        <f>IF(AND(ALT[[#This Row],[DATE]]&gt;=DATE(2023,6,1),ALT[[#This Row],[DATE]]&lt;=DATE(2024,5,31)),"Y","N")</f>
        <v>N</v>
      </c>
      <c r="Q6008" t="str">
        <f>LEFT(ALT[[#This Row],[DATEMTH]],4)</f>
        <v>2021</v>
      </c>
    </row>
    <row r="6009" spans="1:17" x14ac:dyDescent="0.25">
      <c r="A6009" t="s">
        <v>67</v>
      </c>
      <c r="B6009" t="s">
        <v>111</v>
      </c>
      <c r="C6009" t="s">
        <v>18</v>
      </c>
      <c r="D6009" t="s">
        <v>22</v>
      </c>
      <c r="E6009" s="14">
        <v>1075743.5322640005</v>
      </c>
      <c r="F6009" s="14">
        <v>5091461.8143119961</v>
      </c>
      <c r="G6009" s="13">
        <v>0.21128382603992185</v>
      </c>
      <c r="H6009" s="12">
        <v>-21031348.960000001</v>
      </c>
      <c r="I6009" s="12">
        <v>-4.4435838750495318</v>
      </c>
      <c r="J6009" t="s">
        <v>26</v>
      </c>
      <c r="K6009" s="14">
        <v>223114.475271</v>
      </c>
      <c r="L6009" s="14">
        <v>1075743.532264</v>
      </c>
      <c r="M6009" s="13">
        <v>0.20740489585044058</v>
      </c>
      <c r="N6009" s="12">
        <v>-0.92162105080734535</v>
      </c>
      <c r="O6009" s="2">
        <f>DATE(LEFT(ALT[[#This Row],[DATEMTH]],4),RIGHT(ALT[[#This Row],[DATEMTH]],2),1)</f>
        <v>44348</v>
      </c>
      <c r="P6009" t="str">
        <f>IF(AND(ALT[[#This Row],[DATE]]&gt;=DATE(2023,6,1),ALT[[#This Row],[DATE]]&lt;=DATE(2024,5,31)),"Y","N")</f>
        <v>N</v>
      </c>
      <c r="Q6009" t="str">
        <f>LEFT(ALT[[#This Row],[DATEMTH]],4)</f>
        <v>2021</v>
      </c>
    </row>
    <row r="6010" spans="1:17" x14ac:dyDescent="0.25">
      <c r="A6010" t="s">
        <v>67</v>
      </c>
      <c r="B6010" t="s">
        <v>111</v>
      </c>
      <c r="C6010" t="s">
        <v>19</v>
      </c>
      <c r="D6010" t="s">
        <v>22</v>
      </c>
      <c r="E6010" s="14">
        <v>1398626.5960390009</v>
      </c>
      <c r="F6010" s="14">
        <v>5091461.8143119961</v>
      </c>
      <c r="G6010" s="13">
        <v>0.27470039981592115</v>
      </c>
      <c r="H6010" s="12">
        <v>-21031348.960000001</v>
      </c>
      <c r="I6010" s="12">
        <v>-5.7773199679801577</v>
      </c>
      <c r="J6010" t="s">
        <v>24</v>
      </c>
      <c r="K6010" s="14">
        <v>417455.15393299994</v>
      </c>
      <c r="L6010" s="14">
        <v>1398626.5960390002</v>
      </c>
      <c r="M6010" s="13">
        <v>0.29847505768534616</v>
      </c>
      <c r="N6010" s="12">
        <v>-1.7243859107095798</v>
      </c>
      <c r="O6010" s="2">
        <f>DATE(LEFT(ALT[[#This Row],[DATEMTH]],4),RIGHT(ALT[[#This Row],[DATEMTH]],2),1)</f>
        <v>44348</v>
      </c>
      <c r="P6010" t="str">
        <f>IF(AND(ALT[[#This Row],[DATE]]&gt;=DATE(2023,6,1),ALT[[#This Row],[DATE]]&lt;=DATE(2024,5,31)),"Y","N")</f>
        <v>N</v>
      </c>
      <c r="Q6010" t="str">
        <f>LEFT(ALT[[#This Row],[DATEMTH]],4)</f>
        <v>2021</v>
      </c>
    </row>
    <row r="6011" spans="1:17" x14ac:dyDescent="0.25">
      <c r="A6011" t="s">
        <v>67</v>
      </c>
      <c r="B6011" t="s">
        <v>111</v>
      </c>
      <c r="C6011" t="s">
        <v>19</v>
      </c>
      <c r="D6011" t="s">
        <v>22</v>
      </c>
      <c r="E6011" s="14">
        <v>1398626.5960390009</v>
      </c>
      <c r="F6011" s="14">
        <v>5091461.8143119961</v>
      </c>
      <c r="G6011" s="13">
        <v>0.27470039981592115</v>
      </c>
      <c r="H6011" s="12">
        <v>-21031348.960000001</v>
      </c>
      <c r="I6011" s="12">
        <v>-5.7773199679801577</v>
      </c>
      <c r="J6011" t="s">
        <v>25</v>
      </c>
      <c r="K6011" s="14">
        <v>917172.80055600021</v>
      </c>
      <c r="L6011" s="14">
        <v>1398626.5960390002</v>
      </c>
      <c r="M6011" s="13">
        <v>0.65576673799389495</v>
      </c>
      <c r="N6011" s="12">
        <v>-3.7885742697493416</v>
      </c>
      <c r="O6011" s="2">
        <f>DATE(LEFT(ALT[[#This Row],[DATEMTH]],4),RIGHT(ALT[[#This Row],[DATEMTH]],2),1)</f>
        <v>44348</v>
      </c>
      <c r="P6011" t="str">
        <f>IF(AND(ALT[[#This Row],[DATE]]&gt;=DATE(2023,6,1),ALT[[#This Row],[DATE]]&lt;=DATE(2024,5,31)),"Y","N")</f>
        <v>N</v>
      </c>
      <c r="Q6011" t="str">
        <f>LEFT(ALT[[#This Row],[DATEMTH]],4)</f>
        <v>2021</v>
      </c>
    </row>
    <row r="6012" spans="1:17" x14ac:dyDescent="0.25">
      <c r="A6012" t="s">
        <v>67</v>
      </c>
      <c r="B6012" t="s">
        <v>111</v>
      </c>
      <c r="C6012" t="s">
        <v>19</v>
      </c>
      <c r="D6012" t="s">
        <v>22</v>
      </c>
      <c r="E6012" s="14">
        <v>1398626.5960390009</v>
      </c>
      <c r="F6012" s="14">
        <v>5091461.8143119961</v>
      </c>
      <c r="G6012" s="13">
        <v>0.27470039981592115</v>
      </c>
      <c r="H6012" s="12">
        <v>-21031348.960000001</v>
      </c>
      <c r="I6012" s="12">
        <v>-5.7773199679801577</v>
      </c>
      <c r="J6012" t="s">
        <v>16</v>
      </c>
      <c r="K6012" s="14">
        <v>266.55576999999994</v>
      </c>
      <c r="L6012" s="14">
        <v>1398626.5960390002</v>
      </c>
      <c r="M6012" s="13">
        <v>1.9058394195770544E-4</v>
      </c>
      <c r="N6012" s="12">
        <v>-1.1010644134486231E-3</v>
      </c>
      <c r="O6012" s="2">
        <f>DATE(LEFT(ALT[[#This Row],[DATEMTH]],4),RIGHT(ALT[[#This Row],[DATEMTH]],2),1)</f>
        <v>44348</v>
      </c>
      <c r="P6012" t="str">
        <f>IF(AND(ALT[[#This Row],[DATE]]&gt;=DATE(2023,6,1),ALT[[#This Row],[DATE]]&lt;=DATE(2024,5,31)),"Y","N")</f>
        <v>N</v>
      </c>
      <c r="Q6012" t="str">
        <f>LEFT(ALT[[#This Row],[DATEMTH]],4)</f>
        <v>2021</v>
      </c>
    </row>
    <row r="6013" spans="1:17" x14ac:dyDescent="0.25">
      <c r="A6013" t="s">
        <v>67</v>
      </c>
      <c r="B6013" t="s">
        <v>111</v>
      </c>
      <c r="C6013" t="s">
        <v>19</v>
      </c>
      <c r="D6013" t="s">
        <v>22</v>
      </c>
      <c r="E6013" s="14">
        <v>1398626.5960390009</v>
      </c>
      <c r="F6013" s="14">
        <v>5091461.8143119961</v>
      </c>
      <c r="G6013" s="13">
        <v>0.27470039981592115</v>
      </c>
      <c r="H6013" s="12">
        <v>-21031348.960000001</v>
      </c>
      <c r="I6013" s="12">
        <v>-5.7773199679801577</v>
      </c>
      <c r="J6013" t="s">
        <v>26</v>
      </c>
      <c r="K6013" s="14">
        <v>63732.085780000038</v>
      </c>
      <c r="L6013" s="14">
        <v>1398626.5960390002</v>
      </c>
      <c r="M6013" s="13">
        <v>4.5567620378801153E-2</v>
      </c>
      <c r="N6013" s="12">
        <v>-0.26325872310778747</v>
      </c>
      <c r="O6013" s="2">
        <f>DATE(LEFT(ALT[[#This Row],[DATEMTH]],4),RIGHT(ALT[[#This Row],[DATEMTH]],2),1)</f>
        <v>44348</v>
      </c>
      <c r="P6013" t="str">
        <f>IF(AND(ALT[[#This Row],[DATE]]&gt;=DATE(2023,6,1),ALT[[#This Row],[DATE]]&lt;=DATE(2024,5,31)),"Y","N")</f>
        <v>N</v>
      </c>
      <c r="Q6013" t="str">
        <f>LEFT(ALT[[#This Row],[DATEMTH]],4)</f>
        <v>2021</v>
      </c>
    </row>
    <row r="6014" spans="1:17" x14ac:dyDescent="0.25">
      <c r="A6014" t="s">
        <v>67</v>
      </c>
      <c r="B6014" t="s">
        <v>111</v>
      </c>
      <c r="C6014" t="s">
        <v>20</v>
      </c>
      <c r="D6014" t="s">
        <v>22</v>
      </c>
      <c r="E6014" s="14">
        <v>1659370.2604780006</v>
      </c>
      <c r="F6014" s="14">
        <v>5091461.8143119961</v>
      </c>
      <c r="G6014" s="13">
        <v>0.32591234521558121</v>
      </c>
      <c r="H6014" s="12">
        <v>-21031348.960000001</v>
      </c>
      <c r="I6014" s="12">
        <v>-6.8543762626008755</v>
      </c>
      <c r="J6014" t="s">
        <v>25</v>
      </c>
      <c r="K6014" s="14">
        <v>218201.77534500012</v>
      </c>
      <c r="L6014" s="14">
        <v>1659370.2604780006</v>
      </c>
      <c r="M6014" s="13">
        <v>0.1314967373720104</v>
      </c>
      <c r="N6014" s="12">
        <v>-0.90132811525216949</v>
      </c>
      <c r="O6014" s="2">
        <f>DATE(LEFT(ALT[[#This Row],[DATEMTH]],4),RIGHT(ALT[[#This Row],[DATEMTH]],2),1)</f>
        <v>44348</v>
      </c>
      <c r="P6014" t="str">
        <f>IF(AND(ALT[[#This Row],[DATE]]&gt;=DATE(2023,6,1),ALT[[#This Row],[DATE]]&lt;=DATE(2024,5,31)),"Y","N")</f>
        <v>N</v>
      </c>
      <c r="Q6014" t="str">
        <f>LEFT(ALT[[#This Row],[DATEMTH]],4)</f>
        <v>2021</v>
      </c>
    </row>
    <row r="6015" spans="1:17" x14ac:dyDescent="0.25">
      <c r="A6015" t="s">
        <v>67</v>
      </c>
      <c r="B6015" t="s">
        <v>111</v>
      </c>
      <c r="C6015" t="s">
        <v>20</v>
      </c>
      <c r="D6015" t="s">
        <v>22</v>
      </c>
      <c r="E6015" s="14">
        <v>1659370.2604780006</v>
      </c>
      <c r="F6015" s="14">
        <v>5091461.8143119961</v>
      </c>
      <c r="G6015" s="13">
        <v>0.32591234521558121</v>
      </c>
      <c r="H6015" s="12">
        <v>-21031348.960000001</v>
      </c>
      <c r="I6015" s="12">
        <v>-6.8543762626008755</v>
      </c>
      <c r="J6015" t="s">
        <v>24</v>
      </c>
      <c r="K6015" s="14">
        <v>711853.04260900046</v>
      </c>
      <c r="L6015" s="14">
        <v>1659370.2604780006</v>
      </c>
      <c r="M6015" s="13">
        <v>0.42898987619793971</v>
      </c>
      <c r="N6015" s="12">
        <v>-2.9404580243072465</v>
      </c>
      <c r="O6015" s="2">
        <f>DATE(LEFT(ALT[[#This Row],[DATEMTH]],4),RIGHT(ALT[[#This Row],[DATEMTH]],2),1)</f>
        <v>44348</v>
      </c>
      <c r="P6015" t="str">
        <f>IF(AND(ALT[[#This Row],[DATE]]&gt;=DATE(2023,6,1),ALT[[#This Row],[DATE]]&lt;=DATE(2024,5,31)),"Y","N")</f>
        <v>N</v>
      </c>
      <c r="Q6015" t="str">
        <f>LEFT(ALT[[#This Row],[DATEMTH]],4)</f>
        <v>2021</v>
      </c>
    </row>
    <row r="6016" spans="1:17" x14ac:dyDescent="0.25">
      <c r="A6016" t="s">
        <v>67</v>
      </c>
      <c r="B6016" t="s">
        <v>111</v>
      </c>
      <c r="C6016" t="s">
        <v>20</v>
      </c>
      <c r="D6016" t="s">
        <v>22</v>
      </c>
      <c r="E6016" s="14">
        <v>1659370.2604780006</v>
      </c>
      <c r="F6016" s="14">
        <v>5091461.8143119961</v>
      </c>
      <c r="G6016" s="13">
        <v>0.32591234521558121</v>
      </c>
      <c r="H6016" s="12">
        <v>-21031348.960000001</v>
      </c>
      <c r="I6016" s="12">
        <v>-6.8543762626008755</v>
      </c>
      <c r="J6016" t="s">
        <v>16</v>
      </c>
      <c r="K6016" s="14">
        <v>627488.77803000004</v>
      </c>
      <c r="L6016" s="14">
        <v>1659370.2604780006</v>
      </c>
      <c r="M6016" s="13">
        <v>0.37814874291482403</v>
      </c>
      <c r="N6016" s="12">
        <v>-2.591973767167731</v>
      </c>
      <c r="O6016" s="2">
        <f>DATE(LEFT(ALT[[#This Row],[DATEMTH]],4),RIGHT(ALT[[#This Row],[DATEMTH]],2),1)</f>
        <v>44348</v>
      </c>
      <c r="P6016" t="str">
        <f>IF(AND(ALT[[#This Row],[DATE]]&gt;=DATE(2023,6,1),ALT[[#This Row],[DATE]]&lt;=DATE(2024,5,31)),"Y","N")</f>
        <v>N</v>
      </c>
      <c r="Q6016" t="str">
        <f>LEFT(ALT[[#This Row],[DATEMTH]],4)</f>
        <v>2021</v>
      </c>
    </row>
    <row r="6017" spans="1:17" x14ac:dyDescent="0.25">
      <c r="A6017" t="s">
        <v>67</v>
      </c>
      <c r="B6017" t="s">
        <v>111</v>
      </c>
      <c r="C6017" t="s">
        <v>20</v>
      </c>
      <c r="D6017" t="s">
        <v>22</v>
      </c>
      <c r="E6017" s="14">
        <v>1659370.2604780006</v>
      </c>
      <c r="F6017" s="14">
        <v>5091461.8143119961</v>
      </c>
      <c r="G6017" s="13">
        <v>0.32591234521558121</v>
      </c>
      <c r="H6017" s="12">
        <v>-21031348.960000001</v>
      </c>
      <c r="I6017" s="12">
        <v>-6.8543762626008755</v>
      </c>
      <c r="J6017" t="s">
        <v>26</v>
      </c>
      <c r="K6017" s="14">
        <v>101826.664494</v>
      </c>
      <c r="L6017" s="14">
        <v>1659370.2604780006</v>
      </c>
      <c r="M6017" s="13">
        <v>6.1364643515225865E-2</v>
      </c>
      <c r="N6017" s="12">
        <v>-0.42061635587372892</v>
      </c>
      <c r="O6017" s="2">
        <f>DATE(LEFT(ALT[[#This Row],[DATEMTH]],4),RIGHT(ALT[[#This Row],[DATEMTH]],2),1)</f>
        <v>44348</v>
      </c>
      <c r="P6017" t="str">
        <f>IF(AND(ALT[[#This Row],[DATE]]&gt;=DATE(2023,6,1),ALT[[#This Row],[DATE]]&lt;=DATE(2024,5,31)),"Y","N")</f>
        <v>N</v>
      </c>
      <c r="Q6017" t="str">
        <f>LEFT(ALT[[#This Row],[DATEMTH]],4)</f>
        <v>2021</v>
      </c>
    </row>
    <row r="6018" spans="1:17" x14ac:dyDescent="0.25">
      <c r="A6018" t="s">
        <v>67</v>
      </c>
      <c r="B6018" t="s">
        <v>111</v>
      </c>
      <c r="C6018" t="s">
        <v>15</v>
      </c>
      <c r="D6018" t="s">
        <v>17</v>
      </c>
      <c r="E6018" s="14">
        <v>957721.42553100002</v>
      </c>
      <c r="F6018" s="14">
        <v>5091461.8143119961</v>
      </c>
      <c r="G6018" s="13">
        <v>0.18810342892857693</v>
      </c>
      <c r="H6018" s="12">
        <v>-58636960.599999994</v>
      </c>
      <c r="I6018" s="12">
        <v>-11.029813350809865</v>
      </c>
      <c r="J6018" t="s">
        <v>16</v>
      </c>
      <c r="K6018" s="14">
        <v>263768.97723099991</v>
      </c>
      <c r="L6018" s="14">
        <v>957721.4255309999</v>
      </c>
      <c r="M6018" s="13">
        <v>0.27541304830343083</v>
      </c>
      <c r="N6018" s="12">
        <v>-3.0377545171644238</v>
      </c>
      <c r="O6018" s="2">
        <f>DATE(LEFT(ALT[[#This Row],[DATEMTH]],4),RIGHT(ALT[[#This Row],[DATEMTH]],2),1)</f>
        <v>44348</v>
      </c>
      <c r="P6018" t="str">
        <f>IF(AND(ALT[[#This Row],[DATE]]&gt;=DATE(2023,6,1),ALT[[#This Row],[DATE]]&lt;=DATE(2024,5,31)),"Y","N")</f>
        <v>N</v>
      </c>
      <c r="Q6018" t="str">
        <f>LEFT(ALT[[#This Row],[DATEMTH]],4)</f>
        <v>2021</v>
      </c>
    </row>
    <row r="6019" spans="1:17" x14ac:dyDescent="0.25">
      <c r="A6019" t="s">
        <v>67</v>
      </c>
      <c r="B6019" t="s">
        <v>111</v>
      </c>
      <c r="C6019" t="s">
        <v>15</v>
      </c>
      <c r="D6019" t="s">
        <v>17</v>
      </c>
      <c r="E6019" s="14">
        <v>957721.42553100002</v>
      </c>
      <c r="F6019" s="14">
        <v>5091461.8143119961</v>
      </c>
      <c r="G6019" s="13">
        <v>0.18810342892857693</v>
      </c>
      <c r="H6019" s="12">
        <v>-58636960.599999994</v>
      </c>
      <c r="I6019" s="12">
        <v>-11.029813350809865</v>
      </c>
      <c r="J6019" t="s">
        <v>24</v>
      </c>
      <c r="K6019" s="14">
        <v>449926.15949100006</v>
      </c>
      <c r="L6019" s="14">
        <v>957721.4255309999</v>
      </c>
      <c r="M6019" s="13">
        <v>0.46978813201505082</v>
      </c>
      <c r="N6019" s="12">
        <v>-5.1816754105516347</v>
      </c>
      <c r="O6019" s="2">
        <f>DATE(LEFT(ALT[[#This Row],[DATEMTH]],4),RIGHT(ALT[[#This Row],[DATEMTH]],2),1)</f>
        <v>44348</v>
      </c>
      <c r="P6019" t="str">
        <f>IF(AND(ALT[[#This Row],[DATE]]&gt;=DATE(2023,6,1),ALT[[#This Row],[DATE]]&lt;=DATE(2024,5,31)),"Y","N")</f>
        <v>N</v>
      </c>
      <c r="Q6019" t="str">
        <f>LEFT(ALT[[#This Row],[DATEMTH]],4)</f>
        <v>2021</v>
      </c>
    </row>
    <row r="6020" spans="1:17" x14ac:dyDescent="0.25">
      <c r="A6020" t="s">
        <v>67</v>
      </c>
      <c r="B6020" t="s">
        <v>111</v>
      </c>
      <c r="C6020" t="s">
        <v>15</v>
      </c>
      <c r="D6020" t="s">
        <v>17</v>
      </c>
      <c r="E6020" s="14">
        <v>957721.42553100002</v>
      </c>
      <c r="F6020" s="14">
        <v>5091461.8143119961</v>
      </c>
      <c r="G6020" s="13">
        <v>0.18810342892857693</v>
      </c>
      <c r="H6020" s="12">
        <v>-58636960.599999994</v>
      </c>
      <c r="I6020" s="12">
        <v>-11.029813350809865</v>
      </c>
      <c r="J6020" t="s">
        <v>25</v>
      </c>
      <c r="K6020" s="14">
        <v>116287.959606</v>
      </c>
      <c r="L6020" s="14">
        <v>957721.4255309999</v>
      </c>
      <c r="M6020" s="13">
        <v>0.12142148698565995</v>
      </c>
      <c r="N6020" s="12">
        <v>-1.3392563382296185</v>
      </c>
      <c r="O6020" s="2">
        <f>DATE(LEFT(ALT[[#This Row],[DATEMTH]],4),RIGHT(ALT[[#This Row],[DATEMTH]],2),1)</f>
        <v>44348</v>
      </c>
      <c r="P6020" t="str">
        <f>IF(AND(ALT[[#This Row],[DATE]]&gt;=DATE(2023,6,1),ALT[[#This Row],[DATE]]&lt;=DATE(2024,5,31)),"Y","N")</f>
        <v>N</v>
      </c>
      <c r="Q6020" t="str">
        <f>LEFT(ALT[[#This Row],[DATEMTH]],4)</f>
        <v>2021</v>
      </c>
    </row>
    <row r="6021" spans="1:17" x14ac:dyDescent="0.25">
      <c r="A6021" t="s">
        <v>67</v>
      </c>
      <c r="B6021" t="s">
        <v>111</v>
      </c>
      <c r="C6021" t="s">
        <v>15</v>
      </c>
      <c r="D6021" t="s">
        <v>17</v>
      </c>
      <c r="E6021" s="14">
        <v>957721.42553100002</v>
      </c>
      <c r="F6021" s="14">
        <v>5091461.8143119961</v>
      </c>
      <c r="G6021" s="13">
        <v>0.18810342892857693</v>
      </c>
      <c r="H6021" s="12">
        <v>-58636960.599999994</v>
      </c>
      <c r="I6021" s="12">
        <v>-11.029813350809865</v>
      </c>
      <c r="J6021" t="s">
        <v>26</v>
      </c>
      <c r="K6021" s="14">
        <v>127738.32920300006</v>
      </c>
      <c r="L6021" s="14">
        <v>957721.4255309999</v>
      </c>
      <c r="M6021" s="13">
        <v>0.13337733269585852</v>
      </c>
      <c r="N6021" s="12">
        <v>-1.4711270848641895</v>
      </c>
      <c r="O6021" s="2">
        <f>DATE(LEFT(ALT[[#This Row],[DATEMTH]],4),RIGHT(ALT[[#This Row],[DATEMTH]],2),1)</f>
        <v>44348</v>
      </c>
      <c r="P6021" t="str">
        <f>IF(AND(ALT[[#This Row],[DATE]]&gt;=DATE(2023,6,1),ALT[[#This Row],[DATE]]&lt;=DATE(2024,5,31)),"Y","N")</f>
        <v>N</v>
      </c>
      <c r="Q6021" t="str">
        <f>LEFT(ALT[[#This Row],[DATEMTH]],4)</f>
        <v>2021</v>
      </c>
    </row>
    <row r="6022" spans="1:17" x14ac:dyDescent="0.25">
      <c r="A6022" t="s">
        <v>67</v>
      </c>
      <c r="B6022" t="s">
        <v>111</v>
      </c>
      <c r="C6022" t="s">
        <v>18</v>
      </c>
      <c r="D6022" t="s">
        <v>17</v>
      </c>
      <c r="E6022" s="14">
        <v>1075743.5322640005</v>
      </c>
      <c r="F6022" s="14">
        <v>5091461.8143119961</v>
      </c>
      <c r="G6022" s="13">
        <v>0.21128382603992185</v>
      </c>
      <c r="H6022" s="12">
        <v>-58636960.599999994</v>
      </c>
      <c r="I6022" s="12">
        <v>-12.38904138292015</v>
      </c>
      <c r="J6022" t="s">
        <v>16</v>
      </c>
      <c r="K6022" s="14">
        <v>484542.28158900002</v>
      </c>
      <c r="L6022" s="14">
        <v>1075743.532264</v>
      </c>
      <c r="M6022" s="13">
        <v>0.45042546578852</v>
      </c>
      <c r="N6022" s="12">
        <v>-5.5803397355750581</v>
      </c>
      <c r="O6022" s="2">
        <f>DATE(LEFT(ALT[[#This Row],[DATEMTH]],4),RIGHT(ALT[[#This Row],[DATEMTH]],2),1)</f>
        <v>44348</v>
      </c>
      <c r="P6022" t="str">
        <f>IF(AND(ALT[[#This Row],[DATE]]&gt;=DATE(2023,6,1),ALT[[#This Row],[DATE]]&lt;=DATE(2024,5,31)),"Y","N")</f>
        <v>N</v>
      </c>
      <c r="Q6022" t="str">
        <f>LEFT(ALT[[#This Row],[DATEMTH]],4)</f>
        <v>2021</v>
      </c>
    </row>
    <row r="6023" spans="1:17" x14ac:dyDescent="0.25">
      <c r="A6023" t="s">
        <v>67</v>
      </c>
      <c r="B6023" t="s">
        <v>111</v>
      </c>
      <c r="C6023" t="s">
        <v>18</v>
      </c>
      <c r="D6023" t="s">
        <v>17</v>
      </c>
      <c r="E6023" s="14">
        <v>1075743.5322640005</v>
      </c>
      <c r="F6023" s="14">
        <v>5091461.8143119961</v>
      </c>
      <c r="G6023" s="13">
        <v>0.21128382603992185</v>
      </c>
      <c r="H6023" s="12">
        <v>-58636960.599999994</v>
      </c>
      <c r="I6023" s="12">
        <v>-12.38904138292015</v>
      </c>
      <c r="J6023" t="s">
        <v>25</v>
      </c>
      <c r="K6023" s="14">
        <v>98263.157951000001</v>
      </c>
      <c r="L6023" s="14">
        <v>1075743.532264</v>
      </c>
      <c r="M6023" s="13">
        <v>9.1344409707206184E-2</v>
      </c>
      <c r="N6023" s="12">
        <v>-1.1316696719609904</v>
      </c>
      <c r="O6023" s="2">
        <f>DATE(LEFT(ALT[[#This Row],[DATEMTH]],4),RIGHT(ALT[[#This Row],[DATEMTH]],2),1)</f>
        <v>44348</v>
      </c>
      <c r="P6023" t="str">
        <f>IF(AND(ALT[[#This Row],[DATE]]&gt;=DATE(2023,6,1),ALT[[#This Row],[DATE]]&lt;=DATE(2024,5,31)),"Y","N")</f>
        <v>N</v>
      </c>
      <c r="Q6023" t="str">
        <f>LEFT(ALT[[#This Row],[DATEMTH]],4)</f>
        <v>2021</v>
      </c>
    </row>
    <row r="6024" spans="1:17" x14ac:dyDescent="0.25">
      <c r="A6024" t="s">
        <v>67</v>
      </c>
      <c r="B6024" t="s">
        <v>111</v>
      </c>
      <c r="C6024" t="s">
        <v>18</v>
      </c>
      <c r="D6024" t="s">
        <v>17</v>
      </c>
      <c r="E6024" s="14">
        <v>1075743.5322640005</v>
      </c>
      <c r="F6024" s="14">
        <v>5091461.8143119961</v>
      </c>
      <c r="G6024" s="13">
        <v>0.21128382603992185</v>
      </c>
      <c r="H6024" s="12">
        <v>-58636960.599999994</v>
      </c>
      <c r="I6024" s="12">
        <v>-12.38904138292015</v>
      </c>
      <c r="J6024" t="s">
        <v>24</v>
      </c>
      <c r="K6024" s="14">
        <v>269823.61745300004</v>
      </c>
      <c r="L6024" s="14">
        <v>1075743.532264</v>
      </c>
      <c r="M6024" s="13">
        <v>0.25082522865383322</v>
      </c>
      <c r="N6024" s="12">
        <v>-3.1074841376727487</v>
      </c>
      <c r="O6024" s="2">
        <f>DATE(LEFT(ALT[[#This Row],[DATEMTH]],4),RIGHT(ALT[[#This Row],[DATEMTH]],2),1)</f>
        <v>44348</v>
      </c>
      <c r="P6024" t="str">
        <f>IF(AND(ALT[[#This Row],[DATE]]&gt;=DATE(2023,6,1),ALT[[#This Row],[DATE]]&lt;=DATE(2024,5,31)),"Y","N")</f>
        <v>N</v>
      </c>
      <c r="Q6024" t="str">
        <f>LEFT(ALT[[#This Row],[DATEMTH]],4)</f>
        <v>2021</v>
      </c>
    </row>
    <row r="6025" spans="1:17" x14ac:dyDescent="0.25">
      <c r="A6025" t="s">
        <v>67</v>
      </c>
      <c r="B6025" t="s">
        <v>111</v>
      </c>
      <c r="C6025" t="s">
        <v>18</v>
      </c>
      <c r="D6025" t="s">
        <v>17</v>
      </c>
      <c r="E6025" s="14">
        <v>1075743.5322640005</v>
      </c>
      <c r="F6025" s="14">
        <v>5091461.8143119961</v>
      </c>
      <c r="G6025" s="13">
        <v>0.21128382603992185</v>
      </c>
      <c r="H6025" s="12">
        <v>-58636960.599999994</v>
      </c>
      <c r="I6025" s="12">
        <v>-12.38904138292015</v>
      </c>
      <c r="J6025" t="s">
        <v>26</v>
      </c>
      <c r="K6025" s="14">
        <v>223114.475271</v>
      </c>
      <c r="L6025" s="14">
        <v>1075743.532264</v>
      </c>
      <c r="M6025" s="13">
        <v>0.20740489585044058</v>
      </c>
      <c r="N6025" s="12">
        <v>-2.5695478377113519</v>
      </c>
      <c r="O6025" s="2">
        <f>DATE(LEFT(ALT[[#This Row],[DATEMTH]],4),RIGHT(ALT[[#This Row],[DATEMTH]],2),1)</f>
        <v>44348</v>
      </c>
      <c r="P6025" t="str">
        <f>IF(AND(ALT[[#This Row],[DATE]]&gt;=DATE(2023,6,1),ALT[[#This Row],[DATE]]&lt;=DATE(2024,5,31)),"Y","N")</f>
        <v>N</v>
      </c>
      <c r="Q6025" t="str">
        <f>LEFT(ALT[[#This Row],[DATEMTH]],4)</f>
        <v>2021</v>
      </c>
    </row>
    <row r="6026" spans="1:17" x14ac:dyDescent="0.25">
      <c r="A6026" t="s">
        <v>67</v>
      </c>
      <c r="B6026" t="s">
        <v>111</v>
      </c>
      <c r="C6026" t="s">
        <v>19</v>
      </c>
      <c r="D6026" t="s">
        <v>17</v>
      </c>
      <c r="E6026" s="14">
        <v>1398626.5960390009</v>
      </c>
      <c r="F6026" s="14">
        <v>5091461.8143119961</v>
      </c>
      <c r="G6026" s="13">
        <v>0.27470039981592115</v>
      </c>
      <c r="H6026" s="12">
        <v>-58636960.599999994</v>
      </c>
      <c r="I6026" s="12">
        <v>-16.107596520810414</v>
      </c>
      <c r="J6026" t="s">
        <v>24</v>
      </c>
      <c r="K6026" s="14">
        <v>417455.15393299994</v>
      </c>
      <c r="L6026" s="14">
        <v>1398626.5960390002</v>
      </c>
      <c r="M6026" s="13">
        <v>0.29847505768534616</v>
      </c>
      <c r="N6026" s="12">
        <v>-4.8077158007211693</v>
      </c>
      <c r="O6026" s="2">
        <f>DATE(LEFT(ALT[[#This Row],[DATEMTH]],4),RIGHT(ALT[[#This Row],[DATEMTH]],2),1)</f>
        <v>44348</v>
      </c>
      <c r="P6026" t="str">
        <f>IF(AND(ALT[[#This Row],[DATE]]&gt;=DATE(2023,6,1),ALT[[#This Row],[DATE]]&lt;=DATE(2024,5,31)),"Y","N")</f>
        <v>N</v>
      </c>
      <c r="Q6026" t="str">
        <f>LEFT(ALT[[#This Row],[DATEMTH]],4)</f>
        <v>2021</v>
      </c>
    </row>
    <row r="6027" spans="1:17" x14ac:dyDescent="0.25">
      <c r="A6027" t="s">
        <v>67</v>
      </c>
      <c r="B6027" t="s">
        <v>111</v>
      </c>
      <c r="C6027" t="s">
        <v>19</v>
      </c>
      <c r="D6027" t="s">
        <v>17</v>
      </c>
      <c r="E6027" s="14">
        <v>1398626.5960390009</v>
      </c>
      <c r="F6027" s="14">
        <v>5091461.8143119961</v>
      </c>
      <c r="G6027" s="13">
        <v>0.27470039981592115</v>
      </c>
      <c r="H6027" s="12">
        <v>-58636960.599999994</v>
      </c>
      <c r="I6027" s="12">
        <v>-16.107596520810414</v>
      </c>
      <c r="J6027" t="s">
        <v>25</v>
      </c>
      <c r="K6027" s="14">
        <v>917172.80055600021</v>
      </c>
      <c r="L6027" s="14">
        <v>1398626.5960390002</v>
      </c>
      <c r="M6027" s="13">
        <v>0.65576673799389495</v>
      </c>
      <c r="N6027" s="12">
        <v>-10.562826027373657</v>
      </c>
      <c r="O6027" s="2">
        <f>DATE(LEFT(ALT[[#This Row],[DATEMTH]],4),RIGHT(ALT[[#This Row],[DATEMTH]],2),1)</f>
        <v>44348</v>
      </c>
      <c r="P6027" t="str">
        <f>IF(AND(ALT[[#This Row],[DATE]]&gt;=DATE(2023,6,1),ALT[[#This Row],[DATE]]&lt;=DATE(2024,5,31)),"Y","N")</f>
        <v>N</v>
      </c>
      <c r="Q6027" t="str">
        <f>LEFT(ALT[[#This Row],[DATEMTH]],4)</f>
        <v>2021</v>
      </c>
    </row>
    <row r="6028" spans="1:17" x14ac:dyDescent="0.25">
      <c r="A6028" t="s">
        <v>67</v>
      </c>
      <c r="B6028" t="s">
        <v>111</v>
      </c>
      <c r="C6028" t="s">
        <v>19</v>
      </c>
      <c r="D6028" t="s">
        <v>17</v>
      </c>
      <c r="E6028" s="14">
        <v>1398626.5960390009</v>
      </c>
      <c r="F6028" s="14">
        <v>5091461.8143119961</v>
      </c>
      <c r="G6028" s="13">
        <v>0.27470039981592115</v>
      </c>
      <c r="H6028" s="12">
        <v>-58636960.599999994</v>
      </c>
      <c r="I6028" s="12">
        <v>-16.107596520810414</v>
      </c>
      <c r="J6028" t="s">
        <v>16</v>
      </c>
      <c r="K6028" s="14">
        <v>266.55576999999994</v>
      </c>
      <c r="L6028" s="14">
        <v>1398626.5960390002</v>
      </c>
      <c r="M6028" s="13">
        <v>1.9058394195770544E-4</v>
      </c>
      <c r="N6028" s="12">
        <v>-3.0698492404002699E-3</v>
      </c>
      <c r="O6028" s="2">
        <f>DATE(LEFT(ALT[[#This Row],[DATEMTH]],4),RIGHT(ALT[[#This Row],[DATEMTH]],2),1)</f>
        <v>44348</v>
      </c>
      <c r="P6028" t="str">
        <f>IF(AND(ALT[[#This Row],[DATE]]&gt;=DATE(2023,6,1),ALT[[#This Row],[DATE]]&lt;=DATE(2024,5,31)),"Y","N")</f>
        <v>N</v>
      </c>
      <c r="Q6028" t="str">
        <f>LEFT(ALT[[#This Row],[DATEMTH]],4)</f>
        <v>2021</v>
      </c>
    </row>
    <row r="6029" spans="1:17" x14ac:dyDescent="0.25">
      <c r="A6029" t="s">
        <v>67</v>
      </c>
      <c r="B6029" t="s">
        <v>111</v>
      </c>
      <c r="C6029" t="s">
        <v>19</v>
      </c>
      <c r="D6029" t="s">
        <v>17</v>
      </c>
      <c r="E6029" s="14">
        <v>1398626.5960390009</v>
      </c>
      <c r="F6029" s="14">
        <v>5091461.8143119961</v>
      </c>
      <c r="G6029" s="13">
        <v>0.27470039981592115</v>
      </c>
      <c r="H6029" s="12">
        <v>-58636960.599999994</v>
      </c>
      <c r="I6029" s="12">
        <v>-16.107596520810414</v>
      </c>
      <c r="J6029" t="s">
        <v>26</v>
      </c>
      <c r="K6029" s="14">
        <v>63732.085780000038</v>
      </c>
      <c r="L6029" s="14">
        <v>1398626.5960390002</v>
      </c>
      <c r="M6029" s="13">
        <v>4.5567620378801153E-2</v>
      </c>
      <c r="N6029" s="12">
        <v>-0.73398484347518722</v>
      </c>
      <c r="O6029" s="2">
        <f>DATE(LEFT(ALT[[#This Row],[DATEMTH]],4),RIGHT(ALT[[#This Row],[DATEMTH]],2),1)</f>
        <v>44348</v>
      </c>
      <c r="P6029" t="str">
        <f>IF(AND(ALT[[#This Row],[DATE]]&gt;=DATE(2023,6,1),ALT[[#This Row],[DATE]]&lt;=DATE(2024,5,31)),"Y","N")</f>
        <v>N</v>
      </c>
      <c r="Q6029" t="str">
        <f>LEFT(ALT[[#This Row],[DATEMTH]],4)</f>
        <v>2021</v>
      </c>
    </row>
    <row r="6030" spans="1:17" x14ac:dyDescent="0.25">
      <c r="A6030" t="s">
        <v>67</v>
      </c>
      <c r="B6030" t="s">
        <v>111</v>
      </c>
      <c r="C6030" t="s">
        <v>20</v>
      </c>
      <c r="D6030" t="s">
        <v>17</v>
      </c>
      <c r="E6030" s="14">
        <v>1659370.2604780006</v>
      </c>
      <c r="F6030" s="14">
        <v>5091461.8143119961</v>
      </c>
      <c r="G6030" s="13">
        <v>0.32591234521558121</v>
      </c>
      <c r="H6030" s="12">
        <v>-58636960.599999994</v>
      </c>
      <c r="I6030" s="12">
        <v>-19.110509345459633</v>
      </c>
      <c r="J6030" t="s">
        <v>24</v>
      </c>
      <c r="K6030" s="14">
        <v>711853.04260900046</v>
      </c>
      <c r="L6030" s="14">
        <v>1659370.2604780006</v>
      </c>
      <c r="M6030" s="13">
        <v>0.42898987619793971</v>
      </c>
      <c r="N6030" s="12">
        <v>-8.1982150381882981</v>
      </c>
      <c r="O6030" s="2">
        <f>DATE(LEFT(ALT[[#This Row],[DATEMTH]],4),RIGHT(ALT[[#This Row],[DATEMTH]],2),1)</f>
        <v>44348</v>
      </c>
      <c r="P6030" t="str">
        <f>IF(AND(ALT[[#This Row],[DATE]]&gt;=DATE(2023,6,1),ALT[[#This Row],[DATE]]&lt;=DATE(2024,5,31)),"Y","N")</f>
        <v>N</v>
      </c>
      <c r="Q6030" t="str">
        <f>LEFT(ALT[[#This Row],[DATEMTH]],4)</f>
        <v>2021</v>
      </c>
    </row>
    <row r="6031" spans="1:17" x14ac:dyDescent="0.25">
      <c r="A6031" t="s">
        <v>67</v>
      </c>
      <c r="B6031" t="s">
        <v>111</v>
      </c>
      <c r="C6031" t="s">
        <v>20</v>
      </c>
      <c r="D6031" t="s">
        <v>17</v>
      </c>
      <c r="E6031" s="14">
        <v>1659370.2604780006</v>
      </c>
      <c r="F6031" s="14">
        <v>5091461.8143119961</v>
      </c>
      <c r="G6031" s="13">
        <v>0.32591234521558121</v>
      </c>
      <c r="H6031" s="12">
        <v>-58636960.599999994</v>
      </c>
      <c r="I6031" s="12">
        <v>-19.110509345459633</v>
      </c>
      <c r="J6031" t="s">
        <v>25</v>
      </c>
      <c r="K6031" s="14">
        <v>218201.77534500012</v>
      </c>
      <c r="L6031" s="14">
        <v>1659370.2604780006</v>
      </c>
      <c r="M6031" s="13">
        <v>0.1314967373720104</v>
      </c>
      <c r="N6031" s="12">
        <v>-2.5129696284452558</v>
      </c>
      <c r="O6031" s="2">
        <f>DATE(LEFT(ALT[[#This Row],[DATEMTH]],4),RIGHT(ALT[[#This Row],[DATEMTH]],2),1)</f>
        <v>44348</v>
      </c>
      <c r="P6031" t="str">
        <f>IF(AND(ALT[[#This Row],[DATE]]&gt;=DATE(2023,6,1),ALT[[#This Row],[DATE]]&lt;=DATE(2024,5,31)),"Y","N")</f>
        <v>N</v>
      </c>
      <c r="Q6031" t="str">
        <f>LEFT(ALT[[#This Row],[DATEMTH]],4)</f>
        <v>2021</v>
      </c>
    </row>
    <row r="6032" spans="1:17" x14ac:dyDescent="0.25">
      <c r="A6032" t="s">
        <v>67</v>
      </c>
      <c r="B6032" t="s">
        <v>111</v>
      </c>
      <c r="C6032" t="s">
        <v>20</v>
      </c>
      <c r="D6032" t="s">
        <v>17</v>
      </c>
      <c r="E6032" s="14">
        <v>1659370.2604780006</v>
      </c>
      <c r="F6032" s="14">
        <v>5091461.8143119961</v>
      </c>
      <c r="G6032" s="13">
        <v>0.32591234521558121</v>
      </c>
      <c r="H6032" s="12">
        <v>-58636960.599999994</v>
      </c>
      <c r="I6032" s="12">
        <v>-19.110509345459633</v>
      </c>
      <c r="J6032" t="s">
        <v>16</v>
      </c>
      <c r="K6032" s="14">
        <v>627488.77803000004</v>
      </c>
      <c r="L6032" s="14">
        <v>1659370.2604780006</v>
      </c>
      <c r="M6032" s="13">
        <v>0.37814874291482403</v>
      </c>
      <c r="N6032" s="12">
        <v>-7.2266150854475564</v>
      </c>
      <c r="O6032" s="2">
        <f>DATE(LEFT(ALT[[#This Row],[DATEMTH]],4),RIGHT(ALT[[#This Row],[DATEMTH]],2),1)</f>
        <v>44348</v>
      </c>
      <c r="P6032" t="str">
        <f>IF(AND(ALT[[#This Row],[DATE]]&gt;=DATE(2023,6,1),ALT[[#This Row],[DATE]]&lt;=DATE(2024,5,31)),"Y","N")</f>
        <v>N</v>
      </c>
      <c r="Q6032" t="str">
        <f>LEFT(ALT[[#This Row],[DATEMTH]],4)</f>
        <v>2021</v>
      </c>
    </row>
    <row r="6033" spans="1:17" x14ac:dyDescent="0.25">
      <c r="A6033" t="s">
        <v>67</v>
      </c>
      <c r="B6033" t="s">
        <v>111</v>
      </c>
      <c r="C6033" t="s">
        <v>20</v>
      </c>
      <c r="D6033" t="s">
        <v>17</v>
      </c>
      <c r="E6033" s="14">
        <v>1659370.2604780006</v>
      </c>
      <c r="F6033" s="14">
        <v>5091461.8143119961</v>
      </c>
      <c r="G6033" s="13">
        <v>0.32591234521558121</v>
      </c>
      <c r="H6033" s="12">
        <v>-58636960.599999994</v>
      </c>
      <c r="I6033" s="12">
        <v>-19.110509345459633</v>
      </c>
      <c r="J6033" t="s">
        <v>26</v>
      </c>
      <c r="K6033" s="14">
        <v>101826.664494</v>
      </c>
      <c r="L6033" s="14">
        <v>1659370.2604780006</v>
      </c>
      <c r="M6033" s="13">
        <v>6.1364643515225865E-2</v>
      </c>
      <c r="N6033" s="12">
        <v>-1.1727095933785228</v>
      </c>
      <c r="O6033" s="2">
        <f>DATE(LEFT(ALT[[#This Row],[DATEMTH]],4),RIGHT(ALT[[#This Row],[DATEMTH]],2),1)</f>
        <v>44348</v>
      </c>
      <c r="P6033" t="str">
        <f>IF(AND(ALT[[#This Row],[DATE]]&gt;=DATE(2023,6,1),ALT[[#This Row],[DATE]]&lt;=DATE(2024,5,31)),"Y","N")</f>
        <v>N</v>
      </c>
      <c r="Q6033" t="str">
        <f>LEFT(ALT[[#This Row],[DATEMTH]],4)</f>
        <v>2021</v>
      </c>
    </row>
    <row r="6034" spans="1:17" x14ac:dyDescent="0.25">
      <c r="A6034" t="s">
        <v>67</v>
      </c>
      <c r="B6034" t="s">
        <v>111</v>
      </c>
      <c r="C6034" t="s">
        <v>15</v>
      </c>
      <c r="D6034" t="s">
        <v>23</v>
      </c>
      <c r="E6034" s="14">
        <v>957721.42553100002</v>
      </c>
      <c r="F6034" s="14">
        <v>5091461.8143119961</v>
      </c>
      <c r="G6034" s="13">
        <v>0.18810342892857693</v>
      </c>
      <c r="H6034" s="12">
        <v>-11709043.33</v>
      </c>
      <c r="I6034" s="12">
        <v>-2.2025111998462825</v>
      </c>
      <c r="J6034" t="s">
        <v>16</v>
      </c>
      <c r="K6034" s="14">
        <v>263768.97723099991</v>
      </c>
      <c r="L6034" s="14">
        <v>957721.4255309999</v>
      </c>
      <c r="M6034" s="13">
        <v>0.27541304830343083</v>
      </c>
      <c r="N6034" s="12">
        <v>-0.60660032347211157</v>
      </c>
      <c r="O6034" s="2">
        <f>DATE(LEFT(ALT[[#This Row],[DATEMTH]],4),RIGHT(ALT[[#This Row],[DATEMTH]],2),1)</f>
        <v>44348</v>
      </c>
      <c r="P6034" t="str">
        <f>IF(AND(ALT[[#This Row],[DATE]]&gt;=DATE(2023,6,1),ALT[[#This Row],[DATE]]&lt;=DATE(2024,5,31)),"Y","N")</f>
        <v>N</v>
      </c>
      <c r="Q6034" t="str">
        <f>LEFT(ALT[[#This Row],[DATEMTH]],4)</f>
        <v>2021</v>
      </c>
    </row>
    <row r="6035" spans="1:17" x14ac:dyDescent="0.25">
      <c r="A6035" t="s">
        <v>67</v>
      </c>
      <c r="B6035" t="s">
        <v>111</v>
      </c>
      <c r="C6035" t="s">
        <v>15</v>
      </c>
      <c r="D6035" t="s">
        <v>23</v>
      </c>
      <c r="E6035" s="14">
        <v>957721.42553100002</v>
      </c>
      <c r="F6035" s="14">
        <v>5091461.8143119961</v>
      </c>
      <c r="G6035" s="13">
        <v>0.18810342892857693</v>
      </c>
      <c r="H6035" s="12">
        <v>-11709043.33</v>
      </c>
      <c r="I6035" s="12">
        <v>-2.2025111998462825</v>
      </c>
      <c r="J6035" t="s">
        <v>24</v>
      </c>
      <c r="K6035" s="14">
        <v>449926.15949100006</v>
      </c>
      <c r="L6035" s="14">
        <v>957721.4255309999</v>
      </c>
      <c r="M6035" s="13">
        <v>0.46978813201505082</v>
      </c>
      <c r="N6035" s="12">
        <v>-1.0347136223180133</v>
      </c>
      <c r="O6035" s="2">
        <f>DATE(LEFT(ALT[[#This Row],[DATEMTH]],4),RIGHT(ALT[[#This Row],[DATEMTH]],2),1)</f>
        <v>44348</v>
      </c>
      <c r="P6035" t="str">
        <f>IF(AND(ALT[[#This Row],[DATE]]&gt;=DATE(2023,6,1),ALT[[#This Row],[DATE]]&lt;=DATE(2024,5,31)),"Y","N")</f>
        <v>N</v>
      </c>
      <c r="Q6035" t="str">
        <f>LEFT(ALT[[#This Row],[DATEMTH]],4)</f>
        <v>2021</v>
      </c>
    </row>
    <row r="6036" spans="1:17" x14ac:dyDescent="0.25">
      <c r="A6036" t="s">
        <v>67</v>
      </c>
      <c r="B6036" t="s">
        <v>111</v>
      </c>
      <c r="C6036" t="s">
        <v>15</v>
      </c>
      <c r="D6036" t="s">
        <v>23</v>
      </c>
      <c r="E6036" s="14">
        <v>957721.42553100002</v>
      </c>
      <c r="F6036" s="14">
        <v>5091461.8143119961</v>
      </c>
      <c r="G6036" s="13">
        <v>0.18810342892857693</v>
      </c>
      <c r="H6036" s="12">
        <v>-11709043.33</v>
      </c>
      <c r="I6036" s="12">
        <v>-2.2025111998462825</v>
      </c>
      <c r="J6036" t="s">
        <v>25</v>
      </c>
      <c r="K6036" s="14">
        <v>116287.959606</v>
      </c>
      <c r="L6036" s="14">
        <v>957721.4255309999</v>
      </c>
      <c r="M6036" s="13">
        <v>0.12142148698565995</v>
      </c>
      <c r="N6036" s="12">
        <v>-0.26743218498790566</v>
      </c>
      <c r="O6036" s="2">
        <f>DATE(LEFT(ALT[[#This Row],[DATEMTH]],4),RIGHT(ALT[[#This Row],[DATEMTH]],2),1)</f>
        <v>44348</v>
      </c>
      <c r="P6036" t="str">
        <f>IF(AND(ALT[[#This Row],[DATE]]&gt;=DATE(2023,6,1),ALT[[#This Row],[DATE]]&lt;=DATE(2024,5,31)),"Y","N")</f>
        <v>N</v>
      </c>
      <c r="Q6036" t="str">
        <f>LEFT(ALT[[#This Row],[DATEMTH]],4)</f>
        <v>2021</v>
      </c>
    </row>
    <row r="6037" spans="1:17" x14ac:dyDescent="0.25">
      <c r="A6037" t="s">
        <v>67</v>
      </c>
      <c r="B6037" t="s">
        <v>111</v>
      </c>
      <c r="C6037" t="s">
        <v>15</v>
      </c>
      <c r="D6037" t="s">
        <v>23</v>
      </c>
      <c r="E6037" s="14">
        <v>957721.42553100002</v>
      </c>
      <c r="F6037" s="14">
        <v>5091461.8143119961</v>
      </c>
      <c r="G6037" s="13">
        <v>0.18810342892857693</v>
      </c>
      <c r="H6037" s="12">
        <v>-11709043.33</v>
      </c>
      <c r="I6037" s="12">
        <v>-2.2025111998462825</v>
      </c>
      <c r="J6037" t="s">
        <v>26</v>
      </c>
      <c r="K6037" s="14">
        <v>127738.32920300006</v>
      </c>
      <c r="L6037" s="14">
        <v>957721.4255309999</v>
      </c>
      <c r="M6037" s="13">
        <v>0.13337733269585852</v>
      </c>
      <c r="N6037" s="12">
        <v>-0.29376506906825217</v>
      </c>
      <c r="O6037" s="2">
        <f>DATE(LEFT(ALT[[#This Row],[DATEMTH]],4),RIGHT(ALT[[#This Row],[DATEMTH]],2),1)</f>
        <v>44348</v>
      </c>
      <c r="P6037" t="str">
        <f>IF(AND(ALT[[#This Row],[DATE]]&gt;=DATE(2023,6,1),ALT[[#This Row],[DATE]]&lt;=DATE(2024,5,31)),"Y","N")</f>
        <v>N</v>
      </c>
      <c r="Q6037" t="str">
        <f>LEFT(ALT[[#This Row],[DATEMTH]],4)</f>
        <v>2021</v>
      </c>
    </row>
    <row r="6038" spans="1:17" x14ac:dyDescent="0.25">
      <c r="A6038" t="s">
        <v>67</v>
      </c>
      <c r="B6038" t="s">
        <v>111</v>
      </c>
      <c r="C6038" t="s">
        <v>18</v>
      </c>
      <c r="D6038" t="s">
        <v>23</v>
      </c>
      <c r="E6038" s="14">
        <v>1075743.5322640005</v>
      </c>
      <c r="F6038" s="14">
        <v>5091461.8143119961</v>
      </c>
      <c r="G6038" s="13">
        <v>0.21128382603992185</v>
      </c>
      <c r="H6038" s="12">
        <v>-11709043.33</v>
      </c>
      <c r="I6038" s="12">
        <v>-2.473931474029627</v>
      </c>
      <c r="J6038" t="s">
        <v>16</v>
      </c>
      <c r="K6038" s="14">
        <v>484542.28158900002</v>
      </c>
      <c r="L6038" s="14">
        <v>1075743.532264</v>
      </c>
      <c r="M6038" s="13">
        <v>0.45042546578852</v>
      </c>
      <c r="N6038" s="12">
        <v>-1.1143217365186746</v>
      </c>
      <c r="O6038" s="2">
        <f>DATE(LEFT(ALT[[#This Row],[DATEMTH]],4),RIGHT(ALT[[#This Row],[DATEMTH]],2),1)</f>
        <v>44348</v>
      </c>
      <c r="P6038" t="str">
        <f>IF(AND(ALT[[#This Row],[DATE]]&gt;=DATE(2023,6,1),ALT[[#This Row],[DATE]]&lt;=DATE(2024,5,31)),"Y","N")</f>
        <v>N</v>
      </c>
      <c r="Q6038" t="str">
        <f>LEFT(ALT[[#This Row],[DATEMTH]],4)</f>
        <v>2021</v>
      </c>
    </row>
    <row r="6039" spans="1:17" x14ac:dyDescent="0.25">
      <c r="A6039" t="s">
        <v>67</v>
      </c>
      <c r="B6039" t="s">
        <v>111</v>
      </c>
      <c r="C6039" t="s">
        <v>18</v>
      </c>
      <c r="D6039" t="s">
        <v>23</v>
      </c>
      <c r="E6039" s="14">
        <v>1075743.5322640005</v>
      </c>
      <c r="F6039" s="14">
        <v>5091461.8143119961</v>
      </c>
      <c r="G6039" s="13">
        <v>0.21128382603992185</v>
      </c>
      <c r="H6039" s="12">
        <v>-11709043.33</v>
      </c>
      <c r="I6039" s="12">
        <v>-2.473931474029627</v>
      </c>
      <c r="J6039" t="s">
        <v>25</v>
      </c>
      <c r="K6039" s="14">
        <v>98263.157951000001</v>
      </c>
      <c r="L6039" s="14">
        <v>1075743.532264</v>
      </c>
      <c r="M6039" s="13">
        <v>9.1344409707206184E-2</v>
      </c>
      <c r="N6039" s="12">
        <v>-0.22597981015131477</v>
      </c>
      <c r="O6039" s="2">
        <f>DATE(LEFT(ALT[[#This Row],[DATEMTH]],4),RIGHT(ALT[[#This Row],[DATEMTH]],2),1)</f>
        <v>44348</v>
      </c>
      <c r="P6039" t="str">
        <f>IF(AND(ALT[[#This Row],[DATE]]&gt;=DATE(2023,6,1),ALT[[#This Row],[DATE]]&lt;=DATE(2024,5,31)),"Y","N")</f>
        <v>N</v>
      </c>
      <c r="Q6039" t="str">
        <f>LEFT(ALT[[#This Row],[DATEMTH]],4)</f>
        <v>2021</v>
      </c>
    </row>
    <row r="6040" spans="1:17" x14ac:dyDescent="0.25">
      <c r="A6040" t="s">
        <v>67</v>
      </c>
      <c r="B6040" t="s">
        <v>111</v>
      </c>
      <c r="C6040" t="s">
        <v>18</v>
      </c>
      <c r="D6040" t="s">
        <v>23</v>
      </c>
      <c r="E6040" s="14">
        <v>1075743.5322640005</v>
      </c>
      <c r="F6040" s="14">
        <v>5091461.8143119961</v>
      </c>
      <c r="G6040" s="13">
        <v>0.21128382603992185</v>
      </c>
      <c r="H6040" s="12">
        <v>-11709043.33</v>
      </c>
      <c r="I6040" s="12">
        <v>-2.473931474029627</v>
      </c>
      <c r="J6040" t="s">
        <v>24</v>
      </c>
      <c r="K6040" s="14">
        <v>269823.61745300004</v>
      </c>
      <c r="L6040" s="14">
        <v>1075743.532264</v>
      </c>
      <c r="M6040" s="13">
        <v>0.25082522865383322</v>
      </c>
      <c r="N6040" s="12">
        <v>-0.6205244276473959</v>
      </c>
      <c r="O6040" s="2">
        <f>DATE(LEFT(ALT[[#This Row],[DATEMTH]],4),RIGHT(ALT[[#This Row],[DATEMTH]],2),1)</f>
        <v>44348</v>
      </c>
      <c r="P6040" t="str">
        <f>IF(AND(ALT[[#This Row],[DATE]]&gt;=DATE(2023,6,1),ALT[[#This Row],[DATE]]&lt;=DATE(2024,5,31)),"Y","N")</f>
        <v>N</v>
      </c>
      <c r="Q6040" t="str">
        <f>LEFT(ALT[[#This Row],[DATEMTH]],4)</f>
        <v>2021</v>
      </c>
    </row>
    <row r="6041" spans="1:17" x14ac:dyDescent="0.25">
      <c r="A6041" t="s">
        <v>67</v>
      </c>
      <c r="B6041" t="s">
        <v>111</v>
      </c>
      <c r="C6041" t="s">
        <v>18</v>
      </c>
      <c r="D6041" t="s">
        <v>23</v>
      </c>
      <c r="E6041" s="14">
        <v>1075743.5322640005</v>
      </c>
      <c r="F6041" s="14">
        <v>5091461.8143119961</v>
      </c>
      <c r="G6041" s="13">
        <v>0.21128382603992185</v>
      </c>
      <c r="H6041" s="12">
        <v>-11709043.33</v>
      </c>
      <c r="I6041" s="12">
        <v>-2.473931474029627</v>
      </c>
      <c r="J6041" t="s">
        <v>26</v>
      </c>
      <c r="K6041" s="14">
        <v>223114.475271</v>
      </c>
      <c r="L6041" s="14">
        <v>1075743.532264</v>
      </c>
      <c r="M6041" s="13">
        <v>0.20740489585044058</v>
      </c>
      <c r="N6041" s="12">
        <v>-0.51310549971224173</v>
      </c>
      <c r="O6041" s="2">
        <f>DATE(LEFT(ALT[[#This Row],[DATEMTH]],4),RIGHT(ALT[[#This Row],[DATEMTH]],2),1)</f>
        <v>44348</v>
      </c>
      <c r="P6041" t="str">
        <f>IF(AND(ALT[[#This Row],[DATE]]&gt;=DATE(2023,6,1),ALT[[#This Row],[DATE]]&lt;=DATE(2024,5,31)),"Y","N")</f>
        <v>N</v>
      </c>
      <c r="Q6041" t="str">
        <f>LEFT(ALT[[#This Row],[DATEMTH]],4)</f>
        <v>2021</v>
      </c>
    </row>
    <row r="6042" spans="1:17" x14ac:dyDescent="0.25">
      <c r="A6042" t="s">
        <v>67</v>
      </c>
      <c r="B6042" t="s">
        <v>111</v>
      </c>
      <c r="C6042" t="s">
        <v>19</v>
      </c>
      <c r="D6042" t="s">
        <v>23</v>
      </c>
      <c r="E6042" s="14">
        <v>1398626.5960390009</v>
      </c>
      <c r="F6042" s="14">
        <v>5091461.8143119961</v>
      </c>
      <c r="G6042" s="13">
        <v>0.27470039981592115</v>
      </c>
      <c r="H6042" s="12">
        <v>-11709043.33</v>
      </c>
      <c r="I6042" s="12">
        <v>-3.2164788842129446</v>
      </c>
      <c r="J6042" t="s">
        <v>24</v>
      </c>
      <c r="K6042" s="14">
        <v>417455.15393299994</v>
      </c>
      <c r="L6042" s="14">
        <v>1398626.5960390002</v>
      </c>
      <c r="M6042" s="13">
        <v>0.29847505768534616</v>
      </c>
      <c r="N6042" s="12">
        <v>-0.96003872050915651</v>
      </c>
      <c r="O6042" s="2">
        <f>DATE(LEFT(ALT[[#This Row],[DATEMTH]],4),RIGHT(ALT[[#This Row],[DATEMTH]],2),1)</f>
        <v>44348</v>
      </c>
      <c r="P6042" t="str">
        <f>IF(AND(ALT[[#This Row],[DATE]]&gt;=DATE(2023,6,1),ALT[[#This Row],[DATE]]&lt;=DATE(2024,5,31)),"Y","N")</f>
        <v>N</v>
      </c>
      <c r="Q6042" t="str">
        <f>LEFT(ALT[[#This Row],[DATEMTH]],4)</f>
        <v>2021</v>
      </c>
    </row>
    <row r="6043" spans="1:17" x14ac:dyDescent="0.25">
      <c r="A6043" t="s">
        <v>67</v>
      </c>
      <c r="B6043" t="s">
        <v>111</v>
      </c>
      <c r="C6043" t="s">
        <v>19</v>
      </c>
      <c r="D6043" t="s">
        <v>23</v>
      </c>
      <c r="E6043" s="14">
        <v>1398626.5960390009</v>
      </c>
      <c r="F6043" s="14">
        <v>5091461.8143119961</v>
      </c>
      <c r="G6043" s="13">
        <v>0.27470039981592115</v>
      </c>
      <c r="H6043" s="12">
        <v>-11709043.33</v>
      </c>
      <c r="I6043" s="12">
        <v>-3.2164788842129446</v>
      </c>
      <c r="J6043" t="s">
        <v>25</v>
      </c>
      <c r="K6043" s="14">
        <v>917172.80055600021</v>
      </c>
      <c r="L6043" s="14">
        <v>1398626.5960390002</v>
      </c>
      <c r="M6043" s="13">
        <v>0.65576673799389495</v>
      </c>
      <c r="N6043" s="12">
        <v>-2.1092598657265658</v>
      </c>
      <c r="O6043" s="2">
        <f>DATE(LEFT(ALT[[#This Row],[DATEMTH]],4),RIGHT(ALT[[#This Row],[DATEMTH]],2),1)</f>
        <v>44348</v>
      </c>
      <c r="P6043" t="str">
        <f>IF(AND(ALT[[#This Row],[DATE]]&gt;=DATE(2023,6,1),ALT[[#This Row],[DATE]]&lt;=DATE(2024,5,31)),"Y","N")</f>
        <v>N</v>
      </c>
      <c r="Q6043" t="str">
        <f>LEFT(ALT[[#This Row],[DATEMTH]],4)</f>
        <v>2021</v>
      </c>
    </row>
    <row r="6044" spans="1:17" x14ac:dyDescent="0.25">
      <c r="A6044" t="s">
        <v>67</v>
      </c>
      <c r="B6044" t="s">
        <v>111</v>
      </c>
      <c r="C6044" t="s">
        <v>19</v>
      </c>
      <c r="D6044" t="s">
        <v>23</v>
      </c>
      <c r="E6044" s="14">
        <v>1398626.5960390009</v>
      </c>
      <c r="F6044" s="14">
        <v>5091461.8143119961</v>
      </c>
      <c r="G6044" s="13">
        <v>0.27470039981592115</v>
      </c>
      <c r="H6044" s="12">
        <v>-11709043.33</v>
      </c>
      <c r="I6044" s="12">
        <v>-3.2164788842129446</v>
      </c>
      <c r="J6044" t="s">
        <v>16</v>
      </c>
      <c r="K6044" s="14">
        <v>266.55576999999994</v>
      </c>
      <c r="L6044" s="14">
        <v>1398626.5960390002</v>
      </c>
      <c r="M6044" s="13">
        <v>1.9058394195770544E-4</v>
      </c>
      <c r="N6044" s="12">
        <v>-6.1300922497702494E-4</v>
      </c>
      <c r="O6044" s="2">
        <f>DATE(LEFT(ALT[[#This Row],[DATEMTH]],4),RIGHT(ALT[[#This Row],[DATEMTH]],2),1)</f>
        <v>44348</v>
      </c>
      <c r="P6044" t="str">
        <f>IF(AND(ALT[[#This Row],[DATE]]&gt;=DATE(2023,6,1),ALT[[#This Row],[DATE]]&lt;=DATE(2024,5,31)),"Y","N")</f>
        <v>N</v>
      </c>
      <c r="Q6044" t="str">
        <f>LEFT(ALT[[#This Row],[DATEMTH]],4)</f>
        <v>2021</v>
      </c>
    </row>
    <row r="6045" spans="1:17" x14ac:dyDescent="0.25">
      <c r="A6045" t="s">
        <v>67</v>
      </c>
      <c r="B6045" t="s">
        <v>111</v>
      </c>
      <c r="C6045" t="s">
        <v>19</v>
      </c>
      <c r="D6045" t="s">
        <v>23</v>
      </c>
      <c r="E6045" s="14">
        <v>1398626.5960390009</v>
      </c>
      <c r="F6045" s="14">
        <v>5091461.8143119961</v>
      </c>
      <c r="G6045" s="13">
        <v>0.27470039981592115</v>
      </c>
      <c r="H6045" s="12">
        <v>-11709043.33</v>
      </c>
      <c r="I6045" s="12">
        <v>-3.2164788842129446</v>
      </c>
      <c r="J6045" t="s">
        <v>26</v>
      </c>
      <c r="K6045" s="14">
        <v>63732.085780000038</v>
      </c>
      <c r="L6045" s="14">
        <v>1398626.5960390002</v>
      </c>
      <c r="M6045" s="13">
        <v>4.5567620378801153E-2</v>
      </c>
      <c r="N6045" s="12">
        <v>-0.14656728875224537</v>
      </c>
      <c r="O6045" s="2">
        <f>DATE(LEFT(ALT[[#This Row],[DATEMTH]],4),RIGHT(ALT[[#This Row],[DATEMTH]],2),1)</f>
        <v>44348</v>
      </c>
      <c r="P6045" t="str">
        <f>IF(AND(ALT[[#This Row],[DATE]]&gt;=DATE(2023,6,1),ALT[[#This Row],[DATE]]&lt;=DATE(2024,5,31)),"Y","N")</f>
        <v>N</v>
      </c>
      <c r="Q6045" t="str">
        <f>LEFT(ALT[[#This Row],[DATEMTH]],4)</f>
        <v>2021</v>
      </c>
    </row>
    <row r="6046" spans="1:17" x14ac:dyDescent="0.25">
      <c r="A6046" t="s">
        <v>67</v>
      </c>
      <c r="B6046" t="s">
        <v>111</v>
      </c>
      <c r="C6046" t="s">
        <v>20</v>
      </c>
      <c r="D6046" t="s">
        <v>23</v>
      </c>
      <c r="E6046" s="14">
        <v>1659370.2604780006</v>
      </c>
      <c r="F6046" s="14">
        <v>5091461.8143119961</v>
      </c>
      <c r="G6046" s="13">
        <v>0.32591234521558121</v>
      </c>
      <c r="H6046" s="12">
        <v>-11709043.33</v>
      </c>
      <c r="I6046" s="12">
        <v>-3.8161217719111589</v>
      </c>
      <c r="J6046" t="s">
        <v>24</v>
      </c>
      <c r="K6046" s="14">
        <v>711853.04260900046</v>
      </c>
      <c r="L6046" s="14">
        <v>1659370.2604780006</v>
      </c>
      <c r="M6046" s="13">
        <v>0.42898987619793971</v>
      </c>
      <c r="N6046" s="12">
        <v>-1.6370776064884305</v>
      </c>
      <c r="O6046" s="2">
        <f>DATE(LEFT(ALT[[#This Row],[DATEMTH]],4),RIGHT(ALT[[#This Row],[DATEMTH]],2),1)</f>
        <v>44348</v>
      </c>
      <c r="P6046" t="str">
        <f>IF(AND(ALT[[#This Row],[DATE]]&gt;=DATE(2023,6,1),ALT[[#This Row],[DATE]]&lt;=DATE(2024,5,31)),"Y","N")</f>
        <v>N</v>
      </c>
      <c r="Q6046" t="str">
        <f>LEFT(ALT[[#This Row],[DATEMTH]],4)</f>
        <v>2021</v>
      </c>
    </row>
    <row r="6047" spans="1:17" x14ac:dyDescent="0.25">
      <c r="A6047" t="s">
        <v>67</v>
      </c>
      <c r="B6047" t="s">
        <v>111</v>
      </c>
      <c r="C6047" t="s">
        <v>20</v>
      </c>
      <c r="D6047" t="s">
        <v>23</v>
      </c>
      <c r="E6047" s="14">
        <v>1659370.2604780006</v>
      </c>
      <c r="F6047" s="14">
        <v>5091461.8143119961</v>
      </c>
      <c r="G6047" s="13">
        <v>0.32591234521558121</v>
      </c>
      <c r="H6047" s="12">
        <v>-11709043.33</v>
      </c>
      <c r="I6047" s="12">
        <v>-3.8161217719111589</v>
      </c>
      <c r="J6047" t="s">
        <v>25</v>
      </c>
      <c r="K6047" s="14">
        <v>218201.77534500012</v>
      </c>
      <c r="L6047" s="14">
        <v>1659370.2604780006</v>
      </c>
      <c r="M6047" s="13">
        <v>0.1314967373720104</v>
      </c>
      <c r="N6047" s="12">
        <v>-0.50180756242061264</v>
      </c>
      <c r="O6047" s="2">
        <f>DATE(LEFT(ALT[[#This Row],[DATEMTH]],4),RIGHT(ALT[[#This Row],[DATEMTH]],2),1)</f>
        <v>44348</v>
      </c>
      <c r="P6047" t="str">
        <f>IF(AND(ALT[[#This Row],[DATE]]&gt;=DATE(2023,6,1),ALT[[#This Row],[DATE]]&lt;=DATE(2024,5,31)),"Y","N")</f>
        <v>N</v>
      </c>
      <c r="Q6047" t="str">
        <f>LEFT(ALT[[#This Row],[DATEMTH]],4)</f>
        <v>2021</v>
      </c>
    </row>
    <row r="6048" spans="1:17" x14ac:dyDescent="0.25">
      <c r="A6048" t="s">
        <v>67</v>
      </c>
      <c r="B6048" t="s">
        <v>111</v>
      </c>
      <c r="C6048" t="s">
        <v>20</v>
      </c>
      <c r="D6048" t="s">
        <v>23</v>
      </c>
      <c r="E6048" s="14">
        <v>1659370.2604780006</v>
      </c>
      <c r="F6048" s="14">
        <v>5091461.8143119961</v>
      </c>
      <c r="G6048" s="13">
        <v>0.32591234521558121</v>
      </c>
      <c r="H6048" s="12">
        <v>-11709043.33</v>
      </c>
      <c r="I6048" s="12">
        <v>-3.8161217719111589</v>
      </c>
      <c r="J6048" t="s">
        <v>16</v>
      </c>
      <c r="K6048" s="14">
        <v>627488.77803000004</v>
      </c>
      <c r="L6048" s="14">
        <v>1659370.2604780006</v>
      </c>
      <c r="M6048" s="13">
        <v>0.37814874291482403</v>
      </c>
      <c r="N6048" s="12">
        <v>-1.4430616508580956</v>
      </c>
      <c r="O6048" s="2">
        <f>DATE(LEFT(ALT[[#This Row],[DATEMTH]],4),RIGHT(ALT[[#This Row],[DATEMTH]],2),1)</f>
        <v>44348</v>
      </c>
      <c r="P6048" t="str">
        <f>IF(AND(ALT[[#This Row],[DATE]]&gt;=DATE(2023,6,1),ALT[[#This Row],[DATE]]&lt;=DATE(2024,5,31)),"Y","N")</f>
        <v>N</v>
      </c>
      <c r="Q6048" t="str">
        <f>LEFT(ALT[[#This Row],[DATEMTH]],4)</f>
        <v>2021</v>
      </c>
    </row>
    <row r="6049" spans="1:17" x14ac:dyDescent="0.25">
      <c r="A6049" t="s">
        <v>67</v>
      </c>
      <c r="B6049" t="s">
        <v>111</v>
      </c>
      <c r="C6049" t="s">
        <v>20</v>
      </c>
      <c r="D6049" t="s">
        <v>23</v>
      </c>
      <c r="E6049" s="14">
        <v>1659370.2604780006</v>
      </c>
      <c r="F6049" s="14">
        <v>5091461.8143119961</v>
      </c>
      <c r="G6049" s="13">
        <v>0.32591234521558121</v>
      </c>
      <c r="H6049" s="12">
        <v>-11709043.33</v>
      </c>
      <c r="I6049" s="12">
        <v>-3.8161217719111589</v>
      </c>
      <c r="J6049" t="s">
        <v>26</v>
      </c>
      <c r="K6049" s="14">
        <v>101826.664494</v>
      </c>
      <c r="L6049" s="14">
        <v>1659370.2604780006</v>
      </c>
      <c r="M6049" s="13">
        <v>6.1364643515225865E-2</v>
      </c>
      <c r="N6049" s="12">
        <v>-0.23417495214402034</v>
      </c>
      <c r="O6049" s="2">
        <f>DATE(LEFT(ALT[[#This Row],[DATEMTH]],4),RIGHT(ALT[[#This Row],[DATEMTH]],2),1)</f>
        <v>44348</v>
      </c>
      <c r="P6049" t="str">
        <f>IF(AND(ALT[[#This Row],[DATE]]&gt;=DATE(2023,6,1),ALT[[#This Row],[DATE]]&lt;=DATE(2024,5,31)),"Y","N")</f>
        <v>N</v>
      </c>
      <c r="Q6049" t="str">
        <f>LEFT(ALT[[#This Row],[DATEMTH]],4)</f>
        <v>2021</v>
      </c>
    </row>
    <row r="6050" spans="1:17" x14ac:dyDescent="0.25">
      <c r="A6050" t="s">
        <v>68</v>
      </c>
      <c r="B6050" t="s">
        <v>14</v>
      </c>
      <c r="C6050" t="s">
        <v>15</v>
      </c>
      <c r="D6050" t="s">
        <v>22</v>
      </c>
      <c r="E6050" s="14">
        <v>14309.499752</v>
      </c>
      <c r="F6050" s="14">
        <v>73300.184324000002</v>
      </c>
      <c r="G6050" s="13">
        <v>0.19521778674865856</v>
      </c>
      <c r="H6050" s="12">
        <v>-15008881.25</v>
      </c>
      <c r="I6050" s="12">
        <v>-2.93000057919844</v>
      </c>
      <c r="J6050" t="s">
        <v>16</v>
      </c>
      <c r="K6050" s="14">
        <v>3827.070819999999</v>
      </c>
      <c r="L6050" s="14">
        <v>14309.499752</v>
      </c>
      <c r="M6050" s="13">
        <v>0.26744965836175366</v>
      </c>
      <c r="N6050" s="12">
        <v>-0.78362765390636313</v>
      </c>
      <c r="O6050" s="2">
        <f>DATE(LEFT(ALT[[#This Row],[DATEMTH]],4),RIGHT(ALT[[#This Row],[DATEMTH]],2),1)</f>
        <v>44378</v>
      </c>
      <c r="P6050" t="str">
        <f>IF(AND(ALT[[#This Row],[DATE]]&gt;=DATE(2023,6,1),ALT[[#This Row],[DATE]]&lt;=DATE(2024,5,31)),"Y","N")</f>
        <v>N</v>
      </c>
      <c r="Q6050" t="str">
        <f>LEFT(ALT[[#This Row],[DATEMTH]],4)</f>
        <v>2021</v>
      </c>
    </row>
    <row r="6051" spans="1:17" x14ac:dyDescent="0.25">
      <c r="A6051" t="s">
        <v>68</v>
      </c>
      <c r="B6051" t="s">
        <v>14</v>
      </c>
      <c r="C6051" t="s">
        <v>15</v>
      </c>
      <c r="D6051" t="s">
        <v>22</v>
      </c>
      <c r="E6051" s="14">
        <v>14309.499752</v>
      </c>
      <c r="F6051" s="14">
        <v>73300.184324000002</v>
      </c>
      <c r="G6051" s="13">
        <v>0.19521778674865856</v>
      </c>
      <c r="H6051" s="12">
        <v>-15008881.25</v>
      </c>
      <c r="I6051" s="12">
        <v>-2.93000057919844</v>
      </c>
      <c r="J6051" t="s">
        <v>25</v>
      </c>
      <c r="K6051" s="14">
        <v>1683.6250919999995</v>
      </c>
      <c r="L6051" s="14">
        <v>14309.499752</v>
      </c>
      <c r="M6051" s="13">
        <v>0.11765785814872276</v>
      </c>
      <c r="N6051" s="12">
        <v>-0.34473759252300556</v>
      </c>
      <c r="O6051" s="2">
        <f>DATE(LEFT(ALT[[#This Row],[DATEMTH]],4),RIGHT(ALT[[#This Row],[DATEMTH]],2),1)</f>
        <v>44378</v>
      </c>
      <c r="P6051" t="str">
        <f>IF(AND(ALT[[#This Row],[DATE]]&gt;=DATE(2023,6,1),ALT[[#This Row],[DATE]]&lt;=DATE(2024,5,31)),"Y","N")</f>
        <v>N</v>
      </c>
      <c r="Q6051" t="str">
        <f>LEFT(ALT[[#This Row],[DATEMTH]],4)</f>
        <v>2021</v>
      </c>
    </row>
    <row r="6052" spans="1:17" x14ac:dyDescent="0.25">
      <c r="A6052" t="s">
        <v>68</v>
      </c>
      <c r="B6052" t="s">
        <v>14</v>
      </c>
      <c r="C6052" t="s">
        <v>15</v>
      </c>
      <c r="D6052" t="s">
        <v>22</v>
      </c>
      <c r="E6052" s="14">
        <v>14309.499752</v>
      </c>
      <c r="F6052" s="14">
        <v>73300.184324000002</v>
      </c>
      <c r="G6052" s="13">
        <v>0.19521778674865856</v>
      </c>
      <c r="H6052" s="12">
        <v>-15008881.25</v>
      </c>
      <c r="I6052" s="12">
        <v>-2.93000057919844</v>
      </c>
      <c r="J6052" t="s">
        <v>26</v>
      </c>
      <c r="K6052" s="14">
        <v>1887.9137200000007</v>
      </c>
      <c r="L6052" s="14">
        <v>14309.499752</v>
      </c>
      <c r="M6052" s="13">
        <v>0.13193429209404278</v>
      </c>
      <c r="N6052" s="12">
        <v>-0.38656755225168155</v>
      </c>
      <c r="O6052" s="2">
        <f>DATE(LEFT(ALT[[#This Row],[DATEMTH]],4),RIGHT(ALT[[#This Row],[DATEMTH]],2),1)</f>
        <v>44378</v>
      </c>
      <c r="P6052" t="str">
        <f>IF(AND(ALT[[#This Row],[DATE]]&gt;=DATE(2023,6,1),ALT[[#This Row],[DATE]]&lt;=DATE(2024,5,31)),"Y","N")</f>
        <v>N</v>
      </c>
      <c r="Q6052" t="str">
        <f>LEFT(ALT[[#This Row],[DATEMTH]],4)</f>
        <v>2021</v>
      </c>
    </row>
    <row r="6053" spans="1:17" x14ac:dyDescent="0.25">
      <c r="A6053" t="s">
        <v>68</v>
      </c>
      <c r="B6053" t="s">
        <v>14</v>
      </c>
      <c r="C6053" t="s">
        <v>15</v>
      </c>
      <c r="D6053" t="s">
        <v>22</v>
      </c>
      <c r="E6053" s="14">
        <v>14309.499752</v>
      </c>
      <c r="F6053" s="14">
        <v>73300.184324000002</v>
      </c>
      <c r="G6053" s="13">
        <v>0.19521778674865856</v>
      </c>
      <c r="H6053" s="12">
        <v>-15008881.25</v>
      </c>
      <c r="I6053" s="12">
        <v>-2.93000057919844</v>
      </c>
      <c r="J6053" t="s">
        <v>24</v>
      </c>
      <c r="K6053" s="14">
        <v>6910.89012</v>
      </c>
      <c r="L6053" s="14">
        <v>14309.499752</v>
      </c>
      <c r="M6053" s="13">
        <v>0.48295819139548074</v>
      </c>
      <c r="N6053" s="12">
        <v>-1.4150677805173897</v>
      </c>
      <c r="O6053" s="2">
        <f>DATE(LEFT(ALT[[#This Row],[DATEMTH]],4),RIGHT(ALT[[#This Row],[DATEMTH]],2),1)</f>
        <v>44378</v>
      </c>
      <c r="P6053" t="str">
        <f>IF(AND(ALT[[#This Row],[DATE]]&gt;=DATE(2023,6,1),ALT[[#This Row],[DATE]]&lt;=DATE(2024,5,31)),"Y","N")</f>
        <v>N</v>
      </c>
      <c r="Q6053" t="str">
        <f>LEFT(ALT[[#This Row],[DATEMTH]],4)</f>
        <v>2021</v>
      </c>
    </row>
    <row r="6054" spans="1:17" x14ac:dyDescent="0.25">
      <c r="A6054" t="s">
        <v>68</v>
      </c>
      <c r="B6054" t="s">
        <v>14</v>
      </c>
      <c r="C6054" t="s">
        <v>18</v>
      </c>
      <c r="D6054" t="s">
        <v>22</v>
      </c>
      <c r="E6054" s="14">
        <v>13561.337916</v>
      </c>
      <c r="F6054" s="14">
        <v>73300.184324000002</v>
      </c>
      <c r="G6054" s="13">
        <v>0.18501096608511167</v>
      </c>
      <c r="H6054" s="12">
        <v>-15008881.25</v>
      </c>
      <c r="I6054" s="12">
        <v>-2.7768076199192184</v>
      </c>
      <c r="J6054" t="s">
        <v>24</v>
      </c>
      <c r="K6054" s="14">
        <v>3287.0736079999992</v>
      </c>
      <c r="L6054" s="14">
        <v>13561.337916000004</v>
      </c>
      <c r="M6054" s="13">
        <v>0.2423856428001715</v>
      </c>
      <c r="N6054" s="12">
        <v>-0.67305829988653409</v>
      </c>
      <c r="O6054" s="2">
        <f>DATE(LEFT(ALT[[#This Row],[DATEMTH]],4),RIGHT(ALT[[#This Row],[DATEMTH]],2),1)</f>
        <v>44378</v>
      </c>
      <c r="P6054" t="str">
        <f>IF(AND(ALT[[#This Row],[DATE]]&gt;=DATE(2023,6,1),ALT[[#This Row],[DATE]]&lt;=DATE(2024,5,31)),"Y","N")</f>
        <v>N</v>
      </c>
      <c r="Q6054" t="str">
        <f>LEFT(ALT[[#This Row],[DATEMTH]],4)</f>
        <v>2021</v>
      </c>
    </row>
    <row r="6055" spans="1:17" x14ac:dyDescent="0.25">
      <c r="A6055" t="s">
        <v>68</v>
      </c>
      <c r="B6055" t="s">
        <v>14</v>
      </c>
      <c r="C6055" t="s">
        <v>18</v>
      </c>
      <c r="D6055" t="s">
        <v>22</v>
      </c>
      <c r="E6055" s="14">
        <v>13561.337916</v>
      </c>
      <c r="F6055" s="14">
        <v>73300.184324000002</v>
      </c>
      <c r="G6055" s="13">
        <v>0.18501096608511167</v>
      </c>
      <c r="H6055" s="12">
        <v>-15008881.25</v>
      </c>
      <c r="I6055" s="12">
        <v>-2.7768076199192184</v>
      </c>
      <c r="J6055" t="s">
        <v>26</v>
      </c>
      <c r="K6055" s="14">
        <v>2724.6621600000008</v>
      </c>
      <c r="L6055" s="14">
        <v>13561.337916000004</v>
      </c>
      <c r="M6055" s="13">
        <v>0.20091396415875579</v>
      </c>
      <c r="N6055" s="12">
        <v>-0.55789942662420977</v>
      </c>
      <c r="O6055" s="2">
        <f>DATE(LEFT(ALT[[#This Row],[DATEMTH]],4),RIGHT(ALT[[#This Row],[DATEMTH]],2),1)</f>
        <v>44378</v>
      </c>
      <c r="P6055" t="str">
        <f>IF(AND(ALT[[#This Row],[DATE]]&gt;=DATE(2023,6,1),ALT[[#This Row],[DATE]]&lt;=DATE(2024,5,31)),"Y","N")</f>
        <v>N</v>
      </c>
      <c r="Q6055" t="str">
        <f>LEFT(ALT[[#This Row],[DATEMTH]],4)</f>
        <v>2021</v>
      </c>
    </row>
    <row r="6056" spans="1:17" x14ac:dyDescent="0.25">
      <c r="A6056" t="s">
        <v>68</v>
      </c>
      <c r="B6056" t="s">
        <v>14</v>
      </c>
      <c r="C6056" t="s">
        <v>18</v>
      </c>
      <c r="D6056" t="s">
        <v>22</v>
      </c>
      <c r="E6056" s="14">
        <v>13561.337916</v>
      </c>
      <c r="F6056" s="14">
        <v>73300.184324000002</v>
      </c>
      <c r="G6056" s="13">
        <v>0.18501096608511167</v>
      </c>
      <c r="H6056" s="12">
        <v>-15008881.25</v>
      </c>
      <c r="I6056" s="12">
        <v>-2.7768076199192184</v>
      </c>
      <c r="J6056" t="s">
        <v>25</v>
      </c>
      <c r="K6056" s="14">
        <v>1089.4726959999998</v>
      </c>
      <c r="L6056" s="14">
        <v>13561.337916000004</v>
      </c>
      <c r="M6056" s="13">
        <v>8.0336667572792564E-2</v>
      </c>
      <c r="N6056" s="12">
        <v>-0.22307947067504758</v>
      </c>
      <c r="O6056" s="2">
        <f>DATE(LEFT(ALT[[#This Row],[DATEMTH]],4),RIGHT(ALT[[#This Row],[DATEMTH]],2),1)</f>
        <v>44378</v>
      </c>
      <c r="P6056" t="str">
        <f>IF(AND(ALT[[#This Row],[DATE]]&gt;=DATE(2023,6,1),ALT[[#This Row],[DATE]]&lt;=DATE(2024,5,31)),"Y","N")</f>
        <v>N</v>
      </c>
      <c r="Q6056" t="str">
        <f>LEFT(ALT[[#This Row],[DATEMTH]],4)</f>
        <v>2021</v>
      </c>
    </row>
    <row r="6057" spans="1:17" x14ac:dyDescent="0.25">
      <c r="A6057" t="s">
        <v>68</v>
      </c>
      <c r="B6057" t="s">
        <v>14</v>
      </c>
      <c r="C6057" t="s">
        <v>18</v>
      </c>
      <c r="D6057" t="s">
        <v>22</v>
      </c>
      <c r="E6057" s="14">
        <v>13561.337916</v>
      </c>
      <c r="F6057" s="14">
        <v>73300.184324000002</v>
      </c>
      <c r="G6057" s="13">
        <v>0.18501096608511167</v>
      </c>
      <c r="H6057" s="12">
        <v>-15008881.25</v>
      </c>
      <c r="I6057" s="12">
        <v>-2.7768076199192184</v>
      </c>
      <c r="J6057" t="s">
        <v>16</v>
      </c>
      <c r="K6057" s="14">
        <v>6460.1294520000019</v>
      </c>
      <c r="L6057" s="14">
        <v>13561.337916000004</v>
      </c>
      <c r="M6057" s="13">
        <v>0.47636372546827999</v>
      </c>
      <c r="N6057" s="12">
        <v>-1.3227704227334265</v>
      </c>
      <c r="O6057" s="2">
        <f>DATE(LEFT(ALT[[#This Row],[DATEMTH]],4),RIGHT(ALT[[#This Row],[DATEMTH]],2),1)</f>
        <v>44378</v>
      </c>
      <c r="P6057" t="str">
        <f>IF(AND(ALT[[#This Row],[DATE]]&gt;=DATE(2023,6,1),ALT[[#This Row],[DATE]]&lt;=DATE(2024,5,31)),"Y","N")</f>
        <v>N</v>
      </c>
      <c r="Q6057" t="str">
        <f>LEFT(ALT[[#This Row],[DATEMTH]],4)</f>
        <v>2021</v>
      </c>
    </row>
    <row r="6058" spans="1:17" x14ac:dyDescent="0.25">
      <c r="A6058" t="s">
        <v>68</v>
      </c>
      <c r="B6058" t="s">
        <v>14</v>
      </c>
      <c r="C6058" t="s">
        <v>19</v>
      </c>
      <c r="D6058" t="s">
        <v>22</v>
      </c>
      <c r="E6058" s="14">
        <v>20097.733307999999</v>
      </c>
      <c r="F6058" s="14">
        <v>73300.184324000002</v>
      </c>
      <c r="G6058" s="13">
        <v>0.27418393955415449</v>
      </c>
      <c r="H6058" s="12">
        <v>-15008881.25</v>
      </c>
      <c r="I6058" s="12">
        <v>-4.1151941894254831</v>
      </c>
      <c r="J6058" t="s">
        <v>16</v>
      </c>
      <c r="K6058" s="14">
        <v>6.0105760000000004</v>
      </c>
      <c r="L6058" s="14">
        <v>20097.733307999999</v>
      </c>
      <c r="M6058" s="13">
        <v>2.9906735788992991E-4</v>
      </c>
      <c r="N6058" s="12">
        <v>-1.230720253435471E-3</v>
      </c>
      <c r="O6058" s="2">
        <f>DATE(LEFT(ALT[[#This Row],[DATEMTH]],4),RIGHT(ALT[[#This Row],[DATEMTH]],2),1)</f>
        <v>44378</v>
      </c>
      <c r="P6058" t="str">
        <f>IF(AND(ALT[[#This Row],[DATE]]&gt;=DATE(2023,6,1),ALT[[#This Row],[DATE]]&lt;=DATE(2024,5,31)),"Y","N")</f>
        <v>N</v>
      </c>
      <c r="Q6058" t="str">
        <f>LEFT(ALT[[#This Row],[DATEMTH]],4)</f>
        <v>2021</v>
      </c>
    </row>
    <row r="6059" spans="1:17" x14ac:dyDescent="0.25">
      <c r="A6059" t="s">
        <v>68</v>
      </c>
      <c r="B6059" t="s">
        <v>14</v>
      </c>
      <c r="C6059" t="s">
        <v>19</v>
      </c>
      <c r="D6059" t="s">
        <v>22</v>
      </c>
      <c r="E6059" s="14">
        <v>20097.733307999999</v>
      </c>
      <c r="F6059" s="14">
        <v>73300.184324000002</v>
      </c>
      <c r="G6059" s="13">
        <v>0.27418393955415449</v>
      </c>
      <c r="H6059" s="12">
        <v>-15008881.25</v>
      </c>
      <c r="I6059" s="12">
        <v>-4.1151941894254831</v>
      </c>
      <c r="J6059" t="s">
        <v>25</v>
      </c>
      <c r="K6059" s="14">
        <v>12922.598748</v>
      </c>
      <c r="L6059" s="14">
        <v>20097.733307999999</v>
      </c>
      <c r="M6059" s="13">
        <v>0.64298787081904896</v>
      </c>
      <c r="N6059" s="12">
        <v>-2.6460199498656136</v>
      </c>
      <c r="O6059" s="2">
        <f>DATE(LEFT(ALT[[#This Row],[DATEMTH]],4),RIGHT(ALT[[#This Row],[DATEMTH]],2),1)</f>
        <v>44378</v>
      </c>
      <c r="P6059" t="str">
        <f>IF(AND(ALT[[#This Row],[DATE]]&gt;=DATE(2023,6,1),ALT[[#This Row],[DATE]]&lt;=DATE(2024,5,31)),"Y","N")</f>
        <v>N</v>
      </c>
      <c r="Q6059" t="str">
        <f>LEFT(ALT[[#This Row],[DATEMTH]],4)</f>
        <v>2021</v>
      </c>
    </row>
    <row r="6060" spans="1:17" x14ac:dyDescent="0.25">
      <c r="A6060" t="s">
        <v>68</v>
      </c>
      <c r="B6060" t="s">
        <v>14</v>
      </c>
      <c r="C6060" t="s">
        <v>19</v>
      </c>
      <c r="D6060" t="s">
        <v>22</v>
      </c>
      <c r="E6060" s="14">
        <v>20097.733307999999</v>
      </c>
      <c r="F6060" s="14">
        <v>73300.184324000002</v>
      </c>
      <c r="G6060" s="13">
        <v>0.27418393955415449</v>
      </c>
      <c r="H6060" s="12">
        <v>-15008881.25</v>
      </c>
      <c r="I6060" s="12">
        <v>-4.1151941894254831</v>
      </c>
      <c r="J6060" t="s">
        <v>26</v>
      </c>
      <c r="K6060" s="14">
        <v>793.45363199999997</v>
      </c>
      <c r="L6060" s="14">
        <v>20097.733307999999</v>
      </c>
      <c r="M6060" s="13">
        <v>3.9479757236312911E-2</v>
      </c>
      <c r="N6060" s="12">
        <v>-0.16246686757880355</v>
      </c>
      <c r="O6060" s="2">
        <f>DATE(LEFT(ALT[[#This Row],[DATEMTH]],4),RIGHT(ALT[[#This Row],[DATEMTH]],2),1)</f>
        <v>44378</v>
      </c>
      <c r="P6060" t="str">
        <f>IF(AND(ALT[[#This Row],[DATE]]&gt;=DATE(2023,6,1),ALT[[#This Row],[DATE]]&lt;=DATE(2024,5,31)),"Y","N")</f>
        <v>N</v>
      </c>
      <c r="Q6060" t="str">
        <f>LEFT(ALT[[#This Row],[DATEMTH]],4)</f>
        <v>2021</v>
      </c>
    </row>
    <row r="6061" spans="1:17" x14ac:dyDescent="0.25">
      <c r="A6061" t="s">
        <v>68</v>
      </c>
      <c r="B6061" t="s">
        <v>14</v>
      </c>
      <c r="C6061" t="s">
        <v>19</v>
      </c>
      <c r="D6061" t="s">
        <v>22</v>
      </c>
      <c r="E6061" s="14">
        <v>20097.733307999999</v>
      </c>
      <c r="F6061" s="14">
        <v>73300.184324000002</v>
      </c>
      <c r="G6061" s="13">
        <v>0.27418393955415449</v>
      </c>
      <c r="H6061" s="12">
        <v>-15008881.25</v>
      </c>
      <c r="I6061" s="12">
        <v>-4.1151941894254831</v>
      </c>
      <c r="J6061" t="s">
        <v>24</v>
      </c>
      <c r="K6061" s="14">
        <v>6375.6703520000001</v>
      </c>
      <c r="L6061" s="14">
        <v>20097.733307999999</v>
      </c>
      <c r="M6061" s="13">
        <v>0.31723330458674831</v>
      </c>
      <c r="N6061" s="12">
        <v>-1.3054766517276311</v>
      </c>
      <c r="O6061" s="2">
        <f>DATE(LEFT(ALT[[#This Row],[DATEMTH]],4),RIGHT(ALT[[#This Row],[DATEMTH]],2),1)</f>
        <v>44378</v>
      </c>
      <c r="P6061" t="str">
        <f>IF(AND(ALT[[#This Row],[DATE]]&gt;=DATE(2023,6,1),ALT[[#This Row],[DATE]]&lt;=DATE(2024,5,31)),"Y","N")</f>
        <v>N</v>
      </c>
      <c r="Q6061" t="str">
        <f>LEFT(ALT[[#This Row],[DATEMTH]],4)</f>
        <v>2021</v>
      </c>
    </row>
    <row r="6062" spans="1:17" x14ac:dyDescent="0.25">
      <c r="A6062" t="s">
        <v>68</v>
      </c>
      <c r="B6062" t="s">
        <v>14</v>
      </c>
      <c r="C6062" t="s">
        <v>20</v>
      </c>
      <c r="D6062" t="s">
        <v>22</v>
      </c>
      <c r="E6062" s="14">
        <v>25331.613347999999</v>
      </c>
      <c r="F6062" s="14">
        <v>73300.184324000002</v>
      </c>
      <c r="G6062" s="13">
        <v>0.34558730761207518</v>
      </c>
      <c r="H6062" s="12">
        <v>-15008881.25</v>
      </c>
      <c r="I6062" s="12">
        <v>-5.1868788614568571</v>
      </c>
      <c r="J6062" t="s">
        <v>16</v>
      </c>
      <c r="K6062" s="14">
        <v>9469.3980159999992</v>
      </c>
      <c r="L6062" s="14">
        <v>25331.613347999999</v>
      </c>
      <c r="M6062" s="13">
        <v>0.37381740696542071</v>
      </c>
      <c r="N6062" s="12">
        <v>-1.9389456062335559</v>
      </c>
      <c r="O6062" s="2">
        <f>DATE(LEFT(ALT[[#This Row],[DATEMTH]],4),RIGHT(ALT[[#This Row],[DATEMTH]],2),1)</f>
        <v>44378</v>
      </c>
      <c r="P6062" t="str">
        <f>IF(AND(ALT[[#This Row],[DATE]]&gt;=DATE(2023,6,1),ALT[[#This Row],[DATE]]&lt;=DATE(2024,5,31)),"Y","N")</f>
        <v>N</v>
      </c>
      <c r="Q6062" t="str">
        <f>LEFT(ALT[[#This Row],[DATEMTH]],4)</f>
        <v>2021</v>
      </c>
    </row>
    <row r="6063" spans="1:17" x14ac:dyDescent="0.25">
      <c r="A6063" t="s">
        <v>68</v>
      </c>
      <c r="B6063" t="s">
        <v>14</v>
      </c>
      <c r="C6063" t="s">
        <v>20</v>
      </c>
      <c r="D6063" t="s">
        <v>22</v>
      </c>
      <c r="E6063" s="14">
        <v>25331.613347999999</v>
      </c>
      <c r="F6063" s="14">
        <v>73300.184324000002</v>
      </c>
      <c r="G6063" s="13">
        <v>0.34558730761207518</v>
      </c>
      <c r="H6063" s="12">
        <v>-15008881.25</v>
      </c>
      <c r="I6063" s="12">
        <v>-5.1868788614568571</v>
      </c>
      <c r="J6063" t="s">
        <v>25</v>
      </c>
      <c r="K6063" s="14">
        <v>3174.3426720000002</v>
      </c>
      <c r="L6063" s="14">
        <v>25331.613347999999</v>
      </c>
      <c r="M6063" s="13">
        <v>0.12531150812984532</v>
      </c>
      <c r="N6063" s="12">
        <v>-0.64997561261597381</v>
      </c>
      <c r="O6063" s="2">
        <f>DATE(LEFT(ALT[[#This Row],[DATEMTH]],4),RIGHT(ALT[[#This Row],[DATEMTH]],2),1)</f>
        <v>44378</v>
      </c>
      <c r="P6063" t="str">
        <f>IF(AND(ALT[[#This Row],[DATE]]&gt;=DATE(2023,6,1),ALT[[#This Row],[DATE]]&lt;=DATE(2024,5,31)),"Y","N")</f>
        <v>N</v>
      </c>
      <c r="Q6063" t="str">
        <f>LEFT(ALT[[#This Row],[DATEMTH]],4)</f>
        <v>2021</v>
      </c>
    </row>
    <row r="6064" spans="1:17" x14ac:dyDescent="0.25">
      <c r="A6064" t="s">
        <v>68</v>
      </c>
      <c r="B6064" t="s">
        <v>14</v>
      </c>
      <c r="C6064" t="s">
        <v>20</v>
      </c>
      <c r="D6064" t="s">
        <v>22</v>
      </c>
      <c r="E6064" s="14">
        <v>25331.613347999999</v>
      </c>
      <c r="F6064" s="14">
        <v>73300.184324000002</v>
      </c>
      <c r="G6064" s="13">
        <v>0.34558730761207518</v>
      </c>
      <c r="H6064" s="12">
        <v>-15008881.25</v>
      </c>
      <c r="I6064" s="12">
        <v>-5.1868788614568571</v>
      </c>
      <c r="J6064" t="s">
        <v>26</v>
      </c>
      <c r="K6064" s="14">
        <v>1500.5970799999998</v>
      </c>
      <c r="L6064" s="14">
        <v>25331.613347999999</v>
      </c>
      <c r="M6064" s="13">
        <v>5.9238117185239449E-2</v>
      </c>
      <c r="N6064" s="12">
        <v>-0.30726093782062269</v>
      </c>
      <c r="O6064" s="2">
        <f>DATE(LEFT(ALT[[#This Row],[DATEMTH]],4),RIGHT(ALT[[#This Row],[DATEMTH]],2),1)</f>
        <v>44378</v>
      </c>
      <c r="P6064" t="str">
        <f>IF(AND(ALT[[#This Row],[DATE]]&gt;=DATE(2023,6,1),ALT[[#This Row],[DATE]]&lt;=DATE(2024,5,31)),"Y","N")</f>
        <v>N</v>
      </c>
      <c r="Q6064" t="str">
        <f>LEFT(ALT[[#This Row],[DATEMTH]],4)</f>
        <v>2021</v>
      </c>
    </row>
    <row r="6065" spans="1:17" x14ac:dyDescent="0.25">
      <c r="A6065" t="s">
        <v>68</v>
      </c>
      <c r="B6065" t="s">
        <v>14</v>
      </c>
      <c r="C6065" t="s">
        <v>20</v>
      </c>
      <c r="D6065" t="s">
        <v>22</v>
      </c>
      <c r="E6065" s="14">
        <v>25331.613347999999</v>
      </c>
      <c r="F6065" s="14">
        <v>73300.184324000002</v>
      </c>
      <c r="G6065" s="13">
        <v>0.34558730761207518</v>
      </c>
      <c r="H6065" s="12">
        <v>-15008881.25</v>
      </c>
      <c r="I6065" s="12">
        <v>-5.1868788614568571</v>
      </c>
      <c r="J6065" t="s">
        <v>24</v>
      </c>
      <c r="K6065" s="14">
        <v>11187.27558</v>
      </c>
      <c r="L6065" s="14">
        <v>25331.613347999999</v>
      </c>
      <c r="M6065" s="13">
        <v>0.44163296771949451</v>
      </c>
      <c r="N6065" s="12">
        <v>-2.2906967047867046</v>
      </c>
      <c r="O6065" s="2">
        <f>DATE(LEFT(ALT[[#This Row],[DATEMTH]],4),RIGHT(ALT[[#This Row],[DATEMTH]],2),1)</f>
        <v>44378</v>
      </c>
      <c r="P6065" t="str">
        <f>IF(AND(ALT[[#This Row],[DATE]]&gt;=DATE(2023,6,1),ALT[[#This Row],[DATE]]&lt;=DATE(2024,5,31)),"Y","N")</f>
        <v>N</v>
      </c>
      <c r="Q6065" t="str">
        <f>LEFT(ALT[[#This Row],[DATEMTH]],4)</f>
        <v>2021</v>
      </c>
    </row>
    <row r="6066" spans="1:17" x14ac:dyDescent="0.25">
      <c r="A6066" t="s">
        <v>68</v>
      </c>
      <c r="B6066" t="s">
        <v>14</v>
      </c>
      <c r="C6066" t="s">
        <v>15</v>
      </c>
      <c r="D6066" t="s">
        <v>17</v>
      </c>
      <c r="E6066" s="14">
        <v>14309.499752</v>
      </c>
      <c r="F6066" s="14">
        <v>73300.184324000002</v>
      </c>
      <c r="G6066" s="13">
        <v>0.19521778674865856</v>
      </c>
      <c r="H6066" s="12">
        <v>-62998532.990000002</v>
      </c>
      <c r="I6066" s="12">
        <v>-12.298434178720152</v>
      </c>
      <c r="J6066" t="s">
        <v>16</v>
      </c>
      <c r="K6066" s="14">
        <v>3827.070819999999</v>
      </c>
      <c r="L6066" s="14">
        <v>14309.499752</v>
      </c>
      <c r="M6066" s="13">
        <v>0.26744965836175366</v>
      </c>
      <c r="N6066" s="12">
        <v>-3.2892120194832191</v>
      </c>
      <c r="O6066" s="2">
        <f>DATE(LEFT(ALT[[#This Row],[DATEMTH]],4),RIGHT(ALT[[#This Row],[DATEMTH]],2),1)</f>
        <v>44378</v>
      </c>
      <c r="P6066" t="str">
        <f>IF(AND(ALT[[#This Row],[DATE]]&gt;=DATE(2023,6,1),ALT[[#This Row],[DATE]]&lt;=DATE(2024,5,31)),"Y","N")</f>
        <v>N</v>
      </c>
      <c r="Q6066" t="str">
        <f>LEFT(ALT[[#This Row],[DATEMTH]],4)</f>
        <v>2021</v>
      </c>
    </row>
    <row r="6067" spans="1:17" x14ac:dyDescent="0.25">
      <c r="A6067" t="s">
        <v>68</v>
      </c>
      <c r="B6067" t="s">
        <v>14</v>
      </c>
      <c r="C6067" t="s">
        <v>15</v>
      </c>
      <c r="D6067" t="s">
        <v>17</v>
      </c>
      <c r="E6067" s="14">
        <v>14309.499752</v>
      </c>
      <c r="F6067" s="14">
        <v>73300.184324000002</v>
      </c>
      <c r="G6067" s="13">
        <v>0.19521778674865856</v>
      </c>
      <c r="H6067" s="12">
        <v>-62998532.990000002</v>
      </c>
      <c r="I6067" s="12">
        <v>-12.298434178720152</v>
      </c>
      <c r="J6067" t="s">
        <v>25</v>
      </c>
      <c r="K6067" s="14">
        <v>1683.6250919999995</v>
      </c>
      <c r="L6067" s="14">
        <v>14309.499752</v>
      </c>
      <c r="M6067" s="13">
        <v>0.11765785814872276</v>
      </c>
      <c r="N6067" s="12">
        <v>-1.4470074240512594</v>
      </c>
      <c r="O6067" s="2">
        <f>DATE(LEFT(ALT[[#This Row],[DATEMTH]],4),RIGHT(ALT[[#This Row],[DATEMTH]],2),1)</f>
        <v>44378</v>
      </c>
      <c r="P6067" t="str">
        <f>IF(AND(ALT[[#This Row],[DATE]]&gt;=DATE(2023,6,1),ALT[[#This Row],[DATE]]&lt;=DATE(2024,5,31)),"Y","N")</f>
        <v>N</v>
      </c>
      <c r="Q6067" t="str">
        <f>LEFT(ALT[[#This Row],[DATEMTH]],4)</f>
        <v>2021</v>
      </c>
    </row>
    <row r="6068" spans="1:17" x14ac:dyDescent="0.25">
      <c r="A6068" t="s">
        <v>68</v>
      </c>
      <c r="B6068" t="s">
        <v>14</v>
      </c>
      <c r="C6068" t="s">
        <v>15</v>
      </c>
      <c r="D6068" t="s">
        <v>17</v>
      </c>
      <c r="E6068" s="14">
        <v>14309.499752</v>
      </c>
      <c r="F6068" s="14">
        <v>73300.184324000002</v>
      </c>
      <c r="G6068" s="13">
        <v>0.19521778674865856</v>
      </c>
      <c r="H6068" s="12">
        <v>-62998532.990000002</v>
      </c>
      <c r="I6068" s="12">
        <v>-12.298434178720152</v>
      </c>
      <c r="J6068" t="s">
        <v>26</v>
      </c>
      <c r="K6068" s="14">
        <v>1887.9137200000007</v>
      </c>
      <c r="L6068" s="14">
        <v>14309.499752</v>
      </c>
      <c r="M6068" s="13">
        <v>0.13193429209404278</v>
      </c>
      <c r="N6068" s="12">
        <v>-1.6225852072346236</v>
      </c>
      <c r="O6068" s="2">
        <f>DATE(LEFT(ALT[[#This Row],[DATEMTH]],4),RIGHT(ALT[[#This Row],[DATEMTH]],2),1)</f>
        <v>44378</v>
      </c>
      <c r="P6068" t="str">
        <f>IF(AND(ALT[[#This Row],[DATE]]&gt;=DATE(2023,6,1),ALT[[#This Row],[DATE]]&lt;=DATE(2024,5,31)),"Y","N")</f>
        <v>N</v>
      </c>
      <c r="Q6068" t="str">
        <f>LEFT(ALT[[#This Row],[DATEMTH]],4)</f>
        <v>2021</v>
      </c>
    </row>
    <row r="6069" spans="1:17" x14ac:dyDescent="0.25">
      <c r="A6069" t="s">
        <v>68</v>
      </c>
      <c r="B6069" t="s">
        <v>14</v>
      </c>
      <c r="C6069" t="s">
        <v>15</v>
      </c>
      <c r="D6069" t="s">
        <v>17</v>
      </c>
      <c r="E6069" s="14">
        <v>14309.499752</v>
      </c>
      <c r="F6069" s="14">
        <v>73300.184324000002</v>
      </c>
      <c r="G6069" s="13">
        <v>0.19521778674865856</v>
      </c>
      <c r="H6069" s="12">
        <v>-62998532.990000002</v>
      </c>
      <c r="I6069" s="12">
        <v>-12.298434178720152</v>
      </c>
      <c r="J6069" t="s">
        <v>24</v>
      </c>
      <c r="K6069" s="14">
        <v>6910.89012</v>
      </c>
      <c r="L6069" s="14">
        <v>14309.499752</v>
      </c>
      <c r="M6069" s="13">
        <v>0.48295819139548074</v>
      </c>
      <c r="N6069" s="12">
        <v>-5.9396295279510491</v>
      </c>
      <c r="O6069" s="2">
        <f>DATE(LEFT(ALT[[#This Row],[DATEMTH]],4),RIGHT(ALT[[#This Row],[DATEMTH]],2),1)</f>
        <v>44378</v>
      </c>
      <c r="P6069" t="str">
        <f>IF(AND(ALT[[#This Row],[DATE]]&gt;=DATE(2023,6,1),ALT[[#This Row],[DATE]]&lt;=DATE(2024,5,31)),"Y","N")</f>
        <v>N</v>
      </c>
      <c r="Q6069" t="str">
        <f>LEFT(ALT[[#This Row],[DATEMTH]],4)</f>
        <v>2021</v>
      </c>
    </row>
    <row r="6070" spans="1:17" x14ac:dyDescent="0.25">
      <c r="A6070" t="s">
        <v>68</v>
      </c>
      <c r="B6070" t="s">
        <v>14</v>
      </c>
      <c r="C6070" t="s">
        <v>18</v>
      </c>
      <c r="D6070" t="s">
        <v>17</v>
      </c>
      <c r="E6070" s="14">
        <v>13561.337916</v>
      </c>
      <c r="F6070" s="14">
        <v>73300.184324000002</v>
      </c>
      <c r="G6070" s="13">
        <v>0.18501096608511167</v>
      </c>
      <c r="H6070" s="12">
        <v>-62998532.990000002</v>
      </c>
      <c r="I6070" s="12">
        <v>-11.655419450424679</v>
      </c>
      <c r="J6070" t="s">
        <v>24</v>
      </c>
      <c r="K6070" s="14">
        <v>3287.0736079999992</v>
      </c>
      <c r="L6070" s="14">
        <v>13561.337916000004</v>
      </c>
      <c r="M6070" s="13">
        <v>0.2423856428001715</v>
      </c>
      <c r="N6070" s="12">
        <v>-2.8251063355968076</v>
      </c>
      <c r="O6070" s="2">
        <f>DATE(LEFT(ALT[[#This Row],[DATEMTH]],4),RIGHT(ALT[[#This Row],[DATEMTH]],2),1)</f>
        <v>44378</v>
      </c>
      <c r="P6070" t="str">
        <f>IF(AND(ALT[[#This Row],[DATE]]&gt;=DATE(2023,6,1),ALT[[#This Row],[DATE]]&lt;=DATE(2024,5,31)),"Y","N")</f>
        <v>N</v>
      </c>
      <c r="Q6070" t="str">
        <f>LEFT(ALT[[#This Row],[DATEMTH]],4)</f>
        <v>2021</v>
      </c>
    </row>
    <row r="6071" spans="1:17" x14ac:dyDescent="0.25">
      <c r="A6071" t="s">
        <v>68</v>
      </c>
      <c r="B6071" t="s">
        <v>14</v>
      </c>
      <c r="C6071" t="s">
        <v>18</v>
      </c>
      <c r="D6071" t="s">
        <v>17</v>
      </c>
      <c r="E6071" s="14">
        <v>13561.337916</v>
      </c>
      <c r="F6071" s="14">
        <v>73300.184324000002</v>
      </c>
      <c r="G6071" s="13">
        <v>0.18501096608511167</v>
      </c>
      <c r="H6071" s="12">
        <v>-62998532.990000002</v>
      </c>
      <c r="I6071" s="12">
        <v>-11.655419450424679</v>
      </c>
      <c r="J6071" t="s">
        <v>26</v>
      </c>
      <c r="K6071" s="14">
        <v>2724.6621600000008</v>
      </c>
      <c r="L6071" s="14">
        <v>13561.337916000004</v>
      </c>
      <c r="M6071" s="13">
        <v>0.20091396415875579</v>
      </c>
      <c r="N6071" s="12">
        <v>-2.3417365257178893</v>
      </c>
      <c r="O6071" s="2">
        <f>DATE(LEFT(ALT[[#This Row],[DATEMTH]],4),RIGHT(ALT[[#This Row],[DATEMTH]],2),1)</f>
        <v>44378</v>
      </c>
      <c r="P6071" t="str">
        <f>IF(AND(ALT[[#This Row],[DATE]]&gt;=DATE(2023,6,1),ALT[[#This Row],[DATE]]&lt;=DATE(2024,5,31)),"Y","N")</f>
        <v>N</v>
      </c>
      <c r="Q6071" t="str">
        <f>LEFT(ALT[[#This Row],[DATEMTH]],4)</f>
        <v>2021</v>
      </c>
    </row>
    <row r="6072" spans="1:17" x14ac:dyDescent="0.25">
      <c r="A6072" t="s">
        <v>68</v>
      </c>
      <c r="B6072" t="s">
        <v>14</v>
      </c>
      <c r="C6072" t="s">
        <v>18</v>
      </c>
      <c r="D6072" t="s">
        <v>17</v>
      </c>
      <c r="E6072" s="14">
        <v>13561.337916</v>
      </c>
      <c r="F6072" s="14">
        <v>73300.184324000002</v>
      </c>
      <c r="G6072" s="13">
        <v>0.18501096608511167</v>
      </c>
      <c r="H6072" s="12">
        <v>-62998532.990000002</v>
      </c>
      <c r="I6072" s="12">
        <v>-11.655419450424679</v>
      </c>
      <c r="J6072" t="s">
        <v>25</v>
      </c>
      <c r="K6072" s="14">
        <v>1089.4726959999998</v>
      </c>
      <c r="L6072" s="14">
        <v>13561.337916000004</v>
      </c>
      <c r="M6072" s="13">
        <v>8.0336667572792564E-2</v>
      </c>
      <c r="N6072" s="12">
        <v>-0.936357557810228</v>
      </c>
      <c r="O6072" s="2">
        <f>DATE(LEFT(ALT[[#This Row],[DATEMTH]],4),RIGHT(ALT[[#This Row],[DATEMTH]],2),1)</f>
        <v>44378</v>
      </c>
      <c r="P6072" t="str">
        <f>IF(AND(ALT[[#This Row],[DATE]]&gt;=DATE(2023,6,1),ALT[[#This Row],[DATE]]&lt;=DATE(2024,5,31)),"Y","N")</f>
        <v>N</v>
      </c>
      <c r="Q6072" t="str">
        <f>LEFT(ALT[[#This Row],[DATEMTH]],4)</f>
        <v>2021</v>
      </c>
    </row>
    <row r="6073" spans="1:17" x14ac:dyDescent="0.25">
      <c r="A6073" t="s">
        <v>68</v>
      </c>
      <c r="B6073" t="s">
        <v>14</v>
      </c>
      <c r="C6073" t="s">
        <v>18</v>
      </c>
      <c r="D6073" t="s">
        <v>17</v>
      </c>
      <c r="E6073" s="14">
        <v>13561.337916</v>
      </c>
      <c r="F6073" s="14">
        <v>73300.184324000002</v>
      </c>
      <c r="G6073" s="13">
        <v>0.18501096608511167</v>
      </c>
      <c r="H6073" s="12">
        <v>-62998532.990000002</v>
      </c>
      <c r="I6073" s="12">
        <v>-11.655419450424679</v>
      </c>
      <c r="J6073" t="s">
        <v>16</v>
      </c>
      <c r="K6073" s="14">
        <v>6460.1294520000019</v>
      </c>
      <c r="L6073" s="14">
        <v>13561.337916000004</v>
      </c>
      <c r="M6073" s="13">
        <v>0.47636372546827999</v>
      </c>
      <c r="N6073" s="12">
        <v>-5.552219031299753</v>
      </c>
      <c r="O6073" s="2">
        <f>DATE(LEFT(ALT[[#This Row],[DATEMTH]],4),RIGHT(ALT[[#This Row],[DATEMTH]],2),1)</f>
        <v>44378</v>
      </c>
      <c r="P6073" t="str">
        <f>IF(AND(ALT[[#This Row],[DATE]]&gt;=DATE(2023,6,1),ALT[[#This Row],[DATE]]&lt;=DATE(2024,5,31)),"Y","N")</f>
        <v>N</v>
      </c>
      <c r="Q6073" t="str">
        <f>LEFT(ALT[[#This Row],[DATEMTH]],4)</f>
        <v>2021</v>
      </c>
    </row>
    <row r="6074" spans="1:17" x14ac:dyDescent="0.25">
      <c r="A6074" t="s">
        <v>68</v>
      </c>
      <c r="B6074" t="s">
        <v>14</v>
      </c>
      <c r="C6074" t="s">
        <v>19</v>
      </c>
      <c r="D6074" t="s">
        <v>17</v>
      </c>
      <c r="E6074" s="14">
        <v>20097.733307999999</v>
      </c>
      <c r="F6074" s="14">
        <v>73300.184324000002</v>
      </c>
      <c r="G6074" s="13">
        <v>0.27418393955415449</v>
      </c>
      <c r="H6074" s="12">
        <v>-62998532.990000002</v>
      </c>
      <c r="I6074" s="12">
        <v>-17.273185961330565</v>
      </c>
      <c r="J6074" t="s">
        <v>16</v>
      </c>
      <c r="K6074" s="14">
        <v>6.0105760000000004</v>
      </c>
      <c r="L6074" s="14">
        <v>20097.733307999999</v>
      </c>
      <c r="M6074" s="13">
        <v>2.9906735788992991E-4</v>
      </c>
      <c r="N6074" s="12">
        <v>-5.1658460877965608E-3</v>
      </c>
      <c r="O6074" s="2">
        <f>DATE(LEFT(ALT[[#This Row],[DATEMTH]],4),RIGHT(ALT[[#This Row],[DATEMTH]],2),1)</f>
        <v>44378</v>
      </c>
      <c r="P6074" t="str">
        <f>IF(AND(ALT[[#This Row],[DATE]]&gt;=DATE(2023,6,1),ALT[[#This Row],[DATE]]&lt;=DATE(2024,5,31)),"Y","N")</f>
        <v>N</v>
      </c>
      <c r="Q6074" t="str">
        <f>LEFT(ALT[[#This Row],[DATEMTH]],4)</f>
        <v>2021</v>
      </c>
    </row>
    <row r="6075" spans="1:17" x14ac:dyDescent="0.25">
      <c r="A6075" t="s">
        <v>68</v>
      </c>
      <c r="B6075" t="s">
        <v>14</v>
      </c>
      <c r="C6075" t="s">
        <v>19</v>
      </c>
      <c r="D6075" t="s">
        <v>17</v>
      </c>
      <c r="E6075" s="14">
        <v>20097.733307999999</v>
      </c>
      <c r="F6075" s="14">
        <v>73300.184324000002</v>
      </c>
      <c r="G6075" s="13">
        <v>0.27418393955415449</v>
      </c>
      <c r="H6075" s="12">
        <v>-62998532.990000002</v>
      </c>
      <c r="I6075" s="12">
        <v>-17.273185961330565</v>
      </c>
      <c r="J6075" t="s">
        <v>25</v>
      </c>
      <c r="K6075" s="14">
        <v>12922.598748</v>
      </c>
      <c r="L6075" s="14">
        <v>20097.733307999999</v>
      </c>
      <c r="M6075" s="13">
        <v>0.64298787081904896</v>
      </c>
      <c r="N6075" s="12">
        <v>-11.106449063537427</v>
      </c>
      <c r="O6075" s="2">
        <f>DATE(LEFT(ALT[[#This Row],[DATEMTH]],4),RIGHT(ALT[[#This Row],[DATEMTH]],2),1)</f>
        <v>44378</v>
      </c>
      <c r="P6075" t="str">
        <f>IF(AND(ALT[[#This Row],[DATE]]&gt;=DATE(2023,6,1),ALT[[#This Row],[DATE]]&lt;=DATE(2024,5,31)),"Y","N")</f>
        <v>N</v>
      </c>
      <c r="Q6075" t="str">
        <f>LEFT(ALT[[#This Row],[DATEMTH]],4)</f>
        <v>2021</v>
      </c>
    </row>
    <row r="6076" spans="1:17" x14ac:dyDescent="0.25">
      <c r="A6076" t="s">
        <v>68</v>
      </c>
      <c r="B6076" t="s">
        <v>14</v>
      </c>
      <c r="C6076" t="s">
        <v>19</v>
      </c>
      <c r="D6076" t="s">
        <v>17</v>
      </c>
      <c r="E6076" s="14">
        <v>20097.733307999999</v>
      </c>
      <c r="F6076" s="14">
        <v>73300.184324000002</v>
      </c>
      <c r="G6076" s="13">
        <v>0.27418393955415449</v>
      </c>
      <c r="H6076" s="12">
        <v>-62998532.990000002</v>
      </c>
      <c r="I6076" s="12">
        <v>-17.273185961330565</v>
      </c>
      <c r="J6076" t="s">
        <v>26</v>
      </c>
      <c r="K6076" s="14">
        <v>793.45363199999997</v>
      </c>
      <c r="L6076" s="14">
        <v>20097.733307999999</v>
      </c>
      <c r="M6076" s="13">
        <v>3.9479757236312911E-2</v>
      </c>
      <c r="N6076" s="12">
        <v>-0.68194118845101892</v>
      </c>
      <c r="O6076" s="2">
        <f>DATE(LEFT(ALT[[#This Row],[DATEMTH]],4),RIGHT(ALT[[#This Row],[DATEMTH]],2),1)</f>
        <v>44378</v>
      </c>
      <c r="P6076" t="str">
        <f>IF(AND(ALT[[#This Row],[DATE]]&gt;=DATE(2023,6,1),ALT[[#This Row],[DATE]]&lt;=DATE(2024,5,31)),"Y","N")</f>
        <v>N</v>
      </c>
      <c r="Q6076" t="str">
        <f>LEFT(ALT[[#This Row],[DATEMTH]],4)</f>
        <v>2021</v>
      </c>
    </row>
    <row r="6077" spans="1:17" x14ac:dyDescent="0.25">
      <c r="A6077" t="s">
        <v>68</v>
      </c>
      <c r="B6077" t="s">
        <v>14</v>
      </c>
      <c r="C6077" t="s">
        <v>19</v>
      </c>
      <c r="D6077" t="s">
        <v>17</v>
      </c>
      <c r="E6077" s="14">
        <v>20097.733307999999</v>
      </c>
      <c r="F6077" s="14">
        <v>73300.184324000002</v>
      </c>
      <c r="G6077" s="13">
        <v>0.27418393955415449</v>
      </c>
      <c r="H6077" s="12">
        <v>-62998532.990000002</v>
      </c>
      <c r="I6077" s="12">
        <v>-17.273185961330565</v>
      </c>
      <c r="J6077" t="s">
        <v>24</v>
      </c>
      <c r="K6077" s="14">
        <v>6375.6703520000001</v>
      </c>
      <c r="L6077" s="14">
        <v>20097.733307999999</v>
      </c>
      <c r="M6077" s="13">
        <v>0.31723330458674831</v>
      </c>
      <c r="N6077" s="12">
        <v>-5.4796298632543241</v>
      </c>
      <c r="O6077" s="2">
        <f>DATE(LEFT(ALT[[#This Row],[DATEMTH]],4),RIGHT(ALT[[#This Row],[DATEMTH]],2),1)</f>
        <v>44378</v>
      </c>
      <c r="P6077" t="str">
        <f>IF(AND(ALT[[#This Row],[DATE]]&gt;=DATE(2023,6,1),ALT[[#This Row],[DATE]]&lt;=DATE(2024,5,31)),"Y","N")</f>
        <v>N</v>
      </c>
      <c r="Q6077" t="str">
        <f>LEFT(ALT[[#This Row],[DATEMTH]],4)</f>
        <v>2021</v>
      </c>
    </row>
    <row r="6078" spans="1:17" x14ac:dyDescent="0.25">
      <c r="A6078" t="s">
        <v>68</v>
      </c>
      <c r="B6078" t="s">
        <v>14</v>
      </c>
      <c r="C6078" t="s">
        <v>20</v>
      </c>
      <c r="D6078" t="s">
        <v>17</v>
      </c>
      <c r="E6078" s="14">
        <v>25331.613347999999</v>
      </c>
      <c r="F6078" s="14">
        <v>73300.184324000002</v>
      </c>
      <c r="G6078" s="13">
        <v>0.34558730761207518</v>
      </c>
      <c r="H6078" s="12">
        <v>-62998532.990000002</v>
      </c>
      <c r="I6078" s="12">
        <v>-21.771493399524594</v>
      </c>
      <c r="J6078" t="s">
        <v>25</v>
      </c>
      <c r="K6078" s="14">
        <v>3174.3426720000002</v>
      </c>
      <c r="L6078" s="14">
        <v>25331.613347999999</v>
      </c>
      <c r="M6078" s="13">
        <v>0.12531150812984532</v>
      </c>
      <c r="N6078" s="12">
        <v>-2.7282186721333996</v>
      </c>
      <c r="O6078" s="2">
        <f>DATE(LEFT(ALT[[#This Row],[DATEMTH]],4),RIGHT(ALT[[#This Row],[DATEMTH]],2),1)</f>
        <v>44378</v>
      </c>
      <c r="P6078" t="str">
        <f>IF(AND(ALT[[#This Row],[DATE]]&gt;=DATE(2023,6,1),ALT[[#This Row],[DATE]]&lt;=DATE(2024,5,31)),"Y","N")</f>
        <v>N</v>
      </c>
      <c r="Q6078" t="str">
        <f>LEFT(ALT[[#This Row],[DATEMTH]],4)</f>
        <v>2021</v>
      </c>
    </row>
    <row r="6079" spans="1:17" x14ac:dyDescent="0.25">
      <c r="A6079" t="s">
        <v>68</v>
      </c>
      <c r="B6079" t="s">
        <v>14</v>
      </c>
      <c r="C6079" t="s">
        <v>20</v>
      </c>
      <c r="D6079" t="s">
        <v>17</v>
      </c>
      <c r="E6079" s="14">
        <v>25331.613347999999</v>
      </c>
      <c r="F6079" s="14">
        <v>73300.184324000002</v>
      </c>
      <c r="G6079" s="13">
        <v>0.34558730761207518</v>
      </c>
      <c r="H6079" s="12">
        <v>-62998532.990000002</v>
      </c>
      <c r="I6079" s="12">
        <v>-21.771493399524594</v>
      </c>
      <c r="J6079" t="s">
        <v>26</v>
      </c>
      <c r="K6079" s="14">
        <v>1500.5970799999998</v>
      </c>
      <c r="L6079" s="14">
        <v>25331.613347999999</v>
      </c>
      <c r="M6079" s="13">
        <v>5.9238117185239449E-2</v>
      </c>
      <c r="N6079" s="12">
        <v>-1.289702277298705</v>
      </c>
      <c r="O6079" s="2">
        <f>DATE(LEFT(ALT[[#This Row],[DATEMTH]],4),RIGHT(ALT[[#This Row],[DATEMTH]],2),1)</f>
        <v>44378</v>
      </c>
      <c r="P6079" t="str">
        <f>IF(AND(ALT[[#This Row],[DATE]]&gt;=DATE(2023,6,1),ALT[[#This Row],[DATE]]&lt;=DATE(2024,5,31)),"Y","N")</f>
        <v>N</v>
      </c>
      <c r="Q6079" t="str">
        <f>LEFT(ALT[[#This Row],[DATEMTH]],4)</f>
        <v>2021</v>
      </c>
    </row>
    <row r="6080" spans="1:17" x14ac:dyDescent="0.25">
      <c r="A6080" t="s">
        <v>68</v>
      </c>
      <c r="B6080" t="s">
        <v>14</v>
      </c>
      <c r="C6080" t="s">
        <v>20</v>
      </c>
      <c r="D6080" t="s">
        <v>17</v>
      </c>
      <c r="E6080" s="14">
        <v>25331.613347999999</v>
      </c>
      <c r="F6080" s="14">
        <v>73300.184324000002</v>
      </c>
      <c r="G6080" s="13">
        <v>0.34558730761207518</v>
      </c>
      <c r="H6080" s="12">
        <v>-62998532.990000002</v>
      </c>
      <c r="I6080" s="12">
        <v>-21.771493399524594</v>
      </c>
      <c r="J6080" t="s">
        <v>24</v>
      </c>
      <c r="K6080" s="14">
        <v>11187.27558</v>
      </c>
      <c r="L6080" s="14">
        <v>25331.613347999999</v>
      </c>
      <c r="M6080" s="13">
        <v>0.44163296771949451</v>
      </c>
      <c r="N6080" s="12">
        <v>-9.6150092417174324</v>
      </c>
      <c r="O6080" s="2">
        <f>DATE(LEFT(ALT[[#This Row],[DATEMTH]],4),RIGHT(ALT[[#This Row],[DATEMTH]],2),1)</f>
        <v>44378</v>
      </c>
      <c r="P6080" t="str">
        <f>IF(AND(ALT[[#This Row],[DATE]]&gt;=DATE(2023,6,1),ALT[[#This Row],[DATE]]&lt;=DATE(2024,5,31)),"Y","N")</f>
        <v>N</v>
      </c>
      <c r="Q6080" t="str">
        <f>LEFT(ALT[[#This Row],[DATEMTH]],4)</f>
        <v>2021</v>
      </c>
    </row>
    <row r="6081" spans="1:17" x14ac:dyDescent="0.25">
      <c r="A6081" t="s">
        <v>68</v>
      </c>
      <c r="B6081" t="s">
        <v>14</v>
      </c>
      <c r="C6081" t="s">
        <v>20</v>
      </c>
      <c r="D6081" t="s">
        <v>17</v>
      </c>
      <c r="E6081" s="14">
        <v>25331.613347999999</v>
      </c>
      <c r="F6081" s="14">
        <v>73300.184324000002</v>
      </c>
      <c r="G6081" s="13">
        <v>0.34558730761207518</v>
      </c>
      <c r="H6081" s="12">
        <v>-62998532.990000002</v>
      </c>
      <c r="I6081" s="12">
        <v>-21.771493399524594</v>
      </c>
      <c r="J6081" t="s">
        <v>16</v>
      </c>
      <c r="K6081" s="14">
        <v>9469.3980159999992</v>
      </c>
      <c r="L6081" s="14">
        <v>25331.613347999999</v>
      </c>
      <c r="M6081" s="13">
        <v>0.37381740696542071</v>
      </c>
      <c r="N6081" s="12">
        <v>-8.1385632083750554</v>
      </c>
      <c r="O6081" s="2">
        <f>DATE(LEFT(ALT[[#This Row],[DATEMTH]],4),RIGHT(ALT[[#This Row],[DATEMTH]],2),1)</f>
        <v>44378</v>
      </c>
      <c r="P6081" t="str">
        <f>IF(AND(ALT[[#This Row],[DATE]]&gt;=DATE(2023,6,1),ALT[[#This Row],[DATE]]&lt;=DATE(2024,5,31)),"Y","N")</f>
        <v>N</v>
      </c>
      <c r="Q6081" t="str">
        <f>LEFT(ALT[[#This Row],[DATEMTH]],4)</f>
        <v>2021</v>
      </c>
    </row>
    <row r="6082" spans="1:17" x14ac:dyDescent="0.25">
      <c r="A6082" t="s">
        <v>68</v>
      </c>
      <c r="B6082" t="s">
        <v>14</v>
      </c>
      <c r="C6082" t="s">
        <v>15</v>
      </c>
      <c r="D6082" t="s">
        <v>23</v>
      </c>
      <c r="E6082" s="14">
        <v>14309.499752</v>
      </c>
      <c r="F6082" s="14">
        <v>73300.184324000002</v>
      </c>
      <c r="G6082" s="13">
        <v>0.19521778674865856</v>
      </c>
      <c r="H6082" s="12">
        <v>-9185986.1199999992</v>
      </c>
      <c r="I6082" s="12">
        <v>-1.7932678794502972</v>
      </c>
      <c r="J6082" t="s">
        <v>16</v>
      </c>
      <c r="K6082" s="14">
        <v>3827.070819999999</v>
      </c>
      <c r="L6082" s="14">
        <v>14309.499752</v>
      </c>
      <c r="M6082" s="13">
        <v>0.26744965836175366</v>
      </c>
      <c r="N6082" s="12">
        <v>-0.47960888171008842</v>
      </c>
      <c r="O6082" s="2">
        <f>DATE(LEFT(ALT[[#This Row],[DATEMTH]],4),RIGHT(ALT[[#This Row],[DATEMTH]],2),1)</f>
        <v>44378</v>
      </c>
      <c r="P6082" t="str">
        <f>IF(AND(ALT[[#This Row],[DATE]]&gt;=DATE(2023,6,1),ALT[[#This Row],[DATE]]&lt;=DATE(2024,5,31)),"Y","N")</f>
        <v>N</v>
      </c>
      <c r="Q6082" t="str">
        <f>LEFT(ALT[[#This Row],[DATEMTH]],4)</f>
        <v>2021</v>
      </c>
    </row>
    <row r="6083" spans="1:17" x14ac:dyDescent="0.25">
      <c r="A6083" t="s">
        <v>68</v>
      </c>
      <c r="B6083" t="s">
        <v>14</v>
      </c>
      <c r="C6083" t="s">
        <v>15</v>
      </c>
      <c r="D6083" t="s">
        <v>23</v>
      </c>
      <c r="E6083" s="14">
        <v>14309.499752</v>
      </c>
      <c r="F6083" s="14">
        <v>73300.184324000002</v>
      </c>
      <c r="G6083" s="13">
        <v>0.19521778674865856</v>
      </c>
      <c r="H6083" s="12">
        <v>-9185986.1199999992</v>
      </c>
      <c r="I6083" s="12">
        <v>-1.7932678794502972</v>
      </c>
      <c r="J6083" t="s">
        <v>25</v>
      </c>
      <c r="K6083" s="14">
        <v>1683.6250919999995</v>
      </c>
      <c r="L6083" s="14">
        <v>14309.499752</v>
      </c>
      <c r="M6083" s="13">
        <v>0.11765785814872276</v>
      </c>
      <c r="N6083" s="12">
        <v>-0.21099205778302393</v>
      </c>
      <c r="O6083" s="2">
        <f>DATE(LEFT(ALT[[#This Row],[DATEMTH]],4),RIGHT(ALT[[#This Row],[DATEMTH]],2),1)</f>
        <v>44378</v>
      </c>
      <c r="P6083" t="str">
        <f>IF(AND(ALT[[#This Row],[DATE]]&gt;=DATE(2023,6,1),ALT[[#This Row],[DATE]]&lt;=DATE(2024,5,31)),"Y","N")</f>
        <v>N</v>
      </c>
      <c r="Q6083" t="str">
        <f>LEFT(ALT[[#This Row],[DATEMTH]],4)</f>
        <v>2021</v>
      </c>
    </row>
    <row r="6084" spans="1:17" x14ac:dyDescent="0.25">
      <c r="A6084" t="s">
        <v>68</v>
      </c>
      <c r="B6084" t="s">
        <v>14</v>
      </c>
      <c r="C6084" t="s">
        <v>15</v>
      </c>
      <c r="D6084" t="s">
        <v>23</v>
      </c>
      <c r="E6084" s="14">
        <v>14309.499752</v>
      </c>
      <c r="F6084" s="14">
        <v>73300.184324000002</v>
      </c>
      <c r="G6084" s="13">
        <v>0.19521778674865856</v>
      </c>
      <c r="H6084" s="12">
        <v>-9185986.1199999992</v>
      </c>
      <c r="I6084" s="12">
        <v>-1.7932678794502972</v>
      </c>
      <c r="J6084" t="s">
        <v>26</v>
      </c>
      <c r="K6084" s="14">
        <v>1887.9137200000007</v>
      </c>
      <c r="L6084" s="14">
        <v>14309.499752</v>
      </c>
      <c r="M6084" s="13">
        <v>0.13193429209404278</v>
      </c>
      <c r="N6084" s="12">
        <v>-0.23659352821026022</v>
      </c>
      <c r="O6084" s="2">
        <f>DATE(LEFT(ALT[[#This Row],[DATEMTH]],4),RIGHT(ALT[[#This Row],[DATEMTH]],2),1)</f>
        <v>44378</v>
      </c>
      <c r="P6084" t="str">
        <f>IF(AND(ALT[[#This Row],[DATE]]&gt;=DATE(2023,6,1),ALT[[#This Row],[DATE]]&lt;=DATE(2024,5,31)),"Y","N")</f>
        <v>N</v>
      </c>
      <c r="Q6084" t="str">
        <f>LEFT(ALT[[#This Row],[DATEMTH]],4)</f>
        <v>2021</v>
      </c>
    </row>
    <row r="6085" spans="1:17" x14ac:dyDescent="0.25">
      <c r="A6085" t="s">
        <v>68</v>
      </c>
      <c r="B6085" t="s">
        <v>14</v>
      </c>
      <c r="C6085" t="s">
        <v>15</v>
      </c>
      <c r="D6085" t="s">
        <v>23</v>
      </c>
      <c r="E6085" s="14">
        <v>14309.499752</v>
      </c>
      <c r="F6085" s="14">
        <v>73300.184324000002</v>
      </c>
      <c r="G6085" s="13">
        <v>0.19521778674865856</v>
      </c>
      <c r="H6085" s="12">
        <v>-9185986.1199999992</v>
      </c>
      <c r="I6085" s="12">
        <v>-1.7932678794502972</v>
      </c>
      <c r="J6085" t="s">
        <v>24</v>
      </c>
      <c r="K6085" s="14">
        <v>6910.89012</v>
      </c>
      <c r="L6085" s="14">
        <v>14309.499752</v>
      </c>
      <c r="M6085" s="13">
        <v>0.48295819139548074</v>
      </c>
      <c r="N6085" s="12">
        <v>-0.86607341174692454</v>
      </c>
      <c r="O6085" s="2">
        <f>DATE(LEFT(ALT[[#This Row],[DATEMTH]],4),RIGHT(ALT[[#This Row],[DATEMTH]],2),1)</f>
        <v>44378</v>
      </c>
      <c r="P6085" t="str">
        <f>IF(AND(ALT[[#This Row],[DATE]]&gt;=DATE(2023,6,1),ALT[[#This Row],[DATE]]&lt;=DATE(2024,5,31)),"Y","N")</f>
        <v>N</v>
      </c>
      <c r="Q6085" t="str">
        <f>LEFT(ALT[[#This Row],[DATEMTH]],4)</f>
        <v>2021</v>
      </c>
    </row>
    <row r="6086" spans="1:17" x14ac:dyDescent="0.25">
      <c r="A6086" t="s">
        <v>68</v>
      </c>
      <c r="B6086" t="s">
        <v>14</v>
      </c>
      <c r="C6086" t="s">
        <v>18</v>
      </c>
      <c r="D6086" t="s">
        <v>23</v>
      </c>
      <c r="E6086" s="14">
        <v>13561.337916</v>
      </c>
      <c r="F6086" s="14">
        <v>73300.184324000002</v>
      </c>
      <c r="G6086" s="13">
        <v>0.18501096608511167</v>
      </c>
      <c r="H6086" s="12">
        <v>-9185986.1199999992</v>
      </c>
      <c r="I6086" s="12">
        <v>-1.6995081665056264</v>
      </c>
      <c r="J6086" t="s">
        <v>24</v>
      </c>
      <c r="K6086" s="14">
        <v>3287.0736079999992</v>
      </c>
      <c r="L6086" s="14">
        <v>13561.337916000004</v>
      </c>
      <c r="M6086" s="13">
        <v>0.2423856428001715</v>
      </c>
      <c r="N6086" s="12">
        <v>-0.41193637938260713</v>
      </c>
      <c r="O6086" s="2">
        <f>DATE(LEFT(ALT[[#This Row],[DATEMTH]],4),RIGHT(ALT[[#This Row],[DATEMTH]],2),1)</f>
        <v>44378</v>
      </c>
      <c r="P6086" t="str">
        <f>IF(AND(ALT[[#This Row],[DATE]]&gt;=DATE(2023,6,1),ALT[[#This Row],[DATE]]&lt;=DATE(2024,5,31)),"Y","N")</f>
        <v>N</v>
      </c>
      <c r="Q6086" t="str">
        <f>LEFT(ALT[[#This Row],[DATEMTH]],4)</f>
        <v>2021</v>
      </c>
    </row>
    <row r="6087" spans="1:17" x14ac:dyDescent="0.25">
      <c r="A6087" t="s">
        <v>68</v>
      </c>
      <c r="B6087" t="s">
        <v>14</v>
      </c>
      <c r="C6087" t="s">
        <v>18</v>
      </c>
      <c r="D6087" t="s">
        <v>23</v>
      </c>
      <c r="E6087" s="14">
        <v>13561.337916</v>
      </c>
      <c r="F6087" s="14">
        <v>73300.184324000002</v>
      </c>
      <c r="G6087" s="13">
        <v>0.18501096608511167</v>
      </c>
      <c r="H6087" s="12">
        <v>-9185986.1199999992</v>
      </c>
      <c r="I6087" s="12">
        <v>-1.6995081665056264</v>
      </c>
      <c r="J6087" t="s">
        <v>26</v>
      </c>
      <c r="K6087" s="14">
        <v>2724.6621600000008</v>
      </c>
      <c r="L6087" s="14">
        <v>13561.337916000004</v>
      </c>
      <c r="M6087" s="13">
        <v>0.20091396415875579</v>
      </c>
      <c r="N6087" s="12">
        <v>-0.34145492285282419</v>
      </c>
      <c r="O6087" s="2">
        <f>DATE(LEFT(ALT[[#This Row],[DATEMTH]],4),RIGHT(ALT[[#This Row],[DATEMTH]],2),1)</f>
        <v>44378</v>
      </c>
      <c r="P6087" t="str">
        <f>IF(AND(ALT[[#This Row],[DATE]]&gt;=DATE(2023,6,1),ALT[[#This Row],[DATE]]&lt;=DATE(2024,5,31)),"Y","N")</f>
        <v>N</v>
      </c>
      <c r="Q6087" t="str">
        <f>LEFT(ALT[[#This Row],[DATEMTH]],4)</f>
        <v>2021</v>
      </c>
    </row>
    <row r="6088" spans="1:17" x14ac:dyDescent="0.25">
      <c r="A6088" t="s">
        <v>68</v>
      </c>
      <c r="B6088" t="s">
        <v>14</v>
      </c>
      <c r="C6088" t="s">
        <v>18</v>
      </c>
      <c r="D6088" t="s">
        <v>23</v>
      </c>
      <c r="E6088" s="14">
        <v>13561.337916</v>
      </c>
      <c r="F6088" s="14">
        <v>73300.184324000002</v>
      </c>
      <c r="G6088" s="13">
        <v>0.18501096608511167</v>
      </c>
      <c r="H6088" s="12">
        <v>-9185986.1199999992</v>
      </c>
      <c r="I6088" s="12">
        <v>-1.6995081665056264</v>
      </c>
      <c r="J6088" t="s">
        <v>25</v>
      </c>
      <c r="K6088" s="14">
        <v>1089.4726959999998</v>
      </c>
      <c r="L6088" s="14">
        <v>13561.337916000004</v>
      </c>
      <c r="M6088" s="13">
        <v>8.0336667572792564E-2</v>
      </c>
      <c r="N6088" s="12">
        <v>-0.1365328226098087</v>
      </c>
      <c r="O6088" s="2">
        <f>DATE(LEFT(ALT[[#This Row],[DATEMTH]],4),RIGHT(ALT[[#This Row],[DATEMTH]],2),1)</f>
        <v>44378</v>
      </c>
      <c r="P6088" t="str">
        <f>IF(AND(ALT[[#This Row],[DATE]]&gt;=DATE(2023,6,1),ALT[[#This Row],[DATE]]&lt;=DATE(2024,5,31)),"Y","N")</f>
        <v>N</v>
      </c>
      <c r="Q6088" t="str">
        <f>LEFT(ALT[[#This Row],[DATEMTH]],4)</f>
        <v>2021</v>
      </c>
    </row>
    <row r="6089" spans="1:17" x14ac:dyDescent="0.25">
      <c r="A6089" t="s">
        <v>68</v>
      </c>
      <c r="B6089" t="s">
        <v>14</v>
      </c>
      <c r="C6089" t="s">
        <v>18</v>
      </c>
      <c r="D6089" t="s">
        <v>23</v>
      </c>
      <c r="E6089" s="14">
        <v>13561.337916</v>
      </c>
      <c r="F6089" s="14">
        <v>73300.184324000002</v>
      </c>
      <c r="G6089" s="13">
        <v>0.18501096608511167</v>
      </c>
      <c r="H6089" s="12">
        <v>-9185986.1199999992</v>
      </c>
      <c r="I6089" s="12">
        <v>-1.6995081665056264</v>
      </c>
      <c r="J6089" t="s">
        <v>16</v>
      </c>
      <c r="K6089" s="14">
        <v>6460.1294520000019</v>
      </c>
      <c r="L6089" s="14">
        <v>13561.337916000004</v>
      </c>
      <c r="M6089" s="13">
        <v>0.47636372546827999</v>
      </c>
      <c r="N6089" s="12">
        <v>-0.80958404166038611</v>
      </c>
      <c r="O6089" s="2">
        <f>DATE(LEFT(ALT[[#This Row],[DATEMTH]],4),RIGHT(ALT[[#This Row],[DATEMTH]],2),1)</f>
        <v>44378</v>
      </c>
      <c r="P6089" t="str">
        <f>IF(AND(ALT[[#This Row],[DATE]]&gt;=DATE(2023,6,1),ALT[[#This Row],[DATE]]&lt;=DATE(2024,5,31)),"Y","N")</f>
        <v>N</v>
      </c>
      <c r="Q6089" t="str">
        <f>LEFT(ALT[[#This Row],[DATEMTH]],4)</f>
        <v>2021</v>
      </c>
    </row>
    <row r="6090" spans="1:17" x14ac:dyDescent="0.25">
      <c r="A6090" t="s">
        <v>68</v>
      </c>
      <c r="B6090" t="s">
        <v>14</v>
      </c>
      <c r="C6090" t="s">
        <v>19</v>
      </c>
      <c r="D6090" t="s">
        <v>23</v>
      </c>
      <c r="E6090" s="14">
        <v>20097.733307999999</v>
      </c>
      <c r="F6090" s="14">
        <v>73300.184324000002</v>
      </c>
      <c r="G6090" s="13">
        <v>0.27418393955415449</v>
      </c>
      <c r="H6090" s="12">
        <v>-9185986.1199999992</v>
      </c>
      <c r="I6090" s="12">
        <v>-2.5186498630713818</v>
      </c>
      <c r="J6090" t="s">
        <v>16</v>
      </c>
      <c r="K6090" s="14">
        <v>6.0105760000000004</v>
      </c>
      <c r="L6090" s="14">
        <v>20097.733307999999</v>
      </c>
      <c r="M6090" s="13">
        <v>2.9906735788992991E-4</v>
      </c>
      <c r="N6090" s="12">
        <v>-7.5324595999859195E-4</v>
      </c>
      <c r="O6090" s="2">
        <f>DATE(LEFT(ALT[[#This Row],[DATEMTH]],4),RIGHT(ALT[[#This Row],[DATEMTH]],2),1)</f>
        <v>44378</v>
      </c>
      <c r="P6090" t="str">
        <f>IF(AND(ALT[[#This Row],[DATE]]&gt;=DATE(2023,6,1),ALT[[#This Row],[DATE]]&lt;=DATE(2024,5,31)),"Y","N")</f>
        <v>N</v>
      </c>
      <c r="Q6090" t="str">
        <f>LEFT(ALT[[#This Row],[DATEMTH]],4)</f>
        <v>2021</v>
      </c>
    </row>
    <row r="6091" spans="1:17" x14ac:dyDescent="0.25">
      <c r="A6091" t="s">
        <v>68</v>
      </c>
      <c r="B6091" t="s">
        <v>14</v>
      </c>
      <c r="C6091" t="s">
        <v>19</v>
      </c>
      <c r="D6091" t="s">
        <v>23</v>
      </c>
      <c r="E6091" s="14">
        <v>20097.733307999999</v>
      </c>
      <c r="F6091" s="14">
        <v>73300.184324000002</v>
      </c>
      <c r="G6091" s="13">
        <v>0.27418393955415449</v>
      </c>
      <c r="H6091" s="12">
        <v>-9185986.1199999992</v>
      </c>
      <c r="I6091" s="12">
        <v>-2.5186498630713818</v>
      </c>
      <c r="J6091" t="s">
        <v>25</v>
      </c>
      <c r="K6091" s="14">
        <v>12922.598748</v>
      </c>
      <c r="L6091" s="14">
        <v>20097.733307999999</v>
      </c>
      <c r="M6091" s="13">
        <v>0.64298787081904896</v>
      </c>
      <c r="N6091" s="12">
        <v>-1.6194613127949571</v>
      </c>
      <c r="O6091" s="2">
        <f>DATE(LEFT(ALT[[#This Row],[DATEMTH]],4),RIGHT(ALT[[#This Row],[DATEMTH]],2),1)</f>
        <v>44378</v>
      </c>
      <c r="P6091" t="str">
        <f>IF(AND(ALT[[#This Row],[DATE]]&gt;=DATE(2023,6,1),ALT[[#This Row],[DATE]]&lt;=DATE(2024,5,31)),"Y","N")</f>
        <v>N</v>
      </c>
      <c r="Q6091" t="str">
        <f>LEFT(ALT[[#This Row],[DATEMTH]],4)</f>
        <v>2021</v>
      </c>
    </row>
    <row r="6092" spans="1:17" x14ac:dyDescent="0.25">
      <c r="A6092" t="s">
        <v>68</v>
      </c>
      <c r="B6092" t="s">
        <v>14</v>
      </c>
      <c r="C6092" t="s">
        <v>19</v>
      </c>
      <c r="D6092" t="s">
        <v>23</v>
      </c>
      <c r="E6092" s="14">
        <v>20097.733307999999</v>
      </c>
      <c r="F6092" s="14">
        <v>73300.184324000002</v>
      </c>
      <c r="G6092" s="13">
        <v>0.27418393955415449</v>
      </c>
      <c r="H6092" s="12">
        <v>-9185986.1199999992</v>
      </c>
      <c r="I6092" s="12">
        <v>-2.5186498630713818</v>
      </c>
      <c r="J6092" t="s">
        <v>26</v>
      </c>
      <c r="K6092" s="14">
        <v>793.45363199999997</v>
      </c>
      <c r="L6092" s="14">
        <v>20097.733307999999</v>
      </c>
      <c r="M6092" s="13">
        <v>3.9479757236312911E-2</v>
      </c>
      <c r="N6092" s="12">
        <v>-9.9435685157330908E-2</v>
      </c>
      <c r="O6092" s="2">
        <f>DATE(LEFT(ALT[[#This Row],[DATEMTH]],4),RIGHT(ALT[[#This Row],[DATEMTH]],2),1)</f>
        <v>44378</v>
      </c>
      <c r="P6092" t="str">
        <f>IF(AND(ALT[[#This Row],[DATE]]&gt;=DATE(2023,6,1),ALT[[#This Row],[DATE]]&lt;=DATE(2024,5,31)),"Y","N")</f>
        <v>N</v>
      </c>
      <c r="Q6092" t="str">
        <f>LEFT(ALT[[#This Row],[DATEMTH]],4)</f>
        <v>2021</v>
      </c>
    </row>
    <row r="6093" spans="1:17" x14ac:dyDescent="0.25">
      <c r="A6093" t="s">
        <v>68</v>
      </c>
      <c r="B6093" t="s">
        <v>14</v>
      </c>
      <c r="C6093" t="s">
        <v>19</v>
      </c>
      <c r="D6093" t="s">
        <v>23</v>
      </c>
      <c r="E6093" s="14">
        <v>20097.733307999999</v>
      </c>
      <c r="F6093" s="14">
        <v>73300.184324000002</v>
      </c>
      <c r="G6093" s="13">
        <v>0.27418393955415449</v>
      </c>
      <c r="H6093" s="12">
        <v>-9185986.1199999992</v>
      </c>
      <c r="I6093" s="12">
        <v>-2.5186498630713818</v>
      </c>
      <c r="J6093" t="s">
        <v>24</v>
      </c>
      <c r="K6093" s="14">
        <v>6375.6703520000001</v>
      </c>
      <c r="L6093" s="14">
        <v>20097.733307999999</v>
      </c>
      <c r="M6093" s="13">
        <v>0.31723330458674831</v>
      </c>
      <c r="N6093" s="12">
        <v>-0.79899961915909556</v>
      </c>
      <c r="O6093" s="2">
        <f>DATE(LEFT(ALT[[#This Row],[DATEMTH]],4),RIGHT(ALT[[#This Row],[DATEMTH]],2),1)</f>
        <v>44378</v>
      </c>
      <c r="P6093" t="str">
        <f>IF(AND(ALT[[#This Row],[DATE]]&gt;=DATE(2023,6,1),ALT[[#This Row],[DATE]]&lt;=DATE(2024,5,31)),"Y","N")</f>
        <v>N</v>
      </c>
      <c r="Q6093" t="str">
        <f>LEFT(ALT[[#This Row],[DATEMTH]],4)</f>
        <v>2021</v>
      </c>
    </row>
    <row r="6094" spans="1:17" x14ac:dyDescent="0.25">
      <c r="A6094" t="s">
        <v>68</v>
      </c>
      <c r="B6094" t="s">
        <v>14</v>
      </c>
      <c r="C6094" t="s">
        <v>20</v>
      </c>
      <c r="D6094" t="s">
        <v>23</v>
      </c>
      <c r="E6094" s="14">
        <v>25331.613347999999</v>
      </c>
      <c r="F6094" s="14">
        <v>73300.184324000002</v>
      </c>
      <c r="G6094" s="13">
        <v>0.34558730761207518</v>
      </c>
      <c r="H6094" s="12">
        <v>-9185986.1199999992</v>
      </c>
      <c r="I6094" s="12">
        <v>-3.1745602109726927</v>
      </c>
      <c r="J6094" t="s">
        <v>16</v>
      </c>
      <c r="K6094" s="14">
        <v>9469.3980159999992</v>
      </c>
      <c r="L6094" s="14">
        <v>25331.613347999999</v>
      </c>
      <c r="M6094" s="13">
        <v>0.37381740696542071</v>
      </c>
      <c r="N6094" s="12">
        <v>-1.186705866321411</v>
      </c>
      <c r="O6094" s="2">
        <f>DATE(LEFT(ALT[[#This Row],[DATEMTH]],4),RIGHT(ALT[[#This Row],[DATEMTH]],2),1)</f>
        <v>44378</v>
      </c>
      <c r="P6094" t="str">
        <f>IF(AND(ALT[[#This Row],[DATE]]&gt;=DATE(2023,6,1),ALT[[#This Row],[DATE]]&lt;=DATE(2024,5,31)),"Y","N")</f>
        <v>N</v>
      </c>
      <c r="Q6094" t="str">
        <f>LEFT(ALT[[#This Row],[DATEMTH]],4)</f>
        <v>2021</v>
      </c>
    </row>
    <row r="6095" spans="1:17" x14ac:dyDescent="0.25">
      <c r="A6095" t="s">
        <v>68</v>
      </c>
      <c r="B6095" t="s">
        <v>14</v>
      </c>
      <c r="C6095" t="s">
        <v>20</v>
      </c>
      <c r="D6095" t="s">
        <v>23</v>
      </c>
      <c r="E6095" s="14">
        <v>25331.613347999999</v>
      </c>
      <c r="F6095" s="14">
        <v>73300.184324000002</v>
      </c>
      <c r="G6095" s="13">
        <v>0.34558730761207518</v>
      </c>
      <c r="H6095" s="12">
        <v>-9185986.1199999992</v>
      </c>
      <c r="I6095" s="12">
        <v>-3.1745602109726927</v>
      </c>
      <c r="J6095" t="s">
        <v>25</v>
      </c>
      <c r="K6095" s="14">
        <v>3174.3426720000002</v>
      </c>
      <c r="L6095" s="14">
        <v>25331.613347999999</v>
      </c>
      <c r="M6095" s="13">
        <v>0.12531150812984532</v>
      </c>
      <c r="N6095" s="12">
        <v>-0.39780892768598802</v>
      </c>
      <c r="O6095" s="2">
        <f>DATE(LEFT(ALT[[#This Row],[DATEMTH]],4),RIGHT(ALT[[#This Row],[DATEMTH]],2),1)</f>
        <v>44378</v>
      </c>
      <c r="P6095" t="str">
        <f>IF(AND(ALT[[#This Row],[DATE]]&gt;=DATE(2023,6,1),ALT[[#This Row],[DATE]]&lt;=DATE(2024,5,31)),"Y","N")</f>
        <v>N</v>
      </c>
      <c r="Q6095" t="str">
        <f>LEFT(ALT[[#This Row],[DATEMTH]],4)</f>
        <v>2021</v>
      </c>
    </row>
    <row r="6096" spans="1:17" x14ac:dyDescent="0.25">
      <c r="A6096" t="s">
        <v>68</v>
      </c>
      <c r="B6096" t="s">
        <v>14</v>
      </c>
      <c r="C6096" t="s">
        <v>20</v>
      </c>
      <c r="D6096" t="s">
        <v>23</v>
      </c>
      <c r="E6096" s="14">
        <v>25331.613347999999</v>
      </c>
      <c r="F6096" s="14">
        <v>73300.184324000002</v>
      </c>
      <c r="G6096" s="13">
        <v>0.34558730761207518</v>
      </c>
      <c r="H6096" s="12">
        <v>-9185986.1199999992</v>
      </c>
      <c r="I6096" s="12">
        <v>-3.1745602109726927</v>
      </c>
      <c r="J6096" t="s">
        <v>26</v>
      </c>
      <c r="K6096" s="14">
        <v>1500.5970799999998</v>
      </c>
      <c r="L6096" s="14">
        <v>25331.613347999999</v>
      </c>
      <c r="M6096" s="13">
        <v>5.9238117185239449E-2</v>
      </c>
      <c r="N6096" s="12">
        <v>-0.18805496978919883</v>
      </c>
      <c r="O6096" s="2">
        <f>DATE(LEFT(ALT[[#This Row],[DATEMTH]],4),RIGHT(ALT[[#This Row],[DATEMTH]],2),1)</f>
        <v>44378</v>
      </c>
      <c r="P6096" t="str">
        <f>IF(AND(ALT[[#This Row],[DATE]]&gt;=DATE(2023,6,1),ALT[[#This Row],[DATE]]&lt;=DATE(2024,5,31)),"Y","N")</f>
        <v>N</v>
      </c>
      <c r="Q6096" t="str">
        <f>LEFT(ALT[[#This Row],[DATEMTH]],4)</f>
        <v>2021</v>
      </c>
    </row>
    <row r="6097" spans="1:17" x14ac:dyDescent="0.25">
      <c r="A6097" t="s">
        <v>68</v>
      </c>
      <c r="B6097" t="s">
        <v>14</v>
      </c>
      <c r="C6097" t="s">
        <v>20</v>
      </c>
      <c r="D6097" t="s">
        <v>23</v>
      </c>
      <c r="E6097" s="14">
        <v>25331.613347999999</v>
      </c>
      <c r="F6097" s="14">
        <v>73300.184324000002</v>
      </c>
      <c r="G6097" s="13">
        <v>0.34558730761207518</v>
      </c>
      <c r="H6097" s="12">
        <v>-9185986.1199999992</v>
      </c>
      <c r="I6097" s="12">
        <v>-3.1745602109726927</v>
      </c>
      <c r="J6097" t="s">
        <v>24</v>
      </c>
      <c r="K6097" s="14">
        <v>11187.27558</v>
      </c>
      <c r="L6097" s="14">
        <v>25331.613347999999</v>
      </c>
      <c r="M6097" s="13">
        <v>0.44163296771949451</v>
      </c>
      <c r="N6097" s="12">
        <v>-1.4019904471760949</v>
      </c>
      <c r="O6097" s="2">
        <f>DATE(LEFT(ALT[[#This Row],[DATEMTH]],4),RIGHT(ALT[[#This Row],[DATEMTH]],2),1)</f>
        <v>44378</v>
      </c>
      <c r="P6097" t="str">
        <f>IF(AND(ALT[[#This Row],[DATE]]&gt;=DATE(2023,6,1),ALT[[#This Row],[DATE]]&lt;=DATE(2024,5,31)),"Y","N")</f>
        <v>N</v>
      </c>
      <c r="Q6097" t="str">
        <f>LEFT(ALT[[#This Row],[DATEMTH]],4)</f>
        <v>2021</v>
      </c>
    </row>
    <row r="6098" spans="1:17" x14ac:dyDescent="0.25">
      <c r="A6098" t="s">
        <v>68</v>
      </c>
      <c r="B6098" t="s">
        <v>110</v>
      </c>
      <c r="C6098" t="s">
        <v>15</v>
      </c>
      <c r="D6098" t="s">
        <v>22</v>
      </c>
      <c r="E6098" s="14">
        <v>5804520.4169229921</v>
      </c>
      <c r="F6098" s="14">
        <v>29149542.766540997</v>
      </c>
      <c r="G6098" s="13">
        <v>0.19912903826353157</v>
      </c>
      <c r="H6098" s="12">
        <v>-15008881.25</v>
      </c>
      <c r="I6098" s="12">
        <v>-2.9887040887240515</v>
      </c>
      <c r="J6098" t="s">
        <v>24</v>
      </c>
      <c r="K6098" s="14">
        <v>2780532.4465940008</v>
      </c>
      <c r="L6098" s="14">
        <v>5804520.4169230005</v>
      </c>
      <c r="M6098" s="13">
        <v>0.47902879943145626</v>
      </c>
      <c r="N6098" s="12">
        <v>-1.4316753314773669</v>
      </c>
      <c r="O6098" s="2">
        <f>DATE(LEFT(ALT[[#This Row],[DATEMTH]],4),RIGHT(ALT[[#This Row],[DATEMTH]],2),1)</f>
        <v>44378</v>
      </c>
      <c r="P6098" t="str">
        <f>IF(AND(ALT[[#This Row],[DATE]]&gt;=DATE(2023,6,1),ALT[[#This Row],[DATE]]&lt;=DATE(2024,5,31)),"Y","N")</f>
        <v>N</v>
      </c>
      <c r="Q6098" t="str">
        <f>LEFT(ALT[[#This Row],[DATEMTH]],4)</f>
        <v>2021</v>
      </c>
    </row>
    <row r="6099" spans="1:17" x14ac:dyDescent="0.25">
      <c r="A6099" t="s">
        <v>68</v>
      </c>
      <c r="B6099" t="s">
        <v>110</v>
      </c>
      <c r="C6099" t="s">
        <v>15</v>
      </c>
      <c r="D6099" t="s">
        <v>22</v>
      </c>
      <c r="E6099" s="14">
        <v>5804520.4169229921</v>
      </c>
      <c r="F6099" s="14">
        <v>29149542.766540997</v>
      </c>
      <c r="G6099" s="13">
        <v>0.19912903826353157</v>
      </c>
      <c r="H6099" s="12">
        <v>-15008881.25</v>
      </c>
      <c r="I6099" s="12">
        <v>-2.9887040887240515</v>
      </c>
      <c r="J6099" t="s">
        <v>26</v>
      </c>
      <c r="K6099" s="14">
        <v>843538.06478899985</v>
      </c>
      <c r="L6099" s="14">
        <v>5804520.4169230005</v>
      </c>
      <c r="M6099" s="13">
        <v>0.14532433417404753</v>
      </c>
      <c r="N6099" s="12">
        <v>-0.43433143173707622</v>
      </c>
      <c r="O6099" s="2">
        <f>DATE(LEFT(ALT[[#This Row],[DATEMTH]],4),RIGHT(ALT[[#This Row],[DATEMTH]],2),1)</f>
        <v>44378</v>
      </c>
      <c r="P6099" t="str">
        <f>IF(AND(ALT[[#This Row],[DATE]]&gt;=DATE(2023,6,1),ALT[[#This Row],[DATE]]&lt;=DATE(2024,5,31)),"Y","N")</f>
        <v>N</v>
      </c>
      <c r="Q6099" t="str">
        <f>LEFT(ALT[[#This Row],[DATEMTH]],4)</f>
        <v>2021</v>
      </c>
    </row>
    <row r="6100" spans="1:17" x14ac:dyDescent="0.25">
      <c r="A6100" t="s">
        <v>68</v>
      </c>
      <c r="B6100" t="s">
        <v>110</v>
      </c>
      <c r="C6100" t="s">
        <v>15</v>
      </c>
      <c r="D6100" t="s">
        <v>22</v>
      </c>
      <c r="E6100" s="14">
        <v>5804520.4169229921</v>
      </c>
      <c r="F6100" s="14">
        <v>29149542.766540997</v>
      </c>
      <c r="G6100" s="13">
        <v>0.19912903826353157</v>
      </c>
      <c r="H6100" s="12">
        <v>-15008881.25</v>
      </c>
      <c r="I6100" s="12">
        <v>-2.9887040887240515</v>
      </c>
      <c r="J6100" t="s">
        <v>16</v>
      </c>
      <c r="K6100" s="14">
        <v>1507042.3913019996</v>
      </c>
      <c r="L6100" s="14">
        <v>5804520.4169230005</v>
      </c>
      <c r="M6100" s="13">
        <v>0.25963254206294767</v>
      </c>
      <c r="N6100" s="12">
        <v>-0.77596484002935096</v>
      </c>
      <c r="O6100" s="2">
        <f>DATE(LEFT(ALT[[#This Row],[DATEMTH]],4),RIGHT(ALT[[#This Row],[DATEMTH]],2),1)</f>
        <v>44378</v>
      </c>
      <c r="P6100" t="str">
        <f>IF(AND(ALT[[#This Row],[DATE]]&gt;=DATE(2023,6,1),ALT[[#This Row],[DATE]]&lt;=DATE(2024,5,31)),"Y","N")</f>
        <v>N</v>
      </c>
      <c r="Q6100" t="str">
        <f>LEFT(ALT[[#This Row],[DATEMTH]],4)</f>
        <v>2021</v>
      </c>
    </row>
    <row r="6101" spans="1:17" x14ac:dyDescent="0.25">
      <c r="A6101" t="s">
        <v>68</v>
      </c>
      <c r="B6101" t="s">
        <v>110</v>
      </c>
      <c r="C6101" t="s">
        <v>15</v>
      </c>
      <c r="D6101" t="s">
        <v>22</v>
      </c>
      <c r="E6101" s="14">
        <v>5804520.4169229921</v>
      </c>
      <c r="F6101" s="14">
        <v>29149542.766540997</v>
      </c>
      <c r="G6101" s="13">
        <v>0.19912903826353157</v>
      </c>
      <c r="H6101" s="12">
        <v>-15008881.25</v>
      </c>
      <c r="I6101" s="12">
        <v>-2.9887040887240515</v>
      </c>
      <c r="J6101" t="s">
        <v>25</v>
      </c>
      <c r="K6101" s="14">
        <v>673407.5142379998</v>
      </c>
      <c r="L6101" s="14">
        <v>5804520.4169230005</v>
      </c>
      <c r="M6101" s="13">
        <v>0.11601432433154844</v>
      </c>
      <c r="N6101" s="12">
        <v>-0.34673248548025704</v>
      </c>
      <c r="O6101" s="2">
        <f>DATE(LEFT(ALT[[#This Row],[DATEMTH]],4),RIGHT(ALT[[#This Row],[DATEMTH]],2),1)</f>
        <v>44378</v>
      </c>
      <c r="P6101" t="str">
        <f>IF(AND(ALT[[#This Row],[DATE]]&gt;=DATE(2023,6,1),ALT[[#This Row],[DATE]]&lt;=DATE(2024,5,31)),"Y","N")</f>
        <v>N</v>
      </c>
      <c r="Q6101" t="str">
        <f>LEFT(ALT[[#This Row],[DATEMTH]],4)</f>
        <v>2021</v>
      </c>
    </row>
    <row r="6102" spans="1:17" x14ac:dyDescent="0.25">
      <c r="A6102" t="s">
        <v>68</v>
      </c>
      <c r="B6102" t="s">
        <v>110</v>
      </c>
      <c r="C6102" t="s">
        <v>18</v>
      </c>
      <c r="D6102" t="s">
        <v>22</v>
      </c>
      <c r="E6102" s="14">
        <v>7028524.6491539963</v>
      </c>
      <c r="F6102" s="14">
        <v>29149542.766540997</v>
      </c>
      <c r="G6102" s="13">
        <v>0.24111955050017511</v>
      </c>
      <c r="H6102" s="12">
        <v>-15008881.25</v>
      </c>
      <c r="I6102" s="12">
        <v>-3.6189347005105064</v>
      </c>
      <c r="J6102" t="s">
        <v>25</v>
      </c>
      <c r="K6102" s="14">
        <v>685630.39537399937</v>
      </c>
      <c r="L6102" s="14">
        <v>7028524.6491539981</v>
      </c>
      <c r="M6102" s="13">
        <v>9.7549689244744497E-2</v>
      </c>
      <c r="N6102" s="12">
        <v>-0.35302595543182241</v>
      </c>
      <c r="O6102" s="2">
        <f>DATE(LEFT(ALT[[#This Row],[DATEMTH]],4),RIGHT(ALT[[#This Row],[DATEMTH]],2),1)</f>
        <v>44378</v>
      </c>
      <c r="P6102" t="str">
        <f>IF(AND(ALT[[#This Row],[DATE]]&gt;=DATE(2023,6,1),ALT[[#This Row],[DATE]]&lt;=DATE(2024,5,31)),"Y","N")</f>
        <v>N</v>
      </c>
      <c r="Q6102" t="str">
        <f>LEFT(ALT[[#This Row],[DATEMTH]],4)</f>
        <v>2021</v>
      </c>
    </row>
    <row r="6103" spans="1:17" x14ac:dyDescent="0.25">
      <c r="A6103" t="s">
        <v>68</v>
      </c>
      <c r="B6103" t="s">
        <v>110</v>
      </c>
      <c r="C6103" t="s">
        <v>18</v>
      </c>
      <c r="D6103" t="s">
        <v>22</v>
      </c>
      <c r="E6103" s="14">
        <v>7028524.6491539963</v>
      </c>
      <c r="F6103" s="14">
        <v>29149542.766540997</v>
      </c>
      <c r="G6103" s="13">
        <v>0.24111955050017511</v>
      </c>
      <c r="H6103" s="12">
        <v>-15008881.25</v>
      </c>
      <c r="I6103" s="12">
        <v>-3.6189347005105064</v>
      </c>
      <c r="J6103" t="s">
        <v>26</v>
      </c>
      <c r="K6103" s="14">
        <v>1461305.2529819987</v>
      </c>
      <c r="L6103" s="14">
        <v>7028524.6491539981</v>
      </c>
      <c r="M6103" s="13">
        <v>0.20791066773279249</v>
      </c>
      <c r="N6103" s="12">
        <v>-0.75241513006451277</v>
      </c>
      <c r="O6103" s="2">
        <f>DATE(LEFT(ALT[[#This Row],[DATEMTH]],4),RIGHT(ALT[[#This Row],[DATEMTH]],2),1)</f>
        <v>44378</v>
      </c>
      <c r="P6103" t="str">
        <f>IF(AND(ALT[[#This Row],[DATE]]&gt;=DATE(2023,6,1),ALT[[#This Row],[DATE]]&lt;=DATE(2024,5,31)),"Y","N")</f>
        <v>N</v>
      </c>
      <c r="Q6103" t="str">
        <f>LEFT(ALT[[#This Row],[DATEMTH]],4)</f>
        <v>2021</v>
      </c>
    </row>
    <row r="6104" spans="1:17" x14ac:dyDescent="0.25">
      <c r="A6104" t="s">
        <v>68</v>
      </c>
      <c r="B6104" t="s">
        <v>110</v>
      </c>
      <c r="C6104" t="s">
        <v>18</v>
      </c>
      <c r="D6104" t="s">
        <v>22</v>
      </c>
      <c r="E6104" s="14">
        <v>7028524.6491539963</v>
      </c>
      <c r="F6104" s="14">
        <v>29149542.766540997</v>
      </c>
      <c r="G6104" s="13">
        <v>0.24111955050017511</v>
      </c>
      <c r="H6104" s="12">
        <v>-15008881.25</v>
      </c>
      <c r="I6104" s="12">
        <v>-3.6189347005105064</v>
      </c>
      <c r="J6104" t="s">
        <v>16</v>
      </c>
      <c r="K6104" s="14">
        <v>3254389.5875500017</v>
      </c>
      <c r="L6104" s="14">
        <v>7028524.6491539981</v>
      </c>
      <c r="M6104" s="13">
        <v>0.46302599051733034</v>
      </c>
      <c r="N6104" s="12">
        <v>-1.6756608243214155</v>
      </c>
      <c r="O6104" s="2">
        <f>DATE(LEFT(ALT[[#This Row],[DATEMTH]],4),RIGHT(ALT[[#This Row],[DATEMTH]],2),1)</f>
        <v>44378</v>
      </c>
      <c r="P6104" t="str">
        <f>IF(AND(ALT[[#This Row],[DATE]]&gt;=DATE(2023,6,1),ALT[[#This Row],[DATE]]&lt;=DATE(2024,5,31)),"Y","N")</f>
        <v>N</v>
      </c>
      <c r="Q6104" t="str">
        <f>LEFT(ALT[[#This Row],[DATEMTH]],4)</f>
        <v>2021</v>
      </c>
    </row>
    <row r="6105" spans="1:17" x14ac:dyDescent="0.25">
      <c r="A6105" t="s">
        <v>68</v>
      </c>
      <c r="B6105" t="s">
        <v>110</v>
      </c>
      <c r="C6105" t="s">
        <v>18</v>
      </c>
      <c r="D6105" t="s">
        <v>22</v>
      </c>
      <c r="E6105" s="14">
        <v>7028524.6491539963</v>
      </c>
      <c r="F6105" s="14">
        <v>29149542.766540997</v>
      </c>
      <c r="G6105" s="13">
        <v>0.24111955050017511</v>
      </c>
      <c r="H6105" s="12">
        <v>-15008881.25</v>
      </c>
      <c r="I6105" s="12">
        <v>-3.6189347005105064</v>
      </c>
      <c r="J6105" t="s">
        <v>24</v>
      </c>
      <c r="K6105" s="14">
        <v>1627199.4132479986</v>
      </c>
      <c r="L6105" s="14">
        <v>7028524.6491539981</v>
      </c>
      <c r="M6105" s="13">
        <v>0.23151365250513273</v>
      </c>
      <c r="N6105" s="12">
        <v>-0.83783279069275596</v>
      </c>
      <c r="O6105" s="2">
        <f>DATE(LEFT(ALT[[#This Row],[DATEMTH]],4),RIGHT(ALT[[#This Row],[DATEMTH]],2),1)</f>
        <v>44378</v>
      </c>
      <c r="P6105" t="str">
        <f>IF(AND(ALT[[#This Row],[DATE]]&gt;=DATE(2023,6,1),ALT[[#This Row],[DATE]]&lt;=DATE(2024,5,31)),"Y","N")</f>
        <v>N</v>
      </c>
      <c r="Q6105" t="str">
        <f>LEFT(ALT[[#This Row],[DATEMTH]],4)</f>
        <v>2021</v>
      </c>
    </row>
    <row r="6106" spans="1:17" x14ac:dyDescent="0.25">
      <c r="A6106" t="s">
        <v>68</v>
      </c>
      <c r="B6106" t="s">
        <v>110</v>
      </c>
      <c r="C6106" t="s">
        <v>19</v>
      </c>
      <c r="D6106" t="s">
        <v>22</v>
      </c>
      <c r="E6106" s="14">
        <v>7721147.3903550077</v>
      </c>
      <c r="F6106" s="14">
        <v>29149542.766540997</v>
      </c>
      <c r="G6106" s="13">
        <v>0.26488056612735783</v>
      </c>
      <c r="H6106" s="12">
        <v>-15008881.25</v>
      </c>
      <c r="I6106" s="12">
        <v>-3.9755609624382862</v>
      </c>
      <c r="J6106" t="s">
        <v>25</v>
      </c>
      <c r="K6106" s="14">
        <v>5040278.0171930017</v>
      </c>
      <c r="L6106" s="14">
        <v>7721147.3903550031</v>
      </c>
      <c r="M6106" s="13">
        <v>0.65278873234425583</v>
      </c>
      <c r="N6106" s="12">
        <v>-2.5952014010273983</v>
      </c>
      <c r="O6106" s="2">
        <f>DATE(LEFT(ALT[[#This Row],[DATEMTH]],4),RIGHT(ALT[[#This Row],[DATEMTH]],2),1)</f>
        <v>44378</v>
      </c>
      <c r="P6106" t="str">
        <f>IF(AND(ALT[[#This Row],[DATE]]&gt;=DATE(2023,6,1),ALT[[#This Row],[DATE]]&lt;=DATE(2024,5,31)),"Y","N")</f>
        <v>N</v>
      </c>
      <c r="Q6106" t="str">
        <f>LEFT(ALT[[#This Row],[DATEMTH]],4)</f>
        <v>2021</v>
      </c>
    </row>
    <row r="6107" spans="1:17" x14ac:dyDescent="0.25">
      <c r="A6107" t="s">
        <v>68</v>
      </c>
      <c r="B6107" t="s">
        <v>110</v>
      </c>
      <c r="C6107" t="s">
        <v>19</v>
      </c>
      <c r="D6107" t="s">
        <v>22</v>
      </c>
      <c r="E6107" s="14">
        <v>7721147.3903550077</v>
      </c>
      <c r="F6107" s="14">
        <v>29149542.766540997</v>
      </c>
      <c r="G6107" s="13">
        <v>0.26488056612735783</v>
      </c>
      <c r="H6107" s="12">
        <v>-15008881.25</v>
      </c>
      <c r="I6107" s="12">
        <v>-3.9755609624382862</v>
      </c>
      <c r="J6107" t="s">
        <v>24</v>
      </c>
      <c r="K6107" s="14">
        <v>2327677.1967820013</v>
      </c>
      <c r="L6107" s="14">
        <v>7721147.3903550031</v>
      </c>
      <c r="M6107" s="13">
        <v>0.30146778439816563</v>
      </c>
      <c r="N6107" s="12">
        <v>-1.1985035550861092</v>
      </c>
      <c r="O6107" s="2">
        <f>DATE(LEFT(ALT[[#This Row],[DATEMTH]],4),RIGHT(ALT[[#This Row],[DATEMTH]],2),1)</f>
        <v>44378</v>
      </c>
      <c r="P6107" t="str">
        <f>IF(AND(ALT[[#This Row],[DATE]]&gt;=DATE(2023,6,1),ALT[[#This Row],[DATE]]&lt;=DATE(2024,5,31)),"Y","N")</f>
        <v>N</v>
      </c>
      <c r="Q6107" t="str">
        <f>LEFT(ALT[[#This Row],[DATEMTH]],4)</f>
        <v>2021</v>
      </c>
    </row>
    <row r="6108" spans="1:17" x14ac:dyDescent="0.25">
      <c r="A6108" t="s">
        <v>68</v>
      </c>
      <c r="B6108" t="s">
        <v>110</v>
      </c>
      <c r="C6108" t="s">
        <v>19</v>
      </c>
      <c r="D6108" t="s">
        <v>22</v>
      </c>
      <c r="E6108" s="14">
        <v>7721147.3903550077</v>
      </c>
      <c r="F6108" s="14">
        <v>29149542.766540997</v>
      </c>
      <c r="G6108" s="13">
        <v>0.26488056612735783</v>
      </c>
      <c r="H6108" s="12">
        <v>-15008881.25</v>
      </c>
      <c r="I6108" s="12">
        <v>-3.9755609624382862</v>
      </c>
      <c r="J6108" t="s">
        <v>26</v>
      </c>
      <c r="K6108" s="14">
        <v>351258.14394899987</v>
      </c>
      <c r="L6108" s="14">
        <v>7721147.3903550031</v>
      </c>
      <c r="M6108" s="13">
        <v>4.5492998150479511E-2</v>
      </c>
      <c r="N6108" s="12">
        <v>-0.18086018751132349</v>
      </c>
      <c r="O6108" s="2">
        <f>DATE(LEFT(ALT[[#This Row],[DATEMTH]],4),RIGHT(ALT[[#This Row],[DATEMTH]],2),1)</f>
        <v>44378</v>
      </c>
      <c r="P6108" t="str">
        <f>IF(AND(ALT[[#This Row],[DATE]]&gt;=DATE(2023,6,1),ALT[[#This Row],[DATE]]&lt;=DATE(2024,5,31)),"Y","N")</f>
        <v>N</v>
      </c>
      <c r="Q6108" t="str">
        <f>LEFT(ALT[[#This Row],[DATEMTH]],4)</f>
        <v>2021</v>
      </c>
    </row>
    <row r="6109" spans="1:17" x14ac:dyDescent="0.25">
      <c r="A6109" t="s">
        <v>68</v>
      </c>
      <c r="B6109" t="s">
        <v>110</v>
      </c>
      <c r="C6109" t="s">
        <v>19</v>
      </c>
      <c r="D6109" t="s">
        <v>22</v>
      </c>
      <c r="E6109" s="14">
        <v>7721147.3903550077</v>
      </c>
      <c r="F6109" s="14">
        <v>29149542.766540997</v>
      </c>
      <c r="G6109" s="13">
        <v>0.26488056612735783</v>
      </c>
      <c r="H6109" s="12">
        <v>-15008881.25</v>
      </c>
      <c r="I6109" s="12">
        <v>-3.9755609624382862</v>
      </c>
      <c r="J6109" t="s">
        <v>16</v>
      </c>
      <c r="K6109" s="14">
        <v>1934.0324309999992</v>
      </c>
      <c r="L6109" s="14">
        <v>7721147.3903550031</v>
      </c>
      <c r="M6109" s="13">
        <v>2.5048510709896918E-4</v>
      </c>
      <c r="N6109" s="12">
        <v>-9.9581881345483505E-4</v>
      </c>
      <c r="O6109" s="2">
        <f>DATE(LEFT(ALT[[#This Row],[DATEMTH]],4),RIGHT(ALT[[#This Row],[DATEMTH]],2),1)</f>
        <v>44378</v>
      </c>
      <c r="P6109" t="str">
        <f>IF(AND(ALT[[#This Row],[DATE]]&gt;=DATE(2023,6,1),ALT[[#This Row],[DATE]]&lt;=DATE(2024,5,31)),"Y","N")</f>
        <v>N</v>
      </c>
      <c r="Q6109" t="str">
        <f>LEFT(ALT[[#This Row],[DATEMTH]],4)</f>
        <v>2021</v>
      </c>
    </row>
    <row r="6110" spans="1:17" x14ac:dyDescent="0.25">
      <c r="A6110" t="s">
        <v>68</v>
      </c>
      <c r="B6110" t="s">
        <v>110</v>
      </c>
      <c r="C6110" t="s">
        <v>20</v>
      </c>
      <c r="D6110" t="s">
        <v>22</v>
      </c>
      <c r="E6110" s="14">
        <v>8595350.3101089951</v>
      </c>
      <c r="F6110" s="14">
        <v>29149542.766540997</v>
      </c>
      <c r="G6110" s="13">
        <v>0.2948708451089353</v>
      </c>
      <c r="H6110" s="12">
        <v>-15008881.25</v>
      </c>
      <c r="I6110" s="12">
        <v>-4.4256814983271529</v>
      </c>
      <c r="J6110" t="s">
        <v>25</v>
      </c>
      <c r="K6110" s="14">
        <v>1141013.5915489993</v>
      </c>
      <c r="L6110" s="14">
        <v>8595350.3101090007</v>
      </c>
      <c r="M6110" s="13">
        <v>0.13274777064141899</v>
      </c>
      <c r="N6110" s="12">
        <v>-0.58749935247190443</v>
      </c>
      <c r="O6110" s="2">
        <f>DATE(LEFT(ALT[[#This Row],[DATEMTH]],4),RIGHT(ALT[[#This Row],[DATEMTH]],2),1)</f>
        <v>44378</v>
      </c>
      <c r="P6110" t="str">
        <f>IF(AND(ALT[[#This Row],[DATE]]&gt;=DATE(2023,6,1),ALT[[#This Row],[DATE]]&lt;=DATE(2024,5,31)),"Y","N")</f>
        <v>N</v>
      </c>
      <c r="Q6110" t="str">
        <f>LEFT(ALT[[#This Row],[DATEMTH]],4)</f>
        <v>2021</v>
      </c>
    </row>
    <row r="6111" spans="1:17" x14ac:dyDescent="0.25">
      <c r="A6111" t="s">
        <v>68</v>
      </c>
      <c r="B6111" t="s">
        <v>110</v>
      </c>
      <c r="C6111" t="s">
        <v>20</v>
      </c>
      <c r="D6111" t="s">
        <v>22</v>
      </c>
      <c r="E6111" s="14">
        <v>8595350.3101089951</v>
      </c>
      <c r="F6111" s="14">
        <v>29149542.766540997</v>
      </c>
      <c r="G6111" s="13">
        <v>0.2948708451089353</v>
      </c>
      <c r="H6111" s="12">
        <v>-15008881.25</v>
      </c>
      <c r="I6111" s="12">
        <v>-4.4256814983271529</v>
      </c>
      <c r="J6111" t="s">
        <v>24</v>
      </c>
      <c r="K6111" s="14">
        <v>3764594.1834700014</v>
      </c>
      <c r="L6111" s="14">
        <v>8595350.3101090007</v>
      </c>
      <c r="M6111" s="13">
        <v>0.43798030884703537</v>
      </c>
      <c r="N6111" s="12">
        <v>-1.9383613494959366</v>
      </c>
      <c r="O6111" s="2">
        <f>DATE(LEFT(ALT[[#This Row],[DATEMTH]],4),RIGHT(ALT[[#This Row],[DATEMTH]],2),1)</f>
        <v>44378</v>
      </c>
      <c r="P6111" t="str">
        <f>IF(AND(ALT[[#This Row],[DATE]]&gt;=DATE(2023,6,1),ALT[[#This Row],[DATE]]&lt;=DATE(2024,5,31)),"Y","N")</f>
        <v>N</v>
      </c>
      <c r="Q6111" t="str">
        <f>LEFT(ALT[[#This Row],[DATEMTH]],4)</f>
        <v>2021</v>
      </c>
    </row>
    <row r="6112" spans="1:17" x14ac:dyDescent="0.25">
      <c r="A6112" t="s">
        <v>68</v>
      </c>
      <c r="B6112" t="s">
        <v>110</v>
      </c>
      <c r="C6112" t="s">
        <v>20</v>
      </c>
      <c r="D6112" t="s">
        <v>22</v>
      </c>
      <c r="E6112" s="14">
        <v>8595350.3101089951</v>
      </c>
      <c r="F6112" s="14">
        <v>29149542.766540997</v>
      </c>
      <c r="G6112" s="13">
        <v>0.2948708451089353</v>
      </c>
      <c r="H6112" s="12">
        <v>-15008881.25</v>
      </c>
      <c r="I6112" s="12">
        <v>-4.4256814983271529</v>
      </c>
      <c r="J6112" t="s">
        <v>26</v>
      </c>
      <c r="K6112" s="14">
        <v>502650.21073500015</v>
      </c>
      <c r="L6112" s="14">
        <v>8595350.3101090007</v>
      </c>
      <c r="M6112" s="13">
        <v>5.8479316444360933E-2</v>
      </c>
      <c r="N6112" s="12">
        <v>-0.25881082882262701</v>
      </c>
      <c r="O6112" s="2">
        <f>DATE(LEFT(ALT[[#This Row],[DATEMTH]],4),RIGHT(ALT[[#This Row],[DATEMTH]],2),1)</f>
        <v>44378</v>
      </c>
      <c r="P6112" t="str">
        <f>IF(AND(ALT[[#This Row],[DATE]]&gt;=DATE(2023,6,1),ALT[[#This Row],[DATE]]&lt;=DATE(2024,5,31)),"Y","N")</f>
        <v>N</v>
      </c>
      <c r="Q6112" t="str">
        <f>LEFT(ALT[[#This Row],[DATEMTH]],4)</f>
        <v>2021</v>
      </c>
    </row>
    <row r="6113" spans="1:17" x14ac:dyDescent="0.25">
      <c r="A6113" t="s">
        <v>68</v>
      </c>
      <c r="B6113" t="s">
        <v>110</v>
      </c>
      <c r="C6113" t="s">
        <v>20</v>
      </c>
      <c r="D6113" t="s">
        <v>22</v>
      </c>
      <c r="E6113" s="14">
        <v>8595350.3101089951</v>
      </c>
      <c r="F6113" s="14">
        <v>29149542.766540997</v>
      </c>
      <c r="G6113" s="13">
        <v>0.2948708451089353</v>
      </c>
      <c r="H6113" s="12">
        <v>-15008881.25</v>
      </c>
      <c r="I6113" s="12">
        <v>-4.4256814983271529</v>
      </c>
      <c r="J6113" t="s">
        <v>16</v>
      </c>
      <c r="K6113" s="14">
        <v>3187092.3243550002</v>
      </c>
      <c r="L6113" s="14">
        <v>8595350.3101090007</v>
      </c>
      <c r="M6113" s="13">
        <v>0.37079260406718473</v>
      </c>
      <c r="N6113" s="12">
        <v>-1.6410099675366849</v>
      </c>
      <c r="O6113" s="2">
        <f>DATE(LEFT(ALT[[#This Row],[DATEMTH]],4),RIGHT(ALT[[#This Row],[DATEMTH]],2),1)</f>
        <v>44378</v>
      </c>
      <c r="P6113" t="str">
        <f>IF(AND(ALT[[#This Row],[DATE]]&gt;=DATE(2023,6,1),ALT[[#This Row],[DATE]]&lt;=DATE(2024,5,31)),"Y","N")</f>
        <v>N</v>
      </c>
      <c r="Q6113" t="str">
        <f>LEFT(ALT[[#This Row],[DATEMTH]],4)</f>
        <v>2021</v>
      </c>
    </row>
    <row r="6114" spans="1:17" x14ac:dyDescent="0.25">
      <c r="A6114" t="s">
        <v>68</v>
      </c>
      <c r="B6114" t="s">
        <v>110</v>
      </c>
      <c r="C6114" t="s">
        <v>15</v>
      </c>
      <c r="D6114" t="s">
        <v>17</v>
      </c>
      <c r="E6114" s="14">
        <v>5804520.4169229921</v>
      </c>
      <c r="F6114" s="14">
        <v>29149542.766540997</v>
      </c>
      <c r="G6114" s="13">
        <v>0.19912903826353157</v>
      </c>
      <c r="H6114" s="12">
        <v>-62998532.990000002</v>
      </c>
      <c r="I6114" s="12">
        <v>-12.544837286312067</v>
      </c>
      <c r="J6114" t="s">
        <v>24</v>
      </c>
      <c r="K6114" s="14">
        <v>2780532.4465940008</v>
      </c>
      <c r="L6114" s="14">
        <v>5804520.4169230005</v>
      </c>
      <c r="M6114" s="13">
        <v>0.47902879943145626</v>
      </c>
      <c r="N6114" s="12">
        <v>-6.0093383443250374</v>
      </c>
      <c r="O6114" s="2">
        <f>DATE(LEFT(ALT[[#This Row],[DATEMTH]],4),RIGHT(ALT[[#This Row],[DATEMTH]],2),1)</f>
        <v>44378</v>
      </c>
      <c r="P6114" t="str">
        <f>IF(AND(ALT[[#This Row],[DATE]]&gt;=DATE(2023,6,1),ALT[[#This Row],[DATE]]&lt;=DATE(2024,5,31)),"Y","N")</f>
        <v>N</v>
      </c>
      <c r="Q6114" t="str">
        <f>LEFT(ALT[[#This Row],[DATEMTH]],4)</f>
        <v>2021</v>
      </c>
    </row>
    <row r="6115" spans="1:17" x14ac:dyDescent="0.25">
      <c r="A6115" t="s">
        <v>68</v>
      </c>
      <c r="B6115" t="s">
        <v>110</v>
      </c>
      <c r="C6115" t="s">
        <v>15</v>
      </c>
      <c r="D6115" t="s">
        <v>17</v>
      </c>
      <c r="E6115" s="14">
        <v>5804520.4169229921</v>
      </c>
      <c r="F6115" s="14">
        <v>29149542.766540997</v>
      </c>
      <c r="G6115" s="13">
        <v>0.19912903826353157</v>
      </c>
      <c r="H6115" s="12">
        <v>-62998532.990000002</v>
      </c>
      <c r="I6115" s="12">
        <v>-12.544837286312067</v>
      </c>
      <c r="J6115" t="s">
        <v>26</v>
      </c>
      <c r="K6115" s="14">
        <v>843538.06478899985</v>
      </c>
      <c r="L6115" s="14">
        <v>5804520.4169230005</v>
      </c>
      <c r="M6115" s="13">
        <v>0.14532433417404753</v>
      </c>
      <c r="N6115" s="12">
        <v>-1.8230701259550663</v>
      </c>
      <c r="O6115" s="2">
        <f>DATE(LEFT(ALT[[#This Row],[DATEMTH]],4),RIGHT(ALT[[#This Row],[DATEMTH]],2),1)</f>
        <v>44378</v>
      </c>
      <c r="P6115" t="str">
        <f>IF(AND(ALT[[#This Row],[DATE]]&gt;=DATE(2023,6,1),ALT[[#This Row],[DATE]]&lt;=DATE(2024,5,31)),"Y","N")</f>
        <v>N</v>
      </c>
      <c r="Q6115" t="str">
        <f>LEFT(ALT[[#This Row],[DATEMTH]],4)</f>
        <v>2021</v>
      </c>
    </row>
    <row r="6116" spans="1:17" x14ac:dyDescent="0.25">
      <c r="A6116" t="s">
        <v>68</v>
      </c>
      <c r="B6116" t="s">
        <v>110</v>
      </c>
      <c r="C6116" t="s">
        <v>15</v>
      </c>
      <c r="D6116" t="s">
        <v>17</v>
      </c>
      <c r="E6116" s="14">
        <v>5804520.4169229921</v>
      </c>
      <c r="F6116" s="14">
        <v>29149542.766540997</v>
      </c>
      <c r="G6116" s="13">
        <v>0.19912903826353157</v>
      </c>
      <c r="H6116" s="12">
        <v>-62998532.990000002</v>
      </c>
      <c r="I6116" s="12">
        <v>-12.544837286312067</v>
      </c>
      <c r="J6116" t="s">
        <v>16</v>
      </c>
      <c r="K6116" s="14">
        <v>1507042.3913019996</v>
      </c>
      <c r="L6116" s="14">
        <v>5804520.4169230005</v>
      </c>
      <c r="M6116" s="13">
        <v>0.25963254206294767</v>
      </c>
      <c r="N6116" s="12">
        <v>-3.257047994411252</v>
      </c>
      <c r="O6116" s="2">
        <f>DATE(LEFT(ALT[[#This Row],[DATEMTH]],4),RIGHT(ALT[[#This Row],[DATEMTH]],2),1)</f>
        <v>44378</v>
      </c>
      <c r="P6116" t="str">
        <f>IF(AND(ALT[[#This Row],[DATE]]&gt;=DATE(2023,6,1),ALT[[#This Row],[DATE]]&lt;=DATE(2024,5,31)),"Y","N")</f>
        <v>N</v>
      </c>
      <c r="Q6116" t="str">
        <f>LEFT(ALT[[#This Row],[DATEMTH]],4)</f>
        <v>2021</v>
      </c>
    </row>
    <row r="6117" spans="1:17" x14ac:dyDescent="0.25">
      <c r="A6117" t="s">
        <v>68</v>
      </c>
      <c r="B6117" t="s">
        <v>110</v>
      </c>
      <c r="C6117" t="s">
        <v>15</v>
      </c>
      <c r="D6117" t="s">
        <v>17</v>
      </c>
      <c r="E6117" s="14">
        <v>5804520.4169229921</v>
      </c>
      <c r="F6117" s="14">
        <v>29149542.766540997</v>
      </c>
      <c r="G6117" s="13">
        <v>0.19912903826353157</v>
      </c>
      <c r="H6117" s="12">
        <v>-62998532.990000002</v>
      </c>
      <c r="I6117" s="12">
        <v>-12.544837286312067</v>
      </c>
      <c r="J6117" t="s">
        <v>25</v>
      </c>
      <c r="K6117" s="14">
        <v>673407.5142379998</v>
      </c>
      <c r="L6117" s="14">
        <v>5804520.4169230005</v>
      </c>
      <c r="M6117" s="13">
        <v>0.11601432433154844</v>
      </c>
      <c r="N6117" s="12">
        <v>-1.4553808216207103</v>
      </c>
      <c r="O6117" s="2">
        <f>DATE(LEFT(ALT[[#This Row],[DATEMTH]],4),RIGHT(ALT[[#This Row],[DATEMTH]],2),1)</f>
        <v>44378</v>
      </c>
      <c r="P6117" t="str">
        <f>IF(AND(ALT[[#This Row],[DATE]]&gt;=DATE(2023,6,1),ALT[[#This Row],[DATE]]&lt;=DATE(2024,5,31)),"Y","N")</f>
        <v>N</v>
      </c>
      <c r="Q6117" t="str">
        <f>LEFT(ALT[[#This Row],[DATEMTH]],4)</f>
        <v>2021</v>
      </c>
    </row>
    <row r="6118" spans="1:17" x14ac:dyDescent="0.25">
      <c r="A6118" t="s">
        <v>68</v>
      </c>
      <c r="B6118" t="s">
        <v>110</v>
      </c>
      <c r="C6118" t="s">
        <v>18</v>
      </c>
      <c r="D6118" t="s">
        <v>17</v>
      </c>
      <c r="E6118" s="14">
        <v>7028524.6491539963</v>
      </c>
      <c r="F6118" s="14">
        <v>29149542.766540997</v>
      </c>
      <c r="G6118" s="13">
        <v>0.24111955050017511</v>
      </c>
      <c r="H6118" s="12">
        <v>-62998532.990000002</v>
      </c>
      <c r="I6118" s="12">
        <v>-15.190177956719253</v>
      </c>
      <c r="J6118" t="s">
        <v>25</v>
      </c>
      <c r="K6118" s="14">
        <v>685630.39537399937</v>
      </c>
      <c r="L6118" s="14">
        <v>7028524.6491539981</v>
      </c>
      <c r="M6118" s="13">
        <v>9.7549689244744497E-2</v>
      </c>
      <c r="N6118" s="12">
        <v>-1.4817971392503311</v>
      </c>
      <c r="O6118" s="2">
        <f>DATE(LEFT(ALT[[#This Row],[DATEMTH]],4),RIGHT(ALT[[#This Row],[DATEMTH]],2),1)</f>
        <v>44378</v>
      </c>
      <c r="P6118" t="str">
        <f>IF(AND(ALT[[#This Row],[DATE]]&gt;=DATE(2023,6,1),ALT[[#This Row],[DATE]]&lt;=DATE(2024,5,31)),"Y","N")</f>
        <v>N</v>
      </c>
      <c r="Q6118" t="str">
        <f>LEFT(ALT[[#This Row],[DATEMTH]],4)</f>
        <v>2021</v>
      </c>
    </row>
    <row r="6119" spans="1:17" x14ac:dyDescent="0.25">
      <c r="A6119" t="s">
        <v>68</v>
      </c>
      <c r="B6119" t="s">
        <v>110</v>
      </c>
      <c r="C6119" t="s">
        <v>18</v>
      </c>
      <c r="D6119" t="s">
        <v>17</v>
      </c>
      <c r="E6119" s="14">
        <v>7028524.6491539963</v>
      </c>
      <c r="F6119" s="14">
        <v>29149542.766540997</v>
      </c>
      <c r="G6119" s="13">
        <v>0.24111955050017511</v>
      </c>
      <c r="H6119" s="12">
        <v>-62998532.990000002</v>
      </c>
      <c r="I6119" s="12">
        <v>-15.190177956719253</v>
      </c>
      <c r="J6119" t="s">
        <v>26</v>
      </c>
      <c r="K6119" s="14">
        <v>1461305.2529819987</v>
      </c>
      <c r="L6119" s="14">
        <v>7028524.6491539981</v>
      </c>
      <c r="M6119" s="13">
        <v>0.20791066773279249</v>
      </c>
      <c r="N6119" s="12">
        <v>-3.1582000419614453</v>
      </c>
      <c r="O6119" s="2">
        <f>DATE(LEFT(ALT[[#This Row],[DATEMTH]],4),RIGHT(ALT[[#This Row],[DATEMTH]],2),1)</f>
        <v>44378</v>
      </c>
      <c r="P6119" t="str">
        <f>IF(AND(ALT[[#This Row],[DATE]]&gt;=DATE(2023,6,1),ALT[[#This Row],[DATE]]&lt;=DATE(2024,5,31)),"Y","N")</f>
        <v>N</v>
      </c>
      <c r="Q6119" t="str">
        <f>LEFT(ALT[[#This Row],[DATEMTH]],4)</f>
        <v>2021</v>
      </c>
    </row>
    <row r="6120" spans="1:17" x14ac:dyDescent="0.25">
      <c r="A6120" t="s">
        <v>68</v>
      </c>
      <c r="B6120" t="s">
        <v>110</v>
      </c>
      <c r="C6120" t="s">
        <v>18</v>
      </c>
      <c r="D6120" t="s">
        <v>17</v>
      </c>
      <c r="E6120" s="14">
        <v>7028524.6491539963</v>
      </c>
      <c r="F6120" s="14">
        <v>29149542.766540997</v>
      </c>
      <c r="G6120" s="13">
        <v>0.24111955050017511</v>
      </c>
      <c r="H6120" s="12">
        <v>-62998532.990000002</v>
      </c>
      <c r="I6120" s="12">
        <v>-15.190177956719253</v>
      </c>
      <c r="J6120" t="s">
        <v>16</v>
      </c>
      <c r="K6120" s="14">
        <v>3254389.5875500017</v>
      </c>
      <c r="L6120" s="14">
        <v>7028524.6491539981</v>
      </c>
      <c r="M6120" s="13">
        <v>0.46302599051733034</v>
      </c>
      <c r="N6120" s="12">
        <v>-7.0334471945444497</v>
      </c>
      <c r="O6120" s="2">
        <f>DATE(LEFT(ALT[[#This Row],[DATEMTH]],4),RIGHT(ALT[[#This Row],[DATEMTH]],2),1)</f>
        <v>44378</v>
      </c>
      <c r="P6120" t="str">
        <f>IF(AND(ALT[[#This Row],[DATE]]&gt;=DATE(2023,6,1),ALT[[#This Row],[DATE]]&lt;=DATE(2024,5,31)),"Y","N")</f>
        <v>N</v>
      </c>
      <c r="Q6120" t="str">
        <f>LEFT(ALT[[#This Row],[DATEMTH]],4)</f>
        <v>2021</v>
      </c>
    </row>
    <row r="6121" spans="1:17" x14ac:dyDescent="0.25">
      <c r="A6121" t="s">
        <v>68</v>
      </c>
      <c r="B6121" t="s">
        <v>110</v>
      </c>
      <c r="C6121" t="s">
        <v>18</v>
      </c>
      <c r="D6121" t="s">
        <v>17</v>
      </c>
      <c r="E6121" s="14">
        <v>7028524.6491539963</v>
      </c>
      <c r="F6121" s="14">
        <v>29149542.766540997</v>
      </c>
      <c r="G6121" s="13">
        <v>0.24111955050017511</v>
      </c>
      <c r="H6121" s="12">
        <v>-62998532.990000002</v>
      </c>
      <c r="I6121" s="12">
        <v>-15.190177956719253</v>
      </c>
      <c r="J6121" t="s">
        <v>24</v>
      </c>
      <c r="K6121" s="14">
        <v>1627199.4132479986</v>
      </c>
      <c r="L6121" s="14">
        <v>7028524.6491539981</v>
      </c>
      <c r="M6121" s="13">
        <v>0.23151365250513273</v>
      </c>
      <c r="N6121" s="12">
        <v>-3.5167335809630282</v>
      </c>
      <c r="O6121" s="2">
        <f>DATE(LEFT(ALT[[#This Row],[DATEMTH]],4),RIGHT(ALT[[#This Row],[DATEMTH]],2),1)</f>
        <v>44378</v>
      </c>
      <c r="P6121" t="str">
        <f>IF(AND(ALT[[#This Row],[DATE]]&gt;=DATE(2023,6,1),ALT[[#This Row],[DATE]]&lt;=DATE(2024,5,31)),"Y","N")</f>
        <v>N</v>
      </c>
      <c r="Q6121" t="str">
        <f>LEFT(ALT[[#This Row],[DATEMTH]],4)</f>
        <v>2021</v>
      </c>
    </row>
    <row r="6122" spans="1:17" x14ac:dyDescent="0.25">
      <c r="A6122" t="s">
        <v>68</v>
      </c>
      <c r="B6122" t="s">
        <v>110</v>
      </c>
      <c r="C6122" t="s">
        <v>19</v>
      </c>
      <c r="D6122" t="s">
        <v>17</v>
      </c>
      <c r="E6122" s="14">
        <v>7721147.3903550077</v>
      </c>
      <c r="F6122" s="14">
        <v>29149542.766540997</v>
      </c>
      <c r="G6122" s="13">
        <v>0.26488056612735783</v>
      </c>
      <c r="H6122" s="12">
        <v>-62998532.990000002</v>
      </c>
      <c r="I6122" s="12">
        <v>-16.687087083584228</v>
      </c>
      <c r="J6122" t="s">
        <v>25</v>
      </c>
      <c r="K6122" s="14">
        <v>5040278.0171930017</v>
      </c>
      <c r="L6122" s="14">
        <v>7721147.3903550031</v>
      </c>
      <c r="M6122" s="13">
        <v>0.65278873234425583</v>
      </c>
      <c r="N6122" s="12">
        <v>-10.893142423811152</v>
      </c>
      <c r="O6122" s="2">
        <f>DATE(LEFT(ALT[[#This Row],[DATEMTH]],4),RIGHT(ALT[[#This Row],[DATEMTH]],2),1)</f>
        <v>44378</v>
      </c>
      <c r="P6122" t="str">
        <f>IF(AND(ALT[[#This Row],[DATE]]&gt;=DATE(2023,6,1),ALT[[#This Row],[DATE]]&lt;=DATE(2024,5,31)),"Y","N")</f>
        <v>N</v>
      </c>
      <c r="Q6122" t="str">
        <f>LEFT(ALT[[#This Row],[DATEMTH]],4)</f>
        <v>2021</v>
      </c>
    </row>
    <row r="6123" spans="1:17" x14ac:dyDescent="0.25">
      <c r="A6123" t="s">
        <v>68</v>
      </c>
      <c r="B6123" t="s">
        <v>110</v>
      </c>
      <c r="C6123" t="s">
        <v>19</v>
      </c>
      <c r="D6123" t="s">
        <v>17</v>
      </c>
      <c r="E6123" s="14">
        <v>7721147.3903550077</v>
      </c>
      <c r="F6123" s="14">
        <v>29149542.766540997</v>
      </c>
      <c r="G6123" s="13">
        <v>0.26488056612735783</v>
      </c>
      <c r="H6123" s="12">
        <v>-62998532.990000002</v>
      </c>
      <c r="I6123" s="12">
        <v>-16.687087083584228</v>
      </c>
      <c r="J6123" t="s">
        <v>24</v>
      </c>
      <c r="K6123" s="14">
        <v>2327677.1967820013</v>
      </c>
      <c r="L6123" s="14">
        <v>7721147.3903550031</v>
      </c>
      <c r="M6123" s="13">
        <v>0.30146778439816563</v>
      </c>
      <c r="N6123" s="12">
        <v>-5.030619171147384</v>
      </c>
      <c r="O6123" s="2">
        <f>DATE(LEFT(ALT[[#This Row],[DATEMTH]],4),RIGHT(ALT[[#This Row],[DATEMTH]],2),1)</f>
        <v>44378</v>
      </c>
      <c r="P6123" t="str">
        <f>IF(AND(ALT[[#This Row],[DATE]]&gt;=DATE(2023,6,1),ALT[[#This Row],[DATE]]&lt;=DATE(2024,5,31)),"Y","N")</f>
        <v>N</v>
      </c>
      <c r="Q6123" t="str">
        <f>LEFT(ALT[[#This Row],[DATEMTH]],4)</f>
        <v>2021</v>
      </c>
    </row>
    <row r="6124" spans="1:17" x14ac:dyDescent="0.25">
      <c r="A6124" t="s">
        <v>68</v>
      </c>
      <c r="B6124" t="s">
        <v>110</v>
      </c>
      <c r="C6124" t="s">
        <v>19</v>
      </c>
      <c r="D6124" t="s">
        <v>17</v>
      </c>
      <c r="E6124" s="14">
        <v>7721147.3903550077</v>
      </c>
      <c r="F6124" s="14">
        <v>29149542.766540997</v>
      </c>
      <c r="G6124" s="13">
        <v>0.26488056612735783</v>
      </c>
      <c r="H6124" s="12">
        <v>-62998532.990000002</v>
      </c>
      <c r="I6124" s="12">
        <v>-16.687087083584228</v>
      </c>
      <c r="J6124" t="s">
        <v>26</v>
      </c>
      <c r="K6124" s="14">
        <v>351258.14394899987</v>
      </c>
      <c r="L6124" s="14">
        <v>7721147.3903550031</v>
      </c>
      <c r="M6124" s="13">
        <v>4.5492998150479511E-2</v>
      </c>
      <c r="N6124" s="12">
        <v>-0.75914562183038781</v>
      </c>
      <c r="O6124" s="2">
        <f>DATE(LEFT(ALT[[#This Row],[DATEMTH]],4),RIGHT(ALT[[#This Row],[DATEMTH]],2),1)</f>
        <v>44378</v>
      </c>
      <c r="P6124" t="str">
        <f>IF(AND(ALT[[#This Row],[DATE]]&gt;=DATE(2023,6,1),ALT[[#This Row],[DATE]]&lt;=DATE(2024,5,31)),"Y","N")</f>
        <v>N</v>
      </c>
      <c r="Q6124" t="str">
        <f>LEFT(ALT[[#This Row],[DATEMTH]],4)</f>
        <v>2021</v>
      </c>
    </row>
    <row r="6125" spans="1:17" x14ac:dyDescent="0.25">
      <c r="A6125" t="s">
        <v>68</v>
      </c>
      <c r="B6125" t="s">
        <v>110</v>
      </c>
      <c r="C6125" t="s">
        <v>19</v>
      </c>
      <c r="D6125" t="s">
        <v>17</v>
      </c>
      <c r="E6125" s="14">
        <v>7721147.3903550077</v>
      </c>
      <c r="F6125" s="14">
        <v>29149542.766540997</v>
      </c>
      <c r="G6125" s="13">
        <v>0.26488056612735783</v>
      </c>
      <c r="H6125" s="12">
        <v>-62998532.990000002</v>
      </c>
      <c r="I6125" s="12">
        <v>-16.687087083584228</v>
      </c>
      <c r="J6125" t="s">
        <v>16</v>
      </c>
      <c r="K6125" s="14">
        <v>1934.0324309999992</v>
      </c>
      <c r="L6125" s="14">
        <v>7721147.3903550031</v>
      </c>
      <c r="M6125" s="13">
        <v>2.5048510709896918E-4</v>
      </c>
      <c r="N6125" s="12">
        <v>-4.1798667953014202E-3</v>
      </c>
      <c r="O6125" s="2">
        <f>DATE(LEFT(ALT[[#This Row],[DATEMTH]],4),RIGHT(ALT[[#This Row],[DATEMTH]],2),1)</f>
        <v>44378</v>
      </c>
      <c r="P6125" t="str">
        <f>IF(AND(ALT[[#This Row],[DATE]]&gt;=DATE(2023,6,1),ALT[[#This Row],[DATE]]&lt;=DATE(2024,5,31)),"Y","N")</f>
        <v>N</v>
      </c>
      <c r="Q6125" t="str">
        <f>LEFT(ALT[[#This Row],[DATEMTH]],4)</f>
        <v>2021</v>
      </c>
    </row>
    <row r="6126" spans="1:17" x14ac:dyDescent="0.25">
      <c r="A6126" t="s">
        <v>68</v>
      </c>
      <c r="B6126" t="s">
        <v>110</v>
      </c>
      <c r="C6126" t="s">
        <v>20</v>
      </c>
      <c r="D6126" t="s">
        <v>17</v>
      </c>
      <c r="E6126" s="14">
        <v>8595350.3101089951</v>
      </c>
      <c r="F6126" s="14">
        <v>29149542.766540997</v>
      </c>
      <c r="G6126" s="13">
        <v>0.2948708451089353</v>
      </c>
      <c r="H6126" s="12">
        <v>-62998532.990000002</v>
      </c>
      <c r="I6126" s="12">
        <v>-18.576430663384443</v>
      </c>
      <c r="J6126" t="s">
        <v>25</v>
      </c>
      <c r="K6126" s="14">
        <v>1141013.5915489993</v>
      </c>
      <c r="L6126" s="14">
        <v>8595350.3101090007</v>
      </c>
      <c r="M6126" s="13">
        <v>0.13274777064141899</v>
      </c>
      <c r="N6126" s="12">
        <v>-2.4659797570391806</v>
      </c>
      <c r="O6126" s="2">
        <f>DATE(LEFT(ALT[[#This Row],[DATEMTH]],4),RIGHT(ALT[[#This Row],[DATEMTH]],2),1)</f>
        <v>44378</v>
      </c>
      <c r="P6126" t="str">
        <f>IF(AND(ALT[[#This Row],[DATE]]&gt;=DATE(2023,6,1),ALT[[#This Row],[DATE]]&lt;=DATE(2024,5,31)),"Y","N")</f>
        <v>N</v>
      </c>
      <c r="Q6126" t="str">
        <f>LEFT(ALT[[#This Row],[DATEMTH]],4)</f>
        <v>2021</v>
      </c>
    </row>
    <row r="6127" spans="1:17" x14ac:dyDescent="0.25">
      <c r="A6127" t="s">
        <v>68</v>
      </c>
      <c r="B6127" t="s">
        <v>110</v>
      </c>
      <c r="C6127" t="s">
        <v>20</v>
      </c>
      <c r="D6127" t="s">
        <v>17</v>
      </c>
      <c r="E6127" s="14">
        <v>8595350.3101089951</v>
      </c>
      <c r="F6127" s="14">
        <v>29149542.766540997</v>
      </c>
      <c r="G6127" s="13">
        <v>0.2948708451089353</v>
      </c>
      <c r="H6127" s="12">
        <v>-62998532.990000002</v>
      </c>
      <c r="I6127" s="12">
        <v>-18.576430663384443</v>
      </c>
      <c r="J6127" t="s">
        <v>24</v>
      </c>
      <c r="K6127" s="14">
        <v>3764594.1834700014</v>
      </c>
      <c r="L6127" s="14">
        <v>8595350.3101090007</v>
      </c>
      <c r="M6127" s="13">
        <v>0.43798030884703537</v>
      </c>
      <c r="N6127" s="12">
        <v>-8.1361108392246564</v>
      </c>
      <c r="O6127" s="2">
        <f>DATE(LEFT(ALT[[#This Row],[DATEMTH]],4),RIGHT(ALT[[#This Row],[DATEMTH]],2),1)</f>
        <v>44378</v>
      </c>
      <c r="P6127" t="str">
        <f>IF(AND(ALT[[#This Row],[DATE]]&gt;=DATE(2023,6,1),ALT[[#This Row],[DATE]]&lt;=DATE(2024,5,31)),"Y","N")</f>
        <v>N</v>
      </c>
      <c r="Q6127" t="str">
        <f>LEFT(ALT[[#This Row],[DATEMTH]],4)</f>
        <v>2021</v>
      </c>
    </row>
    <row r="6128" spans="1:17" x14ac:dyDescent="0.25">
      <c r="A6128" t="s">
        <v>68</v>
      </c>
      <c r="B6128" t="s">
        <v>110</v>
      </c>
      <c r="C6128" t="s">
        <v>20</v>
      </c>
      <c r="D6128" t="s">
        <v>17</v>
      </c>
      <c r="E6128" s="14">
        <v>8595350.3101089951</v>
      </c>
      <c r="F6128" s="14">
        <v>29149542.766540997</v>
      </c>
      <c r="G6128" s="13">
        <v>0.2948708451089353</v>
      </c>
      <c r="H6128" s="12">
        <v>-62998532.990000002</v>
      </c>
      <c r="I6128" s="12">
        <v>-18.576430663384443</v>
      </c>
      <c r="J6128" t="s">
        <v>26</v>
      </c>
      <c r="K6128" s="14">
        <v>502650.21073500015</v>
      </c>
      <c r="L6128" s="14">
        <v>8595350.3101090007</v>
      </c>
      <c r="M6128" s="13">
        <v>5.8479316444360933E-2</v>
      </c>
      <c r="N6128" s="12">
        <v>-1.0863369671707885</v>
      </c>
      <c r="O6128" s="2">
        <f>DATE(LEFT(ALT[[#This Row],[DATEMTH]],4),RIGHT(ALT[[#This Row],[DATEMTH]],2),1)</f>
        <v>44378</v>
      </c>
      <c r="P6128" t="str">
        <f>IF(AND(ALT[[#This Row],[DATE]]&gt;=DATE(2023,6,1),ALT[[#This Row],[DATE]]&lt;=DATE(2024,5,31)),"Y","N")</f>
        <v>N</v>
      </c>
      <c r="Q6128" t="str">
        <f>LEFT(ALT[[#This Row],[DATEMTH]],4)</f>
        <v>2021</v>
      </c>
    </row>
    <row r="6129" spans="1:17" x14ac:dyDescent="0.25">
      <c r="A6129" t="s">
        <v>68</v>
      </c>
      <c r="B6129" t="s">
        <v>110</v>
      </c>
      <c r="C6129" t="s">
        <v>20</v>
      </c>
      <c r="D6129" t="s">
        <v>17</v>
      </c>
      <c r="E6129" s="14">
        <v>8595350.3101089951</v>
      </c>
      <c r="F6129" s="14">
        <v>29149542.766540997</v>
      </c>
      <c r="G6129" s="13">
        <v>0.2948708451089353</v>
      </c>
      <c r="H6129" s="12">
        <v>-62998532.990000002</v>
      </c>
      <c r="I6129" s="12">
        <v>-18.576430663384443</v>
      </c>
      <c r="J6129" t="s">
        <v>16</v>
      </c>
      <c r="K6129" s="14">
        <v>3187092.3243550002</v>
      </c>
      <c r="L6129" s="14">
        <v>8595350.3101090007</v>
      </c>
      <c r="M6129" s="13">
        <v>0.37079260406718473</v>
      </c>
      <c r="N6129" s="12">
        <v>-6.8880030999498176</v>
      </c>
      <c r="O6129" s="2">
        <f>DATE(LEFT(ALT[[#This Row],[DATEMTH]],4),RIGHT(ALT[[#This Row],[DATEMTH]],2),1)</f>
        <v>44378</v>
      </c>
      <c r="P6129" t="str">
        <f>IF(AND(ALT[[#This Row],[DATE]]&gt;=DATE(2023,6,1),ALT[[#This Row],[DATE]]&lt;=DATE(2024,5,31)),"Y","N")</f>
        <v>N</v>
      </c>
      <c r="Q6129" t="str">
        <f>LEFT(ALT[[#This Row],[DATEMTH]],4)</f>
        <v>2021</v>
      </c>
    </row>
    <row r="6130" spans="1:17" x14ac:dyDescent="0.25">
      <c r="A6130" t="s">
        <v>68</v>
      </c>
      <c r="B6130" t="s">
        <v>110</v>
      </c>
      <c r="C6130" t="s">
        <v>15</v>
      </c>
      <c r="D6130" t="s">
        <v>23</v>
      </c>
      <c r="E6130" s="14">
        <v>5804520.4169229921</v>
      </c>
      <c r="F6130" s="14">
        <v>29149542.766540997</v>
      </c>
      <c r="G6130" s="13">
        <v>0.19912903826353157</v>
      </c>
      <c r="H6130" s="12">
        <v>-9185986.1199999992</v>
      </c>
      <c r="I6130" s="12">
        <v>-1.8291965815777498</v>
      </c>
      <c r="J6130" t="s">
        <v>24</v>
      </c>
      <c r="K6130" s="14">
        <v>2780532.4465940008</v>
      </c>
      <c r="L6130" s="14">
        <v>5804520.4169230005</v>
      </c>
      <c r="M6130" s="13">
        <v>0.47902879943145626</v>
      </c>
      <c r="N6130" s="12">
        <v>-0.87623784239731328</v>
      </c>
      <c r="O6130" s="2">
        <f>DATE(LEFT(ALT[[#This Row],[DATEMTH]],4),RIGHT(ALT[[#This Row],[DATEMTH]],2),1)</f>
        <v>44378</v>
      </c>
      <c r="P6130" t="str">
        <f>IF(AND(ALT[[#This Row],[DATE]]&gt;=DATE(2023,6,1),ALT[[#This Row],[DATE]]&lt;=DATE(2024,5,31)),"Y","N")</f>
        <v>N</v>
      </c>
      <c r="Q6130" t="str">
        <f>LEFT(ALT[[#This Row],[DATEMTH]],4)</f>
        <v>2021</v>
      </c>
    </row>
    <row r="6131" spans="1:17" x14ac:dyDescent="0.25">
      <c r="A6131" t="s">
        <v>68</v>
      </c>
      <c r="B6131" t="s">
        <v>110</v>
      </c>
      <c r="C6131" t="s">
        <v>15</v>
      </c>
      <c r="D6131" t="s">
        <v>23</v>
      </c>
      <c r="E6131" s="14">
        <v>5804520.4169229921</v>
      </c>
      <c r="F6131" s="14">
        <v>29149542.766540997</v>
      </c>
      <c r="G6131" s="13">
        <v>0.19912903826353157</v>
      </c>
      <c r="H6131" s="12">
        <v>-9185986.1199999992</v>
      </c>
      <c r="I6131" s="12">
        <v>-1.8291965815777498</v>
      </c>
      <c r="J6131" t="s">
        <v>26</v>
      </c>
      <c r="K6131" s="14">
        <v>843538.06478899985</v>
      </c>
      <c r="L6131" s="14">
        <v>5804520.4169230005</v>
      </c>
      <c r="M6131" s="13">
        <v>0.14532433417404753</v>
      </c>
      <c r="N6131" s="12">
        <v>-0.26582677529123028</v>
      </c>
      <c r="O6131" s="2">
        <f>DATE(LEFT(ALT[[#This Row],[DATEMTH]],4),RIGHT(ALT[[#This Row],[DATEMTH]],2),1)</f>
        <v>44378</v>
      </c>
      <c r="P6131" t="str">
        <f>IF(AND(ALT[[#This Row],[DATE]]&gt;=DATE(2023,6,1),ALT[[#This Row],[DATE]]&lt;=DATE(2024,5,31)),"Y","N")</f>
        <v>N</v>
      </c>
      <c r="Q6131" t="str">
        <f>LEFT(ALT[[#This Row],[DATEMTH]],4)</f>
        <v>2021</v>
      </c>
    </row>
    <row r="6132" spans="1:17" x14ac:dyDescent="0.25">
      <c r="A6132" t="s">
        <v>68</v>
      </c>
      <c r="B6132" t="s">
        <v>110</v>
      </c>
      <c r="C6132" t="s">
        <v>15</v>
      </c>
      <c r="D6132" t="s">
        <v>23</v>
      </c>
      <c r="E6132" s="14">
        <v>5804520.4169229921</v>
      </c>
      <c r="F6132" s="14">
        <v>29149542.766540997</v>
      </c>
      <c r="G6132" s="13">
        <v>0.19912903826353157</v>
      </c>
      <c r="H6132" s="12">
        <v>-9185986.1199999992</v>
      </c>
      <c r="I6132" s="12">
        <v>-1.8291965815777498</v>
      </c>
      <c r="J6132" t="s">
        <v>16</v>
      </c>
      <c r="K6132" s="14">
        <v>1507042.3913019996</v>
      </c>
      <c r="L6132" s="14">
        <v>5804520.4169230005</v>
      </c>
      <c r="M6132" s="13">
        <v>0.25963254206294767</v>
      </c>
      <c r="N6132" s="12">
        <v>-0.47491895840788523</v>
      </c>
      <c r="O6132" s="2">
        <f>DATE(LEFT(ALT[[#This Row],[DATEMTH]],4),RIGHT(ALT[[#This Row],[DATEMTH]],2),1)</f>
        <v>44378</v>
      </c>
      <c r="P6132" t="str">
        <f>IF(AND(ALT[[#This Row],[DATE]]&gt;=DATE(2023,6,1),ALT[[#This Row],[DATE]]&lt;=DATE(2024,5,31)),"Y","N")</f>
        <v>N</v>
      </c>
      <c r="Q6132" t="str">
        <f>LEFT(ALT[[#This Row],[DATEMTH]],4)</f>
        <v>2021</v>
      </c>
    </row>
    <row r="6133" spans="1:17" x14ac:dyDescent="0.25">
      <c r="A6133" t="s">
        <v>68</v>
      </c>
      <c r="B6133" t="s">
        <v>110</v>
      </c>
      <c r="C6133" t="s">
        <v>15</v>
      </c>
      <c r="D6133" t="s">
        <v>23</v>
      </c>
      <c r="E6133" s="14">
        <v>5804520.4169229921</v>
      </c>
      <c r="F6133" s="14">
        <v>29149542.766540997</v>
      </c>
      <c r="G6133" s="13">
        <v>0.19912903826353157</v>
      </c>
      <c r="H6133" s="12">
        <v>-9185986.1199999992</v>
      </c>
      <c r="I6133" s="12">
        <v>-1.8291965815777498</v>
      </c>
      <c r="J6133" t="s">
        <v>25</v>
      </c>
      <c r="K6133" s="14">
        <v>673407.5142379998</v>
      </c>
      <c r="L6133" s="14">
        <v>5804520.4169230005</v>
      </c>
      <c r="M6133" s="13">
        <v>0.11601432433154844</v>
      </c>
      <c r="N6133" s="12">
        <v>-0.21221300548132077</v>
      </c>
      <c r="O6133" s="2">
        <f>DATE(LEFT(ALT[[#This Row],[DATEMTH]],4),RIGHT(ALT[[#This Row],[DATEMTH]],2),1)</f>
        <v>44378</v>
      </c>
      <c r="P6133" t="str">
        <f>IF(AND(ALT[[#This Row],[DATE]]&gt;=DATE(2023,6,1),ALT[[#This Row],[DATE]]&lt;=DATE(2024,5,31)),"Y","N")</f>
        <v>N</v>
      </c>
      <c r="Q6133" t="str">
        <f>LEFT(ALT[[#This Row],[DATEMTH]],4)</f>
        <v>2021</v>
      </c>
    </row>
    <row r="6134" spans="1:17" x14ac:dyDescent="0.25">
      <c r="A6134" t="s">
        <v>68</v>
      </c>
      <c r="B6134" t="s">
        <v>110</v>
      </c>
      <c r="C6134" t="s">
        <v>18</v>
      </c>
      <c r="D6134" t="s">
        <v>23</v>
      </c>
      <c r="E6134" s="14">
        <v>7028524.6491539963</v>
      </c>
      <c r="F6134" s="14">
        <v>29149542.766540997</v>
      </c>
      <c r="G6134" s="13">
        <v>0.24111955050017511</v>
      </c>
      <c r="H6134" s="12">
        <v>-9185986.1199999992</v>
      </c>
      <c r="I6134" s="12">
        <v>-2.2149208441552473</v>
      </c>
      <c r="J6134" t="s">
        <v>25</v>
      </c>
      <c r="K6134" s="14">
        <v>685630.39537399937</v>
      </c>
      <c r="L6134" s="14">
        <v>7028524.6491539981</v>
      </c>
      <c r="M6134" s="13">
        <v>9.7549689244744497E-2</v>
      </c>
      <c r="N6134" s="12">
        <v>-0.21606484004905152</v>
      </c>
      <c r="O6134" s="2">
        <f>DATE(LEFT(ALT[[#This Row],[DATEMTH]],4),RIGHT(ALT[[#This Row],[DATEMTH]],2),1)</f>
        <v>44378</v>
      </c>
      <c r="P6134" t="str">
        <f>IF(AND(ALT[[#This Row],[DATE]]&gt;=DATE(2023,6,1),ALT[[#This Row],[DATE]]&lt;=DATE(2024,5,31)),"Y","N")</f>
        <v>N</v>
      </c>
      <c r="Q6134" t="str">
        <f>LEFT(ALT[[#This Row],[DATEMTH]],4)</f>
        <v>2021</v>
      </c>
    </row>
    <row r="6135" spans="1:17" x14ac:dyDescent="0.25">
      <c r="A6135" t="s">
        <v>68</v>
      </c>
      <c r="B6135" t="s">
        <v>110</v>
      </c>
      <c r="C6135" t="s">
        <v>18</v>
      </c>
      <c r="D6135" t="s">
        <v>23</v>
      </c>
      <c r="E6135" s="14">
        <v>7028524.6491539963</v>
      </c>
      <c r="F6135" s="14">
        <v>29149542.766540997</v>
      </c>
      <c r="G6135" s="13">
        <v>0.24111955050017511</v>
      </c>
      <c r="H6135" s="12">
        <v>-9185986.1199999992</v>
      </c>
      <c r="I6135" s="12">
        <v>-2.2149208441552473</v>
      </c>
      <c r="J6135" t="s">
        <v>26</v>
      </c>
      <c r="K6135" s="14">
        <v>1461305.2529819987</v>
      </c>
      <c r="L6135" s="14">
        <v>7028524.6491539981</v>
      </c>
      <c r="M6135" s="13">
        <v>0.20791066773279249</v>
      </c>
      <c r="N6135" s="12">
        <v>-0.46050567168359785</v>
      </c>
      <c r="O6135" s="2">
        <f>DATE(LEFT(ALT[[#This Row],[DATEMTH]],4),RIGHT(ALT[[#This Row],[DATEMTH]],2),1)</f>
        <v>44378</v>
      </c>
      <c r="P6135" t="str">
        <f>IF(AND(ALT[[#This Row],[DATE]]&gt;=DATE(2023,6,1),ALT[[#This Row],[DATE]]&lt;=DATE(2024,5,31)),"Y","N")</f>
        <v>N</v>
      </c>
      <c r="Q6135" t="str">
        <f>LEFT(ALT[[#This Row],[DATEMTH]],4)</f>
        <v>2021</v>
      </c>
    </row>
    <row r="6136" spans="1:17" x14ac:dyDescent="0.25">
      <c r="A6136" t="s">
        <v>68</v>
      </c>
      <c r="B6136" t="s">
        <v>110</v>
      </c>
      <c r="C6136" t="s">
        <v>18</v>
      </c>
      <c r="D6136" t="s">
        <v>23</v>
      </c>
      <c r="E6136" s="14">
        <v>7028524.6491539963</v>
      </c>
      <c r="F6136" s="14">
        <v>29149542.766540997</v>
      </c>
      <c r="G6136" s="13">
        <v>0.24111955050017511</v>
      </c>
      <c r="H6136" s="12">
        <v>-9185986.1199999992</v>
      </c>
      <c r="I6136" s="12">
        <v>-2.2149208441552473</v>
      </c>
      <c r="J6136" t="s">
        <v>16</v>
      </c>
      <c r="K6136" s="14">
        <v>3254389.5875500017</v>
      </c>
      <c r="L6136" s="14">
        <v>7028524.6491539981</v>
      </c>
      <c r="M6136" s="13">
        <v>0.46302599051733034</v>
      </c>
      <c r="N6136" s="12">
        <v>-1.0255659177824648</v>
      </c>
      <c r="O6136" s="2">
        <f>DATE(LEFT(ALT[[#This Row],[DATEMTH]],4),RIGHT(ALT[[#This Row],[DATEMTH]],2),1)</f>
        <v>44378</v>
      </c>
      <c r="P6136" t="str">
        <f>IF(AND(ALT[[#This Row],[DATE]]&gt;=DATE(2023,6,1),ALT[[#This Row],[DATE]]&lt;=DATE(2024,5,31)),"Y","N")</f>
        <v>N</v>
      </c>
      <c r="Q6136" t="str">
        <f>LEFT(ALT[[#This Row],[DATEMTH]],4)</f>
        <v>2021</v>
      </c>
    </row>
    <row r="6137" spans="1:17" x14ac:dyDescent="0.25">
      <c r="A6137" t="s">
        <v>68</v>
      </c>
      <c r="B6137" t="s">
        <v>110</v>
      </c>
      <c r="C6137" t="s">
        <v>18</v>
      </c>
      <c r="D6137" t="s">
        <v>23</v>
      </c>
      <c r="E6137" s="14">
        <v>7028524.6491539963</v>
      </c>
      <c r="F6137" s="14">
        <v>29149542.766540997</v>
      </c>
      <c r="G6137" s="13">
        <v>0.24111955050017511</v>
      </c>
      <c r="H6137" s="12">
        <v>-9185986.1199999992</v>
      </c>
      <c r="I6137" s="12">
        <v>-2.2149208441552473</v>
      </c>
      <c r="J6137" t="s">
        <v>24</v>
      </c>
      <c r="K6137" s="14">
        <v>1627199.4132479986</v>
      </c>
      <c r="L6137" s="14">
        <v>7028524.6491539981</v>
      </c>
      <c r="M6137" s="13">
        <v>0.23151365250513273</v>
      </c>
      <c r="N6137" s="12">
        <v>-0.51278441464013313</v>
      </c>
      <c r="O6137" s="2">
        <f>DATE(LEFT(ALT[[#This Row],[DATEMTH]],4),RIGHT(ALT[[#This Row],[DATEMTH]],2),1)</f>
        <v>44378</v>
      </c>
      <c r="P6137" t="str">
        <f>IF(AND(ALT[[#This Row],[DATE]]&gt;=DATE(2023,6,1),ALT[[#This Row],[DATE]]&lt;=DATE(2024,5,31)),"Y","N")</f>
        <v>N</v>
      </c>
      <c r="Q6137" t="str">
        <f>LEFT(ALT[[#This Row],[DATEMTH]],4)</f>
        <v>2021</v>
      </c>
    </row>
    <row r="6138" spans="1:17" x14ac:dyDescent="0.25">
      <c r="A6138" t="s">
        <v>68</v>
      </c>
      <c r="B6138" t="s">
        <v>110</v>
      </c>
      <c r="C6138" t="s">
        <v>19</v>
      </c>
      <c r="D6138" t="s">
        <v>23</v>
      </c>
      <c r="E6138" s="14">
        <v>7721147.3903550077</v>
      </c>
      <c r="F6138" s="14">
        <v>29149542.766540997</v>
      </c>
      <c r="G6138" s="13">
        <v>0.26488056612735783</v>
      </c>
      <c r="H6138" s="12">
        <v>-9185986.1199999992</v>
      </c>
      <c r="I6138" s="12">
        <v>-2.4331892039036509</v>
      </c>
      <c r="J6138" t="s">
        <v>25</v>
      </c>
      <c r="K6138" s="14">
        <v>5040278.0171930017</v>
      </c>
      <c r="L6138" s="14">
        <v>7721147.3903550031</v>
      </c>
      <c r="M6138" s="13">
        <v>0.65278873234425583</v>
      </c>
      <c r="N6138" s="12">
        <v>-1.5883584959699932</v>
      </c>
      <c r="O6138" s="2">
        <f>DATE(LEFT(ALT[[#This Row],[DATEMTH]],4),RIGHT(ALT[[#This Row],[DATEMTH]],2),1)</f>
        <v>44378</v>
      </c>
      <c r="P6138" t="str">
        <f>IF(AND(ALT[[#This Row],[DATE]]&gt;=DATE(2023,6,1),ALT[[#This Row],[DATE]]&lt;=DATE(2024,5,31)),"Y","N")</f>
        <v>N</v>
      </c>
      <c r="Q6138" t="str">
        <f>LEFT(ALT[[#This Row],[DATEMTH]],4)</f>
        <v>2021</v>
      </c>
    </row>
    <row r="6139" spans="1:17" x14ac:dyDescent="0.25">
      <c r="A6139" t="s">
        <v>68</v>
      </c>
      <c r="B6139" t="s">
        <v>110</v>
      </c>
      <c r="C6139" t="s">
        <v>19</v>
      </c>
      <c r="D6139" t="s">
        <v>23</v>
      </c>
      <c r="E6139" s="14">
        <v>7721147.3903550077</v>
      </c>
      <c r="F6139" s="14">
        <v>29149542.766540997</v>
      </c>
      <c r="G6139" s="13">
        <v>0.26488056612735783</v>
      </c>
      <c r="H6139" s="12">
        <v>-9185986.1199999992</v>
      </c>
      <c r="I6139" s="12">
        <v>-2.4331892039036509</v>
      </c>
      <c r="J6139" t="s">
        <v>24</v>
      </c>
      <c r="K6139" s="14">
        <v>2327677.1967820013</v>
      </c>
      <c r="L6139" s="14">
        <v>7721147.3903550031</v>
      </c>
      <c r="M6139" s="13">
        <v>0.30146778439816563</v>
      </c>
      <c r="N6139" s="12">
        <v>-0.73352815832237006</v>
      </c>
      <c r="O6139" s="2">
        <f>DATE(LEFT(ALT[[#This Row],[DATEMTH]],4),RIGHT(ALT[[#This Row],[DATEMTH]],2),1)</f>
        <v>44378</v>
      </c>
      <c r="P6139" t="str">
        <f>IF(AND(ALT[[#This Row],[DATE]]&gt;=DATE(2023,6,1),ALT[[#This Row],[DATE]]&lt;=DATE(2024,5,31)),"Y","N")</f>
        <v>N</v>
      </c>
      <c r="Q6139" t="str">
        <f>LEFT(ALT[[#This Row],[DATEMTH]],4)</f>
        <v>2021</v>
      </c>
    </row>
    <row r="6140" spans="1:17" x14ac:dyDescent="0.25">
      <c r="A6140" t="s">
        <v>68</v>
      </c>
      <c r="B6140" t="s">
        <v>110</v>
      </c>
      <c r="C6140" t="s">
        <v>19</v>
      </c>
      <c r="D6140" t="s">
        <v>23</v>
      </c>
      <c r="E6140" s="14">
        <v>7721147.3903550077</v>
      </c>
      <c r="F6140" s="14">
        <v>29149542.766540997</v>
      </c>
      <c r="G6140" s="13">
        <v>0.26488056612735783</v>
      </c>
      <c r="H6140" s="12">
        <v>-9185986.1199999992</v>
      </c>
      <c r="I6140" s="12">
        <v>-2.4331892039036509</v>
      </c>
      <c r="J6140" t="s">
        <v>26</v>
      </c>
      <c r="K6140" s="14">
        <v>351258.14394899987</v>
      </c>
      <c r="L6140" s="14">
        <v>7721147.3903550031</v>
      </c>
      <c r="M6140" s="13">
        <v>4.5492998150479511E-2</v>
      </c>
      <c r="N6140" s="12">
        <v>-0.1106930719529555</v>
      </c>
      <c r="O6140" s="2">
        <f>DATE(LEFT(ALT[[#This Row],[DATEMTH]],4),RIGHT(ALT[[#This Row],[DATEMTH]],2),1)</f>
        <v>44378</v>
      </c>
      <c r="P6140" t="str">
        <f>IF(AND(ALT[[#This Row],[DATE]]&gt;=DATE(2023,6,1),ALT[[#This Row],[DATE]]&lt;=DATE(2024,5,31)),"Y","N")</f>
        <v>N</v>
      </c>
      <c r="Q6140" t="str">
        <f>LEFT(ALT[[#This Row],[DATEMTH]],4)</f>
        <v>2021</v>
      </c>
    </row>
    <row r="6141" spans="1:17" x14ac:dyDescent="0.25">
      <c r="A6141" t="s">
        <v>68</v>
      </c>
      <c r="B6141" t="s">
        <v>110</v>
      </c>
      <c r="C6141" t="s">
        <v>19</v>
      </c>
      <c r="D6141" t="s">
        <v>23</v>
      </c>
      <c r="E6141" s="14">
        <v>7721147.3903550077</v>
      </c>
      <c r="F6141" s="14">
        <v>29149542.766540997</v>
      </c>
      <c r="G6141" s="13">
        <v>0.26488056612735783</v>
      </c>
      <c r="H6141" s="12">
        <v>-9185986.1199999992</v>
      </c>
      <c r="I6141" s="12">
        <v>-2.4331892039036509</v>
      </c>
      <c r="J6141" t="s">
        <v>16</v>
      </c>
      <c r="K6141" s="14">
        <v>1934.0324309999992</v>
      </c>
      <c r="L6141" s="14">
        <v>7721147.3903550031</v>
      </c>
      <c r="M6141" s="13">
        <v>2.5048510709896918E-4</v>
      </c>
      <c r="N6141" s="12">
        <v>-6.0947765833186155E-4</v>
      </c>
      <c r="O6141" s="2">
        <f>DATE(LEFT(ALT[[#This Row],[DATEMTH]],4),RIGHT(ALT[[#This Row],[DATEMTH]],2),1)</f>
        <v>44378</v>
      </c>
      <c r="P6141" t="str">
        <f>IF(AND(ALT[[#This Row],[DATE]]&gt;=DATE(2023,6,1),ALT[[#This Row],[DATE]]&lt;=DATE(2024,5,31)),"Y","N")</f>
        <v>N</v>
      </c>
      <c r="Q6141" t="str">
        <f>LEFT(ALT[[#This Row],[DATEMTH]],4)</f>
        <v>2021</v>
      </c>
    </row>
    <row r="6142" spans="1:17" x14ac:dyDescent="0.25">
      <c r="A6142" t="s">
        <v>68</v>
      </c>
      <c r="B6142" t="s">
        <v>110</v>
      </c>
      <c r="C6142" t="s">
        <v>20</v>
      </c>
      <c r="D6142" t="s">
        <v>23</v>
      </c>
      <c r="E6142" s="14">
        <v>8595350.3101089951</v>
      </c>
      <c r="F6142" s="14">
        <v>29149542.766540997</v>
      </c>
      <c r="G6142" s="13">
        <v>0.2948708451089353</v>
      </c>
      <c r="H6142" s="12">
        <v>-9185986.1199999992</v>
      </c>
      <c r="I6142" s="12">
        <v>-2.7086794903633491</v>
      </c>
      <c r="J6142" t="s">
        <v>25</v>
      </c>
      <c r="K6142" s="14">
        <v>1141013.5915489993</v>
      </c>
      <c r="L6142" s="14">
        <v>8595350.3101090007</v>
      </c>
      <c r="M6142" s="13">
        <v>0.13274777064141899</v>
      </c>
      <c r="N6142" s="12">
        <v>-0.35957116372786951</v>
      </c>
      <c r="O6142" s="2">
        <f>DATE(LEFT(ALT[[#This Row],[DATEMTH]],4),RIGHT(ALT[[#This Row],[DATEMTH]],2),1)</f>
        <v>44378</v>
      </c>
      <c r="P6142" t="str">
        <f>IF(AND(ALT[[#This Row],[DATE]]&gt;=DATE(2023,6,1),ALT[[#This Row],[DATE]]&lt;=DATE(2024,5,31)),"Y","N")</f>
        <v>N</v>
      </c>
      <c r="Q6142" t="str">
        <f>LEFT(ALT[[#This Row],[DATEMTH]],4)</f>
        <v>2021</v>
      </c>
    </row>
    <row r="6143" spans="1:17" x14ac:dyDescent="0.25">
      <c r="A6143" t="s">
        <v>68</v>
      </c>
      <c r="B6143" t="s">
        <v>110</v>
      </c>
      <c r="C6143" t="s">
        <v>20</v>
      </c>
      <c r="D6143" t="s">
        <v>23</v>
      </c>
      <c r="E6143" s="14">
        <v>8595350.3101089951</v>
      </c>
      <c r="F6143" s="14">
        <v>29149542.766540997</v>
      </c>
      <c r="G6143" s="13">
        <v>0.2948708451089353</v>
      </c>
      <c r="H6143" s="12">
        <v>-9185986.1199999992</v>
      </c>
      <c r="I6143" s="12">
        <v>-2.7086794903633491</v>
      </c>
      <c r="J6143" t="s">
        <v>24</v>
      </c>
      <c r="K6143" s="14">
        <v>3764594.1834700014</v>
      </c>
      <c r="L6143" s="14">
        <v>8595350.3101090007</v>
      </c>
      <c r="M6143" s="13">
        <v>0.43798030884703537</v>
      </c>
      <c r="N6143" s="12">
        <v>-1.18634827975697</v>
      </c>
      <c r="O6143" s="2">
        <f>DATE(LEFT(ALT[[#This Row],[DATEMTH]],4),RIGHT(ALT[[#This Row],[DATEMTH]],2),1)</f>
        <v>44378</v>
      </c>
      <c r="P6143" t="str">
        <f>IF(AND(ALT[[#This Row],[DATE]]&gt;=DATE(2023,6,1),ALT[[#This Row],[DATE]]&lt;=DATE(2024,5,31)),"Y","N")</f>
        <v>N</v>
      </c>
      <c r="Q6143" t="str">
        <f>LEFT(ALT[[#This Row],[DATEMTH]],4)</f>
        <v>2021</v>
      </c>
    </row>
    <row r="6144" spans="1:17" x14ac:dyDescent="0.25">
      <c r="A6144" t="s">
        <v>68</v>
      </c>
      <c r="B6144" t="s">
        <v>110</v>
      </c>
      <c r="C6144" t="s">
        <v>20</v>
      </c>
      <c r="D6144" t="s">
        <v>23</v>
      </c>
      <c r="E6144" s="14">
        <v>8595350.3101089951</v>
      </c>
      <c r="F6144" s="14">
        <v>29149542.766540997</v>
      </c>
      <c r="G6144" s="13">
        <v>0.2948708451089353</v>
      </c>
      <c r="H6144" s="12">
        <v>-9185986.1199999992</v>
      </c>
      <c r="I6144" s="12">
        <v>-2.7086794903633491</v>
      </c>
      <c r="J6144" t="s">
        <v>26</v>
      </c>
      <c r="K6144" s="14">
        <v>502650.21073500015</v>
      </c>
      <c r="L6144" s="14">
        <v>8595350.3101090007</v>
      </c>
      <c r="M6144" s="13">
        <v>5.8479316444360933E-2</v>
      </c>
      <c r="N6144" s="12">
        <v>-0.1584017250633086</v>
      </c>
      <c r="O6144" s="2">
        <f>DATE(LEFT(ALT[[#This Row],[DATEMTH]],4),RIGHT(ALT[[#This Row],[DATEMTH]],2),1)</f>
        <v>44378</v>
      </c>
      <c r="P6144" t="str">
        <f>IF(AND(ALT[[#This Row],[DATE]]&gt;=DATE(2023,6,1),ALT[[#This Row],[DATE]]&lt;=DATE(2024,5,31)),"Y","N")</f>
        <v>N</v>
      </c>
      <c r="Q6144" t="str">
        <f>LEFT(ALT[[#This Row],[DATEMTH]],4)</f>
        <v>2021</v>
      </c>
    </row>
    <row r="6145" spans="1:17" x14ac:dyDescent="0.25">
      <c r="A6145" t="s">
        <v>68</v>
      </c>
      <c r="B6145" t="s">
        <v>110</v>
      </c>
      <c r="C6145" t="s">
        <v>20</v>
      </c>
      <c r="D6145" t="s">
        <v>23</v>
      </c>
      <c r="E6145" s="14">
        <v>8595350.3101089951</v>
      </c>
      <c r="F6145" s="14">
        <v>29149542.766540997</v>
      </c>
      <c r="G6145" s="13">
        <v>0.2948708451089353</v>
      </c>
      <c r="H6145" s="12">
        <v>-9185986.1199999992</v>
      </c>
      <c r="I6145" s="12">
        <v>-2.7086794903633491</v>
      </c>
      <c r="J6145" t="s">
        <v>16</v>
      </c>
      <c r="K6145" s="14">
        <v>3187092.3243550002</v>
      </c>
      <c r="L6145" s="14">
        <v>8595350.3101090007</v>
      </c>
      <c r="M6145" s="13">
        <v>0.37079260406718473</v>
      </c>
      <c r="N6145" s="12">
        <v>-1.004358321815201</v>
      </c>
      <c r="O6145" s="2">
        <f>DATE(LEFT(ALT[[#This Row],[DATEMTH]],4),RIGHT(ALT[[#This Row],[DATEMTH]],2),1)</f>
        <v>44378</v>
      </c>
      <c r="P6145" t="str">
        <f>IF(AND(ALT[[#This Row],[DATE]]&gt;=DATE(2023,6,1),ALT[[#This Row],[DATE]]&lt;=DATE(2024,5,31)),"Y","N")</f>
        <v>N</v>
      </c>
      <c r="Q6145" t="str">
        <f>LEFT(ALT[[#This Row],[DATEMTH]],4)</f>
        <v>2021</v>
      </c>
    </row>
    <row r="6146" spans="1:17" x14ac:dyDescent="0.25">
      <c r="A6146" t="s">
        <v>68</v>
      </c>
      <c r="B6146" t="s">
        <v>111</v>
      </c>
      <c r="C6146" t="s">
        <v>15</v>
      </c>
      <c r="D6146" t="s">
        <v>22</v>
      </c>
      <c r="E6146" s="14">
        <v>1062600.1432649994</v>
      </c>
      <c r="F6146" s="14">
        <v>5506345.8867800012</v>
      </c>
      <c r="G6146" s="13">
        <v>0.1929773692234191</v>
      </c>
      <c r="H6146" s="12">
        <v>-15008881.25</v>
      </c>
      <c r="I6146" s="12">
        <v>-2.896374418611702</v>
      </c>
      <c r="J6146" t="s">
        <v>25</v>
      </c>
      <c r="K6146" s="14">
        <v>123381.01409199998</v>
      </c>
      <c r="L6146" s="14">
        <v>1062600.1432649998</v>
      </c>
      <c r="M6146" s="13">
        <v>0.11611236350194075</v>
      </c>
      <c r="N6146" s="12">
        <v>-0.33630487933156422</v>
      </c>
      <c r="O6146" s="2">
        <f>DATE(LEFT(ALT[[#This Row],[DATEMTH]],4),RIGHT(ALT[[#This Row],[DATEMTH]],2),1)</f>
        <v>44378</v>
      </c>
      <c r="P6146" t="str">
        <f>IF(AND(ALT[[#This Row],[DATE]]&gt;=DATE(2023,6,1),ALT[[#This Row],[DATE]]&lt;=DATE(2024,5,31)),"Y","N")</f>
        <v>N</v>
      </c>
      <c r="Q6146" t="str">
        <f>LEFT(ALT[[#This Row],[DATEMTH]],4)</f>
        <v>2021</v>
      </c>
    </row>
    <row r="6147" spans="1:17" x14ac:dyDescent="0.25">
      <c r="A6147" t="s">
        <v>68</v>
      </c>
      <c r="B6147" t="s">
        <v>111</v>
      </c>
      <c r="C6147" t="s">
        <v>15</v>
      </c>
      <c r="D6147" t="s">
        <v>22</v>
      </c>
      <c r="E6147" s="14">
        <v>1062600.1432649994</v>
      </c>
      <c r="F6147" s="14">
        <v>5506345.8867800012</v>
      </c>
      <c r="G6147" s="13">
        <v>0.1929773692234191</v>
      </c>
      <c r="H6147" s="12">
        <v>-15008881.25</v>
      </c>
      <c r="I6147" s="12">
        <v>-2.896374418611702</v>
      </c>
      <c r="J6147" t="s">
        <v>26</v>
      </c>
      <c r="K6147" s="14">
        <v>146090.02857700002</v>
      </c>
      <c r="L6147" s="14">
        <v>1062600.1432649998</v>
      </c>
      <c r="M6147" s="13">
        <v>0.13748353931904836</v>
      </c>
      <c r="N6147" s="12">
        <v>-0.39820380626388774</v>
      </c>
      <c r="O6147" s="2">
        <f>DATE(LEFT(ALT[[#This Row],[DATEMTH]],4),RIGHT(ALT[[#This Row],[DATEMTH]],2),1)</f>
        <v>44378</v>
      </c>
      <c r="P6147" t="str">
        <f>IF(AND(ALT[[#This Row],[DATE]]&gt;=DATE(2023,6,1),ALT[[#This Row],[DATE]]&lt;=DATE(2024,5,31)),"Y","N")</f>
        <v>N</v>
      </c>
      <c r="Q6147" t="str">
        <f>LEFT(ALT[[#This Row],[DATEMTH]],4)</f>
        <v>2021</v>
      </c>
    </row>
    <row r="6148" spans="1:17" x14ac:dyDescent="0.25">
      <c r="A6148" t="s">
        <v>68</v>
      </c>
      <c r="B6148" t="s">
        <v>111</v>
      </c>
      <c r="C6148" t="s">
        <v>15</v>
      </c>
      <c r="D6148" t="s">
        <v>22</v>
      </c>
      <c r="E6148" s="14">
        <v>1062600.1432649994</v>
      </c>
      <c r="F6148" s="14">
        <v>5506345.8867800012</v>
      </c>
      <c r="G6148" s="13">
        <v>0.1929773692234191</v>
      </c>
      <c r="H6148" s="12">
        <v>-15008881.25</v>
      </c>
      <c r="I6148" s="12">
        <v>-2.896374418611702</v>
      </c>
      <c r="J6148" t="s">
        <v>24</v>
      </c>
      <c r="K6148" s="14">
        <v>514578.23646399978</v>
      </c>
      <c r="L6148" s="14">
        <v>1062600.1432649998</v>
      </c>
      <c r="M6148" s="13">
        <v>0.4842632854188032</v>
      </c>
      <c r="N6148" s="12">
        <v>-1.4026077917598787</v>
      </c>
      <c r="O6148" s="2">
        <f>DATE(LEFT(ALT[[#This Row],[DATEMTH]],4),RIGHT(ALT[[#This Row],[DATEMTH]],2),1)</f>
        <v>44378</v>
      </c>
      <c r="P6148" t="str">
        <f>IF(AND(ALT[[#This Row],[DATE]]&gt;=DATE(2023,6,1),ALT[[#This Row],[DATE]]&lt;=DATE(2024,5,31)),"Y","N")</f>
        <v>N</v>
      </c>
      <c r="Q6148" t="str">
        <f>LEFT(ALT[[#This Row],[DATEMTH]],4)</f>
        <v>2021</v>
      </c>
    </row>
    <row r="6149" spans="1:17" x14ac:dyDescent="0.25">
      <c r="A6149" t="s">
        <v>68</v>
      </c>
      <c r="B6149" t="s">
        <v>111</v>
      </c>
      <c r="C6149" t="s">
        <v>15</v>
      </c>
      <c r="D6149" t="s">
        <v>22</v>
      </c>
      <c r="E6149" s="14">
        <v>1062600.1432649994</v>
      </c>
      <c r="F6149" s="14">
        <v>5506345.8867800012</v>
      </c>
      <c r="G6149" s="13">
        <v>0.1929773692234191</v>
      </c>
      <c r="H6149" s="12">
        <v>-15008881.25</v>
      </c>
      <c r="I6149" s="12">
        <v>-2.896374418611702</v>
      </c>
      <c r="J6149" t="s">
        <v>16</v>
      </c>
      <c r="K6149" s="14">
        <v>278550.86413200002</v>
      </c>
      <c r="L6149" s="14">
        <v>1062600.1432649998</v>
      </c>
      <c r="M6149" s="13">
        <v>0.26214081176020765</v>
      </c>
      <c r="N6149" s="12">
        <v>-0.75925794125637103</v>
      </c>
      <c r="O6149" s="2">
        <f>DATE(LEFT(ALT[[#This Row],[DATEMTH]],4),RIGHT(ALT[[#This Row],[DATEMTH]],2),1)</f>
        <v>44378</v>
      </c>
      <c r="P6149" t="str">
        <f>IF(AND(ALT[[#This Row],[DATE]]&gt;=DATE(2023,6,1),ALT[[#This Row],[DATE]]&lt;=DATE(2024,5,31)),"Y","N")</f>
        <v>N</v>
      </c>
      <c r="Q6149" t="str">
        <f>LEFT(ALT[[#This Row],[DATEMTH]],4)</f>
        <v>2021</v>
      </c>
    </row>
    <row r="6150" spans="1:17" x14ac:dyDescent="0.25">
      <c r="A6150" t="s">
        <v>68</v>
      </c>
      <c r="B6150" t="s">
        <v>111</v>
      </c>
      <c r="C6150" t="s">
        <v>18</v>
      </c>
      <c r="D6150" t="s">
        <v>22</v>
      </c>
      <c r="E6150" s="14">
        <v>1126978.8551970008</v>
      </c>
      <c r="F6150" s="14">
        <v>5506345.8867800012</v>
      </c>
      <c r="G6150" s="13">
        <v>0.20466909968418912</v>
      </c>
      <c r="H6150" s="12">
        <v>-15008881.25</v>
      </c>
      <c r="I6150" s="12">
        <v>-3.0718542127044071</v>
      </c>
      <c r="J6150" t="s">
        <v>16</v>
      </c>
      <c r="K6150" s="14">
        <v>523933.2743990001</v>
      </c>
      <c r="L6150" s="14">
        <v>1126978.8551970001</v>
      </c>
      <c r="M6150" s="13">
        <v>0.46490071396008104</v>
      </c>
      <c r="N6150" s="12">
        <v>-1.4281072166675615</v>
      </c>
      <c r="O6150" s="2">
        <f>DATE(LEFT(ALT[[#This Row],[DATEMTH]],4),RIGHT(ALT[[#This Row],[DATEMTH]],2),1)</f>
        <v>44378</v>
      </c>
      <c r="P6150" t="str">
        <f>IF(AND(ALT[[#This Row],[DATE]]&gt;=DATE(2023,6,1),ALT[[#This Row],[DATE]]&lt;=DATE(2024,5,31)),"Y","N")</f>
        <v>N</v>
      </c>
      <c r="Q6150" t="str">
        <f>LEFT(ALT[[#This Row],[DATEMTH]],4)</f>
        <v>2021</v>
      </c>
    </row>
    <row r="6151" spans="1:17" x14ac:dyDescent="0.25">
      <c r="A6151" t="s">
        <v>68</v>
      </c>
      <c r="B6151" t="s">
        <v>111</v>
      </c>
      <c r="C6151" t="s">
        <v>18</v>
      </c>
      <c r="D6151" t="s">
        <v>22</v>
      </c>
      <c r="E6151" s="14">
        <v>1126978.8551970008</v>
      </c>
      <c r="F6151" s="14">
        <v>5506345.8867800012</v>
      </c>
      <c r="G6151" s="13">
        <v>0.20466909968418912</v>
      </c>
      <c r="H6151" s="12">
        <v>-15008881.25</v>
      </c>
      <c r="I6151" s="12">
        <v>-3.0718542127044071</v>
      </c>
      <c r="J6151" t="s">
        <v>25</v>
      </c>
      <c r="K6151" s="14">
        <v>104982.86682399998</v>
      </c>
      <c r="L6151" s="14">
        <v>1126978.8551970001</v>
      </c>
      <c r="M6151" s="13">
        <v>9.3154247162559753E-2</v>
      </c>
      <c r="N6151" s="12">
        <v>-0.28615626657761672</v>
      </c>
      <c r="O6151" s="2">
        <f>DATE(LEFT(ALT[[#This Row],[DATEMTH]],4),RIGHT(ALT[[#This Row],[DATEMTH]],2),1)</f>
        <v>44378</v>
      </c>
      <c r="P6151" t="str">
        <f>IF(AND(ALT[[#This Row],[DATE]]&gt;=DATE(2023,6,1),ALT[[#This Row],[DATE]]&lt;=DATE(2024,5,31)),"Y","N")</f>
        <v>N</v>
      </c>
      <c r="Q6151" t="str">
        <f>LEFT(ALT[[#This Row],[DATEMTH]],4)</f>
        <v>2021</v>
      </c>
    </row>
    <row r="6152" spans="1:17" x14ac:dyDescent="0.25">
      <c r="A6152" t="s">
        <v>68</v>
      </c>
      <c r="B6152" t="s">
        <v>111</v>
      </c>
      <c r="C6152" t="s">
        <v>18</v>
      </c>
      <c r="D6152" t="s">
        <v>22</v>
      </c>
      <c r="E6152" s="14">
        <v>1126978.8551970008</v>
      </c>
      <c r="F6152" s="14">
        <v>5506345.8867800012</v>
      </c>
      <c r="G6152" s="13">
        <v>0.20466909968418912</v>
      </c>
      <c r="H6152" s="12">
        <v>-15008881.25</v>
      </c>
      <c r="I6152" s="12">
        <v>-3.0718542127044071</v>
      </c>
      <c r="J6152" t="s">
        <v>24</v>
      </c>
      <c r="K6152" s="14">
        <v>266852.41270600003</v>
      </c>
      <c r="L6152" s="14">
        <v>1126978.8551970001</v>
      </c>
      <c r="M6152" s="13">
        <v>0.23678564284984144</v>
      </c>
      <c r="N6152" s="12">
        <v>-0.72737097449620658</v>
      </c>
      <c r="O6152" s="2">
        <f>DATE(LEFT(ALT[[#This Row],[DATEMTH]],4),RIGHT(ALT[[#This Row],[DATEMTH]],2),1)</f>
        <v>44378</v>
      </c>
      <c r="P6152" t="str">
        <f>IF(AND(ALT[[#This Row],[DATE]]&gt;=DATE(2023,6,1),ALT[[#This Row],[DATE]]&lt;=DATE(2024,5,31)),"Y","N")</f>
        <v>N</v>
      </c>
      <c r="Q6152" t="str">
        <f>LEFT(ALT[[#This Row],[DATEMTH]],4)</f>
        <v>2021</v>
      </c>
    </row>
    <row r="6153" spans="1:17" x14ac:dyDescent="0.25">
      <c r="A6153" t="s">
        <v>68</v>
      </c>
      <c r="B6153" t="s">
        <v>111</v>
      </c>
      <c r="C6153" t="s">
        <v>18</v>
      </c>
      <c r="D6153" t="s">
        <v>22</v>
      </c>
      <c r="E6153" s="14">
        <v>1126978.8551970008</v>
      </c>
      <c r="F6153" s="14">
        <v>5506345.8867800012</v>
      </c>
      <c r="G6153" s="13">
        <v>0.20466909968418912</v>
      </c>
      <c r="H6153" s="12">
        <v>-15008881.25</v>
      </c>
      <c r="I6153" s="12">
        <v>-3.0718542127044071</v>
      </c>
      <c r="J6153" t="s">
        <v>26</v>
      </c>
      <c r="K6153" s="14">
        <v>231210.30126799995</v>
      </c>
      <c r="L6153" s="14">
        <v>1126978.8551970001</v>
      </c>
      <c r="M6153" s="13">
        <v>0.20515939602751779</v>
      </c>
      <c r="N6153" s="12">
        <v>-0.63021975496302229</v>
      </c>
      <c r="O6153" s="2">
        <f>DATE(LEFT(ALT[[#This Row],[DATEMTH]],4),RIGHT(ALT[[#This Row],[DATEMTH]],2),1)</f>
        <v>44378</v>
      </c>
      <c r="P6153" t="str">
        <f>IF(AND(ALT[[#This Row],[DATE]]&gt;=DATE(2023,6,1),ALT[[#This Row],[DATE]]&lt;=DATE(2024,5,31)),"Y","N")</f>
        <v>N</v>
      </c>
      <c r="Q6153" t="str">
        <f>LEFT(ALT[[#This Row],[DATEMTH]],4)</f>
        <v>2021</v>
      </c>
    </row>
    <row r="6154" spans="1:17" x14ac:dyDescent="0.25">
      <c r="A6154" t="s">
        <v>68</v>
      </c>
      <c r="B6154" t="s">
        <v>111</v>
      </c>
      <c r="C6154" t="s">
        <v>19</v>
      </c>
      <c r="D6154" t="s">
        <v>22</v>
      </c>
      <c r="E6154" s="14">
        <v>1503061.3819450005</v>
      </c>
      <c r="F6154" s="14">
        <v>5506345.8867800012</v>
      </c>
      <c r="G6154" s="13">
        <v>0.27296893672329037</v>
      </c>
      <c r="H6154" s="12">
        <v>-15008881.25</v>
      </c>
      <c r="I6154" s="12">
        <v>-4.0969583562186287</v>
      </c>
      <c r="J6154" t="s">
        <v>25</v>
      </c>
      <c r="K6154" s="14">
        <v>967430.03255500027</v>
      </c>
      <c r="L6154" s="14">
        <v>1503061.3819450005</v>
      </c>
      <c r="M6154" s="13">
        <v>0.64363973699006272</v>
      </c>
      <c r="N6154" s="12">
        <v>-2.6369651988557981</v>
      </c>
      <c r="O6154" s="2">
        <f>DATE(LEFT(ALT[[#This Row],[DATEMTH]],4),RIGHT(ALT[[#This Row],[DATEMTH]],2),1)</f>
        <v>44378</v>
      </c>
      <c r="P6154" t="str">
        <f>IF(AND(ALT[[#This Row],[DATE]]&gt;=DATE(2023,6,1),ALT[[#This Row],[DATE]]&lt;=DATE(2024,5,31)),"Y","N")</f>
        <v>N</v>
      </c>
      <c r="Q6154" t="str">
        <f>LEFT(ALT[[#This Row],[DATEMTH]],4)</f>
        <v>2021</v>
      </c>
    </row>
    <row r="6155" spans="1:17" x14ac:dyDescent="0.25">
      <c r="A6155" t="s">
        <v>68</v>
      </c>
      <c r="B6155" t="s">
        <v>111</v>
      </c>
      <c r="C6155" t="s">
        <v>19</v>
      </c>
      <c r="D6155" t="s">
        <v>22</v>
      </c>
      <c r="E6155" s="14">
        <v>1503061.3819450005</v>
      </c>
      <c r="F6155" s="14">
        <v>5506345.8867800012</v>
      </c>
      <c r="G6155" s="13">
        <v>0.27296893672329037</v>
      </c>
      <c r="H6155" s="12">
        <v>-15008881.25</v>
      </c>
      <c r="I6155" s="12">
        <v>-4.0969583562186287</v>
      </c>
      <c r="J6155" t="s">
        <v>24</v>
      </c>
      <c r="K6155" s="14">
        <v>469132.49000500026</v>
      </c>
      <c r="L6155" s="14">
        <v>1503061.3819450005</v>
      </c>
      <c r="M6155" s="13">
        <v>0.31211798509381605</v>
      </c>
      <c r="N6155" s="12">
        <v>-1.2787343871562311</v>
      </c>
      <c r="O6155" s="2">
        <f>DATE(LEFT(ALT[[#This Row],[DATEMTH]],4),RIGHT(ALT[[#This Row],[DATEMTH]],2),1)</f>
        <v>44378</v>
      </c>
      <c r="P6155" t="str">
        <f>IF(AND(ALT[[#This Row],[DATE]]&gt;=DATE(2023,6,1),ALT[[#This Row],[DATE]]&lt;=DATE(2024,5,31)),"Y","N")</f>
        <v>N</v>
      </c>
      <c r="Q6155" t="str">
        <f>LEFT(ALT[[#This Row],[DATEMTH]],4)</f>
        <v>2021</v>
      </c>
    </row>
    <row r="6156" spans="1:17" x14ac:dyDescent="0.25">
      <c r="A6156" t="s">
        <v>68</v>
      </c>
      <c r="B6156" t="s">
        <v>111</v>
      </c>
      <c r="C6156" t="s">
        <v>19</v>
      </c>
      <c r="D6156" t="s">
        <v>22</v>
      </c>
      <c r="E6156" s="14">
        <v>1503061.3819450005</v>
      </c>
      <c r="F6156" s="14">
        <v>5506345.8867800012</v>
      </c>
      <c r="G6156" s="13">
        <v>0.27296893672329037</v>
      </c>
      <c r="H6156" s="12">
        <v>-15008881.25</v>
      </c>
      <c r="I6156" s="12">
        <v>-4.0969583562186287</v>
      </c>
      <c r="J6156" t="s">
        <v>16</v>
      </c>
      <c r="K6156" s="14">
        <v>317.2736010000001</v>
      </c>
      <c r="L6156" s="14">
        <v>1503061.3819450005</v>
      </c>
      <c r="M6156" s="13">
        <v>2.1108492627855278E-4</v>
      </c>
      <c r="N6156" s="12">
        <v>-8.6480615258870998E-4</v>
      </c>
      <c r="O6156" s="2">
        <f>DATE(LEFT(ALT[[#This Row],[DATEMTH]],4),RIGHT(ALT[[#This Row],[DATEMTH]],2),1)</f>
        <v>44378</v>
      </c>
      <c r="P6156" t="str">
        <f>IF(AND(ALT[[#This Row],[DATE]]&gt;=DATE(2023,6,1),ALT[[#This Row],[DATE]]&lt;=DATE(2024,5,31)),"Y","N")</f>
        <v>N</v>
      </c>
      <c r="Q6156" t="str">
        <f>LEFT(ALT[[#This Row],[DATEMTH]],4)</f>
        <v>2021</v>
      </c>
    </row>
    <row r="6157" spans="1:17" x14ac:dyDescent="0.25">
      <c r="A6157" t="s">
        <v>68</v>
      </c>
      <c r="B6157" t="s">
        <v>111</v>
      </c>
      <c r="C6157" t="s">
        <v>19</v>
      </c>
      <c r="D6157" t="s">
        <v>22</v>
      </c>
      <c r="E6157" s="14">
        <v>1503061.3819450005</v>
      </c>
      <c r="F6157" s="14">
        <v>5506345.8867800012</v>
      </c>
      <c r="G6157" s="13">
        <v>0.27296893672329037</v>
      </c>
      <c r="H6157" s="12">
        <v>-15008881.25</v>
      </c>
      <c r="I6157" s="12">
        <v>-4.0969583562186287</v>
      </c>
      <c r="J6157" t="s">
        <v>26</v>
      </c>
      <c r="K6157" s="14">
        <v>66181.585783999981</v>
      </c>
      <c r="L6157" s="14">
        <v>1503061.3819450005</v>
      </c>
      <c r="M6157" s="13">
        <v>4.4031192989842698E-2</v>
      </c>
      <c r="N6157" s="12">
        <v>-0.18039396405401115</v>
      </c>
      <c r="O6157" s="2">
        <f>DATE(LEFT(ALT[[#This Row],[DATEMTH]],4),RIGHT(ALT[[#This Row],[DATEMTH]],2),1)</f>
        <v>44378</v>
      </c>
      <c r="P6157" t="str">
        <f>IF(AND(ALT[[#This Row],[DATE]]&gt;=DATE(2023,6,1),ALT[[#This Row],[DATE]]&lt;=DATE(2024,5,31)),"Y","N")</f>
        <v>N</v>
      </c>
      <c r="Q6157" t="str">
        <f>LEFT(ALT[[#This Row],[DATEMTH]],4)</f>
        <v>2021</v>
      </c>
    </row>
    <row r="6158" spans="1:17" x14ac:dyDescent="0.25">
      <c r="A6158" t="s">
        <v>68</v>
      </c>
      <c r="B6158" t="s">
        <v>111</v>
      </c>
      <c r="C6158" t="s">
        <v>20</v>
      </c>
      <c r="D6158" t="s">
        <v>22</v>
      </c>
      <c r="E6158" s="14">
        <v>1813705.5063730003</v>
      </c>
      <c r="F6158" s="14">
        <v>5506345.8867800012</v>
      </c>
      <c r="G6158" s="13">
        <v>0.32938459436910134</v>
      </c>
      <c r="H6158" s="12">
        <v>-15008881.25</v>
      </c>
      <c r="I6158" s="12">
        <v>-4.9436942624652609</v>
      </c>
      <c r="J6158" t="s">
        <v>24</v>
      </c>
      <c r="K6158" s="14">
        <v>801124.25315199979</v>
      </c>
      <c r="L6158" s="14">
        <v>1813705.5063729996</v>
      </c>
      <c r="M6158" s="13">
        <v>0.44170580633791368</v>
      </c>
      <c r="N6158" s="12">
        <v>-2.1836584604903355</v>
      </c>
      <c r="O6158" s="2">
        <f>DATE(LEFT(ALT[[#This Row],[DATEMTH]],4),RIGHT(ALT[[#This Row],[DATEMTH]],2),1)</f>
        <v>44378</v>
      </c>
      <c r="P6158" t="str">
        <f>IF(AND(ALT[[#This Row],[DATE]]&gt;=DATE(2023,6,1),ALT[[#This Row],[DATE]]&lt;=DATE(2024,5,31)),"Y","N")</f>
        <v>N</v>
      </c>
      <c r="Q6158" t="str">
        <f>LEFT(ALT[[#This Row],[DATEMTH]],4)</f>
        <v>2021</v>
      </c>
    </row>
    <row r="6159" spans="1:17" x14ac:dyDescent="0.25">
      <c r="A6159" t="s">
        <v>68</v>
      </c>
      <c r="B6159" t="s">
        <v>111</v>
      </c>
      <c r="C6159" t="s">
        <v>20</v>
      </c>
      <c r="D6159" t="s">
        <v>22</v>
      </c>
      <c r="E6159" s="14">
        <v>1813705.5063730003</v>
      </c>
      <c r="F6159" s="14">
        <v>5506345.8867800012</v>
      </c>
      <c r="G6159" s="13">
        <v>0.32938459436910134</v>
      </c>
      <c r="H6159" s="12">
        <v>-15008881.25</v>
      </c>
      <c r="I6159" s="12">
        <v>-4.9436942624652609</v>
      </c>
      <c r="J6159" t="s">
        <v>25</v>
      </c>
      <c r="K6159" s="14">
        <v>232400.337233</v>
      </c>
      <c r="L6159" s="14">
        <v>1813705.5063729996</v>
      </c>
      <c r="M6159" s="13">
        <v>0.12813565180035652</v>
      </c>
      <c r="N6159" s="12">
        <v>-0.63346348662266905</v>
      </c>
      <c r="O6159" s="2">
        <f>DATE(LEFT(ALT[[#This Row],[DATEMTH]],4),RIGHT(ALT[[#This Row],[DATEMTH]],2),1)</f>
        <v>44378</v>
      </c>
      <c r="P6159" t="str">
        <f>IF(AND(ALT[[#This Row],[DATE]]&gt;=DATE(2023,6,1),ALT[[#This Row],[DATE]]&lt;=DATE(2024,5,31)),"Y","N")</f>
        <v>N</v>
      </c>
      <c r="Q6159" t="str">
        <f>LEFT(ALT[[#This Row],[DATEMTH]],4)</f>
        <v>2021</v>
      </c>
    </row>
    <row r="6160" spans="1:17" x14ac:dyDescent="0.25">
      <c r="A6160" t="s">
        <v>68</v>
      </c>
      <c r="B6160" t="s">
        <v>111</v>
      </c>
      <c r="C6160" t="s">
        <v>20</v>
      </c>
      <c r="D6160" t="s">
        <v>22</v>
      </c>
      <c r="E6160" s="14">
        <v>1813705.5063730003</v>
      </c>
      <c r="F6160" s="14">
        <v>5506345.8867800012</v>
      </c>
      <c r="G6160" s="13">
        <v>0.32938459436910134</v>
      </c>
      <c r="H6160" s="12">
        <v>-15008881.25</v>
      </c>
      <c r="I6160" s="12">
        <v>-4.9436942624652609</v>
      </c>
      <c r="J6160" t="s">
        <v>16</v>
      </c>
      <c r="K6160" s="14">
        <v>673542.54395499988</v>
      </c>
      <c r="L6160" s="14">
        <v>1813705.5063729996</v>
      </c>
      <c r="M6160" s="13">
        <v>0.37136268351631818</v>
      </c>
      <c r="N6160" s="12">
        <v>-1.8359035677933246</v>
      </c>
      <c r="O6160" s="2">
        <f>DATE(LEFT(ALT[[#This Row],[DATEMTH]],4),RIGHT(ALT[[#This Row],[DATEMTH]],2),1)</f>
        <v>44378</v>
      </c>
      <c r="P6160" t="str">
        <f>IF(AND(ALT[[#This Row],[DATE]]&gt;=DATE(2023,6,1),ALT[[#This Row],[DATE]]&lt;=DATE(2024,5,31)),"Y","N")</f>
        <v>N</v>
      </c>
      <c r="Q6160" t="str">
        <f>LEFT(ALT[[#This Row],[DATEMTH]],4)</f>
        <v>2021</v>
      </c>
    </row>
    <row r="6161" spans="1:17" x14ac:dyDescent="0.25">
      <c r="A6161" t="s">
        <v>68</v>
      </c>
      <c r="B6161" t="s">
        <v>111</v>
      </c>
      <c r="C6161" t="s">
        <v>20</v>
      </c>
      <c r="D6161" t="s">
        <v>22</v>
      </c>
      <c r="E6161" s="14">
        <v>1813705.5063730003</v>
      </c>
      <c r="F6161" s="14">
        <v>5506345.8867800012</v>
      </c>
      <c r="G6161" s="13">
        <v>0.32938459436910134</v>
      </c>
      <c r="H6161" s="12">
        <v>-15008881.25</v>
      </c>
      <c r="I6161" s="12">
        <v>-4.9436942624652609</v>
      </c>
      <c r="J6161" t="s">
        <v>26</v>
      </c>
      <c r="K6161" s="14">
        <v>106638.37203300002</v>
      </c>
      <c r="L6161" s="14">
        <v>1813705.5063729996</v>
      </c>
      <c r="M6161" s="13">
        <v>5.8795858345411664E-2</v>
      </c>
      <c r="N6161" s="12">
        <v>-0.29066874755893185</v>
      </c>
      <c r="O6161" s="2">
        <f>DATE(LEFT(ALT[[#This Row],[DATEMTH]],4),RIGHT(ALT[[#This Row],[DATEMTH]],2),1)</f>
        <v>44378</v>
      </c>
      <c r="P6161" t="str">
        <f>IF(AND(ALT[[#This Row],[DATE]]&gt;=DATE(2023,6,1),ALT[[#This Row],[DATE]]&lt;=DATE(2024,5,31)),"Y","N")</f>
        <v>N</v>
      </c>
      <c r="Q6161" t="str">
        <f>LEFT(ALT[[#This Row],[DATEMTH]],4)</f>
        <v>2021</v>
      </c>
    </row>
    <row r="6162" spans="1:17" x14ac:dyDescent="0.25">
      <c r="A6162" t="s">
        <v>68</v>
      </c>
      <c r="B6162" t="s">
        <v>111</v>
      </c>
      <c r="C6162" t="s">
        <v>15</v>
      </c>
      <c r="D6162" t="s">
        <v>17</v>
      </c>
      <c r="E6162" s="14">
        <v>1062600.1432649994</v>
      </c>
      <c r="F6162" s="14">
        <v>5506345.8867800012</v>
      </c>
      <c r="G6162" s="13">
        <v>0.1929773692234191</v>
      </c>
      <c r="H6162" s="12">
        <v>-62998532.990000002</v>
      </c>
      <c r="I6162" s="12">
        <v>-12.157291161344979</v>
      </c>
      <c r="J6162" t="s">
        <v>25</v>
      </c>
      <c r="K6162" s="14">
        <v>123381.01409199998</v>
      </c>
      <c r="L6162" s="14">
        <v>1062600.1432649998</v>
      </c>
      <c r="M6162" s="13">
        <v>0.11611236350194075</v>
      </c>
      <c r="N6162" s="12">
        <v>-1.4116118105250195</v>
      </c>
      <c r="O6162" s="2">
        <f>DATE(LEFT(ALT[[#This Row],[DATEMTH]],4),RIGHT(ALT[[#This Row],[DATEMTH]],2),1)</f>
        <v>44378</v>
      </c>
      <c r="P6162" t="str">
        <f>IF(AND(ALT[[#This Row],[DATE]]&gt;=DATE(2023,6,1),ALT[[#This Row],[DATE]]&lt;=DATE(2024,5,31)),"Y","N")</f>
        <v>N</v>
      </c>
      <c r="Q6162" t="str">
        <f>LEFT(ALT[[#This Row],[DATEMTH]],4)</f>
        <v>2021</v>
      </c>
    </row>
    <row r="6163" spans="1:17" x14ac:dyDescent="0.25">
      <c r="A6163" t="s">
        <v>68</v>
      </c>
      <c r="B6163" t="s">
        <v>111</v>
      </c>
      <c r="C6163" t="s">
        <v>15</v>
      </c>
      <c r="D6163" t="s">
        <v>17</v>
      </c>
      <c r="E6163" s="14">
        <v>1062600.1432649994</v>
      </c>
      <c r="F6163" s="14">
        <v>5506345.8867800012</v>
      </c>
      <c r="G6163" s="13">
        <v>0.1929773692234191</v>
      </c>
      <c r="H6163" s="12">
        <v>-62998532.990000002</v>
      </c>
      <c r="I6163" s="12">
        <v>-12.157291161344979</v>
      </c>
      <c r="J6163" t="s">
        <v>26</v>
      </c>
      <c r="K6163" s="14">
        <v>146090.02857700002</v>
      </c>
      <c r="L6163" s="14">
        <v>1062600.1432649998</v>
      </c>
      <c r="M6163" s="13">
        <v>0.13748353931904836</v>
      </c>
      <c r="N6163" s="12">
        <v>-1.6714274173938914</v>
      </c>
      <c r="O6163" s="2">
        <f>DATE(LEFT(ALT[[#This Row],[DATEMTH]],4),RIGHT(ALT[[#This Row],[DATEMTH]],2),1)</f>
        <v>44378</v>
      </c>
      <c r="P6163" t="str">
        <f>IF(AND(ALT[[#This Row],[DATE]]&gt;=DATE(2023,6,1),ALT[[#This Row],[DATE]]&lt;=DATE(2024,5,31)),"Y","N")</f>
        <v>N</v>
      </c>
      <c r="Q6163" t="str">
        <f>LEFT(ALT[[#This Row],[DATEMTH]],4)</f>
        <v>2021</v>
      </c>
    </row>
    <row r="6164" spans="1:17" x14ac:dyDescent="0.25">
      <c r="A6164" t="s">
        <v>68</v>
      </c>
      <c r="B6164" t="s">
        <v>111</v>
      </c>
      <c r="C6164" t="s">
        <v>15</v>
      </c>
      <c r="D6164" t="s">
        <v>17</v>
      </c>
      <c r="E6164" s="14">
        <v>1062600.1432649994</v>
      </c>
      <c r="F6164" s="14">
        <v>5506345.8867800012</v>
      </c>
      <c r="G6164" s="13">
        <v>0.1929773692234191</v>
      </c>
      <c r="H6164" s="12">
        <v>-62998532.990000002</v>
      </c>
      <c r="I6164" s="12">
        <v>-12.157291161344979</v>
      </c>
      <c r="J6164" t="s">
        <v>24</v>
      </c>
      <c r="K6164" s="14">
        <v>514578.23646399978</v>
      </c>
      <c r="L6164" s="14">
        <v>1062600.1432649998</v>
      </c>
      <c r="M6164" s="13">
        <v>0.4842632854188032</v>
      </c>
      <c r="N6164" s="12">
        <v>-5.8873297595858967</v>
      </c>
      <c r="O6164" s="2">
        <f>DATE(LEFT(ALT[[#This Row],[DATEMTH]],4),RIGHT(ALT[[#This Row],[DATEMTH]],2),1)</f>
        <v>44378</v>
      </c>
      <c r="P6164" t="str">
        <f>IF(AND(ALT[[#This Row],[DATE]]&gt;=DATE(2023,6,1),ALT[[#This Row],[DATE]]&lt;=DATE(2024,5,31)),"Y","N")</f>
        <v>N</v>
      </c>
      <c r="Q6164" t="str">
        <f>LEFT(ALT[[#This Row],[DATEMTH]],4)</f>
        <v>2021</v>
      </c>
    </row>
    <row r="6165" spans="1:17" x14ac:dyDescent="0.25">
      <c r="A6165" t="s">
        <v>68</v>
      </c>
      <c r="B6165" t="s">
        <v>111</v>
      </c>
      <c r="C6165" t="s">
        <v>15</v>
      </c>
      <c r="D6165" t="s">
        <v>17</v>
      </c>
      <c r="E6165" s="14">
        <v>1062600.1432649994</v>
      </c>
      <c r="F6165" s="14">
        <v>5506345.8867800012</v>
      </c>
      <c r="G6165" s="13">
        <v>0.1929773692234191</v>
      </c>
      <c r="H6165" s="12">
        <v>-62998532.990000002</v>
      </c>
      <c r="I6165" s="12">
        <v>-12.157291161344979</v>
      </c>
      <c r="J6165" t="s">
        <v>16</v>
      </c>
      <c r="K6165" s="14">
        <v>278550.86413200002</v>
      </c>
      <c r="L6165" s="14">
        <v>1062600.1432649998</v>
      </c>
      <c r="M6165" s="13">
        <v>0.26214081176020765</v>
      </c>
      <c r="N6165" s="12">
        <v>-3.1869221738401703</v>
      </c>
      <c r="O6165" s="2">
        <f>DATE(LEFT(ALT[[#This Row],[DATEMTH]],4),RIGHT(ALT[[#This Row],[DATEMTH]],2),1)</f>
        <v>44378</v>
      </c>
      <c r="P6165" t="str">
        <f>IF(AND(ALT[[#This Row],[DATE]]&gt;=DATE(2023,6,1),ALT[[#This Row],[DATE]]&lt;=DATE(2024,5,31)),"Y","N")</f>
        <v>N</v>
      </c>
      <c r="Q6165" t="str">
        <f>LEFT(ALT[[#This Row],[DATEMTH]],4)</f>
        <v>2021</v>
      </c>
    </row>
    <row r="6166" spans="1:17" x14ac:dyDescent="0.25">
      <c r="A6166" t="s">
        <v>68</v>
      </c>
      <c r="B6166" t="s">
        <v>111</v>
      </c>
      <c r="C6166" t="s">
        <v>18</v>
      </c>
      <c r="D6166" t="s">
        <v>17</v>
      </c>
      <c r="E6166" s="14">
        <v>1126978.8551970008</v>
      </c>
      <c r="F6166" s="14">
        <v>5506345.8867800012</v>
      </c>
      <c r="G6166" s="13">
        <v>0.20466909968418912</v>
      </c>
      <c r="H6166" s="12">
        <v>-62998532.990000002</v>
      </c>
      <c r="I6166" s="12">
        <v>-12.893853028487987</v>
      </c>
      <c r="J6166" t="s">
        <v>25</v>
      </c>
      <c r="K6166" s="14">
        <v>104982.86682399998</v>
      </c>
      <c r="L6166" s="14">
        <v>1126978.8551970001</v>
      </c>
      <c r="M6166" s="13">
        <v>9.3154247162559753E-2</v>
      </c>
      <c r="N6166" s="12">
        <v>-1.2011171718934897</v>
      </c>
      <c r="O6166" s="2">
        <f>DATE(LEFT(ALT[[#This Row],[DATEMTH]],4),RIGHT(ALT[[#This Row],[DATEMTH]],2),1)</f>
        <v>44378</v>
      </c>
      <c r="P6166" t="str">
        <f>IF(AND(ALT[[#This Row],[DATE]]&gt;=DATE(2023,6,1),ALT[[#This Row],[DATE]]&lt;=DATE(2024,5,31)),"Y","N")</f>
        <v>N</v>
      </c>
      <c r="Q6166" t="str">
        <f>LEFT(ALT[[#This Row],[DATEMTH]],4)</f>
        <v>2021</v>
      </c>
    </row>
    <row r="6167" spans="1:17" x14ac:dyDescent="0.25">
      <c r="A6167" t="s">
        <v>68</v>
      </c>
      <c r="B6167" t="s">
        <v>111</v>
      </c>
      <c r="C6167" t="s">
        <v>18</v>
      </c>
      <c r="D6167" t="s">
        <v>17</v>
      </c>
      <c r="E6167" s="14">
        <v>1126978.8551970008</v>
      </c>
      <c r="F6167" s="14">
        <v>5506345.8867800012</v>
      </c>
      <c r="G6167" s="13">
        <v>0.20466909968418912</v>
      </c>
      <c r="H6167" s="12">
        <v>-62998532.990000002</v>
      </c>
      <c r="I6167" s="12">
        <v>-12.893853028487987</v>
      </c>
      <c r="J6167" t="s">
        <v>16</v>
      </c>
      <c r="K6167" s="14">
        <v>523933.2743990001</v>
      </c>
      <c r="L6167" s="14">
        <v>1126978.8551970001</v>
      </c>
      <c r="M6167" s="13">
        <v>0.46490071396008104</v>
      </c>
      <c r="N6167" s="12">
        <v>-5.9943614786404185</v>
      </c>
      <c r="O6167" s="2">
        <f>DATE(LEFT(ALT[[#This Row],[DATEMTH]],4),RIGHT(ALT[[#This Row],[DATEMTH]],2),1)</f>
        <v>44378</v>
      </c>
      <c r="P6167" t="str">
        <f>IF(AND(ALT[[#This Row],[DATE]]&gt;=DATE(2023,6,1),ALT[[#This Row],[DATE]]&lt;=DATE(2024,5,31)),"Y","N")</f>
        <v>N</v>
      </c>
      <c r="Q6167" t="str">
        <f>LEFT(ALT[[#This Row],[DATEMTH]],4)</f>
        <v>2021</v>
      </c>
    </row>
    <row r="6168" spans="1:17" x14ac:dyDescent="0.25">
      <c r="A6168" t="s">
        <v>68</v>
      </c>
      <c r="B6168" t="s">
        <v>111</v>
      </c>
      <c r="C6168" t="s">
        <v>18</v>
      </c>
      <c r="D6168" t="s">
        <v>17</v>
      </c>
      <c r="E6168" s="14">
        <v>1126978.8551970008</v>
      </c>
      <c r="F6168" s="14">
        <v>5506345.8867800012</v>
      </c>
      <c r="G6168" s="13">
        <v>0.20466909968418912</v>
      </c>
      <c r="H6168" s="12">
        <v>-62998532.990000002</v>
      </c>
      <c r="I6168" s="12">
        <v>-12.893853028487987</v>
      </c>
      <c r="J6168" t="s">
        <v>24</v>
      </c>
      <c r="K6168" s="14">
        <v>266852.41270600003</v>
      </c>
      <c r="L6168" s="14">
        <v>1126978.8551970001</v>
      </c>
      <c r="M6168" s="13">
        <v>0.23678564284984144</v>
      </c>
      <c r="N6168" s="12">
        <v>-3.0530792781619027</v>
      </c>
      <c r="O6168" s="2">
        <f>DATE(LEFT(ALT[[#This Row],[DATEMTH]],4),RIGHT(ALT[[#This Row],[DATEMTH]],2),1)</f>
        <v>44378</v>
      </c>
      <c r="P6168" t="str">
        <f>IF(AND(ALT[[#This Row],[DATE]]&gt;=DATE(2023,6,1),ALT[[#This Row],[DATE]]&lt;=DATE(2024,5,31)),"Y","N")</f>
        <v>N</v>
      </c>
      <c r="Q6168" t="str">
        <f>LEFT(ALT[[#This Row],[DATEMTH]],4)</f>
        <v>2021</v>
      </c>
    </row>
    <row r="6169" spans="1:17" x14ac:dyDescent="0.25">
      <c r="A6169" t="s">
        <v>68</v>
      </c>
      <c r="B6169" t="s">
        <v>111</v>
      </c>
      <c r="C6169" t="s">
        <v>18</v>
      </c>
      <c r="D6169" t="s">
        <v>17</v>
      </c>
      <c r="E6169" s="14">
        <v>1126978.8551970008</v>
      </c>
      <c r="F6169" s="14">
        <v>5506345.8867800012</v>
      </c>
      <c r="G6169" s="13">
        <v>0.20466909968418912</v>
      </c>
      <c r="H6169" s="12">
        <v>-62998532.990000002</v>
      </c>
      <c r="I6169" s="12">
        <v>-12.893853028487987</v>
      </c>
      <c r="J6169" t="s">
        <v>26</v>
      </c>
      <c r="K6169" s="14">
        <v>231210.30126799995</v>
      </c>
      <c r="L6169" s="14">
        <v>1126978.8551970001</v>
      </c>
      <c r="M6169" s="13">
        <v>0.20515939602751779</v>
      </c>
      <c r="N6169" s="12">
        <v>-2.6452950997921767</v>
      </c>
      <c r="O6169" s="2">
        <f>DATE(LEFT(ALT[[#This Row],[DATEMTH]],4),RIGHT(ALT[[#This Row],[DATEMTH]],2),1)</f>
        <v>44378</v>
      </c>
      <c r="P6169" t="str">
        <f>IF(AND(ALT[[#This Row],[DATE]]&gt;=DATE(2023,6,1),ALT[[#This Row],[DATE]]&lt;=DATE(2024,5,31)),"Y","N")</f>
        <v>N</v>
      </c>
      <c r="Q6169" t="str">
        <f>LEFT(ALT[[#This Row],[DATEMTH]],4)</f>
        <v>2021</v>
      </c>
    </row>
    <row r="6170" spans="1:17" x14ac:dyDescent="0.25">
      <c r="A6170" t="s">
        <v>68</v>
      </c>
      <c r="B6170" t="s">
        <v>111</v>
      </c>
      <c r="C6170" t="s">
        <v>19</v>
      </c>
      <c r="D6170" t="s">
        <v>17</v>
      </c>
      <c r="E6170" s="14">
        <v>1503061.3819450005</v>
      </c>
      <c r="F6170" s="14">
        <v>5506345.8867800012</v>
      </c>
      <c r="G6170" s="13">
        <v>0.27296893672329037</v>
      </c>
      <c r="H6170" s="12">
        <v>-62998532.990000002</v>
      </c>
      <c r="I6170" s="12">
        <v>-17.196642565407434</v>
      </c>
      <c r="J6170" t="s">
        <v>24</v>
      </c>
      <c r="K6170" s="14">
        <v>469132.49000500026</v>
      </c>
      <c r="L6170" s="14">
        <v>1503061.3819450005</v>
      </c>
      <c r="M6170" s="13">
        <v>0.31211798509381605</v>
      </c>
      <c r="N6170" s="12">
        <v>-5.3673814278935197</v>
      </c>
      <c r="O6170" s="2">
        <f>DATE(LEFT(ALT[[#This Row],[DATEMTH]],4),RIGHT(ALT[[#This Row],[DATEMTH]],2),1)</f>
        <v>44378</v>
      </c>
      <c r="P6170" t="str">
        <f>IF(AND(ALT[[#This Row],[DATE]]&gt;=DATE(2023,6,1),ALT[[#This Row],[DATE]]&lt;=DATE(2024,5,31)),"Y","N")</f>
        <v>N</v>
      </c>
      <c r="Q6170" t="str">
        <f>LEFT(ALT[[#This Row],[DATEMTH]],4)</f>
        <v>2021</v>
      </c>
    </row>
    <row r="6171" spans="1:17" x14ac:dyDescent="0.25">
      <c r="A6171" t="s">
        <v>68</v>
      </c>
      <c r="B6171" t="s">
        <v>111</v>
      </c>
      <c r="C6171" t="s">
        <v>19</v>
      </c>
      <c r="D6171" t="s">
        <v>17</v>
      </c>
      <c r="E6171" s="14">
        <v>1503061.3819450005</v>
      </c>
      <c r="F6171" s="14">
        <v>5506345.8867800012</v>
      </c>
      <c r="G6171" s="13">
        <v>0.27296893672329037</v>
      </c>
      <c r="H6171" s="12">
        <v>-62998532.990000002</v>
      </c>
      <c r="I6171" s="12">
        <v>-17.196642565407434</v>
      </c>
      <c r="J6171" t="s">
        <v>25</v>
      </c>
      <c r="K6171" s="14">
        <v>967430.03255500027</v>
      </c>
      <c r="L6171" s="14">
        <v>1503061.3819450005</v>
      </c>
      <c r="M6171" s="13">
        <v>0.64363973699006272</v>
      </c>
      <c r="N6171" s="12">
        <v>-11.068442497910958</v>
      </c>
      <c r="O6171" s="2">
        <f>DATE(LEFT(ALT[[#This Row],[DATEMTH]],4),RIGHT(ALT[[#This Row],[DATEMTH]],2),1)</f>
        <v>44378</v>
      </c>
      <c r="P6171" t="str">
        <f>IF(AND(ALT[[#This Row],[DATE]]&gt;=DATE(2023,6,1),ALT[[#This Row],[DATE]]&lt;=DATE(2024,5,31)),"Y","N")</f>
        <v>N</v>
      </c>
      <c r="Q6171" t="str">
        <f>LEFT(ALT[[#This Row],[DATEMTH]],4)</f>
        <v>2021</v>
      </c>
    </row>
    <row r="6172" spans="1:17" x14ac:dyDescent="0.25">
      <c r="A6172" t="s">
        <v>68</v>
      </c>
      <c r="B6172" t="s">
        <v>111</v>
      </c>
      <c r="C6172" t="s">
        <v>19</v>
      </c>
      <c r="D6172" t="s">
        <v>17</v>
      </c>
      <c r="E6172" s="14">
        <v>1503061.3819450005</v>
      </c>
      <c r="F6172" s="14">
        <v>5506345.8867800012</v>
      </c>
      <c r="G6172" s="13">
        <v>0.27296893672329037</v>
      </c>
      <c r="H6172" s="12">
        <v>-62998532.990000002</v>
      </c>
      <c r="I6172" s="12">
        <v>-17.196642565407434</v>
      </c>
      <c r="J6172" t="s">
        <v>16</v>
      </c>
      <c r="K6172" s="14">
        <v>317.2736010000001</v>
      </c>
      <c r="L6172" s="14">
        <v>1503061.3819450005</v>
      </c>
      <c r="M6172" s="13">
        <v>2.1108492627855278E-4</v>
      </c>
      <c r="N6172" s="12">
        <v>-3.6299520281576508E-3</v>
      </c>
      <c r="O6172" s="2">
        <f>DATE(LEFT(ALT[[#This Row],[DATEMTH]],4),RIGHT(ALT[[#This Row],[DATEMTH]],2),1)</f>
        <v>44378</v>
      </c>
      <c r="P6172" t="str">
        <f>IF(AND(ALT[[#This Row],[DATE]]&gt;=DATE(2023,6,1),ALT[[#This Row],[DATE]]&lt;=DATE(2024,5,31)),"Y","N")</f>
        <v>N</v>
      </c>
      <c r="Q6172" t="str">
        <f>LEFT(ALT[[#This Row],[DATEMTH]],4)</f>
        <v>2021</v>
      </c>
    </row>
    <row r="6173" spans="1:17" x14ac:dyDescent="0.25">
      <c r="A6173" t="s">
        <v>68</v>
      </c>
      <c r="B6173" t="s">
        <v>111</v>
      </c>
      <c r="C6173" t="s">
        <v>19</v>
      </c>
      <c r="D6173" t="s">
        <v>17</v>
      </c>
      <c r="E6173" s="14">
        <v>1503061.3819450005</v>
      </c>
      <c r="F6173" s="14">
        <v>5506345.8867800012</v>
      </c>
      <c r="G6173" s="13">
        <v>0.27296893672329037</v>
      </c>
      <c r="H6173" s="12">
        <v>-62998532.990000002</v>
      </c>
      <c r="I6173" s="12">
        <v>-17.196642565407434</v>
      </c>
      <c r="J6173" t="s">
        <v>26</v>
      </c>
      <c r="K6173" s="14">
        <v>66181.585783999981</v>
      </c>
      <c r="L6173" s="14">
        <v>1503061.3819450005</v>
      </c>
      <c r="M6173" s="13">
        <v>4.4031192989842698E-2</v>
      </c>
      <c r="N6173" s="12">
        <v>-0.75718868757479829</v>
      </c>
      <c r="O6173" s="2">
        <f>DATE(LEFT(ALT[[#This Row],[DATEMTH]],4),RIGHT(ALT[[#This Row],[DATEMTH]],2),1)</f>
        <v>44378</v>
      </c>
      <c r="P6173" t="str">
        <f>IF(AND(ALT[[#This Row],[DATE]]&gt;=DATE(2023,6,1),ALT[[#This Row],[DATE]]&lt;=DATE(2024,5,31)),"Y","N")</f>
        <v>N</v>
      </c>
      <c r="Q6173" t="str">
        <f>LEFT(ALT[[#This Row],[DATEMTH]],4)</f>
        <v>2021</v>
      </c>
    </row>
    <row r="6174" spans="1:17" x14ac:dyDescent="0.25">
      <c r="A6174" t="s">
        <v>68</v>
      </c>
      <c r="B6174" t="s">
        <v>111</v>
      </c>
      <c r="C6174" t="s">
        <v>20</v>
      </c>
      <c r="D6174" t="s">
        <v>17</v>
      </c>
      <c r="E6174" s="14">
        <v>1813705.5063730003</v>
      </c>
      <c r="F6174" s="14">
        <v>5506345.8867800012</v>
      </c>
      <c r="G6174" s="13">
        <v>0.32938459436910134</v>
      </c>
      <c r="H6174" s="12">
        <v>-62998532.990000002</v>
      </c>
      <c r="I6174" s="12">
        <v>-20.7507462347596</v>
      </c>
      <c r="J6174" t="s">
        <v>25</v>
      </c>
      <c r="K6174" s="14">
        <v>232400.337233</v>
      </c>
      <c r="L6174" s="14">
        <v>1813705.5063729996</v>
      </c>
      <c r="M6174" s="13">
        <v>0.12813565180035652</v>
      </c>
      <c r="N6174" s="12">
        <v>-2.6589103941347152</v>
      </c>
      <c r="O6174" s="2">
        <f>DATE(LEFT(ALT[[#This Row],[DATEMTH]],4),RIGHT(ALT[[#This Row],[DATEMTH]],2),1)</f>
        <v>44378</v>
      </c>
      <c r="P6174" t="str">
        <f>IF(AND(ALT[[#This Row],[DATE]]&gt;=DATE(2023,6,1),ALT[[#This Row],[DATE]]&lt;=DATE(2024,5,31)),"Y","N")</f>
        <v>N</v>
      </c>
      <c r="Q6174" t="str">
        <f>LEFT(ALT[[#This Row],[DATEMTH]],4)</f>
        <v>2021</v>
      </c>
    </row>
    <row r="6175" spans="1:17" x14ac:dyDescent="0.25">
      <c r="A6175" t="s">
        <v>68</v>
      </c>
      <c r="B6175" t="s">
        <v>111</v>
      </c>
      <c r="C6175" t="s">
        <v>20</v>
      </c>
      <c r="D6175" t="s">
        <v>17</v>
      </c>
      <c r="E6175" s="14">
        <v>1813705.5063730003</v>
      </c>
      <c r="F6175" s="14">
        <v>5506345.8867800012</v>
      </c>
      <c r="G6175" s="13">
        <v>0.32938459436910134</v>
      </c>
      <c r="H6175" s="12">
        <v>-62998532.990000002</v>
      </c>
      <c r="I6175" s="12">
        <v>-20.7507462347596</v>
      </c>
      <c r="J6175" t="s">
        <v>24</v>
      </c>
      <c r="K6175" s="14">
        <v>801124.25315199979</v>
      </c>
      <c r="L6175" s="14">
        <v>1813705.5063729996</v>
      </c>
      <c r="M6175" s="13">
        <v>0.44170580633791368</v>
      </c>
      <c r="N6175" s="12">
        <v>-9.1657250977379157</v>
      </c>
      <c r="O6175" s="2">
        <f>DATE(LEFT(ALT[[#This Row],[DATEMTH]],4),RIGHT(ALT[[#This Row],[DATEMTH]],2),1)</f>
        <v>44378</v>
      </c>
      <c r="P6175" t="str">
        <f>IF(AND(ALT[[#This Row],[DATE]]&gt;=DATE(2023,6,1),ALT[[#This Row],[DATE]]&lt;=DATE(2024,5,31)),"Y","N")</f>
        <v>N</v>
      </c>
      <c r="Q6175" t="str">
        <f>LEFT(ALT[[#This Row],[DATEMTH]],4)</f>
        <v>2021</v>
      </c>
    </row>
    <row r="6176" spans="1:17" x14ac:dyDescent="0.25">
      <c r="A6176" t="s">
        <v>68</v>
      </c>
      <c r="B6176" t="s">
        <v>111</v>
      </c>
      <c r="C6176" t="s">
        <v>20</v>
      </c>
      <c r="D6176" t="s">
        <v>17</v>
      </c>
      <c r="E6176" s="14">
        <v>1813705.5063730003</v>
      </c>
      <c r="F6176" s="14">
        <v>5506345.8867800012</v>
      </c>
      <c r="G6176" s="13">
        <v>0.32938459436910134</v>
      </c>
      <c r="H6176" s="12">
        <v>-62998532.990000002</v>
      </c>
      <c r="I6176" s="12">
        <v>-20.7507462347596</v>
      </c>
      <c r="J6176" t="s">
        <v>16</v>
      </c>
      <c r="K6176" s="14">
        <v>673542.54395499988</v>
      </c>
      <c r="L6176" s="14">
        <v>1813705.5063729996</v>
      </c>
      <c r="M6176" s="13">
        <v>0.37136268351631818</v>
      </c>
      <c r="N6176" s="12">
        <v>-7.7060528067064604</v>
      </c>
      <c r="O6176" s="2">
        <f>DATE(LEFT(ALT[[#This Row],[DATEMTH]],4),RIGHT(ALT[[#This Row],[DATEMTH]],2),1)</f>
        <v>44378</v>
      </c>
      <c r="P6176" t="str">
        <f>IF(AND(ALT[[#This Row],[DATE]]&gt;=DATE(2023,6,1),ALT[[#This Row],[DATE]]&lt;=DATE(2024,5,31)),"Y","N")</f>
        <v>N</v>
      </c>
      <c r="Q6176" t="str">
        <f>LEFT(ALT[[#This Row],[DATEMTH]],4)</f>
        <v>2021</v>
      </c>
    </row>
    <row r="6177" spans="1:17" x14ac:dyDescent="0.25">
      <c r="A6177" t="s">
        <v>68</v>
      </c>
      <c r="B6177" t="s">
        <v>111</v>
      </c>
      <c r="C6177" t="s">
        <v>20</v>
      </c>
      <c r="D6177" t="s">
        <v>17</v>
      </c>
      <c r="E6177" s="14">
        <v>1813705.5063730003</v>
      </c>
      <c r="F6177" s="14">
        <v>5506345.8867800012</v>
      </c>
      <c r="G6177" s="13">
        <v>0.32938459436910134</v>
      </c>
      <c r="H6177" s="12">
        <v>-62998532.990000002</v>
      </c>
      <c r="I6177" s="12">
        <v>-20.7507462347596</v>
      </c>
      <c r="J6177" t="s">
        <v>26</v>
      </c>
      <c r="K6177" s="14">
        <v>106638.37203300002</v>
      </c>
      <c r="L6177" s="14">
        <v>1813705.5063729996</v>
      </c>
      <c r="M6177" s="13">
        <v>5.8795858345411664E-2</v>
      </c>
      <c r="N6177" s="12">
        <v>-1.2200579361805099</v>
      </c>
      <c r="O6177" s="2">
        <f>DATE(LEFT(ALT[[#This Row],[DATEMTH]],4),RIGHT(ALT[[#This Row],[DATEMTH]],2),1)</f>
        <v>44378</v>
      </c>
      <c r="P6177" t="str">
        <f>IF(AND(ALT[[#This Row],[DATE]]&gt;=DATE(2023,6,1),ALT[[#This Row],[DATE]]&lt;=DATE(2024,5,31)),"Y","N")</f>
        <v>N</v>
      </c>
      <c r="Q6177" t="str">
        <f>LEFT(ALT[[#This Row],[DATEMTH]],4)</f>
        <v>2021</v>
      </c>
    </row>
    <row r="6178" spans="1:17" x14ac:dyDescent="0.25">
      <c r="A6178" t="s">
        <v>68</v>
      </c>
      <c r="B6178" t="s">
        <v>111</v>
      </c>
      <c r="C6178" t="s">
        <v>15</v>
      </c>
      <c r="D6178" t="s">
        <v>23</v>
      </c>
      <c r="E6178" s="14">
        <v>1062600.1432649994</v>
      </c>
      <c r="F6178" s="14">
        <v>5506345.8867800012</v>
      </c>
      <c r="G6178" s="13">
        <v>0.1929773692234191</v>
      </c>
      <c r="H6178" s="12">
        <v>-9185986.1199999992</v>
      </c>
      <c r="I6178" s="12">
        <v>-1.7726874351604429</v>
      </c>
      <c r="J6178" t="s">
        <v>25</v>
      </c>
      <c r="K6178" s="14">
        <v>123381.01409199998</v>
      </c>
      <c r="L6178" s="14">
        <v>1062600.1432649998</v>
      </c>
      <c r="M6178" s="13">
        <v>0.11611236350194075</v>
      </c>
      <c r="N6178" s="12">
        <v>-0.20583092784667237</v>
      </c>
      <c r="O6178" s="2">
        <f>DATE(LEFT(ALT[[#This Row],[DATEMTH]],4),RIGHT(ALT[[#This Row],[DATEMTH]],2),1)</f>
        <v>44378</v>
      </c>
      <c r="P6178" t="str">
        <f>IF(AND(ALT[[#This Row],[DATE]]&gt;=DATE(2023,6,1),ALT[[#This Row],[DATE]]&lt;=DATE(2024,5,31)),"Y","N")</f>
        <v>N</v>
      </c>
      <c r="Q6178" t="str">
        <f>LEFT(ALT[[#This Row],[DATEMTH]],4)</f>
        <v>2021</v>
      </c>
    </row>
    <row r="6179" spans="1:17" x14ac:dyDescent="0.25">
      <c r="A6179" t="s">
        <v>68</v>
      </c>
      <c r="B6179" t="s">
        <v>111</v>
      </c>
      <c r="C6179" t="s">
        <v>15</v>
      </c>
      <c r="D6179" t="s">
        <v>23</v>
      </c>
      <c r="E6179" s="14">
        <v>1062600.1432649994</v>
      </c>
      <c r="F6179" s="14">
        <v>5506345.8867800012</v>
      </c>
      <c r="G6179" s="13">
        <v>0.1929773692234191</v>
      </c>
      <c r="H6179" s="12">
        <v>-9185986.1199999992</v>
      </c>
      <c r="I6179" s="12">
        <v>-1.7726874351604429</v>
      </c>
      <c r="J6179" t="s">
        <v>26</v>
      </c>
      <c r="K6179" s="14">
        <v>146090.02857700002</v>
      </c>
      <c r="L6179" s="14">
        <v>1062600.1432649998</v>
      </c>
      <c r="M6179" s="13">
        <v>0.13748353931904836</v>
      </c>
      <c r="N6179" s="12">
        <v>-0.24371534269226375</v>
      </c>
      <c r="O6179" s="2">
        <f>DATE(LEFT(ALT[[#This Row],[DATEMTH]],4),RIGHT(ALT[[#This Row],[DATEMTH]],2),1)</f>
        <v>44378</v>
      </c>
      <c r="P6179" t="str">
        <f>IF(AND(ALT[[#This Row],[DATE]]&gt;=DATE(2023,6,1),ALT[[#This Row],[DATE]]&lt;=DATE(2024,5,31)),"Y","N")</f>
        <v>N</v>
      </c>
      <c r="Q6179" t="str">
        <f>LEFT(ALT[[#This Row],[DATEMTH]],4)</f>
        <v>2021</v>
      </c>
    </row>
    <row r="6180" spans="1:17" x14ac:dyDescent="0.25">
      <c r="A6180" t="s">
        <v>68</v>
      </c>
      <c r="B6180" t="s">
        <v>111</v>
      </c>
      <c r="C6180" t="s">
        <v>15</v>
      </c>
      <c r="D6180" t="s">
        <v>23</v>
      </c>
      <c r="E6180" s="14">
        <v>1062600.1432649994</v>
      </c>
      <c r="F6180" s="14">
        <v>5506345.8867800012</v>
      </c>
      <c r="G6180" s="13">
        <v>0.1929773692234191</v>
      </c>
      <c r="H6180" s="12">
        <v>-9185986.1199999992</v>
      </c>
      <c r="I6180" s="12">
        <v>-1.7726874351604429</v>
      </c>
      <c r="J6180" t="s">
        <v>24</v>
      </c>
      <c r="K6180" s="14">
        <v>514578.23646399978</v>
      </c>
      <c r="L6180" s="14">
        <v>1062600.1432649998</v>
      </c>
      <c r="M6180" s="13">
        <v>0.4842632854188032</v>
      </c>
      <c r="N6180" s="12">
        <v>-0.85844744137142781</v>
      </c>
      <c r="O6180" s="2">
        <f>DATE(LEFT(ALT[[#This Row],[DATEMTH]],4),RIGHT(ALT[[#This Row],[DATEMTH]],2),1)</f>
        <v>44378</v>
      </c>
      <c r="P6180" t="str">
        <f>IF(AND(ALT[[#This Row],[DATE]]&gt;=DATE(2023,6,1),ALT[[#This Row],[DATE]]&lt;=DATE(2024,5,31)),"Y","N")</f>
        <v>N</v>
      </c>
      <c r="Q6180" t="str">
        <f>LEFT(ALT[[#This Row],[DATEMTH]],4)</f>
        <v>2021</v>
      </c>
    </row>
    <row r="6181" spans="1:17" x14ac:dyDescent="0.25">
      <c r="A6181" t="s">
        <v>68</v>
      </c>
      <c r="B6181" t="s">
        <v>111</v>
      </c>
      <c r="C6181" t="s">
        <v>15</v>
      </c>
      <c r="D6181" t="s">
        <v>23</v>
      </c>
      <c r="E6181" s="14">
        <v>1062600.1432649994</v>
      </c>
      <c r="F6181" s="14">
        <v>5506345.8867800012</v>
      </c>
      <c r="G6181" s="13">
        <v>0.1929773692234191</v>
      </c>
      <c r="H6181" s="12">
        <v>-9185986.1199999992</v>
      </c>
      <c r="I6181" s="12">
        <v>-1.7726874351604429</v>
      </c>
      <c r="J6181" t="s">
        <v>16</v>
      </c>
      <c r="K6181" s="14">
        <v>278550.86413200002</v>
      </c>
      <c r="L6181" s="14">
        <v>1062600.1432649998</v>
      </c>
      <c r="M6181" s="13">
        <v>0.26214081176020765</v>
      </c>
      <c r="N6181" s="12">
        <v>-0.46469372325007896</v>
      </c>
      <c r="O6181" s="2">
        <f>DATE(LEFT(ALT[[#This Row],[DATEMTH]],4),RIGHT(ALT[[#This Row],[DATEMTH]],2),1)</f>
        <v>44378</v>
      </c>
      <c r="P6181" t="str">
        <f>IF(AND(ALT[[#This Row],[DATE]]&gt;=DATE(2023,6,1),ALT[[#This Row],[DATE]]&lt;=DATE(2024,5,31)),"Y","N")</f>
        <v>N</v>
      </c>
      <c r="Q6181" t="str">
        <f>LEFT(ALT[[#This Row],[DATEMTH]],4)</f>
        <v>2021</v>
      </c>
    </row>
    <row r="6182" spans="1:17" x14ac:dyDescent="0.25">
      <c r="A6182" t="s">
        <v>68</v>
      </c>
      <c r="B6182" t="s">
        <v>111</v>
      </c>
      <c r="C6182" t="s">
        <v>18</v>
      </c>
      <c r="D6182" t="s">
        <v>23</v>
      </c>
      <c r="E6182" s="14">
        <v>1126978.8551970008</v>
      </c>
      <c r="F6182" s="14">
        <v>5506345.8867800012</v>
      </c>
      <c r="G6182" s="13">
        <v>0.20466909968418912</v>
      </c>
      <c r="H6182" s="12">
        <v>-9185986.1199999992</v>
      </c>
      <c r="I6182" s="12">
        <v>-1.8800875088918574</v>
      </c>
      <c r="J6182" t="s">
        <v>16</v>
      </c>
      <c r="K6182" s="14">
        <v>523933.2743990001</v>
      </c>
      <c r="L6182" s="14">
        <v>1126978.8551970001</v>
      </c>
      <c r="M6182" s="13">
        <v>0.46490071396008104</v>
      </c>
      <c r="N6182" s="12">
        <v>-0.87405402519125475</v>
      </c>
      <c r="O6182" s="2">
        <f>DATE(LEFT(ALT[[#This Row],[DATEMTH]],4),RIGHT(ALT[[#This Row],[DATEMTH]],2),1)</f>
        <v>44378</v>
      </c>
      <c r="P6182" t="str">
        <f>IF(AND(ALT[[#This Row],[DATE]]&gt;=DATE(2023,6,1),ALT[[#This Row],[DATE]]&lt;=DATE(2024,5,31)),"Y","N")</f>
        <v>N</v>
      </c>
      <c r="Q6182" t="str">
        <f>LEFT(ALT[[#This Row],[DATEMTH]],4)</f>
        <v>2021</v>
      </c>
    </row>
    <row r="6183" spans="1:17" x14ac:dyDescent="0.25">
      <c r="A6183" t="s">
        <v>68</v>
      </c>
      <c r="B6183" t="s">
        <v>111</v>
      </c>
      <c r="C6183" t="s">
        <v>18</v>
      </c>
      <c r="D6183" t="s">
        <v>23</v>
      </c>
      <c r="E6183" s="14">
        <v>1126978.8551970008</v>
      </c>
      <c r="F6183" s="14">
        <v>5506345.8867800012</v>
      </c>
      <c r="G6183" s="13">
        <v>0.20466909968418912</v>
      </c>
      <c r="H6183" s="12">
        <v>-9185986.1199999992</v>
      </c>
      <c r="I6183" s="12">
        <v>-1.8800875088918574</v>
      </c>
      <c r="J6183" t="s">
        <v>25</v>
      </c>
      <c r="K6183" s="14">
        <v>104982.86682399998</v>
      </c>
      <c r="L6183" s="14">
        <v>1126978.8551970001</v>
      </c>
      <c r="M6183" s="13">
        <v>9.3154247162559753E-2</v>
      </c>
      <c r="N6183" s="12">
        <v>-0.17513813649055335</v>
      </c>
      <c r="O6183" s="2">
        <f>DATE(LEFT(ALT[[#This Row],[DATEMTH]],4),RIGHT(ALT[[#This Row],[DATEMTH]],2),1)</f>
        <v>44378</v>
      </c>
      <c r="P6183" t="str">
        <f>IF(AND(ALT[[#This Row],[DATE]]&gt;=DATE(2023,6,1),ALT[[#This Row],[DATE]]&lt;=DATE(2024,5,31)),"Y","N")</f>
        <v>N</v>
      </c>
      <c r="Q6183" t="str">
        <f>LEFT(ALT[[#This Row],[DATEMTH]],4)</f>
        <v>2021</v>
      </c>
    </row>
    <row r="6184" spans="1:17" x14ac:dyDescent="0.25">
      <c r="A6184" t="s">
        <v>68</v>
      </c>
      <c r="B6184" t="s">
        <v>111</v>
      </c>
      <c r="C6184" t="s">
        <v>18</v>
      </c>
      <c r="D6184" t="s">
        <v>23</v>
      </c>
      <c r="E6184" s="14">
        <v>1126978.8551970008</v>
      </c>
      <c r="F6184" s="14">
        <v>5506345.8867800012</v>
      </c>
      <c r="G6184" s="13">
        <v>0.20466909968418912</v>
      </c>
      <c r="H6184" s="12">
        <v>-9185986.1199999992</v>
      </c>
      <c r="I6184" s="12">
        <v>-1.8800875088918574</v>
      </c>
      <c r="J6184" t="s">
        <v>24</v>
      </c>
      <c r="K6184" s="14">
        <v>266852.41270600003</v>
      </c>
      <c r="L6184" s="14">
        <v>1126978.8551970001</v>
      </c>
      <c r="M6184" s="13">
        <v>0.23678564284984144</v>
      </c>
      <c r="N6184" s="12">
        <v>-0.44517772940691541</v>
      </c>
      <c r="O6184" s="2">
        <f>DATE(LEFT(ALT[[#This Row],[DATEMTH]],4),RIGHT(ALT[[#This Row],[DATEMTH]],2),1)</f>
        <v>44378</v>
      </c>
      <c r="P6184" t="str">
        <f>IF(AND(ALT[[#This Row],[DATE]]&gt;=DATE(2023,6,1),ALT[[#This Row],[DATE]]&lt;=DATE(2024,5,31)),"Y","N")</f>
        <v>N</v>
      </c>
      <c r="Q6184" t="str">
        <f>LEFT(ALT[[#This Row],[DATEMTH]],4)</f>
        <v>2021</v>
      </c>
    </row>
    <row r="6185" spans="1:17" x14ac:dyDescent="0.25">
      <c r="A6185" t="s">
        <v>68</v>
      </c>
      <c r="B6185" t="s">
        <v>111</v>
      </c>
      <c r="C6185" t="s">
        <v>18</v>
      </c>
      <c r="D6185" t="s">
        <v>23</v>
      </c>
      <c r="E6185" s="14">
        <v>1126978.8551970008</v>
      </c>
      <c r="F6185" s="14">
        <v>5506345.8867800012</v>
      </c>
      <c r="G6185" s="13">
        <v>0.20466909968418912</v>
      </c>
      <c r="H6185" s="12">
        <v>-9185986.1199999992</v>
      </c>
      <c r="I6185" s="12">
        <v>-1.8800875088918574</v>
      </c>
      <c r="J6185" t="s">
        <v>26</v>
      </c>
      <c r="K6185" s="14">
        <v>231210.30126799995</v>
      </c>
      <c r="L6185" s="14">
        <v>1126978.8551970001</v>
      </c>
      <c r="M6185" s="13">
        <v>0.20515939602751779</v>
      </c>
      <c r="N6185" s="12">
        <v>-0.38571761780313396</v>
      </c>
      <c r="O6185" s="2">
        <f>DATE(LEFT(ALT[[#This Row],[DATEMTH]],4),RIGHT(ALT[[#This Row],[DATEMTH]],2),1)</f>
        <v>44378</v>
      </c>
      <c r="P6185" t="str">
        <f>IF(AND(ALT[[#This Row],[DATE]]&gt;=DATE(2023,6,1),ALT[[#This Row],[DATE]]&lt;=DATE(2024,5,31)),"Y","N")</f>
        <v>N</v>
      </c>
      <c r="Q6185" t="str">
        <f>LEFT(ALT[[#This Row],[DATEMTH]],4)</f>
        <v>2021</v>
      </c>
    </row>
    <row r="6186" spans="1:17" x14ac:dyDescent="0.25">
      <c r="A6186" t="s">
        <v>68</v>
      </c>
      <c r="B6186" t="s">
        <v>111</v>
      </c>
      <c r="C6186" t="s">
        <v>19</v>
      </c>
      <c r="D6186" t="s">
        <v>23</v>
      </c>
      <c r="E6186" s="14">
        <v>1503061.3819450005</v>
      </c>
      <c r="F6186" s="14">
        <v>5506345.8867800012</v>
      </c>
      <c r="G6186" s="13">
        <v>0.27296893672329037</v>
      </c>
      <c r="H6186" s="12">
        <v>-9185986.1199999992</v>
      </c>
      <c r="I6186" s="12">
        <v>-2.5074888639313033</v>
      </c>
      <c r="J6186" t="s">
        <v>25</v>
      </c>
      <c r="K6186" s="14">
        <v>967430.03255500027</v>
      </c>
      <c r="L6186" s="14">
        <v>1503061.3819450005</v>
      </c>
      <c r="M6186" s="13">
        <v>0.64363973699006272</v>
      </c>
      <c r="N6186" s="12">
        <v>-1.6139194728862551</v>
      </c>
      <c r="O6186" s="2">
        <f>DATE(LEFT(ALT[[#This Row],[DATEMTH]],4),RIGHT(ALT[[#This Row],[DATEMTH]],2),1)</f>
        <v>44378</v>
      </c>
      <c r="P6186" t="str">
        <f>IF(AND(ALT[[#This Row],[DATE]]&gt;=DATE(2023,6,1),ALT[[#This Row],[DATE]]&lt;=DATE(2024,5,31)),"Y","N")</f>
        <v>N</v>
      </c>
      <c r="Q6186" t="str">
        <f>LEFT(ALT[[#This Row],[DATEMTH]],4)</f>
        <v>2021</v>
      </c>
    </row>
    <row r="6187" spans="1:17" x14ac:dyDescent="0.25">
      <c r="A6187" t="s">
        <v>68</v>
      </c>
      <c r="B6187" t="s">
        <v>111</v>
      </c>
      <c r="C6187" t="s">
        <v>19</v>
      </c>
      <c r="D6187" t="s">
        <v>23</v>
      </c>
      <c r="E6187" s="14">
        <v>1503061.3819450005</v>
      </c>
      <c r="F6187" s="14">
        <v>5506345.8867800012</v>
      </c>
      <c r="G6187" s="13">
        <v>0.27296893672329037</v>
      </c>
      <c r="H6187" s="12">
        <v>-9185986.1199999992</v>
      </c>
      <c r="I6187" s="12">
        <v>-2.5074888639313033</v>
      </c>
      <c r="J6187" t="s">
        <v>24</v>
      </c>
      <c r="K6187" s="14">
        <v>469132.49000500026</v>
      </c>
      <c r="L6187" s="14">
        <v>1503061.3819450005</v>
      </c>
      <c r="M6187" s="13">
        <v>0.31211798509381605</v>
      </c>
      <c r="N6187" s="12">
        <v>-0.78263237185542023</v>
      </c>
      <c r="O6187" s="2">
        <f>DATE(LEFT(ALT[[#This Row],[DATEMTH]],4),RIGHT(ALT[[#This Row],[DATEMTH]],2),1)</f>
        <v>44378</v>
      </c>
      <c r="P6187" t="str">
        <f>IF(AND(ALT[[#This Row],[DATE]]&gt;=DATE(2023,6,1),ALT[[#This Row],[DATE]]&lt;=DATE(2024,5,31)),"Y","N")</f>
        <v>N</v>
      </c>
      <c r="Q6187" t="str">
        <f>LEFT(ALT[[#This Row],[DATEMTH]],4)</f>
        <v>2021</v>
      </c>
    </row>
    <row r="6188" spans="1:17" x14ac:dyDescent="0.25">
      <c r="A6188" t="s">
        <v>68</v>
      </c>
      <c r="B6188" t="s">
        <v>111</v>
      </c>
      <c r="C6188" t="s">
        <v>19</v>
      </c>
      <c r="D6188" t="s">
        <v>23</v>
      </c>
      <c r="E6188" s="14">
        <v>1503061.3819450005</v>
      </c>
      <c r="F6188" s="14">
        <v>5506345.8867800012</v>
      </c>
      <c r="G6188" s="13">
        <v>0.27296893672329037</v>
      </c>
      <c r="H6188" s="12">
        <v>-9185986.1199999992</v>
      </c>
      <c r="I6188" s="12">
        <v>-2.5074888639313033</v>
      </c>
      <c r="J6188" t="s">
        <v>16</v>
      </c>
      <c r="K6188" s="14">
        <v>317.2736010000001</v>
      </c>
      <c r="L6188" s="14">
        <v>1503061.3819450005</v>
      </c>
      <c r="M6188" s="13">
        <v>2.1108492627855278E-4</v>
      </c>
      <c r="N6188" s="12">
        <v>-5.2929310198723118E-4</v>
      </c>
      <c r="O6188" s="2">
        <f>DATE(LEFT(ALT[[#This Row],[DATEMTH]],4),RIGHT(ALT[[#This Row],[DATEMTH]],2),1)</f>
        <v>44378</v>
      </c>
      <c r="P6188" t="str">
        <f>IF(AND(ALT[[#This Row],[DATE]]&gt;=DATE(2023,6,1),ALT[[#This Row],[DATE]]&lt;=DATE(2024,5,31)),"Y","N")</f>
        <v>N</v>
      </c>
      <c r="Q6188" t="str">
        <f>LEFT(ALT[[#This Row],[DATEMTH]],4)</f>
        <v>2021</v>
      </c>
    </row>
    <row r="6189" spans="1:17" x14ac:dyDescent="0.25">
      <c r="A6189" t="s">
        <v>68</v>
      </c>
      <c r="B6189" t="s">
        <v>111</v>
      </c>
      <c r="C6189" t="s">
        <v>19</v>
      </c>
      <c r="D6189" t="s">
        <v>23</v>
      </c>
      <c r="E6189" s="14">
        <v>1503061.3819450005</v>
      </c>
      <c r="F6189" s="14">
        <v>5506345.8867800012</v>
      </c>
      <c r="G6189" s="13">
        <v>0.27296893672329037</v>
      </c>
      <c r="H6189" s="12">
        <v>-9185986.1199999992</v>
      </c>
      <c r="I6189" s="12">
        <v>-2.5074888639313033</v>
      </c>
      <c r="J6189" t="s">
        <v>26</v>
      </c>
      <c r="K6189" s="14">
        <v>66181.585783999981</v>
      </c>
      <c r="L6189" s="14">
        <v>1503061.3819450005</v>
      </c>
      <c r="M6189" s="13">
        <v>4.4031192989842698E-2</v>
      </c>
      <c r="N6189" s="12">
        <v>-0.11040772608764063</v>
      </c>
      <c r="O6189" s="2">
        <f>DATE(LEFT(ALT[[#This Row],[DATEMTH]],4),RIGHT(ALT[[#This Row],[DATEMTH]],2),1)</f>
        <v>44378</v>
      </c>
      <c r="P6189" t="str">
        <f>IF(AND(ALT[[#This Row],[DATE]]&gt;=DATE(2023,6,1),ALT[[#This Row],[DATE]]&lt;=DATE(2024,5,31)),"Y","N")</f>
        <v>N</v>
      </c>
      <c r="Q6189" t="str">
        <f>LEFT(ALT[[#This Row],[DATEMTH]],4)</f>
        <v>2021</v>
      </c>
    </row>
    <row r="6190" spans="1:17" x14ac:dyDescent="0.25">
      <c r="A6190" t="s">
        <v>68</v>
      </c>
      <c r="B6190" t="s">
        <v>111</v>
      </c>
      <c r="C6190" t="s">
        <v>20</v>
      </c>
      <c r="D6190" t="s">
        <v>23</v>
      </c>
      <c r="E6190" s="14">
        <v>1813705.5063730003</v>
      </c>
      <c r="F6190" s="14">
        <v>5506345.8867800012</v>
      </c>
      <c r="G6190" s="13">
        <v>0.32938459436910134</v>
      </c>
      <c r="H6190" s="12">
        <v>-9185986.1199999992</v>
      </c>
      <c r="I6190" s="12">
        <v>-3.025722312016395</v>
      </c>
      <c r="J6190" t="s">
        <v>24</v>
      </c>
      <c r="K6190" s="14">
        <v>801124.25315199979</v>
      </c>
      <c r="L6190" s="14">
        <v>1813705.5063729996</v>
      </c>
      <c r="M6190" s="13">
        <v>0.44170580633791368</v>
      </c>
      <c r="N6190" s="12">
        <v>-1.3364791135838181</v>
      </c>
      <c r="O6190" s="2">
        <f>DATE(LEFT(ALT[[#This Row],[DATEMTH]],4),RIGHT(ALT[[#This Row],[DATEMTH]],2),1)</f>
        <v>44378</v>
      </c>
      <c r="P6190" t="str">
        <f>IF(AND(ALT[[#This Row],[DATE]]&gt;=DATE(2023,6,1),ALT[[#This Row],[DATE]]&lt;=DATE(2024,5,31)),"Y","N")</f>
        <v>N</v>
      </c>
      <c r="Q6190" t="str">
        <f>LEFT(ALT[[#This Row],[DATEMTH]],4)</f>
        <v>2021</v>
      </c>
    </row>
    <row r="6191" spans="1:17" x14ac:dyDescent="0.25">
      <c r="A6191" t="s">
        <v>68</v>
      </c>
      <c r="B6191" t="s">
        <v>111</v>
      </c>
      <c r="C6191" t="s">
        <v>20</v>
      </c>
      <c r="D6191" t="s">
        <v>23</v>
      </c>
      <c r="E6191" s="14">
        <v>1813705.5063730003</v>
      </c>
      <c r="F6191" s="14">
        <v>5506345.8867800012</v>
      </c>
      <c r="G6191" s="13">
        <v>0.32938459436910134</v>
      </c>
      <c r="H6191" s="12">
        <v>-9185986.1199999992</v>
      </c>
      <c r="I6191" s="12">
        <v>-3.025722312016395</v>
      </c>
      <c r="J6191" t="s">
        <v>25</v>
      </c>
      <c r="K6191" s="14">
        <v>232400.337233</v>
      </c>
      <c r="L6191" s="14">
        <v>1813705.5063729996</v>
      </c>
      <c r="M6191" s="13">
        <v>0.12813565180035652</v>
      </c>
      <c r="N6191" s="12">
        <v>-0.3877029006171025</v>
      </c>
      <c r="O6191" s="2">
        <f>DATE(LEFT(ALT[[#This Row],[DATEMTH]],4),RIGHT(ALT[[#This Row],[DATEMTH]],2),1)</f>
        <v>44378</v>
      </c>
      <c r="P6191" t="str">
        <f>IF(AND(ALT[[#This Row],[DATE]]&gt;=DATE(2023,6,1),ALT[[#This Row],[DATE]]&lt;=DATE(2024,5,31)),"Y","N")</f>
        <v>N</v>
      </c>
      <c r="Q6191" t="str">
        <f>LEFT(ALT[[#This Row],[DATEMTH]],4)</f>
        <v>2021</v>
      </c>
    </row>
    <row r="6192" spans="1:17" x14ac:dyDescent="0.25">
      <c r="A6192" t="s">
        <v>68</v>
      </c>
      <c r="B6192" t="s">
        <v>111</v>
      </c>
      <c r="C6192" t="s">
        <v>20</v>
      </c>
      <c r="D6192" t="s">
        <v>23</v>
      </c>
      <c r="E6192" s="14">
        <v>1813705.5063730003</v>
      </c>
      <c r="F6192" s="14">
        <v>5506345.8867800012</v>
      </c>
      <c r="G6192" s="13">
        <v>0.32938459436910134</v>
      </c>
      <c r="H6192" s="12">
        <v>-9185986.1199999992</v>
      </c>
      <c r="I6192" s="12">
        <v>-3.025722312016395</v>
      </c>
      <c r="J6192" t="s">
        <v>16</v>
      </c>
      <c r="K6192" s="14">
        <v>673542.54395499988</v>
      </c>
      <c r="L6192" s="14">
        <v>1813705.5063729996</v>
      </c>
      <c r="M6192" s="13">
        <v>0.37136268351631818</v>
      </c>
      <c r="N6192" s="12">
        <v>-1.1236403573656071</v>
      </c>
      <c r="O6192" s="2">
        <f>DATE(LEFT(ALT[[#This Row],[DATEMTH]],4),RIGHT(ALT[[#This Row],[DATEMTH]],2),1)</f>
        <v>44378</v>
      </c>
      <c r="P6192" t="str">
        <f>IF(AND(ALT[[#This Row],[DATE]]&gt;=DATE(2023,6,1),ALT[[#This Row],[DATE]]&lt;=DATE(2024,5,31)),"Y","N")</f>
        <v>N</v>
      </c>
      <c r="Q6192" t="str">
        <f>LEFT(ALT[[#This Row],[DATEMTH]],4)</f>
        <v>2021</v>
      </c>
    </row>
    <row r="6193" spans="1:17" x14ac:dyDescent="0.25">
      <c r="A6193" t="s">
        <v>68</v>
      </c>
      <c r="B6193" t="s">
        <v>111</v>
      </c>
      <c r="C6193" t="s">
        <v>20</v>
      </c>
      <c r="D6193" t="s">
        <v>23</v>
      </c>
      <c r="E6193" s="14">
        <v>1813705.5063730003</v>
      </c>
      <c r="F6193" s="14">
        <v>5506345.8867800012</v>
      </c>
      <c r="G6193" s="13">
        <v>0.32938459436910134</v>
      </c>
      <c r="H6193" s="12">
        <v>-9185986.1199999992</v>
      </c>
      <c r="I6193" s="12">
        <v>-3.025722312016395</v>
      </c>
      <c r="J6193" t="s">
        <v>26</v>
      </c>
      <c r="K6193" s="14">
        <v>106638.37203300002</v>
      </c>
      <c r="L6193" s="14">
        <v>1813705.5063729996</v>
      </c>
      <c r="M6193" s="13">
        <v>5.8795858345411664E-2</v>
      </c>
      <c r="N6193" s="12">
        <v>-0.17789994044986743</v>
      </c>
      <c r="O6193" s="2">
        <f>DATE(LEFT(ALT[[#This Row],[DATEMTH]],4),RIGHT(ALT[[#This Row],[DATEMTH]],2),1)</f>
        <v>44378</v>
      </c>
      <c r="P6193" t="str">
        <f>IF(AND(ALT[[#This Row],[DATE]]&gt;=DATE(2023,6,1),ALT[[#This Row],[DATE]]&lt;=DATE(2024,5,31)),"Y","N")</f>
        <v>N</v>
      </c>
      <c r="Q6193" t="str">
        <f>LEFT(ALT[[#This Row],[DATEMTH]],4)</f>
        <v>2021</v>
      </c>
    </row>
    <row r="6194" spans="1:17" x14ac:dyDescent="0.25">
      <c r="A6194" t="s">
        <v>69</v>
      </c>
      <c r="B6194" t="s">
        <v>14</v>
      </c>
      <c r="C6194" t="s">
        <v>15</v>
      </c>
      <c r="D6194" t="s">
        <v>22</v>
      </c>
      <c r="E6194" s="14">
        <v>14891.924756000002</v>
      </c>
      <c r="F6194" s="14">
        <v>73865.247663999995</v>
      </c>
      <c r="G6194" s="13">
        <v>0.20160935252990345</v>
      </c>
      <c r="H6194" s="12">
        <v>-14121679.279999999</v>
      </c>
      <c r="I6194" s="12">
        <v>-2.8470626162757529</v>
      </c>
      <c r="J6194" t="s">
        <v>25</v>
      </c>
      <c r="K6194" s="14">
        <v>1761.8143040000002</v>
      </c>
      <c r="L6194" s="14">
        <v>14891.924756000002</v>
      </c>
      <c r="M6194" s="13">
        <v>0.11830668854878278</v>
      </c>
      <c r="N6194" s="12">
        <v>-0.33682655022261815</v>
      </c>
      <c r="O6194" s="2">
        <f>DATE(LEFT(ALT[[#This Row],[DATEMTH]],4),RIGHT(ALT[[#This Row],[DATEMTH]],2),1)</f>
        <v>44409</v>
      </c>
      <c r="P6194" t="str">
        <f>IF(AND(ALT[[#This Row],[DATE]]&gt;=DATE(2023,6,1),ALT[[#This Row],[DATE]]&lt;=DATE(2024,5,31)),"Y","N")</f>
        <v>N</v>
      </c>
      <c r="Q6194" t="str">
        <f>LEFT(ALT[[#This Row],[DATEMTH]],4)</f>
        <v>2021</v>
      </c>
    </row>
    <row r="6195" spans="1:17" x14ac:dyDescent="0.25">
      <c r="A6195" t="s">
        <v>69</v>
      </c>
      <c r="B6195" t="s">
        <v>14</v>
      </c>
      <c r="C6195" t="s">
        <v>15</v>
      </c>
      <c r="D6195" t="s">
        <v>22</v>
      </c>
      <c r="E6195" s="14">
        <v>14891.924756000002</v>
      </c>
      <c r="F6195" s="14">
        <v>73865.247663999995</v>
      </c>
      <c r="G6195" s="13">
        <v>0.20160935252990345</v>
      </c>
      <c r="H6195" s="12">
        <v>-14121679.279999999</v>
      </c>
      <c r="I6195" s="12">
        <v>-2.8470626162757529</v>
      </c>
      <c r="J6195" t="s">
        <v>24</v>
      </c>
      <c r="K6195" s="14">
        <v>7281.2449120000019</v>
      </c>
      <c r="L6195" s="14">
        <v>14891.924756000002</v>
      </c>
      <c r="M6195" s="13">
        <v>0.48893914193773819</v>
      </c>
      <c r="N6195" s="12">
        <v>-1.3920403526448786</v>
      </c>
      <c r="O6195" s="2">
        <f>DATE(LEFT(ALT[[#This Row],[DATEMTH]],4),RIGHT(ALT[[#This Row],[DATEMTH]],2),1)</f>
        <v>44409</v>
      </c>
      <c r="P6195" t="str">
        <f>IF(AND(ALT[[#This Row],[DATE]]&gt;=DATE(2023,6,1),ALT[[#This Row],[DATE]]&lt;=DATE(2024,5,31)),"Y","N")</f>
        <v>N</v>
      </c>
      <c r="Q6195" t="str">
        <f>LEFT(ALT[[#This Row],[DATEMTH]],4)</f>
        <v>2021</v>
      </c>
    </row>
    <row r="6196" spans="1:17" x14ac:dyDescent="0.25">
      <c r="A6196" t="s">
        <v>69</v>
      </c>
      <c r="B6196" t="s">
        <v>14</v>
      </c>
      <c r="C6196" t="s">
        <v>15</v>
      </c>
      <c r="D6196" t="s">
        <v>22</v>
      </c>
      <c r="E6196" s="14">
        <v>14891.924756000002</v>
      </c>
      <c r="F6196" s="14">
        <v>73865.247663999995</v>
      </c>
      <c r="G6196" s="13">
        <v>0.20160935252990345</v>
      </c>
      <c r="H6196" s="12">
        <v>-14121679.279999999</v>
      </c>
      <c r="I6196" s="12">
        <v>-2.8470626162757529</v>
      </c>
      <c r="J6196" t="s">
        <v>16</v>
      </c>
      <c r="K6196" s="14">
        <v>3944.3842479999998</v>
      </c>
      <c r="L6196" s="14">
        <v>14891.924756000002</v>
      </c>
      <c r="M6196" s="13">
        <v>0.26486732323911288</v>
      </c>
      <c r="N6196" s="12">
        <v>-0.75409385426710429</v>
      </c>
      <c r="O6196" s="2">
        <f>DATE(LEFT(ALT[[#This Row],[DATEMTH]],4),RIGHT(ALT[[#This Row],[DATEMTH]],2),1)</f>
        <v>44409</v>
      </c>
      <c r="P6196" t="str">
        <f>IF(AND(ALT[[#This Row],[DATE]]&gt;=DATE(2023,6,1),ALT[[#This Row],[DATE]]&lt;=DATE(2024,5,31)),"Y","N")</f>
        <v>N</v>
      </c>
      <c r="Q6196" t="str">
        <f>LEFT(ALT[[#This Row],[DATEMTH]],4)</f>
        <v>2021</v>
      </c>
    </row>
    <row r="6197" spans="1:17" x14ac:dyDescent="0.25">
      <c r="A6197" t="s">
        <v>69</v>
      </c>
      <c r="B6197" t="s">
        <v>14</v>
      </c>
      <c r="C6197" t="s">
        <v>15</v>
      </c>
      <c r="D6197" t="s">
        <v>22</v>
      </c>
      <c r="E6197" s="14">
        <v>14891.924756000002</v>
      </c>
      <c r="F6197" s="14">
        <v>73865.247663999995</v>
      </c>
      <c r="G6197" s="13">
        <v>0.20160935252990345</v>
      </c>
      <c r="H6197" s="12">
        <v>-14121679.279999999</v>
      </c>
      <c r="I6197" s="12">
        <v>-2.8470626162757529</v>
      </c>
      <c r="J6197" t="s">
        <v>26</v>
      </c>
      <c r="K6197" s="14">
        <v>1904.4812919999999</v>
      </c>
      <c r="L6197" s="14">
        <v>14891.924756000002</v>
      </c>
      <c r="M6197" s="13">
        <v>0.12788684627436614</v>
      </c>
      <c r="N6197" s="12">
        <v>-0.3641018591411519</v>
      </c>
      <c r="O6197" s="2">
        <f>DATE(LEFT(ALT[[#This Row],[DATEMTH]],4),RIGHT(ALT[[#This Row],[DATEMTH]],2),1)</f>
        <v>44409</v>
      </c>
      <c r="P6197" t="str">
        <f>IF(AND(ALT[[#This Row],[DATE]]&gt;=DATE(2023,6,1),ALT[[#This Row],[DATE]]&lt;=DATE(2024,5,31)),"Y","N")</f>
        <v>N</v>
      </c>
      <c r="Q6197" t="str">
        <f>LEFT(ALT[[#This Row],[DATEMTH]],4)</f>
        <v>2021</v>
      </c>
    </row>
    <row r="6198" spans="1:17" x14ac:dyDescent="0.25">
      <c r="A6198" t="s">
        <v>69</v>
      </c>
      <c r="B6198" t="s">
        <v>14</v>
      </c>
      <c r="C6198" t="s">
        <v>18</v>
      </c>
      <c r="D6198" t="s">
        <v>22</v>
      </c>
      <c r="E6198" s="14">
        <v>13814.96632</v>
      </c>
      <c r="F6198" s="14">
        <v>73865.247663999995</v>
      </c>
      <c r="G6198" s="13">
        <v>0.18702931022233688</v>
      </c>
      <c r="H6198" s="12">
        <v>-14121679.279999999</v>
      </c>
      <c r="I6198" s="12">
        <v>-2.6411679349194666</v>
      </c>
      <c r="J6198" t="s">
        <v>25</v>
      </c>
      <c r="K6198" s="14">
        <v>1236.7646400000006</v>
      </c>
      <c r="L6198" s="14">
        <v>13814.96632</v>
      </c>
      <c r="M6198" s="13">
        <v>8.9523536384560704E-2</v>
      </c>
      <c r="N6198" s="12">
        <v>-0.23644669371949792</v>
      </c>
      <c r="O6198" s="2">
        <f>DATE(LEFT(ALT[[#This Row],[DATEMTH]],4),RIGHT(ALT[[#This Row],[DATEMTH]],2),1)</f>
        <v>44409</v>
      </c>
      <c r="P6198" t="str">
        <f>IF(AND(ALT[[#This Row],[DATE]]&gt;=DATE(2023,6,1),ALT[[#This Row],[DATE]]&lt;=DATE(2024,5,31)),"Y","N")</f>
        <v>N</v>
      </c>
      <c r="Q6198" t="str">
        <f>LEFT(ALT[[#This Row],[DATEMTH]],4)</f>
        <v>2021</v>
      </c>
    </row>
    <row r="6199" spans="1:17" x14ac:dyDescent="0.25">
      <c r="A6199" t="s">
        <v>69</v>
      </c>
      <c r="B6199" t="s">
        <v>14</v>
      </c>
      <c r="C6199" t="s">
        <v>18</v>
      </c>
      <c r="D6199" t="s">
        <v>22</v>
      </c>
      <c r="E6199" s="14">
        <v>13814.96632</v>
      </c>
      <c r="F6199" s="14">
        <v>73865.247663999995</v>
      </c>
      <c r="G6199" s="13">
        <v>0.18702931022233688</v>
      </c>
      <c r="H6199" s="12">
        <v>-14121679.279999999</v>
      </c>
      <c r="I6199" s="12">
        <v>-2.6411679349194666</v>
      </c>
      <c r="J6199" t="s">
        <v>24</v>
      </c>
      <c r="K6199" s="14">
        <v>3158.4452719999986</v>
      </c>
      <c r="L6199" s="14">
        <v>13814.96632</v>
      </c>
      <c r="M6199" s="13">
        <v>0.2286248984499876</v>
      </c>
      <c r="N6199" s="12">
        <v>-0.60383675091032651</v>
      </c>
      <c r="O6199" s="2">
        <f>DATE(LEFT(ALT[[#This Row],[DATEMTH]],4),RIGHT(ALT[[#This Row],[DATEMTH]],2),1)</f>
        <v>44409</v>
      </c>
      <c r="P6199" t="str">
        <f>IF(AND(ALT[[#This Row],[DATE]]&gt;=DATE(2023,6,1),ALT[[#This Row],[DATE]]&lt;=DATE(2024,5,31)),"Y","N")</f>
        <v>N</v>
      </c>
      <c r="Q6199" t="str">
        <f>LEFT(ALT[[#This Row],[DATEMTH]],4)</f>
        <v>2021</v>
      </c>
    </row>
    <row r="6200" spans="1:17" x14ac:dyDescent="0.25">
      <c r="A6200" t="s">
        <v>69</v>
      </c>
      <c r="B6200" t="s">
        <v>14</v>
      </c>
      <c r="C6200" t="s">
        <v>18</v>
      </c>
      <c r="D6200" t="s">
        <v>22</v>
      </c>
      <c r="E6200" s="14">
        <v>13814.96632</v>
      </c>
      <c r="F6200" s="14">
        <v>73865.247663999995</v>
      </c>
      <c r="G6200" s="13">
        <v>0.18702931022233688</v>
      </c>
      <c r="H6200" s="12">
        <v>-14121679.279999999</v>
      </c>
      <c r="I6200" s="12">
        <v>-2.6411679349194666</v>
      </c>
      <c r="J6200" t="s">
        <v>16</v>
      </c>
      <c r="K6200" s="14">
        <v>6552.2618599999996</v>
      </c>
      <c r="L6200" s="14">
        <v>13814.96632</v>
      </c>
      <c r="M6200" s="13">
        <v>0.47428721201543977</v>
      </c>
      <c r="N6200" s="12">
        <v>-1.2526721763175304</v>
      </c>
      <c r="O6200" s="2">
        <f>DATE(LEFT(ALT[[#This Row],[DATEMTH]],4),RIGHT(ALT[[#This Row],[DATEMTH]],2),1)</f>
        <v>44409</v>
      </c>
      <c r="P6200" t="str">
        <f>IF(AND(ALT[[#This Row],[DATE]]&gt;=DATE(2023,6,1),ALT[[#This Row],[DATE]]&lt;=DATE(2024,5,31)),"Y","N")</f>
        <v>N</v>
      </c>
      <c r="Q6200" t="str">
        <f>LEFT(ALT[[#This Row],[DATEMTH]],4)</f>
        <v>2021</v>
      </c>
    </row>
    <row r="6201" spans="1:17" x14ac:dyDescent="0.25">
      <c r="A6201" t="s">
        <v>69</v>
      </c>
      <c r="B6201" t="s">
        <v>14</v>
      </c>
      <c r="C6201" t="s">
        <v>18</v>
      </c>
      <c r="D6201" t="s">
        <v>22</v>
      </c>
      <c r="E6201" s="14">
        <v>13814.96632</v>
      </c>
      <c r="F6201" s="14">
        <v>73865.247663999995</v>
      </c>
      <c r="G6201" s="13">
        <v>0.18702931022233688</v>
      </c>
      <c r="H6201" s="12">
        <v>-14121679.279999999</v>
      </c>
      <c r="I6201" s="12">
        <v>-2.6411679349194666</v>
      </c>
      <c r="J6201" t="s">
        <v>26</v>
      </c>
      <c r="K6201" s="14">
        <v>2867.4945480000001</v>
      </c>
      <c r="L6201" s="14">
        <v>13814.96632</v>
      </c>
      <c r="M6201" s="13">
        <v>0.2075643531500119</v>
      </c>
      <c r="N6201" s="12">
        <v>-0.54821231397211179</v>
      </c>
      <c r="O6201" s="2">
        <f>DATE(LEFT(ALT[[#This Row],[DATEMTH]],4),RIGHT(ALT[[#This Row],[DATEMTH]],2),1)</f>
        <v>44409</v>
      </c>
      <c r="P6201" t="str">
        <f>IF(AND(ALT[[#This Row],[DATE]]&gt;=DATE(2023,6,1),ALT[[#This Row],[DATE]]&lt;=DATE(2024,5,31)),"Y","N")</f>
        <v>N</v>
      </c>
      <c r="Q6201" t="str">
        <f>LEFT(ALT[[#This Row],[DATEMTH]],4)</f>
        <v>2021</v>
      </c>
    </row>
    <row r="6202" spans="1:17" x14ac:dyDescent="0.25">
      <c r="A6202" t="s">
        <v>69</v>
      </c>
      <c r="B6202" t="s">
        <v>14</v>
      </c>
      <c r="C6202" t="s">
        <v>19</v>
      </c>
      <c r="D6202" t="s">
        <v>22</v>
      </c>
      <c r="E6202" s="14">
        <v>20257.484671999999</v>
      </c>
      <c r="F6202" s="14">
        <v>73865.247663999995</v>
      </c>
      <c r="G6202" s="13">
        <v>0.27424919448111423</v>
      </c>
      <c r="H6202" s="12">
        <v>-14121679.279999999</v>
      </c>
      <c r="I6202" s="12">
        <v>-3.8728591672606414</v>
      </c>
      <c r="J6202" t="s">
        <v>25</v>
      </c>
      <c r="K6202" s="14">
        <v>13135.899432</v>
      </c>
      <c r="L6202" s="14">
        <v>20257.484671999999</v>
      </c>
      <c r="M6202" s="13">
        <v>0.64844671708706803</v>
      </c>
      <c r="N6202" s="12">
        <v>-2.5113428127507191</v>
      </c>
      <c r="O6202" s="2">
        <f>DATE(LEFT(ALT[[#This Row],[DATEMTH]],4),RIGHT(ALT[[#This Row],[DATEMTH]],2),1)</f>
        <v>44409</v>
      </c>
      <c r="P6202" t="str">
        <f>IF(AND(ALT[[#This Row],[DATE]]&gt;=DATE(2023,6,1),ALT[[#This Row],[DATE]]&lt;=DATE(2024,5,31)),"Y","N")</f>
        <v>N</v>
      </c>
      <c r="Q6202" t="str">
        <f>LEFT(ALT[[#This Row],[DATEMTH]],4)</f>
        <v>2021</v>
      </c>
    </row>
    <row r="6203" spans="1:17" x14ac:dyDescent="0.25">
      <c r="A6203" t="s">
        <v>69</v>
      </c>
      <c r="B6203" t="s">
        <v>14</v>
      </c>
      <c r="C6203" t="s">
        <v>19</v>
      </c>
      <c r="D6203" t="s">
        <v>22</v>
      </c>
      <c r="E6203" s="14">
        <v>20257.484671999999</v>
      </c>
      <c r="F6203" s="14">
        <v>73865.247663999995</v>
      </c>
      <c r="G6203" s="13">
        <v>0.27424919448111423</v>
      </c>
      <c r="H6203" s="12">
        <v>-14121679.279999999</v>
      </c>
      <c r="I6203" s="12">
        <v>-3.8728591672606414</v>
      </c>
      <c r="J6203" t="s">
        <v>24</v>
      </c>
      <c r="K6203" s="14">
        <v>6229.2356399999999</v>
      </c>
      <c r="L6203" s="14">
        <v>20257.484671999999</v>
      </c>
      <c r="M6203" s="13">
        <v>0.30750291760605808</v>
      </c>
      <c r="N6203" s="12">
        <v>-1.1909154934100157</v>
      </c>
      <c r="O6203" s="2">
        <f>DATE(LEFT(ALT[[#This Row],[DATEMTH]],4),RIGHT(ALT[[#This Row],[DATEMTH]],2),1)</f>
        <v>44409</v>
      </c>
      <c r="P6203" t="str">
        <f>IF(AND(ALT[[#This Row],[DATE]]&gt;=DATE(2023,6,1),ALT[[#This Row],[DATE]]&lt;=DATE(2024,5,31)),"Y","N")</f>
        <v>N</v>
      </c>
      <c r="Q6203" t="str">
        <f>LEFT(ALT[[#This Row],[DATEMTH]],4)</f>
        <v>2021</v>
      </c>
    </row>
    <row r="6204" spans="1:17" x14ac:dyDescent="0.25">
      <c r="A6204" t="s">
        <v>69</v>
      </c>
      <c r="B6204" t="s">
        <v>14</v>
      </c>
      <c r="C6204" t="s">
        <v>19</v>
      </c>
      <c r="D6204" t="s">
        <v>22</v>
      </c>
      <c r="E6204" s="14">
        <v>20257.484671999999</v>
      </c>
      <c r="F6204" s="14">
        <v>73865.247663999995</v>
      </c>
      <c r="G6204" s="13">
        <v>0.27424919448111423</v>
      </c>
      <c r="H6204" s="12">
        <v>-14121679.279999999</v>
      </c>
      <c r="I6204" s="12">
        <v>-3.8728591672606414</v>
      </c>
      <c r="J6204" t="s">
        <v>16</v>
      </c>
      <c r="K6204" s="14">
        <v>3.6762480000000002</v>
      </c>
      <c r="L6204" s="14">
        <v>20257.484671999999</v>
      </c>
      <c r="M6204" s="13">
        <v>1.8147603513092272E-4</v>
      </c>
      <c r="N6204" s="12">
        <v>-7.0283112629490824E-4</v>
      </c>
      <c r="O6204" s="2">
        <f>DATE(LEFT(ALT[[#This Row],[DATEMTH]],4),RIGHT(ALT[[#This Row],[DATEMTH]],2),1)</f>
        <v>44409</v>
      </c>
      <c r="P6204" t="str">
        <f>IF(AND(ALT[[#This Row],[DATE]]&gt;=DATE(2023,6,1),ALT[[#This Row],[DATE]]&lt;=DATE(2024,5,31)),"Y","N")</f>
        <v>N</v>
      </c>
      <c r="Q6204" t="str">
        <f>LEFT(ALT[[#This Row],[DATEMTH]],4)</f>
        <v>2021</v>
      </c>
    </row>
    <row r="6205" spans="1:17" x14ac:dyDescent="0.25">
      <c r="A6205" t="s">
        <v>69</v>
      </c>
      <c r="B6205" t="s">
        <v>14</v>
      </c>
      <c r="C6205" t="s">
        <v>19</v>
      </c>
      <c r="D6205" t="s">
        <v>22</v>
      </c>
      <c r="E6205" s="14">
        <v>20257.484671999999</v>
      </c>
      <c r="F6205" s="14">
        <v>73865.247663999995</v>
      </c>
      <c r="G6205" s="13">
        <v>0.27424919448111423</v>
      </c>
      <c r="H6205" s="12">
        <v>-14121679.279999999</v>
      </c>
      <c r="I6205" s="12">
        <v>-3.8728591672606414</v>
      </c>
      <c r="J6205" t="s">
        <v>26</v>
      </c>
      <c r="K6205" s="14">
        <v>888.67335200000002</v>
      </c>
      <c r="L6205" s="14">
        <v>20257.484671999999</v>
      </c>
      <c r="M6205" s="13">
        <v>4.3868889271743053E-2</v>
      </c>
      <c r="N6205" s="12">
        <v>-0.16989802997361209</v>
      </c>
      <c r="O6205" s="2">
        <f>DATE(LEFT(ALT[[#This Row],[DATEMTH]],4),RIGHT(ALT[[#This Row],[DATEMTH]],2),1)</f>
        <v>44409</v>
      </c>
      <c r="P6205" t="str">
        <f>IF(AND(ALT[[#This Row],[DATE]]&gt;=DATE(2023,6,1),ALT[[#This Row],[DATE]]&lt;=DATE(2024,5,31)),"Y","N")</f>
        <v>N</v>
      </c>
      <c r="Q6205" t="str">
        <f>LEFT(ALT[[#This Row],[DATEMTH]],4)</f>
        <v>2021</v>
      </c>
    </row>
    <row r="6206" spans="1:17" x14ac:dyDescent="0.25">
      <c r="A6206" t="s">
        <v>69</v>
      </c>
      <c r="B6206" t="s">
        <v>14</v>
      </c>
      <c r="C6206" t="s">
        <v>20</v>
      </c>
      <c r="D6206" t="s">
        <v>22</v>
      </c>
      <c r="E6206" s="14">
        <v>24900.871916</v>
      </c>
      <c r="F6206" s="14">
        <v>73865.247663999995</v>
      </c>
      <c r="G6206" s="13">
        <v>0.33711214276664558</v>
      </c>
      <c r="H6206" s="12">
        <v>-14121679.279999999</v>
      </c>
      <c r="I6206" s="12">
        <v>-4.7605895615441405</v>
      </c>
      <c r="J6206" t="s">
        <v>25</v>
      </c>
      <c r="K6206" s="14">
        <v>3183.5712199999998</v>
      </c>
      <c r="L6206" s="14">
        <v>24900.871916000004</v>
      </c>
      <c r="M6206" s="13">
        <v>0.12784978898487498</v>
      </c>
      <c r="N6206" s="12">
        <v>-0.60864037088701683</v>
      </c>
      <c r="O6206" s="2">
        <f>DATE(LEFT(ALT[[#This Row],[DATEMTH]],4),RIGHT(ALT[[#This Row],[DATEMTH]],2),1)</f>
        <v>44409</v>
      </c>
      <c r="P6206" t="str">
        <f>IF(AND(ALT[[#This Row],[DATE]]&gt;=DATE(2023,6,1),ALT[[#This Row],[DATE]]&lt;=DATE(2024,5,31)),"Y","N")</f>
        <v>N</v>
      </c>
      <c r="Q6206" t="str">
        <f>LEFT(ALT[[#This Row],[DATEMTH]],4)</f>
        <v>2021</v>
      </c>
    </row>
    <row r="6207" spans="1:17" x14ac:dyDescent="0.25">
      <c r="A6207" t="s">
        <v>69</v>
      </c>
      <c r="B6207" t="s">
        <v>14</v>
      </c>
      <c r="C6207" t="s">
        <v>20</v>
      </c>
      <c r="D6207" t="s">
        <v>22</v>
      </c>
      <c r="E6207" s="14">
        <v>24900.871916</v>
      </c>
      <c r="F6207" s="14">
        <v>73865.247663999995</v>
      </c>
      <c r="G6207" s="13">
        <v>0.33711214276664558</v>
      </c>
      <c r="H6207" s="12">
        <v>-14121679.279999999</v>
      </c>
      <c r="I6207" s="12">
        <v>-4.7605895615441405</v>
      </c>
      <c r="J6207" t="s">
        <v>24</v>
      </c>
      <c r="K6207" s="14">
        <v>10825.819540000004</v>
      </c>
      <c r="L6207" s="14">
        <v>24900.871916000004</v>
      </c>
      <c r="M6207" s="13">
        <v>0.43475664533031455</v>
      </c>
      <c r="N6207" s="12">
        <v>-2.0696979475714437</v>
      </c>
      <c r="O6207" s="2">
        <f>DATE(LEFT(ALT[[#This Row],[DATEMTH]],4),RIGHT(ALT[[#This Row],[DATEMTH]],2),1)</f>
        <v>44409</v>
      </c>
      <c r="P6207" t="str">
        <f>IF(AND(ALT[[#This Row],[DATE]]&gt;=DATE(2023,6,1),ALT[[#This Row],[DATE]]&lt;=DATE(2024,5,31)),"Y","N")</f>
        <v>N</v>
      </c>
      <c r="Q6207" t="str">
        <f>LEFT(ALT[[#This Row],[DATEMTH]],4)</f>
        <v>2021</v>
      </c>
    </row>
    <row r="6208" spans="1:17" x14ac:dyDescent="0.25">
      <c r="A6208" t="s">
        <v>69</v>
      </c>
      <c r="B6208" t="s">
        <v>14</v>
      </c>
      <c r="C6208" t="s">
        <v>20</v>
      </c>
      <c r="D6208" t="s">
        <v>22</v>
      </c>
      <c r="E6208" s="14">
        <v>24900.871916</v>
      </c>
      <c r="F6208" s="14">
        <v>73865.247663999995</v>
      </c>
      <c r="G6208" s="13">
        <v>0.33711214276664558</v>
      </c>
      <c r="H6208" s="12">
        <v>-14121679.279999999</v>
      </c>
      <c r="I6208" s="12">
        <v>-4.7605895615441405</v>
      </c>
      <c r="J6208" t="s">
        <v>16</v>
      </c>
      <c r="K6208" s="14">
        <v>9464.0603439999995</v>
      </c>
      <c r="L6208" s="14">
        <v>24900.871916000004</v>
      </c>
      <c r="M6208" s="13">
        <v>0.38006943595894277</v>
      </c>
      <c r="N6208" s="12">
        <v>-1.8093545894881122</v>
      </c>
      <c r="O6208" s="2">
        <f>DATE(LEFT(ALT[[#This Row],[DATEMTH]],4),RIGHT(ALT[[#This Row],[DATEMTH]],2),1)</f>
        <v>44409</v>
      </c>
      <c r="P6208" t="str">
        <f>IF(AND(ALT[[#This Row],[DATE]]&gt;=DATE(2023,6,1),ALT[[#This Row],[DATE]]&lt;=DATE(2024,5,31)),"Y","N")</f>
        <v>N</v>
      </c>
      <c r="Q6208" t="str">
        <f>LEFT(ALT[[#This Row],[DATEMTH]],4)</f>
        <v>2021</v>
      </c>
    </row>
    <row r="6209" spans="1:17" x14ac:dyDescent="0.25">
      <c r="A6209" t="s">
        <v>69</v>
      </c>
      <c r="B6209" t="s">
        <v>14</v>
      </c>
      <c r="C6209" t="s">
        <v>20</v>
      </c>
      <c r="D6209" t="s">
        <v>22</v>
      </c>
      <c r="E6209" s="14">
        <v>24900.871916</v>
      </c>
      <c r="F6209" s="14">
        <v>73865.247663999995</v>
      </c>
      <c r="G6209" s="13">
        <v>0.33711214276664558</v>
      </c>
      <c r="H6209" s="12">
        <v>-14121679.279999999</v>
      </c>
      <c r="I6209" s="12">
        <v>-4.7605895615441405</v>
      </c>
      <c r="J6209" t="s">
        <v>26</v>
      </c>
      <c r="K6209" s="14">
        <v>1427.4208119999998</v>
      </c>
      <c r="L6209" s="14">
        <v>24900.871916000004</v>
      </c>
      <c r="M6209" s="13">
        <v>5.7324129725867694E-2</v>
      </c>
      <c r="N6209" s="12">
        <v>-0.27289665359756793</v>
      </c>
      <c r="O6209" s="2">
        <f>DATE(LEFT(ALT[[#This Row],[DATEMTH]],4),RIGHT(ALT[[#This Row],[DATEMTH]],2),1)</f>
        <v>44409</v>
      </c>
      <c r="P6209" t="str">
        <f>IF(AND(ALT[[#This Row],[DATE]]&gt;=DATE(2023,6,1),ALT[[#This Row],[DATE]]&lt;=DATE(2024,5,31)),"Y","N")</f>
        <v>N</v>
      </c>
      <c r="Q6209" t="str">
        <f>LEFT(ALT[[#This Row],[DATEMTH]],4)</f>
        <v>2021</v>
      </c>
    </row>
    <row r="6210" spans="1:17" x14ac:dyDescent="0.25">
      <c r="A6210" t="s">
        <v>69</v>
      </c>
      <c r="B6210" t="s">
        <v>14</v>
      </c>
      <c r="C6210" t="s">
        <v>15</v>
      </c>
      <c r="D6210" t="s">
        <v>17</v>
      </c>
      <c r="E6210" s="14">
        <v>14891.924756000002</v>
      </c>
      <c r="F6210" s="14">
        <v>73865.247663999995</v>
      </c>
      <c r="G6210" s="13">
        <v>0.20160935252990345</v>
      </c>
      <c r="H6210" s="12">
        <v>-59036741.479999997</v>
      </c>
      <c r="I6210" s="12">
        <v>-11.902359225258094</v>
      </c>
      <c r="J6210" t="s">
        <v>25</v>
      </c>
      <c r="K6210" s="14">
        <v>1761.8143040000002</v>
      </c>
      <c r="L6210" s="14">
        <v>14891.924756000002</v>
      </c>
      <c r="M6210" s="13">
        <v>0.11830668854878278</v>
      </c>
      <c r="N6210" s="12">
        <v>-1.4081287058583407</v>
      </c>
      <c r="O6210" s="2">
        <f>DATE(LEFT(ALT[[#This Row],[DATEMTH]],4),RIGHT(ALT[[#This Row],[DATEMTH]],2),1)</f>
        <v>44409</v>
      </c>
      <c r="P6210" t="str">
        <f>IF(AND(ALT[[#This Row],[DATE]]&gt;=DATE(2023,6,1),ALT[[#This Row],[DATE]]&lt;=DATE(2024,5,31)),"Y","N")</f>
        <v>N</v>
      </c>
      <c r="Q6210" t="str">
        <f>LEFT(ALT[[#This Row],[DATEMTH]],4)</f>
        <v>2021</v>
      </c>
    </row>
    <row r="6211" spans="1:17" x14ac:dyDescent="0.25">
      <c r="A6211" t="s">
        <v>69</v>
      </c>
      <c r="B6211" t="s">
        <v>14</v>
      </c>
      <c r="C6211" t="s">
        <v>15</v>
      </c>
      <c r="D6211" t="s">
        <v>17</v>
      </c>
      <c r="E6211" s="14">
        <v>14891.924756000002</v>
      </c>
      <c r="F6211" s="14">
        <v>73865.247663999995</v>
      </c>
      <c r="G6211" s="13">
        <v>0.20160935252990345</v>
      </c>
      <c r="H6211" s="12">
        <v>-59036741.479999997</v>
      </c>
      <c r="I6211" s="12">
        <v>-11.902359225258094</v>
      </c>
      <c r="J6211" t="s">
        <v>24</v>
      </c>
      <c r="K6211" s="14">
        <v>7281.2449120000019</v>
      </c>
      <c r="L6211" s="14">
        <v>14891.924756000002</v>
      </c>
      <c r="M6211" s="13">
        <v>0.48893914193773819</v>
      </c>
      <c r="N6211" s="12">
        <v>-5.8195293066324147</v>
      </c>
      <c r="O6211" s="2">
        <f>DATE(LEFT(ALT[[#This Row],[DATEMTH]],4),RIGHT(ALT[[#This Row],[DATEMTH]],2),1)</f>
        <v>44409</v>
      </c>
      <c r="P6211" t="str">
        <f>IF(AND(ALT[[#This Row],[DATE]]&gt;=DATE(2023,6,1),ALT[[#This Row],[DATE]]&lt;=DATE(2024,5,31)),"Y","N")</f>
        <v>N</v>
      </c>
      <c r="Q6211" t="str">
        <f>LEFT(ALT[[#This Row],[DATEMTH]],4)</f>
        <v>2021</v>
      </c>
    </row>
    <row r="6212" spans="1:17" x14ac:dyDescent="0.25">
      <c r="A6212" t="s">
        <v>69</v>
      </c>
      <c r="B6212" t="s">
        <v>14</v>
      </c>
      <c r="C6212" t="s">
        <v>15</v>
      </c>
      <c r="D6212" t="s">
        <v>17</v>
      </c>
      <c r="E6212" s="14">
        <v>14891.924756000002</v>
      </c>
      <c r="F6212" s="14">
        <v>73865.247663999995</v>
      </c>
      <c r="G6212" s="13">
        <v>0.20160935252990345</v>
      </c>
      <c r="H6212" s="12">
        <v>-59036741.479999997</v>
      </c>
      <c r="I6212" s="12">
        <v>-11.902359225258094</v>
      </c>
      <c r="J6212" t="s">
        <v>16</v>
      </c>
      <c r="K6212" s="14">
        <v>3944.3842479999998</v>
      </c>
      <c r="L6212" s="14">
        <v>14891.924756000002</v>
      </c>
      <c r="M6212" s="13">
        <v>0.26486732323911288</v>
      </c>
      <c r="N6212" s="12">
        <v>-3.1525460282244726</v>
      </c>
      <c r="O6212" s="2">
        <f>DATE(LEFT(ALT[[#This Row],[DATEMTH]],4),RIGHT(ALT[[#This Row],[DATEMTH]],2),1)</f>
        <v>44409</v>
      </c>
      <c r="P6212" t="str">
        <f>IF(AND(ALT[[#This Row],[DATE]]&gt;=DATE(2023,6,1),ALT[[#This Row],[DATE]]&lt;=DATE(2024,5,31)),"Y","N")</f>
        <v>N</v>
      </c>
      <c r="Q6212" t="str">
        <f>LEFT(ALT[[#This Row],[DATEMTH]],4)</f>
        <v>2021</v>
      </c>
    </row>
    <row r="6213" spans="1:17" x14ac:dyDescent="0.25">
      <c r="A6213" t="s">
        <v>69</v>
      </c>
      <c r="B6213" t="s">
        <v>14</v>
      </c>
      <c r="C6213" t="s">
        <v>15</v>
      </c>
      <c r="D6213" t="s">
        <v>17</v>
      </c>
      <c r="E6213" s="14">
        <v>14891.924756000002</v>
      </c>
      <c r="F6213" s="14">
        <v>73865.247663999995</v>
      </c>
      <c r="G6213" s="13">
        <v>0.20160935252990345</v>
      </c>
      <c r="H6213" s="12">
        <v>-59036741.479999997</v>
      </c>
      <c r="I6213" s="12">
        <v>-11.902359225258094</v>
      </c>
      <c r="J6213" t="s">
        <v>26</v>
      </c>
      <c r="K6213" s="14">
        <v>1904.4812919999999</v>
      </c>
      <c r="L6213" s="14">
        <v>14891.924756000002</v>
      </c>
      <c r="M6213" s="13">
        <v>0.12788684627436614</v>
      </c>
      <c r="N6213" s="12">
        <v>-1.5221551845428656</v>
      </c>
      <c r="O6213" s="2">
        <f>DATE(LEFT(ALT[[#This Row],[DATEMTH]],4),RIGHT(ALT[[#This Row],[DATEMTH]],2),1)</f>
        <v>44409</v>
      </c>
      <c r="P6213" t="str">
        <f>IF(AND(ALT[[#This Row],[DATE]]&gt;=DATE(2023,6,1),ALT[[#This Row],[DATE]]&lt;=DATE(2024,5,31)),"Y","N")</f>
        <v>N</v>
      </c>
      <c r="Q6213" t="str">
        <f>LEFT(ALT[[#This Row],[DATEMTH]],4)</f>
        <v>2021</v>
      </c>
    </row>
    <row r="6214" spans="1:17" x14ac:dyDescent="0.25">
      <c r="A6214" t="s">
        <v>69</v>
      </c>
      <c r="B6214" t="s">
        <v>14</v>
      </c>
      <c r="C6214" t="s">
        <v>18</v>
      </c>
      <c r="D6214" t="s">
        <v>17</v>
      </c>
      <c r="E6214" s="14">
        <v>13814.96632</v>
      </c>
      <c r="F6214" s="14">
        <v>73865.247663999995</v>
      </c>
      <c r="G6214" s="13">
        <v>0.18702931022233688</v>
      </c>
      <c r="H6214" s="12">
        <v>-59036741.479999997</v>
      </c>
      <c r="I6214" s="12">
        <v>-11.041601036778822</v>
      </c>
      <c r="J6214" t="s">
        <v>25</v>
      </c>
      <c r="K6214" s="14">
        <v>1236.7646400000006</v>
      </c>
      <c r="L6214" s="14">
        <v>13814.96632</v>
      </c>
      <c r="M6214" s="13">
        <v>8.9523536384560704E-2</v>
      </c>
      <c r="N6214" s="12">
        <v>-0.98848317215987203</v>
      </c>
      <c r="O6214" s="2">
        <f>DATE(LEFT(ALT[[#This Row],[DATEMTH]],4),RIGHT(ALT[[#This Row],[DATEMTH]],2),1)</f>
        <v>44409</v>
      </c>
      <c r="P6214" t="str">
        <f>IF(AND(ALT[[#This Row],[DATE]]&gt;=DATE(2023,6,1),ALT[[#This Row],[DATE]]&lt;=DATE(2024,5,31)),"Y","N")</f>
        <v>N</v>
      </c>
      <c r="Q6214" t="str">
        <f>LEFT(ALT[[#This Row],[DATEMTH]],4)</f>
        <v>2021</v>
      </c>
    </row>
    <row r="6215" spans="1:17" x14ac:dyDescent="0.25">
      <c r="A6215" t="s">
        <v>69</v>
      </c>
      <c r="B6215" t="s">
        <v>14</v>
      </c>
      <c r="C6215" t="s">
        <v>18</v>
      </c>
      <c r="D6215" t="s">
        <v>17</v>
      </c>
      <c r="E6215" s="14">
        <v>13814.96632</v>
      </c>
      <c r="F6215" s="14">
        <v>73865.247663999995</v>
      </c>
      <c r="G6215" s="13">
        <v>0.18702931022233688</v>
      </c>
      <c r="H6215" s="12">
        <v>-59036741.479999997</v>
      </c>
      <c r="I6215" s="12">
        <v>-11.041601036778822</v>
      </c>
      <c r="J6215" t="s">
        <v>24</v>
      </c>
      <c r="K6215" s="14">
        <v>3158.4452719999986</v>
      </c>
      <c r="L6215" s="14">
        <v>13814.96632</v>
      </c>
      <c r="M6215" s="13">
        <v>0.2286248984499876</v>
      </c>
      <c r="N6215" s="12">
        <v>-2.5243849157588358</v>
      </c>
      <c r="O6215" s="2">
        <f>DATE(LEFT(ALT[[#This Row],[DATEMTH]],4),RIGHT(ALT[[#This Row],[DATEMTH]],2),1)</f>
        <v>44409</v>
      </c>
      <c r="P6215" t="str">
        <f>IF(AND(ALT[[#This Row],[DATE]]&gt;=DATE(2023,6,1),ALT[[#This Row],[DATE]]&lt;=DATE(2024,5,31)),"Y","N")</f>
        <v>N</v>
      </c>
      <c r="Q6215" t="str">
        <f>LEFT(ALT[[#This Row],[DATEMTH]],4)</f>
        <v>2021</v>
      </c>
    </row>
    <row r="6216" spans="1:17" x14ac:dyDescent="0.25">
      <c r="A6216" t="s">
        <v>69</v>
      </c>
      <c r="B6216" t="s">
        <v>14</v>
      </c>
      <c r="C6216" t="s">
        <v>18</v>
      </c>
      <c r="D6216" t="s">
        <v>17</v>
      </c>
      <c r="E6216" s="14">
        <v>13814.96632</v>
      </c>
      <c r="F6216" s="14">
        <v>73865.247663999995</v>
      </c>
      <c r="G6216" s="13">
        <v>0.18702931022233688</v>
      </c>
      <c r="H6216" s="12">
        <v>-59036741.479999997</v>
      </c>
      <c r="I6216" s="12">
        <v>-11.041601036778822</v>
      </c>
      <c r="J6216" t="s">
        <v>16</v>
      </c>
      <c r="K6216" s="14">
        <v>6552.2618599999996</v>
      </c>
      <c r="L6216" s="14">
        <v>13814.96632</v>
      </c>
      <c r="M6216" s="13">
        <v>0.47428721201543977</v>
      </c>
      <c r="N6216" s="12">
        <v>-5.2368901719206162</v>
      </c>
      <c r="O6216" s="2">
        <f>DATE(LEFT(ALT[[#This Row],[DATEMTH]],4),RIGHT(ALT[[#This Row],[DATEMTH]],2),1)</f>
        <v>44409</v>
      </c>
      <c r="P6216" t="str">
        <f>IF(AND(ALT[[#This Row],[DATE]]&gt;=DATE(2023,6,1),ALT[[#This Row],[DATE]]&lt;=DATE(2024,5,31)),"Y","N")</f>
        <v>N</v>
      </c>
      <c r="Q6216" t="str">
        <f>LEFT(ALT[[#This Row],[DATEMTH]],4)</f>
        <v>2021</v>
      </c>
    </row>
    <row r="6217" spans="1:17" x14ac:dyDescent="0.25">
      <c r="A6217" t="s">
        <v>69</v>
      </c>
      <c r="B6217" t="s">
        <v>14</v>
      </c>
      <c r="C6217" t="s">
        <v>18</v>
      </c>
      <c r="D6217" t="s">
        <v>17</v>
      </c>
      <c r="E6217" s="14">
        <v>13814.96632</v>
      </c>
      <c r="F6217" s="14">
        <v>73865.247663999995</v>
      </c>
      <c r="G6217" s="13">
        <v>0.18702931022233688</v>
      </c>
      <c r="H6217" s="12">
        <v>-59036741.479999997</v>
      </c>
      <c r="I6217" s="12">
        <v>-11.041601036778822</v>
      </c>
      <c r="J6217" t="s">
        <v>26</v>
      </c>
      <c r="K6217" s="14">
        <v>2867.4945480000001</v>
      </c>
      <c r="L6217" s="14">
        <v>13814.96632</v>
      </c>
      <c r="M6217" s="13">
        <v>0.2075643531500119</v>
      </c>
      <c r="N6217" s="12">
        <v>-2.2918427769394967</v>
      </c>
      <c r="O6217" s="2">
        <f>DATE(LEFT(ALT[[#This Row],[DATEMTH]],4),RIGHT(ALT[[#This Row],[DATEMTH]],2),1)</f>
        <v>44409</v>
      </c>
      <c r="P6217" t="str">
        <f>IF(AND(ALT[[#This Row],[DATE]]&gt;=DATE(2023,6,1),ALT[[#This Row],[DATE]]&lt;=DATE(2024,5,31)),"Y","N")</f>
        <v>N</v>
      </c>
      <c r="Q6217" t="str">
        <f>LEFT(ALT[[#This Row],[DATEMTH]],4)</f>
        <v>2021</v>
      </c>
    </row>
    <row r="6218" spans="1:17" x14ac:dyDescent="0.25">
      <c r="A6218" t="s">
        <v>69</v>
      </c>
      <c r="B6218" t="s">
        <v>14</v>
      </c>
      <c r="C6218" t="s">
        <v>19</v>
      </c>
      <c r="D6218" t="s">
        <v>17</v>
      </c>
      <c r="E6218" s="14">
        <v>20257.484671999999</v>
      </c>
      <c r="F6218" s="14">
        <v>73865.247663999995</v>
      </c>
      <c r="G6218" s="13">
        <v>0.27424919448111423</v>
      </c>
      <c r="H6218" s="12">
        <v>-59036741.479999997</v>
      </c>
      <c r="I6218" s="12">
        <v>-16.190778795679783</v>
      </c>
      <c r="J6218" t="s">
        <v>25</v>
      </c>
      <c r="K6218" s="14">
        <v>13135.899432</v>
      </c>
      <c r="L6218" s="14">
        <v>20257.484671999999</v>
      </c>
      <c r="M6218" s="13">
        <v>0.64844671708706803</v>
      </c>
      <c r="N6218" s="12">
        <v>-10.498857357141468</v>
      </c>
      <c r="O6218" s="2">
        <f>DATE(LEFT(ALT[[#This Row],[DATEMTH]],4),RIGHT(ALT[[#This Row],[DATEMTH]],2),1)</f>
        <v>44409</v>
      </c>
      <c r="P6218" t="str">
        <f>IF(AND(ALT[[#This Row],[DATE]]&gt;=DATE(2023,6,1),ALT[[#This Row],[DATE]]&lt;=DATE(2024,5,31)),"Y","N")</f>
        <v>N</v>
      </c>
      <c r="Q6218" t="str">
        <f>LEFT(ALT[[#This Row],[DATEMTH]],4)</f>
        <v>2021</v>
      </c>
    </row>
    <row r="6219" spans="1:17" x14ac:dyDescent="0.25">
      <c r="A6219" t="s">
        <v>69</v>
      </c>
      <c r="B6219" t="s">
        <v>14</v>
      </c>
      <c r="C6219" t="s">
        <v>19</v>
      </c>
      <c r="D6219" t="s">
        <v>17</v>
      </c>
      <c r="E6219" s="14">
        <v>20257.484671999999</v>
      </c>
      <c r="F6219" s="14">
        <v>73865.247663999995</v>
      </c>
      <c r="G6219" s="13">
        <v>0.27424919448111423</v>
      </c>
      <c r="H6219" s="12">
        <v>-59036741.479999997</v>
      </c>
      <c r="I6219" s="12">
        <v>-16.190778795679783</v>
      </c>
      <c r="J6219" t="s">
        <v>24</v>
      </c>
      <c r="K6219" s="14">
        <v>6229.2356399999999</v>
      </c>
      <c r="L6219" s="14">
        <v>20257.484671999999</v>
      </c>
      <c r="M6219" s="13">
        <v>0.30750291760605808</v>
      </c>
      <c r="N6219" s="12">
        <v>-4.9787117179858322</v>
      </c>
      <c r="O6219" s="2">
        <f>DATE(LEFT(ALT[[#This Row],[DATEMTH]],4),RIGHT(ALT[[#This Row],[DATEMTH]],2),1)</f>
        <v>44409</v>
      </c>
      <c r="P6219" t="str">
        <f>IF(AND(ALT[[#This Row],[DATE]]&gt;=DATE(2023,6,1),ALT[[#This Row],[DATE]]&lt;=DATE(2024,5,31)),"Y","N")</f>
        <v>N</v>
      </c>
      <c r="Q6219" t="str">
        <f>LEFT(ALT[[#This Row],[DATEMTH]],4)</f>
        <v>2021</v>
      </c>
    </row>
    <row r="6220" spans="1:17" x14ac:dyDescent="0.25">
      <c r="A6220" t="s">
        <v>69</v>
      </c>
      <c r="B6220" t="s">
        <v>14</v>
      </c>
      <c r="C6220" t="s">
        <v>19</v>
      </c>
      <c r="D6220" t="s">
        <v>17</v>
      </c>
      <c r="E6220" s="14">
        <v>20257.484671999999</v>
      </c>
      <c r="F6220" s="14">
        <v>73865.247663999995</v>
      </c>
      <c r="G6220" s="13">
        <v>0.27424919448111423</v>
      </c>
      <c r="H6220" s="12">
        <v>-59036741.479999997</v>
      </c>
      <c r="I6220" s="12">
        <v>-16.190778795679783</v>
      </c>
      <c r="J6220" t="s">
        <v>16</v>
      </c>
      <c r="K6220" s="14">
        <v>3.6762480000000002</v>
      </c>
      <c r="L6220" s="14">
        <v>20257.484671999999</v>
      </c>
      <c r="M6220" s="13">
        <v>1.8147603513092272E-4</v>
      </c>
      <c r="N6220" s="12">
        <v>-2.9382383415217828E-3</v>
      </c>
      <c r="O6220" s="2">
        <f>DATE(LEFT(ALT[[#This Row],[DATEMTH]],4),RIGHT(ALT[[#This Row],[DATEMTH]],2),1)</f>
        <v>44409</v>
      </c>
      <c r="P6220" t="str">
        <f>IF(AND(ALT[[#This Row],[DATE]]&gt;=DATE(2023,6,1),ALT[[#This Row],[DATE]]&lt;=DATE(2024,5,31)),"Y","N")</f>
        <v>N</v>
      </c>
      <c r="Q6220" t="str">
        <f>LEFT(ALT[[#This Row],[DATEMTH]],4)</f>
        <v>2021</v>
      </c>
    </row>
    <row r="6221" spans="1:17" x14ac:dyDescent="0.25">
      <c r="A6221" t="s">
        <v>69</v>
      </c>
      <c r="B6221" t="s">
        <v>14</v>
      </c>
      <c r="C6221" t="s">
        <v>19</v>
      </c>
      <c r="D6221" t="s">
        <v>17</v>
      </c>
      <c r="E6221" s="14">
        <v>20257.484671999999</v>
      </c>
      <c r="F6221" s="14">
        <v>73865.247663999995</v>
      </c>
      <c r="G6221" s="13">
        <v>0.27424919448111423</v>
      </c>
      <c r="H6221" s="12">
        <v>-59036741.479999997</v>
      </c>
      <c r="I6221" s="12">
        <v>-16.190778795679783</v>
      </c>
      <c r="J6221" t="s">
        <v>26</v>
      </c>
      <c r="K6221" s="14">
        <v>888.67335200000002</v>
      </c>
      <c r="L6221" s="14">
        <v>20257.484671999999</v>
      </c>
      <c r="M6221" s="13">
        <v>4.3868889271743053E-2</v>
      </c>
      <c r="N6221" s="12">
        <v>-0.7102714822109617</v>
      </c>
      <c r="O6221" s="2">
        <f>DATE(LEFT(ALT[[#This Row],[DATEMTH]],4),RIGHT(ALT[[#This Row],[DATEMTH]],2),1)</f>
        <v>44409</v>
      </c>
      <c r="P6221" t="str">
        <f>IF(AND(ALT[[#This Row],[DATE]]&gt;=DATE(2023,6,1),ALT[[#This Row],[DATE]]&lt;=DATE(2024,5,31)),"Y","N")</f>
        <v>N</v>
      </c>
      <c r="Q6221" t="str">
        <f>LEFT(ALT[[#This Row],[DATEMTH]],4)</f>
        <v>2021</v>
      </c>
    </row>
    <row r="6222" spans="1:17" x14ac:dyDescent="0.25">
      <c r="A6222" t="s">
        <v>69</v>
      </c>
      <c r="B6222" t="s">
        <v>14</v>
      </c>
      <c r="C6222" t="s">
        <v>20</v>
      </c>
      <c r="D6222" t="s">
        <v>17</v>
      </c>
      <c r="E6222" s="14">
        <v>24900.871916</v>
      </c>
      <c r="F6222" s="14">
        <v>73865.247663999995</v>
      </c>
      <c r="G6222" s="13">
        <v>0.33711214276664558</v>
      </c>
      <c r="H6222" s="12">
        <v>-59036741.479999997</v>
      </c>
      <c r="I6222" s="12">
        <v>-19.902002422283307</v>
      </c>
      <c r="J6222" t="s">
        <v>25</v>
      </c>
      <c r="K6222" s="14">
        <v>3183.5712199999998</v>
      </c>
      <c r="L6222" s="14">
        <v>24900.871916000004</v>
      </c>
      <c r="M6222" s="13">
        <v>0.12784978898487498</v>
      </c>
      <c r="N6222" s="12">
        <v>-2.5444668100653915</v>
      </c>
      <c r="O6222" s="2">
        <f>DATE(LEFT(ALT[[#This Row],[DATEMTH]],4),RIGHT(ALT[[#This Row],[DATEMTH]],2),1)</f>
        <v>44409</v>
      </c>
      <c r="P6222" t="str">
        <f>IF(AND(ALT[[#This Row],[DATE]]&gt;=DATE(2023,6,1),ALT[[#This Row],[DATE]]&lt;=DATE(2024,5,31)),"Y","N")</f>
        <v>N</v>
      </c>
      <c r="Q6222" t="str">
        <f>LEFT(ALT[[#This Row],[DATEMTH]],4)</f>
        <v>2021</v>
      </c>
    </row>
    <row r="6223" spans="1:17" x14ac:dyDescent="0.25">
      <c r="A6223" t="s">
        <v>69</v>
      </c>
      <c r="B6223" t="s">
        <v>14</v>
      </c>
      <c r="C6223" t="s">
        <v>20</v>
      </c>
      <c r="D6223" t="s">
        <v>17</v>
      </c>
      <c r="E6223" s="14">
        <v>24900.871916</v>
      </c>
      <c r="F6223" s="14">
        <v>73865.247663999995</v>
      </c>
      <c r="G6223" s="13">
        <v>0.33711214276664558</v>
      </c>
      <c r="H6223" s="12">
        <v>-59036741.479999997</v>
      </c>
      <c r="I6223" s="12">
        <v>-19.902002422283307</v>
      </c>
      <c r="J6223" t="s">
        <v>24</v>
      </c>
      <c r="K6223" s="14">
        <v>10825.819540000004</v>
      </c>
      <c r="L6223" s="14">
        <v>24900.871916000004</v>
      </c>
      <c r="M6223" s="13">
        <v>0.43475664533031455</v>
      </c>
      <c r="N6223" s="12">
        <v>-8.6525278084676849</v>
      </c>
      <c r="O6223" s="2">
        <f>DATE(LEFT(ALT[[#This Row],[DATEMTH]],4),RIGHT(ALT[[#This Row],[DATEMTH]],2),1)</f>
        <v>44409</v>
      </c>
      <c r="P6223" t="str">
        <f>IF(AND(ALT[[#This Row],[DATE]]&gt;=DATE(2023,6,1),ALT[[#This Row],[DATE]]&lt;=DATE(2024,5,31)),"Y","N")</f>
        <v>N</v>
      </c>
      <c r="Q6223" t="str">
        <f>LEFT(ALT[[#This Row],[DATEMTH]],4)</f>
        <v>2021</v>
      </c>
    </row>
    <row r="6224" spans="1:17" x14ac:dyDescent="0.25">
      <c r="A6224" t="s">
        <v>69</v>
      </c>
      <c r="B6224" t="s">
        <v>14</v>
      </c>
      <c r="C6224" t="s">
        <v>20</v>
      </c>
      <c r="D6224" t="s">
        <v>17</v>
      </c>
      <c r="E6224" s="14">
        <v>24900.871916</v>
      </c>
      <c r="F6224" s="14">
        <v>73865.247663999995</v>
      </c>
      <c r="G6224" s="13">
        <v>0.33711214276664558</v>
      </c>
      <c r="H6224" s="12">
        <v>-59036741.479999997</v>
      </c>
      <c r="I6224" s="12">
        <v>-19.902002422283307</v>
      </c>
      <c r="J6224" t="s">
        <v>16</v>
      </c>
      <c r="K6224" s="14">
        <v>9464.0603439999995</v>
      </c>
      <c r="L6224" s="14">
        <v>24900.871916000004</v>
      </c>
      <c r="M6224" s="13">
        <v>0.38006943595894277</v>
      </c>
      <c r="N6224" s="12">
        <v>-7.5641428350907294</v>
      </c>
      <c r="O6224" s="2">
        <f>DATE(LEFT(ALT[[#This Row],[DATEMTH]],4),RIGHT(ALT[[#This Row],[DATEMTH]],2),1)</f>
        <v>44409</v>
      </c>
      <c r="P6224" t="str">
        <f>IF(AND(ALT[[#This Row],[DATE]]&gt;=DATE(2023,6,1),ALT[[#This Row],[DATE]]&lt;=DATE(2024,5,31)),"Y","N")</f>
        <v>N</v>
      </c>
      <c r="Q6224" t="str">
        <f>LEFT(ALT[[#This Row],[DATEMTH]],4)</f>
        <v>2021</v>
      </c>
    </row>
    <row r="6225" spans="1:17" x14ac:dyDescent="0.25">
      <c r="A6225" t="s">
        <v>69</v>
      </c>
      <c r="B6225" t="s">
        <v>14</v>
      </c>
      <c r="C6225" t="s">
        <v>20</v>
      </c>
      <c r="D6225" t="s">
        <v>17</v>
      </c>
      <c r="E6225" s="14">
        <v>24900.871916</v>
      </c>
      <c r="F6225" s="14">
        <v>73865.247663999995</v>
      </c>
      <c r="G6225" s="13">
        <v>0.33711214276664558</v>
      </c>
      <c r="H6225" s="12">
        <v>-59036741.479999997</v>
      </c>
      <c r="I6225" s="12">
        <v>-19.902002422283307</v>
      </c>
      <c r="J6225" t="s">
        <v>26</v>
      </c>
      <c r="K6225" s="14">
        <v>1427.4208119999998</v>
      </c>
      <c r="L6225" s="14">
        <v>24900.871916000004</v>
      </c>
      <c r="M6225" s="13">
        <v>5.7324129725867694E-2</v>
      </c>
      <c r="N6225" s="12">
        <v>-1.1408649686595014</v>
      </c>
      <c r="O6225" s="2">
        <f>DATE(LEFT(ALT[[#This Row],[DATEMTH]],4),RIGHT(ALT[[#This Row],[DATEMTH]],2),1)</f>
        <v>44409</v>
      </c>
      <c r="P6225" t="str">
        <f>IF(AND(ALT[[#This Row],[DATE]]&gt;=DATE(2023,6,1),ALT[[#This Row],[DATE]]&lt;=DATE(2024,5,31)),"Y","N")</f>
        <v>N</v>
      </c>
      <c r="Q6225" t="str">
        <f>LEFT(ALT[[#This Row],[DATEMTH]],4)</f>
        <v>2021</v>
      </c>
    </row>
    <row r="6226" spans="1:17" x14ac:dyDescent="0.25">
      <c r="A6226" t="s">
        <v>69</v>
      </c>
      <c r="B6226" t="s">
        <v>14</v>
      </c>
      <c r="C6226" t="s">
        <v>15</v>
      </c>
      <c r="D6226" t="s">
        <v>23</v>
      </c>
      <c r="E6226" s="14">
        <v>14891.924756000002</v>
      </c>
      <c r="F6226" s="14">
        <v>73865.247663999995</v>
      </c>
      <c r="G6226" s="13">
        <v>0.20160935252990345</v>
      </c>
      <c r="H6226" s="12">
        <v>-17477278.68</v>
      </c>
      <c r="I6226" s="12">
        <v>-3.5235828386594852</v>
      </c>
      <c r="J6226" t="s">
        <v>25</v>
      </c>
      <c r="K6226" s="14">
        <v>1761.8143040000002</v>
      </c>
      <c r="L6226" s="14">
        <v>14891.924756000002</v>
      </c>
      <c r="M6226" s="13">
        <v>0.11830668854878278</v>
      </c>
      <c r="N6226" s="12">
        <v>-0.41686341746912364</v>
      </c>
      <c r="O6226" s="2">
        <f>DATE(LEFT(ALT[[#This Row],[DATEMTH]],4),RIGHT(ALT[[#This Row],[DATEMTH]],2),1)</f>
        <v>44409</v>
      </c>
      <c r="P6226" t="str">
        <f>IF(AND(ALT[[#This Row],[DATE]]&gt;=DATE(2023,6,1),ALT[[#This Row],[DATE]]&lt;=DATE(2024,5,31)),"Y","N")</f>
        <v>N</v>
      </c>
      <c r="Q6226" t="str">
        <f>LEFT(ALT[[#This Row],[DATEMTH]],4)</f>
        <v>2021</v>
      </c>
    </row>
    <row r="6227" spans="1:17" x14ac:dyDescent="0.25">
      <c r="A6227" t="s">
        <v>69</v>
      </c>
      <c r="B6227" t="s">
        <v>14</v>
      </c>
      <c r="C6227" t="s">
        <v>15</v>
      </c>
      <c r="D6227" t="s">
        <v>23</v>
      </c>
      <c r="E6227" s="14">
        <v>14891.924756000002</v>
      </c>
      <c r="F6227" s="14">
        <v>73865.247663999995</v>
      </c>
      <c r="G6227" s="13">
        <v>0.20160935252990345</v>
      </c>
      <c r="H6227" s="12">
        <v>-17477278.68</v>
      </c>
      <c r="I6227" s="12">
        <v>-3.5235828386594852</v>
      </c>
      <c r="J6227" t="s">
        <v>24</v>
      </c>
      <c r="K6227" s="14">
        <v>7281.2449120000019</v>
      </c>
      <c r="L6227" s="14">
        <v>14891.924756000002</v>
      </c>
      <c r="M6227" s="13">
        <v>0.48893914193773819</v>
      </c>
      <c r="N6227" s="12">
        <v>-1.7228175696807084</v>
      </c>
      <c r="O6227" s="2">
        <f>DATE(LEFT(ALT[[#This Row],[DATEMTH]],4),RIGHT(ALT[[#This Row],[DATEMTH]],2),1)</f>
        <v>44409</v>
      </c>
      <c r="P6227" t="str">
        <f>IF(AND(ALT[[#This Row],[DATE]]&gt;=DATE(2023,6,1),ALT[[#This Row],[DATE]]&lt;=DATE(2024,5,31)),"Y","N")</f>
        <v>N</v>
      </c>
      <c r="Q6227" t="str">
        <f>LEFT(ALT[[#This Row],[DATEMTH]],4)</f>
        <v>2021</v>
      </c>
    </row>
    <row r="6228" spans="1:17" x14ac:dyDescent="0.25">
      <c r="A6228" t="s">
        <v>69</v>
      </c>
      <c r="B6228" t="s">
        <v>14</v>
      </c>
      <c r="C6228" t="s">
        <v>15</v>
      </c>
      <c r="D6228" t="s">
        <v>23</v>
      </c>
      <c r="E6228" s="14">
        <v>14891.924756000002</v>
      </c>
      <c r="F6228" s="14">
        <v>73865.247663999995</v>
      </c>
      <c r="G6228" s="13">
        <v>0.20160935252990345</v>
      </c>
      <c r="H6228" s="12">
        <v>-17477278.68</v>
      </c>
      <c r="I6228" s="12">
        <v>-3.5235828386594852</v>
      </c>
      <c r="J6228" t="s">
        <v>16</v>
      </c>
      <c r="K6228" s="14">
        <v>3944.3842479999998</v>
      </c>
      <c r="L6228" s="14">
        <v>14891.924756000002</v>
      </c>
      <c r="M6228" s="13">
        <v>0.26486732323911288</v>
      </c>
      <c r="N6228" s="12">
        <v>-0.9332819546870128</v>
      </c>
      <c r="O6228" s="2">
        <f>DATE(LEFT(ALT[[#This Row],[DATEMTH]],4),RIGHT(ALT[[#This Row],[DATEMTH]],2),1)</f>
        <v>44409</v>
      </c>
      <c r="P6228" t="str">
        <f>IF(AND(ALT[[#This Row],[DATE]]&gt;=DATE(2023,6,1),ALT[[#This Row],[DATE]]&lt;=DATE(2024,5,31)),"Y","N")</f>
        <v>N</v>
      </c>
      <c r="Q6228" t="str">
        <f>LEFT(ALT[[#This Row],[DATEMTH]],4)</f>
        <v>2021</v>
      </c>
    </row>
    <row r="6229" spans="1:17" x14ac:dyDescent="0.25">
      <c r="A6229" t="s">
        <v>69</v>
      </c>
      <c r="B6229" t="s">
        <v>14</v>
      </c>
      <c r="C6229" t="s">
        <v>15</v>
      </c>
      <c r="D6229" t="s">
        <v>23</v>
      </c>
      <c r="E6229" s="14">
        <v>14891.924756000002</v>
      </c>
      <c r="F6229" s="14">
        <v>73865.247663999995</v>
      </c>
      <c r="G6229" s="13">
        <v>0.20160935252990345</v>
      </c>
      <c r="H6229" s="12">
        <v>-17477278.68</v>
      </c>
      <c r="I6229" s="12">
        <v>-3.5235828386594852</v>
      </c>
      <c r="J6229" t="s">
        <v>26</v>
      </c>
      <c r="K6229" s="14">
        <v>1904.4812919999999</v>
      </c>
      <c r="L6229" s="14">
        <v>14891.924756000002</v>
      </c>
      <c r="M6229" s="13">
        <v>0.12788684627436614</v>
      </c>
      <c r="N6229" s="12">
        <v>-0.45061989682264025</v>
      </c>
      <c r="O6229" s="2">
        <f>DATE(LEFT(ALT[[#This Row],[DATEMTH]],4),RIGHT(ALT[[#This Row],[DATEMTH]],2),1)</f>
        <v>44409</v>
      </c>
      <c r="P6229" t="str">
        <f>IF(AND(ALT[[#This Row],[DATE]]&gt;=DATE(2023,6,1),ALT[[#This Row],[DATE]]&lt;=DATE(2024,5,31)),"Y","N")</f>
        <v>N</v>
      </c>
      <c r="Q6229" t="str">
        <f>LEFT(ALT[[#This Row],[DATEMTH]],4)</f>
        <v>2021</v>
      </c>
    </row>
    <row r="6230" spans="1:17" x14ac:dyDescent="0.25">
      <c r="A6230" t="s">
        <v>69</v>
      </c>
      <c r="B6230" t="s">
        <v>14</v>
      </c>
      <c r="C6230" t="s">
        <v>18</v>
      </c>
      <c r="D6230" t="s">
        <v>23</v>
      </c>
      <c r="E6230" s="14">
        <v>13814.96632</v>
      </c>
      <c r="F6230" s="14">
        <v>73865.247663999995</v>
      </c>
      <c r="G6230" s="13">
        <v>0.18702931022233688</v>
      </c>
      <c r="H6230" s="12">
        <v>-17477278.68</v>
      </c>
      <c r="I6230" s="12">
        <v>-3.2687633760839541</v>
      </c>
      <c r="J6230" t="s">
        <v>25</v>
      </c>
      <c r="K6230" s="14">
        <v>1236.7646400000006</v>
      </c>
      <c r="L6230" s="14">
        <v>13814.96632</v>
      </c>
      <c r="M6230" s="13">
        <v>8.9523536384560704E-2</v>
      </c>
      <c r="N6230" s="12">
        <v>-0.29263125703137133</v>
      </c>
      <c r="O6230" s="2">
        <f>DATE(LEFT(ALT[[#This Row],[DATEMTH]],4),RIGHT(ALT[[#This Row],[DATEMTH]],2),1)</f>
        <v>44409</v>
      </c>
      <c r="P6230" t="str">
        <f>IF(AND(ALT[[#This Row],[DATE]]&gt;=DATE(2023,6,1),ALT[[#This Row],[DATE]]&lt;=DATE(2024,5,31)),"Y","N")</f>
        <v>N</v>
      </c>
      <c r="Q6230" t="str">
        <f>LEFT(ALT[[#This Row],[DATEMTH]],4)</f>
        <v>2021</v>
      </c>
    </row>
    <row r="6231" spans="1:17" x14ac:dyDescent="0.25">
      <c r="A6231" t="s">
        <v>69</v>
      </c>
      <c r="B6231" t="s">
        <v>14</v>
      </c>
      <c r="C6231" t="s">
        <v>18</v>
      </c>
      <c r="D6231" t="s">
        <v>23</v>
      </c>
      <c r="E6231" s="14">
        <v>13814.96632</v>
      </c>
      <c r="F6231" s="14">
        <v>73865.247663999995</v>
      </c>
      <c r="G6231" s="13">
        <v>0.18702931022233688</v>
      </c>
      <c r="H6231" s="12">
        <v>-17477278.68</v>
      </c>
      <c r="I6231" s="12">
        <v>-3.2687633760839541</v>
      </c>
      <c r="J6231" t="s">
        <v>24</v>
      </c>
      <c r="K6231" s="14">
        <v>3158.4452719999986</v>
      </c>
      <c r="L6231" s="14">
        <v>13814.96632</v>
      </c>
      <c r="M6231" s="13">
        <v>0.2286248984499876</v>
      </c>
      <c r="N6231" s="12">
        <v>-0.74732069491423259</v>
      </c>
      <c r="O6231" s="2">
        <f>DATE(LEFT(ALT[[#This Row],[DATEMTH]],4),RIGHT(ALT[[#This Row],[DATEMTH]],2),1)</f>
        <v>44409</v>
      </c>
      <c r="P6231" t="str">
        <f>IF(AND(ALT[[#This Row],[DATE]]&gt;=DATE(2023,6,1),ALT[[#This Row],[DATE]]&lt;=DATE(2024,5,31)),"Y","N")</f>
        <v>N</v>
      </c>
      <c r="Q6231" t="str">
        <f>LEFT(ALT[[#This Row],[DATEMTH]],4)</f>
        <v>2021</v>
      </c>
    </row>
    <row r="6232" spans="1:17" x14ac:dyDescent="0.25">
      <c r="A6232" t="s">
        <v>69</v>
      </c>
      <c r="B6232" t="s">
        <v>14</v>
      </c>
      <c r="C6232" t="s">
        <v>18</v>
      </c>
      <c r="D6232" t="s">
        <v>23</v>
      </c>
      <c r="E6232" s="14">
        <v>13814.96632</v>
      </c>
      <c r="F6232" s="14">
        <v>73865.247663999995</v>
      </c>
      <c r="G6232" s="13">
        <v>0.18702931022233688</v>
      </c>
      <c r="H6232" s="12">
        <v>-17477278.68</v>
      </c>
      <c r="I6232" s="12">
        <v>-3.2687633760839541</v>
      </c>
      <c r="J6232" t="s">
        <v>16</v>
      </c>
      <c r="K6232" s="14">
        <v>6552.2618599999996</v>
      </c>
      <c r="L6232" s="14">
        <v>13814.96632</v>
      </c>
      <c r="M6232" s="13">
        <v>0.47428721201543977</v>
      </c>
      <c r="N6232" s="12">
        <v>-1.550332668381035</v>
      </c>
      <c r="O6232" s="2">
        <f>DATE(LEFT(ALT[[#This Row],[DATEMTH]],4),RIGHT(ALT[[#This Row],[DATEMTH]],2),1)</f>
        <v>44409</v>
      </c>
      <c r="P6232" t="str">
        <f>IF(AND(ALT[[#This Row],[DATE]]&gt;=DATE(2023,6,1),ALT[[#This Row],[DATE]]&lt;=DATE(2024,5,31)),"Y","N")</f>
        <v>N</v>
      </c>
      <c r="Q6232" t="str">
        <f>LEFT(ALT[[#This Row],[DATEMTH]],4)</f>
        <v>2021</v>
      </c>
    </row>
    <row r="6233" spans="1:17" x14ac:dyDescent="0.25">
      <c r="A6233" t="s">
        <v>69</v>
      </c>
      <c r="B6233" t="s">
        <v>14</v>
      </c>
      <c r="C6233" t="s">
        <v>18</v>
      </c>
      <c r="D6233" t="s">
        <v>23</v>
      </c>
      <c r="E6233" s="14">
        <v>13814.96632</v>
      </c>
      <c r="F6233" s="14">
        <v>73865.247663999995</v>
      </c>
      <c r="G6233" s="13">
        <v>0.18702931022233688</v>
      </c>
      <c r="H6233" s="12">
        <v>-17477278.68</v>
      </c>
      <c r="I6233" s="12">
        <v>-3.2687633760839541</v>
      </c>
      <c r="J6233" t="s">
        <v>26</v>
      </c>
      <c r="K6233" s="14">
        <v>2867.4945480000001</v>
      </c>
      <c r="L6233" s="14">
        <v>13814.96632</v>
      </c>
      <c r="M6233" s="13">
        <v>0.2075643531500119</v>
      </c>
      <c r="N6233" s="12">
        <v>-0.67847875575731498</v>
      </c>
      <c r="O6233" s="2">
        <f>DATE(LEFT(ALT[[#This Row],[DATEMTH]],4),RIGHT(ALT[[#This Row],[DATEMTH]],2),1)</f>
        <v>44409</v>
      </c>
      <c r="P6233" t="str">
        <f>IF(AND(ALT[[#This Row],[DATE]]&gt;=DATE(2023,6,1),ALT[[#This Row],[DATE]]&lt;=DATE(2024,5,31)),"Y","N")</f>
        <v>N</v>
      </c>
      <c r="Q6233" t="str">
        <f>LEFT(ALT[[#This Row],[DATEMTH]],4)</f>
        <v>2021</v>
      </c>
    </row>
    <row r="6234" spans="1:17" x14ac:dyDescent="0.25">
      <c r="A6234" t="s">
        <v>69</v>
      </c>
      <c r="B6234" t="s">
        <v>14</v>
      </c>
      <c r="C6234" t="s">
        <v>19</v>
      </c>
      <c r="D6234" t="s">
        <v>23</v>
      </c>
      <c r="E6234" s="14">
        <v>20257.484671999999</v>
      </c>
      <c r="F6234" s="14">
        <v>73865.247663999995</v>
      </c>
      <c r="G6234" s="13">
        <v>0.27424919448111423</v>
      </c>
      <c r="H6234" s="12">
        <v>-17477278.68</v>
      </c>
      <c r="I6234" s="12">
        <v>-4.7931295997119516</v>
      </c>
      <c r="J6234" t="s">
        <v>25</v>
      </c>
      <c r="K6234" s="14">
        <v>13135.899432</v>
      </c>
      <c r="L6234" s="14">
        <v>20257.484671999999</v>
      </c>
      <c r="M6234" s="13">
        <v>0.64844671708706803</v>
      </c>
      <c r="N6234" s="12">
        <v>-3.1080891535060675</v>
      </c>
      <c r="O6234" s="2">
        <f>DATE(LEFT(ALT[[#This Row],[DATEMTH]],4),RIGHT(ALT[[#This Row],[DATEMTH]],2),1)</f>
        <v>44409</v>
      </c>
      <c r="P6234" t="str">
        <f>IF(AND(ALT[[#This Row],[DATE]]&gt;=DATE(2023,6,1),ALT[[#This Row],[DATE]]&lt;=DATE(2024,5,31)),"Y","N")</f>
        <v>N</v>
      </c>
      <c r="Q6234" t="str">
        <f>LEFT(ALT[[#This Row],[DATEMTH]],4)</f>
        <v>2021</v>
      </c>
    </row>
    <row r="6235" spans="1:17" x14ac:dyDescent="0.25">
      <c r="A6235" t="s">
        <v>69</v>
      </c>
      <c r="B6235" t="s">
        <v>14</v>
      </c>
      <c r="C6235" t="s">
        <v>19</v>
      </c>
      <c r="D6235" t="s">
        <v>23</v>
      </c>
      <c r="E6235" s="14">
        <v>20257.484671999999</v>
      </c>
      <c r="F6235" s="14">
        <v>73865.247663999995</v>
      </c>
      <c r="G6235" s="13">
        <v>0.27424919448111423</v>
      </c>
      <c r="H6235" s="12">
        <v>-17477278.68</v>
      </c>
      <c r="I6235" s="12">
        <v>-4.7931295997119516</v>
      </c>
      <c r="J6235" t="s">
        <v>24</v>
      </c>
      <c r="K6235" s="14">
        <v>6229.2356399999999</v>
      </c>
      <c r="L6235" s="14">
        <v>20257.484671999999</v>
      </c>
      <c r="M6235" s="13">
        <v>0.30750291760605808</v>
      </c>
      <c r="N6235" s="12">
        <v>-1.4739013363753823</v>
      </c>
      <c r="O6235" s="2">
        <f>DATE(LEFT(ALT[[#This Row],[DATEMTH]],4),RIGHT(ALT[[#This Row],[DATEMTH]],2),1)</f>
        <v>44409</v>
      </c>
      <c r="P6235" t="str">
        <f>IF(AND(ALT[[#This Row],[DATE]]&gt;=DATE(2023,6,1),ALT[[#This Row],[DATE]]&lt;=DATE(2024,5,31)),"Y","N")</f>
        <v>N</v>
      </c>
      <c r="Q6235" t="str">
        <f>LEFT(ALT[[#This Row],[DATEMTH]],4)</f>
        <v>2021</v>
      </c>
    </row>
    <row r="6236" spans="1:17" x14ac:dyDescent="0.25">
      <c r="A6236" t="s">
        <v>69</v>
      </c>
      <c r="B6236" t="s">
        <v>14</v>
      </c>
      <c r="C6236" t="s">
        <v>19</v>
      </c>
      <c r="D6236" t="s">
        <v>23</v>
      </c>
      <c r="E6236" s="14">
        <v>20257.484671999999</v>
      </c>
      <c r="F6236" s="14">
        <v>73865.247663999995</v>
      </c>
      <c r="G6236" s="13">
        <v>0.27424919448111423</v>
      </c>
      <c r="H6236" s="12">
        <v>-17477278.68</v>
      </c>
      <c r="I6236" s="12">
        <v>-4.7931295997119516</v>
      </c>
      <c r="J6236" t="s">
        <v>16</v>
      </c>
      <c r="K6236" s="14">
        <v>3.6762480000000002</v>
      </c>
      <c r="L6236" s="14">
        <v>20257.484671999999</v>
      </c>
      <c r="M6236" s="13">
        <v>1.8147603513092272E-4</v>
      </c>
      <c r="N6236" s="12">
        <v>-8.6983815562439169E-4</v>
      </c>
      <c r="O6236" s="2">
        <f>DATE(LEFT(ALT[[#This Row],[DATEMTH]],4),RIGHT(ALT[[#This Row],[DATEMTH]],2),1)</f>
        <v>44409</v>
      </c>
      <c r="P6236" t="str">
        <f>IF(AND(ALT[[#This Row],[DATE]]&gt;=DATE(2023,6,1),ALT[[#This Row],[DATE]]&lt;=DATE(2024,5,31)),"Y","N")</f>
        <v>N</v>
      </c>
      <c r="Q6236" t="str">
        <f>LEFT(ALT[[#This Row],[DATEMTH]],4)</f>
        <v>2021</v>
      </c>
    </row>
    <row r="6237" spans="1:17" x14ac:dyDescent="0.25">
      <c r="A6237" t="s">
        <v>69</v>
      </c>
      <c r="B6237" t="s">
        <v>14</v>
      </c>
      <c r="C6237" t="s">
        <v>19</v>
      </c>
      <c r="D6237" t="s">
        <v>23</v>
      </c>
      <c r="E6237" s="14">
        <v>20257.484671999999</v>
      </c>
      <c r="F6237" s="14">
        <v>73865.247663999995</v>
      </c>
      <c r="G6237" s="13">
        <v>0.27424919448111423</v>
      </c>
      <c r="H6237" s="12">
        <v>-17477278.68</v>
      </c>
      <c r="I6237" s="12">
        <v>-4.7931295997119516</v>
      </c>
      <c r="J6237" t="s">
        <v>26</v>
      </c>
      <c r="K6237" s="14">
        <v>888.67335200000002</v>
      </c>
      <c r="L6237" s="14">
        <v>20257.484671999999</v>
      </c>
      <c r="M6237" s="13">
        <v>4.3868889271743053E-2</v>
      </c>
      <c r="N6237" s="12">
        <v>-0.21026927167487772</v>
      </c>
      <c r="O6237" s="2">
        <f>DATE(LEFT(ALT[[#This Row],[DATEMTH]],4),RIGHT(ALT[[#This Row],[DATEMTH]],2),1)</f>
        <v>44409</v>
      </c>
      <c r="P6237" t="str">
        <f>IF(AND(ALT[[#This Row],[DATE]]&gt;=DATE(2023,6,1),ALT[[#This Row],[DATE]]&lt;=DATE(2024,5,31)),"Y","N")</f>
        <v>N</v>
      </c>
      <c r="Q6237" t="str">
        <f>LEFT(ALT[[#This Row],[DATEMTH]],4)</f>
        <v>2021</v>
      </c>
    </row>
    <row r="6238" spans="1:17" x14ac:dyDescent="0.25">
      <c r="A6238" t="s">
        <v>69</v>
      </c>
      <c r="B6238" t="s">
        <v>14</v>
      </c>
      <c r="C6238" t="s">
        <v>20</v>
      </c>
      <c r="D6238" t="s">
        <v>23</v>
      </c>
      <c r="E6238" s="14">
        <v>24900.871916</v>
      </c>
      <c r="F6238" s="14">
        <v>73865.247663999995</v>
      </c>
      <c r="G6238" s="13">
        <v>0.33711214276664558</v>
      </c>
      <c r="H6238" s="12">
        <v>-17477278.68</v>
      </c>
      <c r="I6238" s="12">
        <v>-5.8918028655446104</v>
      </c>
      <c r="J6238" t="s">
        <v>25</v>
      </c>
      <c r="K6238" s="14">
        <v>3183.5712199999998</v>
      </c>
      <c r="L6238" s="14">
        <v>24900.871916000004</v>
      </c>
      <c r="M6238" s="13">
        <v>0.12784978898487498</v>
      </c>
      <c r="N6238" s="12">
        <v>-0.75326575310036015</v>
      </c>
      <c r="O6238" s="2">
        <f>DATE(LEFT(ALT[[#This Row],[DATEMTH]],4),RIGHT(ALT[[#This Row],[DATEMTH]],2),1)</f>
        <v>44409</v>
      </c>
      <c r="P6238" t="str">
        <f>IF(AND(ALT[[#This Row],[DATE]]&gt;=DATE(2023,6,1),ALT[[#This Row],[DATE]]&lt;=DATE(2024,5,31)),"Y","N")</f>
        <v>N</v>
      </c>
      <c r="Q6238" t="str">
        <f>LEFT(ALT[[#This Row],[DATEMTH]],4)</f>
        <v>2021</v>
      </c>
    </row>
    <row r="6239" spans="1:17" x14ac:dyDescent="0.25">
      <c r="A6239" t="s">
        <v>69</v>
      </c>
      <c r="B6239" t="s">
        <v>14</v>
      </c>
      <c r="C6239" t="s">
        <v>20</v>
      </c>
      <c r="D6239" t="s">
        <v>23</v>
      </c>
      <c r="E6239" s="14">
        <v>24900.871916</v>
      </c>
      <c r="F6239" s="14">
        <v>73865.247663999995</v>
      </c>
      <c r="G6239" s="13">
        <v>0.33711214276664558</v>
      </c>
      <c r="H6239" s="12">
        <v>-17477278.68</v>
      </c>
      <c r="I6239" s="12">
        <v>-5.8918028655446104</v>
      </c>
      <c r="J6239" t="s">
        <v>24</v>
      </c>
      <c r="K6239" s="14">
        <v>10825.819540000004</v>
      </c>
      <c r="L6239" s="14">
        <v>24900.871916000004</v>
      </c>
      <c r="M6239" s="13">
        <v>0.43475664533031455</v>
      </c>
      <c r="N6239" s="12">
        <v>-2.5615004487717092</v>
      </c>
      <c r="O6239" s="2">
        <f>DATE(LEFT(ALT[[#This Row],[DATEMTH]],4),RIGHT(ALT[[#This Row],[DATEMTH]],2),1)</f>
        <v>44409</v>
      </c>
      <c r="P6239" t="str">
        <f>IF(AND(ALT[[#This Row],[DATE]]&gt;=DATE(2023,6,1),ALT[[#This Row],[DATE]]&lt;=DATE(2024,5,31)),"Y","N")</f>
        <v>N</v>
      </c>
      <c r="Q6239" t="str">
        <f>LEFT(ALT[[#This Row],[DATEMTH]],4)</f>
        <v>2021</v>
      </c>
    </row>
    <row r="6240" spans="1:17" x14ac:dyDescent="0.25">
      <c r="A6240" t="s">
        <v>69</v>
      </c>
      <c r="B6240" t="s">
        <v>14</v>
      </c>
      <c r="C6240" t="s">
        <v>20</v>
      </c>
      <c r="D6240" t="s">
        <v>23</v>
      </c>
      <c r="E6240" s="14">
        <v>24900.871916</v>
      </c>
      <c r="F6240" s="14">
        <v>73865.247663999995</v>
      </c>
      <c r="G6240" s="13">
        <v>0.33711214276664558</v>
      </c>
      <c r="H6240" s="12">
        <v>-17477278.68</v>
      </c>
      <c r="I6240" s="12">
        <v>-5.8918028655446104</v>
      </c>
      <c r="J6240" t="s">
        <v>16</v>
      </c>
      <c r="K6240" s="14">
        <v>9464.0603439999995</v>
      </c>
      <c r="L6240" s="14">
        <v>24900.871916000004</v>
      </c>
      <c r="M6240" s="13">
        <v>0.38006943595894277</v>
      </c>
      <c r="N6240" s="12">
        <v>-2.2392941918888227</v>
      </c>
      <c r="O6240" s="2">
        <f>DATE(LEFT(ALT[[#This Row],[DATEMTH]],4),RIGHT(ALT[[#This Row],[DATEMTH]],2),1)</f>
        <v>44409</v>
      </c>
      <c r="P6240" t="str">
        <f>IF(AND(ALT[[#This Row],[DATE]]&gt;=DATE(2023,6,1),ALT[[#This Row],[DATE]]&lt;=DATE(2024,5,31)),"Y","N")</f>
        <v>N</v>
      </c>
      <c r="Q6240" t="str">
        <f>LEFT(ALT[[#This Row],[DATEMTH]],4)</f>
        <v>2021</v>
      </c>
    </row>
    <row r="6241" spans="1:17" x14ac:dyDescent="0.25">
      <c r="A6241" t="s">
        <v>69</v>
      </c>
      <c r="B6241" t="s">
        <v>14</v>
      </c>
      <c r="C6241" t="s">
        <v>20</v>
      </c>
      <c r="D6241" t="s">
        <v>23</v>
      </c>
      <c r="E6241" s="14">
        <v>24900.871916</v>
      </c>
      <c r="F6241" s="14">
        <v>73865.247663999995</v>
      </c>
      <c r="G6241" s="13">
        <v>0.33711214276664558</v>
      </c>
      <c r="H6241" s="12">
        <v>-17477278.68</v>
      </c>
      <c r="I6241" s="12">
        <v>-5.8918028655446104</v>
      </c>
      <c r="J6241" t="s">
        <v>26</v>
      </c>
      <c r="K6241" s="14">
        <v>1427.4208119999998</v>
      </c>
      <c r="L6241" s="14">
        <v>24900.871916000004</v>
      </c>
      <c r="M6241" s="13">
        <v>5.7324129725867694E-2</v>
      </c>
      <c r="N6241" s="12">
        <v>-0.33774247178371825</v>
      </c>
      <c r="O6241" s="2">
        <f>DATE(LEFT(ALT[[#This Row],[DATEMTH]],4),RIGHT(ALT[[#This Row],[DATEMTH]],2),1)</f>
        <v>44409</v>
      </c>
      <c r="P6241" t="str">
        <f>IF(AND(ALT[[#This Row],[DATE]]&gt;=DATE(2023,6,1),ALT[[#This Row],[DATE]]&lt;=DATE(2024,5,31)),"Y","N")</f>
        <v>N</v>
      </c>
      <c r="Q6241" t="str">
        <f>LEFT(ALT[[#This Row],[DATEMTH]],4)</f>
        <v>2021</v>
      </c>
    </row>
    <row r="6242" spans="1:17" x14ac:dyDescent="0.25">
      <c r="A6242" t="s">
        <v>69</v>
      </c>
      <c r="B6242" t="s">
        <v>110</v>
      </c>
      <c r="C6242" t="s">
        <v>15</v>
      </c>
      <c r="D6242" t="s">
        <v>22</v>
      </c>
      <c r="E6242" s="14">
        <v>6216959.4401029963</v>
      </c>
      <c r="F6242" s="14">
        <v>30482374.228933025</v>
      </c>
      <c r="G6242" s="13">
        <v>0.20395259875138039</v>
      </c>
      <c r="H6242" s="12">
        <v>-14121679.279999999</v>
      </c>
      <c r="I6242" s="12">
        <v>-2.8801531878895221</v>
      </c>
      <c r="J6242" t="s">
        <v>24</v>
      </c>
      <c r="K6242" s="14">
        <v>2997183.5715490002</v>
      </c>
      <c r="L6242" s="14">
        <v>6216959.4401029991</v>
      </c>
      <c r="M6242" s="13">
        <v>0.48209797738351412</v>
      </c>
      <c r="N6242" s="12">
        <v>-1.3885160264362189</v>
      </c>
      <c r="O6242" s="2">
        <f>DATE(LEFT(ALT[[#This Row],[DATEMTH]],4),RIGHT(ALT[[#This Row],[DATEMTH]],2),1)</f>
        <v>44409</v>
      </c>
      <c r="P6242" t="str">
        <f>IF(AND(ALT[[#This Row],[DATE]]&gt;=DATE(2023,6,1),ALT[[#This Row],[DATE]]&lt;=DATE(2024,5,31)),"Y","N")</f>
        <v>N</v>
      </c>
      <c r="Q6242" t="str">
        <f>LEFT(ALT[[#This Row],[DATEMTH]],4)</f>
        <v>2021</v>
      </c>
    </row>
    <row r="6243" spans="1:17" x14ac:dyDescent="0.25">
      <c r="A6243" t="s">
        <v>69</v>
      </c>
      <c r="B6243" t="s">
        <v>110</v>
      </c>
      <c r="C6243" t="s">
        <v>15</v>
      </c>
      <c r="D6243" t="s">
        <v>22</v>
      </c>
      <c r="E6243" s="14">
        <v>6216959.4401029963</v>
      </c>
      <c r="F6243" s="14">
        <v>30482374.228933025</v>
      </c>
      <c r="G6243" s="13">
        <v>0.20395259875138039</v>
      </c>
      <c r="H6243" s="12">
        <v>-14121679.279999999</v>
      </c>
      <c r="I6243" s="12">
        <v>-2.8801531878895221</v>
      </c>
      <c r="J6243" t="s">
        <v>26</v>
      </c>
      <c r="K6243" s="14">
        <v>887103.92809500068</v>
      </c>
      <c r="L6243" s="14">
        <v>6216959.4401029991</v>
      </c>
      <c r="M6243" s="13">
        <v>0.14269096278361817</v>
      </c>
      <c r="N6243" s="12">
        <v>-0.41097183134426307</v>
      </c>
      <c r="O6243" s="2">
        <f>DATE(LEFT(ALT[[#This Row],[DATEMTH]],4),RIGHT(ALT[[#This Row],[DATEMTH]],2),1)</f>
        <v>44409</v>
      </c>
      <c r="P6243" t="str">
        <f>IF(AND(ALT[[#This Row],[DATE]]&gt;=DATE(2023,6,1),ALT[[#This Row],[DATE]]&lt;=DATE(2024,5,31)),"Y","N")</f>
        <v>N</v>
      </c>
      <c r="Q6243" t="str">
        <f>LEFT(ALT[[#This Row],[DATEMTH]],4)</f>
        <v>2021</v>
      </c>
    </row>
    <row r="6244" spans="1:17" x14ac:dyDescent="0.25">
      <c r="A6244" t="s">
        <v>69</v>
      </c>
      <c r="B6244" t="s">
        <v>110</v>
      </c>
      <c r="C6244" t="s">
        <v>15</v>
      </c>
      <c r="D6244" t="s">
        <v>22</v>
      </c>
      <c r="E6244" s="14">
        <v>6216959.4401029963</v>
      </c>
      <c r="F6244" s="14">
        <v>30482374.228933025</v>
      </c>
      <c r="G6244" s="13">
        <v>0.20395259875138039</v>
      </c>
      <c r="H6244" s="12">
        <v>-14121679.279999999</v>
      </c>
      <c r="I6244" s="12">
        <v>-2.8801531878895221</v>
      </c>
      <c r="J6244" t="s">
        <v>16</v>
      </c>
      <c r="K6244" s="14">
        <v>1599289.7154209979</v>
      </c>
      <c r="L6244" s="14">
        <v>6216959.4401029991</v>
      </c>
      <c r="M6244" s="13">
        <v>0.25724628426954993</v>
      </c>
      <c r="N6244" s="12">
        <v>-0.74090870571167844</v>
      </c>
      <c r="O6244" s="2">
        <f>DATE(LEFT(ALT[[#This Row],[DATEMTH]],4),RIGHT(ALT[[#This Row],[DATEMTH]],2),1)</f>
        <v>44409</v>
      </c>
      <c r="P6244" t="str">
        <f>IF(AND(ALT[[#This Row],[DATE]]&gt;=DATE(2023,6,1),ALT[[#This Row],[DATE]]&lt;=DATE(2024,5,31)),"Y","N")</f>
        <v>N</v>
      </c>
      <c r="Q6244" t="str">
        <f>LEFT(ALT[[#This Row],[DATEMTH]],4)</f>
        <v>2021</v>
      </c>
    </row>
    <row r="6245" spans="1:17" x14ac:dyDescent="0.25">
      <c r="A6245" t="s">
        <v>69</v>
      </c>
      <c r="B6245" t="s">
        <v>110</v>
      </c>
      <c r="C6245" t="s">
        <v>15</v>
      </c>
      <c r="D6245" t="s">
        <v>22</v>
      </c>
      <c r="E6245" s="14">
        <v>6216959.4401029963</v>
      </c>
      <c r="F6245" s="14">
        <v>30482374.228933025</v>
      </c>
      <c r="G6245" s="13">
        <v>0.20395259875138039</v>
      </c>
      <c r="H6245" s="12">
        <v>-14121679.279999999</v>
      </c>
      <c r="I6245" s="12">
        <v>-2.8801531878895221</v>
      </c>
      <c r="J6245" t="s">
        <v>25</v>
      </c>
      <c r="K6245" s="14">
        <v>733382.22503800062</v>
      </c>
      <c r="L6245" s="14">
        <v>6216959.4401029991</v>
      </c>
      <c r="M6245" s="13">
        <v>0.11796477556331787</v>
      </c>
      <c r="N6245" s="12">
        <v>-0.33975662439736198</v>
      </c>
      <c r="O6245" s="2">
        <f>DATE(LEFT(ALT[[#This Row],[DATEMTH]],4),RIGHT(ALT[[#This Row],[DATEMTH]],2),1)</f>
        <v>44409</v>
      </c>
      <c r="P6245" t="str">
        <f>IF(AND(ALT[[#This Row],[DATE]]&gt;=DATE(2023,6,1),ALT[[#This Row],[DATE]]&lt;=DATE(2024,5,31)),"Y","N")</f>
        <v>N</v>
      </c>
      <c r="Q6245" t="str">
        <f>LEFT(ALT[[#This Row],[DATEMTH]],4)</f>
        <v>2021</v>
      </c>
    </row>
    <row r="6246" spans="1:17" x14ac:dyDescent="0.25">
      <c r="A6246" t="s">
        <v>69</v>
      </c>
      <c r="B6246" t="s">
        <v>110</v>
      </c>
      <c r="C6246" t="s">
        <v>18</v>
      </c>
      <c r="D6246" t="s">
        <v>22</v>
      </c>
      <c r="E6246" s="14">
        <v>7003713.4135229914</v>
      </c>
      <c r="F6246" s="14">
        <v>30482374.228933025</v>
      </c>
      <c r="G6246" s="13">
        <v>0.22976272651607504</v>
      </c>
      <c r="H6246" s="12">
        <v>-14121679.279999999</v>
      </c>
      <c r="I6246" s="12">
        <v>-3.2446355343583635</v>
      </c>
      <c r="J6246" t="s">
        <v>26</v>
      </c>
      <c r="K6246" s="14">
        <v>1503569.5795420003</v>
      </c>
      <c r="L6246" s="14">
        <v>7003713.4135229997</v>
      </c>
      <c r="M6246" s="13">
        <v>0.21468176819440654</v>
      </c>
      <c r="N6246" s="12">
        <v>-0.69656409366245664</v>
      </c>
      <c r="O6246" s="2">
        <f>DATE(LEFT(ALT[[#This Row],[DATEMTH]],4),RIGHT(ALT[[#This Row],[DATEMTH]],2),1)</f>
        <v>44409</v>
      </c>
      <c r="P6246" t="str">
        <f>IF(AND(ALT[[#This Row],[DATE]]&gt;=DATE(2023,6,1),ALT[[#This Row],[DATE]]&lt;=DATE(2024,5,31)),"Y","N")</f>
        <v>N</v>
      </c>
      <c r="Q6246" t="str">
        <f>LEFT(ALT[[#This Row],[DATEMTH]],4)</f>
        <v>2021</v>
      </c>
    </row>
    <row r="6247" spans="1:17" x14ac:dyDescent="0.25">
      <c r="A6247" t="s">
        <v>69</v>
      </c>
      <c r="B6247" t="s">
        <v>110</v>
      </c>
      <c r="C6247" t="s">
        <v>18</v>
      </c>
      <c r="D6247" t="s">
        <v>22</v>
      </c>
      <c r="E6247" s="14">
        <v>7003713.4135229914</v>
      </c>
      <c r="F6247" s="14">
        <v>30482374.228933025</v>
      </c>
      <c r="G6247" s="13">
        <v>0.22976272651607504</v>
      </c>
      <c r="H6247" s="12">
        <v>-14121679.279999999</v>
      </c>
      <c r="I6247" s="12">
        <v>-3.2446355343583635</v>
      </c>
      <c r="J6247" t="s">
        <v>16</v>
      </c>
      <c r="K6247" s="14">
        <v>3250628.8823099989</v>
      </c>
      <c r="L6247" s="14">
        <v>7003713.4135229997</v>
      </c>
      <c r="M6247" s="13">
        <v>0.46412933973477238</v>
      </c>
      <c r="N6247" s="12">
        <v>-1.5059305482417276</v>
      </c>
      <c r="O6247" s="2">
        <f>DATE(LEFT(ALT[[#This Row],[DATEMTH]],4),RIGHT(ALT[[#This Row],[DATEMTH]],2),1)</f>
        <v>44409</v>
      </c>
      <c r="P6247" t="str">
        <f>IF(AND(ALT[[#This Row],[DATE]]&gt;=DATE(2023,6,1),ALT[[#This Row],[DATE]]&lt;=DATE(2024,5,31)),"Y","N")</f>
        <v>N</v>
      </c>
      <c r="Q6247" t="str">
        <f>LEFT(ALT[[#This Row],[DATEMTH]],4)</f>
        <v>2021</v>
      </c>
    </row>
    <row r="6248" spans="1:17" x14ac:dyDescent="0.25">
      <c r="A6248" t="s">
        <v>69</v>
      </c>
      <c r="B6248" t="s">
        <v>110</v>
      </c>
      <c r="C6248" t="s">
        <v>18</v>
      </c>
      <c r="D6248" t="s">
        <v>22</v>
      </c>
      <c r="E6248" s="14">
        <v>7003713.4135229914</v>
      </c>
      <c r="F6248" s="14">
        <v>30482374.228933025</v>
      </c>
      <c r="G6248" s="13">
        <v>0.22976272651607504</v>
      </c>
      <c r="H6248" s="12">
        <v>-14121679.279999999</v>
      </c>
      <c r="I6248" s="12">
        <v>-3.2446355343583635</v>
      </c>
      <c r="J6248" t="s">
        <v>24</v>
      </c>
      <c r="K6248" s="14">
        <v>1556496.5533540009</v>
      </c>
      <c r="L6248" s="14">
        <v>7003713.4135229997</v>
      </c>
      <c r="M6248" s="13">
        <v>0.2222387555648217</v>
      </c>
      <c r="N6248" s="12">
        <v>-0.72108376341720304</v>
      </c>
      <c r="O6248" s="2">
        <f>DATE(LEFT(ALT[[#This Row],[DATEMTH]],4),RIGHT(ALT[[#This Row],[DATEMTH]],2),1)</f>
        <v>44409</v>
      </c>
      <c r="P6248" t="str">
        <f>IF(AND(ALT[[#This Row],[DATE]]&gt;=DATE(2023,6,1),ALT[[#This Row],[DATE]]&lt;=DATE(2024,5,31)),"Y","N")</f>
        <v>N</v>
      </c>
      <c r="Q6248" t="str">
        <f>LEFT(ALT[[#This Row],[DATEMTH]],4)</f>
        <v>2021</v>
      </c>
    </row>
    <row r="6249" spans="1:17" x14ac:dyDescent="0.25">
      <c r="A6249" t="s">
        <v>69</v>
      </c>
      <c r="B6249" t="s">
        <v>110</v>
      </c>
      <c r="C6249" t="s">
        <v>18</v>
      </c>
      <c r="D6249" t="s">
        <v>22</v>
      </c>
      <c r="E6249" s="14">
        <v>7003713.4135229914</v>
      </c>
      <c r="F6249" s="14">
        <v>30482374.228933025</v>
      </c>
      <c r="G6249" s="13">
        <v>0.22976272651607504</v>
      </c>
      <c r="H6249" s="12">
        <v>-14121679.279999999</v>
      </c>
      <c r="I6249" s="12">
        <v>-3.2446355343583635</v>
      </c>
      <c r="J6249" t="s">
        <v>25</v>
      </c>
      <c r="K6249" s="14">
        <v>693018.39831699966</v>
      </c>
      <c r="L6249" s="14">
        <v>7003713.4135229997</v>
      </c>
      <c r="M6249" s="13">
        <v>9.8950136505999375E-2</v>
      </c>
      <c r="N6249" s="12">
        <v>-0.32105712903697631</v>
      </c>
      <c r="O6249" s="2">
        <f>DATE(LEFT(ALT[[#This Row],[DATEMTH]],4),RIGHT(ALT[[#This Row],[DATEMTH]],2),1)</f>
        <v>44409</v>
      </c>
      <c r="P6249" t="str">
        <f>IF(AND(ALT[[#This Row],[DATE]]&gt;=DATE(2023,6,1),ALT[[#This Row],[DATE]]&lt;=DATE(2024,5,31)),"Y","N")</f>
        <v>N</v>
      </c>
      <c r="Q6249" t="str">
        <f>LEFT(ALT[[#This Row],[DATEMTH]],4)</f>
        <v>2021</v>
      </c>
    </row>
    <row r="6250" spans="1:17" x14ac:dyDescent="0.25">
      <c r="A6250" t="s">
        <v>69</v>
      </c>
      <c r="B6250" t="s">
        <v>110</v>
      </c>
      <c r="C6250" t="s">
        <v>19</v>
      </c>
      <c r="D6250" t="s">
        <v>22</v>
      </c>
      <c r="E6250" s="14">
        <v>8196798.8711550068</v>
      </c>
      <c r="F6250" s="14">
        <v>30482374.228933025</v>
      </c>
      <c r="G6250" s="13">
        <v>0.26890290138144268</v>
      </c>
      <c r="H6250" s="12">
        <v>-14121679.279999999</v>
      </c>
      <c r="I6250" s="12">
        <v>-3.7973605307702023</v>
      </c>
      <c r="J6250" t="s">
        <v>24</v>
      </c>
      <c r="K6250" s="14">
        <v>2402490.7245630007</v>
      </c>
      <c r="L6250" s="14">
        <v>8196798.8711549966</v>
      </c>
      <c r="M6250" s="13">
        <v>0.29310109499179038</v>
      </c>
      <c r="N6250" s="12">
        <v>-1.1130105296473527</v>
      </c>
      <c r="O6250" s="2">
        <f>DATE(LEFT(ALT[[#This Row],[DATEMTH]],4),RIGHT(ALT[[#This Row],[DATEMTH]],2),1)</f>
        <v>44409</v>
      </c>
      <c r="P6250" t="str">
        <f>IF(AND(ALT[[#This Row],[DATE]]&gt;=DATE(2023,6,1),ALT[[#This Row],[DATE]]&lt;=DATE(2024,5,31)),"Y","N")</f>
        <v>N</v>
      </c>
      <c r="Q6250" t="str">
        <f>LEFT(ALT[[#This Row],[DATEMTH]],4)</f>
        <v>2021</v>
      </c>
    </row>
    <row r="6251" spans="1:17" x14ac:dyDescent="0.25">
      <c r="A6251" t="s">
        <v>69</v>
      </c>
      <c r="B6251" t="s">
        <v>110</v>
      </c>
      <c r="C6251" t="s">
        <v>19</v>
      </c>
      <c r="D6251" t="s">
        <v>22</v>
      </c>
      <c r="E6251" s="14">
        <v>8196798.8711550068</v>
      </c>
      <c r="F6251" s="14">
        <v>30482374.228933025</v>
      </c>
      <c r="G6251" s="13">
        <v>0.26890290138144268</v>
      </c>
      <c r="H6251" s="12">
        <v>-14121679.279999999</v>
      </c>
      <c r="I6251" s="12">
        <v>-3.7973605307702023</v>
      </c>
      <c r="J6251" t="s">
        <v>26</v>
      </c>
      <c r="K6251" s="14">
        <v>369282.81719700003</v>
      </c>
      <c r="L6251" s="14">
        <v>8196798.8711549966</v>
      </c>
      <c r="M6251" s="13">
        <v>4.5052077402622057E-2</v>
      </c>
      <c r="N6251" s="12">
        <v>-0.17107898055792112</v>
      </c>
      <c r="O6251" s="2">
        <f>DATE(LEFT(ALT[[#This Row],[DATEMTH]],4),RIGHT(ALT[[#This Row],[DATEMTH]],2),1)</f>
        <v>44409</v>
      </c>
      <c r="P6251" t="str">
        <f>IF(AND(ALT[[#This Row],[DATE]]&gt;=DATE(2023,6,1),ALT[[#This Row],[DATE]]&lt;=DATE(2024,5,31)),"Y","N")</f>
        <v>N</v>
      </c>
      <c r="Q6251" t="str">
        <f>LEFT(ALT[[#This Row],[DATEMTH]],4)</f>
        <v>2021</v>
      </c>
    </row>
    <row r="6252" spans="1:17" x14ac:dyDescent="0.25">
      <c r="A6252" t="s">
        <v>69</v>
      </c>
      <c r="B6252" t="s">
        <v>110</v>
      </c>
      <c r="C6252" t="s">
        <v>19</v>
      </c>
      <c r="D6252" t="s">
        <v>22</v>
      </c>
      <c r="E6252" s="14">
        <v>8196798.8711550068</v>
      </c>
      <c r="F6252" s="14">
        <v>30482374.228933025</v>
      </c>
      <c r="G6252" s="13">
        <v>0.26890290138144268</v>
      </c>
      <c r="H6252" s="12">
        <v>-14121679.279999999</v>
      </c>
      <c r="I6252" s="12">
        <v>-3.7973605307702023</v>
      </c>
      <c r="J6252" t="s">
        <v>16</v>
      </c>
      <c r="K6252" s="14">
        <v>2202.3066860000013</v>
      </c>
      <c r="L6252" s="14">
        <v>8196798.8711549966</v>
      </c>
      <c r="M6252" s="13">
        <v>2.6867887337702582E-4</v>
      </c>
      <c r="N6252" s="12">
        <v>-1.0202705492137227E-3</v>
      </c>
      <c r="O6252" s="2">
        <f>DATE(LEFT(ALT[[#This Row],[DATEMTH]],4),RIGHT(ALT[[#This Row],[DATEMTH]],2),1)</f>
        <v>44409</v>
      </c>
      <c r="P6252" t="str">
        <f>IF(AND(ALT[[#This Row],[DATE]]&gt;=DATE(2023,6,1),ALT[[#This Row],[DATE]]&lt;=DATE(2024,5,31)),"Y","N")</f>
        <v>N</v>
      </c>
      <c r="Q6252" t="str">
        <f>LEFT(ALT[[#This Row],[DATEMTH]],4)</f>
        <v>2021</v>
      </c>
    </row>
    <row r="6253" spans="1:17" x14ac:dyDescent="0.25">
      <c r="A6253" t="s">
        <v>69</v>
      </c>
      <c r="B6253" t="s">
        <v>110</v>
      </c>
      <c r="C6253" t="s">
        <v>19</v>
      </c>
      <c r="D6253" t="s">
        <v>22</v>
      </c>
      <c r="E6253" s="14">
        <v>8196798.8711550068</v>
      </c>
      <c r="F6253" s="14">
        <v>30482374.228933025</v>
      </c>
      <c r="G6253" s="13">
        <v>0.26890290138144268</v>
      </c>
      <c r="H6253" s="12">
        <v>-14121679.279999999</v>
      </c>
      <c r="I6253" s="12">
        <v>-3.7973605307702023</v>
      </c>
      <c r="J6253" t="s">
        <v>25</v>
      </c>
      <c r="K6253" s="14">
        <v>5422823.0227089962</v>
      </c>
      <c r="L6253" s="14">
        <v>8196798.8711549966</v>
      </c>
      <c r="M6253" s="13">
        <v>0.66157814873221055</v>
      </c>
      <c r="N6253" s="12">
        <v>-2.5122507500157147</v>
      </c>
      <c r="O6253" s="2">
        <f>DATE(LEFT(ALT[[#This Row],[DATEMTH]],4),RIGHT(ALT[[#This Row],[DATEMTH]],2),1)</f>
        <v>44409</v>
      </c>
      <c r="P6253" t="str">
        <f>IF(AND(ALT[[#This Row],[DATE]]&gt;=DATE(2023,6,1),ALT[[#This Row],[DATE]]&lt;=DATE(2024,5,31)),"Y","N")</f>
        <v>N</v>
      </c>
      <c r="Q6253" t="str">
        <f>LEFT(ALT[[#This Row],[DATEMTH]],4)</f>
        <v>2021</v>
      </c>
    </row>
    <row r="6254" spans="1:17" x14ac:dyDescent="0.25">
      <c r="A6254" t="s">
        <v>69</v>
      </c>
      <c r="B6254" t="s">
        <v>110</v>
      </c>
      <c r="C6254" t="s">
        <v>20</v>
      </c>
      <c r="D6254" t="s">
        <v>22</v>
      </c>
      <c r="E6254" s="14">
        <v>9064902.5041520149</v>
      </c>
      <c r="F6254" s="14">
        <v>30482374.228933025</v>
      </c>
      <c r="G6254" s="13">
        <v>0.29738177335110139</v>
      </c>
      <c r="H6254" s="12">
        <v>-14121679.279999999</v>
      </c>
      <c r="I6254" s="12">
        <v>-4.199530026981904</v>
      </c>
      <c r="J6254" t="s">
        <v>24</v>
      </c>
      <c r="K6254" s="14">
        <v>3857986.5440319986</v>
      </c>
      <c r="L6254" s="14">
        <v>9064902.5041519981</v>
      </c>
      <c r="M6254" s="13">
        <v>0.42559603286024583</v>
      </c>
      <c r="N6254" s="12">
        <v>-1.7873033193609795</v>
      </c>
      <c r="O6254" s="2">
        <f>DATE(LEFT(ALT[[#This Row],[DATEMTH]],4),RIGHT(ALT[[#This Row],[DATEMTH]],2),1)</f>
        <v>44409</v>
      </c>
      <c r="P6254" t="str">
        <f>IF(AND(ALT[[#This Row],[DATE]]&gt;=DATE(2023,6,1),ALT[[#This Row],[DATE]]&lt;=DATE(2024,5,31)),"Y","N")</f>
        <v>N</v>
      </c>
      <c r="Q6254" t="str">
        <f>LEFT(ALT[[#This Row],[DATEMTH]],4)</f>
        <v>2021</v>
      </c>
    </row>
    <row r="6255" spans="1:17" x14ac:dyDescent="0.25">
      <c r="A6255" t="s">
        <v>69</v>
      </c>
      <c r="B6255" t="s">
        <v>110</v>
      </c>
      <c r="C6255" t="s">
        <v>20</v>
      </c>
      <c r="D6255" t="s">
        <v>22</v>
      </c>
      <c r="E6255" s="14">
        <v>9064902.5041520149</v>
      </c>
      <c r="F6255" s="14">
        <v>30482374.228933025</v>
      </c>
      <c r="G6255" s="13">
        <v>0.29738177335110139</v>
      </c>
      <c r="H6255" s="12">
        <v>-14121679.279999999</v>
      </c>
      <c r="I6255" s="12">
        <v>-4.199530026981904</v>
      </c>
      <c r="J6255" t="s">
        <v>26</v>
      </c>
      <c r="K6255" s="14">
        <v>504443.16569499951</v>
      </c>
      <c r="L6255" s="14">
        <v>9064902.5041519981</v>
      </c>
      <c r="M6255" s="13">
        <v>5.5647941658936689E-2</v>
      </c>
      <c r="N6255" s="12">
        <v>-0.2336952019364418</v>
      </c>
      <c r="O6255" s="2">
        <f>DATE(LEFT(ALT[[#This Row],[DATEMTH]],4),RIGHT(ALT[[#This Row],[DATEMTH]],2),1)</f>
        <v>44409</v>
      </c>
      <c r="P6255" t="str">
        <f>IF(AND(ALT[[#This Row],[DATE]]&gt;=DATE(2023,6,1),ALT[[#This Row],[DATE]]&lt;=DATE(2024,5,31)),"Y","N")</f>
        <v>N</v>
      </c>
      <c r="Q6255" t="str">
        <f>LEFT(ALT[[#This Row],[DATEMTH]],4)</f>
        <v>2021</v>
      </c>
    </row>
    <row r="6256" spans="1:17" x14ac:dyDescent="0.25">
      <c r="A6256" t="s">
        <v>69</v>
      </c>
      <c r="B6256" t="s">
        <v>110</v>
      </c>
      <c r="C6256" t="s">
        <v>20</v>
      </c>
      <c r="D6256" t="s">
        <v>22</v>
      </c>
      <c r="E6256" s="14">
        <v>9064902.5041520149</v>
      </c>
      <c r="F6256" s="14">
        <v>30482374.228933025</v>
      </c>
      <c r="G6256" s="13">
        <v>0.29738177335110139</v>
      </c>
      <c r="H6256" s="12">
        <v>-14121679.279999999</v>
      </c>
      <c r="I6256" s="12">
        <v>-4.199530026981904</v>
      </c>
      <c r="J6256" t="s">
        <v>16</v>
      </c>
      <c r="K6256" s="14">
        <v>3452490.8538110009</v>
      </c>
      <c r="L6256" s="14">
        <v>9064902.5041519981</v>
      </c>
      <c r="M6256" s="13">
        <v>0.38086353959456887</v>
      </c>
      <c r="N6256" s="12">
        <v>-1.5994478707100033</v>
      </c>
      <c r="O6256" s="2">
        <f>DATE(LEFT(ALT[[#This Row],[DATEMTH]],4),RIGHT(ALT[[#This Row],[DATEMTH]],2),1)</f>
        <v>44409</v>
      </c>
      <c r="P6256" t="str">
        <f>IF(AND(ALT[[#This Row],[DATE]]&gt;=DATE(2023,6,1),ALT[[#This Row],[DATE]]&lt;=DATE(2024,5,31)),"Y","N")</f>
        <v>N</v>
      </c>
      <c r="Q6256" t="str">
        <f>LEFT(ALT[[#This Row],[DATEMTH]],4)</f>
        <v>2021</v>
      </c>
    </row>
    <row r="6257" spans="1:17" x14ac:dyDescent="0.25">
      <c r="A6257" t="s">
        <v>69</v>
      </c>
      <c r="B6257" t="s">
        <v>110</v>
      </c>
      <c r="C6257" t="s">
        <v>20</v>
      </c>
      <c r="D6257" t="s">
        <v>22</v>
      </c>
      <c r="E6257" s="14">
        <v>9064902.5041520149</v>
      </c>
      <c r="F6257" s="14">
        <v>30482374.228933025</v>
      </c>
      <c r="G6257" s="13">
        <v>0.29738177335110139</v>
      </c>
      <c r="H6257" s="12">
        <v>-14121679.279999999</v>
      </c>
      <c r="I6257" s="12">
        <v>-4.199530026981904</v>
      </c>
      <c r="J6257" t="s">
        <v>25</v>
      </c>
      <c r="K6257" s="14">
        <v>1249981.940614</v>
      </c>
      <c r="L6257" s="14">
        <v>9064902.5041519981</v>
      </c>
      <c r="M6257" s="13">
        <v>0.13789248588624869</v>
      </c>
      <c r="N6257" s="12">
        <v>-0.57908363497447979</v>
      </c>
      <c r="O6257" s="2">
        <f>DATE(LEFT(ALT[[#This Row],[DATEMTH]],4),RIGHT(ALT[[#This Row],[DATEMTH]],2),1)</f>
        <v>44409</v>
      </c>
      <c r="P6257" t="str">
        <f>IF(AND(ALT[[#This Row],[DATE]]&gt;=DATE(2023,6,1),ALT[[#This Row],[DATE]]&lt;=DATE(2024,5,31)),"Y","N")</f>
        <v>N</v>
      </c>
      <c r="Q6257" t="str">
        <f>LEFT(ALT[[#This Row],[DATEMTH]],4)</f>
        <v>2021</v>
      </c>
    </row>
    <row r="6258" spans="1:17" x14ac:dyDescent="0.25">
      <c r="A6258" t="s">
        <v>69</v>
      </c>
      <c r="B6258" t="s">
        <v>110</v>
      </c>
      <c r="C6258" t="s">
        <v>15</v>
      </c>
      <c r="D6258" t="s">
        <v>17</v>
      </c>
      <c r="E6258" s="14">
        <v>6216959.4401029963</v>
      </c>
      <c r="F6258" s="14">
        <v>30482374.228933025</v>
      </c>
      <c r="G6258" s="13">
        <v>0.20395259875138039</v>
      </c>
      <c r="H6258" s="12">
        <v>-59036741.479999997</v>
      </c>
      <c r="I6258" s="12">
        <v>-12.040696846659415</v>
      </c>
      <c r="J6258" t="s">
        <v>24</v>
      </c>
      <c r="K6258" s="14">
        <v>2997183.5715490002</v>
      </c>
      <c r="L6258" s="14">
        <v>6216959.4401029991</v>
      </c>
      <c r="M6258" s="13">
        <v>0.48209797738351412</v>
      </c>
      <c r="N6258" s="12">
        <v>-5.8047955960625606</v>
      </c>
      <c r="O6258" s="2">
        <f>DATE(LEFT(ALT[[#This Row],[DATEMTH]],4),RIGHT(ALT[[#This Row],[DATEMTH]],2),1)</f>
        <v>44409</v>
      </c>
      <c r="P6258" t="str">
        <f>IF(AND(ALT[[#This Row],[DATE]]&gt;=DATE(2023,6,1),ALT[[#This Row],[DATE]]&lt;=DATE(2024,5,31)),"Y","N")</f>
        <v>N</v>
      </c>
      <c r="Q6258" t="str">
        <f>LEFT(ALT[[#This Row],[DATEMTH]],4)</f>
        <v>2021</v>
      </c>
    </row>
    <row r="6259" spans="1:17" x14ac:dyDescent="0.25">
      <c r="A6259" t="s">
        <v>69</v>
      </c>
      <c r="B6259" t="s">
        <v>110</v>
      </c>
      <c r="C6259" t="s">
        <v>15</v>
      </c>
      <c r="D6259" t="s">
        <v>17</v>
      </c>
      <c r="E6259" s="14">
        <v>6216959.4401029963</v>
      </c>
      <c r="F6259" s="14">
        <v>30482374.228933025</v>
      </c>
      <c r="G6259" s="13">
        <v>0.20395259875138039</v>
      </c>
      <c r="H6259" s="12">
        <v>-59036741.479999997</v>
      </c>
      <c r="I6259" s="12">
        <v>-12.040696846659415</v>
      </c>
      <c r="J6259" t="s">
        <v>26</v>
      </c>
      <c r="K6259" s="14">
        <v>887103.92809500068</v>
      </c>
      <c r="L6259" s="14">
        <v>6216959.4401029991</v>
      </c>
      <c r="M6259" s="13">
        <v>0.14269096278361817</v>
      </c>
      <c r="N6259" s="12">
        <v>-1.7180986256355073</v>
      </c>
      <c r="O6259" s="2">
        <f>DATE(LEFT(ALT[[#This Row],[DATEMTH]],4),RIGHT(ALT[[#This Row],[DATEMTH]],2),1)</f>
        <v>44409</v>
      </c>
      <c r="P6259" t="str">
        <f>IF(AND(ALT[[#This Row],[DATE]]&gt;=DATE(2023,6,1),ALT[[#This Row],[DATE]]&lt;=DATE(2024,5,31)),"Y","N")</f>
        <v>N</v>
      </c>
      <c r="Q6259" t="str">
        <f>LEFT(ALT[[#This Row],[DATEMTH]],4)</f>
        <v>2021</v>
      </c>
    </row>
    <row r="6260" spans="1:17" x14ac:dyDescent="0.25">
      <c r="A6260" t="s">
        <v>69</v>
      </c>
      <c r="B6260" t="s">
        <v>110</v>
      </c>
      <c r="C6260" t="s">
        <v>15</v>
      </c>
      <c r="D6260" t="s">
        <v>17</v>
      </c>
      <c r="E6260" s="14">
        <v>6216959.4401029963</v>
      </c>
      <c r="F6260" s="14">
        <v>30482374.228933025</v>
      </c>
      <c r="G6260" s="13">
        <v>0.20395259875138039</v>
      </c>
      <c r="H6260" s="12">
        <v>-59036741.479999997</v>
      </c>
      <c r="I6260" s="12">
        <v>-12.040696846659415</v>
      </c>
      <c r="J6260" t="s">
        <v>16</v>
      </c>
      <c r="K6260" s="14">
        <v>1599289.7154209979</v>
      </c>
      <c r="L6260" s="14">
        <v>6216959.4401029991</v>
      </c>
      <c r="M6260" s="13">
        <v>0.25724628426954993</v>
      </c>
      <c r="N6260" s="12">
        <v>-3.0974245238192215</v>
      </c>
      <c r="O6260" s="2">
        <f>DATE(LEFT(ALT[[#This Row],[DATEMTH]],4),RIGHT(ALT[[#This Row],[DATEMTH]],2),1)</f>
        <v>44409</v>
      </c>
      <c r="P6260" t="str">
        <f>IF(AND(ALT[[#This Row],[DATE]]&gt;=DATE(2023,6,1),ALT[[#This Row],[DATE]]&lt;=DATE(2024,5,31)),"Y","N")</f>
        <v>N</v>
      </c>
      <c r="Q6260" t="str">
        <f>LEFT(ALT[[#This Row],[DATEMTH]],4)</f>
        <v>2021</v>
      </c>
    </row>
    <row r="6261" spans="1:17" x14ac:dyDescent="0.25">
      <c r="A6261" t="s">
        <v>69</v>
      </c>
      <c r="B6261" t="s">
        <v>110</v>
      </c>
      <c r="C6261" t="s">
        <v>15</v>
      </c>
      <c r="D6261" t="s">
        <v>17</v>
      </c>
      <c r="E6261" s="14">
        <v>6216959.4401029963</v>
      </c>
      <c r="F6261" s="14">
        <v>30482374.228933025</v>
      </c>
      <c r="G6261" s="13">
        <v>0.20395259875138039</v>
      </c>
      <c r="H6261" s="12">
        <v>-59036741.479999997</v>
      </c>
      <c r="I6261" s="12">
        <v>-12.040696846659415</v>
      </c>
      <c r="J6261" t="s">
        <v>25</v>
      </c>
      <c r="K6261" s="14">
        <v>733382.22503800062</v>
      </c>
      <c r="L6261" s="14">
        <v>6216959.4401029991</v>
      </c>
      <c r="M6261" s="13">
        <v>0.11796477556331787</v>
      </c>
      <c r="N6261" s="12">
        <v>-1.420378101142127</v>
      </c>
      <c r="O6261" s="2">
        <f>DATE(LEFT(ALT[[#This Row],[DATEMTH]],4),RIGHT(ALT[[#This Row],[DATEMTH]],2),1)</f>
        <v>44409</v>
      </c>
      <c r="P6261" t="str">
        <f>IF(AND(ALT[[#This Row],[DATE]]&gt;=DATE(2023,6,1),ALT[[#This Row],[DATE]]&lt;=DATE(2024,5,31)),"Y","N")</f>
        <v>N</v>
      </c>
      <c r="Q6261" t="str">
        <f>LEFT(ALT[[#This Row],[DATEMTH]],4)</f>
        <v>2021</v>
      </c>
    </row>
    <row r="6262" spans="1:17" x14ac:dyDescent="0.25">
      <c r="A6262" t="s">
        <v>69</v>
      </c>
      <c r="B6262" t="s">
        <v>110</v>
      </c>
      <c r="C6262" t="s">
        <v>18</v>
      </c>
      <c r="D6262" t="s">
        <v>17</v>
      </c>
      <c r="E6262" s="14">
        <v>7003713.4135229914</v>
      </c>
      <c r="F6262" s="14">
        <v>30482374.228933025</v>
      </c>
      <c r="G6262" s="13">
        <v>0.22976272651607504</v>
      </c>
      <c r="H6262" s="12">
        <v>-59036741.479999997</v>
      </c>
      <c r="I6262" s="12">
        <v>-13.564442687069462</v>
      </c>
      <c r="J6262" t="s">
        <v>26</v>
      </c>
      <c r="K6262" s="14">
        <v>1503569.5795420003</v>
      </c>
      <c r="L6262" s="14">
        <v>7003713.4135229997</v>
      </c>
      <c r="M6262" s="13">
        <v>0.21468176819440654</v>
      </c>
      <c r="N6262" s="12">
        <v>-2.9120385406317593</v>
      </c>
      <c r="O6262" s="2">
        <f>DATE(LEFT(ALT[[#This Row],[DATEMTH]],4),RIGHT(ALT[[#This Row],[DATEMTH]],2),1)</f>
        <v>44409</v>
      </c>
      <c r="P6262" t="str">
        <f>IF(AND(ALT[[#This Row],[DATE]]&gt;=DATE(2023,6,1),ALT[[#This Row],[DATE]]&lt;=DATE(2024,5,31)),"Y","N")</f>
        <v>N</v>
      </c>
      <c r="Q6262" t="str">
        <f>LEFT(ALT[[#This Row],[DATEMTH]],4)</f>
        <v>2021</v>
      </c>
    </row>
    <row r="6263" spans="1:17" x14ac:dyDescent="0.25">
      <c r="A6263" t="s">
        <v>69</v>
      </c>
      <c r="B6263" t="s">
        <v>110</v>
      </c>
      <c r="C6263" t="s">
        <v>18</v>
      </c>
      <c r="D6263" t="s">
        <v>17</v>
      </c>
      <c r="E6263" s="14">
        <v>7003713.4135229914</v>
      </c>
      <c r="F6263" s="14">
        <v>30482374.228933025</v>
      </c>
      <c r="G6263" s="13">
        <v>0.22976272651607504</v>
      </c>
      <c r="H6263" s="12">
        <v>-59036741.479999997</v>
      </c>
      <c r="I6263" s="12">
        <v>-13.564442687069462</v>
      </c>
      <c r="J6263" t="s">
        <v>16</v>
      </c>
      <c r="K6263" s="14">
        <v>3250628.8823099989</v>
      </c>
      <c r="L6263" s="14">
        <v>7003713.4135229997</v>
      </c>
      <c r="M6263" s="13">
        <v>0.46412933973477238</v>
      </c>
      <c r="N6263" s="12">
        <v>-6.2956558282197115</v>
      </c>
      <c r="O6263" s="2">
        <f>DATE(LEFT(ALT[[#This Row],[DATEMTH]],4),RIGHT(ALT[[#This Row],[DATEMTH]],2),1)</f>
        <v>44409</v>
      </c>
      <c r="P6263" t="str">
        <f>IF(AND(ALT[[#This Row],[DATE]]&gt;=DATE(2023,6,1),ALT[[#This Row],[DATE]]&lt;=DATE(2024,5,31)),"Y","N")</f>
        <v>N</v>
      </c>
      <c r="Q6263" t="str">
        <f>LEFT(ALT[[#This Row],[DATEMTH]],4)</f>
        <v>2021</v>
      </c>
    </row>
    <row r="6264" spans="1:17" x14ac:dyDescent="0.25">
      <c r="A6264" t="s">
        <v>69</v>
      </c>
      <c r="B6264" t="s">
        <v>110</v>
      </c>
      <c r="C6264" t="s">
        <v>18</v>
      </c>
      <c r="D6264" t="s">
        <v>17</v>
      </c>
      <c r="E6264" s="14">
        <v>7003713.4135229914</v>
      </c>
      <c r="F6264" s="14">
        <v>30482374.228933025</v>
      </c>
      <c r="G6264" s="13">
        <v>0.22976272651607504</v>
      </c>
      <c r="H6264" s="12">
        <v>-59036741.479999997</v>
      </c>
      <c r="I6264" s="12">
        <v>-13.564442687069462</v>
      </c>
      <c r="J6264" t="s">
        <v>24</v>
      </c>
      <c r="K6264" s="14">
        <v>1556496.5533540009</v>
      </c>
      <c r="L6264" s="14">
        <v>7003713.4135229997</v>
      </c>
      <c r="M6264" s="13">
        <v>0.2222387555648217</v>
      </c>
      <c r="N6264" s="12">
        <v>-3.0145448627046636</v>
      </c>
      <c r="O6264" s="2">
        <f>DATE(LEFT(ALT[[#This Row],[DATEMTH]],4),RIGHT(ALT[[#This Row],[DATEMTH]],2),1)</f>
        <v>44409</v>
      </c>
      <c r="P6264" t="str">
        <f>IF(AND(ALT[[#This Row],[DATE]]&gt;=DATE(2023,6,1),ALT[[#This Row],[DATE]]&lt;=DATE(2024,5,31)),"Y","N")</f>
        <v>N</v>
      </c>
      <c r="Q6264" t="str">
        <f>LEFT(ALT[[#This Row],[DATEMTH]],4)</f>
        <v>2021</v>
      </c>
    </row>
    <row r="6265" spans="1:17" x14ac:dyDescent="0.25">
      <c r="A6265" t="s">
        <v>69</v>
      </c>
      <c r="B6265" t="s">
        <v>110</v>
      </c>
      <c r="C6265" t="s">
        <v>18</v>
      </c>
      <c r="D6265" t="s">
        <v>17</v>
      </c>
      <c r="E6265" s="14">
        <v>7003713.4135229914</v>
      </c>
      <c r="F6265" s="14">
        <v>30482374.228933025</v>
      </c>
      <c r="G6265" s="13">
        <v>0.22976272651607504</v>
      </c>
      <c r="H6265" s="12">
        <v>-59036741.479999997</v>
      </c>
      <c r="I6265" s="12">
        <v>-13.564442687069462</v>
      </c>
      <c r="J6265" t="s">
        <v>25</v>
      </c>
      <c r="K6265" s="14">
        <v>693018.39831699966</v>
      </c>
      <c r="L6265" s="14">
        <v>7003713.4135229997</v>
      </c>
      <c r="M6265" s="13">
        <v>9.8950136505999375E-2</v>
      </c>
      <c r="N6265" s="12">
        <v>-1.3422034555133282</v>
      </c>
      <c r="O6265" s="2">
        <f>DATE(LEFT(ALT[[#This Row],[DATEMTH]],4),RIGHT(ALT[[#This Row],[DATEMTH]],2),1)</f>
        <v>44409</v>
      </c>
      <c r="P6265" t="str">
        <f>IF(AND(ALT[[#This Row],[DATE]]&gt;=DATE(2023,6,1),ALT[[#This Row],[DATE]]&lt;=DATE(2024,5,31)),"Y","N")</f>
        <v>N</v>
      </c>
      <c r="Q6265" t="str">
        <f>LEFT(ALT[[#This Row],[DATEMTH]],4)</f>
        <v>2021</v>
      </c>
    </row>
    <row r="6266" spans="1:17" x14ac:dyDescent="0.25">
      <c r="A6266" t="s">
        <v>69</v>
      </c>
      <c r="B6266" t="s">
        <v>110</v>
      </c>
      <c r="C6266" t="s">
        <v>19</v>
      </c>
      <c r="D6266" t="s">
        <v>17</v>
      </c>
      <c r="E6266" s="14">
        <v>8196798.8711550068</v>
      </c>
      <c r="F6266" s="14">
        <v>30482374.228933025</v>
      </c>
      <c r="G6266" s="13">
        <v>0.26890290138144268</v>
      </c>
      <c r="H6266" s="12">
        <v>-59036741.479999997</v>
      </c>
      <c r="I6266" s="12">
        <v>-15.875151072078166</v>
      </c>
      <c r="J6266" t="s">
        <v>24</v>
      </c>
      <c r="K6266" s="14">
        <v>2402490.7245630007</v>
      </c>
      <c r="L6266" s="14">
        <v>8196798.8711549966</v>
      </c>
      <c r="M6266" s="13">
        <v>0.29310109499179038</v>
      </c>
      <c r="N6266" s="12">
        <v>-4.6530241623862052</v>
      </c>
      <c r="O6266" s="2">
        <f>DATE(LEFT(ALT[[#This Row],[DATEMTH]],4),RIGHT(ALT[[#This Row],[DATEMTH]],2),1)</f>
        <v>44409</v>
      </c>
      <c r="P6266" t="str">
        <f>IF(AND(ALT[[#This Row],[DATE]]&gt;=DATE(2023,6,1),ALT[[#This Row],[DATE]]&lt;=DATE(2024,5,31)),"Y","N")</f>
        <v>N</v>
      </c>
      <c r="Q6266" t="str">
        <f>LEFT(ALT[[#This Row],[DATEMTH]],4)</f>
        <v>2021</v>
      </c>
    </row>
    <row r="6267" spans="1:17" x14ac:dyDescent="0.25">
      <c r="A6267" t="s">
        <v>69</v>
      </c>
      <c r="B6267" t="s">
        <v>110</v>
      </c>
      <c r="C6267" t="s">
        <v>19</v>
      </c>
      <c r="D6267" t="s">
        <v>17</v>
      </c>
      <c r="E6267" s="14">
        <v>8196798.8711550068</v>
      </c>
      <c r="F6267" s="14">
        <v>30482374.228933025</v>
      </c>
      <c r="G6267" s="13">
        <v>0.26890290138144268</v>
      </c>
      <c r="H6267" s="12">
        <v>-59036741.479999997</v>
      </c>
      <c r="I6267" s="12">
        <v>-15.875151072078166</v>
      </c>
      <c r="J6267" t="s">
        <v>26</v>
      </c>
      <c r="K6267" s="14">
        <v>369282.81719700003</v>
      </c>
      <c r="L6267" s="14">
        <v>8196798.8711549966</v>
      </c>
      <c r="M6267" s="13">
        <v>4.5052077402622057E-2</v>
      </c>
      <c r="N6267" s="12">
        <v>-0.71520853487758407</v>
      </c>
      <c r="O6267" s="2">
        <f>DATE(LEFT(ALT[[#This Row],[DATEMTH]],4),RIGHT(ALT[[#This Row],[DATEMTH]],2),1)</f>
        <v>44409</v>
      </c>
      <c r="P6267" t="str">
        <f>IF(AND(ALT[[#This Row],[DATE]]&gt;=DATE(2023,6,1),ALT[[#This Row],[DATE]]&lt;=DATE(2024,5,31)),"Y","N")</f>
        <v>N</v>
      </c>
      <c r="Q6267" t="str">
        <f>LEFT(ALT[[#This Row],[DATEMTH]],4)</f>
        <v>2021</v>
      </c>
    </row>
    <row r="6268" spans="1:17" x14ac:dyDescent="0.25">
      <c r="A6268" t="s">
        <v>69</v>
      </c>
      <c r="B6268" t="s">
        <v>110</v>
      </c>
      <c r="C6268" t="s">
        <v>19</v>
      </c>
      <c r="D6268" t="s">
        <v>17</v>
      </c>
      <c r="E6268" s="14">
        <v>8196798.8711550068</v>
      </c>
      <c r="F6268" s="14">
        <v>30482374.228933025</v>
      </c>
      <c r="G6268" s="13">
        <v>0.26890290138144268</v>
      </c>
      <c r="H6268" s="12">
        <v>-59036741.479999997</v>
      </c>
      <c r="I6268" s="12">
        <v>-15.875151072078166</v>
      </c>
      <c r="J6268" t="s">
        <v>16</v>
      </c>
      <c r="K6268" s="14">
        <v>2202.3066860000013</v>
      </c>
      <c r="L6268" s="14">
        <v>8196798.8711549966</v>
      </c>
      <c r="M6268" s="13">
        <v>2.6867887337702582E-4</v>
      </c>
      <c r="N6268" s="12">
        <v>-4.2653177047360449E-3</v>
      </c>
      <c r="O6268" s="2">
        <f>DATE(LEFT(ALT[[#This Row],[DATEMTH]],4),RIGHT(ALT[[#This Row],[DATEMTH]],2),1)</f>
        <v>44409</v>
      </c>
      <c r="P6268" t="str">
        <f>IF(AND(ALT[[#This Row],[DATE]]&gt;=DATE(2023,6,1),ALT[[#This Row],[DATE]]&lt;=DATE(2024,5,31)),"Y","N")</f>
        <v>N</v>
      </c>
      <c r="Q6268" t="str">
        <f>LEFT(ALT[[#This Row],[DATEMTH]],4)</f>
        <v>2021</v>
      </c>
    </row>
    <row r="6269" spans="1:17" x14ac:dyDescent="0.25">
      <c r="A6269" t="s">
        <v>69</v>
      </c>
      <c r="B6269" t="s">
        <v>110</v>
      </c>
      <c r="C6269" t="s">
        <v>19</v>
      </c>
      <c r="D6269" t="s">
        <v>17</v>
      </c>
      <c r="E6269" s="14">
        <v>8196798.8711550068</v>
      </c>
      <c r="F6269" s="14">
        <v>30482374.228933025</v>
      </c>
      <c r="G6269" s="13">
        <v>0.26890290138144268</v>
      </c>
      <c r="H6269" s="12">
        <v>-59036741.479999997</v>
      </c>
      <c r="I6269" s="12">
        <v>-15.875151072078166</v>
      </c>
      <c r="J6269" t="s">
        <v>25</v>
      </c>
      <c r="K6269" s="14">
        <v>5422823.0227089962</v>
      </c>
      <c r="L6269" s="14">
        <v>8196798.8711549966</v>
      </c>
      <c r="M6269" s="13">
        <v>0.66157814873221055</v>
      </c>
      <c r="N6269" s="12">
        <v>-10.50265305710964</v>
      </c>
      <c r="O6269" s="2">
        <f>DATE(LEFT(ALT[[#This Row],[DATEMTH]],4),RIGHT(ALT[[#This Row],[DATEMTH]],2),1)</f>
        <v>44409</v>
      </c>
      <c r="P6269" t="str">
        <f>IF(AND(ALT[[#This Row],[DATE]]&gt;=DATE(2023,6,1),ALT[[#This Row],[DATE]]&lt;=DATE(2024,5,31)),"Y","N")</f>
        <v>N</v>
      </c>
      <c r="Q6269" t="str">
        <f>LEFT(ALT[[#This Row],[DATEMTH]],4)</f>
        <v>2021</v>
      </c>
    </row>
    <row r="6270" spans="1:17" x14ac:dyDescent="0.25">
      <c r="A6270" t="s">
        <v>69</v>
      </c>
      <c r="B6270" t="s">
        <v>110</v>
      </c>
      <c r="C6270" t="s">
        <v>20</v>
      </c>
      <c r="D6270" t="s">
        <v>17</v>
      </c>
      <c r="E6270" s="14">
        <v>9064902.5041520149</v>
      </c>
      <c r="F6270" s="14">
        <v>30482374.228933025</v>
      </c>
      <c r="G6270" s="13">
        <v>0.29738177335110139</v>
      </c>
      <c r="H6270" s="12">
        <v>-59036741.479999997</v>
      </c>
      <c r="I6270" s="12">
        <v>-17.556450874192922</v>
      </c>
      <c r="J6270" t="s">
        <v>24</v>
      </c>
      <c r="K6270" s="14">
        <v>3857986.5440319986</v>
      </c>
      <c r="L6270" s="14">
        <v>9064902.5041519981</v>
      </c>
      <c r="M6270" s="13">
        <v>0.42559603286024583</v>
      </c>
      <c r="N6270" s="12">
        <v>-7.471955843162303</v>
      </c>
      <c r="O6270" s="2">
        <f>DATE(LEFT(ALT[[#This Row],[DATEMTH]],4),RIGHT(ALT[[#This Row],[DATEMTH]],2),1)</f>
        <v>44409</v>
      </c>
      <c r="P6270" t="str">
        <f>IF(AND(ALT[[#This Row],[DATE]]&gt;=DATE(2023,6,1),ALT[[#This Row],[DATE]]&lt;=DATE(2024,5,31)),"Y","N")</f>
        <v>N</v>
      </c>
      <c r="Q6270" t="str">
        <f>LEFT(ALT[[#This Row],[DATEMTH]],4)</f>
        <v>2021</v>
      </c>
    </row>
    <row r="6271" spans="1:17" x14ac:dyDescent="0.25">
      <c r="A6271" t="s">
        <v>69</v>
      </c>
      <c r="B6271" t="s">
        <v>110</v>
      </c>
      <c r="C6271" t="s">
        <v>20</v>
      </c>
      <c r="D6271" t="s">
        <v>17</v>
      </c>
      <c r="E6271" s="14">
        <v>9064902.5041520149</v>
      </c>
      <c r="F6271" s="14">
        <v>30482374.228933025</v>
      </c>
      <c r="G6271" s="13">
        <v>0.29738177335110139</v>
      </c>
      <c r="H6271" s="12">
        <v>-59036741.479999997</v>
      </c>
      <c r="I6271" s="12">
        <v>-17.556450874192922</v>
      </c>
      <c r="J6271" t="s">
        <v>26</v>
      </c>
      <c r="K6271" s="14">
        <v>504443.16569499951</v>
      </c>
      <c r="L6271" s="14">
        <v>9064902.5041519981</v>
      </c>
      <c r="M6271" s="13">
        <v>5.5647941658936689E-2</v>
      </c>
      <c r="N6271" s="12">
        <v>-0.97698035398507577</v>
      </c>
      <c r="O6271" s="2">
        <f>DATE(LEFT(ALT[[#This Row],[DATEMTH]],4),RIGHT(ALT[[#This Row],[DATEMTH]],2),1)</f>
        <v>44409</v>
      </c>
      <c r="P6271" t="str">
        <f>IF(AND(ALT[[#This Row],[DATE]]&gt;=DATE(2023,6,1),ALT[[#This Row],[DATE]]&lt;=DATE(2024,5,31)),"Y","N")</f>
        <v>N</v>
      </c>
      <c r="Q6271" t="str">
        <f>LEFT(ALT[[#This Row],[DATEMTH]],4)</f>
        <v>2021</v>
      </c>
    </row>
    <row r="6272" spans="1:17" x14ac:dyDescent="0.25">
      <c r="A6272" t="s">
        <v>69</v>
      </c>
      <c r="B6272" t="s">
        <v>110</v>
      </c>
      <c r="C6272" t="s">
        <v>20</v>
      </c>
      <c r="D6272" t="s">
        <v>17</v>
      </c>
      <c r="E6272" s="14">
        <v>9064902.5041520149</v>
      </c>
      <c r="F6272" s="14">
        <v>30482374.228933025</v>
      </c>
      <c r="G6272" s="13">
        <v>0.29738177335110139</v>
      </c>
      <c r="H6272" s="12">
        <v>-59036741.479999997</v>
      </c>
      <c r="I6272" s="12">
        <v>-17.556450874192922</v>
      </c>
      <c r="J6272" t="s">
        <v>16</v>
      </c>
      <c r="K6272" s="14">
        <v>3452490.8538110009</v>
      </c>
      <c r="L6272" s="14">
        <v>9064902.5041519981</v>
      </c>
      <c r="M6272" s="13">
        <v>0.38086353959456887</v>
      </c>
      <c r="N6272" s="12">
        <v>-6.6866120226632795</v>
      </c>
      <c r="O6272" s="2">
        <f>DATE(LEFT(ALT[[#This Row],[DATEMTH]],4),RIGHT(ALT[[#This Row],[DATEMTH]],2),1)</f>
        <v>44409</v>
      </c>
      <c r="P6272" t="str">
        <f>IF(AND(ALT[[#This Row],[DATE]]&gt;=DATE(2023,6,1),ALT[[#This Row],[DATE]]&lt;=DATE(2024,5,31)),"Y","N")</f>
        <v>N</v>
      </c>
      <c r="Q6272" t="str">
        <f>LEFT(ALT[[#This Row],[DATEMTH]],4)</f>
        <v>2021</v>
      </c>
    </row>
    <row r="6273" spans="1:17" x14ac:dyDescent="0.25">
      <c r="A6273" t="s">
        <v>69</v>
      </c>
      <c r="B6273" t="s">
        <v>110</v>
      </c>
      <c r="C6273" t="s">
        <v>20</v>
      </c>
      <c r="D6273" t="s">
        <v>17</v>
      </c>
      <c r="E6273" s="14">
        <v>9064902.5041520149</v>
      </c>
      <c r="F6273" s="14">
        <v>30482374.228933025</v>
      </c>
      <c r="G6273" s="13">
        <v>0.29738177335110139</v>
      </c>
      <c r="H6273" s="12">
        <v>-59036741.479999997</v>
      </c>
      <c r="I6273" s="12">
        <v>-17.556450874192922</v>
      </c>
      <c r="J6273" t="s">
        <v>25</v>
      </c>
      <c r="K6273" s="14">
        <v>1249981.940614</v>
      </c>
      <c r="L6273" s="14">
        <v>9064902.5041519981</v>
      </c>
      <c r="M6273" s="13">
        <v>0.13789248588624869</v>
      </c>
      <c r="N6273" s="12">
        <v>-2.420902654382266</v>
      </c>
      <c r="O6273" s="2">
        <f>DATE(LEFT(ALT[[#This Row],[DATEMTH]],4),RIGHT(ALT[[#This Row],[DATEMTH]],2),1)</f>
        <v>44409</v>
      </c>
      <c r="P6273" t="str">
        <f>IF(AND(ALT[[#This Row],[DATE]]&gt;=DATE(2023,6,1),ALT[[#This Row],[DATE]]&lt;=DATE(2024,5,31)),"Y","N")</f>
        <v>N</v>
      </c>
      <c r="Q6273" t="str">
        <f>LEFT(ALT[[#This Row],[DATEMTH]],4)</f>
        <v>2021</v>
      </c>
    </row>
    <row r="6274" spans="1:17" x14ac:dyDescent="0.25">
      <c r="A6274" t="s">
        <v>69</v>
      </c>
      <c r="B6274" t="s">
        <v>110</v>
      </c>
      <c r="C6274" t="s">
        <v>15</v>
      </c>
      <c r="D6274" t="s">
        <v>23</v>
      </c>
      <c r="E6274" s="14">
        <v>6216959.4401029963</v>
      </c>
      <c r="F6274" s="14">
        <v>30482374.228933025</v>
      </c>
      <c r="G6274" s="13">
        <v>0.20395259875138039</v>
      </c>
      <c r="H6274" s="12">
        <v>-17477278.68</v>
      </c>
      <c r="I6274" s="12">
        <v>-3.5645364058880951</v>
      </c>
      <c r="J6274" t="s">
        <v>24</v>
      </c>
      <c r="K6274" s="14">
        <v>2997183.5715490002</v>
      </c>
      <c r="L6274" s="14">
        <v>6216959.4401029991</v>
      </c>
      <c r="M6274" s="13">
        <v>0.48209797738351412</v>
      </c>
      <c r="N6274" s="12">
        <v>-1.7184557915885517</v>
      </c>
      <c r="O6274" s="2">
        <f>DATE(LEFT(ALT[[#This Row],[DATEMTH]],4),RIGHT(ALT[[#This Row],[DATEMTH]],2),1)</f>
        <v>44409</v>
      </c>
      <c r="P6274" t="str">
        <f>IF(AND(ALT[[#This Row],[DATE]]&gt;=DATE(2023,6,1),ALT[[#This Row],[DATE]]&lt;=DATE(2024,5,31)),"Y","N")</f>
        <v>N</v>
      </c>
      <c r="Q6274" t="str">
        <f>LEFT(ALT[[#This Row],[DATEMTH]],4)</f>
        <v>2021</v>
      </c>
    </row>
    <row r="6275" spans="1:17" x14ac:dyDescent="0.25">
      <c r="A6275" t="s">
        <v>69</v>
      </c>
      <c r="B6275" t="s">
        <v>110</v>
      </c>
      <c r="C6275" t="s">
        <v>15</v>
      </c>
      <c r="D6275" t="s">
        <v>23</v>
      </c>
      <c r="E6275" s="14">
        <v>6216959.4401029963</v>
      </c>
      <c r="F6275" s="14">
        <v>30482374.228933025</v>
      </c>
      <c r="G6275" s="13">
        <v>0.20395259875138039</v>
      </c>
      <c r="H6275" s="12">
        <v>-17477278.68</v>
      </c>
      <c r="I6275" s="12">
        <v>-3.5645364058880951</v>
      </c>
      <c r="J6275" t="s">
        <v>26</v>
      </c>
      <c r="K6275" s="14">
        <v>887103.92809500068</v>
      </c>
      <c r="L6275" s="14">
        <v>6216959.4401029991</v>
      </c>
      <c r="M6275" s="13">
        <v>0.14269096278361817</v>
      </c>
      <c r="N6275" s="12">
        <v>-0.50862713163343021</v>
      </c>
      <c r="O6275" s="2">
        <f>DATE(LEFT(ALT[[#This Row],[DATEMTH]],4),RIGHT(ALT[[#This Row],[DATEMTH]],2),1)</f>
        <v>44409</v>
      </c>
      <c r="P6275" t="str">
        <f>IF(AND(ALT[[#This Row],[DATE]]&gt;=DATE(2023,6,1),ALT[[#This Row],[DATE]]&lt;=DATE(2024,5,31)),"Y","N")</f>
        <v>N</v>
      </c>
      <c r="Q6275" t="str">
        <f>LEFT(ALT[[#This Row],[DATEMTH]],4)</f>
        <v>2021</v>
      </c>
    </row>
    <row r="6276" spans="1:17" x14ac:dyDescent="0.25">
      <c r="A6276" t="s">
        <v>69</v>
      </c>
      <c r="B6276" t="s">
        <v>110</v>
      </c>
      <c r="C6276" t="s">
        <v>15</v>
      </c>
      <c r="D6276" t="s">
        <v>23</v>
      </c>
      <c r="E6276" s="14">
        <v>6216959.4401029963</v>
      </c>
      <c r="F6276" s="14">
        <v>30482374.228933025</v>
      </c>
      <c r="G6276" s="13">
        <v>0.20395259875138039</v>
      </c>
      <c r="H6276" s="12">
        <v>-17477278.68</v>
      </c>
      <c r="I6276" s="12">
        <v>-3.5645364058880951</v>
      </c>
      <c r="J6276" t="s">
        <v>16</v>
      </c>
      <c r="K6276" s="14">
        <v>1599289.7154209979</v>
      </c>
      <c r="L6276" s="14">
        <v>6216959.4401029991</v>
      </c>
      <c r="M6276" s="13">
        <v>0.25724628426954993</v>
      </c>
      <c r="N6276" s="12">
        <v>-0.91696374555824867</v>
      </c>
      <c r="O6276" s="2">
        <f>DATE(LEFT(ALT[[#This Row],[DATEMTH]],4),RIGHT(ALT[[#This Row],[DATEMTH]],2),1)</f>
        <v>44409</v>
      </c>
      <c r="P6276" t="str">
        <f>IF(AND(ALT[[#This Row],[DATE]]&gt;=DATE(2023,6,1),ALT[[#This Row],[DATE]]&lt;=DATE(2024,5,31)),"Y","N")</f>
        <v>N</v>
      </c>
      <c r="Q6276" t="str">
        <f>LEFT(ALT[[#This Row],[DATEMTH]],4)</f>
        <v>2021</v>
      </c>
    </row>
    <row r="6277" spans="1:17" x14ac:dyDescent="0.25">
      <c r="A6277" t="s">
        <v>69</v>
      </c>
      <c r="B6277" t="s">
        <v>110</v>
      </c>
      <c r="C6277" t="s">
        <v>15</v>
      </c>
      <c r="D6277" t="s">
        <v>23</v>
      </c>
      <c r="E6277" s="14">
        <v>6216959.4401029963</v>
      </c>
      <c r="F6277" s="14">
        <v>30482374.228933025</v>
      </c>
      <c r="G6277" s="13">
        <v>0.20395259875138039</v>
      </c>
      <c r="H6277" s="12">
        <v>-17477278.68</v>
      </c>
      <c r="I6277" s="12">
        <v>-3.5645364058880951</v>
      </c>
      <c r="J6277" t="s">
        <v>25</v>
      </c>
      <c r="K6277" s="14">
        <v>733382.22503800062</v>
      </c>
      <c r="L6277" s="14">
        <v>6216959.4401029991</v>
      </c>
      <c r="M6277" s="13">
        <v>0.11796477556331787</v>
      </c>
      <c r="N6277" s="12">
        <v>-0.42048973710786486</v>
      </c>
      <c r="O6277" s="2">
        <f>DATE(LEFT(ALT[[#This Row],[DATEMTH]],4),RIGHT(ALT[[#This Row],[DATEMTH]],2),1)</f>
        <v>44409</v>
      </c>
      <c r="P6277" t="str">
        <f>IF(AND(ALT[[#This Row],[DATE]]&gt;=DATE(2023,6,1),ALT[[#This Row],[DATE]]&lt;=DATE(2024,5,31)),"Y","N")</f>
        <v>N</v>
      </c>
      <c r="Q6277" t="str">
        <f>LEFT(ALT[[#This Row],[DATEMTH]],4)</f>
        <v>2021</v>
      </c>
    </row>
    <row r="6278" spans="1:17" x14ac:dyDescent="0.25">
      <c r="A6278" t="s">
        <v>69</v>
      </c>
      <c r="B6278" t="s">
        <v>110</v>
      </c>
      <c r="C6278" t="s">
        <v>18</v>
      </c>
      <c r="D6278" t="s">
        <v>23</v>
      </c>
      <c r="E6278" s="14">
        <v>7003713.4135229914</v>
      </c>
      <c r="F6278" s="14">
        <v>30482374.228933025</v>
      </c>
      <c r="G6278" s="13">
        <v>0.22976272651607504</v>
      </c>
      <c r="H6278" s="12">
        <v>-17477278.68</v>
      </c>
      <c r="I6278" s="12">
        <v>-4.0156272015980692</v>
      </c>
      <c r="J6278" t="s">
        <v>26</v>
      </c>
      <c r="K6278" s="14">
        <v>1503569.5795420003</v>
      </c>
      <c r="L6278" s="14">
        <v>7003713.4135229997</v>
      </c>
      <c r="M6278" s="13">
        <v>0.21468176819440654</v>
      </c>
      <c r="N6278" s="12">
        <v>-0.86208194804863014</v>
      </c>
      <c r="O6278" s="2">
        <f>DATE(LEFT(ALT[[#This Row],[DATEMTH]],4),RIGHT(ALT[[#This Row],[DATEMTH]],2),1)</f>
        <v>44409</v>
      </c>
      <c r="P6278" t="str">
        <f>IF(AND(ALT[[#This Row],[DATE]]&gt;=DATE(2023,6,1),ALT[[#This Row],[DATE]]&lt;=DATE(2024,5,31)),"Y","N")</f>
        <v>N</v>
      </c>
      <c r="Q6278" t="str">
        <f>LEFT(ALT[[#This Row],[DATEMTH]],4)</f>
        <v>2021</v>
      </c>
    </row>
    <row r="6279" spans="1:17" x14ac:dyDescent="0.25">
      <c r="A6279" t="s">
        <v>69</v>
      </c>
      <c r="B6279" t="s">
        <v>110</v>
      </c>
      <c r="C6279" t="s">
        <v>18</v>
      </c>
      <c r="D6279" t="s">
        <v>23</v>
      </c>
      <c r="E6279" s="14">
        <v>7003713.4135229914</v>
      </c>
      <c r="F6279" s="14">
        <v>30482374.228933025</v>
      </c>
      <c r="G6279" s="13">
        <v>0.22976272651607504</v>
      </c>
      <c r="H6279" s="12">
        <v>-17477278.68</v>
      </c>
      <c r="I6279" s="12">
        <v>-4.0156272015980692</v>
      </c>
      <c r="J6279" t="s">
        <v>16</v>
      </c>
      <c r="K6279" s="14">
        <v>3250628.8823099989</v>
      </c>
      <c r="L6279" s="14">
        <v>7003713.4135229997</v>
      </c>
      <c r="M6279" s="13">
        <v>0.46412933973477238</v>
      </c>
      <c r="N6279" s="12">
        <v>-1.8637704016987036</v>
      </c>
      <c r="O6279" s="2">
        <f>DATE(LEFT(ALT[[#This Row],[DATEMTH]],4),RIGHT(ALT[[#This Row],[DATEMTH]],2),1)</f>
        <v>44409</v>
      </c>
      <c r="P6279" t="str">
        <f>IF(AND(ALT[[#This Row],[DATE]]&gt;=DATE(2023,6,1),ALT[[#This Row],[DATE]]&lt;=DATE(2024,5,31)),"Y","N")</f>
        <v>N</v>
      </c>
      <c r="Q6279" t="str">
        <f>LEFT(ALT[[#This Row],[DATEMTH]],4)</f>
        <v>2021</v>
      </c>
    </row>
    <row r="6280" spans="1:17" x14ac:dyDescent="0.25">
      <c r="A6280" t="s">
        <v>69</v>
      </c>
      <c r="B6280" t="s">
        <v>110</v>
      </c>
      <c r="C6280" t="s">
        <v>18</v>
      </c>
      <c r="D6280" t="s">
        <v>23</v>
      </c>
      <c r="E6280" s="14">
        <v>7003713.4135229914</v>
      </c>
      <c r="F6280" s="14">
        <v>30482374.228933025</v>
      </c>
      <c r="G6280" s="13">
        <v>0.22976272651607504</v>
      </c>
      <c r="H6280" s="12">
        <v>-17477278.68</v>
      </c>
      <c r="I6280" s="12">
        <v>-4.0156272015980692</v>
      </c>
      <c r="J6280" t="s">
        <v>24</v>
      </c>
      <c r="K6280" s="14">
        <v>1556496.5533540009</v>
      </c>
      <c r="L6280" s="14">
        <v>7003713.4135229997</v>
      </c>
      <c r="M6280" s="13">
        <v>0.2222387555648217</v>
      </c>
      <c r="N6280" s="12">
        <v>-0.89242799209540224</v>
      </c>
      <c r="O6280" s="2">
        <f>DATE(LEFT(ALT[[#This Row],[DATEMTH]],4),RIGHT(ALT[[#This Row],[DATEMTH]],2),1)</f>
        <v>44409</v>
      </c>
      <c r="P6280" t="str">
        <f>IF(AND(ALT[[#This Row],[DATE]]&gt;=DATE(2023,6,1),ALT[[#This Row],[DATE]]&lt;=DATE(2024,5,31)),"Y","N")</f>
        <v>N</v>
      </c>
      <c r="Q6280" t="str">
        <f>LEFT(ALT[[#This Row],[DATEMTH]],4)</f>
        <v>2021</v>
      </c>
    </row>
    <row r="6281" spans="1:17" x14ac:dyDescent="0.25">
      <c r="A6281" t="s">
        <v>69</v>
      </c>
      <c r="B6281" t="s">
        <v>110</v>
      </c>
      <c r="C6281" t="s">
        <v>18</v>
      </c>
      <c r="D6281" t="s">
        <v>23</v>
      </c>
      <c r="E6281" s="14">
        <v>7003713.4135229914</v>
      </c>
      <c r="F6281" s="14">
        <v>30482374.228933025</v>
      </c>
      <c r="G6281" s="13">
        <v>0.22976272651607504</v>
      </c>
      <c r="H6281" s="12">
        <v>-17477278.68</v>
      </c>
      <c r="I6281" s="12">
        <v>-4.0156272015980692</v>
      </c>
      <c r="J6281" t="s">
        <v>25</v>
      </c>
      <c r="K6281" s="14">
        <v>693018.39831699966</v>
      </c>
      <c r="L6281" s="14">
        <v>7003713.4135229997</v>
      </c>
      <c r="M6281" s="13">
        <v>9.8950136505999375E-2</v>
      </c>
      <c r="N6281" s="12">
        <v>-0.39734685975533324</v>
      </c>
      <c r="O6281" s="2">
        <f>DATE(LEFT(ALT[[#This Row],[DATEMTH]],4),RIGHT(ALT[[#This Row],[DATEMTH]],2),1)</f>
        <v>44409</v>
      </c>
      <c r="P6281" t="str">
        <f>IF(AND(ALT[[#This Row],[DATE]]&gt;=DATE(2023,6,1),ALT[[#This Row],[DATE]]&lt;=DATE(2024,5,31)),"Y","N")</f>
        <v>N</v>
      </c>
      <c r="Q6281" t="str">
        <f>LEFT(ALT[[#This Row],[DATEMTH]],4)</f>
        <v>2021</v>
      </c>
    </row>
    <row r="6282" spans="1:17" x14ac:dyDescent="0.25">
      <c r="A6282" t="s">
        <v>69</v>
      </c>
      <c r="B6282" t="s">
        <v>110</v>
      </c>
      <c r="C6282" t="s">
        <v>19</v>
      </c>
      <c r="D6282" t="s">
        <v>23</v>
      </c>
      <c r="E6282" s="14">
        <v>8196798.8711550068</v>
      </c>
      <c r="F6282" s="14">
        <v>30482374.228933025</v>
      </c>
      <c r="G6282" s="13">
        <v>0.26890290138144268</v>
      </c>
      <c r="H6282" s="12">
        <v>-17477278.68</v>
      </c>
      <c r="I6282" s="12">
        <v>-4.699690945304031</v>
      </c>
      <c r="J6282" t="s">
        <v>24</v>
      </c>
      <c r="K6282" s="14">
        <v>2402490.7245630007</v>
      </c>
      <c r="L6282" s="14">
        <v>8196798.8711549966</v>
      </c>
      <c r="M6282" s="13">
        <v>0.29310109499179038</v>
      </c>
      <c r="N6282" s="12">
        <v>-1.3774845621916139</v>
      </c>
      <c r="O6282" s="2">
        <f>DATE(LEFT(ALT[[#This Row],[DATEMTH]],4),RIGHT(ALT[[#This Row],[DATEMTH]],2),1)</f>
        <v>44409</v>
      </c>
      <c r="P6282" t="str">
        <f>IF(AND(ALT[[#This Row],[DATE]]&gt;=DATE(2023,6,1),ALT[[#This Row],[DATE]]&lt;=DATE(2024,5,31)),"Y","N")</f>
        <v>N</v>
      </c>
      <c r="Q6282" t="str">
        <f>LEFT(ALT[[#This Row],[DATEMTH]],4)</f>
        <v>2021</v>
      </c>
    </row>
    <row r="6283" spans="1:17" x14ac:dyDescent="0.25">
      <c r="A6283" t="s">
        <v>69</v>
      </c>
      <c r="B6283" t="s">
        <v>110</v>
      </c>
      <c r="C6283" t="s">
        <v>19</v>
      </c>
      <c r="D6283" t="s">
        <v>23</v>
      </c>
      <c r="E6283" s="14">
        <v>8196798.8711550068</v>
      </c>
      <c r="F6283" s="14">
        <v>30482374.228933025</v>
      </c>
      <c r="G6283" s="13">
        <v>0.26890290138144268</v>
      </c>
      <c r="H6283" s="12">
        <v>-17477278.68</v>
      </c>
      <c r="I6283" s="12">
        <v>-4.699690945304031</v>
      </c>
      <c r="J6283" t="s">
        <v>26</v>
      </c>
      <c r="K6283" s="14">
        <v>369282.81719700003</v>
      </c>
      <c r="L6283" s="14">
        <v>8196798.8711549966</v>
      </c>
      <c r="M6283" s="13">
        <v>4.5052077402622057E-2</v>
      </c>
      <c r="N6283" s="12">
        <v>-0.21173084023623923</v>
      </c>
      <c r="O6283" s="2">
        <f>DATE(LEFT(ALT[[#This Row],[DATEMTH]],4),RIGHT(ALT[[#This Row],[DATEMTH]],2),1)</f>
        <v>44409</v>
      </c>
      <c r="P6283" t="str">
        <f>IF(AND(ALT[[#This Row],[DATE]]&gt;=DATE(2023,6,1),ALT[[#This Row],[DATE]]&lt;=DATE(2024,5,31)),"Y","N")</f>
        <v>N</v>
      </c>
      <c r="Q6283" t="str">
        <f>LEFT(ALT[[#This Row],[DATEMTH]],4)</f>
        <v>2021</v>
      </c>
    </row>
    <row r="6284" spans="1:17" x14ac:dyDescent="0.25">
      <c r="A6284" t="s">
        <v>69</v>
      </c>
      <c r="B6284" t="s">
        <v>110</v>
      </c>
      <c r="C6284" t="s">
        <v>19</v>
      </c>
      <c r="D6284" t="s">
        <v>23</v>
      </c>
      <c r="E6284" s="14">
        <v>8196798.8711550068</v>
      </c>
      <c r="F6284" s="14">
        <v>30482374.228933025</v>
      </c>
      <c r="G6284" s="13">
        <v>0.26890290138144268</v>
      </c>
      <c r="H6284" s="12">
        <v>-17477278.68</v>
      </c>
      <c r="I6284" s="12">
        <v>-4.699690945304031</v>
      </c>
      <c r="J6284" t="s">
        <v>16</v>
      </c>
      <c r="K6284" s="14">
        <v>2202.3066860000013</v>
      </c>
      <c r="L6284" s="14">
        <v>8196798.8711549966</v>
      </c>
      <c r="M6284" s="13">
        <v>2.6867887337702582E-4</v>
      </c>
      <c r="N6284" s="12">
        <v>-1.2627076684044965E-3</v>
      </c>
      <c r="O6284" s="2">
        <f>DATE(LEFT(ALT[[#This Row],[DATEMTH]],4),RIGHT(ALT[[#This Row],[DATEMTH]],2),1)</f>
        <v>44409</v>
      </c>
      <c r="P6284" t="str">
        <f>IF(AND(ALT[[#This Row],[DATE]]&gt;=DATE(2023,6,1),ALT[[#This Row],[DATE]]&lt;=DATE(2024,5,31)),"Y","N")</f>
        <v>N</v>
      </c>
      <c r="Q6284" t="str">
        <f>LEFT(ALT[[#This Row],[DATEMTH]],4)</f>
        <v>2021</v>
      </c>
    </row>
    <row r="6285" spans="1:17" x14ac:dyDescent="0.25">
      <c r="A6285" t="s">
        <v>69</v>
      </c>
      <c r="B6285" t="s">
        <v>110</v>
      </c>
      <c r="C6285" t="s">
        <v>19</v>
      </c>
      <c r="D6285" t="s">
        <v>23</v>
      </c>
      <c r="E6285" s="14">
        <v>8196798.8711550068</v>
      </c>
      <c r="F6285" s="14">
        <v>30482374.228933025</v>
      </c>
      <c r="G6285" s="13">
        <v>0.26890290138144268</v>
      </c>
      <c r="H6285" s="12">
        <v>-17477278.68</v>
      </c>
      <c r="I6285" s="12">
        <v>-4.699690945304031</v>
      </c>
      <c r="J6285" t="s">
        <v>25</v>
      </c>
      <c r="K6285" s="14">
        <v>5422823.0227089962</v>
      </c>
      <c r="L6285" s="14">
        <v>8196798.8711549966</v>
      </c>
      <c r="M6285" s="13">
        <v>0.66157814873221055</v>
      </c>
      <c r="N6285" s="12">
        <v>-3.1092128352077735</v>
      </c>
      <c r="O6285" s="2">
        <f>DATE(LEFT(ALT[[#This Row],[DATEMTH]],4),RIGHT(ALT[[#This Row],[DATEMTH]],2),1)</f>
        <v>44409</v>
      </c>
      <c r="P6285" t="str">
        <f>IF(AND(ALT[[#This Row],[DATE]]&gt;=DATE(2023,6,1),ALT[[#This Row],[DATE]]&lt;=DATE(2024,5,31)),"Y","N")</f>
        <v>N</v>
      </c>
      <c r="Q6285" t="str">
        <f>LEFT(ALT[[#This Row],[DATEMTH]],4)</f>
        <v>2021</v>
      </c>
    </row>
    <row r="6286" spans="1:17" x14ac:dyDescent="0.25">
      <c r="A6286" t="s">
        <v>69</v>
      </c>
      <c r="B6286" t="s">
        <v>110</v>
      </c>
      <c r="C6286" t="s">
        <v>20</v>
      </c>
      <c r="D6286" t="s">
        <v>23</v>
      </c>
      <c r="E6286" s="14">
        <v>9064902.5041520149</v>
      </c>
      <c r="F6286" s="14">
        <v>30482374.228933025</v>
      </c>
      <c r="G6286" s="13">
        <v>0.29738177335110139</v>
      </c>
      <c r="H6286" s="12">
        <v>-17477278.68</v>
      </c>
      <c r="I6286" s="12">
        <v>-5.1974241272097963</v>
      </c>
      <c r="J6286" t="s">
        <v>24</v>
      </c>
      <c r="K6286" s="14">
        <v>3857986.5440319986</v>
      </c>
      <c r="L6286" s="14">
        <v>9064902.5041519981</v>
      </c>
      <c r="M6286" s="13">
        <v>0.42559603286024583</v>
      </c>
      <c r="N6286" s="12">
        <v>-2.2120030896326148</v>
      </c>
      <c r="O6286" s="2">
        <f>DATE(LEFT(ALT[[#This Row],[DATEMTH]],4),RIGHT(ALT[[#This Row],[DATEMTH]],2),1)</f>
        <v>44409</v>
      </c>
      <c r="P6286" t="str">
        <f>IF(AND(ALT[[#This Row],[DATE]]&gt;=DATE(2023,6,1),ALT[[#This Row],[DATE]]&lt;=DATE(2024,5,31)),"Y","N")</f>
        <v>N</v>
      </c>
      <c r="Q6286" t="str">
        <f>LEFT(ALT[[#This Row],[DATEMTH]],4)</f>
        <v>2021</v>
      </c>
    </row>
    <row r="6287" spans="1:17" x14ac:dyDescent="0.25">
      <c r="A6287" t="s">
        <v>69</v>
      </c>
      <c r="B6287" t="s">
        <v>110</v>
      </c>
      <c r="C6287" t="s">
        <v>20</v>
      </c>
      <c r="D6287" t="s">
        <v>23</v>
      </c>
      <c r="E6287" s="14">
        <v>9064902.5041520149</v>
      </c>
      <c r="F6287" s="14">
        <v>30482374.228933025</v>
      </c>
      <c r="G6287" s="13">
        <v>0.29738177335110139</v>
      </c>
      <c r="H6287" s="12">
        <v>-17477278.68</v>
      </c>
      <c r="I6287" s="12">
        <v>-5.1974241272097963</v>
      </c>
      <c r="J6287" t="s">
        <v>26</v>
      </c>
      <c r="K6287" s="14">
        <v>504443.16569499951</v>
      </c>
      <c r="L6287" s="14">
        <v>9064902.5041519981</v>
      </c>
      <c r="M6287" s="13">
        <v>5.5647941658936689E-2</v>
      </c>
      <c r="N6287" s="12">
        <v>-0.28922595460772066</v>
      </c>
      <c r="O6287" s="2">
        <f>DATE(LEFT(ALT[[#This Row],[DATEMTH]],4),RIGHT(ALT[[#This Row],[DATEMTH]],2),1)</f>
        <v>44409</v>
      </c>
      <c r="P6287" t="str">
        <f>IF(AND(ALT[[#This Row],[DATE]]&gt;=DATE(2023,6,1),ALT[[#This Row],[DATE]]&lt;=DATE(2024,5,31)),"Y","N")</f>
        <v>N</v>
      </c>
      <c r="Q6287" t="str">
        <f>LEFT(ALT[[#This Row],[DATEMTH]],4)</f>
        <v>2021</v>
      </c>
    </row>
    <row r="6288" spans="1:17" x14ac:dyDescent="0.25">
      <c r="A6288" t="s">
        <v>69</v>
      </c>
      <c r="B6288" t="s">
        <v>110</v>
      </c>
      <c r="C6288" t="s">
        <v>20</v>
      </c>
      <c r="D6288" t="s">
        <v>23</v>
      </c>
      <c r="E6288" s="14">
        <v>9064902.5041520149</v>
      </c>
      <c r="F6288" s="14">
        <v>30482374.228933025</v>
      </c>
      <c r="G6288" s="13">
        <v>0.29738177335110139</v>
      </c>
      <c r="H6288" s="12">
        <v>-17477278.68</v>
      </c>
      <c r="I6288" s="12">
        <v>-5.1974241272097963</v>
      </c>
      <c r="J6288" t="s">
        <v>16</v>
      </c>
      <c r="K6288" s="14">
        <v>3452490.8538110009</v>
      </c>
      <c r="L6288" s="14">
        <v>9064902.5041519981</v>
      </c>
      <c r="M6288" s="13">
        <v>0.38086353959456887</v>
      </c>
      <c r="N6288" s="12">
        <v>-1.9795093498633358</v>
      </c>
      <c r="O6288" s="2">
        <f>DATE(LEFT(ALT[[#This Row],[DATEMTH]],4),RIGHT(ALT[[#This Row],[DATEMTH]],2),1)</f>
        <v>44409</v>
      </c>
      <c r="P6288" t="str">
        <f>IF(AND(ALT[[#This Row],[DATE]]&gt;=DATE(2023,6,1),ALT[[#This Row],[DATE]]&lt;=DATE(2024,5,31)),"Y","N")</f>
        <v>N</v>
      </c>
      <c r="Q6288" t="str">
        <f>LEFT(ALT[[#This Row],[DATEMTH]],4)</f>
        <v>2021</v>
      </c>
    </row>
    <row r="6289" spans="1:17" x14ac:dyDescent="0.25">
      <c r="A6289" t="s">
        <v>69</v>
      </c>
      <c r="B6289" t="s">
        <v>110</v>
      </c>
      <c r="C6289" t="s">
        <v>20</v>
      </c>
      <c r="D6289" t="s">
        <v>23</v>
      </c>
      <c r="E6289" s="14">
        <v>9064902.5041520149</v>
      </c>
      <c r="F6289" s="14">
        <v>30482374.228933025</v>
      </c>
      <c r="G6289" s="13">
        <v>0.29738177335110139</v>
      </c>
      <c r="H6289" s="12">
        <v>-17477278.68</v>
      </c>
      <c r="I6289" s="12">
        <v>-5.1974241272097963</v>
      </c>
      <c r="J6289" t="s">
        <v>25</v>
      </c>
      <c r="K6289" s="14">
        <v>1249981.940614</v>
      </c>
      <c r="L6289" s="14">
        <v>9064902.5041519981</v>
      </c>
      <c r="M6289" s="13">
        <v>0.13789248588624869</v>
      </c>
      <c r="N6289" s="12">
        <v>-0.71668573310612527</v>
      </c>
      <c r="O6289" s="2">
        <f>DATE(LEFT(ALT[[#This Row],[DATEMTH]],4),RIGHT(ALT[[#This Row],[DATEMTH]],2),1)</f>
        <v>44409</v>
      </c>
      <c r="P6289" t="str">
        <f>IF(AND(ALT[[#This Row],[DATE]]&gt;=DATE(2023,6,1),ALT[[#This Row],[DATE]]&lt;=DATE(2024,5,31)),"Y","N")</f>
        <v>N</v>
      </c>
      <c r="Q6289" t="str">
        <f>LEFT(ALT[[#This Row],[DATEMTH]],4)</f>
        <v>2021</v>
      </c>
    </row>
    <row r="6290" spans="1:17" x14ac:dyDescent="0.25">
      <c r="A6290" t="s">
        <v>69</v>
      </c>
      <c r="B6290" t="s">
        <v>111</v>
      </c>
      <c r="C6290" t="s">
        <v>15</v>
      </c>
      <c r="D6290" t="s">
        <v>22</v>
      </c>
      <c r="E6290" s="14">
        <v>968977.89500900067</v>
      </c>
      <c r="F6290" s="14">
        <v>4800323.3599549998</v>
      </c>
      <c r="G6290" s="13">
        <v>0.20185679637591836</v>
      </c>
      <c r="H6290" s="12">
        <v>-14121679.279999999</v>
      </c>
      <c r="I6290" s="12">
        <v>-2.8505569389089853</v>
      </c>
      <c r="J6290" t="s">
        <v>24</v>
      </c>
      <c r="K6290" s="14">
        <v>475242.62056500016</v>
      </c>
      <c r="L6290" s="14">
        <v>968977.89500900009</v>
      </c>
      <c r="M6290" s="13">
        <v>0.49045764925379026</v>
      </c>
      <c r="N6290" s="12">
        <v>-1.3980774553213811</v>
      </c>
      <c r="O6290" s="2">
        <f>DATE(LEFT(ALT[[#This Row],[DATEMTH]],4),RIGHT(ALT[[#This Row],[DATEMTH]],2),1)</f>
        <v>44409</v>
      </c>
      <c r="P6290" t="str">
        <f>IF(AND(ALT[[#This Row],[DATE]]&gt;=DATE(2023,6,1),ALT[[#This Row],[DATE]]&lt;=DATE(2024,5,31)),"Y","N")</f>
        <v>N</v>
      </c>
      <c r="Q6290" t="str">
        <f>LEFT(ALT[[#This Row],[DATEMTH]],4)</f>
        <v>2021</v>
      </c>
    </row>
    <row r="6291" spans="1:17" x14ac:dyDescent="0.25">
      <c r="A6291" t="s">
        <v>69</v>
      </c>
      <c r="B6291" t="s">
        <v>111</v>
      </c>
      <c r="C6291" t="s">
        <v>15</v>
      </c>
      <c r="D6291" t="s">
        <v>22</v>
      </c>
      <c r="E6291" s="14">
        <v>968977.89500900067</v>
      </c>
      <c r="F6291" s="14">
        <v>4800323.3599549998</v>
      </c>
      <c r="G6291" s="13">
        <v>0.20185679637591836</v>
      </c>
      <c r="H6291" s="12">
        <v>-14121679.279999999</v>
      </c>
      <c r="I6291" s="12">
        <v>-2.8505569389089853</v>
      </c>
      <c r="J6291" t="s">
        <v>26</v>
      </c>
      <c r="K6291" s="14">
        <v>128442.79754200004</v>
      </c>
      <c r="L6291" s="14">
        <v>968977.89500900009</v>
      </c>
      <c r="M6291" s="13">
        <v>0.1325549305134634</v>
      </c>
      <c r="N6291" s="12">
        <v>-0.37785537696175148</v>
      </c>
      <c r="O6291" s="2">
        <f>DATE(LEFT(ALT[[#This Row],[DATEMTH]],4),RIGHT(ALT[[#This Row],[DATEMTH]],2),1)</f>
        <v>44409</v>
      </c>
      <c r="P6291" t="str">
        <f>IF(AND(ALT[[#This Row],[DATE]]&gt;=DATE(2023,6,1),ALT[[#This Row],[DATE]]&lt;=DATE(2024,5,31)),"Y","N")</f>
        <v>N</v>
      </c>
      <c r="Q6291" t="str">
        <f>LEFT(ALT[[#This Row],[DATEMTH]],4)</f>
        <v>2021</v>
      </c>
    </row>
    <row r="6292" spans="1:17" x14ac:dyDescent="0.25">
      <c r="A6292" t="s">
        <v>69</v>
      </c>
      <c r="B6292" t="s">
        <v>111</v>
      </c>
      <c r="C6292" t="s">
        <v>15</v>
      </c>
      <c r="D6292" t="s">
        <v>22</v>
      </c>
      <c r="E6292" s="14">
        <v>968977.89500900067</v>
      </c>
      <c r="F6292" s="14">
        <v>4800323.3599549998</v>
      </c>
      <c r="G6292" s="13">
        <v>0.20185679637591836</v>
      </c>
      <c r="H6292" s="12">
        <v>-14121679.279999999</v>
      </c>
      <c r="I6292" s="12">
        <v>-2.8505569389089853</v>
      </c>
      <c r="J6292" t="s">
        <v>16</v>
      </c>
      <c r="K6292" s="14">
        <v>250868.27589099991</v>
      </c>
      <c r="L6292" s="14">
        <v>968977.89500900009</v>
      </c>
      <c r="M6292" s="13">
        <v>0.25889989563556531</v>
      </c>
      <c r="N6292" s="12">
        <v>-0.73800889398677283</v>
      </c>
      <c r="O6292" s="2">
        <f>DATE(LEFT(ALT[[#This Row],[DATEMTH]],4),RIGHT(ALT[[#This Row],[DATEMTH]],2),1)</f>
        <v>44409</v>
      </c>
      <c r="P6292" t="str">
        <f>IF(AND(ALT[[#This Row],[DATE]]&gt;=DATE(2023,6,1),ALT[[#This Row],[DATE]]&lt;=DATE(2024,5,31)),"Y","N")</f>
        <v>N</v>
      </c>
      <c r="Q6292" t="str">
        <f>LEFT(ALT[[#This Row],[DATEMTH]],4)</f>
        <v>2021</v>
      </c>
    </row>
    <row r="6293" spans="1:17" x14ac:dyDescent="0.25">
      <c r="A6293" t="s">
        <v>69</v>
      </c>
      <c r="B6293" t="s">
        <v>111</v>
      </c>
      <c r="C6293" t="s">
        <v>15</v>
      </c>
      <c r="D6293" t="s">
        <v>22</v>
      </c>
      <c r="E6293" s="14">
        <v>968977.89500900067</v>
      </c>
      <c r="F6293" s="14">
        <v>4800323.3599549998</v>
      </c>
      <c r="G6293" s="13">
        <v>0.20185679637591836</v>
      </c>
      <c r="H6293" s="12">
        <v>-14121679.279999999</v>
      </c>
      <c r="I6293" s="12">
        <v>-2.8505569389089853</v>
      </c>
      <c r="J6293" t="s">
        <v>25</v>
      </c>
      <c r="K6293" s="14">
        <v>114424.201011</v>
      </c>
      <c r="L6293" s="14">
        <v>968977.89500900009</v>
      </c>
      <c r="M6293" s="13">
        <v>0.11808752459718103</v>
      </c>
      <c r="N6293" s="12">
        <v>-0.33661521263907984</v>
      </c>
      <c r="O6293" s="2">
        <f>DATE(LEFT(ALT[[#This Row],[DATEMTH]],4),RIGHT(ALT[[#This Row],[DATEMTH]],2),1)</f>
        <v>44409</v>
      </c>
      <c r="P6293" t="str">
        <f>IF(AND(ALT[[#This Row],[DATE]]&gt;=DATE(2023,6,1),ALT[[#This Row],[DATE]]&lt;=DATE(2024,5,31)),"Y","N")</f>
        <v>N</v>
      </c>
      <c r="Q6293" t="str">
        <f>LEFT(ALT[[#This Row],[DATEMTH]],4)</f>
        <v>2021</v>
      </c>
    </row>
    <row r="6294" spans="1:17" x14ac:dyDescent="0.25">
      <c r="A6294" t="s">
        <v>69</v>
      </c>
      <c r="B6294" t="s">
        <v>111</v>
      </c>
      <c r="C6294" t="s">
        <v>18</v>
      </c>
      <c r="D6294" t="s">
        <v>22</v>
      </c>
      <c r="E6294" s="14">
        <v>952713.03789000004</v>
      </c>
      <c r="F6294" s="14">
        <v>4800323.3599549998</v>
      </c>
      <c r="G6294" s="13">
        <v>0.19846851273346952</v>
      </c>
      <c r="H6294" s="12">
        <v>-14121679.279999999</v>
      </c>
      <c r="I6294" s="12">
        <v>-2.8027086840006525</v>
      </c>
      <c r="J6294" t="s">
        <v>25</v>
      </c>
      <c r="K6294" s="14">
        <v>90672.035115999999</v>
      </c>
      <c r="L6294" s="14">
        <v>952713.03789000015</v>
      </c>
      <c r="M6294" s="13">
        <v>9.5172451210297132E-2</v>
      </c>
      <c r="N6294" s="12">
        <v>-0.2667406554847282</v>
      </c>
      <c r="O6294" s="2">
        <f>DATE(LEFT(ALT[[#This Row],[DATEMTH]],4),RIGHT(ALT[[#This Row],[DATEMTH]],2),1)</f>
        <v>44409</v>
      </c>
      <c r="P6294" t="str">
        <f>IF(AND(ALT[[#This Row],[DATE]]&gt;=DATE(2023,6,1),ALT[[#This Row],[DATE]]&lt;=DATE(2024,5,31)),"Y","N")</f>
        <v>N</v>
      </c>
      <c r="Q6294" t="str">
        <f>LEFT(ALT[[#This Row],[DATEMTH]],4)</f>
        <v>2021</v>
      </c>
    </row>
    <row r="6295" spans="1:17" x14ac:dyDescent="0.25">
      <c r="A6295" t="s">
        <v>69</v>
      </c>
      <c r="B6295" t="s">
        <v>111</v>
      </c>
      <c r="C6295" t="s">
        <v>18</v>
      </c>
      <c r="D6295" t="s">
        <v>22</v>
      </c>
      <c r="E6295" s="14">
        <v>952713.03789000004</v>
      </c>
      <c r="F6295" s="14">
        <v>4800323.3599549998</v>
      </c>
      <c r="G6295" s="13">
        <v>0.19846851273346952</v>
      </c>
      <c r="H6295" s="12">
        <v>-14121679.279999999</v>
      </c>
      <c r="I6295" s="12">
        <v>-2.8027086840006525</v>
      </c>
      <c r="J6295" t="s">
        <v>24</v>
      </c>
      <c r="K6295" s="14">
        <v>216643.71036000003</v>
      </c>
      <c r="L6295" s="14">
        <v>952713.03789000015</v>
      </c>
      <c r="M6295" s="13">
        <v>0.22739660500480482</v>
      </c>
      <c r="N6295" s="12">
        <v>-0.63732643955923274</v>
      </c>
      <c r="O6295" s="2">
        <f>DATE(LEFT(ALT[[#This Row],[DATEMTH]],4),RIGHT(ALT[[#This Row],[DATEMTH]],2),1)</f>
        <v>44409</v>
      </c>
      <c r="P6295" t="str">
        <f>IF(AND(ALT[[#This Row],[DATE]]&gt;=DATE(2023,6,1),ALT[[#This Row],[DATE]]&lt;=DATE(2024,5,31)),"Y","N")</f>
        <v>N</v>
      </c>
      <c r="Q6295" t="str">
        <f>LEFT(ALT[[#This Row],[DATEMTH]],4)</f>
        <v>2021</v>
      </c>
    </row>
    <row r="6296" spans="1:17" x14ac:dyDescent="0.25">
      <c r="A6296" t="s">
        <v>69</v>
      </c>
      <c r="B6296" t="s">
        <v>111</v>
      </c>
      <c r="C6296" t="s">
        <v>18</v>
      </c>
      <c r="D6296" t="s">
        <v>22</v>
      </c>
      <c r="E6296" s="14">
        <v>952713.03789000004</v>
      </c>
      <c r="F6296" s="14">
        <v>4800323.3599549998</v>
      </c>
      <c r="G6296" s="13">
        <v>0.19846851273346952</v>
      </c>
      <c r="H6296" s="12">
        <v>-14121679.279999999</v>
      </c>
      <c r="I6296" s="12">
        <v>-2.8027086840006525</v>
      </c>
      <c r="J6296" t="s">
        <v>16</v>
      </c>
      <c r="K6296" s="14">
        <v>445784.97491000011</v>
      </c>
      <c r="L6296" s="14">
        <v>952713.03789000015</v>
      </c>
      <c r="M6296" s="13">
        <v>0.4679110678460876</v>
      </c>
      <c r="N6296" s="12">
        <v>-1.3114184131922482</v>
      </c>
      <c r="O6296" s="2">
        <f>DATE(LEFT(ALT[[#This Row],[DATEMTH]],4),RIGHT(ALT[[#This Row],[DATEMTH]],2),1)</f>
        <v>44409</v>
      </c>
      <c r="P6296" t="str">
        <f>IF(AND(ALT[[#This Row],[DATE]]&gt;=DATE(2023,6,1),ALT[[#This Row],[DATE]]&lt;=DATE(2024,5,31)),"Y","N")</f>
        <v>N</v>
      </c>
      <c r="Q6296" t="str">
        <f>LEFT(ALT[[#This Row],[DATEMTH]],4)</f>
        <v>2021</v>
      </c>
    </row>
    <row r="6297" spans="1:17" x14ac:dyDescent="0.25">
      <c r="A6297" t="s">
        <v>69</v>
      </c>
      <c r="B6297" t="s">
        <v>111</v>
      </c>
      <c r="C6297" t="s">
        <v>18</v>
      </c>
      <c r="D6297" t="s">
        <v>22</v>
      </c>
      <c r="E6297" s="14">
        <v>952713.03789000004</v>
      </c>
      <c r="F6297" s="14">
        <v>4800323.3599549998</v>
      </c>
      <c r="G6297" s="13">
        <v>0.19846851273346952</v>
      </c>
      <c r="H6297" s="12">
        <v>-14121679.279999999</v>
      </c>
      <c r="I6297" s="12">
        <v>-2.8027086840006525</v>
      </c>
      <c r="J6297" t="s">
        <v>26</v>
      </c>
      <c r="K6297" s="14">
        <v>199612.31750400001</v>
      </c>
      <c r="L6297" s="14">
        <v>952713.03789000015</v>
      </c>
      <c r="M6297" s="13">
        <v>0.20951987593881041</v>
      </c>
      <c r="N6297" s="12">
        <v>-0.58722317576444327</v>
      </c>
      <c r="O6297" s="2">
        <f>DATE(LEFT(ALT[[#This Row],[DATEMTH]],4),RIGHT(ALT[[#This Row],[DATEMTH]],2),1)</f>
        <v>44409</v>
      </c>
      <c r="P6297" t="str">
        <f>IF(AND(ALT[[#This Row],[DATE]]&gt;=DATE(2023,6,1),ALT[[#This Row],[DATE]]&lt;=DATE(2024,5,31)),"Y","N")</f>
        <v>N</v>
      </c>
      <c r="Q6297" t="str">
        <f>LEFT(ALT[[#This Row],[DATEMTH]],4)</f>
        <v>2021</v>
      </c>
    </row>
    <row r="6298" spans="1:17" x14ac:dyDescent="0.25">
      <c r="A6298" t="s">
        <v>69</v>
      </c>
      <c r="B6298" t="s">
        <v>111</v>
      </c>
      <c r="C6298" t="s">
        <v>19</v>
      </c>
      <c r="D6298" t="s">
        <v>22</v>
      </c>
      <c r="E6298" s="14">
        <v>1320275.1916549993</v>
      </c>
      <c r="F6298" s="14">
        <v>4800323.3599549998</v>
      </c>
      <c r="G6298" s="13">
        <v>0.27503880314999779</v>
      </c>
      <c r="H6298" s="12">
        <v>-14121679.279999999</v>
      </c>
      <c r="I6298" s="12">
        <v>-3.8840097676393222</v>
      </c>
      <c r="J6298" t="s">
        <v>24</v>
      </c>
      <c r="K6298" s="14">
        <v>403891.63377600006</v>
      </c>
      <c r="L6298" s="14">
        <v>1320275.1916549993</v>
      </c>
      <c r="M6298" s="13">
        <v>0.30591473378342543</v>
      </c>
      <c r="N6298" s="12">
        <v>-1.1881758140796073</v>
      </c>
      <c r="O6298" s="2">
        <f>DATE(LEFT(ALT[[#This Row],[DATEMTH]],4),RIGHT(ALT[[#This Row],[DATEMTH]],2),1)</f>
        <v>44409</v>
      </c>
      <c r="P6298" t="str">
        <f>IF(AND(ALT[[#This Row],[DATE]]&gt;=DATE(2023,6,1),ALT[[#This Row],[DATE]]&lt;=DATE(2024,5,31)),"Y","N")</f>
        <v>N</v>
      </c>
      <c r="Q6298" t="str">
        <f>LEFT(ALT[[#This Row],[DATEMTH]],4)</f>
        <v>2021</v>
      </c>
    </row>
    <row r="6299" spans="1:17" x14ac:dyDescent="0.25">
      <c r="A6299" t="s">
        <v>69</v>
      </c>
      <c r="B6299" t="s">
        <v>111</v>
      </c>
      <c r="C6299" t="s">
        <v>19</v>
      </c>
      <c r="D6299" t="s">
        <v>22</v>
      </c>
      <c r="E6299" s="14">
        <v>1320275.1916549993</v>
      </c>
      <c r="F6299" s="14">
        <v>4800323.3599549998</v>
      </c>
      <c r="G6299" s="13">
        <v>0.27503880314999779</v>
      </c>
      <c r="H6299" s="12">
        <v>-14121679.279999999</v>
      </c>
      <c r="I6299" s="12">
        <v>-3.8840097676393222</v>
      </c>
      <c r="J6299" t="s">
        <v>25</v>
      </c>
      <c r="K6299" s="14">
        <v>858338.86731499934</v>
      </c>
      <c r="L6299" s="14">
        <v>1320275.1916549993</v>
      </c>
      <c r="M6299" s="13">
        <v>0.65012118135693309</v>
      </c>
      <c r="N6299" s="12">
        <v>-2.5250770185395432</v>
      </c>
      <c r="O6299" s="2">
        <f>DATE(LEFT(ALT[[#This Row],[DATEMTH]],4),RIGHT(ALT[[#This Row],[DATEMTH]],2),1)</f>
        <v>44409</v>
      </c>
      <c r="P6299" t="str">
        <f>IF(AND(ALT[[#This Row],[DATE]]&gt;=DATE(2023,6,1),ALT[[#This Row],[DATE]]&lt;=DATE(2024,5,31)),"Y","N")</f>
        <v>N</v>
      </c>
      <c r="Q6299" t="str">
        <f>LEFT(ALT[[#This Row],[DATEMTH]],4)</f>
        <v>2021</v>
      </c>
    </row>
    <row r="6300" spans="1:17" x14ac:dyDescent="0.25">
      <c r="A6300" t="s">
        <v>69</v>
      </c>
      <c r="B6300" t="s">
        <v>111</v>
      </c>
      <c r="C6300" t="s">
        <v>19</v>
      </c>
      <c r="D6300" t="s">
        <v>22</v>
      </c>
      <c r="E6300" s="14">
        <v>1320275.1916549993</v>
      </c>
      <c r="F6300" s="14">
        <v>4800323.3599549998</v>
      </c>
      <c r="G6300" s="13">
        <v>0.27503880314999779</v>
      </c>
      <c r="H6300" s="12">
        <v>-14121679.279999999</v>
      </c>
      <c r="I6300" s="12">
        <v>-3.8840097676393222</v>
      </c>
      <c r="J6300" t="s">
        <v>16</v>
      </c>
      <c r="K6300" s="14">
        <v>297.04781900000006</v>
      </c>
      <c r="L6300" s="14">
        <v>1320275.1916549993</v>
      </c>
      <c r="M6300" s="13">
        <v>2.2498932107301275E-4</v>
      </c>
      <c r="N6300" s="12">
        <v>-8.7386072066212108E-4</v>
      </c>
      <c r="O6300" s="2">
        <f>DATE(LEFT(ALT[[#This Row],[DATEMTH]],4),RIGHT(ALT[[#This Row],[DATEMTH]],2),1)</f>
        <v>44409</v>
      </c>
      <c r="P6300" t="str">
        <f>IF(AND(ALT[[#This Row],[DATE]]&gt;=DATE(2023,6,1),ALT[[#This Row],[DATE]]&lt;=DATE(2024,5,31)),"Y","N")</f>
        <v>N</v>
      </c>
      <c r="Q6300" t="str">
        <f>LEFT(ALT[[#This Row],[DATEMTH]],4)</f>
        <v>2021</v>
      </c>
    </row>
    <row r="6301" spans="1:17" x14ac:dyDescent="0.25">
      <c r="A6301" t="s">
        <v>69</v>
      </c>
      <c r="B6301" t="s">
        <v>111</v>
      </c>
      <c r="C6301" t="s">
        <v>19</v>
      </c>
      <c r="D6301" t="s">
        <v>22</v>
      </c>
      <c r="E6301" s="14">
        <v>1320275.1916549993</v>
      </c>
      <c r="F6301" s="14">
        <v>4800323.3599549998</v>
      </c>
      <c r="G6301" s="13">
        <v>0.27503880314999779</v>
      </c>
      <c r="H6301" s="12">
        <v>-14121679.279999999</v>
      </c>
      <c r="I6301" s="12">
        <v>-3.8840097676393222</v>
      </c>
      <c r="J6301" t="s">
        <v>26</v>
      </c>
      <c r="K6301" s="14">
        <v>57747.642744999997</v>
      </c>
      <c r="L6301" s="14">
        <v>1320275.1916549993</v>
      </c>
      <c r="M6301" s="13">
        <v>4.3739095538568612E-2</v>
      </c>
      <c r="N6301" s="12">
        <v>-0.16988307429951</v>
      </c>
      <c r="O6301" s="2">
        <f>DATE(LEFT(ALT[[#This Row],[DATEMTH]],4),RIGHT(ALT[[#This Row],[DATEMTH]],2),1)</f>
        <v>44409</v>
      </c>
      <c r="P6301" t="str">
        <f>IF(AND(ALT[[#This Row],[DATE]]&gt;=DATE(2023,6,1),ALT[[#This Row],[DATE]]&lt;=DATE(2024,5,31)),"Y","N")</f>
        <v>N</v>
      </c>
      <c r="Q6301" t="str">
        <f>LEFT(ALT[[#This Row],[DATEMTH]],4)</f>
        <v>2021</v>
      </c>
    </row>
    <row r="6302" spans="1:17" x14ac:dyDescent="0.25">
      <c r="A6302" t="s">
        <v>69</v>
      </c>
      <c r="B6302" t="s">
        <v>111</v>
      </c>
      <c r="C6302" t="s">
        <v>20</v>
      </c>
      <c r="D6302" t="s">
        <v>22</v>
      </c>
      <c r="E6302" s="14">
        <v>1558357.2354009997</v>
      </c>
      <c r="F6302" s="14">
        <v>4800323.3599549998</v>
      </c>
      <c r="G6302" s="13">
        <v>0.3246358877406143</v>
      </c>
      <c r="H6302" s="12">
        <v>-14121679.279999999</v>
      </c>
      <c r="I6302" s="12">
        <v>-4.584403889451039</v>
      </c>
      <c r="J6302" t="s">
        <v>24</v>
      </c>
      <c r="K6302" s="14">
        <v>681188.91066599975</v>
      </c>
      <c r="L6302" s="14">
        <v>1558357.2354009999</v>
      </c>
      <c r="M6302" s="13">
        <v>0.43711986904640304</v>
      </c>
      <c r="N6302" s="12">
        <v>-2.0039340278126589</v>
      </c>
      <c r="O6302" s="2">
        <f>DATE(LEFT(ALT[[#This Row],[DATEMTH]],4),RIGHT(ALT[[#This Row],[DATEMTH]],2),1)</f>
        <v>44409</v>
      </c>
      <c r="P6302" t="str">
        <f>IF(AND(ALT[[#This Row],[DATE]]&gt;=DATE(2023,6,1),ALT[[#This Row],[DATE]]&lt;=DATE(2024,5,31)),"Y","N")</f>
        <v>N</v>
      </c>
      <c r="Q6302" t="str">
        <f>LEFT(ALT[[#This Row],[DATEMTH]],4)</f>
        <v>2021</v>
      </c>
    </row>
    <row r="6303" spans="1:17" x14ac:dyDescent="0.25">
      <c r="A6303" t="s">
        <v>69</v>
      </c>
      <c r="B6303" t="s">
        <v>111</v>
      </c>
      <c r="C6303" t="s">
        <v>20</v>
      </c>
      <c r="D6303" t="s">
        <v>22</v>
      </c>
      <c r="E6303" s="14">
        <v>1558357.2354009997</v>
      </c>
      <c r="F6303" s="14">
        <v>4800323.3599549998</v>
      </c>
      <c r="G6303" s="13">
        <v>0.3246358877406143</v>
      </c>
      <c r="H6303" s="12">
        <v>-14121679.279999999</v>
      </c>
      <c r="I6303" s="12">
        <v>-4.584403889451039</v>
      </c>
      <c r="J6303" t="s">
        <v>25</v>
      </c>
      <c r="K6303" s="14">
        <v>204984.560276</v>
      </c>
      <c r="L6303" s="14">
        <v>1558357.2354009999</v>
      </c>
      <c r="M6303" s="13">
        <v>0.13153887672184031</v>
      </c>
      <c r="N6303" s="12">
        <v>-0.60302733805762543</v>
      </c>
      <c r="O6303" s="2">
        <f>DATE(LEFT(ALT[[#This Row],[DATEMTH]],4),RIGHT(ALT[[#This Row],[DATEMTH]],2),1)</f>
        <v>44409</v>
      </c>
      <c r="P6303" t="str">
        <f>IF(AND(ALT[[#This Row],[DATE]]&gt;=DATE(2023,6,1),ALT[[#This Row],[DATE]]&lt;=DATE(2024,5,31)),"Y","N")</f>
        <v>N</v>
      </c>
      <c r="Q6303" t="str">
        <f>LEFT(ALT[[#This Row],[DATEMTH]],4)</f>
        <v>2021</v>
      </c>
    </row>
    <row r="6304" spans="1:17" x14ac:dyDescent="0.25">
      <c r="A6304" t="s">
        <v>69</v>
      </c>
      <c r="B6304" t="s">
        <v>111</v>
      </c>
      <c r="C6304" t="s">
        <v>20</v>
      </c>
      <c r="D6304" t="s">
        <v>22</v>
      </c>
      <c r="E6304" s="14">
        <v>1558357.2354009997</v>
      </c>
      <c r="F6304" s="14">
        <v>4800323.3599549998</v>
      </c>
      <c r="G6304" s="13">
        <v>0.3246358877406143</v>
      </c>
      <c r="H6304" s="12">
        <v>-14121679.279999999</v>
      </c>
      <c r="I6304" s="12">
        <v>-4.584403889451039</v>
      </c>
      <c r="J6304" t="s">
        <v>16</v>
      </c>
      <c r="K6304" s="14">
        <v>583217.13947299996</v>
      </c>
      <c r="L6304" s="14">
        <v>1558357.2354009999</v>
      </c>
      <c r="M6304" s="13">
        <v>0.37425124754718081</v>
      </c>
      <c r="N6304" s="12">
        <v>-1.7157188748871994</v>
      </c>
      <c r="O6304" s="2">
        <f>DATE(LEFT(ALT[[#This Row],[DATEMTH]],4),RIGHT(ALT[[#This Row],[DATEMTH]],2),1)</f>
        <v>44409</v>
      </c>
      <c r="P6304" t="str">
        <f>IF(AND(ALT[[#This Row],[DATE]]&gt;=DATE(2023,6,1),ALT[[#This Row],[DATE]]&lt;=DATE(2024,5,31)),"Y","N")</f>
        <v>N</v>
      </c>
      <c r="Q6304" t="str">
        <f>LEFT(ALT[[#This Row],[DATEMTH]],4)</f>
        <v>2021</v>
      </c>
    </row>
    <row r="6305" spans="1:17" x14ac:dyDescent="0.25">
      <c r="A6305" t="s">
        <v>69</v>
      </c>
      <c r="B6305" t="s">
        <v>111</v>
      </c>
      <c r="C6305" t="s">
        <v>20</v>
      </c>
      <c r="D6305" t="s">
        <v>22</v>
      </c>
      <c r="E6305" s="14">
        <v>1558357.2354009997</v>
      </c>
      <c r="F6305" s="14">
        <v>4800323.3599549998</v>
      </c>
      <c r="G6305" s="13">
        <v>0.3246358877406143</v>
      </c>
      <c r="H6305" s="12">
        <v>-14121679.279999999</v>
      </c>
      <c r="I6305" s="12">
        <v>-4.584403889451039</v>
      </c>
      <c r="J6305" t="s">
        <v>26</v>
      </c>
      <c r="K6305" s="14">
        <v>88966.624985999995</v>
      </c>
      <c r="L6305" s="14">
        <v>1558357.2354009999</v>
      </c>
      <c r="M6305" s="13">
        <v>5.70900066845757E-2</v>
      </c>
      <c r="N6305" s="12">
        <v>-0.26172364869355463</v>
      </c>
      <c r="O6305" s="2">
        <f>DATE(LEFT(ALT[[#This Row],[DATEMTH]],4),RIGHT(ALT[[#This Row],[DATEMTH]],2),1)</f>
        <v>44409</v>
      </c>
      <c r="P6305" t="str">
        <f>IF(AND(ALT[[#This Row],[DATE]]&gt;=DATE(2023,6,1),ALT[[#This Row],[DATE]]&lt;=DATE(2024,5,31)),"Y","N")</f>
        <v>N</v>
      </c>
      <c r="Q6305" t="str">
        <f>LEFT(ALT[[#This Row],[DATEMTH]],4)</f>
        <v>2021</v>
      </c>
    </row>
    <row r="6306" spans="1:17" x14ac:dyDescent="0.25">
      <c r="A6306" t="s">
        <v>69</v>
      </c>
      <c r="B6306" t="s">
        <v>111</v>
      </c>
      <c r="C6306" t="s">
        <v>15</v>
      </c>
      <c r="D6306" t="s">
        <v>17</v>
      </c>
      <c r="E6306" s="14">
        <v>968977.89500900067</v>
      </c>
      <c r="F6306" s="14">
        <v>4800323.3599549998</v>
      </c>
      <c r="G6306" s="13">
        <v>0.20185679637591836</v>
      </c>
      <c r="H6306" s="12">
        <v>-59036741.479999997</v>
      </c>
      <c r="I6306" s="12">
        <v>-11.916967503626092</v>
      </c>
      <c r="J6306" t="s">
        <v>24</v>
      </c>
      <c r="K6306" s="14">
        <v>475242.62056500016</v>
      </c>
      <c r="L6306" s="14">
        <v>968977.89500900009</v>
      </c>
      <c r="M6306" s="13">
        <v>0.49045764925379026</v>
      </c>
      <c r="N6306" s="12">
        <v>-5.8447678680622621</v>
      </c>
      <c r="O6306" s="2">
        <f>DATE(LEFT(ALT[[#This Row],[DATEMTH]],4),RIGHT(ALT[[#This Row],[DATEMTH]],2),1)</f>
        <v>44409</v>
      </c>
      <c r="P6306" t="str">
        <f>IF(AND(ALT[[#This Row],[DATE]]&gt;=DATE(2023,6,1),ALT[[#This Row],[DATE]]&lt;=DATE(2024,5,31)),"Y","N")</f>
        <v>N</v>
      </c>
      <c r="Q6306" t="str">
        <f>LEFT(ALT[[#This Row],[DATEMTH]],4)</f>
        <v>2021</v>
      </c>
    </row>
    <row r="6307" spans="1:17" x14ac:dyDescent="0.25">
      <c r="A6307" t="s">
        <v>69</v>
      </c>
      <c r="B6307" t="s">
        <v>111</v>
      </c>
      <c r="C6307" t="s">
        <v>15</v>
      </c>
      <c r="D6307" t="s">
        <v>17</v>
      </c>
      <c r="E6307" s="14">
        <v>968977.89500900067</v>
      </c>
      <c r="F6307" s="14">
        <v>4800323.3599549998</v>
      </c>
      <c r="G6307" s="13">
        <v>0.20185679637591836</v>
      </c>
      <c r="H6307" s="12">
        <v>-59036741.479999997</v>
      </c>
      <c r="I6307" s="12">
        <v>-11.916967503626092</v>
      </c>
      <c r="J6307" t="s">
        <v>26</v>
      </c>
      <c r="K6307" s="14">
        <v>128442.79754200004</v>
      </c>
      <c r="L6307" s="14">
        <v>968977.89500900009</v>
      </c>
      <c r="M6307" s="13">
        <v>0.1325549305134634</v>
      </c>
      <c r="N6307" s="12">
        <v>-1.5796527993743579</v>
      </c>
      <c r="O6307" s="2">
        <f>DATE(LEFT(ALT[[#This Row],[DATEMTH]],4),RIGHT(ALT[[#This Row],[DATEMTH]],2),1)</f>
        <v>44409</v>
      </c>
      <c r="P6307" t="str">
        <f>IF(AND(ALT[[#This Row],[DATE]]&gt;=DATE(2023,6,1),ALT[[#This Row],[DATE]]&lt;=DATE(2024,5,31)),"Y","N")</f>
        <v>N</v>
      </c>
      <c r="Q6307" t="str">
        <f>LEFT(ALT[[#This Row],[DATEMTH]],4)</f>
        <v>2021</v>
      </c>
    </row>
    <row r="6308" spans="1:17" x14ac:dyDescent="0.25">
      <c r="A6308" t="s">
        <v>69</v>
      </c>
      <c r="B6308" t="s">
        <v>111</v>
      </c>
      <c r="C6308" t="s">
        <v>15</v>
      </c>
      <c r="D6308" t="s">
        <v>17</v>
      </c>
      <c r="E6308" s="14">
        <v>968977.89500900067</v>
      </c>
      <c r="F6308" s="14">
        <v>4800323.3599549998</v>
      </c>
      <c r="G6308" s="13">
        <v>0.20185679637591836</v>
      </c>
      <c r="H6308" s="12">
        <v>-59036741.479999997</v>
      </c>
      <c r="I6308" s="12">
        <v>-11.916967503626092</v>
      </c>
      <c r="J6308" t="s">
        <v>16</v>
      </c>
      <c r="K6308" s="14">
        <v>250868.27589099991</v>
      </c>
      <c r="L6308" s="14">
        <v>968977.89500900009</v>
      </c>
      <c r="M6308" s="13">
        <v>0.25889989563556531</v>
      </c>
      <c r="N6308" s="12">
        <v>-3.0853016429812183</v>
      </c>
      <c r="O6308" s="2">
        <f>DATE(LEFT(ALT[[#This Row],[DATEMTH]],4),RIGHT(ALT[[#This Row],[DATEMTH]],2),1)</f>
        <v>44409</v>
      </c>
      <c r="P6308" t="str">
        <f>IF(AND(ALT[[#This Row],[DATE]]&gt;=DATE(2023,6,1),ALT[[#This Row],[DATE]]&lt;=DATE(2024,5,31)),"Y","N")</f>
        <v>N</v>
      </c>
      <c r="Q6308" t="str">
        <f>LEFT(ALT[[#This Row],[DATEMTH]],4)</f>
        <v>2021</v>
      </c>
    </row>
    <row r="6309" spans="1:17" x14ac:dyDescent="0.25">
      <c r="A6309" t="s">
        <v>69</v>
      </c>
      <c r="B6309" t="s">
        <v>111</v>
      </c>
      <c r="C6309" t="s">
        <v>15</v>
      </c>
      <c r="D6309" t="s">
        <v>17</v>
      </c>
      <c r="E6309" s="14">
        <v>968977.89500900067</v>
      </c>
      <c r="F6309" s="14">
        <v>4800323.3599549998</v>
      </c>
      <c r="G6309" s="13">
        <v>0.20185679637591836</v>
      </c>
      <c r="H6309" s="12">
        <v>-59036741.479999997</v>
      </c>
      <c r="I6309" s="12">
        <v>-11.916967503626092</v>
      </c>
      <c r="J6309" t="s">
        <v>25</v>
      </c>
      <c r="K6309" s="14">
        <v>114424.201011</v>
      </c>
      <c r="L6309" s="14">
        <v>968977.89500900009</v>
      </c>
      <c r="M6309" s="13">
        <v>0.11808752459718103</v>
      </c>
      <c r="N6309" s="12">
        <v>-1.407245193208253</v>
      </c>
      <c r="O6309" s="2">
        <f>DATE(LEFT(ALT[[#This Row],[DATEMTH]],4),RIGHT(ALT[[#This Row],[DATEMTH]],2),1)</f>
        <v>44409</v>
      </c>
      <c r="P6309" t="str">
        <f>IF(AND(ALT[[#This Row],[DATE]]&gt;=DATE(2023,6,1),ALT[[#This Row],[DATE]]&lt;=DATE(2024,5,31)),"Y","N")</f>
        <v>N</v>
      </c>
      <c r="Q6309" t="str">
        <f>LEFT(ALT[[#This Row],[DATEMTH]],4)</f>
        <v>2021</v>
      </c>
    </row>
    <row r="6310" spans="1:17" x14ac:dyDescent="0.25">
      <c r="A6310" t="s">
        <v>69</v>
      </c>
      <c r="B6310" t="s">
        <v>111</v>
      </c>
      <c r="C6310" t="s">
        <v>18</v>
      </c>
      <c r="D6310" t="s">
        <v>17</v>
      </c>
      <c r="E6310" s="14">
        <v>952713.03789000004</v>
      </c>
      <c r="F6310" s="14">
        <v>4800323.3599549998</v>
      </c>
      <c r="G6310" s="13">
        <v>0.19846851273346952</v>
      </c>
      <c r="H6310" s="12">
        <v>-59036741.479999997</v>
      </c>
      <c r="I6310" s="12">
        <v>-11.716934278165928</v>
      </c>
      <c r="J6310" t="s">
        <v>25</v>
      </c>
      <c r="K6310" s="14">
        <v>90672.035115999999</v>
      </c>
      <c r="L6310" s="14">
        <v>952713.03789000015</v>
      </c>
      <c r="M6310" s="13">
        <v>9.5172451210297132E-2</v>
      </c>
      <c r="N6310" s="12">
        <v>-1.1151293559230049</v>
      </c>
      <c r="O6310" s="2">
        <f>DATE(LEFT(ALT[[#This Row],[DATEMTH]],4),RIGHT(ALT[[#This Row],[DATEMTH]],2),1)</f>
        <v>44409</v>
      </c>
      <c r="P6310" t="str">
        <f>IF(AND(ALT[[#This Row],[DATE]]&gt;=DATE(2023,6,1),ALT[[#This Row],[DATE]]&lt;=DATE(2024,5,31)),"Y","N")</f>
        <v>N</v>
      </c>
      <c r="Q6310" t="str">
        <f>LEFT(ALT[[#This Row],[DATEMTH]],4)</f>
        <v>2021</v>
      </c>
    </row>
    <row r="6311" spans="1:17" x14ac:dyDescent="0.25">
      <c r="A6311" t="s">
        <v>69</v>
      </c>
      <c r="B6311" t="s">
        <v>111</v>
      </c>
      <c r="C6311" t="s">
        <v>18</v>
      </c>
      <c r="D6311" t="s">
        <v>17</v>
      </c>
      <c r="E6311" s="14">
        <v>952713.03789000004</v>
      </c>
      <c r="F6311" s="14">
        <v>4800323.3599549998</v>
      </c>
      <c r="G6311" s="13">
        <v>0.19846851273346952</v>
      </c>
      <c r="H6311" s="12">
        <v>-59036741.479999997</v>
      </c>
      <c r="I6311" s="12">
        <v>-11.716934278165928</v>
      </c>
      <c r="J6311" t="s">
        <v>24</v>
      </c>
      <c r="K6311" s="14">
        <v>216643.71036000003</v>
      </c>
      <c r="L6311" s="14">
        <v>952713.03789000015</v>
      </c>
      <c r="M6311" s="13">
        <v>0.22739660500480482</v>
      </c>
      <c r="N6311" s="12">
        <v>-2.6643910759193554</v>
      </c>
      <c r="O6311" s="2">
        <f>DATE(LEFT(ALT[[#This Row],[DATEMTH]],4),RIGHT(ALT[[#This Row],[DATEMTH]],2),1)</f>
        <v>44409</v>
      </c>
      <c r="P6311" t="str">
        <f>IF(AND(ALT[[#This Row],[DATE]]&gt;=DATE(2023,6,1),ALT[[#This Row],[DATE]]&lt;=DATE(2024,5,31)),"Y","N")</f>
        <v>N</v>
      </c>
      <c r="Q6311" t="str">
        <f>LEFT(ALT[[#This Row],[DATEMTH]],4)</f>
        <v>2021</v>
      </c>
    </row>
    <row r="6312" spans="1:17" x14ac:dyDescent="0.25">
      <c r="A6312" t="s">
        <v>69</v>
      </c>
      <c r="B6312" t="s">
        <v>111</v>
      </c>
      <c r="C6312" t="s">
        <v>18</v>
      </c>
      <c r="D6312" t="s">
        <v>17</v>
      </c>
      <c r="E6312" s="14">
        <v>952713.03789000004</v>
      </c>
      <c r="F6312" s="14">
        <v>4800323.3599549998</v>
      </c>
      <c r="G6312" s="13">
        <v>0.19846851273346952</v>
      </c>
      <c r="H6312" s="12">
        <v>-59036741.479999997</v>
      </c>
      <c r="I6312" s="12">
        <v>-11.716934278165928</v>
      </c>
      <c r="J6312" t="s">
        <v>16</v>
      </c>
      <c r="K6312" s="14">
        <v>445784.97491000011</v>
      </c>
      <c r="L6312" s="14">
        <v>952713.03789000015</v>
      </c>
      <c r="M6312" s="13">
        <v>0.4679110678460876</v>
      </c>
      <c r="N6312" s="12">
        <v>-5.4824832299790467</v>
      </c>
      <c r="O6312" s="2">
        <f>DATE(LEFT(ALT[[#This Row],[DATEMTH]],4),RIGHT(ALT[[#This Row],[DATEMTH]],2),1)</f>
        <v>44409</v>
      </c>
      <c r="P6312" t="str">
        <f>IF(AND(ALT[[#This Row],[DATE]]&gt;=DATE(2023,6,1),ALT[[#This Row],[DATE]]&lt;=DATE(2024,5,31)),"Y","N")</f>
        <v>N</v>
      </c>
      <c r="Q6312" t="str">
        <f>LEFT(ALT[[#This Row],[DATEMTH]],4)</f>
        <v>2021</v>
      </c>
    </row>
    <row r="6313" spans="1:17" x14ac:dyDescent="0.25">
      <c r="A6313" t="s">
        <v>69</v>
      </c>
      <c r="B6313" t="s">
        <v>111</v>
      </c>
      <c r="C6313" t="s">
        <v>18</v>
      </c>
      <c r="D6313" t="s">
        <v>17</v>
      </c>
      <c r="E6313" s="14">
        <v>952713.03789000004</v>
      </c>
      <c r="F6313" s="14">
        <v>4800323.3599549998</v>
      </c>
      <c r="G6313" s="13">
        <v>0.19846851273346952</v>
      </c>
      <c r="H6313" s="12">
        <v>-59036741.479999997</v>
      </c>
      <c r="I6313" s="12">
        <v>-11.716934278165928</v>
      </c>
      <c r="J6313" t="s">
        <v>26</v>
      </c>
      <c r="K6313" s="14">
        <v>199612.31750400001</v>
      </c>
      <c r="L6313" s="14">
        <v>952713.03789000015</v>
      </c>
      <c r="M6313" s="13">
        <v>0.20951987593881041</v>
      </c>
      <c r="N6313" s="12">
        <v>-2.4549306163445204</v>
      </c>
      <c r="O6313" s="2">
        <f>DATE(LEFT(ALT[[#This Row],[DATEMTH]],4),RIGHT(ALT[[#This Row],[DATEMTH]],2),1)</f>
        <v>44409</v>
      </c>
      <c r="P6313" t="str">
        <f>IF(AND(ALT[[#This Row],[DATE]]&gt;=DATE(2023,6,1),ALT[[#This Row],[DATE]]&lt;=DATE(2024,5,31)),"Y","N")</f>
        <v>N</v>
      </c>
      <c r="Q6313" t="str">
        <f>LEFT(ALT[[#This Row],[DATEMTH]],4)</f>
        <v>2021</v>
      </c>
    </row>
    <row r="6314" spans="1:17" x14ac:dyDescent="0.25">
      <c r="A6314" t="s">
        <v>69</v>
      </c>
      <c r="B6314" t="s">
        <v>111</v>
      </c>
      <c r="C6314" t="s">
        <v>19</v>
      </c>
      <c r="D6314" t="s">
        <v>17</v>
      </c>
      <c r="E6314" s="14">
        <v>1320275.1916549993</v>
      </c>
      <c r="F6314" s="14">
        <v>4800323.3599549998</v>
      </c>
      <c r="G6314" s="13">
        <v>0.27503880314999779</v>
      </c>
      <c r="H6314" s="12">
        <v>-59036741.479999997</v>
      </c>
      <c r="I6314" s="12">
        <v>-16.237394718535029</v>
      </c>
      <c r="J6314" t="s">
        <v>24</v>
      </c>
      <c r="K6314" s="14">
        <v>403891.63377600006</v>
      </c>
      <c r="L6314" s="14">
        <v>1320275.1916549993</v>
      </c>
      <c r="M6314" s="13">
        <v>0.30591473378342543</v>
      </c>
      <c r="N6314" s="12">
        <v>-4.9672582826570411</v>
      </c>
      <c r="O6314" s="2">
        <f>DATE(LEFT(ALT[[#This Row],[DATEMTH]],4),RIGHT(ALT[[#This Row],[DATEMTH]],2),1)</f>
        <v>44409</v>
      </c>
      <c r="P6314" t="str">
        <f>IF(AND(ALT[[#This Row],[DATE]]&gt;=DATE(2023,6,1),ALT[[#This Row],[DATE]]&lt;=DATE(2024,5,31)),"Y","N")</f>
        <v>N</v>
      </c>
      <c r="Q6314" t="str">
        <f>LEFT(ALT[[#This Row],[DATEMTH]],4)</f>
        <v>2021</v>
      </c>
    </row>
    <row r="6315" spans="1:17" x14ac:dyDescent="0.25">
      <c r="A6315" t="s">
        <v>69</v>
      </c>
      <c r="B6315" t="s">
        <v>111</v>
      </c>
      <c r="C6315" t="s">
        <v>19</v>
      </c>
      <c r="D6315" t="s">
        <v>17</v>
      </c>
      <c r="E6315" s="14">
        <v>1320275.1916549993</v>
      </c>
      <c r="F6315" s="14">
        <v>4800323.3599549998</v>
      </c>
      <c r="G6315" s="13">
        <v>0.27503880314999779</v>
      </c>
      <c r="H6315" s="12">
        <v>-59036741.479999997</v>
      </c>
      <c r="I6315" s="12">
        <v>-16.237394718535029</v>
      </c>
      <c r="J6315" t="s">
        <v>25</v>
      </c>
      <c r="K6315" s="14">
        <v>858338.86731499934</v>
      </c>
      <c r="L6315" s="14">
        <v>1320275.1916549993</v>
      </c>
      <c r="M6315" s="13">
        <v>0.65012118135693309</v>
      </c>
      <c r="N6315" s="12">
        <v>-10.556274236572818</v>
      </c>
      <c r="O6315" s="2">
        <f>DATE(LEFT(ALT[[#This Row],[DATEMTH]],4),RIGHT(ALT[[#This Row],[DATEMTH]],2),1)</f>
        <v>44409</v>
      </c>
      <c r="P6315" t="str">
        <f>IF(AND(ALT[[#This Row],[DATE]]&gt;=DATE(2023,6,1),ALT[[#This Row],[DATE]]&lt;=DATE(2024,5,31)),"Y","N")</f>
        <v>N</v>
      </c>
      <c r="Q6315" t="str">
        <f>LEFT(ALT[[#This Row],[DATEMTH]],4)</f>
        <v>2021</v>
      </c>
    </row>
    <row r="6316" spans="1:17" x14ac:dyDescent="0.25">
      <c r="A6316" t="s">
        <v>69</v>
      </c>
      <c r="B6316" t="s">
        <v>111</v>
      </c>
      <c r="C6316" t="s">
        <v>19</v>
      </c>
      <c r="D6316" t="s">
        <v>17</v>
      </c>
      <c r="E6316" s="14">
        <v>1320275.1916549993</v>
      </c>
      <c r="F6316" s="14">
        <v>4800323.3599549998</v>
      </c>
      <c r="G6316" s="13">
        <v>0.27503880314999779</v>
      </c>
      <c r="H6316" s="12">
        <v>-59036741.479999997</v>
      </c>
      <c r="I6316" s="12">
        <v>-16.237394718535029</v>
      </c>
      <c r="J6316" t="s">
        <v>16</v>
      </c>
      <c r="K6316" s="14">
        <v>297.04781900000006</v>
      </c>
      <c r="L6316" s="14">
        <v>1320275.1916549993</v>
      </c>
      <c r="M6316" s="13">
        <v>2.2498932107301275E-4</v>
      </c>
      <c r="N6316" s="12">
        <v>-3.6532404137177192E-3</v>
      </c>
      <c r="O6316" s="2">
        <f>DATE(LEFT(ALT[[#This Row],[DATEMTH]],4),RIGHT(ALT[[#This Row],[DATEMTH]],2),1)</f>
        <v>44409</v>
      </c>
      <c r="P6316" t="str">
        <f>IF(AND(ALT[[#This Row],[DATE]]&gt;=DATE(2023,6,1),ALT[[#This Row],[DATE]]&lt;=DATE(2024,5,31)),"Y","N")</f>
        <v>N</v>
      </c>
      <c r="Q6316" t="str">
        <f>LEFT(ALT[[#This Row],[DATEMTH]],4)</f>
        <v>2021</v>
      </c>
    </row>
    <row r="6317" spans="1:17" x14ac:dyDescent="0.25">
      <c r="A6317" t="s">
        <v>69</v>
      </c>
      <c r="B6317" t="s">
        <v>111</v>
      </c>
      <c r="C6317" t="s">
        <v>19</v>
      </c>
      <c r="D6317" t="s">
        <v>17</v>
      </c>
      <c r="E6317" s="14">
        <v>1320275.1916549993</v>
      </c>
      <c r="F6317" s="14">
        <v>4800323.3599549998</v>
      </c>
      <c r="G6317" s="13">
        <v>0.27503880314999779</v>
      </c>
      <c r="H6317" s="12">
        <v>-59036741.479999997</v>
      </c>
      <c r="I6317" s="12">
        <v>-16.237394718535029</v>
      </c>
      <c r="J6317" t="s">
        <v>26</v>
      </c>
      <c r="K6317" s="14">
        <v>57747.642744999997</v>
      </c>
      <c r="L6317" s="14">
        <v>1320275.1916549993</v>
      </c>
      <c r="M6317" s="13">
        <v>4.3739095538568612E-2</v>
      </c>
      <c r="N6317" s="12">
        <v>-0.71020895889145308</v>
      </c>
      <c r="O6317" s="2">
        <f>DATE(LEFT(ALT[[#This Row],[DATEMTH]],4),RIGHT(ALT[[#This Row],[DATEMTH]],2),1)</f>
        <v>44409</v>
      </c>
      <c r="P6317" t="str">
        <f>IF(AND(ALT[[#This Row],[DATE]]&gt;=DATE(2023,6,1),ALT[[#This Row],[DATE]]&lt;=DATE(2024,5,31)),"Y","N")</f>
        <v>N</v>
      </c>
      <c r="Q6317" t="str">
        <f>LEFT(ALT[[#This Row],[DATEMTH]],4)</f>
        <v>2021</v>
      </c>
    </row>
    <row r="6318" spans="1:17" x14ac:dyDescent="0.25">
      <c r="A6318" t="s">
        <v>69</v>
      </c>
      <c r="B6318" t="s">
        <v>111</v>
      </c>
      <c r="C6318" t="s">
        <v>20</v>
      </c>
      <c r="D6318" t="s">
        <v>17</v>
      </c>
      <c r="E6318" s="14">
        <v>1558357.2354009997</v>
      </c>
      <c r="F6318" s="14">
        <v>4800323.3599549998</v>
      </c>
      <c r="G6318" s="13">
        <v>0.3246358877406143</v>
      </c>
      <c r="H6318" s="12">
        <v>-59036741.479999997</v>
      </c>
      <c r="I6318" s="12">
        <v>-19.165444979672944</v>
      </c>
      <c r="J6318" t="s">
        <v>24</v>
      </c>
      <c r="K6318" s="14">
        <v>681188.91066599975</v>
      </c>
      <c r="L6318" s="14">
        <v>1558357.2354009999</v>
      </c>
      <c r="M6318" s="13">
        <v>0.43711986904640304</v>
      </c>
      <c r="N6318" s="12">
        <v>-8.3775967997306804</v>
      </c>
      <c r="O6318" s="2">
        <f>DATE(LEFT(ALT[[#This Row],[DATEMTH]],4),RIGHT(ALT[[#This Row],[DATEMTH]],2),1)</f>
        <v>44409</v>
      </c>
      <c r="P6318" t="str">
        <f>IF(AND(ALT[[#This Row],[DATE]]&gt;=DATE(2023,6,1),ALT[[#This Row],[DATE]]&lt;=DATE(2024,5,31)),"Y","N")</f>
        <v>N</v>
      </c>
      <c r="Q6318" t="str">
        <f>LEFT(ALT[[#This Row],[DATEMTH]],4)</f>
        <v>2021</v>
      </c>
    </row>
    <row r="6319" spans="1:17" x14ac:dyDescent="0.25">
      <c r="A6319" t="s">
        <v>69</v>
      </c>
      <c r="B6319" t="s">
        <v>111</v>
      </c>
      <c r="C6319" t="s">
        <v>20</v>
      </c>
      <c r="D6319" t="s">
        <v>17</v>
      </c>
      <c r="E6319" s="14">
        <v>1558357.2354009997</v>
      </c>
      <c r="F6319" s="14">
        <v>4800323.3599549998</v>
      </c>
      <c r="G6319" s="13">
        <v>0.3246358877406143</v>
      </c>
      <c r="H6319" s="12">
        <v>-59036741.479999997</v>
      </c>
      <c r="I6319" s="12">
        <v>-19.165444979672944</v>
      </c>
      <c r="J6319" t="s">
        <v>25</v>
      </c>
      <c r="K6319" s="14">
        <v>204984.560276</v>
      </c>
      <c r="L6319" s="14">
        <v>1558357.2354009999</v>
      </c>
      <c r="M6319" s="13">
        <v>0.13153887672184031</v>
      </c>
      <c r="N6319" s="12">
        <v>-2.5210011045004128</v>
      </c>
      <c r="O6319" s="2">
        <f>DATE(LEFT(ALT[[#This Row],[DATEMTH]],4),RIGHT(ALT[[#This Row],[DATEMTH]],2),1)</f>
        <v>44409</v>
      </c>
      <c r="P6319" t="str">
        <f>IF(AND(ALT[[#This Row],[DATE]]&gt;=DATE(2023,6,1),ALT[[#This Row],[DATE]]&lt;=DATE(2024,5,31)),"Y","N")</f>
        <v>N</v>
      </c>
      <c r="Q6319" t="str">
        <f>LEFT(ALT[[#This Row],[DATEMTH]],4)</f>
        <v>2021</v>
      </c>
    </row>
    <row r="6320" spans="1:17" x14ac:dyDescent="0.25">
      <c r="A6320" t="s">
        <v>69</v>
      </c>
      <c r="B6320" t="s">
        <v>111</v>
      </c>
      <c r="C6320" t="s">
        <v>20</v>
      </c>
      <c r="D6320" t="s">
        <v>17</v>
      </c>
      <c r="E6320" s="14">
        <v>1558357.2354009997</v>
      </c>
      <c r="F6320" s="14">
        <v>4800323.3599549998</v>
      </c>
      <c r="G6320" s="13">
        <v>0.3246358877406143</v>
      </c>
      <c r="H6320" s="12">
        <v>-59036741.479999997</v>
      </c>
      <c r="I6320" s="12">
        <v>-19.165444979672944</v>
      </c>
      <c r="J6320" t="s">
        <v>16</v>
      </c>
      <c r="K6320" s="14">
        <v>583217.13947299996</v>
      </c>
      <c r="L6320" s="14">
        <v>1558357.2354009999</v>
      </c>
      <c r="M6320" s="13">
        <v>0.37425124754718081</v>
      </c>
      <c r="N6320" s="12">
        <v>-7.1726916934394529</v>
      </c>
      <c r="O6320" s="2">
        <f>DATE(LEFT(ALT[[#This Row],[DATEMTH]],4),RIGHT(ALT[[#This Row],[DATEMTH]],2),1)</f>
        <v>44409</v>
      </c>
      <c r="P6320" t="str">
        <f>IF(AND(ALT[[#This Row],[DATE]]&gt;=DATE(2023,6,1),ALT[[#This Row],[DATE]]&lt;=DATE(2024,5,31)),"Y","N")</f>
        <v>N</v>
      </c>
      <c r="Q6320" t="str">
        <f>LEFT(ALT[[#This Row],[DATEMTH]],4)</f>
        <v>2021</v>
      </c>
    </row>
    <row r="6321" spans="1:17" x14ac:dyDescent="0.25">
      <c r="A6321" t="s">
        <v>69</v>
      </c>
      <c r="B6321" t="s">
        <v>111</v>
      </c>
      <c r="C6321" t="s">
        <v>20</v>
      </c>
      <c r="D6321" t="s">
        <v>17</v>
      </c>
      <c r="E6321" s="14">
        <v>1558357.2354009997</v>
      </c>
      <c r="F6321" s="14">
        <v>4800323.3599549998</v>
      </c>
      <c r="G6321" s="13">
        <v>0.3246358877406143</v>
      </c>
      <c r="H6321" s="12">
        <v>-59036741.479999997</v>
      </c>
      <c r="I6321" s="12">
        <v>-19.165444979672944</v>
      </c>
      <c r="J6321" t="s">
        <v>26</v>
      </c>
      <c r="K6321" s="14">
        <v>88966.624985999995</v>
      </c>
      <c r="L6321" s="14">
        <v>1558357.2354009999</v>
      </c>
      <c r="M6321" s="13">
        <v>5.70900066845757E-2</v>
      </c>
      <c r="N6321" s="12">
        <v>-1.0941553820023961</v>
      </c>
      <c r="O6321" s="2">
        <f>DATE(LEFT(ALT[[#This Row],[DATEMTH]],4),RIGHT(ALT[[#This Row],[DATEMTH]],2),1)</f>
        <v>44409</v>
      </c>
      <c r="P6321" t="str">
        <f>IF(AND(ALT[[#This Row],[DATE]]&gt;=DATE(2023,6,1),ALT[[#This Row],[DATE]]&lt;=DATE(2024,5,31)),"Y","N")</f>
        <v>N</v>
      </c>
      <c r="Q6321" t="str">
        <f>LEFT(ALT[[#This Row],[DATEMTH]],4)</f>
        <v>2021</v>
      </c>
    </row>
    <row r="6322" spans="1:17" x14ac:dyDescent="0.25">
      <c r="A6322" t="s">
        <v>69</v>
      </c>
      <c r="B6322" t="s">
        <v>111</v>
      </c>
      <c r="C6322" t="s">
        <v>15</v>
      </c>
      <c r="D6322" t="s">
        <v>23</v>
      </c>
      <c r="E6322" s="14">
        <v>968977.89500900067</v>
      </c>
      <c r="F6322" s="14">
        <v>4800323.3599549998</v>
      </c>
      <c r="G6322" s="13">
        <v>0.20185679637591836</v>
      </c>
      <c r="H6322" s="12">
        <v>-17477278.68</v>
      </c>
      <c r="I6322" s="12">
        <v>-3.5279074837139395</v>
      </c>
      <c r="J6322" t="s">
        <v>24</v>
      </c>
      <c r="K6322" s="14">
        <v>475242.62056500016</v>
      </c>
      <c r="L6322" s="14">
        <v>968977.89500900009</v>
      </c>
      <c r="M6322" s="13">
        <v>0.49045764925379026</v>
      </c>
      <c r="N6322" s="12">
        <v>-1.730289211247193</v>
      </c>
      <c r="O6322" s="2">
        <f>DATE(LEFT(ALT[[#This Row],[DATEMTH]],4),RIGHT(ALT[[#This Row],[DATEMTH]],2),1)</f>
        <v>44409</v>
      </c>
      <c r="P6322" t="str">
        <f>IF(AND(ALT[[#This Row],[DATE]]&gt;=DATE(2023,6,1),ALT[[#This Row],[DATE]]&lt;=DATE(2024,5,31)),"Y","N")</f>
        <v>N</v>
      </c>
      <c r="Q6322" t="str">
        <f>LEFT(ALT[[#This Row],[DATEMTH]],4)</f>
        <v>2021</v>
      </c>
    </row>
    <row r="6323" spans="1:17" x14ac:dyDescent="0.25">
      <c r="A6323" t="s">
        <v>69</v>
      </c>
      <c r="B6323" t="s">
        <v>111</v>
      </c>
      <c r="C6323" t="s">
        <v>15</v>
      </c>
      <c r="D6323" t="s">
        <v>23</v>
      </c>
      <c r="E6323" s="14">
        <v>968977.89500900067</v>
      </c>
      <c r="F6323" s="14">
        <v>4800323.3599549998</v>
      </c>
      <c r="G6323" s="13">
        <v>0.20185679637591836</v>
      </c>
      <c r="H6323" s="12">
        <v>-17477278.68</v>
      </c>
      <c r="I6323" s="12">
        <v>-3.5279074837139395</v>
      </c>
      <c r="J6323" t="s">
        <v>26</v>
      </c>
      <c r="K6323" s="14">
        <v>128442.79754200004</v>
      </c>
      <c r="L6323" s="14">
        <v>968977.89500900009</v>
      </c>
      <c r="M6323" s="13">
        <v>0.1325549305134634</v>
      </c>
      <c r="N6323" s="12">
        <v>-0.46764153136162873</v>
      </c>
      <c r="O6323" s="2">
        <f>DATE(LEFT(ALT[[#This Row],[DATEMTH]],4),RIGHT(ALT[[#This Row],[DATEMTH]],2),1)</f>
        <v>44409</v>
      </c>
      <c r="P6323" t="str">
        <f>IF(AND(ALT[[#This Row],[DATE]]&gt;=DATE(2023,6,1),ALT[[#This Row],[DATE]]&lt;=DATE(2024,5,31)),"Y","N")</f>
        <v>N</v>
      </c>
      <c r="Q6323" t="str">
        <f>LEFT(ALT[[#This Row],[DATEMTH]],4)</f>
        <v>2021</v>
      </c>
    </row>
    <row r="6324" spans="1:17" x14ac:dyDescent="0.25">
      <c r="A6324" t="s">
        <v>69</v>
      </c>
      <c r="B6324" t="s">
        <v>111</v>
      </c>
      <c r="C6324" t="s">
        <v>15</v>
      </c>
      <c r="D6324" t="s">
        <v>23</v>
      </c>
      <c r="E6324" s="14">
        <v>968977.89500900067</v>
      </c>
      <c r="F6324" s="14">
        <v>4800323.3599549998</v>
      </c>
      <c r="G6324" s="13">
        <v>0.20185679637591836</v>
      </c>
      <c r="H6324" s="12">
        <v>-17477278.68</v>
      </c>
      <c r="I6324" s="12">
        <v>-3.5279074837139395</v>
      </c>
      <c r="J6324" t="s">
        <v>16</v>
      </c>
      <c r="K6324" s="14">
        <v>250868.27589099991</v>
      </c>
      <c r="L6324" s="14">
        <v>968977.89500900009</v>
      </c>
      <c r="M6324" s="13">
        <v>0.25889989563556531</v>
      </c>
      <c r="N6324" s="12">
        <v>-0.91337487934546879</v>
      </c>
      <c r="O6324" s="2">
        <f>DATE(LEFT(ALT[[#This Row],[DATEMTH]],4),RIGHT(ALT[[#This Row],[DATEMTH]],2),1)</f>
        <v>44409</v>
      </c>
      <c r="P6324" t="str">
        <f>IF(AND(ALT[[#This Row],[DATE]]&gt;=DATE(2023,6,1),ALT[[#This Row],[DATE]]&lt;=DATE(2024,5,31)),"Y","N")</f>
        <v>N</v>
      </c>
      <c r="Q6324" t="str">
        <f>LEFT(ALT[[#This Row],[DATEMTH]],4)</f>
        <v>2021</v>
      </c>
    </row>
    <row r="6325" spans="1:17" x14ac:dyDescent="0.25">
      <c r="A6325" t="s">
        <v>69</v>
      </c>
      <c r="B6325" t="s">
        <v>111</v>
      </c>
      <c r="C6325" t="s">
        <v>15</v>
      </c>
      <c r="D6325" t="s">
        <v>23</v>
      </c>
      <c r="E6325" s="14">
        <v>968977.89500900067</v>
      </c>
      <c r="F6325" s="14">
        <v>4800323.3599549998</v>
      </c>
      <c r="G6325" s="13">
        <v>0.20185679637591836</v>
      </c>
      <c r="H6325" s="12">
        <v>-17477278.68</v>
      </c>
      <c r="I6325" s="12">
        <v>-3.5279074837139395</v>
      </c>
      <c r="J6325" t="s">
        <v>25</v>
      </c>
      <c r="K6325" s="14">
        <v>114424.201011</v>
      </c>
      <c r="L6325" s="14">
        <v>968977.89500900009</v>
      </c>
      <c r="M6325" s="13">
        <v>0.11808752459718103</v>
      </c>
      <c r="N6325" s="12">
        <v>-0.41660186175964886</v>
      </c>
      <c r="O6325" s="2">
        <f>DATE(LEFT(ALT[[#This Row],[DATEMTH]],4),RIGHT(ALT[[#This Row],[DATEMTH]],2),1)</f>
        <v>44409</v>
      </c>
      <c r="P6325" t="str">
        <f>IF(AND(ALT[[#This Row],[DATE]]&gt;=DATE(2023,6,1),ALT[[#This Row],[DATE]]&lt;=DATE(2024,5,31)),"Y","N")</f>
        <v>N</v>
      </c>
      <c r="Q6325" t="str">
        <f>LEFT(ALT[[#This Row],[DATEMTH]],4)</f>
        <v>2021</v>
      </c>
    </row>
    <row r="6326" spans="1:17" x14ac:dyDescent="0.25">
      <c r="A6326" t="s">
        <v>69</v>
      </c>
      <c r="B6326" t="s">
        <v>111</v>
      </c>
      <c r="C6326" t="s">
        <v>18</v>
      </c>
      <c r="D6326" t="s">
        <v>23</v>
      </c>
      <c r="E6326" s="14">
        <v>952713.03789000004</v>
      </c>
      <c r="F6326" s="14">
        <v>4800323.3599549998</v>
      </c>
      <c r="G6326" s="13">
        <v>0.19846851273346952</v>
      </c>
      <c r="H6326" s="12">
        <v>-17477278.68</v>
      </c>
      <c r="I6326" s="12">
        <v>-3.4686895062479755</v>
      </c>
      <c r="J6326" t="s">
        <v>25</v>
      </c>
      <c r="K6326" s="14">
        <v>90672.035115999999</v>
      </c>
      <c r="L6326" s="14">
        <v>952713.03789000015</v>
      </c>
      <c r="M6326" s="13">
        <v>9.5172451210297132E-2</v>
      </c>
      <c r="N6326" s="12">
        <v>-0.33012368279705512</v>
      </c>
      <c r="O6326" s="2">
        <f>DATE(LEFT(ALT[[#This Row],[DATEMTH]],4),RIGHT(ALT[[#This Row],[DATEMTH]],2),1)</f>
        <v>44409</v>
      </c>
      <c r="P6326" t="str">
        <f>IF(AND(ALT[[#This Row],[DATE]]&gt;=DATE(2023,6,1),ALT[[#This Row],[DATE]]&lt;=DATE(2024,5,31)),"Y","N")</f>
        <v>N</v>
      </c>
      <c r="Q6326" t="str">
        <f>LEFT(ALT[[#This Row],[DATEMTH]],4)</f>
        <v>2021</v>
      </c>
    </row>
    <row r="6327" spans="1:17" x14ac:dyDescent="0.25">
      <c r="A6327" t="s">
        <v>69</v>
      </c>
      <c r="B6327" t="s">
        <v>111</v>
      </c>
      <c r="C6327" t="s">
        <v>18</v>
      </c>
      <c r="D6327" t="s">
        <v>23</v>
      </c>
      <c r="E6327" s="14">
        <v>952713.03789000004</v>
      </c>
      <c r="F6327" s="14">
        <v>4800323.3599549998</v>
      </c>
      <c r="G6327" s="13">
        <v>0.19846851273346952</v>
      </c>
      <c r="H6327" s="12">
        <v>-17477278.68</v>
      </c>
      <c r="I6327" s="12">
        <v>-3.4686895062479755</v>
      </c>
      <c r="J6327" t="s">
        <v>24</v>
      </c>
      <c r="K6327" s="14">
        <v>216643.71036000003</v>
      </c>
      <c r="L6327" s="14">
        <v>952713.03789000015</v>
      </c>
      <c r="M6327" s="13">
        <v>0.22739660500480482</v>
      </c>
      <c r="N6327" s="12">
        <v>-0.78876821753658233</v>
      </c>
      <c r="O6327" s="2">
        <f>DATE(LEFT(ALT[[#This Row],[DATEMTH]],4),RIGHT(ALT[[#This Row],[DATEMTH]],2),1)</f>
        <v>44409</v>
      </c>
      <c r="P6327" t="str">
        <f>IF(AND(ALT[[#This Row],[DATE]]&gt;=DATE(2023,6,1),ALT[[#This Row],[DATE]]&lt;=DATE(2024,5,31)),"Y","N")</f>
        <v>N</v>
      </c>
      <c r="Q6327" t="str">
        <f>LEFT(ALT[[#This Row],[DATEMTH]],4)</f>
        <v>2021</v>
      </c>
    </row>
    <row r="6328" spans="1:17" x14ac:dyDescent="0.25">
      <c r="A6328" t="s">
        <v>69</v>
      </c>
      <c r="B6328" t="s">
        <v>111</v>
      </c>
      <c r="C6328" t="s">
        <v>18</v>
      </c>
      <c r="D6328" t="s">
        <v>23</v>
      </c>
      <c r="E6328" s="14">
        <v>952713.03789000004</v>
      </c>
      <c r="F6328" s="14">
        <v>4800323.3599549998</v>
      </c>
      <c r="G6328" s="13">
        <v>0.19846851273346952</v>
      </c>
      <c r="H6328" s="12">
        <v>-17477278.68</v>
      </c>
      <c r="I6328" s="12">
        <v>-3.4686895062479755</v>
      </c>
      <c r="J6328" t="s">
        <v>16</v>
      </c>
      <c r="K6328" s="14">
        <v>445784.97491000011</v>
      </c>
      <c r="L6328" s="14">
        <v>952713.03789000015</v>
      </c>
      <c r="M6328" s="13">
        <v>0.4679110678460876</v>
      </c>
      <c r="N6328" s="12">
        <v>-1.6230382108950085</v>
      </c>
      <c r="O6328" s="2">
        <f>DATE(LEFT(ALT[[#This Row],[DATEMTH]],4),RIGHT(ALT[[#This Row],[DATEMTH]],2),1)</f>
        <v>44409</v>
      </c>
      <c r="P6328" t="str">
        <f>IF(AND(ALT[[#This Row],[DATE]]&gt;=DATE(2023,6,1),ALT[[#This Row],[DATE]]&lt;=DATE(2024,5,31)),"Y","N")</f>
        <v>N</v>
      </c>
      <c r="Q6328" t="str">
        <f>LEFT(ALT[[#This Row],[DATEMTH]],4)</f>
        <v>2021</v>
      </c>
    </row>
    <row r="6329" spans="1:17" x14ac:dyDescent="0.25">
      <c r="A6329" t="s">
        <v>69</v>
      </c>
      <c r="B6329" t="s">
        <v>111</v>
      </c>
      <c r="C6329" t="s">
        <v>18</v>
      </c>
      <c r="D6329" t="s">
        <v>23</v>
      </c>
      <c r="E6329" s="14">
        <v>952713.03789000004</v>
      </c>
      <c r="F6329" s="14">
        <v>4800323.3599549998</v>
      </c>
      <c r="G6329" s="13">
        <v>0.19846851273346952</v>
      </c>
      <c r="H6329" s="12">
        <v>-17477278.68</v>
      </c>
      <c r="I6329" s="12">
        <v>-3.4686895062479755</v>
      </c>
      <c r="J6329" t="s">
        <v>26</v>
      </c>
      <c r="K6329" s="14">
        <v>199612.31750400001</v>
      </c>
      <c r="L6329" s="14">
        <v>952713.03789000015</v>
      </c>
      <c r="M6329" s="13">
        <v>0.20951987593881041</v>
      </c>
      <c r="N6329" s="12">
        <v>-0.7267593950193294</v>
      </c>
      <c r="O6329" s="2">
        <f>DATE(LEFT(ALT[[#This Row],[DATEMTH]],4),RIGHT(ALT[[#This Row],[DATEMTH]],2),1)</f>
        <v>44409</v>
      </c>
      <c r="P6329" t="str">
        <f>IF(AND(ALT[[#This Row],[DATE]]&gt;=DATE(2023,6,1),ALT[[#This Row],[DATE]]&lt;=DATE(2024,5,31)),"Y","N")</f>
        <v>N</v>
      </c>
      <c r="Q6329" t="str">
        <f>LEFT(ALT[[#This Row],[DATEMTH]],4)</f>
        <v>2021</v>
      </c>
    </row>
    <row r="6330" spans="1:17" x14ac:dyDescent="0.25">
      <c r="A6330" t="s">
        <v>69</v>
      </c>
      <c r="B6330" t="s">
        <v>111</v>
      </c>
      <c r="C6330" t="s">
        <v>19</v>
      </c>
      <c r="D6330" t="s">
        <v>23</v>
      </c>
      <c r="E6330" s="14">
        <v>1320275.1916549993</v>
      </c>
      <c r="F6330" s="14">
        <v>4800323.3599549998</v>
      </c>
      <c r="G6330" s="13">
        <v>0.27503880314999779</v>
      </c>
      <c r="H6330" s="12">
        <v>-17477278.68</v>
      </c>
      <c r="I6330" s="12">
        <v>-4.8069298104661735</v>
      </c>
      <c r="J6330" t="s">
        <v>24</v>
      </c>
      <c r="K6330" s="14">
        <v>403891.63377600006</v>
      </c>
      <c r="L6330" s="14">
        <v>1320275.1916549993</v>
      </c>
      <c r="M6330" s="13">
        <v>0.30591473378342543</v>
      </c>
      <c r="N6330" s="12">
        <v>-1.470510653284371</v>
      </c>
      <c r="O6330" s="2">
        <f>DATE(LEFT(ALT[[#This Row],[DATEMTH]],4),RIGHT(ALT[[#This Row],[DATEMTH]],2),1)</f>
        <v>44409</v>
      </c>
      <c r="P6330" t="str">
        <f>IF(AND(ALT[[#This Row],[DATE]]&gt;=DATE(2023,6,1),ALT[[#This Row],[DATE]]&lt;=DATE(2024,5,31)),"Y","N")</f>
        <v>N</v>
      </c>
      <c r="Q6330" t="str">
        <f>LEFT(ALT[[#This Row],[DATEMTH]],4)</f>
        <v>2021</v>
      </c>
    </row>
    <row r="6331" spans="1:17" x14ac:dyDescent="0.25">
      <c r="A6331" t="s">
        <v>69</v>
      </c>
      <c r="B6331" t="s">
        <v>111</v>
      </c>
      <c r="C6331" t="s">
        <v>19</v>
      </c>
      <c r="D6331" t="s">
        <v>23</v>
      </c>
      <c r="E6331" s="14">
        <v>1320275.1916549993</v>
      </c>
      <c r="F6331" s="14">
        <v>4800323.3599549998</v>
      </c>
      <c r="G6331" s="13">
        <v>0.27503880314999779</v>
      </c>
      <c r="H6331" s="12">
        <v>-17477278.68</v>
      </c>
      <c r="I6331" s="12">
        <v>-4.8069298104661735</v>
      </c>
      <c r="J6331" t="s">
        <v>25</v>
      </c>
      <c r="K6331" s="14">
        <v>858338.86731499934</v>
      </c>
      <c r="L6331" s="14">
        <v>1320275.1916549993</v>
      </c>
      <c r="M6331" s="13">
        <v>0.65012118135693309</v>
      </c>
      <c r="N6331" s="12">
        <v>-3.1250868870801272</v>
      </c>
      <c r="O6331" s="2">
        <f>DATE(LEFT(ALT[[#This Row],[DATEMTH]],4),RIGHT(ALT[[#This Row],[DATEMTH]],2),1)</f>
        <v>44409</v>
      </c>
      <c r="P6331" t="str">
        <f>IF(AND(ALT[[#This Row],[DATE]]&gt;=DATE(2023,6,1),ALT[[#This Row],[DATE]]&lt;=DATE(2024,5,31)),"Y","N")</f>
        <v>N</v>
      </c>
      <c r="Q6331" t="str">
        <f>LEFT(ALT[[#This Row],[DATEMTH]],4)</f>
        <v>2021</v>
      </c>
    </row>
    <row r="6332" spans="1:17" x14ac:dyDescent="0.25">
      <c r="A6332" t="s">
        <v>69</v>
      </c>
      <c r="B6332" t="s">
        <v>111</v>
      </c>
      <c r="C6332" t="s">
        <v>19</v>
      </c>
      <c r="D6332" t="s">
        <v>23</v>
      </c>
      <c r="E6332" s="14">
        <v>1320275.1916549993</v>
      </c>
      <c r="F6332" s="14">
        <v>4800323.3599549998</v>
      </c>
      <c r="G6332" s="13">
        <v>0.27503880314999779</v>
      </c>
      <c r="H6332" s="12">
        <v>-17477278.68</v>
      </c>
      <c r="I6332" s="12">
        <v>-4.8069298104661735</v>
      </c>
      <c r="J6332" t="s">
        <v>16</v>
      </c>
      <c r="K6332" s="14">
        <v>297.04781900000006</v>
      </c>
      <c r="L6332" s="14">
        <v>1320275.1916549993</v>
      </c>
      <c r="M6332" s="13">
        <v>2.2498932107301275E-4</v>
      </c>
      <c r="N6332" s="12">
        <v>-1.0815078745024102E-3</v>
      </c>
      <c r="O6332" s="2">
        <f>DATE(LEFT(ALT[[#This Row],[DATEMTH]],4),RIGHT(ALT[[#This Row],[DATEMTH]],2),1)</f>
        <v>44409</v>
      </c>
      <c r="P6332" t="str">
        <f>IF(AND(ALT[[#This Row],[DATE]]&gt;=DATE(2023,6,1),ALT[[#This Row],[DATE]]&lt;=DATE(2024,5,31)),"Y","N")</f>
        <v>N</v>
      </c>
      <c r="Q6332" t="str">
        <f>LEFT(ALT[[#This Row],[DATEMTH]],4)</f>
        <v>2021</v>
      </c>
    </row>
    <row r="6333" spans="1:17" x14ac:dyDescent="0.25">
      <c r="A6333" t="s">
        <v>69</v>
      </c>
      <c r="B6333" t="s">
        <v>111</v>
      </c>
      <c r="C6333" t="s">
        <v>19</v>
      </c>
      <c r="D6333" t="s">
        <v>23</v>
      </c>
      <c r="E6333" s="14">
        <v>1320275.1916549993</v>
      </c>
      <c r="F6333" s="14">
        <v>4800323.3599549998</v>
      </c>
      <c r="G6333" s="13">
        <v>0.27503880314999779</v>
      </c>
      <c r="H6333" s="12">
        <v>-17477278.68</v>
      </c>
      <c r="I6333" s="12">
        <v>-4.8069298104661735</v>
      </c>
      <c r="J6333" t="s">
        <v>26</v>
      </c>
      <c r="K6333" s="14">
        <v>57747.642744999997</v>
      </c>
      <c r="L6333" s="14">
        <v>1320275.1916549993</v>
      </c>
      <c r="M6333" s="13">
        <v>4.3739095538568612E-2</v>
      </c>
      <c r="N6333" s="12">
        <v>-0.21025076222717348</v>
      </c>
      <c r="O6333" s="2">
        <f>DATE(LEFT(ALT[[#This Row],[DATEMTH]],4),RIGHT(ALT[[#This Row],[DATEMTH]],2),1)</f>
        <v>44409</v>
      </c>
      <c r="P6333" t="str">
        <f>IF(AND(ALT[[#This Row],[DATE]]&gt;=DATE(2023,6,1),ALT[[#This Row],[DATE]]&lt;=DATE(2024,5,31)),"Y","N")</f>
        <v>N</v>
      </c>
      <c r="Q6333" t="str">
        <f>LEFT(ALT[[#This Row],[DATEMTH]],4)</f>
        <v>2021</v>
      </c>
    </row>
    <row r="6334" spans="1:17" x14ac:dyDescent="0.25">
      <c r="A6334" t="s">
        <v>69</v>
      </c>
      <c r="B6334" t="s">
        <v>111</v>
      </c>
      <c r="C6334" t="s">
        <v>20</v>
      </c>
      <c r="D6334" t="s">
        <v>23</v>
      </c>
      <c r="E6334" s="14">
        <v>1558357.2354009997</v>
      </c>
      <c r="F6334" s="14">
        <v>4800323.3599549998</v>
      </c>
      <c r="G6334" s="13">
        <v>0.3246358877406143</v>
      </c>
      <c r="H6334" s="12">
        <v>-17477278.68</v>
      </c>
      <c r="I6334" s="12">
        <v>-5.6737518795719115</v>
      </c>
      <c r="J6334" t="s">
        <v>25</v>
      </c>
      <c r="K6334" s="14">
        <v>204984.560276</v>
      </c>
      <c r="L6334" s="14">
        <v>1558357.2354009999</v>
      </c>
      <c r="M6334" s="13">
        <v>0.13153887672184031</v>
      </c>
      <c r="N6334" s="12">
        <v>-0.74631894903731943</v>
      </c>
      <c r="O6334" s="2">
        <f>DATE(LEFT(ALT[[#This Row],[DATEMTH]],4),RIGHT(ALT[[#This Row],[DATEMTH]],2),1)</f>
        <v>44409</v>
      </c>
      <c r="P6334" t="str">
        <f>IF(AND(ALT[[#This Row],[DATE]]&gt;=DATE(2023,6,1),ALT[[#This Row],[DATE]]&lt;=DATE(2024,5,31)),"Y","N")</f>
        <v>N</v>
      </c>
      <c r="Q6334" t="str">
        <f>LEFT(ALT[[#This Row],[DATEMTH]],4)</f>
        <v>2021</v>
      </c>
    </row>
    <row r="6335" spans="1:17" x14ac:dyDescent="0.25">
      <c r="A6335" t="s">
        <v>69</v>
      </c>
      <c r="B6335" t="s">
        <v>111</v>
      </c>
      <c r="C6335" t="s">
        <v>20</v>
      </c>
      <c r="D6335" t="s">
        <v>23</v>
      </c>
      <c r="E6335" s="14">
        <v>1558357.2354009997</v>
      </c>
      <c r="F6335" s="14">
        <v>4800323.3599549998</v>
      </c>
      <c r="G6335" s="13">
        <v>0.3246358877406143</v>
      </c>
      <c r="H6335" s="12">
        <v>-17477278.68</v>
      </c>
      <c r="I6335" s="12">
        <v>-5.6737518795719115</v>
      </c>
      <c r="J6335" t="s">
        <v>24</v>
      </c>
      <c r="K6335" s="14">
        <v>681188.91066599975</v>
      </c>
      <c r="L6335" s="14">
        <v>1558357.2354009999</v>
      </c>
      <c r="M6335" s="13">
        <v>0.43711986904640304</v>
      </c>
      <c r="N6335" s="12">
        <v>-2.480109678600257</v>
      </c>
      <c r="O6335" s="2">
        <f>DATE(LEFT(ALT[[#This Row],[DATEMTH]],4),RIGHT(ALT[[#This Row],[DATEMTH]],2),1)</f>
        <v>44409</v>
      </c>
      <c r="P6335" t="str">
        <f>IF(AND(ALT[[#This Row],[DATE]]&gt;=DATE(2023,6,1),ALT[[#This Row],[DATE]]&lt;=DATE(2024,5,31)),"Y","N")</f>
        <v>N</v>
      </c>
      <c r="Q6335" t="str">
        <f>LEFT(ALT[[#This Row],[DATEMTH]],4)</f>
        <v>2021</v>
      </c>
    </row>
    <row r="6336" spans="1:17" x14ac:dyDescent="0.25">
      <c r="A6336" t="s">
        <v>69</v>
      </c>
      <c r="B6336" t="s">
        <v>111</v>
      </c>
      <c r="C6336" t="s">
        <v>20</v>
      </c>
      <c r="D6336" t="s">
        <v>23</v>
      </c>
      <c r="E6336" s="14">
        <v>1558357.2354009997</v>
      </c>
      <c r="F6336" s="14">
        <v>4800323.3599549998</v>
      </c>
      <c r="G6336" s="13">
        <v>0.3246358877406143</v>
      </c>
      <c r="H6336" s="12">
        <v>-17477278.68</v>
      </c>
      <c r="I6336" s="12">
        <v>-5.6737518795719115</v>
      </c>
      <c r="J6336" t="s">
        <v>16</v>
      </c>
      <c r="K6336" s="14">
        <v>583217.13947299996</v>
      </c>
      <c r="L6336" s="14">
        <v>1558357.2354009999</v>
      </c>
      <c r="M6336" s="13">
        <v>0.37425124754718081</v>
      </c>
      <c r="N6336" s="12">
        <v>-2.12340871920295</v>
      </c>
      <c r="O6336" s="2">
        <f>DATE(LEFT(ALT[[#This Row],[DATEMTH]],4),RIGHT(ALT[[#This Row],[DATEMTH]],2),1)</f>
        <v>44409</v>
      </c>
      <c r="P6336" t="str">
        <f>IF(AND(ALT[[#This Row],[DATE]]&gt;=DATE(2023,6,1),ALT[[#This Row],[DATE]]&lt;=DATE(2024,5,31)),"Y","N")</f>
        <v>N</v>
      </c>
      <c r="Q6336" t="str">
        <f>LEFT(ALT[[#This Row],[DATEMTH]],4)</f>
        <v>2021</v>
      </c>
    </row>
    <row r="6337" spans="1:17" x14ac:dyDescent="0.25">
      <c r="A6337" t="s">
        <v>69</v>
      </c>
      <c r="B6337" t="s">
        <v>111</v>
      </c>
      <c r="C6337" t="s">
        <v>20</v>
      </c>
      <c r="D6337" t="s">
        <v>23</v>
      </c>
      <c r="E6337" s="14">
        <v>1558357.2354009997</v>
      </c>
      <c r="F6337" s="14">
        <v>4800323.3599549998</v>
      </c>
      <c r="G6337" s="13">
        <v>0.3246358877406143</v>
      </c>
      <c r="H6337" s="12">
        <v>-17477278.68</v>
      </c>
      <c r="I6337" s="12">
        <v>-5.6737518795719115</v>
      </c>
      <c r="J6337" t="s">
        <v>26</v>
      </c>
      <c r="K6337" s="14">
        <v>88966.624985999995</v>
      </c>
      <c r="L6337" s="14">
        <v>1558357.2354009999</v>
      </c>
      <c r="M6337" s="13">
        <v>5.70900066845757E-2</v>
      </c>
      <c r="N6337" s="12">
        <v>-0.32391453273138437</v>
      </c>
      <c r="O6337" s="2">
        <f>DATE(LEFT(ALT[[#This Row],[DATEMTH]],4),RIGHT(ALT[[#This Row],[DATEMTH]],2),1)</f>
        <v>44409</v>
      </c>
      <c r="P6337" t="str">
        <f>IF(AND(ALT[[#This Row],[DATE]]&gt;=DATE(2023,6,1),ALT[[#This Row],[DATE]]&lt;=DATE(2024,5,31)),"Y","N")</f>
        <v>N</v>
      </c>
      <c r="Q6337" t="str">
        <f>LEFT(ALT[[#This Row],[DATEMTH]],4)</f>
        <v>2021</v>
      </c>
    </row>
    <row r="6338" spans="1:17" x14ac:dyDescent="0.25">
      <c r="A6338" t="s">
        <v>70</v>
      </c>
      <c r="B6338" t="s">
        <v>14</v>
      </c>
      <c r="C6338" t="s">
        <v>15</v>
      </c>
      <c r="D6338" t="s">
        <v>22</v>
      </c>
      <c r="E6338" s="14">
        <v>14997.381560000003</v>
      </c>
      <c r="F6338" s="14">
        <v>72743.619844000001</v>
      </c>
      <c r="G6338" s="13">
        <v>0.20616765555745173</v>
      </c>
      <c r="H6338" s="12">
        <v>-15597402.210000001</v>
      </c>
      <c r="I6338" s="12">
        <v>-3.2156798464223164</v>
      </c>
      <c r="J6338" t="s">
        <v>16</v>
      </c>
      <c r="K6338" s="14">
        <v>3638.5534160000002</v>
      </c>
      <c r="L6338" s="14">
        <v>14997.381560000003</v>
      </c>
      <c r="M6338" s="13">
        <v>0.24261257883206108</v>
      </c>
      <c r="N6338" s="12">
        <v>-0.7801643802388043</v>
      </c>
      <c r="O6338" s="2">
        <f>DATE(LEFT(ALT[[#This Row],[DATEMTH]],4),RIGHT(ALT[[#This Row],[DATEMTH]],2),1)</f>
        <v>44440</v>
      </c>
      <c r="P6338" t="str">
        <f>IF(AND(ALT[[#This Row],[DATE]]&gt;=DATE(2023,6,1),ALT[[#This Row],[DATE]]&lt;=DATE(2024,5,31)),"Y","N")</f>
        <v>N</v>
      </c>
      <c r="Q6338" t="str">
        <f>LEFT(ALT[[#This Row],[DATEMTH]],4)</f>
        <v>2021</v>
      </c>
    </row>
    <row r="6339" spans="1:17" x14ac:dyDescent="0.25">
      <c r="A6339" t="s">
        <v>70</v>
      </c>
      <c r="B6339" t="s">
        <v>14</v>
      </c>
      <c r="C6339" t="s">
        <v>15</v>
      </c>
      <c r="D6339" t="s">
        <v>22</v>
      </c>
      <c r="E6339" s="14">
        <v>14997.381560000003</v>
      </c>
      <c r="F6339" s="14">
        <v>72743.619844000001</v>
      </c>
      <c r="G6339" s="13">
        <v>0.20616765555745173</v>
      </c>
      <c r="H6339" s="12">
        <v>-15597402.210000001</v>
      </c>
      <c r="I6339" s="12">
        <v>-3.2156798464223164</v>
      </c>
      <c r="J6339" t="s">
        <v>25</v>
      </c>
      <c r="K6339" s="14">
        <v>1812.0803400000004</v>
      </c>
      <c r="L6339" s="14">
        <v>14997.381560000003</v>
      </c>
      <c r="M6339" s="13">
        <v>0.12082644778692955</v>
      </c>
      <c r="N6339" s="12">
        <v>-0.38853917306322766</v>
      </c>
      <c r="O6339" s="2">
        <f>DATE(LEFT(ALT[[#This Row],[DATEMTH]],4),RIGHT(ALT[[#This Row],[DATEMTH]],2),1)</f>
        <v>44440</v>
      </c>
      <c r="P6339" t="str">
        <f>IF(AND(ALT[[#This Row],[DATE]]&gt;=DATE(2023,6,1),ALT[[#This Row],[DATE]]&lt;=DATE(2024,5,31)),"Y","N")</f>
        <v>N</v>
      </c>
      <c r="Q6339" t="str">
        <f>LEFT(ALT[[#This Row],[DATEMTH]],4)</f>
        <v>2021</v>
      </c>
    </row>
    <row r="6340" spans="1:17" x14ac:dyDescent="0.25">
      <c r="A6340" t="s">
        <v>70</v>
      </c>
      <c r="B6340" t="s">
        <v>14</v>
      </c>
      <c r="C6340" t="s">
        <v>15</v>
      </c>
      <c r="D6340" t="s">
        <v>22</v>
      </c>
      <c r="E6340" s="14">
        <v>14997.381560000003</v>
      </c>
      <c r="F6340" s="14">
        <v>72743.619844000001</v>
      </c>
      <c r="G6340" s="13">
        <v>0.20616765555745173</v>
      </c>
      <c r="H6340" s="12">
        <v>-15597402.210000001</v>
      </c>
      <c r="I6340" s="12">
        <v>-3.2156798464223164</v>
      </c>
      <c r="J6340" t="s">
        <v>26</v>
      </c>
      <c r="K6340" s="14">
        <v>1986.70246</v>
      </c>
      <c r="L6340" s="14">
        <v>14997.381560000003</v>
      </c>
      <c r="M6340" s="13">
        <v>0.13246995497526032</v>
      </c>
      <c r="N6340" s="12">
        <v>-0.42598096447041628</v>
      </c>
      <c r="O6340" s="2">
        <f>DATE(LEFT(ALT[[#This Row],[DATEMTH]],4),RIGHT(ALT[[#This Row],[DATEMTH]],2),1)</f>
        <v>44440</v>
      </c>
      <c r="P6340" t="str">
        <f>IF(AND(ALT[[#This Row],[DATE]]&gt;=DATE(2023,6,1),ALT[[#This Row],[DATE]]&lt;=DATE(2024,5,31)),"Y","N")</f>
        <v>N</v>
      </c>
      <c r="Q6340" t="str">
        <f>LEFT(ALT[[#This Row],[DATEMTH]],4)</f>
        <v>2021</v>
      </c>
    </row>
    <row r="6341" spans="1:17" x14ac:dyDescent="0.25">
      <c r="A6341" t="s">
        <v>70</v>
      </c>
      <c r="B6341" t="s">
        <v>14</v>
      </c>
      <c r="C6341" t="s">
        <v>15</v>
      </c>
      <c r="D6341" t="s">
        <v>22</v>
      </c>
      <c r="E6341" s="14">
        <v>14997.381560000003</v>
      </c>
      <c r="F6341" s="14">
        <v>72743.619844000001</v>
      </c>
      <c r="G6341" s="13">
        <v>0.20616765555745173</v>
      </c>
      <c r="H6341" s="12">
        <v>-15597402.210000001</v>
      </c>
      <c r="I6341" s="12">
        <v>-3.2156798464223164</v>
      </c>
      <c r="J6341" t="s">
        <v>24</v>
      </c>
      <c r="K6341" s="14">
        <v>7560.0453440000019</v>
      </c>
      <c r="L6341" s="14">
        <v>14997.381560000003</v>
      </c>
      <c r="M6341" s="13">
        <v>0.50409101840574899</v>
      </c>
      <c r="N6341" s="12">
        <v>-1.620995328649868</v>
      </c>
      <c r="O6341" s="2">
        <f>DATE(LEFT(ALT[[#This Row],[DATEMTH]],4),RIGHT(ALT[[#This Row],[DATEMTH]],2),1)</f>
        <v>44440</v>
      </c>
      <c r="P6341" t="str">
        <f>IF(AND(ALT[[#This Row],[DATE]]&gt;=DATE(2023,6,1),ALT[[#This Row],[DATE]]&lt;=DATE(2024,5,31)),"Y","N")</f>
        <v>N</v>
      </c>
      <c r="Q6341" t="str">
        <f>LEFT(ALT[[#This Row],[DATEMTH]],4)</f>
        <v>2021</v>
      </c>
    </row>
    <row r="6342" spans="1:17" x14ac:dyDescent="0.25">
      <c r="A6342" t="s">
        <v>70</v>
      </c>
      <c r="B6342" t="s">
        <v>14</v>
      </c>
      <c r="C6342" t="s">
        <v>18</v>
      </c>
      <c r="D6342" t="s">
        <v>22</v>
      </c>
      <c r="E6342" s="14">
        <v>13695.804136000001</v>
      </c>
      <c r="F6342" s="14">
        <v>72743.619844000001</v>
      </c>
      <c r="G6342" s="13">
        <v>0.18827498776347529</v>
      </c>
      <c r="H6342" s="12">
        <v>-15597402.210000001</v>
      </c>
      <c r="I6342" s="12">
        <v>-2.9366007102297527</v>
      </c>
      <c r="J6342" t="s">
        <v>16</v>
      </c>
      <c r="K6342" s="14">
        <v>6308.5239959999999</v>
      </c>
      <c r="L6342" s="14">
        <v>13695.804135999999</v>
      </c>
      <c r="M6342" s="13">
        <v>0.46061727616400255</v>
      </c>
      <c r="N6342" s="12">
        <v>-1.3526490203273041</v>
      </c>
      <c r="O6342" s="2">
        <f>DATE(LEFT(ALT[[#This Row],[DATEMTH]],4),RIGHT(ALT[[#This Row],[DATEMTH]],2),1)</f>
        <v>44440</v>
      </c>
      <c r="P6342" t="str">
        <f>IF(AND(ALT[[#This Row],[DATE]]&gt;=DATE(2023,6,1),ALT[[#This Row],[DATE]]&lt;=DATE(2024,5,31)),"Y","N")</f>
        <v>N</v>
      </c>
      <c r="Q6342" t="str">
        <f>LEFT(ALT[[#This Row],[DATEMTH]],4)</f>
        <v>2021</v>
      </c>
    </row>
    <row r="6343" spans="1:17" x14ac:dyDescent="0.25">
      <c r="A6343" t="s">
        <v>70</v>
      </c>
      <c r="B6343" t="s">
        <v>14</v>
      </c>
      <c r="C6343" t="s">
        <v>18</v>
      </c>
      <c r="D6343" t="s">
        <v>22</v>
      </c>
      <c r="E6343" s="14">
        <v>13695.804136000001</v>
      </c>
      <c r="F6343" s="14">
        <v>72743.619844000001</v>
      </c>
      <c r="G6343" s="13">
        <v>0.18827498776347529</v>
      </c>
      <c r="H6343" s="12">
        <v>-15597402.210000001</v>
      </c>
      <c r="I6343" s="12">
        <v>-2.9366007102297527</v>
      </c>
      <c r="J6343" t="s">
        <v>25</v>
      </c>
      <c r="K6343" s="14">
        <v>1256.1246199999998</v>
      </c>
      <c r="L6343" s="14">
        <v>13695.804135999999</v>
      </c>
      <c r="M6343" s="13">
        <v>9.1716018097705063E-2</v>
      </c>
      <c r="N6343" s="12">
        <v>-0.26933332388516551</v>
      </c>
      <c r="O6343" s="2">
        <f>DATE(LEFT(ALT[[#This Row],[DATEMTH]],4),RIGHT(ALT[[#This Row],[DATEMTH]],2),1)</f>
        <v>44440</v>
      </c>
      <c r="P6343" t="str">
        <f>IF(AND(ALT[[#This Row],[DATE]]&gt;=DATE(2023,6,1),ALT[[#This Row],[DATE]]&lt;=DATE(2024,5,31)),"Y","N")</f>
        <v>N</v>
      </c>
      <c r="Q6343" t="str">
        <f>LEFT(ALT[[#This Row],[DATEMTH]],4)</f>
        <v>2021</v>
      </c>
    </row>
    <row r="6344" spans="1:17" x14ac:dyDescent="0.25">
      <c r="A6344" t="s">
        <v>70</v>
      </c>
      <c r="B6344" t="s">
        <v>14</v>
      </c>
      <c r="C6344" t="s">
        <v>18</v>
      </c>
      <c r="D6344" t="s">
        <v>22</v>
      </c>
      <c r="E6344" s="14">
        <v>13695.804136000001</v>
      </c>
      <c r="F6344" s="14">
        <v>72743.619844000001</v>
      </c>
      <c r="G6344" s="13">
        <v>0.18827498776347529</v>
      </c>
      <c r="H6344" s="12">
        <v>-15597402.210000001</v>
      </c>
      <c r="I6344" s="12">
        <v>-2.9366007102297527</v>
      </c>
      <c r="J6344" t="s">
        <v>26</v>
      </c>
      <c r="K6344" s="14">
        <v>2794.0419360000001</v>
      </c>
      <c r="L6344" s="14">
        <v>13695.804135999999</v>
      </c>
      <c r="M6344" s="13">
        <v>0.20400714760922603</v>
      </c>
      <c r="N6344" s="12">
        <v>-0.59908753456119912</v>
      </c>
      <c r="O6344" s="2">
        <f>DATE(LEFT(ALT[[#This Row],[DATEMTH]],4),RIGHT(ALT[[#This Row],[DATEMTH]],2),1)</f>
        <v>44440</v>
      </c>
      <c r="P6344" t="str">
        <f>IF(AND(ALT[[#This Row],[DATE]]&gt;=DATE(2023,6,1),ALT[[#This Row],[DATE]]&lt;=DATE(2024,5,31)),"Y","N")</f>
        <v>N</v>
      </c>
      <c r="Q6344" t="str">
        <f>LEFT(ALT[[#This Row],[DATEMTH]],4)</f>
        <v>2021</v>
      </c>
    </row>
    <row r="6345" spans="1:17" x14ac:dyDescent="0.25">
      <c r="A6345" t="s">
        <v>70</v>
      </c>
      <c r="B6345" t="s">
        <v>14</v>
      </c>
      <c r="C6345" t="s">
        <v>18</v>
      </c>
      <c r="D6345" t="s">
        <v>22</v>
      </c>
      <c r="E6345" s="14">
        <v>13695.804136000001</v>
      </c>
      <c r="F6345" s="14">
        <v>72743.619844000001</v>
      </c>
      <c r="G6345" s="13">
        <v>0.18827498776347529</v>
      </c>
      <c r="H6345" s="12">
        <v>-15597402.210000001</v>
      </c>
      <c r="I6345" s="12">
        <v>-2.9366007102297527</v>
      </c>
      <c r="J6345" t="s">
        <v>24</v>
      </c>
      <c r="K6345" s="14">
        <v>3337.1135839999993</v>
      </c>
      <c r="L6345" s="14">
        <v>13695.804135999999</v>
      </c>
      <c r="M6345" s="13">
        <v>0.24365955812906637</v>
      </c>
      <c r="N6345" s="12">
        <v>-0.71553083145608398</v>
      </c>
      <c r="O6345" s="2">
        <f>DATE(LEFT(ALT[[#This Row],[DATEMTH]],4),RIGHT(ALT[[#This Row],[DATEMTH]],2),1)</f>
        <v>44440</v>
      </c>
      <c r="P6345" t="str">
        <f>IF(AND(ALT[[#This Row],[DATE]]&gt;=DATE(2023,6,1),ALT[[#This Row],[DATE]]&lt;=DATE(2024,5,31)),"Y","N")</f>
        <v>N</v>
      </c>
      <c r="Q6345" t="str">
        <f>LEFT(ALT[[#This Row],[DATEMTH]],4)</f>
        <v>2021</v>
      </c>
    </row>
    <row r="6346" spans="1:17" x14ac:dyDescent="0.25">
      <c r="A6346" t="s">
        <v>70</v>
      </c>
      <c r="B6346" t="s">
        <v>14</v>
      </c>
      <c r="C6346" t="s">
        <v>19</v>
      </c>
      <c r="D6346" t="s">
        <v>22</v>
      </c>
      <c r="E6346" s="14">
        <v>20594.376224</v>
      </c>
      <c r="F6346" s="14">
        <v>72743.619844000001</v>
      </c>
      <c r="G6346" s="13">
        <v>0.28310903785328539</v>
      </c>
      <c r="H6346" s="12">
        <v>-15597402.210000001</v>
      </c>
      <c r="I6346" s="12">
        <v>-4.4157655326838077</v>
      </c>
      <c r="J6346" t="s">
        <v>16</v>
      </c>
      <c r="K6346" s="14">
        <v>4.9013679999999997</v>
      </c>
      <c r="L6346" s="14">
        <v>20594.376224</v>
      </c>
      <c r="M6346" s="13">
        <v>2.3799545791962899E-4</v>
      </c>
      <c r="N6346" s="12">
        <v>-1.0509321400167973E-3</v>
      </c>
      <c r="O6346" s="2">
        <f>DATE(LEFT(ALT[[#This Row],[DATEMTH]],4),RIGHT(ALT[[#This Row],[DATEMTH]],2),1)</f>
        <v>44440</v>
      </c>
      <c r="P6346" t="str">
        <f>IF(AND(ALT[[#This Row],[DATE]]&gt;=DATE(2023,6,1),ALT[[#This Row],[DATE]]&lt;=DATE(2024,5,31)),"Y","N")</f>
        <v>N</v>
      </c>
      <c r="Q6346" t="str">
        <f>LEFT(ALT[[#This Row],[DATEMTH]],4)</f>
        <v>2021</v>
      </c>
    </row>
    <row r="6347" spans="1:17" x14ac:dyDescent="0.25">
      <c r="A6347" t="s">
        <v>70</v>
      </c>
      <c r="B6347" t="s">
        <v>14</v>
      </c>
      <c r="C6347" t="s">
        <v>19</v>
      </c>
      <c r="D6347" t="s">
        <v>22</v>
      </c>
      <c r="E6347" s="14">
        <v>20594.376224</v>
      </c>
      <c r="F6347" s="14">
        <v>72743.619844000001</v>
      </c>
      <c r="G6347" s="13">
        <v>0.28310903785328539</v>
      </c>
      <c r="H6347" s="12">
        <v>-15597402.210000001</v>
      </c>
      <c r="I6347" s="12">
        <v>-4.4157655326838077</v>
      </c>
      <c r="J6347" t="s">
        <v>26</v>
      </c>
      <c r="K6347" s="14">
        <v>911.06084399999997</v>
      </c>
      <c r="L6347" s="14">
        <v>20594.376224</v>
      </c>
      <c r="M6347" s="13">
        <v>4.4238331576087267E-2</v>
      </c>
      <c r="N6347" s="12">
        <v>-0.19534609979712389</v>
      </c>
      <c r="O6347" s="2">
        <f>DATE(LEFT(ALT[[#This Row],[DATEMTH]],4),RIGHT(ALT[[#This Row],[DATEMTH]],2),1)</f>
        <v>44440</v>
      </c>
      <c r="P6347" t="str">
        <f>IF(AND(ALT[[#This Row],[DATE]]&gt;=DATE(2023,6,1),ALT[[#This Row],[DATE]]&lt;=DATE(2024,5,31)),"Y","N")</f>
        <v>N</v>
      </c>
      <c r="Q6347" t="str">
        <f>LEFT(ALT[[#This Row],[DATEMTH]],4)</f>
        <v>2021</v>
      </c>
    </row>
    <row r="6348" spans="1:17" x14ac:dyDescent="0.25">
      <c r="A6348" t="s">
        <v>70</v>
      </c>
      <c r="B6348" t="s">
        <v>14</v>
      </c>
      <c r="C6348" t="s">
        <v>19</v>
      </c>
      <c r="D6348" t="s">
        <v>22</v>
      </c>
      <c r="E6348" s="14">
        <v>20594.376224</v>
      </c>
      <c r="F6348" s="14">
        <v>72743.619844000001</v>
      </c>
      <c r="G6348" s="13">
        <v>0.28310903785328539</v>
      </c>
      <c r="H6348" s="12">
        <v>-15597402.210000001</v>
      </c>
      <c r="I6348" s="12">
        <v>-4.4157655326838077</v>
      </c>
      <c r="J6348" t="s">
        <v>25</v>
      </c>
      <c r="K6348" s="14">
        <v>13261.938647999999</v>
      </c>
      <c r="L6348" s="14">
        <v>20594.376224</v>
      </c>
      <c r="M6348" s="13">
        <v>0.64395922963400942</v>
      </c>
      <c r="N6348" s="12">
        <v>-2.8435729706714761</v>
      </c>
      <c r="O6348" s="2">
        <f>DATE(LEFT(ALT[[#This Row],[DATEMTH]],4),RIGHT(ALT[[#This Row],[DATEMTH]],2),1)</f>
        <v>44440</v>
      </c>
      <c r="P6348" t="str">
        <f>IF(AND(ALT[[#This Row],[DATE]]&gt;=DATE(2023,6,1),ALT[[#This Row],[DATE]]&lt;=DATE(2024,5,31)),"Y","N")</f>
        <v>N</v>
      </c>
      <c r="Q6348" t="str">
        <f>LEFT(ALT[[#This Row],[DATEMTH]],4)</f>
        <v>2021</v>
      </c>
    </row>
    <row r="6349" spans="1:17" x14ac:dyDescent="0.25">
      <c r="A6349" t="s">
        <v>70</v>
      </c>
      <c r="B6349" t="s">
        <v>14</v>
      </c>
      <c r="C6349" t="s">
        <v>19</v>
      </c>
      <c r="D6349" t="s">
        <v>22</v>
      </c>
      <c r="E6349" s="14">
        <v>20594.376224</v>
      </c>
      <c r="F6349" s="14">
        <v>72743.619844000001</v>
      </c>
      <c r="G6349" s="13">
        <v>0.28310903785328539</v>
      </c>
      <c r="H6349" s="12">
        <v>-15597402.210000001</v>
      </c>
      <c r="I6349" s="12">
        <v>-4.4157655326838077</v>
      </c>
      <c r="J6349" t="s">
        <v>24</v>
      </c>
      <c r="K6349" s="14">
        <v>6416.4753639999999</v>
      </c>
      <c r="L6349" s="14">
        <v>20594.376224</v>
      </c>
      <c r="M6349" s="13">
        <v>0.31156444333198369</v>
      </c>
      <c r="N6349" s="12">
        <v>-1.375795530075191</v>
      </c>
      <c r="O6349" s="2">
        <f>DATE(LEFT(ALT[[#This Row],[DATEMTH]],4),RIGHT(ALT[[#This Row],[DATEMTH]],2),1)</f>
        <v>44440</v>
      </c>
      <c r="P6349" t="str">
        <f>IF(AND(ALT[[#This Row],[DATE]]&gt;=DATE(2023,6,1),ALT[[#This Row],[DATE]]&lt;=DATE(2024,5,31)),"Y","N")</f>
        <v>N</v>
      </c>
      <c r="Q6349" t="str">
        <f>LEFT(ALT[[#This Row],[DATEMTH]],4)</f>
        <v>2021</v>
      </c>
    </row>
    <row r="6350" spans="1:17" x14ac:dyDescent="0.25">
      <c r="A6350" t="s">
        <v>70</v>
      </c>
      <c r="B6350" t="s">
        <v>14</v>
      </c>
      <c r="C6350" t="s">
        <v>20</v>
      </c>
      <c r="D6350" t="s">
        <v>22</v>
      </c>
      <c r="E6350" s="14">
        <v>23456.057923999997</v>
      </c>
      <c r="F6350" s="14">
        <v>72743.619844000001</v>
      </c>
      <c r="G6350" s="13">
        <v>0.32244831882578751</v>
      </c>
      <c r="H6350" s="12">
        <v>-15597402.210000001</v>
      </c>
      <c r="I6350" s="12">
        <v>-5.0293561206641222</v>
      </c>
      <c r="J6350" t="s">
        <v>16</v>
      </c>
      <c r="K6350" s="14">
        <v>7710.3292119999996</v>
      </c>
      <c r="L6350" s="14">
        <v>23456.057923999997</v>
      </c>
      <c r="M6350" s="13">
        <v>0.32871376925237167</v>
      </c>
      <c r="N6350" s="12">
        <v>-1.6532186073359894</v>
      </c>
      <c r="O6350" s="2">
        <f>DATE(LEFT(ALT[[#This Row],[DATEMTH]],4),RIGHT(ALT[[#This Row],[DATEMTH]],2),1)</f>
        <v>44440</v>
      </c>
      <c r="P6350" t="str">
        <f>IF(AND(ALT[[#This Row],[DATE]]&gt;=DATE(2023,6,1),ALT[[#This Row],[DATE]]&lt;=DATE(2024,5,31)),"Y","N")</f>
        <v>N</v>
      </c>
      <c r="Q6350" t="str">
        <f>LEFT(ALT[[#This Row],[DATEMTH]],4)</f>
        <v>2021</v>
      </c>
    </row>
    <row r="6351" spans="1:17" x14ac:dyDescent="0.25">
      <c r="A6351" t="s">
        <v>70</v>
      </c>
      <c r="B6351" t="s">
        <v>14</v>
      </c>
      <c r="C6351" t="s">
        <v>20</v>
      </c>
      <c r="D6351" t="s">
        <v>22</v>
      </c>
      <c r="E6351" s="14">
        <v>23456.057923999997</v>
      </c>
      <c r="F6351" s="14">
        <v>72743.619844000001</v>
      </c>
      <c r="G6351" s="13">
        <v>0.32244831882578751</v>
      </c>
      <c r="H6351" s="12">
        <v>-15597402.210000001</v>
      </c>
      <c r="I6351" s="12">
        <v>-5.0293561206641222</v>
      </c>
      <c r="J6351" t="s">
        <v>26</v>
      </c>
      <c r="K6351" s="14">
        <v>1445.2427359999999</v>
      </c>
      <c r="L6351" s="14">
        <v>23456.057923999997</v>
      </c>
      <c r="M6351" s="13">
        <v>6.1614903095939338E-2</v>
      </c>
      <c r="N6351" s="12">
        <v>-0.30988329000968928</v>
      </c>
      <c r="O6351" s="2">
        <f>DATE(LEFT(ALT[[#This Row],[DATEMTH]],4),RIGHT(ALT[[#This Row],[DATEMTH]],2),1)</f>
        <v>44440</v>
      </c>
      <c r="P6351" t="str">
        <f>IF(AND(ALT[[#This Row],[DATE]]&gt;=DATE(2023,6,1),ALT[[#This Row],[DATE]]&lt;=DATE(2024,5,31)),"Y","N")</f>
        <v>N</v>
      </c>
      <c r="Q6351" t="str">
        <f>LEFT(ALT[[#This Row],[DATEMTH]],4)</f>
        <v>2021</v>
      </c>
    </row>
    <row r="6352" spans="1:17" x14ac:dyDescent="0.25">
      <c r="A6352" t="s">
        <v>70</v>
      </c>
      <c r="B6352" t="s">
        <v>14</v>
      </c>
      <c r="C6352" t="s">
        <v>20</v>
      </c>
      <c r="D6352" t="s">
        <v>22</v>
      </c>
      <c r="E6352" s="14">
        <v>23456.057923999997</v>
      </c>
      <c r="F6352" s="14">
        <v>72743.619844000001</v>
      </c>
      <c r="G6352" s="13">
        <v>0.32244831882578751</v>
      </c>
      <c r="H6352" s="12">
        <v>-15597402.210000001</v>
      </c>
      <c r="I6352" s="12">
        <v>-5.0293561206641222</v>
      </c>
      <c r="J6352" t="s">
        <v>25</v>
      </c>
      <c r="K6352" s="14">
        <v>3239.5856439999998</v>
      </c>
      <c r="L6352" s="14">
        <v>23456.057923999997</v>
      </c>
      <c r="M6352" s="13">
        <v>0.13811296231006018</v>
      </c>
      <c r="N6352" s="12">
        <v>-0.69461927233715437</v>
      </c>
      <c r="O6352" s="2">
        <f>DATE(LEFT(ALT[[#This Row],[DATEMTH]],4),RIGHT(ALT[[#This Row],[DATEMTH]],2),1)</f>
        <v>44440</v>
      </c>
      <c r="P6352" t="str">
        <f>IF(AND(ALT[[#This Row],[DATE]]&gt;=DATE(2023,6,1),ALT[[#This Row],[DATE]]&lt;=DATE(2024,5,31)),"Y","N")</f>
        <v>N</v>
      </c>
      <c r="Q6352" t="str">
        <f>LEFT(ALT[[#This Row],[DATEMTH]],4)</f>
        <v>2021</v>
      </c>
    </row>
    <row r="6353" spans="1:17" x14ac:dyDescent="0.25">
      <c r="A6353" t="s">
        <v>70</v>
      </c>
      <c r="B6353" t="s">
        <v>14</v>
      </c>
      <c r="C6353" t="s">
        <v>20</v>
      </c>
      <c r="D6353" t="s">
        <v>22</v>
      </c>
      <c r="E6353" s="14">
        <v>23456.057923999997</v>
      </c>
      <c r="F6353" s="14">
        <v>72743.619844000001</v>
      </c>
      <c r="G6353" s="13">
        <v>0.32244831882578751</v>
      </c>
      <c r="H6353" s="12">
        <v>-15597402.210000001</v>
      </c>
      <c r="I6353" s="12">
        <v>-5.0293561206641222</v>
      </c>
      <c r="J6353" t="s">
        <v>24</v>
      </c>
      <c r="K6353" s="14">
        <v>11060.900331999999</v>
      </c>
      <c r="L6353" s="14">
        <v>23456.057923999997</v>
      </c>
      <c r="M6353" s="13">
        <v>0.47155836534162887</v>
      </c>
      <c r="N6353" s="12">
        <v>-2.3716349509812895</v>
      </c>
      <c r="O6353" s="2">
        <f>DATE(LEFT(ALT[[#This Row],[DATEMTH]],4),RIGHT(ALT[[#This Row],[DATEMTH]],2),1)</f>
        <v>44440</v>
      </c>
      <c r="P6353" t="str">
        <f>IF(AND(ALT[[#This Row],[DATE]]&gt;=DATE(2023,6,1),ALT[[#This Row],[DATE]]&lt;=DATE(2024,5,31)),"Y","N")</f>
        <v>N</v>
      </c>
      <c r="Q6353" t="str">
        <f>LEFT(ALT[[#This Row],[DATEMTH]],4)</f>
        <v>2021</v>
      </c>
    </row>
    <row r="6354" spans="1:17" x14ac:dyDescent="0.25">
      <c r="A6354" t="s">
        <v>70</v>
      </c>
      <c r="B6354" t="s">
        <v>14</v>
      </c>
      <c r="C6354" t="s">
        <v>15</v>
      </c>
      <c r="D6354" t="s">
        <v>17</v>
      </c>
      <c r="E6354" s="14">
        <v>14997.381560000003</v>
      </c>
      <c r="F6354" s="14">
        <v>72743.619844000001</v>
      </c>
      <c r="G6354" s="13">
        <v>0.20616765555745173</v>
      </c>
      <c r="H6354" s="12">
        <v>-48389857.429999992</v>
      </c>
      <c r="I6354" s="12">
        <v>-9.9764234591024348</v>
      </c>
      <c r="J6354" t="s">
        <v>16</v>
      </c>
      <c r="K6354" s="14">
        <v>3638.5534160000002</v>
      </c>
      <c r="L6354" s="14">
        <v>14997.381560000003</v>
      </c>
      <c r="M6354" s="13">
        <v>0.24261257883206108</v>
      </c>
      <c r="N6354" s="12">
        <v>-2.420405822933513</v>
      </c>
      <c r="O6354" s="2">
        <f>DATE(LEFT(ALT[[#This Row],[DATEMTH]],4),RIGHT(ALT[[#This Row],[DATEMTH]],2),1)</f>
        <v>44440</v>
      </c>
      <c r="P6354" t="str">
        <f>IF(AND(ALT[[#This Row],[DATE]]&gt;=DATE(2023,6,1),ALT[[#This Row],[DATE]]&lt;=DATE(2024,5,31)),"Y","N")</f>
        <v>N</v>
      </c>
      <c r="Q6354" t="str">
        <f>LEFT(ALT[[#This Row],[DATEMTH]],4)</f>
        <v>2021</v>
      </c>
    </row>
    <row r="6355" spans="1:17" x14ac:dyDescent="0.25">
      <c r="A6355" t="s">
        <v>70</v>
      </c>
      <c r="B6355" t="s">
        <v>14</v>
      </c>
      <c r="C6355" t="s">
        <v>15</v>
      </c>
      <c r="D6355" t="s">
        <v>17</v>
      </c>
      <c r="E6355" s="14">
        <v>14997.381560000003</v>
      </c>
      <c r="F6355" s="14">
        <v>72743.619844000001</v>
      </c>
      <c r="G6355" s="13">
        <v>0.20616765555745173</v>
      </c>
      <c r="H6355" s="12">
        <v>-48389857.429999992</v>
      </c>
      <c r="I6355" s="12">
        <v>-9.9764234591024348</v>
      </c>
      <c r="J6355" t="s">
        <v>25</v>
      </c>
      <c r="K6355" s="14">
        <v>1812.0803400000004</v>
      </c>
      <c r="L6355" s="14">
        <v>14997.381560000003</v>
      </c>
      <c r="M6355" s="13">
        <v>0.12082644778692955</v>
      </c>
      <c r="N6355" s="12">
        <v>-1.2054158081815394</v>
      </c>
      <c r="O6355" s="2">
        <f>DATE(LEFT(ALT[[#This Row],[DATEMTH]],4),RIGHT(ALT[[#This Row],[DATEMTH]],2),1)</f>
        <v>44440</v>
      </c>
      <c r="P6355" t="str">
        <f>IF(AND(ALT[[#This Row],[DATE]]&gt;=DATE(2023,6,1),ALT[[#This Row],[DATE]]&lt;=DATE(2024,5,31)),"Y","N")</f>
        <v>N</v>
      </c>
      <c r="Q6355" t="str">
        <f>LEFT(ALT[[#This Row],[DATEMTH]],4)</f>
        <v>2021</v>
      </c>
    </row>
    <row r="6356" spans="1:17" x14ac:dyDescent="0.25">
      <c r="A6356" t="s">
        <v>70</v>
      </c>
      <c r="B6356" t="s">
        <v>14</v>
      </c>
      <c r="C6356" t="s">
        <v>15</v>
      </c>
      <c r="D6356" t="s">
        <v>17</v>
      </c>
      <c r="E6356" s="14">
        <v>14997.381560000003</v>
      </c>
      <c r="F6356" s="14">
        <v>72743.619844000001</v>
      </c>
      <c r="G6356" s="13">
        <v>0.20616765555745173</v>
      </c>
      <c r="H6356" s="12">
        <v>-48389857.429999992</v>
      </c>
      <c r="I6356" s="12">
        <v>-9.9764234591024348</v>
      </c>
      <c r="J6356" t="s">
        <v>26</v>
      </c>
      <c r="K6356" s="14">
        <v>1986.70246</v>
      </c>
      <c r="L6356" s="14">
        <v>14997.381560000003</v>
      </c>
      <c r="M6356" s="13">
        <v>0.13246995497526032</v>
      </c>
      <c r="N6356" s="12">
        <v>-1.3215763664414304</v>
      </c>
      <c r="O6356" s="2">
        <f>DATE(LEFT(ALT[[#This Row],[DATEMTH]],4),RIGHT(ALT[[#This Row],[DATEMTH]],2),1)</f>
        <v>44440</v>
      </c>
      <c r="P6356" t="str">
        <f>IF(AND(ALT[[#This Row],[DATE]]&gt;=DATE(2023,6,1),ALT[[#This Row],[DATE]]&lt;=DATE(2024,5,31)),"Y","N")</f>
        <v>N</v>
      </c>
      <c r="Q6356" t="str">
        <f>LEFT(ALT[[#This Row],[DATEMTH]],4)</f>
        <v>2021</v>
      </c>
    </row>
    <row r="6357" spans="1:17" x14ac:dyDescent="0.25">
      <c r="A6357" t="s">
        <v>70</v>
      </c>
      <c r="B6357" t="s">
        <v>14</v>
      </c>
      <c r="C6357" t="s">
        <v>15</v>
      </c>
      <c r="D6357" t="s">
        <v>17</v>
      </c>
      <c r="E6357" s="14">
        <v>14997.381560000003</v>
      </c>
      <c r="F6357" s="14">
        <v>72743.619844000001</v>
      </c>
      <c r="G6357" s="13">
        <v>0.20616765555745173</v>
      </c>
      <c r="H6357" s="12">
        <v>-48389857.429999992</v>
      </c>
      <c r="I6357" s="12">
        <v>-9.9764234591024348</v>
      </c>
      <c r="J6357" t="s">
        <v>24</v>
      </c>
      <c r="K6357" s="14">
        <v>7560.0453440000019</v>
      </c>
      <c r="L6357" s="14">
        <v>14997.381560000003</v>
      </c>
      <c r="M6357" s="13">
        <v>0.50409101840574899</v>
      </c>
      <c r="N6357" s="12">
        <v>-5.0290254615459515</v>
      </c>
      <c r="O6357" s="2">
        <f>DATE(LEFT(ALT[[#This Row],[DATEMTH]],4),RIGHT(ALT[[#This Row],[DATEMTH]],2),1)</f>
        <v>44440</v>
      </c>
      <c r="P6357" t="str">
        <f>IF(AND(ALT[[#This Row],[DATE]]&gt;=DATE(2023,6,1),ALT[[#This Row],[DATE]]&lt;=DATE(2024,5,31)),"Y","N")</f>
        <v>N</v>
      </c>
      <c r="Q6357" t="str">
        <f>LEFT(ALT[[#This Row],[DATEMTH]],4)</f>
        <v>2021</v>
      </c>
    </row>
    <row r="6358" spans="1:17" x14ac:dyDescent="0.25">
      <c r="A6358" t="s">
        <v>70</v>
      </c>
      <c r="B6358" t="s">
        <v>14</v>
      </c>
      <c r="C6358" t="s">
        <v>18</v>
      </c>
      <c r="D6358" t="s">
        <v>17</v>
      </c>
      <c r="E6358" s="14">
        <v>13695.804136000001</v>
      </c>
      <c r="F6358" s="14">
        <v>72743.619844000001</v>
      </c>
      <c r="G6358" s="13">
        <v>0.18827498776347529</v>
      </c>
      <c r="H6358" s="12">
        <v>-48389857.429999992</v>
      </c>
      <c r="I6358" s="12">
        <v>-9.1105998155095609</v>
      </c>
      <c r="J6358" t="s">
        <v>16</v>
      </c>
      <c r="K6358" s="14">
        <v>6308.5239959999999</v>
      </c>
      <c r="L6358" s="14">
        <v>13695.804135999999</v>
      </c>
      <c r="M6358" s="13">
        <v>0.46061727616400255</v>
      </c>
      <c r="N6358" s="12">
        <v>-4.1964996712402778</v>
      </c>
      <c r="O6358" s="2">
        <f>DATE(LEFT(ALT[[#This Row],[DATEMTH]],4),RIGHT(ALT[[#This Row],[DATEMTH]],2),1)</f>
        <v>44440</v>
      </c>
      <c r="P6358" t="str">
        <f>IF(AND(ALT[[#This Row],[DATE]]&gt;=DATE(2023,6,1),ALT[[#This Row],[DATE]]&lt;=DATE(2024,5,31)),"Y","N")</f>
        <v>N</v>
      </c>
      <c r="Q6358" t="str">
        <f>LEFT(ALT[[#This Row],[DATEMTH]],4)</f>
        <v>2021</v>
      </c>
    </row>
    <row r="6359" spans="1:17" x14ac:dyDescent="0.25">
      <c r="A6359" t="s">
        <v>70</v>
      </c>
      <c r="B6359" t="s">
        <v>14</v>
      </c>
      <c r="C6359" t="s">
        <v>18</v>
      </c>
      <c r="D6359" t="s">
        <v>17</v>
      </c>
      <c r="E6359" s="14">
        <v>13695.804136000001</v>
      </c>
      <c r="F6359" s="14">
        <v>72743.619844000001</v>
      </c>
      <c r="G6359" s="13">
        <v>0.18827498776347529</v>
      </c>
      <c r="H6359" s="12">
        <v>-48389857.429999992</v>
      </c>
      <c r="I6359" s="12">
        <v>-9.1105998155095609</v>
      </c>
      <c r="J6359" t="s">
        <v>25</v>
      </c>
      <c r="K6359" s="14">
        <v>1256.1246199999998</v>
      </c>
      <c r="L6359" s="14">
        <v>13695.804135999999</v>
      </c>
      <c r="M6359" s="13">
        <v>9.1716018097705063E-2</v>
      </c>
      <c r="N6359" s="12">
        <v>-0.83558793756022332</v>
      </c>
      <c r="O6359" s="2">
        <f>DATE(LEFT(ALT[[#This Row],[DATEMTH]],4),RIGHT(ALT[[#This Row],[DATEMTH]],2),1)</f>
        <v>44440</v>
      </c>
      <c r="P6359" t="str">
        <f>IF(AND(ALT[[#This Row],[DATE]]&gt;=DATE(2023,6,1),ALT[[#This Row],[DATE]]&lt;=DATE(2024,5,31)),"Y","N")</f>
        <v>N</v>
      </c>
      <c r="Q6359" t="str">
        <f>LEFT(ALT[[#This Row],[DATEMTH]],4)</f>
        <v>2021</v>
      </c>
    </row>
    <row r="6360" spans="1:17" x14ac:dyDescent="0.25">
      <c r="A6360" t="s">
        <v>70</v>
      </c>
      <c r="B6360" t="s">
        <v>14</v>
      </c>
      <c r="C6360" t="s">
        <v>18</v>
      </c>
      <c r="D6360" t="s">
        <v>17</v>
      </c>
      <c r="E6360" s="14">
        <v>13695.804136000001</v>
      </c>
      <c r="F6360" s="14">
        <v>72743.619844000001</v>
      </c>
      <c r="G6360" s="13">
        <v>0.18827498776347529</v>
      </c>
      <c r="H6360" s="12">
        <v>-48389857.429999992</v>
      </c>
      <c r="I6360" s="12">
        <v>-9.1105998155095609</v>
      </c>
      <c r="J6360" t="s">
        <v>26</v>
      </c>
      <c r="K6360" s="14">
        <v>2794.0419360000001</v>
      </c>
      <c r="L6360" s="14">
        <v>13695.804135999999</v>
      </c>
      <c r="M6360" s="13">
        <v>0.20400714760922603</v>
      </c>
      <c r="N6360" s="12">
        <v>-1.8586274813712464</v>
      </c>
      <c r="O6360" s="2">
        <f>DATE(LEFT(ALT[[#This Row],[DATEMTH]],4),RIGHT(ALT[[#This Row],[DATEMTH]],2),1)</f>
        <v>44440</v>
      </c>
      <c r="P6360" t="str">
        <f>IF(AND(ALT[[#This Row],[DATE]]&gt;=DATE(2023,6,1),ALT[[#This Row],[DATE]]&lt;=DATE(2024,5,31)),"Y","N")</f>
        <v>N</v>
      </c>
      <c r="Q6360" t="str">
        <f>LEFT(ALT[[#This Row],[DATEMTH]],4)</f>
        <v>2021</v>
      </c>
    </row>
    <row r="6361" spans="1:17" x14ac:dyDescent="0.25">
      <c r="A6361" t="s">
        <v>70</v>
      </c>
      <c r="B6361" t="s">
        <v>14</v>
      </c>
      <c r="C6361" t="s">
        <v>18</v>
      </c>
      <c r="D6361" t="s">
        <v>17</v>
      </c>
      <c r="E6361" s="14">
        <v>13695.804136000001</v>
      </c>
      <c r="F6361" s="14">
        <v>72743.619844000001</v>
      </c>
      <c r="G6361" s="13">
        <v>0.18827498776347529</v>
      </c>
      <c r="H6361" s="12">
        <v>-48389857.429999992</v>
      </c>
      <c r="I6361" s="12">
        <v>-9.1105998155095609</v>
      </c>
      <c r="J6361" t="s">
        <v>24</v>
      </c>
      <c r="K6361" s="14">
        <v>3337.1135839999993</v>
      </c>
      <c r="L6361" s="14">
        <v>13695.804135999999</v>
      </c>
      <c r="M6361" s="13">
        <v>0.24365955812906637</v>
      </c>
      <c r="N6361" s="12">
        <v>-2.2198847253378133</v>
      </c>
      <c r="O6361" s="2">
        <f>DATE(LEFT(ALT[[#This Row],[DATEMTH]],4),RIGHT(ALT[[#This Row],[DATEMTH]],2),1)</f>
        <v>44440</v>
      </c>
      <c r="P6361" t="str">
        <f>IF(AND(ALT[[#This Row],[DATE]]&gt;=DATE(2023,6,1),ALT[[#This Row],[DATE]]&lt;=DATE(2024,5,31)),"Y","N")</f>
        <v>N</v>
      </c>
      <c r="Q6361" t="str">
        <f>LEFT(ALT[[#This Row],[DATEMTH]],4)</f>
        <v>2021</v>
      </c>
    </row>
    <row r="6362" spans="1:17" x14ac:dyDescent="0.25">
      <c r="A6362" t="s">
        <v>70</v>
      </c>
      <c r="B6362" t="s">
        <v>14</v>
      </c>
      <c r="C6362" t="s">
        <v>19</v>
      </c>
      <c r="D6362" t="s">
        <v>17</v>
      </c>
      <c r="E6362" s="14">
        <v>20594.376224</v>
      </c>
      <c r="F6362" s="14">
        <v>72743.619844000001</v>
      </c>
      <c r="G6362" s="13">
        <v>0.28310903785328539</v>
      </c>
      <c r="H6362" s="12">
        <v>-48389857.429999992</v>
      </c>
      <c r="I6362" s="12">
        <v>-13.699605978864952</v>
      </c>
      <c r="J6362" t="s">
        <v>16</v>
      </c>
      <c r="K6362" s="14">
        <v>4.9013679999999997</v>
      </c>
      <c r="L6362" s="14">
        <v>20594.376224</v>
      </c>
      <c r="M6362" s="13">
        <v>2.3799545791962899E-4</v>
      </c>
      <c r="N6362" s="12">
        <v>-3.2604439982584512E-3</v>
      </c>
      <c r="O6362" s="2">
        <f>DATE(LEFT(ALT[[#This Row],[DATEMTH]],4),RIGHT(ALT[[#This Row],[DATEMTH]],2),1)</f>
        <v>44440</v>
      </c>
      <c r="P6362" t="str">
        <f>IF(AND(ALT[[#This Row],[DATE]]&gt;=DATE(2023,6,1),ALT[[#This Row],[DATE]]&lt;=DATE(2024,5,31)),"Y","N")</f>
        <v>N</v>
      </c>
      <c r="Q6362" t="str">
        <f>LEFT(ALT[[#This Row],[DATEMTH]],4)</f>
        <v>2021</v>
      </c>
    </row>
    <row r="6363" spans="1:17" x14ac:dyDescent="0.25">
      <c r="A6363" t="s">
        <v>70</v>
      </c>
      <c r="B6363" t="s">
        <v>14</v>
      </c>
      <c r="C6363" t="s">
        <v>19</v>
      </c>
      <c r="D6363" t="s">
        <v>17</v>
      </c>
      <c r="E6363" s="14">
        <v>20594.376224</v>
      </c>
      <c r="F6363" s="14">
        <v>72743.619844000001</v>
      </c>
      <c r="G6363" s="13">
        <v>0.28310903785328539</v>
      </c>
      <c r="H6363" s="12">
        <v>-48389857.429999992</v>
      </c>
      <c r="I6363" s="12">
        <v>-13.699605978864952</v>
      </c>
      <c r="J6363" t="s">
        <v>26</v>
      </c>
      <c r="K6363" s="14">
        <v>911.06084399999997</v>
      </c>
      <c r="L6363" s="14">
        <v>20594.376224</v>
      </c>
      <c r="M6363" s="13">
        <v>4.4238331576087267E-2</v>
      </c>
      <c r="N6363" s="12">
        <v>-0.60604771175477534</v>
      </c>
      <c r="O6363" s="2">
        <f>DATE(LEFT(ALT[[#This Row],[DATEMTH]],4),RIGHT(ALT[[#This Row],[DATEMTH]],2),1)</f>
        <v>44440</v>
      </c>
      <c r="P6363" t="str">
        <f>IF(AND(ALT[[#This Row],[DATE]]&gt;=DATE(2023,6,1),ALT[[#This Row],[DATE]]&lt;=DATE(2024,5,31)),"Y","N")</f>
        <v>N</v>
      </c>
      <c r="Q6363" t="str">
        <f>LEFT(ALT[[#This Row],[DATEMTH]],4)</f>
        <v>2021</v>
      </c>
    </row>
    <row r="6364" spans="1:17" x14ac:dyDescent="0.25">
      <c r="A6364" t="s">
        <v>70</v>
      </c>
      <c r="B6364" t="s">
        <v>14</v>
      </c>
      <c r="C6364" t="s">
        <v>19</v>
      </c>
      <c r="D6364" t="s">
        <v>17</v>
      </c>
      <c r="E6364" s="14">
        <v>20594.376224</v>
      </c>
      <c r="F6364" s="14">
        <v>72743.619844000001</v>
      </c>
      <c r="G6364" s="13">
        <v>0.28310903785328539</v>
      </c>
      <c r="H6364" s="12">
        <v>-48389857.429999992</v>
      </c>
      <c r="I6364" s="12">
        <v>-13.699605978864952</v>
      </c>
      <c r="J6364" t="s">
        <v>25</v>
      </c>
      <c r="K6364" s="14">
        <v>13261.938647999999</v>
      </c>
      <c r="L6364" s="14">
        <v>20594.376224</v>
      </c>
      <c r="M6364" s="13">
        <v>0.64395922963400942</v>
      </c>
      <c r="N6364" s="12">
        <v>-8.8219877124393431</v>
      </c>
      <c r="O6364" s="2">
        <f>DATE(LEFT(ALT[[#This Row],[DATEMTH]],4),RIGHT(ALT[[#This Row],[DATEMTH]],2),1)</f>
        <v>44440</v>
      </c>
      <c r="P6364" t="str">
        <f>IF(AND(ALT[[#This Row],[DATE]]&gt;=DATE(2023,6,1),ALT[[#This Row],[DATE]]&lt;=DATE(2024,5,31)),"Y","N")</f>
        <v>N</v>
      </c>
      <c r="Q6364" t="str">
        <f>LEFT(ALT[[#This Row],[DATEMTH]],4)</f>
        <v>2021</v>
      </c>
    </row>
    <row r="6365" spans="1:17" x14ac:dyDescent="0.25">
      <c r="A6365" t="s">
        <v>70</v>
      </c>
      <c r="B6365" t="s">
        <v>14</v>
      </c>
      <c r="C6365" t="s">
        <v>19</v>
      </c>
      <c r="D6365" t="s">
        <v>17</v>
      </c>
      <c r="E6365" s="14">
        <v>20594.376224</v>
      </c>
      <c r="F6365" s="14">
        <v>72743.619844000001</v>
      </c>
      <c r="G6365" s="13">
        <v>0.28310903785328539</v>
      </c>
      <c r="H6365" s="12">
        <v>-48389857.429999992</v>
      </c>
      <c r="I6365" s="12">
        <v>-13.699605978864952</v>
      </c>
      <c r="J6365" t="s">
        <v>24</v>
      </c>
      <c r="K6365" s="14">
        <v>6416.4753639999999</v>
      </c>
      <c r="L6365" s="14">
        <v>20594.376224</v>
      </c>
      <c r="M6365" s="13">
        <v>0.31156444333198369</v>
      </c>
      <c r="N6365" s="12">
        <v>-4.2683101106725738</v>
      </c>
      <c r="O6365" s="2">
        <f>DATE(LEFT(ALT[[#This Row],[DATEMTH]],4),RIGHT(ALT[[#This Row],[DATEMTH]],2),1)</f>
        <v>44440</v>
      </c>
      <c r="P6365" t="str">
        <f>IF(AND(ALT[[#This Row],[DATE]]&gt;=DATE(2023,6,1),ALT[[#This Row],[DATE]]&lt;=DATE(2024,5,31)),"Y","N")</f>
        <v>N</v>
      </c>
      <c r="Q6365" t="str">
        <f>LEFT(ALT[[#This Row],[DATEMTH]],4)</f>
        <v>2021</v>
      </c>
    </row>
    <row r="6366" spans="1:17" x14ac:dyDescent="0.25">
      <c r="A6366" t="s">
        <v>70</v>
      </c>
      <c r="B6366" t="s">
        <v>14</v>
      </c>
      <c r="C6366" t="s">
        <v>20</v>
      </c>
      <c r="D6366" t="s">
        <v>17</v>
      </c>
      <c r="E6366" s="14">
        <v>23456.057923999997</v>
      </c>
      <c r="F6366" s="14">
        <v>72743.619844000001</v>
      </c>
      <c r="G6366" s="13">
        <v>0.32244831882578751</v>
      </c>
      <c r="H6366" s="12">
        <v>-48389857.429999992</v>
      </c>
      <c r="I6366" s="12">
        <v>-15.603228176523039</v>
      </c>
      <c r="J6366" t="s">
        <v>16</v>
      </c>
      <c r="K6366" s="14">
        <v>7710.3292119999996</v>
      </c>
      <c r="L6366" s="14">
        <v>23456.057923999997</v>
      </c>
      <c r="M6366" s="13">
        <v>0.32871376925237167</v>
      </c>
      <c r="N6366" s="12">
        <v>-5.1289959464096979</v>
      </c>
      <c r="O6366" s="2">
        <f>DATE(LEFT(ALT[[#This Row],[DATEMTH]],4),RIGHT(ALT[[#This Row],[DATEMTH]],2),1)</f>
        <v>44440</v>
      </c>
      <c r="P6366" t="str">
        <f>IF(AND(ALT[[#This Row],[DATE]]&gt;=DATE(2023,6,1),ALT[[#This Row],[DATE]]&lt;=DATE(2024,5,31)),"Y","N")</f>
        <v>N</v>
      </c>
      <c r="Q6366" t="str">
        <f>LEFT(ALT[[#This Row],[DATEMTH]],4)</f>
        <v>2021</v>
      </c>
    </row>
    <row r="6367" spans="1:17" x14ac:dyDescent="0.25">
      <c r="A6367" t="s">
        <v>70</v>
      </c>
      <c r="B6367" t="s">
        <v>14</v>
      </c>
      <c r="C6367" t="s">
        <v>20</v>
      </c>
      <c r="D6367" t="s">
        <v>17</v>
      </c>
      <c r="E6367" s="14">
        <v>23456.057923999997</v>
      </c>
      <c r="F6367" s="14">
        <v>72743.619844000001</v>
      </c>
      <c r="G6367" s="13">
        <v>0.32244831882578751</v>
      </c>
      <c r="H6367" s="12">
        <v>-48389857.429999992</v>
      </c>
      <c r="I6367" s="12">
        <v>-15.603228176523039</v>
      </c>
      <c r="J6367" t="s">
        <v>26</v>
      </c>
      <c r="K6367" s="14">
        <v>1445.2427359999999</v>
      </c>
      <c r="L6367" s="14">
        <v>23456.057923999997</v>
      </c>
      <c r="M6367" s="13">
        <v>6.1614903095939338E-2</v>
      </c>
      <c r="N6367" s="12">
        <v>-0.96139139208029734</v>
      </c>
      <c r="O6367" s="2">
        <f>DATE(LEFT(ALT[[#This Row],[DATEMTH]],4),RIGHT(ALT[[#This Row],[DATEMTH]],2),1)</f>
        <v>44440</v>
      </c>
      <c r="P6367" t="str">
        <f>IF(AND(ALT[[#This Row],[DATE]]&gt;=DATE(2023,6,1),ALT[[#This Row],[DATE]]&lt;=DATE(2024,5,31)),"Y","N")</f>
        <v>N</v>
      </c>
      <c r="Q6367" t="str">
        <f>LEFT(ALT[[#This Row],[DATEMTH]],4)</f>
        <v>2021</v>
      </c>
    </row>
    <row r="6368" spans="1:17" x14ac:dyDescent="0.25">
      <c r="A6368" t="s">
        <v>70</v>
      </c>
      <c r="B6368" t="s">
        <v>14</v>
      </c>
      <c r="C6368" t="s">
        <v>20</v>
      </c>
      <c r="D6368" t="s">
        <v>17</v>
      </c>
      <c r="E6368" s="14">
        <v>23456.057923999997</v>
      </c>
      <c r="F6368" s="14">
        <v>72743.619844000001</v>
      </c>
      <c r="G6368" s="13">
        <v>0.32244831882578751</v>
      </c>
      <c r="H6368" s="12">
        <v>-48389857.429999992</v>
      </c>
      <c r="I6368" s="12">
        <v>-15.603228176523039</v>
      </c>
      <c r="J6368" t="s">
        <v>25</v>
      </c>
      <c r="K6368" s="14">
        <v>3239.5856439999998</v>
      </c>
      <c r="L6368" s="14">
        <v>23456.057923999997</v>
      </c>
      <c r="M6368" s="13">
        <v>0.13811296231006018</v>
      </c>
      <c r="N6368" s="12">
        <v>-2.1550080650593957</v>
      </c>
      <c r="O6368" s="2">
        <f>DATE(LEFT(ALT[[#This Row],[DATEMTH]],4),RIGHT(ALT[[#This Row],[DATEMTH]],2),1)</f>
        <v>44440</v>
      </c>
      <c r="P6368" t="str">
        <f>IF(AND(ALT[[#This Row],[DATE]]&gt;=DATE(2023,6,1),ALT[[#This Row],[DATE]]&lt;=DATE(2024,5,31)),"Y","N")</f>
        <v>N</v>
      </c>
      <c r="Q6368" t="str">
        <f>LEFT(ALT[[#This Row],[DATEMTH]],4)</f>
        <v>2021</v>
      </c>
    </row>
    <row r="6369" spans="1:17" x14ac:dyDescent="0.25">
      <c r="A6369" t="s">
        <v>70</v>
      </c>
      <c r="B6369" t="s">
        <v>14</v>
      </c>
      <c r="C6369" t="s">
        <v>20</v>
      </c>
      <c r="D6369" t="s">
        <v>17</v>
      </c>
      <c r="E6369" s="14">
        <v>23456.057923999997</v>
      </c>
      <c r="F6369" s="14">
        <v>72743.619844000001</v>
      </c>
      <c r="G6369" s="13">
        <v>0.32244831882578751</v>
      </c>
      <c r="H6369" s="12">
        <v>-48389857.429999992</v>
      </c>
      <c r="I6369" s="12">
        <v>-15.603228176523039</v>
      </c>
      <c r="J6369" t="s">
        <v>24</v>
      </c>
      <c r="K6369" s="14">
        <v>11060.900331999999</v>
      </c>
      <c r="L6369" s="14">
        <v>23456.057923999997</v>
      </c>
      <c r="M6369" s="13">
        <v>0.47155836534162887</v>
      </c>
      <c r="N6369" s="12">
        <v>-7.3578327729736488</v>
      </c>
      <c r="O6369" s="2">
        <f>DATE(LEFT(ALT[[#This Row],[DATEMTH]],4),RIGHT(ALT[[#This Row],[DATEMTH]],2),1)</f>
        <v>44440</v>
      </c>
      <c r="P6369" t="str">
        <f>IF(AND(ALT[[#This Row],[DATE]]&gt;=DATE(2023,6,1),ALT[[#This Row],[DATE]]&lt;=DATE(2024,5,31)),"Y","N")</f>
        <v>N</v>
      </c>
      <c r="Q6369" t="str">
        <f>LEFT(ALT[[#This Row],[DATEMTH]],4)</f>
        <v>2021</v>
      </c>
    </row>
    <row r="6370" spans="1:17" x14ac:dyDescent="0.25">
      <c r="A6370" t="s">
        <v>70</v>
      </c>
      <c r="B6370" t="s">
        <v>14</v>
      </c>
      <c r="C6370" t="s">
        <v>15</v>
      </c>
      <c r="D6370" t="s">
        <v>23</v>
      </c>
      <c r="E6370" s="14">
        <v>14997.381560000003</v>
      </c>
      <c r="F6370" s="14">
        <v>72743.619844000001</v>
      </c>
      <c r="G6370" s="13">
        <v>0.20616765555745173</v>
      </c>
      <c r="H6370" s="12">
        <v>-16154126.119999999</v>
      </c>
      <c r="I6370" s="12">
        <v>-3.330458309739794</v>
      </c>
      <c r="J6370" t="s">
        <v>16</v>
      </c>
      <c r="K6370" s="14">
        <v>3638.5534160000002</v>
      </c>
      <c r="L6370" s="14">
        <v>14997.381560000003</v>
      </c>
      <c r="M6370" s="13">
        <v>0.24261257883206108</v>
      </c>
      <c r="N6370" s="12">
        <v>-0.80801107921863868</v>
      </c>
      <c r="O6370" s="2">
        <f>DATE(LEFT(ALT[[#This Row],[DATEMTH]],4),RIGHT(ALT[[#This Row],[DATEMTH]],2),1)</f>
        <v>44440</v>
      </c>
      <c r="P6370" t="str">
        <f>IF(AND(ALT[[#This Row],[DATE]]&gt;=DATE(2023,6,1),ALT[[#This Row],[DATE]]&lt;=DATE(2024,5,31)),"Y","N")</f>
        <v>N</v>
      </c>
      <c r="Q6370" t="str">
        <f>LEFT(ALT[[#This Row],[DATEMTH]],4)</f>
        <v>2021</v>
      </c>
    </row>
    <row r="6371" spans="1:17" x14ac:dyDescent="0.25">
      <c r="A6371" t="s">
        <v>70</v>
      </c>
      <c r="B6371" t="s">
        <v>14</v>
      </c>
      <c r="C6371" t="s">
        <v>15</v>
      </c>
      <c r="D6371" t="s">
        <v>23</v>
      </c>
      <c r="E6371" s="14">
        <v>14997.381560000003</v>
      </c>
      <c r="F6371" s="14">
        <v>72743.619844000001</v>
      </c>
      <c r="G6371" s="13">
        <v>0.20616765555745173</v>
      </c>
      <c r="H6371" s="12">
        <v>-16154126.119999999</v>
      </c>
      <c r="I6371" s="12">
        <v>-3.330458309739794</v>
      </c>
      <c r="J6371" t="s">
        <v>25</v>
      </c>
      <c r="K6371" s="14">
        <v>1812.0803400000004</v>
      </c>
      <c r="L6371" s="14">
        <v>14997.381560000003</v>
      </c>
      <c r="M6371" s="13">
        <v>0.12082644778692955</v>
      </c>
      <c r="N6371" s="12">
        <v>-0.40240744706832088</v>
      </c>
      <c r="O6371" s="2">
        <f>DATE(LEFT(ALT[[#This Row],[DATEMTH]],4),RIGHT(ALT[[#This Row],[DATEMTH]],2),1)</f>
        <v>44440</v>
      </c>
      <c r="P6371" t="str">
        <f>IF(AND(ALT[[#This Row],[DATE]]&gt;=DATE(2023,6,1),ALT[[#This Row],[DATE]]&lt;=DATE(2024,5,31)),"Y","N")</f>
        <v>N</v>
      </c>
      <c r="Q6371" t="str">
        <f>LEFT(ALT[[#This Row],[DATEMTH]],4)</f>
        <v>2021</v>
      </c>
    </row>
    <row r="6372" spans="1:17" x14ac:dyDescent="0.25">
      <c r="A6372" t="s">
        <v>70</v>
      </c>
      <c r="B6372" t="s">
        <v>14</v>
      </c>
      <c r="C6372" t="s">
        <v>15</v>
      </c>
      <c r="D6372" t="s">
        <v>23</v>
      </c>
      <c r="E6372" s="14">
        <v>14997.381560000003</v>
      </c>
      <c r="F6372" s="14">
        <v>72743.619844000001</v>
      </c>
      <c r="G6372" s="13">
        <v>0.20616765555745173</v>
      </c>
      <c r="H6372" s="12">
        <v>-16154126.119999999</v>
      </c>
      <c r="I6372" s="12">
        <v>-3.330458309739794</v>
      </c>
      <c r="J6372" t="s">
        <v>26</v>
      </c>
      <c r="K6372" s="14">
        <v>1986.70246</v>
      </c>
      <c r="L6372" s="14">
        <v>14997.381560000003</v>
      </c>
      <c r="M6372" s="13">
        <v>0.13246995497526032</v>
      </c>
      <c r="N6372" s="12">
        <v>-0.4411856623382121</v>
      </c>
      <c r="O6372" s="2">
        <f>DATE(LEFT(ALT[[#This Row],[DATEMTH]],4),RIGHT(ALT[[#This Row],[DATEMTH]],2),1)</f>
        <v>44440</v>
      </c>
      <c r="P6372" t="str">
        <f>IF(AND(ALT[[#This Row],[DATE]]&gt;=DATE(2023,6,1),ALT[[#This Row],[DATE]]&lt;=DATE(2024,5,31)),"Y","N")</f>
        <v>N</v>
      </c>
      <c r="Q6372" t="str">
        <f>LEFT(ALT[[#This Row],[DATEMTH]],4)</f>
        <v>2021</v>
      </c>
    </row>
    <row r="6373" spans="1:17" x14ac:dyDescent="0.25">
      <c r="A6373" t="s">
        <v>70</v>
      </c>
      <c r="B6373" t="s">
        <v>14</v>
      </c>
      <c r="C6373" t="s">
        <v>15</v>
      </c>
      <c r="D6373" t="s">
        <v>23</v>
      </c>
      <c r="E6373" s="14">
        <v>14997.381560000003</v>
      </c>
      <c r="F6373" s="14">
        <v>72743.619844000001</v>
      </c>
      <c r="G6373" s="13">
        <v>0.20616765555745173</v>
      </c>
      <c r="H6373" s="12">
        <v>-16154126.119999999</v>
      </c>
      <c r="I6373" s="12">
        <v>-3.330458309739794</v>
      </c>
      <c r="J6373" t="s">
        <v>24</v>
      </c>
      <c r="K6373" s="14">
        <v>7560.0453440000019</v>
      </c>
      <c r="L6373" s="14">
        <v>14997.381560000003</v>
      </c>
      <c r="M6373" s="13">
        <v>0.50409101840574899</v>
      </c>
      <c r="N6373" s="12">
        <v>-1.6788541211146222</v>
      </c>
      <c r="O6373" s="2">
        <f>DATE(LEFT(ALT[[#This Row],[DATEMTH]],4),RIGHT(ALT[[#This Row],[DATEMTH]],2),1)</f>
        <v>44440</v>
      </c>
      <c r="P6373" t="str">
        <f>IF(AND(ALT[[#This Row],[DATE]]&gt;=DATE(2023,6,1),ALT[[#This Row],[DATE]]&lt;=DATE(2024,5,31)),"Y","N")</f>
        <v>N</v>
      </c>
      <c r="Q6373" t="str">
        <f>LEFT(ALT[[#This Row],[DATEMTH]],4)</f>
        <v>2021</v>
      </c>
    </row>
    <row r="6374" spans="1:17" x14ac:dyDescent="0.25">
      <c r="A6374" t="s">
        <v>70</v>
      </c>
      <c r="B6374" t="s">
        <v>14</v>
      </c>
      <c r="C6374" t="s">
        <v>18</v>
      </c>
      <c r="D6374" t="s">
        <v>23</v>
      </c>
      <c r="E6374" s="14">
        <v>13695.804136000001</v>
      </c>
      <c r="F6374" s="14">
        <v>72743.619844000001</v>
      </c>
      <c r="G6374" s="13">
        <v>0.18827498776347529</v>
      </c>
      <c r="H6374" s="12">
        <v>-16154126.119999999</v>
      </c>
      <c r="I6374" s="12">
        <v>-3.0414178975726367</v>
      </c>
      <c r="J6374" t="s">
        <v>16</v>
      </c>
      <c r="K6374" s="14">
        <v>6308.5239959999999</v>
      </c>
      <c r="L6374" s="14">
        <v>13695.804135999999</v>
      </c>
      <c r="M6374" s="13">
        <v>0.46061727616400255</v>
      </c>
      <c r="N6374" s="12">
        <v>-1.4009296276563552</v>
      </c>
      <c r="O6374" s="2">
        <f>DATE(LEFT(ALT[[#This Row],[DATEMTH]],4),RIGHT(ALT[[#This Row],[DATEMTH]],2),1)</f>
        <v>44440</v>
      </c>
      <c r="P6374" t="str">
        <f>IF(AND(ALT[[#This Row],[DATE]]&gt;=DATE(2023,6,1),ALT[[#This Row],[DATE]]&lt;=DATE(2024,5,31)),"Y","N")</f>
        <v>N</v>
      </c>
      <c r="Q6374" t="str">
        <f>LEFT(ALT[[#This Row],[DATEMTH]],4)</f>
        <v>2021</v>
      </c>
    </row>
    <row r="6375" spans="1:17" x14ac:dyDescent="0.25">
      <c r="A6375" t="s">
        <v>70</v>
      </c>
      <c r="B6375" t="s">
        <v>14</v>
      </c>
      <c r="C6375" t="s">
        <v>18</v>
      </c>
      <c r="D6375" t="s">
        <v>23</v>
      </c>
      <c r="E6375" s="14">
        <v>13695.804136000001</v>
      </c>
      <c r="F6375" s="14">
        <v>72743.619844000001</v>
      </c>
      <c r="G6375" s="13">
        <v>0.18827498776347529</v>
      </c>
      <c r="H6375" s="12">
        <v>-16154126.119999999</v>
      </c>
      <c r="I6375" s="12">
        <v>-3.0414178975726367</v>
      </c>
      <c r="J6375" t="s">
        <v>25</v>
      </c>
      <c r="K6375" s="14">
        <v>1256.1246199999998</v>
      </c>
      <c r="L6375" s="14">
        <v>13695.804135999999</v>
      </c>
      <c r="M6375" s="13">
        <v>9.1716018097705063E-2</v>
      </c>
      <c r="N6375" s="12">
        <v>-0.27894673893645605</v>
      </c>
      <c r="O6375" s="2">
        <f>DATE(LEFT(ALT[[#This Row],[DATEMTH]],4),RIGHT(ALT[[#This Row],[DATEMTH]],2),1)</f>
        <v>44440</v>
      </c>
      <c r="P6375" t="str">
        <f>IF(AND(ALT[[#This Row],[DATE]]&gt;=DATE(2023,6,1),ALT[[#This Row],[DATE]]&lt;=DATE(2024,5,31)),"Y","N")</f>
        <v>N</v>
      </c>
      <c r="Q6375" t="str">
        <f>LEFT(ALT[[#This Row],[DATEMTH]],4)</f>
        <v>2021</v>
      </c>
    </row>
    <row r="6376" spans="1:17" x14ac:dyDescent="0.25">
      <c r="A6376" t="s">
        <v>70</v>
      </c>
      <c r="B6376" t="s">
        <v>14</v>
      </c>
      <c r="C6376" t="s">
        <v>18</v>
      </c>
      <c r="D6376" t="s">
        <v>23</v>
      </c>
      <c r="E6376" s="14">
        <v>13695.804136000001</v>
      </c>
      <c r="F6376" s="14">
        <v>72743.619844000001</v>
      </c>
      <c r="G6376" s="13">
        <v>0.18827498776347529</v>
      </c>
      <c r="H6376" s="12">
        <v>-16154126.119999999</v>
      </c>
      <c r="I6376" s="12">
        <v>-3.0414178975726367</v>
      </c>
      <c r="J6376" t="s">
        <v>26</v>
      </c>
      <c r="K6376" s="14">
        <v>2794.0419360000001</v>
      </c>
      <c r="L6376" s="14">
        <v>13695.804135999999</v>
      </c>
      <c r="M6376" s="13">
        <v>0.20400714760922603</v>
      </c>
      <c r="N6376" s="12">
        <v>-0.62047098997144279</v>
      </c>
      <c r="O6376" s="2">
        <f>DATE(LEFT(ALT[[#This Row],[DATEMTH]],4),RIGHT(ALT[[#This Row],[DATEMTH]],2),1)</f>
        <v>44440</v>
      </c>
      <c r="P6376" t="str">
        <f>IF(AND(ALT[[#This Row],[DATE]]&gt;=DATE(2023,6,1),ALT[[#This Row],[DATE]]&lt;=DATE(2024,5,31)),"Y","N")</f>
        <v>N</v>
      </c>
      <c r="Q6376" t="str">
        <f>LEFT(ALT[[#This Row],[DATEMTH]],4)</f>
        <v>2021</v>
      </c>
    </row>
    <row r="6377" spans="1:17" x14ac:dyDescent="0.25">
      <c r="A6377" t="s">
        <v>70</v>
      </c>
      <c r="B6377" t="s">
        <v>14</v>
      </c>
      <c r="C6377" t="s">
        <v>18</v>
      </c>
      <c r="D6377" t="s">
        <v>23</v>
      </c>
      <c r="E6377" s="14">
        <v>13695.804136000001</v>
      </c>
      <c r="F6377" s="14">
        <v>72743.619844000001</v>
      </c>
      <c r="G6377" s="13">
        <v>0.18827498776347529</v>
      </c>
      <c r="H6377" s="12">
        <v>-16154126.119999999</v>
      </c>
      <c r="I6377" s="12">
        <v>-3.0414178975726367</v>
      </c>
      <c r="J6377" t="s">
        <v>24</v>
      </c>
      <c r="K6377" s="14">
        <v>3337.1135839999993</v>
      </c>
      <c r="L6377" s="14">
        <v>13695.804135999999</v>
      </c>
      <c r="M6377" s="13">
        <v>0.24365955812906637</v>
      </c>
      <c r="N6377" s="12">
        <v>-0.74107054100838265</v>
      </c>
      <c r="O6377" s="2">
        <f>DATE(LEFT(ALT[[#This Row],[DATEMTH]],4),RIGHT(ALT[[#This Row],[DATEMTH]],2),1)</f>
        <v>44440</v>
      </c>
      <c r="P6377" t="str">
        <f>IF(AND(ALT[[#This Row],[DATE]]&gt;=DATE(2023,6,1),ALT[[#This Row],[DATE]]&lt;=DATE(2024,5,31)),"Y","N")</f>
        <v>N</v>
      </c>
      <c r="Q6377" t="str">
        <f>LEFT(ALT[[#This Row],[DATEMTH]],4)</f>
        <v>2021</v>
      </c>
    </row>
    <row r="6378" spans="1:17" x14ac:dyDescent="0.25">
      <c r="A6378" t="s">
        <v>70</v>
      </c>
      <c r="B6378" t="s">
        <v>14</v>
      </c>
      <c r="C6378" t="s">
        <v>19</v>
      </c>
      <c r="D6378" t="s">
        <v>23</v>
      </c>
      <c r="E6378" s="14">
        <v>20594.376224</v>
      </c>
      <c r="F6378" s="14">
        <v>72743.619844000001</v>
      </c>
      <c r="G6378" s="13">
        <v>0.28310903785328539</v>
      </c>
      <c r="H6378" s="12">
        <v>-16154126.119999999</v>
      </c>
      <c r="I6378" s="12">
        <v>-4.573379103193826</v>
      </c>
      <c r="J6378" t="s">
        <v>16</v>
      </c>
      <c r="K6378" s="14">
        <v>4.9013679999999997</v>
      </c>
      <c r="L6378" s="14">
        <v>20594.376224</v>
      </c>
      <c r="M6378" s="13">
        <v>2.3799545791962899E-4</v>
      </c>
      <c r="N6378" s="12">
        <v>-1.0884434539046768E-3</v>
      </c>
      <c r="O6378" s="2">
        <f>DATE(LEFT(ALT[[#This Row],[DATEMTH]],4),RIGHT(ALT[[#This Row],[DATEMTH]],2),1)</f>
        <v>44440</v>
      </c>
      <c r="P6378" t="str">
        <f>IF(AND(ALT[[#This Row],[DATE]]&gt;=DATE(2023,6,1),ALT[[#This Row],[DATE]]&lt;=DATE(2024,5,31)),"Y","N")</f>
        <v>N</v>
      </c>
      <c r="Q6378" t="str">
        <f>LEFT(ALT[[#This Row],[DATEMTH]],4)</f>
        <v>2021</v>
      </c>
    </row>
    <row r="6379" spans="1:17" x14ac:dyDescent="0.25">
      <c r="A6379" t="s">
        <v>70</v>
      </c>
      <c r="B6379" t="s">
        <v>14</v>
      </c>
      <c r="C6379" t="s">
        <v>19</v>
      </c>
      <c r="D6379" t="s">
        <v>23</v>
      </c>
      <c r="E6379" s="14">
        <v>20594.376224</v>
      </c>
      <c r="F6379" s="14">
        <v>72743.619844000001</v>
      </c>
      <c r="G6379" s="13">
        <v>0.28310903785328539</v>
      </c>
      <c r="H6379" s="12">
        <v>-16154126.119999999</v>
      </c>
      <c r="I6379" s="12">
        <v>-4.573379103193826</v>
      </c>
      <c r="J6379" t="s">
        <v>26</v>
      </c>
      <c r="K6379" s="14">
        <v>911.06084399999997</v>
      </c>
      <c r="L6379" s="14">
        <v>20594.376224</v>
      </c>
      <c r="M6379" s="13">
        <v>4.4238331576087267E-2</v>
      </c>
      <c r="N6379" s="12">
        <v>-0.20231866119023709</v>
      </c>
      <c r="O6379" s="2">
        <f>DATE(LEFT(ALT[[#This Row],[DATEMTH]],4),RIGHT(ALT[[#This Row],[DATEMTH]],2),1)</f>
        <v>44440</v>
      </c>
      <c r="P6379" t="str">
        <f>IF(AND(ALT[[#This Row],[DATE]]&gt;=DATE(2023,6,1),ALT[[#This Row],[DATE]]&lt;=DATE(2024,5,31)),"Y","N")</f>
        <v>N</v>
      </c>
      <c r="Q6379" t="str">
        <f>LEFT(ALT[[#This Row],[DATEMTH]],4)</f>
        <v>2021</v>
      </c>
    </row>
    <row r="6380" spans="1:17" x14ac:dyDescent="0.25">
      <c r="A6380" t="s">
        <v>70</v>
      </c>
      <c r="B6380" t="s">
        <v>14</v>
      </c>
      <c r="C6380" t="s">
        <v>19</v>
      </c>
      <c r="D6380" t="s">
        <v>23</v>
      </c>
      <c r="E6380" s="14">
        <v>20594.376224</v>
      </c>
      <c r="F6380" s="14">
        <v>72743.619844000001</v>
      </c>
      <c r="G6380" s="13">
        <v>0.28310903785328539</v>
      </c>
      <c r="H6380" s="12">
        <v>-16154126.119999999</v>
      </c>
      <c r="I6380" s="12">
        <v>-4.573379103193826</v>
      </c>
      <c r="J6380" t="s">
        <v>25</v>
      </c>
      <c r="K6380" s="14">
        <v>13261.938647999999</v>
      </c>
      <c r="L6380" s="14">
        <v>20594.376224</v>
      </c>
      <c r="M6380" s="13">
        <v>0.64395922963400942</v>
      </c>
      <c r="N6380" s="12">
        <v>-2.945069684116973</v>
      </c>
      <c r="O6380" s="2">
        <f>DATE(LEFT(ALT[[#This Row],[DATEMTH]],4),RIGHT(ALT[[#This Row],[DATEMTH]],2),1)</f>
        <v>44440</v>
      </c>
      <c r="P6380" t="str">
        <f>IF(AND(ALT[[#This Row],[DATE]]&gt;=DATE(2023,6,1),ALT[[#This Row],[DATE]]&lt;=DATE(2024,5,31)),"Y","N")</f>
        <v>N</v>
      </c>
      <c r="Q6380" t="str">
        <f>LEFT(ALT[[#This Row],[DATEMTH]],4)</f>
        <v>2021</v>
      </c>
    </row>
    <row r="6381" spans="1:17" x14ac:dyDescent="0.25">
      <c r="A6381" t="s">
        <v>70</v>
      </c>
      <c r="B6381" t="s">
        <v>14</v>
      </c>
      <c r="C6381" t="s">
        <v>19</v>
      </c>
      <c r="D6381" t="s">
        <v>23</v>
      </c>
      <c r="E6381" s="14">
        <v>20594.376224</v>
      </c>
      <c r="F6381" s="14">
        <v>72743.619844000001</v>
      </c>
      <c r="G6381" s="13">
        <v>0.28310903785328539</v>
      </c>
      <c r="H6381" s="12">
        <v>-16154126.119999999</v>
      </c>
      <c r="I6381" s="12">
        <v>-4.573379103193826</v>
      </c>
      <c r="J6381" t="s">
        <v>24</v>
      </c>
      <c r="K6381" s="14">
        <v>6416.4753639999999</v>
      </c>
      <c r="L6381" s="14">
        <v>20594.376224</v>
      </c>
      <c r="M6381" s="13">
        <v>0.31156444333198369</v>
      </c>
      <c r="N6381" s="12">
        <v>-1.4249023144327111</v>
      </c>
      <c r="O6381" s="2">
        <f>DATE(LEFT(ALT[[#This Row],[DATEMTH]],4),RIGHT(ALT[[#This Row],[DATEMTH]],2),1)</f>
        <v>44440</v>
      </c>
      <c r="P6381" t="str">
        <f>IF(AND(ALT[[#This Row],[DATE]]&gt;=DATE(2023,6,1),ALT[[#This Row],[DATE]]&lt;=DATE(2024,5,31)),"Y","N")</f>
        <v>N</v>
      </c>
      <c r="Q6381" t="str">
        <f>LEFT(ALT[[#This Row],[DATEMTH]],4)</f>
        <v>2021</v>
      </c>
    </row>
    <row r="6382" spans="1:17" x14ac:dyDescent="0.25">
      <c r="A6382" t="s">
        <v>70</v>
      </c>
      <c r="B6382" t="s">
        <v>14</v>
      </c>
      <c r="C6382" t="s">
        <v>20</v>
      </c>
      <c r="D6382" t="s">
        <v>23</v>
      </c>
      <c r="E6382" s="14">
        <v>23456.057923999997</v>
      </c>
      <c r="F6382" s="14">
        <v>72743.619844000001</v>
      </c>
      <c r="G6382" s="13">
        <v>0.32244831882578751</v>
      </c>
      <c r="H6382" s="12">
        <v>-16154126.119999999</v>
      </c>
      <c r="I6382" s="12">
        <v>-5.2088708094937406</v>
      </c>
      <c r="J6382" t="s">
        <v>16</v>
      </c>
      <c r="K6382" s="14">
        <v>7710.3292119999996</v>
      </c>
      <c r="L6382" s="14">
        <v>23456.057923999997</v>
      </c>
      <c r="M6382" s="13">
        <v>0.32871376925237167</v>
      </c>
      <c r="N6382" s="12">
        <v>-1.7122275573373398</v>
      </c>
      <c r="O6382" s="2">
        <f>DATE(LEFT(ALT[[#This Row],[DATEMTH]],4),RIGHT(ALT[[#This Row],[DATEMTH]],2),1)</f>
        <v>44440</v>
      </c>
      <c r="P6382" t="str">
        <f>IF(AND(ALT[[#This Row],[DATE]]&gt;=DATE(2023,6,1),ALT[[#This Row],[DATE]]&lt;=DATE(2024,5,31)),"Y","N")</f>
        <v>N</v>
      </c>
      <c r="Q6382" t="str">
        <f>LEFT(ALT[[#This Row],[DATEMTH]],4)</f>
        <v>2021</v>
      </c>
    </row>
    <row r="6383" spans="1:17" x14ac:dyDescent="0.25">
      <c r="A6383" t="s">
        <v>70</v>
      </c>
      <c r="B6383" t="s">
        <v>14</v>
      </c>
      <c r="C6383" t="s">
        <v>20</v>
      </c>
      <c r="D6383" t="s">
        <v>23</v>
      </c>
      <c r="E6383" s="14">
        <v>23456.057923999997</v>
      </c>
      <c r="F6383" s="14">
        <v>72743.619844000001</v>
      </c>
      <c r="G6383" s="13">
        <v>0.32244831882578751</v>
      </c>
      <c r="H6383" s="12">
        <v>-16154126.119999999</v>
      </c>
      <c r="I6383" s="12">
        <v>-5.2088708094937406</v>
      </c>
      <c r="J6383" t="s">
        <v>26</v>
      </c>
      <c r="K6383" s="14">
        <v>1445.2427359999999</v>
      </c>
      <c r="L6383" s="14">
        <v>23456.057923999997</v>
      </c>
      <c r="M6383" s="13">
        <v>6.1614903095939338E-2</v>
      </c>
      <c r="N6383" s="12">
        <v>-0.32094407016622395</v>
      </c>
      <c r="O6383" s="2">
        <f>DATE(LEFT(ALT[[#This Row],[DATEMTH]],4),RIGHT(ALT[[#This Row],[DATEMTH]],2),1)</f>
        <v>44440</v>
      </c>
      <c r="P6383" t="str">
        <f>IF(AND(ALT[[#This Row],[DATE]]&gt;=DATE(2023,6,1),ALT[[#This Row],[DATE]]&lt;=DATE(2024,5,31)),"Y","N")</f>
        <v>N</v>
      </c>
      <c r="Q6383" t="str">
        <f>LEFT(ALT[[#This Row],[DATEMTH]],4)</f>
        <v>2021</v>
      </c>
    </row>
    <row r="6384" spans="1:17" x14ac:dyDescent="0.25">
      <c r="A6384" t="s">
        <v>70</v>
      </c>
      <c r="B6384" t="s">
        <v>14</v>
      </c>
      <c r="C6384" t="s">
        <v>20</v>
      </c>
      <c r="D6384" t="s">
        <v>23</v>
      </c>
      <c r="E6384" s="14">
        <v>23456.057923999997</v>
      </c>
      <c r="F6384" s="14">
        <v>72743.619844000001</v>
      </c>
      <c r="G6384" s="13">
        <v>0.32244831882578751</v>
      </c>
      <c r="H6384" s="12">
        <v>-16154126.119999999</v>
      </c>
      <c r="I6384" s="12">
        <v>-5.2088708094937406</v>
      </c>
      <c r="J6384" t="s">
        <v>25</v>
      </c>
      <c r="K6384" s="14">
        <v>3239.5856439999998</v>
      </c>
      <c r="L6384" s="14">
        <v>23456.057923999997</v>
      </c>
      <c r="M6384" s="13">
        <v>0.13811296231006018</v>
      </c>
      <c r="N6384" s="12">
        <v>-0.71941257778958168</v>
      </c>
      <c r="O6384" s="2">
        <f>DATE(LEFT(ALT[[#This Row],[DATEMTH]],4),RIGHT(ALT[[#This Row],[DATEMTH]],2),1)</f>
        <v>44440</v>
      </c>
      <c r="P6384" t="str">
        <f>IF(AND(ALT[[#This Row],[DATE]]&gt;=DATE(2023,6,1),ALT[[#This Row],[DATE]]&lt;=DATE(2024,5,31)),"Y","N")</f>
        <v>N</v>
      </c>
      <c r="Q6384" t="str">
        <f>LEFT(ALT[[#This Row],[DATEMTH]],4)</f>
        <v>2021</v>
      </c>
    </row>
    <row r="6385" spans="1:17" x14ac:dyDescent="0.25">
      <c r="A6385" t="s">
        <v>70</v>
      </c>
      <c r="B6385" t="s">
        <v>14</v>
      </c>
      <c r="C6385" t="s">
        <v>20</v>
      </c>
      <c r="D6385" t="s">
        <v>23</v>
      </c>
      <c r="E6385" s="14">
        <v>23456.057923999997</v>
      </c>
      <c r="F6385" s="14">
        <v>72743.619844000001</v>
      </c>
      <c r="G6385" s="13">
        <v>0.32244831882578751</v>
      </c>
      <c r="H6385" s="12">
        <v>-16154126.119999999</v>
      </c>
      <c r="I6385" s="12">
        <v>-5.2088708094937406</v>
      </c>
      <c r="J6385" t="s">
        <v>24</v>
      </c>
      <c r="K6385" s="14">
        <v>11060.900331999999</v>
      </c>
      <c r="L6385" s="14">
        <v>23456.057923999997</v>
      </c>
      <c r="M6385" s="13">
        <v>0.47155836534162887</v>
      </c>
      <c r="N6385" s="12">
        <v>-2.4562866042005953</v>
      </c>
      <c r="O6385" s="2">
        <f>DATE(LEFT(ALT[[#This Row],[DATEMTH]],4),RIGHT(ALT[[#This Row],[DATEMTH]],2),1)</f>
        <v>44440</v>
      </c>
      <c r="P6385" t="str">
        <f>IF(AND(ALT[[#This Row],[DATE]]&gt;=DATE(2023,6,1),ALT[[#This Row],[DATE]]&lt;=DATE(2024,5,31)),"Y","N")</f>
        <v>N</v>
      </c>
      <c r="Q6385" t="str">
        <f>LEFT(ALT[[#This Row],[DATEMTH]],4)</f>
        <v>2021</v>
      </c>
    </row>
    <row r="6386" spans="1:17" x14ac:dyDescent="0.25">
      <c r="A6386" t="s">
        <v>70</v>
      </c>
      <c r="B6386" t="s">
        <v>110</v>
      </c>
      <c r="C6386" t="s">
        <v>15</v>
      </c>
      <c r="D6386" t="s">
        <v>22</v>
      </c>
      <c r="E6386" s="14">
        <v>5977806.4224040005</v>
      </c>
      <c r="F6386" s="14">
        <v>27859008.772489976</v>
      </c>
      <c r="G6386" s="13">
        <v>0.21457355038083495</v>
      </c>
      <c r="H6386" s="12">
        <v>-15597402.210000001</v>
      </c>
      <c r="I6386" s="12">
        <v>-3.3467899689175815</v>
      </c>
      <c r="J6386" t="s">
        <v>26</v>
      </c>
      <c r="K6386" s="14">
        <v>909236.80471299938</v>
      </c>
      <c r="L6386" s="14">
        <v>5977806.4224039987</v>
      </c>
      <c r="M6386" s="13">
        <v>0.15210208234667896</v>
      </c>
      <c r="N6386" s="12">
        <v>-0.50905372344934108</v>
      </c>
      <c r="O6386" s="2">
        <f>DATE(LEFT(ALT[[#This Row],[DATEMTH]],4),RIGHT(ALT[[#This Row],[DATEMTH]],2),1)</f>
        <v>44440</v>
      </c>
      <c r="P6386" t="str">
        <f>IF(AND(ALT[[#This Row],[DATE]]&gt;=DATE(2023,6,1),ALT[[#This Row],[DATE]]&lt;=DATE(2024,5,31)),"Y","N")</f>
        <v>N</v>
      </c>
      <c r="Q6386" t="str">
        <f>LEFT(ALT[[#This Row],[DATEMTH]],4)</f>
        <v>2021</v>
      </c>
    </row>
    <row r="6387" spans="1:17" x14ac:dyDescent="0.25">
      <c r="A6387" t="s">
        <v>70</v>
      </c>
      <c r="B6387" t="s">
        <v>110</v>
      </c>
      <c r="C6387" t="s">
        <v>15</v>
      </c>
      <c r="D6387" t="s">
        <v>22</v>
      </c>
      <c r="E6387" s="14">
        <v>5977806.4224040005</v>
      </c>
      <c r="F6387" s="14">
        <v>27859008.772489976</v>
      </c>
      <c r="G6387" s="13">
        <v>0.21457355038083495</v>
      </c>
      <c r="H6387" s="12">
        <v>-15597402.210000001</v>
      </c>
      <c r="I6387" s="12">
        <v>-3.3467899689175815</v>
      </c>
      <c r="J6387" t="s">
        <v>24</v>
      </c>
      <c r="K6387" s="14">
        <v>2941443.9951429996</v>
      </c>
      <c r="L6387" s="14">
        <v>5977806.4224039987</v>
      </c>
      <c r="M6387" s="13">
        <v>0.49206076398172932</v>
      </c>
      <c r="N6387" s="12">
        <v>-1.6468240289919733</v>
      </c>
      <c r="O6387" s="2">
        <f>DATE(LEFT(ALT[[#This Row],[DATEMTH]],4),RIGHT(ALT[[#This Row],[DATEMTH]],2),1)</f>
        <v>44440</v>
      </c>
      <c r="P6387" t="str">
        <f>IF(AND(ALT[[#This Row],[DATE]]&gt;=DATE(2023,6,1),ALT[[#This Row],[DATE]]&lt;=DATE(2024,5,31)),"Y","N")</f>
        <v>N</v>
      </c>
      <c r="Q6387" t="str">
        <f>LEFT(ALT[[#This Row],[DATEMTH]],4)</f>
        <v>2021</v>
      </c>
    </row>
    <row r="6388" spans="1:17" x14ac:dyDescent="0.25">
      <c r="A6388" t="s">
        <v>70</v>
      </c>
      <c r="B6388" t="s">
        <v>110</v>
      </c>
      <c r="C6388" t="s">
        <v>15</v>
      </c>
      <c r="D6388" t="s">
        <v>22</v>
      </c>
      <c r="E6388" s="14">
        <v>5977806.4224040005</v>
      </c>
      <c r="F6388" s="14">
        <v>27859008.772489976</v>
      </c>
      <c r="G6388" s="13">
        <v>0.21457355038083495</v>
      </c>
      <c r="H6388" s="12">
        <v>-15597402.210000001</v>
      </c>
      <c r="I6388" s="12">
        <v>-3.3467899689175815</v>
      </c>
      <c r="J6388" t="s">
        <v>25</v>
      </c>
      <c r="K6388" s="14">
        <v>697725.28044399968</v>
      </c>
      <c r="L6388" s="14">
        <v>5977806.4224039987</v>
      </c>
      <c r="M6388" s="13">
        <v>0.11671928315193028</v>
      </c>
      <c r="N6388" s="12">
        <v>-0.39063492603213112</v>
      </c>
      <c r="O6388" s="2">
        <f>DATE(LEFT(ALT[[#This Row],[DATEMTH]],4),RIGHT(ALT[[#This Row],[DATEMTH]],2),1)</f>
        <v>44440</v>
      </c>
      <c r="P6388" t="str">
        <f>IF(AND(ALT[[#This Row],[DATE]]&gt;=DATE(2023,6,1),ALT[[#This Row],[DATE]]&lt;=DATE(2024,5,31)),"Y","N")</f>
        <v>N</v>
      </c>
      <c r="Q6388" t="str">
        <f>LEFT(ALT[[#This Row],[DATEMTH]],4)</f>
        <v>2021</v>
      </c>
    </row>
    <row r="6389" spans="1:17" x14ac:dyDescent="0.25">
      <c r="A6389" t="s">
        <v>70</v>
      </c>
      <c r="B6389" t="s">
        <v>110</v>
      </c>
      <c r="C6389" t="s">
        <v>15</v>
      </c>
      <c r="D6389" t="s">
        <v>22</v>
      </c>
      <c r="E6389" s="14">
        <v>5977806.4224040005</v>
      </c>
      <c r="F6389" s="14">
        <v>27859008.772489976</v>
      </c>
      <c r="G6389" s="13">
        <v>0.21457355038083495</v>
      </c>
      <c r="H6389" s="12">
        <v>-15597402.210000001</v>
      </c>
      <c r="I6389" s="12">
        <v>-3.3467899689175815</v>
      </c>
      <c r="J6389" t="s">
        <v>16</v>
      </c>
      <c r="K6389" s="14">
        <v>1429400.3421039991</v>
      </c>
      <c r="L6389" s="14">
        <v>5977806.4224039987</v>
      </c>
      <c r="M6389" s="13">
        <v>0.2391178705196613</v>
      </c>
      <c r="N6389" s="12">
        <v>-0.80027729044413554</v>
      </c>
      <c r="O6389" s="2">
        <f>DATE(LEFT(ALT[[#This Row],[DATEMTH]],4),RIGHT(ALT[[#This Row],[DATEMTH]],2),1)</f>
        <v>44440</v>
      </c>
      <c r="P6389" t="str">
        <f>IF(AND(ALT[[#This Row],[DATE]]&gt;=DATE(2023,6,1),ALT[[#This Row],[DATE]]&lt;=DATE(2024,5,31)),"Y","N")</f>
        <v>N</v>
      </c>
      <c r="Q6389" t="str">
        <f>LEFT(ALT[[#This Row],[DATEMTH]],4)</f>
        <v>2021</v>
      </c>
    </row>
    <row r="6390" spans="1:17" x14ac:dyDescent="0.25">
      <c r="A6390" t="s">
        <v>70</v>
      </c>
      <c r="B6390" t="s">
        <v>110</v>
      </c>
      <c r="C6390" t="s">
        <v>18</v>
      </c>
      <c r="D6390" t="s">
        <v>22</v>
      </c>
      <c r="E6390" s="14">
        <v>6713100.0489949984</v>
      </c>
      <c r="F6390" s="14">
        <v>27859008.772489976</v>
      </c>
      <c r="G6390" s="13">
        <v>0.24096693833644231</v>
      </c>
      <c r="H6390" s="12">
        <v>-15597402.210000001</v>
      </c>
      <c r="I6390" s="12">
        <v>-3.7584582565457594</v>
      </c>
      <c r="J6390" t="s">
        <v>24</v>
      </c>
      <c r="K6390" s="14">
        <v>1361433.5203400005</v>
      </c>
      <c r="L6390" s="14">
        <v>6713100.048995005</v>
      </c>
      <c r="M6390" s="13">
        <v>0.20280250709861178</v>
      </c>
      <c r="N6390" s="12">
        <v>-0.76222475725295746</v>
      </c>
      <c r="O6390" s="2">
        <f>DATE(LEFT(ALT[[#This Row],[DATEMTH]],4),RIGHT(ALT[[#This Row],[DATEMTH]],2),1)</f>
        <v>44440</v>
      </c>
      <c r="P6390" t="str">
        <f>IF(AND(ALT[[#This Row],[DATE]]&gt;=DATE(2023,6,1),ALT[[#This Row],[DATE]]&lt;=DATE(2024,5,31)),"Y","N")</f>
        <v>N</v>
      </c>
      <c r="Q6390" t="str">
        <f>LEFT(ALT[[#This Row],[DATEMTH]],4)</f>
        <v>2021</v>
      </c>
    </row>
    <row r="6391" spans="1:17" x14ac:dyDescent="0.25">
      <c r="A6391" t="s">
        <v>70</v>
      </c>
      <c r="B6391" t="s">
        <v>110</v>
      </c>
      <c r="C6391" t="s">
        <v>18</v>
      </c>
      <c r="D6391" t="s">
        <v>22</v>
      </c>
      <c r="E6391" s="14">
        <v>6713100.0489949984</v>
      </c>
      <c r="F6391" s="14">
        <v>27859008.772489976</v>
      </c>
      <c r="G6391" s="13">
        <v>0.24096693833644231</v>
      </c>
      <c r="H6391" s="12">
        <v>-15597402.210000001</v>
      </c>
      <c r="I6391" s="12">
        <v>-3.7584582565457594</v>
      </c>
      <c r="J6391" t="s">
        <v>26</v>
      </c>
      <c r="K6391" s="14">
        <v>1484174.4924100009</v>
      </c>
      <c r="L6391" s="14">
        <v>6713100.048995005</v>
      </c>
      <c r="M6391" s="13">
        <v>0.22108630611459329</v>
      </c>
      <c r="N6391" s="12">
        <v>-0.83094365262559633</v>
      </c>
      <c r="O6391" s="2">
        <f>DATE(LEFT(ALT[[#This Row],[DATEMTH]],4),RIGHT(ALT[[#This Row],[DATEMTH]],2),1)</f>
        <v>44440</v>
      </c>
      <c r="P6391" t="str">
        <f>IF(AND(ALT[[#This Row],[DATE]]&gt;=DATE(2023,6,1),ALT[[#This Row],[DATE]]&lt;=DATE(2024,5,31)),"Y","N")</f>
        <v>N</v>
      </c>
      <c r="Q6391" t="str">
        <f>LEFT(ALT[[#This Row],[DATEMTH]],4)</f>
        <v>2021</v>
      </c>
    </row>
    <row r="6392" spans="1:17" x14ac:dyDescent="0.25">
      <c r="A6392" t="s">
        <v>70</v>
      </c>
      <c r="B6392" t="s">
        <v>110</v>
      </c>
      <c r="C6392" t="s">
        <v>18</v>
      </c>
      <c r="D6392" t="s">
        <v>22</v>
      </c>
      <c r="E6392" s="14">
        <v>6713100.0489949984</v>
      </c>
      <c r="F6392" s="14">
        <v>27859008.772489976</v>
      </c>
      <c r="G6392" s="13">
        <v>0.24096693833644231</v>
      </c>
      <c r="H6392" s="12">
        <v>-15597402.210000001</v>
      </c>
      <c r="I6392" s="12">
        <v>-3.7584582565457594</v>
      </c>
      <c r="J6392" t="s">
        <v>16</v>
      </c>
      <c r="K6392" s="14">
        <v>3147834.3300010036</v>
      </c>
      <c r="L6392" s="14">
        <v>6713100.048995005</v>
      </c>
      <c r="M6392" s="13">
        <v>0.46890919352114452</v>
      </c>
      <c r="N6392" s="12">
        <v>-1.7623756299597588</v>
      </c>
      <c r="O6392" s="2">
        <f>DATE(LEFT(ALT[[#This Row],[DATEMTH]],4),RIGHT(ALT[[#This Row],[DATEMTH]],2),1)</f>
        <v>44440</v>
      </c>
      <c r="P6392" t="str">
        <f>IF(AND(ALT[[#This Row],[DATE]]&gt;=DATE(2023,6,1),ALT[[#This Row],[DATE]]&lt;=DATE(2024,5,31)),"Y","N")</f>
        <v>N</v>
      </c>
      <c r="Q6392" t="str">
        <f>LEFT(ALT[[#This Row],[DATEMTH]],4)</f>
        <v>2021</v>
      </c>
    </row>
    <row r="6393" spans="1:17" x14ac:dyDescent="0.25">
      <c r="A6393" t="s">
        <v>70</v>
      </c>
      <c r="B6393" t="s">
        <v>110</v>
      </c>
      <c r="C6393" t="s">
        <v>18</v>
      </c>
      <c r="D6393" t="s">
        <v>22</v>
      </c>
      <c r="E6393" s="14">
        <v>6713100.0489949984</v>
      </c>
      <c r="F6393" s="14">
        <v>27859008.772489976</v>
      </c>
      <c r="G6393" s="13">
        <v>0.24096693833644231</v>
      </c>
      <c r="H6393" s="12">
        <v>-15597402.210000001</v>
      </c>
      <c r="I6393" s="12">
        <v>-3.7584582565457594</v>
      </c>
      <c r="J6393" t="s">
        <v>25</v>
      </c>
      <c r="K6393" s="14">
        <v>719657.70624399954</v>
      </c>
      <c r="L6393" s="14">
        <v>6713100.048995005</v>
      </c>
      <c r="M6393" s="13">
        <v>0.10720199326565034</v>
      </c>
      <c r="N6393" s="12">
        <v>-0.40291421670744643</v>
      </c>
      <c r="O6393" s="2">
        <f>DATE(LEFT(ALT[[#This Row],[DATEMTH]],4),RIGHT(ALT[[#This Row],[DATEMTH]],2),1)</f>
        <v>44440</v>
      </c>
      <c r="P6393" t="str">
        <f>IF(AND(ALT[[#This Row],[DATE]]&gt;=DATE(2023,6,1),ALT[[#This Row],[DATE]]&lt;=DATE(2024,5,31)),"Y","N")</f>
        <v>N</v>
      </c>
      <c r="Q6393" t="str">
        <f>LEFT(ALT[[#This Row],[DATEMTH]],4)</f>
        <v>2021</v>
      </c>
    </row>
    <row r="6394" spans="1:17" x14ac:dyDescent="0.25">
      <c r="A6394" t="s">
        <v>70</v>
      </c>
      <c r="B6394" t="s">
        <v>110</v>
      </c>
      <c r="C6394" t="s">
        <v>19</v>
      </c>
      <c r="D6394" t="s">
        <v>22</v>
      </c>
      <c r="E6394" s="14">
        <v>7527020.2343870029</v>
      </c>
      <c r="F6394" s="14">
        <v>27859008.772489976</v>
      </c>
      <c r="G6394" s="13">
        <v>0.27018262910415297</v>
      </c>
      <c r="H6394" s="12">
        <v>-15597402.210000001</v>
      </c>
      <c r="I6394" s="12">
        <v>-4.2141471362927261</v>
      </c>
      <c r="J6394" t="s">
        <v>24</v>
      </c>
      <c r="K6394" s="14">
        <v>2126355.9966560015</v>
      </c>
      <c r="L6394" s="14">
        <v>7527020.2343870047</v>
      </c>
      <c r="M6394" s="13">
        <v>0.28249638375379904</v>
      </c>
      <c r="N6394" s="12">
        <v>-1.1904813266091232</v>
      </c>
      <c r="O6394" s="2">
        <f>DATE(LEFT(ALT[[#This Row],[DATEMTH]],4),RIGHT(ALT[[#This Row],[DATEMTH]],2),1)</f>
        <v>44440</v>
      </c>
      <c r="P6394" t="str">
        <f>IF(AND(ALT[[#This Row],[DATE]]&gt;=DATE(2023,6,1),ALT[[#This Row],[DATE]]&lt;=DATE(2024,5,31)),"Y","N")</f>
        <v>N</v>
      </c>
      <c r="Q6394" t="str">
        <f>LEFT(ALT[[#This Row],[DATEMTH]],4)</f>
        <v>2021</v>
      </c>
    </row>
    <row r="6395" spans="1:17" x14ac:dyDescent="0.25">
      <c r="A6395" t="s">
        <v>70</v>
      </c>
      <c r="B6395" t="s">
        <v>110</v>
      </c>
      <c r="C6395" t="s">
        <v>19</v>
      </c>
      <c r="D6395" t="s">
        <v>22</v>
      </c>
      <c r="E6395" s="14">
        <v>7527020.2343870029</v>
      </c>
      <c r="F6395" s="14">
        <v>27859008.772489976</v>
      </c>
      <c r="G6395" s="13">
        <v>0.27018262910415297</v>
      </c>
      <c r="H6395" s="12">
        <v>-15597402.210000001</v>
      </c>
      <c r="I6395" s="12">
        <v>-4.2141471362927261</v>
      </c>
      <c r="J6395" t="s">
        <v>26</v>
      </c>
      <c r="K6395" s="14">
        <v>344813.43514199974</v>
      </c>
      <c r="L6395" s="14">
        <v>7527020.2343870047</v>
      </c>
      <c r="M6395" s="13">
        <v>4.5810084788496797E-2</v>
      </c>
      <c r="N6395" s="12">
        <v>-0.19305043762477075</v>
      </c>
      <c r="O6395" s="2">
        <f>DATE(LEFT(ALT[[#This Row],[DATEMTH]],4),RIGHT(ALT[[#This Row],[DATEMTH]],2),1)</f>
        <v>44440</v>
      </c>
      <c r="P6395" t="str">
        <f>IF(AND(ALT[[#This Row],[DATE]]&gt;=DATE(2023,6,1),ALT[[#This Row],[DATE]]&lt;=DATE(2024,5,31)),"Y","N")</f>
        <v>N</v>
      </c>
      <c r="Q6395" t="str">
        <f>LEFT(ALT[[#This Row],[DATEMTH]],4)</f>
        <v>2021</v>
      </c>
    </row>
    <row r="6396" spans="1:17" x14ac:dyDescent="0.25">
      <c r="A6396" t="s">
        <v>70</v>
      </c>
      <c r="B6396" t="s">
        <v>110</v>
      </c>
      <c r="C6396" t="s">
        <v>19</v>
      </c>
      <c r="D6396" t="s">
        <v>22</v>
      </c>
      <c r="E6396" s="14">
        <v>7527020.2343870029</v>
      </c>
      <c r="F6396" s="14">
        <v>27859008.772489976</v>
      </c>
      <c r="G6396" s="13">
        <v>0.27018262910415297</v>
      </c>
      <c r="H6396" s="12">
        <v>-15597402.210000001</v>
      </c>
      <c r="I6396" s="12">
        <v>-4.2141471362927261</v>
      </c>
      <c r="J6396" t="s">
        <v>16</v>
      </c>
      <c r="K6396" s="14">
        <v>1967.5076000000004</v>
      </c>
      <c r="L6396" s="14">
        <v>7527020.2343870047</v>
      </c>
      <c r="M6396" s="13">
        <v>2.613926279899569E-4</v>
      </c>
      <c r="N6396" s="12">
        <v>-1.1015469946919069E-3</v>
      </c>
      <c r="O6396" s="2">
        <f>DATE(LEFT(ALT[[#This Row],[DATEMTH]],4),RIGHT(ALT[[#This Row],[DATEMTH]],2),1)</f>
        <v>44440</v>
      </c>
      <c r="P6396" t="str">
        <f>IF(AND(ALT[[#This Row],[DATE]]&gt;=DATE(2023,6,1),ALT[[#This Row],[DATE]]&lt;=DATE(2024,5,31)),"Y","N")</f>
        <v>N</v>
      </c>
      <c r="Q6396" t="str">
        <f>LEFT(ALT[[#This Row],[DATEMTH]],4)</f>
        <v>2021</v>
      </c>
    </row>
    <row r="6397" spans="1:17" x14ac:dyDescent="0.25">
      <c r="A6397" t="s">
        <v>70</v>
      </c>
      <c r="B6397" t="s">
        <v>110</v>
      </c>
      <c r="C6397" t="s">
        <v>19</v>
      </c>
      <c r="D6397" t="s">
        <v>22</v>
      </c>
      <c r="E6397" s="14">
        <v>7527020.2343870029</v>
      </c>
      <c r="F6397" s="14">
        <v>27859008.772489976</v>
      </c>
      <c r="G6397" s="13">
        <v>0.27018262910415297</v>
      </c>
      <c r="H6397" s="12">
        <v>-15597402.210000001</v>
      </c>
      <c r="I6397" s="12">
        <v>-4.2141471362927261</v>
      </c>
      <c r="J6397" t="s">
        <v>25</v>
      </c>
      <c r="K6397" s="14">
        <v>5053883.2949890038</v>
      </c>
      <c r="L6397" s="14">
        <v>7527020.2343870047</v>
      </c>
      <c r="M6397" s="13">
        <v>0.67143213882971431</v>
      </c>
      <c r="N6397" s="12">
        <v>-2.8295138250641405</v>
      </c>
      <c r="O6397" s="2">
        <f>DATE(LEFT(ALT[[#This Row],[DATEMTH]],4),RIGHT(ALT[[#This Row],[DATEMTH]],2),1)</f>
        <v>44440</v>
      </c>
      <c r="P6397" t="str">
        <f>IF(AND(ALT[[#This Row],[DATE]]&gt;=DATE(2023,6,1),ALT[[#This Row],[DATE]]&lt;=DATE(2024,5,31)),"Y","N")</f>
        <v>N</v>
      </c>
      <c r="Q6397" t="str">
        <f>LEFT(ALT[[#This Row],[DATEMTH]],4)</f>
        <v>2021</v>
      </c>
    </row>
    <row r="6398" spans="1:17" x14ac:dyDescent="0.25">
      <c r="A6398" t="s">
        <v>70</v>
      </c>
      <c r="B6398" t="s">
        <v>110</v>
      </c>
      <c r="C6398" t="s">
        <v>20</v>
      </c>
      <c r="D6398" t="s">
        <v>22</v>
      </c>
      <c r="E6398" s="14">
        <v>7641082.0667040059</v>
      </c>
      <c r="F6398" s="14">
        <v>27859008.772489976</v>
      </c>
      <c r="G6398" s="13">
        <v>0.27427688217857088</v>
      </c>
      <c r="H6398" s="12">
        <v>-15597402.210000001</v>
      </c>
      <c r="I6398" s="12">
        <v>-4.2780068482439511</v>
      </c>
      <c r="J6398" t="s">
        <v>24</v>
      </c>
      <c r="K6398" s="14">
        <v>3290312.4277500003</v>
      </c>
      <c r="L6398" s="14">
        <v>7641082.0667040003</v>
      </c>
      <c r="M6398" s="13">
        <v>0.43060817813847729</v>
      </c>
      <c r="N6398" s="12">
        <v>-1.842144734986257</v>
      </c>
      <c r="O6398" s="2">
        <f>DATE(LEFT(ALT[[#This Row],[DATEMTH]],4),RIGHT(ALT[[#This Row],[DATEMTH]],2),1)</f>
        <v>44440</v>
      </c>
      <c r="P6398" t="str">
        <f>IF(AND(ALT[[#This Row],[DATE]]&gt;=DATE(2023,6,1),ALT[[#This Row],[DATE]]&lt;=DATE(2024,5,31)),"Y","N")</f>
        <v>N</v>
      </c>
      <c r="Q6398" t="str">
        <f>LEFT(ALT[[#This Row],[DATEMTH]],4)</f>
        <v>2021</v>
      </c>
    </row>
    <row r="6399" spans="1:17" x14ac:dyDescent="0.25">
      <c r="A6399" t="s">
        <v>70</v>
      </c>
      <c r="B6399" t="s">
        <v>110</v>
      </c>
      <c r="C6399" t="s">
        <v>20</v>
      </c>
      <c r="D6399" t="s">
        <v>22</v>
      </c>
      <c r="E6399" s="14">
        <v>7641082.0667040059</v>
      </c>
      <c r="F6399" s="14">
        <v>27859008.772489976</v>
      </c>
      <c r="G6399" s="13">
        <v>0.27427688217857088</v>
      </c>
      <c r="H6399" s="12">
        <v>-15597402.210000001</v>
      </c>
      <c r="I6399" s="12">
        <v>-4.2780068482439511</v>
      </c>
      <c r="J6399" t="s">
        <v>26</v>
      </c>
      <c r="K6399" s="14">
        <v>450812.33035699982</v>
      </c>
      <c r="L6399" s="14">
        <v>7641082.0667040003</v>
      </c>
      <c r="M6399" s="13">
        <v>5.8998493462256302E-2</v>
      </c>
      <c r="N6399" s="12">
        <v>-0.25239595906760842</v>
      </c>
      <c r="O6399" s="2">
        <f>DATE(LEFT(ALT[[#This Row],[DATEMTH]],4),RIGHT(ALT[[#This Row],[DATEMTH]],2),1)</f>
        <v>44440</v>
      </c>
      <c r="P6399" t="str">
        <f>IF(AND(ALT[[#This Row],[DATE]]&gt;=DATE(2023,6,1),ALT[[#This Row],[DATE]]&lt;=DATE(2024,5,31)),"Y","N")</f>
        <v>N</v>
      </c>
      <c r="Q6399" t="str">
        <f>LEFT(ALT[[#This Row],[DATEMTH]],4)</f>
        <v>2021</v>
      </c>
    </row>
    <row r="6400" spans="1:17" x14ac:dyDescent="0.25">
      <c r="A6400" t="s">
        <v>70</v>
      </c>
      <c r="B6400" t="s">
        <v>110</v>
      </c>
      <c r="C6400" t="s">
        <v>20</v>
      </c>
      <c r="D6400" t="s">
        <v>22</v>
      </c>
      <c r="E6400" s="14">
        <v>7641082.0667040059</v>
      </c>
      <c r="F6400" s="14">
        <v>27859008.772489976</v>
      </c>
      <c r="G6400" s="13">
        <v>0.27427688217857088</v>
      </c>
      <c r="H6400" s="12">
        <v>-15597402.210000001</v>
      </c>
      <c r="I6400" s="12">
        <v>-4.2780068482439511</v>
      </c>
      <c r="J6400" t="s">
        <v>16</v>
      </c>
      <c r="K6400" s="14">
        <v>2780904.3071389999</v>
      </c>
      <c r="L6400" s="14">
        <v>7641082.0667040003</v>
      </c>
      <c r="M6400" s="13">
        <v>0.36394116472806709</v>
      </c>
      <c r="N6400" s="12">
        <v>-1.5569427950645509</v>
      </c>
      <c r="O6400" s="2">
        <f>DATE(LEFT(ALT[[#This Row],[DATEMTH]],4),RIGHT(ALT[[#This Row],[DATEMTH]],2),1)</f>
        <v>44440</v>
      </c>
      <c r="P6400" t="str">
        <f>IF(AND(ALT[[#This Row],[DATE]]&gt;=DATE(2023,6,1),ALT[[#This Row],[DATE]]&lt;=DATE(2024,5,31)),"Y","N")</f>
        <v>N</v>
      </c>
      <c r="Q6400" t="str">
        <f>LEFT(ALT[[#This Row],[DATEMTH]],4)</f>
        <v>2021</v>
      </c>
    </row>
    <row r="6401" spans="1:17" x14ac:dyDescent="0.25">
      <c r="A6401" t="s">
        <v>70</v>
      </c>
      <c r="B6401" t="s">
        <v>110</v>
      </c>
      <c r="C6401" t="s">
        <v>20</v>
      </c>
      <c r="D6401" t="s">
        <v>22</v>
      </c>
      <c r="E6401" s="14">
        <v>7641082.0667040059</v>
      </c>
      <c r="F6401" s="14">
        <v>27859008.772489976</v>
      </c>
      <c r="G6401" s="13">
        <v>0.27427688217857088</v>
      </c>
      <c r="H6401" s="12">
        <v>-15597402.210000001</v>
      </c>
      <c r="I6401" s="12">
        <v>-4.2780068482439511</v>
      </c>
      <c r="J6401" t="s">
        <v>25</v>
      </c>
      <c r="K6401" s="14">
        <v>1119053.0014579999</v>
      </c>
      <c r="L6401" s="14">
        <v>7641082.0667040003</v>
      </c>
      <c r="M6401" s="13">
        <v>0.14645216367119929</v>
      </c>
      <c r="N6401" s="12">
        <v>-0.62652335912553458</v>
      </c>
      <c r="O6401" s="2">
        <f>DATE(LEFT(ALT[[#This Row],[DATEMTH]],4),RIGHT(ALT[[#This Row],[DATEMTH]],2),1)</f>
        <v>44440</v>
      </c>
      <c r="P6401" t="str">
        <f>IF(AND(ALT[[#This Row],[DATE]]&gt;=DATE(2023,6,1),ALT[[#This Row],[DATE]]&lt;=DATE(2024,5,31)),"Y","N")</f>
        <v>N</v>
      </c>
      <c r="Q6401" t="str">
        <f>LEFT(ALT[[#This Row],[DATEMTH]],4)</f>
        <v>2021</v>
      </c>
    </row>
    <row r="6402" spans="1:17" x14ac:dyDescent="0.25">
      <c r="A6402" t="s">
        <v>70</v>
      </c>
      <c r="B6402" t="s">
        <v>110</v>
      </c>
      <c r="C6402" t="s">
        <v>15</v>
      </c>
      <c r="D6402" t="s">
        <v>17</v>
      </c>
      <c r="E6402" s="14">
        <v>5977806.4224040005</v>
      </c>
      <c r="F6402" s="14">
        <v>27859008.772489976</v>
      </c>
      <c r="G6402" s="13">
        <v>0.21457355038083495</v>
      </c>
      <c r="H6402" s="12">
        <v>-48389857.429999992</v>
      </c>
      <c r="I6402" s="12">
        <v>-10.383183511177522</v>
      </c>
      <c r="J6402" t="s">
        <v>26</v>
      </c>
      <c r="K6402" s="14">
        <v>909236.80471299938</v>
      </c>
      <c r="L6402" s="14">
        <v>5977806.4224039987</v>
      </c>
      <c r="M6402" s="13">
        <v>0.15210208234667896</v>
      </c>
      <c r="N6402" s="12">
        <v>-1.5793038334378027</v>
      </c>
      <c r="O6402" s="2">
        <f>DATE(LEFT(ALT[[#This Row],[DATEMTH]],4),RIGHT(ALT[[#This Row],[DATEMTH]],2),1)</f>
        <v>44440</v>
      </c>
      <c r="P6402" t="str">
        <f>IF(AND(ALT[[#This Row],[DATE]]&gt;=DATE(2023,6,1),ALT[[#This Row],[DATE]]&lt;=DATE(2024,5,31)),"Y","N")</f>
        <v>N</v>
      </c>
      <c r="Q6402" t="str">
        <f>LEFT(ALT[[#This Row],[DATEMTH]],4)</f>
        <v>2021</v>
      </c>
    </row>
    <row r="6403" spans="1:17" x14ac:dyDescent="0.25">
      <c r="A6403" t="s">
        <v>70</v>
      </c>
      <c r="B6403" t="s">
        <v>110</v>
      </c>
      <c r="C6403" t="s">
        <v>15</v>
      </c>
      <c r="D6403" t="s">
        <v>17</v>
      </c>
      <c r="E6403" s="14">
        <v>5977806.4224040005</v>
      </c>
      <c r="F6403" s="14">
        <v>27859008.772489976</v>
      </c>
      <c r="G6403" s="13">
        <v>0.21457355038083495</v>
      </c>
      <c r="H6403" s="12">
        <v>-48389857.429999992</v>
      </c>
      <c r="I6403" s="12">
        <v>-10.383183511177522</v>
      </c>
      <c r="J6403" t="s">
        <v>24</v>
      </c>
      <c r="K6403" s="14">
        <v>2941443.9951429996</v>
      </c>
      <c r="L6403" s="14">
        <v>5977806.4224039987</v>
      </c>
      <c r="M6403" s="13">
        <v>0.49206076398172932</v>
      </c>
      <c r="N6403" s="12">
        <v>-5.1091572110725068</v>
      </c>
      <c r="O6403" s="2">
        <f>DATE(LEFT(ALT[[#This Row],[DATEMTH]],4),RIGHT(ALT[[#This Row],[DATEMTH]],2),1)</f>
        <v>44440</v>
      </c>
      <c r="P6403" t="str">
        <f>IF(AND(ALT[[#This Row],[DATE]]&gt;=DATE(2023,6,1),ALT[[#This Row],[DATE]]&lt;=DATE(2024,5,31)),"Y","N")</f>
        <v>N</v>
      </c>
      <c r="Q6403" t="str">
        <f>LEFT(ALT[[#This Row],[DATEMTH]],4)</f>
        <v>2021</v>
      </c>
    </row>
    <row r="6404" spans="1:17" x14ac:dyDescent="0.25">
      <c r="A6404" t="s">
        <v>70</v>
      </c>
      <c r="B6404" t="s">
        <v>110</v>
      </c>
      <c r="C6404" t="s">
        <v>15</v>
      </c>
      <c r="D6404" t="s">
        <v>17</v>
      </c>
      <c r="E6404" s="14">
        <v>5977806.4224040005</v>
      </c>
      <c r="F6404" s="14">
        <v>27859008.772489976</v>
      </c>
      <c r="G6404" s="13">
        <v>0.21457355038083495</v>
      </c>
      <c r="H6404" s="12">
        <v>-48389857.429999992</v>
      </c>
      <c r="I6404" s="12">
        <v>-10.383183511177522</v>
      </c>
      <c r="J6404" t="s">
        <v>25</v>
      </c>
      <c r="K6404" s="14">
        <v>697725.28044399968</v>
      </c>
      <c r="L6404" s="14">
        <v>5977806.4224039987</v>
      </c>
      <c r="M6404" s="13">
        <v>0.11671928315193028</v>
      </c>
      <c r="N6404" s="12">
        <v>-1.211917736259583</v>
      </c>
      <c r="O6404" s="2">
        <f>DATE(LEFT(ALT[[#This Row],[DATEMTH]],4),RIGHT(ALT[[#This Row],[DATEMTH]],2),1)</f>
        <v>44440</v>
      </c>
      <c r="P6404" t="str">
        <f>IF(AND(ALT[[#This Row],[DATE]]&gt;=DATE(2023,6,1),ALT[[#This Row],[DATE]]&lt;=DATE(2024,5,31)),"Y","N")</f>
        <v>N</v>
      </c>
      <c r="Q6404" t="str">
        <f>LEFT(ALT[[#This Row],[DATEMTH]],4)</f>
        <v>2021</v>
      </c>
    </row>
    <row r="6405" spans="1:17" x14ac:dyDescent="0.25">
      <c r="A6405" t="s">
        <v>70</v>
      </c>
      <c r="B6405" t="s">
        <v>110</v>
      </c>
      <c r="C6405" t="s">
        <v>15</v>
      </c>
      <c r="D6405" t="s">
        <v>17</v>
      </c>
      <c r="E6405" s="14">
        <v>5977806.4224040005</v>
      </c>
      <c r="F6405" s="14">
        <v>27859008.772489976</v>
      </c>
      <c r="G6405" s="13">
        <v>0.21457355038083495</v>
      </c>
      <c r="H6405" s="12">
        <v>-48389857.429999992</v>
      </c>
      <c r="I6405" s="12">
        <v>-10.383183511177522</v>
      </c>
      <c r="J6405" t="s">
        <v>16</v>
      </c>
      <c r="K6405" s="14">
        <v>1429400.3421039991</v>
      </c>
      <c r="L6405" s="14">
        <v>5977806.4224039987</v>
      </c>
      <c r="M6405" s="13">
        <v>0.2391178705196613</v>
      </c>
      <c r="N6405" s="12">
        <v>-2.4828047304076288</v>
      </c>
      <c r="O6405" s="2">
        <f>DATE(LEFT(ALT[[#This Row],[DATEMTH]],4),RIGHT(ALT[[#This Row],[DATEMTH]],2),1)</f>
        <v>44440</v>
      </c>
      <c r="P6405" t="str">
        <f>IF(AND(ALT[[#This Row],[DATE]]&gt;=DATE(2023,6,1),ALT[[#This Row],[DATE]]&lt;=DATE(2024,5,31)),"Y","N")</f>
        <v>N</v>
      </c>
      <c r="Q6405" t="str">
        <f>LEFT(ALT[[#This Row],[DATEMTH]],4)</f>
        <v>2021</v>
      </c>
    </row>
    <row r="6406" spans="1:17" x14ac:dyDescent="0.25">
      <c r="A6406" t="s">
        <v>70</v>
      </c>
      <c r="B6406" t="s">
        <v>110</v>
      </c>
      <c r="C6406" t="s">
        <v>18</v>
      </c>
      <c r="D6406" t="s">
        <v>17</v>
      </c>
      <c r="E6406" s="14">
        <v>6713100.0489949984</v>
      </c>
      <c r="F6406" s="14">
        <v>27859008.772489976</v>
      </c>
      <c r="G6406" s="13">
        <v>0.24096693833644231</v>
      </c>
      <c r="H6406" s="12">
        <v>-48389857.429999992</v>
      </c>
      <c r="I6406" s="12">
        <v>-11.660355791444042</v>
      </c>
      <c r="J6406" t="s">
        <v>24</v>
      </c>
      <c r="K6406" s="14">
        <v>1361433.5203400005</v>
      </c>
      <c r="L6406" s="14">
        <v>6713100.048995005</v>
      </c>
      <c r="M6406" s="13">
        <v>0.20280250709861178</v>
      </c>
      <c r="N6406" s="12">
        <v>-2.3647493881666692</v>
      </c>
      <c r="O6406" s="2">
        <f>DATE(LEFT(ALT[[#This Row],[DATEMTH]],4),RIGHT(ALT[[#This Row],[DATEMTH]],2),1)</f>
        <v>44440</v>
      </c>
      <c r="P6406" t="str">
        <f>IF(AND(ALT[[#This Row],[DATE]]&gt;=DATE(2023,6,1),ALT[[#This Row],[DATE]]&lt;=DATE(2024,5,31)),"Y","N")</f>
        <v>N</v>
      </c>
      <c r="Q6406" t="str">
        <f>LEFT(ALT[[#This Row],[DATEMTH]],4)</f>
        <v>2021</v>
      </c>
    </row>
    <row r="6407" spans="1:17" x14ac:dyDescent="0.25">
      <c r="A6407" t="s">
        <v>70</v>
      </c>
      <c r="B6407" t="s">
        <v>110</v>
      </c>
      <c r="C6407" t="s">
        <v>18</v>
      </c>
      <c r="D6407" t="s">
        <v>17</v>
      </c>
      <c r="E6407" s="14">
        <v>6713100.0489949984</v>
      </c>
      <c r="F6407" s="14">
        <v>27859008.772489976</v>
      </c>
      <c r="G6407" s="13">
        <v>0.24096693833644231</v>
      </c>
      <c r="H6407" s="12">
        <v>-48389857.429999992</v>
      </c>
      <c r="I6407" s="12">
        <v>-11.660355791444042</v>
      </c>
      <c r="J6407" t="s">
        <v>26</v>
      </c>
      <c r="K6407" s="14">
        <v>1484174.4924100009</v>
      </c>
      <c r="L6407" s="14">
        <v>6713100.048995005</v>
      </c>
      <c r="M6407" s="13">
        <v>0.22108630611459329</v>
      </c>
      <c r="N6407" s="12">
        <v>-2.5779449899122682</v>
      </c>
      <c r="O6407" s="2">
        <f>DATE(LEFT(ALT[[#This Row],[DATEMTH]],4),RIGHT(ALT[[#This Row],[DATEMTH]],2),1)</f>
        <v>44440</v>
      </c>
      <c r="P6407" t="str">
        <f>IF(AND(ALT[[#This Row],[DATE]]&gt;=DATE(2023,6,1),ALT[[#This Row],[DATE]]&lt;=DATE(2024,5,31)),"Y","N")</f>
        <v>N</v>
      </c>
      <c r="Q6407" t="str">
        <f>LEFT(ALT[[#This Row],[DATEMTH]],4)</f>
        <v>2021</v>
      </c>
    </row>
    <row r="6408" spans="1:17" x14ac:dyDescent="0.25">
      <c r="A6408" t="s">
        <v>70</v>
      </c>
      <c r="B6408" t="s">
        <v>110</v>
      </c>
      <c r="C6408" t="s">
        <v>18</v>
      </c>
      <c r="D6408" t="s">
        <v>17</v>
      </c>
      <c r="E6408" s="14">
        <v>6713100.0489949984</v>
      </c>
      <c r="F6408" s="14">
        <v>27859008.772489976</v>
      </c>
      <c r="G6408" s="13">
        <v>0.24096693833644231</v>
      </c>
      <c r="H6408" s="12">
        <v>-48389857.429999992</v>
      </c>
      <c r="I6408" s="12">
        <v>-11.660355791444042</v>
      </c>
      <c r="J6408" t="s">
        <v>16</v>
      </c>
      <c r="K6408" s="14">
        <v>3147834.3300010036</v>
      </c>
      <c r="L6408" s="14">
        <v>6713100.048995005</v>
      </c>
      <c r="M6408" s="13">
        <v>0.46890919352114452</v>
      </c>
      <c r="N6408" s="12">
        <v>-5.4676480303356323</v>
      </c>
      <c r="O6408" s="2">
        <f>DATE(LEFT(ALT[[#This Row],[DATEMTH]],4),RIGHT(ALT[[#This Row],[DATEMTH]],2),1)</f>
        <v>44440</v>
      </c>
      <c r="P6408" t="str">
        <f>IF(AND(ALT[[#This Row],[DATE]]&gt;=DATE(2023,6,1),ALT[[#This Row],[DATE]]&lt;=DATE(2024,5,31)),"Y","N")</f>
        <v>N</v>
      </c>
      <c r="Q6408" t="str">
        <f>LEFT(ALT[[#This Row],[DATEMTH]],4)</f>
        <v>2021</v>
      </c>
    </row>
    <row r="6409" spans="1:17" x14ac:dyDescent="0.25">
      <c r="A6409" t="s">
        <v>70</v>
      </c>
      <c r="B6409" t="s">
        <v>110</v>
      </c>
      <c r="C6409" t="s">
        <v>18</v>
      </c>
      <c r="D6409" t="s">
        <v>17</v>
      </c>
      <c r="E6409" s="14">
        <v>6713100.0489949984</v>
      </c>
      <c r="F6409" s="14">
        <v>27859008.772489976</v>
      </c>
      <c r="G6409" s="13">
        <v>0.24096693833644231</v>
      </c>
      <c r="H6409" s="12">
        <v>-48389857.429999992</v>
      </c>
      <c r="I6409" s="12">
        <v>-11.660355791444042</v>
      </c>
      <c r="J6409" t="s">
        <v>25</v>
      </c>
      <c r="K6409" s="14">
        <v>719657.70624399954</v>
      </c>
      <c r="L6409" s="14">
        <v>6713100.048995005</v>
      </c>
      <c r="M6409" s="13">
        <v>0.10720199326565034</v>
      </c>
      <c r="N6409" s="12">
        <v>-1.2500133830294711</v>
      </c>
      <c r="O6409" s="2">
        <f>DATE(LEFT(ALT[[#This Row],[DATEMTH]],4),RIGHT(ALT[[#This Row],[DATEMTH]],2),1)</f>
        <v>44440</v>
      </c>
      <c r="P6409" t="str">
        <f>IF(AND(ALT[[#This Row],[DATE]]&gt;=DATE(2023,6,1),ALT[[#This Row],[DATE]]&lt;=DATE(2024,5,31)),"Y","N")</f>
        <v>N</v>
      </c>
      <c r="Q6409" t="str">
        <f>LEFT(ALT[[#This Row],[DATEMTH]],4)</f>
        <v>2021</v>
      </c>
    </row>
    <row r="6410" spans="1:17" x14ac:dyDescent="0.25">
      <c r="A6410" t="s">
        <v>70</v>
      </c>
      <c r="B6410" t="s">
        <v>110</v>
      </c>
      <c r="C6410" t="s">
        <v>19</v>
      </c>
      <c r="D6410" t="s">
        <v>17</v>
      </c>
      <c r="E6410" s="14">
        <v>7527020.2343870029</v>
      </c>
      <c r="F6410" s="14">
        <v>27859008.772489976</v>
      </c>
      <c r="G6410" s="13">
        <v>0.27018262910415297</v>
      </c>
      <c r="H6410" s="12">
        <v>-48389857.429999992</v>
      </c>
      <c r="I6410" s="12">
        <v>-13.074098902412528</v>
      </c>
      <c r="J6410" t="s">
        <v>24</v>
      </c>
      <c r="K6410" s="14">
        <v>2126355.9966560015</v>
      </c>
      <c r="L6410" s="14">
        <v>7527020.2343870047</v>
      </c>
      <c r="M6410" s="13">
        <v>0.28249638375379904</v>
      </c>
      <c r="N6410" s="12">
        <v>-3.6933856607710522</v>
      </c>
      <c r="O6410" s="2">
        <f>DATE(LEFT(ALT[[#This Row],[DATEMTH]],4),RIGHT(ALT[[#This Row],[DATEMTH]],2),1)</f>
        <v>44440</v>
      </c>
      <c r="P6410" t="str">
        <f>IF(AND(ALT[[#This Row],[DATE]]&gt;=DATE(2023,6,1),ALT[[#This Row],[DATE]]&lt;=DATE(2024,5,31)),"Y","N")</f>
        <v>N</v>
      </c>
      <c r="Q6410" t="str">
        <f>LEFT(ALT[[#This Row],[DATEMTH]],4)</f>
        <v>2021</v>
      </c>
    </row>
    <row r="6411" spans="1:17" x14ac:dyDescent="0.25">
      <c r="A6411" t="s">
        <v>70</v>
      </c>
      <c r="B6411" t="s">
        <v>110</v>
      </c>
      <c r="C6411" t="s">
        <v>19</v>
      </c>
      <c r="D6411" t="s">
        <v>17</v>
      </c>
      <c r="E6411" s="14">
        <v>7527020.2343870029</v>
      </c>
      <c r="F6411" s="14">
        <v>27859008.772489976</v>
      </c>
      <c r="G6411" s="13">
        <v>0.27018262910415297</v>
      </c>
      <c r="H6411" s="12">
        <v>-48389857.429999992</v>
      </c>
      <c r="I6411" s="12">
        <v>-13.074098902412528</v>
      </c>
      <c r="J6411" t="s">
        <v>26</v>
      </c>
      <c r="K6411" s="14">
        <v>344813.43514199974</v>
      </c>
      <c r="L6411" s="14">
        <v>7527020.2343870047</v>
      </c>
      <c r="M6411" s="13">
        <v>4.5810084788496797E-2</v>
      </c>
      <c r="N6411" s="12">
        <v>-0.59892557925271084</v>
      </c>
      <c r="O6411" s="2">
        <f>DATE(LEFT(ALT[[#This Row],[DATEMTH]],4),RIGHT(ALT[[#This Row],[DATEMTH]],2),1)</f>
        <v>44440</v>
      </c>
      <c r="P6411" t="str">
        <f>IF(AND(ALT[[#This Row],[DATE]]&gt;=DATE(2023,6,1),ALT[[#This Row],[DATE]]&lt;=DATE(2024,5,31)),"Y","N")</f>
        <v>N</v>
      </c>
      <c r="Q6411" t="str">
        <f>LEFT(ALT[[#This Row],[DATEMTH]],4)</f>
        <v>2021</v>
      </c>
    </row>
    <row r="6412" spans="1:17" x14ac:dyDescent="0.25">
      <c r="A6412" t="s">
        <v>70</v>
      </c>
      <c r="B6412" t="s">
        <v>110</v>
      </c>
      <c r="C6412" t="s">
        <v>19</v>
      </c>
      <c r="D6412" t="s">
        <v>17</v>
      </c>
      <c r="E6412" s="14">
        <v>7527020.2343870029</v>
      </c>
      <c r="F6412" s="14">
        <v>27859008.772489976</v>
      </c>
      <c r="G6412" s="13">
        <v>0.27018262910415297</v>
      </c>
      <c r="H6412" s="12">
        <v>-48389857.429999992</v>
      </c>
      <c r="I6412" s="12">
        <v>-13.074098902412528</v>
      </c>
      <c r="J6412" t="s">
        <v>16</v>
      </c>
      <c r="K6412" s="14">
        <v>1967.5076000000004</v>
      </c>
      <c r="L6412" s="14">
        <v>7527020.2343870047</v>
      </c>
      <c r="M6412" s="13">
        <v>2.613926279899569E-4</v>
      </c>
      <c r="N6412" s="12">
        <v>-3.4174730707022217E-3</v>
      </c>
      <c r="O6412" s="2">
        <f>DATE(LEFT(ALT[[#This Row],[DATEMTH]],4),RIGHT(ALT[[#This Row],[DATEMTH]],2),1)</f>
        <v>44440</v>
      </c>
      <c r="P6412" t="str">
        <f>IF(AND(ALT[[#This Row],[DATE]]&gt;=DATE(2023,6,1),ALT[[#This Row],[DATE]]&lt;=DATE(2024,5,31)),"Y","N")</f>
        <v>N</v>
      </c>
      <c r="Q6412" t="str">
        <f>LEFT(ALT[[#This Row],[DATEMTH]],4)</f>
        <v>2021</v>
      </c>
    </row>
    <row r="6413" spans="1:17" x14ac:dyDescent="0.25">
      <c r="A6413" t="s">
        <v>70</v>
      </c>
      <c r="B6413" t="s">
        <v>110</v>
      </c>
      <c r="C6413" t="s">
        <v>19</v>
      </c>
      <c r="D6413" t="s">
        <v>17</v>
      </c>
      <c r="E6413" s="14">
        <v>7527020.2343870029</v>
      </c>
      <c r="F6413" s="14">
        <v>27859008.772489976</v>
      </c>
      <c r="G6413" s="13">
        <v>0.27018262910415297</v>
      </c>
      <c r="H6413" s="12">
        <v>-48389857.429999992</v>
      </c>
      <c r="I6413" s="12">
        <v>-13.074098902412528</v>
      </c>
      <c r="J6413" t="s">
        <v>25</v>
      </c>
      <c r="K6413" s="14">
        <v>5053883.2949890038</v>
      </c>
      <c r="L6413" s="14">
        <v>7527020.2343870047</v>
      </c>
      <c r="M6413" s="13">
        <v>0.67143213882971431</v>
      </c>
      <c r="N6413" s="12">
        <v>-8.7783701893180641</v>
      </c>
      <c r="O6413" s="2">
        <f>DATE(LEFT(ALT[[#This Row],[DATEMTH]],4),RIGHT(ALT[[#This Row],[DATEMTH]],2),1)</f>
        <v>44440</v>
      </c>
      <c r="P6413" t="str">
        <f>IF(AND(ALT[[#This Row],[DATE]]&gt;=DATE(2023,6,1),ALT[[#This Row],[DATE]]&lt;=DATE(2024,5,31)),"Y","N")</f>
        <v>N</v>
      </c>
      <c r="Q6413" t="str">
        <f>LEFT(ALT[[#This Row],[DATEMTH]],4)</f>
        <v>2021</v>
      </c>
    </row>
    <row r="6414" spans="1:17" x14ac:dyDescent="0.25">
      <c r="A6414" t="s">
        <v>70</v>
      </c>
      <c r="B6414" t="s">
        <v>110</v>
      </c>
      <c r="C6414" t="s">
        <v>20</v>
      </c>
      <c r="D6414" t="s">
        <v>17</v>
      </c>
      <c r="E6414" s="14">
        <v>7641082.0667040059</v>
      </c>
      <c r="F6414" s="14">
        <v>27859008.772489976</v>
      </c>
      <c r="G6414" s="13">
        <v>0.27427688217857088</v>
      </c>
      <c r="H6414" s="12">
        <v>-48389857.429999992</v>
      </c>
      <c r="I6414" s="12">
        <v>-13.27221922496595</v>
      </c>
      <c r="J6414" t="s">
        <v>24</v>
      </c>
      <c r="K6414" s="14">
        <v>3290312.4277500003</v>
      </c>
      <c r="L6414" s="14">
        <v>7641082.0667040003</v>
      </c>
      <c r="M6414" s="13">
        <v>0.43060817813847729</v>
      </c>
      <c r="N6414" s="12">
        <v>-5.7151261403170608</v>
      </c>
      <c r="O6414" s="2">
        <f>DATE(LEFT(ALT[[#This Row],[DATEMTH]],4),RIGHT(ALT[[#This Row],[DATEMTH]],2),1)</f>
        <v>44440</v>
      </c>
      <c r="P6414" t="str">
        <f>IF(AND(ALT[[#This Row],[DATE]]&gt;=DATE(2023,6,1),ALT[[#This Row],[DATE]]&lt;=DATE(2024,5,31)),"Y","N")</f>
        <v>N</v>
      </c>
      <c r="Q6414" t="str">
        <f>LEFT(ALT[[#This Row],[DATEMTH]],4)</f>
        <v>2021</v>
      </c>
    </row>
    <row r="6415" spans="1:17" x14ac:dyDescent="0.25">
      <c r="A6415" t="s">
        <v>70</v>
      </c>
      <c r="B6415" t="s">
        <v>110</v>
      </c>
      <c r="C6415" t="s">
        <v>20</v>
      </c>
      <c r="D6415" t="s">
        <v>17</v>
      </c>
      <c r="E6415" s="14">
        <v>7641082.0667040059</v>
      </c>
      <c r="F6415" s="14">
        <v>27859008.772489976</v>
      </c>
      <c r="G6415" s="13">
        <v>0.27427688217857088</v>
      </c>
      <c r="H6415" s="12">
        <v>-48389857.429999992</v>
      </c>
      <c r="I6415" s="12">
        <v>-13.27221922496595</v>
      </c>
      <c r="J6415" t="s">
        <v>26</v>
      </c>
      <c r="K6415" s="14">
        <v>450812.33035699982</v>
      </c>
      <c r="L6415" s="14">
        <v>7641082.0667040003</v>
      </c>
      <c r="M6415" s="13">
        <v>5.8998493462256302E-2</v>
      </c>
      <c r="N6415" s="12">
        <v>-0.78304093917378603</v>
      </c>
      <c r="O6415" s="2">
        <f>DATE(LEFT(ALT[[#This Row],[DATEMTH]],4),RIGHT(ALT[[#This Row],[DATEMTH]],2),1)</f>
        <v>44440</v>
      </c>
      <c r="P6415" t="str">
        <f>IF(AND(ALT[[#This Row],[DATE]]&gt;=DATE(2023,6,1),ALT[[#This Row],[DATE]]&lt;=DATE(2024,5,31)),"Y","N")</f>
        <v>N</v>
      </c>
      <c r="Q6415" t="str">
        <f>LEFT(ALT[[#This Row],[DATEMTH]],4)</f>
        <v>2021</v>
      </c>
    </row>
    <row r="6416" spans="1:17" x14ac:dyDescent="0.25">
      <c r="A6416" t="s">
        <v>70</v>
      </c>
      <c r="B6416" t="s">
        <v>110</v>
      </c>
      <c r="C6416" t="s">
        <v>20</v>
      </c>
      <c r="D6416" t="s">
        <v>17</v>
      </c>
      <c r="E6416" s="14">
        <v>7641082.0667040059</v>
      </c>
      <c r="F6416" s="14">
        <v>27859008.772489976</v>
      </c>
      <c r="G6416" s="13">
        <v>0.27427688217857088</v>
      </c>
      <c r="H6416" s="12">
        <v>-48389857.429999992</v>
      </c>
      <c r="I6416" s="12">
        <v>-13.27221922496595</v>
      </c>
      <c r="J6416" t="s">
        <v>16</v>
      </c>
      <c r="K6416" s="14">
        <v>2780904.3071389999</v>
      </c>
      <c r="L6416" s="14">
        <v>7641082.0667040003</v>
      </c>
      <c r="M6416" s="13">
        <v>0.36394116472806709</v>
      </c>
      <c r="N6416" s="12">
        <v>-4.8303069232603519</v>
      </c>
      <c r="O6416" s="2">
        <f>DATE(LEFT(ALT[[#This Row],[DATEMTH]],4),RIGHT(ALT[[#This Row],[DATEMTH]],2),1)</f>
        <v>44440</v>
      </c>
      <c r="P6416" t="str">
        <f>IF(AND(ALT[[#This Row],[DATE]]&gt;=DATE(2023,6,1),ALT[[#This Row],[DATE]]&lt;=DATE(2024,5,31)),"Y","N")</f>
        <v>N</v>
      </c>
      <c r="Q6416" t="str">
        <f>LEFT(ALT[[#This Row],[DATEMTH]],4)</f>
        <v>2021</v>
      </c>
    </row>
    <row r="6417" spans="1:17" x14ac:dyDescent="0.25">
      <c r="A6417" t="s">
        <v>70</v>
      </c>
      <c r="B6417" t="s">
        <v>110</v>
      </c>
      <c r="C6417" t="s">
        <v>20</v>
      </c>
      <c r="D6417" t="s">
        <v>17</v>
      </c>
      <c r="E6417" s="14">
        <v>7641082.0667040059</v>
      </c>
      <c r="F6417" s="14">
        <v>27859008.772489976</v>
      </c>
      <c r="G6417" s="13">
        <v>0.27427688217857088</v>
      </c>
      <c r="H6417" s="12">
        <v>-48389857.429999992</v>
      </c>
      <c r="I6417" s="12">
        <v>-13.27221922496595</v>
      </c>
      <c r="J6417" t="s">
        <v>25</v>
      </c>
      <c r="K6417" s="14">
        <v>1119053.0014579999</v>
      </c>
      <c r="L6417" s="14">
        <v>7641082.0667040003</v>
      </c>
      <c r="M6417" s="13">
        <v>0.14645216367119929</v>
      </c>
      <c r="N6417" s="12">
        <v>-1.9437452222147511</v>
      </c>
      <c r="O6417" s="2">
        <f>DATE(LEFT(ALT[[#This Row],[DATEMTH]],4),RIGHT(ALT[[#This Row],[DATEMTH]],2),1)</f>
        <v>44440</v>
      </c>
      <c r="P6417" t="str">
        <f>IF(AND(ALT[[#This Row],[DATE]]&gt;=DATE(2023,6,1),ALT[[#This Row],[DATE]]&lt;=DATE(2024,5,31)),"Y","N")</f>
        <v>N</v>
      </c>
      <c r="Q6417" t="str">
        <f>LEFT(ALT[[#This Row],[DATEMTH]],4)</f>
        <v>2021</v>
      </c>
    </row>
    <row r="6418" spans="1:17" x14ac:dyDescent="0.25">
      <c r="A6418" t="s">
        <v>70</v>
      </c>
      <c r="B6418" t="s">
        <v>110</v>
      </c>
      <c r="C6418" t="s">
        <v>15</v>
      </c>
      <c r="D6418" t="s">
        <v>23</v>
      </c>
      <c r="E6418" s="14">
        <v>5977806.4224040005</v>
      </c>
      <c r="F6418" s="14">
        <v>27859008.772489976</v>
      </c>
      <c r="G6418" s="13">
        <v>0.21457355038083495</v>
      </c>
      <c r="H6418" s="12">
        <v>-16154126.119999999</v>
      </c>
      <c r="I6418" s="12">
        <v>-3.4662481948681818</v>
      </c>
      <c r="J6418" t="s">
        <v>26</v>
      </c>
      <c r="K6418" s="14">
        <v>909236.80471299938</v>
      </c>
      <c r="L6418" s="14">
        <v>5977806.4224039987</v>
      </c>
      <c r="M6418" s="13">
        <v>0.15210208234667896</v>
      </c>
      <c r="N6418" s="12">
        <v>-0.5272235683698675</v>
      </c>
      <c r="O6418" s="2">
        <f>DATE(LEFT(ALT[[#This Row],[DATEMTH]],4),RIGHT(ALT[[#This Row],[DATEMTH]],2),1)</f>
        <v>44440</v>
      </c>
      <c r="P6418" t="str">
        <f>IF(AND(ALT[[#This Row],[DATE]]&gt;=DATE(2023,6,1),ALT[[#This Row],[DATE]]&lt;=DATE(2024,5,31)),"Y","N")</f>
        <v>N</v>
      </c>
      <c r="Q6418" t="str">
        <f>LEFT(ALT[[#This Row],[DATEMTH]],4)</f>
        <v>2021</v>
      </c>
    </row>
    <row r="6419" spans="1:17" x14ac:dyDescent="0.25">
      <c r="A6419" t="s">
        <v>70</v>
      </c>
      <c r="B6419" t="s">
        <v>110</v>
      </c>
      <c r="C6419" t="s">
        <v>15</v>
      </c>
      <c r="D6419" t="s">
        <v>23</v>
      </c>
      <c r="E6419" s="14">
        <v>5977806.4224040005</v>
      </c>
      <c r="F6419" s="14">
        <v>27859008.772489976</v>
      </c>
      <c r="G6419" s="13">
        <v>0.21457355038083495</v>
      </c>
      <c r="H6419" s="12">
        <v>-16154126.119999999</v>
      </c>
      <c r="I6419" s="12">
        <v>-3.4662481948681818</v>
      </c>
      <c r="J6419" t="s">
        <v>24</v>
      </c>
      <c r="K6419" s="14">
        <v>2941443.9951429996</v>
      </c>
      <c r="L6419" s="14">
        <v>5977806.4224039987</v>
      </c>
      <c r="M6419" s="13">
        <v>0.49206076398172932</v>
      </c>
      <c r="N6419" s="12">
        <v>-1.7056047349171277</v>
      </c>
      <c r="O6419" s="2">
        <f>DATE(LEFT(ALT[[#This Row],[DATEMTH]],4),RIGHT(ALT[[#This Row],[DATEMTH]],2),1)</f>
        <v>44440</v>
      </c>
      <c r="P6419" t="str">
        <f>IF(AND(ALT[[#This Row],[DATE]]&gt;=DATE(2023,6,1),ALT[[#This Row],[DATE]]&lt;=DATE(2024,5,31)),"Y","N")</f>
        <v>N</v>
      </c>
      <c r="Q6419" t="str">
        <f>LEFT(ALT[[#This Row],[DATEMTH]],4)</f>
        <v>2021</v>
      </c>
    </row>
    <row r="6420" spans="1:17" x14ac:dyDescent="0.25">
      <c r="A6420" t="s">
        <v>70</v>
      </c>
      <c r="B6420" t="s">
        <v>110</v>
      </c>
      <c r="C6420" t="s">
        <v>15</v>
      </c>
      <c r="D6420" t="s">
        <v>23</v>
      </c>
      <c r="E6420" s="14">
        <v>5977806.4224040005</v>
      </c>
      <c r="F6420" s="14">
        <v>27859008.772489976</v>
      </c>
      <c r="G6420" s="13">
        <v>0.21457355038083495</v>
      </c>
      <c r="H6420" s="12">
        <v>-16154126.119999999</v>
      </c>
      <c r="I6420" s="12">
        <v>-3.4662481948681818</v>
      </c>
      <c r="J6420" t="s">
        <v>25</v>
      </c>
      <c r="K6420" s="14">
        <v>697725.28044399968</v>
      </c>
      <c r="L6420" s="14">
        <v>5977806.4224039987</v>
      </c>
      <c r="M6420" s="13">
        <v>0.11671928315193028</v>
      </c>
      <c r="N6420" s="12">
        <v>-0.40457800453168652</v>
      </c>
      <c r="O6420" s="2">
        <f>DATE(LEFT(ALT[[#This Row],[DATEMTH]],4),RIGHT(ALT[[#This Row],[DATEMTH]],2),1)</f>
        <v>44440</v>
      </c>
      <c r="P6420" t="str">
        <f>IF(AND(ALT[[#This Row],[DATE]]&gt;=DATE(2023,6,1),ALT[[#This Row],[DATE]]&lt;=DATE(2024,5,31)),"Y","N")</f>
        <v>N</v>
      </c>
      <c r="Q6420" t="str">
        <f>LEFT(ALT[[#This Row],[DATEMTH]],4)</f>
        <v>2021</v>
      </c>
    </row>
    <row r="6421" spans="1:17" x14ac:dyDescent="0.25">
      <c r="A6421" t="s">
        <v>70</v>
      </c>
      <c r="B6421" t="s">
        <v>110</v>
      </c>
      <c r="C6421" t="s">
        <v>15</v>
      </c>
      <c r="D6421" t="s">
        <v>23</v>
      </c>
      <c r="E6421" s="14">
        <v>5977806.4224040005</v>
      </c>
      <c r="F6421" s="14">
        <v>27859008.772489976</v>
      </c>
      <c r="G6421" s="13">
        <v>0.21457355038083495</v>
      </c>
      <c r="H6421" s="12">
        <v>-16154126.119999999</v>
      </c>
      <c r="I6421" s="12">
        <v>-3.4662481948681818</v>
      </c>
      <c r="J6421" t="s">
        <v>16</v>
      </c>
      <c r="K6421" s="14">
        <v>1429400.3421039991</v>
      </c>
      <c r="L6421" s="14">
        <v>5977806.4224039987</v>
      </c>
      <c r="M6421" s="13">
        <v>0.2391178705196613</v>
      </c>
      <c r="N6421" s="12">
        <v>-0.82884188704949957</v>
      </c>
      <c r="O6421" s="2">
        <f>DATE(LEFT(ALT[[#This Row],[DATEMTH]],4),RIGHT(ALT[[#This Row],[DATEMTH]],2),1)</f>
        <v>44440</v>
      </c>
      <c r="P6421" t="str">
        <f>IF(AND(ALT[[#This Row],[DATE]]&gt;=DATE(2023,6,1),ALT[[#This Row],[DATE]]&lt;=DATE(2024,5,31)),"Y","N")</f>
        <v>N</v>
      </c>
      <c r="Q6421" t="str">
        <f>LEFT(ALT[[#This Row],[DATEMTH]],4)</f>
        <v>2021</v>
      </c>
    </row>
    <row r="6422" spans="1:17" x14ac:dyDescent="0.25">
      <c r="A6422" t="s">
        <v>70</v>
      </c>
      <c r="B6422" t="s">
        <v>110</v>
      </c>
      <c r="C6422" t="s">
        <v>18</v>
      </c>
      <c r="D6422" t="s">
        <v>23</v>
      </c>
      <c r="E6422" s="14">
        <v>6713100.0489949984</v>
      </c>
      <c r="F6422" s="14">
        <v>27859008.772489976</v>
      </c>
      <c r="G6422" s="13">
        <v>0.24096693833644231</v>
      </c>
      <c r="H6422" s="12">
        <v>-16154126.119999999</v>
      </c>
      <c r="I6422" s="12">
        <v>-3.8926103126371516</v>
      </c>
      <c r="J6422" t="s">
        <v>24</v>
      </c>
      <c r="K6422" s="14">
        <v>1361433.5203400005</v>
      </c>
      <c r="L6422" s="14">
        <v>6713100.048995005</v>
      </c>
      <c r="M6422" s="13">
        <v>0.20280250709861178</v>
      </c>
      <c r="N6422" s="12">
        <v>-0.78943113056072534</v>
      </c>
      <c r="O6422" s="2">
        <f>DATE(LEFT(ALT[[#This Row],[DATEMTH]],4),RIGHT(ALT[[#This Row],[DATEMTH]],2),1)</f>
        <v>44440</v>
      </c>
      <c r="P6422" t="str">
        <f>IF(AND(ALT[[#This Row],[DATE]]&gt;=DATE(2023,6,1),ALT[[#This Row],[DATE]]&lt;=DATE(2024,5,31)),"Y","N")</f>
        <v>N</v>
      </c>
      <c r="Q6422" t="str">
        <f>LEFT(ALT[[#This Row],[DATEMTH]],4)</f>
        <v>2021</v>
      </c>
    </row>
    <row r="6423" spans="1:17" x14ac:dyDescent="0.25">
      <c r="A6423" t="s">
        <v>70</v>
      </c>
      <c r="B6423" t="s">
        <v>110</v>
      </c>
      <c r="C6423" t="s">
        <v>18</v>
      </c>
      <c r="D6423" t="s">
        <v>23</v>
      </c>
      <c r="E6423" s="14">
        <v>6713100.0489949984</v>
      </c>
      <c r="F6423" s="14">
        <v>27859008.772489976</v>
      </c>
      <c r="G6423" s="13">
        <v>0.24096693833644231</v>
      </c>
      <c r="H6423" s="12">
        <v>-16154126.119999999</v>
      </c>
      <c r="I6423" s="12">
        <v>-3.8926103126371516</v>
      </c>
      <c r="J6423" t="s">
        <v>26</v>
      </c>
      <c r="K6423" s="14">
        <v>1484174.4924100009</v>
      </c>
      <c r="L6423" s="14">
        <v>6713100.048995005</v>
      </c>
      <c r="M6423" s="13">
        <v>0.22108630611459329</v>
      </c>
      <c r="N6423" s="12">
        <v>-0.86060283516451996</v>
      </c>
      <c r="O6423" s="2">
        <f>DATE(LEFT(ALT[[#This Row],[DATEMTH]],4),RIGHT(ALT[[#This Row],[DATEMTH]],2),1)</f>
        <v>44440</v>
      </c>
      <c r="P6423" t="str">
        <f>IF(AND(ALT[[#This Row],[DATE]]&gt;=DATE(2023,6,1),ALT[[#This Row],[DATE]]&lt;=DATE(2024,5,31)),"Y","N")</f>
        <v>N</v>
      </c>
      <c r="Q6423" t="str">
        <f>LEFT(ALT[[#This Row],[DATEMTH]],4)</f>
        <v>2021</v>
      </c>
    </row>
    <row r="6424" spans="1:17" x14ac:dyDescent="0.25">
      <c r="A6424" t="s">
        <v>70</v>
      </c>
      <c r="B6424" t="s">
        <v>110</v>
      </c>
      <c r="C6424" t="s">
        <v>18</v>
      </c>
      <c r="D6424" t="s">
        <v>23</v>
      </c>
      <c r="E6424" s="14">
        <v>6713100.0489949984</v>
      </c>
      <c r="F6424" s="14">
        <v>27859008.772489976</v>
      </c>
      <c r="G6424" s="13">
        <v>0.24096693833644231</v>
      </c>
      <c r="H6424" s="12">
        <v>-16154126.119999999</v>
      </c>
      <c r="I6424" s="12">
        <v>-3.8926103126371516</v>
      </c>
      <c r="J6424" t="s">
        <v>16</v>
      </c>
      <c r="K6424" s="14">
        <v>3147834.3300010036</v>
      </c>
      <c r="L6424" s="14">
        <v>6713100.048995005</v>
      </c>
      <c r="M6424" s="13">
        <v>0.46890919352114452</v>
      </c>
      <c r="N6424" s="12">
        <v>-1.825280762390777</v>
      </c>
      <c r="O6424" s="2">
        <f>DATE(LEFT(ALT[[#This Row],[DATEMTH]],4),RIGHT(ALT[[#This Row],[DATEMTH]],2),1)</f>
        <v>44440</v>
      </c>
      <c r="P6424" t="str">
        <f>IF(AND(ALT[[#This Row],[DATE]]&gt;=DATE(2023,6,1),ALT[[#This Row],[DATE]]&lt;=DATE(2024,5,31)),"Y","N")</f>
        <v>N</v>
      </c>
      <c r="Q6424" t="str">
        <f>LEFT(ALT[[#This Row],[DATEMTH]],4)</f>
        <v>2021</v>
      </c>
    </row>
    <row r="6425" spans="1:17" x14ac:dyDescent="0.25">
      <c r="A6425" t="s">
        <v>70</v>
      </c>
      <c r="B6425" t="s">
        <v>110</v>
      </c>
      <c r="C6425" t="s">
        <v>18</v>
      </c>
      <c r="D6425" t="s">
        <v>23</v>
      </c>
      <c r="E6425" s="14">
        <v>6713100.0489949984</v>
      </c>
      <c r="F6425" s="14">
        <v>27859008.772489976</v>
      </c>
      <c r="G6425" s="13">
        <v>0.24096693833644231</v>
      </c>
      <c r="H6425" s="12">
        <v>-16154126.119999999</v>
      </c>
      <c r="I6425" s="12">
        <v>-3.8926103126371516</v>
      </c>
      <c r="J6425" t="s">
        <v>25</v>
      </c>
      <c r="K6425" s="14">
        <v>719657.70624399954</v>
      </c>
      <c r="L6425" s="14">
        <v>6713100.048995005</v>
      </c>
      <c r="M6425" s="13">
        <v>0.10720199326565034</v>
      </c>
      <c r="N6425" s="12">
        <v>-0.41729558452112903</v>
      </c>
      <c r="O6425" s="2">
        <f>DATE(LEFT(ALT[[#This Row],[DATEMTH]],4),RIGHT(ALT[[#This Row],[DATEMTH]],2),1)</f>
        <v>44440</v>
      </c>
      <c r="P6425" t="str">
        <f>IF(AND(ALT[[#This Row],[DATE]]&gt;=DATE(2023,6,1),ALT[[#This Row],[DATE]]&lt;=DATE(2024,5,31)),"Y","N")</f>
        <v>N</v>
      </c>
      <c r="Q6425" t="str">
        <f>LEFT(ALT[[#This Row],[DATEMTH]],4)</f>
        <v>2021</v>
      </c>
    </row>
    <row r="6426" spans="1:17" x14ac:dyDescent="0.25">
      <c r="A6426" t="s">
        <v>70</v>
      </c>
      <c r="B6426" t="s">
        <v>110</v>
      </c>
      <c r="C6426" t="s">
        <v>19</v>
      </c>
      <c r="D6426" t="s">
        <v>23</v>
      </c>
      <c r="E6426" s="14">
        <v>7527020.2343870029</v>
      </c>
      <c r="F6426" s="14">
        <v>27859008.772489976</v>
      </c>
      <c r="G6426" s="13">
        <v>0.27018262910415297</v>
      </c>
      <c r="H6426" s="12">
        <v>-16154126.119999999</v>
      </c>
      <c r="I6426" s="12">
        <v>-4.3645642659816692</v>
      </c>
      <c r="J6426" t="s">
        <v>24</v>
      </c>
      <c r="K6426" s="14">
        <v>2126355.9966560015</v>
      </c>
      <c r="L6426" s="14">
        <v>7527020.2343870047</v>
      </c>
      <c r="M6426" s="13">
        <v>0.28249638375379904</v>
      </c>
      <c r="N6426" s="12">
        <v>-1.2329736218008758</v>
      </c>
      <c r="O6426" s="2">
        <f>DATE(LEFT(ALT[[#This Row],[DATEMTH]],4),RIGHT(ALT[[#This Row],[DATEMTH]],2),1)</f>
        <v>44440</v>
      </c>
      <c r="P6426" t="str">
        <f>IF(AND(ALT[[#This Row],[DATE]]&gt;=DATE(2023,6,1),ALT[[#This Row],[DATE]]&lt;=DATE(2024,5,31)),"Y","N")</f>
        <v>N</v>
      </c>
      <c r="Q6426" t="str">
        <f>LEFT(ALT[[#This Row],[DATEMTH]],4)</f>
        <v>2021</v>
      </c>
    </row>
    <row r="6427" spans="1:17" x14ac:dyDescent="0.25">
      <c r="A6427" t="s">
        <v>70</v>
      </c>
      <c r="B6427" t="s">
        <v>110</v>
      </c>
      <c r="C6427" t="s">
        <v>19</v>
      </c>
      <c r="D6427" t="s">
        <v>23</v>
      </c>
      <c r="E6427" s="14">
        <v>7527020.2343870029</v>
      </c>
      <c r="F6427" s="14">
        <v>27859008.772489976</v>
      </c>
      <c r="G6427" s="13">
        <v>0.27018262910415297</v>
      </c>
      <c r="H6427" s="12">
        <v>-16154126.119999999</v>
      </c>
      <c r="I6427" s="12">
        <v>-4.3645642659816692</v>
      </c>
      <c r="J6427" t="s">
        <v>26</v>
      </c>
      <c r="K6427" s="14">
        <v>344813.43514199974</v>
      </c>
      <c r="L6427" s="14">
        <v>7527020.2343870047</v>
      </c>
      <c r="M6427" s="13">
        <v>4.5810084788496797E-2</v>
      </c>
      <c r="N6427" s="12">
        <v>-0.19994105908946355</v>
      </c>
      <c r="O6427" s="2">
        <f>DATE(LEFT(ALT[[#This Row],[DATEMTH]],4),RIGHT(ALT[[#This Row],[DATEMTH]],2),1)</f>
        <v>44440</v>
      </c>
      <c r="P6427" t="str">
        <f>IF(AND(ALT[[#This Row],[DATE]]&gt;=DATE(2023,6,1),ALT[[#This Row],[DATE]]&lt;=DATE(2024,5,31)),"Y","N")</f>
        <v>N</v>
      </c>
      <c r="Q6427" t="str">
        <f>LEFT(ALT[[#This Row],[DATEMTH]],4)</f>
        <v>2021</v>
      </c>
    </row>
    <row r="6428" spans="1:17" x14ac:dyDescent="0.25">
      <c r="A6428" t="s">
        <v>70</v>
      </c>
      <c r="B6428" t="s">
        <v>110</v>
      </c>
      <c r="C6428" t="s">
        <v>19</v>
      </c>
      <c r="D6428" t="s">
        <v>23</v>
      </c>
      <c r="E6428" s="14">
        <v>7527020.2343870029</v>
      </c>
      <c r="F6428" s="14">
        <v>27859008.772489976</v>
      </c>
      <c r="G6428" s="13">
        <v>0.27018262910415297</v>
      </c>
      <c r="H6428" s="12">
        <v>-16154126.119999999</v>
      </c>
      <c r="I6428" s="12">
        <v>-4.3645642659816692</v>
      </c>
      <c r="J6428" t="s">
        <v>16</v>
      </c>
      <c r="K6428" s="14">
        <v>1967.5076000000004</v>
      </c>
      <c r="L6428" s="14">
        <v>7527020.2343870047</v>
      </c>
      <c r="M6428" s="13">
        <v>2.613926279899569E-4</v>
      </c>
      <c r="N6428" s="12">
        <v>-1.1408649235160058E-3</v>
      </c>
      <c r="O6428" s="2">
        <f>DATE(LEFT(ALT[[#This Row],[DATEMTH]],4),RIGHT(ALT[[#This Row],[DATEMTH]],2),1)</f>
        <v>44440</v>
      </c>
      <c r="P6428" t="str">
        <f>IF(AND(ALT[[#This Row],[DATE]]&gt;=DATE(2023,6,1),ALT[[#This Row],[DATE]]&lt;=DATE(2024,5,31)),"Y","N")</f>
        <v>N</v>
      </c>
      <c r="Q6428" t="str">
        <f>LEFT(ALT[[#This Row],[DATEMTH]],4)</f>
        <v>2021</v>
      </c>
    </row>
    <row r="6429" spans="1:17" x14ac:dyDescent="0.25">
      <c r="A6429" t="s">
        <v>70</v>
      </c>
      <c r="B6429" t="s">
        <v>110</v>
      </c>
      <c r="C6429" t="s">
        <v>19</v>
      </c>
      <c r="D6429" t="s">
        <v>23</v>
      </c>
      <c r="E6429" s="14">
        <v>7527020.2343870029</v>
      </c>
      <c r="F6429" s="14">
        <v>27859008.772489976</v>
      </c>
      <c r="G6429" s="13">
        <v>0.27018262910415297</v>
      </c>
      <c r="H6429" s="12">
        <v>-16154126.119999999</v>
      </c>
      <c r="I6429" s="12">
        <v>-4.3645642659816692</v>
      </c>
      <c r="J6429" t="s">
        <v>25</v>
      </c>
      <c r="K6429" s="14">
        <v>5053883.2949890038</v>
      </c>
      <c r="L6429" s="14">
        <v>7527020.2343870047</v>
      </c>
      <c r="M6429" s="13">
        <v>0.67143213882971431</v>
      </c>
      <c r="N6429" s="12">
        <v>-2.9305087201678144</v>
      </c>
      <c r="O6429" s="2">
        <f>DATE(LEFT(ALT[[#This Row],[DATEMTH]],4),RIGHT(ALT[[#This Row],[DATEMTH]],2),1)</f>
        <v>44440</v>
      </c>
      <c r="P6429" t="str">
        <f>IF(AND(ALT[[#This Row],[DATE]]&gt;=DATE(2023,6,1),ALT[[#This Row],[DATE]]&lt;=DATE(2024,5,31)),"Y","N")</f>
        <v>N</v>
      </c>
      <c r="Q6429" t="str">
        <f>LEFT(ALT[[#This Row],[DATEMTH]],4)</f>
        <v>2021</v>
      </c>
    </row>
    <row r="6430" spans="1:17" x14ac:dyDescent="0.25">
      <c r="A6430" t="s">
        <v>70</v>
      </c>
      <c r="B6430" t="s">
        <v>110</v>
      </c>
      <c r="C6430" t="s">
        <v>20</v>
      </c>
      <c r="D6430" t="s">
        <v>23</v>
      </c>
      <c r="E6430" s="14">
        <v>7641082.0667040059</v>
      </c>
      <c r="F6430" s="14">
        <v>27859008.772489976</v>
      </c>
      <c r="G6430" s="13">
        <v>0.27427688217857088</v>
      </c>
      <c r="H6430" s="12">
        <v>-16154126.119999999</v>
      </c>
      <c r="I6430" s="12">
        <v>-4.4307033465130141</v>
      </c>
      <c r="J6430" t="s">
        <v>24</v>
      </c>
      <c r="K6430" s="14">
        <v>3290312.4277500003</v>
      </c>
      <c r="L6430" s="14">
        <v>7641082.0667040003</v>
      </c>
      <c r="M6430" s="13">
        <v>0.43060817813847729</v>
      </c>
      <c r="N6430" s="12">
        <v>-1.9078970959140236</v>
      </c>
      <c r="O6430" s="2">
        <f>DATE(LEFT(ALT[[#This Row],[DATEMTH]],4),RIGHT(ALT[[#This Row],[DATEMTH]],2),1)</f>
        <v>44440</v>
      </c>
      <c r="P6430" t="str">
        <f>IF(AND(ALT[[#This Row],[DATE]]&gt;=DATE(2023,6,1),ALT[[#This Row],[DATE]]&lt;=DATE(2024,5,31)),"Y","N")</f>
        <v>N</v>
      </c>
      <c r="Q6430" t="str">
        <f>LEFT(ALT[[#This Row],[DATEMTH]],4)</f>
        <v>2021</v>
      </c>
    </row>
    <row r="6431" spans="1:17" x14ac:dyDescent="0.25">
      <c r="A6431" t="s">
        <v>70</v>
      </c>
      <c r="B6431" t="s">
        <v>110</v>
      </c>
      <c r="C6431" t="s">
        <v>20</v>
      </c>
      <c r="D6431" t="s">
        <v>23</v>
      </c>
      <c r="E6431" s="14">
        <v>7641082.0667040059</v>
      </c>
      <c r="F6431" s="14">
        <v>27859008.772489976</v>
      </c>
      <c r="G6431" s="13">
        <v>0.27427688217857088</v>
      </c>
      <c r="H6431" s="12">
        <v>-16154126.119999999</v>
      </c>
      <c r="I6431" s="12">
        <v>-4.4307033465130141</v>
      </c>
      <c r="J6431" t="s">
        <v>26</v>
      </c>
      <c r="K6431" s="14">
        <v>450812.33035699982</v>
      </c>
      <c r="L6431" s="14">
        <v>7641082.0667040003</v>
      </c>
      <c r="M6431" s="13">
        <v>5.8998493462256302E-2</v>
      </c>
      <c r="N6431" s="12">
        <v>-0.26140482242244517</v>
      </c>
      <c r="O6431" s="2">
        <f>DATE(LEFT(ALT[[#This Row],[DATEMTH]],4),RIGHT(ALT[[#This Row],[DATEMTH]],2),1)</f>
        <v>44440</v>
      </c>
      <c r="P6431" t="str">
        <f>IF(AND(ALT[[#This Row],[DATE]]&gt;=DATE(2023,6,1),ALT[[#This Row],[DATE]]&lt;=DATE(2024,5,31)),"Y","N")</f>
        <v>N</v>
      </c>
      <c r="Q6431" t="str">
        <f>LEFT(ALT[[#This Row],[DATEMTH]],4)</f>
        <v>2021</v>
      </c>
    </row>
    <row r="6432" spans="1:17" x14ac:dyDescent="0.25">
      <c r="A6432" t="s">
        <v>70</v>
      </c>
      <c r="B6432" t="s">
        <v>110</v>
      </c>
      <c r="C6432" t="s">
        <v>20</v>
      </c>
      <c r="D6432" t="s">
        <v>23</v>
      </c>
      <c r="E6432" s="14">
        <v>7641082.0667040059</v>
      </c>
      <c r="F6432" s="14">
        <v>27859008.772489976</v>
      </c>
      <c r="G6432" s="13">
        <v>0.27427688217857088</v>
      </c>
      <c r="H6432" s="12">
        <v>-16154126.119999999</v>
      </c>
      <c r="I6432" s="12">
        <v>-4.4307033465130141</v>
      </c>
      <c r="J6432" t="s">
        <v>16</v>
      </c>
      <c r="K6432" s="14">
        <v>2780904.3071389999</v>
      </c>
      <c r="L6432" s="14">
        <v>7641082.0667040003</v>
      </c>
      <c r="M6432" s="13">
        <v>0.36394116472806709</v>
      </c>
      <c r="N6432" s="12">
        <v>-1.6125153364944911</v>
      </c>
      <c r="O6432" s="2">
        <f>DATE(LEFT(ALT[[#This Row],[DATEMTH]],4),RIGHT(ALT[[#This Row],[DATEMTH]],2),1)</f>
        <v>44440</v>
      </c>
      <c r="P6432" t="str">
        <f>IF(AND(ALT[[#This Row],[DATE]]&gt;=DATE(2023,6,1),ALT[[#This Row],[DATE]]&lt;=DATE(2024,5,31)),"Y","N")</f>
        <v>N</v>
      </c>
      <c r="Q6432" t="str">
        <f>LEFT(ALT[[#This Row],[DATEMTH]],4)</f>
        <v>2021</v>
      </c>
    </row>
    <row r="6433" spans="1:17" x14ac:dyDescent="0.25">
      <c r="A6433" t="s">
        <v>70</v>
      </c>
      <c r="B6433" t="s">
        <v>110</v>
      </c>
      <c r="C6433" t="s">
        <v>20</v>
      </c>
      <c r="D6433" t="s">
        <v>23</v>
      </c>
      <c r="E6433" s="14">
        <v>7641082.0667040059</v>
      </c>
      <c r="F6433" s="14">
        <v>27859008.772489976</v>
      </c>
      <c r="G6433" s="13">
        <v>0.27427688217857088</v>
      </c>
      <c r="H6433" s="12">
        <v>-16154126.119999999</v>
      </c>
      <c r="I6433" s="12">
        <v>-4.4307033465130141</v>
      </c>
      <c r="J6433" t="s">
        <v>25</v>
      </c>
      <c r="K6433" s="14">
        <v>1119053.0014579999</v>
      </c>
      <c r="L6433" s="14">
        <v>7641082.0667040003</v>
      </c>
      <c r="M6433" s="13">
        <v>0.14645216367119929</v>
      </c>
      <c r="N6433" s="12">
        <v>-0.64888609168205436</v>
      </c>
      <c r="O6433" s="2">
        <f>DATE(LEFT(ALT[[#This Row],[DATEMTH]],4),RIGHT(ALT[[#This Row],[DATEMTH]],2),1)</f>
        <v>44440</v>
      </c>
      <c r="P6433" t="str">
        <f>IF(AND(ALT[[#This Row],[DATE]]&gt;=DATE(2023,6,1),ALT[[#This Row],[DATE]]&lt;=DATE(2024,5,31)),"Y","N")</f>
        <v>N</v>
      </c>
      <c r="Q6433" t="str">
        <f>LEFT(ALT[[#This Row],[DATEMTH]],4)</f>
        <v>2021</v>
      </c>
    </row>
    <row r="6434" spans="1:17" x14ac:dyDescent="0.25">
      <c r="A6434" t="s">
        <v>70</v>
      </c>
      <c r="B6434" t="s">
        <v>111</v>
      </c>
      <c r="C6434" t="s">
        <v>15</v>
      </c>
      <c r="D6434" t="s">
        <v>22</v>
      </c>
      <c r="E6434" s="14">
        <v>1064190.9597769999</v>
      </c>
      <c r="F6434" s="14">
        <v>5243265.6024209987</v>
      </c>
      <c r="G6434" s="13">
        <v>0.20296338970233097</v>
      </c>
      <c r="H6434" s="12">
        <v>-15597402.210000001</v>
      </c>
      <c r="I6434" s="12">
        <v>-3.1657016230922284</v>
      </c>
      <c r="J6434" t="s">
        <v>24</v>
      </c>
      <c r="K6434" s="14">
        <v>523436.25164400006</v>
      </c>
      <c r="L6434" s="14">
        <v>1064190.9597770001</v>
      </c>
      <c r="M6434" s="13">
        <v>0.49186308794963401</v>
      </c>
      <c r="N6434" s="12">
        <v>-1.5570917758613119</v>
      </c>
      <c r="O6434" s="2">
        <f>DATE(LEFT(ALT[[#This Row],[DATEMTH]],4),RIGHT(ALT[[#This Row],[DATEMTH]],2),1)</f>
        <v>44440</v>
      </c>
      <c r="P6434" t="str">
        <f>IF(AND(ALT[[#This Row],[DATE]]&gt;=DATE(2023,6,1),ALT[[#This Row],[DATE]]&lt;=DATE(2024,5,31)),"Y","N")</f>
        <v>N</v>
      </c>
      <c r="Q6434" t="str">
        <f>LEFT(ALT[[#This Row],[DATEMTH]],4)</f>
        <v>2021</v>
      </c>
    </row>
    <row r="6435" spans="1:17" x14ac:dyDescent="0.25">
      <c r="A6435" t="s">
        <v>70</v>
      </c>
      <c r="B6435" t="s">
        <v>111</v>
      </c>
      <c r="C6435" t="s">
        <v>15</v>
      </c>
      <c r="D6435" t="s">
        <v>22</v>
      </c>
      <c r="E6435" s="14">
        <v>1064190.9597769999</v>
      </c>
      <c r="F6435" s="14">
        <v>5243265.6024209987</v>
      </c>
      <c r="G6435" s="13">
        <v>0.20296338970233097</v>
      </c>
      <c r="H6435" s="12">
        <v>-15597402.210000001</v>
      </c>
      <c r="I6435" s="12">
        <v>-3.1657016230922284</v>
      </c>
      <c r="J6435" t="s">
        <v>16</v>
      </c>
      <c r="K6435" s="14">
        <v>263331.34567099996</v>
      </c>
      <c r="L6435" s="14">
        <v>1064190.9597770001</v>
      </c>
      <c r="M6435" s="13">
        <v>0.24744745597743165</v>
      </c>
      <c r="N6435" s="12">
        <v>-0.78334481301779813</v>
      </c>
      <c r="O6435" s="2">
        <f>DATE(LEFT(ALT[[#This Row],[DATEMTH]],4),RIGHT(ALT[[#This Row],[DATEMTH]],2),1)</f>
        <v>44440</v>
      </c>
      <c r="P6435" t="str">
        <f>IF(AND(ALT[[#This Row],[DATE]]&gt;=DATE(2023,6,1),ALT[[#This Row],[DATE]]&lt;=DATE(2024,5,31)),"Y","N")</f>
        <v>N</v>
      </c>
      <c r="Q6435" t="str">
        <f>LEFT(ALT[[#This Row],[DATEMTH]],4)</f>
        <v>2021</v>
      </c>
    </row>
    <row r="6436" spans="1:17" x14ac:dyDescent="0.25">
      <c r="A6436" t="s">
        <v>70</v>
      </c>
      <c r="B6436" t="s">
        <v>111</v>
      </c>
      <c r="C6436" t="s">
        <v>15</v>
      </c>
      <c r="D6436" t="s">
        <v>22</v>
      </c>
      <c r="E6436" s="14">
        <v>1064190.9597769999</v>
      </c>
      <c r="F6436" s="14">
        <v>5243265.6024209987</v>
      </c>
      <c r="G6436" s="13">
        <v>0.20296338970233097</v>
      </c>
      <c r="H6436" s="12">
        <v>-15597402.210000001</v>
      </c>
      <c r="I6436" s="12">
        <v>-3.1657016230922284</v>
      </c>
      <c r="J6436" t="s">
        <v>25</v>
      </c>
      <c r="K6436" s="14">
        <v>126950.721542</v>
      </c>
      <c r="L6436" s="14">
        <v>1064190.9597770001</v>
      </c>
      <c r="M6436" s="13">
        <v>0.11929317795426712</v>
      </c>
      <c r="N6436" s="12">
        <v>-0.3776466070736535</v>
      </c>
      <c r="O6436" s="2">
        <f>DATE(LEFT(ALT[[#This Row],[DATEMTH]],4),RIGHT(ALT[[#This Row],[DATEMTH]],2),1)</f>
        <v>44440</v>
      </c>
      <c r="P6436" t="str">
        <f>IF(AND(ALT[[#This Row],[DATE]]&gt;=DATE(2023,6,1),ALT[[#This Row],[DATE]]&lt;=DATE(2024,5,31)),"Y","N")</f>
        <v>N</v>
      </c>
      <c r="Q6436" t="str">
        <f>LEFT(ALT[[#This Row],[DATEMTH]],4)</f>
        <v>2021</v>
      </c>
    </row>
    <row r="6437" spans="1:17" x14ac:dyDescent="0.25">
      <c r="A6437" t="s">
        <v>70</v>
      </c>
      <c r="B6437" t="s">
        <v>111</v>
      </c>
      <c r="C6437" t="s">
        <v>15</v>
      </c>
      <c r="D6437" t="s">
        <v>22</v>
      </c>
      <c r="E6437" s="14">
        <v>1064190.9597769999</v>
      </c>
      <c r="F6437" s="14">
        <v>5243265.6024209987</v>
      </c>
      <c r="G6437" s="13">
        <v>0.20296338970233097</v>
      </c>
      <c r="H6437" s="12">
        <v>-15597402.210000001</v>
      </c>
      <c r="I6437" s="12">
        <v>-3.1657016230922284</v>
      </c>
      <c r="J6437" t="s">
        <v>26</v>
      </c>
      <c r="K6437" s="14">
        <v>150472.64092000001</v>
      </c>
      <c r="L6437" s="14">
        <v>1064190.9597770001</v>
      </c>
      <c r="M6437" s="13">
        <v>0.14139627811866712</v>
      </c>
      <c r="N6437" s="12">
        <v>-0.44761842713946465</v>
      </c>
      <c r="O6437" s="2">
        <f>DATE(LEFT(ALT[[#This Row],[DATEMTH]],4),RIGHT(ALT[[#This Row],[DATEMTH]],2),1)</f>
        <v>44440</v>
      </c>
      <c r="P6437" t="str">
        <f>IF(AND(ALT[[#This Row],[DATE]]&gt;=DATE(2023,6,1),ALT[[#This Row],[DATE]]&lt;=DATE(2024,5,31)),"Y","N")</f>
        <v>N</v>
      </c>
      <c r="Q6437" t="str">
        <f>LEFT(ALT[[#This Row],[DATEMTH]],4)</f>
        <v>2021</v>
      </c>
    </row>
    <row r="6438" spans="1:17" x14ac:dyDescent="0.25">
      <c r="A6438" t="s">
        <v>70</v>
      </c>
      <c r="B6438" t="s">
        <v>111</v>
      </c>
      <c r="C6438" t="s">
        <v>18</v>
      </c>
      <c r="D6438" t="s">
        <v>22</v>
      </c>
      <c r="E6438" s="14">
        <v>1066858.2766740001</v>
      </c>
      <c r="F6438" s="14">
        <v>5243265.6024209987</v>
      </c>
      <c r="G6438" s="13">
        <v>0.20347210261127996</v>
      </c>
      <c r="H6438" s="12">
        <v>-15597402.210000001</v>
      </c>
      <c r="I6438" s="12">
        <v>-3.173636222942525</v>
      </c>
      <c r="J6438" t="s">
        <v>24</v>
      </c>
      <c r="K6438" s="14">
        <v>223513.32386599999</v>
      </c>
      <c r="L6438" s="14">
        <v>1066858.2766740001</v>
      </c>
      <c r="M6438" s="13">
        <v>0.20950610662441246</v>
      </c>
      <c r="N6438" s="12">
        <v>-0.66489616891089431</v>
      </c>
      <c r="O6438" s="2">
        <f>DATE(LEFT(ALT[[#This Row],[DATEMTH]],4),RIGHT(ALT[[#This Row],[DATEMTH]],2),1)</f>
        <v>44440</v>
      </c>
      <c r="P6438" t="str">
        <f>IF(AND(ALT[[#This Row],[DATE]]&gt;=DATE(2023,6,1),ALT[[#This Row],[DATE]]&lt;=DATE(2024,5,31)),"Y","N")</f>
        <v>N</v>
      </c>
      <c r="Q6438" t="str">
        <f>LEFT(ALT[[#This Row],[DATEMTH]],4)</f>
        <v>2021</v>
      </c>
    </row>
    <row r="6439" spans="1:17" x14ac:dyDescent="0.25">
      <c r="A6439" t="s">
        <v>70</v>
      </c>
      <c r="B6439" t="s">
        <v>111</v>
      </c>
      <c r="C6439" t="s">
        <v>18</v>
      </c>
      <c r="D6439" t="s">
        <v>22</v>
      </c>
      <c r="E6439" s="14">
        <v>1066858.2766740001</v>
      </c>
      <c r="F6439" s="14">
        <v>5243265.6024209987</v>
      </c>
      <c r="G6439" s="13">
        <v>0.20347210261127996</v>
      </c>
      <c r="H6439" s="12">
        <v>-15597402.210000001</v>
      </c>
      <c r="I6439" s="12">
        <v>-3.173636222942525</v>
      </c>
      <c r="J6439" t="s">
        <v>25</v>
      </c>
      <c r="K6439" s="14">
        <v>110645.211085</v>
      </c>
      <c r="L6439" s="14">
        <v>1066858.2766740001</v>
      </c>
      <c r="M6439" s="13">
        <v>0.1037112552849509</v>
      </c>
      <c r="N6439" s="12">
        <v>-0.32914179649915953</v>
      </c>
      <c r="O6439" s="2">
        <f>DATE(LEFT(ALT[[#This Row],[DATEMTH]],4),RIGHT(ALT[[#This Row],[DATEMTH]],2),1)</f>
        <v>44440</v>
      </c>
      <c r="P6439" t="str">
        <f>IF(AND(ALT[[#This Row],[DATE]]&gt;=DATE(2023,6,1),ALT[[#This Row],[DATE]]&lt;=DATE(2024,5,31)),"Y","N")</f>
        <v>N</v>
      </c>
      <c r="Q6439" t="str">
        <f>LEFT(ALT[[#This Row],[DATEMTH]],4)</f>
        <v>2021</v>
      </c>
    </row>
    <row r="6440" spans="1:17" x14ac:dyDescent="0.25">
      <c r="A6440" t="s">
        <v>70</v>
      </c>
      <c r="B6440" t="s">
        <v>111</v>
      </c>
      <c r="C6440" t="s">
        <v>18</v>
      </c>
      <c r="D6440" t="s">
        <v>22</v>
      </c>
      <c r="E6440" s="14">
        <v>1066858.2766740001</v>
      </c>
      <c r="F6440" s="14">
        <v>5243265.6024209987</v>
      </c>
      <c r="G6440" s="13">
        <v>0.20347210261127996</v>
      </c>
      <c r="H6440" s="12">
        <v>-15597402.210000001</v>
      </c>
      <c r="I6440" s="12">
        <v>-3.173636222942525</v>
      </c>
      <c r="J6440" t="s">
        <v>16</v>
      </c>
      <c r="K6440" s="14">
        <v>503182.31615900015</v>
      </c>
      <c r="L6440" s="14">
        <v>1066858.2766740001</v>
      </c>
      <c r="M6440" s="13">
        <v>0.47164869707690105</v>
      </c>
      <c r="N6440" s="12">
        <v>-1.4968413895468993</v>
      </c>
      <c r="O6440" s="2">
        <f>DATE(LEFT(ALT[[#This Row],[DATEMTH]],4),RIGHT(ALT[[#This Row],[DATEMTH]],2),1)</f>
        <v>44440</v>
      </c>
      <c r="P6440" t="str">
        <f>IF(AND(ALT[[#This Row],[DATE]]&gt;=DATE(2023,6,1),ALT[[#This Row],[DATE]]&lt;=DATE(2024,5,31)),"Y","N")</f>
        <v>N</v>
      </c>
      <c r="Q6440" t="str">
        <f>LEFT(ALT[[#This Row],[DATEMTH]],4)</f>
        <v>2021</v>
      </c>
    </row>
    <row r="6441" spans="1:17" x14ac:dyDescent="0.25">
      <c r="A6441" t="s">
        <v>70</v>
      </c>
      <c r="B6441" t="s">
        <v>111</v>
      </c>
      <c r="C6441" t="s">
        <v>18</v>
      </c>
      <c r="D6441" t="s">
        <v>22</v>
      </c>
      <c r="E6441" s="14">
        <v>1066858.2766740001</v>
      </c>
      <c r="F6441" s="14">
        <v>5243265.6024209987</v>
      </c>
      <c r="G6441" s="13">
        <v>0.20347210261127996</v>
      </c>
      <c r="H6441" s="12">
        <v>-15597402.210000001</v>
      </c>
      <c r="I6441" s="12">
        <v>-3.173636222942525</v>
      </c>
      <c r="J6441" t="s">
        <v>26</v>
      </c>
      <c r="K6441" s="14">
        <v>229517.42556400003</v>
      </c>
      <c r="L6441" s="14">
        <v>1066858.2766740001</v>
      </c>
      <c r="M6441" s="13">
        <v>0.21513394101373567</v>
      </c>
      <c r="N6441" s="12">
        <v>-0.682756867985572</v>
      </c>
      <c r="O6441" s="2">
        <f>DATE(LEFT(ALT[[#This Row],[DATEMTH]],4),RIGHT(ALT[[#This Row],[DATEMTH]],2),1)</f>
        <v>44440</v>
      </c>
      <c r="P6441" t="str">
        <f>IF(AND(ALT[[#This Row],[DATE]]&gt;=DATE(2023,6,1),ALT[[#This Row],[DATE]]&lt;=DATE(2024,5,31)),"Y","N")</f>
        <v>N</v>
      </c>
      <c r="Q6441" t="str">
        <f>LEFT(ALT[[#This Row],[DATEMTH]],4)</f>
        <v>2021</v>
      </c>
    </row>
    <row r="6442" spans="1:17" x14ac:dyDescent="0.25">
      <c r="A6442" t="s">
        <v>70</v>
      </c>
      <c r="B6442" t="s">
        <v>111</v>
      </c>
      <c r="C6442" t="s">
        <v>19</v>
      </c>
      <c r="D6442" t="s">
        <v>22</v>
      </c>
      <c r="E6442" s="14">
        <v>1465481.8229560007</v>
      </c>
      <c r="F6442" s="14">
        <v>5243265.6024209987</v>
      </c>
      <c r="G6442" s="13">
        <v>0.27949791867864499</v>
      </c>
      <c r="H6442" s="12">
        <v>-15597402.210000001</v>
      </c>
      <c r="I6442" s="12">
        <v>-4.3594414544886977</v>
      </c>
      <c r="J6442" t="s">
        <v>25</v>
      </c>
      <c r="K6442" s="14">
        <v>971773.24483599979</v>
      </c>
      <c r="L6442" s="14">
        <v>1465481.8229559998</v>
      </c>
      <c r="M6442" s="13">
        <v>0.66310835768392651</v>
      </c>
      <c r="N6442" s="12">
        <v>-2.8907820633052284</v>
      </c>
      <c r="O6442" s="2">
        <f>DATE(LEFT(ALT[[#This Row],[DATEMTH]],4),RIGHT(ALT[[#This Row],[DATEMTH]],2),1)</f>
        <v>44440</v>
      </c>
      <c r="P6442" t="str">
        <f>IF(AND(ALT[[#This Row],[DATE]]&gt;=DATE(2023,6,1),ALT[[#This Row],[DATE]]&lt;=DATE(2024,5,31)),"Y","N")</f>
        <v>N</v>
      </c>
      <c r="Q6442" t="str">
        <f>LEFT(ALT[[#This Row],[DATEMTH]],4)</f>
        <v>2021</v>
      </c>
    </row>
    <row r="6443" spans="1:17" x14ac:dyDescent="0.25">
      <c r="A6443" t="s">
        <v>70</v>
      </c>
      <c r="B6443" t="s">
        <v>111</v>
      </c>
      <c r="C6443" t="s">
        <v>19</v>
      </c>
      <c r="D6443" t="s">
        <v>22</v>
      </c>
      <c r="E6443" s="14">
        <v>1465481.8229560007</v>
      </c>
      <c r="F6443" s="14">
        <v>5243265.6024209987</v>
      </c>
      <c r="G6443" s="13">
        <v>0.27949791867864499</v>
      </c>
      <c r="H6443" s="12">
        <v>-15597402.210000001</v>
      </c>
      <c r="I6443" s="12">
        <v>-4.3594414544886977</v>
      </c>
      <c r="J6443" t="s">
        <v>24</v>
      </c>
      <c r="K6443" s="14">
        <v>428775.43706099992</v>
      </c>
      <c r="L6443" s="14">
        <v>1465481.8229559998</v>
      </c>
      <c r="M6443" s="13">
        <v>0.29258325169542115</v>
      </c>
      <c r="N6443" s="12">
        <v>-1.2754995563301195</v>
      </c>
      <c r="O6443" s="2">
        <f>DATE(LEFT(ALT[[#This Row],[DATEMTH]],4),RIGHT(ALT[[#This Row],[DATEMTH]],2),1)</f>
        <v>44440</v>
      </c>
      <c r="P6443" t="str">
        <f>IF(AND(ALT[[#This Row],[DATE]]&gt;=DATE(2023,6,1),ALT[[#This Row],[DATE]]&lt;=DATE(2024,5,31)),"Y","N")</f>
        <v>N</v>
      </c>
      <c r="Q6443" t="str">
        <f>LEFT(ALT[[#This Row],[DATEMTH]],4)</f>
        <v>2021</v>
      </c>
    </row>
    <row r="6444" spans="1:17" x14ac:dyDescent="0.25">
      <c r="A6444" t="s">
        <v>70</v>
      </c>
      <c r="B6444" t="s">
        <v>111</v>
      </c>
      <c r="C6444" t="s">
        <v>19</v>
      </c>
      <c r="D6444" t="s">
        <v>22</v>
      </c>
      <c r="E6444" s="14">
        <v>1465481.8229560007</v>
      </c>
      <c r="F6444" s="14">
        <v>5243265.6024209987</v>
      </c>
      <c r="G6444" s="13">
        <v>0.27949791867864499</v>
      </c>
      <c r="H6444" s="12">
        <v>-15597402.210000001</v>
      </c>
      <c r="I6444" s="12">
        <v>-4.3594414544886977</v>
      </c>
      <c r="J6444" t="s">
        <v>16</v>
      </c>
      <c r="K6444" s="14">
        <v>309.66829799999994</v>
      </c>
      <c r="L6444" s="14">
        <v>1465481.8229559998</v>
      </c>
      <c r="M6444" s="13">
        <v>2.1130818079706577E-4</v>
      </c>
      <c r="N6444" s="12">
        <v>-9.2118564303932116E-4</v>
      </c>
      <c r="O6444" s="2">
        <f>DATE(LEFT(ALT[[#This Row],[DATEMTH]],4),RIGHT(ALT[[#This Row],[DATEMTH]],2),1)</f>
        <v>44440</v>
      </c>
      <c r="P6444" t="str">
        <f>IF(AND(ALT[[#This Row],[DATE]]&gt;=DATE(2023,6,1),ALT[[#This Row],[DATE]]&lt;=DATE(2024,5,31)),"Y","N")</f>
        <v>N</v>
      </c>
      <c r="Q6444" t="str">
        <f>LEFT(ALT[[#This Row],[DATEMTH]],4)</f>
        <v>2021</v>
      </c>
    </row>
    <row r="6445" spans="1:17" x14ac:dyDescent="0.25">
      <c r="A6445" t="s">
        <v>70</v>
      </c>
      <c r="B6445" t="s">
        <v>111</v>
      </c>
      <c r="C6445" t="s">
        <v>19</v>
      </c>
      <c r="D6445" t="s">
        <v>22</v>
      </c>
      <c r="E6445" s="14">
        <v>1465481.8229560007</v>
      </c>
      <c r="F6445" s="14">
        <v>5243265.6024209987</v>
      </c>
      <c r="G6445" s="13">
        <v>0.27949791867864499</v>
      </c>
      <c r="H6445" s="12">
        <v>-15597402.210000001</v>
      </c>
      <c r="I6445" s="12">
        <v>-4.3594414544886977</v>
      </c>
      <c r="J6445" t="s">
        <v>26</v>
      </c>
      <c r="K6445" s="14">
        <v>64623.472761000026</v>
      </c>
      <c r="L6445" s="14">
        <v>1465481.8229559998</v>
      </c>
      <c r="M6445" s="13">
        <v>4.4097082439855217E-2</v>
      </c>
      <c r="N6445" s="12">
        <v>-0.19223864921031045</v>
      </c>
      <c r="O6445" s="2">
        <f>DATE(LEFT(ALT[[#This Row],[DATEMTH]],4),RIGHT(ALT[[#This Row],[DATEMTH]],2),1)</f>
        <v>44440</v>
      </c>
      <c r="P6445" t="str">
        <f>IF(AND(ALT[[#This Row],[DATE]]&gt;=DATE(2023,6,1),ALT[[#This Row],[DATE]]&lt;=DATE(2024,5,31)),"Y","N")</f>
        <v>N</v>
      </c>
      <c r="Q6445" t="str">
        <f>LEFT(ALT[[#This Row],[DATEMTH]],4)</f>
        <v>2021</v>
      </c>
    </row>
    <row r="6446" spans="1:17" x14ac:dyDescent="0.25">
      <c r="A6446" t="s">
        <v>70</v>
      </c>
      <c r="B6446" t="s">
        <v>111</v>
      </c>
      <c r="C6446" t="s">
        <v>20</v>
      </c>
      <c r="D6446" t="s">
        <v>22</v>
      </c>
      <c r="E6446" s="14">
        <v>1646734.5430140011</v>
      </c>
      <c r="F6446" s="14">
        <v>5243265.6024209987</v>
      </c>
      <c r="G6446" s="13">
        <v>0.31406658900774476</v>
      </c>
      <c r="H6446" s="12">
        <v>-15597402.210000001</v>
      </c>
      <c r="I6446" s="12">
        <v>-4.8986229094765594</v>
      </c>
      <c r="J6446" t="s">
        <v>24</v>
      </c>
      <c r="K6446" s="14">
        <v>714322.0970719998</v>
      </c>
      <c r="L6446" s="14">
        <v>1646734.5430139997</v>
      </c>
      <c r="M6446" s="13">
        <v>0.43378096372751379</v>
      </c>
      <c r="N6446" s="12">
        <v>-2.1249293666104196</v>
      </c>
      <c r="O6446" s="2">
        <f>DATE(LEFT(ALT[[#This Row],[DATEMTH]],4),RIGHT(ALT[[#This Row],[DATEMTH]],2),1)</f>
        <v>44440</v>
      </c>
      <c r="P6446" t="str">
        <f>IF(AND(ALT[[#This Row],[DATE]]&gt;=DATE(2023,6,1),ALT[[#This Row],[DATE]]&lt;=DATE(2024,5,31)),"Y","N")</f>
        <v>N</v>
      </c>
      <c r="Q6446" t="str">
        <f>LEFT(ALT[[#This Row],[DATEMTH]],4)</f>
        <v>2021</v>
      </c>
    </row>
    <row r="6447" spans="1:17" x14ac:dyDescent="0.25">
      <c r="A6447" t="s">
        <v>70</v>
      </c>
      <c r="B6447" t="s">
        <v>111</v>
      </c>
      <c r="C6447" t="s">
        <v>20</v>
      </c>
      <c r="D6447" t="s">
        <v>22</v>
      </c>
      <c r="E6447" s="14">
        <v>1646734.5430140011</v>
      </c>
      <c r="F6447" s="14">
        <v>5243265.6024209987</v>
      </c>
      <c r="G6447" s="13">
        <v>0.31406658900774476</v>
      </c>
      <c r="H6447" s="12">
        <v>-15597402.210000001</v>
      </c>
      <c r="I6447" s="12">
        <v>-4.8986229094765594</v>
      </c>
      <c r="J6447" t="s">
        <v>25</v>
      </c>
      <c r="K6447" s="14">
        <v>232141.6679019999</v>
      </c>
      <c r="L6447" s="14">
        <v>1646734.5430139997</v>
      </c>
      <c r="M6447" s="13">
        <v>0.14097091051306521</v>
      </c>
      <c r="N6447" s="12">
        <v>-0.69056333180907115</v>
      </c>
      <c r="O6447" s="2">
        <f>DATE(LEFT(ALT[[#This Row],[DATEMTH]],4),RIGHT(ALT[[#This Row],[DATEMTH]],2),1)</f>
        <v>44440</v>
      </c>
      <c r="P6447" t="str">
        <f>IF(AND(ALT[[#This Row],[DATE]]&gt;=DATE(2023,6,1),ALT[[#This Row],[DATE]]&lt;=DATE(2024,5,31)),"Y","N")</f>
        <v>N</v>
      </c>
      <c r="Q6447" t="str">
        <f>LEFT(ALT[[#This Row],[DATEMTH]],4)</f>
        <v>2021</v>
      </c>
    </row>
    <row r="6448" spans="1:17" x14ac:dyDescent="0.25">
      <c r="A6448" t="s">
        <v>70</v>
      </c>
      <c r="B6448" t="s">
        <v>111</v>
      </c>
      <c r="C6448" t="s">
        <v>20</v>
      </c>
      <c r="D6448" t="s">
        <v>22</v>
      </c>
      <c r="E6448" s="14">
        <v>1646734.5430140011</v>
      </c>
      <c r="F6448" s="14">
        <v>5243265.6024209987</v>
      </c>
      <c r="G6448" s="13">
        <v>0.31406658900774476</v>
      </c>
      <c r="H6448" s="12">
        <v>-15597402.210000001</v>
      </c>
      <c r="I6448" s="12">
        <v>-4.8986229094765594</v>
      </c>
      <c r="J6448" t="s">
        <v>16</v>
      </c>
      <c r="K6448" s="14">
        <v>601540.41612000007</v>
      </c>
      <c r="L6448" s="14">
        <v>1646734.5430139997</v>
      </c>
      <c r="M6448" s="13">
        <v>0.36529288747353744</v>
      </c>
      <c r="N6448" s="12">
        <v>-1.7894321072467134</v>
      </c>
      <c r="O6448" s="2">
        <f>DATE(LEFT(ALT[[#This Row],[DATEMTH]],4),RIGHT(ALT[[#This Row],[DATEMTH]],2),1)</f>
        <v>44440</v>
      </c>
      <c r="P6448" t="str">
        <f>IF(AND(ALT[[#This Row],[DATE]]&gt;=DATE(2023,6,1),ALT[[#This Row],[DATE]]&lt;=DATE(2024,5,31)),"Y","N")</f>
        <v>N</v>
      </c>
      <c r="Q6448" t="str">
        <f>LEFT(ALT[[#This Row],[DATEMTH]],4)</f>
        <v>2021</v>
      </c>
    </row>
    <row r="6449" spans="1:17" x14ac:dyDescent="0.25">
      <c r="A6449" t="s">
        <v>70</v>
      </c>
      <c r="B6449" t="s">
        <v>111</v>
      </c>
      <c r="C6449" t="s">
        <v>20</v>
      </c>
      <c r="D6449" t="s">
        <v>22</v>
      </c>
      <c r="E6449" s="14">
        <v>1646734.5430140011</v>
      </c>
      <c r="F6449" s="14">
        <v>5243265.6024209987</v>
      </c>
      <c r="G6449" s="13">
        <v>0.31406658900774476</v>
      </c>
      <c r="H6449" s="12">
        <v>-15597402.210000001</v>
      </c>
      <c r="I6449" s="12">
        <v>-4.8986229094765594</v>
      </c>
      <c r="J6449" t="s">
        <v>26</v>
      </c>
      <c r="K6449" s="14">
        <v>98730.361920000025</v>
      </c>
      <c r="L6449" s="14">
        <v>1646734.5430139997</v>
      </c>
      <c r="M6449" s="13">
        <v>5.9955238285883623E-2</v>
      </c>
      <c r="N6449" s="12">
        <v>-0.29369810381035566</v>
      </c>
      <c r="O6449" s="2">
        <f>DATE(LEFT(ALT[[#This Row],[DATEMTH]],4),RIGHT(ALT[[#This Row],[DATEMTH]],2),1)</f>
        <v>44440</v>
      </c>
      <c r="P6449" t="str">
        <f>IF(AND(ALT[[#This Row],[DATE]]&gt;=DATE(2023,6,1),ALT[[#This Row],[DATE]]&lt;=DATE(2024,5,31)),"Y","N")</f>
        <v>N</v>
      </c>
      <c r="Q6449" t="str">
        <f>LEFT(ALT[[#This Row],[DATEMTH]],4)</f>
        <v>2021</v>
      </c>
    </row>
    <row r="6450" spans="1:17" x14ac:dyDescent="0.25">
      <c r="A6450" t="s">
        <v>70</v>
      </c>
      <c r="B6450" t="s">
        <v>111</v>
      </c>
      <c r="C6450" t="s">
        <v>15</v>
      </c>
      <c r="D6450" t="s">
        <v>17</v>
      </c>
      <c r="E6450" s="14">
        <v>1064190.9597769999</v>
      </c>
      <c r="F6450" s="14">
        <v>5243265.6024209987</v>
      </c>
      <c r="G6450" s="13">
        <v>0.20296338970233097</v>
      </c>
      <c r="H6450" s="12">
        <v>-48389857.429999992</v>
      </c>
      <c r="I6450" s="12">
        <v>-9.8213694912053242</v>
      </c>
      <c r="J6450" t="s">
        <v>24</v>
      </c>
      <c r="K6450" s="14">
        <v>523436.25164400006</v>
      </c>
      <c r="L6450" s="14">
        <v>1064190.9597770001</v>
      </c>
      <c r="M6450" s="13">
        <v>0.49186308794963401</v>
      </c>
      <c r="N6450" s="12">
        <v>-4.830769125838577</v>
      </c>
      <c r="O6450" s="2">
        <f>DATE(LEFT(ALT[[#This Row],[DATEMTH]],4),RIGHT(ALT[[#This Row],[DATEMTH]],2),1)</f>
        <v>44440</v>
      </c>
      <c r="P6450" t="str">
        <f>IF(AND(ALT[[#This Row],[DATE]]&gt;=DATE(2023,6,1),ALT[[#This Row],[DATE]]&lt;=DATE(2024,5,31)),"Y","N")</f>
        <v>N</v>
      </c>
      <c r="Q6450" t="str">
        <f>LEFT(ALT[[#This Row],[DATEMTH]],4)</f>
        <v>2021</v>
      </c>
    </row>
    <row r="6451" spans="1:17" x14ac:dyDescent="0.25">
      <c r="A6451" t="s">
        <v>70</v>
      </c>
      <c r="B6451" t="s">
        <v>111</v>
      </c>
      <c r="C6451" t="s">
        <v>15</v>
      </c>
      <c r="D6451" t="s">
        <v>17</v>
      </c>
      <c r="E6451" s="14">
        <v>1064190.9597769999</v>
      </c>
      <c r="F6451" s="14">
        <v>5243265.6024209987</v>
      </c>
      <c r="G6451" s="13">
        <v>0.20296338970233097</v>
      </c>
      <c r="H6451" s="12">
        <v>-48389857.429999992</v>
      </c>
      <c r="I6451" s="12">
        <v>-9.8213694912053242</v>
      </c>
      <c r="J6451" t="s">
        <v>16</v>
      </c>
      <c r="K6451" s="14">
        <v>263331.34567099996</v>
      </c>
      <c r="L6451" s="14">
        <v>1064190.9597770001</v>
      </c>
      <c r="M6451" s="13">
        <v>0.24744745597743165</v>
      </c>
      <c r="N6451" s="12">
        <v>-2.4302728948131196</v>
      </c>
      <c r="O6451" s="2">
        <f>DATE(LEFT(ALT[[#This Row],[DATEMTH]],4),RIGHT(ALT[[#This Row],[DATEMTH]],2),1)</f>
        <v>44440</v>
      </c>
      <c r="P6451" t="str">
        <f>IF(AND(ALT[[#This Row],[DATE]]&gt;=DATE(2023,6,1),ALT[[#This Row],[DATE]]&lt;=DATE(2024,5,31)),"Y","N")</f>
        <v>N</v>
      </c>
      <c r="Q6451" t="str">
        <f>LEFT(ALT[[#This Row],[DATEMTH]],4)</f>
        <v>2021</v>
      </c>
    </row>
    <row r="6452" spans="1:17" x14ac:dyDescent="0.25">
      <c r="A6452" t="s">
        <v>70</v>
      </c>
      <c r="B6452" t="s">
        <v>111</v>
      </c>
      <c r="C6452" t="s">
        <v>15</v>
      </c>
      <c r="D6452" t="s">
        <v>17</v>
      </c>
      <c r="E6452" s="14">
        <v>1064190.9597769999</v>
      </c>
      <c r="F6452" s="14">
        <v>5243265.6024209987</v>
      </c>
      <c r="G6452" s="13">
        <v>0.20296338970233097</v>
      </c>
      <c r="H6452" s="12">
        <v>-48389857.429999992</v>
      </c>
      <c r="I6452" s="12">
        <v>-9.8213694912053242</v>
      </c>
      <c r="J6452" t="s">
        <v>25</v>
      </c>
      <c r="K6452" s="14">
        <v>126950.721542</v>
      </c>
      <c r="L6452" s="14">
        <v>1064190.9597770001</v>
      </c>
      <c r="M6452" s="13">
        <v>0.11929317795426712</v>
      </c>
      <c r="N6452" s="12">
        <v>-1.1716223784689668</v>
      </c>
      <c r="O6452" s="2">
        <f>DATE(LEFT(ALT[[#This Row],[DATEMTH]],4),RIGHT(ALT[[#This Row],[DATEMTH]],2),1)</f>
        <v>44440</v>
      </c>
      <c r="P6452" t="str">
        <f>IF(AND(ALT[[#This Row],[DATE]]&gt;=DATE(2023,6,1),ALT[[#This Row],[DATE]]&lt;=DATE(2024,5,31)),"Y","N")</f>
        <v>N</v>
      </c>
      <c r="Q6452" t="str">
        <f>LEFT(ALT[[#This Row],[DATEMTH]],4)</f>
        <v>2021</v>
      </c>
    </row>
    <row r="6453" spans="1:17" x14ac:dyDescent="0.25">
      <c r="A6453" t="s">
        <v>70</v>
      </c>
      <c r="B6453" t="s">
        <v>111</v>
      </c>
      <c r="C6453" t="s">
        <v>15</v>
      </c>
      <c r="D6453" t="s">
        <v>17</v>
      </c>
      <c r="E6453" s="14">
        <v>1064190.9597769999</v>
      </c>
      <c r="F6453" s="14">
        <v>5243265.6024209987</v>
      </c>
      <c r="G6453" s="13">
        <v>0.20296338970233097</v>
      </c>
      <c r="H6453" s="12">
        <v>-48389857.429999992</v>
      </c>
      <c r="I6453" s="12">
        <v>-9.8213694912053242</v>
      </c>
      <c r="J6453" t="s">
        <v>26</v>
      </c>
      <c r="K6453" s="14">
        <v>150472.64092000001</v>
      </c>
      <c r="L6453" s="14">
        <v>1064190.9597770001</v>
      </c>
      <c r="M6453" s="13">
        <v>0.14139627811866712</v>
      </c>
      <c r="N6453" s="12">
        <v>-1.3887050920846602</v>
      </c>
      <c r="O6453" s="2">
        <f>DATE(LEFT(ALT[[#This Row],[DATEMTH]],4),RIGHT(ALT[[#This Row],[DATEMTH]],2),1)</f>
        <v>44440</v>
      </c>
      <c r="P6453" t="str">
        <f>IF(AND(ALT[[#This Row],[DATE]]&gt;=DATE(2023,6,1),ALT[[#This Row],[DATE]]&lt;=DATE(2024,5,31)),"Y","N")</f>
        <v>N</v>
      </c>
      <c r="Q6453" t="str">
        <f>LEFT(ALT[[#This Row],[DATEMTH]],4)</f>
        <v>2021</v>
      </c>
    </row>
    <row r="6454" spans="1:17" x14ac:dyDescent="0.25">
      <c r="A6454" t="s">
        <v>70</v>
      </c>
      <c r="B6454" t="s">
        <v>111</v>
      </c>
      <c r="C6454" t="s">
        <v>18</v>
      </c>
      <c r="D6454" t="s">
        <v>17</v>
      </c>
      <c r="E6454" s="14">
        <v>1066858.2766740001</v>
      </c>
      <c r="F6454" s="14">
        <v>5243265.6024209987</v>
      </c>
      <c r="G6454" s="13">
        <v>0.20347210261127996</v>
      </c>
      <c r="H6454" s="12">
        <v>-48389857.429999992</v>
      </c>
      <c r="I6454" s="12">
        <v>-9.8459860363421665</v>
      </c>
      <c r="J6454" t="s">
        <v>24</v>
      </c>
      <c r="K6454" s="14">
        <v>223513.32386599999</v>
      </c>
      <c r="L6454" s="14">
        <v>1066858.2766740001</v>
      </c>
      <c r="M6454" s="13">
        <v>0.20950610662441246</v>
      </c>
      <c r="N6454" s="12">
        <v>-2.062794200352378</v>
      </c>
      <c r="O6454" s="2">
        <f>DATE(LEFT(ALT[[#This Row],[DATEMTH]],4),RIGHT(ALT[[#This Row],[DATEMTH]],2),1)</f>
        <v>44440</v>
      </c>
      <c r="P6454" t="str">
        <f>IF(AND(ALT[[#This Row],[DATE]]&gt;=DATE(2023,6,1),ALT[[#This Row],[DATE]]&lt;=DATE(2024,5,31)),"Y","N")</f>
        <v>N</v>
      </c>
      <c r="Q6454" t="str">
        <f>LEFT(ALT[[#This Row],[DATEMTH]],4)</f>
        <v>2021</v>
      </c>
    </row>
    <row r="6455" spans="1:17" x14ac:dyDescent="0.25">
      <c r="A6455" t="s">
        <v>70</v>
      </c>
      <c r="B6455" t="s">
        <v>111</v>
      </c>
      <c r="C6455" t="s">
        <v>18</v>
      </c>
      <c r="D6455" t="s">
        <v>17</v>
      </c>
      <c r="E6455" s="14">
        <v>1066858.2766740001</v>
      </c>
      <c r="F6455" s="14">
        <v>5243265.6024209987</v>
      </c>
      <c r="G6455" s="13">
        <v>0.20347210261127996</v>
      </c>
      <c r="H6455" s="12">
        <v>-48389857.429999992</v>
      </c>
      <c r="I6455" s="12">
        <v>-9.8459860363421665</v>
      </c>
      <c r="J6455" t="s">
        <v>25</v>
      </c>
      <c r="K6455" s="14">
        <v>110645.211085</v>
      </c>
      <c r="L6455" s="14">
        <v>1066858.2766740001</v>
      </c>
      <c r="M6455" s="13">
        <v>0.1037112552849509</v>
      </c>
      <c r="N6455" s="12">
        <v>-1.0211395713471443</v>
      </c>
      <c r="O6455" s="2">
        <f>DATE(LEFT(ALT[[#This Row],[DATEMTH]],4),RIGHT(ALT[[#This Row],[DATEMTH]],2),1)</f>
        <v>44440</v>
      </c>
      <c r="P6455" t="str">
        <f>IF(AND(ALT[[#This Row],[DATE]]&gt;=DATE(2023,6,1),ALT[[#This Row],[DATE]]&lt;=DATE(2024,5,31)),"Y","N")</f>
        <v>N</v>
      </c>
      <c r="Q6455" t="str">
        <f>LEFT(ALT[[#This Row],[DATEMTH]],4)</f>
        <v>2021</v>
      </c>
    </row>
    <row r="6456" spans="1:17" x14ac:dyDescent="0.25">
      <c r="A6456" t="s">
        <v>70</v>
      </c>
      <c r="B6456" t="s">
        <v>111</v>
      </c>
      <c r="C6456" t="s">
        <v>18</v>
      </c>
      <c r="D6456" t="s">
        <v>17</v>
      </c>
      <c r="E6456" s="14">
        <v>1066858.2766740001</v>
      </c>
      <c r="F6456" s="14">
        <v>5243265.6024209987</v>
      </c>
      <c r="G6456" s="13">
        <v>0.20347210261127996</v>
      </c>
      <c r="H6456" s="12">
        <v>-48389857.429999992</v>
      </c>
      <c r="I6456" s="12">
        <v>-9.8459860363421665</v>
      </c>
      <c r="J6456" t="s">
        <v>16</v>
      </c>
      <c r="K6456" s="14">
        <v>503182.31615900015</v>
      </c>
      <c r="L6456" s="14">
        <v>1066858.2766740001</v>
      </c>
      <c r="M6456" s="13">
        <v>0.47164869707690105</v>
      </c>
      <c r="N6456" s="12">
        <v>-4.6438464854781438</v>
      </c>
      <c r="O6456" s="2">
        <f>DATE(LEFT(ALT[[#This Row],[DATEMTH]],4),RIGHT(ALT[[#This Row],[DATEMTH]],2),1)</f>
        <v>44440</v>
      </c>
      <c r="P6456" t="str">
        <f>IF(AND(ALT[[#This Row],[DATE]]&gt;=DATE(2023,6,1),ALT[[#This Row],[DATE]]&lt;=DATE(2024,5,31)),"Y","N")</f>
        <v>N</v>
      </c>
      <c r="Q6456" t="str">
        <f>LEFT(ALT[[#This Row],[DATEMTH]],4)</f>
        <v>2021</v>
      </c>
    </row>
    <row r="6457" spans="1:17" x14ac:dyDescent="0.25">
      <c r="A6457" t="s">
        <v>70</v>
      </c>
      <c r="B6457" t="s">
        <v>111</v>
      </c>
      <c r="C6457" t="s">
        <v>18</v>
      </c>
      <c r="D6457" t="s">
        <v>17</v>
      </c>
      <c r="E6457" s="14">
        <v>1066858.2766740001</v>
      </c>
      <c r="F6457" s="14">
        <v>5243265.6024209987</v>
      </c>
      <c r="G6457" s="13">
        <v>0.20347210261127996</v>
      </c>
      <c r="H6457" s="12">
        <v>-48389857.429999992</v>
      </c>
      <c r="I6457" s="12">
        <v>-9.8459860363421665</v>
      </c>
      <c r="J6457" t="s">
        <v>26</v>
      </c>
      <c r="K6457" s="14">
        <v>229517.42556400003</v>
      </c>
      <c r="L6457" s="14">
        <v>1066858.2766740001</v>
      </c>
      <c r="M6457" s="13">
        <v>0.21513394101373567</v>
      </c>
      <c r="N6457" s="12">
        <v>-2.1182057791645006</v>
      </c>
      <c r="O6457" s="2">
        <f>DATE(LEFT(ALT[[#This Row],[DATEMTH]],4),RIGHT(ALT[[#This Row],[DATEMTH]],2),1)</f>
        <v>44440</v>
      </c>
      <c r="P6457" t="str">
        <f>IF(AND(ALT[[#This Row],[DATE]]&gt;=DATE(2023,6,1),ALT[[#This Row],[DATE]]&lt;=DATE(2024,5,31)),"Y","N")</f>
        <v>N</v>
      </c>
      <c r="Q6457" t="str">
        <f>LEFT(ALT[[#This Row],[DATEMTH]],4)</f>
        <v>2021</v>
      </c>
    </row>
    <row r="6458" spans="1:17" x14ac:dyDescent="0.25">
      <c r="A6458" t="s">
        <v>70</v>
      </c>
      <c r="B6458" t="s">
        <v>111</v>
      </c>
      <c r="C6458" t="s">
        <v>19</v>
      </c>
      <c r="D6458" t="s">
        <v>17</v>
      </c>
      <c r="E6458" s="14">
        <v>1465481.8229560007</v>
      </c>
      <c r="F6458" s="14">
        <v>5243265.6024209987</v>
      </c>
      <c r="G6458" s="13">
        <v>0.27949791867864499</v>
      </c>
      <c r="H6458" s="12">
        <v>-48389857.429999992</v>
      </c>
      <c r="I6458" s="12">
        <v>-13.524864436841364</v>
      </c>
      <c r="J6458" t="s">
        <v>24</v>
      </c>
      <c r="K6458" s="14">
        <v>428775.43706099992</v>
      </c>
      <c r="L6458" s="14">
        <v>1465481.8229559998</v>
      </c>
      <c r="M6458" s="13">
        <v>0.29258325169542115</v>
      </c>
      <c r="N6458" s="12">
        <v>-3.9571488156708075</v>
      </c>
      <c r="O6458" s="2">
        <f>DATE(LEFT(ALT[[#This Row],[DATEMTH]],4),RIGHT(ALT[[#This Row],[DATEMTH]],2),1)</f>
        <v>44440</v>
      </c>
      <c r="P6458" t="str">
        <f>IF(AND(ALT[[#This Row],[DATE]]&gt;=DATE(2023,6,1),ALT[[#This Row],[DATE]]&lt;=DATE(2024,5,31)),"Y","N")</f>
        <v>N</v>
      </c>
      <c r="Q6458" t="str">
        <f>LEFT(ALT[[#This Row],[DATEMTH]],4)</f>
        <v>2021</v>
      </c>
    </row>
    <row r="6459" spans="1:17" x14ac:dyDescent="0.25">
      <c r="A6459" t="s">
        <v>70</v>
      </c>
      <c r="B6459" t="s">
        <v>111</v>
      </c>
      <c r="C6459" t="s">
        <v>19</v>
      </c>
      <c r="D6459" t="s">
        <v>17</v>
      </c>
      <c r="E6459" s="14">
        <v>1465481.8229560007</v>
      </c>
      <c r="F6459" s="14">
        <v>5243265.6024209987</v>
      </c>
      <c r="G6459" s="13">
        <v>0.27949791867864499</v>
      </c>
      <c r="H6459" s="12">
        <v>-48389857.429999992</v>
      </c>
      <c r="I6459" s="12">
        <v>-13.524864436841364</v>
      </c>
      <c r="J6459" t="s">
        <v>25</v>
      </c>
      <c r="K6459" s="14">
        <v>971773.24483599979</v>
      </c>
      <c r="L6459" s="14">
        <v>1465481.8229559998</v>
      </c>
      <c r="M6459" s="13">
        <v>0.66310835768392651</v>
      </c>
      <c r="N6459" s="12">
        <v>-8.9684506446116199</v>
      </c>
      <c r="O6459" s="2">
        <f>DATE(LEFT(ALT[[#This Row],[DATEMTH]],4),RIGHT(ALT[[#This Row],[DATEMTH]],2),1)</f>
        <v>44440</v>
      </c>
      <c r="P6459" t="str">
        <f>IF(AND(ALT[[#This Row],[DATE]]&gt;=DATE(2023,6,1),ALT[[#This Row],[DATE]]&lt;=DATE(2024,5,31)),"Y","N")</f>
        <v>N</v>
      </c>
      <c r="Q6459" t="str">
        <f>LEFT(ALT[[#This Row],[DATEMTH]],4)</f>
        <v>2021</v>
      </c>
    </row>
    <row r="6460" spans="1:17" x14ac:dyDescent="0.25">
      <c r="A6460" t="s">
        <v>70</v>
      </c>
      <c r="B6460" t="s">
        <v>111</v>
      </c>
      <c r="C6460" t="s">
        <v>19</v>
      </c>
      <c r="D6460" t="s">
        <v>17</v>
      </c>
      <c r="E6460" s="14">
        <v>1465481.8229560007</v>
      </c>
      <c r="F6460" s="14">
        <v>5243265.6024209987</v>
      </c>
      <c r="G6460" s="13">
        <v>0.27949791867864499</v>
      </c>
      <c r="H6460" s="12">
        <v>-48389857.429999992</v>
      </c>
      <c r="I6460" s="12">
        <v>-13.524864436841364</v>
      </c>
      <c r="J6460" t="s">
        <v>16</v>
      </c>
      <c r="K6460" s="14">
        <v>309.66829799999994</v>
      </c>
      <c r="L6460" s="14">
        <v>1465481.8229559998</v>
      </c>
      <c r="M6460" s="13">
        <v>2.1130818079706577E-4</v>
      </c>
      <c r="N6460" s="12">
        <v>-2.8579144996758801E-3</v>
      </c>
      <c r="O6460" s="2">
        <f>DATE(LEFT(ALT[[#This Row],[DATEMTH]],4),RIGHT(ALT[[#This Row],[DATEMTH]],2),1)</f>
        <v>44440</v>
      </c>
      <c r="P6460" t="str">
        <f>IF(AND(ALT[[#This Row],[DATE]]&gt;=DATE(2023,6,1),ALT[[#This Row],[DATE]]&lt;=DATE(2024,5,31)),"Y","N")</f>
        <v>N</v>
      </c>
      <c r="Q6460" t="str">
        <f>LEFT(ALT[[#This Row],[DATEMTH]],4)</f>
        <v>2021</v>
      </c>
    </row>
    <row r="6461" spans="1:17" x14ac:dyDescent="0.25">
      <c r="A6461" t="s">
        <v>70</v>
      </c>
      <c r="B6461" t="s">
        <v>111</v>
      </c>
      <c r="C6461" t="s">
        <v>19</v>
      </c>
      <c r="D6461" t="s">
        <v>17</v>
      </c>
      <c r="E6461" s="14">
        <v>1465481.8229560007</v>
      </c>
      <c r="F6461" s="14">
        <v>5243265.6024209987</v>
      </c>
      <c r="G6461" s="13">
        <v>0.27949791867864499</v>
      </c>
      <c r="H6461" s="12">
        <v>-48389857.429999992</v>
      </c>
      <c r="I6461" s="12">
        <v>-13.524864436841364</v>
      </c>
      <c r="J6461" t="s">
        <v>26</v>
      </c>
      <c r="K6461" s="14">
        <v>64623.472761000026</v>
      </c>
      <c r="L6461" s="14">
        <v>1465481.8229559998</v>
      </c>
      <c r="M6461" s="13">
        <v>4.4097082439855217E-2</v>
      </c>
      <c r="N6461" s="12">
        <v>-0.59640706205925964</v>
      </c>
      <c r="O6461" s="2">
        <f>DATE(LEFT(ALT[[#This Row],[DATEMTH]],4),RIGHT(ALT[[#This Row],[DATEMTH]],2),1)</f>
        <v>44440</v>
      </c>
      <c r="P6461" t="str">
        <f>IF(AND(ALT[[#This Row],[DATE]]&gt;=DATE(2023,6,1),ALT[[#This Row],[DATE]]&lt;=DATE(2024,5,31)),"Y","N")</f>
        <v>N</v>
      </c>
      <c r="Q6461" t="str">
        <f>LEFT(ALT[[#This Row],[DATEMTH]],4)</f>
        <v>2021</v>
      </c>
    </row>
    <row r="6462" spans="1:17" x14ac:dyDescent="0.25">
      <c r="A6462" t="s">
        <v>70</v>
      </c>
      <c r="B6462" t="s">
        <v>111</v>
      </c>
      <c r="C6462" t="s">
        <v>20</v>
      </c>
      <c r="D6462" t="s">
        <v>17</v>
      </c>
      <c r="E6462" s="14">
        <v>1646734.5430140011</v>
      </c>
      <c r="F6462" s="14">
        <v>5243265.6024209987</v>
      </c>
      <c r="G6462" s="13">
        <v>0.31406658900774476</v>
      </c>
      <c r="H6462" s="12">
        <v>-48389857.429999992</v>
      </c>
      <c r="I6462" s="12">
        <v>-15.197637465611171</v>
      </c>
      <c r="J6462" t="s">
        <v>24</v>
      </c>
      <c r="K6462" s="14">
        <v>714322.0970719998</v>
      </c>
      <c r="L6462" s="14">
        <v>1646734.5430139997</v>
      </c>
      <c r="M6462" s="13">
        <v>0.43378096372751379</v>
      </c>
      <c r="N6462" s="12">
        <v>-6.5924458262141838</v>
      </c>
      <c r="O6462" s="2">
        <f>DATE(LEFT(ALT[[#This Row],[DATEMTH]],4),RIGHT(ALT[[#This Row],[DATEMTH]],2),1)</f>
        <v>44440</v>
      </c>
      <c r="P6462" t="str">
        <f>IF(AND(ALT[[#This Row],[DATE]]&gt;=DATE(2023,6,1),ALT[[#This Row],[DATE]]&lt;=DATE(2024,5,31)),"Y","N")</f>
        <v>N</v>
      </c>
      <c r="Q6462" t="str">
        <f>LEFT(ALT[[#This Row],[DATEMTH]],4)</f>
        <v>2021</v>
      </c>
    </row>
    <row r="6463" spans="1:17" x14ac:dyDescent="0.25">
      <c r="A6463" t="s">
        <v>70</v>
      </c>
      <c r="B6463" t="s">
        <v>111</v>
      </c>
      <c r="C6463" t="s">
        <v>20</v>
      </c>
      <c r="D6463" t="s">
        <v>17</v>
      </c>
      <c r="E6463" s="14">
        <v>1646734.5430140011</v>
      </c>
      <c r="F6463" s="14">
        <v>5243265.6024209987</v>
      </c>
      <c r="G6463" s="13">
        <v>0.31406658900774476</v>
      </c>
      <c r="H6463" s="12">
        <v>-48389857.429999992</v>
      </c>
      <c r="I6463" s="12">
        <v>-15.197637465611171</v>
      </c>
      <c r="J6463" t="s">
        <v>25</v>
      </c>
      <c r="K6463" s="14">
        <v>232141.6679019999</v>
      </c>
      <c r="L6463" s="14">
        <v>1646734.5430139997</v>
      </c>
      <c r="M6463" s="13">
        <v>0.14097091051306521</v>
      </c>
      <c r="N6463" s="12">
        <v>-2.1424247911746797</v>
      </c>
      <c r="O6463" s="2">
        <f>DATE(LEFT(ALT[[#This Row],[DATEMTH]],4),RIGHT(ALT[[#This Row],[DATEMTH]],2),1)</f>
        <v>44440</v>
      </c>
      <c r="P6463" t="str">
        <f>IF(AND(ALT[[#This Row],[DATE]]&gt;=DATE(2023,6,1),ALT[[#This Row],[DATE]]&lt;=DATE(2024,5,31)),"Y","N")</f>
        <v>N</v>
      </c>
      <c r="Q6463" t="str">
        <f>LEFT(ALT[[#This Row],[DATEMTH]],4)</f>
        <v>2021</v>
      </c>
    </row>
    <row r="6464" spans="1:17" x14ac:dyDescent="0.25">
      <c r="A6464" t="s">
        <v>70</v>
      </c>
      <c r="B6464" t="s">
        <v>111</v>
      </c>
      <c r="C6464" t="s">
        <v>20</v>
      </c>
      <c r="D6464" t="s">
        <v>17</v>
      </c>
      <c r="E6464" s="14">
        <v>1646734.5430140011</v>
      </c>
      <c r="F6464" s="14">
        <v>5243265.6024209987</v>
      </c>
      <c r="G6464" s="13">
        <v>0.31406658900774476</v>
      </c>
      <c r="H6464" s="12">
        <v>-48389857.429999992</v>
      </c>
      <c r="I6464" s="12">
        <v>-15.197637465611171</v>
      </c>
      <c r="J6464" t="s">
        <v>16</v>
      </c>
      <c r="K6464" s="14">
        <v>601540.41612000007</v>
      </c>
      <c r="L6464" s="14">
        <v>1646734.5430139997</v>
      </c>
      <c r="M6464" s="13">
        <v>0.36529288747353744</v>
      </c>
      <c r="N6464" s="12">
        <v>-5.551588872589118</v>
      </c>
      <c r="O6464" s="2">
        <f>DATE(LEFT(ALT[[#This Row],[DATEMTH]],4),RIGHT(ALT[[#This Row],[DATEMTH]],2),1)</f>
        <v>44440</v>
      </c>
      <c r="P6464" t="str">
        <f>IF(AND(ALT[[#This Row],[DATE]]&gt;=DATE(2023,6,1),ALT[[#This Row],[DATE]]&lt;=DATE(2024,5,31)),"Y","N")</f>
        <v>N</v>
      </c>
      <c r="Q6464" t="str">
        <f>LEFT(ALT[[#This Row],[DATEMTH]],4)</f>
        <v>2021</v>
      </c>
    </row>
    <row r="6465" spans="1:17" x14ac:dyDescent="0.25">
      <c r="A6465" t="s">
        <v>70</v>
      </c>
      <c r="B6465" t="s">
        <v>111</v>
      </c>
      <c r="C6465" t="s">
        <v>20</v>
      </c>
      <c r="D6465" t="s">
        <v>17</v>
      </c>
      <c r="E6465" s="14">
        <v>1646734.5430140011</v>
      </c>
      <c r="F6465" s="14">
        <v>5243265.6024209987</v>
      </c>
      <c r="G6465" s="13">
        <v>0.31406658900774476</v>
      </c>
      <c r="H6465" s="12">
        <v>-48389857.429999992</v>
      </c>
      <c r="I6465" s="12">
        <v>-15.197637465611171</v>
      </c>
      <c r="J6465" t="s">
        <v>26</v>
      </c>
      <c r="K6465" s="14">
        <v>98730.361920000025</v>
      </c>
      <c r="L6465" s="14">
        <v>1646734.5430139997</v>
      </c>
      <c r="M6465" s="13">
        <v>5.9955238285883623E-2</v>
      </c>
      <c r="N6465" s="12">
        <v>-0.91117797563319025</v>
      </c>
      <c r="O6465" s="2">
        <f>DATE(LEFT(ALT[[#This Row],[DATEMTH]],4),RIGHT(ALT[[#This Row],[DATEMTH]],2),1)</f>
        <v>44440</v>
      </c>
      <c r="P6465" t="str">
        <f>IF(AND(ALT[[#This Row],[DATE]]&gt;=DATE(2023,6,1),ALT[[#This Row],[DATE]]&lt;=DATE(2024,5,31)),"Y","N")</f>
        <v>N</v>
      </c>
      <c r="Q6465" t="str">
        <f>LEFT(ALT[[#This Row],[DATEMTH]],4)</f>
        <v>2021</v>
      </c>
    </row>
    <row r="6466" spans="1:17" x14ac:dyDescent="0.25">
      <c r="A6466" t="s">
        <v>70</v>
      </c>
      <c r="B6466" t="s">
        <v>111</v>
      </c>
      <c r="C6466" t="s">
        <v>15</v>
      </c>
      <c r="D6466" t="s">
        <v>23</v>
      </c>
      <c r="E6466" s="14">
        <v>1064190.9597769999</v>
      </c>
      <c r="F6466" s="14">
        <v>5243265.6024209987</v>
      </c>
      <c r="G6466" s="13">
        <v>0.20296338970233097</v>
      </c>
      <c r="H6466" s="12">
        <v>-16154126.119999999</v>
      </c>
      <c r="I6466" s="12">
        <v>-3.2786961949941635</v>
      </c>
      <c r="J6466" t="s">
        <v>24</v>
      </c>
      <c r="K6466" s="14">
        <v>523436.25164400006</v>
      </c>
      <c r="L6466" s="14">
        <v>1064190.9597770001</v>
      </c>
      <c r="M6466" s="13">
        <v>0.49186308794963401</v>
      </c>
      <c r="N6466" s="12">
        <v>-1.6126696349185448</v>
      </c>
      <c r="O6466" s="2">
        <f>DATE(LEFT(ALT[[#This Row],[DATEMTH]],4),RIGHT(ALT[[#This Row],[DATEMTH]],2),1)</f>
        <v>44440</v>
      </c>
      <c r="P6466" t="str">
        <f>IF(AND(ALT[[#This Row],[DATE]]&gt;=DATE(2023,6,1),ALT[[#This Row],[DATE]]&lt;=DATE(2024,5,31)),"Y","N")</f>
        <v>N</v>
      </c>
      <c r="Q6466" t="str">
        <f>LEFT(ALT[[#This Row],[DATEMTH]],4)</f>
        <v>2021</v>
      </c>
    </row>
    <row r="6467" spans="1:17" x14ac:dyDescent="0.25">
      <c r="A6467" t="s">
        <v>70</v>
      </c>
      <c r="B6467" t="s">
        <v>111</v>
      </c>
      <c r="C6467" t="s">
        <v>15</v>
      </c>
      <c r="D6467" t="s">
        <v>23</v>
      </c>
      <c r="E6467" s="14">
        <v>1064190.9597769999</v>
      </c>
      <c r="F6467" s="14">
        <v>5243265.6024209987</v>
      </c>
      <c r="G6467" s="13">
        <v>0.20296338970233097</v>
      </c>
      <c r="H6467" s="12">
        <v>-16154126.119999999</v>
      </c>
      <c r="I6467" s="12">
        <v>-3.2786961949941635</v>
      </c>
      <c r="J6467" t="s">
        <v>16</v>
      </c>
      <c r="K6467" s="14">
        <v>263331.34567099996</v>
      </c>
      <c r="L6467" s="14">
        <v>1064190.9597770001</v>
      </c>
      <c r="M6467" s="13">
        <v>0.24744745597743165</v>
      </c>
      <c r="N6467" s="12">
        <v>-0.81130503237419094</v>
      </c>
      <c r="O6467" s="2">
        <f>DATE(LEFT(ALT[[#This Row],[DATEMTH]],4),RIGHT(ALT[[#This Row],[DATEMTH]],2),1)</f>
        <v>44440</v>
      </c>
      <c r="P6467" t="str">
        <f>IF(AND(ALT[[#This Row],[DATE]]&gt;=DATE(2023,6,1),ALT[[#This Row],[DATE]]&lt;=DATE(2024,5,31)),"Y","N")</f>
        <v>N</v>
      </c>
      <c r="Q6467" t="str">
        <f>LEFT(ALT[[#This Row],[DATEMTH]],4)</f>
        <v>2021</v>
      </c>
    </row>
    <row r="6468" spans="1:17" x14ac:dyDescent="0.25">
      <c r="A6468" t="s">
        <v>70</v>
      </c>
      <c r="B6468" t="s">
        <v>111</v>
      </c>
      <c r="C6468" t="s">
        <v>15</v>
      </c>
      <c r="D6468" t="s">
        <v>23</v>
      </c>
      <c r="E6468" s="14">
        <v>1064190.9597769999</v>
      </c>
      <c r="F6468" s="14">
        <v>5243265.6024209987</v>
      </c>
      <c r="G6468" s="13">
        <v>0.20296338970233097</v>
      </c>
      <c r="H6468" s="12">
        <v>-16154126.119999999</v>
      </c>
      <c r="I6468" s="12">
        <v>-3.2786961949941635</v>
      </c>
      <c r="J6468" t="s">
        <v>25</v>
      </c>
      <c r="K6468" s="14">
        <v>126950.721542</v>
      </c>
      <c r="L6468" s="14">
        <v>1064190.9597770001</v>
      </c>
      <c r="M6468" s="13">
        <v>0.11929317795426712</v>
      </c>
      <c r="N6468" s="12">
        <v>-0.39112608864741727</v>
      </c>
      <c r="O6468" s="2">
        <f>DATE(LEFT(ALT[[#This Row],[DATEMTH]],4),RIGHT(ALT[[#This Row],[DATEMTH]],2),1)</f>
        <v>44440</v>
      </c>
      <c r="P6468" t="str">
        <f>IF(AND(ALT[[#This Row],[DATE]]&gt;=DATE(2023,6,1),ALT[[#This Row],[DATE]]&lt;=DATE(2024,5,31)),"Y","N")</f>
        <v>N</v>
      </c>
      <c r="Q6468" t="str">
        <f>LEFT(ALT[[#This Row],[DATEMTH]],4)</f>
        <v>2021</v>
      </c>
    </row>
    <row r="6469" spans="1:17" x14ac:dyDescent="0.25">
      <c r="A6469" t="s">
        <v>70</v>
      </c>
      <c r="B6469" t="s">
        <v>111</v>
      </c>
      <c r="C6469" t="s">
        <v>15</v>
      </c>
      <c r="D6469" t="s">
        <v>23</v>
      </c>
      <c r="E6469" s="14">
        <v>1064190.9597769999</v>
      </c>
      <c r="F6469" s="14">
        <v>5243265.6024209987</v>
      </c>
      <c r="G6469" s="13">
        <v>0.20296338970233097</v>
      </c>
      <c r="H6469" s="12">
        <v>-16154126.119999999</v>
      </c>
      <c r="I6469" s="12">
        <v>-3.2786961949941635</v>
      </c>
      <c r="J6469" t="s">
        <v>26</v>
      </c>
      <c r="K6469" s="14">
        <v>150472.64092000001</v>
      </c>
      <c r="L6469" s="14">
        <v>1064190.9597770001</v>
      </c>
      <c r="M6469" s="13">
        <v>0.14139627811866712</v>
      </c>
      <c r="N6469" s="12">
        <v>-0.46359543905401041</v>
      </c>
      <c r="O6469" s="2">
        <f>DATE(LEFT(ALT[[#This Row],[DATEMTH]],4),RIGHT(ALT[[#This Row],[DATEMTH]],2),1)</f>
        <v>44440</v>
      </c>
      <c r="P6469" t="str">
        <f>IF(AND(ALT[[#This Row],[DATE]]&gt;=DATE(2023,6,1),ALT[[#This Row],[DATE]]&lt;=DATE(2024,5,31)),"Y","N")</f>
        <v>N</v>
      </c>
      <c r="Q6469" t="str">
        <f>LEFT(ALT[[#This Row],[DATEMTH]],4)</f>
        <v>2021</v>
      </c>
    </row>
    <row r="6470" spans="1:17" x14ac:dyDescent="0.25">
      <c r="A6470" t="s">
        <v>70</v>
      </c>
      <c r="B6470" t="s">
        <v>111</v>
      </c>
      <c r="C6470" t="s">
        <v>18</v>
      </c>
      <c r="D6470" t="s">
        <v>23</v>
      </c>
      <c r="E6470" s="14">
        <v>1066858.2766740001</v>
      </c>
      <c r="F6470" s="14">
        <v>5243265.6024209987</v>
      </c>
      <c r="G6470" s="13">
        <v>0.20347210261127996</v>
      </c>
      <c r="H6470" s="12">
        <v>-16154126.119999999</v>
      </c>
      <c r="I6470" s="12">
        <v>-3.2869140074841976</v>
      </c>
      <c r="J6470" t="s">
        <v>25</v>
      </c>
      <c r="K6470" s="14">
        <v>110645.211085</v>
      </c>
      <c r="L6470" s="14">
        <v>1066858.2766740001</v>
      </c>
      <c r="M6470" s="13">
        <v>0.1037112552849509</v>
      </c>
      <c r="N6470" s="12">
        <v>-0.34088997772987462</v>
      </c>
      <c r="O6470" s="2">
        <f>DATE(LEFT(ALT[[#This Row],[DATEMTH]],4),RIGHT(ALT[[#This Row],[DATEMTH]],2),1)</f>
        <v>44440</v>
      </c>
      <c r="P6470" t="str">
        <f>IF(AND(ALT[[#This Row],[DATE]]&gt;=DATE(2023,6,1),ALT[[#This Row],[DATE]]&lt;=DATE(2024,5,31)),"Y","N")</f>
        <v>N</v>
      </c>
      <c r="Q6470" t="str">
        <f>LEFT(ALT[[#This Row],[DATEMTH]],4)</f>
        <v>2021</v>
      </c>
    </row>
    <row r="6471" spans="1:17" x14ac:dyDescent="0.25">
      <c r="A6471" t="s">
        <v>70</v>
      </c>
      <c r="B6471" t="s">
        <v>111</v>
      </c>
      <c r="C6471" t="s">
        <v>18</v>
      </c>
      <c r="D6471" t="s">
        <v>23</v>
      </c>
      <c r="E6471" s="14">
        <v>1066858.2766740001</v>
      </c>
      <c r="F6471" s="14">
        <v>5243265.6024209987</v>
      </c>
      <c r="G6471" s="13">
        <v>0.20347210261127996</v>
      </c>
      <c r="H6471" s="12">
        <v>-16154126.119999999</v>
      </c>
      <c r="I6471" s="12">
        <v>-3.2869140074841976</v>
      </c>
      <c r="J6471" t="s">
        <v>24</v>
      </c>
      <c r="K6471" s="14">
        <v>223513.32386599999</v>
      </c>
      <c r="L6471" s="14">
        <v>1066858.2766740001</v>
      </c>
      <c r="M6471" s="13">
        <v>0.20950610662441246</v>
      </c>
      <c r="N6471" s="12">
        <v>-0.68862855651725918</v>
      </c>
      <c r="O6471" s="2">
        <f>DATE(LEFT(ALT[[#This Row],[DATEMTH]],4),RIGHT(ALT[[#This Row],[DATEMTH]],2),1)</f>
        <v>44440</v>
      </c>
      <c r="P6471" t="str">
        <f>IF(AND(ALT[[#This Row],[DATE]]&gt;=DATE(2023,6,1),ALT[[#This Row],[DATE]]&lt;=DATE(2024,5,31)),"Y","N")</f>
        <v>N</v>
      </c>
      <c r="Q6471" t="str">
        <f>LEFT(ALT[[#This Row],[DATEMTH]],4)</f>
        <v>2021</v>
      </c>
    </row>
    <row r="6472" spans="1:17" x14ac:dyDescent="0.25">
      <c r="A6472" t="s">
        <v>70</v>
      </c>
      <c r="B6472" t="s">
        <v>111</v>
      </c>
      <c r="C6472" t="s">
        <v>18</v>
      </c>
      <c r="D6472" t="s">
        <v>23</v>
      </c>
      <c r="E6472" s="14">
        <v>1066858.2766740001</v>
      </c>
      <c r="F6472" s="14">
        <v>5243265.6024209987</v>
      </c>
      <c r="G6472" s="13">
        <v>0.20347210261127996</v>
      </c>
      <c r="H6472" s="12">
        <v>-16154126.119999999</v>
      </c>
      <c r="I6472" s="12">
        <v>-3.2869140074841976</v>
      </c>
      <c r="J6472" t="s">
        <v>16</v>
      </c>
      <c r="K6472" s="14">
        <v>503182.31615900015</v>
      </c>
      <c r="L6472" s="14">
        <v>1066858.2766740001</v>
      </c>
      <c r="M6472" s="13">
        <v>0.47164869707690105</v>
      </c>
      <c r="N6472" s="12">
        <v>-1.5502687090337373</v>
      </c>
      <c r="O6472" s="2">
        <f>DATE(LEFT(ALT[[#This Row],[DATEMTH]],4),RIGHT(ALT[[#This Row],[DATEMTH]],2),1)</f>
        <v>44440</v>
      </c>
      <c r="P6472" t="str">
        <f>IF(AND(ALT[[#This Row],[DATE]]&gt;=DATE(2023,6,1),ALT[[#This Row],[DATE]]&lt;=DATE(2024,5,31)),"Y","N")</f>
        <v>N</v>
      </c>
      <c r="Q6472" t="str">
        <f>LEFT(ALT[[#This Row],[DATEMTH]],4)</f>
        <v>2021</v>
      </c>
    </row>
    <row r="6473" spans="1:17" x14ac:dyDescent="0.25">
      <c r="A6473" t="s">
        <v>70</v>
      </c>
      <c r="B6473" t="s">
        <v>111</v>
      </c>
      <c r="C6473" t="s">
        <v>18</v>
      </c>
      <c r="D6473" t="s">
        <v>23</v>
      </c>
      <c r="E6473" s="14">
        <v>1066858.2766740001</v>
      </c>
      <c r="F6473" s="14">
        <v>5243265.6024209987</v>
      </c>
      <c r="G6473" s="13">
        <v>0.20347210261127996</v>
      </c>
      <c r="H6473" s="12">
        <v>-16154126.119999999</v>
      </c>
      <c r="I6473" s="12">
        <v>-3.2869140074841976</v>
      </c>
      <c r="J6473" t="s">
        <v>26</v>
      </c>
      <c r="K6473" s="14">
        <v>229517.42556400003</v>
      </c>
      <c r="L6473" s="14">
        <v>1066858.2766740001</v>
      </c>
      <c r="M6473" s="13">
        <v>0.21513394101373567</v>
      </c>
      <c r="N6473" s="12">
        <v>-0.70712676420332687</v>
      </c>
      <c r="O6473" s="2">
        <f>DATE(LEFT(ALT[[#This Row],[DATEMTH]],4),RIGHT(ALT[[#This Row],[DATEMTH]],2),1)</f>
        <v>44440</v>
      </c>
      <c r="P6473" t="str">
        <f>IF(AND(ALT[[#This Row],[DATE]]&gt;=DATE(2023,6,1),ALT[[#This Row],[DATE]]&lt;=DATE(2024,5,31)),"Y","N")</f>
        <v>N</v>
      </c>
      <c r="Q6473" t="str">
        <f>LEFT(ALT[[#This Row],[DATEMTH]],4)</f>
        <v>2021</v>
      </c>
    </row>
    <row r="6474" spans="1:17" x14ac:dyDescent="0.25">
      <c r="A6474" t="s">
        <v>70</v>
      </c>
      <c r="B6474" t="s">
        <v>111</v>
      </c>
      <c r="C6474" t="s">
        <v>19</v>
      </c>
      <c r="D6474" t="s">
        <v>23</v>
      </c>
      <c r="E6474" s="14">
        <v>1465481.8229560007</v>
      </c>
      <c r="F6474" s="14">
        <v>5243265.6024209987</v>
      </c>
      <c r="G6474" s="13">
        <v>0.27949791867864499</v>
      </c>
      <c r="H6474" s="12">
        <v>-16154126.119999999</v>
      </c>
      <c r="I6474" s="12">
        <v>-4.5150446286123351</v>
      </c>
      <c r="J6474" t="s">
        <v>24</v>
      </c>
      <c r="K6474" s="14">
        <v>428775.43706099992</v>
      </c>
      <c r="L6474" s="14">
        <v>1465481.8229559998</v>
      </c>
      <c r="M6474" s="13">
        <v>0.29258325169542115</v>
      </c>
      <c r="N6474" s="12">
        <v>-1.3210264389893422</v>
      </c>
      <c r="O6474" s="2">
        <f>DATE(LEFT(ALT[[#This Row],[DATEMTH]],4),RIGHT(ALT[[#This Row],[DATEMTH]],2),1)</f>
        <v>44440</v>
      </c>
      <c r="P6474" t="str">
        <f>IF(AND(ALT[[#This Row],[DATE]]&gt;=DATE(2023,6,1),ALT[[#This Row],[DATE]]&lt;=DATE(2024,5,31)),"Y","N")</f>
        <v>N</v>
      </c>
      <c r="Q6474" t="str">
        <f>LEFT(ALT[[#This Row],[DATEMTH]],4)</f>
        <v>2021</v>
      </c>
    </row>
    <row r="6475" spans="1:17" x14ac:dyDescent="0.25">
      <c r="A6475" t="s">
        <v>70</v>
      </c>
      <c r="B6475" t="s">
        <v>111</v>
      </c>
      <c r="C6475" t="s">
        <v>19</v>
      </c>
      <c r="D6475" t="s">
        <v>23</v>
      </c>
      <c r="E6475" s="14">
        <v>1465481.8229560007</v>
      </c>
      <c r="F6475" s="14">
        <v>5243265.6024209987</v>
      </c>
      <c r="G6475" s="13">
        <v>0.27949791867864499</v>
      </c>
      <c r="H6475" s="12">
        <v>-16154126.119999999</v>
      </c>
      <c r="I6475" s="12">
        <v>-4.5150446286123351</v>
      </c>
      <c r="J6475" t="s">
        <v>25</v>
      </c>
      <c r="K6475" s="14">
        <v>971773.24483599979</v>
      </c>
      <c r="L6475" s="14">
        <v>1465481.8229559998</v>
      </c>
      <c r="M6475" s="13">
        <v>0.66310835768392651</v>
      </c>
      <c r="N6475" s="12">
        <v>-2.9939638285487593</v>
      </c>
      <c r="O6475" s="2">
        <f>DATE(LEFT(ALT[[#This Row],[DATEMTH]],4),RIGHT(ALT[[#This Row],[DATEMTH]],2),1)</f>
        <v>44440</v>
      </c>
      <c r="P6475" t="str">
        <f>IF(AND(ALT[[#This Row],[DATE]]&gt;=DATE(2023,6,1),ALT[[#This Row],[DATE]]&lt;=DATE(2024,5,31)),"Y","N")</f>
        <v>N</v>
      </c>
      <c r="Q6475" t="str">
        <f>LEFT(ALT[[#This Row],[DATEMTH]],4)</f>
        <v>2021</v>
      </c>
    </row>
    <row r="6476" spans="1:17" x14ac:dyDescent="0.25">
      <c r="A6476" t="s">
        <v>70</v>
      </c>
      <c r="B6476" t="s">
        <v>111</v>
      </c>
      <c r="C6476" t="s">
        <v>19</v>
      </c>
      <c r="D6476" t="s">
        <v>23</v>
      </c>
      <c r="E6476" s="14">
        <v>1465481.8229560007</v>
      </c>
      <c r="F6476" s="14">
        <v>5243265.6024209987</v>
      </c>
      <c r="G6476" s="13">
        <v>0.27949791867864499</v>
      </c>
      <c r="H6476" s="12">
        <v>-16154126.119999999</v>
      </c>
      <c r="I6476" s="12">
        <v>-4.5150446286123351</v>
      </c>
      <c r="J6476" t="s">
        <v>16</v>
      </c>
      <c r="K6476" s="14">
        <v>309.66829799999994</v>
      </c>
      <c r="L6476" s="14">
        <v>1465481.8229559998</v>
      </c>
      <c r="M6476" s="13">
        <v>2.1130818079706577E-4</v>
      </c>
      <c r="N6476" s="12">
        <v>-9.54065866689636E-4</v>
      </c>
      <c r="O6476" s="2">
        <f>DATE(LEFT(ALT[[#This Row],[DATEMTH]],4),RIGHT(ALT[[#This Row],[DATEMTH]],2),1)</f>
        <v>44440</v>
      </c>
      <c r="P6476" t="str">
        <f>IF(AND(ALT[[#This Row],[DATE]]&gt;=DATE(2023,6,1),ALT[[#This Row],[DATE]]&lt;=DATE(2024,5,31)),"Y","N")</f>
        <v>N</v>
      </c>
      <c r="Q6476" t="str">
        <f>LEFT(ALT[[#This Row],[DATEMTH]],4)</f>
        <v>2021</v>
      </c>
    </row>
    <row r="6477" spans="1:17" x14ac:dyDescent="0.25">
      <c r="A6477" t="s">
        <v>70</v>
      </c>
      <c r="B6477" t="s">
        <v>111</v>
      </c>
      <c r="C6477" t="s">
        <v>19</v>
      </c>
      <c r="D6477" t="s">
        <v>23</v>
      </c>
      <c r="E6477" s="14">
        <v>1465481.8229560007</v>
      </c>
      <c r="F6477" s="14">
        <v>5243265.6024209987</v>
      </c>
      <c r="G6477" s="13">
        <v>0.27949791867864499</v>
      </c>
      <c r="H6477" s="12">
        <v>-16154126.119999999</v>
      </c>
      <c r="I6477" s="12">
        <v>-4.5150446286123351</v>
      </c>
      <c r="J6477" t="s">
        <v>26</v>
      </c>
      <c r="K6477" s="14">
        <v>64623.472761000026</v>
      </c>
      <c r="L6477" s="14">
        <v>1465481.8229559998</v>
      </c>
      <c r="M6477" s="13">
        <v>4.4097082439855217E-2</v>
      </c>
      <c r="N6477" s="12">
        <v>-0.19910029520754363</v>
      </c>
      <c r="O6477" s="2">
        <f>DATE(LEFT(ALT[[#This Row],[DATEMTH]],4),RIGHT(ALT[[#This Row],[DATEMTH]],2),1)</f>
        <v>44440</v>
      </c>
      <c r="P6477" t="str">
        <f>IF(AND(ALT[[#This Row],[DATE]]&gt;=DATE(2023,6,1),ALT[[#This Row],[DATE]]&lt;=DATE(2024,5,31)),"Y","N")</f>
        <v>N</v>
      </c>
      <c r="Q6477" t="str">
        <f>LEFT(ALT[[#This Row],[DATEMTH]],4)</f>
        <v>2021</v>
      </c>
    </row>
    <row r="6478" spans="1:17" x14ac:dyDescent="0.25">
      <c r="A6478" t="s">
        <v>70</v>
      </c>
      <c r="B6478" t="s">
        <v>111</v>
      </c>
      <c r="C6478" t="s">
        <v>20</v>
      </c>
      <c r="D6478" t="s">
        <v>23</v>
      </c>
      <c r="E6478" s="14">
        <v>1646734.5430140011</v>
      </c>
      <c r="F6478" s="14">
        <v>5243265.6024209987</v>
      </c>
      <c r="G6478" s="13">
        <v>0.31406658900774476</v>
      </c>
      <c r="H6478" s="12">
        <v>-16154126.119999999</v>
      </c>
      <c r="I6478" s="12">
        <v>-5.0734712889093139</v>
      </c>
      <c r="J6478" t="s">
        <v>25</v>
      </c>
      <c r="K6478" s="14">
        <v>232141.6679019999</v>
      </c>
      <c r="L6478" s="14">
        <v>1646734.5430139997</v>
      </c>
      <c r="M6478" s="13">
        <v>0.14097091051306521</v>
      </c>
      <c r="N6478" s="12">
        <v>-0.71521186705944051</v>
      </c>
      <c r="O6478" s="2">
        <f>DATE(LEFT(ALT[[#This Row],[DATEMTH]],4),RIGHT(ALT[[#This Row],[DATEMTH]],2),1)</f>
        <v>44440</v>
      </c>
      <c r="P6478" t="str">
        <f>IF(AND(ALT[[#This Row],[DATE]]&gt;=DATE(2023,6,1),ALT[[#This Row],[DATE]]&lt;=DATE(2024,5,31)),"Y","N")</f>
        <v>N</v>
      </c>
      <c r="Q6478" t="str">
        <f>LEFT(ALT[[#This Row],[DATEMTH]],4)</f>
        <v>2021</v>
      </c>
    </row>
    <row r="6479" spans="1:17" x14ac:dyDescent="0.25">
      <c r="A6479" t="s">
        <v>70</v>
      </c>
      <c r="B6479" t="s">
        <v>111</v>
      </c>
      <c r="C6479" t="s">
        <v>20</v>
      </c>
      <c r="D6479" t="s">
        <v>23</v>
      </c>
      <c r="E6479" s="14">
        <v>1646734.5430140011</v>
      </c>
      <c r="F6479" s="14">
        <v>5243265.6024209987</v>
      </c>
      <c r="G6479" s="13">
        <v>0.31406658900774476</v>
      </c>
      <c r="H6479" s="12">
        <v>-16154126.119999999</v>
      </c>
      <c r="I6479" s="12">
        <v>-5.0734712889093139</v>
      </c>
      <c r="J6479" t="s">
        <v>24</v>
      </c>
      <c r="K6479" s="14">
        <v>714322.0970719998</v>
      </c>
      <c r="L6479" s="14">
        <v>1646734.5430139997</v>
      </c>
      <c r="M6479" s="13">
        <v>0.43378096372751379</v>
      </c>
      <c r="N6479" s="12">
        <v>-2.2007752651469539</v>
      </c>
      <c r="O6479" s="2">
        <f>DATE(LEFT(ALT[[#This Row],[DATEMTH]],4),RIGHT(ALT[[#This Row],[DATEMTH]],2),1)</f>
        <v>44440</v>
      </c>
      <c r="P6479" t="str">
        <f>IF(AND(ALT[[#This Row],[DATE]]&gt;=DATE(2023,6,1),ALT[[#This Row],[DATE]]&lt;=DATE(2024,5,31)),"Y","N")</f>
        <v>N</v>
      </c>
      <c r="Q6479" t="str">
        <f>LEFT(ALT[[#This Row],[DATEMTH]],4)</f>
        <v>2021</v>
      </c>
    </row>
    <row r="6480" spans="1:17" x14ac:dyDescent="0.25">
      <c r="A6480" t="s">
        <v>70</v>
      </c>
      <c r="B6480" t="s">
        <v>111</v>
      </c>
      <c r="C6480" t="s">
        <v>20</v>
      </c>
      <c r="D6480" t="s">
        <v>23</v>
      </c>
      <c r="E6480" s="14">
        <v>1646734.5430140011</v>
      </c>
      <c r="F6480" s="14">
        <v>5243265.6024209987</v>
      </c>
      <c r="G6480" s="13">
        <v>0.31406658900774476</v>
      </c>
      <c r="H6480" s="12">
        <v>-16154126.119999999</v>
      </c>
      <c r="I6480" s="12">
        <v>-5.0734712889093139</v>
      </c>
      <c r="J6480" t="s">
        <v>16</v>
      </c>
      <c r="K6480" s="14">
        <v>601540.41612000007</v>
      </c>
      <c r="L6480" s="14">
        <v>1646734.5430139997</v>
      </c>
      <c r="M6480" s="13">
        <v>0.36529288747353744</v>
      </c>
      <c r="N6480" s="12">
        <v>-1.8533029766397731</v>
      </c>
      <c r="O6480" s="2">
        <f>DATE(LEFT(ALT[[#This Row],[DATEMTH]],4),RIGHT(ALT[[#This Row],[DATEMTH]],2),1)</f>
        <v>44440</v>
      </c>
      <c r="P6480" t="str">
        <f>IF(AND(ALT[[#This Row],[DATE]]&gt;=DATE(2023,6,1),ALT[[#This Row],[DATE]]&lt;=DATE(2024,5,31)),"Y","N")</f>
        <v>N</v>
      </c>
      <c r="Q6480" t="str">
        <f>LEFT(ALT[[#This Row],[DATEMTH]],4)</f>
        <v>2021</v>
      </c>
    </row>
    <row r="6481" spans="1:17" x14ac:dyDescent="0.25">
      <c r="A6481" t="s">
        <v>70</v>
      </c>
      <c r="B6481" t="s">
        <v>111</v>
      </c>
      <c r="C6481" t="s">
        <v>20</v>
      </c>
      <c r="D6481" t="s">
        <v>23</v>
      </c>
      <c r="E6481" s="14">
        <v>1646734.5430140011</v>
      </c>
      <c r="F6481" s="14">
        <v>5243265.6024209987</v>
      </c>
      <c r="G6481" s="13">
        <v>0.31406658900774476</v>
      </c>
      <c r="H6481" s="12">
        <v>-16154126.119999999</v>
      </c>
      <c r="I6481" s="12">
        <v>-5.0734712889093139</v>
      </c>
      <c r="J6481" t="s">
        <v>26</v>
      </c>
      <c r="K6481" s="14">
        <v>98730.361920000025</v>
      </c>
      <c r="L6481" s="14">
        <v>1646734.5430139997</v>
      </c>
      <c r="M6481" s="13">
        <v>5.9955238285883623E-2</v>
      </c>
      <c r="N6481" s="12">
        <v>-0.30418118006314704</v>
      </c>
      <c r="O6481" s="2">
        <f>DATE(LEFT(ALT[[#This Row],[DATEMTH]],4),RIGHT(ALT[[#This Row],[DATEMTH]],2),1)</f>
        <v>44440</v>
      </c>
      <c r="P6481" t="str">
        <f>IF(AND(ALT[[#This Row],[DATE]]&gt;=DATE(2023,6,1),ALT[[#This Row],[DATE]]&lt;=DATE(2024,5,31)),"Y","N")</f>
        <v>N</v>
      </c>
      <c r="Q6481" t="str">
        <f>LEFT(ALT[[#This Row],[DATEMTH]],4)</f>
        <v>2021</v>
      </c>
    </row>
    <row r="6482" spans="1:17" x14ac:dyDescent="0.25">
      <c r="A6482" t="s">
        <v>71</v>
      </c>
      <c r="B6482" t="s">
        <v>14</v>
      </c>
      <c r="C6482" t="s">
        <v>15</v>
      </c>
      <c r="D6482" t="s">
        <v>22</v>
      </c>
      <c r="E6482" s="14">
        <v>14026.884700000001</v>
      </c>
      <c r="F6482" s="14">
        <v>62700.934587999996</v>
      </c>
      <c r="G6482" s="13">
        <v>0.22371093496722028</v>
      </c>
      <c r="H6482" s="12">
        <v>-25965986.440000001</v>
      </c>
      <c r="I6482" s="12">
        <v>-5.808875103838564</v>
      </c>
      <c r="J6482" t="s">
        <v>26</v>
      </c>
      <c r="K6482" s="14">
        <v>2049.7438280000006</v>
      </c>
      <c r="L6482" s="14">
        <v>14026.884700000002</v>
      </c>
      <c r="M6482" s="13">
        <v>0.14612965543232848</v>
      </c>
      <c r="N6482" s="12">
        <v>-0.84884891737336066</v>
      </c>
      <c r="O6482" s="2">
        <f>DATE(LEFT(ALT[[#This Row],[DATEMTH]],4),RIGHT(ALT[[#This Row],[DATEMTH]],2),1)</f>
        <v>44470</v>
      </c>
      <c r="P6482" t="str">
        <f>IF(AND(ALT[[#This Row],[DATE]]&gt;=DATE(2023,6,1),ALT[[#This Row],[DATE]]&lt;=DATE(2024,5,31)),"Y","N")</f>
        <v>N</v>
      </c>
      <c r="Q6482" t="str">
        <f>LEFT(ALT[[#This Row],[DATEMTH]],4)</f>
        <v>2021</v>
      </c>
    </row>
    <row r="6483" spans="1:17" x14ac:dyDescent="0.25">
      <c r="A6483" t="s">
        <v>71</v>
      </c>
      <c r="B6483" t="s">
        <v>14</v>
      </c>
      <c r="C6483" t="s">
        <v>15</v>
      </c>
      <c r="D6483" t="s">
        <v>22</v>
      </c>
      <c r="E6483" s="14">
        <v>14026.884700000001</v>
      </c>
      <c r="F6483" s="14">
        <v>62700.934587999996</v>
      </c>
      <c r="G6483" s="13">
        <v>0.22371093496722028</v>
      </c>
      <c r="H6483" s="12">
        <v>-25965986.440000001</v>
      </c>
      <c r="I6483" s="12">
        <v>-5.808875103838564</v>
      </c>
      <c r="J6483" t="s">
        <v>16</v>
      </c>
      <c r="K6483" s="14">
        <v>3365.3698680000007</v>
      </c>
      <c r="L6483" s="14">
        <v>14026.884700000002</v>
      </c>
      <c r="M6483" s="13">
        <v>0.23992282962160516</v>
      </c>
      <c r="N6483" s="12">
        <v>-1.3936817518314437</v>
      </c>
      <c r="O6483" s="2">
        <f>DATE(LEFT(ALT[[#This Row],[DATEMTH]],4),RIGHT(ALT[[#This Row],[DATEMTH]],2),1)</f>
        <v>44470</v>
      </c>
      <c r="P6483" t="str">
        <f>IF(AND(ALT[[#This Row],[DATE]]&gt;=DATE(2023,6,1),ALT[[#This Row],[DATE]]&lt;=DATE(2024,5,31)),"Y","N")</f>
        <v>N</v>
      </c>
      <c r="Q6483" t="str">
        <f>LEFT(ALT[[#This Row],[DATEMTH]],4)</f>
        <v>2021</v>
      </c>
    </row>
    <row r="6484" spans="1:17" x14ac:dyDescent="0.25">
      <c r="A6484" t="s">
        <v>71</v>
      </c>
      <c r="B6484" t="s">
        <v>14</v>
      </c>
      <c r="C6484" t="s">
        <v>15</v>
      </c>
      <c r="D6484" t="s">
        <v>22</v>
      </c>
      <c r="E6484" s="14">
        <v>14026.884700000001</v>
      </c>
      <c r="F6484" s="14">
        <v>62700.934587999996</v>
      </c>
      <c r="G6484" s="13">
        <v>0.22371093496722028</v>
      </c>
      <c r="H6484" s="12">
        <v>-25965986.440000001</v>
      </c>
      <c r="I6484" s="12">
        <v>-5.808875103838564</v>
      </c>
      <c r="J6484" t="s">
        <v>24</v>
      </c>
      <c r="K6484" s="14">
        <v>7046.0789080000004</v>
      </c>
      <c r="L6484" s="14">
        <v>14026.884700000002</v>
      </c>
      <c r="M6484" s="13">
        <v>0.50232671464106349</v>
      </c>
      <c r="N6484" s="12">
        <v>-2.9179531466714925</v>
      </c>
      <c r="O6484" s="2">
        <f>DATE(LEFT(ALT[[#This Row],[DATEMTH]],4),RIGHT(ALT[[#This Row],[DATEMTH]],2),1)</f>
        <v>44470</v>
      </c>
      <c r="P6484" t="str">
        <f>IF(AND(ALT[[#This Row],[DATE]]&gt;=DATE(2023,6,1),ALT[[#This Row],[DATE]]&lt;=DATE(2024,5,31)),"Y","N")</f>
        <v>N</v>
      </c>
      <c r="Q6484" t="str">
        <f>LEFT(ALT[[#This Row],[DATEMTH]],4)</f>
        <v>2021</v>
      </c>
    </row>
    <row r="6485" spans="1:17" x14ac:dyDescent="0.25">
      <c r="A6485" t="s">
        <v>71</v>
      </c>
      <c r="B6485" t="s">
        <v>14</v>
      </c>
      <c r="C6485" t="s">
        <v>15</v>
      </c>
      <c r="D6485" t="s">
        <v>22</v>
      </c>
      <c r="E6485" s="14">
        <v>14026.884700000001</v>
      </c>
      <c r="F6485" s="14">
        <v>62700.934587999996</v>
      </c>
      <c r="G6485" s="13">
        <v>0.22371093496722028</v>
      </c>
      <c r="H6485" s="12">
        <v>-25965986.440000001</v>
      </c>
      <c r="I6485" s="12">
        <v>-5.808875103838564</v>
      </c>
      <c r="J6485" t="s">
        <v>25</v>
      </c>
      <c r="K6485" s="14">
        <v>1565.6920959999998</v>
      </c>
      <c r="L6485" s="14">
        <v>14026.884700000002</v>
      </c>
      <c r="M6485" s="13">
        <v>0.11162080030500283</v>
      </c>
      <c r="N6485" s="12">
        <v>-0.64839128796226697</v>
      </c>
      <c r="O6485" s="2">
        <f>DATE(LEFT(ALT[[#This Row],[DATEMTH]],4),RIGHT(ALT[[#This Row],[DATEMTH]],2),1)</f>
        <v>44470</v>
      </c>
      <c r="P6485" t="str">
        <f>IF(AND(ALT[[#This Row],[DATE]]&gt;=DATE(2023,6,1),ALT[[#This Row],[DATE]]&lt;=DATE(2024,5,31)),"Y","N")</f>
        <v>N</v>
      </c>
      <c r="Q6485" t="str">
        <f>LEFT(ALT[[#This Row],[DATEMTH]],4)</f>
        <v>2021</v>
      </c>
    </row>
    <row r="6486" spans="1:17" x14ac:dyDescent="0.25">
      <c r="A6486" t="s">
        <v>71</v>
      </c>
      <c r="B6486" t="s">
        <v>14</v>
      </c>
      <c r="C6486" t="s">
        <v>18</v>
      </c>
      <c r="D6486" t="s">
        <v>22</v>
      </c>
      <c r="E6486" s="14">
        <v>13752.306452000001</v>
      </c>
      <c r="F6486" s="14">
        <v>62700.934587999996</v>
      </c>
      <c r="G6486" s="13">
        <v>0.21933176183680017</v>
      </c>
      <c r="H6486" s="12">
        <v>-25965986.440000001</v>
      </c>
      <c r="I6486" s="12">
        <v>-5.6951655537156629</v>
      </c>
      <c r="J6486" t="s">
        <v>25</v>
      </c>
      <c r="K6486" s="14">
        <v>1567.2333280000005</v>
      </c>
      <c r="L6486" s="14">
        <v>13752.306452000001</v>
      </c>
      <c r="M6486" s="13">
        <v>0.11396148954869148</v>
      </c>
      <c r="N6486" s="12">
        <v>-0.64902954972783522</v>
      </c>
      <c r="O6486" s="2">
        <f>DATE(LEFT(ALT[[#This Row],[DATEMTH]],4),RIGHT(ALT[[#This Row],[DATEMTH]],2),1)</f>
        <v>44470</v>
      </c>
      <c r="P6486" t="str">
        <f>IF(AND(ALT[[#This Row],[DATE]]&gt;=DATE(2023,6,1),ALT[[#This Row],[DATE]]&lt;=DATE(2024,5,31)),"Y","N")</f>
        <v>N</v>
      </c>
      <c r="Q6486" t="str">
        <f>LEFT(ALT[[#This Row],[DATEMTH]],4)</f>
        <v>2021</v>
      </c>
    </row>
    <row r="6487" spans="1:17" x14ac:dyDescent="0.25">
      <c r="A6487" t="s">
        <v>71</v>
      </c>
      <c r="B6487" t="s">
        <v>14</v>
      </c>
      <c r="C6487" t="s">
        <v>18</v>
      </c>
      <c r="D6487" t="s">
        <v>22</v>
      </c>
      <c r="E6487" s="14">
        <v>13752.306452000001</v>
      </c>
      <c r="F6487" s="14">
        <v>62700.934587999996</v>
      </c>
      <c r="G6487" s="13">
        <v>0.21933176183680017</v>
      </c>
      <c r="H6487" s="12">
        <v>-25965986.440000001</v>
      </c>
      <c r="I6487" s="12">
        <v>-5.6951655537156629</v>
      </c>
      <c r="J6487" t="s">
        <v>24</v>
      </c>
      <c r="K6487" s="14">
        <v>2494.953908</v>
      </c>
      <c r="L6487" s="14">
        <v>13752.306452000001</v>
      </c>
      <c r="M6487" s="13">
        <v>0.18142076143432351</v>
      </c>
      <c r="N6487" s="12">
        <v>-1.0332212712496263</v>
      </c>
      <c r="O6487" s="2">
        <f>DATE(LEFT(ALT[[#This Row],[DATEMTH]],4),RIGHT(ALT[[#This Row],[DATEMTH]],2),1)</f>
        <v>44470</v>
      </c>
      <c r="P6487" t="str">
        <f>IF(AND(ALT[[#This Row],[DATE]]&gt;=DATE(2023,6,1),ALT[[#This Row],[DATE]]&lt;=DATE(2024,5,31)),"Y","N")</f>
        <v>N</v>
      </c>
      <c r="Q6487" t="str">
        <f>LEFT(ALT[[#This Row],[DATEMTH]],4)</f>
        <v>2021</v>
      </c>
    </row>
    <row r="6488" spans="1:17" x14ac:dyDescent="0.25">
      <c r="A6488" t="s">
        <v>71</v>
      </c>
      <c r="B6488" t="s">
        <v>14</v>
      </c>
      <c r="C6488" t="s">
        <v>18</v>
      </c>
      <c r="D6488" t="s">
        <v>22</v>
      </c>
      <c r="E6488" s="14">
        <v>13752.306452000001</v>
      </c>
      <c r="F6488" s="14">
        <v>62700.934587999996</v>
      </c>
      <c r="G6488" s="13">
        <v>0.21933176183680017</v>
      </c>
      <c r="H6488" s="12">
        <v>-25965986.440000001</v>
      </c>
      <c r="I6488" s="12">
        <v>-5.6951655537156629</v>
      </c>
      <c r="J6488" t="s">
        <v>16</v>
      </c>
      <c r="K6488" s="14">
        <v>6672.316116</v>
      </c>
      <c r="L6488" s="14">
        <v>13752.306452000001</v>
      </c>
      <c r="M6488" s="13">
        <v>0.48517796918564476</v>
      </c>
      <c r="N6488" s="12">
        <v>-2.7631688575278033</v>
      </c>
      <c r="O6488" s="2">
        <f>DATE(LEFT(ALT[[#This Row],[DATEMTH]],4),RIGHT(ALT[[#This Row],[DATEMTH]],2),1)</f>
        <v>44470</v>
      </c>
      <c r="P6488" t="str">
        <f>IF(AND(ALT[[#This Row],[DATE]]&gt;=DATE(2023,6,1),ALT[[#This Row],[DATE]]&lt;=DATE(2024,5,31)),"Y","N")</f>
        <v>N</v>
      </c>
      <c r="Q6488" t="str">
        <f>LEFT(ALT[[#This Row],[DATEMTH]],4)</f>
        <v>2021</v>
      </c>
    </row>
    <row r="6489" spans="1:17" x14ac:dyDescent="0.25">
      <c r="A6489" t="s">
        <v>71</v>
      </c>
      <c r="B6489" t="s">
        <v>14</v>
      </c>
      <c r="C6489" t="s">
        <v>18</v>
      </c>
      <c r="D6489" t="s">
        <v>22</v>
      </c>
      <c r="E6489" s="14">
        <v>13752.306452000001</v>
      </c>
      <c r="F6489" s="14">
        <v>62700.934587999996</v>
      </c>
      <c r="G6489" s="13">
        <v>0.21933176183680017</v>
      </c>
      <c r="H6489" s="12">
        <v>-25965986.440000001</v>
      </c>
      <c r="I6489" s="12">
        <v>-5.6951655537156629</v>
      </c>
      <c r="J6489" t="s">
        <v>26</v>
      </c>
      <c r="K6489" s="14">
        <v>3017.8031000000001</v>
      </c>
      <c r="L6489" s="14">
        <v>13752.306452000001</v>
      </c>
      <c r="M6489" s="13">
        <v>0.21943977983134025</v>
      </c>
      <c r="N6489" s="12">
        <v>-1.249745875210398</v>
      </c>
      <c r="O6489" s="2">
        <f>DATE(LEFT(ALT[[#This Row],[DATEMTH]],4),RIGHT(ALT[[#This Row],[DATEMTH]],2),1)</f>
        <v>44470</v>
      </c>
      <c r="P6489" t="str">
        <f>IF(AND(ALT[[#This Row],[DATE]]&gt;=DATE(2023,6,1),ALT[[#This Row],[DATE]]&lt;=DATE(2024,5,31)),"Y","N")</f>
        <v>N</v>
      </c>
      <c r="Q6489" t="str">
        <f>LEFT(ALT[[#This Row],[DATEMTH]],4)</f>
        <v>2021</v>
      </c>
    </row>
    <row r="6490" spans="1:17" x14ac:dyDescent="0.25">
      <c r="A6490" t="s">
        <v>71</v>
      </c>
      <c r="B6490" t="s">
        <v>14</v>
      </c>
      <c r="C6490" t="s">
        <v>19</v>
      </c>
      <c r="D6490" t="s">
        <v>22</v>
      </c>
      <c r="E6490" s="14">
        <v>16685.963643999999</v>
      </c>
      <c r="F6490" s="14">
        <v>62700.934587999996</v>
      </c>
      <c r="G6490" s="13">
        <v>0.266119855368048</v>
      </c>
      <c r="H6490" s="12">
        <v>-25965986.440000001</v>
      </c>
      <c r="I6490" s="12">
        <v>-6.9100645559014957</v>
      </c>
      <c r="J6490" t="s">
        <v>25</v>
      </c>
      <c r="K6490" s="14">
        <v>10950.112276</v>
      </c>
      <c r="L6490" s="14">
        <v>16685.963643999999</v>
      </c>
      <c r="M6490" s="13">
        <v>0.65624692164168064</v>
      </c>
      <c r="N6490" s="12">
        <v>-4.5347085931556439</v>
      </c>
      <c r="O6490" s="2">
        <f>DATE(LEFT(ALT[[#This Row],[DATEMTH]],4),RIGHT(ALT[[#This Row],[DATEMTH]],2),1)</f>
        <v>44470</v>
      </c>
      <c r="P6490" t="str">
        <f>IF(AND(ALT[[#This Row],[DATE]]&gt;=DATE(2023,6,1),ALT[[#This Row],[DATE]]&lt;=DATE(2024,5,31)),"Y","N")</f>
        <v>N</v>
      </c>
      <c r="Q6490" t="str">
        <f>LEFT(ALT[[#This Row],[DATEMTH]],4)</f>
        <v>2021</v>
      </c>
    </row>
    <row r="6491" spans="1:17" x14ac:dyDescent="0.25">
      <c r="A6491" t="s">
        <v>71</v>
      </c>
      <c r="B6491" t="s">
        <v>14</v>
      </c>
      <c r="C6491" t="s">
        <v>19</v>
      </c>
      <c r="D6491" t="s">
        <v>22</v>
      </c>
      <c r="E6491" s="14">
        <v>16685.963643999999</v>
      </c>
      <c r="F6491" s="14">
        <v>62700.934587999996</v>
      </c>
      <c r="G6491" s="13">
        <v>0.266119855368048</v>
      </c>
      <c r="H6491" s="12">
        <v>-25965986.440000001</v>
      </c>
      <c r="I6491" s="12">
        <v>-6.9100645559014957</v>
      </c>
      <c r="J6491" t="s">
        <v>24</v>
      </c>
      <c r="K6491" s="14">
        <v>4987.7606159999996</v>
      </c>
      <c r="L6491" s="14">
        <v>16685.963643999999</v>
      </c>
      <c r="M6491" s="13">
        <v>0.29891954234201612</v>
      </c>
      <c r="N6491" s="12">
        <v>-2.0655533346038619</v>
      </c>
      <c r="O6491" s="2">
        <f>DATE(LEFT(ALT[[#This Row],[DATEMTH]],4),RIGHT(ALT[[#This Row],[DATEMTH]],2),1)</f>
        <v>44470</v>
      </c>
      <c r="P6491" t="str">
        <f>IF(AND(ALT[[#This Row],[DATE]]&gt;=DATE(2023,6,1),ALT[[#This Row],[DATE]]&lt;=DATE(2024,5,31)),"Y","N")</f>
        <v>N</v>
      </c>
      <c r="Q6491" t="str">
        <f>LEFT(ALT[[#This Row],[DATEMTH]],4)</f>
        <v>2021</v>
      </c>
    </row>
    <row r="6492" spans="1:17" x14ac:dyDescent="0.25">
      <c r="A6492" t="s">
        <v>71</v>
      </c>
      <c r="B6492" t="s">
        <v>14</v>
      </c>
      <c r="C6492" t="s">
        <v>19</v>
      </c>
      <c r="D6492" t="s">
        <v>22</v>
      </c>
      <c r="E6492" s="14">
        <v>16685.963643999999</v>
      </c>
      <c r="F6492" s="14">
        <v>62700.934587999996</v>
      </c>
      <c r="G6492" s="13">
        <v>0.266119855368048</v>
      </c>
      <c r="H6492" s="12">
        <v>-25965986.440000001</v>
      </c>
      <c r="I6492" s="12">
        <v>-6.9100645559014957</v>
      </c>
      <c r="J6492" t="s">
        <v>16</v>
      </c>
      <c r="K6492" s="14">
        <v>2.8189479999999998</v>
      </c>
      <c r="L6492" s="14">
        <v>16685.963643999999</v>
      </c>
      <c r="M6492" s="13">
        <v>1.6894127664083983E-4</v>
      </c>
      <c r="N6492" s="12">
        <v>-1.1673951277446166E-3</v>
      </c>
      <c r="O6492" s="2">
        <f>DATE(LEFT(ALT[[#This Row],[DATEMTH]],4),RIGHT(ALT[[#This Row],[DATEMTH]],2),1)</f>
        <v>44470</v>
      </c>
      <c r="P6492" t="str">
        <f>IF(AND(ALT[[#This Row],[DATE]]&gt;=DATE(2023,6,1),ALT[[#This Row],[DATE]]&lt;=DATE(2024,5,31)),"Y","N")</f>
        <v>N</v>
      </c>
      <c r="Q6492" t="str">
        <f>LEFT(ALT[[#This Row],[DATEMTH]],4)</f>
        <v>2021</v>
      </c>
    </row>
    <row r="6493" spans="1:17" x14ac:dyDescent="0.25">
      <c r="A6493" t="s">
        <v>71</v>
      </c>
      <c r="B6493" t="s">
        <v>14</v>
      </c>
      <c r="C6493" t="s">
        <v>19</v>
      </c>
      <c r="D6493" t="s">
        <v>22</v>
      </c>
      <c r="E6493" s="14">
        <v>16685.963643999999</v>
      </c>
      <c r="F6493" s="14">
        <v>62700.934587999996</v>
      </c>
      <c r="G6493" s="13">
        <v>0.266119855368048</v>
      </c>
      <c r="H6493" s="12">
        <v>-25965986.440000001</v>
      </c>
      <c r="I6493" s="12">
        <v>-6.9100645559014957</v>
      </c>
      <c r="J6493" t="s">
        <v>26</v>
      </c>
      <c r="K6493" s="14">
        <v>745.27180399999997</v>
      </c>
      <c r="L6493" s="14">
        <v>16685.963643999999</v>
      </c>
      <c r="M6493" s="13">
        <v>4.4664594739662375E-2</v>
      </c>
      <c r="N6493" s="12">
        <v>-0.30863523301424539</v>
      </c>
      <c r="O6493" s="2">
        <f>DATE(LEFT(ALT[[#This Row],[DATEMTH]],4),RIGHT(ALT[[#This Row],[DATEMTH]],2),1)</f>
        <v>44470</v>
      </c>
      <c r="P6493" t="str">
        <f>IF(AND(ALT[[#This Row],[DATE]]&gt;=DATE(2023,6,1),ALT[[#This Row],[DATE]]&lt;=DATE(2024,5,31)),"Y","N")</f>
        <v>N</v>
      </c>
      <c r="Q6493" t="str">
        <f>LEFT(ALT[[#This Row],[DATEMTH]],4)</f>
        <v>2021</v>
      </c>
    </row>
    <row r="6494" spans="1:17" x14ac:dyDescent="0.25">
      <c r="A6494" t="s">
        <v>71</v>
      </c>
      <c r="B6494" t="s">
        <v>14</v>
      </c>
      <c r="C6494" t="s">
        <v>20</v>
      </c>
      <c r="D6494" t="s">
        <v>22</v>
      </c>
      <c r="E6494" s="14">
        <v>18235.779792000001</v>
      </c>
      <c r="F6494" s="14">
        <v>62700.934587999996</v>
      </c>
      <c r="G6494" s="13">
        <v>0.29083744782793153</v>
      </c>
      <c r="H6494" s="12">
        <v>-25965986.440000001</v>
      </c>
      <c r="I6494" s="12">
        <v>-7.5518812265442774</v>
      </c>
      <c r="J6494" t="s">
        <v>25</v>
      </c>
      <c r="K6494" s="14">
        <v>2463.0559079999998</v>
      </c>
      <c r="L6494" s="14">
        <v>18235.779791999998</v>
      </c>
      <c r="M6494" s="13">
        <v>0.13506721051109302</v>
      </c>
      <c r="N6494" s="12">
        <v>-1.0200115313804272</v>
      </c>
      <c r="O6494" s="2">
        <f>DATE(LEFT(ALT[[#This Row],[DATEMTH]],4),RIGHT(ALT[[#This Row],[DATEMTH]],2),1)</f>
        <v>44470</v>
      </c>
      <c r="P6494" t="str">
        <f>IF(AND(ALT[[#This Row],[DATE]]&gt;=DATE(2023,6,1),ALT[[#This Row],[DATE]]&lt;=DATE(2024,5,31)),"Y","N")</f>
        <v>N</v>
      </c>
      <c r="Q6494" t="str">
        <f>LEFT(ALT[[#This Row],[DATEMTH]],4)</f>
        <v>2021</v>
      </c>
    </row>
    <row r="6495" spans="1:17" x14ac:dyDescent="0.25">
      <c r="A6495" t="s">
        <v>71</v>
      </c>
      <c r="B6495" t="s">
        <v>14</v>
      </c>
      <c r="C6495" t="s">
        <v>20</v>
      </c>
      <c r="D6495" t="s">
        <v>22</v>
      </c>
      <c r="E6495" s="14">
        <v>18235.779792000001</v>
      </c>
      <c r="F6495" s="14">
        <v>62700.934587999996</v>
      </c>
      <c r="G6495" s="13">
        <v>0.29083744782793153</v>
      </c>
      <c r="H6495" s="12">
        <v>-25965986.440000001</v>
      </c>
      <c r="I6495" s="12">
        <v>-7.5518812265442774</v>
      </c>
      <c r="J6495" t="s">
        <v>24</v>
      </c>
      <c r="K6495" s="14">
        <v>7841.6915559999989</v>
      </c>
      <c r="L6495" s="14">
        <v>18235.779791999998</v>
      </c>
      <c r="M6495" s="13">
        <v>0.43001679365749601</v>
      </c>
      <c r="N6495" s="12">
        <v>-3.2474357511208085</v>
      </c>
      <c r="O6495" s="2">
        <f>DATE(LEFT(ALT[[#This Row],[DATEMTH]],4),RIGHT(ALT[[#This Row],[DATEMTH]],2),1)</f>
        <v>44470</v>
      </c>
      <c r="P6495" t="str">
        <f>IF(AND(ALT[[#This Row],[DATE]]&gt;=DATE(2023,6,1),ALT[[#This Row],[DATE]]&lt;=DATE(2024,5,31)),"Y","N")</f>
        <v>N</v>
      </c>
      <c r="Q6495" t="str">
        <f>LEFT(ALT[[#This Row],[DATEMTH]],4)</f>
        <v>2021</v>
      </c>
    </row>
    <row r="6496" spans="1:17" x14ac:dyDescent="0.25">
      <c r="A6496" t="s">
        <v>71</v>
      </c>
      <c r="B6496" t="s">
        <v>14</v>
      </c>
      <c r="C6496" t="s">
        <v>20</v>
      </c>
      <c r="D6496" t="s">
        <v>22</v>
      </c>
      <c r="E6496" s="14">
        <v>18235.779792000001</v>
      </c>
      <c r="F6496" s="14">
        <v>62700.934587999996</v>
      </c>
      <c r="G6496" s="13">
        <v>0.29083744782793153</v>
      </c>
      <c r="H6496" s="12">
        <v>-25965986.440000001</v>
      </c>
      <c r="I6496" s="12">
        <v>-7.5518812265442774</v>
      </c>
      <c r="J6496" t="s">
        <v>16</v>
      </c>
      <c r="K6496" s="14">
        <v>6817.452284</v>
      </c>
      <c r="L6496" s="14">
        <v>18235.779791999998</v>
      </c>
      <c r="M6496" s="13">
        <v>0.37385032950391317</v>
      </c>
      <c r="N6496" s="12">
        <v>-2.823273284917994</v>
      </c>
      <c r="O6496" s="2">
        <f>DATE(LEFT(ALT[[#This Row],[DATEMTH]],4),RIGHT(ALT[[#This Row],[DATEMTH]],2),1)</f>
        <v>44470</v>
      </c>
      <c r="P6496" t="str">
        <f>IF(AND(ALT[[#This Row],[DATE]]&gt;=DATE(2023,6,1),ALT[[#This Row],[DATE]]&lt;=DATE(2024,5,31)),"Y","N")</f>
        <v>N</v>
      </c>
      <c r="Q6496" t="str">
        <f>LEFT(ALT[[#This Row],[DATEMTH]],4)</f>
        <v>2021</v>
      </c>
    </row>
    <row r="6497" spans="1:17" x14ac:dyDescent="0.25">
      <c r="A6497" t="s">
        <v>71</v>
      </c>
      <c r="B6497" t="s">
        <v>14</v>
      </c>
      <c r="C6497" t="s">
        <v>20</v>
      </c>
      <c r="D6497" t="s">
        <v>22</v>
      </c>
      <c r="E6497" s="14">
        <v>18235.779792000001</v>
      </c>
      <c r="F6497" s="14">
        <v>62700.934587999996</v>
      </c>
      <c r="G6497" s="13">
        <v>0.29083744782793153</v>
      </c>
      <c r="H6497" s="12">
        <v>-25965986.440000001</v>
      </c>
      <c r="I6497" s="12">
        <v>-7.5518812265442774</v>
      </c>
      <c r="J6497" t="s">
        <v>26</v>
      </c>
      <c r="K6497" s="14">
        <v>1113.580044</v>
      </c>
      <c r="L6497" s="14">
        <v>18235.779791999998</v>
      </c>
      <c r="M6497" s="13">
        <v>6.1065666327497853E-2</v>
      </c>
      <c r="N6497" s="12">
        <v>-0.46116065912504806</v>
      </c>
      <c r="O6497" s="2">
        <f>DATE(LEFT(ALT[[#This Row],[DATEMTH]],4),RIGHT(ALT[[#This Row],[DATEMTH]],2),1)</f>
        <v>44470</v>
      </c>
      <c r="P6497" t="str">
        <f>IF(AND(ALT[[#This Row],[DATE]]&gt;=DATE(2023,6,1),ALT[[#This Row],[DATE]]&lt;=DATE(2024,5,31)),"Y","N")</f>
        <v>N</v>
      </c>
      <c r="Q6497" t="str">
        <f>LEFT(ALT[[#This Row],[DATEMTH]],4)</f>
        <v>2021</v>
      </c>
    </row>
    <row r="6498" spans="1:17" x14ac:dyDescent="0.25">
      <c r="A6498" t="s">
        <v>71</v>
      </c>
      <c r="B6498" t="s">
        <v>14</v>
      </c>
      <c r="C6498" t="s">
        <v>15</v>
      </c>
      <c r="D6498" t="s">
        <v>17</v>
      </c>
      <c r="E6498" s="14">
        <v>14026.884700000001</v>
      </c>
      <c r="F6498" s="14">
        <v>62700.934587999996</v>
      </c>
      <c r="G6498" s="13">
        <v>0.22371093496722028</v>
      </c>
      <c r="H6498" s="12">
        <v>-45435110.379999995</v>
      </c>
      <c r="I6498" s="12">
        <v>-10.164331023448653</v>
      </c>
      <c r="J6498" t="s">
        <v>26</v>
      </c>
      <c r="K6498" s="14">
        <v>2049.7438280000006</v>
      </c>
      <c r="L6498" s="14">
        <v>14026.884700000002</v>
      </c>
      <c r="M6498" s="13">
        <v>0.14612965543232848</v>
      </c>
      <c r="N6498" s="12">
        <v>-1.4853101901566783</v>
      </c>
      <c r="O6498" s="2">
        <f>DATE(LEFT(ALT[[#This Row],[DATEMTH]],4),RIGHT(ALT[[#This Row],[DATEMTH]],2),1)</f>
        <v>44470</v>
      </c>
      <c r="P6498" t="str">
        <f>IF(AND(ALT[[#This Row],[DATE]]&gt;=DATE(2023,6,1),ALT[[#This Row],[DATE]]&lt;=DATE(2024,5,31)),"Y","N")</f>
        <v>N</v>
      </c>
      <c r="Q6498" t="str">
        <f>LEFT(ALT[[#This Row],[DATEMTH]],4)</f>
        <v>2021</v>
      </c>
    </row>
    <row r="6499" spans="1:17" x14ac:dyDescent="0.25">
      <c r="A6499" t="s">
        <v>71</v>
      </c>
      <c r="B6499" t="s">
        <v>14</v>
      </c>
      <c r="C6499" t="s">
        <v>15</v>
      </c>
      <c r="D6499" t="s">
        <v>17</v>
      </c>
      <c r="E6499" s="14">
        <v>14026.884700000001</v>
      </c>
      <c r="F6499" s="14">
        <v>62700.934587999996</v>
      </c>
      <c r="G6499" s="13">
        <v>0.22371093496722028</v>
      </c>
      <c r="H6499" s="12">
        <v>-45435110.379999995</v>
      </c>
      <c r="I6499" s="12">
        <v>-10.164331023448653</v>
      </c>
      <c r="J6499" t="s">
        <v>16</v>
      </c>
      <c r="K6499" s="14">
        <v>3365.3698680000007</v>
      </c>
      <c r="L6499" s="14">
        <v>14026.884700000002</v>
      </c>
      <c r="M6499" s="13">
        <v>0.23992282962160516</v>
      </c>
      <c r="N6499" s="12">
        <v>-2.4386550603564667</v>
      </c>
      <c r="O6499" s="2">
        <f>DATE(LEFT(ALT[[#This Row],[DATEMTH]],4),RIGHT(ALT[[#This Row],[DATEMTH]],2),1)</f>
        <v>44470</v>
      </c>
      <c r="P6499" t="str">
        <f>IF(AND(ALT[[#This Row],[DATE]]&gt;=DATE(2023,6,1),ALT[[#This Row],[DATE]]&lt;=DATE(2024,5,31)),"Y","N")</f>
        <v>N</v>
      </c>
      <c r="Q6499" t="str">
        <f>LEFT(ALT[[#This Row],[DATEMTH]],4)</f>
        <v>2021</v>
      </c>
    </row>
    <row r="6500" spans="1:17" x14ac:dyDescent="0.25">
      <c r="A6500" t="s">
        <v>71</v>
      </c>
      <c r="B6500" t="s">
        <v>14</v>
      </c>
      <c r="C6500" t="s">
        <v>15</v>
      </c>
      <c r="D6500" t="s">
        <v>17</v>
      </c>
      <c r="E6500" s="14">
        <v>14026.884700000001</v>
      </c>
      <c r="F6500" s="14">
        <v>62700.934587999996</v>
      </c>
      <c r="G6500" s="13">
        <v>0.22371093496722028</v>
      </c>
      <c r="H6500" s="12">
        <v>-45435110.379999995</v>
      </c>
      <c r="I6500" s="12">
        <v>-10.164331023448653</v>
      </c>
      <c r="J6500" t="s">
        <v>24</v>
      </c>
      <c r="K6500" s="14">
        <v>7046.0789080000004</v>
      </c>
      <c r="L6500" s="14">
        <v>14026.884700000002</v>
      </c>
      <c r="M6500" s="13">
        <v>0.50232671464106349</v>
      </c>
      <c r="N6500" s="12">
        <v>-5.1058150095332007</v>
      </c>
      <c r="O6500" s="2">
        <f>DATE(LEFT(ALT[[#This Row],[DATEMTH]],4),RIGHT(ALT[[#This Row],[DATEMTH]],2),1)</f>
        <v>44470</v>
      </c>
      <c r="P6500" t="str">
        <f>IF(AND(ALT[[#This Row],[DATE]]&gt;=DATE(2023,6,1),ALT[[#This Row],[DATE]]&lt;=DATE(2024,5,31)),"Y","N")</f>
        <v>N</v>
      </c>
      <c r="Q6500" t="str">
        <f>LEFT(ALT[[#This Row],[DATEMTH]],4)</f>
        <v>2021</v>
      </c>
    </row>
    <row r="6501" spans="1:17" x14ac:dyDescent="0.25">
      <c r="A6501" t="s">
        <v>71</v>
      </c>
      <c r="B6501" t="s">
        <v>14</v>
      </c>
      <c r="C6501" t="s">
        <v>15</v>
      </c>
      <c r="D6501" t="s">
        <v>17</v>
      </c>
      <c r="E6501" s="14">
        <v>14026.884700000001</v>
      </c>
      <c r="F6501" s="14">
        <v>62700.934587999996</v>
      </c>
      <c r="G6501" s="13">
        <v>0.22371093496722028</v>
      </c>
      <c r="H6501" s="12">
        <v>-45435110.379999995</v>
      </c>
      <c r="I6501" s="12">
        <v>-10.164331023448653</v>
      </c>
      <c r="J6501" t="s">
        <v>25</v>
      </c>
      <c r="K6501" s="14">
        <v>1565.6920959999998</v>
      </c>
      <c r="L6501" s="14">
        <v>14026.884700000002</v>
      </c>
      <c r="M6501" s="13">
        <v>0.11162080030500283</v>
      </c>
      <c r="N6501" s="12">
        <v>-1.1345507634023073</v>
      </c>
      <c r="O6501" s="2">
        <f>DATE(LEFT(ALT[[#This Row],[DATEMTH]],4),RIGHT(ALT[[#This Row],[DATEMTH]],2),1)</f>
        <v>44470</v>
      </c>
      <c r="P6501" t="str">
        <f>IF(AND(ALT[[#This Row],[DATE]]&gt;=DATE(2023,6,1),ALT[[#This Row],[DATE]]&lt;=DATE(2024,5,31)),"Y","N")</f>
        <v>N</v>
      </c>
      <c r="Q6501" t="str">
        <f>LEFT(ALT[[#This Row],[DATEMTH]],4)</f>
        <v>2021</v>
      </c>
    </row>
    <row r="6502" spans="1:17" x14ac:dyDescent="0.25">
      <c r="A6502" t="s">
        <v>71</v>
      </c>
      <c r="B6502" t="s">
        <v>14</v>
      </c>
      <c r="C6502" t="s">
        <v>18</v>
      </c>
      <c r="D6502" t="s">
        <v>17</v>
      </c>
      <c r="E6502" s="14">
        <v>13752.306452000001</v>
      </c>
      <c r="F6502" s="14">
        <v>62700.934587999996</v>
      </c>
      <c r="G6502" s="13">
        <v>0.21933176183680017</v>
      </c>
      <c r="H6502" s="12">
        <v>-45435110.379999995</v>
      </c>
      <c r="I6502" s="12">
        <v>-9.965362808894886</v>
      </c>
      <c r="J6502" t="s">
        <v>25</v>
      </c>
      <c r="K6502" s="14">
        <v>1567.2333280000005</v>
      </c>
      <c r="L6502" s="14">
        <v>13752.306452000001</v>
      </c>
      <c r="M6502" s="13">
        <v>0.11396148954869148</v>
      </c>
      <c r="N6502" s="12">
        <v>-1.1356675895947934</v>
      </c>
      <c r="O6502" s="2">
        <f>DATE(LEFT(ALT[[#This Row],[DATEMTH]],4),RIGHT(ALT[[#This Row],[DATEMTH]],2),1)</f>
        <v>44470</v>
      </c>
      <c r="P6502" t="str">
        <f>IF(AND(ALT[[#This Row],[DATE]]&gt;=DATE(2023,6,1),ALT[[#This Row],[DATE]]&lt;=DATE(2024,5,31)),"Y","N")</f>
        <v>N</v>
      </c>
      <c r="Q6502" t="str">
        <f>LEFT(ALT[[#This Row],[DATEMTH]],4)</f>
        <v>2021</v>
      </c>
    </row>
    <row r="6503" spans="1:17" x14ac:dyDescent="0.25">
      <c r="A6503" t="s">
        <v>71</v>
      </c>
      <c r="B6503" t="s">
        <v>14</v>
      </c>
      <c r="C6503" t="s">
        <v>18</v>
      </c>
      <c r="D6503" t="s">
        <v>17</v>
      </c>
      <c r="E6503" s="14">
        <v>13752.306452000001</v>
      </c>
      <c r="F6503" s="14">
        <v>62700.934587999996</v>
      </c>
      <c r="G6503" s="13">
        <v>0.21933176183680017</v>
      </c>
      <c r="H6503" s="12">
        <v>-45435110.379999995</v>
      </c>
      <c r="I6503" s="12">
        <v>-9.965362808894886</v>
      </c>
      <c r="J6503" t="s">
        <v>24</v>
      </c>
      <c r="K6503" s="14">
        <v>2494.953908</v>
      </c>
      <c r="L6503" s="14">
        <v>13752.306452000001</v>
      </c>
      <c r="M6503" s="13">
        <v>0.18142076143432351</v>
      </c>
      <c r="N6503" s="12">
        <v>-1.8079237087589992</v>
      </c>
      <c r="O6503" s="2">
        <f>DATE(LEFT(ALT[[#This Row],[DATEMTH]],4),RIGHT(ALT[[#This Row],[DATEMTH]],2),1)</f>
        <v>44470</v>
      </c>
      <c r="P6503" t="str">
        <f>IF(AND(ALT[[#This Row],[DATE]]&gt;=DATE(2023,6,1),ALT[[#This Row],[DATE]]&lt;=DATE(2024,5,31)),"Y","N")</f>
        <v>N</v>
      </c>
      <c r="Q6503" t="str">
        <f>LEFT(ALT[[#This Row],[DATEMTH]],4)</f>
        <v>2021</v>
      </c>
    </row>
    <row r="6504" spans="1:17" x14ac:dyDescent="0.25">
      <c r="A6504" t="s">
        <v>71</v>
      </c>
      <c r="B6504" t="s">
        <v>14</v>
      </c>
      <c r="C6504" t="s">
        <v>18</v>
      </c>
      <c r="D6504" t="s">
        <v>17</v>
      </c>
      <c r="E6504" s="14">
        <v>13752.306452000001</v>
      </c>
      <c r="F6504" s="14">
        <v>62700.934587999996</v>
      </c>
      <c r="G6504" s="13">
        <v>0.21933176183680017</v>
      </c>
      <c r="H6504" s="12">
        <v>-45435110.379999995</v>
      </c>
      <c r="I6504" s="12">
        <v>-9.965362808894886</v>
      </c>
      <c r="J6504" t="s">
        <v>16</v>
      </c>
      <c r="K6504" s="14">
        <v>6672.316116</v>
      </c>
      <c r="L6504" s="14">
        <v>13752.306452000001</v>
      </c>
      <c r="M6504" s="13">
        <v>0.48517796918564476</v>
      </c>
      <c r="N6504" s="12">
        <v>-4.8349744898177738</v>
      </c>
      <c r="O6504" s="2">
        <f>DATE(LEFT(ALT[[#This Row],[DATEMTH]],4),RIGHT(ALT[[#This Row],[DATEMTH]],2),1)</f>
        <v>44470</v>
      </c>
      <c r="P6504" t="str">
        <f>IF(AND(ALT[[#This Row],[DATE]]&gt;=DATE(2023,6,1),ALT[[#This Row],[DATE]]&lt;=DATE(2024,5,31)),"Y","N")</f>
        <v>N</v>
      </c>
      <c r="Q6504" t="str">
        <f>LEFT(ALT[[#This Row],[DATEMTH]],4)</f>
        <v>2021</v>
      </c>
    </row>
    <row r="6505" spans="1:17" x14ac:dyDescent="0.25">
      <c r="A6505" t="s">
        <v>71</v>
      </c>
      <c r="B6505" t="s">
        <v>14</v>
      </c>
      <c r="C6505" t="s">
        <v>18</v>
      </c>
      <c r="D6505" t="s">
        <v>17</v>
      </c>
      <c r="E6505" s="14">
        <v>13752.306452000001</v>
      </c>
      <c r="F6505" s="14">
        <v>62700.934587999996</v>
      </c>
      <c r="G6505" s="13">
        <v>0.21933176183680017</v>
      </c>
      <c r="H6505" s="12">
        <v>-45435110.379999995</v>
      </c>
      <c r="I6505" s="12">
        <v>-9.965362808894886</v>
      </c>
      <c r="J6505" t="s">
        <v>26</v>
      </c>
      <c r="K6505" s="14">
        <v>3017.8031000000001</v>
      </c>
      <c r="L6505" s="14">
        <v>13752.306452000001</v>
      </c>
      <c r="M6505" s="13">
        <v>0.21943977983134025</v>
      </c>
      <c r="N6505" s="12">
        <v>-2.1867970207233203</v>
      </c>
      <c r="O6505" s="2">
        <f>DATE(LEFT(ALT[[#This Row],[DATEMTH]],4),RIGHT(ALT[[#This Row],[DATEMTH]],2),1)</f>
        <v>44470</v>
      </c>
      <c r="P6505" t="str">
        <f>IF(AND(ALT[[#This Row],[DATE]]&gt;=DATE(2023,6,1),ALT[[#This Row],[DATE]]&lt;=DATE(2024,5,31)),"Y","N")</f>
        <v>N</v>
      </c>
      <c r="Q6505" t="str">
        <f>LEFT(ALT[[#This Row],[DATEMTH]],4)</f>
        <v>2021</v>
      </c>
    </row>
    <row r="6506" spans="1:17" x14ac:dyDescent="0.25">
      <c r="A6506" t="s">
        <v>71</v>
      </c>
      <c r="B6506" t="s">
        <v>14</v>
      </c>
      <c r="C6506" t="s">
        <v>19</v>
      </c>
      <c r="D6506" t="s">
        <v>17</v>
      </c>
      <c r="E6506" s="14">
        <v>16685.963643999999</v>
      </c>
      <c r="F6506" s="14">
        <v>62700.934587999996</v>
      </c>
      <c r="G6506" s="13">
        <v>0.266119855368048</v>
      </c>
      <c r="H6506" s="12">
        <v>-45435110.379999995</v>
      </c>
      <c r="I6506" s="12">
        <v>-12.091185002956895</v>
      </c>
      <c r="J6506" t="s">
        <v>25</v>
      </c>
      <c r="K6506" s="14">
        <v>10950.112276</v>
      </c>
      <c r="L6506" s="14">
        <v>16685.963643999999</v>
      </c>
      <c r="M6506" s="13">
        <v>0.65624692164168064</v>
      </c>
      <c r="N6506" s="12">
        <v>-7.9348029371905175</v>
      </c>
      <c r="O6506" s="2">
        <f>DATE(LEFT(ALT[[#This Row],[DATEMTH]],4),RIGHT(ALT[[#This Row],[DATEMTH]],2),1)</f>
        <v>44470</v>
      </c>
      <c r="P6506" t="str">
        <f>IF(AND(ALT[[#This Row],[DATE]]&gt;=DATE(2023,6,1),ALT[[#This Row],[DATE]]&lt;=DATE(2024,5,31)),"Y","N")</f>
        <v>N</v>
      </c>
      <c r="Q6506" t="str">
        <f>LEFT(ALT[[#This Row],[DATEMTH]],4)</f>
        <v>2021</v>
      </c>
    </row>
    <row r="6507" spans="1:17" x14ac:dyDescent="0.25">
      <c r="A6507" t="s">
        <v>71</v>
      </c>
      <c r="B6507" t="s">
        <v>14</v>
      </c>
      <c r="C6507" t="s">
        <v>19</v>
      </c>
      <c r="D6507" t="s">
        <v>17</v>
      </c>
      <c r="E6507" s="14">
        <v>16685.963643999999</v>
      </c>
      <c r="F6507" s="14">
        <v>62700.934587999996</v>
      </c>
      <c r="G6507" s="13">
        <v>0.266119855368048</v>
      </c>
      <c r="H6507" s="12">
        <v>-45435110.379999995</v>
      </c>
      <c r="I6507" s="12">
        <v>-12.091185002956895</v>
      </c>
      <c r="J6507" t="s">
        <v>24</v>
      </c>
      <c r="K6507" s="14">
        <v>4987.7606159999996</v>
      </c>
      <c r="L6507" s="14">
        <v>16685.963643999999</v>
      </c>
      <c r="M6507" s="13">
        <v>0.29891954234201612</v>
      </c>
      <c r="N6507" s="12">
        <v>-3.6142914874565237</v>
      </c>
      <c r="O6507" s="2">
        <f>DATE(LEFT(ALT[[#This Row],[DATEMTH]],4),RIGHT(ALT[[#This Row],[DATEMTH]],2),1)</f>
        <v>44470</v>
      </c>
      <c r="P6507" t="str">
        <f>IF(AND(ALT[[#This Row],[DATE]]&gt;=DATE(2023,6,1),ALT[[#This Row],[DATE]]&lt;=DATE(2024,5,31)),"Y","N")</f>
        <v>N</v>
      </c>
      <c r="Q6507" t="str">
        <f>LEFT(ALT[[#This Row],[DATEMTH]],4)</f>
        <v>2021</v>
      </c>
    </row>
    <row r="6508" spans="1:17" x14ac:dyDescent="0.25">
      <c r="A6508" t="s">
        <v>71</v>
      </c>
      <c r="B6508" t="s">
        <v>14</v>
      </c>
      <c r="C6508" t="s">
        <v>19</v>
      </c>
      <c r="D6508" t="s">
        <v>17</v>
      </c>
      <c r="E6508" s="14">
        <v>16685.963643999999</v>
      </c>
      <c r="F6508" s="14">
        <v>62700.934587999996</v>
      </c>
      <c r="G6508" s="13">
        <v>0.266119855368048</v>
      </c>
      <c r="H6508" s="12">
        <v>-45435110.379999995</v>
      </c>
      <c r="I6508" s="12">
        <v>-12.091185002956895</v>
      </c>
      <c r="J6508" t="s">
        <v>16</v>
      </c>
      <c r="K6508" s="14">
        <v>2.8189479999999998</v>
      </c>
      <c r="L6508" s="14">
        <v>16685.963643999999</v>
      </c>
      <c r="M6508" s="13">
        <v>1.6894127664083983E-4</v>
      </c>
      <c r="N6508" s="12">
        <v>-2.0427002305001144E-3</v>
      </c>
      <c r="O6508" s="2">
        <f>DATE(LEFT(ALT[[#This Row],[DATEMTH]],4),RIGHT(ALT[[#This Row],[DATEMTH]],2),1)</f>
        <v>44470</v>
      </c>
      <c r="P6508" t="str">
        <f>IF(AND(ALT[[#This Row],[DATE]]&gt;=DATE(2023,6,1),ALT[[#This Row],[DATE]]&lt;=DATE(2024,5,31)),"Y","N")</f>
        <v>N</v>
      </c>
      <c r="Q6508" t="str">
        <f>LEFT(ALT[[#This Row],[DATEMTH]],4)</f>
        <v>2021</v>
      </c>
    </row>
    <row r="6509" spans="1:17" x14ac:dyDescent="0.25">
      <c r="A6509" t="s">
        <v>71</v>
      </c>
      <c r="B6509" t="s">
        <v>14</v>
      </c>
      <c r="C6509" t="s">
        <v>19</v>
      </c>
      <c r="D6509" t="s">
        <v>17</v>
      </c>
      <c r="E6509" s="14">
        <v>16685.963643999999</v>
      </c>
      <c r="F6509" s="14">
        <v>62700.934587999996</v>
      </c>
      <c r="G6509" s="13">
        <v>0.266119855368048</v>
      </c>
      <c r="H6509" s="12">
        <v>-45435110.379999995</v>
      </c>
      <c r="I6509" s="12">
        <v>-12.091185002956895</v>
      </c>
      <c r="J6509" t="s">
        <v>26</v>
      </c>
      <c r="K6509" s="14">
        <v>745.27180399999997</v>
      </c>
      <c r="L6509" s="14">
        <v>16685.963643999999</v>
      </c>
      <c r="M6509" s="13">
        <v>4.4664594739662375E-2</v>
      </c>
      <c r="N6509" s="12">
        <v>-0.54004787807935306</v>
      </c>
      <c r="O6509" s="2">
        <f>DATE(LEFT(ALT[[#This Row],[DATEMTH]],4),RIGHT(ALT[[#This Row],[DATEMTH]],2),1)</f>
        <v>44470</v>
      </c>
      <c r="P6509" t="str">
        <f>IF(AND(ALT[[#This Row],[DATE]]&gt;=DATE(2023,6,1),ALT[[#This Row],[DATE]]&lt;=DATE(2024,5,31)),"Y","N")</f>
        <v>N</v>
      </c>
      <c r="Q6509" t="str">
        <f>LEFT(ALT[[#This Row],[DATEMTH]],4)</f>
        <v>2021</v>
      </c>
    </row>
    <row r="6510" spans="1:17" x14ac:dyDescent="0.25">
      <c r="A6510" t="s">
        <v>71</v>
      </c>
      <c r="B6510" t="s">
        <v>14</v>
      </c>
      <c r="C6510" t="s">
        <v>20</v>
      </c>
      <c r="D6510" t="s">
        <v>17</v>
      </c>
      <c r="E6510" s="14">
        <v>18235.779792000001</v>
      </c>
      <c r="F6510" s="14">
        <v>62700.934587999996</v>
      </c>
      <c r="G6510" s="13">
        <v>0.29083744782793153</v>
      </c>
      <c r="H6510" s="12">
        <v>-45435110.379999995</v>
      </c>
      <c r="I6510" s="12">
        <v>-13.214231544699558</v>
      </c>
      <c r="J6510" t="s">
        <v>25</v>
      </c>
      <c r="K6510" s="14">
        <v>2463.0559079999998</v>
      </c>
      <c r="L6510" s="14">
        <v>18235.779791999998</v>
      </c>
      <c r="M6510" s="13">
        <v>0.13506721051109302</v>
      </c>
      <c r="N6510" s="12">
        <v>-1.7848093937902612</v>
      </c>
      <c r="O6510" s="2">
        <f>DATE(LEFT(ALT[[#This Row],[DATEMTH]],4),RIGHT(ALT[[#This Row],[DATEMTH]],2),1)</f>
        <v>44470</v>
      </c>
      <c r="P6510" t="str">
        <f>IF(AND(ALT[[#This Row],[DATE]]&gt;=DATE(2023,6,1),ALT[[#This Row],[DATE]]&lt;=DATE(2024,5,31)),"Y","N")</f>
        <v>N</v>
      </c>
      <c r="Q6510" t="str">
        <f>LEFT(ALT[[#This Row],[DATEMTH]],4)</f>
        <v>2021</v>
      </c>
    </row>
    <row r="6511" spans="1:17" x14ac:dyDescent="0.25">
      <c r="A6511" t="s">
        <v>71</v>
      </c>
      <c r="B6511" t="s">
        <v>14</v>
      </c>
      <c r="C6511" t="s">
        <v>20</v>
      </c>
      <c r="D6511" t="s">
        <v>17</v>
      </c>
      <c r="E6511" s="14">
        <v>18235.779792000001</v>
      </c>
      <c r="F6511" s="14">
        <v>62700.934587999996</v>
      </c>
      <c r="G6511" s="13">
        <v>0.29083744782793153</v>
      </c>
      <c r="H6511" s="12">
        <v>-45435110.379999995</v>
      </c>
      <c r="I6511" s="12">
        <v>-13.214231544699558</v>
      </c>
      <c r="J6511" t="s">
        <v>24</v>
      </c>
      <c r="K6511" s="14">
        <v>7841.6915559999989</v>
      </c>
      <c r="L6511" s="14">
        <v>18235.779791999998</v>
      </c>
      <c r="M6511" s="13">
        <v>0.43001679365749601</v>
      </c>
      <c r="N6511" s="12">
        <v>-5.6823414794994447</v>
      </c>
      <c r="O6511" s="2">
        <f>DATE(LEFT(ALT[[#This Row],[DATEMTH]],4),RIGHT(ALT[[#This Row],[DATEMTH]],2),1)</f>
        <v>44470</v>
      </c>
      <c r="P6511" t="str">
        <f>IF(AND(ALT[[#This Row],[DATE]]&gt;=DATE(2023,6,1),ALT[[#This Row],[DATE]]&lt;=DATE(2024,5,31)),"Y","N")</f>
        <v>N</v>
      </c>
      <c r="Q6511" t="str">
        <f>LEFT(ALT[[#This Row],[DATEMTH]],4)</f>
        <v>2021</v>
      </c>
    </row>
    <row r="6512" spans="1:17" x14ac:dyDescent="0.25">
      <c r="A6512" t="s">
        <v>71</v>
      </c>
      <c r="B6512" t="s">
        <v>14</v>
      </c>
      <c r="C6512" t="s">
        <v>20</v>
      </c>
      <c r="D6512" t="s">
        <v>17</v>
      </c>
      <c r="E6512" s="14">
        <v>18235.779792000001</v>
      </c>
      <c r="F6512" s="14">
        <v>62700.934587999996</v>
      </c>
      <c r="G6512" s="13">
        <v>0.29083744782793153</v>
      </c>
      <c r="H6512" s="12">
        <v>-45435110.379999995</v>
      </c>
      <c r="I6512" s="12">
        <v>-13.214231544699558</v>
      </c>
      <c r="J6512" t="s">
        <v>16</v>
      </c>
      <c r="K6512" s="14">
        <v>6817.452284</v>
      </c>
      <c r="L6512" s="14">
        <v>18235.779791999998</v>
      </c>
      <c r="M6512" s="13">
        <v>0.37385032950391317</v>
      </c>
      <c r="N6512" s="12">
        <v>-4.9401448171269333</v>
      </c>
      <c r="O6512" s="2">
        <f>DATE(LEFT(ALT[[#This Row],[DATEMTH]],4),RIGHT(ALT[[#This Row],[DATEMTH]],2),1)</f>
        <v>44470</v>
      </c>
      <c r="P6512" t="str">
        <f>IF(AND(ALT[[#This Row],[DATE]]&gt;=DATE(2023,6,1),ALT[[#This Row],[DATE]]&lt;=DATE(2024,5,31)),"Y","N")</f>
        <v>N</v>
      </c>
      <c r="Q6512" t="str">
        <f>LEFT(ALT[[#This Row],[DATEMTH]],4)</f>
        <v>2021</v>
      </c>
    </row>
    <row r="6513" spans="1:17" x14ac:dyDescent="0.25">
      <c r="A6513" t="s">
        <v>71</v>
      </c>
      <c r="B6513" t="s">
        <v>14</v>
      </c>
      <c r="C6513" t="s">
        <v>20</v>
      </c>
      <c r="D6513" t="s">
        <v>17</v>
      </c>
      <c r="E6513" s="14">
        <v>18235.779792000001</v>
      </c>
      <c r="F6513" s="14">
        <v>62700.934587999996</v>
      </c>
      <c r="G6513" s="13">
        <v>0.29083744782793153</v>
      </c>
      <c r="H6513" s="12">
        <v>-45435110.379999995</v>
      </c>
      <c r="I6513" s="12">
        <v>-13.214231544699558</v>
      </c>
      <c r="J6513" t="s">
        <v>26</v>
      </c>
      <c r="K6513" s="14">
        <v>1113.580044</v>
      </c>
      <c r="L6513" s="14">
        <v>18235.779791999998</v>
      </c>
      <c r="M6513" s="13">
        <v>6.1065666327497853E-2</v>
      </c>
      <c r="N6513" s="12">
        <v>-0.8069358542829197</v>
      </c>
      <c r="O6513" s="2">
        <f>DATE(LEFT(ALT[[#This Row],[DATEMTH]],4),RIGHT(ALT[[#This Row],[DATEMTH]],2),1)</f>
        <v>44470</v>
      </c>
      <c r="P6513" t="str">
        <f>IF(AND(ALT[[#This Row],[DATE]]&gt;=DATE(2023,6,1),ALT[[#This Row],[DATE]]&lt;=DATE(2024,5,31)),"Y","N")</f>
        <v>N</v>
      </c>
      <c r="Q6513" t="str">
        <f>LEFT(ALT[[#This Row],[DATEMTH]],4)</f>
        <v>2021</v>
      </c>
    </row>
    <row r="6514" spans="1:17" x14ac:dyDescent="0.25">
      <c r="A6514" t="s">
        <v>71</v>
      </c>
      <c r="B6514" t="s">
        <v>14</v>
      </c>
      <c r="C6514" t="s">
        <v>15</v>
      </c>
      <c r="D6514" t="s">
        <v>23</v>
      </c>
      <c r="E6514" s="14">
        <v>14026.884700000001</v>
      </c>
      <c r="F6514" s="14">
        <v>62700.934587999996</v>
      </c>
      <c r="G6514" s="13">
        <v>0.22371093496722028</v>
      </c>
      <c r="H6514" s="12">
        <v>-22353871.920000002</v>
      </c>
      <c r="I6514" s="12">
        <v>-5.0008055873606923</v>
      </c>
      <c r="J6514" t="s">
        <v>26</v>
      </c>
      <c r="K6514" s="14">
        <v>2049.7438280000006</v>
      </c>
      <c r="L6514" s="14">
        <v>14026.884700000002</v>
      </c>
      <c r="M6514" s="13">
        <v>0.14612965543232848</v>
      </c>
      <c r="N6514" s="12">
        <v>-0.73076599736508097</v>
      </c>
      <c r="O6514" s="2">
        <f>DATE(LEFT(ALT[[#This Row],[DATEMTH]],4),RIGHT(ALT[[#This Row],[DATEMTH]],2),1)</f>
        <v>44470</v>
      </c>
      <c r="P6514" t="str">
        <f>IF(AND(ALT[[#This Row],[DATE]]&gt;=DATE(2023,6,1),ALT[[#This Row],[DATE]]&lt;=DATE(2024,5,31)),"Y","N")</f>
        <v>N</v>
      </c>
      <c r="Q6514" t="str">
        <f>LEFT(ALT[[#This Row],[DATEMTH]],4)</f>
        <v>2021</v>
      </c>
    </row>
    <row r="6515" spans="1:17" x14ac:dyDescent="0.25">
      <c r="A6515" t="s">
        <v>71</v>
      </c>
      <c r="B6515" t="s">
        <v>14</v>
      </c>
      <c r="C6515" t="s">
        <v>15</v>
      </c>
      <c r="D6515" t="s">
        <v>23</v>
      </c>
      <c r="E6515" s="14">
        <v>14026.884700000001</v>
      </c>
      <c r="F6515" s="14">
        <v>62700.934587999996</v>
      </c>
      <c r="G6515" s="13">
        <v>0.22371093496722028</v>
      </c>
      <c r="H6515" s="12">
        <v>-22353871.920000002</v>
      </c>
      <c r="I6515" s="12">
        <v>-5.0008055873606923</v>
      </c>
      <c r="J6515" t="s">
        <v>16</v>
      </c>
      <c r="K6515" s="14">
        <v>3365.3698680000007</v>
      </c>
      <c r="L6515" s="14">
        <v>14026.884700000002</v>
      </c>
      <c r="M6515" s="13">
        <v>0.23992282962160516</v>
      </c>
      <c r="N6515" s="12">
        <v>-1.1998074269071104</v>
      </c>
      <c r="O6515" s="2">
        <f>DATE(LEFT(ALT[[#This Row],[DATEMTH]],4),RIGHT(ALT[[#This Row],[DATEMTH]],2),1)</f>
        <v>44470</v>
      </c>
      <c r="P6515" t="str">
        <f>IF(AND(ALT[[#This Row],[DATE]]&gt;=DATE(2023,6,1),ALT[[#This Row],[DATE]]&lt;=DATE(2024,5,31)),"Y","N")</f>
        <v>N</v>
      </c>
      <c r="Q6515" t="str">
        <f>LEFT(ALT[[#This Row],[DATEMTH]],4)</f>
        <v>2021</v>
      </c>
    </row>
    <row r="6516" spans="1:17" x14ac:dyDescent="0.25">
      <c r="A6516" t="s">
        <v>71</v>
      </c>
      <c r="B6516" t="s">
        <v>14</v>
      </c>
      <c r="C6516" t="s">
        <v>15</v>
      </c>
      <c r="D6516" t="s">
        <v>23</v>
      </c>
      <c r="E6516" s="14">
        <v>14026.884700000001</v>
      </c>
      <c r="F6516" s="14">
        <v>62700.934587999996</v>
      </c>
      <c r="G6516" s="13">
        <v>0.22371093496722028</v>
      </c>
      <c r="H6516" s="12">
        <v>-22353871.920000002</v>
      </c>
      <c r="I6516" s="12">
        <v>-5.0008055873606923</v>
      </c>
      <c r="J6516" t="s">
        <v>24</v>
      </c>
      <c r="K6516" s="14">
        <v>7046.0789080000004</v>
      </c>
      <c r="L6516" s="14">
        <v>14026.884700000002</v>
      </c>
      <c r="M6516" s="13">
        <v>0.50232671464106349</v>
      </c>
      <c r="N6516" s="12">
        <v>-2.5120382412575704</v>
      </c>
      <c r="O6516" s="2">
        <f>DATE(LEFT(ALT[[#This Row],[DATEMTH]],4),RIGHT(ALT[[#This Row],[DATEMTH]],2),1)</f>
        <v>44470</v>
      </c>
      <c r="P6516" t="str">
        <f>IF(AND(ALT[[#This Row],[DATE]]&gt;=DATE(2023,6,1),ALT[[#This Row],[DATE]]&lt;=DATE(2024,5,31)),"Y","N")</f>
        <v>N</v>
      </c>
      <c r="Q6516" t="str">
        <f>LEFT(ALT[[#This Row],[DATEMTH]],4)</f>
        <v>2021</v>
      </c>
    </row>
    <row r="6517" spans="1:17" x14ac:dyDescent="0.25">
      <c r="A6517" t="s">
        <v>71</v>
      </c>
      <c r="B6517" t="s">
        <v>14</v>
      </c>
      <c r="C6517" t="s">
        <v>15</v>
      </c>
      <c r="D6517" t="s">
        <v>23</v>
      </c>
      <c r="E6517" s="14">
        <v>14026.884700000001</v>
      </c>
      <c r="F6517" s="14">
        <v>62700.934587999996</v>
      </c>
      <c r="G6517" s="13">
        <v>0.22371093496722028</v>
      </c>
      <c r="H6517" s="12">
        <v>-22353871.920000002</v>
      </c>
      <c r="I6517" s="12">
        <v>-5.0008055873606923</v>
      </c>
      <c r="J6517" t="s">
        <v>25</v>
      </c>
      <c r="K6517" s="14">
        <v>1565.6920959999998</v>
      </c>
      <c r="L6517" s="14">
        <v>14026.884700000002</v>
      </c>
      <c r="M6517" s="13">
        <v>0.11162080030500283</v>
      </c>
      <c r="N6517" s="12">
        <v>-0.5581939218309302</v>
      </c>
      <c r="O6517" s="2">
        <f>DATE(LEFT(ALT[[#This Row],[DATEMTH]],4),RIGHT(ALT[[#This Row],[DATEMTH]],2),1)</f>
        <v>44470</v>
      </c>
      <c r="P6517" t="str">
        <f>IF(AND(ALT[[#This Row],[DATE]]&gt;=DATE(2023,6,1),ALT[[#This Row],[DATE]]&lt;=DATE(2024,5,31)),"Y","N")</f>
        <v>N</v>
      </c>
      <c r="Q6517" t="str">
        <f>LEFT(ALT[[#This Row],[DATEMTH]],4)</f>
        <v>2021</v>
      </c>
    </row>
    <row r="6518" spans="1:17" x14ac:dyDescent="0.25">
      <c r="A6518" t="s">
        <v>71</v>
      </c>
      <c r="B6518" t="s">
        <v>14</v>
      </c>
      <c r="C6518" t="s">
        <v>18</v>
      </c>
      <c r="D6518" t="s">
        <v>23</v>
      </c>
      <c r="E6518" s="14">
        <v>13752.306452000001</v>
      </c>
      <c r="F6518" s="14">
        <v>62700.934587999996</v>
      </c>
      <c r="G6518" s="13">
        <v>0.21933176183680017</v>
      </c>
      <c r="H6518" s="12">
        <v>-22353871.920000002</v>
      </c>
      <c r="I6518" s="12">
        <v>-4.9029141120877746</v>
      </c>
      <c r="J6518" t="s">
        <v>25</v>
      </c>
      <c r="K6518" s="14">
        <v>1567.2333280000005</v>
      </c>
      <c r="L6518" s="14">
        <v>13752.306452000001</v>
      </c>
      <c r="M6518" s="13">
        <v>0.11396148954869148</v>
      </c>
      <c r="N6518" s="12">
        <v>-0.55874339534282291</v>
      </c>
      <c r="O6518" s="2">
        <f>DATE(LEFT(ALT[[#This Row],[DATEMTH]],4),RIGHT(ALT[[#This Row],[DATEMTH]],2),1)</f>
        <v>44470</v>
      </c>
      <c r="P6518" t="str">
        <f>IF(AND(ALT[[#This Row],[DATE]]&gt;=DATE(2023,6,1),ALT[[#This Row],[DATE]]&lt;=DATE(2024,5,31)),"Y","N")</f>
        <v>N</v>
      </c>
      <c r="Q6518" t="str">
        <f>LEFT(ALT[[#This Row],[DATEMTH]],4)</f>
        <v>2021</v>
      </c>
    </row>
    <row r="6519" spans="1:17" x14ac:dyDescent="0.25">
      <c r="A6519" t="s">
        <v>71</v>
      </c>
      <c r="B6519" t="s">
        <v>14</v>
      </c>
      <c r="C6519" t="s">
        <v>18</v>
      </c>
      <c r="D6519" t="s">
        <v>23</v>
      </c>
      <c r="E6519" s="14">
        <v>13752.306452000001</v>
      </c>
      <c r="F6519" s="14">
        <v>62700.934587999996</v>
      </c>
      <c r="G6519" s="13">
        <v>0.21933176183680017</v>
      </c>
      <c r="H6519" s="12">
        <v>-22353871.920000002</v>
      </c>
      <c r="I6519" s="12">
        <v>-4.9029141120877746</v>
      </c>
      <c r="J6519" t="s">
        <v>24</v>
      </c>
      <c r="K6519" s="14">
        <v>2494.953908</v>
      </c>
      <c r="L6519" s="14">
        <v>13752.306452000001</v>
      </c>
      <c r="M6519" s="13">
        <v>0.18142076143432351</v>
      </c>
      <c r="N6519" s="12">
        <v>-0.88949041146205421</v>
      </c>
      <c r="O6519" s="2">
        <f>DATE(LEFT(ALT[[#This Row],[DATEMTH]],4),RIGHT(ALT[[#This Row],[DATEMTH]],2),1)</f>
        <v>44470</v>
      </c>
      <c r="P6519" t="str">
        <f>IF(AND(ALT[[#This Row],[DATE]]&gt;=DATE(2023,6,1),ALT[[#This Row],[DATE]]&lt;=DATE(2024,5,31)),"Y","N")</f>
        <v>N</v>
      </c>
      <c r="Q6519" t="str">
        <f>LEFT(ALT[[#This Row],[DATEMTH]],4)</f>
        <v>2021</v>
      </c>
    </row>
    <row r="6520" spans="1:17" x14ac:dyDescent="0.25">
      <c r="A6520" t="s">
        <v>71</v>
      </c>
      <c r="B6520" t="s">
        <v>14</v>
      </c>
      <c r="C6520" t="s">
        <v>18</v>
      </c>
      <c r="D6520" t="s">
        <v>23</v>
      </c>
      <c r="E6520" s="14">
        <v>13752.306452000001</v>
      </c>
      <c r="F6520" s="14">
        <v>62700.934587999996</v>
      </c>
      <c r="G6520" s="13">
        <v>0.21933176183680017</v>
      </c>
      <c r="H6520" s="12">
        <v>-22353871.920000002</v>
      </c>
      <c r="I6520" s="12">
        <v>-4.9029141120877746</v>
      </c>
      <c r="J6520" t="s">
        <v>16</v>
      </c>
      <c r="K6520" s="14">
        <v>6672.316116</v>
      </c>
      <c r="L6520" s="14">
        <v>13752.306452000001</v>
      </c>
      <c r="M6520" s="13">
        <v>0.48517796918564476</v>
      </c>
      <c r="N6520" s="12">
        <v>-2.378785911994385</v>
      </c>
      <c r="O6520" s="2">
        <f>DATE(LEFT(ALT[[#This Row],[DATEMTH]],4),RIGHT(ALT[[#This Row],[DATEMTH]],2),1)</f>
        <v>44470</v>
      </c>
      <c r="P6520" t="str">
        <f>IF(AND(ALT[[#This Row],[DATE]]&gt;=DATE(2023,6,1),ALT[[#This Row],[DATE]]&lt;=DATE(2024,5,31)),"Y","N")</f>
        <v>N</v>
      </c>
      <c r="Q6520" t="str">
        <f>LEFT(ALT[[#This Row],[DATEMTH]],4)</f>
        <v>2021</v>
      </c>
    </row>
    <row r="6521" spans="1:17" x14ac:dyDescent="0.25">
      <c r="A6521" t="s">
        <v>71</v>
      </c>
      <c r="B6521" t="s">
        <v>14</v>
      </c>
      <c r="C6521" t="s">
        <v>18</v>
      </c>
      <c r="D6521" t="s">
        <v>23</v>
      </c>
      <c r="E6521" s="14">
        <v>13752.306452000001</v>
      </c>
      <c r="F6521" s="14">
        <v>62700.934587999996</v>
      </c>
      <c r="G6521" s="13">
        <v>0.21933176183680017</v>
      </c>
      <c r="H6521" s="12">
        <v>-22353871.920000002</v>
      </c>
      <c r="I6521" s="12">
        <v>-4.9029141120877746</v>
      </c>
      <c r="J6521" t="s">
        <v>26</v>
      </c>
      <c r="K6521" s="14">
        <v>3017.8031000000001</v>
      </c>
      <c r="L6521" s="14">
        <v>13752.306452000001</v>
      </c>
      <c r="M6521" s="13">
        <v>0.21943977983134025</v>
      </c>
      <c r="N6521" s="12">
        <v>-1.0758943932885123</v>
      </c>
      <c r="O6521" s="2">
        <f>DATE(LEFT(ALT[[#This Row],[DATEMTH]],4),RIGHT(ALT[[#This Row],[DATEMTH]],2),1)</f>
        <v>44470</v>
      </c>
      <c r="P6521" t="str">
        <f>IF(AND(ALT[[#This Row],[DATE]]&gt;=DATE(2023,6,1),ALT[[#This Row],[DATE]]&lt;=DATE(2024,5,31)),"Y","N")</f>
        <v>N</v>
      </c>
      <c r="Q6521" t="str">
        <f>LEFT(ALT[[#This Row],[DATEMTH]],4)</f>
        <v>2021</v>
      </c>
    </row>
    <row r="6522" spans="1:17" x14ac:dyDescent="0.25">
      <c r="A6522" t="s">
        <v>71</v>
      </c>
      <c r="B6522" t="s">
        <v>14</v>
      </c>
      <c r="C6522" t="s">
        <v>19</v>
      </c>
      <c r="D6522" t="s">
        <v>23</v>
      </c>
      <c r="E6522" s="14">
        <v>16685.963643999999</v>
      </c>
      <c r="F6522" s="14">
        <v>62700.934587999996</v>
      </c>
      <c r="G6522" s="13">
        <v>0.266119855368048</v>
      </c>
      <c r="H6522" s="12">
        <v>-22353871.920000002</v>
      </c>
      <c r="I6522" s="12">
        <v>-5.9488091622662704</v>
      </c>
      <c r="J6522" t="s">
        <v>25</v>
      </c>
      <c r="K6522" s="14">
        <v>10950.112276</v>
      </c>
      <c r="L6522" s="14">
        <v>16685.963643999999</v>
      </c>
      <c r="M6522" s="13">
        <v>0.65624692164168064</v>
      </c>
      <c r="N6522" s="12">
        <v>-3.9038877001710648</v>
      </c>
      <c r="O6522" s="2">
        <f>DATE(LEFT(ALT[[#This Row],[DATEMTH]],4),RIGHT(ALT[[#This Row],[DATEMTH]],2),1)</f>
        <v>44470</v>
      </c>
      <c r="P6522" t="str">
        <f>IF(AND(ALT[[#This Row],[DATE]]&gt;=DATE(2023,6,1),ALT[[#This Row],[DATE]]&lt;=DATE(2024,5,31)),"Y","N")</f>
        <v>N</v>
      </c>
      <c r="Q6522" t="str">
        <f>LEFT(ALT[[#This Row],[DATEMTH]],4)</f>
        <v>2021</v>
      </c>
    </row>
    <row r="6523" spans="1:17" x14ac:dyDescent="0.25">
      <c r="A6523" t="s">
        <v>71</v>
      </c>
      <c r="B6523" t="s">
        <v>14</v>
      </c>
      <c r="C6523" t="s">
        <v>19</v>
      </c>
      <c r="D6523" t="s">
        <v>23</v>
      </c>
      <c r="E6523" s="14">
        <v>16685.963643999999</v>
      </c>
      <c r="F6523" s="14">
        <v>62700.934587999996</v>
      </c>
      <c r="G6523" s="13">
        <v>0.266119855368048</v>
      </c>
      <c r="H6523" s="12">
        <v>-22353871.920000002</v>
      </c>
      <c r="I6523" s="12">
        <v>-5.9488091622662704</v>
      </c>
      <c r="J6523" t="s">
        <v>24</v>
      </c>
      <c r="K6523" s="14">
        <v>4987.7606159999996</v>
      </c>
      <c r="L6523" s="14">
        <v>16685.963643999999</v>
      </c>
      <c r="M6523" s="13">
        <v>0.29891954234201612</v>
      </c>
      <c r="N6523" s="12">
        <v>-1.7782153122646258</v>
      </c>
      <c r="O6523" s="2">
        <f>DATE(LEFT(ALT[[#This Row],[DATEMTH]],4),RIGHT(ALT[[#This Row],[DATEMTH]],2),1)</f>
        <v>44470</v>
      </c>
      <c r="P6523" t="str">
        <f>IF(AND(ALT[[#This Row],[DATE]]&gt;=DATE(2023,6,1),ALT[[#This Row],[DATE]]&lt;=DATE(2024,5,31)),"Y","N")</f>
        <v>N</v>
      </c>
      <c r="Q6523" t="str">
        <f>LEFT(ALT[[#This Row],[DATEMTH]],4)</f>
        <v>2021</v>
      </c>
    </row>
    <row r="6524" spans="1:17" x14ac:dyDescent="0.25">
      <c r="A6524" t="s">
        <v>71</v>
      </c>
      <c r="B6524" t="s">
        <v>14</v>
      </c>
      <c r="C6524" t="s">
        <v>19</v>
      </c>
      <c r="D6524" t="s">
        <v>23</v>
      </c>
      <c r="E6524" s="14">
        <v>16685.963643999999</v>
      </c>
      <c r="F6524" s="14">
        <v>62700.934587999996</v>
      </c>
      <c r="G6524" s="13">
        <v>0.266119855368048</v>
      </c>
      <c r="H6524" s="12">
        <v>-22353871.920000002</v>
      </c>
      <c r="I6524" s="12">
        <v>-5.9488091622662704</v>
      </c>
      <c r="J6524" t="s">
        <v>16</v>
      </c>
      <c r="K6524" s="14">
        <v>2.8189479999999998</v>
      </c>
      <c r="L6524" s="14">
        <v>16685.963643999999</v>
      </c>
      <c r="M6524" s="13">
        <v>1.6894127664083983E-4</v>
      </c>
      <c r="N6524" s="12">
        <v>-1.0049994143659887E-3</v>
      </c>
      <c r="O6524" s="2">
        <f>DATE(LEFT(ALT[[#This Row],[DATEMTH]],4),RIGHT(ALT[[#This Row],[DATEMTH]],2),1)</f>
        <v>44470</v>
      </c>
      <c r="P6524" t="str">
        <f>IF(AND(ALT[[#This Row],[DATE]]&gt;=DATE(2023,6,1),ALT[[#This Row],[DATE]]&lt;=DATE(2024,5,31)),"Y","N")</f>
        <v>N</v>
      </c>
      <c r="Q6524" t="str">
        <f>LEFT(ALT[[#This Row],[DATEMTH]],4)</f>
        <v>2021</v>
      </c>
    </row>
    <row r="6525" spans="1:17" x14ac:dyDescent="0.25">
      <c r="A6525" t="s">
        <v>71</v>
      </c>
      <c r="B6525" t="s">
        <v>14</v>
      </c>
      <c r="C6525" t="s">
        <v>19</v>
      </c>
      <c r="D6525" t="s">
        <v>23</v>
      </c>
      <c r="E6525" s="14">
        <v>16685.963643999999</v>
      </c>
      <c r="F6525" s="14">
        <v>62700.934587999996</v>
      </c>
      <c r="G6525" s="13">
        <v>0.266119855368048</v>
      </c>
      <c r="H6525" s="12">
        <v>-22353871.920000002</v>
      </c>
      <c r="I6525" s="12">
        <v>-5.9488091622662704</v>
      </c>
      <c r="J6525" t="s">
        <v>26</v>
      </c>
      <c r="K6525" s="14">
        <v>745.27180399999997</v>
      </c>
      <c r="L6525" s="14">
        <v>16685.963643999999</v>
      </c>
      <c r="M6525" s="13">
        <v>4.4664594739662375E-2</v>
      </c>
      <c r="N6525" s="12">
        <v>-0.26570115041621339</v>
      </c>
      <c r="O6525" s="2">
        <f>DATE(LEFT(ALT[[#This Row],[DATEMTH]],4),RIGHT(ALT[[#This Row],[DATEMTH]],2),1)</f>
        <v>44470</v>
      </c>
      <c r="P6525" t="str">
        <f>IF(AND(ALT[[#This Row],[DATE]]&gt;=DATE(2023,6,1),ALT[[#This Row],[DATE]]&lt;=DATE(2024,5,31)),"Y","N")</f>
        <v>N</v>
      </c>
      <c r="Q6525" t="str">
        <f>LEFT(ALT[[#This Row],[DATEMTH]],4)</f>
        <v>2021</v>
      </c>
    </row>
    <row r="6526" spans="1:17" x14ac:dyDescent="0.25">
      <c r="A6526" t="s">
        <v>71</v>
      </c>
      <c r="B6526" t="s">
        <v>14</v>
      </c>
      <c r="C6526" t="s">
        <v>20</v>
      </c>
      <c r="D6526" t="s">
        <v>23</v>
      </c>
      <c r="E6526" s="14">
        <v>18235.779792000001</v>
      </c>
      <c r="F6526" s="14">
        <v>62700.934587999996</v>
      </c>
      <c r="G6526" s="13">
        <v>0.29083744782793153</v>
      </c>
      <c r="H6526" s="12">
        <v>-22353871.920000002</v>
      </c>
      <c r="I6526" s="12">
        <v>-6.501343058285264</v>
      </c>
      <c r="J6526" t="s">
        <v>25</v>
      </c>
      <c r="K6526" s="14">
        <v>2463.0559079999998</v>
      </c>
      <c r="L6526" s="14">
        <v>18235.779791999998</v>
      </c>
      <c r="M6526" s="13">
        <v>0.13506721051109302</v>
      </c>
      <c r="N6526" s="12">
        <v>-0.87811827145824906</v>
      </c>
      <c r="O6526" s="2">
        <f>DATE(LEFT(ALT[[#This Row],[DATEMTH]],4),RIGHT(ALT[[#This Row],[DATEMTH]],2),1)</f>
        <v>44470</v>
      </c>
      <c r="P6526" t="str">
        <f>IF(AND(ALT[[#This Row],[DATE]]&gt;=DATE(2023,6,1),ALT[[#This Row],[DATE]]&lt;=DATE(2024,5,31)),"Y","N")</f>
        <v>N</v>
      </c>
      <c r="Q6526" t="str">
        <f>LEFT(ALT[[#This Row],[DATEMTH]],4)</f>
        <v>2021</v>
      </c>
    </row>
    <row r="6527" spans="1:17" x14ac:dyDescent="0.25">
      <c r="A6527" t="s">
        <v>71</v>
      </c>
      <c r="B6527" t="s">
        <v>14</v>
      </c>
      <c r="C6527" t="s">
        <v>20</v>
      </c>
      <c r="D6527" t="s">
        <v>23</v>
      </c>
      <c r="E6527" s="14">
        <v>18235.779792000001</v>
      </c>
      <c r="F6527" s="14">
        <v>62700.934587999996</v>
      </c>
      <c r="G6527" s="13">
        <v>0.29083744782793153</v>
      </c>
      <c r="H6527" s="12">
        <v>-22353871.920000002</v>
      </c>
      <c r="I6527" s="12">
        <v>-6.501343058285264</v>
      </c>
      <c r="J6527" t="s">
        <v>24</v>
      </c>
      <c r="K6527" s="14">
        <v>7841.6915559999989</v>
      </c>
      <c r="L6527" s="14">
        <v>18235.779791999998</v>
      </c>
      <c r="M6527" s="13">
        <v>0.43001679365749601</v>
      </c>
      <c r="N6527" s="12">
        <v>-2.7956866963912486</v>
      </c>
      <c r="O6527" s="2">
        <f>DATE(LEFT(ALT[[#This Row],[DATEMTH]],4),RIGHT(ALT[[#This Row],[DATEMTH]],2),1)</f>
        <v>44470</v>
      </c>
      <c r="P6527" t="str">
        <f>IF(AND(ALT[[#This Row],[DATE]]&gt;=DATE(2023,6,1),ALT[[#This Row],[DATE]]&lt;=DATE(2024,5,31)),"Y","N")</f>
        <v>N</v>
      </c>
      <c r="Q6527" t="str">
        <f>LEFT(ALT[[#This Row],[DATEMTH]],4)</f>
        <v>2021</v>
      </c>
    </row>
    <row r="6528" spans="1:17" x14ac:dyDescent="0.25">
      <c r="A6528" t="s">
        <v>71</v>
      </c>
      <c r="B6528" t="s">
        <v>14</v>
      </c>
      <c r="C6528" t="s">
        <v>20</v>
      </c>
      <c r="D6528" t="s">
        <v>23</v>
      </c>
      <c r="E6528" s="14">
        <v>18235.779792000001</v>
      </c>
      <c r="F6528" s="14">
        <v>62700.934587999996</v>
      </c>
      <c r="G6528" s="13">
        <v>0.29083744782793153</v>
      </c>
      <c r="H6528" s="12">
        <v>-22353871.920000002</v>
      </c>
      <c r="I6528" s="12">
        <v>-6.501343058285264</v>
      </c>
      <c r="J6528" t="s">
        <v>16</v>
      </c>
      <c r="K6528" s="14">
        <v>6817.452284</v>
      </c>
      <c r="L6528" s="14">
        <v>18235.779791999998</v>
      </c>
      <c r="M6528" s="13">
        <v>0.37385032950391317</v>
      </c>
      <c r="N6528" s="12">
        <v>-2.4305292445579245</v>
      </c>
      <c r="O6528" s="2">
        <f>DATE(LEFT(ALT[[#This Row],[DATEMTH]],4),RIGHT(ALT[[#This Row],[DATEMTH]],2),1)</f>
        <v>44470</v>
      </c>
      <c r="P6528" t="str">
        <f>IF(AND(ALT[[#This Row],[DATE]]&gt;=DATE(2023,6,1),ALT[[#This Row],[DATE]]&lt;=DATE(2024,5,31)),"Y","N")</f>
        <v>N</v>
      </c>
      <c r="Q6528" t="str">
        <f>LEFT(ALT[[#This Row],[DATEMTH]],4)</f>
        <v>2021</v>
      </c>
    </row>
    <row r="6529" spans="1:17" x14ac:dyDescent="0.25">
      <c r="A6529" t="s">
        <v>71</v>
      </c>
      <c r="B6529" t="s">
        <v>14</v>
      </c>
      <c r="C6529" t="s">
        <v>20</v>
      </c>
      <c r="D6529" t="s">
        <v>23</v>
      </c>
      <c r="E6529" s="14">
        <v>18235.779792000001</v>
      </c>
      <c r="F6529" s="14">
        <v>62700.934587999996</v>
      </c>
      <c r="G6529" s="13">
        <v>0.29083744782793153</v>
      </c>
      <c r="H6529" s="12">
        <v>-22353871.920000002</v>
      </c>
      <c r="I6529" s="12">
        <v>-6.501343058285264</v>
      </c>
      <c r="J6529" t="s">
        <v>26</v>
      </c>
      <c r="K6529" s="14">
        <v>1113.580044</v>
      </c>
      <c r="L6529" s="14">
        <v>18235.779791999998</v>
      </c>
      <c r="M6529" s="13">
        <v>6.1065666327497853E-2</v>
      </c>
      <c r="N6529" s="12">
        <v>-0.39700884587784235</v>
      </c>
      <c r="O6529" s="2">
        <f>DATE(LEFT(ALT[[#This Row],[DATEMTH]],4),RIGHT(ALT[[#This Row],[DATEMTH]],2),1)</f>
        <v>44470</v>
      </c>
      <c r="P6529" t="str">
        <f>IF(AND(ALT[[#This Row],[DATE]]&gt;=DATE(2023,6,1),ALT[[#This Row],[DATE]]&lt;=DATE(2024,5,31)),"Y","N")</f>
        <v>N</v>
      </c>
      <c r="Q6529" t="str">
        <f>LEFT(ALT[[#This Row],[DATEMTH]],4)</f>
        <v>2021</v>
      </c>
    </row>
    <row r="6530" spans="1:17" x14ac:dyDescent="0.25">
      <c r="A6530" t="s">
        <v>71</v>
      </c>
      <c r="B6530" t="s">
        <v>110</v>
      </c>
      <c r="C6530" t="s">
        <v>15</v>
      </c>
      <c r="D6530" t="s">
        <v>22</v>
      </c>
      <c r="E6530" s="14">
        <v>5677475.4937819913</v>
      </c>
      <c r="F6530" s="14">
        <v>23967695.886774987</v>
      </c>
      <c r="G6530" s="13">
        <v>0.23688032093709668</v>
      </c>
      <c r="H6530" s="12">
        <v>-25965986.440000001</v>
      </c>
      <c r="I6530" s="12">
        <v>-6.1508312013555013</v>
      </c>
      <c r="J6530" t="s">
        <v>26</v>
      </c>
      <c r="K6530" s="14">
        <v>938633.25101999915</v>
      </c>
      <c r="L6530" s="14">
        <v>5677475.4937820034</v>
      </c>
      <c r="M6530" s="13">
        <v>0.16532581286312809</v>
      </c>
      <c r="N6530" s="12">
        <v>-1.0168911681479889</v>
      </c>
      <c r="O6530" s="2">
        <f>DATE(LEFT(ALT[[#This Row],[DATEMTH]],4),RIGHT(ALT[[#This Row],[DATEMTH]],2),1)</f>
        <v>44470</v>
      </c>
      <c r="P6530" t="str">
        <f>IF(AND(ALT[[#This Row],[DATE]]&gt;=DATE(2023,6,1),ALT[[#This Row],[DATE]]&lt;=DATE(2024,5,31)),"Y","N")</f>
        <v>N</v>
      </c>
      <c r="Q6530" t="str">
        <f>LEFT(ALT[[#This Row],[DATEMTH]],4)</f>
        <v>2021</v>
      </c>
    </row>
    <row r="6531" spans="1:17" x14ac:dyDescent="0.25">
      <c r="A6531" t="s">
        <v>71</v>
      </c>
      <c r="B6531" t="s">
        <v>110</v>
      </c>
      <c r="C6531" t="s">
        <v>15</v>
      </c>
      <c r="D6531" t="s">
        <v>22</v>
      </c>
      <c r="E6531" s="14">
        <v>5677475.4937819913</v>
      </c>
      <c r="F6531" s="14">
        <v>23967695.886774987</v>
      </c>
      <c r="G6531" s="13">
        <v>0.23688032093709668</v>
      </c>
      <c r="H6531" s="12">
        <v>-25965986.440000001</v>
      </c>
      <c r="I6531" s="12">
        <v>-6.1508312013555013</v>
      </c>
      <c r="J6531" t="s">
        <v>24</v>
      </c>
      <c r="K6531" s="14">
        <v>2770633.7248660028</v>
      </c>
      <c r="L6531" s="14">
        <v>5677475.4937820034</v>
      </c>
      <c r="M6531" s="13">
        <v>0.48800452382408577</v>
      </c>
      <c r="N6531" s="12">
        <v>-3.0016334515398206</v>
      </c>
      <c r="O6531" s="2">
        <f>DATE(LEFT(ALT[[#This Row],[DATEMTH]],4),RIGHT(ALT[[#This Row],[DATEMTH]],2),1)</f>
        <v>44470</v>
      </c>
      <c r="P6531" t="str">
        <f>IF(AND(ALT[[#This Row],[DATE]]&gt;=DATE(2023,6,1),ALT[[#This Row],[DATE]]&lt;=DATE(2024,5,31)),"Y","N")</f>
        <v>N</v>
      </c>
      <c r="Q6531" t="str">
        <f>LEFT(ALT[[#This Row],[DATEMTH]],4)</f>
        <v>2021</v>
      </c>
    </row>
    <row r="6532" spans="1:17" x14ac:dyDescent="0.25">
      <c r="A6532" t="s">
        <v>71</v>
      </c>
      <c r="B6532" t="s">
        <v>110</v>
      </c>
      <c r="C6532" t="s">
        <v>15</v>
      </c>
      <c r="D6532" t="s">
        <v>22</v>
      </c>
      <c r="E6532" s="14">
        <v>5677475.4937819913</v>
      </c>
      <c r="F6532" s="14">
        <v>23967695.886774987</v>
      </c>
      <c r="G6532" s="13">
        <v>0.23688032093709668</v>
      </c>
      <c r="H6532" s="12">
        <v>-25965986.440000001</v>
      </c>
      <c r="I6532" s="12">
        <v>-6.1508312013555013</v>
      </c>
      <c r="J6532" t="s">
        <v>25</v>
      </c>
      <c r="K6532" s="14">
        <v>638824.61096500023</v>
      </c>
      <c r="L6532" s="14">
        <v>5677475.4937820034</v>
      </c>
      <c r="M6532" s="13">
        <v>0.11251913137531704</v>
      </c>
      <c r="N6532" s="12">
        <v>-0.69208618401271882</v>
      </c>
      <c r="O6532" s="2">
        <f>DATE(LEFT(ALT[[#This Row],[DATEMTH]],4),RIGHT(ALT[[#This Row],[DATEMTH]],2),1)</f>
        <v>44470</v>
      </c>
      <c r="P6532" t="str">
        <f>IF(AND(ALT[[#This Row],[DATE]]&gt;=DATE(2023,6,1),ALT[[#This Row],[DATE]]&lt;=DATE(2024,5,31)),"Y","N")</f>
        <v>N</v>
      </c>
      <c r="Q6532" t="str">
        <f>LEFT(ALT[[#This Row],[DATEMTH]],4)</f>
        <v>2021</v>
      </c>
    </row>
    <row r="6533" spans="1:17" x14ac:dyDescent="0.25">
      <c r="A6533" t="s">
        <v>71</v>
      </c>
      <c r="B6533" t="s">
        <v>110</v>
      </c>
      <c r="C6533" t="s">
        <v>15</v>
      </c>
      <c r="D6533" t="s">
        <v>22</v>
      </c>
      <c r="E6533" s="14">
        <v>5677475.4937819913</v>
      </c>
      <c r="F6533" s="14">
        <v>23967695.886774987</v>
      </c>
      <c r="G6533" s="13">
        <v>0.23688032093709668</v>
      </c>
      <c r="H6533" s="12">
        <v>-25965986.440000001</v>
      </c>
      <c r="I6533" s="12">
        <v>-6.1508312013555013</v>
      </c>
      <c r="J6533" t="s">
        <v>16</v>
      </c>
      <c r="K6533" s="14">
        <v>1329383.906931001</v>
      </c>
      <c r="L6533" s="14">
        <v>5677475.4937820034</v>
      </c>
      <c r="M6533" s="13">
        <v>0.23415053193746907</v>
      </c>
      <c r="N6533" s="12">
        <v>-1.4402203976549726</v>
      </c>
      <c r="O6533" s="2">
        <f>DATE(LEFT(ALT[[#This Row],[DATEMTH]],4),RIGHT(ALT[[#This Row],[DATEMTH]],2),1)</f>
        <v>44470</v>
      </c>
      <c r="P6533" t="str">
        <f>IF(AND(ALT[[#This Row],[DATE]]&gt;=DATE(2023,6,1),ALT[[#This Row],[DATE]]&lt;=DATE(2024,5,31)),"Y","N")</f>
        <v>N</v>
      </c>
      <c r="Q6533" t="str">
        <f>LEFT(ALT[[#This Row],[DATEMTH]],4)</f>
        <v>2021</v>
      </c>
    </row>
    <row r="6534" spans="1:17" x14ac:dyDescent="0.25">
      <c r="A6534" t="s">
        <v>71</v>
      </c>
      <c r="B6534" t="s">
        <v>110</v>
      </c>
      <c r="C6534" t="s">
        <v>18</v>
      </c>
      <c r="D6534" t="s">
        <v>22</v>
      </c>
      <c r="E6534" s="14">
        <v>6455358.5206360072</v>
      </c>
      <c r="F6534" s="14">
        <v>23967695.886774987</v>
      </c>
      <c r="G6534" s="13">
        <v>0.26933579894920046</v>
      </c>
      <c r="H6534" s="12">
        <v>-25965986.440000001</v>
      </c>
      <c r="I6534" s="12">
        <v>-6.993569703321505</v>
      </c>
      <c r="J6534" t="s">
        <v>25</v>
      </c>
      <c r="K6534" s="14">
        <v>803635.38887400005</v>
      </c>
      <c r="L6534" s="14">
        <v>6455358.5206360016</v>
      </c>
      <c r="M6534" s="13">
        <v>0.12449120932710388</v>
      </c>
      <c r="N6534" s="12">
        <v>-0.87063794987988918</v>
      </c>
      <c r="O6534" s="2">
        <f>DATE(LEFT(ALT[[#This Row],[DATEMTH]],4),RIGHT(ALT[[#This Row],[DATEMTH]],2),1)</f>
        <v>44470</v>
      </c>
      <c r="P6534" t="str">
        <f>IF(AND(ALT[[#This Row],[DATE]]&gt;=DATE(2023,6,1),ALT[[#This Row],[DATE]]&lt;=DATE(2024,5,31)),"Y","N")</f>
        <v>N</v>
      </c>
      <c r="Q6534" t="str">
        <f>LEFT(ALT[[#This Row],[DATEMTH]],4)</f>
        <v>2021</v>
      </c>
    </row>
    <row r="6535" spans="1:17" x14ac:dyDescent="0.25">
      <c r="A6535" t="s">
        <v>71</v>
      </c>
      <c r="B6535" t="s">
        <v>110</v>
      </c>
      <c r="C6535" t="s">
        <v>18</v>
      </c>
      <c r="D6535" t="s">
        <v>22</v>
      </c>
      <c r="E6535" s="14">
        <v>6455358.5206360072</v>
      </c>
      <c r="F6535" s="14">
        <v>23967695.886774987</v>
      </c>
      <c r="G6535" s="13">
        <v>0.26933579894920046</v>
      </c>
      <c r="H6535" s="12">
        <v>-25965986.440000001</v>
      </c>
      <c r="I6535" s="12">
        <v>-6.993569703321505</v>
      </c>
      <c r="J6535" t="s">
        <v>26</v>
      </c>
      <c r="K6535" s="14">
        <v>1433316.8195150001</v>
      </c>
      <c r="L6535" s="14">
        <v>6455358.5206360016</v>
      </c>
      <c r="M6535" s="13">
        <v>0.22203519989371331</v>
      </c>
      <c r="N6535" s="12">
        <v>-1.5528186470476077</v>
      </c>
      <c r="O6535" s="2">
        <f>DATE(LEFT(ALT[[#This Row],[DATEMTH]],4),RIGHT(ALT[[#This Row],[DATEMTH]],2),1)</f>
        <v>44470</v>
      </c>
      <c r="P6535" t="str">
        <f>IF(AND(ALT[[#This Row],[DATE]]&gt;=DATE(2023,6,1),ALT[[#This Row],[DATE]]&lt;=DATE(2024,5,31)),"Y","N")</f>
        <v>N</v>
      </c>
      <c r="Q6535" t="str">
        <f>LEFT(ALT[[#This Row],[DATEMTH]],4)</f>
        <v>2021</v>
      </c>
    </row>
    <row r="6536" spans="1:17" x14ac:dyDescent="0.25">
      <c r="A6536" t="s">
        <v>71</v>
      </c>
      <c r="B6536" t="s">
        <v>110</v>
      </c>
      <c r="C6536" t="s">
        <v>18</v>
      </c>
      <c r="D6536" t="s">
        <v>22</v>
      </c>
      <c r="E6536" s="14">
        <v>6455358.5206360072</v>
      </c>
      <c r="F6536" s="14">
        <v>23967695.886774987</v>
      </c>
      <c r="G6536" s="13">
        <v>0.26933579894920046</v>
      </c>
      <c r="H6536" s="12">
        <v>-25965986.440000001</v>
      </c>
      <c r="I6536" s="12">
        <v>-6.993569703321505</v>
      </c>
      <c r="J6536" t="s">
        <v>16</v>
      </c>
      <c r="K6536" s="14">
        <v>3101228.6152080013</v>
      </c>
      <c r="L6536" s="14">
        <v>6455358.5206360016</v>
      </c>
      <c r="M6536" s="13">
        <v>0.48041152250401403</v>
      </c>
      <c r="N6536" s="12">
        <v>-3.3597914689106299</v>
      </c>
      <c r="O6536" s="2">
        <f>DATE(LEFT(ALT[[#This Row],[DATEMTH]],4),RIGHT(ALT[[#This Row],[DATEMTH]],2),1)</f>
        <v>44470</v>
      </c>
      <c r="P6536" t="str">
        <f>IF(AND(ALT[[#This Row],[DATE]]&gt;=DATE(2023,6,1),ALT[[#This Row],[DATE]]&lt;=DATE(2024,5,31)),"Y","N")</f>
        <v>N</v>
      </c>
      <c r="Q6536" t="str">
        <f>LEFT(ALT[[#This Row],[DATEMTH]],4)</f>
        <v>2021</v>
      </c>
    </row>
    <row r="6537" spans="1:17" x14ac:dyDescent="0.25">
      <c r="A6537" t="s">
        <v>71</v>
      </c>
      <c r="B6537" t="s">
        <v>110</v>
      </c>
      <c r="C6537" t="s">
        <v>18</v>
      </c>
      <c r="D6537" t="s">
        <v>22</v>
      </c>
      <c r="E6537" s="14">
        <v>6455358.5206360072</v>
      </c>
      <c r="F6537" s="14">
        <v>23967695.886774987</v>
      </c>
      <c r="G6537" s="13">
        <v>0.26933579894920046</v>
      </c>
      <c r="H6537" s="12">
        <v>-25965986.440000001</v>
      </c>
      <c r="I6537" s="12">
        <v>-6.993569703321505</v>
      </c>
      <c r="J6537" t="s">
        <v>24</v>
      </c>
      <c r="K6537" s="14">
        <v>1117177.6970389995</v>
      </c>
      <c r="L6537" s="14">
        <v>6455358.5206360016</v>
      </c>
      <c r="M6537" s="13">
        <v>0.17306206827516868</v>
      </c>
      <c r="N6537" s="12">
        <v>-1.2103216374833774</v>
      </c>
      <c r="O6537" s="2">
        <f>DATE(LEFT(ALT[[#This Row],[DATEMTH]],4),RIGHT(ALT[[#This Row],[DATEMTH]],2),1)</f>
        <v>44470</v>
      </c>
      <c r="P6537" t="str">
        <f>IF(AND(ALT[[#This Row],[DATE]]&gt;=DATE(2023,6,1),ALT[[#This Row],[DATE]]&lt;=DATE(2024,5,31)),"Y","N")</f>
        <v>N</v>
      </c>
      <c r="Q6537" t="str">
        <f>LEFT(ALT[[#This Row],[DATEMTH]],4)</f>
        <v>2021</v>
      </c>
    </row>
    <row r="6538" spans="1:17" x14ac:dyDescent="0.25">
      <c r="A6538" t="s">
        <v>71</v>
      </c>
      <c r="B6538" t="s">
        <v>110</v>
      </c>
      <c r="C6538" t="s">
        <v>19</v>
      </c>
      <c r="D6538" t="s">
        <v>22</v>
      </c>
      <c r="E6538" s="14">
        <v>6144975.9659109879</v>
      </c>
      <c r="F6538" s="14">
        <v>23967695.886774987</v>
      </c>
      <c r="G6538" s="13">
        <v>0.25638576169108074</v>
      </c>
      <c r="H6538" s="12">
        <v>-25965986.440000001</v>
      </c>
      <c r="I6538" s="12">
        <v>-6.6573092114796744</v>
      </c>
      <c r="J6538" t="s">
        <v>24</v>
      </c>
      <c r="K6538" s="14">
        <v>1668879.233703</v>
      </c>
      <c r="L6538" s="14">
        <v>6144975.965911</v>
      </c>
      <c r="M6538" s="13">
        <v>0.27158433864689441</v>
      </c>
      <c r="N6538" s="12">
        <v>-1.8080209193675854</v>
      </c>
      <c r="O6538" s="2">
        <f>DATE(LEFT(ALT[[#This Row],[DATEMTH]],4),RIGHT(ALT[[#This Row],[DATEMTH]],2),1)</f>
        <v>44470</v>
      </c>
      <c r="P6538" t="str">
        <f>IF(AND(ALT[[#This Row],[DATE]]&gt;=DATE(2023,6,1),ALT[[#This Row],[DATE]]&lt;=DATE(2024,5,31)),"Y","N")</f>
        <v>N</v>
      </c>
      <c r="Q6538" t="str">
        <f>LEFT(ALT[[#This Row],[DATEMTH]],4)</f>
        <v>2021</v>
      </c>
    </row>
    <row r="6539" spans="1:17" x14ac:dyDescent="0.25">
      <c r="A6539" t="s">
        <v>71</v>
      </c>
      <c r="B6539" t="s">
        <v>110</v>
      </c>
      <c r="C6539" t="s">
        <v>19</v>
      </c>
      <c r="D6539" t="s">
        <v>22</v>
      </c>
      <c r="E6539" s="14">
        <v>6144975.9659109879</v>
      </c>
      <c r="F6539" s="14">
        <v>23967695.886774987</v>
      </c>
      <c r="G6539" s="13">
        <v>0.25638576169108074</v>
      </c>
      <c r="H6539" s="12">
        <v>-25965986.440000001</v>
      </c>
      <c r="I6539" s="12">
        <v>-6.6573092114796744</v>
      </c>
      <c r="J6539" t="s">
        <v>26</v>
      </c>
      <c r="K6539" s="14">
        <v>279922.70813799987</v>
      </c>
      <c r="L6539" s="14">
        <v>6144975.965911</v>
      </c>
      <c r="M6539" s="13">
        <v>4.5553100563917502E-2</v>
      </c>
      <c r="N6539" s="12">
        <v>-0.30326107599562796</v>
      </c>
      <c r="O6539" s="2">
        <f>DATE(LEFT(ALT[[#This Row],[DATEMTH]],4),RIGHT(ALT[[#This Row],[DATEMTH]],2),1)</f>
        <v>44470</v>
      </c>
      <c r="P6539" t="str">
        <f>IF(AND(ALT[[#This Row],[DATE]]&gt;=DATE(2023,6,1),ALT[[#This Row],[DATE]]&lt;=DATE(2024,5,31)),"Y","N")</f>
        <v>N</v>
      </c>
      <c r="Q6539" t="str">
        <f>LEFT(ALT[[#This Row],[DATEMTH]],4)</f>
        <v>2021</v>
      </c>
    </row>
    <row r="6540" spans="1:17" x14ac:dyDescent="0.25">
      <c r="A6540" t="s">
        <v>71</v>
      </c>
      <c r="B6540" t="s">
        <v>110</v>
      </c>
      <c r="C6540" t="s">
        <v>19</v>
      </c>
      <c r="D6540" t="s">
        <v>22</v>
      </c>
      <c r="E6540" s="14">
        <v>6144975.9659109879</v>
      </c>
      <c r="F6540" s="14">
        <v>23967695.886774987</v>
      </c>
      <c r="G6540" s="13">
        <v>0.25638576169108074</v>
      </c>
      <c r="H6540" s="12">
        <v>-25965986.440000001</v>
      </c>
      <c r="I6540" s="12">
        <v>-6.6573092114796744</v>
      </c>
      <c r="J6540" t="s">
        <v>16</v>
      </c>
      <c r="K6540" s="14">
        <v>2203.4180999999999</v>
      </c>
      <c r="L6540" s="14">
        <v>6144975.965911</v>
      </c>
      <c r="M6540" s="13">
        <v>3.5857228933414397E-4</v>
      </c>
      <c r="N6540" s="12">
        <v>-2.3871266047655517E-3</v>
      </c>
      <c r="O6540" s="2">
        <f>DATE(LEFT(ALT[[#This Row],[DATEMTH]],4),RIGHT(ALT[[#This Row],[DATEMTH]],2),1)</f>
        <v>44470</v>
      </c>
      <c r="P6540" t="str">
        <f>IF(AND(ALT[[#This Row],[DATE]]&gt;=DATE(2023,6,1),ALT[[#This Row],[DATE]]&lt;=DATE(2024,5,31)),"Y","N")</f>
        <v>N</v>
      </c>
      <c r="Q6540" t="str">
        <f>LEFT(ALT[[#This Row],[DATEMTH]],4)</f>
        <v>2021</v>
      </c>
    </row>
    <row r="6541" spans="1:17" x14ac:dyDescent="0.25">
      <c r="A6541" t="s">
        <v>71</v>
      </c>
      <c r="B6541" t="s">
        <v>110</v>
      </c>
      <c r="C6541" t="s">
        <v>19</v>
      </c>
      <c r="D6541" t="s">
        <v>22</v>
      </c>
      <c r="E6541" s="14">
        <v>6144975.9659109879</v>
      </c>
      <c r="F6541" s="14">
        <v>23967695.886774987</v>
      </c>
      <c r="G6541" s="13">
        <v>0.25638576169108074</v>
      </c>
      <c r="H6541" s="12">
        <v>-25965986.440000001</v>
      </c>
      <c r="I6541" s="12">
        <v>-6.6573092114796744</v>
      </c>
      <c r="J6541" t="s">
        <v>25</v>
      </c>
      <c r="K6541" s="14">
        <v>4193970.605969999</v>
      </c>
      <c r="L6541" s="14">
        <v>6144975.965911</v>
      </c>
      <c r="M6541" s="13">
        <v>0.68250398849985372</v>
      </c>
      <c r="N6541" s="12">
        <v>-4.543640089511694</v>
      </c>
      <c r="O6541" s="2">
        <f>DATE(LEFT(ALT[[#This Row],[DATEMTH]],4),RIGHT(ALT[[#This Row],[DATEMTH]],2),1)</f>
        <v>44470</v>
      </c>
      <c r="P6541" t="str">
        <f>IF(AND(ALT[[#This Row],[DATE]]&gt;=DATE(2023,6,1),ALT[[#This Row],[DATE]]&lt;=DATE(2024,5,31)),"Y","N")</f>
        <v>N</v>
      </c>
      <c r="Q6541" t="str">
        <f>LEFT(ALT[[#This Row],[DATEMTH]],4)</f>
        <v>2021</v>
      </c>
    </row>
    <row r="6542" spans="1:17" x14ac:dyDescent="0.25">
      <c r="A6542" t="s">
        <v>71</v>
      </c>
      <c r="B6542" t="s">
        <v>110</v>
      </c>
      <c r="C6542" t="s">
        <v>20</v>
      </c>
      <c r="D6542" t="s">
        <v>22</v>
      </c>
      <c r="E6542" s="14">
        <v>5689885.9064459829</v>
      </c>
      <c r="F6542" s="14">
        <v>23967695.886774987</v>
      </c>
      <c r="G6542" s="13">
        <v>0.23739811842262137</v>
      </c>
      <c r="H6542" s="12">
        <v>-25965986.440000001</v>
      </c>
      <c r="I6542" s="12">
        <v>-6.1642763238433016</v>
      </c>
      <c r="J6542" t="s">
        <v>24</v>
      </c>
      <c r="K6542" s="14">
        <v>2273170.0541569996</v>
      </c>
      <c r="L6542" s="14">
        <v>5689885.9064460006</v>
      </c>
      <c r="M6542" s="13">
        <v>0.39951065654616269</v>
      </c>
      <c r="N6542" s="12">
        <v>-2.4626940812706035</v>
      </c>
      <c r="O6542" s="2">
        <f>DATE(LEFT(ALT[[#This Row],[DATEMTH]],4),RIGHT(ALT[[#This Row],[DATEMTH]],2),1)</f>
        <v>44470</v>
      </c>
      <c r="P6542" t="str">
        <f>IF(AND(ALT[[#This Row],[DATE]]&gt;=DATE(2023,6,1),ALT[[#This Row],[DATE]]&lt;=DATE(2024,5,31)),"Y","N")</f>
        <v>N</v>
      </c>
      <c r="Q6542" t="str">
        <f>LEFT(ALT[[#This Row],[DATEMTH]],4)</f>
        <v>2021</v>
      </c>
    </row>
    <row r="6543" spans="1:17" x14ac:dyDescent="0.25">
      <c r="A6543" t="s">
        <v>71</v>
      </c>
      <c r="B6543" t="s">
        <v>110</v>
      </c>
      <c r="C6543" t="s">
        <v>20</v>
      </c>
      <c r="D6543" t="s">
        <v>22</v>
      </c>
      <c r="E6543" s="14">
        <v>5689885.9064459829</v>
      </c>
      <c r="F6543" s="14">
        <v>23967695.886774987</v>
      </c>
      <c r="G6543" s="13">
        <v>0.23739811842262137</v>
      </c>
      <c r="H6543" s="12">
        <v>-25965986.440000001</v>
      </c>
      <c r="I6543" s="12">
        <v>-6.1642763238433016</v>
      </c>
      <c r="J6543" t="s">
        <v>26</v>
      </c>
      <c r="K6543" s="14">
        <v>300034.1922179996</v>
      </c>
      <c r="L6543" s="14">
        <v>5689885.9064460006</v>
      </c>
      <c r="M6543" s="13">
        <v>5.2731143849140211E-2</v>
      </c>
      <c r="N6543" s="12">
        <v>-0.32504934155843035</v>
      </c>
      <c r="O6543" s="2">
        <f>DATE(LEFT(ALT[[#This Row],[DATEMTH]],4),RIGHT(ALT[[#This Row],[DATEMTH]],2),1)</f>
        <v>44470</v>
      </c>
      <c r="P6543" t="str">
        <f>IF(AND(ALT[[#This Row],[DATE]]&gt;=DATE(2023,6,1),ALT[[#This Row],[DATE]]&lt;=DATE(2024,5,31)),"Y","N")</f>
        <v>N</v>
      </c>
      <c r="Q6543" t="str">
        <f>LEFT(ALT[[#This Row],[DATEMTH]],4)</f>
        <v>2021</v>
      </c>
    </row>
    <row r="6544" spans="1:17" x14ac:dyDescent="0.25">
      <c r="A6544" t="s">
        <v>71</v>
      </c>
      <c r="B6544" t="s">
        <v>110</v>
      </c>
      <c r="C6544" t="s">
        <v>20</v>
      </c>
      <c r="D6544" t="s">
        <v>22</v>
      </c>
      <c r="E6544" s="14">
        <v>5689885.9064459829</v>
      </c>
      <c r="F6544" s="14">
        <v>23967695.886774987</v>
      </c>
      <c r="G6544" s="13">
        <v>0.23739811842262137</v>
      </c>
      <c r="H6544" s="12">
        <v>-25965986.440000001</v>
      </c>
      <c r="I6544" s="12">
        <v>-6.1642763238433016</v>
      </c>
      <c r="J6544" t="s">
        <v>16</v>
      </c>
      <c r="K6544" s="14">
        <v>2230015.9103860008</v>
      </c>
      <c r="L6544" s="14">
        <v>5689885.9064460006</v>
      </c>
      <c r="M6544" s="13">
        <v>0.39192629642356164</v>
      </c>
      <c r="N6544" s="12">
        <v>-2.4159419897353525</v>
      </c>
      <c r="O6544" s="2">
        <f>DATE(LEFT(ALT[[#This Row],[DATEMTH]],4),RIGHT(ALT[[#This Row],[DATEMTH]],2),1)</f>
        <v>44470</v>
      </c>
      <c r="P6544" t="str">
        <f>IF(AND(ALT[[#This Row],[DATE]]&gt;=DATE(2023,6,1),ALT[[#This Row],[DATE]]&lt;=DATE(2024,5,31)),"Y","N")</f>
        <v>N</v>
      </c>
      <c r="Q6544" t="str">
        <f>LEFT(ALT[[#This Row],[DATEMTH]],4)</f>
        <v>2021</v>
      </c>
    </row>
    <row r="6545" spans="1:17" x14ac:dyDescent="0.25">
      <c r="A6545" t="s">
        <v>71</v>
      </c>
      <c r="B6545" t="s">
        <v>110</v>
      </c>
      <c r="C6545" t="s">
        <v>20</v>
      </c>
      <c r="D6545" t="s">
        <v>22</v>
      </c>
      <c r="E6545" s="14">
        <v>5689885.9064459829</v>
      </c>
      <c r="F6545" s="14">
        <v>23967695.886774987</v>
      </c>
      <c r="G6545" s="13">
        <v>0.23739811842262137</v>
      </c>
      <c r="H6545" s="12">
        <v>-25965986.440000001</v>
      </c>
      <c r="I6545" s="12">
        <v>-6.1642763238433016</v>
      </c>
      <c r="J6545" t="s">
        <v>25</v>
      </c>
      <c r="K6545" s="14">
        <v>886665.7496850004</v>
      </c>
      <c r="L6545" s="14">
        <v>5689885.9064460006</v>
      </c>
      <c r="M6545" s="13">
        <v>0.15583190318113546</v>
      </c>
      <c r="N6545" s="12">
        <v>-0.96059091127891505</v>
      </c>
      <c r="O6545" s="2">
        <f>DATE(LEFT(ALT[[#This Row],[DATEMTH]],4),RIGHT(ALT[[#This Row],[DATEMTH]],2),1)</f>
        <v>44470</v>
      </c>
      <c r="P6545" t="str">
        <f>IF(AND(ALT[[#This Row],[DATE]]&gt;=DATE(2023,6,1),ALT[[#This Row],[DATE]]&lt;=DATE(2024,5,31)),"Y","N")</f>
        <v>N</v>
      </c>
      <c r="Q6545" t="str">
        <f>LEFT(ALT[[#This Row],[DATEMTH]],4)</f>
        <v>2021</v>
      </c>
    </row>
    <row r="6546" spans="1:17" x14ac:dyDescent="0.25">
      <c r="A6546" t="s">
        <v>71</v>
      </c>
      <c r="B6546" t="s">
        <v>110</v>
      </c>
      <c r="C6546" t="s">
        <v>15</v>
      </c>
      <c r="D6546" t="s">
        <v>17</v>
      </c>
      <c r="E6546" s="14">
        <v>5677475.4937819913</v>
      </c>
      <c r="F6546" s="14">
        <v>23967695.886774987</v>
      </c>
      <c r="G6546" s="13">
        <v>0.23688032093709668</v>
      </c>
      <c r="H6546" s="12">
        <v>-45435110.379999995</v>
      </c>
      <c r="I6546" s="12">
        <v>-10.762683528626813</v>
      </c>
      <c r="J6546" t="s">
        <v>26</v>
      </c>
      <c r="K6546" s="14">
        <v>938633.25101999915</v>
      </c>
      <c r="L6546" s="14">
        <v>5677475.4937820034</v>
      </c>
      <c r="M6546" s="13">
        <v>0.16532581286312809</v>
      </c>
      <c r="N6546" s="12">
        <v>-1.7793494029588275</v>
      </c>
      <c r="O6546" s="2">
        <f>DATE(LEFT(ALT[[#This Row],[DATEMTH]],4),RIGHT(ALT[[#This Row],[DATEMTH]],2),1)</f>
        <v>44470</v>
      </c>
      <c r="P6546" t="str">
        <f>IF(AND(ALT[[#This Row],[DATE]]&gt;=DATE(2023,6,1),ALT[[#This Row],[DATE]]&lt;=DATE(2024,5,31)),"Y","N")</f>
        <v>N</v>
      </c>
      <c r="Q6546" t="str">
        <f>LEFT(ALT[[#This Row],[DATEMTH]],4)</f>
        <v>2021</v>
      </c>
    </row>
    <row r="6547" spans="1:17" x14ac:dyDescent="0.25">
      <c r="A6547" t="s">
        <v>71</v>
      </c>
      <c r="B6547" t="s">
        <v>110</v>
      </c>
      <c r="C6547" t="s">
        <v>15</v>
      </c>
      <c r="D6547" t="s">
        <v>17</v>
      </c>
      <c r="E6547" s="14">
        <v>5677475.4937819913</v>
      </c>
      <c r="F6547" s="14">
        <v>23967695.886774987</v>
      </c>
      <c r="G6547" s="13">
        <v>0.23688032093709668</v>
      </c>
      <c r="H6547" s="12">
        <v>-45435110.379999995</v>
      </c>
      <c r="I6547" s="12">
        <v>-10.762683528626813</v>
      </c>
      <c r="J6547" t="s">
        <v>24</v>
      </c>
      <c r="K6547" s="14">
        <v>2770633.7248660028</v>
      </c>
      <c r="L6547" s="14">
        <v>5677475.4937820034</v>
      </c>
      <c r="M6547" s="13">
        <v>0.48800452382408577</v>
      </c>
      <c r="N6547" s="12">
        <v>-5.252238250456859</v>
      </c>
      <c r="O6547" s="2">
        <f>DATE(LEFT(ALT[[#This Row],[DATEMTH]],4),RIGHT(ALT[[#This Row],[DATEMTH]],2),1)</f>
        <v>44470</v>
      </c>
      <c r="P6547" t="str">
        <f>IF(AND(ALT[[#This Row],[DATE]]&gt;=DATE(2023,6,1),ALT[[#This Row],[DATE]]&lt;=DATE(2024,5,31)),"Y","N")</f>
        <v>N</v>
      </c>
      <c r="Q6547" t="str">
        <f>LEFT(ALT[[#This Row],[DATEMTH]],4)</f>
        <v>2021</v>
      </c>
    </row>
    <row r="6548" spans="1:17" x14ac:dyDescent="0.25">
      <c r="A6548" t="s">
        <v>71</v>
      </c>
      <c r="B6548" t="s">
        <v>110</v>
      </c>
      <c r="C6548" t="s">
        <v>15</v>
      </c>
      <c r="D6548" t="s">
        <v>17</v>
      </c>
      <c r="E6548" s="14">
        <v>5677475.4937819913</v>
      </c>
      <c r="F6548" s="14">
        <v>23967695.886774987</v>
      </c>
      <c r="G6548" s="13">
        <v>0.23688032093709668</v>
      </c>
      <c r="H6548" s="12">
        <v>-45435110.379999995</v>
      </c>
      <c r="I6548" s="12">
        <v>-10.762683528626813</v>
      </c>
      <c r="J6548" t="s">
        <v>25</v>
      </c>
      <c r="K6548" s="14">
        <v>638824.61096500023</v>
      </c>
      <c r="L6548" s="14">
        <v>5677475.4937820034</v>
      </c>
      <c r="M6548" s="13">
        <v>0.11251913137531704</v>
      </c>
      <c r="N6548" s="12">
        <v>-1.2110078019085211</v>
      </c>
      <c r="O6548" s="2">
        <f>DATE(LEFT(ALT[[#This Row],[DATEMTH]],4),RIGHT(ALT[[#This Row],[DATEMTH]],2),1)</f>
        <v>44470</v>
      </c>
      <c r="P6548" t="str">
        <f>IF(AND(ALT[[#This Row],[DATE]]&gt;=DATE(2023,6,1),ALT[[#This Row],[DATE]]&lt;=DATE(2024,5,31)),"Y","N")</f>
        <v>N</v>
      </c>
      <c r="Q6548" t="str">
        <f>LEFT(ALT[[#This Row],[DATEMTH]],4)</f>
        <v>2021</v>
      </c>
    </row>
    <row r="6549" spans="1:17" x14ac:dyDescent="0.25">
      <c r="A6549" t="s">
        <v>71</v>
      </c>
      <c r="B6549" t="s">
        <v>110</v>
      </c>
      <c r="C6549" t="s">
        <v>15</v>
      </c>
      <c r="D6549" t="s">
        <v>17</v>
      </c>
      <c r="E6549" s="14">
        <v>5677475.4937819913</v>
      </c>
      <c r="F6549" s="14">
        <v>23967695.886774987</v>
      </c>
      <c r="G6549" s="13">
        <v>0.23688032093709668</v>
      </c>
      <c r="H6549" s="12">
        <v>-45435110.379999995</v>
      </c>
      <c r="I6549" s="12">
        <v>-10.762683528626813</v>
      </c>
      <c r="J6549" t="s">
        <v>16</v>
      </c>
      <c r="K6549" s="14">
        <v>1329383.906931001</v>
      </c>
      <c r="L6549" s="14">
        <v>5677475.4937820034</v>
      </c>
      <c r="M6549" s="13">
        <v>0.23415053193746907</v>
      </c>
      <c r="N6549" s="12">
        <v>-2.5200880733026048</v>
      </c>
      <c r="O6549" s="2">
        <f>DATE(LEFT(ALT[[#This Row],[DATEMTH]],4),RIGHT(ALT[[#This Row],[DATEMTH]],2),1)</f>
        <v>44470</v>
      </c>
      <c r="P6549" t="str">
        <f>IF(AND(ALT[[#This Row],[DATE]]&gt;=DATE(2023,6,1),ALT[[#This Row],[DATE]]&lt;=DATE(2024,5,31)),"Y","N")</f>
        <v>N</v>
      </c>
      <c r="Q6549" t="str">
        <f>LEFT(ALT[[#This Row],[DATEMTH]],4)</f>
        <v>2021</v>
      </c>
    </row>
    <row r="6550" spans="1:17" x14ac:dyDescent="0.25">
      <c r="A6550" t="s">
        <v>71</v>
      </c>
      <c r="B6550" t="s">
        <v>110</v>
      </c>
      <c r="C6550" t="s">
        <v>18</v>
      </c>
      <c r="D6550" t="s">
        <v>17</v>
      </c>
      <c r="E6550" s="14">
        <v>6455358.5206360072</v>
      </c>
      <c r="F6550" s="14">
        <v>23967695.886774987</v>
      </c>
      <c r="G6550" s="13">
        <v>0.26933579894920046</v>
      </c>
      <c r="H6550" s="12">
        <v>-45435110.379999995</v>
      </c>
      <c r="I6550" s="12">
        <v>-12.237301754542408</v>
      </c>
      <c r="J6550" t="s">
        <v>25</v>
      </c>
      <c r="K6550" s="14">
        <v>803635.38887400005</v>
      </c>
      <c r="L6550" s="14">
        <v>6455358.5206360016</v>
      </c>
      <c r="M6550" s="13">
        <v>0.12449120932710388</v>
      </c>
      <c r="N6550" s="12">
        <v>-1.5234364943236745</v>
      </c>
      <c r="O6550" s="2">
        <f>DATE(LEFT(ALT[[#This Row],[DATEMTH]],4),RIGHT(ALT[[#This Row],[DATEMTH]],2),1)</f>
        <v>44470</v>
      </c>
      <c r="P6550" t="str">
        <f>IF(AND(ALT[[#This Row],[DATE]]&gt;=DATE(2023,6,1),ALT[[#This Row],[DATE]]&lt;=DATE(2024,5,31)),"Y","N")</f>
        <v>N</v>
      </c>
      <c r="Q6550" t="str">
        <f>LEFT(ALT[[#This Row],[DATEMTH]],4)</f>
        <v>2021</v>
      </c>
    </row>
    <row r="6551" spans="1:17" x14ac:dyDescent="0.25">
      <c r="A6551" t="s">
        <v>71</v>
      </c>
      <c r="B6551" t="s">
        <v>110</v>
      </c>
      <c r="C6551" t="s">
        <v>18</v>
      </c>
      <c r="D6551" t="s">
        <v>17</v>
      </c>
      <c r="E6551" s="14">
        <v>6455358.5206360072</v>
      </c>
      <c r="F6551" s="14">
        <v>23967695.886774987</v>
      </c>
      <c r="G6551" s="13">
        <v>0.26933579894920046</v>
      </c>
      <c r="H6551" s="12">
        <v>-45435110.379999995</v>
      </c>
      <c r="I6551" s="12">
        <v>-12.237301754542408</v>
      </c>
      <c r="J6551" t="s">
        <v>26</v>
      </c>
      <c r="K6551" s="14">
        <v>1433316.8195150001</v>
      </c>
      <c r="L6551" s="14">
        <v>6455358.5206360016</v>
      </c>
      <c r="M6551" s="13">
        <v>0.22203519989371331</v>
      </c>
      <c r="N6551" s="12">
        <v>-2.717111741229512</v>
      </c>
      <c r="O6551" s="2">
        <f>DATE(LEFT(ALT[[#This Row],[DATEMTH]],4),RIGHT(ALT[[#This Row],[DATEMTH]],2),1)</f>
        <v>44470</v>
      </c>
      <c r="P6551" t="str">
        <f>IF(AND(ALT[[#This Row],[DATE]]&gt;=DATE(2023,6,1),ALT[[#This Row],[DATE]]&lt;=DATE(2024,5,31)),"Y","N")</f>
        <v>N</v>
      </c>
      <c r="Q6551" t="str">
        <f>LEFT(ALT[[#This Row],[DATEMTH]],4)</f>
        <v>2021</v>
      </c>
    </row>
    <row r="6552" spans="1:17" x14ac:dyDescent="0.25">
      <c r="A6552" t="s">
        <v>71</v>
      </c>
      <c r="B6552" t="s">
        <v>110</v>
      </c>
      <c r="C6552" t="s">
        <v>18</v>
      </c>
      <c r="D6552" t="s">
        <v>17</v>
      </c>
      <c r="E6552" s="14">
        <v>6455358.5206360072</v>
      </c>
      <c r="F6552" s="14">
        <v>23967695.886774987</v>
      </c>
      <c r="G6552" s="13">
        <v>0.26933579894920046</v>
      </c>
      <c r="H6552" s="12">
        <v>-45435110.379999995</v>
      </c>
      <c r="I6552" s="12">
        <v>-12.237301754542408</v>
      </c>
      <c r="J6552" t="s">
        <v>16</v>
      </c>
      <c r="K6552" s="14">
        <v>3101228.6152080013</v>
      </c>
      <c r="L6552" s="14">
        <v>6455358.5206360016</v>
      </c>
      <c r="M6552" s="13">
        <v>0.48041152250401403</v>
      </c>
      <c r="N6552" s="12">
        <v>-5.8789407672407599</v>
      </c>
      <c r="O6552" s="2">
        <f>DATE(LEFT(ALT[[#This Row],[DATEMTH]],4),RIGHT(ALT[[#This Row],[DATEMTH]],2),1)</f>
        <v>44470</v>
      </c>
      <c r="P6552" t="str">
        <f>IF(AND(ALT[[#This Row],[DATE]]&gt;=DATE(2023,6,1),ALT[[#This Row],[DATE]]&lt;=DATE(2024,5,31)),"Y","N")</f>
        <v>N</v>
      </c>
      <c r="Q6552" t="str">
        <f>LEFT(ALT[[#This Row],[DATEMTH]],4)</f>
        <v>2021</v>
      </c>
    </row>
    <row r="6553" spans="1:17" x14ac:dyDescent="0.25">
      <c r="A6553" t="s">
        <v>71</v>
      </c>
      <c r="B6553" t="s">
        <v>110</v>
      </c>
      <c r="C6553" t="s">
        <v>18</v>
      </c>
      <c r="D6553" t="s">
        <v>17</v>
      </c>
      <c r="E6553" s="14">
        <v>6455358.5206360072</v>
      </c>
      <c r="F6553" s="14">
        <v>23967695.886774987</v>
      </c>
      <c r="G6553" s="13">
        <v>0.26933579894920046</v>
      </c>
      <c r="H6553" s="12">
        <v>-45435110.379999995</v>
      </c>
      <c r="I6553" s="12">
        <v>-12.237301754542408</v>
      </c>
      <c r="J6553" t="s">
        <v>24</v>
      </c>
      <c r="K6553" s="14">
        <v>1117177.6970389995</v>
      </c>
      <c r="L6553" s="14">
        <v>6455358.5206360016</v>
      </c>
      <c r="M6553" s="13">
        <v>0.17306206827516868</v>
      </c>
      <c r="N6553" s="12">
        <v>-2.1178127517484597</v>
      </c>
      <c r="O6553" s="2">
        <f>DATE(LEFT(ALT[[#This Row],[DATEMTH]],4),RIGHT(ALT[[#This Row],[DATEMTH]],2),1)</f>
        <v>44470</v>
      </c>
      <c r="P6553" t="str">
        <f>IF(AND(ALT[[#This Row],[DATE]]&gt;=DATE(2023,6,1),ALT[[#This Row],[DATE]]&lt;=DATE(2024,5,31)),"Y","N")</f>
        <v>N</v>
      </c>
      <c r="Q6553" t="str">
        <f>LEFT(ALT[[#This Row],[DATEMTH]],4)</f>
        <v>2021</v>
      </c>
    </row>
    <row r="6554" spans="1:17" x14ac:dyDescent="0.25">
      <c r="A6554" t="s">
        <v>71</v>
      </c>
      <c r="B6554" t="s">
        <v>110</v>
      </c>
      <c r="C6554" t="s">
        <v>19</v>
      </c>
      <c r="D6554" t="s">
        <v>17</v>
      </c>
      <c r="E6554" s="14">
        <v>6144975.9659109879</v>
      </c>
      <c r="F6554" s="14">
        <v>23967695.886774987</v>
      </c>
      <c r="G6554" s="13">
        <v>0.25638576169108074</v>
      </c>
      <c r="H6554" s="12">
        <v>-45435110.379999995</v>
      </c>
      <c r="I6554" s="12">
        <v>-11.648915382294627</v>
      </c>
      <c r="J6554" t="s">
        <v>24</v>
      </c>
      <c r="K6554" s="14">
        <v>1668879.233703</v>
      </c>
      <c r="L6554" s="14">
        <v>6144975.965911</v>
      </c>
      <c r="M6554" s="13">
        <v>0.27158433864689441</v>
      </c>
      <c r="N6554" s="12">
        <v>-3.1636629800541214</v>
      </c>
      <c r="O6554" s="2">
        <f>DATE(LEFT(ALT[[#This Row],[DATEMTH]],4),RIGHT(ALT[[#This Row],[DATEMTH]],2),1)</f>
        <v>44470</v>
      </c>
      <c r="P6554" t="str">
        <f>IF(AND(ALT[[#This Row],[DATE]]&gt;=DATE(2023,6,1),ALT[[#This Row],[DATE]]&lt;=DATE(2024,5,31)),"Y","N")</f>
        <v>N</v>
      </c>
      <c r="Q6554" t="str">
        <f>LEFT(ALT[[#This Row],[DATEMTH]],4)</f>
        <v>2021</v>
      </c>
    </row>
    <row r="6555" spans="1:17" x14ac:dyDescent="0.25">
      <c r="A6555" t="s">
        <v>71</v>
      </c>
      <c r="B6555" t="s">
        <v>110</v>
      </c>
      <c r="C6555" t="s">
        <v>19</v>
      </c>
      <c r="D6555" t="s">
        <v>17</v>
      </c>
      <c r="E6555" s="14">
        <v>6144975.9659109879</v>
      </c>
      <c r="F6555" s="14">
        <v>23967695.886774987</v>
      </c>
      <c r="G6555" s="13">
        <v>0.25638576169108074</v>
      </c>
      <c r="H6555" s="12">
        <v>-45435110.379999995</v>
      </c>
      <c r="I6555" s="12">
        <v>-11.648915382294627</v>
      </c>
      <c r="J6555" t="s">
        <v>26</v>
      </c>
      <c r="K6555" s="14">
        <v>279922.70813799987</v>
      </c>
      <c r="L6555" s="14">
        <v>6144975.965911</v>
      </c>
      <c r="M6555" s="13">
        <v>4.5553100563917502E-2</v>
      </c>
      <c r="N6555" s="12">
        <v>-0.53064421387023264</v>
      </c>
      <c r="O6555" s="2">
        <f>DATE(LEFT(ALT[[#This Row],[DATEMTH]],4),RIGHT(ALT[[#This Row],[DATEMTH]],2),1)</f>
        <v>44470</v>
      </c>
      <c r="P6555" t="str">
        <f>IF(AND(ALT[[#This Row],[DATE]]&gt;=DATE(2023,6,1),ALT[[#This Row],[DATE]]&lt;=DATE(2024,5,31)),"Y","N")</f>
        <v>N</v>
      </c>
      <c r="Q6555" t="str">
        <f>LEFT(ALT[[#This Row],[DATEMTH]],4)</f>
        <v>2021</v>
      </c>
    </row>
    <row r="6556" spans="1:17" x14ac:dyDescent="0.25">
      <c r="A6556" t="s">
        <v>71</v>
      </c>
      <c r="B6556" t="s">
        <v>110</v>
      </c>
      <c r="C6556" t="s">
        <v>19</v>
      </c>
      <c r="D6556" t="s">
        <v>17</v>
      </c>
      <c r="E6556" s="14">
        <v>6144975.9659109879</v>
      </c>
      <c r="F6556" s="14">
        <v>23967695.886774987</v>
      </c>
      <c r="G6556" s="13">
        <v>0.25638576169108074</v>
      </c>
      <c r="H6556" s="12">
        <v>-45435110.379999995</v>
      </c>
      <c r="I6556" s="12">
        <v>-11.648915382294627</v>
      </c>
      <c r="J6556" t="s">
        <v>16</v>
      </c>
      <c r="K6556" s="14">
        <v>2203.4180999999999</v>
      </c>
      <c r="L6556" s="14">
        <v>6144975.965911</v>
      </c>
      <c r="M6556" s="13">
        <v>3.5857228933414397E-4</v>
      </c>
      <c r="N6556" s="12">
        <v>-4.1769782568891094E-3</v>
      </c>
      <c r="O6556" s="2">
        <f>DATE(LEFT(ALT[[#This Row],[DATEMTH]],4),RIGHT(ALT[[#This Row],[DATEMTH]],2),1)</f>
        <v>44470</v>
      </c>
      <c r="P6556" t="str">
        <f>IF(AND(ALT[[#This Row],[DATE]]&gt;=DATE(2023,6,1),ALT[[#This Row],[DATE]]&lt;=DATE(2024,5,31)),"Y","N")</f>
        <v>N</v>
      </c>
      <c r="Q6556" t="str">
        <f>LEFT(ALT[[#This Row],[DATEMTH]],4)</f>
        <v>2021</v>
      </c>
    </row>
    <row r="6557" spans="1:17" x14ac:dyDescent="0.25">
      <c r="A6557" t="s">
        <v>71</v>
      </c>
      <c r="B6557" t="s">
        <v>110</v>
      </c>
      <c r="C6557" t="s">
        <v>19</v>
      </c>
      <c r="D6557" t="s">
        <v>17</v>
      </c>
      <c r="E6557" s="14">
        <v>6144975.9659109879</v>
      </c>
      <c r="F6557" s="14">
        <v>23967695.886774987</v>
      </c>
      <c r="G6557" s="13">
        <v>0.25638576169108074</v>
      </c>
      <c r="H6557" s="12">
        <v>-45435110.379999995</v>
      </c>
      <c r="I6557" s="12">
        <v>-11.648915382294627</v>
      </c>
      <c r="J6557" t="s">
        <v>25</v>
      </c>
      <c r="K6557" s="14">
        <v>4193970.605969999</v>
      </c>
      <c r="L6557" s="14">
        <v>6144975.965911</v>
      </c>
      <c r="M6557" s="13">
        <v>0.68250398849985372</v>
      </c>
      <c r="N6557" s="12">
        <v>-7.9504312101133809</v>
      </c>
      <c r="O6557" s="2">
        <f>DATE(LEFT(ALT[[#This Row],[DATEMTH]],4),RIGHT(ALT[[#This Row],[DATEMTH]],2),1)</f>
        <v>44470</v>
      </c>
      <c r="P6557" t="str">
        <f>IF(AND(ALT[[#This Row],[DATE]]&gt;=DATE(2023,6,1),ALT[[#This Row],[DATE]]&lt;=DATE(2024,5,31)),"Y","N")</f>
        <v>N</v>
      </c>
      <c r="Q6557" t="str">
        <f>LEFT(ALT[[#This Row],[DATEMTH]],4)</f>
        <v>2021</v>
      </c>
    </row>
    <row r="6558" spans="1:17" x14ac:dyDescent="0.25">
      <c r="A6558" t="s">
        <v>71</v>
      </c>
      <c r="B6558" t="s">
        <v>110</v>
      </c>
      <c r="C6558" t="s">
        <v>20</v>
      </c>
      <c r="D6558" t="s">
        <v>17</v>
      </c>
      <c r="E6558" s="14">
        <v>5689885.9064459829</v>
      </c>
      <c r="F6558" s="14">
        <v>23967695.886774987</v>
      </c>
      <c r="G6558" s="13">
        <v>0.23739811842262137</v>
      </c>
      <c r="H6558" s="12">
        <v>-45435110.379999995</v>
      </c>
      <c r="I6558" s="12">
        <v>-10.786209714536112</v>
      </c>
      <c r="J6558" t="s">
        <v>24</v>
      </c>
      <c r="K6558" s="14">
        <v>2273170.0541569996</v>
      </c>
      <c r="L6558" s="14">
        <v>5689885.9064460006</v>
      </c>
      <c r="M6558" s="13">
        <v>0.39951065654616269</v>
      </c>
      <c r="N6558" s="12">
        <v>-4.3092057246989199</v>
      </c>
      <c r="O6558" s="2">
        <f>DATE(LEFT(ALT[[#This Row],[DATEMTH]],4),RIGHT(ALT[[#This Row],[DATEMTH]],2),1)</f>
        <v>44470</v>
      </c>
      <c r="P6558" t="str">
        <f>IF(AND(ALT[[#This Row],[DATE]]&gt;=DATE(2023,6,1),ALT[[#This Row],[DATE]]&lt;=DATE(2024,5,31)),"Y","N")</f>
        <v>N</v>
      </c>
      <c r="Q6558" t="str">
        <f>LEFT(ALT[[#This Row],[DATEMTH]],4)</f>
        <v>2021</v>
      </c>
    </row>
    <row r="6559" spans="1:17" x14ac:dyDescent="0.25">
      <c r="A6559" t="s">
        <v>71</v>
      </c>
      <c r="B6559" t="s">
        <v>110</v>
      </c>
      <c r="C6559" t="s">
        <v>20</v>
      </c>
      <c r="D6559" t="s">
        <v>17</v>
      </c>
      <c r="E6559" s="14">
        <v>5689885.9064459829</v>
      </c>
      <c r="F6559" s="14">
        <v>23967695.886774987</v>
      </c>
      <c r="G6559" s="13">
        <v>0.23739811842262137</v>
      </c>
      <c r="H6559" s="12">
        <v>-45435110.379999995</v>
      </c>
      <c r="I6559" s="12">
        <v>-10.786209714536112</v>
      </c>
      <c r="J6559" t="s">
        <v>26</v>
      </c>
      <c r="K6559" s="14">
        <v>300034.1922179996</v>
      </c>
      <c r="L6559" s="14">
        <v>5689885.9064460006</v>
      </c>
      <c r="M6559" s="13">
        <v>5.2731143849140211E-2</v>
      </c>
      <c r="N6559" s="12">
        <v>-0.5687691760441973</v>
      </c>
      <c r="O6559" s="2">
        <f>DATE(LEFT(ALT[[#This Row],[DATEMTH]],4),RIGHT(ALT[[#This Row],[DATEMTH]],2),1)</f>
        <v>44470</v>
      </c>
      <c r="P6559" t="str">
        <f>IF(AND(ALT[[#This Row],[DATE]]&gt;=DATE(2023,6,1),ALT[[#This Row],[DATE]]&lt;=DATE(2024,5,31)),"Y","N")</f>
        <v>N</v>
      </c>
      <c r="Q6559" t="str">
        <f>LEFT(ALT[[#This Row],[DATEMTH]],4)</f>
        <v>2021</v>
      </c>
    </row>
    <row r="6560" spans="1:17" x14ac:dyDescent="0.25">
      <c r="A6560" t="s">
        <v>71</v>
      </c>
      <c r="B6560" t="s">
        <v>110</v>
      </c>
      <c r="C6560" t="s">
        <v>20</v>
      </c>
      <c r="D6560" t="s">
        <v>17</v>
      </c>
      <c r="E6560" s="14">
        <v>5689885.9064459829</v>
      </c>
      <c r="F6560" s="14">
        <v>23967695.886774987</v>
      </c>
      <c r="G6560" s="13">
        <v>0.23739811842262137</v>
      </c>
      <c r="H6560" s="12">
        <v>-45435110.379999995</v>
      </c>
      <c r="I6560" s="12">
        <v>-10.786209714536112</v>
      </c>
      <c r="J6560" t="s">
        <v>16</v>
      </c>
      <c r="K6560" s="14">
        <v>2230015.9103860008</v>
      </c>
      <c r="L6560" s="14">
        <v>5689885.9064460006</v>
      </c>
      <c r="M6560" s="13">
        <v>0.39192629642356164</v>
      </c>
      <c r="N6560" s="12">
        <v>-4.2273992258659803</v>
      </c>
      <c r="O6560" s="2">
        <f>DATE(LEFT(ALT[[#This Row],[DATEMTH]],4),RIGHT(ALT[[#This Row],[DATEMTH]],2),1)</f>
        <v>44470</v>
      </c>
      <c r="P6560" t="str">
        <f>IF(AND(ALT[[#This Row],[DATE]]&gt;=DATE(2023,6,1),ALT[[#This Row],[DATE]]&lt;=DATE(2024,5,31)),"Y","N")</f>
        <v>N</v>
      </c>
      <c r="Q6560" t="str">
        <f>LEFT(ALT[[#This Row],[DATEMTH]],4)</f>
        <v>2021</v>
      </c>
    </row>
    <row r="6561" spans="1:17" x14ac:dyDescent="0.25">
      <c r="A6561" t="s">
        <v>71</v>
      </c>
      <c r="B6561" t="s">
        <v>110</v>
      </c>
      <c r="C6561" t="s">
        <v>20</v>
      </c>
      <c r="D6561" t="s">
        <v>17</v>
      </c>
      <c r="E6561" s="14">
        <v>5689885.9064459829</v>
      </c>
      <c r="F6561" s="14">
        <v>23967695.886774987</v>
      </c>
      <c r="G6561" s="13">
        <v>0.23739811842262137</v>
      </c>
      <c r="H6561" s="12">
        <v>-45435110.379999995</v>
      </c>
      <c r="I6561" s="12">
        <v>-10.786209714536112</v>
      </c>
      <c r="J6561" t="s">
        <v>25</v>
      </c>
      <c r="K6561" s="14">
        <v>886665.7496850004</v>
      </c>
      <c r="L6561" s="14">
        <v>5689885.9064460006</v>
      </c>
      <c r="M6561" s="13">
        <v>0.15583190318113546</v>
      </c>
      <c r="N6561" s="12">
        <v>-1.680835587927014</v>
      </c>
      <c r="O6561" s="2">
        <f>DATE(LEFT(ALT[[#This Row],[DATEMTH]],4),RIGHT(ALT[[#This Row],[DATEMTH]],2),1)</f>
        <v>44470</v>
      </c>
      <c r="P6561" t="str">
        <f>IF(AND(ALT[[#This Row],[DATE]]&gt;=DATE(2023,6,1),ALT[[#This Row],[DATE]]&lt;=DATE(2024,5,31)),"Y","N")</f>
        <v>N</v>
      </c>
      <c r="Q6561" t="str">
        <f>LEFT(ALT[[#This Row],[DATEMTH]],4)</f>
        <v>2021</v>
      </c>
    </row>
    <row r="6562" spans="1:17" x14ac:dyDescent="0.25">
      <c r="A6562" t="s">
        <v>71</v>
      </c>
      <c r="B6562" t="s">
        <v>110</v>
      </c>
      <c r="C6562" t="s">
        <v>15</v>
      </c>
      <c r="D6562" t="s">
        <v>23</v>
      </c>
      <c r="E6562" s="14">
        <v>5677475.4937819913</v>
      </c>
      <c r="F6562" s="14">
        <v>23967695.886774987</v>
      </c>
      <c r="G6562" s="13">
        <v>0.23688032093709668</v>
      </c>
      <c r="H6562" s="12">
        <v>-22353871.920000002</v>
      </c>
      <c r="I6562" s="12">
        <v>-5.2951923545963542</v>
      </c>
      <c r="J6562" t="s">
        <v>26</v>
      </c>
      <c r="K6562" s="14">
        <v>938633.25101999915</v>
      </c>
      <c r="L6562" s="14">
        <v>5677475.4937820034</v>
      </c>
      <c r="M6562" s="13">
        <v>0.16532581286312809</v>
      </c>
      <c r="N6562" s="12">
        <v>-0.87543198029026348</v>
      </c>
      <c r="O6562" s="2">
        <f>DATE(LEFT(ALT[[#This Row],[DATEMTH]],4),RIGHT(ALT[[#This Row],[DATEMTH]],2),1)</f>
        <v>44470</v>
      </c>
      <c r="P6562" t="str">
        <f>IF(AND(ALT[[#This Row],[DATE]]&gt;=DATE(2023,6,1),ALT[[#This Row],[DATE]]&lt;=DATE(2024,5,31)),"Y","N")</f>
        <v>N</v>
      </c>
      <c r="Q6562" t="str">
        <f>LEFT(ALT[[#This Row],[DATEMTH]],4)</f>
        <v>2021</v>
      </c>
    </row>
    <row r="6563" spans="1:17" x14ac:dyDescent="0.25">
      <c r="A6563" t="s">
        <v>71</v>
      </c>
      <c r="B6563" t="s">
        <v>110</v>
      </c>
      <c r="C6563" t="s">
        <v>15</v>
      </c>
      <c r="D6563" t="s">
        <v>23</v>
      </c>
      <c r="E6563" s="14">
        <v>5677475.4937819913</v>
      </c>
      <c r="F6563" s="14">
        <v>23967695.886774987</v>
      </c>
      <c r="G6563" s="13">
        <v>0.23688032093709668</v>
      </c>
      <c r="H6563" s="12">
        <v>-22353871.920000002</v>
      </c>
      <c r="I6563" s="12">
        <v>-5.2951923545963542</v>
      </c>
      <c r="J6563" t="s">
        <v>24</v>
      </c>
      <c r="K6563" s="14">
        <v>2770633.7248660028</v>
      </c>
      <c r="L6563" s="14">
        <v>5677475.4937820034</v>
      </c>
      <c r="M6563" s="13">
        <v>0.48800452382408577</v>
      </c>
      <c r="N6563" s="12">
        <v>-2.5840778235617332</v>
      </c>
      <c r="O6563" s="2">
        <f>DATE(LEFT(ALT[[#This Row],[DATEMTH]],4),RIGHT(ALT[[#This Row],[DATEMTH]],2),1)</f>
        <v>44470</v>
      </c>
      <c r="P6563" t="str">
        <f>IF(AND(ALT[[#This Row],[DATE]]&gt;=DATE(2023,6,1),ALT[[#This Row],[DATE]]&lt;=DATE(2024,5,31)),"Y","N")</f>
        <v>N</v>
      </c>
      <c r="Q6563" t="str">
        <f>LEFT(ALT[[#This Row],[DATEMTH]],4)</f>
        <v>2021</v>
      </c>
    </row>
    <row r="6564" spans="1:17" x14ac:dyDescent="0.25">
      <c r="A6564" t="s">
        <v>71</v>
      </c>
      <c r="B6564" t="s">
        <v>110</v>
      </c>
      <c r="C6564" t="s">
        <v>15</v>
      </c>
      <c r="D6564" t="s">
        <v>23</v>
      </c>
      <c r="E6564" s="14">
        <v>5677475.4937819913</v>
      </c>
      <c r="F6564" s="14">
        <v>23967695.886774987</v>
      </c>
      <c r="G6564" s="13">
        <v>0.23688032093709668</v>
      </c>
      <c r="H6564" s="12">
        <v>-22353871.920000002</v>
      </c>
      <c r="I6564" s="12">
        <v>-5.2951923545963542</v>
      </c>
      <c r="J6564" t="s">
        <v>25</v>
      </c>
      <c r="K6564" s="14">
        <v>638824.61096500023</v>
      </c>
      <c r="L6564" s="14">
        <v>5677475.4937820034</v>
      </c>
      <c r="M6564" s="13">
        <v>0.11251913137531704</v>
      </c>
      <c r="N6564" s="12">
        <v>-0.59581044420440155</v>
      </c>
      <c r="O6564" s="2">
        <f>DATE(LEFT(ALT[[#This Row],[DATEMTH]],4),RIGHT(ALT[[#This Row],[DATEMTH]],2),1)</f>
        <v>44470</v>
      </c>
      <c r="P6564" t="str">
        <f>IF(AND(ALT[[#This Row],[DATE]]&gt;=DATE(2023,6,1),ALT[[#This Row],[DATE]]&lt;=DATE(2024,5,31)),"Y","N")</f>
        <v>N</v>
      </c>
      <c r="Q6564" t="str">
        <f>LEFT(ALT[[#This Row],[DATEMTH]],4)</f>
        <v>2021</v>
      </c>
    </row>
    <row r="6565" spans="1:17" x14ac:dyDescent="0.25">
      <c r="A6565" t="s">
        <v>71</v>
      </c>
      <c r="B6565" t="s">
        <v>110</v>
      </c>
      <c r="C6565" t="s">
        <v>15</v>
      </c>
      <c r="D6565" t="s">
        <v>23</v>
      </c>
      <c r="E6565" s="14">
        <v>5677475.4937819913</v>
      </c>
      <c r="F6565" s="14">
        <v>23967695.886774987</v>
      </c>
      <c r="G6565" s="13">
        <v>0.23688032093709668</v>
      </c>
      <c r="H6565" s="12">
        <v>-22353871.920000002</v>
      </c>
      <c r="I6565" s="12">
        <v>-5.2951923545963542</v>
      </c>
      <c r="J6565" t="s">
        <v>16</v>
      </c>
      <c r="K6565" s="14">
        <v>1329383.906931001</v>
      </c>
      <c r="L6565" s="14">
        <v>5677475.4937820034</v>
      </c>
      <c r="M6565" s="13">
        <v>0.23415053193746907</v>
      </c>
      <c r="N6565" s="12">
        <v>-1.2398721065399556</v>
      </c>
      <c r="O6565" s="2">
        <f>DATE(LEFT(ALT[[#This Row],[DATEMTH]],4),RIGHT(ALT[[#This Row],[DATEMTH]],2),1)</f>
        <v>44470</v>
      </c>
      <c r="P6565" t="str">
        <f>IF(AND(ALT[[#This Row],[DATE]]&gt;=DATE(2023,6,1),ALT[[#This Row],[DATE]]&lt;=DATE(2024,5,31)),"Y","N")</f>
        <v>N</v>
      </c>
      <c r="Q6565" t="str">
        <f>LEFT(ALT[[#This Row],[DATEMTH]],4)</f>
        <v>2021</v>
      </c>
    </row>
    <row r="6566" spans="1:17" x14ac:dyDescent="0.25">
      <c r="A6566" t="s">
        <v>71</v>
      </c>
      <c r="B6566" t="s">
        <v>110</v>
      </c>
      <c r="C6566" t="s">
        <v>18</v>
      </c>
      <c r="D6566" t="s">
        <v>23</v>
      </c>
      <c r="E6566" s="14">
        <v>6455358.5206360072</v>
      </c>
      <c r="F6566" s="14">
        <v>23967695.886774987</v>
      </c>
      <c r="G6566" s="13">
        <v>0.26933579894920046</v>
      </c>
      <c r="H6566" s="12">
        <v>-22353871.920000002</v>
      </c>
      <c r="I6566" s="12">
        <v>-6.0206979531812985</v>
      </c>
      <c r="J6566" t="s">
        <v>25</v>
      </c>
      <c r="K6566" s="14">
        <v>803635.38887400005</v>
      </c>
      <c r="L6566" s="14">
        <v>6455358.5206360016</v>
      </c>
      <c r="M6566" s="13">
        <v>0.12449120932710388</v>
      </c>
      <c r="N6566" s="12">
        <v>-0.74952396918475894</v>
      </c>
      <c r="O6566" s="2">
        <f>DATE(LEFT(ALT[[#This Row],[DATEMTH]],4),RIGHT(ALT[[#This Row],[DATEMTH]],2),1)</f>
        <v>44470</v>
      </c>
      <c r="P6566" t="str">
        <f>IF(AND(ALT[[#This Row],[DATE]]&gt;=DATE(2023,6,1),ALT[[#This Row],[DATE]]&lt;=DATE(2024,5,31)),"Y","N")</f>
        <v>N</v>
      </c>
      <c r="Q6566" t="str">
        <f>LEFT(ALT[[#This Row],[DATEMTH]],4)</f>
        <v>2021</v>
      </c>
    </row>
    <row r="6567" spans="1:17" x14ac:dyDescent="0.25">
      <c r="A6567" t="s">
        <v>71</v>
      </c>
      <c r="B6567" t="s">
        <v>110</v>
      </c>
      <c r="C6567" t="s">
        <v>18</v>
      </c>
      <c r="D6567" t="s">
        <v>23</v>
      </c>
      <c r="E6567" s="14">
        <v>6455358.5206360072</v>
      </c>
      <c r="F6567" s="14">
        <v>23967695.886774987</v>
      </c>
      <c r="G6567" s="13">
        <v>0.26933579894920046</v>
      </c>
      <c r="H6567" s="12">
        <v>-22353871.920000002</v>
      </c>
      <c r="I6567" s="12">
        <v>-6.0206979531812985</v>
      </c>
      <c r="J6567" t="s">
        <v>26</v>
      </c>
      <c r="K6567" s="14">
        <v>1433316.8195150001</v>
      </c>
      <c r="L6567" s="14">
        <v>6455358.5206360016</v>
      </c>
      <c r="M6567" s="13">
        <v>0.22203519989371331</v>
      </c>
      <c r="N6567" s="12">
        <v>-1.3368068735342802</v>
      </c>
      <c r="O6567" s="2">
        <f>DATE(LEFT(ALT[[#This Row],[DATEMTH]],4),RIGHT(ALT[[#This Row],[DATEMTH]],2),1)</f>
        <v>44470</v>
      </c>
      <c r="P6567" t="str">
        <f>IF(AND(ALT[[#This Row],[DATE]]&gt;=DATE(2023,6,1),ALT[[#This Row],[DATE]]&lt;=DATE(2024,5,31)),"Y","N")</f>
        <v>N</v>
      </c>
      <c r="Q6567" t="str">
        <f>LEFT(ALT[[#This Row],[DATEMTH]],4)</f>
        <v>2021</v>
      </c>
    </row>
    <row r="6568" spans="1:17" x14ac:dyDescent="0.25">
      <c r="A6568" t="s">
        <v>71</v>
      </c>
      <c r="B6568" t="s">
        <v>110</v>
      </c>
      <c r="C6568" t="s">
        <v>18</v>
      </c>
      <c r="D6568" t="s">
        <v>23</v>
      </c>
      <c r="E6568" s="14">
        <v>6455358.5206360072</v>
      </c>
      <c r="F6568" s="14">
        <v>23967695.886774987</v>
      </c>
      <c r="G6568" s="13">
        <v>0.26933579894920046</v>
      </c>
      <c r="H6568" s="12">
        <v>-22353871.920000002</v>
      </c>
      <c r="I6568" s="12">
        <v>-6.0206979531812985</v>
      </c>
      <c r="J6568" t="s">
        <v>16</v>
      </c>
      <c r="K6568" s="14">
        <v>3101228.6152080013</v>
      </c>
      <c r="L6568" s="14">
        <v>6455358.5206360016</v>
      </c>
      <c r="M6568" s="13">
        <v>0.48041152250401403</v>
      </c>
      <c r="N6568" s="12">
        <v>-2.8924126702246284</v>
      </c>
      <c r="O6568" s="2">
        <f>DATE(LEFT(ALT[[#This Row],[DATEMTH]],4),RIGHT(ALT[[#This Row],[DATEMTH]],2),1)</f>
        <v>44470</v>
      </c>
      <c r="P6568" t="str">
        <f>IF(AND(ALT[[#This Row],[DATE]]&gt;=DATE(2023,6,1),ALT[[#This Row],[DATE]]&lt;=DATE(2024,5,31)),"Y","N")</f>
        <v>N</v>
      </c>
      <c r="Q6568" t="str">
        <f>LEFT(ALT[[#This Row],[DATEMTH]],4)</f>
        <v>2021</v>
      </c>
    </row>
    <row r="6569" spans="1:17" x14ac:dyDescent="0.25">
      <c r="A6569" t="s">
        <v>71</v>
      </c>
      <c r="B6569" t="s">
        <v>110</v>
      </c>
      <c r="C6569" t="s">
        <v>18</v>
      </c>
      <c r="D6569" t="s">
        <v>23</v>
      </c>
      <c r="E6569" s="14">
        <v>6455358.5206360072</v>
      </c>
      <c r="F6569" s="14">
        <v>23967695.886774987</v>
      </c>
      <c r="G6569" s="13">
        <v>0.26933579894920046</v>
      </c>
      <c r="H6569" s="12">
        <v>-22353871.920000002</v>
      </c>
      <c r="I6569" s="12">
        <v>-6.0206979531812985</v>
      </c>
      <c r="J6569" t="s">
        <v>24</v>
      </c>
      <c r="K6569" s="14">
        <v>1117177.6970389995</v>
      </c>
      <c r="L6569" s="14">
        <v>6455358.5206360016</v>
      </c>
      <c r="M6569" s="13">
        <v>0.17306206827516868</v>
      </c>
      <c r="N6569" s="12">
        <v>-1.0419544402376302</v>
      </c>
      <c r="O6569" s="2">
        <f>DATE(LEFT(ALT[[#This Row],[DATEMTH]],4),RIGHT(ALT[[#This Row],[DATEMTH]],2),1)</f>
        <v>44470</v>
      </c>
      <c r="P6569" t="str">
        <f>IF(AND(ALT[[#This Row],[DATE]]&gt;=DATE(2023,6,1),ALT[[#This Row],[DATE]]&lt;=DATE(2024,5,31)),"Y","N")</f>
        <v>N</v>
      </c>
      <c r="Q6569" t="str">
        <f>LEFT(ALT[[#This Row],[DATEMTH]],4)</f>
        <v>2021</v>
      </c>
    </row>
    <row r="6570" spans="1:17" x14ac:dyDescent="0.25">
      <c r="A6570" t="s">
        <v>71</v>
      </c>
      <c r="B6570" t="s">
        <v>110</v>
      </c>
      <c r="C6570" t="s">
        <v>19</v>
      </c>
      <c r="D6570" t="s">
        <v>23</v>
      </c>
      <c r="E6570" s="14">
        <v>6144975.9659109879</v>
      </c>
      <c r="F6570" s="14">
        <v>23967695.886774987</v>
      </c>
      <c r="G6570" s="13">
        <v>0.25638576169108074</v>
      </c>
      <c r="H6570" s="12">
        <v>-22353871.920000002</v>
      </c>
      <c r="I6570" s="12">
        <v>-5.7312144789540618</v>
      </c>
      <c r="J6570" t="s">
        <v>24</v>
      </c>
      <c r="K6570" s="14">
        <v>1668879.233703</v>
      </c>
      <c r="L6570" s="14">
        <v>6144975.965911</v>
      </c>
      <c r="M6570" s="13">
        <v>0.27158433864689441</v>
      </c>
      <c r="N6570" s="12">
        <v>-1.5565080939102445</v>
      </c>
      <c r="O6570" s="2">
        <f>DATE(LEFT(ALT[[#This Row],[DATEMTH]],4),RIGHT(ALT[[#This Row],[DATEMTH]],2),1)</f>
        <v>44470</v>
      </c>
      <c r="P6570" t="str">
        <f>IF(AND(ALT[[#This Row],[DATE]]&gt;=DATE(2023,6,1),ALT[[#This Row],[DATE]]&lt;=DATE(2024,5,31)),"Y","N")</f>
        <v>N</v>
      </c>
      <c r="Q6570" t="str">
        <f>LEFT(ALT[[#This Row],[DATEMTH]],4)</f>
        <v>2021</v>
      </c>
    </row>
    <row r="6571" spans="1:17" x14ac:dyDescent="0.25">
      <c r="A6571" t="s">
        <v>71</v>
      </c>
      <c r="B6571" t="s">
        <v>110</v>
      </c>
      <c r="C6571" t="s">
        <v>19</v>
      </c>
      <c r="D6571" t="s">
        <v>23</v>
      </c>
      <c r="E6571" s="14">
        <v>6144975.9659109879</v>
      </c>
      <c r="F6571" s="14">
        <v>23967695.886774987</v>
      </c>
      <c r="G6571" s="13">
        <v>0.25638576169108074</v>
      </c>
      <c r="H6571" s="12">
        <v>-22353871.920000002</v>
      </c>
      <c r="I6571" s="12">
        <v>-5.7312144789540618</v>
      </c>
      <c r="J6571" t="s">
        <v>26</v>
      </c>
      <c r="K6571" s="14">
        <v>279922.70813799987</v>
      </c>
      <c r="L6571" s="14">
        <v>6144975.965911</v>
      </c>
      <c r="M6571" s="13">
        <v>4.5553100563917502E-2</v>
      </c>
      <c r="N6571" s="12">
        <v>-0.26107458951317442</v>
      </c>
      <c r="O6571" s="2">
        <f>DATE(LEFT(ALT[[#This Row],[DATEMTH]],4),RIGHT(ALT[[#This Row],[DATEMTH]],2),1)</f>
        <v>44470</v>
      </c>
      <c r="P6571" t="str">
        <f>IF(AND(ALT[[#This Row],[DATE]]&gt;=DATE(2023,6,1),ALT[[#This Row],[DATE]]&lt;=DATE(2024,5,31)),"Y","N")</f>
        <v>N</v>
      </c>
      <c r="Q6571" t="str">
        <f>LEFT(ALT[[#This Row],[DATEMTH]],4)</f>
        <v>2021</v>
      </c>
    </row>
    <row r="6572" spans="1:17" x14ac:dyDescent="0.25">
      <c r="A6572" t="s">
        <v>71</v>
      </c>
      <c r="B6572" t="s">
        <v>110</v>
      </c>
      <c r="C6572" t="s">
        <v>19</v>
      </c>
      <c r="D6572" t="s">
        <v>23</v>
      </c>
      <c r="E6572" s="14">
        <v>6144975.9659109879</v>
      </c>
      <c r="F6572" s="14">
        <v>23967695.886774987</v>
      </c>
      <c r="G6572" s="13">
        <v>0.25638576169108074</v>
      </c>
      <c r="H6572" s="12">
        <v>-22353871.920000002</v>
      </c>
      <c r="I6572" s="12">
        <v>-5.7312144789540618</v>
      </c>
      <c r="J6572" t="s">
        <v>16</v>
      </c>
      <c r="K6572" s="14">
        <v>2203.4180999999999</v>
      </c>
      <c r="L6572" s="14">
        <v>6144975.965911</v>
      </c>
      <c r="M6572" s="13">
        <v>3.5857228933414397E-4</v>
      </c>
      <c r="N6572" s="12">
        <v>-2.0550546963835508E-3</v>
      </c>
      <c r="O6572" s="2">
        <f>DATE(LEFT(ALT[[#This Row],[DATEMTH]],4),RIGHT(ALT[[#This Row],[DATEMTH]],2),1)</f>
        <v>44470</v>
      </c>
      <c r="P6572" t="str">
        <f>IF(AND(ALT[[#This Row],[DATE]]&gt;=DATE(2023,6,1),ALT[[#This Row],[DATE]]&lt;=DATE(2024,5,31)),"Y","N")</f>
        <v>N</v>
      </c>
      <c r="Q6572" t="str">
        <f>LEFT(ALT[[#This Row],[DATEMTH]],4)</f>
        <v>2021</v>
      </c>
    </row>
    <row r="6573" spans="1:17" x14ac:dyDescent="0.25">
      <c r="A6573" t="s">
        <v>71</v>
      </c>
      <c r="B6573" t="s">
        <v>110</v>
      </c>
      <c r="C6573" t="s">
        <v>19</v>
      </c>
      <c r="D6573" t="s">
        <v>23</v>
      </c>
      <c r="E6573" s="14">
        <v>6144975.9659109879</v>
      </c>
      <c r="F6573" s="14">
        <v>23967695.886774987</v>
      </c>
      <c r="G6573" s="13">
        <v>0.25638576169108074</v>
      </c>
      <c r="H6573" s="12">
        <v>-22353871.920000002</v>
      </c>
      <c r="I6573" s="12">
        <v>-5.7312144789540618</v>
      </c>
      <c r="J6573" t="s">
        <v>25</v>
      </c>
      <c r="K6573" s="14">
        <v>4193970.605969999</v>
      </c>
      <c r="L6573" s="14">
        <v>6144975.965911</v>
      </c>
      <c r="M6573" s="13">
        <v>0.68250398849985372</v>
      </c>
      <c r="N6573" s="12">
        <v>-3.9115767408342581</v>
      </c>
      <c r="O6573" s="2">
        <f>DATE(LEFT(ALT[[#This Row],[DATEMTH]],4),RIGHT(ALT[[#This Row],[DATEMTH]],2),1)</f>
        <v>44470</v>
      </c>
      <c r="P6573" t="str">
        <f>IF(AND(ALT[[#This Row],[DATE]]&gt;=DATE(2023,6,1),ALT[[#This Row],[DATE]]&lt;=DATE(2024,5,31)),"Y","N")</f>
        <v>N</v>
      </c>
      <c r="Q6573" t="str">
        <f>LEFT(ALT[[#This Row],[DATEMTH]],4)</f>
        <v>2021</v>
      </c>
    </row>
    <row r="6574" spans="1:17" x14ac:dyDescent="0.25">
      <c r="A6574" t="s">
        <v>71</v>
      </c>
      <c r="B6574" t="s">
        <v>110</v>
      </c>
      <c r="C6574" t="s">
        <v>20</v>
      </c>
      <c r="D6574" t="s">
        <v>23</v>
      </c>
      <c r="E6574" s="14">
        <v>5689885.9064459829</v>
      </c>
      <c r="F6574" s="14">
        <v>23967695.886774987</v>
      </c>
      <c r="G6574" s="13">
        <v>0.23739811842262137</v>
      </c>
      <c r="H6574" s="12">
        <v>-22353871.920000002</v>
      </c>
      <c r="I6574" s="12">
        <v>-5.3067671332682709</v>
      </c>
      <c r="J6574" t="s">
        <v>24</v>
      </c>
      <c r="K6574" s="14">
        <v>2273170.0541569996</v>
      </c>
      <c r="L6574" s="14">
        <v>5689885.9064460006</v>
      </c>
      <c r="M6574" s="13">
        <v>0.39951065654616269</v>
      </c>
      <c r="N6574" s="12">
        <v>-2.1201100215496047</v>
      </c>
      <c r="O6574" s="2">
        <f>DATE(LEFT(ALT[[#This Row],[DATEMTH]],4),RIGHT(ALT[[#This Row],[DATEMTH]],2),1)</f>
        <v>44470</v>
      </c>
      <c r="P6574" t="str">
        <f>IF(AND(ALT[[#This Row],[DATE]]&gt;=DATE(2023,6,1),ALT[[#This Row],[DATE]]&lt;=DATE(2024,5,31)),"Y","N")</f>
        <v>N</v>
      </c>
      <c r="Q6574" t="str">
        <f>LEFT(ALT[[#This Row],[DATEMTH]],4)</f>
        <v>2021</v>
      </c>
    </row>
    <row r="6575" spans="1:17" x14ac:dyDescent="0.25">
      <c r="A6575" t="s">
        <v>71</v>
      </c>
      <c r="B6575" t="s">
        <v>110</v>
      </c>
      <c r="C6575" t="s">
        <v>20</v>
      </c>
      <c r="D6575" t="s">
        <v>23</v>
      </c>
      <c r="E6575" s="14">
        <v>5689885.9064459829</v>
      </c>
      <c r="F6575" s="14">
        <v>23967695.886774987</v>
      </c>
      <c r="G6575" s="13">
        <v>0.23739811842262137</v>
      </c>
      <c r="H6575" s="12">
        <v>-22353871.920000002</v>
      </c>
      <c r="I6575" s="12">
        <v>-5.3067671332682709</v>
      </c>
      <c r="J6575" t="s">
        <v>26</v>
      </c>
      <c r="K6575" s="14">
        <v>300034.1922179996</v>
      </c>
      <c r="L6575" s="14">
        <v>5689885.9064460006</v>
      </c>
      <c r="M6575" s="13">
        <v>5.2731143849140211E-2</v>
      </c>
      <c r="N6575" s="12">
        <v>-0.27983190107825862</v>
      </c>
      <c r="O6575" s="2">
        <f>DATE(LEFT(ALT[[#This Row],[DATEMTH]],4),RIGHT(ALT[[#This Row],[DATEMTH]],2),1)</f>
        <v>44470</v>
      </c>
      <c r="P6575" t="str">
        <f>IF(AND(ALT[[#This Row],[DATE]]&gt;=DATE(2023,6,1),ALT[[#This Row],[DATE]]&lt;=DATE(2024,5,31)),"Y","N")</f>
        <v>N</v>
      </c>
      <c r="Q6575" t="str">
        <f>LEFT(ALT[[#This Row],[DATEMTH]],4)</f>
        <v>2021</v>
      </c>
    </row>
    <row r="6576" spans="1:17" x14ac:dyDescent="0.25">
      <c r="A6576" t="s">
        <v>71</v>
      </c>
      <c r="B6576" t="s">
        <v>110</v>
      </c>
      <c r="C6576" t="s">
        <v>20</v>
      </c>
      <c r="D6576" t="s">
        <v>23</v>
      </c>
      <c r="E6576" s="14">
        <v>5689885.9064459829</v>
      </c>
      <c r="F6576" s="14">
        <v>23967695.886774987</v>
      </c>
      <c r="G6576" s="13">
        <v>0.23739811842262137</v>
      </c>
      <c r="H6576" s="12">
        <v>-22353871.920000002</v>
      </c>
      <c r="I6576" s="12">
        <v>-5.3067671332682709</v>
      </c>
      <c r="J6576" t="s">
        <v>16</v>
      </c>
      <c r="K6576" s="14">
        <v>2230015.9103860008</v>
      </c>
      <c r="L6576" s="14">
        <v>5689885.9064460006</v>
      </c>
      <c r="M6576" s="13">
        <v>0.39192629642356164</v>
      </c>
      <c r="N6576" s="12">
        <v>-2.079861588524115</v>
      </c>
      <c r="O6576" s="2">
        <f>DATE(LEFT(ALT[[#This Row],[DATEMTH]],4),RIGHT(ALT[[#This Row],[DATEMTH]],2),1)</f>
        <v>44470</v>
      </c>
      <c r="P6576" t="str">
        <f>IF(AND(ALT[[#This Row],[DATE]]&gt;=DATE(2023,6,1),ALT[[#This Row],[DATE]]&lt;=DATE(2024,5,31)),"Y","N")</f>
        <v>N</v>
      </c>
      <c r="Q6576" t="str">
        <f>LEFT(ALT[[#This Row],[DATEMTH]],4)</f>
        <v>2021</v>
      </c>
    </row>
    <row r="6577" spans="1:17" x14ac:dyDescent="0.25">
      <c r="A6577" t="s">
        <v>71</v>
      </c>
      <c r="B6577" t="s">
        <v>110</v>
      </c>
      <c r="C6577" t="s">
        <v>20</v>
      </c>
      <c r="D6577" t="s">
        <v>23</v>
      </c>
      <c r="E6577" s="14">
        <v>5689885.9064459829</v>
      </c>
      <c r="F6577" s="14">
        <v>23967695.886774987</v>
      </c>
      <c r="G6577" s="13">
        <v>0.23739811842262137</v>
      </c>
      <c r="H6577" s="12">
        <v>-22353871.920000002</v>
      </c>
      <c r="I6577" s="12">
        <v>-5.3067671332682709</v>
      </c>
      <c r="J6577" t="s">
        <v>25</v>
      </c>
      <c r="K6577" s="14">
        <v>886665.7496850004</v>
      </c>
      <c r="L6577" s="14">
        <v>5689885.9064460006</v>
      </c>
      <c r="M6577" s="13">
        <v>0.15583190318113546</v>
      </c>
      <c r="N6577" s="12">
        <v>-0.82696362211629293</v>
      </c>
      <c r="O6577" s="2">
        <f>DATE(LEFT(ALT[[#This Row],[DATEMTH]],4),RIGHT(ALT[[#This Row],[DATEMTH]],2),1)</f>
        <v>44470</v>
      </c>
      <c r="P6577" t="str">
        <f>IF(AND(ALT[[#This Row],[DATE]]&gt;=DATE(2023,6,1),ALT[[#This Row],[DATE]]&lt;=DATE(2024,5,31)),"Y","N")</f>
        <v>N</v>
      </c>
      <c r="Q6577" t="str">
        <f>LEFT(ALT[[#This Row],[DATEMTH]],4)</f>
        <v>2021</v>
      </c>
    </row>
    <row r="6578" spans="1:17" x14ac:dyDescent="0.25">
      <c r="A6578" t="s">
        <v>71</v>
      </c>
      <c r="B6578" t="s">
        <v>111</v>
      </c>
      <c r="C6578" t="s">
        <v>15</v>
      </c>
      <c r="D6578" t="s">
        <v>22</v>
      </c>
      <c r="E6578" s="14">
        <v>938497.910164</v>
      </c>
      <c r="F6578" s="14">
        <v>4212473.6301950011</v>
      </c>
      <c r="G6578" s="13">
        <v>0.2227902160471342</v>
      </c>
      <c r="H6578" s="12">
        <v>-25965986.440000001</v>
      </c>
      <c r="I6578" s="12">
        <v>-5.7849677288445571</v>
      </c>
      <c r="J6578" t="s">
        <v>24</v>
      </c>
      <c r="K6578" s="14">
        <v>459000.97509399999</v>
      </c>
      <c r="L6578" s="14">
        <v>938497.910164</v>
      </c>
      <c r="M6578" s="13">
        <v>0.48908044453054861</v>
      </c>
      <c r="N6578" s="12">
        <v>-2.8293145884181743</v>
      </c>
      <c r="O6578" s="2">
        <f>DATE(LEFT(ALT[[#This Row],[DATEMTH]],4),RIGHT(ALT[[#This Row],[DATEMTH]],2),1)</f>
        <v>44470</v>
      </c>
      <c r="P6578" t="str">
        <f>IF(AND(ALT[[#This Row],[DATE]]&gt;=DATE(2023,6,1),ALT[[#This Row],[DATE]]&lt;=DATE(2024,5,31)),"Y","N")</f>
        <v>N</v>
      </c>
      <c r="Q6578" t="str">
        <f>LEFT(ALT[[#This Row],[DATEMTH]],4)</f>
        <v>2021</v>
      </c>
    </row>
    <row r="6579" spans="1:17" x14ac:dyDescent="0.25">
      <c r="A6579" t="s">
        <v>71</v>
      </c>
      <c r="B6579" t="s">
        <v>111</v>
      </c>
      <c r="C6579" t="s">
        <v>15</v>
      </c>
      <c r="D6579" t="s">
        <v>22</v>
      </c>
      <c r="E6579" s="14">
        <v>938497.910164</v>
      </c>
      <c r="F6579" s="14">
        <v>4212473.6301950011</v>
      </c>
      <c r="G6579" s="13">
        <v>0.2227902160471342</v>
      </c>
      <c r="H6579" s="12">
        <v>-25965986.440000001</v>
      </c>
      <c r="I6579" s="12">
        <v>-5.7849677288445571</v>
      </c>
      <c r="J6579" t="s">
        <v>25</v>
      </c>
      <c r="K6579" s="14">
        <v>107220.75013400002</v>
      </c>
      <c r="L6579" s="14">
        <v>938497.910164</v>
      </c>
      <c r="M6579" s="13">
        <v>0.11424719114746187</v>
      </c>
      <c r="N6579" s="12">
        <v>-0.66091631389920247</v>
      </c>
      <c r="O6579" s="2">
        <f>DATE(LEFT(ALT[[#This Row],[DATEMTH]],4),RIGHT(ALT[[#This Row],[DATEMTH]],2),1)</f>
        <v>44470</v>
      </c>
      <c r="P6579" t="str">
        <f>IF(AND(ALT[[#This Row],[DATE]]&gt;=DATE(2023,6,1),ALT[[#This Row],[DATE]]&lt;=DATE(2024,5,31)),"Y","N")</f>
        <v>N</v>
      </c>
      <c r="Q6579" t="str">
        <f>LEFT(ALT[[#This Row],[DATEMTH]],4)</f>
        <v>2021</v>
      </c>
    </row>
    <row r="6580" spans="1:17" x14ac:dyDescent="0.25">
      <c r="A6580" t="s">
        <v>71</v>
      </c>
      <c r="B6580" t="s">
        <v>111</v>
      </c>
      <c r="C6580" t="s">
        <v>15</v>
      </c>
      <c r="D6580" t="s">
        <v>22</v>
      </c>
      <c r="E6580" s="14">
        <v>938497.910164</v>
      </c>
      <c r="F6580" s="14">
        <v>4212473.6301950011</v>
      </c>
      <c r="G6580" s="13">
        <v>0.2227902160471342</v>
      </c>
      <c r="H6580" s="12">
        <v>-25965986.440000001</v>
      </c>
      <c r="I6580" s="12">
        <v>-5.7849677288445571</v>
      </c>
      <c r="J6580" t="s">
        <v>16</v>
      </c>
      <c r="K6580" s="14">
        <v>227508.89151700004</v>
      </c>
      <c r="L6580" s="14">
        <v>938497.910164</v>
      </c>
      <c r="M6580" s="13">
        <v>0.24241811202034905</v>
      </c>
      <c r="N6580" s="12">
        <v>-1.402380954925144</v>
      </c>
      <c r="O6580" s="2">
        <f>DATE(LEFT(ALT[[#This Row],[DATEMTH]],4),RIGHT(ALT[[#This Row],[DATEMTH]],2),1)</f>
        <v>44470</v>
      </c>
      <c r="P6580" t="str">
        <f>IF(AND(ALT[[#This Row],[DATE]]&gt;=DATE(2023,6,1),ALT[[#This Row],[DATE]]&lt;=DATE(2024,5,31)),"Y","N")</f>
        <v>N</v>
      </c>
      <c r="Q6580" t="str">
        <f>LEFT(ALT[[#This Row],[DATEMTH]],4)</f>
        <v>2021</v>
      </c>
    </row>
    <row r="6581" spans="1:17" x14ac:dyDescent="0.25">
      <c r="A6581" t="s">
        <v>71</v>
      </c>
      <c r="B6581" t="s">
        <v>111</v>
      </c>
      <c r="C6581" t="s">
        <v>15</v>
      </c>
      <c r="D6581" t="s">
        <v>22</v>
      </c>
      <c r="E6581" s="14">
        <v>938497.910164</v>
      </c>
      <c r="F6581" s="14">
        <v>4212473.6301950011</v>
      </c>
      <c r="G6581" s="13">
        <v>0.2227902160471342</v>
      </c>
      <c r="H6581" s="12">
        <v>-25965986.440000001</v>
      </c>
      <c r="I6581" s="12">
        <v>-5.7849677288445571</v>
      </c>
      <c r="J6581" t="s">
        <v>26</v>
      </c>
      <c r="K6581" s="14">
        <v>144767.29341900002</v>
      </c>
      <c r="L6581" s="14">
        <v>938497.910164</v>
      </c>
      <c r="M6581" s="13">
        <v>0.15425425230164053</v>
      </c>
      <c r="N6581" s="12">
        <v>-0.89235587160203667</v>
      </c>
      <c r="O6581" s="2">
        <f>DATE(LEFT(ALT[[#This Row],[DATEMTH]],4),RIGHT(ALT[[#This Row],[DATEMTH]],2),1)</f>
        <v>44470</v>
      </c>
      <c r="P6581" t="str">
        <f>IF(AND(ALT[[#This Row],[DATE]]&gt;=DATE(2023,6,1),ALT[[#This Row],[DATE]]&lt;=DATE(2024,5,31)),"Y","N")</f>
        <v>N</v>
      </c>
      <c r="Q6581" t="str">
        <f>LEFT(ALT[[#This Row],[DATEMTH]],4)</f>
        <v>2021</v>
      </c>
    </row>
    <row r="6582" spans="1:17" x14ac:dyDescent="0.25">
      <c r="A6582" t="s">
        <v>71</v>
      </c>
      <c r="B6582" t="s">
        <v>111</v>
      </c>
      <c r="C6582" t="s">
        <v>18</v>
      </c>
      <c r="D6582" t="s">
        <v>22</v>
      </c>
      <c r="E6582" s="14">
        <v>971526.38466999936</v>
      </c>
      <c r="F6582" s="14">
        <v>4212473.6301950011</v>
      </c>
      <c r="G6582" s="13">
        <v>0.23063085254851223</v>
      </c>
      <c r="H6582" s="12">
        <v>-25965986.440000001</v>
      </c>
      <c r="I6582" s="12">
        <v>-5.9885575899203083</v>
      </c>
      <c r="J6582" t="s">
        <v>26</v>
      </c>
      <c r="K6582" s="14">
        <v>212272.59363399993</v>
      </c>
      <c r="L6582" s="14">
        <v>971526.38466999982</v>
      </c>
      <c r="M6582" s="13">
        <v>0.21849390503800156</v>
      </c>
      <c r="N6582" s="12">
        <v>-1.3084633333666513</v>
      </c>
      <c r="O6582" s="2">
        <f>DATE(LEFT(ALT[[#This Row],[DATEMTH]],4),RIGHT(ALT[[#This Row],[DATEMTH]],2),1)</f>
        <v>44470</v>
      </c>
      <c r="P6582" t="str">
        <f>IF(AND(ALT[[#This Row],[DATE]]&gt;=DATE(2023,6,1),ALT[[#This Row],[DATE]]&lt;=DATE(2024,5,31)),"Y","N")</f>
        <v>N</v>
      </c>
      <c r="Q6582" t="str">
        <f>LEFT(ALT[[#This Row],[DATEMTH]],4)</f>
        <v>2021</v>
      </c>
    </row>
    <row r="6583" spans="1:17" x14ac:dyDescent="0.25">
      <c r="A6583" t="s">
        <v>71</v>
      </c>
      <c r="B6583" t="s">
        <v>111</v>
      </c>
      <c r="C6583" t="s">
        <v>18</v>
      </c>
      <c r="D6583" t="s">
        <v>22</v>
      </c>
      <c r="E6583" s="14">
        <v>971526.38466999936</v>
      </c>
      <c r="F6583" s="14">
        <v>4212473.6301950011</v>
      </c>
      <c r="G6583" s="13">
        <v>0.23063085254851223</v>
      </c>
      <c r="H6583" s="12">
        <v>-25965986.440000001</v>
      </c>
      <c r="I6583" s="12">
        <v>-5.9885575899203083</v>
      </c>
      <c r="J6583" t="s">
        <v>24</v>
      </c>
      <c r="K6583" s="14">
        <v>173246.89961500006</v>
      </c>
      <c r="L6583" s="14">
        <v>971526.38466999982</v>
      </c>
      <c r="M6583" s="13">
        <v>0.17832444115642537</v>
      </c>
      <c r="N6583" s="12">
        <v>-1.0679061855556085</v>
      </c>
      <c r="O6583" s="2">
        <f>DATE(LEFT(ALT[[#This Row],[DATEMTH]],4),RIGHT(ALT[[#This Row],[DATEMTH]],2),1)</f>
        <v>44470</v>
      </c>
      <c r="P6583" t="str">
        <f>IF(AND(ALT[[#This Row],[DATE]]&gt;=DATE(2023,6,1),ALT[[#This Row],[DATE]]&lt;=DATE(2024,5,31)),"Y","N")</f>
        <v>N</v>
      </c>
      <c r="Q6583" t="str">
        <f>LEFT(ALT[[#This Row],[DATEMTH]],4)</f>
        <v>2021</v>
      </c>
    </row>
    <row r="6584" spans="1:17" x14ac:dyDescent="0.25">
      <c r="A6584" t="s">
        <v>71</v>
      </c>
      <c r="B6584" t="s">
        <v>111</v>
      </c>
      <c r="C6584" t="s">
        <v>18</v>
      </c>
      <c r="D6584" t="s">
        <v>22</v>
      </c>
      <c r="E6584" s="14">
        <v>971526.38466999936</v>
      </c>
      <c r="F6584" s="14">
        <v>4212473.6301950011</v>
      </c>
      <c r="G6584" s="13">
        <v>0.23063085254851223</v>
      </c>
      <c r="H6584" s="12">
        <v>-25965986.440000001</v>
      </c>
      <c r="I6584" s="12">
        <v>-5.9885575899203083</v>
      </c>
      <c r="J6584" t="s">
        <v>16</v>
      </c>
      <c r="K6584" s="14">
        <v>466919.36167999986</v>
      </c>
      <c r="L6584" s="14">
        <v>971526.38466999982</v>
      </c>
      <c r="M6584" s="13">
        <v>0.48060389202769743</v>
      </c>
      <c r="N6584" s="12">
        <v>-2.8781240853477077</v>
      </c>
      <c r="O6584" s="2">
        <f>DATE(LEFT(ALT[[#This Row],[DATEMTH]],4),RIGHT(ALT[[#This Row],[DATEMTH]],2),1)</f>
        <v>44470</v>
      </c>
      <c r="P6584" t="str">
        <f>IF(AND(ALT[[#This Row],[DATE]]&gt;=DATE(2023,6,1),ALT[[#This Row],[DATE]]&lt;=DATE(2024,5,31)),"Y","N")</f>
        <v>N</v>
      </c>
      <c r="Q6584" t="str">
        <f>LEFT(ALT[[#This Row],[DATEMTH]],4)</f>
        <v>2021</v>
      </c>
    </row>
    <row r="6585" spans="1:17" x14ac:dyDescent="0.25">
      <c r="A6585" t="s">
        <v>71</v>
      </c>
      <c r="B6585" t="s">
        <v>111</v>
      </c>
      <c r="C6585" t="s">
        <v>18</v>
      </c>
      <c r="D6585" t="s">
        <v>22</v>
      </c>
      <c r="E6585" s="14">
        <v>971526.38466999936</v>
      </c>
      <c r="F6585" s="14">
        <v>4212473.6301950011</v>
      </c>
      <c r="G6585" s="13">
        <v>0.23063085254851223</v>
      </c>
      <c r="H6585" s="12">
        <v>-25965986.440000001</v>
      </c>
      <c r="I6585" s="12">
        <v>-5.9885575899203083</v>
      </c>
      <c r="J6585" t="s">
        <v>25</v>
      </c>
      <c r="K6585" s="14">
        <v>119087.52974100001</v>
      </c>
      <c r="L6585" s="14">
        <v>971526.38466999982</v>
      </c>
      <c r="M6585" s="13">
        <v>0.12257776177787563</v>
      </c>
      <c r="N6585" s="12">
        <v>-0.73406398565034059</v>
      </c>
      <c r="O6585" s="2">
        <f>DATE(LEFT(ALT[[#This Row],[DATEMTH]],4),RIGHT(ALT[[#This Row],[DATEMTH]],2),1)</f>
        <v>44470</v>
      </c>
      <c r="P6585" t="str">
        <f>IF(AND(ALT[[#This Row],[DATE]]&gt;=DATE(2023,6,1),ALT[[#This Row],[DATE]]&lt;=DATE(2024,5,31)),"Y","N")</f>
        <v>N</v>
      </c>
      <c r="Q6585" t="str">
        <f>LEFT(ALT[[#This Row],[DATEMTH]],4)</f>
        <v>2021</v>
      </c>
    </row>
    <row r="6586" spans="1:17" x14ac:dyDescent="0.25">
      <c r="A6586" t="s">
        <v>71</v>
      </c>
      <c r="B6586" t="s">
        <v>111</v>
      </c>
      <c r="C6586" t="s">
        <v>19</v>
      </c>
      <c r="D6586" t="s">
        <v>22</v>
      </c>
      <c r="E6586" s="14">
        <v>1114170.2712340006</v>
      </c>
      <c r="F6586" s="14">
        <v>4212473.6301950011</v>
      </c>
      <c r="G6586" s="13">
        <v>0.26449311474560472</v>
      </c>
      <c r="H6586" s="12">
        <v>-25965986.440000001</v>
      </c>
      <c r="I6586" s="12">
        <v>-6.8678246309577364</v>
      </c>
      <c r="J6586" t="s">
        <v>24</v>
      </c>
      <c r="K6586" s="14">
        <v>312323.25539300009</v>
      </c>
      <c r="L6586" s="14">
        <v>1114170.2712339999</v>
      </c>
      <c r="M6586" s="13">
        <v>0.28031914282462977</v>
      </c>
      <c r="N6586" s="12">
        <v>-1.925182713619952</v>
      </c>
      <c r="O6586" s="2">
        <f>DATE(LEFT(ALT[[#This Row],[DATEMTH]],4),RIGHT(ALT[[#This Row],[DATEMTH]],2),1)</f>
        <v>44470</v>
      </c>
      <c r="P6586" t="str">
        <f>IF(AND(ALT[[#This Row],[DATE]]&gt;=DATE(2023,6,1),ALT[[#This Row],[DATE]]&lt;=DATE(2024,5,31)),"Y","N")</f>
        <v>N</v>
      </c>
      <c r="Q6586" t="str">
        <f>LEFT(ALT[[#This Row],[DATEMTH]],4)</f>
        <v>2021</v>
      </c>
    </row>
    <row r="6587" spans="1:17" x14ac:dyDescent="0.25">
      <c r="A6587" t="s">
        <v>71</v>
      </c>
      <c r="B6587" t="s">
        <v>111</v>
      </c>
      <c r="C6587" t="s">
        <v>19</v>
      </c>
      <c r="D6587" t="s">
        <v>22</v>
      </c>
      <c r="E6587" s="14">
        <v>1114170.2712340006</v>
      </c>
      <c r="F6587" s="14">
        <v>4212473.6301950011</v>
      </c>
      <c r="G6587" s="13">
        <v>0.26449311474560472</v>
      </c>
      <c r="H6587" s="12">
        <v>-25965986.440000001</v>
      </c>
      <c r="I6587" s="12">
        <v>-6.8678246309577364</v>
      </c>
      <c r="J6587" t="s">
        <v>25</v>
      </c>
      <c r="K6587" s="14">
        <v>753568.92350699974</v>
      </c>
      <c r="L6587" s="14">
        <v>1114170.2712339999</v>
      </c>
      <c r="M6587" s="13">
        <v>0.67634987484667319</v>
      </c>
      <c r="N6587" s="12">
        <v>-4.6450523296171644</v>
      </c>
      <c r="O6587" s="2">
        <f>DATE(LEFT(ALT[[#This Row],[DATEMTH]],4),RIGHT(ALT[[#This Row],[DATEMTH]],2),1)</f>
        <v>44470</v>
      </c>
      <c r="P6587" t="str">
        <f>IF(AND(ALT[[#This Row],[DATE]]&gt;=DATE(2023,6,1),ALT[[#This Row],[DATE]]&lt;=DATE(2024,5,31)),"Y","N")</f>
        <v>N</v>
      </c>
      <c r="Q6587" t="str">
        <f>LEFT(ALT[[#This Row],[DATEMTH]],4)</f>
        <v>2021</v>
      </c>
    </row>
    <row r="6588" spans="1:17" x14ac:dyDescent="0.25">
      <c r="A6588" t="s">
        <v>71</v>
      </c>
      <c r="B6588" t="s">
        <v>111</v>
      </c>
      <c r="C6588" t="s">
        <v>19</v>
      </c>
      <c r="D6588" t="s">
        <v>22</v>
      </c>
      <c r="E6588" s="14">
        <v>1114170.2712340006</v>
      </c>
      <c r="F6588" s="14">
        <v>4212473.6301950011</v>
      </c>
      <c r="G6588" s="13">
        <v>0.26449311474560472</v>
      </c>
      <c r="H6588" s="12">
        <v>-25965986.440000001</v>
      </c>
      <c r="I6588" s="12">
        <v>-6.8678246309577364</v>
      </c>
      <c r="J6588" t="s">
        <v>16</v>
      </c>
      <c r="K6588" s="14">
        <v>305.20136200000007</v>
      </c>
      <c r="L6588" s="14">
        <v>1114170.2712339999</v>
      </c>
      <c r="M6588" s="13">
        <v>2.7392703779645291E-4</v>
      </c>
      <c r="N6588" s="12">
        <v>-1.8812828572637701E-3</v>
      </c>
      <c r="O6588" s="2">
        <f>DATE(LEFT(ALT[[#This Row],[DATEMTH]],4),RIGHT(ALT[[#This Row],[DATEMTH]],2),1)</f>
        <v>44470</v>
      </c>
      <c r="P6588" t="str">
        <f>IF(AND(ALT[[#This Row],[DATE]]&gt;=DATE(2023,6,1),ALT[[#This Row],[DATE]]&lt;=DATE(2024,5,31)),"Y","N")</f>
        <v>N</v>
      </c>
      <c r="Q6588" t="str">
        <f>LEFT(ALT[[#This Row],[DATEMTH]],4)</f>
        <v>2021</v>
      </c>
    </row>
    <row r="6589" spans="1:17" x14ac:dyDescent="0.25">
      <c r="A6589" t="s">
        <v>71</v>
      </c>
      <c r="B6589" t="s">
        <v>111</v>
      </c>
      <c r="C6589" t="s">
        <v>19</v>
      </c>
      <c r="D6589" t="s">
        <v>22</v>
      </c>
      <c r="E6589" s="14">
        <v>1114170.2712340006</v>
      </c>
      <c r="F6589" s="14">
        <v>4212473.6301950011</v>
      </c>
      <c r="G6589" s="13">
        <v>0.26449311474560472</v>
      </c>
      <c r="H6589" s="12">
        <v>-25965986.440000001</v>
      </c>
      <c r="I6589" s="12">
        <v>-6.8678246309577364</v>
      </c>
      <c r="J6589" t="s">
        <v>26</v>
      </c>
      <c r="K6589" s="14">
        <v>47972.890971999979</v>
      </c>
      <c r="L6589" s="14">
        <v>1114170.2712339999</v>
      </c>
      <c r="M6589" s="13">
        <v>4.3057055290900537E-2</v>
      </c>
      <c r="N6589" s="12">
        <v>-0.29570830486335581</v>
      </c>
      <c r="O6589" s="2">
        <f>DATE(LEFT(ALT[[#This Row],[DATEMTH]],4),RIGHT(ALT[[#This Row],[DATEMTH]],2),1)</f>
        <v>44470</v>
      </c>
      <c r="P6589" t="str">
        <f>IF(AND(ALT[[#This Row],[DATE]]&gt;=DATE(2023,6,1),ALT[[#This Row],[DATE]]&lt;=DATE(2024,5,31)),"Y","N")</f>
        <v>N</v>
      </c>
      <c r="Q6589" t="str">
        <f>LEFT(ALT[[#This Row],[DATEMTH]],4)</f>
        <v>2021</v>
      </c>
    </row>
    <row r="6590" spans="1:17" x14ac:dyDescent="0.25">
      <c r="A6590" t="s">
        <v>71</v>
      </c>
      <c r="B6590" t="s">
        <v>111</v>
      </c>
      <c r="C6590" t="s">
        <v>20</v>
      </c>
      <c r="D6590" t="s">
        <v>22</v>
      </c>
      <c r="E6590" s="14">
        <v>1188279.0641269994</v>
      </c>
      <c r="F6590" s="14">
        <v>4212473.6301950011</v>
      </c>
      <c r="G6590" s="13">
        <v>0.28208581665874838</v>
      </c>
      <c r="H6590" s="12">
        <v>-25965986.440000001</v>
      </c>
      <c r="I6590" s="12">
        <v>-7.3246364902773875</v>
      </c>
      <c r="J6590" t="s">
        <v>25</v>
      </c>
      <c r="K6590" s="14">
        <v>176631.60745699995</v>
      </c>
      <c r="L6590" s="14">
        <v>1188279.064127</v>
      </c>
      <c r="M6590" s="13">
        <v>0.14864488720649718</v>
      </c>
      <c r="N6590" s="12">
        <v>-1.0887697649258756</v>
      </c>
      <c r="O6590" s="2">
        <f>DATE(LEFT(ALT[[#This Row],[DATEMTH]],4),RIGHT(ALT[[#This Row],[DATEMTH]],2),1)</f>
        <v>44470</v>
      </c>
      <c r="P6590" t="str">
        <f>IF(AND(ALT[[#This Row],[DATE]]&gt;=DATE(2023,6,1),ALT[[#This Row],[DATE]]&lt;=DATE(2024,5,31)),"Y","N")</f>
        <v>N</v>
      </c>
      <c r="Q6590" t="str">
        <f>LEFT(ALT[[#This Row],[DATEMTH]],4)</f>
        <v>2021</v>
      </c>
    </row>
    <row r="6591" spans="1:17" x14ac:dyDescent="0.25">
      <c r="A6591" t="s">
        <v>71</v>
      </c>
      <c r="B6591" t="s">
        <v>111</v>
      </c>
      <c r="C6591" t="s">
        <v>20</v>
      </c>
      <c r="D6591" t="s">
        <v>22</v>
      </c>
      <c r="E6591" s="14">
        <v>1188279.0641269994</v>
      </c>
      <c r="F6591" s="14">
        <v>4212473.6301950011</v>
      </c>
      <c r="G6591" s="13">
        <v>0.28208581665874838</v>
      </c>
      <c r="H6591" s="12">
        <v>-25965986.440000001</v>
      </c>
      <c r="I6591" s="12">
        <v>-7.3246364902773875</v>
      </c>
      <c r="J6591" t="s">
        <v>24</v>
      </c>
      <c r="K6591" s="14">
        <v>473083.73010799999</v>
      </c>
      <c r="L6591" s="14">
        <v>1188279.064127</v>
      </c>
      <c r="M6591" s="13">
        <v>0.39812510746839019</v>
      </c>
      <c r="N6591" s="12">
        <v>-2.9161216898585773</v>
      </c>
      <c r="O6591" s="2">
        <f>DATE(LEFT(ALT[[#This Row],[DATEMTH]],4),RIGHT(ALT[[#This Row],[DATEMTH]],2),1)</f>
        <v>44470</v>
      </c>
      <c r="P6591" t="str">
        <f>IF(AND(ALT[[#This Row],[DATE]]&gt;=DATE(2023,6,1),ALT[[#This Row],[DATE]]&lt;=DATE(2024,5,31)),"Y","N")</f>
        <v>N</v>
      </c>
      <c r="Q6591" t="str">
        <f>LEFT(ALT[[#This Row],[DATEMTH]],4)</f>
        <v>2021</v>
      </c>
    </row>
    <row r="6592" spans="1:17" x14ac:dyDescent="0.25">
      <c r="A6592" t="s">
        <v>71</v>
      </c>
      <c r="B6592" t="s">
        <v>111</v>
      </c>
      <c r="C6592" t="s">
        <v>20</v>
      </c>
      <c r="D6592" t="s">
        <v>22</v>
      </c>
      <c r="E6592" s="14">
        <v>1188279.0641269994</v>
      </c>
      <c r="F6592" s="14">
        <v>4212473.6301950011</v>
      </c>
      <c r="G6592" s="13">
        <v>0.28208581665874838</v>
      </c>
      <c r="H6592" s="12">
        <v>-25965986.440000001</v>
      </c>
      <c r="I6592" s="12">
        <v>-7.3246364902773875</v>
      </c>
      <c r="J6592" t="s">
        <v>16</v>
      </c>
      <c r="K6592" s="14">
        <v>472945.87527900015</v>
      </c>
      <c r="L6592" s="14">
        <v>1188279.064127</v>
      </c>
      <c r="M6592" s="13">
        <v>0.39800909530158396</v>
      </c>
      <c r="N6592" s="12">
        <v>-2.9152719429082721</v>
      </c>
      <c r="O6592" s="2">
        <f>DATE(LEFT(ALT[[#This Row],[DATEMTH]],4),RIGHT(ALT[[#This Row],[DATEMTH]],2),1)</f>
        <v>44470</v>
      </c>
      <c r="P6592" t="str">
        <f>IF(AND(ALT[[#This Row],[DATE]]&gt;=DATE(2023,6,1),ALT[[#This Row],[DATE]]&lt;=DATE(2024,5,31)),"Y","N")</f>
        <v>N</v>
      </c>
      <c r="Q6592" t="str">
        <f>LEFT(ALT[[#This Row],[DATEMTH]],4)</f>
        <v>2021</v>
      </c>
    </row>
    <row r="6593" spans="1:17" x14ac:dyDescent="0.25">
      <c r="A6593" t="s">
        <v>71</v>
      </c>
      <c r="B6593" t="s">
        <v>111</v>
      </c>
      <c r="C6593" t="s">
        <v>20</v>
      </c>
      <c r="D6593" t="s">
        <v>22</v>
      </c>
      <c r="E6593" s="14">
        <v>1188279.0641269994</v>
      </c>
      <c r="F6593" s="14">
        <v>4212473.6301950011</v>
      </c>
      <c r="G6593" s="13">
        <v>0.28208581665874838</v>
      </c>
      <c r="H6593" s="12">
        <v>-25965986.440000001</v>
      </c>
      <c r="I6593" s="12">
        <v>-7.3246364902773875</v>
      </c>
      <c r="J6593" t="s">
        <v>26</v>
      </c>
      <c r="K6593" s="14">
        <v>65617.851282999982</v>
      </c>
      <c r="L6593" s="14">
        <v>1188279.064127</v>
      </c>
      <c r="M6593" s="13">
        <v>5.5220910023528719E-2</v>
      </c>
      <c r="N6593" s="12">
        <v>-0.4044730925846628</v>
      </c>
      <c r="O6593" s="2">
        <f>DATE(LEFT(ALT[[#This Row],[DATEMTH]],4),RIGHT(ALT[[#This Row],[DATEMTH]],2),1)</f>
        <v>44470</v>
      </c>
      <c r="P6593" t="str">
        <f>IF(AND(ALT[[#This Row],[DATE]]&gt;=DATE(2023,6,1),ALT[[#This Row],[DATE]]&lt;=DATE(2024,5,31)),"Y","N")</f>
        <v>N</v>
      </c>
      <c r="Q6593" t="str">
        <f>LEFT(ALT[[#This Row],[DATEMTH]],4)</f>
        <v>2021</v>
      </c>
    </row>
    <row r="6594" spans="1:17" x14ac:dyDescent="0.25">
      <c r="A6594" t="s">
        <v>71</v>
      </c>
      <c r="B6594" t="s">
        <v>111</v>
      </c>
      <c r="C6594" t="s">
        <v>15</v>
      </c>
      <c r="D6594" t="s">
        <v>17</v>
      </c>
      <c r="E6594" s="14">
        <v>938497.910164</v>
      </c>
      <c r="F6594" s="14">
        <v>4212473.6301950011</v>
      </c>
      <c r="G6594" s="13">
        <v>0.2227902160471342</v>
      </c>
      <c r="H6594" s="12">
        <v>-45435110.379999995</v>
      </c>
      <c r="I6594" s="12">
        <v>-10.12249805768559</v>
      </c>
      <c r="J6594" t="s">
        <v>24</v>
      </c>
      <c r="K6594" s="14">
        <v>459000.97509399999</v>
      </c>
      <c r="L6594" s="14">
        <v>938497.910164</v>
      </c>
      <c r="M6594" s="13">
        <v>0.48908044453054861</v>
      </c>
      <c r="N6594" s="12">
        <v>-4.9507158498124832</v>
      </c>
      <c r="O6594" s="2">
        <f>DATE(LEFT(ALT[[#This Row],[DATEMTH]],4),RIGHT(ALT[[#This Row],[DATEMTH]],2),1)</f>
        <v>44470</v>
      </c>
      <c r="P6594" t="str">
        <f>IF(AND(ALT[[#This Row],[DATE]]&gt;=DATE(2023,6,1),ALT[[#This Row],[DATE]]&lt;=DATE(2024,5,31)),"Y","N")</f>
        <v>N</v>
      </c>
      <c r="Q6594" t="str">
        <f>LEFT(ALT[[#This Row],[DATEMTH]],4)</f>
        <v>2021</v>
      </c>
    </row>
    <row r="6595" spans="1:17" x14ac:dyDescent="0.25">
      <c r="A6595" t="s">
        <v>71</v>
      </c>
      <c r="B6595" t="s">
        <v>111</v>
      </c>
      <c r="C6595" t="s">
        <v>15</v>
      </c>
      <c r="D6595" t="s">
        <v>17</v>
      </c>
      <c r="E6595" s="14">
        <v>938497.910164</v>
      </c>
      <c r="F6595" s="14">
        <v>4212473.6301950011</v>
      </c>
      <c r="G6595" s="13">
        <v>0.2227902160471342</v>
      </c>
      <c r="H6595" s="12">
        <v>-45435110.379999995</v>
      </c>
      <c r="I6595" s="12">
        <v>-10.12249805768559</v>
      </c>
      <c r="J6595" t="s">
        <v>25</v>
      </c>
      <c r="K6595" s="14">
        <v>107220.75013400002</v>
      </c>
      <c r="L6595" s="14">
        <v>938497.910164</v>
      </c>
      <c r="M6595" s="13">
        <v>0.11424719114746187</v>
      </c>
      <c r="N6595" s="12">
        <v>-1.1564669704862172</v>
      </c>
      <c r="O6595" s="2">
        <f>DATE(LEFT(ALT[[#This Row],[DATEMTH]],4),RIGHT(ALT[[#This Row],[DATEMTH]],2),1)</f>
        <v>44470</v>
      </c>
      <c r="P6595" t="str">
        <f>IF(AND(ALT[[#This Row],[DATE]]&gt;=DATE(2023,6,1),ALT[[#This Row],[DATE]]&lt;=DATE(2024,5,31)),"Y","N")</f>
        <v>N</v>
      </c>
      <c r="Q6595" t="str">
        <f>LEFT(ALT[[#This Row],[DATEMTH]],4)</f>
        <v>2021</v>
      </c>
    </row>
    <row r="6596" spans="1:17" x14ac:dyDescent="0.25">
      <c r="A6596" t="s">
        <v>71</v>
      </c>
      <c r="B6596" t="s">
        <v>111</v>
      </c>
      <c r="C6596" t="s">
        <v>15</v>
      </c>
      <c r="D6596" t="s">
        <v>17</v>
      </c>
      <c r="E6596" s="14">
        <v>938497.910164</v>
      </c>
      <c r="F6596" s="14">
        <v>4212473.6301950011</v>
      </c>
      <c r="G6596" s="13">
        <v>0.2227902160471342</v>
      </c>
      <c r="H6596" s="12">
        <v>-45435110.379999995</v>
      </c>
      <c r="I6596" s="12">
        <v>-10.12249805768559</v>
      </c>
      <c r="J6596" t="s">
        <v>16</v>
      </c>
      <c r="K6596" s="14">
        <v>227508.89151700004</v>
      </c>
      <c r="L6596" s="14">
        <v>938497.910164</v>
      </c>
      <c r="M6596" s="13">
        <v>0.24241811202034905</v>
      </c>
      <c r="N6596" s="12">
        <v>-2.4538768680737908</v>
      </c>
      <c r="O6596" s="2">
        <f>DATE(LEFT(ALT[[#This Row],[DATEMTH]],4),RIGHT(ALT[[#This Row],[DATEMTH]],2),1)</f>
        <v>44470</v>
      </c>
      <c r="P6596" t="str">
        <f>IF(AND(ALT[[#This Row],[DATE]]&gt;=DATE(2023,6,1),ALT[[#This Row],[DATE]]&lt;=DATE(2024,5,31)),"Y","N")</f>
        <v>N</v>
      </c>
      <c r="Q6596" t="str">
        <f>LEFT(ALT[[#This Row],[DATEMTH]],4)</f>
        <v>2021</v>
      </c>
    </row>
    <row r="6597" spans="1:17" x14ac:dyDescent="0.25">
      <c r="A6597" t="s">
        <v>71</v>
      </c>
      <c r="B6597" t="s">
        <v>111</v>
      </c>
      <c r="C6597" t="s">
        <v>15</v>
      </c>
      <c r="D6597" t="s">
        <v>17</v>
      </c>
      <c r="E6597" s="14">
        <v>938497.910164</v>
      </c>
      <c r="F6597" s="14">
        <v>4212473.6301950011</v>
      </c>
      <c r="G6597" s="13">
        <v>0.2227902160471342</v>
      </c>
      <c r="H6597" s="12">
        <v>-45435110.379999995</v>
      </c>
      <c r="I6597" s="12">
        <v>-10.12249805768559</v>
      </c>
      <c r="J6597" t="s">
        <v>26</v>
      </c>
      <c r="K6597" s="14">
        <v>144767.29341900002</v>
      </c>
      <c r="L6597" s="14">
        <v>938497.910164</v>
      </c>
      <c r="M6597" s="13">
        <v>0.15425425230164053</v>
      </c>
      <c r="N6597" s="12">
        <v>-1.5614383693130991</v>
      </c>
      <c r="O6597" s="2">
        <f>DATE(LEFT(ALT[[#This Row],[DATEMTH]],4),RIGHT(ALT[[#This Row],[DATEMTH]],2),1)</f>
        <v>44470</v>
      </c>
      <c r="P6597" t="str">
        <f>IF(AND(ALT[[#This Row],[DATE]]&gt;=DATE(2023,6,1),ALT[[#This Row],[DATE]]&lt;=DATE(2024,5,31)),"Y","N")</f>
        <v>N</v>
      </c>
      <c r="Q6597" t="str">
        <f>LEFT(ALT[[#This Row],[DATEMTH]],4)</f>
        <v>2021</v>
      </c>
    </row>
    <row r="6598" spans="1:17" x14ac:dyDescent="0.25">
      <c r="A6598" t="s">
        <v>71</v>
      </c>
      <c r="B6598" t="s">
        <v>111</v>
      </c>
      <c r="C6598" t="s">
        <v>18</v>
      </c>
      <c r="D6598" t="s">
        <v>17</v>
      </c>
      <c r="E6598" s="14">
        <v>971526.38466999936</v>
      </c>
      <c r="F6598" s="14">
        <v>4212473.6301950011</v>
      </c>
      <c r="G6598" s="13">
        <v>0.23063085254851223</v>
      </c>
      <c r="H6598" s="12">
        <v>-45435110.379999995</v>
      </c>
      <c r="I6598" s="12">
        <v>-10.478738242575158</v>
      </c>
      <c r="J6598" t="s">
        <v>24</v>
      </c>
      <c r="K6598" s="14">
        <v>173246.89961500006</v>
      </c>
      <c r="L6598" s="14">
        <v>971526.38466999982</v>
      </c>
      <c r="M6598" s="13">
        <v>0.17832444115642537</v>
      </c>
      <c r="N6598" s="12">
        <v>-1.868615141131678</v>
      </c>
      <c r="O6598" s="2">
        <f>DATE(LEFT(ALT[[#This Row],[DATEMTH]],4),RIGHT(ALT[[#This Row],[DATEMTH]],2),1)</f>
        <v>44470</v>
      </c>
      <c r="P6598" t="str">
        <f>IF(AND(ALT[[#This Row],[DATE]]&gt;=DATE(2023,6,1),ALT[[#This Row],[DATE]]&lt;=DATE(2024,5,31)),"Y","N")</f>
        <v>N</v>
      </c>
      <c r="Q6598" t="str">
        <f>LEFT(ALT[[#This Row],[DATEMTH]],4)</f>
        <v>2021</v>
      </c>
    </row>
    <row r="6599" spans="1:17" x14ac:dyDescent="0.25">
      <c r="A6599" t="s">
        <v>71</v>
      </c>
      <c r="B6599" t="s">
        <v>111</v>
      </c>
      <c r="C6599" t="s">
        <v>18</v>
      </c>
      <c r="D6599" t="s">
        <v>17</v>
      </c>
      <c r="E6599" s="14">
        <v>971526.38466999936</v>
      </c>
      <c r="F6599" s="14">
        <v>4212473.6301950011</v>
      </c>
      <c r="G6599" s="13">
        <v>0.23063085254851223</v>
      </c>
      <c r="H6599" s="12">
        <v>-45435110.379999995</v>
      </c>
      <c r="I6599" s="12">
        <v>-10.478738242575158</v>
      </c>
      <c r="J6599" t="s">
        <v>26</v>
      </c>
      <c r="K6599" s="14">
        <v>212272.59363399993</v>
      </c>
      <c r="L6599" s="14">
        <v>971526.38466999982</v>
      </c>
      <c r="M6599" s="13">
        <v>0.21849390503800156</v>
      </c>
      <c r="N6599" s="12">
        <v>-2.2895404384912919</v>
      </c>
      <c r="O6599" s="2">
        <f>DATE(LEFT(ALT[[#This Row],[DATEMTH]],4),RIGHT(ALT[[#This Row],[DATEMTH]],2),1)</f>
        <v>44470</v>
      </c>
      <c r="P6599" t="str">
        <f>IF(AND(ALT[[#This Row],[DATE]]&gt;=DATE(2023,6,1),ALT[[#This Row],[DATE]]&lt;=DATE(2024,5,31)),"Y","N")</f>
        <v>N</v>
      </c>
      <c r="Q6599" t="str">
        <f>LEFT(ALT[[#This Row],[DATEMTH]],4)</f>
        <v>2021</v>
      </c>
    </row>
    <row r="6600" spans="1:17" x14ac:dyDescent="0.25">
      <c r="A6600" t="s">
        <v>71</v>
      </c>
      <c r="B6600" t="s">
        <v>111</v>
      </c>
      <c r="C6600" t="s">
        <v>18</v>
      </c>
      <c r="D6600" t="s">
        <v>17</v>
      </c>
      <c r="E6600" s="14">
        <v>971526.38466999936</v>
      </c>
      <c r="F6600" s="14">
        <v>4212473.6301950011</v>
      </c>
      <c r="G6600" s="13">
        <v>0.23063085254851223</v>
      </c>
      <c r="H6600" s="12">
        <v>-45435110.379999995</v>
      </c>
      <c r="I6600" s="12">
        <v>-10.478738242575158</v>
      </c>
      <c r="J6600" t="s">
        <v>16</v>
      </c>
      <c r="K6600" s="14">
        <v>466919.36167999986</v>
      </c>
      <c r="L6600" s="14">
        <v>971526.38466999982</v>
      </c>
      <c r="M6600" s="13">
        <v>0.48060389202769743</v>
      </c>
      <c r="N6600" s="12">
        <v>-5.0361223829210955</v>
      </c>
      <c r="O6600" s="2">
        <f>DATE(LEFT(ALT[[#This Row],[DATEMTH]],4),RIGHT(ALT[[#This Row],[DATEMTH]],2),1)</f>
        <v>44470</v>
      </c>
      <c r="P6600" t="str">
        <f>IF(AND(ALT[[#This Row],[DATE]]&gt;=DATE(2023,6,1),ALT[[#This Row],[DATE]]&lt;=DATE(2024,5,31)),"Y","N")</f>
        <v>N</v>
      </c>
      <c r="Q6600" t="str">
        <f>LEFT(ALT[[#This Row],[DATEMTH]],4)</f>
        <v>2021</v>
      </c>
    </row>
    <row r="6601" spans="1:17" x14ac:dyDescent="0.25">
      <c r="A6601" t="s">
        <v>71</v>
      </c>
      <c r="B6601" t="s">
        <v>111</v>
      </c>
      <c r="C6601" t="s">
        <v>18</v>
      </c>
      <c r="D6601" t="s">
        <v>17</v>
      </c>
      <c r="E6601" s="14">
        <v>971526.38466999936</v>
      </c>
      <c r="F6601" s="14">
        <v>4212473.6301950011</v>
      </c>
      <c r="G6601" s="13">
        <v>0.23063085254851223</v>
      </c>
      <c r="H6601" s="12">
        <v>-45435110.379999995</v>
      </c>
      <c r="I6601" s="12">
        <v>-10.478738242575158</v>
      </c>
      <c r="J6601" t="s">
        <v>25</v>
      </c>
      <c r="K6601" s="14">
        <v>119087.52974100001</v>
      </c>
      <c r="L6601" s="14">
        <v>971526.38466999982</v>
      </c>
      <c r="M6601" s="13">
        <v>0.12257776177787563</v>
      </c>
      <c r="N6601" s="12">
        <v>-1.2844602800310929</v>
      </c>
      <c r="O6601" s="2">
        <f>DATE(LEFT(ALT[[#This Row],[DATEMTH]],4),RIGHT(ALT[[#This Row],[DATEMTH]],2),1)</f>
        <v>44470</v>
      </c>
      <c r="P6601" t="str">
        <f>IF(AND(ALT[[#This Row],[DATE]]&gt;=DATE(2023,6,1),ALT[[#This Row],[DATE]]&lt;=DATE(2024,5,31)),"Y","N")</f>
        <v>N</v>
      </c>
      <c r="Q6601" t="str">
        <f>LEFT(ALT[[#This Row],[DATEMTH]],4)</f>
        <v>2021</v>
      </c>
    </row>
    <row r="6602" spans="1:17" x14ac:dyDescent="0.25">
      <c r="A6602" t="s">
        <v>71</v>
      </c>
      <c r="B6602" t="s">
        <v>111</v>
      </c>
      <c r="C6602" t="s">
        <v>19</v>
      </c>
      <c r="D6602" t="s">
        <v>17</v>
      </c>
      <c r="E6602" s="14">
        <v>1114170.2712340006</v>
      </c>
      <c r="F6602" s="14">
        <v>4212473.6301950011</v>
      </c>
      <c r="G6602" s="13">
        <v>0.26449311474560472</v>
      </c>
      <c r="H6602" s="12">
        <v>-45435110.379999995</v>
      </c>
      <c r="I6602" s="12">
        <v>-12.017273863216555</v>
      </c>
      <c r="J6602" t="s">
        <v>25</v>
      </c>
      <c r="K6602" s="14">
        <v>753568.92350699974</v>
      </c>
      <c r="L6602" s="14">
        <v>1114170.2712339999</v>
      </c>
      <c r="M6602" s="13">
        <v>0.67634987484667319</v>
      </c>
      <c r="N6602" s="12">
        <v>-8.1278816733847137</v>
      </c>
      <c r="O6602" s="2">
        <f>DATE(LEFT(ALT[[#This Row],[DATEMTH]],4),RIGHT(ALT[[#This Row],[DATEMTH]],2),1)</f>
        <v>44470</v>
      </c>
      <c r="P6602" t="str">
        <f>IF(AND(ALT[[#This Row],[DATE]]&gt;=DATE(2023,6,1),ALT[[#This Row],[DATE]]&lt;=DATE(2024,5,31)),"Y","N")</f>
        <v>N</v>
      </c>
      <c r="Q6602" t="str">
        <f>LEFT(ALT[[#This Row],[DATEMTH]],4)</f>
        <v>2021</v>
      </c>
    </row>
    <row r="6603" spans="1:17" x14ac:dyDescent="0.25">
      <c r="A6603" t="s">
        <v>71</v>
      </c>
      <c r="B6603" t="s">
        <v>111</v>
      </c>
      <c r="C6603" t="s">
        <v>19</v>
      </c>
      <c r="D6603" t="s">
        <v>17</v>
      </c>
      <c r="E6603" s="14">
        <v>1114170.2712340006</v>
      </c>
      <c r="F6603" s="14">
        <v>4212473.6301950011</v>
      </c>
      <c r="G6603" s="13">
        <v>0.26449311474560472</v>
      </c>
      <c r="H6603" s="12">
        <v>-45435110.379999995</v>
      </c>
      <c r="I6603" s="12">
        <v>-12.017273863216555</v>
      </c>
      <c r="J6603" t="s">
        <v>24</v>
      </c>
      <c r="K6603" s="14">
        <v>312323.25539300009</v>
      </c>
      <c r="L6603" s="14">
        <v>1114170.2712339999</v>
      </c>
      <c r="M6603" s="13">
        <v>0.28031914282462977</v>
      </c>
      <c r="N6603" s="12">
        <v>-3.368671908425692</v>
      </c>
      <c r="O6603" s="2">
        <f>DATE(LEFT(ALT[[#This Row],[DATEMTH]],4),RIGHT(ALT[[#This Row],[DATEMTH]],2),1)</f>
        <v>44470</v>
      </c>
      <c r="P6603" t="str">
        <f>IF(AND(ALT[[#This Row],[DATE]]&gt;=DATE(2023,6,1),ALT[[#This Row],[DATE]]&lt;=DATE(2024,5,31)),"Y","N")</f>
        <v>N</v>
      </c>
      <c r="Q6603" t="str">
        <f>LEFT(ALT[[#This Row],[DATEMTH]],4)</f>
        <v>2021</v>
      </c>
    </row>
    <row r="6604" spans="1:17" x14ac:dyDescent="0.25">
      <c r="A6604" t="s">
        <v>71</v>
      </c>
      <c r="B6604" t="s">
        <v>111</v>
      </c>
      <c r="C6604" t="s">
        <v>19</v>
      </c>
      <c r="D6604" t="s">
        <v>17</v>
      </c>
      <c r="E6604" s="14">
        <v>1114170.2712340006</v>
      </c>
      <c r="F6604" s="14">
        <v>4212473.6301950011</v>
      </c>
      <c r="G6604" s="13">
        <v>0.26449311474560472</v>
      </c>
      <c r="H6604" s="12">
        <v>-45435110.379999995</v>
      </c>
      <c r="I6604" s="12">
        <v>-12.017273863216555</v>
      </c>
      <c r="J6604" t="s">
        <v>16</v>
      </c>
      <c r="K6604" s="14">
        <v>305.20136200000007</v>
      </c>
      <c r="L6604" s="14">
        <v>1114170.2712339999</v>
      </c>
      <c r="M6604" s="13">
        <v>2.7392703779645291E-4</v>
      </c>
      <c r="N6604" s="12">
        <v>-3.2918562317396471E-3</v>
      </c>
      <c r="O6604" s="2">
        <f>DATE(LEFT(ALT[[#This Row],[DATEMTH]],4),RIGHT(ALT[[#This Row],[DATEMTH]],2),1)</f>
        <v>44470</v>
      </c>
      <c r="P6604" t="str">
        <f>IF(AND(ALT[[#This Row],[DATE]]&gt;=DATE(2023,6,1),ALT[[#This Row],[DATE]]&lt;=DATE(2024,5,31)),"Y","N")</f>
        <v>N</v>
      </c>
      <c r="Q6604" t="str">
        <f>LEFT(ALT[[#This Row],[DATEMTH]],4)</f>
        <v>2021</v>
      </c>
    </row>
    <row r="6605" spans="1:17" x14ac:dyDescent="0.25">
      <c r="A6605" t="s">
        <v>71</v>
      </c>
      <c r="B6605" t="s">
        <v>111</v>
      </c>
      <c r="C6605" t="s">
        <v>19</v>
      </c>
      <c r="D6605" t="s">
        <v>17</v>
      </c>
      <c r="E6605" s="14">
        <v>1114170.2712340006</v>
      </c>
      <c r="F6605" s="14">
        <v>4212473.6301950011</v>
      </c>
      <c r="G6605" s="13">
        <v>0.26449311474560472</v>
      </c>
      <c r="H6605" s="12">
        <v>-45435110.379999995</v>
      </c>
      <c r="I6605" s="12">
        <v>-12.017273863216555</v>
      </c>
      <c r="J6605" t="s">
        <v>26</v>
      </c>
      <c r="K6605" s="14">
        <v>47972.890971999979</v>
      </c>
      <c r="L6605" s="14">
        <v>1114170.2712339999</v>
      </c>
      <c r="M6605" s="13">
        <v>4.3057055290900537E-2</v>
      </c>
      <c r="N6605" s="12">
        <v>-0.51742842517440912</v>
      </c>
      <c r="O6605" s="2">
        <f>DATE(LEFT(ALT[[#This Row],[DATEMTH]],4),RIGHT(ALT[[#This Row],[DATEMTH]],2),1)</f>
        <v>44470</v>
      </c>
      <c r="P6605" t="str">
        <f>IF(AND(ALT[[#This Row],[DATE]]&gt;=DATE(2023,6,1),ALT[[#This Row],[DATE]]&lt;=DATE(2024,5,31)),"Y","N")</f>
        <v>N</v>
      </c>
      <c r="Q6605" t="str">
        <f>LEFT(ALT[[#This Row],[DATEMTH]],4)</f>
        <v>2021</v>
      </c>
    </row>
    <row r="6606" spans="1:17" x14ac:dyDescent="0.25">
      <c r="A6606" t="s">
        <v>71</v>
      </c>
      <c r="B6606" t="s">
        <v>111</v>
      </c>
      <c r="C6606" t="s">
        <v>20</v>
      </c>
      <c r="D6606" t="s">
        <v>17</v>
      </c>
      <c r="E6606" s="14">
        <v>1188279.0641269994</v>
      </c>
      <c r="F6606" s="14">
        <v>4212473.6301950011</v>
      </c>
      <c r="G6606" s="13">
        <v>0.28208581665874838</v>
      </c>
      <c r="H6606" s="12">
        <v>-45435110.379999995</v>
      </c>
      <c r="I6606" s="12">
        <v>-12.816600216522673</v>
      </c>
      <c r="J6606" t="s">
        <v>24</v>
      </c>
      <c r="K6606" s="14">
        <v>473083.73010799999</v>
      </c>
      <c r="L6606" s="14">
        <v>1188279.064127</v>
      </c>
      <c r="M6606" s="13">
        <v>0.39812510746839019</v>
      </c>
      <c r="N6606" s="12">
        <v>-5.1026103385824824</v>
      </c>
      <c r="O6606" s="2">
        <f>DATE(LEFT(ALT[[#This Row],[DATEMTH]],4),RIGHT(ALT[[#This Row],[DATEMTH]],2),1)</f>
        <v>44470</v>
      </c>
      <c r="P6606" t="str">
        <f>IF(AND(ALT[[#This Row],[DATE]]&gt;=DATE(2023,6,1),ALT[[#This Row],[DATE]]&lt;=DATE(2024,5,31)),"Y","N")</f>
        <v>N</v>
      </c>
      <c r="Q6606" t="str">
        <f>LEFT(ALT[[#This Row],[DATEMTH]],4)</f>
        <v>2021</v>
      </c>
    </row>
    <row r="6607" spans="1:17" x14ac:dyDescent="0.25">
      <c r="A6607" t="s">
        <v>71</v>
      </c>
      <c r="B6607" t="s">
        <v>111</v>
      </c>
      <c r="C6607" t="s">
        <v>20</v>
      </c>
      <c r="D6607" t="s">
        <v>17</v>
      </c>
      <c r="E6607" s="14">
        <v>1188279.0641269994</v>
      </c>
      <c r="F6607" s="14">
        <v>4212473.6301950011</v>
      </c>
      <c r="G6607" s="13">
        <v>0.28208581665874838</v>
      </c>
      <c r="H6607" s="12">
        <v>-45435110.379999995</v>
      </c>
      <c r="I6607" s="12">
        <v>-12.816600216522673</v>
      </c>
      <c r="J6607" t="s">
        <v>25</v>
      </c>
      <c r="K6607" s="14">
        <v>176631.60745699995</v>
      </c>
      <c r="L6607" s="14">
        <v>1188279.064127</v>
      </c>
      <c r="M6607" s="13">
        <v>0.14864488720649718</v>
      </c>
      <c r="N6607" s="12">
        <v>-1.90512209355578</v>
      </c>
      <c r="O6607" s="2">
        <f>DATE(LEFT(ALT[[#This Row],[DATEMTH]],4),RIGHT(ALT[[#This Row],[DATEMTH]],2),1)</f>
        <v>44470</v>
      </c>
      <c r="P6607" t="str">
        <f>IF(AND(ALT[[#This Row],[DATE]]&gt;=DATE(2023,6,1),ALT[[#This Row],[DATE]]&lt;=DATE(2024,5,31)),"Y","N")</f>
        <v>N</v>
      </c>
      <c r="Q6607" t="str">
        <f>LEFT(ALT[[#This Row],[DATEMTH]],4)</f>
        <v>2021</v>
      </c>
    </row>
    <row r="6608" spans="1:17" x14ac:dyDescent="0.25">
      <c r="A6608" t="s">
        <v>71</v>
      </c>
      <c r="B6608" t="s">
        <v>111</v>
      </c>
      <c r="C6608" t="s">
        <v>20</v>
      </c>
      <c r="D6608" t="s">
        <v>17</v>
      </c>
      <c r="E6608" s="14">
        <v>1188279.0641269994</v>
      </c>
      <c r="F6608" s="14">
        <v>4212473.6301950011</v>
      </c>
      <c r="G6608" s="13">
        <v>0.28208581665874838</v>
      </c>
      <c r="H6608" s="12">
        <v>-45435110.379999995</v>
      </c>
      <c r="I6608" s="12">
        <v>-12.816600216522673</v>
      </c>
      <c r="J6608" t="s">
        <v>16</v>
      </c>
      <c r="K6608" s="14">
        <v>472945.87527900015</v>
      </c>
      <c r="L6608" s="14">
        <v>1188279.064127</v>
      </c>
      <c r="M6608" s="13">
        <v>0.39800909530158396</v>
      </c>
      <c r="N6608" s="12">
        <v>-5.1011234570202744</v>
      </c>
      <c r="O6608" s="2">
        <f>DATE(LEFT(ALT[[#This Row],[DATEMTH]],4),RIGHT(ALT[[#This Row],[DATEMTH]],2),1)</f>
        <v>44470</v>
      </c>
      <c r="P6608" t="str">
        <f>IF(AND(ALT[[#This Row],[DATE]]&gt;=DATE(2023,6,1),ALT[[#This Row],[DATE]]&lt;=DATE(2024,5,31)),"Y","N")</f>
        <v>N</v>
      </c>
      <c r="Q6608" t="str">
        <f>LEFT(ALT[[#This Row],[DATEMTH]],4)</f>
        <v>2021</v>
      </c>
    </row>
    <row r="6609" spans="1:17" x14ac:dyDescent="0.25">
      <c r="A6609" t="s">
        <v>71</v>
      </c>
      <c r="B6609" t="s">
        <v>111</v>
      </c>
      <c r="C6609" t="s">
        <v>20</v>
      </c>
      <c r="D6609" t="s">
        <v>17</v>
      </c>
      <c r="E6609" s="14">
        <v>1188279.0641269994</v>
      </c>
      <c r="F6609" s="14">
        <v>4212473.6301950011</v>
      </c>
      <c r="G6609" s="13">
        <v>0.28208581665874838</v>
      </c>
      <c r="H6609" s="12">
        <v>-45435110.379999995</v>
      </c>
      <c r="I6609" s="12">
        <v>-12.816600216522673</v>
      </c>
      <c r="J6609" t="s">
        <v>26</v>
      </c>
      <c r="K6609" s="14">
        <v>65617.851282999982</v>
      </c>
      <c r="L6609" s="14">
        <v>1188279.064127</v>
      </c>
      <c r="M6609" s="13">
        <v>5.5220910023528719E-2</v>
      </c>
      <c r="N6609" s="12">
        <v>-0.70774432736413717</v>
      </c>
      <c r="O6609" s="2">
        <f>DATE(LEFT(ALT[[#This Row],[DATEMTH]],4),RIGHT(ALT[[#This Row],[DATEMTH]],2),1)</f>
        <v>44470</v>
      </c>
      <c r="P6609" t="str">
        <f>IF(AND(ALT[[#This Row],[DATE]]&gt;=DATE(2023,6,1),ALT[[#This Row],[DATE]]&lt;=DATE(2024,5,31)),"Y","N")</f>
        <v>N</v>
      </c>
      <c r="Q6609" t="str">
        <f>LEFT(ALT[[#This Row],[DATEMTH]],4)</f>
        <v>2021</v>
      </c>
    </row>
    <row r="6610" spans="1:17" x14ac:dyDescent="0.25">
      <c r="A6610" t="s">
        <v>71</v>
      </c>
      <c r="B6610" t="s">
        <v>111</v>
      </c>
      <c r="C6610" t="s">
        <v>15</v>
      </c>
      <c r="D6610" t="s">
        <v>23</v>
      </c>
      <c r="E6610" s="14">
        <v>938497.910164</v>
      </c>
      <c r="F6610" s="14">
        <v>4212473.6301950011</v>
      </c>
      <c r="G6610" s="13">
        <v>0.2227902160471342</v>
      </c>
      <c r="H6610" s="12">
        <v>-22353871.920000002</v>
      </c>
      <c r="I6610" s="12">
        <v>-4.9802239545467675</v>
      </c>
      <c r="J6610" t="s">
        <v>24</v>
      </c>
      <c r="K6610" s="14">
        <v>459000.97509399999</v>
      </c>
      <c r="L6610" s="14">
        <v>938497.910164</v>
      </c>
      <c r="M6610" s="13">
        <v>0.48908044453054861</v>
      </c>
      <c r="N6610" s="12">
        <v>-2.4357301455514198</v>
      </c>
      <c r="O6610" s="2">
        <f>DATE(LEFT(ALT[[#This Row],[DATEMTH]],4),RIGHT(ALT[[#This Row],[DATEMTH]],2),1)</f>
        <v>44470</v>
      </c>
      <c r="P6610" t="str">
        <f>IF(AND(ALT[[#This Row],[DATE]]&gt;=DATE(2023,6,1),ALT[[#This Row],[DATE]]&lt;=DATE(2024,5,31)),"Y","N")</f>
        <v>N</v>
      </c>
      <c r="Q6610" t="str">
        <f>LEFT(ALT[[#This Row],[DATEMTH]],4)</f>
        <v>2021</v>
      </c>
    </row>
    <row r="6611" spans="1:17" x14ac:dyDescent="0.25">
      <c r="A6611" t="s">
        <v>71</v>
      </c>
      <c r="B6611" t="s">
        <v>111</v>
      </c>
      <c r="C6611" t="s">
        <v>15</v>
      </c>
      <c r="D6611" t="s">
        <v>23</v>
      </c>
      <c r="E6611" s="14">
        <v>938497.910164</v>
      </c>
      <c r="F6611" s="14">
        <v>4212473.6301950011</v>
      </c>
      <c r="G6611" s="13">
        <v>0.2227902160471342</v>
      </c>
      <c r="H6611" s="12">
        <v>-22353871.920000002</v>
      </c>
      <c r="I6611" s="12">
        <v>-4.9802239545467675</v>
      </c>
      <c r="J6611" t="s">
        <v>25</v>
      </c>
      <c r="K6611" s="14">
        <v>107220.75013400002</v>
      </c>
      <c r="L6611" s="14">
        <v>938497.910164</v>
      </c>
      <c r="M6611" s="13">
        <v>0.11424719114746187</v>
      </c>
      <c r="N6611" s="12">
        <v>-0.56897659809227297</v>
      </c>
      <c r="O6611" s="2">
        <f>DATE(LEFT(ALT[[#This Row],[DATEMTH]],4),RIGHT(ALT[[#This Row],[DATEMTH]],2),1)</f>
        <v>44470</v>
      </c>
      <c r="P6611" t="str">
        <f>IF(AND(ALT[[#This Row],[DATE]]&gt;=DATE(2023,6,1),ALT[[#This Row],[DATE]]&lt;=DATE(2024,5,31)),"Y","N")</f>
        <v>N</v>
      </c>
      <c r="Q6611" t="str">
        <f>LEFT(ALT[[#This Row],[DATEMTH]],4)</f>
        <v>2021</v>
      </c>
    </row>
    <row r="6612" spans="1:17" x14ac:dyDescent="0.25">
      <c r="A6612" t="s">
        <v>71</v>
      </c>
      <c r="B6612" t="s">
        <v>111</v>
      </c>
      <c r="C6612" t="s">
        <v>15</v>
      </c>
      <c r="D6612" t="s">
        <v>23</v>
      </c>
      <c r="E6612" s="14">
        <v>938497.910164</v>
      </c>
      <c r="F6612" s="14">
        <v>4212473.6301950011</v>
      </c>
      <c r="G6612" s="13">
        <v>0.2227902160471342</v>
      </c>
      <c r="H6612" s="12">
        <v>-22353871.920000002</v>
      </c>
      <c r="I6612" s="12">
        <v>-4.9802239545467675</v>
      </c>
      <c r="J6612" t="s">
        <v>16</v>
      </c>
      <c r="K6612" s="14">
        <v>227508.89151700004</v>
      </c>
      <c r="L6612" s="14">
        <v>938497.910164</v>
      </c>
      <c r="M6612" s="13">
        <v>0.24241811202034905</v>
      </c>
      <c r="N6612" s="12">
        <v>-1.2072964884997439</v>
      </c>
      <c r="O6612" s="2">
        <f>DATE(LEFT(ALT[[#This Row],[DATEMTH]],4),RIGHT(ALT[[#This Row],[DATEMTH]],2),1)</f>
        <v>44470</v>
      </c>
      <c r="P6612" t="str">
        <f>IF(AND(ALT[[#This Row],[DATE]]&gt;=DATE(2023,6,1),ALT[[#This Row],[DATE]]&lt;=DATE(2024,5,31)),"Y","N")</f>
        <v>N</v>
      </c>
      <c r="Q6612" t="str">
        <f>LEFT(ALT[[#This Row],[DATEMTH]],4)</f>
        <v>2021</v>
      </c>
    </row>
    <row r="6613" spans="1:17" x14ac:dyDescent="0.25">
      <c r="A6613" t="s">
        <v>71</v>
      </c>
      <c r="B6613" t="s">
        <v>111</v>
      </c>
      <c r="C6613" t="s">
        <v>15</v>
      </c>
      <c r="D6613" t="s">
        <v>23</v>
      </c>
      <c r="E6613" s="14">
        <v>938497.910164</v>
      </c>
      <c r="F6613" s="14">
        <v>4212473.6301950011</v>
      </c>
      <c r="G6613" s="13">
        <v>0.2227902160471342</v>
      </c>
      <c r="H6613" s="12">
        <v>-22353871.920000002</v>
      </c>
      <c r="I6613" s="12">
        <v>-4.9802239545467675</v>
      </c>
      <c r="J6613" t="s">
        <v>26</v>
      </c>
      <c r="K6613" s="14">
        <v>144767.29341900002</v>
      </c>
      <c r="L6613" s="14">
        <v>938497.910164</v>
      </c>
      <c r="M6613" s="13">
        <v>0.15425425230164053</v>
      </c>
      <c r="N6613" s="12">
        <v>-0.76822072240333095</v>
      </c>
      <c r="O6613" s="2">
        <f>DATE(LEFT(ALT[[#This Row],[DATEMTH]],4),RIGHT(ALT[[#This Row],[DATEMTH]],2),1)</f>
        <v>44470</v>
      </c>
      <c r="P6613" t="str">
        <f>IF(AND(ALT[[#This Row],[DATE]]&gt;=DATE(2023,6,1),ALT[[#This Row],[DATE]]&lt;=DATE(2024,5,31)),"Y","N")</f>
        <v>N</v>
      </c>
      <c r="Q6613" t="str">
        <f>LEFT(ALT[[#This Row],[DATEMTH]],4)</f>
        <v>2021</v>
      </c>
    </row>
    <row r="6614" spans="1:17" x14ac:dyDescent="0.25">
      <c r="A6614" t="s">
        <v>71</v>
      </c>
      <c r="B6614" t="s">
        <v>111</v>
      </c>
      <c r="C6614" t="s">
        <v>18</v>
      </c>
      <c r="D6614" t="s">
        <v>23</v>
      </c>
      <c r="E6614" s="14">
        <v>971526.38466999936</v>
      </c>
      <c r="F6614" s="14">
        <v>4212473.6301950011</v>
      </c>
      <c r="G6614" s="13">
        <v>0.23063085254851223</v>
      </c>
      <c r="H6614" s="12">
        <v>-22353871.920000002</v>
      </c>
      <c r="I6614" s="12">
        <v>-5.1554925386698489</v>
      </c>
      <c r="J6614" t="s">
        <v>24</v>
      </c>
      <c r="K6614" s="14">
        <v>173246.89961500006</v>
      </c>
      <c r="L6614" s="14">
        <v>971526.38466999982</v>
      </c>
      <c r="M6614" s="13">
        <v>0.17832444115642537</v>
      </c>
      <c r="N6614" s="12">
        <v>-0.91935032584442156</v>
      </c>
      <c r="O6614" s="2">
        <f>DATE(LEFT(ALT[[#This Row],[DATEMTH]],4),RIGHT(ALT[[#This Row],[DATEMTH]],2),1)</f>
        <v>44470</v>
      </c>
      <c r="P6614" t="str">
        <f>IF(AND(ALT[[#This Row],[DATE]]&gt;=DATE(2023,6,1),ALT[[#This Row],[DATE]]&lt;=DATE(2024,5,31)),"Y","N")</f>
        <v>N</v>
      </c>
      <c r="Q6614" t="str">
        <f>LEFT(ALT[[#This Row],[DATEMTH]],4)</f>
        <v>2021</v>
      </c>
    </row>
    <row r="6615" spans="1:17" x14ac:dyDescent="0.25">
      <c r="A6615" t="s">
        <v>71</v>
      </c>
      <c r="B6615" t="s">
        <v>111</v>
      </c>
      <c r="C6615" t="s">
        <v>18</v>
      </c>
      <c r="D6615" t="s">
        <v>23</v>
      </c>
      <c r="E6615" s="14">
        <v>971526.38466999936</v>
      </c>
      <c r="F6615" s="14">
        <v>4212473.6301950011</v>
      </c>
      <c r="G6615" s="13">
        <v>0.23063085254851223</v>
      </c>
      <c r="H6615" s="12">
        <v>-22353871.920000002</v>
      </c>
      <c r="I6615" s="12">
        <v>-5.1554925386698489</v>
      </c>
      <c r="J6615" t="s">
        <v>26</v>
      </c>
      <c r="K6615" s="14">
        <v>212272.59363399993</v>
      </c>
      <c r="L6615" s="14">
        <v>971526.38466999982</v>
      </c>
      <c r="M6615" s="13">
        <v>0.21849390503800156</v>
      </c>
      <c r="N6615" s="12">
        <v>-1.1264436971682557</v>
      </c>
      <c r="O6615" s="2">
        <f>DATE(LEFT(ALT[[#This Row],[DATEMTH]],4),RIGHT(ALT[[#This Row],[DATEMTH]],2),1)</f>
        <v>44470</v>
      </c>
      <c r="P6615" t="str">
        <f>IF(AND(ALT[[#This Row],[DATE]]&gt;=DATE(2023,6,1),ALT[[#This Row],[DATE]]&lt;=DATE(2024,5,31)),"Y","N")</f>
        <v>N</v>
      </c>
      <c r="Q6615" t="str">
        <f>LEFT(ALT[[#This Row],[DATEMTH]],4)</f>
        <v>2021</v>
      </c>
    </row>
    <row r="6616" spans="1:17" x14ac:dyDescent="0.25">
      <c r="A6616" t="s">
        <v>71</v>
      </c>
      <c r="B6616" t="s">
        <v>111</v>
      </c>
      <c r="C6616" t="s">
        <v>18</v>
      </c>
      <c r="D6616" t="s">
        <v>23</v>
      </c>
      <c r="E6616" s="14">
        <v>971526.38466999936</v>
      </c>
      <c r="F6616" s="14">
        <v>4212473.6301950011</v>
      </c>
      <c r="G6616" s="13">
        <v>0.23063085254851223</v>
      </c>
      <c r="H6616" s="12">
        <v>-22353871.920000002</v>
      </c>
      <c r="I6616" s="12">
        <v>-5.1554925386698489</v>
      </c>
      <c r="J6616" t="s">
        <v>16</v>
      </c>
      <c r="K6616" s="14">
        <v>466919.36167999986</v>
      </c>
      <c r="L6616" s="14">
        <v>971526.38466999982</v>
      </c>
      <c r="M6616" s="13">
        <v>0.48060389202769743</v>
      </c>
      <c r="N6616" s="12">
        <v>-2.4777497794044838</v>
      </c>
      <c r="O6616" s="2">
        <f>DATE(LEFT(ALT[[#This Row],[DATEMTH]],4),RIGHT(ALT[[#This Row],[DATEMTH]],2),1)</f>
        <v>44470</v>
      </c>
      <c r="P6616" t="str">
        <f>IF(AND(ALT[[#This Row],[DATE]]&gt;=DATE(2023,6,1),ALT[[#This Row],[DATE]]&lt;=DATE(2024,5,31)),"Y","N")</f>
        <v>N</v>
      </c>
      <c r="Q6616" t="str">
        <f>LEFT(ALT[[#This Row],[DATEMTH]],4)</f>
        <v>2021</v>
      </c>
    </row>
    <row r="6617" spans="1:17" x14ac:dyDescent="0.25">
      <c r="A6617" t="s">
        <v>71</v>
      </c>
      <c r="B6617" t="s">
        <v>111</v>
      </c>
      <c r="C6617" t="s">
        <v>18</v>
      </c>
      <c r="D6617" t="s">
        <v>23</v>
      </c>
      <c r="E6617" s="14">
        <v>971526.38466999936</v>
      </c>
      <c r="F6617" s="14">
        <v>4212473.6301950011</v>
      </c>
      <c r="G6617" s="13">
        <v>0.23063085254851223</v>
      </c>
      <c r="H6617" s="12">
        <v>-22353871.920000002</v>
      </c>
      <c r="I6617" s="12">
        <v>-5.1554925386698489</v>
      </c>
      <c r="J6617" t="s">
        <v>25</v>
      </c>
      <c r="K6617" s="14">
        <v>119087.52974100001</v>
      </c>
      <c r="L6617" s="14">
        <v>971526.38466999982</v>
      </c>
      <c r="M6617" s="13">
        <v>0.12257776177787563</v>
      </c>
      <c r="N6617" s="12">
        <v>-0.63194873625268799</v>
      </c>
      <c r="O6617" s="2">
        <f>DATE(LEFT(ALT[[#This Row],[DATEMTH]],4),RIGHT(ALT[[#This Row],[DATEMTH]],2),1)</f>
        <v>44470</v>
      </c>
      <c r="P6617" t="str">
        <f>IF(AND(ALT[[#This Row],[DATE]]&gt;=DATE(2023,6,1),ALT[[#This Row],[DATE]]&lt;=DATE(2024,5,31)),"Y","N")</f>
        <v>N</v>
      </c>
      <c r="Q6617" t="str">
        <f>LEFT(ALT[[#This Row],[DATEMTH]],4)</f>
        <v>2021</v>
      </c>
    </row>
    <row r="6618" spans="1:17" x14ac:dyDescent="0.25">
      <c r="A6618" t="s">
        <v>71</v>
      </c>
      <c r="B6618" t="s">
        <v>111</v>
      </c>
      <c r="C6618" t="s">
        <v>19</v>
      </c>
      <c r="D6618" t="s">
        <v>23</v>
      </c>
      <c r="E6618" s="14">
        <v>1114170.2712340006</v>
      </c>
      <c r="F6618" s="14">
        <v>4212473.6301950011</v>
      </c>
      <c r="G6618" s="13">
        <v>0.26449311474560472</v>
      </c>
      <c r="H6618" s="12">
        <v>-22353871.920000002</v>
      </c>
      <c r="I6618" s="12">
        <v>-5.912445210745112</v>
      </c>
      <c r="J6618" t="s">
        <v>24</v>
      </c>
      <c r="K6618" s="14">
        <v>312323.25539300009</v>
      </c>
      <c r="L6618" s="14">
        <v>1114170.2712339999</v>
      </c>
      <c r="M6618" s="13">
        <v>0.28031914282462977</v>
      </c>
      <c r="N6618" s="12">
        <v>-1.6573715734736574</v>
      </c>
      <c r="O6618" s="2">
        <f>DATE(LEFT(ALT[[#This Row],[DATEMTH]],4),RIGHT(ALT[[#This Row],[DATEMTH]],2),1)</f>
        <v>44470</v>
      </c>
      <c r="P6618" t="str">
        <f>IF(AND(ALT[[#This Row],[DATE]]&gt;=DATE(2023,6,1),ALT[[#This Row],[DATE]]&lt;=DATE(2024,5,31)),"Y","N")</f>
        <v>N</v>
      </c>
      <c r="Q6618" t="str">
        <f>LEFT(ALT[[#This Row],[DATEMTH]],4)</f>
        <v>2021</v>
      </c>
    </row>
    <row r="6619" spans="1:17" x14ac:dyDescent="0.25">
      <c r="A6619" t="s">
        <v>71</v>
      </c>
      <c r="B6619" t="s">
        <v>111</v>
      </c>
      <c r="C6619" t="s">
        <v>19</v>
      </c>
      <c r="D6619" t="s">
        <v>23</v>
      </c>
      <c r="E6619" s="14">
        <v>1114170.2712340006</v>
      </c>
      <c r="F6619" s="14">
        <v>4212473.6301950011</v>
      </c>
      <c r="G6619" s="13">
        <v>0.26449311474560472</v>
      </c>
      <c r="H6619" s="12">
        <v>-22353871.920000002</v>
      </c>
      <c r="I6619" s="12">
        <v>-5.912445210745112</v>
      </c>
      <c r="J6619" t="s">
        <v>25</v>
      </c>
      <c r="K6619" s="14">
        <v>753568.92350699974</v>
      </c>
      <c r="L6619" s="14">
        <v>1114170.2712339999</v>
      </c>
      <c r="M6619" s="13">
        <v>0.67634987484667319</v>
      </c>
      <c r="N6619" s="12">
        <v>-3.9988815783252689</v>
      </c>
      <c r="O6619" s="2">
        <f>DATE(LEFT(ALT[[#This Row],[DATEMTH]],4),RIGHT(ALT[[#This Row],[DATEMTH]],2),1)</f>
        <v>44470</v>
      </c>
      <c r="P6619" t="str">
        <f>IF(AND(ALT[[#This Row],[DATE]]&gt;=DATE(2023,6,1),ALT[[#This Row],[DATE]]&lt;=DATE(2024,5,31)),"Y","N")</f>
        <v>N</v>
      </c>
      <c r="Q6619" t="str">
        <f>LEFT(ALT[[#This Row],[DATEMTH]],4)</f>
        <v>2021</v>
      </c>
    </row>
    <row r="6620" spans="1:17" x14ac:dyDescent="0.25">
      <c r="A6620" t="s">
        <v>71</v>
      </c>
      <c r="B6620" t="s">
        <v>111</v>
      </c>
      <c r="C6620" t="s">
        <v>19</v>
      </c>
      <c r="D6620" t="s">
        <v>23</v>
      </c>
      <c r="E6620" s="14">
        <v>1114170.2712340006</v>
      </c>
      <c r="F6620" s="14">
        <v>4212473.6301950011</v>
      </c>
      <c r="G6620" s="13">
        <v>0.26449311474560472</v>
      </c>
      <c r="H6620" s="12">
        <v>-22353871.920000002</v>
      </c>
      <c r="I6620" s="12">
        <v>-5.912445210745112</v>
      </c>
      <c r="J6620" t="s">
        <v>16</v>
      </c>
      <c r="K6620" s="14">
        <v>305.20136200000007</v>
      </c>
      <c r="L6620" s="14">
        <v>1114170.2712339999</v>
      </c>
      <c r="M6620" s="13">
        <v>2.7392703779645291E-4</v>
      </c>
      <c r="N6620" s="12">
        <v>-1.6195786027132333E-3</v>
      </c>
      <c r="O6620" s="2">
        <f>DATE(LEFT(ALT[[#This Row],[DATEMTH]],4),RIGHT(ALT[[#This Row],[DATEMTH]],2),1)</f>
        <v>44470</v>
      </c>
      <c r="P6620" t="str">
        <f>IF(AND(ALT[[#This Row],[DATE]]&gt;=DATE(2023,6,1),ALT[[#This Row],[DATE]]&lt;=DATE(2024,5,31)),"Y","N")</f>
        <v>N</v>
      </c>
      <c r="Q6620" t="str">
        <f>LEFT(ALT[[#This Row],[DATEMTH]],4)</f>
        <v>2021</v>
      </c>
    </row>
    <row r="6621" spans="1:17" x14ac:dyDescent="0.25">
      <c r="A6621" t="s">
        <v>71</v>
      </c>
      <c r="B6621" t="s">
        <v>111</v>
      </c>
      <c r="C6621" t="s">
        <v>19</v>
      </c>
      <c r="D6621" t="s">
        <v>23</v>
      </c>
      <c r="E6621" s="14">
        <v>1114170.2712340006</v>
      </c>
      <c r="F6621" s="14">
        <v>4212473.6301950011</v>
      </c>
      <c r="G6621" s="13">
        <v>0.26449311474560472</v>
      </c>
      <c r="H6621" s="12">
        <v>-22353871.920000002</v>
      </c>
      <c r="I6621" s="12">
        <v>-5.912445210745112</v>
      </c>
      <c r="J6621" t="s">
        <v>26</v>
      </c>
      <c r="K6621" s="14">
        <v>47972.890971999979</v>
      </c>
      <c r="L6621" s="14">
        <v>1114170.2712339999</v>
      </c>
      <c r="M6621" s="13">
        <v>4.3057055290900537E-2</v>
      </c>
      <c r="N6621" s="12">
        <v>-0.25457248034347235</v>
      </c>
      <c r="O6621" s="2">
        <f>DATE(LEFT(ALT[[#This Row],[DATEMTH]],4),RIGHT(ALT[[#This Row],[DATEMTH]],2),1)</f>
        <v>44470</v>
      </c>
      <c r="P6621" t="str">
        <f>IF(AND(ALT[[#This Row],[DATE]]&gt;=DATE(2023,6,1),ALT[[#This Row],[DATE]]&lt;=DATE(2024,5,31)),"Y","N")</f>
        <v>N</v>
      </c>
      <c r="Q6621" t="str">
        <f>LEFT(ALT[[#This Row],[DATEMTH]],4)</f>
        <v>2021</v>
      </c>
    </row>
    <row r="6622" spans="1:17" x14ac:dyDescent="0.25">
      <c r="A6622" t="s">
        <v>71</v>
      </c>
      <c r="B6622" t="s">
        <v>111</v>
      </c>
      <c r="C6622" t="s">
        <v>20</v>
      </c>
      <c r="D6622" t="s">
        <v>23</v>
      </c>
      <c r="E6622" s="14">
        <v>1188279.0641269994</v>
      </c>
      <c r="F6622" s="14">
        <v>4212473.6301950011</v>
      </c>
      <c r="G6622" s="13">
        <v>0.28208581665874838</v>
      </c>
      <c r="H6622" s="12">
        <v>-22353871.920000002</v>
      </c>
      <c r="I6622" s="12">
        <v>-6.3057102160382641</v>
      </c>
      <c r="J6622" t="s">
        <v>24</v>
      </c>
      <c r="K6622" s="14">
        <v>473083.73010799999</v>
      </c>
      <c r="L6622" s="14">
        <v>1188279.064127</v>
      </c>
      <c r="M6622" s="13">
        <v>0.39812510746839019</v>
      </c>
      <c r="N6622" s="12">
        <v>-2.51046155742476</v>
      </c>
      <c r="O6622" s="2">
        <f>DATE(LEFT(ALT[[#This Row],[DATEMTH]],4),RIGHT(ALT[[#This Row],[DATEMTH]],2),1)</f>
        <v>44470</v>
      </c>
      <c r="P6622" t="str">
        <f>IF(AND(ALT[[#This Row],[DATE]]&gt;=DATE(2023,6,1),ALT[[#This Row],[DATE]]&lt;=DATE(2024,5,31)),"Y","N")</f>
        <v>N</v>
      </c>
      <c r="Q6622" t="str">
        <f>LEFT(ALT[[#This Row],[DATEMTH]],4)</f>
        <v>2021</v>
      </c>
    </row>
    <row r="6623" spans="1:17" x14ac:dyDescent="0.25">
      <c r="A6623" t="s">
        <v>71</v>
      </c>
      <c r="B6623" t="s">
        <v>111</v>
      </c>
      <c r="C6623" t="s">
        <v>20</v>
      </c>
      <c r="D6623" t="s">
        <v>23</v>
      </c>
      <c r="E6623" s="14">
        <v>1188279.0641269994</v>
      </c>
      <c r="F6623" s="14">
        <v>4212473.6301950011</v>
      </c>
      <c r="G6623" s="13">
        <v>0.28208581665874838</v>
      </c>
      <c r="H6623" s="12">
        <v>-22353871.920000002</v>
      </c>
      <c r="I6623" s="12">
        <v>-6.3057102160382641</v>
      </c>
      <c r="J6623" t="s">
        <v>25</v>
      </c>
      <c r="K6623" s="14">
        <v>176631.60745699995</v>
      </c>
      <c r="L6623" s="14">
        <v>1188279.064127</v>
      </c>
      <c r="M6623" s="13">
        <v>0.14864488720649718</v>
      </c>
      <c r="N6623" s="12">
        <v>-0.93731158381986479</v>
      </c>
      <c r="O6623" s="2">
        <f>DATE(LEFT(ALT[[#This Row],[DATEMTH]],4),RIGHT(ALT[[#This Row],[DATEMTH]],2),1)</f>
        <v>44470</v>
      </c>
      <c r="P6623" t="str">
        <f>IF(AND(ALT[[#This Row],[DATE]]&gt;=DATE(2023,6,1),ALT[[#This Row],[DATE]]&lt;=DATE(2024,5,31)),"Y","N")</f>
        <v>N</v>
      </c>
      <c r="Q6623" t="str">
        <f>LEFT(ALT[[#This Row],[DATEMTH]],4)</f>
        <v>2021</v>
      </c>
    </row>
    <row r="6624" spans="1:17" x14ac:dyDescent="0.25">
      <c r="A6624" t="s">
        <v>71</v>
      </c>
      <c r="B6624" t="s">
        <v>111</v>
      </c>
      <c r="C6624" t="s">
        <v>20</v>
      </c>
      <c r="D6624" t="s">
        <v>23</v>
      </c>
      <c r="E6624" s="14">
        <v>1188279.0641269994</v>
      </c>
      <c r="F6624" s="14">
        <v>4212473.6301950011</v>
      </c>
      <c r="G6624" s="13">
        <v>0.28208581665874838</v>
      </c>
      <c r="H6624" s="12">
        <v>-22353871.920000002</v>
      </c>
      <c r="I6624" s="12">
        <v>-6.3057102160382641</v>
      </c>
      <c r="J6624" t="s">
        <v>16</v>
      </c>
      <c r="K6624" s="14">
        <v>472945.87527900015</v>
      </c>
      <c r="L6624" s="14">
        <v>1188279.064127</v>
      </c>
      <c r="M6624" s="13">
        <v>0.39800909530158396</v>
      </c>
      <c r="N6624" s="12">
        <v>-2.5097300183193449</v>
      </c>
      <c r="O6624" s="2">
        <f>DATE(LEFT(ALT[[#This Row],[DATEMTH]],4),RIGHT(ALT[[#This Row],[DATEMTH]],2),1)</f>
        <v>44470</v>
      </c>
      <c r="P6624" t="str">
        <f>IF(AND(ALT[[#This Row],[DATE]]&gt;=DATE(2023,6,1),ALT[[#This Row],[DATE]]&lt;=DATE(2024,5,31)),"Y","N")</f>
        <v>N</v>
      </c>
      <c r="Q6624" t="str">
        <f>LEFT(ALT[[#This Row],[DATEMTH]],4)</f>
        <v>2021</v>
      </c>
    </row>
    <row r="6625" spans="1:17" x14ac:dyDescent="0.25">
      <c r="A6625" t="s">
        <v>71</v>
      </c>
      <c r="B6625" t="s">
        <v>111</v>
      </c>
      <c r="C6625" t="s">
        <v>20</v>
      </c>
      <c r="D6625" t="s">
        <v>23</v>
      </c>
      <c r="E6625" s="14">
        <v>1188279.0641269994</v>
      </c>
      <c r="F6625" s="14">
        <v>4212473.6301950011</v>
      </c>
      <c r="G6625" s="13">
        <v>0.28208581665874838</v>
      </c>
      <c r="H6625" s="12">
        <v>-22353871.920000002</v>
      </c>
      <c r="I6625" s="12">
        <v>-6.3057102160382641</v>
      </c>
      <c r="J6625" t="s">
        <v>26</v>
      </c>
      <c r="K6625" s="14">
        <v>65617.851282999982</v>
      </c>
      <c r="L6625" s="14">
        <v>1188279.064127</v>
      </c>
      <c r="M6625" s="13">
        <v>5.5220910023528719E-2</v>
      </c>
      <c r="N6625" s="12">
        <v>-0.34820705647429484</v>
      </c>
      <c r="O6625" s="2">
        <f>DATE(LEFT(ALT[[#This Row],[DATEMTH]],4),RIGHT(ALT[[#This Row],[DATEMTH]],2),1)</f>
        <v>44470</v>
      </c>
      <c r="P6625" t="str">
        <f>IF(AND(ALT[[#This Row],[DATE]]&gt;=DATE(2023,6,1),ALT[[#This Row],[DATE]]&lt;=DATE(2024,5,31)),"Y","N")</f>
        <v>N</v>
      </c>
      <c r="Q6625" t="str">
        <f>LEFT(ALT[[#This Row],[DATEMTH]],4)</f>
        <v>2021</v>
      </c>
    </row>
    <row r="6626" spans="1:17" x14ac:dyDescent="0.25">
      <c r="A6626" t="s">
        <v>72</v>
      </c>
      <c r="B6626" t="s">
        <v>14</v>
      </c>
      <c r="C6626" t="s">
        <v>15</v>
      </c>
      <c r="D6626" t="s">
        <v>22</v>
      </c>
      <c r="E6626" s="14">
        <v>13646.201772000002</v>
      </c>
      <c r="F6626" s="14">
        <v>49064.309708000008</v>
      </c>
      <c r="G6626" s="13">
        <v>0.27812888539986874</v>
      </c>
      <c r="H6626" s="12">
        <v>-28426679.489999998</v>
      </c>
      <c r="I6626" s="12">
        <v>-7.9062806821730094</v>
      </c>
      <c r="J6626" t="s">
        <v>16</v>
      </c>
      <c r="K6626" s="14">
        <v>3160.3346480000009</v>
      </c>
      <c r="L6626" s="14">
        <v>13646.201772000002</v>
      </c>
      <c r="M6626" s="13">
        <v>0.23159078993574186</v>
      </c>
      <c r="N6626" s="12">
        <v>-1.8310217886381432</v>
      </c>
      <c r="O6626" s="2">
        <f>DATE(LEFT(ALT[[#This Row],[DATEMTH]],4),RIGHT(ALT[[#This Row],[DATEMTH]],2),1)</f>
        <v>44501</v>
      </c>
      <c r="P6626" t="str">
        <f>IF(AND(ALT[[#This Row],[DATE]]&gt;=DATE(2023,6,1),ALT[[#This Row],[DATE]]&lt;=DATE(2024,5,31)),"Y","N")</f>
        <v>N</v>
      </c>
      <c r="Q6626" t="str">
        <f>LEFT(ALT[[#This Row],[DATEMTH]],4)</f>
        <v>2021</v>
      </c>
    </row>
    <row r="6627" spans="1:17" x14ac:dyDescent="0.25">
      <c r="A6627" t="s">
        <v>72</v>
      </c>
      <c r="B6627" t="s">
        <v>14</v>
      </c>
      <c r="C6627" t="s">
        <v>15</v>
      </c>
      <c r="D6627" t="s">
        <v>22</v>
      </c>
      <c r="E6627" s="14">
        <v>13646.201772000002</v>
      </c>
      <c r="F6627" s="14">
        <v>49064.309708000008</v>
      </c>
      <c r="G6627" s="13">
        <v>0.27812888539986874</v>
      </c>
      <c r="H6627" s="12">
        <v>-28426679.489999998</v>
      </c>
      <c r="I6627" s="12">
        <v>-7.9062806821730094</v>
      </c>
      <c r="J6627" t="s">
        <v>26</v>
      </c>
      <c r="K6627" s="14">
        <v>2176.4962879999998</v>
      </c>
      <c r="L6627" s="14">
        <v>13646.201772000002</v>
      </c>
      <c r="M6627" s="13">
        <v>0.15949465824738498</v>
      </c>
      <c r="N6627" s="12">
        <v>-1.261009535411086</v>
      </c>
      <c r="O6627" s="2">
        <f>DATE(LEFT(ALT[[#This Row],[DATEMTH]],4),RIGHT(ALT[[#This Row],[DATEMTH]],2),1)</f>
        <v>44501</v>
      </c>
      <c r="P6627" t="str">
        <f>IF(AND(ALT[[#This Row],[DATE]]&gt;=DATE(2023,6,1),ALT[[#This Row],[DATE]]&lt;=DATE(2024,5,31)),"Y","N")</f>
        <v>N</v>
      </c>
      <c r="Q6627" t="str">
        <f>LEFT(ALT[[#This Row],[DATEMTH]],4)</f>
        <v>2021</v>
      </c>
    </row>
    <row r="6628" spans="1:17" x14ac:dyDescent="0.25">
      <c r="A6628" t="s">
        <v>72</v>
      </c>
      <c r="B6628" t="s">
        <v>14</v>
      </c>
      <c r="C6628" t="s">
        <v>15</v>
      </c>
      <c r="D6628" t="s">
        <v>22</v>
      </c>
      <c r="E6628" s="14">
        <v>13646.201772000002</v>
      </c>
      <c r="F6628" s="14">
        <v>49064.309708000008</v>
      </c>
      <c r="G6628" s="13">
        <v>0.27812888539986874</v>
      </c>
      <c r="H6628" s="12">
        <v>-28426679.489999998</v>
      </c>
      <c r="I6628" s="12">
        <v>-7.9062806821730094</v>
      </c>
      <c r="J6628" t="s">
        <v>25</v>
      </c>
      <c r="K6628" s="14">
        <v>1503.8992120000005</v>
      </c>
      <c r="L6628" s="14">
        <v>13646.201772000002</v>
      </c>
      <c r="M6628" s="13">
        <v>0.11020643231919525</v>
      </c>
      <c r="N6628" s="12">
        <v>-0.87132298689646059</v>
      </c>
      <c r="O6628" s="2">
        <f>DATE(LEFT(ALT[[#This Row],[DATEMTH]],4),RIGHT(ALT[[#This Row],[DATEMTH]],2),1)</f>
        <v>44501</v>
      </c>
      <c r="P6628" t="str">
        <f>IF(AND(ALT[[#This Row],[DATE]]&gt;=DATE(2023,6,1),ALT[[#This Row],[DATE]]&lt;=DATE(2024,5,31)),"Y","N")</f>
        <v>N</v>
      </c>
      <c r="Q6628" t="str">
        <f>LEFT(ALT[[#This Row],[DATEMTH]],4)</f>
        <v>2021</v>
      </c>
    </row>
    <row r="6629" spans="1:17" x14ac:dyDescent="0.25">
      <c r="A6629" t="s">
        <v>72</v>
      </c>
      <c r="B6629" t="s">
        <v>14</v>
      </c>
      <c r="C6629" t="s">
        <v>15</v>
      </c>
      <c r="D6629" t="s">
        <v>22</v>
      </c>
      <c r="E6629" s="14">
        <v>13646.201772000002</v>
      </c>
      <c r="F6629" s="14">
        <v>49064.309708000008</v>
      </c>
      <c r="G6629" s="13">
        <v>0.27812888539986874</v>
      </c>
      <c r="H6629" s="12">
        <v>-28426679.489999998</v>
      </c>
      <c r="I6629" s="12">
        <v>-7.9062806821730094</v>
      </c>
      <c r="J6629" t="s">
        <v>24</v>
      </c>
      <c r="K6629" s="14">
        <v>6805.4716240000007</v>
      </c>
      <c r="L6629" s="14">
        <v>13646.201772000002</v>
      </c>
      <c r="M6629" s="13">
        <v>0.4987081194976779</v>
      </c>
      <c r="N6629" s="12">
        <v>-3.9429263712273195</v>
      </c>
      <c r="O6629" s="2">
        <f>DATE(LEFT(ALT[[#This Row],[DATEMTH]],4),RIGHT(ALT[[#This Row],[DATEMTH]],2),1)</f>
        <v>44501</v>
      </c>
      <c r="P6629" t="str">
        <f>IF(AND(ALT[[#This Row],[DATE]]&gt;=DATE(2023,6,1),ALT[[#This Row],[DATE]]&lt;=DATE(2024,5,31)),"Y","N")</f>
        <v>N</v>
      </c>
      <c r="Q6629" t="str">
        <f>LEFT(ALT[[#This Row],[DATEMTH]],4)</f>
        <v>2021</v>
      </c>
    </row>
    <row r="6630" spans="1:17" x14ac:dyDescent="0.25">
      <c r="A6630" t="s">
        <v>72</v>
      </c>
      <c r="B6630" t="s">
        <v>14</v>
      </c>
      <c r="C6630" t="s">
        <v>18</v>
      </c>
      <c r="D6630" t="s">
        <v>22</v>
      </c>
      <c r="E6630" s="14">
        <v>13102.411436</v>
      </c>
      <c r="F6630" s="14">
        <v>49064.309708000008</v>
      </c>
      <c r="G6630" s="13">
        <v>0.26704566952999714</v>
      </c>
      <c r="H6630" s="12">
        <v>-28426679.489999998</v>
      </c>
      <c r="I6630" s="12">
        <v>-7.5912216569216877</v>
      </c>
      <c r="J6630" t="s">
        <v>16</v>
      </c>
      <c r="K6630" s="14">
        <v>6851.8258759999999</v>
      </c>
      <c r="L6630" s="14">
        <v>13102.411435999999</v>
      </c>
      <c r="M6630" s="13">
        <v>0.52294388017567672</v>
      </c>
      <c r="N6630" s="12">
        <v>-3.9697829085442571</v>
      </c>
      <c r="O6630" s="2">
        <f>DATE(LEFT(ALT[[#This Row],[DATEMTH]],4),RIGHT(ALT[[#This Row],[DATEMTH]],2),1)</f>
        <v>44501</v>
      </c>
      <c r="P6630" t="str">
        <f>IF(AND(ALT[[#This Row],[DATE]]&gt;=DATE(2023,6,1),ALT[[#This Row],[DATE]]&lt;=DATE(2024,5,31)),"Y","N")</f>
        <v>N</v>
      </c>
      <c r="Q6630" t="str">
        <f>LEFT(ALT[[#This Row],[DATEMTH]],4)</f>
        <v>2021</v>
      </c>
    </row>
    <row r="6631" spans="1:17" x14ac:dyDescent="0.25">
      <c r="A6631" t="s">
        <v>72</v>
      </c>
      <c r="B6631" t="s">
        <v>14</v>
      </c>
      <c r="C6631" t="s">
        <v>18</v>
      </c>
      <c r="D6631" t="s">
        <v>22</v>
      </c>
      <c r="E6631" s="14">
        <v>13102.411436</v>
      </c>
      <c r="F6631" s="14">
        <v>49064.309708000008</v>
      </c>
      <c r="G6631" s="13">
        <v>0.26704566952999714</v>
      </c>
      <c r="H6631" s="12">
        <v>-28426679.489999998</v>
      </c>
      <c r="I6631" s="12">
        <v>-7.5912216569216877</v>
      </c>
      <c r="J6631" t="s">
        <v>26</v>
      </c>
      <c r="K6631" s="14">
        <v>2652.2565399999999</v>
      </c>
      <c r="L6631" s="14">
        <v>13102.411435999999</v>
      </c>
      <c r="M6631" s="13">
        <v>0.20242506907642188</v>
      </c>
      <c r="N6631" s="12">
        <v>-1.5366535682768023</v>
      </c>
      <c r="O6631" s="2">
        <f>DATE(LEFT(ALT[[#This Row],[DATEMTH]],4),RIGHT(ALT[[#This Row],[DATEMTH]],2),1)</f>
        <v>44501</v>
      </c>
      <c r="P6631" t="str">
        <f>IF(AND(ALT[[#This Row],[DATE]]&gt;=DATE(2023,6,1),ALT[[#This Row],[DATE]]&lt;=DATE(2024,5,31)),"Y","N")</f>
        <v>N</v>
      </c>
      <c r="Q6631" t="str">
        <f>LEFT(ALT[[#This Row],[DATEMTH]],4)</f>
        <v>2021</v>
      </c>
    </row>
    <row r="6632" spans="1:17" x14ac:dyDescent="0.25">
      <c r="A6632" t="s">
        <v>72</v>
      </c>
      <c r="B6632" t="s">
        <v>14</v>
      </c>
      <c r="C6632" t="s">
        <v>18</v>
      </c>
      <c r="D6632" t="s">
        <v>22</v>
      </c>
      <c r="E6632" s="14">
        <v>13102.411436</v>
      </c>
      <c r="F6632" s="14">
        <v>49064.309708000008</v>
      </c>
      <c r="G6632" s="13">
        <v>0.26704566952999714</v>
      </c>
      <c r="H6632" s="12">
        <v>-28426679.489999998</v>
      </c>
      <c r="I6632" s="12">
        <v>-7.5912216569216877</v>
      </c>
      <c r="J6632" t="s">
        <v>25</v>
      </c>
      <c r="K6632" s="14">
        <v>1693.5101199999997</v>
      </c>
      <c r="L6632" s="14">
        <v>13102.411435999999</v>
      </c>
      <c r="M6632" s="13">
        <v>0.12925178912844512</v>
      </c>
      <c r="N6632" s="12">
        <v>-0.98117898082772781</v>
      </c>
      <c r="O6632" s="2">
        <f>DATE(LEFT(ALT[[#This Row],[DATEMTH]],4),RIGHT(ALT[[#This Row],[DATEMTH]],2),1)</f>
        <v>44501</v>
      </c>
      <c r="P6632" t="str">
        <f>IF(AND(ALT[[#This Row],[DATE]]&gt;=DATE(2023,6,1),ALT[[#This Row],[DATE]]&lt;=DATE(2024,5,31)),"Y","N")</f>
        <v>N</v>
      </c>
      <c r="Q6632" t="str">
        <f>LEFT(ALT[[#This Row],[DATEMTH]],4)</f>
        <v>2021</v>
      </c>
    </row>
    <row r="6633" spans="1:17" x14ac:dyDescent="0.25">
      <c r="A6633" t="s">
        <v>72</v>
      </c>
      <c r="B6633" t="s">
        <v>14</v>
      </c>
      <c r="C6633" t="s">
        <v>18</v>
      </c>
      <c r="D6633" t="s">
        <v>22</v>
      </c>
      <c r="E6633" s="14">
        <v>13102.411436</v>
      </c>
      <c r="F6633" s="14">
        <v>49064.309708000008</v>
      </c>
      <c r="G6633" s="13">
        <v>0.26704566952999714</v>
      </c>
      <c r="H6633" s="12">
        <v>-28426679.489999998</v>
      </c>
      <c r="I6633" s="12">
        <v>-7.5912216569216877</v>
      </c>
      <c r="J6633" t="s">
        <v>24</v>
      </c>
      <c r="K6633" s="14">
        <v>1904.8189</v>
      </c>
      <c r="L6633" s="14">
        <v>13102.411435999999</v>
      </c>
      <c r="M6633" s="13">
        <v>0.1453792616194563</v>
      </c>
      <c r="N6633" s="12">
        <v>-1.1036061992729005</v>
      </c>
      <c r="O6633" s="2">
        <f>DATE(LEFT(ALT[[#This Row],[DATEMTH]],4),RIGHT(ALT[[#This Row],[DATEMTH]],2),1)</f>
        <v>44501</v>
      </c>
      <c r="P6633" t="str">
        <f>IF(AND(ALT[[#This Row],[DATE]]&gt;=DATE(2023,6,1),ALT[[#This Row],[DATE]]&lt;=DATE(2024,5,31)),"Y","N")</f>
        <v>N</v>
      </c>
      <c r="Q6633" t="str">
        <f>LEFT(ALT[[#This Row],[DATEMTH]],4)</f>
        <v>2021</v>
      </c>
    </row>
    <row r="6634" spans="1:17" x14ac:dyDescent="0.25">
      <c r="A6634" t="s">
        <v>72</v>
      </c>
      <c r="B6634" t="s">
        <v>14</v>
      </c>
      <c r="C6634" t="s">
        <v>19</v>
      </c>
      <c r="D6634" t="s">
        <v>22</v>
      </c>
      <c r="E6634" s="14">
        <v>12197.473384000001</v>
      </c>
      <c r="F6634" s="14">
        <v>49064.309708000008</v>
      </c>
      <c r="G6634" s="13">
        <v>0.24860175260982392</v>
      </c>
      <c r="H6634" s="12">
        <v>-28426679.489999998</v>
      </c>
      <c r="I6634" s="12">
        <v>-7.0669223420917353</v>
      </c>
      <c r="J6634" t="s">
        <v>16</v>
      </c>
      <c r="K6634" s="14">
        <v>2.2877320000000001</v>
      </c>
      <c r="L6634" s="14">
        <v>12197.473384000001</v>
      </c>
      <c r="M6634" s="13">
        <v>1.8755785956466408E-4</v>
      </c>
      <c r="N6634" s="12">
        <v>-1.3254568281924287E-3</v>
      </c>
      <c r="O6634" s="2">
        <f>DATE(LEFT(ALT[[#This Row],[DATEMTH]],4),RIGHT(ALT[[#This Row],[DATEMTH]],2),1)</f>
        <v>44501</v>
      </c>
      <c r="P6634" t="str">
        <f>IF(AND(ALT[[#This Row],[DATE]]&gt;=DATE(2023,6,1),ALT[[#This Row],[DATE]]&lt;=DATE(2024,5,31)),"Y","N")</f>
        <v>N</v>
      </c>
      <c r="Q6634" t="str">
        <f>LEFT(ALT[[#This Row],[DATEMTH]],4)</f>
        <v>2021</v>
      </c>
    </row>
    <row r="6635" spans="1:17" x14ac:dyDescent="0.25">
      <c r="A6635" t="s">
        <v>72</v>
      </c>
      <c r="B6635" t="s">
        <v>14</v>
      </c>
      <c r="C6635" t="s">
        <v>19</v>
      </c>
      <c r="D6635" t="s">
        <v>22</v>
      </c>
      <c r="E6635" s="14">
        <v>12197.473384000001</v>
      </c>
      <c r="F6635" s="14">
        <v>49064.309708000008</v>
      </c>
      <c r="G6635" s="13">
        <v>0.24860175260982392</v>
      </c>
      <c r="H6635" s="12">
        <v>-28426679.489999998</v>
      </c>
      <c r="I6635" s="12">
        <v>-7.0669223420917353</v>
      </c>
      <c r="J6635" t="s">
        <v>25</v>
      </c>
      <c r="K6635" s="14">
        <v>8477.6889040000005</v>
      </c>
      <c r="L6635" s="14">
        <v>12197.473384000001</v>
      </c>
      <c r="M6635" s="13">
        <v>0.69503647494083354</v>
      </c>
      <c r="N6635" s="12">
        <v>-4.9117687933280587</v>
      </c>
      <c r="O6635" s="2">
        <f>DATE(LEFT(ALT[[#This Row],[DATEMTH]],4),RIGHT(ALT[[#This Row],[DATEMTH]],2),1)</f>
        <v>44501</v>
      </c>
      <c r="P6635" t="str">
        <f>IF(AND(ALT[[#This Row],[DATE]]&gt;=DATE(2023,6,1),ALT[[#This Row],[DATE]]&lt;=DATE(2024,5,31)),"Y","N")</f>
        <v>N</v>
      </c>
      <c r="Q6635" t="str">
        <f>LEFT(ALT[[#This Row],[DATEMTH]],4)</f>
        <v>2021</v>
      </c>
    </row>
    <row r="6636" spans="1:17" x14ac:dyDescent="0.25">
      <c r="A6636" t="s">
        <v>72</v>
      </c>
      <c r="B6636" t="s">
        <v>14</v>
      </c>
      <c r="C6636" t="s">
        <v>19</v>
      </c>
      <c r="D6636" t="s">
        <v>22</v>
      </c>
      <c r="E6636" s="14">
        <v>12197.473384000001</v>
      </c>
      <c r="F6636" s="14">
        <v>49064.309708000008</v>
      </c>
      <c r="G6636" s="13">
        <v>0.24860175260982392</v>
      </c>
      <c r="H6636" s="12">
        <v>-28426679.489999998</v>
      </c>
      <c r="I6636" s="12">
        <v>-7.0669223420917353</v>
      </c>
      <c r="J6636" t="s">
        <v>26</v>
      </c>
      <c r="K6636" s="14">
        <v>521.50976400000002</v>
      </c>
      <c r="L6636" s="14">
        <v>12197.473384000001</v>
      </c>
      <c r="M6636" s="13">
        <v>4.2755556628972756E-2</v>
      </c>
      <c r="N6636" s="12">
        <v>-0.30215019838985596</v>
      </c>
      <c r="O6636" s="2">
        <f>DATE(LEFT(ALT[[#This Row],[DATEMTH]],4),RIGHT(ALT[[#This Row],[DATEMTH]],2),1)</f>
        <v>44501</v>
      </c>
      <c r="P6636" t="str">
        <f>IF(AND(ALT[[#This Row],[DATE]]&gt;=DATE(2023,6,1),ALT[[#This Row],[DATE]]&lt;=DATE(2024,5,31)),"Y","N")</f>
        <v>N</v>
      </c>
      <c r="Q6636" t="str">
        <f>LEFT(ALT[[#This Row],[DATEMTH]],4)</f>
        <v>2021</v>
      </c>
    </row>
    <row r="6637" spans="1:17" x14ac:dyDescent="0.25">
      <c r="A6637" t="s">
        <v>72</v>
      </c>
      <c r="B6637" t="s">
        <v>14</v>
      </c>
      <c r="C6637" t="s">
        <v>19</v>
      </c>
      <c r="D6637" t="s">
        <v>22</v>
      </c>
      <c r="E6637" s="14">
        <v>12197.473384000001</v>
      </c>
      <c r="F6637" s="14">
        <v>49064.309708000008</v>
      </c>
      <c r="G6637" s="13">
        <v>0.24860175260982392</v>
      </c>
      <c r="H6637" s="12">
        <v>-28426679.489999998</v>
      </c>
      <c r="I6637" s="12">
        <v>-7.0669223420917353</v>
      </c>
      <c r="J6637" t="s">
        <v>24</v>
      </c>
      <c r="K6637" s="14">
        <v>3195.9869840000001</v>
      </c>
      <c r="L6637" s="14">
        <v>12197.473384000001</v>
      </c>
      <c r="M6637" s="13">
        <v>0.26202041057062903</v>
      </c>
      <c r="N6637" s="12">
        <v>-1.8516778935456277</v>
      </c>
      <c r="O6637" s="2">
        <f>DATE(LEFT(ALT[[#This Row],[DATEMTH]],4),RIGHT(ALT[[#This Row],[DATEMTH]],2),1)</f>
        <v>44501</v>
      </c>
      <c r="P6637" t="str">
        <f>IF(AND(ALT[[#This Row],[DATE]]&gt;=DATE(2023,6,1),ALT[[#This Row],[DATE]]&lt;=DATE(2024,5,31)),"Y","N")</f>
        <v>N</v>
      </c>
      <c r="Q6637" t="str">
        <f>LEFT(ALT[[#This Row],[DATEMTH]],4)</f>
        <v>2021</v>
      </c>
    </row>
    <row r="6638" spans="1:17" x14ac:dyDescent="0.25">
      <c r="A6638" t="s">
        <v>72</v>
      </c>
      <c r="B6638" t="s">
        <v>14</v>
      </c>
      <c r="C6638" t="s">
        <v>20</v>
      </c>
      <c r="D6638" t="s">
        <v>22</v>
      </c>
      <c r="E6638" s="14">
        <v>10118.223115999999</v>
      </c>
      <c r="F6638" s="14">
        <v>49064.309708000008</v>
      </c>
      <c r="G6638" s="13">
        <v>0.20622369246031003</v>
      </c>
      <c r="H6638" s="12">
        <v>-28426679.489999998</v>
      </c>
      <c r="I6638" s="12">
        <v>-5.8622548088135629</v>
      </c>
      <c r="J6638" t="s">
        <v>16</v>
      </c>
      <c r="K6638" s="14">
        <v>4186.0537320000003</v>
      </c>
      <c r="L6638" s="14">
        <v>10118.223116000001</v>
      </c>
      <c r="M6638" s="13">
        <v>0.41371431367040828</v>
      </c>
      <c r="N6638" s="12">
        <v>-2.4252987247893536</v>
      </c>
      <c r="O6638" s="2">
        <f>DATE(LEFT(ALT[[#This Row],[DATEMTH]],4),RIGHT(ALT[[#This Row],[DATEMTH]],2),1)</f>
        <v>44501</v>
      </c>
      <c r="P6638" t="str">
        <f>IF(AND(ALT[[#This Row],[DATE]]&gt;=DATE(2023,6,1),ALT[[#This Row],[DATE]]&lt;=DATE(2024,5,31)),"Y","N")</f>
        <v>N</v>
      </c>
      <c r="Q6638" t="str">
        <f>LEFT(ALT[[#This Row],[DATEMTH]],4)</f>
        <v>2021</v>
      </c>
    </row>
    <row r="6639" spans="1:17" x14ac:dyDescent="0.25">
      <c r="A6639" t="s">
        <v>72</v>
      </c>
      <c r="B6639" t="s">
        <v>14</v>
      </c>
      <c r="C6639" t="s">
        <v>20</v>
      </c>
      <c r="D6639" t="s">
        <v>22</v>
      </c>
      <c r="E6639" s="14">
        <v>10118.223115999999</v>
      </c>
      <c r="F6639" s="14">
        <v>49064.309708000008</v>
      </c>
      <c r="G6639" s="13">
        <v>0.20622369246031003</v>
      </c>
      <c r="H6639" s="12">
        <v>-28426679.489999998</v>
      </c>
      <c r="I6639" s="12">
        <v>-5.8622548088135629</v>
      </c>
      <c r="J6639" t="s">
        <v>26</v>
      </c>
      <c r="K6639" s="14">
        <v>399.52080799999999</v>
      </c>
      <c r="L6639" s="14">
        <v>10118.223116000001</v>
      </c>
      <c r="M6639" s="13">
        <v>3.9485273591984303E-2</v>
      </c>
      <c r="N6639" s="12">
        <v>-0.23147273499192916</v>
      </c>
      <c r="O6639" s="2">
        <f>DATE(LEFT(ALT[[#This Row],[DATEMTH]],4),RIGHT(ALT[[#This Row],[DATEMTH]],2),1)</f>
        <v>44501</v>
      </c>
      <c r="P6639" t="str">
        <f>IF(AND(ALT[[#This Row],[DATE]]&gt;=DATE(2023,6,1),ALT[[#This Row],[DATE]]&lt;=DATE(2024,5,31)),"Y","N")</f>
        <v>N</v>
      </c>
      <c r="Q6639" t="str">
        <f>LEFT(ALT[[#This Row],[DATEMTH]],4)</f>
        <v>2021</v>
      </c>
    </row>
    <row r="6640" spans="1:17" x14ac:dyDescent="0.25">
      <c r="A6640" t="s">
        <v>72</v>
      </c>
      <c r="B6640" t="s">
        <v>14</v>
      </c>
      <c r="C6640" t="s">
        <v>20</v>
      </c>
      <c r="D6640" t="s">
        <v>22</v>
      </c>
      <c r="E6640" s="14">
        <v>10118.223115999999</v>
      </c>
      <c r="F6640" s="14">
        <v>49064.309708000008</v>
      </c>
      <c r="G6640" s="13">
        <v>0.20622369246031003</v>
      </c>
      <c r="H6640" s="12">
        <v>-28426679.489999998</v>
      </c>
      <c r="I6640" s="12">
        <v>-5.8622548088135629</v>
      </c>
      <c r="J6640" t="s">
        <v>25</v>
      </c>
      <c r="K6640" s="14">
        <v>1671.3596879999996</v>
      </c>
      <c r="L6640" s="14">
        <v>10118.223116000001</v>
      </c>
      <c r="M6640" s="13">
        <v>0.16518312245527275</v>
      </c>
      <c r="N6640" s="12">
        <v>-0.96834555394826227</v>
      </c>
      <c r="O6640" s="2">
        <f>DATE(LEFT(ALT[[#This Row],[DATEMTH]],4),RIGHT(ALT[[#This Row],[DATEMTH]],2),1)</f>
        <v>44501</v>
      </c>
      <c r="P6640" t="str">
        <f>IF(AND(ALT[[#This Row],[DATE]]&gt;=DATE(2023,6,1),ALT[[#This Row],[DATE]]&lt;=DATE(2024,5,31)),"Y","N")</f>
        <v>N</v>
      </c>
      <c r="Q6640" t="str">
        <f>LEFT(ALT[[#This Row],[DATEMTH]],4)</f>
        <v>2021</v>
      </c>
    </row>
    <row r="6641" spans="1:17" x14ac:dyDescent="0.25">
      <c r="A6641" t="s">
        <v>72</v>
      </c>
      <c r="B6641" t="s">
        <v>14</v>
      </c>
      <c r="C6641" t="s">
        <v>20</v>
      </c>
      <c r="D6641" t="s">
        <v>22</v>
      </c>
      <c r="E6641" s="14">
        <v>10118.223115999999</v>
      </c>
      <c r="F6641" s="14">
        <v>49064.309708000008</v>
      </c>
      <c r="G6641" s="13">
        <v>0.20622369246031003</v>
      </c>
      <c r="H6641" s="12">
        <v>-28426679.489999998</v>
      </c>
      <c r="I6641" s="12">
        <v>-5.8622548088135629</v>
      </c>
      <c r="J6641" t="s">
        <v>24</v>
      </c>
      <c r="K6641" s="14">
        <v>3861.288888000001</v>
      </c>
      <c r="L6641" s="14">
        <v>10118.223116000001</v>
      </c>
      <c r="M6641" s="13">
        <v>0.38161729028233465</v>
      </c>
      <c r="N6641" s="12">
        <v>-2.2371377950840174</v>
      </c>
      <c r="O6641" s="2">
        <f>DATE(LEFT(ALT[[#This Row],[DATEMTH]],4),RIGHT(ALT[[#This Row],[DATEMTH]],2),1)</f>
        <v>44501</v>
      </c>
      <c r="P6641" t="str">
        <f>IF(AND(ALT[[#This Row],[DATE]]&gt;=DATE(2023,6,1),ALT[[#This Row],[DATE]]&lt;=DATE(2024,5,31)),"Y","N")</f>
        <v>N</v>
      </c>
      <c r="Q6641" t="str">
        <f>LEFT(ALT[[#This Row],[DATEMTH]],4)</f>
        <v>2021</v>
      </c>
    </row>
    <row r="6642" spans="1:17" x14ac:dyDescent="0.25">
      <c r="A6642" t="s">
        <v>72</v>
      </c>
      <c r="B6642" t="s">
        <v>14</v>
      </c>
      <c r="C6642" t="s">
        <v>15</v>
      </c>
      <c r="D6642" t="s">
        <v>17</v>
      </c>
      <c r="E6642" s="14">
        <v>13646.201772000002</v>
      </c>
      <c r="F6642" s="14">
        <v>49064.309708000008</v>
      </c>
      <c r="G6642" s="13">
        <v>0.27812888539986874</v>
      </c>
      <c r="H6642" s="12">
        <v>-37937267.120000005</v>
      </c>
      <c r="I6642" s="12">
        <v>-10.55144981920269</v>
      </c>
      <c r="J6642" t="s">
        <v>16</v>
      </c>
      <c r="K6642" s="14">
        <v>3160.3346480000009</v>
      </c>
      <c r="L6642" s="14">
        <v>13646.201772000002</v>
      </c>
      <c r="M6642" s="13">
        <v>0.23159078993574186</v>
      </c>
      <c r="N6642" s="12">
        <v>-2.4436185985964913</v>
      </c>
      <c r="O6642" s="2">
        <f>DATE(LEFT(ALT[[#This Row],[DATEMTH]],4),RIGHT(ALT[[#This Row],[DATEMTH]],2),1)</f>
        <v>44501</v>
      </c>
      <c r="P6642" t="str">
        <f>IF(AND(ALT[[#This Row],[DATE]]&gt;=DATE(2023,6,1),ALT[[#This Row],[DATE]]&lt;=DATE(2024,5,31)),"Y","N")</f>
        <v>N</v>
      </c>
      <c r="Q6642" t="str">
        <f>LEFT(ALT[[#This Row],[DATEMTH]],4)</f>
        <v>2021</v>
      </c>
    </row>
    <row r="6643" spans="1:17" x14ac:dyDescent="0.25">
      <c r="A6643" t="s">
        <v>72</v>
      </c>
      <c r="B6643" t="s">
        <v>14</v>
      </c>
      <c r="C6643" t="s">
        <v>15</v>
      </c>
      <c r="D6643" t="s">
        <v>17</v>
      </c>
      <c r="E6643" s="14">
        <v>13646.201772000002</v>
      </c>
      <c r="F6643" s="14">
        <v>49064.309708000008</v>
      </c>
      <c r="G6643" s="13">
        <v>0.27812888539986874</v>
      </c>
      <c r="H6643" s="12">
        <v>-37937267.120000005</v>
      </c>
      <c r="I6643" s="12">
        <v>-10.55144981920269</v>
      </c>
      <c r="J6643" t="s">
        <v>26</v>
      </c>
      <c r="K6643" s="14">
        <v>2176.4962879999998</v>
      </c>
      <c r="L6643" s="14">
        <v>13646.201772000002</v>
      </c>
      <c r="M6643" s="13">
        <v>0.15949465824738498</v>
      </c>
      <c r="N6643" s="12">
        <v>-1.6828998829281649</v>
      </c>
      <c r="O6643" s="2">
        <f>DATE(LEFT(ALT[[#This Row],[DATEMTH]],4),RIGHT(ALT[[#This Row],[DATEMTH]],2),1)</f>
        <v>44501</v>
      </c>
      <c r="P6643" t="str">
        <f>IF(AND(ALT[[#This Row],[DATE]]&gt;=DATE(2023,6,1),ALT[[#This Row],[DATE]]&lt;=DATE(2024,5,31)),"Y","N")</f>
        <v>N</v>
      </c>
      <c r="Q6643" t="str">
        <f>LEFT(ALT[[#This Row],[DATEMTH]],4)</f>
        <v>2021</v>
      </c>
    </row>
    <row r="6644" spans="1:17" x14ac:dyDescent="0.25">
      <c r="A6644" t="s">
        <v>72</v>
      </c>
      <c r="B6644" t="s">
        <v>14</v>
      </c>
      <c r="C6644" t="s">
        <v>15</v>
      </c>
      <c r="D6644" t="s">
        <v>17</v>
      </c>
      <c r="E6644" s="14">
        <v>13646.201772000002</v>
      </c>
      <c r="F6644" s="14">
        <v>49064.309708000008</v>
      </c>
      <c r="G6644" s="13">
        <v>0.27812888539986874</v>
      </c>
      <c r="H6644" s="12">
        <v>-37937267.120000005</v>
      </c>
      <c r="I6644" s="12">
        <v>-10.55144981920269</v>
      </c>
      <c r="J6644" t="s">
        <v>25</v>
      </c>
      <c r="K6644" s="14">
        <v>1503.8992120000005</v>
      </c>
      <c r="L6644" s="14">
        <v>13646.201772000002</v>
      </c>
      <c r="M6644" s="13">
        <v>0.11020643231919525</v>
      </c>
      <c r="N6644" s="12">
        <v>-1.1628376403693461</v>
      </c>
      <c r="O6644" s="2">
        <f>DATE(LEFT(ALT[[#This Row],[DATEMTH]],4),RIGHT(ALT[[#This Row],[DATEMTH]],2),1)</f>
        <v>44501</v>
      </c>
      <c r="P6644" t="str">
        <f>IF(AND(ALT[[#This Row],[DATE]]&gt;=DATE(2023,6,1),ALT[[#This Row],[DATE]]&lt;=DATE(2024,5,31)),"Y","N")</f>
        <v>N</v>
      </c>
      <c r="Q6644" t="str">
        <f>LEFT(ALT[[#This Row],[DATEMTH]],4)</f>
        <v>2021</v>
      </c>
    </row>
    <row r="6645" spans="1:17" x14ac:dyDescent="0.25">
      <c r="A6645" t="s">
        <v>72</v>
      </c>
      <c r="B6645" t="s">
        <v>14</v>
      </c>
      <c r="C6645" t="s">
        <v>15</v>
      </c>
      <c r="D6645" t="s">
        <v>17</v>
      </c>
      <c r="E6645" s="14">
        <v>13646.201772000002</v>
      </c>
      <c r="F6645" s="14">
        <v>49064.309708000008</v>
      </c>
      <c r="G6645" s="13">
        <v>0.27812888539986874</v>
      </c>
      <c r="H6645" s="12">
        <v>-37937267.120000005</v>
      </c>
      <c r="I6645" s="12">
        <v>-10.55144981920269</v>
      </c>
      <c r="J6645" t="s">
        <v>24</v>
      </c>
      <c r="K6645" s="14">
        <v>6805.4716240000007</v>
      </c>
      <c r="L6645" s="14">
        <v>13646.201772000002</v>
      </c>
      <c r="M6645" s="13">
        <v>0.4987081194976779</v>
      </c>
      <c r="N6645" s="12">
        <v>-5.2620936973086865</v>
      </c>
      <c r="O6645" s="2">
        <f>DATE(LEFT(ALT[[#This Row],[DATEMTH]],4),RIGHT(ALT[[#This Row],[DATEMTH]],2),1)</f>
        <v>44501</v>
      </c>
      <c r="P6645" t="str">
        <f>IF(AND(ALT[[#This Row],[DATE]]&gt;=DATE(2023,6,1),ALT[[#This Row],[DATE]]&lt;=DATE(2024,5,31)),"Y","N")</f>
        <v>N</v>
      </c>
      <c r="Q6645" t="str">
        <f>LEFT(ALT[[#This Row],[DATEMTH]],4)</f>
        <v>2021</v>
      </c>
    </row>
    <row r="6646" spans="1:17" x14ac:dyDescent="0.25">
      <c r="A6646" t="s">
        <v>72</v>
      </c>
      <c r="B6646" t="s">
        <v>14</v>
      </c>
      <c r="C6646" t="s">
        <v>18</v>
      </c>
      <c r="D6646" t="s">
        <v>17</v>
      </c>
      <c r="E6646" s="14">
        <v>13102.411436</v>
      </c>
      <c r="F6646" s="14">
        <v>49064.309708000008</v>
      </c>
      <c r="G6646" s="13">
        <v>0.26704566952999714</v>
      </c>
      <c r="H6646" s="12">
        <v>-37937267.120000005</v>
      </c>
      <c r="I6646" s="12">
        <v>-10.130982898198749</v>
      </c>
      <c r="J6646" t="s">
        <v>16</v>
      </c>
      <c r="K6646" s="14">
        <v>6851.8258759999999</v>
      </c>
      <c r="L6646" s="14">
        <v>13102.411435999999</v>
      </c>
      <c r="M6646" s="13">
        <v>0.52294388017567672</v>
      </c>
      <c r="N6646" s="12">
        <v>-5.2979355067774767</v>
      </c>
      <c r="O6646" s="2">
        <f>DATE(LEFT(ALT[[#This Row],[DATEMTH]],4),RIGHT(ALT[[#This Row],[DATEMTH]],2),1)</f>
        <v>44501</v>
      </c>
      <c r="P6646" t="str">
        <f>IF(AND(ALT[[#This Row],[DATE]]&gt;=DATE(2023,6,1),ALT[[#This Row],[DATE]]&lt;=DATE(2024,5,31)),"Y","N")</f>
        <v>N</v>
      </c>
      <c r="Q6646" t="str">
        <f>LEFT(ALT[[#This Row],[DATEMTH]],4)</f>
        <v>2021</v>
      </c>
    </row>
    <row r="6647" spans="1:17" x14ac:dyDescent="0.25">
      <c r="A6647" t="s">
        <v>72</v>
      </c>
      <c r="B6647" t="s">
        <v>14</v>
      </c>
      <c r="C6647" t="s">
        <v>18</v>
      </c>
      <c r="D6647" t="s">
        <v>17</v>
      </c>
      <c r="E6647" s="14">
        <v>13102.411436</v>
      </c>
      <c r="F6647" s="14">
        <v>49064.309708000008</v>
      </c>
      <c r="G6647" s="13">
        <v>0.26704566952999714</v>
      </c>
      <c r="H6647" s="12">
        <v>-37937267.120000005</v>
      </c>
      <c r="I6647" s="12">
        <v>-10.130982898198749</v>
      </c>
      <c r="J6647" t="s">
        <v>26</v>
      </c>
      <c r="K6647" s="14">
        <v>2652.2565399999999</v>
      </c>
      <c r="L6647" s="14">
        <v>13102.411435999999</v>
      </c>
      <c r="M6647" s="13">
        <v>0.20242506907642188</v>
      </c>
      <c r="N6647" s="12">
        <v>-2.0507649129799304</v>
      </c>
      <c r="O6647" s="2">
        <f>DATE(LEFT(ALT[[#This Row],[DATEMTH]],4),RIGHT(ALT[[#This Row],[DATEMTH]],2),1)</f>
        <v>44501</v>
      </c>
      <c r="P6647" t="str">
        <f>IF(AND(ALT[[#This Row],[DATE]]&gt;=DATE(2023,6,1),ALT[[#This Row],[DATE]]&lt;=DATE(2024,5,31)),"Y","N")</f>
        <v>N</v>
      </c>
      <c r="Q6647" t="str">
        <f>LEFT(ALT[[#This Row],[DATEMTH]],4)</f>
        <v>2021</v>
      </c>
    </row>
    <row r="6648" spans="1:17" x14ac:dyDescent="0.25">
      <c r="A6648" t="s">
        <v>72</v>
      </c>
      <c r="B6648" t="s">
        <v>14</v>
      </c>
      <c r="C6648" t="s">
        <v>18</v>
      </c>
      <c r="D6648" t="s">
        <v>17</v>
      </c>
      <c r="E6648" s="14">
        <v>13102.411436</v>
      </c>
      <c r="F6648" s="14">
        <v>49064.309708000008</v>
      </c>
      <c r="G6648" s="13">
        <v>0.26704566952999714</v>
      </c>
      <c r="H6648" s="12">
        <v>-37937267.120000005</v>
      </c>
      <c r="I6648" s="12">
        <v>-10.130982898198749</v>
      </c>
      <c r="J6648" t="s">
        <v>25</v>
      </c>
      <c r="K6648" s="14">
        <v>1693.5101199999997</v>
      </c>
      <c r="L6648" s="14">
        <v>13102.411435999999</v>
      </c>
      <c r="M6648" s="13">
        <v>0.12925178912844512</v>
      </c>
      <c r="N6648" s="12">
        <v>-1.3094476652218685</v>
      </c>
      <c r="O6648" s="2">
        <f>DATE(LEFT(ALT[[#This Row],[DATEMTH]],4),RIGHT(ALT[[#This Row],[DATEMTH]],2),1)</f>
        <v>44501</v>
      </c>
      <c r="P6648" t="str">
        <f>IF(AND(ALT[[#This Row],[DATE]]&gt;=DATE(2023,6,1),ALT[[#This Row],[DATE]]&lt;=DATE(2024,5,31)),"Y","N")</f>
        <v>N</v>
      </c>
      <c r="Q6648" t="str">
        <f>LEFT(ALT[[#This Row],[DATEMTH]],4)</f>
        <v>2021</v>
      </c>
    </row>
    <row r="6649" spans="1:17" x14ac:dyDescent="0.25">
      <c r="A6649" t="s">
        <v>72</v>
      </c>
      <c r="B6649" t="s">
        <v>14</v>
      </c>
      <c r="C6649" t="s">
        <v>18</v>
      </c>
      <c r="D6649" t="s">
        <v>17</v>
      </c>
      <c r="E6649" s="14">
        <v>13102.411436</v>
      </c>
      <c r="F6649" s="14">
        <v>49064.309708000008</v>
      </c>
      <c r="G6649" s="13">
        <v>0.26704566952999714</v>
      </c>
      <c r="H6649" s="12">
        <v>-37937267.120000005</v>
      </c>
      <c r="I6649" s="12">
        <v>-10.130982898198749</v>
      </c>
      <c r="J6649" t="s">
        <v>24</v>
      </c>
      <c r="K6649" s="14">
        <v>1904.8189</v>
      </c>
      <c r="L6649" s="14">
        <v>13102.411435999999</v>
      </c>
      <c r="M6649" s="13">
        <v>0.1453792616194563</v>
      </c>
      <c r="N6649" s="12">
        <v>-1.4728348132194735</v>
      </c>
      <c r="O6649" s="2">
        <f>DATE(LEFT(ALT[[#This Row],[DATEMTH]],4),RIGHT(ALT[[#This Row],[DATEMTH]],2),1)</f>
        <v>44501</v>
      </c>
      <c r="P6649" t="str">
        <f>IF(AND(ALT[[#This Row],[DATE]]&gt;=DATE(2023,6,1),ALT[[#This Row],[DATE]]&lt;=DATE(2024,5,31)),"Y","N")</f>
        <v>N</v>
      </c>
      <c r="Q6649" t="str">
        <f>LEFT(ALT[[#This Row],[DATEMTH]],4)</f>
        <v>2021</v>
      </c>
    </row>
    <row r="6650" spans="1:17" x14ac:dyDescent="0.25">
      <c r="A6650" t="s">
        <v>72</v>
      </c>
      <c r="B6650" t="s">
        <v>14</v>
      </c>
      <c r="C6650" t="s">
        <v>19</v>
      </c>
      <c r="D6650" t="s">
        <v>17</v>
      </c>
      <c r="E6650" s="14">
        <v>12197.473384000001</v>
      </c>
      <c r="F6650" s="14">
        <v>49064.309708000008</v>
      </c>
      <c r="G6650" s="13">
        <v>0.24860175260982392</v>
      </c>
      <c r="H6650" s="12">
        <v>-37937267.120000005</v>
      </c>
      <c r="I6650" s="12">
        <v>-9.4312710952590475</v>
      </c>
      <c r="J6650" t="s">
        <v>16</v>
      </c>
      <c r="K6650" s="14">
        <v>2.2877320000000001</v>
      </c>
      <c r="L6650" s="14">
        <v>12197.473384000001</v>
      </c>
      <c r="M6650" s="13">
        <v>1.8755785956466408E-4</v>
      </c>
      <c r="N6650" s="12">
        <v>-1.7689090196008721E-3</v>
      </c>
      <c r="O6650" s="2">
        <f>DATE(LEFT(ALT[[#This Row],[DATEMTH]],4),RIGHT(ALT[[#This Row],[DATEMTH]],2),1)</f>
        <v>44501</v>
      </c>
      <c r="P6650" t="str">
        <f>IF(AND(ALT[[#This Row],[DATE]]&gt;=DATE(2023,6,1),ALT[[#This Row],[DATE]]&lt;=DATE(2024,5,31)),"Y","N")</f>
        <v>N</v>
      </c>
      <c r="Q6650" t="str">
        <f>LEFT(ALT[[#This Row],[DATEMTH]],4)</f>
        <v>2021</v>
      </c>
    </row>
    <row r="6651" spans="1:17" x14ac:dyDescent="0.25">
      <c r="A6651" t="s">
        <v>72</v>
      </c>
      <c r="B6651" t="s">
        <v>14</v>
      </c>
      <c r="C6651" t="s">
        <v>19</v>
      </c>
      <c r="D6651" t="s">
        <v>17</v>
      </c>
      <c r="E6651" s="14">
        <v>12197.473384000001</v>
      </c>
      <c r="F6651" s="14">
        <v>49064.309708000008</v>
      </c>
      <c r="G6651" s="13">
        <v>0.24860175260982392</v>
      </c>
      <c r="H6651" s="12">
        <v>-37937267.120000005</v>
      </c>
      <c r="I6651" s="12">
        <v>-9.4312710952590475</v>
      </c>
      <c r="J6651" t="s">
        <v>25</v>
      </c>
      <c r="K6651" s="14">
        <v>8477.6889040000005</v>
      </c>
      <c r="L6651" s="14">
        <v>12197.473384000001</v>
      </c>
      <c r="M6651" s="13">
        <v>0.69503647494083354</v>
      </c>
      <c r="N6651" s="12">
        <v>-6.5550774162602226</v>
      </c>
      <c r="O6651" s="2">
        <f>DATE(LEFT(ALT[[#This Row],[DATEMTH]],4),RIGHT(ALT[[#This Row],[DATEMTH]],2),1)</f>
        <v>44501</v>
      </c>
      <c r="P6651" t="str">
        <f>IF(AND(ALT[[#This Row],[DATE]]&gt;=DATE(2023,6,1),ALT[[#This Row],[DATE]]&lt;=DATE(2024,5,31)),"Y","N")</f>
        <v>N</v>
      </c>
      <c r="Q6651" t="str">
        <f>LEFT(ALT[[#This Row],[DATEMTH]],4)</f>
        <v>2021</v>
      </c>
    </row>
    <row r="6652" spans="1:17" x14ac:dyDescent="0.25">
      <c r="A6652" t="s">
        <v>72</v>
      </c>
      <c r="B6652" t="s">
        <v>14</v>
      </c>
      <c r="C6652" t="s">
        <v>19</v>
      </c>
      <c r="D6652" t="s">
        <v>17</v>
      </c>
      <c r="E6652" s="14">
        <v>12197.473384000001</v>
      </c>
      <c r="F6652" s="14">
        <v>49064.309708000008</v>
      </c>
      <c r="G6652" s="13">
        <v>0.24860175260982392</v>
      </c>
      <c r="H6652" s="12">
        <v>-37937267.120000005</v>
      </c>
      <c r="I6652" s="12">
        <v>-9.4312710952590475</v>
      </c>
      <c r="J6652" t="s">
        <v>26</v>
      </c>
      <c r="K6652" s="14">
        <v>521.50976400000002</v>
      </c>
      <c r="L6652" s="14">
        <v>12197.473384000001</v>
      </c>
      <c r="M6652" s="13">
        <v>4.2755556628972756E-2</v>
      </c>
      <c r="N6652" s="12">
        <v>-0.4032392453965421</v>
      </c>
      <c r="O6652" s="2">
        <f>DATE(LEFT(ALT[[#This Row],[DATEMTH]],4),RIGHT(ALT[[#This Row],[DATEMTH]],2),1)</f>
        <v>44501</v>
      </c>
      <c r="P6652" t="str">
        <f>IF(AND(ALT[[#This Row],[DATE]]&gt;=DATE(2023,6,1),ALT[[#This Row],[DATE]]&lt;=DATE(2024,5,31)),"Y","N")</f>
        <v>N</v>
      </c>
      <c r="Q6652" t="str">
        <f>LEFT(ALT[[#This Row],[DATEMTH]],4)</f>
        <v>2021</v>
      </c>
    </row>
    <row r="6653" spans="1:17" x14ac:dyDescent="0.25">
      <c r="A6653" t="s">
        <v>72</v>
      </c>
      <c r="B6653" t="s">
        <v>14</v>
      </c>
      <c r="C6653" t="s">
        <v>19</v>
      </c>
      <c r="D6653" t="s">
        <v>17</v>
      </c>
      <c r="E6653" s="14">
        <v>12197.473384000001</v>
      </c>
      <c r="F6653" s="14">
        <v>49064.309708000008</v>
      </c>
      <c r="G6653" s="13">
        <v>0.24860175260982392</v>
      </c>
      <c r="H6653" s="12">
        <v>-37937267.120000005</v>
      </c>
      <c r="I6653" s="12">
        <v>-9.4312710952590475</v>
      </c>
      <c r="J6653" t="s">
        <v>24</v>
      </c>
      <c r="K6653" s="14">
        <v>3195.9869840000001</v>
      </c>
      <c r="L6653" s="14">
        <v>12197.473384000001</v>
      </c>
      <c r="M6653" s="13">
        <v>0.26202041057062903</v>
      </c>
      <c r="N6653" s="12">
        <v>-2.4711855245826819</v>
      </c>
      <c r="O6653" s="2">
        <f>DATE(LEFT(ALT[[#This Row],[DATEMTH]],4),RIGHT(ALT[[#This Row],[DATEMTH]],2),1)</f>
        <v>44501</v>
      </c>
      <c r="P6653" t="str">
        <f>IF(AND(ALT[[#This Row],[DATE]]&gt;=DATE(2023,6,1),ALT[[#This Row],[DATE]]&lt;=DATE(2024,5,31)),"Y","N")</f>
        <v>N</v>
      </c>
      <c r="Q6653" t="str">
        <f>LEFT(ALT[[#This Row],[DATEMTH]],4)</f>
        <v>2021</v>
      </c>
    </row>
    <row r="6654" spans="1:17" x14ac:dyDescent="0.25">
      <c r="A6654" t="s">
        <v>72</v>
      </c>
      <c r="B6654" t="s">
        <v>14</v>
      </c>
      <c r="C6654" t="s">
        <v>20</v>
      </c>
      <c r="D6654" t="s">
        <v>17</v>
      </c>
      <c r="E6654" s="14">
        <v>10118.223115999999</v>
      </c>
      <c r="F6654" s="14">
        <v>49064.309708000008</v>
      </c>
      <c r="G6654" s="13">
        <v>0.20622369246031003</v>
      </c>
      <c r="H6654" s="12">
        <v>-37937267.120000005</v>
      </c>
      <c r="I6654" s="12">
        <v>-7.823563307339513</v>
      </c>
      <c r="J6654" t="s">
        <v>16</v>
      </c>
      <c r="K6654" s="14">
        <v>4186.0537320000003</v>
      </c>
      <c r="L6654" s="14">
        <v>10118.223116000001</v>
      </c>
      <c r="M6654" s="13">
        <v>0.41371431367040828</v>
      </c>
      <c r="N6654" s="12">
        <v>-3.236720124152956</v>
      </c>
      <c r="O6654" s="2">
        <f>DATE(LEFT(ALT[[#This Row],[DATEMTH]],4),RIGHT(ALT[[#This Row],[DATEMTH]],2),1)</f>
        <v>44501</v>
      </c>
      <c r="P6654" t="str">
        <f>IF(AND(ALT[[#This Row],[DATE]]&gt;=DATE(2023,6,1),ALT[[#This Row],[DATE]]&lt;=DATE(2024,5,31)),"Y","N")</f>
        <v>N</v>
      </c>
      <c r="Q6654" t="str">
        <f>LEFT(ALT[[#This Row],[DATEMTH]],4)</f>
        <v>2021</v>
      </c>
    </row>
    <row r="6655" spans="1:17" x14ac:dyDescent="0.25">
      <c r="A6655" t="s">
        <v>72</v>
      </c>
      <c r="B6655" t="s">
        <v>14</v>
      </c>
      <c r="C6655" t="s">
        <v>20</v>
      </c>
      <c r="D6655" t="s">
        <v>17</v>
      </c>
      <c r="E6655" s="14">
        <v>10118.223115999999</v>
      </c>
      <c r="F6655" s="14">
        <v>49064.309708000008</v>
      </c>
      <c r="G6655" s="13">
        <v>0.20622369246031003</v>
      </c>
      <c r="H6655" s="12">
        <v>-37937267.120000005</v>
      </c>
      <c r="I6655" s="12">
        <v>-7.823563307339513</v>
      </c>
      <c r="J6655" t="s">
        <v>26</v>
      </c>
      <c r="K6655" s="14">
        <v>399.52080799999999</v>
      </c>
      <c r="L6655" s="14">
        <v>10118.223116000001</v>
      </c>
      <c r="M6655" s="13">
        <v>3.9485273591984303E-2</v>
      </c>
      <c r="N6655" s="12">
        <v>-0.30891553765451024</v>
      </c>
      <c r="O6655" s="2">
        <f>DATE(LEFT(ALT[[#This Row],[DATEMTH]],4),RIGHT(ALT[[#This Row],[DATEMTH]],2),1)</f>
        <v>44501</v>
      </c>
      <c r="P6655" t="str">
        <f>IF(AND(ALT[[#This Row],[DATE]]&gt;=DATE(2023,6,1),ALT[[#This Row],[DATE]]&lt;=DATE(2024,5,31)),"Y","N")</f>
        <v>N</v>
      </c>
      <c r="Q6655" t="str">
        <f>LEFT(ALT[[#This Row],[DATEMTH]],4)</f>
        <v>2021</v>
      </c>
    </row>
    <row r="6656" spans="1:17" x14ac:dyDescent="0.25">
      <c r="A6656" t="s">
        <v>72</v>
      </c>
      <c r="B6656" t="s">
        <v>14</v>
      </c>
      <c r="C6656" t="s">
        <v>20</v>
      </c>
      <c r="D6656" t="s">
        <v>17</v>
      </c>
      <c r="E6656" s="14">
        <v>10118.223115999999</v>
      </c>
      <c r="F6656" s="14">
        <v>49064.309708000008</v>
      </c>
      <c r="G6656" s="13">
        <v>0.20622369246031003</v>
      </c>
      <c r="H6656" s="12">
        <v>-37937267.120000005</v>
      </c>
      <c r="I6656" s="12">
        <v>-7.823563307339513</v>
      </c>
      <c r="J6656" t="s">
        <v>25</v>
      </c>
      <c r="K6656" s="14">
        <v>1671.3596879999996</v>
      </c>
      <c r="L6656" s="14">
        <v>10118.223116000001</v>
      </c>
      <c r="M6656" s="13">
        <v>0.16518312245527275</v>
      </c>
      <c r="N6656" s="12">
        <v>-1.2923206158328415</v>
      </c>
      <c r="O6656" s="2">
        <f>DATE(LEFT(ALT[[#This Row],[DATEMTH]],4),RIGHT(ALT[[#This Row],[DATEMTH]],2),1)</f>
        <v>44501</v>
      </c>
      <c r="P6656" t="str">
        <f>IF(AND(ALT[[#This Row],[DATE]]&gt;=DATE(2023,6,1),ALT[[#This Row],[DATE]]&lt;=DATE(2024,5,31)),"Y","N")</f>
        <v>N</v>
      </c>
      <c r="Q6656" t="str">
        <f>LEFT(ALT[[#This Row],[DATEMTH]],4)</f>
        <v>2021</v>
      </c>
    </row>
    <row r="6657" spans="1:17" x14ac:dyDescent="0.25">
      <c r="A6657" t="s">
        <v>72</v>
      </c>
      <c r="B6657" t="s">
        <v>14</v>
      </c>
      <c r="C6657" t="s">
        <v>20</v>
      </c>
      <c r="D6657" t="s">
        <v>17</v>
      </c>
      <c r="E6657" s="14">
        <v>10118.223115999999</v>
      </c>
      <c r="F6657" s="14">
        <v>49064.309708000008</v>
      </c>
      <c r="G6657" s="13">
        <v>0.20622369246031003</v>
      </c>
      <c r="H6657" s="12">
        <v>-37937267.120000005</v>
      </c>
      <c r="I6657" s="12">
        <v>-7.823563307339513</v>
      </c>
      <c r="J6657" t="s">
        <v>24</v>
      </c>
      <c r="K6657" s="14">
        <v>3861.288888000001</v>
      </c>
      <c r="L6657" s="14">
        <v>10118.223116000001</v>
      </c>
      <c r="M6657" s="13">
        <v>0.38161729028233465</v>
      </c>
      <c r="N6657" s="12">
        <v>-2.9856070296992052</v>
      </c>
      <c r="O6657" s="2">
        <f>DATE(LEFT(ALT[[#This Row],[DATEMTH]],4),RIGHT(ALT[[#This Row],[DATEMTH]],2),1)</f>
        <v>44501</v>
      </c>
      <c r="P6657" t="str">
        <f>IF(AND(ALT[[#This Row],[DATE]]&gt;=DATE(2023,6,1),ALT[[#This Row],[DATE]]&lt;=DATE(2024,5,31)),"Y","N")</f>
        <v>N</v>
      </c>
      <c r="Q6657" t="str">
        <f>LEFT(ALT[[#This Row],[DATEMTH]],4)</f>
        <v>2021</v>
      </c>
    </row>
    <row r="6658" spans="1:17" x14ac:dyDescent="0.25">
      <c r="A6658" t="s">
        <v>72</v>
      </c>
      <c r="B6658" t="s">
        <v>14</v>
      </c>
      <c r="C6658" t="s">
        <v>15</v>
      </c>
      <c r="D6658" t="s">
        <v>23</v>
      </c>
      <c r="E6658" s="14">
        <v>13646.201772000002</v>
      </c>
      <c r="F6658" s="14">
        <v>49064.309708000008</v>
      </c>
      <c r="G6658" s="13">
        <v>0.27812888539986874</v>
      </c>
      <c r="H6658" s="12">
        <v>-5171402.58</v>
      </c>
      <c r="I6658" s="12">
        <v>-1.4383164355294056</v>
      </c>
      <c r="J6658" t="s">
        <v>16</v>
      </c>
      <c r="K6658" s="14">
        <v>3160.3346480000009</v>
      </c>
      <c r="L6658" s="14">
        <v>13646.201772000002</v>
      </c>
      <c r="M6658" s="13">
        <v>0.23159078993574186</v>
      </c>
      <c r="N6658" s="12">
        <v>-0.33310083948181557</v>
      </c>
      <c r="O6658" s="2">
        <f>DATE(LEFT(ALT[[#This Row],[DATEMTH]],4),RIGHT(ALT[[#This Row],[DATEMTH]],2),1)</f>
        <v>44501</v>
      </c>
      <c r="P6658" t="str">
        <f>IF(AND(ALT[[#This Row],[DATE]]&gt;=DATE(2023,6,1),ALT[[#This Row],[DATE]]&lt;=DATE(2024,5,31)),"Y","N")</f>
        <v>N</v>
      </c>
      <c r="Q6658" t="str">
        <f>LEFT(ALT[[#This Row],[DATEMTH]],4)</f>
        <v>2021</v>
      </c>
    </row>
    <row r="6659" spans="1:17" x14ac:dyDescent="0.25">
      <c r="A6659" t="s">
        <v>72</v>
      </c>
      <c r="B6659" t="s">
        <v>14</v>
      </c>
      <c r="C6659" t="s">
        <v>15</v>
      </c>
      <c r="D6659" t="s">
        <v>23</v>
      </c>
      <c r="E6659" s="14">
        <v>13646.201772000002</v>
      </c>
      <c r="F6659" s="14">
        <v>49064.309708000008</v>
      </c>
      <c r="G6659" s="13">
        <v>0.27812888539986874</v>
      </c>
      <c r="H6659" s="12">
        <v>-5171402.58</v>
      </c>
      <c r="I6659" s="12">
        <v>-1.4383164355294056</v>
      </c>
      <c r="J6659" t="s">
        <v>26</v>
      </c>
      <c r="K6659" s="14">
        <v>2176.4962879999998</v>
      </c>
      <c r="L6659" s="14">
        <v>13646.201772000002</v>
      </c>
      <c r="M6659" s="13">
        <v>0.15949465824738498</v>
      </c>
      <c r="N6659" s="12">
        <v>-0.22940378833635949</v>
      </c>
      <c r="O6659" s="2">
        <f>DATE(LEFT(ALT[[#This Row],[DATEMTH]],4),RIGHT(ALT[[#This Row],[DATEMTH]],2),1)</f>
        <v>44501</v>
      </c>
      <c r="P6659" t="str">
        <f>IF(AND(ALT[[#This Row],[DATE]]&gt;=DATE(2023,6,1),ALT[[#This Row],[DATE]]&lt;=DATE(2024,5,31)),"Y","N")</f>
        <v>N</v>
      </c>
      <c r="Q6659" t="str">
        <f>LEFT(ALT[[#This Row],[DATEMTH]],4)</f>
        <v>2021</v>
      </c>
    </row>
    <row r="6660" spans="1:17" x14ac:dyDescent="0.25">
      <c r="A6660" t="s">
        <v>72</v>
      </c>
      <c r="B6660" t="s">
        <v>14</v>
      </c>
      <c r="C6660" t="s">
        <v>15</v>
      </c>
      <c r="D6660" t="s">
        <v>23</v>
      </c>
      <c r="E6660" s="14">
        <v>13646.201772000002</v>
      </c>
      <c r="F6660" s="14">
        <v>49064.309708000008</v>
      </c>
      <c r="G6660" s="13">
        <v>0.27812888539986874</v>
      </c>
      <c r="H6660" s="12">
        <v>-5171402.58</v>
      </c>
      <c r="I6660" s="12">
        <v>-1.4383164355294056</v>
      </c>
      <c r="J6660" t="s">
        <v>25</v>
      </c>
      <c r="K6660" s="14">
        <v>1503.8992120000005</v>
      </c>
      <c r="L6660" s="14">
        <v>13646.201772000002</v>
      </c>
      <c r="M6660" s="13">
        <v>0.11020643231919525</v>
      </c>
      <c r="N6660" s="12">
        <v>-0.1585117229057576</v>
      </c>
      <c r="O6660" s="2">
        <f>DATE(LEFT(ALT[[#This Row],[DATEMTH]],4),RIGHT(ALT[[#This Row],[DATEMTH]],2),1)</f>
        <v>44501</v>
      </c>
      <c r="P6660" t="str">
        <f>IF(AND(ALT[[#This Row],[DATE]]&gt;=DATE(2023,6,1),ALT[[#This Row],[DATE]]&lt;=DATE(2024,5,31)),"Y","N")</f>
        <v>N</v>
      </c>
      <c r="Q6660" t="str">
        <f>LEFT(ALT[[#This Row],[DATEMTH]],4)</f>
        <v>2021</v>
      </c>
    </row>
    <row r="6661" spans="1:17" x14ac:dyDescent="0.25">
      <c r="A6661" t="s">
        <v>72</v>
      </c>
      <c r="B6661" t="s">
        <v>14</v>
      </c>
      <c r="C6661" t="s">
        <v>15</v>
      </c>
      <c r="D6661" t="s">
        <v>23</v>
      </c>
      <c r="E6661" s="14">
        <v>13646.201772000002</v>
      </c>
      <c r="F6661" s="14">
        <v>49064.309708000008</v>
      </c>
      <c r="G6661" s="13">
        <v>0.27812888539986874</v>
      </c>
      <c r="H6661" s="12">
        <v>-5171402.58</v>
      </c>
      <c r="I6661" s="12">
        <v>-1.4383164355294056</v>
      </c>
      <c r="J6661" t="s">
        <v>24</v>
      </c>
      <c r="K6661" s="14">
        <v>6805.4716240000007</v>
      </c>
      <c r="L6661" s="14">
        <v>13646.201772000002</v>
      </c>
      <c r="M6661" s="13">
        <v>0.4987081194976779</v>
      </c>
      <c r="N6661" s="12">
        <v>-0.71730008480547292</v>
      </c>
      <c r="O6661" s="2">
        <f>DATE(LEFT(ALT[[#This Row],[DATEMTH]],4),RIGHT(ALT[[#This Row],[DATEMTH]],2),1)</f>
        <v>44501</v>
      </c>
      <c r="P6661" t="str">
        <f>IF(AND(ALT[[#This Row],[DATE]]&gt;=DATE(2023,6,1),ALT[[#This Row],[DATE]]&lt;=DATE(2024,5,31)),"Y","N")</f>
        <v>N</v>
      </c>
      <c r="Q6661" t="str">
        <f>LEFT(ALT[[#This Row],[DATEMTH]],4)</f>
        <v>2021</v>
      </c>
    </row>
    <row r="6662" spans="1:17" x14ac:dyDescent="0.25">
      <c r="A6662" t="s">
        <v>72</v>
      </c>
      <c r="B6662" t="s">
        <v>14</v>
      </c>
      <c r="C6662" t="s">
        <v>18</v>
      </c>
      <c r="D6662" t="s">
        <v>23</v>
      </c>
      <c r="E6662" s="14">
        <v>13102.411436</v>
      </c>
      <c r="F6662" s="14">
        <v>49064.309708000008</v>
      </c>
      <c r="G6662" s="13">
        <v>0.26704566952999714</v>
      </c>
      <c r="H6662" s="12">
        <v>-5171402.58</v>
      </c>
      <c r="I6662" s="12">
        <v>-1.3810006643852548</v>
      </c>
      <c r="J6662" t="s">
        <v>16</v>
      </c>
      <c r="K6662" s="14">
        <v>6851.8258759999999</v>
      </c>
      <c r="L6662" s="14">
        <v>13102.411435999999</v>
      </c>
      <c r="M6662" s="13">
        <v>0.52294388017567672</v>
      </c>
      <c r="N6662" s="12">
        <v>-0.72218584595881263</v>
      </c>
      <c r="O6662" s="2">
        <f>DATE(LEFT(ALT[[#This Row],[DATEMTH]],4),RIGHT(ALT[[#This Row],[DATEMTH]],2),1)</f>
        <v>44501</v>
      </c>
      <c r="P6662" t="str">
        <f>IF(AND(ALT[[#This Row],[DATE]]&gt;=DATE(2023,6,1),ALT[[#This Row],[DATE]]&lt;=DATE(2024,5,31)),"Y","N")</f>
        <v>N</v>
      </c>
      <c r="Q6662" t="str">
        <f>LEFT(ALT[[#This Row],[DATEMTH]],4)</f>
        <v>2021</v>
      </c>
    </row>
    <row r="6663" spans="1:17" x14ac:dyDescent="0.25">
      <c r="A6663" t="s">
        <v>72</v>
      </c>
      <c r="B6663" t="s">
        <v>14</v>
      </c>
      <c r="C6663" t="s">
        <v>18</v>
      </c>
      <c r="D6663" t="s">
        <v>23</v>
      </c>
      <c r="E6663" s="14">
        <v>13102.411436</v>
      </c>
      <c r="F6663" s="14">
        <v>49064.309708000008</v>
      </c>
      <c r="G6663" s="13">
        <v>0.26704566952999714</v>
      </c>
      <c r="H6663" s="12">
        <v>-5171402.58</v>
      </c>
      <c r="I6663" s="12">
        <v>-1.3810006643852548</v>
      </c>
      <c r="J6663" t="s">
        <v>26</v>
      </c>
      <c r="K6663" s="14">
        <v>2652.2565399999999</v>
      </c>
      <c r="L6663" s="14">
        <v>13102.411435999999</v>
      </c>
      <c r="M6663" s="13">
        <v>0.20242506907642188</v>
      </c>
      <c r="N6663" s="12">
        <v>-0.27954915488276971</v>
      </c>
      <c r="O6663" s="2">
        <f>DATE(LEFT(ALT[[#This Row],[DATEMTH]],4),RIGHT(ALT[[#This Row],[DATEMTH]],2),1)</f>
        <v>44501</v>
      </c>
      <c r="P6663" t="str">
        <f>IF(AND(ALT[[#This Row],[DATE]]&gt;=DATE(2023,6,1),ALT[[#This Row],[DATE]]&lt;=DATE(2024,5,31)),"Y","N")</f>
        <v>N</v>
      </c>
      <c r="Q6663" t="str">
        <f>LEFT(ALT[[#This Row],[DATEMTH]],4)</f>
        <v>2021</v>
      </c>
    </row>
    <row r="6664" spans="1:17" x14ac:dyDescent="0.25">
      <c r="A6664" t="s">
        <v>72</v>
      </c>
      <c r="B6664" t="s">
        <v>14</v>
      </c>
      <c r="C6664" t="s">
        <v>18</v>
      </c>
      <c r="D6664" t="s">
        <v>23</v>
      </c>
      <c r="E6664" s="14">
        <v>13102.411436</v>
      </c>
      <c r="F6664" s="14">
        <v>49064.309708000008</v>
      </c>
      <c r="G6664" s="13">
        <v>0.26704566952999714</v>
      </c>
      <c r="H6664" s="12">
        <v>-5171402.58</v>
      </c>
      <c r="I6664" s="12">
        <v>-1.3810006643852548</v>
      </c>
      <c r="J6664" t="s">
        <v>25</v>
      </c>
      <c r="K6664" s="14">
        <v>1693.5101199999997</v>
      </c>
      <c r="L6664" s="14">
        <v>13102.411435999999</v>
      </c>
      <c r="M6664" s="13">
        <v>0.12925178912844512</v>
      </c>
      <c r="N6664" s="12">
        <v>-0.17849680665936557</v>
      </c>
      <c r="O6664" s="2">
        <f>DATE(LEFT(ALT[[#This Row],[DATEMTH]],4),RIGHT(ALT[[#This Row],[DATEMTH]],2),1)</f>
        <v>44501</v>
      </c>
      <c r="P6664" t="str">
        <f>IF(AND(ALT[[#This Row],[DATE]]&gt;=DATE(2023,6,1),ALT[[#This Row],[DATE]]&lt;=DATE(2024,5,31)),"Y","N")</f>
        <v>N</v>
      </c>
      <c r="Q6664" t="str">
        <f>LEFT(ALT[[#This Row],[DATEMTH]],4)</f>
        <v>2021</v>
      </c>
    </row>
    <row r="6665" spans="1:17" x14ac:dyDescent="0.25">
      <c r="A6665" t="s">
        <v>72</v>
      </c>
      <c r="B6665" t="s">
        <v>14</v>
      </c>
      <c r="C6665" t="s">
        <v>18</v>
      </c>
      <c r="D6665" t="s">
        <v>23</v>
      </c>
      <c r="E6665" s="14">
        <v>13102.411436</v>
      </c>
      <c r="F6665" s="14">
        <v>49064.309708000008</v>
      </c>
      <c r="G6665" s="13">
        <v>0.26704566952999714</v>
      </c>
      <c r="H6665" s="12">
        <v>-5171402.58</v>
      </c>
      <c r="I6665" s="12">
        <v>-1.3810006643852548</v>
      </c>
      <c r="J6665" t="s">
        <v>24</v>
      </c>
      <c r="K6665" s="14">
        <v>1904.8189</v>
      </c>
      <c r="L6665" s="14">
        <v>13102.411435999999</v>
      </c>
      <c r="M6665" s="13">
        <v>0.1453792616194563</v>
      </c>
      <c r="N6665" s="12">
        <v>-0.20076885688430693</v>
      </c>
      <c r="O6665" s="2">
        <f>DATE(LEFT(ALT[[#This Row],[DATEMTH]],4),RIGHT(ALT[[#This Row],[DATEMTH]],2),1)</f>
        <v>44501</v>
      </c>
      <c r="P6665" t="str">
        <f>IF(AND(ALT[[#This Row],[DATE]]&gt;=DATE(2023,6,1),ALT[[#This Row],[DATE]]&lt;=DATE(2024,5,31)),"Y","N")</f>
        <v>N</v>
      </c>
      <c r="Q6665" t="str">
        <f>LEFT(ALT[[#This Row],[DATEMTH]],4)</f>
        <v>2021</v>
      </c>
    </row>
    <row r="6666" spans="1:17" x14ac:dyDescent="0.25">
      <c r="A6666" t="s">
        <v>72</v>
      </c>
      <c r="B6666" t="s">
        <v>14</v>
      </c>
      <c r="C6666" t="s">
        <v>19</v>
      </c>
      <c r="D6666" t="s">
        <v>23</v>
      </c>
      <c r="E6666" s="14">
        <v>12197.473384000001</v>
      </c>
      <c r="F6666" s="14">
        <v>49064.309708000008</v>
      </c>
      <c r="G6666" s="13">
        <v>0.24860175260982392</v>
      </c>
      <c r="H6666" s="12">
        <v>-5171402.58</v>
      </c>
      <c r="I6666" s="12">
        <v>-1.285619744838965</v>
      </c>
      <c r="J6666" t="s">
        <v>16</v>
      </c>
      <c r="K6666" s="14">
        <v>2.2877320000000001</v>
      </c>
      <c r="L6666" s="14">
        <v>12197.473384000001</v>
      </c>
      <c r="M6666" s="13">
        <v>1.8755785956466408E-4</v>
      </c>
      <c r="N6666" s="12">
        <v>-2.4112808755606587E-4</v>
      </c>
      <c r="O6666" s="2">
        <f>DATE(LEFT(ALT[[#This Row],[DATEMTH]],4),RIGHT(ALT[[#This Row],[DATEMTH]],2),1)</f>
        <v>44501</v>
      </c>
      <c r="P6666" t="str">
        <f>IF(AND(ALT[[#This Row],[DATE]]&gt;=DATE(2023,6,1),ALT[[#This Row],[DATE]]&lt;=DATE(2024,5,31)),"Y","N")</f>
        <v>N</v>
      </c>
      <c r="Q6666" t="str">
        <f>LEFT(ALT[[#This Row],[DATEMTH]],4)</f>
        <v>2021</v>
      </c>
    </row>
    <row r="6667" spans="1:17" x14ac:dyDescent="0.25">
      <c r="A6667" t="s">
        <v>72</v>
      </c>
      <c r="B6667" t="s">
        <v>14</v>
      </c>
      <c r="C6667" t="s">
        <v>19</v>
      </c>
      <c r="D6667" t="s">
        <v>23</v>
      </c>
      <c r="E6667" s="14">
        <v>12197.473384000001</v>
      </c>
      <c r="F6667" s="14">
        <v>49064.309708000008</v>
      </c>
      <c r="G6667" s="13">
        <v>0.24860175260982392</v>
      </c>
      <c r="H6667" s="12">
        <v>-5171402.58</v>
      </c>
      <c r="I6667" s="12">
        <v>-1.285619744838965</v>
      </c>
      <c r="J6667" t="s">
        <v>25</v>
      </c>
      <c r="K6667" s="14">
        <v>8477.6889040000005</v>
      </c>
      <c r="L6667" s="14">
        <v>12197.473384000001</v>
      </c>
      <c r="M6667" s="13">
        <v>0.69503647494083354</v>
      </c>
      <c r="N6667" s="12">
        <v>-0.89355261556720811</v>
      </c>
      <c r="O6667" s="2">
        <f>DATE(LEFT(ALT[[#This Row],[DATEMTH]],4),RIGHT(ALT[[#This Row],[DATEMTH]],2),1)</f>
        <v>44501</v>
      </c>
      <c r="P6667" t="str">
        <f>IF(AND(ALT[[#This Row],[DATE]]&gt;=DATE(2023,6,1),ALT[[#This Row],[DATE]]&lt;=DATE(2024,5,31)),"Y","N")</f>
        <v>N</v>
      </c>
      <c r="Q6667" t="str">
        <f>LEFT(ALT[[#This Row],[DATEMTH]],4)</f>
        <v>2021</v>
      </c>
    </row>
    <row r="6668" spans="1:17" x14ac:dyDescent="0.25">
      <c r="A6668" t="s">
        <v>72</v>
      </c>
      <c r="B6668" t="s">
        <v>14</v>
      </c>
      <c r="C6668" t="s">
        <v>19</v>
      </c>
      <c r="D6668" t="s">
        <v>23</v>
      </c>
      <c r="E6668" s="14">
        <v>12197.473384000001</v>
      </c>
      <c r="F6668" s="14">
        <v>49064.309708000008</v>
      </c>
      <c r="G6668" s="13">
        <v>0.24860175260982392</v>
      </c>
      <c r="H6668" s="12">
        <v>-5171402.58</v>
      </c>
      <c r="I6668" s="12">
        <v>-1.285619744838965</v>
      </c>
      <c r="J6668" t="s">
        <v>26</v>
      </c>
      <c r="K6668" s="14">
        <v>521.50976400000002</v>
      </c>
      <c r="L6668" s="14">
        <v>12197.473384000001</v>
      </c>
      <c r="M6668" s="13">
        <v>4.2755556628972756E-2</v>
      </c>
      <c r="N6668" s="12">
        <v>-5.4967387803787876E-2</v>
      </c>
      <c r="O6668" s="2">
        <f>DATE(LEFT(ALT[[#This Row],[DATEMTH]],4),RIGHT(ALT[[#This Row],[DATEMTH]],2),1)</f>
        <v>44501</v>
      </c>
      <c r="P6668" t="str">
        <f>IF(AND(ALT[[#This Row],[DATE]]&gt;=DATE(2023,6,1),ALT[[#This Row],[DATE]]&lt;=DATE(2024,5,31)),"Y","N")</f>
        <v>N</v>
      </c>
      <c r="Q6668" t="str">
        <f>LEFT(ALT[[#This Row],[DATEMTH]],4)</f>
        <v>2021</v>
      </c>
    </row>
    <row r="6669" spans="1:17" x14ac:dyDescent="0.25">
      <c r="A6669" t="s">
        <v>72</v>
      </c>
      <c r="B6669" t="s">
        <v>14</v>
      </c>
      <c r="C6669" t="s">
        <v>19</v>
      </c>
      <c r="D6669" t="s">
        <v>23</v>
      </c>
      <c r="E6669" s="14">
        <v>12197.473384000001</v>
      </c>
      <c r="F6669" s="14">
        <v>49064.309708000008</v>
      </c>
      <c r="G6669" s="13">
        <v>0.24860175260982392</v>
      </c>
      <c r="H6669" s="12">
        <v>-5171402.58</v>
      </c>
      <c r="I6669" s="12">
        <v>-1.285619744838965</v>
      </c>
      <c r="J6669" t="s">
        <v>24</v>
      </c>
      <c r="K6669" s="14">
        <v>3195.9869840000001</v>
      </c>
      <c r="L6669" s="14">
        <v>12197.473384000001</v>
      </c>
      <c r="M6669" s="13">
        <v>0.26202041057062903</v>
      </c>
      <c r="N6669" s="12">
        <v>-0.33685861338041295</v>
      </c>
      <c r="O6669" s="2">
        <f>DATE(LEFT(ALT[[#This Row],[DATEMTH]],4),RIGHT(ALT[[#This Row],[DATEMTH]],2),1)</f>
        <v>44501</v>
      </c>
      <c r="P6669" t="str">
        <f>IF(AND(ALT[[#This Row],[DATE]]&gt;=DATE(2023,6,1),ALT[[#This Row],[DATE]]&lt;=DATE(2024,5,31)),"Y","N")</f>
        <v>N</v>
      </c>
      <c r="Q6669" t="str">
        <f>LEFT(ALT[[#This Row],[DATEMTH]],4)</f>
        <v>2021</v>
      </c>
    </row>
    <row r="6670" spans="1:17" x14ac:dyDescent="0.25">
      <c r="A6670" t="s">
        <v>72</v>
      </c>
      <c r="B6670" t="s">
        <v>14</v>
      </c>
      <c r="C6670" t="s">
        <v>20</v>
      </c>
      <c r="D6670" t="s">
        <v>23</v>
      </c>
      <c r="E6670" s="14">
        <v>10118.223115999999</v>
      </c>
      <c r="F6670" s="14">
        <v>49064.309708000008</v>
      </c>
      <c r="G6670" s="13">
        <v>0.20622369246031003</v>
      </c>
      <c r="H6670" s="12">
        <v>-5171402.58</v>
      </c>
      <c r="I6670" s="12">
        <v>-1.0664657352463738</v>
      </c>
      <c r="J6670" t="s">
        <v>16</v>
      </c>
      <c r="K6670" s="14">
        <v>4186.0537320000003</v>
      </c>
      <c r="L6670" s="14">
        <v>10118.223116000001</v>
      </c>
      <c r="M6670" s="13">
        <v>0.41371431367040828</v>
      </c>
      <c r="N6670" s="12">
        <v>-0.44121213971046086</v>
      </c>
      <c r="O6670" s="2">
        <f>DATE(LEFT(ALT[[#This Row],[DATEMTH]],4),RIGHT(ALT[[#This Row],[DATEMTH]],2),1)</f>
        <v>44501</v>
      </c>
      <c r="P6670" t="str">
        <f>IF(AND(ALT[[#This Row],[DATE]]&gt;=DATE(2023,6,1),ALT[[#This Row],[DATE]]&lt;=DATE(2024,5,31)),"Y","N")</f>
        <v>N</v>
      </c>
      <c r="Q6670" t="str">
        <f>LEFT(ALT[[#This Row],[DATEMTH]],4)</f>
        <v>2021</v>
      </c>
    </row>
    <row r="6671" spans="1:17" x14ac:dyDescent="0.25">
      <c r="A6671" t="s">
        <v>72</v>
      </c>
      <c r="B6671" t="s">
        <v>14</v>
      </c>
      <c r="C6671" t="s">
        <v>20</v>
      </c>
      <c r="D6671" t="s">
        <v>23</v>
      </c>
      <c r="E6671" s="14">
        <v>10118.223115999999</v>
      </c>
      <c r="F6671" s="14">
        <v>49064.309708000008</v>
      </c>
      <c r="G6671" s="13">
        <v>0.20622369246031003</v>
      </c>
      <c r="H6671" s="12">
        <v>-5171402.58</v>
      </c>
      <c r="I6671" s="12">
        <v>-1.0664657352463738</v>
      </c>
      <c r="J6671" t="s">
        <v>26</v>
      </c>
      <c r="K6671" s="14">
        <v>399.52080799999999</v>
      </c>
      <c r="L6671" s="14">
        <v>10118.223116000001</v>
      </c>
      <c r="M6671" s="13">
        <v>3.9485273591984303E-2</v>
      </c>
      <c r="N6671" s="12">
        <v>-4.2109691332679763E-2</v>
      </c>
      <c r="O6671" s="2">
        <f>DATE(LEFT(ALT[[#This Row],[DATEMTH]],4),RIGHT(ALT[[#This Row],[DATEMTH]],2),1)</f>
        <v>44501</v>
      </c>
      <c r="P6671" t="str">
        <f>IF(AND(ALT[[#This Row],[DATE]]&gt;=DATE(2023,6,1),ALT[[#This Row],[DATE]]&lt;=DATE(2024,5,31)),"Y","N")</f>
        <v>N</v>
      </c>
      <c r="Q6671" t="str">
        <f>LEFT(ALT[[#This Row],[DATEMTH]],4)</f>
        <v>2021</v>
      </c>
    </row>
    <row r="6672" spans="1:17" x14ac:dyDescent="0.25">
      <c r="A6672" t="s">
        <v>72</v>
      </c>
      <c r="B6672" t="s">
        <v>14</v>
      </c>
      <c r="C6672" t="s">
        <v>20</v>
      </c>
      <c r="D6672" t="s">
        <v>23</v>
      </c>
      <c r="E6672" s="14">
        <v>10118.223115999999</v>
      </c>
      <c r="F6672" s="14">
        <v>49064.309708000008</v>
      </c>
      <c r="G6672" s="13">
        <v>0.20622369246031003</v>
      </c>
      <c r="H6672" s="12">
        <v>-5171402.58</v>
      </c>
      <c r="I6672" s="12">
        <v>-1.0664657352463738</v>
      </c>
      <c r="J6672" t="s">
        <v>25</v>
      </c>
      <c r="K6672" s="14">
        <v>1671.3596879999996</v>
      </c>
      <c r="L6672" s="14">
        <v>10118.223116000001</v>
      </c>
      <c r="M6672" s="13">
        <v>0.16518312245527275</v>
      </c>
      <c r="N6672" s="12">
        <v>-0.17616214013955425</v>
      </c>
      <c r="O6672" s="2">
        <f>DATE(LEFT(ALT[[#This Row],[DATEMTH]],4),RIGHT(ALT[[#This Row],[DATEMTH]],2),1)</f>
        <v>44501</v>
      </c>
      <c r="P6672" t="str">
        <f>IF(AND(ALT[[#This Row],[DATE]]&gt;=DATE(2023,6,1),ALT[[#This Row],[DATE]]&lt;=DATE(2024,5,31)),"Y","N")</f>
        <v>N</v>
      </c>
      <c r="Q6672" t="str">
        <f>LEFT(ALT[[#This Row],[DATEMTH]],4)</f>
        <v>2021</v>
      </c>
    </row>
    <row r="6673" spans="1:17" x14ac:dyDescent="0.25">
      <c r="A6673" t="s">
        <v>72</v>
      </c>
      <c r="B6673" t="s">
        <v>14</v>
      </c>
      <c r="C6673" t="s">
        <v>20</v>
      </c>
      <c r="D6673" t="s">
        <v>23</v>
      </c>
      <c r="E6673" s="14">
        <v>10118.223115999999</v>
      </c>
      <c r="F6673" s="14">
        <v>49064.309708000008</v>
      </c>
      <c r="G6673" s="13">
        <v>0.20622369246031003</v>
      </c>
      <c r="H6673" s="12">
        <v>-5171402.58</v>
      </c>
      <c r="I6673" s="12">
        <v>-1.0664657352463738</v>
      </c>
      <c r="J6673" t="s">
        <v>24</v>
      </c>
      <c r="K6673" s="14">
        <v>3861.288888000001</v>
      </c>
      <c r="L6673" s="14">
        <v>10118.223116000001</v>
      </c>
      <c r="M6673" s="13">
        <v>0.38161729028233465</v>
      </c>
      <c r="N6673" s="12">
        <v>-0.40698176406367886</v>
      </c>
      <c r="O6673" s="2">
        <f>DATE(LEFT(ALT[[#This Row],[DATEMTH]],4),RIGHT(ALT[[#This Row],[DATEMTH]],2),1)</f>
        <v>44501</v>
      </c>
      <c r="P6673" t="str">
        <f>IF(AND(ALT[[#This Row],[DATE]]&gt;=DATE(2023,6,1),ALT[[#This Row],[DATE]]&lt;=DATE(2024,5,31)),"Y","N")</f>
        <v>N</v>
      </c>
      <c r="Q6673" t="str">
        <f>LEFT(ALT[[#This Row],[DATEMTH]],4)</f>
        <v>2021</v>
      </c>
    </row>
    <row r="6674" spans="1:17" x14ac:dyDescent="0.25">
      <c r="A6674" t="s">
        <v>72</v>
      </c>
      <c r="B6674" t="s">
        <v>110</v>
      </c>
      <c r="C6674" t="s">
        <v>15</v>
      </c>
      <c r="D6674" t="s">
        <v>22</v>
      </c>
      <c r="E6674" s="14">
        <v>5211239.5251060026</v>
      </c>
      <c r="F6674" s="14">
        <v>20436938.573944997</v>
      </c>
      <c r="G6674" s="13">
        <v>0.25499120165433187</v>
      </c>
      <c r="H6674" s="12">
        <v>-28426679.489999998</v>
      </c>
      <c r="I6674" s="12">
        <v>-7.2485531621976493</v>
      </c>
      <c r="J6674" t="s">
        <v>26</v>
      </c>
      <c r="K6674" s="14">
        <v>1011756.383548</v>
      </c>
      <c r="L6674" s="14">
        <v>5211239.5251059998</v>
      </c>
      <c r="M6674" s="13">
        <v>0.19414889272958918</v>
      </c>
      <c r="N6674" s="12">
        <v>-1.4072985703322358</v>
      </c>
      <c r="O6674" s="2">
        <f>DATE(LEFT(ALT[[#This Row],[DATEMTH]],4),RIGHT(ALT[[#This Row],[DATEMTH]],2),1)</f>
        <v>44501</v>
      </c>
      <c r="P6674" t="str">
        <f>IF(AND(ALT[[#This Row],[DATE]]&gt;=DATE(2023,6,1),ALT[[#This Row],[DATE]]&lt;=DATE(2024,5,31)),"Y","N")</f>
        <v>N</v>
      </c>
      <c r="Q6674" t="str">
        <f>LEFT(ALT[[#This Row],[DATEMTH]],4)</f>
        <v>2021</v>
      </c>
    </row>
    <row r="6675" spans="1:17" x14ac:dyDescent="0.25">
      <c r="A6675" t="s">
        <v>72</v>
      </c>
      <c r="B6675" t="s">
        <v>110</v>
      </c>
      <c r="C6675" t="s">
        <v>15</v>
      </c>
      <c r="D6675" t="s">
        <v>22</v>
      </c>
      <c r="E6675" s="14">
        <v>5211239.5251060026</v>
      </c>
      <c r="F6675" s="14">
        <v>20436938.573944997</v>
      </c>
      <c r="G6675" s="13">
        <v>0.25499120165433187</v>
      </c>
      <c r="H6675" s="12">
        <v>-28426679.489999998</v>
      </c>
      <c r="I6675" s="12">
        <v>-7.2485531621976493</v>
      </c>
      <c r="J6675" t="s">
        <v>24</v>
      </c>
      <c r="K6675" s="14">
        <v>2585291.9582990003</v>
      </c>
      <c r="L6675" s="14">
        <v>5211239.5251059998</v>
      </c>
      <c r="M6675" s="13">
        <v>0.49609923816472701</v>
      </c>
      <c r="N6675" s="12">
        <v>-3.5960017015627765</v>
      </c>
      <c r="O6675" s="2">
        <f>DATE(LEFT(ALT[[#This Row],[DATEMTH]],4),RIGHT(ALT[[#This Row],[DATEMTH]],2),1)</f>
        <v>44501</v>
      </c>
      <c r="P6675" t="str">
        <f>IF(AND(ALT[[#This Row],[DATE]]&gt;=DATE(2023,6,1),ALT[[#This Row],[DATE]]&lt;=DATE(2024,5,31)),"Y","N")</f>
        <v>N</v>
      </c>
      <c r="Q6675" t="str">
        <f>LEFT(ALT[[#This Row],[DATEMTH]],4)</f>
        <v>2021</v>
      </c>
    </row>
    <row r="6676" spans="1:17" x14ac:dyDescent="0.25">
      <c r="A6676" t="s">
        <v>72</v>
      </c>
      <c r="B6676" t="s">
        <v>110</v>
      </c>
      <c r="C6676" t="s">
        <v>15</v>
      </c>
      <c r="D6676" t="s">
        <v>22</v>
      </c>
      <c r="E6676" s="14">
        <v>5211239.5251060026</v>
      </c>
      <c r="F6676" s="14">
        <v>20436938.573944997</v>
      </c>
      <c r="G6676" s="13">
        <v>0.25499120165433187</v>
      </c>
      <c r="H6676" s="12">
        <v>-28426679.489999998</v>
      </c>
      <c r="I6676" s="12">
        <v>-7.2485531621976493</v>
      </c>
      <c r="J6676" t="s">
        <v>25</v>
      </c>
      <c r="K6676" s="14">
        <v>524533.44295299996</v>
      </c>
      <c r="L6676" s="14">
        <v>5211239.5251059998</v>
      </c>
      <c r="M6676" s="13">
        <v>0.10065425709679515</v>
      </c>
      <c r="N6676" s="12">
        <v>-0.72959773356762969</v>
      </c>
      <c r="O6676" s="2">
        <f>DATE(LEFT(ALT[[#This Row],[DATEMTH]],4),RIGHT(ALT[[#This Row],[DATEMTH]],2),1)</f>
        <v>44501</v>
      </c>
      <c r="P6676" t="str">
        <f>IF(AND(ALT[[#This Row],[DATE]]&gt;=DATE(2023,6,1),ALT[[#This Row],[DATE]]&lt;=DATE(2024,5,31)),"Y","N")</f>
        <v>N</v>
      </c>
      <c r="Q6676" t="str">
        <f>LEFT(ALT[[#This Row],[DATEMTH]],4)</f>
        <v>2021</v>
      </c>
    </row>
    <row r="6677" spans="1:17" x14ac:dyDescent="0.25">
      <c r="A6677" t="s">
        <v>72</v>
      </c>
      <c r="B6677" t="s">
        <v>110</v>
      </c>
      <c r="C6677" t="s">
        <v>15</v>
      </c>
      <c r="D6677" t="s">
        <v>22</v>
      </c>
      <c r="E6677" s="14">
        <v>5211239.5251060026</v>
      </c>
      <c r="F6677" s="14">
        <v>20436938.573944997</v>
      </c>
      <c r="G6677" s="13">
        <v>0.25499120165433187</v>
      </c>
      <c r="H6677" s="12">
        <v>-28426679.489999998</v>
      </c>
      <c r="I6677" s="12">
        <v>-7.2485531621976493</v>
      </c>
      <c r="J6677" t="s">
        <v>16</v>
      </c>
      <c r="K6677" s="14">
        <v>1089657.7403060002</v>
      </c>
      <c r="L6677" s="14">
        <v>5211239.5251059998</v>
      </c>
      <c r="M6677" s="13">
        <v>0.20909761200888879</v>
      </c>
      <c r="N6677" s="12">
        <v>-1.5156551567350081</v>
      </c>
      <c r="O6677" s="2">
        <f>DATE(LEFT(ALT[[#This Row],[DATEMTH]],4),RIGHT(ALT[[#This Row],[DATEMTH]],2),1)</f>
        <v>44501</v>
      </c>
      <c r="P6677" t="str">
        <f>IF(AND(ALT[[#This Row],[DATE]]&gt;=DATE(2023,6,1),ALT[[#This Row],[DATE]]&lt;=DATE(2024,5,31)),"Y","N")</f>
        <v>N</v>
      </c>
      <c r="Q6677" t="str">
        <f>LEFT(ALT[[#This Row],[DATEMTH]],4)</f>
        <v>2021</v>
      </c>
    </row>
    <row r="6678" spans="1:17" x14ac:dyDescent="0.25">
      <c r="A6678" t="s">
        <v>72</v>
      </c>
      <c r="B6678" t="s">
        <v>110</v>
      </c>
      <c r="C6678" t="s">
        <v>18</v>
      </c>
      <c r="D6678" t="s">
        <v>22</v>
      </c>
      <c r="E6678" s="14">
        <v>5943049.3730960032</v>
      </c>
      <c r="F6678" s="14">
        <v>20436938.573944997</v>
      </c>
      <c r="G6678" s="13">
        <v>0.2907993950068814</v>
      </c>
      <c r="H6678" s="12">
        <v>-28426679.489999998</v>
      </c>
      <c r="I6678" s="12">
        <v>-8.2664611977465228</v>
      </c>
      <c r="J6678" t="s">
        <v>16</v>
      </c>
      <c r="K6678" s="14">
        <v>3005358.9197060009</v>
      </c>
      <c r="L6678" s="14">
        <v>5943049.3730960023</v>
      </c>
      <c r="M6678" s="13">
        <v>0.50569307623644633</v>
      </c>
      <c r="N6678" s="12">
        <v>-4.1802921926776575</v>
      </c>
      <c r="O6678" s="2">
        <f>DATE(LEFT(ALT[[#This Row],[DATEMTH]],4),RIGHT(ALT[[#This Row],[DATEMTH]],2),1)</f>
        <v>44501</v>
      </c>
      <c r="P6678" t="str">
        <f>IF(AND(ALT[[#This Row],[DATE]]&gt;=DATE(2023,6,1),ALT[[#This Row],[DATE]]&lt;=DATE(2024,5,31)),"Y","N")</f>
        <v>N</v>
      </c>
      <c r="Q6678" t="str">
        <f>LEFT(ALT[[#This Row],[DATEMTH]],4)</f>
        <v>2021</v>
      </c>
    </row>
    <row r="6679" spans="1:17" x14ac:dyDescent="0.25">
      <c r="A6679" t="s">
        <v>72</v>
      </c>
      <c r="B6679" t="s">
        <v>110</v>
      </c>
      <c r="C6679" t="s">
        <v>18</v>
      </c>
      <c r="D6679" t="s">
        <v>22</v>
      </c>
      <c r="E6679" s="14">
        <v>5943049.3730960032</v>
      </c>
      <c r="F6679" s="14">
        <v>20436938.573944997</v>
      </c>
      <c r="G6679" s="13">
        <v>0.2907993950068814</v>
      </c>
      <c r="H6679" s="12">
        <v>-28426679.489999998</v>
      </c>
      <c r="I6679" s="12">
        <v>-8.2664611977465228</v>
      </c>
      <c r="J6679" t="s">
        <v>26</v>
      </c>
      <c r="K6679" s="14">
        <v>1321913.5977590014</v>
      </c>
      <c r="L6679" s="14">
        <v>5943049.3730960023</v>
      </c>
      <c r="M6679" s="13">
        <v>0.22243018941475781</v>
      </c>
      <c r="N6679" s="12">
        <v>-1.8387105300045048</v>
      </c>
      <c r="O6679" s="2">
        <f>DATE(LEFT(ALT[[#This Row],[DATEMTH]],4),RIGHT(ALT[[#This Row],[DATEMTH]],2),1)</f>
        <v>44501</v>
      </c>
      <c r="P6679" t="str">
        <f>IF(AND(ALT[[#This Row],[DATE]]&gt;=DATE(2023,6,1),ALT[[#This Row],[DATE]]&lt;=DATE(2024,5,31)),"Y","N")</f>
        <v>N</v>
      </c>
      <c r="Q6679" t="str">
        <f>LEFT(ALT[[#This Row],[DATEMTH]],4)</f>
        <v>2021</v>
      </c>
    </row>
    <row r="6680" spans="1:17" x14ac:dyDescent="0.25">
      <c r="A6680" t="s">
        <v>72</v>
      </c>
      <c r="B6680" t="s">
        <v>110</v>
      </c>
      <c r="C6680" t="s">
        <v>18</v>
      </c>
      <c r="D6680" t="s">
        <v>22</v>
      </c>
      <c r="E6680" s="14">
        <v>5943049.3730960032</v>
      </c>
      <c r="F6680" s="14">
        <v>20436938.573944997</v>
      </c>
      <c r="G6680" s="13">
        <v>0.2907993950068814</v>
      </c>
      <c r="H6680" s="12">
        <v>-28426679.489999998</v>
      </c>
      <c r="I6680" s="12">
        <v>-8.2664611977465228</v>
      </c>
      <c r="J6680" t="s">
        <v>25</v>
      </c>
      <c r="K6680" s="14">
        <v>764097.88736400043</v>
      </c>
      <c r="L6680" s="14">
        <v>5943049.3730960023</v>
      </c>
      <c r="M6680" s="13">
        <v>0.1285700049579005</v>
      </c>
      <c r="N6680" s="12">
        <v>-1.0628189571785625</v>
      </c>
      <c r="O6680" s="2">
        <f>DATE(LEFT(ALT[[#This Row],[DATEMTH]],4),RIGHT(ALT[[#This Row],[DATEMTH]],2),1)</f>
        <v>44501</v>
      </c>
      <c r="P6680" t="str">
        <f>IF(AND(ALT[[#This Row],[DATE]]&gt;=DATE(2023,6,1),ALT[[#This Row],[DATE]]&lt;=DATE(2024,5,31)),"Y","N")</f>
        <v>N</v>
      </c>
      <c r="Q6680" t="str">
        <f>LEFT(ALT[[#This Row],[DATEMTH]],4)</f>
        <v>2021</v>
      </c>
    </row>
    <row r="6681" spans="1:17" x14ac:dyDescent="0.25">
      <c r="A6681" t="s">
        <v>72</v>
      </c>
      <c r="B6681" t="s">
        <v>110</v>
      </c>
      <c r="C6681" t="s">
        <v>18</v>
      </c>
      <c r="D6681" t="s">
        <v>22</v>
      </c>
      <c r="E6681" s="14">
        <v>5943049.3730960032</v>
      </c>
      <c r="F6681" s="14">
        <v>20436938.573944997</v>
      </c>
      <c r="G6681" s="13">
        <v>0.2907993950068814</v>
      </c>
      <c r="H6681" s="12">
        <v>-28426679.489999998</v>
      </c>
      <c r="I6681" s="12">
        <v>-8.2664611977465228</v>
      </c>
      <c r="J6681" t="s">
        <v>24</v>
      </c>
      <c r="K6681" s="14">
        <v>851678.96826700028</v>
      </c>
      <c r="L6681" s="14">
        <v>5943049.3730960023</v>
      </c>
      <c r="M6681" s="13">
        <v>0.14330672939089556</v>
      </c>
      <c r="N6681" s="12">
        <v>-1.1846395178857994</v>
      </c>
      <c r="O6681" s="2">
        <f>DATE(LEFT(ALT[[#This Row],[DATEMTH]],4),RIGHT(ALT[[#This Row],[DATEMTH]],2),1)</f>
        <v>44501</v>
      </c>
      <c r="P6681" t="str">
        <f>IF(AND(ALT[[#This Row],[DATE]]&gt;=DATE(2023,6,1),ALT[[#This Row],[DATE]]&lt;=DATE(2024,5,31)),"Y","N")</f>
        <v>N</v>
      </c>
      <c r="Q6681" t="str">
        <f>LEFT(ALT[[#This Row],[DATEMTH]],4)</f>
        <v>2021</v>
      </c>
    </row>
    <row r="6682" spans="1:17" x14ac:dyDescent="0.25">
      <c r="A6682" t="s">
        <v>72</v>
      </c>
      <c r="B6682" t="s">
        <v>110</v>
      </c>
      <c r="C6682" t="s">
        <v>19</v>
      </c>
      <c r="D6682" t="s">
        <v>22</v>
      </c>
      <c r="E6682" s="14">
        <v>5138735.0219390029</v>
      </c>
      <c r="F6682" s="14">
        <v>20436938.573944997</v>
      </c>
      <c r="G6682" s="13">
        <v>0.25144348324706339</v>
      </c>
      <c r="H6682" s="12">
        <v>-28426679.489999998</v>
      </c>
      <c r="I6682" s="12">
        <v>-7.1477033081134547</v>
      </c>
      <c r="J6682" t="s">
        <v>24</v>
      </c>
      <c r="K6682" s="14">
        <v>1440868.1766529991</v>
      </c>
      <c r="L6682" s="14">
        <v>5138735.021939001</v>
      </c>
      <c r="M6682" s="13">
        <v>0.28039355415320011</v>
      </c>
      <c r="N6682" s="12">
        <v>-2.0041699345945174</v>
      </c>
      <c r="O6682" s="2">
        <f>DATE(LEFT(ALT[[#This Row],[DATEMTH]],4),RIGHT(ALT[[#This Row],[DATEMTH]],2),1)</f>
        <v>44501</v>
      </c>
      <c r="P6682" t="str">
        <f>IF(AND(ALT[[#This Row],[DATE]]&gt;=DATE(2023,6,1),ALT[[#This Row],[DATE]]&lt;=DATE(2024,5,31)),"Y","N")</f>
        <v>N</v>
      </c>
      <c r="Q6682" t="str">
        <f>LEFT(ALT[[#This Row],[DATEMTH]],4)</f>
        <v>2021</v>
      </c>
    </row>
    <row r="6683" spans="1:17" x14ac:dyDescent="0.25">
      <c r="A6683" t="s">
        <v>72</v>
      </c>
      <c r="B6683" t="s">
        <v>110</v>
      </c>
      <c r="C6683" t="s">
        <v>19</v>
      </c>
      <c r="D6683" t="s">
        <v>22</v>
      </c>
      <c r="E6683" s="14">
        <v>5138735.0219390029</v>
      </c>
      <c r="F6683" s="14">
        <v>20436938.573944997</v>
      </c>
      <c r="G6683" s="13">
        <v>0.25144348324706339</v>
      </c>
      <c r="H6683" s="12">
        <v>-28426679.489999998</v>
      </c>
      <c r="I6683" s="12">
        <v>-7.1477033081134547</v>
      </c>
      <c r="J6683" t="s">
        <v>16</v>
      </c>
      <c r="K6683" s="14">
        <v>1902.6064409999999</v>
      </c>
      <c r="L6683" s="14">
        <v>5138735.021939001</v>
      </c>
      <c r="M6683" s="13">
        <v>3.7024801490583351E-4</v>
      </c>
      <c r="N6683" s="12">
        <v>-2.6464229609648657E-3</v>
      </c>
      <c r="O6683" s="2">
        <f>DATE(LEFT(ALT[[#This Row],[DATEMTH]],4),RIGHT(ALT[[#This Row],[DATEMTH]],2),1)</f>
        <v>44501</v>
      </c>
      <c r="P6683" t="str">
        <f>IF(AND(ALT[[#This Row],[DATE]]&gt;=DATE(2023,6,1),ALT[[#This Row],[DATE]]&lt;=DATE(2024,5,31)),"Y","N")</f>
        <v>N</v>
      </c>
      <c r="Q6683" t="str">
        <f>LEFT(ALT[[#This Row],[DATEMTH]],4)</f>
        <v>2021</v>
      </c>
    </row>
    <row r="6684" spans="1:17" x14ac:dyDescent="0.25">
      <c r="A6684" t="s">
        <v>72</v>
      </c>
      <c r="B6684" t="s">
        <v>110</v>
      </c>
      <c r="C6684" t="s">
        <v>19</v>
      </c>
      <c r="D6684" t="s">
        <v>22</v>
      </c>
      <c r="E6684" s="14">
        <v>5138735.0219390029</v>
      </c>
      <c r="F6684" s="14">
        <v>20436938.573944997</v>
      </c>
      <c r="G6684" s="13">
        <v>0.25144348324706339</v>
      </c>
      <c r="H6684" s="12">
        <v>-28426679.489999998</v>
      </c>
      <c r="I6684" s="12">
        <v>-7.1477033081134547</v>
      </c>
      <c r="J6684" t="s">
        <v>26</v>
      </c>
      <c r="K6684" s="14">
        <v>267827.51917199994</v>
      </c>
      <c r="L6684" s="14">
        <v>5138735.021939001</v>
      </c>
      <c r="M6684" s="13">
        <v>5.2119348055222448E-2</v>
      </c>
      <c r="N6684" s="12">
        <v>-0.37253363651103005</v>
      </c>
      <c r="O6684" s="2">
        <f>DATE(LEFT(ALT[[#This Row],[DATEMTH]],4),RIGHT(ALT[[#This Row],[DATEMTH]],2),1)</f>
        <v>44501</v>
      </c>
      <c r="P6684" t="str">
        <f>IF(AND(ALT[[#This Row],[DATE]]&gt;=DATE(2023,6,1),ALT[[#This Row],[DATE]]&lt;=DATE(2024,5,31)),"Y","N")</f>
        <v>N</v>
      </c>
      <c r="Q6684" t="str">
        <f>LEFT(ALT[[#This Row],[DATEMTH]],4)</f>
        <v>2021</v>
      </c>
    </row>
    <row r="6685" spans="1:17" x14ac:dyDescent="0.25">
      <c r="A6685" t="s">
        <v>72</v>
      </c>
      <c r="B6685" t="s">
        <v>110</v>
      </c>
      <c r="C6685" t="s">
        <v>19</v>
      </c>
      <c r="D6685" t="s">
        <v>22</v>
      </c>
      <c r="E6685" s="14">
        <v>5138735.0219390029</v>
      </c>
      <c r="F6685" s="14">
        <v>20436938.573944997</v>
      </c>
      <c r="G6685" s="13">
        <v>0.25144348324706339</v>
      </c>
      <c r="H6685" s="12">
        <v>-28426679.489999998</v>
      </c>
      <c r="I6685" s="12">
        <v>-7.1477033081134547</v>
      </c>
      <c r="J6685" t="s">
        <v>25</v>
      </c>
      <c r="K6685" s="14">
        <v>3428136.7196730021</v>
      </c>
      <c r="L6685" s="14">
        <v>5138735.021939001</v>
      </c>
      <c r="M6685" s="13">
        <v>0.66711684977667163</v>
      </c>
      <c r="N6685" s="12">
        <v>-4.7683533140469425</v>
      </c>
      <c r="O6685" s="2">
        <f>DATE(LEFT(ALT[[#This Row],[DATEMTH]],4),RIGHT(ALT[[#This Row],[DATEMTH]],2),1)</f>
        <v>44501</v>
      </c>
      <c r="P6685" t="str">
        <f>IF(AND(ALT[[#This Row],[DATE]]&gt;=DATE(2023,6,1),ALT[[#This Row],[DATE]]&lt;=DATE(2024,5,31)),"Y","N")</f>
        <v>N</v>
      </c>
      <c r="Q6685" t="str">
        <f>LEFT(ALT[[#This Row],[DATEMTH]],4)</f>
        <v>2021</v>
      </c>
    </row>
    <row r="6686" spans="1:17" x14ac:dyDescent="0.25">
      <c r="A6686" t="s">
        <v>72</v>
      </c>
      <c r="B6686" t="s">
        <v>110</v>
      </c>
      <c r="C6686" t="s">
        <v>20</v>
      </c>
      <c r="D6686" t="s">
        <v>22</v>
      </c>
      <c r="E6686" s="14">
        <v>4143914.6538039986</v>
      </c>
      <c r="F6686" s="14">
        <v>20436938.573944997</v>
      </c>
      <c r="G6686" s="13">
        <v>0.20276592009172376</v>
      </c>
      <c r="H6686" s="12">
        <v>-28426679.489999998</v>
      </c>
      <c r="I6686" s="12">
        <v>-5.7639618219423827</v>
      </c>
      <c r="J6686" t="s">
        <v>24</v>
      </c>
      <c r="K6686" s="14">
        <v>1855499.4156090005</v>
      </c>
      <c r="L6686" s="14">
        <v>4143914.6538040023</v>
      </c>
      <c r="M6686" s="13">
        <v>0.4477648722580958</v>
      </c>
      <c r="N6686" s="12">
        <v>-2.5808996289025723</v>
      </c>
      <c r="O6686" s="2">
        <f>DATE(LEFT(ALT[[#This Row],[DATEMTH]],4),RIGHT(ALT[[#This Row],[DATEMTH]],2),1)</f>
        <v>44501</v>
      </c>
      <c r="P6686" t="str">
        <f>IF(AND(ALT[[#This Row],[DATE]]&gt;=DATE(2023,6,1),ALT[[#This Row],[DATE]]&lt;=DATE(2024,5,31)),"Y","N")</f>
        <v>N</v>
      </c>
      <c r="Q6686" t="str">
        <f>LEFT(ALT[[#This Row],[DATEMTH]],4)</f>
        <v>2021</v>
      </c>
    </row>
    <row r="6687" spans="1:17" x14ac:dyDescent="0.25">
      <c r="A6687" t="s">
        <v>72</v>
      </c>
      <c r="B6687" t="s">
        <v>110</v>
      </c>
      <c r="C6687" t="s">
        <v>20</v>
      </c>
      <c r="D6687" t="s">
        <v>22</v>
      </c>
      <c r="E6687" s="14">
        <v>4143914.6538039986</v>
      </c>
      <c r="F6687" s="14">
        <v>20436938.573944997</v>
      </c>
      <c r="G6687" s="13">
        <v>0.20276592009172376</v>
      </c>
      <c r="H6687" s="12">
        <v>-28426679.489999998</v>
      </c>
      <c r="I6687" s="12">
        <v>-5.7639618219423827</v>
      </c>
      <c r="J6687" t="s">
        <v>26</v>
      </c>
      <c r="K6687" s="14">
        <v>254342.80058600017</v>
      </c>
      <c r="L6687" s="14">
        <v>4143914.6538040023</v>
      </c>
      <c r="M6687" s="13">
        <v>6.1377422518226893E-2</v>
      </c>
      <c r="N6687" s="12">
        <v>-0.35377712012428653</v>
      </c>
      <c r="O6687" s="2">
        <f>DATE(LEFT(ALT[[#This Row],[DATEMTH]],4),RIGHT(ALT[[#This Row],[DATEMTH]],2),1)</f>
        <v>44501</v>
      </c>
      <c r="P6687" t="str">
        <f>IF(AND(ALT[[#This Row],[DATE]]&gt;=DATE(2023,6,1),ALT[[#This Row],[DATE]]&lt;=DATE(2024,5,31)),"Y","N")</f>
        <v>N</v>
      </c>
      <c r="Q6687" t="str">
        <f>LEFT(ALT[[#This Row],[DATEMTH]],4)</f>
        <v>2021</v>
      </c>
    </row>
    <row r="6688" spans="1:17" x14ac:dyDescent="0.25">
      <c r="A6688" t="s">
        <v>72</v>
      </c>
      <c r="B6688" t="s">
        <v>110</v>
      </c>
      <c r="C6688" t="s">
        <v>20</v>
      </c>
      <c r="D6688" t="s">
        <v>22</v>
      </c>
      <c r="E6688" s="14">
        <v>4143914.6538039986</v>
      </c>
      <c r="F6688" s="14">
        <v>20436938.573944997</v>
      </c>
      <c r="G6688" s="13">
        <v>0.20276592009172376</v>
      </c>
      <c r="H6688" s="12">
        <v>-28426679.489999998</v>
      </c>
      <c r="I6688" s="12">
        <v>-5.7639618219423827</v>
      </c>
      <c r="J6688" t="s">
        <v>16</v>
      </c>
      <c r="K6688" s="14">
        <v>1427760.3382380011</v>
      </c>
      <c r="L6688" s="14">
        <v>4143914.6538040023</v>
      </c>
      <c r="M6688" s="13">
        <v>0.34454385708145691</v>
      </c>
      <c r="N6688" s="12">
        <v>-1.9859376382022902</v>
      </c>
      <c r="O6688" s="2">
        <f>DATE(LEFT(ALT[[#This Row],[DATEMTH]],4),RIGHT(ALT[[#This Row],[DATEMTH]],2),1)</f>
        <v>44501</v>
      </c>
      <c r="P6688" t="str">
        <f>IF(AND(ALT[[#This Row],[DATE]]&gt;=DATE(2023,6,1),ALT[[#This Row],[DATE]]&lt;=DATE(2024,5,31)),"Y","N")</f>
        <v>N</v>
      </c>
      <c r="Q6688" t="str">
        <f>LEFT(ALT[[#This Row],[DATEMTH]],4)</f>
        <v>2021</v>
      </c>
    </row>
    <row r="6689" spans="1:17" x14ac:dyDescent="0.25">
      <c r="A6689" t="s">
        <v>72</v>
      </c>
      <c r="B6689" t="s">
        <v>110</v>
      </c>
      <c r="C6689" t="s">
        <v>20</v>
      </c>
      <c r="D6689" t="s">
        <v>22</v>
      </c>
      <c r="E6689" s="14">
        <v>4143914.6538039986</v>
      </c>
      <c r="F6689" s="14">
        <v>20436938.573944997</v>
      </c>
      <c r="G6689" s="13">
        <v>0.20276592009172376</v>
      </c>
      <c r="H6689" s="12">
        <v>-28426679.489999998</v>
      </c>
      <c r="I6689" s="12">
        <v>-5.7639618219423827</v>
      </c>
      <c r="J6689" t="s">
        <v>25</v>
      </c>
      <c r="K6689" s="14">
        <v>606312.09937100031</v>
      </c>
      <c r="L6689" s="14">
        <v>4143914.6538040023</v>
      </c>
      <c r="M6689" s="13">
        <v>0.14631384814222032</v>
      </c>
      <c r="N6689" s="12">
        <v>-0.84334743471323337</v>
      </c>
      <c r="O6689" s="2">
        <f>DATE(LEFT(ALT[[#This Row],[DATEMTH]],4),RIGHT(ALT[[#This Row],[DATEMTH]],2),1)</f>
        <v>44501</v>
      </c>
      <c r="P6689" t="str">
        <f>IF(AND(ALT[[#This Row],[DATE]]&gt;=DATE(2023,6,1),ALT[[#This Row],[DATE]]&lt;=DATE(2024,5,31)),"Y","N")</f>
        <v>N</v>
      </c>
      <c r="Q6689" t="str">
        <f>LEFT(ALT[[#This Row],[DATEMTH]],4)</f>
        <v>2021</v>
      </c>
    </row>
    <row r="6690" spans="1:17" x14ac:dyDescent="0.25">
      <c r="A6690" t="s">
        <v>72</v>
      </c>
      <c r="B6690" t="s">
        <v>110</v>
      </c>
      <c r="C6690" t="s">
        <v>15</v>
      </c>
      <c r="D6690" t="s">
        <v>17</v>
      </c>
      <c r="E6690" s="14">
        <v>5211239.5251060026</v>
      </c>
      <c r="F6690" s="14">
        <v>20436938.573944997</v>
      </c>
      <c r="G6690" s="13">
        <v>0.25499120165433187</v>
      </c>
      <c r="H6690" s="12">
        <v>-37937267.120000005</v>
      </c>
      <c r="I6690" s="12">
        <v>-9.6736693304101742</v>
      </c>
      <c r="J6690" t="s">
        <v>26</v>
      </c>
      <c r="K6690" s="14">
        <v>1011756.383548</v>
      </c>
      <c r="L6690" s="14">
        <v>5211239.5251059998</v>
      </c>
      <c r="M6690" s="13">
        <v>0.19414889272958918</v>
      </c>
      <c r="N6690" s="12">
        <v>-1.8781321891313216</v>
      </c>
      <c r="O6690" s="2">
        <f>DATE(LEFT(ALT[[#This Row],[DATEMTH]],4),RIGHT(ALT[[#This Row],[DATEMTH]],2),1)</f>
        <v>44501</v>
      </c>
      <c r="P6690" t="str">
        <f>IF(AND(ALT[[#This Row],[DATE]]&gt;=DATE(2023,6,1),ALT[[#This Row],[DATE]]&lt;=DATE(2024,5,31)),"Y","N")</f>
        <v>N</v>
      </c>
      <c r="Q6690" t="str">
        <f>LEFT(ALT[[#This Row],[DATEMTH]],4)</f>
        <v>2021</v>
      </c>
    </row>
    <row r="6691" spans="1:17" x14ac:dyDescent="0.25">
      <c r="A6691" t="s">
        <v>72</v>
      </c>
      <c r="B6691" t="s">
        <v>110</v>
      </c>
      <c r="C6691" t="s">
        <v>15</v>
      </c>
      <c r="D6691" t="s">
        <v>17</v>
      </c>
      <c r="E6691" s="14">
        <v>5211239.5251060026</v>
      </c>
      <c r="F6691" s="14">
        <v>20436938.573944997</v>
      </c>
      <c r="G6691" s="13">
        <v>0.25499120165433187</v>
      </c>
      <c r="H6691" s="12">
        <v>-37937267.120000005</v>
      </c>
      <c r="I6691" s="12">
        <v>-9.6736693304101742</v>
      </c>
      <c r="J6691" t="s">
        <v>24</v>
      </c>
      <c r="K6691" s="14">
        <v>2585291.9582990003</v>
      </c>
      <c r="L6691" s="14">
        <v>5211239.5251059998</v>
      </c>
      <c r="M6691" s="13">
        <v>0.49609923816472701</v>
      </c>
      <c r="N6691" s="12">
        <v>-4.7990999850739726</v>
      </c>
      <c r="O6691" s="2">
        <f>DATE(LEFT(ALT[[#This Row],[DATEMTH]],4),RIGHT(ALT[[#This Row],[DATEMTH]],2),1)</f>
        <v>44501</v>
      </c>
      <c r="P6691" t="str">
        <f>IF(AND(ALT[[#This Row],[DATE]]&gt;=DATE(2023,6,1),ALT[[#This Row],[DATE]]&lt;=DATE(2024,5,31)),"Y","N")</f>
        <v>N</v>
      </c>
      <c r="Q6691" t="str">
        <f>LEFT(ALT[[#This Row],[DATEMTH]],4)</f>
        <v>2021</v>
      </c>
    </row>
    <row r="6692" spans="1:17" x14ac:dyDescent="0.25">
      <c r="A6692" t="s">
        <v>72</v>
      </c>
      <c r="B6692" t="s">
        <v>110</v>
      </c>
      <c r="C6692" t="s">
        <v>15</v>
      </c>
      <c r="D6692" t="s">
        <v>17</v>
      </c>
      <c r="E6692" s="14">
        <v>5211239.5251060026</v>
      </c>
      <c r="F6692" s="14">
        <v>20436938.573944997</v>
      </c>
      <c r="G6692" s="13">
        <v>0.25499120165433187</v>
      </c>
      <c r="H6692" s="12">
        <v>-37937267.120000005</v>
      </c>
      <c r="I6692" s="12">
        <v>-9.6736693304101742</v>
      </c>
      <c r="J6692" t="s">
        <v>25</v>
      </c>
      <c r="K6692" s="14">
        <v>524533.44295299996</v>
      </c>
      <c r="L6692" s="14">
        <v>5211239.5251059998</v>
      </c>
      <c r="M6692" s="13">
        <v>0.10065425709679515</v>
      </c>
      <c r="N6692" s="12">
        <v>-0.97369599985248789</v>
      </c>
      <c r="O6692" s="2">
        <f>DATE(LEFT(ALT[[#This Row],[DATEMTH]],4),RIGHT(ALT[[#This Row],[DATEMTH]],2),1)</f>
        <v>44501</v>
      </c>
      <c r="P6692" t="str">
        <f>IF(AND(ALT[[#This Row],[DATE]]&gt;=DATE(2023,6,1),ALT[[#This Row],[DATE]]&lt;=DATE(2024,5,31)),"Y","N")</f>
        <v>N</v>
      </c>
      <c r="Q6692" t="str">
        <f>LEFT(ALT[[#This Row],[DATEMTH]],4)</f>
        <v>2021</v>
      </c>
    </row>
    <row r="6693" spans="1:17" x14ac:dyDescent="0.25">
      <c r="A6693" t="s">
        <v>72</v>
      </c>
      <c r="B6693" t="s">
        <v>110</v>
      </c>
      <c r="C6693" t="s">
        <v>15</v>
      </c>
      <c r="D6693" t="s">
        <v>17</v>
      </c>
      <c r="E6693" s="14">
        <v>5211239.5251060026</v>
      </c>
      <c r="F6693" s="14">
        <v>20436938.573944997</v>
      </c>
      <c r="G6693" s="13">
        <v>0.25499120165433187</v>
      </c>
      <c r="H6693" s="12">
        <v>-37937267.120000005</v>
      </c>
      <c r="I6693" s="12">
        <v>-9.6736693304101742</v>
      </c>
      <c r="J6693" t="s">
        <v>16</v>
      </c>
      <c r="K6693" s="14">
        <v>1089657.7403060002</v>
      </c>
      <c r="L6693" s="14">
        <v>5211239.5251059998</v>
      </c>
      <c r="M6693" s="13">
        <v>0.20909761200888879</v>
      </c>
      <c r="N6693" s="12">
        <v>-2.0227411563523936</v>
      </c>
      <c r="O6693" s="2">
        <f>DATE(LEFT(ALT[[#This Row],[DATEMTH]],4),RIGHT(ALT[[#This Row],[DATEMTH]],2),1)</f>
        <v>44501</v>
      </c>
      <c r="P6693" t="str">
        <f>IF(AND(ALT[[#This Row],[DATE]]&gt;=DATE(2023,6,1),ALT[[#This Row],[DATE]]&lt;=DATE(2024,5,31)),"Y","N")</f>
        <v>N</v>
      </c>
      <c r="Q6693" t="str">
        <f>LEFT(ALT[[#This Row],[DATEMTH]],4)</f>
        <v>2021</v>
      </c>
    </row>
    <row r="6694" spans="1:17" x14ac:dyDescent="0.25">
      <c r="A6694" t="s">
        <v>72</v>
      </c>
      <c r="B6694" t="s">
        <v>110</v>
      </c>
      <c r="C6694" t="s">
        <v>18</v>
      </c>
      <c r="D6694" t="s">
        <v>17</v>
      </c>
      <c r="E6694" s="14">
        <v>5943049.3730960032</v>
      </c>
      <c r="F6694" s="14">
        <v>20436938.573944997</v>
      </c>
      <c r="G6694" s="13">
        <v>0.2907993950068814</v>
      </c>
      <c r="H6694" s="12">
        <v>-37937267.120000005</v>
      </c>
      <c r="I6694" s="12">
        <v>-11.032134326710455</v>
      </c>
      <c r="J6694" t="s">
        <v>16</v>
      </c>
      <c r="K6694" s="14">
        <v>3005358.9197060009</v>
      </c>
      <c r="L6694" s="14">
        <v>5943049.3730960023</v>
      </c>
      <c r="M6694" s="13">
        <v>0.50569307623644633</v>
      </c>
      <c r="N6694" s="12">
        <v>-5.5788739451279064</v>
      </c>
      <c r="O6694" s="2">
        <f>DATE(LEFT(ALT[[#This Row],[DATEMTH]],4),RIGHT(ALT[[#This Row],[DATEMTH]],2),1)</f>
        <v>44501</v>
      </c>
      <c r="P6694" t="str">
        <f>IF(AND(ALT[[#This Row],[DATE]]&gt;=DATE(2023,6,1),ALT[[#This Row],[DATE]]&lt;=DATE(2024,5,31)),"Y","N")</f>
        <v>N</v>
      </c>
      <c r="Q6694" t="str">
        <f>LEFT(ALT[[#This Row],[DATEMTH]],4)</f>
        <v>2021</v>
      </c>
    </row>
    <row r="6695" spans="1:17" x14ac:dyDescent="0.25">
      <c r="A6695" t="s">
        <v>72</v>
      </c>
      <c r="B6695" t="s">
        <v>110</v>
      </c>
      <c r="C6695" t="s">
        <v>18</v>
      </c>
      <c r="D6695" t="s">
        <v>17</v>
      </c>
      <c r="E6695" s="14">
        <v>5943049.3730960032</v>
      </c>
      <c r="F6695" s="14">
        <v>20436938.573944997</v>
      </c>
      <c r="G6695" s="13">
        <v>0.2907993950068814</v>
      </c>
      <c r="H6695" s="12">
        <v>-37937267.120000005</v>
      </c>
      <c r="I6695" s="12">
        <v>-11.032134326710455</v>
      </c>
      <c r="J6695" t="s">
        <v>26</v>
      </c>
      <c r="K6695" s="14">
        <v>1321913.5977590014</v>
      </c>
      <c r="L6695" s="14">
        <v>5943049.3730960023</v>
      </c>
      <c r="M6695" s="13">
        <v>0.22243018941475781</v>
      </c>
      <c r="N6695" s="12">
        <v>-2.4538797279392583</v>
      </c>
      <c r="O6695" s="2">
        <f>DATE(LEFT(ALT[[#This Row],[DATEMTH]],4),RIGHT(ALT[[#This Row],[DATEMTH]],2),1)</f>
        <v>44501</v>
      </c>
      <c r="P6695" t="str">
        <f>IF(AND(ALT[[#This Row],[DATE]]&gt;=DATE(2023,6,1),ALT[[#This Row],[DATE]]&lt;=DATE(2024,5,31)),"Y","N")</f>
        <v>N</v>
      </c>
      <c r="Q6695" t="str">
        <f>LEFT(ALT[[#This Row],[DATEMTH]],4)</f>
        <v>2021</v>
      </c>
    </row>
    <row r="6696" spans="1:17" x14ac:dyDescent="0.25">
      <c r="A6696" t="s">
        <v>72</v>
      </c>
      <c r="B6696" t="s">
        <v>110</v>
      </c>
      <c r="C6696" t="s">
        <v>18</v>
      </c>
      <c r="D6696" t="s">
        <v>17</v>
      </c>
      <c r="E6696" s="14">
        <v>5943049.3730960032</v>
      </c>
      <c r="F6696" s="14">
        <v>20436938.573944997</v>
      </c>
      <c r="G6696" s="13">
        <v>0.2907993950068814</v>
      </c>
      <c r="H6696" s="12">
        <v>-37937267.120000005</v>
      </c>
      <c r="I6696" s="12">
        <v>-11.032134326710455</v>
      </c>
      <c r="J6696" t="s">
        <v>25</v>
      </c>
      <c r="K6696" s="14">
        <v>764097.88736400043</v>
      </c>
      <c r="L6696" s="14">
        <v>5943049.3730960023</v>
      </c>
      <c r="M6696" s="13">
        <v>0.1285700049579005</v>
      </c>
      <c r="N6696" s="12">
        <v>-1.4184015650813875</v>
      </c>
      <c r="O6696" s="2">
        <f>DATE(LEFT(ALT[[#This Row],[DATEMTH]],4),RIGHT(ALT[[#This Row],[DATEMTH]],2),1)</f>
        <v>44501</v>
      </c>
      <c r="P6696" t="str">
        <f>IF(AND(ALT[[#This Row],[DATE]]&gt;=DATE(2023,6,1),ALT[[#This Row],[DATE]]&lt;=DATE(2024,5,31)),"Y","N")</f>
        <v>N</v>
      </c>
      <c r="Q6696" t="str">
        <f>LEFT(ALT[[#This Row],[DATEMTH]],4)</f>
        <v>2021</v>
      </c>
    </row>
    <row r="6697" spans="1:17" x14ac:dyDescent="0.25">
      <c r="A6697" t="s">
        <v>72</v>
      </c>
      <c r="B6697" t="s">
        <v>110</v>
      </c>
      <c r="C6697" t="s">
        <v>18</v>
      </c>
      <c r="D6697" t="s">
        <v>17</v>
      </c>
      <c r="E6697" s="14">
        <v>5943049.3730960032</v>
      </c>
      <c r="F6697" s="14">
        <v>20436938.573944997</v>
      </c>
      <c r="G6697" s="13">
        <v>0.2907993950068814</v>
      </c>
      <c r="H6697" s="12">
        <v>-37937267.120000005</v>
      </c>
      <c r="I6697" s="12">
        <v>-11.032134326710455</v>
      </c>
      <c r="J6697" t="s">
        <v>24</v>
      </c>
      <c r="K6697" s="14">
        <v>851678.96826700028</v>
      </c>
      <c r="L6697" s="14">
        <v>5943049.3730960023</v>
      </c>
      <c r="M6697" s="13">
        <v>0.14330672939089556</v>
      </c>
      <c r="N6697" s="12">
        <v>-1.5809790885619051</v>
      </c>
      <c r="O6697" s="2">
        <f>DATE(LEFT(ALT[[#This Row],[DATEMTH]],4),RIGHT(ALT[[#This Row],[DATEMTH]],2),1)</f>
        <v>44501</v>
      </c>
      <c r="P6697" t="str">
        <f>IF(AND(ALT[[#This Row],[DATE]]&gt;=DATE(2023,6,1),ALT[[#This Row],[DATE]]&lt;=DATE(2024,5,31)),"Y","N")</f>
        <v>N</v>
      </c>
      <c r="Q6697" t="str">
        <f>LEFT(ALT[[#This Row],[DATEMTH]],4)</f>
        <v>2021</v>
      </c>
    </row>
    <row r="6698" spans="1:17" x14ac:dyDescent="0.25">
      <c r="A6698" t="s">
        <v>72</v>
      </c>
      <c r="B6698" t="s">
        <v>110</v>
      </c>
      <c r="C6698" t="s">
        <v>19</v>
      </c>
      <c r="D6698" t="s">
        <v>17</v>
      </c>
      <c r="E6698" s="14">
        <v>5138735.0219390029</v>
      </c>
      <c r="F6698" s="14">
        <v>20436938.573944997</v>
      </c>
      <c r="G6698" s="13">
        <v>0.25144348324706339</v>
      </c>
      <c r="H6698" s="12">
        <v>-37937267.120000005</v>
      </c>
      <c r="I6698" s="12">
        <v>-9.5390785895270902</v>
      </c>
      <c r="J6698" t="s">
        <v>24</v>
      </c>
      <c r="K6698" s="14">
        <v>1440868.1766529991</v>
      </c>
      <c r="L6698" s="14">
        <v>5138735.021939001</v>
      </c>
      <c r="M6698" s="13">
        <v>0.28039355415320011</v>
      </c>
      <c r="N6698" s="12">
        <v>-2.6746961490641961</v>
      </c>
      <c r="O6698" s="2">
        <f>DATE(LEFT(ALT[[#This Row],[DATEMTH]],4),RIGHT(ALT[[#This Row],[DATEMTH]],2),1)</f>
        <v>44501</v>
      </c>
      <c r="P6698" t="str">
        <f>IF(AND(ALT[[#This Row],[DATE]]&gt;=DATE(2023,6,1),ALT[[#This Row],[DATE]]&lt;=DATE(2024,5,31)),"Y","N")</f>
        <v>N</v>
      </c>
      <c r="Q6698" t="str">
        <f>LEFT(ALT[[#This Row],[DATEMTH]],4)</f>
        <v>2021</v>
      </c>
    </row>
    <row r="6699" spans="1:17" x14ac:dyDescent="0.25">
      <c r="A6699" t="s">
        <v>72</v>
      </c>
      <c r="B6699" t="s">
        <v>110</v>
      </c>
      <c r="C6699" t="s">
        <v>19</v>
      </c>
      <c r="D6699" t="s">
        <v>17</v>
      </c>
      <c r="E6699" s="14">
        <v>5138735.0219390029</v>
      </c>
      <c r="F6699" s="14">
        <v>20436938.573944997</v>
      </c>
      <c r="G6699" s="13">
        <v>0.25144348324706339</v>
      </c>
      <c r="H6699" s="12">
        <v>-37937267.120000005</v>
      </c>
      <c r="I6699" s="12">
        <v>-9.5390785895270902</v>
      </c>
      <c r="J6699" t="s">
        <v>16</v>
      </c>
      <c r="K6699" s="14">
        <v>1902.6064409999999</v>
      </c>
      <c r="L6699" s="14">
        <v>5138735.021939001</v>
      </c>
      <c r="M6699" s="13">
        <v>3.7024801490583351E-4</v>
      </c>
      <c r="N6699" s="12">
        <v>-3.5318249118031432E-3</v>
      </c>
      <c r="O6699" s="2">
        <f>DATE(LEFT(ALT[[#This Row],[DATEMTH]],4),RIGHT(ALT[[#This Row],[DATEMTH]],2),1)</f>
        <v>44501</v>
      </c>
      <c r="P6699" t="str">
        <f>IF(AND(ALT[[#This Row],[DATE]]&gt;=DATE(2023,6,1),ALT[[#This Row],[DATE]]&lt;=DATE(2024,5,31)),"Y","N")</f>
        <v>N</v>
      </c>
      <c r="Q6699" t="str">
        <f>LEFT(ALT[[#This Row],[DATEMTH]],4)</f>
        <v>2021</v>
      </c>
    </row>
    <row r="6700" spans="1:17" x14ac:dyDescent="0.25">
      <c r="A6700" t="s">
        <v>72</v>
      </c>
      <c r="B6700" t="s">
        <v>110</v>
      </c>
      <c r="C6700" t="s">
        <v>19</v>
      </c>
      <c r="D6700" t="s">
        <v>17</v>
      </c>
      <c r="E6700" s="14">
        <v>5138735.0219390029</v>
      </c>
      <c r="F6700" s="14">
        <v>20436938.573944997</v>
      </c>
      <c r="G6700" s="13">
        <v>0.25144348324706339</v>
      </c>
      <c r="H6700" s="12">
        <v>-37937267.120000005</v>
      </c>
      <c r="I6700" s="12">
        <v>-9.5390785895270902</v>
      </c>
      <c r="J6700" t="s">
        <v>26</v>
      </c>
      <c r="K6700" s="14">
        <v>267827.51917199994</v>
      </c>
      <c r="L6700" s="14">
        <v>5138735.021939001</v>
      </c>
      <c r="M6700" s="13">
        <v>5.2119348055222448E-2</v>
      </c>
      <c r="N6700" s="12">
        <v>-0.49717055713368286</v>
      </c>
      <c r="O6700" s="2">
        <f>DATE(LEFT(ALT[[#This Row],[DATEMTH]],4),RIGHT(ALT[[#This Row],[DATEMTH]],2),1)</f>
        <v>44501</v>
      </c>
      <c r="P6700" t="str">
        <f>IF(AND(ALT[[#This Row],[DATE]]&gt;=DATE(2023,6,1),ALT[[#This Row],[DATE]]&lt;=DATE(2024,5,31)),"Y","N")</f>
        <v>N</v>
      </c>
      <c r="Q6700" t="str">
        <f>LEFT(ALT[[#This Row],[DATEMTH]],4)</f>
        <v>2021</v>
      </c>
    </row>
    <row r="6701" spans="1:17" x14ac:dyDescent="0.25">
      <c r="A6701" t="s">
        <v>72</v>
      </c>
      <c r="B6701" t="s">
        <v>110</v>
      </c>
      <c r="C6701" t="s">
        <v>19</v>
      </c>
      <c r="D6701" t="s">
        <v>17</v>
      </c>
      <c r="E6701" s="14">
        <v>5138735.0219390029</v>
      </c>
      <c r="F6701" s="14">
        <v>20436938.573944997</v>
      </c>
      <c r="G6701" s="13">
        <v>0.25144348324706339</v>
      </c>
      <c r="H6701" s="12">
        <v>-37937267.120000005</v>
      </c>
      <c r="I6701" s="12">
        <v>-9.5390785895270902</v>
      </c>
      <c r="J6701" t="s">
        <v>25</v>
      </c>
      <c r="K6701" s="14">
        <v>3428136.7196730021</v>
      </c>
      <c r="L6701" s="14">
        <v>5138735.021939001</v>
      </c>
      <c r="M6701" s="13">
        <v>0.66711684977667163</v>
      </c>
      <c r="N6701" s="12">
        <v>-6.3636800584174082</v>
      </c>
      <c r="O6701" s="2">
        <f>DATE(LEFT(ALT[[#This Row],[DATEMTH]],4),RIGHT(ALT[[#This Row],[DATEMTH]],2),1)</f>
        <v>44501</v>
      </c>
      <c r="P6701" t="str">
        <f>IF(AND(ALT[[#This Row],[DATE]]&gt;=DATE(2023,6,1),ALT[[#This Row],[DATE]]&lt;=DATE(2024,5,31)),"Y","N")</f>
        <v>N</v>
      </c>
      <c r="Q6701" t="str">
        <f>LEFT(ALT[[#This Row],[DATEMTH]],4)</f>
        <v>2021</v>
      </c>
    </row>
    <row r="6702" spans="1:17" x14ac:dyDescent="0.25">
      <c r="A6702" t="s">
        <v>72</v>
      </c>
      <c r="B6702" t="s">
        <v>110</v>
      </c>
      <c r="C6702" t="s">
        <v>20</v>
      </c>
      <c r="D6702" t="s">
        <v>17</v>
      </c>
      <c r="E6702" s="14">
        <v>4143914.6538039986</v>
      </c>
      <c r="F6702" s="14">
        <v>20436938.573944997</v>
      </c>
      <c r="G6702" s="13">
        <v>0.20276592009172376</v>
      </c>
      <c r="H6702" s="12">
        <v>-37937267.120000005</v>
      </c>
      <c r="I6702" s="12">
        <v>-7.6923848733523004</v>
      </c>
      <c r="J6702" t="s">
        <v>24</v>
      </c>
      <c r="K6702" s="14">
        <v>1855499.4156090005</v>
      </c>
      <c r="L6702" s="14">
        <v>4143914.6538040023</v>
      </c>
      <c r="M6702" s="13">
        <v>0.4477648722580958</v>
      </c>
      <c r="N6702" s="12">
        <v>-3.4443797301767014</v>
      </c>
      <c r="O6702" s="2">
        <f>DATE(LEFT(ALT[[#This Row],[DATEMTH]],4),RIGHT(ALT[[#This Row],[DATEMTH]],2),1)</f>
        <v>44501</v>
      </c>
      <c r="P6702" t="str">
        <f>IF(AND(ALT[[#This Row],[DATE]]&gt;=DATE(2023,6,1),ALT[[#This Row],[DATE]]&lt;=DATE(2024,5,31)),"Y","N")</f>
        <v>N</v>
      </c>
      <c r="Q6702" t="str">
        <f>LEFT(ALT[[#This Row],[DATEMTH]],4)</f>
        <v>2021</v>
      </c>
    </row>
    <row r="6703" spans="1:17" x14ac:dyDescent="0.25">
      <c r="A6703" t="s">
        <v>72</v>
      </c>
      <c r="B6703" t="s">
        <v>110</v>
      </c>
      <c r="C6703" t="s">
        <v>20</v>
      </c>
      <c r="D6703" t="s">
        <v>17</v>
      </c>
      <c r="E6703" s="14">
        <v>4143914.6538039986</v>
      </c>
      <c r="F6703" s="14">
        <v>20436938.573944997</v>
      </c>
      <c r="G6703" s="13">
        <v>0.20276592009172376</v>
      </c>
      <c r="H6703" s="12">
        <v>-37937267.120000005</v>
      </c>
      <c r="I6703" s="12">
        <v>-7.6923848733523004</v>
      </c>
      <c r="J6703" t="s">
        <v>26</v>
      </c>
      <c r="K6703" s="14">
        <v>254342.80058600017</v>
      </c>
      <c r="L6703" s="14">
        <v>4143914.6538040023</v>
      </c>
      <c r="M6703" s="13">
        <v>6.1377422518226893E-2</v>
      </c>
      <c r="N6703" s="12">
        <v>-0.47213875654456139</v>
      </c>
      <c r="O6703" s="2">
        <f>DATE(LEFT(ALT[[#This Row],[DATEMTH]],4),RIGHT(ALT[[#This Row],[DATEMTH]],2),1)</f>
        <v>44501</v>
      </c>
      <c r="P6703" t="str">
        <f>IF(AND(ALT[[#This Row],[DATE]]&gt;=DATE(2023,6,1),ALT[[#This Row],[DATE]]&lt;=DATE(2024,5,31)),"Y","N")</f>
        <v>N</v>
      </c>
      <c r="Q6703" t="str">
        <f>LEFT(ALT[[#This Row],[DATEMTH]],4)</f>
        <v>2021</v>
      </c>
    </row>
    <row r="6704" spans="1:17" x14ac:dyDescent="0.25">
      <c r="A6704" t="s">
        <v>72</v>
      </c>
      <c r="B6704" t="s">
        <v>110</v>
      </c>
      <c r="C6704" t="s">
        <v>20</v>
      </c>
      <c r="D6704" t="s">
        <v>17</v>
      </c>
      <c r="E6704" s="14">
        <v>4143914.6538039986</v>
      </c>
      <c r="F6704" s="14">
        <v>20436938.573944997</v>
      </c>
      <c r="G6704" s="13">
        <v>0.20276592009172376</v>
      </c>
      <c r="H6704" s="12">
        <v>-37937267.120000005</v>
      </c>
      <c r="I6704" s="12">
        <v>-7.6923848733523004</v>
      </c>
      <c r="J6704" t="s">
        <v>16</v>
      </c>
      <c r="K6704" s="14">
        <v>1427760.3382380011</v>
      </c>
      <c r="L6704" s="14">
        <v>4143914.6538040023</v>
      </c>
      <c r="M6704" s="13">
        <v>0.34454385708145691</v>
      </c>
      <c r="N6704" s="12">
        <v>-2.6503639544198561</v>
      </c>
      <c r="O6704" s="2">
        <f>DATE(LEFT(ALT[[#This Row],[DATEMTH]],4),RIGHT(ALT[[#This Row],[DATEMTH]],2),1)</f>
        <v>44501</v>
      </c>
      <c r="P6704" t="str">
        <f>IF(AND(ALT[[#This Row],[DATE]]&gt;=DATE(2023,6,1),ALT[[#This Row],[DATE]]&lt;=DATE(2024,5,31)),"Y","N")</f>
        <v>N</v>
      </c>
      <c r="Q6704" t="str">
        <f>LEFT(ALT[[#This Row],[DATEMTH]],4)</f>
        <v>2021</v>
      </c>
    </row>
    <row r="6705" spans="1:17" x14ac:dyDescent="0.25">
      <c r="A6705" t="s">
        <v>72</v>
      </c>
      <c r="B6705" t="s">
        <v>110</v>
      </c>
      <c r="C6705" t="s">
        <v>20</v>
      </c>
      <c r="D6705" t="s">
        <v>17</v>
      </c>
      <c r="E6705" s="14">
        <v>4143914.6538039986</v>
      </c>
      <c r="F6705" s="14">
        <v>20436938.573944997</v>
      </c>
      <c r="G6705" s="13">
        <v>0.20276592009172376</v>
      </c>
      <c r="H6705" s="12">
        <v>-37937267.120000005</v>
      </c>
      <c r="I6705" s="12">
        <v>-7.6923848733523004</v>
      </c>
      <c r="J6705" t="s">
        <v>25</v>
      </c>
      <c r="K6705" s="14">
        <v>606312.09937100031</v>
      </c>
      <c r="L6705" s="14">
        <v>4143914.6538040023</v>
      </c>
      <c r="M6705" s="13">
        <v>0.14631384814222032</v>
      </c>
      <c r="N6705" s="12">
        <v>-1.1255024322111811</v>
      </c>
      <c r="O6705" s="2">
        <f>DATE(LEFT(ALT[[#This Row],[DATEMTH]],4),RIGHT(ALT[[#This Row],[DATEMTH]],2),1)</f>
        <v>44501</v>
      </c>
      <c r="P6705" t="str">
        <f>IF(AND(ALT[[#This Row],[DATE]]&gt;=DATE(2023,6,1),ALT[[#This Row],[DATE]]&lt;=DATE(2024,5,31)),"Y","N")</f>
        <v>N</v>
      </c>
      <c r="Q6705" t="str">
        <f>LEFT(ALT[[#This Row],[DATEMTH]],4)</f>
        <v>2021</v>
      </c>
    </row>
    <row r="6706" spans="1:17" x14ac:dyDescent="0.25">
      <c r="A6706" t="s">
        <v>72</v>
      </c>
      <c r="B6706" t="s">
        <v>110</v>
      </c>
      <c r="C6706" t="s">
        <v>15</v>
      </c>
      <c r="D6706" t="s">
        <v>23</v>
      </c>
      <c r="E6706" s="14">
        <v>5211239.5251060026</v>
      </c>
      <c r="F6706" s="14">
        <v>20436938.573944997</v>
      </c>
      <c r="G6706" s="13">
        <v>0.25499120165433187</v>
      </c>
      <c r="H6706" s="12">
        <v>-5171402.58</v>
      </c>
      <c r="I6706" s="12">
        <v>-1.3186621581125122</v>
      </c>
      <c r="J6706" t="s">
        <v>26</v>
      </c>
      <c r="K6706" s="14">
        <v>1011756.383548</v>
      </c>
      <c r="L6706" s="14">
        <v>5211239.5251059998</v>
      </c>
      <c r="M6706" s="13">
        <v>0.19414889272958918</v>
      </c>
      <c r="N6706" s="12">
        <v>-0.25601679788195469</v>
      </c>
      <c r="O6706" s="2">
        <f>DATE(LEFT(ALT[[#This Row],[DATEMTH]],4),RIGHT(ALT[[#This Row],[DATEMTH]],2),1)</f>
        <v>44501</v>
      </c>
      <c r="P6706" t="str">
        <f>IF(AND(ALT[[#This Row],[DATE]]&gt;=DATE(2023,6,1),ALT[[#This Row],[DATE]]&lt;=DATE(2024,5,31)),"Y","N")</f>
        <v>N</v>
      </c>
      <c r="Q6706" t="str">
        <f>LEFT(ALT[[#This Row],[DATEMTH]],4)</f>
        <v>2021</v>
      </c>
    </row>
    <row r="6707" spans="1:17" x14ac:dyDescent="0.25">
      <c r="A6707" t="s">
        <v>72</v>
      </c>
      <c r="B6707" t="s">
        <v>110</v>
      </c>
      <c r="C6707" t="s">
        <v>15</v>
      </c>
      <c r="D6707" t="s">
        <v>23</v>
      </c>
      <c r="E6707" s="14">
        <v>5211239.5251060026</v>
      </c>
      <c r="F6707" s="14">
        <v>20436938.573944997</v>
      </c>
      <c r="G6707" s="13">
        <v>0.25499120165433187</v>
      </c>
      <c r="H6707" s="12">
        <v>-5171402.58</v>
      </c>
      <c r="I6707" s="12">
        <v>-1.3186621581125122</v>
      </c>
      <c r="J6707" t="s">
        <v>24</v>
      </c>
      <c r="K6707" s="14">
        <v>2585291.9582990003</v>
      </c>
      <c r="L6707" s="14">
        <v>5211239.5251059998</v>
      </c>
      <c r="M6707" s="13">
        <v>0.49609923816472701</v>
      </c>
      <c r="N6707" s="12">
        <v>-0.65418729203627213</v>
      </c>
      <c r="O6707" s="2">
        <f>DATE(LEFT(ALT[[#This Row],[DATEMTH]],4),RIGHT(ALT[[#This Row],[DATEMTH]],2),1)</f>
        <v>44501</v>
      </c>
      <c r="P6707" t="str">
        <f>IF(AND(ALT[[#This Row],[DATE]]&gt;=DATE(2023,6,1),ALT[[#This Row],[DATE]]&lt;=DATE(2024,5,31)),"Y","N")</f>
        <v>N</v>
      </c>
      <c r="Q6707" t="str">
        <f>LEFT(ALT[[#This Row],[DATEMTH]],4)</f>
        <v>2021</v>
      </c>
    </row>
    <row r="6708" spans="1:17" x14ac:dyDescent="0.25">
      <c r="A6708" t="s">
        <v>72</v>
      </c>
      <c r="B6708" t="s">
        <v>110</v>
      </c>
      <c r="C6708" t="s">
        <v>15</v>
      </c>
      <c r="D6708" t="s">
        <v>23</v>
      </c>
      <c r="E6708" s="14">
        <v>5211239.5251060026</v>
      </c>
      <c r="F6708" s="14">
        <v>20436938.573944997</v>
      </c>
      <c r="G6708" s="13">
        <v>0.25499120165433187</v>
      </c>
      <c r="H6708" s="12">
        <v>-5171402.58</v>
      </c>
      <c r="I6708" s="12">
        <v>-1.3186621581125122</v>
      </c>
      <c r="J6708" t="s">
        <v>25</v>
      </c>
      <c r="K6708" s="14">
        <v>524533.44295299996</v>
      </c>
      <c r="L6708" s="14">
        <v>5211239.5251059998</v>
      </c>
      <c r="M6708" s="13">
        <v>0.10065425709679515</v>
      </c>
      <c r="N6708" s="12">
        <v>-0.13272895988647154</v>
      </c>
      <c r="O6708" s="2">
        <f>DATE(LEFT(ALT[[#This Row],[DATEMTH]],4),RIGHT(ALT[[#This Row],[DATEMTH]],2),1)</f>
        <v>44501</v>
      </c>
      <c r="P6708" t="str">
        <f>IF(AND(ALT[[#This Row],[DATE]]&gt;=DATE(2023,6,1),ALT[[#This Row],[DATE]]&lt;=DATE(2024,5,31)),"Y","N")</f>
        <v>N</v>
      </c>
      <c r="Q6708" t="str">
        <f>LEFT(ALT[[#This Row],[DATEMTH]],4)</f>
        <v>2021</v>
      </c>
    </row>
    <row r="6709" spans="1:17" x14ac:dyDescent="0.25">
      <c r="A6709" t="s">
        <v>72</v>
      </c>
      <c r="B6709" t="s">
        <v>110</v>
      </c>
      <c r="C6709" t="s">
        <v>15</v>
      </c>
      <c r="D6709" t="s">
        <v>23</v>
      </c>
      <c r="E6709" s="14">
        <v>5211239.5251060026</v>
      </c>
      <c r="F6709" s="14">
        <v>20436938.573944997</v>
      </c>
      <c r="G6709" s="13">
        <v>0.25499120165433187</v>
      </c>
      <c r="H6709" s="12">
        <v>-5171402.58</v>
      </c>
      <c r="I6709" s="12">
        <v>-1.3186621581125122</v>
      </c>
      <c r="J6709" t="s">
        <v>16</v>
      </c>
      <c r="K6709" s="14">
        <v>1089657.7403060002</v>
      </c>
      <c r="L6709" s="14">
        <v>5211239.5251059998</v>
      </c>
      <c r="M6709" s="13">
        <v>0.20909761200888879</v>
      </c>
      <c r="N6709" s="12">
        <v>-0.27572910830781405</v>
      </c>
      <c r="O6709" s="2">
        <f>DATE(LEFT(ALT[[#This Row],[DATEMTH]],4),RIGHT(ALT[[#This Row],[DATEMTH]],2),1)</f>
        <v>44501</v>
      </c>
      <c r="P6709" t="str">
        <f>IF(AND(ALT[[#This Row],[DATE]]&gt;=DATE(2023,6,1),ALT[[#This Row],[DATE]]&lt;=DATE(2024,5,31)),"Y","N")</f>
        <v>N</v>
      </c>
      <c r="Q6709" t="str">
        <f>LEFT(ALT[[#This Row],[DATEMTH]],4)</f>
        <v>2021</v>
      </c>
    </row>
    <row r="6710" spans="1:17" x14ac:dyDescent="0.25">
      <c r="A6710" t="s">
        <v>72</v>
      </c>
      <c r="B6710" t="s">
        <v>110</v>
      </c>
      <c r="C6710" t="s">
        <v>18</v>
      </c>
      <c r="D6710" t="s">
        <v>23</v>
      </c>
      <c r="E6710" s="14">
        <v>5943049.3730960032</v>
      </c>
      <c r="F6710" s="14">
        <v>20436938.573944997</v>
      </c>
      <c r="G6710" s="13">
        <v>0.2907993950068814</v>
      </c>
      <c r="H6710" s="12">
        <v>-5171402.58</v>
      </c>
      <c r="I6710" s="12">
        <v>-1.5038407416010258</v>
      </c>
      <c r="J6710" t="s">
        <v>16</v>
      </c>
      <c r="K6710" s="14">
        <v>3005358.9197060009</v>
      </c>
      <c r="L6710" s="14">
        <v>5943049.3730960023</v>
      </c>
      <c r="M6710" s="13">
        <v>0.50569307623644633</v>
      </c>
      <c r="N6710" s="12">
        <v>-0.76048185078992148</v>
      </c>
      <c r="O6710" s="2">
        <f>DATE(LEFT(ALT[[#This Row],[DATEMTH]],4),RIGHT(ALT[[#This Row],[DATEMTH]],2),1)</f>
        <v>44501</v>
      </c>
      <c r="P6710" t="str">
        <f>IF(AND(ALT[[#This Row],[DATE]]&gt;=DATE(2023,6,1),ALT[[#This Row],[DATE]]&lt;=DATE(2024,5,31)),"Y","N")</f>
        <v>N</v>
      </c>
      <c r="Q6710" t="str">
        <f>LEFT(ALT[[#This Row],[DATEMTH]],4)</f>
        <v>2021</v>
      </c>
    </row>
    <row r="6711" spans="1:17" x14ac:dyDescent="0.25">
      <c r="A6711" t="s">
        <v>72</v>
      </c>
      <c r="B6711" t="s">
        <v>110</v>
      </c>
      <c r="C6711" t="s">
        <v>18</v>
      </c>
      <c r="D6711" t="s">
        <v>23</v>
      </c>
      <c r="E6711" s="14">
        <v>5943049.3730960032</v>
      </c>
      <c r="F6711" s="14">
        <v>20436938.573944997</v>
      </c>
      <c r="G6711" s="13">
        <v>0.2907993950068814</v>
      </c>
      <c r="H6711" s="12">
        <v>-5171402.58</v>
      </c>
      <c r="I6711" s="12">
        <v>-1.5038407416010258</v>
      </c>
      <c r="J6711" t="s">
        <v>26</v>
      </c>
      <c r="K6711" s="14">
        <v>1321913.5977590014</v>
      </c>
      <c r="L6711" s="14">
        <v>5943049.3730960023</v>
      </c>
      <c r="M6711" s="13">
        <v>0.22243018941475781</v>
      </c>
      <c r="N6711" s="12">
        <v>-0.334499581003946</v>
      </c>
      <c r="O6711" s="2">
        <f>DATE(LEFT(ALT[[#This Row],[DATEMTH]],4),RIGHT(ALT[[#This Row],[DATEMTH]],2),1)</f>
        <v>44501</v>
      </c>
      <c r="P6711" t="str">
        <f>IF(AND(ALT[[#This Row],[DATE]]&gt;=DATE(2023,6,1),ALT[[#This Row],[DATE]]&lt;=DATE(2024,5,31)),"Y","N")</f>
        <v>N</v>
      </c>
      <c r="Q6711" t="str">
        <f>LEFT(ALT[[#This Row],[DATEMTH]],4)</f>
        <v>2021</v>
      </c>
    </row>
    <row r="6712" spans="1:17" x14ac:dyDescent="0.25">
      <c r="A6712" t="s">
        <v>72</v>
      </c>
      <c r="B6712" t="s">
        <v>110</v>
      </c>
      <c r="C6712" t="s">
        <v>18</v>
      </c>
      <c r="D6712" t="s">
        <v>23</v>
      </c>
      <c r="E6712" s="14">
        <v>5943049.3730960032</v>
      </c>
      <c r="F6712" s="14">
        <v>20436938.573944997</v>
      </c>
      <c r="G6712" s="13">
        <v>0.2907993950068814</v>
      </c>
      <c r="H6712" s="12">
        <v>-5171402.58</v>
      </c>
      <c r="I6712" s="12">
        <v>-1.5038407416010258</v>
      </c>
      <c r="J6712" t="s">
        <v>25</v>
      </c>
      <c r="K6712" s="14">
        <v>764097.88736400043</v>
      </c>
      <c r="L6712" s="14">
        <v>5943049.3730960023</v>
      </c>
      <c r="M6712" s="13">
        <v>0.1285700049579005</v>
      </c>
      <c r="N6712" s="12">
        <v>-0.19334881160353665</v>
      </c>
      <c r="O6712" s="2">
        <f>DATE(LEFT(ALT[[#This Row],[DATEMTH]],4),RIGHT(ALT[[#This Row],[DATEMTH]],2),1)</f>
        <v>44501</v>
      </c>
      <c r="P6712" t="str">
        <f>IF(AND(ALT[[#This Row],[DATE]]&gt;=DATE(2023,6,1),ALT[[#This Row],[DATE]]&lt;=DATE(2024,5,31)),"Y","N")</f>
        <v>N</v>
      </c>
      <c r="Q6712" t="str">
        <f>LEFT(ALT[[#This Row],[DATEMTH]],4)</f>
        <v>2021</v>
      </c>
    </row>
    <row r="6713" spans="1:17" x14ac:dyDescent="0.25">
      <c r="A6713" t="s">
        <v>72</v>
      </c>
      <c r="B6713" t="s">
        <v>110</v>
      </c>
      <c r="C6713" t="s">
        <v>18</v>
      </c>
      <c r="D6713" t="s">
        <v>23</v>
      </c>
      <c r="E6713" s="14">
        <v>5943049.3730960032</v>
      </c>
      <c r="F6713" s="14">
        <v>20436938.573944997</v>
      </c>
      <c r="G6713" s="13">
        <v>0.2907993950068814</v>
      </c>
      <c r="H6713" s="12">
        <v>-5171402.58</v>
      </c>
      <c r="I6713" s="12">
        <v>-1.5038407416010258</v>
      </c>
      <c r="J6713" t="s">
        <v>24</v>
      </c>
      <c r="K6713" s="14">
        <v>851678.96826700028</v>
      </c>
      <c r="L6713" s="14">
        <v>5943049.3730960023</v>
      </c>
      <c r="M6713" s="13">
        <v>0.14330672939089556</v>
      </c>
      <c r="N6713" s="12">
        <v>-0.21551049820362189</v>
      </c>
      <c r="O6713" s="2">
        <f>DATE(LEFT(ALT[[#This Row],[DATEMTH]],4),RIGHT(ALT[[#This Row],[DATEMTH]],2),1)</f>
        <v>44501</v>
      </c>
      <c r="P6713" t="str">
        <f>IF(AND(ALT[[#This Row],[DATE]]&gt;=DATE(2023,6,1),ALT[[#This Row],[DATE]]&lt;=DATE(2024,5,31)),"Y","N")</f>
        <v>N</v>
      </c>
      <c r="Q6713" t="str">
        <f>LEFT(ALT[[#This Row],[DATEMTH]],4)</f>
        <v>2021</v>
      </c>
    </row>
    <row r="6714" spans="1:17" x14ac:dyDescent="0.25">
      <c r="A6714" t="s">
        <v>72</v>
      </c>
      <c r="B6714" t="s">
        <v>110</v>
      </c>
      <c r="C6714" t="s">
        <v>19</v>
      </c>
      <c r="D6714" t="s">
        <v>23</v>
      </c>
      <c r="E6714" s="14">
        <v>5138735.0219390029</v>
      </c>
      <c r="F6714" s="14">
        <v>20436938.573944997</v>
      </c>
      <c r="G6714" s="13">
        <v>0.25144348324706339</v>
      </c>
      <c r="H6714" s="12">
        <v>-5171402.58</v>
      </c>
      <c r="I6714" s="12">
        <v>-1.3003154779880504</v>
      </c>
      <c r="J6714" t="s">
        <v>24</v>
      </c>
      <c r="K6714" s="14">
        <v>1440868.1766529991</v>
      </c>
      <c r="L6714" s="14">
        <v>5138735.021939001</v>
      </c>
      <c r="M6714" s="13">
        <v>0.28039355415320011</v>
      </c>
      <c r="N6714" s="12">
        <v>-0.36460007839348668</v>
      </c>
      <c r="O6714" s="2">
        <f>DATE(LEFT(ALT[[#This Row],[DATEMTH]],4),RIGHT(ALT[[#This Row],[DATEMTH]],2),1)</f>
        <v>44501</v>
      </c>
      <c r="P6714" t="str">
        <f>IF(AND(ALT[[#This Row],[DATE]]&gt;=DATE(2023,6,1),ALT[[#This Row],[DATE]]&lt;=DATE(2024,5,31)),"Y","N")</f>
        <v>N</v>
      </c>
      <c r="Q6714" t="str">
        <f>LEFT(ALT[[#This Row],[DATEMTH]],4)</f>
        <v>2021</v>
      </c>
    </row>
    <row r="6715" spans="1:17" x14ac:dyDescent="0.25">
      <c r="A6715" t="s">
        <v>72</v>
      </c>
      <c r="B6715" t="s">
        <v>110</v>
      </c>
      <c r="C6715" t="s">
        <v>19</v>
      </c>
      <c r="D6715" t="s">
        <v>23</v>
      </c>
      <c r="E6715" s="14">
        <v>5138735.0219390029</v>
      </c>
      <c r="F6715" s="14">
        <v>20436938.573944997</v>
      </c>
      <c r="G6715" s="13">
        <v>0.25144348324706339</v>
      </c>
      <c r="H6715" s="12">
        <v>-5171402.58</v>
      </c>
      <c r="I6715" s="12">
        <v>-1.3003154779880504</v>
      </c>
      <c r="J6715" t="s">
        <v>16</v>
      </c>
      <c r="K6715" s="14">
        <v>1902.6064409999999</v>
      </c>
      <c r="L6715" s="14">
        <v>5138735.021939001</v>
      </c>
      <c r="M6715" s="13">
        <v>3.7024801490583351E-4</v>
      </c>
      <c r="N6715" s="12">
        <v>-4.8143922447640568E-4</v>
      </c>
      <c r="O6715" s="2">
        <f>DATE(LEFT(ALT[[#This Row],[DATEMTH]],4),RIGHT(ALT[[#This Row],[DATEMTH]],2),1)</f>
        <v>44501</v>
      </c>
      <c r="P6715" t="str">
        <f>IF(AND(ALT[[#This Row],[DATE]]&gt;=DATE(2023,6,1),ALT[[#This Row],[DATE]]&lt;=DATE(2024,5,31)),"Y","N")</f>
        <v>N</v>
      </c>
      <c r="Q6715" t="str">
        <f>LEFT(ALT[[#This Row],[DATEMTH]],4)</f>
        <v>2021</v>
      </c>
    </row>
    <row r="6716" spans="1:17" x14ac:dyDescent="0.25">
      <c r="A6716" t="s">
        <v>72</v>
      </c>
      <c r="B6716" t="s">
        <v>110</v>
      </c>
      <c r="C6716" t="s">
        <v>19</v>
      </c>
      <c r="D6716" t="s">
        <v>23</v>
      </c>
      <c r="E6716" s="14">
        <v>5138735.0219390029</v>
      </c>
      <c r="F6716" s="14">
        <v>20436938.573944997</v>
      </c>
      <c r="G6716" s="13">
        <v>0.25144348324706339</v>
      </c>
      <c r="H6716" s="12">
        <v>-5171402.58</v>
      </c>
      <c r="I6716" s="12">
        <v>-1.3003154779880504</v>
      </c>
      <c r="J6716" t="s">
        <v>26</v>
      </c>
      <c r="K6716" s="14">
        <v>267827.51917199994</v>
      </c>
      <c r="L6716" s="14">
        <v>5138735.021939001</v>
      </c>
      <c r="M6716" s="13">
        <v>5.2119348055222448E-2</v>
      </c>
      <c r="N6716" s="12">
        <v>-6.7771594978852143E-2</v>
      </c>
      <c r="O6716" s="2">
        <f>DATE(LEFT(ALT[[#This Row],[DATEMTH]],4),RIGHT(ALT[[#This Row],[DATEMTH]],2),1)</f>
        <v>44501</v>
      </c>
      <c r="P6716" t="str">
        <f>IF(AND(ALT[[#This Row],[DATE]]&gt;=DATE(2023,6,1),ALT[[#This Row],[DATE]]&lt;=DATE(2024,5,31)),"Y","N")</f>
        <v>N</v>
      </c>
      <c r="Q6716" t="str">
        <f>LEFT(ALT[[#This Row],[DATEMTH]],4)</f>
        <v>2021</v>
      </c>
    </row>
    <row r="6717" spans="1:17" x14ac:dyDescent="0.25">
      <c r="A6717" t="s">
        <v>72</v>
      </c>
      <c r="B6717" t="s">
        <v>110</v>
      </c>
      <c r="C6717" t="s">
        <v>19</v>
      </c>
      <c r="D6717" t="s">
        <v>23</v>
      </c>
      <c r="E6717" s="14">
        <v>5138735.0219390029</v>
      </c>
      <c r="F6717" s="14">
        <v>20436938.573944997</v>
      </c>
      <c r="G6717" s="13">
        <v>0.25144348324706339</v>
      </c>
      <c r="H6717" s="12">
        <v>-5171402.58</v>
      </c>
      <c r="I6717" s="12">
        <v>-1.3003154779880504</v>
      </c>
      <c r="J6717" t="s">
        <v>25</v>
      </c>
      <c r="K6717" s="14">
        <v>3428136.7196730021</v>
      </c>
      <c r="L6717" s="14">
        <v>5138735.021939001</v>
      </c>
      <c r="M6717" s="13">
        <v>0.66711684977667163</v>
      </c>
      <c r="N6717" s="12">
        <v>-0.86746236539123511</v>
      </c>
      <c r="O6717" s="2">
        <f>DATE(LEFT(ALT[[#This Row],[DATEMTH]],4),RIGHT(ALT[[#This Row],[DATEMTH]],2),1)</f>
        <v>44501</v>
      </c>
      <c r="P6717" t="str">
        <f>IF(AND(ALT[[#This Row],[DATE]]&gt;=DATE(2023,6,1),ALT[[#This Row],[DATE]]&lt;=DATE(2024,5,31)),"Y","N")</f>
        <v>N</v>
      </c>
      <c r="Q6717" t="str">
        <f>LEFT(ALT[[#This Row],[DATEMTH]],4)</f>
        <v>2021</v>
      </c>
    </row>
    <row r="6718" spans="1:17" x14ac:dyDescent="0.25">
      <c r="A6718" t="s">
        <v>72</v>
      </c>
      <c r="B6718" t="s">
        <v>110</v>
      </c>
      <c r="C6718" t="s">
        <v>20</v>
      </c>
      <c r="D6718" t="s">
        <v>23</v>
      </c>
      <c r="E6718" s="14">
        <v>4143914.6538039986</v>
      </c>
      <c r="F6718" s="14">
        <v>20436938.573944997</v>
      </c>
      <c r="G6718" s="13">
        <v>0.20276592009172376</v>
      </c>
      <c r="H6718" s="12">
        <v>-5171402.58</v>
      </c>
      <c r="I6718" s="12">
        <v>-1.0485842022984142</v>
      </c>
      <c r="J6718" t="s">
        <v>24</v>
      </c>
      <c r="K6718" s="14">
        <v>1855499.4156090005</v>
      </c>
      <c r="L6718" s="14">
        <v>4143914.6538040023</v>
      </c>
      <c r="M6718" s="13">
        <v>0.4477648722580958</v>
      </c>
      <c r="N6718" s="12">
        <v>-0.46951917139400673</v>
      </c>
      <c r="O6718" s="2">
        <f>DATE(LEFT(ALT[[#This Row],[DATEMTH]],4),RIGHT(ALT[[#This Row],[DATEMTH]],2),1)</f>
        <v>44501</v>
      </c>
      <c r="P6718" t="str">
        <f>IF(AND(ALT[[#This Row],[DATE]]&gt;=DATE(2023,6,1),ALT[[#This Row],[DATE]]&lt;=DATE(2024,5,31)),"Y","N")</f>
        <v>N</v>
      </c>
      <c r="Q6718" t="str">
        <f>LEFT(ALT[[#This Row],[DATEMTH]],4)</f>
        <v>2021</v>
      </c>
    </row>
    <row r="6719" spans="1:17" x14ac:dyDescent="0.25">
      <c r="A6719" t="s">
        <v>72</v>
      </c>
      <c r="B6719" t="s">
        <v>110</v>
      </c>
      <c r="C6719" t="s">
        <v>20</v>
      </c>
      <c r="D6719" t="s">
        <v>23</v>
      </c>
      <c r="E6719" s="14">
        <v>4143914.6538039986</v>
      </c>
      <c r="F6719" s="14">
        <v>20436938.573944997</v>
      </c>
      <c r="G6719" s="13">
        <v>0.20276592009172376</v>
      </c>
      <c r="H6719" s="12">
        <v>-5171402.58</v>
      </c>
      <c r="I6719" s="12">
        <v>-1.0485842022984142</v>
      </c>
      <c r="J6719" t="s">
        <v>26</v>
      </c>
      <c r="K6719" s="14">
        <v>254342.80058600017</v>
      </c>
      <c r="L6719" s="14">
        <v>4143914.6538040023</v>
      </c>
      <c r="M6719" s="13">
        <v>6.1377422518226893E-2</v>
      </c>
      <c r="N6719" s="12">
        <v>-6.435939563040767E-2</v>
      </c>
      <c r="O6719" s="2">
        <f>DATE(LEFT(ALT[[#This Row],[DATEMTH]],4),RIGHT(ALT[[#This Row],[DATEMTH]],2),1)</f>
        <v>44501</v>
      </c>
      <c r="P6719" t="str">
        <f>IF(AND(ALT[[#This Row],[DATE]]&gt;=DATE(2023,6,1),ALT[[#This Row],[DATE]]&lt;=DATE(2024,5,31)),"Y","N")</f>
        <v>N</v>
      </c>
      <c r="Q6719" t="str">
        <f>LEFT(ALT[[#This Row],[DATEMTH]],4)</f>
        <v>2021</v>
      </c>
    </row>
    <row r="6720" spans="1:17" x14ac:dyDescent="0.25">
      <c r="A6720" t="s">
        <v>72</v>
      </c>
      <c r="B6720" t="s">
        <v>110</v>
      </c>
      <c r="C6720" t="s">
        <v>20</v>
      </c>
      <c r="D6720" t="s">
        <v>23</v>
      </c>
      <c r="E6720" s="14">
        <v>4143914.6538039986</v>
      </c>
      <c r="F6720" s="14">
        <v>20436938.573944997</v>
      </c>
      <c r="G6720" s="13">
        <v>0.20276592009172376</v>
      </c>
      <c r="H6720" s="12">
        <v>-5171402.58</v>
      </c>
      <c r="I6720" s="12">
        <v>-1.0485842022984142</v>
      </c>
      <c r="J6720" t="s">
        <v>16</v>
      </c>
      <c r="K6720" s="14">
        <v>1427760.3382380011</v>
      </c>
      <c r="L6720" s="14">
        <v>4143914.6538040023</v>
      </c>
      <c r="M6720" s="13">
        <v>0.34454385708145691</v>
      </c>
      <c r="N6720" s="12">
        <v>-0.3612832455345783</v>
      </c>
      <c r="O6720" s="2">
        <f>DATE(LEFT(ALT[[#This Row],[DATEMTH]],4),RIGHT(ALT[[#This Row],[DATEMTH]],2),1)</f>
        <v>44501</v>
      </c>
      <c r="P6720" t="str">
        <f>IF(AND(ALT[[#This Row],[DATE]]&gt;=DATE(2023,6,1),ALT[[#This Row],[DATE]]&lt;=DATE(2024,5,31)),"Y","N")</f>
        <v>N</v>
      </c>
      <c r="Q6720" t="str">
        <f>LEFT(ALT[[#This Row],[DATEMTH]],4)</f>
        <v>2021</v>
      </c>
    </row>
    <row r="6721" spans="1:17" x14ac:dyDescent="0.25">
      <c r="A6721" t="s">
        <v>72</v>
      </c>
      <c r="B6721" t="s">
        <v>110</v>
      </c>
      <c r="C6721" t="s">
        <v>20</v>
      </c>
      <c r="D6721" t="s">
        <v>23</v>
      </c>
      <c r="E6721" s="14">
        <v>4143914.6538039986</v>
      </c>
      <c r="F6721" s="14">
        <v>20436938.573944997</v>
      </c>
      <c r="G6721" s="13">
        <v>0.20276592009172376</v>
      </c>
      <c r="H6721" s="12">
        <v>-5171402.58</v>
      </c>
      <c r="I6721" s="12">
        <v>-1.0485842022984142</v>
      </c>
      <c r="J6721" t="s">
        <v>25</v>
      </c>
      <c r="K6721" s="14">
        <v>606312.09937100031</v>
      </c>
      <c r="L6721" s="14">
        <v>4143914.6538040023</v>
      </c>
      <c r="M6721" s="13">
        <v>0.14631384814222032</v>
      </c>
      <c r="N6721" s="12">
        <v>-0.15342238973942141</v>
      </c>
      <c r="O6721" s="2">
        <f>DATE(LEFT(ALT[[#This Row],[DATEMTH]],4),RIGHT(ALT[[#This Row],[DATEMTH]],2),1)</f>
        <v>44501</v>
      </c>
      <c r="P6721" t="str">
        <f>IF(AND(ALT[[#This Row],[DATE]]&gt;=DATE(2023,6,1),ALT[[#This Row],[DATE]]&lt;=DATE(2024,5,31)),"Y","N")</f>
        <v>N</v>
      </c>
      <c r="Q6721" t="str">
        <f>LEFT(ALT[[#This Row],[DATEMTH]],4)</f>
        <v>2021</v>
      </c>
    </row>
    <row r="6722" spans="1:17" x14ac:dyDescent="0.25">
      <c r="A6722" t="s">
        <v>72</v>
      </c>
      <c r="B6722" t="s">
        <v>111</v>
      </c>
      <c r="C6722" t="s">
        <v>15</v>
      </c>
      <c r="D6722" t="s">
        <v>22</v>
      </c>
      <c r="E6722" s="14">
        <v>1001647.5246779994</v>
      </c>
      <c r="F6722" s="14">
        <v>3837614.8112050006</v>
      </c>
      <c r="G6722" s="13">
        <v>0.26100783271770955</v>
      </c>
      <c r="H6722" s="12">
        <v>-28426679.489999998</v>
      </c>
      <c r="I6722" s="12">
        <v>-7.4195860050458649</v>
      </c>
      <c r="J6722" t="s">
        <v>25</v>
      </c>
      <c r="K6722" s="14">
        <v>106506.98016400008</v>
      </c>
      <c r="L6722" s="14">
        <v>1001647.5246780001</v>
      </c>
      <c r="M6722" s="13">
        <v>0.10633179590618856</v>
      </c>
      <c r="N6722" s="12">
        <v>-0.78893790479694981</v>
      </c>
      <c r="O6722" s="2">
        <f>DATE(LEFT(ALT[[#This Row],[DATEMTH]],4),RIGHT(ALT[[#This Row],[DATEMTH]],2),1)</f>
        <v>44501</v>
      </c>
      <c r="P6722" t="str">
        <f>IF(AND(ALT[[#This Row],[DATE]]&gt;=DATE(2023,6,1),ALT[[#This Row],[DATE]]&lt;=DATE(2024,5,31)),"Y","N")</f>
        <v>N</v>
      </c>
      <c r="Q6722" t="str">
        <f>LEFT(ALT[[#This Row],[DATEMTH]],4)</f>
        <v>2021</v>
      </c>
    </row>
    <row r="6723" spans="1:17" x14ac:dyDescent="0.25">
      <c r="A6723" t="s">
        <v>72</v>
      </c>
      <c r="B6723" t="s">
        <v>111</v>
      </c>
      <c r="C6723" t="s">
        <v>15</v>
      </c>
      <c r="D6723" t="s">
        <v>22</v>
      </c>
      <c r="E6723" s="14">
        <v>1001647.5246779994</v>
      </c>
      <c r="F6723" s="14">
        <v>3837614.8112050006</v>
      </c>
      <c r="G6723" s="13">
        <v>0.26100783271770955</v>
      </c>
      <c r="H6723" s="12">
        <v>-28426679.489999998</v>
      </c>
      <c r="I6723" s="12">
        <v>-7.4195860050458649</v>
      </c>
      <c r="J6723" t="s">
        <v>16</v>
      </c>
      <c r="K6723" s="14">
        <v>220099.43899100003</v>
      </c>
      <c r="L6723" s="14">
        <v>1001647.5246780001</v>
      </c>
      <c r="M6723" s="13">
        <v>0.21973741617517145</v>
      </c>
      <c r="N6723" s="12">
        <v>-1.630360657838241</v>
      </c>
      <c r="O6723" s="2">
        <f>DATE(LEFT(ALT[[#This Row],[DATEMTH]],4),RIGHT(ALT[[#This Row],[DATEMTH]],2),1)</f>
        <v>44501</v>
      </c>
      <c r="P6723" t="str">
        <f>IF(AND(ALT[[#This Row],[DATE]]&gt;=DATE(2023,6,1),ALT[[#This Row],[DATE]]&lt;=DATE(2024,5,31)),"Y","N")</f>
        <v>N</v>
      </c>
      <c r="Q6723" t="str">
        <f>LEFT(ALT[[#This Row],[DATEMTH]],4)</f>
        <v>2021</v>
      </c>
    </row>
    <row r="6724" spans="1:17" x14ac:dyDescent="0.25">
      <c r="A6724" t="s">
        <v>72</v>
      </c>
      <c r="B6724" t="s">
        <v>111</v>
      </c>
      <c r="C6724" t="s">
        <v>15</v>
      </c>
      <c r="D6724" t="s">
        <v>22</v>
      </c>
      <c r="E6724" s="14">
        <v>1001647.5246779994</v>
      </c>
      <c r="F6724" s="14">
        <v>3837614.8112050006</v>
      </c>
      <c r="G6724" s="13">
        <v>0.26100783271770955</v>
      </c>
      <c r="H6724" s="12">
        <v>-28426679.489999998</v>
      </c>
      <c r="I6724" s="12">
        <v>-7.4195860050458649</v>
      </c>
      <c r="J6724" t="s">
        <v>24</v>
      </c>
      <c r="K6724" s="14">
        <v>498330.87268799997</v>
      </c>
      <c r="L6724" s="14">
        <v>1001647.5246780001</v>
      </c>
      <c r="M6724" s="13">
        <v>0.49751121069080517</v>
      </c>
      <c r="N6724" s="12">
        <v>-3.6913272161949227</v>
      </c>
      <c r="O6724" s="2">
        <f>DATE(LEFT(ALT[[#This Row],[DATEMTH]],4),RIGHT(ALT[[#This Row],[DATEMTH]],2),1)</f>
        <v>44501</v>
      </c>
      <c r="P6724" t="str">
        <f>IF(AND(ALT[[#This Row],[DATE]]&gt;=DATE(2023,6,1),ALT[[#This Row],[DATE]]&lt;=DATE(2024,5,31)),"Y","N")</f>
        <v>N</v>
      </c>
      <c r="Q6724" t="str">
        <f>LEFT(ALT[[#This Row],[DATEMTH]],4)</f>
        <v>2021</v>
      </c>
    </row>
    <row r="6725" spans="1:17" x14ac:dyDescent="0.25">
      <c r="A6725" t="s">
        <v>72</v>
      </c>
      <c r="B6725" t="s">
        <v>111</v>
      </c>
      <c r="C6725" t="s">
        <v>15</v>
      </c>
      <c r="D6725" t="s">
        <v>22</v>
      </c>
      <c r="E6725" s="14">
        <v>1001647.5246779994</v>
      </c>
      <c r="F6725" s="14">
        <v>3837614.8112050006</v>
      </c>
      <c r="G6725" s="13">
        <v>0.26100783271770955</v>
      </c>
      <c r="H6725" s="12">
        <v>-28426679.489999998</v>
      </c>
      <c r="I6725" s="12">
        <v>-7.4195860050458649</v>
      </c>
      <c r="J6725" t="s">
        <v>26</v>
      </c>
      <c r="K6725" s="14">
        <v>176710.23283500003</v>
      </c>
      <c r="L6725" s="14">
        <v>1001647.5246780001</v>
      </c>
      <c r="M6725" s="13">
        <v>0.17641957722783483</v>
      </c>
      <c r="N6725" s="12">
        <v>-1.3089602262157514</v>
      </c>
      <c r="O6725" s="2">
        <f>DATE(LEFT(ALT[[#This Row],[DATEMTH]],4),RIGHT(ALT[[#This Row],[DATEMTH]],2),1)</f>
        <v>44501</v>
      </c>
      <c r="P6725" t="str">
        <f>IF(AND(ALT[[#This Row],[DATE]]&gt;=DATE(2023,6,1),ALT[[#This Row],[DATE]]&lt;=DATE(2024,5,31)),"Y","N")</f>
        <v>N</v>
      </c>
      <c r="Q6725" t="str">
        <f>LEFT(ALT[[#This Row],[DATEMTH]],4)</f>
        <v>2021</v>
      </c>
    </row>
    <row r="6726" spans="1:17" x14ac:dyDescent="0.25">
      <c r="A6726" t="s">
        <v>72</v>
      </c>
      <c r="B6726" t="s">
        <v>111</v>
      </c>
      <c r="C6726" t="s">
        <v>18</v>
      </c>
      <c r="D6726" t="s">
        <v>22</v>
      </c>
      <c r="E6726" s="14">
        <v>1058180.7785059998</v>
      </c>
      <c r="F6726" s="14">
        <v>3837614.8112050006</v>
      </c>
      <c r="G6726" s="13">
        <v>0.27573918451021762</v>
      </c>
      <c r="H6726" s="12">
        <v>-28426679.489999998</v>
      </c>
      <c r="I6726" s="12">
        <v>-7.8383494209059279</v>
      </c>
      <c r="J6726" t="s">
        <v>25</v>
      </c>
      <c r="K6726" s="14">
        <v>134766.78515600006</v>
      </c>
      <c r="L6726" s="14">
        <v>1058180.7785060001</v>
      </c>
      <c r="M6726" s="13">
        <v>0.1273570526826914</v>
      </c>
      <c r="N6726" s="12">
        <v>-0.99826908014365989</v>
      </c>
      <c r="O6726" s="2">
        <f>DATE(LEFT(ALT[[#This Row],[DATEMTH]],4),RIGHT(ALT[[#This Row],[DATEMTH]],2),1)</f>
        <v>44501</v>
      </c>
      <c r="P6726" t="str">
        <f>IF(AND(ALT[[#This Row],[DATE]]&gt;=DATE(2023,6,1),ALT[[#This Row],[DATE]]&lt;=DATE(2024,5,31)),"Y","N")</f>
        <v>N</v>
      </c>
      <c r="Q6726" t="str">
        <f>LEFT(ALT[[#This Row],[DATEMTH]],4)</f>
        <v>2021</v>
      </c>
    </row>
    <row r="6727" spans="1:17" x14ac:dyDescent="0.25">
      <c r="A6727" t="s">
        <v>72</v>
      </c>
      <c r="B6727" t="s">
        <v>111</v>
      </c>
      <c r="C6727" t="s">
        <v>18</v>
      </c>
      <c r="D6727" t="s">
        <v>22</v>
      </c>
      <c r="E6727" s="14">
        <v>1058180.7785059998</v>
      </c>
      <c r="F6727" s="14">
        <v>3837614.8112050006</v>
      </c>
      <c r="G6727" s="13">
        <v>0.27573918451021762</v>
      </c>
      <c r="H6727" s="12">
        <v>-28426679.489999998</v>
      </c>
      <c r="I6727" s="12">
        <v>-7.8383494209059279</v>
      </c>
      <c r="J6727" t="s">
        <v>24</v>
      </c>
      <c r="K6727" s="14">
        <v>155677.09083499998</v>
      </c>
      <c r="L6727" s="14">
        <v>1058180.7785060001</v>
      </c>
      <c r="M6727" s="13">
        <v>0.14711767024798331</v>
      </c>
      <c r="N6727" s="12">
        <v>-1.1531597053933091</v>
      </c>
      <c r="O6727" s="2">
        <f>DATE(LEFT(ALT[[#This Row],[DATEMTH]],4),RIGHT(ALT[[#This Row],[DATEMTH]],2),1)</f>
        <v>44501</v>
      </c>
      <c r="P6727" t="str">
        <f>IF(AND(ALT[[#This Row],[DATE]]&gt;=DATE(2023,6,1),ALT[[#This Row],[DATE]]&lt;=DATE(2024,5,31)),"Y","N")</f>
        <v>N</v>
      </c>
      <c r="Q6727" t="str">
        <f>LEFT(ALT[[#This Row],[DATEMTH]],4)</f>
        <v>2021</v>
      </c>
    </row>
    <row r="6728" spans="1:17" x14ac:dyDescent="0.25">
      <c r="A6728" t="s">
        <v>72</v>
      </c>
      <c r="B6728" t="s">
        <v>111</v>
      </c>
      <c r="C6728" t="s">
        <v>18</v>
      </c>
      <c r="D6728" t="s">
        <v>22</v>
      </c>
      <c r="E6728" s="14">
        <v>1058180.7785059998</v>
      </c>
      <c r="F6728" s="14">
        <v>3837614.8112050006</v>
      </c>
      <c r="G6728" s="13">
        <v>0.27573918451021762</v>
      </c>
      <c r="H6728" s="12">
        <v>-28426679.489999998</v>
      </c>
      <c r="I6728" s="12">
        <v>-7.8383494209059279</v>
      </c>
      <c r="J6728" t="s">
        <v>16</v>
      </c>
      <c r="K6728" s="14">
        <v>537783.89854300022</v>
      </c>
      <c r="L6728" s="14">
        <v>1058180.7785060001</v>
      </c>
      <c r="M6728" s="13">
        <v>0.50821552372390866</v>
      </c>
      <c r="N6728" s="12">
        <v>-3.9835708560767022</v>
      </c>
      <c r="O6728" s="2">
        <f>DATE(LEFT(ALT[[#This Row],[DATEMTH]],4),RIGHT(ALT[[#This Row],[DATEMTH]],2),1)</f>
        <v>44501</v>
      </c>
      <c r="P6728" t="str">
        <f>IF(AND(ALT[[#This Row],[DATE]]&gt;=DATE(2023,6,1),ALT[[#This Row],[DATE]]&lt;=DATE(2024,5,31)),"Y","N")</f>
        <v>N</v>
      </c>
      <c r="Q6728" t="str">
        <f>LEFT(ALT[[#This Row],[DATEMTH]],4)</f>
        <v>2021</v>
      </c>
    </row>
    <row r="6729" spans="1:17" x14ac:dyDescent="0.25">
      <c r="A6729" t="s">
        <v>72</v>
      </c>
      <c r="B6729" t="s">
        <v>111</v>
      </c>
      <c r="C6729" t="s">
        <v>18</v>
      </c>
      <c r="D6729" t="s">
        <v>22</v>
      </c>
      <c r="E6729" s="14">
        <v>1058180.7785059998</v>
      </c>
      <c r="F6729" s="14">
        <v>3837614.8112050006</v>
      </c>
      <c r="G6729" s="13">
        <v>0.27573918451021762</v>
      </c>
      <c r="H6729" s="12">
        <v>-28426679.489999998</v>
      </c>
      <c r="I6729" s="12">
        <v>-7.8383494209059279</v>
      </c>
      <c r="J6729" t="s">
        <v>26</v>
      </c>
      <c r="K6729" s="14">
        <v>229953.00397199995</v>
      </c>
      <c r="L6729" s="14">
        <v>1058180.7785060001</v>
      </c>
      <c r="M6729" s="13">
        <v>0.21730975334541675</v>
      </c>
      <c r="N6729" s="12">
        <v>-1.7033497792922574</v>
      </c>
      <c r="O6729" s="2">
        <f>DATE(LEFT(ALT[[#This Row],[DATEMTH]],4),RIGHT(ALT[[#This Row],[DATEMTH]],2),1)</f>
        <v>44501</v>
      </c>
      <c r="P6729" t="str">
        <f>IF(AND(ALT[[#This Row],[DATE]]&gt;=DATE(2023,6,1),ALT[[#This Row],[DATE]]&lt;=DATE(2024,5,31)),"Y","N")</f>
        <v>N</v>
      </c>
      <c r="Q6729" t="str">
        <f>LEFT(ALT[[#This Row],[DATEMTH]],4)</f>
        <v>2021</v>
      </c>
    </row>
    <row r="6730" spans="1:17" x14ac:dyDescent="0.25">
      <c r="A6730" t="s">
        <v>72</v>
      </c>
      <c r="B6730" t="s">
        <v>111</v>
      </c>
      <c r="C6730" t="s">
        <v>19</v>
      </c>
      <c r="D6730" t="s">
        <v>22</v>
      </c>
      <c r="E6730" s="14">
        <v>977839.28991600079</v>
      </c>
      <c r="F6730" s="14">
        <v>3837614.8112050006</v>
      </c>
      <c r="G6730" s="13">
        <v>0.25480391806413782</v>
      </c>
      <c r="H6730" s="12">
        <v>-28426679.489999998</v>
      </c>
      <c r="I6730" s="12">
        <v>-7.2432293116054662</v>
      </c>
      <c r="J6730" t="s">
        <v>24</v>
      </c>
      <c r="K6730" s="14">
        <v>266166.38188900007</v>
      </c>
      <c r="L6730" s="14">
        <v>977839.2899160001</v>
      </c>
      <c r="M6730" s="13">
        <v>0.27219849379529915</v>
      </c>
      <c r="N6730" s="12">
        <v>-1.9715961088329694</v>
      </c>
      <c r="O6730" s="2">
        <f>DATE(LEFT(ALT[[#This Row],[DATEMTH]],4),RIGHT(ALT[[#This Row],[DATEMTH]],2),1)</f>
        <v>44501</v>
      </c>
      <c r="P6730" t="str">
        <f>IF(AND(ALT[[#This Row],[DATE]]&gt;=DATE(2023,6,1),ALT[[#This Row],[DATE]]&lt;=DATE(2024,5,31)),"Y","N")</f>
        <v>N</v>
      </c>
      <c r="Q6730" t="str">
        <f>LEFT(ALT[[#This Row],[DATEMTH]],4)</f>
        <v>2021</v>
      </c>
    </row>
    <row r="6731" spans="1:17" x14ac:dyDescent="0.25">
      <c r="A6731" t="s">
        <v>72</v>
      </c>
      <c r="B6731" t="s">
        <v>111</v>
      </c>
      <c r="C6731" t="s">
        <v>19</v>
      </c>
      <c r="D6731" t="s">
        <v>22</v>
      </c>
      <c r="E6731" s="14">
        <v>977839.28991600079</v>
      </c>
      <c r="F6731" s="14">
        <v>3837614.8112050006</v>
      </c>
      <c r="G6731" s="13">
        <v>0.25480391806413782</v>
      </c>
      <c r="H6731" s="12">
        <v>-28426679.489999998</v>
      </c>
      <c r="I6731" s="12">
        <v>-7.2432293116054662</v>
      </c>
      <c r="J6731" t="s">
        <v>25</v>
      </c>
      <c r="K6731" s="14">
        <v>663942.26544800005</v>
      </c>
      <c r="L6731" s="14">
        <v>977839.2899160001</v>
      </c>
      <c r="M6731" s="13">
        <v>0.67898914708677238</v>
      </c>
      <c r="N6731" s="12">
        <v>-4.9180740924409045</v>
      </c>
      <c r="O6731" s="2">
        <f>DATE(LEFT(ALT[[#This Row],[DATEMTH]],4),RIGHT(ALT[[#This Row],[DATEMTH]],2),1)</f>
        <v>44501</v>
      </c>
      <c r="P6731" t="str">
        <f>IF(AND(ALT[[#This Row],[DATE]]&gt;=DATE(2023,6,1),ALT[[#This Row],[DATE]]&lt;=DATE(2024,5,31)),"Y","N")</f>
        <v>N</v>
      </c>
      <c r="Q6731" t="str">
        <f>LEFT(ALT[[#This Row],[DATEMTH]],4)</f>
        <v>2021</v>
      </c>
    </row>
    <row r="6732" spans="1:17" x14ac:dyDescent="0.25">
      <c r="A6732" t="s">
        <v>72</v>
      </c>
      <c r="B6732" t="s">
        <v>111</v>
      </c>
      <c r="C6732" t="s">
        <v>19</v>
      </c>
      <c r="D6732" t="s">
        <v>22</v>
      </c>
      <c r="E6732" s="14">
        <v>977839.28991600079</v>
      </c>
      <c r="F6732" s="14">
        <v>3837614.8112050006</v>
      </c>
      <c r="G6732" s="13">
        <v>0.25480391806413782</v>
      </c>
      <c r="H6732" s="12">
        <v>-28426679.489999998</v>
      </c>
      <c r="I6732" s="12">
        <v>-7.2432293116054662</v>
      </c>
      <c r="J6732" t="s">
        <v>16</v>
      </c>
      <c r="K6732" s="14">
        <v>309.752837</v>
      </c>
      <c r="L6732" s="14">
        <v>977839.2899160001</v>
      </c>
      <c r="M6732" s="13">
        <v>3.1677274598631525E-4</v>
      </c>
      <c r="N6732" s="12">
        <v>-2.2944576388458315E-3</v>
      </c>
      <c r="O6732" s="2">
        <f>DATE(LEFT(ALT[[#This Row],[DATEMTH]],4),RIGHT(ALT[[#This Row],[DATEMTH]],2),1)</f>
        <v>44501</v>
      </c>
      <c r="P6732" t="str">
        <f>IF(AND(ALT[[#This Row],[DATE]]&gt;=DATE(2023,6,1),ALT[[#This Row],[DATE]]&lt;=DATE(2024,5,31)),"Y","N")</f>
        <v>N</v>
      </c>
      <c r="Q6732" t="str">
        <f>LEFT(ALT[[#This Row],[DATEMTH]],4)</f>
        <v>2021</v>
      </c>
    </row>
    <row r="6733" spans="1:17" x14ac:dyDescent="0.25">
      <c r="A6733" t="s">
        <v>72</v>
      </c>
      <c r="B6733" t="s">
        <v>111</v>
      </c>
      <c r="C6733" t="s">
        <v>19</v>
      </c>
      <c r="D6733" t="s">
        <v>22</v>
      </c>
      <c r="E6733" s="14">
        <v>977839.28991600079</v>
      </c>
      <c r="F6733" s="14">
        <v>3837614.8112050006</v>
      </c>
      <c r="G6733" s="13">
        <v>0.25480391806413782</v>
      </c>
      <c r="H6733" s="12">
        <v>-28426679.489999998</v>
      </c>
      <c r="I6733" s="12">
        <v>-7.2432293116054662</v>
      </c>
      <c r="J6733" t="s">
        <v>26</v>
      </c>
      <c r="K6733" s="14">
        <v>47420.889741999985</v>
      </c>
      <c r="L6733" s="14">
        <v>977839.2899160001</v>
      </c>
      <c r="M6733" s="13">
        <v>4.8495586371942172E-2</v>
      </c>
      <c r="N6733" s="12">
        <v>-0.35126465269274615</v>
      </c>
      <c r="O6733" s="2">
        <f>DATE(LEFT(ALT[[#This Row],[DATEMTH]],4),RIGHT(ALT[[#This Row],[DATEMTH]],2),1)</f>
        <v>44501</v>
      </c>
      <c r="P6733" t="str">
        <f>IF(AND(ALT[[#This Row],[DATE]]&gt;=DATE(2023,6,1),ALT[[#This Row],[DATE]]&lt;=DATE(2024,5,31)),"Y","N")</f>
        <v>N</v>
      </c>
      <c r="Q6733" t="str">
        <f>LEFT(ALT[[#This Row],[DATEMTH]],4)</f>
        <v>2021</v>
      </c>
    </row>
    <row r="6734" spans="1:17" x14ac:dyDescent="0.25">
      <c r="A6734" t="s">
        <v>72</v>
      </c>
      <c r="B6734" t="s">
        <v>111</v>
      </c>
      <c r="C6734" t="s">
        <v>20</v>
      </c>
      <c r="D6734" t="s">
        <v>22</v>
      </c>
      <c r="E6734" s="14">
        <v>799947.21810499963</v>
      </c>
      <c r="F6734" s="14">
        <v>3837614.8112050006</v>
      </c>
      <c r="G6734" s="13">
        <v>0.20844906470793467</v>
      </c>
      <c r="H6734" s="12">
        <v>-28426679.489999998</v>
      </c>
      <c r="I6734" s="12">
        <v>-5.9255147524427283</v>
      </c>
      <c r="J6734" t="s">
        <v>24</v>
      </c>
      <c r="K6734" s="14">
        <v>335790.58503200003</v>
      </c>
      <c r="L6734" s="14">
        <v>799947.21810500009</v>
      </c>
      <c r="M6734" s="13">
        <v>0.41976592634131088</v>
      </c>
      <c r="N6734" s="12">
        <v>-2.4873291891082254</v>
      </c>
      <c r="O6734" s="2">
        <f>DATE(LEFT(ALT[[#This Row],[DATEMTH]],4),RIGHT(ALT[[#This Row],[DATEMTH]],2),1)</f>
        <v>44501</v>
      </c>
      <c r="P6734" t="str">
        <f>IF(AND(ALT[[#This Row],[DATE]]&gt;=DATE(2023,6,1),ALT[[#This Row],[DATE]]&lt;=DATE(2024,5,31)),"Y","N")</f>
        <v>N</v>
      </c>
      <c r="Q6734" t="str">
        <f>LEFT(ALT[[#This Row],[DATEMTH]],4)</f>
        <v>2021</v>
      </c>
    </row>
    <row r="6735" spans="1:17" x14ac:dyDescent="0.25">
      <c r="A6735" t="s">
        <v>72</v>
      </c>
      <c r="B6735" t="s">
        <v>111</v>
      </c>
      <c r="C6735" t="s">
        <v>20</v>
      </c>
      <c r="D6735" t="s">
        <v>22</v>
      </c>
      <c r="E6735" s="14">
        <v>799947.21810499963</v>
      </c>
      <c r="F6735" s="14">
        <v>3837614.8112050006</v>
      </c>
      <c r="G6735" s="13">
        <v>0.20844906470793467</v>
      </c>
      <c r="H6735" s="12">
        <v>-28426679.489999998</v>
      </c>
      <c r="I6735" s="12">
        <v>-5.9255147524427283</v>
      </c>
      <c r="J6735" t="s">
        <v>25</v>
      </c>
      <c r="K6735" s="14">
        <v>127280.17391400004</v>
      </c>
      <c r="L6735" s="14">
        <v>799947.21810500009</v>
      </c>
      <c r="M6735" s="13">
        <v>0.15911071509882219</v>
      </c>
      <c r="N6735" s="12">
        <v>-0.94281288958978282</v>
      </c>
      <c r="O6735" s="2">
        <f>DATE(LEFT(ALT[[#This Row],[DATEMTH]],4),RIGHT(ALT[[#This Row],[DATEMTH]],2),1)</f>
        <v>44501</v>
      </c>
      <c r="P6735" t="str">
        <f>IF(AND(ALT[[#This Row],[DATE]]&gt;=DATE(2023,6,1),ALT[[#This Row],[DATE]]&lt;=DATE(2024,5,31)),"Y","N")</f>
        <v>N</v>
      </c>
      <c r="Q6735" t="str">
        <f>LEFT(ALT[[#This Row],[DATEMTH]],4)</f>
        <v>2021</v>
      </c>
    </row>
    <row r="6736" spans="1:17" x14ac:dyDescent="0.25">
      <c r="A6736" t="s">
        <v>72</v>
      </c>
      <c r="B6736" t="s">
        <v>111</v>
      </c>
      <c r="C6736" t="s">
        <v>20</v>
      </c>
      <c r="D6736" t="s">
        <v>22</v>
      </c>
      <c r="E6736" s="14">
        <v>799947.21810499963</v>
      </c>
      <c r="F6736" s="14">
        <v>3837614.8112050006</v>
      </c>
      <c r="G6736" s="13">
        <v>0.20844906470793467</v>
      </c>
      <c r="H6736" s="12">
        <v>-28426679.489999998</v>
      </c>
      <c r="I6736" s="12">
        <v>-5.9255147524427283</v>
      </c>
      <c r="J6736" t="s">
        <v>16</v>
      </c>
      <c r="K6736" s="14">
        <v>291240.72141400003</v>
      </c>
      <c r="L6736" s="14">
        <v>799947.21810500009</v>
      </c>
      <c r="M6736" s="13">
        <v>0.36407492247291262</v>
      </c>
      <c r="N6736" s="12">
        <v>-2.1573313241076861</v>
      </c>
      <c r="O6736" s="2">
        <f>DATE(LEFT(ALT[[#This Row],[DATEMTH]],4),RIGHT(ALT[[#This Row],[DATEMTH]],2),1)</f>
        <v>44501</v>
      </c>
      <c r="P6736" t="str">
        <f>IF(AND(ALT[[#This Row],[DATE]]&gt;=DATE(2023,6,1),ALT[[#This Row],[DATE]]&lt;=DATE(2024,5,31)),"Y","N")</f>
        <v>N</v>
      </c>
      <c r="Q6736" t="str">
        <f>LEFT(ALT[[#This Row],[DATEMTH]],4)</f>
        <v>2021</v>
      </c>
    </row>
    <row r="6737" spans="1:17" x14ac:dyDescent="0.25">
      <c r="A6737" t="s">
        <v>72</v>
      </c>
      <c r="B6737" t="s">
        <v>111</v>
      </c>
      <c r="C6737" t="s">
        <v>20</v>
      </c>
      <c r="D6737" t="s">
        <v>22</v>
      </c>
      <c r="E6737" s="14">
        <v>799947.21810499963</v>
      </c>
      <c r="F6737" s="14">
        <v>3837614.8112050006</v>
      </c>
      <c r="G6737" s="13">
        <v>0.20844906470793467</v>
      </c>
      <c r="H6737" s="12">
        <v>-28426679.489999998</v>
      </c>
      <c r="I6737" s="12">
        <v>-5.9255147524427283</v>
      </c>
      <c r="J6737" t="s">
        <v>26</v>
      </c>
      <c r="K6737" s="14">
        <v>45635.737744999984</v>
      </c>
      <c r="L6737" s="14">
        <v>799947.21810500009</v>
      </c>
      <c r="M6737" s="13">
        <v>5.7048436086954292E-2</v>
      </c>
      <c r="N6737" s="12">
        <v>-0.33804134963703375</v>
      </c>
      <c r="O6737" s="2">
        <f>DATE(LEFT(ALT[[#This Row],[DATEMTH]],4),RIGHT(ALT[[#This Row],[DATEMTH]],2),1)</f>
        <v>44501</v>
      </c>
      <c r="P6737" t="str">
        <f>IF(AND(ALT[[#This Row],[DATE]]&gt;=DATE(2023,6,1),ALT[[#This Row],[DATE]]&lt;=DATE(2024,5,31)),"Y","N")</f>
        <v>N</v>
      </c>
      <c r="Q6737" t="str">
        <f>LEFT(ALT[[#This Row],[DATEMTH]],4)</f>
        <v>2021</v>
      </c>
    </row>
    <row r="6738" spans="1:17" x14ac:dyDescent="0.25">
      <c r="A6738" t="s">
        <v>72</v>
      </c>
      <c r="B6738" t="s">
        <v>111</v>
      </c>
      <c r="C6738" t="s">
        <v>15</v>
      </c>
      <c r="D6738" t="s">
        <v>17</v>
      </c>
      <c r="E6738" s="14">
        <v>1001647.5246779994</v>
      </c>
      <c r="F6738" s="14">
        <v>3837614.8112050006</v>
      </c>
      <c r="G6738" s="13">
        <v>0.26100783271770955</v>
      </c>
      <c r="H6738" s="12">
        <v>-37937267.120000005</v>
      </c>
      <c r="I6738" s="12">
        <v>-9.9019238702240227</v>
      </c>
      <c r="J6738" t="s">
        <v>25</v>
      </c>
      <c r="K6738" s="14">
        <v>106506.98016400008</v>
      </c>
      <c r="L6738" s="14">
        <v>1001647.5246780001</v>
      </c>
      <c r="M6738" s="13">
        <v>0.10633179590618856</v>
      </c>
      <c r="N6738" s="12">
        <v>-1.0528893480472776</v>
      </c>
      <c r="O6738" s="2">
        <f>DATE(LEFT(ALT[[#This Row],[DATEMTH]],4),RIGHT(ALT[[#This Row],[DATEMTH]],2),1)</f>
        <v>44501</v>
      </c>
      <c r="P6738" t="str">
        <f>IF(AND(ALT[[#This Row],[DATE]]&gt;=DATE(2023,6,1),ALT[[#This Row],[DATE]]&lt;=DATE(2024,5,31)),"Y","N")</f>
        <v>N</v>
      </c>
      <c r="Q6738" t="str">
        <f>LEFT(ALT[[#This Row],[DATEMTH]],4)</f>
        <v>2021</v>
      </c>
    </row>
    <row r="6739" spans="1:17" x14ac:dyDescent="0.25">
      <c r="A6739" t="s">
        <v>72</v>
      </c>
      <c r="B6739" t="s">
        <v>111</v>
      </c>
      <c r="C6739" t="s">
        <v>15</v>
      </c>
      <c r="D6739" t="s">
        <v>17</v>
      </c>
      <c r="E6739" s="14">
        <v>1001647.5246779994</v>
      </c>
      <c r="F6739" s="14">
        <v>3837614.8112050006</v>
      </c>
      <c r="G6739" s="13">
        <v>0.26100783271770955</v>
      </c>
      <c r="H6739" s="12">
        <v>-37937267.120000005</v>
      </c>
      <c r="I6739" s="12">
        <v>-9.9019238702240227</v>
      </c>
      <c r="J6739" t="s">
        <v>16</v>
      </c>
      <c r="K6739" s="14">
        <v>220099.43899100003</v>
      </c>
      <c r="L6739" s="14">
        <v>1001647.5246780001</v>
      </c>
      <c r="M6739" s="13">
        <v>0.21973741617517145</v>
      </c>
      <c r="N6739" s="12">
        <v>-2.1758231664062806</v>
      </c>
      <c r="O6739" s="2">
        <f>DATE(LEFT(ALT[[#This Row],[DATEMTH]],4),RIGHT(ALT[[#This Row],[DATEMTH]],2),1)</f>
        <v>44501</v>
      </c>
      <c r="P6739" t="str">
        <f>IF(AND(ALT[[#This Row],[DATE]]&gt;=DATE(2023,6,1),ALT[[#This Row],[DATE]]&lt;=DATE(2024,5,31)),"Y","N")</f>
        <v>N</v>
      </c>
      <c r="Q6739" t="str">
        <f>LEFT(ALT[[#This Row],[DATEMTH]],4)</f>
        <v>2021</v>
      </c>
    </row>
    <row r="6740" spans="1:17" x14ac:dyDescent="0.25">
      <c r="A6740" t="s">
        <v>72</v>
      </c>
      <c r="B6740" t="s">
        <v>111</v>
      </c>
      <c r="C6740" t="s">
        <v>15</v>
      </c>
      <c r="D6740" t="s">
        <v>17</v>
      </c>
      <c r="E6740" s="14">
        <v>1001647.5246779994</v>
      </c>
      <c r="F6740" s="14">
        <v>3837614.8112050006</v>
      </c>
      <c r="G6740" s="13">
        <v>0.26100783271770955</v>
      </c>
      <c r="H6740" s="12">
        <v>-37937267.120000005</v>
      </c>
      <c r="I6740" s="12">
        <v>-9.9019238702240227</v>
      </c>
      <c r="J6740" t="s">
        <v>24</v>
      </c>
      <c r="K6740" s="14">
        <v>498330.87268799997</v>
      </c>
      <c r="L6740" s="14">
        <v>1001647.5246780001</v>
      </c>
      <c r="M6740" s="13">
        <v>0.49751121069080517</v>
      </c>
      <c r="N6740" s="12">
        <v>-4.9263181328433365</v>
      </c>
      <c r="O6740" s="2">
        <f>DATE(LEFT(ALT[[#This Row],[DATEMTH]],4),RIGHT(ALT[[#This Row],[DATEMTH]],2),1)</f>
        <v>44501</v>
      </c>
      <c r="P6740" t="str">
        <f>IF(AND(ALT[[#This Row],[DATE]]&gt;=DATE(2023,6,1),ALT[[#This Row],[DATE]]&lt;=DATE(2024,5,31)),"Y","N")</f>
        <v>N</v>
      </c>
      <c r="Q6740" t="str">
        <f>LEFT(ALT[[#This Row],[DATEMTH]],4)</f>
        <v>2021</v>
      </c>
    </row>
    <row r="6741" spans="1:17" x14ac:dyDescent="0.25">
      <c r="A6741" t="s">
        <v>72</v>
      </c>
      <c r="B6741" t="s">
        <v>111</v>
      </c>
      <c r="C6741" t="s">
        <v>15</v>
      </c>
      <c r="D6741" t="s">
        <v>17</v>
      </c>
      <c r="E6741" s="14">
        <v>1001647.5246779994</v>
      </c>
      <c r="F6741" s="14">
        <v>3837614.8112050006</v>
      </c>
      <c r="G6741" s="13">
        <v>0.26100783271770955</v>
      </c>
      <c r="H6741" s="12">
        <v>-37937267.120000005</v>
      </c>
      <c r="I6741" s="12">
        <v>-9.9019238702240227</v>
      </c>
      <c r="J6741" t="s">
        <v>26</v>
      </c>
      <c r="K6741" s="14">
        <v>176710.23283500003</v>
      </c>
      <c r="L6741" s="14">
        <v>1001647.5246780001</v>
      </c>
      <c r="M6741" s="13">
        <v>0.17641957722783483</v>
      </c>
      <c r="N6741" s="12">
        <v>-1.7468932229271281</v>
      </c>
      <c r="O6741" s="2">
        <f>DATE(LEFT(ALT[[#This Row],[DATEMTH]],4),RIGHT(ALT[[#This Row],[DATEMTH]],2),1)</f>
        <v>44501</v>
      </c>
      <c r="P6741" t="str">
        <f>IF(AND(ALT[[#This Row],[DATE]]&gt;=DATE(2023,6,1),ALT[[#This Row],[DATE]]&lt;=DATE(2024,5,31)),"Y","N")</f>
        <v>N</v>
      </c>
      <c r="Q6741" t="str">
        <f>LEFT(ALT[[#This Row],[DATEMTH]],4)</f>
        <v>2021</v>
      </c>
    </row>
    <row r="6742" spans="1:17" x14ac:dyDescent="0.25">
      <c r="A6742" t="s">
        <v>72</v>
      </c>
      <c r="B6742" t="s">
        <v>111</v>
      </c>
      <c r="C6742" t="s">
        <v>18</v>
      </c>
      <c r="D6742" t="s">
        <v>17</v>
      </c>
      <c r="E6742" s="14">
        <v>1058180.7785059998</v>
      </c>
      <c r="F6742" s="14">
        <v>3837614.8112050006</v>
      </c>
      <c r="G6742" s="13">
        <v>0.27573918451021762</v>
      </c>
      <c r="H6742" s="12">
        <v>-37937267.120000005</v>
      </c>
      <c r="I6742" s="12">
        <v>-10.460791098215093</v>
      </c>
      <c r="J6742" t="s">
        <v>25</v>
      </c>
      <c r="K6742" s="14">
        <v>134766.78515600006</v>
      </c>
      <c r="L6742" s="14">
        <v>1058180.7785060001</v>
      </c>
      <c r="M6742" s="13">
        <v>0.1273570526826914</v>
      </c>
      <c r="N6742" s="12">
        <v>-1.3322555229980089</v>
      </c>
      <c r="O6742" s="2">
        <f>DATE(LEFT(ALT[[#This Row],[DATEMTH]],4),RIGHT(ALT[[#This Row],[DATEMTH]],2),1)</f>
        <v>44501</v>
      </c>
      <c r="P6742" t="str">
        <f>IF(AND(ALT[[#This Row],[DATE]]&gt;=DATE(2023,6,1),ALT[[#This Row],[DATE]]&lt;=DATE(2024,5,31)),"Y","N")</f>
        <v>N</v>
      </c>
      <c r="Q6742" t="str">
        <f>LEFT(ALT[[#This Row],[DATEMTH]],4)</f>
        <v>2021</v>
      </c>
    </row>
    <row r="6743" spans="1:17" x14ac:dyDescent="0.25">
      <c r="A6743" t="s">
        <v>72</v>
      </c>
      <c r="B6743" t="s">
        <v>111</v>
      </c>
      <c r="C6743" t="s">
        <v>18</v>
      </c>
      <c r="D6743" t="s">
        <v>17</v>
      </c>
      <c r="E6743" s="14">
        <v>1058180.7785059998</v>
      </c>
      <c r="F6743" s="14">
        <v>3837614.8112050006</v>
      </c>
      <c r="G6743" s="13">
        <v>0.27573918451021762</v>
      </c>
      <c r="H6743" s="12">
        <v>-37937267.120000005</v>
      </c>
      <c r="I6743" s="12">
        <v>-10.460791098215093</v>
      </c>
      <c r="J6743" t="s">
        <v>24</v>
      </c>
      <c r="K6743" s="14">
        <v>155677.09083499998</v>
      </c>
      <c r="L6743" s="14">
        <v>1058180.7785060001</v>
      </c>
      <c r="M6743" s="13">
        <v>0.14711767024798331</v>
      </c>
      <c r="N6743" s="12">
        <v>-1.5389672153202472</v>
      </c>
      <c r="O6743" s="2">
        <f>DATE(LEFT(ALT[[#This Row],[DATEMTH]],4),RIGHT(ALT[[#This Row],[DATEMTH]],2),1)</f>
        <v>44501</v>
      </c>
      <c r="P6743" t="str">
        <f>IF(AND(ALT[[#This Row],[DATE]]&gt;=DATE(2023,6,1),ALT[[#This Row],[DATE]]&lt;=DATE(2024,5,31)),"Y","N")</f>
        <v>N</v>
      </c>
      <c r="Q6743" t="str">
        <f>LEFT(ALT[[#This Row],[DATEMTH]],4)</f>
        <v>2021</v>
      </c>
    </row>
    <row r="6744" spans="1:17" x14ac:dyDescent="0.25">
      <c r="A6744" t="s">
        <v>72</v>
      </c>
      <c r="B6744" t="s">
        <v>111</v>
      </c>
      <c r="C6744" t="s">
        <v>18</v>
      </c>
      <c r="D6744" t="s">
        <v>17</v>
      </c>
      <c r="E6744" s="14">
        <v>1058180.7785059998</v>
      </c>
      <c r="F6744" s="14">
        <v>3837614.8112050006</v>
      </c>
      <c r="G6744" s="13">
        <v>0.27573918451021762</v>
      </c>
      <c r="H6744" s="12">
        <v>-37937267.120000005</v>
      </c>
      <c r="I6744" s="12">
        <v>-10.460791098215093</v>
      </c>
      <c r="J6744" t="s">
        <v>16</v>
      </c>
      <c r="K6744" s="14">
        <v>537783.89854300022</v>
      </c>
      <c r="L6744" s="14">
        <v>1058180.7785060001</v>
      </c>
      <c r="M6744" s="13">
        <v>0.50821552372390866</v>
      </c>
      <c r="N6744" s="12">
        <v>-5.3163364265457851</v>
      </c>
      <c r="O6744" s="2">
        <f>DATE(LEFT(ALT[[#This Row],[DATEMTH]],4),RIGHT(ALT[[#This Row],[DATEMTH]],2),1)</f>
        <v>44501</v>
      </c>
      <c r="P6744" t="str">
        <f>IF(AND(ALT[[#This Row],[DATE]]&gt;=DATE(2023,6,1),ALT[[#This Row],[DATE]]&lt;=DATE(2024,5,31)),"Y","N")</f>
        <v>N</v>
      </c>
      <c r="Q6744" t="str">
        <f>LEFT(ALT[[#This Row],[DATEMTH]],4)</f>
        <v>2021</v>
      </c>
    </row>
    <row r="6745" spans="1:17" x14ac:dyDescent="0.25">
      <c r="A6745" t="s">
        <v>72</v>
      </c>
      <c r="B6745" t="s">
        <v>111</v>
      </c>
      <c r="C6745" t="s">
        <v>18</v>
      </c>
      <c r="D6745" t="s">
        <v>17</v>
      </c>
      <c r="E6745" s="14">
        <v>1058180.7785059998</v>
      </c>
      <c r="F6745" s="14">
        <v>3837614.8112050006</v>
      </c>
      <c r="G6745" s="13">
        <v>0.27573918451021762</v>
      </c>
      <c r="H6745" s="12">
        <v>-37937267.120000005</v>
      </c>
      <c r="I6745" s="12">
        <v>-10.460791098215093</v>
      </c>
      <c r="J6745" t="s">
        <v>26</v>
      </c>
      <c r="K6745" s="14">
        <v>229953.00397199995</v>
      </c>
      <c r="L6745" s="14">
        <v>1058180.7785060001</v>
      </c>
      <c r="M6745" s="13">
        <v>0.21730975334541675</v>
      </c>
      <c r="N6745" s="12">
        <v>-2.2732319333510529</v>
      </c>
      <c r="O6745" s="2">
        <f>DATE(LEFT(ALT[[#This Row],[DATEMTH]],4),RIGHT(ALT[[#This Row],[DATEMTH]],2),1)</f>
        <v>44501</v>
      </c>
      <c r="P6745" t="str">
        <f>IF(AND(ALT[[#This Row],[DATE]]&gt;=DATE(2023,6,1),ALT[[#This Row],[DATE]]&lt;=DATE(2024,5,31)),"Y","N")</f>
        <v>N</v>
      </c>
      <c r="Q6745" t="str">
        <f>LEFT(ALT[[#This Row],[DATEMTH]],4)</f>
        <v>2021</v>
      </c>
    </row>
    <row r="6746" spans="1:17" x14ac:dyDescent="0.25">
      <c r="A6746" t="s">
        <v>72</v>
      </c>
      <c r="B6746" t="s">
        <v>111</v>
      </c>
      <c r="C6746" t="s">
        <v>19</v>
      </c>
      <c r="D6746" t="s">
        <v>17</v>
      </c>
      <c r="E6746" s="14">
        <v>977839.28991600079</v>
      </c>
      <c r="F6746" s="14">
        <v>3837614.8112050006</v>
      </c>
      <c r="G6746" s="13">
        <v>0.25480391806413782</v>
      </c>
      <c r="H6746" s="12">
        <v>-37937267.120000005</v>
      </c>
      <c r="I6746" s="12">
        <v>-9.66656430282179</v>
      </c>
      <c r="J6746" t="s">
        <v>24</v>
      </c>
      <c r="K6746" s="14">
        <v>266166.38188900007</v>
      </c>
      <c r="L6746" s="14">
        <v>977839.2899160001</v>
      </c>
      <c r="M6746" s="13">
        <v>0.27219849379529915</v>
      </c>
      <c r="N6746" s="12">
        <v>-2.6312242434034974</v>
      </c>
      <c r="O6746" s="2">
        <f>DATE(LEFT(ALT[[#This Row],[DATEMTH]],4),RIGHT(ALT[[#This Row],[DATEMTH]],2),1)</f>
        <v>44501</v>
      </c>
      <c r="P6746" t="str">
        <f>IF(AND(ALT[[#This Row],[DATE]]&gt;=DATE(2023,6,1),ALT[[#This Row],[DATE]]&lt;=DATE(2024,5,31)),"Y","N")</f>
        <v>N</v>
      </c>
      <c r="Q6746" t="str">
        <f>LEFT(ALT[[#This Row],[DATEMTH]],4)</f>
        <v>2021</v>
      </c>
    </row>
    <row r="6747" spans="1:17" x14ac:dyDescent="0.25">
      <c r="A6747" t="s">
        <v>72</v>
      </c>
      <c r="B6747" t="s">
        <v>111</v>
      </c>
      <c r="C6747" t="s">
        <v>19</v>
      </c>
      <c r="D6747" t="s">
        <v>17</v>
      </c>
      <c r="E6747" s="14">
        <v>977839.28991600079</v>
      </c>
      <c r="F6747" s="14">
        <v>3837614.8112050006</v>
      </c>
      <c r="G6747" s="13">
        <v>0.25480391806413782</v>
      </c>
      <c r="H6747" s="12">
        <v>-37937267.120000005</v>
      </c>
      <c r="I6747" s="12">
        <v>-9.66656430282179</v>
      </c>
      <c r="J6747" t="s">
        <v>25</v>
      </c>
      <c r="K6747" s="14">
        <v>663942.26544800005</v>
      </c>
      <c r="L6747" s="14">
        <v>977839.2899160001</v>
      </c>
      <c r="M6747" s="13">
        <v>0.67898914708677238</v>
      </c>
      <c r="N6747" s="12">
        <v>-6.5634922512324074</v>
      </c>
      <c r="O6747" s="2">
        <f>DATE(LEFT(ALT[[#This Row],[DATEMTH]],4),RIGHT(ALT[[#This Row],[DATEMTH]],2),1)</f>
        <v>44501</v>
      </c>
      <c r="P6747" t="str">
        <f>IF(AND(ALT[[#This Row],[DATE]]&gt;=DATE(2023,6,1),ALT[[#This Row],[DATE]]&lt;=DATE(2024,5,31)),"Y","N")</f>
        <v>N</v>
      </c>
      <c r="Q6747" t="str">
        <f>LEFT(ALT[[#This Row],[DATEMTH]],4)</f>
        <v>2021</v>
      </c>
    </row>
    <row r="6748" spans="1:17" x14ac:dyDescent="0.25">
      <c r="A6748" t="s">
        <v>72</v>
      </c>
      <c r="B6748" t="s">
        <v>111</v>
      </c>
      <c r="C6748" t="s">
        <v>19</v>
      </c>
      <c r="D6748" t="s">
        <v>17</v>
      </c>
      <c r="E6748" s="14">
        <v>977839.28991600079</v>
      </c>
      <c r="F6748" s="14">
        <v>3837614.8112050006</v>
      </c>
      <c r="G6748" s="13">
        <v>0.25480391806413782</v>
      </c>
      <c r="H6748" s="12">
        <v>-37937267.120000005</v>
      </c>
      <c r="I6748" s="12">
        <v>-9.66656430282179</v>
      </c>
      <c r="J6748" t="s">
        <v>16</v>
      </c>
      <c r="K6748" s="14">
        <v>309.752837</v>
      </c>
      <c r="L6748" s="14">
        <v>977839.2899160001</v>
      </c>
      <c r="M6748" s="13">
        <v>3.1677274598631525E-4</v>
      </c>
      <c r="N6748" s="12">
        <v>-3.0621041184581495E-3</v>
      </c>
      <c r="O6748" s="2">
        <f>DATE(LEFT(ALT[[#This Row],[DATEMTH]],4),RIGHT(ALT[[#This Row],[DATEMTH]],2),1)</f>
        <v>44501</v>
      </c>
      <c r="P6748" t="str">
        <f>IF(AND(ALT[[#This Row],[DATE]]&gt;=DATE(2023,6,1),ALT[[#This Row],[DATE]]&lt;=DATE(2024,5,31)),"Y","N")</f>
        <v>N</v>
      </c>
      <c r="Q6748" t="str">
        <f>LEFT(ALT[[#This Row],[DATEMTH]],4)</f>
        <v>2021</v>
      </c>
    </row>
    <row r="6749" spans="1:17" x14ac:dyDescent="0.25">
      <c r="A6749" t="s">
        <v>72</v>
      </c>
      <c r="B6749" t="s">
        <v>111</v>
      </c>
      <c r="C6749" t="s">
        <v>19</v>
      </c>
      <c r="D6749" t="s">
        <v>17</v>
      </c>
      <c r="E6749" s="14">
        <v>977839.28991600079</v>
      </c>
      <c r="F6749" s="14">
        <v>3837614.8112050006</v>
      </c>
      <c r="G6749" s="13">
        <v>0.25480391806413782</v>
      </c>
      <c r="H6749" s="12">
        <v>-37937267.120000005</v>
      </c>
      <c r="I6749" s="12">
        <v>-9.66656430282179</v>
      </c>
      <c r="J6749" t="s">
        <v>26</v>
      </c>
      <c r="K6749" s="14">
        <v>47420.889741999985</v>
      </c>
      <c r="L6749" s="14">
        <v>977839.2899160001</v>
      </c>
      <c r="M6749" s="13">
        <v>4.8495586371942172E-2</v>
      </c>
      <c r="N6749" s="12">
        <v>-0.46878570406742709</v>
      </c>
      <c r="O6749" s="2">
        <f>DATE(LEFT(ALT[[#This Row],[DATEMTH]],4),RIGHT(ALT[[#This Row],[DATEMTH]],2),1)</f>
        <v>44501</v>
      </c>
      <c r="P6749" t="str">
        <f>IF(AND(ALT[[#This Row],[DATE]]&gt;=DATE(2023,6,1),ALT[[#This Row],[DATE]]&lt;=DATE(2024,5,31)),"Y","N")</f>
        <v>N</v>
      </c>
      <c r="Q6749" t="str">
        <f>LEFT(ALT[[#This Row],[DATEMTH]],4)</f>
        <v>2021</v>
      </c>
    </row>
    <row r="6750" spans="1:17" x14ac:dyDescent="0.25">
      <c r="A6750" t="s">
        <v>72</v>
      </c>
      <c r="B6750" t="s">
        <v>111</v>
      </c>
      <c r="C6750" t="s">
        <v>20</v>
      </c>
      <c r="D6750" t="s">
        <v>17</v>
      </c>
      <c r="E6750" s="14">
        <v>799947.21810499963</v>
      </c>
      <c r="F6750" s="14">
        <v>3837614.8112050006</v>
      </c>
      <c r="G6750" s="13">
        <v>0.20844906470793467</v>
      </c>
      <c r="H6750" s="12">
        <v>-37937267.120000005</v>
      </c>
      <c r="I6750" s="12">
        <v>-7.9079878487390838</v>
      </c>
      <c r="J6750" t="s">
        <v>25</v>
      </c>
      <c r="K6750" s="14">
        <v>127280.17391400004</v>
      </c>
      <c r="L6750" s="14">
        <v>799947.21810500009</v>
      </c>
      <c r="M6750" s="13">
        <v>0.15911071509882219</v>
      </c>
      <c r="N6750" s="12">
        <v>-1.2582456016056722</v>
      </c>
      <c r="O6750" s="2">
        <f>DATE(LEFT(ALT[[#This Row],[DATEMTH]],4),RIGHT(ALT[[#This Row],[DATEMTH]],2),1)</f>
        <v>44501</v>
      </c>
      <c r="P6750" t="str">
        <f>IF(AND(ALT[[#This Row],[DATE]]&gt;=DATE(2023,6,1),ALT[[#This Row],[DATE]]&lt;=DATE(2024,5,31)),"Y","N")</f>
        <v>N</v>
      </c>
      <c r="Q6750" t="str">
        <f>LEFT(ALT[[#This Row],[DATEMTH]],4)</f>
        <v>2021</v>
      </c>
    </row>
    <row r="6751" spans="1:17" x14ac:dyDescent="0.25">
      <c r="A6751" t="s">
        <v>72</v>
      </c>
      <c r="B6751" t="s">
        <v>111</v>
      </c>
      <c r="C6751" t="s">
        <v>20</v>
      </c>
      <c r="D6751" t="s">
        <v>17</v>
      </c>
      <c r="E6751" s="14">
        <v>799947.21810499963</v>
      </c>
      <c r="F6751" s="14">
        <v>3837614.8112050006</v>
      </c>
      <c r="G6751" s="13">
        <v>0.20844906470793467</v>
      </c>
      <c r="H6751" s="12">
        <v>-37937267.120000005</v>
      </c>
      <c r="I6751" s="12">
        <v>-7.9079878487390838</v>
      </c>
      <c r="J6751" t="s">
        <v>24</v>
      </c>
      <c r="K6751" s="14">
        <v>335790.58503200003</v>
      </c>
      <c r="L6751" s="14">
        <v>799947.21810500009</v>
      </c>
      <c r="M6751" s="13">
        <v>0.41976592634131088</v>
      </c>
      <c r="N6751" s="12">
        <v>-3.3195038448217917</v>
      </c>
      <c r="O6751" s="2">
        <f>DATE(LEFT(ALT[[#This Row],[DATEMTH]],4),RIGHT(ALT[[#This Row],[DATEMTH]],2),1)</f>
        <v>44501</v>
      </c>
      <c r="P6751" t="str">
        <f>IF(AND(ALT[[#This Row],[DATE]]&gt;=DATE(2023,6,1),ALT[[#This Row],[DATE]]&lt;=DATE(2024,5,31)),"Y","N")</f>
        <v>N</v>
      </c>
      <c r="Q6751" t="str">
        <f>LEFT(ALT[[#This Row],[DATEMTH]],4)</f>
        <v>2021</v>
      </c>
    </row>
    <row r="6752" spans="1:17" x14ac:dyDescent="0.25">
      <c r="A6752" t="s">
        <v>72</v>
      </c>
      <c r="B6752" t="s">
        <v>111</v>
      </c>
      <c r="C6752" t="s">
        <v>20</v>
      </c>
      <c r="D6752" t="s">
        <v>17</v>
      </c>
      <c r="E6752" s="14">
        <v>799947.21810499963</v>
      </c>
      <c r="F6752" s="14">
        <v>3837614.8112050006</v>
      </c>
      <c r="G6752" s="13">
        <v>0.20844906470793467</v>
      </c>
      <c r="H6752" s="12">
        <v>-37937267.120000005</v>
      </c>
      <c r="I6752" s="12">
        <v>-7.9079878487390838</v>
      </c>
      <c r="J6752" t="s">
        <v>16</v>
      </c>
      <c r="K6752" s="14">
        <v>291240.72141400003</v>
      </c>
      <c r="L6752" s="14">
        <v>799947.21810500009</v>
      </c>
      <c r="M6752" s="13">
        <v>0.36407492247291262</v>
      </c>
      <c r="N6752" s="12">
        <v>-2.8791000629464172</v>
      </c>
      <c r="O6752" s="2">
        <f>DATE(LEFT(ALT[[#This Row],[DATEMTH]],4),RIGHT(ALT[[#This Row],[DATEMTH]],2),1)</f>
        <v>44501</v>
      </c>
      <c r="P6752" t="str">
        <f>IF(AND(ALT[[#This Row],[DATE]]&gt;=DATE(2023,6,1),ALT[[#This Row],[DATE]]&lt;=DATE(2024,5,31)),"Y","N")</f>
        <v>N</v>
      </c>
      <c r="Q6752" t="str">
        <f>LEFT(ALT[[#This Row],[DATEMTH]],4)</f>
        <v>2021</v>
      </c>
    </row>
    <row r="6753" spans="1:17" x14ac:dyDescent="0.25">
      <c r="A6753" t="s">
        <v>72</v>
      </c>
      <c r="B6753" t="s">
        <v>111</v>
      </c>
      <c r="C6753" t="s">
        <v>20</v>
      </c>
      <c r="D6753" t="s">
        <v>17</v>
      </c>
      <c r="E6753" s="14">
        <v>799947.21810499963</v>
      </c>
      <c r="F6753" s="14">
        <v>3837614.8112050006</v>
      </c>
      <c r="G6753" s="13">
        <v>0.20844906470793467</v>
      </c>
      <c r="H6753" s="12">
        <v>-37937267.120000005</v>
      </c>
      <c r="I6753" s="12">
        <v>-7.9079878487390838</v>
      </c>
      <c r="J6753" t="s">
        <v>26</v>
      </c>
      <c r="K6753" s="14">
        <v>45635.737744999984</v>
      </c>
      <c r="L6753" s="14">
        <v>799947.21810500009</v>
      </c>
      <c r="M6753" s="13">
        <v>5.7048436086954292E-2</v>
      </c>
      <c r="N6753" s="12">
        <v>-0.45113833936520281</v>
      </c>
      <c r="O6753" s="2">
        <f>DATE(LEFT(ALT[[#This Row],[DATEMTH]],4),RIGHT(ALT[[#This Row],[DATEMTH]],2),1)</f>
        <v>44501</v>
      </c>
      <c r="P6753" t="str">
        <f>IF(AND(ALT[[#This Row],[DATE]]&gt;=DATE(2023,6,1),ALT[[#This Row],[DATE]]&lt;=DATE(2024,5,31)),"Y","N")</f>
        <v>N</v>
      </c>
      <c r="Q6753" t="str">
        <f>LEFT(ALT[[#This Row],[DATEMTH]],4)</f>
        <v>2021</v>
      </c>
    </row>
    <row r="6754" spans="1:17" x14ac:dyDescent="0.25">
      <c r="A6754" t="s">
        <v>72</v>
      </c>
      <c r="B6754" t="s">
        <v>111</v>
      </c>
      <c r="C6754" t="s">
        <v>15</v>
      </c>
      <c r="D6754" t="s">
        <v>23</v>
      </c>
      <c r="E6754" s="14">
        <v>1001647.5246779994</v>
      </c>
      <c r="F6754" s="14">
        <v>3837614.8112050006</v>
      </c>
      <c r="G6754" s="13">
        <v>0.26100783271770955</v>
      </c>
      <c r="H6754" s="12">
        <v>-5171402.58</v>
      </c>
      <c r="I6754" s="12">
        <v>-1.3497765795165717</v>
      </c>
      <c r="J6754" t="s">
        <v>25</v>
      </c>
      <c r="K6754" s="14">
        <v>106506.98016400008</v>
      </c>
      <c r="L6754" s="14">
        <v>1001647.5246780001</v>
      </c>
      <c r="M6754" s="13">
        <v>0.10633179590618856</v>
      </c>
      <c r="N6754" s="12">
        <v>-0.14352416777210941</v>
      </c>
      <c r="O6754" s="2">
        <f>DATE(LEFT(ALT[[#This Row],[DATEMTH]],4),RIGHT(ALT[[#This Row],[DATEMTH]],2),1)</f>
        <v>44501</v>
      </c>
      <c r="P6754" t="str">
        <f>IF(AND(ALT[[#This Row],[DATE]]&gt;=DATE(2023,6,1),ALT[[#This Row],[DATE]]&lt;=DATE(2024,5,31)),"Y","N")</f>
        <v>N</v>
      </c>
      <c r="Q6754" t="str">
        <f>LEFT(ALT[[#This Row],[DATEMTH]],4)</f>
        <v>2021</v>
      </c>
    </row>
    <row r="6755" spans="1:17" x14ac:dyDescent="0.25">
      <c r="A6755" t="s">
        <v>72</v>
      </c>
      <c r="B6755" t="s">
        <v>111</v>
      </c>
      <c r="C6755" t="s">
        <v>15</v>
      </c>
      <c r="D6755" t="s">
        <v>23</v>
      </c>
      <c r="E6755" s="14">
        <v>1001647.5246779994</v>
      </c>
      <c r="F6755" s="14">
        <v>3837614.8112050006</v>
      </c>
      <c r="G6755" s="13">
        <v>0.26100783271770955</v>
      </c>
      <c r="H6755" s="12">
        <v>-5171402.58</v>
      </c>
      <c r="I6755" s="12">
        <v>-1.3497765795165717</v>
      </c>
      <c r="J6755" t="s">
        <v>16</v>
      </c>
      <c r="K6755" s="14">
        <v>220099.43899100003</v>
      </c>
      <c r="L6755" s="14">
        <v>1001647.5246780001</v>
      </c>
      <c r="M6755" s="13">
        <v>0.21973741617517145</v>
      </c>
      <c r="N6755" s="12">
        <v>-0.29659641799673231</v>
      </c>
      <c r="O6755" s="2">
        <f>DATE(LEFT(ALT[[#This Row],[DATEMTH]],4),RIGHT(ALT[[#This Row],[DATEMTH]],2),1)</f>
        <v>44501</v>
      </c>
      <c r="P6755" t="str">
        <f>IF(AND(ALT[[#This Row],[DATE]]&gt;=DATE(2023,6,1),ALT[[#This Row],[DATE]]&lt;=DATE(2024,5,31)),"Y","N")</f>
        <v>N</v>
      </c>
      <c r="Q6755" t="str">
        <f>LEFT(ALT[[#This Row],[DATEMTH]],4)</f>
        <v>2021</v>
      </c>
    </row>
    <row r="6756" spans="1:17" x14ac:dyDescent="0.25">
      <c r="A6756" t="s">
        <v>72</v>
      </c>
      <c r="B6756" t="s">
        <v>111</v>
      </c>
      <c r="C6756" t="s">
        <v>15</v>
      </c>
      <c r="D6756" t="s">
        <v>23</v>
      </c>
      <c r="E6756" s="14">
        <v>1001647.5246779994</v>
      </c>
      <c r="F6756" s="14">
        <v>3837614.8112050006</v>
      </c>
      <c r="G6756" s="13">
        <v>0.26100783271770955</v>
      </c>
      <c r="H6756" s="12">
        <v>-5171402.58</v>
      </c>
      <c r="I6756" s="12">
        <v>-1.3497765795165717</v>
      </c>
      <c r="J6756" t="s">
        <v>24</v>
      </c>
      <c r="K6756" s="14">
        <v>498330.87268799997</v>
      </c>
      <c r="L6756" s="14">
        <v>1001647.5246780001</v>
      </c>
      <c r="M6756" s="13">
        <v>0.49751121069080517</v>
      </c>
      <c r="N6756" s="12">
        <v>-0.6715289802373835</v>
      </c>
      <c r="O6756" s="2">
        <f>DATE(LEFT(ALT[[#This Row],[DATEMTH]],4),RIGHT(ALT[[#This Row],[DATEMTH]],2),1)</f>
        <v>44501</v>
      </c>
      <c r="P6756" t="str">
        <f>IF(AND(ALT[[#This Row],[DATE]]&gt;=DATE(2023,6,1),ALT[[#This Row],[DATE]]&lt;=DATE(2024,5,31)),"Y","N")</f>
        <v>N</v>
      </c>
      <c r="Q6756" t="str">
        <f>LEFT(ALT[[#This Row],[DATEMTH]],4)</f>
        <v>2021</v>
      </c>
    </row>
    <row r="6757" spans="1:17" x14ac:dyDescent="0.25">
      <c r="A6757" t="s">
        <v>72</v>
      </c>
      <c r="B6757" t="s">
        <v>111</v>
      </c>
      <c r="C6757" t="s">
        <v>15</v>
      </c>
      <c r="D6757" t="s">
        <v>23</v>
      </c>
      <c r="E6757" s="14">
        <v>1001647.5246779994</v>
      </c>
      <c r="F6757" s="14">
        <v>3837614.8112050006</v>
      </c>
      <c r="G6757" s="13">
        <v>0.26100783271770955</v>
      </c>
      <c r="H6757" s="12">
        <v>-5171402.58</v>
      </c>
      <c r="I6757" s="12">
        <v>-1.3497765795165717</v>
      </c>
      <c r="J6757" t="s">
        <v>26</v>
      </c>
      <c r="K6757" s="14">
        <v>176710.23283500003</v>
      </c>
      <c r="L6757" s="14">
        <v>1001647.5246780001</v>
      </c>
      <c r="M6757" s="13">
        <v>0.17641957722783483</v>
      </c>
      <c r="N6757" s="12">
        <v>-0.23812701351034657</v>
      </c>
      <c r="O6757" s="2">
        <f>DATE(LEFT(ALT[[#This Row],[DATEMTH]],4),RIGHT(ALT[[#This Row],[DATEMTH]],2),1)</f>
        <v>44501</v>
      </c>
      <c r="P6757" t="str">
        <f>IF(AND(ALT[[#This Row],[DATE]]&gt;=DATE(2023,6,1),ALT[[#This Row],[DATE]]&lt;=DATE(2024,5,31)),"Y","N")</f>
        <v>N</v>
      </c>
      <c r="Q6757" t="str">
        <f>LEFT(ALT[[#This Row],[DATEMTH]],4)</f>
        <v>2021</v>
      </c>
    </row>
    <row r="6758" spans="1:17" x14ac:dyDescent="0.25">
      <c r="A6758" t="s">
        <v>72</v>
      </c>
      <c r="B6758" t="s">
        <v>111</v>
      </c>
      <c r="C6758" t="s">
        <v>18</v>
      </c>
      <c r="D6758" t="s">
        <v>23</v>
      </c>
      <c r="E6758" s="14">
        <v>1058180.7785059998</v>
      </c>
      <c r="F6758" s="14">
        <v>3837614.8112050006</v>
      </c>
      <c r="G6758" s="13">
        <v>0.27573918451021762</v>
      </c>
      <c r="H6758" s="12">
        <v>-5171402.58</v>
      </c>
      <c r="I6758" s="12">
        <v>-1.4259583301832355</v>
      </c>
      <c r="J6758" t="s">
        <v>25</v>
      </c>
      <c r="K6758" s="14">
        <v>134766.78515600006</v>
      </c>
      <c r="L6758" s="14">
        <v>1058180.7785060001</v>
      </c>
      <c r="M6758" s="13">
        <v>0.1273570526826914</v>
      </c>
      <c r="N6758" s="12">
        <v>-0.18160585018046899</v>
      </c>
      <c r="O6758" s="2">
        <f>DATE(LEFT(ALT[[#This Row],[DATEMTH]],4),RIGHT(ALT[[#This Row],[DATEMTH]],2),1)</f>
        <v>44501</v>
      </c>
      <c r="P6758" t="str">
        <f>IF(AND(ALT[[#This Row],[DATE]]&gt;=DATE(2023,6,1),ALT[[#This Row],[DATE]]&lt;=DATE(2024,5,31)),"Y","N")</f>
        <v>N</v>
      </c>
      <c r="Q6758" t="str">
        <f>LEFT(ALT[[#This Row],[DATEMTH]],4)</f>
        <v>2021</v>
      </c>
    </row>
    <row r="6759" spans="1:17" x14ac:dyDescent="0.25">
      <c r="A6759" t="s">
        <v>72</v>
      </c>
      <c r="B6759" t="s">
        <v>111</v>
      </c>
      <c r="C6759" t="s">
        <v>18</v>
      </c>
      <c r="D6759" t="s">
        <v>23</v>
      </c>
      <c r="E6759" s="14">
        <v>1058180.7785059998</v>
      </c>
      <c r="F6759" s="14">
        <v>3837614.8112050006</v>
      </c>
      <c r="G6759" s="13">
        <v>0.27573918451021762</v>
      </c>
      <c r="H6759" s="12">
        <v>-5171402.58</v>
      </c>
      <c r="I6759" s="12">
        <v>-1.4259583301832355</v>
      </c>
      <c r="J6759" t="s">
        <v>24</v>
      </c>
      <c r="K6759" s="14">
        <v>155677.09083499998</v>
      </c>
      <c r="L6759" s="14">
        <v>1058180.7785060001</v>
      </c>
      <c r="M6759" s="13">
        <v>0.14711767024798331</v>
      </c>
      <c r="N6759" s="12">
        <v>-0.20978366740726215</v>
      </c>
      <c r="O6759" s="2">
        <f>DATE(LEFT(ALT[[#This Row],[DATEMTH]],4),RIGHT(ALT[[#This Row],[DATEMTH]],2),1)</f>
        <v>44501</v>
      </c>
      <c r="P6759" t="str">
        <f>IF(AND(ALT[[#This Row],[DATE]]&gt;=DATE(2023,6,1),ALT[[#This Row],[DATE]]&lt;=DATE(2024,5,31)),"Y","N")</f>
        <v>N</v>
      </c>
      <c r="Q6759" t="str">
        <f>LEFT(ALT[[#This Row],[DATEMTH]],4)</f>
        <v>2021</v>
      </c>
    </row>
    <row r="6760" spans="1:17" x14ac:dyDescent="0.25">
      <c r="A6760" t="s">
        <v>72</v>
      </c>
      <c r="B6760" t="s">
        <v>111</v>
      </c>
      <c r="C6760" t="s">
        <v>18</v>
      </c>
      <c r="D6760" t="s">
        <v>23</v>
      </c>
      <c r="E6760" s="14">
        <v>1058180.7785059998</v>
      </c>
      <c r="F6760" s="14">
        <v>3837614.8112050006</v>
      </c>
      <c r="G6760" s="13">
        <v>0.27573918451021762</v>
      </c>
      <c r="H6760" s="12">
        <v>-5171402.58</v>
      </c>
      <c r="I6760" s="12">
        <v>-1.4259583301832355</v>
      </c>
      <c r="J6760" t="s">
        <v>16</v>
      </c>
      <c r="K6760" s="14">
        <v>537783.89854300022</v>
      </c>
      <c r="L6760" s="14">
        <v>1058180.7785060001</v>
      </c>
      <c r="M6760" s="13">
        <v>0.50821552372390866</v>
      </c>
      <c r="N6760" s="12">
        <v>-0.72469415958254324</v>
      </c>
      <c r="O6760" s="2">
        <f>DATE(LEFT(ALT[[#This Row],[DATEMTH]],4),RIGHT(ALT[[#This Row],[DATEMTH]],2),1)</f>
        <v>44501</v>
      </c>
      <c r="P6760" t="str">
        <f>IF(AND(ALT[[#This Row],[DATE]]&gt;=DATE(2023,6,1),ALT[[#This Row],[DATE]]&lt;=DATE(2024,5,31)),"Y","N")</f>
        <v>N</v>
      </c>
      <c r="Q6760" t="str">
        <f>LEFT(ALT[[#This Row],[DATEMTH]],4)</f>
        <v>2021</v>
      </c>
    </row>
    <row r="6761" spans="1:17" x14ac:dyDescent="0.25">
      <c r="A6761" t="s">
        <v>72</v>
      </c>
      <c r="B6761" t="s">
        <v>111</v>
      </c>
      <c r="C6761" t="s">
        <v>18</v>
      </c>
      <c r="D6761" t="s">
        <v>23</v>
      </c>
      <c r="E6761" s="14">
        <v>1058180.7785059998</v>
      </c>
      <c r="F6761" s="14">
        <v>3837614.8112050006</v>
      </c>
      <c r="G6761" s="13">
        <v>0.27573918451021762</v>
      </c>
      <c r="H6761" s="12">
        <v>-5171402.58</v>
      </c>
      <c r="I6761" s="12">
        <v>-1.4259583301832355</v>
      </c>
      <c r="J6761" t="s">
        <v>26</v>
      </c>
      <c r="K6761" s="14">
        <v>229953.00397199995</v>
      </c>
      <c r="L6761" s="14">
        <v>1058180.7785060001</v>
      </c>
      <c r="M6761" s="13">
        <v>0.21730975334541675</v>
      </c>
      <c r="N6761" s="12">
        <v>-0.30987465301296124</v>
      </c>
      <c r="O6761" s="2">
        <f>DATE(LEFT(ALT[[#This Row],[DATEMTH]],4),RIGHT(ALT[[#This Row],[DATEMTH]],2),1)</f>
        <v>44501</v>
      </c>
      <c r="P6761" t="str">
        <f>IF(AND(ALT[[#This Row],[DATE]]&gt;=DATE(2023,6,1),ALT[[#This Row],[DATE]]&lt;=DATE(2024,5,31)),"Y","N")</f>
        <v>N</v>
      </c>
      <c r="Q6761" t="str">
        <f>LEFT(ALT[[#This Row],[DATEMTH]],4)</f>
        <v>2021</v>
      </c>
    </row>
    <row r="6762" spans="1:17" x14ac:dyDescent="0.25">
      <c r="A6762" t="s">
        <v>72</v>
      </c>
      <c r="B6762" t="s">
        <v>111</v>
      </c>
      <c r="C6762" t="s">
        <v>19</v>
      </c>
      <c r="D6762" t="s">
        <v>23</v>
      </c>
      <c r="E6762" s="14">
        <v>977839.28991600079</v>
      </c>
      <c r="F6762" s="14">
        <v>3837614.8112050006</v>
      </c>
      <c r="G6762" s="13">
        <v>0.25480391806413782</v>
      </c>
      <c r="H6762" s="12">
        <v>-5171402.58</v>
      </c>
      <c r="I6762" s="12">
        <v>-1.3176936392709908</v>
      </c>
      <c r="J6762" t="s">
        <v>24</v>
      </c>
      <c r="K6762" s="14">
        <v>266166.38188900007</v>
      </c>
      <c r="L6762" s="14">
        <v>977839.2899160001</v>
      </c>
      <c r="M6762" s="13">
        <v>0.27219849379529915</v>
      </c>
      <c r="N6762" s="12">
        <v>-0.35867422389320996</v>
      </c>
      <c r="O6762" s="2">
        <f>DATE(LEFT(ALT[[#This Row],[DATEMTH]],4),RIGHT(ALT[[#This Row],[DATEMTH]],2),1)</f>
        <v>44501</v>
      </c>
      <c r="P6762" t="str">
        <f>IF(AND(ALT[[#This Row],[DATE]]&gt;=DATE(2023,6,1),ALT[[#This Row],[DATE]]&lt;=DATE(2024,5,31)),"Y","N")</f>
        <v>N</v>
      </c>
      <c r="Q6762" t="str">
        <f>LEFT(ALT[[#This Row],[DATEMTH]],4)</f>
        <v>2021</v>
      </c>
    </row>
    <row r="6763" spans="1:17" x14ac:dyDescent="0.25">
      <c r="A6763" t="s">
        <v>72</v>
      </c>
      <c r="B6763" t="s">
        <v>111</v>
      </c>
      <c r="C6763" t="s">
        <v>19</v>
      </c>
      <c r="D6763" t="s">
        <v>23</v>
      </c>
      <c r="E6763" s="14">
        <v>977839.28991600079</v>
      </c>
      <c r="F6763" s="14">
        <v>3837614.8112050006</v>
      </c>
      <c r="G6763" s="13">
        <v>0.25480391806413782</v>
      </c>
      <c r="H6763" s="12">
        <v>-5171402.58</v>
      </c>
      <c r="I6763" s="12">
        <v>-1.3176936392709908</v>
      </c>
      <c r="J6763" t="s">
        <v>25</v>
      </c>
      <c r="K6763" s="14">
        <v>663942.26544800005</v>
      </c>
      <c r="L6763" s="14">
        <v>977839.2899160001</v>
      </c>
      <c r="M6763" s="13">
        <v>0.67898914708677238</v>
      </c>
      <c r="N6763" s="12">
        <v>-0.89469968025027513</v>
      </c>
      <c r="O6763" s="2">
        <f>DATE(LEFT(ALT[[#This Row],[DATEMTH]],4),RIGHT(ALT[[#This Row],[DATEMTH]],2),1)</f>
        <v>44501</v>
      </c>
      <c r="P6763" t="str">
        <f>IF(AND(ALT[[#This Row],[DATE]]&gt;=DATE(2023,6,1),ALT[[#This Row],[DATE]]&lt;=DATE(2024,5,31)),"Y","N")</f>
        <v>N</v>
      </c>
      <c r="Q6763" t="str">
        <f>LEFT(ALT[[#This Row],[DATEMTH]],4)</f>
        <v>2021</v>
      </c>
    </row>
    <row r="6764" spans="1:17" x14ac:dyDescent="0.25">
      <c r="A6764" t="s">
        <v>72</v>
      </c>
      <c r="B6764" t="s">
        <v>111</v>
      </c>
      <c r="C6764" t="s">
        <v>19</v>
      </c>
      <c r="D6764" t="s">
        <v>23</v>
      </c>
      <c r="E6764" s="14">
        <v>977839.28991600079</v>
      </c>
      <c r="F6764" s="14">
        <v>3837614.8112050006</v>
      </c>
      <c r="G6764" s="13">
        <v>0.25480391806413782</v>
      </c>
      <c r="H6764" s="12">
        <v>-5171402.58</v>
      </c>
      <c r="I6764" s="12">
        <v>-1.3176936392709908</v>
      </c>
      <c r="J6764" t="s">
        <v>16</v>
      </c>
      <c r="K6764" s="14">
        <v>309.752837</v>
      </c>
      <c r="L6764" s="14">
        <v>977839.2899160001</v>
      </c>
      <c r="M6764" s="13">
        <v>3.1677274598631525E-4</v>
      </c>
      <c r="N6764" s="12">
        <v>-4.1740943248057288E-4</v>
      </c>
      <c r="O6764" s="2">
        <f>DATE(LEFT(ALT[[#This Row],[DATEMTH]],4),RIGHT(ALT[[#This Row],[DATEMTH]],2),1)</f>
        <v>44501</v>
      </c>
      <c r="P6764" t="str">
        <f>IF(AND(ALT[[#This Row],[DATE]]&gt;=DATE(2023,6,1),ALT[[#This Row],[DATE]]&lt;=DATE(2024,5,31)),"Y","N")</f>
        <v>N</v>
      </c>
      <c r="Q6764" t="str">
        <f>LEFT(ALT[[#This Row],[DATEMTH]],4)</f>
        <v>2021</v>
      </c>
    </row>
    <row r="6765" spans="1:17" x14ac:dyDescent="0.25">
      <c r="A6765" t="s">
        <v>72</v>
      </c>
      <c r="B6765" t="s">
        <v>111</v>
      </c>
      <c r="C6765" t="s">
        <v>19</v>
      </c>
      <c r="D6765" t="s">
        <v>23</v>
      </c>
      <c r="E6765" s="14">
        <v>977839.28991600079</v>
      </c>
      <c r="F6765" s="14">
        <v>3837614.8112050006</v>
      </c>
      <c r="G6765" s="13">
        <v>0.25480391806413782</v>
      </c>
      <c r="H6765" s="12">
        <v>-5171402.58</v>
      </c>
      <c r="I6765" s="12">
        <v>-1.3176936392709908</v>
      </c>
      <c r="J6765" t="s">
        <v>26</v>
      </c>
      <c r="K6765" s="14">
        <v>47420.889741999985</v>
      </c>
      <c r="L6765" s="14">
        <v>977839.2899160001</v>
      </c>
      <c r="M6765" s="13">
        <v>4.8495586371942172E-2</v>
      </c>
      <c r="N6765" s="12">
        <v>-6.3902325695025144E-2</v>
      </c>
      <c r="O6765" s="2">
        <f>DATE(LEFT(ALT[[#This Row],[DATEMTH]],4),RIGHT(ALT[[#This Row],[DATEMTH]],2),1)</f>
        <v>44501</v>
      </c>
      <c r="P6765" t="str">
        <f>IF(AND(ALT[[#This Row],[DATE]]&gt;=DATE(2023,6,1),ALT[[#This Row],[DATE]]&lt;=DATE(2024,5,31)),"Y","N")</f>
        <v>N</v>
      </c>
      <c r="Q6765" t="str">
        <f>LEFT(ALT[[#This Row],[DATEMTH]],4)</f>
        <v>2021</v>
      </c>
    </row>
    <row r="6766" spans="1:17" x14ac:dyDescent="0.25">
      <c r="A6766" t="s">
        <v>72</v>
      </c>
      <c r="B6766" t="s">
        <v>111</v>
      </c>
      <c r="C6766" t="s">
        <v>20</v>
      </c>
      <c r="D6766" t="s">
        <v>23</v>
      </c>
      <c r="E6766" s="14">
        <v>799947.21810499963</v>
      </c>
      <c r="F6766" s="14">
        <v>3837614.8112050006</v>
      </c>
      <c r="G6766" s="13">
        <v>0.20844906470793467</v>
      </c>
      <c r="H6766" s="12">
        <v>-5171402.58</v>
      </c>
      <c r="I6766" s="12">
        <v>-1.0779740310292003</v>
      </c>
      <c r="J6766" t="s">
        <v>24</v>
      </c>
      <c r="K6766" s="14">
        <v>335790.58503200003</v>
      </c>
      <c r="L6766" s="14">
        <v>799947.21810500009</v>
      </c>
      <c r="M6766" s="13">
        <v>0.41976592634131088</v>
      </c>
      <c r="N6766" s="12">
        <v>-0.45249676770684927</v>
      </c>
      <c r="O6766" s="2">
        <f>DATE(LEFT(ALT[[#This Row],[DATEMTH]],4),RIGHT(ALT[[#This Row],[DATEMTH]],2),1)</f>
        <v>44501</v>
      </c>
      <c r="P6766" t="str">
        <f>IF(AND(ALT[[#This Row],[DATE]]&gt;=DATE(2023,6,1),ALT[[#This Row],[DATE]]&lt;=DATE(2024,5,31)),"Y","N")</f>
        <v>N</v>
      </c>
      <c r="Q6766" t="str">
        <f>LEFT(ALT[[#This Row],[DATEMTH]],4)</f>
        <v>2021</v>
      </c>
    </row>
    <row r="6767" spans="1:17" x14ac:dyDescent="0.25">
      <c r="A6767" t="s">
        <v>72</v>
      </c>
      <c r="B6767" t="s">
        <v>111</v>
      </c>
      <c r="C6767" t="s">
        <v>20</v>
      </c>
      <c r="D6767" t="s">
        <v>23</v>
      </c>
      <c r="E6767" s="14">
        <v>799947.21810499963</v>
      </c>
      <c r="F6767" s="14">
        <v>3837614.8112050006</v>
      </c>
      <c r="G6767" s="13">
        <v>0.20844906470793467</v>
      </c>
      <c r="H6767" s="12">
        <v>-5171402.58</v>
      </c>
      <c r="I6767" s="12">
        <v>-1.0779740310292003</v>
      </c>
      <c r="J6767" t="s">
        <v>25</v>
      </c>
      <c r="K6767" s="14">
        <v>127280.17391400004</v>
      </c>
      <c r="L6767" s="14">
        <v>799947.21810500009</v>
      </c>
      <c r="M6767" s="13">
        <v>0.15911071509882219</v>
      </c>
      <c r="N6767" s="12">
        <v>-0.17151721893501601</v>
      </c>
      <c r="O6767" s="2">
        <f>DATE(LEFT(ALT[[#This Row],[DATEMTH]],4),RIGHT(ALT[[#This Row],[DATEMTH]],2),1)</f>
        <v>44501</v>
      </c>
      <c r="P6767" t="str">
        <f>IF(AND(ALT[[#This Row],[DATE]]&gt;=DATE(2023,6,1),ALT[[#This Row],[DATE]]&lt;=DATE(2024,5,31)),"Y","N")</f>
        <v>N</v>
      </c>
      <c r="Q6767" t="str">
        <f>LEFT(ALT[[#This Row],[DATEMTH]],4)</f>
        <v>2021</v>
      </c>
    </row>
    <row r="6768" spans="1:17" x14ac:dyDescent="0.25">
      <c r="A6768" t="s">
        <v>72</v>
      </c>
      <c r="B6768" t="s">
        <v>111</v>
      </c>
      <c r="C6768" t="s">
        <v>20</v>
      </c>
      <c r="D6768" t="s">
        <v>23</v>
      </c>
      <c r="E6768" s="14">
        <v>799947.21810499963</v>
      </c>
      <c r="F6768" s="14">
        <v>3837614.8112050006</v>
      </c>
      <c r="G6768" s="13">
        <v>0.20844906470793467</v>
      </c>
      <c r="H6768" s="12">
        <v>-5171402.58</v>
      </c>
      <c r="I6768" s="12">
        <v>-1.0779740310292003</v>
      </c>
      <c r="J6768" t="s">
        <v>16</v>
      </c>
      <c r="K6768" s="14">
        <v>291240.72141400003</v>
      </c>
      <c r="L6768" s="14">
        <v>799947.21810500009</v>
      </c>
      <c r="M6768" s="13">
        <v>0.36407492247291262</v>
      </c>
      <c r="N6768" s="12">
        <v>-0.39246331177476923</v>
      </c>
      <c r="O6768" s="2">
        <f>DATE(LEFT(ALT[[#This Row],[DATEMTH]],4),RIGHT(ALT[[#This Row],[DATEMTH]],2),1)</f>
        <v>44501</v>
      </c>
      <c r="P6768" t="str">
        <f>IF(AND(ALT[[#This Row],[DATE]]&gt;=DATE(2023,6,1),ALT[[#This Row],[DATE]]&lt;=DATE(2024,5,31)),"Y","N")</f>
        <v>N</v>
      </c>
      <c r="Q6768" t="str">
        <f>LEFT(ALT[[#This Row],[DATEMTH]],4)</f>
        <v>2021</v>
      </c>
    </row>
    <row r="6769" spans="1:17" x14ac:dyDescent="0.25">
      <c r="A6769" t="s">
        <v>72</v>
      </c>
      <c r="B6769" t="s">
        <v>111</v>
      </c>
      <c r="C6769" t="s">
        <v>20</v>
      </c>
      <c r="D6769" t="s">
        <v>23</v>
      </c>
      <c r="E6769" s="14">
        <v>799947.21810499963</v>
      </c>
      <c r="F6769" s="14">
        <v>3837614.8112050006</v>
      </c>
      <c r="G6769" s="13">
        <v>0.20844906470793467</v>
      </c>
      <c r="H6769" s="12">
        <v>-5171402.58</v>
      </c>
      <c r="I6769" s="12">
        <v>-1.0779740310292003</v>
      </c>
      <c r="J6769" t="s">
        <v>26</v>
      </c>
      <c r="K6769" s="14">
        <v>45635.737744999984</v>
      </c>
      <c r="L6769" s="14">
        <v>799947.21810500009</v>
      </c>
      <c r="M6769" s="13">
        <v>5.7048436086954292E-2</v>
      </c>
      <c r="N6769" s="12">
        <v>-6.1496732612565816E-2</v>
      </c>
      <c r="O6769" s="2">
        <f>DATE(LEFT(ALT[[#This Row],[DATEMTH]],4),RIGHT(ALT[[#This Row],[DATEMTH]],2),1)</f>
        <v>44501</v>
      </c>
      <c r="P6769" t="str">
        <f>IF(AND(ALT[[#This Row],[DATE]]&gt;=DATE(2023,6,1),ALT[[#This Row],[DATE]]&lt;=DATE(2024,5,31)),"Y","N")</f>
        <v>N</v>
      </c>
      <c r="Q6769" t="str">
        <f>LEFT(ALT[[#This Row],[DATEMTH]],4)</f>
        <v>2021</v>
      </c>
    </row>
    <row r="6770" spans="1:17" x14ac:dyDescent="0.25">
      <c r="A6770" t="s">
        <v>73</v>
      </c>
      <c r="B6770" t="s">
        <v>14</v>
      </c>
      <c r="C6770" t="s">
        <v>15</v>
      </c>
      <c r="D6770" t="s">
        <v>22</v>
      </c>
      <c r="E6770" s="14">
        <v>14305.915591999998</v>
      </c>
      <c r="F6770" s="14">
        <v>49633.648971999995</v>
      </c>
      <c r="G6770" s="13">
        <v>0.28823018029704894</v>
      </c>
      <c r="H6770" s="12">
        <v>-21739821.510000002</v>
      </c>
      <c r="I6770" s="12">
        <v>-6.266072673452963</v>
      </c>
      <c r="J6770" t="s">
        <v>26</v>
      </c>
      <c r="K6770" s="14">
        <v>2774.7552239999991</v>
      </c>
      <c r="L6770" s="14">
        <v>14305.915591999998</v>
      </c>
      <c r="M6770" s="13">
        <v>0.19395859049746303</v>
      </c>
      <c r="N6770" s="12">
        <v>-1.2153586236976066</v>
      </c>
      <c r="O6770" s="2">
        <f>DATE(LEFT(ALT[[#This Row],[DATEMTH]],4),RIGHT(ALT[[#This Row],[DATEMTH]],2),1)</f>
        <v>44531</v>
      </c>
      <c r="P6770" t="str">
        <f>IF(AND(ALT[[#This Row],[DATE]]&gt;=DATE(2023,6,1),ALT[[#This Row],[DATE]]&lt;=DATE(2024,5,31)),"Y","N")</f>
        <v>N</v>
      </c>
      <c r="Q6770" t="str">
        <f>LEFT(ALT[[#This Row],[DATEMTH]],4)</f>
        <v>2021</v>
      </c>
    </row>
    <row r="6771" spans="1:17" x14ac:dyDescent="0.25">
      <c r="A6771" t="s">
        <v>73</v>
      </c>
      <c r="B6771" t="s">
        <v>14</v>
      </c>
      <c r="C6771" t="s">
        <v>15</v>
      </c>
      <c r="D6771" t="s">
        <v>22</v>
      </c>
      <c r="E6771" s="14">
        <v>14305.915591999998</v>
      </c>
      <c r="F6771" s="14">
        <v>49633.648971999995</v>
      </c>
      <c r="G6771" s="13">
        <v>0.28823018029704894</v>
      </c>
      <c r="H6771" s="12">
        <v>-21739821.510000002</v>
      </c>
      <c r="I6771" s="12">
        <v>-6.266072673452963</v>
      </c>
      <c r="J6771" t="s">
        <v>25</v>
      </c>
      <c r="K6771" s="14">
        <v>1543.8793880000001</v>
      </c>
      <c r="L6771" s="14">
        <v>14305.915591999998</v>
      </c>
      <c r="M6771" s="13">
        <v>0.10791894989673725</v>
      </c>
      <c r="N6771" s="12">
        <v>-0.67622798289568475</v>
      </c>
      <c r="O6771" s="2">
        <f>DATE(LEFT(ALT[[#This Row],[DATEMTH]],4),RIGHT(ALT[[#This Row],[DATEMTH]],2),1)</f>
        <v>44531</v>
      </c>
      <c r="P6771" t="str">
        <f>IF(AND(ALT[[#This Row],[DATE]]&gt;=DATE(2023,6,1),ALT[[#This Row],[DATE]]&lt;=DATE(2024,5,31)),"Y","N")</f>
        <v>N</v>
      </c>
      <c r="Q6771" t="str">
        <f>LEFT(ALT[[#This Row],[DATEMTH]],4)</f>
        <v>2021</v>
      </c>
    </row>
    <row r="6772" spans="1:17" x14ac:dyDescent="0.25">
      <c r="A6772" t="s">
        <v>73</v>
      </c>
      <c r="B6772" t="s">
        <v>14</v>
      </c>
      <c r="C6772" t="s">
        <v>15</v>
      </c>
      <c r="D6772" t="s">
        <v>22</v>
      </c>
      <c r="E6772" s="14">
        <v>14305.915591999998</v>
      </c>
      <c r="F6772" s="14">
        <v>49633.648971999995</v>
      </c>
      <c r="G6772" s="13">
        <v>0.28823018029704894</v>
      </c>
      <c r="H6772" s="12">
        <v>-21739821.510000002</v>
      </c>
      <c r="I6772" s="12">
        <v>-6.266072673452963</v>
      </c>
      <c r="J6772" t="s">
        <v>16</v>
      </c>
      <c r="K6772" s="14">
        <v>3111.9375640000007</v>
      </c>
      <c r="L6772" s="14">
        <v>14305.915591999998</v>
      </c>
      <c r="M6772" s="13">
        <v>0.21752802496194129</v>
      </c>
      <c r="N6772" s="12">
        <v>-1.3630464129242144</v>
      </c>
      <c r="O6772" s="2">
        <f>DATE(LEFT(ALT[[#This Row],[DATEMTH]],4),RIGHT(ALT[[#This Row],[DATEMTH]],2),1)</f>
        <v>44531</v>
      </c>
      <c r="P6772" t="str">
        <f>IF(AND(ALT[[#This Row],[DATE]]&gt;=DATE(2023,6,1),ALT[[#This Row],[DATE]]&lt;=DATE(2024,5,31)),"Y","N")</f>
        <v>N</v>
      </c>
      <c r="Q6772" t="str">
        <f>LEFT(ALT[[#This Row],[DATEMTH]],4)</f>
        <v>2021</v>
      </c>
    </row>
    <row r="6773" spans="1:17" x14ac:dyDescent="0.25">
      <c r="A6773" t="s">
        <v>73</v>
      </c>
      <c r="B6773" t="s">
        <v>14</v>
      </c>
      <c r="C6773" t="s">
        <v>15</v>
      </c>
      <c r="D6773" t="s">
        <v>22</v>
      </c>
      <c r="E6773" s="14">
        <v>14305.915591999998</v>
      </c>
      <c r="F6773" s="14">
        <v>49633.648971999995</v>
      </c>
      <c r="G6773" s="13">
        <v>0.28823018029704894</v>
      </c>
      <c r="H6773" s="12">
        <v>-21739821.510000002</v>
      </c>
      <c r="I6773" s="12">
        <v>-6.266072673452963</v>
      </c>
      <c r="J6773" t="s">
        <v>24</v>
      </c>
      <c r="K6773" s="14">
        <v>6875.3434159999997</v>
      </c>
      <c r="L6773" s="14">
        <v>14305.915591999998</v>
      </c>
      <c r="M6773" s="13">
        <v>0.48059443464385854</v>
      </c>
      <c r="N6773" s="12">
        <v>-3.011439653935458</v>
      </c>
      <c r="O6773" s="2">
        <f>DATE(LEFT(ALT[[#This Row],[DATEMTH]],4),RIGHT(ALT[[#This Row],[DATEMTH]],2),1)</f>
        <v>44531</v>
      </c>
      <c r="P6773" t="str">
        <f>IF(AND(ALT[[#This Row],[DATE]]&gt;=DATE(2023,6,1),ALT[[#This Row],[DATE]]&lt;=DATE(2024,5,31)),"Y","N")</f>
        <v>N</v>
      </c>
      <c r="Q6773" t="str">
        <f>LEFT(ALT[[#This Row],[DATEMTH]],4)</f>
        <v>2021</v>
      </c>
    </row>
    <row r="6774" spans="1:17" x14ac:dyDescent="0.25">
      <c r="A6774" t="s">
        <v>73</v>
      </c>
      <c r="B6774" t="s">
        <v>14</v>
      </c>
      <c r="C6774" t="s">
        <v>18</v>
      </c>
      <c r="D6774" t="s">
        <v>22</v>
      </c>
      <c r="E6774" s="14">
        <v>12421.712276000002</v>
      </c>
      <c r="F6774" s="14">
        <v>49633.648971999995</v>
      </c>
      <c r="G6774" s="13">
        <v>0.25026796403801593</v>
      </c>
      <c r="H6774" s="12">
        <v>-21739821.510000002</v>
      </c>
      <c r="I6774" s="12">
        <v>-5.4407808678575664</v>
      </c>
      <c r="J6774" t="s">
        <v>25</v>
      </c>
      <c r="K6774" s="14">
        <v>1688.3786239999999</v>
      </c>
      <c r="L6774" s="14">
        <v>12421.712276</v>
      </c>
      <c r="M6774" s="13">
        <v>0.13592156914325873</v>
      </c>
      <c r="N6774" s="12">
        <v>-0.73951947292382147</v>
      </c>
      <c r="O6774" s="2">
        <f>DATE(LEFT(ALT[[#This Row],[DATEMTH]],4),RIGHT(ALT[[#This Row],[DATEMTH]],2),1)</f>
        <v>44531</v>
      </c>
      <c r="P6774" t="str">
        <f>IF(AND(ALT[[#This Row],[DATE]]&gt;=DATE(2023,6,1),ALT[[#This Row],[DATE]]&lt;=DATE(2024,5,31)),"Y","N")</f>
        <v>N</v>
      </c>
      <c r="Q6774" t="str">
        <f>LEFT(ALT[[#This Row],[DATEMTH]],4)</f>
        <v>2021</v>
      </c>
    </row>
    <row r="6775" spans="1:17" x14ac:dyDescent="0.25">
      <c r="A6775" t="s">
        <v>73</v>
      </c>
      <c r="B6775" t="s">
        <v>14</v>
      </c>
      <c r="C6775" t="s">
        <v>18</v>
      </c>
      <c r="D6775" t="s">
        <v>22</v>
      </c>
      <c r="E6775" s="14">
        <v>12421.712276000002</v>
      </c>
      <c r="F6775" s="14">
        <v>49633.648971999995</v>
      </c>
      <c r="G6775" s="13">
        <v>0.25026796403801593</v>
      </c>
      <c r="H6775" s="12">
        <v>-21739821.510000002</v>
      </c>
      <c r="I6775" s="12">
        <v>-5.4407808678575664</v>
      </c>
      <c r="J6775" t="s">
        <v>24</v>
      </c>
      <c r="K6775" s="14">
        <v>1913.7163760000001</v>
      </c>
      <c r="L6775" s="14">
        <v>12421.712276</v>
      </c>
      <c r="M6775" s="13">
        <v>0.15406220442712176</v>
      </c>
      <c r="N6775" s="12">
        <v>-0.83821869430704532</v>
      </c>
      <c r="O6775" s="2">
        <f>DATE(LEFT(ALT[[#This Row],[DATEMTH]],4),RIGHT(ALT[[#This Row],[DATEMTH]],2),1)</f>
        <v>44531</v>
      </c>
      <c r="P6775" t="str">
        <f>IF(AND(ALT[[#This Row],[DATE]]&gt;=DATE(2023,6,1),ALT[[#This Row],[DATE]]&lt;=DATE(2024,5,31)),"Y","N")</f>
        <v>N</v>
      </c>
      <c r="Q6775" t="str">
        <f>LEFT(ALT[[#This Row],[DATEMTH]],4)</f>
        <v>2021</v>
      </c>
    </row>
    <row r="6776" spans="1:17" x14ac:dyDescent="0.25">
      <c r="A6776" t="s">
        <v>73</v>
      </c>
      <c r="B6776" t="s">
        <v>14</v>
      </c>
      <c r="C6776" t="s">
        <v>18</v>
      </c>
      <c r="D6776" t="s">
        <v>22</v>
      </c>
      <c r="E6776" s="14">
        <v>12421.712276000002</v>
      </c>
      <c r="F6776" s="14">
        <v>49633.648971999995</v>
      </c>
      <c r="G6776" s="13">
        <v>0.25026796403801593</v>
      </c>
      <c r="H6776" s="12">
        <v>-21739821.510000002</v>
      </c>
      <c r="I6776" s="12">
        <v>-5.4407808678575664</v>
      </c>
      <c r="J6776" t="s">
        <v>16</v>
      </c>
      <c r="K6776" s="14">
        <v>6799.8043639999996</v>
      </c>
      <c r="L6776" s="14">
        <v>12421.712276</v>
      </c>
      <c r="M6776" s="13">
        <v>0.54741280532941561</v>
      </c>
      <c r="N6776" s="12">
        <v>-2.978353118056523</v>
      </c>
      <c r="O6776" s="2">
        <f>DATE(LEFT(ALT[[#This Row],[DATEMTH]],4),RIGHT(ALT[[#This Row],[DATEMTH]],2),1)</f>
        <v>44531</v>
      </c>
      <c r="P6776" t="str">
        <f>IF(AND(ALT[[#This Row],[DATE]]&gt;=DATE(2023,6,1),ALT[[#This Row],[DATE]]&lt;=DATE(2024,5,31)),"Y","N")</f>
        <v>N</v>
      </c>
      <c r="Q6776" t="str">
        <f>LEFT(ALT[[#This Row],[DATEMTH]],4)</f>
        <v>2021</v>
      </c>
    </row>
    <row r="6777" spans="1:17" x14ac:dyDescent="0.25">
      <c r="A6777" t="s">
        <v>73</v>
      </c>
      <c r="B6777" t="s">
        <v>14</v>
      </c>
      <c r="C6777" t="s">
        <v>18</v>
      </c>
      <c r="D6777" t="s">
        <v>22</v>
      </c>
      <c r="E6777" s="14">
        <v>12421.712276000002</v>
      </c>
      <c r="F6777" s="14">
        <v>49633.648971999995</v>
      </c>
      <c r="G6777" s="13">
        <v>0.25026796403801593</v>
      </c>
      <c r="H6777" s="12">
        <v>-21739821.510000002</v>
      </c>
      <c r="I6777" s="12">
        <v>-5.4407808678575664</v>
      </c>
      <c r="J6777" t="s">
        <v>26</v>
      </c>
      <c r="K6777" s="14">
        <v>2019.8129120000008</v>
      </c>
      <c r="L6777" s="14">
        <v>12421.712276</v>
      </c>
      <c r="M6777" s="13">
        <v>0.16260342110020395</v>
      </c>
      <c r="N6777" s="12">
        <v>-0.88468958257017705</v>
      </c>
      <c r="O6777" s="2">
        <f>DATE(LEFT(ALT[[#This Row],[DATEMTH]],4),RIGHT(ALT[[#This Row],[DATEMTH]],2),1)</f>
        <v>44531</v>
      </c>
      <c r="P6777" t="str">
        <f>IF(AND(ALT[[#This Row],[DATE]]&gt;=DATE(2023,6,1),ALT[[#This Row],[DATE]]&lt;=DATE(2024,5,31)),"Y","N")</f>
        <v>N</v>
      </c>
      <c r="Q6777" t="str">
        <f>LEFT(ALT[[#This Row],[DATEMTH]],4)</f>
        <v>2021</v>
      </c>
    </row>
    <row r="6778" spans="1:17" x14ac:dyDescent="0.25">
      <c r="A6778" t="s">
        <v>73</v>
      </c>
      <c r="B6778" t="s">
        <v>14</v>
      </c>
      <c r="C6778" t="s">
        <v>19</v>
      </c>
      <c r="D6778" t="s">
        <v>22</v>
      </c>
      <c r="E6778" s="14">
        <v>12475.378479999999</v>
      </c>
      <c r="F6778" s="14">
        <v>49633.648971999995</v>
      </c>
      <c r="G6778" s="13">
        <v>0.2513492104325793</v>
      </c>
      <c r="H6778" s="12">
        <v>-21739821.510000002</v>
      </c>
      <c r="I6778" s="12">
        <v>-5.4642869714837046</v>
      </c>
      <c r="J6778" t="s">
        <v>24</v>
      </c>
      <c r="K6778" s="14">
        <v>3239.8278399999999</v>
      </c>
      <c r="L6778" s="14">
        <v>12475.378479999999</v>
      </c>
      <c r="M6778" s="13">
        <v>0.25969775948633184</v>
      </c>
      <c r="N6778" s="12">
        <v>-1.4190630836846716</v>
      </c>
      <c r="O6778" s="2">
        <f>DATE(LEFT(ALT[[#This Row],[DATEMTH]],4),RIGHT(ALT[[#This Row],[DATEMTH]],2),1)</f>
        <v>44531</v>
      </c>
      <c r="P6778" t="str">
        <f>IF(AND(ALT[[#This Row],[DATE]]&gt;=DATE(2023,6,1),ALT[[#This Row],[DATE]]&lt;=DATE(2024,5,31)),"Y","N")</f>
        <v>N</v>
      </c>
      <c r="Q6778" t="str">
        <f>LEFT(ALT[[#This Row],[DATEMTH]],4)</f>
        <v>2021</v>
      </c>
    </row>
    <row r="6779" spans="1:17" x14ac:dyDescent="0.25">
      <c r="A6779" t="s">
        <v>73</v>
      </c>
      <c r="B6779" t="s">
        <v>14</v>
      </c>
      <c r="C6779" t="s">
        <v>19</v>
      </c>
      <c r="D6779" t="s">
        <v>22</v>
      </c>
      <c r="E6779" s="14">
        <v>12475.378479999999</v>
      </c>
      <c r="F6779" s="14">
        <v>49633.648971999995</v>
      </c>
      <c r="G6779" s="13">
        <v>0.2513492104325793</v>
      </c>
      <c r="H6779" s="12">
        <v>-21739821.510000002</v>
      </c>
      <c r="I6779" s="12">
        <v>-5.4642869714837046</v>
      </c>
      <c r="J6779" t="s">
        <v>26</v>
      </c>
      <c r="K6779" s="14">
        <v>509.88437199999998</v>
      </c>
      <c r="L6779" s="14">
        <v>12475.378479999999</v>
      </c>
      <c r="M6779" s="13">
        <v>4.0871254753306691E-2</v>
      </c>
      <c r="N6779" s="12">
        <v>-0.22333226485668517</v>
      </c>
      <c r="O6779" s="2">
        <f>DATE(LEFT(ALT[[#This Row],[DATEMTH]],4),RIGHT(ALT[[#This Row],[DATEMTH]],2),1)</f>
        <v>44531</v>
      </c>
      <c r="P6779" t="str">
        <f>IF(AND(ALT[[#This Row],[DATE]]&gt;=DATE(2023,6,1),ALT[[#This Row],[DATE]]&lt;=DATE(2024,5,31)),"Y","N")</f>
        <v>N</v>
      </c>
      <c r="Q6779" t="str">
        <f>LEFT(ALT[[#This Row],[DATEMTH]],4)</f>
        <v>2021</v>
      </c>
    </row>
    <row r="6780" spans="1:17" x14ac:dyDescent="0.25">
      <c r="A6780" t="s">
        <v>73</v>
      </c>
      <c r="B6780" t="s">
        <v>14</v>
      </c>
      <c r="C6780" t="s">
        <v>19</v>
      </c>
      <c r="D6780" t="s">
        <v>22</v>
      </c>
      <c r="E6780" s="14">
        <v>12475.378479999999</v>
      </c>
      <c r="F6780" s="14">
        <v>49633.648971999995</v>
      </c>
      <c r="G6780" s="13">
        <v>0.2513492104325793</v>
      </c>
      <c r="H6780" s="12">
        <v>-21739821.510000002</v>
      </c>
      <c r="I6780" s="12">
        <v>-5.4642869714837046</v>
      </c>
      <c r="J6780" t="s">
        <v>16</v>
      </c>
      <c r="K6780" s="14">
        <v>4.8666400000000003</v>
      </c>
      <c r="L6780" s="14">
        <v>12475.378479999999</v>
      </c>
      <c r="M6780" s="13">
        <v>3.9009958758381497E-4</v>
      </c>
      <c r="N6780" s="12">
        <v>-2.1316160940154064E-3</v>
      </c>
      <c r="O6780" s="2">
        <f>DATE(LEFT(ALT[[#This Row],[DATEMTH]],4),RIGHT(ALT[[#This Row],[DATEMTH]],2),1)</f>
        <v>44531</v>
      </c>
      <c r="P6780" t="str">
        <f>IF(AND(ALT[[#This Row],[DATE]]&gt;=DATE(2023,6,1),ALT[[#This Row],[DATE]]&lt;=DATE(2024,5,31)),"Y","N")</f>
        <v>N</v>
      </c>
      <c r="Q6780" t="str">
        <f>LEFT(ALT[[#This Row],[DATEMTH]],4)</f>
        <v>2021</v>
      </c>
    </row>
    <row r="6781" spans="1:17" x14ac:dyDescent="0.25">
      <c r="A6781" t="s">
        <v>73</v>
      </c>
      <c r="B6781" t="s">
        <v>14</v>
      </c>
      <c r="C6781" t="s">
        <v>19</v>
      </c>
      <c r="D6781" t="s">
        <v>22</v>
      </c>
      <c r="E6781" s="14">
        <v>12475.378479999999</v>
      </c>
      <c r="F6781" s="14">
        <v>49633.648971999995</v>
      </c>
      <c r="G6781" s="13">
        <v>0.2513492104325793</v>
      </c>
      <c r="H6781" s="12">
        <v>-21739821.510000002</v>
      </c>
      <c r="I6781" s="12">
        <v>-5.4642869714837046</v>
      </c>
      <c r="J6781" t="s">
        <v>25</v>
      </c>
      <c r="K6781" s="14">
        <v>8720.7996279999988</v>
      </c>
      <c r="L6781" s="14">
        <v>12475.378479999999</v>
      </c>
      <c r="M6781" s="13">
        <v>0.6990408861727776</v>
      </c>
      <c r="N6781" s="12">
        <v>-3.8197600068483322</v>
      </c>
      <c r="O6781" s="2">
        <f>DATE(LEFT(ALT[[#This Row],[DATEMTH]],4),RIGHT(ALT[[#This Row],[DATEMTH]],2),1)</f>
        <v>44531</v>
      </c>
      <c r="P6781" t="str">
        <f>IF(AND(ALT[[#This Row],[DATE]]&gt;=DATE(2023,6,1),ALT[[#This Row],[DATE]]&lt;=DATE(2024,5,31)),"Y","N")</f>
        <v>N</v>
      </c>
      <c r="Q6781" t="str">
        <f>LEFT(ALT[[#This Row],[DATEMTH]],4)</f>
        <v>2021</v>
      </c>
    </row>
    <row r="6782" spans="1:17" x14ac:dyDescent="0.25">
      <c r="A6782" t="s">
        <v>73</v>
      </c>
      <c r="B6782" t="s">
        <v>14</v>
      </c>
      <c r="C6782" t="s">
        <v>20</v>
      </c>
      <c r="D6782" t="s">
        <v>22</v>
      </c>
      <c r="E6782" s="14">
        <v>10430.642624000002</v>
      </c>
      <c r="F6782" s="14">
        <v>49633.648971999995</v>
      </c>
      <c r="G6782" s="13">
        <v>0.21015264523235591</v>
      </c>
      <c r="H6782" s="12">
        <v>-21739821.510000002</v>
      </c>
      <c r="I6782" s="12">
        <v>-4.5686809972057709</v>
      </c>
      <c r="J6782" t="s">
        <v>26</v>
      </c>
      <c r="K6782" s="14">
        <v>413.13223199999999</v>
      </c>
      <c r="L6782" s="14">
        <v>10430.642624</v>
      </c>
      <c r="M6782" s="13">
        <v>3.9607553138616663E-2</v>
      </c>
      <c r="N6782" s="12">
        <v>-0.18095427537021574</v>
      </c>
      <c r="O6782" s="2">
        <f>DATE(LEFT(ALT[[#This Row],[DATEMTH]],4),RIGHT(ALT[[#This Row],[DATEMTH]],2),1)</f>
        <v>44531</v>
      </c>
      <c r="P6782" t="str">
        <f>IF(AND(ALT[[#This Row],[DATE]]&gt;=DATE(2023,6,1),ALT[[#This Row],[DATE]]&lt;=DATE(2024,5,31)),"Y","N")</f>
        <v>N</v>
      </c>
      <c r="Q6782" t="str">
        <f>LEFT(ALT[[#This Row],[DATEMTH]],4)</f>
        <v>2021</v>
      </c>
    </row>
    <row r="6783" spans="1:17" x14ac:dyDescent="0.25">
      <c r="A6783" t="s">
        <v>73</v>
      </c>
      <c r="B6783" t="s">
        <v>14</v>
      </c>
      <c r="C6783" t="s">
        <v>20</v>
      </c>
      <c r="D6783" t="s">
        <v>22</v>
      </c>
      <c r="E6783" s="14">
        <v>10430.642624000002</v>
      </c>
      <c r="F6783" s="14">
        <v>49633.648971999995</v>
      </c>
      <c r="G6783" s="13">
        <v>0.21015264523235591</v>
      </c>
      <c r="H6783" s="12">
        <v>-21739821.510000002</v>
      </c>
      <c r="I6783" s="12">
        <v>-4.5686809972057709</v>
      </c>
      <c r="J6783" t="s">
        <v>24</v>
      </c>
      <c r="K6783" s="14">
        <v>3904.3659160000007</v>
      </c>
      <c r="L6783" s="14">
        <v>10430.642624</v>
      </c>
      <c r="M6783" s="13">
        <v>0.3743169099683652</v>
      </c>
      <c r="N6783" s="12">
        <v>-1.7101345535052535</v>
      </c>
      <c r="O6783" s="2">
        <f>DATE(LEFT(ALT[[#This Row],[DATEMTH]],4),RIGHT(ALT[[#This Row],[DATEMTH]],2),1)</f>
        <v>44531</v>
      </c>
      <c r="P6783" t="str">
        <f>IF(AND(ALT[[#This Row],[DATE]]&gt;=DATE(2023,6,1),ALT[[#This Row],[DATE]]&lt;=DATE(2024,5,31)),"Y","N")</f>
        <v>N</v>
      </c>
      <c r="Q6783" t="str">
        <f>LEFT(ALT[[#This Row],[DATEMTH]],4)</f>
        <v>2021</v>
      </c>
    </row>
    <row r="6784" spans="1:17" x14ac:dyDescent="0.25">
      <c r="A6784" t="s">
        <v>73</v>
      </c>
      <c r="B6784" t="s">
        <v>14</v>
      </c>
      <c r="C6784" t="s">
        <v>20</v>
      </c>
      <c r="D6784" t="s">
        <v>22</v>
      </c>
      <c r="E6784" s="14">
        <v>10430.642624000002</v>
      </c>
      <c r="F6784" s="14">
        <v>49633.648971999995</v>
      </c>
      <c r="G6784" s="13">
        <v>0.21015264523235591</v>
      </c>
      <c r="H6784" s="12">
        <v>-21739821.510000002</v>
      </c>
      <c r="I6784" s="12">
        <v>-4.5686809972057709</v>
      </c>
      <c r="J6784" t="s">
        <v>16</v>
      </c>
      <c r="K6784" s="14">
        <v>4319.6607720000002</v>
      </c>
      <c r="L6784" s="14">
        <v>10430.642624</v>
      </c>
      <c r="M6784" s="13">
        <v>0.41413179683300022</v>
      </c>
      <c r="N6784" s="12">
        <v>-1.8920360705296091</v>
      </c>
      <c r="O6784" s="2">
        <f>DATE(LEFT(ALT[[#This Row],[DATEMTH]],4),RIGHT(ALT[[#This Row],[DATEMTH]],2),1)</f>
        <v>44531</v>
      </c>
      <c r="P6784" t="str">
        <f>IF(AND(ALT[[#This Row],[DATE]]&gt;=DATE(2023,6,1),ALT[[#This Row],[DATE]]&lt;=DATE(2024,5,31)),"Y","N")</f>
        <v>N</v>
      </c>
      <c r="Q6784" t="str">
        <f>LEFT(ALT[[#This Row],[DATEMTH]],4)</f>
        <v>2021</v>
      </c>
    </row>
    <row r="6785" spans="1:17" x14ac:dyDescent="0.25">
      <c r="A6785" t="s">
        <v>73</v>
      </c>
      <c r="B6785" t="s">
        <v>14</v>
      </c>
      <c r="C6785" t="s">
        <v>20</v>
      </c>
      <c r="D6785" t="s">
        <v>22</v>
      </c>
      <c r="E6785" s="14">
        <v>10430.642624000002</v>
      </c>
      <c r="F6785" s="14">
        <v>49633.648971999995</v>
      </c>
      <c r="G6785" s="13">
        <v>0.21015264523235591</v>
      </c>
      <c r="H6785" s="12">
        <v>-21739821.510000002</v>
      </c>
      <c r="I6785" s="12">
        <v>-4.5686809972057709</v>
      </c>
      <c r="J6785" t="s">
        <v>25</v>
      </c>
      <c r="K6785" s="14">
        <v>1793.483704</v>
      </c>
      <c r="L6785" s="14">
        <v>10430.642624</v>
      </c>
      <c r="M6785" s="13">
        <v>0.171943740060018</v>
      </c>
      <c r="N6785" s="12">
        <v>-0.78555609780069291</v>
      </c>
      <c r="O6785" s="2">
        <f>DATE(LEFT(ALT[[#This Row],[DATEMTH]],4),RIGHT(ALT[[#This Row],[DATEMTH]],2),1)</f>
        <v>44531</v>
      </c>
      <c r="P6785" t="str">
        <f>IF(AND(ALT[[#This Row],[DATE]]&gt;=DATE(2023,6,1),ALT[[#This Row],[DATE]]&lt;=DATE(2024,5,31)),"Y","N")</f>
        <v>N</v>
      </c>
      <c r="Q6785" t="str">
        <f>LEFT(ALT[[#This Row],[DATEMTH]],4)</f>
        <v>2021</v>
      </c>
    </row>
    <row r="6786" spans="1:17" x14ac:dyDescent="0.25">
      <c r="A6786" t="s">
        <v>73</v>
      </c>
      <c r="B6786" t="s">
        <v>14</v>
      </c>
      <c r="C6786" t="s">
        <v>15</v>
      </c>
      <c r="D6786" t="s">
        <v>17</v>
      </c>
      <c r="E6786" s="14">
        <v>14305.915591999998</v>
      </c>
      <c r="F6786" s="14">
        <v>49633.648971999995</v>
      </c>
      <c r="G6786" s="13">
        <v>0.28823018029704894</v>
      </c>
      <c r="H6786" s="12">
        <v>-49801938.009999998</v>
      </c>
      <c r="I6786" s="12">
        <v>-14.354421571764755</v>
      </c>
      <c r="J6786" t="s">
        <v>26</v>
      </c>
      <c r="K6786" s="14">
        <v>2774.7552239999991</v>
      </c>
      <c r="L6786" s="14">
        <v>14305.915591999998</v>
      </c>
      <c r="M6786" s="13">
        <v>0.19395859049746303</v>
      </c>
      <c r="N6786" s="12">
        <v>-2.7841633754658699</v>
      </c>
      <c r="O6786" s="2">
        <f>DATE(LEFT(ALT[[#This Row],[DATEMTH]],4),RIGHT(ALT[[#This Row],[DATEMTH]],2),1)</f>
        <v>44531</v>
      </c>
      <c r="P6786" t="str">
        <f>IF(AND(ALT[[#This Row],[DATE]]&gt;=DATE(2023,6,1),ALT[[#This Row],[DATE]]&lt;=DATE(2024,5,31)),"Y","N")</f>
        <v>N</v>
      </c>
      <c r="Q6786" t="str">
        <f>LEFT(ALT[[#This Row],[DATEMTH]],4)</f>
        <v>2021</v>
      </c>
    </row>
    <row r="6787" spans="1:17" x14ac:dyDescent="0.25">
      <c r="A6787" t="s">
        <v>73</v>
      </c>
      <c r="B6787" t="s">
        <v>14</v>
      </c>
      <c r="C6787" t="s">
        <v>15</v>
      </c>
      <c r="D6787" t="s">
        <v>17</v>
      </c>
      <c r="E6787" s="14">
        <v>14305.915591999998</v>
      </c>
      <c r="F6787" s="14">
        <v>49633.648971999995</v>
      </c>
      <c r="G6787" s="13">
        <v>0.28823018029704894</v>
      </c>
      <c r="H6787" s="12">
        <v>-49801938.009999998</v>
      </c>
      <c r="I6787" s="12">
        <v>-14.354421571764755</v>
      </c>
      <c r="J6787" t="s">
        <v>25</v>
      </c>
      <c r="K6787" s="14">
        <v>1543.8793880000001</v>
      </c>
      <c r="L6787" s="14">
        <v>14305.915591999998</v>
      </c>
      <c r="M6787" s="13">
        <v>0.10791894989673725</v>
      </c>
      <c r="N6787" s="12">
        <v>-1.5491141023999251</v>
      </c>
      <c r="O6787" s="2">
        <f>DATE(LEFT(ALT[[#This Row],[DATEMTH]],4),RIGHT(ALT[[#This Row],[DATEMTH]],2),1)</f>
        <v>44531</v>
      </c>
      <c r="P6787" t="str">
        <f>IF(AND(ALT[[#This Row],[DATE]]&gt;=DATE(2023,6,1),ALT[[#This Row],[DATE]]&lt;=DATE(2024,5,31)),"Y","N")</f>
        <v>N</v>
      </c>
      <c r="Q6787" t="str">
        <f>LEFT(ALT[[#This Row],[DATEMTH]],4)</f>
        <v>2021</v>
      </c>
    </row>
    <row r="6788" spans="1:17" x14ac:dyDescent="0.25">
      <c r="A6788" t="s">
        <v>73</v>
      </c>
      <c r="B6788" t="s">
        <v>14</v>
      </c>
      <c r="C6788" t="s">
        <v>15</v>
      </c>
      <c r="D6788" t="s">
        <v>17</v>
      </c>
      <c r="E6788" s="14">
        <v>14305.915591999998</v>
      </c>
      <c r="F6788" s="14">
        <v>49633.648971999995</v>
      </c>
      <c r="G6788" s="13">
        <v>0.28823018029704894</v>
      </c>
      <c r="H6788" s="12">
        <v>-49801938.009999998</v>
      </c>
      <c r="I6788" s="12">
        <v>-14.354421571764755</v>
      </c>
      <c r="J6788" t="s">
        <v>16</v>
      </c>
      <c r="K6788" s="14">
        <v>3111.9375640000007</v>
      </c>
      <c r="L6788" s="14">
        <v>14305.915591999998</v>
      </c>
      <c r="M6788" s="13">
        <v>0.21752802496194129</v>
      </c>
      <c r="N6788" s="12">
        <v>-3.122488973977072</v>
      </c>
      <c r="O6788" s="2">
        <f>DATE(LEFT(ALT[[#This Row],[DATEMTH]],4),RIGHT(ALT[[#This Row],[DATEMTH]],2),1)</f>
        <v>44531</v>
      </c>
      <c r="P6788" t="str">
        <f>IF(AND(ALT[[#This Row],[DATE]]&gt;=DATE(2023,6,1),ALT[[#This Row],[DATE]]&lt;=DATE(2024,5,31)),"Y","N")</f>
        <v>N</v>
      </c>
      <c r="Q6788" t="str">
        <f>LEFT(ALT[[#This Row],[DATEMTH]],4)</f>
        <v>2021</v>
      </c>
    </row>
    <row r="6789" spans="1:17" x14ac:dyDescent="0.25">
      <c r="A6789" t="s">
        <v>73</v>
      </c>
      <c r="B6789" t="s">
        <v>14</v>
      </c>
      <c r="C6789" t="s">
        <v>15</v>
      </c>
      <c r="D6789" t="s">
        <v>17</v>
      </c>
      <c r="E6789" s="14">
        <v>14305.915591999998</v>
      </c>
      <c r="F6789" s="14">
        <v>49633.648971999995</v>
      </c>
      <c r="G6789" s="13">
        <v>0.28823018029704894</v>
      </c>
      <c r="H6789" s="12">
        <v>-49801938.009999998</v>
      </c>
      <c r="I6789" s="12">
        <v>-14.354421571764755</v>
      </c>
      <c r="J6789" t="s">
        <v>24</v>
      </c>
      <c r="K6789" s="14">
        <v>6875.3434159999997</v>
      </c>
      <c r="L6789" s="14">
        <v>14305.915591999998</v>
      </c>
      <c r="M6789" s="13">
        <v>0.48059443464385854</v>
      </c>
      <c r="N6789" s="12">
        <v>-6.89865511992189</v>
      </c>
      <c r="O6789" s="2">
        <f>DATE(LEFT(ALT[[#This Row],[DATEMTH]],4),RIGHT(ALT[[#This Row],[DATEMTH]],2),1)</f>
        <v>44531</v>
      </c>
      <c r="P6789" t="str">
        <f>IF(AND(ALT[[#This Row],[DATE]]&gt;=DATE(2023,6,1),ALT[[#This Row],[DATE]]&lt;=DATE(2024,5,31)),"Y","N")</f>
        <v>N</v>
      </c>
      <c r="Q6789" t="str">
        <f>LEFT(ALT[[#This Row],[DATEMTH]],4)</f>
        <v>2021</v>
      </c>
    </row>
    <row r="6790" spans="1:17" x14ac:dyDescent="0.25">
      <c r="A6790" t="s">
        <v>73</v>
      </c>
      <c r="B6790" t="s">
        <v>14</v>
      </c>
      <c r="C6790" t="s">
        <v>18</v>
      </c>
      <c r="D6790" t="s">
        <v>17</v>
      </c>
      <c r="E6790" s="14">
        <v>12421.712276000002</v>
      </c>
      <c r="F6790" s="14">
        <v>49633.648971999995</v>
      </c>
      <c r="G6790" s="13">
        <v>0.25026796403801593</v>
      </c>
      <c r="H6790" s="12">
        <v>-49801938.009999998</v>
      </c>
      <c r="I6790" s="12">
        <v>-12.463829630910178</v>
      </c>
      <c r="J6790" t="s">
        <v>25</v>
      </c>
      <c r="K6790" s="14">
        <v>1688.3786239999999</v>
      </c>
      <c r="L6790" s="14">
        <v>12421.712276</v>
      </c>
      <c r="M6790" s="13">
        <v>0.13592156914325873</v>
      </c>
      <c r="N6790" s="12">
        <v>-1.6941032809675547</v>
      </c>
      <c r="O6790" s="2">
        <f>DATE(LEFT(ALT[[#This Row],[DATEMTH]],4),RIGHT(ALT[[#This Row],[DATEMTH]],2),1)</f>
        <v>44531</v>
      </c>
      <c r="P6790" t="str">
        <f>IF(AND(ALT[[#This Row],[DATE]]&gt;=DATE(2023,6,1),ALT[[#This Row],[DATE]]&lt;=DATE(2024,5,31)),"Y","N")</f>
        <v>N</v>
      </c>
      <c r="Q6790" t="str">
        <f>LEFT(ALT[[#This Row],[DATEMTH]],4)</f>
        <v>2021</v>
      </c>
    </row>
    <row r="6791" spans="1:17" x14ac:dyDescent="0.25">
      <c r="A6791" t="s">
        <v>73</v>
      </c>
      <c r="B6791" t="s">
        <v>14</v>
      </c>
      <c r="C6791" t="s">
        <v>18</v>
      </c>
      <c r="D6791" t="s">
        <v>17</v>
      </c>
      <c r="E6791" s="14">
        <v>12421.712276000002</v>
      </c>
      <c r="F6791" s="14">
        <v>49633.648971999995</v>
      </c>
      <c r="G6791" s="13">
        <v>0.25026796403801593</v>
      </c>
      <c r="H6791" s="12">
        <v>-49801938.009999998</v>
      </c>
      <c r="I6791" s="12">
        <v>-12.463829630910178</v>
      </c>
      <c r="J6791" t="s">
        <v>24</v>
      </c>
      <c r="K6791" s="14">
        <v>1913.7163760000001</v>
      </c>
      <c r="L6791" s="14">
        <v>12421.712276</v>
      </c>
      <c r="M6791" s="13">
        <v>0.15406220442712176</v>
      </c>
      <c r="N6791" s="12">
        <v>-1.9202050685421015</v>
      </c>
      <c r="O6791" s="2">
        <f>DATE(LEFT(ALT[[#This Row],[DATEMTH]],4),RIGHT(ALT[[#This Row],[DATEMTH]],2),1)</f>
        <v>44531</v>
      </c>
      <c r="P6791" t="str">
        <f>IF(AND(ALT[[#This Row],[DATE]]&gt;=DATE(2023,6,1),ALT[[#This Row],[DATE]]&lt;=DATE(2024,5,31)),"Y","N")</f>
        <v>N</v>
      </c>
      <c r="Q6791" t="str">
        <f>LEFT(ALT[[#This Row],[DATEMTH]],4)</f>
        <v>2021</v>
      </c>
    </row>
    <row r="6792" spans="1:17" x14ac:dyDescent="0.25">
      <c r="A6792" t="s">
        <v>73</v>
      </c>
      <c r="B6792" t="s">
        <v>14</v>
      </c>
      <c r="C6792" t="s">
        <v>18</v>
      </c>
      <c r="D6792" t="s">
        <v>17</v>
      </c>
      <c r="E6792" s="14">
        <v>12421.712276000002</v>
      </c>
      <c r="F6792" s="14">
        <v>49633.648971999995</v>
      </c>
      <c r="G6792" s="13">
        <v>0.25026796403801593</v>
      </c>
      <c r="H6792" s="12">
        <v>-49801938.009999998</v>
      </c>
      <c r="I6792" s="12">
        <v>-12.463829630910178</v>
      </c>
      <c r="J6792" t="s">
        <v>16</v>
      </c>
      <c r="K6792" s="14">
        <v>6799.8043639999996</v>
      </c>
      <c r="L6792" s="14">
        <v>12421.712276</v>
      </c>
      <c r="M6792" s="13">
        <v>0.54741280532941561</v>
      </c>
      <c r="N6792" s="12">
        <v>-6.8228599434044348</v>
      </c>
      <c r="O6792" s="2">
        <f>DATE(LEFT(ALT[[#This Row],[DATEMTH]],4),RIGHT(ALT[[#This Row],[DATEMTH]],2),1)</f>
        <v>44531</v>
      </c>
      <c r="P6792" t="str">
        <f>IF(AND(ALT[[#This Row],[DATE]]&gt;=DATE(2023,6,1),ALT[[#This Row],[DATE]]&lt;=DATE(2024,5,31)),"Y","N")</f>
        <v>N</v>
      </c>
      <c r="Q6792" t="str">
        <f>LEFT(ALT[[#This Row],[DATEMTH]],4)</f>
        <v>2021</v>
      </c>
    </row>
    <row r="6793" spans="1:17" x14ac:dyDescent="0.25">
      <c r="A6793" t="s">
        <v>73</v>
      </c>
      <c r="B6793" t="s">
        <v>14</v>
      </c>
      <c r="C6793" t="s">
        <v>18</v>
      </c>
      <c r="D6793" t="s">
        <v>17</v>
      </c>
      <c r="E6793" s="14">
        <v>12421.712276000002</v>
      </c>
      <c r="F6793" s="14">
        <v>49633.648971999995</v>
      </c>
      <c r="G6793" s="13">
        <v>0.25026796403801593</v>
      </c>
      <c r="H6793" s="12">
        <v>-49801938.009999998</v>
      </c>
      <c r="I6793" s="12">
        <v>-12.463829630910178</v>
      </c>
      <c r="J6793" t="s">
        <v>26</v>
      </c>
      <c r="K6793" s="14">
        <v>2019.8129120000008</v>
      </c>
      <c r="L6793" s="14">
        <v>12421.712276</v>
      </c>
      <c r="M6793" s="13">
        <v>0.16260342110020395</v>
      </c>
      <c r="N6793" s="12">
        <v>-2.0266613379960874</v>
      </c>
      <c r="O6793" s="2">
        <f>DATE(LEFT(ALT[[#This Row],[DATEMTH]],4),RIGHT(ALT[[#This Row],[DATEMTH]],2),1)</f>
        <v>44531</v>
      </c>
      <c r="P6793" t="str">
        <f>IF(AND(ALT[[#This Row],[DATE]]&gt;=DATE(2023,6,1),ALT[[#This Row],[DATE]]&lt;=DATE(2024,5,31)),"Y","N")</f>
        <v>N</v>
      </c>
      <c r="Q6793" t="str">
        <f>LEFT(ALT[[#This Row],[DATEMTH]],4)</f>
        <v>2021</v>
      </c>
    </row>
    <row r="6794" spans="1:17" x14ac:dyDescent="0.25">
      <c r="A6794" t="s">
        <v>73</v>
      </c>
      <c r="B6794" t="s">
        <v>14</v>
      </c>
      <c r="C6794" t="s">
        <v>19</v>
      </c>
      <c r="D6794" t="s">
        <v>17</v>
      </c>
      <c r="E6794" s="14">
        <v>12475.378479999999</v>
      </c>
      <c r="F6794" s="14">
        <v>49633.648971999995</v>
      </c>
      <c r="G6794" s="13">
        <v>0.2513492104325793</v>
      </c>
      <c r="H6794" s="12">
        <v>-49801938.009999998</v>
      </c>
      <c r="I6794" s="12">
        <v>-12.51767779682576</v>
      </c>
      <c r="J6794" t="s">
        <v>24</v>
      </c>
      <c r="K6794" s="14">
        <v>3239.8278399999999</v>
      </c>
      <c r="L6794" s="14">
        <v>12475.378479999999</v>
      </c>
      <c r="M6794" s="13">
        <v>0.25969775948633184</v>
      </c>
      <c r="N6794" s="12">
        <v>-3.2508128778074523</v>
      </c>
      <c r="O6794" s="2">
        <f>DATE(LEFT(ALT[[#This Row],[DATEMTH]],4),RIGHT(ALT[[#This Row],[DATEMTH]],2),1)</f>
        <v>44531</v>
      </c>
      <c r="P6794" t="str">
        <f>IF(AND(ALT[[#This Row],[DATE]]&gt;=DATE(2023,6,1),ALT[[#This Row],[DATE]]&lt;=DATE(2024,5,31)),"Y","N")</f>
        <v>N</v>
      </c>
      <c r="Q6794" t="str">
        <f>LEFT(ALT[[#This Row],[DATEMTH]],4)</f>
        <v>2021</v>
      </c>
    </row>
    <row r="6795" spans="1:17" x14ac:dyDescent="0.25">
      <c r="A6795" t="s">
        <v>73</v>
      </c>
      <c r="B6795" t="s">
        <v>14</v>
      </c>
      <c r="C6795" t="s">
        <v>19</v>
      </c>
      <c r="D6795" t="s">
        <v>17</v>
      </c>
      <c r="E6795" s="14">
        <v>12475.378479999999</v>
      </c>
      <c r="F6795" s="14">
        <v>49633.648971999995</v>
      </c>
      <c r="G6795" s="13">
        <v>0.2513492104325793</v>
      </c>
      <c r="H6795" s="12">
        <v>-49801938.009999998</v>
      </c>
      <c r="I6795" s="12">
        <v>-12.51767779682576</v>
      </c>
      <c r="J6795" t="s">
        <v>26</v>
      </c>
      <c r="K6795" s="14">
        <v>509.88437199999998</v>
      </c>
      <c r="L6795" s="14">
        <v>12475.378479999999</v>
      </c>
      <c r="M6795" s="13">
        <v>4.0871254753306691E-2</v>
      </c>
      <c r="N6795" s="12">
        <v>-0.51161319815387651</v>
      </c>
      <c r="O6795" s="2">
        <f>DATE(LEFT(ALT[[#This Row],[DATEMTH]],4),RIGHT(ALT[[#This Row],[DATEMTH]],2),1)</f>
        <v>44531</v>
      </c>
      <c r="P6795" t="str">
        <f>IF(AND(ALT[[#This Row],[DATE]]&gt;=DATE(2023,6,1),ALT[[#This Row],[DATE]]&lt;=DATE(2024,5,31)),"Y","N")</f>
        <v>N</v>
      </c>
      <c r="Q6795" t="str">
        <f>LEFT(ALT[[#This Row],[DATEMTH]],4)</f>
        <v>2021</v>
      </c>
    </row>
    <row r="6796" spans="1:17" x14ac:dyDescent="0.25">
      <c r="A6796" t="s">
        <v>73</v>
      </c>
      <c r="B6796" t="s">
        <v>14</v>
      </c>
      <c r="C6796" t="s">
        <v>19</v>
      </c>
      <c r="D6796" t="s">
        <v>17</v>
      </c>
      <c r="E6796" s="14">
        <v>12475.378479999999</v>
      </c>
      <c r="F6796" s="14">
        <v>49633.648971999995</v>
      </c>
      <c r="G6796" s="13">
        <v>0.2513492104325793</v>
      </c>
      <c r="H6796" s="12">
        <v>-49801938.009999998</v>
      </c>
      <c r="I6796" s="12">
        <v>-12.51767779682576</v>
      </c>
      <c r="J6796" t="s">
        <v>16</v>
      </c>
      <c r="K6796" s="14">
        <v>4.8666400000000003</v>
      </c>
      <c r="L6796" s="14">
        <v>12475.378479999999</v>
      </c>
      <c r="M6796" s="13">
        <v>3.9009958758381497E-4</v>
      </c>
      <c r="N6796" s="12">
        <v>-4.8831409460488064E-3</v>
      </c>
      <c r="O6796" s="2">
        <f>DATE(LEFT(ALT[[#This Row],[DATEMTH]],4),RIGHT(ALT[[#This Row],[DATEMTH]],2),1)</f>
        <v>44531</v>
      </c>
      <c r="P6796" t="str">
        <f>IF(AND(ALT[[#This Row],[DATE]]&gt;=DATE(2023,6,1),ALT[[#This Row],[DATE]]&lt;=DATE(2024,5,31)),"Y","N")</f>
        <v>N</v>
      </c>
      <c r="Q6796" t="str">
        <f>LEFT(ALT[[#This Row],[DATEMTH]],4)</f>
        <v>2021</v>
      </c>
    </row>
    <row r="6797" spans="1:17" x14ac:dyDescent="0.25">
      <c r="A6797" t="s">
        <v>73</v>
      </c>
      <c r="B6797" t="s">
        <v>14</v>
      </c>
      <c r="C6797" t="s">
        <v>19</v>
      </c>
      <c r="D6797" t="s">
        <v>17</v>
      </c>
      <c r="E6797" s="14">
        <v>12475.378479999999</v>
      </c>
      <c r="F6797" s="14">
        <v>49633.648971999995</v>
      </c>
      <c r="G6797" s="13">
        <v>0.2513492104325793</v>
      </c>
      <c r="H6797" s="12">
        <v>-49801938.009999998</v>
      </c>
      <c r="I6797" s="12">
        <v>-12.51767779682576</v>
      </c>
      <c r="J6797" t="s">
        <v>25</v>
      </c>
      <c r="K6797" s="14">
        <v>8720.7996279999988</v>
      </c>
      <c r="L6797" s="14">
        <v>12475.378479999999</v>
      </c>
      <c r="M6797" s="13">
        <v>0.6990408861727776</v>
      </c>
      <c r="N6797" s="12">
        <v>-8.7503685799183817</v>
      </c>
      <c r="O6797" s="2">
        <f>DATE(LEFT(ALT[[#This Row],[DATEMTH]],4),RIGHT(ALT[[#This Row],[DATEMTH]],2),1)</f>
        <v>44531</v>
      </c>
      <c r="P6797" t="str">
        <f>IF(AND(ALT[[#This Row],[DATE]]&gt;=DATE(2023,6,1),ALT[[#This Row],[DATE]]&lt;=DATE(2024,5,31)),"Y","N")</f>
        <v>N</v>
      </c>
      <c r="Q6797" t="str">
        <f>LEFT(ALT[[#This Row],[DATEMTH]],4)</f>
        <v>2021</v>
      </c>
    </row>
    <row r="6798" spans="1:17" x14ac:dyDescent="0.25">
      <c r="A6798" t="s">
        <v>73</v>
      </c>
      <c r="B6798" t="s">
        <v>14</v>
      </c>
      <c r="C6798" t="s">
        <v>20</v>
      </c>
      <c r="D6798" t="s">
        <v>17</v>
      </c>
      <c r="E6798" s="14">
        <v>10430.642624000002</v>
      </c>
      <c r="F6798" s="14">
        <v>49633.648971999995</v>
      </c>
      <c r="G6798" s="13">
        <v>0.21015264523235591</v>
      </c>
      <c r="H6798" s="12">
        <v>-49801938.009999998</v>
      </c>
      <c r="I6798" s="12">
        <v>-10.466009010499311</v>
      </c>
      <c r="J6798" t="s">
        <v>26</v>
      </c>
      <c r="K6798" s="14">
        <v>413.13223199999999</v>
      </c>
      <c r="L6798" s="14">
        <v>10430.642624</v>
      </c>
      <c r="M6798" s="13">
        <v>3.9607553138616663E-2</v>
      </c>
      <c r="N6798" s="12">
        <v>-0.4145330080325923</v>
      </c>
      <c r="O6798" s="2">
        <f>DATE(LEFT(ALT[[#This Row],[DATEMTH]],4),RIGHT(ALT[[#This Row],[DATEMTH]],2),1)</f>
        <v>44531</v>
      </c>
      <c r="P6798" t="str">
        <f>IF(AND(ALT[[#This Row],[DATE]]&gt;=DATE(2023,6,1),ALT[[#This Row],[DATE]]&lt;=DATE(2024,5,31)),"Y","N")</f>
        <v>N</v>
      </c>
      <c r="Q6798" t="str">
        <f>LEFT(ALT[[#This Row],[DATEMTH]],4)</f>
        <v>2021</v>
      </c>
    </row>
    <row r="6799" spans="1:17" x14ac:dyDescent="0.25">
      <c r="A6799" t="s">
        <v>73</v>
      </c>
      <c r="B6799" t="s">
        <v>14</v>
      </c>
      <c r="C6799" t="s">
        <v>20</v>
      </c>
      <c r="D6799" t="s">
        <v>17</v>
      </c>
      <c r="E6799" s="14">
        <v>10430.642624000002</v>
      </c>
      <c r="F6799" s="14">
        <v>49633.648971999995</v>
      </c>
      <c r="G6799" s="13">
        <v>0.21015264523235591</v>
      </c>
      <c r="H6799" s="12">
        <v>-49801938.009999998</v>
      </c>
      <c r="I6799" s="12">
        <v>-10.466009010499311</v>
      </c>
      <c r="J6799" t="s">
        <v>24</v>
      </c>
      <c r="K6799" s="14">
        <v>3904.3659160000007</v>
      </c>
      <c r="L6799" s="14">
        <v>10430.642624</v>
      </c>
      <c r="M6799" s="13">
        <v>0.3743169099683652</v>
      </c>
      <c r="N6799" s="12">
        <v>-3.9176041525111698</v>
      </c>
      <c r="O6799" s="2">
        <f>DATE(LEFT(ALT[[#This Row],[DATEMTH]],4),RIGHT(ALT[[#This Row],[DATEMTH]],2),1)</f>
        <v>44531</v>
      </c>
      <c r="P6799" t="str">
        <f>IF(AND(ALT[[#This Row],[DATE]]&gt;=DATE(2023,6,1),ALT[[#This Row],[DATE]]&lt;=DATE(2024,5,31)),"Y","N")</f>
        <v>N</v>
      </c>
      <c r="Q6799" t="str">
        <f>LEFT(ALT[[#This Row],[DATEMTH]],4)</f>
        <v>2021</v>
      </c>
    </row>
    <row r="6800" spans="1:17" x14ac:dyDescent="0.25">
      <c r="A6800" t="s">
        <v>73</v>
      </c>
      <c r="B6800" t="s">
        <v>14</v>
      </c>
      <c r="C6800" t="s">
        <v>20</v>
      </c>
      <c r="D6800" t="s">
        <v>17</v>
      </c>
      <c r="E6800" s="14">
        <v>10430.642624000002</v>
      </c>
      <c r="F6800" s="14">
        <v>49633.648971999995</v>
      </c>
      <c r="G6800" s="13">
        <v>0.21015264523235591</v>
      </c>
      <c r="H6800" s="12">
        <v>-49801938.009999998</v>
      </c>
      <c r="I6800" s="12">
        <v>-10.466009010499311</v>
      </c>
      <c r="J6800" t="s">
        <v>16</v>
      </c>
      <c r="K6800" s="14">
        <v>4319.6607720000002</v>
      </c>
      <c r="L6800" s="14">
        <v>10430.642624</v>
      </c>
      <c r="M6800" s="13">
        <v>0.41413179683300022</v>
      </c>
      <c r="N6800" s="12">
        <v>-4.3343071171884509</v>
      </c>
      <c r="O6800" s="2">
        <f>DATE(LEFT(ALT[[#This Row],[DATEMTH]],4),RIGHT(ALT[[#This Row],[DATEMTH]],2),1)</f>
        <v>44531</v>
      </c>
      <c r="P6800" t="str">
        <f>IF(AND(ALT[[#This Row],[DATE]]&gt;=DATE(2023,6,1),ALT[[#This Row],[DATE]]&lt;=DATE(2024,5,31)),"Y","N")</f>
        <v>N</v>
      </c>
      <c r="Q6800" t="str">
        <f>LEFT(ALT[[#This Row],[DATEMTH]],4)</f>
        <v>2021</v>
      </c>
    </row>
    <row r="6801" spans="1:17" x14ac:dyDescent="0.25">
      <c r="A6801" t="s">
        <v>73</v>
      </c>
      <c r="B6801" t="s">
        <v>14</v>
      </c>
      <c r="C6801" t="s">
        <v>20</v>
      </c>
      <c r="D6801" t="s">
        <v>17</v>
      </c>
      <c r="E6801" s="14">
        <v>10430.642624000002</v>
      </c>
      <c r="F6801" s="14">
        <v>49633.648971999995</v>
      </c>
      <c r="G6801" s="13">
        <v>0.21015264523235591</v>
      </c>
      <c r="H6801" s="12">
        <v>-49801938.009999998</v>
      </c>
      <c r="I6801" s="12">
        <v>-10.466009010499311</v>
      </c>
      <c r="J6801" t="s">
        <v>25</v>
      </c>
      <c r="K6801" s="14">
        <v>1793.483704</v>
      </c>
      <c r="L6801" s="14">
        <v>10430.642624</v>
      </c>
      <c r="M6801" s="13">
        <v>0.171943740060018</v>
      </c>
      <c r="N6801" s="12">
        <v>-1.7995647327670998</v>
      </c>
      <c r="O6801" s="2">
        <f>DATE(LEFT(ALT[[#This Row],[DATEMTH]],4),RIGHT(ALT[[#This Row],[DATEMTH]],2),1)</f>
        <v>44531</v>
      </c>
      <c r="P6801" t="str">
        <f>IF(AND(ALT[[#This Row],[DATE]]&gt;=DATE(2023,6,1),ALT[[#This Row],[DATE]]&lt;=DATE(2024,5,31)),"Y","N")</f>
        <v>N</v>
      </c>
      <c r="Q6801" t="str">
        <f>LEFT(ALT[[#This Row],[DATEMTH]],4)</f>
        <v>2021</v>
      </c>
    </row>
    <row r="6802" spans="1:17" x14ac:dyDescent="0.25">
      <c r="A6802" t="s">
        <v>73</v>
      </c>
      <c r="B6802" t="s">
        <v>14</v>
      </c>
      <c r="C6802" t="s">
        <v>15</v>
      </c>
      <c r="D6802" t="s">
        <v>23</v>
      </c>
      <c r="E6802" s="14">
        <v>14305.915591999998</v>
      </c>
      <c r="F6802" s="14">
        <v>49633.648971999995</v>
      </c>
      <c r="G6802" s="13">
        <v>0.28823018029704894</v>
      </c>
      <c r="H6802" s="12">
        <v>-492427.34</v>
      </c>
      <c r="I6802" s="12">
        <v>-0.14193242099139625</v>
      </c>
      <c r="J6802" t="s">
        <v>26</v>
      </c>
      <c r="K6802" s="14">
        <v>2774.7552239999991</v>
      </c>
      <c r="L6802" s="14">
        <v>14305.915591999998</v>
      </c>
      <c r="M6802" s="13">
        <v>0.19395859049746303</v>
      </c>
      <c r="N6802" s="12">
        <v>-2.7529012321383751E-2</v>
      </c>
      <c r="O6802" s="2">
        <f>DATE(LEFT(ALT[[#This Row],[DATEMTH]],4),RIGHT(ALT[[#This Row],[DATEMTH]],2),1)</f>
        <v>44531</v>
      </c>
      <c r="P6802" t="str">
        <f>IF(AND(ALT[[#This Row],[DATE]]&gt;=DATE(2023,6,1),ALT[[#This Row],[DATE]]&lt;=DATE(2024,5,31)),"Y","N")</f>
        <v>N</v>
      </c>
      <c r="Q6802" t="str">
        <f>LEFT(ALT[[#This Row],[DATEMTH]],4)</f>
        <v>2021</v>
      </c>
    </row>
    <row r="6803" spans="1:17" x14ac:dyDescent="0.25">
      <c r="A6803" t="s">
        <v>73</v>
      </c>
      <c r="B6803" t="s">
        <v>14</v>
      </c>
      <c r="C6803" t="s">
        <v>15</v>
      </c>
      <c r="D6803" t="s">
        <v>23</v>
      </c>
      <c r="E6803" s="14">
        <v>14305.915591999998</v>
      </c>
      <c r="F6803" s="14">
        <v>49633.648971999995</v>
      </c>
      <c r="G6803" s="13">
        <v>0.28823018029704894</v>
      </c>
      <c r="H6803" s="12">
        <v>-492427.34</v>
      </c>
      <c r="I6803" s="12">
        <v>-0.14193242099139625</v>
      </c>
      <c r="J6803" t="s">
        <v>25</v>
      </c>
      <c r="K6803" s="14">
        <v>1543.8793880000001</v>
      </c>
      <c r="L6803" s="14">
        <v>14305.915591999998</v>
      </c>
      <c r="M6803" s="13">
        <v>0.10791894989673725</v>
      </c>
      <c r="N6803" s="12">
        <v>-1.5317197829693111E-2</v>
      </c>
      <c r="O6803" s="2">
        <f>DATE(LEFT(ALT[[#This Row],[DATEMTH]],4),RIGHT(ALT[[#This Row],[DATEMTH]],2),1)</f>
        <v>44531</v>
      </c>
      <c r="P6803" t="str">
        <f>IF(AND(ALT[[#This Row],[DATE]]&gt;=DATE(2023,6,1),ALT[[#This Row],[DATE]]&lt;=DATE(2024,5,31)),"Y","N")</f>
        <v>N</v>
      </c>
      <c r="Q6803" t="str">
        <f>LEFT(ALT[[#This Row],[DATEMTH]],4)</f>
        <v>2021</v>
      </c>
    </row>
    <row r="6804" spans="1:17" x14ac:dyDescent="0.25">
      <c r="A6804" t="s">
        <v>73</v>
      </c>
      <c r="B6804" t="s">
        <v>14</v>
      </c>
      <c r="C6804" t="s">
        <v>15</v>
      </c>
      <c r="D6804" t="s">
        <v>23</v>
      </c>
      <c r="E6804" s="14">
        <v>14305.915591999998</v>
      </c>
      <c r="F6804" s="14">
        <v>49633.648971999995</v>
      </c>
      <c r="G6804" s="13">
        <v>0.28823018029704894</v>
      </c>
      <c r="H6804" s="12">
        <v>-492427.34</v>
      </c>
      <c r="I6804" s="12">
        <v>-0.14193242099139625</v>
      </c>
      <c r="J6804" t="s">
        <v>16</v>
      </c>
      <c r="K6804" s="14">
        <v>3111.9375640000007</v>
      </c>
      <c r="L6804" s="14">
        <v>14305.915591999998</v>
      </c>
      <c r="M6804" s="13">
        <v>0.21752802496194129</v>
      </c>
      <c r="N6804" s="12">
        <v>-3.0874279216325202E-2</v>
      </c>
      <c r="O6804" s="2">
        <f>DATE(LEFT(ALT[[#This Row],[DATEMTH]],4),RIGHT(ALT[[#This Row],[DATEMTH]],2),1)</f>
        <v>44531</v>
      </c>
      <c r="P6804" t="str">
        <f>IF(AND(ALT[[#This Row],[DATE]]&gt;=DATE(2023,6,1),ALT[[#This Row],[DATE]]&lt;=DATE(2024,5,31)),"Y","N")</f>
        <v>N</v>
      </c>
      <c r="Q6804" t="str">
        <f>LEFT(ALT[[#This Row],[DATEMTH]],4)</f>
        <v>2021</v>
      </c>
    </row>
    <row r="6805" spans="1:17" x14ac:dyDescent="0.25">
      <c r="A6805" t="s">
        <v>73</v>
      </c>
      <c r="B6805" t="s">
        <v>14</v>
      </c>
      <c r="C6805" t="s">
        <v>15</v>
      </c>
      <c r="D6805" t="s">
        <v>23</v>
      </c>
      <c r="E6805" s="14">
        <v>14305.915591999998</v>
      </c>
      <c r="F6805" s="14">
        <v>49633.648971999995</v>
      </c>
      <c r="G6805" s="13">
        <v>0.28823018029704894</v>
      </c>
      <c r="H6805" s="12">
        <v>-492427.34</v>
      </c>
      <c r="I6805" s="12">
        <v>-0.14193242099139625</v>
      </c>
      <c r="J6805" t="s">
        <v>24</v>
      </c>
      <c r="K6805" s="14">
        <v>6875.3434159999997</v>
      </c>
      <c r="L6805" s="14">
        <v>14305.915591999998</v>
      </c>
      <c r="M6805" s="13">
        <v>0.48059443464385854</v>
      </c>
      <c r="N6805" s="12">
        <v>-6.8211931623994193E-2</v>
      </c>
      <c r="O6805" s="2">
        <f>DATE(LEFT(ALT[[#This Row],[DATEMTH]],4),RIGHT(ALT[[#This Row],[DATEMTH]],2),1)</f>
        <v>44531</v>
      </c>
      <c r="P6805" t="str">
        <f>IF(AND(ALT[[#This Row],[DATE]]&gt;=DATE(2023,6,1),ALT[[#This Row],[DATE]]&lt;=DATE(2024,5,31)),"Y","N")</f>
        <v>N</v>
      </c>
      <c r="Q6805" t="str">
        <f>LEFT(ALT[[#This Row],[DATEMTH]],4)</f>
        <v>2021</v>
      </c>
    </row>
    <row r="6806" spans="1:17" x14ac:dyDescent="0.25">
      <c r="A6806" t="s">
        <v>73</v>
      </c>
      <c r="B6806" t="s">
        <v>14</v>
      </c>
      <c r="C6806" t="s">
        <v>18</v>
      </c>
      <c r="D6806" t="s">
        <v>23</v>
      </c>
      <c r="E6806" s="14">
        <v>12421.712276000002</v>
      </c>
      <c r="F6806" s="14">
        <v>49633.648971999995</v>
      </c>
      <c r="G6806" s="13">
        <v>0.25026796403801593</v>
      </c>
      <c r="H6806" s="12">
        <v>-492427.34</v>
      </c>
      <c r="I6806" s="12">
        <v>-0.12323878781845585</v>
      </c>
      <c r="J6806" t="s">
        <v>25</v>
      </c>
      <c r="K6806" s="14">
        <v>1688.3786239999999</v>
      </c>
      <c r="L6806" s="14">
        <v>12421.712276</v>
      </c>
      <c r="M6806" s="13">
        <v>0.13592156914325873</v>
      </c>
      <c r="N6806" s="12">
        <v>-1.675080941959764E-2</v>
      </c>
      <c r="O6806" s="2">
        <f>DATE(LEFT(ALT[[#This Row],[DATEMTH]],4),RIGHT(ALT[[#This Row],[DATEMTH]],2),1)</f>
        <v>44531</v>
      </c>
      <c r="P6806" t="str">
        <f>IF(AND(ALT[[#This Row],[DATE]]&gt;=DATE(2023,6,1),ALT[[#This Row],[DATE]]&lt;=DATE(2024,5,31)),"Y","N")</f>
        <v>N</v>
      </c>
      <c r="Q6806" t="str">
        <f>LEFT(ALT[[#This Row],[DATEMTH]],4)</f>
        <v>2021</v>
      </c>
    </row>
    <row r="6807" spans="1:17" x14ac:dyDescent="0.25">
      <c r="A6807" t="s">
        <v>73</v>
      </c>
      <c r="B6807" t="s">
        <v>14</v>
      </c>
      <c r="C6807" t="s">
        <v>18</v>
      </c>
      <c r="D6807" t="s">
        <v>23</v>
      </c>
      <c r="E6807" s="14">
        <v>12421.712276000002</v>
      </c>
      <c r="F6807" s="14">
        <v>49633.648971999995</v>
      </c>
      <c r="G6807" s="13">
        <v>0.25026796403801593</v>
      </c>
      <c r="H6807" s="12">
        <v>-492427.34</v>
      </c>
      <c r="I6807" s="12">
        <v>-0.12323878781845585</v>
      </c>
      <c r="J6807" t="s">
        <v>24</v>
      </c>
      <c r="K6807" s="14">
        <v>1913.7163760000001</v>
      </c>
      <c r="L6807" s="14">
        <v>12421.712276</v>
      </c>
      <c r="M6807" s="13">
        <v>0.15406220442712176</v>
      </c>
      <c r="N6807" s="12">
        <v>-1.8986439322237626E-2</v>
      </c>
      <c r="O6807" s="2">
        <f>DATE(LEFT(ALT[[#This Row],[DATEMTH]],4),RIGHT(ALT[[#This Row],[DATEMTH]],2),1)</f>
        <v>44531</v>
      </c>
      <c r="P6807" t="str">
        <f>IF(AND(ALT[[#This Row],[DATE]]&gt;=DATE(2023,6,1),ALT[[#This Row],[DATE]]&lt;=DATE(2024,5,31)),"Y","N")</f>
        <v>N</v>
      </c>
      <c r="Q6807" t="str">
        <f>LEFT(ALT[[#This Row],[DATEMTH]],4)</f>
        <v>2021</v>
      </c>
    </row>
    <row r="6808" spans="1:17" x14ac:dyDescent="0.25">
      <c r="A6808" t="s">
        <v>73</v>
      </c>
      <c r="B6808" t="s">
        <v>14</v>
      </c>
      <c r="C6808" t="s">
        <v>18</v>
      </c>
      <c r="D6808" t="s">
        <v>23</v>
      </c>
      <c r="E6808" s="14">
        <v>12421.712276000002</v>
      </c>
      <c r="F6808" s="14">
        <v>49633.648971999995</v>
      </c>
      <c r="G6808" s="13">
        <v>0.25026796403801593</v>
      </c>
      <c r="H6808" s="12">
        <v>-492427.34</v>
      </c>
      <c r="I6808" s="12">
        <v>-0.12323878781845585</v>
      </c>
      <c r="J6808" t="s">
        <v>16</v>
      </c>
      <c r="K6808" s="14">
        <v>6799.8043639999996</v>
      </c>
      <c r="L6808" s="14">
        <v>12421.712276</v>
      </c>
      <c r="M6808" s="13">
        <v>0.54741280532941561</v>
      </c>
      <c r="N6808" s="12">
        <v>-6.7462490565097524E-2</v>
      </c>
      <c r="O6808" s="2">
        <f>DATE(LEFT(ALT[[#This Row],[DATEMTH]],4),RIGHT(ALT[[#This Row],[DATEMTH]],2),1)</f>
        <v>44531</v>
      </c>
      <c r="P6808" t="str">
        <f>IF(AND(ALT[[#This Row],[DATE]]&gt;=DATE(2023,6,1),ALT[[#This Row],[DATE]]&lt;=DATE(2024,5,31)),"Y","N")</f>
        <v>N</v>
      </c>
      <c r="Q6808" t="str">
        <f>LEFT(ALT[[#This Row],[DATEMTH]],4)</f>
        <v>2021</v>
      </c>
    </row>
    <row r="6809" spans="1:17" x14ac:dyDescent="0.25">
      <c r="A6809" t="s">
        <v>73</v>
      </c>
      <c r="B6809" t="s">
        <v>14</v>
      </c>
      <c r="C6809" t="s">
        <v>18</v>
      </c>
      <c r="D6809" t="s">
        <v>23</v>
      </c>
      <c r="E6809" s="14">
        <v>12421.712276000002</v>
      </c>
      <c r="F6809" s="14">
        <v>49633.648971999995</v>
      </c>
      <c r="G6809" s="13">
        <v>0.25026796403801593</v>
      </c>
      <c r="H6809" s="12">
        <v>-492427.34</v>
      </c>
      <c r="I6809" s="12">
        <v>-0.12323878781845585</v>
      </c>
      <c r="J6809" t="s">
        <v>26</v>
      </c>
      <c r="K6809" s="14">
        <v>2019.8129120000008</v>
      </c>
      <c r="L6809" s="14">
        <v>12421.712276</v>
      </c>
      <c r="M6809" s="13">
        <v>0.16260342110020395</v>
      </c>
      <c r="N6809" s="12">
        <v>-2.003904851152306E-2</v>
      </c>
      <c r="O6809" s="2">
        <f>DATE(LEFT(ALT[[#This Row],[DATEMTH]],4),RIGHT(ALT[[#This Row],[DATEMTH]],2),1)</f>
        <v>44531</v>
      </c>
      <c r="P6809" t="str">
        <f>IF(AND(ALT[[#This Row],[DATE]]&gt;=DATE(2023,6,1),ALT[[#This Row],[DATE]]&lt;=DATE(2024,5,31)),"Y","N")</f>
        <v>N</v>
      </c>
      <c r="Q6809" t="str">
        <f>LEFT(ALT[[#This Row],[DATEMTH]],4)</f>
        <v>2021</v>
      </c>
    </row>
    <row r="6810" spans="1:17" x14ac:dyDescent="0.25">
      <c r="A6810" t="s">
        <v>73</v>
      </c>
      <c r="B6810" t="s">
        <v>14</v>
      </c>
      <c r="C6810" t="s">
        <v>19</v>
      </c>
      <c r="D6810" t="s">
        <v>23</v>
      </c>
      <c r="E6810" s="14">
        <v>12475.378479999999</v>
      </c>
      <c r="F6810" s="14">
        <v>49633.648971999995</v>
      </c>
      <c r="G6810" s="13">
        <v>0.2513492104325793</v>
      </c>
      <c r="H6810" s="12">
        <v>-492427.34</v>
      </c>
      <c r="I6810" s="12">
        <v>-0.12377122310441527</v>
      </c>
      <c r="J6810" t="s">
        <v>24</v>
      </c>
      <c r="K6810" s="14">
        <v>3239.8278399999999</v>
      </c>
      <c r="L6810" s="14">
        <v>12475.378479999999</v>
      </c>
      <c r="M6810" s="13">
        <v>0.25969775948633184</v>
      </c>
      <c r="N6810" s="12">
        <v>-3.2143109329099556E-2</v>
      </c>
      <c r="O6810" s="2">
        <f>DATE(LEFT(ALT[[#This Row],[DATEMTH]],4),RIGHT(ALT[[#This Row],[DATEMTH]],2),1)</f>
        <v>44531</v>
      </c>
      <c r="P6810" t="str">
        <f>IF(AND(ALT[[#This Row],[DATE]]&gt;=DATE(2023,6,1),ALT[[#This Row],[DATE]]&lt;=DATE(2024,5,31)),"Y","N")</f>
        <v>N</v>
      </c>
      <c r="Q6810" t="str">
        <f>LEFT(ALT[[#This Row],[DATEMTH]],4)</f>
        <v>2021</v>
      </c>
    </row>
    <row r="6811" spans="1:17" x14ac:dyDescent="0.25">
      <c r="A6811" t="s">
        <v>73</v>
      </c>
      <c r="B6811" t="s">
        <v>14</v>
      </c>
      <c r="C6811" t="s">
        <v>19</v>
      </c>
      <c r="D6811" t="s">
        <v>23</v>
      </c>
      <c r="E6811" s="14">
        <v>12475.378479999999</v>
      </c>
      <c r="F6811" s="14">
        <v>49633.648971999995</v>
      </c>
      <c r="G6811" s="13">
        <v>0.2513492104325793</v>
      </c>
      <c r="H6811" s="12">
        <v>-492427.34</v>
      </c>
      <c r="I6811" s="12">
        <v>-0.12377122310441527</v>
      </c>
      <c r="J6811" t="s">
        <v>26</v>
      </c>
      <c r="K6811" s="14">
        <v>509.88437199999998</v>
      </c>
      <c r="L6811" s="14">
        <v>12475.378479999999</v>
      </c>
      <c r="M6811" s="13">
        <v>4.0871254753306691E-2</v>
      </c>
      <c r="N6811" s="12">
        <v>-5.0586851906289157E-3</v>
      </c>
      <c r="O6811" s="2">
        <f>DATE(LEFT(ALT[[#This Row],[DATEMTH]],4),RIGHT(ALT[[#This Row],[DATEMTH]],2),1)</f>
        <v>44531</v>
      </c>
      <c r="P6811" t="str">
        <f>IF(AND(ALT[[#This Row],[DATE]]&gt;=DATE(2023,6,1),ALT[[#This Row],[DATE]]&lt;=DATE(2024,5,31)),"Y","N")</f>
        <v>N</v>
      </c>
      <c r="Q6811" t="str">
        <f>LEFT(ALT[[#This Row],[DATEMTH]],4)</f>
        <v>2021</v>
      </c>
    </row>
    <row r="6812" spans="1:17" x14ac:dyDescent="0.25">
      <c r="A6812" t="s">
        <v>73</v>
      </c>
      <c r="B6812" t="s">
        <v>14</v>
      </c>
      <c r="C6812" t="s">
        <v>19</v>
      </c>
      <c r="D6812" t="s">
        <v>23</v>
      </c>
      <c r="E6812" s="14">
        <v>12475.378479999999</v>
      </c>
      <c r="F6812" s="14">
        <v>49633.648971999995</v>
      </c>
      <c r="G6812" s="13">
        <v>0.2513492104325793</v>
      </c>
      <c r="H6812" s="12">
        <v>-492427.34</v>
      </c>
      <c r="I6812" s="12">
        <v>-0.12377122310441527</v>
      </c>
      <c r="J6812" t="s">
        <v>16</v>
      </c>
      <c r="K6812" s="14">
        <v>4.8666400000000003</v>
      </c>
      <c r="L6812" s="14">
        <v>12475.378479999999</v>
      </c>
      <c r="M6812" s="13">
        <v>3.9009958758381497E-4</v>
      </c>
      <c r="N6812" s="12">
        <v>-4.8283103087776744E-5</v>
      </c>
      <c r="O6812" s="2">
        <f>DATE(LEFT(ALT[[#This Row],[DATEMTH]],4),RIGHT(ALT[[#This Row],[DATEMTH]],2),1)</f>
        <v>44531</v>
      </c>
      <c r="P6812" t="str">
        <f>IF(AND(ALT[[#This Row],[DATE]]&gt;=DATE(2023,6,1),ALT[[#This Row],[DATE]]&lt;=DATE(2024,5,31)),"Y","N")</f>
        <v>N</v>
      </c>
      <c r="Q6812" t="str">
        <f>LEFT(ALT[[#This Row],[DATEMTH]],4)</f>
        <v>2021</v>
      </c>
    </row>
    <row r="6813" spans="1:17" x14ac:dyDescent="0.25">
      <c r="A6813" t="s">
        <v>73</v>
      </c>
      <c r="B6813" t="s">
        <v>14</v>
      </c>
      <c r="C6813" t="s">
        <v>19</v>
      </c>
      <c r="D6813" t="s">
        <v>23</v>
      </c>
      <c r="E6813" s="14">
        <v>12475.378479999999</v>
      </c>
      <c r="F6813" s="14">
        <v>49633.648971999995</v>
      </c>
      <c r="G6813" s="13">
        <v>0.2513492104325793</v>
      </c>
      <c r="H6813" s="12">
        <v>-492427.34</v>
      </c>
      <c r="I6813" s="12">
        <v>-0.12377122310441527</v>
      </c>
      <c r="J6813" t="s">
        <v>25</v>
      </c>
      <c r="K6813" s="14">
        <v>8720.7996279999988</v>
      </c>
      <c r="L6813" s="14">
        <v>12475.378479999999</v>
      </c>
      <c r="M6813" s="13">
        <v>0.6990408861727776</v>
      </c>
      <c r="N6813" s="12">
        <v>-8.6521145481599018E-2</v>
      </c>
      <c r="O6813" s="2">
        <f>DATE(LEFT(ALT[[#This Row],[DATEMTH]],4),RIGHT(ALT[[#This Row],[DATEMTH]],2),1)</f>
        <v>44531</v>
      </c>
      <c r="P6813" t="str">
        <f>IF(AND(ALT[[#This Row],[DATE]]&gt;=DATE(2023,6,1),ALT[[#This Row],[DATE]]&lt;=DATE(2024,5,31)),"Y","N")</f>
        <v>N</v>
      </c>
      <c r="Q6813" t="str">
        <f>LEFT(ALT[[#This Row],[DATEMTH]],4)</f>
        <v>2021</v>
      </c>
    </row>
    <row r="6814" spans="1:17" x14ac:dyDescent="0.25">
      <c r="A6814" t="s">
        <v>73</v>
      </c>
      <c r="B6814" t="s">
        <v>14</v>
      </c>
      <c r="C6814" t="s">
        <v>20</v>
      </c>
      <c r="D6814" t="s">
        <v>23</v>
      </c>
      <c r="E6814" s="14">
        <v>10430.642624000002</v>
      </c>
      <c r="F6814" s="14">
        <v>49633.648971999995</v>
      </c>
      <c r="G6814" s="13">
        <v>0.21015264523235591</v>
      </c>
      <c r="H6814" s="12">
        <v>-492427.34</v>
      </c>
      <c r="I6814" s="12">
        <v>-0.10348490808573271</v>
      </c>
      <c r="J6814" t="s">
        <v>26</v>
      </c>
      <c r="K6814" s="14">
        <v>413.13223199999999</v>
      </c>
      <c r="L6814" s="14">
        <v>10430.642624</v>
      </c>
      <c r="M6814" s="13">
        <v>3.9607553138616663E-2</v>
      </c>
      <c r="N6814" s="12">
        <v>-4.0987839960505198E-3</v>
      </c>
      <c r="O6814" s="2">
        <f>DATE(LEFT(ALT[[#This Row],[DATEMTH]],4),RIGHT(ALT[[#This Row],[DATEMTH]],2),1)</f>
        <v>44531</v>
      </c>
      <c r="P6814" t="str">
        <f>IF(AND(ALT[[#This Row],[DATE]]&gt;=DATE(2023,6,1),ALT[[#This Row],[DATE]]&lt;=DATE(2024,5,31)),"Y","N")</f>
        <v>N</v>
      </c>
      <c r="Q6814" t="str">
        <f>LEFT(ALT[[#This Row],[DATEMTH]],4)</f>
        <v>2021</v>
      </c>
    </row>
    <row r="6815" spans="1:17" x14ac:dyDescent="0.25">
      <c r="A6815" t="s">
        <v>73</v>
      </c>
      <c r="B6815" t="s">
        <v>14</v>
      </c>
      <c r="C6815" t="s">
        <v>20</v>
      </c>
      <c r="D6815" t="s">
        <v>23</v>
      </c>
      <c r="E6815" s="14">
        <v>10430.642624000002</v>
      </c>
      <c r="F6815" s="14">
        <v>49633.648971999995</v>
      </c>
      <c r="G6815" s="13">
        <v>0.21015264523235591</v>
      </c>
      <c r="H6815" s="12">
        <v>-492427.34</v>
      </c>
      <c r="I6815" s="12">
        <v>-0.10348490808573271</v>
      </c>
      <c r="J6815" t="s">
        <v>24</v>
      </c>
      <c r="K6815" s="14">
        <v>3904.3659160000007</v>
      </c>
      <c r="L6815" s="14">
        <v>10430.642624</v>
      </c>
      <c r="M6815" s="13">
        <v>0.3743169099683652</v>
      </c>
      <c r="N6815" s="12">
        <v>-3.8736151023011763E-2</v>
      </c>
      <c r="O6815" s="2">
        <f>DATE(LEFT(ALT[[#This Row],[DATEMTH]],4),RIGHT(ALT[[#This Row],[DATEMTH]],2),1)</f>
        <v>44531</v>
      </c>
      <c r="P6815" t="str">
        <f>IF(AND(ALT[[#This Row],[DATE]]&gt;=DATE(2023,6,1),ALT[[#This Row],[DATE]]&lt;=DATE(2024,5,31)),"Y","N")</f>
        <v>N</v>
      </c>
      <c r="Q6815" t="str">
        <f>LEFT(ALT[[#This Row],[DATEMTH]],4)</f>
        <v>2021</v>
      </c>
    </row>
    <row r="6816" spans="1:17" x14ac:dyDescent="0.25">
      <c r="A6816" t="s">
        <v>73</v>
      </c>
      <c r="B6816" t="s">
        <v>14</v>
      </c>
      <c r="C6816" t="s">
        <v>20</v>
      </c>
      <c r="D6816" t="s">
        <v>23</v>
      </c>
      <c r="E6816" s="14">
        <v>10430.642624000002</v>
      </c>
      <c r="F6816" s="14">
        <v>49633.648971999995</v>
      </c>
      <c r="G6816" s="13">
        <v>0.21015264523235591</v>
      </c>
      <c r="H6816" s="12">
        <v>-492427.34</v>
      </c>
      <c r="I6816" s="12">
        <v>-0.10348490808573271</v>
      </c>
      <c r="J6816" t="s">
        <v>16</v>
      </c>
      <c r="K6816" s="14">
        <v>4319.6607720000002</v>
      </c>
      <c r="L6816" s="14">
        <v>10430.642624</v>
      </c>
      <c r="M6816" s="13">
        <v>0.41413179683300022</v>
      </c>
      <c r="N6816" s="12">
        <v>-4.2856390930642363E-2</v>
      </c>
      <c r="O6816" s="2">
        <f>DATE(LEFT(ALT[[#This Row],[DATEMTH]],4),RIGHT(ALT[[#This Row],[DATEMTH]],2),1)</f>
        <v>44531</v>
      </c>
      <c r="P6816" t="str">
        <f>IF(AND(ALT[[#This Row],[DATE]]&gt;=DATE(2023,6,1),ALT[[#This Row],[DATE]]&lt;=DATE(2024,5,31)),"Y","N")</f>
        <v>N</v>
      </c>
      <c r="Q6816" t="str">
        <f>LEFT(ALT[[#This Row],[DATEMTH]],4)</f>
        <v>2021</v>
      </c>
    </row>
    <row r="6817" spans="1:17" x14ac:dyDescent="0.25">
      <c r="A6817" t="s">
        <v>73</v>
      </c>
      <c r="B6817" t="s">
        <v>14</v>
      </c>
      <c r="C6817" t="s">
        <v>20</v>
      </c>
      <c r="D6817" t="s">
        <v>23</v>
      </c>
      <c r="E6817" s="14">
        <v>10430.642624000002</v>
      </c>
      <c r="F6817" s="14">
        <v>49633.648971999995</v>
      </c>
      <c r="G6817" s="13">
        <v>0.21015264523235591</v>
      </c>
      <c r="H6817" s="12">
        <v>-492427.34</v>
      </c>
      <c r="I6817" s="12">
        <v>-0.10348490808573271</v>
      </c>
      <c r="J6817" t="s">
        <v>25</v>
      </c>
      <c r="K6817" s="14">
        <v>1793.483704</v>
      </c>
      <c r="L6817" s="14">
        <v>10430.642624</v>
      </c>
      <c r="M6817" s="13">
        <v>0.171943740060018</v>
      </c>
      <c r="N6817" s="12">
        <v>-1.779358213602808E-2</v>
      </c>
      <c r="O6817" s="2">
        <f>DATE(LEFT(ALT[[#This Row],[DATEMTH]],4),RIGHT(ALT[[#This Row],[DATEMTH]],2),1)</f>
        <v>44531</v>
      </c>
      <c r="P6817" t="str">
        <f>IF(AND(ALT[[#This Row],[DATE]]&gt;=DATE(2023,6,1),ALT[[#This Row],[DATE]]&lt;=DATE(2024,5,31)),"Y","N")</f>
        <v>N</v>
      </c>
      <c r="Q6817" t="str">
        <f>LEFT(ALT[[#This Row],[DATEMTH]],4)</f>
        <v>2021</v>
      </c>
    </row>
    <row r="6818" spans="1:17" x14ac:dyDescent="0.25">
      <c r="A6818" t="s">
        <v>73</v>
      </c>
      <c r="B6818" t="s">
        <v>110</v>
      </c>
      <c r="C6818" t="s">
        <v>15</v>
      </c>
      <c r="D6818" t="s">
        <v>22</v>
      </c>
      <c r="E6818" s="14">
        <v>5762736.4855240043</v>
      </c>
      <c r="F6818" s="14">
        <v>21531488.436683074</v>
      </c>
      <c r="G6818" s="13">
        <v>0.267642272036617</v>
      </c>
      <c r="H6818" s="12">
        <v>-21739821.510000002</v>
      </c>
      <c r="I6818" s="12">
        <v>-5.8184952226069182</v>
      </c>
      <c r="J6818" t="s">
        <v>26</v>
      </c>
      <c r="K6818" s="14">
        <v>1347650.8300519986</v>
      </c>
      <c r="L6818" s="14">
        <v>5762736.4855239969</v>
      </c>
      <c r="M6818" s="13">
        <v>0.23385605665594802</v>
      </c>
      <c r="N6818" s="12">
        <v>-1.3606903484303263</v>
      </c>
      <c r="O6818" s="2">
        <f>DATE(LEFT(ALT[[#This Row],[DATEMTH]],4),RIGHT(ALT[[#This Row],[DATEMTH]],2),1)</f>
        <v>44531</v>
      </c>
      <c r="P6818" t="str">
        <f>IF(AND(ALT[[#This Row],[DATE]]&gt;=DATE(2023,6,1),ALT[[#This Row],[DATE]]&lt;=DATE(2024,5,31)),"Y","N")</f>
        <v>N</v>
      </c>
      <c r="Q6818" t="str">
        <f>LEFT(ALT[[#This Row],[DATEMTH]],4)</f>
        <v>2021</v>
      </c>
    </row>
    <row r="6819" spans="1:17" x14ac:dyDescent="0.25">
      <c r="A6819" t="s">
        <v>73</v>
      </c>
      <c r="B6819" t="s">
        <v>110</v>
      </c>
      <c r="C6819" t="s">
        <v>15</v>
      </c>
      <c r="D6819" t="s">
        <v>22</v>
      </c>
      <c r="E6819" s="14">
        <v>5762736.4855240043</v>
      </c>
      <c r="F6819" s="14">
        <v>21531488.436683074</v>
      </c>
      <c r="G6819" s="13">
        <v>0.267642272036617</v>
      </c>
      <c r="H6819" s="12">
        <v>-21739821.510000002</v>
      </c>
      <c r="I6819" s="12">
        <v>-5.8184952226069182</v>
      </c>
      <c r="J6819" t="s">
        <v>25</v>
      </c>
      <c r="K6819" s="14">
        <v>540828.35826899996</v>
      </c>
      <c r="L6819" s="14">
        <v>5762736.4855239969</v>
      </c>
      <c r="M6819" s="13">
        <v>9.3849225906400824E-2</v>
      </c>
      <c r="N6819" s="12">
        <v>-0.54606127258175063</v>
      </c>
      <c r="O6819" s="2">
        <f>DATE(LEFT(ALT[[#This Row],[DATEMTH]],4),RIGHT(ALT[[#This Row],[DATEMTH]],2),1)</f>
        <v>44531</v>
      </c>
      <c r="P6819" t="str">
        <f>IF(AND(ALT[[#This Row],[DATE]]&gt;=DATE(2023,6,1),ALT[[#This Row],[DATE]]&lt;=DATE(2024,5,31)),"Y","N")</f>
        <v>N</v>
      </c>
      <c r="Q6819" t="str">
        <f>LEFT(ALT[[#This Row],[DATEMTH]],4)</f>
        <v>2021</v>
      </c>
    </row>
    <row r="6820" spans="1:17" x14ac:dyDescent="0.25">
      <c r="A6820" t="s">
        <v>73</v>
      </c>
      <c r="B6820" t="s">
        <v>110</v>
      </c>
      <c r="C6820" t="s">
        <v>15</v>
      </c>
      <c r="D6820" t="s">
        <v>22</v>
      </c>
      <c r="E6820" s="14">
        <v>5762736.4855240043</v>
      </c>
      <c r="F6820" s="14">
        <v>21531488.436683074</v>
      </c>
      <c r="G6820" s="13">
        <v>0.267642272036617</v>
      </c>
      <c r="H6820" s="12">
        <v>-21739821.510000002</v>
      </c>
      <c r="I6820" s="12">
        <v>-5.8184952226069182</v>
      </c>
      <c r="J6820" t="s">
        <v>16</v>
      </c>
      <c r="K6820" s="14">
        <v>1141592.4785299993</v>
      </c>
      <c r="L6820" s="14">
        <v>5762736.4855239969</v>
      </c>
      <c r="M6820" s="13">
        <v>0.19809902489861914</v>
      </c>
      <c r="N6820" s="12">
        <v>-1.1526382299757043</v>
      </c>
      <c r="O6820" s="2">
        <f>DATE(LEFT(ALT[[#This Row],[DATEMTH]],4),RIGHT(ALT[[#This Row],[DATEMTH]],2),1)</f>
        <v>44531</v>
      </c>
      <c r="P6820" t="str">
        <f>IF(AND(ALT[[#This Row],[DATE]]&gt;=DATE(2023,6,1),ALT[[#This Row],[DATE]]&lt;=DATE(2024,5,31)),"Y","N")</f>
        <v>N</v>
      </c>
      <c r="Q6820" t="str">
        <f>LEFT(ALT[[#This Row],[DATEMTH]],4)</f>
        <v>2021</v>
      </c>
    </row>
    <row r="6821" spans="1:17" x14ac:dyDescent="0.25">
      <c r="A6821" t="s">
        <v>73</v>
      </c>
      <c r="B6821" t="s">
        <v>110</v>
      </c>
      <c r="C6821" t="s">
        <v>15</v>
      </c>
      <c r="D6821" t="s">
        <v>22</v>
      </c>
      <c r="E6821" s="14">
        <v>5762736.4855240043</v>
      </c>
      <c r="F6821" s="14">
        <v>21531488.436683074</v>
      </c>
      <c r="G6821" s="13">
        <v>0.267642272036617</v>
      </c>
      <c r="H6821" s="12">
        <v>-21739821.510000002</v>
      </c>
      <c r="I6821" s="12">
        <v>-5.8184952226069182</v>
      </c>
      <c r="J6821" t="s">
        <v>24</v>
      </c>
      <c r="K6821" s="14">
        <v>2732664.8186729997</v>
      </c>
      <c r="L6821" s="14">
        <v>5762736.4855239969</v>
      </c>
      <c r="M6821" s="13">
        <v>0.4741956925390321</v>
      </c>
      <c r="N6821" s="12">
        <v>-2.7591053716191372</v>
      </c>
      <c r="O6821" s="2">
        <f>DATE(LEFT(ALT[[#This Row],[DATEMTH]],4),RIGHT(ALT[[#This Row],[DATEMTH]],2),1)</f>
        <v>44531</v>
      </c>
      <c r="P6821" t="str">
        <f>IF(AND(ALT[[#This Row],[DATE]]&gt;=DATE(2023,6,1),ALT[[#This Row],[DATE]]&lt;=DATE(2024,5,31)),"Y","N")</f>
        <v>N</v>
      </c>
      <c r="Q6821" t="str">
        <f>LEFT(ALT[[#This Row],[DATEMTH]],4)</f>
        <v>2021</v>
      </c>
    </row>
    <row r="6822" spans="1:17" x14ac:dyDescent="0.25">
      <c r="A6822" t="s">
        <v>73</v>
      </c>
      <c r="B6822" t="s">
        <v>110</v>
      </c>
      <c r="C6822" t="s">
        <v>18</v>
      </c>
      <c r="D6822" t="s">
        <v>22</v>
      </c>
      <c r="E6822" s="14">
        <v>5626539.9077640008</v>
      </c>
      <c r="F6822" s="14">
        <v>21531488.436683074</v>
      </c>
      <c r="G6822" s="13">
        <v>0.26131681162265108</v>
      </c>
      <c r="H6822" s="12">
        <v>-21739821.510000002</v>
      </c>
      <c r="I6822" s="12">
        <v>-5.6809808422387276</v>
      </c>
      <c r="J6822" t="s">
        <v>24</v>
      </c>
      <c r="K6822" s="14">
        <v>755269.98207899998</v>
      </c>
      <c r="L6822" s="14">
        <v>5626539.907763999</v>
      </c>
      <c r="M6822" s="13">
        <v>0.13423347109594147</v>
      </c>
      <c r="N6822" s="12">
        <v>-0.76257777768324941</v>
      </c>
      <c r="O6822" s="2">
        <f>DATE(LEFT(ALT[[#This Row],[DATEMTH]],4),RIGHT(ALT[[#This Row],[DATEMTH]],2),1)</f>
        <v>44531</v>
      </c>
      <c r="P6822" t="str">
        <f>IF(AND(ALT[[#This Row],[DATE]]&gt;=DATE(2023,6,1),ALT[[#This Row],[DATE]]&lt;=DATE(2024,5,31)),"Y","N")</f>
        <v>N</v>
      </c>
      <c r="Q6822" t="str">
        <f>LEFT(ALT[[#This Row],[DATEMTH]],4)</f>
        <v>2021</v>
      </c>
    </row>
    <row r="6823" spans="1:17" x14ac:dyDescent="0.25">
      <c r="A6823" t="s">
        <v>73</v>
      </c>
      <c r="B6823" t="s">
        <v>110</v>
      </c>
      <c r="C6823" t="s">
        <v>18</v>
      </c>
      <c r="D6823" t="s">
        <v>22</v>
      </c>
      <c r="E6823" s="14">
        <v>5626539.9077640008</v>
      </c>
      <c r="F6823" s="14">
        <v>21531488.436683074</v>
      </c>
      <c r="G6823" s="13">
        <v>0.26131681162265108</v>
      </c>
      <c r="H6823" s="12">
        <v>-21739821.510000002</v>
      </c>
      <c r="I6823" s="12">
        <v>-5.6809808422387276</v>
      </c>
      <c r="J6823" t="s">
        <v>16</v>
      </c>
      <c r="K6823" s="14">
        <v>3064072.2592340005</v>
      </c>
      <c r="L6823" s="14">
        <v>5626539.907763999</v>
      </c>
      <c r="M6823" s="13">
        <v>0.54457487362809276</v>
      </c>
      <c r="N6823" s="12">
        <v>-3.0937194242457711</v>
      </c>
      <c r="O6823" s="2">
        <f>DATE(LEFT(ALT[[#This Row],[DATEMTH]],4),RIGHT(ALT[[#This Row],[DATEMTH]],2),1)</f>
        <v>44531</v>
      </c>
      <c r="P6823" t="str">
        <f>IF(AND(ALT[[#This Row],[DATE]]&gt;=DATE(2023,6,1),ALT[[#This Row],[DATE]]&lt;=DATE(2024,5,31)),"Y","N")</f>
        <v>N</v>
      </c>
      <c r="Q6823" t="str">
        <f>LEFT(ALT[[#This Row],[DATEMTH]],4)</f>
        <v>2021</v>
      </c>
    </row>
    <row r="6824" spans="1:17" x14ac:dyDescent="0.25">
      <c r="A6824" t="s">
        <v>73</v>
      </c>
      <c r="B6824" t="s">
        <v>110</v>
      </c>
      <c r="C6824" t="s">
        <v>18</v>
      </c>
      <c r="D6824" t="s">
        <v>22</v>
      </c>
      <c r="E6824" s="14">
        <v>5626539.9077640008</v>
      </c>
      <c r="F6824" s="14">
        <v>21531488.436683074</v>
      </c>
      <c r="G6824" s="13">
        <v>0.26131681162265108</v>
      </c>
      <c r="H6824" s="12">
        <v>-21739821.510000002</v>
      </c>
      <c r="I6824" s="12">
        <v>-5.6809808422387276</v>
      </c>
      <c r="J6824" t="s">
        <v>26</v>
      </c>
      <c r="K6824" s="14">
        <v>1005214.1913329996</v>
      </c>
      <c r="L6824" s="14">
        <v>5626539.907763999</v>
      </c>
      <c r="M6824" s="13">
        <v>0.1786558360575948</v>
      </c>
      <c r="N6824" s="12">
        <v>-1.014940381997339</v>
      </c>
      <c r="O6824" s="2">
        <f>DATE(LEFT(ALT[[#This Row],[DATEMTH]],4),RIGHT(ALT[[#This Row],[DATEMTH]],2),1)</f>
        <v>44531</v>
      </c>
      <c r="P6824" t="str">
        <f>IF(AND(ALT[[#This Row],[DATE]]&gt;=DATE(2023,6,1),ALT[[#This Row],[DATE]]&lt;=DATE(2024,5,31)),"Y","N")</f>
        <v>N</v>
      </c>
      <c r="Q6824" t="str">
        <f>LEFT(ALT[[#This Row],[DATEMTH]],4)</f>
        <v>2021</v>
      </c>
    </row>
    <row r="6825" spans="1:17" x14ac:dyDescent="0.25">
      <c r="A6825" t="s">
        <v>73</v>
      </c>
      <c r="B6825" t="s">
        <v>110</v>
      </c>
      <c r="C6825" t="s">
        <v>18</v>
      </c>
      <c r="D6825" t="s">
        <v>22</v>
      </c>
      <c r="E6825" s="14">
        <v>5626539.9077640008</v>
      </c>
      <c r="F6825" s="14">
        <v>21531488.436683074</v>
      </c>
      <c r="G6825" s="13">
        <v>0.26131681162265108</v>
      </c>
      <c r="H6825" s="12">
        <v>-21739821.510000002</v>
      </c>
      <c r="I6825" s="12">
        <v>-5.6809808422387276</v>
      </c>
      <c r="J6825" t="s">
        <v>25</v>
      </c>
      <c r="K6825" s="14">
        <v>801983.47511799948</v>
      </c>
      <c r="L6825" s="14">
        <v>5626539.907763999</v>
      </c>
      <c r="M6825" s="13">
        <v>0.14253581921837105</v>
      </c>
      <c r="N6825" s="12">
        <v>-0.8097432583123686</v>
      </c>
      <c r="O6825" s="2">
        <f>DATE(LEFT(ALT[[#This Row],[DATEMTH]],4),RIGHT(ALT[[#This Row],[DATEMTH]],2),1)</f>
        <v>44531</v>
      </c>
      <c r="P6825" t="str">
        <f>IF(AND(ALT[[#This Row],[DATE]]&gt;=DATE(2023,6,1),ALT[[#This Row],[DATE]]&lt;=DATE(2024,5,31)),"Y","N")</f>
        <v>N</v>
      </c>
      <c r="Q6825" t="str">
        <f>LEFT(ALT[[#This Row],[DATEMTH]],4)</f>
        <v>2021</v>
      </c>
    </row>
    <row r="6826" spans="1:17" x14ac:dyDescent="0.25">
      <c r="A6826" t="s">
        <v>73</v>
      </c>
      <c r="B6826" t="s">
        <v>110</v>
      </c>
      <c r="C6826" t="s">
        <v>19</v>
      </c>
      <c r="D6826" t="s">
        <v>22</v>
      </c>
      <c r="E6826" s="14">
        <v>5389493.4424899993</v>
      </c>
      <c r="F6826" s="14">
        <v>21531488.436683074</v>
      </c>
      <c r="G6826" s="13">
        <v>0.25030751860646799</v>
      </c>
      <c r="H6826" s="12">
        <v>-21739821.510000002</v>
      </c>
      <c r="I6826" s="12">
        <v>-5.4416407771156186</v>
      </c>
      <c r="J6826" t="s">
        <v>16</v>
      </c>
      <c r="K6826" s="14">
        <v>2008.6488659999984</v>
      </c>
      <c r="L6826" s="14">
        <v>5389493.4424899984</v>
      </c>
      <c r="M6826" s="13">
        <v>3.7269715371839903E-4</v>
      </c>
      <c r="N6826" s="12">
        <v>-2.028084029188968E-3</v>
      </c>
      <c r="O6826" s="2">
        <f>DATE(LEFT(ALT[[#This Row],[DATEMTH]],4),RIGHT(ALT[[#This Row],[DATEMTH]],2),1)</f>
        <v>44531</v>
      </c>
      <c r="P6826" t="str">
        <f>IF(AND(ALT[[#This Row],[DATE]]&gt;=DATE(2023,6,1),ALT[[#This Row],[DATE]]&lt;=DATE(2024,5,31)),"Y","N")</f>
        <v>N</v>
      </c>
      <c r="Q6826" t="str">
        <f>LEFT(ALT[[#This Row],[DATEMTH]],4)</f>
        <v>2021</v>
      </c>
    </row>
    <row r="6827" spans="1:17" x14ac:dyDescent="0.25">
      <c r="A6827" t="s">
        <v>73</v>
      </c>
      <c r="B6827" t="s">
        <v>110</v>
      </c>
      <c r="C6827" t="s">
        <v>19</v>
      </c>
      <c r="D6827" t="s">
        <v>22</v>
      </c>
      <c r="E6827" s="14">
        <v>5389493.4424899993</v>
      </c>
      <c r="F6827" s="14">
        <v>21531488.436683074</v>
      </c>
      <c r="G6827" s="13">
        <v>0.25030751860646799</v>
      </c>
      <c r="H6827" s="12">
        <v>-21739821.510000002</v>
      </c>
      <c r="I6827" s="12">
        <v>-5.4416407771156186</v>
      </c>
      <c r="J6827" t="s">
        <v>26</v>
      </c>
      <c r="K6827" s="14">
        <v>274181.45881400019</v>
      </c>
      <c r="L6827" s="14">
        <v>5389493.4424899984</v>
      </c>
      <c r="M6827" s="13">
        <v>5.0873326359837948E-2</v>
      </c>
      <c r="N6827" s="12">
        <v>-0.27683436718720505</v>
      </c>
      <c r="O6827" s="2">
        <f>DATE(LEFT(ALT[[#This Row],[DATEMTH]],4),RIGHT(ALT[[#This Row],[DATEMTH]],2),1)</f>
        <v>44531</v>
      </c>
      <c r="P6827" t="str">
        <f>IF(AND(ALT[[#This Row],[DATE]]&gt;=DATE(2023,6,1),ALT[[#This Row],[DATE]]&lt;=DATE(2024,5,31)),"Y","N")</f>
        <v>N</v>
      </c>
      <c r="Q6827" t="str">
        <f>LEFT(ALT[[#This Row],[DATEMTH]],4)</f>
        <v>2021</v>
      </c>
    </row>
    <row r="6828" spans="1:17" x14ac:dyDescent="0.25">
      <c r="A6828" t="s">
        <v>73</v>
      </c>
      <c r="B6828" t="s">
        <v>110</v>
      </c>
      <c r="C6828" t="s">
        <v>19</v>
      </c>
      <c r="D6828" t="s">
        <v>22</v>
      </c>
      <c r="E6828" s="14">
        <v>5389493.4424899993</v>
      </c>
      <c r="F6828" s="14">
        <v>21531488.436683074</v>
      </c>
      <c r="G6828" s="13">
        <v>0.25030751860646799</v>
      </c>
      <c r="H6828" s="12">
        <v>-21739821.510000002</v>
      </c>
      <c r="I6828" s="12">
        <v>-5.4416407771156186</v>
      </c>
      <c r="J6828" t="s">
        <v>24</v>
      </c>
      <c r="K6828" s="14">
        <v>1513944.1447619996</v>
      </c>
      <c r="L6828" s="14">
        <v>5389493.4424899984</v>
      </c>
      <c r="M6828" s="13">
        <v>0.28090657515719003</v>
      </c>
      <c r="N6828" s="12">
        <v>-1.5285926739352584</v>
      </c>
      <c r="O6828" s="2">
        <f>DATE(LEFT(ALT[[#This Row],[DATEMTH]],4),RIGHT(ALT[[#This Row],[DATEMTH]],2),1)</f>
        <v>44531</v>
      </c>
      <c r="P6828" t="str">
        <f>IF(AND(ALT[[#This Row],[DATE]]&gt;=DATE(2023,6,1),ALT[[#This Row],[DATE]]&lt;=DATE(2024,5,31)),"Y","N")</f>
        <v>N</v>
      </c>
      <c r="Q6828" t="str">
        <f>LEFT(ALT[[#This Row],[DATEMTH]],4)</f>
        <v>2021</v>
      </c>
    </row>
    <row r="6829" spans="1:17" x14ac:dyDescent="0.25">
      <c r="A6829" t="s">
        <v>73</v>
      </c>
      <c r="B6829" t="s">
        <v>110</v>
      </c>
      <c r="C6829" t="s">
        <v>19</v>
      </c>
      <c r="D6829" t="s">
        <v>22</v>
      </c>
      <c r="E6829" s="14">
        <v>5389493.4424899993</v>
      </c>
      <c r="F6829" s="14">
        <v>21531488.436683074</v>
      </c>
      <c r="G6829" s="13">
        <v>0.25030751860646799</v>
      </c>
      <c r="H6829" s="12">
        <v>-21739821.510000002</v>
      </c>
      <c r="I6829" s="12">
        <v>-5.4416407771156186</v>
      </c>
      <c r="J6829" t="s">
        <v>25</v>
      </c>
      <c r="K6829" s="14">
        <v>3599359.1900479984</v>
      </c>
      <c r="L6829" s="14">
        <v>5389493.4424899984</v>
      </c>
      <c r="M6829" s="13">
        <v>0.66784740132925358</v>
      </c>
      <c r="N6829" s="12">
        <v>-3.6341856519639659</v>
      </c>
      <c r="O6829" s="2">
        <f>DATE(LEFT(ALT[[#This Row],[DATEMTH]],4),RIGHT(ALT[[#This Row],[DATEMTH]],2),1)</f>
        <v>44531</v>
      </c>
      <c r="P6829" t="str">
        <f>IF(AND(ALT[[#This Row],[DATE]]&gt;=DATE(2023,6,1),ALT[[#This Row],[DATE]]&lt;=DATE(2024,5,31)),"Y","N")</f>
        <v>N</v>
      </c>
      <c r="Q6829" t="str">
        <f>LEFT(ALT[[#This Row],[DATEMTH]],4)</f>
        <v>2021</v>
      </c>
    </row>
    <row r="6830" spans="1:17" x14ac:dyDescent="0.25">
      <c r="A6830" t="s">
        <v>73</v>
      </c>
      <c r="B6830" t="s">
        <v>110</v>
      </c>
      <c r="C6830" t="s">
        <v>20</v>
      </c>
      <c r="D6830" t="s">
        <v>22</v>
      </c>
      <c r="E6830" s="14">
        <v>4752718.60090499</v>
      </c>
      <c r="F6830" s="14">
        <v>21531488.436683074</v>
      </c>
      <c r="G6830" s="13">
        <v>0.22073339773426023</v>
      </c>
      <c r="H6830" s="12">
        <v>-21739821.510000002</v>
      </c>
      <c r="I6830" s="12">
        <v>-4.7987046680386563</v>
      </c>
      <c r="J6830" t="s">
        <v>24</v>
      </c>
      <c r="K6830" s="14">
        <v>2081150.9378440003</v>
      </c>
      <c r="L6830" s="14">
        <v>4752718.6009049993</v>
      </c>
      <c r="M6830" s="13">
        <v>0.43788642093131991</v>
      </c>
      <c r="N6830" s="12">
        <v>-2.1012876121938646</v>
      </c>
      <c r="O6830" s="2">
        <f>DATE(LEFT(ALT[[#This Row],[DATEMTH]],4),RIGHT(ALT[[#This Row],[DATEMTH]],2),1)</f>
        <v>44531</v>
      </c>
      <c r="P6830" t="str">
        <f>IF(AND(ALT[[#This Row],[DATE]]&gt;=DATE(2023,6,1),ALT[[#This Row],[DATE]]&lt;=DATE(2024,5,31)),"Y","N")</f>
        <v>N</v>
      </c>
      <c r="Q6830" t="str">
        <f>LEFT(ALT[[#This Row],[DATEMTH]],4)</f>
        <v>2021</v>
      </c>
    </row>
    <row r="6831" spans="1:17" x14ac:dyDescent="0.25">
      <c r="A6831" t="s">
        <v>73</v>
      </c>
      <c r="B6831" t="s">
        <v>110</v>
      </c>
      <c r="C6831" t="s">
        <v>20</v>
      </c>
      <c r="D6831" t="s">
        <v>22</v>
      </c>
      <c r="E6831" s="14">
        <v>4752718.60090499</v>
      </c>
      <c r="F6831" s="14">
        <v>21531488.436683074</v>
      </c>
      <c r="G6831" s="13">
        <v>0.22073339773426023</v>
      </c>
      <c r="H6831" s="12">
        <v>-21739821.510000002</v>
      </c>
      <c r="I6831" s="12">
        <v>-4.7987046680386563</v>
      </c>
      <c r="J6831" t="s">
        <v>16</v>
      </c>
      <c r="K6831" s="14">
        <v>1708250.5596299998</v>
      </c>
      <c r="L6831" s="14">
        <v>4752718.6009049993</v>
      </c>
      <c r="M6831" s="13">
        <v>0.35942598396309844</v>
      </c>
      <c r="N6831" s="12">
        <v>-1.7247791470581078</v>
      </c>
      <c r="O6831" s="2">
        <f>DATE(LEFT(ALT[[#This Row],[DATEMTH]],4),RIGHT(ALT[[#This Row],[DATEMTH]],2),1)</f>
        <v>44531</v>
      </c>
      <c r="P6831" t="str">
        <f>IF(AND(ALT[[#This Row],[DATE]]&gt;=DATE(2023,6,1),ALT[[#This Row],[DATE]]&lt;=DATE(2024,5,31)),"Y","N")</f>
        <v>N</v>
      </c>
      <c r="Q6831" t="str">
        <f>LEFT(ALT[[#This Row],[DATEMTH]],4)</f>
        <v>2021</v>
      </c>
    </row>
    <row r="6832" spans="1:17" x14ac:dyDescent="0.25">
      <c r="A6832" t="s">
        <v>73</v>
      </c>
      <c r="B6832" t="s">
        <v>110</v>
      </c>
      <c r="C6832" t="s">
        <v>20</v>
      </c>
      <c r="D6832" t="s">
        <v>22</v>
      </c>
      <c r="E6832" s="14">
        <v>4752718.60090499</v>
      </c>
      <c r="F6832" s="14">
        <v>21531488.436683074</v>
      </c>
      <c r="G6832" s="13">
        <v>0.22073339773426023</v>
      </c>
      <c r="H6832" s="12">
        <v>-21739821.510000002</v>
      </c>
      <c r="I6832" s="12">
        <v>-4.7987046680386563</v>
      </c>
      <c r="J6832" t="s">
        <v>26</v>
      </c>
      <c r="K6832" s="14">
        <v>280438.56509800017</v>
      </c>
      <c r="L6832" s="14">
        <v>4752718.6009049993</v>
      </c>
      <c r="M6832" s="13">
        <v>5.9005926638408562E-2</v>
      </c>
      <c r="N6832" s="12">
        <v>-0.28315201560167769</v>
      </c>
      <c r="O6832" s="2">
        <f>DATE(LEFT(ALT[[#This Row],[DATEMTH]],4),RIGHT(ALT[[#This Row],[DATEMTH]],2),1)</f>
        <v>44531</v>
      </c>
      <c r="P6832" t="str">
        <f>IF(AND(ALT[[#This Row],[DATE]]&gt;=DATE(2023,6,1),ALT[[#This Row],[DATE]]&lt;=DATE(2024,5,31)),"Y","N")</f>
        <v>N</v>
      </c>
      <c r="Q6832" t="str">
        <f>LEFT(ALT[[#This Row],[DATEMTH]],4)</f>
        <v>2021</v>
      </c>
    </row>
    <row r="6833" spans="1:17" x14ac:dyDescent="0.25">
      <c r="A6833" t="s">
        <v>73</v>
      </c>
      <c r="B6833" t="s">
        <v>110</v>
      </c>
      <c r="C6833" t="s">
        <v>20</v>
      </c>
      <c r="D6833" t="s">
        <v>22</v>
      </c>
      <c r="E6833" s="14">
        <v>4752718.60090499</v>
      </c>
      <c r="F6833" s="14">
        <v>21531488.436683074</v>
      </c>
      <c r="G6833" s="13">
        <v>0.22073339773426023</v>
      </c>
      <c r="H6833" s="12">
        <v>-21739821.510000002</v>
      </c>
      <c r="I6833" s="12">
        <v>-4.7987046680386563</v>
      </c>
      <c r="J6833" t="s">
        <v>25</v>
      </c>
      <c r="K6833" s="14">
        <v>682878.5383329998</v>
      </c>
      <c r="L6833" s="14">
        <v>4752718.6009049993</v>
      </c>
      <c r="M6833" s="13">
        <v>0.14368166846717328</v>
      </c>
      <c r="N6833" s="12">
        <v>-0.68948589318500708</v>
      </c>
      <c r="O6833" s="2">
        <f>DATE(LEFT(ALT[[#This Row],[DATEMTH]],4),RIGHT(ALT[[#This Row],[DATEMTH]],2),1)</f>
        <v>44531</v>
      </c>
      <c r="P6833" t="str">
        <f>IF(AND(ALT[[#This Row],[DATE]]&gt;=DATE(2023,6,1),ALT[[#This Row],[DATE]]&lt;=DATE(2024,5,31)),"Y","N")</f>
        <v>N</v>
      </c>
      <c r="Q6833" t="str">
        <f>LEFT(ALT[[#This Row],[DATEMTH]],4)</f>
        <v>2021</v>
      </c>
    </row>
    <row r="6834" spans="1:17" x14ac:dyDescent="0.25">
      <c r="A6834" t="s">
        <v>73</v>
      </c>
      <c r="B6834" t="s">
        <v>110</v>
      </c>
      <c r="C6834" t="s">
        <v>15</v>
      </c>
      <c r="D6834" t="s">
        <v>17</v>
      </c>
      <c r="E6834" s="14">
        <v>5762736.4855240043</v>
      </c>
      <c r="F6834" s="14">
        <v>21531488.436683074</v>
      </c>
      <c r="G6834" s="13">
        <v>0.267642272036617</v>
      </c>
      <c r="H6834" s="12">
        <v>-49801938.009999998</v>
      </c>
      <c r="I6834" s="12">
        <v>-13.329103840823155</v>
      </c>
      <c r="J6834" t="s">
        <v>26</v>
      </c>
      <c r="K6834" s="14">
        <v>1347650.8300519986</v>
      </c>
      <c r="L6834" s="14">
        <v>5762736.4855239969</v>
      </c>
      <c r="M6834" s="13">
        <v>0.23385605665594802</v>
      </c>
      <c r="N6834" s="12">
        <v>-3.117091662972554</v>
      </c>
      <c r="O6834" s="2">
        <f>DATE(LEFT(ALT[[#This Row],[DATEMTH]],4),RIGHT(ALT[[#This Row],[DATEMTH]],2),1)</f>
        <v>44531</v>
      </c>
      <c r="P6834" t="str">
        <f>IF(AND(ALT[[#This Row],[DATE]]&gt;=DATE(2023,6,1),ALT[[#This Row],[DATE]]&lt;=DATE(2024,5,31)),"Y","N")</f>
        <v>N</v>
      </c>
      <c r="Q6834" t="str">
        <f>LEFT(ALT[[#This Row],[DATEMTH]],4)</f>
        <v>2021</v>
      </c>
    </row>
    <row r="6835" spans="1:17" x14ac:dyDescent="0.25">
      <c r="A6835" t="s">
        <v>73</v>
      </c>
      <c r="B6835" t="s">
        <v>110</v>
      </c>
      <c r="C6835" t="s">
        <v>15</v>
      </c>
      <c r="D6835" t="s">
        <v>17</v>
      </c>
      <c r="E6835" s="14">
        <v>5762736.4855240043</v>
      </c>
      <c r="F6835" s="14">
        <v>21531488.436683074</v>
      </c>
      <c r="G6835" s="13">
        <v>0.267642272036617</v>
      </c>
      <c r="H6835" s="12">
        <v>-49801938.009999998</v>
      </c>
      <c r="I6835" s="12">
        <v>-13.329103840823155</v>
      </c>
      <c r="J6835" t="s">
        <v>25</v>
      </c>
      <c r="K6835" s="14">
        <v>540828.35826899996</v>
      </c>
      <c r="L6835" s="14">
        <v>5762736.4855239969</v>
      </c>
      <c r="M6835" s="13">
        <v>9.3849225906400824E-2</v>
      </c>
      <c r="N6835" s="12">
        <v>-1.2509260774872872</v>
      </c>
      <c r="O6835" s="2">
        <f>DATE(LEFT(ALT[[#This Row],[DATEMTH]],4),RIGHT(ALT[[#This Row],[DATEMTH]],2),1)</f>
        <v>44531</v>
      </c>
      <c r="P6835" t="str">
        <f>IF(AND(ALT[[#This Row],[DATE]]&gt;=DATE(2023,6,1),ALT[[#This Row],[DATE]]&lt;=DATE(2024,5,31)),"Y","N")</f>
        <v>N</v>
      </c>
      <c r="Q6835" t="str">
        <f>LEFT(ALT[[#This Row],[DATEMTH]],4)</f>
        <v>2021</v>
      </c>
    </row>
    <row r="6836" spans="1:17" x14ac:dyDescent="0.25">
      <c r="A6836" t="s">
        <v>73</v>
      </c>
      <c r="B6836" t="s">
        <v>110</v>
      </c>
      <c r="C6836" t="s">
        <v>15</v>
      </c>
      <c r="D6836" t="s">
        <v>17</v>
      </c>
      <c r="E6836" s="14">
        <v>5762736.4855240043</v>
      </c>
      <c r="F6836" s="14">
        <v>21531488.436683074</v>
      </c>
      <c r="G6836" s="13">
        <v>0.267642272036617</v>
      </c>
      <c r="H6836" s="12">
        <v>-49801938.009999998</v>
      </c>
      <c r="I6836" s="12">
        <v>-13.329103840823155</v>
      </c>
      <c r="J6836" t="s">
        <v>16</v>
      </c>
      <c r="K6836" s="14">
        <v>1141592.4785299993</v>
      </c>
      <c r="L6836" s="14">
        <v>5762736.4855239969</v>
      </c>
      <c r="M6836" s="13">
        <v>0.19809902489861914</v>
      </c>
      <c r="N6836" s="12">
        <v>-2.6404824736395063</v>
      </c>
      <c r="O6836" s="2">
        <f>DATE(LEFT(ALT[[#This Row],[DATEMTH]],4),RIGHT(ALT[[#This Row],[DATEMTH]],2),1)</f>
        <v>44531</v>
      </c>
      <c r="P6836" t="str">
        <f>IF(AND(ALT[[#This Row],[DATE]]&gt;=DATE(2023,6,1),ALT[[#This Row],[DATE]]&lt;=DATE(2024,5,31)),"Y","N")</f>
        <v>N</v>
      </c>
      <c r="Q6836" t="str">
        <f>LEFT(ALT[[#This Row],[DATEMTH]],4)</f>
        <v>2021</v>
      </c>
    </row>
    <row r="6837" spans="1:17" x14ac:dyDescent="0.25">
      <c r="A6837" t="s">
        <v>73</v>
      </c>
      <c r="B6837" t="s">
        <v>110</v>
      </c>
      <c r="C6837" t="s">
        <v>15</v>
      </c>
      <c r="D6837" t="s">
        <v>17</v>
      </c>
      <c r="E6837" s="14">
        <v>5762736.4855240043</v>
      </c>
      <c r="F6837" s="14">
        <v>21531488.436683074</v>
      </c>
      <c r="G6837" s="13">
        <v>0.267642272036617</v>
      </c>
      <c r="H6837" s="12">
        <v>-49801938.009999998</v>
      </c>
      <c r="I6837" s="12">
        <v>-13.329103840823155</v>
      </c>
      <c r="J6837" t="s">
        <v>24</v>
      </c>
      <c r="K6837" s="14">
        <v>2732664.8186729997</v>
      </c>
      <c r="L6837" s="14">
        <v>5762736.4855239969</v>
      </c>
      <c r="M6837" s="13">
        <v>0.4741956925390321</v>
      </c>
      <c r="N6837" s="12">
        <v>-6.320603626723809</v>
      </c>
      <c r="O6837" s="2">
        <f>DATE(LEFT(ALT[[#This Row],[DATEMTH]],4),RIGHT(ALT[[#This Row],[DATEMTH]],2),1)</f>
        <v>44531</v>
      </c>
      <c r="P6837" t="str">
        <f>IF(AND(ALT[[#This Row],[DATE]]&gt;=DATE(2023,6,1),ALT[[#This Row],[DATE]]&lt;=DATE(2024,5,31)),"Y","N")</f>
        <v>N</v>
      </c>
      <c r="Q6837" t="str">
        <f>LEFT(ALT[[#This Row],[DATEMTH]],4)</f>
        <v>2021</v>
      </c>
    </row>
    <row r="6838" spans="1:17" x14ac:dyDescent="0.25">
      <c r="A6838" t="s">
        <v>73</v>
      </c>
      <c r="B6838" t="s">
        <v>110</v>
      </c>
      <c r="C6838" t="s">
        <v>18</v>
      </c>
      <c r="D6838" t="s">
        <v>17</v>
      </c>
      <c r="E6838" s="14">
        <v>5626539.9077640008</v>
      </c>
      <c r="F6838" s="14">
        <v>21531488.436683074</v>
      </c>
      <c r="G6838" s="13">
        <v>0.26131681162265108</v>
      </c>
      <c r="H6838" s="12">
        <v>-49801938.009999998</v>
      </c>
      <c r="I6838" s="12">
        <v>-13.014083653402116</v>
      </c>
      <c r="J6838" t="s">
        <v>24</v>
      </c>
      <c r="K6838" s="14">
        <v>755269.98207899998</v>
      </c>
      <c r="L6838" s="14">
        <v>5626539.907763999</v>
      </c>
      <c r="M6838" s="13">
        <v>0.13423347109594147</v>
      </c>
      <c r="N6838" s="12">
        <v>-1.7469256219291174</v>
      </c>
      <c r="O6838" s="2">
        <f>DATE(LEFT(ALT[[#This Row],[DATEMTH]],4),RIGHT(ALT[[#This Row],[DATEMTH]],2),1)</f>
        <v>44531</v>
      </c>
      <c r="P6838" t="str">
        <f>IF(AND(ALT[[#This Row],[DATE]]&gt;=DATE(2023,6,1),ALT[[#This Row],[DATE]]&lt;=DATE(2024,5,31)),"Y","N")</f>
        <v>N</v>
      </c>
      <c r="Q6838" t="str">
        <f>LEFT(ALT[[#This Row],[DATEMTH]],4)</f>
        <v>2021</v>
      </c>
    </row>
    <row r="6839" spans="1:17" x14ac:dyDescent="0.25">
      <c r="A6839" t="s">
        <v>73</v>
      </c>
      <c r="B6839" t="s">
        <v>110</v>
      </c>
      <c r="C6839" t="s">
        <v>18</v>
      </c>
      <c r="D6839" t="s">
        <v>17</v>
      </c>
      <c r="E6839" s="14">
        <v>5626539.9077640008</v>
      </c>
      <c r="F6839" s="14">
        <v>21531488.436683074</v>
      </c>
      <c r="G6839" s="13">
        <v>0.26131681162265108</v>
      </c>
      <c r="H6839" s="12">
        <v>-49801938.009999998</v>
      </c>
      <c r="I6839" s="12">
        <v>-13.014083653402116</v>
      </c>
      <c r="J6839" t="s">
        <v>16</v>
      </c>
      <c r="K6839" s="14">
        <v>3064072.2592340005</v>
      </c>
      <c r="L6839" s="14">
        <v>5626539.907763999</v>
      </c>
      <c r="M6839" s="13">
        <v>0.54457487362809276</v>
      </c>
      <c r="N6839" s="12">
        <v>-7.0871429609368848</v>
      </c>
      <c r="O6839" s="2">
        <f>DATE(LEFT(ALT[[#This Row],[DATEMTH]],4),RIGHT(ALT[[#This Row],[DATEMTH]],2),1)</f>
        <v>44531</v>
      </c>
      <c r="P6839" t="str">
        <f>IF(AND(ALT[[#This Row],[DATE]]&gt;=DATE(2023,6,1),ALT[[#This Row],[DATE]]&lt;=DATE(2024,5,31)),"Y","N")</f>
        <v>N</v>
      </c>
      <c r="Q6839" t="str">
        <f>LEFT(ALT[[#This Row],[DATEMTH]],4)</f>
        <v>2021</v>
      </c>
    </row>
    <row r="6840" spans="1:17" x14ac:dyDescent="0.25">
      <c r="A6840" t="s">
        <v>73</v>
      </c>
      <c r="B6840" t="s">
        <v>110</v>
      </c>
      <c r="C6840" t="s">
        <v>18</v>
      </c>
      <c r="D6840" t="s">
        <v>17</v>
      </c>
      <c r="E6840" s="14">
        <v>5626539.9077640008</v>
      </c>
      <c r="F6840" s="14">
        <v>21531488.436683074</v>
      </c>
      <c r="G6840" s="13">
        <v>0.26131681162265108</v>
      </c>
      <c r="H6840" s="12">
        <v>-49801938.009999998</v>
      </c>
      <c r="I6840" s="12">
        <v>-13.014083653402116</v>
      </c>
      <c r="J6840" t="s">
        <v>26</v>
      </c>
      <c r="K6840" s="14">
        <v>1005214.1913329996</v>
      </c>
      <c r="L6840" s="14">
        <v>5626539.907763999</v>
      </c>
      <c r="M6840" s="13">
        <v>0.1786558360575948</v>
      </c>
      <c r="N6840" s="12">
        <v>-2.325041995622033</v>
      </c>
      <c r="O6840" s="2">
        <f>DATE(LEFT(ALT[[#This Row],[DATEMTH]],4),RIGHT(ALT[[#This Row],[DATEMTH]],2),1)</f>
        <v>44531</v>
      </c>
      <c r="P6840" t="str">
        <f>IF(AND(ALT[[#This Row],[DATE]]&gt;=DATE(2023,6,1),ALT[[#This Row],[DATE]]&lt;=DATE(2024,5,31)),"Y","N")</f>
        <v>N</v>
      </c>
      <c r="Q6840" t="str">
        <f>LEFT(ALT[[#This Row],[DATEMTH]],4)</f>
        <v>2021</v>
      </c>
    </row>
    <row r="6841" spans="1:17" x14ac:dyDescent="0.25">
      <c r="A6841" t="s">
        <v>73</v>
      </c>
      <c r="B6841" t="s">
        <v>110</v>
      </c>
      <c r="C6841" t="s">
        <v>18</v>
      </c>
      <c r="D6841" t="s">
        <v>17</v>
      </c>
      <c r="E6841" s="14">
        <v>5626539.9077640008</v>
      </c>
      <c r="F6841" s="14">
        <v>21531488.436683074</v>
      </c>
      <c r="G6841" s="13">
        <v>0.26131681162265108</v>
      </c>
      <c r="H6841" s="12">
        <v>-49801938.009999998</v>
      </c>
      <c r="I6841" s="12">
        <v>-13.014083653402116</v>
      </c>
      <c r="J6841" t="s">
        <v>25</v>
      </c>
      <c r="K6841" s="14">
        <v>801983.47511799948</v>
      </c>
      <c r="L6841" s="14">
        <v>5626539.907763999</v>
      </c>
      <c r="M6841" s="13">
        <v>0.14253581921837105</v>
      </c>
      <c r="N6841" s="12">
        <v>-1.8549730749140818</v>
      </c>
      <c r="O6841" s="2">
        <f>DATE(LEFT(ALT[[#This Row],[DATEMTH]],4),RIGHT(ALT[[#This Row],[DATEMTH]],2),1)</f>
        <v>44531</v>
      </c>
      <c r="P6841" t="str">
        <f>IF(AND(ALT[[#This Row],[DATE]]&gt;=DATE(2023,6,1),ALT[[#This Row],[DATE]]&lt;=DATE(2024,5,31)),"Y","N")</f>
        <v>N</v>
      </c>
      <c r="Q6841" t="str">
        <f>LEFT(ALT[[#This Row],[DATEMTH]],4)</f>
        <v>2021</v>
      </c>
    </row>
    <row r="6842" spans="1:17" x14ac:dyDescent="0.25">
      <c r="A6842" t="s">
        <v>73</v>
      </c>
      <c r="B6842" t="s">
        <v>110</v>
      </c>
      <c r="C6842" t="s">
        <v>19</v>
      </c>
      <c r="D6842" t="s">
        <v>17</v>
      </c>
      <c r="E6842" s="14">
        <v>5389493.4424899993</v>
      </c>
      <c r="F6842" s="14">
        <v>21531488.436683074</v>
      </c>
      <c r="G6842" s="13">
        <v>0.25030751860646799</v>
      </c>
      <c r="H6842" s="12">
        <v>-49801938.009999998</v>
      </c>
      <c r="I6842" s="12">
        <v>-12.465799525076241</v>
      </c>
      <c r="J6842" t="s">
        <v>16</v>
      </c>
      <c r="K6842" s="14">
        <v>2008.6488659999984</v>
      </c>
      <c r="L6842" s="14">
        <v>5389493.4424899984</v>
      </c>
      <c r="M6842" s="13">
        <v>3.7269715371839903E-4</v>
      </c>
      <c r="N6842" s="12">
        <v>-4.6459680018200852E-3</v>
      </c>
      <c r="O6842" s="2">
        <f>DATE(LEFT(ALT[[#This Row],[DATEMTH]],4),RIGHT(ALT[[#This Row],[DATEMTH]],2),1)</f>
        <v>44531</v>
      </c>
      <c r="P6842" t="str">
        <f>IF(AND(ALT[[#This Row],[DATE]]&gt;=DATE(2023,6,1),ALT[[#This Row],[DATE]]&lt;=DATE(2024,5,31)),"Y","N")</f>
        <v>N</v>
      </c>
      <c r="Q6842" t="str">
        <f>LEFT(ALT[[#This Row],[DATEMTH]],4)</f>
        <v>2021</v>
      </c>
    </row>
    <row r="6843" spans="1:17" x14ac:dyDescent="0.25">
      <c r="A6843" t="s">
        <v>73</v>
      </c>
      <c r="B6843" t="s">
        <v>110</v>
      </c>
      <c r="C6843" t="s">
        <v>19</v>
      </c>
      <c r="D6843" t="s">
        <v>17</v>
      </c>
      <c r="E6843" s="14">
        <v>5389493.4424899993</v>
      </c>
      <c r="F6843" s="14">
        <v>21531488.436683074</v>
      </c>
      <c r="G6843" s="13">
        <v>0.25030751860646799</v>
      </c>
      <c r="H6843" s="12">
        <v>-49801938.009999998</v>
      </c>
      <c r="I6843" s="12">
        <v>-12.465799525076241</v>
      </c>
      <c r="J6843" t="s">
        <v>26</v>
      </c>
      <c r="K6843" s="14">
        <v>274181.45881400019</v>
      </c>
      <c r="L6843" s="14">
        <v>5389493.4424899984</v>
      </c>
      <c r="M6843" s="13">
        <v>5.0873326359837948E-2</v>
      </c>
      <c r="N6843" s="12">
        <v>-0.63417668757551648</v>
      </c>
      <c r="O6843" s="2">
        <f>DATE(LEFT(ALT[[#This Row],[DATEMTH]],4),RIGHT(ALT[[#This Row],[DATEMTH]],2),1)</f>
        <v>44531</v>
      </c>
      <c r="P6843" t="str">
        <f>IF(AND(ALT[[#This Row],[DATE]]&gt;=DATE(2023,6,1),ALT[[#This Row],[DATE]]&lt;=DATE(2024,5,31)),"Y","N")</f>
        <v>N</v>
      </c>
      <c r="Q6843" t="str">
        <f>LEFT(ALT[[#This Row],[DATEMTH]],4)</f>
        <v>2021</v>
      </c>
    </row>
    <row r="6844" spans="1:17" x14ac:dyDescent="0.25">
      <c r="A6844" t="s">
        <v>73</v>
      </c>
      <c r="B6844" t="s">
        <v>110</v>
      </c>
      <c r="C6844" t="s">
        <v>19</v>
      </c>
      <c r="D6844" t="s">
        <v>17</v>
      </c>
      <c r="E6844" s="14">
        <v>5389493.4424899993</v>
      </c>
      <c r="F6844" s="14">
        <v>21531488.436683074</v>
      </c>
      <c r="G6844" s="13">
        <v>0.25030751860646799</v>
      </c>
      <c r="H6844" s="12">
        <v>-49801938.009999998</v>
      </c>
      <c r="I6844" s="12">
        <v>-12.465799525076241</v>
      </c>
      <c r="J6844" t="s">
        <v>24</v>
      </c>
      <c r="K6844" s="14">
        <v>1513944.1447619996</v>
      </c>
      <c r="L6844" s="14">
        <v>5389493.4424899984</v>
      </c>
      <c r="M6844" s="13">
        <v>0.28090657515719003</v>
      </c>
      <c r="N6844" s="12">
        <v>-3.5017250511852929</v>
      </c>
      <c r="O6844" s="2">
        <f>DATE(LEFT(ALT[[#This Row],[DATEMTH]],4),RIGHT(ALT[[#This Row],[DATEMTH]],2),1)</f>
        <v>44531</v>
      </c>
      <c r="P6844" t="str">
        <f>IF(AND(ALT[[#This Row],[DATE]]&gt;=DATE(2023,6,1),ALT[[#This Row],[DATE]]&lt;=DATE(2024,5,31)),"Y","N")</f>
        <v>N</v>
      </c>
      <c r="Q6844" t="str">
        <f>LEFT(ALT[[#This Row],[DATEMTH]],4)</f>
        <v>2021</v>
      </c>
    </row>
    <row r="6845" spans="1:17" x14ac:dyDescent="0.25">
      <c r="A6845" t="s">
        <v>73</v>
      </c>
      <c r="B6845" t="s">
        <v>110</v>
      </c>
      <c r="C6845" t="s">
        <v>19</v>
      </c>
      <c r="D6845" t="s">
        <v>17</v>
      </c>
      <c r="E6845" s="14">
        <v>5389493.4424899993</v>
      </c>
      <c r="F6845" s="14">
        <v>21531488.436683074</v>
      </c>
      <c r="G6845" s="13">
        <v>0.25030751860646799</v>
      </c>
      <c r="H6845" s="12">
        <v>-49801938.009999998</v>
      </c>
      <c r="I6845" s="12">
        <v>-12.465799525076241</v>
      </c>
      <c r="J6845" t="s">
        <v>25</v>
      </c>
      <c r="K6845" s="14">
        <v>3599359.1900479984</v>
      </c>
      <c r="L6845" s="14">
        <v>5389493.4424899984</v>
      </c>
      <c r="M6845" s="13">
        <v>0.66784740132925358</v>
      </c>
      <c r="N6845" s="12">
        <v>-8.3252518183136104</v>
      </c>
      <c r="O6845" s="2">
        <f>DATE(LEFT(ALT[[#This Row],[DATEMTH]],4),RIGHT(ALT[[#This Row],[DATEMTH]],2),1)</f>
        <v>44531</v>
      </c>
      <c r="P6845" t="str">
        <f>IF(AND(ALT[[#This Row],[DATE]]&gt;=DATE(2023,6,1),ALT[[#This Row],[DATE]]&lt;=DATE(2024,5,31)),"Y","N")</f>
        <v>N</v>
      </c>
      <c r="Q6845" t="str">
        <f>LEFT(ALT[[#This Row],[DATEMTH]],4)</f>
        <v>2021</v>
      </c>
    </row>
    <row r="6846" spans="1:17" x14ac:dyDescent="0.25">
      <c r="A6846" t="s">
        <v>73</v>
      </c>
      <c r="B6846" t="s">
        <v>110</v>
      </c>
      <c r="C6846" t="s">
        <v>20</v>
      </c>
      <c r="D6846" t="s">
        <v>17</v>
      </c>
      <c r="E6846" s="14">
        <v>4752718.60090499</v>
      </c>
      <c r="F6846" s="14">
        <v>21531488.436683074</v>
      </c>
      <c r="G6846" s="13">
        <v>0.22073339773426023</v>
      </c>
      <c r="H6846" s="12">
        <v>-49801938.009999998</v>
      </c>
      <c r="I6846" s="12">
        <v>-10.992950990698303</v>
      </c>
      <c r="J6846" t="s">
        <v>24</v>
      </c>
      <c r="K6846" s="14">
        <v>2081150.9378440003</v>
      </c>
      <c r="L6846" s="14">
        <v>4752718.6009049993</v>
      </c>
      <c r="M6846" s="13">
        <v>0.43788642093131991</v>
      </c>
      <c r="N6846" s="12">
        <v>-4.8136639647902868</v>
      </c>
      <c r="O6846" s="2">
        <f>DATE(LEFT(ALT[[#This Row],[DATEMTH]],4),RIGHT(ALT[[#This Row],[DATEMTH]],2),1)</f>
        <v>44531</v>
      </c>
      <c r="P6846" t="str">
        <f>IF(AND(ALT[[#This Row],[DATE]]&gt;=DATE(2023,6,1),ALT[[#This Row],[DATE]]&lt;=DATE(2024,5,31)),"Y","N")</f>
        <v>N</v>
      </c>
      <c r="Q6846" t="str">
        <f>LEFT(ALT[[#This Row],[DATEMTH]],4)</f>
        <v>2021</v>
      </c>
    </row>
    <row r="6847" spans="1:17" x14ac:dyDescent="0.25">
      <c r="A6847" t="s">
        <v>73</v>
      </c>
      <c r="B6847" t="s">
        <v>110</v>
      </c>
      <c r="C6847" t="s">
        <v>20</v>
      </c>
      <c r="D6847" t="s">
        <v>17</v>
      </c>
      <c r="E6847" s="14">
        <v>4752718.60090499</v>
      </c>
      <c r="F6847" s="14">
        <v>21531488.436683074</v>
      </c>
      <c r="G6847" s="13">
        <v>0.22073339773426023</v>
      </c>
      <c r="H6847" s="12">
        <v>-49801938.009999998</v>
      </c>
      <c r="I6847" s="12">
        <v>-10.992950990698303</v>
      </c>
      <c r="J6847" t="s">
        <v>16</v>
      </c>
      <c r="K6847" s="14">
        <v>1708250.5596299998</v>
      </c>
      <c r="L6847" s="14">
        <v>4752718.6009049993</v>
      </c>
      <c r="M6847" s="13">
        <v>0.35942598396309844</v>
      </c>
      <c r="N6847" s="12">
        <v>-3.9511522264898553</v>
      </c>
      <c r="O6847" s="2">
        <f>DATE(LEFT(ALT[[#This Row],[DATEMTH]],4),RIGHT(ALT[[#This Row],[DATEMTH]],2),1)</f>
        <v>44531</v>
      </c>
      <c r="P6847" t="str">
        <f>IF(AND(ALT[[#This Row],[DATE]]&gt;=DATE(2023,6,1),ALT[[#This Row],[DATE]]&lt;=DATE(2024,5,31)),"Y","N")</f>
        <v>N</v>
      </c>
      <c r="Q6847" t="str">
        <f>LEFT(ALT[[#This Row],[DATEMTH]],4)</f>
        <v>2021</v>
      </c>
    </row>
    <row r="6848" spans="1:17" x14ac:dyDescent="0.25">
      <c r="A6848" t="s">
        <v>73</v>
      </c>
      <c r="B6848" t="s">
        <v>110</v>
      </c>
      <c r="C6848" t="s">
        <v>20</v>
      </c>
      <c r="D6848" t="s">
        <v>17</v>
      </c>
      <c r="E6848" s="14">
        <v>4752718.60090499</v>
      </c>
      <c r="F6848" s="14">
        <v>21531488.436683074</v>
      </c>
      <c r="G6848" s="13">
        <v>0.22073339773426023</v>
      </c>
      <c r="H6848" s="12">
        <v>-49801938.009999998</v>
      </c>
      <c r="I6848" s="12">
        <v>-10.992950990698303</v>
      </c>
      <c r="J6848" t="s">
        <v>26</v>
      </c>
      <c r="K6848" s="14">
        <v>280438.56509800017</v>
      </c>
      <c r="L6848" s="14">
        <v>4752718.6009049993</v>
      </c>
      <c r="M6848" s="13">
        <v>5.9005926638408562E-2</v>
      </c>
      <c r="N6848" s="12">
        <v>-0.64864925969676479</v>
      </c>
      <c r="O6848" s="2">
        <f>DATE(LEFT(ALT[[#This Row],[DATEMTH]],4),RIGHT(ALT[[#This Row],[DATEMTH]],2),1)</f>
        <v>44531</v>
      </c>
      <c r="P6848" t="str">
        <f>IF(AND(ALT[[#This Row],[DATE]]&gt;=DATE(2023,6,1),ALT[[#This Row],[DATE]]&lt;=DATE(2024,5,31)),"Y","N")</f>
        <v>N</v>
      </c>
      <c r="Q6848" t="str">
        <f>LEFT(ALT[[#This Row],[DATEMTH]],4)</f>
        <v>2021</v>
      </c>
    </row>
    <row r="6849" spans="1:17" x14ac:dyDescent="0.25">
      <c r="A6849" t="s">
        <v>73</v>
      </c>
      <c r="B6849" t="s">
        <v>110</v>
      </c>
      <c r="C6849" t="s">
        <v>20</v>
      </c>
      <c r="D6849" t="s">
        <v>17</v>
      </c>
      <c r="E6849" s="14">
        <v>4752718.60090499</v>
      </c>
      <c r="F6849" s="14">
        <v>21531488.436683074</v>
      </c>
      <c r="G6849" s="13">
        <v>0.22073339773426023</v>
      </c>
      <c r="H6849" s="12">
        <v>-49801938.009999998</v>
      </c>
      <c r="I6849" s="12">
        <v>-10.992950990698303</v>
      </c>
      <c r="J6849" t="s">
        <v>25</v>
      </c>
      <c r="K6849" s="14">
        <v>682878.5383329998</v>
      </c>
      <c r="L6849" s="14">
        <v>4752718.6009049993</v>
      </c>
      <c r="M6849" s="13">
        <v>0.14368166846717328</v>
      </c>
      <c r="N6849" s="12">
        <v>-1.5794855397213976</v>
      </c>
      <c r="O6849" s="2">
        <f>DATE(LEFT(ALT[[#This Row],[DATEMTH]],4),RIGHT(ALT[[#This Row],[DATEMTH]],2),1)</f>
        <v>44531</v>
      </c>
      <c r="P6849" t="str">
        <f>IF(AND(ALT[[#This Row],[DATE]]&gt;=DATE(2023,6,1),ALT[[#This Row],[DATE]]&lt;=DATE(2024,5,31)),"Y","N")</f>
        <v>N</v>
      </c>
      <c r="Q6849" t="str">
        <f>LEFT(ALT[[#This Row],[DATEMTH]],4)</f>
        <v>2021</v>
      </c>
    </row>
    <row r="6850" spans="1:17" x14ac:dyDescent="0.25">
      <c r="A6850" t="s">
        <v>73</v>
      </c>
      <c r="B6850" t="s">
        <v>110</v>
      </c>
      <c r="C6850" t="s">
        <v>15</v>
      </c>
      <c r="D6850" t="s">
        <v>23</v>
      </c>
      <c r="E6850" s="14">
        <v>5762736.4855240043</v>
      </c>
      <c r="F6850" s="14">
        <v>21531488.436683074</v>
      </c>
      <c r="G6850" s="13">
        <v>0.267642272036617</v>
      </c>
      <c r="H6850" s="12">
        <v>-492427.34</v>
      </c>
      <c r="I6850" s="12">
        <v>-0.1317943720905477</v>
      </c>
      <c r="J6850" t="s">
        <v>26</v>
      </c>
      <c r="K6850" s="14">
        <v>1347650.8300519986</v>
      </c>
      <c r="L6850" s="14">
        <v>5762736.4855239969</v>
      </c>
      <c r="M6850" s="13">
        <v>0.23385605665594802</v>
      </c>
      <c r="N6850" s="12">
        <v>-3.0820912146542218E-2</v>
      </c>
      <c r="O6850" s="2">
        <f>DATE(LEFT(ALT[[#This Row],[DATEMTH]],4),RIGHT(ALT[[#This Row],[DATEMTH]],2),1)</f>
        <v>44531</v>
      </c>
      <c r="P6850" t="str">
        <f>IF(AND(ALT[[#This Row],[DATE]]&gt;=DATE(2023,6,1),ALT[[#This Row],[DATE]]&lt;=DATE(2024,5,31)),"Y","N")</f>
        <v>N</v>
      </c>
      <c r="Q6850" t="str">
        <f>LEFT(ALT[[#This Row],[DATEMTH]],4)</f>
        <v>2021</v>
      </c>
    </row>
    <row r="6851" spans="1:17" x14ac:dyDescent="0.25">
      <c r="A6851" t="s">
        <v>73</v>
      </c>
      <c r="B6851" t="s">
        <v>110</v>
      </c>
      <c r="C6851" t="s">
        <v>15</v>
      </c>
      <c r="D6851" t="s">
        <v>23</v>
      </c>
      <c r="E6851" s="14">
        <v>5762736.4855240043</v>
      </c>
      <c r="F6851" s="14">
        <v>21531488.436683074</v>
      </c>
      <c r="G6851" s="13">
        <v>0.267642272036617</v>
      </c>
      <c r="H6851" s="12">
        <v>-492427.34</v>
      </c>
      <c r="I6851" s="12">
        <v>-0.1317943720905477</v>
      </c>
      <c r="J6851" t="s">
        <v>25</v>
      </c>
      <c r="K6851" s="14">
        <v>540828.35826899996</v>
      </c>
      <c r="L6851" s="14">
        <v>5762736.4855239969</v>
      </c>
      <c r="M6851" s="13">
        <v>9.3849225906400824E-2</v>
      </c>
      <c r="N6851" s="12">
        <v>-1.2368799799518059E-2</v>
      </c>
      <c r="O6851" s="2">
        <f>DATE(LEFT(ALT[[#This Row],[DATEMTH]],4),RIGHT(ALT[[#This Row],[DATEMTH]],2),1)</f>
        <v>44531</v>
      </c>
      <c r="P6851" t="str">
        <f>IF(AND(ALT[[#This Row],[DATE]]&gt;=DATE(2023,6,1),ALT[[#This Row],[DATE]]&lt;=DATE(2024,5,31)),"Y","N")</f>
        <v>N</v>
      </c>
      <c r="Q6851" t="str">
        <f>LEFT(ALT[[#This Row],[DATEMTH]],4)</f>
        <v>2021</v>
      </c>
    </row>
    <row r="6852" spans="1:17" x14ac:dyDescent="0.25">
      <c r="A6852" t="s">
        <v>73</v>
      </c>
      <c r="B6852" t="s">
        <v>110</v>
      </c>
      <c r="C6852" t="s">
        <v>15</v>
      </c>
      <c r="D6852" t="s">
        <v>23</v>
      </c>
      <c r="E6852" s="14">
        <v>5762736.4855240043</v>
      </c>
      <c r="F6852" s="14">
        <v>21531488.436683074</v>
      </c>
      <c r="G6852" s="13">
        <v>0.267642272036617</v>
      </c>
      <c r="H6852" s="12">
        <v>-492427.34</v>
      </c>
      <c r="I6852" s="12">
        <v>-0.1317943720905477</v>
      </c>
      <c r="J6852" t="s">
        <v>16</v>
      </c>
      <c r="K6852" s="14">
        <v>1141592.4785299993</v>
      </c>
      <c r="L6852" s="14">
        <v>5762736.4855239969</v>
      </c>
      <c r="M6852" s="13">
        <v>0.19809902489861914</v>
      </c>
      <c r="N6852" s="12">
        <v>-2.6108336598263285E-2</v>
      </c>
      <c r="O6852" s="2">
        <f>DATE(LEFT(ALT[[#This Row],[DATEMTH]],4),RIGHT(ALT[[#This Row],[DATEMTH]],2),1)</f>
        <v>44531</v>
      </c>
      <c r="P6852" t="str">
        <f>IF(AND(ALT[[#This Row],[DATE]]&gt;=DATE(2023,6,1),ALT[[#This Row],[DATE]]&lt;=DATE(2024,5,31)),"Y","N")</f>
        <v>N</v>
      </c>
      <c r="Q6852" t="str">
        <f>LEFT(ALT[[#This Row],[DATEMTH]],4)</f>
        <v>2021</v>
      </c>
    </row>
    <row r="6853" spans="1:17" x14ac:dyDescent="0.25">
      <c r="A6853" t="s">
        <v>73</v>
      </c>
      <c r="B6853" t="s">
        <v>110</v>
      </c>
      <c r="C6853" t="s">
        <v>15</v>
      </c>
      <c r="D6853" t="s">
        <v>23</v>
      </c>
      <c r="E6853" s="14">
        <v>5762736.4855240043</v>
      </c>
      <c r="F6853" s="14">
        <v>21531488.436683074</v>
      </c>
      <c r="G6853" s="13">
        <v>0.267642272036617</v>
      </c>
      <c r="H6853" s="12">
        <v>-492427.34</v>
      </c>
      <c r="I6853" s="12">
        <v>-0.1317943720905477</v>
      </c>
      <c r="J6853" t="s">
        <v>24</v>
      </c>
      <c r="K6853" s="14">
        <v>2732664.8186729997</v>
      </c>
      <c r="L6853" s="14">
        <v>5762736.4855239969</v>
      </c>
      <c r="M6853" s="13">
        <v>0.4741956925390321</v>
      </c>
      <c r="N6853" s="12">
        <v>-6.2496323546224149E-2</v>
      </c>
      <c r="O6853" s="2">
        <f>DATE(LEFT(ALT[[#This Row],[DATEMTH]],4),RIGHT(ALT[[#This Row],[DATEMTH]],2),1)</f>
        <v>44531</v>
      </c>
      <c r="P6853" t="str">
        <f>IF(AND(ALT[[#This Row],[DATE]]&gt;=DATE(2023,6,1),ALT[[#This Row],[DATE]]&lt;=DATE(2024,5,31)),"Y","N")</f>
        <v>N</v>
      </c>
      <c r="Q6853" t="str">
        <f>LEFT(ALT[[#This Row],[DATEMTH]],4)</f>
        <v>2021</v>
      </c>
    </row>
    <row r="6854" spans="1:17" x14ac:dyDescent="0.25">
      <c r="A6854" t="s">
        <v>73</v>
      </c>
      <c r="B6854" t="s">
        <v>110</v>
      </c>
      <c r="C6854" t="s">
        <v>18</v>
      </c>
      <c r="D6854" t="s">
        <v>23</v>
      </c>
      <c r="E6854" s="14">
        <v>5626539.9077640008</v>
      </c>
      <c r="F6854" s="14">
        <v>21531488.436683074</v>
      </c>
      <c r="G6854" s="13">
        <v>0.26131681162265108</v>
      </c>
      <c r="H6854" s="12">
        <v>-492427.34</v>
      </c>
      <c r="I6854" s="12">
        <v>-0.12867954244462315</v>
      </c>
      <c r="J6854" t="s">
        <v>24</v>
      </c>
      <c r="K6854" s="14">
        <v>755269.98207899998</v>
      </c>
      <c r="L6854" s="14">
        <v>5626539.907763999</v>
      </c>
      <c r="M6854" s="13">
        <v>0.13423347109594147</v>
      </c>
      <c r="N6854" s="12">
        <v>-1.7273101641379296E-2</v>
      </c>
      <c r="O6854" s="2">
        <f>DATE(LEFT(ALT[[#This Row],[DATEMTH]],4),RIGHT(ALT[[#This Row],[DATEMTH]],2),1)</f>
        <v>44531</v>
      </c>
      <c r="P6854" t="str">
        <f>IF(AND(ALT[[#This Row],[DATE]]&gt;=DATE(2023,6,1),ALT[[#This Row],[DATE]]&lt;=DATE(2024,5,31)),"Y","N")</f>
        <v>N</v>
      </c>
      <c r="Q6854" t="str">
        <f>LEFT(ALT[[#This Row],[DATEMTH]],4)</f>
        <v>2021</v>
      </c>
    </row>
    <row r="6855" spans="1:17" x14ac:dyDescent="0.25">
      <c r="A6855" t="s">
        <v>73</v>
      </c>
      <c r="B6855" t="s">
        <v>110</v>
      </c>
      <c r="C6855" t="s">
        <v>18</v>
      </c>
      <c r="D6855" t="s">
        <v>23</v>
      </c>
      <c r="E6855" s="14">
        <v>5626539.9077640008</v>
      </c>
      <c r="F6855" s="14">
        <v>21531488.436683074</v>
      </c>
      <c r="G6855" s="13">
        <v>0.26131681162265108</v>
      </c>
      <c r="H6855" s="12">
        <v>-492427.34</v>
      </c>
      <c r="I6855" s="12">
        <v>-0.12867954244462315</v>
      </c>
      <c r="J6855" t="s">
        <v>16</v>
      </c>
      <c r="K6855" s="14">
        <v>3064072.2592340005</v>
      </c>
      <c r="L6855" s="14">
        <v>5626539.907763999</v>
      </c>
      <c r="M6855" s="13">
        <v>0.54457487362809276</v>
      </c>
      <c r="N6855" s="12">
        <v>-7.007564556530145E-2</v>
      </c>
      <c r="O6855" s="2">
        <f>DATE(LEFT(ALT[[#This Row],[DATEMTH]],4),RIGHT(ALT[[#This Row],[DATEMTH]],2),1)</f>
        <v>44531</v>
      </c>
      <c r="P6855" t="str">
        <f>IF(AND(ALT[[#This Row],[DATE]]&gt;=DATE(2023,6,1),ALT[[#This Row],[DATE]]&lt;=DATE(2024,5,31)),"Y","N")</f>
        <v>N</v>
      </c>
      <c r="Q6855" t="str">
        <f>LEFT(ALT[[#This Row],[DATEMTH]],4)</f>
        <v>2021</v>
      </c>
    </row>
    <row r="6856" spans="1:17" x14ac:dyDescent="0.25">
      <c r="A6856" t="s">
        <v>73</v>
      </c>
      <c r="B6856" t="s">
        <v>110</v>
      </c>
      <c r="C6856" t="s">
        <v>18</v>
      </c>
      <c r="D6856" t="s">
        <v>23</v>
      </c>
      <c r="E6856" s="14">
        <v>5626539.9077640008</v>
      </c>
      <c r="F6856" s="14">
        <v>21531488.436683074</v>
      </c>
      <c r="G6856" s="13">
        <v>0.26131681162265108</v>
      </c>
      <c r="H6856" s="12">
        <v>-492427.34</v>
      </c>
      <c r="I6856" s="12">
        <v>-0.12867954244462315</v>
      </c>
      <c r="J6856" t="s">
        <v>26</v>
      </c>
      <c r="K6856" s="14">
        <v>1005214.1913329996</v>
      </c>
      <c r="L6856" s="14">
        <v>5626539.907763999</v>
      </c>
      <c r="M6856" s="13">
        <v>0.1786558360575948</v>
      </c>
      <c r="N6856" s="12">
        <v>-2.2989351238952904E-2</v>
      </c>
      <c r="O6856" s="2">
        <f>DATE(LEFT(ALT[[#This Row],[DATEMTH]],4),RIGHT(ALT[[#This Row],[DATEMTH]],2),1)</f>
        <v>44531</v>
      </c>
      <c r="P6856" t="str">
        <f>IF(AND(ALT[[#This Row],[DATE]]&gt;=DATE(2023,6,1),ALT[[#This Row],[DATE]]&lt;=DATE(2024,5,31)),"Y","N")</f>
        <v>N</v>
      </c>
      <c r="Q6856" t="str">
        <f>LEFT(ALT[[#This Row],[DATEMTH]],4)</f>
        <v>2021</v>
      </c>
    </row>
    <row r="6857" spans="1:17" x14ac:dyDescent="0.25">
      <c r="A6857" t="s">
        <v>73</v>
      </c>
      <c r="B6857" t="s">
        <v>110</v>
      </c>
      <c r="C6857" t="s">
        <v>18</v>
      </c>
      <c r="D6857" t="s">
        <v>23</v>
      </c>
      <c r="E6857" s="14">
        <v>5626539.9077640008</v>
      </c>
      <c r="F6857" s="14">
        <v>21531488.436683074</v>
      </c>
      <c r="G6857" s="13">
        <v>0.26131681162265108</v>
      </c>
      <c r="H6857" s="12">
        <v>-492427.34</v>
      </c>
      <c r="I6857" s="12">
        <v>-0.12867954244462315</v>
      </c>
      <c r="J6857" t="s">
        <v>25</v>
      </c>
      <c r="K6857" s="14">
        <v>801983.47511799948</v>
      </c>
      <c r="L6857" s="14">
        <v>5626539.907763999</v>
      </c>
      <c r="M6857" s="13">
        <v>0.14253581921837105</v>
      </c>
      <c r="N6857" s="12">
        <v>-1.8341443998989512E-2</v>
      </c>
      <c r="O6857" s="2">
        <f>DATE(LEFT(ALT[[#This Row],[DATEMTH]],4),RIGHT(ALT[[#This Row],[DATEMTH]],2),1)</f>
        <v>44531</v>
      </c>
      <c r="P6857" t="str">
        <f>IF(AND(ALT[[#This Row],[DATE]]&gt;=DATE(2023,6,1),ALT[[#This Row],[DATE]]&lt;=DATE(2024,5,31)),"Y","N")</f>
        <v>N</v>
      </c>
      <c r="Q6857" t="str">
        <f>LEFT(ALT[[#This Row],[DATEMTH]],4)</f>
        <v>2021</v>
      </c>
    </row>
    <row r="6858" spans="1:17" x14ac:dyDescent="0.25">
      <c r="A6858" t="s">
        <v>73</v>
      </c>
      <c r="B6858" t="s">
        <v>110</v>
      </c>
      <c r="C6858" t="s">
        <v>19</v>
      </c>
      <c r="D6858" t="s">
        <v>23</v>
      </c>
      <c r="E6858" s="14">
        <v>5389493.4424899993</v>
      </c>
      <c r="F6858" s="14">
        <v>21531488.436683074</v>
      </c>
      <c r="G6858" s="13">
        <v>0.25030751860646799</v>
      </c>
      <c r="H6858" s="12">
        <v>-492427.34</v>
      </c>
      <c r="I6858" s="12">
        <v>-0.12325826556938355</v>
      </c>
      <c r="J6858" t="s">
        <v>16</v>
      </c>
      <c r="K6858" s="14">
        <v>2008.6488659999984</v>
      </c>
      <c r="L6858" s="14">
        <v>5389493.4424899984</v>
      </c>
      <c r="M6858" s="13">
        <v>3.7269715371839903E-4</v>
      </c>
      <c r="N6858" s="12">
        <v>-4.5938004749975789E-5</v>
      </c>
      <c r="O6858" s="2">
        <f>DATE(LEFT(ALT[[#This Row],[DATEMTH]],4),RIGHT(ALT[[#This Row],[DATEMTH]],2),1)</f>
        <v>44531</v>
      </c>
      <c r="P6858" t="str">
        <f>IF(AND(ALT[[#This Row],[DATE]]&gt;=DATE(2023,6,1),ALT[[#This Row],[DATE]]&lt;=DATE(2024,5,31)),"Y","N")</f>
        <v>N</v>
      </c>
      <c r="Q6858" t="str">
        <f>LEFT(ALT[[#This Row],[DATEMTH]],4)</f>
        <v>2021</v>
      </c>
    </row>
    <row r="6859" spans="1:17" x14ac:dyDescent="0.25">
      <c r="A6859" t="s">
        <v>73</v>
      </c>
      <c r="B6859" t="s">
        <v>110</v>
      </c>
      <c r="C6859" t="s">
        <v>19</v>
      </c>
      <c r="D6859" t="s">
        <v>23</v>
      </c>
      <c r="E6859" s="14">
        <v>5389493.4424899993</v>
      </c>
      <c r="F6859" s="14">
        <v>21531488.436683074</v>
      </c>
      <c r="G6859" s="13">
        <v>0.25030751860646799</v>
      </c>
      <c r="H6859" s="12">
        <v>-492427.34</v>
      </c>
      <c r="I6859" s="12">
        <v>-0.12325826556938355</v>
      </c>
      <c r="J6859" t="s">
        <v>26</v>
      </c>
      <c r="K6859" s="14">
        <v>274181.45881400019</v>
      </c>
      <c r="L6859" s="14">
        <v>5389493.4424899984</v>
      </c>
      <c r="M6859" s="13">
        <v>5.0873326359837948E-2</v>
      </c>
      <c r="N6859" s="12">
        <v>-6.270557970858826E-3</v>
      </c>
      <c r="O6859" s="2">
        <f>DATE(LEFT(ALT[[#This Row],[DATEMTH]],4),RIGHT(ALT[[#This Row],[DATEMTH]],2),1)</f>
        <v>44531</v>
      </c>
      <c r="P6859" t="str">
        <f>IF(AND(ALT[[#This Row],[DATE]]&gt;=DATE(2023,6,1),ALT[[#This Row],[DATE]]&lt;=DATE(2024,5,31)),"Y","N")</f>
        <v>N</v>
      </c>
      <c r="Q6859" t="str">
        <f>LEFT(ALT[[#This Row],[DATEMTH]],4)</f>
        <v>2021</v>
      </c>
    </row>
    <row r="6860" spans="1:17" x14ac:dyDescent="0.25">
      <c r="A6860" t="s">
        <v>73</v>
      </c>
      <c r="B6860" t="s">
        <v>110</v>
      </c>
      <c r="C6860" t="s">
        <v>19</v>
      </c>
      <c r="D6860" t="s">
        <v>23</v>
      </c>
      <c r="E6860" s="14">
        <v>5389493.4424899993</v>
      </c>
      <c r="F6860" s="14">
        <v>21531488.436683074</v>
      </c>
      <c r="G6860" s="13">
        <v>0.25030751860646799</v>
      </c>
      <c r="H6860" s="12">
        <v>-492427.34</v>
      </c>
      <c r="I6860" s="12">
        <v>-0.12325826556938355</v>
      </c>
      <c r="J6860" t="s">
        <v>24</v>
      </c>
      <c r="K6860" s="14">
        <v>1513944.1447619996</v>
      </c>
      <c r="L6860" s="14">
        <v>5389493.4424899984</v>
      </c>
      <c r="M6860" s="13">
        <v>0.28090657515719003</v>
      </c>
      <c r="N6860" s="12">
        <v>-3.462405724091093E-2</v>
      </c>
      <c r="O6860" s="2">
        <f>DATE(LEFT(ALT[[#This Row],[DATEMTH]],4),RIGHT(ALT[[#This Row],[DATEMTH]],2),1)</f>
        <v>44531</v>
      </c>
      <c r="P6860" t="str">
        <f>IF(AND(ALT[[#This Row],[DATE]]&gt;=DATE(2023,6,1),ALT[[#This Row],[DATE]]&lt;=DATE(2024,5,31)),"Y","N")</f>
        <v>N</v>
      </c>
      <c r="Q6860" t="str">
        <f>LEFT(ALT[[#This Row],[DATEMTH]],4)</f>
        <v>2021</v>
      </c>
    </row>
    <row r="6861" spans="1:17" x14ac:dyDescent="0.25">
      <c r="A6861" t="s">
        <v>73</v>
      </c>
      <c r="B6861" t="s">
        <v>110</v>
      </c>
      <c r="C6861" t="s">
        <v>19</v>
      </c>
      <c r="D6861" t="s">
        <v>23</v>
      </c>
      <c r="E6861" s="14">
        <v>5389493.4424899993</v>
      </c>
      <c r="F6861" s="14">
        <v>21531488.436683074</v>
      </c>
      <c r="G6861" s="13">
        <v>0.25030751860646799</v>
      </c>
      <c r="H6861" s="12">
        <v>-492427.34</v>
      </c>
      <c r="I6861" s="12">
        <v>-0.12325826556938355</v>
      </c>
      <c r="J6861" t="s">
        <v>25</v>
      </c>
      <c r="K6861" s="14">
        <v>3599359.1900479984</v>
      </c>
      <c r="L6861" s="14">
        <v>5389493.4424899984</v>
      </c>
      <c r="M6861" s="13">
        <v>0.66784740132925358</v>
      </c>
      <c r="N6861" s="12">
        <v>-8.2317712352863809E-2</v>
      </c>
      <c r="O6861" s="2">
        <f>DATE(LEFT(ALT[[#This Row],[DATEMTH]],4),RIGHT(ALT[[#This Row],[DATEMTH]],2),1)</f>
        <v>44531</v>
      </c>
      <c r="P6861" t="str">
        <f>IF(AND(ALT[[#This Row],[DATE]]&gt;=DATE(2023,6,1),ALT[[#This Row],[DATE]]&lt;=DATE(2024,5,31)),"Y","N")</f>
        <v>N</v>
      </c>
      <c r="Q6861" t="str">
        <f>LEFT(ALT[[#This Row],[DATEMTH]],4)</f>
        <v>2021</v>
      </c>
    </row>
    <row r="6862" spans="1:17" x14ac:dyDescent="0.25">
      <c r="A6862" t="s">
        <v>73</v>
      </c>
      <c r="B6862" t="s">
        <v>110</v>
      </c>
      <c r="C6862" t="s">
        <v>20</v>
      </c>
      <c r="D6862" t="s">
        <v>23</v>
      </c>
      <c r="E6862" s="14">
        <v>4752718.60090499</v>
      </c>
      <c r="F6862" s="14">
        <v>21531488.436683074</v>
      </c>
      <c r="G6862" s="13">
        <v>0.22073339773426023</v>
      </c>
      <c r="H6862" s="12">
        <v>-492427.34</v>
      </c>
      <c r="I6862" s="12">
        <v>-0.10869515989544379</v>
      </c>
      <c r="J6862" t="s">
        <v>24</v>
      </c>
      <c r="K6862" s="14">
        <v>2081150.9378440003</v>
      </c>
      <c r="L6862" s="14">
        <v>4752718.6009049993</v>
      </c>
      <c r="M6862" s="13">
        <v>0.43788642093131991</v>
      </c>
      <c r="N6862" s="12">
        <v>-4.7596134539173419E-2</v>
      </c>
      <c r="O6862" s="2">
        <f>DATE(LEFT(ALT[[#This Row],[DATEMTH]],4),RIGHT(ALT[[#This Row],[DATEMTH]],2),1)</f>
        <v>44531</v>
      </c>
      <c r="P6862" t="str">
        <f>IF(AND(ALT[[#This Row],[DATE]]&gt;=DATE(2023,6,1),ALT[[#This Row],[DATE]]&lt;=DATE(2024,5,31)),"Y","N")</f>
        <v>N</v>
      </c>
      <c r="Q6862" t="str">
        <f>LEFT(ALT[[#This Row],[DATEMTH]],4)</f>
        <v>2021</v>
      </c>
    </row>
    <row r="6863" spans="1:17" x14ac:dyDescent="0.25">
      <c r="A6863" t="s">
        <v>73</v>
      </c>
      <c r="B6863" t="s">
        <v>110</v>
      </c>
      <c r="C6863" t="s">
        <v>20</v>
      </c>
      <c r="D6863" t="s">
        <v>23</v>
      </c>
      <c r="E6863" s="14">
        <v>4752718.60090499</v>
      </c>
      <c r="F6863" s="14">
        <v>21531488.436683074</v>
      </c>
      <c r="G6863" s="13">
        <v>0.22073339773426023</v>
      </c>
      <c r="H6863" s="12">
        <v>-492427.34</v>
      </c>
      <c r="I6863" s="12">
        <v>-0.10869515989544379</v>
      </c>
      <c r="J6863" t="s">
        <v>16</v>
      </c>
      <c r="K6863" s="14">
        <v>1708250.5596299998</v>
      </c>
      <c r="L6863" s="14">
        <v>4752718.6009049993</v>
      </c>
      <c r="M6863" s="13">
        <v>0.35942598396309844</v>
      </c>
      <c r="N6863" s="12">
        <v>-3.90678647974462E-2</v>
      </c>
      <c r="O6863" s="2">
        <f>DATE(LEFT(ALT[[#This Row],[DATEMTH]],4),RIGHT(ALT[[#This Row],[DATEMTH]],2),1)</f>
        <v>44531</v>
      </c>
      <c r="P6863" t="str">
        <f>IF(AND(ALT[[#This Row],[DATE]]&gt;=DATE(2023,6,1),ALT[[#This Row],[DATE]]&lt;=DATE(2024,5,31)),"Y","N")</f>
        <v>N</v>
      </c>
      <c r="Q6863" t="str">
        <f>LEFT(ALT[[#This Row],[DATEMTH]],4)</f>
        <v>2021</v>
      </c>
    </row>
    <row r="6864" spans="1:17" x14ac:dyDescent="0.25">
      <c r="A6864" t="s">
        <v>73</v>
      </c>
      <c r="B6864" t="s">
        <v>110</v>
      </c>
      <c r="C6864" t="s">
        <v>20</v>
      </c>
      <c r="D6864" t="s">
        <v>23</v>
      </c>
      <c r="E6864" s="14">
        <v>4752718.60090499</v>
      </c>
      <c r="F6864" s="14">
        <v>21531488.436683074</v>
      </c>
      <c r="G6864" s="13">
        <v>0.22073339773426023</v>
      </c>
      <c r="H6864" s="12">
        <v>-492427.34</v>
      </c>
      <c r="I6864" s="12">
        <v>-0.10869515989544379</v>
      </c>
      <c r="J6864" t="s">
        <v>26</v>
      </c>
      <c r="K6864" s="14">
        <v>280438.56509800017</v>
      </c>
      <c r="L6864" s="14">
        <v>4752718.6009049993</v>
      </c>
      <c r="M6864" s="13">
        <v>5.9005926638408562E-2</v>
      </c>
      <c r="N6864" s="12">
        <v>-6.4136586307406446E-3</v>
      </c>
      <c r="O6864" s="2">
        <f>DATE(LEFT(ALT[[#This Row],[DATEMTH]],4),RIGHT(ALT[[#This Row],[DATEMTH]],2),1)</f>
        <v>44531</v>
      </c>
      <c r="P6864" t="str">
        <f>IF(AND(ALT[[#This Row],[DATE]]&gt;=DATE(2023,6,1),ALT[[#This Row],[DATE]]&lt;=DATE(2024,5,31)),"Y","N")</f>
        <v>N</v>
      </c>
      <c r="Q6864" t="str">
        <f>LEFT(ALT[[#This Row],[DATEMTH]],4)</f>
        <v>2021</v>
      </c>
    </row>
    <row r="6865" spans="1:17" x14ac:dyDescent="0.25">
      <c r="A6865" t="s">
        <v>73</v>
      </c>
      <c r="B6865" t="s">
        <v>110</v>
      </c>
      <c r="C6865" t="s">
        <v>20</v>
      </c>
      <c r="D6865" t="s">
        <v>23</v>
      </c>
      <c r="E6865" s="14">
        <v>4752718.60090499</v>
      </c>
      <c r="F6865" s="14">
        <v>21531488.436683074</v>
      </c>
      <c r="G6865" s="13">
        <v>0.22073339773426023</v>
      </c>
      <c r="H6865" s="12">
        <v>-492427.34</v>
      </c>
      <c r="I6865" s="12">
        <v>-0.10869515989544379</v>
      </c>
      <c r="J6865" t="s">
        <v>25</v>
      </c>
      <c r="K6865" s="14">
        <v>682878.5383329998</v>
      </c>
      <c r="L6865" s="14">
        <v>4752718.6009049993</v>
      </c>
      <c r="M6865" s="13">
        <v>0.14368166846717328</v>
      </c>
      <c r="N6865" s="12">
        <v>-1.5617501928083545E-2</v>
      </c>
      <c r="O6865" s="2">
        <f>DATE(LEFT(ALT[[#This Row],[DATEMTH]],4),RIGHT(ALT[[#This Row],[DATEMTH]],2),1)</f>
        <v>44531</v>
      </c>
      <c r="P6865" t="str">
        <f>IF(AND(ALT[[#This Row],[DATE]]&gt;=DATE(2023,6,1),ALT[[#This Row],[DATE]]&lt;=DATE(2024,5,31)),"Y","N")</f>
        <v>N</v>
      </c>
      <c r="Q6865" t="str">
        <f>LEFT(ALT[[#This Row],[DATEMTH]],4)</f>
        <v>2021</v>
      </c>
    </row>
    <row r="6866" spans="1:17" x14ac:dyDescent="0.25">
      <c r="A6866" t="s">
        <v>73</v>
      </c>
      <c r="B6866" t="s">
        <v>111</v>
      </c>
      <c r="C6866" t="s">
        <v>15</v>
      </c>
      <c r="D6866" t="s">
        <v>22</v>
      </c>
      <c r="E6866" s="14">
        <v>1056268.9306630008</v>
      </c>
      <c r="F6866" s="14">
        <v>3909485.432550001</v>
      </c>
      <c r="G6866" s="13">
        <v>0.27018106318253726</v>
      </c>
      <c r="H6866" s="12">
        <v>-21739821.510000002</v>
      </c>
      <c r="I6866" s="12">
        <v>-5.8736880889703933</v>
      </c>
      <c r="J6866" t="s">
        <v>25</v>
      </c>
      <c r="K6866" s="14">
        <v>103459.26198</v>
      </c>
      <c r="L6866" s="14">
        <v>1056268.9306630001</v>
      </c>
      <c r="M6866" s="13">
        <v>9.7947841668561214E-2</v>
      </c>
      <c r="N6866" s="12">
        <v>-0.57531507094898593</v>
      </c>
      <c r="O6866" s="2">
        <f>DATE(LEFT(ALT[[#This Row],[DATEMTH]],4),RIGHT(ALT[[#This Row],[DATEMTH]],2),1)</f>
        <v>44531</v>
      </c>
      <c r="P6866" t="str">
        <f>IF(AND(ALT[[#This Row],[DATE]]&gt;=DATE(2023,6,1),ALT[[#This Row],[DATE]]&lt;=DATE(2024,5,31)),"Y","N")</f>
        <v>N</v>
      </c>
      <c r="Q6866" t="str">
        <f>LEFT(ALT[[#This Row],[DATEMTH]],4)</f>
        <v>2021</v>
      </c>
    </row>
    <row r="6867" spans="1:17" x14ac:dyDescent="0.25">
      <c r="A6867" t="s">
        <v>73</v>
      </c>
      <c r="B6867" t="s">
        <v>111</v>
      </c>
      <c r="C6867" t="s">
        <v>15</v>
      </c>
      <c r="D6867" t="s">
        <v>22</v>
      </c>
      <c r="E6867" s="14">
        <v>1056268.9306630008</v>
      </c>
      <c r="F6867" s="14">
        <v>3909485.432550001</v>
      </c>
      <c r="G6867" s="13">
        <v>0.27018106318253726</v>
      </c>
      <c r="H6867" s="12">
        <v>-21739821.510000002</v>
      </c>
      <c r="I6867" s="12">
        <v>-5.8736880889703933</v>
      </c>
      <c r="J6867" t="s">
        <v>24</v>
      </c>
      <c r="K6867" s="14">
        <v>502041.4855200001</v>
      </c>
      <c r="L6867" s="14">
        <v>1056268.9306630001</v>
      </c>
      <c r="M6867" s="13">
        <v>0.475297029900215</v>
      </c>
      <c r="N6867" s="12">
        <v>-2.7917465032478979</v>
      </c>
      <c r="O6867" s="2">
        <f>DATE(LEFT(ALT[[#This Row],[DATEMTH]],4),RIGHT(ALT[[#This Row],[DATEMTH]],2),1)</f>
        <v>44531</v>
      </c>
      <c r="P6867" t="str">
        <f>IF(AND(ALT[[#This Row],[DATE]]&gt;=DATE(2023,6,1),ALT[[#This Row],[DATE]]&lt;=DATE(2024,5,31)),"Y","N")</f>
        <v>N</v>
      </c>
      <c r="Q6867" t="str">
        <f>LEFT(ALT[[#This Row],[DATEMTH]],4)</f>
        <v>2021</v>
      </c>
    </row>
    <row r="6868" spans="1:17" x14ac:dyDescent="0.25">
      <c r="A6868" t="s">
        <v>73</v>
      </c>
      <c r="B6868" t="s">
        <v>111</v>
      </c>
      <c r="C6868" t="s">
        <v>15</v>
      </c>
      <c r="D6868" t="s">
        <v>22</v>
      </c>
      <c r="E6868" s="14">
        <v>1056268.9306630008</v>
      </c>
      <c r="F6868" s="14">
        <v>3909485.432550001</v>
      </c>
      <c r="G6868" s="13">
        <v>0.27018106318253726</v>
      </c>
      <c r="H6868" s="12">
        <v>-21739821.510000002</v>
      </c>
      <c r="I6868" s="12">
        <v>-5.8736880889703933</v>
      </c>
      <c r="J6868" t="s">
        <v>26</v>
      </c>
      <c r="K6868" s="14">
        <v>230632.51176200001</v>
      </c>
      <c r="L6868" s="14">
        <v>1056268.9306630001</v>
      </c>
      <c r="M6868" s="13">
        <v>0.21834639367574349</v>
      </c>
      <c r="N6868" s="12">
        <v>-1.282498611802855</v>
      </c>
      <c r="O6868" s="2">
        <f>DATE(LEFT(ALT[[#This Row],[DATEMTH]],4),RIGHT(ALT[[#This Row],[DATEMTH]],2),1)</f>
        <v>44531</v>
      </c>
      <c r="P6868" t="str">
        <f>IF(AND(ALT[[#This Row],[DATE]]&gt;=DATE(2023,6,1),ALT[[#This Row],[DATE]]&lt;=DATE(2024,5,31)),"Y","N")</f>
        <v>N</v>
      </c>
      <c r="Q6868" t="str">
        <f>LEFT(ALT[[#This Row],[DATEMTH]],4)</f>
        <v>2021</v>
      </c>
    </row>
    <row r="6869" spans="1:17" x14ac:dyDescent="0.25">
      <c r="A6869" t="s">
        <v>73</v>
      </c>
      <c r="B6869" t="s">
        <v>111</v>
      </c>
      <c r="C6869" t="s">
        <v>15</v>
      </c>
      <c r="D6869" t="s">
        <v>22</v>
      </c>
      <c r="E6869" s="14">
        <v>1056268.9306630008</v>
      </c>
      <c r="F6869" s="14">
        <v>3909485.432550001</v>
      </c>
      <c r="G6869" s="13">
        <v>0.27018106318253726</v>
      </c>
      <c r="H6869" s="12">
        <v>-21739821.510000002</v>
      </c>
      <c r="I6869" s="12">
        <v>-5.8736880889703933</v>
      </c>
      <c r="J6869" t="s">
        <v>16</v>
      </c>
      <c r="K6869" s="14">
        <v>220135.671401</v>
      </c>
      <c r="L6869" s="14">
        <v>1056268.9306630001</v>
      </c>
      <c r="M6869" s="13">
        <v>0.2084087347554803</v>
      </c>
      <c r="N6869" s="12">
        <v>-1.2241279029706547</v>
      </c>
      <c r="O6869" s="2">
        <f>DATE(LEFT(ALT[[#This Row],[DATEMTH]],4),RIGHT(ALT[[#This Row],[DATEMTH]],2),1)</f>
        <v>44531</v>
      </c>
      <c r="P6869" t="str">
        <f>IF(AND(ALT[[#This Row],[DATE]]&gt;=DATE(2023,6,1),ALT[[#This Row],[DATE]]&lt;=DATE(2024,5,31)),"Y","N")</f>
        <v>N</v>
      </c>
      <c r="Q6869" t="str">
        <f>LEFT(ALT[[#This Row],[DATEMTH]],4)</f>
        <v>2021</v>
      </c>
    </row>
    <row r="6870" spans="1:17" x14ac:dyDescent="0.25">
      <c r="A6870" t="s">
        <v>73</v>
      </c>
      <c r="B6870" t="s">
        <v>111</v>
      </c>
      <c r="C6870" t="s">
        <v>18</v>
      </c>
      <c r="D6870" t="s">
        <v>22</v>
      </c>
      <c r="E6870" s="14">
        <v>972303.13472799957</v>
      </c>
      <c r="F6870" s="14">
        <v>3909485.432550001</v>
      </c>
      <c r="G6870" s="13">
        <v>0.24870360857024737</v>
      </c>
      <c r="H6870" s="12">
        <v>-21739821.510000002</v>
      </c>
      <c r="I6870" s="12">
        <v>-5.4067720592100841</v>
      </c>
      <c r="J6870" t="s">
        <v>16</v>
      </c>
      <c r="K6870" s="14">
        <v>533420.67615500023</v>
      </c>
      <c r="L6870" s="14">
        <v>972303.13472800003</v>
      </c>
      <c r="M6870" s="13">
        <v>0.54861560875685511</v>
      </c>
      <c r="N6870" s="12">
        <v>-2.9662395446730954</v>
      </c>
      <c r="O6870" s="2">
        <f>DATE(LEFT(ALT[[#This Row],[DATEMTH]],4),RIGHT(ALT[[#This Row],[DATEMTH]],2),1)</f>
        <v>44531</v>
      </c>
      <c r="P6870" t="str">
        <f>IF(AND(ALT[[#This Row],[DATE]]&gt;=DATE(2023,6,1),ALT[[#This Row],[DATE]]&lt;=DATE(2024,5,31)),"Y","N")</f>
        <v>N</v>
      </c>
      <c r="Q6870" t="str">
        <f>LEFT(ALT[[#This Row],[DATEMTH]],4)</f>
        <v>2021</v>
      </c>
    </row>
    <row r="6871" spans="1:17" x14ac:dyDescent="0.25">
      <c r="A6871" t="s">
        <v>73</v>
      </c>
      <c r="B6871" t="s">
        <v>111</v>
      </c>
      <c r="C6871" t="s">
        <v>18</v>
      </c>
      <c r="D6871" t="s">
        <v>22</v>
      </c>
      <c r="E6871" s="14">
        <v>972303.13472799957</v>
      </c>
      <c r="F6871" s="14">
        <v>3909485.432550001</v>
      </c>
      <c r="G6871" s="13">
        <v>0.24870360857024737</v>
      </c>
      <c r="H6871" s="12">
        <v>-21739821.510000002</v>
      </c>
      <c r="I6871" s="12">
        <v>-5.4067720592100841</v>
      </c>
      <c r="J6871" t="s">
        <v>25</v>
      </c>
      <c r="K6871" s="14">
        <v>139113.55741199999</v>
      </c>
      <c r="L6871" s="14">
        <v>972303.13472800003</v>
      </c>
      <c r="M6871" s="13">
        <v>0.1430763230552751</v>
      </c>
      <c r="N6871" s="12">
        <v>-0.77358106582977693</v>
      </c>
      <c r="O6871" s="2">
        <f>DATE(LEFT(ALT[[#This Row],[DATEMTH]],4),RIGHT(ALT[[#This Row],[DATEMTH]],2),1)</f>
        <v>44531</v>
      </c>
      <c r="P6871" t="str">
        <f>IF(AND(ALT[[#This Row],[DATE]]&gt;=DATE(2023,6,1),ALT[[#This Row],[DATE]]&lt;=DATE(2024,5,31)),"Y","N")</f>
        <v>N</v>
      </c>
      <c r="Q6871" t="str">
        <f>LEFT(ALT[[#This Row],[DATEMTH]],4)</f>
        <v>2021</v>
      </c>
    </row>
    <row r="6872" spans="1:17" x14ac:dyDescent="0.25">
      <c r="A6872" t="s">
        <v>73</v>
      </c>
      <c r="B6872" t="s">
        <v>111</v>
      </c>
      <c r="C6872" t="s">
        <v>18</v>
      </c>
      <c r="D6872" t="s">
        <v>22</v>
      </c>
      <c r="E6872" s="14">
        <v>972303.13472799957</v>
      </c>
      <c r="F6872" s="14">
        <v>3909485.432550001</v>
      </c>
      <c r="G6872" s="13">
        <v>0.24870360857024737</v>
      </c>
      <c r="H6872" s="12">
        <v>-21739821.510000002</v>
      </c>
      <c r="I6872" s="12">
        <v>-5.4067720592100841</v>
      </c>
      <c r="J6872" t="s">
        <v>24</v>
      </c>
      <c r="K6872" s="14">
        <v>131383.92332799995</v>
      </c>
      <c r="L6872" s="14">
        <v>972303.13472800003</v>
      </c>
      <c r="M6872" s="13">
        <v>0.13512650390122866</v>
      </c>
      <c r="N6872" s="12">
        <v>-0.73059820575190548</v>
      </c>
      <c r="O6872" s="2">
        <f>DATE(LEFT(ALT[[#This Row],[DATEMTH]],4),RIGHT(ALT[[#This Row],[DATEMTH]],2),1)</f>
        <v>44531</v>
      </c>
      <c r="P6872" t="str">
        <f>IF(AND(ALT[[#This Row],[DATE]]&gt;=DATE(2023,6,1),ALT[[#This Row],[DATE]]&lt;=DATE(2024,5,31)),"Y","N")</f>
        <v>N</v>
      </c>
      <c r="Q6872" t="str">
        <f>LEFT(ALT[[#This Row],[DATEMTH]],4)</f>
        <v>2021</v>
      </c>
    </row>
    <row r="6873" spans="1:17" x14ac:dyDescent="0.25">
      <c r="A6873" t="s">
        <v>73</v>
      </c>
      <c r="B6873" t="s">
        <v>111</v>
      </c>
      <c r="C6873" t="s">
        <v>18</v>
      </c>
      <c r="D6873" t="s">
        <v>22</v>
      </c>
      <c r="E6873" s="14">
        <v>972303.13472799957</v>
      </c>
      <c r="F6873" s="14">
        <v>3909485.432550001</v>
      </c>
      <c r="G6873" s="13">
        <v>0.24870360857024737</v>
      </c>
      <c r="H6873" s="12">
        <v>-21739821.510000002</v>
      </c>
      <c r="I6873" s="12">
        <v>-5.4067720592100841</v>
      </c>
      <c r="J6873" t="s">
        <v>26</v>
      </c>
      <c r="K6873" s="14">
        <v>168384.97783299998</v>
      </c>
      <c r="L6873" s="14">
        <v>972303.13472800003</v>
      </c>
      <c r="M6873" s="13">
        <v>0.17318156428664128</v>
      </c>
      <c r="N6873" s="12">
        <v>-0.93635324295530697</v>
      </c>
      <c r="O6873" s="2">
        <f>DATE(LEFT(ALT[[#This Row],[DATEMTH]],4),RIGHT(ALT[[#This Row],[DATEMTH]],2),1)</f>
        <v>44531</v>
      </c>
      <c r="P6873" t="str">
        <f>IF(AND(ALT[[#This Row],[DATE]]&gt;=DATE(2023,6,1),ALT[[#This Row],[DATE]]&lt;=DATE(2024,5,31)),"Y","N")</f>
        <v>N</v>
      </c>
      <c r="Q6873" t="str">
        <f>LEFT(ALT[[#This Row],[DATEMTH]],4)</f>
        <v>2021</v>
      </c>
    </row>
    <row r="6874" spans="1:17" x14ac:dyDescent="0.25">
      <c r="A6874" t="s">
        <v>73</v>
      </c>
      <c r="B6874" t="s">
        <v>111</v>
      </c>
      <c r="C6874" t="s">
        <v>19</v>
      </c>
      <c r="D6874" t="s">
        <v>22</v>
      </c>
      <c r="E6874" s="14">
        <v>986331.67036699958</v>
      </c>
      <c r="F6874" s="14">
        <v>3909485.432550001</v>
      </c>
      <c r="G6874" s="13">
        <v>0.25229194158261764</v>
      </c>
      <c r="H6874" s="12">
        <v>-21739821.510000002</v>
      </c>
      <c r="I6874" s="12">
        <v>-5.4847817784174548</v>
      </c>
      <c r="J6874" t="s">
        <v>24</v>
      </c>
      <c r="K6874" s="14">
        <v>270714.87480399996</v>
      </c>
      <c r="L6874" s="14">
        <v>986331.67036700028</v>
      </c>
      <c r="M6874" s="13">
        <v>0.27446637164481469</v>
      </c>
      <c r="N6874" s="12">
        <v>-1.5053881539858327</v>
      </c>
      <c r="O6874" s="2">
        <f>DATE(LEFT(ALT[[#This Row],[DATEMTH]],4),RIGHT(ALT[[#This Row],[DATEMTH]],2),1)</f>
        <v>44531</v>
      </c>
      <c r="P6874" t="str">
        <f>IF(AND(ALT[[#This Row],[DATE]]&gt;=DATE(2023,6,1),ALT[[#This Row],[DATE]]&lt;=DATE(2024,5,31)),"Y","N")</f>
        <v>N</v>
      </c>
      <c r="Q6874" t="str">
        <f>LEFT(ALT[[#This Row],[DATEMTH]],4)</f>
        <v>2021</v>
      </c>
    </row>
    <row r="6875" spans="1:17" x14ac:dyDescent="0.25">
      <c r="A6875" t="s">
        <v>73</v>
      </c>
      <c r="B6875" t="s">
        <v>111</v>
      </c>
      <c r="C6875" t="s">
        <v>19</v>
      </c>
      <c r="D6875" t="s">
        <v>22</v>
      </c>
      <c r="E6875" s="14">
        <v>986331.67036699958</v>
      </c>
      <c r="F6875" s="14">
        <v>3909485.432550001</v>
      </c>
      <c r="G6875" s="13">
        <v>0.25229194158261764</v>
      </c>
      <c r="H6875" s="12">
        <v>-21739821.510000002</v>
      </c>
      <c r="I6875" s="12">
        <v>-5.4847817784174548</v>
      </c>
      <c r="J6875" t="s">
        <v>25</v>
      </c>
      <c r="K6875" s="14">
        <v>668789.54630800034</v>
      </c>
      <c r="L6875" s="14">
        <v>986331.67036700028</v>
      </c>
      <c r="M6875" s="13">
        <v>0.67805745917005089</v>
      </c>
      <c r="N6875" s="12">
        <v>-3.7189971967759323</v>
      </c>
      <c r="O6875" s="2">
        <f>DATE(LEFT(ALT[[#This Row],[DATEMTH]],4),RIGHT(ALT[[#This Row],[DATEMTH]],2),1)</f>
        <v>44531</v>
      </c>
      <c r="P6875" t="str">
        <f>IF(AND(ALT[[#This Row],[DATE]]&gt;=DATE(2023,6,1),ALT[[#This Row],[DATE]]&lt;=DATE(2024,5,31)),"Y","N")</f>
        <v>N</v>
      </c>
      <c r="Q6875" t="str">
        <f>LEFT(ALT[[#This Row],[DATEMTH]],4)</f>
        <v>2021</v>
      </c>
    </row>
    <row r="6876" spans="1:17" x14ac:dyDescent="0.25">
      <c r="A6876" t="s">
        <v>73</v>
      </c>
      <c r="B6876" t="s">
        <v>111</v>
      </c>
      <c r="C6876" t="s">
        <v>19</v>
      </c>
      <c r="D6876" t="s">
        <v>22</v>
      </c>
      <c r="E6876" s="14">
        <v>986331.67036699958</v>
      </c>
      <c r="F6876" s="14">
        <v>3909485.432550001</v>
      </c>
      <c r="G6876" s="13">
        <v>0.25229194158261764</v>
      </c>
      <c r="H6876" s="12">
        <v>-21739821.510000002</v>
      </c>
      <c r="I6876" s="12">
        <v>-5.4847817784174548</v>
      </c>
      <c r="J6876" t="s">
        <v>16</v>
      </c>
      <c r="K6876" s="14">
        <v>359.787846</v>
      </c>
      <c r="L6876" s="14">
        <v>986331.67036700028</v>
      </c>
      <c r="M6876" s="13">
        <v>3.6477369307844282E-4</v>
      </c>
      <c r="N6876" s="12">
        <v>-2.0007041050426845E-3</v>
      </c>
      <c r="O6876" s="2">
        <f>DATE(LEFT(ALT[[#This Row],[DATEMTH]],4),RIGHT(ALT[[#This Row],[DATEMTH]],2),1)</f>
        <v>44531</v>
      </c>
      <c r="P6876" t="str">
        <f>IF(AND(ALT[[#This Row],[DATE]]&gt;=DATE(2023,6,1),ALT[[#This Row],[DATE]]&lt;=DATE(2024,5,31)),"Y","N")</f>
        <v>N</v>
      </c>
      <c r="Q6876" t="str">
        <f>LEFT(ALT[[#This Row],[DATEMTH]],4)</f>
        <v>2021</v>
      </c>
    </row>
    <row r="6877" spans="1:17" x14ac:dyDescent="0.25">
      <c r="A6877" t="s">
        <v>73</v>
      </c>
      <c r="B6877" t="s">
        <v>111</v>
      </c>
      <c r="C6877" t="s">
        <v>19</v>
      </c>
      <c r="D6877" t="s">
        <v>22</v>
      </c>
      <c r="E6877" s="14">
        <v>986331.67036699958</v>
      </c>
      <c r="F6877" s="14">
        <v>3909485.432550001</v>
      </c>
      <c r="G6877" s="13">
        <v>0.25229194158261764</v>
      </c>
      <c r="H6877" s="12">
        <v>-21739821.510000002</v>
      </c>
      <c r="I6877" s="12">
        <v>-5.4847817784174548</v>
      </c>
      <c r="J6877" t="s">
        <v>26</v>
      </c>
      <c r="K6877" s="14">
        <v>46467.461408999989</v>
      </c>
      <c r="L6877" s="14">
        <v>986331.67036700028</v>
      </c>
      <c r="M6877" s="13">
        <v>4.7111395492056028E-2</v>
      </c>
      <c r="N6877" s="12">
        <v>-0.25839572355064711</v>
      </c>
      <c r="O6877" s="2">
        <f>DATE(LEFT(ALT[[#This Row],[DATEMTH]],4),RIGHT(ALT[[#This Row],[DATEMTH]],2),1)</f>
        <v>44531</v>
      </c>
      <c r="P6877" t="str">
        <f>IF(AND(ALT[[#This Row],[DATE]]&gt;=DATE(2023,6,1),ALT[[#This Row],[DATE]]&lt;=DATE(2024,5,31)),"Y","N")</f>
        <v>N</v>
      </c>
      <c r="Q6877" t="str">
        <f>LEFT(ALT[[#This Row],[DATEMTH]],4)</f>
        <v>2021</v>
      </c>
    </row>
    <row r="6878" spans="1:17" x14ac:dyDescent="0.25">
      <c r="A6878" t="s">
        <v>73</v>
      </c>
      <c r="B6878" t="s">
        <v>111</v>
      </c>
      <c r="C6878" t="s">
        <v>20</v>
      </c>
      <c r="D6878" t="s">
        <v>22</v>
      </c>
      <c r="E6878" s="14">
        <v>894581.69679199916</v>
      </c>
      <c r="F6878" s="14">
        <v>3909485.432550001</v>
      </c>
      <c r="G6878" s="13">
        <v>0.22882338666459731</v>
      </c>
      <c r="H6878" s="12">
        <v>-21739821.510000002</v>
      </c>
      <c r="I6878" s="12">
        <v>-4.9745795834020603</v>
      </c>
      <c r="J6878" t="s">
        <v>24</v>
      </c>
      <c r="K6878" s="14">
        <v>368816.63837100001</v>
      </c>
      <c r="L6878" s="14">
        <v>894581.69679199997</v>
      </c>
      <c r="M6878" s="13">
        <v>0.41227831923410557</v>
      </c>
      <c r="N6878" s="12">
        <v>-2.0509113095412985</v>
      </c>
      <c r="O6878" s="2">
        <f>DATE(LEFT(ALT[[#This Row],[DATEMTH]],4),RIGHT(ALT[[#This Row],[DATEMTH]],2),1)</f>
        <v>44531</v>
      </c>
      <c r="P6878" t="str">
        <f>IF(AND(ALT[[#This Row],[DATE]]&gt;=DATE(2023,6,1),ALT[[#This Row],[DATE]]&lt;=DATE(2024,5,31)),"Y","N")</f>
        <v>N</v>
      </c>
      <c r="Q6878" t="str">
        <f>LEFT(ALT[[#This Row],[DATEMTH]],4)</f>
        <v>2021</v>
      </c>
    </row>
    <row r="6879" spans="1:17" x14ac:dyDescent="0.25">
      <c r="A6879" t="s">
        <v>73</v>
      </c>
      <c r="B6879" t="s">
        <v>111</v>
      </c>
      <c r="C6879" t="s">
        <v>20</v>
      </c>
      <c r="D6879" t="s">
        <v>22</v>
      </c>
      <c r="E6879" s="14">
        <v>894581.69679199916</v>
      </c>
      <c r="F6879" s="14">
        <v>3909485.432550001</v>
      </c>
      <c r="G6879" s="13">
        <v>0.22882338666459731</v>
      </c>
      <c r="H6879" s="12">
        <v>-21739821.510000002</v>
      </c>
      <c r="I6879" s="12">
        <v>-4.9745795834020603</v>
      </c>
      <c r="J6879" t="s">
        <v>25</v>
      </c>
      <c r="K6879" s="14">
        <v>134858.15220800001</v>
      </c>
      <c r="L6879" s="14">
        <v>894581.69679199997</v>
      </c>
      <c r="M6879" s="13">
        <v>0.15074995686990453</v>
      </c>
      <c r="N6879" s="12">
        <v>-0.74991765764376828</v>
      </c>
      <c r="O6879" s="2">
        <f>DATE(LEFT(ALT[[#This Row],[DATEMTH]],4),RIGHT(ALT[[#This Row],[DATEMTH]],2),1)</f>
        <v>44531</v>
      </c>
      <c r="P6879" t="str">
        <f>IF(AND(ALT[[#This Row],[DATE]]&gt;=DATE(2023,6,1),ALT[[#This Row],[DATE]]&lt;=DATE(2024,5,31)),"Y","N")</f>
        <v>N</v>
      </c>
      <c r="Q6879" t="str">
        <f>LEFT(ALT[[#This Row],[DATEMTH]],4)</f>
        <v>2021</v>
      </c>
    </row>
    <row r="6880" spans="1:17" x14ac:dyDescent="0.25">
      <c r="A6880" t="s">
        <v>73</v>
      </c>
      <c r="B6880" t="s">
        <v>111</v>
      </c>
      <c r="C6880" t="s">
        <v>20</v>
      </c>
      <c r="D6880" t="s">
        <v>22</v>
      </c>
      <c r="E6880" s="14">
        <v>894581.69679199916</v>
      </c>
      <c r="F6880" s="14">
        <v>3909485.432550001</v>
      </c>
      <c r="G6880" s="13">
        <v>0.22882338666459731</v>
      </c>
      <c r="H6880" s="12">
        <v>-21739821.510000002</v>
      </c>
      <c r="I6880" s="12">
        <v>-4.9745795834020603</v>
      </c>
      <c r="J6880" t="s">
        <v>16</v>
      </c>
      <c r="K6880" s="14">
        <v>344745.81490999996</v>
      </c>
      <c r="L6880" s="14">
        <v>894581.69679199997</v>
      </c>
      <c r="M6880" s="13">
        <v>0.38537096851664865</v>
      </c>
      <c r="N6880" s="12">
        <v>-1.9170585520187986</v>
      </c>
      <c r="O6880" s="2">
        <f>DATE(LEFT(ALT[[#This Row],[DATEMTH]],4),RIGHT(ALT[[#This Row],[DATEMTH]],2),1)</f>
        <v>44531</v>
      </c>
      <c r="P6880" t="str">
        <f>IF(AND(ALT[[#This Row],[DATE]]&gt;=DATE(2023,6,1),ALT[[#This Row],[DATE]]&lt;=DATE(2024,5,31)),"Y","N")</f>
        <v>N</v>
      </c>
      <c r="Q6880" t="str">
        <f>LEFT(ALT[[#This Row],[DATEMTH]],4)</f>
        <v>2021</v>
      </c>
    </row>
    <row r="6881" spans="1:17" x14ac:dyDescent="0.25">
      <c r="A6881" t="s">
        <v>73</v>
      </c>
      <c r="B6881" t="s">
        <v>111</v>
      </c>
      <c r="C6881" t="s">
        <v>20</v>
      </c>
      <c r="D6881" t="s">
        <v>22</v>
      </c>
      <c r="E6881" s="14">
        <v>894581.69679199916</v>
      </c>
      <c r="F6881" s="14">
        <v>3909485.432550001</v>
      </c>
      <c r="G6881" s="13">
        <v>0.22882338666459731</v>
      </c>
      <c r="H6881" s="12">
        <v>-21739821.510000002</v>
      </c>
      <c r="I6881" s="12">
        <v>-4.9745795834020603</v>
      </c>
      <c r="J6881" t="s">
        <v>26</v>
      </c>
      <c r="K6881" s="14">
        <v>46161.091303000001</v>
      </c>
      <c r="L6881" s="14">
        <v>894581.69679199997</v>
      </c>
      <c r="M6881" s="13">
        <v>5.1600755379341237E-2</v>
      </c>
      <c r="N6881" s="12">
        <v>-0.25669206419819496</v>
      </c>
      <c r="O6881" s="2">
        <f>DATE(LEFT(ALT[[#This Row],[DATEMTH]],4),RIGHT(ALT[[#This Row],[DATEMTH]],2),1)</f>
        <v>44531</v>
      </c>
      <c r="P6881" t="str">
        <f>IF(AND(ALT[[#This Row],[DATE]]&gt;=DATE(2023,6,1),ALT[[#This Row],[DATE]]&lt;=DATE(2024,5,31)),"Y","N")</f>
        <v>N</v>
      </c>
      <c r="Q6881" t="str">
        <f>LEFT(ALT[[#This Row],[DATEMTH]],4)</f>
        <v>2021</v>
      </c>
    </row>
    <row r="6882" spans="1:17" x14ac:dyDescent="0.25">
      <c r="A6882" t="s">
        <v>73</v>
      </c>
      <c r="B6882" t="s">
        <v>111</v>
      </c>
      <c r="C6882" t="s">
        <v>15</v>
      </c>
      <c r="D6882" t="s">
        <v>17</v>
      </c>
      <c r="E6882" s="14">
        <v>1056268.9306630008</v>
      </c>
      <c r="F6882" s="14">
        <v>3909485.432550001</v>
      </c>
      <c r="G6882" s="13">
        <v>0.27018106318253726</v>
      </c>
      <c r="H6882" s="12">
        <v>-49801938.009999998</v>
      </c>
      <c r="I6882" s="12">
        <v>-13.455540560092613</v>
      </c>
      <c r="J6882" t="s">
        <v>25</v>
      </c>
      <c r="K6882" s="14">
        <v>103459.26198</v>
      </c>
      <c r="L6882" s="14">
        <v>1056268.9306630001</v>
      </c>
      <c r="M6882" s="13">
        <v>9.7947841668561214E-2</v>
      </c>
      <c r="N6882" s="12">
        <v>-1.3179411563448549</v>
      </c>
      <c r="O6882" s="2">
        <f>DATE(LEFT(ALT[[#This Row],[DATEMTH]],4),RIGHT(ALT[[#This Row],[DATEMTH]],2),1)</f>
        <v>44531</v>
      </c>
      <c r="P6882" t="str">
        <f>IF(AND(ALT[[#This Row],[DATE]]&gt;=DATE(2023,6,1),ALT[[#This Row],[DATE]]&lt;=DATE(2024,5,31)),"Y","N")</f>
        <v>N</v>
      </c>
      <c r="Q6882" t="str">
        <f>LEFT(ALT[[#This Row],[DATEMTH]],4)</f>
        <v>2021</v>
      </c>
    </row>
    <row r="6883" spans="1:17" x14ac:dyDescent="0.25">
      <c r="A6883" t="s">
        <v>73</v>
      </c>
      <c r="B6883" t="s">
        <v>111</v>
      </c>
      <c r="C6883" t="s">
        <v>15</v>
      </c>
      <c r="D6883" t="s">
        <v>17</v>
      </c>
      <c r="E6883" s="14">
        <v>1056268.9306630008</v>
      </c>
      <c r="F6883" s="14">
        <v>3909485.432550001</v>
      </c>
      <c r="G6883" s="13">
        <v>0.27018106318253726</v>
      </c>
      <c r="H6883" s="12">
        <v>-49801938.009999998</v>
      </c>
      <c r="I6883" s="12">
        <v>-13.455540560092613</v>
      </c>
      <c r="J6883" t="s">
        <v>24</v>
      </c>
      <c r="K6883" s="14">
        <v>502041.4855200001</v>
      </c>
      <c r="L6883" s="14">
        <v>1056268.9306630001</v>
      </c>
      <c r="M6883" s="13">
        <v>0.475297029900215</v>
      </c>
      <c r="N6883" s="12">
        <v>-6.3953784639138949</v>
      </c>
      <c r="O6883" s="2">
        <f>DATE(LEFT(ALT[[#This Row],[DATEMTH]],4),RIGHT(ALT[[#This Row],[DATEMTH]],2),1)</f>
        <v>44531</v>
      </c>
      <c r="P6883" t="str">
        <f>IF(AND(ALT[[#This Row],[DATE]]&gt;=DATE(2023,6,1),ALT[[#This Row],[DATE]]&lt;=DATE(2024,5,31)),"Y","N")</f>
        <v>N</v>
      </c>
      <c r="Q6883" t="str">
        <f>LEFT(ALT[[#This Row],[DATEMTH]],4)</f>
        <v>2021</v>
      </c>
    </row>
    <row r="6884" spans="1:17" x14ac:dyDescent="0.25">
      <c r="A6884" t="s">
        <v>73</v>
      </c>
      <c r="B6884" t="s">
        <v>111</v>
      </c>
      <c r="C6884" t="s">
        <v>15</v>
      </c>
      <c r="D6884" t="s">
        <v>17</v>
      </c>
      <c r="E6884" s="14">
        <v>1056268.9306630008</v>
      </c>
      <c r="F6884" s="14">
        <v>3909485.432550001</v>
      </c>
      <c r="G6884" s="13">
        <v>0.27018106318253726</v>
      </c>
      <c r="H6884" s="12">
        <v>-49801938.009999998</v>
      </c>
      <c r="I6884" s="12">
        <v>-13.455540560092613</v>
      </c>
      <c r="J6884" t="s">
        <v>26</v>
      </c>
      <c r="K6884" s="14">
        <v>230632.51176200001</v>
      </c>
      <c r="L6884" s="14">
        <v>1056268.9306630001</v>
      </c>
      <c r="M6884" s="13">
        <v>0.21834639367574349</v>
      </c>
      <c r="N6884" s="12">
        <v>-2.9379687562539156</v>
      </c>
      <c r="O6884" s="2">
        <f>DATE(LEFT(ALT[[#This Row],[DATEMTH]],4),RIGHT(ALT[[#This Row],[DATEMTH]],2),1)</f>
        <v>44531</v>
      </c>
      <c r="P6884" t="str">
        <f>IF(AND(ALT[[#This Row],[DATE]]&gt;=DATE(2023,6,1),ALT[[#This Row],[DATE]]&lt;=DATE(2024,5,31)),"Y","N")</f>
        <v>N</v>
      </c>
      <c r="Q6884" t="str">
        <f>LEFT(ALT[[#This Row],[DATEMTH]],4)</f>
        <v>2021</v>
      </c>
    </row>
    <row r="6885" spans="1:17" x14ac:dyDescent="0.25">
      <c r="A6885" t="s">
        <v>73</v>
      </c>
      <c r="B6885" t="s">
        <v>111</v>
      </c>
      <c r="C6885" t="s">
        <v>15</v>
      </c>
      <c r="D6885" t="s">
        <v>17</v>
      </c>
      <c r="E6885" s="14">
        <v>1056268.9306630008</v>
      </c>
      <c r="F6885" s="14">
        <v>3909485.432550001</v>
      </c>
      <c r="G6885" s="13">
        <v>0.27018106318253726</v>
      </c>
      <c r="H6885" s="12">
        <v>-49801938.009999998</v>
      </c>
      <c r="I6885" s="12">
        <v>-13.455540560092613</v>
      </c>
      <c r="J6885" t="s">
        <v>16</v>
      </c>
      <c r="K6885" s="14">
        <v>220135.671401</v>
      </c>
      <c r="L6885" s="14">
        <v>1056268.9306630001</v>
      </c>
      <c r="M6885" s="13">
        <v>0.2084087347554803</v>
      </c>
      <c r="N6885" s="12">
        <v>-2.8042521835799481</v>
      </c>
      <c r="O6885" s="2">
        <f>DATE(LEFT(ALT[[#This Row],[DATEMTH]],4),RIGHT(ALT[[#This Row],[DATEMTH]],2),1)</f>
        <v>44531</v>
      </c>
      <c r="P6885" t="str">
        <f>IF(AND(ALT[[#This Row],[DATE]]&gt;=DATE(2023,6,1),ALT[[#This Row],[DATE]]&lt;=DATE(2024,5,31)),"Y","N")</f>
        <v>N</v>
      </c>
      <c r="Q6885" t="str">
        <f>LEFT(ALT[[#This Row],[DATEMTH]],4)</f>
        <v>2021</v>
      </c>
    </row>
    <row r="6886" spans="1:17" x14ac:dyDescent="0.25">
      <c r="A6886" t="s">
        <v>73</v>
      </c>
      <c r="B6886" t="s">
        <v>111</v>
      </c>
      <c r="C6886" t="s">
        <v>18</v>
      </c>
      <c r="D6886" t="s">
        <v>17</v>
      </c>
      <c r="E6886" s="14">
        <v>972303.13472799957</v>
      </c>
      <c r="F6886" s="14">
        <v>3909485.432550001</v>
      </c>
      <c r="G6886" s="13">
        <v>0.24870360857024737</v>
      </c>
      <c r="H6886" s="12">
        <v>-49801938.009999998</v>
      </c>
      <c r="I6886" s="12">
        <v>-12.385921696878762</v>
      </c>
      <c r="J6886" t="s">
        <v>16</v>
      </c>
      <c r="K6886" s="14">
        <v>533420.67615500023</v>
      </c>
      <c r="L6886" s="14">
        <v>972303.13472800003</v>
      </c>
      <c r="M6886" s="13">
        <v>0.54861560875685511</v>
      </c>
      <c r="N6886" s="12">
        <v>-6.7951099717478822</v>
      </c>
      <c r="O6886" s="2">
        <f>DATE(LEFT(ALT[[#This Row],[DATEMTH]],4),RIGHT(ALT[[#This Row],[DATEMTH]],2),1)</f>
        <v>44531</v>
      </c>
      <c r="P6886" t="str">
        <f>IF(AND(ALT[[#This Row],[DATE]]&gt;=DATE(2023,6,1),ALT[[#This Row],[DATE]]&lt;=DATE(2024,5,31)),"Y","N")</f>
        <v>N</v>
      </c>
      <c r="Q6886" t="str">
        <f>LEFT(ALT[[#This Row],[DATEMTH]],4)</f>
        <v>2021</v>
      </c>
    </row>
    <row r="6887" spans="1:17" x14ac:dyDescent="0.25">
      <c r="A6887" t="s">
        <v>73</v>
      </c>
      <c r="B6887" t="s">
        <v>111</v>
      </c>
      <c r="C6887" t="s">
        <v>18</v>
      </c>
      <c r="D6887" t="s">
        <v>17</v>
      </c>
      <c r="E6887" s="14">
        <v>972303.13472799957</v>
      </c>
      <c r="F6887" s="14">
        <v>3909485.432550001</v>
      </c>
      <c r="G6887" s="13">
        <v>0.24870360857024737</v>
      </c>
      <c r="H6887" s="12">
        <v>-49801938.009999998</v>
      </c>
      <c r="I6887" s="12">
        <v>-12.385921696878762</v>
      </c>
      <c r="J6887" t="s">
        <v>25</v>
      </c>
      <c r="K6887" s="14">
        <v>139113.55741199999</v>
      </c>
      <c r="L6887" s="14">
        <v>972303.13472800003</v>
      </c>
      <c r="M6887" s="13">
        <v>0.1430763230552751</v>
      </c>
      <c r="N6887" s="12">
        <v>-1.7721321340399669</v>
      </c>
      <c r="O6887" s="2">
        <f>DATE(LEFT(ALT[[#This Row],[DATEMTH]],4),RIGHT(ALT[[#This Row],[DATEMTH]],2),1)</f>
        <v>44531</v>
      </c>
      <c r="P6887" t="str">
        <f>IF(AND(ALT[[#This Row],[DATE]]&gt;=DATE(2023,6,1),ALT[[#This Row],[DATE]]&lt;=DATE(2024,5,31)),"Y","N")</f>
        <v>N</v>
      </c>
      <c r="Q6887" t="str">
        <f>LEFT(ALT[[#This Row],[DATEMTH]],4)</f>
        <v>2021</v>
      </c>
    </row>
    <row r="6888" spans="1:17" x14ac:dyDescent="0.25">
      <c r="A6888" t="s">
        <v>73</v>
      </c>
      <c r="B6888" t="s">
        <v>111</v>
      </c>
      <c r="C6888" t="s">
        <v>18</v>
      </c>
      <c r="D6888" t="s">
        <v>17</v>
      </c>
      <c r="E6888" s="14">
        <v>972303.13472799957</v>
      </c>
      <c r="F6888" s="14">
        <v>3909485.432550001</v>
      </c>
      <c r="G6888" s="13">
        <v>0.24870360857024737</v>
      </c>
      <c r="H6888" s="12">
        <v>-49801938.009999998</v>
      </c>
      <c r="I6888" s="12">
        <v>-12.385921696878762</v>
      </c>
      <c r="J6888" t="s">
        <v>24</v>
      </c>
      <c r="K6888" s="14">
        <v>131383.92332799995</v>
      </c>
      <c r="L6888" s="14">
        <v>972303.13472800003</v>
      </c>
      <c r="M6888" s="13">
        <v>0.13512650390122866</v>
      </c>
      <c r="N6888" s="12">
        <v>-1.6736662964936007</v>
      </c>
      <c r="O6888" s="2">
        <f>DATE(LEFT(ALT[[#This Row],[DATEMTH]],4),RIGHT(ALT[[#This Row],[DATEMTH]],2),1)</f>
        <v>44531</v>
      </c>
      <c r="P6888" t="str">
        <f>IF(AND(ALT[[#This Row],[DATE]]&gt;=DATE(2023,6,1),ALT[[#This Row],[DATE]]&lt;=DATE(2024,5,31)),"Y","N")</f>
        <v>N</v>
      </c>
      <c r="Q6888" t="str">
        <f>LEFT(ALT[[#This Row],[DATEMTH]],4)</f>
        <v>2021</v>
      </c>
    </row>
    <row r="6889" spans="1:17" x14ac:dyDescent="0.25">
      <c r="A6889" t="s">
        <v>73</v>
      </c>
      <c r="B6889" t="s">
        <v>111</v>
      </c>
      <c r="C6889" t="s">
        <v>18</v>
      </c>
      <c r="D6889" t="s">
        <v>17</v>
      </c>
      <c r="E6889" s="14">
        <v>972303.13472799957</v>
      </c>
      <c r="F6889" s="14">
        <v>3909485.432550001</v>
      </c>
      <c r="G6889" s="13">
        <v>0.24870360857024737</v>
      </c>
      <c r="H6889" s="12">
        <v>-49801938.009999998</v>
      </c>
      <c r="I6889" s="12">
        <v>-12.385921696878762</v>
      </c>
      <c r="J6889" t="s">
        <v>26</v>
      </c>
      <c r="K6889" s="14">
        <v>168384.97783299998</v>
      </c>
      <c r="L6889" s="14">
        <v>972303.13472800003</v>
      </c>
      <c r="M6889" s="13">
        <v>0.17318156428664128</v>
      </c>
      <c r="N6889" s="12">
        <v>-2.1450132945973146</v>
      </c>
      <c r="O6889" s="2">
        <f>DATE(LEFT(ALT[[#This Row],[DATEMTH]],4),RIGHT(ALT[[#This Row],[DATEMTH]],2),1)</f>
        <v>44531</v>
      </c>
      <c r="P6889" t="str">
        <f>IF(AND(ALT[[#This Row],[DATE]]&gt;=DATE(2023,6,1),ALT[[#This Row],[DATE]]&lt;=DATE(2024,5,31)),"Y","N")</f>
        <v>N</v>
      </c>
      <c r="Q6889" t="str">
        <f>LEFT(ALT[[#This Row],[DATEMTH]],4)</f>
        <v>2021</v>
      </c>
    </row>
    <row r="6890" spans="1:17" x14ac:dyDescent="0.25">
      <c r="A6890" t="s">
        <v>73</v>
      </c>
      <c r="B6890" t="s">
        <v>111</v>
      </c>
      <c r="C6890" t="s">
        <v>19</v>
      </c>
      <c r="D6890" t="s">
        <v>17</v>
      </c>
      <c r="E6890" s="14">
        <v>986331.67036699958</v>
      </c>
      <c r="F6890" s="14">
        <v>3909485.432550001</v>
      </c>
      <c r="G6890" s="13">
        <v>0.25229194158261764</v>
      </c>
      <c r="H6890" s="12">
        <v>-49801938.009999998</v>
      </c>
      <c r="I6890" s="12">
        <v>-12.564627635120065</v>
      </c>
      <c r="J6890" t="s">
        <v>24</v>
      </c>
      <c r="K6890" s="14">
        <v>270714.87480399996</v>
      </c>
      <c r="L6890" s="14">
        <v>986331.67036700028</v>
      </c>
      <c r="M6890" s="13">
        <v>0.27446637164481469</v>
      </c>
      <c r="N6890" s="12">
        <v>-3.4485677580795726</v>
      </c>
      <c r="O6890" s="2">
        <f>DATE(LEFT(ALT[[#This Row],[DATEMTH]],4),RIGHT(ALT[[#This Row],[DATEMTH]],2),1)</f>
        <v>44531</v>
      </c>
      <c r="P6890" t="str">
        <f>IF(AND(ALT[[#This Row],[DATE]]&gt;=DATE(2023,6,1),ALT[[#This Row],[DATE]]&lt;=DATE(2024,5,31)),"Y","N")</f>
        <v>N</v>
      </c>
      <c r="Q6890" t="str">
        <f>LEFT(ALT[[#This Row],[DATEMTH]],4)</f>
        <v>2021</v>
      </c>
    </row>
    <row r="6891" spans="1:17" x14ac:dyDescent="0.25">
      <c r="A6891" t="s">
        <v>73</v>
      </c>
      <c r="B6891" t="s">
        <v>111</v>
      </c>
      <c r="C6891" t="s">
        <v>19</v>
      </c>
      <c r="D6891" t="s">
        <v>17</v>
      </c>
      <c r="E6891" s="14">
        <v>986331.67036699958</v>
      </c>
      <c r="F6891" s="14">
        <v>3909485.432550001</v>
      </c>
      <c r="G6891" s="13">
        <v>0.25229194158261764</v>
      </c>
      <c r="H6891" s="12">
        <v>-49801938.009999998</v>
      </c>
      <c r="I6891" s="12">
        <v>-12.564627635120065</v>
      </c>
      <c r="J6891" t="s">
        <v>25</v>
      </c>
      <c r="K6891" s="14">
        <v>668789.54630800034</v>
      </c>
      <c r="L6891" s="14">
        <v>986331.67036700028</v>
      </c>
      <c r="M6891" s="13">
        <v>0.67805745917005089</v>
      </c>
      <c r="N6891" s="12">
        <v>-8.5195394896873164</v>
      </c>
      <c r="O6891" s="2">
        <f>DATE(LEFT(ALT[[#This Row],[DATEMTH]],4),RIGHT(ALT[[#This Row],[DATEMTH]],2),1)</f>
        <v>44531</v>
      </c>
      <c r="P6891" t="str">
        <f>IF(AND(ALT[[#This Row],[DATE]]&gt;=DATE(2023,6,1),ALT[[#This Row],[DATE]]&lt;=DATE(2024,5,31)),"Y","N")</f>
        <v>N</v>
      </c>
      <c r="Q6891" t="str">
        <f>LEFT(ALT[[#This Row],[DATEMTH]],4)</f>
        <v>2021</v>
      </c>
    </row>
    <row r="6892" spans="1:17" x14ac:dyDescent="0.25">
      <c r="A6892" t="s">
        <v>73</v>
      </c>
      <c r="B6892" t="s">
        <v>111</v>
      </c>
      <c r="C6892" t="s">
        <v>19</v>
      </c>
      <c r="D6892" t="s">
        <v>17</v>
      </c>
      <c r="E6892" s="14">
        <v>986331.67036699958</v>
      </c>
      <c r="F6892" s="14">
        <v>3909485.432550001</v>
      </c>
      <c r="G6892" s="13">
        <v>0.25229194158261764</v>
      </c>
      <c r="H6892" s="12">
        <v>-49801938.009999998</v>
      </c>
      <c r="I6892" s="12">
        <v>-12.564627635120065</v>
      </c>
      <c r="J6892" t="s">
        <v>16</v>
      </c>
      <c r="K6892" s="14">
        <v>359.787846</v>
      </c>
      <c r="L6892" s="14">
        <v>986331.67036700028</v>
      </c>
      <c r="M6892" s="13">
        <v>3.6477369307844282E-4</v>
      </c>
      <c r="N6892" s="12">
        <v>-4.5832456246182075E-3</v>
      </c>
      <c r="O6892" s="2">
        <f>DATE(LEFT(ALT[[#This Row],[DATEMTH]],4),RIGHT(ALT[[#This Row],[DATEMTH]],2),1)</f>
        <v>44531</v>
      </c>
      <c r="P6892" t="str">
        <f>IF(AND(ALT[[#This Row],[DATE]]&gt;=DATE(2023,6,1),ALT[[#This Row],[DATE]]&lt;=DATE(2024,5,31)),"Y","N")</f>
        <v>N</v>
      </c>
      <c r="Q6892" t="str">
        <f>LEFT(ALT[[#This Row],[DATEMTH]],4)</f>
        <v>2021</v>
      </c>
    </row>
    <row r="6893" spans="1:17" x14ac:dyDescent="0.25">
      <c r="A6893" t="s">
        <v>73</v>
      </c>
      <c r="B6893" t="s">
        <v>111</v>
      </c>
      <c r="C6893" t="s">
        <v>19</v>
      </c>
      <c r="D6893" t="s">
        <v>17</v>
      </c>
      <c r="E6893" s="14">
        <v>986331.67036699958</v>
      </c>
      <c r="F6893" s="14">
        <v>3909485.432550001</v>
      </c>
      <c r="G6893" s="13">
        <v>0.25229194158261764</v>
      </c>
      <c r="H6893" s="12">
        <v>-49801938.009999998</v>
      </c>
      <c r="I6893" s="12">
        <v>-12.564627635120065</v>
      </c>
      <c r="J6893" t="s">
        <v>26</v>
      </c>
      <c r="K6893" s="14">
        <v>46467.461408999989</v>
      </c>
      <c r="L6893" s="14">
        <v>986331.67036700028</v>
      </c>
      <c r="M6893" s="13">
        <v>4.7111395492056028E-2</v>
      </c>
      <c r="N6893" s="12">
        <v>-0.59193714172855805</v>
      </c>
      <c r="O6893" s="2">
        <f>DATE(LEFT(ALT[[#This Row],[DATEMTH]],4),RIGHT(ALT[[#This Row],[DATEMTH]],2),1)</f>
        <v>44531</v>
      </c>
      <c r="P6893" t="str">
        <f>IF(AND(ALT[[#This Row],[DATE]]&gt;=DATE(2023,6,1),ALT[[#This Row],[DATE]]&lt;=DATE(2024,5,31)),"Y","N")</f>
        <v>N</v>
      </c>
      <c r="Q6893" t="str">
        <f>LEFT(ALT[[#This Row],[DATEMTH]],4)</f>
        <v>2021</v>
      </c>
    </row>
    <row r="6894" spans="1:17" x14ac:dyDescent="0.25">
      <c r="A6894" t="s">
        <v>73</v>
      </c>
      <c r="B6894" t="s">
        <v>111</v>
      </c>
      <c r="C6894" t="s">
        <v>20</v>
      </c>
      <c r="D6894" t="s">
        <v>17</v>
      </c>
      <c r="E6894" s="14">
        <v>894581.69679199916</v>
      </c>
      <c r="F6894" s="14">
        <v>3909485.432550001</v>
      </c>
      <c r="G6894" s="13">
        <v>0.22882338666459731</v>
      </c>
      <c r="H6894" s="12">
        <v>-49801938.009999998</v>
      </c>
      <c r="I6894" s="12">
        <v>-11.395848117908535</v>
      </c>
      <c r="J6894" t="s">
        <v>24</v>
      </c>
      <c r="K6894" s="14">
        <v>368816.63837100001</v>
      </c>
      <c r="L6894" s="14">
        <v>894581.69679199997</v>
      </c>
      <c r="M6894" s="13">
        <v>0.41227831923410557</v>
      </c>
      <c r="N6894" s="12">
        <v>-4.6982611082984764</v>
      </c>
      <c r="O6894" s="2">
        <f>DATE(LEFT(ALT[[#This Row],[DATEMTH]],4),RIGHT(ALT[[#This Row],[DATEMTH]],2),1)</f>
        <v>44531</v>
      </c>
      <c r="P6894" t="str">
        <f>IF(AND(ALT[[#This Row],[DATE]]&gt;=DATE(2023,6,1),ALT[[#This Row],[DATE]]&lt;=DATE(2024,5,31)),"Y","N")</f>
        <v>N</v>
      </c>
      <c r="Q6894" t="str">
        <f>LEFT(ALT[[#This Row],[DATEMTH]],4)</f>
        <v>2021</v>
      </c>
    </row>
    <row r="6895" spans="1:17" x14ac:dyDescent="0.25">
      <c r="A6895" t="s">
        <v>73</v>
      </c>
      <c r="B6895" t="s">
        <v>111</v>
      </c>
      <c r="C6895" t="s">
        <v>20</v>
      </c>
      <c r="D6895" t="s">
        <v>17</v>
      </c>
      <c r="E6895" s="14">
        <v>894581.69679199916</v>
      </c>
      <c r="F6895" s="14">
        <v>3909485.432550001</v>
      </c>
      <c r="G6895" s="13">
        <v>0.22882338666459731</v>
      </c>
      <c r="H6895" s="12">
        <v>-49801938.009999998</v>
      </c>
      <c r="I6895" s="12">
        <v>-11.395848117908535</v>
      </c>
      <c r="J6895" t="s">
        <v>25</v>
      </c>
      <c r="K6895" s="14">
        <v>134858.15220800001</v>
      </c>
      <c r="L6895" s="14">
        <v>894581.69679199997</v>
      </c>
      <c r="M6895" s="13">
        <v>0.15074995686990453</v>
      </c>
      <c r="N6895" s="12">
        <v>-1.7179236122706945</v>
      </c>
      <c r="O6895" s="2">
        <f>DATE(LEFT(ALT[[#This Row],[DATEMTH]],4),RIGHT(ALT[[#This Row],[DATEMTH]],2),1)</f>
        <v>44531</v>
      </c>
      <c r="P6895" t="str">
        <f>IF(AND(ALT[[#This Row],[DATE]]&gt;=DATE(2023,6,1),ALT[[#This Row],[DATE]]&lt;=DATE(2024,5,31)),"Y","N")</f>
        <v>N</v>
      </c>
      <c r="Q6895" t="str">
        <f>LEFT(ALT[[#This Row],[DATEMTH]],4)</f>
        <v>2021</v>
      </c>
    </row>
    <row r="6896" spans="1:17" x14ac:dyDescent="0.25">
      <c r="A6896" t="s">
        <v>73</v>
      </c>
      <c r="B6896" t="s">
        <v>111</v>
      </c>
      <c r="C6896" t="s">
        <v>20</v>
      </c>
      <c r="D6896" t="s">
        <v>17</v>
      </c>
      <c r="E6896" s="14">
        <v>894581.69679199916</v>
      </c>
      <c r="F6896" s="14">
        <v>3909485.432550001</v>
      </c>
      <c r="G6896" s="13">
        <v>0.22882338666459731</v>
      </c>
      <c r="H6896" s="12">
        <v>-49801938.009999998</v>
      </c>
      <c r="I6896" s="12">
        <v>-11.395848117908535</v>
      </c>
      <c r="J6896" t="s">
        <v>16</v>
      </c>
      <c r="K6896" s="14">
        <v>344745.81490999996</v>
      </c>
      <c r="L6896" s="14">
        <v>894581.69679199997</v>
      </c>
      <c r="M6896" s="13">
        <v>0.38537096851664865</v>
      </c>
      <c r="N6896" s="12">
        <v>-4.3916290262670401</v>
      </c>
      <c r="O6896" s="2">
        <f>DATE(LEFT(ALT[[#This Row],[DATEMTH]],4),RIGHT(ALT[[#This Row],[DATEMTH]],2),1)</f>
        <v>44531</v>
      </c>
      <c r="P6896" t="str">
        <f>IF(AND(ALT[[#This Row],[DATE]]&gt;=DATE(2023,6,1),ALT[[#This Row],[DATE]]&lt;=DATE(2024,5,31)),"Y","N")</f>
        <v>N</v>
      </c>
      <c r="Q6896" t="str">
        <f>LEFT(ALT[[#This Row],[DATEMTH]],4)</f>
        <v>2021</v>
      </c>
    </row>
    <row r="6897" spans="1:17" x14ac:dyDescent="0.25">
      <c r="A6897" t="s">
        <v>73</v>
      </c>
      <c r="B6897" t="s">
        <v>111</v>
      </c>
      <c r="C6897" t="s">
        <v>20</v>
      </c>
      <c r="D6897" t="s">
        <v>17</v>
      </c>
      <c r="E6897" s="14">
        <v>894581.69679199916</v>
      </c>
      <c r="F6897" s="14">
        <v>3909485.432550001</v>
      </c>
      <c r="G6897" s="13">
        <v>0.22882338666459731</v>
      </c>
      <c r="H6897" s="12">
        <v>-49801938.009999998</v>
      </c>
      <c r="I6897" s="12">
        <v>-11.395848117908535</v>
      </c>
      <c r="J6897" t="s">
        <v>26</v>
      </c>
      <c r="K6897" s="14">
        <v>46161.091303000001</v>
      </c>
      <c r="L6897" s="14">
        <v>894581.69679199997</v>
      </c>
      <c r="M6897" s="13">
        <v>5.1600755379341237E-2</v>
      </c>
      <c r="N6897" s="12">
        <v>-0.58803437107232459</v>
      </c>
      <c r="O6897" s="2">
        <f>DATE(LEFT(ALT[[#This Row],[DATEMTH]],4),RIGHT(ALT[[#This Row],[DATEMTH]],2),1)</f>
        <v>44531</v>
      </c>
      <c r="P6897" t="str">
        <f>IF(AND(ALT[[#This Row],[DATE]]&gt;=DATE(2023,6,1),ALT[[#This Row],[DATE]]&lt;=DATE(2024,5,31)),"Y","N")</f>
        <v>N</v>
      </c>
      <c r="Q6897" t="str">
        <f>LEFT(ALT[[#This Row],[DATEMTH]],4)</f>
        <v>2021</v>
      </c>
    </row>
    <row r="6898" spans="1:17" x14ac:dyDescent="0.25">
      <c r="A6898" t="s">
        <v>73</v>
      </c>
      <c r="B6898" t="s">
        <v>111</v>
      </c>
      <c r="C6898" t="s">
        <v>15</v>
      </c>
      <c r="D6898" t="s">
        <v>23</v>
      </c>
      <c r="E6898" s="14">
        <v>1056268.9306630008</v>
      </c>
      <c r="F6898" s="14">
        <v>3909485.432550001</v>
      </c>
      <c r="G6898" s="13">
        <v>0.27018106318253726</v>
      </c>
      <c r="H6898" s="12">
        <v>-492427.34</v>
      </c>
      <c r="I6898" s="12">
        <v>-0.13304454226134876</v>
      </c>
      <c r="J6898" t="s">
        <v>25</v>
      </c>
      <c r="K6898" s="14">
        <v>103459.26198</v>
      </c>
      <c r="L6898" s="14">
        <v>1056268.9306630001</v>
      </c>
      <c r="M6898" s="13">
        <v>9.7947841668561214E-2</v>
      </c>
      <c r="N6898" s="12">
        <v>-1.3031425760280791E-2</v>
      </c>
      <c r="O6898" s="2">
        <f>DATE(LEFT(ALT[[#This Row],[DATEMTH]],4),RIGHT(ALT[[#This Row],[DATEMTH]],2),1)</f>
        <v>44531</v>
      </c>
      <c r="P6898" t="str">
        <f>IF(AND(ALT[[#This Row],[DATE]]&gt;=DATE(2023,6,1),ALT[[#This Row],[DATE]]&lt;=DATE(2024,5,31)),"Y","N")</f>
        <v>N</v>
      </c>
      <c r="Q6898" t="str">
        <f>LEFT(ALT[[#This Row],[DATEMTH]],4)</f>
        <v>2021</v>
      </c>
    </row>
    <row r="6899" spans="1:17" x14ac:dyDescent="0.25">
      <c r="A6899" t="s">
        <v>73</v>
      </c>
      <c r="B6899" t="s">
        <v>111</v>
      </c>
      <c r="C6899" t="s">
        <v>15</v>
      </c>
      <c r="D6899" t="s">
        <v>23</v>
      </c>
      <c r="E6899" s="14">
        <v>1056268.9306630008</v>
      </c>
      <c r="F6899" s="14">
        <v>3909485.432550001</v>
      </c>
      <c r="G6899" s="13">
        <v>0.27018106318253726</v>
      </c>
      <c r="H6899" s="12">
        <v>-492427.34</v>
      </c>
      <c r="I6899" s="12">
        <v>-0.13304454226134876</v>
      </c>
      <c r="J6899" t="s">
        <v>24</v>
      </c>
      <c r="K6899" s="14">
        <v>502041.4855200001</v>
      </c>
      <c r="L6899" s="14">
        <v>1056268.9306630001</v>
      </c>
      <c r="M6899" s="13">
        <v>0.475297029900215</v>
      </c>
      <c r="N6899" s="12">
        <v>-6.3235675781252706E-2</v>
      </c>
      <c r="O6899" s="2">
        <f>DATE(LEFT(ALT[[#This Row],[DATEMTH]],4),RIGHT(ALT[[#This Row],[DATEMTH]],2),1)</f>
        <v>44531</v>
      </c>
      <c r="P6899" t="str">
        <f>IF(AND(ALT[[#This Row],[DATE]]&gt;=DATE(2023,6,1),ALT[[#This Row],[DATE]]&lt;=DATE(2024,5,31)),"Y","N")</f>
        <v>N</v>
      </c>
      <c r="Q6899" t="str">
        <f>LEFT(ALT[[#This Row],[DATEMTH]],4)</f>
        <v>2021</v>
      </c>
    </row>
    <row r="6900" spans="1:17" x14ac:dyDescent="0.25">
      <c r="A6900" t="s">
        <v>73</v>
      </c>
      <c r="B6900" t="s">
        <v>111</v>
      </c>
      <c r="C6900" t="s">
        <v>15</v>
      </c>
      <c r="D6900" t="s">
        <v>23</v>
      </c>
      <c r="E6900" s="14">
        <v>1056268.9306630008</v>
      </c>
      <c r="F6900" s="14">
        <v>3909485.432550001</v>
      </c>
      <c r="G6900" s="13">
        <v>0.27018106318253726</v>
      </c>
      <c r="H6900" s="12">
        <v>-492427.34</v>
      </c>
      <c r="I6900" s="12">
        <v>-0.13304454226134876</v>
      </c>
      <c r="J6900" t="s">
        <v>26</v>
      </c>
      <c r="K6900" s="14">
        <v>230632.51176200001</v>
      </c>
      <c r="L6900" s="14">
        <v>1056268.9306630001</v>
      </c>
      <c r="M6900" s="13">
        <v>0.21834639367574349</v>
      </c>
      <c r="N6900" s="12">
        <v>-2.9049796001005549E-2</v>
      </c>
      <c r="O6900" s="2">
        <f>DATE(LEFT(ALT[[#This Row],[DATEMTH]],4),RIGHT(ALT[[#This Row],[DATEMTH]],2),1)</f>
        <v>44531</v>
      </c>
      <c r="P6900" t="str">
        <f>IF(AND(ALT[[#This Row],[DATE]]&gt;=DATE(2023,6,1),ALT[[#This Row],[DATE]]&lt;=DATE(2024,5,31)),"Y","N")</f>
        <v>N</v>
      </c>
      <c r="Q6900" t="str">
        <f>LEFT(ALT[[#This Row],[DATEMTH]],4)</f>
        <v>2021</v>
      </c>
    </row>
    <row r="6901" spans="1:17" x14ac:dyDescent="0.25">
      <c r="A6901" t="s">
        <v>73</v>
      </c>
      <c r="B6901" t="s">
        <v>111</v>
      </c>
      <c r="C6901" t="s">
        <v>15</v>
      </c>
      <c r="D6901" t="s">
        <v>23</v>
      </c>
      <c r="E6901" s="14">
        <v>1056268.9306630008</v>
      </c>
      <c r="F6901" s="14">
        <v>3909485.432550001</v>
      </c>
      <c r="G6901" s="13">
        <v>0.27018106318253726</v>
      </c>
      <c r="H6901" s="12">
        <v>-492427.34</v>
      </c>
      <c r="I6901" s="12">
        <v>-0.13304454226134876</v>
      </c>
      <c r="J6901" t="s">
        <v>16</v>
      </c>
      <c r="K6901" s="14">
        <v>220135.671401</v>
      </c>
      <c r="L6901" s="14">
        <v>1056268.9306630001</v>
      </c>
      <c r="M6901" s="13">
        <v>0.2084087347554803</v>
      </c>
      <c r="N6901" s="12">
        <v>-2.7727644718809723E-2</v>
      </c>
      <c r="O6901" s="2">
        <f>DATE(LEFT(ALT[[#This Row],[DATEMTH]],4),RIGHT(ALT[[#This Row],[DATEMTH]],2),1)</f>
        <v>44531</v>
      </c>
      <c r="P6901" t="str">
        <f>IF(AND(ALT[[#This Row],[DATE]]&gt;=DATE(2023,6,1),ALT[[#This Row],[DATE]]&lt;=DATE(2024,5,31)),"Y","N")</f>
        <v>N</v>
      </c>
      <c r="Q6901" t="str">
        <f>LEFT(ALT[[#This Row],[DATEMTH]],4)</f>
        <v>2021</v>
      </c>
    </row>
    <row r="6902" spans="1:17" x14ac:dyDescent="0.25">
      <c r="A6902" t="s">
        <v>73</v>
      </c>
      <c r="B6902" t="s">
        <v>111</v>
      </c>
      <c r="C6902" t="s">
        <v>18</v>
      </c>
      <c r="D6902" t="s">
        <v>23</v>
      </c>
      <c r="E6902" s="14">
        <v>972303.13472799957</v>
      </c>
      <c r="F6902" s="14">
        <v>3909485.432550001</v>
      </c>
      <c r="G6902" s="13">
        <v>0.24870360857024737</v>
      </c>
      <c r="H6902" s="12">
        <v>-492427.34</v>
      </c>
      <c r="I6902" s="12">
        <v>-0.12246845641664812</v>
      </c>
      <c r="J6902" t="s">
        <v>25</v>
      </c>
      <c r="K6902" s="14">
        <v>139113.55741199999</v>
      </c>
      <c r="L6902" s="14">
        <v>972303.13472800003</v>
      </c>
      <c r="M6902" s="13">
        <v>0.1430763230552751</v>
      </c>
      <c r="N6902" s="12">
        <v>-1.7522336434349226E-2</v>
      </c>
      <c r="O6902" s="2">
        <f>DATE(LEFT(ALT[[#This Row],[DATEMTH]],4),RIGHT(ALT[[#This Row],[DATEMTH]],2),1)</f>
        <v>44531</v>
      </c>
      <c r="P6902" t="str">
        <f>IF(AND(ALT[[#This Row],[DATE]]&gt;=DATE(2023,6,1),ALT[[#This Row],[DATE]]&lt;=DATE(2024,5,31)),"Y","N")</f>
        <v>N</v>
      </c>
      <c r="Q6902" t="str">
        <f>LEFT(ALT[[#This Row],[DATEMTH]],4)</f>
        <v>2021</v>
      </c>
    </row>
    <row r="6903" spans="1:17" x14ac:dyDescent="0.25">
      <c r="A6903" t="s">
        <v>73</v>
      </c>
      <c r="B6903" t="s">
        <v>111</v>
      </c>
      <c r="C6903" t="s">
        <v>18</v>
      </c>
      <c r="D6903" t="s">
        <v>23</v>
      </c>
      <c r="E6903" s="14">
        <v>972303.13472799957</v>
      </c>
      <c r="F6903" s="14">
        <v>3909485.432550001</v>
      </c>
      <c r="G6903" s="13">
        <v>0.24870360857024737</v>
      </c>
      <c r="H6903" s="12">
        <v>-492427.34</v>
      </c>
      <c r="I6903" s="12">
        <v>-0.12246845641664812</v>
      </c>
      <c r="J6903" t="s">
        <v>16</v>
      </c>
      <c r="K6903" s="14">
        <v>533420.67615500023</v>
      </c>
      <c r="L6903" s="14">
        <v>972303.13472800003</v>
      </c>
      <c r="M6903" s="13">
        <v>0.54861560875685511</v>
      </c>
      <c r="N6903" s="12">
        <v>-6.7188106770531789E-2</v>
      </c>
      <c r="O6903" s="2">
        <f>DATE(LEFT(ALT[[#This Row],[DATEMTH]],4),RIGHT(ALT[[#This Row],[DATEMTH]],2),1)</f>
        <v>44531</v>
      </c>
      <c r="P6903" t="str">
        <f>IF(AND(ALT[[#This Row],[DATE]]&gt;=DATE(2023,6,1),ALT[[#This Row],[DATE]]&lt;=DATE(2024,5,31)),"Y","N")</f>
        <v>N</v>
      </c>
      <c r="Q6903" t="str">
        <f>LEFT(ALT[[#This Row],[DATEMTH]],4)</f>
        <v>2021</v>
      </c>
    </row>
    <row r="6904" spans="1:17" x14ac:dyDescent="0.25">
      <c r="A6904" t="s">
        <v>73</v>
      </c>
      <c r="B6904" t="s">
        <v>111</v>
      </c>
      <c r="C6904" t="s">
        <v>18</v>
      </c>
      <c r="D6904" t="s">
        <v>23</v>
      </c>
      <c r="E6904" s="14">
        <v>972303.13472799957</v>
      </c>
      <c r="F6904" s="14">
        <v>3909485.432550001</v>
      </c>
      <c r="G6904" s="13">
        <v>0.24870360857024737</v>
      </c>
      <c r="H6904" s="12">
        <v>-492427.34</v>
      </c>
      <c r="I6904" s="12">
        <v>-0.12246845641664812</v>
      </c>
      <c r="J6904" t="s">
        <v>24</v>
      </c>
      <c r="K6904" s="14">
        <v>131383.92332799995</v>
      </c>
      <c r="L6904" s="14">
        <v>972303.13472800003</v>
      </c>
      <c r="M6904" s="13">
        <v>0.13512650390122866</v>
      </c>
      <c r="N6904" s="12">
        <v>-1.6548734353761654E-2</v>
      </c>
      <c r="O6904" s="2">
        <f>DATE(LEFT(ALT[[#This Row],[DATEMTH]],4),RIGHT(ALT[[#This Row],[DATEMTH]],2),1)</f>
        <v>44531</v>
      </c>
      <c r="P6904" t="str">
        <f>IF(AND(ALT[[#This Row],[DATE]]&gt;=DATE(2023,6,1),ALT[[#This Row],[DATE]]&lt;=DATE(2024,5,31)),"Y","N")</f>
        <v>N</v>
      </c>
      <c r="Q6904" t="str">
        <f>LEFT(ALT[[#This Row],[DATEMTH]],4)</f>
        <v>2021</v>
      </c>
    </row>
    <row r="6905" spans="1:17" x14ac:dyDescent="0.25">
      <c r="A6905" t="s">
        <v>73</v>
      </c>
      <c r="B6905" t="s">
        <v>111</v>
      </c>
      <c r="C6905" t="s">
        <v>18</v>
      </c>
      <c r="D6905" t="s">
        <v>23</v>
      </c>
      <c r="E6905" s="14">
        <v>972303.13472799957</v>
      </c>
      <c r="F6905" s="14">
        <v>3909485.432550001</v>
      </c>
      <c r="G6905" s="13">
        <v>0.24870360857024737</v>
      </c>
      <c r="H6905" s="12">
        <v>-492427.34</v>
      </c>
      <c r="I6905" s="12">
        <v>-0.12246845641664812</v>
      </c>
      <c r="J6905" t="s">
        <v>26</v>
      </c>
      <c r="K6905" s="14">
        <v>168384.97783299998</v>
      </c>
      <c r="L6905" s="14">
        <v>972303.13472800003</v>
      </c>
      <c r="M6905" s="13">
        <v>0.17318156428664128</v>
      </c>
      <c r="N6905" s="12">
        <v>-2.1209278858005474E-2</v>
      </c>
      <c r="O6905" s="2">
        <f>DATE(LEFT(ALT[[#This Row],[DATEMTH]],4),RIGHT(ALT[[#This Row],[DATEMTH]],2),1)</f>
        <v>44531</v>
      </c>
      <c r="P6905" t="str">
        <f>IF(AND(ALT[[#This Row],[DATE]]&gt;=DATE(2023,6,1),ALT[[#This Row],[DATE]]&lt;=DATE(2024,5,31)),"Y","N")</f>
        <v>N</v>
      </c>
      <c r="Q6905" t="str">
        <f>LEFT(ALT[[#This Row],[DATEMTH]],4)</f>
        <v>2021</v>
      </c>
    </row>
    <row r="6906" spans="1:17" x14ac:dyDescent="0.25">
      <c r="A6906" t="s">
        <v>73</v>
      </c>
      <c r="B6906" t="s">
        <v>111</v>
      </c>
      <c r="C6906" t="s">
        <v>19</v>
      </c>
      <c r="D6906" t="s">
        <v>23</v>
      </c>
      <c r="E6906" s="14">
        <v>986331.67036699958</v>
      </c>
      <c r="F6906" s="14">
        <v>3909485.432550001</v>
      </c>
      <c r="G6906" s="13">
        <v>0.25229194158261764</v>
      </c>
      <c r="H6906" s="12">
        <v>-492427.34</v>
      </c>
      <c r="I6906" s="12">
        <v>-0.1242354496969638</v>
      </c>
      <c r="J6906" t="s">
        <v>24</v>
      </c>
      <c r="K6906" s="14">
        <v>270714.87480399996</v>
      </c>
      <c r="L6906" s="14">
        <v>986331.67036700028</v>
      </c>
      <c r="M6906" s="13">
        <v>0.27446637164481469</v>
      </c>
      <c r="N6906" s="12">
        <v>-3.409845310798755E-2</v>
      </c>
      <c r="O6906" s="2">
        <f>DATE(LEFT(ALT[[#This Row],[DATEMTH]],4),RIGHT(ALT[[#This Row],[DATEMTH]],2),1)</f>
        <v>44531</v>
      </c>
      <c r="P6906" t="str">
        <f>IF(AND(ALT[[#This Row],[DATE]]&gt;=DATE(2023,6,1),ALT[[#This Row],[DATE]]&lt;=DATE(2024,5,31)),"Y","N")</f>
        <v>N</v>
      </c>
      <c r="Q6906" t="str">
        <f>LEFT(ALT[[#This Row],[DATEMTH]],4)</f>
        <v>2021</v>
      </c>
    </row>
    <row r="6907" spans="1:17" x14ac:dyDescent="0.25">
      <c r="A6907" t="s">
        <v>73</v>
      </c>
      <c r="B6907" t="s">
        <v>111</v>
      </c>
      <c r="C6907" t="s">
        <v>19</v>
      </c>
      <c r="D6907" t="s">
        <v>23</v>
      </c>
      <c r="E6907" s="14">
        <v>986331.67036699958</v>
      </c>
      <c r="F6907" s="14">
        <v>3909485.432550001</v>
      </c>
      <c r="G6907" s="13">
        <v>0.25229194158261764</v>
      </c>
      <c r="H6907" s="12">
        <v>-492427.34</v>
      </c>
      <c r="I6907" s="12">
        <v>-0.1242354496969638</v>
      </c>
      <c r="J6907" t="s">
        <v>25</v>
      </c>
      <c r="K6907" s="14">
        <v>668789.54630800034</v>
      </c>
      <c r="L6907" s="14">
        <v>986331.67036700028</v>
      </c>
      <c r="M6907" s="13">
        <v>0.67805745917005089</v>
      </c>
      <c r="N6907" s="12">
        <v>-8.4238773360371944E-2</v>
      </c>
      <c r="O6907" s="2">
        <f>DATE(LEFT(ALT[[#This Row],[DATEMTH]],4),RIGHT(ALT[[#This Row],[DATEMTH]],2),1)</f>
        <v>44531</v>
      </c>
      <c r="P6907" t="str">
        <f>IF(AND(ALT[[#This Row],[DATE]]&gt;=DATE(2023,6,1),ALT[[#This Row],[DATE]]&lt;=DATE(2024,5,31)),"Y","N")</f>
        <v>N</v>
      </c>
      <c r="Q6907" t="str">
        <f>LEFT(ALT[[#This Row],[DATEMTH]],4)</f>
        <v>2021</v>
      </c>
    </row>
    <row r="6908" spans="1:17" x14ac:dyDescent="0.25">
      <c r="A6908" t="s">
        <v>73</v>
      </c>
      <c r="B6908" t="s">
        <v>111</v>
      </c>
      <c r="C6908" t="s">
        <v>19</v>
      </c>
      <c r="D6908" t="s">
        <v>23</v>
      </c>
      <c r="E6908" s="14">
        <v>986331.67036699958</v>
      </c>
      <c r="F6908" s="14">
        <v>3909485.432550001</v>
      </c>
      <c r="G6908" s="13">
        <v>0.25229194158261764</v>
      </c>
      <c r="H6908" s="12">
        <v>-492427.34</v>
      </c>
      <c r="I6908" s="12">
        <v>-0.1242354496969638</v>
      </c>
      <c r="J6908" t="s">
        <v>16</v>
      </c>
      <c r="K6908" s="14">
        <v>359.787846</v>
      </c>
      <c r="L6908" s="14">
        <v>986331.67036700028</v>
      </c>
      <c r="M6908" s="13">
        <v>3.6477369307844282E-4</v>
      </c>
      <c r="N6908" s="12">
        <v>-4.5317823797222597E-5</v>
      </c>
      <c r="O6908" s="2">
        <f>DATE(LEFT(ALT[[#This Row],[DATEMTH]],4),RIGHT(ALT[[#This Row],[DATEMTH]],2),1)</f>
        <v>44531</v>
      </c>
      <c r="P6908" t="str">
        <f>IF(AND(ALT[[#This Row],[DATE]]&gt;=DATE(2023,6,1),ALT[[#This Row],[DATE]]&lt;=DATE(2024,5,31)),"Y","N")</f>
        <v>N</v>
      </c>
      <c r="Q6908" t="str">
        <f>LEFT(ALT[[#This Row],[DATEMTH]],4)</f>
        <v>2021</v>
      </c>
    </row>
    <row r="6909" spans="1:17" x14ac:dyDescent="0.25">
      <c r="A6909" t="s">
        <v>73</v>
      </c>
      <c r="B6909" t="s">
        <v>111</v>
      </c>
      <c r="C6909" t="s">
        <v>19</v>
      </c>
      <c r="D6909" t="s">
        <v>23</v>
      </c>
      <c r="E6909" s="14">
        <v>986331.67036699958</v>
      </c>
      <c r="F6909" s="14">
        <v>3909485.432550001</v>
      </c>
      <c r="G6909" s="13">
        <v>0.25229194158261764</v>
      </c>
      <c r="H6909" s="12">
        <v>-492427.34</v>
      </c>
      <c r="I6909" s="12">
        <v>-0.1242354496969638</v>
      </c>
      <c r="J6909" t="s">
        <v>26</v>
      </c>
      <c r="K6909" s="14">
        <v>46467.461408999989</v>
      </c>
      <c r="L6909" s="14">
        <v>986331.67036700028</v>
      </c>
      <c r="M6909" s="13">
        <v>4.7111395492056028E-2</v>
      </c>
      <c r="N6909" s="12">
        <v>-5.8529054048070944E-3</v>
      </c>
      <c r="O6909" s="2">
        <f>DATE(LEFT(ALT[[#This Row],[DATEMTH]],4),RIGHT(ALT[[#This Row],[DATEMTH]],2),1)</f>
        <v>44531</v>
      </c>
      <c r="P6909" t="str">
        <f>IF(AND(ALT[[#This Row],[DATE]]&gt;=DATE(2023,6,1),ALT[[#This Row],[DATE]]&lt;=DATE(2024,5,31)),"Y","N")</f>
        <v>N</v>
      </c>
      <c r="Q6909" t="str">
        <f>LEFT(ALT[[#This Row],[DATEMTH]],4)</f>
        <v>2021</v>
      </c>
    </row>
    <row r="6910" spans="1:17" x14ac:dyDescent="0.25">
      <c r="A6910" t="s">
        <v>73</v>
      </c>
      <c r="B6910" t="s">
        <v>111</v>
      </c>
      <c r="C6910" t="s">
        <v>20</v>
      </c>
      <c r="D6910" t="s">
        <v>23</v>
      </c>
      <c r="E6910" s="14">
        <v>894581.69679199916</v>
      </c>
      <c r="F6910" s="14">
        <v>3909485.432550001</v>
      </c>
      <c r="G6910" s="13">
        <v>0.22882338666459731</v>
      </c>
      <c r="H6910" s="12">
        <v>-492427.34</v>
      </c>
      <c r="I6910" s="12">
        <v>-0.11267889162503913</v>
      </c>
      <c r="J6910" t="s">
        <v>25</v>
      </c>
      <c r="K6910" s="14">
        <v>134858.15220800001</v>
      </c>
      <c r="L6910" s="14">
        <v>894581.69679199997</v>
      </c>
      <c r="M6910" s="13">
        <v>0.15074995686990453</v>
      </c>
      <c r="N6910" s="12">
        <v>-1.6986338052623295E-2</v>
      </c>
      <c r="O6910" s="2">
        <f>DATE(LEFT(ALT[[#This Row],[DATEMTH]],4),RIGHT(ALT[[#This Row],[DATEMTH]],2),1)</f>
        <v>44531</v>
      </c>
      <c r="P6910" t="str">
        <f>IF(AND(ALT[[#This Row],[DATE]]&gt;=DATE(2023,6,1),ALT[[#This Row],[DATE]]&lt;=DATE(2024,5,31)),"Y","N")</f>
        <v>N</v>
      </c>
      <c r="Q6910" t="str">
        <f>LEFT(ALT[[#This Row],[DATEMTH]],4)</f>
        <v>2021</v>
      </c>
    </row>
    <row r="6911" spans="1:17" x14ac:dyDescent="0.25">
      <c r="A6911" t="s">
        <v>73</v>
      </c>
      <c r="B6911" t="s">
        <v>111</v>
      </c>
      <c r="C6911" t="s">
        <v>20</v>
      </c>
      <c r="D6911" t="s">
        <v>23</v>
      </c>
      <c r="E6911" s="14">
        <v>894581.69679199916</v>
      </c>
      <c r="F6911" s="14">
        <v>3909485.432550001</v>
      </c>
      <c r="G6911" s="13">
        <v>0.22882338666459731</v>
      </c>
      <c r="H6911" s="12">
        <v>-492427.34</v>
      </c>
      <c r="I6911" s="12">
        <v>-0.11267889162503913</v>
      </c>
      <c r="J6911" t="s">
        <v>24</v>
      </c>
      <c r="K6911" s="14">
        <v>368816.63837100001</v>
      </c>
      <c r="L6911" s="14">
        <v>894581.69679199997</v>
      </c>
      <c r="M6911" s="13">
        <v>0.41227831923410557</v>
      </c>
      <c r="N6911" s="12">
        <v>-4.6455064052333073E-2</v>
      </c>
      <c r="O6911" s="2">
        <f>DATE(LEFT(ALT[[#This Row],[DATEMTH]],4),RIGHT(ALT[[#This Row],[DATEMTH]],2),1)</f>
        <v>44531</v>
      </c>
      <c r="P6911" t="str">
        <f>IF(AND(ALT[[#This Row],[DATE]]&gt;=DATE(2023,6,1),ALT[[#This Row],[DATE]]&lt;=DATE(2024,5,31)),"Y","N")</f>
        <v>N</v>
      </c>
      <c r="Q6911" t="str">
        <f>LEFT(ALT[[#This Row],[DATEMTH]],4)</f>
        <v>2021</v>
      </c>
    </row>
    <row r="6912" spans="1:17" x14ac:dyDescent="0.25">
      <c r="A6912" t="s">
        <v>73</v>
      </c>
      <c r="B6912" t="s">
        <v>111</v>
      </c>
      <c r="C6912" t="s">
        <v>20</v>
      </c>
      <c r="D6912" t="s">
        <v>23</v>
      </c>
      <c r="E6912" s="14">
        <v>894581.69679199916</v>
      </c>
      <c r="F6912" s="14">
        <v>3909485.432550001</v>
      </c>
      <c r="G6912" s="13">
        <v>0.22882338666459731</v>
      </c>
      <c r="H6912" s="12">
        <v>-492427.34</v>
      </c>
      <c r="I6912" s="12">
        <v>-0.11267889162503913</v>
      </c>
      <c r="J6912" t="s">
        <v>16</v>
      </c>
      <c r="K6912" s="14">
        <v>344745.81490999996</v>
      </c>
      <c r="L6912" s="14">
        <v>894581.69679199997</v>
      </c>
      <c r="M6912" s="13">
        <v>0.38537096851664865</v>
      </c>
      <c r="N6912" s="12">
        <v>-4.3423173596923818E-2</v>
      </c>
      <c r="O6912" s="2">
        <f>DATE(LEFT(ALT[[#This Row],[DATEMTH]],4),RIGHT(ALT[[#This Row],[DATEMTH]],2),1)</f>
        <v>44531</v>
      </c>
      <c r="P6912" t="str">
        <f>IF(AND(ALT[[#This Row],[DATE]]&gt;=DATE(2023,6,1),ALT[[#This Row],[DATE]]&lt;=DATE(2024,5,31)),"Y","N")</f>
        <v>N</v>
      </c>
      <c r="Q6912" t="str">
        <f>LEFT(ALT[[#This Row],[DATEMTH]],4)</f>
        <v>2021</v>
      </c>
    </row>
    <row r="6913" spans="1:17" x14ac:dyDescent="0.25">
      <c r="A6913" t="s">
        <v>73</v>
      </c>
      <c r="B6913" t="s">
        <v>111</v>
      </c>
      <c r="C6913" t="s">
        <v>20</v>
      </c>
      <c r="D6913" t="s">
        <v>23</v>
      </c>
      <c r="E6913" s="14">
        <v>894581.69679199916</v>
      </c>
      <c r="F6913" s="14">
        <v>3909485.432550001</v>
      </c>
      <c r="G6913" s="13">
        <v>0.22882338666459731</v>
      </c>
      <c r="H6913" s="12">
        <v>-492427.34</v>
      </c>
      <c r="I6913" s="12">
        <v>-0.11267889162503913</v>
      </c>
      <c r="J6913" t="s">
        <v>26</v>
      </c>
      <c r="K6913" s="14">
        <v>46161.091303000001</v>
      </c>
      <c r="L6913" s="14">
        <v>894581.69679199997</v>
      </c>
      <c r="M6913" s="13">
        <v>5.1600755379341237E-2</v>
      </c>
      <c r="N6913" s="12">
        <v>-5.8143159231589464E-3</v>
      </c>
      <c r="O6913" s="2">
        <f>DATE(LEFT(ALT[[#This Row],[DATEMTH]],4),RIGHT(ALT[[#This Row],[DATEMTH]],2),1)</f>
        <v>44531</v>
      </c>
      <c r="P6913" t="str">
        <f>IF(AND(ALT[[#This Row],[DATE]]&gt;=DATE(2023,6,1),ALT[[#This Row],[DATE]]&lt;=DATE(2024,5,31)),"Y","N")</f>
        <v>N</v>
      </c>
      <c r="Q6913" t="str">
        <f>LEFT(ALT[[#This Row],[DATEMTH]],4)</f>
        <v>2021</v>
      </c>
    </row>
    <row r="6914" spans="1:17" x14ac:dyDescent="0.25">
      <c r="A6914" t="s">
        <v>74</v>
      </c>
      <c r="B6914" t="s">
        <v>14</v>
      </c>
      <c r="C6914" t="s">
        <v>15</v>
      </c>
      <c r="D6914" t="s">
        <v>22</v>
      </c>
      <c r="E6914" s="14">
        <v>14512.873280000002</v>
      </c>
      <c r="F6914" s="14">
        <v>63647.418427999997</v>
      </c>
      <c r="G6914" s="13">
        <v>0.22801982607381677</v>
      </c>
      <c r="H6914" s="12">
        <v>-22451112.870000001</v>
      </c>
      <c r="I6914" s="12">
        <v>-5.1192988517810294</v>
      </c>
      <c r="J6914" t="s">
        <v>25</v>
      </c>
      <c r="K6914" s="14">
        <v>1242.5815959999995</v>
      </c>
      <c r="L6914" s="14">
        <v>14512.873280000002</v>
      </c>
      <c r="M6914" s="13">
        <v>8.5619268633206139E-2</v>
      </c>
      <c r="N6914" s="12">
        <v>-0.43831062360430367</v>
      </c>
      <c r="O6914" s="2">
        <f>DATE(LEFT(ALT[[#This Row],[DATEMTH]],4),RIGHT(ALT[[#This Row],[DATEMTH]],2),1)</f>
        <v>44562</v>
      </c>
      <c r="P6914" t="str">
        <f>IF(AND(ALT[[#This Row],[DATE]]&gt;=DATE(2023,6,1),ALT[[#This Row],[DATE]]&lt;=DATE(2024,5,31)),"Y","N")</f>
        <v>N</v>
      </c>
      <c r="Q6914" t="str">
        <f>LEFT(ALT[[#This Row],[DATEMTH]],4)</f>
        <v>2022</v>
      </c>
    </row>
    <row r="6915" spans="1:17" x14ac:dyDescent="0.25">
      <c r="A6915" t="s">
        <v>74</v>
      </c>
      <c r="B6915" t="s">
        <v>14</v>
      </c>
      <c r="C6915" t="s">
        <v>15</v>
      </c>
      <c r="D6915" t="s">
        <v>22</v>
      </c>
      <c r="E6915" s="14">
        <v>14512.873280000002</v>
      </c>
      <c r="F6915" s="14">
        <v>63647.418427999997</v>
      </c>
      <c r="G6915" s="13">
        <v>0.22801982607381677</v>
      </c>
      <c r="H6915" s="12">
        <v>-22451112.870000001</v>
      </c>
      <c r="I6915" s="12">
        <v>-5.1192988517810294</v>
      </c>
      <c r="J6915" t="s">
        <v>24</v>
      </c>
      <c r="K6915" s="14">
        <v>7347.5949760000012</v>
      </c>
      <c r="L6915" s="14">
        <v>14512.873280000002</v>
      </c>
      <c r="M6915" s="13">
        <v>0.5062812052610991</v>
      </c>
      <c r="N6915" s="12">
        <v>-2.5918047927714603</v>
      </c>
      <c r="O6915" s="2">
        <f>DATE(LEFT(ALT[[#This Row],[DATEMTH]],4),RIGHT(ALT[[#This Row],[DATEMTH]],2),1)</f>
        <v>44562</v>
      </c>
      <c r="P6915" t="str">
        <f>IF(AND(ALT[[#This Row],[DATE]]&gt;=DATE(2023,6,1),ALT[[#This Row],[DATE]]&lt;=DATE(2024,5,31)),"Y","N")</f>
        <v>N</v>
      </c>
      <c r="Q6915" t="str">
        <f>LEFT(ALT[[#This Row],[DATEMTH]],4)</f>
        <v>2022</v>
      </c>
    </row>
    <row r="6916" spans="1:17" x14ac:dyDescent="0.25">
      <c r="A6916" t="s">
        <v>74</v>
      </c>
      <c r="B6916" t="s">
        <v>14</v>
      </c>
      <c r="C6916" t="s">
        <v>15</v>
      </c>
      <c r="D6916" t="s">
        <v>22</v>
      </c>
      <c r="E6916" s="14">
        <v>14512.873280000002</v>
      </c>
      <c r="F6916" s="14">
        <v>63647.418427999997</v>
      </c>
      <c r="G6916" s="13">
        <v>0.22801982607381677</v>
      </c>
      <c r="H6916" s="12">
        <v>-22451112.870000001</v>
      </c>
      <c r="I6916" s="12">
        <v>-5.1192988517810294</v>
      </c>
      <c r="J6916" t="s">
        <v>26</v>
      </c>
      <c r="K6916" s="14">
        <v>2989.9068559999992</v>
      </c>
      <c r="L6916" s="14">
        <v>14512.873280000002</v>
      </c>
      <c r="M6916" s="13">
        <v>0.2060175678733687</v>
      </c>
      <c r="N6916" s="12">
        <v>-1.0546654986608566</v>
      </c>
      <c r="O6916" s="2">
        <f>DATE(LEFT(ALT[[#This Row],[DATEMTH]],4),RIGHT(ALT[[#This Row],[DATEMTH]],2),1)</f>
        <v>44562</v>
      </c>
      <c r="P6916" t="str">
        <f>IF(AND(ALT[[#This Row],[DATE]]&gt;=DATE(2023,6,1),ALT[[#This Row],[DATE]]&lt;=DATE(2024,5,31)),"Y","N")</f>
        <v>N</v>
      </c>
      <c r="Q6916" t="str">
        <f>LEFT(ALT[[#This Row],[DATEMTH]],4)</f>
        <v>2022</v>
      </c>
    </row>
    <row r="6917" spans="1:17" x14ac:dyDescent="0.25">
      <c r="A6917" t="s">
        <v>74</v>
      </c>
      <c r="B6917" t="s">
        <v>14</v>
      </c>
      <c r="C6917" t="s">
        <v>15</v>
      </c>
      <c r="D6917" t="s">
        <v>22</v>
      </c>
      <c r="E6917" s="14">
        <v>14512.873280000002</v>
      </c>
      <c r="F6917" s="14">
        <v>63647.418427999997</v>
      </c>
      <c r="G6917" s="13">
        <v>0.22801982607381677</v>
      </c>
      <c r="H6917" s="12">
        <v>-22451112.870000001</v>
      </c>
      <c r="I6917" s="12">
        <v>-5.1192988517810294</v>
      </c>
      <c r="J6917" t="s">
        <v>16</v>
      </c>
      <c r="K6917" s="14">
        <v>2932.7898520000008</v>
      </c>
      <c r="L6917" s="14">
        <v>14512.873280000002</v>
      </c>
      <c r="M6917" s="13">
        <v>0.20208195823232603</v>
      </c>
      <c r="N6917" s="12">
        <v>-1.0345179367444086</v>
      </c>
      <c r="O6917" s="2">
        <f>DATE(LEFT(ALT[[#This Row],[DATEMTH]],4),RIGHT(ALT[[#This Row],[DATEMTH]],2),1)</f>
        <v>44562</v>
      </c>
      <c r="P6917" t="str">
        <f>IF(AND(ALT[[#This Row],[DATE]]&gt;=DATE(2023,6,1),ALT[[#This Row],[DATE]]&lt;=DATE(2024,5,31)),"Y","N")</f>
        <v>N</v>
      </c>
      <c r="Q6917" t="str">
        <f>LEFT(ALT[[#This Row],[DATEMTH]],4)</f>
        <v>2022</v>
      </c>
    </row>
    <row r="6918" spans="1:17" x14ac:dyDescent="0.25">
      <c r="A6918" t="s">
        <v>74</v>
      </c>
      <c r="B6918" t="s">
        <v>14</v>
      </c>
      <c r="C6918" t="s">
        <v>18</v>
      </c>
      <c r="D6918" t="s">
        <v>22</v>
      </c>
      <c r="E6918" s="14">
        <v>10933.586744000002</v>
      </c>
      <c r="F6918" s="14">
        <v>63647.418427999997</v>
      </c>
      <c r="G6918" s="13">
        <v>0.17178366403609008</v>
      </c>
      <c r="H6918" s="12">
        <v>-22451112.870000001</v>
      </c>
      <c r="I6918" s="12">
        <v>-3.8567344304964184</v>
      </c>
      <c r="J6918" t="s">
        <v>26</v>
      </c>
      <c r="K6918" s="14">
        <v>1880.8801680000008</v>
      </c>
      <c r="L6918" s="14">
        <v>10933.586744000002</v>
      </c>
      <c r="M6918" s="13">
        <v>0.17202773545764083</v>
      </c>
      <c r="N6918" s="12">
        <v>-0.66346529033981294</v>
      </c>
      <c r="O6918" s="2">
        <f>DATE(LEFT(ALT[[#This Row],[DATEMTH]],4),RIGHT(ALT[[#This Row],[DATEMTH]],2),1)</f>
        <v>44562</v>
      </c>
      <c r="P6918" t="str">
        <f>IF(AND(ALT[[#This Row],[DATE]]&gt;=DATE(2023,6,1),ALT[[#This Row],[DATE]]&lt;=DATE(2024,5,31)),"Y","N")</f>
        <v>N</v>
      </c>
      <c r="Q6918" t="str">
        <f>LEFT(ALT[[#This Row],[DATEMTH]],4)</f>
        <v>2022</v>
      </c>
    </row>
    <row r="6919" spans="1:17" x14ac:dyDescent="0.25">
      <c r="A6919" t="s">
        <v>74</v>
      </c>
      <c r="B6919" t="s">
        <v>14</v>
      </c>
      <c r="C6919" t="s">
        <v>18</v>
      </c>
      <c r="D6919" t="s">
        <v>22</v>
      </c>
      <c r="E6919" s="14">
        <v>10933.586744000002</v>
      </c>
      <c r="F6919" s="14">
        <v>63647.418427999997</v>
      </c>
      <c r="G6919" s="13">
        <v>0.17178366403609008</v>
      </c>
      <c r="H6919" s="12">
        <v>-22451112.870000001</v>
      </c>
      <c r="I6919" s="12">
        <v>-3.8567344304964184</v>
      </c>
      <c r="J6919" t="s">
        <v>25</v>
      </c>
      <c r="K6919" s="14">
        <v>1454.2994520000009</v>
      </c>
      <c r="L6919" s="14">
        <v>10933.586744000002</v>
      </c>
      <c r="M6919" s="13">
        <v>0.13301211085173612</v>
      </c>
      <c r="N6919" s="12">
        <v>-0.51299238759489696</v>
      </c>
      <c r="O6919" s="2">
        <f>DATE(LEFT(ALT[[#This Row],[DATEMTH]],4),RIGHT(ALT[[#This Row],[DATEMTH]],2),1)</f>
        <v>44562</v>
      </c>
      <c r="P6919" t="str">
        <f>IF(AND(ALT[[#This Row],[DATE]]&gt;=DATE(2023,6,1),ALT[[#This Row],[DATE]]&lt;=DATE(2024,5,31)),"Y","N")</f>
        <v>N</v>
      </c>
      <c r="Q6919" t="str">
        <f>LEFT(ALT[[#This Row],[DATEMTH]],4)</f>
        <v>2022</v>
      </c>
    </row>
    <row r="6920" spans="1:17" x14ac:dyDescent="0.25">
      <c r="A6920" t="s">
        <v>74</v>
      </c>
      <c r="B6920" t="s">
        <v>14</v>
      </c>
      <c r="C6920" t="s">
        <v>18</v>
      </c>
      <c r="D6920" t="s">
        <v>22</v>
      </c>
      <c r="E6920" s="14">
        <v>10933.586744000002</v>
      </c>
      <c r="F6920" s="14">
        <v>63647.418427999997</v>
      </c>
      <c r="G6920" s="13">
        <v>0.17178366403609008</v>
      </c>
      <c r="H6920" s="12">
        <v>-22451112.870000001</v>
      </c>
      <c r="I6920" s="12">
        <v>-3.8567344304964184</v>
      </c>
      <c r="J6920" t="s">
        <v>16</v>
      </c>
      <c r="K6920" s="14">
        <v>6308.2203680000002</v>
      </c>
      <c r="L6920" s="14">
        <v>10933.586744000002</v>
      </c>
      <c r="M6920" s="13">
        <v>0.57695800250194629</v>
      </c>
      <c r="N6920" s="12">
        <v>-2.2251737931996951</v>
      </c>
      <c r="O6920" s="2">
        <f>DATE(LEFT(ALT[[#This Row],[DATEMTH]],4),RIGHT(ALT[[#This Row],[DATEMTH]],2),1)</f>
        <v>44562</v>
      </c>
      <c r="P6920" t="str">
        <f>IF(AND(ALT[[#This Row],[DATE]]&gt;=DATE(2023,6,1),ALT[[#This Row],[DATE]]&lt;=DATE(2024,5,31)),"Y","N")</f>
        <v>N</v>
      </c>
      <c r="Q6920" t="str">
        <f>LEFT(ALT[[#This Row],[DATEMTH]],4)</f>
        <v>2022</v>
      </c>
    </row>
    <row r="6921" spans="1:17" x14ac:dyDescent="0.25">
      <c r="A6921" t="s">
        <v>74</v>
      </c>
      <c r="B6921" t="s">
        <v>14</v>
      </c>
      <c r="C6921" t="s">
        <v>18</v>
      </c>
      <c r="D6921" t="s">
        <v>22</v>
      </c>
      <c r="E6921" s="14">
        <v>10933.586744000002</v>
      </c>
      <c r="F6921" s="14">
        <v>63647.418427999997</v>
      </c>
      <c r="G6921" s="13">
        <v>0.17178366403609008</v>
      </c>
      <c r="H6921" s="12">
        <v>-22451112.870000001</v>
      </c>
      <c r="I6921" s="12">
        <v>-3.8567344304964184</v>
      </c>
      <c r="J6921" t="s">
        <v>24</v>
      </c>
      <c r="K6921" s="14">
        <v>1290.1867559999998</v>
      </c>
      <c r="L6921" s="14">
        <v>10933.586744000002</v>
      </c>
      <c r="M6921" s="13">
        <v>0.11800215118867671</v>
      </c>
      <c r="N6921" s="12">
        <v>-0.45510295936201334</v>
      </c>
      <c r="O6921" s="2">
        <f>DATE(LEFT(ALT[[#This Row],[DATEMTH]],4),RIGHT(ALT[[#This Row],[DATEMTH]],2),1)</f>
        <v>44562</v>
      </c>
      <c r="P6921" t="str">
        <f>IF(AND(ALT[[#This Row],[DATE]]&gt;=DATE(2023,6,1),ALT[[#This Row],[DATE]]&lt;=DATE(2024,5,31)),"Y","N")</f>
        <v>N</v>
      </c>
      <c r="Q6921" t="str">
        <f>LEFT(ALT[[#This Row],[DATEMTH]],4)</f>
        <v>2022</v>
      </c>
    </row>
    <row r="6922" spans="1:17" x14ac:dyDescent="0.25">
      <c r="A6922" t="s">
        <v>74</v>
      </c>
      <c r="B6922" t="s">
        <v>14</v>
      </c>
      <c r="C6922" t="s">
        <v>19</v>
      </c>
      <c r="D6922" t="s">
        <v>22</v>
      </c>
      <c r="E6922" s="14">
        <v>18871.294927999999</v>
      </c>
      <c r="F6922" s="14">
        <v>63647.418427999997</v>
      </c>
      <c r="G6922" s="13">
        <v>0.29649741331375146</v>
      </c>
      <c r="H6922" s="12">
        <v>-22451112.870000001</v>
      </c>
      <c r="I6922" s="12">
        <v>-6.6566968919700749</v>
      </c>
      <c r="J6922" t="s">
        <v>26</v>
      </c>
      <c r="K6922" s="14">
        <v>840.23167599999999</v>
      </c>
      <c r="L6922" s="14">
        <v>18871.294927999999</v>
      </c>
      <c r="M6922" s="13">
        <v>4.4524325395037881E-2</v>
      </c>
      <c r="N6922" s="12">
        <v>-0.29638493847421293</v>
      </c>
      <c r="O6922" s="2">
        <f>DATE(LEFT(ALT[[#This Row],[DATEMTH]],4),RIGHT(ALT[[#This Row],[DATEMTH]],2),1)</f>
        <v>44562</v>
      </c>
      <c r="P6922" t="str">
        <f>IF(AND(ALT[[#This Row],[DATE]]&gt;=DATE(2023,6,1),ALT[[#This Row],[DATE]]&lt;=DATE(2024,5,31)),"Y","N")</f>
        <v>N</v>
      </c>
      <c r="Q6922" t="str">
        <f>LEFT(ALT[[#This Row],[DATEMTH]],4)</f>
        <v>2022</v>
      </c>
    </row>
    <row r="6923" spans="1:17" x14ac:dyDescent="0.25">
      <c r="A6923" t="s">
        <v>74</v>
      </c>
      <c r="B6923" t="s">
        <v>14</v>
      </c>
      <c r="C6923" t="s">
        <v>19</v>
      </c>
      <c r="D6923" t="s">
        <v>22</v>
      </c>
      <c r="E6923" s="14">
        <v>18871.294927999999</v>
      </c>
      <c r="F6923" s="14">
        <v>63647.418427999997</v>
      </c>
      <c r="G6923" s="13">
        <v>0.29649741331375146</v>
      </c>
      <c r="H6923" s="12">
        <v>-22451112.870000001</v>
      </c>
      <c r="I6923" s="12">
        <v>-6.6566968919700749</v>
      </c>
      <c r="J6923" t="s">
        <v>25</v>
      </c>
      <c r="K6923" s="14">
        <v>12122.797683999999</v>
      </c>
      <c r="L6923" s="14">
        <v>18871.294927999999</v>
      </c>
      <c r="M6923" s="13">
        <v>0.6423935257359038</v>
      </c>
      <c r="N6923" s="12">
        <v>-4.2762189861878888</v>
      </c>
      <c r="O6923" s="2">
        <f>DATE(LEFT(ALT[[#This Row],[DATEMTH]],4),RIGHT(ALT[[#This Row],[DATEMTH]],2),1)</f>
        <v>44562</v>
      </c>
      <c r="P6923" t="str">
        <f>IF(AND(ALT[[#This Row],[DATE]]&gt;=DATE(2023,6,1),ALT[[#This Row],[DATE]]&lt;=DATE(2024,5,31)),"Y","N")</f>
        <v>N</v>
      </c>
      <c r="Q6923" t="str">
        <f>LEFT(ALT[[#This Row],[DATEMTH]],4)</f>
        <v>2022</v>
      </c>
    </row>
    <row r="6924" spans="1:17" x14ac:dyDescent="0.25">
      <c r="A6924" t="s">
        <v>74</v>
      </c>
      <c r="B6924" t="s">
        <v>14</v>
      </c>
      <c r="C6924" t="s">
        <v>19</v>
      </c>
      <c r="D6924" t="s">
        <v>22</v>
      </c>
      <c r="E6924" s="14">
        <v>18871.294927999999</v>
      </c>
      <c r="F6924" s="14">
        <v>63647.418427999997</v>
      </c>
      <c r="G6924" s="13">
        <v>0.29649741331375146</v>
      </c>
      <c r="H6924" s="12">
        <v>-22451112.870000001</v>
      </c>
      <c r="I6924" s="12">
        <v>-6.6566968919700749</v>
      </c>
      <c r="J6924" t="s">
        <v>24</v>
      </c>
      <c r="K6924" s="14">
        <v>5905.2596680000006</v>
      </c>
      <c r="L6924" s="14">
        <v>18871.294927999999</v>
      </c>
      <c r="M6924" s="13">
        <v>0.31292286462219193</v>
      </c>
      <c r="N6924" s="12">
        <v>-2.0830326603569174</v>
      </c>
      <c r="O6924" s="2">
        <f>DATE(LEFT(ALT[[#This Row],[DATEMTH]],4),RIGHT(ALT[[#This Row],[DATEMTH]],2),1)</f>
        <v>44562</v>
      </c>
      <c r="P6924" t="str">
        <f>IF(AND(ALT[[#This Row],[DATE]]&gt;=DATE(2023,6,1),ALT[[#This Row],[DATE]]&lt;=DATE(2024,5,31)),"Y","N")</f>
        <v>N</v>
      </c>
      <c r="Q6924" t="str">
        <f>LEFT(ALT[[#This Row],[DATEMTH]],4)</f>
        <v>2022</v>
      </c>
    </row>
    <row r="6925" spans="1:17" x14ac:dyDescent="0.25">
      <c r="A6925" t="s">
        <v>74</v>
      </c>
      <c r="B6925" t="s">
        <v>14</v>
      </c>
      <c r="C6925" t="s">
        <v>19</v>
      </c>
      <c r="D6925" t="s">
        <v>22</v>
      </c>
      <c r="E6925" s="14">
        <v>18871.294927999999</v>
      </c>
      <c r="F6925" s="14">
        <v>63647.418427999997</v>
      </c>
      <c r="G6925" s="13">
        <v>0.29649741331375146</v>
      </c>
      <c r="H6925" s="12">
        <v>-22451112.870000001</v>
      </c>
      <c r="I6925" s="12">
        <v>-6.6566968919700749</v>
      </c>
      <c r="J6925" t="s">
        <v>16</v>
      </c>
      <c r="K6925" s="14">
        <v>3.0059</v>
      </c>
      <c r="L6925" s="14">
        <v>18871.294927999999</v>
      </c>
      <c r="M6925" s="13">
        <v>1.592842468663897E-4</v>
      </c>
      <c r="N6925" s="12">
        <v>-1.0603069510552905E-3</v>
      </c>
      <c r="O6925" s="2">
        <f>DATE(LEFT(ALT[[#This Row],[DATEMTH]],4),RIGHT(ALT[[#This Row],[DATEMTH]],2),1)</f>
        <v>44562</v>
      </c>
      <c r="P6925" t="str">
        <f>IF(AND(ALT[[#This Row],[DATE]]&gt;=DATE(2023,6,1),ALT[[#This Row],[DATE]]&lt;=DATE(2024,5,31)),"Y","N")</f>
        <v>N</v>
      </c>
      <c r="Q6925" t="str">
        <f>LEFT(ALT[[#This Row],[DATEMTH]],4)</f>
        <v>2022</v>
      </c>
    </row>
    <row r="6926" spans="1:17" x14ac:dyDescent="0.25">
      <c r="A6926" t="s">
        <v>74</v>
      </c>
      <c r="B6926" t="s">
        <v>14</v>
      </c>
      <c r="C6926" t="s">
        <v>20</v>
      </c>
      <c r="D6926" t="s">
        <v>22</v>
      </c>
      <c r="E6926" s="14">
        <v>19329.663476000002</v>
      </c>
      <c r="F6926" s="14">
        <v>63647.418427999997</v>
      </c>
      <c r="G6926" s="13">
        <v>0.30369909657634159</v>
      </c>
      <c r="H6926" s="12">
        <v>-22451112.870000001</v>
      </c>
      <c r="I6926" s="12">
        <v>-6.8183826957524758</v>
      </c>
      <c r="J6926" t="s">
        <v>26</v>
      </c>
      <c r="K6926" s="14">
        <v>1374.8188680000001</v>
      </c>
      <c r="L6926" s="14">
        <v>19329.663476000002</v>
      </c>
      <c r="M6926" s="13">
        <v>7.112482168698879E-2</v>
      </c>
      <c r="N6926" s="12">
        <v>-0.4849562534290448</v>
      </c>
      <c r="O6926" s="2">
        <f>DATE(LEFT(ALT[[#This Row],[DATEMTH]],4),RIGHT(ALT[[#This Row],[DATEMTH]],2),1)</f>
        <v>44562</v>
      </c>
      <c r="P6926" t="str">
        <f>IF(AND(ALT[[#This Row],[DATE]]&gt;=DATE(2023,6,1),ALT[[#This Row],[DATE]]&lt;=DATE(2024,5,31)),"Y","N")</f>
        <v>N</v>
      </c>
      <c r="Q6926" t="str">
        <f>LEFT(ALT[[#This Row],[DATEMTH]],4)</f>
        <v>2022</v>
      </c>
    </row>
    <row r="6927" spans="1:17" x14ac:dyDescent="0.25">
      <c r="A6927" t="s">
        <v>74</v>
      </c>
      <c r="B6927" t="s">
        <v>14</v>
      </c>
      <c r="C6927" t="s">
        <v>20</v>
      </c>
      <c r="D6927" t="s">
        <v>22</v>
      </c>
      <c r="E6927" s="14">
        <v>19329.663476000002</v>
      </c>
      <c r="F6927" s="14">
        <v>63647.418427999997</v>
      </c>
      <c r="G6927" s="13">
        <v>0.30369909657634159</v>
      </c>
      <c r="H6927" s="12">
        <v>-22451112.870000001</v>
      </c>
      <c r="I6927" s="12">
        <v>-6.8183826957524758</v>
      </c>
      <c r="J6927" t="s">
        <v>25</v>
      </c>
      <c r="K6927" s="14">
        <v>3092.5514560000001</v>
      </c>
      <c r="L6927" s="14">
        <v>19329.663476000002</v>
      </c>
      <c r="M6927" s="13">
        <v>0.15998992739008405</v>
      </c>
      <c r="N6927" s="12">
        <v>-1.0908725524112441</v>
      </c>
      <c r="O6927" s="2">
        <f>DATE(LEFT(ALT[[#This Row],[DATEMTH]],4),RIGHT(ALT[[#This Row],[DATEMTH]],2),1)</f>
        <v>44562</v>
      </c>
      <c r="P6927" t="str">
        <f>IF(AND(ALT[[#This Row],[DATE]]&gt;=DATE(2023,6,1),ALT[[#This Row],[DATE]]&lt;=DATE(2024,5,31)),"Y","N")</f>
        <v>N</v>
      </c>
      <c r="Q6927" t="str">
        <f>LEFT(ALT[[#This Row],[DATEMTH]],4)</f>
        <v>2022</v>
      </c>
    </row>
    <row r="6928" spans="1:17" x14ac:dyDescent="0.25">
      <c r="A6928" t="s">
        <v>74</v>
      </c>
      <c r="B6928" t="s">
        <v>14</v>
      </c>
      <c r="C6928" t="s">
        <v>20</v>
      </c>
      <c r="D6928" t="s">
        <v>22</v>
      </c>
      <c r="E6928" s="14">
        <v>19329.663476000002</v>
      </c>
      <c r="F6928" s="14">
        <v>63647.418427999997</v>
      </c>
      <c r="G6928" s="13">
        <v>0.30369909657634159</v>
      </c>
      <c r="H6928" s="12">
        <v>-22451112.870000001</v>
      </c>
      <c r="I6928" s="12">
        <v>-6.8183826957524758</v>
      </c>
      <c r="J6928" t="s">
        <v>24</v>
      </c>
      <c r="K6928" s="14">
        <v>9968.667231999998</v>
      </c>
      <c r="L6928" s="14">
        <v>19329.663476000002</v>
      </c>
      <c r="M6928" s="13">
        <v>0.5157186127103166</v>
      </c>
      <c r="N6928" s="12">
        <v>-3.5163668647814954</v>
      </c>
      <c r="O6928" s="2">
        <f>DATE(LEFT(ALT[[#This Row],[DATEMTH]],4),RIGHT(ALT[[#This Row],[DATEMTH]],2),1)</f>
        <v>44562</v>
      </c>
      <c r="P6928" t="str">
        <f>IF(AND(ALT[[#This Row],[DATE]]&gt;=DATE(2023,6,1),ALT[[#This Row],[DATE]]&lt;=DATE(2024,5,31)),"Y","N")</f>
        <v>N</v>
      </c>
      <c r="Q6928" t="str">
        <f>LEFT(ALT[[#This Row],[DATEMTH]],4)</f>
        <v>2022</v>
      </c>
    </row>
    <row r="6929" spans="1:17" x14ac:dyDescent="0.25">
      <c r="A6929" t="s">
        <v>74</v>
      </c>
      <c r="B6929" t="s">
        <v>14</v>
      </c>
      <c r="C6929" t="s">
        <v>20</v>
      </c>
      <c r="D6929" t="s">
        <v>22</v>
      </c>
      <c r="E6929" s="14">
        <v>19329.663476000002</v>
      </c>
      <c r="F6929" s="14">
        <v>63647.418427999997</v>
      </c>
      <c r="G6929" s="13">
        <v>0.30369909657634159</v>
      </c>
      <c r="H6929" s="12">
        <v>-22451112.870000001</v>
      </c>
      <c r="I6929" s="12">
        <v>-6.8183826957524758</v>
      </c>
      <c r="J6929" t="s">
        <v>16</v>
      </c>
      <c r="K6929" s="14">
        <v>4893.6259200000004</v>
      </c>
      <c r="L6929" s="14">
        <v>19329.663476000002</v>
      </c>
      <c r="M6929" s="13">
        <v>0.25316663821261032</v>
      </c>
      <c r="N6929" s="12">
        <v>-1.7261870251306897</v>
      </c>
      <c r="O6929" s="2">
        <f>DATE(LEFT(ALT[[#This Row],[DATEMTH]],4),RIGHT(ALT[[#This Row],[DATEMTH]],2),1)</f>
        <v>44562</v>
      </c>
      <c r="P6929" t="str">
        <f>IF(AND(ALT[[#This Row],[DATE]]&gt;=DATE(2023,6,1),ALT[[#This Row],[DATE]]&lt;=DATE(2024,5,31)),"Y","N")</f>
        <v>N</v>
      </c>
      <c r="Q6929" t="str">
        <f>LEFT(ALT[[#This Row],[DATEMTH]],4)</f>
        <v>2022</v>
      </c>
    </row>
    <row r="6930" spans="1:17" x14ac:dyDescent="0.25">
      <c r="A6930" t="s">
        <v>74</v>
      </c>
      <c r="B6930" t="s">
        <v>14</v>
      </c>
      <c r="C6930" t="s">
        <v>15</v>
      </c>
      <c r="D6930" t="s">
        <v>17</v>
      </c>
      <c r="E6930" s="14">
        <v>14512.873280000002</v>
      </c>
      <c r="F6930" s="14">
        <v>63647.418427999997</v>
      </c>
      <c r="G6930" s="13">
        <v>0.22801982607381677</v>
      </c>
      <c r="H6930" s="12">
        <v>-47502654.859999999</v>
      </c>
      <c r="I6930" s="12">
        <v>-10.831547099221748</v>
      </c>
      <c r="J6930" t="s">
        <v>25</v>
      </c>
      <c r="K6930" s="14">
        <v>1242.5815959999995</v>
      </c>
      <c r="L6930" s="14">
        <v>14512.873280000002</v>
      </c>
      <c r="M6930" s="13">
        <v>8.5619268633206139E-2</v>
      </c>
      <c r="N6930" s="12">
        <v>-0.92738914080149148</v>
      </c>
      <c r="O6930" s="2">
        <f>DATE(LEFT(ALT[[#This Row],[DATEMTH]],4),RIGHT(ALT[[#This Row],[DATEMTH]],2),1)</f>
        <v>44562</v>
      </c>
      <c r="P6930" t="str">
        <f>IF(AND(ALT[[#This Row],[DATE]]&gt;=DATE(2023,6,1),ALT[[#This Row],[DATE]]&lt;=DATE(2024,5,31)),"Y","N")</f>
        <v>N</v>
      </c>
      <c r="Q6930" t="str">
        <f>LEFT(ALT[[#This Row],[DATEMTH]],4)</f>
        <v>2022</v>
      </c>
    </row>
    <row r="6931" spans="1:17" x14ac:dyDescent="0.25">
      <c r="A6931" t="s">
        <v>74</v>
      </c>
      <c r="B6931" t="s">
        <v>14</v>
      </c>
      <c r="C6931" t="s">
        <v>15</v>
      </c>
      <c r="D6931" t="s">
        <v>17</v>
      </c>
      <c r="E6931" s="14">
        <v>14512.873280000002</v>
      </c>
      <c r="F6931" s="14">
        <v>63647.418427999997</v>
      </c>
      <c r="G6931" s="13">
        <v>0.22801982607381677</v>
      </c>
      <c r="H6931" s="12">
        <v>-47502654.859999999</v>
      </c>
      <c r="I6931" s="12">
        <v>-10.831547099221748</v>
      </c>
      <c r="J6931" t="s">
        <v>24</v>
      </c>
      <c r="K6931" s="14">
        <v>7347.5949760000012</v>
      </c>
      <c r="L6931" s="14">
        <v>14512.873280000002</v>
      </c>
      <c r="M6931" s="13">
        <v>0.5062812052610991</v>
      </c>
      <c r="N6931" s="12">
        <v>-5.4838087202363486</v>
      </c>
      <c r="O6931" s="2">
        <f>DATE(LEFT(ALT[[#This Row],[DATEMTH]],4),RIGHT(ALT[[#This Row],[DATEMTH]],2),1)</f>
        <v>44562</v>
      </c>
      <c r="P6931" t="str">
        <f>IF(AND(ALT[[#This Row],[DATE]]&gt;=DATE(2023,6,1),ALT[[#This Row],[DATE]]&lt;=DATE(2024,5,31)),"Y","N")</f>
        <v>N</v>
      </c>
      <c r="Q6931" t="str">
        <f>LEFT(ALT[[#This Row],[DATEMTH]],4)</f>
        <v>2022</v>
      </c>
    </row>
    <row r="6932" spans="1:17" x14ac:dyDescent="0.25">
      <c r="A6932" t="s">
        <v>74</v>
      </c>
      <c r="B6932" t="s">
        <v>14</v>
      </c>
      <c r="C6932" t="s">
        <v>15</v>
      </c>
      <c r="D6932" t="s">
        <v>17</v>
      </c>
      <c r="E6932" s="14">
        <v>14512.873280000002</v>
      </c>
      <c r="F6932" s="14">
        <v>63647.418427999997</v>
      </c>
      <c r="G6932" s="13">
        <v>0.22801982607381677</v>
      </c>
      <c r="H6932" s="12">
        <v>-47502654.859999999</v>
      </c>
      <c r="I6932" s="12">
        <v>-10.831547099221748</v>
      </c>
      <c r="J6932" t="s">
        <v>26</v>
      </c>
      <c r="K6932" s="14">
        <v>2989.9068559999992</v>
      </c>
      <c r="L6932" s="14">
        <v>14512.873280000002</v>
      </c>
      <c r="M6932" s="13">
        <v>0.2060175678733687</v>
      </c>
      <c r="N6932" s="12">
        <v>-2.2314889896875063</v>
      </c>
      <c r="O6932" s="2">
        <f>DATE(LEFT(ALT[[#This Row],[DATEMTH]],4),RIGHT(ALT[[#This Row],[DATEMTH]],2),1)</f>
        <v>44562</v>
      </c>
      <c r="P6932" t="str">
        <f>IF(AND(ALT[[#This Row],[DATE]]&gt;=DATE(2023,6,1),ALT[[#This Row],[DATE]]&lt;=DATE(2024,5,31)),"Y","N")</f>
        <v>N</v>
      </c>
      <c r="Q6932" t="str">
        <f>LEFT(ALT[[#This Row],[DATEMTH]],4)</f>
        <v>2022</v>
      </c>
    </row>
    <row r="6933" spans="1:17" x14ac:dyDescent="0.25">
      <c r="A6933" t="s">
        <v>74</v>
      </c>
      <c r="B6933" t="s">
        <v>14</v>
      </c>
      <c r="C6933" t="s">
        <v>15</v>
      </c>
      <c r="D6933" t="s">
        <v>17</v>
      </c>
      <c r="E6933" s="14">
        <v>14512.873280000002</v>
      </c>
      <c r="F6933" s="14">
        <v>63647.418427999997</v>
      </c>
      <c r="G6933" s="13">
        <v>0.22801982607381677</v>
      </c>
      <c r="H6933" s="12">
        <v>-47502654.859999999</v>
      </c>
      <c r="I6933" s="12">
        <v>-10.831547099221748</v>
      </c>
      <c r="J6933" t="s">
        <v>16</v>
      </c>
      <c r="K6933" s="14">
        <v>2932.7898520000008</v>
      </c>
      <c r="L6933" s="14">
        <v>14512.873280000002</v>
      </c>
      <c r="M6933" s="13">
        <v>0.20208195823232603</v>
      </c>
      <c r="N6933" s="12">
        <v>-2.1888602484964013</v>
      </c>
      <c r="O6933" s="2">
        <f>DATE(LEFT(ALT[[#This Row],[DATEMTH]],4),RIGHT(ALT[[#This Row],[DATEMTH]],2),1)</f>
        <v>44562</v>
      </c>
      <c r="P6933" t="str">
        <f>IF(AND(ALT[[#This Row],[DATE]]&gt;=DATE(2023,6,1),ALT[[#This Row],[DATE]]&lt;=DATE(2024,5,31)),"Y","N")</f>
        <v>N</v>
      </c>
      <c r="Q6933" t="str">
        <f>LEFT(ALT[[#This Row],[DATEMTH]],4)</f>
        <v>2022</v>
      </c>
    </row>
    <row r="6934" spans="1:17" x14ac:dyDescent="0.25">
      <c r="A6934" t="s">
        <v>74</v>
      </c>
      <c r="B6934" t="s">
        <v>14</v>
      </c>
      <c r="C6934" t="s">
        <v>18</v>
      </c>
      <c r="D6934" t="s">
        <v>17</v>
      </c>
      <c r="E6934" s="14">
        <v>10933.586744000002</v>
      </c>
      <c r="F6934" s="14">
        <v>63647.418427999997</v>
      </c>
      <c r="G6934" s="13">
        <v>0.17178366403609008</v>
      </c>
      <c r="H6934" s="12">
        <v>-47502654.859999999</v>
      </c>
      <c r="I6934" s="12">
        <v>-8.160180103292582</v>
      </c>
      <c r="J6934" t="s">
        <v>26</v>
      </c>
      <c r="K6934" s="14">
        <v>1880.8801680000008</v>
      </c>
      <c r="L6934" s="14">
        <v>10933.586744000002</v>
      </c>
      <c r="M6934" s="13">
        <v>0.17202773545764083</v>
      </c>
      <c r="N6934" s="12">
        <v>-1.4037773040959205</v>
      </c>
      <c r="O6934" s="2">
        <f>DATE(LEFT(ALT[[#This Row],[DATEMTH]],4),RIGHT(ALT[[#This Row],[DATEMTH]],2),1)</f>
        <v>44562</v>
      </c>
      <c r="P6934" t="str">
        <f>IF(AND(ALT[[#This Row],[DATE]]&gt;=DATE(2023,6,1),ALT[[#This Row],[DATE]]&lt;=DATE(2024,5,31)),"Y","N")</f>
        <v>N</v>
      </c>
      <c r="Q6934" t="str">
        <f>LEFT(ALT[[#This Row],[DATEMTH]],4)</f>
        <v>2022</v>
      </c>
    </row>
    <row r="6935" spans="1:17" x14ac:dyDescent="0.25">
      <c r="A6935" t="s">
        <v>74</v>
      </c>
      <c r="B6935" t="s">
        <v>14</v>
      </c>
      <c r="C6935" t="s">
        <v>18</v>
      </c>
      <c r="D6935" t="s">
        <v>17</v>
      </c>
      <c r="E6935" s="14">
        <v>10933.586744000002</v>
      </c>
      <c r="F6935" s="14">
        <v>63647.418427999997</v>
      </c>
      <c r="G6935" s="13">
        <v>0.17178366403609008</v>
      </c>
      <c r="H6935" s="12">
        <v>-47502654.859999999</v>
      </c>
      <c r="I6935" s="12">
        <v>-8.160180103292582</v>
      </c>
      <c r="J6935" t="s">
        <v>25</v>
      </c>
      <c r="K6935" s="14">
        <v>1454.2994520000009</v>
      </c>
      <c r="L6935" s="14">
        <v>10933.586744000002</v>
      </c>
      <c r="M6935" s="13">
        <v>0.13301211085173612</v>
      </c>
      <c r="N6935" s="12">
        <v>-1.0854027804692843</v>
      </c>
      <c r="O6935" s="2">
        <f>DATE(LEFT(ALT[[#This Row],[DATEMTH]],4),RIGHT(ALT[[#This Row],[DATEMTH]],2),1)</f>
        <v>44562</v>
      </c>
      <c r="P6935" t="str">
        <f>IF(AND(ALT[[#This Row],[DATE]]&gt;=DATE(2023,6,1),ALT[[#This Row],[DATE]]&lt;=DATE(2024,5,31)),"Y","N")</f>
        <v>N</v>
      </c>
      <c r="Q6935" t="str">
        <f>LEFT(ALT[[#This Row],[DATEMTH]],4)</f>
        <v>2022</v>
      </c>
    </row>
    <row r="6936" spans="1:17" x14ac:dyDescent="0.25">
      <c r="A6936" t="s">
        <v>74</v>
      </c>
      <c r="B6936" t="s">
        <v>14</v>
      </c>
      <c r="C6936" t="s">
        <v>18</v>
      </c>
      <c r="D6936" t="s">
        <v>17</v>
      </c>
      <c r="E6936" s="14">
        <v>10933.586744000002</v>
      </c>
      <c r="F6936" s="14">
        <v>63647.418427999997</v>
      </c>
      <c r="G6936" s="13">
        <v>0.17178366403609008</v>
      </c>
      <c r="H6936" s="12">
        <v>-47502654.859999999</v>
      </c>
      <c r="I6936" s="12">
        <v>-8.160180103292582</v>
      </c>
      <c r="J6936" t="s">
        <v>16</v>
      </c>
      <c r="K6936" s="14">
        <v>6308.2203680000002</v>
      </c>
      <c r="L6936" s="14">
        <v>10933.586744000002</v>
      </c>
      <c r="M6936" s="13">
        <v>0.57695800250194629</v>
      </c>
      <c r="N6936" s="12">
        <v>-4.7080812124518134</v>
      </c>
      <c r="O6936" s="2">
        <f>DATE(LEFT(ALT[[#This Row],[DATEMTH]],4),RIGHT(ALT[[#This Row],[DATEMTH]],2),1)</f>
        <v>44562</v>
      </c>
      <c r="P6936" t="str">
        <f>IF(AND(ALT[[#This Row],[DATE]]&gt;=DATE(2023,6,1),ALT[[#This Row],[DATE]]&lt;=DATE(2024,5,31)),"Y","N")</f>
        <v>N</v>
      </c>
      <c r="Q6936" t="str">
        <f>LEFT(ALT[[#This Row],[DATEMTH]],4)</f>
        <v>2022</v>
      </c>
    </row>
    <row r="6937" spans="1:17" x14ac:dyDescent="0.25">
      <c r="A6937" t="s">
        <v>74</v>
      </c>
      <c r="B6937" t="s">
        <v>14</v>
      </c>
      <c r="C6937" t="s">
        <v>18</v>
      </c>
      <c r="D6937" t="s">
        <v>17</v>
      </c>
      <c r="E6937" s="14">
        <v>10933.586744000002</v>
      </c>
      <c r="F6937" s="14">
        <v>63647.418427999997</v>
      </c>
      <c r="G6937" s="13">
        <v>0.17178366403609008</v>
      </c>
      <c r="H6937" s="12">
        <v>-47502654.859999999</v>
      </c>
      <c r="I6937" s="12">
        <v>-8.160180103292582</v>
      </c>
      <c r="J6937" t="s">
        <v>24</v>
      </c>
      <c r="K6937" s="14">
        <v>1290.1867559999998</v>
      </c>
      <c r="L6937" s="14">
        <v>10933.586744000002</v>
      </c>
      <c r="M6937" s="13">
        <v>0.11800215118867671</v>
      </c>
      <c r="N6937" s="12">
        <v>-0.96291880627556281</v>
      </c>
      <c r="O6937" s="2">
        <f>DATE(LEFT(ALT[[#This Row],[DATEMTH]],4),RIGHT(ALT[[#This Row],[DATEMTH]],2),1)</f>
        <v>44562</v>
      </c>
      <c r="P6937" t="str">
        <f>IF(AND(ALT[[#This Row],[DATE]]&gt;=DATE(2023,6,1),ALT[[#This Row],[DATE]]&lt;=DATE(2024,5,31)),"Y","N")</f>
        <v>N</v>
      </c>
      <c r="Q6937" t="str">
        <f>LEFT(ALT[[#This Row],[DATEMTH]],4)</f>
        <v>2022</v>
      </c>
    </row>
    <row r="6938" spans="1:17" x14ac:dyDescent="0.25">
      <c r="A6938" t="s">
        <v>74</v>
      </c>
      <c r="B6938" t="s">
        <v>14</v>
      </c>
      <c r="C6938" t="s">
        <v>19</v>
      </c>
      <c r="D6938" t="s">
        <v>17</v>
      </c>
      <c r="E6938" s="14">
        <v>18871.294927999999</v>
      </c>
      <c r="F6938" s="14">
        <v>63647.418427999997</v>
      </c>
      <c r="G6938" s="13">
        <v>0.29649741331375146</v>
      </c>
      <c r="H6938" s="12">
        <v>-47502654.859999999</v>
      </c>
      <c r="I6938" s="12">
        <v>-14.084414291525905</v>
      </c>
      <c r="J6938" t="s">
        <v>26</v>
      </c>
      <c r="K6938" s="14">
        <v>840.23167599999999</v>
      </c>
      <c r="L6938" s="14">
        <v>18871.294927999999</v>
      </c>
      <c r="M6938" s="13">
        <v>4.4524325395037881E-2</v>
      </c>
      <c r="N6938" s="12">
        <v>-0.62709904491442126</v>
      </c>
      <c r="O6938" s="2">
        <f>DATE(LEFT(ALT[[#This Row],[DATEMTH]],4),RIGHT(ALT[[#This Row],[DATEMTH]],2),1)</f>
        <v>44562</v>
      </c>
      <c r="P6938" t="str">
        <f>IF(AND(ALT[[#This Row],[DATE]]&gt;=DATE(2023,6,1),ALT[[#This Row],[DATE]]&lt;=DATE(2024,5,31)),"Y","N")</f>
        <v>N</v>
      </c>
      <c r="Q6938" t="str">
        <f>LEFT(ALT[[#This Row],[DATEMTH]],4)</f>
        <v>2022</v>
      </c>
    </row>
    <row r="6939" spans="1:17" x14ac:dyDescent="0.25">
      <c r="A6939" t="s">
        <v>74</v>
      </c>
      <c r="B6939" t="s">
        <v>14</v>
      </c>
      <c r="C6939" t="s">
        <v>19</v>
      </c>
      <c r="D6939" t="s">
        <v>17</v>
      </c>
      <c r="E6939" s="14">
        <v>18871.294927999999</v>
      </c>
      <c r="F6939" s="14">
        <v>63647.418427999997</v>
      </c>
      <c r="G6939" s="13">
        <v>0.29649741331375146</v>
      </c>
      <c r="H6939" s="12">
        <v>-47502654.859999999</v>
      </c>
      <c r="I6939" s="12">
        <v>-14.084414291525905</v>
      </c>
      <c r="J6939" t="s">
        <v>25</v>
      </c>
      <c r="K6939" s="14">
        <v>12122.797683999999</v>
      </c>
      <c r="L6939" s="14">
        <v>18871.294927999999</v>
      </c>
      <c r="M6939" s="13">
        <v>0.6423935257359038</v>
      </c>
      <c r="N6939" s="12">
        <v>-9.0477365546584778</v>
      </c>
      <c r="O6939" s="2">
        <f>DATE(LEFT(ALT[[#This Row],[DATEMTH]],4),RIGHT(ALT[[#This Row],[DATEMTH]],2),1)</f>
        <v>44562</v>
      </c>
      <c r="P6939" t="str">
        <f>IF(AND(ALT[[#This Row],[DATE]]&gt;=DATE(2023,6,1),ALT[[#This Row],[DATE]]&lt;=DATE(2024,5,31)),"Y","N")</f>
        <v>N</v>
      </c>
      <c r="Q6939" t="str">
        <f>LEFT(ALT[[#This Row],[DATEMTH]],4)</f>
        <v>2022</v>
      </c>
    </row>
    <row r="6940" spans="1:17" x14ac:dyDescent="0.25">
      <c r="A6940" t="s">
        <v>74</v>
      </c>
      <c r="B6940" t="s">
        <v>14</v>
      </c>
      <c r="C6940" t="s">
        <v>19</v>
      </c>
      <c r="D6940" t="s">
        <v>17</v>
      </c>
      <c r="E6940" s="14">
        <v>18871.294927999999</v>
      </c>
      <c r="F6940" s="14">
        <v>63647.418427999997</v>
      </c>
      <c r="G6940" s="13">
        <v>0.29649741331375146</v>
      </c>
      <c r="H6940" s="12">
        <v>-47502654.859999999</v>
      </c>
      <c r="I6940" s="12">
        <v>-14.084414291525905</v>
      </c>
      <c r="J6940" t="s">
        <v>24</v>
      </c>
      <c r="K6940" s="14">
        <v>5905.2596680000006</v>
      </c>
      <c r="L6940" s="14">
        <v>18871.294927999999</v>
      </c>
      <c r="M6940" s="13">
        <v>0.31292286462219193</v>
      </c>
      <c r="N6940" s="12">
        <v>-4.4073352666300263</v>
      </c>
      <c r="O6940" s="2">
        <f>DATE(LEFT(ALT[[#This Row],[DATEMTH]],4),RIGHT(ALT[[#This Row],[DATEMTH]],2),1)</f>
        <v>44562</v>
      </c>
      <c r="P6940" t="str">
        <f>IF(AND(ALT[[#This Row],[DATE]]&gt;=DATE(2023,6,1),ALT[[#This Row],[DATE]]&lt;=DATE(2024,5,31)),"Y","N")</f>
        <v>N</v>
      </c>
      <c r="Q6940" t="str">
        <f>LEFT(ALT[[#This Row],[DATEMTH]],4)</f>
        <v>2022</v>
      </c>
    </row>
    <row r="6941" spans="1:17" x14ac:dyDescent="0.25">
      <c r="A6941" t="s">
        <v>74</v>
      </c>
      <c r="B6941" t="s">
        <v>14</v>
      </c>
      <c r="C6941" t="s">
        <v>19</v>
      </c>
      <c r="D6941" t="s">
        <v>17</v>
      </c>
      <c r="E6941" s="14">
        <v>18871.294927999999</v>
      </c>
      <c r="F6941" s="14">
        <v>63647.418427999997</v>
      </c>
      <c r="G6941" s="13">
        <v>0.29649741331375146</v>
      </c>
      <c r="H6941" s="12">
        <v>-47502654.859999999</v>
      </c>
      <c r="I6941" s="12">
        <v>-14.084414291525905</v>
      </c>
      <c r="J6941" t="s">
        <v>16</v>
      </c>
      <c r="K6941" s="14">
        <v>3.0059</v>
      </c>
      <c r="L6941" s="14">
        <v>18871.294927999999</v>
      </c>
      <c r="M6941" s="13">
        <v>1.592842468663897E-4</v>
      </c>
      <c r="N6941" s="12">
        <v>-2.2434253229799196E-3</v>
      </c>
      <c r="O6941" s="2">
        <f>DATE(LEFT(ALT[[#This Row],[DATEMTH]],4),RIGHT(ALT[[#This Row],[DATEMTH]],2),1)</f>
        <v>44562</v>
      </c>
      <c r="P6941" t="str">
        <f>IF(AND(ALT[[#This Row],[DATE]]&gt;=DATE(2023,6,1),ALT[[#This Row],[DATE]]&lt;=DATE(2024,5,31)),"Y","N")</f>
        <v>N</v>
      </c>
      <c r="Q6941" t="str">
        <f>LEFT(ALT[[#This Row],[DATEMTH]],4)</f>
        <v>2022</v>
      </c>
    </row>
    <row r="6942" spans="1:17" x14ac:dyDescent="0.25">
      <c r="A6942" t="s">
        <v>74</v>
      </c>
      <c r="B6942" t="s">
        <v>14</v>
      </c>
      <c r="C6942" t="s">
        <v>20</v>
      </c>
      <c r="D6942" t="s">
        <v>17</v>
      </c>
      <c r="E6942" s="14">
        <v>19329.663476000002</v>
      </c>
      <c r="F6942" s="14">
        <v>63647.418427999997</v>
      </c>
      <c r="G6942" s="13">
        <v>0.30369909657634159</v>
      </c>
      <c r="H6942" s="12">
        <v>-47502654.859999999</v>
      </c>
      <c r="I6942" s="12">
        <v>-14.426513365959762</v>
      </c>
      <c r="J6942" t="s">
        <v>26</v>
      </c>
      <c r="K6942" s="14">
        <v>1374.8188680000001</v>
      </c>
      <c r="L6942" s="14">
        <v>19329.663476000002</v>
      </c>
      <c r="M6942" s="13">
        <v>7.112482168698879E-2</v>
      </c>
      <c r="N6942" s="12">
        <v>-1.0260831907188486</v>
      </c>
      <c r="O6942" s="2">
        <f>DATE(LEFT(ALT[[#This Row],[DATEMTH]],4),RIGHT(ALT[[#This Row],[DATEMTH]],2),1)</f>
        <v>44562</v>
      </c>
      <c r="P6942" t="str">
        <f>IF(AND(ALT[[#This Row],[DATE]]&gt;=DATE(2023,6,1),ALT[[#This Row],[DATE]]&lt;=DATE(2024,5,31)),"Y","N")</f>
        <v>N</v>
      </c>
      <c r="Q6942" t="str">
        <f>LEFT(ALT[[#This Row],[DATEMTH]],4)</f>
        <v>2022</v>
      </c>
    </row>
    <row r="6943" spans="1:17" x14ac:dyDescent="0.25">
      <c r="A6943" t="s">
        <v>74</v>
      </c>
      <c r="B6943" t="s">
        <v>14</v>
      </c>
      <c r="C6943" t="s">
        <v>20</v>
      </c>
      <c r="D6943" t="s">
        <v>17</v>
      </c>
      <c r="E6943" s="14">
        <v>19329.663476000002</v>
      </c>
      <c r="F6943" s="14">
        <v>63647.418427999997</v>
      </c>
      <c r="G6943" s="13">
        <v>0.30369909657634159</v>
      </c>
      <c r="H6943" s="12">
        <v>-47502654.859999999</v>
      </c>
      <c r="I6943" s="12">
        <v>-14.426513365959762</v>
      </c>
      <c r="J6943" t="s">
        <v>25</v>
      </c>
      <c r="K6943" s="14">
        <v>3092.5514560000001</v>
      </c>
      <c r="L6943" s="14">
        <v>19329.663476000002</v>
      </c>
      <c r="M6943" s="13">
        <v>0.15998992739008405</v>
      </c>
      <c r="N6943" s="12">
        <v>-2.3080968259119792</v>
      </c>
      <c r="O6943" s="2">
        <f>DATE(LEFT(ALT[[#This Row],[DATEMTH]],4),RIGHT(ALT[[#This Row],[DATEMTH]],2),1)</f>
        <v>44562</v>
      </c>
      <c r="P6943" t="str">
        <f>IF(AND(ALT[[#This Row],[DATE]]&gt;=DATE(2023,6,1),ALT[[#This Row],[DATE]]&lt;=DATE(2024,5,31)),"Y","N")</f>
        <v>N</v>
      </c>
      <c r="Q6943" t="str">
        <f>LEFT(ALT[[#This Row],[DATEMTH]],4)</f>
        <v>2022</v>
      </c>
    </row>
    <row r="6944" spans="1:17" x14ac:dyDescent="0.25">
      <c r="A6944" t="s">
        <v>74</v>
      </c>
      <c r="B6944" t="s">
        <v>14</v>
      </c>
      <c r="C6944" t="s">
        <v>20</v>
      </c>
      <c r="D6944" t="s">
        <v>17</v>
      </c>
      <c r="E6944" s="14">
        <v>19329.663476000002</v>
      </c>
      <c r="F6944" s="14">
        <v>63647.418427999997</v>
      </c>
      <c r="G6944" s="13">
        <v>0.30369909657634159</v>
      </c>
      <c r="H6944" s="12">
        <v>-47502654.859999999</v>
      </c>
      <c r="I6944" s="12">
        <v>-14.426513365959762</v>
      </c>
      <c r="J6944" t="s">
        <v>24</v>
      </c>
      <c r="K6944" s="14">
        <v>9968.667231999998</v>
      </c>
      <c r="L6944" s="14">
        <v>19329.663476000002</v>
      </c>
      <c r="M6944" s="13">
        <v>0.5157186127103166</v>
      </c>
      <c r="N6944" s="12">
        <v>-7.4400214593396088</v>
      </c>
      <c r="O6944" s="2">
        <f>DATE(LEFT(ALT[[#This Row],[DATEMTH]],4),RIGHT(ALT[[#This Row],[DATEMTH]],2),1)</f>
        <v>44562</v>
      </c>
      <c r="P6944" t="str">
        <f>IF(AND(ALT[[#This Row],[DATE]]&gt;=DATE(2023,6,1),ALT[[#This Row],[DATE]]&lt;=DATE(2024,5,31)),"Y","N")</f>
        <v>N</v>
      </c>
      <c r="Q6944" t="str">
        <f>LEFT(ALT[[#This Row],[DATEMTH]],4)</f>
        <v>2022</v>
      </c>
    </row>
    <row r="6945" spans="1:17" x14ac:dyDescent="0.25">
      <c r="A6945" t="s">
        <v>74</v>
      </c>
      <c r="B6945" t="s">
        <v>14</v>
      </c>
      <c r="C6945" t="s">
        <v>20</v>
      </c>
      <c r="D6945" t="s">
        <v>17</v>
      </c>
      <c r="E6945" s="14">
        <v>19329.663476000002</v>
      </c>
      <c r="F6945" s="14">
        <v>63647.418427999997</v>
      </c>
      <c r="G6945" s="13">
        <v>0.30369909657634159</v>
      </c>
      <c r="H6945" s="12">
        <v>-47502654.859999999</v>
      </c>
      <c r="I6945" s="12">
        <v>-14.426513365959762</v>
      </c>
      <c r="J6945" t="s">
        <v>16</v>
      </c>
      <c r="K6945" s="14">
        <v>4893.6259200000004</v>
      </c>
      <c r="L6945" s="14">
        <v>19329.663476000002</v>
      </c>
      <c r="M6945" s="13">
        <v>0.25316663821261032</v>
      </c>
      <c r="N6945" s="12">
        <v>-3.6523118899893223</v>
      </c>
      <c r="O6945" s="2">
        <f>DATE(LEFT(ALT[[#This Row],[DATEMTH]],4),RIGHT(ALT[[#This Row],[DATEMTH]],2),1)</f>
        <v>44562</v>
      </c>
      <c r="P6945" t="str">
        <f>IF(AND(ALT[[#This Row],[DATE]]&gt;=DATE(2023,6,1),ALT[[#This Row],[DATE]]&lt;=DATE(2024,5,31)),"Y","N")</f>
        <v>N</v>
      </c>
      <c r="Q6945" t="str">
        <f>LEFT(ALT[[#This Row],[DATEMTH]],4)</f>
        <v>2022</v>
      </c>
    </row>
    <row r="6946" spans="1:17" x14ac:dyDescent="0.25">
      <c r="A6946" t="s">
        <v>74</v>
      </c>
      <c r="B6946" t="s">
        <v>14</v>
      </c>
      <c r="C6946" t="s">
        <v>15</v>
      </c>
      <c r="D6946" t="s">
        <v>23</v>
      </c>
      <c r="E6946" s="14">
        <v>14512.873280000002</v>
      </c>
      <c r="F6946" s="14">
        <v>63647.418427999997</v>
      </c>
      <c r="G6946" s="13">
        <v>0.22801982607381677</v>
      </c>
      <c r="H6946" s="12">
        <v>-6977468.4900000002</v>
      </c>
      <c r="I6946" s="12">
        <v>-1.5910011515253371</v>
      </c>
      <c r="J6946" t="s">
        <v>25</v>
      </c>
      <c r="K6946" s="14">
        <v>1242.5815959999995</v>
      </c>
      <c r="L6946" s="14">
        <v>14512.873280000002</v>
      </c>
      <c r="M6946" s="13">
        <v>8.5619268633206139E-2</v>
      </c>
      <c r="N6946" s="12">
        <v>-0.13622035498818813</v>
      </c>
      <c r="O6946" s="2">
        <f>DATE(LEFT(ALT[[#This Row],[DATEMTH]],4),RIGHT(ALT[[#This Row],[DATEMTH]],2),1)</f>
        <v>44562</v>
      </c>
      <c r="P6946" t="str">
        <f>IF(AND(ALT[[#This Row],[DATE]]&gt;=DATE(2023,6,1),ALT[[#This Row],[DATE]]&lt;=DATE(2024,5,31)),"Y","N")</f>
        <v>N</v>
      </c>
      <c r="Q6946" t="str">
        <f>LEFT(ALT[[#This Row],[DATEMTH]],4)</f>
        <v>2022</v>
      </c>
    </row>
    <row r="6947" spans="1:17" x14ac:dyDescent="0.25">
      <c r="A6947" t="s">
        <v>74</v>
      </c>
      <c r="B6947" t="s">
        <v>14</v>
      </c>
      <c r="C6947" t="s">
        <v>15</v>
      </c>
      <c r="D6947" t="s">
        <v>23</v>
      </c>
      <c r="E6947" s="14">
        <v>14512.873280000002</v>
      </c>
      <c r="F6947" s="14">
        <v>63647.418427999997</v>
      </c>
      <c r="G6947" s="13">
        <v>0.22801982607381677</v>
      </c>
      <c r="H6947" s="12">
        <v>-6977468.4900000002</v>
      </c>
      <c r="I6947" s="12">
        <v>-1.5910011515253371</v>
      </c>
      <c r="J6947" t="s">
        <v>24</v>
      </c>
      <c r="K6947" s="14">
        <v>7347.5949760000012</v>
      </c>
      <c r="L6947" s="14">
        <v>14512.873280000002</v>
      </c>
      <c r="M6947" s="13">
        <v>0.5062812052610991</v>
      </c>
      <c r="N6947" s="12">
        <v>-0.80549398056604415</v>
      </c>
      <c r="O6947" s="2">
        <f>DATE(LEFT(ALT[[#This Row],[DATEMTH]],4),RIGHT(ALT[[#This Row],[DATEMTH]],2),1)</f>
        <v>44562</v>
      </c>
      <c r="P6947" t="str">
        <f>IF(AND(ALT[[#This Row],[DATE]]&gt;=DATE(2023,6,1),ALT[[#This Row],[DATE]]&lt;=DATE(2024,5,31)),"Y","N")</f>
        <v>N</v>
      </c>
      <c r="Q6947" t="str">
        <f>LEFT(ALT[[#This Row],[DATEMTH]],4)</f>
        <v>2022</v>
      </c>
    </row>
    <row r="6948" spans="1:17" x14ac:dyDescent="0.25">
      <c r="A6948" t="s">
        <v>74</v>
      </c>
      <c r="B6948" t="s">
        <v>14</v>
      </c>
      <c r="C6948" t="s">
        <v>15</v>
      </c>
      <c r="D6948" t="s">
        <v>23</v>
      </c>
      <c r="E6948" s="14">
        <v>14512.873280000002</v>
      </c>
      <c r="F6948" s="14">
        <v>63647.418427999997</v>
      </c>
      <c r="G6948" s="13">
        <v>0.22801982607381677</v>
      </c>
      <c r="H6948" s="12">
        <v>-6977468.4900000002</v>
      </c>
      <c r="I6948" s="12">
        <v>-1.5910011515253371</v>
      </c>
      <c r="J6948" t="s">
        <v>26</v>
      </c>
      <c r="K6948" s="14">
        <v>2989.9068559999992</v>
      </c>
      <c r="L6948" s="14">
        <v>14512.873280000002</v>
      </c>
      <c r="M6948" s="13">
        <v>0.2060175678733687</v>
      </c>
      <c r="N6948" s="12">
        <v>-0.32777418772097888</v>
      </c>
      <c r="O6948" s="2">
        <f>DATE(LEFT(ALT[[#This Row],[DATEMTH]],4),RIGHT(ALT[[#This Row],[DATEMTH]],2),1)</f>
        <v>44562</v>
      </c>
      <c r="P6948" t="str">
        <f>IF(AND(ALT[[#This Row],[DATE]]&gt;=DATE(2023,6,1),ALT[[#This Row],[DATE]]&lt;=DATE(2024,5,31)),"Y","N")</f>
        <v>N</v>
      </c>
      <c r="Q6948" t="str">
        <f>LEFT(ALT[[#This Row],[DATEMTH]],4)</f>
        <v>2022</v>
      </c>
    </row>
    <row r="6949" spans="1:17" x14ac:dyDescent="0.25">
      <c r="A6949" t="s">
        <v>74</v>
      </c>
      <c r="B6949" t="s">
        <v>14</v>
      </c>
      <c r="C6949" t="s">
        <v>15</v>
      </c>
      <c r="D6949" t="s">
        <v>23</v>
      </c>
      <c r="E6949" s="14">
        <v>14512.873280000002</v>
      </c>
      <c r="F6949" s="14">
        <v>63647.418427999997</v>
      </c>
      <c r="G6949" s="13">
        <v>0.22801982607381677</v>
      </c>
      <c r="H6949" s="12">
        <v>-6977468.4900000002</v>
      </c>
      <c r="I6949" s="12">
        <v>-1.5910011515253371</v>
      </c>
      <c r="J6949" t="s">
        <v>16</v>
      </c>
      <c r="K6949" s="14">
        <v>2932.7898520000008</v>
      </c>
      <c r="L6949" s="14">
        <v>14512.873280000002</v>
      </c>
      <c r="M6949" s="13">
        <v>0.20208195823232603</v>
      </c>
      <c r="N6949" s="12">
        <v>-0.32151262825012578</v>
      </c>
      <c r="O6949" s="2">
        <f>DATE(LEFT(ALT[[#This Row],[DATEMTH]],4),RIGHT(ALT[[#This Row],[DATEMTH]],2),1)</f>
        <v>44562</v>
      </c>
      <c r="P6949" t="str">
        <f>IF(AND(ALT[[#This Row],[DATE]]&gt;=DATE(2023,6,1),ALT[[#This Row],[DATE]]&lt;=DATE(2024,5,31)),"Y","N")</f>
        <v>N</v>
      </c>
      <c r="Q6949" t="str">
        <f>LEFT(ALT[[#This Row],[DATEMTH]],4)</f>
        <v>2022</v>
      </c>
    </row>
    <row r="6950" spans="1:17" x14ac:dyDescent="0.25">
      <c r="A6950" t="s">
        <v>74</v>
      </c>
      <c r="B6950" t="s">
        <v>14</v>
      </c>
      <c r="C6950" t="s">
        <v>18</v>
      </c>
      <c r="D6950" t="s">
        <v>23</v>
      </c>
      <c r="E6950" s="14">
        <v>10933.586744000002</v>
      </c>
      <c r="F6950" s="14">
        <v>63647.418427999997</v>
      </c>
      <c r="G6950" s="13">
        <v>0.17178366403609008</v>
      </c>
      <c r="H6950" s="12">
        <v>-6977468.4900000002</v>
      </c>
      <c r="I6950" s="12">
        <v>-1.1986151029085648</v>
      </c>
      <c r="J6950" t="s">
        <v>26</v>
      </c>
      <c r="K6950" s="14">
        <v>1880.8801680000008</v>
      </c>
      <c r="L6950" s="14">
        <v>10933.586744000002</v>
      </c>
      <c r="M6950" s="13">
        <v>0.17202773545764083</v>
      </c>
      <c r="N6950" s="12">
        <v>-0.20619504183868753</v>
      </c>
      <c r="O6950" s="2">
        <f>DATE(LEFT(ALT[[#This Row],[DATEMTH]],4),RIGHT(ALT[[#This Row],[DATEMTH]],2),1)</f>
        <v>44562</v>
      </c>
      <c r="P6950" t="str">
        <f>IF(AND(ALT[[#This Row],[DATE]]&gt;=DATE(2023,6,1),ALT[[#This Row],[DATE]]&lt;=DATE(2024,5,31)),"Y","N")</f>
        <v>N</v>
      </c>
      <c r="Q6950" t="str">
        <f>LEFT(ALT[[#This Row],[DATEMTH]],4)</f>
        <v>2022</v>
      </c>
    </row>
    <row r="6951" spans="1:17" x14ac:dyDescent="0.25">
      <c r="A6951" t="s">
        <v>74</v>
      </c>
      <c r="B6951" t="s">
        <v>14</v>
      </c>
      <c r="C6951" t="s">
        <v>18</v>
      </c>
      <c r="D6951" t="s">
        <v>23</v>
      </c>
      <c r="E6951" s="14">
        <v>10933.586744000002</v>
      </c>
      <c r="F6951" s="14">
        <v>63647.418427999997</v>
      </c>
      <c r="G6951" s="13">
        <v>0.17178366403609008</v>
      </c>
      <c r="H6951" s="12">
        <v>-6977468.4900000002</v>
      </c>
      <c r="I6951" s="12">
        <v>-1.1986151029085648</v>
      </c>
      <c r="J6951" t="s">
        <v>25</v>
      </c>
      <c r="K6951" s="14">
        <v>1454.2994520000009</v>
      </c>
      <c r="L6951" s="14">
        <v>10933.586744000002</v>
      </c>
      <c r="M6951" s="13">
        <v>0.13301211085173612</v>
      </c>
      <c r="N6951" s="12">
        <v>-0.15943032493663911</v>
      </c>
      <c r="O6951" s="2">
        <f>DATE(LEFT(ALT[[#This Row],[DATEMTH]],4),RIGHT(ALT[[#This Row],[DATEMTH]],2),1)</f>
        <v>44562</v>
      </c>
      <c r="P6951" t="str">
        <f>IF(AND(ALT[[#This Row],[DATE]]&gt;=DATE(2023,6,1),ALT[[#This Row],[DATE]]&lt;=DATE(2024,5,31)),"Y","N")</f>
        <v>N</v>
      </c>
      <c r="Q6951" t="str">
        <f>LEFT(ALT[[#This Row],[DATEMTH]],4)</f>
        <v>2022</v>
      </c>
    </row>
    <row r="6952" spans="1:17" x14ac:dyDescent="0.25">
      <c r="A6952" t="s">
        <v>74</v>
      </c>
      <c r="B6952" t="s">
        <v>14</v>
      </c>
      <c r="C6952" t="s">
        <v>18</v>
      </c>
      <c r="D6952" t="s">
        <v>23</v>
      </c>
      <c r="E6952" s="14">
        <v>10933.586744000002</v>
      </c>
      <c r="F6952" s="14">
        <v>63647.418427999997</v>
      </c>
      <c r="G6952" s="13">
        <v>0.17178366403609008</v>
      </c>
      <c r="H6952" s="12">
        <v>-6977468.4900000002</v>
      </c>
      <c r="I6952" s="12">
        <v>-1.1986151029085648</v>
      </c>
      <c r="J6952" t="s">
        <v>16</v>
      </c>
      <c r="K6952" s="14">
        <v>6308.2203680000002</v>
      </c>
      <c r="L6952" s="14">
        <v>10933.586744000002</v>
      </c>
      <c r="M6952" s="13">
        <v>0.57695800250194629</v>
      </c>
      <c r="N6952" s="12">
        <v>-0.69155057554279031</v>
      </c>
      <c r="O6952" s="2">
        <f>DATE(LEFT(ALT[[#This Row],[DATEMTH]],4),RIGHT(ALT[[#This Row],[DATEMTH]],2),1)</f>
        <v>44562</v>
      </c>
      <c r="P6952" t="str">
        <f>IF(AND(ALT[[#This Row],[DATE]]&gt;=DATE(2023,6,1),ALT[[#This Row],[DATE]]&lt;=DATE(2024,5,31)),"Y","N")</f>
        <v>N</v>
      </c>
      <c r="Q6952" t="str">
        <f>LEFT(ALT[[#This Row],[DATEMTH]],4)</f>
        <v>2022</v>
      </c>
    </row>
    <row r="6953" spans="1:17" x14ac:dyDescent="0.25">
      <c r="A6953" t="s">
        <v>74</v>
      </c>
      <c r="B6953" t="s">
        <v>14</v>
      </c>
      <c r="C6953" t="s">
        <v>18</v>
      </c>
      <c r="D6953" t="s">
        <v>23</v>
      </c>
      <c r="E6953" s="14">
        <v>10933.586744000002</v>
      </c>
      <c r="F6953" s="14">
        <v>63647.418427999997</v>
      </c>
      <c r="G6953" s="13">
        <v>0.17178366403609008</v>
      </c>
      <c r="H6953" s="12">
        <v>-6977468.4900000002</v>
      </c>
      <c r="I6953" s="12">
        <v>-1.1986151029085648</v>
      </c>
      <c r="J6953" t="s">
        <v>24</v>
      </c>
      <c r="K6953" s="14">
        <v>1290.1867559999998</v>
      </c>
      <c r="L6953" s="14">
        <v>10933.586744000002</v>
      </c>
      <c r="M6953" s="13">
        <v>0.11800215118867671</v>
      </c>
      <c r="N6953" s="12">
        <v>-0.14143916059044775</v>
      </c>
      <c r="O6953" s="2">
        <f>DATE(LEFT(ALT[[#This Row],[DATEMTH]],4),RIGHT(ALT[[#This Row],[DATEMTH]],2),1)</f>
        <v>44562</v>
      </c>
      <c r="P6953" t="str">
        <f>IF(AND(ALT[[#This Row],[DATE]]&gt;=DATE(2023,6,1),ALT[[#This Row],[DATE]]&lt;=DATE(2024,5,31)),"Y","N")</f>
        <v>N</v>
      </c>
      <c r="Q6953" t="str">
        <f>LEFT(ALT[[#This Row],[DATEMTH]],4)</f>
        <v>2022</v>
      </c>
    </row>
    <row r="6954" spans="1:17" x14ac:dyDescent="0.25">
      <c r="A6954" t="s">
        <v>74</v>
      </c>
      <c r="B6954" t="s">
        <v>14</v>
      </c>
      <c r="C6954" t="s">
        <v>19</v>
      </c>
      <c r="D6954" t="s">
        <v>23</v>
      </c>
      <c r="E6954" s="14">
        <v>18871.294927999999</v>
      </c>
      <c r="F6954" s="14">
        <v>63647.418427999997</v>
      </c>
      <c r="G6954" s="13">
        <v>0.29649741331375146</v>
      </c>
      <c r="H6954" s="12">
        <v>-6977468.4900000002</v>
      </c>
      <c r="I6954" s="12">
        <v>-2.0688013587632073</v>
      </c>
      <c r="J6954" t="s">
        <v>26</v>
      </c>
      <c r="K6954" s="14">
        <v>840.23167599999999</v>
      </c>
      <c r="L6954" s="14">
        <v>18871.294927999999</v>
      </c>
      <c r="M6954" s="13">
        <v>4.4524325395037881E-2</v>
      </c>
      <c r="N6954" s="12">
        <v>-9.2111984875269545E-2</v>
      </c>
      <c r="O6954" s="2">
        <f>DATE(LEFT(ALT[[#This Row],[DATEMTH]],4),RIGHT(ALT[[#This Row],[DATEMTH]],2),1)</f>
        <v>44562</v>
      </c>
      <c r="P6954" t="str">
        <f>IF(AND(ALT[[#This Row],[DATE]]&gt;=DATE(2023,6,1),ALT[[#This Row],[DATE]]&lt;=DATE(2024,5,31)),"Y","N")</f>
        <v>N</v>
      </c>
      <c r="Q6954" t="str">
        <f>LEFT(ALT[[#This Row],[DATEMTH]],4)</f>
        <v>2022</v>
      </c>
    </row>
    <row r="6955" spans="1:17" x14ac:dyDescent="0.25">
      <c r="A6955" t="s">
        <v>74</v>
      </c>
      <c r="B6955" t="s">
        <v>14</v>
      </c>
      <c r="C6955" t="s">
        <v>19</v>
      </c>
      <c r="D6955" t="s">
        <v>23</v>
      </c>
      <c r="E6955" s="14">
        <v>18871.294927999999</v>
      </c>
      <c r="F6955" s="14">
        <v>63647.418427999997</v>
      </c>
      <c r="G6955" s="13">
        <v>0.29649741331375146</v>
      </c>
      <c r="H6955" s="12">
        <v>-6977468.4900000002</v>
      </c>
      <c r="I6955" s="12">
        <v>-2.0688013587632073</v>
      </c>
      <c r="J6955" t="s">
        <v>25</v>
      </c>
      <c r="K6955" s="14">
        <v>12122.797683999999</v>
      </c>
      <c r="L6955" s="14">
        <v>18871.294927999999</v>
      </c>
      <c r="M6955" s="13">
        <v>0.6423935257359038</v>
      </c>
      <c r="N6955" s="12">
        <v>-1.328984598903125</v>
      </c>
      <c r="O6955" s="2">
        <f>DATE(LEFT(ALT[[#This Row],[DATEMTH]],4),RIGHT(ALT[[#This Row],[DATEMTH]],2),1)</f>
        <v>44562</v>
      </c>
      <c r="P6955" t="str">
        <f>IF(AND(ALT[[#This Row],[DATE]]&gt;=DATE(2023,6,1),ALT[[#This Row],[DATE]]&lt;=DATE(2024,5,31)),"Y","N")</f>
        <v>N</v>
      </c>
      <c r="Q6955" t="str">
        <f>LEFT(ALT[[#This Row],[DATEMTH]],4)</f>
        <v>2022</v>
      </c>
    </row>
    <row r="6956" spans="1:17" x14ac:dyDescent="0.25">
      <c r="A6956" t="s">
        <v>74</v>
      </c>
      <c r="B6956" t="s">
        <v>14</v>
      </c>
      <c r="C6956" t="s">
        <v>19</v>
      </c>
      <c r="D6956" t="s">
        <v>23</v>
      </c>
      <c r="E6956" s="14">
        <v>18871.294927999999</v>
      </c>
      <c r="F6956" s="14">
        <v>63647.418427999997</v>
      </c>
      <c r="G6956" s="13">
        <v>0.29649741331375146</v>
      </c>
      <c r="H6956" s="12">
        <v>-6977468.4900000002</v>
      </c>
      <c r="I6956" s="12">
        <v>-2.0688013587632073</v>
      </c>
      <c r="J6956" t="s">
        <v>24</v>
      </c>
      <c r="K6956" s="14">
        <v>5905.2596680000006</v>
      </c>
      <c r="L6956" s="14">
        <v>18871.294927999999</v>
      </c>
      <c r="M6956" s="13">
        <v>0.31292286462219193</v>
      </c>
      <c r="N6956" s="12">
        <v>-0.64737524751846587</v>
      </c>
      <c r="O6956" s="2">
        <f>DATE(LEFT(ALT[[#This Row],[DATEMTH]],4),RIGHT(ALT[[#This Row],[DATEMTH]],2),1)</f>
        <v>44562</v>
      </c>
      <c r="P6956" t="str">
        <f>IF(AND(ALT[[#This Row],[DATE]]&gt;=DATE(2023,6,1),ALT[[#This Row],[DATE]]&lt;=DATE(2024,5,31)),"Y","N")</f>
        <v>N</v>
      </c>
      <c r="Q6956" t="str">
        <f>LEFT(ALT[[#This Row],[DATEMTH]],4)</f>
        <v>2022</v>
      </c>
    </row>
    <row r="6957" spans="1:17" x14ac:dyDescent="0.25">
      <c r="A6957" t="s">
        <v>74</v>
      </c>
      <c r="B6957" t="s">
        <v>14</v>
      </c>
      <c r="C6957" t="s">
        <v>19</v>
      </c>
      <c r="D6957" t="s">
        <v>23</v>
      </c>
      <c r="E6957" s="14">
        <v>18871.294927999999</v>
      </c>
      <c r="F6957" s="14">
        <v>63647.418427999997</v>
      </c>
      <c r="G6957" s="13">
        <v>0.29649741331375146</v>
      </c>
      <c r="H6957" s="12">
        <v>-6977468.4900000002</v>
      </c>
      <c r="I6957" s="12">
        <v>-2.0688013587632073</v>
      </c>
      <c r="J6957" t="s">
        <v>16</v>
      </c>
      <c r="K6957" s="14">
        <v>3.0059</v>
      </c>
      <c r="L6957" s="14">
        <v>18871.294927999999</v>
      </c>
      <c r="M6957" s="13">
        <v>1.592842468663897E-4</v>
      </c>
      <c r="N6957" s="12">
        <v>-3.2952746634676115E-4</v>
      </c>
      <c r="O6957" s="2">
        <f>DATE(LEFT(ALT[[#This Row],[DATEMTH]],4),RIGHT(ALT[[#This Row],[DATEMTH]],2),1)</f>
        <v>44562</v>
      </c>
      <c r="P6957" t="str">
        <f>IF(AND(ALT[[#This Row],[DATE]]&gt;=DATE(2023,6,1),ALT[[#This Row],[DATE]]&lt;=DATE(2024,5,31)),"Y","N")</f>
        <v>N</v>
      </c>
      <c r="Q6957" t="str">
        <f>LEFT(ALT[[#This Row],[DATEMTH]],4)</f>
        <v>2022</v>
      </c>
    </row>
    <row r="6958" spans="1:17" x14ac:dyDescent="0.25">
      <c r="A6958" t="s">
        <v>74</v>
      </c>
      <c r="B6958" t="s">
        <v>14</v>
      </c>
      <c r="C6958" t="s">
        <v>20</v>
      </c>
      <c r="D6958" t="s">
        <v>23</v>
      </c>
      <c r="E6958" s="14">
        <v>19329.663476000002</v>
      </c>
      <c r="F6958" s="14">
        <v>63647.418427999997</v>
      </c>
      <c r="G6958" s="13">
        <v>0.30369909657634159</v>
      </c>
      <c r="H6958" s="12">
        <v>-6977468.4900000002</v>
      </c>
      <c r="I6958" s="12">
        <v>-2.1190508768028904</v>
      </c>
      <c r="J6958" t="s">
        <v>26</v>
      </c>
      <c r="K6958" s="14">
        <v>1374.8188680000001</v>
      </c>
      <c r="L6958" s="14">
        <v>19329.663476000002</v>
      </c>
      <c r="M6958" s="13">
        <v>7.112482168698879E-2</v>
      </c>
      <c r="N6958" s="12">
        <v>-0.15071711575826283</v>
      </c>
      <c r="O6958" s="2">
        <f>DATE(LEFT(ALT[[#This Row],[DATEMTH]],4),RIGHT(ALT[[#This Row],[DATEMTH]],2),1)</f>
        <v>44562</v>
      </c>
      <c r="P6958" t="str">
        <f>IF(AND(ALT[[#This Row],[DATE]]&gt;=DATE(2023,6,1),ALT[[#This Row],[DATE]]&lt;=DATE(2024,5,31)),"Y","N")</f>
        <v>N</v>
      </c>
      <c r="Q6958" t="str">
        <f>LEFT(ALT[[#This Row],[DATEMTH]],4)</f>
        <v>2022</v>
      </c>
    </row>
    <row r="6959" spans="1:17" x14ac:dyDescent="0.25">
      <c r="A6959" t="s">
        <v>74</v>
      </c>
      <c r="B6959" t="s">
        <v>14</v>
      </c>
      <c r="C6959" t="s">
        <v>20</v>
      </c>
      <c r="D6959" t="s">
        <v>23</v>
      </c>
      <c r="E6959" s="14">
        <v>19329.663476000002</v>
      </c>
      <c r="F6959" s="14">
        <v>63647.418427999997</v>
      </c>
      <c r="G6959" s="13">
        <v>0.30369909657634159</v>
      </c>
      <c r="H6959" s="12">
        <v>-6977468.4900000002</v>
      </c>
      <c r="I6959" s="12">
        <v>-2.1190508768028904</v>
      </c>
      <c r="J6959" t="s">
        <v>25</v>
      </c>
      <c r="K6959" s="14">
        <v>3092.5514560000001</v>
      </c>
      <c r="L6959" s="14">
        <v>19329.663476000002</v>
      </c>
      <c r="M6959" s="13">
        <v>0.15998992739008405</v>
      </c>
      <c r="N6959" s="12">
        <v>-0.33902679591558837</v>
      </c>
      <c r="O6959" s="2">
        <f>DATE(LEFT(ALT[[#This Row],[DATEMTH]],4),RIGHT(ALT[[#This Row],[DATEMTH]],2),1)</f>
        <v>44562</v>
      </c>
      <c r="P6959" t="str">
        <f>IF(AND(ALT[[#This Row],[DATE]]&gt;=DATE(2023,6,1),ALT[[#This Row],[DATE]]&lt;=DATE(2024,5,31)),"Y","N")</f>
        <v>N</v>
      </c>
      <c r="Q6959" t="str">
        <f>LEFT(ALT[[#This Row],[DATEMTH]],4)</f>
        <v>2022</v>
      </c>
    </row>
    <row r="6960" spans="1:17" x14ac:dyDescent="0.25">
      <c r="A6960" t="s">
        <v>74</v>
      </c>
      <c r="B6960" t="s">
        <v>14</v>
      </c>
      <c r="C6960" t="s">
        <v>20</v>
      </c>
      <c r="D6960" t="s">
        <v>23</v>
      </c>
      <c r="E6960" s="14">
        <v>19329.663476000002</v>
      </c>
      <c r="F6960" s="14">
        <v>63647.418427999997</v>
      </c>
      <c r="G6960" s="13">
        <v>0.30369909657634159</v>
      </c>
      <c r="H6960" s="12">
        <v>-6977468.4900000002</v>
      </c>
      <c r="I6960" s="12">
        <v>-2.1190508768028904</v>
      </c>
      <c r="J6960" t="s">
        <v>24</v>
      </c>
      <c r="K6960" s="14">
        <v>9968.667231999998</v>
      </c>
      <c r="L6960" s="14">
        <v>19329.663476000002</v>
      </c>
      <c r="M6960" s="13">
        <v>0.5157186127103166</v>
      </c>
      <c r="N6960" s="12">
        <v>-1.0928339784473666</v>
      </c>
      <c r="O6960" s="2">
        <f>DATE(LEFT(ALT[[#This Row],[DATEMTH]],4),RIGHT(ALT[[#This Row],[DATEMTH]],2),1)</f>
        <v>44562</v>
      </c>
      <c r="P6960" t="str">
        <f>IF(AND(ALT[[#This Row],[DATE]]&gt;=DATE(2023,6,1),ALT[[#This Row],[DATE]]&lt;=DATE(2024,5,31)),"Y","N")</f>
        <v>N</v>
      </c>
      <c r="Q6960" t="str">
        <f>LEFT(ALT[[#This Row],[DATEMTH]],4)</f>
        <v>2022</v>
      </c>
    </row>
    <row r="6961" spans="1:17" x14ac:dyDescent="0.25">
      <c r="A6961" t="s">
        <v>74</v>
      </c>
      <c r="B6961" t="s">
        <v>14</v>
      </c>
      <c r="C6961" t="s">
        <v>20</v>
      </c>
      <c r="D6961" t="s">
        <v>23</v>
      </c>
      <c r="E6961" s="14">
        <v>19329.663476000002</v>
      </c>
      <c r="F6961" s="14">
        <v>63647.418427999997</v>
      </c>
      <c r="G6961" s="13">
        <v>0.30369909657634159</v>
      </c>
      <c r="H6961" s="12">
        <v>-6977468.4900000002</v>
      </c>
      <c r="I6961" s="12">
        <v>-2.1190508768028904</v>
      </c>
      <c r="J6961" t="s">
        <v>16</v>
      </c>
      <c r="K6961" s="14">
        <v>4893.6259200000004</v>
      </c>
      <c r="L6961" s="14">
        <v>19329.663476000002</v>
      </c>
      <c r="M6961" s="13">
        <v>0.25316663821261032</v>
      </c>
      <c r="N6961" s="12">
        <v>-0.53647298668167198</v>
      </c>
      <c r="O6961" s="2">
        <f>DATE(LEFT(ALT[[#This Row],[DATEMTH]],4),RIGHT(ALT[[#This Row],[DATEMTH]],2),1)</f>
        <v>44562</v>
      </c>
      <c r="P6961" t="str">
        <f>IF(AND(ALT[[#This Row],[DATE]]&gt;=DATE(2023,6,1),ALT[[#This Row],[DATE]]&lt;=DATE(2024,5,31)),"Y","N")</f>
        <v>N</v>
      </c>
      <c r="Q6961" t="str">
        <f>LEFT(ALT[[#This Row],[DATEMTH]],4)</f>
        <v>2022</v>
      </c>
    </row>
    <row r="6962" spans="1:17" x14ac:dyDescent="0.25">
      <c r="A6962" t="s">
        <v>74</v>
      </c>
      <c r="B6962" t="s">
        <v>110</v>
      </c>
      <c r="C6962" t="s">
        <v>15</v>
      </c>
      <c r="D6962" t="s">
        <v>22</v>
      </c>
      <c r="E6962" s="14">
        <v>5969476.4565380048</v>
      </c>
      <c r="F6962" s="14">
        <v>23846426.92671705</v>
      </c>
      <c r="G6962" s="13">
        <v>0.25033001694060608</v>
      </c>
      <c r="H6962" s="12">
        <v>-22451112.870000001</v>
      </c>
      <c r="I6962" s="12">
        <v>-5.6201874650825596</v>
      </c>
      <c r="J6962" t="s">
        <v>26</v>
      </c>
      <c r="K6962" s="14">
        <v>1403608.7958080019</v>
      </c>
      <c r="L6962" s="14">
        <v>5969476.4565379992</v>
      </c>
      <c r="M6962" s="13">
        <v>0.2351309710369518</v>
      </c>
      <c r="N6962" s="12">
        <v>-1.3214801360745669</v>
      </c>
      <c r="O6962" s="2">
        <f>DATE(LEFT(ALT[[#This Row],[DATEMTH]],4),RIGHT(ALT[[#This Row],[DATEMTH]],2),1)</f>
        <v>44562</v>
      </c>
      <c r="P6962" t="str">
        <f>IF(AND(ALT[[#This Row],[DATE]]&gt;=DATE(2023,6,1),ALT[[#This Row],[DATE]]&lt;=DATE(2024,5,31)),"Y","N")</f>
        <v>N</v>
      </c>
      <c r="Q6962" t="str">
        <f>LEFT(ALT[[#This Row],[DATEMTH]],4)</f>
        <v>2022</v>
      </c>
    </row>
    <row r="6963" spans="1:17" x14ac:dyDescent="0.25">
      <c r="A6963" t="s">
        <v>74</v>
      </c>
      <c r="B6963" t="s">
        <v>110</v>
      </c>
      <c r="C6963" t="s">
        <v>15</v>
      </c>
      <c r="D6963" t="s">
        <v>22</v>
      </c>
      <c r="E6963" s="14">
        <v>5969476.4565380048</v>
      </c>
      <c r="F6963" s="14">
        <v>23846426.92671705</v>
      </c>
      <c r="G6963" s="13">
        <v>0.25033001694060608</v>
      </c>
      <c r="H6963" s="12">
        <v>-22451112.870000001</v>
      </c>
      <c r="I6963" s="12">
        <v>-5.6201874650825596</v>
      </c>
      <c r="J6963" t="s">
        <v>24</v>
      </c>
      <c r="K6963" s="14">
        <v>2955205.6253989981</v>
      </c>
      <c r="L6963" s="14">
        <v>5969476.4565379992</v>
      </c>
      <c r="M6963" s="13">
        <v>0.49505273149412354</v>
      </c>
      <c r="N6963" s="12">
        <v>-2.7822891560981553</v>
      </c>
      <c r="O6963" s="2">
        <f>DATE(LEFT(ALT[[#This Row],[DATEMTH]],4),RIGHT(ALT[[#This Row],[DATEMTH]],2),1)</f>
        <v>44562</v>
      </c>
      <c r="P6963" t="str">
        <f>IF(AND(ALT[[#This Row],[DATE]]&gt;=DATE(2023,6,1),ALT[[#This Row],[DATE]]&lt;=DATE(2024,5,31)),"Y","N")</f>
        <v>N</v>
      </c>
      <c r="Q6963" t="str">
        <f>LEFT(ALT[[#This Row],[DATEMTH]],4)</f>
        <v>2022</v>
      </c>
    </row>
    <row r="6964" spans="1:17" x14ac:dyDescent="0.25">
      <c r="A6964" t="s">
        <v>74</v>
      </c>
      <c r="B6964" t="s">
        <v>110</v>
      </c>
      <c r="C6964" t="s">
        <v>15</v>
      </c>
      <c r="D6964" t="s">
        <v>22</v>
      </c>
      <c r="E6964" s="14">
        <v>5969476.4565380048</v>
      </c>
      <c r="F6964" s="14">
        <v>23846426.92671705</v>
      </c>
      <c r="G6964" s="13">
        <v>0.25033001694060608</v>
      </c>
      <c r="H6964" s="12">
        <v>-22451112.870000001</v>
      </c>
      <c r="I6964" s="12">
        <v>-5.6201874650825596</v>
      </c>
      <c r="J6964" t="s">
        <v>16</v>
      </c>
      <c r="K6964" s="14">
        <v>1110397.6481789998</v>
      </c>
      <c r="L6964" s="14">
        <v>5969476.4565379992</v>
      </c>
      <c r="M6964" s="13">
        <v>0.1860125684829278</v>
      </c>
      <c r="N6964" s="12">
        <v>-1.0454255057355619</v>
      </c>
      <c r="O6964" s="2">
        <f>DATE(LEFT(ALT[[#This Row],[DATEMTH]],4),RIGHT(ALT[[#This Row],[DATEMTH]],2),1)</f>
        <v>44562</v>
      </c>
      <c r="P6964" t="str">
        <f>IF(AND(ALT[[#This Row],[DATE]]&gt;=DATE(2023,6,1),ALT[[#This Row],[DATE]]&lt;=DATE(2024,5,31)),"Y","N")</f>
        <v>N</v>
      </c>
      <c r="Q6964" t="str">
        <f>LEFT(ALT[[#This Row],[DATEMTH]],4)</f>
        <v>2022</v>
      </c>
    </row>
    <row r="6965" spans="1:17" x14ac:dyDescent="0.25">
      <c r="A6965" t="s">
        <v>74</v>
      </c>
      <c r="B6965" t="s">
        <v>110</v>
      </c>
      <c r="C6965" t="s">
        <v>15</v>
      </c>
      <c r="D6965" t="s">
        <v>22</v>
      </c>
      <c r="E6965" s="14">
        <v>5969476.4565380048</v>
      </c>
      <c r="F6965" s="14">
        <v>23846426.92671705</v>
      </c>
      <c r="G6965" s="13">
        <v>0.25033001694060608</v>
      </c>
      <c r="H6965" s="12">
        <v>-22451112.870000001</v>
      </c>
      <c r="I6965" s="12">
        <v>-5.6201874650825596</v>
      </c>
      <c r="J6965" t="s">
        <v>25</v>
      </c>
      <c r="K6965" s="14">
        <v>500264.38715200016</v>
      </c>
      <c r="L6965" s="14">
        <v>5969476.4565379992</v>
      </c>
      <c r="M6965" s="13">
        <v>8.3803728985997E-2</v>
      </c>
      <c r="N6965" s="12">
        <v>-0.47099266717427629</v>
      </c>
      <c r="O6965" s="2">
        <f>DATE(LEFT(ALT[[#This Row],[DATEMTH]],4),RIGHT(ALT[[#This Row],[DATEMTH]],2),1)</f>
        <v>44562</v>
      </c>
      <c r="P6965" t="str">
        <f>IF(AND(ALT[[#This Row],[DATE]]&gt;=DATE(2023,6,1),ALT[[#This Row],[DATE]]&lt;=DATE(2024,5,31)),"Y","N")</f>
        <v>N</v>
      </c>
      <c r="Q6965" t="str">
        <f>LEFT(ALT[[#This Row],[DATEMTH]],4)</f>
        <v>2022</v>
      </c>
    </row>
    <row r="6966" spans="1:17" x14ac:dyDescent="0.25">
      <c r="A6966" t="s">
        <v>74</v>
      </c>
      <c r="B6966" t="s">
        <v>110</v>
      </c>
      <c r="C6966" t="s">
        <v>18</v>
      </c>
      <c r="D6966" t="s">
        <v>22</v>
      </c>
      <c r="E6966" s="14">
        <v>5327233.1427109959</v>
      </c>
      <c r="F6966" s="14">
        <v>23846426.92671705</v>
      </c>
      <c r="G6966" s="13">
        <v>0.22339754123677424</v>
      </c>
      <c r="H6966" s="12">
        <v>-22451112.870000001</v>
      </c>
      <c r="I6966" s="12">
        <v>-5.0155234131872977</v>
      </c>
      <c r="J6966" t="s">
        <v>26</v>
      </c>
      <c r="K6966" s="14">
        <v>953755.95886500075</v>
      </c>
      <c r="L6966" s="14">
        <v>5327233.1427110005</v>
      </c>
      <c r="M6966" s="13">
        <v>0.1790340188452198</v>
      </c>
      <c r="N6966" s="12">
        <v>-0.89794931327521577</v>
      </c>
      <c r="O6966" s="2">
        <f>DATE(LEFT(ALT[[#This Row],[DATEMTH]],4),RIGHT(ALT[[#This Row],[DATEMTH]],2),1)</f>
        <v>44562</v>
      </c>
      <c r="P6966" t="str">
        <f>IF(AND(ALT[[#This Row],[DATE]]&gt;=DATE(2023,6,1),ALT[[#This Row],[DATE]]&lt;=DATE(2024,5,31)),"Y","N")</f>
        <v>N</v>
      </c>
      <c r="Q6966" t="str">
        <f>LEFT(ALT[[#This Row],[DATEMTH]],4)</f>
        <v>2022</v>
      </c>
    </row>
    <row r="6967" spans="1:17" x14ac:dyDescent="0.25">
      <c r="A6967" t="s">
        <v>74</v>
      </c>
      <c r="B6967" t="s">
        <v>110</v>
      </c>
      <c r="C6967" t="s">
        <v>18</v>
      </c>
      <c r="D6967" t="s">
        <v>22</v>
      </c>
      <c r="E6967" s="14">
        <v>5327233.1427109959</v>
      </c>
      <c r="F6967" s="14">
        <v>23846426.92671705</v>
      </c>
      <c r="G6967" s="13">
        <v>0.22339754123677424</v>
      </c>
      <c r="H6967" s="12">
        <v>-22451112.870000001</v>
      </c>
      <c r="I6967" s="12">
        <v>-5.0155234131872977</v>
      </c>
      <c r="J6967" t="s">
        <v>24</v>
      </c>
      <c r="K6967" s="14">
        <v>655155.19701799913</v>
      </c>
      <c r="L6967" s="14">
        <v>5327233.1427110005</v>
      </c>
      <c r="M6967" s="13">
        <v>0.12298226480183561</v>
      </c>
      <c r="N6967" s="12">
        <v>-0.61682042852040653</v>
      </c>
      <c r="O6967" s="2">
        <f>DATE(LEFT(ALT[[#This Row],[DATEMTH]],4),RIGHT(ALT[[#This Row],[DATEMTH]],2),1)</f>
        <v>44562</v>
      </c>
      <c r="P6967" t="str">
        <f>IF(AND(ALT[[#This Row],[DATE]]&gt;=DATE(2023,6,1),ALT[[#This Row],[DATE]]&lt;=DATE(2024,5,31)),"Y","N")</f>
        <v>N</v>
      </c>
      <c r="Q6967" t="str">
        <f>LEFT(ALT[[#This Row],[DATEMTH]],4)</f>
        <v>2022</v>
      </c>
    </row>
    <row r="6968" spans="1:17" x14ac:dyDescent="0.25">
      <c r="A6968" t="s">
        <v>74</v>
      </c>
      <c r="B6968" t="s">
        <v>110</v>
      </c>
      <c r="C6968" t="s">
        <v>18</v>
      </c>
      <c r="D6968" t="s">
        <v>22</v>
      </c>
      <c r="E6968" s="14">
        <v>5327233.1427109959</v>
      </c>
      <c r="F6968" s="14">
        <v>23846426.92671705</v>
      </c>
      <c r="G6968" s="13">
        <v>0.22339754123677424</v>
      </c>
      <c r="H6968" s="12">
        <v>-22451112.870000001</v>
      </c>
      <c r="I6968" s="12">
        <v>-5.0155234131872977</v>
      </c>
      <c r="J6968" t="s">
        <v>25</v>
      </c>
      <c r="K6968" s="14">
        <v>754280.45851099887</v>
      </c>
      <c r="L6968" s="14">
        <v>5327233.1427110005</v>
      </c>
      <c r="M6968" s="13">
        <v>0.14158953406104346</v>
      </c>
      <c r="N6968" s="12">
        <v>-0.71014562314544383</v>
      </c>
      <c r="O6968" s="2">
        <f>DATE(LEFT(ALT[[#This Row],[DATEMTH]],4),RIGHT(ALT[[#This Row],[DATEMTH]],2),1)</f>
        <v>44562</v>
      </c>
      <c r="P6968" t="str">
        <f>IF(AND(ALT[[#This Row],[DATE]]&gt;=DATE(2023,6,1),ALT[[#This Row],[DATE]]&lt;=DATE(2024,5,31)),"Y","N")</f>
        <v>N</v>
      </c>
      <c r="Q6968" t="str">
        <f>LEFT(ALT[[#This Row],[DATEMTH]],4)</f>
        <v>2022</v>
      </c>
    </row>
    <row r="6969" spans="1:17" x14ac:dyDescent="0.25">
      <c r="A6969" t="s">
        <v>74</v>
      </c>
      <c r="B6969" t="s">
        <v>110</v>
      </c>
      <c r="C6969" t="s">
        <v>18</v>
      </c>
      <c r="D6969" t="s">
        <v>22</v>
      </c>
      <c r="E6969" s="14">
        <v>5327233.1427109959</v>
      </c>
      <c r="F6969" s="14">
        <v>23846426.92671705</v>
      </c>
      <c r="G6969" s="13">
        <v>0.22339754123677424</v>
      </c>
      <c r="H6969" s="12">
        <v>-22451112.870000001</v>
      </c>
      <c r="I6969" s="12">
        <v>-5.0155234131872977</v>
      </c>
      <c r="J6969" t="s">
        <v>16</v>
      </c>
      <c r="K6969" s="14">
        <v>2964041.5283170016</v>
      </c>
      <c r="L6969" s="14">
        <v>5327233.1427110005</v>
      </c>
      <c r="M6969" s="13">
        <v>0.55639418229190107</v>
      </c>
      <c r="N6969" s="12">
        <v>-2.7906080482462312</v>
      </c>
      <c r="O6969" s="2">
        <f>DATE(LEFT(ALT[[#This Row],[DATEMTH]],4),RIGHT(ALT[[#This Row],[DATEMTH]],2),1)</f>
        <v>44562</v>
      </c>
      <c r="P6969" t="str">
        <f>IF(AND(ALT[[#This Row],[DATE]]&gt;=DATE(2023,6,1),ALT[[#This Row],[DATE]]&lt;=DATE(2024,5,31)),"Y","N")</f>
        <v>N</v>
      </c>
      <c r="Q6969" t="str">
        <f>LEFT(ALT[[#This Row],[DATEMTH]],4)</f>
        <v>2022</v>
      </c>
    </row>
    <row r="6970" spans="1:17" x14ac:dyDescent="0.25">
      <c r="A6970" t="s">
        <v>74</v>
      </c>
      <c r="B6970" t="s">
        <v>110</v>
      </c>
      <c r="C6970" t="s">
        <v>19</v>
      </c>
      <c r="D6970" t="s">
        <v>22</v>
      </c>
      <c r="E6970" s="14">
        <v>6410942.4678189848</v>
      </c>
      <c r="F6970" s="14">
        <v>23846426.92671705</v>
      </c>
      <c r="G6970" s="13">
        <v>0.26884289573111247</v>
      </c>
      <c r="H6970" s="12">
        <v>-22451112.870000001</v>
      </c>
      <c r="I6970" s="12">
        <v>-6.0358221963568477</v>
      </c>
      <c r="J6970" t="s">
        <v>25</v>
      </c>
      <c r="K6970" s="14">
        <v>4105445.346783998</v>
      </c>
      <c r="L6970" s="14">
        <v>6410942.4678189969</v>
      </c>
      <c r="M6970" s="13">
        <v>0.64038093734144375</v>
      </c>
      <c r="N6970" s="12">
        <v>-3.8652254757292899</v>
      </c>
      <c r="O6970" s="2">
        <f>DATE(LEFT(ALT[[#This Row],[DATEMTH]],4),RIGHT(ALT[[#This Row],[DATEMTH]],2),1)</f>
        <v>44562</v>
      </c>
      <c r="P6970" t="str">
        <f>IF(AND(ALT[[#This Row],[DATE]]&gt;=DATE(2023,6,1),ALT[[#This Row],[DATE]]&lt;=DATE(2024,5,31)),"Y","N")</f>
        <v>N</v>
      </c>
      <c r="Q6970" t="str">
        <f>LEFT(ALT[[#This Row],[DATEMTH]],4)</f>
        <v>2022</v>
      </c>
    </row>
    <row r="6971" spans="1:17" x14ac:dyDescent="0.25">
      <c r="A6971" t="s">
        <v>74</v>
      </c>
      <c r="B6971" t="s">
        <v>110</v>
      </c>
      <c r="C6971" t="s">
        <v>19</v>
      </c>
      <c r="D6971" t="s">
        <v>22</v>
      </c>
      <c r="E6971" s="14">
        <v>6410942.4678189848</v>
      </c>
      <c r="F6971" s="14">
        <v>23846426.92671705</v>
      </c>
      <c r="G6971" s="13">
        <v>0.26884289573111247</v>
      </c>
      <c r="H6971" s="12">
        <v>-22451112.870000001</v>
      </c>
      <c r="I6971" s="12">
        <v>-6.0358221963568477</v>
      </c>
      <c r="J6971" t="s">
        <v>24</v>
      </c>
      <c r="K6971" s="14">
        <v>1976947.4566969988</v>
      </c>
      <c r="L6971" s="14">
        <v>6410942.4678189969</v>
      </c>
      <c r="M6971" s="13">
        <v>0.30837079986611649</v>
      </c>
      <c r="N6971" s="12">
        <v>-1.8612713185402212</v>
      </c>
      <c r="O6971" s="2">
        <f>DATE(LEFT(ALT[[#This Row],[DATEMTH]],4),RIGHT(ALT[[#This Row],[DATEMTH]],2),1)</f>
        <v>44562</v>
      </c>
      <c r="P6971" t="str">
        <f>IF(AND(ALT[[#This Row],[DATE]]&gt;=DATE(2023,6,1),ALT[[#This Row],[DATE]]&lt;=DATE(2024,5,31)),"Y","N")</f>
        <v>N</v>
      </c>
      <c r="Q6971" t="str">
        <f>LEFT(ALT[[#This Row],[DATEMTH]],4)</f>
        <v>2022</v>
      </c>
    </row>
    <row r="6972" spans="1:17" x14ac:dyDescent="0.25">
      <c r="A6972" t="s">
        <v>74</v>
      </c>
      <c r="B6972" t="s">
        <v>110</v>
      </c>
      <c r="C6972" t="s">
        <v>19</v>
      </c>
      <c r="D6972" t="s">
        <v>22</v>
      </c>
      <c r="E6972" s="14">
        <v>6410942.4678189848</v>
      </c>
      <c r="F6972" s="14">
        <v>23846426.92671705</v>
      </c>
      <c r="G6972" s="13">
        <v>0.26884289573111247</v>
      </c>
      <c r="H6972" s="12">
        <v>-22451112.870000001</v>
      </c>
      <c r="I6972" s="12">
        <v>-6.0358221963568477</v>
      </c>
      <c r="J6972" t="s">
        <v>16</v>
      </c>
      <c r="K6972" s="14">
        <v>2075.3576030000027</v>
      </c>
      <c r="L6972" s="14">
        <v>6410942.4678189969</v>
      </c>
      <c r="M6972" s="13">
        <v>3.2372113981956219E-4</v>
      </c>
      <c r="N6972" s="12">
        <v>-1.9539232411528522E-3</v>
      </c>
      <c r="O6972" s="2">
        <f>DATE(LEFT(ALT[[#This Row],[DATEMTH]],4),RIGHT(ALT[[#This Row],[DATEMTH]],2),1)</f>
        <v>44562</v>
      </c>
      <c r="P6972" t="str">
        <f>IF(AND(ALT[[#This Row],[DATE]]&gt;=DATE(2023,6,1),ALT[[#This Row],[DATE]]&lt;=DATE(2024,5,31)),"Y","N")</f>
        <v>N</v>
      </c>
      <c r="Q6972" t="str">
        <f>LEFT(ALT[[#This Row],[DATEMTH]],4)</f>
        <v>2022</v>
      </c>
    </row>
    <row r="6973" spans="1:17" x14ac:dyDescent="0.25">
      <c r="A6973" t="s">
        <v>74</v>
      </c>
      <c r="B6973" t="s">
        <v>110</v>
      </c>
      <c r="C6973" t="s">
        <v>19</v>
      </c>
      <c r="D6973" t="s">
        <v>22</v>
      </c>
      <c r="E6973" s="14">
        <v>6410942.4678189848</v>
      </c>
      <c r="F6973" s="14">
        <v>23846426.92671705</v>
      </c>
      <c r="G6973" s="13">
        <v>0.26884289573111247</v>
      </c>
      <c r="H6973" s="12">
        <v>-22451112.870000001</v>
      </c>
      <c r="I6973" s="12">
        <v>-6.0358221963568477</v>
      </c>
      <c r="J6973" t="s">
        <v>26</v>
      </c>
      <c r="K6973" s="14">
        <v>326474.30673499982</v>
      </c>
      <c r="L6973" s="14">
        <v>6410942.4678189969</v>
      </c>
      <c r="M6973" s="13">
        <v>5.0924541652620135E-2</v>
      </c>
      <c r="N6973" s="12">
        <v>-0.30737147884618343</v>
      </c>
      <c r="O6973" s="2">
        <f>DATE(LEFT(ALT[[#This Row],[DATEMTH]],4),RIGHT(ALT[[#This Row],[DATEMTH]],2),1)</f>
        <v>44562</v>
      </c>
      <c r="P6973" t="str">
        <f>IF(AND(ALT[[#This Row],[DATE]]&gt;=DATE(2023,6,1),ALT[[#This Row],[DATE]]&lt;=DATE(2024,5,31)),"Y","N")</f>
        <v>N</v>
      </c>
      <c r="Q6973" t="str">
        <f>LEFT(ALT[[#This Row],[DATEMTH]],4)</f>
        <v>2022</v>
      </c>
    </row>
    <row r="6974" spans="1:17" x14ac:dyDescent="0.25">
      <c r="A6974" t="s">
        <v>74</v>
      </c>
      <c r="B6974" t="s">
        <v>110</v>
      </c>
      <c r="C6974" t="s">
        <v>20</v>
      </c>
      <c r="D6974" t="s">
        <v>22</v>
      </c>
      <c r="E6974" s="14">
        <v>6138774.8596489979</v>
      </c>
      <c r="F6974" s="14">
        <v>23846426.92671705</v>
      </c>
      <c r="G6974" s="13">
        <v>0.25742954609150431</v>
      </c>
      <c r="H6974" s="12">
        <v>-22451112.870000001</v>
      </c>
      <c r="I6974" s="12">
        <v>-5.7795797953732313</v>
      </c>
      <c r="J6974" t="s">
        <v>25</v>
      </c>
      <c r="K6974" s="14">
        <v>831392.14245000086</v>
      </c>
      <c r="L6974" s="14">
        <v>6138774.8596490007</v>
      </c>
      <c r="M6974" s="13">
        <v>0.13543290989784526</v>
      </c>
      <c r="N6974" s="12">
        <v>-0.78274530967418976</v>
      </c>
      <c r="O6974" s="2">
        <f>DATE(LEFT(ALT[[#This Row],[DATEMTH]],4),RIGHT(ALT[[#This Row],[DATEMTH]],2),1)</f>
        <v>44562</v>
      </c>
      <c r="P6974" t="str">
        <f>IF(AND(ALT[[#This Row],[DATE]]&gt;=DATE(2023,6,1),ALT[[#This Row],[DATE]]&lt;=DATE(2024,5,31)),"Y","N")</f>
        <v>N</v>
      </c>
      <c r="Q6974" t="str">
        <f>LEFT(ALT[[#This Row],[DATEMTH]],4)</f>
        <v>2022</v>
      </c>
    </row>
    <row r="6975" spans="1:17" x14ac:dyDescent="0.25">
      <c r="A6975" t="s">
        <v>74</v>
      </c>
      <c r="B6975" t="s">
        <v>110</v>
      </c>
      <c r="C6975" t="s">
        <v>20</v>
      </c>
      <c r="D6975" t="s">
        <v>22</v>
      </c>
      <c r="E6975" s="14">
        <v>6138774.8596489979</v>
      </c>
      <c r="F6975" s="14">
        <v>23846426.92671705</v>
      </c>
      <c r="G6975" s="13">
        <v>0.25742954609150431</v>
      </c>
      <c r="H6975" s="12">
        <v>-22451112.870000001</v>
      </c>
      <c r="I6975" s="12">
        <v>-5.7795797953732313</v>
      </c>
      <c r="J6975" t="s">
        <v>24</v>
      </c>
      <c r="K6975" s="14">
        <v>3120818.0763649996</v>
      </c>
      <c r="L6975" s="14">
        <v>6138774.8596490007</v>
      </c>
      <c r="M6975" s="13">
        <v>0.50837799849584975</v>
      </c>
      <c r="N6975" s="12">
        <v>-2.9382112085188963</v>
      </c>
      <c r="O6975" s="2">
        <f>DATE(LEFT(ALT[[#This Row],[DATEMTH]],4),RIGHT(ALT[[#This Row],[DATEMTH]],2),1)</f>
        <v>44562</v>
      </c>
      <c r="P6975" t="str">
        <f>IF(AND(ALT[[#This Row],[DATE]]&gt;=DATE(2023,6,1),ALT[[#This Row],[DATE]]&lt;=DATE(2024,5,31)),"Y","N")</f>
        <v>N</v>
      </c>
      <c r="Q6975" t="str">
        <f>LEFT(ALT[[#This Row],[DATEMTH]],4)</f>
        <v>2022</v>
      </c>
    </row>
    <row r="6976" spans="1:17" x14ac:dyDescent="0.25">
      <c r="A6976" t="s">
        <v>74</v>
      </c>
      <c r="B6976" t="s">
        <v>110</v>
      </c>
      <c r="C6976" t="s">
        <v>20</v>
      </c>
      <c r="D6976" t="s">
        <v>22</v>
      </c>
      <c r="E6976" s="14">
        <v>6138774.8596489979</v>
      </c>
      <c r="F6976" s="14">
        <v>23846426.92671705</v>
      </c>
      <c r="G6976" s="13">
        <v>0.25742954609150431</v>
      </c>
      <c r="H6976" s="12">
        <v>-22451112.870000001</v>
      </c>
      <c r="I6976" s="12">
        <v>-5.7795797953732313</v>
      </c>
      <c r="J6976" t="s">
        <v>16</v>
      </c>
      <c r="K6976" s="14">
        <v>1754169.2630890007</v>
      </c>
      <c r="L6976" s="14">
        <v>6138774.8596490007</v>
      </c>
      <c r="M6976" s="13">
        <v>0.28575233710221126</v>
      </c>
      <c r="N6976" s="12">
        <v>-1.6515284339966207</v>
      </c>
      <c r="O6976" s="2">
        <f>DATE(LEFT(ALT[[#This Row],[DATEMTH]],4),RIGHT(ALT[[#This Row],[DATEMTH]],2),1)</f>
        <v>44562</v>
      </c>
      <c r="P6976" t="str">
        <f>IF(AND(ALT[[#This Row],[DATE]]&gt;=DATE(2023,6,1),ALT[[#This Row],[DATE]]&lt;=DATE(2024,5,31)),"Y","N")</f>
        <v>N</v>
      </c>
      <c r="Q6976" t="str">
        <f>LEFT(ALT[[#This Row],[DATEMTH]],4)</f>
        <v>2022</v>
      </c>
    </row>
    <row r="6977" spans="1:17" x14ac:dyDescent="0.25">
      <c r="A6977" t="s">
        <v>74</v>
      </c>
      <c r="B6977" t="s">
        <v>110</v>
      </c>
      <c r="C6977" t="s">
        <v>20</v>
      </c>
      <c r="D6977" t="s">
        <v>22</v>
      </c>
      <c r="E6977" s="14">
        <v>6138774.8596489979</v>
      </c>
      <c r="F6977" s="14">
        <v>23846426.92671705</v>
      </c>
      <c r="G6977" s="13">
        <v>0.25742954609150431</v>
      </c>
      <c r="H6977" s="12">
        <v>-22451112.870000001</v>
      </c>
      <c r="I6977" s="12">
        <v>-5.7795797953732313</v>
      </c>
      <c r="J6977" t="s">
        <v>26</v>
      </c>
      <c r="K6977" s="14">
        <v>432395.37774499983</v>
      </c>
      <c r="L6977" s="14">
        <v>6138774.8596490007</v>
      </c>
      <c r="M6977" s="13">
        <v>7.0436754504093854E-2</v>
      </c>
      <c r="N6977" s="12">
        <v>-0.40709484318352529</v>
      </c>
      <c r="O6977" s="2">
        <f>DATE(LEFT(ALT[[#This Row],[DATEMTH]],4),RIGHT(ALT[[#This Row],[DATEMTH]],2),1)</f>
        <v>44562</v>
      </c>
      <c r="P6977" t="str">
        <f>IF(AND(ALT[[#This Row],[DATE]]&gt;=DATE(2023,6,1),ALT[[#This Row],[DATE]]&lt;=DATE(2024,5,31)),"Y","N")</f>
        <v>N</v>
      </c>
      <c r="Q6977" t="str">
        <f>LEFT(ALT[[#This Row],[DATEMTH]],4)</f>
        <v>2022</v>
      </c>
    </row>
    <row r="6978" spans="1:17" x14ac:dyDescent="0.25">
      <c r="A6978" t="s">
        <v>74</v>
      </c>
      <c r="B6978" t="s">
        <v>110</v>
      </c>
      <c r="C6978" t="s">
        <v>15</v>
      </c>
      <c r="D6978" t="s">
        <v>17</v>
      </c>
      <c r="E6978" s="14">
        <v>5969476.4565380048</v>
      </c>
      <c r="F6978" s="14">
        <v>23846426.92671705</v>
      </c>
      <c r="G6978" s="13">
        <v>0.25033001694060608</v>
      </c>
      <c r="H6978" s="12">
        <v>-47502654.859999999</v>
      </c>
      <c r="I6978" s="12">
        <v>-11.891340395827564</v>
      </c>
      <c r="J6978" t="s">
        <v>26</v>
      </c>
      <c r="K6978" s="14">
        <v>1403608.7958080019</v>
      </c>
      <c r="L6978" s="14">
        <v>5969476.4565379992</v>
      </c>
      <c r="M6978" s="13">
        <v>0.2351309710369518</v>
      </c>
      <c r="N6978" s="12">
        <v>-2.7960224142018659</v>
      </c>
      <c r="O6978" s="2">
        <f>DATE(LEFT(ALT[[#This Row],[DATEMTH]],4),RIGHT(ALT[[#This Row],[DATEMTH]],2),1)</f>
        <v>44562</v>
      </c>
      <c r="P6978" t="str">
        <f>IF(AND(ALT[[#This Row],[DATE]]&gt;=DATE(2023,6,1),ALT[[#This Row],[DATE]]&lt;=DATE(2024,5,31)),"Y","N")</f>
        <v>N</v>
      </c>
      <c r="Q6978" t="str">
        <f>LEFT(ALT[[#This Row],[DATEMTH]],4)</f>
        <v>2022</v>
      </c>
    </row>
    <row r="6979" spans="1:17" x14ac:dyDescent="0.25">
      <c r="A6979" t="s">
        <v>74</v>
      </c>
      <c r="B6979" t="s">
        <v>110</v>
      </c>
      <c r="C6979" t="s">
        <v>15</v>
      </c>
      <c r="D6979" t="s">
        <v>17</v>
      </c>
      <c r="E6979" s="14">
        <v>5969476.4565380048</v>
      </c>
      <c r="F6979" s="14">
        <v>23846426.92671705</v>
      </c>
      <c r="G6979" s="13">
        <v>0.25033001694060608</v>
      </c>
      <c r="H6979" s="12">
        <v>-47502654.859999999</v>
      </c>
      <c r="I6979" s="12">
        <v>-11.891340395827564</v>
      </c>
      <c r="J6979" t="s">
        <v>24</v>
      </c>
      <c r="K6979" s="14">
        <v>2955205.6253989981</v>
      </c>
      <c r="L6979" s="14">
        <v>5969476.4565379992</v>
      </c>
      <c r="M6979" s="13">
        <v>0.49505273149412354</v>
      </c>
      <c r="N6979" s="12">
        <v>-5.8868405440808482</v>
      </c>
      <c r="O6979" s="2">
        <f>DATE(LEFT(ALT[[#This Row],[DATEMTH]],4),RIGHT(ALT[[#This Row],[DATEMTH]],2),1)</f>
        <v>44562</v>
      </c>
      <c r="P6979" t="str">
        <f>IF(AND(ALT[[#This Row],[DATE]]&gt;=DATE(2023,6,1),ALT[[#This Row],[DATE]]&lt;=DATE(2024,5,31)),"Y","N")</f>
        <v>N</v>
      </c>
      <c r="Q6979" t="str">
        <f>LEFT(ALT[[#This Row],[DATEMTH]],4)</f>
        <v>2022</v>
      </c>
    </row>
    <row r="6980" spans="1:17" x14ac:dyDescent="0.25">
      <c r="A6980" t="s">
        <v>74</v>
      </c>
      <c r="B6980" t="s">
        <v>110</v>
      </c>
      <c r="C6980" t="s">
        <v>15</v>
      </c>
      <c r="D6980" t="s">
        <v>17</v>
      </c>
      <c r="E6980" s="14">
        <v>5969476.4565380048</v>
      </c>
      <c r="F6980" s="14">
        <v>23846426.92671705</v>
      </c>
      <c r="G6980" s="13">
        <v>0.25033001694060608</v>
      </c>
      <c r="H6980" s="12">
        <v>-47502654.859999999</v>
      </c>
      <c r="I6980" s="12">
        <v>-11.891340395827564</v>
      </c>
      <c r="J6980" t="s">
        <v>16</v>
      </c>
      <c r="K6980" s="14">
        <v>1110397.6481789998</v>
      </c>
      <c r="L6980" s="14">
        <v>5969476.4565379992</v>
      </c>
      <c r="M6980" s="13">
        <v>0.1860125684829278</v>
      </c>
      <c r="N6980" s="12">
        <v>-2.2119387697326807</v>
      </c>
      <c r="O6980" s="2">
        <f>DATE(LEFT(ALT[[#This Row],[DATEMTH]],4),RIGHT(ALT[[#This Row],[DATEMTH]],2),1)</f>
        <v>44562</v>
      </c>
      <c r="P6980" t="str">
        <f>IF(AND(ALT[[#This Row],[DATE]]&gt;=DATE(2023,6,1),ALT[[#This Row],[DATE]]&lt;=DATE(2024,5,31)),"Y","N")</f>
        <v>N</v>
      </c>
      <c r="Q6980" t="str">
        <f>LEFT(ALT[[#This Row],[DATEMTH]],4)</f>
        <v>2022</v>
      </c>
    </row>
    <row r="6981" spans="1:17" x14ac:dyDescent="0.25">
      <c r="A6981" t="s">
        <v>74</v>
      </c>
      <c r="B6981" t="s">
        <v>110</v>
      </c>
      <c r="C6981" t="s">
        <v>15</v>
      </c>
      <c r="D6981" t="s">
        <v>17</v>
      </c>
      <c r="E6981" s="14">
        <v>5969476.4565380048</v>
      </c>
      <c r="F6981" s="14">
        <v>23846426.92671705</v>
      </c>
      <c r="G6981" s="13">
        <v>0.25033001694060608</v>
      </c>
      <c r="H6981" s="12">
        <v>-47502654.859999999</v>
      </c>
      <c r="I6981" s="12">
        <v>-11.891340395827564</v>
      </c>
      <c r="J6981" t="s">
        <v>25</v>
      </c>
      <c r="K6981" s="14">
        <v>500264.38715200016</v>
      </c>
      <c r="L6981" s="14">
        <v>5969476.4565379992</v>
      </c>
      <c r="M6981" s="13">
        <v>8.3803728985997E-2</v>
      </c>
      <c r="N6981" s="12">
        <v>-0.99653866781217149</v>
      </c>
      <c r="O6981" s="2">
        <f>DATE(LEFT(ALT[[#This Row],[DATEMTH]],4),RIGHT(ALT[[#This Row],[DATEMTH]],2),1)</f>
        <v>44562</v>
      </c>
      <c r="P6981" t="str">
        <f>IF(AND(ALT[[#This Row],[DATE]]&gt;=DATE(2023,6,1),ALT[[#This Row],[DATE]]&lt;=DATE(2024,5,31)),"Y","N")</f>
        <v>N</v>
      </c>
      <c r="Q6981" t="str">
        <f>LEFT(ALT[[#This Row],[DATEMTH]],4)</f>
        <v>2022</v>
      </c>
    </row>
    <row r="6982" spans="1:17" x14ac:dyDescent="0.25">
      <c r="A6982" t="s">
        <v>74</v>
      </c>
      <c r="B6982" t="s">
        <v>110</v>
      </c>
      <c r="C6982" t="s">
        <v>18</v>
      </c>
      <c r="D6982" t="s">
        <v>17</v>
      </c>
      <c r="E6982" s="14">
        <v>5327233.1427109959</v>
      </c>
      <c r="F6982" s="14">
        <v>23846426.92671705</v>
      </c>
      <c r="G6982" s="13">
        <v>0.22339754123677424</v>
      </c>
      <c r="H6982" s="12">
        <v>-47502654.859999999</v>
      </c>
      <c r="I6982" s="12">
        <v>-10.611976297943103</v>
      </c>
      <c r="J6982" t="s">
        <v>26</v>
      </c>
      <c r="K6982" s="14">
        <v>953755.95886500075</v>
      </c>
      <c r="L6982" s="14">
        <v>5327233.1427110005</v>
      </c>
      <c r="M6982" s="13">
        <v>0.1790340188452198</v>
      </c>
      <c r="N6982" s="12">
        <v>-1.8999047645109715</v>
      </c>
      <c r="O6982" s="2">
        <f>DATE(LEFT(ALT[[#This Row],[DATEMTH]],4),RIGHT(ALT[[#This Row],[DATEMTH]],2),1)</f>
        <v>44562</v>
      </c>
      <c r="P6982" t="str">
        <f>IF(AND(ALT[[#This Row],[DATE]]&gt;=DATE(2023,6,1),ALT[[#This Row],[DATE]]&lt;=DATE(2024,5,31)),"Y","N")</f>
        <v>N</v>
      </c>
      <c r="Q6982" t="str">
        <f>LEFT(ALT[[#This Row],[DATEMTH]],4)</f>
        <v>2022</v>
      </c>
    </row>
    <row r="6983" spans="1:17" x14ac:dyDescent="0.25">
      <c r="A6983" t="s">
        <v>74</v>
      </c>
      <c r="B6983" t="s">
        <v>110</v>
      </c>
      <c r="C6983" t="s">
        <v>18</v>
      </c>
      <c r="D6983" t="s">
        <v>17</v>
      </c>
      <c r="E6983" s="14">
        <v>5327233.1427109959</v>
      </c>
      <c r="F6983" s="14">
        <v>23846426.92671705</v>
      </c>
      <c r="G6983" s="13">
        <v>0.22339754123677424</v>
      </c>
      <c r="H6983" s="12">
        <v>-47502654.859999999</v>
      </c>
      <c r="I6983" s="12">
        <v>-10.611976297943103</v>
      </c>
      <c r="J6983" t="s">
        <v>24</v>
      </c>
      <c r="K6983" s="14">
        <v>655155.19701799913</v>
      </c>
      <c r="L6983" s="14">
        <v>5327233.1427110005</v>
      </c>
      <c r="M6983" s="13">
        <v>0.12298226480183561</v>
      </c>
      <c r="N6983" s="12">
        <v>-1.3050848791444418</v>
      </c>
      <c r="O6983" s="2">
        <f>DATE(LEFT(ALT[[#This Row],[DATEMTH]],4),RIGHT(ALT[[#This Row],[DATEMTH]],2),1)</f>
        <v>44562</v>
      </c>
      <c r="P6983" t="str">
        <f>IF(AND(ALT[[#This Row],[DATE]]&gt;=DATE(2023,6,1),ALT[[#This Row],[DATE]]&lt;=DATE(2024,5,31)),"Y","N")</f>
        <v>N</v>
      </c>
      <c r="Q6983" t="str">
        <f>LEFT(ALT[[#This Row],[DATEMTH]],4)</f>
        <v>2022</v>
      </c>
    </row>
    <row r="6984" spans="1:17" x14ac:dyDescent="0.25">
      <c r="A6984" t="s">
        <v>74</v>
      </c>
      <c r="B6984" t="s">
        <v>110</v>
      </c>
      <c r="C6984" t="s">
        <v>18</v>
      </c>
      <c r="D6984" t="s">
        <v>17</v>
      </c>
      <c r="E6984" s="14">
        <v>5327233.1427109959</v>
      </c>
      <c r="F6984" s="14">
        <v>23846426.92671705</v>
      </c>
      <c r="G6984" s="13">
        <v>0.22339754123677424</v>
      </c>
      <c r="H6984" s="12">
        <v>-47502654.859999999</v>
      </c>
      <c r="I6984" s="12">
        <v>-10.611976297943103</v>
      </c>
      <c r="J6984" t="s">
        <v>25</v>
      </c>
      <c r="K6984" s="14">
        <v>754280.45851099887</v>
      </c>
      <c r="L6984" s="14">
        <v>5327233.1427110005</v>
      </c>
      <c r="M6984" s="13">
        <v>0.14158953406104346</v>
      </c>
      <c r="N6984" s="12">
        <v>-1.502544779492601</v>
      </c>
      <c r="O6984" s="2">
        <f>DATE(LEFT(ALT[[#This Row],[DATEMTH]],4),RIGHT(ALT[[#This Row],[DATEMTH]],2),1)</f>
        <v>44562</v>
      </c>
      <c r="P6984" t="str">
        <f>IF(AND(ALT[[#This Row],[DATE]]&gt;=DATE(2023,6,1),ALT[[#This Row],[DATE]]&lt;=DATE(2024,5,31)),"Y","N")</f>
        <v>N</v>
      </c>
      <c r="Q6984" t="str">
        <f>LEFT(ALT[[#This Row],[DATEMTH]],4)</f>
        <v>2022</v>
      </c>
    </row>
    <row r="6985" spans="1:17" x14ac:dyDescent="0.25">
      <c r="A6985" t="s">
        <v>74</v>
      </c>
      <c r="B6985" t="s">
        <v>110</v>
      </c>
      <c r="C6985" t="s">
        <v>18</v>
      </c>
      <c r="D6985" t="s">
        <v>17</v>
      </c>
      <c r="E6985" s="14">
        <v>5327233.1427109959</v>
      </c>
      <c r="F6985" s="14">
        <v>23846426.92671705</v>
      </c>
      <c r="G6985" s="13">
        <v>0.22339754123677424</v>
      </c>
      <c r="H6985" s="12">
        <v>-47502654.859999999</v>
      </c>
      <c r="I6985" s="12">
        <v>-10.611976297943103</v>
      </c>
      <c r="J6985" t="s">
        <v>16</v>
      </c>
      <c r="K6985" s="14">
        <v>2964041.5283170016</v>
      </c>
      <c r="L6985" s="14">
        <v>5327233.1427110005</v>
      </c>
      <c r="M6985" s="13">
        <v>0.55639418229190107</v>
      </c>
      <c r="N6985" s="12">
        <v>-5.9044418747950882</v>
      </c>
      <c r="O6985" s="2">
        <f>DATE(LEFT(ALT[[#This Row],[DATEMTH]],4),RIGHT(ALT[[#This Row],[DATEMTH]],2),1)</f>
        <v>44562</v>
      </c>
      <c r="P6985" t="str">
        <f>IF(AND(ALT[[#This Row],[DATE]]&gt;=DATE(2023,6,1),ALT[[#This Row],[DATE]]&lt;=DATE(2024,5,31)),"Y","N")</f>
        <v>N</v>
      </c>
      <c r="Q6985" t="str">
        <f>LEFT(ALT[[#This Row],[DATEMTH]],4)</f>
        <v>2022</v>
      </c>
    </row>
    <row r="6986" spans="1:17" x14ac:dyDescent="0.25">
      <c r="A6986" t="s">
        <v>74</v>
      </c>
      <c r="B6986" t="s">
        <v>110</v>
      </c>
      <c r="C6986" t="s">
        <v>19</v>
      </c>
      <c r="D6986" t="s">
        <v>17</v>
      </c>
      <c r="E6986" s="14">
        <v>6410942.4678189848</v>
      </c>
      <c r="F6986" s="14">
        <v>23846426.92671705</v>
      </c>
      <c r="G6986" s="13">
        <v>0.26884289573111247</v>
      </c>
      <c r="H6986" s="12">
        <v>-47502654.859999999</v>
      </c>
      <c r="I6986" s="12">
        <v>-12.770751287478003</v>
      </c>
      <c r="J6986" t="s">
        <v>25</v>
      </c>
      <c r="K6986" s="14">
        <v>4105445.346783998</v>
      </c>
      <c r="L6986" s="14">
        <v>6410942.4678189969</v>
      </c>
      <c r="M6986" s="13">
        <v>0.64038093734144375</v>
      </c>
      <c r="N6986" s="12">
        <v>-8.1781456800296137</v>
      </c>
      <c r="O6986" s="2">
        <f>DATE(LEFT(ALT[[#This Row],[DATEMTH]],4),RIGHT(ALT[[#This Row],[DATEMTH]],2),1)</f>
        <v>44562</v>
      </c>
      <c r="P6986" t="str">
        <f>IF(AND(ALT[[#This Row],[DATE]]&gt;=DATE(2023,6,1),ALT[[#This Row],[DATE]]&lt;=DATE(2024,5,31)),"Y","N")</f>
        <v>N</v>
      </c>
      <c r="Q6986" t="str">
        <f>LEFT(ALT[[#This Row],[DATEMTH]],4)</f>
        <v>2022</v>
      </c>
    </row>
    <row r="6987" spans="1:17" x14ac:dyDescent="0.25">
      <c r="A6987" t="s">
        <v>74</v>
      </c>
      <c r="B6987" t="s">
        <v>110</v>
      </c>
      <c r="C6987" t="s">
        <v>19</v>
      </c>
      <c r="D6987" t="s">
        <v>17</v>
      </c>
      <c r="E6987" s="14">
        <v>6410942.4678189848</v>
      </c>
      <c r="F6987" s="14">
        <v>23846426.92671705</v>
      </c>
      <c r="G6987" s="13">
        <v>0.26884289573111247</v>
      </c>
      <c r="H6987" s="12">
        <v>-47502654.859999999</v>
      </c>
      <c r="I6987" s="12">
        <v>-12.770751287478003</v>
      </c>
      <c r="J6987" t="s">
        <v>24</v>
      </c>
      <c r="K6987" s="14">
        <v>1976947.4566969988</v>
      </c>
      <c r="L6987" s="14">
        <v>6410942.4678189969</v>
      </c>
      <c r="M6987" s="13">
        <v>0.30837079986611649</v>
      </c>
      <c r="N6987" s="12">
        <v>-3.9381267894108287</v>
      </c>
      <c r="O6987" s="2">
        <f>DATE(LEFT(ALT[[#This Row],[DATEMTH]],4),RIGHT(ALT[[#This Row],[DATEMTH]],2),1)</f>
        <v>44562</v>
      </c>
      <c r="P6987" t="str">
        <f>IF(AND(ALT[[#This Row],[DATE]]&gt;=DATE(2023,6,1),ALT[[#This Row],[DATE]]&lt;=DATE(2024,5,31)),"Y","N")</f>
        <v>N</v>
      </c>
      <c r="Q6987" t="str">
        <f>LEFT(ALT[[#This Row],[DATEMTH]],4)</f>
        <v>2022</v>
      </c>
    </row>
    <row r="6988" spans="1:17" x14ac:dyDescent="0.25">
      <c r="A6988" t="s">
        <v>74</v>
      </c>
      <c r="B6988" t="s">
        <v>110</v>
      </c>
      <c r="C6988" t="s">
        <v>19</v>
      </c>
      <c r="D6988" t="s">
        <v>17</v>
      </c>
      <c r="E6988" s="14">
        <v>6410942.4678189848</v>
      </c>
      <c r="F6988" s="14">
        <v>23846426.92671705</v>
      </c>
      <c r="G6988" s="13">
        <v>0.26884289573111247</v>
      </c>
      <c r="H6988" s="12">
        <v>-47502654.859999999</v>
      </c>
      <c r="I6988" s="12">
        <v>-12.770751287478003</v>
      </c>
      <c r="J6988" t="s">
        <v>16</v>
      </c>
      <c r="K6988" s="14">
        <v>2075.3576030000027</v>
      </c>
      <c r="L6988" s="14">
        <v>6410942.4678189969</v>
      </c>
      <c r="M6988" s="13">
        <v>3.2372113981956219E-4</v>
      </c>
      <c r="N6988" s="12">
        <v>-4.13416216313452E-3</v>
      </c>
      <c r="O6988" s="2">
        <f>DATE(LEFT(ALT[[#This Row],[DATEMTH]],4),RIGHT(ALT[[#This Row],[DATEMTH]],2),1)</f>
        <v>44562</v>
      </c>
      <c r="P6988" t="str">
        <f>IF(AND(ALT[[#This Row],[DATE]]&gt;=DATE(2023,6,1),ALT[[#This Row],[DATE]]&lt;=DATE(2024,5,31)),"Y","N")</f>
        <v>N</v>
      </c>
      <c r="Q6988" t="str">
        <f>LEFT(ALT[[#This Row],[DATEMTH]],4)</f>
        <v>2022</v>
      </c>
    </row>
    <row r="6989" spans="1:17" x14ac:dyDescent="0.25">
      <c r="A6989" t="s">
        <v>74</v>
      </c>
      <c r="B6989" t="s">
        <v>110</v>
      </c>
      <c r="C6989" t="s">
        <v>19</v>
      </c>
      <c r="D6989" t="s">
        <v>17</v>
      </c>
      <c r="E6989" s="14">
        <v>6410942.4678189848</v>
      </c>
      <c r="F6989" s="14">
        <v>23846426.92671705</v>
      </c>
      <c r="G6989" s="13">
        <v>0.26884289573111247</v>
      </c>
      <c r="H6989" s="12">
        <v>-47502654.859999999</v>
      </c>
      <c r="I6989" s="12">
        <v>-12.770751287478003</v>
      </c>
      <c r="J6989" t="s">
        <v>26</v>
      </c>
      <c r="K6989" s="14">
        <v>326474.30673499982</v>
      </c>
      <c r="L6989" s="14">
        <v>6410942.4678189969</v>
      </c>
      <c r="M6989" s="13">
        <v>5.0924541652620135E-2</v>
      </c>
      <c r="N6989" s="12">
        <v>-0.6503446558744258</v>
      </c>
      <c r="O6989" s="2">
        <f>DATE(LEFT(ALT[[#This Row],[DATEMTH]],4),RIGHT(ALT[[#This Row],[DATEMTH]],2),1)</f>
        <v>44562</v>
      </c>
      <c r="P6989" t="str">
        <f>IF(AND(ALT[[#This Row],[DATE]]&gt;=DATE(2023,6,1),ALT[[#This Row],[DATE]]&lt;=DATE(2024,5,31)),"Y","N")</f>
        <v>N</v>
      </c>
      <c r="Q6989" t="str">
        <f>LEFT(ALT[[#This Row],[DATEMTH]],4)</f>
        <v>2022</v>
      </c>
    </row>
    <row r="6990" spans="1:17" x14ac:dyDescent="0.25">
      <c r="A6990" t="s">
        <v>74</v>
      </c>
      <c r="B6990" t="s">
        <v>110</v>
      </c>
      <c r="C6990" t="s">
        <v>20</v>
      </c>
      <c r="D6990" t="s">
        <v>17</v>
      </c>
      <c r="E6990" s="14">
        <v>6138774.8596489979</v>
      </c>
      <c r="F6990" s="14">
        <v>23846426.92671705</v>
      </c>
      <c r="G6990" s="13">
        <v>0.25742954609150431</v>
      </c>
      <c r="H6990" s="12">
        <v>-47502654.859999999</v>
      </c>
      <c r="I6990" s="12">
        <v>-12.228586878751191</v>
      </c>
      <c r="J6990" t="s">
        <v>25</v>
      </c>
      <c r="K6990" s="14">
        <v>831392.14245000086</v>
      </c>
      <c r="L6990" s="14">
        <v>6138774.8596490007</v>
      </c>
      <c r="M6990" s="13">
        <v>0.13543290989784526</v>
      </c>
      <c r="N6990" s="12">
        <v>-1.6561531049278828</v>
      </c>
      <c r="O6990" s="2">
        <f>DATE(LEFT(ALT[[#This Row],[DATEMTH]],4),RIGHT(ALT[[#This Row],[DATEMTH]],2),1)</f>
        <v>44562</v>
      </c>
      <c r="P6990" t="str">
        <f>IF(AND(ALT[[#This Row],[DATE]]&gt;=DATE(2023,6,1),ALT[[#This Row],[DATE]]&lt;=DATE(2024,5,31)),"Y","N")</f>
        <v>N</v>
      </c>
      <c r="Q6990" t="str">
        <f>LEFT(ALT[[#This Row],[DATEMTH]],4)</f>
        <v>2022</v>
      </c>
    </row>
    <row r="6991" spans="1:17" x14ac:dyDescent="0.25">
      <c r="A6991" t="s">
        <v>74</v>
      </c>
      <c r="B6991" t="s">
        <v>110</v>
      </c>
      <c r="C6991" t="s">
        <v>20</v>
      </c>
      <c r="D6991" t="s">
        <v>17</v>
      </c>
      <c r="E6991" s="14">
        <v>6138774.8596489979</v>
      </c>
      <c r="F6991" s="14">
        <v>23846426.92671705</v>
      </c>
      <c r="G6991" s="13">
        <v>0.25742954609150431</v>
      </c>
      <c r="H6991" s="12">
        <v>-47502654.859999999</v>
      </c>
      <c r="I6991" s="12">
        <v>-12.228586878751191</v>
      </c>
      <c r="J6991" t="s">
        <v>24</v>
      </c>
      <c r="K6991" s="14">
        <v>3120818.0763649996</v>
      </c>
      <c r="L6991" s="14">
        <v>6138774.8596490007</v>
      </c>
      <c r="M6991" s="13">
        <v>0.50837799849584975</v>
      </c>
      <c r="N6991" s="12">
        <v>-6.2167445218521404</v>
      </c>
      <c r="O6991" s="2">
        <f>DATE(LEFT(ALT[[#This Row],[DATEMTH]],4),RIGHT(ALT[[#This Row],[DATEMTH]],2),1)</f>
        <v>44562</v>
      </c>
      <c r="P6991" t="str">
        <f>IF(AND(ALT[[#This Row],[DATE]]&gt;=DATE(2023,6,1),ALT[[#This Row],[DATE]]&lt;=DATE(2024,5,31)),"Y","N")</f>
        <v>N</v>
      </c>
      <c r="Q6991" t="str">
        <f>LEFT(ALT[[#This Row],[DATEMTH]],4)</f>
        <v>2022</v>
      </c>
    </row>
    <row r="6992" spans="1:17" x14ac:dyDescent="0.25">
      <c r="A6992" t="s">
        <v>74</v>
      </c>
      <c r="B6992" t="s">
        <v>110</v>
      </c>
      <c r="C6992" t="s">
        <v>20</v>
      </c>
      <c r="D6992" t="s">
        <v>17</v>
      </c>
      <c r="E6992" s="14">
        <v>6138774.8596489979</v>
      </c>
      <c r="F6992" s="14">
        <v>23846426.92671705</v>
      </c>
      <c r="G6992" s="13">
        <v>0.25742954609150431</v>
      </c>
      <c r="H6992" s="12">
        <v>-47502654.859999999</v>
      </c>
      <c r="I6992" s="12">
        <v>-12.228586878751191</v>
      </c>
      <c r="J6992" t="s">
        <v>16</v>
      </c>
      <c r="K6992" s="14">
        <v>1754169.2630890007</v>
      </c>
      <c r="L6992" s="14">
        <v>6138774.8596490007</v>
      </c>
      <c r="M6992" s="13">
        <v>0.28575233710221126</v>
      </c>
      <c r="N6992" s="12">
        <v>-3.4943472800605879</v>
      </c>
      <c r="O6992" s="2">
        <f>DATE(LEFT(ALT[[#This Row],[DATEMTH]],4),RIGHT(ALT[[#This Row],[DATEMTH]],2),1)</f>
        <v>44562</v>
      </c>
      <c r="P6992" t="str">
        <f>IF(AND(ALT[[#This Row],[DATE]]&gt;=DATE(2023,6,1),ALT[[#This Row],[DATE]]&lt;=DATE(2024,5,31)),"Y","N")</f>
        <v>N</v>
      </c>
      <c r="Q6992" t="str">
        <f>LEFT(ALT[[#This Row],[DATEMTH]],4)</f>
        <v>2022</v>
      </c>
    </row>
    <row r="6993" spans="1:17" x14ac:dyDescent="0.25">
      <c r="A6993" t="s">
        <v>74</v>
      </c>
      <c r="B6993" t="s">
        <v>110</v>
      </c>
      <c r="C6993" t="s">
        <v>20</v>
      </c>
      <c r="D6993" t="s">
        <v>17</v>
      </c>
      <c r="E6993" s="14">
        <v>6138774.8596489979</v>
      </c>
      <c r="F6993" s="14">
        <v>23846426.92671705</v>
      </c>
      <c r="G6993" s="13">
        <v>0.25742954609150431</v>
      </c>
      <c r="H6993" s="12">
        <v>-47502654.859999999</v>
      </c>
      <c r="I6993" s="12">
        <v>-12.228586878751191</v>
      </c>
      <c r="J6993" t="s">
        <v>26</v>
      </c>
      <c r="K6993" s="14">
        <v>432395.37774499983</v>
      </c>
      <c r="L6993" s="14">
        <v>6138774.8596490007</v>
      </c>
      <c r="M6993" s="13">
        <v>7.0436754504093854E-2</v>
      </c>
      <c r="N6993" s="12">
        <v>-0.86134197191058093</v>
      </c>
      <c r="O6993" s="2">
        <f>DATE(LEFT(ALT[[#This Row],[DATEMTH]],4),RIGHT(ALT[[#This Row],[DATEMTH]],2),1)</f>
        <v>44562</v>
      </c>
      <c r="P6993" t="str">
        <f>IF(AND(ALT[[#This Row],[DATE]]&gt;=DATE(2023,6,1),ALT[[#This Row],[DATE]]&lt;=DATE(2024,5,31)),"Y","N")</f>
        <v>N</v>
      </c>
      <c r="Q6993" t="str">
        <f>LEFT(ALT[[#This Row],[DATEMTH]],4)</f>
        <v>2022</v>
      </c>
    </row>
    <row r="6994" spans="1:17" x14ac:dyDescent="0.25">
      <c r="A6994" t="s">
        <v>74</v>
      </c>
      <c r="B6994" t="s">
        <v>110</v>
      </c>
      <c r="C6994" t="s">
        <v>15</v>
      </c>
      <c r="D6994" t="s">
        <v>23</v>
      </c>
      <c r="E6994" s="14">
        <v>5969476.4565380048</v>
      </c>
      <c r="F6994" s="14">
        <v>23846426.92671705</v>
      </c>
      <c r="G6994" s="13">
        <v>0.25033001694060608</v>
      </c>
      <c r="H6994" s="12">
        <v>-6977468.4900000002</v>
      </c>
      <c r="I6994" s="12">
        <v>-1.7466698053042451</v>
      </c>
      <c r="J6994" t="s">
        <v>26</v>
      </c>
      <c r="K6994" s="14">
        <v>1403608.7958080019</v>
      </c>
      <c r="L6994" s="14">
        <v>5969476.4565379992</v>
      </c>
      <c r="M6994" s="13">
        <v>0.2351309710369518</v>
      </c>
      <c r="N6994" s="12">
        <v>-0.41069616740211068</v>
      </c>
      <c r="O6994" s="2">
        <f>DATE(LEFT(ALT[[#This Row],[DATEMTH]],4),RIGHT(ALT[[#This Row],[DATEMTH]],2),1)</f>
        <v>44562</v>
      </c>
      <c r="P6994" t="str">
        <f>IF(AND(ALT[[#This Row],[DATE]]&gt;=DATE(2023,6,1),ALT[[#This Row],[DATE]]&lt;=DATE(2024,5,31)),"Y","N")</f>
        <v>N</v>
      </c>
      <c r="Q6994" t="str">
        <f>LEFT(ALT[[#This Row],[DATEMTH]],4)</f>
        <v>2022</v>
      </c>
    </row>
    <row r="6995" spans="1:17" x14ac:dyDescent="0.25">
      <c r="A6995" t="s">
        <v>74</v>
      </c>
      <c r="B6995" t="s">
        <v>110</v>
      </c>
      <c r="C6995" t="s">
        <v>15</v>
      </c>
      <c r="D6995" t="s">
        <v>23</v>
      </c>
      <c r="E6995" s="14">
        <v>5969476.4565380048</v>
      </c>
      <c r="F6995" s="14">
        <v>23846426.92671705</v>
      </c>
      <c r="G6995" s="13">
        <v>0.25033001694060608</v>
      </c>
      <c r="H6995" s="12">
        <v>-6977468.4900000002</v>
      </c>
      <c r="I6995" s="12">
        <v>-1.7466698053042451</v>
      </c>
      <c r="J6995" t="s">
        <v>24</v>
      </c>
      <c r="K6995" s="14">
        <v>2955205.6253989981</v>
      </c>
      <c r="L6995" s="14">
        <v>5969476.4565379992</v>
      </c>
      <c r="M6995" s="13">
        <v>0.49505273149412354</v>
      </c>
      <c r="N6995" s="12">
        <v>-0.86469365813417554</v>
      </c>
      <c r="O6995" s="2">
        <f>DATE(LEFT(ALT[[#This Row],[DATEMTH]],4),RIGHT(ALT[[#This Row],[DATEMTH]],2),1)</f>
        <v>44562</v>
      </c>
      <c r="P6995" t="str">
        <f>IF(AND(ALT[[#This Row],[DATE]]&gt;=DATE(2023,6,1),ALT[[#This Row],[DATE]]&lt;=DATE(2024,5,31)),"Y","N")</f>
        <v>N</v>
      </c>
      <c r="Q6995" t="str">
        <f>LEFT(ALT[[#This Row],[DATEMTH]],4)</f>
        <v>2022</v>
      </c>
    </row>
    <row r="6996" spans="1:17" x14ac:dyDescent="0.25">
      <c r="A6996" t="s">
        <v>74</v>
      </c>
      <c r="B6996" t="s">
        <v>110</v>
      </c>
      <c r="C6996" t="s">
        <v>15</v>
      </c>
      <c r="D6996" t="s">
        <v>23</v>
      </c>
      <c r="E6996" s="14">
        <v>5969476.4565380048</v>
      </c>
      <c r="F6996" s="14">
        <v>23846426.92671705</v>
      </c>
      <c r="G6996" s="13">
        <v>0.25033001694060608</v>
      </c>
      <c r="H6996" s="12">
        <v>-6977468.4900000002</v>
      </c>
      <c r="I6996" s="12">
        <v>-1.7466698053042451</v>
      </c>
      <c r="J6996" t="s">
        <v>16</v>
      </c>
      <c r="K6996" s="14">
        <v>1110397.6481789998</v>
      </c>
      <c r="L6996" s="14">
        <v>5969476.4565379992</v>
      </c>
      <c r="M6996" s="13">
        <v>0.1860125684829278</v>
      </c>
      <c r="N6996" s="12">
        <v>-0.32490253677621805</v>
      </c>
      <c r="O6996" s="2">
        <f>DATE(LEFT(ALT[[#This Row],[DATEMTH]],4),RIGHT(ALT[[#This Row],[DATEMTH]],2),1)</f>
        <v>44562</v>
      </c>
      <c r="P6996" t="str">
        <f>IF(AND(ALT[[#This Row],[DATE]]&gt;=DATE(2023,6,1),ALT[[#This Row],[DATE]]&lt;=DATE(2024,5,31)),"Y","N")</f>
        <v>N</v>
      </c>
      <c r="Q6996" t="str">
        <f>LEFT(ALT[[#This Row],[DATEMTH]],4)</f>
        <v>2022</v>
      </c>
    </row>
    <row r="6997" spans="1:17" x14ac:dyDescent="0.25">
      <c r="A6997" t="s">
        <v>74</v>
      </c>
      <c r="B6997" t="s">
        <v>110</v>
      </c>
      <c r="C6997" t="s">
        <v>15</v>
      </c>
      <c r="D6997" t="s">
        <v>23</v>
      </c>
      <c r="E6997" s="14">
        <v>5969476.4565380048</v>
      </c>
      <c r="F6997" s="14">
        <v>23846426.92671705</v>
      </c>
      <c r="G6997" s="13">
        <v>0.25033001694060608</v>
      </c>
      <c r="H6997" s="12">
        <v>-6977468.4900000002</v>
      </c>
      <c r="I6997" s="12">
        <v>-1.7466698053042451</v>
      </c>
      <c r="J6997" t="s">
        <v>25</v>
      </c>
      <c r="K6997" s="14">
        <v>500264.38715200016</v>
      </c>
      <c r="L6997" s="14">
        <v>5969476.4565379992</v>
      </c>
      <c r="M6997" s="13">
        <v>8.3803728985997E-2</v>
      </c>
      <c r="N6997" s="12">
        <v>-0.1463774429917411</v>
      </c>
      <c r="O6997" s="2">
        <f>DATE(LEFT(ALT[[#This Row],[DATEMTH]],4),RIGHT(ALT[[#This Row],[DATEMTH]],2),1)</f>
        <v>44562</v>
      </c>
      <c r="P6997" t="str">
        <f>IF(AND(ALT[[#This Row],[DATE]]&gt;=DATE(2023,6,1),ALT[[#This Row],[DATE]]&lt;=DATE(2024,5,31)),"Y","N")</f>
        <v>N</v>
      </c>
      <c r="Q6997" t="str">
        <f>LEFT(ALT[[#This Row],[DATEMTH]],4)</f>
        <v>2022</v>
      </c>
    </row>
    <row r="6998" spans="1:17" x14ac:dyDescent="0.25">
      <c r="A6998" t="s">
        <v>74</v>
      </c>
      <c r="B6998" t="s">
        <v>110</v>
      </c>
      <c r="C6998" t="s">
        <v>18</v>
      </c>
      <c r="D6998" t="s">
        <v>23</v>
      </c>
      <c r="E6998" s="14">
        <v>5327233.1427109959</v>
      </c>
      <c r="F6998" s="14">
        <v>23846426.92671705</v>
      </c>
      <c r="G6998" s="13">
        <v>0.22339754123677424</v>
      </c>
      <c r="H6998" s="12">
        <v>-6977468.4900000002</v>
      </c>
      <c r="I6998" s="12">
        <v>-1.5587493047230678</v>
      </c>
      <c r="J6998" t="s">
        <v>26</v>
      </c>
      <c r="K6998" s="14">
        <v>953755.95886500075</v>
      </c>
      <c r="L6998" s="14">
        <v>5327233.1427110005</v>
      </c>
      <c r="M6998" s="13">
        <v>0.1790340188452198</v>
      </c>
      <c r="N6998" s="12">
        <v>-0.279069152396763</v>
      </c>
      <c r="O6998" s="2">
        <f>DATE(LEFT(ALT[[#This Row],[DATEMTH]],4),RIGHT(ALT[[#This Row],[DATEMTH]],2),1)</f>
        <v>44562</v>
      </c>
      <c r="P6998" t="str">
        <f>IF(AND(ALT[[#This Row],[DATE]]&gt;=DATE(2023,6,1),ALT[[#This Row],[DATE]]&lt;=DATE(2024,5,31)),"Y","N")</f>
        <v>N</v>
      </c>
      <c r="Q6998" t="str">
        <f>LEFT(ALT[[#This Row],[DATEMTH]],4)</f>
        <v>2022</v>
      </c>
    </row>
    <row r="6999" spans="1:17" x14ac:dyDescent="0.25">
      <c r="A6999" t="s">
        <v>74</v>
      </c>
      <c r="B6999" t="s">
        <v>110</v>
      </c>
      <c r="C6999" t="s">
        <v>18</v>
      </c>
      <c r="D6999" t="s">
        <v>23</v>
      </c>
      <c r="E6999" s="14">
        <v>5327233.1427109959</v>
      </c>
      <c r="F6999" s="14">
        <v>23846426.92671705</v>
      </c>
      <c r="G6999" s="13">
        <v>0.22339754123677424</v>
      </c>
      <c r="H6999" s="12">
        <v>-6977468.4900000002</v>
      </c>
      <c r="I6999" s="12">
        <v>-1.5587493047230678</v>
      </c>
      <c r="J6999" t="s">
        <v>24</v>
      </c>
      <c r="K6999" s="14">
        <v>655155.19701799913</v>
      </c>
      <c r="L6999" s="14">
        <v>5327233.1427110005</v>
      </c>
      <c r="M6999" s="13">
        <v>0.12298226480183561</v>
      </c>
      <c r="N6999" s="12">
        <v>-0.19169851975312946</v>
      </c>
      <c r="O6999" s="2">
        <f>DATE(LEFT(ALT[[#This Row],[DATEMTH]],4),RIGHT(ALT[[#This Row],[DATEMTH]],2),1)</f>
        <v>44562</v>
      </c>
      <c r="P6999" t="str">
        <f>IF(AND(ALT[[#This Row],[DATE]]&gt;=DATE(2023,6,1),ALT[[#This Row],[DATE]]&lt;=DATE(2024,5,31)),"Y","N")</f>
        <v>N</v>
      </c>
      <c r="Q6999" t="str">
        <f>LEFT(ALT[[#This Row],[DATEMTH]],4)</f>
        <v>2022</v>
      </c>
    </row>
    <row r="7000" spans="1:17" x14ac:dyDescent="0.25">
      <c r="A7000" t="s">
        <v>74</v>
      </c>
      <c r="B7000" t="s">
        <v>110</v>
      </c>
      <c r="C7000" t="s">
        <v>18</v>
      </c>
      <c r="D7000" t="s">
        <v>23</v>
      </c>
      <c r="E7000" s="14">
        <v>5327233.1427109959</v>
      </c>
      <c r="F7000" s="14">
        <v>23846426.92671705</v>
      </c>
      <c r="G7000" s="13">
        <v>0.22339754123677424</v>
      </c>
      <c r="H7000" s="12">
        <v>-6977468.4900000002</v>
      </c>
      <c r="I7000" s="12">
        <v>-1.5587493047230678</v>
      </c>
      <c r="J7000" t="s">
        <v>25</v>
      </c>
      <c r="K7000" s="14">
        <v>754280.45851099887</v>
      </c>
      <c r="L7000" s="14">
        <v>5327233.1427110005</v>
      </c>
      <c r="M7000" s="13">
        <v>0.14158953406104346</v>
      </c>
      <c r="N7000" s="12">
        <v>-0.22070258777371463</v>
      </c>
      <c r="O7000" s="2">
        <f>DATE(LEFT(ALT[[#This Row],[DATEMTH]],4),RIGHT(ALT[[#This Row],[DATEMTH]],2),1)</f>
        <v>44562</v>
      </c>
      <c r="P7000" t="str">
        <f>IF(AND(ALT[[#This Row],[DATE]]&gt;=DATE(2023,6,1),ALT[[#This Row],[DATE]]&lt;=DATE(2024,5,31)),"Y","N")</f>
        <v>N</v>
      </c>
      <c r="Q7000" t="str">
        <f>LEFT(ALT[[#This Row],[DATEMTH]],4)</f>
        <v>2022</v>
      </c>
    </row>
    <row r="7001" spans="1:17" x14ac:dyDescent="0.25">
      <c r="A7001" t="s">
        <v>74</v>
      </c>
      <c r="B7001" t="s">
        <v>110</v>
      </c>
      <c r="C7001" t="s">
        <v>18</v>
      </c>
      <c r="D7001" t="s">
        <v>23</v>
      </c>
      <c r="E7001" s="14">
        <v>5327233.1427109959</v>
      </c>
      <c r="F7001" s="14">
        <v>23846426.92671705</v>
      </c>
      <c r="G7001" s="13">
        <v>0.22339754123677424</v>
      </c>
      <c r="H7001" s="12">
        <v>-6977468.4900000002</v>
      </c>
      <c r="I7001" s="12">
        <v>-1.5587493047230678</v>
      </c>
      <c r="J7001" t="s">
        <v>16</v>
      </c>
      <c r="K7001" s="14">
        <v>2964041.5283170016</v>
      </c>
      <c r="L7001" s="14">
        <v>5327233.1427110005</v>
      </c>
      <c r="M7001" s="13">
        <v>0.55639418229190107</v>
      </c>
      <c r="N7001" s="12">
        <v>-0.86727904479946061</v>
      </c>
      <c r="O7001" s="2">
        <f>DATE(LEFT(ALT[[#This Row],[DATEMTH]],4),RIGHT(ALT[[#This Row],[DATEMTH]],2),1)</f>
        <v>44562</v>
      </c>
      <c r="P7001" t="str">
        <f>IF(AND(ALT[[#This Row],[DATE]]&gt;=DATE(2023,6,1),ALT[[#This Row],[DATE]]&lt;=DATE(2024,5,31)),"Y","N")</f>
        <v>N</v>
      </c>
      <c r="Q7001" t="str">
        <f>LEFT(ALT[[#This Row],[DATEMTH]],4)</f>
        <v>2022</v>
      </c>
    </row>
    <row r="7002" spans="1:17" x14ac:dyDescent="0.25">
      <c r="A7002" t="s">
        <v>74</v>
      </c>
      <c r="B7002" t="s">
        <v>110</v>
      </c>
      <c r="C7002" t="s">
        <v>19</v>
      </c>
      <c r="D7002" t="s">
        <v>23</v>
      </c>
      <c r="E7002" s="14">
        <v>6410942.4678189848</v>
      </c>
      <c r="F7002" s="14">
        <v>23846426.92671705</v>
      </c>
      <c r="G7002" s="13">
        <v>0.26884289573111247</v>
      </c>
      <c r="H7002" s="12">
        <v>-6977468.4900000002</v>
      </c>
      <c r="I7002" s="12">
        <v>-1.8758428337241928</v>
      </c>
      <c r="J7002" t="s">
        <v>25</v>
      </c>
      <c r="K7002" s="14">
        <v>4105445.346783998</v>
      </c>
      <c r="L7002" s="14">
        <v>6410942.4678189969</v>
      </c>
      <c r="M7002" s="13">
        <v>0.64038093734144375</v>
      </c>
      <c r="N7002" s="12">
        <v>-1.2012539921655285</v>
      </c>
      <c r="O7002" s="2">
        <f>DATE(LEFT(ALT[[#This Row],[DATEMTH]],4),RIGHT(ALT[[#This Row],[DATEMTH]],2),1)</f>
        <v>44562</v>
      </c>
      <c r="P7002" t="str">
        <f>IF(AND(ALT[[#This Row],[DATE]]&gt;=DATE(2023,6,1),ALT[[#This Row],[DATE]]&lt;=DATE(2024,5,31)),"Y","N")</f>
        <v>N</v>
      </c>
      <c r="Q7002" t="str">
        <f>LEFT(ALT[[#This Row],[DATEMTH]],4)</f>
        <v>2022</v>
      </c>
    </row>
    <row r="7003" spans="1:17" x14ac:dyDescent="0.25">
      <c r="A7003" t="s">
        <v>74</v>
      </c>
      <c r="B7003" t="s">
        <v>110</v>
      </c>
      <c r="C7003" t="s">
        <v>19</v>
      </c>
      <c r="D7003" t="s">
        <v>23</v>
      </c>
      <c r="E7003" s="14">
        <v>6410942.4678189848</v>
      </c>
      <c r="F7003" s="14">
        <v>23846426.92671705</v>
      </c>
      <c r="G7003" s="13">
        <v>0.26884289573111247</v>
      </c>
      <c r="H7003" s="12">
        <v>-6977468.4900000002</v>
      </c>
      <c r="I7003" s="12">
        <v>-1.8758428337241928</v>
      </c>
      <c r="J7003" t="s">
        <v>24</v>
      </c>
      <c r="K7003" s="14">
        <v>1976947.4566969988</v>
      </c>
      <c r="L7003" s="14">
        <v>6410942.4678189969</v>
      </c>
      <c r="M7003" s="13">
        <v>0.30837079986611649</v>
      </c>
      <c r="N7003" s="12">
        <v>-0.57845515505865186</v>
      </c>
      <c r="O7003" s="2">
        <f>DATE(LEFT(ALT[[#This Row],[DATEMTH]],4),RIGHT(ALT[[#This Row],[DATEMTH]],2),1)</f>
        <v>44562</v>
      </c>
      <c r="P7003" t="str">
        <f>IF(AND(ALT[[#This Row],[DATE]]&gt;=DATE(2023,6,1),ALT[[#This Row],[DATE]]&lt;=DATE(2024,5,31)),"Y","N")</f>
        <v>N</v>
      </c>
      <c r="Q7003" t="str">
        <f>LEFT(ALT[[#This Row],[DATEMTH]],4)</f>
        <v>2022</v>
      </c>
    </row>
    <row r="7004" spans="1:17" x14ac:dyDescent="0.25">
      <c r="A7004" t="s">
        <v>74</v>
      </c>
      <c r="B7004" t="s">
        <v>110</v>
      </c>
      <c r="C7004" t="s">
        <v>19</v>
      </c>
      <c r="D7004" t="s">
        <v>23</v>
      </c>
      <c r="E7004" s="14">
        <v>6410942.4678189848</v>
      </c>
      <c r="F7004" s="14">
        <v>23846426.92671705</v>
      </c>
      <c r="G7004" s="13">
        <v>0.26884289573111247</v>
      </c>
      <c r="H7004" s="12">
        <v>-6977468.4900000002</v>
      </c>
      <c r="I7004" s="12">
        <v>-1.8758428337241928</v>
      </c>
      <c r="J7004" t="s">
        <v>16</v>
      </c>
      <c r="K7004" s="14">
        <v>2075.3576030000027</v>
      </c>
      <c r="L7004" s="14">
        <v>6410942.4678189969</v>
      </c>
      <c r="M7004" s="13">
        <v>3.2372113981956219E-4</v>
      </c>
      <c r="N7004" s="12">
        <v>-6.0724998025555319E-4</v>
      </c>
      <c r="O7004" s="2">
        <f>DATE(LEFT(ALT[[#This Row],[DATEMTH]],4),RIGHT(ALT[[#This Row],[DATEMTH]],2),1)</f>
        <v>44562</v>
      </c>
      <c r="P7004" t="str">
        <f>IF(AND(ALT[[#This Row],[DATE]]&gt;=DATE(2023,6,1),ALT[[#This Row],[DATE]]&lt;=DATE(2024,5,31)),"Y","N")</f>
        <v>N</v>
      </c>
      <c r="Q7004" t="str">
        <f>LEFT(ALT[[#This Row],[DATEMTH]],4)</f>
        <v>2022</v>
      </c>
    </row>
    <row r="7005" spans="1:17" x14ac:dyDescent="0.25">
      <c r="A7005" t="s">
        <v>74</v>
      </c>
      <c r="B7005" t="s">
        <v>110</v>
      </c>
      <c r="C7005" t="s">
        <v>19</v>
      </c>
      <c r="D7005" t="s">
        <v>23</v>
      </c>
      <c r="E7005" s="14">
        <v>6410942.4678189848</v>
      </c>
      <c r="F7005" s="14">
        <v>23846426.92671705</v>
      </c>
      <c r="G7005" s="13">
        <v>0.26884289573111247</v>
      </c>
      <c r="H7005" s="12">
        <v>-6977468.4900000002</v>
      </c>
      <c r="I7005" s="12">
        <v>-1.8758428337241928</v>
      </c>
      <c r="J7005" t="s">
        <v>26</v>
      </c>
      <c r="K7005" s="14">
        <v>326474.30673499982</v>
      </c>
      <c r="L7005" s="14">
        <v>6410942.4678189969</v>
      </c>
      <c r="M7005" s="13">
        <v>5.0924541652620135E-2</v>
      </c>
      <c r="N7005" s="12">
        <v>-9.5526436519756647E-2</v>
      </c>
      <c r="O7005" s="2">
        <f>DATE(LEFT(ALT[[#This Row],[DATEMTH]],4),RIGHT(ALT[[#This Row],[DATEMTH]],2),1)</f>
        <v>44562</v>
      </c>
      <c r="P7005" t="str">
        <f>IF(AND(ALT[[#This Row],[DATE]]&gt;=DATE(2023,6,1),ALT[[#This Row],[DATE]]&lt;=DATE(2024,5,31)),"Y","N")</f>
        <v>N</v>
      </c>
      <c r="Q7005" t="str">
        <f>LEFT(ALT[[#This Row],[DATEMTH]],4)</f>
        <v>2022</v>
      </c>
    </row>
    <row r="7006" spans="1:17" x14ac:dyDescent="0.25">
      <c r="A7006" t="s">
        <v>74</v>
      </c>
      <c r="B7006" t="s">
        <v>110</v>
      </c>
      <c r="C7006" t="s">
        <v>20</v>
      </c>
      <c r="D7006" t="s">
        <v>23</v>
      </c>
      <c r="E7006" s="14">
        <v>6138774.8596489979</v>
      </c>
      <c r="F7006" s="14">
        <v>23846426.92671705</v>
      </c>
      <c r="G7006" s="13">
        <v>0.25742954609150431</v>
      </c>
      <c r="H7006" s="12">
        <v>-6977468.4900000002</v>
      </c>
      <c r="I7006" s="12">
        <v>-1.7962065462484742</v>
      </c>
      <c r="J7006" t="s">
        <v>25</v>
      </c>
      <c r="K7006" s="14">
        <v>831392.14245000086</v>
      </c>
      <c r="L7006" s="14">
        <v>6138774.8596490007</v>
      </c>
      <c r="M7006" s="13">
        <v>0.13543290989784526</v>
      </c>
      <c r="N7006" s="12">
        <v>-0.24326547933598944</v>
      </c>
      <c r="O7006" s="2">
        <f>DATE(LEFT(ALT[[#This Row],[DATEMTH]],4),RIGHT(ALT[[#This Row],[DATEMTH]],2),1)</f>
        <v>44562</v>
      </c>
      <c r="P7006" t="str">
        <f>IF(AND(ALT[[#This Row],[DATE]]&gt;=DATE(2023,6,1),ALT[[#This Row],[DATE]]&lt;=DATE(2024,5,31)),"Y","N")</f>
        <v>N</v>
      </c>
      <c r="Q7006" t="str">
        <f>LEFT(ALT[[#This Row],[DATEMTH]],4)</f>
        <v>2022</v>
      </c>
    </row>
    <row r="7007" spans="1:17" x14ac:dyDescent="0.25">
      <c r="A7007" t="s">
        <v>74</v>
      </c>
      <c r="B7007" t="s">
        <v>110</v>
      </c>
      <c r="C7007" t="s">
        <v>20</v>
      </c>
      <c r="D7007" t="s">
        <v>23</v>
      </c>
      <c r="E7007" s="14">
        <v>6138774.8596489979</v>
      </c>
      <c r="F7007" s="14">
        <v>23846426.92671705</v>
      </c>
      <c r="G7007" s="13">
        <v>0.25742954609150431</v>
      </c>
      <c r="H7007" s="12">
        <v>-6977468.4900000002</v>
      </c>
      <c r="I7007" s="12">
        <v>-1.7962065462484742</v>
      </c>
      <c r="J7007" t="s">
        <v>24</v>
      </c>
      <c r="K7007" s="14">
        <v>3120818.0763649996</v>
      </c>
      <c r="L7007" s="14">
        <v>6138774.8596490007</v>
      </c>
      <c r="M7007" s="13">
        <v>0.50837799849584975</v>
      </c>
      <c r="N7007" s="12">
        <v>-0.91315188886694232</v>
      </c>
      <c r="O7007" s="2">
        <f>DATE(LEFT(ALT[[#This Row],[DATEMTH]],4),RIGHT(ALT[[#This Row],[DATEMTH]],2),1)</f>
        <v>44562</v>
      </c>
      <c r="P7007" t="str">
        <f>IF(AND(ALT[[#This Row],[DATE]]&gt;=DATE(2023,6,1),ALT[[#This Row],[DATE]]&lt;=DATE(2024,5,31)),"Y","N")</f>
        <v>N</v>
      </c>
      <c r="Q7007" t="str">
        <f>LEFT(ALT[[#This Row],[DATEMTH]],4)</f>
        <v>2022</v>
      </c>
    </row>
    <row r="7008" spans="1:17" x14ac:dyDescent="0.25">
      <c r="A7008" t="s">
        <v>74</v>
      </c>
      <c r="B7008" t="s">
        <v>110</v>
      </c>
      <c r="C7008" t="s">
        <v>20</v>
      </c>
      <c r="D7008" t="s">
        <v>23</v>
      </c>
      <c r="E7008" s="14">
        <v>6138774.8596489979</v>
      </c>
      <c r="F7008" s="14">
        <v>23846426.92671705</v>
      </c>
      <c r="G7008" s="13">
        <v>0.25742954609150431</v>
      </c>
      <c r="H7008" s="12">
        <v>-6977468.4900000002</v>
      </c>
      <c r="I7008" s="12">
        <v>-1.7962065462484742</v>
      </c>
      <c r="J7008" t="s">
        <v>16</v>
      </c>
      <c r="K7008" s="14">
        <v>1754169.2630890007</v>
      </c>
      <c r="L7008" s="14">
        <v>6138774.8596490007</v>
      </c>
      <c r="M7008" s="13">
        <v>0.28575233710221126</v>
      </c>
      <c r="N7008" s="12">
        <v>-0.51327021850879262</v>
      </c>
      <c r="O7008" s="2">
        <f>DATE(LEFT(ALT[[#This Row],[DATEMTH]],4),RIGHT(ALT[[#This Row],[DATEMTH]],2),1)</f>
        <v>44562</v>
      </c>
      <c r="P7008" t="str">
        <f>IF(AND(ALT[[#This Row],[DATE]]&gt;=DATE(2023,6,1),ALT[[#This Row],[DATE]]&lt;=DATE(2024,5,31)),"Y","N")</f>
        <v>N</v>
      </c>
      <c r="Q7008" t="str">
        <f>LEFT(ALT[[#This Row],[DATEMTH]],4)</f>
        <v>2022</v>
      </c>
    </row>
    <row r="7009" spans="1:17" x14ac:dyDescent="0.25">
      <c r="A7009" t="s">
        <v>74</v>
      </c>
      <c r="B7009" t="s">
        <v>110</v>
      </c>
      <c r="C7009" t="s">
        <v>20</v>
      </c>
      <c r="D7009" t="s">
        <v>23</v>
      </c>
      <c r="E7009" s="14">
        <v>6138774.8596489979</v>
      </c>
      <c r="F7009" s="14">
        <v>23846426.92671705</v>
      </c>
      <c r="G7009" s="13">
        <v>0.25742954609150431</v>
      </c>
      <c r="H7009" s="12">
        <v>-6977468.4900000002</v>
      </c>
      <c r="I7009" s="12">
        <v>-1.7962065462484742</v>
      </c>
      <c r="J7009" t="s">
        <v>26</v>
      </c>
      <c r="K7009" s="14">
        <v>432395.37774499983</v>
      </c>
      <c r="L7009" s="14">
        <v>6138774.8596490007</v>
      </c>
      <c r="M7009" s="13">
        <v>7.0436754504093854E-2</v>
      </c>
      <c r="N7009" s="12">
        <v>-0.12651895953675008</v>
      </c>
      <c r="O7009" s="2">
        <f>DATE(LEFT(ALT[[#This Row],[DATEMTH]],4),RIGHT(ALT[[#This Row],[DATEMTH]],2),1)</f>
        <v>44562</v>
      </c>
      <c r="P7009" t="str">
        <f>IF(AND(ALT[[#This Row],[DATE]]&gt;=DATE(2023,6,1),ALT[[#This Row],[DATE]]&lt;=DATE(2024,5,31)),"Y","N")</f>
        <v>N</v>
      </c>
      <c r="Q7009" t="str">
        <f>LEFT(ALT[[#This Row],[DATEMTH]],4)</f>
        <v>2022</v>
      </c>
    </row>
    <row r="7010" spans="1:17" x14ac:dyDescent="0.25">
      <c r="A7010" t="s">
        <v>74</v>
      </c>
      <c r="B7010" t="s">
        <v>111</v>
      </c>
      <c r="C7010" t="s">
        <v>15</v>
      </c>
      <c r="D7010" t="s">
        <v>22</v>
      </c>
      <c r="E7010" s="14">
        <v>1174177.2591690018</v>
      </c>
      <c r="F7010" s="14">
        <v>5003029.0017900039</v>
      </c>
      <c r="G7010" s="13">
        <v>0.23469327456404909</v>
      </c>
      <c r="H7010" s="12">
        <v>-22451112.870000001</v>
      </c>
      <c r="I7010" s="12">
        <v>-5.2691251970673667</v>
      </c>
      <c r="J7010" t="s">
        <v>25</v>
      </c>
      <c r="K7010" s="14">
        <v>97989.290973000054</v>
      </c>
      <c r="L7010" s="14">
        <v>1174177.2591690002</v>
      </c>
      <c r="M7010" s="13">
        <v>8.3453575861578144E-2</v>
      </c>
      <c r="N7010" s="12">
        <v>-0.43972733935761438</v>
      </c>
      <c r="O7010" s="2">
        <f>DATE(LEFT(ALT[[#This Row],[DATEMTH]],4),RIGHT(ALT[[#This Row],[DATEMTH]],2),1)</f>
        <v>44562</v>
      </c>
      <c r="P7010" t="str">
        <f>IF(AND(ALT[[#This Row],[DATE]]&gt;=DATE(2023,6,1),ALT[[#This Row],[DATE]]&lt;=DATE(2024,5,31)),"Y","N")</f>
        <v>N</v>
      </c>
      <c r="Q7010" t="str">
        <f>LEFT(ALT[[#This Row],[DATEMTH]],4)</f>
        <v>2022</v>
      </c>
    </row>
    <row r="7011" spans="1:17" x14ac:dyDescent="0.25">
      <c r="A7011" t="s">
        <v>74</v>
      </c>
      <c r="B7011" t="s">
        <v>111</v>
      </c>
      <c r="C7011" t="s">
        <v>15</v>
      </c>
      <c r="D7011" t="s">
        <v>22</v>
      </c>
      <c r="E7011" s="14">
        <v>1174177.2591690018</v>
      </c>
      <c r="F7011" s="14">
        <v>5003029.0017900039</v>
      </c>
      <c r="G7011" s="13">
        <v>0.23469327456404909</v>
      </c>
      <c r="H7011" s="12">
        <v>-22451112.870000001</v>
      </c>
      <c r="I7011" s="12">
        <v>-5.2691251970673667</v>
      </c>
      <c r="J7011" t="s">
        <v>16</v>
      </c>
      <c r="K7011" s="14">
        <v>225365.71971799992</v>
      </c>
      <c r="L7011" s="14">
        <v>1174177.2591690002</v>
      </c>
      <c r="M7011" s="13">
        <v>0.19193500636990524</v>
      </c>
      <c r="N7011" s="12">
        <v>-1.0113295782629532</v>
      </c>
      <c r="O7011" s="2">
        <f>DATE(LEFT(ALT[[#This Row],[DATEMTH]],4),RIGHT(ALT[[#This Row],[DATEMTH]],2),1)</f>
        <v>44562</v>
      </c>
      <c r="P7011" t="str">
        <f>IF(AND(ALT[[#This Row],[DATE]]&gt;=DATE(2023,6,1),ALT[[#This Row],[DATE]]&lt;=DATE(2024,5,31)),"Y","N")</f>
        <v>N</v>
      </c>
      <c r="Q7011" t="str">
        <f>LEFT(ALT[[#This Row],[DATEMTH]],4)</f>
        <v>2022</v>
      </c>
    </row>
    <row r="7012" spans="1:17" x14ac:dyDescent="0.25">
      <c r="A7012" t="s">
        <v>74</v>
      </c>
      <c r="B7012" t="s">
        <v>111</v>
      </c>
      <c r="C7012" t="s">
        <v>15</v>
      </c>
      <c r="D7012" t="s">
        <v>22</v>
      </c>
      <c r="E7012" s="14">
        <v>1174177.2591690018</v>
      </c>
      <c r="F7012" s="14">
        <v>5003029.0017900039</v>
      </c>
      <c r="G7012" s="13">
        <v>0.23469327456404909</v>
      </c>
      <c r="H7012" s="12">
        <v>-22451112.870000001</v>
      </c>
      <c r="I7012" s="12">
        <v>-5.2691251970673667</v>
      </c>
      <c r="J7012" t="s">
        <v>26</v>
      </c>
      <c r="K7012" s="14">
        <v>260746.07411199989</v>
      </c>
      <c r="L7012" s="14">
        <v>1174177.2591690002</v>
      </c>
      <c r="M7012" s="13">
        <v>0.22206704488259085</v>
      </c>
      <c r="N7012" s="12">
        <v>-1.1700990616291493</v>
      </c>
      <c r="O7012" s="2">
        <f>DATE(LEFT(ALT[[#This Row],[DATEMTH]],4),RIGHT(ALT[[#This Row],[DATEMTH]],2),1)</f>
        <v>44562</v>
      </c>
      <c r="P7012" t="str">
        <f>IF(AND(ALT[[#This Row],[DATE]]&gt;=DATE(2023,6,1),ALT[[#This Row],[DATE]]&lt;=DATE(2024,5,31)),"Y","N")</f>
        <v>N</v>
      </c>
      <c r="Q7012" t="str">
        <f>LEFT(ALT[[#This Row],[DATEMTH]],4)</f>
        <v>2022</v>
      </c>
    </row>
    <row r="7013" spans="1:17" x14ac:dyDescent="0.25">
      <c r="A7013" t="s">
        <v>74</v>
      </c>
      <c r="B7013" t="s">
        <v>111</v>
      </c>
      <c r="C7013" t="s">
        <v>15</v>
      </c>
      <c r="D7013" t="s">
        <v>22</v>
      </c>
      <c r="E7013" s="14">
        <v>1174177.2591690018</v>
      </c>
      <c r="F7013" s="14">
        <v>5003029.0017900039</v>
      </c>
      <c r="G7013" s="13">
        <v>0.23469327456404909</v>
      </c>
      <c r="H7013" s="12">
        <v>-22451112.870000001</v>
      </c>
      <c r="I7013" s="12">
        <v>-5.2691251970673667</v>
      </c>
      <c r="J7013" t="s">
        <v>24</v>
      </c>
      <c r="K7013" s="14">
        <v>590076.17436600022</v>
      </c>
      <c r="L7013" s="14">
        <v>1174177.2591690002</v>
      </c>
      <c r="M7013" s="13">
        <v>0.50254437288592568</v>
      </c>
      <c r="N7013" s="12">
        <v>-2.6479692178176495</v>
      </c>
      <c r="O7013" s="2">
        <f>DATE(LEFT(ALT[[#This Row],[DATEMTH]],4),RIGHT(ALT[[#This Row],[DATEMTH]],2),1)</f>
        <v>44562</v>
      </c>
      <c r="P7013" t="str">
        <f>IF(AND(ALT[[#This Row],[DATE]]&gt;=DATE(2023,6,1),ALT[[#This Row],[DATE]]&lt;=DATE(2024,5,31)),"Y","N")</f>
        <v>N</v>
      </c>
      <c r="Q7013" t="str">
        <f>LEFT(ALT[[#This Row],[DATEMTH]],4)</f>
        <v>2022</v>
      </c>
    </row>
    <row r="7014" spans="1:17" x14ac:dyDescent="0.25">
      <c r="A7014" t="s">
        <v>74</v>
      </c>
      <c r="B7014" t="s">
        <v>111</v>
      </c>
      <c r="C7014" t="s">
        <v>18</v>
      </c>
      <c r="D7014" t="s">
        <v>22</v>
      </c>
      <c r="E7014" s="14">
        <v>982935.71678699972</v>
      </c>
      <c r="F7014" s="14">
        <v>5003029.0017900039</v>
      </c>
      <c r="G7014" s="13">
        <v>0.19646812289821247</v>
      </c>
      <c r="H7014" s="12">
        <v>-22451112.870000001</v>
      </c>
      <c r="I7014" s="12">
        <v>-4.4109280025448001</v>
      </c>
      <c r="J7014" t="s">
        <v>24</v>
      </c>
      <c r="K7014" s="14">
        <v>125651.87062499994</v>
      </c>
      <c r="L7014" s="14">
        <v>982935.71678700019</v>
      </c>
      <c r="M7014" s="13">
        <v>0.12783325346618613</v>
      </c>
      <c r="N7014" s="12">
        <v>-0.56386327737040753</v>
      </c>
      <c r="O7014" s="2">
        <f>DATE(LEFT(ALT[[#This Row],[DATEMTH]],4),RIGHT(ALT[[#This Row],[DATEMTH]],2),1)</f>
        <v>44562</v>
      </c>
      <c r="P7014" t="str">
        <f>IF(AND(ALT[[#This Row],[DATE]]&gt;=DATE(2023,6,1),ALT[[#This Row],[DATE]]&lt;=DATE(2024,5,31)),"Y","N")</f>
        <v>N</v>
      </c>
      <c r="Q7014" t="str">
        <f>LEFT(ALT[[#This Row],[DATEMTH]],4)</f>
        <v>2022</v>
      </c>
    </row>
    <row r="7015" spans="1:17" x14ac:dyDescent="0.25">
      <c r="A7015" t="s">
        <v>74</v>
      </c>
      <c r="B7015" t="s">
        <v>111</v>
      </c>
      <c r="C7015" t="s">
        <v>18</v>
      </c>
      <c r="D7015" t="s">
        <v>22</v>
      </c>
      <c r="E7015" s="14">
        <v>982935.71678699972</v>
      </c>
      <c r="F7015" s="14">
        <v>5003029.0017900039</v>
      </c>
      <c r="G7015" s="13">
        <v>0.19646812289821247</v>
      </c>
      <c r="H7015" s="12">
        <v>-22451112.870000001</v>
      </c>
      <c r="I7015" s="12">
        <v>-4.4109280025448001</v>
      </c>
      <c r="J7015" t="s">
        <v>25</v>
      </c>
      <c r="K7015" s="14">
        <v>136245.81744499999</v>
      </c>
      <c r="L7015" s="14">
        <v>982935.71678700019</v>
      </c>
      <c r="M7015" s="13">
        <v>0.13861111679852015</v>
      </c>
      <c r="N7015" s="12">
        <v>-0.61140365655060047</v>
      </c>
      <c r="O7015" s="2">
        <f>DATE(LEFT(ALT[[#This Row],[DATEMTH]],4),RIGHT(ALT[[#This Row],[DATEMTH]],2),1)</f>
        <v>44562</v>
      </c>
      <c r="P7015" t="str">
        <f>IF(AND(ALT[[#This Row],[DATE]]&gt;=DATE(2023,6,1),ALT[[#This Row],[DATE]]&lt;=DATE(2024,5,31)),"Y","N")</f>
        <v>N</v>
      </c>
      <c r="Q7015" t="str">
        <f>LEFT(ALT[[#This Row],[DATEMTH]],4)</f>
        <v>2022</v>
      </c>
    </row>
    <row r="7016" spans="1:17" x14ac:dyDescent="0.25">
      <c r="A7016" t="s">
        <v>74</v>
      </c>
      <c r="B7016" t="s">
        <v>111</v>
      </c>
      <c r="C7016" t="s">
        <v>18</v>
      </c>
      <c r="D7016" t="s">
        <v>22</v>
      </c>
      <c r="E7016" s="14">
        <v>982935.71678699972</v>
      </c>
      <c r="F7016" s="14">
        <v>5003029.0017900039</v>
      </c>
      <c r="G7016" s="13">
        <v>0.19646812289821247</v>
      </c>
      <c r="H7016" s="12">
        <v>-22451112.870000001</v>
      </c>
      <c r="I7016" s="12">
        <v>-4.4109280025448001</v>
      </c>
      <c r="J7016" t="s">
        <v>16</v>
      </c>
      <c r="K7016" s="14">
        <v>547692.08281300019</v>
      </c>
      <c r="L7016" s="14">
        <v>982935.71678700019</v>
      </c>
      <c r="M7016" s="13">
        <v>0.55720030665208164</v>
      </c>
      <c r="N7016" s="12">
        <v>-2.4577704356382166</v>
      </c>
      <c r="O7016" s="2">
        <f>DATE(LEFT(ALT[[#This Row],[DATEMTH]],4),RIGHT(ALT[[#This Row],[DATEMTH]],2),1)</f>
        <v>44562</v>
      </c>
      <c r="P7016" t="str">
        <f>IF(AND(ALT[[#This Row],[DATE]]&gt;=DATE(2023,6,1),ALT[[#This Row],[DATE]]&lt;=DATE(2024,5,31)),"Y","N")</f>
        <v>N</v>
      </c>
      <c r="Q7016" t="str">
        <f>LEFT(ALT[[#This Row],[DATEMTH]],4)</f>
        <v>2022</v>
      </c>
    </row>
    <row r="7017" spans="1:17" x14ac:dyDescent="0.25">
      <c r="A7017" t="s">
        <v>74</v>
      </c>
      <c r="B7017" t="s">
        <v>111</v>
      </c>
      <c r="C7017" t="s">
        <v>18</v>
      </c>
      <c r="D7017" t="s">
        <v>22</v>
      </c>
      <c r="E7017" s="14">
        <v>982935.71678699972</v>
      </c>
      <c r="F7017" s="14">
        <v>5003029.0017900039</v>
      </c>
      <c r="G7017" s="13">
        <v>0.19646812289821247</v>
      </c>
      <c r="H7017" s="12">
        <v>-22451112.870000001</v>
      </c>
      <c r="I7017" s="12">
        <v>-4.4109280025448001</v>
      </c>
      <c r="J7017" t="s">
        <v>26</v>
      </c>
      <c r="K7017" s="14">
        <v>173345.94590400005</v>
      </c>
      <c r="L7017" s="14">
        <v>982935.71678700019</v>
      </c>
      <c r="M7017" s="13">
        <v>0.17635532308321206</v>
      </c>
      <c r="N7017" s="12">
        <v>-0.77789063298557548</v>
      </c>
      <c r="O7017" s="2">
        <f>DATE(LEFT(ALT[[#This Row],[DATEMTH]],4),RIGHT(ALT[[#This Row],[DATEMTH]],2),1)</f>
        <v>44562</v>
      </c>
      <c r="P7017" t="str">
        <f>IF(AND(ALT[[#This Row],[DATE]]&gt;=DATE(2023,6,1),ALT[[#This Row],[DATE]]&lt;=DATE(2024,5,31)),"Y","N")</f>
        <v>N</v>
      </c>
      <c r="Q7017" t="str">
        <f>LEFT(ALT[[#This Row],[DATEMTH]],4)</f>
        <v>2022</v>
      </c>
    </row>
    <row r="7018" spans="1:17" x14ac:dyDescent="0.25">
      <c r="A7018" t="s">
        <v>74</v>
      </c>
      <c r="B7018" t="s">
        <v>111</v>
      </c>
      <c r="C7018" t="s">
        <v>19</v>
      </c>
      <c r="D7018" t="s">
        <v>22</v>
      </c>
      <c r="E7018" s="14">
        <v>1415946.4700970002</v>
      </c>
      <c r="F7018" s="14">
        <v>5003029.0017900039</v>
      </c>
      <c r="G7018" s="13">
        <v>0.28301784170957178</v>
      </c>
      <c r="H7018" s="12">
        <v>-22451112.870000001</v>
      </c>
      <c r="I7018" s="12">
        <v>-6.3540655084453901</v>
      </c>
      <c r="J7018" t="s">
        <v>25</v>
      </c>
      <c r="K7018" s="14">
        <v>903057.66596800031</v>
      </c>
      <c r="L7018" s="14">
        <v>1415946.4700970002</v>
      </c>
      <c r="M7018" s="13">
        <v>0.63777669921811087</v>
      </c>
      <c r="N7018" s="12">
        <v>-4.0524749265919482</v>
      </c>
      <c r="O7018" s="2">
        <f>DATE(LEFT(ALT[[#This Row],[DATEMTH]],4),RIGHT(ALT[[#This Row],[DATEMTH]],2),1)</f>
        <v>44562</v>
      </c>
      <c r="P7018" t="str">
        <f>IF(AND(ALT[[#This Row],[DATE]]&gt;=DATE(2023,6,1),ALT[[#This Row],[DATE]]&lt;=DATE(2024,5,31)),"Y","N")</f>
        <v>N</v>
      </c>
      <c r="Q7018" t="str">
        <f>LEFT(ALT[[#This Row],[DATEMTH]],4)</f>
        <v>2022</v>
      </c>
    </row>
    <row r="7019" spans="1:17" x14ac:dyDescent="0.25">
      <c r="A7019" t="s">
        <v>74</v>
      </c>
      <c r="B7019" t="s">
        <v>111</v>
      </c>
      <c r="C7019" t="s">
        <v>19</v>
      </c>
      <c r="D7019" t="s">
        <v>22</v>
      </c>
      <c r="E7019" s="14">
        <v>1415946.4700970002</v>
      </c>
      <c r="F7019" s="14">
        <v>5003029.0017900039</v>
      </c>
      <c r="G7019" s="13">
        <v>0.28301784170957178</v>
      </c>
      <c r="H7019" s="12">
        <v>-22451112.870000001</v>
      </c>
      <c r="I7019" s="12">
        <v>-6.3540655084453901</v>
      </c>
      <c r="J7019" t="s">
        <v>24</v>
      </c>
      <c r="K7019" s="14">
        <v>446173.25785499997</v>
      </c>
      <c r="L7019" s="14">
        <v>1415946.4700970002</v>
      </c>
      <c r="M7019" s="13">
        <v>0.31510602079783046</v>
      </c>
      <c r="N7019" s="12">
        <v>-2.0022042982549704</v>
      </c>
      <c r="O7019" s="2">
        <f>DATE(LEFT(ALT[[#This Row],[DATEMTH]],4),RIGHT(ALT[[#This Row],[DATEMTH]],2),1)</f>
        <v>44562</v>
      </c>
      <c r="P7019" t="str">
        <f>IF(AND(ALT[[#This Row],[DATE]]&gt;=DATE(2023,6,1),ALT[[#This Row],[DATE]]&lt;=DATE(2024,5,31)),"Y","N")</f>
        <v>N</v>
      </c>
      <c r="Q7019" t="str">
        <f>LEFT(ALT[[#This Row],[DATEMTH]],4)</f>
        <v>2022</v>
      </c>
    </row>
    <row r="7020" spans="1:17" x14ac:dyDescent="0.25">
      <c r="A7020" t="s">
        <v>74</v>
      </c>
      <c r="B7020" t="s">
        <v>111</v>
      </c>
      <c r="C7020" t="s">
        <v>19</v>
      </c>
      <c r="D7020" t="s">
        <v>22</v>
      </c>
      <c r="E7020" s="14">
        <v>1415946.4700970002</v>
      </c>
      <c r="F7020" s="14">
        <v>5003029.0017900039</v>
      </c>
      <c r="G7020" s="13">
        <v>0.28301784170957178</v>
      </c>
      <c r="H7020" s="12">
        <v>-22451112.870000001</v>
      </c>
      <c r="I7020" s="12">
        <v>-6.3540655084453901</v>
      </c>
      <c r="J7020" t="s">
        <v>16</v>
      </c>
      <c r="K7020" s="14">
        <v>348.72672300000005</v>
      </c>
      <c r="L7020" s="14">
        <v>1415946.4700970002</v>
      </c>
      <c r="M7020" s="13">
        <v>2.4628524479185313E-4</v>
      </c>
      <c r="N7020" s="12">
        <v>-1.5649125791709437E-3</v>
      </c>
      <c r="O7020" s="2">
        <f>DATE(LEFT(ALT[[#This Row],[DATEMTH]],4),RIGHT(ALT[[#This Row],[DATEMTH]],2),1)</f>
        <v>44562</v>
      </c>
      <c r="P7020" t="str">
        <f>IF(AND(ALT[[#This Row],[DATE]]&gt;=DATE(2023,6,1),ALT[[#This Row],[DATE]]&lt;=DATE(2024,5,31)),"Y","N")</f>
        <v>N</v>
      </c>
      <c r="Q7020" t="str">
        <f>LEFT(ALT[[#This Row],[DATEMTH]],4)</f>
        <v>2022</v>
      </c>
    </row>
    <row r="7021" spans="1:17" x14ac:dyDescent="0.25">
      <c r="A7021" t="s">
        <v>74</v>
      </c>
      <c r="B7021" t="s">
        <v>111</v>
      </c>
      <c r="C7021" t="s">
        <v>19</v>
      </c>
      <c r="D7021" t="s">
        <v>22</v>
      </c>
      <c r="E7021" s="14">
        <v>1415946.4700970002</v>
      </c>
      <c r="F7021" s="14">
        <v>5003029.0017900039</v>
      </c>
      <c r="G7021" s="13">
        <v>0.28301784170957178</v>
      </c>
      <c r="H7021" s="12">
        <v>-22451112.870000001</v>
      </c>
      <c r="I7021" s="12">
        <v>-6.3540655084453901</v>
      </c>
      <c r="J7021" t="s">
        <v>26</v>
      </c>
      <c r="K7021" s="14">
        <v>66366.819550999979</v>
      </c>
      <c r="L7021" s="14">
        <v>1415946.4700970002</v>
      </c>
      <c r="M7021" s="13">
        <v>4.6870994739266862E-2</v>
      </c>
      <c r="N7021" s="12">
        <v>-0.2978213710193009</v>
      </c>
      <c r="O7021" s="2">
        <f>DATE(LEFT(ALT[[#This Row],[DATEMTH]],4),RIGHT(ALT[[#This Row],[DATEMTH]],2),1)</f>
        <v>44562</v>
      </c>
      <c r="P7021" t="str">
        <f>IF(AND(ALT[[#This Row],[DATE]]&gt;=DATE(2023,6,1),ALT[[#This Row],[DATE]]&lt;=DATE(2024,5,31)),"Y","N")</f>
        <v>N</v>
      </c>
      <c r="Q7021" t="str">
        <f>LEFT(ALT[[#This Row],[DATEMTH]],4)</f>
        <v>2022</v>
      </c>
    </row>
    <row r="7022" spans="1:17" x14ac:dyDescent="0.25">
      <c r="A7022" t="s">
        <v>74</v>
      </c>
      <c r="B7022" t="s">
        <v>111</v>
      </c>
      <c r="C7022" t="s">
        <v>20</v>
      </c>
      <c r="D7022" t="s">
        <v>22</v>
      </c>
      <c r="E7022" s="14">
        <v>1429969.5557370009</v>
      </c>
      <c r="F7022" s="14">
        <v>5003029.0017900039</v>
      </c>
      <c r="G7022" s="13">
        <v>0.28582076082816638</v>
      </c>
      <c r="H7022" s="12">
        <v>-22451112.870000001</v>
      </c>
      <c r="I7022" s="12">
        <v>-6.416994161942438</v>
      </c>
      <c r="J7022" t="s">
        <v>24</v>
      </c>
      <c r="K7022" s="14">
        <v>745156.24683200021</v>
      </c>
      <c r="L7022" s="14">
        <v>1429969.5557370002</v>
      </c>
      <c r="M7022" s="13">
        <v>0.52109937854442634</v>
      </c>
      <c r="N7022" s="12">
        <v>-3.3438916699114163</v>
      </c>
      <c r="O7022" s="2">
        <f>DATE(LEFT(ALT[[#This Row],[DATEMTH]],4),RIGHT(ALT[[#This Row],[DATEMTH]],2),1)</f>
        <v>44562</v>
      </c>
      <c r="P7022" t="str">
        <f>IF(AND(ALT[[#This Row],[DATE]]&gt;=DATE(2023,6,1),ALT[[#This Row],[DATE]]&lt;=DATE(2024,5,31)),"Y","N")</f>
        <v>N</v>
      </c>
      <c r="Q7022" t="str">
        <f>LEFT(ALT[[#This Row],[DATEMTH]],4)</f>
        <v>2022</v>
      </c>
    </row>
    <row r="7023" spans="1:17" x14ac:dyDescent="0.25">
      <c r="A7023" t="s">
        <v>74</v>
      </c>
      <c r="B7023" t="s">
        <v>111</v>
      </c>
      <c r="C7023" t="s">
        <v>20</v>
      </c>
      <c r="D7023" t="s">
        <v>22</v>
      </c>
      <c r="E7023" s="14">
        <v>1429969.5557370009</v>
      </c>
      <c r="F7023" s="14">
        <v>5003029.0017900039</v>
      </c>
      <c r="G7023" s="13">
        <v>0.28582076082816638</v>
      </c>
      <c r="H7023" s="12">
        <v>-22451112.870000001</v>
      </c>
      <c r="I7023" s="12">
        <v>-6.416994161942438</v>
      </c>
      <c r="J7023" t="s">
        <v>25</v>
      </c>
      <c r="K7023" s="14">
        <v>200504.60182899993</v>
      </c>
      <c r="L7023" s="14">
        <v>1429969.5557370002</v>
      </c>
      <c r="M7023" s="13">
        <v>0.14021599342767876</v>
      </c>
      <c r="N7023" s="12">
        <v>-0.89976521123637387</v>
      </c>
      <c r="O7023" s="2">
        <f>DATE(LEFT(ALT[[#This Row],[DATEMTH]],4),RIGHT(ALT[[#This Row],[DATEMTH]],2),1)</f>
        <v>44562</v>
      </c>
      <c r="P7023" t="str">
        <f>IF(AND(ALT[[#This Row],[DATE]]&gt;=DATE(2023,6,1),ALT[[#This Row],[DATE]]&lt;=DATE(2024,5,31)),"Y","N")</f>
        <v>N</v>
      </c>
      <c r="Q7023" t="str">
        <f>LEFT(ALT[[#This Row],[DATEMTH]],4)</f>
        <v>2022</v>
      </c>
    </row>
    <row r="7024" spans="1:17" x14ac:dyDescent="0.25">
      <c r="A7024" t="s">
        <v>74</v>
      </c>
      <c r="B7024" t="s">
        <v>111</v>
      </c>
      <c r="C7024" t="s">
        <v>20</v>
      </c>
      <c r="D7024" t="s">
        <v>22</v>
      </c>
      <c r="E7024" s="14">
        <v>1429969.5557370009</v>
      </c>
      <c r="F7024" s="14">
        <v>5003029.0017900039</v>
      </c>
      <c r="G7024" s="13">
        <v>0.28582076082816638</v>
      </c>
      <c r="H7024" s="12">
        <v>-22451112.870000001</v>
      </c>
      <c r="I7024" s="12">
        <v>-6.416994161942438</v>
      </c>
      <c r="J7024" t="s">
        <v>16</v>
      </c>
      <c r="K7024" s="14">
        <v>383838.2588200001</v>
      </c>
      <c r="L7024" s="14">
        <v>1429969.5557370002</v>
      </c>
      <c r="M7024" s="13">
        <v>0.26842407747776947</v>
      </c>
      <c r="N7024" s="12">
        <v>-1.7224757380996314</v>
      </c>
      <c r="O7024" s="2">
        <f>DATE(LEFT(ALT[[#This Row],[DATEMTH]],4),RIGHT(ALT[[#This Row],[DATEMTH]],2),1)</f>
        <v>44562</v>
      </c>
      <c r="P7024" t="str">
        <f>IF(AND(ALT[[#This Row],[DATE]]&gt;=DATE(2023,6,1),ALT[[#This Row],[DATE]]&lt;=DATE(2024,5,31)),"Y","N")</f>
        <v>N</v>
      </c>
      <c r="Q7024" t="str">
        <f>LEFT(ALT[[#This Row],[DATEMTH]],4)</f>
        <v>2022</v>
      </c>
    </row>
    <row r="7025" spans="1:17" x14ac:dyDescent="0.25">
      <c r="A7025" t="s">
        <v>74</v>
      </c>
      <c r="B7025" t="s">
        <v>111</v>
      </c>
      <c r="C7025" t="s">
        <v>20</v>
      </c>
      <c r="D7025" t="s">
        <v>22</v>
      </c>
      <c r="E7025" s="14">
        <v>1429969.5557370009</v>
      </c>
      <c r="F7025" s="14">
        <v>5003029.0017900039</v>
      </c>
      <c r="G7025" s="13">
        <v>0.28582076082816638</v>
      </c>
      <c r="H7025" s="12">
        <v>-22451112.870000001</v>
      </c>
      <c r="I7025" s="12">
        <v>-6.416994161942438</v>
      </c>
      <c r="J7025" t="s">
        <v>26</v>
      </c>
      <c r="K7025" s="14">
        <v>100470.44825600002</v>
      </c>
      <c r="L7025" s="14">
        <v>1429969.5557370002</v>
      </c>
      <c r="M7025" s="13">
        <v>7.0260550550125506E-2</v>
      </c>
      <c r="N7025" s="12">
        <v>-0.45086154269501694</v>
      </c>
      <c r="O7025" s="2">
        <f>DATE(LEFT(ALT[[#This Row],[DATEMTH]],4),RIGHT(ALT[[#This Row],[DATEMTH]],2),1)</f>
        <v>44562</v>
      </c>
      <c r="P7025" t="str">
        <f>IF(AND(ALT[[#This Row],[DATE]]&gt;=DATE(2023,6,1),ALT[[#This Row],[DATE]]&lt;=DATE(2024,5,31)),"Y","N")</f>
        <v>N</v>
      </c>
      <c r="Q7025" t="str">
        <f>LEFT(ALT[[#This Row],[DATEMTH]],4)</f>
        <v>2022</v>
      </c>
    </row>
    <row r="7026" spans="1:17" x14ac:dyDescent="0.25">
      <c r="A7026" t="s">
        <v>74</v>
      </c>
      <c r="B7026" t="s">
        <v>111</v>
      </c>
      <c r="C7026" t="s">
        <v>15</v>
      </c>
      <c r="D7026" t="s">
        <v>17</v>
      </c>
      <c r="E7026" s="14">
        <v>1174177.2591690018</v>
      </c>
      <c r="F7026" s="14">
        <v>5003029.0017900039</v>
      </c>
      <c r="G7026" s="13">
        <v>0.23469327456404909</v>
      </c>
      <c r="H7026" s="12">
        <v>-47502654.859999999</v>
      </c>
      <c r="I7026" s="12">
        <v>-11.148553619579241</v>
      </c>
      <c r="J7026" t="s">
        <v>25</v>
      </c>
      <c r="K7026" s="14">
        <v>97989.290973000054</v>
      </c>
      <c r="L7026" s="14">
        <v>1174177.2591690002</v>
      </c>
      <c r="M7026" s="13">
        <v>8.3453575861578144E-2</v>
      </c>
      <c r="N7026" s="12">
        <v>-0.93038666523842783</v>
      </c>
      <c r="O7026" s="2">
        <f>DATE(LEFT(ALT[[#This Row],[DATEMTH]],4),RIGHT(ALT[[#This Row],[DATEMTH]],2),1)</f>
        <v>44562</v>
      </c>
      <c r="P7026" t="str">
        <f>IF(AND(ALT[[#This Row],[DATE]]&gt;=DATE(2023,6,1),ALT[[#This Row],[DATE]]&lt;=DATE(2024,5,31)),"Y","N")</f>
        <v>N</v>
      </c>
      <c r="Q7026" t="str">
        <f>LEFT(ALT[[#This Row],[DATEMTH]],4)</f>
        <v>2022</v>
      </c>
    </row>
    <row r="7027" spans="1:17" x14ac:dyDescent="0.25">
      <c r="A7027" t="s">
        <v>74</v>
      </c>
      <c r="B7027" t="s">
        <v>111</v>
      </c>
      <c r="C7027" t="s">
        <v>15</v>
      </c>
      <c r="D7027" t="s">
        <v>17</v>
      </c>
      <c r="E7027" s="14">
        <v>1174177.2591690018</v>
      </c>
      <c r="F7027" s="14">
        <v>5003029.0017900039</v>
      </c>
      <c r="G7027" s="13">
        <v>0.23469327456404909</v>
      </c>
      <c r="H7027" s="12">
        <v>-47502654.859999999</v>
      </c>
      <c r="I7027" s="12">
        <v>-11.148553619579241</v>
      </c>
      <c r="J7027" t="s">
        <v>16</v>
      </c>
      <c r="K7027" s="14">
        <v>225365.71971799992</v>
      </c>
      <c r="L7027" s="14">
        <v>1174177.2591690002</v>
      </c>
      <c r="M7027" s="13">
        <v>0.19193500636990524</v>
      </c>
      <c r="N7027" s="12">
        <v>-2.1397977099891716</v>
      </c>
      <c r="O7027" s="2">
        <f>DATE(LEFT(ALT[[#This Row],[DATEMTH]],4),RIGHT(ALT[[#This Row],[DATEMTH]],2),1)</f>
        <v>44562</v>
      </c>
      <c r="P7027" t="str">
        <f>IF(AND(ALT[[#This Row],[DATE]]&gt;=DATE(2023,6,1),ALT[[#This Row],[DATE]]&lt;=DATE(2024,5,31)),"Y","N")</f>
        <v>N</v>
      </c>
      <c r="Q7027" t="str">
        <f>LEFT(ALT[[#This Row],[DATEMTH]],4)</f>
        <v>2022</v>
      </c>
    </row>
    <row r="7028" spans="1:17" x14ac:dyDescent="0.25">
      <c r="A7028" t="s">
        <v>74</v>
      </c>
      <c r="B7028" t="s">
        <v>111</v>
      </c>
      <c r="C7028" t="s">
        <v>15</v>
      </c>
      <c r="D7028" t="s">
        <v>17</v>
      </c>
      <c r="E7028" s="14">
        <v>1174177.2591690018</v>
      </c>
      <c r="F7028" s="14">
        <v>5003029.0017900039</v>
      </c>
      <c r="G7028" s="13">
        <v>0.23469327456404909</v>
      </c>
      <c r="H7028" s="12">
        <v>-47502654.859999999</v>
      </c>
      <c r="I7028" s="12">
        <v>-11.148553619579241</v>
      </c>
      <c r="J7028" t="s">
        <v>26</v>
      </c>
      <c r="K7028" s="14">
        <v>260746.07411199989</v>
      </c>
      <c r="L7028" s="14">
        <v>1174177.2591690002</v>
      </c>
      <c r="M7028" s="13">
        <v>0.22206704488259085</v>
      </c>
      <c r="N7028" s="12">
        <v>-2.4757263570150738</v>
      </c>
      <c r="O7028" s="2">
        <f>DATE(LEFT(ALT[[#This Row],[DATEMTH]],4),RIGHT(ALT[[#This Row],[DATEMTH]],2),1)</f>
        <v>44562</v>
      </c>
      <c r="P7028" t="str">
        <f>IF(AND(ALT[[#This Row],[DATE]]&gt;=DATE(2023,6,1),ALT[[#This Row],[DATE]]&lt;=DATE(2024,5,31)),"Y","N")</f>
        <v>N</v>
      </c>
      <c r="Q7028" t="str">
        <f>LEFT(ALT[[#This Row],[DATEMTH]],4)</f>
        <v>2022</v>
      </c>
    </row>
    <row r="7029" spans="1:17" x14ac:dyDescent="0.25">
      <c r="A7029" t="s">
        <v>74</v>
      </c>
      <c r="B7029" t="s">
        <v>111</v>
      </c>
      <c r="C7029" t="s">
        <v>15</v>
      </c>
      <c r="D7029" t="s">
        <v>17</v>
      </c>
      <c r="E7029" s="14">
        <v>1174177.2591690018</v>
      </c>
      <c r="F7029" s="14">
        <v>5003029.0017900039</v>
      </c>
      <c r="G7029" s="13">
        <v>0.23469327456404909</v>
      </c>
      <c r="H7029" s="12">
        <v>-47502654.859999999</v>
      </c>
      <c r="I7029" s="12">
        <v>-11.148553619579241</v>
      </c>
      <c r="J7029" t="s">
        <v>24</v>
      </c>
      <c r="K7029" s="14">
        <v>590076.17436600022</v>
      </c>
      <c r="L7029" s="14">
        <v>1174177.2591690002</v>
      </c>
      <c r="M7029" s="13">
        <v>0.50254437288592568</v>
      </c>
      <c r="N7029" s="12">
        <v>-5.6026428873365663</v>
      </c>
      <c r="O7029" s="2">
        <f>DATE(LEFT(ALT[[#This Row],[DATEMTH]],4),RIGHT(ALT[[#This Row],[DATEMTH]],2),1)</f>
        <v>44562</v>
      </c>
      <c r="P7029" t="str">
        <f>IF(AND(ALT[[#This Row],[DATE]]&gt;=DATE(2023,6,1),ALT[[#This Row],[DATE]]&lt;=DATE(2024,5,31)),"Y","N")</f>
        <v>N</v>
      </c>
      <c r="Q7029" t="str">
        <f>LEFT(ALT[[#This Row],[DATEMTH]],4)</f>
        <v>2022</v>
      </c>
    </row>
    <row r="7030" spans="1:17" x14ac:dyDescent="0.25">
      <c r="A7030" t="s">
        <v>74</v>
      </c>
      <c r="B7030" t="s">
        <v>111</v>
      </c>
      <c r="C7030" t="s">
        <v>18</v>
      </c>
      <c r="D7030" t="s">
        <v>17</v>
      </c>
      <c r="E7030" s="14">
        <v>982935.71678699972</v>
      </c>
      <c r="F7030" s="14">
        <v>5003029.0017900039</v>
      </c>
      <c r="G7030" s="13">
        <v>0.19646812289821247</v>
      </c>
      <c r="H7030" s="12">
        <v>-47502654.859999999</v>
      </c>
      <c r="I7030" s="12">
        <v>-9.3327574330258507</v>
      </c>
      <c r="J7030" t="s">
        <v>24</v>
      </c>
      <c r="K7030" s="14">
        <v>125651.87062499994</v>
      </c>
      <c r="L7030" s="14">
        <v>982935.71678700019</v>
      </c>
      <c r="M7030" s="13">
        <v>0.12783325346618613</v>
      </c>
      <c r="N7030" s="12">
        <v>-1.1930367464744263</v>
      </c>
      <c r="O7030" s="2">
        <f>DATE(LEFT(ALT[[#This Row],[DATEMTH]],4),RIGHT(ALT[[#This Row],[DATEMTH]],2),1)</f>
        <v>44562</v>
      </c>
      <c r="P7030" t="str">
        <f>IF(AND(ALT[[#This Row],[DATE]]&gt;=DATE(2023,6,1),ALT[[#This Row],[DATE]]&lt;=DATE(2024,5,31)),"Y","N")</f>
        <v>N</v>
      </c>
      <c r="Q7030" t="str">
        <f>LEFT(ALT[[#This Row],[DATEMTH]],4)</f>
        <v>2022</v>
      </c>
    </row>
    <row r="7031" spans="1:17" x14ac:dyDescent="0.25">
      <c r="A7031" t="s">
        <v>74</v>
      </c>
      <c r="B7031" t="s">
        <v>111</v>
      </c>
      <c r="C7031" t="s">
        <v>18</v>
      </c>
      <c r="D7031" t="s">
        <v>17</v>
      </c>
      <c r="E7031" s="14">
        <v>982935.71678699972</v>
      </c>
      <c r="F7031" s="14">
        <v>5003029.0017900039</v>
      </c>
      <c r="G7031" s="13">
        <v>0.19646812289821247</v>
      </c>
      <c r="H7031" s="12">
        <v>-47502654.859999999</v>
      </c>
      <c r="I7031" s="12">
        <v>-9.3327574330258507</v>
      </c>
      <c r="J7031" t="s">
        <v>25</v>
      </c>
      <c r="K7031" s="14">
        <v>136245.81744499999</v>
      </c>
      <c r="L7031" s="14">
        <v>982935.71678700019</v>
      </c>
      <c r="M7031" s="13">
        <v>0.13861111679852015</v>
      </c>
      <c r="N7031" s="12">
        <v>-1.2936239306014032</v>
      </c>
      <c r="O7031" s="2">
        <f>DATE(LEFT(ALT[[#This Row],[DATEMTH]],4),RIGHT(ALT[[#This Row],[DATEMTH]],2),1)</f>
        <v>44562</v>
      </c>
      <c r="P7031" t="str">
        <f>IF(AND(ALT[[#This Row],[DATE]]&gt;=DATE(2023,6,1),ALT[[#This Row],[DATE]]&lt;=DATE(2024,5,31)),"Y","N")</f>
        <v>N</v>
      </c>
      <c r="Q7031" t="str">
        <f>LEFT(ALT[[#This Row],[DATEMTH]],4)</f>
        <v>2022</v>
      </c>
    </row>
    <row r="7032" spans="1:17" x14ac:dyDescent="0.25">
      <c r="A7032" t="s">
        <v>74</v>
      </c>
      <c r="B7032" t="s">
        <v>111</v>
      </c>
      <c r="C7032" t="s">
        <v>18</v>
      </c>
      <c r="D7032" t="s">
        <v>17</v>
      </c>
      <c r="E7032" s="14">
        <v>982935.71678699972</v>
      </c>
      <c r="F7032" s="14">
        <v>5003029.0017900039</v>
      </c>
      <c r="G7032" s="13">
        <v>0.19646812289821247</v>
      </c>
      <c r="H7032" s="12">
        <v>-47502654.859999999</v>
      </c>
      <c r="I7032" s="12">
        <v>-9.3327574330258507</v>
      </c>
      <c r="J7032" t="s">
        <v>16</v>
      </c>
      <c r="K7032" s="14">
        <v>547692.08281300019</v>
      </c>
      <c r="L7032" s="14">
        <v>982935.71678700019</v>
      </c>
      <c r="M7032" s="13">
        <v>0.55720030665208164</v>
      </c>
      <c r="N7032" s="12">
        <v>-5.2002153035914986</v>
      </c>
      <c r="O7032" s="2">
        <f>DATE(LEFT(ALT[[#This Row],[DATEMTH]],4),RIGHT(ALT[[#This Row],[DATEMTH]],2),1)</f>
        <v>44562</v>
      </c>
      <c r="P7032" t="str">
        <f>IF(AND(ALT[[#This Row],[DATE]]&gt;=DATE(2023,6,1),ALT[[#This Row],[DATE]]&lt;=DATE(2024,5,31)),"Y","N")</f>
        <v>N</v>
      </c>
      <c r="Q7032" t="str">
        <f>LEFT(ALT[[#This Row],[DATEMTH]],4)</f>
        <v>2022</v>
      </c>
    </row>
    <row r="7033" spans="1:17" x14ac:dyDescent="0.25">
      <c r="A7033" t="s">
        <v>74</v>
      </c>
      <c r="B7033" t="s">
        <v>111</v>
      </c>
      <c r="C7033" t="s">
        <v>18</v>
      </c>
      <c r="D7033" t="s">
        <v>17</v>
      </c>
      <c r="E7033" s="14">
        <v>982935.71678699972</v>
      </c>
      <c r="F7033" s="14">
        <v>5003029.0017900039</v>
      </c>
      <c r="G7033" s="13">
        <v>0.19646812289821247</v>
      </c>
      <c r="H7033" s="12">
        <v>-47502654.859999999</v>
      </c>
      <c r="I7033" s="12">
        <v>-9.3327574330258507</v>
      </c>
      <c r="J7033" t="s">
        <v>26</v>
      </c>
      <c r="K7033" s="14">
        <v>173345.94590400005</v>
      </c>
      <c r="L7033" s="14">
        <v>982935.71678700019</v>
      </c>
      <c r="M7033" s="13">
        <v>0.17635532308321206</v>
      </c>
      <c r="N7033" s="12">
        <v>-1.6458814523585228</v>
      </c>
      <c r="O7033" s="2">
        <f>DATE(LEFT(ALT[[#This Row],[DATEMTH]],4),RIGHT(ALT[[#This Row],[DATEMTH]],2),1)</f>
        <v>44562</v>
      </c>
      <c r="P7033" t="str">
        <f>IF(AND(ALT[[#This Row],[DATE]]&gt;=DATE(2023,6,1),ALT[[#This Row],[DATE]]&lt;=DATE(2024,5,31)),"Y","N")</f>
        <v>N</v>
      </c>
      <c r="Q7033" t="str">
        <f>LEFT(ALT[[#This Row],[DATEMTH]],4)</f>
        <v>2022</v>
      </c>
    </row>
    <row r="7034" spans="1:17" x14ac:dyDescent="0.25">
      <c r="A7034" t="s">
        <v>74</v>
      </c>
      <c r="B7034" t="s">
        <v>111</v>
      </c>
      <c r="C7034" t="s">
        <v>19</v>
      </c>
      <c r="D7034" t="s">
        <v>17</v>
      </c>
      <c r="E7034" s="14">
        <v>1415946.4700970002</v>
      </c>
      <c r="F7034" s="14">
        <v>5003029.0017900039</v>
      </c>
      <c r="G7034" s="13">
        <v>0.28301784170957178</v>
      </c>
      <c r="H7034" s="12">
        <v>-47502654.859999999</v>
      </c>
      <c r="I7034" s="12">
        <v>-13.444098853951902</v>
      </c>
      <c r="J7034" t="s">
        <v>24</v>
      </c>
      <c r="K7034" s="14">
        <v>446173.25785499997</v>
      </c>
      <c r="L7034" s="14">
        <v>1415946.4700970002</v>
      </c>
      <c r="M7034" s="13">
        <v>0.31510602079783046</v>
      </c>
      <c r="N7034" s="12">
        <v>-4.2363164930814561</v>
      </c>
      <c r="O7034" s="2">
        <f>DATE(LEFT(ALT[[#This Row],[DATEMTH]],4),RIGHT(ALT[[#This Row],[DATEMTH]],2),1)</f>
        <v>44562</v>
      </c>
      <c r="P7034" t="str">
        <f>IF(AND(ALT[[#This Row],[DATE]]&gt;=DATE(2023,6,1),ALT[[#This Row],[DATE]]&lt;=DATE(2024,5,31)),"Y","N")</f>
        <v>N</v>
      </c>
      <c r="Q7034" t="str">
        <f>LEFT(ALT[[#This Row],[DATEMTH]],4)</f>
        <v>2022</v>
      </c>
    </row>
    <row r="7035" spans="1:17" x14ac:dyDescent="0.25">
      <c r="A7035" t="s">
        <v>74</v>
      </c>
      <c r="B7035" t="s">
        <v>111</v>
      </c>
      <c r="C7035" t="s">
        <v>19</v>
      </c>
      <c r="D7035" t="s">
        <v>17</v>
      </c>
      <c r="E7035" s="14">
        <v>1415946.4700970002</v>
      </c>
      <c r="F7035" s="14">
        <v>5003029.0017900039</v>
      </c>
      <c r="G7035" s="13">
        <v>0.28301784170957178</v>
      </c>
      <c r="H7035" s="12">
        <v>-47502654.859999999</v>
      </c>
      <c r="I7035" s="12">
        <v>-13.444098853951902</v>
      </c>
      <c r="J7035" t="s">
        <v>25</v>
      </c>
      <c r="K7035" s="14">
        <v>903057.66596800031</v>
      </c>
      <c r="L7035" s="14">
        <v>1415946.4700970002</v>
      </c>
      <c r="M7035" s="13">
        <v>0.63777669921811087</v>
      </c>
      <c r="N7035" s="12">
        <v>-8.5743329910354316</v>
      </c>
      <c r="O7035" s="2">
        <f>DATE(LEFT(ALT[[#This Row],[DATEMTH]],4),RIGHT(ALT[[#This Row],[DATEMTH]],2),1)</f>
        <v>44562</v>
      </c>
      <c r="P7035" t="str">
        <f>IF(AND(ALT[[#This Row],[DATE]]&gt;=DATE(2023,6,1),ALT[[#This Row],[DATE]]&lt;=DATE(2024,5,31)),"Y","N")</f>
        <v>N</v>
      </c>
      <c r="Q7035" t="str">
        <f>LEFT(ALT[[#This Row],[DATEMTH]],4)</f>
        <v>2022</v>
      </c>
    </row>
    <row r="7036" spans="1:17" x14ac:dyDescent="0.25">
      <c r="A7036" t="s">
        <v>74</v>
      </c>
      <c r="B7036" t="s">
        <v>111</v>
      </c>
      <c r="C7036" t="s">
        <v>19</v>
      </c>
      <c r="D7036" t="s">
        <v>17</v>
      </c>
      <c r="E7036" s="14">
        <v>1415946.4700970002</v>
      </c>
      <c r="F7036" s="14">
        <v>5003029.0017900039</v>
      </c>
      <c r="G7036" s="13">
        <v>0.28301784170957178</v>
      </c>
      <c r="H7036" s="12">
        <v>-47502654.859999999</v>
      </c>
      <c r="I7036" s="12">
        <v>-13.444098853951902</v>
      </c>
      <c r="J7036" t="s">
        <v>16</v>
      </c>
      <c r="K7036" s="14">
        <v>348.72672300000005</v>
      </c>
      <c r="L7036" s="14">
        <v>1415946.4700970002</v>
      </c>
      <c r="M7036" s="13">
        <v>2.4628524479185313E-4</v>
      </c>
      <c r="N7036" s="12">
        <v>-3.3110831772514161E-3</v>
      </c>
      <c r="O7036" s="2">
        <f>DATE(LEFT(ALT[[#This Row],[DATEMTH]],4),RIGHT(ALT[[#This Row],[DATEMTH]],2),1)</f>
        <v>44562</v>
      </c>
      <c r="P7036" t="str">
        <f>IF(AND(ALT[[#This Row],[DATE]]&gt;=DATE(2023,6,1),ALT[[#This Row],[DATE]]&lt;=DATE(2024,5,31)),"Y","N")</f>
        <v>N</v>
      </c>
      <c r="Q7036" t="str">
        <f>LEFT(ALT[[#This Row],[DATEMTH]],4)</f>
        <v>2022</v>
      </c>
    </row>
    <row r="7037" spans="1:17" x14ac:dyDescent="0.25">
      <c r="A7037" t="s">
        <v>74</v>
      </c>
      <c r="B7037" t="s">
        <v>111</v>
      </c>
      <c r="C7037" t="s">
        <v>19</v>
      </c>
      <c r="D7037" t="s">
        <v>17</v>
      </c>
      <c r="E7037" s="14">
        <v>1415946.4700970002</v>
      </c>
      <c r="F7037" s="14">
        <v>5003029.0017900039</v>
      </c>
      <c r="G7037" s="13">
        <v>0.28301784170957178</v>
      </c>
      <c r="H7037" s="12">
        <v>-47502654.859999999</v>
      </c>
      <c r="I7037" s="12">
        <v>-13.444098853951902</v>
      </c>
      <c r="J7037" t="s">
        <v>26</v>
      </c>
      <c r="K7037" s="14">
        <v>66366.819550999979</v>
      </c>
      <c r="L7037" s="14">
        <v>1415946.4700970002</v>
      </c>
      <c r="M7037" s="13">
        <v>4.6870994739266862E-2</v>
      </c>
      <c r="N7037" s="12">
        <v>-0.63013828665776328</v>
      </c>
      <c r="O7037" s="2">
        <f>DATE(LEFT(ALT[[#This Row],[DATEMTH]],4),RIGHT(ALT[[#This Row],[DATEMTH]],2),1)</f>
        <v>44562</v>
      </c>
      <c r="P7037" t="str">
        <f>IF(AND(ALT[[#This Row],[DATE]]&gt;=DATE(2023,6,1),ALT[[#This Row],[DATE]]&lt;=DATE(2024,5,31)),"Y","N")</f>
        <v>N</v>
      </c>
      <c r="Q7037" t="str">
        <f>LEFT(ALT[[#This Row],[DATEMTH]],4)</f>
        <v>2022</v>
      </c>
    </row>
    <row r="7038" spans="1:17" x14ac:dyDescent="0.25">
      <c r="A7038" t="s">
        <v>74</v>
      </c>
      <c r="B7038" t="s">
        <v>111</v>
      </c>
      <c r="C7038" t="s">
        <v>20</v>
      </c>
      <c r="D7038" t="s">
        <v>17</v>
      </c>
      <c r="E7038" s="14">
        <v>1429969.5557370009</v>
      </c>
      <c r="F7038" s="14">
        <v>5003029.0017900039</v>
      </c>
      <c r="G7038" s="13">
        <v>0.28582076082816638</v>
      </c>
      <c r="H7038" s="12">
        <v>-47502654.859999999</v>
      </c>
      <c r="I7038" s="12">
        <v>-13.577244953442994</v>
      </c>
      <c r="J7038" t="s">
        <v>24</v>
      </c>
      <c r="K7038" s="14">
        <v>745156.24683200021</v>
      </c>
      <c r="L7038" s="14">
        <v>1429969.5557370002</v>
      </c>
      <c r="M7038" s="13">
        <v>0.52109937854442634</v>
      </c>
      <c r="N7038" s="12">
        <v>-7.0750939075845931</v>
      </c>
      <c r="O7038" s="2">
        <f>DATE(LEFT(ALT[[#This Row],[DATEMTH]],4),RIGHT(ALT[[#This Row],[DATEMTH]],2),1)</f>
        <v>44562</v>
      </c>
      <c r="P7038" t="str">
        <f>IF(AND(ALT[[#This Row],[DATE]]&gt;=DATE(2023,6,1),ALT[[#This Row],[DATE]]&lt;=DATE(2024,5,31)),"Y","N")</f>
        <v>N</v>
      </c>
      <c r="Q7038" t="str">
        <f>LEFT(ALT[[#This Row],[DATEMTH]],4)</f>
        <v>2022</v>
      </c>
    </row>
    <row r="7039" spans="1:17" x14ac:dyDescent="0.25">
      <c r="A7039" t="s">
        <v>74</v>
      </c>
      <c r="B7039" t="s">
        <v>111</v>
      </c>
      <c r="C7039" t="s">
        <v>20</v>
      </c>
      <c r="D7039" t="s">
        <v>17</v>
      </c>
      <c r="E7039" s="14">
        <v>1429969.5557370009</v>
      </c>
      <c r="F7039" s="14">
        <v>5003029.0017900039</v>
      </c>
      <c r="G7039" s="13">
        <v>0.28582076082816638</v>
      </c>
      <c r="H7039" s="12">
        <v>-47502654.859999999</v>
      </c>
      <c r="I7039" s="12">
        <v>-13.577244953442994</v>
      </c>
      <c r="J7039" t="s">
        <v>25</v>
      </c>
      <c r="K7039" s="14">
        <v>200504.60182899993</v>
      </c>
      <c r="L7039" s="14">
        <v>1429969.5557370002</v>
      </c>
      <c r="M7039" s="13">
        <v>0.14021599342767876</v>
      </c>
      <c r="N7039" s="12">
        <v>-1.9037468891579477</v>
      </c>
      <c r="O7039" s="2">
        <f>DATE(LEFT(ALT[[#This Row],[DATEMTH]],4),RIGHT(ALT[[#This Row],[DATEMTH]],2),1)</f>
        <v>44562</v>
      </c>
      <c r="P7039" t="str">
        <f>IF(AND(ALT[[#This Row],[DATE]]&gt;=DATE(2023,6,1),ALT[[#This Row],[DATE]]&lt;=DATE(2024,5,31)),"Y","N")</f>
        <v>N</v>
      </c>
      <c r="Q7039" t="str">
        <f>LEFT(ALT[[#This Row],[DATEMTH]],4)</f>
        <v>2022</v>
      </c>
    </row>
    <row r="7040" spans="1:17" x14ac:dyDescent="0.25">
      <c r="A7040" t="s">
        <v>74</v>
      </c>
      <c r="B7040" t="s">
        <v>111</v>
      </c>
      <c r="C7040" t="s">
        <v>20</v>
      </c>
      <c r="D7040" t="s">
        <v>17</v>
      </c>
      <c r="E7040" s="14">
        <v>1429969.5557370009</v>
      </c>
      <c r="F7040" s="14">
        <v>5003029.0017900039</v>
      </c>
      <c r="G7040" s="13">
        <v>0.28582076082816638</v>
      </c>
      <c r="H7040" s="12">
        <v>-47502654.859999999</v>
      </c>
      <c r="I7040" s="12">
        <v>-13.577244953442994</v>
      </c>
      <c r="J7040" t="s">
        <v>16</v>
      </c>
      <c r="K7040" s="14">
        <v>383838.2588200001</v>
      </c>
      <c r="L7040" s="14">
        <v>1429969.5557370002</v>
      </c>
      <c r="M7040" s="13">
        <v>0.26842407747776947</v>
      </c>
      <c r="N7040" s="12">
        <v>-3.6444594513176369</v>
      </c>
      <c r="O7040" s="2">
        <f>DATE(LEFT(ALT[[#This Row],[DATEMTH]],4),RIGHT(ALT[[#This Row],[DATEMTH]],2),1)</f>
        <v>44562</v>
      </c>
      <c r="P7040" t="str">
        <f>IF(AND(ALT[[#This Row],[DATE]]&gt;=DATE(2023,6,1),ALT[[#This Row],[DATE]]&lt;=DATE(2024,5,31)),"Y","N")</f>
        <v>N</v>
      </c>
      <c r="Q7040" t="str">
        <f>LEFT(ALT[[#This Row],[DATEMTH]],4)</f>
        <v>2022</v>
      </c>
    </row>
    <row r="7041" spans="1:17" x14ac:dyDescent="0.25">
      <c r="A7041" t="s">
        <v>74</v>
      </c>
      <c r="B7041" t="s">
        <v>111</v>
      </c>
      <c r="C7041" t="s">
        <v>20</v>
      </c>
      <c r="D7041" t="s">
        <v>17</v>
      </c>
      <c r="E7041" s="14">
        <v>1429969.5557370009</v>
      </c>
      <c r="F7041" s="14">
        <v>5003029.0017900039</v>
      </c>
      <c r="G7041" s="13">
        <v>0.28582076082816638</v>
      </c>
      <c r="H7041" s="12">
        <v>-47502654.859999999</v>
      </c>
      <c r="I7041" s="12">
        <v>-13.577244953442994</v>
      </c>
      <c r="J7041" t="s">
        <v>26</v>
      </c>
      <c r="K7041" s="14">
        <v>100470.44825600002</v>
      </c>
      <c r="L7041" s="14">
        <v>1429969.5557370002</v>
      </c>
      <c r="M7041" s="13">
        <v>7.0260550550125506E-2</v>
      </c>
      <c r="N7041" s="12">
        <v>-0.95394470538281795</v>
      </c>
      <c r="O7041" s="2">
        <f>DATE(LEFT(ALT[[#This Row],[DATEMTH]],4),RIGHT(ALT[[#This Row],[DATEMTH]],2),1)</f>
        <v>44562</v>
      </c>
      <c r="P7041" t="str">
        <f>IF(AND(ALT[[#This Row],[DATE]]&gt;=DATE(2023,6,1),ALT[[#This Row],[DATE]]&lt;=DATE(2024,5,31)),"Y","N")</f>
        <v>N</v>
      </c>
      <c r="Q7041" t="str">
        <f>LEFT(ALT[[#This Row],[DATEMTH]],4)</f>
        <v>2022</v>
      </c>
    </row>
    <row r="7042" spans="1:17" x14ac:dyDescent="0.25">
      <c r="A7042" t="s">
        <v>74</v>
      </c>
      <c r="B7042" t="s">
        <v>111</v>
      </c>
      <c r="C7042" t="s">
        <v>15</v>
      </c>
      <c r="D7042" t="s">
        <v>23</v>
      </c>
      <c r="E7042" s="14">
        <v>1174177.2591690018</v>
      </c>
      <c r="F7042" s="14">
        <v>5003029.0017900039</v>
      </c>
      <c r="G7042" s="13">
        <v>0.23469327456404909</v>
      </c>
      <c r="H7042" s="12">
        <v>-6977468.4900000002</v>
      </c>
      <c r="I7042" s="12">
        <v>-1.6375649280855711</v>
      </c>
      <c r="J7042" t="s">
        <v>25</v>
      </c>
      <c r="K7042" s="14">
        <v>97989.290973000054</v>
      </c>
      <c r="L7042" s="14">
        <v>1174177.2591690002</v>
      </c>
      <c r="M7042" s="13">
        <v>8.3453575861578144E-2</v>
      </c>
      <c r="N7042" s="12">
        <v>-0.13666064895424895</v>
      </c>
      <c r="O7042" s="2">
        <f>DATE(LEFT(ALT[[#This Row],[DATEMTH]],4),RIGHT(ALT[[#This Row],[DATEMTH]],2),1)</f>
        <v>44562</v>
      </c>
      <c r="P7042" t="str">
        <f>IF(AND(ALT[[#This Row],[DATE]]&gt;=DATE(2023,6,1),ALT[[#This Row],[DATE]]&lt;=DATE(2024,5,31)),"Y","N")</f>
        <v>N</v>
      </c>
      <c r="Q7042" t="str">
        <f>LEFT(ALT[[#This Row],[DATEMTH]],4)</f>
        <v>2022</v>
      </c>
    </row>
    <row r="7043" spans="1:17" x14ac:dyDescent="0.25">
      <c r="A7043" t="s">
        <v>74</v>
      </c>
      <c r="B7043" t="s">
        <v>111</v>
      </c>
      <c r="C7043" t="s">
        <v>15</v>
      </c>
      <c r="D7043" t="s">
        <v>23</v>
      </c>
      <c r="E7043" s="14">
        <v>1174177.2591690018</v>
      </c>
      <c r="F7043" s="14">
        <v>5003029.0017900039</v>
      </c>
      <c r="G7043" s="13">
        <v>0.23469327456404909</v>
      </c>
      <c r="H7043" s="12">
        <v>-6977468.4900000002</v>
      </c>
      <c r="I7043" s="12">
        <v>-1.6375649280855711</v>
      </c>
      <c r="J7043" t="s">
        <v>16</v>
      </c>
      <c r="K7043" s="14">
        <v>225365.71971799992</v>
      </c>
      <c r="L7043" s="14">
        <v>1174177.2591690002</v>
      </c>
      <c r="M7043" s="13">
        <v>0.19193500636990524</v>
      </c>
      <c r="N7043" s="12">
        <v>-0.3143060349032375</v>
      </c>
      <c r="O7043" s="2">
        <f>DATE(LEFT(ALT[[#This Row],[DATEMTH]],4),RIGHT(ALT[[#This Row],[DATEMTH]],2),1)</f>
        <v>44562</v>
      </c>
      <c r="P7043" t="str">
        <f>IF(AND(ALT[[#This Row],[DATE]]&gt;=DATE(2023,6,1),ALT[[#This Row],[DATE]]&lt;=DATE(2024,5,31)),"Y","N")</f>
        <v>N</v>
      </c>
      <c r="Q7043" t="str">
        <f>LEFT(ALT[[#This Row],[DATEMTH]],4)</f>
        <v>2022</v>
      </c>
    </row>
    <row r="7044" spans="1:17" x14ac:dyDescent="0.25">
      <c r="A7044" t="s">
        <v>74</v>
      </c>
      <c r="B7044" t="s">
        <v>111</v>
      </c>
      <c r="C7044" t="s">
        <v>15</v>
      </c>
      <c r="D7044" t="s">
        <v>23</v>
      </c>
      <c r="E7044" s="14">
        <v>1174177.2591690018</v>
      </c>
      <c r="F7044" s="14">
        <v>5003029.0017900039</v>
      </c>
      <c r="G7044" s="13">
        <v>0.23469327456404909</v>
      </c>
      <c r="H7044" s="12">
        <v>-6977468.4900000002</v>
      </c>
      <c r="I7044" s="12">
        <v>-1.6375649280855711</v>
      </c>
      <c r="J7044" t="s">
        <v>26</v>
      </c>
      <c r="K7044" s="14">
        <v>260746.07411199989</v>
      </c>
      <c r="L7044" s="14">
        <v>1174177.2591690002</v>
      </c>
      <c r="M7044" s="13">
        <v>0.22206704488259085</v>
      </c>
      <c r="N7044" s="12">
        <v>-0.3636492043833352</v>
      </c>
      <c r="O7044" s="2">
        <f>DATE(LEFT(ALT[[#This Row],[DATEMTH]],4),RIGHT(ALT[[#This Row],[DATEMTH]],2),1)</f>
        <v>44562</v>
      </c>
      <c r="P7044" t="str">
        <f>IF(AND(ALT[[#This Row],[DATE]]&gt;=DATE(2023,6,1),ALT[[#This Row],[DATE]]&lt;=DATE(2024,5,31)),"Y","N")</f>
        <v>N</v>
      </c>
      <c r="Q7044" t="str">
        <f>LEFT(ALT[[#This Row],[DATEMTH]],4)</f>
        <v>2022</v>
      </c>
    </row>
    <row r="7045" spans="1:17" x14ac:dyDescent="0.25">
      <c r="A7045" t="s">
        <v>74</v>
      </c>
      <c r="B7045" t="s">
        <v>111</v>
      </c>
      <c r="C7045" t="s">
        <v>15</v>
      </c>
      <c r="D7045" t="s">
        <v>23</v>
      </c>
      <c r="E7045" s="14">
        <v>1174177.2591690018</v>
      </c>
      <c r="F7045" s="14">
        <v>5003029.0017900039</v>
      </c>
      <c r="G7045" s="13">
        <v>0.23469327456404909</v>
      </c>
      <c r="H7045" s="12">
        <v>-6977468.4900000002</v>
      </c>
      <c r="I7045" s="12">
        <v>-1.6375649280855711</v>
      </c>
      <c r="J7045" t="s">
        <v>24</v>
      </c>
      <c r="K7045" s="14">
        <v>590076.17436600022</v>
      </c>
      <c r="L7045" s="14">
        <v>1174177.2591690002</v>
      </c>
      <c r="M7045" s="13">
        <v>0.50254437288592568</v>
      </c>
      <c r="N7045" s="12">
        <v>-0.82294903984474932</v>
      </c>
      <c r="O7045" s="2">
        <f>DATE(LEFT(ALT[[#This Row],[DATEMTH]],4),RIGHT(ALT[[#This Row],[DATEMTH]],2),1)</f>
        <v>44562</v>
      </c>
      <c r="P7045" t="str">
        <f>IF(AND(ALT[[#This Row],[DATE]]&gt;=DATE(2023,6,1),ALT[[#This Row],[DATE]]&lt;=DATE(2024,5,31)),"Y","N")</f>
        <v>N</v>
      </c>
      <c r="Q7045" t="str">
        <f>LEFT(ALT[[#This Row],[DATEMTH]],4)</f>
        <v>2022</v>
      </c>
    </row>
    <row r="7046" spans="1:17" x14ac:dyDescent="0.25">
      <c r="A7046" t="s">
        <v>74</v>
      </c>
      <c r="B7046" t="s">
        <v>111</v>
      </c>
      <c r="C7046" t="s">
        <v>18</v>
      </c>
      <c r="D7046" t="s">
        <v>23</v>
      </c>
      <c r="E7046" s="14">
        <v>982935.71678699972</v>
      </c>
      <c r="F7046" s="14">
        <v>5003029.0017900039</v>
      </c>
      <c r="G7046" s="13">
        <v>0.19646812289821247</v>
      </c>
      <c r="H7046" s="12">
        <v>-6977468.4900000002</v>
      </c>
      <c r="I7046" s="12">
        <v>-1.3708501368117252</v>
      </c>
      <c r="J7046" t="s">
        <v>24</v>
      </c>
      <c r="K7046" s="14">
        <v>125651.87062499994</v>
      </c>
      <c r="L7046" s="14">
        <v>982935.71678700019</v>
      </c>
      <c r="M7046" s="13">
        <v>0.12783325346618613</v>
      </c>
      <c r="N7046" s="12">
        <v>-0.17524023300320921</v>
      </c>
      <c r="O7046" s="2">
        <f>DATE(LEFT(ALT[[#This Row],[DATEMTH]],4),RIGHT(ALT[[#This Row],[DATEMTH]],2),1)</f>
        <v>44562</v>
      </c>
      <c r="P7046" t="str">
        <f>IF(AND(ALT[[#This Row],[DATE]]&gt;=DATE(2023,6,1),ALT[[#This Row],[DATE]]&lt;=DATE(2024,5,31)),"Y","N")</f>
        <v>N</v>
      </c>
      <c r="Q7046" t="str">
        <f>LEFT(ALT[[#This Row],[DATEMTH]],4)</f>
        <v>2022</v>
      </c>
    </row>
    <row r="7047" spans="1:17" x14ac:dyDescent="0.25">
      <c r="A7047" t="s">
        <v>74</v>
      </c>
      <c r="B7047" t="s">
        <v>111</v>
      </c>
      <c r="C7047" t="s">
        <v>18</v>
      </c>
      <c r="D7047" t="s">
        <v>23</v>
      </c>
      <c r="E7047" s="14">
        <v>982935.71678699972</v>
      </c>
      <c r="F7047" s="14">
        <v>5003029.0017900039</v>
      </c>
      <c r="G7047" s="13">
        <v>0.19646812289821247</v>
      </c>
      <c r="H7047" s="12">
        <v>-6977468.4900000002</v>
      </c>
      <c r="I7047" s="12">
        <v>-1.3708501368117252</v>
      </c>
      <c r="J7047" t="s">
        <v>25</v>
      </c>
      <c r="K7047" s="14">
        <v>136245.81744499999</v>
      </c>
      <c r="L7047" s="14">
        <v>982935.71678700019</v>
      </c>
      <c r="M7047" s="13">
        <v>0.13861111679852015</v>
      </c>
      <c r="N7047" s="12">
        <v>-0.19001506842687735</v>
      </c>
      <c r="O7047" s="2">
        <f>DATE(LEFT(ALT[[#This Row],[DATEMTH]],4),RIGHT(ALT[[#This Row],[DATEMTH]],2),1)</f>
        <v>44562</v>
      </c>
      <c r="P7047" t="str">
        <f>IF(AND(ALT[[#This Row],[DATE]]&gt;=DATE(2023,6,1),ALT[[#This Row],[DATE]]&lt;=DATE(2024,5,31)),"Y","N")</f>
        <v>N</v>
      </c>
      <c r="Q7047" t="str">
        <f>LEFT(ALT[[#This Row],[DATEMTH]],4)</f>
        <v>2022</v>
      </c>
    </row>
    <row r="7048" spans="1:17" x14ac:dyDescent="0.25">
      <c r="A7048" t="s">
        <v>74</v>
      </c>
      <c r="B7048" t="s">
        <v>111</v>
      </c>
      <c r="C7048" t="s">
        <v>18</v>
      </c>
      <c r="D7048" t="s">
        <v>23</v>
      </c>
      <c r="E7048" s="14">
        <v>982935.71678699972</v>
      </c>
      <c r="F7048" s="14">
        <v>5003029.0017900039</v>
      </c>
      <c r="G7048" s="13">
        <v>0.19646812289821247</v>
      </c>
      <c r="H7048" s="12">
        <v>-6977468.4900000002</v>
      </c>
      <c r="I7048" s="12">
        <v>-1.3708501368117252</v>
      </c>
      <c r="J7048" t="s">
        <v>16</v>
      </c>
      <c r="K7048" s="14">
        <v>547692.08281300019</v>
      </c>
      <c r="L7048" s="14">
        <v>982935.71678700019</v>
      </c>
      <c r="M7048" s="13">
        <v>0.55720030665208164</v>
      </c>
      <c r="N7048" s="12">
        <v>-0.76383811660554135</v>
      </c>
      <c r="O7048" s="2">
        <f>DATE(LEFT(ALT[[#This Row],[DATEMTH]],4),RIGHT(ALT[[#This Row],[DATEMTH]],2),1)</f>
        <v>44562</v>
      </c>
      <c r="P7048" t="str">
        <f>IF(AND(ALT[[#This Row],[DATE]]&gt;=DATE(2023,6,1),ALT[[#This Row],[DATE]]&lt;=DATE(2024,5,31)),"Y","N")</f>
        <v>N</v>
      </c>
      <c r="Q7048" t="str">
        <f>LEFT(ALT[[#This Row],[DATEMTH]],4)</f>
        <v>2022</v>
      </c>
    </row>
    <row r="7049" spans="1:17" x14ac:dyDescent="0.25">
      <c r="A7049" t="s">
        <v>74</v>
      </c>
      <c r="B7049" t="s">
        <v>111</v>
      </c>
      <c r="C7049" t="s">
        <v>18</v>
      </c>
      <c r="D7049" t="s">
        <v>23</v>
      </c>
      <c r="E7049" s="14">
        <v>982935.71678699972</v>
      </c>
      <c r="F7049" s="14">
        <v>5003029.0017900039</v>
      </c>
      <c r="G7049" s="13">
        <v>0.19646812289821247</v>
      </c>
      <c r="H7049" s="12">
        <v>-6977468.4900000002</v>
      </c>
      <c r="I7049" s="12">
        <v>-1.3708501368117252</v>
      </c>
      <c r="J7049" t="s">
        <v>26</v>
      </c>
      <c r="K7049" s="14">
        <v>173345.94590400005</v>
      </c>
      <c r="L7049" s="14">
        <v>982935.71678700019</v>
      </c>
      <c r="M7049" s="13">
        <v>0.17635532308321206</v>
      </c>
      <c r="N7049" s="12">
        <v>-0.24175671877609725</v>
      </c>
      <c r="O7049" s="2">
        <f>DATE(LEFT(ALT[[#This Row],[DATEMTH]],4),RIGHT(ALT[[#This Row],[DATEMTH]],2),1)</f>
        <v>44562</v>
      </c>
      <c r="P7049" t="str">
        <f>IF(AND(ALT[[#This Row],[DATE]]&gt;=DATE(2023,6,1),ALT[[#This Row],[DATE]]&lt;=DATE(2024,5,31)),"Y","N")</f>
        <v>N</v>
      </c>
      <c r="Q7049" t="str">
        <f>LEFT(ALT[[#This Row],[DATEMTH]],4)</f>
        <v>2022</v>
      </c>
    </row>
    <row r="7050" spans="1:17" x14ac:dyDescent="0.25">
      <c r="A7050" t="s">
        <v>74</v>
      </c>
      <c r="B7050" t="s">
        <v>111</v>
      </c>
      <c r="C7050" t="s">
        <v>19</v>
      </c>
      <c r="D7050" t="s">
        <v>23</v>
      </c>
      <c r="E7050" s="14">
        <v>1415946.4700970002</v>
      </c>
      <c r="F7050" s="14">
        <v>5003029.0017900039</v>
      </c>
      <c r="G7050" s="13">
        <v>0.28301784170957178</v>
      </c>
      <c r="H7050" s="12">
        <v>-6977468.4900000002</v>
      </c>
      <c r="I7050" s="12">
        <v>-1.9747480726363449</v>
      </c>
      <c r="J7050" t="s">
        <v>25</v>
      </c>
      <c r="K7050" s="14">
        <v>903057.66596800031</v>
      </c>
      <c r="L7050" s="14">
        <v>1415946.4700970002</v>
      </c>
      <c r="M7050" s="13">
        <v>0.63777669921811087</v>
      </c>
      <c r="N7050" s="12">
        <v>-1.2594483075533343</v>
      </c>
      <c r="O7050" s="2">
        <f>DATE(LEFT(ALT[[#This Row],[DATEMTH]],4),RIGHT(ALT[[#This Row],[DATEMTH]],2),1)</f>
        <v>44562</v>
      </c>
      <c r="P7050" t="str">
        <f>IF(AND(ALT[[#This Row],[DATE]]&gt;=DATE(2023,6,1),ALT[[#This Row],[DATE]]&lt;=DATE(2024,5,31)),"Y","N")</f>
        <v>N</v>
      </c>
      <c r="Q7050" t="str">
        <f>LEFT(ALT[[#This Row],[DATEMTH]],4)</f>
        <v>2022</v>
      </c>
    </row>
    <row r="7051" spans="1:17" x14ac:dyDescent="0.25">
      <c r="A7051" t="s">
        <v>74</v>
      </c>
      <c r="B7051" t="s">
        <v>111</v>
      </c>
      <c r="C7051" t="s">
        <v>19</v>
      </c>
      <c r="D7051" t="s">
        <v>23</v>
      </c>
      <c r="E7051" s="14">
        <v>1415946.4700970002</v>
      </c>
      <c r="F7051" s="14">
        <v>5003029.0017900039</v>
      </c>
      <c r="G7051" s="13">
        <v>0.28301784170957178</v>
      </c>
      <c r="H7051" s="12">
        <v>-6977468.4900000002</v>
      </c>
      <c r="I7051" s="12">
        <v>-1.9747480726363449</v>
      </c>
      <c r="J7051" t="s">
        <v>24</v>
      </c>
      <c r="K7051" s="14">
        <v>446173.25785499997</v>
      </c>
      <c r="L7051" s="14">
        <v>1415946.4700970002</v>
      </c>
      <c r="M7051" s="13">
        <v>0.31510602079783046</v>
      </c>
      <c r="N7051" s="12">
        <v>-0.62225500724662375</v>
      </c>
      <c r="O7051" s="2">
        <f>DATE(LEFT(ALT[[#This Row],[DATEMTH]],4),RIGHT(ALT[[#This Row],[DATEMTH]],2),1)</f>
        <v>44562</v>
      </c>
      <c r="P7051" t="str">
        <f>IF(AND(ALT[[#This Row],[DATE]]&gt;=DATE(2023,6,1),ALT[[#This Row],[DATE]]&lt;=DATE(2024,5,31)),"Y","N")</f>
        <v>N</v>
      </c>
      <c r="Q7051" t="str">
        <f>LEFT(ALT[[#This Row],[DATEMTH]],4)</f>
        <v>2022</v>
      </c>
    </row>
    <row r="7052" spans="1:17" x14ac:dyDescent="0.25">
      <c r="A7052" t="s">
        <v>74</v>
      </c>
      <c r="B7052" t="s">
        <v>111</v>
      </c>
      <c r="C7052" t="s">
        <v>19</v>
      </c>
      <c r="D7052" t="s">
        <v>23</v>
      </c>
      <c r="E7052" s="14">
        <v>1415946.4700970002</v>
      </c>
      <c r="F7052" s="14">
        <v>5003029.0017900039</v>
      </c>
      <c r="G7052" s="13">
        <v>0.28301784170957178</v>
      </c>
      <c r="H7052" s="12">
        <v>-6977468.4900000002</v>
      </c>
      <c r="I7052" s="12">
        <v>-1.9747480726363449</v>
      </c>
      <c r="J7052" t="s">
        <v>16</v>
      </c>
      <c r="K7052" s="14">
        <v>348.72672300000005</v>
      </c>
      <c r="L7052" s="14">
        <v>1415946.4700970002</v>
      </c>
      <c r="M7052" s="13">
        <v>2.4628524479185313E-4</v>
      </c>
      <c r="N7052" s="12">
        <v>-4.8635131247148238E-4</v>
      </c>
      <c r="O7052" s="2">
        <f>DATE(LEFT(ALT[[#This Row],[DATEMTH]],4),RIGHT(ALT[[#This Row],[DATEMTH]],2),1)</f>
        <v>44562</v>
      </c>
      <c r="P7052" t="str">
        <f>IF(AND(ALT[[#This Row],[DATE]]&gt;=DATE(2023,6,1),ALT[[#This Row],[DATE]]&lt;=DATE(2024,5,31)),"Y","N")</f>
        <v>N</v>
      </c>
      <c r="Q7052" t="str">
        <f>LEFT(ALT[[#This Row],[DATEMTH]],4)</f>
        <v>2022</v>
      </c>
    </row>
    <row r="7053" spans="1:17" x14ac:dyDescent="0.25">
      <c r="A7053" t="s">
        <v>74</v>
      </c>
      <c r="B7053" t="s">
        <v>111</v>
      </c>
      <c r="C7053" t="s">
        <v>19</v>
      </c>
      <c r="D7053" t="s">
        <v>23</v>
      </c>
      <c r="E7053" s="14">
        <v>1415946.4700970002</v>
      </c>
      <c r="F7053" s="14">
        <v>5003029.0017900039</v>
      </c>
      <c r="G7053" s="13">
        <v>0.28301784170957178</v>
      </c>
      <c r="H7053" s="12">
        <v>-6977468.4900000002</v>
      </c>
      <c r="I7053" s="12">
        <v>-1.9747480726363449</v>
      </c>
      <c r="J7053" t="s">
        <v>26</v>
      </c>
      <c r="K7053" s="14">
        <v>66366.819550999979</v>
      </c>
      <c r="L7053" s="14">
        <v>1415946.4700970002</v>
      </c>
      <c r="M7053" s="13">
        <v>4.6870994739266862E-2</v>
      </c>
      <c r="N7053" s="12">
        <v>-9.255840652391549E-2</v>
      </c>
      <c r="O7053" s="2">
        <f>DATE(LEFT(ALT[[#This Row],[DATEMTH]],4),RIGHT(ALT[[#This Row],[DATEMTH]],2),1)</f>
        <v>44562</v>
      </c>
      <c r="P7053" t="str">
        <f>IF(AND(ALT[[#This Row],[DATE]]&gt;=DATE(2023,6,1),ALT[[#This Row],[DATE]]&lt;=DATE(2024,5,31)),"Y","N")</f>
        <v>N</v>
      </c>
      <c r="Q7053" t="str">
        <f>LEFT(ALT[[#This Row],[DATEMTH]],4)</f>
        <v>2022</v>
      </c>
    </row>
    <row r="7054" spans="1:17" x14ac:dyDescent="0.25">
      <c r="A7054" t="s">
        <v>74</v>
      </c>
      <c r="B7054" t="s">
        <v>111</v>
      </c>
      <c r="C7054" t="s">
        <v>20</v>
      </c>
      <c r="D7054" t="s">
        <v>23</v>
      </c>
      <c r="E7054" s="14">
        <v>1429969.5557370009</v>
      </c>
      <c r="F7054" s="14">
        <v>5003029.0017900039</v>
      </c>
      <c r="G7054" s="13">
        <v>0.28582076082816638</v>
      </c>
      <c r="H7054" s="12">
        <v>-6977468.4900000002</v>
      </c>
      <c r="I7054" s="12">
        <v>-1.9943053524663572</v>
      </c>
      <c r="J7054" t="s">
        <v>24</v>
      </c>
      <c r="K7054" s="14">
        <v>745156.24683200021</v>
      </c>
      <c r="L7054" s="14">
        <v>1429969.5557370002</v>
      </c>
      <c r="M7054" s="13">
        <v>0.52109937854442634</v>
      </c>
      <c r="N7054" s="12">
        <v>-1.0392312797980419</v>
      </c>
      <c r="O7054" s="2">
        <f>DATE(LEFT(ALT[[#This Row],[DATEMTH]],4),RIGHT(ALT[[#This Row],[DATEMTH]],2),1)</f>
        <v>44562</v>
      </c>
      <c r="P7054" t="str">
        <f>IF(AND(ALT[[#This Row],[DATE]]&gt;=DATE(2023,6,1),ALT[[#This Row],[DATE]]&lt;=DATE(2024,5,31)),"Y","N")</f>
        <v>N</v>
      </c>
      <c r="Q7054" t="str">
        <f>LEFT(ALT[[#This Row],[DATEMTH]],4)</f>
        <v>2022</v>
      </c>
    </row>
    <row r="7055" spans="1:17" x14ac:dyDescent="0.25">
      <c r="A7055" t="s">
        <v>74</v>
      </c>
      <c r="B7055" t="s">
        <v>111</v>
      </c>
      <c r="C7055" t="s">
        <v>20</v>
      </c>
      <c r="D7055" t="s">
        <v>23</v>
      </c>
      <c r="E7055" s="14">
        <v>1429969.5557370009</v>
      </c>
      <c r="F7055" s="14">
        <v>5003029.0017900039</v>
      </c>
      <c r="G7055" s="13">
        <v>0.28582076082816638</v>
      </c>
      <c r="H7055" s="12">
        <v>-6977468.4900000002</v>
      </c>
      <c r="I7055" s="12">
        <v>-1.9943053524663572</v>
      </c>
      <c r="J7055" t="s">
        <v>25</v>
      </c>
      <c r="K7055" s="14">
        <v>200504.60182899993</v>
      </c>
      <c r="L7055" s="14">
        <v>1429969.5557370002</v>
      </c>
      <c r="M7055" s="13">
        <v>0.14021599342767876</v>
      </c>
      <c r="N7055" s="12">
        <v>-0.27963350619420735</v>
      </c>
      <c r="O7055" s="2">
        <f>DATE(LEFT(ALT[[#This Row],[DATEMTH]],4),RIGHT(ALT[[#This Row],[DATEMTH]],2),1)</f>
        <v>44562</v>
      </c>
      <c r="P7055" t="str">
        <f>IF(AND(ALT[[#This Row],[DATE]]&gt;=DATE(2023,6,1),ALT[[#This Row],[DATE]]&lt;=DATE(2024,5,31)),"Y","N")</f>
        <v>N</v>
      </c>
      <c r="Q7055" t="str">
        <f>LEFT(ALT[[#This Row],[DATEMTH]],4)</f>
        <v>2022</v>
      </c>
    </row>
    <row r="7056" spans="1:17" x14ac:dyDescent="0.25">
      <c r="A7056" t="s">
        <v>74</v>
      </c>
      <c r="B7056" t="s">
        <v>111</v>
      </c>
      <c r="C7056" t="s">
        <v>20</v>
      </c>
      <c r="D7056" t="s">
        <v>23</v>
      </c>
      <c r="E7056" s="14">
        <v>1429969.5557370009</v>
      </c>
      <c r="F7056" s="14">
        <v>5003029.0017900039</v>
      </c>
      <c r="G7056" s="13">
        <v>0.28582076082816638</v>
      </c>
      <c r="H7056" s="12">
        <v>-6977468.4900000002</v>
      </c>
      <c r="I7056" s="12">
        <v>-1.9943053524663572</v>
      </c>
      <c r="J7056" t="s">
        <v>16</v>
      </c>
      <c r="K7056" s="14">
        <v>383838.2588200001</v>
      </c>
      <c r="L7056" s="14">
        <v>1429969.5557370002</v>
      </c>
      <c r="M7056" s="13">
        <v>0.26842407747776947</v>
      </c>
      <c r="N7056" s="12">
        <v>-0.53531957444475986</v>
      </c>
      <c r="O7056" s="2">
        <f>DATE(LEFT(ALT[[#This Row],[DATEMTH]],4),RIGHT(ALT[[#This Row],[DATEMTH]],2),1)</f>
        <v>44562</v>
      </c>
      <c r="P7056" t="str">
        <f>IF(AND(ALT[[#This Row],[DATE]]&gt;=DATE(2023,6,1),ALT[[#This Row],[DATE]]&lt;=DATE(2024,5,31)),"Y","N")</f>
        <v>N</v>
      </c>
      <c r="Q7056" t="str">
        <f>LEFT(ALT[[#This Row],[DATEMTH]],4)</f>
        <v>2022</v>
      </c>
    </row>
    <row r="7057" spans="1:17" x14ac:dyDescent="0.25">
      <c r="A7057" t="s">
        <v>74</v>
      </c>
      <c r="B7057" t="s">
        <v>111</v>
      </c>
      <c r="C7057" t="s">
        <v>20</v>
      </c>
      <c r="D7057" t="s">
        <v>23</v>
      </c>
      <c r="E7057" s="14">
        <v>1429969.5557370009</v>
      </c>
      <c r="F7057" s="14">
        <v>5003029.0017900039</v>
      </c>
      <c r="G7057" s="13">
        <v>0.28582076082816638</v>
      </c>
      <c r="H7057" s="12">
        <v>-6977468.4900000002</v>
      </c>
      <c r="I7057" s="12">
        <v>-1.9943053524663572</v>
      </c>
      <c r="J7057" t="s">
        <v>26</v>
      </c>
      <c r="K7057" s="14">
        <v>100470.44825600002</v>
      </c>
      <c r="L7057" s="14">
        <v>1429969.5557370002</v>
      </c>
      <c r="M7057" s="13">
        <v>7.0260550550125506E-2</v>
      </c>
      <c r="N7057" s="12">
        <v>-0.14012099202934836</v>
      </c>
      <c r="O7057" s="2">
        <f>DATE(LEFT(ALT[[#This Row],[DATEMTH]],4),RIGHT(ALT[[#This Row],[DATEMTH]],2),1)</f>
        <v>44562</v>
      </c>
      <c r="P7057" t="str">
        <f>IF(AND(ALT[[#This Row],[DATE]]&gt;=DATE(2023,6,1),ALT[[#This Row],[DATE]]&lt;=DATE(2024,5,31)),"Y","N")</f>
        <v>N</v>
      </c>
      <c r="Q7057" t="str">
        <f>LEFT(ALT[[#This Row],[DATEMTH]],4)</f>
        <v>2022</v>
      </c>
    </row>
    <row r="7058" spans="1:17" x14ac:dyDescent="0.25">
      <c r="A7058" t="s">
        <v>75</v>
      </c>
      <c r="B7058" t="s">
        <v>14</v>
      </c>
      <c r="C7058" t="s">
        <v>15</v>
      </c>
      <c r="D7058" t="s">
        <v>22</v>
      </c>
      <c r="E7058" s="14">
        <v>13974.966764000004</v>
      </c>
      <c r="F7058" s="14">
        <v>69087.673704000001</v>
      </c>
      <c r="G7058" s="13">
        <v>0.20227872809662845</v>
      </c>
      <c r="H7058" s="12">
        <v>-22690586.77</v>
      </c>
      <c r="I7058" s="12">
        <v>-4.5898230316017852</v>
      </c>
      <c r="J7058" t="s">
        <v>26</v>
      </c>
      <c r="K7058" s="14">
        <v>2524.628588</v>
      </c>
      <c r="L7058" s="14">
        <v>13974.966764000003</v>
      </c>
      <c r="M7058" s="13">
        <v>0.18065363808259857</v>
      </c>
      <c r="N7058" s="12">
        <v>-0.8291682288141643</v>
      </c>
      <c r="O7058" s="2">
        <f>DATE(LEFT(ALT[[#This Row],[DATEMTH]],4),RIGHT(ALT[[#This Row],[DATEMTH]],2),1)</f>
        <v>44593</v>
      </c>
      <c r="P7058" t="str">
        <f>IF(AND(ALT[[#This Row],[DATE]]&gt;=DATE(2023,6,1),ALT[[#This Row],[DATE]]&lt;=DATE(2024,5,31)),"Y","N")</f>
        <v>N</v>
      </c>
      <c r="Q7058" t="str">
        <f>LEFT(ALT[[#This Row],[DATEMTH]],4)</f>
        <v>2022</v>
      </c>
    </row>
    <row r="7059" spans="1:17" x14ac:dyDescent="0.25">
      <c r="A7059" t="s">
        <v>75</v>
      </c>
      <c r="B7059" t="s">
        <v>14</v>
      </c>
      <c r="C7059" t="s">
        <v>15</v>
      </c>
      <c r="D7059" t="s">
        <v>22</v>
      </c>
      <c r="E7059" s="14">
        <v>13974.966764000004</v>
      </c>
      <c r="F7059" s="14">
        <v>69087.673704000001</v>
      </c>
      <c r="G7059" s="13">
        <v>0.20227872809662845</v>
      </c>
      <c r="H7059" s="12">
        <v>-22690586.77</v>
      </c>
      <c r="I7059" s="12">
        <v>-4.5898230316017852</v>
      </c>
      <c r="J7059" t="s">
        <v>16</v>
      </c>
      <c r="K7059" s="14">
        <v>3415.1118999999999</v>
      </c>
      <c r="L7059" s="14">
        <v>13974.966764000003</v>
      </c>
      <c r="M7059" s="13">
        <v>0.24437352572440074</v>
      </c>
      <c r="N7059" s="12">
        <v>-1.1216312366835859</v>
      </c>
      <c r="O7059" s="2">
        <f>DATE(LEFT(ALT[[#This Row],[DATEMTH]],4),RIGHT(ALT[[#This Row],[DATEMTH]],2),1)</f>
        <v>44593</v>
      </c>
      <c r="P7059" t="str">
        <f>IF(AND(ALT[[#This Row],[DATE]]&gt;=DATE(2023,6,1),ALT[[#This Row],[DATE]]&lt;=DATE(2024,5,31)),"Y","N")</f>
        <v>N</v>
      </c>
      <c r="Q7059" t="str">
        <f>LEFT(ALT[[#This Row],[DATEMTH]],4)</f>
        <v>2022</v>
      </c>
    </row>
    <row r="7060" spans="1:17" x14ac:dyDescent="0.25">
      <c r="A7060" t="s">
        <v>75</v>
      </c>
      <c r="B7060" t="s">
        <v>14</v>
      </c>
      <c r="C7060" t="s">
        <v>15</v>
      </c>
      <c r="D7060" t="s">
        <v>22</v>
      </c>
      <c r="E7060" s="14">
        <v>13974.966764000004</v>
      </c>
      <c r="F7060" s="14">
        <v>69087.673704000001</v>
      </c>
      <c r="G7060" s="13">
        <v>0.20227872809662845</v>
      </c>
      <c r="H7060" s="12">
        <v>-22690586.77</v>
      </c>
      <c r="I7060" s="12">
        <v>-4.5898230316017852</v>
      </c>
      <c r="J7060" t="s">
        <v>24</v>
      </c>
      <c r="K7060" s="14">
        <v>6524.8819800000019</v>
      </c>
      <c r="L7060" s="14">
        <v>13974.966764000003</v>
      </c>
      <c r="M7060" s="13">
        <v>0.46689785315327714</v>
      </c>
      <c r="N7060" s="12">
        <v>-2.1429785198083398</v>
      </c>
      <c r="O7060" s="2">
        <f>DATE(LEFT(ALT[[#This Row],[DATEMTH]],4),RIGHT(ALT[[#This Row],[DATEMTH]],2),1)</f>
        <v>44593</v>
      </c>
      <c r="P7060" t="str">
        <f>IF(AND(ALT[[#This Row],[DATE]]&gt;=DATE(2023,6,1),ALT[[#This Row],[DATE]]&lt;=DATE(2024,5,31)),"Y","N")</f>
        <v>N</v>
      </c>
      <c r="Q7060" t="str">
        <f>LEFT(ALT[[#This Row],[DATEMTH]],4)</f>
        <v>2022</v>
      </c>
    </row>
    <row r="7061" spans="1:17" x14ac:dyDescent="0.25">
      <c r="A7061" t="s">
        <v>75</v>
      </c>
      <c r="B7061" t="s">
        <v>14</v>
      </c>
      <c r="C7061" t="s">
        <v>15</v>
      </c>
      <c r="D7061" t="s">
        <v>22</v>
      </c>
      <c r="E7061" s="14">
        <v>13974.966764000004</v>
      </c>
      <c r="F7061" s="14">
        <v>69087.673704000001</v>
      </c>
      <c r="G7061" s="13">
        <v>0.20227872809662845</v>
      </c>
      <c r="H7061" s="12">
        <v>-22690586.77</v>
      </c>
      <c r="I7061" s="12">
        <v>-4.5898230316017852</v>
      </c>
      <c r="J7061" t="s">
        <v>25</v>
      </c>
      <c r="K7061" s="14">
        <v>1510.3442960000009</v>
      </c>
      <c r="L7061" s="14">
        <v>13974.966764000003</v>
      </c>
      <c r="M7061" s="13">
        <v>0.10807498303972357</v>
      </c>
      <c r="N7061" s="12">
        <v>-0.49604504629569557</v>
      </c>
      <c r="O7061" s="2">
        <f>DATE(LEFT(ALT[[#This Row],[DATEMTH]],4),RIGHT(ALT[[#This Row],[DATEMTH]],2),1)</f>
        <v>44593</v>
      </c>
      <c r="P7061" t="str">
        <f>IF(AND(ALT[[#This Row],[DATE]]&gt;=DATE(2023,6,1),ALT[[#This Row],[DATE]]&lt;=DATE(2024,5,31)),"Y","N")</f>
        <v>N</v>
      </c>
      <c r="Q7061" t="str">
        <f>LEFT(ALT[[#This Row],[DATEMTH]],4)</f>
        <v>2022</v>
      </c>
    </row>
    <row r="7062" spans="1:17" x14ac:dyDescent="0.25">
      <c r="A7062" t="s">
        <v>75</v>
      </c>
      <c r="B7062" t="s">
        <v>14</v>
      </c>
      <c r="C7062" t="s">
        <v>18</v>
      </c>
      <c r="D7062" t="s">
        <v>22</v>
      </c>
      <c r="E7062" s="14">
        <v>9595.3596080000007</v>
      </c>
      <c r="F7062" s="14">
        <v>69087.673704000001</v>
      </c>
      <c r="G7062" s="13">
        <v>0.13888670863503766</v>
      </c>
      <c r="H7062" s="12">
        <v>-22690586.77</v>
      </c>
      <c r="I7062" s="12">
        <v>-3.15142091348303</v>
      </c>
      <c r="J7062" t="s">
        <v>24</v>
      </c>
      <c r="K7062" s="14">
        <v>978.35395200000085</v>
      </c>
      <c r="L7062" s="14">
        <v>9595.3596080000007</v>
      </c>
      <c r="M7062" s="13">
        <v>0.10196115538851838</v>
      </c>
      <c r="N7062" s="12">
        <v>-0.32132251745426976</v>
      </c>
      <c r="O7062" s="2">
        <f>DATE(LEFT(ALT[[#This Row],[DATEMTH]],4),RIGHT(ALT[[#This Row],[DATEMTH]],2),1)</f>
        <v>44593</v>
      </c>
      <c r="P7062" t="str">
        <f>IF(AND(ALT[[#This Row],[DATE]]&gt;=DATE(2023,6,1),ALT[[#This Row],[DATE]]&lt;=DATE(2024,5,31)),"Y","N")</f>
        <v>N</v>
      </c>
      <c r="Q7062" t="str">
        <f>LEFT(ALT[[#This Row],[DATEMTH]],4)</f>
        <v>2022</v>
      </c>
    </row>
    <row r="7063" spans="1:17" x14ac:dyDescent="0.25">
      <c r="A7063" t="s">
        <v>75</v>
      </c>
      <c r="B7063" t="s">
        <v>14</v>
      </c>
      <c r="C7063" t="s">
        <v>18</v>
      </c>
      <c r="D7063" t="s">
        <v>22</v>
      </c>
      <c r="E7063" s="14">
        <v>9595.3596080000007</v>
      </c>
      <c r="F7063" s="14">
        <v>69087.673704000001</v>
      </c>
      <c r="G7063" s="13">
        <v>0.13888670863503766</v>
      </c>
      <c r="H7063" s="12">
        <v>-22690586.77</v>
      </c>
      <c r="I7063" s="12">
        <v>-3.15142091348303</v>
      </c>
      <c r="J7063" t="s">
        <v>25</v>
      </c>
      <c r="K7063" s="14">
        <v>1269.2968999999991</v>
      </c>
      <c r="L7063" s="14">
        <v>9595.3596080000007</v>
      </c>
      <c r="M7063" s="13">
        <v>0.13228236896319551</v>
      </c>
      <c r="N7063" s="12">
        <v>-0.41687742403569278</v>
      </c>
      <c r="O7063" s="2">
        <f>DATE(LEFT(ALT[[#This Row],[DATEMTH]],4),RIGHT(ALT[[#This Row],[DATEMTH]],2),1)</f>
        <v>44593</v>
      </c>
      <c r="P7063" t="str">
        <f>IF(AND(ALT[[#This Row],[DATE]]&gt;=DATE(2023,6,1),ALT[[#This Row],[DATE]]&lt;=DATE(2024,5,31)),"Y","N")</f>
        <v>N</v>
      </c>
      <c r="Q7063" t="str">
        <f>LEFT(ALT[[#This Row],[DATEMTH]],4)</f>
        <v>2022</v>
      </c>
    </row>
    <row r="7064" spans="1:17" x14ac:dyDescent="0.25">
      <c r="A7064" t="s">
        <v>75</v>
      </c>
      <c r="B7064" t="s">
        <v>14</v>
      </c>
      <c r="C7064" t="s">
        <v>18</v>
      </c>
      <c r="D7064" t="s">
        <v>22</v>
      </c>
      <c r="E7064" s="14">
        <v>9595.3596080000007</v>
      </c>
      <c r="F7064" s="14">
        <v>69087.673704000001</v>
      </c>
      <c r="G7064" s="13">
        <v>0.13888670863503766</v>
      </c>
      <c r="H7064" s="12">
        <v>-22690586.77</v>
      </c>
      <c r="I7064" s="12">
        <v>-3.15142091348303</v>
      </c>
      <c r="J7064" t="s">
        <v>26</v>
      </c>
      <c r="K7064" s="14">
        <v>1504.13966</v>
      </c>
      <c r="L7064" s="14">
        <v>9595.3596080000007</v>
      </c>
      <c r="M7064" s="13">
        <v>0.15675698686122655</v>
      </c>
      <c r="N7064" s="12">
        <v>-0.49400724672905388</v>
      </c>
      <c r="O7064" s="2">
        <f>DATE(LEFT(ALT[[#This Row],[DATEMTH]],4),RIGHT(ALT[[#This Row],[DATEMTH]],2),1)</f>
        <v>44593</v>
      </c>
      <c r="P7064" t="str">
        <f>IF(AND(ALT[[#This Row],[DATE]]&gt;=DATE(2023,6,1),ALT[[#This Row],[DATE]]&lt;=DATE(2024,5,31)),"Y","N")</f>
        <v>N</v>
      </c>
      <c r="Q7064" t="str">
        <f>LEFT(ALT[[#This Row],[DATEMTH]],4)</f>
        <v>2022</v>
      </c>
    </row>
    <row r="7065" spans="1:17" x14ac:dyDescent="0.25">
      <c r="A7065" t="s">
        <v>75</v>
      </c>
      <c r="B7065" t="s">
        <v>14</v>
      </c>
      <c r="C7065" t="s">
        <v>18</v>
      </c>
      <c r="D7065" t="s">
        <v>22</v>
      </c>
      <c r="E7065" s="14">
        <v>9595.3596080000007</v>
      </c>
      <c r="F7065" s="14">
        <v>69087.673704000001</v>
      </c>
      <c r="G7065" s="13">
        <v>0.13888670863503766</v>
      </c>
      <c r="H7065" s="12">
        <v>-22690586.77</v>
      </c>
      <c r="I7065" s="12">
        <v>-3.15142091348303</v>
      </c>
      <c r="J7065" t="s">
        <v>16</v>
      </c>
      <c r="K7065" s="14">
        <v>5843.5690959999993</v>
      </c>
      <c r="L7065" s="14">
        <v>9595.3596080000007</v>
      </c>
      <c r="M7065" s="13">
        <v>0.60899948878705945</v>
      </c>
      <c r="N7065" s="12">
        <v>-1.9192137252640131</v>
      </c>
      <c r="O7065" s="2">
        <f>DATE(LEFT(ALT[[#This Row],[DATEMTH]],4),RIGHT(ALT[[#This Row],[DATEMTH]],2),1)</f>
        <v>44593</v>
      </c>
      <c r="P7065" t="str">
        <f>IF(AND(ALT[[#This Row],[DATE]]&gt;=DATE(2023,6,1),ALT[[#This Row],[DATE]]&lt;=DATE(2024,5,31)),"Y","N")</f>
        <v>N</v>
      </c>
      <c r="Q7065" t="str">
        <f>LEFT(ALT[[#This Row],[DATEMTH]],4)</f>
        <v>2022</v>
      </c>
    </row>
    <row r="7066" spans="1:17" x14ac:dyDescent="0.25">
      <c r="A7066" t="s">
        <v>75</v>
      </c>
      <c r="B7066" t="s">
        <v>14</v>
      </c>
      <c r="C7066" t="s">
        <v>19</v>
      </c>
      <c r="D7066" t="s">
        <v>22</v>
      </c>
      <c r="E7066" s="14">
        <v>21533.991355999999</v>
      </c>
      <c r="F7066" s="14">
        <v>69087.673704000001</v>
      </c>
      <c r="G7066" s="13">
        <v>0.31169078652525595</v>
      </c>
      <c r="H7066" s="12">
        <v>-22690586.77</v>
      </c>
      <c r="I7066" s="12">
        <v>-7.0724468370608671</v>
      </c>
      <c r="J7066" t="s">
        <v>26</v>
      </c>
      <c r="K7066" s="14">
        <v>845.72937200000001</v>
      </c>
      <c r="L7066" s="14">
        <v>21533.991355999999</v>
      </c>
      <c r="M7066" s="13">
        <v>3.9274157680218212E-2</v>
      </c>
      <c r="N7066" s="12">
        <v>-0.27776439226368904</v>
      </c>
      <c r="O7066" s="2">
        <f>DATE(LEFT(ALT[[#This Row],[DATEMTH]],4),RIGHT(ALT[[#This Row],[DATEMTH]],2),1)</f>
        <v>44593</v>
      </c>
      <c r="P7066" t="str">
        <f>IF(AND(ALT[[#This Row],[DATE]]&gt;=DATE(2023,6,1),ALT[[#This Row],[DATE]]&lt;=DATE(2024,5,31)),"Y","N")</f>
        <v>N</v>
      </c>
      <c r="Q7066" t="str">
        <f>LEFT(ALT[[#This Row],[DATEMTH]],4)</f>
        <v>2022</v>
      </c>
    </row>
    <row r="7067" spans="1:17" x14ac:dyDescent="0.25">
      <c r="A7067" t="s">
        <v>75</v>
      </c>
      <c r="B7067" t="s">
        <v>14</v>
      </c>
      <c r="C7067" t="s">
        <v>19</v>
      </c>
      <c r="D7067" t="s">
        <v>22</v>
      </c>
      <c r="E7067" s="14">
        <v>21533.991355999999</v>
      </c>
      <c r="F7067" s="14">
        <v>69087.673704000001</v>
      </c>
      <c r="G7067" s="13">
        <v>0.31169078652525595</v>
      </c>
      <c r="H7067" s="12">
        <v>-22690586.77</v>
      </c>
      <c r="I7067" s="12">
        <v>-7.0724468370608671</v>
      </c>
      <c r="J7067" t="s">
        <v>25</v>
      </c>
      <c r="K7067" s="14">
        <v>14359.701196</v>
      </c>
      <c r="L7067" s="14">
        <v>21533.991355999999</v>
      </c>
      <c r="M7067" s="13">
        <v>0.66683881118949961</v>
      </c>
      <c r="N7067" s="12">
        <v>-4.7161820410266051</v>
      </c>
      <c r="O7067" s="2">
        <f>DATE(LEFT(ALT[[#This Row],[DATEMTH]],4),RIGHT(ALT[[#This Row],[DATEMTH]],2),1)</f>
        <v>44593</v>
      </c>
      <c r="P7067" t="str">
        <f>IF(AND(ALT[[#This Row],[DATE]]&gt;=DATE(2023,6,1),ALT[[#This Row],[DATE]]&lt;=DATE(2024,5,31)),"Y","N")</f>
        <v>N</v>
      </c>
      <c r="Q7067" t="str">
        <f>LEFT(ALT[[#This Row],[DATEMTH]],4)</f>
        <v>2022</v>
      </c>
    </row>
    <row r="7068" spans="1:17" x14ac:dyDescent="0.25">
      <c r="A7068" t="s">
        <v>75</v>
      </c>
      <c r="B7068" t="s">
        <v>14</v>
      </c>
      <c r="C7068" t="s">
        <v>19</v>
      </c>
      <c r="D7068" t="s">
        <v>22</v>
      </c>
      <c r="E7068" s="14">
        <v>21533.991355999999</v>
      </c>
      <c r="F7068" s="14">
        <v>69087.673704000001</v>
      </c>
      <c r="G7068" s="13">
        <v>0.31169078652525595</v>
      </c>
      <c r="H7068" s="12">
        <v>-22690586.77</v>
      </c>
      <c r="I7068" s="12">
        <v>-7.0724468370608671</v>
      </c>
      <c r="J7068" t="s">
        <v>24</v>
      </c>
      <c r="K7068" s="14">
        <v>6324.8879639999996</v>
      </c>
      <c r="L7068" s="14">
        <v>21533.991355999999</v>
      </c>
      <c r="M7068" s="13">
        <v>0.29371647176024807</v>
      </c>
      <c r="N7068" s="12">
        <v>-2.0772941316934439</v>
      </c>
      <c r="O7068" s="2">
        <f>DATE(LEFT(ALT[[#This Row],[DATEMTH]],4),RIGHT(ALT[[#This Row],[DATEMTH]],2),1)</f>
        <v>44593</v>
      </c>
      <c r="P7068" t="str">
        <f>IF(AND(ALT[[#This Row],[DATE]]&gt;=DATE(2023,6,1),ALT[[#This Row],[DATE]]&lt;=DATE(2024,5,31)),"Y","N")</f>
        <v>N</v>
      </c>
      <c r="Q7068" t="str">
        <f>LEFT(ALT[[#This Row],[DATEMTH]],4)</f>
        <v>2022</v>
      </c>
    </row>
    <row r="7069" spans="1:17" x14ac:dyDescent="0.25">
      <c r="A7069" t="s">
        <v>75</v>
      </c>
      <c r="B7069" t="s">
        <v>14</v>
      </c>
      <c r="C7069" t="s">
        <v>19</v>
      </c>
      <c r="D7069" t="s">
        <v>22</v>
      </c>
      <c r="E7069" s="14">
        <v>21533.991355999999</v>
      </c>
      <c r="F7069" s="14">
        <v>69087.673704000001</v>
      </c>
      <c r="G7069" s="13">
        <v>0.31169078652525595</v>
      </c>
      <c r="H7069" s="12">
        <v>-22690586.77</v>
      </c>
      <c r="I7069" s="12">
        <v>-7.0724468370608671</v>
      </c>
      <c r="J7069" t="s">
        <v>16</v>
      </c>
      <c r="K7069" s="14">
        <v>3.6728239999999999</v>
      </c>
      <c r="L7069" s="14">
        <v>21533.991355999999</v>
      </c>
      <c r="M7069" s="13">
        <v>1.7055937003414111E-4</v>
      </c>
      <c r="N7069" s="12">
        <v>-1.2062720771290553E-3</v>
      </c>
      <c r="O7069" s="2">
        <f>DATE(LEFT(ALT[[#This Row],[DATEMTH]],4),RIGHT(ALT[[#This Row],[DATEMTH]],2),1)</f>
        <v>44593</v>
      </c>
      <c r="P7069" t="str">
        <f>IF(AND(ALT[[#This Row],[DATE]]&gt;=DATE(2023,6,1),ALT[[#This Row],[DATE]]&lt;=DATE(2024,5,31)),"Y","N")</f>
        <v>N</v>
      </c>
      <c r="Q7069" t="str">
        <f>LEFT(ALT[[#This Row],[DATEMTH]],4)</f>
        <v>2022</v>
      </c>
    </row>
    <row r="7070" spans="1:17" x14ac:dyDescent="0.25">
      <c r="A7070" t="s">
        <v>75</v>
      </c>
      <c r="B7070" t="s">
        <v>14</v>
      </c>
      <c r="C7070" t="s">
        <v>20</v>
      </c>
      <c r="D7070" t="s">
        <v>22</v>
      </c>
      <c r="E7070" s="14">
        <v>23983.355975999999</v>
      </c>
      <c r="F7070" s="14">
        <v>69087.673704000001</v>
      </c>
      <c r="G7070" s="13">
        <v>0.347143776743078</v>
      </c>
      <c r="H7070" s="12">
        <v>-22690586.77</v>
      </c>
      <c r="I7070" s="12">
        <v>-7.8768959878543194</v>
      </c>
      <c r="J7070" t="s">
        <v>26</v>
      </c>
      <c r="K7070" s="14">
        <v>1534.7316760000001</v>
      </c>
      <c r="L7070" s="14">
        <v>23983.355975999999</v>
      </c>
      <c r="M7070" s="13">
        <v>6.3991531357654743E-2</v>
      </c>
      <c r="N7070" s="12">
        <v>-0.50405463660776451</v>
      </c>
      <c r="O7070" s="2">
        <f>DATE(LEFT(ALT[[#This Row],[DATEMTH]],4),RIGHT(ALT[[#This Row],[DATEMTH]],2),1)</f>
        <v>44593</v>
      </c>
      <c r="P7070" t="str">
        <f>IF(AND(ALT[[#This Row],[DATE]]&gt;=DATE(2023,6,1),ALT[[#This Row],[DATE]]&lt;=DATE(2024,5,31)),"Y","N")</f>
        <v>N</v>
      </c>
      <c r="Q7070" t="str">
        <f>LEFT(ALT[[#This Row],[DATEMTH]],4)</f>
        <v>2022</v>
      </c>
    </row>
    <row r="7071" spans="1:17" x14ac:dyDescent="0.25">
      <c r="A7071" t="s">
        <v>75</v>
      </c>
      <c r="B7071" t="s">
        <v>14</v>
      </c>
      <c r="C7071" t="s">
        <v>20</v>
      </c>
      <c r="D7071" t="s">
        <v>22</v>
      </c>
      <c r="E7071" s="14">
        <v>23983.355975999999</v>
      </c>
      <c r="F7071" s="14">
        <v>69087.673704000001</v>
      </c>
      <c r="G7071" s="13">
        <v>0.347143776743078</v>
      </c>
      <c r="H7071" s="12">
        <v>-22690586.77</v>
      </c>
      <c r="I7071" s="12">
        <v>-7.8768959878543194</v>
      </c>
      <c r="J7071" t="s">
        <v>25</v>
      </c>
      <c r="K7071" s="14">
        <v>3951.229671999999</v>
      </c>
      <c r="L7071" s="14">
        <v>23983.355975999999</v>
      </c>
      <c r="M7071" s="13">
        <v>0.16474882314026323</v>
      </c>
      <c r="N7071" s="12">
        <v>-1.2977093439972602</v>
      </c>
      <c r="O7071" s="2">
        <f>DATE(LEFT(ALT[[#This Row],[DATEMTH]],4),RIGHT(ALT[[#This Row],[DATEMTH]],2),1)</f>
        <v>44593</v>
      </c>
      <c r="P7071" t="str">
        <f>IF(AND(ALT[[#This Row],[DATE]]&gt;=DATE(2023,6,1),ALT[[#This Row],[DATE]]&lt;=DATE(2024,5,31)),"Y","N")</f>
        <v>N</v>
      </c>
      <c r="Q7071" t="str">
        <f>LEFT(ALT[[#This Row],[DATEMTH]],4)</f>
        <v>2022</v>
      </c>
    </row>
    <row r="7072" spans="1:17" x14ac:dyDescent="0.25">
      <c r="A7072" t="s">
        <v>75</v>
      </c>
      <c r="B7072" t="s">
        <v>14</v>
      </c>
      <c r="C7072" t="s">
        <v>20</v>
      </c>
      <c r="D7072" t="s">
        <v>22</v>
      </c>
      <c r="E7072" s="14">
        <v>23983.355975999999</v>
      </c>
      <c r="F7072" s="14">
        <v>69087.673704000001</v>
      </c>
      <c r="G7072" s="13">
        <v>0.347143776743078</v>
      </c>
      <c r="H7072" s="12">
        <v>-22690586.77</v>
      </c>
      <c r="I7072" s="12">
        <v>-7.8768959878543194</v>
      </c>
      <c r="J7072" t="s">
        <v>24</v>
      </c>
      <c r="K7072" s="14">
        <v>11647.666948</v>
      </c>
      <c r="L7072" s="14">
        <v>23983.355975999999</v>
      </c>
      <c r="M7072" s="13">
        <v>0.48565625926812539</v>
      </c>
      <c r="N7072" s="12">
        <v>-3.8254638401054342</v>
      </c>
      <c r="O7072" s="2">
        <f>DATE(LEFT(ALT[[#This Row],[DATEMTH]],4),RIGHT(ALT[[#This Row],[DATEMTH]],2),1)</f>
        <v>44593</v>
      </c>
      <c r="P7072" t="str">
        <f>IF(AND(ALT[[#This Row],[DATE]]&gt;=DATE(2023,6,1),ALT[[#This Row],[DATE]]&lt;=DATE(2024,5,31)),"Y","N")</f>
        <v>N</v>
      </c>
      <c r="Q7072" t="str">
        <f>LEFT(ALT[[#This Row],[DATEMTH]],4)</f>
        <v>2022</v>
      </c>
    </row>
    <row r="7073" spans="1:17" x14ac:dyDescent="0.25">
      <c r="A7073" t="s">
        <v>75</v>
      </c>
      <c r="B7073" t="s">
        <v>14</v>
      </c>
      <c r="C7073" t="s">
        <v>20</v>
      </c>
      <c r="D7073" t="s">
        <v>22</v>
      </c>
      <c r="E7073" s="14">
        <v>23983.355975999999</v>
      </c>
      <c r="F7073" s="14">
        <v>69087.673704000001</v>
      </c>
      <c r="G7073" s="13">
        <v>0.347143776743078</v>
      </c>
      <c r="H7073" s="12">
        <v>-22690586.77</v>
      </c>
      <c r="I7073" s="12">
        <v>-7.8768959878543194</v>
      </c>
      <c r="J7073" t="s">
        <v>16</v>
      </c>
      <c r="K7073" s="14">
        <v>6849.72768</v>
      </c>
      <c r="L7073" s="14">
        <v>23983.355975999999</v>
      </c>
      <c r="M7073" s="13">
        <v>0.28560338623395665</v>
      </c>
      <c r="N7073" s="12">
        <v>-2.2496681671438608</v>
      </c>
      <c r="O7073" s="2">
        <f>DATE(LEFT(ALT[[#This Row],[DATEMTH]],4),RIGHT(ALT[[#This Row],[DATEMTH]],2),1)</f>
        <v>44593</v>
      </c>
      <c r="P7073" t="str">
        <f>IF(AND(ALT[[#This Row],[DATE]]&gt;=DATE(2023,6,1),ALT[[#This Row],[DATE]]&lt;=DATE(2024,5,31)),"Y","N")</f>
        <v>N</v>
      </c>
      <c r="Q7073" t="str">
        <f>LEFT(ALT[[#This Row],[DATEMTH]],4)</f>
        <v>2022</v>
      </c>
    </row>
    <row r="7074" spans="1:17" x14ac:dyDescent="0.25">
      <c r="A7074" t="s">
        <v>75</v>
      </c>
      <c r="B7074" t="s">
        <v>14</v>
      </c>
      <c r="C7074" t="s">
        <v>15</v>
      </c>
      <c r="D7074" t="s">
        <v>17</v>
      </c>
      <c r="E7074" s="14">
        <v>13974.966764000004</v>
      </c>
      <c r="F7074" s="14">
        <v>69087.673704000001</v>
      </c>
      <c r="G7074" s="13">
        <v>0.20227872809662845</v>
      </c>
      <c r="H7074" s="12">
        <v>-42679169.549999997</v>
      </c>
      <c r="I7074" s="12">
        <v>-8.6330881327943541</v>
      </c>
      <c r="J7074" t="s">
        <v>26</v>
      </c>
      <c r="K7074" s="14">
        <v>2524.628588</v>
      </c>
      <c r="L7074" s="14">
        <v>13974.966764000003</v>
      </c>
      <c r="M7074" s="13">
        <v>0.18065363808259857</v>
      </c>
      <c r="N7074" s="12">
        <v>-1.5595987790770078</v>
      </c>
      <c r="O7074" s="2">
        <f>DATE(LEFT(ALT[[#This Row],[DATEMTH]],4),RIGHT(ALT[[#This Row],[DATEMTH]],2),1)</f>
        <v>44593</v>
      </c>
      <c r="P7074" t="str">
        <f>IF(AND(ALT[[#This Row],[DATE]]&gt;=DATE(2023,6,1),ALT[[#This Row],[DATE]]&lt;=DATE(2024,5,31)),"Y","N")</f>
        <v>N</v>
      </c>
      <c r="Q7074" t="str">
        <f>LEFT(ALT[[#This Row],[DATEMTH]],4)</f>
        <v>2022</v>
      </c>
    </row>
    <row r="7075" spans="1:17" x14ac:dyDescent="0.25">
      <c r="A7075" t="s">
        <v>75</v>
      </c>
      <c r="B7075" t="s">
        <v>14</v>
      </c>
      <c r="C7075" t="s">
        <v>15</v>
      </c>
      <c r="D7075" t="s">
        <v>17</v>
      </c>
      <c r="E7075" s="14">
        <v>13974.966764000004</v>
      </c>
      <c r="F7075" s="14">
        <v>69087.673704000001</v>
      </c>
      <c r="G7075" s="13">
        <v>0.20227872809662845</v>
      </c>
      <c r="H7075" s="12">
        <v>-42679169.549999997</v>
      </c>
      <c r="I7075" s="12">
        <v>-8.6330881327943541</v>
      </c>
      <c r="J7075" t="s">
        <v>16</v>
      </c>
      <c r="K7075" s="14">
        <v>3415.1118999999999</v>
      </c>
      <c r="L7075" s="14">
        <v>13974.966764000003</v>
      </c>
      <c r="M7075" s="13">
        <v>0.24437352572440074</v>
      </c>
      <c r="N7075" s="12">
        <v>-2.1096981849004397</v>
      </c>
      <c r="O7075" s="2">
        <f>DATE(LEFT(ALT[[#This Row],[DATEMTH]],4),RIGHT(ALT[[#This Row],[DATEMTH]],2),1)</f>
        <v>44593</v>
      </c>
      <c r="P7075" t="str">
        <f>IF(AND(ALT[[#This Row],[DATE]]&gt;=DATE(2023,6,1),ALT[[#This Row],[DATE]]&lt;=DATE(2024,5,31)),"Y","N")</f>
        <v>N</v>
      </c>
      <c r="Q7075" t="str">
        <f>LEFT(ALT[[#This Row],[DATEMTH]],4)</f>
        <v>2022</v>
      </c>
    </row>
    <row r="7076" spans="1:17" x14ac:dyDescent="0.25">
      <c r="A7076" t="s">
        <v>75</v>
      </c>
      <c r="B7076" t="s">
        <v>14</v>
      </c>
      <c r="C7076" t="s">
        <v>15</v>
      </c>
      <c r="D7076" t="s">
        <v>17</v>
      </c>
      <c r="E7076" s="14">
        <v>13974.966764000004</v>
      </c>
      <c r="F7076" s="14">
        <v>69087.673704000001</v>
      </c>
      <c r="G7076" s="13">
        <v>0.20227872809662845</v>
      </c>
      <c r="H7076" s="12">
        <v>-42679169.549999997</v>
      </c>
      <c r="I7076" s="12">
        <v>-8.6330881327943541</v>
      </c>
      <c r="J7076" t="s">
        <v>24</v>
      </c>
      <c r="K7076" s="14">
        <v>6524.8819800000019</v>
      </c>
      <c r="L7076" s="14">
        <v>13974.966764000003</v>
      </c>
      <c r="M7076" s="13">
        <v>0.46689785315327714</v>
      </c>
      <c r="N7076" s="12">
        <v>-4.0307703152847179</v>
      </c>
      <c r="O7076" s="2">
        <f>DATE(LEFT(ALT[[#This Row],[DATEMTH]],4),RIGHT(ALT[[#This Row],[DATEMTH]],2),1)</f>
        <v>44593</v>
      </c>
      <c r="P7076" t="str">
        <f>IF(AND(ALT[[#This Row],[DATE]]&gt;=DATE(2023,6,1),ALT[[#This Row],[DATE]]&lt;=DATE(2024,5,31)),"Y","N")</f>
        <v>N</v>
      </c>
      <c r="Q7076" t="str">
        <f>LEFT(ALT[[#This Row],[DATEMTH]],4)</f>
        <v>2022</v>
      </c>
    </row>
    <row r="7077" spans="1:17" x14ac:dyDescent="0.25">
      <c r="A7077" t="s">
        <v>75</v>
      </c>
      <c r="B7077" t="s">
        <v>14</v>
      </c>
      <c r="C7077" t="s">
        <v>15</v>
      </c>
      <c r="D7077" t="s">
        <v>17</v>
      </c>
      <c r="E7077" s="14">
        <v>13974.966764000004</v>
      </c>
      <c r="F7077" s="14">
        <v>69087.673704000001</v>
      </c>
      <c r="G7077" s="13">
        <v>0.20227872809662845</v>
      </c>
      <c r="H7077" s="12">
        <v>-42679169.549999997</v>
      </c>
      <c r="I7077" s="12">
        <v>-8.6330881327943541</v>
      </c>
      <c r="J7077" t="s">
        <v>25</v>
      </c>
      <c r="K7077" s="14">
        <v>1510.3442960000009</v>
      </c>
      <c r="L7077" s="14">
        <v>13974.966764000003</v>
      </c>
      <c r="M7077" s="13">
        <v>0.10807498303972357</v>
      </c>
      <c r="N7077" s="12">
        <v>-0.93302085353218867</v>
      </c>
      <c r="O7077" s="2">
        <f>DATE(LEFT(ALT[[#This Row],[DATEMTH]],4),RIGHT(ALT[[#This Row],[DATEMTH]],2),1)</f>
        <v>44593</v>
      </c>
      <c r="P7077" t="str">
        <f>IF(AND(ALT[[#This Row],[DATE]]&gt;=DATE(2023,6,1),ALT[[#This Row],[DATE]]&lt;=DATE(2024,5,31)),"Y","N")</f>
        <v>N</v>
      </c>
      <c r="Q7077" t="str">
        <f>LEFT(ALT[[#This Row],[DATEMTH]],4)</f>
        <v>2022</v>
      </c>
    </row>
    <row r="7078" spans="1:17" x14ac:dyDescent="0.25">
      <c r="A7078" t="s">
        <v>75</v>
      </c>
      <c r="B7078" t="s">
        <v>14</v>
      </c>
      <c r="C7078" t="s">
        <v>18</v>
      </c>
      <c r="D7078" t="s">
        <v>17</v>
      </c>
      <c r="E7078" s="14">
        <v>9595.3596080000007</v>
      </c>
      <c r="F7078" s="14">
        <v>69087.673704000001</v>
      </c>
      <c r="G7078" s="13">
        <v>0.13888670863503766</v>
      </c>
      <c r="H7078" s="12">
        <v>-42679169.549999997</v>
      </c>
      <c r="I7078" s="12">
        <v>-5.9275693860762209</v>
      </c>
      <c r="J7078" t="s">
        <v>24</v>
      </c>
      <c r="K7078" s="14">
        <v>978.35395200000085</v>
      </c>
      <c r="L7078" s="14">
        <v>9595.3596080000007</v>
      </c>
      <c r="M7078" s="13">
        <v>0.10196115538851838</v>
      </c>
      <c r="N7078" s="12">
        <v>-0.60438182324994205</v>
      </c>
      <c r="O7078" s="2">
        <f>DATE(LEFT(ALT[[#This Row],[DATEMTH]],4),RIGHT(ALT[[#This Row],[DATEMTH]],2),1)</f>
        <v>44593</v>
      </c>
      <c r="P7078" t="str">
        <f>IF(AND(ALT[[#This Row],[DATE]]&gt;=DATE(2023,6,1),ALT[[#This Row],[DATE]]&lt;=DATE(2024,5,31)),"Y","N")</f>
        <v>N</v>
      </c>
      <c r="Q7078" t="str">
        <f>LEFT(ALT[[#This Row],[DATEMTH]],4)</f>
        <v>2022</v>
      </c>
    </row>
    <row r="7079" spans="1:17" x14ac:dyDescent="0.25">
      <c r="A7079" t="s">
        <v>75</v>
      </c>
      <c r="B7079" t="s">
        <v>14</v>
      </c>
      <c r="C7079" t="s">
        <v>18</v>
      </c>
      <c r="D7079" t="s">
        <v>17</v>
      </c>
      <c r="E7079" s="14">
        <v>9595.3596080000007</v>
      </c>
      <c r="F7079" s="14">
        <v>69087.673704000001</v>
      </c>
      <c r="G7079" s="13">
        <v>0.13888670863503766</v>
      </c>
      <c r="H7079" s="12">
        <v>-42679169.549999997</v>
      </c>
      <c r="I7079" s="12">
        <v>-5.9275693860762209</v>
      </c>
      <c r="J7079" t="s">
        <v>25</v>
      </c>
      <c r="K7079" s="14">
        <v>1269.2968999999991</v>
      </c>
      <c r="L7079" s="14">
        <v>9595.3596080000007</v>
      </c>
      <c r="M7079" s="13">
        <v>0.13228236896319551</v>
      </c>
      <c r="N7079" s="12">
        <v>-0.78411292058387694</v>
      </c>
      <c r="O7079" s="2">
        <f>DATE(LEFT(ALT[[#This Row],[DATEMTH]],4),RIGHT(ALT[[#This Row],[DATEMTH]],2),1)</f>
        <v>44593</v>
      </c>
      <c r="P7079" t="str">
        <f>IF(AND(ALT[[#This Row],[DATE]]&gt;=DATE(2023,6,1),ALT[[#This Row],[DATE]]&lt;=DATE(2024,5,31)),"Y","N")</f>
        <v>N</v>
      </c>
      <c r="Q7079" t="str">
        <f>LEFT(ALT[[#This Row],[DATEMTH]],4)</f>
        <v>2022</v>
      </c>
    </row>
    <row r="7080" spans="1:17" x14ac:dyDescent="0.25">
      <c r="A7080" t="s">
        <v>75</v>
      </c>
      <c r="B7080" t="s">
        <v>14</v>
      </c>
      <c r="C7080" t="s">
        <v>18</v>
      </c>
      <c r="D7080" t="s">
        <v>17</v>
      </c>
      <c r="E7080" s="14">
        <v>9595.3596080000007</v>
      </c>
      <c r="F7080" s="14">
        <v>69087.673704000001</v>
      </c>
      <c r="G7080" s="13">
        <v>0.13888670863503766</v>
      </c>
      <c r="H7080" s="12">
        <v>-42679169.549999997</v>
      </c>
      <c r="I7080" s="12">
        <v>-5.9275693860762209</v>
      </c>
      <c r="J7080" t="s">
        <v>26</v>
      </c>
      <c r="K7080" s="14">
        <v>1504.13966</v>
      </c>
      <c r="L7080" s="14">
        <v>9595.3596080000007</v>
      </c>
      <c r="M7080" s="13">
        <v>0.15675698686122655</v>
      </c>
      <c r="N7080" s="12">
        <v>-0.92918791637215892</v>
      </c>
      <c r="O7080" s="2">
        <f>DATE(LEFT(ALT[[#This Row],[DATEMTH]],4),RIGHT(ALT[[#This Row],[DATEMTH]],2),1)</f>
        <v>44593</v>
      </c>
      <c r="P7080" t="str">
        <f>IF(AND(ALT[[#This Row],[DATE]]&gt;=DATE(2023,6,1),ALT[[#This Row],[DATE]]&lt;=DATE(2024,5,31)),"Y","N")</f>
        <v>N</v>
      </c>
      <c r="Q7080" t="str">
        <f>LEFT(ALT[[#This Row],[DATEMTH]],4)</f>
        <v>2022</v>
      </c>
    </row>
    <row r="7081" spans="1:17" x14ac:dyDescent="0.25">
      <c r="A7081" t="s">
        <v>75</v>
      </c>
      <c r="B7081" t="s">
        <v>14</v>
      </c>
      <c r="C7081" t="s">
        <v>18</v>
      </c>
      <c r="D7081" t="s">
        <v>17</v>
      </c>
      <c r="E7081" s="14">
        <v>9595.3596080000007</v>
      </c>
      <c r="F7081" s="14">
        <v>69087.673704000001</v>
      </c>
      <c r="G7081" s="13">
        <v>0.13888670863503766</v>
      </c>
      <c r="H7081" s="12">
        <v>-42679169.549999997</v>
      </c>
      <c r="I7081" s="12">
        <v>-5.9275693860762209</v>
      </c>
      <c r="J7081" t="s">
        <v>16</v>
      </c>
      <c r="K7081" s="14">
        <v>5843.5690959999993</v>
      </c>
      <c r="L7081" s="14">
        <v>9595.3596080000007</v>
      </c>
      <c r="M7081" s="13">
        <v>0.60899948878705945</v>
      </c>
      <c r="N7081" s="12">
        <v>-3.6098867258702425</v>
      </c>
      <c r="O7081" s="2">
        <f>DATE(LEFT(ALT[[#This Row],[DATEMTH]],4),RIGHT(ALT[[#This Row],[DATEMTH]],2),1)</f>
        <v>44593</v>
      </c>
      <c r="P7081" t="str">
        <f>IF(AND(ALT[[#This Row],[DATE]]&gt;=DATE(2023,6,1),ALT[[#This Row],[DATE]]&lt;=DATE(2024,5,31)),"Y","N")</f>
        <v>N</v>
      </c>
      <c r="Q7081" t="str">
        <f>LEFT(ALT[[#This Row],[DATEMTH]],4)</f>
        <v>2022</v>
      </c>
    </row>
    <row r="7082" spans="1:17" x14ac:dyDescent="0.25">
      <c r="A7082" t="s">
        <v>75</v>
      </c>
      <c r="B7082" t="s">
        <v>14</v>
      </c>
      <c r="C7082" t="s">
        <v>19</v>
      </c>
      <c r="D7082" t="s">
        <v>17</v>
      </c>
      <c r="E7082" s="14">
        <v>21533.991355999999</v>
      </c>
      <c r="F7082" s="14">
        <v>69087.673704000001</v>
      </c>
      <c r="G7082" s="13">
        <v>0.31169078652525595</v>
      </c>
      <c r="H7082" s="12">
        <v>-42679169.549999997</v>
      </c>
      <c r="I7082" s="12">
        <v>-13.302703925284254</v>
      </c>
      <c r="J7082" t="s">
        <v>26</v>
      </c>
      <c r="K7082" s="14">
        <v>845.72937200000001</v>
      </c>
      <c r="L7082" s="14">
        <v>21533.991355999999</v>
      </c>
      <c r="M7082" s="13">
        <v>3.9274157680218212E-2</v>
      </c>
      <c r="N7082" s="12">
        <v>-0.5224524915348715</v>
      </c>
      <c r="O7082" s="2">
        <f>DATE(LEFT(ALT[[#This Row],[DATEMTH]],4),RIGHT(ALT[[#This Row],[DATEMTH]],2),1)</f>
        <v>44593</v>
      </c>
      <c r="P7082" t="str">
        <f>IF(AND(ALT[[#This Row],[DATE]]&gt;=DATE(2023,6,1),ALT[[#This Row],[DATE]]&lt;=DATE(2024,5,31)),"Y","N")</f>
        <v>N</v>
      </c>
      <c r="Q7082" t="str">
        <f>LEFT(ALT[[#This Row],[DATEMTH]],4)</f>
        <v>2022</v>
      </c>
    </row>
    <row r="7083" spans="1:17" x14ac:dyDescent="0.25">
      <c r="A7083" t="s">
        <v>75</v>
      </c>
      <c r="B7083" t="s">
        <v>14</v>
      </c>
      <c r="C7083" t="s">
        <v>19</v>
      </c>
      <c r="D7083" t="s">
        <v>17</v>
      </c>
      <c r="E7083" s="14">
        <v>21533.991355999999</v>
      </c>
      <c r="F7083" s="14">
        <v>69087.673704000001</v>
      </c>
      <c r="G7083" s="13">
        <v>0.31169078652525595</v>
      </c>
      <c r="H7083" s="12">
        <v>-42679169.549999997</v>
      </c>
      <c r="I7083" s="12">
        <v>-13.302703925284254</v>
      </c>
      <c r="J7083" t="s">
        <v>25</v>
      </c>
      <c r="K7083" s="14">
        <v>14359.701196</v>
      </c>
      <c r="L7083" s="14">
        <v>21533.991355999999</v>
      </c>
      <c r="M7083" s="13">
        <v>0.66683881118949961</v>
      </c>
      <c r="N7083" s="12">
        <v>-8.8707592711424414</v>
      </c>
      <c r="O7083" s="2">
        <f>DATE(LEFT(ALT[[#This Row],[DATEMTH]],4),RIGHT(ALT[[#This Row],[DATEMTH]],2),1)</f>
        <v>44593</v>
      </c>
      <c r="P7083" t="str">
        <f>IF(AND(ALT[[#This Row],[DATE]]&gt;=DATE(2023,6,1),ALT[[#This Row],[DATE]]&lt;=DATE(2024,5,31)),"Y","N")</f>
        <v>N</v>
      </c>
      <c r="Q7083" t="str">
        <f>LEFT(ALT[[#This Row],[DATEMTH]],4)</f>
        <v>2022</v>
      </c>
    </row>
    <row r="7084" spans="1:17" x14ac:dyDescent="0.25">
      <c r="A7084" t="s">
        <v>75</v>
      </c>
      <c r="B7084" t="s">
        <v>14</v>
      </c>
      <c r="C7084" t="s">
        <v>19</v>
      </c>
      <c r="D7084" t="s">
        <v>17</v>
      </c>
      <c r="E7084" s="14">
        <v>21533.991355999999</v>
      </c>
      <c r="F7084" s="14">
        <v>69087.673704000001</v>
      </c>
      <c r="G7084" s="13">
        <v>0.31169078652525595</v>
      </c>
      <c r="H7084" s="12">
        <v>-42679169.549999997</v>
      </c>
      <c r="I7084" s="12">
        <v>-13.302703925284254</v>
      </c>
      <c r="J7084" t="s">
        <v>24</v>
      </c>
      <c r="K7084" s="14">
        <v>6324.8879639999996</v>
      </c>
      <c r="L7084" s="14">
        <v>21533.991355999999</v>
      </c>
      <c r="M7084" s="13">
        <v>0.29371647176024807</v>
      </c>
      <c r="N7084" s="12">
        <v>-3.9072232618056937</v>
      </c>
      <c r="O7084" s="2">
        <f>DATE(LEFT(ALT[[#This Row],[DATEMTH]],4),RIGHT(ALT[[#This Row],[DATEMTH]],2),1)</f>
        <v>44593</v>
      </c>
      <c r="P7084" t="str">
        <f>IF(AND(ALT[[#This Row],[DATE]]&gt;=DATE(2023,6,1),ALT[[#This Row],[DATE]]&lt;=DATE(2024,5,31)),"Y","N")</f>
        <v>N</v>
      </c>
      <c r="Q7084" t="str">
        <f>LEFT(ALT[[#This Row],[DATEMTH]],4)</f>
        <v>2022</v>
      </c>
    </row>
    <row r="7085" spans="1:17" x14ac:dyDescent="0.25">
      <c r="A7085" t="s">
        <v>75</v>
      </c>
      <c r="B7085" t="s">
        <v>14</v>
      </c>
      <c r="C7085" t="s">
        <v>19</v>
      </c>
      <c r="D7085" t="s">
        <v>17</v>
      </c>
      <c r="E7085" s="14">
        <v>21533.991355999999</v>
      </c>
      <c r="F7085" s="14">
        <v>69087.673704000001</v>
      </c>
      <c r="G7085" s="13">
        <v>0.31169078652525595</v>
      </c>
      <c r="H7085" s="12">
        <v>-42679169.549999997</v>
      </c>
      <c r="I7085" s="12">
        <v>-13.302703925284254</v>
      </c>
      <c r="J7085" t="s">
        <v>16</v>
      </c>
      <c r="K7085" s="14">
        <v>3.6728239999999999</v>
      </c>
      <c r="L7085" s="14">
        <v>21533.991355999999</v>
      </c>
      <c r="M7085" s="13">
        <v>1.7055937003414111E-4</v>
      </c>
      <c r="N7085" s="12">
        <v>-2.2689008012471783E-3</v>
      </c>
      <c r="O7085" s="2">
        <f>DATE(LEFT(ALT[[#This Row],[DATEMTH]],4),RIGHT(ALT[[#This Row],[DATEMTH]],2),1)</f>
        <v>44593</v>
      </c>
      <c r="P7085" t="str">
        <f>IF(AND(ALT[[#This Row],[DATE]]&gt;=DATE(2023,6,1),ALT[[#This Row],[DATE]]&lt;=DATE(2024,5,31)),"Y","N")</f>
        <v>N</v>
      </c>
      <c r="Q7085" t="str">
        <f>LEFT(ALT[[#This Row],[DATEMTH]],4)</f>
        <v>2022</v>
      </c>
    </row>
    <row r="7086" spans="1:17" x14ac:dyDescent="0.25">
      <c r="A7086" t="s">
        <v>75</v>
      </c>
      <c r="B7086" t="s">
        <v>14</v>
      </c>
      <c r="C7086" t="s">
        <v>20</v>
      </c>
      <c r="D7086" t="s">
        <v>17</v>
      </c>
      <c r="E7086" s="14">
        <v>23983.355975999999</v>
      </c>
      <c r="F7086" s="14">
        <v>69087.673704000001</v>
      </c>
      <c r="G7086" s="13">
        <v>0.347143776743078</v>
      </c>
      <c r="H7086" s="12">
        <v>-42679169.549999997</v>
      </c>
      <c r="I7086" s="12">
        <v>-14.815808105845171</v>
      </c>
      <c r="J7086" t="s">
        <v>26</v>
      </c>
      <c r="K7086" s="14">
        <v>1534.7316760000001</v>
      </c>
      <c r="L7086" s="14">
        <v>23983.355975999999</v>
      </c>
      <c r="M7086" s="13">
        <v>6.3991531357654743E-2</v>
      </c>
      <c r="N7086" s="12">
        <v>-0.94808624899418659</v>
      </c>
      <c r="O7086" s="2">
        <f>DATE(LEFT(ALT[[#This Row],[DATEMTH]],4),RIGHT(ALT[[#This Row],[DATEMTH]],2),1)</f>
        <v>44593</v>
      </c>
      <c r="P7086" t="str">
        <f>IF(AND(ALT[[#This Row],[DATE]]&gt;=DATE(2023,6,1),ALT[[#This Row],[DATE]]&lt;=DATE(2024,5,31)),"Y","N")</f>
        <v>N</v>
      </c>
      <c r="Q7086" t="str">
        <f>LEFT(ALT[[#This Row],[DATEMTH]],4)</f>
        <v>2022</v>
      </c>
    </row>
    <row r="7087" spans="1:17" x14ac:dyDescent="0.25">
      <c r="A7087" t="s">
        <v>75</v>
      </c>
      <c r="B7087" t="s">
        <v>14</v>
      </c>
      <c r="C7087" t="s">
        <v>20</v>
      </c>
      <c r="D7087" t="s">
        <v>17</v>
      </c>
      <c r="E7087" s="14">
        <v>23983.355975999999</v>
      </c>
      <c r="F7087" s="14">
        <v>69087.673704000001</v>
      </c>
      <c r="G7087" s="13">
        <v>0.347143776743078</v>
      </c>
      <c r="H7087" s="12">
        <v>-42679169.549999997</v>
      </c>
      <c r="I7087" s="12">
        <v>-14.815808105845171</v>
      </c>
      <c r="J7087" t="s">
        <v>25</v>
      </c>
      <c r="K7087" s="14">
        <v>3951.229671999999</v>
      </c>
      <c r="L7087" s="14">
        <v>23983.355975999999</v>
      </c>
      <c r="M7087" s="13">
        <v>0.16474882314026323</v>
      </c>
      <c r="N7087" s="12">
        <v>-2.4408869493099647</v>
      </c>
      <c r="O7087" s="2">
        <f>DATE(LEFT(ALT[[#This Row],[DATEMTH]],4),RIGHT(ALT[[#This Row],[DATEMTH]],2),1)</f>
        <v>44593</v>
      </c>
      <c r="P7087" t="str">
        <f>IF(AND(ALT[[#This Row],[DATE]]&gt;=DATE(2023,6,1),ALT[[#This Row],[DATE]]&lt;=DATE(2024,5,31)),"Y","N")</f>
        <v>N</v>
      </c>
      <c r="Q7087" t="str">
        <f>LEFT(ALT[[#This Row],[DATEMTH]],4)</f>
        <v>2022</v>
      </c>
    </row>
    <row r="7088" spans="1:17" x14ac:dyDescent="0.25">
      <c r="A7088" t="s">
        <v>75</v>
      </c>
      <c r="B7088" t="s">
        <v>14</v>
      </c>
      <c r="C7088" t="s">
        <v>20</v>
      </c>
      <c r="D7088" t="s">
        <v>17</v>
      </c>
      <c r="E7088" s="14">
        <v>23983.355975999999</v>
      </c>
      <c r="F7088" s="14">
        <v>69087.673704000001</v>
      </c>
      <c r="G7088" s="13">
        <v>0.347143776743078</v>
      </c>
      <c r="H7088" s="12">
        <v>-42679169.549999997</v>
      </c>
      <c r="I7088" s="12">
        <v>-14.815808105845171</v>
      </c>
      <c r="J7088" t="s">
        <v>24</v>
      </c>
      <c r="K7088" s="14">
        <v>11647.666948</v>
      </c>
      <c r="L7088" s="14">
        <v>23983.355975999999</v>
      </c>
      <c r="M7088" s="13">
        <v>0.48565625926812539</v>
      </c>
      <c r="N7088" s="12">
        <v>-7.1953899427191361</v>
      </c>
      <c r="O7088" s="2">
        <f>DATE(LEFT(ALT[[#This Row],[DATEMTH]],4),RIGHT(ALT[[#This Row],[DATEMTH]],2),1)</f>
        <v>44593</v>
      </c>
      <c r="P7088" t="str">
        <f>IF(AND(ALT[[#This Row],[DATE]]&gt;=DATE(2023,6,1),ALT[[#This Row],[DATE]]&lt;=DATE(2024,5,31)),"Y","N")</f>
        <v>N</v>
      </c>
      <c r="Q7088" t="str">
        <f>LEFT(ALT[[#This Row],[DATEMTH]],4)</f>
        <v>2022</v>
      </c>
    </row>
    <row r="7089" spans="1:17" x14ac:dyDescent="0.25">
      <c r="A7089" t="s">
        <v>75</v>
      </c>
      <c r="B7089" t="s">
        <v>14</v>
      </c>
      <c r="C7089" t="s">
        <v>20</v>
      </c>
      <c r="D7089" t="s">
        <v>17</v>
      </c>
      <c r="E7089" s="14">
        <v>23983.355975999999</v>
      </c>
      <c r="F7089" s="14">
        <v>69087.673704000001</v>
      </c>
      <c r="G7089" s="13">
        <v>0.347143776743078</v>
      </c>
      <c r="H7089" s="12">
        <v>-42679169.549999997</v>
      </c>
      <c r="I7089" s="12">
        <v>-14.815808105845171</v>
      </c>
      <c r="J7089" t="s">
        <v>16</v>
      </c>
      <c r="K7089" s="14">
        <v>6849.72768</v>
      </c>
      <c r="L7089" s="14">
        <v>23983.355975999999</v>
      </c>
      <c r="M7089" s="13">
        <v>0.28560338623395665</v>
      </c>
      <c r="N7089" s="12">
        <v>-4.2314449648218844</v>
      </c>
      <c r="O7089" s="2">
        <f>DATE(LEFT(ALT[[#This Row],[DATEMTH]],4),RIGHT(ALT[[#This Row],[DATEMTH]],2),1)</f>
        <v>44593</v>
      </c>
      <c r="P7089" t="str">
        <f>IF(AND(ALT[[#This Row],[DATE]]&gt;=DATE(2023,6,1),ALT[[#This Row],[DATE]]&lt;=DATE(2024,5,31)),"Y","N")</f>
        <v>N</v>
      </c>
      <c r="Q7089" t="str">
        <f>LEFT(ALT[[#This Row],[DATEMTH]],4)</f>
        <v>2022</v>
      </c>
    </row>
    <row r="7090" spans="1:17" x14ac:dyDescent="0.25">
      <c r="A7090" t="s">
        <v>75</v>
      </c>
      <c r="B7090" t="s">
        <v>14</v>
      </c>
      <c r="C7090" t="s">
        <v>15</v>
      </c>
      <c r="D7090" t="s">
        <v>23</v>
      </c>
      <c r="E7090" s="14">
        <v>13974.966764000004</v>
      </c>
      <c r="F7090" s="14">
        <v>69087.673704000001</v>
      </c>
      <c r="G7090" s="13">
        <v>0.20227872809662845</v>
      </c>
      <c r="H7090" s="12">
        <v>-10282123.390000001</v>
      </c>
      <c r="I7090" s="12">
        <v>-2.0798548414617937</v>
      </c>
      <c r="J7090" t="s">
        <v>26</v>
      </c>
      <c r="K7090" s="14">
        <v>2524.628588</v>
      </c>
      <c r="L7090" s="14">
        <v>13974.966764000003</v>
      </c>
      <c r="M7090" s="13">
        <v>0.18065363808259857</v>
      </c>
      <c r="N7090" s="12">
        <v>-0.37573334379377932</v>
      </c>
      <c r="O7090" s="2">
        <f>DATE(LEFT(ALT[[#This Row],[DATEMTH]],4),RIGHT(ALT[[#This Row],[DATEMTH]],2),1)</f>
        <v>44593</v>
      </c>
      <c r="P7090" t="str">
        <f>IF(AND(ALT[[#This Row],[DATE]]&gt;=DATE(2023,6,1),ALT[[#This Row],[DATE]]&lt;=DATE(2024,5,31)),"Y","N")</f>
        <v>N</v>
      </c>
      <c r="Q7090" t="str">
        <f>LEFT(ALT[[#This Row],[DATEMTH]],4)</f>
        <v>2022</v>
      </c>
    </row>
    <row r="7091" spans="1:17" x14ac:dyDescent="0.25">
      <c r="A7091" t="s">
        <v>75</v>
      </c>
      <c r="B7091" t="s">
        <v>14</v>
      </c>
      <c r="C7091" t="s">
        <v>15</v>
      </c>
      <c r="D7091" t="s">
        <v>23</v>
      </c>
      <c r="E7091" s="14">
        <v>13974.966764000004</v>
      </c>
      <c r="F7091" s="14">
        <v>69087.673704000001</v>
      </c>
      <c r="G7091" s="13">
        <v>0.20227872809662845</v>
      </c>
      <c r="H7091" s="12">
        <v>-10282123.390000001</v>
      </c>
      <c r="I7091" s="12">
        <v>-2.0798548414617937</v>
      </c>
      <c r="J7091" t="s">
        <v>16</v>
      </c>
      <c r="K7091" s="14">
        <v>3415.1118999999999</v>
      </c>
      <c r="L7091" s="14">
        <v>13974.966764000003</v>
      </c>
      <c r="M7091" s="13">
        <v>0.24437352572440074</v>
      </c>
      <c r="N7091" s="12">
        <v>-0.50826146060298305</v>
      </c>
      <c r="O7091" s="2">
        <f>DATE(LEFT(ALT[[#This Row],[DATEMTH]],4),RIGHT(ALT[[#This Row],[DATEMTH]],2),1)</f>
        <v>44593</v>
      </c>
      <c r="P7091" t="str">
        <f>IF(AND(ALT[[#This Row],[DATE]]&gt;=DATE(2023,6,1),ALT[[#This Row],[DATE]]&lt;=DATE(2024,5,31)),"Y","N")</f>
        <v>N</v>
      </c>
      <c r="Q7091" t="str">
        <f>LEFT(ALT[[#This Row],[DATEMTH]],4)</f>
        <v>2022</v>
      </c>
    </row>
    <row r="7092" spans="1:17" x14ac:dyDescent="0.25">
      <c r="A7092" t="s">
        <v>75</v>
      </c>
      <c r="B7092" t="s">
        <v>14</v>
      </c>
      <c r="C7092" t="s">
        <v>15</v>
      </c>
      <c r="D7092" t="s">
        <v>23</v>
      </c>
      <c r="E7092" s="14">
        <v>13974.966764000004</v>
      </c>
      <c r="F7092" s="14">
        <v>69087.673704000001</v>
      </c>
      <c r="G7092" s="13">
        <v>0.20227872809662845</v>
      </c>
      <c r="H7092" s="12">
        <v>-10282123.390000001</v>
      </c>
      <c r="I7092" s="12">
        <v>-2.0798548414617937</v>
      </c>
      <c r="J7092" t="s">
        <v>24</v>
      </c>
      <c r="K7092" s="14">
        <v>6524.8819800000019</v>
      </c>
      <c r="L7092" s="14">
        <v>13974.966764000003</v>
      </c>
      <c r="M7092" s="13">
        <v>0.46689785315327714</v>
      </c>
      <c r="N7092" s="12">
        <v>-0.97107976034896104</v>
      </c>
      <c r="O7092" s="2">
        <f>DATE(LEFT(ALT[[#This Row],[DATEMTH]],4),RIGHT(ALT[[#This Row],[DATEMTH]],2),1)</f>
        <v>44593</v>
      </c>
      <c r="P7092" t="str">
        <f>IF(AND(ALT[[#This Row],[DATE]]&gt;=DATE(2023,6,1),ALT[[#This Row],[DATE]]&lt;=DATE(2024,5,31)),"Y","N")</f>
        <v>N</v>
      </c>
      <c r="Q7092" t="str">
        <f>LEFT(ALT[[#This Row],[DATEMTH]],4)</f>
        <v>2022</v>
      </c>
    </row>
    <row r="7093" spans="1:17" x14ac:dyDescent="0.25">
      <c r="A7093" t="s">
        <v>75</v>
      </c>
      <c r="B7093" t="s">
        <v>14</v>
      </c>
      <c r="C7093" t="s">
        <v>15</v>
      </c>
      <c r="D7093" t="s">
        <v>23</v>
      </c>
      <c r="E7093" s="14">
        <v>13974.966764000004</v>
      </c>
      <c r="F7093" s="14">
        <v>69087.673704000001</v>
      </c>
      <c r="G7093" s="13">
        <v>0.20227872809662845</v>
      </c>
      <c r="H7093" s="12">
        <v>-10282123.390000001</v>
      </c>
      <c r="I7093" s="12">
        <v>-2.0798548414617937</v>
      </c>
      <c r="J7093" t="s">
        <v>25</v>
      </c>
      <c r="K7093" s="14">
        <v>1510.3442960000009</v>
      </c>
      <c r="L7093" s="14">
        <v>13974.966764000003</v>
      </c>
      <c r="M7093" s="13">
        <v>0.10807498303972357</v>
      </c>
      <c r="N7093" s="12">
        <v>-0.22478027671607032</v>
      </c>
      <c r="O7093" s="2">
        <f>DATE(LEFT(ALT[[#This Row],[DATEMTH]],4),RIGHT(ALT[[#This Row],[DATEMTH]],2),1)</f>
        <v>44593</v>
      </c>
      <c r="P7093" t="str">
        <f>IF(AND(ALT[[#This Row],[DATE]]&gt;=DATE(2023,6,1),ALT[[#This Row],[DATE]]&lt;=DATE(2024,5,31)),"Y","N")</f>
        <v>N</v>
      </c>
      <c r="Q7093" t="str">
        <f>LEFT(ALT[[#This Row],[DATEMTH]],4)</f>
        <v>2022</v>
      </c>
    </row>
    <row r="7094" spans="1:17" x14ac:dyDescent="0.25">
      <c r="A7094" t="s">
        <v>75</v>
      </c>
      <c r="B7094" t="s">
        <v>14</v>
      </c>
      <c r="C7094" t="s">
        <v>18</v>
      </c>
      <c r="D7094" t="s">
        <v>23</v>
      </c>
      <c r="E7094" s="14">
        <v>9595.3596080000007</v>
      </c>
      <c r="F7094" s="14">
        <v>69087.673704000001</v>
      </c>
      <c r="G7094" s="13">
        <v>0.13888670863503766</v>
      </c>
      <c r="H7094" s="12">
        <v>-10282123.390000001</v>
      </c>
      <c r="I7094" s="12">
        <v>-1.4280502754164357</v>
      </c>
      <c r="J7094" t="s">
        <v>24</v>
      </c>
      <c r="K7094" s="14">
        <v>978.35395200000085</v>
      </c>
      <c r="L7094" s="14">
        <v>9595.3596080000007</v>
      </c>
      <c r="M7094" s="13">
        <v>0.10196115538851838</v>
      </c>
      <c r="N7094" s="12">
        <v>-0.14560565603435166</v>
      </c>
      <c r="O7094" s="2">
        <f>DATE(LEFT(ALT[[#This Row],[DATEMTH]],4),RIGHT(ALT[[#This Row],[DATEMTH]],2),1)</f>
        <v>44593</v>
      </c>
      <c r="P7094" t="str">
        <f>IF(AND(ALT[[#This Row],[DATE]]&gt;=DATE(2023,6,1),ALT[[#This Row],[DATE]]&lt;=DATE(2024,5,31)),"Y","N")</f>
        <v>N</v>
      </c>
      <c r="Q7094" t="str">
        <f>LEFT(ALT[[#This Row],[DATEMTH]],4)</f>
        <v>2022</v>
      </c>
    </row>
    <row r="7095" spans="1:17" x14ac:dyDescent="0.25">
      <c r="A7095" t="s">
        <v>75</v>
      </c>
      <c r="B7095" t="s">
        <v>14</v>
      </c>
      <c r="C7095" t="s">
        <v>18</v>
      </c>
      <c r="D7095" t="s">
        <v>23</v>
      </c>
      <c r="E7095" s="14">
        <v>9595.3596080000007</v>
      </c>
      <c r="F7095" s="14">
        <v>69087.673704000001</v>
      </c>
      <c r="G7095" s="13">
        <v>0.13888670863503766</v>
      </c>
      <c r="H7095" s="12">
        <v>-10282123.390000001</v>
      </c>
      <c r="I7095" s="12">
        <v>-1.4280502754164357</v>
      </c>
      <c r="J7095" t="s">
        <v>25</v>
      </c>
      <c r="K7095" s="14">
        <v>1269.2968999999991</v>
      </c>
      <c r="L7095" s="14">
        <v>9595.3596080000007</v>
      </c>
      <c r="M7095" s="13">
        <v>0.13228236896319551</v>
      </c>
      <c r="N7095" s="12">
        <v>-0.18890587343062992</v>
      </c>
      <c r="O7095" s="2">
        <f>DATE(LEFT(ALT[[#This Row],[DATEMTH]],4),RIGHT(ALT[[#This Row],[DATEMTH]],2),1)</f>
        <v>44593</v>
      </c>
      <c r="P7095" t="str">
        <f>IF(AND(ALT[[#This Row],[DATE]]&gt;=DATE(2023,6,1),ALT[[#This Row],[DATE]]&lt;=DATE(2024,5,31)),"Y","N")</f>
        <v>N</v>
      </c>
      <c r="Q7095" t="str">
        <f>LEFT(ALT[[#This Row],[DATEMTH]],4)</f>
        <v>2022</v>
      </c>
    </row>
    <row r="7096" spans="1:17" x14ac:dyDescent="0.25">
      <c r="A7096" t="s">
        <v>75</v>
      </c>
      <c r="B7096" t="s">
        <v>14</v>
      </c>
      <c r="C7096" t="s">
        <v>18</v>
      </c>
      <c r="D7096" t="s">
        <v>23</v>
      </c>
      <c r="E7096" s="14">
        <v>9595.3596080000007</v>
      </c>
      <c r="F7096" s="14">
        <v>69087.673704000001</v>
      </c>
      <c r="G7096" s="13">
        <v>0.13888670863503766</v>
      </c>
      <c r="H7096" s="12">
        <v>-10282123.390000001</v>
      </c>
      <c r="I7096" s="12">
        <v>-1.4280502754164357</v>
      </c>
      <c r="J7096" t="s">
        <v>26</v>
      </c>
      <c r="K7096" s="14">
        <v>1504.13966</v>
      </c>
      <c r="L7096" s="14">
        <v>9595.3596080000007</v>
      </c>
      <c r="M7096" s="13">
        <v>0.15675698686122655</v>
      </c>
      <c r="N7096" s="12">
        <v>-0.22385685826062515</v>
      </c>
      <c r="O7096" s="2">
        <f>DATE(LEFT(ALT[[#This Row],[DATEMTH]],4),RIGHT(ALT[[#This Row],[DATEMTH]],2),1)</f>
        <v>44593</v>
      </c>
      <c r="P7096" t="str">
        <f>IF(AND(ALT[[#This Row],[DATE]]&gt;=DATE(2023,6,1),ALT[[#This Row],[DATE]]&lt;=DATE(2024,5,31)),"Y","N")</f>
        <v>N</v>
      </c>
      <c r="Q7096" t="str">
        <f>LEFT(ALT[[#This Row],[DATEMTH]],4)</f>
        <v>2022</v>
      </c>
    </row>
    <row r="7097" spans="1:17" x14ac:dyDescent="0.25">
      <c r="A7097" t="s">
        <v>75</v>
      </c>
      <c r="B7097" t="s">
        <v>14</v>
      </c>
      <c r="C7097" t="s">
        <v>18</v>
      </c>
      <c r="D7097" t="s">
        <v>23</v>
      </c>
      <c r="E7097" s="14">
        <v>9595.3596080000007</v>
      </c>
      <c r="F7097" s="14">
        <v>69087.673704000001</v>
      </c>
      <c r="G7097" s="13">
        <v>0.13888670863503766</v>
      </c>
      <c r="H7097" s="12">
        <v>-10282123.390000001</v>
      </c>
      <c r="I7097" s="12">
        <v>-1.4280502754164357</v>
      </c>
      <c r="J7097" t="s">
        <v>16</v>
      </c>
      <c r="K7097" s="14">
        <v>5843.5690959999993</v>
      </c>
      <c r="L7097" s="14">
        <v>9595.3596080000007</v>
      </c>
      <c r="M7097" s="13">
        <v>0.60899948878705945</v>
      </c>
      <c r="N7097" s="12">
        <v>-0.86968188769082877</v>
      </c>
      <c r="O7097" s="2">
        <f>DATE(LEFT(ALT[[#This Row],[DATEMTH]],4),RIGHT(ALT[[#This Row],[DATEMTH]],2),1)</f>
        <v>44593</v>
      </c>
      <c r="P7097" t="str">
        <f>IF(AND(ALT[[#This Row],[DATE]]&gt;=DATE(2023,6,1),ALT[[#This Row],[DATE]]&lt;=DATE(2024,5,31)),"Y","N")</f>
        <v>N</v>
      </c>
      <c r="Q7097" t="str">
        <f>LEFT(ALT[[#This Row],[DATEMTH]],4)</f>
        <v>2022</v>
      </c>
    </row>
    <row r="7098" spans="1:17" x14ac:dyDescent="0.25">
      <c r="A7098" t="s">
        <v>75</v>
      </c>
      <c r="B7098" t="s">
        <v>14</v>
      </c>
      <c r="C7098" t="s">
        <v>19</v>
      </c>
      <c r="D7098" t="s">
        <v>23</v>
      </c>
      <c r="E7098" s="14">
        <v>21533.991355999999</v>
      </c>
      <c r="F7098" s="14">
        <v>69087.673704000001</v>
      </c>
      <c r="G7098" s="13">
        <v>0.31169078652525595</v>
      </c>
      <c r="H7098" s="12">
        <v>-10282123.390000001</v>
      </c>
      <c r="I7098" s="12">
        <v>-3.2048431265788313</v>
      </c>
      <c r="J7098" t="s">
        <v>26</v>
      </c>
      <c r="K7098" s="14">
        <v>845.72937200000001</v>
      </c>
      <c r="L7098" s="14">
        <v>21533.991355999999</v>
      </c>
      <c r="M7098" s="13">
        <v>3.9274157680218212E-2</v>
      </c>
      <c r="N7098" s="12">
        <v>-0.12586751429362056</v>
      </c>
      <c r="O7098" s="2">
        <f>DATE(LEFT(ALT[[#This Row],[DATEMTH]],4),RIGHT(ALT[[#This Row],[DATEMTH]],2),1)</f>
        <v>44593</v>
      </c>
      <c r="P7098" t="str">
        <f>IF(AND(ALT[[#This Row],[DATE]]&gt;=DATE(2023,6,1),ALT[[#This Row],[DATE]]&lt;=DATE(2024,5,31)),"Y","N")</f>
        <v>N</v>
      </c>
      <c r="Q7098" t="str">
        <f>LEFT(ALT[[#This Row],[DATEMTH]],4)</f>
        <v>2022</v>
      </c>
    </row>
    <row r="7099" spans="1:17" x14ac:dyDescent="0.25">
      <c r="A7099" t="s">
        <v>75</v>
      </c>
      <c r="B7099" t="s">
        <v>14</v>
      </c>
      <c r="C7099" t="s">
        <v>19</v>
      </c>
      <c r="D7099" t="s">
        <v>23</v>
      </c>
      <c r="E7099" s="14">
        <v>21533.991355999999</v>
      </c>
      <c r="F7099" s="14">
        <v>69087.673704000001</v>
      </c>
      <c r="G7099" s="13">
        <v>0.31169078652525595</v>
      </c>
      <c r="H7099" s="12">
        <v>-10282123.390000001</v>
      </c>
      <c r="I7099" s="12">
        <v>-3.2048431265788313</v>
      </c>
      <c r="J7099" t="s">
        <v>25</v>
      </c>
      <c r="K7099" s="14">
        <v>14359.701196</v>
      </c>
      <c r="L7099" s="14">
        <v>21533.991355999999</v>
      </c>
      <c r="M7099" s="13">
        <v>0.66683881118949961</v>
      </c>
      <c r="N7099" s="12">
        <v>-2.1371137805766667</v>
      </c>
      <c r="O7099" s="2">
        <f>DATE(LEFT(ALT[[#This Row],[DATEMTH]],4),RIGHT(ALT[[#This Row],[DATEMTH]],2),1)</f>
        <v>44593</v>
      </c>
      <c r="P7099" t="str">
        <f>IF(AND(ALT[[#This Row],[DATE]]&gt;=DATE(2023,6,1),ALT[[#This Row],[DATE]]&lt;=DATE(2024,5,31)),"Y","N")</f>
        <v>N</v>
      </c>
      <c r="Q7099" t="str">
        <f>LEFT(ALT[[#This Row],[DATEMTH]],4)</f>
        <v>2022</v>
      </c>
    </row>
    <row r="7100" spans="1:17" x14ac:dyDescent="0.25">
      <c r="A7100" t="s">
        <v>75</v>
      </c>
      <c r="B7100" t="s">
        <v>14</v>
      </c>
      <c r="C7100" t="s">
        <v>19</v>
      </c>
      <c r="D7100" t="s">
        <v>23</v>
      </c>
      <c r="E7100" s="14">
        <v>21533.991355999999</v>
      </c>
      <c r="F7100" s="14">
        <v>69087.673704000001</v>
      </c>
      <c r="G7100" s="13">
        <v>0.31169078652525595</v>
      </c>
      <c r="H7100" s="12">
        <v>-10282123.390000001</v>
      </c>
      <c r="I7100" s="12">
        <v>-3.2048431265788313</v>
      </c>
      <c r="J7100" t="s">
        <v>24</v>
      </c>
      <c r="K7100" s="14">
        <v>6324.8879639999996</v>
      </c>
      <c r="L7100" s="14">
        <v>21533.991355999999</v>
      </c>
      <c r="M7100" s="13">
        <v>0.29371647176024807</v>
      </c>
      <c r="N7100" s="12">
        <v>-0.94131521568381638</v>
      </c>
      <c r="O7100" s="2">
        <f>DATE(LEFT(ALT[[#This Row],[DATEMTH]],4),RIGHT(ALT[[#This Row],[DATEMTH]],2),1)</f>
        <v>44593</v>
      </c>
      <c r="P7100" t="str">
        <f>IF(AND(ALT[[#This Row],[DATE]]&gt;=DATE(2023,6,1),ALT[[#This Row],[DATE]]&lt;=DATE(2024,5,31)),"Y","N")</f>
        <v>N</v>
      </c>
      <c r="Q7100" t="str">
        <f>LEFT(ALT[[#This Row],[DATEMTH]],4)</f>
        <v>2022</v>
      </c>
    </row>
    <row r="7101" spans="1:17" x14ac:dyDescent="0.25">
      <c r="A7101" t="s">
        <v>75</v>
      </c>
      <c r="B7101" t="s">
        <v>14</v>
      </c>
      <c r="C7101" t="s">
        <v>19</v>
      </c>
      <c r="D7101" t="s">
        <v>23</v>
      </c>
      <c r="E7101" s="14">
        <v>21533.991355999999</v>
      </c>
      <c r="F7101" s="14">
        <v>69087.673704000001</v>
      </c>
      <c r="G7101" s="13">
        <v>0.31169078652525595</v>
      </c>
      <c r="H7101" s="12">
        <v>-10282123.390000001</v>
      </c>
      <c r="I7101" s="12">
        <v>-3.2048431265788313</v>
      </c>
      <c r="J7101" t="s">
        <v>16</v>
      </c>
      <c r="K7101" s="14">
        <v>3.6728239999999999</v>
      </c>
      <c r="L7101" s="14">
        <v>21533.991355999999</v>
      </c>
      <c r="M7101" s="13">
        <v>1.7055937003414111E-4</v>
      </c>
      <c r="N7101" s="12">
        <v>-5.4661602472753262E-4</v>
      </c>
      <c r="O7101" s="2">
        <f>DATE(LEFT(ALT[[#This Row],[DATEMTH]],4),RIGHT(ALT[[#This Row],[DATEMTH]],2),1)</f>
        <v>44593</v>
      </c>
      <c r="P7101" t="str">
        <f>IF(AND(ALT[[#This Row],[DATE]]&gt;=DATE(2023,6,1),ALT[[#This Row],[DATE]]&lt;=DATE(2024,5,31)),"Y","N")</f>
        <v>N</v>
      </c>
      <c r="Q7101" t="str">
        <f>LEFT(ALT[[#This Row],[DATEMTH]],4)</f>
        <v>2022</v>
      </c>
    </row>
    <row r="7102" spans="1:17" x14ac:dyDescent="0.25">
      <c r="A7102" t="s">
        <v>75</v>
      </c>
      <c r="B7102" t="s">
        <v>14</v>
      </c>
      <c r="C7102" t="s">
        <v>20</v>
      </c>
      <c r="D7102" t="s">
        <v>23</v>
      </c>
      <c r="E7102" s="14">
        <v>23983.355975999999</v>
      </c>
      <c r="F7102" s="14">
        <v>69087.673704000001</v>
      </c>
      <c r="G7102" s="13">
        <v>0.347143776743078</v>
      </c>
      <c r="H7102" s="12">
        <v>-10282123.390000001</v>
      </c>
      <c r="I7102" s="12">
        <v>-3.5693751465429409</v>
      </c>
      <c r="J7102" t="s">
        <v>26</v>
      </c>
      <c r="K7102" s="14">
        <v>1534.7316760000001</v>
      </c>
      <c r="L7102" s="14">
        <v>23983.355975999999</v>
      </c>
      <c r="M7102" s="13">
        <v>6.3991531357654743E-2</v>
      </c>
      <c r="N7102" s="12">
        <v>-0.2284097816172361</v>
      </c>
      <c r="O7102" s="2">
        <f>DATE(LEFT(ALT[[#This Row],[DATEMTH]],4),RIGHT(ALT[[#This Row],[DATEMTH]],2),1)</f>
        <v>44593</v>
      </c>
      <c r="P7102" t="str">
        <f>IF(AND(ALT[[#This Row],[DATE]]&gt;=DATE(2023,6,1),ALT[[#This Row],[DATE]]&lt;=DATE(2024,5,31)),"Y","N")</f>
        <v>N</v>
      </c>
      <c r="Q7102" t="str">
        <f>LEFT(ALT[[#This Row],[DATEMTH]],4)</f>
        <v>2022</v>
      </c>
    </row>
    <row r="7103" spans="1:17" x14ac:dyDescent="0.25">
      <c r="A7103" t="s">
        <v>75</v>
      </c>
      <c r="B7103" t="s">
        <v>14</v>
      </c>
      <c r="C7103" t="s">
        <v>20</v>
      </c>
      <c r="D7103" t="s">
        <v>23</v>
      </c>
      <c r="E7103" s="14">
        <v>23983.355975999999</v>
      </c>
      <c r="F7103" s="14">
        <v>69087.673704000001</v>
      </c>
      <c r="G7103" s="13">
        <v>0.347143776743078</v>
      </c>
      <c r="H7103" s="12">
        <v>-10282123.390000001</v>
      </c>
      <c r="I7103" s="12">
        <v>-3.5693751465429409</v>
      </c>
      <c r="J7103" t="s">
        <v>25</v>
      </c>
      <c r="K7103" s="14">
        <v>3951.229671999999</v>
      </c>
      <c r="L7103" s="14">
        <v>23983.355975999999</v>
      </c>
      <c r="M7103" s="13">
        <v>0.16474882314026323</v>
      </c>
      <c r="N7103" s="12">
        <v>-0.58805035473905409</v>
      </c>
      <c r="O7103" s="2">
        <f>DATE(LEFT(ALT[[#This Row],[DATEMTH]],4),RIGHT(ALT[[#This Row],[DATEMTH]],2),1)</f>
        <v>44593</v>
      </c>
      <c r="P7103" t="str">
        <f>IF(AND(ALT[[#This Row],[DATE]]&gt;=DATE(2023,6,1),ALT[[#This Row],[DATE]]&lt;=DATE(2024,5,31)),"Y","N")</f>
        <v>N</v>
      </c>
      <c r="Q7103" t="str">
        <f>LEFT(ALT[[#This Row],[DATEMTH]],4)</f>
        <v>2022</v>
      </c>
    </row>
    <row r="7104" spans="1:17" x14ac:dyDescent="0.25">
      <c r="A7104" t="s">
        <v>75</v>
      </c>
      <c r="B7104" t="s">
        <v>14</v>
      </c>
      <c r="C7104" t="s">
        <v>20</v>
      </c>
      <c r="D7104" t="s">
        <v>23</v>
      </c>
      <c r="E7104" s="14">
        <v>23983.355975999999</v>
      </c>
      <c r="F7104" s="14">
        <v>69087.673704000001</v>
      </c>
      <c r="G7104" s="13">
        <v>0.347143776743078</v>
      </c>
      <c r="H7104" s="12">
        <v>-10282123.390000001</v>
      </c>
      <c r="I7104" s="12">
        <v>-3.5693751465429409</v>
      </c>
      <c r="J7104" t="s">
        <v>24</v>
      </c>
      <c r="K7104" s="14">
        <v>11647.666948</v>
      </c>
      <c r="L7104" s="14">
        <v>23983.355975999999</v>
      </c>
      <c r="M7104" s="13">
        <v>0.48565625926812539</v>
      </c>
      <c r="N7104" s="12">
        <v>-1.7334893815946615</v>
      </c>
      <c r="O7104" s="2">
        <f>DATE(LEFT(ALT[[#This Row],[DATEMTH]],4),RIGHT(ALT[[#This Row],[DATEMTH]],2),1)</f>
        <v>44593</v>
      </c>
      <c r="P7104" t="str">
        <f>IF(AND(ALT[[#This Row],[DATE]]&gt;=DATE(2023,6,1),ALT[[#This Row],[DATE]]&lt;=DATE(2024,5,31)),"Y","N")</f>
        <v>N</v>
      </c>
      <c r="Q7104" t="str">
        <f>LEFT(ALT[[#This Row],[DATEMTH]],4)</f>
        <v>2022</v>
      </c>
    </row>
    <row r="7105" spans="1:17" x14ac:dyDescent="0.25">
      <c r="A7105" t="s">
        <v>75</v>
      </c>
      <c r="B7105" t="s">
        <v>14</v>
      </c>
      <c r="C7105" t="s">
        <v>20</v>
      </c>
      <c r="D7105" t="s">
        <v>23</v>
      </c>
      <c r="E7105" s="14">
        <v>23983.355975999999</v>
      </c>
      <c r="F7105" s="14">
        <v>69087.673704000001</v>
      </c>
      <c r="G7105" s="13">
        <v>0.347143776743078</v>
      </c>
      <c r="H7105" s="12">
        <v>-10282123.390000001</v>
      </c>
      <c r="I7105" s="12">
        <v>-3.5693751465429409</v>
      </c>
      <c r="J7105" t="s">
        <v>16</v>
      </c>
      <c r="K7105" s="14">
        <v>6849.72768</v>
      </c>
      <c r="L7105" s="14">
        <v>23983.355975999999</v>
      </c>
      <c r="M7105" s="13">
        <v>0.28560338623395665</v>
      </c>
      <c r="N7105" s="12">
        <v>-1.0194256285919892</v>
      </c>
      <c r="O7105" s="2">
        <f>DATE(LEFT(ALT[[#This Row],[DATEMTH]],4),RIGHT(ALT[[#This Row],[DATEMTH]],2),1)</f>
        <v>44593</v>
      </c>
      <c r="P7105" t="str">
        <f>IF(AND(ALT[[#This Row],[DATE]]&gt;=DATE(2023,6,1),ALT[[#This Row],[DATE]]&lt;=DATE(2024,5,31)),"Y","N")</f>
        <v>N</v>
      </c>
      <c r="Q7105" t="str">
        <f>LEFT(ALT[[#This Row],[DATEMTH]],4)</f>
        <v>2022</v>
      </c>
    </row>
    <row r="7106" spans="1:17" x14ac:dyDescent="0.25">
      <c r="A7106" t="s">
        <v>75</v>
      </c>
      <c r="B7106" t="s">
        <v>110</v>
      </c>
      <c r="C7106" t="s">
        <v>15</v>
      </c>
      <c r="D7106" t="s">
        <v>22</v>
      </c>
      <c r="E7106" s="14">
        <v>5615144.5943629881</v>
      </c>
      <c r="F7106" s="14">
        <v>24791088.072663024</v>
      </c>
      <c r="G7106" s="13">
        <v>0.22649851341356703</v>
      </c>
      <c r="H7106" s="12">
        <v>-22690586.77</v>
      </c>
      <c r="I7106" s="12">
        <v>-5.1393841718865509</v>
      </c>
      <c r="J7106" t="s">
        <v>25</v>
      </c>
      <c r="K7106" s="14">
        <v>529601.72842500021</v>
      </c>
      <c r="L7106" s="14">
        <v>5615144.5943630002</v>
      </c>
      <c r="M7106" s="13">
        <v>9.4316667990466937E-2</v>
      </c>
      <c r="N7106" s="12">
        <v>-0.4847295906152847</v>
      </c>
      <c r="O7106" s="2">
        <f>DATE(LEFT(ALT[[#This Row],[DATEMTH]],4),RIGHT(ALT[[#This Row],[DATEMTH]],2),1)</f>
        <v>44593</v>
      </c>
      <c r="P7106" t="str">
        <f>IF(AND(ALT[[#This Row],[DATE]]&gt;=DATE(2023,6,1),ALT[[#This Row],[DATE]]&lt;=DATE(2024,5,31)),"Y","N")</f>
        <v>N</v>
      </c>
      <c r="Q7106" t="str">
        <f>LEFT(ALT[[#This Row],[DATEMTH]],4)</f>
        <v>2022</v>
      </c>
    </row>
    <row r="7107" spans="1:17" x14ac:dyDescent="0.25">
      <c r="A7107" t="s">
        <v>75</v>
      </c>
      <c r="B7107" t="s">
        <v>110</v>
      </c>
      <c r="C7107" t="s">
        <v>15</v>
      </c>
      <c r="D7107" t="s">
        <v>22</v>
      </c>
      <c r="E7107" s="14">
        <v>5615144.5943629881</v>
      </c>
      <c r="F7107" s="14">
        <v>24791088.072663024</v>
      </c>
      <c r="G7107" s="13">
        <v>0.22649851341356703</v>
      </c>
      <c r="H7107" s="12">
        <v>-22690586.77</v>
      </c>
      <c r="I7107" s="12">
        <v>-5.1393841718865509</v>
      </c>
      <c r="J7107" t="s">
        <v>26</v>
      </c>
      <c r="K7107" s="14">
        <v>1231929.4789859997</v>
      </c>
      <c r="L7107" s="14">
        <v>5615144.5943630002</v>
      </c>
      <c r="M7107" s="13">
        <v>0.21939407940139674</v>
      </c>
      <c r="N7107" s="12">
        <v>-1.1275504590811596</v>
      </c>
      <c r="O7107" s="2">
        <f>DATE(LEFT(ALT[[#This Row],[DATEMTH]],4),RIGHT(ALT[[#This Row],[DATEMTH]],2),1)</f>
        <v>44593</v>
      </c>
      <c r="P7107" t="str">
        <f>IF(AND(ALT[[#This Row],[DATE]]&gt;=DATE(2023,6,1),ALT[[#This Row],[DATE]]&lt;=DATE(2024,5,31)),"Y","N")</f>
        <v>N</v>
      </c>
      <c r="Q7107" t="str">
        <f>LEFT(ALT[[#This Row],[DATEMTH]],4)</f>
        <v>2022</v>
      </c>
    </row>
    <row r="7108" spans="1:17" x14ac:dyDescent="0.25">
      <c r="A7108" t="s">
        <v>75</v>
      </c>
      <c r="B7108" t="s">
        <v>110</v>
      </c>
      <c r="C7108" t="s">
        <v>15</v>
      </c>
      <c r="D7108" t="s">
        <v>22</v>
      </c>
      <c r="E7108" s="14">
        <v>5615144.5943629881</v>
      </c>
      <c r="F7108" s="14">
        <v>24791088.072663024</v>
      </c>
      <c r="G7108" s="13">
        <v>0.22649851341356703</v>
      </c>
      <c r="H7108" s="12">
        <v>-22690586.77</v>
      </c>
      <c r="I7108" s="12">
        <v>-5.1393841718865509</v>
      </c>
      <c r="J7108" t="s">
        <v>24</v>
      </c>
      <c r="K7108" s="14">
        <v>2668910.3140930012</v>
      </c>
      <c r="L7108" s="14">
        <v>5615144.5943630002</v>
      </c>
      <c r="M7108" s="13">
        <v>0.47530571461548815</v>
      </c>
      <c r="N7108" s="12">
        <v>-2.4427786665020661</v>
      </c>
      <c r="O7108" s="2">
        <f>DATE(LEFT(ALT[[#This Row],[DATEMTH]],4),RIGHT(ALT[[#This Row],[DATEMTH]],2),1)</f>
        <v>44593</v>
      </c>
      <c r="P7108" t="str">
        <f>IF(AND(ALT[[#This Row],[DATE]]&gt;=DATE(2023,6,1),ALT[[#This Row],[DATE]]&lt;=DATE(2024,5,31)),"Y","N")</f>
        <v>N</v>
      </c>
      <c r="Q7108" t="str">
        <f>LEFT(ALT[[#This Row],[DATEMTH]],4)</f>
        <v>2022</v>
      </c>
    </row>
    <row r="7109" spans="1:17" x14ac:dyDescent="0.25">
      <c r="A7109" t="s">
        <v>75</v>
      </c>
      <c r="B7109" t="s">
        <v>110</v>
      </c>
      <c r="C7109" t="s">
        <v>15</v>
      </c>
      <c r="D7109" t="s">
        <v>22</v>
      </c>
      <c r="E7109" s="14">
        <v>5615144.5943629881</v>
      </c>
      <c r="F7109" s="14">
        <v>24791088.072663024</v>
      </c>
      <c r="G7109" s="13">
        <v>0.22649851341356703</v>
      </c>
      <c r="H7109" s="12">
        <v>-22690586.77</v>
      </c>
      <c r="I7109" s="12">
        <v>-5.1393841718865509</v>
      </c>
      <c r="J7109" t="s">
        <v>16</v>
      </c>
      <c r="K7109" s="14">
        <v>1184703.0728589997</v>
      </c>
      <c r="L7109" s="14">
        <v>5615144.5943630002</v>
      </c>
      <c r="M7109" s="13">
        <v>0.2109835379926483</v>
      </c>
      <c r="N7109" s="12">
        <v>-1.0843254556880415</v>
      </c>
      <c r="O7109" s="2">
        <f>DATE(LEFT(ALT[[#This Row],[DATEMTH]],4),RIGHT(ALT[[#This Row],[DATEMTH]],2),1)</f>
        <v>44593</v>
      </c>
      <c r="P7109" t="str">
        <f>IF(AND(ALT[[#This Row],[DATE]]&gt;=DATE(2023,6,1),ALT[[#This Row],[DATE]]&lt;=DATE(2024,5,31)),"Y","N")</f>
        <v>N</v>
      </c>
      <c r="Q7109" t="str">
        <f>LEFT(ALT[[#This Row],[DATEMTH]],4)</f>
        <v>2022</v>
      </c>
    </row>
    <row r="7110" spans="1:17" x14ac:dyDescent="0.25">
      <c r="A7110" t="s">
        <v>75</v>
      </c>
      <c r="B7110" t="s">
        <v>110</v>
      </c>
      <c r="C7110" t="s">
        <v>18</v>
      </c>
      <c r="D7110" t="s">
        <v>22</v>
      </c>
      <c r="E7110" s="14">
        <v>5742234.2008960024</v>
      </c>
      <c r="F7110" s="14">
        <v>24791088.072663024</v>
      </c>
      <c r="G7110" s="13">
        <v>0.23162493651208185</v>
      </c>
      <c r="H7110" s="12">
        <v>-22690586.77</v>
      </c>
      <c r="I7110" s="12">
        <v>-5.2557057200231343</v>
      </c>
      <c r="J7110" t="s">
        <v>16</v>
      </c>
      <c r="K7110" s="14">
        <v>2933603.2232890022</v>
      </c>
      <c r="L7110" s="14">
        <v>5742234.2008960014</v>
      </c>
      <c r="M7110" s="13">
        <v>0.51088184853749985</v>
      </c>
      <c r="N7110" s="12">
        <v>-2.6850446536145305</v>
      </c>
      <c r="O7110" s="2">
        <f>DATE(LEFT(ALT[[#This Row],[DATEMTH]],4),RIGHT(ALT[[#This Row],[DATEMTH]],2),1)</f>
        <v>44593</v>
      </c>
      <c r="P7110" t="str">
        <f>IF(AND(ALT[[#This Row],[DATE]]&gt;=DATE(2023,6,1),ALT[[#This Row],[DATE]]&lt;=DATE(2024,5,31)),"Y","N")</f>
        <v>N</v>
      </c>
      <c r="Q7110" t="str">
        <f>LEFT(ALT[[#This Row],[DATEMTH]],4)</f>
        <v>2022</v>
      </c>
    </row>
    <row r="7111" spans="1:17" x14ac:dyDescent="0.25">
      <c r="A7111" t="s">
        <v>75</v>
      </c>
      <c r="B7111" t="s">
        <v>110</v>
      </c>
      <c r="C7111" t="s">
        <v>18</v>
      </c>
      <c r="D7111" t="s">
        <v>22</v>
      </c>
      <c r="E7111" s="14">
        <v>5742234.2008960024</v>
      </c>
      <c r="F7111" s="14">
        <v>24791088.072663024</v>
      </c>
      <c r="G7111" s="13">
        <v>0.23162493651208185</v>
      </c>
      <c r="H7111" s="12">
        <v>-22690586.77</v>
      </c>
      <c r="I7111" s="12">
        <v>-5.2557057200231343</v>
      </c>
      <c r="J7111" t="s">
        <v>26</v>
      </c>
      <c r="K7111" s="14">
        <v>1098184.544176999</v>
      </c>
      <c r="L7111" s="14">
        <v>5742234.2008960014</v>
      </c>
      <c r="M7111" s="13">
        <v>0.19124690943564118</v>
      </c>
      <c r="N7111" s="12">
        <v>-1.0051374758576457</v>
      </c>
      <c r="O7111" s="2">
        <f>DATE(LEFT(ALT[[#This Row],[DATEMTH]],4),RIGHT(ALT[[#This Row],[DATEMTH]],2),1)</f>
        <v>44593</v>
      </c>
      <c r="P7111" t="str">
        <f>IF(AND(ALT[[#This Row],[DATE]]&gt;=DATE(2023,6,1),ALT[[#This Row],[DATE]]&lt;=DATE(2024,5,31)),"Y","N")</f>
        <v>N</v>
      </c>
      <c r="Q7111" t="str">
        <f>LEFT(ALT[[#This Row],[DATEMTH]],4)</f>
        <v>2022</v>
      </c>
    </row>
    <row r="7112" spans="1:17" x14ac:dyDescent="0.25">
      <c r="A7112" t="s">
        <v>75</v>
      </c>
      <c r="B7112" t="s">
        <v>110</v>
      </c>
      <c r="C7112" t="s">
        <v>18</v>
      </c>
      <c r="D7112" t="s">
        <v>22</v>
      </c>
      <c r="E7112" s="14">
        <v>5742234.2008960024</v>
      </c>
      <c r="F7112" s="14">
        <v>24791088.072663024</v>
      </c>
      <c r="G7112" s="13">
        <v>0.23162493651208185</v>
      </c>
      <c r="H7112" s="12">
        <v>-22690586.77</v>
      </c>
      <c r="I7112" s="12">
        <v>-5.2557057200231343</v>
      </c>
      <c r="J7112" t="s">
        <v>24</v>
      </c>
      <c r="K7112" s="14">
        <v>942104.69678600028</v>
      </c>
      <c r="L7112" s="14">
        <v>5742234.2008960014</v>
      </c>
      <c r="M7112" s="13">
        <v>0.16406587816271878</v>
      </c>
      <c r="N7112" s="12">
        <v>-0.86228197432041975</v>
      </c>
      <c r="O7112" s="2">
        <f>DATE(LEFT(ALT[[#This Row],[DATEMTH]],4),RIGHT(ALT[[#This Row],[DATEMTH]],2),1)</f>
        <v>44593</v>
      </c>
      <c r="P7112" t="str">
        <f>IF(AND(ALT[[#This Row],[DATE]]&gt;=DATE(2023,6,1),ALT[[#This Row],[DATE]]&lt;=DATE(2024,5,31)),"Y","N")</f>
        <v>N</v>
      </c>
      <c r="Q7112" t="str">
        <f>LEFT(ALT[[#This Row],[DATEMTH]],4)</f>
        <v>2022</v>
      </c>
    </row>
    <row r="7113" spans="1:17" x14ac:dyDescent="0.25">
      <c r="A7113" t="s">
        <v>75</v>
      </c>
      <c r="B7113" t="s">
        <v>110</v>
      </c>
      <c r="C7113" t="s">
        <v>18</v>
      </c>
      <c r="D7113" t="s">
        <v>22</v>
      </c>
      <c r="E7113" s="14">
        <v>5742234.2008960024</v>
      </c>
      <c r="F7113" s="14">
        <v>24791088.072663024</v>
      </c>
      <c r="G7113" s="13">
        <v>0.23162493651208185</v>
      </c>
      <c r="H7113" s="12">
        <v>-22690586.77</v>
      </c>
      <c r="I7113" s="12">
        <v>-5.2557057200231343</v>
      </c>
      <c r="J7113" t="s">
        <v>25</v>
      </c>
      <c r="K7113" s="14">
        <v>768341.73664399981</v>
      </c>
      <c r="L7113" s="14">
        <v>5742234.2008960014</v>
      </c>
      <c r="M7113" s="13">
        <v>0.13380536386414021</v>
      </c>
      <c r="N7113" s="12">
        <v>-0.70324161623053849</v>
      </c>
      <c r="O7113" s="2">
        <f>DATE(LEFT(ALT[[#This Row],[DATEMTH]],4),RIGHT(ALT[[#This Row],[DATEMTH]],2),1)</f>
        <v>44593</v>
      </c>
      <c r="P7113" t="str">
        <f>IF(AND(ALT[[#This Row],[DATE]]&gt;=DATE(2023,6,1),ALT[[#This Row],[DATE]]&lt;=DATE(2024,5,31)),"Y","N")</f>
        <v>N</v>
      </c>
      <c r="Q7113" t="str">
        <f>LEFT(ALT[[#This Row],[DATEMTH]],4)</f>
        <v>2022</v>
      </c>
    </row>
    <row r="7114" spans="1:17" x14ac:dyDescent="0.25">
      <c r="A7114" t="s">
        <v>75</v>
      </c>
      <c r="B7114" t="s">
        <v>110</v>
      </c>
      <c r="C7114" t="s">
        <v>19</v>
      </c>
      <c r="D7114" t="s">
        <v>22</v>
      </c>
      <c r="E7114" s="14">
        <v>6877901.8244510088</v>
      </c>
      <c r="F7114" s="14">
        <v>24791088.072663024</v>
      </c>
      <c r="G7114" s="13">
        <v>0.27743444758421992</v>
      </c>
      <c r="H7114" s="12">
        <v>-22690586.77</v>
      </c>
      <c r="I7114" s="12">
        <v>-6.2951504058967584</v>
      </c>
      <c r="J7114" t="s">
        <v>25</v>
      </c>
      <c r="K7114" s="14">
        <v>4451901.003248998</v>
      </c>
      <c r="L7114" s="14">
        <v>6877901.8244510004</v>
      </c>
      <c r="M7114" s="13">
        <v>0.64727603226647568</v>
      </c>
      <c r="N7114" s="12">
        <v>-4.0746999772495478</v>
      </c>
      <c r="O7114" s="2">
        <f>DATE(LEFT(ALT[[#This Row],[DATEMTH]],4),RIGHT(ALT[[#This Row],[DATEMTH]],2),1)</f>
        <v>44593</v>
      </c>
      <c r="P7114" t="str">
        <f>IF(AND(ALT[[#This Row],[DATE]]&gt;=DATE(2023,6,1),ALT[[#This Row],[DATE]]&lt;=DATE(2024,5,31)),"Y","N")</f>
        <v>N</v>
      </c>
      <c r="Q7114" t="str">
        <f>LEFT(ALT[[#This Row],[DATEMTH]],4)</f>
        <v>2022</v>
      </c>
    </row>
    <row r="7115" spans="1:17" x14ac:dyDescent="0.25">
      <c r="A7115" t="s">
        <v>75</v>
      </c>
      <c r="B7115" t="s">
        <v>110</v>
      </c>
      <c r="C7115" t="s">
        <v>19</v>
      </c>
      <c r="D7115" t="s">
        <v>22</v>
      </c>
      <c r="E7115" s="14">
        <v>6877901.8244510088</v>
      </c>
      <c r="F7115" s="14">
        <v>24791088.072663024</v>
      </c>
      <c r="G7115" s="13">
        <v>0.27743444758421992</v>
      </c>
      <c r="H7115" s="12">
        <v>-22690586.77</v>
      </c>
      <c r="I7115" s="12">
        <v>-6.2951504058967584</v>
      </c>
      <c r="J7115" t="s">
        <v>24</v>
      </c>
      <c r="K7115" s="14">
        <v>2090330.3194770024</v>
      </c>
      <c r="L7115" s="14">
        <v>6877901.8244510004</v>
      </c>
      <c r="M7115" s="13">
        <v>0.30391976693326156</v>
      </c>
      <c r="N7115" s="12">
        <v>-1.9132206441699697</v>
      </c>
      <c r="O7115" s="2">
        <f>DATE(LEFT(ALT[[#This Row],[DATEMTH]],4),RIGHT(ALT[[#This Row],[DATEMTH]],2),1)</f>
        <v>44593</v>
      </c>
      <c r="P7115" t="str">
        <f>IF(AND(ALT[[#This Row],[DATE]]&gt;=DATE(2023,6,1),ALT[[#This Row],[DATE]]&lt;=DATE(2024,5,31)),"Y","N")</f>
        <v>N</v>
      </c>
      <c r="Q7115" t="str">
        <f>LEFT(ALT[[#This Row],[DATEMTH]],4)</f>
        <v>2022</v>
      </c>
    </row>
    <row r="7116" spans="1:17" x14ac:dyDescent="0.25">
      <c r="A7116" t="s">
        <v>75</v>
      </c>
      <c r="B7116" t="s">
        <v>110</v>
      </c>
      <c r="C7116" t="s">
        <v>19</v>
      </c>
      <c r="D7116" t="s">
        <v>22</v>
      </c>
      <c r="E7116" s="14">
        <v>6877901.8244510088</v>
      </c>
      <c r="F7116" s="14">
        <v>24791088.072663024</v>
      </c>
      <c r="G7116" s="13">
        <v>0.27743444758421992</v>
      </c>
      <c r="H7116" s="12">
        <v>-22690586.77</v>
      </c>
      <c r="I7116" s="12">
        <v>-6.2951504058967584</v>
      </c>
      <c r="J7116" t="s">
        <v>16</v>
      </c>
      <c r="K7116" s="14">
        <v>2295.0002560000003</v>
      </c>
      <c r="L7116" s="14">
        <v>6877901.8244510004</v>
      </c>
      <c r="M7116" s="13">
        <v>3.3367737931955563E-4</v>
      </c>
      <c r="N7116" s="12">
        <v>-2.1005492898620672E-3</v>
      </c>
      <c r="O7116" s="2">
        <f>DATE(LEFT(ALT[[#This Row],[DATEMTH]],4),RIGHT(ALT[[#This Row],[DATEMTH]],2),1)</f>
        <v>44593</v>
      </c>
      <c r="P7116" t="str">
        <f>IF(AND(ALT[[#This Row],[DATE]]&gt;=DATE(2023,6,1),ALT[[#This Row],[DATE]]&lt;=DATE(2024,5,31)),"Y","N")</f>
        <v>N</v>
      </c>
      <c r="Q7116" t="str">
        <f>LEFT(ALT[[#This Row],[DATEMTH]],4)</f>
        <v>2022</v>
      </c>
    </row>
    <row r="7117" spans="1:17" x14ac:dyDescent="0.25">
      <c r="A7117" t="s">
        <v>75</v>
      </c>
      <c r="B7117" t="s">
        <v>110</v>
      </c>
      <c r="C7117" t="s">
        <v>19</v>
      </c>
      <c r="D7117" t="s">
        <v>22</v>
      </c>
      <c r="E7117" s="14">
        <v>6877901.8244510088</v>
      </c>
      <c r="F7117" s="14">
        <v>24791088.072663024</v>
      </c>
      <c r="G7117" s="13">
        <v>0.27743444758421992</v>
      </c>
      <c r="H7117" s="12">
        <v>-22690586.77</v>
      </c>
      <c r="I7117" s="12">
        <v>-6.2951504058967584</v>
      </c>
      <c r="J7117" t="s">
        <v>26</v>
      </c>
      <c r="K7117" s="14">
        <v>333375.50146900001</v>
      </c>
      <c r="L7117" s="14">
        <v>6877901.8244510004</v>
      </c>
      <c r="M7117" s="13">
        <v>4.8470523420943178E-2</v>
      </c>
      <c r="N7117" s="12">
        <v>-0.30512923518737878</v>
      </c>
      <c r="O7117" s="2">
        <f>DATE(LEFT(ALT[[#This Row],[DATEMTH]],4),RIGHT(ALT[[#This Row],[DATEMTH]],2),1)</f>
        <v>44593</v>
      </c>
      <c r="P7117" t="str">
        <f>IF(AND(ALT[[#This Row],[DATE]]&gt;=DATE(2023,6,1),ALT[[#This Row],[DATE]]&lt;=DATE(2024,5,31)),"Y","N")</f>
        <v>N</v>
      </c>
      <c r="Q7117" t="str">
        <f>LEFT(ALT[[#This Row],[DATEMTH]],4)</f>
        <v>2022</v>
      </c>
    </row>
    <row r="7118" spans="1:17" x14ac:dyDescent="0.25">
      <c r="A7118" t="s">
        <v>75</v>
      </c>
      <c r="B7118" t="s">
        <v>110</v>
      </c>
      <c r="C7118" t="s">
        <v>20</v>
      </c>
      <c r="D7118" t="s">
        <v>22</v>
      </c>
      <c r="E7118" s="14">
        <v>6555807.4529530071</v>
      </c>
      <c r="F7118" s="14">
        <v>24791088.072663024</v>
      </c>
      <c r="G7118" s="13">
        <v>0.2644421024901305</v>
      </c>
      <c r="H7118" s="12">
        <v>-22690586.77</v>
      </c>
      <c r="I7118" s="12">
        <v>-6.0003464721935389</v>
      </c>
      <c r="J7118" t="s">
        <v>25</v>
      </c>
      <c r="K7118" s="14">
        <v>935093.75677400059</v>
      </c>
      <c r="L7118" s="14">
        <v>6555807.4529529996</v>
      </c>
      <c r="M7118" s="13">
        <v>0.14263593973505076</v>
      </c>
      <c r="N7118" s="12">
        <v>-0.855865057797222</v>
      </c>
      <c r="O7118" s="2">
        <f>DATE(LEFT(ALT[[#This Row],[DATEMTH]],4),RIGHT(ALT[[#This Row],[DATEMTH]],2),1)</f>
        <v>44593</v>
      </c>
      <c r="P7118" t="str">
        <f>IF(AND(ALT[[#This Row],[DATE]]&gt;=DATE(2023,6,1),ALT[[#This Row],[DATE]]&lt;=DATE(2024,5,31)),"Y","N")</f>
        <v>N</v>
      </c>
      <c r="Q7118" t="str">
        <f>LEFT(ALT[[#This Row],[DATEMTH]],4)</f>
        <v>2022</v>
      </c>
    </row>
    <row r="7119" spans="1:17" x14ac:dyDescent="0.25">
      <c r="A7119" t="s">
        <v>75</v>
      </c>
      <c r="B7119" t="s">
        <v>110</v>
      </c>
      <c r="C7119" t="s">
        <v>20</v>
      </c>
      <c r="D7119" t="s">
        <v>22</v>
      </c>
      <c r="E7119" s="14">
        <v>6555807.4529530071</v>
      </c>
      <c r="F7119" s="14">
        <v>24791088.072663024</v>
      </c>
      <c r="G7119" s="13">
        <v>0.2644421024901305</v>
      </c>
      <c r="H7119" s="12">
        <v>-22690586.77</v>
      </c>
      <c r="I7119" s="12">
        <v>-6.0003464721935389</v>
      </c>
      <c r="J7119" t="s">
        <v>24</v>
      </c>
      <c r="K7119" s="14">
        <v>3315692.2559079994</v>
      </c>
      <c r="L7119" s="14">
        <v>6555807.4529529996</v>
      </c>
      <c r="M7119" s="13">
        <v>0.50576413046031088</v>
      </c>
      <c r="N7119" s="12">
        <v>-3.0347600159695594</v>
      </c>
      <c r="O7119" s="2">
        <f>DATE(LEFT(ALT[[#This Row],[DATEMTH]],4),RIGHT(ALT[[#This Row],[DATEMTH]],2),1)</f>
        <v>44593</v>
      </c>
      <c r="P7119" t="str">
        <f>IF(AND(ALT[[#This Row],[DATE]]&gt;=DATE(2023,6,1),ALT[[#This Row],[DATE]]&lt;=DATE(2024,5,31)),"Y","N")</f>
        <v>N</v>
      </c>
      <c r="Q7119" t="str">
        <f>LEFT(ALT[[#This Row],[DATEMTH]],4)</f>
        <v>2022</v>
      </c>
    </row>
    <row r="7120" spans="1:17" x14ac:dyDescent="0.25">
      <c r="A7120" t="s">
        <v>75</v>
      </c>
      <c r="B7120" t="s">
        <v>110</v>
      </c>
      <c r="C7120" t="s">
        <v>20</v>
      </c>
      <c r="D7120" t="s">
        <v>22</v>
      </c>
      <c r="E7120" s="14">
        <v>6555807.4529530071</v>
      </c>
      <c r="F7120" s="14">
        <v>24791088.072663024</v>
      </c>
      <c r="G7120" s="13">
        <v>0.2644421024901305</v>
      </c>
      <c r="H7120" s="12">
        <v>-22690586.77</v>
      </c>
      <c r="I7120" s="12">
        <v>-6.0003464721935389</v>
      </c>
      <c r="J7120" t="s">
        <v>16</v>
      </c>
      <c r="K7120" s="14">
        <v>1848622.3354869997</v>
      </c>
      <c r="L7120" s="14">
        <v>6555807.4529529996</v>
      </c>
      <c r="M7120" s="13">
        <v>0.28198240243531036</v>
      </c>
      <c r="N7120" s="12">
        <v>-1.6919921136733733</v>
      </c>
      <c r="O7120" s="2">
        <f>DATE(LEFT(ALT[[#This Row],[DATEMTH]],4),RIGHT(ALT[[#This Row],[DATEMTH]],2),1)</f>
        <v>44593</v>
      </c>
      <c r="P7120" t="str">
        <f>IF(AND(ALT[[#This Row],[DATE]]&gt;=DATE(2023,6,1),ALT[[#This Row],[DATE]]&lt;=DATE(2024,5,31)),"Y","N")</f>
        <v>N</v>
      </c>
      <c r="Q7120" t="str">
        <f>LEFT(ALT[[#This Row],[DATEMTH]],4)</f>
        <v>2022</v>
      </c>
    </row>
    <row r="7121" spans="1:17" x14ac:dyDescent="0.25">
      <c r="A7121" t="s">
        <v>75</v>
      </c>
      <c r="B7121" t="s">
        <v>110</v>
      </c>
      <c r="C7121" t="s">
        <v>20</v>
      </c>
      <c r="D7121" t="s">
        <v>22</v>
      </c>
      <c r="E7121" s="14">
        <v>6555807.4529530071</v>
      </c>
      <c r="F7121" s="14">
        <v>24791088.072663024</v>
      </c>
      <c r="G7121" s="13">
        <v>0.2644421024901305</v>
      </c>
      <c r="H7121" s="12">
        <v>-22690586.77</v>
      </c>
      <c r="I7121" s="12">
        <v>-6.0003464721935389</v>
      </c>
      <c r="J7121" t="s">
        <v>26</v>
      </c>
      <c r="K7121" s="14">
        <v>456399.10478399973</v>
      </c>
      <c r="L7121" s="14">
        <v>6555807.4529529996</v>
      </c>
      <c r="M7121" s="13">
        <v>6.9617527369327969E-2</v>
      </c>
      <c r="N7121" s="12">
        <v>-0.41772928475338422</v>
      </c>
      <c r="O7121" s="2">
        <f>DATE(LEFT(ALT[[#This Row],[DATEMTH]],4),RIGHT(ALT[[#This Row],[DATEMTH]],2),1)</f>
        <v>44593</v>
      </c>
      <c r="P7121" t="str">
        <f>IF(AND(ALT[[#This Row],[DATE]]&gt;=DATE(2023,6,1),ALT[[#This Row],[DATE]]&lt;=DATE(2024,5,31)),"Y","N")</f>
        <v>N</v>
      </c>
      <c r="Q7121" t="str">
        <f>LEFT(ALT[[#This Row],[DATEMTH]],4)</f>
        <v>2022</v>
      </c>
    </row>
    <row r="7122" spans="1:17" x14ac:dyDescent="0.25">
      <c r="A7122" t="s">
        <v>75</v>
      </c>
      <c r="B7122" t="s">
        <v>110</v>
      </c>
      <c r="C7122" t="s">
        <v>15</v>
      </c>
      <c r="D7122" t="s">
        <v>17</v>
      </c>
      <c r="E7122" s="14">
        <v>5615144.5943629881</v>
      </c>
      <c r="F7122" s="14">
        <v>24791088.072663024</v>
      </c>
      <c r="G7122" s="13">
        <v>0.22649851341356703</v>
      </c>
      <c r="H7122" s="12">
        <v>-42679169.549999997</v>
      </c>
      <c r="I7122" s="12">
        <v>-9.6667684568005772</v>
      </c>
      <c r="J7122" t="s">
        <v>25</v>
      </c>
      <c r="K7122" s="14">
        <v>529601.72842500021</v>
      </c>
      <c r="L7122" s="14">
        <v>5615144.5943630002</v>
      </c>
      <c r="M7122" s="13">
        <v>9.4316667990466937E-2</v>
      </c>
      <c r="N7122" s="12">
        <v>-0.91173739108077845</v>
      </c>
      <c r="O7122" s="2">
        <f>DATE(LEFT(ALT[[#This Row],[DATEMTH]],4),RIGHT(ALT[[#This Row],[DATEMTH]],2),1)</f>
        <v>44593</v>
      </c>
      <c r="P7122" t="str">
        <f>IF(AND(ALT[[#This Row],[DATE]]&gt;=DATE(2023,6,1),ALT[[#This Row],[DATE]]&lt;=DATE(2024,5,31)),"Y","N")</f>
        <v>N</v>
      </c>
      <c r="Q7122" t="str">
        <f>LEFT(ALT[[#This Row],[DATEMTH]],4)</f>
        <v>2022</v>
      </c>
    </row>
    <row r="7123" spans="1:17" x14ac:dyDescent="0.25">
      <c r="A7123" t="s">
        <v>75</v>
      </c>
      <c r="B7123" t="s">
        <v>110</v>
      </c>
      <c r="C7123" t="s">
        <v>15</v>
      </c>
      <c r="D7123" t="s">
        <v>17</v>
      </c>
      <c r="E7123" s="14">
        <v>5615144.5943629881</v>
      </c>
      <c r="F7123" s="14">
        <v>24791088.072663024</v>
      </c>
      <c r="G7123" s="13">
        <v>0.22649851341356703</v>
      </c>
      <c r="H7123" s="12">
        <v>-42679169.549999997</v>
      </c>
      <c r="I7123" s="12">
        <v>-9.6667684568005772</v>
      </c>
      <c r="J7123" t="s">
        <v>26</v>
      </c>
      <c r="K7123" s="14">
        <v>1231929.4789859997</v>
      </c>
      <c r="L7123" s="14">
        <v>5615144.5943630002</v>
      </c>
      <c r="M7123" s="13">
        <v>0.21939407940139674</v>
      </c>
      <c r="N7123" s="12">
        <v>-2.1208317663662233</v>
      </c>
      <c r="O7123" s="2">
        <f>DATE(LEFT(ALT[[#This Row],[DATEMTH]],4),RIGHT(ALT[[#This Row],[DATEMTH]],2),1)</f>
        <v>44593</v>
      </c>
      <c r="P7123" t="str">
        <f>IF(AND(ALT[[#This Row],[DATE]]&gt;=DATE(2023,6,1),ALT[[#This Row],[DATE]]&lt;=DATE(2024,5,31)),"Y","N")</f>
        <v>N</v>
      </c>
      <c r="Q7123" t="str">
        <f>LEFT(ALT[[#This Row],[DATEMTH]],4)</f>
        <v>2022</v>
      </c>
    </row>
    <row r="7124" spans="1:17" x14ac:dyDescent="0.25">
      <c r="A7124" t="s">
        <v>75</v>
      </c>
      <c r="B7124" t="s">
        <v>110</v>
      </c>
      <c r="C7124" t="s">
        <v>15</v>
      </c>
      <c r="D7124" t="s">
        <v>17</v>
      </c>
      <c r="E7124" s="14">
        <v>5615144.5943629881</v>
      </c>
      <c r="F7124" s="14">
        <v>24791088.072663024</v>
      </c>
      <c r="G7124" s="13">
        <v>0.22649851341356703</v>
      </c>
      <c r="H7124" s="12">
        <v>-42679169.549999997</v>
      </c>
      <c r="I7124" s="12">
        <v>-9.6667684568005772</v>
      </c>
      <c r="J7124" t="s">
        <v>24</v>
      </c>
      <c r="K7124" s="14">
        <v>2668910.3140930012</v>
      </c>
      <c r="L7124" s="14">
        <v>5615144.5943630002</v>
      </c>
      <c r="M7124" s="13">
        <v>0.47530571461548815</v>
      </c>
      <c r="N7124" s="12">
        <v>-4.5946702893820577</v>
      </c>
      <c r="O7124" s="2">
        <f>DATE(LEFT(ALT[[#This Row],[DATEMTH]],4),RIGHT(ALT[[#This Row],[DATEMTH]],2),1)</f>
        <v>44593</v>
      </c>
      <c r="P7124" t="str">
        <f>IF(AND(ALT[[#This Row],[DATE]]&gt;=DATE(2023,6,1),ALT[[#This Row],[DATE]]&lt;=DATE(2024,5,31)),"Y","N")</f>
        <v>N</v>
      </c>
      <c r="Q7124" t="str">
        <f>LEFT(ALT[[#This Row],[DATEMTH]],4)</f>
        <v>2022</v>
      </c>
    </row>
    <row r="7125" spans="1:17" x14ac:dyDescent="0.25">
      <c r="A7125" t="s">
        <v>75</v>
      </c>
      <c r="B7125" t="s">
        <v>110</v>
      </c>
      <c r="C7125" t="s">
        <v>15</v>
      </c>
      <c r="D7125" t="s">
        <v>17</v>
      </c>
      <c r="E7125" s="14">
        <v>5615144.5943629881</v>
      </c>
      <c r="F7125" s="14">
        <v>24791088.072663024</v>
      </c>
      <c r="G7125" s="13">
        <v>0.22649851341356703</v>
      </c>
      <c r="H7125" s="12">
        <v>-42679169.549999997</v>
      </c>
      <c r="I7125" s="12">
        <v>-9.6667684568005772</v>
      </c>
      <c r="J7125" t="s">
        <v>16</v>
      </c>
      <c r="K7125" s="14">
        <v>1184703.0728589997</v>
      </c>
      <c r="L7125" s="14">
        <v>5615144.5943630002</v>
      </c>
      <c r="M7125" s="13">
        <v>0.2109835379926483</v>
      </c>
      <c r="N7125" s="12">
        <v>-2.0395290099715186</v>
      </c>
      <c r="O7125" s="2">
        <f>DATE(LEFT(ALT[[#This Row],[DATEMTH]],4),RIGHT(ALT[[#This Row],[DATEMTH]],2),1)</f>
        <v>44593</v>
      </c>
      <c r="P7125" t="str">
        <f>IF(AND(ALT[[#This Row],[DATE]]&gt;=DATE(2023,6,1),ALT[[#This Row],[DATE]]&lt;=DATE(2024,5,31)),"Y","N")</f>
        <v>N</v>
      </c>
      <c r="Q7125" t="str">
        <f>LEFT(ALT[[#This Row],[DATEMTH]],4)</f>
        <v>2022</v>
      </c>
    </row>
    <row r="7126" spans="1:17" x14ac:dyDescent="0.25">
      <c r="A7126" t="s">
        <v>75</v>
      </c>
      <c r="B7126" t="s">
        <v>110</v>
      </c>
      <c r="C7126" t="s">
        <v>18</v>
      </c>
      <c r="D7126" t="s">
        <v>17</v>
      </c>
      <c r="E7126" s="14">
        <v>5742234.2008960024</v>
      </c>
      <c r="F7126" s="14">
        <v>24791088.072663024</v>
      </c>
      <c r="G7126" s="13">
        <v>0.23162493651208185</v>
      </c>
      <c r="H7126" s="12">
        <v>-42679169.549999997</v>
      </c>
      <c r="I7126" s="12">
        <v>-9.8855599374071268</v>
      </c>
      <c r="J7126" t="s">
        <v>16</v>
      </c>
      <c r="K7126" s="14">
        <v>2933603.2232890022</v>
      </c>
      <c r="L7126" s="14">
        <v>5742234.2008960014</v>
      </c>
      <c r="M7126" s="13">
        <v>0.51088184853749985</v>
      </c>
      <c r="N7126" s="12">
        <v>-5.0503531346508046</v>
      </c>
      <c r="O7126" s="2">
        <f>DATE(LEFT(ALT[[#This Row],[DATEMTH]],4),RIGHT(ALT[[#This Row],[DATEMTH]],2),1)</f>
        <v>44593</v>
      </c>
      <c r="P7126" t="str">
        <f>IF(AND(ALT[[#This Row],[DATE]]&gt;=DATE(2023,6,1),ALT[[#This Row],[DATE]]&lt;=DATE(2024,5,31)),"Y","N")</f>
        <v>N</v>
      </c>
      <c r="Q7126" t="str">
        <f>LEFT(ALT[[#This Row],[DATEMTH]],4)</f>
        <v>2022</v>
      </c>
    </row>
    <row r="7127" spans="1:17" x14ac:dyDescent="0.25">
      <c r="A7127" t="s">
        <v>75</v>
      </c>
      <c r="B7127" t="s">
        <v>110</v>
      </c>
      <c r="C7127" t="s">
        <v>18</v>
      </c>
      <c r="D7127" t="s">
        <v>17</v>
      </c>
      <c r="E7127" s="14">
        <v>5742234.2008960024</v>
      </c>
      <c r="F7127" s="14">
        <v>24791088.072663024</v>
      </c>
      <c r="G7127" s="13">
        <v>0.23162493651208185</v>
      </c>
      <c r="H7127" s="12">
        <v>-42679169.549999997</v>
      </c>
      <c r="I7127" s="12">
        <v>-9.8855599374071268</v>
      </c>
      <c r="J7127" t="s">
        <v>26</v>
      </c>
      <c r="K7127" s="14">
        <v>1098184.544176999</v>
      </c>
      <c r="L7127" s="14">
        <v>5742234.2008960014</v>
      </c>
      <c r="M7127" s="13">
        <v>0.19124690943564118</v>
      </c>
      <c r="N7127" s="12">
        <v>-1.8905827860699036</v>
      </c>
      <c r="O7127" s="2">
        <f>DATE(LEFT(ALT[[#This Row],[DATEMTH]],4),RIGHT(ALT[[#This Row],[DATEMTH]],2),1)</f>
        <v>44593</v>
      </c>
      <c r="P7127" t="str">
        <f>IF(AND(ALT[[#This Row],[DATE]]&gt;=DATE(2023,6,1),ALT[[#This Row],[DATE]]&lt;=DATE(2024,5,31)),"Y","N")</f>
        <v>N</v>
      </c>
      <c r="Q7127" t="str">
        <f>LEFT(ALT[[#This Row],[DATEMTH]],4)</f>
        <v>2022</v>
      </c>
    </row>
    <row r="7128" spans="1:17" x14ac:dyDescent="0.25">
      <c r="A7128" t="s">
        <v>75</v>
      </c>
      <c r="B7128" t="s">
        <v>110</v>
      </c>
      <c r="C7128" t="s">
        <v>18</v>
      </c>
      <c r="D7128" t="s">
        <v>17</v>
      </c>
      <c r="E7128" s="14">
        <v>5742234.2008960024</v>
      </c>
      <c r="F7128" s="14">
        <v>24791088.072663024</v>
      </c>
      <c r="G7128" s="13">
        <v>0.23162493651208185</v>
      </c>
      <c r="H7128" s="12">
        <v>-42679169.549999997</v>
      </c>
      <c r="I7128" s="12">
        <v>-9.8855599374071268</v>
      </c>
      <c r="J7128" t="s">
        <v>24</v>
      </c>
      <c r="K7128" s="14">
        <v>942104.69678600028</v>
      </c>
      <c r="L7128" s="14">
        <v>5742234.2008960014</v>
      </c>
      <c r="M7128" s="13">
        <v>0.16406587816271878</v>
      </c>
      <c r="N7128" s="12">
        <v>-1.6218830722608915</v>
      </c>
      <c r="O7128" s="2">
        <f>DATE(LEFT(ALT[[#This Row],[DATEMTH]],4),RIGHT(ALT[[#This Row],[DATEMTH]],2),1)</f>
        <v>44593</v>
      </c>
      <c r="P7128" t="str">
        <f>IF(AND(ALT[[#This Row],[DATE]]&gt;=DATE(2023,6,1),ALT[[#This Row],[DATE]]&lt;=DATE(2024,5,31)),"Y","N")</f>
        <v>N</v>
      </c>
      <c r="Q7128" t="str">
        <f>LEFT(ALT[[#This Row],[DATEMTH]],4)</f>
        <v>2022</v>
      </c>
    </row>
    <row r="7129" spans="1:17" x14ac:dyDescent="0.25">
      <c r="A7129" t="s">
        <v>75</v>
      </c>
      <c r="B7129" t="s">
        <v>110</v>
      </c>
      <c r="C7129" t="s">
        <v>18</v>
      </c>
      <c r="D7129" t="s">
        <v>17</v>
      </c>
      <c r="E7129" s="14">
        <v>5742234.2008960024</v>
      </c>
      <c r="F7129" s="14">
        <v>24791088.072663024</v>
      </c>
      <c r="G7129" s="13">
        <v>0.23162493651208185</v>
      </c>
      <c r="H7129" s="12">
        <v>-42679169.549999997</v>
      </c>
      <c r="I7129" s="12">
        <v>-9.8855599374071268</v>
      </c>
      <c r="J7129" t="s">
        <v>25</v>
      </c>
      <c r="K7129" s="14">
        <v>768341.73664399981</v>
      </c>
      <c r="L7129" s="14">
        <v>5742234.2008960014</v>
      </c>
      <c r="M7129" s="13">
        <v>0.13380536386414021</v>
      </c>
      <c r="N7129" s="12">
        <v>-1.3227409444255278</v>
      </c>
      <c r="O7129" s="2">
        <f>DATE(LEFT(ALT[[#This Row],[DATEMTH]],4),RIGHT(ALT[[#This Row],[DATEMTH]],2),1)</f>
        <v>44593</v>
      </c>
      <c r="P7129" t="str">
        <f>IF(AND(ALT[[#This Row],[DATE]]&gt;=DATE(2023,6,1),ALT[[#This Row],[DATE]]&lt;=DATE(2024,5,31)),"Y","N")</f>
        <v>N</v>
      </c>
      <c r="Q7129" t="str">
        <f>LEFT(ALT[[#This Row],[DATEMTH]],4)</f>
        <v>2022</v>
      </c>
    </row>
    <row r="7130" spans="1:17" x14ac:dyDescent="0.25">
      <c r="A7130" t="s">
        <v>75</v>
      </c>
      <c r="B7130" t="s">
        <v>110</v>
      </c>
      <c r="C7130" t="s">
        <v>19</v>
      </c>
      <c r="D7130" t="s">
        <v>17</v>
      </c>
      <c r="E7130" s="14">
        <v>6877901.8244510088</v>
      </c>
      <c r="F7130" s="14">
        <v>24791088.072663024</v>
      </c>
      <c r="G7130" s="13">
        <v>0.27743444758421992</v>
      </c>
      <c r="H7130" s="12">
        <v>-42679169.549999997</v>
      </c>
      <c r="I7130" s="12">
        <v>-11.840671827457509</v>
      </c>
      <c r="J7130" t="s">
        <v>25</v>
      </c>
      <c r="K7130" s="14">
        <v>4451901.003248998</v>
      </c>
      <c r="L7130" s="14">
        <v>6877901.8244510004</v>
      </c>
      <c r="M7130" s="13">
        <v>0.64727603226647568</v>
      </c>
      <c r="N7130" s="12">
        <v>-7.6641830798461363</v>
      </c>
      <c r="O7130" s="2">
        <f>DATE(LEFT(ALT[[#This Row],[DATEMTH]],4),RIGHT(ALT[[#This Row],[DATEMTH]],2),1)</f>
        <v>44593</v>
      </c>
      <c r="P7130" t="str">
        <f>IF(AND(ALT[[#This Row],[DATE]]&gt;=DATE(2023,6,1),ALT[[#This Row],[DATE]]&lt;=DATE(2024,5,31)),"Y","N")</f>
        <v>N</v>
      </c>
      <c r="Q7130" t="str">
        <f>LEFT(ALT[[#This Row],[DATEMTH]],4)</f>
        <v>2022</v>
      </c>
    </row>
    <row r="7131" spans="1:17" x14ac:dyDescent="0.25">
      <c r="A7131" t="s">
        <v>75</v>
      </c>
      <c r="B7131" t="s">
        <v>110</v>
      </c>
      <c r="C7131" t="s">
        <v>19</v>
      </c>
      <c r="D7131" t="s">
        <v>17</v>
      </c>
      <c r="E7131" s="14">
        <v>6877901.8244510088</v>
      </c>
      <c r="F7131" s="14">
        <v>24791088.072663024</v>
      </c>
      <c r="G7131" s="13">
        <v>0.27743444758421992</v>
      </c>
      <c r="H7131" s="12">
        <v>-42679169.549999997</v>
      </c>
      <c r="I7131" s="12">
        <v>-11.840671827457509</v>
      </c>
      <c r="J7131" t="s">
        <v>24</v>
      </c>
      <c r="K7131" s="14">
        <v>2090330.3194770024</v>
      </c>
      <c r="L7131" s="14">
        <v>6877901.8244510004</v>
      </c>
      <c r="M7131" s="13">
        <v>0.30391976693326156</v>
      </c>
      <c r="N7131" s="12">
        <v>-3.5986142221341222</v>
      </c>
      <c r="O7131" s="2">
        <f>DATE(LEFT(ALT[[#This Row],[DATEMTH]],4),RIGHT(ALT[[#This Row],[DATEMTH]],2),1)</f>
        <v>44593</v>
      </c>
      <c r="P7131" t="str">
        <f>IF(AND(ALT[[#This Row],[DATE]]&gt;=DATE(2023,6,1),ALT[[#This Row],[DATE]]&lt;=DATE(2024,5,31)),"Y","N")</f>
        <v>N</v>
      </c>
      <c r="Q7131" t="str">
        <f>LEFT(ALT[[#This Row],[DATEMTH]],4)</f>
        <v>2022</v>
      </c>
    </row>
    <row r="7132" spans="1:17" x14ac:dyDescent="0.25">
      <c r="A7132" t="s">
        <v>75</v>
      </c>
      <c r="B7132" t="s">
        <v>110</v>
      </c>
      <c r="C7132" t="s">
        <v>19</v>
      </c>
      <c r="D7132" t="s">
        <v>17</v>
      </c>
      <c r="E7132" s="14">
        <v>6877901.8244510088</v>
      </c>
      <c r="F7132" s="14">
        <v>24791088.072663024</v>
      </c>
      <c r="G7132" s="13">
        <v>0.27743444758421992</v>
      </c>
      <c r="H7132" s="12">
        <v>-42679169.549999997</v>
      </c>
      <c r="I7132" s="12">
        <v>-11.840671827457509</v>
      </c>
      <c r="J7132" t="s">
        <v>16</v>
      </c>
      <c r="K7132" s="14">
        <v>2295.0002560000003</v>
      </c>
      <c r="L7132" s="14">
        <v>6877901.8244510004</v>
      </c>
      <c r="M7132" s="13">
        <v>3.3367737931955563E-4</v>
      </c>
      <c r="N7132" s="12">
        <v>-3.9509643447689152E-3</v>
      </c>
      <c r="O7132" s="2">
        <f>DATE(LEFT(ALT[[#This Row],[DATEMTH]],4),RIGHT(ALT[[#This Row],[DATEMTH]],2),1)</f>
        <v>44593</v>
      </c>
      <c r="P7132" t="str">
        <f>IF(AND(ALT[[#This Row],[DATE]]&gt;=DATE(2023,6,1),ALT[[#This Row],[DATE]]&lt;=DATE(2024,5,31)),"Y","N")</f>
        <v>N</v>
      </c>
      <c r="Q7132" t="str">
        <f>LEFT(ALT[[#This Row],[DATEMTH]],4)</f>
        <v>2022</v>
      </c>
    </row>
    <row r="7133" spans="1:17" x14ac:dyDescent="0.25">
      <c r="A7133" t="s">
        <v>75</v>
      </c>
      <c r="B7133" t="s">
        <v>110</v>
      </c>
      <c r="C7133" t="s">
        <v>19</v>
      </c>
      <c r="D7133" t="s">
        <v>17</v>
      </c>
      <c r="E7133" s="14">
        <v>6877901.8244510088</v>
      </c>
      <c r="F7133" s="14">
        <v>24791088.072663024</v>
      </c>
      <c r="G7133" s="13">
        <v>0.27743444758421992</v>
      </c>
      <c r="H7133" s="12">
        <v>-42679169.549999997</v>
      </c>
      <c r="I7133" s="12">
        <v>-11.840671827457509</v>
      </c>
      <c r="J7133" t="s">
        <v>26</v>
      </c>
      <c r="K7133" s="14">
        <v>333375.50146900001</v>
      </c>
      <c r="L7133" s="14">
        <v>6877901.8244510004</v>
      </c>
      <c r="M7133" s="13">
        <v>4.8470523420943178E-2</v>
      </c>
      <c r="N7133" s="12">
        <v>-0.57392356113248122</v>
      </c>
      <c r="O7133" s="2">
        <f>DATE(LEFT(ALT[[#This Row],[DATEMTH]],4),RIGHT(ALT[[#This Row],[DATEMTH]],2),1)</f>
        <v>44593</v>
      </c>
      <c r="P7133" t="str">
        <f>IF(AND(ALT[[#This Row],[DATE]]&gt;=DATE(2023,6,1),ALT[[#This Row],[DATE]]&lt;=DATE(2024,5,31)),"Y","N")</f>
        <v>N</v>
      </c>
      <c r="Q7133" t="str">
        <f>LEFT(ALT[[#This Row],[DATEMTH]],4)</f>
        <v>2022</v>
      </c>
    </row>
    <row r="7134" spans="1:17" x14ac:dyDescent="0.25">
      <c r="A7134" t="s">
        <v>75</v>
      </c>
      <c r="B7134" t="s">
        <v>110</v>
      </c>
      <c r="C7134" t="s">
        <v>20</v>
      </c>
      <c r="D7134" t="s">
        <v>17</v>
      </c>
      <c r="E7134" s="14">
        <v>6555807.4529530071</v>
      </c>
      <c r="F7134" s="14">
        <v>24791088.072663024</v>
      </c>
      <c r="G7134" s="13">
        <v>0.2644421024901305</v>
      </c>
      <c r="H7134" s="12">
        <v>-42679169.549999997</v>
      </c>
      <c r="I7134" s="12">
        <v>-11.286169328334756</v>
      </c>
      <c r="J7134" t="s">
        <v>25</v>
      </c>
      <c r="K7134" s="14">
        <v>935093.75677400059</v>
      </c>
      <c r="L7134" s="14">
        <v>6555807.4529529996</v>
      </c>
      <c r="M7134" s="13">
        <v>0.14263593973505076</v>
      </c>
      <c r="N7134" s="12">
        <v>-1.6098133681559346</v>
      </c>
      <c r="O7134" s="2">
        <f>DATE(LEFT(ALT[[#This Row],[DATEMTH]],4),RIGHT(ALT[[#This Row],[DATEMTH]],2),1)</f>
        <v>44593</v>
      </c>
      <c r="P7134" t="str">
        <f>IF(AND(ALT[[#This Row],[DATE]]&gt;=DATE(2023,6,1),ALT[[#This Row],[DATE]]&lt;=DATE(2024,5,31)),"Y","N")</f>
        <v>N</v>
      </c>
      <c r="Q7134" t="str">
        <f>LEFT(ALT[[#This Row],[DATEMTH]],4)</f>
        <v>2022</v>
      </c>
    </row>
    <row r="7135" spans="1:17" x14ac:dyDescent="0.25">
      <c r="A7135" t="s">
        <v>75</v>
      </c>
      <c r="B7135" t="s">
        <v>110</v>
      </c>
      <c r="C7135" t="s">
        <v>20</v>
      </c>
      <c r="D7135" t="s">
        <v>17</v>
      </c>
      <c r="E7135" s="14">
        <v>6555807.4529530071</v>
      </c>
      <c r="F7135" s="14">
        <v>24791088.072663024</v>
      </c>
      <c r="G7135" s="13">
        <v>0.2644421024901305</v>
      </c>
      <c r="H7135" s="12">
        <v>-42679169.549999997</v>
      </c>
      <c r="I7135" s="12">
        <v>-11.286169328334756</v>
      </c>
      <c r="J7135" t="s">
        <v>24</v>
      </c>
      <c r="K7135" s="14">
        <v>3315692.2559079994</v>
      </c>
      <c r="L7135" s="14">
        <v>6555807.4529529996</v>
      </c>
      <c r="M7135" s="13">
        <v>0.50576413046031088</v>
      </c>
      <c r="N7135" s="12">
        <v>-5.7081396165730585</v>
      </c>
      <c r="O7135" s="2">
        <f>DATE(LEFT(ALT[[#This Row],[DATEMTH]],4),RIGHT(ALT[[#This Row],[DATEMTH]],2),1)</f>
        <v>44593</v>
      </c>
      <c r="P7135" t="str">
        <f>IF(AND(ALT[[#This Row],[DATE]]&gt;=DATE(2023,6,1),ALT[[#This Row],[DATE]]&lt;=DATE(2024,5,31)),"Y","N")</f>
        <v>N</v>
      </c>
      <c r="Q7135" t="str">
        <f>LEFT(ALT[[#This Row],[DATEMTH]],4)</f>
        <v>2022</v>
      </c>
    </row>
    <row r="7136" spans="1:17" x14ac:dyDescent="0.25">
      <c r="A7136" t="s">
        <v>75</v>
      </c>
      <c r="B7136" t="s">
        <v>110</v>
      </c>
      <c r="C7136" t="s">
        <v>20</v>
      </c>
      <c r="D7136" t="s">
        <v>17</v>
      </c>
      <c r="E7136" s="14">
        <v>6555807.4529530071</v>
      </c>
      <c r="F7136" s="14">
        <v>24791088.072663024</v>
      </c>
      <c r="G7136" s="13">
        <v>0.2644421024901305</v>
      </c>
      <c r="H7136" s="12">
        <v>-42679169.549999997</v>
      </c>
      <c r="I7136" s="12">
        <v>-11.286169328334756</v>
      </c>
      <c r="J7136" t="s">
        <v>16</v>
      </c>
      <c r="K7136" s="14">
        <v>1848622.3354869997</v>
      </c>
      <c r="L7136" s="14">
        <v>6555807.4529529996</v>
      </c>
      <c r="M7136" s="13">
        <v>0.28198240243531036</v>
      </c>
      <c r="N7136" s="12">
        <v>-3.1825011414955475</v>
      </c>
      <c r="O7136" s="2">
        <f>DATE(LEFT(ALT[[#This Row],[DATEMTH]],4),RIGHT(ALT[[#This Row],[DATEMTH]],2),1)</f>
        <v>44593</v>
      </c>
      <c r="P7136" t="str">
        <f>IF(AND(ALT[[#This Row],[DATE]]&gt;=DATE(2023,6,1),ALT[[#This Row],[DATE]]&lt;=DATE(2024,5,31)),"Y","N")</f>
        <v>N</v>
      </c>
      <c r="Q7136" t="str">
        <f>LEFT(ALT[[#This Row],[DATEMTH]],4)</f>
        <v>2022</v>
      </c>
    </row>
    <row r="7137" spans="1:17" x14ac:dyDescent="0.25">
      <c r="A7137" t="s">
        <v>75</v>
      </c>
      <c r="B7137" t="s">
        <v>110</v>
      </c>
      <c r="C7137" t="s">
        <v>20</v>
      </c>
      <c r="D7137" t="s">
        <v>17</v>
      </c>
      <c r="E7137" s="14">
        <v>6555807.4529530071</v>
      </c>
      <c r="F7137" s="14">
        <v>24791088.072663024</v>
      </c>
      <c r="G7137" s="13">
        <v>0.2644421024901305</v>
      </c>
      <c r="H7137" s="12">
        <v>-42679169.549999997</v>
      </c>
      <c r="I7137" s="12">
        <v>-11.286169328334756</v>
      </c>
      <c r="J7137" t="s">
        <v>26</v>
      </c>
      <c r="K7137" s="14">
        <v>456399.10478399973</v>
      </c>
      <c r="L7137" s="14">
        <v>6555807.4529529996</v>
      </c>
      <c r="M7137" s="13">
        <v>6.9617527369327969E-2</v>
      </c>
      <c r="N7137" s="12">
        <v>-0.78571520211021473</v>
      </c>
      <c r="O7137" s="2">
        <f>DATE(LEFT(ALT[[#This Row],[DATEMTH]],4),RIGHT(ALT[[#This Row],[DATEMTH]],2),1)</f>
        <v>44593</v>
      </c>
      <c r="P7137" t="str">
        <f>IF(AND(ALT[[#This Row],[DATE]]&gt;=DATE(2023,6,1),ALT[[#This Row],[DATE]]&lt;=DATE(2024,5,31)),"Y","N")</f>
        <v>N</v>
      </c>
      <c r="Q7137" t="str">
        <f>LEFT(ALT[[#This Row],[DATEMTH]],4)</f>
        <v>2022</v>
      </c>
    </row>
    <row r="7138" spans="1:17" x14ac:dyDescent="0.25">
      <c r="A7138" t="s">
        <v>75</v>
      </c>
      <c r="B7138" t="s">
        <v>110</v>
      </c>
      <c r="C7138" t="s">
        <v>15</v>
      </c>
      <c r="D7138" t="s">
        <v>23</v>
      </c>
      <c r="E7138" s="14">
        <v>5615144.5943629881</v>
      </c>
      <c r="F7138" s="14">
        <v>24791088.072663024</v>
      </c>
      <c r="G7138" s="13">
        <v>0.22649851341356703</v>
      </c>
      <c r="H7138" s="12">
        <v>-10282123.390000001</v>
      </c>
      <c r="I7138" s="12">
        <v>-2.3288856625698666</v>
      </c>
      <c r="J7138" t="s">
        <v>25</v>
      </c>
      <c r="K7138" s="14">
        <v>529601.72842500021</v>
      </c>
      <c r="L7138" s="14">
        <v>5615144.5943630002</v>
      </c>
      <c r="M7138" s="13">
        <v>9.4316667990466937E-2</v>
      </c>
      <c r="N7138" s="12">
        <v>-0.21965273582436073</v>
      </c>
      <c r="O7138" s="2">
        <f>DATE(LEFT(ALT[[#This Row],[DATEMTH]],4),RIGHT(ALT[[#This Row],[DATEMTH]],2),1)</f>
        <v>44593</v>
      </c>
      <c r="P7138" t="str">
        <f>IF(AND(ALT[[#This Row],[DATE]]&gt;=DATE(2023,6,1),ALT[[#This Row],[DATE]]&lt;=DATE(2024,5,31)),"Y","N")</f>
        <v>N</v>
      </c>
      <c r="Q7138" t="str">
        <f>LEFT(ALT[[#This Row],[DATEMTH]],4)</f>
        <v>2022</v>
      </c>
    </row>
    <row r="7139" spans="1:17" x14ac:dyDescent="0.25">
      <c r="A7139" t="s">
        <v>75</v>
      </c>
      <c r="B7139" t="s">
        <v>110</v>
      </c>
      <c r="C7139" t="s">
        <v>15</v>
      </c>
      <c r="D7139" t="s">
        <v>23</v>
      </c>
      <c r="E7139" s="14">
        <v>5615144.5943629881</v>
      </c>
      <c r="F7139" s="14">
        <v>24791088.072663024</v>
      </c>
      <c r="G7139" s="13">
        <v>0.22649851341356703</v>
      </c>
      <c r="H7139" s="12">
        <v>-10282123.390000001</v>
      </c>
      <c r="I7139" s="12">
        <v>-2.3288856625698666</v>
      </c>
      <c r="J7139" t="s">
        <v>26</v>
      </c>
      <c r="K7139" s="14">
        <v>1231929.4789859997</v>
      </c>
      <c r="L7139" s="14">
        <v>5615144.5943630002</v>
      </c>
      <c r="M7139" s="13">
        <v>0.21939407940139674</v>
      </c>
      <c r="N7139" s="12">
        <v>-0.51094372597062776</v>
      </c>
      <c r="O7139" s="2">
        <f>DATE(LEFT(ALT[[#This Row],[DATEMTH]],4),RIGHT(ALT[[#This Row],[DATEMTH]],2),1)</f>
        <v>44593</v>
      </c>
      <c r="P7139" t="str">
        <f>IF(AND(ALT[[#This Row],[DATE]]&gt;=DATE(2023,6,1),ALT[[#This Row],[DATE]]&lt;=DATE(2024,5,31)),"Y","N")</f>
        <v>N</v>
      </c>
      <c r="Q7139" t="str">
        <f>LEFT(ALT[[#This Row],[DATEMTH]],4)</f>
        <v>2022</v>
      </c>
    </row>
    <row r="7140" spans="1:17" x14ac:dyDescent="0.25">
      <c r="A7140" t="s">
        <v>75</v>
      </c>
      <c r="B7140" t="s">
        <v>110</v>
      </c>
      <c r="C7140" t="s">
        <v>15</v>
      </c>
      <c r="D7140" t="s">
        <v>23</v>
      </c>
      <c r="E7140" s="14">
        <v>5615144.5943629881</v>
      </c>
      <c r="F7140" s="14">
        <v>24791088.072663024</v>
      </c>
      <c r="G7140" s="13">
        <v>0.22649851341356703</v>
      </c>
      <c r="H7140" s="12">
        <v>-10282123.390000001</v>
      </c>
      <c r="I7140" s="12">
        <v>-2.3288856625698666</v>
      </c>
      <c r="J7140" t="s">
        <v>24</v>
      </c>
      <c r="K7140" s="14">
        <v>2668910.3140930012</v>
      </c>
      <c r="L7140" s="14">
        <v>5615144.5943630002</v>
      </c>
      <c r="M7140" s="13">
        <v>0.47530571461548815</v>
      </c>
      <c r="N7140" s="12">
        <v>-1.106932664105535</v>
      </c>
      <c r="O7140" s="2">
        <f>DATE(LEFT(ALT[[#This Row],[DATEMTH]],4),RIGHT(ALT[[#This Row],[DATEMTH]],2),1)</f>
        <v>44593</v>
      </c>
      <c r="P7140" t="str">
        <f>IF(AND(ALT[[#This Row],[DATE]]&gt;=DATE(2023,6,1),ALT[[#This Row],[DATE]]&lt;=DATE(2024,5,31)),"Y","N")</f>
        <v>N</v>
      </c>
      <c r="Q7140" t="str">
        <f>LEFT(ALT[[#This Row],[DATEMTH]],4)</f>
        <v>2022</v>
      </c>
    </row>
    <row r="7141" spans="1:17" x14ac:dyDescent="0.25">
      <c r="A7141" t="s">
        <v>75</v>
      </c>
      <c r="B7141" t="s">
        <v>110</v>
      </c>
      <c r="C7141" t="s">
        <v>15</v>
      </c>
      <c r="D7141" t="s">
        <v>23</v>
      </c>
      <c r="E7141" s="14">
        <v>5615144.5943629881</v>
      </c>
      <c r="F7141" s="14">
        <v>24791088.072663024</v>
      </c>
      <c r="G7141" s="13">
        <v>0.22649851341356703</v>
      </c>
      <c r="H7141" s="12">
        <v>-10282123.390000001</v>
      </c>
      <c r="I7141" s="12">
        <v>-2.3288856625698666</v>
      </c>
      <c r="J7141" t="s">
        <v>16</v>
      </c>
      <c r="K7141" s="14">
        <v>1184703.0728589997</v>
      </c>
      <c r="L7141" s="14">
        <v>5615144.5943630002</v>
      </c>
      <c r="M7141" s="13">
        <v>0.2109835379926483</v>
      </c>
      <c r="N7141" s="12">
        <v>-0.49135653666934337</v>
      </c>
      <c r="O7141" s="2">
        <f>DATE(LEFT(ALT[[#This Row],[DATEMTH]],4),RIGHT(ALT[[#This Row],[DATEMTH]],2),1)</f>
        <v>44593</v>
      </c>
      <c r="P7141" t="str">
        <f>IF(AND(ALT[[#This Row],[DATE]]&gt;=DATE(2023,6,1),ALT[[#This Row],[DATE]]&lt;=DATE(2024,5,31)),"Y","N")</f>
        <v>N</v>
      </c>
      <c r="Q7141" t="str">
        <f>LEFT(ALT[[#This Row],[DATEMTH]],4)</f>
        <v>2022</v>
      </c>
    </row>
    <row r="7142" spans="1:17" x14ac:dyDescent="0.25">
      <c r="A7142" t="s">
        <v>75</v>
      </c>
      <c r="B7142" t="s">
        <v>110</v>
      </c>
      <c r="C7142" t="s">
        <v>18</v>
      </c>
      <c r="D7142" t="s">
        <v>23</v>
      </c>
      <c r="E7142" s="14">
        <v>5742234.2008960024</v>
      </c>
      <c r="F7142" s="14">
        <v>24791088.072663024</v>
      </c>
      <c r="G7142" s="13">
        <v>0.23162493651208185</v>
      </c>
      <c r="H7142" s="12">
        <v>-10282123.390000001</v>
      </c>
      <c r="I7142" s="12">
        <v>-2.381596177418142</v>
      </c>
      <c r="J7142" t="s">
        <v>16</v>
      </c>
      <c r="K7142" s="14">
        <v>2933603.2232890022</v>
      </c>
      <c r="L7142" s="14">
        <v>5742234.2008960014</v>
      </c>
      <c r="M7142" s="13">
        <v>0.51088184853749985</v>
      </c>
      <c r="N7142" s="12">
        <v>-1.2167142575892238</v>
      </c>
      <c r="O7142" s="2">
        <f>DATE(LEFT(ALT[[#This Row],[DATEMTH]],4),RIGHT(ALT[[#This Row],[DATEMTH]],2),1)</f>
        <v>44593</v>
      </c>
      <c r="P7142" t="str">
        <f>IF(AND(ALT[[#This Row],[DATE]]&gt;=DATE(2023,6,1),ALT[[#This Row],[DATE]]&lt;=DATE(2024,5,31)),"Y","N")</f>
        <v>N</v>
      </c>
      <c r="Q7142" t="str">
        <f>LEFT(ALT[[#This Row],[DATEMTH]],4)</f>
        <v>2022</v>
      </c>
    </row>
    <row r="7143" spans="1:17" x14ac:dyDescent="0.25">
      <c r="A7143" t="s">
        <v>75</v>
      </c>
      <c r="B7143" t="s">
        <v>110</v>
      </c>
      <c r="C7143" t="s">
        <v>18</v>
      </c>
      <c r="D7143" t="s">
        <v>23</v>
      </c>
      <c r="E7143" s="14">
        <v>5742234.2008960024</v>
      </c>
      <c r="F7143" s="14">
        <v>24791088.072663024</v>
      </c>
      <c r="G7143" s="13">
        <v>0.23162493651208185</v>
      </c>
      <c r="H7143" s="12">
        <v>-10282123.390000001</v>
      </c>
      <c r="I7143" s="12">
        <v>-2.381596177418142</v>
      </c>
      <c r="J7143" t="s">
        <v>26</v>
      </c>
      <c r="K7143" s="14">
        <v>1098184.544176999</v>
      </c>
      <c r="L7143" s="14">
        <v>5742234.2008960014</v>
      </c>
      <c r="M7143" s="13">
        <v>0.19124690943564118</v>
      </c>
      <c r="N7143" s="12">
        <v>-0.45547290845495664</v>
      </c>
      <c r="O7143" s="2">
        <f>DATE(LEFT(ALT[[#This Row],[DATEMTH]],4),RIGHT(ALT[[#This Row],[DATEMTH]],2),1)</f>
        <v>44593</v>
      </c>
      <c r="P7143" t="str">
        <f>IF(AND(ALT[[#This Row],[DATE]]&gt;=DATE(2023,6,1),ALT[[#This Row],[DATE]]&lt;=DATE(2024,5,31)),"Y","N")</f>
        <v>N</v>
      </c>
      <c r="Q7143" t="str">
        <f>LEFT(ALT[[#This Row],[DATEMTH]],4)</f>
        <v>2022</v>
      </c>
    </row>
    <row r="7144" spans="1:17" x14ac:dyDescent="0.25">
      <c r="A7144" t="s">
        <v>75</v>
      </c>
      <c r="B7144" t="s">
        <v>110</v>
      </c>
      <c r="C7144" t="s">
        <v>18</v>
      </c>
      <c r="D7144" t="s">
        <v>23</v>
      </c>
      <c r="E7144" s="14">
        <v>5742234.2008960024</v>
      </c>
      <c r="F7144" s="14">
        <v>24791088.072663024</v>
      </c>
      <c r="G7144" s="13">
        <v>0.23162493651208185</v>
      </c>
      <c r="H7144" s="12">
        <v>-10282123.390000001</v>
      </c>
      <c r="I7144" s="12">
        <v>-2.381596177418142</v>
      </c>
      <c r="J7144" t="s">
        <v>24</v>
      </c>
      <c r="K7144" s="14">
        <v>942104.69678600028</v>
      </c>
      <c r="L7144" s="14">
        <v>5742234.2008960014</v>
      </c>
      <c r="M7144" s="13">
        <v>0.16406587816271878</v>
      </c>
      <c r="N7144" s="12">
        <v>-0.39073866827708165</v>
      </c>
      <c r="O7144" s="2">
        <f>DATE(LEFT(ALT[[#This Row],[DATEMTH]],4),RIGHT(ALT[[#This Row],[DATEMTH]],2),1)</f>
        <v>44593</v>
      </c>
      <c r="P7144" t="str">
        <f>IF(AND(ALT[[#This Row],[DATE]]&gt;=DATE(2023,6,1),ALT[[#This Row],[DATE]]&lt;=DATE(2024,5,31)),"Y","N")</f>
        <v>N</v>
      </c>
      <c r="Q7144" t="str">
        <f>LEFT(ALT[[#This Row],[DATEMTH]],4)</f>
        <v>2022</v>
      </c>
    </row>
    <row r="7145" spans="1:17" x14ac:dyDescent="0.25">
      <c r="A7145" t="s">
        <v>75</v>
      </c>
      <c r="B7145" t="s">
        <v>110</v>
      </c>
      <c r="C7145" t="s">
        <v>18</v>
      </c>
      <c r="D7145" t="s">
        <v>23</v>
      </c>
      <c r="E7145" s="14">
        <v>5742234.2008960024</v>
      </c>
      <c r="F7145" s="14">
        <v>24791088.072663024</v>
      </c>
      <c r="G7145" s="13">
        <v>0.23162493651208185</v>
      </c>
      <c r="H7145" s="12">
        <v>-10282123.390000001</v>
      </c>
      <c r="I7145" s="12">
        <v>-2.381596177418142</v>
      </c>
      <c r="J7145" t="s">
        <v>25</v>
      </c>
      <c r="K7145" s="14">
        <v>768341.73664399981</v>
      </c>
      <c r="L7145" s="14">
        <v>5742234.2008960014</v>
      </c>
      <c r="M7145" s="13">
        <v>0.13380536386414021</v>
      </c>
      <c r="N7145" s="12">
        <v>-0.31867034309687992</v>
      </c>
      <c r="O7145" s="2">
        <f>DATE(LEFT(ALT[[#This Row],[DATEMTH]],4),RIGHT(ALT[[#This Row],[DATEMTH]],2),1)</f>
        <v>44593</v>
      </c>
      <c r="P7145" t="str">
        <f>IF(AND(ALT[[#This Row],[DATE]]&gt;=DATE(2023,6,1),ALT[[#This Row],[DATE]]&lt;=DATE(2024,5,31)),"Y","N")</f>
        <v>N</v>
      </c>
      <c r="Q7145" t="str">
        <f>LEFT(ALT[[#This Row],[DATEMTH]],4)</f>
        <v>2022</v>
      </c>
    </row>
    <row r="7146" spans="1:17" x14ac:dyDescent="0.25">
      <c r="A7146" t="s">
        <v>75</v>
      </c>
      <c r="B7146" t="s">
        <v>110</v>
      </c>
      <c r="C7146" t="s">
        <v>19</v>
      </c>
      <c r="D7146" t="s">
        <v>23</v>
      </c>
      <c r="E7146" s="14">
        <v>6877901.8244510088</v>
      </c>
      <c r="F7146" s="14">
        <v>24791088.072663024</v>
      </c>
      <c r="G7146" s="13">
        <v>0.27743444758421992</v>
      </c>
      <c r="H7146" s="12">
        <v>-10282123.390000001</v>
      </c>
      <c r="I7146" s="12">
        <v>-2.8526152226974366</v>
      </c>
      <c r="J7146" t="s">
        <v>25</v>
      </c>
      <c r="K7146" s="14">
        <v>4451901.003248998</v>
      </c>
      <c r="L7146" s="14">
        <v>6877901.8244510004</v>
      </c>
      <c r="M7146" s="13">
        <v>0.64727603226647568</v>
      </c>
      <c r="N7146" s="12">
        <v>-1.8464294629305458</v>
      </c>
      <c r="O7146" s="2">
        <f>DATE(LEFT(ALT[[#This Row],[DATEMTH]],4),RIGHT(ALT[[#This Row],[DATEMTH]],2),1)</f>
        <v>44593</v>
      </c>
      <c r="P7146" t="str">
        <f>IF(AND(ALT[[#This Row],[DATE]]&gt;=DATE(2023,6,1),ALT[[#This Row],[DATE]]&lt;=DATE(2024,5,31)),"Y","N")</f>
        <v>N</v>
      </c>
      <c r="Q7146" t="str">
        <f>LEFT(ALT[[#This Row],[DATEMTH]],4)</f>
        <v>2022</v>
      </c>
    </row>
    <row r="7147" spans="1:17" x14ac:dyDescent="0.25">
      <c r="A7147" t="s">
        <v>75</v>
      </c>
      <c r="B7147" t="s">
        <v>110</v>
      </c>
      <c r="C7147" t="s">
        <v>19</v>
      </c>
      <c r="D7147" t="s">
        <v>23</v>
      </c>
      <c r="E7147" s="14">
        <v>6877901.8244510088</v>
      </c>
      <c r="F7147" s="14">
        <v>24791088.072663024</v>
      </c>
      <c r="G7147" s="13">
        <v>0.27743444758421992</v>
      </c>
      <c r="H7147" s="12">
        <v>-10282123.390000001</v>
      </c>
      <c r="I7147" s="12">
        <v>-2.8526152226974366</v>
      </c>
      <c r="J7147" t="s">
        <v>24</v>
      </c>
      <c r="K7147" s="14">
        <v>2090330.3194770024</v>
      </c>
      <c r="L7147" s="14">
        <v>6877901.8244510004</v>
      </c>
      <c r="M7147" s="13">
        <v>0.30391976693326156</v>
      </c>
      <c r="N7147" s="12">
        <v>-0.86696615363247898</v>
      </c>
      <c r="O7147" s="2">
        <f>DATE(LEFT(ALT[[#This Row],[DATEMTH]],4),RIGHT(ALT[[#This Row],[DATEMTH]],2),1)</f>
        <v>44593</v>
      </c>
      <c r="P7147" t="str">
        <f>IF(AND(ALT[[#This Row],[DATE]]&gt;=DATE(2023,6,1),ALT[[#This Row],[DATE]]&lt;=DATE(2024,5,31)),"Y","N")</f>
        <v>N</v>
      </c>
      <c r="Q7147" t="str">
        <f>LEFT(ALT[[#This Row],[DATEMTH]],4)</f>
        <v>2022</v>
      </c>
    </row>
    <row r="7148" spans="1:17" x14ac:dyDescent="0.25">
      <c r="A7148" t="s">
        <v>75</v>
      </c>
      <c r="B7148" t="s">
        <v>110</v>
      </c>
      <c r="C7148" t="s">
        <v>19</v>
      </c>
      <c r="D7148" t="s">
        <v>23</v>
      </c>
      <c r="E7148" s="14">
        <v>6877901.8244510088</v>
      </c>
      <c r="F7148" s="14">
        <v>24791088.072663024</v>
      </c>
      <c r="G7148" s="13">
        <v>0.27743444758421992</v>
      </c>
      <c r="H7148" s="12">
        <v>-10282123.390000001</v>
      </c>
      <c r="I7148" s="12">
        <v>-2.8526152226974366</v>
      </c>
      <c r="J7148" t="s">
        <v>16</v>
      </c>
      <c r="K7148" s="14">
        <v>2295.0002560000003</v>
      </c>
      <c r="L7148" s="14">
        <v>6877901.8244510004</v>
      </c>
      <c r="M7148" s="13">
        <v>3.3367737931955563E-4</v>
      </c>
      <c r="N7148" s="12">
        <v>-9.5185317171675118E-4</v>
      </c>
      <c r="O7148" s="2">
        <f>DATE(LEFT(ALT[[#This Row],[DATEMTH]],4),RIGHT(ALT[[#This Row],[DATEMTH]],2),1)</f>
        <v>44593</v>
      </c>
      <c r="P7148" t="str">
        <f>IF(AND(ALT[[#This Row],[DATE]]&gt;=DATE(2023,6,1),ALT[[#This Row],[DATE]]&lt;=DATE(2024,5,31)),"Y","N")</f>
        <v>N</v>
      </c>
      <c r="Q7148" t="str">
        <f>LEFT(ALT[[#This Row],[DATEMTH]],4)</f>
        <v>2022</v>
      </c>
    </row>
    <row r="7149" spans="1:17" x14ac:dyDescent="0.25">
      <c r="A7149" t="s">
        <v>75</v>
      </c>
      <c r="B7149" t="s">
        <v>110</v>
      </c>
      <c r="C7149" t="s">
        <v>19</v>
      </c>
      <c r="D7149" t="s">
        <v>23</v>
      </c>
      <c r="E7149" s="14">
        <v>6877901.8244510088</v>
      </c>
      <c r="F7149" s="14">
        <v>24791088.072663024</v>
      </c>
      <c r="G7149" s="13">
        <v>0.27743444758421992</v>
      </c>
      <c r="H7149" s="12">
        <v>-10282123.390000001</v>
      </c>
      <c r="I7149" s="12">
        <v>-2.8526152226974366</v>
      </c>
      <c r="J7149" t="s">
        <v>26</v>
      </c>
      <c r="K7149" s="14">
        <v>333375.50146900001</v>
      </c>
      <c r="L7149" s="14">
        <v>6877901.8244510004</v>
      </c>
      <c r="M7149" s="13">
        <v>4.8470523420943178E-2</v>
      </c>
      <c r="N7149" s="12">
        <v>-0.13826775296269514</v>
      </c>
      <c r="O7149" s="2">
        <f>DATE(LEFT(ALT[[#This Row],[DATEMTH]],4),RIGHT(ALT[[#This Row],[DATEMTH]],2),1)</f>
        <v>44593</v>
      </c>
      <c r="P7149" t="str">
        <f>IF(AND(ALT[[#This Row],[DATE]]&gt;=DATE(2023,6,1),ALT[[#This Row],[DATE]]&lt;=DATE(2024,5,31)),"Y","N")</f>
        <v>N</v>
      </c>
      <c r="Q7149" t="str">
        <f>LEFT(ALT[[#This Row],[DATEMTH]],4)</f>
        <v>2022</v>
      </c>
    </row>
    <row r="7150" spans="1:17" x14ac:dyDescent="0.25">
      <c r="A7150" t="s">
        <v>75</v>
      </c>
      <c r="B7150" t="s">
        <v>110</v>
      </c>
      <c r="C7150" t="s">
        <v>20</v>
      </c>
      <c r="D7150" t="s">
        <v>23</v>
      </c>
      <c r="E7150" s="14">
        <v>6555807.4529530071</v>
      </c>
      <c r="F7150" s="14">
        <v>24791088.072663024</v>
      </c>
      <c r="G7150" s="13">
        <v>0.2644421024901305</v>
      </c>
      <c r="H7150" s="12">
        <v>-10282123.390000001</v>
      </c>
      <c r="I7150" s="12">
        <v>-2.7190263273145483</v>
      </c>
      <c r="J7150" t="s">
        <v>25</v>
      </c>
      <c r="K7150" s="14">
        <v>935093.75677400059</v>
      </c>
      <c r="L7150" s="14">
        <v>6555807.4529529996</v>
      </c>
      <c r="M7150" s="13">
        <v>0.14263593973505076</v>
      </c>
      <c r="N7150" s="12">
        <v>-0.38783087536085431</v>
      </c>
      <c r="O7150" s="2">
        <f>DATE(LEFT(ALT[[#This Row],[DATEMTH]],4),RIGHT(ALT[[#This Row],[DATEMTH]],2),1)</f>
        <v>44593</v>
      </c>
      <c r="P7150" t="str">
        <f>IF(AND(ALT[[#This Row],[DATE]]&gt;=DATE(2023,6,1),ALT[[#This Row],[DATE]]&lt;=DATE(2024,5,31)),"Y","N")</f>
        <v>N</v>
      </c>
      <c r="Q7150" t="str">
        <f>LEFT(ALT[[#This Row],[DATEMTH]],4)</f>
        <v>2022</v>
      </c>
    </row>
    <row r="7151" spans="1:17" x14ac:dyDescent="0.25">
      <c r="A7151" t="s">
        <v>75</v>
      </c>
      <c r="B7151" t="s">
        <v>110</v>
      </c>
      <c r="C7151" t="s">
        <v>20</v>
      </c>
      <c r="D7151" t="s">
        <v>23</v>
      </c>
      <c r="E7151" s="14">
        <v>6555807.4529530071</v>
      </c>
      <c r="F7151" s="14">
        <v>24791088.072663024</v>
      </c>
      <c r="G7151" s="13">
        <v>0.2644421024901305</v>
      </c>
      <c r="H7151" s="12">
        <v>-10282123.390000001</v>
      </c>
      <c r="I7151" s="12">
        <v>-2.7190263273145483</v>
      </c>
      <c r="J7151" t="s">
        <v>24</v>
      </c>
      <c r="K7151" s="14">
        <v>3315692.2559079994</v>
      </c>
      <c r="L7151" s="14">
        <v>6555807.4529529996</v>
      </c>
      <c r="M7151" s="13">
        <v>0.50576413046031088</v>
      </c>
      <c r="N7151" s="12">
        <v>-1.3751859861329352</v>
      </c>
      <c r="O7151" s="2">
        <f>DATE(LEFT(ALT[[#This Row],[DATEMTH]],4),RIGHT(ALT[[#This Row],[DATEMTH]],2),1)</f>
        <v>44593</v>
      </c>
      <c r="P7151" t="str">
        <f>IF(AND(ALT[[#This Row],[DATE]]&gt;=DATE(2023,6,1),ALT[[#This Row],[DATE]]&lt;=DATE(2024,5,31)),"Y","N")</f>
        <v>N</v>
      </c>
      <c r="Q7151" t="str">
        <f>LEFT(ALT[[#This Row],[DATEMTH]],4)</f>
        <v>2022</v>
      </c>
    </row>
    <row r="7152" spans="1:17" x14ac:dyDescent="0.25">
      <c r="A7152" t="s">
        <v>75</v>
      </c>
      <c r="B7152" t="s">
        <v>110</v>
      </c>
      <c r="C7152" t="s">
        <v>20</v>
      </c>
      <c r="D7152" t="s">
        <v>23</v>
      </c>
      <c r="E7152" s="14">
        <v>6555807.4529530071</v>
      </c>
      <c r="F7152" s="14">
        <v>24791088.072663024</v>
      </c>
      <c r="G7152" s="13">
        <v>0.2644421024901305</v>
      </c>
      <c r="H7152" s="12">
        <v>-10282123.390000001</v>
      </c>
      <c r="I7152" s="12">
        <v>-2.7190263273145483</v>
      </c>
      <c r="J7152" t="s">
        <v>16</v>
      </c>
      <c r="K7152" s="14">
        <v>1848622.3354869997</v>
      </c>
      <c r="L7152" s="14">
        <v>6555807.4529529996</v>
      </c>
      <c r="M7152" s="13">
        <v>0.28198240243531036</v>
      </c>
      <c r="N7152" s="12">
        <v>-0.76671757606101487</v>
      </c>
      <c r="O7152" s="2">
        <f>DATE(LEFT(ALT[[#This Row],[DATEMTH]],4),RIGHT(ALT[[#This Row],[DATEMTH]],2),1)</f>
        <v>44593</v>
      </c>
      <c r="P7152" t="str">
        <f>IF(AND(ALT[[#This Row],[DATE]]&gt;=DATE(2023,6,1),ALT[[#This Row],[DATE]]&lt;=DATE(2024,5,31)),"Y","N")</f>
        <v>N</v>
      </c>
      <c r="Q7152" t="str">
        <f>LEFT(ALT[[#This Row],[DATEMTH]],4)</f>
        <v>2022</v>
      </c>
    </row>
    <row r="7153" spans="1:17" x14ac:dyDescent="0.25">
      <c r="A7153" t="s">
        <v>75</v>
      </c>
      <c r="B7153" t="s">
        <v>110</v>
      </c>
      <c r="C7153" t="s">
        <v>20</v>
      </c>
      <c r="D7153" t="s">
        <v>23</v>
      </c>
      <c r="E7153" s="14">
        <v>6555807.4529530071</v>
      </c>
      <c r="F7153" s="14">
        <v>24791088.072663024</v>
      </c>
      <c r="G7153" s="13">
        <v>0.2644421024901305</v>
      </c>
      <c r="H7153" s="12">
        <v>-10282123.390000001</v>
      </c>
      <c r="I7153" s="12">
        <v>-2.7190263273145483</v>
      </c>
      <c r="J7153" t="s">
        <v>26</v>
      </c>
      <c r="K7153" s="14">
        <v>456399.10478399973</v>
      </c>
      <c r="L7153" s="14">
        <v>6555807.4529529996</v>
      </c>
      <c r="M7153" s="13">
        <v>6.9617527369327969E-2</v>
      </c>
      <c r="N7153" s="12">
        <v>-0.18929188975974387</v>
      </c>
      <c r="O7153" s="2">
        <f>DATE(LEFT(ALT[[#This Row],[DATEMTH]],4),RIGHT(ALT[[#This Row],[DATEMTH]],2),1)</f>
        <v>44593</v>
      </c>
      <c r="P7153" t="str">
        <f>IF(AND(ALT[[#This Row],[DATE]]&gt;=DATE(2023,6,1),ALT[[#This Row],[DATE]]&lt;=DATE(2024,5,31)),"Y","N")</f>
        <v>N</v>
      </c>
      <c r="Q7153" t="str">
        <f>LEFT(ALT[[#This Row],[DATEMTH]],4)</f>
        <v>2022</v>
      </c>
    </row>
    <row r="7154" spans="1:17" x14ac:dyDescent="0.25">
      <c r="A7154" t="s">
        <v>75</v>
      </c>
      <c r="B7154" t="s">
        <v>111</v>
      </c>
      <c r="C7154" t="s">
        <v>15</v>
      </c>
      <c r="D7154" t="s">
        <v>22</v>
      </c>
      <c r="E7154" s="14">
        <v>1192014.2054940001</v>
      </c>
      <c r="F7154" s="14">
        <v>5718648.2390569998</v>
      </c>
      <c r="G7154" s="13">
        <v>0.20844335158662636</v>
      </c>
      <c r="H7154" s="12">
        <v>-22690586.77</v>
      </c>
      <c r="I7154" s="12">
        <v>-4.7297019558059628</v>
      </c>
      <c r="J7154" t="s">
        <v>16</v>
      </c>
      <c r="K7154" s="14">
        <v>269330.549084</v>
      </c>
      <c r="L7154" s="14">
        <v>1192014.2054940001</v>
      </c>
      <c r="M7154" s="13">
        <v>0.22594575454105664</v>
      </c>
      <c r="N7154" s="12">
        <v>-1.0686560771588896</v>
      </c>
      <c r="O7154" s="2">
        <f>DATE(LEFT(ALT[[#This Row],[DATEMTH]],4),RIGHT(ALT[[#This Row],[DATEMTH]],2),1)</f>
        <v>44593</v>
      </c>
      <c r="P7154" t="str">
        <f>IF(AND(ALT[[#This Row],[DATE]]&gt;=DATE(2023,6,1),ALT[[#This Row],[DATE]]&lt;=DATE(2024,5,31)),"Y","N")</f>
        <v>N</v>
      </c>
      <c r="Q7154" t="str">
        <f>LEFT(ALT[[#This Row],[DATEMTH]],4)</f>
        <v>2022</v>
      </c>
    </row>
    <row r="7155" spans="1:17" x14ac:dyDescent="0.25">
      <c r="A7155" t="s">
        <v>75</v>
      </c>
      <c r="B7155" t="s">
        <v>111</v>
      </c>
      <c r="C7155" t="s">
        <v>15</v>
      </c>
      <c r="D7155" t="s">
        <v>22</v>
      </c>
      <c r="E7155" s="14">
        <v>1192014.2054940001</v>
      </c>
      <c r="F7155" s="14">
        <v>5718648.2390569998</v>
      </c>
      <c r="G7155" s="13">
        <v>0.20844335158662636</v>
      </c>
      <c r="H7155" s="12">
        <v>-22690586.77</v>
      </c>
      <c r="I7155" s="12">
        <v>-4.7297019558059628</v>
      </c>
      <c r="J7155" t="s">
        <v>25</v>
      </c>
      <c r="K7155" s="14">
        <v>115980.18030800008</v>
      </c>
      <c r="L7155" s="14">
        <v>1192014.2054940001</v>
      </c>
      <c r="M7155" s="13">
        <v>9.7297649452034035E-2</v>
      </c>
      <c r="N7155" s="12">
        <v>-0.46018888290860832</v>
      </c>
      <c r="O7155" s="2">
        <f>DATE(LEFT(ALT[[#This Row],[DATEMTH]],4),RIGHT(ALT[[#This Row],[DATEMTH]],2),1)</f>
        <v>44593</v>
      </c>
      <c r="P7155" t="str">
        <f>IF(AND(ALT[[#This Row],[DATE]]&gt;=DATE(2023,6,1),ALT[[#This Row],[DATE]]&lt;=DATE(2024,5,31)),"Y","N")</f>
        <v>N</v>
      </c>
      <c r="Q7155" t="str">
        <f>LEFT(ALT[[#This Row],[DATEMTH]],4)</f>
        <v>2022</v>
      </c>
    </row>
    <row r="7156" spans="1:17" x14ac:dyDescent="0.25">
      <c r="A7156" t="s">
        <v>75</v>
      </c>
      <c r="B7156" t="s">
        <v>111</v>
      </c>
      <c r="C7156" t="s">
        <v>15</v>
      </c>
      <c r="D7156" t="s">
        <v>22</v>
      </c>
      <c r="E7156" s="14">
        <v>1192014.2054940001</v>
      </c>
      <c r="F7156" s="14">
        <v>5718648.2390569998</v>
      </c>
      <c r="G7156" s="13">
        <v>0.20844335158662636</v>
      </c>
      <c r="H7156" s="12">
        <v>-22690586.77</v>
      </c>
      <c r="I7156" s="12">
        <v>-4.7297019558059628</v>
      </c>
      <c r="J7156" t="s">
        <v>26</v>
      </c>
      <c r="K7156" s="14">
        <v>241656.368258</v>
      </c>
      <c r="L7156" s="14">
        <v>1192014.2054940001</v>
      </c>
      <c r="M7156" s="13">
        <v>0.20272943656560841</v>
      </c>
      <c r="N7156" s="12">
        <v>-0.95884981262379898</v>
      </c>
      <c r="O7156" s="2">
        <f>DATE(LEFT(ALT[[#This Row],[DATEMTH]],4),RIGHT(ALT[[#This Row],[DATEMTH]],2),1)</f>
        <v>44593</v>
      </c>
      <c r="P7156" t="str">
        <f>IF(AND(ALT[[#This Row],[DATE]]&gt;=DATE(2023,6,1),ALT[[#This Row],[DATE]]&lt;=DATE(2024,5,31)),"Y","N")</f>
        <v>N</v>
      </c>
      <c r="Q7156" t="str">
        <f>LEFT(ALT[[#This Row],[DATEMTH]],4)</f>
        <v>2022</v>
      </c>
    </row>
    <row r="7157" spans="1:17" x14ac:dyDescent="0.25">
      <c r="A7157" t="s">
        <v>75</v>
      </c>
      <c r="B7157" t="s">
        <v>111</v>
      </c>
      <c r="C7157" t="s">
        <v>15</v>
      </c>
      <c r="D7157" t="s">
        <v>22</v>
      </c>
      <c r="E7157" s="14">
        <v>1192014.2054940001</v>
      </c>
      <c r="F7157" s="14">
        <v>5718648.2390569998</v>
      </c>
      <c r="G7157" s="13">
        <v>0.20844335158662636</v>
      </c>
      <c r="H7157" s="12">
        <v>-22690586.77</v>
      </c>
      <c r="I7157" s="12">
        <v>-4.7297019558059628</v>
      </c>
      <c r="J7157" t="s">
        <v>24</v>
      </c>
      <c r="K7157" s="14">
        <v>565047.10784400022</v>
      </c>
      <c r="L7157" s="14">
        <v>1192014.2054940001</v>
      </c>
      <c r="M7157" s="13">
        <v>0.47402715944130108</v>
      </c>
      <c r="N7157" s="12">
        <v>-2.2420071831146666</v>
      </c>
      <c r="O7157" s="2">
        <f>DATE(LEFT(ALT[[#This Row],[DATEMTH]],4),RIGHT(ALT[[#This Row],[DATEMTH]],2),1)</f>
        <v>44593</v>
      </c>
      <c r="P7157" t="str">
        <f>IF(AND(ALT[[#This Row],[DATE]]&gt;=DATE(2023,6,1),ALT[[#This Row],[DATE]]&lt;=DATE(2024,5,31)),"Y","N")</f>
        <v>N</v>
      </c>
      <c r="Q7157" t="str">
        <f>LEFT(ALT[[#This Row],[DATEMTH]],4)</f>
        <v>2022</v>
      </c>
    </row>
    <row r="7158" spans="1:17" x14ac:dyDescent="0.25">
      <c r="A7158" t="s">
        <v>75</v>
      </c>
      <c r="B7158" t="s">
        <v>111</v>
      </c>
      <c r="C7158" t="s">
        <v>18</v>
      </c>
      <c r="D7158" t="s">
        <v>22</v>
      </c>
      <c r="E7158" s="14">
        <v>1058311.7498999999</v>
      </c>
      <c r="F7158" s="14">
        <v>5718648.2390569998</v>
      </c>
      <c r="G7158" s="13">
        <v>0.18506327118915689</v>
      </c>
      <c r="H7158" s="12">
        <v>-22690586.77</v>
      </c>
      <c r="I7158" s="12">
        <v>-4.1991942128576047</v>
      </c>
      <c r="J7158" t="s">
        <v>24</v>
      </c>
      <c r="K7158" s="14">
        <v>163201.65926099996</v>
      </c>
      <c r="L7158" s="14">
        <v>1058311.7498999997</v>
      </c>
      <c r="M7158" s="13">
        <v>0.15420943713080854</v>
      </c>
      <c r="N7158" s="12">
        <v>-0.64755537596771984</v>
      </c>
      <c r="O7158" s="2">
        <f>DATE(LEFT(ALT[[#This Row],[DATEMTH]],4),RIGHT(ALT[[#This Row],[DATEMTH]],2),1)</f>
        <v>44593</v>
      </c>
      <c r="P7158" t="str">
        <f>IF(AND(ALT[[#This Row],[DATE]]&gt;=DATE(2023,6,1),ALT[[#This Row],[DATE]]&lt;=DATE(2024,5,31)),"Y","N")</f>
        <v>N</v>
      </c>
      <c r="Q7158" t="str">
        <f>LEFT(ALT[[#This Row],[DATEMTH]],4)</f>
        <v>2022</v>
      </c>
    </row>
    <row r="7159" spans="1:17" x14ac:dyDescent="0.25">
      <c r="A7159" t="s">
        <v>75</v>
      </c>
      <c r="B7159" t="s">
        <v>111</v>
      </c>
      <c r="C7159" t="s">
        <v>18</v>
      </c>
      <c r="D7159" t="s">
        <v>22</v>
      </c>
      <c r="E7159" s="14">
        <v>1058311.7498999999</v>
      </c>
      <c r="F7159" s="14">
        <v>5718648.2390569998</v>
      </c>
      <c r="G7159" s="13">
        <v>0.18506327118915689</v>
      </c>
      <c r="H7159" s="12">
        <v>-22690586.77</v>
      </c>
      <c r="I7159" s="12">
        <v>-4.1991942128576047</v>
      </c>
      <c r="J7159" t="s">
        <v>25</v>
      </c>
      <c r="K7159" s="14">
        <v>134110.53258099995</v>
      </c>
      <c r="L7159" s="14">
        <v>1058311.7498999997</v>
      </c>
      <c r="M7159" s="13">
        <v>0.12672119778852697</v>
      </c>
      <c r="N7159" s="12">
        <v>-0.53212692039996634</v>
      </c>
      <c r="O7159" s="2">
        <f>DATE(LEFT(ALT[[#This Row],[DATEMTH]],4),RIGHT(ALT[[#This Row],[DATEMTH]],2),1)</f>
        <v>44593</v>
      </c>
      <c r="P7159" t="str">
        <f>IF(AND(ALT[[#This Row],[DATE]]&gt;=DATE(2023,6,1),ALT[[#This Row],[DATE]]&lt;=DATE(2024,5,31)),"Y","N")</f>
        <v>N</v>
      </c>
      <c r="Q7159" t="str">
        <f>LEFT(ALT[[#This Row],[DATEMTH]],4)</f>
        <v>2022</v>
      </c>
    </row>
    <row r="7160" spans="1:17" x14ac:dyDescent="0.25">
      <c r="A7160" t="s">
        <v>75</v>
      </c>
      <c r="B7160" t="s">
        <v>111</v>
      </c>
      <c r="C7160" t="s">
        <v>18</v>
      </c>
      <c r="D7160" t="s">
        <v>22</v>
      </c>
      <c r="E7160" s="14">
        <v>1058311.7498999999</v>
      </c>
      <c r="F7160" s="14">
        <v>5718648.2390569998</v>
      </c>
      <c r="G7160" s="13">
        <v>0.18506327118915689</v>
      </c>
      <c r="H7160" s="12">
        <v>-22690586.77</v>
      </c>
      <c r="I7160" s="12">
        <v>-4.1991942128576047</v>
      </c>
      <c r="J7160" t="s">
        <v>16</v>
      </c>
      <c r="K7160" s="14">
        <v>567640.77797399985</v>
      </c>
      <c r="L7160" s="14">
        <v>1058311.7498999997</v>
      </c>
      <c r="M7160" s="13">
        <v>0.53636442950542362</v>
      </c>
      <c r="N7160" s="12">
        <v>-2.2522984083618454</v>
      </c>
      <c r="O7160" s="2">
        <f>DATE(LEFT(ALT[[#This Row],[DATEMTH]],4),RIGHT(ALT[[#This Row],[DATEMTH]],2),1)</f>
        <v>44593</v>
      </c>
      <c r="P7160" t="str">
        <f>IF(AND(ALT[[#This Row],[DATE]]&gt;=DATE(2023,6,1),ALT[[#This Row],[DATE]]&lt;=DATE(2024,5,31)),"Y","N")</f>
        <v>N</v>
      </c>
      <c r="Q7160" t="str">
        <f>LEFT(ALT[[#This Row],[DATEMTH]],4)</f>
        <v>2022</v>
      </c>
    </row>
    <row r="7161" spans="1:17" x14ac:dyDescent="0.25">
      <c r="A7161" t="s">
        <v>75</v>
      </c>
      <c r="B7161" t="s">
        <v>111</v>
      </c>
      <c r="C7161" t="s">
        <v>18</v>
      </c>
      <c r="D7161" t="s">
        <v>22</v>
      </c>
      <c r="E7161" s="14">
        <v>1058311.7498999999</v>
      </c>
      <c r="F7161" s="14">
        <v>5718648.2390569998</v>
      </c>
      <c r="G7161" s="13">
        <v>0.18506327118915689</v>
      </c>
      <c r="H7161" s="12">
        <v>-22690586.77</v>
      </c>
      <c r="I7161" s="12">
        <v>-4.1991942128576047</v>
      </c>
      <c r="J7161" t="s">
        <v>26</v>
      </c>
      <c r="K7161" s="14">
        <v>193358.78008399991</v>
      </c>
      <c r="L7161" s="14">
        <v>1058311.7498999997</v>
      </c>
      <c r="M7161" s="13">
        <v>0.1827049355752409</v>
      </c>
      <c r="N7161" s="12">
        <v>-0.7672135081280731</v>
      </c>
      <c r="O7161" s="2">
        <f>DATE(LEFT(ALT[[#This Row],[DATEMTH]],4),RIGHT(ALT[[#This Row],[DATEMTH]],2),1)</f>
        <v>44593</v>
      </c>
      <c r="P7161" t="str">
        <f>IF(AND(ALT[[#This Row],[DATE]]&gt;=DATE(2023,6,1),ALT[[#This Row],[DATE]]&lt;=DATE(2024,5,31)),"Y","N")</f>
        <v>N</v>
      </c>
      <c r="Q7161" t="str">
        <f>LEFT(ALT[[#This Row],[DATEMTH]],4)</f>
        <v>2022</v>
      </c>
    </row>
    <row r="7162" spans="1:17" x14ac:dyDescent="0.25">
      <c r="A7162" t="s">
        <v>75</v>
      </c>
      <c r="B7162" t="s">
        <v>111</v>
      </c>
      <c r="C7162" t="s">
        <v>19</v>
      </c>
      <c r="D7162" t="s">
        <v>22</v>
      </c>
      <c r="E7162" s="14">
        <v>1708866.1488029996</v>
      </c>
      <c r="F7162" s="14">
        <v>5718648.2390569998</v>
      </c>
      <c r="G7162" s="13">
        <v>0.29882344172384173</v>
      </c>
      <c r="H7162" s="12">
        <v>-22690586.77</v>
      </c>
      <c r="I7162" s="12">
        <v>-6.7804792333448685</v>
      </c>
      <c r="J7162" t="s">
        <v>24</v>
      </c>
      <c r="K7162" s="14">
        <v>520423.63120200002</v>
      </c>
      <c r="L7162" s="14">
        <v>1708866.1488029999</v>
      </c>
      <c r="M7162" s="13">
        <v>0.30454323854828436</v>
      </c>
      <c r="N7162" s="12">
        <v>-2.0649491046322344</v>
      </c>
      <c r="O7162" s="2">
        <f>DATE(LEFT(ALT[[#This Row],[DATEMTH]],4),RIGHT(ALT[[#This Row],[DATEMTH]],2),1)</f>
        <v>44593</v>
      </c>
      <c r="P7162" t="str">
        <f>IF(AND(ALT[[#This Row],[DATE]]&gt;=DATE(2023,6,1),ALT[[#This Row],[DATE]]&lt;=DATE(2024,5,31)),"Y","N")</f>
        <v>N</v>
      </c>
      <c r="Q7162" t="str">
        <f>LEFT(ALT[[#This Row],[DATEMTH]],4)</f>
        <v>2022</v>
      </c>
    </row>
    <row r="7163" spans="1:17" x14ac:dyDescent="0.25">
      <c r="A7163" t="s">
        <v>75</v>
      </c>
      <c r="B7163" t="s">
        <v>111</v>
      </c>
      <c r="C7163" t="s">
        <v>19</v>
      </c>
      <c r="D7163" t="s">
        <v>22</v>
      </c>
      <c r="E7163" s="14">
        <v>1708866.1488029996</v>
      </c>
      <c r="F7163" s="14">
        <v>5718648.2390569998</v>
      </c>
      <c r="G7163" s="13">
        <v>0.29882344172384173</v>
      </c>
      <c r="H7163" s="12">
        <v>-22690586.77</v>
      </c>
      <c r="I7163" s="12">
        <v>-6.7804792333448685</v>
      </c>
      <c r="J7163" t="s">
        <v>25</v>
      </c>
      <c r="K7163" s="14">
        <v>1113792.6050229999</v>
      </c>
      <c r="L7163" s="14">
        <v>1708866.1488029999</v>
      </c>
      <c r="M7163" s="13">
        <v>0.65177287630349057</v>
      </c>
      <c r="N7163" s="12">
        <v>-4.4193324526332711</v>
      </c>
      <c r="O7163" s="2">
        <f>DATE(LEFT(ALT[[#This Row],[DATEMTH]],4),RIGHT(ALT[[#This Row],[DATEMTH]],2),1)</f>
        <v>44593</v>
      </c>
      <c r="P7163" t="str">
        <f>IF(AND(ALT[[#This Row],[DATE]]&gt;=DATE(2023,6,1),ALT[[#This Row],[DATE]]&lt;=DATE(2024,5,31)),"Y","N")</f>
        <v>N</v>
      </c>
      <c r="Q7163" t="str">
        <f>LEFT(ALT[[#This Row],[DATEMTH]],4)</f>
        <v>2022</v>
      </c>
    </row>
    <row r="7164" spans="1:17" x14ac:dyDescent="0.25">
      <c r="A7164" t="s">
        <v>75</v>
      </c>
      <c r="B7164" t="s">
        <v>111</v>
      </c>
      <c r="C7164" t="s">
        <v>19</v>
      </c>
      <c r="D7164" t="s">
        <v>22</v>
      </c>
      <c r="E7164" s="14">
        <v>1708866.1488029996</v>
      </c>
      <c r="F7164" s="14">
        <v>5718648.2390569998</v>
      </c>
      <c r="G7164" s="13">
        <v>0.29882344172384173</v>
      </c>
      <c r="H7164" s="12">
        <v>-22690586.77</v>
      </c>
      <c r="I7164" s="12">
        <v>-6.7804792333448685</v>
      </c>
      <c r="J7164" t="s">
        <v>16</v>
      </c>
      <c r="K7164" s="14">
        <v>397.67553500000002</v>
      </c>
      <c r="L7164" s="14">
        <v>1708866.1488029999</v>
      </c>
      <c r="M7164" s="13">
        <v>2.3271309767506227E-4</v>
      </c>
      <c r="N7164" s="12">
        <v>-1.5779063261131157E-3</v>
      </c>
      <c r="O7164" s="2">
        <f>DATE(LEFT(ALT[[#This Row],[DATEMTH]],4),RIGHT(ALT[[#This Row],[DATEMTH]],2),1)</f>
        <v>44593</v>
      </c>
      <c r="P7164" t="str">
        <f>IF(AND(ALT[[#This Row],[DATE]]&gt;=DATE(2023,6,1),ALT[[#This Row],[DATE]]&lt;=DATE(2024,5,31)),"Y","N")</f>
        <v>N</v>
      </c>
      <c r="Q7164" t="str">
        <f>LEFT(ALT[[#This Row],[DATEMTH]],4)</f>
        <v>2022</v>
      </c>
    </row>
    <row r="7165" spans="1:17" x14ac:dyDescent="0.25">
      <c r="A7165" t="s">
        <v>75</v>
      </c>
      <c r="B7165" t="s">
        <v>111</v>
      </c>
      <c r="C7165" t="s">
        <v>19</v>
      </c>
      <c r="D7165" t="s">
        <v>22</v>
      </c>
      <c r="E7165" s="14">
        <v>1708866.1488029996</v>
      </c>
      <c r="F7165" s="14">
        <v>5718648.2390569998</v>
      </c>
      <c r="G7165" s="13">
        <v>0.29882344172384173</v>
      </c>
      <c r="H7165" s="12">
        <v>-22690586.77</v>
      </c>
      <c r="I7165" s="12">
        <v>-6.7804792333448685</v>
      </c>
      <c r="J7165" t="s">
        <v>26</v>
      </c>
      <c r="K7165" s="14">
        <v>74252.237043000001</v>
      </c>
      <c r="L7165" s="14">
        <v>1708866.1488029999</v>
      </c>
      <c r="M7165" s="13">
        <v>4.3451172050550046E-2</v>
      </c>
      <c r="N7165" s="12">
        <v>-0.29461976975324955</v>
      </c>
      <c r="O7165" s="2">
        <f>DATE(LEFT(ALT[[#This Row],[DATEMTH]],4),RIGHT(ALT[[#This Row],[DATEMTH]],2),1)</f>
        <v>44593</v>
      </c>
      <c r="P7165" t="str">
        <f>IF(AND(ALT[[#This Row],[DATE]]&gt;=DATE(2023,6,1),ALT[[#This Row],[DATE]]&lt;=DATE(2024,5,31)),"Y","N")</f>
        <v>N</v>
      </c>
      <c r="Q7165" t="str">
        <f>LEFT(ALT[[#This Row],[DATEMTH]],4)</f>
        <v>2022</v>
      </c>
    </row>
    <row r="7166" spans="1:17" x14ac:dyDescent="0.25">
      <c r="A7166" t="s">
        <v>75</v>
      </c>
      <c r="B7166" t="s">
        <v>111</v>
      </c>
      <c r="C7166" t="s">
        <v>20</v>
      </c>
      <c r="D7166" t="s">
        <v>22</v>
      </c>
      <c r="E7166" s="14">
        <v>1759456.1348599996</v>
      </c>
      <c r="F7166" s="14">
        <v>5718648.2390569998</v>
      </c>
      <c r="G7166" s="13">
        <v>0.30766993550037491</v>
      </c>
      <c r="H7166" s="12">
        <v>-22690586.77</v>
      </c>
      <c r="I7166" s="12">
        <v>-6.9812113679915599</v>
      </c>
      <c r="J7166" t="s">
        <v>25</v>
      </c>
      <c r="K7166" s="14">
        <v>266948.61103300005</v>
      </c>
      <c r="L7166" s="14">
        <v>1759456.1348600006</v>
      </c>
      <c r="M7166" s="13">
        <v>0.15172223151459305</v>
      </c>
      <c r="N7166" s="12">
        <v>-1.0592049674267243</v>
      </c>
      <c r="O7166" s="2">
        <f>DATE(LEFT(ALT[[#This Row],[DATEMTH]],4),RIGHT(ALT[[#This Row],[DATEMTH]],2),1)</f>
        <v>44593</v>
      </c>
      <c r="P7166" t="str">
        <f>IF(AND(ALT[[#This Row],[DATE]]&gt;=DATE(2023,6,1),ALT[[#This Row],[DATE]]&lt;=DATE(2024,5,31)),"Y","N")</f>
        <v>N</v>
      </c>
      <c r="Q7166" t="str">
        <f>LEFT(ALT[[#This Row],[DATEMTH]],4)</f>
        <v>2022</v>
      </c>
    </row>
    <row r="7167" spans="1:17" x14ac:dyDescent="0.25">
      <c r="A7167" t="s">
        <v>75</v>
      </c>
      <c r="B7167" t="s">
        <v>111</v>
      </c>
      <c r="C7167" t="s">
        <v>20</v>
      </c>
      <c r="D7167" t="s">
        <v>22</v>
      </c>
      <c r="E7167" s="14">
        <v>1759456.1348599996</v>
      </c>
      <c r="F7167" s="14">
        <v>5718648.2390569998</v>
      </c>
      <c r="G7167" s="13">
        <v>0.30766993550037491</v>
      </c>
      <c r="H7167" s="12">
        <v>-22690586.77</v>
      </c>
      <c r="I7167" s="12">
        <v>-6.9812113679915599</v>
      </c>
      <c r="J7167" t="s">
        <v>24</v>
      </c>
      <c r="K7167" s="14">
        <v>896643.57115400047</v>
      </c>
      <c r="L7167" s="14">
        <v>1759456.1348600006</v>
      </c>
      <c r="M7167" s="13">
        <v>0.50961405254092684</v>
      </c>
      <c r="N7167" s="12">
        <v>-3.5577234168869665</v>
      </c>
      <c r="O7167" s="2">
        <f>DATE(LEFT(ALT[[#This Row],[DATEMTH]],4),RIGHT(ALT[[#This Row],[DATEMTH]],2),1)</f>
        <v>44593</v>
      </c>
      <c r="P7167" t="str">
        <f>IF(AND(ALT[[#This Row],[DATE]]&gt;=DATE(2023,6,1),ALT[[#This Row],[DATE]]&lt;=DATE(2024,5,31)),"Y","N")</f>
        <v>N</v>
      </c>
      <c r="Q7167" t="str">
        <f>LEFT(ALT[[#This Row],[DATEMTH]],4)</f>
        <v>2022</v>
      </c>
    </row>
    <row r="7168" spans="1:17" x14ac:dyDescent="0.25">
      <c r="A7168" t="s">
        <v>75</v>
      </c>
      <c r="B7168" t="s">
        <v>111</v>
      </c>
      <c r="C7168" t="s">
        <v>20</v>
      </c>
      <c r="D7168" t="s">
        <v>22</v>
      </c>
      <c r="E7168" s="14">
        <v>1759456.1348599996</v>
      </c>
      <c r="F7168" s="14">
        <v>5718648.2390569998</v>
      </c>
      <c r="G7168" s="13">
        <v>0.30766993550037491</v>
      </c>
      <c r="H7168" s="12">
        <v>-22690586.77</v>
      </c>
      <c r="I7168" s="12">
        <v>-6.9812113679915599</v>
      </c>
      <c r="J7168" t="s">
        <v>16</v>
      </c>
      <c r="K7168" s="14">
        <v>475158.73852700007</v>
      </c>
      <c r="L7168" s="14">
        <v>1759456.1348600006</v>
      </c>
      <c r="M7168" s="13">
        <v>0.27006000838140154</v>
      </c>
      <c r="N7168" s="12">
        <v>-1.8853460005521363</v>
      </c>
      <c r="O7168" s="2">
        <f>DATE(LEFT(ALT[[#This Row],[DATEMTH]],4),RIGHT(ALT[[#This Row],[DATEMTH]],2),1)</f>
        <v>44593</v>
      </c>
      <c r="P7168" t="str">
        <f>IF(AND(ALT[[#This Row],[DATE]]&gt;=DATE(2023,6,1),ALT[[#This Row],[DATE]]&lt;=DATE(2024,5,31)),"Y","N")</f>
        <v>N</v>
      </c>
      <c r="Q7168" t="str">
        <f>LEFT(ALT[[#This Row],[DATEMTH]],4)</f>
        <v>2022</v>
      </c>
    </row>
    <row r="7169" spans="1:17" x14ac:dyDescent="0.25">
      <c r="A7169" t="s">
        <v>75</v>
      </c>
      <c r="B7169" t="s">
        <v>111</v>
      </c>
      <c r="C7169" t="s">
        <v>20</v>
      </c>
      <c r="D7169" t="s">
        <v>22</v>
      </c>
      <c r="E7169" s="14">
        <v>1759456.1348599996</v>
      </c>
      <c r="F7169" s="14">
        <v>5718648.2390569998</v>
      </c>
      <c r="G7169" s="13">
        <v>0.30766993550037491</v>
      </c>
      <c r="H7169" s="12">
        <v>-22690586.77</v>
      </c>
      <c r="I7169" s="12">
        <v>-6.9812113679915599</v>
      </c>
      <c r="J7169" t="s">
        <v>26</v>
      </c>
      <c r="K7169" s="14">
        <v>120705.214146</v>
      </c>
      <c r="L7169" s="14">
        <v>1759456.1348600006</v>
      </c>
      <c r="M7169" s="13">
        <v>6.860370756307857E-2</v>
      </c>
      <c r="N7169" s="12">
        <v>-0.47893698312573268</v>
      </c>
      <c r="O7169" s="2">
        <f>DATE(LEFT(ALT[[#This Row],[DATEMTH]],4),RIGHT(ALT[[#This Row],[DATEMTH]],2),1)</f>
        <v>44593</v>
      </c>
      <c r="P7169" t="str">
        <f>IF(AND(ALT[[#This Row],[DATE]]&gt;=DATE(2023,6,1),ALT[[#This Row],[DATE]]&lt;=DATE(2024,5,31)),"Y","N")</f>
        <v>N</v>
      </c>
      <c r="Q7169" t="str">
        <f>LEFT(ALT[[#This Row],[DATEMTH]],4)</f>
        <v>2022</v>
      </c>
    </row>
    <row r="7170" spans="1:17" x14ac:dyDescent="0.25">
      <c r="A7170" t="s">
        <v>75</v>
      </c>
      <c r="B7170" t="s">
        <v>111</v>
      </c>
      <c r="C7170" t="s">
        <v>15</v>
      </c>
      <c r="D7170" t="s">
        <v>17</v>
      </c>
      <c r="E7170" s="14">
        <v>1192014.2054940001</v>
      </c>
      <c r="F7170" s="14">
        <v>5718648.2390569998</v>
      </c>
      <c r="G7170" s="13">
        <v>0.20844335158662636</v>
      </c>
      <c r="H7170" s="12">
        <v>-42679169.549999997</v>
      </c>
      <c r="I7170" s="12">
        <v>-8.8961891439358869</v>
      </c>
      <c r="J7170" t="s">
        <v>16</v>
      </c>
      <c r="K7170" s="14">
        <v>269330.549084</v>
      </c>
      <c r="L7170" s="14">
        <v>1192014.2054940001</v>
      </c>
      <c r="M7170" s="13">
        <v>0.22594575454105664</v>
      </c>
      <c r="N7170" s="12">
        <v>-2.0100561686665506</v>
      </c>
      <c r="O7170" s="2">
        <f>DATE(LEFT(ALT[[#This Row],[DATEMTH]],4),RIGHT(ALT[[#This Row],[DATEMTH]],2),1)</f>
        <v>44593</v>
      </c>
      <c r="P7170" t="str">
        <f>IF(AND(ALT[[#This Row],[DATE]]&gt;=DATE(2023,6,1),ALT[[#This Row],[DATE]]&lt;=DATE(2024,5,31)),"Y","N")</f>
        <v>N</v>
      </c>
      <c r="Q7170" t="str">
        <f>LEFT(ALT[[#This Row],[DATEMTH]],4)</f>
        <v>2022</v>
      </c>
    </row>
    <row r="7171" spans="1:17" x14ac:dyDescent="0.25">
      <c r="A7171" t="s">
        <v>75</v>
      </c>
      <c r="B7171" t="s">
        <v>111</v>
      </c>
      <c r="C7171" t="s">
        <v>15</v>
      </c>
      <c r="D7171" t="s">
        <v>17</v>
      </c>
      <c r="E7171" s="14">
        <v>1192014.2054940001</v>
      </c>
      <c r="F7171" s="14">
        <v>5718648.2390569998</v>
      </c>
      <c r="G7171" s="13">
        <v>0.20844335158662636</v>
      </c>
      <c r="H7171" s="12">
        <v>-42679169.549999997</v>
      </c>
      <c r="I7171" s="12">
        <v>-8.8961891439358869</v>
      </c>
      <c r="J7171" t="s">
        <v>25</v>
      </c>
      <c r="K7171" s="14">
        <v>115980.18030800008</v>
      </c>
      <c r="L7171" s="14">
        <v>1192014.2054940001</v>
      </c>
      <c r="M7171" s="13">
        <v>9.7297649452034035E-2</v>
      </c>
      <c r="N7171" s="12">
        <v>-0.86557829278566467</v>
      </c>
      <c r="O7171" s="2">
        <f>DATE(LEFT(ALT[[#This Row],[DATEMTH]],4),RIGHT(ALT[[#This Row],[DATEMTH]],2),1)</f>
        <v>44593</v>
      </c>
      <c r="P7171" t="str">
        <f>IF(AND(ALT[[#This Row],[DATE]]&gt;=DATE(2023,6,1),ALT[[#This Row],[DATE]]&lt;=DATE(2024,5,31)),"Y","N")</f>
        <v>N</v>
      </c>
      <c r="Q7171" t="str">
        <f>LEFT(ALT[[#This Row],[DATEMTH]],4)</f>
        <v>2022</v>
      </c>
    </row>
    <row r="7172" spans="1:17" x14ac:dyDescent="0.25">
      <c r="A7172" t="s">
        <v>75</v>
      </c>
      <c r="B7172" t="s">
        <v>111</v>
      </c>
      <c r="C7172" t="s">
        <v>15</v>
      </c>
      <c r="D7172" t="s">
        <v>17</v>
      </c>
      <c r="E7172" s="14">
        <v>1192014.2054940001</v>
      </c>
      <c r="F7172" s="14">
        <v>5718648.2390569998</v>
      </c>
      <c r="G7172" s="13">
        <v>0.20844335158662636</v>
      </c>
      <c r="H7172" s="12">
        <v>-42679169.549999997</v>
      </c>
      <c r="I7172" s="12">
        <v>-8.8961891439358869</v>
      </c>
      <c r="J7172" t="s">
        <v>26</v>
      </c>
      <c r="K7172" s="14">
        <v>241656.368258</v>
      </c>
      <c r="L7172" s="14">
        <v>1192014.2054940001</v>
      </c>
      <c r="M7172" s="13">
        <v>0.20272943656560841</v>
      </c>
      <c r="N7172" s="12">
        <v>-1.8035194127312046</v>
      </c>
      <c r="O7172" s="2">
        <f>DATE(LEFT(ALT[[#This Row],[DATEMTH]],4),RIGHT(ALT[[#This Row],[DATEMTH]],2),1)</f>
        <v>44593</v>
      </c>
      <c r="P7172" t="str">
        <f>IF(AND(ALT[[#This Row],[DATE]]&gt;=DATE(2023,6,1),ALT[[#This Row],[DATE]]&lt;=DATE(2024,5,31)),"Y","N")</f>
        <v>N</v>
      </c>
      <c r="Q7172" t="str">
        <f>LEFT(ALT[[#This Row],[DATEMTH]],4)</f>
        <v>2022</v>
      </c>
    </row>
    <row r="7173" spans="1:17" x14ac:dyDescent="0.25">
      <c r="A7173" t="s">
        <v>75</v>
      </c>
      <c r="B7173" t="s">
        <v>111</v>
      </c>
      <c r="C7173" t="s">
        <v>15</v>
      </c>
      <c r="D7173" t="s">
        <v>17</v>
      </c>
      <c r="E7173" s="14">
        <v>1192014.2054940001</v>
      </c>
      <c r="F7173" s="14">
        <v>5718648.2390569998</v>
      </c>
      <c r="G7173" s="13">
        <v>0.20844335158662636</v>
      </c>
      <c r="H7173" s="12">
        <v>-42679169.549999997</v>
      </c>
      <c r="I7173" s="12">
        <v>-8.8961891439358869</v>
      </c>
      <c r="J7173" t="s">
        <v>24</v>
      </c>
      <c r="K7173" s="14">
        <v>565047.10784400022</v>
      </c>
      <c r="L7173" s="14">
        <v>1192014.2054940001</v>
      </c>
      <c r="M7173" s="13">
        <v>0.47402715944130108</v>
      </c>
      <c r="N7173" s="12">
        <v>-4.2170352697524685</v>
      </c>
      <c r="O7173" s="2">
        <f>DATE(LEFT(ALT[[#This Row],[DATEMTH]],4),RIGHT(ALT[[#This Row],[DATEMTH]],2),1)</f>
        <v>44593</v>
      </c>
      <c r="P7173" t="str">
        <f>IF(AND(ALT[[#This Row],[DATE]]&gt;=DATE(2023,6,1),ALT[[#This Row],[DATE]]&lt;=DATE(2024,5,31)),"Y","N")</f>
        <v>N</v>
      </c>
      <c r="Q7173" t="str">
        <f>LEFT(ALT[[#This Row],[DATEMTH]],4)</f>
        <v>2022</v>
      </c>
    </row>
    <row r="7174" spans="1:17" x14ac:dyDescent="0.25">
      <c r="A7174" t="s">
        <v>75</v>
      </c>
      <c r="B7174" t="s">
        <v>111</v>
      </c>
      <c r="C7174" t="s">
        <v>18</v>
      </c>
      <c r="D7174" t="s">
        <v>17</v>
      </c>
      <c r="E7174" s="14">
        <v>1058311.7498999999</v>
      </c>
      <c r="F7174" s="14">
        <v>5718648.2390569998</v>
      </c>
      <c r="G7174" s="13">
        <v>0.18506327118915689</v>
      </c>
      <c r="H7174" s="12">
        <v>-42679169.549999997</v>
      </c>
      <c r="I7174" s="12">
        <v>-7.8983467285596562</v>
      </c>
      <c r="J7174" t="s">
        <v>24</v>
      </c>
      <c r="K7174" s="14">
        <v>163201.65926099996</v>
      </c>
      <c r="L7174" s="14">
        <v>1058311.7498999997</v>
      </c>
      <c r="M7174" s="13">
        <v>0.15420943713080854</v>
      </c>
      <c r="N7174" s="12">
        <v>-1.2179996032751477</v>
      </c>
      <c r="O7174" s="2">
        <f>DATE(LEFT(ALT[[#This Row],[DATEMTH]],4),RIGHT(ALT[[#This Row],[DATEMTH]],2),1)</f>
        <v>44593</v>
      </c>
      <c r="P7174" t="str">
        <f>IF(AND(ALT[[#This Row],[DATE]]&gt;=DATE(2023,6,1),ALT[[#This Row],[DATE]]&lt;=DATE(2024,5,31)),"Y","N")</f>
        <v>N</v>
      </c>
      <c r="Q7174" t="str">
        <f>LEFT(ALT[[#This Row],[DATEMTH]],4)</f>
        <v>2022</v>
      </c>
    </row>
    <row r="7175" spans="1:17" x14ac:dyDescent="0.25">
      <c r="A7175" t="s">
        <v>75</v>
      </c>
      <c r="B7175" t="s">
        <v>111</v>
      </c>
      <c r="C7175" t="s">
        <v>18</v>
      </c>
      <c r="D7175" t="s">
        <v>17</v>
      </c>
      <c r="E7175" s="14">
        <v>1058311.7498999999</v>
      </c>
      <c r="F7175" s="14">
        <v>5718648.2390569998</v>
      </c>
      <c r="G7175" s="13">
        <v>0.18506327118915689</v>
      </c>
      <c r="H7175" s="12">
        <v>-42679169.549999997</v>
      </c>
      <c r="I7175" s="12">
        <v>-7.8983467285596562</v>
      </c>
      <c r="J7175" t="s">
        <v>25</v>
      </c>
      <c r="K7175" s="14">
        <v>134110.53258099995</v>
      </c>
      <c r="L7175" s="14">
        <v>1058311.7498999997</v>
      </c>
      <c r="M7175" s="13">
        <v>0.12672119778852697</v>
      </c>
      <c r="N7175" s="12">
        <v>-1.0008879579921732</v>
      </c>
      <c r="O7175" s="2">
        <f>DATE(LEFT(ALT[[#This Row],[DATEMTH]],4),RIGHT(ALT[[#This Row],[DATEMTH]],2),1)</f>
        <v>44593</v>
      </c>
      <c r="P7175" t="str">
        <f>IF(AND(ALT[[#This Row],[DATE]]&gt;=DATE(2023,6,1),ALT[[#This Row],[DATE]]&lt;=DATE(2024,5,31)),"Y","N")</f>
        <v>N</v>
      </c>
      <c r="Q7175" t="str">
        <f>LEFT(ALT[[#This Row],[DATEMTH]],4)</f>
        <v>2022</v>
      </c>
    </row>
    <row r="7176" spans="1:17" x14ac:dyDescent="0.25">
      <c r="A7176" t="s">
        <v>75</v>
      </c>
      <c r="B7176" t="s">
        <v>111</v>
      </c>
      <c r="C7176" t="s">
        <v>18</v>
      </c>
      <c r="D7176" t="s">
        <v>17</v>
      </c>
      <c r="E7176" s="14">
        <v>1058311.7498999999</v>
      </c>
      <c r="F7176" s="14">
        <v>5718648.2390569998</v>
      </c>
      <c r="G7176" s="13">
        <v>0.18506327118915689</v>
      </c>
      <c r="H7176" s="12">
        <v>-42679169.549999997</v>
      </c>
      <c r="I7176" s="12">
        <v>-7.8983467285596562</v>
      </c>
      <c r="J7176" t="s">
        <v>16</v>
      </c>
      <c r="K7176" s="14">
        <v>567640.77797399985</v>
      </c>
      <c r="L7176" s="14">
        <v>1058311.7498999997</v>
      </c>
      <c r="M7176" s="13">
        <v>0.53636442950542362</v>
      </c>
      <c r="N7176" s="12">
        <v>-4.2363922370999294</v>
      </c>
      <c r="O7176" s="2">
        <f>DATE(LEFT(ALT[[#This Row],[DATEMTH]],4),RIGHT(ALT[[#This Row],[DATEMTH]],2),1)</f>
        <v>44593</v>
      </c>
      <c r="P7176" t="str">
        <f>IF(AND(ALT[[#This Row],[DATE]]&gt;=DATE(2023,6,1),ALT[[#This Row],[DATE]]&lt;=DATE(2024,5,31)),"Y","N")</f>
        <v>N</v>
      </c>
      <c r="Q7176" t="str">
        <f>LEFT(ALT[[#This Row],[DATEMTH]],4)</f>
        <v>2022</v>
      </c>
    </row>
    <row r="7177" spans="1:17" x14ac:dyDescent="0.25">
      <c r="A7177" t="s">
        <v>75</v>
      </c>
      <c r="B7177" t="s">
        <v>111</v>
      </c>
      <c r="C7177" t="s">
        <v>18</v>
      </c>
      <c r="D7177" t="s">
        <v>17</v>
      </c>
      <c r="E7177" s="14">
        <v>1058311.7498999999</v>
      </c>
      <c r="F7177" s="14">
        <v>5718648.2390569998</v>
      </c>
      <c r="G7177" s="13">
        <v>0.18506327118915689</v>
      </c>
      <c r="H7177" s="12">
        <v>-42679169.549999997</v>
      </c>
      <c r="I7177" s="12">
        <v>-7.8983467285596562</v>
      </c>
      <c r="J7177" t="s">
        <v>26</v>
      </c>
      <c r="K7177" s="14">
        <v>193358.78008399991</v>
      </c>
      <c r="L7177" s="14">
        <v>1058311.7498999997</v>
      </c>
      <c r="M7177" s="13">
        <v>0.1827049355752409</v>
      </c>
      <c r="N7177" s="12">
        <v>-1.4430669301924066</v>
      </c>
      <c r="O7177" s="2">
        <f>DATE(LEFT(ALT[[#This Row],[DATEMTH]],4),RIGHT(ALT[[#This Row],[DATEMTH]],2),1)</f>
        <v>44593</v>
      </c>
      <c r="P7177" t="str">
        <f>IF(AND(ALT[[#This Row],[DATE]]&gt;=DATE(2023,6,1),ALT[[#This Row],[DATE]]&lt;=DATE(2024,5,31)),"Y","N")</f>
        <v>N</v>
      </c>
      <c r="Q7177" t="str">
        <f>LEFT(ALT[[#This Row],[DATEMTH]],4)</f>
        <v>2022</v>
      </c>
    </row>
    <row r="7178" spans="1:17" x14ac:dyDescent="0.25">
      <c r="A7178" t="s">
        <v>75</v>
      </c>
      <c r="B7178" t="s">
        <v>111</v>
      </c>
      <c r="C7178" t="s">
        <v>19</v>
      </c>
      <c r="D7178" t="s">
        <v>17</v>
      </c>
      <c r="E7178" s="14">
        <v>1708866.1488029996</v>
      </c>
      <c r="F7178" s="14">
        <v>5718648.2390569998</v>
      </c>
      <c r="G7178" s="13">
        <v>0.29882344172384173</v>
      </c>
      <c r="H7178" s="12">
        <v>-42679169.549999997</v>
      </c>
      <c r="I7178" s="12">
        <v>-12.753536334846384</v>
      </c>
      <c r="J7178" t="s">
        <v>24</v>
      </c>
      <c r="K7178" s="14">
        <v>520423.63120200002</v>
      </c>
      <c r="L7178" s="14">
        <v>1708866.1488029999</v>
      </c>
      <c r="M7178" s="13">
        <v>0.30454323854828436</v>
      </c>
      <c r="N7178" s="12">
        <v>-3.8840032583573345</v>
      </c>
      <c r="O7178" s="2">
        <f>DATE(LEFT(ALT[[#This Row],[DATEMTH]],4),RIGHT(ALT[[#This Row],[DATEMTH]],2),1)</f>
        <v>44593</v>
      </c>
      <c r="P7178" t="str">
        <f>IF(AND(ALT[[#This Row],[DATE]]&gt;=DATE(2023,6,1),ALT[[#This Row],[DATE]]&lt;=DATE(2024,5,31)),"Y","N")</f>
        <v>N</v>
      </c>
      <c r="Q7178" t="str">
        <f>LEFT(ALT[[#This Row],[DATEMTH]],4)</f>
        <v>2022</v>
      </c>
    </row>
    <row r="7179" spans="1:17" x14ac:dyDescent="0.25">
      <c r="A7179" t="s">
        <v>75</v>
      </c>
      <c r="B7179" t="s">
        <v>111</v>
      </c>
      <c r="C7179" t="s">
        <v>19</v>
      </c>
      <c r="D7179" t="s">
        <v>17</v>
      </c>
      <c r="E7179" s="14">
        <v>1708866.1488029996</v>
      </c>
      <c r="F7179" s="14">
        <v>5718648.2390569998</v>
      </c>
      <c r="G7179" s="13">
        <v>0.29882344172384173</v>
      </c>
      <c r="H7179" s="12">
        <v>-42679169.549999997</v>
      </c>
      <c r="I7179" s="12">
        <v>-12.753536334846384</v>
      </c>
      <c r="J7179" t="s">
        <v>25</v>
      </c>
      <c r="K7179" s="14">
        <v>1113792.6050229999</v>
      </c>
      <c r="L7179" s="14">
        <v>1708866.1488029999</v>
      </c>
      <c r="M7179" s="13">
        <v>0.65177287630349057</v>
      </c>
      <c r="N7179" s="12">
        <v>-8.3124090600039047</v>
      </c>
      <c r="O7179" s="2">
        <f>DATE(LEFT(ALT[[#This Row],[DATEMTH]],4),RIGHT(ALT[[#This Row],[DATEMTH]],2),1)</f>
        <v>44593</v>
      </c>
      <c r="P7179" t="str">
        <f>IF(AND(ALT[[#This Row],[DATE]]&gt;=DATE(2023,6,1),ALT[[#This Row],[DATE]]&lt;=DATE(2024,5,31)),"Y","N")</f>
        <v>N</v>
      </c>
      <c r="Q7179" t="str">
        <f>LEFT(ALT[[#This Row],[DATEMTH]],4)</f>
        <v>2022</v>
      </c>
    </row>
    <row r="7180" spans="1:17" x14ac:dyDescent="0.25">
      <c r="A7180" t="s">
        <v>75</v>
      </c>
      <c r="B7180" t="s">
        <v>111</v>
      </c>
      <c r="C7180" t="s">
        <v>19</v>
      </c>
      <c r="D7180" t="s">
        <v>17</v>
      </c>
      <c r="E7180" s="14">
        <v>1708866.1488029996</v>
      </c>
      <c r="F7180" s="14">
        <v>5718648.2390569998</v>
      </c>
      <c r="G7180" s="13">
        <v>0.29882344172384173</v>
      </c>
      <c r="H7180" s="12">
        <v>-42679169.549999997</v>
      </c>
      <c r="I7180" s="12">
        <v>-12.753536334846384</v>
      </c>
      <c r="J7180" t="s">
        <v>16</v>
      </c>
      <c r="K7180" s="14">
        <v>397.67553500000002</v>
      </c>
      <c r="L7180" s="14">
        <v>1708866.1488029999</v>
      </c>
      <c r="M7180" s="13">
        <v>2.3271309767506227E-4</v>
      </c>
      <c r="N7180" s="12">
        <v>-2.9679149467935623E-3</v>
      </c>
      <c r="O7180" s="2">
        <f>DATE(LEFT(ALT[[#This Row],[DATEMTH]],4),RIGHT(ALT[[#This Row],[DATEMTH]],2),1)</f>
        <v>44593</v>
      </c>
      <c r="P7180" t="str">
        <f>IF(AND(ALT[[#This Row],[DATE]]&gt;=DATE(2023,6,1),ALT[[#This Row],[DATE]]&lt;=DATE(2024,5,31)),"Y","N")</f>
        <v>N</v>
      </c>
      <c r="Q7180" t="str">
        <f>LEFT(ALT[[#This Row],[DATEMTH]],4)</f>
        <v>2022</v>
      </c>
    </row>
    <row r="7181" spans="1:17" x14ac:dyDescent="0.25">
      <c r="A7181" t="s">
        <v>75</v>
      </c>
      <c r="B7181" t="s">
        <v>111</v>
      </c>
      <c r="C7181" t="s">
        <v>19</v>
      </c>
      <c r="D7181" t="s">
        <v>17</v>
      </c>
      <c r="E7181" s="14">
        <v>1708866.1488029996</v>
      </c>
      <c r="F7181" s="14">
        <v>5718648.2390569998</v>
      </c>
      <c r="G7181" s="13">
        <v>0.29882344172384173</v>
      </c>
      <c r="H7181" s="12">
        <v>-42679169.549999997</v>
      </c>
      <c r="I7181" s="12">
        <v>-12.753536334846384</v>
      </c>
      <c r="J7181" t="s">
        <v>26</v>
      </c>
      <c r="K7181" s="14">
        <v>74252.237043000001</v>
      </c>
      <c r="L7181" s="14">
        <v>1708866.1488029999</v>
      </c>
      <c r="M7181" s="13">
        <v>4.3451172050550046E-2</v>
      </c>
      <c r="N7181" s="12">
        <v>-0.55415610153835171</v>
      </c>
      <c r="O7181" s="2">
        <f>DATE(LEFT(ALT[[#This Row],[DATEMTH]],4),RIGHT(ALT[[#This Row],[DATEMTH]],2),1)</f>
        <v>44593</v>
      </c>
      <c r="P7181" t="str">
        <f>IF(AND(ALT[[#This Row],[DATE]]&gt;=DATE(2023,6,1),ALT[[#This Row],[DATE]]&lt;=DATE(2024,5,31)),"Y","N")</f>
        <v>N</v>
      </c>
      <c r="Q7181" t="str">
        <f>LEFT(ALT[[#This Row],[DATEMTH]],4)</f>
        <v>2022</v>
      </c>
    </row>
    <row r="7182" spans="1:17" x14ac:dyDescent="0.25">
      <c r="A7182" t="s">
        <v>75</v>
      </c>
      <c r="B7182" t="s">
        <v>111</v>
      </c>
      <c r="C7182" t="s">
        <v>20</v>
      </c>
      <c r="D7182" t="s">
        <v>17</v>
      </c>
      <c r="E7182" s="14">
        <v>1759456.1348599996</v>
      </c>
      <c r="F7182" s="14">
        <v>5718648.2390569998</v>
      </c>
      <c r="G7182" s="13">
        <v>0.30766993550037491</v>
      </c>
      <c r="H7182" s="12">
        <v>-42679169.549999997</v>
      </c>
      <c r="I7182" s="12">
        <v>-13.131097342658064</v>
      </c>
      <c r="J7182" t="s">
        <v>24</v>
      </c>
      <c r="K7182" s="14">
        <v>896643.57115400047</v>
      </c>
      <c r="L7182" s="14">
        <v>1759456.1348600006</v>
      </c>
      <c r="M7182" s="13">
        <v>0.50961405254092684</v>
      </c>
      <c r="N7182" s="12">
        <v>-6.6917917311013717</v>
      </c>
      <c r="O7182" s="2">
        <f>DATE(LEFT(ALT[[#This Row],[DATEMTH]],4),RIGHT(ALT[[#This Row],[DATEMTH]],2),1)</f>
        <v>44593</v>
      </c>
      <c r="P7182" t="str">
        <f>IF(AND(ALT[[#This Row],[DATE]]&gt;=DATE(2023,6,1),ALT[[#This Row],[DATE]]&lt;=DATE(2024,5,31)),"Y","N")</f>
        <v>N</v>
      </c>
      <c r="Q7182" t="str">
        <f>LEFT(ALT[[#This Row],[DATEMTH]],4)</f>
        <v>2022</v>
      </c>
    </row>
    <row r="7183" spans="1:17" x14ac:dyDescent="0.25">
      <c r="A7183" t="s">
        <v>75</v>
      </c>
      <c r="B7183" t="s">
        <v>111</v>
      </c>
      <c r="C7183" t="s">
        <v>20</v>
      </c>
      <c r="D7183" t="s">
        <v>17</v>
      </c>
      <c r="E7183" s="14">
        <v>1759456.1348599996</v>
      </c>
      <c r="F7183" s="14">
        <v>5718648.2390569998</v>
      </c>
      <c r="G7183" s="13">
        <v>0.30766993550037491</v>
      </c>
      <c r="H7183" s="12">
        <v>-42679169.549999997</v>
      </c>
      <c r="I7183" s="12">
        <v>-13.131097342658064</v>
      </c>
      <c r="J7183" t="s">
        <v>25</v>
      </c>
      <c r="K7183" s="14">
        <v>266948.61103300005</v>
      </c>
      <c r="L7183" s="14">
        <v>1759456.1348600006</v>
      </c>
      <c r="M7183" s="13">
        <v>0.15172223151459305</v>
      </c>
      <c r="N7183" s="12">
        <v>-1.9922793910634244</v>
      </c>
      <c r="O7183" s="2">
        <f>DATE(LEFT(ALT[[#This Row],[DATEMTH]],4),RIGHT(ALT[[#This Row],[DATEMTH]],2),1)</f>
        <v>44593</v>
      </c>
      <c r="P7183" t="str">
        <f>IF(AND(ALT[[#This Row],[DATE]]&gt;=DATE(2023,6,1),ALT[[#This Row],[DATE]]&lt;=DATE(2024,5,31)),"Y","N")</f>
        <v>N</v>
      </c>
      <c r="Q7183" t="str">
        <f>LEFT(ALT[[#This Row],[DATEMTH]],4)</f>
        <v>2022</v>
      </c>
    </row>
    <row r="7184" spans="1:17" x14ac:dyDescent="0.25">
      <c r="A7184" t="s">
        <v>75</v>
      </c>
      <c r="B7184" t="s">
        <v>111</v>
      </c>
      <c r="C7184" t="s">
        <v>20</v>
      </c>
      <c r="D7184" t="s">
        <v>17</v>
      </c>
      <c r="E7184" s="14">
        <v>1759456.1348599996</v>
      </c>
      <c r="F7184" s="14">
        <v>5718648.2390569998</v>
      </c>
      <c r="G7184" s="13">
        <v>0.30766993550037491</v>
      </c>
      <c r="H7184" s="12">
        <v>-42679169.549999997</v>
      </c>
      <c r="I7184" s="12">
        <v>-13.131097342658064</v>
      </c>
      <c r="J7184" t="s">
        <v>16</v>
      </c>
      <c r="K7184" s="14">
        <v>475158.73852700007</v>
      </c>
      <c r="L7184" s="14">
        <v>1759456.1348600006</v>
      </c>
      <c r="M7184" s="13">
        <v>0.27006000838140154</v>
      </c>
      <c r="N7184" s="12">
        <v>-3.5461842584152361</v>
      </c>
      <c r="O7184" s="2">
        <f>DATE(LEFT(ALT[[#This Row],[DATEMTH]],4),RIGHT(ALT[[#This Row],[DATEMTH]],2),1)</f>
        <v>44593</v>
      </c>
      <c r="P7184" t="str">
        <f>IF(AND(ALT[[#This Row],[DATE]]&gt;=DATE(2023,6,1),ALT[[#This Row],[DATE]]&lt;=DATE(2024,5,31)),"Y","N")</f>
        <v>N</v>
      </c>
      <c r="Q7184" t="str">
        <f>LEFT(ALT[[#This Row],[DATEMTH]],4)</f>
        <v>2022</v>
      </c>
    </row>
    <row r="7185" spans="1:17" x14ac:dyDescent="0.25">
      <c r="A7185" t="s">
        <v>75</v>
      </c>
      <c r="B7185" t="s">
        <v>111</v>
      </c>
      <c r="C7185" t="s">
        <v>20</v>
      </c>
      <c r="D7185" t="s">
        <v>17</v>
      </c>
      <c r="E7185" s="14">
        <v>1759456.1348599996</v>
      </c>
      <c r="F7185" s="14">
        <v>5718648.2390569998</v>
      </c>
      <c r="G7185" s="13">
        <v>0.30766993550037491</v>
      </c>
      <c r="H7185" s="12">
        <v>-42679169.549999997</v>
      </c>
      <c r="I7185" s="12">
        <v>-13.131097342658064</v>
      </c>
      <c r="J7185" t="s">
        <v>26</v>
      </c>
      <c r="K7185" s="14">
        <v>120705.214146</v>
      </c>
      <c r="L7185" s="14">
        <v>1759456.1348600006</v>
      </c>
      <c r="M7185" s="13">
        <v>6.860370756307857E-2</v>
      </c>
      <c r="N7185" s="12">
        <v>-0.90084196207803191</v>
      </c>
      <c r="O7185" s="2">
        <f>DATE(LEFT(ALT[[#This Row],[DATEMTH]],4),RIGHT(ALT[[#This Row],[DATEMTH]],2),1)</f>
        <v>44593</v>
      </c>
      <c r="P7185" t="str">
        <f>IF(AND(ALT[[#This Row],[DATE]]&gt;=DATE(2023,6,1),ALT[[#This Row],[DATE]]&lt;=DATE(2024,5,31)),"Y","N")</f>
        <v>N</v>
      </c>
      <c r="Q7185" t="str">
        <f>LEFT(ALT[[#This Row],[DATEMTH]],4)</f>
        <v>2022</v>
      </c>
    </row>
    <row r="7186" spans="1:17" x14ac:dyDescent="0.25">
      <c r="A7186" t="s">
        <v>75</v>
      </c>
      <c r="B7186" t="s">
        <v>111</v>
      </c>
      <c r="C7186" t="s">
        <v>15</v>
      </c>
      <c r="D7186" t="s">
        <v>23</v>
      </c>
      <c r="E7186" s="14">
        <v>1192014.2054940001</v>
      </c>
      <c r="F7186" s="14">
        <v>5718648.2390569998</v>
      </c>
      <c r="G7186" s="13">
        <v>0.20844335158662636</v>
      </c>
      <c r="H7186" s="12">
        <v>-10282123.390000001</v>
      </c>
      <c r="I7186" s="12">
        <v>-2.1432402608388448</v>
      </c>
      <c r="J7186" t="s">
        <v>16</v>
      </c>
      <c r="K7186" s="14">
        <v>269330.549084</v>
      </c>
      <c r="L7186" s="14">
        <v>1192014.2054940001</v>
      </c>
      <c r="M7186" s="13">
        <v>0.22594575454105664</v>
      </c>
      <c r="N7186" s="12">
        <v>-0.48425603789800381</v>
      </c>
      <c r="O7186" s="2">
        <f>DATE(LEFT(ALT[[#This Row],[DATEMTH]],4),RIGHT(ALT[[#This Row],[DATEMTH]],2),1)</f>
        <v>44593</v>
      </c>
      <c r="P7186" t="str">
        <f>IF(AND(ALT[[#This Row],[DATE]]&gt;=DATE(2023,6,1),ALT[[#This Row],[DATE]]&lt;=DATE(2024,5,31)),"Y","N")</f>
        <v>N</v>
      </c>
      <c r="Q7186" t="str">
        <f>LEFT(ALT[[#This Row],[DATEMTH]],4)</f>
        <v>2022</v>
      </c>
    </row>
    <row r="7187" spans="1:17" x14ac:dyDescent="0.25">
      <c r="A7187" t="s">
        <v>75</v>
      </c>
      <c r="B7187" t="s">
        <v>111</v>
      </c>
      <c r="C7187" t="s">
        <v>15</v>
      </c>
      <c r="D7187" t="s">
        <v>23</v>
      </c>
      <c r="E7187" s="14">
        <v>1192014.2054940001</v>
      </c>
      <c r="F7187" s="14">
        <v>5718648.2390569998</v>
      </c>
      <c r="G7187" s="13">
        <v>0.20844335158662636</v>
      </c>
      <c r="H7187" s="12">
        <v>-10282123.390000001</v>
      </c>
      <c r="I7187" s="12">
        <v>-2.1432402608388448</v>
      </c>
      <c r="J7187" t="s">
        <v>25</v>
      </c>
      <c r="K7187" s="14">
        <v>115980.18030800008</v>
      </c>
      <c r="L7187" s="14">
        <v>1192014.2054940001</v>
      </c>
      <c r="M7187" s="13">
        <v>9.7297649452034035E-2</v>
      </c>
      <c r="N7187" s="12">
        <v>-0.2085322395905839</v>
      </c>
      <c r="O7187" s="2">
        <f>DATE(LEFT(ALT[[#This Row],[DATEMTH]],4),RIGHT(ALT[[#This Row],[DATEMTH]],2),1)</f>
        <v>44593</v>
      </c>
      <c r="P7187" t="str">
        <f>IF(AND(ALT[[#This Row],[DATE]]&gt;=DATE(2023,6,1),ALT[[#This Row],[DATE]]&lt;=DATE(2024,5,31)),"Y","N")</f>
        <v>N</v>
      </c>
      <c r="Q7187" t="str">
        <f>LEFT(ALT[[#This Row],[DATEMTH]],4)</f>
        <v>2022</v>
      </c>
    </row>
    <row r="7188" spans="1:17" x14ac:dyDescent="0.25">
      <c r="A7188" t="s">
        <v>75</v>
      </c>
      <c r="B7188" t="s">
        <v>111</v>
      </c>
      <c r="C7188" t="s">
        <v>15</v>
      </c>
      <c r="D7188" t="s">
        <v>23</v>
      </c>
      <c r="E7188" s="14">
        <v>1192014.2054940001</v>
      </c>
      <c r="F7188" s="14">
        <v>5718648.2390569998</v>
      </c>
      <c r="G7188" s="13">
        <v>0.20844335158662636</v>
      </c>
      <c r="H7188" s="12">
        <v>-10282123.390000001</v>
      </c>
      <c r="I7188" s="12">
        <v>-2.1432402608388448</v>
      </c>
      <c r="J7188" t="s">
        <v>26</v>
      </c>
      <c r="K7188" s="14">
        <v>241656.368258</v>
      </c>
      <c r="L7188" s="14">
        <v>1192014.2054940001</v>
      </c>
      <c r="M7188" s="13">
        <v>0.20272943656560841</v>
      </c>
      <c r="N7188" s="12">
        <v>-0.43449789050458659</v>
      </c>
      <c r="O7188" s="2">
        <f>DATE(LEFT(ALT[[#This Row],[DATEMTH]],4),RIGHT(ALT[[#This Row],[DATEMTH]],2),1)</f>
        <v>44593</v>
      </c>
      <c r="P7188" t="str">
        <f>IF(AND(ALT[[#This Row],[DATE]]&gt;=DATE(2023,6,1),ALT[[#This Row],[DATE]]&lt;=DATE(2024,5,31)),"Y","N")</f>
        <v>N</v>
      </c>
      <c r="Q7188" t="str">
        <f>LEFT(ALT[[#This Row],[DATEMTH]],4)</f>
        <v>2022</v>
      </c>
    </row>
    <row r="7189" spans="1:17" x14ac:dyDescent="0.25">
      <c r="A7189" t="s">
        <v>75</v>
      </c>
      <c r="B7189" t="s">
        <v>111</v>
      </c>
      <c r="C7189" t="s">
        <v>15</v>
      </c>
      <c r="D7189" t="s">
        <v>23</v>
      </c>
      <c r="E7189" s="14">
        <v>1192014.2054940001</v>
      </c>
      <c r="F7189" s="14">
        <v>5718648.2390569998</v>
      </c>
      <c r="G7189" s="13">
        <v>0.20844335158662636</v>
      </c>
      <c r="H7189" s="12">
        <v>-10282123.390000001</v>
      </c>
      <c r="I7189" s="12">
        <v>-2.1432402608388448</v>
      </c>
      <c r="J7189" t="s">
        <v>24</v>
      </c>
      <c r="K7189" s="14">
        <v>565047.10784400022</v>
      </c>
      <c r="L7189" s="14">
        <v>1192014.2054940001</v>
      </c>
      <c r="M7189" s="13">
        <v>0.47402715944130108</v>
      </c>
      <c r="N7189" s="12">
        <v>-1.0159540928456707</v>
      </c>
      <c r="O7189" s="2">
        <f>DATE(LEFT(ALT[[#This Row],[DATEMTH]],4),RIGHT(ALT[[#This Row],[DATEMTH]],2),1)</f>
        <v>44593</v>
      </c>
      <c r="P7189" t="str">
        <f>IF(AND(ALT[[#This Row],[DATE]]&gt;=DATE(2023,6,1),ALT[[#This Row],[DATE]]&lt;=DATE(2024,5,31)),"Y","N")</f>
        <v>N</v>
      </c>
      <c r="Q7189" t="str">
        <f>LEFT(ALT[[#This Row],[DATEMTH]],4)</f>
        <v>2022</v>
      </c>
    </row>
    <row r="7190" spans="1:17" x14ac:dyDescent="0.25">
      <c r="A7190" t="s">
        <v>75</v>
      </c>
      <c r="B7190" t="s">
        <v>111</v>
      </c>
      <c r="C7190" t="s">
        <v>18</v>
      </c>
      <c r="D7190" t="s">
        <v>23</v>
      </c>
      <c r="E7190" s="14">
        <v>1058311.7498999999</v>
      </c>
      <c r="F7190" s="14">
        <v>5718648.2390569998</v>
      </c>
      <c r="G7190" s="13">
        <v>0.18506327118915689</v>
      </c>
      <c r="H7190" s="12">
        <v>-10282123.390000001</v>
      </c>
      <c r="I7190" s="12">
        <v>-1.9028433893239434</v>
      </c>
      <c r="J7190" t="s">
        <v>24</v>
      </c>
      <c r="K7190" s="14">
        <v>163201.65926099996</v>
      </c>
      <c r="L7190" s="14">
        <v>1058311.7498999997</v>
      </c>
      <c r="M7190" s="13">
        <v>0.15420943713080854</v>
      </c>
      <c r="N7190" s="12">
        <v>-0.29343640801572529</v>
      </c>
      <c r="O7190" s="2">
        <f>DATE(LEFT(ALT[[#This Row],[DATEMTH]],4),RIGHT(ALT[[#This Row],[DATEMTH]],2),1)</f>
        <v>44593</v>
      </c>
      <c r="P7190" t="str">
        <f>IF(AND(ALT[[#This Row],[DATE]]&gt;=DATE(2023,6,1),ALT[[#This Row],[DATE]]&lt;=DATE(2024,5,31)),"Y","N")</f>
        <v>N</v>
      </c>
      <c r="Q7190" t="str">
        <f>LEFT(ALT[[#This Row],[DATEMTH]],4)</f>
        <v>2022</v>
      </c>
    </row>
    <row r="7191" spans="1:17" x14ac:dyDescent="0.25">
      <c r="A7191" t="s">
        <v>75</v>
      </c>
      <c r="B7191" t="s">
        <v>111</v>
      </c>
      <c r="C7191" t="s">
        <v>18</v>
      </c>
      <c r="D7191" t="s">
        <v>23</v>
      </c>
      <c r="E7191" s="14">
        <v>1058311.7498999999</v>
      </c>
      <c r="F7191" s="14">
        <v>5718648.2390569998</v>
      </c>
      <c r="G7191" s="13">
        <v>0.18506327118915689</v>
      </c>
      <c r="H7191" s="12">
        <v>-10282123.390000001</v>
      </c>
      <c r="I7191" s="12">
        <v>-1.9028433893239434</v>
      </c>
      <c r="J7191" t="s">
        <v>25</v>
      </c>
      <c r="K7191" s="14">
        <v>134110.53258099995</v>
      </c>
      <c r="L7191" s="14">
        <v>1058311.7498999997</v>
      </c>
      <c r="M7191" s="13">
        <v>0.12672119778852697</v>
      </c>
      <c r="N7191" s="12">
        <v>-0.24113059349911045</v>
      </c>
      <c r="O7191" s="2">
        <f>DATE(LEFT(ALT[[#This Row],[DATEMTH]],4),RIGHT(ALT[[#This Row],[DATEMTH]],2),1)</f>
        <v>44593</v>
      </c>
      <c r="P7191" t="str">
        <f>IF(AND(ALT[[#This Row],[DATE]]&gt;=DATE(2023,6,1),ALT[[#This Row],[DATE]]&lt;=DATE(2024,5,31)),"Y","N")</f>
        <v>N</v>
      </c>
      <c r="Q7191" t="str">
        <f>LEFT(ALT[[#This Row],[DATEMTH]],4)</f>
        <v>2022</v>
      </c>
    </row>
    <row r="7192" spans="1:17" x14ac:dyDescent="0.25">
      <c r="A7192" t="s">
        <v>75</v>
      </c>
      <c r="B7192" t="s">
        <v>111</v>
      </c>
      <c r="C7192" t="s">
        <v>18</v>
      </c>
      <c r="D7192" t="s">
        <v>23</v>
      </c>
      <c r="E7192" s="14">
        <v>1058311.7498999999</v>
      </c>
      <c r="F7192" s="14">
        <v>5718648.2390569998</v>
      </c>
      <c r="G7192" s="13">
        <v>0.18506327118915689</v>
      </c>
      <c r="H7192" s="12">
        <v>-10282123.390000001</v>
      </c>
      <c r="I7192" s="12">
        <v>-1.9028433893239434</v>
      </c>
      <c r="J7192" t="s">
        <v>16</v>
      </c>
      <c r="K7192" s="14">
        <v>567640.77797399985</v>
      </c>
      <c r="L7192" s="14">
        <v>1058311.7498999997</v>
      </c>
      <c r="M7192" s="13">
        <v>0.53636442950542362</v>
      </c>
      <c r="N7192" s="12">
        <v>-1.0206175089529035</v>
      </c>
      <c r="O7192" s="2">
        <f>DATE(LEFT(ALT[[#This Row],[DATEMTH]],4),RIGHT(ALT[[#This Row],[DATEMTH]],2),1)</f>
        <v>44593</v>
      </c>
      <c r="P7192" t="str">
        <f>IF(AND(ALT[[#This Row],[DATE]]&gt;=DATE(2023,6,1),ALT[[#This Row],[DATE]]&lt;=DATE(2024,5,31)),"Y","N")</f>
        <v>N</v>
      </c>
      <c r="Q7192" t="str">
        <f>LEFT(ALT[[#This Row],[DATEMTH]],4)</f>
        <v>2022</v>
      </c>
    </row>
    <row r="7193" spans="1:17" x14ac:dyDescent="0.25">
      <c r="A7193" t="s">
        <v>75</v>
      </c>
      <c r="B7193" t="s">
        <v>111</v>
      </c>
      <c r="C7193" t="s">
        <v>18</v>
      </c>
      <c r="D7193" t="s">
        <v>23</v>
      </c>
      <c r="E7193" s="14">
        <v>1058311.7498999999</v>
      </c>
      <c r="F7193" s="14">
        <v>5718648.2390569998</v>
      </c>
      <c r="G7193" s="13">
        <v>0.18506327118915689</v>
      </c>
      <c r="H7193" s="12">
        <v>-10282123.390000001</v>
      </c>
      <c r="I7193" s="12">
        <v>-1.9028433893239434</v>
      </c>
      <c r="J7193" t="s">
        <v>26</v>
      </c>
      <c r="K7193" s="14">
        <v>193358.78008399991</v>
      </c>
      <c r="L7193" s="14">
        <v>1058311.7498999997</v>
      </c>
      <c r="M7193" s="13">
        <v>0.1827049355752409</v>
      </c>
      <c r="N7193" s="12">
        <v>-0.34765887885620411</v>
      </c>
      <c r="O7193" s="2">
        <f>DATE(LEFT(ALT[[#This Row],[DATEMTH]],4),RIGHT(ALT[[#This Row],[DATEMTH]],2),1)</f>
        <v>44593</v>
      </c>
      <c r="P7193" t="str">
        <f>IF(AND(ALT[[#This Row],[DATE]]&gt;=DATE(2023,6,1),ALT[[#This Row],[DATE]]&lt;=DATE(2024,5,31)),"Y","N")</f>
        <v>N</v>
      </c>
      <c r="Q7193" t="str">
        <f>LEFT(ALT[[#This Row],[DATEMTH]],4)</f>
        <v>2022</v>
      </c>
    </row>
    <row r="7194" spans="1:17" x14ac:dyDescent="0.25">
      <c r="A7194" t="s">
        <v>75</v>
      </c>
      <c r="B7194" t="s">
        <v>111</v>
      </c>
      <c r="C7194" t="s">
        <v>19</v>
      </c>
      <c r="D7194" t="s">
        <v>23</v>
      </c>
      <c r="E7194" s="14">
        <v>1708866.1488029996</v>
      </c>
      <c r="F7194" s="14">
        <v>5718648.2390569998</v>
      </c>
      <c r="G7194" s="13">
        <v>0.29882344172384173</v>
      </c>
      <c r="H7194" s="12">
        <v>-10282123.390000001</v>
      </c>
      <c r="I7194" s="12">
        <v>-3.072539499629015</v>
      </c>
      <c r="J7194" t="s">
        <v>24</v>
      </c>
      <c r="K7194" s="14">
        <v>520423.63120200002</v>
      </c>
      <c r="L7194" s="14">
        <v>1708866.1488029999</v>
      </c>
      <c r="M7194" s="13">
        <v>0.30454323854828436</v>
      </c>
      <c r="N7194" s="12">
        <v>-0.93572112978454536</v>
      </c>
      <c r="O7194" s="2">
        <f>DATE(LEFT(ALT[[#This Row],[DATEMTH]],4),RIGHT(ALT[[#This Row],[DATEMTH]],2),1)</f>
        <v>44593</v>
      </c>
      <c r="P7194" t="str">
        <f>IF(AND(ALT[[#This Row],[DATE]]&gt;=DATE(2023,6,1),ALT[[#This Row],[DATE]]&lt;=DATE(2024,5,31)),"Y","N")</f>
        <v>N</v>
      </c>
      <c r="Q7194" t="str">
        <f>LEFT(ALT[[#This Row],[DATEMTH]],4)</f>
        <v>2022</v>
      </c>
    </row>
    <row r="7195" spans="1:17" x14ac:dyDescent="0.25">
      <c r="A7195" t="s">
        <v>75</v>
      </c>
      <c r="B7195" t="s">
        <v>111</v>
      </c>
      <c r="C7195" t="s">
        <v>19</v>
      </c>
      <c r="D7195" t="s">
        <v>23</v>
      </c>
      <c r="E7195" s="14">
        <v>1708866.1488029996</v>
      </c>
      <c r="F7195" s="14">
        <v>5718648.2390569998</v>
      </c>
      <c r="G7195" s="13">
        <v>0.29882344172384173</v>
      </c>
      <c r="H7195" s="12">
        <v>-10282123.390000001</v>
      </c>
      <c r="I7195" s="12">
        <v>-3.072539499629015</v>
      </c>
      <c r="J7195" t="s">
        <v>25</v>
      </c>
      <c r="K7195" s="14">
        <v>1113792.6050229999</v>
      </c>
      <c r="L7195" s="14">
        <v>1708866.1488029999</v>
      </c>
      <c r="M7195" s="13">
        <v>0.65177287630349057</v>
      </c>
      <c r="N7195" s="12">
        <v>-2.002597907229291</v>
      </c>
      <c r="O7195" s="2">
        <f>DATE(LEFT(ALT[[#This Row],[DATEMTH]],4),RIGHT(ALT[[#This Row],[DATEMTH]],2),1)</f>
        <v>44593</v>
      </c>
      <c r="P7195" t="str">
        <f>IF(AND(ALT[[#This Row],[DATE]]&gt;=DATE(2023,6,1),ALT[[#This Row],[DATE]]&lt;=DATE(2024,5,31)),"Y","N")</f>
        <v>N</v>
      </c>
      <c r="Q7195" t="str">
        <f>LEFT(ALT[[#This Row],[DATEMTH]],4)</f>
        <v>2022</v>
      </c>
    </row>
    <row r="7196" spans="1:17" x14ac:dyDescent="0.25">
      <c r="A7196" t="s">
        <v>75</v>
      </c>
      <c r="B7196" t="s">
        <v>111</v>
      </c>
      <c r="C7196" t="s">
        <v>19</v>
      </c>
      <c r="D7196" t="s">
        <v>23</v>
      </c>
      <c r="E7196" s="14">
        <v>1708866.1488029996</v>
      </c>
      <c r="F7196" s="14">
        <v>5718648.2390569998</v>
      </c>
      <c r="G7196" s="13">
        <v>0.29882344172384173</v>
      </c>
      <c r="H7196" s="12">
        <v>-10282123.390000001</v>
      </c>
      <c r="I7196" s="12">
        <v>-3.072539499629015</v>
      </c>
      <c r="J7196" t="s">
        <v>16</v>
      </c>
      <c r="K7196" s="14">
        <v>397.67553500000002</v>
      </c>
      <c r="L7196" s="14">
        <v>1708866.1488029999</v>
      </c>
      <c r="M7196" s="13">
        <v>2.3271309767506227E-4</v>
      </c>
      <c r="N7196" s="12">
        <v>-7.1502018468765386E-4</v>
      </c>
      <c r="O7196" s="2">
        <f>DATE(LEFT(ALT[[#This Row],[DATEMTH]],4),RIGHT(ALT[[#This Row],[DATEMTH]],2),1)</f>
        <v>44593</v>
      </c>
      <c r="P7196" t="str">
        <f>IF(AND(ALT[[#This Row],[DATE]]&gt;=DATE(2023,6,1),ALT[[#This Row],[DATE]]&lt;=DATE(2024,5,31)),"Y","N")</f>
        <v>N</v>
      </c>
      <c r="Q7196" t="str">
        <f>LEFT(ALT[[#This Row],[DATEMTH]],4)</f>
        <v>2022</v>
      </c>
    </row>
    <row r="7197" spans="1:17" x14ac:dyDescent="0.25">
      <c r="A7197" t="s">
        <v>75</v>
      </c>
      <c r="B7197" t="s">
        <v>111</v>
      </c>
      <c r="C7197" t="s">
        <v>19</v>
      </c>
      <c r="D7197" t="s">
        <v>23</v>
      </c>
      <c r="E7197" s="14">
        <v>1708866.1488029996</v>
      </c>
      <c r="F7197" s="14">
        <v>5718648.2390569998</v>
      </c>
      <c r="G7197" s="13">
        <v>0.29882344172384173</v>
      </c>
      <c r="H7197" s="12">
        <v>-10282123.390000001</v>
      </c>
      <c r="I7197" s="12">
        <v>-3.072539499629015</v>
      </c>
      <c r="J7197" t="s">
        <v>26</v>
      </c>
      <c r="K7197" s="14">
        <v>74252.237043000001</v>
      </c>
      <c r="L7197" s="14">
        <v>1708866.1488029999</v>
      </c>
      <c r="M7197" s="13">
        <v>4.3451172050550046E-2</v>
      </c>
      <c r="N7197" s="12">
        <v>-0.13350544243049128</v>
      </c>
      <c r="O7197" s="2">
        <f>DATE(LEFT(ALT[[#This Row],[DATEMTH]],4),RIGHT(ALT[[#This Row],[DATEMTH]],2),1)</f>
        <v>44593</v>
      </c>
      <c r="P7197" t="str">
        <f>IF(AND(ALT[[#This Row],[DATE]]&gt;=DATE(2023,6,1),ALT[[#This Row],[DATE]]&lt;=DATE(2024,5,31)),"Y","N")</f>
        <v>N</v>
      </c>
      <c r="Q7197" t="str">
        <f>LEFT(ALT[[#This Row],[DATEMTH]],4)</f>
        <v>2022</v>
      </c>
    </row>
    <row r="7198" spans="1:17" x14ac:dyDescent="0.25">
      <c r="A7198" t="s">
        <v>75</v>
      </c>
      <c r="B7198" t="s">
        <v>111</v>
      </c>
      <c r="C7198" t="s">
        <v>20</v>
      </c>
      <c r="D7198" t="s">
        <v>23</v>
      </c>
      <c r="E7198" s="14">
        <v>1759456.1348599996</v>
      </c>
      <c r="F7198" s="14">
        <v>5718648.2390569998</v>
      </c>
      <c r="G7198" s="13">
        <v>0.30766993550037491</v>
      </c>
      <c r="H7198" s="12">
        <v>-10282123.390000001</v>
      </c>
      <c r="I7198" s="12">
        <v>-3.1635002402081964</v>
      </c>
      <c r="J7198" t="s">
        <v>24</v>
      </c>
      <c r="K7198" s="14">
        <v>896643.57115400047</v>
      </c>
      <c r="L7198" s="14">
        <v>1759456.1348600006</v>
      </c>
      <c r="M7198" s="13">
        <v>0.50961405254092684</v>
      </c>
      <c r="N7198" s="12">
        <v>-1.6121641776266944</v>
      </c>
      <c r="O7198" s="2">
        <f>DATE(LEFT(ALT[[#This Row],[DATEMTH]],4),RIGHT(ALT[[#This Row],[DATEMTH]],2),1)</f>
        <v>44593</v>
      </c>
      <c r="P7198" t="str">
        <f>IF(AND(ALT[[#This Row],[DATE]]&gt;=DATE(2023,6,1),ALT[[#This Row],[DATE]]&lt;=DATE(2024,5,31)),"Y","N")</f>
        <v>N</v>
      </c>
      <c r="Q7198" t="str">
        <f>LEFT(ALT[[#This Row],[DATEMTH]],4)</f>
        <v>2022</v>
      </c>
    </row>
    <row r="7199" spans="1:17" x14ac:dyDescent="0.25">
      <c r="A7199" t="s">
        <v>75</v>
      </c>
      <c r="B7199" t="s">
        <v>111</v>
      </c>
      <c r="C7199" t="s">
        <v>20</v>
      </c>
      <c r="D7199" t="s">
        <v>23</v>
      </c>
      <c r="E7199" s="14">
        <v>1759456.1348599996</v>
      </c>
      <c r="F7199" s="14">
        <v>5718648.2390569998</v>
      </c>
      <c r="G7199" s="13">
        <v>0.30766993550037491</v>
      </c>
      <c r="H7199" s="12">
        <v>-10282123.390000001</v>
      </c>
      <c r="I7199" s="12">
        <v>-3.1635002402081964</v>
      </c>
      <c r="J7199" t="s">
        <v>25</v>
      </c>
      <c r="K7199" s="14">
        <v>266948.61103300005</v>
      </c>
      <c r="L7199" s="14">
        <v>1759456.1348600006</v>
      </c>
      <c r="M7199" s="13">
        <v>0.15172223151459305</v>
      </c>
      <c r="N7199" s="12">
        <v>-0.47997331584133868</v>
      </c>
      <c r="O7199" s="2">
        <f>DATE(LEFT(ALT[[#This Row],[DATEMTH]],4),RIGHT(ALT[[#This Row],[DATEMTH]],2),1)</f>
        <v>44593</v>
      </c>
      <c r="P7199" t="str">
        <f>IF(AND(ALT[[#This Row],[DATE]]&gt;=DATE(2023,6,1),ALT[[#This Row],[DATE]]&lt;=DATE(2024,5,31)),"Y","N")</f>
        <v>N</v>
      </c>
      <c r="Q7199" t="str">
        <f>LEFT(ALT[[#This Row],[DATEMTH]],4)</f>
        <v>2022</v>
      </c>
    </row>
    <row r="7200" spans="1:17" x14ac:dyDescent="0.25">
      <c r="A7200" t="s">
        <v>75</v>
      </c>
      <c r="B7200" t="s">
        <v>111</v>
      </c>
      <c r="C7200" t="s">
        <v>20</v>
      </c>
      <c r="D7200" t="s">
        <v>23</v>
      </c>
      <c r="E7200" s="14">
        <v>1759456.1348599996</v>
      </c>
      <c r="F7200" s="14">
        <v>5718648.2390569998</v>
      </c>
      <c r="G7200" s="13">
        <v>0.30766993550037491</v>
      </c>
      <c r="H7200" s="12">
        <v>-10282123.390000001</v>
      </c>
      <c r="I7200" s="12">
        <v>-3.1635002402081964</v>
      </c>
      <c r="J7200" t="s">
        <v>16</v>
      </c>
      <c r="K7200" s="14">
        <v>475158.73852700007</v>
      </c>
      <c r="L7200" s="14">
        <v>1759456.1348600006</v>
      </c>
      <c r="M7200" s="13">
        <v>0.27006000838140154</v>
      </c>
      <c r="N7200" s="12">
        <v>-0.8543349013851913</v>
      </c>
      <c r="O7200" s="2">
        <f>DATE(LEFT(ALT[[#This Row],[DATEMTH]],4),RIGHT(ALT[[#This Row],[DATEMTH]],2),1)</f>
        <v>44593</v>
      </c>
      <c r="P7200" t="str">
        <f>IF(AND(ALT[[#This Row],[DATE]]&gt;=DATE(2023,6,1),ALT[[#This Row],[DATE]]&lt;=DATE(2024,5,31)),"Y","N")</f>
        <v>N</v>
      </c>
      <c r="Q7200" t="str">
        <f>LEFT(ALT[[#This Row],[DATEMTH]],4)</f>
        <v>2022</v>
      </c>
    </row>
    <row r="7201" spans="1:17" x14ac:dyDescent="0.25">
      <c r="A7201" t="s">
        <v>75</v>
      </c>
      <c r="B7201" t="s">
        <v>111</v>
      </c>
      <c r="C7201" t="s">
        <v>20</v>
      </c>
      <c r="D7201" t="s">
        <v>23</v>
      </c>
      <c r="E7201" s="14">
        <v>1759456.1348599996</v>
      </c>
      <c r="F7201" s="14">
        <v>5718648.2390569998</v>
      </c>
      <c r="G7201" s="13">
        <v>0.30766993550037491</v>
      </c>
      <c r="H7201" s="12">
        <v>-10282123.390000001</v>
      </c>
      <c r="I7201" s="12">
        <v>-3.1635002402081964</v>
      </c>
      <c r="J7201" t="s">
        <v>26</v>
      </c>
      <c r="K7201" s="14">
        <v>120705.214146</v>
      </c>
      <c r="L7201" s="14">
        <v>1759456.1348600006</v>
      </c>
      <c r="M7201" s="13">
        <v>6.860370756307857E-2</v>
      </c>
      <c r="N7201" s="12">
        <v>-0.21702784535497191</v>
      </c>
      <c r="O7201" s="2">
        <f>DATE(LEFT(ALT[[#This Row],[DATEMTH]],4),RIGHT(ALT[[#This Row],[DATEMTH]],2),1)</f>
        <v>44593</v>
      </c>
      <c r="P7201" t="str">
        <f>IF(AND(ALT[[#This Row],[DATE]]&gt;=DATE(2023,6,1),ALT[[#This Row],[DATE]]&lt;=DATE(2024,5,31)),"Y","N")</f>
        <v>N</v>
      </c>
      <c r="Q7201" t="str">
        <f>LEFT(ALT[[#This Row],[DATEMTH]],4)</f>
        <v>2022</v>
      </c>
    </row>
    <row r="7202" spans="1:17" x14ac:dyDescent="0.25">
      <c r="A7202" t="s">
        <v>76</v>
      </c>
      <c r="B7202" t="s">
        <v>14</v>
      </c>
      <c r="C7202" t="s">
        <v>15</v>
      </c>
      <c r="D7202" t="s">
        <v>22</v>
      </c>
      <c r="E7202" s="14">
        <v>7724.094572</v>
      </c>
      <c r="F7202" s="14">
        <v>56741.021563999995</v>
      </c>
      <c r="G7202" s="13">
        <v>0.13612893034165324</v>
      </c>
      <c r="H7202" s="12">
        <v>-34361262.469999999</v>
      </c>
      <c r="I7202" s="12">
        <v>-4.6775619052298936</v>
      </c>
      <c r="J7202" t="s">
        <v>25</v>
      </c>
      <c r="K7202" s="14">
        <v>932.86155599999972</v>
      </c>
      <c r="L7202" s="14">
        <v>7724.094572</v>
      </c>
      <c r="M7202" s="13">
        <v>0.12077293297024635</v>
      </c>
      <c r="N7202" s="12">
        <v>-0.56492287044450773</v>
      </c>
      <c r="O7202" s="2">
        <f>DATE(LEFT(ALT[[#This Row],[DATEMTH]],4),RIGHT(ALT[[#This Row],[DATEMTH]],2),1)</f>
        <v>44621</v>
      </c>
      <c r="P7202" t="str">
        <f>IF(AND(ALT[[#This Row],[DATE]]&gt;=DATE(2023,6,1),ALT[[#This Row],[DATE]]&lt;=DATE(2024,5,31)),"Y","N")</f>
        <v>N</v>
      </c>
      <c r="Q7202" t="str">
        <f>LEFT(ALT[[#This Row],[DATEMTH]],4)</f>
        <v>2022</v>
      </c>
    </row>
    <row r="7203" spans="1:17" x14ac:dyDescent="0.25">
      <c r="A7203" t="s">
        <v>76</v>
      </c>
      <c r="B7203" t="s">
        <v>14</v>
      </c>
      <c r="C7203" t="s">
        <v>15</v>
      </c>
      <c r="D7203" t="s">
        <v>22</v>
      </c>
      <c r="E7203" s="14">
        <v>7724.094572</v>
      </c>
      <c r="F7203" s="14">
        <v>56741.021563999995</v>
      </c>
      <c r="G7203" s="13">
        <v>0.13612893034165324</v>
      </c>
      <c r="H7203" s="12">
        <v>-34361262.469999999</v>
      </c>
      <c r="I7203" s="12">
        <v>-4.6775619052298936</v>
      </c>
      <c r="J7203" t="s">
        <v>24</v>
      </c>
      <c r="K7203" s="14">
        <v>3373.498407999999</v>
      </c>
      <c r="L7203" s="14">
        <v>7724.094572</v>
      </c>
      <c r="M7203" s="13">
        <v>0.4367500134228029</v>
      </c>
      <c r="N7203" s="12">
        <v>-2.0429252248951477</v>
      </c>
      <c r="O7203" s="2">
        <f>DATE(LEFT(ALT[[#This Row],[DATEMTH]],4),RIGHT(ALT[[#This Row],[DATEMTH]],2),1)</f>
        <v>44621</v>
      </c>
      <c r="P7203" t="str">
        <f>IF(AND(ALT[[#This Row],[DATE]]&gt;=DATE(2023,6,1),ALT[[#This Row],[DATE]]&lt;=DATE(2024,5,31)),"Y","N")</f>
        <v>N</v>
      </c>
      <c r="Q7203" t="str">
        <f>LEFT(ALT[[#This Row],[DATEMTH]],4)</f>
        <v>2022</v>
      </c>
    </row>
    <row r="7204" spans="1:17" x14ac:dyDescent="0.25">
      <c r="A7204" t="s">
        <v>76</v>
      </c>
      <c r="B7204" t="s">
        <v>14</v>
      </c>
      <c r="C7204" t="s">
        <v>15</v>
      </c>
      <c r="D7204" t="s">
        <v>22</v>
      </c>
      <c r="E7204" s="14">
        <v>7724.094572</v>
      </c>
      <c r="F7204" s="14">
        <v>56741.021563999995</v>
      </c>
      <c r="G7204" s="13">
        <v>0.13612893034165324</v>
      </c>
      <c r="H7204" s="12">
        <v>-34361262.469999999</v>
      </c>
      <c r="I7204" s="12">
        <v>-4.6775619052298936</v>
      </c>
      <c r="J7204" t="s">
        <v>26</v>
      </c>
      <c r="K7204" s="14">
        <v>1148.4400280000004</v>
      </c>
      <c r="L7204" s="14">
        <v>7724.094572</v>
      </c>
      <c r="M7204" s="13">
        <v>0.14868280253366123</v>
      </c>
      <c r="N7204" s="12">
        <v>-0.69547301309427245</v>
      </c>
      <c r="O7204" s="2">
        <f>DATE(LEFT(ALT[[#This Row],[DATEMTH]],4),RIGHT(ALT[[#This Row],[DATEMTH]],2),1)</f>
        <v>44621</v>
      </c>
      <c r="P7204" t="str">
        <f>IF(AND(ALT[[#This Row],[DATE]]&gt;=DATE(2023,6,1),ALT[[#This Row],[DATE]]&lt;=DATE(2024,5,31)),"Y","N")</f>
        <v>N</v>
      </c>
      <c r="Q7204" t="str">
        <f>LEFT(ALT[[#This Row],[DATEMTH]],4)</f>
        <v>2022</v>
      </c>
    </row>
    <row r="7205" spans="1:17" x14ac:dyDescent="0.25">
      <c r="A7205" t="s">
        <v>76</v>
      </c>
      <c r="B7205" t="s">
        <v>14</v>
      </c>
      <c r="C7205" t="s">
        <v>15</v>
      </c>
      <c r="D7205" t="s">
        <v>22</v>
      </c>
      <c r="E7205" s="14">
        <v>7724.094572</v>
      </c>
      <c r="F7205" s="14">
        <v>56741.021563999995</v>
      </c>
      <c r="G7205" s="13">
        <v>0.13612893034165324</v>
      </c>
      <c r="H7205" s="12">
        <v>-34361262.469999999</v>
      </c>
      <c r="I7205" s="12">
        <v>-4.6775619052298936</v>
      </c>
      <c r="J7205" t="s">
        <v>16</v>
      </c>
      <c r="K7205" s="14">
        <v>2269.2945800000002</v>
      </c>
      <c r="L7205" s="14">
        <v>7724.094572</v>
      </c>
      <c r="M7205" s="13">
        <v>0.29379425107328944</v>
      </c>
      <c r="N7205" s="12">
        <v>-1.3742407967959653</v>
      </c>
      <c r="O7205" s="2">
        <f>DATE(LEFT(ALT[[#This Row],[DATEMTH]],4),RIGHT(ALT[[#This Row],[DATEMTH]],2),1)</f>
        <v>44621</v>
      </c>
      <c r="P7205" t="str">
        <f>IF(AND(ALT[[#This Row],[DATE]]&gt;=DATE(2023,6,1),ALT[[#This Row],[DATE]]&lt;=DATE(2024,5,31)),"Y","N")</f>
        <v>N</v>
      </c>
      <c r="Q7205" t="str">
        <f>LEFT(ALT[[#This Row],[DATEMTH]],4)</f>
        <v>2022</v>
      </c>
    </row>
    <row r="7206" spans="1:17" x14ac:dyDescent="0.25">
      <c r="A7206" t="s">
        <v>76</v>
      </c>
      <c r="B7206" t="s">
        <v>14</v>
      </c>
      <c r="C7206" t="s">
        <v>18</v>
      </c>
      <c r="D7206" t="s">
        <v>22</v>
      </c>
      <c r="E7206" s="14">
        <v>15055.106416000001</v>
      </c>
      <c r="F7206" s="14">
        <v>56741.021563999995</v>
      </c>
      <c r="G7206" s="13">
        <v>0.26533019676106584</v>
      </c>
      <c r="H7206" s="12">
        <v>-34361262.469999999</v>
      </c>
      <c r="I7206" s="12">
        <v>-9.1170805321237278</v>
      </c>
      <c r="J7206" t="s">
        <v>25</v>
      </c>
      <c r="K7206" s="14">
        <v>1623.3331279999993</v>
      </c>
      <c r="L7206" s="14">
        <v>15055.106415999999</v>
      </c>
      <c r="M7206" s="13">
        <v>0.10782608127397772</v>
      </c>
      <c r="N7206" s="12">
        <v>-0.98305906643817309</v>
      </c>
      <c r="O7206" s="2">
        <f>DATE(LEFT(ALT[[#This Row],[DATEMTH]],4),RIGHT(ALT[[#This Row],[DATEMTH]],2),1)</f>
        <v>44621</v>
      </c>
      <c r="P7206" t="str">
        <f>IF(AND(ALT[[#This Row],[DATE]]&gt;=DATE(2023,6,1),ALT[[#This Row],[DATE]]&lt;=DATE(2024,5,31)),"Y","N")</f>
        <v>N</v>
      </c>
      <c r="Q7206" t="str">
        <f>LEFT(ALT[[#This Row],[DATEMTH]],4)</f>
        <v>2022</v>
      </c>
    </row>
    <row r="7207" spans="1:17" x14ac:dyDescent="0.25">
      <c r="A7207" t="s">
        <v>76</v>
      </c>
      <c r="B7207" t="s">
        <v>14</v>
      </c>
      <c r="C7207" t="s">
        <v>18</v>
      </c>
      <c r="D7207" t="s">
        <v>22</v>
      </c>
      <c r="E7207" s="14">
        <v>15055.106416000001</v>
      </c>
      <c r="F7207" s="14">
        <v>56741.021563999995</v>
      </c>
      <c r="G7207" s="13">
        <v>0.26533019676106584</v>
      </c>
      <c r="H7207" s="12">
        <v>-34361262.469999999</v>
      </c>
      <c r="I7207" s="12">
        <v>-9.1170805321237278</v>
      </c>
      <c r="J7207" t="s">
        <v>26</v>
      </c>
      <c r="K7207" s="14">
        <v>3599.7573999999991</v>
      </c>
      <c r="L7207" s="14">
        <v>15055.106415999999</v>
      </c>
      <c r="M7207" s="13">
        <v>0.23910541051867376</v>
      </c>
      <c r="N7207" s="12">
        <v>-2.1799432833652528</v>
      </c>
      <c r="O7207" s="2">
        <f>DATE(LEFT(ALT[[#This Row],[DATEMTH]],4),RIGHT(ALT[[#This Row],[DATEMTH]],2),1)</f>
        <v>44621</v>
      </c>
      <c r="P7207" t="str">
        <f>IF(AND(ALT[[#This Row],[DATE]]&gt;=DATE(2023,6,1),ALT[[#This Row],[DATE]]&lt;=DATE(2024,5,31)),"Y","N")</f>
        <v>N</v>
      </c>
      <c r="Q7207" t="str">
        <f>LEFT(ALT[[#This Row],[DATEMTH]],4)</f>
        <v>2022</v>
      </c>
    </row>
    <row r="7208" spans="1:17" x14ac:dyDescent="0.25">
      <c r="A7208" t="s">
        <v>76</v>
      </c>
      <c r="B7208" t="s">
        <v>14</v>
      </c>
      <c r="C7208" t="s">
        <v>18</v>
      </c>
      <c r="D7208" t="s">
        <v>22</v>
      </c>
      <c r="E7208" s="14">
        <v>15055.106416000001</v>
      </c>
      <c r="F7208" s="14">
        <v>56741.021563999995</v>
      </c>
      <c r="G7208" s="13">
        <v>0.26533019676106584</v>
      </c>
      <c r="H7208" s="12">
        <v>-34361262.469999999</v>
      </c>
      <c r="I7208" s="12">
        <v>-9.1170805321237278</v>
      </c>
      <c r="J7208" t="s">
        <v>16</v>
      </c>
      <c r="K7208" s="14">
        <v>5892.4397480000007</v>
      </c>
      <c r="L7208" s="14">
        <v>15055.106415999999</v>
      </c>
      <c r="M7208" s="13">
        <v>0.39139143790692427</v>
      </c>
      <c r="N7208" s="12">
        <v>-3.5683472589811323</v>
      </c>
      <c r="O7208" s="2">
        <f>DATE(LEFT(ALT[[#This Row],[DATEMTH]],4),RIGHT(ALT[[#This Row],[DATEMTH]],2),1)</f>
        <v>44621</v>
      </c>
      <c r="P7208" t="str">
        <f>IF(AND(ALT[[#This Row],[DATE]]&gt;=DATE(2023,6,1),ALT[[#This Row],[DATE]]&lt;=DATE(2024,5,31)),"Y","N")</f>
        <v>N</v>
      </c>
      <c r="Q7208" t="str">
        <f>LEFT(ALT[[#This Row],[DATEMTH]],4)</f>
        <v>2022</v>
      </c>
    </row>
    <row r="7209" spans="1:17" x14ac:dyDescent="0.25">
      <c r="A7209" t="s">
        <v>76</v>
      </c>
      <c r="B7209" t="s">
        <v>14</v>
      </c>
      <c r="C7209" t="s">
        <v>18</v>
      </c>
      <c r="D7209" t="s">
        <v>22</v>
      </c>
      <c r="E7209" s="14">
        <v>15055.106416000001</v>
      </c>
      <c r="F7209" s="14">
        <v>56741.021563999995</v>
      </c>
      <c r="G7209" s="13">
        <v>0.26533019676106584</v>
      </c>
      <c r="H7209" s="12">
        <v>-34361262.469999999</v>
      </c>
      <c r="I7209" s="12">
        <v>-9.1170805321237278</v>
      </c>
      <c r="J7209" t="s">
        <v>24</v>
      </c>
      <c r="K7209" s="14">
        <v>3939.5761400000001</v>
      </c>
      <c r="L7209" s="14">
        <v>15055.106415999999</v>
      </c>
      <c r="M7209" s="13">
        <v>0.26167707030042425</v>
      </c>
      <c r="N7209" s="12">
        <v>-2.3857309233391701</v>
      </c>
      <c r="O7209" s="2">
        <f>DATE(LEFT(ALT[[#This Row],[DATEMTH]],4),RIGHT(ALT[[#This Row],[DATEMTH]],2),1)</f>
        <v>44621</v>
      </c>
      <c r="P7209" t="str">
        <f>IF(AND(ALT[[#This Row],[DATE]]&gt;=DATE(2023,6,1),ALT[[#This Row],[DATE]]&lt;=DATE(2024,5,31)),"Y","N")</f>
        <v>N</v>
      </c>
      <c r="Q7209" t="str">
        <f>LEFT(ALT[[#This Row],[DATEMTH]],4)</f>
        <v>2022</v>
      </c>
    </row>
    <row r="7210" spans="1:17" x14ac:dyDescent="0.25">
      <c r="A7210" t="s">
        <v>76</v>
      </c>
      <c r="B7210" t="s">
        <v>14</v>
      </c>
      <c r="C7210" t="s">
        <v>19</v>
      </c>
      <c r="D7210" t="s">
        <v>22</v>
      </c>
      <c r="E7210" s="14">
        <v>16812.678096</v>
      </c>
      <c r="F7210" s="14">
        <v>56741.021563999995</v>
      </c>
      <c r="G7210" s="13">
        <v>0.29630552345689526</v>
      </c>
      <c r="H7210" s="12">
        <v>-34361262.469999999</v>
      </c>
      <c r="I7210" s="12">
        <v>-10.181431862813119</v>
      </c>
      <c r="J7210" t="s">
        <v>26</v>
      </c>
      <c r="K7210" s="14">
        <v>766.53062399999999</v>
      </c>
      <c r="L7210" s="14">
        <v>16812.678096</v>
      </c>
      <c r="M7210" s="13">
        <v>4.5592416605083855E-2</v>
      </c>
      <c r="N7210" s="12">
        <v>-0.46419608312565069</v>
      </c>
      <c r="O7210" s="2">
        <f>DATE(LEFT(ALT[[#This Row],[DATEMTH]],4),RIGHT(ALT[[#This Row],[DATEMTH]],2),1)</f>
        <v>44621</v>
      </c>
      <c r="P7210" t="str">
        <f>IF(AND(ALT[[#This Row],[DATE]]&gt;=DATE(2023,6,1),ALT[[#This Row],[DATE]]&lt;=DATE(2024,5,31)),"Y","N")</f>
        <v>N</v>
      </c>
      <c r="Q7210" t="str">
        <f>LEFT(ALT[[#This Row],[DATEMTH]],4)</f>
        <v>2022</v>
      </c>
    </row>
    <row r="7211" spans="1:17" x14ac:dyDescent="0.25">
      <c r="A7211" t="s">
        <v>76</v>
      </c>
      <c r="B7211" t="s">
        <v>14</v>
      </c>
      <c r="C7211" t="s">
        <v>19</v>
      </c>
      <c r="D7211" t="s">
        <v>22</v>
      </c>
      <c r="E7211" s="14">
        <v>16812.678096</v>
      </c>
      <c r="F7211" s="14">
        <v>56741.021563999995</v>
      </c>
      <c r="G7211" s="13">
        <v>0.29630552345689526</v>
      </c>
      <c r="H7211" s="12">
        <v>-34361262.469999999</v>
      </c>
      <c r="I7211" s="12">
        <v>-10.181431862813119</v>
      </c>
      <c r="J7211" t="s">
        <v>25</v>
      </c>
      <c r="K7211" s="14">
        <v>10830.102616</v>
      </c>
      <c r="L7211" s="14">
        <v>16812.678096</v>
      </c>
      <c r="M7211" s="13">
        <v>0.64416284866458318</v>
      </c>
      <c r="N7211" s="12">
        <v>-6.5585001522340525</v>
      </c>
      <c r="O7211" s="2">
        <f>DATE(LEFT(ALT[[#This Row],[DATEMTH]],4),RIGHT(ALT[[#This Row],[DATEMTH]],2),1)</f>
        <v>44621</v>
      </c>
      <c r="P7211" t="str">
        <f>IF(AND(ALT[[#This Row],[DATE]]&gt;=DATE(2023,6,1),ALT[[#This Row],[DATE]]&lt;=DATE(2024,5,31)),"Y","N")</f>
        <v>N</v>
      </c>
      <c r="Q7211" t="str">
        <f>LEFT(ALT[[#This Row],[DATEMTH]],4)</f>
        <v>2022</v>
      </c>
    </row>
    <row r="7212" spans="1:17" x14ac:dyDescent="0.25">
      <c r="A7212" t="s">
        <v>76</v>
      </c>
      <c r="B7212" t="s">
        <v>14</v>
      </c>
      <c r="C7212" t="s">
        <v>19</v>
      </c>
      <c r="D7212" t="s">
        <v>22</v>
      </c>
      <c r="E7212" s="14">
        <v>16812.678096</v>
      </c>
      <c r="F7212" s="14">
        <v>56741.021563999995</v>
      </c>
      <c r="G7212" s="13">
        <v>0.29630552345689526</v>
      </c>
      <c r="H7212" s="12">
        <v>-34361262.469999999</v>
      </c>
      <c r="I7212" s="12">
        <v>-10.181431862813119</v>
      </c>
      <c r="J7212" t="s">
        <v>24</v>
      </c>
      <c r="K7212" s="14">
        <v>5210.2777079999996</v>
      </c>
      <c r="L7212" s="14">
        <v>16812.678096</v>
      </c>
      <c r="M7212" s="13">
        <v>0.30990171097367331</v>
      </c>
      <c r="N7212" s="12">
        <v>-3.1552431544476591</v>
      </c>
      <c r="O7212" s="2">
        <f>DATE(LEFT(ALT[[#This Row],[DATEMTH]],4),RIGHT(ALT[[#This Row],[DATEMTH]],2),1)</f>
        <v>44621</v>
      </c>
      <c r="P7212" t="str">
        <f>IF(AND(ALT[[#This Row],[DATE]]&gt;=DATE(2023,6,1),ALT[[#This Row],[DATE]]&lt;=DATE(2024,5,31)),"Y","N")</f>
        <v>N</v>
      </c>
      <c r="Q7212" t="str">
        <f>LEFT(ALT[[#This Row],[DATEMTH]],4)</f>
        <v>2022</v>
      </c>
    </row>
    <row r="7213" spans="1:17" x14ac:dyDescent="0.25">
      <c r="A7213" t="s">
        <v>76</v>
      </c>
      <c r="B7213" t="s">
        <v>14</v>
      </c>
      <c r="C7213" t="s">
        <v>19</v>
      </c>
      <c r="D7213" t="s">
        <v>22</v>
      </c>
      <c r="E7213" s="14">
        <v>16812.678096</v>
      </c>
      <c r="F7213" s="14">
        <v>56741.021563999995</v>
      </c>
      <c r="G7213" s="13">
        <v>0.29630552345689526</v>
      </c>
      <c r="H7213" s="12">
        <v>-34361262.469999999</v>
      </c>
      <c r="I7213" s="12">
        <v>-10.181431862813119</v>
      </c>
      <c r="J7213" t="s">
        <v>16</v>
      </c>
      <c r="K7213" s="14">
        <v>5.7671480000000006</v>
      </c>
      <c r="L7213" s="14">
        <v>16812.678096</v>
      </c>
      <c r="M7213" s="13">
        <v>3.4302375665968979E-4</v>
      </c>
      <c r="N7213" s="12">
        <v>-3.4924730057568193E-3</v>
      </c>
      <c r="O7213" s="2">
        <f>DATE(LEFT(ALT[[#This Row],[DATEMTH]],4),RIGHT(ALT[[#This Row],[DATEMTH]],2),1)</f>
        <v>44621</v>
      </c>
      <c r="P7213" t="str">
        <f>IF(AND(ALT[[#This Row],[DATE]]&gt;=DATE(2023,6,1),ALT[[#This Row],[DATE]]&lt;=DATE(2024,5,31)),"Y","N")</f>
        <v>N</v>
      </c>
      <c r="Q7213" t="str">
        <f>LEFT(ALT[[#This Row],[DATEMTH]],4)</f>
        <v>2022</v>
      </c>
    </row>
    <row r="7214" spans="1:17" x14ac:dyDescent="0.25">
      <c r="A7214" t="s">
        <v>76</v>
      </c>
      <c r="B7214" t="s">
        <v>14</v>
      </c>
      <c r="C7214" t="s">
        <v>20</v>
      </c>
      <c r="D7214" t="s">
        <v>22</v>
      </c>
      <c r="E7214" s="14">
        <v>17149.142479999999</v>
      </c>
      <c r="F7214" s="14">
        <v>56741.021563999995</v>
      </c>
      <c r="G7214" s="13">
        <v>0.30223534944038571</v>
      </c>
      <c r="H7214" s="12">
        <v>-34361262.469999999</v>
      </c>
      <c r="I7214" s="12">
        <v>-10.385188169833262</v>
      </c>
      <c r="J7214" t="s">
        <v>26</v>
      </c>
      <c r="K7214" s="14">
        <v>1234.0636800000002</v>
      </c>
      <c r="L7214" s="14">
        <v>17149.142480000002</v>
      </c>
      <c r="M7214" s="13">
        <v>7.1960664006332289E-2</v>
      </c>
      <c r="N7214" s="12">
        <v>-0.74732503653190829</v>
      </c>
      <c r="O7214" s="2">
        <f>DATE(LEFT(ALT[[#This Row],[DATEMTH]],4),RIGHT(ALT[[#This Row],[DATEMTH]],2),1)</f>
        <v>44621</v>
      </c>
      <c r="P7214" t="str">
        <f>IF(AND(ALT[[#This Row],[DATE]]&gt;=DATE(2023,6,1),ALT[[#This Row],[DATE]]&lt;=DATE(2024,5,31)),"Y","N")</f>
        <v>N</v>
      </c>
      <c r="Q7214" t="str">
        <f>LEFT(ALT[[#This Row],[DATEMTH]],4)</f>
        <v>2022</v>
      </c>
    </row>
    <row r="7215" spans="1:17" x14ac:dyDescent="0.25">
      <c r="A7215" t="s">
        <v>76</v>
      </c>
      <c r="B7215" t="s">
        <v>14</v>
      </c>
      <c r="C7215" t="s">
        <v>20</v>
      </c>
      <c r="D7215" t="s">
        <v>22</v>
      </c>
      <c r="E7215" s="14">
        <v>17149.142479999999</v>
      </c>
      <c r="F7215" s="14">
        <v>56741.021563999995</v>
      </c>
      <c r="G7215" s="13">
        <v>0.30223534944038571</v>
      </c>
      <c r="H7215" s="12">
        <v>-34361262.469999999</v>
      </c>
      <c r="I7215" s="12">
        <v>-10.385188169833262</v>
      </c>
      <c r="J7215" t="s">
        <v>25</v>
      </c>
      <c r="K7215" s="14">
        <v>2544.6147080000001</v>
      </c>
      <c r="L7215" s="14">
        <v>17149.142480000002</v>
      </c>
      <c r="M7215" s="13">
        <v>0.1483814546976695</v>
      </c>
      <c r="N7215" s="12">
        <v>-1.5409693279488874</v>
      </c>
      <c r="O7215" s="2">
        <f>DATE(LEFT(ALT[[#This Row],[DATEMTH]],4),RIGHT(ALT[[#This Row],[DATEMTH]],2),1)</f>
        <v>44621</v>
      </c>
      <c r="P7215" t="str">
        <f>IF(AND(ALT[[#This Row],[DATE]]&gt;=DATE(2023,6,1),ALT[[#This Row],[DATE]]&lt;=DATE(2024,5,31)),"Y","N")</f>
        <v>N</v>
      </c>
      <c r="Q7215" t="str">
        <f>LEFT(ALT[[#This Row],[DATEMTH]],4)</f>
        <v>2022</v>
      </c>
    </row>
    <row r="7216" spans="1:17" x14ac:dyDescent="0.25">
      <c r="A7216" t="s">
        <v>76</v>
      </c>
      <c r="B7216" t="s">
        <v>14</v>
      </c>
      <c r="C7216" t="s">
        <v>20</v>
      </c>
      <c r="D7216" t="s">
        <v>22</v>
      </c>
      <c r="E7216" s="14">
        <v>17149.142479999999</v>
      </c>
      <c r="F7216" s="14">
        <v>56741.021563999995</v>
      </c>
      <c r="G7216" s="13">
        <v>0.30223534944038571</v>
      </c>
      <c r="H7216" s="12">
        <v>-34361262.469999999</v>
      </c>
      <c r="I7216" s="12">
        <v>-10.385188169833262</v>
      </c>
      <c r="J7216" t="s">
        <v>24</v>
      </c>
      <c r="K7216" s="14">
        <v>8782.8491439999998</v>
      </c>
      <c r="L7216" s="14">
        <v>17149.142480000002</v>
      </c>
      <c r="M7216" s="13">
        <v>0.51214509146698739</v>
      </c>
      <c r="N7216" s="12">
        <v>-5.3187231451411314</v>
      </c>
      <c r="O7216" s="2">
        <f>DATE(LEFT(ALT[[#This Row],[DATEMTH]],4),RIGHT(ALT[[#This Row],[DATEMTH]],2),1)</f>
        <v>44621</v>
      </c>
      <c r="P7216" t="str">
        <f>IF(AND(ALT[[#This Row],[DATE]]&gt;=DATE(2023,6,1),ALT[[#This Row],[DATE]]&lt;=DATE(2024,5,31)),"Y","N")</f>
        <v>N</v>
      </c>
      <c r="Q7216" t="str">
        <f>LEFT(ALT[[#This Row],[DATEMTH]],4)</f>
        <v>2022</v>
      </c>
    </row>
    <row r="7217" spans="1:17" x14ac:dyDescent="0.25">
      <c r="A7217" t="s">
        <v>76</v>
      </c>
      <c r="B7217" t="s">
        <v>14</v>
      </c>
      <c r="C7217" t="s">
        <v>20</v>
      </c>
      <c r="D7217" t="s">
        <v>22</v>
      </c>
      <c r="E7217" s="14">
        <v>17149.142479999999</v>
      </c>
      <c r="F7217" s="14">
        <v>56741.021563999995</v>
      </c>
      <c r="G7217" s="13">
        <v>0.30223534944038571</v>
      </c>
      <c r="H7217" s="12">
        <v>-34361262.469999999</v>
      </c>
      <c r="I7217" s="12">
        <v>-10.385188169833262</v>
      </c>
      <c r="J7217" t="s">
        <v>16</v>
      </c>
      <c r="K7217" s="14">
        <v>4587.6149480000004</v>
      </c>
      <c r="L7217" s="14">
        <v>17149.142480000002</v>
      </c>
      <c r="M7217" s="13">
        <v>0.26751278982901072</v>
      </c>
      <c r="N7217" s="12">
        <v>-2.7781706602113339</v>
      </c>
      <c r="O7217" s="2">
        <f>DATE(LEFT(ALT[[#This Row],[DATEMTH]],4),RIGHT(ALT[[#This Row],[DATEMTH]],2),1)</f>
        <v>44621</v>
      </c>
      <c r="P7217" t="str">
        <f>IF(AND(ALT[[#This Row],[DATE]]&gt;=DATE(2023,6,1),ALT[[#This Row],[DATE]]&lt;=DATE(2024,5,31)),"Y","N")</f>
        <v>N</v>
      </c>
      <c r="Q7217" t="str">
        <f>LEFT(ALT[[#This Row],[DATEMTH]],4)</f>
        <v>2022</v>
      </c>
    </row>
    <row r="7218" spans="1:17" x14ac:dyDescent="0.25">
      <c r="A7218" t="s">
        <v>76</v>
      </c>
      <c r="B7218" t="s">
        <v>14</v>
      </c>
      <c r="C7218" t="s">
        <v>15</v>
      </c>
      <c r="D7218" t="s">
        <v>17</v>
      </c>
      <c r="E7218" s="14">
        <v>7724.094572</v>
      </c>
      <c r="F7218" s="14">
        <v>56741.021563999995</v>
      </c>
      <c r="G7218" s="13">
        <v>0.13612893034165324</v>
      </c>
      <c r="H7218" s="12">
        <v>-43820052.380000003</v>
      </c>
      <c r="I7218" s="12">
        <v>-5.9651768580046163</v>
      </c>
      <c r="J7218" t="s">
        <v>25</v>
      </c>
      <c r="K7218" s="14">
        <v>932.86155599999972</v>
      </c>
      <c r="L7218" s="14">
        <v>7724.094572</v>
      </c>
      <c r="M7218" s="13">
        <v>0.12077293297024635</v>
      </c>
      <c r="N7218" s="12">
        <v>-0.72043190482745623</v>
      </c>
      <c r="O7218" s="2">
        <f>DATE(LEFT(ALT[[#This Row],[DATEMTH]],4),RIGHT(ALT[[#This Row],[DATEMTH]],2),1)</f>
        <v>44621</v>
      </c>
      <c r="P7218" t="str">
        <f>IF(AND(ALT[[#This Row],[DATE]]&gt;=DATE(2023,6,1),ALT[[#This Row],[DATE]]&lt;=DATE(2024,5,31)),"Y","N")</f>
        <v>N</v>
      </c>
      <c r="Q7218" t="str">
        <f>LEFT(ALT[[#This Row],[DATEMTH]],4)</f>
        <v>2022</v>
      </c>
    </row>
    <row r="7219" spans="1:17" x14ac:dyDescent="0.25">
      <c r="A7219" t="s">
        <v>76</v>
      </c>
      <c r="B7219" t="s">
        <v>14</v>
      </c>
      <c r="C7219" t="s">
        <v>15</v>
      </c>
      <c r="D7219" t="s">
        <v>17</v>
      </c>
      <c r="E7219" s="14">
        <v>7724.094572</v>
      </c>
      <c r="F7219" s="14">
        <v>56741.021563999995</v>
      </c>
      <c r="G7219" s="13">
        <v>0.13612893034165324</v>
      </c>
      <c r="H7219" s="12">
        <v>-43820052.380000003</v>
      </c>
      <c r="I7219" s="12">
        <v>-5.9651768580046163</v>
      </c>
      <c r="J7219" t="s">
        <v>24</v>
      </c>
      <c r="K7219" s="14">
        <v>3373.498407999999</v>
      </c>
      <c r="L7219" s="14">
        <v>7724.094572</v>
      </c>
      <c r="M7219" s="13">
        <v>0.4367500134228029</v>
      </c>
      <c r="N7219" s="12">
        <v>-2.6052910728029093</v>
      </c>
      <c r="O7219" s="2">
        <f>DATE(LEFT(ALT[[#This Row],[DATEMTH]],4),RIGHT(ALT[[#This Row],[DATEMTH]],2),1)</f>
        <v>44621</v>
      </c>
      <c r="P7219" t="str">
        <f>IF(AND(ALT[[#This Row],[DATE]]&gt;=DATE(2023,6,1),ALT[[#This Row],[DATE]]&lt;=DATE(2024,5,31)),"Y","N")</f>
        <v>N</v>
      </c>
      <c r="Q7219" t="str">
        <f>LEFT(ALT[[#This Row],[DATEMTH]],4)</f>
        <v>2022</v>
      </c>
    </row>
    <row r="7220" spans="1:17" x14ac:dyDescent="0.25">
      <c r="A7220" t="s">
        <v>76</v>
      </c>
      <c r="B7220" t="s">
        <v>14</v>
      </c>
      <c r="C7220" t="s">
        <v>15</v>
      </c>
      <c r="D7220" t="s">
        <v>17</v>
      </c>
      <c r="E7220" s="14">
        <v>7724.094572</v>
      </c>
      <c r="F7220" s="14">
        <v>56741.021563999995</v>
      </c>
      <c r="G7220" s="13">
        <v>0.13612893034165324</v>
      </c>
      <c r="H7220" s="12">
        <v>-43820052.380000003</v>
      </c>
      <c r="I7220" s="12">
        <v>-5.9651768580046163</v>
      </c>
      <c r="J7220" t="s">
        <v>26</v>
      </c>
      <c r="K7220" s="14">
        <v>1148.4400280000004</v>
      </c>
      <c r="L7220" s="14">
        <v>7724.094572</v>
      </c>
      <c r="M7220" s="13">
        <v>0.14868280253366123</v>
      </c>
      <c r="N7220" s="12">
        <v>-0.8869192128570661</v>
      </c>
      <c r="O7220" s="2">
        <f>DATE(LEFT(ALT[[#This Row],[DATEMTH]],4),RIGHT(ALT[[#This Row],[DATEMTH]],2),1)</f>
        <v>44621</v>
      </c>
      <c r="P7220" t="str">
        <f>IF(AND(ALT[[#This Row],[DATE]]&gt;=DATE(2023,6,1),ALT[[#This Row],[DATE]]&lt;=DATE(2024,5,31)),"Y","N")</f>
        <v>N</v>
      </c>
      <c r="Q7220" t="str">
        <f>LEFT(ALT[[#This Row],[DATEMTH]],4)</f>
        <v>2022</v>
      </c>
    </row>
    <row r="7221" spans="1:17" x14ac:dyDescent="0.25">
      <c r="A7221" t="s">
        <v>76</v>
      </c>
      <c r="B7221" t="s">
        <v>14</v>
      </c>
      <c r="C7221" t="s">
        <v>15</v>
      </c>
      <c r="D7221" t="s">
        <v>17</v>
      </c>
      <c r="E7221" s="14">
        <v>7724.094572</v>
      </c>
      <c r="F7221" s="14">
        <v>56741.021563999995</v>
      </c>
      <c r="G7221" s="13">
        <v>0.13612893034165324</v>
      </c>
      <c r="H7221" s="12">
        <v>-43820052.380000003</v>
      </c>
      <c r="I7221" s="12">
        <v>-5.9651768580046163</v>
      </c>
      <c r="J7221" t="s">
        <v>16</v>
      </c>
      <c r="K7221" s="14">
        <v>2269.2945800000002</v>
      </c>
      <c r="L7221" s="14">
        <v>7724.094572</v>
      </c>
      <c r="M7221" s="13">
        <v>0.29379425107328944</v>
      </c>
      <c r="N7221" s="12">
        <v>-1.752534667517184</v>
      </c>
      <c r="O7221" s="2">
        <f>DATE(LEFT(ALT[[#This Row],[DATEMTH]],4),RIGHT(ALT[[#This Row],[DATEMTH]],2),1)</f>
        <v>44621</v>
      </c>
      <c r="P7221" t="str">
        <f>IF(AND(ALT[[#This Row],[DATE]]&gt;=DATE(2023,6,1),ALT[[#This Row],[DATE]]&lt;=DATE(2024,5,31)),"Y","N")</f>
        <v>N</v>
      </c>
      <c r="Q7221" t="str">
        <f>LEFT(ALT[[#This Row],[DATEMTH]],4)</f>
        <v>2022</v>
      </c>
    </row>
    <row r="7222" spans="1:17" x14ac:dyDescent="0.25">
      <c r="A7222" t="s">
        <v>76</v>
      </c>
      <c r="B7222" t="s">
        <v>14</v>
      </c>
      <c r="C7222" t="s">
        <v>18</v>
      </c>
      <c r="D7222" t="s">
        <v>17</v>
      </c>
      <c r="E7222" s="14">
        <v>15055.106416000001</v>
      </c>
      <c r="F7222" s="14">
        <v>56741.021563999995</v>
      </c>
      <c r="G7222" s="13">
        <v>0.26533019676106584</v>
      </c>
      <c r="H7222" s="12">
        <v>-43820052.380000003</v>
      </c>
      <c r="I7222" s="12">
        <v>-11.626783120065612</v>
      </c>
      <c r="J7222" t="s">
        <v>25</v>
      </c>
      <c r="K7222" s="14">
        <v>1623.3331279999993</v>
      </c>
      <c r="L7222" s="14">
        <v>15055.106415999999</v>
      </c>
      <c r="M7222" s="13">
        <v>0.10782608127397772</v>
      </c>
      <c r="N7222" s="12">
        <v>-1.253670461659107</v>
      </c>
      <c r="O7222" s="2">
        <f>DATE(LEFT(ALT[[#This Row],[DATEMTH]],4),RIGHT(ALT[[#This Row],[DATEMTH]],2),1)</f>
        <v>44621</v>
      </c>
      <c r="P7222" t="str">
        <f>IF(AND(ALT[[#This Row],[DATE]]&gt;=DATE(2023,6,1),ALT[[#This Row],[DATE]]&lt;=DATE(2024,5,31)),"Y","N")</f>
        <v>N</v>
      </c>
      <c r="Q7222" t="str">
        <f>LEFT(ALT[[#This Row],[DATEMTH]],4)</f>
        <v>2022</v>
      </c>
    </row>
    <row r="7223" spans="1:17" x14ac:dyDescent="0.25">
      <c r="A7223" t="s">
        <v>76</v>
      </c>
      <c r="B7223" t="s">
        <v>14</v>
      </c>
      <c r="C7223" t="s">
        <v>18</v>
      </c>
      <c r="D7223" t="s">
        <v>17</v>
      </c>
      <c r="E7223" s="14">
        <v>15055.106416000001</v>
      </c>
      <c r="F7223" s="14">
        <v>56741.021563999995</v>
      </c>
      <c r="G7223" s="13">
        <v>0.26533019676106584</v>
      </c>
      <c r="H7223" s="12">
        <v>-43820052.380000003</v>
      </c>
      <c r="I7223" s="12">
        <v>-11.626783120065612</v>
      </c>
      <c r="J7223" t="s">
        <v>26</v>
      </c>
      <c r="K7223" s="14">
        <v>3599.7573999999991</v>
      </c>
      <c r="L7223" s="14">
        <v>15055.106415999999</v>
      </c>
      <c r="M7223" s="13">
        <v>0.23910541051867376</v>
      </c>
      <c r="N7223" s="12">
        <v>-2.7800267509348746</v>
      </c>
      <c r="O7223" s="2">
        <f>DATE(LEFT(ALT[[#This Row],[DATEMTH]],4),RIGHT(ALT[[#This Row],[DATEMTH]],2),1)</f>
        <v>44621</v>
      </c>
      <c r="P7223" t="str">
        <f>IF(AND(ALT[[#This Row],[DATE]]&gt;=DATE(2023,6,1),ALT[[#This Row],[DATE]]&lt;=DATE(2024,5,31)),"Y","N")</f>
        <v>N</v>
      </c>
      <c r="Q7223" t="str">
        <f>LEFT(ALT[[#This Row],[DATEMTH]],4)</f>
        <v>2022</v>
      </c>
    </row>
    <row r="7224" spans="1:17" x14ac:dyDescent="0.25">
      <c r="A7224" t="s">
        <v>76</v>
      </c>
      <c r="B7224" t="s">
        <v>14</v>
      </c>
      <c r="C7224" t="s">
        <v>18</v>
      </c>
      <c r="D7224" t="s">
        <v>17</v>
      </c>
      <c r="E7224" s="14">
        <v>15055.106416000001</v>
      </c>
      <c r="F7224" s="14">
        <v>56741.021563999995</v>
      </c>
      <c r="G7224" s="13">
        <v>0.26533019676106584</v>
      </c>
      <c r="H7224" s="12">
        <v>-43820052.380000003</v>
      </c>
      <c r="I7224" s="12">
        <v>-11.626783120065612</v>
      </c>
      <c r="J7224" t="s">
        <v>16</v>
      </c>
      <c r="K7224" s="14">
        <v>5892.4397480000007</v>
      </c>
      <c r="L7224" s="14">
        <v>15055.106415999999</v>
      </c>
      <c r="M7224" s="13">
        <v>0.39139143790692427</v>
      </c>
      <c r="N7224" s="12">
        <v>-4.5506233635944353</v>
      </c>
      <c r="O7224" s="2">
        <f>DATE(LEFT(ALT[[#This Row],[DATEMTH]],4),RIGHT(ALT[[#This Row],[DATEMTH]],2),1)</f>
        <v>44621</v>
      </c>
      <c r="P7224" t="str">
        <f>IF(AND(ALT[[#This Row],[DATE]]&gt;=DATE(2023,6,1),ALT[[#This Row],[DATE]]&lt;=DATE(2024,5,31)),"Y","N")</f>
        <v>N</v>
      </c>
      <c r="Q7224" t="str">
        <f>LEFT(ALT[[#This Row],[DATEMTH]],4)</f>
        <v>2022</v>
      </c>
    </row>
    <row r="7225" spans="1:17" x14ac:dyDescent="0.25">
      <c r="A7225" t="s">
        <v>76</v>
      </c>
      <c r="B7225" t="s">
        <v>14</v>
      </c>
      <c r="C7225" t="s">
        <v>18</v>
      </c>
      <c r="D7225" t="s">
        <v>17</v>
      </c>
      <c r="E7225" s="14">
        <v>15055.106416000001</v>
      </c>
      <c r="F7225" s="14">
        <v>56741.021563999995</v>
      </c>
      <c r="G7225" s="13">
        <v>0.26533019676106584</v>
      </c>
      <c r="H7225" s="12">
        <v>-43820052.380000003</v>
      </c>
      <c r="I7225" s="12">
        <v>-11.626783120065612</v>
      </c>
      <c r="J7225" t="s">
        <v>24</v>
      </c>
      <c r="K7225" s="14">
        <v>3939.5761400000001</v>
      </c>
      <c r="L7225" s="14">
        <v>15055.106415999999</v>
      </c>
      <c r="M7225" s="13">
        <v>0.26167707030042425</v>
      </c>
      <c r="N7225" s="12">
        <v>-3.0424625438771953</v>
      </c>
      <c r="O7225" s="2">
        <f>DATE(LEFT(ALT[[#This Row],[DATEMTH]],4),RIGHT(ALT[[#This Row],[DATEMTH]],2),1)</f>
        <v>44621</v>
      </c>
      <c r="P7225" t="str">
        <f>IF(AND(ALT[[#This Row],[DATE]]&gt;=DATE(2023,6,1),ALT[[#This Row],[DATE]]&lt;=DATE(2024,5,31)),"Y","N")</f>
        <v>N</v>
      </c>
      <c r="Q7225" t="str">
        <f>LEFT(ALT[[#This Row],[DATEMTH]],4)</f>
        <v>2022</v>
      </c>
    </row>
    <row r="7226" spans="1:17" x14ac:dyDescent="0.25">
      <c r="A7226" t="s">
        <v>76</v>
      </c>
      <c r="B7226" t="s">
        <v>14</v>
      </c>
      <c r="C7226" t="s">
        <v>19</v>
      </c>
      <c r="D7226" t="s">
        <v>17</v>
      </c>
      <c r="E7226" s="14">
        <v>16812.678096</v>
      </c>
      <c r="F7226" s="14">
        <v>56741.021563999995</v>
      </c>
      <c r="G7226" s="13">
        <v>0.29630552345689526</v>
      </c>
      <c r="H7226" s="12">
        <v>-43820052.380000003</v>
      </c>
      <c r="I7226" s="12">
        <v>-12.98412355836447</v>
      </c>
      <c r="J7226" t="s">
        <v>26</v>
      </c>
      <c r="K7226" s="14">
        <v>766.53062399999999</v>
      </c>
      <c r="L7226" s="14">
        <v>16812.678096</v>
      </c>
      <c r="M7226" s="13">
        <v>4.5592416605083855E-2</v>
      </c>
      <c r="N7226" s="12">
        <v>-0.59197757052483668</v>
      </c>
      <c r="O7226" s="2">
        <f>DATE(LEFT(ALT[[#This Row],[DATEMTH]],4),RIGHT(ALT[[#This Row],[DATEMTH]],2),1)</f>
        <v>44621</v>
      </c>
      <c r="P7226" t="str">
        <f>IF(AND(ALT[[#This Row],[DATE]]&gt;=DATE(2023,6,1),ALT[[#This Row],[DATE]]&lt;=DATE(2024,5,31)),"Y","N")</f>
        <v>N</v>
      </c>
      <c r="Q7226" t="str">
        <f>LEFT(ALT[[#This Row],[DATEMTH]],4)</f>
        <v>2022</v>
      </c>
    </row>
    <row r="7227" spans="1:17" x14ac:dyDescent="0.25">
      <c r="A7227" t="s">
        <v>76</v>
      </c>
      <c r="B7227" t="s">
        <v>14</v>
      </c>
      <c r="C7227" t="s">
        <v>19</v>
      </c>
      <c r="D7227" t="s">
        <v>17</v>
      </c>
      <c r="E7227" s="14">
        <v>16812.678096</v>
      </c>
      <c r="F7227" s="14">
        <v>56741.021563999995</v>
      </c>
      <c r="G7227" s="13">
        <v>0.29630552345689526</v>
      </c>
      <c r="H7227" s="12">
        <v>-43820052.380000003</v>
      </c>
      <c r="I7227" s="12">
        <v>-12.98412355836447</v>
      </c>
      <c r="J7227" t="s">
        <v>25</v>
      </c>
      <c r="K7227" s="14">
        <v>10830.102616</v>
      </c>
      <c r="L7227" s="14">
        <v>16812.678096</v>
      </c>
      <c r="M7227" s="13">
        <v>0.64416284866458318</v>
      </c>
      <c r="N7227" s="12">
        <v>-8.3638900187689806</v>
      </c>
      <c r="O7227" s="2">
        <f>DATE(LEFT(ALT[[#This Row],[DATEMTH]],4),RIGHT(ALT[[#This Row],[DATEMTH]],2),1)</f>
        <v>44621</v>
      </c>
      <c r="P7227" t="str">
        <f>IF(AND(ALT[[#This Row],[DATE]]&gt;=DATE(2023,6,1),ALT[[#This Row],[DATE]]&lt;=DATE(2024,5,31)),"Y","N")</f>
        <v>N</v>
      </c>
      <c r="Q7227" t="str">
        <f>LEFT(ALT[[#This Row],[DATEMTH]],4)</f>
        <v>2022</v>
      </c>
    </row>
    <row r="7228" spans="1:17" x14ac:dyDescent="0.25">
      <c r="A7228" t="s">
        <v>76</v>
      </c>
      <c r="B7228" t="s">
        <v>14</v>
      </c>
      <c r="C7228" t="s">
        <v>19</v>
      </c>
      <c r="D7228" t="s">
        <v>17</v>
      </c>
      <c r="E7228" s="14">
        <v>16812.678096</v>
      </c>
      <c r="F7228" s="14">
        <v>56741.021563999995</v>
      </c>
      <c r="G7228" s="13">
        <v>0.29630552345689526</v>
      </c>
      <c r="H7228" s="12">
        <v>-43820052.380000003</v>
      </c>
      <c r="I7228" s="12">
        <v>-12.98412355836447</v>
      </c>
      <c r="J7228" t="s">
        <v>24</v>
      </c>
      <c r="K7228" s="14">
        <v>5210.2777079999996</v>
      </c>
      <c r="L7228" s="14">
        <v>16812.678096</v>
      </c>
      <c r="M7228" s="13">
        <v>0.30990171097367331</v>
      </c>
      <c r="N7228" s="12">
        <v>-4.0238021062307281</v>
      </c>
      <c r="O7228" s="2">
        <f>DATE(LEFT(ALT[[#This Row],[DATEMTH]],4),RIGHT(ALT[[#This Row],[DATEMTH]],2),1)</f>
        <v>44621</v>
      </c>
      <c r="P7228" t="str">
        <f>IF(AND(ALT[[#This Row],[DATE]]&gt;=DATE(2023,6,1),ALT[[#This Row],[DATE]]&lt;=DATE(2024,5,31)),"Y","N")</f>
        <v>N</v>
      </c>
      <c r="Q7228" t="str">
        <f>LEFT(ALT[[#This Row],[DATEMTH]],4)</f>
        <v>2022</v>
      </c>
    </row>
    <row r="7229" spans="1:17" x14ac:dyDescent="0.25">
      <c r="A7229" t="s">
        <v>76</v>
      </c>
      <c r="B7229" t="s">
        <v>14</v>
      </c>
      <c r="C7229" t="s">
        <v>19</v>
      </c>
      <c r="D7229" t="s">
        <v>17</v>
      </c>
      <c r="E7229" s="14">
        <v>16812.678096</v>
      </c>
      <c r="F7229" s="14">
        <v>56741.021563999995</v>
      </c>
      <c r="G7229" s="13">
        <v>0.29630552345689526</v>
      </c>
      <c r="H7229" s="12">
        <v>-43820052.380000003</v>
      </c>
      <c r="I7229" s="12">
        <v>-12.98412355836447</v>
      </c>
      <c r="J7229" t="s">
        <v>16</v>
      </c>
      <c r="K7229" s="14">
        <v>5.7671480000000006</v>
      </c>
      <c r="L7229" s="14">
        <v>16812.678096</v>
      </c>
      <c r="M7229" s="13">
        <v>3.4302375665968979E-4</v>
      </c>
      <c r="N7229" s="12">
        <v>-4.4538628399237593E-3</v>
      </c>
      <c r="O7229" s="2">
        <f>DATE(LEFT(ALT[[#This Row],[DATEMTH]],4),RIGHT(ALT[[#This Row],[DATEMTH]],2),1)</f>
        <v>44621</v>
      </c>
      <c r="P7229" t="str">
        <f>IF(AND(ALT[[#This Row],[DATE]]&gt;=DATE(2023,6,1),ALT[[#This Row],[DATE]]&lt;=DATE(2024,5,31)),"Y","N")</f>
        <v>N</v>
      </c>
      <c r="Q7229" t="str">
        <f>LEFT(ALT[[#This Row],[DATEMTH]],4)</f>
        <v>2022</v>
      </c>
    </row>
    <row r="7230" spans="1:17" x14ac:dyDescent="0.25">
      <c r="A7230" t="s">
        <v>76</v>
      </c>
      <c r="B7230" t="s">
        <v>14</v>
      </c>
      <c r="C7230" t="s">
        <v>20</v>
      </c>
      <c r="D7230" t="s">
        <v>17</v>
      </c>
      <c r="E7230" s="14">
        <v>17149.142479999999</v>
      </c>
      <c r="F7230" s="14">
        <v>56741.021563999995</v>
      </c>
      <c r="G7230" s="13">
        <v>0.30223534944038571</v>
      </c>
      <c r="H7230" s="12">
        <v>-43820052.380000003</v>
      </c>
      <c r="I7230" s="12">
        <v>-13.243968843565305</v>
      </c>
      <c r="J7230" t="s">
        <v>26</v>
      </c>
      <c r="K7230" s="14">
        <v>1234.0636800000002</v>
      </c>
      <c r="L7230" s="14">
        <v>17149.142480000002</v>
      </c>
      <c r="M7230" s="13">
        <v>7.1960664006332289E-2</v>
      </c>
      <c r="N7230" s="12">
        <v>-0.9530447920621361</v>
      </c>
      <c r="O7230" s="2">
        <f>DATE(LEFT(ALT[[#This Row],[DATEMTH]],4),RIGHT(ALT[[#This Row],[DATEMTH]],2),1)</f>
        <v>44621</v>
      </c>
      <c r="P7230" t="str">
        <f>IF(AND(ALT[[#This Row],[DATE]]&gt;=DATE(2023,6,1),ALT[[#This Row],[DATE]]&lt;=DATE(2024,5,31)),"Y","N")</f>
        <v>N</v>
      </c>
      <c r="Q7230" t="str">
        <f>LEFT(ALT[[#This Row],[DATEMTH]],4)</f>
        <v>2022</v>
      </c>
    </row>
    <row r="7231" spans="1:17" x14ac:dyDescent="0.25">
      <c r="A7231" t="s">
        <v>76</v>
      </c>
      <c r="B7231" t="s">
        <v>14</v>
      </c>
      <c r="C7231" t="s">
        <v>20</v>
      </c>
      <c r="D7231" t="s">
        <v>17</v>
      </c>
      <c r="E7231" s="14">
        <v>17149.142479999999</v>
      </c>
      <c r="F7231" s="14">
        <v>56741.021563999995</v>
      </c>
      <c r="G7231" s="13">
        <v>0.30223534944038571</v>
      </c>
      <c r="H7231" s="12">
        <v>-43820052.380000003</v>
      </c>
      <c r="I7231" s="12">
        <v>-13.243968843565305</v>
      </c>
      <c r="J7231" t="s">
        <v>25</v>
      </c>
      <c r="K7231" s="14">
        <v>2544.6147080000001</v>
      </c>
      <c r="L7231" s="14">
        <v>17149.142480000002</v>
      </c>
      <c r="M7231" s="13">
        <v>0.1483814546976695</v>
      </c>
      <c r="N7231" s="12">
        <v>-1.9651593629788318</v>
      </c>
      <c r="O7231" s="2">
        <f>DATE(LEFT(ALT[[#This Row],[DATEMTH]],4),RIGHT(ALT[[#This Row],[DATEMTH]],2),1)</f>
        <v>44621</v>
      </c>
      <c r="P7231" t="str">
        <f>IF(AND(ALT[[#This Row],[DATE]]&gt;=DATE(2023,6,1),ALT[[#This Row],[DATE]]&lt;=DATE(2024,5,31)),"Y","N")</f>
        <v>N</v>
      </c>
      <c r="Q7231" t="str">
        <f>LEFT(ALT[[#This Row],[DATEMTH]],4)</f>
        <v>2022</v>
      </c>
    </row>
    <row r="7232" spans="1:17" x14ac:dyDescent="0.25">
      <c r="A7232" t="s">
        <v>76</v>
      </c>
      <c r="B7232" t="s">
        <v>14</v>
      </c>
      <c r="C7232" t="s">
        <v>20</v>
      </c>
      <c r="D7232" t="s">
        <v>17</v>
      </c>
      <c r="E7232" s="14">
        <v>17149.142479999999</v>
      </c>
      <c r="F7232" s="14">
        <v>56741.021563999995</v>
      </c>
      <c r="G7232" s="13">
        <v>0.30223534944038571</v>
      </c>
      <c r="H7232" s="12">
        <v>-43820052.380000003</v>
      </c>
      <c r="I7232" s="12">
        <v>-13.243968843565305</v>
      </c>
      <c r="J7232" t="s">
        <v>24</v>
      </c>
      <c r="K7232" s="14">
        <v>8782.8491439999998</v>
      </c>
      <c r="L7232" s="14">
        <v>17149.142480000002</v>
      </c>
      <c r="M7232" s="13">
        <v>0.51214509146698739</v>
      </c>
      <c r="N7232" s="12">
        <v>-6.7828336347736844</v>
      </c>
      <c r="O7232" s="2">
        <f>DATE(LEFT(ALT[[#This Row],[DATEMTH]],4),RIGHT(ALT[[#This Row],[DATEMTH]],2),1)</f>
        <v>44621</v>
      </c>
      <c r="P7232" t="str">
        <f>IF(AND(ALT[[#This Row],[DATE]]&gt;=DATE(2023,6,1),ALT[[#This Row],[DATE]]&lt;=DATE(2024,5,31)),"Y","N")</f>
        <v>N</v>
      </c>
      <c r="Q7232" t="str">
        <f>LEFT(ALT[[#This Row],[DATEMTH]],4)</f>
        <v>2022</v>
      </c>
    </row>
    <row r="7233" spans="1:17" x14ac:dyDescent="0.25">
      <c r="A7233" t="s">
        <v>76</v>
      </c>
      <c r="B7233" t="s">
        <v>14</v>
      </c>
      <c r="C7233" t="s">
        <v>20</v>
      </c>
      <c r="D7233" t="s">
        <v>17</v>
      </c>
      <c r="E7233" s="14">
        <v>17149.142479999999</v>
      </c>
      <c r="F7233" s="14">
        <v>56741.021563999995</v>
      </c>
      <c r="G7233" s="13">
        <v>0.30223534944038571</v>
      </c>
      <c r="H7233" s="12">
        <v>-43820052.380000003</v>
      </c>
      <c r="I7233" s="12">
        <v>-13.243968843565305</v>
      </c>
      <c r="J7233" t="s">
        <v>16</v>
      </c>
      <c r="K7233" s="14">
        <v>4587.6149480000004</v>
      </c>
      <c r="L7233" s="14">
        <v>17149.142480000002</v>
      </c>
      <c r="M7233" s="13">
        <v>0.26751278982901072</v>
      </c>
      <c r="N7233" s="12">
        <v>-3.5429310537506518</v>
      </c>
      <c r="O7233" s="2">
        <f>DATE(LEFT(ALT[[#This Row],[DATEMTH]],4),RIGHT(ALT[[#This Row],[DATEMTH]],2),1)</f>
        <v>44621</v>
      </c>
      <c r="P7233" t="str">
        <f>IF(AND(ALT[[#This Row],[DATE]]&gt;=DATE(2023,6,1),ALT[[#This Row],[DATE]]&lt;=DATE(2024,5,31)),"Y","N")</f>
        <v>N</v>
      </c>
      <c r="Q7233" t="str">
        <f>LEFT(ALT[[#This Row],[DATEMTH]],4)</f>
        <v>2022</v>
      </c>
    </row>
    <row r="7234" spans="1:17" x14ac:dyDescent="0.25">
      <c r="A7234" t="s">
        <v>76</v>
      </c>
      <c r="B7234" t="s">
        <v>14</v>
      </c>
      <c r="C7234" t="s">
        <v>15</v>
      </c>
      <c r="D7234" t="s">
        <v>23</v>
      </c>
      <c r="E7234" s="14">
        <v>7724.094572</v>
      </c>
      <c r="F7234" s="14">
        <v>56741.021563999995</v>
      </c>
      <c r="G7234" s="13">
        <v>0.13612893034165324</v>
      </c>
      <c r="H7234" s="12">
        <v>-13944781.52</v>
      </c>
      <c r="I7234" s="12">
        <v>-1.8982881921656534</v>
      </c>
      <c r="J7234" t="s">
        <v>25</v>
      </c>
      <c r="K7234" s="14">
        <v>932.86155599999972</v>
      </c>
      <c r="L7234" s="14">
        <v>7724.094572</v>
      </c>
      <c r="M7234" s="13">
        <v>0.12077293297024635</v>
      </c>
      <c r="N7234" s="12">
        <v>-0.2292618325906326</v>
      </c>
      <c r="O7234" s="2">
        <f>DATE(LEFT(ALT[[#This Row],[DATEMTH]],4),RIGHT(ALT[[#This Row],[DATEMTH]],2),1)</f>
        <v>44621</v>
      </c>
      <c r="P7234" t="str">
        <f>IF(AND(ALT[[#This Row],[DATE]]&gt;=DATE(2023,6,1),ALT[[#This Row],[DATE]]&lt;=DATE(2024,5,31)),"Y","N")</f>
        <v>N</v>
      </c>
      <c r="Q7234" t="str">
        <f>LEFT(ALT[[#This Row],[DATEMTH]],4)</f>
        <v>2022</v>
      </c>
    </row>
    <row r="7235" spans="1:17" x14ac:dyDescent="0.25">
      <c r="A7235" t="s">
        <v>76</v>
      </c>
      <c r="B7235" t="s">
        <v>14</v>
      </c>
      <c r="C7235" t="s">
        <v>15</v>
      </c>
      <c r="D7235" t="s">
        <v>23</v>
      </c>
      <c r="E7235" s="14">
        <v>7724.094572</v>
      </c>
      <c r="F7235" s="14">
        <v>56741.021563999995</v>
      </c>
      <c r="G7235" s="13">
        <v>0.13612893034165324</v>
      </c>
      <c r="H7235" s="12">
        <v>-13944781.52</v>
      </c>
      <c r="I7235" s="12">
        <v>-1.8982881921656534</v>
      </c>
      <c r="J7235" t="s">
        <v>24</v>
      </c>
      <c r="K7235" s="14">
        <v>3373.498407999999</v>
      </c>
      <c r="L7235" s="14">
        <v>7724.094572</v>
      </c>
      <c r="M7235" s="13">
        <v>0.4367500134228029</v>
      </c>
      <c r="N7235" s="12">
        <v>-0.82907739340869735</v>
      </c>
      <c r="O7235" s="2">
        <f>DATE(LEFT(ALT[[#This Row],[DATEMTH]],4),RIGHT(ALT[[#This Row],[DATEMTH]],2),1)</f>
        <v>44621</v>
      </c>
      <c r="P7235" t="str">
        <f>IF(AND(ALT[[#This Row],[DATE]]&gt;=DATE(2023,6,1),ALT[[#This Row],[DATE]]&lt;=DATE(2024,5,31)),"Y","N")</f>
        <v>N</v>
      </c>
      <c r="Q7235" t="str">
        <f>LEFT(ALT[[#This Row],[DATEMTH]],4)</f>
        <v>2022</v>
      </c>
    </row>
    <row r="7236" spans="1:17" x14ac:dyDescent="0.25">
      <c r="A7236" t="s">
        <v>76</v>
      </c>
      <c r="B7236" t="s">
        <v>14</v>
      </c>
      <c r="C7236" t="s">
        <v>15</v>
      </c>
      <c r="D7236" t="s">
        <v>23</v>
      </c>
      <c r="E7236" s="14">
        <v>7724.094572</v>
      </c>
      <c r="F7236" s="14">
        <v>56741.021563999995</v>
      </c>
      <c r="G7236" s="13">
        <v>0.13612893034165324</v>
      </c>
      <c r="H7236" s="12">
        <v>-13944781.52</v>
      </c>
      <c r="I7236" s="12">
        <v>-1.8982881921656534</v>
      </c>
      <c r="J7236" t="s">
        <v>26</v>
      </c>
      <c r="K7236" s="14">
        <v>1148.4400280000004</v>
      </c>
      <c r="L7236" s="14">
        <v>7724.094572</v>
      </c>
      <c r="M7236" s="13">
        <v>0.14868280253366123</v>
      </c>
      <c r="N7236" s="12">
        <v>-0.28224280842774663</v>
      </c>
      <c r="O7236" s="2">
        <f>DATE(LEFT(ALT[[#This Row],[DATEMTH]],4),RIGHT(ALT[[#This Row],[DATEMTH]],2),1)</f>
        <v>44621</v>
      </c>
      <c r="P7236" t="str">
        <f>IF(AND(ALT[[#This Row],[DATE]]&gt;=DATE(2023,6,1),ALT[[#This Row],[DATE]]&lt;=DATE(2024,5,31)),"Y","N")</f>
        <v>N</v>
      </c>
      <c r="Q7236" t="str">
        <f>LEFT(ALT[[#This Row],[DATEMTH]],4)</f>
        <v>2022</v>
      </c>
    </row>
    <row r="7237" spans="1:17" x14ac:dyDescent="0.25">
      <c r="A7237" t="s">
        <v>76</v>
      </c>
      <c r="B7237" t="s">
        <v>14</v>
      </c>
      <c r="C7237" t="s">
        <v>15</v>
      </c>
      <c r="D7237" t="s">
        <v>23</v>
      </c>
      <c r="E7237" s="14">
        <v>7724.094572</v>
      </c>
      <c r="F7237" s="14">
        <v>56741.021563999995</v>
      </c>
      <c r="G7237" s="13">
        <v>0.13612893034165324</v>
      </c>
      <c r="H7237" s="12">
        <v>-13944781.52</v>
      </c>
      <c r="I7237" s="12">
        <v>-1.8982881921656534</v>
      </c>
      <c r="J7237" t="s">
        <v>16</v>
      </c>
      <c r="K7237" s="14">
        <v>2269.2945800000002</v>
      </c>
      <c r="L7237" s="14">
        <v>7724.094572</v>
      </c>
      <c r="M7237" s="13">
        <v>0.29379425107328944</v>
      </c>
      <c r="N7237" s="12">
        <v>-0.55770615773857668</v>
      </c>
      <c r="O7237" s="2">
        <f>DATE(LEFT(ALT[[#This Row],[DATEMTH]],4),RIGHT(ALT[[#This Row],[DATEMTH]],2),1)</f>
        <v>44621</v>
      </c>
      <c r="P7237" t="str">
        <f>IF(AND(ALT[[#This Row],[DATE]]&gt;=DATE(2023,6,1),ALT[[#This Row],[DATE]]&lt;=DATE(2024,5,31)),"Y","N")</f>
        <v>N</v>
      </c>
      <c r="Q7237" t="str">
        <f>LEFT(ALT[[#This Row],[DATEMTH]],4)</f>
        <v>2022</v>
      </c>
    </row>
    <row r="7238" spans="1:17" x14ac:dyDescent="0.25">
      <c r="A7238" t="s">
        <v>76</v>
      </c>
      <c r="B7238" t="s">
        <v>14</v>
      </c>
      <c r="C7238" t="s">
        <v>18</v>
      </c>
      <c r="D7238" t="s">
        <v>23</v>
      </c>
      <c r="E7238" s="14">
        <v>15055.106416000001</v>
      </c>
      <c r="F7238" s="14">
        <v>56741.021563999995</v>
      </c>
      <c r="G7238" s="13">
        <v>0.26533019676106584</v>
      </c>
      <c r="H7238" s="12">
        <v>-13944781.52</v>
      </c>
      <c r="I7238" s="12">
        <v>-3.6999716244916749</v>
      </c>
      <c r="J7238" t="s">
        <v>25</v>
      </c>
      <c r="K7238" s="14">
        <v>1623.3331279999993</v>
      </c>
      <c r="L7238" s="14">
        <v>15055.106415999999</v>
      </c>
      <c r="M7238" s="13">
        <v>0.10782608127397772</v>
      </c>
      <c r="N7238" s="12">
        <v>-0.39895344109385072</v>
      </c>
      <c r="O7238" s="2">
        <f>DATE(LEFT(ALT[[#This Row],[DATEMTH]],4),RIGHT(ALT[[#This Row],[DATEMTH]],2),1)</f>
        <v>44621</v>
      </c>
      <c r="P7238" t="str">
        <f>IF(AND(ALT[[#This Row],[DATE]]&gt;=DATE(2023,6,1),ALT[[#This Row],[DATE]]&lt;=DATE(2024,5,31)),"Y","N")</f>
        <v>N</v>
      </c>
      <c r="Q7238" t="str">
        <f>LEFT(ALT[[#This Row],[DATEMTH]],4)</f>
        <v>2022</v>
      </c>
    </row>
    <row r="7239" spans="1:17" x14ac:dyDescent="0.25">
      <c r="A7239" t="s">
        <v>76</v>
      </c>
      <c r="B7239" t="s">
        <v>14</v>
      </c>
      <c r="C7239" t="s">
        <v>18</v>
      </c>
      <c r="D7239" t="s">
        <v>23</v>
      </c>
      <c r="E7239" s="14">
        <v>15055.106416000001</v>
      </c>
      <c r="F7239" s="14">
        <v>56741.021563999995</v>
      </c>
      <c r="G7239" s="13">
        <v>0.26533019676106584</v>
      </c>
      <c r="H7239" s="12">
        <v>-13944781.52</v>
      </c>
      <c r="I7239" s="12">
        <v>-3.6999716244916749</v>
      </c>
      <c r="J7239" t="s">
        <v>26</v>
      </c>
      <c r="K7239" s="14">
        <v>3599.7573999999991</v>
      </c>
      <c r="L7239" s="14">
        <v>15055.106415999999</v>
      </c>
      <c r="M7239" s="13">
        <v>0.23910541051867376</v>
      </c>
      <c r="N7239" s="12">
        <v>-0.88468323418152617</v>
      </c>
      <c r="O7239" s="2">
        <f>DATE(LEFT(ALT[[#This Row],[DATEMTH]],4),RIGHT(ALT[[#This Row],[DATEMTH]],2),1)</f>
        <v>44621</v>
      </c>
      <c r="P7239" t="str">
        <f>IF(AND(ALT[[#This Row],[DATE]]&gt;=DATE(2023,6,1),ALT[[#This Row],[DATE]]&lt;=DATE(2024,5,31)),"Y","N")</f>
        <v>N</v>
      </c>
      <c r="Q7239" t="str">
        <f>LEFT(ALT[[#This Row],[DATEMTH]],4)</f>
        <v>2022</v>
      </c>
    </row>
    <row r="7240" spans="1:17" x14ac:dyDescent="0.25">
      <c r="A7240" t="s">
        <v>76</v>
      </c>
      <c r="B7240" t="s">
        <v>14</v>
      </c>
      <c r="C7240" t="s">
        <v>18</v>
      </c>
      <c r="D7240" t="s">
        <v>23</v>
      </c>
      <c r="E7240" s="14">
        <v>15055.106416000001</v>
      </c>
      <c r="F7240" s="14">
        <v>56741.021563999995</v>
      </c>
      <c r="G7240" s="13">
        <v>0.26533019676106584</v>
      </c>
      <c r="H7240" s="12">
        <v>-13944781.52</v>
      </c>
      <c r="I7240" s="12">
        <v>-3.6999716244916749</v>
      </c>
      <c r="J7240" t="s">
        <v>16</v>
      </c>
      <c r="K7240" s="14">
        <v>5892.4397480000007</v>
      </c>
      <c r="L7240" s="14">
        <v>15055.106415999999</v>
      </c>
      <c r="M7240" s="13">
        <v>0.39139143790692427</v>
      </c>
      <c r="N7240" s="12">
        <v>-1.4481372143246152</v>
      </c>
      <c r="O7240" s="2">
        <f>DATE(LEFT(ALT[[#This Row],[DATEMTH]],4),RIGHT(ALT[[#This Row],[DATEMTH]],2),1)</f>
        <v>44621</v>
      </c>
      <c r="P7240" t="str">
        <f>IF(AND(ALT[[#This Row],[DATE]]&gt;=DATE(2023,6,1),ALT[[#This Row],[DATE]]&lt;=DATE(2024,5,31)),"Y","N")</f>
        <v>N</v>
      </c>
      <c r="Q7240" t="str">
        <f>LEFT(ALT[[#This Row],[DATEMTH]],4)</f>
        <v>2022</v>
      </c>
    </row>
    <row r="7241" spans="1:17" x14ac:dyDescent="0.25">
      <c r="A7241" t="s">
        <v>76</v>
      </c>
      <c r="B7241" t="s">
        <v>14</v>
      </c>
      <c r="C7241" t="s">
        <v>18</v>
      </c>
      <c r="D7241" t="s">
        <v>23</v>
      </c>
      <c r="E7241" s="14">
        <v>15055.106416000001</v>
      </c>
      <c r="F7241" s="14">
        <v>56741.021563999995</v>
      </c>
      <c r="G7241" s="13">
        <v>0.26533019676106584</v>
      </c>
      <c r="H7241" s="12">
        <v>-13944781.52</v>
      </c>
      <c r="I7241" s="12">
        <v>-3.6999716244916749</v>
      </c>
      <c r="J7241" t="s">
        <v>24</v>
      </c>
      <c r="K7241" s="14">
        <v>3939.5761400000001</v>
      </c>
      <c r="L7241" s="14">
        <v>15055.106415999999</v>
      </c>
      <c r="M7241" s="13">
        <v>0.26167707030042425</v>
      </c>
      <c r="N7241" s="12">
        <v>-0.96819773489168293</v>
      </c>
      <c r="O7241" s="2">
        <f>DATE(LEFT(ALT[[#This Row],[DATEMTH]],4),RIGHT(ALT[[#This Row],[DATEMTH]],2),1)</f>
        <v>44621</v>
      </c>
      <c r="P7241" t="str">
        <f>IF(AND(ALT[[#This Row],[DATE]]&gt;=DATE(2023,6,1),ALT[[#This Row],[DATE]]&lt;=DATE(2024,5,31)),"Y","N")</f>
        <v>N</v>
      </c>
      <c r="Q7241" t="str">
        <f>LEFT(ALT[[#This Row],[DATEMTH]],4)</f>
        <v>2022</v>
      </c>
    </row>
    <row r="7242" spans="1:17" x14ac:dyDescent="0.25">
      <c r="A7242" t="s">
        <v>76</v>
      </c>
      <c r="B7242" t="s">
        <v>14</v>
      </c>
      <c r="C7242" t="s">
        <v>19</v>
      </c>
      <c r="D7242" t="s">
        <v>23</v>
      </c>
      <c r="E7242" s="14">
        <v>16812.678096</v>
      </c>
      <c r="F7242" s="14">
        <v>56741.021563999995</v>
      </c>
      <c r="G7242" s="13">
        <v>0.29630552345689526</v>
      </c>
      <c r="H7242" s="12">
        <v>-13944781.52</v>
      </c>
      <c r="I7242" s="12">
        <v>-4.1319157877756396</v>
      </c>
      <c r="J7242" t="s">
        <v>26</v>
      </c>
      <c r="K7242" s="14">
        <v>766.53062399999999</v>
      </c>
      <c r="L7242" s="14">
        <v>16812.678096</v>
      </c>
      <c r="M7242" s="13">
        <v>4.5592416605083855E-2</v>
      </c>
      <c r="N7242" s="12">
        <v>-0.18838402597339021</v>
      </c>
      <c r="O7242" s="2">
        <f>DATE(LEFT(ALT[[#This Row],[DATEMTH]],4),RIGHT(ALT[[#This Row],[DATEMTH]],2),1)</f>
        <v>44621</v>
      </c>
      <c r="P7242" t="str">
        <f>IF(AND(ALT[[#This Row],[DATE]]&gt;=DATE(2023,6,1),ALT[[#This Row],[DATE]]&lt;=DATE(2024,5,31)),"Y","N")</f>
        <v>N</v>
      </c>
      <c r="Q7242" t="str">
        <f>LEFT(ALT[[#This Row],[DATEMTH]],4)</f>
        <v>2022</v>
      </c>
    </row>
    <row r="7243" spans="1:17" x14ac:dyDescent="0.25">
      <c r="A7243" t="s">
        <v>76</v>
      </c>
      <c r="B7243" t="s">
        <v>14</v>
      </c>
      <c r="C7243" t="s">
        <v>19</v>
      </c>
      <c r="D7243" t="s">
        <v>23</v>
      </c>
      <c r="E7243" s="14">
        <v>16812.678096</v>
      </c>
      <c r="F7243" s="14">
        <v>56741.021563999995</v>
      </c>
      <c r="G7243" s="13">
        <v>0.29630552345689526</v>
      </c>
      <c r="H7243" s="12">
        <v>-13944781.52</v>
      </c>
      <c r="I7243" s="12">
        <v>-4.1319157877756396</v>
      </c>
      <c r="J7243" t="s">
        <v>25</v>
      </c>
      <c r="K7243" s="14">
        <v>10830.102616</v>
      </c>
      <c r="L7243" s="14">
        <v>16812.678096</v>
      </c>
      <c r="M7243" s="13">
        <v>0.64416284866458318</v>
      </c>
      <c r="N7243" s="12">
        <v>-2.6616266442957213</v>
      </c>
      <c r="O7243" s="2">
        <f>DATE(LEFT(ALT[[#This Row],[DATEMTH]],4),RIGHT(ALT[[#This Row],[DATEMTH]],2),1)</f>
        <v>44621</v>
      </c>
      <c r="P7243" t="str">
        <f>IF(AND(ALT[[#This Row],[DATE]]&gt;=DATE(2023,6,1),ALT[[#This Row],[DATE]]&lt;=DATE(2024,5,31)),"Y","N")</f>
        <v>N</v>
      </c>
      <c r="Q7243" t="str">
        <f>LEFT(ALT[[#This Row],[DATEMTH]],4)</f>
        <v>2022</v>
      </c>
    </row>
    <row r="7244" spans="1:17" x14ac:dyDescent="0.25">
      <c r="A7244" t="s">
        <v>76</v>
      </c>
      <c r="B7244" t="s">
        <v>14</v>
      </c>
      <c r="C7244" t="s">
        <v>19</v>
      </c>
      <c r="D7244" t="s">
        <v>23</v>
      </c>
      <c r="E7244" s="14">
        <v>16812.678096</v>
      </c>
      <c r="F7244" s="14">
        <v>56741.021563999995</v>
      </c>
      <c r="G7244" s="13">
        <v>0.29630552345689526</v>
      </c>
      <c r="H7244" s="12">
        <v>-13944781.52</v>
      </c>
      <c r="I7244" s="12">
        <v>-4.1319157877756396</v>
      </c>
      <c r="J7244" t="s">
        <v>24</v>
      </c>
      <c r="K7244" s="14">
        <v>5210.2777079999996</v>
      </c>
      <c r="L7244" s="14">
        <v>16812.678096</v>
      </c>
      <c r="M7244" s="13">
        <v>0.30990171097367331</v>
      </c>
      <c r="N7244" s="12">
        <v>-1.2804877722308039</v>
      </c>
      <c r="O7244" s="2">
        <f>DATE(LEFT(ALT[[#This Row],[DATEMTH]],4),RIGHT(ALT[[#This Row],[DATEMTH]],2),1)</f>
        <v>44621</v>
      </c>
      <c r="P7244" t="str">
        <f>IF(AND(ALT[[#This Row],[DATE]]&gt;=DATE(2023,6,1),ALT[[#This Row],[DATE]]&lt;=DATE(2024,5,31)),"Y","N")</f>
        <v>N</v>
      </c>
      <c r="Q7244" t="str">
        <f>LEFT(ALT[[#This Row],[DATEMTH]],4)</f>
        <v>2022</v>
      </c>
    </row>
    <row r="7245" spans="1:17" x14ac:dyDescent="0.25">
      <c r="A7245" t="s">
        <v>76</v>
      </c>
      <c r="B7245" t="s">
        <v>14</v>
      </c>
      <c r="C7245" t="s">
        <v>19</v>
      </c>
      <c r="D7245" t="s">
        <v>23</v>
      </c>
      <c r="E7245" s="14">
        <v>16812.678096</v>
      </c>
      <c r="F7245" s="14">
        <v>56741.021563999995</v>
      </c>
      <c r="G7245" s="13">
        <v>0.29630552345689526</v>
      </c>
      <c r="H7245" s="12">
        <v>-13944781.52</v>
      </c>
      <c r="I7245" s="12">
        <v>-4.1319157877756396</v>
      </c>
      <c r="J7245" t="s">
        <v>16</v>
      </c>
      <c r="K7245" s="14">
        <v>5.7671480000000006</v>
      </c>
      <c r="L7245" s="14">
        <v>16812.678096</v>
      </c>
      <c r="M7245" s="13">
        <v>3.4302375665968979E-4</v>
      </c>
      <c r="N7245" s="12">
        <v>-1.4173452757242815E-3</v>
      </c>
      <c r="O7245" s="2">
        <f>DATE(LEFT(ALT[[#This Row],[DATEMTH]],4),RIGHT(ALT[[#This Row],[DATEMTH]],2),1)</f>
        <v>44621</v>
      </c>
      <c r="P7245" t="str">
        <f>IF(AND(ALT[[#This Row],[DATE]]&gt;=DATE(2023,6,1),ALT[[#This Row],[DATE]]&lt;=DATE(2024,5,31)),"Y","N")</f>
        <v>N</v>
      </c>
      <c r="Q7245" t="str">
        <f>LEFT(ALT[[#This Row],[DATEMTH]],4)</f>
        <v>2022</v>
      </c>
    </row>
    <row r="7246" spans="1:17" x14ac:dyDescent="0.25">
      <c r="A7246" t="s">
        <v>76</v>
      </c>
      <c r="B7246" t="s">
        <v>14</v>
      </c>
      <c r="C7246" t="s">
        <v>20</v>
      </c>
      <c r="D7246" t="s">
        <v>23</v>
      </c>
      <c r="E7246" s="14">
        <v>17149.142479999999</v>
      </c>
      <c r="F7246" s="14">
        <v>56741.021563999995</v>
      </c>
      <c r="G7246" s="13">
        <v>0.30223534944038571</v>
      </c>
      <c r="H7246" s="12">
        <v>-13944781.52</v>
      </c>
      <c r="I7246" s="12">
        <v>-4.2146059155670326</v>
      </c>
      <c r="J7246" t="s">
        <v>26</v>
      </c>
      <c r="K7246" s="14">
        <v>1234.0636800000002</v>
      </c>
      <c r="L7246" s="14">
        <v>17149.142480000002</v>
      </c>
      <c r="M7246" s="13">
        <v>7.1960664006332289E-2</v>
      </c>
      <c r="N7246" s="12">
        <v>-0.30328584020921973</v>
      </c>
      <c r="O7246" s="2">
        <f>DATE(LEFT(ALT[[#This Row],[DATEMTH]],4),RIGHT(ALT[[#This Row],[DATEMTH]],2),1)</f>
        <v>44621</v>
      </c>
      <c r="P7246" t="str">
        <f>IF(AND(ALT[[#This Row],[DATE]]&gt;=DATE(2023,6,1),ALT[[#This Row],[DATE]]&lt;=DATE(2024,5,31)),"Y","N")</f>
        <v>N</v>
      </c>
      <c r="Q7246" t="str">
        <f>LEFT(ALT[[#This Row],[DATEMTH]],4)</f>
        <v>2022</v>
      </c>
    </row>
    <row r="7247" spans="1:17" x14ac:dyDescent="0.25">
      <c r="A7247" t="s">
        <v>76</v>
      </c>
      <c r="B7247" t="s">
        <v>14</v>
      </c>
      <c r="C7247" t="s">
        <v>20</v>
      </c>
      <c r="D7247" t="s">
        <v>23</v>
      </c>
      <c r="E7247" s="14">
        <v>17149.142479999999</v>
      </c>
      <c r="F7247" s="14">
        <v>56741.021563999995</v>
      </c>
      <c r="G7247" s="13">
        <v>0.30223534944038571</v>
      </c>
      <c r="H7247" s="12">
        <v>-13944781.52</v>
      </c>
      <c r="I7247" s="12">
        <v>-4.2146059155670326</v>
      </c>
      <c r="J7247" t="s">
        <v>25</v>
      </c>
      <c r="K7247" s="14">
        <v>2544.6147080000001</v>
      </c>
      <c r="L7247" s="14">
        <v>17149.142480000002</v>
      </c>
      <c r="M7247" s="13">
        <v>0.1483814546976695</v>
      </c>
      <c r="N7247" s="12">
        <v>-0.62536935672923954</v>
      </c>
      <c r="O7247" s="2">
        <f>DATE(LEFT(ALT[[#This Row],[DATEMTH]],4),RIGHT(ALT[[#This Row],[DATEMTH]],2),1)</f>
        <v>44621</v>
      </c>
      <c r="P7247" t="str">
        <f>IF(AND(ALT[[#This Row],[DATE]]&gt;=DATE(2023,6,1),ALT[[#This Row],[DATE]]&lt;=DATE(2024,5,31)),"Y","N")</f>
        <v>N</v>
      </c>
      <c r="Q7247" t="str">
        <f>LEFT(ALT[[#This Row],[DATEMTH]],4)</f>
        <v>2022</v>
      </c>
    </row>
    <row r="7248" spans="1:17" x14ac:dyDescent="0.25">
      <c r="A7248" t="s">
        <v>76</v>
      </c>
      <c r="B7248" t="s">
        <v>14</v>
      </c>
      <c r="C7248" t="s">
        <v>20</v>
      </c>
      <c r="D7248" t="s">
        <v>23</v>
      </c>
      <c r="E7248" s="14">
        <v>17149.142479999999</v>
      </c>
      <c r="F7248" s="14">
        <v>56741.021563999995</v>
      </c>
      <c r="G7248" s="13">
        <v>0.30223534944038571</v>
      </c>
      <c r="H7248" s="12">
        <v>-13944781.52</v>
      </c>
      <c r="I7248" s="12">
        <v>-4.2146059155670326</v>
      </c>
      <c r="J7248" t="s">
        <v>24</v>
      </c>
      <c r="K7248" s="14">
        <v>8782.8491439999998</v>
      </c>
      <c r="L7248" s="14">
        <v>17149.142480000002</v>
      </c>
      <c r="M7248" s="13">
        <v>0.51214509146698739</v>
      </c>
      <c r="N7248" s="12">
        <v>-2.1584897321253842</v>
      </c>
      <c r="O7248" s="2">
        <f>DATE(LEFT(ALT[[#This Row],[DATEMTH]],4),RIGHT(ALT[[#This Row],[DATEMTH]],2),1)</f>
        <v>44621</v>
      </c>
      <c r="P7248" t="str">
        <f>IF(AND(ALT[[#This Row],[DATE]]&gt;=DATE(2023,6,1),ALT[[#This Row],[DATE]]&lt;=DATE(2024,5,31)),"Y","N")</f>
        <v>N</v>
      </c>
      <c r="Q7248" t="str">
        <f>LEFT(ALT[[#This Row],[DATEMTH]],4)</f>
        <v>2022</v>
      </c>
    </row>
    <row r="7249" spans="1:17" x14ac:dyDescent="0.25">
      <c r="A7249" t="s">
        <v>76</v>
      </c>
      <c r="B7249" t="s">
        <v>14</v>
      </c>
      <c r="C7249" t="s">
        <v>20</v>
      </c>
      <c r="D7249" t="s">
        <v>23</v>
      </c>
      <c r="E7249" s="14">
        <v>17149.142479999999</v>
      </c>
      <c r="F7249" s="14">
        <v>56741.021563999995</v>
      </c>
      <c r="G7249" s="13">
        <v>0.30223534944038571</v>
      </c>
      <c r="H7249" s="12">
        <v>-13944781.52</v>
      </c>
      <c r="I7249" s="12">
        <v>-4.2146059155670326</v>
      </c>
      <c r="J7249" t="s">
        <v>16</v>
      </c>
      <c r="K7249" s="14">
        <v>4587.6149480000004</v>
      </c>
      <c r="L7249" s="14">
        <v>17149.142480000002</v>
      </c>
      <c r="M7249" s="13">
        <v>0.26751278982901072</v>
      </c>
      <c r="N7249" s="12">
        <v>-1.1274609865031888</v>
      </c>
      <c r="O7249" s="2">
        <f>DATE(LEFT(ALT[[#This Row],[DATEMTH]],4),RIGHT(ALT[[#This Row],[DATEMTH]],2),1)</f>
        <v>44621</v>
      </c>
      <c r="P7249" t="str">
        <f>IF(AND(ALT[[#This Row],[DATE]]&gt;=DATE(2023,6,1),ALT[[#This Row],[DATE]]&lt;=DATE(2024,5,31)),"Y","N")</f>
        <v>N</v>
      </c>
      <c r="Q7249" t="str">
        <f>LEFT(ALT[[#This Row],[DATEMTH]],4)</f>
        <v>2022</v>
      </c>
    </row>
    <row r="7250" spans="1:17" x14ac:dyDescent="0.25">
      <c r="A7250" t="s">
        <v>76</v>
      </c>
      <c r="B7250" t="s">
        <v>110</v>
      </c>
      <c r="C7250" t="s">
        <v>15</v>
      </c>
      <c r="D7250" t="s">
        <v>22</v>
      </c>
      <c r="E7250" s="14">
        <v>3775333.9308730033</v>
      </c>
      <c r="F7250" s="14">
        <v>21746785.242711011</v>
      </c>
      <c r="G7250" s="13">
        <v>0.17360423109610662</v>
      </c>
      <c r="H7250" s="12">
        <v>-34361262.469999999</v>
      </c>
      <c r="I7250" s="12">
        <v>-5.9652605505958549</v>
      </c>
      <c r="J7250" t="s">
        <v>26</v>
      </c>
      <c r="K7250" s="14">
        <v>559732.20501300041</v>
      </c>
      <c r="L7250" s="14">
        <v>3775333.9308729982</v>
      </c>
      <c r="M7250" s="13">
        <v>0.1482603169048862</v>
      </c>
      <c r="N7250" s="12">
        <v>-0.88441141965155734</v>
      </c>
      <c r="O7250" s="2">
        <f>DATE(LEFT(ALT[[#This Row],[DATEMTH]],4),RIGHT(ALT[[#This Row],[DATEMTH]],2),1)</f>
        <v>44621</v>
      </c>
      <c r="P7250" t="str">
        <f>IF(AND(ALT[[#This Row],[DATE]]&gt;=DATE(2023,6,1),ALT[[#This Row],[DATE]]&lt;=DATE(2024,5,31)),"Y","N")</f>
        <v>N</v>
      </c>
      <c r="Q7250" t="str">
        <f>LEFT(ALT[[#This Row],[DATEMTH]],4)</f>
        <v>2022</v>
      </c>
    </row>
    <row r="7251" spans="1:17" x14ac:dyDescent="0.25">
      <c r="A7251" t="s">
        <v>76</v>
      </c>
      <c r="B7251" t="s">
        <v>110</v>
      </c>
      <c r="C7251" t="s">
        <v>15</v>
      </c>
      <c r="D7251" t="s">
        <v>22</v>
      </c>
      <c r="E7251" s="14">
        <v>3775333.9308730033</v>
      </c>
      <c r="F7251" s="14">
        <v>21746785.242711011</v>
      </c>
      <c r="G7251" s="13">
        <v>0.17360423109610662</v>
      </c>
      <c r="H7251" s="12">
        <v>-34361262.469999999</v>
      </c>
      <c r="I7251" s="12">
        <v>-5.9652605505958549</v>
      </c>
      <c r="J7251" t="s">
        <v>24</v>
      </c>
      <c r="K7251" s="14">
        <v>1578301.0941119988</v>
      </c>
      <c r="L7251" s="14">
        <v>3775333.9308729982</v>
      </c>
      <c r="M7251" s="13">
        <v>0.41805602445001117</v>
      </c>
      <c r="N7251" s="12">
        <v>-2.4938131105905876</v>
      </c>
      <c r="O7251" s="2">
        <f>DATE(LEFT(ALT[[#This Row],[DATEMTH]],4),RIGHT(ALT[[#This Row],[DATEMTH]],2),1)</f>
        <v>44621</v>
      </c>
      <c r="P7251" t="str">
        <f>IF(AND(ALT[[#This Row],[DATE]]&gt;=DATE(2023,6,1),ALT[[#This Row],[DATE]]&lt;=DATE(2024,5,31)),"Y","N")</f>
        <v>N</v>
      </c>
      <c r="Q7251" t="str">
        <f>LEFT(ALT[[#This Row],[DATEMTH]],4)</f>
        <v>2022</v>
      </c>
    </row>
    <row r="7252" spans="1:17" x14ac:dyDescent="0.25">
      <c r="A7252" t="s">
        <v>76</v>
      </c>
      <c r="B7252" t="s">
        <v>110</v>
      </c>
      <c r="C7252" t="s">
        <v>15</v>
      </c>
      <c r="D7252" t="s">
        <v>22</v>
      </c>
      <c r="E7252" s="14">
        <v>3775333.9308730033</v>
      </c>
      <c r="F7252" s="14">
        <v>21746785.242711011</v>
      </c>
      <c r="G7252" s="13">
        <v>0.17360423109610662</v>
      </c>
      <c r="H7252" s="12">
        <v>-34361262.469999999</v>
      </c>
      <c r="I7252" s="12">
        <v>-5.9652605505958549</v>
      </c>
      <c r="J7252" t="s">
        <v>16</v>
      </c>
      <c r="K7252" s="14">
        <v>1127508.319431999</v>
      </c>
      <c r="L7252" s="14">
        <v>3775333.9308729982</v>
      </c>
      <c r="M7252" s="13">
        <v>0.29865128226452725</v>
      </c>
      <c r="N7252" s="12">
        <v>-1.7815327124774518</v>
      </c>
      <c r="O7252" s="2">
        <f>DATE(LEFT(ALT[[#This Row],[DATEMTH]],4),RIGHT(ALT[[#This Row],[DATEMTH]],2),1)</f>
        <v>44621</v>
      </c>
      <c r="P7252" t="str">
        <f>IF(AND(ALT[[#This Row],[DATE]]&gt;=DATE(2023,6,1),ALT[[#This Row],[DATE]]&lt;=DATE(2024,5,31)),"Y","N")</f>
        <v>N</v>
      </c>
      <c r="Q7252" t="str">
        <f>LEFT(ALT[[#This Row],[DATEMTH]],4)</f>
        <v>2022</v>
      </c>
    </row>
    <row r="7253" spans="1:17" x14ac:dyDescent="0.25">
      <c r="A7253" t="s">
        <v>76</v>
      </c>
      <c r="B7253" t="s">
        <v>110</v>
      </c>
      <c r="C7253" t="s">
        <v>15</v>
      </c>
      <c r="D7253" t="s">
        <v>22</v>
      </c>
      <c r="E7253" s="14">
        <v>3775333.9308730033</v>
      </c>
      <c r="F7253" s="14">
        <v>21746785.242711011</v>
      </c>
      <c r="G7253" s="13">
        <v>0.17360423109610662</v>
      </c>
      <c r="H7253" s="12">
        <v>-34361262.469999999</v>
      </c>
      <c r="I7253" s="12">
        <v>-5.9652605505958549</v>
      </c>
      <c r="J7253" t="s">
        <v>25</v>
      </c>
      <c r="K7253" s="14">
        <v>509792.31231600005</v>
      </c>
      <c r="L7253" s="14">
        <v>3775333.9308729982</v>
      </c>
      <c r="M7253" s="13">
        <v>0.13503237638057544</v>
      </c>
      <c r="N7253" s="12">
        <v>-0.80550330787625812</v>
      </c>
      <c r="O7253" s="2">
        <f>DATE(LEFT(ALT[[#This Row],[DATEMTH]],4),RIGHT(ALT[[#This Row],[DATEMTH]],2),1)</f>
        <v>44621</v>
      </c>
      <c r="P7253" t="str">
        <f>IF(AND(ALT[[#This Row],[DATE]]&gt;=DATE(2023,6,1),ALT[[#This Row],[DATE]]&lt;=DATE(2024,5,31)),"Y","N")</f>
        <v>N</v>
      </c>
      <c r="Q7253" t="str">
        <f>LEFT(ALT[[#This Row],[DATEMTH]],4)</f>
        <v>2022</v>
      </c>
    </row>
    <row r="7254" spans="1:17" x14ac:dyDescent="0.25">
      <c r="A7254" t="s">
        <v>76</v>
      </c>
      <c r="B7254" t="s">
        <v>110</v>
      </c>
      <c r="C7254" t="s">
        <v>18</v>
      </c>
      <c r="D7254" t="s">
        <v>22</v>
      </c>
      <c r="E7254" s="14">
        <v>7827710.7897350062</v>
      </c>
      <c r="F7254" s="14">
        <v>21746785.242711011</v>
      </c>
      <c r="G7254" s="13">
        <v>0.35994795103605776</v>
      </c>
      <c r="H7254" s="12">
        <v>-34361262.469999999</v>
      </c>
      <c r="I7254" s="12">
        <v>-12.368266021088688</v>
      </c>
      <c r="J7254" t="s">
        <v>26</v>
      </c>
      <c r="K7254" s="14">
        <v>1894540.904165</v>
      </c>
      <c r="L7254" s="14">
        <v>7827710.7897350015</v>
      </c>
      <c r="M7254" s="13">
        <v>0.24203000788550308</v>
      </c>
      <c r="N7254" s="12">
        <v>-2.9934915226140952</v>
      </c>
      <c r="O7254" s="2">
        <f>DATE(LEFT(ALT[[#This Row],[DATEMTH]],4),RIGHT(ALT[[#This Row],[DATEMTH]],2),1)</f>
        <v>44621</v>
      </c>
      <c r="P7254" t="str">
        <f>IF(AND(ALT[[#This Row],[DATE]]&gt;=DATE(2023,6,1),ALT[[#This Row],[DATE]]&lt;=DATE(2024,5,31)),"Y","N")</f>
        <v>N</v>
      </c>
      <c r="Q7254" t="str">
        <f>LEFT(ALT[[#This Row],[DATEMTH]],4)</f>
        <v>2022</v>
      </c>
    </row>
    <row r="7255" spans="1:17" x14ac:dyDescent="0.25">
      <c r="A7255" t="s">
        <v>76</v>
      </c>
      <c r="B7255" t="s">
        <v>110</v>
      </c>
      <c r="C7255" t="s">
        <v>18</v>
      </c>
      <c r="D7255" t="s">
        <v>22</v>
      </c>
      <c r="E7255" s="14">
        <v>7827710.7897350062</v>
      </c>
      <c r="F7255" s="14">
        <v>21746785.242711011</v>
      </c>
      <c r="G7255" s="13">
        <v>0.35994795103605776</v>
      </c>
      <c r="H7255" s="12">
        <v>-34361262.469999999</v>
      </c>
      <c r="I7255" s="12">
        <v>-12.368266021088688</v>
      </c>
      <c r="J7255" t="s">
        <v>24</v>
      </c>
      <c r="K7255" s="14">
        <v>2008676.61121</v>
      </c>
      <c r="L7255" s="14">
        <v>7827710.7897350015</v>
      </c>
      <c r="M7255" s="13">
        <v>0.25661098949185901</v>
      </c>
      <c r="N7255" s="12">
        <v>-3.1738329819701061</v>
      </c>
      <c r="O7255" s="2">
        <f>DATE(LEFT(ALT[[#This Row],[DATEMTH]],4),RIGHT(ALT[[#This Row],[DATEMTH]],2),1)</f>
        <v>44621</v>
      </c>
      <c r="P7255" t="str">
        <f>IF(AND(ALT[[#This Row],[DATE]]&gt;=DATE(2023,6,1),ALT[[#This Row],[DATE]]&lt;=DATE(2024,5,31)),"Y","N")</f>
        <v>N</v>
      </c>
      <c r="Q7255" t="str">
        <f>LEFT(ALT[[#This Row],[DATEMTH]],4)</f>
        <v>2022</v>
      </c>
    </row>
    <row r="7256" spans="1:17" x14ac:dyDescent="0.25">
      <c r="A7256" t="s">
        <v>76</v>
      </c>
      <c r="B7256" t="s">
        <v>110</v>
      </c>
      <c r="C7256" t="s">
        <v>18</v>
      </c>
      <c r="D7256" t="s">
        <v>22</v>
      </c>
      <c r="E7256" s="14">
        <v>7827710.7897350062</v>
      </c>
      <c r="F7256" s="14">
        <v>21746785.242711011</v>
      </c>
      <c r="G7256" s="13">
        <v>0.35994795103605776</v>
      </c>
      <c r="H7256" s="12">
        <v>-34361262.469999999</v>
      </c>
      <c r="I7256" s="12">
        <v>-12.368266021088688</v>
      </c>
      <c r="J7256" t="s">
        <v>25</v>
      </c>
      <c r="K7256" s="14">
        <v>872825.58724900021</v>
      </c>
      <c r="L7256" s="14">
        <v>7827710.7897350015</v>
      </c>
      <c r="M7256" s="13">
        <v>0.11150457786375993</v>
      </c>
      <c r="N7256" s="12">
        <v>-1.37911828158818</v>
      </c>
      <c r="O7256" s="2">
        <f>DATE(LEFT(ALT[[#This Row],[DATEMTH]],4),RIGHT(ALT[[#This Row],[DATEMTH]],2),1)</f>
        <v>44621</v>
      </c>
      <c r="P7256" t="str">
        <f>IF(AND(ALT[[#This Row],[DATE]]&gt;=DATE(2023,6,1),ALT[[#This Row],[DATE]]&lt;=DATE(2024,5,31)),"Y","N")</f>
        <v>N</v>
      </c>
      <c r="Q7256" t="str">
        <f>LEFT(ALT[[#This Row],[DATEMTH]],4)</f>
        <v>2022</v>
      </c>
    </row>
    <row r="7257" spans="1:17" x14ac:dyDescent="0.25">
      <c r="A7257" t="s">
        <v>76</v>
      </c>
      <c r="B7257" t="s">
        <v>110</v>
      </c>
      <c r="C7257" t="s">
        <v>18</v>
      </c>
      <c r="D7257" t="s">
        <v>22</v>
      </c>
      <c r="E7257" s="14">
        <v>7827710.7897350062</v>
      </c>
      <c r="F7257" s="14">
        <v>21746785.242711011</v>
      </c>
      <c r="G7257" s="13">
        <v>0.35994795103605776</v>
      </c>
      <c r="H7257" s="12">
        <v>-34361262.469999999</v>
      </c>
      <c r="I7257" s="12">
        <v>-12.368266021088688</v>
      </c>
      <c r="J7257" t="s">
        <v>16</v>
      </c>
      <c r="K7257" s="14">
        <v>3051667.687111001</v>
      </c>
      <c r="L7257" s="14">
        <v>7827710.7897350015</v>
      </c>
      <c r="M7257" s="13">
        <v>0.38985442475887794</v>
      </c>
      <c r="N7257" s="12">
        <v>-4.821823234916307</v>
      </c>
      <c r="O7257" s="2">
        <f>DATE(LEFT(ALT[[#This Row],[DATEMTH]],4),RIGHT(ALT[[#This Row],[DATEMTH]],2),1)</f>
        <v>44621</v>
      </c>
      <c r="P7257" t="str">
        <f>IF(AND(ALT[[#This Row],[DATE]]&gt;=DATE(2023,6,1),ALT[[#This Row],[DATE]]&lt;=DATE(2024,5,31)),"Y","N")</f>
        <v>N</v>
      </c>
      <c r="Q7257" t="str">
        <f>LEFT(ALT[[#This Row],[DATEMTH]],4)</f>
        <v>2022</v>
      </c>
    </row>
    <row r="7258" spans="1:17" x14ac:dyDescent="0.25">
      <c r="A7258" t="s">
        <v>76</v>
      </c>
      <c r="B7258" t="s">
        <v>110</v>
      </c>
      <c r="C7258" t="s">
        <v>19</v>
      </c>
      <c r="D7258" t="s">
        <v>22</v>
      </c>
      <c r="E7258" s="14">
        <v>5562079.2009230033</v>
      </c>
      <c r="F7258" s="14">
        <v>21746785.242711011</v>
      </c>
      <c r="G7258" s="13">
        <v>0.25576558276756217</v>
      </c>
      <c r="H7258" s="12">
        <v>-34361262.469999999</v>
      </c>
      <c r="I7258" s="12">
        <v>-8.7884283202687126</v>
      </c>
      <c r="J7258" t="s">
        <v>25</v>
      </c>
      <c r="K7258" s="14">
        <v>3661657.4412900009</v>
      </c>
      <c r="L7258" s="14">
        <v>5562079.2009230023</v>
      </c>
      <c r="M7258" s="13">
        <v>0.65832529689299735</v>
      </c>
      <c r="N7258" s="12">
        <v>-5.785644683163726</v>
      </c>
      <c r="O7258" s="2">
        <f>DATE(LEFT(ALT[[#This Row],[DATEMTH]],4),RIGHT(ALT[[#This Row],[DATEMTH]],2),1)</f>
        <v>44621</v>
      </c>
      <c r="P7258" t="str">
        <f>IF(AND(ALT[[#This Row],[DATE]]&gt;=DATE(2023,6,1),ALT[[#This Row],[DATE]]&lt;=DATE(2024,5,31)),"Y","N")</f>
        <v>N</v>
      </c>
      <c r="Q7258" t="str">
        <f>LEFT(ALT[[#This Row],[DATEMTH]],4)</f>
        <v>2022</v>
      </c>
    </row>
    <row r="7259" spans="1:17" x14ac:dyDescent="0.25">
      <c r="A7259" t="s">
        <v>76</v>
      </c>
      <c r="B7259" t="s">
        <v>110</v>
      </c>
      <c r="C7259" t="s">
        <v>19</v>
      </c>
      <c r="D7259" t="s">
        <v>22</v>
      </c>
      <c r="E7259" s="14">
        <v>5562079.2009230033</v>
      </c>
      <c r="F7259" s="14">
        <v>21746785.242711011</v>
      </c>
      <c r="G7259" s="13">
        <v>0.25576558276756217</v>
      </c>
      <c r="H7259" s="12">
        <v>-34361262.469999999</v>
      </c>
      <c r="I7259" s="12">
        <v>-8.7884283202687126</v>
      </c>
      <c r="J7259" t="s">
        <v>24</v>
      </c>
      <c r="K7259" s="14">
        <v>1603549.744572001</v>
      </c>
      <c r="L7259" s="14">
        <v>5562079.2009230023</v>
      </c>
      <c r="M7259" s="13">
        <v>0.28830041548237917</v>
      </c>
      <c r="N7259" s="12">
        <v>-2.5337075361705774</v>
      </c>
      <c r="O7259" s="2">
        <f>DATE(LEFT(ALT[[#This Row],[DATEMTH]],4),RIGHT(ALT[[#This Row],[DATEMTH]],2),1)</f>
        <v>44621</v>
      </c>
      <c r="P7259" t="str">
        <f>IF(AND(ALT[[#This Row],[DATE]]&gt;=DATE(2023,6,1),ALT[[#This Row],[DATE]]&lt;=DATE(2024,5,31)),"Y","N")</f>
        <v>N</v>
      </c>
      <c r="Q7259" t="str">
        <f>LEFT(ALT[[#This Row],[DATEMTH]],4)</f>
        <v>2022</v>
      </c>
    </row>
    <row r="7260" spans="1:17" x14ac:dyDescent="0.25">
      <c r="A7260" t="s">
        <v>76</v>
      </c>
      <c r="B7260" t="s">
        <v>110</v>
      </c>
      <c r="C7260" t="s">
        <v>19</v>
      </c>
      <c r="D7260" t="s">
        <v>22</v>
      </c>
      <c r="E7260" s="14">
        <v>5562079.2009230033</v>
      </c>
      <c r="F7260" s="14">
        <v>21746785.242711011</v>
      </c>
      <c r="G7260" s="13">
        <v>0.25576558276756217</v>
      </c>
      <c r="H7260" s="12">
        <v>-34361262.469999999</v>
      </c>
      <c r="I7260" s="12">
        <v>-8.7884283202687126</v>
      </c>
      <c r="J7260" t="s">
        <v>16</v>
      </c>
      <c r="K7260" s="14">
        <v>2388.9236760000008</v>
      </c>
      <c r="L7260" s="14">
        <v>5562079.2009230023</v>
      </c>
      <c r="M7260" s="13">
        <v>4.2950191640629091E-4</v>
      </c>
      <c r="N7260" s="12">
        <v>-3.774646805754732E-3</v>
      </c>
      <c r="O7260" s="2">
        <f>DATE(LEFT(ALT[[#This Row],[DATEMTH]],4),RIGHT(ALT[[#This Row],[DATEMTH]],2),1)</f>
        <v>44621</v>
      </c>
      <c r="P7260" t="str">
        <f>IF(AND(ALT[[#This Row],[DATE]]&gt;=DATE(2023,6,1),ALT[[#This Row],[DATE]]&lt;=DATE(2024,5,31)),"Y","N")</f>
        <v>N</v>
      </c>
      <c r="Q7260" t="str">
        <f>LEFT(ALT[[#This Row],[DATEMTH]],4)</f>
        <v>2022</v>
      </c>
    </row>
    <row r="7261" spans="1:17" x14ac:dyDescent="0.25">
      <c r="A7261" t="s">
        <v>76</v>
      </c>
      <c r="B7261" t="s">
        <v>110</v>
      </c>
      <c r="C7261" t="s">
        <v>19</v>
      </c>
      <c r="D7261" t="s">
        <v>22</v>
      </c>
      <c r="E7261" s="14">
        <v>5562079.2009230033</v>
      </c>
      <c r="F7261" s="14">
        <v>21746785.242711011</v>
      </c>
      <c r="G7261" s="13">
        <v>0.25576558276756217</v>
      </c>
      <c r="H7261" s="12">
        <v>-34361262.469999999</v>
      </c>
      <c r="I7261" s="12">
        <v>-8.7884283202687126</v>
      </c>
      <c r="J7261" t="s">
        <v>26</v>
      </c>
      <c r="K7261" s="14">
        <v>294483.09138500039</v>
      </c>
      <c r="L7261" s="14">
        <v>5562079.2009230023</v>
      </c>
      <c r="M7261" s="13">
        <v>5.2944785708217215E-2</v>
      </c>
      <c r="N7261" s="12">
        <v>-0.46530145412865437</v>
      </c>
      <c r="O7261" s="2">
        <f>DATE(LEFT(ALT[[#This Row],[DATEMTH]],4),RIGHT(ALT[[#This Row],[DATEMTH]],2),1)</f>
        <v>44621</v>
      </c>
      <c r="P7261" t="str">
        <f>IF(AND(ALT[[#This Row],[DATE]]&gt;=DATE(2023,6,1),ALT[[#This Row],[DATE]]&lt;=DATE(2024,5,31)),"Y","N")</f>
        <v>N</v>
      </c>
      <c r="Q7261" t="str">
        <f>LEFT(ALT[[#This Row],[DATEMTH]],4)</f>
        <v>2022</v>
      </c>
    </row>
    <row r="7262" spans="1:17" x14ac:dyDescent="0.25">
      <c r="A7262" t="s">
        <v>76</v>
      </c>
      <c r="B7262" t="s">
        <v>110</v>
      </c>
      <c r="C7262" t="s">
        <v>20</v>
      </c>
      <c r="D7262" t="s">
        <v>22</v>
      </c>
      <c r="E7262" s="14">
        <v>4581661.3211799916</v>
      </c>
      <c r="F7262" s="14">
        <v>21746785.242711011</v>
      </c>
      <c r="G7262" s="13">
        <v>0.21068223510027312</v>
      </c>
      <c r="H7262" s="12">
        <v>-34361262.469999999</v>
      </c>
      <c r="I7262" s="12">
        <v>-7.2393075780467306</v>
      </c>
      <c r="J7262" t="s">
        <v>25</v>
      </c>
      <c r="K7262" s="14">
        <v>659573.48002100014</v>
      </c>
      <c r="L7262" s="14">
        <v>4581661.3211799972</v>
      </c>
      <c r="M7262" s="13">
        <v>0.14395945788745651</v>
      </c>
      <c r="N7262" s="12">
        <v>-1.042166794416163</v>
      </c>
      <c r="O7262" s="2">
        <f>DATE(LEFT(ALT[[#This Row],[DATEMTH]],4),RIGHT(ALT[[#This Row],[DATEMTH]],2),1)</f>
        <v>44621</v>
      </c>
      <c r="P7262" t="str">
        <f>IF(AND(ALT[[#This Row],[DATE]]&gt;=DATE(2023,6,1),ALT[[#This Row],[DATE]]&lt;=DATE(2024,5,31)),"Y","N")</f>
        <v>N</v>
      </c>
      <c r="Q7262" t="str">
        <f>LEFT(ALT[[#This Row],[DATEMTH]],4)</f>
        <v>2022</v>
      </c>
    </row>
    <row r="7263" spans="1:17" x14ac:dyDescent="0.25">
      <c r="A7263" t="s">
        <v>76</v>
      </c>
      <c r="B7263" t="s">
        <v>110</v>
      </c>
      <c r="C7263" t="s">
        <v>20</v>
      </c>
      <c r="D7263" t="s">
        <v>22</v>
      </c>
      <c r="E7263" s="14">
        <v>4581661.3211799916</v>
      </c>
      <c r="F7263" s="14">
        <v>21746785.242711011</v>
      </c>
      <c r="G7263" s="13">
        <v>0.21068223510027312</v>
      </c>
      <c r="H7263" s="12">
        <v>-34361262.469999999</v>
      </c>
      <c r="I7263" s="12">
        <v>-7.2393075780467306</v>
      </c>
      <c r="J7263" t="s">
        <v>24</v>
      </c>
      <c r="K7263" s="14">
        <v>2132259.8913649996</v>
      </c>
      <c r="L7263" s="14">
        <v>4581661.3211799972</v>
      </c>
      <c r="M7263" s="13">
        <v>0.46539011548235532</v>
      </c>
      <c r="N7263" s="12">
        <v>-3.3691021897594577</v>
      </c>
      <c r="O7263" s="2">
        <f>DATE(LEFT(ALT[[#This Row],[DATEMTH]],4),RIGHT(ALT[[#This Row],[DATEMTH]],2),1)</f>
        <v>44621</v>
      </c>
      <c r="P7263" t="str">
        <f>IF(AND(ALT[[#This Row],[DATE]]&gt;=DATE(2023,6,1),ALT[[#This Row],[DATE]]&lt;=DATE(2024,5,31)),"Y","N")</f>
        <v>N</v>
      </c>
      <c r="Q7263" t="str">
        <f>LEFT(ALT[[#This Row],[DATEMTH]],4)</f>
        <v>2022</v>
      </c>
    </row>
    <row r="7264" spans="1:17" x14ac:dyDescent="0.25">
      <c r="A7264" t="s">
        <v>76</v>
      </c>
      <c r="B7264" t="s">
        <v>110</v>
      </c>
      <c r="C7264" t="s">
        <v>20</v>
      </c>
      <c r="D7264" t="s">
        <v>22</v>
      </c>
      <c r="E7264" s="14">
        <v>4581661.3211799916</v>
      </c>
      <c r="F7264" s="14">
        <v>21746785.242711011</v>
      </c>
      <c r="G7264" s="13">
        <v>0.21068223510027312</v>
      </c>
      <c r="H7264" s="12">
        <v>-34361262.469999999</v>
      </c>
      <c r="I7264" s="12">
        <v>-7.2393075780467306</v>
      </c>
      <c r="J7264" t="s">
        <v>16</v>
      </c>
      <c r="K7264" s="14">
        <v>1494732.7097979975</v>
      </c>
      <c r="L7264" s="14">
        <v>4581661.3211799972</v>
      </c>
      <c r="M7264" s="13">
        <v>0.32624251445391261</v>
      </c>
      <c r="N7264" s="12">
        <v>-2.3617699071672296</v>
      </c>
      <c r="O7264" s="2">
        <f>DATE(LEFT(ALT[[#This Row],[DATEMTH]],4),RIGHT(ALT[[#This Row],[DATEMTH]],2),1)</f>
        <v>44621</v>
      </c>
      <c r="P7264" t="str">
        <f>IF(AND(ALT[[#This Row],[DATE]]&gt;=DATE(2023,6,1),ALT[[#This Row],[DATE]]&lt;=DATE(2024,5,31)),"Y","N")</f>
        <v>N</v>
      </c>
      <c r="Q7264" t="str">
        <f>LEFT(ALT[[#This Row],[DATEMTH]],4)</f>
        <v>2022</v>
      </c>
    </row>
    <row r="7265" spans="1:17" x14ac:dyDescent="0.25">
      <c r="A7265" t="s">
        <v>76</v>
      </c>
      <c r="B7265" t="s">
        <v>110</v>
      </c>
      <c r="C7265" t="s">
        <v>20</v>
      </c>
      <c r="D7265" t="s">
        <v>22</v>
      </c>
      <c r="E7265" s="14">
        <v>4581661.3211799916</v>
      </c>
      <c r="F7265" s="14">
        <v>21746785.242711011</v>
      </c>
      <c r="G7265" s="13">
        <v>0.21068223510027312</v>
      </c>
      <c r="H7265" s="12">
        <v>-34361262.469999999</v>
      </c>
      <c r="I7265" s="12">
        <v>-7.2393075780467306</v>
      </c>
      <c r="J7265" t="s">
        <v>26</v>
      </c>
      <c r="K7265" s="14">
        <v>295095.23999600013</v>
      </c>
      <c r="L7265" s="14">
        <v>4581661.3211799972</v>
      </c>
      <c r="M7265" s="13">
        <v>6.4407912176275603E-2</v>
      </c>
      <c r="N7265" s="12">
        <v>-0.46626868670388028</v>
      </c>
      <c r="O7265" s="2">
        <f>DATE(LEFT(ALT[[#This Row],[DATEMTH]],4),RIGHT(ALT[[#This Row],[DATEMTH]],2),1)</f>
        <v>44621</v>
      </c>
      <c r="P7265" t="str">
        <f>IF(AND(ALT[[#This Row],[DATE]]&gt;=DATE(2023,6,1),ALT[[#This Row],[DATE]]&lt;=DATE(2024,5,31)),"Y","N")</f>
        <v>N</v>
      </c>
      <c r="Q7265" t="str">
        <f>LEFT(ALT[[#This Row],[DATEMTH]],4)</f>
        <v>2022</v>
      </c>
    </row>
    <row r="7266" spans="1:17" x14ac:dyDescent="0.25">
      <c r="A7266" t="s">
        <v>76</v>
      </c>
      <c r="B7266" t="s">
        <v>110</v>
      </c>
      <c r="C7266" t="s">
        <v>15</v>
      </c>
      <c r="D7266" t="s">
        <v>17</v>
      </c>
      <c r="E7266" s="14">
        <v>3775333.9308730033</v>
      </c>
      <c r="F7266" s="14">
        <v>21746785.242711011</v>
      </c>
      <c r="G7266" s="13">
        <v>0.17360423109610662</v>
      </c>
      <c r="H7266" s="12">
        <v>-43820052.380000003</v>
      </c>
      <c r="I7266" s="12">
        <v>-7.6073465000210172</v>
      </c>
      <c r="J7266" t="s">
        <v>26</v>
      </c>
      <c r="K7266" s="14">
        <v>559732.20501300041</v>
      </c>
      <c r="L7266" s="14">
        <v>3775333.9308729982</v>
      </c>
      <c r="M7266" s="13">
        <v>0.1482603169048862</v>
      </c>
      <c r="N7266" s="12">
        <v>-1.1278676028983929</v>
      </c>
      <c r="O7266" s="2">
        <f>DATE(LEFT(ALT[[#This Row],[DATEMTH]],4),RIGHT(ALT[[#This Row],[DATEMTH]],2),1)</f>
        <v>44621</v>
      </c>
      <c r="P7266" t="str">
        <f>IF(AND(ALT[[#This Row],[DATE]]&gt;=DATE(2023,6,1),ALT[[#This Row],[DATE]]&lt;=DATE(2024,5,31)),"Y","N")</f>
        <v>N</v>
      </c>
      <c r="Q7266" t="str">
        <f>LEFT(ALT[[#This Row],[DATEMTH]],4)</f>
        <v>2022</v>
      </c>
    </row>
    <row r="7267" spans="1:17" x14ac:dyDescent="0.25">
      <c r="A7267" t="s">
        <v>76</v>
      </c>
      <c r="B7267" t="s">
        <v>110</v>
      </c>
      <c r="C7267" t="s">
        <v>15</v>
      </c>
      <c r="D7267" t="s">
        <v>17</v>
      </c>
      <c r="E7267" s="14">
        <v>3775333.9308730033</v>
      </c>
      <c r="F7267" s="14">
        <v>21746785.242711011</v>
      </c>
      <c r="G7267" s="13">
        <v>0.17360423109610662</v>
      </c>
      <c r="H7267" s="12">
        <v>-43820052.380000003</v>
      </c>
      <c r="I7267" s="12">
        <v>-7.6073465000210172</v>
      </c>
      <c r="J7267" t="s">
        <v>24</v>
      </c>
      <c r="K7267" s="14">
        <v>1578301.0941119988</v>
      </c>
      <c r="L7267" s="14">
        <v>3775333.9308729982</v>
      </c>
      <c r="M7267" s="13">
        <v>0.41805602445001117</v>
      </c>
      <c r="N7267" s="12">
        <v>-3.1802970344124932</v>
      </c>
      <c r="O7267" s="2">
        <f>DATE(LEFT(ALT[[#This Row],[DATEMTH]],4),RIGHT(ALT[[#This Row],[DATEMTH]],2),1)</f>
        <v>44621</v>
      </c>
      <c r="P7267" t="str">
        <f>IF(AND(ALT[[#This Row],[DATE]]&gt;=DATE(2023,6,1),ALT[[#This Row],[DATE]]&lt;=DATE(2024,5,31)),"Y","N")</f>
        <v>N</v>
      </c>
      <c r="Q7267" t="str">
        <f>LEFT(ALT[[#This Row],[DATEMTH]],4)</f>
        <v>2022</v>
      </c>
    </row>
    <row r="7268" spans="1:17" x14ac:dyDescent="0.25">
      <c r="A7268" t="s">
        <v>76</v>
      </c>
      <c r="B7268" t="s">
        <v>110</v>
      </c>
      <c r="C7268" t="s">
        <v>15</v>
      </c>
      <c r="D7268" t="s">
        <v>17</v>
      </c>
      <c r="E7268" s="14">
        <v>3775333.9308730033</v>
      </c>
      <c r="F7268" s="14">
        <v>21746785.242711011</v>
      </c>
      <c r="G7268" s="13">
        <v>0.17360423109610662</v>
      </c>
      <c r="H7268" s="12">
        <v>-43820052.380000003</v>
      </c>
      <c r="I7268" s="12">
        <v>-7.6073465000210172</v>
      </c>
      <c r="J7268" t="s">
        <v>16</v>
      </c>
      <c r="K7268" s="14">
        <v>1127508.319431999</v>
      </c>
      <c r="L7268" s="14">
        <v>3775333.9308729982</v>
      </c>
      <c r="M7268" s="13">
        <v>0.29865128226452725</v>
      </c>
      <c r="N7268" s="12">
        <v>-2.2719437868618404</v>
      </c>
      <c r="O7268" s="2">
        <f>DATE(LEFT(ALT[[#This Row],[DATEMTH]],4),RIGHT(ALT[[#This Row],[DATEMTH]],2),1)</f>
        <v>44621</v>
      </c>
      <c r="P7268" t="str">
        <f>IF(AND(ALT[[#This Row],[DATE]]&gt;=DATE(2023,6,1),ALT[[#This Row],[DATE]]&lt;=DATE(2024,5,31)),"Y","N")</f>
        <v>N</v>
      </c>
      <c r="Q7268" t="str">
        <f>LEFT(ALT[[#This Row],[DATEMTH]],4)</f>
        <v>2022</v>
      </c>
    </row>
    <row r="7269" spans="1:17" x14ac:dyDescent="0.25">
      <c r="A7269" t="s">
        <v>76</v>
      </c>
      <c r="B7269" t="s">
        <v>110</v>
      </c>
      <c r="C7269" t="s">
        <v>15</v>
      </c>
      <c r="D7269" t="s">
        <v>17</v>
      </c>
      <c r="E7269" s="14">
        <v>3775333.9308730033</v>
      </c>
      <c r="F7269" s="14">
        <v>21746785.242711011</v>
      </c>
      <c r="G7269" s="13">
        <v>0.17360423109610662</v>
      </c>
      <c r="H7269" s="12">
        <v>-43820052.380000003</v>
      </c>
      <c r="I7269" s="12">
        <v>-7.6073465000210172</v>
      </c>
      <c r="J7269" t="s">
        <v>25</v>
      </c>
      <c r="K7269" s="14">
        <v>509792.31231600005</v>
      </c>
      <c r="L7269" s="14">
        <v>3775333.9308729982</v>
      </c>
      <c r="M7269" s="13">
        <v>0.13503237638057544</v>
      </c>
      <c r="N7269" s="12">
        <v>-1.0272380758482913</v>
      </c>
      <c r="O7269" s="2">
        <f>DATE(LEFT(ALT[[#This Row],[DATEMTH]],4),RIGHT(ALT[[#This Row],[DATEMTH]],2),1)</f>
        <v>44621</v>
      </c>
      <c r="P7269" t="str">
        <f>IF(AND(ALT[[#This Row],[DATE]]&gt;=DATE(2023,6,1),ALT[[#This Row],[DATE]]&lt;=DATE(2024,5,31)),"Y","N")</f>
        <v>N</v>
      </c>
      <c r="Q7269" t="str">
        <f>LEFT(ALT[[#This Row],[DATEMTH]],4)</f>
        <v>2022</v>
      </c>
    </row>
    <row r="7270" spans="1:17" x14ac:dyDescent="0.25">
      <c r="A7270" t="s">
        <v>76</v>
      </c>
      <c r="B7270" t="s">
        <v>110</v>
      </c>
      <c r="C7270" t="s">
        <v>18</v>
      </c>
      <c r="D7270" t="s">
        <v>17</v>
      </c>
      <c r="E7270" s="14">
        <v>7827710.7897350062</v>
      </c>
      <c r="F7270" s="14">
        <v>21746785.242711011</v>
      </c>
      <c r="G7270" s="13">
        <v>0.35994795103605776</v>
      </c>
      <c r="H7270" s="12">
        <v>-43820052.380000003</v>
      </c>
      <c r="I7270" s="12">
        <v>-15.772938068473726</v>
      </c>
      <c r="J7270" t="s">
        <v>26</v>
      </c>
      <c r="K7270" s="14">
        <v>1894540.904165</v>
      </c>
      <c r="L7270" s="14">
        <v>7827710.7897350015</v>
      </c>
      <c r="M7270" s="13">
        <v>0.24203000788550308</v>
      </c>
      <c r="N7270" s="12">
        <v>-3.8175243250902477</v>
      </c>
      <c r="O7270" s="2">
        <f>DATE(LEFT(ALT[[#This Row],[DATEMTH]],4),RIGHT(ALT[[#This Row],[DATEMTH]],2),1)</f>
        <v>44621</v>
      </c>
      <c r="P7270" t="str">
        <f>IF(AND(ALT[[#This Row],[DATE]]&gt;=DATE(2023,6,1),ALT[[#This Row],[DATE]]&lt;=DATE(2024,5,31)),"Y","N")</f>
        <v>N</v>
      </c>
      <c r="Q7270" t="str">
        <f>LEFT(ALT[[#This Row],[DATEMTH]],4)</f>
        <v>2022</v>
      </c>
    </row>
    <row r="7271" spans="1:17" x14ac:dyDescent="0.25">
      <c r="A7271" t="s">
        <v>76</v>
      </c>
      <c r="B7271" t="s">
        <v>110</v>
      </c>
      <c r="C7271" t="s">
        <v>18</v>
      </c>
      <c r="D7271" t="s">
        <v>17</v>
      </c>
      <c r="E7271" s="14">
        <v>7827710.7897350062</v>
      </c>
      <c r="F7271" s="14">
        <v>21746785.242711011</v>
      </c>
      <c r="G7271" s="13">
        <v>0.35994795103605776</v>
      </c>
      <c r="H7271" s="12">
        <v>-43820052.380000003</v>
      </c>
      <c r="I7271" s="12">
        <v>-15.772938068473726</v>
      </c>
      <c r="J7271" t="s">
        <v>24</v>
      </c>
      <c r="K7271" s="14">
        <v>2008676.61121</v>
      </c>
      <c r="L7271" s="14">
        <v>7827710.7897350015</v>
      </c>
      <c r="M7271" s="13">
        <v>0.25661098949185901</v>
      </c>
      <c r="N7271" s="12">
        <v>-4.0475092449448544</v>
      </c>
      <c r="O7271" s="2">
        <f>DATE(LEFT(ALT[[#This Row],[DATEMTH]],4),RIGHT(ALT[[#This Row],[DATEMTH]],2),1)</f>
        <v>44621</v>
      </c>
      <c r="P7271" t="str">
        <f>IF(AND(ALT[[#This Row],[DATE]]&gt;=DATE(2023,6,1),ALT[[#This Row],[DATE]]&lt;=DATE(2024,5,31)),"Y","N")</f>
        <v>N</v>
      </c>
      <c r="Q7271" t="str">
        <f>LEFT(ALT[[#This Row],[DATEMTH]],4)</f>
        <v>2022</v>
      </c>
    </row>
    <row r="7272" spans="1:17" x14ac:dyDescent="0.25">
      <c r="A7272" t="s">
        <v>76</v>
      </c>
      <c r="B7272" t="s">
        <v>110</v>
      </c>
      <c r="C7272" t="s">
        <v>18</v>
      </c>
      <c r="D7272" t="s">
        <v>17</v>
      </c>
      <c r="E7272" s="14">
        <v>7827710.7897350062</v>
      </c>
      <c r="F7272" s="14">
        <v>21746785.242711011</v>
      </c>
      <c r="G7272" s="13">
        <v>0.35994795103605776</v>
      </c>
      <c r="H7272" s="12">
        <v>-43820052.380000003</v>
      </c>
      <c r="I7272" s="12">
        <v>-15.772938068473726</v>
      </c>
      <c r="J7272" t="s">
        <v>25</v>
      </c>
      <c r="K7272" s="14">
        <v>872825.58724900021</v>
      </c>
      <c r="L7272" s="14">
        <v>7827710.7897350015</v>
      </c>
      <c r="M7272" s="13">
        <v>0.11150457786375993</v>
      </c>
      <c r="N7272" s="12">
        <v>-1.7587548009963918</v>
      </c>
      <c r="O7272" s="2">
        <f>DATE(LEFT(ALT[[#This Row],[DATEMTH]],4),RIGHT(ALT[[#This Row],[DATEMTH]],2),1)</f>
        <v>44621</v>
      </c>
      <c r="P7272" t="str">
        <f>IF(AND(ALT[[#This Row],[DATE]]&gt;=DATE(2023,6,1),ALT[[#This Row],[DATE]]&lt;=DATE(2024,5,31)),"Y","N")</f>
        <v>N</v>
      </c>
      <c r="Q7272" t="str">
        <f>LEFT(ALT[[#This Row],[DATEMTH]],4)</f>
        <v>2022</v>
      </c>
    </row>
    <row r="7273" spans="1:17" x14ac:dyDescent="0.25">
      <c r="A7273" t="s">
        <v>76</v>
      </c>
      <c r="B7273" t="s">
        <v>110</v>
      </c>
      <c r="C7273" t="s">
        <v>18</v>
      </c>
      <c r="D7273" t="s">
        <v>17</v>
      </c>
      <c r="E7273" s="14">
        <v>7827710.7897350062</v>
      </c>
      <c r="F7273" s="14">
        <v>21746785.242711011</v>
      </c>
      <c r="G7273" s="13">
        <v>0.35994795103605776</v>
      </c>
      <c r="H7273" s="12">
        <v>-43820052.380000003</v>
      </c>
      <c r="I7273" s="12">
        <v>-15.772938068473726</v>
      </c>
      <c r="J7273" t="s">
        <v>16</v>
      </c>
      <c r="K7273" s="14">
        <v>3051667.687111001</v>
      </c>
      <c r="L7273" s="14">
        <v>7827710.7897350015</v>
      </c>
      <c r="M7273" s="13">
        <v>0.38985442475887794</v>
      </c>
      <c r="N7273" s="12">
        <v>-6.1491496974422315</v>
      </c>
      <c r="O7273" s="2">
        <f>DATE(LEFT(ALT[[#This Row],[DATEMTH]],4),RIGHT(ALT[[#This Row],[DATEMTH]],2),1)</f>
        <v>44621</v>
      </c>
      <c r="P7273" t="str">
        <f>IF(AND(ALT[[#This Row],[DATE]]&gt;=DATE(2023,6,1),ALT[[#This Row],[DATE]]&lt;=DATE(2024,5,31)),"Y","N")</f>
        <v>N</v>
      </c>
      <c r="Q7273" t="str">
        <f>LEFT(ALT[[#This Row],[DATEMTH]],4)</f>
        <v>2022</v>
      </c>
    </row>
    <row r="7274" spans="1:17" x14ac:dyDescent="0.25">
      <c r="A7274" t="s">
        <v>76</v>
      </c>
      <c r="B7274" t="s">
        <v>110</v>
      </c>
      <c r="C7274" t="s">
        <v>19</v>
      </c>
      <c r="D7274" t="s">
        <v>17</v>
      </c>
      <c r="E7274" s="14">
        <v>5562079.2009230033</v>
      </c>
      <c r="F7274" s="14">
        <v>21746785.242711011</v>
      </c>
      <c r="G7274" s="13">
        <v>0.25576558276756217</v>
      </c>
      <c r="H7274" s="12">
        <v>-43820052.380000003</v>
      </c>
      <c r="I7274" s="12">
        <v>-11.2076612338758</v>
      </c>
      <c r="J7274" t="s">
        <v>25</v>
      </c>
      <c r="K7274" s="14">
        <v>3661657.4412900009</v>
      </c>
      <c r="L7274" s="14">
        <v>5562079.2009230023</v>
      </c>
      <c r="M7274" s="13">
        <v>0.65832529689299735</v>
      </c>
      <c r="N7274" s="12">
        <v>-7.3782869092674233</v>
      </c>
      <c r="O7274" s="2">
        <f>DATE(LEFT(ALT[[#This Row],[DATEMTH]],4),RIGHT(ALT[[#This Row],[DATEMTH]],2),1)</f>
        <v>44621</v>
      </c>
      <c r="P7274" t="str">
        <f>IF(AND(ALT[[#This Row],[DATE]]&gt;=DATE(2023,6,1),ALT[[#This Row],[DATE]]&lt;=DATE(2024,5,31)),"Y","N")</f>
        <v>N</v>
      </c>
      <c r="Q7274" t="str">
        <f>LEFT(ALT[[#This Row],[DATEMTH]],4)</f>
        <v>2022</v>
      </c>
    </row>
    <row r="7275" spans="1:17" x14ac:dyDescent="0.25">
      <c r="A7275" t="s">
        <v>76</v>
      </c>
      <c r="B7275" t="s">
        <v>110</v>
      </c>
      <c r="C7275" t="s">
        <v>19</v>
      </c>
      <c r="D7275" t="s">
        <v>17</v>
      </c>
      <c r="E7275" s="14">
        <v>5562079.2009230033</v>
      </c>
      <c r="F7275" s="14">
        <v>21746785.242711011</v>
      </c>
      <c r="G7275" s="13">
        <v>0.25576558276756217</v>
      </c>
      <c r="H7275" s="12">
        <v>-43820052.380000003</v>
      </c>
      <c r="I7275" s="12">
        <v>-11.2076612338758</v>
      </c>
      <c r="J7275" t="s">
        <v>24</v>
      </c>
      <c r="K7275" s="14">
        <v>1603549.744572001</v>
      </c>
      <c r="L7275" s="14">
        <v>5562079.2009230023</v>
      </c>
      <c r="M7275" s="13">
        <v>0.28830041548237917</v>
      </c>
      <c r="N7275" s="12">
        <v>-3.2311733903121476</v>
      </c>
      <c r="O7275" s="2">
        <f>DATE(LEFT(ALT[[#This Row],[DATEMTH]],4),RIGHT(ALT[[#This Row],[DATEMTH]],2),1)</f>
        <v>44621</v>
      </c>
      <c r="P7275" t="str">
        <f>IF(AND(ALT[[#This Row],[DATE]]&gt;=DATE(2023,6,1),ALT[[#This Row],[DATE]]&lt;=DATE(2024,5,31)),"Y","N")</f>
        <v>N</v>
      </c>
      <c r="Q7275" t="str">
        <f>LEFT(ALT[[#This Row],[DATEMTH]],4)</f>
        <v>2022</v>
      </c>
    </row>
    <row r="7276" spans="1:17" x14ac:dyDescent="0.25">
      <c r="A7276" t="s">
        <v>76</v>
      </c>
      <c r="B7276" t="s">
        <v>110</v>
      </c>
      <c r="C7276" t="s">
        <v>19</v>
      </c>
      <c r="D7276" t="s">
        <v>17</v>
      </c>
      <c r="E7276" s="14">
        <v>5562079.2009230033</v>
      </c>
      <c r="F7276" s="14">
        <v>21746785.242711011</v>
      </c>
      <c r="G7276" s="13">
        <v>0.25576558276756217</v>
      </c>
      <c r="H7276" s="12">
        <v>-43820052.380000003</v>
      </c>
      <c r="I7276" s="12">
        <v>-11.2076612338758</v>
      </c>
      <c r="J7276" t="s">
        <v>16</v>
      </c>
      <c r="K7276" s="14">
        <v>2388.9236760000008</v>
      </c>
      <c r="L7276" s="14">
        <v>5562079.2009230023</v>
      </c>
      <c r="M7276" s="13">
        <v>4.2950191640629091E-4</v>
      </c>
      <c r="N7276" s="12">
        <v>-4.8137119783821514E-3</v>
      </c>
      <c r="O7276" s="2">
        <f>DATE(LEFT(ALT[[#This Row],[DATEMTH]],4),RIGHT(ALT[[#This Row],[DATEMTH]],2),1)</f>
        <v>44621</v>
      </c>
      <c r="P7276" t="str">
        <f>IF(AND(ALT[[#This Row],[DATE]]&gt;=DATE(2023,6,1),ALT[[#This Row],[DATE]]&lt;=DATE(2024,5,31)),"Y","N")</f>
        <v>N</v>
      </c>
      <c r="Q7276" t="str">
        <f>LEFT(ALT[[#This Row],[DATEMTH]],4)</f>
        <v>2022</v>
      </c>
    </row>
    <row r="7277" spans="1:17" x14ac:dyDescent="0.25">
      <c r="A7277" t="s">
        <v>76</v>
      </c>
      <c r="B7277" t="s">
        <v>110</v>
      </c>
      <c r="C7277" t="s">
        <v>19</v>
      </c>
      <c r="D7277" t="s">
        <v>17</v>
      </c>
      <c r="E7277" s="14">
        <v>5562079.2009230033</v>
      </c>
      <c r="F7277" s="14">
        <v>21746785.242711011</v>
      </c>
      <c r="G7277" s="13">
        <v>0.25576558276756217</v>
      </c>
      <c r="H7277" s="12">
        <v>-43820052.380000003</v>
      </c>
      <c r="I7277" s="12">
        <v>-11.2076612338758</v>
      </c>
      <c r="J7277" t="s">
        <v>26</v>
      </c>
      <c r="K7277" s="14">
        <v>294483.09138500039</v>
      </c>
      <c r="L7277" s="14">
        <v>5562079.2009230023</v>
      </c>
      <c r="M7277" s="13">
        <v>5.2944785708217215E-2</v>
      </c>
      <c r="N7277" s="12">
        <v>-0.59338722231784757</v>
      </c>
      <c r="O7277" s="2">
        <f>DATE(LEFT(ALT[[#This Row],[DATEMTH]],4),RIGHT(ALT[[#This Row],[DATEMTH]],2),1)</f>
        <v>44621</v>
      </c>
      <c r="P7277" t="str">
        <f>IF(AND(ALT[[#This Row],[DATE]]&gt;=DATE(2023,6,1),ALT[[#This Row],[DATE]]&lt;=DATE(2024,5,31)),"Y","N")</f>
        <v>N</v>
      </c>
      <c r="Q7277" t="str">
        <f>LEFT(ALT[[#This Row],[DATEMTH]],4)</f>
        <v>2022</v>
      </c>
    </row>
    <row r="7278" spans="1:17" x14ac:dyDescent="0.25">
      <c r="A7278" t="s">
        <v>76</v>
      </c>
      <c r="B7278" t="s">
        <v>110</v>
      </c>
      <c r="C7278" t="s">
        <v>20</v>
      </c>
      <c r="D7278" t="s">
        <v>17</v>
      </c>
      <c r="E7278" s="14">
        <v>4581661.3211799916</v>
      </c>
      <c r="F7278" s="14">
        <v>21746785.242711011</v>
      </c>
      <c r="G7278" s="13">
        <v>0.21068223510027312</v>
      </c>
      <c r="H7278" s="12">
        <v>-43820052.380000003</v>
      </c>
      <c r="I7278" s="12">
        <v>-9.2321065776294429</v>
      </c>
      <c r="J7278" t="s">
        <v>25</v>
      </c>
      <c r="K7278" s="14">
        <v>659573.48002100014</v>
      </c>
      <c r="L7278" s="14">
        <v>4581661.3211799972</v>
      </c>
      <c r="M7278" s="13">
        <v>0.14395945788745651</v>
      </c>
      <c r="N7278" s="12">
        <v>-1.329049058074756</v>
      </c>
      <c r="O7278" s="2">
        <f>DATE(LEFT(ALT[[#This Row],[DATEMTH]],4),RIGHT(ALT[[#This Row],[DATEMTH]],2),1)</f>
        <v>44621</v>
      </c>
      <c r="P7278" t="str">
        <f>IF(AND(ALT[[#This Row],[DATE]]&gt;=DATE(2023,6,1),ALT[[#This Row],[DATE]]&lt;=DATE(2024,5,31)),"Y","N")</f>
        <v>N</v>
      </c>
      <c r="Q7278" t="str">
        <f>LEFT(ALT[[#This Row],[DATEMTH]],4)</f>
        <v>2022</v>
      </c>
    </row>
    <row r="7279" spans="1:17" x14ac:dyDescent="0.25">
      <c r="A7279" t="s">
        <v>76</v>
      </c>
      <c r="B7279" t="s">
        <v>110</v>
      </c>
      <c r="C7279" t="s">
        <v>20</v>
      </c>
      <c r="D7279" t="s">
        <v>17</v>
      </c>
      <c r="E7279" s="14">
        <v>4581661.3211799916</v>
      </c>
      <c r="F7279" s="14">
        <v>21746785.242711011</v>
      </c>
      <c r="G7279" s="13">
        <v>0.21068223510027312</v>
      </c>
      <c r="H7279" s="12">
        <v>-43820052.380000003</v>
      </c>
      <c r="I7279" s="12">
        <v>-9.2321065776294429</v>
      </c>
      <c r="J7279" t="s">
        <v>24</v>
      </c>
      <c r="K7279" s="14">
        <v>2132259.8913649996</v>
      </c>
      <c r="L7279" s="14">
        <v>4581661.3211799972</v>
      </c>
      <c r="M7279" s="13">
        <v>0.46539011548235532</v>
      </c>
      <c r="N7279" s="12">
        <v>-4.2965311463083786</v>
      </c>
      <c r="O7279" s="2">
        <f>DATE(LEFT(ALT[[#This Row],[DATEMTH]],4),RIGHT(ALT[[#This Row],[DATEMTH]],2),1)</f>
        <v>44621</v>
      </c>
      <c r="P7279" t="str">
        <f>IF(AND(ALT[[#This Row],[DATE]]&gt;=DATE(2023,6,1),ALT[[#This Row],[DATE]]&lt;=DATE(2024,5,31)),"Y","N")</f>
        <v>N</v>
      </c>
      <c r="Q7279" t="str">
        <f>LEFT(ALT[[#This Row],[DATEMTH]],4)</f>
        <v>2022</v>
      </c>
    </row>
    <row r="7280" spans="1:17" x14ac:dyDescent="0.25">
      <c r="A7280" t="s">
        <v>76</v>
      </c>
      <c r="B7280" t="s">
        <v>110</v>
      </c>
      <c r="C7280" t="s">
        <v>20</v>
      </c>
      <c r="D7280" t="s">
        <v>17</v>
      </c>
      <c r="E7280" s="14">
        <v>4581661.3211799916</v>
      </c>
      <c r="F7280" s="14">
        <v>21746785.242711011</v>
      </c>
      <c r="G7280" s="13">
        <v>0.21068223510027312</v>
      </c>
      <c r="H7280" s="12">
        <v>-43820052.380000003</v>
      </c>
      <c r="I7280" s="12">
        <v>-9.2321065776294429</v>
      </c>
      <c r="J7280" t="s">
        <v>16</v>
      </c>
      <c r="K7280" s="14">
        <v>1494732.7097979975</v>
      </c>
      <c r="L7280" s="14">
        <v>4581661.3211799972</v>
      </c>
      <c r="M7280" s="13">
        <v>0.32624251445391261</v>
      </c>
      <c r="N7280" s="12">
        <v>-3.0119056635923354</v>
      </c>
      <c r="O7280" s="2">
        <f>DATE(LEFT(ALT[[#This Row],[DATEMTH]],4),RIGHT(ALT[[#This Row],[DATEMTH]],2),1)</f>
        <v>44621</v>
      </c>
      <c r="P7280" t="str">
        <f>IF(AND(ALT[[#This Row],[DATE]]&gt;=DATE(2023,6,1),ALT[[#This Row],[DATE]]&lt;=DATE(2024,5,31)),"Y","N")</f>
        <v>N</v>
      </c>
      <c r="Q7280" t="str">
        <f>LEFT(ALT[[#This Row],[DATEMTH]],4)</f>
        <v>2022</v>
      </c>
    </row>
    <row r="7281" spans="1:17" x14ac:dyDescent="0.25">
      <c r="A7281" t="s">
        <v>76</v>
      </c>
      <c r="B7281" t="s">
        <v>110</v>
      </c>
      <c r="C7281" t="s">
        <v>20</v>
      </c>
      <c r="D7281" t="s">
        <v>17</v>
      </c>
      <c r="E7281" s="14">
        <v>4581661.3211799916</v>
      </c>
      <c r="F7281" s="14">
        <v>21746785.242711011</v>
      </c>
      <c r="G7281" s="13">
        <v>0.21068223510027312</v>
      </c>
      <c r="H7281" s="12">
        <v>-43820052.380000003</v>
      </c>
      <c r="I7281" s="12">
        <v>-9.2321065776294429</v>
      </c>
      <c r="J7281" t="s">
        <v>26</v>
      </c>
      <c r="K7281" s="14">
        <v>295095.23999600013</v>
      </c>
      <c r="L7281" s="14">
        <v>4581661.3211799972</v>
      </c>
      <c r="M7281" s="13">
        <v>6.4407912176275603E-2</v>
      </c>
      <c r="N7281" s="12">
        <v>-0.59462070965397351</v>
      </c>
      <c r="O7281" s="2">
        <f>DATE(LEFT(ALT[[#This Row],[DATEMTH]],4),RIGHT(ALT[[#This Row],[DATEMTH]],2),1)</f>
        <v>44621</v>
      </c>
      <c r="P7281" t="str">
        <f>IF(AND(ALT[[#This Row],[DATE]]&gt;=DATE(2023,6,1),ALT[[#This Row],[DATE]]&lt;=DATE(2024,5,31)),"Y","N")</f>
        <v>N</v>
      </c>
      <c r="Q7281" t="str">
        <f>LEFT(ALT[[#This Row],[DATEMTH]],4)</f>
        <v>2022</v>
      </c>
    </row>
    <row r="7282" spans="1:17" x14ac:dyDescent="0.25">
      <c r="A7282" t="s">
        <v>76</v>
      </c>
      <c r="B7282" t="s">
        <v>110</v>
      </c>
      <c r="C7282" t="s">
        <v>15</v>
      </c>
      <c r="D7282" t="s">
        <v>23</v>
      </c>
      <c r="E7282" s="14">
        <v>3775333.9308730033</v>
      </c>
      <c r="F7282" s="14">
        <v>21746785.242711011</v>
      </c>
      <c r="G7282" s="13">
        <v>0.17360423109610662</v>
      </c>
      <c r="H7282" s="12">
        <v>-13944781.52</v>
      </c>
      <c r="I7282" s="12">
        <v>-2.420873073582797</v>
      </c>
      <c r="J7282" t="s">
        <v>26</v>
      </c>
      <c r="K7282" s="14">
        <v>559732.20501300041</v>
      </c>
      <c r="L7282" s="14">
        <v>3775333.9308729982</v>
      </c>
      <c r="M7282" s="13">
        <v>0.1482603169048862</v>
      </c>
      <c r="N7282" s="12">
        <v>-0.35891940907589137</v>
      </c>
      <c r="O7282" s="2">
        <f>DATE(LEFT(ALT[[#This Row],[DATEMTH]],4),RIGHT(ALT[[#This Row],[DATEMTH]],2),1)</f>
        <v>44621</v>
      </c>
      <c r="P7282" t="str">
        <f>IF(AND(ALT[[#This Row],[DATE]]&gt;=DATE(2023,6,1),ALT[[#This Row],[DATE]]&lt;=DATE(2024,5,31)),"Y","N")</f>
        <v>N</v>
      </c>
      <c r="Q7282" t="str">
        <f>LEFT(ALT[[#This Row],[DATEMTH]],4)</f>
        <v>2022</v>
      </c>
    </row>
    <row r="7283" spans="1:17" x14ac:dyDescent="0.25">
      <c r="A7283" t="s">
        <v>76</v>
      </c>
      <c r="B7283" t="s">
        <v>110</v>
      </c>
      <c r="C7283" t="s">
        <v>15</v>
      </c>
      <c r="D7283" t="s">
        <v>23</v>
      </c>
      <c r="E7283" s="14">
        <v>3775333.9308730033</v>
      </c>
      <c r="F7283" s="14">
        <v>21746785.242711011</v>
      </c>
      <c r="G7283" s="13">
        <v>0.17360423109610662</v>
      </c>
      <c r="H7283" s="12">
        <v>-13944781.52</v>
      </c>
      <c r="I7283" s="12">
        <v>-2.420873073582797</v>
      </c>
      <c r="J7283" t="s">
        <v>24</v>
      </c>
      <c r="K7283" s="14">
        <v>1578301.0941119988</v>
      </c>
      <c r="L7283" s="14">
        <v>3775333.9308729982</v>
      </c>
      <c r="M7283" s="13">
        <v>0.41805602445001117</v>
      </c>
      <c r="N7283" s="12">
        <v>-1.0120605728401035</v>
      </c>
      <c r="O7283" s="2">
        <f>DATE(LEFT(ALT[[#This Row],[DATEMTH]],4),RIGHT(ALT[[#This Row],[DATEMTH]],2),1)</f>
        <v>44621</v>
      </c>
      <c r="P7283" t="str">
        <f>IF(AND(ALT[[#This Row],[DATE]]&gt;=DATE(2023,6,1),ALT[[#This Row],[DATE]]&lt;=DATE(2024,5,31)),"Y","N")</f>
        <v>N</v>
      </c>
      <c r="Q7283" t="str">
        <f>LEFT(ALT[[#This Row],[DATEMTH]],4)</f>
        <v>2022</v>
      </c>
    </row>
    <row r="7284" spans="1:17" x14ac:dyDescent="0.25">
      <c r="A7284" t="s">
        <v>76</v>
      </c>
      <c r="B7284" t="s">
        <v>110</v>
      </c>
      <c r="C7284" t="s">
        <v>15</v>
      </c>
      <c r="D7284" t="s">
        <v>23</v>
      </c>
      <c r="E7284" s="14">
        <v>3775333.9308730033</v>
      </c>
      <c r="F7284" s="14">
        <v>21746785.242711011</v>
      </c>
      <c r="G7284" s="13">
        <v>0.17360423109610662</v>
      </c>
      <c r="H7284" s="12">
        <v>-13944781.52</v>
      </c>
      <c r="I7284" s="12">
        <v>-2.420873073582797</v>
      </c>
      <c r="J7284" t="s">
        <v>16</v>
      </c>
      <c r="K7284" s="14">
        <v>1127508.319431999</v>
      </c>
      <c r="L7284" s="14">
        <v>3775333.9308729982</v>
      </c>
      <c r="M7284" s="13">
        <v>0.29865128226452725</v>
      </c>
      <c r="N7284" s="12">
        <v>-0.72299684762516958</v>
      </c>
      <c r="O7284" s="2">
        <f>DATE(LEFT(ALT[[#This Row],[DATEMTH]],4),RIGHT(ALT[[#This Row],[DATEMTH]],2),1)</f>
        <v>44621</v>
      </c>
      <c r="P7284" t="str">
        <f>IF(AND(ALT[[#This Row],[DATE]]&gt;=DATE(2023,6,1),ALT[[#This Row],[DATE]]&lt;=DATE(2024,5,31)),"Y","N")</f>
        <v>N</v>
      </c>
      <c r="Q7284" t="str">
        <f>LEFT(ALT[[#This Row],[DATEMTH]],4)</f>
        <v>2022</v>
      </c>
    </row>
    <row r="7285" spans="1:17" x14ac:dyDescent="0.25">
      <c r="A7285" t="s">
        <v>76</v>
      </c>
      <c r="B7285" t="s">
        <v>110</v>
      </c>
      <c r="C7285" t="s">
        <v>15</v>
      </c>
      <c r="D7285" t="s">
        <v>23</v>
      </c>
      <c r="E7285" s="14">
        <v>3775333.9308730033</v>
      </c>
      <c r="F7285" s="14">
        <v>21746785.242711011</v>
      </c>
      <c r="G7285" s="13">
        <v>0.17360423109610662</v>
      </c>
      <c r="H7285" s="12">
        <v>-13944781.52</v>
      </c>
      <c r="I7285" s="12">
        <v>-2.420873073582797</v>
      </c>
      <c r="J7285" t="s">
        <v>25</v>
      </c>
      <c r="K7285" s="14">
        <v>509792.31231600005</v>
      </c>
      <c r="L7285" s="14">
        <v>3775333.9308729982</v>
      </c>
      <c r="M7285" s="13">
        <v>0.13503237638057544</v>
      </c>
      <c r="N7285" s="12">
        <v>-0.32689624404163276</v>
      </c>
      <c r="O7285" s="2">
        <f>DATE(LEFT(ALT[[#This Row],[DATEMTH]],4),RIGHT(ALT[[#This Row],[DATEMTH]],2),1)</f>
        <v>44621</v>
      </c>
      <c r="P7285" t="str">
        <f>IF(AND(ALT[[#This Row],[DATE]]&gt;=DATE(2023,6,1),ALT[[#This Row],[DATE]]&lt;=DATE(2024,5,31)),"Y","N")</f>
        <v>N</v>
      </c>
      <c r="Q7285" t="str">
        <f>LEFT(ALT[[#This Row],[DATEMTH]],4)</f>
        <v>2022</v>
      </c>
    </row>
    <row r="7286" spans="1:17" x14ac:dyDescent="0.25">
      <c r="A7286" t="s">
        <v>76</v>
      </c>
      <c r="B7286" t="s">
        <v>110</v>
      </c>
      <c r="C7286" t="s">
        <v>18</v>
      </c>
      <c r="D7286" t="s">
        <v>23</v>
      </c>
      <c r="E7286" s="14">
        <v>7827710.7897350062</v>
      </c>
      <c r="F7286" s="14">
        <v>21746785.242711011</v>
      </c>
      <c r="G7286" s="13">
        <v>0.35994795103605776</v>
      </c>
      <c r="H7286" s="12">
        <v>-13944781.52</v>
      </c>
      <c r="I7286" s="12">
        <v>-5.0193955357694833</v>
      </c>
      <c r="J7286" t="s">
        <v>26</v>
      </c>
      <c r="K7286" s="14">
        <v>1894540.904165</v>
      </c>
      <c r="L7286" s="14">
        <v>7827710.7897350015</v>
      </c>
      <c r="M7286" s="13">
        <v>0.24203000788550308</v>
      </c>
      <c r="N7286" s="12">
        <v>-1.214844341102747</v>
      </c>
      <c r="O7286" s="2">
        <f>DATE(LEFT(ALT[[#This Row],[DATEMTH]],4),RIGHT(ALT[[#This Row],[DATEMTH]],2),1)</f>
        <v>44621</v>
      </c>
      <c r="P7286" t="str">
        <f>IF(AND(ALT[[#This Row],[DATE]]&gt;=DATE(2023,6,1),ALT[[#This Row],[DATE]]&lt;=DATE(2024,5,31)),"Y","N")</f>
        <v>N</v>
      </c>
      <c r="Q7286" t="str">
        <f>LEFT(ALT[[#This Row],[DATEMTH]],4)</f>
        <v>2022</v>
      </c>
    </row>
    <row r="7287" spans="1:17" x14ac:dyDescent="0.25">
      <c r="A7287" t="s">
        <v>76</v>
      </c>
      <c r="B7287" t="s">
        <v>110</v>
      </c>
      <c r="C7287" t="s">
        <v>18</v>
      </c>
      <c r="D7287" t="s">
        <v>23</v>
      </c>
      <c r="E7287" s="14">
        <v>7827710.7897350062</v>
      </c>
      <c r="F7287" s="14">
        <v>21746785.242711011</v>
      </c>
      <c r="G7287" s="13">
        <v>0.35994795103605776</v>
      </c>
      <c r="H7287" s="12">
        <v>-13944781.52</v>
      </c>
      <c r="I7287" s="12">
        <v>-5.0193955357694833</v>
      </c>
      <c r="J7287" t="s">
        <v>24</v>
      </c>
      <c r="K7287" s="14">
        <v>2008676.61121</v>
      </c>
      <c r="L7287" s="14">
        <v>7827710.7897350015</v>
      </c>
      <c r="M7287" s="13">
        <v>0.25661098949185901</v>
      </c>
      <c r="N7287" s="12">
        <v>-1.288032055084827</v>
      </c>
      <c r="O7287" s="2">
        <f>DATE(LEFT(ALT[[#This Row],[DATEMTH]],4),RIGHT(ALT[[#This Row],[DATEMTH]],2),1)</f>
        <v>44621</v>
      </c>
      <c r="P7287" t="str">
        <f>IF(AND(ALT[[#This Row],[DATE]]&gt;=DATE(2023,6,1),ALT[[#This Row],[DATE]]&lt;=DATE(2024,5,31)),"Y","N")</f>
        <v>N</v>
      </c>
      <c r="Q7287" t="str">
        <f>LEFT(ALT[[#This Row],[DATEMTH]],4)</f>
        <v>2022</v>
      </c>
    </row>
    <row r="7288" spans="1:17" x14ac:dyDescent="0.25">
      <c r="A7288" t="s">
        <v>76</v>
      </c>
      <c r="B7288" t="s">
        <v>110</v>
      </c>
      <c r="C7288" t="s">
        <v>18</v>
      </c>
      <c r="D7288" t="s">
        <v>23</v>
      </c>
      <c r="E7288" s="14">
        <v>7827710.7897350062</v>
      </c>
      <c r="F7288" s="14">
        <v>21746785.242711011</v>
      </c>
      <c r="G7288" s="13">
        <v>0.35994795103605776</v>
      </c>
      <c r="H7288" s="12">
        <v>-13944781.52</v>
      </c>
      <c r="I7288" s="12">
        <v>-5.0193955357694833</v>
      </c>
      <c r="J7288" t="s">
        <v>25</v>
      </c>
      <c r="K7288" s="14">
        <v>872825.58724900021</v>
      </c>
      <c r="L7288" s="14">
        <v>7827710.7897350015</v>
      </c>
      <c r="M7288" s="13">
        <v>0.11150457786375993</v>
      </c>
      <c r="N7288" s="12">
        <v>-0.55968558034721738</v>
      </c>
      <c r="O7288" s="2">
        <f>DATE(LEFT(ALT[[#This Row],[DATEMTH]],4),RIGHT(ALT[[#This Row],[DATEMTH]],2),1)</f>
        <v>44621</v>
      </c>
      <c r="P7288" t="str">
        <f>IF(AND(ALT[[#This Row],[DATE]]&gt;=DATE(2023,6,1),ALT[[#This Row],[DATE]]&lt;=DATE(2024,5,31)),"Y","N")</f>
        <v>N</v>
      </c>
      <c r="Q7288" t="str">
        <f>LEFT(ALT[[#This Row],[DATEMTH]],4)</f>
        <v>2022</v>
      </c>
    </row>
    <row r="7289" spans="1:17" x14ac:dyDescent="0.25">
      <c r="A7289" t="s">
        <v>76</v>
      </c>
      <c r="B7289" t="s">
        <v>110</v>
      </c>
      <c r="C7289" t="s">
        <v>18</v>
      </c>
      <c r="D7289" t="s">
        <v>23</v>
      </c>
      <c r="E7289" s="14">
        <v>7827710.7897350062</v>
      </c>
      <c r="F7289" s="14">
        <v>21746785.242711011</v>
      </c>
      <c r="G7289" s="13">
        <v>0.35994795103605776</v>
      </c>
      <c r="H7289" s="12">
        <v>-13944781.52</v>
      </c>
      <c r="I7289" s="12">
        <v>-5.0193955357694833</v>
      </c>
      <c r="J7289" t="s">
        <v>16</v>
      </c>
      <c r="K7289" s="14">
        <v>3051667.687111001</v>
      </c>
      <c r="L7289" s="14">
        <v>7827710.7897350015</v>
      </c>
      <c r="M7289" s="13">
        <v>0.38985442475887794</v>
      </c>
      <c r="N7289" s="12">
        <v>-1.9568335592346919</v>
      </c>
      <c r="O7289" s="2">
        <f>DATE(LEFT(ALT[[#This Row],[DATEMTH]],4),RIGHT(ALT[[#This Row],[DATEMTH]],2),1)</f>
        <v>44621</v>
      </c>
      <c r="P7289" t="str">
        <f>IF(AND(ALT[[#This Row],[DATE]]&gt;=DATE(2023,6,1),ALT[[#This Row],[DATE]]&lt;=DATE(2024,5,31)),"Y","N")</f>
        <v>N</v>
      </c>
      <c r="Q7289" t="str">
        <f>LEFT(ALT[[#This Row],[DATEMTH]],4)</f>
        <v>2022</v>
      </c>
    </row>
    <row r="7290" spans="1:17" x14ac:dyDescent="0.25">
      <c r="A7290" t="s">
        <v>76</v>
      </c>
      <c r="B7290" t="s">
        <v>110</v>
      </c>
      <c r="C7290" t="s">
        <v>19</v>
      </c>
      <c r="D7290" t="s">
        <v>23</v>
      </c>
      <c r="E7290" s="14">
        <v>5562079.2009230033</v>
      </c>
      <c r="F7290" s="14">
        <v>21746785.242711011</v>
      </c>
      <c r="G7290" s="13">
        <v>0.25576558276756217</v>
      </c>
      <c r="H7290" s="12">
        <v>-13944781.52</v>
      </c>
      <c r="I7290" s="12">
        <v>-3.5665951720291309</v>
      </c>
      <c r="J7290" t="s">
        <v>25</v>
      </c>
      <c r="K7290" s="14">
        <v>3661657.4412900009</v>
      </c>
      <c r="L7290" s="14">
        <v>5562079.2009230023</v>
      </c>
      <c r="M7290" s="13">
        <v>0.65832529689299735</v>
      </c>
      <c r="N7290" s="12">
        <v>-2.3479798255232085</v>
      </c>
      <c r="O7290" s="2">
        <f>DATE(LEFT(ALT[[#This Row],[DATEMTH]],4),RIGHT(ALT[[#This Row],[DATEMTH]],2),1)</f>
        <v>44621</v>
      </c>
      <c r="P7290" t="str">
        <f>IF(AND(ALT[[#This Row],[DATE]]&gt;=DATE(2023,6,1),ALT[[#This Row],[DATE]]&lt;=DATE(2024,5,31)),"Y","N")</f>
        <v>N</v>
      </c>
      <c r="Q7290" t="str">
        <f>LEFT(ALT[[#This Row],[DATEMTH]],4)</f>
        <v>2022</v>
      </c>
    </row>
    <row r="7291" spans="1:17" x14ac:dyDescent="0.25">
      <c r="A7291" t="s">
        <v>76</v>
      </c>
      <c r="B7291" t="s">
        <v>110</v>
      </c>
      <c r="C7291" t="s">
        <v>19</v>
      </c>
      <c r="D7291" t="s">
        <v>23</v>
      </c>
      <c r="E7291" s="14">
        <v>5562079.2009230033</v>
      </c>
      <c r="F7291" s="14">
        <v>21746785.242711011</v>
      </c>
      <c r="G7291" s="13">
        <v>0.25576558276756217</v>
      </c>
      <c r="H7291" s="12">
        <v>-13944781.52</v>
      </c>
      <c r="I7291" s="12">
        <v>-3.5665951720291309</v>
      </c>
      <c r="J7291" t="s">
        <v>24</v>
      </c>
      <c r="K7291" s="14">
        <v>1603549.744572001</v>
      </c>
      <c r="L7291" s="14">
        <v>5562079.2009230023</v>
      </c>
      <c r="M7291" s="13">
        <v>0.28830041548237917</v>
      </c>
      <c r="N7291" s="12">
        <v>-1.0282508699534461</v>
      </c>
      <c r="O7291" s="2">
        <f>DATE(LEFT(ALT[[#This Row],[DATEMTH]],4),RIGHT(ALT[[#This Row],[DATEMTH]],2),1)</f>
        <v>44621</v>
      </c>
      <c r="P7291" t="str">
        <f>IF(AND(ALT[[#This Row],[DATE]]&gt;=DATE(2023,6,1),ALT[[#This Row],[DATE]]&lt;=DATE(2024,5,31)),"Y","N")</f>
        <v>N</v>
      </c>
      <c r="Q7291" t="str">
        <f>LEFT(ALT[[#This Row],[DATEMTH]],4)</f>
        <v>2022</v>
      </c>
    </row>
    <row r="7292" spans="1:17" x14ac:dyDescent="0.25">
      <c r="A7292" t="s">
        <v>76</v>
      </c>
      <c r="B7292" t="s">
        <v>110</v>
      </c>
      <c r="C7292" t="s">
        <v>19</v>
      </c>
      <c r="D7292" t="s">
        <v>23</v>
      </c>
      <c r="E7292" s="14">
        <v>5562079.2009230033</v>
      </c>
      <c r="F7292" s="14">
        <v>21746785.242711011</v>
      </c>
      <c r="G7292" s="13">
        <v>0.25576558276756217</v>
      </c>
      <c r="H7292" s="12">
        <v>-13944781.52</v>
      </c>
      <c r="I7292" s="12">
        <v>-3.5665951720291309</v>
      </c>
      <c r="J7292" t="s">
        <v>16</v>
      </c>
      <c r="K7292" s="14">
        <v>2388.9236760000008</v>
      </c>
      <c r="L7292" s="14">
        <v>5562079.2009230023</v>
      </c>
      <c r="M7292" s="13">
        <v>4.2950191640629091E-4</v>
      </c>
      <c r="N7292" s="12">
        <v>-1.5318594614319365E-3</v>
      </c>
      <c r="O7292" s="2">
        <f>DATE(LEFT(ALT[[#This Row],[DATEMTH]],4),RIGHT(ALT[[#This Row],[DATEMTH]],2),1)</f>
        <v>44621</v>
      </c>
      <c r="P7292" t="str">
        <f>IF(AND(ALT[[#This Row],[DATE]]&gt;=DATE(2023,6,1),ALT[[#This Row],[DATE]]&lt;=DATE(2024,5,31)),"Y","N")</f>
        <v>N</v>
      </c>
      <c r="Q7292" t="str">
        <f>LEFT(ALT[[#This Row],[DATEMTH]],4)</f>
        <v>2022</v>
      </c>
    </row>
    <row r="7293" spans="1:17" x14ac:dyDescent="0.25">
      <c r="A7293" t="s">
        <v>76</v>
      </c>
      <c r="B7293" t="s">
        <v>110</v>
      </c>
      <c r="C7293" t="s">
        <v>19</v>
      </c>
      <c r="D7293" t="s">
        <v>23</v>
      </c>
      <c r="E7293" s="14">
        <v>5562079.2009230033</v>
      </c>
      <c r="F7293" s="14">
        <v>21746785.242711011</v>
      </c>
      <c r="G7293" s="13">
        <v>0.25576558276756217</v>
      </c>
      <c r="H7293" s="12">
        <v>-13944781.52</v>
      </c>
      <c r="I7293" s="12">
        <v>-3.5665951720291309</v>
      </c>
      <c r="J7293" t="s">
        <v>26</v>
      </c>
      <c r="K7293" s="14">
        <v>294483.09138500039</v>
      </c>
      <c r="L7293" s="14">
        <v>5562079.2009230023</v>
      </c>
      <c r="M7293" s="13">
        <v>5.2944785708217215E-2</v>
      </c>
      <c r="N7293" s="12">
        <v>-0.18883261709104446</v>
      </c>
      <c r="O7293" s="2">
        <f>DATE(LEFT(ALT[[#This Row],[DATEMTH]],4),RIGHT(ALT[[#This Row],[DATEMTH]],2),1)</f>
        <v>44621</v>
      </c>
      <c r="P7293" t="str">
        <f>IF(AND(ALT[[#This Row],[DATE]]&gt;=DATE(2023,6,1),ALT[[#This Row],[DATE]]&lt;=DATE(2024,5,31)),"Y","N")</f>
        <v>N</v>
      </c>
      <c r="Q7293" t="str">
        <f>LEFT(ALT[[#This Row],[DATEMTH]],4)</f>
        <v>2022</v>
      </c>
    </row>
    <row r="7294" spans="1:17" x14ac:dyDescent="0.25">
      <c r="A7294" t="s">
        <v>76</v>
      </c>
      <c r="B7294" t="s">
        <v>110</v>
      </c>
      <c r="C7294" t="s">
        <v>20</v>
      </c>
      <c r="D7294" t="s">
        <v>23</v>
      </c>
      <c r="E7294" s="14">
        <v>4581661.3211799916</v>
      </c>
      <c r="F7294" s="14">
        <v>21746785.242711011</v>
      </c>
      <c r="G7294" s="13">
        <v>0.21068223510027312</v>
      </c>
      <c r="H7294" s="12">
        <v>-13944781.52</v>
      </c>
      <c r="I7294" s="12">
        <v>-2.9379177386185837</v>
      </c>
      <c r="J7294" t="s">
        <v>25</v>
      </c>
      <c r="K7294" s="14">
        <v>659573.48002100014</v>
      </c>
      <c r="L7294" s="14">
        <v>4581661.3211799972</v>
      </c>
      <c r="M7294" s="13">
        <v>0.14395945788745651</v>
      </c>
      <c r="N7294" s="12">
        <v>-0.42294104496947349</v>
      </c>
      <c r="O7294" s="2">
        <f>DATE(LEFT(ALT[[#This Row],[DATEMTH]],4),RIGHT(ALT[[#This Row],[DATEMTH]],2),1)</f>
        <v>44621</v>
      </c>
      <c r="P7294" t="str">
        <f>IF(AND(ALT[[#This Row],[DATE]]&gt;=DATE(2023,6,1),ALT[[#This Row],[DATE]]&lt;=DATE(2024,5,31)),"Y","N")</f>
        <v>N</v>
      </c>
      <c r="Q7294" t="str">
        <f>LEFT(ALT[[#This Row],[DATEMTH]],4)</f>
        <v>2022</v>
      </c>
    </row>
    <row r="7295" spans="1:17" x14ac:dyDescent="0.25">
      <c r="A7295" t="s">
        <v>76</v>
      </c>
      <c r="B7295" t="s">
        <v>110</v>
      </c>
      <c r="C7295" t="s">
        <v>20</v>
      </c>
      <c r="D7295" t="s">
        <v>23</v>
      </c>
      <c r="E7295" s="14">
        <v>4581661.3211799916</v>
      </c>
      <c r="F7295" s="14">
        <v>21746785.242711011</v>
      </c>
      <c r="G7295" s="13">
        <v>0.21068223510027312</v>
      </c>
      <c r="H7295" s="12">
        <v>-13944781.52</v>
      </c>
      <c r="I7295" s="12">
        <v>-2.9379177386185837</v>
      </c>
      <c r="J7295" t="s">
        <v>24</v>
      </c>
      <c r="K7295" s="14">
        <v>2132259.8913649996</v>
      </c>
      <c r="L7295" s="14">
        <v>4581661.3211799972</v>
      </c>
      <c r="M7295" s="13">
        <v>0.46539011548235532</v>
      </c>
      <c r="N7295" s="12">
        <v>-1.3672778756533628</v>
      </c>
      <c r="O7295" s="2">
        <f>DATE(LEFT(ALT[[#This Row],[DATEMTH]],4),RIGHT(ALT[[#This Row],[DATEMTH]],2),1)</f>
        <v>44621</v>
      </c>
      <c r="P7295" t="str">
        <f>IF(AND(ALT[[#This Row],[DATE]]&gt;=DATE(2023,6,1),ALT[[#This Row],[DATE]]&lt;=DATE(2024,5,31)),"Y","N")</f>
        <v>N</v>
      </c>
      <c r="Q7295" t="str">
        <f>LEFT(ALT[[#This Row],[DATEMTH]],4)</f>
        <v>2022</v>
      </c>
    </row>
    <row r="7296" spans="1:17" x14ac:dyDescent="0.25">
      <c r="A7296" t="s">
        <v>76</v>
      </c>
      <c r="B7296" t="s">
        <v>110</v>
      </c>
      <c r="C7296" t="s">
        <v>20</v>
      </c>
      <c r="D7296" t="s">
        <v>23</v>
      </c>
      <c r="E7296" s="14">
        <v>4581661.3211799916</v>
      </c>
      <c r="F7296" s="14">
        <v>21746785.242711011</v>
      </c>
      <c r="G7296" s="13">
        <v>0.21068223510027312</v>
      </c>
      <c r="H7296" s="12">
        <v>-13944781.52</v>
      </c>
      <c r="I7296" s="12">
        <v>-2.9379177386185837</v>
      </c>
      <c r="J7296" t="s">
        <v>16</v>
      </c>
      <c r="K7296" s="14">
        <v>1494732.7097979975</v>
      </c>
      <c r="L7296" s="14">
        <v>4581661.3211799972</v>
      </c>
      <c r="M7296" s="13">
        <v>0.32624251445391261</v>
      </c>
      <c r="N7296" s="12">
        <v>-0.95847367030567954</v>
      </c>
      <c r="O7296" s="2">
        <f>DATE(LEFT(ALT[[#This Row],[DATEMTH]],4),RIGHT(ALT[[#This Row],[DATEMTH]],2),1)</f>
        <v>44621</v>
      </c>
      <c r="P7296" t="str">
        <f>IF(AND(ALT[[#This Row],[DATE]]&gt;=DATE(2023,6,1),ALT[[#This Row],[DATE]]&lt;=DATE(2024,5,31)),"Y","N")</f>
        <v>N</v>
      </c>
      <c r="Q7296" t="str">
        <f>LEFT(ALT[[#This Row],[DATEMTH]],4)</f>
        <v>2022</v>
      </c>
    </row>
    <row r="7297" spans="1:17" x14ac:dyDescent="0.25">
      <c r="A7297" t="s">
        <v>76</v>
      </c>
      <c r="B7297" t="s">
        <v>110</v>
      </c>
      <c r="C7297" t="s">
        <v>20</v>
      </c>
      <c r="D7297" t="s">
        <v>23</v>
      </c>
      <c r="E7297" s="14">
        <v>4581661.3211799916</v>
      </c>
      <c r="F7297" s="14">
        <v>21746785.242711011</v>
      </c>
      <c r="G7297" s="13">
        <v>0.21068223510027312</v>
      </c>
      <c r="H7297" s="12">
        <v>-13944781.52</v>
      </c>
      <c r="I7297" s="12">
        <v>-2.9379177386185837</v>
      </c>
      <c r="J7297" t="s">
        <v>26</v>
      </c>
      <c r="K7297" s="14">
        <v>295095.23999600013</v>
      </c>
      <c r="L7297" s="14">
        <v>4581661.3211799972</v>
      </c>
      <c r="M7297" s="13">
        <v>6.4407912176275603E-2</v>
      </c>
      <c r="N7297" s="12">
        <v>-0.18922514769006796</v>
      </c>
      <c r="O7297" s="2">
        <f>DATE(LEFT(ALT[[#This Row],[DATEMTH]],4),RIGHT(ALT[[#This Row],[DATEMTH]],2),1)</f>
        <v>44621</v>
      </c>
      <c r="P7297" t="str">
        <f>IF(AND(ALT[[#This Row],[DATE]]&gt;=DATE(2023,6,1),ALT[[#This Row],[DATE]]&lt;=DATE(2024,5,31)),"Y","N")</f>
        <v>N</v>
      </c>
      <c r="Q7297" t="str">
        <f>LEFT(ALT[[#This Row],[DATEMTH]],4)</f>
        <v>2022</v>
      </c>
    </row>
    <row r="7298" spans="1:17" x14ac:dyDescent="0.25">
      <c r="A7298" t="s">
        <v>76</v>
      </c>
      <c r="B7298" t="s">
        <v>111</v>
      </c>
      <c r="C7298" t="s">
        <v>15</v>
      </c>
      <c r="D7298" t="s">
        <v>22</v>
      </c>
      <c r="E7298" s="14">
        <v>703536.37369300029</v>
      </c>
      <c r="F7298" s="14">
        <v>4338517.5358729996</v>
      </c>
      <c r="G7298" s="13">
        <v>0.16216054628702434</v>
      </c>
      <c r="H7298" s="12">
        <v>-34361262.469999999</v>
      </c>
      <c r="I7298" s="12">
        <v>-5.5720410932470275</v>
      </c>
      <c r="J7298" t="s">
        <v>24</v>
      </c>
      <c r="K7298" s="14">
        <v>301427.87495199998</v>
      </c>
      <c r="L7298" s="14">
        <v>703536.37369300006</v>
      </c>
      <c r="M7298" s="13">
        <v>0.42844675303672802</v>
      </c>
      <c r="N7298" s="12">
        <v>-2.3873229141889092</v>
      </c>
      <c r="O7298" s="2">
        <f>DATE(LEFT(ALT[[#This Row],[DATEMTH]],4),RIGHT(ALT[[#This Row],[DATEMTH]],2),1)</f>
        <v>44621</v>
      </c>
      <c r="P7298" t="str">
        <f>IF(AND(ALT[[#This Row],[DATE]]&gt;=DATE(2023,6,1),ALT[[#This Row],[DATE]]&lt;=DATE(2024,5,31)),"Y","N")</f>
        <v>N</v>
      </c>
      <c r="Q7298" t="str">
        <f>LEFT(ALT[[#This Row],[DATEMTH]],4)</f>
        <v>2022</v>
      </c>
    </row>
    <row r="7299" spans="1:17" x14ac:dyDescent="0.25">
      <c r="A7299" t="s">
        <v>76</v>
      </c>
      <c r="B7299" t="s">
        <v>111</v>
      </c>
      <c r="C7299" t="s">
        <v>15</v>
      </c>
      <c r="D7299" t="s">
        <v>22</v>
      </c>
      <c r="E7299" s="14">
        <v>703536.37369300029</v>
      </c>
      <c r="F7299" s="14">
        <v>4338517.5358729996</v>
      </c>
      <c r="G7299" s="13">
        <v>0.16216054628702434</v>
      </c>
      <c r="H7299" s="12">
        <v>-34361262.469999999</v>
      </c>
      <c r="I7299" s="12">
        <v>-5.5720410932470275</v>
      </c>
      <c r="J7299" t="s">
        <v>25</v>
      </c>
      <c r="K7299" s="14">
        <v>91564.699439999997</v>
      </c>
      <c r="L7299" s="14">
        <v>703536.37369300006</v>
      </c>
      <c r="M7299" s="13">
        <v>0.13014920459529189</v>
      </c>
      <c r="N7299" s="12">
        <v>-0.72519671625838122</v>
      </c>
      <c r="O7299" s="2">
        <f>DATE(LEFT(ALT[[#This Row],[DATEMTH]],4),RIGHT(ALT[[#This Row],[DATEMTH]],2),1)</f>
        <v>44621</v>
      </c>
      <c r="P7299" t="str">
        <f>IF(AND(ALT[[#This Row],[DATE]]&gt;=DATE(2023,6,1),ALT[[#This Row],[DATE]]&lt;=DATE(2024,5,31)),"Y","N")</f>
        <v>N</v>
      </c>
      <c r="Q7299" t="str">
        <f>LEFT(ALT[[#This Row],[DATEMTH]],4)</f>
        <v>2022</v>
      </c>
    </row>
    <row r="7300" spans="1:17" x14ac:dyDescent="0.25">
      <c r="A7300" t="s">
        <v>76</v>
      </c>
      <c r="B7300" t="s">
        <v>111</v>
      </c>
      <c r="C7300" t="s">
        <v>15</v>
      </c>
      <c r="D7300" t="s">
        <v>22</v>
      </c>
      <c r="E7300" s="14">
        <v>703536.37369300029</v>
      </c>
      <c r="F7300" s="14">
        <v>4338517.5358729996</v>
      </c>
      <c r="G7300" s="13">
        <v>0.16216054628702434</v>
      </c>
      <c r="H7300" s="12">
        <v>-34361262.469999999</v>
      </c>
      <c r="I7300" s="12">
        <v>-5.5720410932470275</v>
      </c>
      <c r="J7300" t="s">
        <v>16</v>
      </c>
      <c r="K7300" s="14">
        <v>207377.59189099999</v>
      </c>
      <c r="L7300" s="14">
        <v>703536.37369300006</v>
      </c>
      <c r="M7300" s="13">
        <v>0.29476456320578626</v>
      </c>
      <c r="N7300" s="12">
        <v>-1.6424402590156517</v>
      </c>
      <c r="O7300" s="2">
        <f>DATE(LEFT(ALT[[#This Row],[DATEMTH]],4),RIGHT(ALT[[#This Row],[DATEMTH]],2),1)</f>
        <v>44621</v>
      </c>
      <c r="P7300" t="str">
        <f>IF(AND(ALT[[#This Row],[DATE]]&gt;=DATE(2023,6,1),ALT[[#This Row],[DATE]]&lt;=DATE(2024,5,31)),"Y","N")</f>
        <v>N</v>
      </c>
      <c r="Q7300" t="str">
        <f>LEFT(ALT[[#This Row],[DATEMTH]],4)</f>
        <v>2022</v>
      </c>
    </row>
    <row r="7301" spans="1:17" x14ac:dyDescent="0.25">
      <c r="A7301" t="s">
        <v>76</v>
      </c>
      <c r="B7301" t="s">
        <v>111</v>
      </c>
      <c r="C7301" t="s">
        <v>15</v>
      </c>
      <c r="D7301" t="s">
        <v>22</v>
      </c>
      <c r="E7301" s="14">
        <v>703536.37369300029</v>
      </c>
      <c r="F7301" s="14">
        <v>4338517.5358729996</v>
      </c>
      <c r="G7301" s="13">
        <v>0.16216054628702434</v>
      </c>
      <c r="H7301" s="12">
        <v>-34361262.469999999</v>
      </c>
      <c r="I7301" s="12">
        <v>-5.5720410932470275</v>
      </c>
      <c r="J7301" t="s">
        <v>26</v>
      </c>
      <c r="K7301" s="14">
        <v>103166.20741000005</v>
      </c>
      <c r="L7301" s="14">
        <v>703536.37369300006</v>
      </c>
      <c r="M7301" s="13">
        <v>0.14663947916219378</v>
      </c>
      <c r="N7301" s="12">
        <v>-0.81708120378408489</v>
      </c>
      <c r="O7301" s="2">
        <f>DATE(LEFT(ALT[[#This Row],[DATEMTH]],4),RIGHT(ALT[[#This Row],[DATEMTH]],2),1)</f>
        <v>44621</v>
      </c>
      <c r="P7301" t="str">
        <f>IF(AND(ALT[[#This Row],[DATE]]&gt;=DATE(2023,6,1),ALT[[#This Row],[DATE]]&lt;=DATE(2024,5,31)),"Y","N")</f>
        <v>N</v>
      </c>
      <c r="Q7301" t="str">
        <f>LEFT(ALT[[#This Row],[DATEMTH]],4)</f>
        <v>2022</v>
      </c>
    </row>
    <row r="7302" spans="1:17" x14ac:dyDescent="0.25">
      <c r="A7302" t="s">
        <v>76</v>
      </c>
      <c r="B7302" t="s">
        <v>111</v>
      </c>
      <c r="C7302" t="s">
        <v>18</v>
      </c>
      <c r="D7302" t="s">
        <v>22</v>
      </c>
      <c r="E7302" s="14">
        <v>1364211.6307560001</v>
      </c>
      <c r="F7302" s="14">
        <v>4338517.5358729996</v>
      </c>
      <c r="G7302" s="13">
        <v>0.31444188469356787</v>
      </c>
      <c r="H7302" s="12">
        <v>-34361262.469999999</v>
      </c>
      <c r="I7302" s="12">
        <v>-10.804620131517161</v>
      </c>
      <c r="J7302" t="s">
        <v>16</v>
      </c>
      <c r="K7302" s="14">
        <v>530781.99600400019</v>
      </c>
      <c r="L7302" s="14">
        <v>1364211.6307559998</v>
      </c>
      <c r="M7302" s="13">
        <v>0.38907599381032898</v>
      </c>
      <c r="N7302" s="12">
        <v>-4.2038183154131268</v>
      </c>
      <c r="O7302" s="2">
        <f>DATE(LEFT(ALT[[#This Row],[DATEMTH]],4),RIGHT(ALT[[#This Row],[DATEMTH]],2),1)</f>
        <v>44621</v>
      </c>
      <c r="P7302" t="str">
        <f>IF(AND(ALT[[#This Row],[DATE]]&gt;=DATE(2023,6,1),ALT[[#This Row],[DATE]]&lt;=DATE(2024,5,31)),"Y","N")</f>
        <v>N</v>
      </c>
      <c r="Q7302" t="str">
        <f>LEFT(ALT[[#This Row],[DATEMTH]],4)</f>
        <v>2022</v>
      </c>
    </row>
    <row r="7303" spans="1:17" x14ac:dyDescent="0.25">
      <c r="A7303" t="s">
        <v>76</v>
      </c>
      <c r="B7303" t="s">
        <v>111</v>
      </c>
      <c r="C7303" t="s">
        <v>18</v>
      </c>
      <c r="D7303" t="s">
        <v>22</v>
      </c>
      <c r="E7303" s="14">
        <v>1364211.6307560001</v>
      </c>
      <c r="F7303" s="14">
        <v>4338517.5358729996</v>
      </c>
      <c r="G7303" s="13">
        <v>0.31444188469356787</v>
      </c>
      <c r="H7303" s="12">
        <v>-34361262.469999999</v>
      </c>
      <c r="I7303" s="12">
        <v>-10.804620131517161</v>
      </c>
      <c r="J7303" t="s">
        <v>24</v>
      </c>
      <c r="K7303" s="14">
        <v>356247.9102219998</v>
      </c>
      <c r="L7303" s="14">
        <v>1364211.6307559998</v>
      </c>
      <c r="M7303" s="13">
        <v>0.26113830302456759</v>
      </c>
      <c r="N7303" s="12">
        <v>-2.8215001659694718</v>
      </c>
      <c r="O7303" s="2">
        <f>DATE(LEFT(ALT[[#This Row],[DATEMTH]],4),RIGHT(ALT[[#This Row],[DATEMTH]],2),1)</f>
        <v>44621</v>
      </c>
      <c r="P7303" t="str">
        <f>IF(AND(ALT[[#This Row],[DATE]]&gt;=DATE(2023,6,1),ALT[[#This Row],[DATE]]&lt;=DATE(2024,5,31)),"Y","N")</f>
        <v>N</v>
      </c>
      <c r="Q7303" t="str">
        <f>LEFT(ALT[[#This Row],[DATEMTH]],4)</f>
        <v>2022</v>
      </c>
    </row>
    <row r="7304" spans="1:17" x14ac:dyDescent="0.25">
      <c r="A7304" t="s">
        <v>76</v>
      </c>
      <c r="B7304" t="s">
        <v>111</v>
      </c>
      <c r="C7304" t="s">
        <v>18</v>
      </c>
      <c r="D7304" t="s">
        <v>22</v>
      </c>
      <c r="E7304" s="14">
        <v>1364211.6307560001</v>
      </c>
      <c r="F7304" s="14">
        <v>4338517.5358729996</v>
      </c>
      <c r="G7304" s="13">
        <v>0.31444188469356787</v>
      </c>
      <c r="H7304" s="12">
        <v>-34361262.469999999</v>
      </c>
      <c r="I7304" s="12">
        <v>-10.804620131517161</v>
      </c>
      <c r="J7304" t="s">
        <v>26</v>
      </c>
      <c r="K7304" s="14">
        <v>328895.90391699987</v>
      </c>
      <c r="L7304" s="14">
        <v>1364211.6307559998</v>
      </c>
      <c r="M7304" s="13">
        <v>0.24108862327668099</v>
      </c>
      <c r="N7304" s="12">
        <v>-2.6048709925349844</v>
      </c>
      <c r="O7304" s="2">
        <f>DATE(LEFT(ALT[[#This Row],[DATEMTH]],4),RIGHT(ALT[[#This Row],[DATEMTH]],2),1)</f>
        <v>44621</v>
      </c>
      <c r="P7304" t="str">
        <f>IF(AND(ALT[[#This Row],[DATE]]&gt;=DATE(2023,6,1),ALT[[#This Row],[DATE]]&lt;=DATE(2024,5,31)),"Y","N")</f>
        <v>N</v>
      </c>
      <c r="Q7304" t="str">
        <f>LEFT(ALT[[#This Row],[DATEMTH]],4)</f>
        <v>2022</v>
      </c>
    </row>
    <row r="7305" spans="1:17" x14ac:dyDescent="0.25">
      <c r="A7305" t="s">
        <v>76</v>
      </c>
      <c r="B7305" t="s">
        <v>111</v>
      </c>
      <c r="C7305" t="s">
        <v>18</v>
      </c>
      <c r="D7305" t="s">
        <v>22</v>
      </c>
      <c r="E7305" s="14">
        <v>1364211.6307560001</v>
      </c>
      <c r="F7305" s="14">
        <v>4338517.5358729996</v>
      </c>
      <c r="G7305" s="13">
        <v>0.31444188469356787</v>
      </c>
      <c r="H7305" s="12">
        <v>-34361262.469999999</v>
      </c>
      <c r="I7305" s="12">
        <v>-10.804620131517161</v>
      </c>
      <c r="J7305" t="s">
        <v>25</v>
      </c>
      <c r="K7305" s="14">
        <v>148285.82061300002</v>
      </c>
      <c r="L7305" s="14">
        <v>1364211.6307559998</v>
      </c>
      <c r="M7305" s="13">
        <v>0.10869707988842248</v>
      </c>
      <c r="N7305" s="12">
        <v>-1.1744306575995787</v>
      </c>
      <c r="O7305" s="2">
        <f>DATE(LEFT(ALT[[#This Row],[DATEMTH]],4),RIGHT(ALT[[#This Row],[DATEMTH]],2),1)</f>
        <v>44621</v>
      </c>
      <c r="P7305" t="str">
        <f>IF(AND(ALT[[#This Row],[DATE]]&gt;=DATE(2023,6,1),ALT[[#This Row],[DATE]]&lt;=DATE(2024,5,31)),"Y","N")</f>
        <v>N</v>
      </c>
      <c r="Q7305" t="str">
        <f>LEFT(ALT[[#This Row],[DATEMTH]],4)</f>
        <v>2022</v>
      </c>
    </row>
    <row r="7306" spans="1:17" x14ac:dyDescent="0.25">
      <c r="A7306" t="s">
        <v>76</v>
      </c>
      <c r="B7306" t="s">
        <v>111</v>
      </c>
      <c r="C7306" t="s">
        <v>19</v>
      </c>
      <c r="D7306" t="s">
        <v>22</v>
      </c>
      <c r="E7306" s="14">
        <v>1183353.4464160008</v>
      </c>
      <c r="F7306" s="14">
        <v>4338517.5358729996</v>
      </c>
      <c r="G7306" s="13">
        <v>0.27275525260217387</v>
      </c>
      <c r="H7306" s="12">
        <v>-34361262.469999999</v>
      </c>
      <c r="I7306" s="12">
        <v>-9.3722148247344457</v>
      </c>
      <c r="J7306" t="s">
        <v>24</v>
      </c>
      <c r="K7306" s="14">
        <v>356011.21524299978</v>
      </c>
      <c r="L7306" s="14">
        <v>1183353.4464159999</v>
      </c>
      <c r="M7306" s="13">
        <v>0.30084943456348073</v>
      </c>
      <c r="N7306" s="12">
        <v>-2.8196255306288296</v>
      </c>
      <c r="O7306" s="2">
        <f>DATE(LEFT(ALT[[#This Row],[DATEMTH]],4),RIGHT(ALT[[#This Row],[DATEMTH]],2),1)</f>
        <v>44621</v>
      </c>
      <c r="P7306" t="str">
        <f>IF(AND(ALT[[#This Row],[DATE]]&gt;=DATE(2023,6,1),ALT[[#This Row],[DATE]]&lt;=DATE(2024,5,31)),"Y","N")</f>
        <v>N</v>
      </c>
      <c r="Q7306" t="str">
        <f>LEFT(ALT[[#This Row],[DATEMTH]],4)</f>
        <v>2022</v>
      </c>
    </row>
    <row r="7307" spans="1:17" x14ac:dyDescent="0.25">
      <c r="A7307" t="s">
        <v>76</v>
      </c>
      <c r="B7307" t="s">
        <v>111</v>
      </c>
      <c r="C7307" t="s">
        <v>19</v>
      </c>
      <c r="D7307" t="s">
        <v>22</v>
      </c>
      <c r="E7307" s="14">
        <v>1183353.4464160008</v>
      </c>
      <c r="F7307" s="14">
        <v>4338517.5358729996</v>
      </c>
      <c r="G7307" s="13">
        <v>0.27275525260217387</v>
      </c>
      <c r="H7307" s="12">
        <v>-34361262.469999999</v>
      </c>
      <c r="I7307" s="12">
        <v>-9.3722148247344457</v>
      </c>
      <c r="J7307" t="s">
        <v>25</v>
      </c>
      <c r="K7307" s="14">
        <v>768068.26476700034</v>
      </c>
      <c r="L7307" s="14">
        <v>1183353.4464159999</v>
      </c>
      <c r="M7307" s="13">
        <v>0.64906074097577027</v>
      </c>
      <c r="N7307" s="12">
        <v>-6.0831366987262383</v>
      </c>
      <c r="O7307" s="2">
        <f>DATE(LEFT(ALT[[#This Row],[DATEMTH]],4),RIGHT(ALT[[#This Row],[DATEMTH]],2),1)</f>
        <v>44621</v>
      </c>
      <c r="P7307" t="str">
        <f>IF(AND(ALT[[#This Row],[DATE]]&gt;=DATE(2023,6,1),ALT[[#This Row],[DATE]]&lt;=DATE(2024,5,31)),"Y","N")</f>
        <v>N</v>
      </c>
      <c r="Q7307" t="str">
        <f>LEFT(ALT[[#This Row],[DATEMTH]],4)</f>
        <v>2022</v>
      </c>
    </row>
    <row r="7308" spans="1:17" x14ac:dyDescent="0.25">
      <c r="A7308" t="s">
        <v>76</v>
      </c>
      <c r="B7308" t="s">
        <v>111</v>
      </c>
      <c r="C7308" t="s">
        <v>19</v>
      </c>
      <c r="D7308" t="s">
        <v>22</v>
      </c>
      <c r="E7308" s="14">
        <v>1183353.4464160008</v>
      </c>
      <c r="F7308" s="14">
        <v>4338517.5358729996</v>
      </c>
      <c r="G7308" s="13">
        <v>0.27275525260217387</v>
      </c>
      <c r="H7308" s="12">
        <v>-34361262.469999999</v>
      </c>
      <c r="I7308" s="12">
        <v>-9.3722148247344457</v>
      </c>
      <c r="J7308" t="s">
        <v>16</v>
      </c>
      <c r="K7308" s="14">
        <v>446.89896499999975</v>
      </c>
      <c r="L7308" s="14">
        <v>1183353.4464159999</v>
      </c>
      <c r="M7308" s="13">
        <v>3.7765467819738399E-4</v>
      </c>
      <c r="N7308" s="12">
        <v>-3.5394607736318386E-3</v>
      </c>
      <c r="O7308" s="2">
        <f>DATE(LEFT(ALT[[#This Row],[DATEMTH]],4),RIGHT(ALT[[#This Row],[DATEMTH]],2),1)</f>
        <v>44621</v>
      </c>
      <c r="P7308" t="str">
        <f>IF(AND(ALT[[#This Row],[DATE]]&gt;=DATE(2023,6,1),ALT[[#This Row],[DATE]]&lt;=DATE(2024,5,31)),"Y","N")</f>
        <v>N</v>
      </c>
      <c r="Q7308" t="str">
        <f>LEFT(ALT[[#This Row],[DATEMTH]],4)</f>
        <v>2022</v>
      </c>
    </row>
    <row r="7309" spans="1:17" x14ac:dyDescent="0.25">
      <c r="A7309" t="s">
        <v>76</v>
      </c>
      <c r="B7309" t="s">
        <v>111</v>
      </c>
      <c r="C7309" t="s">
        <v>19</v>
      </c>
      <c r="D7309" t="s">
        <v>22</v>
      </c>
      <c r="E7309" s="14">
        <v>1183353.4464160008</v>
      </c>
      <c r="F7309" s="14">
        <v>4338517.5358729996</v>
      </c>
      <c r="G7309" s="13">
        <v>0.27275525260217387</v>
      </c>
      <c r="H7309" s="12">
        <v>-34361262.469999999</v>
      </c>
      <c r="I7309" s="12">
        <v>-9.3722148247344457</v>
      </c>
      <c r="J7309" t="s">
        <v>26</v>
      </c>
      <c r="K7309" s="14">
        <v>58827.067440999956</v>
      </c>
      <c r="L7309" s="14">
        <v>1183353.4464159999</v>
      </c>
      <c r="M7309" s="13">
        <v>4.971216978255176E-2</v>
      </c>
      <c r="N7309" s="12">
        <v>-0.46591313460574735</v>
      </c>
      <c r="O7309" s="2">
        <f>DATE(LEFT(ALT[[#This Row],[DATEMTH]],4),RIGHT(ALT[[#This Row],[DATEMTH]],2),1)</f>
        <v>44621</v>
      </c>
      <c r="P7309" t="str">
        <f>IF(AND(ALT[[#This Row],[DATE]]&gt;=DATE(2023,6,1),ALT[[#This Row],[DATE]]&lt;=DATE(2024,5,31)),"Y","N")</f>
        <v>N</v>
      </c>
      <c r="Q7309" t="str">
        <f>LEFT(ALT[[#This Row],[DATEMTH]],4)</f>
        <v>2022</v>
      </c>
    </row>
    <row r="7310" spans="1:17" x14ac:dyDescent="0.25">
      <c r="A7310" t="s">
        <v>76</v>
      </c>
      <c r="B7310" t="s">
        <v>111</v>
      </c>
      <c r="C7310" t="s">
        <v>20</v>
      </c>
      <c r="D7310" t="s">
        <v>22</v>
      </c>
      <c r="E7310" s="14">
        <v>1087416.0850080005</v>
      </c>
      <c r="F7310" s="14">
        <v>4338517.5358729996</v>
      </c>
      <c r="G7310" s="13">
        <v>0.25064231641723433</v>
      </c>
      <c r="H7310" s="12">
        <v>-34361262.469999999</v>
      </c>
      <c r="I7310" s="12">
        <v>-8.6123864205013785</v>
      </c>
      <c r="J7310" t="s">
        <v>24</v>
      </c>
      <c r="K7310" s="14">
        <v>539092.01402899995</v>
      </c>
      <c r="L7310" s="14">
        <v>1087416.085008</v>
      </c>
      <c r="M7310" s="13">
        <v>0.49575504856085872</v>
      </c>
      <c r="N7310" s="12">
        <v>-4.2696340481205413</v>
      </c>
      <c r="O7310" s="2">
        <f>DATE(LEFT(ALT[[#This Row],[DATEMTH]],4),RIGHT(ALT[[#This Row],[DATEMTH]],2),1)</f>
        <v>44621</v>
      </c>
      <c r="P7310" t="str">
        <f>IF(AND(ALT[[#This Row],[DATE]]&gt;=DATE(2023,6,1),ALT[[#This Row],[DATE]]&lt;=DATE(2024,5,31)),"Y","N")</f>
        <v>N</v>
      </c>
      <c r="Q7310" t="str">
        <f>LEFT(ALT[[#This Row],[DATEMTH]],4)</f>
        <v>2022</v>
      </c>
    </row>
    <row r="7311" spans="1:17" x14ac:dyDescent="0.25">
      <c r="A7311" t="s">
        <v>76</v>
      </c>
      <c r="B7311" t="s">
        <v>111</v>
      </c>
      <c r="C7311" t="s">
        <v>20</v>
      </c>
      <c r="D7311" t="s">
        <v>22</v>
      </c>
      <c r="E7311" s="14">
        <v>1087416.0850080005</v>
      </c>
      <c r="F7311" s="14">
        <v>4338517.5358729996</v>
      </c>
      <c r="G7311" s="13">
        <v>0.25064231641723433</v>
      </c>
      <c r="H7311" s="12">
        <v>-34361262.469999999</v>
      </c>
      <c r="I7311" s="12">
        <v>-8.6123864205013785</v>
      </c>
      <c r="J7311" t="s">
        <v>25</v>
      </c>
      <c r="K7311" s="14">
        <v>151966.12901000003</v>
      </c>
      <c r="L7311" s="14">
        <v>1087416.085008</v>
      </c>
      <c r="M7311" s="13">
        <v>0.13974975274426074</v>
      </c>
      <c r="N7311" s="12">
        <v>-1.2035788728030965</v>
      </c>
      <c r="O7311" s="2">
        <f>DATE(LEFT(ALT[[#This Row],[DATEMTH]],4),RIGHT(ALT[[#This Row],[DATEMTH]],2),1)</f>
        <v>44621</v>
      </c>
      <c r="P7311" t="str">
        <f>IF(AND(ALT[[#This Row],[DATE]]&gt;=DATE(2023,6,1),ALT[[#This Row],[DATE]]&lt;=DATE(2024,5,31)),"Y","N")</f>
        <v>N</v>
      </c>
      <c r="Q7311" t="str">
        <f>LEFT(ALT[[#This Row],[DATEMTH]],4)</f>
        <v>2022</v>
      </c>
    </row>
    <row r="7312" spans="1:17" x14ac:dyDescent="0.25">
      <c r="A7312" t="s">
        <v>76</v>
      </c>
      <c r="B7312" t="s">
        <v>111</v>
      </c>
      <c r="C7312" t="s">
        <v>20</v>
      </c>
      <c r="D7312" t="s">
        <v>22</v>
      </c>
      <c r="E7312" s="14">
        <v>1087416.0850080005</v>
      </c>
      <c r="F7312" s="14">
        <v>4338517.5358729996</v>
      </c>
      <c r="G7312" s="13">
        <v>0.25064231641723433</v>
      </c>
      <c r="H7312" s="12">
        <v>-34361262.469999999</v>
      </c>
      <c r="I7312" s="12">
        <v>-8.6123864205013785</v>
      </c>
      <c r="J7312" t="s">
        <v>16</v>
      </c>
      <c r="K7312" s="14">
        <v>321530.48970200017</v>
      </c>
      <c r="L7312" s="14">
        <v>1087416.085008</v>
      </c>
      <c r="M7312" s="13">
        <v>0.29568303626815923</v>
      </c>
      <c r="N7312" s="12">
        <v>-2.5465365663285113</v>
      </c>
      <c r="O7312" s="2">
        <f>DATE(LEFT(ALT[[#This Row],[DATEMTH]],4),RIGHT(ALT[[#This Row],[DATEMTH]],2),1)</f>
        <v>44621</v>
      </c>
      <c r="P7312" t="str">
        <f>IF(AND(ALT[[#This Row],[DATE]]&gt;=DATE(2023,6,1),ALT[[#This Row],[DATE]]&lt;=DATE(2024,5,31)),"Y","N")</f>
        <v>N</v>
      </c>
      <c r="Q7312" t="str">
        <f>LEFT(ALT[[#This Row],[DATEMTH]],4)</f>
        <v>2022</v>
      </c>
    </row>
    <row r="7313" spans="1:17" x14ac:dyDescent="0.25">
      <c r="A7313" t="s">
        <v>76</v>
      </c>
      <c r="B7313" t="s">
        <v>111</v>
      </c>
      <c r="C7313" t="s">
        <v>20</v>
      </c>
      <c r="D7313" t="s">
        <v>22</v>
      </c>
      <c r="E7313" s="14">
        <v>1087416.0850080005</v>
      </c>
      <c r="F7313" s="14">
        <v>4338517.5358729996</v>
      </c>
      <c r="G7313" s="13">
        <v>0.25064231641723433</v>
      </c>
      <c r="H7313" s="12">
        <v>-34361262.469999999</v>
      </c>
      <c r="I7313" s="12">
        <v>-8.6123864205013785</v>
      </c>
      <c r="J7313" t="s">
        <v>26</v>
      </c>
      <c r="K7313" s="14">
        <v>74827.452267000001</v>
      </c>
      <c r="L7313" s="14">
        <v>1087416.085008</v>
      </c>
      <c r="M7313" s="13">
        <v>6.8812162426721418E-2</v>
      </c>
      <c r="N7313" s="12">
        <v>-0.59263693324923072</v>
      </c>
      <c r="O7313" s="2">
        <f>DATE(LEFT(ALT[[#This Row],[DATEMTH]],4),RIGHT(ALT[[#This Row],[DATEMTH]],2),1)</f>
        <v>44621</v>
      </c>
      <c r="P7313" t="str">
        <f>IF(AND(ALT[[#This Row],[DATE]]&gt;=DATE(2023,6,1),ALT[[#This Row],[DATE]]&lt;=DATE(2024,5,31)),"Y","N")</f>
        <v>N</v>
      </c>
      <c r="Q7313" t="str">
        <f>LEFT(ALT[[#This Row],[DATEMTH]],4)</f>
        <v>2022</v>
      </c>
    </row>
    <row r="7314" spans="1:17" x14ac:dyDescent="0.25">
      <c r="A7314" t="s">
        <v>76</v>
      </c>
      <c r="B7314" t="s">
        <v>111</v>
      </c>
      <c r="C7314" t="s">
        <v>15</v>
      </c>
      <c r="D7314" t="s">
        <v>17</v>
      </c>
      <c r="E7314" s="14">
        <v>703536.37369300029</v>
      </c>
      <c r="F7314" s="14">
        <v>4338517.5358729996</v>
      </c>
      <c r="G7314" s="13">
        <v>0.16216054628702434</v>
      </c>
      <c r="H7314" s="12">
        <v>-43820052.380000003</v>
      </c>
      <c r="I7314" s="12">
        <v>-7.1058836322668215</v>
      </c>
      <c r="J7314" t="s">
        <v>24</v>
      </c>
      <c r="K7314" s="14">
        <v>301427.87495199998</v>
      </c>
      <c r="L7314" s="14">
        <v>703536.37369300006</v>
      </c>
      <c r="M7314" s="13">
        <v>0.42844675303672802</v>
      </c>
      <c r="N7314" s="12">
        <v>-3.0444927697015509</v>
      </c>
      <c r="O7314" s="2">
        <f>DATE(LEFT(ALT[[#This Row],[DATEMTH]],4),RIGHT(ALT[[#This Row],[DATEMTH]],2),1)</f>
        <v>44621</v>
      </c>
      <c r="P7314" t="str">
        <f>IF(AND(ALT[[#This Row],[DATE]]&gt;=DATE(2023,6,1),ALT[[#This Row],[DATE]]&lt;=DATE(2024,5,31)),"Y","N")</f>
        <v>N</v>
      </c>
      <c r="Q7314" t="str">
        <f>LEFT(ALT[[#This Row],[DATEMTH]],4)</f>
        <v>2022</v>
      </c>
    </row>
    <row r="7315" spans="1:17" x14ac:dyDescent="0.25">
      <c r="A7315" t="s">
        <v>76</v>
      </c>
      <c r="B7315" t="s">
        <v>111</v>
      </c>
      <c r="C7315" t="s">
        <v>15</v>
      </c>
      <c r="D7315" t="s">
        <v>17</v>
      </c>
      <c r="E7315" s="14">
        <v>703536.37369300029</v>
      </c>
      <c r="F7315" s="14">
        <v>4338517.5358729996</v>
      </c>
      <c r="G7315" s="13">
        <v>0.16216054628702434</v>
      </c>
      <c r="H7315" s="12">
        <v>-43820052.380000003</v>
      </c>
      <c r="I7315" s="12">
        <v>-7.1058836322668215</v>
      </c>
      <c r="J7315" t="s">
        <v>25</v>
      </c>
      <c r="K7315" s="14">
        <v>91564.699439999997</v>
      </c>
      <c r="L7315" s="14">
        <v>703536.37369300006</v>
      </c>
      <c r="M7315" s="13">
        <v>0.13014920459529189</v>
      </c>
      <c r="N7315" s="12">
        <v>-0.92482510268623042</v>
      </c>
      <c r="O7315" s="2">
        <f>DATE(LEFT(ALT[[#This Row],[DATEMTH]],4),RIGHT(ALT[[#This Row],[DATEMTH]],2),1)</f>
        <v>44621</v>
      </c>
      <c r="P7315" t="str">
        <f>IF(AND(ALT[[#This Row],[DATE]]&gt;=DATE(2023,6,1),ALT[[#This Row],[DATE]]&lt;=DATE(2024,5,31)),"Y","N")</f>
        <v>N</v>
      </c>
      <c r="Q7315" t="str">
        <f>LEFT(ALT[[#This Row],[DATEMTH]],4)</f>
        <v>2022</v>
      </c>
    </row>
    <row r="7316" spans="1:17" x14ac:dyDescent="0.25">
      <c r="A7316" t="s">
        <v>76</v>
      </c>
      <c r="B7316" t="s">
        <v>111</v>
      </c>
      <c r="C7316" t="s">
        <v>15</v>
      </c>
      <c r="D7316" t="s">
        <v>17</v>
      </c>
      <c r="E7316" s="14">
        <v>703536.37369300029</v>
      </c>
      <c r="F7316" s="14">
        <v>4338517.5358729996</v>
      </c>
      <c r="G7316" s="13">
        <v>0.16216054628702434</v>
      </c>
      <c r="H7316" s="12">
        <v>-43820052.380000003</v>
      </c>
      <c r="I7316" s="12">
        <v>-7.1058836322668215</v>
      </c>
      <c r="J7316" t="s">
        <v>16</v>
      </c>
      <c r="K7316" s="14">
        <v>207377.59189099999</v>
      </c>
      <c r="L7316" s="14">
        <v>703536.37369300006</v>
      </c>
      <c r="M7316" s="13">
        <v>0.29476456320578626</v>
      </c>
      <c r="N7316" s="12">
        <v>-2.0945626850562755</v>
      </c>
      <c r="O7316" s="2">
        <f>DATE(LEFT(ALT[[#This Row],[DATEMTH]],4),RIGHT(ALT[[#This Row],[DATEMTH]],2),1)</f>
        <v>44621</v>
      </c>
      <c r="P7316" t="str">
        <f>IF(AND(ALT[[#This Row],[DATE]]&gt;=DATE(2023,6,1),ALT[[#This Row],[DATE]]&lt;=DATE(2024,5,31)),"Y","N")</f>
        <v>N</v>
      </c>
      <c r="Q7316" t="str">
        <f>LEFT(ALT[[#This Row],[DATEMTH]],4)</f>
        <v>2022</v>
      </c>
    </row>
    <row r="7317" spans="1:17" x14ac:dyDescent="0.25">
      <c r="A7317" t="s">
        <v>76</v>
      </c>
      <c r="B7317" t="s">
        <v>111</v>
      </c>
      <c r="C7317" t="s">
        <v>15</v>
      </c>
      <c r="D7317" t="s">
        <v>17</v>
      </c>
      <c r="E7317" s="14">
        <v>703536.37369300029</v>
      </c>
      <c r="F7317" s="14">
        <v>4338517.5358729996</v>
      </c>
      <c r="G7317" s="13">
        <v>0.16216054628702434</v>
      </c>
      <c r="H7317" s="12">
        <v>-43820052.380000003</v>
      </c>
      <c r="I7317" s="12">
        <v>-7.1058836322668215</v>
      </c>
      <c r="J7317" t="s">
        <v>26</v>
      </c>
      <c r="K7317" s="14">
        <v>103166.20741000005</v>
      </c>
      <c r="L7317" s="14">
        <v>703536.37369300006</v>
      </c>
      <c r="M7317" s="13">
        <v>0.14663947916219378</v>
      </c>
      <c r="N7317" s="12">
        <v>-1.0420030748227644</v>
      </c>
      <c r="O7317" s="2">
        <f>DATE(LEFT(ALT[[#This Row],[DATEMTH]],4),RIGHT(ALT[[#This Row],[DATEMTH]],2),1)</f>
        <v>44621</v>
      </c>
      <c r="P7317" t="str">
        <f>IF(AND(ALT[[#This Row],[DATE]]&gt;=DATE(2023,6,1),ALT[[#This Row],[DATE]]&lt;=DATE(2024,5,31)),"Y","N")</f>
        <v>N</v>
      </c>
      <c r="Q7317" t="str">
        <f>LEFT(ALT[[#This Row],[DATEMTH]],4)</f>
        <v>2022</v>
      </c>
    </row>
    <row r="7318" spans="1:17" x14ac:dyDescent="0.25">
      <c r="A7318" t="s">
        <v>76</v>
      </c>
      <c r="B7318" t="s">
        <v>111</v>
      </c>
      <c r="C7318" t="s">
        <v>18</v>
      </c>
      <c r="D7318" t="s">
        <v>17</v>
      </c>
      <c r="E7318" s="14">
        <v>1364211.6307560001</v>
      </c>
      <c r="F7318" s="14">
        <v>4338517.5358729996</v>
      </c>
      <c r="G7318" s="13">
        <v>0.31444188469356787</v>
      </c>
      <c r="H7318" s="12">
        <v>-43820052.380000003</v>
      </c>
      <c r="I7318" s="12">
        <v>-13.778859857738064</v>
      </c>
      <c r="J7318" t="s">
        <v>24</v>
      </c>
      <c r="K7318" s="14">
        <v>356247.9102219998</v>
      </c>
      <c r="L7318" s="14">
        <v>1364211.6307559998</v>
      </c>
      <c r="M7318" s="13">
        <v>0.26113830302456759</v>
      </c>
      <c r="N7318" s="12">
        <v>-3.5981880808630531</v>
      </c>
      <c r="O7318" s="2">
        <f>DATE(LEFT(ALT[[#This Row],[DATEMTH]],4),RIGHT(ALT[[#This Row],[DATEMTH]],2),1)</f>
        <v>44621</v>
      </c>
      <c r="P7318" t="str">
        <f>IF(AND(ALT[[#This Row],[DATE]]&gt;=DATE(2023,6,1),ALT[[#This Row],[DATE]]&lt;=DATE(2024,5,31)),"Y","N")</f>
        <v>N</v>
      </c>
      <c r="Q7318" t="str">
        <f>LEFT(ALT[[#This Row],[DATEMTH]],4)</f>
        <v>2022</v>
      </c>
    </row>
    <row r="7319" spans="1:17" x14ac:dyDescent="0.25">
      <c r="A7319" t="s">
        <v>76</v>
      </c>
      <c r="B7319" t="s">
        <v>111</v>
      </c>
      <c r="C7319" t="s">
        <v>18</v>
      </c>
      <c r="D7319" t="s">
        <v>17</v>
      </c>
      <c r="E7319" s="14">
        <v>1364211.6307560001</v>
      </c>
      <c r="F7319" s="14">
        <v>4338517.5358729996</v>
      </c>
      <c r="G7319" s="13">
        <v>0.31444188469356787</v>
      </c>
      <c r="H7319" s="12">
        <v>-43820052.380000003</v>
      </c>
      <c r="I7319" s="12">
        <v>-13.778859857738064</v>
      </c>
      <c r="J7319" t="s">
        <v>16</v>
      </c>
      <c r="K7319" s="14">
        <v>530781.99600400019</v>
      </c>
      <c r="L7319" s="14">
        <v>1364211.6307559998</v>
      </c>
      <c r="M7319" s="13">
        <v>0.38907599381032898</v>
      </c>
      <c r="N7319" s="12">
        <v>-5.3610235927226855</v>
      </c>
      <c r="O7319" s="2">
        <f>DATE(LEFT(ALT[[#This Row],[DATEMTH]],4),RIGHT(ALT[[#This Row],[DATEMTH]],2),1)</f>
        <v>44621</v>
      </c>
      <c r="P7319" t="str">
        <f>IF(AND(ALT[[#This Row],[DATE]]&gt;=DATE(2023,6,1),ALT[[#This Row],[DATE]]&lt;=DATE(2024,5,31)),"Y","N")</f>
        <v>N</v>
      </c>
      <c r="Q7319" t="str">
        <f>LEFT(ALT[[#This Row],[DATEMTH]],4)</f>
        <v>2022</v>
      </c>
    </row>
    <row r="7320" spans="1:17" x14ac:dyDescent="0.25">
      <c r="A7320" t="s">
        <v>76</v>
      </c>
      <c r="B7320" t="s">
        <v>111</v>
      </c>
      <c r="C7320" t="s">
        <v>18</v>
      </c>
      <c r="D7320" t="s">
        <v>17</v>
      </c>
      <c r="E7320" s="14">
        <v>1364211.6307560001</v>
      </c>
      <c r="F7320" s="14">
        <v>4338517.5358729996</v>
      </c>
      <c r="G7320" s="13">
        <v>0.31444188469356787</v>
      </c>
      <c r="H7320" s="12">
        <v>-43820052.380000003</v>
      </c>
      <c r="I7320" s="12">
        <v>-13.778859857738064</v>
      </c>
      <c r="J7320" t="s">
        <v>26</v>
      </c>
      <c r="K7320" s="14">
        <v>328895.90391699987</v>
      </c>
      <c r="L7320" s="14">
        <v>1364211.6307559998</v>
      </c>
      <c r="M7320" s="13">
        <v>0.24108862327668099</v>
      </c>
      <c r="N7320" s="12">
        <v>-3.3219263534243941</v>
      </c>
      <c r="O7320" s="2">
        <f>DATE(LEFT(ALT[[#This Row],[DATEMTH]],4),RIGHT(ALT[[#This Row],[DATEMTH]],2),1)</f>
        <v>44621</v>
      </c>
      <c r="P7320" t="str">
        <f>IF(AND(ALT[[#This Row],[DATE]]&gt;=DATE(2023,6,1),ALT[[#This Row],[DATE]]&lt;=DATE(2024,5,31)),"Y","N")</f>
        <v>N</v>
      </c>
      <c r="Q7320" t="str">
        <f>LEFT(ALT[[#This Row],[DATEMTH]],4)</f>
        <v>2022</v>
      </c>
    </row>
    <row r="7321" spans="1:17" x14ac:dyDescent="0.25">
      <c r="A7321" t="s">
        <v>76</v>
      </c>
      <c r="B7321" t="s">
        <v>111</v>
      </c>
      <c r="C7321" t="s">
        <v>18</v>
      </c>
      <c r="D7321" t="s">
        <v>17</v>
      </c>
      <c r="E7321" s="14">
        <v>1364211.6307560001</v>
      </c>
      <c r="F7321" s="14">
        <v>4338517.5358729996</v>
      </c>
      <c r="G7321" s="13">
        <v>0.31444188469356787</v>
      </c>
      <c r="H7321" s="12">
        <v>-43820052.380000003</v>
      </c>
      <c r="I7321" s="12">
        <v>-13.778859857738064</v>
      </c>
      <c r="J7321" t="s">
        <v>25</v>
      </c>
      <c r="K7321" s="14">
        <v>148285.82061300002</v>
      </c>
      <c r="L7321" s="14">
        <v>1364211.6307559998</v>
      </c>
      <c r="M7321" s="13">
        <v>0.10869707988842248</v>
      </c>
      <c r="N7321" s="12">
        <v>-1.4977218307279319</v>
      </c>
      <c r="O7321" s="2">
        <f>DATE(LEFT(ALT[[#This Row],[DATEMTH]],4),RIGHT(ALT[[#This Row],[DATEMTH]],2),1)</f>
        <v>44621</v>
      </c>
      <c r="P7321" t="str">
        <f>IF(AND(ALT[[#This Row],[DATE]]&gt;=DATE(2023,6,1),ALT[[#This Row],[DATE]]&lt;=DATE(2024,5,31)),"Y","N")</f>
        <v>N</v>
      </c>
      <c r="Q7321" t="str">
        <f>LEFT(ALT[[#This Row],[DATEMTH]],4)</f>
        <v>2022</v>
      </c>
    </row>
    <row r="7322" spans="1:17" x14ac:dyDescent="0.25">
      <c r="A7322" t="s">
        <v>76</v>
      </c>
      <c r="B7322" t="s">
        <v>111</v>
      </c>
      <c r="C7322" t="s">
        <v>19</v>
      </c>
      <c r="D7322" t="s">
        <v>17</v>
      </c>
      <c r="E7322" s="14">
        <v>1183353.4464160008</v>
      </c>
      <c r="F7322" s="14">
        <v>4338517.5358729996</v>
      </c>
      <c r="G7322" s="13">
        <v>0.27275525260217387</v>
      </c>
      <c r="H7322" s="12">
        <v>-43820052.380000003</v>
      </c>
      <c r="I7322" s="12">
        <v>-11.952149455947392</v>
      </c>
      <c r="J7322" t="s">
        <v>24</v>
      </c>
      <c r="K7322" s="14">
        <v>356011.21524299978</v>
      </c>
      <c r="L7322" s="14">
        <v>1183353.4464159999</v>
      </c>
      <c r="M7322" s="13">
        <v>0.30084943456348073</v>
      </c>
      <c r="N7322" s="12">
        <v>-3.5957974056399866</v>
      </c>
      <c r="O7322" s="2">
        <f>DATE(LEFT(ALT[[#This Row],[DATEMTH]],4),RIGHT(ALT[[#This Row],[DATEMTH]],2),1)</f>
        <v>44621</v>
      </c>
      <c r="P7322" t="str">
        <f>IF(AND(ALT[[#This Row],[DATE]]&gt;=DATE(2023,6,1),ALT[[#This Row],[DATE]]&lt;=DATE(2024,5,31)),"Y","N")</f>
        <v>N</v>
      </c>
      <c r="Q7322" t="str">
        <f>LEFT(ALT[[#This Row],[DATEMTH]],4)</f>
        <v>2022</v>
      </c>
    </row>
    <row r="7323" spans="1:17" x14ac:dyDescent="0.25">
      <c r="A7323" t="s">
        <v>76</v>
      </c>
      <c r="B7323" t="s">
        <v>111</v>
      </c>
      <c r="C7323" t="s">
        <v>19</v>
      </c>
      <c r="D7323" t="s">
        <v>17</v>
      </c>
      <c r="E7323" s="14">
        <v>1183353.4464160008</v>
      </c>
      <c r="F7323" s="14">
        <v>4338517.5358729996</v>
      </c>
      <c r="G7323" s="13">
        <v>0.27275525260217387</v>
      </c>
      <c r="H7323" s="12">
        <v>-43820052.380000003</v>
      </c>
      <c r="I7323" s="12">
        <v>-11.952149455947392</v>
      </c>
      <c r="J7323" t="s">
        <v>25</v>
      </c>
      <c r="K7323" s="14">
        <v>768068.26476700034</v>
      </c>
      <c r="L7323" s="14">
        <v>1183353.4464159999</v>
      </c>
      <c r="M7323" s="13">
        <v>0.64906074097577027</v>
      </c>
      <c r="N7323" s="12">
        <v>-7.7576709821303638</v>
      </c>
      <c r="O7323" s="2">
        <f>DATE(LEFT(ALT[[#This Row],[DATEMTH]],4),RIGHT(ALT[[#This Row],[DATEMTH]],2),1)</f>
        <v>44621</v>
      </c>
      <c r="P7323" t="str">
        <f>IF(AND(ALT[[#This Row],[DATE]]&gt;=DATE(2023,6,1),ALT[[#This Row],[DATE]]&lt;=DATE(2024,5,31)),"Y","N")</f>
        <v>N</v>
      </c>
      <c r="Q7323" t="str">
        <f>LEFT(ALT[[#This Row],[DATEMTH]],4)</f>
        <v>2022</v>
      </c>
    </row>
    <row r="7324" spans="1:17" x14ac:dyDescent="0.25">
      <c r="A7324" t="s">
        <v>76</v>
      </c>
      <c r="B7324" t="s">
        <v>111</v>
      </c>
      <c r="C7324" t="s">
        <v>19</v>
      </c>
      <c r="D7324" t="s">
        <v>17</v>
      </c>
      <c r="E7324" s="14">
        <v>1183353.4464160008</v>
      </c>
      <c r="F7324" s="14">
        <v>4338517.5358729996</v>
      </c>
      <c r="G7324" s="13">
        <v>0.27275525260217387</v>
      </c>
      <c r="H7324" s="12">
        <v>-43820052.380000003</v>
      </c>
      <c r="I7324" s="12">
        <v>-11.952149455947392</v>
      </c>
      <c r="J7324" t="s">
        <v>16</v>
      </c>
      <c r="K7324" s="14">
        <v>446.89896499999975</v>
      </c>
      <c r="L7324" s="14">
        <v>1183353.4464159999</v>
      </c>
      <c r="M7324" s="13">
        <v>3.7765467819738399E-4</v>
      </c>
      <c r="N7324" s="12">
        <v>-4.5137851565528507E-3</v>
      </c>
      <c r="O7324" s="2">
        <f>DATE(LEFT(ALT[[#This Row],[DATEMTH]],4),RIGHT(ALT[[#This Row],[DATEMTH]],2),1)</f>
        <v>44621</v>
      </c>
      <c r="P7324" t="str">
        <f>IF(AND(ALT[[#This Row],[DATE]]&gt;=DATE(2023,6,1),ALT[[#This Row],[DATE]]&lt;=DATE(2024,5,31)),"Y","N")</f>
        <v>N</v>
      </c>
      <c r="Q7324" t="str">
        <f>LEFT(ALT[[#This Row],[DATEMTH]],4)</f>
        <v>2022</v>
      </c>
    </row>
    <row r="7325" spans="1:17" x14ac:dyDescent="0.25">
      <c r="A7325" t="s">
        <v>76</v>
      </c>
      <c r="B7325" t="s">
        <v>111</v>
      </c>
      <c r="C7325" t="s">
        <v>19</v>
      </c>
      <c r="D7325" t="s">
        <v>17</v>
      </c>
      <c r="E7325" s="14">
        <v>1183353.4464160008</v>
      </c>
      <c r="F7325" s="14">
        <v>4338517.5358729996</v>
      </c>
      <c r="G7325" s="13">
        <v>0.27275525260217387</v>
      </c>
      <c r="H7325" s="12">
        <v>-43820052.380000003</v>
      </c>
      <c r="I7325" s="12">
        <v>-11.952149455947392</v>
      </c>
      <c r="J7325" t="s">
        <v>26</v>
      </c>
      <c r="K7325" s="14">
        <v>58827.067440999956</v>
      </c>
      <c r="L7325" s="14">
        <v>1183353.4464159999</v>
      </c>
      <c r="M7325" s="13">
        <v>4.971216978255176E-2</v>
      </c>
      <c r="N7325" s="12">
        <v>-0.59416728302049038</v>
      </c>
      <c r="O7325" s="2">
        <f>DATE(LEFT(ALT[[#This Row],[DATEMTH]],4),RIGHT(ALT[[#This Row],[DATEMTH]],2),1)</f>
        <v>44621</v>
      </c>
      <c r="P7325" t="str">
        <f>IF(AND(ALT[[#This Row],[DATE]]&gt;=DATE(2023,6,1),ALT[[#This Row],[DATE]]&lt;=DATE(2024,5,31)),"Y","N")</f>
        <v>N</v>
      </c>
      <c r="Q7325" t="str">
        <f>LEFT(ALT[[#This Row],[DATEMTH]],4)</f>
        <v>2022</v>
      </c>
    </row>
    <row r="7326" spans="1:17" x14ac:dyDescent="0.25">
      <c r="A7326" t="s">
        <v>76</v>
      </c>
      <c r="B7326" t="s">
        <v>111</v>
      </c>
      <c r="C7326" t="s">
        <v>20</v>
      </c>
      <c r="D7326" t="s">
        <v>17</v>
      </c>
      <c r="E7326" s="14">
        <v>1087416.0850080005</v>
      </c>
      <c r="F7326" s="14">
        <v>4338517.5358729996</v>
      </c>
      <c r="G7326" s="13">
        <v>0.25064231641723433</v>
      </c>
      <c r="H7326" s="12">
        <v>-43820052.380000003</v>
      </c>
      <c r="I7326" s="12">
        <v>-10.983159434047744</v>
      </c>
      <c r="J7326" t="s">
        <v>25</v>
      </c>
      <c r="K7326" s="14">
        <v>151966.12901000003</v>
      </c>
      <c r="L7326" s="14">
        <v>1087416.085008</v>
      </c>
      <c r="M7326" s="13">
        <v>0.13974975274426074</v>
      </c>
      <c r="N7326" s="12">
        <v>-1.5348938152589671</v>
      </c>
      <c r="O7326" s="2">
        <f>DATE(LEFT(ALT[[#This Row],[DATEMTH]],4),RIGHT(ALT[[#This Row],[DATEMTH]],2),1)</f>
        <v>44621</v>
      </c>
      <c r="P7326" t="str">
        <f>IF(AND(ALT[[#This Row],[DATE]]&gt;=DATE(2023,6,1),ALT[[#This Row],[DATE]]&lt;=DATE(2024,5,31)),"Y","N")</f>
        <v>N</v>
      </c>
      <c r="Q7326" t="str">
        <f>LEFT(ALT[[#This Row],[DATEMTH]],4)</f>
        <v>2022</v>
      </c>
    </row>
    <row r="7327" spans="1:17" x14ac:dyDescent="0.25">
      <c r="A7327" t="s">
        <v>76</v>
      </c>
      <c r="B7327" t="s">
        <v>111</v>
      </c>
      <c r="C7327" t="s">
        <v>20</v>
      </c>
      <c r="D7327" t="s">
        <v>17</v>
      </c>
      <c r="E7327" s="14">
        <v>1087416.0850080005</v>
      </c>
      <c r="F7327" s="14">
        <v>4338517.5358729996</v>
      </c>
      <c r="G7327" s="13">
        <v>0.25064231641723433</v>
      </c>
      <c r="H7327" s="12">
        <v>-43820052.380000003</v>
      </c>
      <c r="I7327" s="12">
        <v>-10.983159434047744</v>
      </c>
      <c r="J7327" t="s">
        <v>24</v>
      </c>
      <c r="K7327" s="14">
        <v>539092.01402899995</v>
      </c>
      <c r="L7327" s="14">
        <v>1087416.085008</v>
      </c>
      <c r="M7327" s="13">
        <v>0.49575504856085872</v>
      </c>
      <c r="N7327" s="12">
        <v>-5.4449567385779929</v>
      </c>
      <c r="O7327" s="2">
        <f>DATE(LEFT(ALT[[#This Row],[DATEMTH]],4),RIGHT(ALT[[#This Row],[DATEMTH]],2),1)</f>
        <v>44621</v>
      </c>
      <c r="P7327" t="str">
        <f>IF(AND(ALT[[#This Row],[DATE]]&gt;=DATE(2023,6,1),ALT[[#This Row],[DATE]]&lt;=DATE(2024,5,31)),"Y","N")</f>
        <v>N</v>
      </c>
      <c r="Q7327" t="str">
        <f>LEFT(ALT[[#This Row],[DATEMTH]],4)</f>
        <v>2022</v>
      </c>
    </row>
    <row r="7328" spans="1:17" x14ac:dyDescent="0.25">
      <c r="A7328" t="s">
        <v>76</v>
      </c>
      <c r="B7328" t="s">
        <v>111</v>
      </c>
      <c r="C7328" t="s">
        <v>20</v>
      </c>
      <c r="D7328" t="s">
        <v>17</v>
      </c>
      <c r="E7328" s="14">
        <v>1087416.0850080005</v>
      </c>
      <c r="F7328" s="14">
        <v>4338517.5358729996</v>
      </c>
      <c r="G7328" s="13">
        <v>0.25064231641723433</v>
      </c>
      <c r="H7328" s="12">
        <v>-43820052.380000003</v>
      </c>
      <c r="I7328" s="12">
        <v>-10.983159434047744</v>
      </c>
      <c r="J7328" t="s">
        <v>16</v>
      </c>
      <c r="K7328" s="14">
        <v>321530.48970200017</v>
      </c>
      <c r="L7328" s="14">
        <v>1087416.085008</v>
      </c>
      <c r="M7328" s="13">
        <v>0.29568303626815923</v>
      </c>
      <c r="N7328" s="12">
        <v>-3.2475339292765142</v>
      </c>
      <c r="O7328" s="2">
        <f>DATE(LEFT(ALT[[#This Row],[DATEMTH]],4),RIGHT(ALT[[#This Row],[DATEMTH]],2),1)</f>
        <v>44621</v>
      </c>
      <c r="P7328" t="str">
        <f>IF(AND(ALT[[#This Row],[DATE]]&gt;=DATE(2023,6,1),ALT[[#This Row],[DATE]]&lt;=DATE(2024,5,31)),"Y","N")</f>
        <v>N</v>
      </c>
      <c r="Q7328" t="str">
        <f>LEFT(ALT[[#This Row],[DATEMTH]],4)</f>
        <v>2022</v>
      </c>
    </row>
    <row r="7329" spans="1:17" x14ac:dyDescent="0.25">
      <c r="A7329" t="s">
        <v>76</v>
      </c>
      <c r="B7329" t="s">
        <v>111</v>
      </c>
      <c r="C7329" t="s">
        <v>20</v>
      </c>
      <c r="D7329" t="s">
        <v>17</v>
      </c>
      <c r="E7329" s="14">
        <v>1087416.0850080005</v>
      </c>
      <c r="F7329" s="14">
        <v>4338517.5358729996</v>
      </c>
      <c r="G7329" s="13">
        <v>0.25064231641723433</v>
      </c>
      <c r="H7329" s="12">
        <v>-43820052.380000003</v>
      </c>
      <c r="I7329" s="12">
        <v>-10.983159434047744</v>
      </c>
      <c r="J7329" t="s">
        <v>26</v>
      </c>
      <c r="K7329" s="14">
        <v>74827.452267000001</v>
      </c>
      <c r="L7329" s="14">
        <v>1087416.085008</v>
      </c>
      <c r="M7329" s="13">
        <v>6.8812162426721418E-2</v>
      </c>
      <c r="N7329" s="12">
        <v>-0.75577495093427105</v>
      </c>
      <c r="O7329" s="2">
        <f>DATE(LEFT(ALT[[#This Row],[DATEMTH]],4),RIGHT(ALT[[#This Row],[DATEMTH]],2),1)</f>
        <v>44621</v>
      </c>
      <c r="P7329" t="str">
        <f>IF(AND(ALT[[#This Row],[DATE]]&gt;=DATE(2023,6,1),ALT[[#This Row],[DATE]]&lt;=DATE(2024,5,31)),"Y","N")</f>
        <v>N</v>
      </c>
      <c r="Q7329" t="str">
        <f>LEFT(ALT[[#This Row],[DATEMTH]],4)</f>
        <v>2022</v>
      </c>
    </row>
    <row r="7330" spans="1:17" x14ac:dyDescent="0.25">
      <c r="A7330" t="s">
        <v>76</v>
      </c>
      <c r="B7330" t="s">
        <v>111</v>
      </c>
      <c r="C7330" t="s">
        <v>15</v>
      </c>
      <c r="D7330" t="s">
        <v>23</v>
      </c>
      <c r="E7330" s="14">
        <v>703536.37369300029</v>
      </c>
      <c r="F7330" s="14">
        <v>4338517.5358729996</v>
      </c>
      <c r="G7330" s="13">
        <v>0.16216054628702434</v>
      </c>
      <c r="H7330" s="12">
        <v>-13944781.52</v>
      </c>
      <c r="I7330" s="12">
        <v>-2.2612933891364015</v>
      </c>
      <c r="J7330" t="s">
        <v>24</v>
      </c>
      <c r="K7330" s="14">
        <v>301427.87495199998</v>
      </c>
      <c r="L7330" s="14">
        <v>703536.37369300006</v>
      </c>
      <c r="M7330" s="13">
        <v>0.42844675303672802</v>
      </c>
      <c r="N7330" s="12">
        <v>-0.96884381023890953</v>
      </c>
      <c r="O7330" s="2">
        <f>DATE(LEFT(ALT[[#This Row],[DATEMTH]],4),RIGHT(ALT[[#This Row],[DATEMTH]],2),1)</f>
        <v>44621</v>
      </c>
      <c r="P7330" t="str">
        <f>IF(AND(ALT[[#This Row],[DATE]]&gt;=DATE(2023,6,1),ALT[[#This Row],[DATE]]&lt;=DATE(2024,5,31)),"Y","N")</f>
        <v>N</v>
      </c>
      <c r="Q7330" t="str">
        <f>LEFT(ALT[[#This Row],[DATEMTH]],4)</f>
        <v>2022</v>
      </c>
    </row>
    <row r="7331" spans="1:17" x14ac:dyDescent="0.25">
      <c r="A7331" t="s">
        <v>76</v>
      </c>
      <c r="B7331" t="s">
        <v>111</v>
      </c>
      <c r="C7331" t="s">
        <v>15</v>
      </c>
      <c r="D7331" t="s">
        <v>23</v>
      </c>
      <c r="E7331" s="14">
        <v>703536.37369300029</v>
      </c>
      <c r="F7331" s="14">
        <v>4338517.5358729996</v>
      </c>
      <c r="G7331" s="13">
        <v>0.16216054628702434</v>
      </c>
      <c r="H7331" s="12">
        <v>-13944781.52</v>
      </c>
      <c r="I7331" s="12">
        <v>-2.2612933891364015</v>
      </c>
      <c r="J7331" t="s">
        <v>25</v>
      </c>
      <c r="K7331" s="14">
        <v>91564.699439999997</v>
      </c>
      <c r="L7331" s="14">
        <v>703536.37369300006</v>
      </c>
      <c r="M7331" s="13">
        <v>0.13014920459529189</v>
      </c>
      <c r="N7331" s="12">
        <v>-0.29430553595269454</v>
      </c>
      <c r="O7331" s="2">
        <f>DATE(LEFT(ALT[[#This Row],[DATEMTH]],4),RIGHT(ALT[[#This Row],[DATEMTH]],2),1)</f>
        <v>44621</v>
      </c>
      <c r="P7331" t="str">
        <f>IF(AND(ALT[[#This Row],[DATE]]&gt;=DATE(2023,6,1),ALT[[#This Row],[DATE]]&lt;=DATE(2024,5,31)),"Y","N")</f>
        <v>N</v>
      </c>
      <c r="Q7331" t="str">
        <f>LEFT(ALT[[#This Row],[DATEMTH]],4)</f>
        <v>2022</v>
      </c>
    </row>
    <row r="7332" spans="1:17" x14ac:dyDescent="0.25">
      <c r="A7332" t="s">
        <v>76</v>
      </c>
      <c r="B7332" t="s">
        <v>111</v>
      </c>
      <c r="C7332" t="s">
        <v>15</v>
      </c>
      <c r="D7332" t="s">
        <v>23</v>
      </c>
      <c r="E7332" s="14">
        <v>703536.37369300029</v>
      </c>
      <c r="F7332" s="14">
        <v>4338517.5358729996</v>
      </c>
      <c r="G7332" s="13">
        <v>0.16216054628702434</v>
      </c>
      <c r="H7332" s="12">
        <v>-13944781.52</v>
      </c>
      <c r="I7332" s="12">
        <v>-2.2612933891364015</v>
      </c>
      <c r="J7332" t="s">
        <v>16</v>
      </c>
      <c r="K7332" s="14">
        <v>207377.59189099999</v>
      </c>
      <c r="L7332" s="14">
        <v>703536.37369300006</v>
      </c>
      <c r="M7332" s="13">
        <v>0.29476456320578626</v>
      </c>
      <c r="N7332" s="12">
        <v>-0.66654915812892346</v>
      </c>
      <c r="O7332" s="2">
        <f>DATE(LEFT(ALT[[#This Row],[DATEMTH]],4),RIGHT(ALT[[#This Row],[DATEMTH]],2),1)</f>
        <v>44621</v>
      </c>
      <c r="P7332" t="str">
        <f>IF(AND(ALT[[#This Row],[DATE]]&gt;=DATE(2023,6,1),ALT[[#This Row],[DATE]]&lt;=DATE(2024,5,31)),"Y","N")</f>
        <v>N</v>
      </c>
      <c r="Q7332" t="str">
        <f>LEFT(ALT[[#This Row],[DATEMTH]],4)</f>
        <v>2022</v>
      </c>
    </row>
    <row r="7333" spans="1:17" x14ac:dyDescent="0.25">
      <c r="A7333" t="s">
        <v>76</v>
      </c>
      <c r="B7333" t="s">
        <v>111</v>
      </c>
      <c r="C7333" t="s">
        <v>15</v>
      </c>
      <c r="D7333" t="s">
        <v>23</v>
      </c>
      <c r="E7333" s="14">
        <v>703536.37369300029</v>
      </c>
      <c r="F7333" s="14">
        <v>4338517.5358729996</v>
      </c>
      <c r="G7333" s="13">
        <v>0.16216054628702434</v>
      </c>
      <c r="H7333" s="12">
        <v>-13944781.52</v>
      </c>
      <c r="I7333" s="12">
        <v>-2.2612933891364015</v>
      </c>
      <c r="J7333" t="s">
        <v>26</v>
      </c>
      <c r="K7333" s="14">
        <v>103166.20741000005</v>
      </c>
      <c r="L7333" s="14">
        <v>703536.37369300006</v>
      </c>
      <c r="M7333" s="13">
        <v>0.14663947916219378</v>
      </c>
      <c r="N7333" s="12">
        <v>-0.3315948848158739</v>
      </c>
      <c r="O7333" s="2">
        <f>DATE(LEFT(ALT[[#This Row],[DATEMTH]],4),RIGHT(ALT[[#This Row],[DATEMTH]],2),1)</f>
        <v>44621</v>
      </c>
      <c r="P7333" t="str">
        <f>IF(AND(ALT[[#This Row],[DATE]]&gt;=DATE(2023,6,1),ALT[[#This Row],[DATE]]&lt;=DATE(2024,5,31)),"Y","N")</f>
        <v>N</v>
      </c>
      <c r="Q7333" t="str">
        <f>LEFT(ALT[[#This Row],[DATEMTH]],4)</f>
        <v>2022</v>
      </c>
    </row>
    <row r="7334" spans="1:17" x14ac:dyDescent="0.25">
      <c r="A7334" t="s">
        <v>76</v>
      </c>
      <c r="B7334" t="s">
        <v>111</v>
      </c>
      <c r="C7334" t="s">
        <v>18</v>
      </c>
      <c r="D7334" t="s">
        <v>23</v>
      </c>
      <c r="E7334" s="14">
        <v>1364211.6307560001</v>
      </c>
      <c r="F7334" s="14">
        <v>4338517.5358729996</v>
      </c>
      <c r="G7334" s="13">
        <v>0.31444188469356787</v>
      </c>
      <c r="H7334" s="12">
        <v>-13944781.52</v>
      </c>
      <c r="I7334" s="12">
        <v>-4.3848233827888361</v>
      </c>
      <c r="J7334" t="s">
        <v>16</v>
      </c>
      <c r="K7334" s="14">
        <v>530781.99600400019</v>
      </c>
      <c r="L7334" s="14">
        <v>1364211.6307559998</v>
      </c>
      <c r="M7334" s="13">
        <v>0.38907599381032898</v>
      </c>
      <c r="N7334" s="12">
        <v>-1.706029515341335</v>
      </c>
      <c r="O7334" s="2">
        <f>DATE(LEFT(ALT[[#This Row],[DATEMTH]],4),RIGHT(ALT[[#This Row],[DATEMTH]],2),1)</f>
        <v>44621</v>
      </c>
      <c r="P7334" t="str">
        <f>IF(AND(ALT[[#This Row],[DATE]]&gt;=DATE(2023,6,1),ALT[[#This Row],[DATE]]&lt;=DATE(2024,5,31)),"Y","N")</f>
        <v>N</v>
      </c>
      <c r="Q7334" t="str">
        <f>LEFT(ALT[[#This Row],[DATEMTH]],4)</f>
        <v>2022</v>
      </c>
    </row>
    <row r="7335" spans="1:17" x14ac:dyDescent="0.25">
      <c r="A7335" t="s">
        <v>76</v>
      </c>
      <c r="B7335" t="s">
        <v>111</v>
      </c>
      <c r="C7335" t="s">
        <v>18</v>
      </c>
      <c r="D7335" t="s">
        <v>23</v>
      </c>
      <c r="E7335" s="14">
        <v>1364211.6307560001</v>
      </c>
      <c r="F7335" s="14">
        <v>4338517.5358729996</v>
      </c>
      <c r="G7335" s="13">
        <v>0.31444188469356787</v>
      </c>
      <c r="H7335" s="12">
        <v>-13944781.52</v>
      </c>
      <c r="I7335" s="12">
        <v>-4.3848233827888361</v>
      </c>
      <c r="J7335" t="s">
        <v>24</v>
      </c>
      <c r="K7335" s="14">
        <v>356247.9102219998</v>
      </c>
      <c r="L7335" s="14">
        <v>1364211.6307559998</v>
      </c>
      <c r="M7335" s="13">
        <v>0.26113830302456759</v>
      </c>
      <c r="N7335" s="12">
        <v>-1.1450453372439207</v>
      </c>
      <c r="O7335" s="2">
        <f>DATE(LEFT(ALT[[#This Row],[DATEMTH]],4),RIGHT(ALT[[#This Row],[DATEMTH]],2),1)</f>
        <v>44621</v>
      </c>
      <c r="P7335" t="str">
        <f>IF(AND(ALT[[#This Row],[DATE]]&gt;=DATE(2023,6,1),ALT[[#This Row],[DATE]]&lt;=DATE(2024,5,31)),"Y","N")</f>
        <v>N</v>
      </c>
      <c r="Q7335" t="str">
        <f>LEFT(ALT[[#This Row],[DATEMTH]],4)</f>
        <v>2022</v>
      </c>
    </row>
    <row r="7336" spans="1:17" x14ac:dyDescent="0.25">
      <c r="A7336" t="s">
        <v>76</v>
      </c>
      <c r="B7336" t="s">
        <v>111</v>
      </c>
      <c r="C7336" t="s">
        <v>18</v>
      </c>
      <c r="D7336" t="s">
        <v>23</v>
      </c>
      <c r="E7336" s="14">
        <v>1364211.6307560001</v>
      </c>
      <c r="F7336" s="14">
        <v>4338517.5358729996</v>
      </c>
      <c r="G7336" s="13">
        <v>0.31444188469356787</v>
      </c>
      <c r="H7336" s="12">
        <v>-13944781.52</v>
      </c>
      <c r="I7336" s="12">
        <v>-4.3848233827888361</v>
      </c>
      <c r="J7336" t="s">
        <v>26</v>
      </c>
      <c r="K7336" s="14">
        <v>328895.90391699987</v>
      </c>
      <c r="L7336" s="14">
        <v>1364211.6307559998</v>
      </c>
      <c r="M7336" s="13">
        <v>0.24108862327668099</v>
      </c>
      <c r="N7336" s="12">
        <v>-1.0571310326679597</v>
      </c>
      <c r="O7336" s="2">
        <f>DATE(LEFT(ALT[[#This Row],[DATEMTH]],4),RIGHT(ALT[[#This Row],[DATEMTH]],2),1)</f>
        <v>44621</v>
      </c>
      <c r="P7336" t="str">
        <f>IF(AND(ALT[[#This Row],[DATE]]&gt;=DATE(2023,6,1),ALT[[#This Row],[DATE]]&lt;=DATE(2024,5,31)),"Y","N")</f>
        <v>N</v>
      </c>
      <c r="Q7336" t="str">
        <f>LEFT(ALT[[#This Row],[DATEMTH]],4)</f>
        <v>2022</v>
      </c>
    </row>
    <row r="7337" spans="1:17" x14ac:dyDescent="0.25">
      <c r="A7337" t="s">
        <v>76</v>
      </c>
      <c r="B7337" t="s">
        <v>111</v>
      </c>
      <c r="C7337" t="s">
        <v>18</v>
      </c>
      <c r="D7337" t="s">
        <v>23</v>
      </c>
      <c r="E7337" s="14">
        <v>1364211.6307560001</v>
      </c>
      <c r="F7337" s="14">
        <v>4338517.5358729996</v>
      </c>
      <c r="G7337" s="13">
        <v>0.31444188469356787</v>
      </c>
      <c r="H7337" s="12">
        <v>-13944781.52</v>
      </c>
      <c r="I7337" s="12">
        <v>-4.3848233827888361</v>
      </c>
      <c r="J7337" t="s">
        <v>25</v>
      </c>
      <c r="K7337" s="14">
        <v>148285.82061300002</v>
      </c>
      <c r="L7337" s="14">
        <v>1364211.6307559998</v>
      </c>
      <c r="M7337" s="13">
        <v>0.10869707988842248</v>
      </c>
      <c r="N7337" s="12">
        <v>-0.47661749753562099</v>
      </c>
      <c r="O7337" s="2">
        <f>DATE(LEFT(ALT[[#This Row],[DATEMTH]],4),RIGHT(ALT[[#This Row],[DATEMTH]],2),1)</f>
        <v>44621</v>
      </c>
      <c r="P7337" t="str">
        <f>IF(AND(ALT[[#This Row],[DATE]]&gt;=DATE(2023,6,1),ALT[[#This Row],[DATE]]&lt;=DATE(2024,5,31)),"Y","N")</f>
        <v>N</v>
      </c>
      <c r="Q7337" t="str">
        <f>LEFT(ALT[[#This Row],[DATEMTH]],4)</f>
        <v>2022</v>
      </c>
    </row>
    <row r="7338" spans="1:17" x14ac:dyDescent="0.25">
      <c r="A7338" t="s">
        <v>76</v>
      </c>
      <c r="B7338" t="s">
        <v>111</v>
      </c>
      <c r="C7338" t="s">
        <v>19</v>
      </c>
      <c r="D7338" t="s">
        <v>23</v>
      </c>
      <c r="E7338" s="14">
        <v>1183353.4464160008</v>
      </c>
      <c r="F7338" s="14">
        <v>4338517.5358729996</v>
      </c>
      <c r="G7338" s="13">
        <v>0.27275525260217387</v>
      </c>
      <c r="H7338" s="12">
        <v>-13944781.52</v>
      </c>
      <c r="I7338" s="12">
        <v>-3.8035124059697258</v>
      </c>
      <c r="J7338" t="s">
        <v>25</v>
      </c>
      <c r="K7338" s="14">
        <v>768068.26476700034</v>
      </c>
      <c r="L7338" s="14">
        <v>1183353.4464159999</v>
      </c>
      <c r="M7338" s="13">
        <v>0.64906074097577027</v>
      </c>
      <c r="N7338" s="12">
        <v>-2.4687105805292449</v>
      </c>
      <c r="O7338" s="2">
        <f>DATE(LEFT(ALT[[#This Row],[DATEMTH]],4),RIGHT(ALT[[#This Row],[DATEMTH]],2),1)</f>
        <v>44621</v>
      </c>
      <c r="P7338" t="str">
        <f>IF(AND(ALT[[#This Row],[DATE]]&gt;=DATE(2023,6,1),ALT[[#This Row],[DATE]]&lt;=DATE(2024,5,31)),"Y","N")</f>
        <v>N</v>
      </c>
      <c r="Q7338" t="str">
        <f>LEFT(ALT[[#This Row],[DATEMTH]],4)</f>
        <v>2022</v>
      </c>
    </row>
    <row r="7339" spans="1:17" x14ac:dyDescent="0.25">
      <c r="A7339" t="s">
        <v>76</v>
      </c>
      <c r="B7339" t="s">
        <v>111</v>
      </c>
      <c r="C7339" t="s">
        <v>19</v>
      </c>
      <c r="D7339" t="s">
        <v>23</v>
      </c>
      <c r="E7339" s="14">
        <v>1183353.4464160008</v>
      </c>
      <c r="F7339" s="14">
        <v>4338517.5358729996</v>
      </c>
      <c r="G7339" s="13">
        <v>0.27275525260217387</v>
      </c>
      <c r="H7339" s="12">
        <v>-13944781.52</v>
      </c>
      <c r="I7339" s="12">
        <v>-3.8035124059697258</v>
      </c>
      <c r="J7339" t="s">
        <v>24</v>
      </c>
      <c r="K7339" s="14">
        <v>356011.21524299978</v>
      </c>
      <c r="L7339" s="14">
        <v>1183353.4464159999</v>
      </c>
      <c r="M7339" s="13">
        <v>0.30084943456348073</v>
      </c>
      <c r="N7339" s="12">
        <v>-1.1442845566911761</v>
      </c>
      <c r="O7339" s="2">
        <f>DATE(LEFT(ALT[[#This Row],[DATEMTH]],4),RIGHT(ALT[[#This Row],[DATEMTH]],2),1)</f>
        <v>44621</v>
      </c>
      <c r="P7339" t="str">
        <f>IF(AND(ALT[[#This Row],[DATE]]&gt;=DATE(2023,6,1),ALT[[#This Row],[DATE]]&lt;=DATE(2024,5,31)),"Y","N")</f>
        <v>N</v>
      </c>
      <c r="Q7339" t="str">
        <f>LEFT(ALT[[#This Row],[DATEMTH]],4)</f>
        <v>2022</v>
      </c>
    </row>
    <row r="7340" spans="1:17" x14ac:dyDescent="0.25">
      <c r="A7340" t="s">
        <v>76</v>
      </c>
      <c r="B7340" t="s">
        <v>111</v>
      </c>
      <c r="C7340" t="s">
        <v>19</v>
      </c>
      <c r="D7340" t="s">
        <v>23</v>
      </c>
      <c r="E7340" s="14">
        <v>1183353.4464160008</v>
      </c>
      <c r="F7340" s="14">
        <v>4338517.5358729996</v>
      </c>
      <c r="G7340" s="13">
        <v>0.27275525260217387</v>
      </c>
      <c r="H7340" s="12">
        <v>-13944781.52</v>
      </c>
      <c r="I7340" s="12">
        <v>-3.8035124059697258</v>
      </c>
      <c r="J7340" t="s">
        <v>16</v>
      </c>
      <c r="K7340" s="14">
        <v>446.89896499999975</v>
      </c>
      <c r="L7340" s="14">
        <v>1183353.4464159999</v>
      </c>
      <c r="M7340" s="13">
        <v>3.7765467819738399E-4</v>
      </c>
      <c r="N7340" s="12">
        <v>-1.4364142536962545E-3</v>
      </c>
      <c r="O7340" s="2">
        <f>DATE(LEFT(ALT[[#This Row],[DATEMTH]],4),RIGHT(ALT[[#This Row],[DATEMTH]],2),1)</f>
        <v>44621</v>
      </c>
      <c r="P7340" t="str">
        <f>IF(AND(ALT[[#This Row],[DATE]]&gt;=DATE(2023,6,1),ALT[[#This Row],[DATE]]&lt;=DATE(2024,5,31)),"Y","N")</f>
        <v>N</v>
      </c>
      <c r="Q7340" t="str">
        <f>LEFT(ALT[[#This Row],[DATEMTH]],4)</f>
        <v>2022</v>
      </c>
    </row>
    <row r="7341" spans="1:17" x14ac:dyDescent="0.25">
      <c r="A7341" t="s">
        <v>76</v>
      </c>
      <c r="B7341" t="s">
        <v>111</v>
      </c>
      <c r="C7341" t="s">
        <v>19</v>
      </c>
      <c r="D7341" t="s">
        <v>23</v>
      </c>
      <c r="E7341" s="14">
        <v>1183353.4464160008</v>
      </c>
      <c r="F7341" s="14">
        <v>4338517.5358729996</v>
      </c>
      <c r="G7341" s="13">
        <v>0.27275525260217387</v>
      </c>
      <c r="H7341" s="12">
        <v>-13944781.52</v>
      </c>
      <c r="I7341" s="12">
        <v>-3.8035124059697258</v>
      </c>
      <c r="J7341" t="s">
        <v>26</v>
      </c>
      <c r="K7341" s="14">
        <v>58827.067440999956</v>
      </c>
      <c r="L7341" s="14">
        <v>1183353.4464159999</v>
      </c>
      <c r="M7341" s="13">
        <v>4.971216978255176E-2</v>
      </c>
      <c r="N7341" s="12">
        <v>-0.18908085449560894</v>
      </c>
      <c r="O7341" s="2">
        <f>DATE(LEFT(ALT[[#This Row],[DATEMTH]],4),RIGHT(ALT[[#This Row],[DATEMTH]],2),1)</f>
        <v>44621</v>
      </c>
      <c r="P7341" t="str">
        <f>IF(AND(ALT[[#This Row],[DATE]]&gt;=DATE(2023,6,1),ALT[[#This Row],[DATE]]&lt;=DATE(2024,5,31)),"Y","N")</f>
        <v>N</v>
      </c>
      <c r="Q7341" t="str">
        <f>LEFT(ALT[[#This Row],[DATEMTH]],4)</f>
        <v>2022</v>
      </c>
    </row>
    <row r="7342" spans="1:17" x14ac:dyDescent="0.25">
      <c r="A7342" t="s">
        <v>76</v>
      </c>
      <c r="B7342" t="s">
        <v>111</v>
      </c>
      <c r="C7342" t="s">
        <v>20</v>
      </c>
      <c r="D7342" t="s">
        <v>23</v>
      </c>
      <c r="E7342" s="14">
        <v>1087416.0850080005</v>
      </c>
      <c r="F7342" s="14">
        <v>4338517.5358729996</v>
      </c>
      <c r="G7342" s="13">
        <v>0.25064231641723433</v>
      </c>
      <c r="H7342" s="12">
        <v>-13944781.52</v>
      </c>
      <c r="I7342" s="12">
        <v>-3.4951523421050417</v>
      </c>
      <c r="J7342" t="s">
        <v>24</v>
      </c>
      <c r="K7342" s="14">
        <v>539092.01402899995</v>
      </c>
      <c r="L7342" s="14">
        <v>1087416.085008</v>
      </c>
      <c r="M7342" s="13">
        <v>0.49575504856085872</v>
      </c>
      <c r="N7342" s="12">
        <v>-1.732739419087884</v>
      </c>
      <c r="O7342" s="2">
        <f>DATE(LEFT(ALT[[#This Row],[DATEMTH]],4),RIGHT(ALT[[#This Row],[DATEMTH]],2),1)</f>
        <v>44621</v>
      </c>
      <c r="P7342" t="str">
        <f>IF(AND(ALT[[#This Row],[DATE]]&gt;=DATE(2023,6,1),ALT[[#This Row],[DATE]]&lt;=DATE(2024,5,31)),"Y","N")</f>
        <v>N</v>
      </c>
      <c r="Q7342" t="str">
        <f>LEFT(ALT[[#This Row],[DATEMTH]],4)</f>
        <v>2022</v>
      </c>
    </row>
    <row r="7343" spans="1:17" x14ac:dyDescent="0.25">
      <c r="A7343" t="s">
        <v>76</v>
      </c>
      <c r="B7343" t="s">
        <v>111</v>
      </c>
      <c r="C7343" t="s">
        <v>20</v>
      </c>
      <c r="D7343" t="s">
        <v>23</v>
      </c>
      <c r="E7343" s="14">
        <v>1087416.0850080005</v>
      </c>
      <c r="F7343" s="14">
        <v>4338517.5358729996</v>
      </c>
      <c r="G7343" s="13">
        <v>0.25064231641723433</v>
      </c>
      <c r="H7343" s="12">
        <v>-13944781.52</v>
      </c>
      <c r="I7343" s="12">
        <v>-3.4951523421050417</v>
      </c>
      <c r="J7343" t="s">
        <v>25</v>
      </c>
      <c r="K7343" s="14">
        <v>151966.12901000003</v>
      </c>
      <c r="L7343" s="14">
        <v>1087416.085008</v>
      </c>
      <c r="M7343" s="13">
        <v>0.13974975274426074</v>
      </c>
      <c r="N7343" s="12">
        <v>-0.48844667561270338</v>
      </c>
      <c r="O7343" s="2">
        <f>DATE(LEFT(ALT[[#This Row],[DATEMTH]],4),RIGHT(ALT[[#This Row],[DATEMTH]],2),1)</f>
        <v>44621</v>
      </c>
      <c r="P7343" t="str">
        <f>IF(AND(ALT[[#This Row],[DATE]]&gt;=DATE(2023,6,1),ALT[[#This Row],[DATE]]&lt;=DATE(2024,5,31)),"Y","N")</f>
        <v>N</v>
      </c>
      <c r="Q7343" t="str">
        <f>LEFT(ALT[[#This Row],[DATEMTH]],4)</f>
        <v>2022</v>
      </c>
    </row>
    <row r="7344" spans="1:17" x14ac:dyDescent="0.25">
      <c r="A7344" t="s">
        <v>76</v>
      </c>
      <c r="B7344" t="s">
        <v>111</v>
      </c>
      <c r="C7344" t="s">
        <v>20</v>
      </c>
      <c r="D7344" t="s">
        <v>23</v>
      </c>
      <c r="E7344" s="14">
        <v>1087416.0850080005</v>
      </c>
      <c r="F7344" s="14">
        <v>4338517.5358729996</v>
      </c>
      <c r="G7344" s="13">
        <v>0.25064231641723433</v>
      </c>
      <c r="H7344" s="12">
        <v>-13944781.52</v>
      </c>
      <c r="I7344" s="12">
        <v>-3.4951523421050417</v>
      </c>
      <c r="J7344" t="s">
        <v>16</v>
      </c>
      <c r="K7344" s="14">
        <v>321530.48970200017</v>
      </c>
      <c r="L7344" s="14">
        <v>1087416.085008</v>
      </c>
      <c r="M7344" s="13">
        <v>0.29568303626815923</v>
      </c>
      <c r="N7344" s="12">
        <v>-1.0334572567333866</v>
      </c>
      <c r="O7344" s="2">
        <f>DATE(LEFT(ALT[[#This Row],[DATEMTH]],4),RIGHT(ALT[[#This Row],[DATEMTH]],2),1)</f>
        <v>44621</v>
      </c>
      <c r="P7344" t="str">
        <f>IF(AND(ALT[[#This Row],[DATE]]&gt;=DATE(2023,6,1),ALT[[#This Row],[DATE]]&lt;=DATE(2024,5,31)),"Y","N")</f>
        <v>N</v>
      </c>
      <c r="Q7344" t="str">
        <f>LEFT(ALT[[#This Row],[DATEMTH]],4)</f>
        <v>2022</v>
      </c>
    </row>
    <row r="7345" spans="1:17" x14ac:dyDescent="0.25">
      <c r="A7345" t="s">
        <v>76</v>
      </c>
      <c r="B7345" t="s">
        <v>111</v>
      </c>
      <c r="C7345" t="s">
        <v>20</v>
      </c>
      <c r="D7345" t="s">
        <v>23</v>
      </c>
      <c r="E7345" s="14">
        <v>1087416.0850080005</v>
      </c>
      <c r="F7345" s="14">
        <v>4338517.5358729996</v>
      </c>
      <c r="G7345" s="13">
        <v>0.25064231641723433</v>
      </c>
      <c r="H7345" s="12">
        <v>-13944781.52</v>
      </c>
      <c r="I7345" s="12">
        <v>-3.4951523421050417</v>
      </c>
      <c r="J7345" t="s">
        <v>26</v>
      </c>
      <c r="K7345" s="14">
        <v>74827.452267000001</v>
      </c>
      <c r="L7345" s="14">
        <v>1087416.085008</v>
      </c>
      <c r="M7345" s="13">
        <v>6.8812162426721418E-2</v>
      </c>
      <c r="N7345" s="12">
        <v>-0.2405089906710679</v>
      </c>
      <c r="O7345" s="2">
        <f>DATE(LEFT(ALT[[#This Row],[DATEMTH]],4),RIGHT(ALT[[#This Row],[DATEMTH]],2),1)</f>
        <v>44621</v>
      </c>
      <c r="P7345" t="str">
        <f>IF(AND(ALT[[#This Row],[DATE]]&gt;=DATE(2023,6,1),ALT[[#This Row],[DATE]]&lt;=DATE(2024,5,31)),"Y","N")</f>
        <v>N</v>
      </c>
      <c r="Q7345" t="str">
        <f>LEFT(ALT[[#This Row],[DATEMTH]],4)</f>
        <v>2022</v>
      </c>
    </row>
    <row r="7346" spans="1:17" x14ac:dyDescent="0.25">
      <c r="A7346" t="s">
        <v>77</v>
      </c>
      <c r="B7346" t="s">
        <v>14</v>
      </c>
      <c r="C7346" t="s">
        <v>15</v>
      </c>
      <c r="D7346" t="s">
        <v>22</v>
      </c>
      <c r="E7346" s="14">
        <v>9737.6503799999991</v>
      </c>
      <c r="F7346" s="14">
        <v>58641.099072000005</v>
      </c>
      <c r="G7346" s="13">
        <v>0.16605504559258064</v>
      </c>
      <c r="H7346" s="12">
        <v>-34501472.009999998</v>
      </c>
      <c r="I7346" s="12">
        <v>-5.7291435076316937</v>
      </c>
      <c r="J7346" t="s">
        <v>16</v>
      </c>
      <c r="K7346" s="14">
        <v>3016.613468</v>
      </c>
      <c r="L7346" s="14">
        <v>9737.6503799999991</v>
      </c>
      <c r="M7346" s="13">
        <v>0.30978863999838946</v>
      </c>
      <c r="N7346" s="12">
        <v>-1.774823575584825</v>
      </c>
      <c r="O7346" s="2">
        <f>DATE(LEFT(ALT[[#This Row],[DATEMTH]],4),RIGHT(ALT[[#This Row],[DATEMTH]],2),1)</f>
        <v>44652</v>
      </c>
      <c r="P7346" t="str">
        <f>IF(AND(ALT[[#This Row],[DATE]]&gt;=DATE(2023,6,1),ALT[[#This Row],[DATE]]&lt;=DATE(2024,5,31)),"Y","N")</f>
        <v>N</v>
      </c>
      <c r="Q7346" t="str">
        <f>LEFT(ALT[[#This Row],[DATEMTH]],4)</f>
        <v>2022</v>
      </c>
    </row>
    <row r="7347" spans="1:17" x14ac:dyDescent="0.25">
      <c r="A7347" t="s">
        <v>77</v>
      </c>
      <c r="B7347" t="s">
        <v>14</v>
      </c>
      <c r="C7347" t="s">
        <v>15</v>
      </c>
      <c r="D7347" t="s">
        <v>22</v>
      </c>
      <c r="E7347" s="14">
        <v>9737.6503799999991</v>
      </c>
      <c r="F7347" s="14">
        <v>58641.099072000005</v>
      </c>
      <c r="G7347" s="13">
        <v>0.16605504559258064</v>
      </c>
      <c r="H7347" s="12">
        <v>-34501472.009999998</v>
      </c>
      <c r="I7347" s="12">
        <v>-5.7291435076316937</v>
      </c>
      <c r="J7347" t="s">
        <v>24</v>
      </c>
      <c r="K7347" s="14">
        <v>4057.8394199999993</v>
      </c>
      <c r="L7347" s="14">
        <v>9737.6503799999991</v>
      </c>
      <c r="M7347" s="13">
        <v>0.41671648309887255</v>
      </c>
      <c r="N7347" s="12">
        <v>-2.3874285336690182</v>
      </c>
      <c r="O7347" s="2">
        <f>DATE(LEFT(ALT[[#This Row],[DATEMTH]],4),RIGHT(ALT[[#This Row],[DATEMTH]],2),1)</f>
        <v>44652</v>
      </c>
      <c r="P7347" t="str">
        <f>IF(AND(ALT[[#This Row],[DATE]]&gt;=DATE(2023,6,1),ALT[[#This Row],[DATE]]&lt;=DATE(2024,5,31)),"Y","N")</f>
        <v>N</v>
      </c>
      <c r="Q7347" t="str">
        <f>LEFT(ALT[[#This Row],[DATEMTH]],4)</f>
        <v>2022</v>
      </c>
    </row>
    <row r="7348" spans="1:17" x14ac:dyDescent="0.25">
      <c r="A7348" t="s">
        <v>77</v>
      </c>
      <c r="B7348" t="s">
        <v>14</v>
      </c>
      <c r="C7348" t="s">
        <v>15</v>
      </c>
      <c r="D7348" t="s">
        <v>22</v>
      </c>
      <c r="E7348" s="14">
        <v>9737.6503799999991</v>
      </c>
      <c r="F7348" s="14">
        <v>58641.099072000005</v>
      </c>
      <c r="G7348" s="13">
        <v>0.16605504559258064</v>
      </c>
      <c r="H7348" s="12">
        <v>-34501472.009999998</v>
      </c>
      <c r="I7348" s="12">
        <v>-5.7291435076316937</v>
      </c>
      <c r="J7348" t="s">
        <v>25</v>
      </c>
      <c r="K7348" s="14">
        <v>1417.4356600000001</v>
      </c>
      <c r="L7348" s="14">
        <v>9737.6503799999991</v>
      </c>
      <c r="M7348" s="13">
        <v>0.14556238976409011</v>
      </c>
      <c r="N7348" s="12">
        <v>-0.83394782027229097</v>
      </c>
      <c r="O7348" s="2">
        <f>DATE(LEFT(ALT[[#This Row],[DATEMTH]],4),RIGHT(ALT[[#This Row],[DATEMTH]],2),1)</f>
        <v>44652</v>
      </c>
      <c r="P7348" t="str">
        <f>IF(AND(ALT[[#This Row],[DATE]]&gt;=DATE(2023,6,1),ALT[[#This Row],[DATE]]&lt;=DATE(2024,5,31)),"Y","N")</f>
        <v>N</v>
      </c>
      <c r="Q7348" t="str">
        <f>LEFT(ALT[[#This Row],[DATEMTH]],4)</f>
        <v>2022</v>
      </c>
    </row>
    <row r="7349" spans="1:17" x14ac:dyDescent="0.25">
      <c r="A7349" t="s">
        <v>77</v>
      </c>
      <c r="B7349" t="s">
        <v>14</v>
      </c>
      <c r="C7349" t="s">
        <v>15</v>
      </c>
      <c r="D7349" t="s">
        <v>22</v>
      </c>
      <c r="E7349" s="14">
        <v>9737.6503799999991</v>
      </c>
      <c r="F7349" s="14">
        <v>58641.099072000005</v>
      </c>
      <c r="G7349" s="13">
        <v>0.16605504559258064</v>
      </c>
      <c r="H7349" s="12">
        <v>-34501472.009999998</v>
      </c>
      <c r="I7349" s="12">
        <v>-5.7291435076316937</v>
      </c>
      <c r="J7349" t="s">
        <v>26</v>
      </c>
      <c r="K7349" s="14">
        <v>1245.7618320000004</v>
      </c>
      <c r="L7349" s="14">
        <v>9737.6503799999991</v>
      </c>
      <c r="M7349" s="13">
        <v>0.12793248713864797</v>
      </c>
      <c r="N7349" s="12">
        <v>-0.7329435781055601</v>
      </c>
      <c r="O7349" s="2">
        <f>DATE(LEFT(ALT[[#This Row],[DATEMTH]],4),RIGHT(ALT[[#This Row],[DATEMTH]],2),1)</f>
        <v>44652</v>
      </c>
      <c r="P7349" t="str">
        <f>IF(AND(ALT[[#This Row],[DATE]]&gt;=DATE(2023,6,1),ALT[[#This Row],[DATE]]&lt;=DATE(2024,5,31)),"Y","N")</f>
        <v>N</v>
      </c>
      <c r="Q7349" t="str">
        <f>LEFT(ALT[[#This Row],[DATEMTH]],4)</f>
        <v>2022</v>
      </c>
    </row>
    <row r="7350" spans="1:17" x14ac:dyDescent="0.25">
      <c r="A7350" t="s">
        <v>77</v>
      </c>
      <c r="B7350" t="s">
        <v>14</v>
      </c>
      <c r="C7350" t="s">
        <v>18</v>
      </c>
      <c r="D7350" t="s">
        <v>22</v>
      </c>
      <c r="E7350" s="14">
        <v>16235.80406</v>
      </c>
      <c r="F7350" s="14">
        <v>58641.099072000005</v>
      </c>
      <c r="G7350" s="13">
        <v>0.27686732201361969</v>
      </c>
      <c r="H7350" s="12">
        <v>-34501472.009999998</v>
      </c>
      <c r="I7350" s="12">
        <v>-9.5523301609365561</v>
      </c>
      <c r="J7350" t="s">
        <v>25</v>
      </c>
      <c r="K7350" s="14">
        <v>1646.9321440000001</v>
      </c>
      <c r="L7350" s="14">
        <v>16235.804060000002</v>
      </c>
      <c r="M7350" s="13">
        <v>0.101438286512556</v>
      </c>
      <c r="N7350" s="12">
        <v>-0.9689720037276125</v>
      </c>
      <c r="O7350" s="2">
        <f>DATE(LEFT(ALT[[#This Row],[DATEMTH]],4),RIGHT(ALT[[#This Row],[DATEMTH]],2),1)</f>
        <v>44652</v>
      </c>
      <c r="P7350" t="str">
        <f>IF(AND(ALT[[#This Row],[DATE]]&gt;=DATE(2023,6,1),ALT[[#This Row],[DATE]]&lt;=DATE(2024,5,31)),"Y","N")</f>
        <v>N</v>
      </c>
      <c r="Q7350" t="str">
        <f>LEFT(ALT[[#This Row],[DATEMTH]],4)</f>
        <v>2022</v>
      </c>
    </row>
    <row r="7351" spans="1:17" x14ac:dyDescent="0.25">
      <c r="A7351" t="s">
        <v>77</v>
      </c>
      <c r="B7351" t="s">
        <v>14</v>
      </c>
      <c r="C7351" t="s">
        <v>18</v>
      </c>
      <c r="D7351" t="s">
        <v>22</v>
      </c>
      <c r="E7351" s="14">
        <v>16235.80406</v>
      </c>
      <c r="F7351" s="14">
        <v>58641.099072000005</v>
      </c>
      <c r="G7351" s="13">
        <v>0.27686732201361969</v>
      </c>
      <c r="H7351" s="12">
        <v>-34501472.009999998</v>
      </c>
      <c r="I7351" s="12">
        <v>-9.5523301609365561</v>
      </c>
      <c r="J7351" t="s">
        <v>24</v>
      </c>
      <c r="K7351" s="14">
        <v>4440.1667880000005</v>
      </c>
      <c r="L7351" s="14">
        <v>16235.804060000002</v>
      </c>
      <c r="M7351" s="13">
        <v>0.27347994417715338</v>
      </c>
      <c r="N7351" s="12">
        <v>-2.6123707191746677</v>
      </c>
      <c r="O7351" s="2">
        <f>DATE(LEFT(ALT[[#This Row],[DATEMTH]],4),RIGHT(ALT[[#This Row],[DATEMTH]],2),1)</f>
        <v>44652</v>
      </c>
      <c r="P7351" t="str">
        <f>IF(AND(ALT[[#This Row],[DATE]]&gt;=DATE(2023,6,1),ALT[[#This Row],[DATE]]&lt;=DATE(2024,5,31)),"Y","N")</f>
        <v>N</v>
      </c>
      <c r="Q7351" t="str">
        <f>LEFT(ALT[[#This Row],[DATEMTH]],4)</f>
        <v>2022</v>
      </c>
    </row>
    <row r="7352" spans="1:17" x14ac:dyDescent="0.25">
      <c r="A7352" t="s">
        <v>77</v>
      </c>
      <c r="B7352" t="s">
        <v>14</v>
      </c>
      <c r="C7352" t="s">
        <v>18</v>
      </c>
      <c r="D7352" t="s">
        <v>22</v>
      </c>
      <c r="E7352" s="14">
        <v>16235.80406</v>
      </c>
      <c r="F7352" s="14">
        <v>58641.099072000005</v>
      </c>
      <c r="G7352" s="13">
        <v>0.27686732201361969</v>
      </c>
      <c r="H7352" s="12">
        <v>-34501472.009999998</v>
      </c>
      <c r="I7352" s="12">
        <v>-9.5523301609365561</v>
      </c>
      <c r="J7352" t="s">
        <v>16</v>
      </c>
      <c r="K7352" s="14">
        <v>6112.9641320000001</v>
      </c>
      <c r="L7352" s="14">
        <v>16235.804060000002</v>
      </c>
      <c r="M7352" s="13">
        <v>0.37651132702817303</v>
      </c>
      <c r="N7352" s="12">
        <v>-3.5965605051054643</v>
      </c>
      <c r="O7352" s="2">
        <f>DATE(LEFT(ALT[[#This Row],[DATEMTH]],4),RIGHT(ALT[[#This Row],[DATEMTH]],2),1)</f>
        <v>44652</v>
      </c>
      <c r="P7352" t="str">
        <f>IF(AND(ALT[[#This Row],[DATE]]&gt;=DATE(2023,6,1),ALT[[#This Row],[DATE]]&lt;=DATE(2024,5,31)),"Y","N")</f>
        <v>N</v>
      </c>
      <c r="Q7352" t="str">
        <f>LEFT(ALT[[#This Row],[DATEMTH]],4)</f>
        <v>2022</v>
      </c>
    </row>
    <row r="7353" spans="1:17" x14ac:dyDescent="0.25">
      <c r="A7353" t="s">
        <v>77</v>
      </c>
      <c r="B7353" t="s">
        <v>14</v>
      </c>
      <c r="C7353" t="s">
        <v>18</v>
      </c>
      <c r="D7353" t="s">
        <v>22</v>
      </c>
      <c r="E7353" s="14">
        <v>16235.80406</v>
      </c>
      <c r="F7353" s="14">
        <v>58641.099072000005</v>
      </c>
      <c r="G7353" s="13">
        <v>0.27686732201361969</v>
      </c>
      <c r="H7353" s="12">
        <v>-34501472.009999998</v>
      </c>
      <c r="I7353" s="12">
        <v>-9.5523301609365561</v>
      </c>
      <c r="J7353" t="s">
        <v>26</v>
      </c>
      <c r="K7353" s="14">
        <v>4035.740996</v>
      </c>
      <c r="L7353" s="14">
        <v>16235.804060000002</v>
      </c>
      <c r="M7353" s="13">
        <v>0.24857044228211753</v>
      </c>
      <c r="N7353" s="12">
        <v>-2.3744269329288108</v>
      </c>
      <c r="O7353" s="2">
        <f>DATE(LEFT(ALT[[#This Row],[DATEMTH]],4),RIGHT(ALT[[#This Row],[DATEMTH]],2),1)</f>
        <v>44652</v>
      </c>
      <c r="P7353" t="str">
        <f>IF(AND(ALT[[#This Row],[DATE]]&gt;=DATE(2023,6,1),ALT[[#This Row],[DATE]]&lt;=DATE(2024,5,31)),"Y","N")</f>
        <v>N</v>
      </c>
      <c r="Q7353" t="str">
        <f>LEFT(ALT[[#This Row],[DATEMTH]],4)</f>
        <v>2022</v>
      </c>
    </row>
    <row r="7354" spans="1:17" x14ac:dyDescent="0.25">
      <c r="A7354" t="s">
        <v>77</v>
      </c>
      <c r="B7354" t="s">
        <v>14</v>
      </c>
      <c r="C7354" t="s">
        <v>19</v>
      </c>
      <c r="D7354" t="s">
        <v>22</v>
      </c>
      <c r="E7354" s="14">
        <v>16171.425968</v>
      </c>
      <c r="F7354" s="14">
        <v>58641.099072000005</v>
      </c>
      <c r="G7354" s="13">
        <v>0.27576948972502369</v>
      </c>
      <c r="H7354" s="12">
        <v>-34501472.009999998</v>
      </c>
      <c r="I7354" s="12">
        <v>-9.5144533309598867</v>
      </c>
      <c r="J7354" t="s">
        <v>26</v>
      </c>
      <c r="K7354" s="14">
        <v>660.43298800000002</v>
      </c>
      <c r="L7354" s="14">
        <v>16171.425968</v>
      </c>
      <c r="M7354" s="13">
        <v>4.0839502299108571E-2</v>
      </c>
      <c r="N7354" s="12">
        <v>-0.3885655386844975</v>
      </c>
      <c r="O7354" s="2">
        <f>DATE(LEFT(ALT[[#This Row],[DATEMTH]],4),RIGHT(ALT[[#This Row],[DATEMTH]],2),1)</f>
        <v>44652</v>
      </c>
      <c r="P7354" t="str">
        <f>IF(AND(ALT[[#This Row],[DATE]]&gt;=DATE(2023,6,1),ALT[[#This Row],[DATE]]&lt;=DATE(2024,5,31)),"Y","N")</f>
        <v>N</v>
      </c>
      <c r="Q7354" t="str">
        <f>LEFT(ALT[[#This Row],[DATEMTH]],4)</f>
        <v>2022</v>
      </c>
    </row>
    <row r="7355" spans="1:17" x14ac:dyDescent="0.25">
      <c r="A7355" t="s">
        <v>77</v>
      </c>
      <c r="B7355" t="s">
        <v>14</v>
      </c>
      <c r="C7355" t="s">
        <v>19</v>
      </c>
      <c r="D7355" t="s">
        <v>22</v>
      </c>
      <c r="E7355" s="14">
        <v>16171.425968</v>
      </c>
      <c r="F7355" s="14">
        <v>58641.099072000005</v>
      </c>
      <c r="G7355" s="13">
        <v>0.27576948972502369</v>
      </c>
      <c r="H7355" s="12">
        <v>-34501472.009999998</v>
      </c>
      <c r="I7355" s="12">
        <v>-9.5144533309598867</v>
      </c>
      <c r="J7355" t="s">
        <v>25</v>
      </c>
      <c r="K7355" s="14">
        <v>11171.830572000001</v>
      </c>
      <c r="L7355" s="14">
        <v>16171.425968</v>
      </c>
      <c r="M7355" s="13">
        <v>0.69083769075818091</v>
      </c>
      <c r="N7355" s="12">
        <v>-6.5729429679868101</v>
      </c>
      <c r="O7355" s="2">
        <f>DATE(LEFT(ALT[[#This Row],[DATEMTH]],4),RIGHT(ALT[[#This Row],[DATEMTH]],2),1)</f>
        <v>44652</v>
      </c>
      <c r="P7355" t="str">
        <f>IF(AND(ALT[[#This Row],[DATE]]&gt;=DATE(2023,6,1),ALT[[#This Row],[DATE]]&lt;=DATE(2024,5,31)),"Y","N")</f>
        <v>N</v>
      </c>
      <c r="Q7355" t="str">
        <f>LEFT(ALT[[#This Row],[DATEMTH]],4)</f>
        <v>2022</v>
      </c>
    </row>
    <row r="7356" spans="1:17" x14ac:dyDescent="0.25">
      <c r="A7356" t="s">
        <v>77</v>
      </c>
      <c r="B7356" t="s">
        <v>14</v>
      </c>
      <c r="C7356" t="s">
        <v>19</v>
      </c>
      <c r="D7356" t="s">
        <v>22</v>
      </c>
      <c r="E7356" s="14">
        <v>16171.425968</v>
      </c>
      <c r="F7356" s="14">
        <v>58641.099072000005</v>
      </c>
      <c r="G7356" s="13">
        <v>0.27576948972502369</v>
      </c>
      <c r="H7356" s="12">
        <v>-34501472.009999998</v>
      </c>
      <c r="I7356" s="12">
        <v>-9.5144533309598867</v>
      </c>
      <c r="J7356" t="s">
        <v>24</v>
      </c>
      <c r="K7356" s="14">
        <v>4335.7450440000002</v>
      </c>
      <c r="L7356" s="14">
        <v>16171.425968</v>
      </c>
      <c r="M7356" s="13">
        <v>0.26811148581328376</v>
      </c>
      <c r="N7356" s="12">
        <v>-2.5509342192648021</v>
      </c>
      <c r="O7356" s="2">
        <f>DATE(LEFT(ALT[[#This Row],[DATEMTH]],4),RIGHT(ALT[[#This Row],[DATEMTH]],2),1)</f>
        <v>44652</v>
      </c>
      <c r="P7356" t="str">
        <f>IF(AND(ALT[[#This Row],[DATE]]&gt;=DATE(2023,6,1),ALT[[#This Row],[DATE]]&lt;=DATE(2024,5,31)),"Y","N")</f>
        <v>N</v>
      </c>
      <c r="Q7356" t="str">
        <f>LEFT(ALT[[#This Row],[DATEMTH]],4)</f>
        <v>2022</v>
      </c>
    </row>
    <row r="7357" spans="1:17" x14ac:dyDescent="0.25">
      <c r="A7357" t="s">
        <v>77</v>
      </c>
      <c r="B7357" t="s">
        <v>14</v>
      </c>
      <c r="C7357" t="s">
        <v>19</v>
      </c>
      <c r="D7357" t="s">
        <v>22</v>
      </c>
      <c r="E7357" s="14">
        <v>16171.425968</v>
      </c>
      <c r="F7357" s="14">
        <v>58641.099072000005</v>
      </c>
      <c r="G7357" s="13">
        <v>0.27576948972502369</v>
      </c>
      <c r="H7357" s="12">
        <v>-34501472.009999998</v>
      </c>
      <c r="I7357" s="12">
        <v>-9.5144533309598867</v>
      </c>
      <c r="J7357" t="s">
        <v>16</v>
      </c>
      <c r="K7357" s="14">
        <v>3.4173640000000001</v>
      </c>
      <c r="L7357" s="14">
        <v>16171.425968</v>
      </c>
      <c r="M7357" s="13">
        <v>2.1132112942682212E-4</v>
      </c>
      <c r="N7357" s="12">
        <v>-2.0106050237772332E-3</v>
      </c>
      <c r="O7357" s="2">
        <f>DATE(LEFT(ALT[[#This Row],[DATEMTH]],4),RIGHT(ALT[[#This Row],[DATEMTH]],2),1)</f>
        <v>44652</v>
      </c>
      <c r="P7357" t="str">
        <f>IF(AND(ALT[[#This Row],[DATE]]&gt;=DATE(2023,6,1),ALT[[#This Row],[DATE]]&lt;=DATE(2024,5,31)),"Y","N")</f>
        <v>N</v>
      </c>
      <c r="Q7357" t="str">
        <f>LEFT(ALT[[#This Row],[DATEMTH]],4)</f>
        <v>2022</v>
      </c>
    </row>
    <row r="7358" spans="1:17" x14ac:dyDescent="0.25">
      <c r="A7358" t="s">
        <v>77</v>
      </c>
      <c r="B7358" t="s">
        <v>14</v>
      </c>
      <c r="C7358" t="s">
        <v>20</v>
      </c>
      <c r="D7358" t="s">
        <v>22</v>
      </c>
      <c r="E7358" s="14">
        <v>16496.218664000004</v>
      </c>
      <c r="F7358" s="14">
        <v>58641.099072000005</v>
      </c>
      <c r="G7358" s="13">
        <v>0.28130814266877596</v>
      </c>
      <c r="H7358" s="12">
        <v>-34501472.009999998</v>
      </c>
      <c r="I7358" s="12">
        <v>-9.7055450104718606</v>
      </c>
      <c r="J7358" t="s">
        <v>26</v>
      </c>
      <c r="K7358" s="14">
        <v>824.85637999999994</v>
      </c>
      <c r="L7358" s="14">
        <v>16496.218664000004</v>
      </c>
      <c r="M7358" s="13">
        <v>5.0002754982879739E-2</v>
      </c>
      <c r="N7358" s="12">
        <v>-0.48530398913393541</v>
      </c>
      <c r="O7358" s="2">
        <f>DATE(LEFT(ALT[[#This Row],[DATEMTH]],4),RIGHT(ALT[[#This Row],[DATEMTH]],2),1)</f>
        <v>44652</v>
      </c>
      <c r="P7358" t="str">
        <f>IF(AND(ALT[[#This Row],[DATE]]&gt;=DATE(2023,6,1),ALT[[#This Row],[DATE]]&lt;=DATE(2024,5,31)),"Y","N")</f>
        <v>N</v>
      </c>
      <c r="Q7358" t="str">
        <f>LEFT(ALT[[#This Row],[DATEMTH]],4)</f>
        <v>2022</v>
      </c>
    </row>
    <row r="7359" spans="1:17" x14ac:dyDescent="0.25">
      <c r="A7359" t="s">
        <v>77</v>
      </c>
      <c r="B7359" t="s">
        <v>14</v>
      </c>
      <c r="C7359" t="s">
        <v>20</v>
      </c>
      <c r="D7359" t="s">
        <v>22</v>
      </c>
      <c r="E7359" s="14">
        <v>16496.218664000004</v>
      </c>
      <c r="F7359" s="14">
        <v>58641.099072000005</v>
      </c>
      <c r="G7359" s="13">
        <v>0.28130814266877596</v>
      </c>
      <c r="H7359" s="12">
        <v>-34501472.009999998</v>
      </c>
      <c r="I7359" s="12">
        <v>-9.7055450104718606</v>
      </c>
      <c r="J7359" t="s">
        <v>25</v>
      </c>
      <c r="K7359" s="14">
        <v>2592.7791159999992</v>
      </c>
      <c r="L7359" s="14">
        <v>16496.218664000004</v>
      </c>
      <c r="M7359" s="13">
        <v>0.15717414813724967</v>
      </c>
      <c r="N7359" s="12">
        <v>-1.5254607692286486</v>
      </c>
      <c r="O7359" s="2">
        <f>DATE(LEFT(ALT[[#This Row],[DATEMTH]],4),RIGHT(ALT[[#This Row],[DATEMTH]],2),1)</f>
        <v>44652</v>
      </c>
      <c r="P7359" t="str">
        <f>IF(AND(ALT[[#This Row],[DATE]]&gt;=DATE(2023,6,1),ALT[[#This Row],[DATE]]&lt;=DATE(2024,5,31)),"Y","N")</f>
        <v>N</v>
      </c>
      <c r="Q7359" t="str">
        <f>LEFT(ALT[[#This Row],[DATEMTH]],4)</f>
        <v>2022</v>
      </c>
    </row>
    <row r="7360" spans="1:17" x14ac:dyDescent="0.25">
      <c r="A7360" t="s">
        <v>77</v>
      </c>
      <c r="B7360" t="s">
        <v>14</v>
      </c>
      <c r="C7360" t="s">
        <v>20</v>
      </c>
      <c r="D7360" t="s">
        <v>22</v>
      </c>
      <c r="E7360" s="14">
        <v>16496.218664000004</v>
      </c>
      <c r="F7360" s="14">
        <v>58641.099072000005</v>
      </c>
      <c r="G7360" s="13">
        <v>0.28130814266877596</v>
      </c>
      <c r="H7360" s="12">
        <v>-34501472.009999998</v>
      </c>
      <c r="I7360" s="12">
        <v>-9.7055450104718606</v>
      </c>
      <c r="J7360" t="s">
        <v>24</v>
      </c>
      <c r="K7360" s="14">
        <v>6752.526412000002</v>
      </c>
      <c r="L7360" s="14">
        <v>16496.218664000004</v>
      </c>
      <c r="M7360" s="13">
        <v>0.40933783369010274</v>
      </c>
      <c r="N7360" s="12">
        <v>-3.9728467693683367</v>
      </c>
      <c r="O7360" s="2">
        <f>DATE(LEFT(ALT[[#This Row],[DATEMTH]],4),RIGHT(ALT[[#This Row],[DATEMTH]],2),1)</f>
        <v>44652</v>
      </c>
      <c r="P7360" t="str">
        <f>IF(AND(ALT[[#This Row],[DATE]]&gt;=DATE(2023,6,1),ALT[[#This Row],[DATE]]&lt;=DATE(2024,5,31)),"Y","N")</f>
        <v>N</v>
      </c>
      <c r="Q7360" t="str">
        <f>LEFT(ALT[[#This Row],[DATEMTH]],4)</f>
        <v>2022</v>
      </c>
    </row>
    <row r="7361" spans="1:17" x14ac:dyDescent="0.25">
      <c r="A7361" t="s">
        <v>77</v>
      </c>
      <c r="B7361" t="s">
        <v>14</v>
      </c>
      <c r="C7361" t="s">
        <v>20</v>
      </c>
      <c r="D7361" t="s">
        <v>22</v>
      </c>
      <c r="E7361" s="14">
        <v>16496.218664000004</v>
      </c>
      <c r="F7361" s="14">
        <v>58641.099072000005</v>
      </c>
      <c r="G7361" s="13">
        <v>0.28130814266877596</v>
      </c>
      <c r="H7361" s="12">
        <v>-34501472.009999998</v>
      </c>
      <c r="I7361" s="12">
        <v>-9.7055450104718606</v>
      </c>
      <c r="J7361" t="s">
        <v>16</v>
      </c>
      <c r="K7361" s="14">
        <v>6326.0567560000009</v>
      </c>
      <c r="L7361" s="14">
        <v>16496.218664000004</v>
      </c>
      <c r="M7361" s="13">
        <v>0.38348526318976778</v>
      </c>
      <c r="N7361" s="12">
        <v>-3.7219334827409387</v>
      </c>
      <c r="O7361" s="2">
        <f>DATE(LEFT(ALT[[#This Row],[DATEMTH]],4),RIGHT(ALT[[#This Row],[DATEMTH]],2),1)</f>
        <v>44652</v>
      </c>
      <c r="P7361" t="str">
        <f>IF(AND(ALT[[#This Row],[DATE]]&gt;=DATE(2023,6,1),ALT[[#This Row],[DATE]]&lt;=DATE(2024,5,31)),"Y","N")</f>
        <v>N</v>
      </c>
      <c r="Q7361" t="str">
        <f>LEFT(ALT[[#This Row],[DATEMTH]],4)</f>
        <v>2022</v>
      </c>
    </row>
    <row r="7362" spans="1:17" x14ac:dyDescent="0.25">
      <c r="A7362" t="s">
        <v>77</v>
      </c>
      <c r="B7362" t="s">
        <v>14</v>
      </c>
      <c r="C7362" t="s">
        <v>15</v>
      </c>
      <c r="D7362" t="s">
        <v>17</v>
      </c>
      <c r="E7362" s="14">
        <v>9737.6503799999991</v>
      </c>
      <c r="F7362" s="14">
        <v>58641.099072000005</v>
      </c>
      <c r="G7362" s="13">
        <v>0.16605504559258064</v>
      </c>
      <c r="H7362" s="12">
        <v>-42801723.640000001</v>
      </c>
      <c r="I7362" s="12">
        <v>-7.1074421704812369</v>
      </c>
      <c r="J7362" t="s">
        <v>16</v>
      </c>
      <c r="K7362" s="14">
        <v>3016.613468</v>
      </c>
      <c r="L7362" s="14">
        <v>9737.6503799999991</v>
      </c>
      <c r="M7362" s="13">
        <v>0.30978863999838946</v>
      </c>
      <c r="N7362" s="12">
        <v>-2.2018048438605837</v>
      </c>
      <c r="O7362" s="2">
        <f>DATE(LEFT(ALT[[#This Row],[DATEMTH]],4),RIGHT(ALT[[#This Row],[DATEMTH]],2),1)</f>
        <v>44652</v>
      </c>
      <c r="P7362" t="str">
        <f>IF(AND(ALT[[#This Row],[DATE]]&gt;=DATE(2023,6,1),ALT[[#This Row],[DATE]]&lt;=DATE(2024,5,31)),"Y","N")</f>
        <v>N</v>
      </c>
      <c r="Q7362" t="str">
        <f>LEFT(ALT[[#This Row],[DATEMTH]],4)</f>
        <v>2022</v>
      </c>
    </row>
    <row r="7363" spans="1:17" x14ac:dyDescent="0.25">
      <c r="A7363" t="s">
        <v>77</v>
      </c>
      <c r="B7363" t="s">
        <v>14</v>
      </c>
      <c r="C7363" t="s">
        <v>15</v>
      </c>
      <c r="D7363" t="s">
        <v>17</v>
      </c>
      <c r="E7363" s="14">
        <v>9737.6503799999991</v>
      </c>
      <c r="F7363" s="14">
        <v>58641.099072000005</v>
      </c>
      <c r="G7363" s="13">
        <v>0.16605504559258064</v>
      </c>
      <c r="H7363" s="12">
        <v>-42801723.640000001</v>
      </c>
      <c r="I7363" s="12">
        <v>-7.1074421704812369</v>
      </c>
      <c r="J7363" t="s">
        <v>24</v>
      </c>
      <c r="K7363" s="14">
        <v>4057.8394199999993</v>
      </c>
      <c r="L7363" s="14">
        <v>9737.6503799999991</v>
      </c>
      <c r="M7363" s="13">
        <v>0.41671648309887255</v>
      </c>
      <c r="N7363" s="12">
        <v>-2.9617883051115586</v>
      </c>
      <c r="O7363" s="2">
        <f>DATE(LEFT(ALT[[#This Row],[DATEMTH]],4),RIGHT(ALT[[#This Row],[DATEMTH]],2),1)</f>
        <v>44652</v>
      </c>
      <c r="P7363" t="str">
        <f>IF(AND(ALT[[#This Row],[DATE]]&gt;=DATE(2023,6,1),ALT[[#This Row],[DATE]]&lt;=DATE(2024,5,31)),"Y","N")</f>
        <v>N</v>
      </c>
      <c r="Q7363" t="str">
        <f>LEFT(ALT[[#This Row],[DATEMTH]],4)</f>
        <v>2022</v>
      </c>
    </row>
    <row r="7364" spans="1:17" x14ac:dyDescent="0.25">
      <c r="A7364" t="s">
        <v>77</v>
      </c>
      <c r="B7364" t="s">
        <v>14</v>
      </c>
      <c r="C7364" t="s">
        <v>15</v>
      </c>
      <c r="D7364" t="s">
        <v>17</v>
      </c>
      <c r="E7364" s="14">
        <v>9737.6503799999991</v>
      </c>
      <c r="F7364" s="14">
        <v>58641.099072000005</v>
      </c>
      <c r="G7364" s="13">
        <v>0.16605504559258064</v>
      </c>
      <c r="H7364" s="12">
        <v>-42801723.640000001</v>
      </c>
      <c r="I7364" s="12">
        <v>-7.1074421704812369</v>
      </c>
      <c r="J7364" t="s">
        <v>25</v>
      </c>
      <c r="K7364" s="14">
        <v>1417.4356600000001</v>
      </c>
      <c r="L7364" s="14">
        <v>9737.6503799999991</v>
      </c>
      <c r="M7364" s="13">
        <v>0.14556238976409011</v>
      </c>
      <c r="N7364" s="12">
        <v>-1.0345762674453205</v>
      </c>
      <c r="O7364" s="2">
        <f>DATE(LEFT(ALT[[#This Row],[DATEMTH]],4),RIGHT(ALT[[#This Row],[DATEMTH]],2),1)</f>
        <v>44652</v>
      </c>
      <c r="P7364" t="str">
        <f>IF(AND(ALT[[#This Row],[DATE]]&gt;=DATE(2023,6,1),ALT[[#This Row],[DATE]]&lt;=DATE(2024,5,31)),"Y","N")</f>
        <v>N</v>
      </c>
      <c r="Q7364" t="str">
        <f>LEFT(ALT[[#This Row],[DATEMTH]],4)</f>
        <v>2022</v>
      </c>
    </row>
    <row r="7365" spans="1:17" x14ac:dyDescent="0.25">
      <c r="A7365" t="s">
        <v>77</v>
      </c>
      <c r="B7365" t="s">
        <v>14</v>
      </c>
      <c r="C7365" t="s">
        <v>15</v>
      </c>
      <c r="D7365" t="s">
        <v>17</v>
      </c>
      <c r="E7365" s="14">
        <v>9737.6503799999991</v>
      </c>
      <c r="F7365" s="14">
        <v>58641.099072000005</v>
      </c>
      <c r="G7365" s="13">
        <v>0.16605504559258064</v>
      </c>
      <c r="H7365" s="12">
        <v>-42801723.640000001</v>
      </c>
      <c r="I7365" s="12">
        <v>-7.1074421704812369</v>
      </c>
      <c r="J7365" t="s">
        <v>26</v>
      </c>
      <c r="K7365" s="14">
        <v>1245.7618320000004</v>
      </c>
      <c r="L7365" s="14">
        <v>9737.6503799999991</v>
      </c>
      <c r="M7365" s="13">
        <v>0.12793248713864797</v>
      </c>
      <c r="N7365" s="12">
        <v>-0.90927275406377506</v>
      </c>
      <c r="O7365" s="2">
        <f>DATE(LEFT(ALT[[#This Row],[DATEMTH]],4),RIGHT(ALT[[#This Row],[DATEMTH]],2),1)</f>
        <v>44652</v>
      </c>
      <c r="P7365" t="str">
        <f>IF(AND(ALT[[#This Row],[DATE]]&gt;=DATE(2023,6,1),ALT[[#This Row],[DATE]]&lt;=DATE(2024,5,31)),"Y","N")</f>
        <v>N</v>
      </c>
      <c r="Q7365" t="str">
        <f>LEFT(ALT[[#This Row],[DATEMTH]],4)</f>
        <v>2022</v>
      </c>
    </row>
    <row r="7366" spans="1:17" x14ac:dyDescent="0.25">
      <c r="A7366" t="s">
        <v>77</v>
      </c>
      <c r="B7366" t="s">
        <v>14</v>
      </c>
      <c r="C7366" t="s">
        <v>18</v>
      </c>
      <c r="D7366" t="s">
        <v>17</v>
      </c>
      <c r="E7366" s="14">
        <v>16235.80406</v>
      </c>
      <c r="F7366" s="14">
        <v>58641.099072000005</v>
      </c>
      <c r="G7366" s="13">
        <v>0.27686732201361969</v>
      </c>
      <c r="H7366" s="12">
        <v>-42801723.640000001</v>
      </c>
      <c r="I7366" s="12">
        <v>-11.850398601773838</v>
      </c>
      <c r="J7366" t="s">
        <v>25</v>
      </c>
      <c r="K7366" s="14">
        <v>1646.9321440000001</v>
      </c>
      <c r="L7366" s="14">
        <v>16235.804060000002</v>
      </c>
      <c r="M7366" s="13">
        <v>0.101438286512556</v>
      </c>
      <c r="N7366" s="12">
        <v>-1.2020841286547277</v>
      </c>
      <c r="O7366" s="2">
        <f>DATE(LEFT(ALT[[#This Row],[DATEMTH]],4),RIGHT(ALT[[#This Row],[DATEMTH]],2),1)</f>
        <v>44652</v>
      </c>
      <c r="P7366" t="str">
        <f>IF(AND(ALT[[#This Row],[DATE]]&gt;=DATE(2023,6,1),ALT[[#This Row],[DATE]]&lt;=DATE(2024,5,31)),"Y","N")</f>
        <v>N</v>
      </c>
      <c r="Q7366" t="str">
        <f>LEFT(ALT[[#This Row],[DATEMTH]],4)</f>
        <v>2022</v>
      </c>
    </row>
    <row r="7367" spans="1:17" x14ac:dyDescent="0.25">
      <c r="A7367" t="s">
        <v>77</v>
      </c>
      <c r="B7367" t="s">
        <v>14</v>
      </c>
      <c r="C7367" t="s">
        <v>18</v>
      </c>
      <c r="D7367" t="s">
        <v>17</v>
      </c>
      <c r="E7367" s="14">
        <v>16235.80406</v>
      </c>
      <c r="F7367" s="14">
        <v>58641.099072000005</v>
      </c>
      <c r="G7367" s="13">
        <v>0.27686732201361969</v>
      </c>
      <c r="H7367" s="12">
        <v>-42801723.640000001</v>
      </c>
      <c r="I7367" s="12">
        <v>-11.850398601773838</v>
      </c>
      <c r="J7367" t="s">
        <v>24</v>
      </c>
      <c r="K7367" s="14">
        <v>4440.1667880000005</v>
      </c>
      <c r="L7367" s="14">
        <v>16235.804060000002</v>
      </c>
      <c r="M7367" s="13">
        <v>0.27347994417715338</v>
      </c>
      <c r="N7367" s="12">
        <v>-3.2408463480901255</v>
      </c>
      <c r="O7367" s="2">
        <f>DATE(LEFT(ALT[[#This Row],[DATEMTH]],4),RIGHT(ALT[[#This Row],[DATEMTH]],2),1)</f>
        <v>44652</v>
      </c>
      <c r="P7367" t="str">
        <f>IF(AND(ALT[[#This Row],[DATE]]&gt;=DATE(2023,6,1),ALT[[#This Row],[DATE]]&lt;=DATE(2024,5,31)),"Y","N")</f>
        <v>N</v>
      </c>
      <c r="Q7367" t="str">
        <f>LEFT(ALT[[#This Row],[DATEMTH]],4)</f>
        <v>2022</v>
      </c>
    </row>
    <row r="7368" spans="1:17" x14ac:dyDescent="0.25">
      <c r="A7368" t="s">
        <v>77</v>
      </c>
      <c r="B7368" t="s">
        <v>14</v>
      </c>
      <c r="C7368" t="s">
        <v>18</v>
      </c>
      <c r="D7368" t="s">
        <v>17</v>
      </c>
      <c r="E7368" s="14">
        <v>16235.80406</v>
      </c>
      <c r="F7368" s="14">
        <v>58641.099072000005</v>
      </c>
      <c r="G7368" s="13">
        <v>0.27686732201361969</v>
      </c>
      <c r="H7368" s="12">
        <v>-42801723.640000001</v>
      </c>
      <c r="I7368" s="12">
        <v>-11.850398601773838</v>
      </c>
      <c r="J7368" t="s">
        <v>16</v>
      </c>
      <c r="K7368" s="14">
        <v>6112.9641320000001</v>
      </c>
      <c r="L7368" s="14">
        <v>16235.804060000002</v>
      </c>
      <c r="M7368" s="13">
        <v>0.37651132702817303</v>
      </c>
      <c r="N7368" s="12">
        <v>-4.4618093033666737</v>
      </c>
      <c r="O7368" s="2">
        <f>DATE(LEFT(ALT[[#This Row],[DATEMTH]],4),RIGHT(ALT[[#This Row],[DATEMTH]],2),1)</f>
        <v>44652</v>
      </c>
      <c r="P7368" t="str">
        <f>IF(AND(ALT[[#This Row],[DATE]]&gt;=DATE(2023,6,1),ALT[[#This Row],[DATE]]&lt;=DATE(2024,5,31)),"Y","N")</f>
        <v>N</v>
      </c>
      <c r="Q7368" t="str">
        <f>LEFT(ALT[[#This Row],[DATEMTH]],4)</f>
        <v>2022</v>
      </c>
    </row>
    <row r="7369" spans="1:17" x14ac:dyDescent="0.25">
      <c r="A7369" t="s">
        <v>77</v>
      </c>
      <c r="B7369" t="s">
        <v>14</v>
      </c>
      <c r="C7369" t="s">
        <v>18</v>
      </c>
      <c r="D7369" t="s">
        <v>17</v>
      </c>
      <c r="E7369" s="14">
        <v>16235.80406</v>
      </c>
      <c r="F7369" s="14">
        <v>58641.099072000005</v>
      </c>
      <c r="G7369" s="13">
        <v>0.27686732201361969</v>
      </c>
      <c r="H7369" s="12">
        <v>-42801723.640000001</v>
      </c>
      <c r="I7369" s="12">
        <v>-11.850398601773838</v>
      </c>
      <c r="J7369" t="s">
        <v>26</v>
      </c>
      <c r="K7369" s="14">
        <v>4035.740996</v>
      </c>
      <c r="L7369" s="14">
        <v>16235.804060000002</v>
      </c>
      <c r="M7369" s="13">
        <v>0.24857044228211753</v>
      </c>
      <c r="N7369" s="12">
        <v>-2.9456588216623101</v>
      </c>
      <c r="O7369" s="2">
        <f>DATE(LEFT(ALT[[#This Row],[DATEMTH]],4),RIGHT(ALT[[#This Row],[DATEMTH]],2),1)</f>
        <v>44652</v>
      </c>
      <c r="P7369" t="str">
        <f>IF(AND(ALT[[#This Row],[DATE]]&gt;=DATE(2023,6,1),ALT[[#This Row],[DATE]]&lt;=DATE(2024,5,31)),"Y","N")</f>
        <v>N</v>
      </c>
      <c r="Q7369" t="str">
        <f>LEFT(ALT[[#This Row],[DATEMTH]],4)</f>
        <v>2022</v>
      </c>
    </row>
    <row r="7370" spans="1:17" x14ac:dyDescent="0.25">
      <c r="A7370" t="s">
        <v>77</v>
      </c>
      <c r="B7370" t="s">
        <v>14</v>
      </c>
      <c r="C7370" t="s">
        <v>19</v>
      </c>
      <c r="D7370" t="s">
        <v>17</v>
      </c>
      <c r="E7370" s="14">
        <v>16171.425968</v>
      </c>
      <c r="F7370" s="14">
        <v>58641.099072000005</v>
      </c>
      <c r="G7370" s="13">
        <v>0.27576948972502369</v>
      </c>
      <c r="H7370" s="12">
        <v>-42801723.640000001</v>
      </c>
      <c r="I7370" s="12">
        <v>-11.803409487554283</v>
      </c>
      <c r="J7370" t="s">
        <v>26</v>
      </c>
      <c r="K7370" s="14">
        <v>660.43298800000002</v>
      </c>
      <c r="L7370" s="14">
        <v>16171.425968</v>
      </c>
      <c r="M7370" s="13">
        <v>4.0839502299108571E-2</v>
      </c>
      <c r="N7370" s="12">
        <v>-0.48204536890429306</v>
      </c>
      <c r="O7370" s="2">
        <f>DATE(LEFT(ALT[[#This Row],[DATEMTH]],4),RIGHT(ALT[[#This Row],[DATEMTH]],2),1)</f>
        <v>44652</v>
      </c>
      <c r="P7370" t="str">
        <f>IF(AND(ALT[[#This Row],[DATE]]&gt;=DATE(2023,6,1),ALT[[#This Row],[DATE]]&lt;=DATE(2024,5,31)),"Y","N")</f>
        <v>N</v>
      </c>
      <c r="Q7370" t="str">
        <f>LEFT(ALT[[#This Row],[DATEMTH]],4)</f>
        <v>2022</v>
      </c>
    </row>
    <row r="7371" spans="1:17" x14ac:dyDescent="0.25">
      <c r="A7371" t="s">
        <v>77</v>
      </c>
      <c r="B7371" t="s">
        <v>14</v>
      </c>
      <c r="C7371" t="s">
        <v>19</v>
      </c>
      <c r="D7371" t="s">
        <v>17</v>
      </c>
      <c r="E7371" s="14">
        <v>16171.425968</v>
      </c>
      <c r="F7371" s="14">
        <v>58641.099072000005</v>
      </c>
      <c r="G7371" s="13">
        <v>0.27576948972502369</v>
      </c>
      <c r="H7371" s="12">
        <v>-42801723.640000001</v>
      </c>
      <c r="I7371" s="12">
        <v>-11.803409487554283</v>
      </c>
      <c r="J7371" t="s">
        <v>25</v>
      </c>
      <c r="K7371" s="14">
        <v>11171.830572000001</v>
      </c>
      <c r="L7371" s="14">
        <v>16171.425968</v>
      </c>
      <c r="M7371" s="13">
        <v>0.69083769075818091</v>
      </c>
      <c r="N7371" s="12">
        <v>-8.1542401534552038</v>
      </c>
      <c r="O7371" s="2">
        <f>DATE(LEFT(ALT[[#This Row],[DATEMTH]],4),RIGHT(ALT[[#This Row],[DATEMTH]],2),1)</f>
        <v>44652</v>
      </c>
      <c r="P7371" t="str">
        <f>IF(AND(ALT[[#This Row],[DATE]]&gt;=DATE(2023,6,1),ALT[[#This Row],[DATE]]&lt;=DATE(2024,5,31)),"Y","N")</f>
        <v>N</v>
      </c>
      <c r="Q7371" t="str">
        <f>LEFT(ALT[[#This Row],[DATEMTH]],4)</f>
        <v>2022</v>
      </c>
    </row>
    <row r="7372" spans="1:17" x14ac:dyDescent="0.25">
      <c r="A7372" t="s">
        <v>77</v>
      </c>
      <c r="B7372" t="s">
        <v>14</v>
      </c>
      <c r="C7372" t="s">
        <v>19</v>
      </c>
      <c r="D7372" t="s">
        <v>17</v>
      </c>
      <c r="E7372" s="14">
        <v>16171.425968</v>
      </c>
      <c r="F7372" s="14">
        <v>58641.099072000005</v>
      </c>
      <c r="G7372" s="13">
        <v>0.27576948972502369</v>
      </c>
      <c r="H7372" s="12">
        <v>-42801723.640000001</v>
      </c>
      <c r="I7372" s="12">
        <v>-11.803409487554283</v>
      </c>
      <c r="J7372" t="s">
        <v>24</v>
      </c>
      <c r="K7372" s="14">
        <v>4335.7450440000002</v>
      </c>
      <c r="L7372" s="14">
        <v>16171.425968</v>
      </c>
      <c r="M7372" s="13">
        <v>0.26811148581328376</v>
      </c>
      <c r="N7372" s="12">
        <v>-3.1646296553707893</v>
      </c>
      <c r="O7372" s="2">
        <f>DATE(LEFT(ALT[[#This Row],[DATEMTH]],4),RIGHT(ALT[[#This Row],[DATEMTH]],2),1)</f>
        <v>44652</v>
      </c>
      <c r="P7372" t="str">
        <f>IF(AND(ALT[[#This Row],[DATE]]&gt;=DATE(2023,6,1),ALT[[#This Row],[DATE]]&lt;=DATE(2024,5,31)),"Y","N")</f>
        <v>N</v>
      </c>
      <c r="Q7372" t="str">
        <f>LEFT(ALT[[#This Row],[DATEMTH]],4)</f>
        <v>2022</v>
      </c>
    </row>
    <row r="7373" spans="1:17" x14ac:dyDescent="0.25">
      <c r="A7373" t="s">
        <v>77</v>
      </c>
      <c r="B7373" t="s">
        <v>14</v>
      </c>
      <c r="C7373" t="s">
        <v>19</v>
      </c>
      <c r="D7373" t="s">
        <v>17</v>
      </c>
      <c r="E7373" s="14">
        <v>16171.425968</v>
      </c>
      <c r="F7373" s="14">
        <v>58641.099072000005</v>
      </c>
      <c r="G7373" s="13">
        <v>0.27576948972502369</v>
      </c>
      <c r="H7373" s="12">
        <v>-42801723.640000001</v>
      </c>
      <c r="I7373" s="12">
        <v>-11.803409487554283</v>
      </c>
      <c r="J7373" t="s">
        <v>16</v>
      </c>
      <c r="K7373" s="14">
        <v>3.4173640000000001</v>
      </c>
      <c r="L7373" s="14">
        <v>16171.425968</v>
      </c>
      <c r="M7373" s="13">
        <v>2.1132112942682212E-4</v>
      </c>
      <c r="N7373" s="12">
        <v>-2.494309823997239E-3</v>
      </c>
      <c r="O7373" s="2">
        <f>DATE(LEFT(ALT[[#This Row],[DATEMTH]],4),RIGHT(ALT[[#This Row],[DATEMTH]],2),1)</f>
        <v>44652</v>
      </c>
      <c r="P7373" t="str">
        <f>IF(AND(ALT[[#This Row],[DATE]]&gt;=DATE(2023,6,1),ALT[[#This Row],[DATE]]&lt;=DATE(2024,5,31)),"Y","N")</f>
        <v>N</v>
      </c>
      <c r="Q7373" t="str">
        <f>LEFT(ALT[[#This Row],[DATEMTH]],4)</f>
        <v>2022</v>
      </c>
    </row>
    <row r="7374" spans="1:17" x14ac:dyDescent="0.25">
      <c r="A7374" t="s">
        <v>77</v>
      </c>
      <c r="B7374" t="s">
        <v>14</v>
      </c>
      <c r="C7374" t="s">
        <v>20</v>
      </c>
      <c r="D7374" t="s">
        <v>17</v>
      </c>
      <c r="E7374" s="14">
        <v>16496.218664000004</v>
      </c>
      <c r="F7374" s="14">
        <v>58641.099072000005</v>
      </c>
      <c r="G7374" s="13">
        <v>0.28130814266877596</v>
      </c>
      <c r="H7374" s="12">
        <v>-42801723.640000001</v>
      </c>
      <c r="I7374" s="12">
        <v>-12.04047338019064</v>
      </c>
      <c r="J7374" t="s">
        <v>26</v>
      </c>
      <c r="K7374" s="14">
        <v>824.85637999999994</v>
      </c>
      <c r="L7374" s="14">
        <v>16496.218664000004</v>
      </c>
      <c r="M7374" s="13">
        <v>5.0002754982879739E-2</v>
      </c>
      <c r="N7374" s="12">
        <v>-0.60205684030755835</v>
      </c>
      <c r="O7374" s="2">
        <f>DATE(LEFT(ALT[[#This Row],[DATEMTH]],4),RIGHT(ALT[[#This Row],[DATEMTH]],2),1)</f>
        <v>44652</v>
      </c>
      <c r="P7374" t="str">
        <f>IF(AND(ALT[[#This Row],[DATE]]&gt;=DATE(2023,6,1),ALT[[#This Row],[DATE]]&lt;=DATE(2024,5,31)),"Y","N")</f>
        <v>N</v>
      </c>
      <c r="Q7374" t="str">
        <f>LEFT(ALT[[#This Row],[DATEMTH]],4)</f>
        <v>2022</v>
      </c>
    </row>
    <row r="7375" spans="1:17" x14ac:dyDescent="0.25">
      <c r="A7375" t="s">
        <v>77</v>
      </c>
      <c r="B7375" t="s">
        <v>14</v>
      </c>
      <c r="C7375" t="s">
        <v>20</v>
      </c>
      <c r="D7375" t="s">
        <v>17</v>
      </c>
      <c r="E7375" s="14">
        <v>16496.218664000004</v>
      </c>
      <c r="F7375" s="14">
        <v>58641.099072000005</v>
      </c>
      <c r="G7375" s="13">
        <v>0.28130814266877596</v>
      </c>
      <c r="H7375" s="12">
        <v>-42801723.640000001</v>
      </c>
      <c r="I7375" s="12">
        <v>-12.04047338019064</v>
      </c>
      <c r="J7375" t="s">
        <v>25</v>
      </c>
      <c r="K7375" s="14">
        <v>2592.7791159999992</v>
      </c>
      <c r="L7375" s="14">
        <v>16496.218664000004</v>
      </c>
      <c r="M7375" s="13">
        <v>0.15717414813724967</v>
      </c>
      <c r="N7375" s="12">
        <v>-1.892451146700695</v>
      </c>
      <c r="O7375" s="2">
        <f>DATE(LEFT(ALT[[#This Row],[DATEMTH]],4),RIGHT(ALT[[#This Row],[DATEMTH]],2),1)</f>
        <v>44652</v>
      </c>
      <c r="P7375" t="str">
        <f>IF(AND(ALT[[#This Row],[DATE]]&gt;=DATE(2023,6,1),ALT[[#This Row],[DATE]]&lt;=DATE(2024,5,31)),"Y","N")</f>
        <v>N</v>
      </c>
      <c r="Q7375" t="str">
        <f>LEFT(ALT[[#This Row],[DATEMTH]],4)</f>
        <v>2022</v>
      </c>
    </row>
    <row r="7376" spans="1:17" x14ac:dyDescent="0.25">
      <c r="A7376" t="s">
        <v>77</v>
      </c>
      <c r="B7376" t="s">
        <v>14</v>
      </c>
      <c r="C7376" t="s">
        <v>20</v>
      </c>
      <c r="D7376" t="s">
        <v>17</v>
      </c>
      <c r="E7376" s="14">
        <v>16496.218664000004</v>
      </c>
      <c r="F7376" s="14">
        <v>58641.099072000005</v>
      </c>
      <c r="G7376" s="13">
        <v>0.28130814266877596</v>
      </c>
      <c r="H7376" s="12">
        <v>-42801723.640000001</v>
      </c>
      <c r="I7376" s="12">
        <v>-12.04047338019064</v>
      </c>
      <c r="J7376" t="s">
        <v>24</v>
      </c>
      <c r="K7376" s="14">
        <v>6752.526412000002</v>
      </c>
      <c r="L7376" s="14">
        <v>16496.218664000004</v>
      </c>
      <c r="M7376" s="13">
        <v>0.40933783369010274</v>
      </c>
      <c r="N7376" s="12">
        <v>-4.928621290050585</v>
      </c>
      <c r="O7376" s="2">
        <f>DATE(LEFT(ALT[[#This Row],[DATEMTH]],4),RIGHT(ALT[[#This Row],[DATEMTH]],2),1)</f>
        <v>44652</v>
      </c>
      <c r="P7376" t="str">
        <f>IF(AND(ALT[[#This Row],[DATE]]&gt;=DATE(2023,6,1),ALT[[#This Row],[DATE]]&lt;=DATE(2024,5,31)),"Y","N")</f>
        <v>N</v>
      </c>
      <c r="Q7376" t="str">
        <f>LEFT(ALT[[#This Row],[DATEMTH]],4)</f>
        <v>2022</v>
      </c>
    </row>
    <row r="7377" spans="1:17" x14ac:dyDescent="0.25">
      <c r="A7377" t="s">
        <v>77</v>
      </c>
      <c r="B7377" t="s">
        <v>14</v>
      </c>
      <c r="C7377" t="s">
        <v>20</v>
      </c>
      <c r="D7377" t="s">
        <v>17</v>
      </c>
      <c r="E7377" s="14">
        <v>16496.218664000004</v>
      </c>
      <c r="F7377" s="14">
        <v>58641.099072000005</v>
      </c>
      <c r="G7377" s="13">
        <v>0.28130814266877596</v>
      </c>
      <c r="H7377" s="12">
        <v>-42801723.640000001</v>
      </c>
      <c r="I7377" s="12">
        <v>-12.04047338019064</v>
      </c>
      <c r="J7377" t="s">
        <v>16</v>
      </c>
      <c r="K7377" s="14">
        <v>6326.0567560000009</v>
      </c>
      <c r="L7377" s="14">
        <v>16496.218664000004</v>
      </c>
      <c r="M7377" s="13">
        <v>0.38348526318976778</v>
      </c>
      <c r="N7377" s="12">
        <v>-4.617344103131801</v>
      </c>
      <c r="O7377" s="2">
        <f>DATE(LEFT(ALT[[#This Row],[DATEMTH]],4),RIGHT(ALT[[#This Row],[DATEMTH]],2),1)</f>
        <v>44652</v>
      </c>
      <c r="P7377" t="str">
        <f>IF(AND(ALT[[#This Row],[DATE]]&gt;=DATE(2023,6,1),ALT[[#This Row],[DATE]]&lt;=DATE(2024,5,31)),"Y","N")</f>
        <v>N</v>
      </c>
      <c r="Q7377" t="str">
        <f>LEFT(ALT[[#This Row],[DATEMTH]],4)</f>
        <v>2022</v>
      </c>
    </row>
    <row r="7378" spans="1:17" x14ac:dyDescent="0.25">
      <c r="A7378" t="s">
        <v>77</v>
      </c>
      <c r="B7378" t="s">
        <v>14</v>
      </c>
      <c r="C7378" t="s">
        <v>15</v>
      </c>
      <c r="D7378" t="s">
        <v>23</v>
      </c>
      <c r="E7378" s="14">
        <v>9737.6503799999991</v>
      </c>
      <c r="F7378" s="14">
        <v>58641.099072000005</v>
      </c>
      <c r="G7378" s="13">
        <v>0.16605504559258064</v>
      </c>
      <c r="H7378" s="12">
        <v>-26684461.059999999</v>
      </c>
      <c r="I7378" s="12">
        <v>-4.4310893979317427</v>
      </c>
      <c r="J7378" t="s">
        <v>16</v>
      </c>
      <c r="K7378" s="14">
        <v>3016.613468</v>
      </c>
      <c r="L7378" s="14">
        <v>9737.6503799999991</v>
      </c>
      <c r="M7378" s="13">
        <v>0.30978863999838946</v>
      </c>
      <c r="N7378" s="12">
        <v>-1.3727011582965569</v>
      </c>
      <c r="O7378" s="2">
        <f>DATE(LEFT(ALT[[#This Row],[DATEMTH]],4),RIGHT(ALT[[#This Row],[DATEMTH]],2),1)</f>
        <v>44652</v>
      </c>
      <c r="P7378" t="str">
        <f>IF(AND(ALT[[#This Row],[DATE]]&gt;=DATE(2023,6,1),ALT[[#This Row],[DATE]]&lt;=DATE(2024,5,31)),"Y","N")</f>
        <v>N</v>
      </c>
      <c r="Q7378" t="str">
        <f>LEFT(ALT[[#This Row],[DATEMTH]],4)</f>
        <v>2022</v>
      </c>
    </row>
    <row r="7379" spans="1:17" x14ac:dyDescent="0.25">
      <c r="A7379" t="s">
        <v>77</v>
      </c>
      <c r="B7379" t="s">
        <v>14</v>
      </c>
      <c r="C7379" t="s">
        <v>15</v>
      </c>
      <c r="D7379" t="s">
        <v>23</v>
      </c>
      <c r="E7379" s="14">
        <v>9737.6503799999991</v>
      </c>
      <c r="F7379" s="14">
        <v>58641.099072000005</v>
      </c>
      <c r="G7379" s="13">
        <v>0.16605504559258064</v>
      </c>
      <c r="H7379" s="12">
        <v>-26684461.059999999</v>
      </c>
      <c r="I7379" s="12">
        <v>-4.4310893979317427</v>
      </c>
      <c r="J7379" t="s">
        <v>24</v>
      </c>
      <c r="K7379" s="14">
        <v>4057.8394199999993</v>
      </c>
      <c r="L7379" s="14">
        <v>9737.6503799999991</v>
      </c>
      <c r="M7379" s="13">
        <v>0.41671648309887255</v>
      </c>
      <c r="N7379" s="12">
        <v>-1.8465079902028163</v>
      </c>
      <c r="O7379" s="2">
        <f>DATE(LEFT(ALT[[#This Row],[DATEMTH]],4),RIGHT(ALT[[#This Row],[DATEMTH]],2),1)</f>
        <v>44652</v>
      </c>
      <c r="P7379" t="str">
        <f>IF(AND(ALT[[#This Row],[DATE]]&gt;=DATE(2023,6,1),ALT[[#This Row],[DATE]]&lt;=DATE(2024,5,31)),"Y","N")</f>
        <v>N</v>
      </c>
      <c r="Q7379" t="str">
        <f>LEFT(ALT[[#This Row],[DATEMTH]],4)</f>
        <v>2022</v>
      </c>
    </row>
    <row r="7380" spans="1:17" x14ac:dyDescent="0.25">
      <c r="A7380" t="s">
        <v>77</v>
      </c>
      <c r="B7380" t="s">
        <v>14</v>
      </c>
      <c r="C7380" t="s">
        <v>15</v>
      </c>
      <c r="D7380" t="s">
        <v>23</v>
      </c>
      <c r="E7380" s="14">
        <v>9737.6503799999991</v>
      </c>
      <c r="F7380" s="14">
        <v>58641.099072000005</v>
      </c>
      <c r="G7380" s="13">
        <v>0.16605504559258064</v>
      </c>
      <c r="H7380" s="12">
        <v>-26684461.059999999</v>
      </c>
      <c r="I7380" s="12">
        <v>-4.4310893979317427</v>
      </c>
      <c r="J7380" t="s">
        <v>25</v>
      </c>
      <c r="K7380" s="14">
        <v>1417.4356600000001</v>
      </c>
      <c r="L7380" s="14">
        <v>9737.6503799999991</v>
      </c>
      <c r="M7380" s="13">
        <v>0.14556238976409011</v>
      </c>
      <c r="N7380" s="12">
        <v>-0.64499996202126775</v>
      </c>
      <c r="O7380" s="2">
        <f>DATE(LEFT(ALT[[#This Row],[DATEMTH]],4),RIGHT(ALT[[#This Row],[DATEMTH]],2),1)</f>
        <v>44652</v>
      </c>
      <c r="P7380" t="str">
        <f>IF(AND(ALT[[#This Row],[DATE]]&gt;=DATE(2023,6,1),ALT[[#This Row],[DATE]]&lt;=DATE(2024,5,31)),"Y","N")</f>
        <v>N</v>
      </c>
      <c r="Q7380" t="str">
        <f>LEFT(ALT[[#This Row],[DATEMTH]],4)</f>
        <v>2022</v>
      </c>
    </row>
    <row r="7381" spans="1:17" x14ac:dyDescent="0.25">
      <c r="A7381" t="s">
        <v>77</v>
      </c>
      <c r="B7381" t="s">
        <v>14</v>
      </c>
      <c r="C7381" t="s">
        <v>15</v>
      </c>
      <c r="D7381" t="s">
        <v>23</v>
      </c>
      <c r="E7381" s="14">
        <v>9737.6503799999991</v>
      </c>
      <c r="F7381" s="14">
        <v>58641.099072000005</v>
      </c>
      <c r="G7381" s="13">
        <v>0.16605504559258064</v>
      </c>
      <c r="H7381" s="12">
        <v>-26684461.059999999</v>
      </c>
      <c r="I7381" s="12">
        <v>-4.4310893979317427</v>
      </c>
      <c r="J7381" t="s">
        <v>26</v>
      </c>
      <c r="K7381" s="14">
        <v>1245.7618320000004</v>
      </c>
      <c r="L7381" s="14">
        <v>9737.6503799999991</v>
      </c>
      <c r="M7381" s="13">
        <v>0.12793248713864797</v>
      </c>
      <c r="N7381" s="12">
        <v>-0.56688028741110208</v>
      </c>
      <c r="O7381" s="2">
        <f>DATE(LEFT(ALT[[#This Row],[DATEMTH]],4),RIGHT(ALT[[#This Row],[DATEMTH]],2),1)</f>
        <v>44652</v>
      </c>
      <c r="P7381" t="str">
        <f>IF(AND(ALT[[#This Row],[DATE]]&gt;=DATE(2023,6,1),ALT[[#This Row],[DATE]]&lt;=DATE(2024,5,31)),"Y","N")</f>
        <v>N</v>
      </c>
      <c r="Q7381" t="str">
        <f>LEFT(ALT[[#This Row],[DATEMTH]],4)</f>
        <v>2022</v>
      </c>
    </row>
    <row r="7382" spans="1:17" x14ac:dyDescent="0.25">
      <c r="A7382" t="s">
        <v>77</v>
      </c>
      <c r="B7382" t="s">
        <v>14</v>
      </c>
      <c r="C7382" t="s">
        <v>18</v>
      </c>
      <c r="D7382" t="s">
        <v>23</v>
      </c>
      <c r="E7382" s="14">
        <v>16235.80406</v>
      </c>
      <c r="F7382" s="14">
        <v>58641.099072000005</v>
      </c>
      <c r="G7382" s="13">
        <v>0.27686732201361969</v>
      </c>
      <c r="H7382" s="12">
        <v>-26684461.059999999</v>
      </c>
      <c r="I7382" s="12">
        <v>-7.3880552730589146</v>
      </c>
      <c r="J7382" t="s">
        <v>25</v>
      </c>
      <c r="K7382" s="14">
        <v>1646.9321440000001</v>
      </c>
      <c r="L7382" s="14">
        <v>16235.804060000002</v>
      </c>
      <c r="M7382" s="13">
        <v>0.101438286512556</v>
      </c>
      <c r="N7382" s="12">
        <v>-0.74943166755915036</v>
      </c>
      <c r="O7382" s="2">
        <f>DATE(LEFT(ALT[[#This Row],[DATEMTH]],4),RIGHT(ALT[[#This Row],[DATEMTH]],2),1)</f>
        <v>44652</v>
      </c>
      <c r="P7382" t="str">
        <f>IF(AND(ALT[[#This Row],[DATE]]&gt;=DATE(2023,6,1),ALT[[#This Row],[DATE]]&lt;=DATE(2024,5,31)),"Y","N")</f>
        <v>N</v>
      </c>
      <c r="Q7382" t="str">
        <f>LEFT(ALT[[#This Row],[DATEMTH]],4)</f>
        <v>2022</v>
      </c>
    </row>
    <row r="7383" spans="1:17" x14ac:dyDescent="0.25">
      <c r="A7383" t="s">
        <v>77</v>
      </c>
      <c r="B7383" t="s">
        <v>14</v>
      </c>
      <c r="C7383" t="s">
        <v>18</v>
      </c>
      <c r="D7383" t="s">
        <v>23</v>
      </c>
      <c r="E7383" s="14">
        <v>16235.80406</v>
      </c>
      <c r="F7383" s="14">
        <v>58641.099072000005</v>
      </c>
      <c r="G7383" s="13">
        <v>0.27686732201361969</v>
      </c>
      <c r="H7383" s="12">
        <v>-26684461.059999999</v>
      </c>
      <c r="I7383" s="12">
        <v>-7.3880552730589146</v>
      </c>
      <c r="J7383" t="s">
        <v>24</v>
      </c>
      <c r="K7383" s="14">
        <v>4440.1667880000005</v>
      </c>
      <c r="L7383" s="14">
        <v>16235.804060000002</v>
      </c>
      <c r="M7383" s="13">
        <v>0.27347994417715338</v>
      </c>
      <c r="N7383" s="12">
        <v>-2.0204849436538757</v>
      </c>
      <c r="O7383" s="2">
        <f>DATE(LEFT(ALT[[#This Row],[DATEMTH]],4),RIGHT(ALT[[#This Row],[DATEMTH]],2),1)</f>
        <v>44652</v>
      </c>
      <c r="P7383" t="str">
        <f>IF(AND(ALT[[#This Row],[DATE]]&gt;=DATE(2023,6,1),ALT[[#This Row],[DATE]]&lt;=DATE(2024,5,31)),"Y","N")</f>
        <v>N</v>
      </c>
      <c r="Q7383" t="str">
        <f>LEFT(ALT[[#This Row],[DATEMTH]],4)</f>
        <v>2022</v>
      </c>
    </row>
    <row r="7384" spans="1:17" x14ac:dyDescent="0.25">
      <c r="A7384" t="s">
        <v>77</v>
      </c>
      <c r="B7384" t="s">
        <v>14</v>
      </c>
      <c r="C7384" t="s">
        <v>18</v>
      </c>
      <c r="D7384" t="s">
        <v>23</v>
      </c>
      <c r="E7384" s="14">
        <v>16235.80406</v>
      </c>
      <c r="F7384" s="14">
        <v>58641.099072000005</v>
      </c>
      <c r="G7384" s="13">
        <v>0.27686732201361969</v>
      </c>
      <c r="H7384" s="12">
        <v>-26684461.059999999</v>
      </c>
      <c r="I7384" s="12">
        <v>-7.3880552730589146</v>
      </c>
      <c r="J7384" t="s">
        <v>16</v>
      </c>
      <c r="K7384" s="14">
        <v>6112.9641320000001</v>
      </c>
      <c r="L7384" s="14">
        <v>16235.804060000002</v>
      </c>
      <c r="M7384" s="13">
        <v>0.37651132702817303</v>
      </c>
      <c r="N7384" s="12">
        <v>-2.7816864950169031</v>
      </c>
      <c r="O7384" s="2">
        <f>DATE(LEFT(ALT[[#This Row],[DATEMTH]],4),RIGHT(ALT[[#This Row],[DATEMTH]],2),1)</f>
        <v>44652</v>
      </c>
      <c r="P7384" t="str">
        <f>IF(AND(ALT[[#This Row],[DATE]]&gt;=DATE(2023,6,1),ALT[[#This Row],[DATE]]&lt;=DATE(2024,5,31)),"Y","N")</f>
        <v>N</v>
      </c>
      <c r="Q7384" t="str">
        <f>LEFT(ALT[[#This Row],[DATEMTH]],4)</f>
        <v>2022</v>
      </c>
    </row>
    <row r="7385" spans="1:17" x14ac:dyDescent="0.25">
      <c r="A7385" t="s">
        <v>77</v>
      </c>
      <c r="B7385" t="s">
        <v>14</v>
      </c>
      <c r="C7385" t="s">
        <v>18</v>
      </c>
      <c r="D7385" t="s">
        <v>23</v>
      </c>
      <c r="E7385" s="14">
        <v>16235.80406</v>
      </c>
      <c r="F7385" s="14">
        <v>58641.099072000005</v>
      </c>
      <c r="G7385" s="13">
        <v>0.27686732201361969</v>
      </c>
      <c r="H7385" s="12">
        <v>-26684461.059999999</v>
      </c>
      <c r="I7385" s="12">
        <v>-7.3880552730589146</v>
      </c>
      <c r="J7385" t="s">
        <v>26</v>
      </c>
      <c r="K7385" s="14">
        <v>4035.740996</v>
      </c>
      <c r="L7385" s="14">
        <v>16235.804060000002</v>
      </c>
      <c r="M7385" s="13">
        <v>0.24857044228211753</v>
      </c>
      <c r="N7385" s="12">
        <v>-1.836452166828985</v>
      </c>
      <c r="O7385" s="2">
        <f>DATE(LEFT(ALT[[#This Row],[DATEMTH]],4),RIGHT(ALT[[#This Row],[DATEMTH]],2),1)</f>
        <v>44652</v>
      </c>
      <c r="P7385" t="str">
        <f>IF(AND(ALT[[#This Row],[DATE]]&gt;=DATE(2023,6,1),ALT[[#This Row],[DATE]]&lt;=DATE(2024,5,31)),"Y","N")</f>
        <v>N</v>
      </c>
      <c r="Q7385" t="str">
        <f>LEFT(ALT[[#This Row],[DATEMTH]],4)</f>
        <v>2022</v>
      </c>
    </row>
    <row r="7386" spans="1:17" x14ac:dyDescent="0.25">
      <c r="A7386" t="s">
        <v>77</v>
      </c>
      <c r="B7386" t="s">
        <v>14</v>
      </c>
      <c r="C7386" t="s">
        <v>19</v>
      </c>
      <c r="D7386" t="s">
        <v>23</v>
      </c>
      <c r="E7386" s="14">
        <v>16171.425968</v>
      </c>
      <c r="F7386" s="14">
        <v>58641.099072000005</v>
      </c>
      <c r="G7386" s="13">
        <v>0.27576948972502369</v>
      </c>
      <c r="H7386" s="12">
        <v>-26684461.059999999</v>
      </c>
      <c r="I7386" s="12">
        <v>-7.3587602101034646</v>
      </c>
      <c r="J7386" t="s">
        <v>26</v>
      </c>
      <c r="K7386" s="14">
        <v>660.43298800000002</v>
      </c>
      <c r="L7386" s="14">
        <v>16171.425968</v>
      </c>
      <c r="M7386" s="13">
        <v>4.0839502299108571E-2</v>
      </c>
      <c r="N7386" s="12">
        <v>-0.30052810451910911</v>
      </c>
      <c r="O7386" s="2">
        <f>DATE(LEFT(ALT[[#This Row],[DATEMTH]],4),RIGHT(ALT[[#This Row],[DATEMTH]],2),1)</f>
        <v>44652</v>
      </c>
      <c r="P7386" t="str">
        <f>IF(AND(ALT[[#This Row],[DATE]]&gt;=DATE(2023,6,1),ALT[[#This Row],[DATE]]&lt;=DATE(2024,5,31)),"Y","N")</f>
        <v>N</v>
      </c>
      <c r="Q7386" t="str">
        <f>LEFT(ALT[[#This Row],[DATEMTH]],4)</f>
        <v>2022</v>
      </c>
    </row>
    <row r="7387" spans="1:17" x14ac:dyDescent="0.25">
      <c r="A7387" t="s">
        <v>77</v>
      </c>
      <c r="B7387" t="s">
        <v>14</v>
      </c>
      <c r="C7387" t="s">
        <v>19</v>
      </c>
      <c r="D7387" t="s">
        <v>23</v>
      </c>
      <c r="E7387" s="14">
        <v>16171.425968</v>
      </c>
      <c r="F7387" s="14">
        <v>58641.099072000005</v>
      </c>
      <c r="G7387" s="13">
        <v>0.27576948972502369</v>
      </c>
      <c r="H7387" s="12">
        <v>-26684461.059999999</v>
      </c>
      <c r="I7387" s="12">
        <v>-7.3587602101034646</v>
      </c>
      <c r="J7387" t="s">
        <v>25</v>
      </c>
      <c r="K7387" s="14">
        <v>11171.830572000001</v>
      </c>
      <c r="L7387" s="14">
        <v>16171.425968</v>
      </c>
      <c r="M7387" s="13">
        <v>0.69083769075818091</v>
      </c>
      <c r="N7387" s="12">
        <v>-5.0837089103910635</v>
      </c>
      <c r="O7387" s="2">
        <f>DATE(LEFT(ALT[[#This Row],[DATEMTH]],4),RIGHT(ALT[[#This Row],[DATEMTH]],2),1)</f>
        <v>44652</v>
      </c>
      <c r="P7387" t="str">
        <f>IF(AND(ALT[[#This Row],[DATE]]&gt;=DATE(2023,6,1),ALT[[#This Row],[DATE]]&lt;=DATE(2024,5,31)),"Y","N")</f>
        <v>N</v>
      </c>
      <c r="Q7387" t="str">
        <f>LEFT(ALT[[#This Row],[DATEMTH]],4)</f>
        <v>2022</v>
      </c>
    </row>
    <row r="7388" spans="1:17" x14ac:dyDescent="0.25">
      <c r="A7388" t="s">
        <v>77</v>
      </c>
      <c r="B7388" t="s">
        <v>14</v>
      </c>
      <c r="C7388" t="s">
        <v>19</v>
      </c>
      <c r="D7388" t="s">
        <v>23</v>
      </c>
      <c r="E7388" s="14">
        <v>16171.425968</v>
      </c>
      <c r="F7388" s="14">
        <v>58641.099072000005</v>
      </c>
      <c r="G7388" s="13">
        <v>0.27576948972502369</v>
      </c>
      <c r="H7388" s="12">
        <v>-26684461.059999999</v>
      </c>
      <c r="I7388" s="12">
        <v>-7.3587602101034646</v>
      </c>
      <c r="J7388" t="s">
        <v>24</v>
      </c>
      <c r="K7388" s="14">
        <v>4335.7450440000002</v>
      </c>
      <c r="L7388" s="14">
        <v>16171.425968</v>
      </c>
      <c r="M7388" s="13">
        <v>0.26811148581328376</v>
      </c>
      <c r="N7388" s="12">
        <v>-1.972968133674512</v>
      </c>
      <c r="O7388" s="2">
        <f>DATE(LEFT(ALT[[#This Row],[DATEMTH]],4),RIGHT(ALT[[#This Row],[DATEMTH]],2),1)</f>
        <v>44652</v>
      </c>
      <c r="P7388" t="str">
        <f>IF(AND(ALT[[#This Row],[DATE]]&gt;=DATE(2023,6,1),ALT[[#This Row],[DATE]]&lt;=DATE(2024,5,31)),"Y","N")</f>
        <v>N</v>
      </c>
      <c r="Q7388" t="str">
        <f>LEFT(ALT[[#This Row],[DATEMTH]],4)</f>
        <v>2022</v>
      </c>
    </row>
    <row r="7389" spans="1:17" x14ac:dyDescent="0.25">
      <c r="A7389" t="s">
        <v>77</v>
      </c>
      <c r="B7389" t="s">
        <v>14</v>
      </c>
      <c r="C7389" t="s">
        <v>19</v>
      </c>
      <c r="D7389" t="s">
        <v>23</v>
      </c>
      <c r="E7389" s="14">
        <v>16171.425968</v>
      </c>
      <c r="F7389" s="14">
        <v>58641.099072000005</v>
      </c>
      <c r="G7389" s="13">
        <v>0.27576948972502369</v>
      </c>
      <c r="H7389" s="12">
        <v>-26684461.059999999</v>
      </c>
      <c r="I7389" s="12">
        <v>-7.3587602101034646</v>
      </c>
      <c r="J7389" t="s">
        <v>16</v>
      </c>
      <c r="K7389" s="14">
        <v>3.4173640000000001</v>
      </c>
      <c r="L7389" s="14">
        <v>16171.425968</v>
      </c>
      <c r="M7389" s="13">
        <v>2.1132112942682212E-4</v>
      </c>
      <c r="N7389" s="12">
        <v>-1.5550615187802229E-3</v>
      </c>
      <c r="O7389" s="2">
        <f>DATE(LEFT(ALT[[#This Row],[DATEMTH]],4),RIGHT(ALT[[#This Row],[DATEMTH]],2),1)</f>
        <v>44652</v>
      </c>
      <c r="P7389" t="str">
        <f>IF(AND(ALT[[#This Row],[DATE]]&gt;=DATE(2023,6,1),ALT[[#This Row],[DATE]]&lt;=DATE(2024,5,31)),"Y","N")</f>
        <v>N</v>
      </c>
      <c r="Q7389" t="str">
        <f>LEFT(ALT[[#This Row],[DATEMTH]],4)</f>
        <v>2022</v>
      </c>
    </row>
    <row r="7390" spans="1:17" x14ac:dyDescent="0.25">
      <c r="A7390" t="s">
        <v>77</v>
      </c>
      <c r="B7390" t="s">
        <v>14</v>
      </c>
      <c r="C7390" t="s">
        <v>20</v>
      </c>
      <c r="D7390" t="s">
        <v>23</v>
      </c>
      <c r="E7390" s="14">
        <v>16496.218664000004</v>
      </c>
      <c r="F7390" s="14">
        <v>58641.099072000005</v>
      </c>
      <c r="G7390" s="13">
        <v>0.28130814266877596</v>
      </c>
      <c r="H7390" s="12">
        <v>-26684461.059999999</v>
      </c>
      <c r="I7390" s="12">
        <v>-7.5065561789058766</v>
      </c>
      <c r="J7390" t="s">
        <v>26</v>
      </c>
      <c r="K7390" s="14">
        <v>824.85637999999994</v>
      </c>
      <c r="L7390" s="14">
        <v>16496.218664000004</v>
      </c>
      <c r="M7390" s="13">
        <v>5.0002754982879739E-2</v>
      </c>
      <c r="N7390" s="12">
        <v>-0.37534848937905252</v>
      </c>
      <c r="O7390" s="2">
        <f>DATE(LEFT(ALT[[#This Row],[DATEMTH]],4),RIGHT(ALT[[#This Row],[DATEMTH]],2),1)</f>
        <v>44652</v>
      </c>
      <c r="P7390" t="str">
        <f>IF(AND(ALT[[#This Row],[DATE]]&gt;=DATE(2023,6,1),ALT[[#This Row],[DATE]]&lt;=DATE(2024,5,31)),"Y","N")</f>
        <v>N</v>
      </c>
      <c r="Q7390" t="str">
        <f>LEFT(ALT[[#This Row],[DATEMTH]],4)</f>
        <v>2022</v>
      </c>
    </row>
    <row r="7391" spans="1:17" x14ac:dyDescent="0.25">
      <c r="A7391" t="s">
        <v>77</v>
      </c>
      <c r="B7391" t="s">
        <v>14</v>
      </c>
      <c r="C7391" t="s">
        <v>20</v>
      </c>
      <c r="D7391" t="s">
        <v>23</v>
      </c>
      <c r="E7391" s="14">
        <v>16496.218664000004</v>
      </c>
      <c r="F7391" s="14">
        <v>58641.099072000005</v>
      </c>
      <c r="G7391" s="13">
        <v>0.28130814266877596</v>
      </c>
      <c r="H7391" s="12">
        <v>-26684461.059999999</v>
      </c>
      <c r="I7391" s="12">
        <v>-7.5065561789058766</v>
      </c>
      <c r="J7391" t="s">
        <v>25</v>
      </c>
      <c r="K7391" s="14">
        <v>2592.7791159999992</v>
      </c>
      <c r="L7391" s="14">
        <v>16496.218664000004</v>
      </c>
      <c r="M7391" s="13">
        <v>0.15717414813724967</v>
      </c>
      <c r="N7391" s="12">
        <v>-1.1798365728639391</v>
      </c>
      <c r="O7391" s="2">
        <f>DATE(LEFT(ALT[[#This Row],[DATEMTH]],4),RIGHT(ALT[[#This Row],[DATEMTH]],2),1)</f>
        <v>44652</v>
      </c>
      <c r="P7391" t="str">
        <f>IF(AND(ALT[[#This Row],[DATE]]&gt;=DATE(2023,6,1),ALT[[#This Row],[DATE]]&lt;=DATE(2024,5,31)),"Y","N")</f>
        <v>N</v>
      </c>
      <c r="Q7391" t="str">
        <f>LEFT(ALT[[#This Row],[DATEMTH]],4)</f>
        <v>2022</v>
      </c>
    </row>
    <row r="7392" spans="1:17" x14ac:dyDescent="0.25">
      <c r="A7392" t="s">
        <v>77</v>
      </c>
      <c r="B7392" t="s">
        <v>14</v>
      </c>
      <c r="C7392" t="s">
        <v>20</v>
      </c>
      <c r="D7392" t="s">
        <v>23</v>
      </c>
      <c r="E7392" s="14">
        <v>16496.218664000004</v>
      </c>
      <c r="F7392" s="14">
        <v>58641.099072000005</v>
      </c>
      <c r="G7392" s="13">
        <v>0.28130814266877596</v>
      </c>
      <c r="H7392" s="12">
        <v>-26684461.059999999</v>
      </c>
      <c r="I7392" s="12">
        <v>-7.5065561789058766</v>
      </c>
      <c r="J7392" t="s">
        <v>24</v>
      </c>
      <c r="K7392" s="14">
        <v>6752.526412000002</v>
      </c>
      <c r="L7392" s="14">
        <v>16496.218664000004</v>
      </c>
      <c r="M7392" s="13">
        <v>0.40933783369010274</v>
      </c>
      <c r="N7392" s="12">
        <v>-3.0727174447463868</v>
      </c>
      <c r="O7392" s="2">
        <f>DATE(LEFT(ALT[[#This Row],[DATEMTH]],4),RIGHT(ALT[[#This Row],[DATEMTH]],2),1)</f>
        <v>44652</v>
      </c>
      <c r="P7392" t="str">
        <f>IF(AND(ALT[[#This Row],[DATE]]&gt;=DATE(2023,6,1),ALT[[#This Row],[DATE]]&lt;=DATE(2024,5,31)),"Y","N")</f>
        <v>N</v>
      </c>
      <c r="Q7392" t="str">
        <f>LEFT(ALT[[#This Row],[DATEMTH]],4)</f>
        <v>2022</v>
      </c>
    </row>
    <row r="7393" spans="1:17" x14ac:dyDescent="0.25">
      <c r="A7393" t="s">
        <v>77</v>
      </c>
      <c r="B7393" t="s">
        <v>14</v>
      </c>
      <c r="C7393" t="s">
        <v>20</v>
      </c>
      <c r="D7393" t="s">
        <v>23</v>
      </c>
      <c r="E7393" s="14">
        <v>16496.218664000004</v>
      </c>
      <c r="F7393" s="14">
        <v>58641.099072000005</v>
      </c>
      <c r="G7393" s="13">
        <v>0.28130814266877596</v>
      </c>
      <c r="H7393" s="12">
        <v>-26684461.059999999</v>
      </c>
      <c r="I7393" s="12">
        <v>-7.5065561789058766</v>
      </c>
      <c r="J7393" t="s">
        <v>16</v>
      </c>
      <c r="K7393" s="14">
        <v>6326.0567560000009</v>
      </c>
      <c r="L7393" s="14">
        <v>16496.218664000004</v>
      </c>
      <c r="M7393" s="13">
        <v>0.38348526318976778</v>
      </c>
      <c r="N7393" s="12">
        <v>-2.8786536719164975</v>
      </c>
      <c r="O7393" s="2">
        <f>DATE(LEFT(ALT[[#This Row],[DATEMTH]],4),RIGHT(ALT[[#This Row],[DATEMTH]],2),1)</f>
        <v>44652</v>
      </c>
      <c r="P7393" t="str">
        <f>IF(AND(ALT[[#This Row],[DATE]]&gt;=DATE(2023,6,1),ALT[[#This Row],[DATE]]&lt;=DATE(2024,5,31)),"Y","N")</f>
        <v>N</v>
      </c>
      <c r="Q7393" t="str">
        <f>LEFT(ALT[[#This Row],[DATEMTH]],4)</f>
        <v>2022</v>
      </c>
    </row>
    <row r="7394" spans="1:17" x14ac:dyDescent="0.25">
      <c r="A7394" t="s">
        <v>77</v>
      </c>
      <c r="B7394" t="s">
        <v>110</v>
      </c>
      <c r="C7394" t="s">
        <v>15</v>
      </c>
      <c r="D7394" t="s">
        <v>22</v>
      </c>
      <c r="E7394" s="14">
        <v>4036247.1809849921</v>
      </c>
      <c r="F7394" s="14">
        <v>22932549.640699979</v>
      </c>
      <c r="G7394" s="13">
        <v>0.17600516489547177</v>
      </c>
      <c r="H7394" s="12">
        <v>-34501472.009999998</v>
      </c>
      <c r="I7394" s="12">
        <v>-6.0724372702565539</v>
      </c>
      <c r="J7394" t="s">
        <v>26</v>
      </c>
      <c r="K7394" s="14">
        <v>581887.15254799987</v>
      </c>
      <c r="L7394" s="14">
        <v>4036247.1809849986</v>
      </c>
      <c r="M7394" s="13">
        <v>0.14416539088322067</v>
      </c>
      <c r="N7394" s="12">
        <v>-0.87543529268037357</v>
      </c>
      <c r="O7394" s="2">
        <f>DATE(LEFT(ALT[[#This Row],[DATEMTH]],4),RIGHT(ALT[[#This Row],[DATEMTH]],2),1)</f>
        <v>44652</v>
      </c>
      <c r="P7394" t="str">
        <f>IF(AND(ALT[[#This Row],[DATE]]&gt;=DATE(2023,6,1),ALT[[#This Row],[DATE]]&lt;=DATE(2024,5,31)),"Y","N")</f>
        <v>N</v>
      </c>
      <c r="Q7394" t="str">
        <f>LEFT(ALT[[#This Row],[DATEMTH]],4)</f>
        <v>2022</v>
      </c>
    </row>
    <row r="7395" spans="1:17" x14ac:dyDescent="0.25">
      <c r="A7395" t="s">
        <v>77</v>
      </c>
      <c r="B7395" t="s">
        <v>110</v>
      </c>
      <c r="C7395" t="s">
        <v>15</v>
      </c>
      <c r="D7395" t="s">
        <v>22</v>
      </c>
      <c r="E7395" s="14">
        <v>4036247.1809849921</v>
      </c>
      <c r="F7395" s="14">
        <v>22932549.640699979</v>
      </c>
      <c r="G7395" s="13">
        <v>0.17600516489547177</v>
      </c>
      <c r="H7395" s="12">
        <v>-34501472.009999998</v>
      </c>
      <c r="I7395" s="12">
        <v>-6.0724372702565539</v>
      </c>
      <c r="J7395" t="s">
        <v>16</v>
      </c>
      <c r="K7395" s="14">
        <v>1243575.2466009993</v>
      </c>
      <c r="L7395" s="14">
        <v>4036247.1809849986</v>
      </c>
      <c r="M7395" s="13">
        <v>0.30810185571873705</v>
      </c>
      <c r="N7395" s="12">
        <v>-1.8709291917016662</v>
      </c>
      <c r="O7395" s="2">
        <f>DATE(LEFT(ALT[[#This Row],[DATEMTH]],4),RIGHT(ALT[[#This Row],[DATEMTH]],2),1)</f>
        <v>44652</v>
      </c>
      <c r="P7395" t="str">
        <f>IF(AND(ALT[[#This Row],[DATE]]&gt;=DATE(2023,6,1),ALT[[#This Row],[DATE]]&lt;=DATE(2024,5,31)),"Y","N")</f>
        <v>N</v>
      </c>
      <c r="Q7395" t="str">
        <f>LEFT(ALT[[#This Row],[DATEMTH]],4)</f>
        <v>2022</v>
      </c>
    </row>
    <row r="7396" spans="1:17" x14ac:dyDescent="0.25">
      <c r="A7396" t="s">
        <v>77</v>
      </c>
      <c r="B7396" t="s">
        <v>110</v>
      </c>
      <c r="C7396" t="s">
        <v>15</v>
      </c>
      <c r="D7396" t="s">
        <v>22</v>
      </c>
      <c r="E7396" s="14">
        <v>4036247.1809849921</v>
      </c>
      <c r="F7396" s="14">
        <v>22932549.640699979</v>
      </c>
      <c r="G7396" s="13">
        <v>0.17600516489547177</v>
      </c>
      <c r="H7396" s="12">
        <v>-34501472.009999998</v>
      </c>
      <c r="I7396" s="12">
        <v>-6.0724372702565539</v>
      </c>
      <c r="J7396" t="s">
        <v>25</v>
      </c>
      <c r="K7396" s="14">
        <v>590805.41484400036</v>
      </c>
      <c r="L7396" s="14">
        <v>4036247.1809849986</v>
      </c>
      <c r="M7396" s="13">
        <v>0.14637493402964019</v>
      </c>
      <c r="N7396" s="12">
        <v>-0.88885260483293149</v>
      </c>
      <c r="O7396" s="2">
        <f>DATE(LEFT(ALT[[#This Row],[DATEMTH]],4),RIGHT(ALT[[#This Row],[DATEMTH]],2),1)</f>
        <v>44652</v>
      </c>
      <c r="P7396" t="str">
        <f>IF(AND(ALT[[#This Row],[DATE]]&gt;=DATE(2023,6,1),ALT[[#This Row],[DATE]]&lt;=DATE(2024,5,31)),"Y","N")</f>
        <v>N</v>
      </c>
      <c r="Q7396" t="str">
        <f>LEFT(ALT[[#This Row],[DATEMTH]],4)</f>
        <v>2022</v>
      </c>
    </row>
    <row r="7397" spans="1:17" x14ac:dyDescent="0.25">
      <c r="A7397" t="s">
        <v>77</v>
      </c>
      <c r="B7397" t="s">
        <v>110</v>
      </c>
      <c r="C7397" t="s">
        <v>15</v>
      </c>
      <c r="D7397" t="s">
        <v>22</v>
      </c>
      <c r="E7397" s="14">
        <v>4036247.1809849921</v>
      </c>
      <c r="F7397" s="14">
        <v>22932549.640699979</v>
      </c>
      <c r="G7397" s="13">
        <v>0.17600516489547177</v>
      </c>
      <c r="H7397" s="12">
        <v>-34501472.009999998</v>
      </c>
      <c r="I7397" s="12">
        <v>-6.0724372702565539</v>
      </c>
      <c r="J7397" t="s">
        <v>24</v>
      </c>
      <c r="K7397" s="14">
        <v>1619979.3669919991</v>
      </c>
      <c r="L7397" s="14">
        <v>4036247.1809849986</v>
      </c>
      <c r="M7397" s="13">
        <v>0.40135781936840204</v>
      </c>
      <c r="N7397" s="12">
        <v>-2.4372201810415821</v>
      </c>
      <c r="O7397" s="2">
        <f>DATE(LEFT(ALT[[#This Row],[DATEMTH]],4),RIGHT(ALT[[#This Row],[DATEMTH]],2),1)</f>
        <v>44652</v>
      </c>
      <c r="P7397" t="str">
        <f>IF(AND(ALT[[#This Row],[DATE]]&gt;=DATE(2023,6,1),ALT[[#This Row],[DATE]]&lt;=DATE(2024,5,31)),"Y","N")</f>
        <v>N</v>
      </c>
      <c r="Q7397" t="str">
        <f>LEFT(ALT[[#This Row],[DATEMTH]],4)</f>
        <v>2022</v>
      </c>
    </row>
    <row r="7398" spans="1:17" x14ac:dyDescent="0.25">
      <c r="A7398" t="s">
        <v>77</v>
      </c>
      <c r="B7398" t="s">
        <v>110</v>
      </c>
      <c r="C7398" t="s">
        <v>18</v>
      </c>
      <c r="D7398" t="s">
        <v>22</v>
      </c>
      <c r="E7398" s="14">
        <v>8058531.3865830014</v>
      </c>
      <c r="F7398" s="14">
        <v>22932549.640699979</v>
      </c>
      <c r="G7398" s="13">
        <v>0.35140145831325137</v>
      </c>
      <c r="H7398" s="12">
        <v>-34501472.009999998</v>
      </c>
      <c r="I7398" s="12">
        <v>-12.123867578267824</v>
      </c>
      <c r="J7398" t="s">
        <v>25</v>
      </c>
      <c r="K7398" s="14">
        <v>931616.21214699966</v>
      </c>
      <c r="L7398" s="14">
        <v>8058531.3865829967</v>
      </c>
      <c r="M7398" s="13">
        <v>0.11560620260139316</v>
      </c>
      <c r="N7398" s="12">
        <v>-1.4015942915656918</v>
      </c>
      <c r="O7398" s="2">
        <f>DATE(LEFT(ALT[[#This Row],[DATEMTH]],4),RIGHT(ALT[[#This Row],[DATEMTH]],2),1)</f>
        <v>44652</v>
      </c>
      <c r="P7398" t="str">
        <f>IF(AND(ALT[[#This Row],[DATE]]&gt;=DATE(2023,6,1),ALT[[#This Row],[DATE]]&lt;=DATE(2024,5,31)),"Y","N")</f>
        <v>N</v>
      </c>
      <c r="Q7398" t="str">
        <f>LEFT(ALT[[#This Row],[DATEMTH]],4)</f>
        <v>2022</v>
      </c>
    </row>
    <row r="7399" spans="1:17" x14ac:dyDescent="0.25">
      <c r="A7399" t="s">
        <v>77</v>
      </c>
      <c r="B7399" t="s">
        <v>110</v>
      </c>
      <c r="C7399" t="s">
        <v>18</v>
      </c>
      <c r="D7399" t="s">
        <v>22</v>
      </c>
      <c r="E7399" s="14">
        <v>8058531.3865830014</v>
      </c>
      <c r="F7399" s="14">
        <v>22932549.640699979</v>
      </c>
      <c r="G7399" s="13">
        <v>0.35140145831325137</v>
      </c>
      <c r="H7399" s="12">
        <v>-34501472.009999998</v>
      </c>
      <c r="I7399" s="12">
        <v>-12.123867578267824</v>
      </c>
      <c r="J7399" t="s">
        <v>16</v>
      </c>
      <c r="K7399" s="14">
        <v>3076792.5694679995</v>
      </c>
      <c r="L7399" s="14">
        <v>8058531.3865829967</v>
      </c>
      <c r="M7399" s="13">
        <v>0.38180561964313831</v>
      </c>
      <c r="N7399" s="12">
        <v>-4.6289607731919009</v>
      </c>
      <c r="O7399" s="2">
        <f>DATE(LEFT(ALT[[#This Row],[DATEMTH]],4),RIGHT(ALT[[#This Row],[DATEMTH]],2),1)</f>
        <v>44652</v>
      </c>
      <c r="P7399" t="str">
        <f>IF(AND(ALT[[#This Row],[DATE]]&gt;=DATE(2023,6,1),ALT[[#This Row],[DATE]]&lt;=DATE(2024,5,31)),"Y","N")</f>
        <v>N</v>
      </c>
      <c r="Q7399" t="str">
        <f>LEFT(ALT[[#This Row],[DATEMTH]],4)</f>
        <v>2022</v>
      </c>
    </row>
    <row r="7400" spans="1:17" x14ac:dyDescent="0.25">
      <c r="A7400" t="s">
        <v>77</v>
      </c>
      <c r="B7400" t="s">
        <v>110</v>
      </c>
      <c r="C7400" t="s">
        <v>18</v>
      </c>
      <c r="D7400" t="s">
        <v>22</v>
      </c>
      <c r="E7400" s="14">
        <v>8058531.3865830014</v>
      </c>
      <c r="F7400" s="14">
        <v>22932549.640699979</v>
      </c>
      <c r="G7400" s="13">
        <v>0.35140145831325137</v>
      </c>
      <c r="H7400" s="12">
        <v>-34501472.009999998</v>
      </c>
      <c r="I7400" s="12">
        <v>-12.123867578267824</v>
      </c>
      <c r="J7400" t="s">
        <v>24</v>
      </c>
      <c r="K7400" s="14">
        <v>2065582.4048599997</v>
      </c>
      <c r="L7400" s="14">
        <v>8058531.3865829967</v>
      </c>
      <c r="M7400" s="13">
        <v>0.25632243715015846</v>
      </c>
      <c r="N7400" s="12">
        <v>-3.1076192853473978</v>
      </c>
      <c r="O7400" s="2">
        <f>DATE(LEFT(ALT[[#This Row],[DATEMTH]],4),RIGHT(ALT[[#This Row],[DATEMTH]],2),1)</f>
        <v>44652</v>
      </c>
      <c r="P7400" t="str">
        <f>IF(AND(ALT[[#This Row],[DATE]]&gt;=DATE(2023,6,1),ALT[[#This Row],[DATE]]&lt;=DATE(2024,5,31)),"Y","N")</f>
        <v>N</v>
      </c>
      <c r="Q7400" t="str">
        <f>LEFT(ALT[[#This Row],[DATEMTH]],4)</f>
        <v>2022</v>
      </c>
    </row>
    <row r="7401" spans="1:17" x14ac:dyDescent="0.25">
      <c r="A7401" t="s">
        <v>77</v>
      </c>
      <c r="B7401" t="s">
        <v>110</v>
      </c>
      <c r="C7401" t="s">
        <v>18</v>
      </c>
      <c r="D7401" t="s">
        <v>22</v>
      </c>
      <c r="E7401" s="14">
        <v>8058531.3865830014</v>
      </c>
      <c r="F7401" s="14">
        <v>22932549.640699979</v>
      </c>
      <c r="G7401" s="13">
        <v>0.35140145831325137</v>
      </c>
      <c r="H7401" s="12">
        <v>-34501472.009999998</v>
      </c>
      <c r="I7401" s="12">
        <v>-12.123867578267824</v>
      </c>
      <c r="J7401" t="s">
        <v>26</v>
      </c>
      <c r="K7401" s="14">
        <v>1984540.2001079984</v>
      </c>
      <c r="L7401" s="14">
        <v>8058531.3865829967</v>
      </c>
      <c r="M7401" s="13">
        <v>0.24626574060531012</v>
      </c>
      <c r="N7401" s="12">
        <v>-2.985693228162833</v>
      </c>
      <c r="O7401" s="2">
        <f>DATE(LEFT(ALT[[#This Row],[DATEMTH]],4),RIGHT(ALT[[#This Row],[DATEMTH]],2),1)</f>
        <v>44652</v>
      </c>
      <c r="P7401" t="str">
        <f>IF(AND(ALT[[#This Row],[DATE]]&gt;=DATE(2023,6,1),ALT[[#This Row],[DATE]]&lt;=DATE(2024,5,31)),"Y","N")</f>
        <v>N</v>
      </c>
      <c r="Q7401" t="str">
        <f>LEFT(ALT[[#This Row],[DATEMTH]],4)</f>
        <v>2022</v>
      </c>
    </row>
    <row r="7402" spans="1:17" x14ac:dyDescent="0.25">
      <c r="A7402" t="s">
        <v>77</v>
      </c>
      <c r="B7402" t="s">
        <v>110</v>
      </c>
      <c r="C7402" t="s">
        <v>19</v>
      </c>
      <c r="D7402" t="s">
        <v>22</v>
      </c>
      <c r="E7402" s="14">
        <v>5846166.2463580016</v>
      </c>
      <c r="F7402" s="14">
        <v>22932549.640699979</v>
      </c>
      <c r="G7402" s="13">
        <v>0.25492875140156274</v>
      </c>
      <c r="H7402" s="12">
        <v>-34501472.009999998</v>
      </c>
      <c r="I7402" s="12">
        <v>-8.7954171810252646</v>
      </c>
      <c r="J7402" t="s">
        <v>25</v>
      </c>
      <c r="K7402" s="14">
        <v>3999039.7414819994</v>
      </c>
      <c r="L7402" s="14">
        <v>5846166.2463580007</v>
      </c>
      <c r="M7402" s="13">
        <v>0.68404482065033478</v>
      </c>
      <c r="N7402" s="12">
        <v>-6.0164595681393003</v>
      </c>
      <c r="O7402" s="2">
        <f>DATE(LEFT(ALT[[#This Row],[DATEMTH]],4),RIGHT(ALT[[#This Row],[DATEMTH]],2),1)</f>
        <v>44652</v>
      </c>
      <c r="P7402" t="str">
        <f>IF(AND(ALT[[#This Row],[DATE]]&gt;=DATE(2023,6,1),ALT[[#This Row],[DATE]]&lt;=DATE(2024,5,31)),"Y","N")</f>
        <v>N</v>
      </c>
      <c r="Q7402" t="str">
        <f>LEFT(ALT[[#This Row],[DATEMTH]],4)</f>
        <v>2022</v>
      </c>
    </row>
    <row r="7403" spans="1:17" x14ac:dyDescent="0.25">
      <c r="A7403" t="s">
        <v>77</v>
      </c>
      <c r="B7403" t="s">
        <v>110</v>
      </c>
      <c r="C7403" t="s">
        <v>19</v>
      </c>
      <c r="D7403" t="s">
        <v>22</v>
      </c>
      <c r="E7403" s="14">
        <v>5846166.2463580016</v>
      </c>
      <c r="F7403" s="14">
        <v>22932549.640699979</v>
      </c>
      <c r="G7403" s="13">
        <v>0.25492875140156274</v>
      </c>
      <c r="H7403" s="12">
        <v>-34501472.009999998</v>
      </c>
      <c r="I7403" s="12">
        <v>-8.7954171810252646</v>
      </c>
      <c r="J7403" t="s">
        <v>24</v>
      </c>
      <c r="K7403" s="14">
        <v>1553806.1420240011</v>
      </c>
      <c r="L7403" s="14">
        <v>5846166.2463580007</v>
      </c>
      <c r="M7403" s="13">
        <v>0.26578206580970548</v>
      </c>
      <c r="N7403" s="12">
        <v>-2.3376641480310711</v>
      </c>
      <c r="O7403" s="2">
        <f>DATE(LEFT(ALT[[#This Row],[DATEMTH]],4),RIGHT(ALT[[#This Row],[DATEMTH]],2),1)</f>
        <v>44652</v>
      </c>
      <c r="P7403" t="str">
        <f>IF(AND(ALT[[#This Row],[DATE]]&gt;=DATE(2023,6,1),ALT[[#This Row],[DATE]]&lt;=DATE(2024,5,31)),"Y","N")</f>
        <v>N</v>
      </c>
      <c r="Q7403" t="str">
        <f>LEFT(ALT[[#This Row],[DATEMTH]],4)</f>
        <v>2022</v>
      </c>
    </row>
    <row r="7404" spans="1:17" x14ac:dyDescent="0.25">
      <c r="A7404" t="s">
        <v>77</v>
      </c>
      <c r="B7404" t="s">
        <v>110</v>
      </c>
      <c r="C7404" t="s">
        <v>19</v>
      </c>
      <c r="D7404" t="s">
        <v>22</v>
      </c>
      <c r="E7404" s="14">
        <v>5846166.2463580016</v>
      </c>
      <c r="F7404" s="14">
        <v>22932549.640699979</v>
      </c>
      <c r="G7404" s="13">
        <v>0.25492875140156274</v>
      </c>
      <c r="H7404" s="12">
        <v>-34501472.009999998</v>
      </c>
      <c r="I7404" s="12">
        <v>-8.7954171810252646</v>
      </c>
      <c r="J7404" t="s">
        <v>16</v>
      </c>
      <c r="K7404" s="14">
        <v>2123.975135000001</v>
      </c>
      <c r="L7404" s="14">
        <v>5846166.2463580007</v>
      </c>
      <c r="M7404" s="13">
        <v>3.6331076563605742E-4</v>
      </c>
      <c r="N7404" s="12">
        <v>-3.1954697501268229E-3</v>
      </c>
      <c r="O7404" s="2">
        <f>DATE(LEFT(ALT[[#This Row],[DATEMTH]],4),RIGHT(ALT[[#This Row],[DATEMTH]],2),1)</f>
        <v>44652</v>
      </c>
      <c r="P7404" t="str">
        <f>IF(AND(ALT[[#This Row],[DATE]]&gt;=DATE(2023,6,1),ALT[[#This Row],[DATE]]&lt;=DATE(2024,5,31)),"Y","N")</f>
        <v>N</v>
      </c>
      <c r="Q7404" t="str">
        <f>LEFT(ALT[[#This Row],[DATEMTH]],4)</f>
        <v>2022</v>
      </c>
    </row>
    <row r="7405" spans="1:17" x14ac:dyDescent="0.25">
      <c r="A7405" t="s">
        <v>77</v>
      </c>
      <c r="B7405" t="s">
        <v>110</v>
      </c>
      <c r="C7405" t="s">
        <v>19</v>
      </c>
      <c r="D7405" t="s">
        <v>22</v>
      </c>
      <c r="E7405" s="14">
        <v>5846166.2463580016</v>
      </c>
      <c r="F7405" s="14">
        <v>22932549.640699979</v>
      </c>
      <c r="G7405" s="13">
        <v>0.25492875140156274</v>
      </c>
      <c r="H7405" s="12">
        <v>-34501472.009999998</v>
      </c>
      <c r="I7405" s="12">
        <v>-8.7954171810252646</v>
      </c>
      <c r="J7405" t="s">
        <v>26</v>
      </c>
      <c r="K7405" s="14">
        <v>291196.38771699998</v>
      </c>
      <c r="L7405" s="14">
        <v>5846166.2463580007</v>
      </c>
      <c r="M7405" s="13">
        <v>4.980980277432364E-2</v>
      </c>
      <c r="N7405" s="12">
        <v>-0.43809799510476605</v>
      </c>
      <c r="O7405" s="2">
        <f>DATE(LEFT(ALT[[#This Row],[DATEMTH]],4),RIGHT(ALT[[#This Row],[DATEMTH]],2),1)</f>
        <v>44652</v>
      </c>
      <c r="P7405" t="str">
        <f>IF(AND(ALT[[#This Row],[DATE]]&gt;=DATE(2023,6,1),ALT[[#This Row],[DATE]]&lt;=DATE(2024,5,31)),"Y","N")</f>
        <v>N</v>
      </c>
      <c r="Q7405" t="str">
        <f>LEFT(ALT[[#This Row],[DATEMTH]],4)</f>
        <v>2022</v>
      </c>
    </row>
    <row r="7406" spans="1:17" x14ac:dyDescent="0.25">
      <c r="A7406" t="s">
        <v>77</v>
      </c>
      <c r="B7406" t="s">
        <v>110</v>
      </c>
      <c r="C7406" t="s">
        <v>20</v>
      </c>
      <c r="D7406" t="s">
        <v>22</v>
      </c>
      <c r="E7406" s="14">
        <v>4991604.8267740039</v>
      </c>
      <c r="F7406" s="14">
        <v>22932549.640699979</v>
      </c>
      <c r="G7406" s="13">
        <v>0.21766462538971496</v>
      </c>
      <c r="H7406" s="12">
        <v>-34501472.009999998</v>
      </c>
      <c r="I7406" s="12">
        <v>-7.5097499804503851</v>
      </c>
      <c r="J7406" t="s">
        <v>25</v>
      </c>
      <c r="K7406" s="14">
        <v>807118.14521700086</v>
      </c>
      <c r="L7406" s="14">
        <v>4991604.8267740021</v>
      </c>
      <c r="M7406" s="13">
        <v>0.16169512075310435</v>
      </c>
      <c r="N7406" s="12">
        <v>-1.214289929914548</v>
      </c>
      <c r="O7406" s="2">
        <f>DATE(LEFT(ALT[[#This Row],[DATEMTH]],4),RIGHT(ALT[[#This Row],[DATEMTH]],2),1)</f>
        <v>44652</v>
      </c>
      <c r="P7406" t="str">
        <f>IF(AND(ALT[[#This Row],[DATE]]&gt;=DATE(2023,6,1),ALT[[#This Row],[DATE]]&lt;=DATE(2024,5,31)),"Y","N")</f>
        <v>N</v>
      </c>
      <c r="Q7406" t="str">
        <f>LEFT(ALT[[#This Row],[DATEMTH]],4)</f>
        <v>2022</v>
      </c>
    </row>
    <row r="7407" spans="1:17" x14ac:dyDescent="0.25">
      <c r="A7407" t="s">
        <v>77</v>
      </c>
      <c r="B7407" t="s">
        <v>110</v>
      </c>
      <c r="C7407" t="s">
        <v>20</v>
      </c>
      <c r="D7407" t="s">
        <v>22</v>
      </c>
      <c r="E7407" s="14">
        <v>4991604.8267740039</v>
      </c>
      <c r="F7407" s="14">
        <v>22932549.640699979</v>
      </c>
      <c r="G7407" s="13">
        <v>0.21766462538971496</v>
      </c>
      <c r="H7407" s="12">
        <v>-34501472.009999998</v>
      </c>
      <c r="I7407" s="12">
        <v>-7.5097499804503851</v>
      </c>
      <c r="J7407" t="s">
        <v>24</v>
      </c>
      <c r="K7407" s="14">
        <v>1979229.1764400003</v>
      </c>
      <c r="L7407" s="14">
        <v>4991604.8267740021</v>
      </c>
      <c r="M7407" s="13">
        <v>0.39651159198817143</v>
      </c>
      <c r="N7407" s="12">
        <v>-2.9777029201815215</v>
      </c>
      <c r="O7407" s="2">
        <f>DATE(LEFT(ALT[[#This Row],[DATEMTH]],4),RIGHT(ALT[[#This Row],[DATEMTH]],2),1)</f>
        <v>44652</v>
      </c>
      <c r="P7407" t="str">
        <f>IF(AND(ALT[[#This Row],[DATE]]&gt;=DATE(2023,6,1),ALT[[#This Row],[DATE]]&lt;=DATE(2024,5,31)),"Y","N")</f>
        <v>N</v>
      </c>
      <c r="Q7407" t="str">
        <f>LEFT(ALT[[#This Row],[DATEMTH]],4)</f>
        <v>2022</v>
      </c>
    </row>
    <row r="7408" spans="1:17" x14ac:dyDescent="0.25">
      <c r="A7408" t="s">
        <v>77</v>
      </c>
      <c r="B7408" t="s">
        <v>110</v>
      </c>
      <c r="C7408" t="s">
        <v>20</v>
      </c>
      <c r="D7408" t="s">
        <v>22</v>
      </c>
      <c r="E7408" s="14">
        <v>4991604.8267740039</v>
      </c>
      <c r="F7408" s="14">
        <v>22932549.640699979</v>
      </c>
      <c r="G7408" s="13">
        <v>0.21766462538971496</v>
      </c>
      <c r="H7408" s="12">
        <v>-34501472.009999998</v>
      </c>
      <c r="I7408" s="12">
        <v>-7.5097499804503851</v>
      </c>
      <c r="J7408" t="s">
        <v>16</v>
      </c>
      <c r="K7408" s="14">
        <v>1919098.496519</v>
      </c>
      <c r="L7408" s="14">
        <v>4991604.8267740021</v>
      </c>
      <c r="M7408" s="13">
        <v>0.38446522974441549</v>
      </c>
      <c r="N7408" s="12">
        <v>-2.8872377515569769</v>
      </c>
      <c r="O7408" s="2">
        <f>DATE(LEFT(ALT[[#This Row],[DATEMTH]],4),RIGHT(ALT[[#This Row],[DATEMTH]],2),1)</f>
        <v>44652</v>
      </c>
      <c r="P7408" t="str">
        <f>IF(AND(ALT[[#This Row],[DATE]]&gt;=DATE(2023,6,1),ALT[[#This Row],[DATE]]&lt;=DATE(2024,5,31)),"Y","N")</f>
        <v>N</v>
      </c>
      <c r="Q7408" t="str">
        <f>LEFT(ALT[[#This Row],[DATEMTH]],4)</f>
        <v>2022</v>
      </c>
    </row>
    <row r="7409" spans="1:17" x14ac:dyDescent="0.25">
      <c r="A7409" t="s">
        <v>77</v>
      </c>
      <c r="B7409" t="s">
        <v>110</v>
      </c>
      <c r="C7409" t="s">
        <v>20</v>
      </c>
      <c r="D7409" t="s">
        <v>22</v>
      </c>
      <c r="E7409" s="14">
        <v>4991604.8267740039</v>
      </c>
      <c r="F7409" s="14">
        <v>22932549.640699979</v>
      </c>
      <c r="G7409" s="13">
        <v>0.21766462538971496</v>
      </c>
      <c r="H7409" s="12">
        <v>-34501472.009999998</v>
      </c>
      <c r="I7409" s="12">
        <v>-7.5097499804503851</v>
      </c>
      <c r="J7409" t="s">
        <v>26</v>
      </c>
      <c r="K7409" s="14">
        <v>286159.00859800034</v>
      </c>
      <c r="L7409" s="14">
        <v>4991604.8267740021</v>
      </c>
      <c r="M7409" s="13">
        <v>5.7328057514308584E-2</v>
      </c>
      <c r="N7409" s="12">
        <v>-0.43051937879733743</v>
      </c>
      <c r="O7409" s="2">
        <f>DATE(LEFT(ALT[[#This Row],[DATEMTH]],4),RIGHT(ALT[[#This Row],[DATEMTH]],2),1)</f>
        <v>44652</v>
      </c>
      <c r="P7409" t="str">
        <f>IF(AND(ALT[[#This Row],[DATE]]&gt;=DATE(2023,6,1),ALT[[#This Row],[DATE]]&lt;=DATE(2024,5,31)),"Y","N")</f>
        <v>N</v>
      </c>
      <c r="Q7409" t="str">
        <f>LEFT(ALT[[#This Row],[DATEMTH]],4)</f>
        <v>2022</v>
      </c>
    </row>
    <row r="7410" spans="1:17" x14ac:dyDescent="0.25">
      <c r="A7410" t="s">
        <v>77</v>
      </c>
      <c r="B7410" t="s">
        <v>110</v>
      </c>
      <c r="C7410" t="s">
        <v>15</v>
      </c>
      <c r="D7410" t="s">
        <v>17</v>
      </c>
      <c r="E7410" s="14">
        <v>4036247.1809849921</v>
      </c>
      <c r="F7410" s="14">
        <v>22932549.640699979</v>
      </c>
      <c r="G7410" s="13">
        <v>0.17600516489547177</v>
      </c>
      <c r="H7410" s="12">
        <v>-42801723.640000001</v>
      </c>
      <c r="I7410" s="12">
        <v>-7.5333244270686128</v>
      </c>
      <c r="J7410" t="s">
        <v>26</v>
      </c>
      <c r="K7410" s="14">
        <v>581887.15254799987</v>
      </c>
      <c r="L7410" s="14">
        <v>4036247.1809849986</v>
      </c>
      <c r="M7410" s="13">
        <v>0.14416539088322067</v>
      </c>
      <c r="N7410" s="12">
        <v>-1.0860446606784611</v>
      </c>
      <c r="O7410" s="2">
        <f>DATE(LEFT(ALT[[#This Row],[DATEMTH]],4),RIGHT(ALT[[#This Row],[DATEMTH]],2),1)</f>
        <v>44652</v>
      </c>
      <c r="P7410" t="str">
        <f>IF(AND(ALT[[#This Row],[DATE]]&gt;=DATE(2023,6,1),ALT[[#This Row],[DATE]]&lt;=DATE(2024,5,31)),"Y","N")</f>
        <v>N</v>
      </c>
      <c r="Q7410" t="str">
        <f>LEFT(ALT[[#This Row],[DATEMTH]],4)</f>
        <v>2022</v>
      </c>
    </row>
    <row r="7411" spans="1:17" x14ac:dyDescent="0.25">
      <c r="A7411" t="s">
        <v>77</v>
      </c>
      <c r="B7411" t="s">
        <v>110</v>
      </c>
      <c r="C7411" t="s">
        <v>15</v>
      </c>
      <c r="D7411" t="s">
        <v>17</v>
      </c>
      <c r="E7411" s="14">
        <v>4036247.1809849921</v>
      </c>
      <c r="F7411" s="14">
        <v>22932549.640699979</v>
      </c>
      <c r="G7411" s="13">
        <v>0.17600516489547177</v>
      </c>
      <c r="H7411" s="12">
        <v>-42801723.640000001</v>
      </c>
      <c r="I7411" s="12">
        <v>-7.5333244270686128</v>
      </c>
      <c r="J7411" t="s">
        <v>16</v>
      </c>
      <c r="K7411" s="14">
        <v>1243575.2466009993</v>
      </c>
      <c r="L7411" s="14">
        <v>4036247.1809849986</v>
      </c>
      <c r="M7411" s="13">
        <v>0.30810185571873705</v>
      </c>
      <c r="N7411" s="12">
        <v>-2.3210312357111311</v>
      </c>
      <c r="O7411" s="2">
        <f>DATE(LEFT(ALT[[#This Row],[DATEMTH]],4),RIGHT(ALT[[#This Row],[DATEMTH]],2),1)</f>
        <v>44652</v>
      </c>
      <c r="P7411" t="str">
        <f>IF(AND(ALT[[#This Row],[DATE]]&gt;=DATE(2023,6,1),ALT[[#This Row],[DATE]]&lt;=DATE(2024,5,31)),"Y","N")</f>
        <v>N</v>
      </c>
      <c r="Q7411" t="str">
        <f>LEFT(ALT[[#This Row],[DATEMTH]],4)</f>
        <v>2022</v>
      </c>
    </row>
    <row r="7412" spans="1:17" x14ac:dyDescent="0.25">
      <c r="A7412" t="s">
        <v>77</v>
      </c>
      <c r="B7412" t="s">
        <v>110</v>
      </c>
      <c r="C7412" t="s">
        <v>15</v>
      </c>
      <c r="D7412" t="s">
        <v>17</v>
      </c>
      <c r="E7412" s="14">
        <v>4036247.1809849921</v>
      </c>
      <c r="F7412" s="14">
        <v>22932549.640699979</v>
      </c>
      <c r="G7412" s="13">
        <v>0.17600516489547177</v>
      </c>
      <c r="H7412" s="12">
        <v>-42801723.640000001</v>
      </c>
      <c r="I7412" s="12">
        <v>-7.5333244270686128</v>
      </c>
      <c r="J7412" t="s">
        <v>25</v>
      </c>
      <c r="K7412" s="14">
        <v>590805.41484400036</v>
      </c>
      <c r="L7412" s="14">
        <v>4036247.1809849986</v>
      </c>
      <c r="M7412" s="13">
        <v>0.14637493402964019</v>
      </c>
      <c r="N7412" s="12">
        <v>-1.1026898660360451</v>
      </c>
      <c r="O7412" s="2">
        <f>DATE(LEFT(ALT[[#This Row],[DATEMTH]],4),RIGHT(ALT[[#This Row],[DATEMTH]],2),1)</f>
        <v>44652</v>
      </c>
      <c r="P7412" t="str">
        <f>IF(AND(ALT[[#This Row],[DATE]]&gt;=DATE(2023,6,1),ALT[[#This Row],[DATE]]&lt;=DATE(2024,5,31)),"Y","N")</f>
        <v>N</v>
      </c>
      <c r="Q7412" t="str">
        <f>LEFT(ALT[[#This Row],[DATEMTH]],4)</f>
        <v>2022</v>
      </c>
    </row>
    <row r="7413" spans="1:17" x14ac:dyDescent="0.25">
      <c r="A7413" t="s">
        <v>77</v>
      </c>
      <c r="B7413" t="s">
        <v>110</v>
      </c>
      <c r="C7413" t="s">
        <v>15</v>
      </c>
      <c r="D7413" t="s">
        <v>17</v>
      </c>
      <c r="E7413" s="14">
        <v>4036247.1809849921</v>
      </c>
      <c r="F7413" s="14">
        <v>22932549.640699979</v>
      </c>
      <c r="G7413" s="13">
        <v>0.17600516489547177</v>
      </c>
      <c r="H7413" s="12">
        <v>-42801723.640000001</v>
      </c>
      <c r="I7413" s="12">
        <v>-7.5333244270686128</v>
      </c>
      <c r="J7413" t="s">
        <v>24</v>
      </c>
      <c r="K7413" s="14">
        <v>1619979.3669919991</v>
      </c>
      <c r="L7413" s="14">
        <v>4036247.1809849986</v>
      </c>
      <c r="M7413" s="13">
        <v>0.40135781936840204</v>
      </c>
      <c r="N7413" s="12">
        <v>-3.0235586646429748</v>
      </c>
      <c r="O7413" s="2">
        <f>DATE(LEFT(ALT[[#This Row],[DATEMTH]],4),RIGHT(ALT[[#This Row],[DATEMTH]],2),1)</f>
        <v>44652</v>
      </c>
      <c r="P7413" t="str">
        <f>IF(AND(ALT[[#This Row],[DATE]]&gt;=DATE(2023,6,1),ALT[[#This Row],[DATE]]&lt;=DATE(2024,5,31)),"Y","N")</f>
        <v>N</v>
      </c>
      <c r="Q7413" t="str">
        <f>LEFT(ALT[[#This Row],[DATEMTH]],4)</f>
        <v>2022</v>
      </c>
    </row>
    <row r="7414" spans="1:17" x14ac:dyDescent="0.25">
      <c r="A7414" t="s">
        <v>77</v>
      </c>
      <c r="B7414" t="s">
        <v>110</v>
      </c>
      <c r="C7414" t="s">
        <v>18</v>
      </c>
      <c r="D7414" t="s">
        <v>17</v>
      </c>
      <c r="E7414" s="14">
        <v>8058531.3865830014</v>
      </c>
      <c r="F7414" s="14">
        <v>22932549.640699979</v>
      </c>
      <c r="G7414" s="13">
        <v>0.35140145831325137</v>
      </c>
      <c r="H7414" s="12">
        <v>-42801723.640000001</v>
      </c>
      <c r="I7414" s="12">
        <v>-15.040588105416765</v>
      </c>
      <c r="J7414" t="s">
        <v>25</v>
      </c>
      <c r="K7414" s="14">
        <v>931616.21214699966</v>
      </c>
      <c r="L7414" s="14">
        <v>8058531.3865829967</v>
      </c>
      <c r="M7414" s="13">
        <v>0.11560620260139316</v>
      </c>
      <c r="N7414" s="12">
        <v>-1.7387852757589146</v>
      </c>
      <c r="O7414" s="2">
        <f>DATE(LEFT(ALT[[#This Row],[DATEMTH]],4),RIGHT(ALT[[#This Row],[DATEMTH]],2),1)</f>
        <v>44652</v>
      </c>
      <c r="P7414" t="str">
        <f>IF(AND(ALT[[#This Row],[DATE]]&gt;=DATE(2023,6,1),ALT[[#This Row],[DATE]]&lt;=DATE(2024,5,31)),"Y","N")</f>
        <v>N</v>
      </c>
      <c r="Q7414" t="str">
        <f>LEFT(ALT[[#This Row],[DATEMTH]],4)</f>
        <v>2022</v>
      </c>
    </row>
    <row r="7415" spans="1:17" x14ac:dyDescent="0.25">
      <c r="A7415" t="s">
        <v>77</v>
      </c>
      <c r="B7415" t="s">
        <v>110</v>
      </c>
      <c r="C7415" t="s">
        <v>18</v>
      </c>
      <c r="D7415" t="s">
        <v>17</v>
      </c>
      <c r="E7415" s="14">
        <v>8058531.3865830014</v>
      </c>
      <c r="F7415" s="14">
        <v>22932549.640699979</v>
      </c>
      <c r="G7415" s="13">
        <v>0.35140145831325137</v>
      </c>
      <c r="H7415" s="12">
        <v>-42801723.640000001</v>
      </c>
      <c r="I7415" s="12">
        <v>-15.040588105416765</v>
      </c>
      <c r="J7415" t="s">
        <v>16</v>
      </c>
      <c r="K7415" s="14">
        <v>3076792.5694679995</v>
      </c>
      <c r="L7415" s="14">
        <v>8058531.3865829967</v>
      </c>
      <c r="M7415" s="13">
        <v>0.38180561964313831</v>
      </c>
      <c r="N7415" s="12">
        <v>-5.7425810613858639</v>
      </c>
      <c r="O7415" s="2">
        <f>DATE(LEFT(ALT[[#This Row],[DATEMTH]],4),RIGHT(ALT[[#This Row],[DATEMTH]],2),1)</f>
        <v>44652</v>
      </c>
      <c r="P7415" t="str">
        <f>IF(AND(ALT[[#This Row],[DATE]]&gt;=DATE(2023,6,1),ALT[[#This Row],[DATE]]&lt;=DATE(2024,5,31)),"Y","N")</f>
        <v>N</v>
      </c>
      <c r="Q7415" t="str">
        <f>LEFT(ALT[[#This Row],[DATEMTH]],4)</f>
        <v>2022</v>
      </c>
    </row>
    <row r="7416" spans="1:17" x14ac:dyDescent="0.25">
      <c r="A7416" t="s">
        <v>77</v>
      </c>
      <c r="B7416" t="s">
        <v>110</v>
      </c>
      <c r="C7416" t="s">
        <v>18</v>
      </c>
      <c r="D7416" t="s">
        <v>17</v>
      </c>
      <c r="E7416" s="14">
        <v>8058531.3865830014</v>
      </c>
      <c r="F7416" s="14">
        <v>22932549.640699979</v>
      </c>
      <c r="G7416" s="13">
        <v>0.35140145831325137</v>
      </c>
      <c r="H7416" s="12">
        <v>-42801723.640000001</v>
      </c>
      <c r="I7416" s="12">
        <v>-15.040588105416765</v>
      </c>
      <c r="J7416" t="s">
        <v>24</v>
      </c>
      <c r="K7416" s="14">
        <v>2065582.4048599997</v>
      </c>
      <c r="L7416" s="14">
        <v>8058531.3865829967</v>
      </c>
      <c r="M7416" s="13">
        <v>0.25632243715015846</v>
      </c>
      <c r="N7416" s="12">
        <v>-3.8552401993521097</v>
      </c>
      <c r="O7416" s="2">
        <f>DATE(LEFT(ALT[[#This Row],[DATEMTH]],4),RIGHT(ALT[[#This Row],[DATEMTH]],2),1)</f>
        <v>44652</v>
      </c>
      <c r="P7416" t="str">
        <f>IF(AND(ALT[[#This Row],[DATE]]&gt;=DATE(2023,6,1),ALT[[#This Row],[DATE]]&lt;=DATE(2024,5,31)),"Y","N")</f>
        <v>N</v>
      </c>
      <c r="Q7416" t="str">
        <f>LEFT(ALT[[#This Row],[DATEMTH]],4)</f>
        <v>2022</v>
      </c>
    </row>
    <row r="7417" spans="1:17" x14ac:dyDescent="0.25">
      <c r="A7417" t="s">
        <v>77</v>
      </c>
      <c r="B7417" t="s">
        <v>110</v>
      </c>
      <c r="C7417" t="s">
        <v>18</v>
      </c>
      <c r="D7417" t="s">
        <v>17</v>
      </c>
      <c r="E7417" s="14">
        <v>8058531.3865830014</v>
      </c>
      <c r="F7417" s="14">
        <v>22932549.640699979</v>
      </c>
      <c r="G7417" s="13">
        <v>0.35140145831325137</v>
      </c>
      <c r="H7417" s="12">
        <v>-42801723.640000001</v>
      </c>
      <c r="I7417" s="12">
        <v>-15.040588105416765</v>
      </c>
      <c r="J7417" t="s">
        <v>26</v>
      </c>
      <c r="K7417" s="14">
        <v>1984540.2001079984</v>
      </c>
      <c r="L7417" s="14">
        <v>8058531.3865829967</v>
      </c>
      <c r="M7417" s="13">
        <v>0.24626574060531012</v>
      </c>
      <c r="N7417" s="12">
        <v>-3.7039815689198776</v>
      </c>
      <c r="O7417" s="2">
        <f>DATE(LEFT(ALT[[#This Row],[DATEMTH]],4),RIGHT(ALT[[#This Row],[DATEMTH]],2),1)</f>
        <v>44652</v>
      </c>
      <c r="P7417" t="str">
        <f>IF(AND(ALT[[#This Row],[DATE]]&gt;=DATE(2023,6,1),ALT[[#This Row],[DATE]]&lt;=DATE(2024,5,31)),"Y","N")</f>
        <v>N</v>
      </c>
      <c r="Q7417" t="str">
        <f>LEFT(ALT[[#This Row],[DATEMTH]],4)</f>
        <v>2022</v>
      </c>
    </row>
    <row r="7418" spans="1:17" x14ac:dyDescent="0.25">
      <c r="A7418" t="s">
        <v>77</v>
      </c>
      <c r="B7418" t="s">
        <v>110</v>
      </c>
      <c r="C7418" t="s">
        <v>19</v>
      </c>
      <c r="D7418" t="s">
        <v>17</v>
      </c>
      <c r="E7418" s="14">
        <v>5846166.2463580016</v>
      </c>
      <c r="F7418" s="14">
        <v>22932549.640699979</v>
      </c>
      <c r="G7418" s="13">
        <v>0.25492875140156274</v>
      </c>
      <c r="H7418" s="12">
        <v>-42801723.640000001</v>
      </c>
      <c r="I7418" s="12">
        <v>-10.911389965379952</v>
      </c>
      <c r="J7418" t="s">
        <v>25</v>
      </c>
      <c r="K7418" s="14">
        <v>3999039.7414819994</v>
      </c>
      <c r="L7418" s="14">
        <v>5846166.2463580007</v>
      </c>
      <c r="M7418" s="13">
        <v>0.68404482065033478</v>
      </c>
      <c r="N7418" s="12">
        <v>-7.4638797919141915</v>
      </c>
      <c r="O7418" s="2">
        <f>DATE(LEFT(ALT[[#This Row],[DATEMTH]],4),RIGHT(ALT[[#This Row],[DATEMTH]],2),1)</f>
        <v>44652</v>
      </c>
      <c r="P7418" t="str">
        <f>IF(AND(ALT[[#This Row],[DATE]]&gt;=DATE(2023,6,1),ALT[[#This Row],[DATE]]&lt;=DATE(2024,5,31)),"Y","N")</f>
        <v>N</v>
      </c>
      <c r="Q7418" t="str">
        <f>LEFT(ALT[[#This Row],[DATEMTH]],4)</f>
        <v>2022</v>
      </c>
    </row>
    <row r="7419" spans="1:17" x14ac:dyDescent="0.25">
      <c r="A7419" t="s">
        <v>77</v>
      </c>
      <c r="B7419" t="s">
        <v>110</v>
      </c>
      <c r="C7419" t="s">
        <v>19</v>
      </c>
      <c r="D7419" t="s">
        <v>17</v>
      </c>
      <c r="E7419" s="14">
        <v>5846166.2463580016</v>
      </c>
      <c r="F7419" s="14">
        <v>22932549.640699979</v>
      </c>
      <c r="G7419" s="13">
        <v>0.25492875140156274</v>
      </c>
      <c r="H7419" s="12">
        <v>-42801723.640000001</v>
      </c>
      <c r="I7419" s="12">
        <v>-10.911389965379952</v>
      </c>
      <c r="J7419" t="s">
        <v>24</v>
      </c>
      <c r="K7419" s="14">
        <v>1553806.1420240011</v>
      </c>
      <c r="L7419" s="14">
        <v>5846166.2463580007</v>
      </c>
      <c r="M7419" s="13">
        <v>0.26578206580970548</v>
      </c>
      <c r="N7419" s="12">
        <v>-2.9000517658539744</v>
      </c>
      <c r="O7419" s="2">
        <f>DATE(LEFT(ALT[[#This Row],[DATEMTH]],4),RIGHT(ALT[[#This Row],[DATEMTH]],2),1)</f>
        <v>44652</v>
      </c>
      <c r="P7419" t="str">
        <f>IF(AND(ALT[[#This Row],[DATE]]&gt;=DATE(2023,6,1),ALT[[#This Row],[DATE]]&lt;=DATE(2024,5,31)),"Y","N")</f>
        <v>N</v>
      </c>
      <c r="Q7419" t="str">
        <f>LEFT(ALT[[#This Row],[DATEMTH]],4)</f>
        <v>2022</v>
      </c>
    </row>
    <row r="7420" spans="1:17" x14ac:dyDescent="0.25">
      <c r="A7420" t="s">
        <v>77</v>
      </c>
      <c r="B7420" t="s">
        <v>110</v>
      </c>
      <c r="C7420" t="s">
        <v>19</v>
      </c>
      <c r="D7420" t="s">
        <v>17</v>
      </c>
      <c r="E7420" s="14">
        <v>5846166.2463580016</v>
      </c>
      <c r="F7420" s="14">
        <v>22932549.640699979</v>
      </c>
      <c r="G7420" s="13">
        <v>0.25492875140156274</v>
      </c>
      <c r="H7420" s="12">
        <v>-42801723.640000001</v>
      </c>
      <c r="I7420" s="12">
        <v>-10.911389965379952</v>
      </c>
      <c r="J7420" t="s">
        <v>16</v>
      </c>
      <c r="K7420" s="14">
        <v>2123.975135000001</v>
      </c>
      <c r="L7420" s="14">
        <v>5846166.2463580007</v>
      </c>
      <c r="M7420" s="13">
        <v>3.6331076563605742E-4</v>
      </c>
      <c r="N7420" s="12">
        <v>-3.9642254424757844E-3</v>
      </c>
      <c r="O7420" s="2">
        <f>DATE(LEFT(ALT[[#This Row],[DATEMTH]],4),RIGHT(ALT[[#This Row],[DATEMTH]],2),1)</f>
        <v>44652</v>
      </c>
      <c r="P7420" t="str">
        <f>IF(AND(ALT[[#This Row],[DATE]]&gt;=DATE(2023,6,1),ALT[[#This Row],[DATE]]&lt;=DATE(2024,5,31)),"Y","N")</f>
        <v>N</v>
      </c>
      <c r="Q7420" t="str">
        <f>LEFT(ALT[[#This Row],[DATEMTH]],4)</f>
        <v>2022</v>
      </c>
    </row>
    <row r="7421" spans="1:17" x14ac:dyDescent="0.25">
      <c r="A7421" t="s">
        <v>77</v>
      </c>
      <c r="B7421" t="s">
        <v>110</v>
      </c>
      <c r="C7421" t="s">
        <v>19</v>
      </c>
      <c r="D7421" t="s">
        <v>17</v>
      </c>
      <c r="E7421" s="14">
        <v>5846166.2463580016</v>
      </c>
      <c r="F7421" s="14">
        <v>22932549.640699979</v>
      </c>
      <c r="G7421" s="13">
        <v>0.25492875140156274</v>
      </c>
      <c r="H7421" s="12">
        <v>-42801723.640000001</v>
      </c>
      <c r="I7421" s="12">
        <v>-10.911389965379952</v>
      </c>
      <c r="J7421" t="s">
        <v>26</v>
      </c>
      <c r="K7421" s="14">
        <v>291196.38771699998</v>
      </c>
      <c r="L7421" s="14">
        <v>5846166.2463580007</v>
      </c>
      <c r="M7421" s="13">
        <v>4.980980277432364E-2</v>
      </c>
      <c r="N7421" s="12">
        <v>-0.54349418216930945</v>
      </c>
      <c r="O7421" s="2">
        <f>DATE(LEFT(ALT[[#This Row],[DATEMTH]],4),RIGHT(ALT[[#This Row],[DATEMTH]],2),1)</f>
        <v>44652</v>
      </c>
      <c r="P7421" t="str">
        <f>IF(AND(ALT[[#This Row],[DATE]]&gt;=DATE(2023,6,1),ALT[[#This Row],[DATE]]&lt;=DATE(2024,5,31)),"Y","N")</f>
        <v>N</v>
      </c>
      <c r="Q7421" t="str">
        <f>LEFT(ALT[[#This Row],[DATEMTH]],4)</f>
        <v>2022</v>
      </c>
    </row>
    <row r="7422" spans="1:17" x14ac:dyDescent="0.25">
      <c r="A7422" t="s">
        <v>77</v>
      </c>
      <c r="B7422" t="s">
        <v>110</v>
      </c>
      <c r="C7422" t="s">
        <v>20</v>
      </c>
      <c r="D7422" t="s">
        <v>17</v>
      </c>
      <c r="E7422" s="14">
        <v>4991604.8267740039</v>
      </c>
      <c r="F7422" s="14">
        <v>22932549.640699979</v>
      </c>
      <c r="G7422" s="13">
        <v>0.21766462538971496</v>
      </c>
      <c r="H7422" s="12">
        <v>-42801723.640000001</v>
      </c>
      <c r="I7422" s="12">
        <v>-9.3164211421347076</v>
      </c>
      <c r="J7422" t="s">
        <v>25</v>
      </c>
      <c r="K7422" s="14">
        <v>807118.14521700086</v>
      </c>
      <c r="L7422" s="14">
        <v>4991604.8267740021</v>
      </c>
      <c r="M7422" s="13">
        <v>0.16169512075310435</v>
      </c>
      <c r="N7422" s="12">
        <v>-1.506419841564246</v>
      </c>
      <c r="O7422" s="2">
        <f>DATE(LEFT(ALT[[#This Row],[DATEMTH]],4),RIGHT(ALT[[#This Row],[DATEMTH]],2),1)</f>
        <v>44652</v>
      </c>
      <c r="P7422" t="str">
        <f>IF(AND(ALT[[#This Row],[DATE]]&gt;=DATE(2023,6,1),ALT[[#This Row],[DATE]]&lt;=DATE(2024,5,31)),"Y","N")</f>
        <v>N</v>
      </c>
      <c r="Q7422" t="str">
        <f>LEFT(ALT[[#This Row],[DATEMTH]],4)</f>
        <v>2022</v>
      </c>
    </row>
    <row r="7423" spans="1:17" x14ac:dyDescent="0.25">
      <c r="A7423" t="s">
        <v>77</v>
      </c>
      <c r="B7423" t="s">
        <v>110</v>
      </c>
      <c r="C7423" t="s">
        <v>20</v>
      </c>
      <c r="D7423" t="s">
        <v>17</v>
      </c>
      <c r="E7423" s="14">
        <v>4991604.8267740039</v>
      </c>
      <c r="F7423" s="14">
        <v>22932549.640699979</v>
      </c>
      <c r="G7423" s="13">
        <v>0.21766462538971496</v>
      </c>
      <c r="H7423" s="12">
        <v>-42801723.640000001</v>
      </c>
      <c r="I7423" s="12">
        <v>-9.3164211421347076</v>
      </c>
      <c r="J7423" t="s">
        <v>24</v>
      </c>
      <c r="K7423" s="14">
        <v>1979229.1764400003</v>
      </c>
      <c r="L7423" s="14">
        <v>4991604.8267740021</v>
      </c>
      <c r="M7423" s="13">
        <v>0.39651159198817143</v>
      </c>
      <c r="N7423" s="12">
        <v>-3.6940689787000913</v>
      </c>
      <c r="O7423" s="2">
        <f>DATE(LEFT(ALT[[#This Row],[DATEMTH]],4),RIGHT(ALT[[#This Row],[DATEMTH]],2),1)</f>
        <v>44652</v>
      </c>
      <c r="P7423" t="str">
        <f>IF(AND(ALT[[#This Row],[DATE]]&gt;=DATE(2023,6,1),ALT[[#This Row],[DATE]]&lt;=DATE(2024,5,31)),"Y","N")</f>
        <v>N</v>
      </c>
      <c r="Q7423" t="str">
        <f>LEFT(ALT[[#This Row],[DATEMTH]],4)</f>
        <v>2022</v>
      </c>
    </row>
    <row r="7424" spans="1:17" x14ac:dyDescent="0.25">
      <c r="A7424" t="s">
        <v>77</v>
      </c>
      <c r="B7424" t="s">
        <v>110</v>
      </c>
      <c r="C7424" t="s">
        <v>20</v>
      </c>
      <c r="D7424" t="s">
        <v>17</v>
      </c>
      <c r="E7424" s="14">
        <v>4991604.8267740039</v>
      </c>
      <c r="F7424" s="14">
        <v>22932549.640699979</v>
      </c>
      <c r="G7424" s="13">
        <v>0.21766462538971496</v>
      </c>
      <c r="H7424" s="12">
        <v>-42801723.640000001</v>
      </c>
      <c r="I7424" s="12">
        <v>-9.3164211421347076</v>
      </c>
      <c r="J7424" t="s">
        <v>16</v>
      </c>
      <c r="K7424" s="14">
        <v>1919098.496519</v>
      </c>
      <c r="L7424" s="14">
        <v>4991604.8267740021</v>
      </c>
      <c r="M7424" s="13">
        <v>0.38446522974441549</v>
      </c>
      <c r="N7424" s="12">
        <v>-3.58183999480655</v>
      </c>
      <c r="O7424" s="2">
        <f>DATE(LEFT(ALT[[#This Row],[DATEMTH]],4),RIGHT(ALT[[#This Row],[DATEMTH]],2),1)</f>
        <v>44652</v>
      </c>
      <c r="P7424" t="str">
        <f>IF(AND(ALT[[#This Row],[DATE]]&gt;=DATE(2023,6,1),ALT[[#This Row],[DATE]]&lt;=DATE(2024,5,31)),"Y","N")</f>
        <v>N</v>
      </c>
      <c r="Q7424" t="str">
        <f>LEFT(ALT[[#This Row],[DATEMTH]],4)</f>
        <v>2022</v>
      </c>
    </row>
    <row r="7425" spans="1:17" x14ac:dyDescent="0.25">
      <c r="A7425" t="s">
        <v>77</v>
      </c>
      <c r="B7425" t="s">
        <v>110</v>
      </c>
      <c r="C7425" t="s">
        <v>20</v>
      </c>
      <c r="D7425" t="s">
        <v>17</v>
      </c>
      <c r="E7425" s="14">
        <v>4991604.8267740039</v>
      </c>
      <c r="F7425" s="14">
        <v>22932549.640699979</v>
      </c>
      <c r="G7425" s="13">
        <v>0.21766462538971496</v>
      </c>
      <c r="H7425" s="12">
        <v>-42801723.640000001</v>
      </c>
      <c r="I7425" s="12">
        <v>-9.3164211421347076</v>
      </c>
      <c r="J7425" t="s">
        <v>26</v>
      </c>
      <c r="K7425" s="14">
        <v>286159.00859800034</v>
      </c>
      <c r="L7425" s="14">
        <v>4991604.8267740021</v>
      </c>
      <c r="M7425" s="13">
        <v>5.7328057514308584E-2</v>
      </c>
      <c r="N7425" s="12">
        <v>-0.53409232706381893</v>
      </c>
      <c r="O7425" s="2">
        <f>DATE(LEFT(ALT[[#This Row],[DATEMTH]],4),RIGHT(ALT[[#This Row],[DATEMTH]],2),1)</f>
        <v>44652</v>
      </c>
      <c r="P7425" t="str">
        <f>IF(AND(ALT[[#This Row],[DATE]]&gt;=DATE(2023,6,1),ALT[[#This Row],[DATE]]&lt;=DATE(2024,5,31)),"Y","N")</f>
        <v>N</v>
      </c>
      <c r="Q7425" t="str">
        <f>LEFT(ALT[[#This Row],[DATEMTH]],4)</f>
        <v>2022</v>
      </c>
    </row>
    <row r="7426" spans="1:17" x14ac:dyDescent="0.25">
      <c r="A7426" t="s">
        <v>77</v>
      </c>
      <c r="B7426" t="s">
        <v>110</v>
      </c>
      <c r="C7426" t="s">
        <v>15</v>
      </c>
      <c r="D7426" t="s">
        <v>23</v>
      </c>
      <c r="E7426" s="14">
        <v>4036247.1809849921</v>
      </c>
      <c r="F7426" s="14">
        <v>22932549.640699979</v>
      </c>
      <c r="G7426" s="13">
        <v>0.17600516489547177</v>
      </c>
      <c r="H7426" s="12">
        <v>-26684461.059999999</v>
      </c>
      <c r="I7426" s="12">
        <v>-4.6966029690120958</v>
      </c>
      <c r="J7426" t="s">
        <v>26</v>
      </c>
      <c r="K7426" s="14">
        <v>581887.15254799987</v>
      </c>
      <c r="L7426" s="14">
        <v>4036247.1809849986</v>
      </c>
      <c r="M7426" s="13">
        <v>0.14416539088322067</v>
      </c>
      <c r="N7426" s="12">
        <v>-0.67708760285092351</v>
      </c>
      <c r="O7426" s="2">
        <f>DATE(LEFT(ALT[[#This Row],[DATEMTH]],4),RIGHT(ALT[[#This Row],[DATEMTH]],2),1)</f>
        <v>44652</v>
      </c>
      <c r="P7426" t="str">
        <f>IF(AND(ALT[[#This Row],[DATE]]&gt;=DATE(2023,6,1),ALT[[#This Row],[DATE]]&lt;=DATE(2024,5,31)),"Y","N")</f>
        <v>N</v>
      </c>
      <c r="Q7426" t="str">
        <f>LEFT(ALT[[#This Row],[DATEMTH]],4)</f>
        <v>2022</v>
      </c>
    </row>
    <row r="7427" spans="1:17" x14ac:dyDescent="0.25">
      <c r="A7427" t="s">
        <v>77</v>
      </c>
      <c r="B7427" t="s">
        <v>110</v>
      </c>
      <c r="C7427" t="s">
        <v>15</v>
      </c>
      <c r="D7427" t="s">
        <v>23</v>
      </c>
      <c r="E7427" s="14">
        <v>4036247.1809849921</v>
      </c>
      <c r="F7427" s="14">
        <v>22932549.640699979</v>
      </c>
      <c r="G7427" s="13">
        <v>0.17600516489547177</v>
      </c>
      <c r="H7427" s="12">
        <v>-26684461.059999999</v>
      </c>
      <c r="I7427" s="12">
        <v>-4.6966029690120958</v>
      </c>
      <c r="J7427" t="s">
        <v>16</v>
      </c>
      <c r="K7427" s="14">
        <v>1243575.2466009993</v>
      </c>
      <c r="L7427" s="14">
        <v>4036247.1809849986</v>
      </c>
      <c r="M7427" s="13">
        <v>0.30810185571873705</v>
      </c>
      <c r="N7427" s="12">
        <v>-1.4470320903267568</v>
      </c>
      <c r="O7427" s="2">
        <f>DATE(LEFT(ALT[[#This Row],[DATEMTH]],4),RIGHT(ALT[[#This Row],[DATEMTH]],2),1)</f>
        <v>44652</v>
      </c>
      <c r="P7427" t="str">
        <f>IF(AND(ALT[[#This Row],[DATE]]&gt;=DATE(2023,6,1),ALT[[#This Row],[DATE]]&lt;=DATE(2024,5,31)),"Y","N")</f>
        <v>N</v>
      </c>
      <c r="Q7427" t="str">
        <f>LEFT(ALT[[#This Row],[DATEMTH]],4)</f>
        <v>2022</v>
      </c>
    </row>
    <row r="7428" spans="1:17" x14ac:dyDescent="0.25">
      <c r="A7428" t="s">
        <v>77</v>
      </c>
      <c r="B7428" t="s">
        <v>110</v>
      </c>
      <c r="C7428" t="s">
        <v>15</v>
      </c>
      <c r="D7428" t="s">
        <v>23</v>
      </c>
      <c r="E7428" s="14">
        <v>4036247.1809849921</v>
      </c>
      <c r="F7428" s="14">
        <v>22932549.640699979</v>
      </c>
      <c r="G7428" s="13">
        <v>0.17600516489547177</v>
      </c>
      <c r="H7428" s="12">
        <v>-26684461.059999999</v>
      </c>
      <c r="I7428" s="12">
        <v>-4.6966029690120958</v>
      </c>
      <c r="J7428" t="s">
        <v>25</v>
      </c>
      <c r="K7428" s="14">
        <v>590805.41484400036</v>
      </c>
      <c r="L7428" s="14">
        <v>4036247.1809849986</v>
      </c>
      <c r="M7428" s="13">
        <v>0.14637493402964019</v>
      </c>
      <c r="N7428" s="12">
        <v>-0.68746494975255779</v>
      </c>
      <c r="O7428" s="2">
        <f>DATE(LEFT(ALT[[#This Row],[DATEMTH]],4),RIGHT(ALT[[#This Row],[DATEMTH]],2),1)</f>
        <v>44652</v>
      </c>
      <c r="P7428" t="str">
        <f>IF(AND(ALT[[#This Row],[DATE]]&gt;=DATE(2023,6,1),ALT[[#This Row],[DATE]]&lt;=DATE(2024,5,31)),"Y","N")</f>
        <v>N</v>
      </c>
      <c r="Q7428" t="str">
        <f>LEFT(ALT[[#This Row],[DATEMTH]],4)</f>
        <v>2022</v>
      </c>
    </row>
    <row r="7429" spans="1:17" x14ac:dyDescent="0.25">
      <c r="A7429" t="s">
        <v>77</v>
      </c>
      <c r="B7429" t="s">
        <v>110</v>
      </c>
      <c r="C7429" t="s">
        <v>15</v>
      </c>
      <c r="D7429" t="s">
        <v>23</v>
      </c>
      <c r="E7429" s="14">
        <v>4036247.1809849921</v>
      </c>
      <c r="F7429" s="14">
        <v>22932549.640699979</v>
      </c>
      <c r="G7429" s="13">
        <v>0.17600516489547177</v>
      </c>
      <c r="H7429" s="12">
        <v>-26684461.059999999</v>
      </c>
      <c r="I7429" s="12">
        <v>-4.6966029690120958</v>
      </c>
      <c r="J7429" t="s">
        <v>24</v>
      </c>
      <c r="K7429" s="14">
        <v>1619979.3669919991</v>
      </c>
      <c r="L7429" s="14">
        <v>4036247.1809849986</v>
      </c>
      <c r="M7429" s="13">
        <v>0.40135781936840204</v>
      </c>
      <c r="N7429" s="12">
        <v>-1.8850183260818574</v>
      </c>
      <c r="O7429" s="2">
        <f>DATE(LEFT(ALT[[#This Row],[DATEMTH]],4),RIGHT(ALT[[#This Row],[DATEMTH]],2),1)</f>
        <v>44652</v>
      </c>
      <c r="P7429" t="str">
        <f>IF(AND(ALT[[#This Row],[DATE]]&gt;=DATE(2023,6,1),ALT[[#This Row],[DATE]]&lt;=DATE(2024,5,31)),"Y","N")</f>
        <v>N</v>
      </c>
      <c r="Q7429" t="str">
        <f>LEFT(ALT[[#This Row],[DATEMTH]],4)</f>
        <v>2022</v>
      </c>
    </row>
    <row r="7430" spans="1:17" x14ac:dyDescent="0.25">
      <c r="A7430" t="s">
        <v>77</v>
      </c>
      <c r="B7430" t="s">
        <v>110</v>
      </c>
      <c r="C7430" t="s">
        <v>18</v>
      </c>
      <c r="D7430" t="s">
        <v>23</v>
      </c>
      <c r="E7430" s="14">
        <v>8058531.3865830014</v>
      </c>
      <c r="F7430" s="14">
        <v>22932549.640699979</v>
      </c>
      <c r="G7430" s="13">
        <v>0.35140145831325137</v>
      </c>
      <c r="H7430" s="12">
        <v>-26684461.059999999</v>
      </c>
      <c r="I7430" s="12">
        <v>-9.3769585307871672</v>
      </c>
      <c r="J7430" t="s">
        <v>25</v>
      </c>
      <c r="K7430" s="14">
        <v>931616.21214699966</v>
      </c>
      <c r="L7430" s="14">
        <v>8058531.3865829967</v>
      </c>
      <c r="M7430" s="13">
        <v>0.11560620260139316</v>
      </c>
      <c r="N7430" s="12">
        <v>-1.0840345676950431</v>
      </c>
      <c r="O7430" s="2">
        <f>DATE(LEFT(ALT[[#This Row],[DATEMTH]],4),RIGHT(ALT[[#This Row],[DATEMTH]],2),1)</f>
        <v>44652</v>
      </c>
      <c r="P7430" t="str">
        <f>IF(AND(ALT[[#This Row],[DATE]]&gt;=DATE(2023,6,1),ALT[[#This Row],[DATE]]&lt;=DATE(2024,5,31)),"Y","N")</f>
        <v>N</v>
      </c>
      <c r="Q7430" t="str">
        <f>LEFT(ALT[[#This Row],[DATEMTH]],4)</f>
        <v>2022</v>
      </c>
    </row>
    <row r="7431" spans="1:17" x14ac:dyDescent="0.25">
      <c r="A7431" t="s">
        <v>77</v>
      </c>
      <c r="B7431" t="s">
        <v>110</v>
      </c>
      <c r="C7431" t="s">
        <v>18</v>
      </c>
      <c r="D7431" t="s">
        <v>23</v>
      </c>
      <c r="E7431" s="14">
        <v>8058531.3865830014</v>
      </c>
      <c r="F7431" s="14">
        <v>22932549.640699979</v>
      </c>
      <c r="G7431" s="13">
        <v>0.35140145831325137</v>
      </c>
      <c r="H7431" s="12">
        <v>-26684461.059999999</v>
      </c>
      <c r="I7431" s="12">
        <v>-9.3769585307871672</v>
      </c>
      <c r="J7431" t="s">
        <v>16</v>
      </c>
      <c r="K7431" s="14">
        <v>3076792.5694679995</v>
      </c>
      <c r="L7431" s="14">
        <v>8058531.3865829967</v>
      </c>
      <c r="M7431" s="13">
        <v>0.38180561964313831</v>
      </c>
      <c r="N7431" s="12">
        <v>-3.5801754622152062</v>
      </c>
      <c r="O7431" s="2">
        <f>DATE(LEFT(ALT[[#This Row],[DATEMTH]],4),RIGHT(ALT[[#This Row],[DATEMTH]],2),1)</f>
        <v>44652</v>
      </c>
      <c r="P7431" t="str">
        <f>IF(AND(ALT[[#This Row],[DATE]]&gt;=DATE(2023,6,1),ALT[[#This Row],[DATE]]&lt;=DATE(2024,5,31)),"Y","N")</f>
        <v>N</v>
      </c>
      <c r="Q7431" t="str">
        <f>LEFT(ALT[[#This Row],[DATEMTH]],4)</f>
        <v>2022</v>
      </c>
    </row>
    <row r="7432" spans="1:17" x14ac:dyDescent="0.25">
      <c r="A7432" t="s">
        <v>77</v>
      </c>
      <c r="B7432" t="s">
        <v>110</v>
      </c>
      <c r="C7432" t="s">
        <v>18</v>
      </c>
      <c r="D7432" t="s">
        <v>23</v>
      </c>
      <c r="E7432" s="14">
        <v>8058531.3865830014</v>
      </c>
      <c r="F7432" s="14">
        <v>22932549.640699979</v>
      </c>
      <c r="G7432" s="13">
        <v>0.35140145831325137</v>
      </c>
      <c r="H7432" s="12">
        <v>-26684461.059999999</v>
      </c>
      <c r="I7432" s="12">
        <v>-9.3769585307871672</v>
      </c>
      <c r="J7432" t="s">
        <v>24</v>
      </c>
      <c r="K7432" s="14">
        <v>2065582.4048599997</v>
      </c>
      <c r="L7432" s="14">
        <v>8058531.3865829967</v>
      </c>
      <c r="M7432" s="13">
        <v>0.25632243715015846</v>
      </c>
      <c r="N7432" s="12">
        <v>-2.4035248636673359</v>
      </c>
      <c r="O7432" s="2">
        <f>DATE(LEFT(ALT[[#This Row],[DATEMTH]],4),RIGHT(ALT[[#This Row],[DATEMTH]],2),1)</f>
        <v>44652</v>
      </c>
      <c r="P7432" t="str">
        <f>IF(AND(ALT[[#This Row],[DATE]]&gt;=DATE(2023,6,1),ALT[[#This Row],[DATE]]&lt;=DATE(2024,5,31)),"Y","N")</f>
        <v>N</v>
      </c>
      <c r="Q7432" t="str">
        <f>LEFT(ALT[[#This Row],[DATEMTH]],4)</f>
        <v>2022</v>
      </c>
    </row>
    <row r="7433" spans="1:17" x14ac:dyDescent="0.25">
      <c r="A7433" t="s">
        <v>77</v>
      </c>
      <c r="B7433" t="s">
        <v>110</v>
      </c>
      <c r="C7433" t="s">
        <v>18</v>
      </c>
      <c r="D7433" t="s">
        <v>23</v>
      </c>
      <c r="E7433" s="14">
        <v>8058531.3865830014</v>
      </c>
      <c r="F7433" s="14">
        <v>22932549.640699979</v>
      </c>
      <c r="G7433" s="13">
        <v>0.35140145831325137</v>
      </c>
      <c r="H7433" s="12">
        <v>-26684461.059999999</v>
      </c>
      <c r="I7433" s="12">
        <v>-9.3769585307871672</v>
      </c>
      <c r="J7433" t="s">
        <v>26</v>
      </c>
      <c r="K7433" s="14">
        <v>1984540.2001079984</v>
      </c>
      <c r="L7433" s="14">
        <v>8058531.3865829967</v>
      </c>
      <c r="M7433" s="13">
        <v>0.24626574060531012</v>
      </c>
      <c r="N7433" s="12">
        <v>-2.3092236372095822</v>
      </c>
      <c r="O7433" s="2">
        <f>DATE(LEFT(ALT[[#This Row],[DATEMTH]],4),RIGHT(ALT[[#This Row],[DATEMTH]],2),1)</f>
        <v>44652</v>
      </c>
      <c r="P7433" t="str">
        <f>IF(AND(ALT[[#This Row],[DATE]]&gt;=DATE(2023,6,1),ALT[[#This Row],[DATE]]&lt;=DATE(2024,5,31)),"Y","N")</f>
        <v>N</v>
      </c>
      <c r="Q7433" t="str">
        <f>LEFT(ALT[[#This Row],[DATEMTH]],4)</f>
        <v>2022</v>
      </c>
    </row>
    <row r="7434" spans="1:17" x14ac:dyDescent="0.25">
      <c r="A7434" t="s">
        <v>77</v>
      </c>
      <c r="B7434" t="s">
        <v>110</v>
      </c>
      <c r="C7434" t="s">
        <v>19</v>
      </c>
      <c r="D7434" t="s">
        <v>23</v>
      </c>
      <c r="E7434" s="14">
        <v>5846166.2463580016</v>
      </c>
      <c r="F7434" s="14">
        <v>22932549.640699979</v>
      </c>
      <c r="G7434" s="13">
        <v>0.25492875140156274</v>
      </c>
      <c r="H7434" s="12">
        <v>-26684461.059999999</v>
      </c>
      <c r="I7434" s="12">
        <v>-6.8026363398494212</v>
      </c>
      <c r="J7434" t="s">
        <v>25</v>
      </c>
      <c r="K7434" s="14">
        <v>3999039.7414819994</v>
      </c>
      <c r="L7434" s="14">
        <v>5846166.2463580007</v>
      </c>
      <c r="M7434" s="13">
        <v>0.68404482065033478</v>
      </c>
      <c r="N7434" s="12">
        <v>-4.6533081550417474</v>
      </c>
      <c r="O7434" s="2">
        <f>DATE(LEFT(ALT[[#This Row],[DATEMTH]],4),RIGHT(ALT[[#This Row],[DATEMTH]],2),1)</f>
        <v>44652</v>
      </c>
      <c r="P7434" t="str">
        <f>IF(AND(ALT[[#This Row],[DATE]]&gt;=DATE(2023,6,1),ALT[[#This Row],[DATE]]&lt;=DATE(2024,5,31)),"Y","N")</f>
        <v>N</v>
      </c>
      <c r="Q7434" t="str">
        <f>LEFT(ALT[[#This Row],[DATEMTH]],4)</f>
        <v>2022</v>
      </c>
    </row>
    <row r="7435" spans="1:17" x14ac:dyDescent="0.25">
      <c r="A7435" t="s">
        <v>77</v>
      </c>
      <c r="B7435" t="s">
        <v>110</v>
      </c>
      <c r="C7435" t="s">
        <v>19</v>
      </c>
      <c r="D7435" t="s">
        <v>23</v>
      </c>
      <c r="E7435" s="14">
        <v>5846166.2463580016</v>
      </c>
      <c r="F7435" s="14">
        <v>22932549.640699979</v>
      </c>
      <c r="G7435" s="13">
        <v>0.25492875140156274</v>
      </c>
      <c r="H7435" s="12">
        <v>-26684461.059999999</v>
      </c>
      <c r="I7435" s="12">
        <v>-6.8026363398494212</v>
      </c>
      <c r="J7435" t="s">
        <v>24</v>
      </c>
      <c r="K7435" s="14">
        <v>1553806.1420240011</v>
      </c>
      <c r="L7435" s="14">
        <v>5846166.2463580007</v>
      </c>
      <c r="M7435" s="13">
        <v>0.26578206580970548</v>
      </c>
      <c r="N7435" s="12">
        <v>-1.8080187393573528</v>
      </c>
      <c r="O7435" s="2">
        <f>DATE(LEFT(ALT[[#This Row],[DATEMTH]],4),RIGHT(ALT[[#This Row],[DATEMTH]],2),1)</f>
        <v>44652</v>
      </c>
      <c r="P7435" t="str">
        <f>IF(AND(ALT[[#This Row],[DATE]]&gt;=DATE(2023,6,1),ALT[[#This Row],[DATE]]&lt;=DATE(2024,5,31)),"Y","N")</f>
        <v>N</v>
      </c>
      <c r="Q7435" t="str">
        <f>LEFT(ALT[[#This Row],[DATEMTH]],4)</f>
        <v>2022</v>
      </c>
    </row>
    <row r="7436" spans="1:17" x14ac:dyDescent="0.25">
      <c r="A7436" t="s">
        <v>77</v>
      </c>
      <c r="B7436" t="s">
        <v>110</v>
      </c>
      <c r="C7436" t="s">
        <v>19</v>
      </c>
      <c r="D7436" t="s">
        <v>23</v>
      </c>
      <c r="E7436" s="14">
        <v>5846166.2463580016</v>
      </c>
      <c r="F7436" s="14">
        <v>22932549.640699979</v>
      </c>
      <c r="G7436" s="13">
        <v>0.25492875140156274</v>
      </c>
      <c r="H7436" s="12">
        <v>-26684461.059999999</v>
      </c>
      <c r="I7436" s="12">
        <v>-6.8026363398494212</v>
      </c>
      <c r="J7436" t="s">
        <v>16</v>
      </c>
      <c r="K7436" s="14">
        <v>2123.975135000001</v>
      </c>
      <c r="L7436" s="14">
        <v>5846166.2463580007</v>
      </c>
      <c r="M7436" s="13">
        <v>3.6331076563605742E-4</v>
      </c>
      <c r="N7436" s="12">
        <v>-2.4714710169743605E-3</v>
      </c>
      <c r="O7436" s="2">
        <f>DATE(LEFT(ALT[[#This Row],[DATEMTH]],4),RIGHT(ALT[[#This Row],[DATEMTH]],2),1)</f>
        <v>44652</v>
      </c>
      <c r="P7436" t="str">
        <f>IF(AND(ALT[[#This Row],[DATE]]&gt;=DATE(2023,6,1),ALT[[#This Row],[DATE]]&lt;=DATE(2024,5,31)),"Y","N")</f>
        <v>N</v>
      </c>
      <c r="Q7436" t="str">
        <f>LEFT(ALT[[#This Row],[DATEMTH]],4)</f>
        <v>2022</v>
      </c>
    </row>
    <row r="7437" spans="1:17" x14ac:dyDescent="0.25">
      <c r="A7437" t="s">
        <v>77</v>
      </c>
      <c r="B7437" t="s">
        <v>110</v>
      </c>
      <c r="C7437" t="s">
        <v>19</v>
      </c>
      <c r="D7437" t="s">
        <v>23</v>
      </c>
      <c r="E7437" s="14">
        <v>5846166.2463580016</v>
      </c>
      <c r="F7437" s="14">
        <v>22932549.640699979</v>
      </c>
      <c r="G7437" s="13">
        <v>0.25492875140156274</v>
      </c>
      <c r="H7437" s="12">
        <v>-26684461.059999999</v>
      </c>
      <c r="I7437" s="12">
        <v>-6.8026363398494212</v>
      </c>
      <c r="J7437" t="s">
        <v>26</v>
      </c>
      <c r="K7437" s="14">
        <v>291196.38771699998</v>
      </c>
      <c r="L7437" s="14">
        <v>5846166.2463580007</v>
      </c>
      <c r="M7437" s="13">
        <v>4.980980277432364E-2</v>
      </c>
      <c r="N7437" s="12">
        <v>-0.33883797443334651</v>
      </c>
      <c r="O7437" s="2">
        <f>DATE(LEFT(ALT[[#This Row],[DATEMTH]],4),RIGHT(ALT[[#This Row],[DATEMTH]],2),1)</f>
        <v>44652</v>
      </c>
      <c r="P7437" t="str">
        <f>IF(AND(ALT[[#This Row],[DATE]]&gt;=DATE(2023,6,1),ALT[[#This Row],[DATE]]&lt;=DATE(2024,5,31)),"Y","N")</f>
        <v>N</v>
      </c>
      <c r="Q7437" t="str">
        <f>LEFT(ALT[[#This Row],[DATEMTH]],4)</f>
        <v>2022</v>
      </c>
    </row>
    <row r="7438" spans="1:17" x14ac:dyDescent="0.25">
      <c r="A7438" t="s">
        <v>77</v>
      </c>
      <c r="B7438" t="s">
        <v>110</v>
      </c>
      <c r="C7438" t="s">
        <v>20</v>
      </c>
      <c r="D7438" t="s">
        <v>23</v>
      </c>
      <c r="E7438" s="14">
        <v>4991604.8267740039</v>
      </c>
      <c r="F7438" s="14">
        <v>22932549.640699979</v>
      </c>
      <c r="G7438" s="13">
        <v>0.21766462538971496</v>
      </c>
      <c r="H7438" s="12">
        <v>-26684461.059999999</v>
      </c>
      <c r="I7438" s="12">
        <v>-5.8082632203513356</v>
      </c>
      <c r="J7438" t="s">
        <v>25</v>
      </c>
      <c r="K7438" s="14">
        <v>807118.14521700086</v>
      </c>
      <c r="L7438" s="14">
        <v>4991604.8267740021</v>
      </c>
      <c r="M7438" s="13">
        <v>0.16169512075310435</v>
      </c>
      <c r="N7438" s="12">
        <v>-0.93916782278052402</v>
      </c>
      <c r="O7438" s="2">
        <f>DATE(LEFT(ALT[[#This Row],[DATEMTH]],4),RIGHT(ALT[[#This Row],[DATEMTH]],2),1)</f>
        <v>44652</v>
      </c>
      <c r="P7438" t="str">
        <f>IF(AND(ALT[[#This Row],[DATE]]&gt;=DATE(2023,6,1),ALT[[#This Row],[DATE]]&lt;=DATE(2024,5,31)),"Y","N")</f>
        <v>N</v>
      </c>
      <c r="Q7438" t="str">
        <f>LEFT(ALT[[#This Row],[DATEMTH]],4)</f>
        <v>2022</v>
      </c>
    </row>
    <row r="7439" spans="1:17" x14ac:dyDescent="0.25">
      <c r="A7439" t="s">
        <v>77</v>
      </c>
      <c r="B7439" t="s">
        <v>110</v>
      </c>
      <c r="C7439" t="s">
        <v>20</v>
      </c>
      <c r="D7439" t="s">
        <v>23</v>
      </c>
      <c r="E7439" s="14">
        <v>4991604.8267740039</v>
      </c>
      <c r="F7439" s="14">
        <v>22932549.640699979</v>
      </c>
      <c r="G7439" s="13">
        <v>0.21766462538971496</v>
      </c>
      <c r="H7439" s="12">
        <v>-26684461.059999999</v>
      </c>
      <c r="I7439" s="12">
        <v>-5.8082632203513356</v>
      </c>
      <c r="J7439" t="s">
        <v>24</v>
      </c>
      <c r="K7439" s="14">
        <v>1979229.1764400003</v>
      </c>
      <c r="L7439" s="14">
        <v>4991604.8267740021</v>
      </c>
      <c r="M7439" s="13">
        <v>0.39651159198817143</v>
      </c>
      <c r="N7439" s="12">
        <v>-2.3030436961878515</v>
      </c>
      <c r="O7439" s="2">
        <f>DATE(LEFT(ALT[[#This Row],[DATEMTH]],4),RIGHT(ALT[[#This Row],[DATEMTH]],2),1)</f>
        <v>44652</v>
      </c>
      <c r="P7439" t="str">
        <f>IF(AND(ALT[[#This Row],[DATE]]&gt;=DATE(2023,6,1),ALT[[#This Row],[DATE]]&lt;=DATE(2024,5,31)),"Y","N")</f>
        <v>N</v>
      </c>
      <c r="Q7439" t="str">
        <f>LEFT(ALT[[#This Row],[DATEMTH]],4)</f>
        <v>2022</v>
      </c>
    </row>
    <row r="7440" spans="1:17" x14ac:dyDescent="0.25">
      <c r="A7440" t="s">
        <v>77</v>
      </c>
      <c r="B7440" t="s">
        <v>110</v>
      </c>
      <c r="C7440" t="s">
        <v>20</v>
      </c>
      <c r="D7440" t="s">
        <v>23</v>
      </c>
      <c r="E7440" s="14">
        <v>4991604.8267740039</v>
      </c>
      <c r="F7440" s="14">
        <v>22932549.640699979</v>
      </c>
      <c r="G7440" s="13">
        <v>0.21766462538971496</v>
      </c>
      <c r="H7440" s="12">
        <v>-26684461.059999999</v>
      </c>
      <c r="I7440" s="12">
        <v>-5.8082632203513356</v>
      </c>
      <c r="J7440" t="s">
        <v>16</v>
      </c>
      <c r="K7440" s="14">
        <v>1919098.496519</v>
      </c>
      <c r="L7440" s="14">
        <v>4991604.8267740021</v>
      </c>
      <c r="M7440" s="13">
        <v>0.38446522974441549</v>
      </c>
      <c r="N7440" s="12">
        <v>-2.2330752534284146</v>
      </c>
      <c r="O7440" s="2">
        <f>DATE(LEFT(ALT[[#This Row],[DATEMTH]],4),RIGHT(ALT[[#This Row],[DATEMTH]],2),1)</f>
        <v>44652</v>
      </c>
      <c r="P7440" t="str">
        <f>IF(AND(ALT[[#This Row],[DATE]]&gt;=DATE(2023,6,1),ALT[[#This Row],[DATE]]&lt;=DATE(2024,5,31)),"Y","N")</f>
        <v>N</v>
      </c>
      <c r="Q7440" t="str">
        <f>LEFT(ALT[[#This Row],[DATEMTH]],4)</f>
        <v>2022</v>
      </c>
    </row>
    <row r="7441" spans="1:17" x14ac:dyDescent="0.25">
      <c r="A7441" t="s">
        <v>77</v>
      </c>
      <c r="B7441" t="s">
        <v>110</v>
      </c>
      <c r="C7441" t="s">
        <v>20</v>
      </c>
      <c r="D7441" t="s">
        <v>23</v>
      </c>
      <c r="E7441" s="14">
        <v>4991604.8267740039</v>
      </c>
      <c r="F7441" s="14">
        <v>22932549.640699979</v>
      </c>
      <c r="G7441" s="13">
        <v>0.21766462538971496</v>
      </c>
      <c r="H7441" s="12">
        <v>-26684461.059999999</v>
      </c>
      <c r="I7441" s="12">
        <v>-5.8082632203513356</v>
      </c>
      <c r="J7441" t="s">
        <v>26</v>
      </c>
      <c r="K7441" s="14">
        <v>286159.00859800034</v>
      </c>
      <c r="L7441" s="14">
        <v>4991604.8267740021</v>
      </c>
      <c r="M7441" s="13">
        <v>5.7328057514308584E-2</v>
      </c>
      <c r="N7441" s="12">
        <v>-0.33297644795454456</v>
      </c>
      <c r="O7441" s="2">
        <f>DATE(LEFT(ALT[[#This Row],[DATEMTH]],4),RIGHT(ALT[[#This Row],[DATEMTH]],2),1)</f>
        <v>44652</v>
      </c>
      <c r="P7441" t="str">
        <f>IF(AND(ALT[[#This Row],[DATE]]&gt;=DATE(2023,6,1),ALT[[#This Row],[DATE]]&lt;=DATE(2024,5,31)),"Y","N")</f>
        <v>N</v>
      </c>
      <c r="Q7441" t="str">
        <f>LEFT(ALT[[#This Row],[DATEMTH]],4)</f>
        <v>2022</v>
      </c>
    </row>
    <row r="7442" spans="1:17" x14ac:dyDescent="0.25">
      <c r="A7442" t="s">
        <v>77</v>
      </c>
      <c r="B7442" t="s">
        <v>111</v>
      </c>
      <c r="C7442" t="s">
        <v>15</v>
      </c>
      <c r="D7442" t="s">
        <v>22</v>
      </c>
      <c r="E7442" s="14">
        <v>704880.82863099978</v>
      </c>
      <c r="F7442" s="14">
        <v>4089341.4174690023</v>
      </c>
      <c r="G7442" s="13">
        <v>0.1723702563987109</v>
      </c>
      <c r="H7442" s="12">
        <v>-34501472.009999998</v>
      </c>
      <c r="I7442" s="12">
        <v>-5.9470275764966471</v>
      </c>
      <c r="J7442" t="s">
        <v>16</v>
      </c>
      <c r="K7442" s="14">
        <v>216710.95034999991</v>
      </c>
      <c r="L7442" s="14">
        <v>704880.82863100001</v>
      </c>
      <c r="M7442" s="13">
        <v>0.30744338836805918</v>
      </c>
      <c r="N7442" s="12">
        <v>-1.8283743088364164</v>
      </c>
      <c r="O7442" s="2">
        <f>DATE(LEFT(ALT[[#This Row],[DATEMTH]],4),RIGHT(ALT[[#This Row],[DATEMTH]],2),1)</f>
        <v>44652</v>
      </c>
      <c r="P7442" t="str">
        <f>IF(AND(ALT[[#This Row],[DATE]]&gt;=DATE(2023,6,1),ALT[[#This Row],[DATE]]&lt;=DATE(2024,5,31)),"Y","N")</f>
        <v>N</v>
      </c>
      <c r="Q7442" t="str">
        <f>LEFT(ALT[[#This Row],[DATEMTH]],4)</f>
        <v>2022</v>
      </c>
    </row>
    <row r="7443" spans="1:17" x14ac:dyDescent="0.25">
      <c r="A7443" t="s">
        <v>77</v>
      </c>
      <c r="B7443" t="s">
        <v>111</v>
      </c>
      <c r="C7443" t="s">
        <v>15</v>
      </c>
      <c r="D7443" t="s">
        <v>22</v>
      </c>
      <c r="E7443" s="14">
        <v>704880.82863099978</v>
      </c>
      <c r="F7443" s="14">
        <v>4089341.4174690023</v>
      </c>
      <c r="G7443" s="13">
        <v>0.1723702563987109</v>
      </c>
      <c r="H7443" s="12">
        <v>-34501472.009999998</v>
      </c>
      <c r="I7443" s="12">
        <v>-5.9470275764966471</v>
      </c>
      <c r="J7443" t="s">
        <v>25</v>
      </c>
      <c r="K7443" s="14">
        <v>102509.27776300001</v>
      </c>
      <c r="L7443" s="14">
        <v>704880.82863100001</v>
      </c>
      <c r="M7443" s="13">
        <v>0.14542781360941634</v>
      </c>
      <c r="N7443" s="12">
        <v>-0.86486321792481335</v>
      </c>
      <c r="O7443" s="2">
        <f>DATE(LEFT(ALT[[#This Row],[DATEMTH]],4),RIGHT(ALT[[#This Row],[DATEMTH]],2),1)</f>
        <v>44652</v>
      </c>
      <c r="P7443" t="str">
        <f>IF(AND(ALT[[#This Row],[DATE]]&gt;=DATE(2023,6,1),ALT[[#This Row],[DATE]]&lt;=DATE(2024,5,31)),"Y","N")</f>
        <v>N</v>
      </c>
      <c r="Q7443" t="str">
        <f>LEFT(ALT[[#This Row],[DATEMTH]],4)</f>
        <v>2022</v>
      </c>
    </row>
    <row r="7444" spans="1:17" x14ac:dyDescent="0.25">
      <c r="A7444" t="s">
        <v>77</v>
      </c>
      <c r="B7444" t="s">
        <v>111</v>
      </c>
      <c r="C7444" t="s">
        <v>15</v>
      </c>
      <c r="D7444" t="s">
        <v>22</v>
      </c>
      <c r="E7444" s="14">
        <v>704880.82863099978</v>
      </c>
      <c r="F7444" s="14">
        <v>4089341.4174690023</v>
      </c>
      <c r="G7444" s="13">
        <v>0.1723702563987109</v>
      </c>
      <c r="H7444" s="12">
        <v>-34501472.009999998</v>
      </c>
      <c r="I7444" s="12">
        <v>-5.9470275764966471</v>
      </c>
      <c r="J7444" t="s">
        <v>26</v>
      </c>
      <c r="K7444" s="14">
        <v>97893.575484000001</v>
      </c>
      <c r="L7444" s="14">
        <v>704880.82863100001</v>
      </c>
      <c r="M7444" s="13">
        <v>0.13887961128709683</v>
      </c>
      <c r="N7444" s="12">
        <v>-0.82592087813749993</v>
      </c>
      <c r="O7444" s="2">
        <f>DATE(LEFT(ALT[[#This Row],[DATEMTH]],4),RIGHT(ALT[[#This Row],[DATEMTH]],2),1)</f>
        <v>44652</v>
      </c>
      <c r="P7444" t="str">
        <f>IF(AND(ALT[[#This Row],[DATE]]&gt;=DATE(2023,6,1),ALT[[#This Row],[DATE]]&lt;=DATE(2024,5,31)),"Y","N")</f>
        <v>N</v>
      </c>
      <c r="Q7444" t="str">
        <f>LEFT(ALT[[#This Row],[DATEMTH]],4)</f>
        <v>2022</v>
      </c>
    </row>
    <row r="7445" spans="1:17" x14ac:dyDescent="0.25">
      <c r="A7445" t="s">
        <v>77</v>
      </c>
      <c r="B7445" t="s">
        <v>111</v>
      </c>
      <c r="C7445" t="s">
        <v>15</v>
      </c>
      <c r="D7445" t="s">
        <v>22</v>
      </c>
      <c r="E7445" s="14">
        <v>704880.82863099978</v>
      </c>
      <c r="F7445" s="14">
        <v>4089341.4174690023</v>
      </c>
      <c r="G7445" s="13">
        <v>0.1723702563987109</v>
      </c>
      <c r="H7445" s="12">
        <v>-34501472.009999998</v>
      </c>
      <c r="I7445" s="12">
        <v>-5.9470275764966471</v>
      </c>
      <c r="J7445" t="s">
        <v>24</v>
      </c>
      <c r="K7445" s="14">
        <v>287767.02503400011</v>
      </c>
      <c r="L7445" s="14">
        <v>704880.82863100001</v>
      </c>
      <c r="M7445" s="13">
        <v>0.40824918673542765</v>
      </c>
      <c r="N7445" s="12">
        <v>-2.4278691715979175</v>
      </c>
      <c r="O7445" s="2">
        <f>DATE(LEFT(ALT[[#This Row],[DATEMTH]],4),RIGHT(ALT[[#This Row],[DATEMTH]],2),1)</f>
        <v>44652</v>
      </c>
      <c r="P7445" t="str">
        <f>IF(AND(ALT[[#This Row],[DATE]]&gt;=DATE(2023,6,1),ALT[[#This Row],[DATE]]&lt;=DATE(2024,5,31)),"Y","N")</f>
        <v>N</v>
      </c>
      <c r="Q7445" t="str">
        <f>LEFT(ALT[[#This Row],[DATEMTH]],4)</f>
        <v>2022</v>
      </c>
    </row>
    <row r="7446" spans="1:17" x14ac:dyDescent="0.25">
      <c r="A7446" t="s">
        <v>77</v>
      </c>
      <c r="B7446" t="s">
        <v>111</v>
      </c>
      <c r="C7446" t="s">
        <v>18</v>
      </c>
      <c r="D7446" t="s">
        <v>22</v>
      </c>
      <c r="E7446" s="14">
        <v>1273959.8404199991</v>
      </c>
      <c r="F7446" s="14">
        <v>4089341.4174690023</v>
      </c>
      <c r="G7446" s="13">
        <v>0.31153178724032421</v>
      </c>
      <c r="H7446" s="12">
        <v>-34501472.009999998</v>
      </c>
      <c r="I7446" s="12">
        <v>-10.74830523769732</v>
      </c>
      <c r="J7446" t="s">
        <v>16</v>
      </c>
      <c r="K7446" s="14">
        <v>488660.74557099998</v>
      </c>
      <c r="L7446" s="14">
        <v>1273959.8404199998</v>
      </c>
      <c r="M7446" s="13">
        <v>0.38357625575536042</v>
      </c>
      <c r="N7446" s="12">
        <v>-4.1227946787916672</v>
      </c>
      <c r="O7446" s="2">
        <f>DATE(LEFT(ALT[[#This Row],[DATEMTH]],4),RIGHT(ALT[[#This Row],[DATEMTH]],2),1)</f>
        <v>44652</v>
      </c>
      <c r="P7446" t="str">
        <f>IF(AND(ALT[[#This Row],[DATE]]&gt;=DATE(2023,6,1),ALT[[#This Row],[DATE]]&lt;=DATE(2024,5,31)),"Y","N")</f>
        <v>N</v>
      </c>
      <c r="Q7446" t="str">
        <f>LEFT(ALT[[#This Row],[DATEMTH]],4)</f>
        <v>2022</v>
      </c>
    </row>
    <row r="7447" spans="1:17" x14ac:dyDescent="0.25">
      <c r="A7447" t="s">
        <v>77</v>
      </c>
      <c r="B7447" t="s">
        <v>111</v>
      </c>
      <c r="C7447" t="s">
        <v>18</v>
      </c>
      <c r="D7447" t="s">
        <v>22</v>
      </c>
      <c r="E7447" s="14">
        <v>1273959.8404199991</v>
      </c>
      <c r="F7447" s="14">
        <v>4089341.4174690023</v>
      </c>
      <c r="G7447" s="13">
        <v>0.31153178724032421</v>
      </c>
      <c r="H7447" s="12">
        <v>-34501472.009999998</v>
      </c>
      <c r="I7447" s="12">
        <v>-10.74830523769732</v>
      </c>
      <c r="J7447" t="s">
        <v>24</v>
      </c>
      <c r="K7447" s="14">
        <v>333508.4792050001</v>
      </c>
      <c r="L7447" s="14">
        <v>1273959.8404199998</v>
      </c>
      <c r="M7447" s="13">
        <v>0.26178884814379144</v>
      </c>
      <c r="N7447" s="12">
        <v>-2.8137864476746617</v>
      </c>
      <c r="O7447" s="2">
        <f>DATE(LEFT(ALT[[#This Row],[DATEMTH]],4),RIGHT(ALT[[#This Row],[DATEMTH]],2),1)</f>
        <v>44652</v>
      </c>
      <c r="P7447" t="str">
        <f>IF(AND(ALT[[#This Row],[DATE]]&gt;=DATE(2023,6,1),ALT[[#This Row],[DATE]]&lt;=DATE(2024,5,31)),"Y","N")</f>
        <v>N</v>
      </c>
      <c r="Q7447" t="str">
        <f>LEFT(ALT[[#This Row],[DATEMTH]],4)</f>
        <v>2022</v>
      </c>
    </row>
    <row r="7448" spans="1:17" x14ac:dyDescent="0.25">
      <c r="A7448" t="s">
        <v>77</v>
      </c>
      <c r="B7448" t="s">
        <v>111</v>
      </c>
      <c r="C7448" t="s">
        <v>18</v>
      </c>
      <c r="D7448" t="s">
        <v>22</v>
      </c>
      <c r="E7448" s="14">
        <v>1273959.8404199991</v>
      </c>
      <c r="F7448" s="14">
        <v>4089341.4174690023</v>
      </c>
      <c r="G7448" s="13">
        <v>0.31153178724032421</v>
      </c>
      <c r="H7448" s="12">
        <v>-34501472.009999998</v>
      </c>
      <c r="I7448" s="12">
        <v>-10.74830523769732</v>
      </c>
      <c r="J7448" t="s">
        <v>26</v>
      </c>
      <c r="K7448" s="14">
        <v>309708.1369889999</v>
      </c>
      <c r="L7448" s="14">
        <v>1273959.8404199998</v>
      </c>
      <c r="M7448" s="13">
        <v>0.24310667193943503</v>
      </c>
      <c r="N7448" s="12">
        <v>-2.6129847153257937</v>
      </c>
      <c r="O7448" s="2">
        <f>DATE(LEFT(ALT[[#This Row],[DATEMTH]],4),RIGHT(ALT[[#This Row],[DATEMTH]],2),1)</f>
        <v>44652</v>
      </c>
      <c r="P7448" t="str">
        <f>IF(AND(ALT[[#This Row],[DATE]]&gt;=DATE(2023,6,1),ALT[[#This Row],[DATE]]&lt;=DATE(2024,5,31)),"Y","N")</f>
        <v>N</v>
      </c>
      <c r="Q7448" t="str">
        <f>LEFT(ALT[[#This Row],[DATEMTH]],4)</f>
        <v>2022</v>
      </c>
    </row>
    <row r="7449" spans="1:17" x14ac:dyDescent="0.25">
      <c r="A7449" t="s">
        <v>77</v>
      </c>
      <c r="B7449" t="s">
        <v>111</v>
      </c>
      <c r="C7449" t="s">
        <v>18</v>
      </c>
      <c r="D7449" t="s">
        <v>22</v>
      </c>
      <c r="E7449" s="14">
        <v>1273959.8404199991</v>
      </c>
      <c r="F7449" s="14">
        <v>4089341.4174690023</v>
      </c>
      <c r="G7449" s="13">
        <v>0.31153178724032421</v>
      </c>
      <c r="H7449" s="12">
        <v>-34501472.009999998</v>
      </c>
      <c r="I7449" s="12">
        <v>-10.74830523769732</v>
      </c>
      <c r="J7449" t="s">
        <v>25</v>
      </c>
      <c r="K7449" s="14">
        <v>142082.47865499998</v>
      </c>
      <c r="L7449" s="14">
        <v>1273959.8404199998</v>
      </c>
      <c r="M7449" s="13">
        <v>0.11152822416141325</v>
      </c>
      <c r="N7449" s="12">
        <v>-1.1987393959051988</v>
      </c>
      <c r="O7449" s="2">
        <f>DATE(LEFT(ALT[[#This Row],[DATEMTH]],4),RIGHT(ALT[[#This Row],[DATEMTH]],2),1)</f>
        <v>44652</v>
      </c>
      <c r="P7449" t="str">
        <f>IF(AND(ALT[[#This Row],[DATE]]&gt;=DATE(2023,6,1),ALT[[#This Row],[DATE]]&lt;=DATE(2024,5,31)),"Y","N")</f>
        <v>N</v>
      </c>
      <c r="Q7449" t="str">
        <f>LEFT(ALT[[#This Row],[DATEMTH]],4)</f>
        <v>2022</v>
      </c>
    </row>
    <row r="7450" spans="1:17" x14ac:dyDescent="0.25">
      <c r="A7450" t="s">
        <v>77</v>
      </c>
      <c r="B7450" t="s">
        <v>111</v>
      </c>
      <c r="C7450" t="s">
        <v>19</v>
      </c>
      <c r="D7450" t="s">
        <v>22</v>
      </c>
      <c r="E7450" s="14">
        <v>1075144.4431419999</v>
      </c>
      <c r="F7450" s="14">
        <v>4089341.4174690023</v>
      </c>
      <c r="G7450" s="13">
        <v>0.26291383706656474</v>
      </c>
      <c r="H7450" s="12">
        <v>-34501472.009999998</v>
      </c>
      <c r="I7450" s="12">
        <v>-9.0709143905937832</v>
      </c>
      <c r="J7450" t="s">
        <v>16</v>
      </c>
      <c r="K7450" s="14">
        <v>344.42044400000015</v>
      </c>
      <c r="L7450" s="14">
        <v>1075144.4431420004</v>
      </c>
      <c r="M7450" s="13">
        <v>3.2034806690110068E-4</v>
      </c>
      <c r="N7450" s="12">
        <v>-2.9058498900520944E-3</v>
      </c>
      <c r="O7450" s="2">
        <f>DATE(LEFT(ALT[[#This Row],[DATEMTH]],4),RIGHT(ALT[[#This Row],[DATEMTH]],2),1)</f>
        <v>44652</v>
      </c>
      <c r="P7450" t="str">
        <f>IF(AND(ALT[[#This Row],[DATE]]&gt;=DATE(2023,6,1),ALT[[#This Row],[DATE]]&lt;=DATE(2024,5,31)),"Y","N")</f>
        <v>N</v>
      </c>
      <c r="Q7450" t="str">
        <f>LEFT(ALT[[#This Row],[DATEMTH]],4)</f>
        <v>2022</v>
      </c>
    </row>
    <row r="7451" spans="1:17" x14ac:dyDescent="0.25">
      <c r="A7451" t="s">
        <v>77</v>
      </c>
      <c r="B7451" t="s">
        <v>111</v>
      </c>
      <c r="C7451" t="s">
        <v>19</v>
      </c>
      <c r="D7451" t="s">
        <v>22</v>
      </c>
      <c r="E7451" s="14">
        <v>1075144.4431419999</v>
      </c>
      <c r="F7451" s="14">
        <v>4089341.4174690023</v>
      </c>
      <c r="G7451" s="13">
        <v>0.26291383706656474</v>
      </c>
      <c r="H7451" s="12">
        <v>-34501472.009999998</v>
      </c>
      <c r="I7451" s="12">
        <v>-9.0709143905937832</v>
      </c>
      <c r="J7451" t="s">
        <v>24</v>
      </c>
      <c r="K7451" s="14">
        <v>289478.53853599995</v>
      </c>
      <c r="L7451" s="14">
        <v>1075144.4431420004</v>
      </c>
      <c r="M7451" s="13">
        <v>0.26924618397322347</v>
      </c>
      <c r="N7451" s="12">
        <v>-2.4423090848151738</v>
      </c>
      <c r="O7451" s="2">
        <f>DATE(LEFT(ALT[[#This Row],[DATEMTH]],4),RIGHT(ALT[[#This Row],[DATEMTH]],2),1)</f>
        <v>44652</v>
      </c>
      <c r="P7451" t="str">
        <f>IF(AND(ALT[[#This Row],[DATE]]&gt;=DATE(2023,6,1),ALT[[#This Row],[DATE]]&lt;=DATE(2024,5,31)),"Y","N")</f>
        <v>N</v>
      </c>
      <c r="Q7451" t="str">
        <f>LEFT(ALT[[#This Row],[DATEMTH]],4)</f>
        <v>2022</v>
      </c>
    </row>
    <row r="7452" spans="1:17" x14ac:dyDescent="0.25">
      <c r="A7452" t="s">
        <v>77</v>
      </c>
      <c r="B7452" t="s">
        <v>111</v>
      </c>
      <c r="C7452" t="s">
        <v>19</v>
      </c>
      <c r="D7452" t="s">
        <v>22</v>
      </c>
      <c r="E7452" s="14">
        <v>1075144.4431419999</v>
      </c>
      <c r="F7452" s="14">
        <v>4089341.4174690023</v>
      </c>
      <c r="G7452" s="13">
        <v>0.26291383706656474</v>
      </c>
      <c r="H7452" s="12">
        <v>-34501472.009999998</v>
      </c>
      <c r="I7452" s="12">
        <v>-9.0709143905937832</v>
      </c>
      <c r="J7452" t="s">
        <v>26</v>
      </c>
      <c r="K7452" s="14">
        <v>51775.400320000022</v>
      </c>
      <c r="L7452" s="14">
        <v>1075144.4431420004</v>
      </c>
      <c r="M7452" s="13">
        <v>4.8156692480027782E-2</v>
      </c>
      <c r="N7452" s="12">
        <v>-0.43682523482048341</v>
      </c>
      <c r="O7452" s="2">
        <f>DATE(LEFT(ALT[[#This Row],[DATEMTH]],4),RIGHT(ALT[[#This Row],[DATEMTH]],2),1)</f>
        <v>44652</v>
      </c>
      <c r="P7452" t="str">
        <f>IF(AND(ALT[[#This Row],[DATE]]&gt;=DATE(2023,6,1),ALT[[#This Row],[DATE]]&lt;=DATE(2024,5,31)),"Y","N")</f>
        <v>N</v>
      </c>
      <c r="Q7452" t="str">
        <f>LEFT(ALT[[#This Row],[DATEMTH]],4)</f>
        <v>2022</v>
      </c>
    </row>
    <row r="7453" spans="1:17" x14ac:dyDescent="0.25">
      <c r="A7453" t="s">
        <v>77</v>
      </c>
      <c r="B7453" t="s">
        <v>111</v>
      </c>
      <c r="C7453" t="s">
        <v>19</v>
      </c>
      <c r="D7453" t="s">
        <v>22</v>
      </c>
      <c r="E7453" s="14">
        <v>1075144.4431419999</v>
      </c>
      <c r="F7453" s="14">
        <v>4089341.4174690023</v>
      </c>
      <c r="G7453" s="13">
        <v>0.26291383706656474</v>
      </c>
      <c r="H7453" s="12">
        <v>-34501472.009999998</v>
      </c>
      <c r="I7453" s="12">
        <v>-9.0709143905937832</v>
      </c>
      <c r="J7453" t="s">
        <v>25</v>
      </c>
      <c r="K7453" s="14">
        <v>733546.08384200034</v>
      </c>
      <c r="L7453" s="14">
        <v>1075144.4431420004</v>
      </c>
      <c r="M7453" s="13">
        <v>0.68227677547984755</v>
      </c>
      <c r="N7453" s="12">
        <v>-6.1888742210680725</v>
      </c>
      <c r="O7453" s="2">
        <f>DATE(LEFT(ALT[[#This Row],[DATEMTH]],4),RIGHT(ALT[[#This Row],[DATEMTH]],2),1)</f>
        <v>44652</v>
      </c>
      <c r="P7453" t="str">
        <f>IF(AND(ALT[[#This Row],[DATE]]&gt;=DATE(2023,6,1),ALT[[#This Row],[DATE]]&lt;=DATE(2024,5,31)),"Y","N")</f>
        <v>N</v>
      </c>
      <c r="Q7453" t="str">
        <f>LEFT(ALT[[#This Row],[DATEMTH]],4)</f>
        <v>2022</v>
      </c>
    </row>
    <row r="7454" spans="1:17" x14ac:dyDescent="0.25">
      <c r="A7454" t="s">
        <v>77</v>
      </c>
      <c r="B7454" t="s">
        <v>111</v>
      </c>
      <c r="C7454" t="s">
        <v>20</v>
      </c>
      <c r="D7454" t="s">
        <v>22</v>
      </c>
      <c r="E7454" s="14">
        <v>1035356.3052760002</v>
      </c>
      <c r="F7454" s="14">
        <v>4089341.4174690023</v>
      </c>
      <c r="G7454" s="13">
        <v>0.25318411929439938</v>
      </c>
      <c r="H7454" s="12">
        <v>-34501472.009999998</v>
      </c>
      <c r="I7454" s="12">
        <v>-8.735224805212221</v>
      </c>
      <c r="J7454" t="s">
        <v>16</v>
      </c>
      <c r="K7454" s="14">
        <v>401382.09745</v>
      </c>
      <c r="L7454" s="14">
        <v>1035356.3052759999</v>
      </c>
      <c r="M7454" s="13">
        <v>0.38767533012995137</v>
      </c>
      <c r="N7454" s="12">
        <v>-3.3864311601199879</v>
      </c>
      <c r="O7454" s="2">
        <f>DATE(LEFT(ALT[[#This Row],[DATEMTH]],4),RIGHT(ALT[[#This Row],[DATEMTH]],2),1)</f>
        <v>44652</v>
      </c>
      <c r="P7454" t="str">
        <f>IF(AND(ALT[[#This Row],[DATE]]&gt;=DATE(2023,6,1),ALT[[#This Row],[DATE]]&lt;=DATE(2024,5,31)),"Y","N")</f>
        <v>N</v>
      </c>
      <c r="Q7454" t="str">
        <f>LEFT(ALT[[#This Row],[DATEMTH]],4)</f>
        <v>2022</v>
      </c>
    </row>
    <row r="7455" spans="1:17" x14ac:dyDescent="0.25">
      <c r="A7455" t="s">
        <v>77</v>
      </c>
      <c r="B7455" t="s">
        <v>111</v>
      </c>
      <c r="C7455" t="s">
        <v>20</v>
      </c>
      <c r="D7455" t="s">
        <v>22</v>
      </c>
      <c r="E7455" s="14">
        <v>1035356.3052760002</v>
      </c>
      <c r="F7455" s="14">
        <v>4089341.4174690023</v>
      </c>
      <c r="G7455" s="13">
        <v>0.25318411929439938</v>
      </c>
      <c r="H7455" s="12">
        <v>-34501472.009999998</v>
      </c>
      <c r="I7455" s="12">
        <v>-8.735224805212221</v>
      </c>
      <c r="J7455" t="s">
        <v>24</v>
      </c>
      <c r="K7455" s="14">
        <v>406424.73250500002</v>
      </c>
      <c r="L7455" s="14">
        <v>1035356.3052759999</v>
      </c>
      <c r="M7455" s="13">
        <v>0.39254576461642104</v>
      </c>
      <c r="N7455" s="12">
        <v>-3.4289755002583591</v>
      </c>
      <c r="O7455" s="2">
        <f>DATE(LEFT(ALT[[#This Row],[DATEMTH]],4),RIGHT(ALT[[#This Row],[DATEMTH]],2),1)</f>
        <v>44652</v>
      </c>
      <c r="P7455" t="str">
        <f>IF(AND(ALT[[#This Row],[DATE]]&gt;=DATE(2023,6,1),ALT[[#This Row],[DATE]]&lt;=DATE(2024,5,31)),"Y","N")</f>
        <v>N</v>
      </c>
      <c r="Q7455" t="str">
        <f>LEFT(ALT[[#This Row],[DATEMTH]],4)</f>
        <v>2022</v>
      </c>
    </row>
    <row r="7456" spans="1:17" x14ac:dyDescent="0.25">
      <c r="A7456" t="s">
        <v>77</v>
      </c>
      <c r="B7456" t="s">
        <v>111</v>
      </c>
      <c r="C7456" t="s">
        <v>20</v>
      </c>
      <c r="D7456" t="s">
        <v>22</v>
      </c>
      <c r="E7456" s="14">
        <v>1035356.3052760002</v>
      </c>
      <c r="F7456" s="14">
        <v>4089341.4174690023</v>
      </c>
      <c r="G7456" s="13">
        <v>0.25318411929439938</v>
      </c>
      <c r="H7456" s="12">
        <v>-34501472.009999998</v>
      </c>
      <c r="I7456" s="12">
        <v>-8.735224805212221</v>
      </c>
      <c r="J7456" t="s">
        <v>26</v>
      </c>
      <c r="K7456" s="14">
        <v>65095.348028000008</v>
      </c>
      <c r="L7456" s="14">
        <v>1035356.3052759999</v>
      </c>
      <c r="M7456" s="13">
        <v>6.2872411841493767E-2</v>
      </c>
      <c r="N7456" s="12">
        <v>-0.5492046514813349</v>
      </c>
      <c r="O7456" s="2">
        <f>DATE(LEFT(ALT[[#This Row],[DATEMTH]],4),RIGHT(ALT[[#This Row],[DATEMTH]],2),1)</f>
        <v>44652</v>
      </c>
      <c r="P7456" t="str">
        <f>IF(AND(ALT[[#This Row],[DATE]]&gt;=DATE(2023,6,1),ALT[[#This Row],[DATE]]&lt;=DATE(2024,5,31)),"Y","N")</f>
        <v>N</v>
      </c>
      <c r="Q7456" t="str">
        <f>LEFT(ALT[[#This Row],[DATEMTH]],4)</f>
        <v>2022</v>
      </c>
    </row>
    <row r="7457" spans="1:17" x14ac:dyDescent="0.25">
      <c r="A7457" t="s">
        <v>77</v>
      </c>
      <c r="B7457" t="s">
        <v>111</v>
      </c>
      <c r="C7457" t="s">
        <v>20</v>
      </c>
      <c r="D7457" t="s">
        <v>22</v>
      </c>
      <c r="E7457" s="14">
        <v>1035356.3052760002</v>
      </c>
      <c r="F7457" s="14">
        <v>4089341.4174690023</v>
      </c>
      <c r="G7457" s="13">
        <v>0.25318411929439938</v>
      </c>
      <c r="H7457" s="12">
        <v>-34501472.009999998</v>
      </c>
      <c r="I7457" s="12">
        <v>-8.735224805212221</v>
      </c>
      <c r="J7457" t="s">
        <v>25</v>
      </c>
      <c r="K7457" s="14">
        <v>162454.12729299994</v>
      </c>
      <c r="L7457" s="14">
        <v>1035356.3052759999</v>
      </c>
      <c r="M7457" s="13">
        <v>0.15690649341213386</v>
      </c>
      <c r="N7457" s="12">
        <v>-1.3706134933525396</v>
      </c>
      <c r="O7457" s="2">
        <f>DATE(LEFT(ALT[[#This Row],[DATEMTH]],4),RIGHT(ALT[[#This Row],[DATEMTH]],2),1)</f>
        <v>44652</v>
      </c>
      <c r="P7457" t="str">
        <f>IF(AND(ALT[[#This Row],[DATE]]&gt;=DATE(2023,6,1),ALT[[#This Row],[DATE]]&lt;=DATE(2024,5,31)),"Y","N")</f>
        <v>N</v>
      </c>
      <c r="Q7457" t="str">
        <f>LEFT(ALT[[#This Row],[DATEMTH]],4)</f>
        <v>2022</v>
      </c>
    </row>
    <row r="7458" spans="1:17" x14ac:dyDescent="0.25">
      <c r="A7458" t="s">
        <v>77</v>
      </c>
      <c r="B7458" t="s">
        <v>111</v>
      </c>
      <c r="C7458" t="s">
        <v>15</v>
      </c>
      <c r="D7458" t="s">
        <v>17</v>
      </c>
      <c r="E7458" s="14">
        <v>704880.82863099978</v>
      </c>
      <c r="F7458" s="14">
        <v>4089341.4174690023</v>
      </c>
      <c r="G7458" s="13">
        <v>0.1723702563987109</v>
      </c>
      <c r="H7458" s="12">
        <v>-42801723.640000001</v>
      </c>
      <c r="I7458" s="12">
        <v>-7.3777440781335653</v>
      </c>
      <c r="J7458" t="s">
        <v>16</v>
      </c>
      <c r="K7458" s="14">
        <v>216710.95034999991</v>
      </c>
      <c r="L7458" s="14">
        <v>704880.82863100001</v>
      </c>
      <c r="M7458" s="13">
        <v>0.30744338836805918</v>
      </c>
      <c r="N7458" s="12">
        <v>-2.2682386378937665</v>
      </c>
      <c r="O7458" s="2">
        <f>DATE(LEFT(ALT[[#This Row],[DATEMTH]],4),RIGHT(ALT[[#This Row],[DATEMTH]],2),1)</f>
        <v>44652</v>
      </c>
      <c r="P7458" t="str">
        <f>IF(AND(ALT[[#This Row],[DATE]]&gt;=DATE(2023,6,1),ALT[[#This Row],[DATE]]&lt;=DATE(2024,5,31)),"Y","N")</f>
        <v>N</v>
      </c>
      <c r="Q7458" t="str">
        <f>LEFT(ALT[[#This Row],[DATEMTH]],4)</f>
        <v>2022</v>
      </c>
    </row>
    <row r="7459" spans="1:17" x14ac:dyDescent="0.25">
      <c r="A7459" t="s">
        <v>77</v>
      </c>
      <c r="B7459" t="s">
        <v>111</v>
      </c>
      <c r="C7459" t="s">
        <v>15</v>
      </c>
      <c r="D7459" t="s">
        <v>17</v>
      </c>
      <c r="E7459" s="14">
        <v>704880.82863099978</v>
      </c>
      <c r="F7459" s="14">
        <v>4089341.4174690023</v>
      </c>
      <c r="G7459" s="13">
        <v>0.1723702563987109</v>
      </c>
      <c r="H7459" s="12">
        <v>-42801723.640000001</v>
      </c>
      <c r="I7459" s="12">
        <v>-7.3777440781335653</v>
      </c>
      <c r="J7459" t="s">
        <v>25</v>
      </c>
      <c r="K7459" s="14">
        <v>102509.27776300001</v>
      </c>
      <c r="L7459" s="14">
        <v>704880.82863100001</v>
      </c>
      <c r="M7459" s="13">
        <v>0.14542781360941634</v>
      </c>
      <c r="N7459" s="12">
        <v>-1.0729291906527834</v>
      </c>
      <c r="O7459" s="2">
        <f>DATE(LEFT(ALT[[#This Row],[DATEMTH]],4),RIGHT(ALT[[#This Row],[DATEMTH]],2),1)</f>
        <v>44652</v>
      </c>
      <c r="P7459" t="str">
        <f>IF(AND(ALT[[#This Row],[DATE]]&gt;=DATE(2023,6,1),ALT[[#This Row],[DATE]]&lt;=DATE(2024,5,31)),"Y","N")</f>
        <v>N</v>
      </c>
      <c r="Q7459" t="str">
        <f>LEFT(ALT[[#This Row],[DATEMTH]],4)</f>
        <v>2022</v>
      </c>
    </row>
    <row r="7460" spans="1:17" x14ac:dyDescent="0.25">
      <c r="A7460" t="s">
        <v>77</v>
      </c>
      <c r="B7460" t="s">
        <v>111</v>
      </c>
      <c r="C7460" t="s">
        <v>15</v>
      </c>
      <c r="D7460" t="s">
        <v>17</v>
      </c>
      <c r="E7460" s="14">
        <v>704880.82863099978</v>
      </c>
      <c r="F7460" s="14">
        <v>4089341.4174690023</v>
      </c>
      <c r="G7460" s="13">
        <v>0.1723702563987109</v>
      </c>
      <c r="H7460" s="12">
        <v>-42801723.640000001</v>
      </c>
      <c r="I7460" s="12">
        <v>-7.3777440781335653</v>
      </c>
      <c r="J7460" t="s">
        <v>26</v>
      </c>
      <c r="K7460" s="14">
        <v>97893.575484000001</v>
      </c>
      <c r="L7460" s="14">
        <v>704880.82863100001</v>
      </c>
      <c r="M7460" s="13">
        <v>0.13887961128709683</v>
      </c>
      <c r="N7460" s="12">
        <v>-1.02461822974687</v>
      </c>
      <c r="O7460" s="2">
        <f>DATE(LEFT(ALT[[#This Row],[DATEMTH]],4),RIGHT(ALT[[#This Row],[DATEMTH]],2),1)</f>
        <v>44652</v>
      </c>
      <c r="P7460" t="str">
        <f>IF(AND(ALT[[#This Row],[DATE]]&gt;=DATE(2023,6,1),ALT[[#This Row],[DATE]]&lt;=DATE(2024,5,31)),"Y","N")</f>
        <v>N</v>
      </c>
      <c r="Q7460" t="str">
        <f>LEFT(ALT[[#This Row],[DATEMTH]],4)</f>
        <v>2022</v>
      </c>
    </row>
    <row r="7461" spans="1:17" x14ac:dyDescent="0.25">
      <c r="A7461" t="s">
        <v>77</v>
      </c>
      <c r="B7461" t="s">
        <v>111</v>
      </c>
      <c r="C7461" t="s">
        <v>15</v>
      </c>
      <c r="D7461" t="s">
        <v>17</v>
      </c>
      <c r="E7461" s="14">
        <v>704880.82863099978</v>
      </c>
      <c r="F7461" s="14">
        <v>4089341.4174690023</v>
      </c>
      <c r="G7461" s="13">
        <v>0.1723702563987109</v>
      </c>
      <c r="H7461" s="12">
        <v>-42801723.640000001</v>
      </c>
      <c r="I7461" s="12">
        <v>-7.3777440781335653</v>
      </c>
      <c r="J7461" t="s">
        <v>24</v>
      </c>
      <c r="K7461" s="14">
        <v>287767.02503400011</v>
      </c>
      <c r="L7461" s="14">
        <v>704880.82863100001</v>
      </c>
      <c r="M7461" s="13">
        <v>0.40824918673542765</v>
      </c>
      <c r="N7461" s="12">
        <v>-3.0119580198401454</v>
      </c>
      <c r="O7461" s="2">
        <f>DATE(LEFT(ALT[[#This Row],[DATEMTH]],4),RIGHT(ALT[[#This Row],[DATEMTH]],2),1)</f>
        <v>44652</v>
      </c>
      <c r="P7461" t="str">
        <f>IF(AND(ALT[[#This Row],[DATE]]&gt;=DATE(2023,6,1),ALT[[#This Row],[DATE]]&lt;=DATE(2024,5,31)),"Y","N")</f>
        <v>N</v>
      </c>
      <c r="Q7461" t="str">
        <f>LEFT(ALT[[#This Row],[DATEMTH]],4)</f>
        <v>2022</v>
      </c>
    </row>
    <row r="7462" spans="1:17" x14ac:dyDescent="0.25">
      <c r="A7462" t="s">
        <v>77</v>
      </c>
      <c r="B7462" t="s">
        <v>111</v>
      </c>
      <c r="C7462" t="s">
        <v>18</v>
      </c>
      <c r="D7462" t="s">
        <v>17</v>
      </c>
      <c r="E7462" s="14">
        <v>1273959.8404199991</v>
      </c>
      <c r="F7462" s="14">
        <v>4089341.4174690023</v>
      </c>
      <c r="G7462" s="13">
        <v>0.31153178724032421</v>
      </c>
      <c r="H7462" s="12">
        <v>-42801723.640000001</v>
      </c>
      <c r="I7462" s="12">
        <v>-13.334097462535635</v>
      </c>
      <c r="J7462" t="s">
        <v>16</v>
      </c>
      <c r="K7462" s="14">
        <v>488660.74557099998</v>
      </c>
      <c r="L7462" s="14">
        <v>1273959.8404199998</v>
      </c>
      <c r="M7462" s="13">
        <v>0.38357625575536042</v>
      </c>
      <c r="N7462" s="12">
        <v>-5.114643178556471</v>
      </c>
      <c r="O7462" s="2">
        <f>DATE(LEFT(ALT[[#This Row],[DATEMTH]],4),RIGHT(ALT[[#This Row],[DATEMTH]],2),1)</f>
        <v>44652</v>
      </c>
      <c r="P7462" t="str">
        <f>IF(AND(ALT[[#This Row],[DATE]]&gt;=DATE(2023,6,1),ALT[[#This Row],[DATE]]&lt;=DATE(2024,5,31)),"Y","N")</f>
        <v>N</v>
      </c>
      <c r="Q7462" t="str">
        <f>LEFT(ALT[[#This Row],[DATEMTH]],4)</f>
        <v>2022</v>
      </c>
    </row>
    <row r="7463" spans="1:17" x14ac:dyDescent="0.25">
      <c r="A7463" t="s">
        <v>77</v>
      </c>
      <c r="B7463" t="s">
        <v>111</v>
      </c>
      <c r="C7463" t="s">
        <v>18</v>
      </c>
      <c r="D7463" t="s">
        <v>17</v>
      </c>
      <c r="E7463" s="14">
        <v>1273959.8404199991</v>
      </c>
      <c r="F7463" s="14">
        <v>4089341.4174690023</v>
      </c>
      <c r="G7463" s="13">
        <v>0.31153178724032421</v>
      </c>
      <c r="H7463" s="12">
        <v>-42801723.640000001</v>
      </c>
      <c r="I7463" s="12">
        <v>-13.334097462535635</v>
      </c>
      <c r="J7463" t="s">
        <v>24</v>
      </c>
      <c r="K7463" s="14">
        <v>333508.4792050001</v>
      </c>
      <c r="L7463" s="14">
        <v>1273959.8404199998</v>
      </c>
      <c r="M7463" s="13">
        <v>0.26178884814379144</v>
      </c>
      <c r="N7463" s="12">
        <v>-3.4907180157542559</v>
      </c>
      <c r="O7463" s="2">
        <f>DATE(LEFT(ALT[[#This Row],[DATEMTH]],4),RIGHT(ALT[[#This Row],[DATEMTH]],2),1)</f>
        <v>44652</v>
      </c>
      <c r="P7463" t="str">
        <f>IF(AND(ALT[[#This Row],[DATE]]&gt;=DATE(2023,6,1),ALT[[#This Row],[DATE]]&lt;=DATE(2024,5,31)),"Y","N")</f>
        <v>N</v>
      </c>
      <c r="Q7463" t="str">
        <f>LEFT(ALT[[#This Row],[DATEMTH]],4)</f>
        <v>2022</v>
      </c>
    </row>
    <row r="7464" spans="1:17" x14ac:dyDescent="0.25">
      <c r="A7464" t="s">
        <v>77</v>
      </c>
      <c r="B7464" t="s">
        <v>111</v>
      </c>
      <c r="C7464" t="s">
        <v>18</v>
      </c>
      <c r="D7464" t="s">
        <v>17</v>
      </c>
      <c r="E7464" s="14">
        <v>1273959.8404199991</v>
      </c>
      <c r="F7464" s="14">
        <v>4089341.4174690023</v>
      </c>
      <c r="G7464" s="13">
        <v>0.31153178724032421</v>
      </c>
      <c r="H7464" s="12">
        <v>-42801723.640000001</v>
      </c>
      <c r="I7464" s="12">
        <v>-13.334097462535635</v>
      </c>
      <c r="J7464" t="s">
        <v>26</v>
      </c>
      <c r="K7464" s="14">
        <v>309708.1369889999</v>
      </c>
      <c r="L7464" s="14">
        <v>1273959.8404199998</v>
      </c>
      <c r="M7464" s="13">
        <v>0.24310667193943503</v>
      </c>
      <c r="N7464" s="12">
        <v>-3.2416080574331034</v>
      </c>
      <c r="O7464" s="2">
        <f>DATE(LEFT(ALT[[#This Row],[DATEMTH]],4),RIGHT(ALT[[#This Row],[DATEMTH]],2),1)</f>
        <v>44652</v>
      </c>
      <c r="P7464" t="str">
        <f>IF(AND(ALT[[#This Row],[DATE]]&gt;=DATE(2023,6,1),ALT[[#This Row],[DATE]]&lt;=DATE(2024,5,31)),"Y","N")</f>
        <v>N</v>
      </c>
      <c r="Q7464" t="str">
        <f>LEFT(ALT[[#This Row],[DATEMTH]],4)</f>
        <v>2022</v>
      </c>
    </row>
    <row r="7465" spans="1:17" x14ac:dyDescent="0.25">
      <c r="A7465" t="s">
        <v>77</v>
      </c>
      <c r="B7465" t="s">
        <v>111</v>
      </c>
      <c r="C7465" t="s">
        <v>18</v>
      </c>
      <c r="D7465" t="s">
        <v>17</v>
      </c>
      <c r="E7465" s="14">
        <v>1273959.8404199991</v>
      </c>
      <c r="F7465" s="14">
        <v>4089341.4174690023</v>
      </c>
      <c r="G7465" s="13">
        <v>0.31153178724032421</v>
      </c>
      <c r="H7465" s="12">
        <v>-42801723.640000001</v>
      </c>
      <c r="I7465" s="12">
        <v>-13.334097462535635</v>
      </c>
      <c r="J7465" t="s">
        <v>25</v>
      </c>
      <c r="K7465" s="14">
        <v>142082.47865499998</v>
      </c>
      <c r="L7465" s="14">
        <v>1273959.8404199998</v>
      </c>
      <c r="M7465" s="13">
        <v>0.11152822416141325</v>
      </c>
      <c r="N7465" s="12">
        <v>-1.487128210791806</v>
      </c>
      <c r="O7465" s="2">
        <f>DATE(LEFT(ALT[[#This Row],[DATEMTH]],4),RIGHT(ALT[[#This Row],[DATEMTH]],2),1)</f>
        <v>44652</v>
      </c>
      <c r="P7465" t="str">
        <f>IF(AND(ALT[[#This Row],[DATE]]&gt;=DATE(2023,6,1),ALT[[#This Row],[DATE]]&lt;=DATE(2024,5,31)),"Y","N")</f>
        <v>N</v>
      </c>
      <c r="Q7465" t="str">
        <f>LEFT(ALT[[#This Row],[DATEMTH]],4)</f>
        <v>2022</v>
      </c>
    </row>
    <row r="7466" spans="1:17" x14ac:dyDescent="0.25">
      <c r="A7466" t="s">
        <v>77</v>
      </c>
      <c r="B7466" t="s">
        <v>111</v>
      </c>
      <c r="C7466" t="s">
        <v>19</v>
      </c>
      <c r="D7466" t="s">
        <v>17</v>
      </c>
      <c r="E7466" s="14">
        <v>1075144.4431419999</v>
      </c>
      <c r="F7466" s="14">
        <v>4089341.4174690023</v>
      </c>
      <c r="G7466" s="13">
        <v>0.26291383706656474</v>
      </c>
      <c r="H7466" s="12">
        <v>-42801723.640000001</v>
      </c>
      <c r="I7466" s="12">
        <v>-11.253165395255092</v>
      </c>
      <c r="J7466" t="s">
        <v>24</v>
      </c>
      <c r="K7466" s="14">
        <v>289478.53853599995</v>
      </c>
      <c r="L7466" s="14">
        <v>1075144.4431420004</v>
      </c>
      <c r="M7466" s="13">
        <v>0.26924618397322347</v>
      </c>
      <c r="N7466" s="12">
        <v>-3.0298718402919644</v>
      </c>
      <c r="O7466" s="2">
        <f>DATE(LEFT(ALT[[#This Row],[DATEMTH]],4),RIGHT(ALT[[#This Row],[DATEMTH]],2),1)</f>
        <v>44652</v>
      </c>
      <c r="P7466" t="str">
        <f>IF(AND(ALT[[#This Row],[DATE]]&gt;=DATE(2023,6,1),ALT[[#This Row],[DATE]]&lt;=DATE(2024,5,31)),"Y","N")</f>
        <v>N</v>
      </c>
      <c r="Q7466" t="str">
        <f>LEFT(ALT[[#This Row],[DATEMTH]],4)</f>
        <v>2022</v>
      </c>
    </row>
    <row r="7467" spans="1:17" x14ac:dyDescent="0.25">
      <c r="A7467" t="s">
        <v>77</v>
      </c>
      <c r="B7467" t="s">
        <v>111</v>
      </c>
      <c r="C7467" t="s">
        <v>19</v>
      </c>
      <c r="D7467" t="s">
        <v>17</v>
      </c>
      <c r="E7467" s="14">
        <v>1075144.4431419999</v>
      </c>
      <c r="F7467" s="14">
        <v>4089341.4174690023</v>
      </c>
      <c r="G7467" s="13">
        <v>0.26291383706656474</v>
      </c>
      <c r="H7467" s="12">
        <v>-42801723.640000001</v>
      </c>
      <c r="I7467" s="12">
        <v>-11.253165395255092</v>
      </c>
      <c r="J7467" t="s">
        <v>16</v>
      </c>
      <c r="K7467" s="14">
        <v>344.42044400000015</v>
      </c>
      <c r="L7467" s="14">
        <v>1075144.4431420004</v>
      </c>
      <c r="M7467" s="13">
        <v>3.2034806690110068E-4</v>
      </c>
      <c r="N7467" s="12">
        <v>-3.6049297808883295E-3</v>
      </c>
      <c r="O7467" s="2">
        <f>DATE(LEFT(ALT[[#This Row],[DATEMTH]],4),RIGHT(ALT[[#This Row],[DATEMTH]],2),1)</f>
        <v>44652</v>
      </c>
      <c r="P7467" t="str">
        <f>IF(AND(ALT[[#This Row],[DATE]]&gt;=DATE(2023,6,1),ALT[[#This Row],[DATE]]&lt;=DATE(2024,5,31)),"Y","N")</f>
        <v>N</v>
      </c>
      <c r="Q7467" t="str">
        <f>LEFT(ALT[[#This Row],[DATEMTH]],4)</f>
        <v>2022</v>
      </c>
    </row>
    <row r="7468" spans="1:17" x14ac:dyDescent="0.25">
      <c r="A7468" t="s">
        <v>77</v>
      </c>
      <c r="B7468" t="s">
        <v>111</v>
      </c>
      <c r="C7468" t="s">
        <v>19</v>
      </c>
      <c r="D7468" t="s">
        <v>17</v>
      </c>
      <c r="E7468" s="14">
        <v>1075144.4431419999</v>
      </c>
      <c r="F7468" s="14">
        <v>4089341.4174690023</v>
      </c>
      <c r="G7468" s="13">
        <v>0.26291383706656474</v>
      </c>
      <c r="H7468" s="12">
        <v>-42801723.640000001</v>
      </c>
      <c r="I7468" s="12">
        <v>-11.253165395255092</v>
      </c>
      <c r="J7468" t="s">
        <v>26</v>
      </c>
      <c r="K7468" s="14">
        <v>51775.400320000022</v>
      </c>
      <c r="L7468" s="14">
        <v>1075144.4431420004</v>
      </c>
      <c r="M7468" s="13">
        <v>4.8156692480027782E-2</v>
      </c>
      <c r="N7468" s="12">
        <v>-0.54191522536618975</v>
      </c>
      <c r="O7468" s="2">
        <f>DATE(LEFT(ALT[[#This Row],[DATEMTH]],4),RIGHT(ALT[[#This Row],[DATEMTH]],2),1)</f>
        <v>44652</v>
      </c>
      <c r="P7468" t="str">
        <f>IF(AND(ALT[[#This Row],[DATE]]&gt;=DATE(2023,6,1),ALT[[#This Row],[DATE]]&lt;=DATE(2024,5,31)),"Y","N")</f>
        <v>N</v>
      </c>
      <c r="Q7468" t="str">
        <f>LEFT(ALT[[#This Row],[DATEMTH]],4)</f>
        <v>2022</v>
      </c>
    </row>
    <row r="7469" spans="1:17" x14ac:dyDescent="0.25">
      <c r="A7469" t="s">
        <v>77</v>
      </c>
      <c r="B7469" t="s">
        <v>111</v>
      </c>
      <c r="C7469" t="s">
        <v>19</v>
      </c>
      <c r="D7469" t="s">
        <v>17</v>
      </c>
      <c r="E7469" s="14">
        <v>1075144.4431419999</v>
      </c>
      <c r="F7469" s="14">
        <v>4089341.4174690023</v>
      </c>
      <c r="G7469" s="13">
        <v>0.26291383706656474</v>
      </c>
      <c r="H7469" s="12">
        <v>-42801723.640000001</v>
      </c>
      <c r="I7469" s="12">
        <v>-11.253165395255092</v>
      </c>
      <c r="J7469" t="s">
        <v>25</v>
      </c>
      <c r="K7469" s="14">
        <v>733546.08384200034</v>
      </c>
      <c r="L7469" s="14">
        <v>1075144.4431420004</v>
      </c>
      <c r="M7469" s="13">
        <v>0.68227677547984755</v>
      </c>
      <c r="N7469" s="12">
        <v>-7.677773399816048</v>
      </c>
      <c r="O7469" s="2">
        <f>DATE(LEFT(ALT[[#This Row],[DATEMTH]],4),RIGHT(ALT[[#This Row],[DATEMTH]],2),1)</f>
        <v>44652</v>
      </c>
      <c r="P7469" t="str">
        <f>IF(AND(ALT[[#This Row],[DATE]]&gt;=DATE(2023,6,1),ALT[[#This Row],[DATE]]&lt;=DATE(2024,5,31)),"Y","N")</f>
        <v>N</v>
      </c>
      <c r="Q7469" t="str">
        <f>LEFT(ALT[[#This Row],[DATEMTH]],4)</f>
        <v>2022</v>
      </c>
    </row>
    <row r="7470" spans="1:17" x14ac:dyDescent="0.25">
      <c r="A7470" t="s">
        <v>77</v>
      </c>
      <c r="B7470" t="s">
        <v>111</v>
      </c>
      <c r="C7470" t="s">
        <v>20</v>
      </c>
      <c r="D7470" t="s">
        <v>17</v>
      </c>
      <c r="E7470" s="14">
        <v>1035356.3052760002</v>
      </c>
      <c r="F7470" s="14">
        <v>4089341.4174690023</v>
      </c>
      <c r="G7470" s="13">
        <v>0.25318411929439938</v>
      </c>
      <c r="H7470" s="12">
        <v>-42801723.640000001</v>
      </c>
      <c r="I7470" s="12">
        <v>-10.836716704075673</v>
      </c>
      <c r="J7470" t="s">
        <v>16</v>
      </c>
      <c r="K7470" s="14">
        <v>401382.09745</v>
      </c>
      <c r="L7470" s="14">
        <v>1035356.3052759999</v>
      </c>
      <c r="M7470" s="13">
        <v>0.38767533012995137</v>
      </c>
      <c r="N7470" s="12">
        <v>-4.2011277257772948</v>
      </c>
      <c r="O7470" s="2">
        <f>DATE(LEFT(ALT[[#This Row],[DATEMTH]],4),RIGHT(ALT[[#This Row],[DATEMTH]],2),1)</f>
        <v>44652</v>
      </c>
      <c r="P7470" t="str">
        <f>IF(AND(ALT[[#This Row],[DATE]]&gt;=DATE(2023,6,1),ALT[[#This Row],[DATE]]&lt;=DATE(2024,5,31)),"Y","N")</f>
        <v>N</v>
      </c>
      <c r="Q7470" t="str">
        <f>LEFT(ALT[[#This Row],[DATEMTH]],4)</f>
        <v>2022</v>
      </c>
    </row>
    <row r="7471" spans="1:17" x14ac:dyDescent="0.25">
      <c r="A7471" t="s">
        <v>77</v>
      </c>
      <c r="B7471" t="s">
        <v>111</v>
      </c>
      <c r="C7471" t="s">
        <v>20</v>
      </c>
      <c r="D7471" t="s">
        <v>17</v>
      </c>
      <c r="E7471" s="14">
        <v>1035356.3052760002</v>
      </c>
      <c r="F7471" s="14">
        <v>4089341.4174690023</v>
      </c>
      <c r="G7471" s="13">
        <v>0.25318411929439938</v>
      </c>
      <c r="H7471" s="12">
        <v>-42801723.640000001</v>
      </c>
      <c r="I7471" s="12">
        <v>-10.836716704075673</v>
      </c>
      <c r="J7471" t="s">
        <v>24</v>
      </c>
      <c r="K7471" s="14">
        <v>406424.73250500002</v>
      </c>
      <c r="L7471" s="14">
        <v>1035356.3052759999</v>
      </c>
      <c r="M7471" s="13">
        <v>0.39254576461642104</v>
      </c>
      <c r="N7471" s="12">
        <v>-4.2539072445329271</v>
      </c>
      <c r="O7471" s="2">
        <f>DATE(LEFT(ALT[[#This Row],[DATEMTH]],4),RIGHT(ALT[[#This Row],[DATEMTH]],2),1)</f>
        <v>44652</v>
      </c>
      <c r="P7471" t="str">
        <f>IF(AND(ALT[[#This Row],[DATE]]&gt;=DATE(2023,6,1),ALT[[#This Row],[DATE]]&lt;=DATE(2024,5,31)),"Y","N")</f>
        <v>N</v>
      </c>
      <c r="Q7471" t="str">
        <f>LEFT(ALT[[#This Row],[DATEMTH]],4)</f>
        <v>2022</v>
      </c>
    </row>
    <row r="7472" spans="1:17" x14ac:dyDescent="0.25">
      <c r="A7472" t="s">
        <v>77</v>
      </c>
      <c r="B7472" t="s">
        <v>111</v>
      </c>
      <c r="C7472" t="s">
        <v>20</v>
      </c>
      <c r="D7472" t="s">
        <v>17</v>
      </c>
      <c r="E7472" s="14">
        <v>1035356.3052760002</v>
      </c>
      <c r="F7472" s="14">
        <v>4089341.4174690023</v>
      </c>
      <c r="G7472" s="13">
        <v>0.25318411929439938</v>
      </c>
      <c r="H7472" s="12">
        <v>-42801723.640000001</v>
      </c>
      <c r="I7472" s="12">
        <v>-10.836716704075673</v>
      </c>
      <c r="J7472" t="s">
        <v>26</v>
      </c>
      <c r="K7472" s="14">
        <v>65095.348028000008</v>
      </c>
      <c r="L7472" s="14">
        <v>1035356.3052759999</v>
      </c>
      <c r="M7472" s="13">
        <v>6.2872411841493767E-2</v>
      </c>
      <c r="N7472" s="12">
        <v>-0.68133051562824065</v>
      </c>
      <c r="O7472" s="2">
        <f>DATE(LEFT(ALT[[#This Row],[DATEMTH]],4),RIGHT(ALT[[#This Row],[DATEMTH]],2),1)</f>
        <v>44652</v>
      </c>
      <c r="P7472" t="str">
        <f>IF(AND(ALT[[#This Row],[DATE]]&gt;=DATE(2023,6,1),ALT[[#This Row],[DATE]]&lt;=DATE(2024,5,31)),"Y","N")</f>
        <v>N</v>
      </c>
      <c r="Q7472" t="str">
        <f>LEFT(ALT[[#This Row],[DATEMTH]],4)</f>
        <v>2022</v>
      </c>
    </row>
    <row r="7473" spans="1:17" x14ac:dyDescent="0.25">
      <c r="A7473" t="s">
        <v>77</v>
      </c>
      <c r="B7473" t="s">
        <v>111</v>
      </c>
      <c r="C7473" t="s">
        <v>20</v>
      </c>
      <c r="D7473" t="s">
        <v>17</v>
      </c>
      <c r="E7473" s="14">
        <v>1035356.3052760002</v>
      </c>
      <c r="F7473" s="14">
        <v>4089341.4174690023</v>
      </c>
      <c r="G7473" s="13">
        <v>0.25318411929439938</v>
      </c>
      <c r="H7473" s="12">
        <v>-42801723.640000001</v>
      </c>
      <c r="I7473" s="12">
        <v>-10.836716704075673</v>
      </c>
      <c r="J7473" t="s">
        <v>25</v>
      </c>
      <c r="K7473" s="14">
        <v>162454.12729299994</v>
      </c>
      <c r="L7473" s="14">
        <v>1035356.3052759999</v>
      </c>
      <c r="M7473" s="13">
        <v>0.15690649341213386</v>
      </c>
      <c r="N7473" s="12">
        <v>-1.7003512181372107</v>
      </c>
      <c r="O7473" s="2">
        <f>DATE(LEFT(ALT[[#This Row],[DATEMTH]],4),RIGHT(ALT[[#This Row],[DATEMTH]],2),1)</f>
        <v>44652</v>
      </c>
      <c r="P7473" t="str">
        <f>IF(AND(ALT[[#This Row],[DATE]]&gt;=DATE(2023,6,1),ALT[[#This Row],[DATE]]&lt;=DATE(2024,5,31)),"Y","N")</f>
        <v>N</v>
      </c>
      <c r="Q7473" t="str">
        <f>LEFT(ALT[[#This Row],[DATEMTH]],4)</f>
        <v>2022</v>
      </c>
    </row>
    <row r="7474" spans="1:17" x14ac:dyDescent="0.25">
      <c r="A7474" t="s">
        <v>77</v>
      </c>
      <c r="B7474" t="s">
        <v>111</v>
      </c>
      <c r="C7474" t="s">
        <v>15</v>
      </c>
      <c r="D7474" t="s">
        <v>23</v>
      </c>
      <c r="E7474" s="14">
        <v>704880.82863099978</v>
      </c>
      <c r="F7474" s="14">
        <v>4089341.4174690023</v>
      </c>
      <c r="G7474" s="13">
        <v>0.1723702563987109</v>
      </c>
      <c r="H7474" s="12">
        <v>-26684461.059999999</v>
      </c>
      <c r="I7474" s="12">
        <v>-4.5996073947736162</v>
      </c>
      <c r="J7474" t="s">
        <v>16</v>
      </c>
      <c r="K7474" s="14">
        <v>216710.95034999991</v>
      </c>
      <c r="L7474" s="14">
        <v>704880.82863100001</v>
      </c>
      <c r="M7474" s="13">
        <v>0.30744338836805918</v>
      </c>
      <c r="N7474" s="12">
        <v>-1.4141188826119817</v>
      </c>
      <c r="O7474" s="2">
        <f>DATE(LEFT(ALT[[#This Row],[DATEMTH]],4),RIGHT(ALT[[#This Row],[DATEMTH]],2),1)</f>
        <v>44652</v>
      </c>
      <c r="P7474" t="str">
        <f>IF(AND(ALT[[#This Row],[DATE]]&gt;=DATE(2023,6,1),ALT[[#This Row],[DATE]]&lt;=DATE(2024,5,31)),"Y","N")</f>
        <v>N</v>
      </c>
      <c r="Q7474" t="str">
        <f>LEFT(ALT[[#This Row],[DATEMTH]],4)</f>
        <v>2022</v>
      </c>
    </row>
    <row r="7475" spans="1:17" x14ac:dyDescent="0.25">
      <c r="A7475" t="s">
        <v>77</v>
      </c>
      <c r="B7475" t="s">
        <v>111</v>
      </c>
      <c r="C7475" t="s">
        <v>15</v>
      </c>
      <c r="D7475" t="s">
        <v>23</v>
      </c>
      <c r="E7475" s="14">
        <v>704880.82863099978</v>
      </c>
      <c r="F7475" s="14">
        <v>4089341.4174690023</v>
      </c>
      <c r="G7475" s="13">
        <v>0.1723702563987109</v>
      </c>
      <c r="H7475" s="12">
        <v>-26684461.059999999</v>
      </c>
      <c r="I7475" s="12">
        <v>-4.5996073947736162</v>
      </c>
      <c r="J7475" t="s">
        <v>25</v>
      </c>
      <c r="K7475" s="14">
        <v>102509.27776300001</v>
      </c>
      <c r="L7475" s="14">
        <v>704880.82863100001</v>
      </c>
      <c r="M7475" s="13">
        <v>0.14542781360941634</v>
      </c>
      <c r="N7475" s="12">
        <v>-0.66891084688363056</v>
      </c>
      <c r="O7475" s="2">
        <f>DATE(LEFT(ALT[[#This Row],[DATEMTH]],4),RIGHT(ALT[[#This Row],[DATEMTH]],2),1)</f>
        <v>44652</v>
      </c>
      <c r="P7475" t="str">
        <f>IF(AND(ALT[[#This Row],[DATE]]&gt;=DATE(2023,6,1),ALT[[#This Row],[DATE]]&lt;=DATE(2024,5,31)),"Y","N")</f>
        <v>N</v>
      </c>
      <c r="Q7475" t="str">
        <f>LEFT(ALT[[#This Row],[DATEMTH]],4)</f>
        <v>2022</v>
      </c>
    </row>
    <row r="7476" spans="1:17" x14ac:dyDescent="0.25">
      <c r="A7476" t="s">
        <v>77</v>
      </c>
      <c r="B7476" t="s">
        <v>111</v>
      </c>
      <c r="C7476" t="s">
        <v>15</v>
      </c>
      <c r="D7476" t="s">
        <v>23</v>
      </c>
      <c r="E7476" s="14">
        <v>704880.82863099978</v>
      </c>
      <c r="F7476" s="14">
        <v>4089341.4174690023</v>
      </c>
      <c r="G7476" s="13">
        <v>0.1723702563987109</v>
      </c>
      <c r="H7476" s="12">
        <v>-26684461.059999999</v>
      </c>
      <c r="I7476" s="12">
        <v>-4.5996073947736162</v>
      </c>
      <c r="J7476" t="s">
        <v>26</v>
      </c>
      <c r="K7476" s="14">
        <v>97893.575484000001</v>
      </c>
      <c r="L7476" s="14">
        <v>704880.82863100001</v>
      </c>
      <c r="M7476" s="13">
        <v>0.13887961128709683</v>
      </c>
      <c r="N7476" s="12">
        <v>-0.63879168705941602</v>
      </c>
      <c r="O7476" s="2">
        <f>DATE(LEFT(ALT[[#This Row],[DATEMTH]],4),RIGHT(ALT[[#This Row],[DATEMTH]],2),1)</f>
        <v>44652</v>
      </c>
      <c r="P7476" t="str">
        <f>IF(AND(ALT[[#This Row],[DATE]]&gt;=DATE(2023,6,1),ALT[[#This Row],[DATE]]&lt;=DATE(2024,5,31)),"Y","N")</f>
        <v>N</v>
      </c>
      <c r="Q7476" t="str">
        <f>LEFT(ALT[[#This Row],[DATEMTH]],4)</f>
        <v>2022</v>
      </c>
    </row>
    <row r="7477" spans="1:17" x14ac:dyDescent="0.25">
      <c r="A7477" t="s">
        <v>77</v>
      </c>
      <c r="B7477" t="s">
        <v>111</v>
      </c>
      <c r="C7477" t="s">
        <v>15</v>
      </c>
      <c r="D7477" t="s">
        <v>23</v>
      </c>
      <c r="E7477" s="14">
        <v>704880.82863099978</v>
      </c>
      <c r="F7477" s="14">
        <v>4089341.4174690023</v>
      </c>
      <c r="G7477" s="13">
        <v>0.1723702563987109</v>
      </c>
      <c r="H7477" s="12">
        <v>-26684461.059999999</v>
      </c>
      <c r="I7477" s="12">
        <v>-4.5996073947736162</v>
      </c>
      <c r="J7477" t="s">
        <v>24</v>
      </c>
      <c r="K7477" s="14">
        <v>287767.02503400011</v>
      </c>
      <c r="L7477" s="14">
        <v>704880.82863100001</v>
      </c>
      <c r="M7477" s="13">
        <v>0.40824918673542765</v>
      </c>
      <c r="N7477" s="12">
        <v>-1.8777859782185879</v>
      </c>
      <c r="O7477" s="2">
        <f>DATE(LEFT(ALT[[#This Row],[DATEMTH]],4),RIGHT(ALT[[#This Row],[DATEMTH]],2),1)</f>
        <v>44652</v>
      </c>
      <c r="P7477" t="str">
        <f>IF(AND(ALT[[#This Row],[DATE]]&gt;=DATE(2023,6,1),ALT[[#This Row],[DATE]]&lt;=DATE(2024,5,31)),"Y","N")</f>
        <v>N</v>
      </c>
      <c r="Q7477" t="str">
        <f>LEFT(ALT[[#This Row],[DATEMTH]],4)</f>
        <v>2022</v>
      </c>
    </row>
    <row r="7478" spans="1:17" x14ac:dyDescent="0.25">
      <c r="A7478" t="s">
        <v>77</v>
      </c>
      <c r="B7478" t="s">
        <v>111</v>
      </c>
      <c r="C7478" t="s">
        <v>18</v>
      </c>
      <c r="D7478" t="s">
        <v>23</v>
      </c>
      <c r="E7478" s="14">
        <v>1273959.8404199991</v>
      </c>
      <c r="F7478" s="14">
        <v>4089341.4174690023</v>
      </c>
      <c r="G7478" s="13">
        <v>0.31153178724032421</v>
      </c>
      <c r="H7478" s="12">
        <v>-26684461.059999999</v>
      </c>
      <c r="I7478" s="12">
        <v>-8.313057845566636</v>
      </c>
      <c r="J7478" t="s">
        <v>16</v>
      </c>
      <c r="K7478" s="14">
        <v>488660.74557099998</v>
      </c>
      <c r="L7478" s="14">
        <v>1273959.8404199998</v>
      </c>
      <c r="M7478" s="13">
        <v>0.38357625575536042</v>
      </c>
      <c r="N7478" s="12">
        <v>-3.1886916022801732</v>
      </c>
      <c r="O7478" s="2">
        <f>DATE(LEFT(ALT[[#This Row],[DATEMTH]],4),RIGHT(ALT[[#This Row],[DATEMTH]],2),1)</f>
        <v>44652</v>
      </c>
      <c r="P7478" t="str">
        <f>IF(AND(ALT[[#This Row],[DATE]]&gt;=DATE(2023,6,1),ALT[[#This Row],[DATE]]&lt;=DATE(2024,5,31)),"Y","N")</f>
        <v>N</v>
      </c>
      <c r="Q7478" t="str">
        <f>LEFT(ALT[[#This Row],[DATEMTH]],4)</f>
        <v>2022</v>
      </c>
    </row>
    <row r="7479" spans="1:17" x14ac:dyDescent="0.25">
      <c r="A7479" t="s">
        <v>77</v>
      </c>
      <c r="B7479" t="s">
        <v>111</v>
      </c>
      <c r="C7479" t="s">
        <v>18</v>
      </c>
      <c r="D7479" t="s">
        <v>23</v>
      </c>
      <c r="E7479" s="14">
        <v>1273959.8404199991</v>
      </c>
      <c r="F7479" s="14">
        <v>4089341.4174690023</v>
      </c>
      <c r="G7479" s="13">
        <v>0.31153178724032421</v>
      </c>
      <c r="H7479" s="12">
        <v>-26684461.059999999</v>
      </c>
      <c r="I7479" s="12">
        <v>-8.313057845566636</v>
      </c>
      <c r="J7479" t="s">
        <v>24</v>
      </c>
      <c r="K7479" s="14">
        <v>333508.4792050001</v>
      </c>
      <c r="L7479" s="14">
        <v>1273959.8404199998</v>
      </c>
      <c r="M7479" s="13">
        <v>0.26178884814379144</v>
      </c>
      <c r="N7479" s="12">
        <v>-2.176265837943598</v>
      </c>
      <c r="O7479" s="2">
        <f>DATE(LEFT(ALT[[#This Row],[DATEMTH]],4),RIGHT(ALT[[#This Row],[DATEMTH]],2),1)</f>
        <v>44652</v>
      </c>
      <c r="P7479" t="str">
        <f>IF(AND(ALT[[#This Row],[DATE]]&gt;=DATE(2023,6,1),ALT[[#This Row],[DATE]]&lt;=DATE(2024,5,31)),"Y","N")</f>
        <v>N</v>
      </c>
      <c r="Q7479" t="str">
        <f>LEFT(ALT[[#This Row],[DATEMTH]],4)</f>
        <v>2022</v>
      </c>
    </row>
    <row r="7480" spans="1:17" x14ac:dyDescent="0.25">
      <c r="A7480" t="s">
        <v>77</v>
      </c>
      <c r="B7480" t="s">
        <v>111</v>
      </c>
      <c r="C7480" t="s">
        <v>18</v>
      </c>
      <c r="D7480" t="s">
        <v>23</v>
      </c>
      <c r="E7480" s="14">
        <v>1273959.8404199991</v>
      </c>
      <c r="F7480" s="14">
        <v>4089341.4174690023</v>
      </c>
      <c r="G7480" s="13">
        <v>0.31153178724032421</v>
      </c>
      <c r="H7480" s="12">
        <v>-26684461.059999999</v>
      </c>
      <c r="I7480" s="12">
        <v>-8.313057845566636</v>
      </c>
      <c r="J7480" t="s">
        <v>26</v>
      </c>
      <c r="K7480" s="14">
        <v>309708.1369889999</v>
      </c>
      <c r="L7480" s="14">
        <v>1273959.8404199998</v>
      </c>
      <c r="M7480" s="13">
        <v>0.24310667193943503</v>
      </c>
      <c r="N7480" s="12">
        <v>-2.0209598264757145</v>
      </c>
      <c r="O7480" s="2">
        <f>DATE(LEFT(ALT[[#This Row],[DATEMTH]],4),RIGHT(ALT[[#This Row],[DATEMTH]],2),1)</f>
        <v>44652</v>
      </c>
      <c r="P7480" t="str">
        <f>IF(AND(ALT[[#This Row],[DATE]]&gt;=DATE(2023,6,1),ALT[[#This Row],[DATE]]&lt;=DATE(2024,5,31)),"Y","N")</f>
        <v>N</v>
      </c>
      <c r="Q7480" t="str">
        <f>LEFT(ALT[[#This Row],[DATEMTH]],4)</f>
        <v>2022</v>
      </c>
    </row>
    <row r="7481" spans="1:17" x14ac:dyDescent="0.25">
      <c r="A7481" t="s">
        <v>77</v>
      </c>
      <c r="B7481" t="s">
        <v>111</v>
      </c>
      <c r="C7481" t="s">
        <v>18</v>
      </c>
      <c r="D7481" t="s">
        <v>23</v>
      </c>
      <c r="E7481" s="14">
        <v>1273959.8404199991</v>
      </c>
      <c r="F7481" s="14">
        <v>4089341.4174690023</v>
      </c>
      <c r="G7481" s="13">
        <v>0.31153178724032421</v>
      </c>
      <c r="H7481" s="12">
        <v>-26684461.059999999</v>
      </c>
      <c r="I7481" s="12">
        <v>-8.313057845566636</v>
      </c>
      <c r="J7481" t="s">
        <v>25</v>
      </c>
      <c r="K7481" s="14">
        <v>142082.47865499998</v>
      </c>
      <c r="L7481" s="14">
        <v>1273959.8404199998</v>
      </c>
      <c r="M7481" s="13">
        <v>0.11152822416141325</v>
      </c>
      <c r="N7481" s="12">
        <v>-0.92714057886715084</v>
      </c>
      <c r="O7481" s="2">
        <f>DATE(LEFT(ALT[[#This Row],[DATEMTH]],4),RIGHT(ALT[[#This Row],[DATEMTH]],2),1)</f>
        <v>44652</v>
      </c>
      <c r="P7481" t="str">
        <f>IF(AND(ALT[[#This Row],[DATE]]&gt;=DATE(2023,6,1),ALT[[#This Row],[DATE]]&lt;=DATE(2024,5,31)),"Y","N")</f>
        <v>N</v>
      </c>
      <c r="Q7481" t="str">
        <f>LEFT(ALT[[#This Row],[DATEMTH]],4)</f>
        <v>2022</v>
      </c>
    </row>
    <row r="7482" spans="1:17" x14ac:dyDescent="0.25">
      <c r="A7482" t="s">
        <v>77</v>
      </c>
      <c r="B7482" t="s">
        <v>111</v>
      </c>
      <c r="C7482" t="s">
        <v>19</v>
      </c>
      <c r="D7482" t="s">
        <v>23</v>
      </c>
      <c r="E7482" s="14">
        <v>1075144.4431419999</v>
      </c>
      <c r="F7482" s="14">
        <v>4089341.4174690023</v>
      </c>
      <c r="G7482" s="13">
        <v>0.26291383706656474</v>
      </c>
      <c r="H7482" s="12">
        <v>-26684461.059999999</v>
      </c>
      <c r="I7482" s="12">
        <v>-7.0157140473379309</v>
      </c>
      <c r="J7482" t="s">
        <v>16</v>
      </c>
      <c r="K7482" s="14">
        <v>344.42044400000015</v>
      </c>
      <c r="L7482" s="14">
        <v>1075144.4431420004</v>
      </c>
      <c r="M7482" s="13">
        <v>3.2034806690110068E-4</v>
      </c>
      <c r="N7482" s="12">
        <v>-2.2474704329956035E-3</v>
      </c>
      <c r="O7482" s="2">
        <f>DATE(LEFT(ALT[[#This Row],[DATEMTH]],4),RIGHT(ALT[[#This Row],[DATEMTH]],2),1)</f>
        <v>44652</v>
      </c>
      <c r="P7482" t="str">
        <f>IF(AND(ALT[[#This Row],[DATE]]&gt;=DATE(2023,6,1),ALT[[#This Row],[DATE]]&lt;=DATE(2024,5,31)),"Y","N")</f>
        <v>N</v>
      </c>
      <c r="Q7482" t="str">
        <f>LEFT(ALT[[#This Row],[DATEMTH]],4)</f>
        <v>2022</v>
      </c>
    </row>
    <row r="7483" spans="1:17" x14ac:dyDescent="0.25">
      <c r="A7483" t="s">
        <v>77</v>
      </c>
      <c r="B7483" t="s">
        <v>111</v>
      </c>
      <c r="C7483" t="s">
        <v>19</v>
      </c>
      <c r="D7483" t="s">
        <v>23</v>
      </c>
      <c r="E7483" s="14">
        <v>1075144.4431419999</v>
      </c>
      <c r="F7483" s="14">
        <v>4089341.4174690023</v>
      </c>
      <c r="G7483" s="13">
        <v>0.26291383706656474</v>
      </c>
      <c r="H7483" s="12">
        <v>-26684461.059999999</v>
      </c>
      <c r="I7483" s="12">
        <v>-7.0157140473379309</v>
      </c>
      <c r="J7483" t="s">
        <v>24</v>
      </c>
      <c r="K7483" s="14">
        <v>289478.53853599995</v>
      </c>
      <c r="L7483" s="14">
        <v>1075144.4431420004</v>
      </c>
      <c r="M7483" s="13">
        <v>0.26924618397322347</v>
      </c>
      <c r="N7483" s="12">
        <v>-1.8889542350930768</v>
      </c>
      <c r="O7483" s="2">
        <f>DATE(LEFT(ALT[[#This Row],[DATEMTH]],4),RIGHT(ALT[[#This Row],[DATEMTH]],2),1)</f>
        <v>44652</v>
      </c>
      <c r="P7483" t="str">
        <f>IF(AND(ALT[[#This Row],[DATE]]&gt;=DATE(2023,6,1),ALT[[#This Row],[DATE]]&lt;=DATE(2024,5,31)),"Y","N")</f>
        <v>N</v>
      </c>
      <c r="Q7483" t="str">
        <f>LEFT(ALT[[#This Row],[DATEMTH]],4)</f>
        <v>2022</v>
      </c>
    </row>
    <row r="7484" spans="1:17" x14ac:dyDescent="0.25">
      <c r="A7484" t="s">
        <v>77</v>
      </c>
      <c r="B7484" t="s">
        <v>111</v>
      </c>
      <c r="C7484" t="s">
        <v>19</v>
      </c>
      <c r="D7484" t="s">
        <v>23</v>
      </c>
      <c r="E7484" s="14">
        <v>1075144.4431419999</v>
      </c>
      <c r="F7484" s="14">
        <v>4089341.4174690023</v>
      </c>
      <c r="G7484" s="13">
        <v>0.26291383706656474</v>
      </c>
      <c r="H7484" s="12">
        <v>-26684461.059999999</v>
      </c>
      <c r="I7484" s="12">
        <v>-7.0157140473379309</v>
      </c>
      <c r="J7484" t="s">
        <v>26</v>
      </c>
      <c r="K7484" s="14">
        <v>51775.400320000022</v>
      </c>
      <c r="L7484" s="14">
        <v>1075144.4431420004</v>
      </c>
      <c r="M7484" s="13">
        <v>4.8156692480027782E-2</v>
      </c>
      <c r="N7484" s="12">
        <v>-0.33785358390546383</v>
      </c>
      <c r="O7484" s="2">
        <f>DATE(LEFT(ALT[[#This Row],[DATEMTH]],4),RIGHT(ALT[[#This Row],[DATEMTH]],2),1)</f>
        <v>44652</v>
      </c>
      <c r="P7484" t="str">
        <f>IF(AND(ALT[[#This Row],[DATE]]&gt;=DATE(2023,6,1),ALT[[#This Row],[DATE]]&lt;=DATE(2024,5,31)),"Y","N")</f>
        <v>N</v>
      </c>
      <c r="Q7484" t="str">
        <f>LEFT(ALT[[#This Row],[DATEMTH]],4)</f>
        <v>2022</v>
      </c>
    </row>
    <row r="7485" spans="1:17" x14ac:dyDescent="0.25">
      <c r="A7485" t="s">
        <v>77</v>
      </c>
      <c r="B7485" t="s">
        <v>111</v>
      </c>
      <c r="C7485" t="s">
        <v>19</v>
      </c>
      <c r="D7485" t="s">
        <v>23</v>
      </c>
      <c r="E7485" s="14">
        <v>1075144.4431419999</v>
      </c>
      <c r="F7485" s="14">
        <v>4089341.4174690023</v>
      </c>
      <c r="G7485" s="13">
        <v>0.26291383706656474</v>
      </c>
      <c r="H7485" s="12">
        <v>-26684461.059999999</v>
      </c>
      <c r="I7485" s="12">
        <v>-7.0157140473379309</v>
      </c>
      <c r="J7485" t="s">
        <v>25</v>
      </c>
      <c r="K7485" s="14">
        <v>733546.08384200034</v>
      </c>
      <c r="L7485" s="14">
        <v>1075144.4431420004</v>
      </c>
      <c r="M7485" s="13">
        <v>0.68227677547984755</v>
      </c>
      <c r="N7485" s="12">
        <v>-4.7866587579063937</v>
      </c>
      <c r="O7485" s="2">
        <f>DATE(LEFT(ALT[[#This Row],[DATEMTH]],4),RIGHT(ALT[[#This Row],[DATEMTH]],2),1)</f>
        <v>44652</v>
      </c>
      <c r="P7485" t="str">
        <f>IF(AND(ALT[[#This Row],[DATE]]&gt;=DATE(2023,6,1),ALT[[#This Row],[DATE]]&lt;=DATE(2024,5,31)),"Y","N")</f>
        <v>N</v>
      </c>
      <c r="Q7485" t="str">
        <f>LEFT(ALT[[#This Row],[DATEMTH]],4)</f>
        <v>2022</v>
      </c>
    </row>
    <row r="7486" spans="1:17" x14ac:dyDescent="0.25">
      <c r="A7486" t="s">
        <v>77</v>
      </c>
      <c r="B7486" t="s">
        <v>111</v>
      </c>
      <c r="C7486" t="s">
        <v>20</v>
      </c>
      <c r="D7486" t="s">
        <v>23</v>
      </c>
      <c r="E7486" s="14">
        <v>1035356.3052760002</v>
      </c>
      <c r="F7486" s="14">
        <v>4089341.4174690023</v>
      </c>
      <c r="G7486" s="13">
        <v>0.25318411929439938</v>
      </c>
      <c r="H7486" s="12">
        <v>-26684461.059999999</v>
      </c>
      <c r="I7486" s="12">
        <v>-6.7560817723217941</v>
      </c>
      <c r="J7486" t="s">
        <v>24</v>
      </c>
      <c r="K7486" s="14">
        <v>406424.73250500002</v>
      </c>
      <c r="L7486" s="14">
        <v>1035356.3052759999</v>
      </c>
      <c r="M7486" s="13">
        <v>0.39254576461642104</v>
      </c>
      <c r="N7486" s="12">
        <v>-2.6520712851271235</v>
      </c>
      <c r="O7486" s="2">
        <f>DATE(LEFT(ALT[[#This Row],[DATEMTH]],4),RIGHT(ALT[[#This Row],[DATEMTH]],2),1)</f>
        <v>44652</v>
      </c>
      <c r="P7486" t="str">
        <f>IF(AND(ALT[[#This Row],[DATE]]&gt;=DATE(2023,6,1),ALT[[#This Row],[DATE]]&lt;=DATE(2024,5,31)),"Y","N")</f>
        <v>N</v>
      </c>
      <c r="Q7486" t="str">
        <f>LEFT(ALT[[#This Row],[DATEMTH]],4)</f>
        <v>2022</v>
      </c>
    </row>
    <row r="7487" spans="1:17" x14ac:dyDescent="0.25">
      <c r="A7487" t="s">
        <v>77</v>
      </c>
      <c r="B7487" t="s">
        <v>111</v>
      </c>
      <c r="C7487" t="s">
        <v>20</v>
      </c>
      <c r="D7487" t="s">
        <v>23</v>
      </c>
      <c r="E7487" s="14">
        <v>1035356.3052760002</v>
      </c>
      <c r="F7487" s="14">
        <v>4089341.4174690023</v>
      </c>
      <c r="G7487" s="13">
        <v>0.25318411929439938</v>
      </c>
      <c r="H7487" s="12">
        <v>-26684461.059999999</v>
      </c>
      <c r="I7487" s="12">
        <v>-6.7560817723217941</v>
      </c>
      <c r="J7487" t="s">
        <v>16</v>
      </c>
      <c r="K7487" s="14">
        <v>401382.09745</v>
      </c>
      <c r="L7487" s="14">
        <v>1035356.3052759999</v>
      </c>
      <c r="M7487" s="13">
        <v>0.38767533012995137</v>
      </c>
      <c r="N7487" s="12">
        <v>-2.6191662314697983</v>
      </c>
      <c r="O7487" s="2">
        <f>DATE(LEFT(ALT[[#This Row],[DATEMTH]],4),RIGHT(ALT[[#This Row],[DATEMTH]],2),1)</f>
        <v>44652</v>
      </c>
      <c r="P7487" t="str">
        <f>IF(AND(ALT[[#This Row],[DATE]]&gt;=DATE(2023,6,1),ALT[[#This Row],[DATE]]&lt;=DATE(2024,5,31)),"Y","N")</f>
        <v>N</v>
      </c>
      <c r="Q7487" t="str">
        <f>LEFT(ALT[[#This Row],[DATEMTH]],4)</f>
        <v>2022</v>
      </c>
    </row>
    <row r="7488" spans="1:17" x14ac:dyDescent="0.25">
      <c r="A7488" t="s">
        <v>77</v>
      </c>
      <c r="B7488" t="s">
        <v>111</v>
      </c>
      <c r="C7488" t="s">
        <v>20</v>
      </c>
      <c r="D7488" t="s">
        <v>23</v>
      </c>
      <c r="E7488" s="14">
        <v>1035356.3052760002</v>
      </c>
      <c r="F7488" s="14">
        <v>4089341.4174690023</v>
      </c>
      <c r="G7488" s="13">
        <v>0.25318411929439938</v>
      </c>
      <c r="H7488" s="12">
        <v>-26684461.059999999</v>
      </c>
      <c r="I7488" s="12">
        <v>-6.7560817723217941</v>
      </c>
      <c r="J7488" t="s">
        <v>26</v>
      </c>
      <c r="K7488" s="14">
        <v>65095.348028000008</v>
      </c>
      <c r="L7488" s="14">
        <v>1035356.3052759999</v>
      </c>
      <c r="M7488" s="13">
        <v>6.2872411841493767E-2</v>
      </c>
      <c r="N7488" s="12">
        <v>-0.42477115562422496</v>
      </c>
      <c r="O7488" s="2">
        <f>DATE(LEFT(ALT[[#This Row],[DATEMTH]],4),RIGHT(ALT[[#This Row],[DATEMTH]],2),1)</f>
        <v>44652</v>
      </c>
      <c r="P7488" t="str">
        <f>IF(AND(ALT[[#This Row],[DATE]]&gt;=DATE(2023,6,1),ALT[[#This Row],[DATE]]&lt;=DATE(2024,5,31)),"Y","N")</f>
        <v>N</v>
      </c>
      <c r="Q7488" t="str">
        <f>LEFT(ALT[[#This Row],[DATEMTH]],4)</f>
        <v>2022</v>
      </c>
    </row>
    <row r="7489" spans="1:17" x14ac:dyDescent="0.25">
      <c r="A7489" t="s">
        <v>77</v>
      </c>
      <c r="B7489" t="s">
        <v>111</v>
      </c>
      <c r="C7489" t="s">
        <v>20</v>
      </c>
      <c r="D7489" t="s">
        <v>23</v>
      </c>
      <c r="E7489" s="14">
        <v>1035356.3052760002</v>
      </c>
      <c r="F7489" s="14">
        <v>4089341.4174690023</v>
      </c>
      <c r="G7489" s="13">
        <v>0.25318411929439938</v>
      </c>
      <c r="H7489" s="12">
        <v>-26684461.059999999</v>
      </c>
      <c r="I7489" s="12">
        <v>-6.7560817723217941</v>
      </c>
      <c r="J7489" t="s">
        <v>25</v>
      </c>
      <c r="K7489" s="14">
        <v>162454.12729299994</v>
      </c>
      <c r="L7489" s="14">
        <v>1035356.3052759999</v>
      </c>
      <c r="M7489" s="13">
        <v>0.15690649341213386</v>
      </c>
      <c r="N7489" s="12">
        <v>-1.0600731001006471</v>
      </c>
      <c r="O7489" s="2">
        <f>DATE(LEFT(ALT[[#This Row],[DATEMTH]],4),RIGHT(ALT[[#This Row],[DATEMTH]],2),1)</f>
        <v>44652</v>
      </c>
      <c r="P7489" t="str">
        <f>IF(AND(ALT[[#This Row],[DATE]]&gt;=DATE(2023,6,1),ALT[[#This Row],[DATE]]&lt;=DATE(2024,5,31)),"Y","N")</f>
        <v>N</v>
      </c>
      <c r="Q7489" t="str">
        <f>LEFT(ALT[[#This Row],[DATEMTH]],4)</f>
        <v>2022</v>
      </c>
    </row>
    <row r="7490" spans="1:17" x14ac:dyDescent="0.25">
      <c r="A7490" t="s">
        <v>78</v>
      </c>
      <c r="B7490" t="s">
        <v>14</v>
      </c>
      <c r="C7490" t="s">
        <v>15</v>
      </c>
      <c r="D7490" t="s">
        <v>22</v>
      </c>
      <c r="E7490" s="14">
        <v>12244.939252</v>
      </c>
      <c r="F7490" s="14">
        <v>72210.412788000001</v>
      </c>
      <c r="G7490" s="13">
        <v>0.16957304049693614</v>
      </c>
      <c r="H7490" s="12">
        <v>-43297622.100000001</v>
      </c>
      <c r="I7490" s="12">
        <v>-7.3421094257843373</v>
      </c>
      <c r="J7490" t="s">
        <v>25</v>
      </c>
      <c r="K7490" s="14">
        <v>1683.9911000000004</v>
      </c>
      <c r="L7490" s="14">
        <v>12244.939251999998</v>
      </c>
      <c r="M7490" s="13">
        <v>0.13752547606350515</v>
      </c>
      <c r="N7490" s="12">
        <v>-1.0097270940913394</v>
      </c>
      <c r="O7490" s="2">
        <f>DATE(LEFT(ALT[[#This Row],[DATEMTH]],4),RIGHT(ALT[[#This Row],[DATEMTH]],2),1)</f>
        <v>44682</v>
      </c>
      <c r="P7490" t="str">
        <f>IF(AND(ALT[[#This Row],[DATE]]&gt;=DATE(2023,6,1),ALT[[#This Row],[DATE]]&lt;=DATE(2024,5,31)),"Y","N")</f>
        <v>N</v>
      </c>
      <c r="Q7490" t="str">
        <f>LEFT(ALT[[#This Row],[DATEMTH]],4)</f>
        <v>2022</v>
      </c>
    </row>
    <row r="7491" spans="1:17" x14ac:dyDescent="0.25">
      <c r="A7491" t="s">
        <v>78</v>
      </c>
      <c r="B7491" t="s">
        <v>14</v>
      </c>
      <c r="C7491" t="s">
        <v>15</v>
      </c>
      <c r="D7491" t="s">
        <v>22</v>
      </c>
      <c r="E7491" s="14">
        <v>12244.939252</v>
      </c>
      <c r="F7491" s="14">
        <v>72210.412788000001</v>
      </c>
      <c r="G7491" s="13">
        <v>0.16957304049693614</v>
      </c>
      <c r="H7491" s="12">
        <v>-43297622.100000001</v>
      </c>
      <c r="I7491" s="12">
        <v>-7.3421094257843373</v>
      </c>
      <c r="J7491" t="s">
        <v>24</v>
      </c>
      <c r="K7491" s="14">
        <v>5217.9965879999991</v>
      </c>
      <c r="L7491" s="14">
        <v>12244.939251999998</v>
      </c>
      <c r="M7491" s="13">
        <v>0.42613495098783194</v>
      </c>
      <c r="N7491" s="12">
        <v>-3.1287294403039074</v>
      </c>
      <c r="O7491" s="2">
        <f>DATE(LEFT(ALT[[#This Row],[DATEMTH]],4),RIGHT(ALT[[#This Row],[DATEMTH]],2),1)</f>
        <v>44682</v>
      </c>
      <c r="P7491" t="str">
        <f>IF(AND(ALT[[#This Row],[DATE]]&gt;=DATE(2023,6,1),ALT[[#This Row],[DATE]]&lt;=DATE(2024,5,31)),"Y","N")</f>
        <v>N</v>
      </c>
      <c r="Q7491" t="str">
        <f>LEFT(ALT[[#This Row],[DATEMTH]],4)</f>
        <v>2022</v>
      </c>
    </row>
    <row r="7492" spans="1:17" x14ac:dyDescent="0.25">
      <c r="A7492" t="s">
        <v>78</v>
      </c>
      <c r="B7492" t="s">
        <v>14</v>
      </c>
      <c r="C7492" t="s">
        <v>15</v>
      </c>
      <c r="D7492" t="s">
        <v>22</v>
      </c>
      <c r="E7492" s="14">
        <v>12244.939252</v>
      </c>
      <c r="F7492" s="14">
        <v>72210.412788000001</v>
      </c>
      <c r="G7492" s="13">
        <v>0.16957304049693614</v>
      </c>
      <c r="H7492" s="12">
        <v>-43297622.100000001</v>
      </c>
      <c r="I7492" s="12">
        <v>-7.3421094257843373</v>
      </c>
      <c r="J7492" t="s">
        <v>26</v>
      </c>
      <c r="K7492" s="14">
        <v>1669.7660400000004</v>
      </c>
      <c r="L7492" s="14">
        <v>12244.939251999998</v>
      </c>
      <c r="M7492" s="13">
        <v>0.13636376674774217</v>
      </c>
      <c r="N7492" s="12">
        <v>-1.0011976971740546</v>
      </c>
      <c r="O7492" s="2">
        <f>DATE(LEFT(ALT[[#This Row],[DATEMTH]],4),RIGHT(ALT[[#This Row],[DATEMTH]],2),1)</f>
        <v>44682</v>
      </c>
      <c r="P7492" t="str">
        <f>IF(AND(ALT[[#This Row],[DATE]]&gt;=DATE(2023,6,1),ALT[[#This Row],[DATE]]&lt;=DATE(2024,5,31)),"Y","N")</f>
        <v>N</v>
      </c>
      <c r="Q7492" t="str">
        <f>LEFT(ALT[[#This Row],[DATEMTH]],4)</f>
        <v>2022</v>
      </c>
    </row>
    <row r="7493" spans="1:17" x14ac:dyDescent="0.25">
      <c r="A7493" t="s">
        <v>78</v>
      </c>
      <c r="B7493" t="s">
        <v>14</v>
      </c>
      <c r="C7493" t="s">
        <v>15</v>
      </c>
      <c r="D7493" t="s">
        <v>22</v>
      </c>
      <c r="E7493" s="14">
        <v>12244.939252</v>
      </c>
      <c r="F7493" s="14">
        <v>72210.412788000001</v>
      </c>
      <c r="G7493" s="13">
        <v>0.16957304049693614</v>
      </c>
      <c r="H7493" s="12">
        <v>-43297622.100000001</v>
      </c>
      <c r="I7493" s="12">
        <v>-7.3421094257843373</v>
      </c>
      <c r="J7493" t="s">
        <v>16</v>
      </c>
      <c r="K7493" s="14">
        <v>3673.1855239999991</v>
      </c>
      <c r="L7493" s="14">
        <v>12244.939251999998</v>
      </c>
      <c r="M7493" s="13">
        <v>0.29997580620092074</v>
      </c>
      <c r="N7493" s="12">
        <v>-2.2024551942150357</v>
      </c>
      <c r="O7493" s="2">
        <f>DATE(LEFT(ALT[[#This Row],[DATEMTH]],4),RIGHT(ALT[[#This Row],[DATEMTH]],2),1)</f>
        <v>44682</v>
      </c>
      <c r="P7493" t="str">
        <f>IF(AND(ALT[[#This Row],[DATE]]&gt;=DATE(2023,6,1),ALT[[#This Row],[DATE]]&lt;=DATE(2024,5,31)),"Y","N")</f>
        <v>N</v>
      </c>
      <c r="Q7493" t="str">
        <f>LEFT(ALT[[#This Row],[DATEMTH]],4)</f>
        <v>2022</v>
      </c>
    </row>
    <row r="7494" spans="1:17" x14ac:dyDescent="0.25">
      <c r="A7494" t="s">
        <v>78</v>
      </c>
      <c r="B7494" t="s">
        <v>14</v>
      </c>
      <c r="C7494" t="s">
        <v>18</v>
      </c>
      <c r="D7494" t="s">
        <v>22</v>
      </c>
      <c r="E7494" s="14">
        <v>19001.876088000001</v>
      </c>
      <c r="F7494" s="14">
        <v>72210.412788000001</v>
      </c>
      <c r="G7494" s="13">
        <v>0.26314592805038989</v>
      </c>
      <c r="H7494" s="12">
        <v>-43297622.100000001</v>
      </c>
      <c r="I7494" s="12">
        <v>-11.393592949879572</v>
      </c>
      <c r="J7494" t="s">
        <v>25</v>
      </c>
      <c r="K7494" s="14">
        <v>2174.653652</v>
      </c>
      <c r="L7494" s="14">
        <v>19001.876088000001</v>
      </c>
      <c r="M7494" s="13">
        <v>0.1144441549839034</v>
      </c>
      <c r="N7494" s="12">
        <v>-1.3039301173795268</v>
      </c>
      <c r="O7494" s="2">
        <f>DATE(LEFT(ALT[[#This Row],[DATEMTH]],4),RIGHT(ALT[[#This Row],[DATEMTH]],2),1)</f>
        <v>44682</v>
      </c>
      <c r="P7494" t="str">
        <f>IF(AND(ALT[[#This Row],[DATE]]&gt;=DATE(2023,6,1),ALT[[#This Row],[DATE]]&lt;=DATE(2024,5,31)),"Y","N")</f>
        <v>N</v>
      </c>
      <c r="Q7494" t="str">
        <f>LEFT(ALT[[#This Row],[DATEMTH]],4)</f>
        <v>2022</v>
      </c>
    </row>
    <row r="7495" spans="1:17" x14ac:dyDescent="0.25">
      <c r="A7495" t="s">
        <v>78</v>
      </c>
      <c r="B7495" t="s">
        <v>14</v>
      </c>
      <c r="C7495" t="s">
        <v>18</v>
      </c>
      <c r="D7495" t="s">
        <v>22</v>
      </c>
      <c r="E7495" s="14">
        <v>19001.876088000001</v>
      </c>
      <c r="F7495" s="14">
        <v>72210.412788000001</v>
      </c>
      <c r="G7495" s="13">
        <v>0.26314592805038989</v>
      </c>
      <c r="H7495" s="12">
        <v>-43297622.100000001</v>
      </c>
      <c r="I7495" s="12">
        <v>-11.393592949879572</v>
      </c>
      <c r="J7495" t="s">
        <v>24</v>
      </c>
      <c r="K7495" s="14">
        <v>5484.2847599999986</v>
      </c>
      <c r="L7495" s="14">
        <v>19001.876088000001</v>
      </c>
      <c r="M7495" s="13">
        <v>0.28861806774244864</v>
      </c>
      <c r="N7495" s="12">
        <v>-3.2883967818382276</v>
      </c>
      <c r="O7495" s="2">
        <f>DATE(LEFT(ALT[[#This Row],[DATEMTH]],4),RIGHT(ALT[[#This Row],[DATEMTH]],2),1)</f>
        <v>44682</v>
      </c>
      <c r="P7495" t="str">
        <f>IF(AND(ALT[[#This Row],[DATE]]&gt;=DATE(2023,6,1),ALT[[#This Row],[DATE]]&lt;=DATE(2024,5,31)),"Y","N")</f>
        <v>N</v>
      </c>
      <c r="Q7495" t="str">
        <f>LEFT(ALT[[#This Row],[DATEMTH]],4)</f>
        <v>2022</v>
      </c>
    </row>
    <row r="7496" spans="1:17" x14ac:dyDescent="0.25">
      <c r="A7496" t="s">
        <v>78</v>
      </c>
      <c r="B7496" t="s">
        <v>14</v>
      </c>
      <c r="C7496" t="s">
        <v>18</v>
      </c>
      <c r="D7496" t="s">
        <v>22</v>
      </c>
      <c r="E7496" s="14">
        <v>19001.876088000001</v>
      </c>
      <c r="F7496" s="14">
        <v>72210.412788000001</v>
      </c>
      <c r="G7496" s="13">
        <v>0.26314592805038989</v>
      </c>
      <c r="H7496" s="12">
        <v>-43297622.100000001</v>
      </c>
      <c r="I7496" s="12">
        <v>-11.393592949879572</v>
      </c>
      <c r="J7496" t="s">
        <v>16</v>
      </c>
      <c r="K7496" s="14">
        <v>7213.581948</v>
      </c>
      <c r="L7496" s="14">
        <v>19001.876088000001</v>
      </c>
      <c r="M7496" s="13">
        <v>0.37962472308486933</v>
      </c>
      <c r="N7496" s="12">
        <v>-4.3252895685397519</v>
      </c>
      <c r="O7496" s="2">
        <f>DATE(LEFT(ALT[[#This Row],[DATEMTH]],4),RIGHT(ALT[[#This Row],[DATEMTH]],2),1)</f>
        <v>44682</v>
      </c>
      <c r="P7496" t="str">
        <f>IF(AND(ALT[[#This Row],[DATE]]&gt;=DATE(2023,6,1),ALT[[#This Row],[DATE]]&lt;=DATE(2024,5,31)),"Y","N")</f>
        <v>N</v>
      </c>
      <c r="Q7496" t="str">
        <f>LEFT(ALT[[#This Row],[DATEMTH]],4)</f>
        <v>2022</v>
      </c>
    </row>
    <row r="7497" spans="1:17" x14ac:dyDescent="0.25">
      <c r="A7497" t="s">
        <v>78</v>
      </c>
      <c r="B7497" t="s">
        <v>14</v>
      </c>
      <c r="C7497" t="s">
        <v>18</v>
      </c>
      <c r="D7497" t="s">
        <v>22</v>
      </c>
      <c r="E7497" s="14">
        <v>19001.876088000001</v>
      </c>
      <c r="F7497" s="14">
        <v>72210.412788000001</v>
      </c>
      <c r="G7497" s="13">
        <v>0.26314592805038989</v>
      </c>
      <c r="H7497" s="12">
        <v>-43297622.100000001</v>
      </c>
      <c r="I7497" s="12">
        <v>-11.393592949879572</v>
      </c>
      <c r="J7497" t="s">
        <v>26</v>
      </c>
      <c r="K7497" s="14">
        <v>4129.3557280000014</v>
      </c>
      <c r="L7497" s="14">
        <v>19001.876088000001</v>
      </c>
      <c r="M7497" s="13">
        <v>0.21731305418877864</v>
      </c>
      <c r="N7497" s="12">
        <v>-2.4759764821220656</v>
      </c>
      <c r="O7497" s="2">
        <f>DATE(LEFT(ALT[[#This Row],[DATEMTH]],4),RIGHT(ALT[[#This Row],[DATEMTH]],2),1)</f>
        <v>44682</v>
      </c>
      <c r="P7497" t="str">
        <f>IF(AND(ALT[[#This Row],[DATE]]&gt;=DATE(2023,6,1),ALT[[#This Row],[DATE]]&lt;=DATE(2024,5,31)),"Y","N")</f>
        <v>N</v>
      </c>
      <c r="Q7497" t="str">
        <f>LEFT(ALT[[#This Row],[DATEMTH]],4)</f>
        <v>2022</v>
      </c>
    </row>
    <row r="7498" spans="1:17" x14ac:dyDescent="0.25">
      <c r="A7498" t="s">
        <v>78</v>
      </c>
      <c r="B7498" t="s">
        <v>14</v>
      </c>
      <c r="C7498" t="s">
        <v>19</v>
      </c>
      <c r="D7498" t="s">
        <v>22</v>
      </c>
      <c r="E7498" s="14">
        <v>19506.402696000001</v>
      </c>
      <c r="F7498" s="14">
        <v>72210.412788000001</v>
      </c>
      <c r="G7498" s="13">
        <v>0.27013282354815171</v>
      </c>
      <c r="H7498" s="12">
        <v>-43297622.100000001</v>
      </c>
      <c r="I7498" s="12">
        <v>-11.696108910793853</v>
      </c>
      <c r="J7498" t="s">
        <v>26</v>
      </c>
      <c r="K7498" s="14">
        <v>906.71855200000005</v>
      </c>
      <c r="L7498" s="14">
        <v>19506.402696000001</v>
      </c>
      <c r="M7498" s="13">
        <v>4.6483124855508727E-2</v>
      </c>
      <c r="N7498" s="12">
        <v>-0.54367169082405886</v>
      </c>
      <c r="O7498" s="2">
        <f>DATE(LEFT(ALT[[#This Row],[DATEMTH]],4),RIGHT(ALT[[#This Row],[DATEMTH]],2),1)</f>
        <v>44682</v>
      </c>
      <c r="P7498" t="str">
        <f>IF(AND(ALT[[#This Row],[DATE]]&gt;=DATE(2023,6,1),ALT[[#This Row],[DATE]]&lt;=DATE(2024,5,31)),"Y","N")</f>
        <v>N</v>
      </c>
      <c r="Q7498" t="str">
        <f>LEFT(ALT[[#This Row],[DATEMTH]],4)</f>
        <v>2022</v>
      </c>
    </row>
    <row r="7499" spans="1:17" x14ac:dyDescent="0.25">
      <c r="A7499" t="s">
        <v>78</v>
      </c>
      <c r="B7499" t="s">
        <v>14</v>
      </c>
      <c r="C7499" t="s">
        <v>19</v>
      </c>
      <c r="D7499" t="s">
        <v>22</v>
      </c>
      <c r="E7499" s="14">
        <v>19506.402696000001</v>
      </c>
      <c r="F7499" s="14">
        <v>72210.412788000001</v>
      </c>
      <c r="G7499" s="13">
        <v>0.27013282354815171</v>
      </c>
      <c r="H7499" s="12">
        <v>-43297622.100000001</v>
      </c>
      <c r="I7499" s="12">
        <v>-11.696108910793853</v>
      </c>
      <c r="J7499" t="s">
        <v>25</v>
      </c>
      <c r="K7499" s="14">
        <v>13033.776567999999</v>
      </c>
      <c r="L7499" s="14">
        <v>19506.402696000001</v>
      </c>
      <c r="M7499" s="13">
        <v>0.66817940607125459</v>
      </c>
      <c r="N7499" s="12">
        <v>-7.8150991053589456</v>
      </c>
      <c r="O7499" s="2">
        <f>DATE(LEFT(ALT[[#This Row],[DATEMTH]],4),RIGHT(ALT[[#This Row],[DATEMTH]],2),1)</f>
        <v>44682</v>
      </c>
      <c r="P7499" t="str">
        <f>IF(AND(ALT[[#This Row],[DATE]]&gt;=DATE(2023,6,1),ALT[[#This Row],[DATE]]&lt;=DATE(2024,5,31)),"Y","N")</f>
        <v>N</v>
      </c>
      <c r="Q7499" t="str">
        <f>LEFT(ALT[[#This Row],[DATEMTH]],4)</f>
        <v>2022</v>
      </c>
    </row>
    <row r="7500" spans="1:17" x14ac:dyDescent="0.25">
      <c r="A7500" t="s">
        <v>78</v>
      </c>
      <c r="B7500" t="s">
        <v>14</v>
      </c>
      <c r="C7500" t="s">
        <v>19</v>
      </c>
      <c r="D7500" t="s">
        <v>22</v>
      </c>
      <c r="E7500" s="14">
        <v>19506.402696000001</v>
      </c>
      <c r="F7500" s="14">
        <v>72210.412788000001</v>
      </c>
      <c r="G7500" s="13">
        <v>0.27013282354815171</v>
      </c>
      <c r="H7500" s="12">
        <v>-43297622.100000001</v>
      </c>
      <c r="I7500" s="12">
        <v>-11.696108910793853</v>
      </c>
      <c r="J7500" t="s">
        <v>24</v>
      </c>
      <c r="K7500" s="14">
        <v>5562.6728720000001</v>
      </c>
      <c r="L7500" s="14">
        <v>19506.402696000001</v>
      </c>
      <c r="M7500" s="13">
        <v>0.2851716412652901</v>
      </c>
      <c r="N7500" s="12">
        <v>-3.3353985745086678</v>
      </c>
      <c r="O7500" s="2">
        <f>DATE(LEFT(ALT[[#This Row],[DATEMTH]],4),RIGHT(ALT[[#This Row],[DATEMTH]],2),1)</f>
        <v>44682</v>
      </c>
      <c r="P7500" t="str">
        <f>IF(AND(ALT[[#This Row],[DATE]]&gt;=DATE(2023,6,1),ALT[[#This Row],[DATE]]&lt;=DATE(2024,5,31)),"Y","N")</f>
        <v>N</v>
      </c>
      <c r="Q7500" t="str">
        <f>LEFT(ALT[[#This Row],[DATEMTH]],4)</f>
        <v>2022</v>
      </c>
    </row>
    <row r="7501" spans="1:17" x14ac:dyDescent="0.25">
      <c r="A7501" t="s">
        <v>78</v>
      </c>
      <c r="B7501" t="s">
        <v>14</v>
      </c>
      <c r="C7501" t="s">
        <v>19</v>
      </c>
      <c r="D7501" t="s">
        <v>22</v>
      </c>
      <c r="E7501" s="14">
        <v>19506.402696000001</v>
      </c>
      <c r="F7501" s="14">
        <v>72210.412788000001</v>
      </c>
      <c r="G7501" s="13">
        <v>0.27013282354815171</v>
      </c>
      <c r="H7501" s="12">
        <v>-43297622.100000001</v>
      </c>
      <c r="I7501" s="12">
        <v>-11.696108910793853</v>
      </c>
      <c r="J7501" t="s">
        <v>16</v>
      </c>
      <c r="K7501" s="14">
        <v>3.2347039999999998</v>
      </c>
      <c r="L7501" s="14">
        <v>19506.402696000001</v>
      </c>
      <c r="M7501" s="13">
        <v>1.6582780794653187E-4</v>
      </c>
      <c r="N7501" s="12">
        <v>-1.9395401021808432E-3</v>
      </c>
      <c r="O7501" s="2">
        <f>DATE(LEFT(ALT[[#This Row],[DATEMTH]],4),RIGHT(ALT[[#This Row],[DATEMTH]],2),1)</f>
        <v>44682</v>
      </c>
      <c r="P7501" t="str">
        <f>IF(AND(ALT[[#This Row],[DATE]]&gt;=DATE(2023,6,1),ALT[[#This Row],[DATE]]&lt;=DATE(2024,5,31)),"Y","N")</f>
        <v>N</v>
      </c>
      <c r="Q7501" t="str">
        <f>LEFT(ALT[[#This Row],[DATEMTH]],4)</f>
        <v>2022</v>
      </c>
    </row>
    <row r="7502" spans="1:17" x14ac:dyDescent="0.25">
      <c r="A7502" t="s">
        <v>78</v>
      </c>
      <c r="B7502" t="s">
        <v>14</v>
      </c>
      <c r="C7502" t="s">
        <v>20</v>
      </c>
      <c r="D7502" t="s">
        <v>22</v>
      </c>
      <c r="E7502" s="14">
        <v>21457.194751999999</v>
      </c>
      <c r="F7502" s="14">
        <v>72210.412788000001</v>
      </c>
      <c r="G7502" s="13">
        <v>0.29714820790452229</v>
      </c>
      <c r="H7502" s="12">
        <v>-43297622.100000001</v>
      </c>
      <c r="I7502" s="12">
        <v>-12.86581081354224</v>
      </c>
      <c r="J7502" t="s">
        <v>26</v>
      </c>
      <c r="K7502" s="14">
        <v>1513.9050479999996</v>
      </c>
      <c r="L7502" s="14">
        <v>21457.194751999999</v>
      </c>
      <c r="M7502" s="13">
        <v>7.0554658495556158E-2</v>
      </c>
      <c r="N7502" s="12">
        <v>-0.90774288821790627</v>
      </c>
      <c r="O7502" s="2">
        <f>DATE(LEFT(ALT[[#This Row],[DATEMTH]],4),RIGHT(ALT[[#This Row],[DATEMTH]],2),1)</f>
        <v>44682</v>
      </c>
      <c r="P7502" t="str">
        <f>IF(AND(ALT[[#This Row],[DATE]]&gt;=DATE(2023,6,1),ALT[[#This Row],[DATE]]&lt;=DATE(2024,5,31)),"Y","N")</f>
        <v>N</v>
      </c>
      <c r="Q7502" t="str">
        <f>LEFT(ALT[[#This Row],[DATEMTH]],4)</f>
        <v>2022</v>
      </c>
    </row>
    <row r="7503" spans="1:17" x14ac:dyDescent="0.25">
      <c r="A7503" t="s">
        <v>78</v>
      </c>
      <c r="B7503" t="s">
        <v>14</v>
      </c>
      <c r="C7503" t="s">
        <v>20</v>
      </c>
      <c r="D7503" t="s">
        <v>22</v>
      </c>
      <c r="E7503" s="14">
        <v>21457.194751999999</v>
      </c>
      <c r="F7503" s="14">
        <v>72210.412788000001</v>
      </c>
      <c r="G7503" s="13">
        <v>0.29714820790452229</v>
      </c>
      <c r="H7503" s="12">
        <v>-43297622.100000001</v>
      </c>
      <c r="I7503" s="12">
        <v>-12.86581081354224</v>
      </c>
      <c r="J7503" t="s">
        <v>25</v>
      </c>
      <c r="K7503" s="14">
        <v>2877.559972</v>
      </c>
      <c r="L7503" s="14">
        <v>21457.194751999999</v>
      </c>
      <c r="M7503" s="13">
        <v>0.13410699792114186</v>
      </c>
      <c r="N7503" s="12">
        <v>-1.7253952640255137</v>
      </c>
      <c r="O7503" s="2">
        <f>DATE(LEFT(ALT[[#This Row],[DATEMTH]],4),RIGHT(ALT[[#This Row],[DATEMTH]],2),1)</f>
        <v>44682</v>
      </c>
      <c r="P7503" t="str">
        <f>IF(AND(ALT[[#This Row],[DATE]]&gt;=DATE(2023,6,1),ALT[[#This Row],[DATE]]&lt;=DATE(2024,5,31)),"Y","N")</f>
        <v>N</v>
      </c>
      <c r="Q7503" t="str">
        <f>LEFT(ALT[[#This Row],[DATEMTH]],4)</f>
        <v>2022</v>
      </c>
    </row>
    <row r="7504" spans="1:17" x14ac:dyDescent="0.25">
      <c r="A7504" t="s">
        <v>78</v>
      </c>
      <c r="B7504" t="s">
        <v>14</v>
      </c>
      <c r="C7504" t="s">
        <v>20</v>
      </c>
      <c r="D7504" t="s">
        <v>22</v>
      </c>
      <c r="E7504" s="14">
        <v>21457.194751999999</v>
      </c>
      <c r="F7504" s="14">
        <v>72210.412788000001</v>
      </c>
      <c r="G7504" s="13">
        <v>0.29714820790452229</v>
      </c>
      <c r="H7504" s="12">
        <v>-43297622.100000001</v>
      </c>
      <c r="I7504" s="12">
        <v>-12.86581081354224</v>
      </c>
      <c r="J7504" t="s">
        <v>24</v>
      </c>
      <c r="K7504" s="14">
        <v>9019.6851720000013</v>
      </c>
      <c r="L7504" s="14">
        <v>21457.194751999999</v>
      </c>
      <c r="M7504" s="13">
        <v>0.42035714715966249</v>
      </c>
      <c r="N7504" s="12">
        <v>-5.4082355294765518</v>
      </c>
      <c r="O7504" s="2">
        <f>DATE(LEFT(ALT[[#This Row],[DATEMTH]],4),RIGHT(ALT[[#This Row],[DATEMTH]],2),1)</f>
        <v>44682</v>
      </c>
      <c r="P7504" t="str">
        <f>IF(AND(ALT[[#This Row],[DATE]]&gt;=DATE(2023,6,1),ALT[[#This Row],[DATE]]&lt;=DATE(2024,5,31)),"Y","N")</f>
        <v>N</v>
      </c>
      <c r="Q7504" t="str">
        <f>LEFT(ALT[[#This Row],[DATEMTH]],4)</f>
        <v>2022</v>
      </c>
    </row>
    <row r="7505" spans="1:17" x14ac:dyDescent="0.25">
      <c r="A7505" t="s">
        <v>78</v>
      </c>
      <c r="B7505" t="s">
        <v>14</v>
      </c>
      <c r="C7505" t="s">
        <v>20</v>
      </c>
      <c r="D7505" t="s">
        <v>22</v>
      </c>
      <c r="E7505" s="14">
        <v>21457.194751999999</v>
      </c>
      <c r="F7505" s="14">
        <v>72210.412788000001</v>
      </c>
      <c r="G7505" s="13">
        <v>0.29714820790452229</v>
      </c>
      <c r="H7505" s="12">
        <v>-43297622.100000001</v>
      </c>
      <c r="I7505" s="12">
        <v>-12.86581081354224</v>
      </c>
      <c r="J7505" t="s">
        <v>16</v>
      </c>
      <c r="K7505" s="14">
        <v>8046.0445600000003</v>
      </c>
      <c r="L7505" s="14">
        <v>21457.194751999999</v>
      </c>
      <c r="M7505" s="13">
        <v>0.37498119642363958</v>
      </c>
      <c r="N7505" s="12">
        <v>-4.8244371318222683</v>
      </c>
      <c r="O7505" s="2">
        <f>DATE(LEFT(ALT[[#This Row],[DATEMTH]],4),RIGHT(ALT[[#This Row],[DATEMTH]],2),1)</f>
        <v>44682</v>
      </c>
      <c r="P7505" t="str">
        <f>IF(AND(ALT[[#This Row],[DATE]]&gt;=DATE(2023,6,1),ALT[[#This Row],[DATE]]&lt;=DATE(2024,5,31)),"Y","N")</f>
        <v>N</v>
      </c>
      <c r="Q7505" t="str">
        <f>LEFT(ALT[[#This Row],[DATEMTH]],4)</f>
        <v>2022</v>
      </c>
    </row>
    <row r="7506" spans="1:17" x14ac:dyDescent="0.25">
      <c r="A7506" t="s">
        <v>78</v>
      </c>
      <c r="B7506" t="s">
        <v>14</v>
      </c>
      <c r="C7506" t="s">
        <v>15</v>
      </c>
      <c r="D7506" t="s">
        <v>17</v>
      </c>
      <c r="E7506" s="14">
        <v>12244.939252</v>
      </c>
      <c r="F7506" s="14">
        <v>72210.412788000001</v>
      </c>
      <c r="G7506" s="13">
        <v>0.16957304049693614</v>
      </c>
      <c r="H7506" s="12">
        <v>-48320545.009999998</v>
      </c>
      <c r="I7506" s="12">
        <v>-8.193861735814755</v>
      </c>
      <c r="J7506" t="s">
        <v>25</v>
      </c>
      <c r="K7506" s="14">
        <v>1683.9911000000004</v>
      </c>
      <c r="L7506" s="14">
        <v>12244.939251999998</v>
      </c>
      <c r="M7506" s="13">
        <v>0.13752547606350515</v>
      </c>
      <c r="N7506" s="12">
        <v>-1.126864736016463</v>
      </c>
      <c r="O7506" s="2">
        <f>DATE(LEFT(ALT[[#This Row],[DATEMTH]],4),RIGHT(ALT[[#This Row],[DATEMTH]],2),1)</f>
        <v>44682</v>
      </c>
      <c r="P7506" t="str">
        <f>IF(AND(ALT[[#This Row],[DATE]]&gt;=DATE(2023,6,1),ALT[[#This Row],[DATE]]&lt;=DATE(2024,5,31)),"Y","N")</f>
        <v>N</v>
      </c>
      <c r="Q7506" t="str">
        <f>LEFT(ALT[[#This Row],[DATEMTH]],4)</f>
        <v>2022</v>
      </c>
    </row>
    <row r="7507" spans="1:17" x14ac:dyDescent="0.25">
      <c r="A7507" t="s">
        <v>78</v>
      </c>
      <c r="B7507" t="s">
        <v>14</v>
      </c>
      <c r="C7507" t="s">
        <v>15</v>
      </c>
      <c r="D7507" t="s">
        <v>17</v>
      </c>
      <c r="E7507" s="14">
        <v>12244.939252</v>
      </c>
      <c r="F7507" s="14">
        <v>72210.412788000001</v>
      </c>
      <c r="G7507" s="13">
        <v>0.16957304049693614</v>
      </c>
      <c r="H7507" s="12">
        <v>-48320545.009999998</v>
      </c>
      <c r="I7507" s="12">
        <v>-8.193861735814755</v>
      </c>
      <c r="J7507" t="s">
        <v>24</v>
      </c>
      <c r="K7507" s="14">
        <v>5217.9965879999991</v>
      </c>
      <c r="L7507" s="14">
        <v>12244.939251999998</v>
      </c>
      <c r="M7507" s="13">
        <v>0.42613495098783194</v>
      </c>
      <c r="N7507" s="12">
        <v>-3.4916908691924919</v>
      </c>
      <c r="O7507" s="2">
        <f>DATE(LEFT(ALT[[#This Row],[DATEMTH]],4),RIGHT(ALT[[#This Row],[DATEMTH]],2),1)</f>
        <v>44682</v>
      </c>
      <c r="P7507" t="str">
        <f>IF(AND(ALT[[#This Row],[DATE]]&gt;=DATE(2023,6,1),ALT[[#This Row],[DATE]]&lt;=DATE(2024,5,31)),"Y","N")</f>
        <v>N</v>
      </c>
      <c r="Q7507" t="str">
        <f>LEFT(ALT[[#This Row],[DATEMTH]],4)</f>
        <v>2022</v>
      </c>
    </row>
    <row r="7508" spans="1:17" x14ac:dyDescent="0.25">
      <c r="A7508" t="s">
        <v>78</v>
      </c>
      <c r="B7508" t="s">
        <v>14</v>
      </c>
      <c r="C7508" t="s">
        <v>15</v>
      </c>
      <c r="D7508" t="s">
        <v>17</v>
      </c>
      <c r="E7508" s="14">
        <v>12244.939252</v>
      </c>
      <c r="F7508" s="14">
        <v>72210.412788000001</v>
      </c>
      <c r="G7508" s="13">
        <v>0.16957304049693614</v>
      </c>
      <c r="H7508" s="12">
        <v>-48320545.009999998</v>
      </c>
      <c r="I7508" s="12">
        <v>-8.193861735814755</v>
      </c>
      <c r="J7508" t="s">
        <v>26</v>
      </c>
      <c r="K7508" s="14">
        <v>1669.7660400000004</v>
      </c>
      <c r="L7508" s="14">
        <v>12244.939251999998</v>
      </c>
      <c r="M7508" s="13">
        <v>0.13636376674774217</v>
      </c>
      <c r="N7508" s="12">
        <v>-1.1173458505058931</v>
      </c>
      <c r="O7508" s="2">
        <f>DATE(LEFT(ALT[[#This Row],[DATEMTH]],4),RIGHT(ALT[[#This Row],[DATEMTH]],2),1)</f>
        <v>44682</v>
      </c>
      <c r="P7508" t="str">
        <f>IF(AND(ALT[[#This Row],[DATE]]&gt;=DATE(2023,6,1),ALT[[#This Row],[DATE]]&lt;=DATE(2024,5,31)),"Y","N")</f>
        <v>N</v>
      </c>
      <c r="Q7508" t="str">
        <f>LEFT(ALT[[#This Row],[DATEMTH]],4)</f>
        <v>2022</v>
      </c>
    </row>
    <row r="7509" spans="1:17" x14ac:dyDescent="0.25">
      <c r="A7509" t="s">
        <v>78</v>
      </c>
      <c r="B7509" t="s">
        <v>14</v>
      </c>
      <c r="C7509" t="s">
        <v>15</v>
      </c>
      <c r="D7509" t="s">
        <v>17</v>
      </c>
      <c r="E7509" s="14">
        <v>12244.939252</v>
      </c>
      <c r="F7509" s="14">
        <v>72210.412788000001</v>
      </c>
      <c r="G7509" s="13">
        <v>0.16957304049693614</v>
      </c>
      <c r="H7509" s="12">
        <v>-48320545.009999998</v>
      </c>
      <c r="I7509" s="12">
        <v>-8.193861735814755</v>
      </c>
      <c r="J7509" t="s">
        <v>16</v>
      </c>
      <c r="K7509" s="14">
        <v>3673.1855239999991</v>
      </c>
      <c r="L7509" s="14">
        <v>12244.939251999998</v>
      </c>
      <c r="M7509" s="13">
        <v>0.29997580620092074</v>
      </c>
      <c r="N7509" s="12">
        <v>-2.4579602800999067</v>
      </c>
      <c r="O7509" s="2">
        <f>DATE(LEFT(ALT[[#This Row],[DATEMTH]],4),RIGHT(ALT[[#This Row],[DATEMTH]],2),1)</f>
        <v>44682</v>
      </c>
      <c r="P7509" t="str">
        <f>IF(AND(ALT[[#This Row],[DATE]]&gt;=DATE(2023,6,1),ALT[[#This Row],[DATE]]&lt;=DATE(2024,5,31)),"Y","N")</f>
        <v>N</v>
      </c>
      <c r="Q7509" t="str">
        <f>LEFT(ALT[[#This Row],[DATEMTH]],4)</f>
        <v>2022</v>
      </c>
    </row>
    <row r="7510" spans="1:17" x14ac:dyDescent="0.25">
      <c r="A7510" t="s">
        <v>78</v>
      </c>
      <c r="B7510" t="s">
        <v>14</v>
      </c>
      <c r="C7510" t="s">
        <v>18</v>
      </c>
      <c r="D7510" t="s">
        <v>17</v>
      </c>
      <c r="E7510" s="14">
        <v>19001.876088000001</v>
      </c>
      <c r="F7510" s="14">
        <v>72210.412788000001</v>
      </c>
      <c r="G7510" s="13">
        <v>0.26314592805038989</v>
      </c>
      <c r="H7510" s="12">
        <v>-48320545.009999998</v>
      </c>
      <c r="I7510" s="12">
        <v>-12.715354660557086</v>
      </c>
      <c r="J7510" t="s">
        <v>25</v>
      </c>
      <c r="K7510" s="14">
        <v>2174.653652</v>
      </c>
      <c r="L7510" s="14">
        <v>19001.876088000001</v>
      </c>
      <c r="M7510" s="13">
        <v>0.1144441549839034</v>
      </c>
      <c r="N7510" s="12">
        <v>-1.4551980194480936</v>
      </c>
      <c r="O7510" s="2">
        <f>DATE(LEFT(ALT[[#This Row],[DATEMTH]],4),RIGHT(ALT[[#This Row],[DATEMTH]],2),1)</f>
        <v>44682</v>
      </c>
      <c r="P7510" t="str">
        <f>IF(AND(ALT[[#This Row],[DATE]]&gt;=DATE(2023,6,1),ALT[[#This Row],[DATE]]&lt;=DATE(2024,5,31)),"Y","N")</f>
        <v>N</v>
      </c>
      <c r="Q7510" t="str">
        <f>LEFT(ALT[[#This Row],[DATEMTH]],4)</f>
        <v>2022</v>
      </c>
    </row>
    <row r="7511" spans="1:17" x14ac:dyDescent="0.25">
      <c r="A7511" t="s">
        <v>78</v>
      </c>
      <c r="B7511" t="s">
        <v>14</v>
      </c>
      <c r="C7511" t="s">
        <v>18</v>
      </c>
      <c r="D7511" t="s">
        <v>17</v>
      </c>
      <c r="E7511" s="14">
        <v>19001.876088000001</v>
      </c>
      <c r="F7511" s="14">
        <v>72210.412788000001</v>
      </c>
      <c r="G7511" s="13">
        <v>0.26314592805038989</v>
      </c>
      <c r="H7511" s="12">
        <v>-48320545.009999998</v>
      </c>
      <c r="I7511" s="12">
        <v>-12.715354660557086</v>
      </c>
      <c r="J7511" t="s">
        <v>24</v>
      </c>
      <c r="K7511" s="14">
        <v>5484.2847599999986</v>
      </c>
      <c r="L7511" s="14">
        <v>19001.876088000001</v>
      </c>
      <c r="M7511" s="13">
        <v>0.28861806774244864</v>
      </c>
      <c r="N7511" s="12">
        <v>-3.6698810927899248</v>
      </c>
      <c r="O7511" s="2">
        <f>DATE(LEFT(ALT[[#This Row],[DATEMTH]],4),RIGHT(ALT[[#This Row],[DATEMTH]],2),1)</f>
        <v>44682</v>
      </c>
      <c r="P7511" t="str">
        <f>IF(AND(ALT[[#This Row],[DATE]]&gt;=DATE(2023,6,1),ALT[[#This Row],[DATE]]&lt;=DATE(2024,5,31)),"Y","N")</f>
        <v>N</v>
      </c>
      <c r="Q7511" t="str">
        <f>LEFT(ALT[[#This Row],[DATEMTH]],4)</f>
        <v>2022</v>
      </c>
    </row>
    <row r="7512" spans="1:17" x14ac:dyDescent="0.25">
      <c r="A7512" t="s">
        <v>78</v>
      </c>
      <c r="B7512" t="s">
        <v>14</v>
      </c>
      <c r="C7512" t="s">
        <v>18</v>
      </c>
      <c r="D7512" t="s">
        <v>17</v>
      </c>
      <c r="E7512" s="14">
        <v>19001.876088000001</v>
      </c>
      <c r="F7512" s="14">
        <v>72210.412788000001</v>
      </c>
      <c r="G7512" s="13">
        <v>0.26314592805038989</v>
      </c>
      <c r="H7512" s="12">
        <v>-48320545.009999998</v>
      </c>
      <c r="I7512" s="12">
        <v>-12.715354660557086</v>
      </c>
      <c r="J7512" t="s">
        <v>16</v>
      </c>
      <c r="K7512" s="14">
        <v>7213.581948</v>
      </c>
      <c r="L7512" s="14">
        <v>19001.876088000001</v>
      </c>
      <c r="M7512" s="13">
        <v>0.37962472308486933</v>
      </c>
      <c r="N7512" s="12">
        <v>-4.8270629919398864</v>
      </c>
      <c r="O7512" s="2">
        <f>DATE(LEFT(ALT[[#This Row],[DATEMTH]],4),RIGHT(ALT[[#This Row],[DATEMTH]],2),1)</f>
        <v>44682</v>
      </c>
      <c r="P7512" t="str">
        <f>IF(AND(ALT[[#This Row],[DATE]]&gt;=DATE(2023,6,1),ALT[[#This Row],[DATE]]&lt;=DATE(2024,5,31)),"Y","N")</f>
        <v>N</v>
      </c>
      <c r="Q7512" t="str">
        <f>LEFT(ALT[[#This Row],[DATEMTH]],4)</f>
        <v>2022</v>
      </c>
    </row>
    <row r="7513" spans="1:17" x14ac:dyDescent="0.25">
      <c r="A7513" t="s">
        <v>78</v>
      </c>
      <c r="B7513" t="s">
        <v>14</v>
      </c>
      <c r="C7513" t="s">
        <v>18</v>
      </c>
      <c r="D7513" t="s">
        <v>17</v>
      </c>
      <c r="E7513" s="14">
        <v>19001.876088000001</v>
      </c>
      <c r="F7513" s="14">
        <v>72210.412788000001</v>
      </c>
      <c r="G7513" s="13">
        <v>0.26314592805038989</v>
      </c>
      <c r="H7513" s="12">
        <v>-48320545.009999998</v>
      </c>
      <c r="I7513" s="12">
        <v>-12.715354660557086</v>
      </c>
      <c r="J7513" t="s">
        <v>26</v>
      </c>
      <c r="K7513" s="14">
        <v>4129.3557280000014</v>
      </c>
      <c r="L7513" s="14">
        <v>19001.876088000001</v>
      </c>
      <c r="M7513" s="13">
        <v>0.21731305418877864</v>
      </c>
      <c r="N7513" s="12">
        <v>-2.7632125563791812</v>
      </c>
      <c r="O7513" s="2">
        <f>DATE(LEFT(ALT[[#This Row],[DATEMTH]],4),RIGHT(ALT[[#This Row],[DATEMTH]],2),1)</f>
        <v>44682</v>
      </c>
      <c r="P7513" t="str">
        <f>IF(AND(ALT[[#This Row],[DATE]]&gt;=DATE(2023,6,1),ALT[[#This Row],[DATE]]&lt;=DATE(2024,5,31)),"Y","N")</f>
        <v>N</v>
      </c>
      <c r="Q7513" t="str">
        <f>LEFT(ALT[[#This Row],[DATEMTH]],4)</f>
        <v>2022</v>
      </c>
    </row>
    <row r="7514" spans="1:17" x14ac:dyDescent="0.25">
      <c r="A7514" t="s">
        <v>78</v>
      </c>
      <c r="B7514" t="s">
        <v>14</v>
      </c>
      <c r="C7514" t="s">
        <v>19</v>
      </c>
      <c r="D7514" t="s">
        <v>17</v>
      </c>
      <c r="E7514" s="14">
        <v>19506.402696000001</v>
      </c>
      <c r="F7514" s="14">
        <v>72210.412788000001</v>
      </c>
      <c r="G7514" s="13">
        <v>0.27013282354815171</v>
      </c>
      <c r="H7514" s="12">
        <v>-48320545.009999998</v>
      </c>
      <c r="I7514" s="12">
        <v>-13.052965258936853</v>
      </c>
      <c r="J7514" t="s">
        <v>26</v>
      </c>
      <c r="K7514" s="14">
        <v>906.71855200000005</v>
      </c>
      <c r="L7514" s="14">
        <v>19506.402696000001</v>
      </c>
      <c r="M7514" s="13">
        <v>4.6483124855508727E-2</v>
      </c>
      <c r="N7514" s="12">
        <v>-0.60674261386577955</v>
      </c>
      <c r="O7514" s="2">
        <f>DATE(LEFT(ALT[[#This Row],[DATEMTH]],4),RIGHT(ALT[[#This Row],[DATEMTH]],2),1)</f>
        <v>44682</v>
      </c>
      <c r="P7514" t="str">
        <f>IF(AND(ALT[[#This Row],[DATE]]&gt;=DATE(2023,6,1),ALT[[#This Row],[DATE]]&lt;=DATE(2024,5,31)),"Y","N")</f>
        <v>N</v>
      </c>
      <c r="Q7514" t="str">
        <f>LEFT(ALT[[#This Row],[DATEMTH]],4)</f>
        <v>2022</v>
      </c>
    </row>
    <row r="7515" spans="1:17" x14ac:dyDescent="0.25">
      <c r="A7515" t="s">
        <v>78</v>
      </c>
      <c r="B7515" t="s">
        <v>14</v>
      </c>
      <c r="C7515" t="s">
        <v>19</v>
      </c>
      <c r="D7515" t="s">
        <v>17</v>
      </c>
      <c r="E7515" s="14">
        <v>19506.402696000001</v>
      </c>
      <c r="F7515" s="14">
        <v>72210.412788000001</v>
      </c>
      <c r="G7515" s="13">
        <v>0.27013282354815171</v>
      </c>
      <c r="H7515" s="12">
        <v>-48320545.009999998</v>
      </c>
      <c r="I7515" s="12">
        <v>-13.052965258936853</v>
      </c>
      <c r="J7515" t="s">
        <v>25</v>
      </c>
      <c r="K7515" s="14">
        <v>13033.776567999999</v>
      </c>
      <c r="L7515" s="14">
        <v>19506.402696000001</v>
      </c>
      <c r="M7515" s="13">
        <v>0.66817940607125459</v>
      </c>
      <c r="N7515" s="12">
        <v>-8.7217225741851454</v>
      </c>
      <c r="O7515" s="2">
        <f>DATE(LEFT(ALT[[#This Row],[DATEMTH]],4),RIGHT(ALT[[#This Row],[DATEMTH]],2),1)</f>
        <v>44682</v>
      </c>
      <c r="P7515" t="str">
        <f>IF(AND(ALT[[#This Row],[DATE]]&gt;=DATE(2023,6,1),ALT[[#This Row],[DATE]]&lt;=DATE(2024,5,31)),"Y","N")</f>
        <v>N</v>
      </c>
      <c r="Q7515" t="str">
        <f>LEFT(ALT[[#This Row],[DATEMTH]],4)</f>
        <v>2022</v>
      </c>
    </row>
    <row r="7516" spans="1:17" x14ac:dyDescent="0.25">
      <c r="A7516" t="s">
        <v>78</v>
      </c>
      <c r="B7516" t="s">
        <v>14</v>
      </c>
      <c r="C7516" t="s">
        <v>19</v>
      </c>
      <c r="D7516" t="s">
        <v>17</v>
      </c>
      <c r="E7516" s="14">
        <v>19506.402696000001</v>
      </c>
      <c r="F7516" s="14">
        <v>72210.412788000001</v>
      </c>
      <c r="G7516" s="13">
        <v>0.27013282354815171</v>
      </c>
      <c r="H7516" s="12">
        <v>-48320545.009999998</v>
      </c>
      <c r="I7516" s="12">
        <v>-13.052965258936853</v>
      </c>
      <c r="J7516" t="s">
        <v>24</v>
      </c>
      <c r="K7516" s="14">
        <v>5562.6728720000001</v>
      </c>
      <c r="L7516" s="14">
        <v>19506.402696000001</v>
      </c>
      <c r="M7516" s="13">
        <v>0.2851716412652901</v>
      </c>
      <c r="N7516" s="12">
        <v>-3.7223355262698345</v>
      </c>
      <c r="O7516" s="2">
        <f>DATE(LEFT(ALT[[#This Row],[DATEMTH]],4),RIGHT(ALT[[#This Row],[DATEMTH]],2),1)</f>
        <v>44682</v>
      </c>
      <c r="P7516" t="str">
        <f>IF(AND(ALT[[#This Row],[DATE]]&gt;=DATE(2023,6,1),ALT[[#This Row],[DATE]]&lt;=DATE(2024,5,31)),"Y","N")</f>
        <v>N</v>
      </c>
      <c r="Q7516" t="str">
        <f>LEFT(ALT[[#This Row],[DATEMTH]],4)</f>
        <v>2022</v>
      </c>
    </row>
    <row r="7517" spans="1:17" x14ac:dyDescent="0.25">
      <c r="A7517" t="s">
        <v>78</v>
      </c>
      <c r="B7517" t="s">
        <v>14</v>
      </c>
      <c r="C7517" t="s">
        <v>19</v>
      </c>
      <c r="D7517" t="s">
        <v>17</v>
      </c>
      <c r="E7517" s="14">
        <v>19506.402696000001</v>
      </c>
      <c r="F7517" s="14">
        <v>72210.412788000001</v>
      </c>
      <c r="G7517" s="13">
        <v>0.27013282354815171</v>
      </c>
      <c r="H7517" s="12">
        <v>-48320545.009999998</v>
      </c>
      <c r="I7517" s="12">
        <v>-13.052965258936853</v>
      </c>
      <c r="J7517" t="s">
        <v>16</v>
      </c>
      <c r="K7517" s="14">
        <v>3.2347039999999998</v>
      </c>
      <c r="L7517" s="14">
        <v>19506.402696000001</v>
      </c>
      <c r="M7517" s="13">
        <v>1.6582780794653187E-4</v>
      </c>
      <c r="N7517" s="12">
        <v>-2.1645446160917332E-3</v>
      </c>
      <c r="O7517" s="2">
        <f>DATE(LEFT(ALT[[#This Row],[DATEMTH]],4),RIGHT(ALT[[#This Row],[DATEMTH]],2),1)</f>
        <v>44682</v>
      </c>
      <c r="P7517" t="str">
        <f>IF(AND(ALT[[#This Row],[DATE]]&gt;=DATE(2023,6,1),ALT[[#This Row],[DATE]]&lt;=DATE(2024,5,31)),"Y","N")</f>
        <v>N</v>
      </c>
      <c r="Q7517" t="str">
        <f>LEFT(ALT[[#This Row],[DATEMTH]],4)</f>
        <v>2022</v>
      </c>
    </row>
    <row r="7518" spans="1:17" x14ac:dyDescent="0.25">
      <c r="A7518" t="s">
        <v>78</v>
      </c>
      <c r="B7518" t="s">
        <v>14</v>
      </c>
      <c r="C7518" t="s">
        <v>20</v>
      </c>
      <c r="D7518" t="s">
        <v>17</v>
      </c>
      <c r="E7518" s="14">
        <v>21457.194751999999</v>
      </c>
      <c r="F7518" s="14">
        <v>72210.412788000001</v>
      </c>
      <c r="G7518" s="13">
        <v>0.29714820790452229</v>
      </c>
      <c r="H7518" s="12">
        <v>-48320545.009999998</v>
      </c>
      <c r="I7518" s="12">
        <v>-14.358363354691306</v>
      </c>
      <c r="J7518" t="s">
        <v>26</v>
      </c>
      <c r="K7518" s="14">
        <v>1513.9050479999996</v>
      </c>
      <c r="L7518" s="14">
        <v>21457.194751999999</v>
      </c>
      <c r="M7518" s="13">
        <v>7.0554658495556158E-2</v>
      </c>
      <c r="N7518" s="12">
        <v>-1.0130494230453533</v>
      </c>
      <c r="O7518" s="2">
        <f>DATE(LEFT(ALT[[#This Row],[DATEMTH]],4),RIGHT(ALT[[#This Row],[DATEMTH]],2),1)</f>
        <v>44682</v>
      </c>
      <c r="P7518" t="str">
        <f>IF(AND(ALT[[#This Row],[DATE]]&gt;=DATE(2023,6,1),ALT[[#This Row],[DATE]]&lt;=DATE(2024,5,31)),"Y","N")</f>
        <v>N</v>
      </c>
      <c r="Q7518" t="str">
        <f>LEFT(ALT[[#This Row],[DATEMTH]],4)</f>
        <v>2022</v>
      </c>
    </row>
    <row r="7519" spans="1:17" x14ac:dyDescent="0.25">
      <c r="A7519" t="s">
        <v>78</v>
      </c>
      <c r="B7519" t="s">
        <v>14</v>
      </c>
      <c r="C7519" t="s">
        <v>20</v>
      </c>
      <c r="D7519" t="s">
        <v>17</v>
      </c>
      <c r="E7519" s="14">
        <v>21457.194751999999</v>
      </c>
      <c r="F7519" s="14">
        <v>72210.412788000001</v>
      </c>
      <c r="G7519" s="13">
        <v>0.29714820790452229</v>
      </c>
      <c r="H7519" s="12">
        <v>-48320545.009999998</v>
      </c>
      <c r="I7519" s="12">
        <v>-14.358363354691306</v>
      </c>
      <c r="J7519" t="s">
        <v>25</v>
      </c>
      <c r="K7519" s="14">
        <v>2877.559972</v>
      </c>
      <c r="L7519" s="14">
        <v>21457.194751999999</v>
      </c>
      <c r="M7519" s="13">
        <v>0.13410699792114186</v>
      </c>
      <c r="N7519" s="12">
        <v>-1.9255570045585866</v>
      </c>
      <c r="O7519" s="2">
        <f>DATE(LEFT(ALT[[#This Row],[DATEMTH]],4),RIGHT(ALT[[#This Row],[DATEMTH]],2),1)</f>
        <v>44682</v>
      </c>
      <c r="P7519" t="str">
        <f>IF(AND(ALT[[#This Row],[DATE]]&gt;=DATE(2023,6,1),ALT[[#This Row],[DATE]]&lt;=DATE(2024,5,31)),"Y","N")</f>
        <v>N</v>
      </c>
      <c r="Q7519" t="str">
        <f>LEFT(ALT[[#This Row],[DATEMTH]],4)</f>
        <v>2022</v>
      </c>
    </row>
    <row r="7520" spans="1:17" x14ac:dyDescent="0.25">
      <c r="A7520" t="s">
        <v>78</v>
      </c>
      <c r="B7520" t="s">
        <v>14</v>
      </c>
      <c r="C7520" t="s">
        <v>20</v>
      </c>
      <c r="D7520" t="s">
        <v>17</v>
      </c>
      <c r="E7520" s="14">
        <v>21457.194751999999</v>
      </c>
      <c r="F7520" s="14">
        <v>72210.412788000001</v>
      </c>
      <c r="G7520" s="13">
        <v>0.29714820790452229</v>
      </c>
      <c r="H7520" s="12">
        <v>-48320545.009999998</v>
      </c>
      <c r="I7520" s="12">
        <v>-14.358363354691306</v>
      </c>
      <c r="J7520" t="s">
        <v>24</v>
      </c>
      <c r="K7520" s="14">
        <v>9019.6851720000013</v>
      </c>
      <c r="L7520" s="14">
        <v>21457.194751999999</v>
      </c>
      <c r="M7520" s="13">
        <v>0.42035714715966249</v>
      </c>
      <c r="N7520" s="12">
        <v>-6.0356406576598784</v>
      </c>
      <c r="O7520" s="2">
        <f>DATE(LEFT(ALT[[#This Row],[DATEMTH]],4),RIGHT(ALT[[#This Row],[DATEMTH]],2),1)</f>
        <v>44682</v>
      </c>
      <c r="P7520" t="str">
        <f>IF(AND(ALT[[#This Row],[DATE]]&gt;=DATE(2023,6,1),ALT[[#This Row],[DATE]]&lt;=DATE(2024,5,31)),"Y","N")</f>
        <v>N</v>
      </c>
      <c r="Q7520" t="str">
        <f>LEFT(ALT[[#This Row],[DATEMTH]],4)</f>
        <v>2022</v>
      </c>
    </row>
    <row r="7521" spans="1:17" x14ac:dyDescent="0.25">
      <c r="A7521" t="s">
        <v>78</v>
      </c>
      <c r="B7521" t="s">
        <v>14</v>
      </c>
      <c r="C7521" t="s">
        <v>20</v>
      </c>
      <c r="D7521" t="s">
        <v>17</v>
      </c>
      <c r="E7521" s="14">
        <v>21457.194751999999</v>
      </c>
      <c r="F7521" s="14">
        <v>72210.412788000001</v>
      </c>
      <c r="G7521" s="13">
        <v>0.29714820790452229</v>
      </c>
      <c r="H7521" s="12">
        <v>-48320545.009999998</v>
      </c>
      <c r="I7521" s="12">
        <v>-14.358363354691306</v>
      </c>
      <c r="J7521" t="s">
        <v>16</v>
      </c>
      <c r="K7521" s="14">
        <v>8046.0445600000003</v>
      </c>
      <c r="L7521" s="14">
        <v>21457.194751999999</v>
      </c>
      <c r="M7521" s="13">
        <v>0.37498119642363958</v>
      </c>
      <c r="N7521" s="12">
        <v>-5.3841162694274898</v>
      </c>
      <c r="O7521" s="2">
        <f>DATE(LEFT(ALT[[#This Row],[DATEMTH]],4),RIGHT(ALT[[#This Row],[DATEMTH]],2),1)</f>
        <v>44682</v>
      </c>
      <c r="P7521" t="str">
        <f>IF(AND(ALT[[#This Row],[DATE]]&gt;=DATE(2023,6,1),ALT[[#This Row],[DATE]]&lt;=DATE(2024,5,31)),"Y","N")</f>
        <v>N</v>
      </c>
      <c r="Q7521" t="str">
        <f>LEFT(ALT[[#This Row],[DATEMTH]],4)</f>
        <v>2022</v>
      </c>
    </row>
    <row r="7522" spans="1:17" x14ac:dyDescent="0.25">
      <c r="A7522" t="s">
        <v>78</v>
      </c>
      <c r="B7522" t="s">
        <v>14</v>
      </c>
      <c r="C7522" t="s">
        <v>15</v>
      </c>
      <c r="D7522" t="s">
        <v>23</v>
      </c>
      <c r="E7522" s="14">
        <v>12244.939252</v>
      </c>
      <c r="F7522" s="14">
        <v>72210.412788000001</v>
      </c>
      <c r="G7522" s="13">
        <v>0.16957304049693614</v>
      </c>
      <c r="H7522" s="12">
        <v>-72168729.299999997</v>
      </c>
      <c r="I7522" s="12">
        <v>-12.237870856201321</v>
      </c>
      <c r="J7522" t="s">
        <v>25</v>
      </c>
      <c r="K7522" s="14">
        <v>1683.9911000000004</v>
      </c>
      <c r="L7522" s="14">
        <v>12244.939251999998</v>
      </c>
      <c r="M7522" s="13">
        <v>0.13752547606350515</v>
      </c>
      <c r="N7522" s="12">
        <v>-1.683019015502782</v>
      </c>
      <c r="O7522" s="2">
        <f>DATE(LEFT(ALT[[#This Row],[DATEMTH]],4),RIGHT(ALT[[#This Row],[DATEMTH]],2),1)</f>
        <v>44682</v>
      </c>
      <c r="P7522" t="str">
        <f>IF(AND(ALT[[#This Row],[DATE]]&gt;=DATE(2023,6,1),ALT[[#This Row],[DATE]]&lt;=DATE(2024,5,31)),"Y","N")</f>
        <v>N</v>
      </c>
      <c r="Q7522" t="str">
        <f>LEFT(ALT[[#This Row],[DATEMTH]],4)</f>
        <v>2022</v>
      </c>
    </row>
    <row r="7523" spans="1:17" x14ac:dyDescent="0.25">
      <c r="A7523" t="s">
        <v>78</v>
      </c>
      <c r="B7523" t="s">
        <v>14</v>
      </c>
      <c r="C7523" t="s">
        <v>15</v>
      </c>
      <c r="D7523" t="s">
        <v>23</v>
      </c>
      <c r="E7523" s="14">
        <v>12244.939252</v>
      </c>
      <c r="F7523" s="14">
        <v>72210.412788000001</v>
      </c>
      <c r="G7523" s="13">
        <v>0.16957304049693614</v>
      </c>
      <c r="H7523" s="12">
        <v>-72168729.299999997</v>
      </c>
      <c r="I7523" s="12">
        <v>-12.237870856201321</v>
      </c>
      <c r="J7523" t="s">
        <v>24</v>
      </c>
      <c r="K7523" s="14">
        <v>5217.9965879999991</v>
      </c>
      <c r="L7523" s="14">
        <v>12244.939251999998</v>
      </c>
      <c r="M7523" s="13">
        <v>0.42613495098783194</v>
      </c>
      <c r="N7523" s="12">
        <v>-5.2149844975027664</v>
      </c>
      <c r="O7523" s="2">
        <f>DATE(LEFT(ALT[[#This Row],[DATEMTH]],4),RIGHT(ALT[[#This Row],[DATEMTH]],2),1)</f>
        <v>44682</v>
      </c>
      <c r="P7523" t="str">
        <f>IF(AND(ALT[[#This Row],[DATE]]&gt;=DATE(2023,6,1),ALT[[#This Row],[DATE]]&lt;=DATE(2024,5,31)),"Y","N")</f>
        <v>N</v>
      </c>
      <c r="Q7523" t="str">
        <f>LEFT(ALT[[#This Row],[DATEMTH]],4)</f>
        <v>2022</v>
      </c>
    </row>
    <row r="7524" spans="1:17" x14ac:dyDescent="0.25">
      <c r="A7524" t="s">
        <v>78</v>
      </c>
      <c r="B7524" t="s">
        <v>14</v>
      </c>
      <c r="C7524" t="s">
        <v>15</v>
      </c>
      <c r="D7524" t="s">
        <v>23</v>
      </c>
      <c r="E7524" s="14">
        <v>12244.939252</v>
      </c>
      <c r="F7524" s="14">
        <v>72210.412788000001</v>
      </c>
      <c r="G7524" s="13">
        <v>0.16957304049693614</v>
      </c>
      <c r="H7524" s="12">
        <v>-72168729.299999997</v>
      </c>
      <c r="I7524" s="12">
        <v>-12.237870856201321</v>
      </c>
      <c r="J7524" t="s">
        <v>26</v>
      </c>
      <c r="K7524" s="14">
        <v>1669.7660400000004</v>
      </c>
      <c r="L7524" s="14">
        <v>12244.939251999998</v>
      </c>
      <c r="M7524" s="13">
        <v>0.13636376674774217</v>
      </c>
      <c r="N7524" s="12">
        <v>-1.6688021669240287</v>
      </c>
      <c r="O7524" s="2">
        <f>DATE(LEFT(ALT[[#This Row],[DATEMTH]],4),RIGHT(ALT[[#This Row],[DATEMTH]],2),1)</f>
        <v>44682</v>
      </c>
      <c r="P7524" t="str">
        <f>IF(AND(ALT[[#This Row],[DATE]]&gt;=DATE(2023,6,1),ALT[[#This Row],[DATE]]&lt;=DATE(2024,5,31)),"Y","N")</f>
        <v>N</v>
      </c>
      <c r="Q7524" t="str">
        <f>LEFT(ALT[[#This Row],[DATEMTH]],4)</f>
        <v>2022</v>
      </c>
    </row>
    <row r="7525" spans="1:17" x14ac:dyDescent="0.25">
      <c r="A7525" t="s">
        <v>78</v>
      </c>
      <c r="B7525" t="s">
        <v>14</v>
      </c>
      <c r="C7525" t="s">
        <v>15</v>
      </c>
      <c r="D7525" t="s">
        <v>23</v>
      </c>
      <c r="E7525" s="14">
        <v>12244.939252</v>
      </c>
      <c r="F7525" s="14">
        <v>72210.412788000001</v>
      </c>
      <c r="G7525" s="13">
        <v>0.16957304049693614</v>
      </c>
      <c r="H7525" s="12">
        <v>-72168729.299999997</v>
      </c>
      <c r="I7525" s="12">
        <v>-12.237870856201321</v>
      </c>
      <c r="J7525" t="s">
        <v>16</v>
      </c>
      <c r="K7525" s="14">
        <v>3673.1855239999991</v>
      </c>
      <c r="L7525" s="14">
        <v>12244.939251999998</v>
      </c>
      <c r="M7525" s="13">
        <v>0.29997580620092074</v>
      </c>
      <c r="N7525" s="12">
        <v>-3.6710651762717434</v>
      </c>
      <c r="O7525" s="2">
        <f>DATE(LEFT(ALT[[#This Row],[DATEMTH]],4),RIGHT(ALT[[#This Row],[DATEMTH]],2),1)</f>
        <v>44682</v>
      </c>
      <c r="P7525" t="str">
        <f>IF(AND(ALT[[#This Row],[DATE]]&gt;=DATE(2023,6,1),ALT[[#This Row],[DATE]]&lt;=DATE(2024,5,31)),"Y","N")</f>
        <v>N</v>
      </c>
      <c r="Q7525" t="str">
        <f>LEFT(ALT[[#This Row],[DATEMTH]],4)</f>
        <v>2022</v>
      </c>
    </row>
    <row r="7526" spans="1:17" x14ac:dyDescent="0.25">
      <c r="A7526" t="s">
        <v>78</v>
      </c>
      <c r="B7526" t="s">
        <v>14</v>
      </c>
      <c r="C7526" t="s">
        <v>18</v>
      </c>
      <c r="D7526" t="s">
        <v>23</v>
      </c>
      <c r="E7526" s="14">
        <v>19001.876088000001</v>
      </c>
      <c r="F7526" s="14">
        <v>72210.412788000001</v>
      </c>
      <c r="G7526" s="13">
        <v>0.26314592805038989</v>
      </c>
      <c r="H7526" s="12">
        <v>-72168729.299999997</v>
      </c>
      <c r="I7526" s="12">
        <v>-18.990907247865863</v>
      </c>
      <c r="J7526" t="s">
        <v>25</v>
      </c>
      <c r="K7526" s="14">
        <v>2174.653652</v>
      </c>
      <c r="L7526" s="14">
        <v>19001.876088000001</v>
      </c>
      <c r="M7526" s="13">
        <v>0.1144441549839034</v>
      </c>
      <c r="N7526" s="12">
        <v>-2.173398332359695</v>
      </c>
      <c r="O7526" s="2">
        <f>DATE(LEFT(ALT[[#This Row],[DATEMTH]],4),RIGHT(ALT[[#This Row],[DATEMTH]],2),1)</f>
        <v>44682</v>
      </c>
      <c r="P7526" t="str">
        <f>IF(AND(ALT[[#This Row],[DATE]]&gt;=DATE(2023,6,1),ALT[[#This Row],[DATE]]&lt;=DATE(2024,5,31)),"Y","N")</f>
        <v>N</v>
      </c>
      <c r="Q7526" t="str">
        <f>LEFT(ALT[[#This Row],[DATEMTH]],4)</f>
        <v>2022</v>
      </c>
    </row>
    <row r="7527" spans="1:17" x14ac:dyDescent="0.25">
      <c r="A7527" t="s">
        <v>78</v>
      </c>
      <c r="B7527" t="s">
        <v>14</v>
      </c>
      <c r="C7527" t="s">
        <v>18</v>
      </c>
      <c r="D7527" t="s">
        <v>23</v>
      </c>
      <c r="E7527" s="14">
        <v>19001.876088000001</v>
      </c>
      <c r="F7527" s="14">
        <v>72210.412788000001</v>
      </c>
      <c r="G7527" s="13">
        <v>0.26314592805038989</v>
      </c>
      <c r="H7527" s="12">
        <v>-72168729.299999997</v>
      </c>
      <c r="I7527" s="12">
        <v>-18.990907247865863</v>
      </c>
      <c r="J7527" t="s">
        <v>24</v>
      </c>
      <c r="K7527" s="14">
        <v>5484.2847599999986</v>
      </c>
      <c r="L7527" s="14">
        <v>19001.876088000001</v>
      </c>
      <c r="M7527" s="13">
        <v>0.28861806774244864</v>
      </c>
      <c r="N7527" s="12">
        <v>-5.4811189545551082</v>
      </c>
      <c r="O7527" s="2">
        <f>DATE(LEFT(ALT[[#This Row],[DATEMTH]],4),RIGHT(ALT[[#This Row],[DATEMTH]],2),1)</f>
        <v>44682</v>
      </c>
      <c r="P7527" t="str">
        <f>IF(AND(ALT[[#This Row],[DATE]]&gt;=DATE(2023,6,1),ALT[[#This Row],[DATE]]&lt;=DATE(2024,5,31)),"Y","N")</f>
        <v>N</v>
      </c>
      <c r="Q7527" t="str">
        <f>LEFT(ALT[[#This Row],[DATEMTH]],4)</f>
        <v>2022</v>
      </c>
    </row>
    <row r="7528" spans="1:17" x14ac:dyDescent="0.25">
      <c r="A7528" t="s">
        <v>78</v>
      </c>
      <c r="B7528" t="s">
        <v>14</v>
      </c>
      <c r="C7528" t="s">
        <v>18</v>
      </c>
      <c r="D7528" t="s">
        <v>23</v>
      </c>
      <c r="E7528" s="14">
        <v>19001.876088000001</v>
      </c>
      <c r="F7528" s="14">
        <v>72210.412788000001</v>
      </c>
      <c r="G7528" s="13">
        <v>0.26314592805038989</v>
      </c>
      <c r="H7528" s="12">
        <v>-72168729.299999997</v>
      </c>
      <c r="I7528" s="12">
        <v>-18.990907247865863</v>
      </c>
      <c r="J7528" t="s">
        <v>16</v>
      </c>
      <c r="K7528" s="14">
        <v>7213.581948</v>
      </c>
      <c r="L7528" s="14">
        <v>19001.876088000001</v>
      </c>
      <c r="M7528" s="13">
        <v>0.37962472308486933</v>
      </c>
      <c r="N7528" s="12">
        <v>-7.2094179051015166</v>
      </c>
      <c r="O7528" s="2">
        <f>DATE(LEFT(ALT[[#This Row],[DATEMTH]],4),RIGHT(ALT[[#This Row],[DATEMTH]],2),1)</f>
        <v>44682</v>
      </c>
      <c r="P7528" t="str">
        <f>IF(AND(ALT[[#This Row],[DATE]]&gt;=DATE(2023,6,1),ALT[[#This Row],[DATE]]&lt;=DATE(2024,5,31)),"Y","N")</f>
        <v>N</v>
      </c>
      <c r="Q7528" t="str">
        <f>LEFT(ALT[[#This Row],[DATEMTH]],4)</f>
        <v>2022</v>
      </c>
    </row>
    <row r="7529" spans="1:17" x14ac:dyDescent="0.25">
      <c r="A7529" t="s">
        <v>78</v>
      </c>
      <c r="B7529" t="s">
        <v>14</v>
      </c>
      <c r="C7529" t="s">
        <v>18</v>
      </c>
      <c r="D7529" t="s">
        <v>23</v>
      </c>
      <c r="E7529" s="14">
        <v>19001.876088000001</v>
      </c>
      <c r="F7529" s="14">
        <v>72210.412788000001</v>
      </c>
      <c r="G7529" s="13">
        <v>0.26314592805038989</v>
      </c>
      <c r="H7529" s="12">
        <v>-72168729.299999997</v>
      </c>
      <c r="I7529" s="12">
        <v>-18.990907247865863</v>
      </c>
      <c r="J7529" t="s">
        <v>26</v>
      </c>
      <c r="K7529" s="14">
        <v>4129.3557280000014</v>
      </c>
      <c r="L7529" s="14">
        <v>19001.876088000001</v>
      </c>
      <c r="M7529" s="13">
        <v>0.21731305418877864</v>
      </c>
      <c r="N7529" s="12">
        <v>-4.1269720558495431</v>
      </c>
      <c r="O7529" s="2">
        <f>DATE(LEFT(ALT[[#This Row],[DATEMTH]],4),RIGHT(ALT[[#This Row],[DATEMTH]],2),1)</f>
        <v>44682</v>
      </c>
      <c r="P7529" t="str">
        <f>IF(AND(ALT[[#This Row],[DATE]]&gt;=DATE(2023,6,1),ALT[[#This Row],[DATE]]&lt;=DATE(2024,5,31)),"Y","N")</f>
        <v>N</v>
      </c>
      <c r="Q7529" t="str">
        <f>LEFT(ALT[[#This Row],[DATEMTH]],4)</f>
        <v>2022</v>
      </c>
    </row>
    <row r="7530" spans="1:17" x14ac:dyDescent="0.25">
      <c r="A7530" t="s">
        <v>78</v>
      </c>
      <c r="B7530" t="s">
        <v>14</v>
      </c>
      <c r="C7530" t="s">
        <v>19</v>
      </c>
      <c r="D7530" t="s">
        <v>23</v>
      </c>
      <c r="E7530" s="14">
        <v>19506.402696000001</v>
      </c>
      <c r="F7530" s="14">
        <v>72210.412788000001</v>
      </c>
      <c r="G7530" s="13">
        <v>0.27013282354815171</v>
      </c>
      <c r="H7530" s="12">
        <v>-72168729.299999997</v>
      </c>
      <c r="I7530" s="12">
        <v>-19.495142617691226</v>
      </c>
      <c r="J7530" t="s">
        <v>26</v>
      </c>
      <c r="K7530" s="14">
        <v>906.71855200000005</v>
      </c>
      <c r="L7530" s="14">
        <v>19506.402696000001</v>
      </c>
      <c r="M7530" s="13">
        <v>4.6483124855508727E-2</v>
      </c>
      <c r="N7530" s="12">
        <v>-0.90619514837409043</v>
      </c>
      <c r="O7530" s="2">
        <f>DATE(LEFT(ALT[[#This Row],[DATEMTH]],4),RIGHT(ALT[[#This Row],[DATEMTH]],2),1)</f>
        <v>44682</v>
      </c>
      <c r="P7530" t="str">
        <f>IF(AND(ALT[[#This Row],[DATE]]&gt;=DATE(2023,6,1),ALT[[#This Row],[DATE]]&lt;=DATE(2024,5,31)),"Y","N")</f>
        <v>N</v>
      </c>
      <c r="Q7530" t="str">
        <f>LEFT(ALT[[#This Row],[DATEMTH]],4)</f>
        <v>2022</v>
      </c>
    </row>
    <row r="7531" spans="1:17" x14ac:dyDescent="0.25">
      <c r="A7531" t="s">
        <v>78</v>
      </c>
      <c r="B7531" t="s">
        <v>14</v>
      </c>
      <c r="C7531" t="s">
        <v>19</v>
      </c>
      <c r="D7531" t="s">
        <v>23</v>
      </c>
      <c r="E7531" s="14">
        <v>19506.402696000001</v>
      </c>
      <c r="F7531" s="14">
        <v>72210.412788000001</v>
      </c>
      <c r="G7531" s="13">
        <v>0.27013282354815171</v>
      </c>
      <c r="H7531" s="12">
        <v>-72168729.299999997</v>
      </c>
      <c r="I7531" s="12">
        <v>-19.495142617691226</v>
      </c>
      <c r="J7531" t="s">
        <v>25</v>
      </c>
      <c r="K7531" s="14">
        <v>13033.776567999999</v>
      </c>
      <c r="L7531" s="14">
        <v>19506.402696000001</v>
      </c>
      <c r="M7531" s="13">
        <v>0.66817940607125459</v>
      </c>
      <c r="N7531" s="12">
        <v>-13.026252815563327</v>
      </c>
      <c r="O7531" s="2">
        <f>DATE(LEFT(ALT[[#This Row],[DATEMTH]],4),RIGHT(ALT[[#This Row],[DATEMTH]],2),1)</f>
        <v>44682</v>
      </c>
      <c r="P7531" t="str">
        <f>IF(AND(ALT[[#This Row],[DATE]]&gt;=DATE(2023,6,1),ALT[[#This Row],[DATE]]&lt;=DATE(2024,5,31)),"Y","N")</f>
        <v>N</v>
      </c>
      <c r="Q7531" t="str">
        <f>LEFT(ALT[[#This Row],[DATEMTH]],4)</f>
        <v>2022</v>
      </c>
    </row>
    <row r="7532" spans="1:17" x14ac:dyDescent="0.25">
      <c r="A7532" t="s">
        <v>78</v>
      </c>
      <c r="B7532" t="s">
        <v>14</v>
      </c>
      <c r="C7532" t="s">
        <v>19</v>
      </c>
      <c r="D7532" t="s">
        <v>23</v>
      </c>
      <c r="E7532" s="14">
        <v>19506.402696000001</v>
      </c>
      <c r="F7532" s="14">
        <v>72210.412788000001</v>
      </c>
      <c r="G7532" s="13">
        <v>0.27013282354815171</v>
      </c>
      <c r="H7532" s="12">
        <v>-72168729.299999997</v>
      </c>
      <c r="I7532" s="12">
        <v>-19.495142617691226</v>
      </c>
      <c r="J7532" t="s">
        <v>24</v>
      </c>
      <c r="K7532" s="14">
        <v>5562.6728720000001</v>
      </c>
      <c r="L7532" s="14">
        <v>19506.402696000001</v>
      </c>
      <c r="M7532" s="13">
        <v>0.2851716412652901</v>
      </c>
      <c r="N7532" s="12">
        <v>-5.5594618169879109</v>
      </c>
      <c r="O7532" s="2">
        <f>DATE(LEFT(ALT[[#This Row],[DATEMTH]],4),RIGHT(ALT[[#This Row],[DATEMTH]],2),1)</f>
        <v>44682</v>
      </c>
      <c r="P7532" t="str">
        <f>IF(AND(ALT[[#This Row],[DATE]]&gt;=DATE(2023,6,1),ALT[[#This Row],[DATE]]&lt;=DATE(2024,5,31)),"Y","N")</f>
        <v>N</v>
      </c>
      <c r="Q7532" t="str">
        <f>LEFT(ALT[[#This Row],[DATEMTH]],4)</f>
        <v>2022</v>
      </c>
    </row>
    <row r="7533" spans="1:17" x14ac:dyDescent="0.25">
      <c r="A7533" t="s">
        <v>78</v>
      </c>
      <c r="B7533" t="s">
        <v>14</v>
      </c>
      <c r="C7533" t="s">
        <v>19</v>
      </c>
      <c r="D7533" t="s">
        <v>23</v>
      </c>
      <c r="E7533" s="14">
        <v>19506.402696000001</v>
      </c>
      <c r="F7533" s="14">
        <v>72210.412788000001</v>
      </c>
      <c r="G7533" s="13">
        <v>0.27013282354815171</v>
      </c>
      <c r="H7533" s="12">
        <v>-72168729.299999997</v>
      </c>
      <c r="I7533" s="12">
        <v>-19.495142617691226</v>
      </c>
      <c r="J7533" t="s">
        <v>16</v>
      </c>
      <c r="K7533" s="14">
        <v>3.2347039999999998</v>
      </c>
      <c r="L7533" s="14">
        <v>19506.402696000001</v>
      </c>
      <c r="M7533" s="13">
        <v>1.6582780794653187E-4</v>
      </c>
      <c r="N7533" s="12">
        <v>-3.232836765896749E-3</v>
      </c>
      <c r="O7533" s="2">
        <f>DATE(LEFT(ALT[[#This Row],[DATEMTH]],4),RIGHT(ALT[[#This Row],[DATEMTH]],2),1)</f>
        <v>44682</v>
      </c>
      <c r="P7533" t="str">
        <f>IF(AND(ALT[[#This Row],[DATE]]&gt;=DATE(2023,6,1),ALT[[#This Row],[DATE]]&lt;=DATE(2024,5,31)),"Y","N")</f>
        <v>N</v>
      </c>
      <c r="Q7533" t="str">
        <f>LEFT(ALT[[#This Row],[DATEMTH]],4)</f>
        <v>2022</v>
      </c>
    </row>
    <row r="7534" spans="1:17" x14ac:dyDescent="0.25">
      <c r="A7534" t="s">
        <v>78</v>
      </c>
      <c r="B7534" t="s">
        <v>14</v>
      </c>
      <c r="C7534" t="s">
        <v>20</v>
      </c>
      <c r="D7534" t="s">
        <v>23</v>
      </c>
      <c r="E7534" s="14">
        <v>21457.194751999999</v>
      </c>
      <c r="F7534" s="14">
        <v>72210.412788000001</v>
      </c>
      <c r="G7534" s="13">
        <v>0.29714820790452229</v>
      </c>
      <c r="H7534" s="12">
        <v>-72168729.299999997</v>
      </c>
      <c r="I7534" s="12">
        <v>-21.444808578241588</v>
      </c>
      <c r="J7534" t="s">
        <v>26</v>
      </c>
      <c r="K7534" s="14">
        <v>1513.9050479999996</v>
      </c>
      <c r="L7534" s="14">
        <v>21457.194751999999</v>
      </c>
      <c r="M7534" s="13">
        <v>7.0554658495556158E-2</v>
      </c>
      <c r="N7534" s="12">
        <v>-1.5130311457404084</v>
      </c>
      <c r="O7534" s="2">
        <f>DATE(LEFT(ALT[[#This Row],[DATEMTH]],4),RIGHT(ALT[[#This Row],[DATEMTH]],2),1)</f>
        <v>44682</v>
      </c>
      <c r="P7534" t="str">
        <f>IF(AND(ALT[[#This Row],[DATE]]&gt;=DATE(2023,6,1),ALT[[#This Row],[DATE]]&lt;=DATE(2024,5,31)),"Y","N")</f>
        <v>N</v>
      </c>
      <c r="Q7534" t="str">
        <f>LEFT(ALT[[#This Row],[DATEMTH]],4)</f>
        <v>2022</v>
      </c>
    </row>
    <row r="7535" spans="1:17" x14ac:dyDescent="0.25">
      <c r="A7535" t="s">
        <v>78</v>
      </c>
      <c r="B7535" t="s">
        <v>14</v>
      </c>
      <c r="C7535" t="s">
        <v>20</v>
      </c>
      <c r="D7535" t="s">
        <v>23</v>
      </c>
      <c r="E7535" s="14">
        <v>21457.194751999999</v>
      </c>
      <c r="F7535" s="14">
        <v>72210.412788000001</v>
      </c>
      <c r="G7535" s="13">
        <v>0.29714820790452229</v>
      </c>
      <c r="H7535" s="12">
        <v>-72168729.299999997</v>
      </c>
      <c r="I7535" s="12">
        <v>-21.444808578241588</v>
      </c>
      <c r="J7535" t="s">
        <v>25</v>
      </c>
      <c r="K7535" s="14">
        <v>2877.559972</v>
      </c>
      <c r="L7535" s="14">
        <v>21457.194751999999</v>
      </c>
      <c r="M7535" s="13">
        <v>0.13410699792114186</v>
      </c>
      <c r="N7535" s="12">
        <v>-2.87589889942153</v>
      </c>
      <c r="O7535" s="2">
        <f>DATE(LEFT(ALT[[#This Row],[DATEMTH]],4),RIGHT(ALT[[#This Row],[DATEMTH]],2),1)</f>
        <v>44682</v>
      </c>
      <c r="P7535" t="str">
        <f>IF(AND(ALT[[#This Row],[DATE]]&gt;=DATE(2023,6,1),ALT[[#This Row],[DATE]]&lt;=DATE(2024,5,31)),"Y","N")</f>
        <v>N</v>
      </c>
      <c r="Q7535" t="str">
        <f>LEFT(ALT[[#This Row],[DATEMTH]],4)</f>
        <v>2022</v>
      </c>
    </row>
    <row r="7536" spans="1:17" x14ac:dyDescent="0.25">
      <c r="A7536" t="s">
        <v>78</v>
      </c>
      <c r="B7536" t="s">
        <v>14</v>
      </c>
      <c r="C7536" t="s">
        <v>20</v>
      </c>
      <c r="D7536" t="s">
        <v>23</v>
      </c>
      <c r="E7536" s="14">
        <v>21457.194751999999</v>
      </c>
      <c r="F7536" s="14">
        <v>72210.412788000001</v>
      </c>
      <c r="G7536" s="13">
        <v>0.29714820790452229</v>
      </c>
      <c r="H7536" s="12">
        <v>-72168729.299999997</v>
      </c>
      <c r="I7536" s="12">
        <v>-21.444808578241588</v>
      </c>
      <c r="J7536" t="s">
        <v>24</v>
      </c>
      <c r="K7536" s="14">
        <v>9019.6851720000013</v>
      </c>
      <c r="L7536" s="14">
        <v>21457.194751999999</v>
      </c>
      <c r="M7536" s="13">
        <v>0.42035714715966249</v>
      </c>
      <c r="N7536" s="12">
        <v>-9.0144785553346924</v>
      </c>
      <c r="O7536" s="2">
        <f>DATE(LEFT(ALT[[#This Row],[DATEMTH]],4),RIGHT(ALT[[#This Row],[DATEMTH]],2),1)</f>
        <v>44682</v>
      </c>
      <c r="P7536" t="str">
        <f>IF(AND(ALT[[#This Row],[DATE]]&gt;=DATE(2023,6,1),ALT[[#This Row],[DATE]]&lt;=DATE(2024,5,31)),"Y","N")</f>
        <v>N</v>
      </c>
      <c r="Q7536" t="str">
        <f>LEFT(ALT[[#This Row],[DATEMTH]],4)</f>
        <v>2022</v>
      </c>
    </row>
    <row r="7537" spans="1:17" x14ac:dyDescent="0.25">
      <c r="A7537" t="s">
        <v>78</v>
      </c>
      <c r="B7537" t="s">
        <v>14</v>
      </c>
      <c r="C7537" t="s">
        <v>20</v>
      </c>
      <c r="D7537" t="s">
        <v>23</v>
      </c>
      <c r="E7537" s="14">
        <v>21457.194751999999</v>
      </c>
      <c r="F7537" s="14">
        <v>72210.412788000001</v>
      </c>
      <c r="G7537" s="13">
        <v>0.29714820790452229</v>
      </c>
      <c r="H7537" s="12">
        <v>-72168729.299999997</v>
      </c>
      <c r="I7537" s="12">
        <v>-21.444808578241588</v>
      </c>
      <c r="J7537" t="s">
        <v>16</v>
      </c>
      <c r="K7537" s="14">
        <v>8046.0445600000003</v>
      </c>
      <c r="L7537" s="14">
        <v>21457.194751999999</v>
      </c>
      <c r="M7537" s="13">
        <v>0.37498119642363958</v>
      </c>
      <c r="N7537" s="12">
        <v>-8.0413999777449607</v>
      </c>
      <c r="O7537" s="2">
        <f>DATE(LEFT(ALT[[#This Row],[DATEMTH]],4),RIGHT(ALT[[#This Row],[DATEMTH]],2),1)</f>
        <v>44682</v>
      </c>
      <c r="P7537" t="str">
        <f>IF(AND(ALT[[#This Row],[DATE]]&gt;=DATE(2023,6,1),ALT[[#This Row],[DATE]]&lt;=DATE(2024,5,31)),"Y","N")</f>
        <v>N</v>
      </c>
      <c r="Q7537" t="str">
        <f>LEFT(ALT[[#This Row],[DATEMTH]],4)</f>
        <v>2022</v>
      </c>
    </row>
    <row r="7538" spans="1:17" x14ac:dyDescent="0.25">
      <c r="A7538" t="s">
        <v>78</v>
      </c>
      <c r="B7538" t="s">
        <v>110</v>
      </c>
      <c r="C7538" t="s">
        <v>15</v>
      </c>
      <c r="D7538" t="s">
        <v>22</v>
      </c>
      <c r="E7538" s="14">
        <v>4838315.9549950017</v>
      </c>
      <c r="F7538" s="14">
        <v>28511860.979070973</v>
      </c>
      <c r="G7538" s="13">
        <v>0.16969484940132634</v>
      </c>
      <c r="H7538" s="12">
        <v>-43297622.100000001</v>
      </c>
      <c r="I7538" s="12">
        <v>-7.3473834616950393</v>
      </c>
      <c r="J7538" t="s">
        <v>16</v>
      </c>
      <c r="K7538" s="14">
        <v>1490686.1820689996</v>
      </c>
      <c r="L7538" s="14">
        <v>4838315.9549950007</v>
      </c>
      <c r="M7538" s="13">
        <v>0.308100214193337</v>
      </c>
      <c r="N7538" s="12">
        <v>-2.2637304183088234</v>
      </c>
      <c r="O7538" s="2">
        <f>DATE(LEFT(ALT[[#This Row],[DATEMTH]],4),RIGHT(ALT[[#This Row],[DATEMTH]],2),1)</f>
        <v>44682</v>
      </c>
      <c r="P7538" t="str">
        <f>IF(AND(ALT[[#This Row],[DATE]]&gt;=DATE(2023,6,1),ALT[[#This Row],[DATE]]&lt;=DATE(2024,5,31)),"Y","N")</f>
        <v>N</v>
      </c>
      <c r="Q7538" t="str">
        <f>LEFT(ALT[[#This Row],[DATEMTH]],4)</f>
        <v>2022</v>
      </c>
    </row>
    <row r="7539" spans="1:17" x14ac:dyDescent="0.25">
      <c r="A7539" t="s">
        <v>78</v>
      </c>
      <c r="B7539" t="s">
        <v>110</v>
      </c>
      <c r="C7539" t="s">
        <v>15</v>
      </c>
      <c r="D7539" t="s">
        <v>22</v>
      </c>
      <c r="E7539" s="14">
        <v>4838315.9549950017</v>
      </c>
      <c r="F7539" s="14">
        <v>28511860.979070973</v>
      </c>
      <c r="G7539" s="13">
        <v>0.16969484940132634</v>
      </c>
      <c r="H7539" s="12">
        <v>-43297622.100000001</v>
      </c>
      <c r="I7539" s="12">
        <v>-7.3473834616950393</v>
      </c>
      <c r="J7539" t="s">
        <v>25</v>
      </c>
      <c r="K7539" s="14">
        <v>682551.65744599968</v>
      </c>
      <c r="L7539" s="14">
        <v>4838315.9549950007</v>
      </c>
      <c r="M7539" s="13">
        <v>0.14107215481480578</v>
      </c>
      <c r="N7539" s="12">
        <v>-1.0365112171919861</v>
      </c>
      <c r="O7539" s="2">
        <f>DATE(LEFT(ALT[[#This Row],[DATEMTH]],4),RIGHT(ALT[[#This Row],[DATEMTH]],2),1)</f>
        <v>44682</v>
      </c>
      <c r="P7539" t="str">
        <f>IF(AND(ALT[[#This Row],[DATE]]&gt;=DATE(2023,6,1),ALT[[#This Row],[DATE]]&lt;=DATE(2024,5,31)),"Y","N")</f>
        <v>N</v>
      </c>
      <c r="Q7539" t="str">
        <f>LEFT(ALT[[#This Row],[DATEMTH]],4)</f>
        <v>2022</v>
      </c>
    </row>
    <row r="7540" spans="1:17" x14ac:dyDescent="0.25">
      <c r="A7540" t="s">
        <v>78</v>
      </c>
      <c r="B7540" t="s">
        <v>110</v>
      </c>
      <c r="C7540" t="s">
        <v>15</v>
      </c>
      <c r="D7540" t="s">
        <v>22</v>
      </c>
      <c r="E7540" s="14">
        <v>4838315.9549950017</v>
      </c>
      <c r="F7540" s="14">
        <v>28511860.979070973</v>
      </c>
      <c r="G7540" s="13">
        <v>0.16969484940132634</v>
      </c>
      <c r="H7540" s="12">
        <v>-43297622.100000001</v>
      </c>
      <c r="I7540" s="12">
        <v>-7.3473834616950393</v>
      </c>
      <c r="J7540" t="s">
        <v>24</v>
      </c>
      <c r="K7540" s="14">
        <v>1979251.7059010016</v>
      </c>
      <c r="L7540" s="14">
        <v>4838315.9549950007</v>
      </c>
      <c r="M7540" s="13">
        <v>0.40907863899579633</v>
      </c>
      <c r="N7540" s="12">
        <v>-3.0056576266904291</v>
      </c>
      <c r="O7540" s="2">
        <f>DATE(LEFT(ALT[[#This Row],[DATEMTH]],4),RIGHT(ALT[[#This Row],[DATEMTH]],2),1)</f>
        <v>44682</v>
      </c>
      <c r="P7540" t="str">
        <f>IF(AND(ALT[[#This Row],[DATE]]&gt;=DATE(2023,6,1),ALT[[#This Row],[DATE]]&lt;=DATE(2024,5,31)),"Y","N")</f>
        <v>N</v>
      </c>
      <c r="Q7540" t="str">
        <f>LEFT(ALT[[#This Row],[DATEMTH]],4)</f>
        <v>2022</v>
      </c>
    </row>
    <row r="7541" spans="1:17" x14ac:dyDescent="0.25">
      <c r="A7541" t="s">
        <v>78</v>
      </c>
      <c r="B7541" t="s">
        <v>110</v>
      </c>
      <c r="C7541" t="s">
        <v>15</v>
      </c>
      <c r="D7541" t="s">
        <v>22</v>
      </c>
      <c r="E7541" s="14">
        <v>4838315.9549950017</v>
      </c>
      <c r="F7541" s="14">
        <v>28511860.979070973</v>
      </c>
      <c r="G7541" s="13">
        <v>0.16969484940132634</v>
      </c>
      <c r="H7541" s="12">
        <v>-43297622.100000001</v>
      </c>
      <c r="I7541" s="12">
        <v>-7.3473834616950393</v>
      </c>
      <c r="J7541" t="s">
        <v>26</v>
      </c>
      <c r="K7541" s="14">
        <v>685826.40957899974</v>
      </c>
      <c r="L7541" s="14">
        <v>4838315.9549950007</v>
      </c>
      <c r="M7541" s="13">
        <v>0.14174899199606084</v>
      </c>
      <c r="N7541" s="12">
        <v>-1.0414841995037998</v>
      </c>
      <c r="O7541" s="2">
        <f>DATE(LEFT(ALT[[#This Row],[DATEMTH]],4),RIGHT(ALT[[#This Row],[DATEMTH]],2),1)</f>
        <v>44682</v>
      </c>
      <c r="P7541" t="str">
        <f>IF(AND(ALT[[#This Row],[DATE]]&gt;=DATE(2023,6,1),ALT[[#This Row],[DATE]]&lt;=DATE(2024,5,31)),"Y","N")</f>
        <v>N</v>
      </c>
      <c r="Q7541" t="str">
        <f>LEFT(ALT[[#This Row],[DATEMTH]],4)</f>
        <v>2022</v>
      </c>
    </row>
    <row r="7542" spans="1:17" x14ac:dyDescent="0.25">
      <c r="A7542" t="s">
        <v>78</v>
      </c>
      <c r="B7542" t="s">
        <v>110</v>
      </c>
      <c r="C7542" t="s">
        <v>18</v>
      </c>
      <c r="D7542" t="s">
        <v>22</v>
      </c>
      <c r="E7542" s="14">
        <v>8514174.2678360082</v>
      </c>
      <c r="F7542" s="14">
        <v>28511860.979070973</v>
      </c>
      <c r="G7542" s="13">
        <v>0.29861867922566704</v>
      </c>
      <c r="H7542" s="12">
        <v>-43297622.100000001</v>
      </c>
      <c r="I7542" s="12">
        <v>-12.929478725114054</v>
      </c>
      <c r="J7542" t="s">
        <v>26</v>
      </c>
      <c r="K7542" s="14">
        <v>1964051.642638</v>
      </c>
      <c r="L7542" s="14">
        <v>8514174.2678360008</v>
      </c>
      <c r="M7542" s="13">
        <v>0.23068022580388078</v>
      </c>
      <c r="N7542" s="12">
        <v>-2.9825750718357824</v>
      </c>
      <c r="O7542" s="2">
        <f>DATE(LEFT(ALT[[#This Row],[DATEMTH]],4),RIGHT(ALT[[#This Row],[DATEMTH]],2),1)</f>
        <v>44682</v>
      </c>
      <c r="P7542" t="str">
        <f>IF(AND(ALT[[#This Row],[DATE]]&gt;=DATE(2023,6,1),ALT[[#This Row],[DATE]]&lt;=DATE(2024,5,31)),"Y","N")</f>
        <v>N</v>
      </c>
      <c r="Q7542" t="str">
        <f>LEFT(ALT[[#This Row],[DATEMTH]],4)</f>
        <v>2022</v>
      </c>
    </row>
    <row r="7543" spans="1:17" x14ac:dyDescent="0.25">
      <c r="A7543" t="s">
        <v>78</v>
      </c>
      <c r="B7543" t="s">
        <v>110</v>
      </c>
      <c r="C7543" t="s">
        <v>18</v>
      </c>
      <c r="D7543" t="s">
        <v>22</v>
      </c>
      <c r="E7543" s="14">
        <v>8514174.2678360082</v>
      </c>
      <c r="F7543" s="14">
        <v>28511860.979070973</v>
      </c>
      <c r="G7543" s="13">
        <v>0.29861867922566704</v>
      </c>
      <c r="H7543" s="12">
        <v>-43297622.100000001</v>
      </c>
      <c r="I7543" s="12">
        <v>-12.929478725114054</v>
      </c>
      <c r="J7543" t="s">
        <v>24</v>
      </c>
      <c r="K7543" s="14">
        <v>2216956.4829410003</v>
      </c>
      <c r="L7543" s="14">
        <v>8514174.2678360008</v>
      </c>
      <c r="M7543" s="13">
        <v>0.26038420323577327</v>
      </c>
      <c r="N7543" s="12">
        <v>-3.3666320160927046</v>
      </c>
      <c r="O7543" s="2">
        <f>DATE(LEFT(ALT[[#This Row],[DATEMTH]],4),RIGHT(ALT[[#This Row],[DATEMTH]],2),1)</f>
        <v>44682</v>
      </c>
      <c r="P7543" t="str">
        <f>IF(AND(ALT[[#This Row],[DATE]]&gt;=DATE(2023,6,1),ALT[[#This Row],[DATE]]&lt;=DATE(2024,5,31)),"Y","N")</f>
        <v>N</v>
      </c>
      <c r="Q7543" t="str">
        <f>LEFT(ALT[[#This Row],[DATEMTH]],4)</f>
        <v>2022</v>
      </c>
    </row>
    <row r="7544" spans="1:17" x14ac:dyDescent="0.25">
      <c r="A7544" t="s">
        <v>78</v>
      </c>
      <c r="B7544" t="s">
        <v>110</v>
      </c>
      <c r="C7544" t="s">
        <v>18</v>
      </c>
      <c r="D7544" t="s">
        <v>22</v>
      </c>
      <c r="E7544" s="14">
        <v>8514174.2678360082</v>
      </c>
      <c r="F7544" s="14">
        <v>28511860.979070973</v>
      </c>
      <c r="G7544" s="13">
        <v>0.29861867922566704</v>
      </c>
      <c r="H7544" s="12">
        <v>-43297622.100000001</v>
      </c>
      <c r="I7544" s="12">
        <v>-12.929478725114054</v>
      </c>
      <c r="J7544" t="s">
        <v>16</v>
      </c>
      <c r="K7544" s="14">
        <v>3385540.9503960004</v>
      </c>
      <c r="L7544" s="14">
        <v>8514174.2678360008</v>
      </c>
      <c r="M7544" s="13">
        <v>0.39763585333055251</v>
      </c>
      <c r="N7544" s="12">
        <v>-5.1412243059799509</v>
      </c>
      <c r="O7544" s="2">
        <f>DATE(LEFT(ALT[[#This Row],[DATEMTH]],4),RIGHT(ALT[[#This Row],[DATEMTH]],2),1)</f>
        <v>44682</v>
      </c>
      <c r="P7544" t="str">
        <f>IF(AND(ALT[[#This Row],[DATE]]&gt;=DATE(2023,6,1),ALT[[#This Row],[DATE]]&lt;=DATE(2024,5,31)),"Y","N")</f>
        <v>N</v>
      </c>
      <c r="Q7544" t="str">
        <f>LEFT(ALT[[#This Row],[DATEMTH]],4)</f>
        <v>2022</v>
      </c>
    </row>
    <row r="7545" spans="1:17" x14ac:dyDescent="0.25">
      <c r="A7545" t="s">
        <v>78</v>
      </c>
      <c r="B7545" t="s">
        <v>110</v>
      </c>
      <c r="C7545" t="s">
        <v>18</v>
      </c>
      <c r="D7545" t="s">
        <v>22</v>
      </c>
      <c r="E7545" s="14">
        <v>8514174.2678360082</v>
      </c>
      <c r="F7545" s="14">
        <v>28511860.979070973</v>
      </c>
      <c r="G7545" s="13">
        <v>0.29861867922566704</v>
      </c>
      <c r="H7545" s="12">
        <v>-43297622.100000001</v>
      </c>
      <c r="I7545" s="12">
        <v>-12.929478725114054</v>
      </c>
      <c r="J7545" t="s">
        <v>25</v>
      </c>
      <c r="K7545" s="14">
        <v>947625.19186100061</v>
      </c>
      <c r="L7545" s="14">
        <v>8514174.2678360008</v>
      </c>
      <c r="M7545" s="13">
        <v>0.11129971762979349</v>
      </c>
      <c r="N7545" s="12">
        <v>-1.4390473312056165</v>
      </c>
      <c r="O7545" s="2">
        <f>DATE(LEFT(ALT[[#This Row],[DATEMTH]],4),RIGHT(ALT[[#This Row],[DATEMTH]],2),1)</f>
        <v>44682</v>
      </c>
      <c r="P7545" t="str">
        <f>IF(AND(ALT[[#This Row],[DATE]]&gt;=DATE(2023,6,1),ALT[[#This Row],[DATE]]&lt;=DATE(2024,5,31)),"Y","N")</f>
        <v>N</v>
      </c>
      <c r="Q7545" t="str">
        <f>LEFT(ALT[[#This Row],[DATEMTH]],4)</f>
        <v>2022</v>
      </c>
    </row>
    <row r="7546" spans="1:17" x14ac:dyDescent="0.25">
      <c r="A7546" t="s">
        <v>78</v>
      </c>
      <c r="B7546" t="s">
        <v>110</v>
      </c>
      <c r="C7546" t="s">
        <v>19</v>
      </c>
      <c r="D7546" t="s">
        <v>22</v>
      </c>
      <c r="E7546" s="14">
        <v>7503710.0716089886</v>
      </c>
      <c r="F7546" s="14">
        <v>28511860.979070973</v>
      </c>
      <c r="G7546" s="13">
        <v>0.26317854443514083</v>
      </c>
      <c r="H7546" s="12">
        <v>-43297622.100000001</v>
      </c>
      <c r="I7546" s="12">
        <v>-11.395005161780785</v>
      </c>
      <c r="J7546" t="s">
        <v>25</v>
      </c>
      <c r="K7546" s="14">
        <v>5103177.1056810021</v>
      </c>
      <c r="L7546" s="14">
        <v>7503710.0716090025</v>
      </c>
      <c r="M7546" s="13">
        <v>0.68008719113353755</v>
      </c>
      <c r="N7546" s="12">
        <v>-7.7495970534276557</v>
      </c>
      <c r="O7546" s="2">
        <f>DATE(LEFT(ALT[[#This Row],[DATEMTH]],4),RIGHT(ALT[[#This Row],[DATEMTH]],2),1)</f>
        <v>44682</v>
      </c>
      <c r="P7546" t="str">
        <f>IF(AND(ALT[[#This Row],[DATE]]&gt;=DATE(2023,6,1),ALT[[#This Row],[DATE]]&lt;=DATE(2024,5,31)),"Y","N")</f>
        <v>N</v>
      </c>
      <c r="Q7546" t="str">
        <f>LEFT(ALT[[#This Row],[DATEMTH]],4)</f>
        <v>2022</v>
      </c>
    </row>
    <row r="7547" spans="1:17" x14ac:dyDescent="0.25">
      <c r="A7547" t="s">
        <v>78</v>
      </c>
      <c r="B7547" t="s">
        <v>110</v>
      </c>
      <c r="C7547" t="s">
        <v>19</v>
      </c>
      <c r="D7547" t="s">
        <v>22</v>
      </c>
      <c r="E7547" s="14">
        <v>7503710.0716089886</v>
      </c>
      <c r="F7547" s="14">
        <v>28511860.979070973</v>
      </c>
      <c r="G7547" s="13">
        <v>0.26317854443514083</v>
      </c>
      <c r="H7547" s="12">
        <v>-43297622.100000001</v>
      </c>
      <c r="I7547" s="12">
        <v>-11.395005161780785</v>
      </c>
      <c r="J7547" t="s">
        <v>24</v>
      </c>
      <c r="K7547" s="14">
        <v>2051835.6519380007</v>
      </c>
      <c r="L7547" s="14">
        <v>7503710.0716090025</v>
      </c>
      <c r="M7547" s="13">
        <v>0.2734428212653518</v>
      </c>
      <c r="N7547" s="12">
        <v>-3.1158823597705845</v>
      </c>
      <c r="O7547" s="2">
        <f>DATE(LEFT(ALT[[#This Row],[DATEMTH]],4),RIGHT(ALT[[#This Row],[DATEMTH]],2),1)</f>
        <v>44682</v>
      </c>
      <c r="P7547" t="str">
        <f>IF(AND(ALT[[#This Row],[DATE]]&gt;=DATE(2023,6,1),ALT[[#This Row],[DATE]]&lt;=DATE(2024,5,31)),"Y","N")</f>
        <v>N</v>
      </c>
      <c r="Q7547" t="str">
        <f>LEFT(ALT[[#This Row],[DATEMTH]],4)</f>
        <v>2022</v>
      </c>
    </row>
    <row r="7548" spans="1:17" x14ac:dyDescent="0.25">
      <c r="A7548" t="s">
        <v>78</v>
      </c>
      <c r="B7548" t="s">
        <v>110</v>
      </c>
      <c r="C7548" t="s">
        <v>19</v>
      </c>
      <c r="D7548" t="s">
        <v>22</v>
      </c>
      <c r="E7548" s="14">
        <v>7503710.0716089886</v>
      </c>
      <c r="F7548" s="14">
        <v>28511860.979070973</v>
      </c>
      <c r="G7548" s="13">
        <v>0.26317854443514083</v>
      </c>
      <c r="H7548" s="12">
        <v>-43297622.100000001</v>
      </c>
      <c r="I7548" s="12">
        <v>-11.395005161780785</v>
      </c>
      <c r="J7548" t="s">
        <v>16</v>
      </c>
      <c r="K7548" s="14">
        <v>1986.4243019999997</v>
      </c>
      <c r="L7548" s="14">
        <v>7503710.0716090025</v>
      </c>
      <c r="M7548" s="13">
        <v>2.6472562013234283E-4</v>
      </c>
      <c r="N7548" s="12">
        <v>-3.016549807863666E-3</v>
      </c>
      <c r="O7548" s="2">
        <f>DATE(LEFT(ALT[[#This Row],[DATEMTH]],4),RIGHT(ALT[[#This Row],[DATEMTH]],2),1)</f>
        <v>44682</v>
      </c>
      <c r="P7548" t="str">
        <f>IF(AND(ALT[[#This Row],[DATE]]&gt;=DATE(2023,6,1),ALT[[#This Row],[DATE]]&lt;=DATE(2024,5,31)),"Y","N")</f>
        <v>N</v>
      </c>
      <c r="Q7548" t="str">
        <f>LEFT(ALT[[#This Row],[DATEMTH]],4)</f>
        <v>2022</v>
      </c>
    </row>
    <row r="7549" spans="1:17" x14ac:dyDescent="0.25">
      <c r="A7549" t="s">
        <v>78</v>
      </c>
      <c r="B7549" t="s">
        <v>110</v>
      </c>
      <c r="C7549" t="s">
        <v>19</v>
      </c>
      <c r="D7549" t="s">
        <v>22</v>
      </c>
      <c r="E7549" s="14">
        <v>7503710.0716089886</v>
      </c>
      <c r="F7549" s="14">
        <v>28511860.979070973</v>
      </c>
      <c r="G7549" s="13">
        <v>0.26317854443514083</v>
      </c>
      <c r="H7549" s="12">
        <v>-43297622.100000001</v>
      </c>
      <c r="I7549" s="12">
        <v>-11.395005161780785</v>
      </c>
      <c r="J7549" t="s">
        <v>26</v>
      </c>
      <c r="K7549" s="14">
        <v>346710.88968799991</v>
      </c>
      <c r="L7549" s="14">
        <v>7503710.0716090025</v>
      </c>
      <c r="M7549" s="13">
        <v>4.6205261980978365E-2</v>
      </c>
      <c r="N7549" s="12">
        <v>-0.52650919877468194</v>
      </c>
      <c r="O7549" s="2">
        <f>DATE(LEFT(ALT[[#This Row],[DATEMTH]],4),RIGHT(ALT[[#This Row],[DATEMTH]],2),1)</f>
        <v>44682</v>
      </c>
      <c r="P7549" t="str">
        <f>IF(AND(ALT[[#This Row],[DATE]]&gt;=DATE(2023,6,1),ALT[[#This Row],[DATE]]&lt;=DATE(2024,5,31)),"Y","N")</f>
        <v>N</v>
      </c>
      <c r="Q7549" t="str">
        <f>LEFT(ALT[[#This Row],[DATEMTH]],4)</f>
        <v>2022</v>
      </c>
    </row>
    <row r="7550" spans="1:17" x14ac:dyDescent="0.25">
      <c r="A7550" t="s">
        <v>78</v>
      </c>
      <c r="B7550" t="s">
        <v>110</v>
      </c>
      <c r="C7550" t="s">
        <v>20</v>
      </c>
      <c r="D7550" t="s">
        <v>22</v>
      </c>
      <c r="E7550" s="14">
        <v>7655660.6846309919</v>
      </c>
      <c r="F7550" s="14">
        <v>28511860.979070973</v>
      </c>
      <c r="G7550" s="13">
        <v>0.26850792693786635</v>
      </c>
      <c r="H7550" s="12">
        <v>-43297622.100000001</v>
      </c>
      <c r="I7550" s="12">
        <v>-11.625754751410147</v>
      </c>
      <c r="J7550" t="s">
        <v>25</v>
      </c>
      <c r="K7550" s="14">
        <v>1104833.2153900005</v>
      </c>
      <c r="L7550" s="14">
        <v>7655660.6846310012</v>
      </c>
      <c r="M7550" s="13">
        <v>0.14431585475150313</v>
      </c>
      <c r="N7550" s="12">
        <v>-1.6777807340811042</v>
      </c>
      <c r="O7550" s="2">
        <f>DATE(LEFT(ALT[[#This Row],[DATEMTH]],4),RIGHT(ALT[[#This Row],[DATEMTH]],2),1)</f>
        <v>44682</v>
      </c>
      <c r="P7550" t="str">
        <f>IF(AND(ALT[[#This Row],[DATE]]&gt;=DATE(2023,6,1),ALT[[#This Row],[DATE]]&lt;=DATE(2024,5,31)),"Y","N")</f>
        <v>N</v>
      </c>
      <c r="Q7550" t="str">
        <f>LEFT(ALT[[#This Row],[DATEMTH]],4)</f>
        <v>2022</v>
      </c>
    </row>
    <row r="7551" spans="1:17" x14ac:dyDescent="0.25">
      <c r="A7551" t="s">
        <v>78</v>
      </c>
      <c r="B7551" t="s">
        <v>110</v>
      </c>
      <c r="C7551" t="s">
        <v>20</v>
      </c>
      <c r="D7551" t="s">
        <v>22</v>
      </c>
      <c r="E7551" s="14">
        <v>7655660.6846309919</v>
      </c>
      <c r="F7551" s="14">
        <v>28511860.979070973</v>
      </c>
      <c r="G7551" s="13">
        <v>0.26850792693786635</v>
      </c>
      <c r="H7551" s="12">
        <v>-43297622.100000001</v>
      </c>
      <c r="I7551" s="12">
        <v>-11.625754751410147</v>
      </c>
      <c r="J7551" t="s">
        <v>24</v>
      </c>
      <c r="K7551" s="14">
        <v>3053168.133574002</v>
      </c>
      <c r="L7551" s="14">
        <v>7655660.6846310012</v>
      </c>
      <c r="M7551" s="13">
        <v>0.39881184124360952</v>
      </c>
      <c r="N7551" s="12">
        <v>-4.636488658256523</v>
      </c>
      <c r="O7551" s="2">
        <f>DATE(LEFT(ALT[[#This Row],[DATEMTH]],4),RIGHT(ALT[[#This Row],[DATEMTH]],2),1)</f>
        <v>44682</v>
      </c>
      <c r="P7551" t="str">
        <f>IF(AND(ALT[[#This Row],[DATE]]&gt;=DATE(2023,6,1),ALT[[#This Row],[DATE]]&lt;=DATE(2024,5,31)),"Y","N")</f>
        <v>N</v>
      </c>
      <c r="Q7551" t="str">
        <f>LEFT(ALT[[#This Row],[DATEMTH]],4)</f>
        <v>2022</v>
      </c>
    </row>
    <row r="7552" spans="1:17" x14ac:dyDescent="0.25">
      <c r="A7552" t="s">
        <v>78</v>
      </c>
      <c r="B7552" t="s">
        <v>110</v>
      </c>
      <c r="C7552" t="s">
        <v>20</v>
      </c>
      <c r="D7552" t="s">
        <v>22</v>
      </c>
      <c r="E7552" s="14">
        <v>7655660.6846309919</v>
      </c>
      <c r="F7552" s="14">
        <v>28511860.979070973</v>
      </c>
      <c r="G7552" s="13">
        <v>0.26850792693786635</v>
      </c>
      <c r="H7552" s="12">
        <v>-43297622.100000001</v>
      </c>
      <c r="I7552" s="12">
        <v>-11.625754751410147</v>
      </c>
      <c r="J7552" t="s">
        <v>16</v>
      </c>
      <c r="K7552" s="14">
        <v>3033226.1387449983</v>
      </c>
      <c r="L7552" s="14">
        <v>7655660.6846310012</v>
      </c>
      <c r="M7552" s="13">
        <v>0.39620697202976912</v>
      </c>
      <c r="N7552" s="12">
        <v>-4.6062050876169156</v>
      </c>
      <c r="O7552" s="2">
        <f>DATE(LEFT(ALT[[#This Row],[DATEMTH]],4),RIGHT(ALT[[#This Row],[DATEMTH]],2),1)</f>
        <v>44682</v>
      </c>
      <c r="P7552" t="str">
        <f>IF(AND(ALT[[#This Row],[DATE]]&gt;=DATE(2023,6,1),ALT[[#This Row],[DATE]]&lt;=DATE(2024,5,31)),"Y","N")</f>
        <v>N</v>
      </c>
      <c r="Q7552" t="str">
        <f>LEFT(ALT[[#This Row],[DATEMTH]],4)</f>
        <v>2022</v>
      </c>
    </row>
    <row r="7553" spans="1:17" x14ac:dyDescent="0.25">
      <c r="A7553" t="s">
        <v>78</v>
      </c>
      <c r="B7553" t="s">
        <v>110</v>
      </c>
      <c r="C7553" t="s">
        <v>20</v>
      </c>
      <c r="D7553" t="s">
        <v>22</v>
      </c>
      <c r="E7553" s="14">
        <v>7655660.6846309919</v>
      </c>
      <c r="F7553" s="14">
        <v>28511860.979070973</v>
      </c>
      <c r="G7553" s="13">
        <v>0.26850792693786635</v>
      </c>
      <c r="H7553" s="12">
        <v>-43297622.100000001</v>
      </c>
      <c r="I7553" s="12">
        <v>-11.625754751410147</v>
      </c>
      <c r="J7553" t="s">
        <v>26</v>
      </c>
      <c r="K7553" s="14">
        <v>464433.19692199997</v>
      </c>
      <c r="L7553" s="14">
        <v>7655660.6846310012</v>
      </c>
      <c r="M7553" s="13">
        <v>6.0665331975118149E-2</v>
      </c>
      <c r="N7553" s="12">
        <v>-0.70528027145560379</v>
      </c>
      <c r="O7553" s="2">
        <f>DATE(LEFT(ALT[[#This Row],[DATEMTH]],4),RIGHT(ALT[[#This Row],[DATEMTH]],2),1)</f>
        <v>44682</v>
      </c>
      <c r="P7553" t="str">
        <f>IF(AND(ALT[[#This Row],[DATE]]&gt;=DATE(2023,6,1),ALT[[#This Row],[DATE]]&lt;=DATE(2024,5,31)),"Y","N")</f>
        <v>N</v>
      </c>
      <c r="Q7553" t="str">
        <f>LEFT(ALT[[#This Row],[DATEMTH]],4)</f>
        <v>2022</v>
      </c>
    </row>
    <row r="7554" spans="1:17" x14ac:dyDescent="0.25">
      <c r="A7554" t="s">
        <v>78</v>
      </c>
      <c r="B7554" t="s">
        <v>110</v>
      </c>
      <c r="C7554" t="s">
        <v>15</v>
      </c>
      <c r="D7554" t="s">
        <v>17</v>
      </c>
      <c r="E7554" s="14">
        <v>4838315.9549950017</v>
      </c>
      <c r="F7554" s="14">
        <v>28511860.979070973</v>
      </c>
      <c r="G7554" s="13">
        <v>0.16969484940132634</v>
      </c>
      <c r="H7554" s="12">
        <v>-48320545.009999998</v>
      </c>
      <c r="I7554" s="12">
        <v>-8.1997476084619603</v>
      </c>
      <c r="J7554" t="s">
        <v>16</v>
      </c>
      <c r="K7554" s="14">
        <v>1490686.1820689996</v>
      </c>
      <c r="L7554" s="14">
        <v>4838315.9549950007</v>
      </c>
      <c r="M7554" s="13">
        <v>0.308100214193337</v>
      </c>
      <c r="N7554" s="12">
        <v>-2.5263439944984327</v>
      </c>
      <c r="O7554" s="2">
        <f>DATE(LEFT(ALT[[#This Row],[DATEMTH]],4),RIGHT(ALT[[#This Row],[DATEMTH]],2),1)</f>
        <v>44682</v>
      </c>
      <c r="P7554" t="str">
        <f>IF(AND(ALT[[#This Row],[DATE]]&gt;=DATE(2023,6,1),ALT[[#This Row],[DATE]]&lt;=DATE(2024,5,31)),"Y","N")</f>
        <v>N</v>
      </c>
      <c r="Q7554" t="str">
        <f>LEFT(ALT[[#This Row],[DATEMTH]],4)</f>
        <v>2022</v>
      </c>
    </row>
    <row r="7555" spans="1:17" x14ac:dyDescent="0.25">
      <c r="A7555" t="s">
        <v>78</v>
      </c>
      <c r="B7555" t="s">
        <v>110</v>
      </c>
      <c r="C7555" t="s">
        <v>15</v>
      </c>
      <c r="D7555" t="s">
        <v>17</v>
      </c>
      <c r="E7555" s="14">
        <v>4838315.9549950017</v>
      </c>
      <c r="F7555" s="14">
        <v>28511860.979070973</v>
      </c>
      <c r="G7555" s="13">
        <v>0.16969484940132634</v>
      </c>
      <c r="H7555" s="12">
        <v>-48320545.009999998</v>
      </c>
      <c r="I7555" s="12">
        <v>-8.1997476084619603</v>
      </c>
      <c r="J7555" t="s">
        <v>25</v>
      </c>
      <c r="K7555" s="14">
        <v>682551.65744599968</v>
      </c>
      <c r="L7555" s="14">
        <v>4838315.9549950007</v>
      </c>
      <c r="M7555" s="13">
        <v>0.14107215481480578</v>
      </c>
      <c r="N7555" s="12">
        <v>-1.1567560640632792</v>
      </c>
      <c r="O7555" s="2">
        <f>DATE(LEFT(ALT[[#This Row],[DATEMTH]],4),RIGHT(ALT[[#This Row],[DATEMTH]],2),1)</f>
        <v>44682</v>
      </c>
      <c r="P7555" t="str">
        <f>IF(AND(ALT[[#This Row],[DATE]]&gt;=DATE(2023,6,1),ALT[[#This Row],[DATE]]&lt;=DATE(2024,5,31)),"Y","N")</f>
        <v>N</v>
      </c>
      <c r="Q7555" t="str">
        <f>LEFT(ALT[[#This Row],[DATEMTH]],4)</f>
        <v>2022</v>
      </c>
    </row>
    <row r="7556" spans="1:17" x14ac:dyDescent="0.25">
      <c r="A7556" t="s">
        <v>78</v>
      </c>
      <c r="B7556" t="s">
        <v>110</v>
      </c>
      <c r="C7556" t="s">
        <v>15</v>
      </c>
      <c r="D7556" t="s">
        <v>17</v>
      </c>
      <c r="E7556" s="14">
        <v>4838315.9549950017</v>
      </c>
      <c r="F7556" s="14">
        <v>28511860.979070973</v>
      </c>
      <c r="G7556" s="13">
        <v>0.16969484940132634</v>
      </c>
      <c r="H7556" s="12">
        <v>-48320545.009999998</v>
      </c>
      <c r="I7556" s="12">
        <v>-8.1997476084619603</v>
      </c>
      <c r="J7556" t="s">
        <v>24</v>
      </c>
      <c r="K7556" s="14">
        <v>1979251.7059010016</v>
      </c>
      <c r="L7556" s="14">
        <v>4838315.9549950007</v>
      </c>
      <c r="M7556" s="13">
        <v>0.40907863899579633</v>
      </c>
      <c r="N7556" s="12">
        <v>-3.3543415917786548</v>
      </c>
      <c r="O7556" s="2">
        <f>DATE(LEFT(ALT[[#This Row],[DATEMTH]],4),RIGHT(ALT[[#This Row],[DATEMTH]],2),1)</f>
        <v>44682</v>
      </c>
      <c r="P7556" t="str">
        <f>IF(AND(ALT[[#This Row],[DATE]]&gt;=DATE(2023,6,1),ALT[[#This Row],[DATE]]&lt;=DATE(2024,5,31)),"Y","N")</f>
        <v>N</v>
      </c>
      <c r="Q7556" t="str">
        <f>LEFT(ALT[[#This Row],[DATEMTH]],4)</f>
        <v>2022</v>
      </c>
    </row>
    <row r="7557" spans="1:17" x14ac:dyDescent="0.25">
      <c r="A7557" t="s">
        <v>78</v>
      </c>
      <c r="B7557" t="s">
        <v>110</v>
      </c>
      <c r="C7557" t="s">
        <v>15</v>
      </c>
      <c r="D7557" t="s">
        <v>17</v>
      </c>
      <c r="E7557" s="14">
        <v>4838315.9549950017</v>
      </c>
      <c r="F7557" s="14">
        <v>28511860.979070973</v>
      </c>
      <c r="G7557" s="13">
        <v>0.16969484940132634</v>
      </c>
      <c r="H7557" s="12">
        <v>-48320545.009999998</v>
      </c>
      <c r="I7557" s="12">
        <v>-8.1997476084619603</v>
      </c>
      <c r="J7557" t="s">
        <v>26</v>
      </c>
      <c r="K7557" s="14">
        <v>685826.40957899974</v>
      </c>
      <c r="L7557" s="14">
        <v>4838315.9549950007</v>
      </c>
      <c r="M7557" s="13">
        <v>0.14174899199606084</v>
      </c>
      <c r="N7557" s="12">
        <v>-1.1623059581215933</v>
      </c>
      <c r="O7557" s="2">
        <f>DATE(LEFT(ALT[[#This Row],[DATEMTH]],4),RIGHT(ALT[[#This Row],[DATEMTH]],2),1)</f>
        <v>44682</v>
      </c>
      <c r="P7557" t="str">
        <f>IF(AND(ALT[[#This Row],[DATE]]&gt;=DATE(2023,6,1),ALT[[#This Row],[DATE]]&lt;=DATE(2024,5,31)),"Y","N")</f>
        <v>N</v>
      </c>
      <c r="Q7557" t="str">
        <f>LEFT(ALT[[#This Row],[DATEMTH]],4)</f>
        <v>2022</v>
      </c>
    </row>
    <row r="7558" spans="1:17" x14ac:dyDescent="0.25">
      <c r="A7558" t="s">
        <v>78</v>
      </c>
      <c r="B7558" t="s">
        <v>110</v>
      </c>
      <c r="C7558" t="s">
        <v>18</v>
      </c>
      <c r="D7558" t="s">
        <v>17</v>
      </c>
      <c r="E7558" s="14">
        <v>8514174.2678360082</v>
      </c>
      <c r="F7558" s="14">
        <v>28511860.979070973</v>
      </c>
      <c r="G7558" s="13">
        <v>0.29861867922566704</v>
      </c>
      <c r="H7558" s="12">
        <v>-48320545.009999998</v>
      </c>
      <c r="I7558" s="12">
        <v>-14.429417330350594</v>
      </c>
      <c r="J7558" t="s">
        <v>26</v>
      </c>
      <c r="K7558" s="14">
        <v>1964051.642638</v>
      </c>
      <c r="L7558" s="14">
        <v>8514174.2678360008</v>
      </c>
      <c r="M7558" s="13">
        <v>0.23068022580388078</v>
      </c>
      <c r="N7558" s="12">
        <v>-3.3285812479837058</v>
      </c>
      <c r="O7558" s="2">
        <f>DATE(LEFT(ALT[[#This Row],[DATEMTH]],4),RIGHT(ALT[[#This Row],[DATEMTH]],2),1)</f>
        <v>44682</v>
      </c>
      <c r="P7558" t="str">
        <f>IF(AND(ALT[[#This Row],[DATE]]&gt;=DATE(2023,6,1),ALT[[#This Row],[DATE]]&lt;=DATE(2024,5,31)),"Y","N")</f>
        <v>N</v>
      </c>
      <c r="Q7558" t="str">
        <f>LEFT(ALT[[#This Row],[DATEMTH]],4)</f>
        <v>2022</v>
      </c>
    </row>
    <row r="7559" spans="1:17" x14ac:dyDescent="0.25">
      <c r="A7559" t="s">
        <v>78</v>
      </c>
      <c r="B7559" t="s">
        <v>110</v>
      </c>
      <c r="C7559" t="s">
        <v>18</v>
      </c>
      <c r="D7559" t="s">
        <v>17</v>
      </c>
      <c r="E7559" s="14">
        <v>8514174.2678360082</v>
      </c>
      <c r="F7559" s="14">
        <v>28511860.979070973</v>
      </c>
      <c r="G7559" s="13">
        <v>0.29861867922566704</v>
      </c>
      <c r="H7559" s="12">
        <v>-48320545.009999998</v>
      </c>
      <c r="I7559" s="12">
        <v>-14.429417330350594</v>
      </c>
      <c r="J7559" t="s">
        <v>24</v>
      </c>
      <c r="K7559" s="14">
        <v>2216956.4829410003</v>
      </c>
      <c r="L7559" s="14">
        <v>8514174.2678360008</v>
      </c>
      <c r="M7559" s="13">
        <v>0.26038420323577327</v>
      </c>
      <c r="N7559" s="12">
        <v>-3.757192334719798</v>
      </c>
      <c r="O7559" s="2">
        <f>DATE(LEFT(ALT[[#This Row],[DATEMTH]],4),RIGHT(ALT[[#This Row],[DATEMTH]],2),1)</f>
        <v>44682</v>
      </c>
      <c r="P7559" t="str">
        <f>IF(AND(ALT[[#This Row],[DATE]]&gt;=DATE(2023,6,1),ALT[[#This Row],[DATE]]&lt;=DATE(2024,5,31)),"Y","N")</f>
        <v>N</v>
      </c>
      <c r="Q7559" t="str">
        <f>LEFT(ALT[[#This Row],[DATEMTH]],4)</f>
        <v>2022</v>
      </c>
    </row>
    <row r="7560" spans="1:17" x14ac:dyDescent="0.25">
      <c r="A7560" t="s">
        <v>78</v>
      </c>
      <c r="B7560" t="s">
        <v>110</v>
      </c>
      <c r="C7560" t="s">
        <v>18</v>
      </c>
      <c r="D7560" t="s">
        <v>17</v>
      </c>
      <c r="E7560" s="14">
        <v>8514174.2678360082</v>
      </c>
      <c r="F7560" s="14">
        <v>28511860.979070973</v>
      </c>
      <c r="G7560" s="13">
        <v>0.29861867922566704</v>
      </c>
      <c r="H7560" s="12">
        <v>-48320545.009999998</v>
      </c>
      <c r="I7560" s="12">
        <v>-14.429417330350594</v>
      </c>
      <c r="J7560" t="s">
        <v>16</v>
      </c>
      <c r="K7560" s="14">
        <v>3385540.9503960004</v>
      </c>
      <c r="L7560" s="14">
        <v>8514174.2678360008</v>
      </c>
      <c r="M7560" s="13">
        <v>0.39763585333055251</v>
      </c>
      <c r="N7560" s="12">
        <v>-5.737653673216621</v>
      </c>
      <c r="O7560" s="2">
        <f>DATE(LEFT(ALT[[#This Row],[DATEMTH]],4),RIGHT(ALT[[#This Row],[DATEMTH]],2),1)</f>
        <v>44682</v>
      </c>
      <c r="P7560" t="str">
        <f>IF(AND(ALT[[#This Row],[DATE]]&gt;=DATE(2023,6,1),ALT[[#This Row],[DATE]]&lt;=DATE(2024,5,31)),"Y","N")</f>
        <v>N</v>
      </c>
      <c r="Q7560" t="str">
        <f>LEFT(ALT[[#This Row],[DATEMTH]],4)</f>
        <v>2022</v>
      </c>
    </row>
    <row r="7561" spans="1:17" x14ac:dyDescent="0.25">
      <c r="A7561" t="s">
        <v>78</v>
      </c>
      <c r="B7561" t="s">
        <v>110</v>
      </c>
      <c r="C7561" t="s">
        <v>18</v>
      </c>
      <c r="D7561" t="s">
        <v>17</v>
      </c>
      <c r="E7561" s="14">
        <v>8514174.2678360082</v>
      </c>
      <c r="F7561" s="14">
        <v>28511860.979070973</v>
      </c>
      <c r="G7561" s="13">
        <v>0.29861867922566704</v>
      </c>
      <c r="H7561" s="12">
        <v>-48320545.009999998</v>
      </c>
      <c r="I7561" s="12">
        <v>-14.429417330350594</v>
      </c>
      <c r="J7561" t="s">
        <v>25</v>
      </c>
      <c r="K7561" s="14">
        <v>947625.19186100061</v>
      </c>
      <c r="L7561" s="14">
        <v>8514174.2678360008</v>
      </c>
      <c r="M7561" s="13">
        <v>0.11129971762979349</v>
      </c>
      <c r="N7561" s="12">
        <v>-1.6059900744304696</v>
      </c>
      <c r="O7561" s="2">
        <f>DATE(LEFT(ALT[[#This Row],[DATEMTH]],4),RIGHT(ALT[[#This Row],[DATEMTH]],2),1)</f>
        <v>44682</v>
      </c>
      <c r="P7561" t="str">
        <f>IF(AND(ALT[[#This Row],[DATE]]&gt;=DATE(2023,6,1),ALT[[#This Row],[DATE]]&lt;=DATE(2024,5,31)),"Y","N")</f>
        <v>N</v>
      </c>
      <c r="Q7561" t="str">
        <f>LEFT(ALT[[#This Row],[DATEMTH]],4)</f>
        <v>2022</v>
      </c>
    </row>
    <row r="7562" spans="1:17" x14ac:dyDescent="0.25">
      <c r="A7562" t="s">
        <v>78</v>
      </c>
      <c r="B7562" t="s">
        <v>110</v>
      </c>
      <c r="C7562" t="s">
        <v>19</v>
      </c>
      <c r="D7562" t="s">
        <v>17</v>
      </c>
      <c r="E7562" s="14">
        <v>7503710.0716089886</v>
      </c>
      <c r="F7562" s="14">
        <v>28511860.979070973</v>
      </c>
      <c r="G7562" s="13">
        <v>0.26317854443514083</v>
      </c>
      <c r="H7562" s="12">
        <v>-48320545.009999998</v>
      </c>
      <c r="I7562" s="12">
        <v>-12.716930702044507</v>
      </c>
      <c r="J7562" t="s">
        <v>25</v>
      </c>
      <c r="K7562" s="14">
        <v>5103177.1056810021</v>
      </c>
      <c r="L7562" s="14">
        <v>7503710.0716090025</v>
      </c>
      <c r="M7562" s="13">
        <v>0.68008719113353755</v>
      </c>
      <c r="N7562" s="12">
        <v>-8.6486216809932941</v>
      </c>
      <c r="O7562" s="2">
        <f>DATE(LEFT(ALT[[#This Row],[DATEMTH]],4),RIGHT(ALT[[#This Row],[DATEMTH]],2),1)</f>
        <v>44682</v>
      </c>
      <c r="P7562" t="str">
        <f>IF(AND(ALT[[#This Row],[DATE]]&gt;=DATE(2023,6,1),ALT[[#This Row],[DATE]]&lt;=DATE(2024,5,31)),"Y","N")</f>
        <v>N</v>
      </c>
      <c r="Q7562" t="str">
        <f>LEFT(ALT[[#This Row],[DATEMTH]],4)</f>
        <v>2022</v>
      </c>
    </row>
    <row r="7563" spans="1:17" x14ac:dyDescent="0.25">
      <c r="A7563" t="s">
        <v>78</v>
      </c>
      <c r="B7563" t="s">
        <v>110</v>
      </c>
      <c r="C7563" t="s">
        <v>19</v>
      </c>
      <c r="D7563" t="s">
        <v>17</v>
      </c>
      <c r="E7563" s="14">
        <v>7503710.0716089886</v>
      </c>
      <c r="F7563" s="14">
        <v>28511860.979070973</v>
      </c>
      <c r="G7563" s="13">
        <v>0.26317854443514083</v>
      </c>
      <c r="H7563" s="12">
        <v>-48320545.009999998</v>
      </c>
      <c r="I7563" s="12">
        <v>-12.716930702044507</v>
      </c>
      <c r="J7563" t="s">
        <v>24</v>
      </c>
      <c r="K7563" s="14">
        <v>2051835.6519380007</v>
      </c>
      <c r="L7563" s="14">
        <v>7503710.0716090025</v>
      </c>
      <c r="M7563" s="13">
        <v>0.2734428212653518</v>
      </c>
      <c r="N7563" s="12">
        <v>-3.4773534090030211</v>
      </c>
      <c r="O7563" s="2">
        <f>DATE(LEFT(ALT[[#This Row],[DATEMTH]],4),RIGHT(ALT[[#This Row],[DATEMTH]],2),1)</f>
        <v>44682</v>
      </c>
      <c r="P7563" t="str">
        <f>IF(AND(ALT[[#This Row],[DATE]]&gt;=DATE(2023,6,1),ALT[[#This Row],[DATE]]&lt;=DATE(2024,5,31)),"Y","N")</f>
        <v>N</v>
      </c>
      <c r="Q7563" t="str">
        <f>LEFT(ALT[[#This Row],[DATEMTH]],4)</f>
        <v>2022</v>
      </c>
    </row>
    <row r="7564" spans="1:17" x14ac:dyDescent="0.25">
      <c r="A7564" t="s">
        <v>78</v>
      </c>
      <c r="B7564" t="s">
        <v>110</v>
      </c>
      <c r="C7564" t="s">
        <v>19</v>
      </c>
      <c r="D7564" t="s">
        <v>17</v>
      </c>
      <c r="E7564" s="14">
        <v>7503710.0716089886</v>
      </c>
      <c r="F7564" s="14">
        <v>28511860.979070973</v>
      </c>
      <c r="G7564" s="13">
        <v>0.26317854443514083</v>
      </c>
      <c r="H7564" s="12">
        <v>-48320545.009999998</v>
      </c>
      <c r="I7564" s="12">
        <v>-12.716930702044507</v>
      </c>
      <c r="J7564" t="s">
        <v>16</v>
      </c>
      <c r="K7564" s="14">
        <v>1986.4243019999997</v>
      </c>
      <c r="L7564" s="14">
        <v>7503710.0716090025</v>
      </c>
      <c r="M7564" s="13">
        <v>2.6472562013234283E-4</v>
      </c>
      <c r="N7564" s="12">
        <v>-3.3664973662787621E-3</v>
      </c>
      <c r="O7564" s="2">
        <f>DATE(LEFT(ALT[[#This Row],[DATEMTH]],4),RIGHT(ALT[[#This Row],[DATEMTH]],2),1)</f>
        <v>44682</v>
      </c>
      <c r="P7564" t="str">
        <f>IF(AND(ALT[[#This Row],[DATE]]&gt;=DATE(2023,6,1),ALT[[#This Row],[DATE]]&lt;=DATE(2024,5,31)),"Y","N")</f>
        <v>N</v>
      </c>
      <c r="Q7564" t="str">
        <f>LEFT(ALT[[#This Row],[DATEMTH]],4)</f>
        <v>2022</v>
      </c>
    </row>
    <row r="7565" spans="1:17" x14ac:dyDescent="0.25">
      <c r="A7565" t="s">
        <v>78</v>
      </c>
      <c r="B7565" t="s">
        <v>110</v>
      </c>
      <c r="C7565" t="s">
        <v>19</v>
      </c>
      <c r="D7565" t="s">
        <v>17</v>
      </c>
      <c r="E7565" s="14">
        <v>7503710.0716089886</v>
      </c>
      <c r="F7565" s="14">
        <v>28511860.979070973</v>
      </c>
      <c r="G7565" s="13">
        <v>0.26317854443514083</v>
      </c>
      <c r="H7565" s="12">
        <v>-48320545.009999998</v>
      </c>
      <c r="I7565" s="12">
        <v>-12.716930702044507</v>
      </c>
      <c r="J7565" t="s">
        <v>26</v>
      </c>
      <c r="K7565" s="14">
        <v>346710.88968799991</v>
      </c>
      <c r="L7565" s="14">
        <v>7503710.0716090025</v>
      </c>
      <c r="M7565" s="13">
        <v>4.6205261980978365E-2</v>
      </c>
      <c r="N7565" s="12">
        <v>-0.58758911468191355</v>
      </c>
      <c r="O7565" s="2">
        <f>DATE(LEFT(ALT[[#This Row],[DATEMTH]],4),RIGHT(ALT[[#This Row],[DATEMTH]],2),1)</f>
        <v>44682</v>
      </c>
      <c r="P7565" t="str">
        <f>IF(AND(ALT[[#This Row],[DATE]]&gt;=DATE(2023,6,1),ALT[[#This Row],[DATE]]&lt;=DATE(2024,5,31)),"Y","N")</f>
        <v>N</v>
      </c>
      <c r="Q7565" t="str">
        <f>LEFT(ALT[[#This Row],[DATEMTH]],4)</f>
        <v>2022</v>
      </c>
    </row>
    <row r="7566" spans="1:17" x14ac:dyDescent="0.25">
      <c r="A7566" t="s">
        <v>78</v>
      </c>
      <c r="B7566" t="s">
        <v>110</v>
      </c>
      <c r="C7566" t="s">
        <v>20</v>
      </c>
      <c r="D7566" t="s">
        <v>17</v>
      </c>
      <c r="E7566" s="14">
        <v>7655660.6846309919</v>
      </c>
      <c r="F7566" s="14">
        <v>28511860.979070973</v>
      </c>
      <c r="G7566" s="13">
        <v>0.26850792693786635</v>
      </c>
      <c r="H7566" s="12">
        <v>-48320545.009999998</v>
      </c>
      <c r="I7566" s="12">
        <v>-12.974449369142963</v>
      </c>
      <c r="J7566" t="s">
        <v>25</v>
      </c>
      <c r="K7566" s="14">
        <v>1104833.2153900005</v>
      </c>
      <c r="L7566" s="14">
        <v>7655660.6846310012</v>
      </c>
      <c r="M7566" s="13">
        <v>0.14431585475150313</v>
      </c>
      <c r="N7566" s="12">
        <v>-1.8724187506379673</v>
      </c>
      <c r="O7566" s="2">
        <f>DATE(LEFT(ALT[[#This Row],[DATEMTH]],4),RIGHT(ALT[[#This Row],[DATEMTH]],2),1)</f>
        <v>44682</v>
      </c>
      <c r="P7566" t="str">
        <f>IF(AND(ALT[[#This Row],[DATE]]&gt;=DATE(2023,6,1),ALT[[#This Row],[DATE]]&lt;=DATE(2024,5,31)),"Y","N")</f>
        <v>N</v>
      </c>
      <c r="Q7566" t="str">
        <f>LEFT(ALT[[#This Row],[DATEMTH]],4)</f>
        <v>2022</v>
      </c>
    </row>
    <row r="7567" spans="1:17" x14ac:dyDescent="0.25">
      <c r="A7567" t="s">
        <v>78</v>
      </c>
      <c r="B7567" t="s">
        <v>110</v>
      </c>
      <c r="C7567" t="s">
        <v>20</v>
      </c>
      <c r="D7567" t="s">
        <v>17</v>
      </c>
      <c r="E7567" s="14">
        <v>7655660.6846309919</v>
      </c>
      <c r="F7567" s="14">
        <v>28511860.979070973</v>
      </c>
      <c r="G7567" s="13">
        <v>0.26850792693786635</v>
      </c>
      <c r="H7567" s="12">
        <v>-48320545.009999998</v>
      </c>
      <c r="I7567" s="12">
        <v>-12.974449369142963</v>
      </c>
      <c r="J7567" t="s">
        <v>24</v>
      </c>
      <c r="K7567" s="14">
        <v>3053168.133574002</v>
      </c>
      <c r="L7567" s="14">
        <v>7655660.6846310012</v>
      </c>
      <c r="M7567" s="13">
        <v>0.39881184124360952</v>
      </c>
      <c r="N7567" s="12">
        <v>-5.1743640420298931</v>
      </c>
      <c r="O7567" s="2">
        <f>DATE(LEFT(ALT[[#This Row],[DATEMTH]],4),RIGHT(ALT[[#This Row],[DATEMTH]],2),1)</f>
        <v>44682</v>
      </c>
      <c r="P7567" t="str">
        <f>IF(AND(ALT[[#This Row],[DATE]]&gt;=DATE(2023,6,1),ALT[[#This Row],[DATE]]&lt;=DATE(2024,5,31)),"Y","N")</f>
        <v>N</v>
      </c>
      <c r="Q7567" t="str">
        <f>LEFT(ALT[[#This Row],[DATEMTH]],4)</f>
        <v>2022</v>
      </c>
    </row>
    <row r="7568" spans="1:17" x14ac:dyDescent="0.25">
      <c r="A7568" t="s">
        <v>78</v>
      </c>
      <c r="B7568" t="s">
        <v>110</v>
      </c>
      <c r="C7568" t="s">
        <v>20</v>
      </c>
      <c r="D7568" t="s">
        <v>17</v>
      </c>
      <c r="E7568" s="14">
        <v>7655660.6846309919</v>
      </c>
      <c r="F7568" s="14">
        <v>28511860.979070973</v>
      </c>
      <c r="G7568" s="13">
        <v>0.26850792693786635</v>
      </c>
      <c r="H7568" s="12">
        <v>-48320545.009999998</v>
      </c>
      <c r="I7568" s="12">
        <v>-12.974449369142963</v>
      </c>
      <c r="J7568" t="s">
        <v>16</v>
      </c>
      <c r="K7568" s="14">
        <v>3033226.1387449983</v>
      </c>
      <c r="L7568" s="14">
        <v>7655660.6846310012</v>
      </c>
      <c r="M7568" s="13">
        <v>0.39620697202976912</v>
      </c>
      <c r="N7568" s="12">
        <v>-5.1405672983016819</v>
      </c>
      <c r="O7568" s="2">
        <f>DATE(LEFT(ALT[[#This Row],[DATEMTH]],4),RIGHT(ALT[[#This Row],[DATEMTH]],2),1)</f>
        <v>44682</v>
      </c>
      <c r="P7568" t="str">
        <f>IF(AND(ALT[[#This Row],[DATE]]&gt;=DATE(2023,6,1),ALT[[#This Row],[DATE]]&lt;=DATE(2024,5,31)),"Y","N")</f>
        <v>N</v>
      </c>
      <c r="Q7568" t="str">
        <f>LEFT(ALT[[#This Row],[DATEMTH]],4)</f>
        <v>2022</v>
      </c>
    </row>
    <row r="7569" spans="1:17" x14ac:dyDescent="0.25">
      <c r="A7569" t="s">
        <v>78</v>
      </c>
      <c r="B7569" t="s">
        <v>110</v>
      </c>
      <c r="C7569" t="s">
        <v>20</v>
      </c>
      <c r="D7569" t="s">
        <v>17</v>
      </c>
      <c r="E7569" s="14">
        <v>7655660.6846309919</v>
      </c>
      <c r="F7569" s="14">
        <v>28511860.979070973</v>
      </c>
      <c r="G7569" s="13">
        <v>0.26850792693786635</v>
      </c>
      <c r="H7569" s="12">
        <v>-48320545.009999998</v>
      </c>
      <c r="I7569" s="12">
        <v>-12.974449369142963</v>
      </c>
      <c r="J7569" t="s">
        <v>26</v>
      </c>
      <c r="K7569" s="14">
        <v>464433.19692199997</v>
      </c>
      <c r="L7569" s="14">
        <v>7655660.6846310012</v>
      </c>
      <c r="M7569" s="13">
        <v>6.0665331975118149E-2</v>
      </c>
      <c r="N7569" s="12">
        <v>-0.78709927817342007</v>
      </c>
      <c r="O7569" s="2">
        <f>DATE(LEFT(ALT[[#This Row],[DATEMTH]],4),RIGHT(ALT[[#This Row],[DATEMTH]],2),1)</f>
        <v>44682</v>
      </c>
      <c r="P7569" t="str">
        <f>IF(AND(ALT[[#This Row],[DATE]]&gt;=DATE(2023,6,1),ALT[[#This Row],[DATE]]&lt;=DATE(2024,5,31)),"Y","N")</f>
        <v>N</v>
      </c>
      <c r="Q7569" t="str">
        <f>LEFT(ALT[[#This Row],[DATEMTH]],4)</f>
        <v>2022</v>
      </c>
    </row>
    <row r="7570" spans="1:17" x14ac:dyDescent="0.25">
      <c r="A7570" t="s">
        <v>78</v>
      </c>
      <c r="B7570" t="s">
        <v>110</v>
      </c>
      <c r="C7570" t="s">
        <v>15</v>
      </c>
      <c r="D7570" t="s">
        <v>23</v>
      </c>
      <c r="E7570" s="14">
        <v>4838315.9549950017</v>
      </c>
      <c r="F7570" s="14">
        <v>28511860.979070973</v>
      </c>
      <c r="G7570" s="13">
        <v>0.16969484940132634</v>
      </c>
      <c r="H7570" s="12">
        <v>-72168729.299999997</v>
      </c>
      <c r="I7570" s="12">
        <v>-12.246661650048587</v>
      </c>
      <c r="J7570" t="s">
        <v>16</v>
      </c>
      <c r="K7570" s="14">
        <v>1490686.1820689996</v>
      </c>
      <c r="L7570" s="14">
        <v>4838315.9549950007</v>
      </c>
      <c r="M7570" s="13">
        <v>0.308100214193337</v>
      </c>
      <c r="N7570" s="12">
        <v>-3.7731990775332958</v>
      </c>
      <c r="O7570" s="2">
        <f>DATE(LEFT(ALT[[#This Row],[DATEMTH]],4),RIGHT(ALT[[#This Row],[DATEMTH]],2),1)</f>
        <v>44682</v>
      </c>
      <c r="P7570" t="str">
        <f>IF(AND(ALT[[#This Row],[DATE]]&gt;=DATE(2023,6,1),ALT[[#This Row],[DATE]]&lt;=DATE(2024,5,31)),"Y","N")</f>
        <v>N</v>
      </c>
      <c r="Q7570" t="str">
        <f>LEFT(ALT[[#This Row],[DATEMTH]],4)</f>
        <v>2022</v>
      </c>
    </row>
    <row r="7571" spans="1:17" x14ac:dyDescent="0.25">
      <c r="A7571" t="s">
        <v>78</v>
      </c>
      <c r="B7571" t="s">
        <v>110</v>
      </c>
      <c r="C7571" t="s">
        <v>15</v>
      </c>
      <c r="D7571" t="s">
        <v>23</v>
      </c>
      <c r="E7571" s="14">
        <v>4838315.9549950017</v>
      </c>
      <c r="F7571" s="14">
        <v>28511860.979070973</v>
      </c>
      <c r="G7571" s="13">
        <v>0.16969484940132634</v>
      </c>
      <c r="H7571" s="12">
        <v>-72168729.299999997</v>
      </c>
      <c r="I7571" s="12">
        <v>-12.246661650048587</v>
      </c>
      <c r="J7571" t="s">
        <v>25</v>
      </c>
      <c r="K7571" s="14">
        <v>682551.65744599968</v>
      </c>
      <c r="L7571" s="14">
        <v>4838315.9549950007</v>
      </c>
      <c r="M7571" s="13">
        <v>0.14107215481480578</v>
      </c>
      <c r="N7571" s="12">
        <v>-1.7276629482601991</v>
      </c>
      <c r="O7571" s="2">
        <f>DATE(LEFT(ALT[[#This Row],[DATEMTH]],4),RIGHT(ALT[[#This Row],[DATEMTH]],2),1)</f>
        <v>44682</v>
      </c>
      <c r="P7571" t="str">
        <f>IF(AND(ALT[[#This Row],[DATE]]&gt;=DATE(2023,6,1),ALT[[#This Row],[DATE]]&lt;=DATE(2024,5,31)),"Y","N")</f>
        <v>N</v>
      </c>
      <c r="Q7571" t="str">
        <f>LEFT(ALT[[#This Row],[DATEMTH]],4)</f>
        <v>2022</v>
      </c>
    </row>
    <row r="7572" spans="1:17" x14ac:dyDescent="0.25">
      <c r="A7572" t="s">
        <v>78</v>
      </c>
      <c r="B7572" t="s">
        <v>110</v>
      </c>
      <c r="C7572" t="s">
        <v>15</v>
      </c>
      <c r="D7572" t="s">
        <v>23</v>
      </c>
      <c r="E7572" s="14">
        <v>4838315.9549950017</v>
      </c>
      <c r="F7572" s="14">
        <v>28511860.979070973</v>
      </c>
      <c r="G7572" s="13">
        <v>0.16969484940132634</v>
      </c>
      <c r="H7572" s="12">
        <v>-72168729.299999997</v>
      </c>
      <c r="I7572" s="12">
        <v>-12.246661650048587</v>
      </c>
      <c r="J7572" t="s">
        <v>24</v>
      </c>
      <c r="K7572" s="14">
        <v>1979251.7059010016</v>
      </c>
      <c r="L7572" s="14">
        <v>4838315.9549950007</v>
      </c>
      <c r="M7572" s="13">
        <v>0.40907863899579633</v>
      </c>
      <c r="N7572" s="12">
        <v>-5.0098476800438894</v>
      </c>
      <c r="O7572" s="2">
        <f>DATE(LEFT(ALT[[#This Row],[DATEMTH]],4),RIGHT(ALT[[#This Row],[DATEMTH]],2),1)</f>
        <v>44682</v>
      </c>
      <c r="P7572" t="str">
        <f>IF(AND(ALT[[#This Row],[DATE]]&gt;=DATE(2023,6,1),ALT[[#This Row],[DATE]]&lt;=DATE(2024,5,31)),"Y","N")</f>
        <v>N</v>
      </c>
      <c r="Q7572" t="str">
        <f>LEFT(ALT[[#This Row],[DATEMTH]],4)</f>
        <v>2022</v>
      </c>
    </row>
    <row r="7573" spans="1:17" x14ac:dyDescent="0.25">
      <c r="A7573" t="s">
        <v>78</v>
      </c>
      <c r="B7573" t="s">
        <v>110</v>
      </c>
      <c r="C7573" t="s">
        <v>15</v>
      </c>
      <c r="D7573" t="s">
        <v>23</v>
      </c>
      <c r="E7573" s="14">
        <v>4838315.9549950017</v>
      </c>
      <c r="F7573" s="14">
        <v>28511860.979070973</v>
      </c>
      <c r="G7573" s="13">
        <v>0.16969484940132634</v>
      </c>
      <c r="H7573" s="12">
        <v>-72168729.299999997</v>
      </c>
      <c r="I7573" s="12">
        <v>-12.246661650048587</v>
      </c>
      <c r="J7573" t="s">
        <v>26</v>
      </c>
      <c r="K7573" s="14">
        <v>685826.40957899974</v>
      </c>
      <c r="L7573" s="14">
        <v>4838315.9549950007</v>
      </c>
      <c r="M7573" s="13">
        <v>0.14174899199606084</v>
      </c>
      <c r="N7573" s="12">
        <v>-1.7359519442112024</v>
      </c>
      <c r="O7573" s="2">
        <f>DATE(LEFT(ALT[[#This Row],[DATEMTH]],4),RIGHT(ALT[[#This Row],[DATEMTH]],2),1)</f>
        <v>44682</v>
      </c>
      <c r="P7573" t="str">
        <f>IF(AND(ALT[[#This Row],[DATE]]&gt;=DATE(2023,6,1),ALT[[#This Row],[DATE]]&lt;=DATE(2024,5,31)),"Y","N")</f>
        <v>N</v>
      </c>
      <c r="Q7573" t="str">
        <f>LEFT(ALT[[#This Row],[DATEMTH]],4)</f>
        <v>2022</v>
      </c>
    </row>
    <row r="7574" spans="1:17" x14ac:dyDescent="0.25">
      <c r="A7574" t="s">
        <v>78</v>
      </c>
      <c r="B7574" t="s">
        <v>110</v>
      </c>
      <c r="C7574" t="s">
        <v>18</v>
      </c>
      <c r="D7574" t="s">
        <v>23</v>
      </c>
      <c r="E7574" s="14">
        <v>8514174.2678360082</v>
      </c>
      <c r="F7574" s="14">
        <v>28511860.979070973</v>
      </c>
      <c r="G7574" s="13">
        <v>0.29861867922566704</v>
      </c>
      <c r="H7574" s="12">
        <v>-72168729.299999997</v>
      </c>
      <c r="I7574" s="12">
        <v>-21.550930624960699</v>
      </c>
      <c r="J7574" t="s">
        <v>26</v>
      </c>
      <c r="K7574" s="14">
        <v>1964051.642638</v>
      </c>
      <c r="L7574" s="14">
        <v>8514174.2678360008</v>
      </c>
      <c r="M7574" s="13">
        <v>0.23068022580388078</v>
      </c>
      <c r="N7574" s="12">
        <v>-4.9713735428497037</v>
      </c>
      <c r="O7574" s="2">
        <f>DATE(LEFT(ALT[[#This Row],[DATEMTH]],4),RIGHT(ALT[[#This Row],[DATEMTH]],2),1)</f>
        <v>44682</v>
      </c>
      <c r="P7574" t="str">
        <f>IF(AND(ALT[[#This Row],[DATE]]&gt;=DATE(2023,6,1),ALT[[#This Row],[DATE]]&lt;=DATE(2024,5,31)),"Y","N")</f>
        <v>N</v>
      </c>
      <c r="Q7574" t="str">
        <f>LEFT(ALT[[#This Row],[DATEMTH]],4)</f>
        <v>2022</v>
      </c>
    </row>
    <row r="7575" spans="1:17" x14ac:dyDescent="0.25">
      <c r="A7575" t="s">
        <v>78</v>
      </c>
      <c r="B7575" t="s">
        <v>110</v>
      </c>
      <c r="C7575" t="s">
        <v>18</v>
      </c>
      <c r="D7575" t="s">
        <v>23</v>
      </c>
      <c r="E7575" s="14">
        <v>8514174.2678360082</v>
      </c>
      <c r="F7575" s="14">
        <v>28511860.979070973</v>
      </c>
      <c r="G7575" s="13">
        <v>0.29861867922566704</v>
      </c>
      <c r="H7575" s="12">
        <v>-72168729.299999997</v>
      </c>
      <c r="I7575" s="12">
        <v>-21.550930624960699</v>
      </c>
      <c r="J7575" t="s">
        <v>24</v>
      </c>
      <c r="K7575" s="14">
        <v>2216956.4829410003</v>
      </c>
      <c r="L7575" s="14">
        <v>8514174.2678360008</v>
      </c>
      <c r="M7575" s="13">
        <v>0.26038420323577327</v>
      </c>
      <c r="N7575" s="12">
        <v>-5.6115218997698166</v>
      </c>
      <c r="O7575" s="2">
        <f>DATE(LEFT(ALT[[#This Row],[DATEMTH]],4),RIGHT(ALT[[#This Row],[DATEMTH]],2),1)</f>
        <v>44682</v>
      </c>
      <c r="P7575" t="str">
        <f>IF(AND(ALT[[#This Row],[DATE]]&gt;=DATE(2023,6,1),ALT[[#This Row],[DATE]]&lt;=DATE(2024,5,31)),"Y","N")</f>
        <v>N</v>
      </c>
      <c r="Q7575" t="str">
        <f>LEFT(ALT[[#This Row],[DATEMTH]],4)</f>
        <v>2022</v>
      </c>
    </row>
    <row r="7576" spans="1:17" x14ac:dyDescent="0.25">
      <c r="A7576" t="s">
        <v>78</v>
      </c>
      <c r="B7576" t="s">
        <v>110</v>
      </c>
      <c r="C7576" t="s">
        <v>18</v>
      </c>
      <c r="D7576" t="s">
        <v>23</v>
      </c>
      <c r="E7576" s="14">
        <v>8514174.2678360082</v>
      </c>
      <c r="F7576" s="14">
        <v>28511860.979070973</v>
      </c>
      <c r="G7576" s="13">
        <v>0.29861867922566704</v>
      </c>
      <c r="H7576" s="12">
        <v>-72168729.299999997</v>
      </c>
      <c r="I7576" s="12">
        <v>-21.550930624960699</v>
      </c>
      <c r="J7576" t="s">
        <v>16</v>
      </c>
      <c r="K7576" s="14">
        <v>3385540.9503960004</v>
      </c>
      <c r="L7576" s="14">
        <v>8514174.2678360008</v>
      </c>
      <c r="M7576" s="13">
        <v>0.39763585333055251</v>
      </c>
      <c r="N7576" s="12">
        <v>-8.569422689123785</v>
      </c>
      <c r="O7576" s="2">
        <f>DATE(LEFT(ALT[[#This Row],[DATEMTH]],4),RIGHT(ALT[[#This Row],[DATEMTH]],2),1)</f>
        <v>44682</v>
      </c>
      <c r="P7576" t="str">
        <f>IF(AND(ALT[[#This Row],[DATE]]&gt;=DATE(2023,6,1),ALT[[#This Row],[DATE]]&lt;=DATE(2024,5,31)),"Y","N")</f>
        <v>N</v>
      </c>
      <c r="Q7576" t="str">
        <f>LEFT(ALT[[#This Row],[DATEMTH]],4)</f>
        <v>2022</v>
      </c>
    </row>
    <row r="7577" spans="1:17" x14ac:dyDescent="0.25">
      <c r="A7577" t="s">
        <v>78</v>
      </c>
      <c r="B7577" t="s">
        <v>110</v>
      </c>
      <c r="C7577" t="s">
        <v>18</v>
      </c>
      <c r="D7577" t="s">
        <v>23</v>
      </c>
      <c r="E7577" s="14">
        <v>8514174.2678360082</v>
      </c>
      <c r="F7577" s="14">
        <v>28511860.979070973</v>
      </c>
      <c r="G7577" s="13">
        <v>0.29861867922566704</v>
      </c>
      <c r="H7577" s="12">
        <v>-72168729.299999997</v>
      </c>
      <c r="I7577" s="12">
        <v>-21.550930624960699</v>
      </c>
      <c r="J7577" t="s">
        <v>25</v>
      </c>
      <c r="K7577" s="14">
        <v>947625.19186100061</v>
      </c>
      <c r="L7577" s="14">
        <v>8514174.2678360008</v>
      </c>
      <c r="M7577" s="13">
        <v>0.11129971762979349</v>
      </c>
      <c r="N7577" s="12">
        <v>-2.3986124932173949</v>
      </c>
      <c r="O7577" s="2">
        <f>DATE(LEFT(ALT[[#This Row],[DATEMTH]],4),RIGHT(ALT[[#This Row],[DATEMTH]],2),1)</f>
        <v>44682</v>
      </c>
      <c r="P7577" t="str">
        <f>IF(AND(ALT[[#This Row],[DATE]]&gt;=DATE(2023,6,1),ALT[[#This Row],[DATE]]&lt;=DATE(2024,5,31)),"Y","N")</f>
        <v>N</v>
      </c>
      <c r="Q7577" t="str">
        <f>LEFT(ALT[[#This Row],[DATEMTH]],4)</f>
        <v>2022</v>
      </c>
    </row>
    <row r="7578" spans="1:17" x14ac:dyDescent="0.25">
      <c r="A7578" t="s">
        <v>78</v>
      </c>
      <c r="B7578" t="s">
        <v>110</v>
      </c>
      <c r="C7578" t="s">
        <v>19</v>
      </c>
      <c r="D7578" t="s">
        <v>23</v>
      </c>
      <c r="E7578" s="14">
        <v>7503710.0716089886</v>
      </c>
      <c r="F7578" s="14">
        <v>28511860.979070973</v>
      </c>
      <c r="G7578" s="13">
        <v>0.26317854443514083</v>
      </c>
      <c r="H7578" s="12">
        <v>-72168729.299999997</v>
      </c>
      <c r="I7578" s="12">
        <v>-18.993261130907701</v>
      </c>
      <c r="J7578" t="s">
        <v>25</v>
      </c>
      <c r="K7578" s="14">
        <v>5103177.1056810021</v>
      </c>
      <c r="L7578" s="14">
        <v>7503710.0716090025</v>
      </c>
      <c r="M7578" s="13">
        <v>0.68008719113353755</v>
      </c>
      <c r="N7578" s="12">
        <v>-12.917073612984815</v>
      </c>
      <c r="O7578" s="2">
        <f>DATE(LEFT(ALT[[#This Row],[DATEMTH]],4),RIGHT(ALT[[#This Row],[DATEMTH]],2),1)</f>
        <v>44682</v>
      </c>
      <c r="P7578" t="str">
        <f>IF(AND(ALT[[#This Row],[DATE]]&gt;=DATE(2023,6,1),ALT[[#This Row],[DATE]]&lt;=DATE(2024,5,31)),"Y","N")</f>
        <v>N</v>
      </c>
      <c r="Q7578" t="str">
        <f>LEFT(ALT[[#This Row],[DATEMTH]],4)</f>
        <v>2022</v>
      </c>
    </row>
    <row r="7579" spans="1:17" x14ac:dyDescent="0.25">
      <c r="A7579" t="s">
        <v>78</v>
      </c>
      <c r="B7579" t="s">
        <v>110</v>
      </c>
      <c r="C7579" t="s">
        <v>19</v>
      </c>
      <c r="D7579" t="s">
        <v>23</v>
      </c>
      <c r="E7579" s="14">
        <v>7503710.0716089886</v>
      </c>
      <c r="F7579" s="14">
        <v>28511860.979070973</v>
      </c>
      <c r="G7579" s="13">
        <v>0.26317854443514083</v>
      </c>
      <c r="H7579" s="12">
        <v>-72168729.299999997</v>
      </c>
      <c r="I7579" s="12">
        <v>-18.993261130907701</v>
      </c>
      <c r="J7579" t="s">
        <v>24</v>
      </c>
      <c r="K7579" s="14">
        <v>2051835.6519380007</v>
      </c>
      <c r="L7579" s="14">
        <v>7503710.0716090025</v>
      </c>
      <c r="M7579" s="13">
        <v>0.2734428212653518</v>
      </c>
      <c r="N7579" s="12">
        <v>-5.193570908664948</v>
      </c>
      <c r="O7579" s="2">
        <f>DATE(LEFT(ALT[[#This Row],[DATEMTH]],4),RIGHT(ALT[[#This Row],[DATEMTH]],2),1)</f>
        <v>44682</v>
      </c>
      <c r="P7579" t="str">
        <f>IF(AND(ALT[[#This Row],[DATE]]&gt;=DATE(2023,6,1),ALT[[#This Row],[DATE]]&lt;=DATE(2024,5,31)),"Y","N")</f>
        <v>N</v>
      </c>
      <c r="Q7579" t="str">
        <f>LEFT(ALT[[#This Row],[DATEMTH]],4)</f>
        <v>2022</v>
      </c>
    </row>
    <row r="7580" spans="1:17" x14ac:dyDescent="0.25">
      <c r="A7580" t="s">
        <v>78</v>
      </c>
      <c r="B7580" t="s">
        <v>110</v>
      </c>
      <c r="C7580" t="s">
        <v>19</v>
      </c>
      <c r="D7580" t="s">
        <v>23</v>
      </c>
      <c r="E7580" s="14">
        <v>7503710.0716089886</v>
      </c>
      <c r="F7580" s="14">
        <v>28511860.979070973</v>
      </c>
      <c r="G7580" s="13">
        <v>0.26317854443514083</v>
      </c>
      <c r="H7580" s="12">
        <v>-72168729.299999997</v>
      </c>
      <c r="I7580" s="12">
        <v>-18.993261130907701</v>
      </c>
      <c r="J7580" t="s">
        <v>16</v>
      </c>
      <c r="K7580" s="14">
        <v>1986.4243019999997</v>
      </c>
      <c r="L7580" s="14">
        <v>7503710.0716090025</v>
      </c>
      <c r="M7580" s="13">
        <v>2.6472562013234283E-4</v>
      </c>
      <c r="N7580" s="12">
        <v>-5.028002831215064E-3</v>
      </c>
      <c r="O7580" s="2">
        <f>DATE(LEFT(ALT[[#This Row],[DATEMTH]],4),RIGHT(ALT[[#This Row],[DATEMTH]],2),1)</f>
        <v>44682</v>
      </c>
      <c r="P7580" t="str">
        <f>IF(AND(ALT[[#This Row],[DATE]]&gt;=DATE(2023,6,1),ALT[[#This Row],[DATE]]&lt;=DATE(2024,5,31)),"Y","N")</f>
        <v>N</v>
      </c>
      <c r="Q7580" t="str">
        <f>LEFT(ALT[[#This Row],[DATEMTH]],4)</f>
        <v>2022</v>
      </c>
    </row>
    <row r="7581" spans="1:17" x14ac:dyDescent="0.25">
      <c r="A7581" t="s">
        <v>78</v>
      </c>
      <c r="B7581" t="s">
        <v>110</v>
      </c>
      <c r="C7581" t="s">
        <v>19</v>
      </c>
      <c r="D7581" t="s">
        <v>23</v>
      </c>
      <c r="E7581" s="14">
        <v>7503710.0716089886</v>
      </c>
      <c r="F7581" s="14">
        <v>28511860.979070973</v>
      </c>
      <c r="G7581" s="13">
        <v>0.26317854443514083</v>
      </c>
      <c r="H7581" s="12">
        <v>-72168729.299999997</v>
      </c>
      <c r="I7581" s="12">
        <v>-18.993261130907701</v>
      </c>
      <c r="J7581" t="s">
        <v>26</v>
      </c>
      <c r="K7581" s="14">
        <v>346710.88968799991</v>
      </c>
      <c r="L7581" s="14">
        <v>7503710.0716090025</v>
      </c>
      <c r="M7581" s="13">
        <v>4.6205261980978365E-2</v>
      </c>
      <c r="N7581" s="12">
        <v>-0.87758860642672376</v>
      </c>
      <c r="O7581" s="2">
        <f>DATE(LEFT(ALT[[#This Row],[DATEMTH]],4),RIGHT(ALT[[#This Row],[DATEMTH]],2),1)</f>
        <v>44682</v>
      </c>
      <c r="P7581" t="str">
        <f>IF(AND(ALT[[#This Row],[DATE]]&gt;=DATE(2023,6,1),ALT[[#This Row],[DATE]]&lt;=DATE(2024,5,31)),"Y","N")</f>
        <v>N</v>
      </c>
      <c r="Q7581" t="str">
        <f>LEFT(ALT[[#This Row],[DATEMTH]],4)</f>
        <v>2022</v>
      </c>
    </row>
    <row r="7582" spans="1:17" x14ac:dyDescent="0.25">
      <c r="A7582" t="s">
        <v>78</v>
      </c>
      <c r="B7582" t="s">
        <v>110</v>
      </c>
      <c r="C7582" t="s">
        <v>20</v>
      </c>
      <c r="D7582" t="s">
        <v>23</v>
      </c>
      <c r="E7582" s="14">
        <v>7655660.6846309919</v>
      </c>
      <c r="F7582" s="14">
        <v>28511860.979070973</v>
      </c>
      <c r="G7582" s="13">
        <v>0.26850792693786635</v>
      </c>
      <c r="H7582" s="12">
        <v>-72168729.299999997</v>
      </c>
      <c r="I7582" s="12">
        <v>-19.377875894083054</v>
      </c>
      <c r="J7582" t="s">
        <v>25</v>
      </c>
      <c r="K7582" s="14">
        <v>1104833.2153900005</v>
      </c>
      <c r="L7582" s="14">
        <v>7655660.6846310012</v>
      </c>
      <c r="M7582" s="13">
        <v>0.14431585475150313</v>
      </c>
      <c r="N7582" s="12">
        <v>-2.7965347229231439</v>
      </c>
      <c r="O7582" s="2">
        <f>DATE(LEFT(ALT[[#This Row],[DATEMTH]],4),RIGHT(ALT[[#This Row],[DATEMTH]],2),1)</f>
        <v>44682</v>
      </c>
      <c r="P7582" t="str">
        <f>IF(AND(ALT[[#This Row],[DATE]]&gt;=DATE(2023,6,1),ALT[[#This Row],[DATE]]&lt;=DATE(2024,5,31)),"Y","N")</f>
        <v>N</v>
      </c>
      <c r="Q7582" t="str">
        <f>LEFT(ALT[[#This Row],[DATEMTH]],4)</f>
        <v>2022</v>
      </c>
    </row>
    <row r="7583" spans="1:17" x14ac:dyDescent="0.25">
      <c r="A7583" t="s">
        <v>78</v>
      </c>
      <c r="B7583" t="s">
        <v>110</v>
      </c>
      <c r="C7583" t="s">
        <v>20</v>
      </c>
      <c r="D7583" t="s">
        <v>23</v>
      </c>
      <c r="E7583" s="14">
        <v>7655660.6846309919</v>
      </c>
      <c r="F7583" s="14">
        <v>28511860.979070973</v>
      </c>
      <c r="G7583" s="13">
        <v>0.26850792693786635</v>
      </c>
      <c r="H7583" s="12">
        <v>-72168729.299999997</v>
      </c>
      <c r="I7583" s="12">
        <v>-19.377875894083054</v>
      </c>
      <c r="J7583" t="s">
        <v>24</v>
      </c>
      <c r="K7583" s="14">
        <v>3053168.133574002</v>
      </c>
      <c r="L7583" s="14">
        <v>7655660.6846310012</v>
      </c>
      <c r="M7583" s="13">
        <v>0.39881184124360952</v>
      </c>
      <c r="N7583" s="12">
        <v>-7.7281263647094187</v>
      </c>
      <c r="O7583" s="2">
        <f>DATE(LEFT(ALT[[#This Row],[DATEMTH]],4),RIGHT(ALT[[#This Row],[DATEMTH]],2),1)</f>
        <v>44682</v>
      </c>
      <c r="P7583" t="str">
        <f>IF(AND(ALT[[#This Row],[DATE]]&gt;=DATE(2023,6,1),ALT[[#This Row],[DATE]]&lt;=DATE(2024,5,31)),"Y","N")</f>
        <v>N</v>
      </c>
      <c r="Q7583" t="str">
        <f>LEFT(ALT[[#This Row],[DATEMTH]],4)</f>
        <v>2022</v>
      </c>
    </row>
    <row r="7584" spans="1:17" x14ac:dyDescent="0.25">
      <c r="A7584" t="s">
        <v>78</v>
      </c>
      <c r="B7584" t="s">
        <v>110</v>
      </c>
      <c r="C7584" t="s">
        <v>20</v>
      </c>
      <c r="D7584" t="s">
        <v>23</v>
      </c>
      <c r="E7584" s="14">
        <v>7655660.6846309919</v>
      </c>
      <c r="F7584" s="14">
        <v>28511860.979070973</v>
      </c>
      <c r="G7584" s="13">
        <v>0.26850792693786635</v>
      </c>
      <c r="H7584" s="12">
        <v>-72168729.299999997</v>
      </c>
      <c r="I7584" s="12">
        <v>-19.377875894083054</v>
      </c>
      <c r="J7584" t="s">
        <v>16</v>
      </c>
      <c r="K7584" s="14">
        <v>3033226.1387449983</v>
      </c>
      <c r="L7584" s="14">
        <v>7655660.6846310012</v>
      </c>
      <c r="M7584" s="13">
        <v>0.39620697202976912</v>
      </c>
      <c r="N7584" s="12">
        <v>-7.6776495323633016</v>
      </c>
      <c r="O7584" s="2">
        <f>DATE(LEFT(ALT[[#This Row],[DATEMTH]],4),RIGHT(ALT[[#This Row],[DATEMTH]],2),1)</f>
        <v>44682</v>
      </c>
      <c r="P7584" t="str">
        <f>IF(AND(ALT[[#This Row],[DATE]]&gt;=DATE(2023,6,1),ALT[[#This Row],[DATE]]&lt;=DATE(2024,5,31)),"Y","N")</f>
        <v>N</v>
      </c>
      <c r="Q7584" t="str">
        <f>LEFT(ALT[[#This Row],[DATEMTH]],4)</f>
        <v>2022</v>
      </c>
    </row>
    <row r="7585" spans="1:17" x14ac:dyDescent="0.25">
      <c r="A7585" t="s">
        <v>78</v>
      </c>
      <c r="B7585" t="s">
        <v>110</v>
      </c>
      <c r="C7585" t="s">
        <v>20</v>
      </c>
      <c r="D7585" t="s">
        <v>23</v>
      </c>
      <c r="E7585" s="14">
        <v>7655660.6846309919</v>
      </c>
      <c r="F7585" s="14">
        <v>28511860.979070973</v>
      </c>
      <c r="G7585" s="13">
        <v>0.26850792693786635</v>
      </c>
      <c r="H7585" s="12">
        <v>-72168729.299999997</v>
      </c>
      <c r="I7585" s="12">
        <v>-19.377875894083054</v>
      </c>
      <c r="J7585" t="s">
        <v>26</v>
      </c>
      <c r="K7585" s="14">
        <v>464433.19692199997</v>
      </c>
      <c r="L7585" s="14">
        <v>7655660.6846310012</v>
      </c>
      <c r="M7585" s="13">
        <v>6.0665331975118149E-2</v>
      </c>
      <c r="N7585" s="12">
        <v>-1.1755652740871878</v>
      </c>
      <c r="O7585" s="2">
        <f>DATE(LEFT(ALT[[#This Row],[DATEMTH]],4),RIGHT(ALT[[#This Row],[DATEMTH]],2),1)</f>
        <v>44682</v>
      </c>
      <c r="P7585" t="str">
        <f>IF(AND(ALT[[#This Row],[DATE]]&gt;=DATE(2023,6,1),ALT[[#This Row],[DATE]]&lt;=DATE(2024,5,31)),"Y","N")</f>
        <v>N</v>
      </c>
      <c r="Q7585" t="str">
        <f>LEFT(ALT[[#This Row],[DATEMTH]],4)</f>
        <v>2022</v>
      </c>
    </row>
    <row r="7586" spans="1:17" x14ac:dyDescent="0.25">
      <c r="A7586" t="s">
        <v>78</v>
      </c>
      <c r="B7586" t="s">
        <v>111</v>
      </c>
      <c r="C7586" t="s">
        <v>15</v>
      </c>
      <c r="D7586" t="s">
        <v>22</v>
      </c>
      <c r="E7586" s="14">
        <v>805228.98359899921</v>
      </c>
      <c r="F7586" s="14">
        <v>4858449.3595340028</v>
      </c>
      <c r="G7586" s="13">
        <v>0.16573785667207871</v>
      </c>
      <c r="H7586" s="12">
        <v>-43297622.100000001</v>
      </c>
      <c r="I7586" s="12">
        <v>-7.1760550858516288</v>
      </c>
      <c r="J7586" t="s">
        <v>26</v>
      </c>
      <c r="K7586" s="14">
        <v>108717.06625800004</v>
      </c>
      <c r="L7586" s="14">
        <v>805228.98359900014</v>
      </c>
      <c r="M7586" s="13">
        <v>0.13501385130486135</v>
      </c>
      <c r="N7586" s="12">
        <v>-0.96886683431666587</v>
      </c>
      <c r="O7586" s="2">
        <f>DATE(LEFT(ALT[[#This Row],[DATEMTH]],4),RIGHT(ALT[[#This Row],[DATEMTH]],2),1)</f>
        <v>44682</v>
      </c>
      <c r="P7586" t="str">
        <f>IF(AND(ALT[[#This Row],[DATE]]&gt;=DATE(2023,6,1),ALT[[#This Row],[DATE]]&lt;=DATE(2024,5,31)),"Y","N")</f>
        <v>N</v>
      </c>
      <c r="Q7586" t="str">
        <f>LEFT(ALT[[#This Row],[DATEMTH]],4)</f>
        <v>2022</v>
      </c>
    </row>
    <row r="7587" spans="1:17" x14ac:dyDescent="0.25">
      <c r="A7587" t="s">
        <v>78</v>
      </c>
      <c r="B7587" t="s">
        <v>111</v>
      </c>
      <c r="C7587" t="s">
        <v>15</v>
      </c>
      <c r="D7587" t="s">
        <v>22</v>
      </c>
      <c r="E7587" s="14">
        <v>805228.98359899921</v>
      </c>
      <c r="F7587" s="14">
        <v>4858449.3595340028</v>
      </c>
      <c r="G7587" s="13">
        <v>0.16573785667207871</v>
      </c>
      <c r="H7587" s="12">
        <v>-43297622.100000001</v>
      </c>
      <c r="I7587" s="12">
        <v>-7.1760550858516288</v>
      </c>
      <c r="J7587" t="s">
        <v>24</v>
      </c>
      <c r="K7587" s="14">
        <v>339026.81779900007</v>
      </c>
      <c r="L7587" s="14">
        <v>805228.98359900014</v>
      </c>
      <c r="M7587" s="13">
        <v>0.42103156332464264</v>
      </c>
      <c r="N7587" s="12">
        <v>-3.0213456912998637</v>
      </c>
      <c r="O7587" s="2">
        <f>DATE(LEFT(ALT[[#This Row],[DATEMTH]],4),RIGHT(ALT[[#This Row],[DATEMTH]],2),1)</f>
        <v>44682</v>
      </c>
      <c r="P7587" t="str">
        <f>IF(AND(ALT[[#This Row],[DATE]]&gt;=DATE(2023,6,1),ALT[[#This Row],[DATE]]&lt;=DATE(2024,5,31)),"Y","N")</f>
        <v>N</v>
      </c>
      <c r="Q7587" t="str">
        <f>LEFT(ALT[[#This Row],[DATEMTH]],4)</f>
        <v>2022</v>
      </c>
    </row>
    <row r="7588" spans="1:17" x14ac:dyDescent="0.25">
      <c r="A7588" t="s">
        <v>78</v>
      </c>
      <c r="B7588" t="s">
        <v>111</v>
      </c>
      <c r="C7588" t="s">
        <v>15</v>
      </c>
      <c r="D7588" t="s">
        <v>22</v>
      </c>
      <c r="E7588" s="14">
        <v>805228.98359899921</v>
      </c>
      <c r="F7588" s="14">
        <v>4858449.3595340028</v>
      </c>
      <c r="G7588" s="13">
        <v>0.16573785667207871</v>
      </c>
      <c r="H7588" s="12">
        <v>-43297622.100000001</v>
      </c>
      <c r="I7588" s="12">
        <v>-7.1760550858516288</v>
      </c>
      <c r="J7588" t="s">
        <v>16</v>
      </c>
      <c r="K7588" s="14">
        <v>246086.39731900001</v>
      </c>
      <c r="L7588" s="14">
        <v>805228.98359900014</v>
      </c>
      <c r="M7588" s="13">
        <v>0.3056104565674076</v>
      </c>
      <c r="N7588" s="12">
        <v>-2.1930774711399836</v>
      </c>
      <c r="O7588" s="2">
        <f>DATE(LEFT(ALT[[#This Row],[DATEMTH]],4),RIGHT(ALT[[#This Row],[DATEMTH]],2),1)</f>
        <v>44682</v>
      </c>
      <c r="P7588" t="str">
        <f>IF(AND(ALT[[#This Row],[DATE]]&gt;=DATE(2023,6,1),ALT[[#This Row],[DATE]]&lt;=DATE(2024,5,31)),"Y","N")</f>
        <v>N</v>
      </c>
      <c r="Q7588" t="str">
        <f>LEFT(ALT[[#This Row],[DATEMTH]],4)</f>
        <v>2022</v>
      </c>
    </row>
    <row r="7589" spans="1:17" x14ac:dyDescent="0.25">
      <c r="A7589" t="s">
        <v>78</v>
      </c>
      <c r="B7589" t="s">
        <v>111</v>
      </c>
      <c r="C7589" t="s">
        <v>15</v>
      </c>
      <c r="D7589" t="s">
        <v>22</v>
      </c>
      <c r="E7589" s="14">
        <v>805228.98359899921</v>
      </c>
      <c r="F7589" s="14">
        <v>4858449.3595340028</v>
      </c>
      <c r="G7589" s="13">
        <v>0.16573785667207871</v>
      </c>
      <c r="H7589" s="12">
        <v>-43297622.100000001</v>
      </c>
      <c r="I7589" s="12">
        <v>-7.1760550858516288</v>
      </c>
      <c r="J7589" t="s">
        <v>25</v>
      </c>
      <c r="K7589" s="14">
        <v>111398.70222300004</v>
      </c>
      <c r="L7589" s="14">
        <v>805228.98359900014</v>
      </c>
      <c r="M7589" s="13">
        <v>0.13834412880308841</v>
      </c>
      <c r="N7589" s="12">
        <v>-0.99276508909511541</v>
      </c>
      <c r="O7589" s="2">
        <f>DATE(LEFT(ALT[[#This Row],[DATEMTH]],4),RIGHT(ALT[[#This Row],[DATEMTH]],2),1)</f>
        <v>44682</v>
      </c>
      <c r="P7589" t="str">
        <f>IF(AND(ALT[[#This Row],[DATE]]&gt;=DATE(2023,6,1),ALT[[#This Row],[DATE]]&lt;=DATE(2024,5,31)),"Y","N")</f>
        <v>N</v>
      </c>
      <c r="Q7589" t="str">
        <f>LEFT(ALT[[#This Row],[DATEMTH]],4)</f>
        <v>2022</v>
      </c>
    </row>
    <row r="7590" spans="1:17" x14ac:dyDescent="0.25">
      <c r="A7590" t="s">
        <v>78</v>
      </c>
      <c r="B7590" t="s">
        <v>111</v>
      </c>
      <c r="C7590" t="s">
        <v>18</v>
      </c>
      <c r="D7590" t="s">
        <v>22</v>
      </c>
      <c r="E7590" s="14">
        <v>1251898.1496950008</v>
      </c>
      <c r="F7590" s="14">
        <v>4858449.3595340028</v>
      </c>
      <c r="G7590" s="13">
        <v>0.25767442594381107</v>
      </c>
      <c r="H7590" s="12">
        <v>-43297622.100000001</v>
      </c>
      <c r="I7590" s="12">
        <v>-11.156689919349567</v>
      </c>
      <c r="J7590" t="s">
        <v>16</v>
      </c>
      <c r="K7590" s="14">
        <v>491650.53048800008</v>
      </c>
      <c r="L7590" s="14">
        <v>1251898.1496950001</v>
      </c>
      <c r="M7590" s="13">
        <v>0.39272406513883007</v>
      </c>
      <c r="N7590" s="12">
        <v>-4.3815006186203682</v>
      </c>
      <c r="O7590" s="2">
        <f>DATE(LEFT(ALT[[#This Row],[DATEMTH]],4),RIGHT(ALT[[#This Row],[DATEMTH]],2),1)</f>
        <v>44682</v>
      </c>
      <c r="P7590" t="str">
        <f>IF(AND(ALT[[#This Row],[DATE]]&gt;=DATE(2023,6,1),ALT[[#This Row],[DATE]]&lt;=DATE(2024,5,31)),"Y","N")</f>
        <v>N</v>
      </c>
      <c r="Q7590" t="str">
        <f>LEFT(ALT[[#This Row],[DATEMTH]],4)</f>
        <v>2022</v>
      </c>
    </row>
    <row r="7591" spans="1:17" x14ac:dyDescent="0.25">
      <c r="A7591" t="s">
        <v>78</v>
      </c>
      <c r="B7591" t="s">
        <v>111</v>
      </c>
      <c r="C7591" t="s">
        <v>18</v>
      </c>
      <c r="D7591" t="s">
        <v>22</v>
      </c>
      <c r="E7591" s="14">
        <v>1251898.1496950008</v>
      </c>
      <c r="F7591" s="14">
        <v>4858449.3595340028</v>
      </c>
      <c r="G7591" s="13">
        <v>0.25767442594381107</v>
      </c>
      <c r="H7591" s="12">
        <v>-43297622.100000001</v>
      </c>
      <c r="I7591" s="12">
        <v>-11.156689919349567</v>
      </c>
      <c r="J7591" t="s">
        <v>24</v>
      </c>
      <c r="K7591" s="14">
        <v>343901.63610500004</v>
      </c>
      <c r="L7591" s="14">
        <v>1251898.1496950001</v>
      </c>
      <c r="M7591" s="13">
        <v>0.27470416518211549</v>
      </c>
      <c r="N7591" s="12">
        <v>-3.0647891904906461</v>
      </c>
      <c r="O7591" s="2">
        <f>DATE(LEFT(ALT[[#This Row],[DATEMTH]],4),RIGHT(ALT[[#This Row],[DATEMTH]],2),1)</f>
        <v>44682</v>
      </c>
      <c r="P7591" t="str">
        <f>IF(AND(ALT[[#This Row],[DATE]]&gt;=DATE(2023,6,1),ALT[[#This Row],[DATE]]&lt;=DATE(2024,5,31)),"Y","N")</f>
        <v>N</v>
      </c>
      <c r="Q7591" t="str">
        <f>LEFT(ALT[[#This Row],[DATEMTH]],4)</f>
        <v>2022</v>
      </c>
    </row>
    <row r="7592" spans="1:17" x14ac:dyDescent="0.25">
      <c r="A7592" t="s">
        <v>78</v>
      </c>
      <c r="B7592" t="s">
        <v>111</v>
      </c>
      <c r="C7592" t="s">
        <v>18</v>
      </c>
      <c r="D7592" t="s">
        <v>22</v>
      </c>
      <c r="E7592" s="14">
        <v>1251898.1496950008</v>
      </c>
      <c r="F7592" s="14">
        <v>4858449.3595340028</v>
      </c>
      <c r="G7592" s="13">
        <v>0.25767442594381107</v>
      </c>
      <c r="H7592" s="12">
        <v>-43297622.100000001</v>
      </c>
      <c r="I7592" s="12">
        <v>-11.156689919349567</v>
      </c>
      <c r="J7592" t="s">
        <v>26</v>
      </c>
      <c r="K7592" s="14">
        <v>282020.0569630001</v>
      </c>
      <c r="L7592" s="14">
        <v>1251898.1496950001</v>
      </c>
      <c r="M7592" s="13">
        <v>0.22527396260766791</v>
      </c>
      <c r="N7592" s="12">
        <v>-2.5133117477168998</v>
      </c>
      <c r="O7592" s="2">
        <f>DATE(LEFT(ALT[[#This Row],[DATEMTH]],4),RIGHT(ALT[[#This Row],[DATEMTH]],2),1)</f>
        <v>44682</v>
      </c>
      <c r="P7592" t="str">
        <f>IF(AND(ALT[[#This Row],[DATE]]&gt;=DATE(2023,6,1),ALT[[#This Row],[DATE]]&lt;=DATE(2024,5,31)),"Y","N")</f>
        <v>N</v>
      </c>
      <c r="Q7592" t="str">
        <f>LEFT(ALT[[#This Row],[DATEMTH]],4)</f>
        <v>2022</v>
      </c>
    </row>
    <row r="7593" spans="1:17" x14ac:dyDescent="0.25">
      <c r="A7593" t="s">
        <v>78</v>
      </c>
      <c r="B7593" t="s">
        <v>111</v>
      </c>
      <c r="C7593" t="s">
        <v>18</v>
      </c>
      <c r="D7593" t="s">
        <v>22</v>
      </c>
      <c r="E7593" s="14">
        <v>1251898.1496950008</v>
      </c>
      <c r="F7593" s="14">
        <v>4858449.3595340028</v>
      </c>
      <c r="G7593" s="13">
        <v>0.25767442594381107</v>
      </c>
      <c r="H7593" s="12">
        <v>-43297622.100000001</v>
      </c>
      <c r="I7593" s="12">
        <v>-11.156689919349567</v>
      </c>
      <c r="J7593" t="s">
        <v>25</v>
      </c>
      <c r="K7593" s="14">
        <v>134325.92613900005</v>
      </c>
      <c r="L7593" s="14">
        <v>1251898.1496950001</v>
      </c>
      <c r="M7593" s="13">
        <v>0.10729780707138664</v>
      </c>
      <c r="N7593" s="12">
        <v>-1.197088362521654</v>
      </c>
      <c r="O7593" s="2">
        <f>DATE(LEFT(ALT[[#This Row],[DATEMTH]],4),RIGHT(ALT[[#This Row],[DATEMTH]],2),1)</f>
        <v>44682</v>
      </c>
      <c r="P7593" t="str">
        <f>IF(AND(ALT[[#This Row],[DATE]]&gt;=DATE(2023,6,1),ALT[[#This Row],[DATE]]&lt;=DATE(2024,5,31)),"Y","N")</f>
        <v>N</v>
      </c>
      <c r="Q7593" t="str">
        <f>LEFT(ALT[[#This Row],[DATEMTH]],4)</f>
        <v>2022</v>
      </c>
    </row>
    <row r="7594" spans="1:17" x14ac:dyDescent="0.25">
      <c r="A7594" t="s">
        <v>78</v>
      </c>
      <c r="B7594" t="s">
        <v>111</v>
      </c>
      <c r="C7594" t="s">
        <v>19</v>
      </c>
      <c r="D7594" t="s">
        <v>22</v>
      </c>
      <c r="E7594" s="14">
        <v>1320773.3534589997</v>
      </c>
      <c r="F7594" s="14">
        <v>4858449.3595340028</v>
      </c>
      <c r="G7594" s="13">
        <v>0.27185080171046205</v>
      </c>
      <c r="H7594" s="12">
        <v>-43297622.100000001</v>
      </c>
      <c r="I7594" s="12">
        <v>-11.77049328004162</v>
      </c>
      <c r="J7594" t="s">
        <v>16</v>
      </c>
      <c r="K7594" s="14">
        <v>269.0183790000001</v>
      </c>
      <c r="L7594" s="14">
        <v>1320773.3534590006</v>
      </c>
      <c r="M7594" s="13">
        <v>2.0368247004337445E-4</v>
      </c>
      <c r="N7594" s="12">
        <v>-2.3974431449078175E-3</v>
      </c>
      <c r="O7594" s="2">
        <f>DATE(LEFT(ALT[[#This Row],[DATEMTH]],4),RIGHT(ALT[[#This Row],[DATEMTH]],2),1)</f>
        <v>44682</v>
      </c>
      <c r="P7594" t="str">
        <f>IF(AND(ALT[[#This Row],[DATE]]&gt;=DATE(2023,6,1),ALT[[#This Row],[DATE]]&lt;=DATE(2024,5,31)),"Y","N")</f>
        <v>N</v>
      </c>
      <c r="Q7594" t="str">
        <f>LEFT(ALT[[#This Row],[DATEMTH]],4)</f>
        <v>2022</v>
      </c>
    </row>
    <row r="7595" spans="1:17" x14ac:dyDescent="0.25">
      <c r="A7595" t="s">
        <v>78</v>
      </c>
      <c r="B7595" t="s">
        <v>111</v>
      </c>
      <c r="C7595" t="s">
        <v>19</v>
      </c>
      <c r="D7595" t="s">
        <v>22</v>
      </c>
      <c r="E7595" s="14">
        <v>1320773.3534589997</v>
      </c>
      <c r="F7595" s="14">
        <v>4858449.3595340028</v>
      </c>
      <c r="G7595" s="13">
        <v>0.27185080171046205</v>
      </c>
      <c r="H7595" s="12">
        <v>-43297622.100000001</v>
      </c>
      <c r="I7595" s="12">
        <v>-11.77049328004162</v>
      </c>
      <c r="J7595" t="s">
        <v>24</v>
      </c>
      <c r="K7595" s="14">
        <v>375794.39349799999</v>
      </c>
      <c r="L7595" s="14">
        <v>1320773.3534590006</v>
      </c>
      <c r="M7595" s="13">
        <v>0.28452602599365312</v>
      </c>
      <c r="N7595" s="12">
        <v>-3.3490116769552416</v>
      </c>
      <c r="O7595" s="2">
        <f>DATE(LEFT(ALT[[#This Row],[DATEMTH]],4),RIGHT(ALT[[#This Row],[DATEMTH]],2),1)</f>
        <v>44682</v>
      </c>
      <c r="P7595" t="str">
        <f>IF(AND(ALT[[#This Row],[DATE]]&gt;=DATE(2023,6,1),ALT[[#This Row],[DATE]]&lt;=DATE(2024,5,31)),"Y","N")</f>
        <v>N</v>
      </c>
      <c r="Q7595" t="str">
        <f>LEFT(ALT[[#This Row],[DATEMTH]],4)</f>
        <v>2022</v>
      </c>
    </row>
    <row r="7596" spans="1:17" x14ac:dyDescent="0.25">
      <c r="A7596" t="s">
        <v>78</v>
      </c>
      <c r="B7596" t="s">
        <v>111</v>
      </c>
      <c r="C7596" t="s">
        <v>19</v>
      </c>
      <c r="D7596" t="s">
        <v>22</v>
      </c>
      <c r="E7596" s="14">
        <v>1320773.3534589997</v>
      </c>
      <c r="F7596" s="14">
        <v>4858449.3595340028</v>
      </c>
      <c r="G7596" s="13">
        <v>0.27185080171046205</v>
      </c>
      <c r="H7596" s="12">
        <v>-43297622.100000001</v>
      </c>
      <c r="I7596" s="12">
        <v>-11.77049328004162</v>
      </c>
      <c r="J7596" t="s">
        <v>26</v>
      </c>
      <c r="K7596" s="14">
        <v>59546.022976999993</v>
      </c>
      <c r="L7596" s="14">
        <v>1320773.3534590006</v>
      </c>
      <c r="M7596" s="13">
        <v>4.5084209808634985E-2</v>
      </c>
      <c r="N7596" s="12">
        <v>-0.53066338858852458</v>
      </c>
      <c r="O7596" s="2">
        <f>DATE(LEFT(ALT[[#This Row],[DATEMTH]],4),RIGHT(ALT[[#This Row],[DATEMTH]],2),1)</f>
        <v>44682</v>
      </c>
      <c r="P7596" t="str">
        <f>IF(AND(ALT[[#This Row],[DATE]]&gt;=DATE(2023,6,1),ALT[[#This Row],[DATE]]&lt;=DATE(2024,5,31)),"Y","N")</f>
        <v>N</v>
      </c>
      <c r="Q7596" t="str">
        <f>LEFT(ALT[[#This Row],[DATEMTH]],4)</f>
        <v>2022</v>
      </c>
    </row>
    <row r="7597" spans="1:17" x14ac:dyDescent="0.25">
      <c r="A7597" t="s">
        <v>78</v>
      </c>
      <c r="B7597" t="s">
        <v>111</v>
      </c>
      <c r="C7597" t="s">
        <v>19</v>
      </c>
      <c r="D7597" t="s">
        <v>22</v>
      </c>
      <c r="E7597" s="14">
        <v>1320773.3534589997</v>
      </c>
      <c r="F7597" s="14">
        <v>4858449.3595340028</v>
      </c>
      <c r="G7597" s="13">
        <v>0.27185080171046205</v>
      </c>
      <c r="H7597" s="12">
        <v>-43297622.100000001</v>
      </c>
      <c r="I7597" s="12">
        <v>-11.77049328004162</v>
      </c>
      <c r="J7597" t="s">
        <v>25</v>
      </c>
      <c r="K7597" s="14">
        <v>885163.91860500036</v>
      </c>
      <c r="L7597" s="14">
        <v>1320773.3534590006</v>
      </c>
      <c r="M7597" s="13">
        <v>0.67018608172766836</v>
      </c>
      <c r="N7597" s="12">
        <v>-7.8884207713529442</v>
      </c>
      <c r="O7597" s="2">
        <f>DATE(LEFT(ALT[[#This Row],[DATEMTH]],4),RIGHT(ALT[[#This Row],[DATEMTH]],2),1)</f>
        <v>44682</v>
      </c>
      <c r="P7597" t="str">
        <f>IF(AND(ALT[[#This Row],[DATE]]&gt;=DATE(2023,6,1),ALT[[#This Row],[DATE]]&lt;=DATE(2024,5,31)),"Y","N")</f>
        <v>N</v>
      </c>
      <c r="Q7597" t="str">
        <f>LEFT(ALT[[#This Row],[DATEMTH]],4)</f>
        <v>2022</v>
      </c>
    </row>
    <row r="7598" spans="1:17" x14ac:dyDescent="0.25">
      <c r="A7598" t="s">
        <v>78</v>
      </c>
      <c r="B7598" t="s">
        <v>111</v>
      </c>
      <c r="C7598" t="s">
        <v>20</v>
      </c>
      <c r="D7598" t="s">
        <v>22</v>
      </c>
      <c r="E7598" s="14">
        <v>1480548.8727809996</v>
      </c>
      <c r="F7598" s="14">
        <v>4858449.3595340028</v>
      </c>
      <c r="G7598" s="13">
        <v>0.30473691567364741</v>
      </c>
      <c r="H7598" s="12">
        <v>-43297622.100000001</v>
      </c>
      <c r="I7598" s="12">
        <v>-13.194383814757153</v>
      </c>
      <c r="J7598" t="s">
        <v>16</v>
      </c>
      <c r="K7598" s="14">
        <v>576560.09023199999</v>
      </c>
      <c r="L7598" s="14">
        <v>1480548.8727809996</v>
      </c>
      <c r="M7598" s="13">
        <v>0.38942320704956818</v>
      </c>
      <c r="N7598" s="12">
        <v>-5.1381992601856457</v>
      </c>
      <c r="O7598" s="2">
        <f>DATE(LEFT(ALT[[#This Row],[DATEMTH]],4),RIGHT(ALT[[#This Row],[DATEMTH]],2),1)</f>
        <v>44682</v>
      </c>
      <c r="P7598" t="str">
        <f>IF(AND(ALT[[#This Row],[DATE]]&gt;=DATE(2023,6,1),ALT[[#This Row],[DATE]]&lt;=DATE(2024,5,31)),"Y","N")</f>
        <v>N</v>
      </c>
      <c r="Q7598" t="str">
        <f>LEFT(ALT[[#This Row],[DATEMTH]],4)</f>
        <v>2022</v>
      </c>
    </row>
    <row r="7599" spans="1:17" x14ac:dyDescent="0.25">
      <c r="A7599" t="s">
        <v>78</v>
      </c>
      <c r="B7599" t="s">
        <v>111</v>
      </c>
      <c r="C7599" t="s">
        <v>20</v>
      </c>
      <c r="D7599" t="s">
        <v>22</v>
      </c>
      <c r="E7599" s="14">
        <v>1480548.8727809996</v>
      </c>
      <c r="F7599" s="14">
        <v>4858449.3595340028</v>
      </c>
      <c r="G7599" s="13">
        <v>0.30473691567364741</v>
      </c>
      <c r="H7599" s="12">
        <v>-43297622.100000001</v>
      </c>
      <c r="I7599" s="12">
        <v>-13.194383814757153</v>
      </c>
      <c r="J7599" t="s">
        <v>24</v>
      </c>
      <c r="K7599" s="14">
        <v>607984.68578399974</v>
      </c>
      <c r="L7599" s="14">
        <v>1480548.8727809996</v>
      </c>
      <c r="M7599" s="13">
        <v>0.41064817039236762</v>
      </c>
      <c r="N7599" s="12">
        <v>-5.4182495729846929</v>
      </c>
      <c r="O7599" s="2">
        <f>DATE(LEFT(ALT[[#This Row],[DATEMTH]],4),RIGHT(ALT[[#This Row],[DATEMTH]],2),1)</f>
        <v>44682</v>
      </c>
      <c r="P7599" t="str">
        <f>IF(AND(ALT[[#This Row],[DATE]]&gt;=DATE(2023,6,1),ALT[[#This Row],[DATE]]&lt;=DATE(2024,5,31)),"Y","N")</f>
        <v>N</v>
      </c>
      <c r="Q7599" t="str">
        <f>LEFT(ALT[[#This Row],[DATEMTH]],4)</f>
        <v>2022</v>
      </c>
    </row>
    <row r="7600" spans="1:17" x14ac:dyDescent="0.25">
      <c r="A7600" t="s">
        <v>78</v>
      </c>
      <c r="B7600" t="s">
        <v>111</v>
      </c>
      <c r="C7600" t="s">
        <v>20</v>
      </c>
      <c r="D7600" t="s">
        <v>22</v>
      </c>
      <c r="E7600" s="14">
        <v>1480548.8727809996</v>
      </c>
      <c r="F7600" s="14">
        <v>4858449.3595340028</v>
      </c>
      <c r="G7600" s="13">
        <v>0.30473691567364741</v>
      </c>
      <c r="H7600" s="12">
        <v>-43297622.100000001</v>
      </c>
      <c r="I7600" s="12">
        <v>-13.194383814757153</v>
      </c>
      <c r="J7600" t="s">
        <v>26</v>
      </c>
      <c r="K7600" s="14">
        <v>94450.141241000005</v>
      </c>
      <c r="L7600" s="14">
        <v>1480548.8727809996</v>
      </c>
      <c r="M7600" s="13">
        <v>6.3794004357038817E-2</v>
      </c>
      <c r="N7600" s="12">
        <v>-0.84172257856706023</v>
      </c>
      <c r="O7600" s="2">
        <f>DATE(LEFT(ALT[[#This Row],[DATEMTH]],4),RIGHT(ALT[[#This Row],[DATEMTH]],2),1)</f>
        <v>44682</v>
      </c>
      <c r="P7600" t="str">
        <f>IF(AND(ALT[[#This Row],[DATE]]&gt;=DATE(2023,6,1),ALT[[#This Row],[DATE]]&lt;=DATE(2024,5,31)),"Y","N")</f>
        <v>N</v>
      </c>
      <c r="Q7600" t="str">
        <f>LEFT(ALT[[#This Row],[DATEMTH]],4)</f>
        <v>2022</v>
      </c>
    </row>
    <row r="7601" spans="1:17" x14ac:dyDescent="0.25">
      <c r="A7601" t="s">
        <v>78</v>
      </c>
      <c r="B7601" t="s">
        <v>111</v>
      </c>
      <c r="C7601" t="s">
        <v>20</v>
      </c>
      <c r="D7601" t="s">
        <v>22</v>
      </c>
      <c r="E7601" s="14">
        <v>1480548.8727809996</v>
      </c>
      <c r="F7601" s="14">
        <v>4858449.3595340028</v>
      </c>
      <c r="G7601" s="13">
        <v>0.30473691567364741</v>
      </c>
      <c r="H7601" s="12">
        <v>-43297622.100000001</v>
      </c>
      <c r="I7601" s="12">
        <v>-13.194383814757153</v>
      </c>
      <c r="J7601" t="s">
        <v>25</v>
      </c>
      <c r="K7601" s="14">
        <v>201553.95552399999</v>
      </c>
      <c r="L7601" s="14">
        <v>1480548.8727809996</v>
      </c>
      <c r="M7601" s="13">
        <v>0.13613461820102546</v>
      </c>
      <c r="N7601" s="12">
        <v>-1.7962124030197548</v>
      </c>
      <c r="O7601" s="2">
        <f>DATE(LEFT(ALT[[#This Row],[DATEMTH]],4),RIGHT(ALT[[#This Row],[DATEMTH]],2),1)</f>
        <v>44682</v>
      </c>
      <c r="P7601" t="str">
        <f>IF(AND(ALT[[#This Row],[DATE]]&gt;=DATE(2023,6,1),ALT[[#This Row],[DATE]]&lt;=DATE(2024,5,31)),"Y","N")</f>
        <v>N</v>
      </c>
      <c r="Q7601" t="str">
        <f>LEFT(ALT[[#This Row],[DATEMTH]],4)</f>
        <v>2022</v>
      </c>
    </row>
    <row r="7602" spans="1:17" x14ac:dyDescent="0.25">
      <c r="A7602" t="s">
        <v>78</v>
      </c>
      <c r="B7602" t="s">
        <v>111</v>
      </c>
      <c r="C7602" t="s">
        <v>15</v>
      </c>
      <c r="D7602" t="s">
        <v>17</v>
      </c>
      <c r="E7602" s="14">
        <v>805228.98359899921</v>
      </c>
      <c r="F7602" s="14">
        <v>4858449.3595340028</v>
      </c>
      <c r="G7602" s="13">
        <v>0.16573785667207871</v>
      </c>
      <c r="H7602" s="12">
        <v>-48320545.009999998</v>
      </c>
      <c r="I7602" s="12">
        <v>-8.0085435631841069</v>
      </c>
      <c r="J7602" t="s">
        <v>26</v>
      </c>
      <c r="K7602" s="14">
        <v>108717.06625800004</v>
      </c>
      <c r="L7602" s="14">
        <v>805228.98359900014</v>
      </c>
      <c r="M7602" s="13">
        <v>0.13501385130486135</v>
      </c>
      <c r="N7602" s="12">
        <v>-1.0812643098082435</v>
      </c>
      <c r="O7602" s="2">
        <f>DATE(LEFT(ALT[[#This Row],[DATEMTH]],4),RIGHT(ALT[[#This Row],[DATEMTH]],2),1)</f>
        <v>44682</v>
      </c>
      <c r="P7602" t="str">
        <f>IF(AND(ALT[[#This Row],[DATE]]&gt;=DATE(2023,6,1),ALT[[#This Row],[DATE]]&lt;=DATE(2024,5,31)),"Y","N")</f>
        <v>N</v>
      </c>
      <c r="Q7602" t="str">
        <f>LEFT(ALT[[#This Row],[DATEMTH]],4)</f>
        <v>2022</v>
      </c>
    </row>
    <row r="7603" spans="1:17" x14ac:dyDescent="0.25">
      <c r="A7603" t="s">
        <v>78</v>
      </c>
      <c r="B7603" t="s">
        <v>111</v>
      </c>
      <c r="C7603" t="s">
        <v>15</v>
      </c>
      <c r="D7603" t="s">
        <v>17</v>
      </c>
      <c r="E7603" s="14">
        <v>805228.98359899921</v>
      </c>
      <c r="F7603" s="14">
        <v>4858449.3595340028</v>
      </c>
      <c r="G7603" s="13">
        <v>0.16573785667207871</v>
      </c>
      <c r="H7603" s="12">
        <v>-48320545.009999998</v>
      </c>
      <c r="I7603" s="12">
        <v>-8.0085435631841069</v>
      </c>
      <c r="J7603" t="s">
        <v>24</v>
      </c>
      <c r="K7603" s="14">
        <v>339026.81779900007</v>
      </c>
      <c r="L7603" s="14">
        <v>805228.98359900014</v>
      </c>
      <c r="M7603" s="13">
        <v>0.42103156332464264</v>
      </c>
      <c r="N7603" s="12">
        <v>-3.3718496163609086</v>
      </c>
      <c r="O7603" s="2">
        <f>DATE(LEFT(ALT[[#This Row],[DATEMTH]],4),RIGHT(ALT[[#This Row],[DATEMTH]],2),1)</f>
        <v>44682</v>
      </c>
      <c r="P7603" t="str">
        <f>IF(AND(ALT[[#This Row],[DATE]]&gt;=DATE(2023,6,1),ALT[[#This Row],[DATE]]&lt;=DATE(2024,5,31)),"Y","N")</f>
        <v>N</v>
      </c>
      <c r="Q7603" t="str">
        <f>LEFT(ALT[[#This Row],[DATEMTH]],4)</f>
        <v>2022</v>
      </c>
    </row>
    <row r="7604" spans="1:17" x14ac:dyDescent="0.25">
      <c r="A7604" t="s">
        <v>78</v>
      </c>
      <c r="B7604" t="s">
        <v>111</v>
      </c>
      <c r="C7604" t="s">
        <v>15</v>
      </c>
      <c r="D7604" t="s">
        <v>17</v>
      </c>
      <c r="E7604" s="14">
        <v>805228.98359899921</v>
      </c>
      <c r="F7604" s="14">
        <v>4858449.3595340028</v>
      </c>
      <c r="G7604" s="13">
        <v>0.16573785667207871</v>
      </c>
      <c r="H7604" s="12">
        <v>-48320545.009999998</v>
      </c>
      <c r="I7604" s="12">
        <v>-8.0085435631841069</v>
      </c>
      <c r="J7604" t="s">
        <v>16</v>
      </c>
      <c r="K7604" s="14">
        <v>246086.39731900001</v>
      </c>
      <c r="L7604" s="14">
        <v>805228.98359900014</v>
      </c>
      <c r="M7604" s="13">
        <v>0.3056104565674076</v>
      </c>
      <c r="N7604" s="12">
        <v>-2.4474946547846681</v>
      </c>
      <c r="O7604" s="2">
        <f>DATE(LEFT(ALT[[#This Row],[DATEMTH]],4),RIGHT(ALT[[#This Row],[DATEMTH]],2),1)</f>
        <v>44682</v>
      </c>
      <c r="P7604" t="str">
        <f>IF(AND(ALT[[#This Row],[DATE]]&gt;=DATE(2023,6,1),ALT[[#This Row],[DATE]]&lt;=DATE(2024,5,31)),"Y","N")</f>
        <v>N</v>
      </c>
      <c r="Q7604" t="str">
        <f>LEFT(ALT[[#This Row],[DATEMTH]],4)</f>
        <v>2022</v>
      </c>
    </row>
    <row r="7605" spans="1:17" x14ac:dyDescent="0.25">
      <c r="A7605" t="s">
        <v>78</v>
      </c>
      <c r="B7605" t="s">
        <v>111</v>
      </c>
      <c r="C7605" t="s">
        <v>15</v>
      </c>
      <c r="D7605" t="s">
        <v>17</v>
      </c>
      <c r="E7605" s="14">
        <v>805228.98359899921</v>
      </c>
      <c r="F7605" s="14">
        <v>4858449.3595340028</v>
      </c>
      <c r="G7605" s="13">
        <v>0.16573785667207871</v>
      </c>
      <c r="H7605" s="12">
        <v>-48320545.009999998</v>
      </c>
      <c r="I7605" s="12">
        <v>-8.0085435631841069</v>
      </c>
      <c r="J7605" t="s">
        <v>25</v>
      </c>
      <c r="K7605" s="14">
        <v>111398.70222300004</v>
      </c>
      <c r="L7605" s="14">
        <v>805228.98359900014</v>
      </c>
      <c r="M7605" s="13">
        <v>0.13834412880308841</v>
      </c>
      <c r="N7605" s="12">
        <v>-1.1079349822302866</v>
      </c>
      <c r="O7605" s="2">
        <f>DATE(LEFT(ALT[[#This Row],[DATEMTH]],4),RIGHT(ALT[[#This Row],[DATEMTH]],2),1)</f>
        <v>44682</v>
      </c>
      <c r="P7605" t="str">
        <f>IF(AND(ALT[[#This Row],[DATE]]&gt;=DATE(2023,6,1),ALT[[#This Row],[DATE]]&lt;=DATE(2024,5,31)),"Y","N")</f>
        <v>N</v>
      </c>
      <c r="Q7605" t="str">
        <f>LEFT(ALT[[#This Row],[DATEMTH]],4)</f>
        <v>2022</v>
      </c>
    </row>
    <row r="7606" spans="1:17" x14ac:dyDescent="0.25">
      <c r="A7606" t="s">
        <v>78</v>
      </c>
      <c r="B7606" t="s">
        <v>111</v>
      </c>
      <c r="C7606" t="s">
        <v>18</v>
      </c>
      <c r="D7606" t="s">
        <v>17</v>
      </c>
      <c r="E7606" s="14">
        <v>1251898.1496950008</v>
      </c>
      <c r="F7606" s="14">
        <v>4858449.3595340028</v>
      </c>
      <c r="G7606" s="13">
        <v>0.25767442594381107</v>
      </c>
      <c r="H7606" s="12">
        <v>-48320545.009999998</v>
      </c>
      <c r="I7606" s="12">
        <v>-12.450968696743836</v>
      </c>
      <c r="J7606" t="s">
        <v>16</v>
      </c>
      <c r="K7606" s="14">
        <v>491650.53048800008</v>
      </c>
      <c r="L7606" s="14">
        <v>1251898.1496950001</v>
      </c>
      <c r="M7606" s="13">
        <v>0.39272406513883007</v>
      </c>
      <c r="N7606" s="12">
        <v>-4.8897950415015599</v>
      </c>
      <c r="O7606" s="2">
        <f>DATE(LEFT(ALT[[#This Row],[DATEMTH]],4),RIGHT(ALT[[#This Row],[DATEMTH]],2),1)</f>
        <v>44682</v>
      </c>
      <c r="P7606" t="str">
        <f>IF(AND(ALT[[#This Row],[DATE]]&gt;=DATE(2023,6,1),ALT[[#This Row],[DATE]]&lt;=DATE(2024,5,31)),"Y","N")</f>
        <v>N</v>
      </c>
      <c r="Q7606" t="str">
        <f>LEFT(ALT[[#This Row],[DATEMTH]],4)</f>
        <v>2022</v>
      </c>
    </row>
    <row r="7607" spans="1:17" x14ac:dyDescent="0.25">
      <c r="A7607" t="s">
        <v>78</v>
      </c>
      <c r="B7607" t="s">
        <v>111</v>
      </c>
      <c r="C7607" t="s">
        <v>18</v>
      </c>
      <c r="D7607" t="s">
        <v>17</v>
      </c>
      <c r="E7607" s="14">
        <v>1251898.1496950008</v>
      </c>
      <c r="F7607" s="14">
        <v>4858449.3595340028</v>
      </c>
      <c r="G7607" s="13">
        <v>0.25767442594381107</v>
      </c>
      <c r="H7607" s="12">
        <v>-48320545.009999998</v>
      </c>
      <c r="I7607" s="12">
        <v>-12.450968696743836</v>
      </c>
      <c r="J7607" t="s">
        <v>24</v>
      </c>
      <c r="K7607" s="14">
        <v>343901.63610500004</v>
      </c>
      <c r="L7607" s="14">
        <v>1251898.1496950001</v>
      </c>
      <c r="M7607" s="13">
        <v>0.27470416518211549</v>
      </c>
      <c r="N7607" s="12">
        <v>-3.4203329615476679</v>
      </c>
      <c r="O7607" s="2">
        <f>DATE(LEFT(ALT[[#This Row],[DATEMTH]],4),RIGHT(ALT[[#This Row],[DATEMTH]],2),1)</f>
        <v>44682</v>
      </c>
      <c r="P7607" t="str">
        <f>IF(AND(ALT[[#This Row],[DATE]]&gt;=DATE(2023,6,1),ALT[[#This Row],[DATE]]&lt;=DATE(2024,5,31)),"Y","N")</f>
        <v>N</v>
      </c>
      <c r="Q7607" t="str">
        <f>LEFT(ALT[[#This Row],[DATEMTH]],4)</f>
        <v>2022</v>
      </c>
    </row>
    <row r="7608" spans="1:17" x14ac:dyDescent="0.25">
      <c r="A7608" t="s">
        <v>78</v>
      </c>
      <c r="B7608" t="s">
        <v>111</v>
      </c>
      <c r="C7608" t="s">
        <v>18</v>
      </c>
      <c r="D7608" t="s">
        <v>17</v>
      </c>
      <c r="E7608" s="14">
        <v>1251898.1496950008</v>
      </c>
      <c r="F7608" s="14">
        <v>4858449.3595340028</v>
      </c>
      <c r="G7608" s="13">
        <v>0.25767442594381107</v>
      </c>
      <c r="H7608" s="12">
        <v>-48320545.009999998</v>
      </c>
      <c r="I7608" s="12">
        <v>-12.450968696743836</v>
      </c>
      <c r="J7608" t="s">
        <v>26</v>
      </c>
      <c r="K7608" s="14">
        <v>282020.0569630001</v>
      </c>
      <c r="L7608" s="14">
        <v>1251898.1496950001</v>
      </c>
      <c r="M7608" s="13">
        <v>0.22527396260766791</v>
      </c>
      <c r="N7608" s="12">
        <v>-2.8048790566195145</v>
      </c>
      <c r="O7608" s="2">
        <f>DATE(LEFT(ALT[[#This Row],[DATEMTH]],4),RIGHT(ALT[[#This Row],[DATEMTH]],2),1)</f>
        <v>44682</v>
      </c>
      <c r="P7608" t="str">
        <f>IF(AND(ALT[[#This Row],[DATE]]&gt;=DATE(2023,6,1),ALT[[#This Row],[DATE]]&lt;=DATE(2024,5,31)),"Y","N")</f>
        <v>N</v>
      </c>
      <c r="Q7608" t="str">
        <f>LEFT(ALT[[#This Row],[DATEMTH]],4)</f>
        <v>2022</v>
      </c>
    </row>
    <row r="7609" spans="1:17" x14ac:dyDescent="0.25">
      <c r="A7609" t="s">
        <v>78</v>
      </c>
      <c r="B7609" t="s">
        <v>111</v>
      </c>
      <c r="C7609" t="s">
        <v>18</v>
      </c>
      <c r="D7609" t="s">
        <v>17</v>
      </c>
      <c r="E7609" s="14">
        <v>1251898.1496950008</v>
      </c>
      <c r="F7609" s="14">
        <v>4858449.3595340028</v>
      </c>
      <c r="G7609" s="13">
        <v>0.25767442594381107</v>
      </c>
      <c r="H7609" s="12">
        <v>-48320545.009999998</v>
      </c>
      <c r="I7609" s="12">
        <v>-12.450968696743836</v>
      </c>
      <c r="J7609" t="s">
        <v>25</v>
      </c>
      <c r="K7609" s="14">
        <v>134325.92613900005</v>
      </c>
      <c r="L7609" s="14">
        <v>1251898.1496950001</v>
      </c>
      <c r="M7609" s="13">
        <v>0.10729780707138664</v>
      </c>
      <c r="N7609" s="12">
        <v>-1.3359616370750944</v>
      </c>
      <c r="O7609" s="2">
        <f>DATE(LEFT(ALT[[#This Row],[DATEMTH]],4),RIGHT(ALT[[#This Row],[DATEMTH]],2),1)</f>
        <v>44682</v>
      </c>
      <c r="P7609" t="str">
        <f>IF(AND(ALT[[#This Row],[DATE]]&gt;=DATE(2023,6,1),ALT[[#This Row],[DATE]]&lt;=DATE(2024,5,31)),"Y","N")</f>
        <v>N</v>
      </c>
      <c r="Q7609" t="str">
        <f>LEFT(ALT[[#This Row],[DATEMTH]],4)</f>
        <v>2022</v>
      </c>
    </row>
    <row r="7610" spans="1:17" x14ac:dyDescent="0.25">
      <c r="A7610" t="s">
        <v>78</v>
      </c>
      <c r="B7610" t="s">
        <v>111</v>
      </c>
      <c r="C7610" t="s">
        <v>19</v>
      </c>
      <c r="D7610" t="s">
        <v>17</v>
      </c>
      <c r="E7610" s="14">
        <v>1320773.3534589997</v>
      </c>
      <c r="F7610" s="14">
        <v>4858449.3595340028</v>
      </c>
      <c r="G7610" s="13">
        <v>0.27185080171046205</v>
      </c>
      <c r="H7610" s="12">
        <v>-48320545.009999998</v>
      </c>
      <c r="I7610" s="12">
        <v>-13.135978900054965</v>
      </c>
      <c r="J7610" t="s">
        <v>16</v>
      </c>
      <c r="K7610" s="14">
        <v>269.0183790000001</v>
      </c>
      <c r="L7610" s="14">
        <v>1320773.3534590006</v>
      </c>
      <c r="M7610" s="13">
        <v>2.0368247004337445E-4</v>
      </c>
      <c r="N7610" s="12">
        <v>-2.6755686288008444E-3</v>
      </c>
      <c r="O7610" s="2">
        <f>DATE(LEFT(ALT[[#This Row],[DATEMTH]],4),RIGHT(ALT[[#This Row],[DATEMTH]],2),1)</f>
        <v>44682</v>
      </c>
      <c r="P7610" t="str">
        <f>IF(AND(ALT[[#This Row],[DATE]]&gt;=DATE(2023,6,1),ALT[[#This Row],[DATE]]&lt;=DATE(2024,5,31)),"Y","N")</f>
        <v>N</v>
      </c>
      <c r="Q7610" t="str">
        <f>LEFT(ALT[[#This Row],[DATEMTH]],4)</f>
        <v>2022</v>
      </c>
    </row>
    <row r="7611" spans="1:17" x14ac:dyDescent="0.25">
      <c r="A7611" t="s">
        <v>78</v>
      </c>
      <c r="B7611" t="s">
        <v>111</v>
      </c>
      <c r="C7611" t="s">
        <v>19</v>
      </c>
      <c r="D7611" t="s">
        <v>17</v>
      </c>
      <c r="E7611" s="14">
        <v>1320773.3534589997</v>
      </c>
      <c r="F7611" s="14">
        <v>4858449.3595340028</v>
      </c>
      <c r="G7611" s="13">
        <v>0.27185080171046205</v>
      </c>
      <c r="H7611" s="12">
        <v>-48320545.009999998</v>
      </c>
      <c r="I7611" s="12">
        <v>-13.135978900054965</v>
      </c>
      <c r="J7611" t="s">
        <v>24</v>
      </c>
      <c r="K7611" s="14">
        <v>375794.39349799999</v>
      </c>
      <c r="L7611" s="14">
        <v>1320773.3534590006</v>
      </c>
      <c r="M7611" s="13">
        <v>0.28452602599365312</v>
      </c>
      <c r="N7611" s="12">
        <v>-3.737527873969118</v>
      </c>
      <c r="O7611" s="2">
        <f>DATE(LEFT(ALT[[#This Row],[DATEMTH]],4),RIGHT(ALT[[#This Row],[DATEMTH]],2),1)</f>
        <v>44682</v>
      </c>
      <c r="P7611" t="str">
        <f>IF(AND(ALT[[#This Row],[DATE]]&gt;=DATE(2023,6,1),ALT[[#This Row],[DATE]]&lt;=DATE(2024,5,31)),"Y","N")</f>
        <v>N</v>
      </c>
      <c r="Q7611" t="str">
        <f>LEFT(ALT[[#This Row],[DATEMTH]],4)</f>
        <v>2022</v>
      </c>
    </row>
    <row r="7612" spans="1:17" x14ac:dyDescent="0.25">
      <c r="A7612" t="s">
        <v>78</v>
      </c>
      <c r="B7612" t="s">
        <v>111</v>
      </c>
      <c r="C7612" t="s">
        <v>19</v>
      </c>
      <c r="D7612" t="s">
        <v>17</v>
      </c>
      <c r="E7612" s="14">
        <v>1320773.3534589997</v>
      </c>
      <c r="F7612" s="14">
        <v>4858449.3595340028</v>
      </c>
      <c r="G7612" s="13">
        <v>0.27185080171046205</v>
      </c>
      <c r="H7612" s="12">
        <v>-48320545.009999998</v>
      </c>
      <c r="I7612" s="12">
        <v>-13.135978900054965</v>
      </c>
      <c r="J7612" t="s">
        <v>26</v>
      </c>
      <c r="K7612" s="14">
        <v>59546.022976999993</v>
      </c>
      <c r="L7612" s="14">
        <v>1320773.3534590006</v>
      </c>
      <c r="M7612" s="13">
        <v>4.5084209808634985E-2</v>
      </c>
      <c r="N7612" s="12">
        <v>-0.59222522877188033</v>
      </c>
      <c r="O7612" s="2">
        <f>DATE(LEFT(ALT[[#This Row],[DATEMTH]],4),RIGHT(ALT[[#This Row],[DATEMTH]],2),1)</f>
        <v>44682</v>
      </c>
      <c r="P7612" t="str">
        <f>IF(AND(ALT[[#This Row],[DATE]]&gt;=DATE(2023,6,1),ALT[[#This Row],[DATE]]&lt;=DATE(2024,5,31)),"Y","N")</f>
        <v>N</v>
      </c>
      <c r="Q7612" t="str">
        <f>LEFT(ALT[[#This Row],[DATEMTH]],4)</f>
        <v>2022</v>
      </c>
    </row>
    <row r="7613" spans="1:17" x14ac:dyDescent="0.25">
      <c r="A7613" t="s">
        <v>78</v>
      </c>
      <c r="B7613" t="s">
        <v>111</v>
      </c>
      <c r="C7613" t="s">
        <v>19</v>
      </c>
      <c r="D7613" t="s">
        <v>17</v>
      </c>
      <c r="E7613" s="14">
        <v>1320773.3534589997</v>
      </c>
      <c r="F7613" s="14">
        <v>4858449.3595340028</v>
      </c>
      <c r="G7613" s="13">
        <v>0.27185080171046205</v>
      </c>
      <c r="H7613" s="12">
        <v>-48320545.009999998</v>
      </c>
      <c r="I7613" s="12">
        <v>-13.135978900054965</v>
      </c>
      <c r="J7613" t="s">
        <v>25</v>
      </c>
      <c r="K7613" s="14">
        <v>885163.91860500036</v>
      </c>
      <c r="L7613" s="14">
        <v>1320773.3534590006</v>
      </c>
      <c r="M7613" s="13">
        <v>0.67018608172766836</v>
      </c>
      <c r="N7613" s="12">
        <v>-8.8035502286851646</v>
      </c>
      <c r="O7613" s="2">
        <f>DATE(LEFT(ALT[[#This Row],[DATEMTH]],4),RIGHT(ALT[[#This Row],[DATEMTH]],2),1)</f>
        <v>44682</v>
      </c>
      <c r="P7613" t="str">
        <f>IF(AND(ALT[[#This Row],[DATE]]&gt;=DATE(2023,6,1),ALT[[#This Row],[DATE]]&lt;=DATE(2024,5,31)),"Y","N")</f>
        <v>N</v>
      </c>
      <c r="Q7613" t="str">
        <f>LEFT(ALT[[#This Row],[DATEMTH]],4)</f>
        <v>2022</v>
      </c>
    </row>
    <row r="7614" spans="1:17" x14ac:dyDescent="0.25">
      <c r="A7614" t="s">
        <v>78</v>
      </c>
      <c r="B7614" t="s">
        <v>111</v>
      </c>
      <c r="C7614" t="s">
        <v>20</v>
      </c>
      <c r="D7614" t="s">
        <v>17</v>
      </c>
      <c r="E7614" s="14">
        <v>1480548.8727809996</v>
      </c>
      <c r="F7614" s="14">
        <v>4858449.3595340028</v>
      </c>
      <c r="G7614" s="13">
        <v>0.30473691567364741</v>
      </c>
      <c r="H7614" s="12">
        <v>-48320545.009999998</v>
      </c>
      <c r="I7614" s="12">
        <v>-14.725053850017053</v>
      </c>
      <c r="J7614" t="s">
        <v>16</v>
      </c>
      <c r="K7614" s="14">
        <v>576560.09023199999</v>
      </c>
      <c r="L7614" s="14">
        <v>1480548.8727809996</v>
      </c>
      <c r="M7614" s="13">
        <v>0.38942320704956818</v>
      </c>
      <c r="N7614" s="12">
        <v>-5.7342776942512321</v>
      </c>
      <c r="O7614" s="2">
        <f>DATE(LEFT(ALT[[#This Row],[DATEMTH]],4),RIGHT(ALT[[#This Row],[DATEMTH]],2),1)</f>
        <v>44682</v>
      </c>
      <c r="P7614" t="str">
        <f>IF(AND(ALT[[#This Row],[DATE]]&gt;=DATE(2023,6,1),ALT[[#This Row],[DATE]]&lt;=DATE(2024,5,31)),"Y","N")</f>
        <v>N</v>
      </c>
      <c r="Q7614" t="str">
        <f>LEFT(ALT[[#This Row],[DATEMTH]],4)</f>
        <v>2022</v>
      </c>
    </row>
    <row r="7615" spans="1:17" x14ac:dyDescent="0.25">
      <c r="A7615" t="s">
        <v>78</v>
      </c>
      <c r="B7615" t="s">
        <v>111</v>
      </c>
      <c r="C7615" t="s">
        <v>20</v>
      </c>
      <c r="D7615" t="s">
        <v>17</v>
      </c>
      <c r="E7615" s="14">
        <v>1480548.8727809996</v>
      </c>
      <c r="F7615" s="14">
        <v>4858449.3595340028</v>
      </c>
      <c r="G7615" s="13">
        <v>0.30473691567364741</v>
      </c>
      <c r="H7615" s="12">
        <v>-48320545.009999998</v>
      </c>
      <c r="I7615" s="12">
        <v>-14.725053850017053</v>
      </c>
      <c r="J7615" t="s">
        <v>24</v>
      </c>
      <c r="K7615" s="14">
        <v>607984.68578399974</v>
      </c>
      <c r="L7615" s="14">
        <v>1480548.8727809996</v>
      </c>
      <c r="M7615" s="13">
        <v>0.41064817039236762</v>
      </c>
      <c r="N7615" s="12">
        <v>-6.0468164224385914</v>
      </c>
      <c r="O7615" s="2">
        <f>DATE(LEFT(ALT[[#This Row],[DATEMTH]],4),RIGHT(ALT[[#This Row],[DATEMTH]],2),1)</f>
        <v>44682</v>
      </c>
      <c r="P7615" t="str">
        <f>IF(AND(ALT[[#This Row],[DATE]]&gt;=DATE(2023,6,1),ALT[[#This Row],[DATE]]&lt;=DATE(2024,5,31)),"Y","N")</f>
        <v>N</v>
      </c>
      <c r="Q7615" t="str">
        <f>LEFT(ALT[[#This Row],[DATEMTH]],4)</f>
        <v>2022</v>
      </c>
    </row>
    <row r="7616" spans="1:17" x14ac:dyDescent="0.25">
      <c r="A7616" t="s">
        <v>78</v>
      </c>
      <c r="B7616" t="s">
        <v>111</v>
      </c>
      <c r="C7616" t="s">
        <v>20</v>
      </c>
      <c r="D7616" t="s">
        <v>17</v>
      </c>
      <c r="E7616" s="14">
        <v>1480548.8727809996</v>
      </c>
      <c r="F7616" s="14">
        <v>4858449.3595340028</v>
      </c>
      <c r="G7616" s="13">
        <v>0.30473691567364741</v>
      </c>
      <c r="H7616" s="12">
        <v>-48320545.009999998</v>
      </c>
      <c r="I7616" s="12">
        <v>-14.725053850017053</v>
      </c>
      <c r="J7616" t="s">
        <v>26</v>
      </c>
      <c r="K7616" s="14">
        <v>94450.141241000005</v>
      </c>
      <c r="L7616" s="14">
        <v>1480548.8727809996</v>
      </c>
      <c r="M7616" s="13">
        <v>6.3794004357038817E-2</v>
      </c>
      <c r="N7616" s="12">
        <v>-0.93937014946561914</v>
      </c>
      <c r="O7616" s="2">
        <f>DATE(LEFT(ALT[[#This Row],[DATEMTH]],4),RIGHT(ALT[[#This Row],[DATEMTH]],2),1)</f>
        <v>44682</v>
      </c>
      <c r="P7616" t="str">
        <f>IF(AND(ALT[[#This Row],[DATE]]&gt;=DATE(2023,6,1),ALT[[#This Row],[DATE]]&lt;=DATE(2024,5,31)),"Y","N")</f>
        <v>N</v>
      </c>
      <c r="Q7616" t="str">
        <f>LEFT(ALT[[#This Row],[DATEMTH]],4)</f>
        <v>2022</v>
      </c>
    </row>
    <row r="7617" spans="1:17" x14ac:dyDescent="0.25">
      <c r="A7617" t="s">
        <v>78</v>
      </c>
      <c r="B7617" t="s">
        <v>111</v>
      </c>
      <c r="C7617" t="s">
        <v>20</v>
      </c>
      <c r="D7617" t="s">
        <v>17</v>
      </c>
      <c r="E7617" s="14">
        <v>1480548.8727809996</v>
      </c>
      <c r="F7617" s="14">
        <v>4858449.3595340028</v>
      </c>
      <c r="G7617" s="13">
        <v>0.30473691567364741</v>
      </c>
      <c r="H7617" s="12">
        <v>-48320545.009999998</v>
      </c>
      <c r="I7617" s="12">
        <v>-14.725053850017053</v>
      </c>
      <c r="J7617" t="s">
        <v>25</v>
      </c>
      <c r="K7617" s="14">
        <v>201553.95552399999</v>
      </c>
      <c r="L7617" s="14">
        <v>1480548.8727809996</v>
      </c>
      <c r="M7617" s="13">
        <v>0.13613461820102546</v>
      </c>
      <c r="N7617" s="12">
        <v>-2.0045895838616117</v>
      </c>
      <c r="O7617" s="2">
        <f>DATE(LEFT(ALT[[#This Row],[DATEMTH]],4),RIGHT(ALT[[#This Row],[DATEMTH]],2),1)</f>
        <v>44682</v>
      </c>
      <c r="P7617" t="str">
        <f>IF(AND(ALT[[#This Row],[DATE]]&gt;=DATE(2023,6,1),ALT[[#This Row],[DATE]]&lt;=DATE(2024,5,31)),"Y","N")</f>
        <v>N</v>
      </c>
      <c r="Q7617" t="str">
        <f>LEFT(ALT[[#This Row],[DATEMTH]],4)</f>
        <v>2022</v>
      </c>
    </row>
    <row r="7618" spans="1:17" x14ac:dyDescent="0.25">
      <c r="A7618" t="s">
        <v>78</v>
      </c>
      <c r="B7618" t="s">
        <v>111</v>
      </c>
      <c r="C7618" t="s">
        <v>15</v>
      </c>
      <c r="D7618" t="s">
        <v>23</v>
      </c>
      <c r="E7618" s="14">
        <v>805228.98359899921</v>
      </c>
      <c r="F7618" s="14">
        <v>4858449.3595340028</v>
      </c>
      <c r="G7618" s="13">
        <v>0.16573785667207871</v>
      </c>
      <c r="H7618" s="12">
        <v>-72168729.299999997</v>
      </c>
      <c r="I7618" s="12">
        <v>-11.961090512929447</v>
      </c>
      <c r="J7618" t="s">
        <v>26</v>
      </c>
      <c r="K7618" s="14">
        <v>108717.06625800004</v>
      </c>
      <c r="L7618" s="14">
        <v>805228.98359900014</v>
      </c>
      <c r="M7618" s="13">
        <v>0.13501385130486135</v>
      </c>
      <c r="N7618" s="12">
        <v>-1.6149128959566441</v>
      </c>
      <c r="O7618" s="2">
        <f>DATE(LEFT(ALT[[#This Row],[DATEMTH]],4),RIGHT(ALT[[#This Row],[DATEMTH]],2),1)</f>
        <v>44682</v>
      </c>
      <c r="P7618" t="str">
        <f>IF(AND(ALT[[#This Row],[DATE]]&gt;=DATE(2023,6,1),ALT[[#This Row],[DATE]]&lt;=DATE(2024,5,31)),"Y","N")</f>
        <v>N</v>
      </c>
      <c r="Q7618" t="str">
        <f>LEFT(ALT[[#This Row],[DATEMTH]],4)</f>
        <v>2022</v>
      </c>
    </row>
    <row r="7619" spans="1:17" x14ac:dyDescent="0.25">
      <c r="A7619" t="s">
        <v>78</v>
      </c>
      <c r="B7619" t="s">
        <v>111</v>
      </c>
      <c r="C7619" t="s">
        <v>15</v>
      </c>
      <c r="D7619" t="s">
        <v>23</v>
      </c>
      <c r="E7619" s="14">
        <v>805228.98359899921</v>
      </c>
      <c r="F7619" s="14">
        <v>4858449.3595340028</v>
      </c>
      <c r="G7619" s="13">
        <v>0.16573785667207871</v>
      </c>
      <c r="H7619" s="12">
        <v>-72168729.299999997</v>
      </c>
      <c r="I7619" s="12">
        <v>-11.961090512929447</v>
      </c>
      <c r="J7619" t="s">
        <v>24</v>
      </c>
      <c r="K7619" s="14">
        <v>339026.81779900007</v>
      </c>
      <c r="L7619" s="14">
        <v>805228.98359900014</v>
      </c>
      <c r="M7619" s="13">
        <v>0.42103156332464264</v>
      </c>
      <c r="N7619" s="12">
        <v>-5.0359966377262371</v>
      </c>
      <c r="O7619" s="2">
        <f>DATE(LEFT(ALT[[#This Row],[DATEMTH]],4),RIGHT(ALT[[#This Row],[DATEMTH]],2),1)</f>
        <v>44682</v>
      </c>
      <c r="P7619" t="str">
        <f>IF(AND(ALT[[#This Row],[DATE]]&gt;=DATE(2023,6,1),ALT[[#This Row],[DATE]]&lt;=DATE(2024,5,31)),"Y","N")</f>
        <v>N</v>
      </c>
      <c r="Q7619" t="str">
        <f>LEFT(ALT[[#This Row],[DATEMTH]],4)</f>
        <v>2022</v>
      </c>
    </row>
    <row r="7620" spans="1:17" x14ac:dyDescent="0.25">
      <c r="A7620" t="s">
        <v>78</v>
      </c>
      <c r="B7620" t="s">
        <v>111</v>
      </c>
      <c r="C7620" t="s">
        <v>15</v>
      </c>
      <c r="D7620" t="s">
        <v>23</v>
      </c>
      <c r="E7620" s="14">
        <v>805228.98359899921</v>
      </c>
      <c r="F7620" s="14">
        <v>4858449.3595340028</v>
      </c>
      <c r="G7620" s="13">
        <v>0.16573785667207871</v>
      </c>
      <c r="H7620" s="12">
        <v>-72168729.299999997</v>
      </c>
      <c r="I7620" s="12">
        <v>-11.961090512929447</v>
      </c>
      <c r="J7620" t="s">
        <v>16</v>
      </c>
      <c r="K7620" s="14">
        <v>246086.39731900001</v>
      </c>
      <c r="L7620" s="14">
        <v>805228.98359900014</v>
      </c>
      <c r="M7620" s="13">
        <v>0.3056104565674076</v>
      </c>
      <c r="N7620" s="12">
        <v>-3.6554343327004557</v>
      </c>
      <c r="O7620" s="2">
        <f>DATE(LEFT(ALT[[#This Row],[DATEMTH]],4),RIGHT(ALT[[#This Row],[DATEMTH]],2),1)</f>
        <v>44682</v>
      </c>
      <c r="P7620" t="str">
        <f>IF(AND(ALT[[#This Row],[DATE]]&gt;=DATE(2023,6,1),ALT[[#This Row],[DATE]]&lt;=DATE(2024,5,31)),"Y","N")</f>
        <v>N</v>
      </c>
      <c r="Q7620" t="str">
        <f>LEFT(ALT[[#This Row],[DATEMTH]],4)</f>
        <v>2022</v>
      </c>
    </row>
    <row r="7621" spans="1:17" x14ac:dyDescent="0.25">
      <c r="A7621" t="s">
        <v>78</v>
      </c>
      <c r="B7621" t="s">
        <v>111</v>
      </c>
      <c r="C7621" t="s">
        <v>15</v>
      </c>
      <c r="D7621" t="s">
        <v>23</v>
      </c>
      <c r="E7621" s="14">
        <v>805228.98359899921</v>
      </c>
      <c r="F7621" s="14">
        <v>4858449.3595340028</v>
      </c>
      <c r="G7621" s="13">
        <v>0.16573785667207871</v>
      </c>
      <c r="H7621" s="12">
        <v>-72168729.299999997</v>
      </c>
      <c r="I7621" s="12">
        <v>-11.961090512929447</v>
      </c>
      <c r="J7621" t="s">
        <v>25</v>
      </c>
      <c r="K7621" s="14">
        <v>111398.70222300004</v>
      </c>
      <c r="L7621" s="14">
        <v>805228.98359900014</v>
      </c>
      <c r="M7621" s="13">
        <v>0.13834412880308841</v>
      </c>
      <c r="N7621" s="12">
        <v>-1.6547466465461103</v>
      </c>
      <c r="O7621" s="2">
        <f>DATE(LEFT(ALT[[#This Row],[DATEMTH]],4),RIGHT(ALT[[#This Row],[DATEMTH]],2),1)</f>
        <v>44682</v>
      </c>
      <c r="P7621" t="str">
        <f>IF(AND(ALT[[#This Row],[DATE]]&gt;=DATE(2023,6,1),ALT[[#This Row],[DATE]]&lt;=DATE(2024,5,31)),"Y","N")</f>
        <v>N</v>
      </c>
      <c r="Q7621" t="str">
        <f>LEFT(ALT[[#This Row],[DATEMTH]],4)</f>
        <v>2022</v>
      </c>
    </row>
    <row r="7622" spans="1:17" x14ac:dyDescent="0.25">
      <c r="A7622" t="s">
        <v>78</v>
      </c>
      <c r="B7622" t="s">
        <v>111</v>
      </c>
      <c r="C7622" t="s">
        <v>18</v>
      </c>
      <c r="D7622" t="s">
        <v>23</v>
      </c>
      <c r="E7622" s="14">
        <v>1251898.1496950008</v>
      </c>
      <c r="F7622" s="14">
        <v>4858449.3595340028</v>
      </c>
      <c r="G7622" s="13">
        <v>0.25767442594381107</v>
      </c>
      <c r="H7622" s="12">
        <v>-72168729.299999997</v>
      </c>
      <c r="I7622" s="12">
        <v>-18.596035893471797</v>
      </c>
      <c r="J7622" t="s">
        <v>16</v>
      </c>
      <c r="K7622" s="14">
        <v>491650.53048800008</v>
      </c>
      <c r="L7622" s="14">
        <v>1251898.1496950001</v>
      </c>
      <c r="M7622" s="13">
        <v>0.39272406513883007</v>
      </c>
      <c r="N7622" s="12">
        <v>-7.3031108115518402</v>
      </c>
      <c r="O7622" s="2">
        <f>DATE(LEFT(ALT[[#This Row],[DATEMTH]],4),RIGHT(ALT[[#This Row],[DATEMTH]],2),1)</f>
        <v>44682</v>
      </c>
      <c r="P7622" t="str">
        <f>IF(AND(ALT[[#This Row],[DATE]]&gt;=DATE(2023,6,1),ALT[[#This Row],[DATE]]&lt;=DATE(2024,5,31)),"Y","N")</f>
        <v>N</v>
      </c>
      <c r="Q7622" t="str">
        <f>LEFT(ALT[[#This Row],[DATEMTH]],4)</f>
        <v>2022</v>
      </c>
    </row>
    <row r="7623" spans="1:17" x14ac:dyDescent="0.25">
      <c r="A7623" t="s">
        <v>78</v>
      </c>
      <c r="B7623" t="s">
        <v>111</v>
      </c>
      <c r="C7623" t="s">
        <v>18</v>
      </c>
      <c r="D7623" t="s">
        <v>23</v>
      </c>
      <c r="E7623" s="14">
        <v>1251898.1496950008</v>
      </c>
      <c r="F7623" s="14">
        <v>4858449.3595340028</v>
      </c>
      <c r="G7623" s="13">
        <v>0.25767442594381107</v>
      </c>
      <c r="H7623" s="12">
        <v>-72168729.299999997</v>
      </c>
      <c r="I7623" s="12">
        <v>-18.596035893471797</v>
      </c>
      <c r="J7623" t="s">
        <v>24</v>
      </c>
      <c r="K7623" s="14">
        <v>343901.63610500004</v>
      </c>
      <c r="L7623" s="14">
        <v>1251898.1496950001</v>
      </c>
      <c r="M7623" s="13">
        <v>0.27470416518211549</v>
      </c>
      <c r="N7623" s="12">
        <v>-5.1084085158128252</v>
      </c>
      <c r="O7623" s="2">
        <f>DATE(LEFT(ALT[[#This Row],[DATEMTH]],4),RIGHT(ALT[[#This Row],[DATEMTH]],2),1)</f>
        <v>44682</v>
      </c>
      <c r="P7623" t="str">
        <f>IF(AND(ALT[[#This Row],[DATE]]&gt;=DATE(2023,6,1),ALT[[#This Row],[DATE]]&lt;=DATE(2024,5,31)),"Y","N")</f>
        <v>N</v>
      </c>
      <c r="Q7623" t="str">
        <f>LEFT(ALT[[#This Row],[DATEMTH]],4)</f>
        <v>2022</v>
      </c>
    </row>
    <row r="7624" spans="1:17" x14ac:dyDescent="0.25">
      <c r="A7624" t="s">
        <v>78</v>
      </c>
      <c r="B7624" t="s">
        <v>111</v>
      </c>
      <c r="C7624" t="s">
        <v>18</v>
      </c>
      <c r="D7624" t="s">
        <v>23</v>
      </c>
      <c r="E7624" s="14">
        <v>1251898.1496950008</v>
      </c>
      <c r="F7624" s="14">
        <v>4858449.3595340028</v>
      </c>
      <c r="G7624" s="13">
        <v>0.25767442594381107</v>
      </c>
      <c r="H7624" s="12">
        <v>-72168729.299999997</v>
      </c>
      <c r="I7624" s="12">
        <v>-18.596035893471797</v>
      </c>
      <c r="J7624" t="s">
        <v>26</v>
      </c>
      <c r="K7624" s="14">
        <v>282020.0569630001</v>
      </c>
      <c r="L7624" s="14">
        <v>1251898.1496950001</v>
      </c>
      <c r="M7624" s="13">
        <v>0.22527396260766791</v>
      </c>
      <c r="N7624" s="12">
        <v>-4.1892026945168155</v>
      </c>
      <c r="O7624" s="2">
        <f>DATE(LEFT(ALT[[#This Row],[DATEMTH]],4),RIGHT(ALT[[#This Row],[DATEMTH]],2),1)</f>
        <v>44682</v>
      </c>
      <c r="P7624" t="str">
        <f>IF(AND(ALT[[#This Row],[DATE]]&gt;=DATE(2023,6,1),ALT[[#This Row],[DATE]]&lt;=DATE(2024,5,31)),"Y","N")</f>
        <v>N</v>
      </c>
      <c r="Q7624" t="str">
        <f>LEFT(ALT[[#This Row],[DATEMTH]],4)</f>
        <v>2022</v>
      </c>
    </row>
    <row r="7625" spans="1:17" x14ac:dyDescent="0.25">
      <c r="A7625" t="s">
        <v>78</v>
      </c>
      <c r="B7625" t="s">
        <v>111</v>
      </c>
      <c r="C7625" t="s">
        <v>18</v>
      </c>
      <c r="D7625" t="s">
        <v>23</v>
      </c>
      <c r="E7625" s="14">
        <v>1251898.1496950008</v>
      </c>
      <c r="F7625" s="14">
        <v>4858449.3595340028</v>
      </c>
      <c r="G7625" s="13">
        <v>0.25767442594381107</v>
      </c>
      <c r="H7625" s="12">
        <v>-72168729.299999997</v>
      </c>
      <c r="I7625" s="12">
        <v>-18.596035893471797</v>
      </c>
      <c r="J7625" t="s">
        <v>25</v>
      </c>
      <c r="K7625" s="14">
        <v>134325.92613900005</v>
      </c>
      <c r="L7625" s="14">
        <v>1251898.1496950001</v>
      </c>
      <c r="M7625" s="13">
        <v>0.10729780707138664</v>
      </c>
      <c r="N7625" s="12">
        <v>-1.995313871590318</v>
      </c>
      <c r="O7625" s="2">
        <f>DATE(LEFT(ALT[[#This Row],[DATEMTH]],4),RIGHT(ALT[[#This Row],[DATEMTH]],2),1)</f>
        <v>44682</v>
      </c>
      <c r="P7625" t="str">
        <f>IF(AND(ALT[[#This Row],[DATE]]&gt;=DATE(2023,6,1),ALT[[#This Row],[DATE]]&lt;=DATE(2024,5,31)),"Y","N")</f>
        <v>N</v>
      </c>
      <c r="Q7625" t="str">
        <f>LEFT(ALT[[#This Row],[DATEMTH]],4)</f>
        <v>2022</v>
      </c>
    </row>
    <row r="7626" spans="1:17" x14ac:dyDescent="0.25">
      <c r="A7626" t="s">
        <v>78</v>
      </c>
      <c r="B7626" t="s">
        <v>111</v>
      </c>
      <c r="C7626" t="s">
        <v>19</v>
      </c>
      <c r="D7626" t="s">
        <v>23</v>
      </c>
      <c r="E7626" s="14">
        <v>1320773.3534589997</v>
      </c>
      <c r="F7626" s="14">
        <v>4858449.3595340028</v>
      </c>
      <c r="G7626" s="13">
        <v>0.27185080171046205</v>
      </c>
      <c r="H7626" s="12">
        <v>-72168729.299999997</v>
      </c>
      <c r="I7626" s="12">
        <v>-19.619126918630315</v>
      </c>
      <c r="J7626" t="s">
        <v>16</v>
      </c>
      <c r="K7626" s="14">
        <v>269.0183790000001</v>
      </c>
      <c r="L7626" s="14">
        <v>1320773.3534590006</v>
      </c>
      <c r="M7626" s="13">
        <v>2.0368247004337445E-4</v>
      </c>
      <c r="N7626" s="12">
        <v>-3.9960722308810806E-3</v>
      </c>
      <c r="O7626" s="2">
        <f>DATE(LEFT(ALT[[#This Row],[DATEMTH]],4),RIGHT(ALT[[#This Row],[DATEMTH]],2),1)</f>
        <v>44682</v>
      </c>
      <c r="P7626" t="str">
        <f>IF(AND(ALT[[#This Row],[DATE]]&gt;=DATE(2023,6,1),ALT[[#This Row],[DATE]]&lt;=DATE(2024,5,31)),"Y","N")</f>
        <v>N</v>
      </c>
      <c r="Q7626" t="str">
        <f>LEFT(ALT[[#This Row],[DATEMTH]],4)</f>
        <v>2022</v>
      </c>
    </row>
    <row r="7627" spans="1:17" x14ac:dyDescent="0.25">
      <c r="A7627" t="s">
        <v>78</v>
      </c>
      <c r="B7627" t="s">
        <v>111</v>
      </c>
      <c r="C7627" t="s">
        <v>19</v>
      </c>
      <c r="D7627" t="s">
        <v>23</v>
      </c>
      <c r="E7627" s="14">
        <v>1320773.3534589997</v>
      </c>
      <c r="F7627" s="14">
        <v>4858449.3595340028</v>
      </c>
      <c r="G7627" s="13">
        <v>0.27185080171046205</v>
      </c>
      <c r="H7627" s="12">
        <v>-72168729.299999997</v>
      </c>
      <c r="I7627" s="12">
        <v>-19.619126918630315</v>
      </c>
      <c r="J7627" t="s">
        <v>24</v>
      </c>
      <c r="K7627" s="14">
        <v>375794.39349799999</v>
      </c>
      <c r="L7627" s="14">
        <v>1320773.3534590006</v>
      </c>
      <c r="M7627" s="13">
        <v>0.28452602599365312</v>
      </c>
      <c r="N7627" s="12">
        <v>-5.5821522156229886</v>
      </c>
      <c r="O7627" s="2">
        <f>DATE(LEFT(ALT[[#This Row],[DATEMTH]],4),RIGHT(ALT[[#This Row],[DATEMTH]],2),1)</f>
        <v>44682</v>
      </c>
      <c r="P7627" t="str">
        <f>IF(AND(ALT[[#This Row],[DATE]]&gt;=DATE(2023,6,1),ALT[[#This Row],[DATE]]&lt;=DATE(2024,5,31)),"Y","N")</f>
        <v>N</v>
      </c>
      <c r="Q7627" t="str">
        <f>LEFT(ALT[[#This Row],[DATEMTH]],4)</f>
        <v>2022</v>
      </c>
    </row>
    <row r="7628" spans="1:17" x14ac:dyDescent="0.25">
      <c r="A7628" t="s">
        <v>78</v>
      </c>
      <c r="B7628" t="s">
        <v>111</v>
      </c>
      <c r="C7628" t="s">
        <v>19</v>
      </c>
      <c r="D7628" t="s">
        <v>23</v>
      </c>
      <c r="E7628" s="14">
        <v>1320773.3534589997</v>
      </c>
      <c r="F7628" s="14">
        <v>4858449.3595340028</v>
      </c>
      <c r="G7628" s="13">
        <v>0.27185080171046205</v>
      </c>
      <c r="H7628" s="12">
        <v>-72168729.299999997</v>
      </c>
      <c r="I7628" s="12">
        <v>-19.619126918630315</v>
      </c>
      <c r="J7628" t="s">
        <v>26</v>
      </c>
      <c r="K7628" s="14">
        <v>59546.022976999993</v>
      </c>
      <c r="L7628" s="14">
        <v>1320773.3534590006</v>
      </c>
      <c r="M7628" s="13">
        <v>4.5084209808634985E-2</v>
      </c>
      <c r="N7628" s="12">
        <v>-0.88451283426176752</v>
      </c>
      <c r="O7628" s="2">
        <f>DATE(LEFT(ALT[[#This Row],[DATEMTH]],4),RIGHT(ALT[[#This Row],[DATEMTH]],2),1)</f>
        <v>44682</v>
      </c>
      <c r="P7628" t="str">
        <f>IF(AND(ALT[[#This Row],[DATE]]&gt;=DATE(2023,6,1),ALT[[#This Row],[DATE]]&lt;=DATE(2024,5,31)),"Y","N")</f>
        <v>N</v>
      </c>
      <c r="Q7628" t="str">
        <f>LEFT(ALT[[#This Row],[DATEMTH]],4)</f>
        <v>2022</v>
      </c>
    </row>
    <row r="7629" spans="1:17" x14ac:dyDescent="0.25">
      <c r="A7629" t="s">
        <v>78</v>
      </c>
      <c r="B7629" t="s">
        <v>111</v>
      </c>
      <c r="C7629" t="s">
        <v>19</v>
      </c>
      <c r="D7629" t="s">
        <v>23</v>
      </c>
      <c r="E7629" s="14">
        <v>1320773.3534589997</v>
      </c>
      <c r="F7629" s="14">
        <v>4858449.3595340028</v>
      </c>
      <c r="G7629" s="13">
        <v>0.27185080171046205</v>
      </c>
      <c r="H7629" s="12">
        <v>-72168729.299999997</v>
      </c>
      <c r="I7629" s="12">
        <v>-19.619126918630315</v>
      </c>
      <c r="J7629" t="s">
        <v>25</v>
      </c>
      <c r="K7629" s="14">
        <v>885163.91860500036</v>
      </c>
      <c r="L7629" s="14">
        <v>1320773.3534590006</v>
      </c>
      <c r="M7629" s="13">
        <v>0.67018608172766836</v>
      </c>
      <c r="N7629" s="12">
        <v>-13.148465796514675</v>
      </c>
      <c r="O7629" s="2">
        <f>DATE(LEFT(ALT[[#This Row],[DATEMTH]],4),RIGHT(ALT[[#This Row],[DATEMTH]],2),1)</f>
        <v>44682</v>
      </c>
      <c r="P7629" t="str">
        <f>IF(AND(ALT[[#This Row],[DATE]]&gt;=DATE(2023,6,1),ALT[[#This Row],[DATE]]&lt;=DATE(2024,5,31)),"Y","N")</f>
        <v>N</v>
      </c>
      <c r="Q7629" t="str">
        <f>LEFT(ALT[[#This Row],[DATEMTH]],4)</f>
        <v>2022</v>
      </c>
    </row>
    <row r="7630" spans="1:17" x14ac:dyDescent="0.25">
      <c r="A7630" t="s">
        <v>78</v>
      </c>
      <c r="B7630" t="s">
        <v>111</v>
      </c>
      <c r="C7630" t="s">
        <v>20</v>
      </c>
      <c r="D7630" t="s">
        <v>23</v>
      </c>
      <c r="E7630" s="14">
        <v>1480548.8727809996</v>
      </c>
      <c r="F7630" s="14">
        <v>4858449.3595340028</v>
      </c>
      <c r="G7630" s="13">
        <v>0.30473691567364741</v>
      </c>
      <c r="H7630" s="12">
        <v>-72168729.299999997</v>
      </c>
      <c r="I7630" s="12">
        <v>-21.992475974968386</v>
      </c>
      <c r="J7630" t="s">
        <v>16</v>
      </c>
      <c r="K7630" s="14">
        <v>576560.09023199999</v>
      </c>
      <c r="L7630" s="14">
        <v>1480548.8727809996</v>
      </c>
      <c r="M7630" s="13">
        <v>0.38942320704956818</v>
      </c>
      <c r="N7630" s="12">
        <v>-8.5643805251327674</v>
      </c>
      <c r="O7630" s="2">
        <f>DATE(LEFT(ALT[[#This Row],[DATEMTH]],4),RIGHT(ALT[[#This Row],[DATEMTH]],2),1)</f>
        <v>44682</v>
      </c>
      <c r="P7630" t="str">
        <f>IF(AND(ALT[[#This Row],[DATE]]&gt;=DATE(2023,6,1),ALT[[#This Row],[DATE]]&lt;=DATE(2024,5,31)),"Y","N")</f>
        <v>N</v>
      </c>
      <c r="Q7630" t="str">
        <f>LEFT(ALT[[#This Row],[DATEMTH]],4)</f>
        <v>2022</v>
      </c>
    </row>
    <row r="7631" spans="1:17" x14ac:dyDescent="0.25">
      <c r="A7631" t="s">
        <v>78</v>
      </c>
      <c r="B7631" t="s">
        <v>111</v>
      </c>
      <c r="C7631" t="s">
        <v>20</v>
      </c>
      <c r="D7631" t="s">
        <v>23</v>
      </c>
      <c r="E7631" s="14">
        <v>1480548.8727809996</v>
      </c>
      <c r="F7631" s="14">
        <v>4858449.3595340028</v>
      </c>
      <c r="G7631" s="13">
        <v>0.30473691567364741</v>
      </c>
      <c r="H7631" s="12">
        <v>-72168729.299999997</v>
      </c>
      <c r="I7631" s="12">
        <v>-21.992475974968386</v>
      </c>
      <c r="J7631" t="s">
        <v>24</v>
      </c>
      <c r="K7631" s="14">
        <v>607984.68578399974</v>
      </c>
      <c r="L7631" s="14">
        <v>1480548.8727809996</v>
      </c>
      <c r="M7631" s="13">
        <v>0.41064817039236762</v>
      </c>
      <c r="N7631" s="12">
        <v>-9.0311700215188697</v>
      </c>
      <c r="O7631" s="2">
        <f>DATE(LEFT(ALT[[#This Row],[DATEMTH]],4),RIGHT(ALT[[#This Row],[DATEMTH]],2),1)</f>
        <v>44682</v>
      </c>
      <c r="P7631" t="str">
        <f>IF(AND(ALT[[#This Row],[DATE]]&gt;=DATE(2023,6,1),ALT[[#This Row],[DATE]]&lt;=DATE(2024,5,31)),"Y","N")</f>
        <v>N</v>
      </c>
      <c r="Q7631" t="str">
        <f>LEFT(ALT[[#This Row],[DATEMTH]],4)</f>
        <v>2022</v>
      </c>
    </row>
    <row r="7632" spans="1:17" x14ac:dyDescent="0.25">
      <c r="A7632" t="s">
        <v>78</v>
      </c>
      <c r="B7632" t="s">
        <v>111</v>
      </c>
      <c r="C7632" t="s">
        <v>20</v>
      </c>
      <c r="D7632" t="s">
        <v>23</v>
      </c>
      <c r="E7632" s="14">
        <v>1480548.8727809996</v>
      </c>
      <c r="F7632" s="14">
        <v>4858449.3595340028</v>
      </c>
      <c r="G7632" s="13">
        <v>0.30473691567364741</v>
      </c>
      <c r="H7632" s="12">
        <v>-72168729.299999997</v>
      </c>
      <c r="I7632" s="12">
        <v>-21.992475974968386</v>
      </c>
      <c r="J7632" t="s">
        <v>26</v>
      </c>
      <c r="K7632" s="14">
        <v>94450.141241000005</v>
      </c>
      <c r="L7632" s="14">
        <v>1480548.8727809996</v>
      </c>
      <c r="M7632" s="13">
        <v>6.3794004357038817E-2</v>
      </c>
      <c r="N7632" s="12">
        <v>-1.4029881081692046</v>
      </c>
      <c r="O7632" s="2">
        <f>DATE(LEFT(ALT[[#This Row],[DATEMTH]],4),RIGHT(ALT[[#This Row],[DATEMTH]],2),1)</f>
        <v>44682</v>
      </c>
      <c r="P7632" t="str">
        <f>IF(AND(ALT[[#This Row],[DATE]]&gt;=DATE(2023,6,1),ALT[[#This Row],[DATE]]&lt;=DATE(2024,5,31)),"Y","N")</f>
        <v>N</v>
      </c>
      <c r="Q7632" t="str">
        <f>LEFT(ALT[[#This Row],[DATEMTH]],4)</f>
        <v>2022</v>
      </c>
    </row>
    <row r="7633" spans="1:17" x14ac:dyDescent="0.25">
      <c r="A7633" t="s">
        <v>78</v>
      </c>
      <c r="B7633" t="s">
        <v>111</v>
      </c>
      <c r="C7633" t="s">
        <v>20</v>
      </c>
      <c r="D7633" t="s">
        <v>23</v>
      </c>
      <c r="E7633" s="14">
        <v>1480548.8727809996</v>
      </c>
      <c r="F7633" s="14">
        <v>4858449.3595340028</v>
      </c>
      <c r="G7633" s="13">
        <v>0.30473691567364741</v>
      </c>
      <c r="H7633" s="12">
        <v>-72168729.299999997</v>
      </c>
      <c r="I7633" s="12">
        <v>-21.992475974968386</v>
      </c>
      <c r="J7633" t="s">
        <v>25</v>
      </c>
      <c r="K7633" s="14">
        <v>201553.95552399999</v>
      </c>
      <c r="L7633" s="14">
        <v>1480548.8727809996</v>
      </c>
      <c r="M7633" s="13">
        <v>0.13613461820102546</v>
      </c>
      <c r="N7633" s="12">
        <v>-2.9939373201475465</v>
      </c>
      <c r="O7633" s="2">
        <f>DATE(LEFT(ALT[[#This Row],[DATEMTH]],4),RIGHT(ALT[[#This Row],[DATEMTH]],2),1)</f>
        <v>44682</v>
      </c>
      <c r="P7633" t="str">
        <f>IF(AND(ALT[[#This Row],[DATE]]&gt;=DATE(2023,6,1),ALT[[#This Row],[DATE]]&lt;=DATE(2024,5,31)),"Y","N")</f>
        <v>N</v>
      </c>
      <c r="Q7633" t="str">
        <f>LEFT(ALT[[#This Row],[DATEMTH]],4)</f>
        <v>2022</v>
      </c>
    </row>
    <row r="7634" spans="1:17" x14ac:dyDescent="0.25">
      <c r="A7634" t="s">
        <v>79</v>
      </c>
      <c r="B7634" t="s">
        <v>14</v>
      </c>
      <c r="C7634" t="s">
        <v>15</v>
      </c>
      <c r="D7634" t="s">
        <v>22</v>
      </c>
      <c r="E7634" s="14">
        <v>13166.281699999998</v>
      </c>
      <c r="F7634" s="14">
        <v>76809.981919999991</v>
      </c>
      <c r="G7634" s="13">
        <v>0.17141368049940561</v>
      </c>
      <c r="H7634" s="12">
        <v>-47343405</v>
      </c>
      <c r="I7634" s="12">
        <v>-8.1153072984239625</v>
      </c>
      <c r="J7634" t="s">
        <v>25</v>
      </c>
      <c r="K7634" s="14">
        <v>1724.4132279999997</v>
      </c>
      <c r="L7634" s="14">
        <v>13166.281699999998</v>
      </c>
      <c r="M7634" s="13">
        <v>0.1309719226195806</v>
      </c>
      <c r="N7634" s="12">
        <v>-1.062877399523301</v>
      </c>
      <c r="O7634" s="2">
        <f>DATE(LEFT(ALT[[#This Row],[DATEMTH]],4),RIGHT(ALT[[#This Row],[DATEMTH]],2),1)</f>
        <v>44713</v>
      </c>
      <c r="P7634" t="str">
        <f>IF(AND(ALT[[#This Row],[DATE]]&gt;=DATE(2023,6,1),ALT[[#This Row],[DATE]]&lt;=DATE(2024,5,31)),"Y","N")</f>
        <v>N</v>
      </c>
      <c r="Q7634" t="str">
        <f>LEFT(ALT[[#This Row],[DATEMTH]],4)</f>
        <v>2022</v>
      </c>
    </row>
    <row r="7635" spans="1:17" x14ac:dyDescent="0.25">
      <c r="A7635" t="s">
        <v>79</v>
      </c>
      <c r="B7635" t="s">
        <v>14</v>
      </c>
      <c r="C7635" t="s">
        <v>15</v>
      </c>
      <c r="D7635" t="s">
        <v>22</v>
      </c>
      <c r="E7635" s="14">
        <v>13166.281699999998</v>
      </c>
      <c r="F7635" s="14">
        <v>76809.981919999991</v>
      </c>
      <c r="G7635" s="13">
        <v>0.17141368049940561</v>
      </c>
      <c r="H7635" s="12">
        <v>-47343405</v>
      </c>
      <c r="I7635" s="12">
        <v>-8.1153072984239625</v>
      </c>
      <c r="J7635" t="s">
        <v>24</v>
      </c>
      <c r="K7635" s="14">
        <v>5794.747567999998</v>
      </c>
      <c r="L7635" s="14">
        <v>13166.281699999998</v>
      </c>
      <c r="M7635" s="13">
        <v>0.44012027845340718</v>
      </c>
      <c r="N7635" s="12">
        <v>-3.5717113079173219</v>
      </c>
      <c r="O7635" s="2">
        <f>DATE(LEFT(ALT[[#This Row],[DATEMTH]],4),RIGHT(ALT[[#This Row],[DATEMTH]],2),1)</f>
        <v>44713</v>
      </c>
      <c r="P7635" t="str">
        <f>IF(AND(ALT[[#This Row],[DATE]]&gt;=DATE(2023,6,1),ALT[[#This Row],[DATE]]&lt;=DATE(2024,5,31)),"Y","N")</f>
        <v>N</v>
      </c>
      <c r="Q7635" t="str">
        <f>LEFT(ALT[[#This Row],[DATEMTH]],4)</f>
        <v>2022</v>
      </c>
    </row>
    <row r="7636" spans="1:17" x14ac:dyDescent="0.25">
      <c r="A7636" t="s">
        <v>79</v>
      </c>
      <c r="B7636" t="s">
        <v>14</v>
      </c>
      <c r="C7636" t="s">
        <v>15</v>
      </c>
      <c r="D7636" t="s">
        <v>22</v>
      </c>
      <c r="E7636" s="14">
        <v>13166.281699999998</v>
      </c>
      <c r="F7636" s="14">
        <v>76809.981919999991</v>
      </c>
      <c r="G7636" s="13">
        <v>0.17141368049940561</v>
      </c>
      <c r="H7636" s="12">
        <v>-47343405</v>
      </c>
      <c r="I7636" s="12">
        <v>-8.1153072984239625</v>
      </c>
      <c r="J7636" t="s">
        <v>16</v>
      </c>
      <c r="K7636" s="14">
        <v>4036.924364</v>
      </c>
      <c r="L7636" s="14">
        <v>13166.281699999998</v>
      </c>
      <c r="M7636" s="13">
        <v>0.30661081510962968</v>
      </c>
      <c r="N7636" s="12">
        <v>-2.4882409856348979</v>
      </c>
      <c r="O7636" s="2">
        <f>DATE(LEFT(ALT[[#This Row],[DATEMTH]],4),RIGHT(ALT[[#This Row],[DATEMTH]],2),1)</f>
        <v>44713</v>
      </c>
      <c r="P7636" t="str">
        <f>IF(AND(ALT[[#This Row],[DATE]]&gt;=DATE(2023,6,1),ALT[[#This Row],[DATE]]&lt;=DATE(2024,5,31)),"Y","N")</f>
        <v>N</v>
      </c>
      <c r="Q7636" t="str">
        <f>LEFT(ALT[[#This Row],[DATEMTH]],4)</f>
        <v>2022</v>
      </c>
    </row>
    <row r="7637" spans="1:17" x14ac:dyDescent="0.25">
      <c r="A7637" t="s">
        <v>79</v>
      </c>
      <c r="B7637" t="s">
        <v>14</v>
      </c>
      <c r="C7637" t="s">
        <v>15</v>
      </c>
      <c r="D7637" t="s">
        <v>22</v>
      </c>
      <c r="E7637" s="14">
        <v>13166.281699999998</v>
      </c>
      <c r="F7637" s="14">
        <v>76809.981919999991</v>
      </c>
      <c r="G7637" s="13">
        <v>0.17141368049940561</v>
      </c>
      <c r="H7637" s="12">
        <v>-47343405</v>
      </c>
      <c r="I7637" s="12">
        <v>-8.1153072984239625</v>
      </c>
      <c r="J7637" t="s">
        <v>26</v>
      </c>
      <c r="K7637" s="14">
        <v>1610.1965400000004</v>
      </c>
      <c r="L7637" s="14">
        <v>13166.281699999998</v>
      </c>
      <c r="M7637" s="13">
        <v>0.1222969838173826</v>
      </c>
      <c r="N7637" s="12">
        <v>-0.99247760534844232</v>
      </c>
      <c r="O7637" s="2">
        <f>DATE(LEFT(ALT[[#This Row],[DATEMTH]],4),RIGHT(ALT[[#This Row],[DATEMTH]],2),1)</f>
        <v>44713</v>
      </c>
      <c r="P7637" t="str">
        <f>IF(AND(ALT[[#This Row],[DATE]]&gt;=DATE(2023,6,1),ALT[[#This Row],[DATE]]&lt;=DATE(2024,5,31)),"Y","N")</f>
        <v>N</v>
      </c>
      <c r="Q7637" t="str">
        <f>LEFT(ALT[[#This Row],[DATEMTH]],4)</f>
        <v>2022</v>
      </c>
    </row>
    <row r="7638" spans="1:17" x14ac:dyDescent="0.25">
      <c r="A7638" t="s">
        <v>79</v>
      </c>
      <c r="B7638" t="s">
        <v>14</v>
      </c>
      <c r="C7638" t="s">
        <v>18</v>
      </c>
      <c r="D7638" t="s">
        <v>22</v>
      </c>
      <c r="E7638" s="14">
        <v>15589.587960000001</v>
      </c>
      <c r="F7638" s="14">
        <v>76809.981919999991</v>
      </c>
      <c r="G7638" s="13">
        <v>0.20296304686332364</v>
      </c>
      <c r="H7638" s="12">
        <v>-47343405</v>
      </c>
      <c r="I7638" s="12">
        <v>-9.6089617276843118</v>
      </c>
      <c r="J7638" t="s">
        <v>16</v>
      </c>
      <c r="K7638" s="14">
        <v>5911.0224319999998</v>
      </c>
      <c r="L7638" s="14">
        <v>15589.587959999999</v>
      </c>
      <c r="M7638" s="13">
        <v>0.37916476350539802</v>
      </c>
      <c r="N7638" s="12">
        <v>-3.643379701009843</v>
      </c>
      <c r="O7638" s="2">
        <f>DATE(LEFT(ALT[[#This Row],[DATEMTH]],4),RIGHT(ALT[[#This Row],[DATEMTH]],2),1)</f>
        <v>44713</v>
      </c>
      <c r="P7638" t="str">
        <f>IF(AND(ALT[[#This Row],[DATE]]&gt;=DATE(2023,6,1),ALT[[#This Row],[DATE]]&lt;=DATE(2024,5,31)),"Y","N")</f>
        <v>N</v>
      </c>
      <c r="Q7638" t="str">
        <f>LEFT(ALT[[#This Row],[DATEMTH]],4)</f>
        <v>2022</v>
      </c>
    </row>
    <row r="7639" spans="1:17" x14ac:dyDescent="0.25">
      <c r="A7639" t="s">
        <v>79</v>
      </c>
      <c r="B7639" t="s">
        <v>14</v>
      </c>
      <c r="C7639" t="s">
        <v>18</v>
      </c>
      <c r="D7639" t="s">
        <v>22</v>
      </c>
      <c r="E7639" s="14">
        <v>15589.587960000001</v>
      </c>
      <c r="F7639" s="14">
        <v>76809.981919999991</v>
      </c>
      <c r="G7639" s="13">
        <v>0.20296304686332364</v>
      </c>
      <c r="H7639" s="12">
        <v>-47343405</v>
      </c>
      <c r="I7639" s="12">
        <v>-9.6089617276843118</v>
      </c>
      <c r="J7639" t="s">
        <v>25</v>
      </c>
      <c r="K7639" s="14">
        <v>1284.3113280000005</v>
      </c>
      <c r="L7639" s="14">
        <v>15589.587959999999</v>
      </c>
      <c r="M7639" s="13">
        <v>8.2382634569643912E-2</v>
      </c>
      <c r="N7639" s="12">
        <v>-0.7916115826055109</v>
      </c>
      <c r="O7639" s="2">
        <f>DATE(LEFT(ALT[[#This Row],[DATEMTH]],4),RIGHT(ALT[[#This Row],[DATEMTH]],2),1)</f>
        <v>44713</v>
      </c>
      <c r="P7639" t="str">
        <f>IF(AND(ALT[[#This Row],[DATE]]&gt;=DATE(2023,6,1),ALT[[#This Row],[DATE]]&lt;=DATE(2024,5,31)),"Y","N")</f>
        <v>N</v>
      </c>
      <c r="Q7639" t="str">
        <f>LEFT(ALT[[#This Row],[DATEMTH]],4)</f>
        <v>2022</v>
      </c>
    </row>
    <row r="7640" spans="1:17" x14ac:dyDescent="0.25">
      <c r="A7640" t="s">
        <v>79</v>
      </c>
      <c r="B7640" t="s">
        <v>14</v>
      </c>
      <c r="C7640" t="s">
        <v>18</v>
      </c>
      <c r="D7640" t="s">
        <v>22</v>
      </c>
      <c r="E7640" s="14">
        <v>15589.587960000001</v>
      </c>
      <c r="F7640" s="14">
        <v>76809.981919999991</v>
      </c>
      <c r="G7640" s="13">
        <v>0.20296304686332364</v>
      </c>
      <c r="H7640" s="12">
        <v>-47343405</v>
      </c>
      <c r="I7640" s="12">
        <v>-9.6089617276843118</v>
      </c>
      <c r="J7640" t="s">
        <v>24</v>
      </c>
      <c r="K7640" s="14">
        <v>4708.1493919999994</v>
      </c>
      <c r="L7640" s="14">
        <v>15589.587959999999</v>
      </c>
      <c r="M7640" s="13">
        <v>0.30200601863758303</v>
      </c>
      <c r="N7640" s="12">
        <v>-2.9019642746188503</v>
      </c>
      <c r="O7640" s="2">
        <f>DATE(LEFT(ALT[[#This Row],[DATEMTH]],4),RIGHT(ALT[[#This Row],[DATEMTH]],2),1)</f>
        <v>44713</v>
      </c>
      <c r="P7640" t="str">
        <f>IF(AND(ALT[[#This Row],[DATE]]&gt;=DATE(2023,6,1),ALT[[#This Row],[DATE]]&lt;=DATE(2024,5,31)),"Y","N")</f>
        <v>N</v>
      </c>
      <c r="Q7640" t="str">
        <f>LEFT(ALT[[#This Row],[DATEMTH]],4)</f>
        <v>2022</v>
      </c>
    </row>
    <row r="7641" spans="1:17" x14ac:dyDescent="0.25">
      <c r="A7641" t="s">
        <v>79</v>
      </c>
      <c r="B7641" t="s">
        <v>14</v>
      </c>
      <c r="C7641" t="s">
        <v>18</v>
      </c>
      <c r="D7641" t="s">
        <v>22</v>
      </c>
      <c r="E7641" s="14">
        <v>15589.587960000001</v>
      </c>
      <c r="F7641" s="14">
        <v>76809.981919999991</v>
      </c>
      <c r="G7641" s="13">
        <v>0.20296304686332364</v>
      </c>
      <c r="H7641" s="12">
        <v>-47343405</v>
      </c>
      <c r="I7641" s="12">
        <v>-9.6089617276843118</v>
      </c>
      <c r="J7641" t="s">
        <v>26</v>
      </c>
      <c r="K7641" s="14">
        <v>3686.104808</v>
      </c>
      <c r="L7641" s="14">
        <v>15589.587959999999</v>
      </c>
      <c r="M7641" s="13">
        <v>0.23644658328737511</v>
      </c>
      <c r="N7641" s="12">
        <v>-2.2720061694501084</v>
      </c>
      <c r="O7641" s="2">
        <f>DATE(LEFT(ALT[[#This Row],[DATEMTH]],4),RIGHT(ALT[[#This Row],[DATEMTH]],2),1)</f>
        <v>44713</v>
      </c>
      <c r="P7641" t="str">
        <f>IF(AND(ALT[[#This Row],[DATE]]&gt;=DATE(2023,6,1),ALT[[#This Row],[DATE]]&lt;=DATE(2024,5,31)),"Y","N")</f>
        <v>N</v>
      </c>
      <c r="Q7641" t="str">
        <f>LEFT(ALT[[#This Row],[DATEMTH]],4)</f>
        <v>2022</v>
      </c>
    </row>
    <row r="7642" spans="1:17" x14ac:dyDescent="0.25">
      <c r="A7642" t="s">
        <v>79</v>
      </c>
      <c r="B7642" t="s">
        <v>14</v>
      </c>
      <c r="C7642" t="s">
        <v>19</v>
      </c>
      <c r="D7642" t="s">
        <v>22</v>
      </c>
      <c r="E7642" s="14">
        <v>21751.450868</v>
      </c>
      <c r="F7642" s="14">
        <v>76809.981919999991</v>
      </c>
      <c r="G7642" s="13">
        <v>0.28318521010270281</v>
      </c>
      <c r="H7642" s="12">
        <v>-47343405</v>
      </c>
      <c r="I7642" s="12">
        <v>-13.406952091902351</v>
      </c>
      <c r="J7642" t="s">
        <v>26</v>
      </c>
      <c r="K7642" s="14">
        <v>939.88278000000003</v>
      </c>
      <c r="L7642" s="14">
        <v>21751.450868</v>
      </c>
      <c r="M7642" s="13">
        <v>4.3210118980280245E-2</v>
      </c>
      <c r="N7642" s="12">
        <v>-0.57931599505401776</v>
      </c>
      <c r="O7642" s="2">
        <f>DATE(LEFT(ALT[[#This Row],[DATEMTH]],4),RIGHT(ALT[[#This Row],[DATEMTH]],2),1)</f>
        <v>44713</v>
      </c>
      <c r="P7642" t="str">
        <f>IF(AND(ALT[[#This Row],[DATE]]&gt;=DATE(2023,6,1),ALT[[#This Row],[DATE]]&lt;=DATE(2024,5,31)),"Y","N")</f>
        <v>N</v>
      </c>
      <c r="Q7642" t="str">
        <f>LEFT(ALT[[#This Row],[DATEMTH]],4)</f>
        <v>2022</v>
      </c>
    </row>
    <row r="7643" spans="1:17" x14ac:dyDescent="0.25">
      <c r="A7643" t="s">
        <v>79</v>
      </c>
      <c r="B7643" t="s">
        <v>14</v>
      </c>
      <c r="C7643" t="s">
        <v>19</v>
      </c>
      <c r="D7643" t="s">
        <v>22</v>
      </c>
      <c r="E7643" s="14">
        <v>21751.450868</v>
      </c>
      <c r="F7643" s="14">
        <v>76809.981919999991</v>
      </c>
      <c r="G7643" s="13">
        <v>0.28318521010270281</v>
      </c>
      <c r="H7643" s="12">
        <v>-47343405</v>
      </c>
      <c r="I7643" s="12">
        <v>-13.406952091902351</v>
      </c>
      <c r="J7643" t="s">
        <v>25</v>
      </c>
      <c r="K7643" s="14">
        <v>14038.394971999998</v>
      </c>
      <c r="L7643" s="14">
        <v>21751.450868</v>
      </c>
      <c r="M7643" s="13">
        <v>0.64540039453886777</v>
      </c>
      <c r="N7643" s="12">
        <v>-8.6528521696774767</v>
      </c>
      <c r="O7643" s="2">
        <f>DATE(LEFT(ALT[[#This Row],[DATEMTH]],4),RIGHT(ALT[[#This Row],[DATEMTH]],2),1)</f>
        <v>44713</v>
      </c>
      <c r="P7643" t="str">
        <f>IF(AND(ALT[[#This Row],[DATE]]&gt;=DATE(2023,6,1),ALT[[#This Row],[DATE]]&lt;=DATE(2024,5,31)),"Y","N")</f>
        <v>N</v>
      </c>
      <c r="Q7643" t="str">
        <f>LEFT(ALT[[#This Row],[DATEMTH]],4)</f>
        <v>2022</v>
      </c>
    </row>
    <row r="7644" spans="1:17" x14ac:dyDescent="0.25">
      <c r="A7644" t="s">
        <v>79</v>
      </c>
      <c r="B7644" t="s">
        <v>14</v>
      </c>
      <c r="C7644" t="s">
        <v>19</v>
      </c>
      <c r="D7644" t="s">
        <v>22</v>
      </c>
      <c r="E7644" s="14">
        <v>21751.450868</v>
      </c>
      <c r="F7644" s="14">
        <v>76809.981919999991</v>
      </c>
      <c r="G7644" s="13">
        <v>0.28318521010270281</v>
      </c>
      <c r="H7644" s="12">
        <v>-47343405</v>
      </c>
      <c r="I7644" s="12">
        <v>-13.406952091902351</v>
      </c>
      <c r="J7644" t="s">
        <v>24</v>
      </c>
      <c r="K7644" s="14">
        <v>6768.2787200000002</v>
      </c>
      <c r="L7644" s="14">
        <v>21751.450868</v>
      </c>
      <c r="M7644" s="13">
        <v>0.31116447178966178</v>
      </c>
      <c r="N7644" s="12">
        <v>-4.171767165986096</v>
      </c>
      <c r="O7644" s="2">
        <f>DATE(LEFT(ALT[[#This Row],[DATEMTH]],4),RIGHT(ALT[[#This Row],[DATEMTH]],2),1)</f>
        <v>44713</v>
      </c>
      <c r="P7644" t="str">
        <f>IF(AND(ALT[[#This Row],[DATE]]&gt;=DATE(2023,6,1),ALT[[#This Row],[DATE]]&lt;=DATE(2024,5,31)),"Y","N")</f>
        <v>N</v>
      </c>
      <c r="Q7644" t="str">
        <f>LEFT(ALT[[#This Row],[DATEMTH]],4)</f>
        <v>2022</v>
      </c>
    </row>
    <row r="7645" spans="1:17" x14ac:dyDescent="0.25">
      <c r="A7645" t="s">
        <v>79</v>
      </c>
      <c r="B7645" t="s">
        <v>14</v>
      </c>
      <c r="C7645" t="s">
        <v>19</v>
      </c>
      <c r="D7645" t="s">
        <v>22</v>
      </c>
      <c r="E7645" s="14">
        <v>21751.450868</v>
      </c>
      <c r="F7645" s="14">
        <v>76809.981919999991</v>
      </c>
      <c r="G7645" s="13">
        <v>0.28318521010270281</v>
      </c>
      <c r="H7645" s="12">
        <v>-47343405</v>
      </c>
      <c r="I7645" s="12">
        <v>-13.406952091902351</v>
      </c>
      <c r="J7645" t="s">
        <v>16</v>
      </c>
      <c r="K7645" s="14">
        <v>4.8943960000000004</v>
      </c>
      <c r="L7645" s="14">
        <v>21751.450868</v>
      </c>
      <c r="M7645" s="13">
        <v>2.2501469119011599E-4</v>
      </c>
      <c r="N7645" s="12">
        <v>-3.0167611847600872E-3</v>
      </c>
      <c r="O7645" s="2">
        <f>DATE(LEFT(ALT[[#This Row],[DATEMTH]],4),RIGHT(ALT[[#This Row],[DATEMTH]],2),1)</f>
        <v>44713</v>
      </c>
      <c r="P7645" t="str">
        <f>IF(AND(ALT[[#This Row],[DATE]]&gt;=DATE(2023,6,1),ALT[[#This Row],[DATE]]&lt;=DATE(2024,5,31)),"Y","N")</f>
        <v>N</v>
      </c>
      <c r="Q7645" t="str">
        <f>LEFT(ALT[[#This Row],[DATEMTH]],4)</f>
        <v>2022</v>
      </c>
    </row>
    <row r="7646" spans="1:17" x14ac:dyDescent="0.25">
      <c r="A7646" t="s">
        <v>79</v>
      </c>
      <c r="B7646" t="s">
        <v>14</v>
      </c>
      <c r="C7646" t="s">
        <v>20</v>
      </c>
      <c r="D7646" t="s">
        <v>22</v>
      </c>
      <c r="E7646" s="14">
        <v>26302.661392000002</v>
      </c>
      <c r="F7646" s="14">
        <v>76809.981919999991</v>
      </c>
      <c r="G7646" s="13">
        <v>0.3424380625345681</v>
      </c>
      <c r="H7646" s="12">
        <v>-47343405</v>
      </c>
      <c r="I7646" s="12">
        <v>-16.212183881989382</v>
      </c>
      <c r="J7646" t="s">
        <v>26</v>
      </c>
      <c r="K7646" s="14">
        <v>1516.6589079999997</v>
      </c>
      <c r="L7646" s="14">
        <v>26302.661391999998</v>
      </c>
      <c r="M7646" s="13">
        <v>5.7661804081213401E-2</v>
      </c>
      <c r="N7646" s="12">
        <v>-0.9348237707318775</v>
      </c>
      <c r="O7646" s="2">
        <f>DATE(LEFT(ALT[[#This Row],[DATEMTH]],4),RIGHT(ALT[[#This Row],[DATEMTH]],2),1)</f>
        <v>44713</v>
      </c>
      <c r="P7646" t="str">
        <f>IF(AND(ALT[[#This Row],[DATE]]&gt;=DATE(2023,6,1),ALT[[#This Row],[DATE]]&lt;=DATE(2024,5,31)),"Y","N")</f>
        <v>N</v>
      </c>
      <c r="Q7646" t="str">
        <f>LEFT(ALT[[#This Row],[DATEMTH]],4)</f>
        <v>2022</v>
      </c>
    </row>
    <row r="7647" spans="1:17" x14ac:dyDescent="0.25">
      <c r="A7647" t="s">
        <v>79</v>
      </c>
      <c r="B7647" t="s">
        <v>14</v>
      </c>
      <c r="C7647" t="s">
        <v>20</v>
      </c>
      <c r="D7647" t="s">
        <v>22</v>
      </c>
      <c r="E7647" s="14">
        <v>26302.661392000002</v>
      </c>
      <c r="F7647" s="14">
        <v>76809.981919999991</v>
      </c>
      <c r="G7647" s="13">
        <v>0.3424380625345681</v>
      </c>
      <c r="H7647" s="12">
        <v>-47343405</v>
      </c>
      <c r="I7647" s="12">
        <v>-16.212183881989382</v>
      </c>
      <c r="J7647" t="s">
        <v>25</v>
      </c>
      <c r="K7647" s="14">
        <v>3276.2358040000008</v>
      </c>
      <c r="L7647" s="14">
        <v>26302.661391999998</v>
      </c>
      <c r="M7647" s="13">
        <v>0.12455909898898952</v>
      </c>
      <c r="N7647" s="12">
        <v>-2.0193750169844158</v>
      </c>
      <c r="O7647" s="2">
        <f>DATE(LEFT(ALT[[#This Row],[DATEMTH]],4),RIGHT(ALT[[#This Row],[DATEMTH]],2),1)</f>
        <v>44713</v>
      </c>
      <c r="P7647" t="str">
        <f>IF(AND(ALT[[#This Row],[DATE]]&gt;=DATE(2023,6,1),ALT[[#This Row],[DATE]]&lt;=DATE(2024,5,31)),"Y","N")</f>
        <v>N</v>
      </c>
      <c r="Q7647" t="str">
        <f>LEFT(ALT[[#This Row],[DATEMTH]],4)</f>
        <v>2022</v>
      </c>
    </row>
    <row r="7648" spans="1:17" x14ac:dyDescent="0.25">
      <c r="A7648" t="s">
        <v>79</v>
      </c>
      <c r="B7648" t="s">
        <v>14</v>
      </c>
      <c r="C7648" t="s">
        <v>20</v>
      </c>
      <c r="D7648" t="s">
        <v>22</v>
      </c>
      <c r="E7648" s="14">
        <v>26302.661392000002</v>
      </c>
      <c r="F7648" s="14">
        <v>76809.981919999991</v>
      </c>
      <c r="G7648" s="13">
        <v>0.3424380625345681</v>
      </c>
      <c r="H7648" s="12">
        <v>-47343405</v>
      </c>
      <c r="I7648" s="12">
        <v>-16.212183881989382</v>
      </c>
      <c r="J7648" t="s">
        <v>24</v>
      </c>
      <c r="K7648" s="14">
        <v>11477.758795999998</v>
      </c>
      <c r="L7648" s="14">
        <v>26302.661391999998</v>
      </c>
      <c r="M7648" s="13">
        <v>0.43637252614638378</v>
      </c>
      <c r="N7648" s="12">
        <v>-7.0745516349333935</v>
      </c>
      <c r="O7648" s="2">
        <f>DATE(LEFT(ALT[[#This Row],[DATEMTH]],4),RIGHT(ALT[[#This Row],[DATEMTH]],2),1)</f>
        <v>44713</v>
      </c>
      <c r="P7648" t="str">
        <f>IF(AND(ALT[[#This Row],[DATE]]&gt;=DATE(2023,6,1),ALT[[#This Row],[DATE]]&lt;=DATE(2024,5,31)),"Y","N")</f>
        <v>N</v>
      </c>
      <c r="Q7648" t="str">
        <f>LEFT(ALT[[#This Row],[DATEMTH]],4)</f>
        <v>2022</v>
      </c>
    </row>
    <row r="7649" spans="1:17" x14ac:dyDescent="0.25">
      <c r="A7649" t="s">
        <v>79</v>
      </c>
      <c r="B7649" t="s">
        <v>14</v>
      </c>
      <c r="C7649" t="s">
        <v>20</v>
      </c>
      <c r="D7649" t="s">
        <v>22</v>
      </c>
      <c r="E7649" s="14">
        <v>26302.661392000002</v>
      </c>
      <c r="F7649" s="14">
        <v>76809.981919999991</v>
      </c>
      <c r="G7649" s="13">
        <v>0.3424380625345681</v>
      </c>
      <c r="H7649" s="12">
        <v>-47343405</v>
      </c>
      <c r="I7649" s="12">
        <v>-16.212183881989382</v>
      </c>
      <c r="J7649" t="s">
        <v>16</v>
      </c>
      <c r="K7649" s="14">
        <v>10032.007884000001</v>
      </c>
      <c r="L7649" s="14">
        <v>26302.661391999998</v>
      </c>
      <c r="M7649" s="13">
        <v>0.38140657078341333</v>
      </c>
      <c r="N7649" s="12">
        <v>-6.183433459339696</v>
      </c>
      <c r="O7649" s="2">
        <f>DATE(LEFT(ALT[[#This Row],[DATEMTH]],4),RIGHT(ALT[[#This Row],[DATEMTH]],2),1)</f>
        <v>44713</v>
      </c>
      <c r="P7649" t="str">
        <f>IF(AND(ALT[[#This Row],[DATE]]&gt;=DATE(2023,6,1),ALT[[#This Row],[DATE]]&lt;=DATE(2024,5,31)),"Y","N")</f>
        <v>N</v>
      </c>
      <c r="Q7649" t="str">
        <f>LEFT(ALT[[#This Row],[DATEMTH]],4)</f>
        <v>2022</v>
      </c>
    </row>
    <row r="7650" spans="1:17" x14ac:dyDescent="0.25">
      <c r="A7650" t="s">
        <v>79</v>
      </c>
      <c r="B7650" t="s">
        <v>14</v>
      </c>
      <c r="C7650" t="s">
        <v>15</v>
      </c>
      <c r="D7650" t="s">
        <v>17</v>
      </c>
      <c r="E7650" s="14">
        <v>13166.281699999998</v>
      </c>
      <c r="F7650" s="14">
        <v>76809.981919999991</v>
      </c>
      <c r="G7650" s="13">
        <v>0.17141368049940561</v>
      </c>
      <c r="H7650" s="12">
        <v>-66398763.359999992</v>
      </c>
      <c r="I7650" s="12">
        <v>-11.381656408146679</v>
      </c>
      <c r="J7650" t="s">
        <v>25</v>
      </c>
      <c r="K7650" s="14">
        <v>1724.4132279999997</v>
      </c>
      <c r="L7650" s="14">
        <v>13166.281699999998</v>
      </c>
      <c r="M7650" s="13">
        <v>0.1309719226195806</v>
      </c>
      <c r="N7650" s="12">
        <v>-1.4906774223704404</v>
      </c>
      <c r="O7650" s="2">
        <f>DATE(LEFT(ALT[[#This Row],[DATEMTH]],4),RIGHT(ALT[[#This Row],[DATEMTH]],2),1)</f>
        <v>44713</v>
      </c>
      <c r="P7650" t="str">
        <f>IF(AND(ALT[[#This Row],[DATE]]&gt;=DATE(2023,6,1),ALT[[#This Row],[DATE]]&lt;=DATE(2024,5,31)),"Y","N")</f>
        <v>N</v>
      </c>
      <c r="Q7650" t="str">
        <f>LEFT(ALT[[#This Row],[DATEMTH]],4)</f>
        <v>2022</v>
      </c>
    </row>
    <row r="7651" spans="1:17" x14ac:dyDescent="0.25">
      <c r="A7651" t="s">
        <v>79</v>
      </c>
      <c r="B7651" t="s">
        <v>14</v>
      </c>
      <c r="C7651" t="s">
        <v>15</v>
      </c>
      <c r="D7651" t="s">
        <v>17</v>
      </c>
      <c r="E7651" s="14">
        <v>13166.281699999998</v>
      </c>
      <c r="F7651" s="14">
        <v>76809.981919999991</v>
      </c>
      <c r="G7651" s="13">
        <v>0.17141368049940561</v>
      </c>
      <c r="H7651" s="12">
        <v>-66398763.359999992</v>
      </c>
      <c r="I7651" s="12">
        <v>-11.381656408146679</v>
      </c>
      <c r="J7651" t="s">
        <v>24</v>
      </c>
      <c r="K7651" s="14">
        <v>5794.747567999998</v>
      </c>
      <c r="L7651" s="14">
        <v>13166.281699999998</v>
      </c>
      <c r="M7651" s="13">
        <v>0.44012027845340718</v>
      </c>
      <c r="N7651" s="12">
        <v>-5.0092977876145222</v>
      </c>
      <c r="O7651" s="2">
        <f>DATE(LEFT(ALT[[#This Row],[DATEMTH]],4),RIGHT(ALT[[#This Row],[DATEMTH]],2),1)</f>
        <v>44713</v>
      </c>
      <c r="P7651" t="str">
        <f>IF(AND(ALT[[#This Row],[DATE]]&gt;=DATE(2023,6,1),ALT[[#This Row],[DATE]]&lt;=DATE(2024,5,31)),"Y","N")</f>
        <v>N</v>
      </c>
      <c r="Q7651" t="str">
        <f>LEFT(ALT[[#This Row],[DATEMTH]],4)</f>
        <v>2022</v>
      </c>
    </row>
    <row r="7652" spans="1:17" x14ac:dyDescent="0.25">
      <c r="A7652" t="s">
        <v>79</v>
      </c>
      <c r="B7652" t="s">
        <v>14</v>
      </c>
      <c r="C7652" t="s">
        <v>15</v>
      </c>
      <c r="D7652" t="s">
        <v>17</v>
      </c>
      <c r="E7652" s="14">
        <v>13166.281699999998</v>
      </c>
      <c r="F7652" s="14">
        <v>76809.981919999991</v>
      </c>
      <c r="G7652" s="13">
        <v>0.17141368049940561</v>
      </c>
      <c r="H7652" s="12">
        <v>-66398763.359999992</v>
      </c>
      <c r="I7652" s="12">
        <v>-11.381656408146679</v>
      </c>
      <c r="J7652" t="s">
        <v>16</v>
      </c>
      <c r="K7652" s="14">
        <v>4036.924364</v>
      </c>
      <c r="L7652" s="14">
        <v>13166.281699999998</v>
      </c>
      <c r="M7652" s="13">
        <v>0.30661081510962968</v>
      </c>
      <c r="N7652" s="12">
        <v>-3.4897389485995931</v>
      </c>
      <c r="O7652" s="2">
        <f>DATE(LEFT(ALT[[#This Row],[DATEMTH]],4),RIGHT(ALT[[#This Row],[DATEMTH]],2),1)</f>
        <v>44713</v>
      </c>
      <c r="P7652" t="str">
        <f>IF(AND(ALT[[#This Row],[DATE]]&gt;=DATE(2023,6,1),ALT[[#This Row],[DATE]]&lt;=DATE(2024,5,31)),"Y","N")</f>
        <v>N</v>
      </c>
      <c r="Q7652" t="str">
        <f>LEFT(ALT[[#This Row],[DATEMTH]],4)</f>
        <v>2022</v>
      </c>
    </row>
    <row r="7653" spans="1:17" x14ac:dyDescent="0.25">
      <c r="A7653" t="s">
        <v>79</v>
      </c>
      <c r="B7653" t="s">
        <v>14</v>
      </c>
      <c r="C7653" t="s">
        <v>15</v>
      </c>
      <c r="D7653" t="s">
        <v>17</v>
      </c>
      <c r="E7653" s="14">
        <v>13166.281699999998</v>
      </c>
      <c r="F7653" s="14">
        <v>76809.981919999991</v>
      </c>
      <c r="G7653" s="13">
        <v>0.17141368049940561</v>
      </c>
      <c r="H7653" s="12">
        <v>-66398763.359999992</v>
      </c>
      <c r="I7653" s="12">
        <v>-11.381656408146679</v>
      </c>
      <c r="J7653" t="s">
        <v>26</v>
      </c>
      <c r="K7653" s="14">
        <v>1610.1965400000004</v>
      </c>
      <c r="L7653" s="14">
        <v>13166.281699999998</v>
      </c>
      <c r="M7653" s="13">
        <v>0.1222969838173826</v>
      </c>
      <c r="N7653" s="12">
        <v>-1.3919422495621234</v>
      </c>
      <c r="O7653" s="2">
        <f>DATE(LEFT(ALT[[#This Row],[DATEMTH]],4),RIGHT(ALT[[#This Row],[DATEMTH]],2),1)</f>
        <v>44713</v>
      </c>
      <c r="P7653" t="str">
        <f>IF(AND(ALT[[#This Row],[DATE]]&gt;=DATE(2023,6,1),ALT[[#This Row],[DATE]]&lt;=DATE(2024,5,31)),"Y","N")</f>
        <v>N</v>
      </c>
      <c r="Q7653" t="str">
        <f>LEFT(ALT[[#This Row],[DATEMTH]],4)</f>
        <v>2022</v>
      </c>
    </row>
    <row r="7654" spans="1:17" x14ac:dyDescent="0.25">
      <c r="A7654" t="s">
        <v>79</v>
      </c>
      <c r="B7654" t="s">
        <v>14</v>
      </c>
      <c r="C7654" t="s">
        <v>18</v>
      </c>
      <c r="D7654" t="s">
        <v>17</v>
      </c>
      <c r="E7654" s="14">
        <v>15589.587960000001</v>
      </c>
      <c r="F7654" s="14">
        <v>76809.981919999991</v>
      </c>
      <c r="G7654" s="13">
        <v>0.20296304686332364</v>
      </c>
      <c r="H7654" s="12">
        <v>-66398763.359999992</v>
      </c>
      <c r="I7654" s="12">
        <v>-13.476495319502416</v>
      </c>
      <c r="J7654" t="s">
        <v>16</v>
      </c>
      <c r="K7654" s="14">
        <v>5911.0224319999998</v>
      </c>
      <c r="L7654" s="14">
        <v>15589.587959999999</v>
      </c>
      <c r="M7654" s="13">
        <v>0.37916476350539802</v>
      </c>
      <c r="N7654" s="12">
        <v>-5.109812160700737</v>
      </c>
      <c r="O7654" s="2">
        <f>DATE(LEFT(ALT[[#This Row],[DATEMTH]],4),RIGHT(ALT[[#This Row],[DATEMTH]],2),1)</f>
        <v>44713</v>
      </c>
      <c r="P7654" t="str">
        <f>IF(AND(ALT[[#This Row],[DATE]]&gt;=DATE(2023,6,1),ALT[[#This Row],[DATE]]&lt;=DATE(2024,5,31)),"Y","N")</f>
        <v>N</v>
      </c>
      <c r="Q7654" t="str">
        <f>LEFT(ALT[[#This Row],[DATEMTH]],4)</f>
        <v>2022</v>
      </c>
    </row>
    <row r="7655" spans="1:17" x14ac:dyDescent="0.25">
      <c r="A7655" t="s">
        <v>79</v>
      </c>
      <c r="B7655" t="s">
        <v>14</v>
      </c>
      <c r="C7655" t="s">
        <v>18</v>
      </c>
      <c r="D7655" t="s">
        <v>17</v>
      </c>
      <c r="E7655" s="14">
        <v>15589.587960000001</v>
      </c>
      <c r="F7655" s="14">
        <v>76809.981919999991</v>
      </c>
      <c r="G7655" s="13">
        <v>0.20296304686332364</v>
      </c>
      <c r="H7655" s="12">
        <v>-66398763.359999992</v>
      </c>
      <c r="I7655" s="12">
        <v>-13.476495319502416</v>
      </c>
      <c r="J7655" t="s">
        <v>25</v>
      </c>
      <c r="K7655" s="14">
        <v>1284.3113280000005</v>
      </c>
      <c r="L7655" s="14">
        <v>15589.587959999999</v>
      </c>
      <c r="M7655" s="13">
        <v>8.2382634569643912E-2</v>
      </c>
      <c r="N7655" s="12">
        <v>-1.110229189186084</v>
      </c>
      <c r="O7655" s="2">
        <f>DATE(LEFT(ALT[[#This Row],[DATEMTH]],4),RIGHT(ALT[[#This Row],[DATEMTH]],2),1)</f>
        <v>44713</v>
      </c>
      <c r="P7655" t="str">
        <f>IF(AND(ALT[[#This Row],[DATE]]&gt;=DATE(2023,6,1),ALT[[#This Row],[DATE]]&lt;=DATE(2024,5,31)),"Y","N")</f>
        <v>N</v>
      </c>
      <c r="Q7655" t="str">
        <f>LEFT(ALT[[#This Row],[DATEMTH]],4)</f>
        <v>2022</v>
      </c>
    </row>
    <row r="7656" spans="1:17" x14ac:dyDescent="0.25">
      <c r="A7656" t="s">
        <v>79</v>
      </c>
      <c r="B7656" t="s">
        <v>14</v>
      </c>
      <c r="C7656" t="s">
        <v>18</v>
      </c>
      <c r="D7656" t="s">
        <v>17</v>
      </c>
      <c r="E7656" s="14">
        <v>15589.587960000001</v>
      </c>
      <c r="F7656" s="14">
        <v>76809.981919999991</v>
      </c>
      <c r="G7656" s="13">
        <v>0.20296304686332364</v>
      </c>
      <c r="H7656" s="12">
        <v>-66398763.359999992</v>
      </c>
      <c r="I7656" s="12">
        <v>-13.476495319502416</v>
      </c>
      <c r="J7656" t="s">
        <v>24</v>
      </c>
      <c r="K7656" s="14">
        <v>4708.1493919999994</v>
      </c>
      <c r="L7656" s="14">
        <v>15589.587959999999</v>
      </c>
      <c r="M7656" s="13">
        <v>0.30200601863758303</v>
      </c>
      <c r="N7656" s="12">
        <v>-4.0699826966309471</v>
      </c>
      <c r="O7656" s="2">
        <f>DATE(LEFT(ALT[[#This Row],[DATEMTH]],4),RIGHT(ALT[[#This Row],[DATEMTH]],2),1)</f>
        <v>44713</v>
      </c>
      <c r="P7656" t="str">
        <f>IF(AND(ALT[[#This Row],[DATE]]&gt;=DATE(2023,6,1),ALT[[#This Row],[DATE]]&lt;=DATE(2024,5,31)),"Y","N")</f>
        <v>N</v>
      </c>
      <c r="Q7656" t="str">
        <f>LEFT(ALT[[#This Row],[DATEMTH]],4)</f>
        <v>2022</v>
      </c>
    </row>
    <row r="7657" spans="1:17" x14ac:dyDescent="0.25">
      <c r="A7657" t="s">
        <v>79</v>
      </c>
      <c r="B7657" t="s">
        <v>14</v>
      </c>
      <c r="C7657" t="s">
        <v>18</v>
      </c>
      <c r="D7657" t="s">
        <v>17</v>
      </c>
      <c r="E7657" s="14">
        <v>15589.587960000001</v>
      </c>
      <c r="F7657" s="14">
        <v>76809.981919999991</v>
      </c>
      <c r="G7657" s="13">
        <v>0.20296304686332364</v>
      </c>
      <c r="H7657" s="12">
        <v>-66398763.359999992</v>
      </c>
      <c r="I7657" s="12">
        <v>-13.476495319502416</v>
      </c>
      <c r="J7657" t="s">
        <v>26</v>
      </c>
      <c r="K7657" s="14">
        <v>3686.104808</v>
      </c>
      <c r="L7657" s="14">
        <v>15589.587959999999</v>
      </c>
      <c r="M7657" s="13">
        <v>0.23644658328737511</v>
      </c>
      <c r="N7657" s="12">
        <v>-3.1864712729846487</v>
      </c>
      <c r="O7657" s="2">
        <f>DATE(LEFT(ALT[[#This Row],[DATEMTH]],4),RIGHT(ALT[[#This Row],[DATEMTH]],2),1)</f>
        <v>44713</v>
      </c>
      <c r="P7657" t="str">
        <f>IF(AND(ALT[[#This Row],[DATE]]&gt;=DATE(2023,6,1),ALT[[#This Row],[DATE]]&lt;=DATE(2024,5,31)),"Y","N")</f>
        <v>N</v>
      </c>
      <c r="Q7657" t="str">
        <f>LEFT(ALT[[#This Row],[DATEMTH]],4)</f>
        <v>2022</v>
      </c>
    </row>
    <row r="7658" spans="1:17" x14ac:dyDescent="0.25">
      <c r="A7658" t="s">
        <v>79</v>
      </c>
      <c r="B7658" t="s">
        <v>14</v>
      </c>
      <c r="C7658" t="s">
        <v>19</v>
      </c>
      <c r="D7658" t="s">
        <v>17</v>
      </c>
      <c r="E7658" s="14">
        <v>21751.450868</v>
      </c>
      <c r="F7658" s="14">
        <v>76809.981919999991</v>
      </c>
      <c r="G7658" s="13">
        <v>0.28318521010270281</v>
      </c>
      <c r="H7658" s="12">
        <v>-66398763.359999992</v>
      </c>
      <c r="I7658" s="12">
        <v>-18.803147752661243</v>
      </c>
      <c r="J7658" t="s">
        <v>26</v>
      </c>
      <c r="K7658" s="14">
        <v>939.88278000000003</v>
      </c>
      <c r="L7658" s="14">
        <v>21751.450868</v>
      </c>
      <c r="M7658" s="13">
        <v>4.3210118980280245E-2</v>
      </c>
      <c r="N7658" s="12">
        <v>-0.81248625159628141</v>
      </c>
      <c r="O7658" s="2">
        <f>DATE(LEFT(ALT[[#This Row],[DATEMTH]],4),RIGHT(ALT[[#This Row],[DATEMTH]],2),1)</f>
        <v>44713</v>
      </c>
      <c r="P7658" t="str">
        <f>IF(AND(ALT[[#This Row],[DATE]]&gt;=DATE(2023,6,1),ALT[[#This Row],[DATE]]&lt;=DATE(2024,5,31)),"Y","N")</f>
        <v>N</v>
      </c>
      <c r="Q7658" t="str">
        <f>LEFT(ALT[[#This Row],[DATEMTH]],4)</f>
        <v>2022</v>
      </c>
    </row>
    <row r="7659" spans="1:17" x14ac:dyDescent="0.25">
      <c r="A7659" t="s">
        <v>79</v>
      </c>
      <c r="B7659" t="s">
        <v>14</v>
      </c>
      <c r="C7659" t="s">
        <v>19</v>
      </c>
      <c r="D7659" t="s">
        <v>17</v>
      </c>
      <c r="E7659" s="14">
        <v>21751.450868</v>
      </c>
      <c r="F7659" s="14">
        <v>76809.981919999991</v>
      </c>
      <c r="G7659" s="13">
        <v>0.28318521010270281</v>
      </c>
      <c r="H7659" s="12">
        <v>-66398763.359999992</v>
      </c>
      <c r="I7659" s="12">
        <v>-18.803147752661243</v>
      </c>
      <c r="J7659" t="s">
        <v>25</v>
      </c>
      <c r="K7659" s="14">
        <v>14038.394971999998</v>
      </c>
      <c r="L7659" s="14">
        <v>21751.450868</v>
      </c>
      <c r="M7659" s="13">
        <v>0.64540039453886777</v>
      </c>
      <c r="N7659" s="12">
        <v>-12.135558978140191</v>
      </c>
      <c r="O7659" s="2">
        <f>DATE(LEFT(ALT[[#This Row],[DATEMTH]],4),RIGHT(ALT[[#This Row],[DATEMTH]],2),1)</f>
        <v>44713</v>
      </c>
      <c r="P7659" t="str">
        <f>IF(AND(ALT[[#This Row],[DATE]]&gt;=DATE(2023,6,1),ALT[[#This Row],[DATE]]&lt;=DATE(2024,5,31)),"Y","N")</f>
        <v>N</v>
      </c>
      <c r="Q7659" t="str">
        <f>LEFT(ALT[[#This Row],[DATEMTH]],4)</f>
        <v>2022</v>
      </c>
    </row>
    <row r="7660" spans="1:17" x14ac:dyDescent="0.25">
      <c r="A7660" t="s">
        <v>79</v>
      </c>
      <c r="B7660" t="s">
        <v>14</v>
      </c>
      <c r="C7660" t="s">
        <v>19</v>
      </c>
      <c r="D7660" t="s">
        <v>17</v>
      </c>
      <c r="E7660" s="14">
        <v>21751.450868</v>
      </c>
      <c r="F7660" s="14">
        <v>76809.981919999991</v>
      </c>
      <c r="G7660" s="13">
        <v>0.28318521010270281</v>
      </c>
      <c r="H7660" s="12">
        <v>-66398763.359999992</v>
      </c>
      <c r="I7660" s="12">
        <v>-18.803147752661243</v>
      </c>
      <c r="J7660" t="s">
        <v>24</v>
      </c>
      <c r="K7660" s="14">
        <v>6768.2787200000002</v>
      </c>
      <c r="L7660" s="14">
        <v>21751.450868</v>
      </c>
      <c r="M7660" s="13">
        <v>0.31116447178966178</v>
      </c>
      <c r="N7660" s="12">
        <v>-5.8508715384398018</v>
      </c>
      <c r="O7660" s="2">
        <f>DATE(LEFT(ALT[[#This Row],[DATEMTH]],4),RIGHT(ALT[[#This Row],[DATEMTH]],2),1)</f>
        <v>44713</v>
      </c>
      <c r="P7660" t="str">
        <f>IF(AND(ALT[[#This Row],[DATE]]&gt;=DATE(2023,6,1),ALT[[#This Row],[DATE]]&lt;=DATE(2024,5,31)),"Y","N")</f>
        <v>N</v>
      </c>
      <c r="Q7660" t="str">
        <f>LEFT(ALT[[#This Row],[DATEMTH]],4)</f>
        <v>2022</v>
      </c>
    </row>
    <row r="7661" spans="1:17" x14ac:dyDescent="0.25">
      <c r="A7661" t="s">
        <v>79</v>
      </c>
      <c r="B7661" t="s">
        <v>14</v>
      </c>
      <c r="C7661" t="s">
        <v>19</v>
      </c>
      <c r="D7661" t="s">
        <v>17</v>
      </c>
      <c r="E7661" s="14">
        <v>21751.450868</v>
      </c>
      <c r="F7661" s="14">
        <v>76809.981919999991</v>
      </c>
      <c r="G7661" s="13">
        <v>0.28318521010270281</v>
      </c>
      <c r="H7661" s="12">
        <v>-66398763.359999992</v>
      </c>
      <c r="I7661" s="12">
        <v>-18.803147752661243</v>
      </c>
      <c r="J7661" t="s">
        <v>16</v>
      </c>
      <c r="K7661" s="14">
        <v>4.8943960000000004</v>
      </c>
      <c r="L7661" s="14">
        <v>21751.450868</v>
      </c>
      <c r="M7661" s="13">
        <v>2.2501469119011599E-4</v>
      </c>
      <c r="N7661" s="12">
        <v>-4.2309844849671933E-3</v>
      </c>
      <c r="O7661" s="2">
        <f>DATE(LEFT(ALT[[#This Row],[DATEMTH]],4),RIGHT(ALT[[#This Row],[DATEMTH]],2),1)</f>
        <v>44713</v>
      </c>
      <c r="P7661" t="str">
        <f>IF(AND(ALT[[#This Row],[DATE]]&gt;=DATE(2023,6,1),ALT[[#This Row],[DATE]]&lt;=DATE(2024,5,31)),"Y","N")</f>
        <v>N</v>
      </c>
      <c r="Q7661" t="str">
        <f>LEFT(ALT[[#This Row],[DATEMTH]],4)</f>
        <v>2022</v>
      </c>
    </row>
    <row r="7662" spans="1:17" x14ac:dyDescent="0.25">
      <c r="A7662" t="s">
        <v>79</v>
      </c>
      <c r="B7662" t="s">
        <v>14</v>
      </c>
      <c r="C7662" t="s">
        <v>20</v>
      </c>
      <c r="D7662" t="s">
        <v>17</v>
      </c>
      <c r="E7662" s="14">
        <v>26302.661392000002</v>
      </c>
      <c r="F7662" s="14">
        <v>76809.981919999991</v>
      </c>
      <c r="G7662" s="13">
        <v>0.3424380625345681</v>
      </c>
      <c r="H7662" s="12">
        <v>-66398763.359999992</v>
      </c>
      <c r="I7662" s="12">
        <v>-22.737463879689667</v>
      </c>
      <c r="J7662" t="s">
        <v>26</v>
      </c>
      <c r="K7662" s="14">
        <v>1516.6589079999997</v>
      </c>
      <c r="L7662" s="14">
        <v>26302.661391999998</v>
      </c>
      <c r="M7662" s="13">
        <v>5.7661804081213401E-2</v>
      </c>
      <c r="N7662" s="12">
        <v>-1.3110831875343318</v>
      </c>
      <c r="O7662" s="2">
        <f>DATE(LEFT(ALT[[#This Row],[DATEMTH]],4),RIGHT(ALT[[#This Row],[DATEMTH]],2),1)</f>
        <v>44713</v>
      </c>
      <c r="P7662" t="str">
        <f>IF(AND(ALT[[#This Row],[DATE]]&gt;=DATE(2023,6,1),ALT[[#This Row],[DATE]]&lt;=DATE(2024,5,31)),"Y","N")</f>
        <v>N</v>
      </c>
      <c r="Q7662" t="str">
        <f>LEFT(ALT[[#This Row],[DATEMTH]],4)</f>
        <v>2022</v>
      </c>
    </row>
    <row r="7663" spans="1:17" x14ac:dyDescent="0.25">
      <c r="A7663" t="s">
        <v>79</v>
      </c>
      <c r="B7663" t="s">
        <v>14</v>
      </c>
      <c r="C7663" t="s">
        <v>20</v>
      </c>
      <c r="D7663" t="s">
        <v>17</v>
      </c>
      <c r="E7663" s="14">
        <v>26302.661392000002</v>
      </c>
      <c r="F7663" s="14">
        <v>76809.981919999991</v>
      </c>
      <c r="G7663" s="13">
        <v>0.3424380625345681</v>
      </c>
      <c r="H7663" s="12">
        <v>-66398763.359999992</v>
      </c>
      <c r="I7663" s="12">
        <v>-22.737463879689667</v>
      </c>
      <c r="J7663" t="s">
        <v>25</v>
      </c>
      <c r="K7663" s="14">
        <v>3276.2358040000008</v>
      </c>
      <c r="L7663" s="14">
        <v>26302.661391999998</v>
      </c>
      <c r="M7663" s="13">
        <v>0.12455909898898952</v>
      </c>
      <c r="N7663" s="12">
        <v>-2.8321580141488392</v>
      </c>
      <c r="O7663" s="2">
        <f>DATE(LEFT(ALT[[#This Row],[DATEMTH]],4),RIGHT(ALT[[#This Row],[DATEMTH]],2),1)</f>
        <v>44713</v>
      </c>
      <c r="P7663" t="str">
        <f>IF(AND(ALT[[#This Row],[DATE]]&gt;=DATE(2023,6,1),ALT[[#This Row],[DATE]]&lt;=DATE(2024,5,31)),"Y","N")</f>
        <v>N</v>
      </c>
      <c r="Q7663" t="str">
        <f>LEFT(ALT[[#This Row],[DATEMTH]],4)</f>
        <v>2022</v>
      </c>
    </row>
    <row r="7664" spans="1:17" x14ac:dyDescent="0.25">
      <c r="A7664" t="s">
        <v>79</v>
      </c>
      <c r="B7664" t="s">
        <v>14</v>
      </c>
      <c r="C7664" t="s">
        <v>20</v>
      </c>
      <c r="D7664" t="s">
        <v>17</v>
      </c>
      <c r="E7664" s="14">
        <v>26302.661392000002</v>
      </c>
      <c r="F7664" s="14">
        <v>76809.981919999991</v>
      </c>
      <c r="G7664" s="13">
        <v>0.3424380625345681</v>
      </c>
      <c r="H7664" s="12">
        <v>-66398763.359999992</v>
      </c>
      <c r="I7664" s="12">
        <v>-22.737463879689667</v>
      </c>
      <c r="J7664" t="s">
        <v>24</v>
      </c>
      <c r="K7664" s="14">
        <v>11477.758795999998</v>
      </c>
      <c r="L7664" s="14">
        <v>26302.661391999998</v>
      </c>
      <c r="M7664" s="13">
        <v>0.43637252614638378</v>
      </c>
      <c r="N7664" s="12">
        <v>-9.9220045513423365</v>
      </c>
      <c r="O7664" s="2">
        <f>DATE(LEFT(ALT[[#This Row],[DATEMTH]],4),RIGHT(ALT[[#This Row],[DATEMTH]],2),1)</f>
        <v>44713</v>
      </c>
      <c r="P7664" t="str">
        <f>IF(AND(ALT[[#This Row],[DATE]]&gt;=DATE(2023,6,1),ALT[[#This Row],[DATE]]&lt;=DATE(2024,5,31)),"Y","N")</f>
        <v>N</v>
      </c>
      <c r="Q7664" t="str">
        <f>LEFT(ALT[[#This Row],[DATEMTH]],4)</f>
        <v>2022</v>
      </c>
    </row>
    <row r="7665" spans="1:17" x14ac:dyDescent="0.25">
      <c r="A7665" t="s">
        <v>79</v>
      </c>
      <c r="B7665" t="s">
        <v>14</v>
      </c>
      <c r="C7665" t="s">
        <v>20</v>
      </c>
      <c r="D7665" t="s">
        <v>17</v>
      </c>
      <c r="E7665" s="14">
        <v>26302.661392000002</v>
      </c>
      <c r="F7665" s="14">
        <v>76809.981919999991</v>
      </c>
      <c r="G7665" s="13">
        <v>0.3424380625345681</v>
      </c>
      <c r="H7665" s="12">
        <v>-66398763.359999992</v>
      </c>
      <c r="I7665" s="12">
        <v>-22.737463879689667</v>
      </c>
      <c r="J7665" t="s">
        <v>16</v>
      </c>
      <c r="K7665" s="14">
        <v>10032.007884000001</v>
      </c>
      <c r="L7665" s="14">
        <v>26302.661391999998</v>
      </c>
      <c r="M7665" s="13">
        <v>0.38140657078341333</v>
      </c>
      <c r="N7665" s="12">
        <v>-8.6722181266641609</v>
      </c>
      <c r="O7665" s="2">
        <f>DATE(LEFT(ALT[[#This Row],[DATEMTH]],4),RIGHT(ALT[[#This Row],[DATEMTH]],2),1)</f>
        <v>44713</v>
      </c>
      <c r="P7665" t="str">
        <f>IF(AND(ALT[[#This Row],[DATE]]&gt;=DATE(2023,6,1),ALT[[#This Row],[DATE]]&lt;=DATE(2024,5,31)),"Y","N")</f>
        <v>N</v>
      </c>
      <c r="Q7665" t="str">
        <f>LEFT(ALT[[#This Row],[DATEMTH]],4)</f>
        <v>2022</v>
      </c>
    </row>
    <row r="7666" spans="1:17" x14ac:dyDescent="0.25">
      <c r="A7666" t="s">
        <v>79</v>
      </c>
      <c r="B7666" t="s">
        <v>14</v>
      </c>
      <c r="C7666" t="s">
        <v>15</v>
      </c>
      <c r="D7666" t="s">
        <v>23</v>
      </c>
      <c r="E7666" s="14">
        <v>13166.281699999998</v>
      </c>
      <c r="F7666" s="14">
        <v>76809.981919999991</v>
      </c>
      <c r="G7666" s="13">
        <v>0.17141368049940561</v>
      </c>
      <c r="H7666" s="12">
        <v>-43076402.259999998</v>
      </c>
      <c r="I7666" s="12">
        <v>-7.3838846540595133</v>
      </c>
      <c r="J7666" t="s">
        <v>25</v>
      </c>
      <c r="K7666" s="14">
        <v>1724.4132279999997</v>
      </c>
      <c r="L7666" s="14">
        <v>13166.281699999998</v>
      </c>
      <c r="M7666" s="13">
        <v>0.1309719226195806</v>
      </c>
      <c r="N7666" s="12">
        <v>-0.9670815695433912</v>
      </c>
      <c r="O7666" s="2">
        <f>DATE(LEFT(ALT[[#This Row],[DATEMTH]],4),RIGHT(ALT[[#This Row],[DATEMTH]],2),1)</f>
        <v>44713</v>
      </c>
      <c r="P7666" t="str">
        <f>IF(AND(ALT[[#This Row],[DATE]]&gt;=DATE(2023,6,1),ALT[[#This Row],[DATE]]&lt;=DATE(2024,5,31)),"Y","N")</f>
        <v>N</v>
      </c>
      <c r="Q7666" t="str">
        <f>LEFT(ALT[[#This Row],[DATEMTH]],4)</f>
        <v>2022</v>
      </c>
    </row>
    <row r="7667" spans="1:17" x14ac:dyDescent="0.25">
      <c r="A7667" t="s">
        <v>79</v>
      </c>
      <c r="B7667" t="s">
        <v>14</v>
      </c>
      <c r="C7667" t="s">
        <v>15</v>
      </c>
      <c r="D7667" t="s">
        <v>23</v>
      </c>
      <c r="E7667" s="14">
        <v>13166.281699999998</v>
      </c>
      <c r="F7667" s="14">
        <v>76809.981919999991</v>
      </c>
      <c r="G7667" s="13">
        <v>0.17141368049940561</v>
      </c>
      <c r="H7667" s="12">
        <v>-43076402.259999998</v>
      </c>
      <c r="I7667" s="12">
        <v>-7.3838846540595133</v>
      </c>
      <c r="J7667" t="s">
        <v>24</v>
      </c>
      <c r="K7667" s="14">
        <v>5794.747567999998</v>
      </c>
      <c r="L7667" s="14">
        <v>13166.281699999998</v>
      </c>
      <c r="M7667" s="13">
        <v>0.44012027845340718</v>
      </c>
      <c r="N7667" s="12">
        <v>-3.2497973700125131</v>
      </c>
      <c r="O7667" s="2">
        <f>DATE(LEFT(ALT[[#This Row],[DATEMTH]],4),RIGHT(ALT[[#This Row],[DATEMTH]],2),1)</f>
        <v>44713</v>
      </c>
      <c r="P7667" t="str">
        <f>IF(AND(ALT[[#This Row],[DATE]]&gt;=DATE(2023,6,1),ALT[[#This Row],[DATE]]&lt;=DATE(2024,5,31)),"Y","N")</f>
        <v>N</v>
      </c>
      <c r="Q7667" t="str">
        <f>LEFT(ALT[[#This Row],[DATEMTH]],4)</f>
        <v>2022</v>
      </c>
    </row>
    <row r="7668" spans="1:17" x14ac:dyDescent="0.25">
      <c r="A7668" t="s">
        <v>79</v>
      </c>
      <c r="B7668" t="s">
        <v>14</v>
      </c>
      <c r="C7668" t="s">
        <v>15</v>
      </c>
      <c r="D7668" t="s">
        <v>23</v>
      </c>
      <c r="E7668" s="14">
        <v>13166.281699999998</v>
      </c>
      <c r="F7668" s="14">
        <v>76809.981919999991</v>
      </c>
      <c r="G7668" s="13">
        <v>0.17141368049940561</v>
      </c>
      <c r="H7668" s="12">
        <v>-43076402.259999998</v>
      </c>
      <c r="I7668" s="12">
        <v>-7.3838846540595133</v>
      </c>
      <c r="J7668" t="s">
        <v>16</v>
      </c>
      <c r="K7668" s="14">
        <v>4036.924364</v>
      </c>
      <c r="L7668" s="14">
        <v>13166.281699999998</v>
      </c>
      <c r="M7668" s="13">
        <v>0.30661081510962968</v>
      </c>
      <c r="N7668" s="12">
        <v>-2.2639788924566733</v>
      </c>
      <c r="O7668" s="2">
        <f>DATE(LEFT(ALT[[#This Row],[DATEMTH]],4),RIGHT(ALT[[#This Row],[DATEMTH]],2),1)</f>
        <v>44713</v>
      </c>
      <c r="P7668" t="str">
        <f>IF(AND(ALT[[#This Row],[DATE]]&gt;=DATE(2023,6,1),ALT[[#This Row],[DATE]]&lt;=DATE(2024,5,31)),"Y","N")</f>
        <v>N</v>
      </c>
      <c r="Q7668" t="str">
        <f>LEFT(ALT[[#This Row],[DATEMTH]],4)</f>
        <v>2022</v>
      </c>
    </row>
    <row r="7669" spans="1:17" x14ac:dyDescent="0.25">
      <c r="A7669" t="s">
        <v>79</v>
      </c>
      <c r="B7669" t="s">
        <v>14</v>
      </c>
      <c r="C7669" t="s">
        <v>15</v>
      </c>
      <c r="D7669" t="s">
        <v>23</v>
      </c>
      <c r="E7669" s="14">
        <v>13166.281699999998</v>
      </c>
      <c r="F7669" s="14">
        <v>76809.981919999991</v>
      </c>
      <c r="G7669" s="13">
        <v>0.17141368049940561</v>
      </c>
      <c r="H7669" s="12">
        <v>-43076402.259999998</v>
      </c>
      <c r="I7669" s="12">
        <v>-7.3838846540595133</v>
      </c>
      <c r="J7669" t="s">
        <v>26</v>
      </c>
      <c r="K7669" s="14">
        <v>1610.1965400000004</v>
      </c>
      <c r="L7669" s="14">
        <v>13166.281699999998</v>
      </c>
      <c r="M7669" s="13">
        <v>0.1222969838173826</v>
      </c>
      <c r="N7669" s="12">
        <v>-0.90302682204693607</v>
      </c>
      <c r="O7669" s="2">
        <f>DATE(LEFT(ALT[[#This Row],[DATEMTH]],4),RIGHT(ALT[[#This Row],[DATEMTH]],2),1)</f>
        <v>44713</v>
      </c>
      <c r="P7669" t="str">
        <f>IF(AND(ALT[[#This Row],[DATE]]&gt;=DATE(2023,6,1),ALT[[#This Row],[DATE]]&lt;=DATE(2024,5,31)),"Y","N")</f>
        <v>N</v>
      </c>
      <c r="Q7669" t="str">
        <f>LEFT(ALT[[#This Row],[DATEMTH]],4)</f>
        <v>2022</v>
      </c>
    </row>
    <row r="7670" spans="1:17" x14ac:dyDescent="0.25">
      <c r="A7670" t="s">
        <v>79</v>
      </c>
      <c r="B7670" t="s">
        <v>14</v>
      </c>
      <c r="C7670" t="s">
        <v>18</v>
      </c>
      <c r="D7670" t="s">
        <v>23</v>
      </c>
      <c r="E7670" s="14">
        <v>15589.587960000001</v>
      </c>
      <c r="F7670" s="14">
        <v>76809.981919999991</v>
      </c>
      <c r="G7670" s="13">
        <v>0.20296304686332364</v>
      </c>
      <c r="H7670" s="12">
        <v>-43076402.259999998</v>
      </c>
      <c r="I7670" s="12">
        <v>-8.7429178505997598</v>
      </c>
      <c r="J7670" t="s">
        <v>16</v>
      </c>
      <c r="K7670" s="14">
        <v>5911.0224319999998</v>
      </c>
      <c r="L7670" s="14">
        <v>15589.587959999999</v>
      </c>
      <c r="M7670" s="13">
        <v>0.37916476350539802</v>
      </c>
      <c r="N7670" s="12">
        <v>-3.3150063791697808</v>
      </c>
      <c r="O7670" s="2">
        <f>DATE(LEFT(ALT[[#This Row],[DATEMTH]],4),RIGHT(ALT[[#This Row],[DATEMTH]],2),1)</f>
        <v>44713</v>
      </c>
      <c r="P7670" t="str">
        <f>IF(AND(ALT[[#This Row],[DATE]]&gt;=DATE(2023,6,1),ALT[[#This Row],[DATE]]&lt;=DATE(2024,5,31)),"Y","N")</f>
        <v>N</v>
      </c>
      <c r="Q7670" t="str">
        <f>LEFT(ALT[[#This Row],[DATEMTH]],4)</f>
        <v>2022</v>
      </c>
    </row>
    <row r="7671" spans="1:17" x14ac:dyDescent="0.25">
      <c r="A7671" t="s">
        <v>79</v>
      </c>
      <c r="B7671" t="s">
        <v>14</v>
      </c>
      <c r="C7671" t="s">
        <v>18</v>
      </c>
      <c r="D7671" t="s">
        <v>23</v>
      </c>
      <c r="E7671" s="14">
        <v>15589.587960000001</v>
      </c>
      <c r="F7671" s="14">
        <v>76809.981919999991</v>
      </c>
      <c r="G7671" s="13">
        <v>0.20296304686332364</v>
      </c>
      <c r="H7671" s="12">
        <v>-43076402.259999998</v>
      </c>
      <c r="I7671" s="12">
        <v>-8.7429178505997598</v>
      </c>
      <c r="J7671" t="s">
        <v>25</v>
      </c>
      <c r="K7671" s="14">
        <v>1284.3113280000005</v>
      </c>
      <c r="L7671" s="14">
        <v>15589.587959999999</v>
      </c>
      <c r="M7671" s="13">
        <v>8.2382634569643912E-2</v>
      </c>
      <c r="N7671" s="12">
        <v>-0.72026460635837664</v>
      </c>
      <c r="O7671" s="2">
        <f>DATE(LEFT(ALT[[#This Row],[DATEMTH]],4),RIGHT(ALT[[#This Row],[DATEMTH]],2),1)</f>
        <v>44713</v>
      </c>
      <c r="P7671" t="str">
        <f>IF(AND(ALT[[#This Row],[DATE]]&gt;=DATE(2023,6,1),ALT[[#This Row],[DATE]]&lt;=DATE(2024,5,31)),"Y","N")</f>
        <v>N</v>
      </c>
      <c r="Q7671" t="str">
        <f>LEFT(ALT[[#This Row],[DATEMTH]],4)</f>
        <v>2022</v>
      </c>
    </row>
    <row r="7672" spans="1:17" x14ac:dyDescent="0.25">
      <c r="A7672" t="s">
        <v>79</v>
      </c>
      <c r="B7672" t="s">
        <v>14</v>
      </c>
      <c r="C7672" t="s">
        <v>18</v>
      </c>
      <c r="D7672" t="s">
        <v>23</v>
      </c>
      <c r="E7672" s="14">
        <v>15589.587960000001</v>
      </c>
      <c r="F7672" s="14">
        <v>76809.981919999991</v>
      </c>
      <c r="G7672" s="13">
        <v>0.20296304686332364</v>
      </c>
      <c r="H7672" s="12">
        <v>-43076402.259999998</v>
      </c>
      <c r="I7672" s="12">
        <v>-8.7429178505997598</v>
      </c>
      <c r="J7672" t="s">
        <v>24</v>
      </c>
      <c r="K7672" s="14">
        <v>4708.1493919999994</v>
      </c>
      <c r="L7672" s="14">
        <v>15589.587959999999</v>
      </c>
      <c r="M7672" s="13">
        <v>0.30200601863758303</v>
      </c>
      <c r="N7672" s="12">
        <v>-2.6404138113350886</v>
      </c>
      <c r="O7672" s="2">
        <f>DATE(LEFT(ALT[[#This Row],[DATEMTH]],4),RIGHT(ALT[[#This Row],[DATEMTH]],2),1)</f>
        <v>44713</v>
      </c>
      <c r="P7672" t="str">
        <f>IF(AND(ALT[[#This Row],[DATE]]&gt;=DATE(2023,6,1),ALT[[#This Row],[DATE]]&lt;=DATE(2024,5,31)),"Y","N")</f>
        <v>N</v>
      </c>
      <c r="Q7672" t="str">
        <f>LEFT(ALT[[#This Row],[DATEMTH]],4)</f>
        <v>2022</v>
      </c>
    </row>
    <row r="7673" spans="1:17" x14ac:dyDescent="0.25">
      <c r="A7673" t="s">
        <v>79</v>
      </c>
      <c r="B7673" t="s">
        <v>14</v>
      </c>
      <c r="C7673" t="s">
        <v>18</v>
      </c>
      <c r="D7673" t="s">
        <v>23</v>
      </c>
      <c r="E7673" s="14">
        <v>15589.587960000001</v>
      </c>
      <c r="F7673" s="14">
        <v>76809.981919999991</v>
      </c>
      <c r="G7673" s="13">
        <v>0.20296304686332364</v>
      </c>
      <c r="H7673" s="12">
        <v>-43076402.259999998</v>
      </c>
      <c r="I7673" s="12">
        <v>-8.7429178505997598</v>
      </c>
      <c r="J7673" t="s">
        <v>26</v>
      </c>
      <c r="K7673" s="14">
        <v>3686.104808</v>
      </c>
      <c r="L7673" s="14">
        <v>15589.587959999999</v>
      </c>
      <c r="M7673" s="13">
        <v>0.23644658328737511</v>
      </c>
      <c r="N7673" s="12">
        <v>-2.0672330537365147</v>
      </c>
      <c r="O7673" s="2">
        <f>DATE(LEFT(ALT[[#This Row],[DATEMTH]],4),RIGHT(ALT[[#This Row],[DATEMTH]],2),1)</f>
        <v>44713</v>
      </c>
      <c r="P7673" t="str">
        <f>IF(AND(ALT[[#This Row],[DATE]]&gt;=DATE(2023,6,1),ALT[[#This Row],[DATE]]&lt;=DATE(2024,5,31)),"Y","N")</f>
        <v>N</v>
      </c>
      <c r="Q7673" t="str">
        <f>LEFT(ALT[[#This Row],[DATEMTH]],4)</f>
        <v>2022</v>
      </c>
    </row>
    <row r="7674" spans="1:17" x14ac:dyDescent="0.25">
      <c r="A7674" t="s">
        <v>79</v>
      </c>
      <c r="B7674" t="s">
        <v>14</v>
      </c>
      <c r="C7674" t="s">
        <v>19</v>
      </c>
      <c r="D7674" t="s">
        <v>23</v>
      </c>
      <c r="E7674" s="14">
        <v>21751.450868</v>
      </c>
      <c r="F7674" s="14">
        <v>76809.981919999991</v>
      </c>
      <c r="G7674" s="13">
        <v>0.28318521010270281</v>
      </c>
      <c r="H7674" s="12">
        <v>-43076402.259999998</v>
      </c>
      <c r="I7674" s="12">
        <v>-12.198600024466641</v>
      </c>
      <c r="J7674" t="s">
        <v>26</v>
      </c>
      <c r="K7674" s="14">
        <v>939.88278000000003</v>
      </c>
      <c r="L7674" s="14">
        <v>21751.450868</v>
      </c>
      <c r="M7674" s="13">
        <v>4.3210118980280245E-2</v>
      </c>
      <c r="N7674" s="12">
        <v>-0.52710295845005306</v>
      </c>
      <c r="O7674" s="2">
        <f>DATE(LEFT(ALT[[#This Row],[DATEMTH]],4),RIGHT(ALT[[#This Row],[DATEMTH]],2),1)</f>
        <v>44713</v>
      </c>
      <c r="P7674" t="str">
        <f>IF(AND(ALT[[#This Row],[DATE]]&gt;=DATE(2023,6,1),ALT[[#This Row],[DATE]]&lt;=DATE(2024,5,31)),"Y","N")</f>
        <v>N</v>
      </c>
      <c r="Q7674" t="str">
        <f>LEFT(ALT[[#This Row],[DATEMTH]],4)</f>
        <v>2022</v>
      </c>
    </row>
    <row r="7675" spans="1:17" x14ac:dyDescent="0.25">
      <c r="A7675" t="s">
        <v>79</v>
      </c>
      <c r="B7675" t="s">
        <v>14</v>
      </c>
      <c r="C7675" t="s">
        <v>19</v>
      </c>
      <c r="D7675" t="s">
        <v>23</v>
      </c>
      <c r="E7675" s="14">
        <v>21751.450868</v>
      </c>
      <c r="F7675" s="14">
        <v>76809.981919999991</v>
      </c>
      <c r="G7675" s="13">
        <v>0.28318521010270281</v>
      </c>
      <c r="H7675" s="12">
        <v>-43076402.259999998</v>
      </c>
      <c r="I7675" s="12">
        <v>-12.198600024466641</v>
      </c>
      <c r="J7675" t="s">
        <v>25</v>
      </c>
      <c r="K7675" s="14">
        <v>14038.394971999998</v>
      </c>
      <c r="L7675" s="14">
        <v>21751.450868</v>
      </c>
      <c r="M7675" s="13">
        <v>0.64540039453886777</v>
      </c>
      <c r="N7675" s="12">
        <v>-7.8729812686126124</v>
      </c>
      <c r="O7675" s="2">
        <f>DATE(LEFT(ALT[[#This Row],[DATEMTH]],4),RIGHT(ALT[[#This Row],[DATEMTH]],2),1)</f>
        <v>44713</v>
      </c>
      <c r="P7675" t="str">
        <f>IF(AND(ALT[[#This Row],[DATE]]&gt;=DATE(2023,6,1),ALT[[#This Row],[DATE]]&lt;=DATE(2024,5,31)),"Y","N")</f>
        <v>N</v>
      </c>
      <c r="Q7675" t="str">
        <f>LEFT(ALT[[#This Row],[DATEMTH]],4)</f>
        <v>2022</v>
      </c>
    </row>
    <row r="7676" spans="1:17" x14ac:dyDescent="0.25">
      <c r="A7676" t="s">
        <v>79</v>
      </c>
      <c r="B7676" t="s">
        <v>14</v>
      </c>
      <c r="C7676" t="s">
        <v>19</v>
      </c>
      <c r="D7676" t="s">
        <v>23</v>
      </c>
      <c r="E7676" s="14">
        <v>21751.450868</v>
      </c>
      <c r="F7676" s="14">
        <v>76809.981919999991</v>
      </c>
      <c r="G7676" s="13">
        <v>0.28318521010270281</v>
      </c>
      <c r="H7676" s="12">
        <v>-43076402.259999998</v>
      </c>
      <c r="I7676" s="12">
        <v>-12.198600024466641</v>
      </c>
      <c r="J7676" t="s">
        <v>24</v>
      </c>
      <c r="K7676" s="14">
        <v>6768.2787200000002</v>
      </c>
      <c r="L7676" s="14">
        <v>21751.450868</v>
      </c>
      <c r="M7676" s="13">
        <v>0.31116447178966178</v>
      </c>
      <c r="N7676" s="12">
        <v>-3.7957709331865175</v>
      </c>
      <c r="O7676" s="2">
        <f>DATE(LEFT(ALT[[#This Row],[DATEMTH]],4),RIGHT(ALT[[#This Row],[DATEMTH]],2),1)</f>
        <v>44713</v>
      </c>
      <c r="P7676" t="str">
        <f>IF(AND(ALT[[#This Row],[DATE]]&gt;=DATE(2023,6,1),ALT[[#This Row],[DATE]]&lt;=DATE(2024,5,31)),"Y","N")</f>
        <v>N</v>
      </c>
      <c r="Q7676" t="str">
        <f>LEFT(ALT[[#This Row],[DATEMTH]],4)</f>
        <v>2022</v>
      </c>
    </row>
    <row r="7677" spans="1:17" x14ac:dyDescent="0.25">
      <c r="A7677" t="s">
        <v>79</v>
      </c>
      <c r="B7677" t="s">
        <v>14</v>
      </c>
      <c r="C7677" t="s">
        <v>19</v>
      </c>
      <c r="D7677" t="s">
        <v>23</v>
      </c>
      <c r="E7677" s="14">
        <v>21751.450868</v>
      </c>
      <c r="F7677" s="14">
        <v>76809.981919999991</v>
      </c>
      <c r="G7677" s="13">
        <v>0.28318521010270281</v>
      </c>
      <c r="H7677" s="12">
        <v>-43076402.259999998</v>
      </c>
      <c r="I7677" s="12">
        <v>-12.198600024466641</v>
      </c>
      <c r="J7677" t="s">
        <v>16</v>
      </c>
      <c r="K7677" s="14">
        <v>4.8943960000000004</v>
      </c>
      <c r="L7677" s="14">
        <v>21751.450868</v>
      </c>
      <c r="M7677" s="13">
        <v>2.2501469119011599E-4</v>
      </c>
      <c r="N7677" s="12">
        <v>-2.7448642174571027E-3</v>
      </c>
      <c r="O7677" s="2">
        <f>DATE(LEFT(ALT[[#This Row],[DATEMTH]],4),RIGHT(ALT[[#This Row],[DATEMTH]],2),1)</f>
        <v>44713</v>
      </c>
      <c r="P7677" t="str">
        <f>IF(AND(ALT[[#This Row],[DATE]]&gt;=DATE(2023,6,1),ALT[[#This Row],[DATE]]&lt;=DATE(2024,5,31)),"Y","N")</f>
        <v>N</v>
      </c>
      <c r="Q7677" t="str">
        <f>LEFT(ALT[[#This Row],[DATEMTH]],4)</f>
        <v>2022</v>
      </c>
    </row>
    <row r="7678" spans="1:17" x14ac:dyDescent="0.25">
      <c r="A7678" t="s">
        <v>79</v>
      </c>
      <c r="B7678" t="s">
        <v>14</v>
      </c>
      <c r="C7678" t="s">
        <v>20</v>
      </c>
      <c r="D7678" t="s">
        <v>23</v>
      </c>
      <c r="E7678" s="14">
        <v>26302.661392000002</v>
      </c>
      <c r="F7678" s="14">
        <v>76809.981919999991</v>
      </c>
      <c r="G7678" s="13">
        <v>0.3424380625345681</v>
      </c>
      <c r="H7678" s="12">
        <v>-43076402.259999998</v>
      </c>
      <c r="I7678" s="12">
        <v>-14.75099973087409</v>
      </c>
      <c r="J7678" t="s">
        <v>26</v>
      </c>
      <c r="K7678" s="14">
        <v>1516.6589079999997</v>
      </c>
      <c r="L7678" s="14">
        <v>26302.661391999998</v>
      </c>
      <c r="M7678" s="13">
        <v>5.7661804081213401E-2</v>
      </c>
      <c r="N7678" s="12">
        <v>-0.85056925648369341</v>
      </c>
      <c r="O7678" s="2">
        <f>DATE(LEFT(ALT[[#This Row],[DATEMTH]],4),RIGHT(ALT[[#This Row],[DATEMTH]],2),1)</f>
        <v>44713</v>
      </c>
      <c r="P7678" t="str">
        <f>IF(AND(ALT[[#This Row],[DATE]]&gt;=DATE(2023,6,1),ALT[[#This Row],[DATE]]&lt;=DATE(2024,5,31)),"Y","N")</f>
        <v>N</v>
      </c>
      <c r="Q7678" t="str">
        <f>LEFT(ALT[[#This Row],[DATEMTH]],4)</f>
        <v>2022</v>
      </c>
    </row>
    <row r="7679" spans="1:17" x14ac:dyDescent="0.25">
      <c r="A7679" t="s">
        <v>79</v>
      </c>
      <c r="B7679" t="s">
        <v>14</v>
      </c>
      <c r="C7679" t="s">
        <v>20</v>
      </c>
      <c r="D7679" t="s">
        <v>23</v>
      </c>
      <c r="E7679" s="14">
        <v>26302.661392000002</v>
      </c>
      <c r="F7679" s="14">
        <v>76809.981919999991</v>
      </c>
      <c r="G7679" s="13">
        <v>0.3424380625345681</v>
      </c>
      <c r="H7679" s="12">
        <v>-43076402.259999998</v>
      </c>
      <c r="I7679" s="12">
        <v>-14.75099973087409</v>
      </c>
      <c r="J7679" t="s">
        <v>25</v>
      </c>
      <c r="K7679" s="14">
        <v>3276.2358040000008</v>
      </c>
      <c r="L7679" s="14">
        <v>26302.661391999998</v>
      </c>
      <c r="M7679" s="13">
        <v>0.12455909898898952</v>
      </c>
      <c r="N7679" s="12">
        <v>-1.8373712356645036</v>
      </c>
      <c r="O7679" s="2">
        <f>DATE(LEFT(ALT[[#This Row],[DATEMTH]],4),RIGHT(ALT[[#This Row],[DATEMTH]],2),1)</f>
        <v>44713</v>
      </c>
      <c r="P7679" t="str">
        <f>IF(AND(ALT[[#This Row],[DATE]]&gt;=DATE(2023,6,1),ALT[[#This Row],[DATE]]&lt;=DATE(2024,5,31)),"Y","N")</f>
        <v>N</v>
      </c>
      <c r="Q7679" t="str">
        <f>LEFT(ALT[[#This Row],[DATEMTH]],4)</f>
        <v>2022</v>
      </c>
    </row>
    <row r="7680" spans="1:17" x14ac:dyDescent="0.25">
      <c r="A7680" t="s">
        <v>79</v>
      </c>
      <c r="B7680" t="s">
        <v>14</v>
      </c>
      <c r="C7680" t="s">
        <v>20</v>
      </c>
      <c r="D7680" t="s">
        <v>23</v>
      </c>
      <c r="E7680" s="14">
        <v>26302.661392000002</v>
      </c>
      <c r="F7680" s="14">
        <v>76809.981919999991</v>
      </c>
      <c r="G7680" s="13">
        <v>0.3424380625345681</v>
      </c>
      <c r="H7680" s="12">
        <v>-43076402.259999998</v>
      </c>
      <c r="I7680" s="12">
        <v>-14.75099973087409</v>
      </c>
      <c r="J7680" t="s">
        <v>24</v>
      </c>
      <c r="K7680" s="14">
        <v>11477.758795999998</v>
      </c>
      <c r="L7680" s="14">
        <v>26302.661391999998</v>
      </c>
      <c r="M7680" s="13">
        <v>0.43637252614638378</v>
      </c>
      <c r="N7680" s="12">
        <v>-6.4369310157461541</v>
      </c>
      <c r="O7680" s="2">
        <f>DATE(LEFT(ALT[[#This Row],[DATEMTH]],4),RIGHT(ALT[[#This Row],[DATEMTH]],2),1)</f>
        <v>44713</v>
      </c>
      <c r="P7680" t="str">
        <f>IF(AND(ALT[[#This Row],[DATE]]&gt;=DATE(2023,6,1),ALT[[#This Row],[DATE]]&lt;=DATE(2024,5,31)),"Y","N")</f>
        <v>N</v>
      </c>
      <c r="Q7680" t="str">
        <f>LEFT(ALT[[#This Row],[DATEMTH]],4)</f>
        <v>2022</v>
      </c>
    </row>
    <row r="7681" spans="1:17" x14ac:dyDescent="0.25">
      <c r="A7681" t="s">
        <v>79</v>
      </c>
      <c r="B7681" t="s">
        <v>14</v>
      </c>
      <c r="C7681" t="s">
        <v>20</v>
      </c>
      <c r="D7681" t="s">
        <v>23</v>
      </c>
      <c r="E7681" s="14">
        <v>26302.661392000002</v>
      </c>
      <c r="F7681" s="14">
        <v>76809.981919999991</v>
      </c>
      <c r="G7681" s="13">
        <v>0.3424380625345681</v>
      </c>
      <c r="H7681" s="12">
        <v>-43076402.259999998</v>
      </c>
      <c r="I7681" s="12">
        <v>-14.75099973087409</v>
      </c>
      <c r="J7681" t="s">
        <v>16</v>
      </c>
      <c r="K7681" s="14">
        <v>10032.007884000001</v>
      </c>
      <c r="L7681" s="14">
        <v>26302.661391999998</v>
      </c>
      <c r="M7681" s="13">
        <v>0.38140657078341333</v>
      </c>
      <c r="N7681" s="12">
        <v>-5.62612822297974</v>
      </c>
      <c r="O7681" s="2">
        <f>DATE(LEFT(ALT[[#This Row],[DATEMTH]],4),RIGHT(ALT[[#This Row],[DATEMTH]],2),1)</f>
        <v>44713</v>
      </c>
      <c r="P7681" t="str">
        <f>IF(AND(ALT[[#This Row],[DATE]]&gt;=DATE(2023,6,1),ALT[[#This Row],[DATE]]&lt;=DATE(2024,5,31)),"Y","N")</f>
        <v>N</v>
      </c>
      <c r="Q7681" t="str">
        <f>LEFT(ALT[[#This Row],[DATEMTH]],4)</f>
        <v>2022</v>
      </c>
    </row>
    <row r="7682" spans="1:17" x14ac:dyDescent="0.25">
      <c r="A7682" t="s">
        <v>79</v>
      </c>
      <c r="B7682" t="s">
        <v>110</v>
      </c>
      <c r="C7682" t="s">
        <v>15</v>
      </c>
      <c r="D7682" t="s">
        <v>22</v>
      </c>
      <c r="E7682" s="14">
        <v>5403628.2323149871</v>
      </c>
      <c r="F7682" s="14">
        <v>31929710.933587968</v>
      </c>
      <c r="G7682" s="13">
        <v>0.16923511282498721</v>
      </c>
      <c r="H7682" s="12">
        <v>-47343405</v>
      </c>
      <c r="I7682" s="12">
        <v>-8.0121664866940634</v>
      </c>
      <c r="J7682" t="s">
        <v>16</v>
      </c>
      <c r="K7682" s="14">
        <v>1636941.9985750008</v>
      </c>
      <c r="L7682" s="14">
        <v>5403628.2323149992</v>
      </c>
      <c r="M7682" s="13">
        <v>0.3029338674310888</v>
      </c>
      <c r="N7682" s="12">
        <v>-2.4271565803159918</v>
      </c>
      <c r="O7682" s="2">
        <f>DATE(LEFT(ALT[[#This Row],[DATEMTH]],4),RIGHT(ALT[[#This Row],[DATEMTH]],2),1)</f>
        <v>44713</v>
      </c>
      <c r="P7682" t="str">
        <f>IF(AND(ALT[[#This Row],[DATE]]&gt;=DATE(2023,6,1),ALT[[#This Row],[DATE]]&lt;=DATE(2024,5,31)),"Y","N")</f>
        <v>N</v>
      </c>
      <c r="Q7682" t="str">
        <f>LEFT(ALT[[#This Row],[DATEMTH]],4)</f>
        <v>2022</v>
      </c>
    </row>
    <row r="7683" spans="1:17" x14ac:dyDescent="0.25">
      <c r="A7683" t="s">
        <v>79</v>
      </c>
      <c r="B7683" t="s">
        <v>110</v>
      </c>
      <c r="C7683" t="s">
        <v>15</v>
      </c>
      <c r="D7683" t="s">
        <v>22</v>
      </c>
      <c r="E7683" s="14">
        <v>5403628.2323149871</v>
      </c>
      <c r="F7683" s="14">
        <v>31929710.933587968</v>
      </c>
      <c r="G7683" s="13">
        <v>0.16923511282498721</v>
      </c>
      <c r="H7683" s="12">
        <v>-47343405</v>
      </c>
      <c r="I7683" s="12">
        <v>-8.0121664866940634</v>
      </c>
      <c r="J7683" t="s">
        <v>26</v>
      </c>
      <c r="K7683" s="14">
        <v>737225.08793200075</v>
      </c>
      <c r="L7683" s="14">
        <v>5403628.2323149992</v>
      </c>
      <c r="M7683" s="13">
        <v>0.13643149680861039</v>
      </c>
      <c r="N7683" s="12">
        <v>-1.0931118664594561</v>
      </c>
      <c r="O7683" s="2">
        <f>DATE(LEFT(ALT[[#This Row],[DATEMTH]],4),RIGHT(ALT[[#This Row],[DATEMTH]],2),1)</f>
        <v>44713</v>
      </c>
      <c r="P7683" t="str">
        <f>IF(AND(ALT[[#This Row],[DATE]]&gt;=DATE(2023,6,1),ALT[[#This Row],[DATE]]&lt;=DATE(2024,5,31)),"Y","N")</f>
        <v>N</v>
      </c>
      <c r="Q7683" t="str">
        <f>LEFT(ALT[[#This Row],[DATEMTH]],4)</f>
        <v>2022</v>
      </c>
    </row>
    <row r="7684" spans="1:17" x14ac:dyDescent="0.25">
      <c r="A7684" t="s">
        <v>79</v>
      </c>
      <c r="B7684" t="s">
        <v>110</v>
      </c>
      <c r="C7684" t="s">
        <v>15</v>
      </c>
      <c r="D7684" t="s">
        <v>22</v>
      </c>
      <c r="E7684" s="14">
        <v>5403628.2323149871</v>
      </c>
      <c r="F7684" s="14">
        <v>31929710.933587968</v>
      </c>
      <c r="G7684" s="13">
        <v>0.16923511282498721</v>
      </c>
      <c r="H7684" s="12">
        <v>-47343405</v>
      </c>
      <c r="I7684" s="12">
        <v>-8.0121664866940634</v>
      </c>
      <c r="J7684" t="s">
        <v>25</v>
      </c>
      <c r="K7684" s="14">
        <v>725040.72863000038</v>
      </c>
      <c r="L7684" s="14">
        <v>5403628.2323149992</v>
      </c>
      <c r="M7684" s="13">
        <v>0.1341766489955919</v>
      </c>
      <c r="N7684" s="12">
        <v>-1.0750456503793941</v>
      </c>
      <c r="O7684" s="2">
        <f>DATE(LEFT(ALT[[#This Row],[DATEMTH]],4),RIGHT(ALT[[#This Row],[DATEMTH]],2),1)</f>
        <v>44713</v>
      </c>
      <c r="P7684" t="str">
        <f>IF(AND(ALT[[#This Row],[DATE]]&gt;=DATE(2023,6,1),ALT[[#This Row],[DATE]]&lt;=DATE(2024,5,31)),"Y","N")</f>
        <v>N</v>
      </c>
      <c r="Q7684" t="str">
        <f>LEFT(ALT[[#This Row],[DATEMTH]],4)</f>
        <v>2022</v>
      </c>
    </row>
    <row r="7685" spans="1:17" x14ac:dyDescent="0.25">
      <c r="A7685" t="s">
        <v>79</v>
      </c>
      <c r="B7685" t="s">
        <v>110</v>
      </c>
      <c r="C7685" t="s">
        <v>15</v>
      </c>
      <c r="D7685" t="s">
        <v>22</v>
      </c>
      <c r="E7685" s="14">
        <v>5403628.2323149871</v>
      </c>
      <c r="F7685" s="14">
        <v>31929710.933587968</v>
      </c>
      <c r="G7685" s="13">
        <v>0.16923511282498721</v>
      </c>
      <c r="H7685" s="12">
        <v>-47343405</v>
      </c>
      <c r="I7685" s="12">
        <v>-8.0121664866940634</v>
      </c>
      <c r="J7685" t="s">
        <v>24</v>
      </c>
      <c r="K7685" s="14">
        <v>2304420.4171779971</v>
      </c>
      <c r="L7685" s="14">
        <v>5403628.2323149992</v>
      </c>
      <c r="M7685" s="13">
        <v>0.42645798676470886</v>
      </c>
      <c r="N7685" s="12">
        <v>-3.4168523895392209</v>
      </c>
      <c r="O7685" s="2">
        <f>DATE(LEFT(ALT[[#This Row],[DATEMTH]],4),RIGHT(ALT[[#This Row],[DATEMTH]],2),1)</f>
        <v>44713</v>
      </c>
      <c r="P7685" t="str">
        <f>IF(AND(ALT[[#This Row],[DATE]]&gt;=DATE(2023,6,1),ALT[[#This Row],[DATE]]&lt;=DATE(2024,5,31)),"Y","N")</f>
        <v>N</v>
      </c>
      <c r="Q7685" t="str">
        <f>LEFT(ALT[[#This Row],[DATEMTH]],4)</f>
        <v>2022</v>
      </c>
    </row>
    <row r="7686" spans="1:17" x14ac:dyDescent="0.25">
      <c r="A7686" t="s">
        <v>79</v>
      </c>
      <c r="B7686" t="s">
        <v>110</v>
      </c>
      <c r="C7686" t="s">
        <v>18</v>
      </c>
      <c r="D7686" t="s">
        <v>22</v>
      </c>
      <c r="E7686" s="14">
        <v>8242352.8813319989</v>
      </c>
      <c r="F7686" s="14">
        <v>31929710.933587968</v>
      </c>
      <c r="G7686" s="13">
        <v>0.25814054184441682</v>
      </c>
      <c r="H7686" s="12">
        <v>-47343405</v>
      </c>
      <c r="I7686" s="12">
        <v>-12.221252219459672</v>
      </c>
      <c r="J7686" t="s">
        <v>25</v>
      </c>
      <c r="K7686" s="14">
        <v>911219.87402200035</v>
      </c>
      <c r="L7686" s="14">
        <v>8242352.8813319998</v>
      </c>
      <c r="M7686" s="13">
        <v>0.11055336833318684</v>
      </c>
      <c r="N7686" s="12">
        <v>-1.3511005981107023</v>
      </c>
      <c r="O7686" s="2">
        <f>DATE(LEFT(ALT[[#This Row],[DATEMTH]],4),RIGHT(ALT[[#This Row],[DATEMTH]],2),1)</f>
        <v>44713</v>
      </c>
      <c r="P7686" t="str">
        <f>IF(AND(ALT[[#This Row],[DATE]]&gt;=DATE(2023,6,1),ALT[[#This Row],[DATE]]&lt;=DATE(2024,5,31)),"Y","N")</f>
        <v>N</v>
      </c>
      <c r="Q7686" t="str">
        <f>LEFT(ALT[[#This Row],[DATEMTH]],4)</f>
        <v>2022</v>
      </c>
    </row>
    <row r="7687" spans="1:17" x14ac:dyDescent="0.25">
      <c r="A7687" t="s">
        <v>79</v>
      </c>
      <c r="B7687" t="s">
        <v>110</v>
      </c>
      <c r="C7687" t="s">
        <v>18</v>
      </c>
      <c r="D7687" t="s">
        <v>22</v>
      </c>
      <c r="E7687" s="14">
        <v>8242352.8813319989</v>
      </c>
      <c r="F7687" s="14">
        <v>31929710.933587968</v>
      </c>
      <c r="G7687" s="13">
        <v>0.25814054184441682</v>
      </c>
      <c r="H7687" s="12">
        <v>-47343405</v>
      </c>
      <c r="I7687" s="12">
        <v>-12.221252219459672</v>
      </c>
      <c r="J7687" t="s">
        <v>26</v>
      </c>
      <c r="K7687" s="14">
        <v>1916297.9862369976</v>
      </c>
      <c r="L7687" s="14">
        <v>8242352.8813319998</v>
      </c>
      <c r="M7687" s="13">
        <v>0.2324940479771494</v>
      </c>
      <c r="N7687" s="12">
        <v>-2.8413683998519006</v>
      </c>
      <c r="O7687" s="2">
        <f>DATE(LEFT(ALT[[#This Row],[DATEMTH]],4),RIGHT(ALT[[#This Row],[DATEMTH]],2),1)</f>
        <v>44713</v>
      </c>
      <c r="P7687" t="str">
        <f>IF(AND(ALT[[#This Row],[DATE]]&gt;=DATE(2023,6,1),ALT[[#This Row],[DATE]]&lt;=DATE(2024,5,31)),"Y","N")</f>
        <v>N</v>
      </c>
      <c r="Q7687" t="str">
        <f>LEFT(ALT[[#This Row],[DATEMTH]],4)</f>
        <v>2022</v>
      </c>
    </row>
    <row r="7688" spans="1:17" x14ac:dyDescent="0.25">
      <c r="A7688" t="s">
        <v>79</v>
      </c>
      <c r="B7688" t="s">
        <v>110</v>
      </c>
      <c r="C7688" t="s">
        <v>18</v>
      </c>
      <c r="D7688" t="s">
        <v>22</v>
      </c>
      <c r="E7688" s="14">
        <v>8242352.8813319989</v>
      </c>
      <c r="F7688" s="14">
        <v>31929710.933587968</v>
      </c>
      <c r="G7688" s="13">
        <v>0.25814054184441682</v>
      </c>
      <c r="H7688" s="12">
        <v>-47343405</v>
      </c>
      <c r="I7688" s="12">
        <v>-12.221252219459672</v>
      </c>
      <c r="J7688" t="s">
        <v>16</v>
      </c>
      <c r="K7688" s="14">
        <v>3085178.0605260013</v>
      </c>
      <c r="L7688" s="14">
        <v>8242352.8813319998</v>
      </c>
      <c r="M7688" s="13">
        <v>0.37430793184232403</v>
      </c>
      <c r="N7688" s="12">
        <v>-4.5745116427893624</v>
      </c>
      <c r="O7688" s="2">
        <f>DATE(LEFT(ALT[[#This Row],[DATEMTH]],4),RIGHT(ALT[[#This Row],[DATEMTH]],2),1)</f>
        <v>44713</v>
      </c>
      <c r="P7688" t="str">
        <f>IF(AND(ALT[[#This Row],[DATE]]&gt;=DATE(2023,6,1),ALT[[#This Row],[DATE]]&lt;=DATE(2024,5,31)),"Y","N")</f>
        <v>N</v>
      </c>
      <c r="Q7688" t="str">
        <f>LEFT(ALT[[#This Row],[DATEMTH]],4)</f>
        <v>2022</v>
      </c>
    </row>
    <row r="7689" spans="1:17" x14ac:dyDescent="0.25">
      <c r="A7689" t="s">
        <v>79</v>
      </c>
      <c r="B7689" t="s">
        <v>110</v>
      </c>
      <c r="C7689" t="s">
        <v>18</v>
      </c>
      <c r="D7689" t="s">
        <v>22</v>
      </c>
      <c r="E7689" s="14">
        <v>8242352.8813319989</v>
      </c>
      <c r="F7689" s="14">
        <v>31929710.933587968</v>
      </c>
      <c r="G7689" s="13">
        <v>0.25814054184441682</v>
      </c>
      <c r="H7689" s="12">
        <v>-47343405</v>
      </c>
      <c r="I7689" s="12">
        <v>-12.221252219459672</v>
      </c>
      <c r="J7689" t="s">
        <v>24</v>
      </c>
      <c r="K7689" s="14">
        <v>2329656.9605470006</v>
      </c>
      <c r="L7689" s="14">
        <v>8242352.8813319998</v>
      </c>
      <c r="M7689" s="13">
        <v>0.28264465184733972</v>
      </c>
      <c r="N7689" s="12">
        <v>-3.454271578707707</v>
      </c>
      <c r="O7689" s="2">
        <f>DATE(LEFT(ALT[[#This Row],[DATEMTH]],4),RIGHT(ALT[[#This Row],[DATEMTH]],2),1)</f>
        <v>44713</v>
      </c>
      <c r="P7689" t="str">
        <f>IF(AND(ALT[[#This Row],[DATE]]&gt;=DATE(2023,6,1),ALT[[#This Row],[DATE]]&lt;=DATE(2024,5,31)),"Y","N")</f>
        <v>N</v>
      </c>
      <c r="Q7689" t="str">
        <f>LEFT(ALT[[#This Row],[DATEMTH]],4)</f>
        <v>2022</v>
      </c>
    </row>
    <row r="7690" spans="1:17" x14ac:dyDescent="0.25">
      <c r="A7690" t="s">
        <v>79</v>
      </c>
      <c r="B7690" t="s">
        <v>110</v>
      </c>
      <c r="C7690" t="s">
        <v>19</v>
      </c>
      <c r="D7690" t="s">
        <v>22</v>
      </c>
      <c r="E7690" s="14">
        <v>8686486.2177879885</v>
      </c>
      <c r="F7690" s="14">
        <v>31929710.933587968</v>
      </c>
      <c r="G7690" s="13">
        <v>0.27205026177203417</v>
      </c>
      <c r="H7690" s="12">
        <v>-47343405</v>
      </c>
      <c r="I7690" s="12">
        <v>-12.879785723429432</v>
      </c>
      <c r="J7690" t="s">
        <v>25</v>
      </c>
      <c r="K7690" s="14">
        <v>5767846.8240139959</v>
      </c>
      <c r="L7690" s="14">
        <v>8686486.2177879978</v>
      </c>
      <c r="M7690" s="13">
        <v>0.66400229959528678</v>
      </c>
      <c r="N7690" s="12">
        <v>-8.5522073386516873</v>
      </c>
      <c r="O7690" s="2">
        <f>DATE(LEFT(ALT[[#This Row],[DATEMTH]],4),RIGHT(ALT[[#This Row],[DATEMTH]],2),1)</f>
        <v>44713</v>
      </c>
      <c r="P7690" t="str">
        <f>IF(AND(ALT[[#This Row],[DATE]]&gt;=DATE(2023,6,1),ALT[[#This Row],[DATE]]&lt;=DATE(2024,5,31)),"Y","N")</f>
        <v>N</v>
      </c>
      <c r="Q7690" t="str">
        <f>LEFT(ALT[[#This Row],[DATEMTH]],4)</f>
        <v>2022</v>
      </c>
    </row>
    <row r="7691" spans="1:17" x14ac:dyDescent="0.25">
      <c r="A7691" t="s">
        <v>79</v>
      </c>
      <c r="B7691" t="s">
        <v>110</v>
      </c>
      <c r="C7691" t="s">
        <v>19</v>
      </c>
      <c r="D7691" t="s">
        <v>22</v>
      </c>
      <c r="E7691" s="14">
        <v>8686486.2177879885</v>
      </c>
      <c r="F7691" s="14">
        <v>31929710.933587968</v>
      </c>
      <c r="G7691" s="13">
        <v>0.27205026177203417</v>
      </c>
      <c r="H7691" s="12">
        <v>-47343405</v>
      </c>
      <c r="I7691" s="12">
        <v>-12.879785723429432</v>
      </c>
      <c r="J7691" t="s">
        <v>24</v>
      </c>
      <c r="K7691" s="14">
        <v>2533713.5746350032</v>
      </c>
      <c r="L7691" s="14">
        <v>8686486.2177879978</v>
      </c>
      <c r="M7691" s="13">
        <v>0.29168452134840434</v>
      </c>
      <c r="N7691" s="12">
        <v>-3.7568341338085256</v>
      </c>
      <c r="O7691" s="2">
        <f>DATE(LEFT(ALT[[#This Row],[DATEMTH]],4),RIGHT(ALT[[#This Row],[DATEMTH]],2),1)</f>
        <v>44713</v>
      </c>
      <c r="P7691" t="str">
        <f>IF(AND(ALT[[#This Row],[DATE]]&gt;=DATE(2023,6,1),ALT[[#This Row],[DATE]]&lt;=DATE(2024,5,31)),"Y","N")</f>
        <v>N</v>
      </c>
      <c r="Q7691" t="str">
        <f>LEFT(ALT[[#This Row],[DATEMTH]],4)</f>
        <v>2022</v>
      </c>
    </row>
    <row r="7692" spans="1:17" x14ac:dyDescent="0.25">
      <c r="A7692" t="s">
        <v>79</v>
      </c>
      <c r="B7692" t="s">
        <v>110</v>
      </c>
      <c r="C7692" t="s">
        <v>19</v>
      </c>
      <c r="D7692" t="s">
        <v>22</v>
      </c>
      <c r="E7692" s="14">
        <v>8686486.2177879885</v>
      </c>
      <c r="F7692" s="14">
        <v>31929710.933587968</v>
      </c>
      <c r="G7692" s="13">
        <v>0.27205026177203417</v>
      </c>
      <c r="H7692" s="12">
        <v>-47343405</v>
      </c>
      <c r="I7692" s="12">
        <v>-12.879785723429432</v>
      </c>
      <c r="J7692" t="s">
        <v>16</v>
      </c>
      <c r="K7692" s="14">
        <v>2134.4502320000024</v>
      </c>
      <c r="L7692" s="14">
        <v>8686486.2177879978</v>
      </c>
      <c r="M7692" s="13">
        <v>2.4572078726483459E-4</v>
      </c>
      <c r="N7692" s="12">
        <v>-3.164831087763457E-3</v>
      </c>
      <c r="O7692" s="2">
        <f>DATE(LEFT(ALT[[#This Row],[DATEMTH]],4),RIGHT(ALT[[#This Row],[DATEMTH]],2),1)</f>
        <v>44713</v>
      </c>
      <c r="P7692" t="str">
        <f>IF(AND(ALT[[#This Row],[DATE]]&gt;=DATE(2023,6,1),ALT[[#This Row],[DATE]]&lt;=DATE(2024,5,31)),"Y","N")</f>
        <v>N</v>
      </c>
      <c r="Q7692" t="str">
        <f>LEFT(ALT[[#This Row],[DATEMTH]],4)</f>
        <v>2022</v>
      </c>
    </row>
    <row r="7693" spans="1:17" x14ac:dyDescent="0.25">
      <c r="A7693" t="s">
        <v>79</v>
      </c>
      <c r="B7693" t="s">
        <v>110</v>
      </c>
      <c r="C7693" t="s">
        <v>19</v>
      </c>
      <c r="D7693" t="s">
        <v>22</v>
      </c>
      <c r="E7693" s="14">
        <v>8686486.2177879885</v>
      </c>
      <c r="F7693" s="14">
        <v>31929710.933587968</v>
      </c>
      <c r="G7693" s="13">
        <v>0.27205026177203417</v>
      </c>
      <c r="H7693" s="12">
        <v>-47343405</v>
      </c>
      <c r="I7693" s="12">
        <v>-12.879785723429432</v>
      </c>
      <c r="J7693" t="s">
        <v>26</v>
      </c>
      <c r="K7693" s="14">
        <v>382791.368907</v>
      </c>
      <c r="L7693" s="14">
        <v>8686486.2177879978</v>
      </c>
      <c r="M7693" s="13">
        <v>4.406745826904418E-2</v>
      </c>
      <c r="N7693" s="12">
        <v>-0.56757941988145755</v>
      </c>
      <c r="O7693" s="2">
        <f>DATE(LEFT(ALT[[#This Row],[DATEMTH]],4),RIGHT(ALT[[#This Row],[DATEMTH]],2),1)</f>
        <v>44713</v>
      </c>
      <c r="P7693" t="str">
        <f>IF(AND(ALT[[#This Row],[DATE]]&gt;=DATE(2023,6,1),ALT[[#This Row],[DATE]]&lt;=DATE(2024,5,31)),"Y","N")</f>
        <v>N</v>
      </c>
      <c r="Q7693" t="str">
        <f>LEFT(ALT[[#This Row],[DATEMTH]],4)</f>
        <v>2022</v>
      </c>
    </row>
    <row r="7694" spans="1:17" x14ac:dyDescent="0.25">
      <c r="A7694" t="s">
        <v>79</v>
      </c>
      <c r="B7694" t="s">
        <v>110</v>
      </c>
      <c r="C7694" t="s">
        <v>20</v>
      </c>
      <c r="D7694" t="s">
        <v>22</v>
      </c>
      <c r="E7694" s="14">
        <v>9597243.6021529995</v>
      </c>
      <c r="F7694" s="14">
        <v>31929710.933587968</v>
      </c>
      <c r="G7694" s="13">
        <v>0.30057408355856197</v>
      </c>
      <c r="H7694" s="12">
        <v>-47343405</v>
      </c>
      <c r="I7694" s="12">
        <v>-14.230200570416839</v>
      </c>
      <c r="J7694" t="s">
        <v>25</v>
      </c>
      <c r="K7694" s="14">
        <v>1275615.355932001</v>
      </c>
      <c r="L7694" s="14">
        <v>9597243.6021529995</v>
      </c>
      <c r="M7694" s="13">
        <v>0.13291476269768079</v>
      </c>
      <c r="N7694" s="12">
        <v>-1.891403731957356</v>
      </c>
      <c r="O7694" s="2">
        <f>DATE(LEFT(ALT[[#This Row],[DATEMTH]],4),RIGHT(ALT[[#This Row],[DATEMTH]],2),1)</f>
        <v>44713</v>
      </c>
      <c r="P7694" t="str">
        <f>IF(AND(ALT[[#This Row],[DATE]]&gt;=DATE(2023,6,1),ALT[[#This Row],[DATE]]&lt;=DATE(2024,5,31)),"Y","N")</f>
        <v>N</v>
      </c>
      <c r="Q7694" t="str">
        <f>LEFT(ALT[[#This Row],[DATEMTH]],4)</f>
        <v>2022</v>
      </c>
    </row>
    <row r="7695" spans="1:17" x14ac:dyDescent="0.25">
      <c r="A7695" t="s">
        <v>79</v>
      </c>
      <c r="B7695" t="s">
        <v>110</v>
      </c>
      <c r="C7695" t="s">
        <v>20</v>
      </c>
      <c r="D7695" t="s">
        <v>22</v>
      </c>
      <c r="E7695" s="14">
        <v>9597243.6021529995</v>
      </c>
      <c r="F7695" s="14">
        <v>31929710.933587968</v>
      </c>
      <c r="G7695" s="13">
        <v>0.30057408355856197</v>
      </c>
      <c r="H7695" s="12">
        <v>-47343405</v>
      </c>
      <c r="I7695" s="12">
        <v>-14.230200570416839</v>
      </c>
      <c r="J7695" t="s">
        <v>24</v>
      </c>
      <c r="K7695" s="14">
        <v>4092883.4085859982</v>
      </c>
      <c r="L7695" s="14">
        <v>9597243.6021529995</v>
      </c>
      <c r="M7695" s="13">
        <v>0.42646447024308315</v>
      </c>
      <c r="N7695" s="12">
        <v>-6.0686749477156372</v>
      </c>
      <c r="O7695" s="2">
        <f>DATE(LEFT(ALT[[#This Row],[DATEMTH]],4),RIGHT(ALT[[#This Row],[DATEMTH]],2),1)</f>
        <v>44713</v>
      </c>
      <c r="P7695" t="str">
        <f>IF(AND(ALT[[#This Row],[DATE]]&gt;=DATE(2023,6,1),ALT[[#This Row],[DATE]]&lt;=DATE(2024,5,31)),"Y","N")</f>
        <v>N</v>
      </c>
      <c r="Q7695" t="str">
        <f>LEFT(ALT[[#This Row],[DATEMTH]],4)</f>
        <v>2022</v>
      </c>
    </row>
    <row r="7696" spans="1:17" x14ac:dyDescent="0.25">
      <c r="A7696" t="s">
        <v>79</v>
      </c>
      <c r="B7696" t="s">
        <v>110</v>
      </c>
      <c r="C7696" t="s">
        <v>20</v>
      </c>
      <c r="D7696" t="s">
        <v>22</v>
      </c>
      <c r="E7696" s="14">
        <v>9597243.6021529995</v>
      </c>
      <c r="F7696" s="14">
        <v>31929710.933587968</v>
      </c>
      <c r="G7696" s="13">
        <v>0.30057408355856197</v>
      </c>
      <c r="H7696" s="12">
        <v>-47343405</v>
      </c>
      <c r="I7696" s="12">
        <v>-14.230200570416839</v>
      </c>
      <c r="J7696" t="s">
        <v>16</v>
      </c>
      <c r="K7696" s="14">
        <v>3669732.751658001</v>
      </c>
      <c r="L7696" s="14">
        <v>9597243.6021529995</v>
      </c>
      <c r="M7696" s="13">
        <v>0.3823736172368023</v>
      </c>
      <c r="N7696" s="12">
        <v>-5.4412532661154938</v>
      </c>
      <c r="O7696" s="2">
        <f>DATE(LEFT(ALT[[#This Row],[DATEMTH]],4),RIGHT(ALT[[#This Row],[DATEMTH]],2),1)</f>
        <v>44713</v>
      </c>
      <c r="P7696" t="str">
        <f>IF(AND(ALT[[#This Row],[DATE]]&gt;=DATE(2023,6,1),ALT[[#This Row],[DATE]]&lt;=DATE(2024,5,31)),"Y","N")</f>
        <v>N</v>
      </c>
      <c r="Q7696" t="str">
        <f>LEFT(ALT[[#This Row],[DATEMTH]],4)</f>
        <v>2022</v>
      </c>
    </row>
    <row r="7697" spans="1:17" x14ac:dyDescent="0.25">
      <c r="A7697" t="s">
        <v>79</v>
      </c>
      <c r="B7697" t="s">
        <v>110</v>
      </c>
      <c r="C7697" t="s">
        <v>20</v>
      </c>
      <c r="D7697" t="s">
        <v>22</v>
      </c>
      <c r="E7697" s="14">
        <v>9597243.6021529995</v>
      </c>
      <c r="F7697" s="14">
        <v>31929710.933587968</v>
      </c>
      <c r="G7697" s="13">
        <v>0.30057408355856197</v>
      </c>
      <c r="H7697" s="12">
        <v>-47343405</v>
      </c>
      <c r="I7697" s="12">
        <v>-14.230200570416839</v>
      </c>
      <c r="J7697" t="s">
        <v>26</v>
      </c>
      <c r="K7697" s="14">
        <v>559012.08597699984</v>
      </c>
      <c r="L7697" s="14">
        <v>9597243.6021529995</v>
      </c>
      <c r="M7697" s="13">
        <v>5.8247149822433779E-2</v>
      </c>
      <c r="N7697" s="12">
        <v>-0.8288686246283522</v>
      </c>
      <c r="O7697" s="2">
        <f>DATE(LEFT(ALT[[#This Row],[DATEMTH]],4),RIGHT(ALT[[#This Row],[DATEMTH]],2),1)</f>
        <v>44713</v>
      </c>
      <c r="P7697" t="str">
        <f>IF(AND(ALT[[#This Row],[DATE]]&gt;=DATE(2023,6,1),ALT[[#This Row],[DATE]]&lt;=DATE(2024,5,31)),"Y","N")</f>
        <v>N</v>
      </c>
      <c r="Q7697" t="str">
        <f>LEFT(ALT[[#This Row],[DATEMTH]],4)</f>
        <v>2022</v>
      </c>
    </row>
    <row r="7698" spans="1:17" x14ac:dyDescent="0.25">
      <c r="A7698" t="s">
        <v>79</v>
      </c>
      <c r="B7698" t="s">
        <v>110</v>
      </c>
      <c r="C7698" t="s">
        <v>15</v>
      </c>
      <c r="D7698" t="s">
        <v>17</v>
      </c>
      <c r="E7698" s="14">
        <v>5403628.2323149871</v>
      </c>
      <c r="F7698" s="14">
        <v>31929710.933587968</v>
      </c>
      <c r="G7698" s="13">
        <v>0.16923511282498721</v>
      </c>
      <c r="H7698" s="12">
        <v>-66398763.359999992</v>
      </c>
      <c r="I7698" s="12">
        <v>-11.237002208669225</v>
      </c>
      <c r="J7698" t="s">
        <v>16</v>
      </c>
      <c r="K7698" s="14">
        <v>1636941.9985750008</v>
      </c>
      <c r="L7698" s="14">
        <v>5403628.2323149992</v>
      </c>
      <c r="M7698" s="13">
        <v>0.3029338674310888</v>
      </c>
      <c r="N7698" s="12">
        <v>-3.4040685374038548</v>
      </c>
      <c r="O7698" s="2">
        <f>DATE(LEFT(ALT[[#This Row],[DATEMTH]],4),RIGHT(ALT[[#This Row],[DATEMTH]],2),1)</f>
        <v>44713</v>
      </c>
      <c r="P7698" t="str">
        <f>IF(AND(ALT[[#This Row],[DATE]]&gt;=DATE(2023,6,1),ALT[[#This Row],[DATE]]&lt;=DATE(2024,5,31)),"Y","N")</f>
        <v>N</v>
      </c>
      <c r="Q7698" t="str">
        <f>LEFT(ALT[[#This Row],[DATEMTH]],4)</f>
        <v>2022</v>
      </c>
    </row>
    <row r="7699" spans="1:17" x14ac:dyDescent="0.25">
      <c r="A7699" t="s">
        <v>79</v>
      </c>
      <c r="B7699" t="s">
        <v>110</v>
      </c>
      <c r="C7699" t="s">
        <v>15</v>
      </c>
      <c r="D7699" t="s">
        <v>17</v>
      </c>
      <c r="E7699" s="14">
        <v>5403628.2323149871</v>
      </c>
      <c r="F7699" s="14">
        <v>31929710.933587968</v>
      </c>
      <c r="G7699" s="13">
        <v>0.16923511282498721</v>
      </c>
      <c r="H7699" s="12">
        <v>-66398763.359999992</v>
      </c>
      <c r="I7699" s="12">
        <v>-11.237002208669225</v>
      </c>
      <c r="J7699" t="s">
        <v>26</v>
      </c>
      <c r="K7699" s="14">
        <v>737225.08793200075</v>
      </c>
      <c r="L7699" s="14">
        <v>5403628.2323149992</v>
      </c>
      <c r="M7699" s="13">
        <v>0.13643149680861039</v>
      </c>
      <c r="N7699" s="12">
        <v>-1.5330810309704033</v>
      </c>
      <c r="O7699" s="2">
        <f>DATE(LEFT(ALT[[#This Row],[DATEMTH]],4),RIGHT(ALT[[#This Row],[DATEMTH]],2),1)</f>
        <v>44713</v>
      </c>
      <c r="P7699" t="str">
        <f>IF(AND(ALT[[#This Row],[DATE]]&gt;=DATE(2023,6,1),ALT[[#This Row],[DATE]]&lt;=DATE(2024,5,31)),"Y","N")</f>
        <v>N</v>
      </c>
      <c r="Q7699" t="str">
        <f>LEFT(ALT[[#This Row],[DATEMTH]],4)</f>
        <v>2022</v>
      </c>
    </row>
    <row r="7700" spans="1:17" x14ac:dyDescent="0.25">
      <c r="A7700" t="s">
        <v>79</v>
      </c>
      <c r="B7700" t="s">
        <v>110</v>
      </c>
      <c r="C7700" t="s">
        <v>15</v>
      </c>
      <c r="D7700" t="s">
        <v>17</v>
      </c>
      <c r="E7700" s="14">
        <v>5403628.2323149871</v>
      </c>
      <c r="F7700" s="14">
        <v>31929710.933587968</v>
      </c>
      <c r="G7700" s="13">
        <v>0.16923511282498721</v>
      </c>
      <c r="H7700" s="12">
        <v>-66398763.359999992</v>
      </c>
      <c r="I7700" s="12">
        <v>-11.237002208669225</v>
      </c>
      <c r="J7700" t="s">
        <v>25</v>
      </c>
      <c r="K7700" s="14">
        <v>725040.72863000038</v>
      </c>
      <c r="L7700" s="14">
        <v>5403628.2323149992</v>
      </c>
      <c r="M7700" s="13">
        <v>0.1341766489955919</v>
      </c>
      <c r="N7700" s="12">
        <v>-1.5077433011153014</v>
      </c>
      <c r="O7700" s="2">
        <f>DATE(LEFT(ALT[[#This Row],[DATEMTH]],4),RIGHT(ALT[[#This Row],[DATEMTH]],2),1)</f>
        <v>44713</v>
      </c>
      <c r="P7700" t="str">
        <f>IF(AND(ALT[[#This Row],[DATE]]&gt;=DATE(2023,6,1),ALT[[#This Row],[DATE]]&lt;=DATE(2024,5,31)),"Y","N")</f>
        <v>N</v>
      </c>
      <c r="Q7700" t="str">
        <f>LEFT(ALT[[#This Row],[DATEMTH]],4)</f>
        <v>2022</v>
      </c>
    </row>
    <row r="7701" spans="1:17" x14ac:dyDescent="0.25">
      <c r="A7701" t="s">
        <v>79</v>
      </c>
      <c r="B7701" t="s">
        <v>110</v>
      </c>
      <c r="C7701" t="s">
        <v>15</v>
      </c>
      <c r="D7701" t="s">
        <v>17</v>
      </c>
      <c r="E7701" s="14">
        <v>5403628.2323149871</v>
      </c>
      <c r="F7701" s="14">
        <v>31929710.933587968</v>
      </c>
      <c r="G7701" s="13">
        <v>0.16923511282498721</v>
      </c>
      <c r="H7701" s="12">
        <v>-66398763.359999992</v>
      </c>
      <c r="I7701" s="12">
        <v>-11.237002208669225</v>
      </c>
      <c r="J7701" t="s">
        <v>24</v>
      </c>
      <c r="K7701" s="14">
        <v>2304420.4171779971</v>
      </c>
      <c r="L7701" s="14">
        <v>5403628.2323149992</v>
      </c>
      <c r="M7701" s="13">
        <v>0.42645798676470886</v>
      </c>
      <c r="N7701" s="12">
        <v>-4.7921093391796648</v>
      </c>
      <c r="O7701" s="2">
        <f>DATE(LEFT(ALT[[#This Row],[DATEMTH]],4),RIGHT(ALT[[#This Row],[DATEMTH]],2),1)</f>
        <v>44713</v>
      </c>
      <c r="P7701" t="str">
        <f>IF(AND(ALT[[#This Row],[DATE]]&gt;=DATE(2023,6,1),ALT[[#This Row],[DATE]]&lt;=DATE(2024,5,31)),"Y","N")</f>
        <v>N</v>
      </c>
      <c r="Q7701" t="str">
        <f>LEFT(ALT[[#This Row],[DATEMTH]],4)</f>
        <v>2022</v>
      </c>
    </row>
    <row r="7702" spans="1:17" x14ac:dyDescent="0.25">
      <c r="A7702" t="s">
        <v>79</v>
      </c>
      <c r="B7702" t="s">
        <v>110</v>
      </c>
      <c r="C7702" t="s">
        <v>18</v>
      </c>
      <c r="D7702" t="s">
        <v>17</v>
      </c>
      <c r="E7702" s="14">
        <v>8242352.8813319989</v>
      </c>
      <c r="F7702" s="14">
        <v>31929710.933587968</v>
      </c>
      <c r="G7702" s="13">
        <v>0.25814054184441682</v>
      </c>
      <c r="H7702" s="12">
        <v>-66398763.359999992</v>
      </c>
      <c r="I7702" s="12">
        <v>-17.140212751549608</v>
      </c>
      <c r="J7702" t="s">
        <v>25</v>
      </c>
      <c r="K7702" s="14">
        <v>911219.87402200035</v>
      </c>
      <c r="L7702" s="14">
        <v>8242352.8813319998</v>
      </c>
      <c r="M7702" s="13">
        <v>0.11055336833318684</v>
      </c>
      <c r="N7702" s="12">
        <v>-1.8949082536312498</v>
      </c>
      <c r="O7702" s="2">
        <f>DATE(LEFT(ALT[[#This Row],[DATEMTH]],4),RIGHT(ALT[[#This Row],[DATEMTH]],2),1)</f>
        <v>44713</v>
      </c>
      <c r="P7702" t="str">
        <f>IF(AND(ALT[[#This Row],[DATE]]&gt;=DATE(2023,6,1),ALT[[#This Row],[DATE]]&lt;=DATE(2024,5,31)),"Y","N")</f>
        <v>N</v>
      </c>
      <c r="Q7702" t="str">
        <f>LEFT(ALT[[#This Row],[DATEMTH]],4)</f>
        <v>2022</v>
      </c>
    </row>
    <row r="7703" spans="1:17" x14ac:dyDescent="0.25">
      <c r="A7703" t="s">
        <v>79</v>
      </c>
      <c r="B7703" t="s">
        <v>110</v>
      </c>
      <c r="C7703" t="s">
        <v>18</v>
      </c>
      <c r="D7703" t="s">
        <v>17</v>
      </c>
      <c r="E7703" s="14">
        <v>8242352.8813319989</v>
      </c>
      <c r="F7703" s="14">
        <v>31929710.933587968</v>
      </c>
      <c r="G7703" s="13">
        <v>0.25814054184441682</v>
      </c>
      <c r="H7703" s="12">
        <v>-66398763.359999992</v>
      </c>
      <c r="I7703" s="12">
        <v>-17.140212751549608</v>
      </c>
      <c r="J7703" t="s">
        <v>26</v>
      </c>
      <c r="K7703" s="14">
        <v>1916297.9862369976</v>
      </c>
      <c r="L7703" s="14">
        <v>8242352.8813319998</v>
      </c>
      <c r="M7703" s="13">
        <v>0.2324940479771494</v>
      </c>
      <c r="N7703" s="12">
        <v>-3.9849974457973225</v>
      </c>
      <c r="O7703" s="2">
        <f>DATE(LEFT(ALT[[#This Row],[DATEMTH]],4),RIGHT(ALT[[#This Row],[DATEMTH]],2),1)</f>
        <v>44713</v>
      </c>
      <c r="P7703" t="str">
        <f>IF(AND(ALT[[#This Row],[DATE]]&gt;=DATE(2023,6,1),ALT[[#This Row],[DATE]]&lt;=DATE(2024,5,31)),"Y","N")</f>
        <v>N</v>
      </c>
      <c r="Q7703" t="str">
        <f>LEFT(ALT[[#This Row],[DATEMTH]],4)</f>
        <v>2022</v>
      </c>
    </row>
    <row r="7704" spans="1:17" x14ac:dyDescent="0.25">
      <c r="A7704" t="s">
        <v>79</v>
      </c>
      <c r="B7704" t="s">
        <v>110</v>
      </c>
      <c r="C7704" t="s">
        <v>18</v>
      </c>
      <c r="D7704" t="s">
        <v>17</v>
      </c>
      <c r="E7704" s="14">
        <v>8242352.8813319989</v>
      </c>
      <c r="F7704" s="14">
        <v>31929710.933587968</v>
      </c>
      <c r="G7704" s="13">
        <v>0.25814054184441682</v>
      </c>
      <c r="H7704" s="12">
        <v>-66398763.359999992</v>
      </c>
      <c r="I7704" s="12">
        <v>-17.140212751549608</v>
      </c>
      <c r="J7704" t="s">
        <v>16</v>
      </c>
      <c r="K7704" s="14">
        <v>3085178.0605260013</v>
      </c>
      <c r="L7704" s="14">
        <v>8242352.8813319998</v>
      </c>
      <c r="M7704" s="13">
        <v>0.37430793184232403</v>
      </c>
      <c r="N7704" s="12">
        <v>-6.415717586369964</v>
      </c>
      <c r="O7704" s="2">
        <f>DATE(LEFT(ALT[[#This Row],[DATEMTH]],4),RIGHT(ALT[[#This Row],[DATEMTH]],2),1)</f>
        <v>44713</v>
      </c>
      <c r="P7704" t="str">
        <f>IF(AND(ALT[[#This Row],[DATE]]&gt;=DATE(2023,6,1),ALT[[#This Row],[DATE]]&lt;=DATE(2024,5,31)),"Y","N")</f>
        <v>N</v>
      </c>
      <c r="Q7704" t="str">
        <f>LEFT(ALT[[#This Row],[DATEMTH]],4)</f>
        <v>2022</v>
      </c>
    </row>
    <row r="7705" spans="1:17" x14ac:dyDescent="0.25">
      <c r="A7705" t="s">
        <v>79</v>
      </c>
      <c r="B7705" t="s">
        <v>110</v>
      </c>
      <c r="C7705" t="s">
        <v>18</v>
      </c>
      <c r="D7705" t="s">
        <v>17</v>
      </c>
      <c r="E7705" s="14">
        <v>8242352.8813319989</v>
      </c>
      <c r="F7705" s="14">
        <v>31929710.933587968</v>
      </c>
      <c r="G7705" s="13">
        <v>0.25814054184441682</v>
      </c>
      <c r="H7705" s="12">
        <v>-66398763.359999992</v>
      </c>
      <c r="I7705" s="12">
        <v>-17.140212751549608</v>
      </c>
      <c r="J7705" t="s">
        <v>24</v>
      </c>
      <c r="K7705" s="14">
        <v>2329656.9605470006</v>
      </c>
      <c r="L7705" s="14">
        <v>8242352.8813319998</v>
      </c>
      <c r="M7705" s="13">
        <v>0.28264465184733972</v>
      </c>
      <c r="N7705" s="12">
        <v>-4.8445894657510715</v>
      </c>
      <c r="O7705" s="2">
        <f>DATE(LEFT(ALT[[#This Row],[DATEMTH]],4),RIGHT(ALT[[#This Row],[DATEMTH]],2),1)</f>
        <v>44713</v>
      </c>
      <c r="P7705" t="str">
        <f>IF(AND(ALT[[#This Row],[DATE]]&gt;=DATE(2023,6,1),ALT[[#This Row],[DATE]]&lt;=DATE(2024,5,31)),"Y","N")</f>
        <v>N</v>
      </c>
      <c r="Q7705" t="str">
        <f>LEFT(ALT[[#This Row],[DATEMTH]],4)</f>
        <v>2022</v>
      </c>
    </row>
    <row r="7706" spans="1:17" x14ac:dyDescent="0.25">
      <c r="A7706" t="s">
        <v>79</v>
      </c>
      <c r="B7706" t="s">
        <v>110</v>
      </c>
      <c r="C7706" t="s">
        <v>19</v>
      </c>
      <c r="D7706" t="s">
        <v>17</v>
      </c>
      <c r="E7706" s="14">
        <v>8686486.2177879885</v>
      </c>
      <c r="F7706" s="14">
        <v>31929710.933587968</v>
      </c>
      <c r="G7706" s="13">
        <v>0.27205026177203417</v>
      </c>
      <c r="H7706" s="12">
        <v>-66398763.359999992</v>
      </c>
      <c r="I7706" s="12">
        <v>-18.06380095342735</v>
      </c>
      <c r="J7706" t="s">
        <v>25</v>
      </c>
      <c r="K7706" s="14">
        <v>5767846.8240139959</v>
      </c>
      <c r="L7706" s="14">
        <v>8686486.2177879978</v>
      </c>
      <c r="M7706" s="13">
        <v>0.66400229959528678</v>
      </c>
      <c r="N7706" s="12">
        <v>-11.994405372507295</v>
      </c>
      <c r="O7706" s="2">
        <f>DATE(LEFT(ALT[[#This Row],[DATEMTH]],4),RIGHT(ALT[[#This Row],[DATEMTH]],2),1)</f>
        <v>44713</v>
      </c>
      <c r="P7706" t="str">
        <f>IF(AND(ALT[[#This Row],[DATE]]&gt;=DATE(2023,6,1),ALT[[#This Row],[DATE]]&lt;=DATE(2024,5,31)),"Y","N")</f>
        <v>N</v>
      </c>
      <c r="Q7706" t="str">
        <f>LEFT(ALT[[#This Row],[DATEMTH]],4)</f>
        <v>2022</v>
      </c>
    </row>
    <row r="7707" spans="1:17" x14ac:dyDescent="0.25">
      <c r="A7707" t="s">
        <v>79</v>
      </c>
      <c r="B7707" t="s">
        <v>110</v>
      </c>
      <c r="C7707" t="s">
        <v>19</v>
      </c>
      <c r="D7707" t="s">
        <v>17</v>
      </c>
      <c r="E7707" s="14">
        <v>8686486.2177879885</v>
      </c>
      <c r="F7707" s="14">
        <v>31929710.933587968</v>
      </c>
      <c r="G7707" s="13">
        <v>0.27205026177203417</v>
      </c>
      <c r="H7707" s="12">
        <v>-66398763.359999992</v>
      </c>
      <c r="I7707" s="12">
        <v>-18.06380095342735</v>
      </c>
      <c r="J7707" t="s">
        <v>24</v>
      </c>
      <c r="K7707" s="14">
        <v>2533713.5746350032</v>
      </c>
      <c r="L7707" s="14">
        <v>8686486.2177879978</v>
      </c>
      <c r="M7707" s="13">
        <v>0.29168452134840434</v>
      </c>
      <c r="N7707" s="12">
        <v>-5.2689311348333066</v>
      </c>
      <c r="O7707" s="2">
        <f>DATE(LEFT(ALT[[#This Row],[DATEMTH]],4),RIGHT(ALT[[#This Row],[DATEMTH]],2),1)</f>
        <v>44713</v>
      </c>
      <c r="P7707" t="str">
        <f>IF(AND(ALT[[#This Row],[DATE]]&gt;=DATE(2023,6,1),ALT[[#This Row],[DATE]]&lt;=DATE(2024,5,31)),"Y","N")</f>
        <v>N</v>
      </c>
      <c r="Q7707" t="str">
        <f>LEFT(ALT[[#This Row],[DATEMTH]],4)</f>
        <v>2022</v>
      </c>
    </row>
    <row r="7708" spans="1:17" x14ac:dyDescent="0.25">
      <c r="A7708" t="s">
        <v>79</v>
      </c>
      <c r="B7708" t="s">
        <v>110</v>
      </c>
      <c r="C7708" t="s">
        <v>19</v>
      </c>
      <c r="D7708" t="s">
        <v>17</v>
      </c>
      <c r="E7708" s="14">
        <v>8686486.2177879885</v>
      </c>
      <c r="F7708" s="14">
        <v>31929710.933587968</v>
      </c>
      <c r="G7708" s="13">
        <v>0.27205026177203417</v>
      </c>
      <c r="H7708" s="12">
        <v>-66398763.359999992</v>
      </c>
      <c r="I7708" s="12">
        <v>-18.06380095342735</v>
      </c>
      <c r="J7708" t="s">
        <v>16</v>
      </c>
      <c r="K7708" s="14">
        <v>2134.4502320000024</v>
      </c>
      <c r="L7708" s="14">
        <v>8686486.2177879978</v>
      </c>
      <c r="M7708" s="13">
        <v>2.4572078726483459E-4</v>
      </c>
      <c r="N7708" s="12">
        <v>-4.438651391271438E-3</v>
      </c>
      <c r="O7708" s="2">
        <f>DATE(LEFT(ALT[[#This Row],[DATEMTH]],4),RIGHT(ALT[[#This Row],[DATEMTH]],2),1)</f>
        <v>44713</v>
      </c>
      <c r="P7708" t="str">
        <f>IF(AND(ALT[[#This Row],[DATE]]&gt;=DATE(2023,6,1),ALT[[#This Row],[DATE]]&lt;=DATE(2024,5,31)),"Y","N")</f>
        <v>N</v>
      </c>
      <c r="Q7708" t="str">
        <f>LEFT(ALT[[#This Row],[DATEMTH]],4)</f>
        <v>2022</v>
      </c>
    </row>
    <row r="7709" spans="1:17" x14ac:dyDescent="0.25">
      <c r="A7709" t="s">
        <v>79</v>
      </c>
      <c r="B7709" t="s">
        <v>110</v>
      </c>
      <c r="C7709" t="s">
        <v>19</v>
      </c>
      <c r="D7709" t="s">
        <v>17</v>
      </c>
      <c r="E7709" s="14">
        <v>8686486.2177879885</v>
      </c>
      <c r="F7709" s="14">
        <v>31929710.933587968</v>
      </c>
      <c r="G7709" s="13">
        <v>0.27205026177203417</v>
      </c>
      <c r="H7709" s="12">
        <v>-66398763.359999992</v>
      </c>
      <c r="I7709" s="12">
        <v>-18.06380095342735</v>
      </c>
      <c r="J7709" t="s">
        <v>26</v>
      </c>
      <c r="K7709" s="14">
        <v>382791.368907</v>
      </c>
      <c r="L7709" s="14">
        <v>8686486.2177879978</v>
      </c>
      <c r="M7709" s="13">
        <v>4.406745826904418E-2</v>
      </c>
      <c r="N7709" s="12">
        <v>-0.79602579469548018</v>
      </c>
      <c r="O7709" s="2">
        <f>DATE(LEFT(ALT[[#This Row],[DATEMTH]],4),RIGHT(ALT[[#This Row],[DATEMTH]],2),1)</f>
        <v>44713</v>
      </c>
      <c r="P7709" t="str">
        <f>IF(AND(ALT[[#This Row],[DATE]]&gt;=DATE(2023,6,1),ALT[[#This Row],[DATE]]&lt;=DATE(2024,5,31)),"Y","N")</f>
        <v>N</v>
      </c>
      <c r="Q7709" t="str">
        <f>LEFT(ALT[[#This Row],[DATEMTH]],4)</f>
        <v>2022</v>
      </c>
    </row>
    <row r="7710" spans="1:17" x14ac:dyDescent="0.25">
      <c r="A7710" t="s">
        <v>79</v>
      </c>
      <c r="B7710" t="s">
        <v>110</v>
      </c>
      <c r="C7710" t="s">
        <v>20</v>
      </c>
      <c r="D7710" t="s">
        <v>17</v>
      </c>
      <c r="E7710" s="14">
        <v>9597243.6021529995</v>
      </c>
      <c r="F7710" s="14">
        <v>31929710.933587968</v>
      </c>
      <c r="G7710" s="13">
        <v>0.30057408355856197</v>
      </c>
      <c r="H7710" s="12">
        <v>-66398763.359999992</v>
      </c>
      <c r="I7710" s="12">
        <v>-19.957747446353821</v>
      </c>
      <c r="J7710" t="s">
        <v>25</v>
      </c>
      <c r="K7710" s="14">
        <v>1275615.355932001</v>
      </c>
      <c r="L7710" s="14">
        <v>9597243.6021529995</v>
      </c>
      <c r="M7710" s="13">
        <v>0.13291476269768079</v>
      </c>
      <c r="N7710" s="12">
        <v>-2.6526792658123628</v>
      </c>
      <c r="O7710" s="2">
        <f>DATE(LEFT(ALT[[#This Row],[DATEMTH]],4),RIGHT(ALT[[#This Row],[DATEMTH]],2),1)</f>
        <v>44713</v>
      </c>
      <c r="P7710" t="str">
        <f>IF(AND(ALT[[#This Row],[DATE]]&gt;=DATE(2023,6,1),ALT[[#This Row],[DATE]]&lt;=DATE(2024,5,31)),"Y","N")</f>
        <v>N</v>
      </c>
      <c r="Q7710" t="str">
        <f>LEFT(ALT[[#This Row],[DATEMTH]],4)</f>
        <v>2022</v>
      </c>
    </row>
    <row r="7711" spans="1:17" x14ac:dyDescent="0.25">
      <c r="A7711" t="s">
        <v>79</v>
      </c>
      <c r="B7711" t="s">
        <v>110</v>
      </c>
      <c r="C7711" t="s">
        <v>20</v>
      </c>
      <c r="D7711" t="s">
        <v>17</v>
      </c>
      <c r="E7711" s="14">
        <v>9597243.6021529995</v>
      </c>
      <c r="F7711" s="14">
        <v>31929710.933587968</v>
      </c>
      <c r="G7711" s="13">
        <v>0.30057408355856197</v>
      </c>
      <c r="H7711" s="12">
        <v>-66398763.359999992</v>
      </c>
      <c r="I7711" s="12">
        <v>-19.957747446353821</v>
      </c>
      <c r="J7711" t="s">
        <v>24</v>
      </c>
      <c r="K7711" s="14">
        <v>4092883.4085859982</v>
      </c>
      <c r="L7711" s="14">
        <v>9597243.6021529995</v>
      </c>
      <c r="M7711" s="13">
        <v>0.42646447024308315</v>
      </c>
      <c r="N7711" s="12">
        <v>-8.5112701919545284</v>
      </c>
      <c r="O7711" s="2">
        <f>DATE(LEFT(ALT[[#This Row],[DATEMTH]],4),RIGHT(ALT[[#This Row],[DATEMTH]],2),1)</f>
        <v>44713</v>
      </c>
      <c r="P7711" t="str">
        <f>IF(AND(ALT[[#This Row],[DATE]]&gt;=DATE(2023,6,1),ALT[[#This Row],[DATE]]&lt;=DATE(2024,5,31)),"Y","N")</f>
        <v>N</v>
      </c>
      <c r="Q7711" t="str">
        <f>LEFT(ALT[[#This Row],[DATEMTH]],4)</f>
        <v>2022</v>
      </c>
    </row>
    <row r="7712" spans="1:17" x14ac:dyDescent="0.25">
      <c r="A7712" t="s">
        <v>79</v>
      </c>
      <c r="B7712" t="s">
        <v>110</v>
      </c>
      <c r="C7712" t="s">
        <v>20</v>
      </c>
      <c r="D7712" t="s">
        <v>17</v>
      </c>
      <c r="E7712" s="14">
        <v>9597243.6021529995</v>
      </c>
      <c r="F7712" s="14">
        <v>31929710.933587968</v>
      </c>
      <c r="G7712" s="13">
        <v>0.30057408355856197</v>
      </c>
      <c r="H7712" s="12">
        <v>-66398763.359999992</v>
      </c>
      <c r="I7712" s="12">
        <v>-19.957747446353821</v>
      </c>
      <c r="J7712" t="s">
        <v>16</v>
      </c>
      <c r="K7712" s="14">
        <v>3669732.751658001</v>
      </c>
      <c r="L7712" s="14">
        <v>9597243.6021529995</v>
      </c>
      <c r="M7712" s="13">
        <v>0.3823736172368023</v>
      </c>
      <c r="N7712" s="12">
        <v>-7.6313160829608648</v>
      </c>
      <c r="O7712" s="2">
        <f>DATE(LEFT(ALT[[#This Row],[DATEMTH]],4),RIGHT(ALT[[#This Row],[DATEMTH]],2),1)</f>
        <v>44713</v>
      </c>
      <c r="P7712" t="str">
        <f>IF(AND(ALT[[#This Row],[DATE]]&gt;=DATE(2023,6,1),ALT[[#This Row],[DATE]]&lt;=DATE(2024,5,31)),"Y","N")</f>
        <v>N</v>
      </c>
      <c r="Q7712" t="str">
        <f>LEFT(ALT[[#This Row],[DATEMTH]],4)</f>
        <v>2022</v>
      </c>
    </row>
    <row r="7713" spans="1:17" x14ac:dyDescent="0.25">
      <c r="A7713" t="s">
        <v>79</v>
      </c>
      <c r="B7713" t="s">
        <v>110</v>
      </c>
      <c r="C7713" t="s">
        <v>20</v>
      </c>
      <c r="D7713" t="s">
        <v>17</v>
      </c>
      <c r="E7713" s="14">
        <v>9597243.6021529995</v>
      </c>
      <c r="F7713" s="14">
        <v>31929710.933587968</v>
      </c>
      <c r="G7713" s="13">
        <v>0.30057408355856197</v>
      </c>
      <c r="H7713" s="12">
        <v>-66398763.359999992</v>
      </c>
      <c r="I7713" s="12">
        <v>-19.957747446353821</v>
      </c>
      <c r="J7713" t="s">
        <v>26</v>
      </c>
      <c r="K7713" s="14">
        <v>559012.08597699984</v>
      </c>
      <c r="L7713" s="14">
        <v>9597243.6021529995</v>
      </c>
      <c r="M7713" s="13">
        <v>5.8247149822433779E-2</v>
      </c>
      <c r="N7713" s="12">
        <v>-1.1624819056260662</v>
      </c>
      <c r="O7713" s="2">
        <f>DATE(LEFT(ALT[[#This Row],[DATEMTH]],4),RIGHT(ALT[[#This Row],[DATEMTH]],2),1)</f>
        <v>44713</v>
      </c>
      <c r="P7713" t="str">
        <f>IF(AND(ALT[[#This Row],[DATE]]&gt;=DATE(2023,6,1),ALT[[#This Row],[DATE]]&lt;=DATE(2024,5,31)),"Y","N")</f>
        <v>N</v>
      </c>
      <c r="Q7713" t="str">
        <f>LEFT(ALT[[#This Row],[DATEMTH]],4)</f>
        <v>2022</v>
      </c>
    </row>
    <row r="7714" spans="1:17" x14ac:dyDescent="0.25">
      <c r="A7714" t="s">
        <v>79</v>
      </c>
      <c r="B7714" t="s">
        <v>110</v>
      </c>
      <c r="C7714" t="s">
        <v>15</v>
      </c>
      <c r="D7714" t="s">
        <v>23</v>
      </c>
      <c r="E7714" s="14">
        <v>5403628.2323149871</v>
      </c>
      <c r="F7714" s="14">
        <v>31929710.933587968</v>
      </c>
      <c r="G7714" s="13">
        <v>0.16923511282498721</v>
      </c>
      <c r="H7714" s="12">
        <v>-43076402.259999998</v>
      </c>
      <c r="I7714" s="12">
        <v>-7.2900397965656332</v>
      </c>
      <c r="J7714" t="s">
        <v>16</v>
      </c>
      <c r="K7714" s="14">
        <v>1636941.9985750008</v>
      </c>
      <c r="L7714" s="14">
        <v>5403628.2323149992</v>
      </c>
      <c r="M7714" s="13">
        <v>0.3029338674310888</v>
      </c>
      <c r="N7714" s="12">
        <v>-2.2083999493001749</v>
      </c>
      <c r="O7714" s="2">
        <f>DATE(LEFT(ALT[[#This Row],[DATEMTH]],4),RIGHT(ALT[[#This Row],[DATEMTH]],2),1)</f>
        <v>44713</v>
      </c>
      <c r="P7714" t="str">
        <f>IF(AND(ALT[[#This Row],[DATE]]&gt;=DATE(2023,6,1),ALT[[#This Row],[DATE]]&lt;=DATE(2024,5,31)),"Y","N")</f>
        <v>N</v>
      </c>
      <c r="Q7714" t="str">
        <f>LEFT(ALT[[#This Row],[DATEMTH]],4)</f>
        <v>2022</v>
      </c>
    </row>
    <row r="7715" spans="1:17" x14ac:dyDescent="0.25">
      <c r="A7715" t="s">
        <v>79</v>
      </c>
      <c r="B7715" t="s">
        <v>110</v>
      </c>
      <c r="C7715" t="s">
        <v>15</v>
      </c>
      <c r="D7715" t="s">
        <v>23</v>
      </c>
      <c r="E7715" s="14">
        <v>5403628.2323149871</v>
      </c>
      <c r="F7715" s="14">
        <v>31929710.933587968</v>
      </c>
      <c r="G7715" s="13">
        <v>0.16923511282498721</v>
      </c>
      <c r="H7715" s="12">
        <v>-43076402.259999998</v>
      </c>
      <c r="I7715" s="12">
        <v>-7.2900397965656332</v>
      </c>
      <c r="J7715" t="s">
        <v>26</v>
      </c>
      <c r="K7715" s="14">
        <v>737225.08793200075</v>
      </c>
      <c r="L7715" s="14">
        <v>5403628.2323149992</v>
      </c>
      <c r="M7715" s="13">
        <v>0.13643149680861039</v>
      </c>
      <c r="N7715" s="12">
        <v>-0.99459104123978692</v>
      </c>
      <c r="O7715" s="2">
        <f>DATE(LEFT(ALT[[#This Row],[DATEMTH]],4),RIGHT(ALT[[#This Row],[DATEMTH]],2),1)</f>
        <v>44713</v>
      </c>
      <c r="P7715" t="str">
        <f>IF(AND(ALT[[#This Row],[DATE]]&gt;=DATE(2023,6,1),ALT[[#This Row],[DATE]]&lt;=DATE(2024,5,31)),"Y","N")</f>
        <v>N</v>
      </c>
      <c r="Q7715" t="str">
        <f>LEFT(ALT[[#This Row],[DATEMTH]],4)</f>
        <v>2022</v>
      </c>
    </row>
    <row r="7716" spans="1:17" x14ac:dyDescent="0.25">
      <c r="A7716" t="s">
        <v>79</v>
      </c>
      <c r="B7716" t="s">
        <v>110</v>
      </c>
      <c r="C7716" t="s">
        <v>15</v>
      </c>
      <c r="D7716" t="s">
        <v>23</v>
      </c>
      <c r="E7716" s="14">
        <v>5403628.2323149871</v>
      </c>
      <c r="F7716" s="14">
        <v>31929710.933587968</v>
      </c>
      <c r="G7716" s="13">
        <v>0.16923511282498721</v>
      </c>
      <c r="H7716" s="12">
        <v>-43076402.259999998</v>
      </c>
      <c r="I7716" s="12">
        <v>-7.2900397965656332</v>
      </c>
      <c r="J7716" t="s">
        <v>25</v>
      </c>
      <c r="K7716" s="14">
        <v>725040.72863000038</v>
      </c>
      <c r="L7716" s="14">
        <v>5403628.2323149992</v>
      </c>
      <c r="M7716" s="13">
        <v>0.1341766489955919</v>
      </c>
      <c r="N7716" s="12">
        <v>-0.97815311094768309</v>
      </c>
      <c r="O7716" s="2">
        <f>DATE(LEFT(ALT[[#This Row],[DATEMTH]],4),RIGHT(ALT[[#This Row],[DATEMTH]],2),1)</f>
        <v>44713</v>
      </c>
      <c r="P7716" t="str">
        <f>IF(AND(ALT[[#This Row],[DATE]]&gt;=DATE(2023,6,1),ALT[[#This Row],[DATE]]&lt;=DATE(2024,5,31)),"Y","N")</f>
        <v>N</v>
      </c>
      <c r="Q7716" t="str">
        <f>LEFT(ALT[[#This Row],[DATEMTH]],4)</f>
        <v>2022</v>
      </c>
    </row>
    <row r="7717" spans="1:17" x14ac:dyDescent="0.25">
      <c r="A7717" t="s">
        <v>79</v>
      </c>
      <c r="B7717" t="s">
        <v>110</v>
      </c>
      <c r="C7717" t="s">
        <v>15</v>
      </c>
      <c r="D7717" t="s">
        <v>23</v>
      </c>
      <c r="E7717" s="14">
        <v>5403628.2323149871</v>
      </c>
      <c r="F7717" s="14">
        <v>31929710.933587968</v>
      </c>
      <c r="G7717" s="13">
        <v>0.16923511282498721</v>
      </c>
      <c r="H7717" s="12">
        <v>-43076402.259999998</v>
      </c>
      <c r="I7717" s="12">
        <v>-7.2900397965656332</v>
      </c>
      <c r="J7717" t="s">
        <v>24</v>
      </c>
      <c r="K7717" s="14">
        <v>2304420.4171779971</v>
      </c>
      <c r="L7717" s="14">
        <v>5403628.2323149992</v>
      </c>
      <c r="M7717" s="13">
        <v>0.42645798676470886</v>
      </c>
      <c r="N7717" s="12">
        <v>-3.1088956950779876</v>
      </c>
      <c r="O7717" s="2">
        <f>DATE(LEFT(ALT[[#This Row],[DATEMTH]],4),RIGHT(ALT[[#This Row],[DATEMTH]],2),1)</f>
        <v>44713</v>
      </c>
      <c r="P7717" t="str">
        <f>IF(AND(ALT[[#This Row],[DATE]]&gt;=DATE(2023,6,1),ALT[[#This Row],[DATE]]&lt;=DATE(2024,5,31)),"Y","N")</f>
        <v>N</v>
      </c>
      <c r="Q7717" t="str">
        <f>LEFT(ALT[[#This Row],[DATEMTH]],4)</f>
        <v>2022</v>
      </c>
    </row>
    <row r="7718" spans="1:17" x14ac:dyDescent="0.25">
      <c r="A7718" t="s">
        <v>79</v>
      </c>
      <c r="B7718" t="s">
        <v>110</v>
      </c>
      <c r="C7718" t="s">
        <v>18</v>
      </c>
      <c r="D7718" t="s">
        <v>23</v>
      </c>
      <c r="E7718" s="14">
        <v>8242352.8813319989</v>
      </c>
      <c r="F7718" s="14">
        <v>31929710.933587968</v>
      </c>
      <c r="G7718" s="13">
        <v>0.25814054184441682</v>
      </c>
      <c r="H7718" s="12">
        <v>-43076402.259999998</v>
      </c>
      <c r="I7718" s="12">
        <v>-11.119765820104462</v>
      </c>
      <c r="J7718" t="s">
        <v>25</v>
      </c>
      <c r="K7718" s="14">
        <v>911219.87402200035</v>
      </c>
      <c r="L7718" s="14">
        <v>8242352.8813319998</v>
      </c>
      <c r="M7718" s="13">
        <v>0.11055336833318684</v>
      </c>
      <c r="N7718" s="12">
        <v>-1.2293275664887899</v>
      </c>
      <c r="O7718" s="2">
        <f>DATE(LEFT(ALT[[#This Row],[DATEMTH]],4),RIGHT(ALT[[#This Row],[DATEMTH]],2),1)</f>
        <v>44713</v>
      </c>
      <c r="P7718" t="str">
        <f>IF(AND(ALT[[#This Row],[DATE]]&gt;=DATE(2023,6,1),ALT[[#This Row],[DATE]]&lt;=DATE(2024,5,31)),"Y","N")</f>
        <v>N</v>
      </c>
      <c r="Q7718" t="str">
        <f>LEFT(ALT[[#This Row],[DATEMTH]],4)</f>
        <v>2022</v>
      </c>
    </row>
    <row r="7719" spans="1:17" x14ac:dyDescent="0.25">
      <c r="A7719" t="s">
        <v>79</v>
      </c>
      <c r="B7719" t="s">
        <v>110</v>
      </c>
      <c r="C7719" t="s">
        <v>18</v>
      </c>
      <c r="D7719" t="s">
        <v>23</v>
      </c>
      <c r="E7719" s="14">
        <v>8242352.8813319989</v>
      </c>
      <c r="F7719" s="14">
        <v>31929710.933587968</v>
      </c>
      <c r="G7719" s="13">
        <v>0.25814054184441682</v>
      </c>
      <c r="H7719" s="12">
        <v>-43076402.259999998</v>
      </c>
      <c r="I7719" s="12">
        <v>-11.119765820104462</v>
      </c>
      <c r="J7719" t="s">
        <v>26</v>
      </c>
      <c r="K7719" s="14">
        <v>1916297.9862369976</v>
      </c>
      <c r="L7719" s="14">
        <v>8242352.8813319998</v>
      </c>
      <c r="M7719" s="13">
        <v>0.2324940479771494</v>
      </c>
      <c r="N7719" s="12">
        <v>-2.5852793680740329</v>
      </c>
      <c r="O7719" s="2">
        <f>DATE(LEFT(ALT[[#This Row],[DATEMTH]],4),RIGHT(ALT[[#This Row],[DATEMTH]],2),1)</f>
        <v>44713</v>
      </c>
      <c r="P7719" t="str">
        <f>IF(AND(ALT[[#This Row],[DATE]]&gt;=DATE(2023,6,1),ALT[[#This Row],[DATE]]&lt;=DATE(2024,5,31)),"Y","N")</f>
        <v>N</v>
      </c>
      <c r="Q7719" t="str">
        <f>LEFT(ALT[[#This Row],[DATEMTH]],4)</f>
        <v>2022</v>
      </c>
    </row>
    <row r="7720" spans="1:17" x14ac:dyDescent="0.25">
      <c r="A7720" t="s">
        <v>79</v>
      </c>
      <c r="B7720" t="s">
        <v>110</v>
      </c>
      <c r="C7720" t="s">
        <v>18</v>
      </c>
      <c r="D7720" t="s">
        <v>23</v>
      </c>
      <c r="E7720" s="14">
        <v>8242352.8813319989</v>
      </c>
      <c r="F7720" s="14">
        <v>31929710.933587968</v>
      </c>
      <c r="G7720" s="13">
        <v>0.25814054184441682</v>
      </c>
      <c r="H7720" s="12">
        <v>-43076402.259999998</v>
      </c>
      <c r="I7720" s="12">
        <v>-11.119765820104462</v>
      </c>
      <c r="J7720" t="s">
        <v>16</v>
      </c>
      <c r="K7720" s="14">
        <v>3085178.0605260013</v>
      </c>
      <c r="L7720" s="14">
        <v>8242352.8813319998</v>
      </c>
      <c r="M7720" s="13">
        <v>0.37430793184232403</v>
      </c>
      <c r="N7720" s="12">
        <v>-4.1622165466942649</v>
      </c>
      <c r="O7720" s="2">
        <f>DATE(LEFT(ALT[[#This Row],[DATEMTH]],4),RIGHT(ALT[[#This Row],[DATEMTH]],2),1)</f>
        <v>44713</v>
      </c>
      <c r="P7720" t="str">
        <f>IF(AND(ALT[[#This Row],[DATE]]&gt;=DATE(2023,6,1),ALT[[#This Row],[DATE]]&lt;=DATE(2024,5,31)),"Y","N")</f>
        <v>N</v>
      </c>
      <c r="Q7720" t="str">
        <f>LEFT(ALT[[#This Row],[DATEMTH]],4)</f>
        <v>2022</v>
      </c>
    </row>
    <row r="7721" spans="1:17" x14ac:dyDescent="0.25">
      <c r="A7721" t="s">
        <v>79</v>
      </c>
      <c r="B7721" t="s">
        <v>110</v>
      </c>
      <c r="C7721" t="s">
        <v>18</v>
      </c>
      <c r="D7721" t="s">
        <v>23</v>
      </c>
      <c r="E7721" s="14">
        <v>8242352.8813319989</v>
      </c>
      <c r="F7721" s="14">
        <v>31929710.933587968</v>
      </c>
      <c r="G7721" s="13">
        <v>0.25814054184441682</v>
      </c>
      <c r="H7721" s="12">
        <v>-43076402.259999998</v>
      </c>
      <c r="I7721" s="12">
        <v>-11.119765820104462</v>
      </c>
      <c r="J7721" t="s">
        <v>24</v>
      </c>
      <c r="K7721" s="14">
        <v>2329656.9605470006</v>
      </c>
      <c r="L7721" s="14">
        <v>8242352.8813319998</v>
      </c>
      <c r="M7721" s="13">
        <v>0.28264465184733972</v>
      </c>
      <c r="N7721" s="12">
        <v>-3.1429423388473738</v>
      </c>
      <c r="O7721" s="2">
        <f>DATE(LEFT(ALT[[#This Row],[DATEMTH]],4),RIGHT(ALT[[#This Row],[DATEMTH]],2),1)</f>
        <v>44713</v>
      </c>
      <c r="P7721" t="str">
        <f>IF(AND(ALT[[#This Row],[DATE]]&gt;=DATE(2023,6,1),ALT[[#This Row],[DATE]]&lt;=DATE(2024,5,31)),"Y","N")</f>
        <v>N</v>
      </c>
      <c r="Q7721" t="str">
        <f>LEFT(ALT[[#This Row],[DATEMTH]],4)</f>
        <v>2022</v>
      </c>
    </row>
    <row r="7722" spans="1:17" x14ac:dyDescent="0.25">
      <c r="A7722" t="s">
        <v>79</v>
      </c>
      <c r="B7722" t="s">
        <v>110</v>
      </c>
      <c r="C7722" t="s">
        <v>19</v>
      </c>
      <c r="D7722" t="s">
        <v>23</v>
      </c>
      <c r="E7722" s="14">
        <v>8686486.2177879885</v>
      </c>
      <c r="F7722" s="14">
        <v>31929710.933587968</v>
      </c>
      <c r="G7722" s="13">
        <v>0.27205026177203417</v>
      </c>
      <c r="H7722" s="12">
        <v>-43076402.259999998</v>
      </c>
      <c r="I7722" s="12">
        <v>-11.718946511030444</v>
      </c>
      <c r="J7722" t="s">
        <v>25</v>
      </c>
      <c r="K7722" s="14">
        <v>5767846.8240139959</v>
      </c>
      <c r="L7722" s="14">
        <v>8686486.2177879978</v>
      </c>
      <c r="M7722" s="13">
        <v>0.66400229959528678</v>
      </c>
      <c r="N7722" s="12">
        <v>-7.7814074321583773</v>
      </c>
      <c r="O7722" s="2">
        <f>DATE(LEFT(ALT[[#This Row],[DATEMTH]],4),RIGHT(ALT[[#This Row],[DATEMTH]],2),1)</f>
        <v>44713</v>
      </c>
      <c r="P7722" t="str">
        <f>IF(AND(ALT[[#This Row],[DATE]]&gt;=DATE(2023,6,1),ALT[[#This Row],[DATE]]&lt;=DATE(2024,5,31)),"Y","N")</f>
        <v>N</v>
      </c>
      <c r="Q7722" t="str">
        <f>LEFT(ALT[[#This Row],[DATEMTH]],4)</f>
        <v>2022</v>
      </c>
    </row>
    <row r="7723" spans="1:17" x14ac:dyDescent="0.25">
      <c r="A7723" t="s">
        <v>79</v>
      </c>
      <c r="B7723" t="s">
        <v>110</v>
      </c>
      <c r="C7723" t="s">
        <v>19</v>
      </c>
      <c r="D7723" t="s">
        <v>23</v>
      </c>
      <c r="E7723" s="14">
        <v>8686486.2177879885</v>
      </c>
      <c r="F7723" s="14">
        <v>31929710.933587968</v>
      </c>
      <c r="G7723" s="13">
        <v>0.27205026177203417</v>
      </c>
      <c r="H7723" s="12">
        <v>-43076402.259999998</v>
      </c>
      <c r="I7723" s="12">
        <v>-11.718946511030444</v>
      </c>
      <c r="J7723" t="s">
        <v>24</v>
      </c>
      <c r="K7723" s="14">
        <v>2533713.5746350032</v>
      </c>
      <c r="L7723" s="14">
        <v>8686486.2177879978</v>
      </c>
      <c r="M7723" s="13">
        <v>0.29168452134840434</v>
      </c>
      <c r="N7723" s="12">
        <v>-3.4182353037774678</v>
      </c>
      <c r="O7723" s="2">
        <f>DATE(LEFT(ALT[[#This Row],[DATEMTH]],4),RIGHT(ALT[[#This Row],[DATEMTH]],2),1)</f>
        <v>44713</v>
      </c>
      <c r="P7723" t="str">
        <f>IF(AND(ALT[[#This Row],[DATE]]&gt;=DATE(2023,6,1),ALT[[#This Row],[DATE]]&lt;=DATE(2024,5,31)),"Y","N")</f>
        <v>N</v>
      </c>
      <c r="Q7723" t="str">
        <f>LEFT(ALT[[#This Row],[DATEMTH]],4)</f>
        <v>2022</v>
      </c>
    </row>
    <row r="7724" spans="1:17" x14ac:dyDescent="0.25">
      <c r="A7724" t="s">
        <v>79</v>
      </c>
      <c r="B7724" t="s">
        <v>110</v>
      </c>
      <c r="C7724" t="s">
        <v>19</v>
      </c>
      <c r="D7724" t="s">
        <v>23</v>
      </c>
      <c r="E7724" s="14">
        <v>8686486.2177879885</v>
      </c>
      <c r="F7724" s="14">
        <v>31929710.933587968</v>
      </c>
      <c r="G7724" s="13">
        <v>0.27205026177203417</v>
      </c>
      <c r="H7724" s="12">
        <v>-43076402.259999998</v>
      </c>
      <c r="I7724" s="12">
        <v>-11.718946511030444</v>
      </c>
      <c r="J7724" t="s">
        <v>16</v>
      </c>
      <c r="K7724" s="14">
        <v>2134.4502320000024</v>
      </c>
      <c r="L7724" s="14">
        <v>8686486.2177879978</v>
      </c>
      <c r="M7724" s="13">
        <v>2.4572078726483459E-4</v>
      </c>
      <c r="N7724" s="12">
        <v>-2.8795887626048874E-3</v>
      </c>
      <c r="O7724" s="2">
        <f>DATE(LEFT(ALT[[#This Row],[DATEMTH]],4),RIGHT(ALT[[#This Row],[DATEMTH]],2),1)</f>
        <v>44713</v>
      </c>
      <c r="P7724" t="str">
        <f>IF(AND(ALT[[#This Row],[DATE]]&gt;=DATE(2023,6,1),ALT[[#This Row],[DATE]]&lt;=DATE(2024,5,31)),"Y","N")</f>
        <v>N</v>
      </c>
      <c r="Q7724" t="str">
        <f>LEFT(ALT[[#This Row],[DATEMTH]],4)</f>
        <v>2022</v>
      </c>
    </row>
    <row r="7725" spans="1:17" x14ac:dyDescent="0.25">
      <c r="A7725" t="s">
        <v>79</v>
      </c>
      <c r="B7725" t="s">
        <v>110</v>
      </c>
      <c r="C7725" t="s">
        <v>19</v>
      </c>
      <c r="D7725" t="s">
        <v>23</v>
      </c>
      <c r="E7725" s="14">
        <v>8686486.2177879885</v>
      </c>
      <c r="F7725" s="14">
        <v>31929710.933587968</v>
      </c>
      <c r="G7725" s="13">
        <v>0.27205026177203417</v>
      </c>
      <c r="H7725" s="12">
        <v>-43076402.259999998</v>
      </c>
      <c r="I7725" s="12">
        <v>-11.718946511030444</v>
      </c>
      <c r="J7725" t="s">
        <v>26</v>
      </c>
      <c r="K7725" s="14">
        <v>382791.368907</v>
      </c>
      <c r="L7725" s="14">
        <v>8686486.2177879978</v>
      </c>
      <c r="M7725" s="13">
        <v>4.406745826904418E-2</v>
      </c>
      <c r="N7725" s="12">
        <v>-0.51642418633199494</v>
      </c>
      <c r="O7725" s="2">
        <f>DATE(LEFT(ALT[[#This Row],[DATEMTH]],4),RIGHT(ALT[[#This Row],[DATEMTH]],2),1)</f>
        <v>44713</v>
      </c>
      <c r="P7725" t="str">
        <f>IF(AND(ALT[[#This Row],[DATE]]&gt;=DATE(2023,6,1),ALT[[#This Row],[DATE]]&lt;=DATE(2024,5,31)),"Y","N")</f>
        <v>N</v>
      </c>
      <c r="Q7725" t="str">
        <f>LEFT(ALT[[#This Row],[DATEMTH]],4)</f>
        <v>2022</v>
      </c>
    </row>
    <row r="7726" spans="1:17" x14ac:dyDescent="0.25">
      <c r="A7726" t="s">
        <v>79</v>
      </c>
      <c r="B7726" t="s">
        <v>110</v>
      </c>
      <c r="C7726" t="s">
        <v>20</v>
      </c>
      <c r="D7726" t="s">
        <v>23</v>
      </c>
      <c r="E7726" s="14">
        <v>9597243.6021529995</v>
      </c>
      <c r="F7726" s="14">
        <v>31929710.933587968</v>
      </c>
      <c r="G7726" s="13">
        <v>0.30057408355856197</v>
      </c>
      <c r="H7726" s="12">
        <v>-43076402.259999998</v>
      </c>
      <c r="I7726" s="12">
        <v>-12.947650132299467</v>
      </c>
      <c r="J7726" t="s">
        <v>25</v>
      </c>
      <c r="K7726" s="14">
        <v>1275615.355932001</v>
      </c>
      <c r="L7726" s="14">
        <v>9597243.6021529995</v>
      </c>
      <c r="M7726" s="13">
        <v>0.13291476269768079</v>
      </c>
      <c r="N7726" s="12">
        <v>-1.7209338448271789</v>
      </c>
      <c r="O7726" s="2">
        <f>DATE(LEFT(ALT[[#This Row],[DATEMTH]],4),RIGHT(ALT[[#This Row],[DATEMTH]],2),1)</f>
        <v>44713</v>
      </c>
      <c r="P7726" t="str">
        <f>IF(AND(ALT[[#This Row],[DATE]]&gt;=DATE(2023,6,1),ALT[[#This Row],[DATE]]&lt;=DATE(2024,5,31)),"Y","N")</f>
        <v>N</v>
      </c>
      <c r="Q7726" t="str">
        <f>LEFT(ALT[[#This Row],[DATEMTH]],4)</f>
        <v>2022</v>
      </c>
    </row>
    <row r="7727" spans="1:17" x14ac:dyDescent="0.25">
      <c r="A7727" t="s">
        <v>79</v>
      </c>
      <c r="B7727" t="s">
        <v>110</v>
      </c>
      <c r="C7727" t="s">
        <v>20</v>
      </c>
      <c r="D7727" t="s">
        <v>23</v>
      </c>
      <c r="E7727" s="14">
        <v>9597243.6021529995</v>
      </c>
      <c r="F7727" s="14">
        <v>31929710.933587968</v>
      </c>
      <c r="G7727" s="13">
        <v>0.30057408355856197</v>
      </c>
      <c r="H7727" s="12">
        <v>-43076402.259999998</v>
      </c>
      <c r="I7727" s="12">
        <v>-12.947650132299467</v>
      </c>
      <c r="J7727" t="s">
        <v>24</v>
      </c>
      <c r="K7727" s="14">
        <v>4092883.4085859982</v>
      </c>
      <c r="L7727" s="14">
        <v>9597243.6021529995</v>
      </c>
      <c r="M7727" s="13">
        <v>0.42646447024308315</v>
      </c>
      <c r="N7727" s="12">
        <v>-5.521712754563878</v>
      </c>
      <c r="O7727" s="2">
        <f>DATE(LEFT(ALT[[#This Row],[DATEMTH]],4),RIGHT(ALT[[#This Row],[DATEMTH]],2),1)</f>
        <v>44713</v>
      </c>
      <c r="P7727" t="str">
        <f>IF(AND(ALT[[#This Row],[DATE]]&gt;=DATE(2023,6,1),ALT[[#This Row],[DATE]]&lt;=DATE(2024,5,31)),"Y","N")</f>
        <v>N</v>
      </c>
      <c r="Q7727" t="str">
        <f>LEFT(ALT[[#This Row],[DATEMTH]],4)</f>
        <v>2022</v>
      </c>
    </row>
    <row r="7728" spans="1:17" x14ac:dyDescent="0.25">
      <c r="A7728" t="s">
        <v>79</v>
      </c>
      <c r="B7728" t="s">
        <v>110</v>
      </c>
      <c r="C7728" t="s">
        <v>20</v>
      </c>
      <c r="D7728" t="s">
        <v>23</v>
      </c>
      <c r="E7728" s="14">
        <v>9597243.6021529995</v>
      </c>
      <c r="F7728" s="14">
        <v>31929710.933587968</v>
      </c>
      <c r="G7728" s="13">
        <v>0.30057408355856197</v>
      </c>
      <c r="H7728" s="12">
        <v>-43076402.259999998</v>
      </c>
      <c r="I7728" s="12">
        <v>-12.947650132299467</v>
      </c>
      <c r="J7728" t="s">
        <v>16</v>
      </c>
      <c r="K7728" s="14">
        <v>3669732.751658001</v>
      </c>
      <c r="L7728" s="14">
        <v>9597243.6021529995</v>
      </c>
      <c r="M7728" s="13">
        <v>0.3823736172368023</v>
      </c>
      <c r="N7728" s="12">
        <v>-4.9508398158039091</v>
      </c>
      <c r="O7728" s="2">
        <f>DATE(LEFT(ALT[[#This Row],[DATEMTH]],4),RIGHT(ALT[[#This Row],[DATEMTH]],2),1)</f>
        <v>44713</v>
      </c>
      <c r="P7728" t="str">
        <f>IF(AND(ALT[[#This Row],[DATE]]&gt;=DATE(2023,6,1),ALT[[#This Row],[DATE]]&lt;=DATE(2024,5,31)),"Y","N")</f>
        <v>N</v>
      </c>
      <c r="Q7728" t="str">
        <f>LEFT(ALT[[#This Row],[DATEMTH]],4)</f>
        <v>2022</v>
      </c>
    </row>
    <row r="7729" spans="1:17" x14ac:dyDescent="0.25">
      <c r="A7729" t="s">
        <v>79</v>
      </c>
      <c r="B7729" t="s">
        <v>110</v>
      </c>
      <c r="C7729" t="s">
        <v>20</v>
      </c>
      <c r="D7729" t="s">
        <v>23</v>
      </c>
      <c r="E7729" s="14">
        <v>9597243.6021529995</v>
      </c>
      <c r="F7729" s="14">
        <v>31929710.933587968</v>
      </c>
      <c r="G7729" s="13">
        <v>0.30057408355856197</v>
      </c>
      <c r="H7729" s="12">
        <v>-43076402.259999998</v>
      </c>
      <c r="I7729" s="12">
        <v>-12.947650132299467</v>
      </c>
      <c r="J7729" t="s">
        <v>26</v>
      </c>
      <c r="K7729" s="14">
        <v>559012.08597699984</v>
      </c>
      <c r="L7729" s="14">
        <v>9597243.6021529995</v>
      </c>
      <c r="M7729" s="13">
        <v>5.8247149822433779E-2</v>
      </c>
      <c r="N7729" s="12">
        <v>-0.75416371710450159</v>
      </c>
      <c r="O7729" s="2">
        <f>DATE(LEFT(ALT[[#This Row],[DATEMTH]],4),RIGHT(ALT[[#This Row],[DATEMTH]],2),1)</f>
        <v>44713</v>
      </c>
      <c r="P7729" t="str">
        <f>IF(AND(ALT[[#This Row],[DATE]]&gt;=DATE(2023,6,1),ALT[[#This Row],[DATE]]&lt;=DATE(2024,5,31)),"Y","N")</f>
        <v>N</v>
      </c>
      <c r="Q7729" t="str">
        <f>LEFT(ALT[[#This Row],[DATEMTH]],4)</f>
        <v>2022</v>
      </c>
    </row>
    <row r="7730" spans="1:17" x14ac:dyDescent="0.25">
      <c r="A7730" t="s">
        <v>79</v>
      </c>
      <c r="B7730" t="s">
        <v>111</v>
      </c>
      <c r="C7730" t="s">
        <v>15</v>
      </c>
      <c r="D7730" t="s">
        <v>22</v>
      </c>
      <c r="E7730" s="14">
        <v>877592.54700400017</v>
      </c>
      <c r="F7730" s="14">
        <v>5308332.6973179989</v>
      </c>
      <c r="G7730" s="13">
        <v>0.16532357654361005</v>
      </c>
      <c r="H7730" s="12">
        <v>-47343405</v>
      </c>
      <c r="I7730" s="12">
        <v>-7.8269810403526305</v>
      </c>
      <c r="J7730" t="s">
        <v>26</v>
      </c>
      <c r="K7730" s="14">
        <v>112200.50451200006</v>
      </c>
      <c r="L7730" s="14">
        <v>877592.54700400005</v>
      </c>
      <c r="M7730" s="13">
        <v>0.12785033885604391</v>
      </c>
      <c r="N7730" s="12">
        <v>-1.0006821782289148</v>
      </c>
      <c r="O7730" s="2">
        <f>DATE(LEFT(ALT[[#This Row],[DATEMTH]],4),RIGHT(ALT[[#This Row],[DATEMTH]],2),1)</f>
        <v>44713</v>
      </c>
      <c r="P7730" t="str">
        <f>IF(AND(ALT[[#This Row],[DATE]]&gt;=DATE(2023,6,1),ALT[[#This Row],[DATE]]&lt;=DATE(2024,5,31)),"Y","N")</f>
        <v>N</v>
      </c>
      <c r="Q7730" t="str">
        <f>LEFT(ALT[[#This Row],[DATEMTH]],4)</f>
        <v>2022</v>
      </c>
    </row>
    <row r="7731" spans="1:17" x14ac:dyDescent="0.25">
      <c r="A7731" t="s">
        <v>79</v>
      </c>
      <c r="B7731" t="s">
        <v>111</v>
      </c>
      <c r="C7731" t="s">
        <v>15</v>
      </c>
      <c r="D7731" t="s">
        <v>22</v>
      </c>
      <c r="E7731" s="14">
        <v>877592.54700400017</v>
      </c>
      <c r="F7731" s="14">
        <v>5308332.6973179989</v>
      </c>
      <c r="G7731" s="13">
        <v>0.16532357654361005</v>
      </c>
      <c r="H7731" s="12">
        <v>-47343405</v>
      </c>
      <c r="I7731" s="12">
        <v>-7.8269810403526305</v>
      </c>
      <c r="J7731" t="s">
        <v>16</v>
      </c>
      <c r="K7731" s="14">
        <v>266604.7805900001</v>
      </c>
      <c r="L7731" s="14">
        <v>877592.54700400005</v>
      </c>
      <c r="M7731" s="13">
        <v>0.30379107195036936</v>
      </c>
      <c r="N7731" s="12">
        <v>-2.3777669603839429</v>
      </c>
      <c r="O7731" s="2">
        <f>DATE(LEFT(ALT[[#This Row],[DATEMTH]],4),RIGHT(ALT[[#This Row],[DATEMTH]],2),1)</f>
        <v>44713</v>
      </c>
      <c r="P7731" t="str">
        <f>IF(AND(ALT[[#This Row],[DATE]]&gt;=DATE(2023,6,1),ALT[[#This Row],[DATE]]&lt;=DATE(2024,5,31)),"Y","N")</f>
        <v>N</v>
      </c>
      <c r="Q7731" t="str">
        <f>LEFT(ALT[[#This Row],[DATEMTH]],4)</f>
        <v>2022</v>
      </c>
    </row>
    <row r="7732" spans="1:17" x14ac:dyDescent="0.25">
      <c r="A7732" t="s">
        <v>79</v>
      </c>
      <c r="B7732" t="s">
        <v>111</v>
      </c>
      <c r="C7732" t="s">
        <v>15</v>
      </c>
      <c r="D7732" t="s">
        <v>22</v>
      </c>
      <c r="E7732" s="14">
        <v>877592.54700400017</v>
      </c>
      <c r="F7732" s="14">
        <v>5308332.6973179989</v>
      </c>
      <c r="G7732" s="13">
        <v>0.16532357654361005</v>
      </c>
      <c r="H7732" s="12">
        <v>-47343405</v>
      </c>
      <c r="I7732" s="12">
        <v>-7.8269810403526305</v>
      </c>
      <c r="J7732" t="s">
        <v>25</v>
      </c>
      <c r="K7732" s="14">
        <v>115132.526855</v>
      </c>
      <c r="L7732" s="14">
        <v>877592.54700400005</v>
      </c>
      <c r="M7732" s="13">
        <v>0.13119132249703944</v>
      </c>
      <c r="N7732" s="12">
        <v>-1.0268319938431152</v>
      </c>
      <c r="O7732" s="2">
        <f>DATE(LEFT(ALT[[#This Row],[DATEMTH]],4),RIGHT(ALT[[#This Row],[DATEMTH]],2),1)</f>
        <v>44713</v>
      </c>
      <c r="P7732" t="str">
        <f>IF(AND(ALT[[#This Row],[DATE]]&gt;=DATE(2023,6,1),ALT[[#This Row],[DATE]]&lt;=DATE(2024,5,31)),"Y","N")</f>
        <v>N</v>
      </c>
      <c r="Q7732" t="str">
        <f>LEFT(ALT[[#This Row],[DATEMTH]],4)</f>
        <v>2022</v>
      </c>
    </row>
    <row r="7733" spans="1:17" x14ac:dyDescent="0.25">
      <c r="A7733" t="s">
        <v>79</v>
      </c>
      <c r="B7733" t="s">
        <v>111</v>
      </c>
      <c r="C7733" t="s">
        <v>15</v>
      </c>
      <c r="D7733" t="s">
        <v>22</v>
      </c>
      <c r="E7733" s="14">
        <v>877592.54700400017</v>
      </c>
      <c r="F7733" s="14">
        <v>5308332.6973179989</v>
      </c>
      <c r="G7733" s="13">
        <v>0.16532357654361005</v>
      </c>
      <c r="H7733" s="12">
        <v>-47343405</v>
      </c>
      <c r="I7733" s="12">
        <v>-7.8269810403526305</v>
      </c>
      <c r="J7733" t="s">
        <v>24</v>
      </c>
      <c r="K7733" s="14">
        <v>383654.73504700005</v>
      </c>
      <c r="L7733" s="14">
        <v>877592.54700400005</v>
      </c>
      <c r="M7733" s="13">
        <v>0.43716726669654749</v>
      </c>
      <c r="N7733" s="12">
        <v>-3.421699907896659</v>
      </c>
      <c r="O7733" s="2">
        <f>DATE(LEFT(ALT[[#This Row],[DATEMTH]],4),RIGHT(ALT[[#This Row],[DATEMTH]],2),1)</f>
        <v>44713</v>
      </c>
      <c r="P7733" t="str">
        <f>IF(AND(ALT[[#This Row],[DATE]]&gt;=DATE(2023,6,1),ALT[[#This Row],[DATE]]&lt;=DATE(2024,5,31)),"Y","N")</f>
        <v>N</v>
      </c>
      <c r="Q7733" t="str">
        <f>LEFT(ALT[[#This Row],[DATEMTH]],4)</f>
        <v>2022</v>
      </c>
    </row>
    <row r="7734" spans="1:17" x14ac:dyDescent="0.25">
      <c r="A7734" t="s">
        <v>79</v>
      </c>
      <c r="B7734" t="s">
        <v>111</v>
      </c>
      <c r="C7734" t="s">
        <v>18</v>
      </c>
      <c r="D7734" t="s">
        <v>22</v>
      </c>
      <c r="E7734" s="14">
        <v>1159269.657019</v>
      </c>
      <c r="F7734" s="14">
        <v>5308332.6973179989</v>
      </c>
      <c r="G7734" s="13">
        <v>0.21838677474091137</v>
      </c>
      <c r="H7734" s="12">
        <v>-47343405</v>
      </c>
      <c r="I7734" s="12">
        <v>-10.339173523202735</v>
      </c>
      <c r="J7734" t="s">
        <v>24</v>
      </c>
      <c r="K7734" s="14">
        <v>342519.73547299998</v>
      </c>
      <c r="L7734" s="14">
        <v>1159269.6570189998</v>
      </c>
      <c r="M7734" s="13">
        <v>0.29546165846673778</v>
      </c>
      <c r="N7734" s="12">
        <v>-3.0548293563408646</v>
      </c>
      <c r="O7734" s="2">
        <f>DATE(LEFT(ALT[[#This Row],[DATEMTH]],4),RIGHT(ALT[[#This Row],[DATEMTH]],2),1)</f>
        <v>44713</v>
      </c>
      <c r="P7734" t="str">
        <f>IF(AND(ALT[[#This Row],[DATE]]&gt;=DATE(2023,6,1),ALT[[#This Row],[DATE]]&lt;=DATE(2024,5,31)),"Y","N")</f>
        <v>N</v>
      </c>
      <c r="Q7734" t="str">
        <f>LEFT(ALT[[#This Row],[DATEMTH]],4)</f>
        <v>2022</v>
      </c>
    </row>
    <row r="7735" spans="1:17" x14ac:dyDescent="0.25">
      <c r="A7735" t="s">
        <v>79</v>
      </c>
      <c r="B7735" t="s">
        <v>111</v>
      </c>
      <c r="C7735" t="s">
        <v>18</v>
      </c>
      <c r="D7735" t="s">
        <v>22</v>
      </c>
      <c r="E7735" s="14">
        <v>1159269.657019</v>
      </c>
      <c r="F7735" s="14">
        <v>5308332.6973179989</v>
      </c>
      <c r="G7735" s="13">
        <v>0.21838677474091137</v>
      </c>
      <c r="H7735" s="12">
        <v>-47343405</v>
      </c>
      <c r="I7735" s="12">
        <v>-10.339173523202735</v>
      </c>
      <c r="J7735" t="s">
        <v>16</v>
      </c>
      <c r="K7735" s="14">
        <v>429076.42565500003</v>
      </c>
      <c r="L7735" s="14">
        <v>1159269.6570189998</v>
      </c>
      <c r="M7735" s="13">
        <v>0.37012650426678745</v>
      </c>
      <c r="N7735" s="12">
        <v>-3.8268021531507528</v>
      </c>
      <c r="O7735" s="2">
        <f>DATE(LEFT(ALT[[#This Row],[DATEMTH]],4),RIGHT(ALT[[#This Row],[DATEMTH]],2),1)</f>
        <v>44713</v>
      </c>
      <c r="P7735" t="str">
        <f>IF(AND(ALT[[#This Row],[DATE]]&gt;=DATE(2023,6,1),ALT[[#This Row],[DATE]]&lt;=DATE(2024,5,31)),"Y","N")</f>
        <v>N</v>
      </c>
      <c r="Q7735" t="str">
        <f>LEFT(ALT[[#This Row],[DATEMTH]],4)</f>
        <v>2022</v>
      </c>
    </row>
    <row r="7736" spans="1:17" x14ac:dyDescent="0.25">
      <c r="A7736" t="s">
        <v>79</v>
      </c>
      <c r="B7736" t="s">
        <v>111</v>
      </c>
      <c r="C7736" t="s">
        <v>18</v>
      </c>
      <c r="D7736" t="s">
        <v>22</v>
      </c>
      <c r="E7736" s="14">
        <v>1159269.657019</v>
      </c>
      <c r="F7736" s="14">
        <v>5308332.6973179989</v>
      </c>
      <c r="G7736" s="13">
        <v>0.21838677474091137</v>
      </c>
      <c r="H7736" s="12">
        <v>-47343405</v>
      </c>
      <c r="I7736" s="12">
        <v>-10.339173523202735</v>
      </c>
      <c r="J7736" t="s">
        <v>26</v>
      </c>
      <c r="K7736" s="14">
        <v>268530.85970899992</v>
      </c>
      <c r="L7736" s="14">
        <v>1159269.6570189998</v>
      </c>
      <c r="M7736" s="13">
        <v>0.23163796109311852</v>
      </c>
      <c r="N7736" s="12">
        <v>-2.3949450743026364</v>
      </c>
      <c r="O7736" s="2">
        <f>DATE(LEFT(ALT[[#This Row],[DATEMTH]],4),RIGHT(ALT[[#This Row],[DATEMTH]],2),1)</f>
        <v>44713</v>
      </c>
      <c r="P7736" t="str">
        <f>IF(AND(ALT[[#This Row],[DATE]]&gt;=DATE(2023,6,1),ALT[[#This Row],[DATE]]&lt;=DATE(2024,5,31)),"Y","N")</f>
        <v>N</v>
      </c>
      <c r="Q7736" t="str">
        <f>LEFT(ALT[[#This Row],[DATEMTH]],4)</f>
        <v>2022</v>
      </c>
    </row>
    <row r="7737" spans="1:17" x14ac:dyDescent="0.25">
      <c r="A7737" t="s">
        <v>79</v>
      </c>
      <c r="B7737" t="s">
        <v>111</v>
      </c>
      <c r="C7737" t="s">
        <v>18</v>
      </c>
      <c r="D7737" t="s">
        <v>22</v>
      </c>
      <c r="E7737" s="14">
        <v>1159269.657019</v>
      </c>
      <c r="F7737" s="14">
        <v>5308332.6973179989</v>
      </c>
      <c r="G7737" s="13">
        <v>0.21838677474091137</v>
      </c>
      <c r="H7737" s="12">
        <v>-47343405</v>
      </c>
      <c r="I7737" s="12">
        <v>-10.339173523202735</v>
      </c>
      <c r="J7737" t="s">
        <v>25</v>
      </c>
      <c r="K7737" s="14">
        <v>119142.63618199996</v>
      </c>
      <c r="L7737" s="14">
        <v>1159269.6570189998</v>
      </c>
      <c r="M7737" s="13">
        <v>0.10277387617335634</v>
      </c>
      <c r="N7737" s="12">
        <v>-1.0625969394084824</v>
      </c>
      <c r="O7737" s="2">
        <f>DATE(LEFT(ALT[[#This Row],[DATEMTH]],4),RIGHT(ALT[[#This Row],[DATEMTH]],2),1)</f>
        <v>44713</v>
      </c>
      <c r="P7737" t="str">
        <f>IF(AND(ALT[[#This Row],[DATE]]&gt;=DATE(2023,6,1),ALT[[#This Row],[DATE]]&lt;=DATE(2024,5,31)),"Y","N")</f>
        <v>N</v>
      </c>
      <c r="Q7737" t="str">
        <f>LEFT(ALT[[#This Row],[DATEMTH]],4)</f>
        <v>2022</v>
      </c>
    </row>
    <row r="7738" spans="1:17" x14ac:dyDescent="0.25">
      <c r="A7738" t="s">
        <v>79</v>
      </c>
      <c r="B7738" t="s">
        <v>111</v>
      </c>
      <c r="C7738" t="s">
        <v>19</v>
      </c>
      <c r="D7738" t="s">
        <v>22</v>
      </c>
      <c r="E7738" s="14">
        <v>1481000.0423060004</v>
      </c>
      <c r="F7738" s="14">
        <v>5308332.6973179989</v>
      </c>
      <c r="G7738" s="13">
        <v>0.27899533182128283</v>
      </c>
      <c r="H7738" s="12">
        <v>-47343405</v>
      </c>
      <c r="I7738" s="12">
        <v>-13.208588987524381</v>
      </c>
      <c r="J7738" t="s">
        <v>16</v>
      </c>
      <c r="K7738" s="14">
        <v>265.3197649999999</v>
      </c>
      <c r="L7738" s="14">
        <v>1481000.0423060001</v>
      </c>
      <c r="M7738" s="13">
        <v>1.7914905970352449E-4</v>
      </c>
      <c r="N7738" s="12">
        <v>-2.3663062971253216E-3</v>
      </c>
      <c r="O7738" s="2">
        <f>DATE(LEFT(ALT[[#This Row],[DATEMTH]],4),RIGHT(ALT[[#This Row],[DATEMTH]],2),1)</f>
        <v>44713</v>
      </c>
      <c r="P7738" t="str">
        <f>IF(AND(ALT[[#This Row],[DATE]]&gt;=DATE(2023,6,1),ALT[[#This Row],[DATE]]&lt;=DATE(2024,5,31)),"Y","N")</f>
        <v>N</v>
      </c>
      <c r="Q7738" t="str">
        <f>LEFT(ALT[[#This Row],[DATEMTH]],4)</f>
        <v>2022</v>
      </c>
    </row>
    <row r="7739" spans="1:17" x14ac:dyDescent="0.25">
      <c r="A7739" t="s">
        <v>79</v>
      </c>
      <c r="B7739" t="s">
        <v>111</v>
      </c>
      <c r="C7739" t="s">
        <v>19</v>
      </c>
      <c r="D7739" t="s">
        <v>22</v>
      </c>
      <c r="E7739" s="14">
        <v>1481000.0423060004</v>
      </c>
      <c r="F7739" s="14">
        <v>5308332.6973179989</v>
      </c>
      <c r="G7739" s="13">
        <v>0.27899533182128283</v>
      </c>
      <c r="H7739" s="12">
        <v>-47343405</v>
      </c>
      <c r="I7739" s="12">
        <v>-13.208588987524381</v>
      </c>
      <c r="J7739" t="s">
        <v>24</v>
      </c>
      <c r="K7739" s="14">
        <v>454043.50678699993</v>
      </c>
      <c r="L7739" s="14">
        <v>1481000.0423060001</v>
      </c>
      <c r="M7739" s="13">
        <v>0.30657899650024906</v>
      </c>
      <c r="N7739" s="12">
        <v>-4.0494759569794656</v>
      </c>
      <c r="O7739" s="2">
        <f>DATE(LEFT(ALT[[#This Row],[DATEMTH]],4),RIGHT(ALT[[#This Row],[DATEMTH]],2),1)</f>
        <v>44713</v>
      </c>
      <c r="P7739" t="str">
        <f>IF(AND(ALT[[#This Row],[DATE]]&gt;=DATE(2023,6,1),ALT[[#This Row],[DATE]]&lt;=DATE(2024,5,31)),"Y","N")</f>
        <v>N</v>
      </c>
      <c r="Q7739" t="str">
        <f>LEFT(ALT[[#This Row],[DATEMTH]],4)</f>
        <v>2022</v>
      </c>
    </row>
    <row r="7740" spans="1:17" x14ac:dyDescent="0.25">
      <c r="A7740" t="s">
        <v>79</v>
      </c>
      <c r="B7740" t="s">
        <v>111</v>
      </c>
      <c r="C7740" t="s">
        <v>19</v>
      </c>
      <c r="D7740" t="s">
        <v>22</v>
      </c>
      <c r="E7740" s="14">
        <v>1481000.0423060004</v>
      </c>
      <c r="F7740" s="14">
        <v>5308332.6973179989</v>
      </c>
      <c r="G7740" s="13">
        <v>0.27899533182128283</v>
      </c>
      <c r="H7740" s="12">
        <v>-47343405</v>
      </c>
      <c r="I7740" s="12">
        <v>-13.208588987524381</v>
      </c>
      <c r="J7740" t="s">
        <v>26</v>
      </c>
      <c r="K7740" s="14">
        <v>63967.439160000002</v>
      </c>
      <c r="L7740" s="14">
        <v>1481000.0423060001</v>
      </c>
      <c r="M7740" s="13">
        <v>4.3192057618309798E-2</v>
      </c>
      <c r="N7740" s="12">
        <v>-0.57050613660572536</v>
      </c>
      <c r="O7740" s="2">
        <f>DATE(LEFT(ALT[[#This Row],[DATEMTH]],4),RIGHT(ALT[[#This Row],[DATEMTH]],2),1)</f>
        <v>44713</v>
      </c>
      <c r="P7740" t="str">
        <f>IF(AND(ALT[[#This Row],[DATE]]&gt;=DATE(2023,6,1),ALT[[#This Row],[DATE]]&lt;=DATE(2024,5,31)),"Y","N")</f>
        <v>N</v>
      </c>
      <c r="Q7740" t="str">
        <f>LEFT(ALT[[#This Row],[DATEMTH]],4)</f>
        <v>2022</v>
      </c>
    </row>
    <row r="7741" spans="1:17" x14ac:dyDescent="0.25">
      <c r="A7741" t="s">
        <v>79</v>
      </c>
      <c r="B7741" t="s">
        <v>111</v>
      </c>
      <c r="C7741" t="s">
        <v>19</v>
      </c>
      <c r="D7741" t="s">
        <v>22</v>
      </c>
      <c r="E7741" s="14">
        <v>1481000.0423060004</v>
      </c>
      <c r="F7741" s="14">
        <v>5308332.6973179989</v>
      </c>
      <c r="G7741" s="13">
        <v>0.27899533182128283</v>
      </c>
      <c r="H7741" s="12">
        <v>-47343405</v>
      </c>
      <c r="I7741" s="12">
        <v>-13.208588987524381</v>
      </c>
      <c r="J7741" t="s">
        <v>25</v>
      </c>
      <c r="K7741" s="14">
        <v>962723.77659400017</v>
      </c>
      <c r="L7741" s="14">
        <v>1481000.0423060001</v>
      </c>
      <c r="M7741" s="13">
        <v>0.65004979682173758</v>
      </c>
      <c r="N7741" s="12">
        <v>-8.5862405876420649</v>
      </c>
      <c r="O7741" s="2">
        <f>DATE(LEFT(ALT[[#This Row],[DATEMTH]],4),RIGHT(ALT[[#This Row],[DATEMTH]],2),1)</f>
        <v>44713</v>
      </c>
      <c r="P7741" t="str">
        <f>IF(AND(ALT[[#This Row],[DATE]]&gt;=DATE(2023,6,1),ALT[[#This Row],[DATE]]&lt;=DATE(2024,5,31)),"Y","N")</f>
        <v>N</v>
      </c>
      <c r="Q7741" t="str">
        <f>LEFT(ALT[[#This Row],[DATEMTH]],4)</f>
        <v>2022</v>
      </c>
    </row>
    <row r="7742" spans="1:17" x14ac:dyDescent="0.25">
      <c r="A7742" t="s">
        <v>79</v>
      </c>
      <c r="B7742" t="s">
        <v>111</v>
      </c>
      <c r="C7742" t="s">
        <v>20</v>
      </c>
      <c r="D7742" t="s">
        <v>22</v>
      </c>
      <c r="E7742" s="14">
        <v>1790470.4509889991</v>
      </c>
      <c r="F7742" s="14">
        <v>5308332.6973179989</v>
      </c>
      <c r="G7742" s="13">
        <v>0.33729431689419598</v>
      </c>
      <c r="H7742" s="12">
        <v>-47343405</v>
      </c>
      <c r="I7742" s="12">
        <v>-15.968661448920264</v>
      </c>
      <c r="J7742" t="s">
        <v>24</v>
      </c>
      <c r="K7742" s="14">
        <v>780430.38989199989</v>
      </c>
      <c r="L7742" s="14">
        <v>1790470.4509889998</v>
      </c>
      <c r="M7742" s="13">
        <v>0.43588007244739202</v>
      </c>
      <c r="N7742" s="12">
        <v>-6.9604213092432401</v>
      </c>
      <c r="O7742" s="2">
        <f>DATE(LEFT(ALT[[#This Row],[DATEMTH]],4),RIGHT(ALT[[#This Row],[DATEMTH]],2),1)</f>
        <v>44713</v>
      </c>
      <c r="P7742" t="str">
        <f>IF(AND(ALT[[#This Row],[DATE]]&gt;=DATE(2023,6,1),ALT[[#This Row],[DATE]]&lt;=DATE(2024,5,31)),"Y","N")</f>
        <v>N</v>
      </c>
      <c r="Q7742" t="str">
        <f>LEFT(ALT[[#This Row],[DATEMTH]],4)</f>
        <v>2022</v>
      </c>
    </row>
    <row r="7743" spans="1:17" x14ac:dyDescent="0.25">
      <c r="A7743" t="s">
        <v>79</v>
      </c>
      <c r="B7743" t="s">
        <v>111</v>
      </c>
      <c r="C7743" t="s">
        <v>20</v>
      </c>
      <c r="D7743" t="s">
        <v>22</v>
      </c>
      <c r="E7743" s="14">
        <v>1790470.4509889991</v>
      </c>
      <c r="F7743" s="14">
        <v>5308332.6973179989</v>
      </c>
      <c r="G7743" s="13">
        <v>0.33729431689419598</v>
      </c>
      <c r="H7743" s="12">
        <v>-47343405</v>
      </c>
      <c r="I7743" s="12">
        <v>-15.968661448920264</v>
      </c>
      <c r="J7743" t="s">
        <v>16</v>
      </c>
      <c r="K7743" s="14">
        <v>680533.38896800007</v>
      </c>
      <c r="L7743" s="14">
        <v>1790470.4509889998</v>
      </c>
      <c r="M7743" s="13">
        <v>0.38008635584691985</v>
      </c>
      <c r="N7743" s="12">
        <v>-6.0694703378732981</v>
      </c>
      <c r="O7743" s="2">
        <f>DATE(LEFT(ALT[[#This Row],[DATEMTH]],4),RIGHT(ALT[[#This Row],[DATEMTH]],2),1)</f>
        <v>44713</v>
      </c>
      <c r="P7743" t="str">
        <f>IF(AND(ALT[[#This Row],[DATE]]&gt;=DATE(2023,6,1),ALT[[#This Row],[DATE]]&lt;=DATE(2024,5,31)),"Y","N")</f>
        <v>N</v>
      </c>
      <c r="Q7743" t="str">
        <f>LEFT(ALT[[#This Row],[DATEMTH]],4)</f>
        <v>2022</v>
      </c>
    </row>
    <row r="7744" spans="1:17" x14ac:dyDescent="0.25">
      <c r="A7744" t="s">
        <v>79</v>
      </c>
      <c r="B7744" t="s">
        <v>111</v>
      </c>
      <c r="C7744" t="s">
        <v>20</v>
      </c>
      <c r="D7744" t="s">
        <v>22</v>
      </c>
      <c r="E7744" s="14">
        <v>1790470.4509889991</v>
      </c>
      <c r="F7744" s="14">
        <v>5308332.6973179989</v>
      </c>
      <c r="G7744" s="13">
        <v>0.33729431689419598</v>
      </c>
      <c r="H7744" s="12">
        <v>-47343405</v>
      </c>
      <c r="I7744" s="12">
        <v>-15.968661448920264</v>
      </c>
      <c r="J7744" t="s">
        <v>26</v>
      </c>
      <c r="K7744" s="14">
        <v>105193.28769999996</v>
      </c>
      <c r="L7744" s="14">
        <v>1790470.4509889998</v>
      </c>
      <c r="M7744" s="13">
        <v>5.8751758590539417E-2</v>
      </c>
      <c r="N7744" s="12">
        <v>-0.93818694246101675</v>
      </c>
      <c r="O7744" s="2">
        <f>DATE(LEFT(ALT[[#This Row],[DATEMTH]],4),RIGHT(ALT[[#This Row],[DATEMTH]],2),1)</f>
        <v>44713</v>
      </c>
      <c r="P7744" t="str">
        <f>IF(AND(ALT[[#This Row],[DATE]]&gt;=DATE(2023,6,1),ALT[[#This Row],[DATE]]&lt;=DATE(2024,5,31)),"Y","N")</f>
        <v>N</v>
      </c>
      <c r="Q7744" t="str">
        <f>LEFT(ALT[[#This Row],[DATEMTH]],4)</f>
        <v>2022</v>
      </c>
    </row>
    <row r="7745" spans="1:17" x14ac:dyDescent="0.25">
      <c r="A7745" t="s">
        <v>79</v>
      </c>
      <c r="B7745" t="s">
        <v>111</v>
      </c>
      <c r="C7745" t="s">
        <v>20</v>
      </c>
      <c r="D7745" t="s">
        <v>22</v>
      </c>
      <c r="E7745" s="14">
        <v>1790470.4509889991</v>
      </c>
      <c r="F7745" s="14">
        <v>5308332.6973179989</v>
      </c>
      <c r="G7745" s="13">
        <v>0.33729431689419598</v>
      </c>
      <c r="H7745" s="12">
        <v>-47343405</v>
      </c>
      <c r="I7745" s="12">
        <v>-15.968661448920264</v>
      </c>
      <c r="J7745" t="s">
        <v>25</v>
      </c>
      <c r="K7745" s="14">
        <v>224313.38442899997</v>
      </c>
      <c r="L7745" s="14">
        <v>1790470.4509889998</v>
      </c>
      <c r="M7745" s="13">
        <v>0.12528181311514874</v>
      </c>
      <c r="N7745" s="12">
        <v>-2.0005828593427086</v>
      </c>
      <c r="O7745" s="2">
        <f>DATE(LEFT(ALT[[#This Row],[DATEMTH]],4),RIGHT(ALT[[#This Row],[DATEMTH]],2),1)</f>
        <v>44713</v>
      </c>
      <c r="P7745" t="str">
        <f>IF(AND(ALT[[#This Row],[DATE]]&gt;=DATE(2023,6,1),ALT[[#This Row],[DATE]]&lt;=DATE(2024,5,31)),"Y","N")</f>
        <v>N</v>
      </c>
      <c r="Q7745" t="str">
        <f>LEFT(ALT[[#This Row],[DATEMTH]],4)</f>
        <v>2022</v>
      </c>
    </row>
    <row r="7746" spans="1:17" x14ac:dyDescent="0.25">
      <c r="A7746" t="s">
        <v>79</v>
      </c>
      <c r="B7746" t="s">
        <v>111</v>
      </c>
      <c r="C7746" t="s">
        <v>15</v>
      </c>
      <c r="D7746" t="s">
        <v>17</v>
      </c>
      <c r="E7746" s="14">
        <v>877592.54700400017</v>
      </c>
      <c r="F7746" s="14">
        <v>5308332.6973179989</v>
      </c>
      <c r="G7746" s="13">
        <v>0.16532357654361005</v>
      </c>
      <c r="H7746" s="12">
        <v>-66398763.359999992</v>
      </c>
      <c r="I7746" s="12">
        <v>-10.977281036748009</v>
      </c>
      <c r="J7746" t="s">
        <v>26</v>
      </c>
      <c r="K7746" s="14">
        <v>112200.50451200006</v>
      </c>
      <c r="L7746" s="14">
        <v>877592.54700400005</v>
      </c>
      <c r="M7746" s="13">
        <v>0.12785033885604391</v>
      </c>
      <c r="N7746" s="12">
        <v>-1.4034491002662579</v>
      </c>
      <c r="O7746" s="2">
        <f>DATE(LEFT(ALT[[#This Row],[DATEMTH]],4),RIGHT(ALT[[#This Row],[DATEMTH]],2),1)</f>
        <v>44713</v>
      </c>
      <c r="P7746" t="str">
        <f>IF(AND(ALT[[#This Row],[DATE]]&gt;=DATE(2023,6,1),ALT[[#This Row],[DATE]]&lt;=DATE(2024,5,31)),"Y","N")</f>
        <v>N</v>
      </c>
      <c r="Q7746" t="str">
        <f>LEFT(ALT[[#This Row],[DATEMTH]],4)</f>
        <v>2022</v>
      </c>
    </row>
    <row r="7747" spans="1:17" x14ac:dyDescent="0.25">
      <c r="A7747" t="s">
        <v>79</v>
      </c>
      <c r="B7747" t="s">
        <v>111</v>
      </c>
      <c r="C7747" t="s">
        <v>15</v>
      </c>
      <c r="D7747" t="s">
        <v>17</v>
      </c>
      <c r="E7747" s="14">
        <v>877592.54700400017</v>
      </c>
      <c r="F7747" s="14">
        <v>5308332.6973179989</v>
      </c>
      <c r="G7747" s="13">
        <v>0.16532357654361005</v>
      </c>
      <c r="H7747" s="12">
        <v>-66398763.359999992</v>
      </c>
      <c r="I7747" s="12">
        <v>-10.977281036748009</v>
      </c>
      <c r="J7747" t="s">
        <v>16</v>
      </c>
      <c r="K7747" s="14">
        <v>266604.7805900001</v>
      </c>
      <c r="L7747" s="14">
        <v>877592.54700400005</v>
      </c>
      <c r="M7747" s="13">
        <v>0.30379107195036936</v>
      </c>
      <c r="N7747" s="12">
        <v>-3.3347999732541393</v>
      </c>
      <c r="O7747" s="2">
        <f>DATE(LEFT(ALT[[#This Row],[DATEMTH]],4),RIGHT(ALT[[#This Row],[DATEMTH]],2),1)</f>
        <v>44713</v>
      </c>
      <c r="P7747" t="str">
        <f>IF(AND(ALT[[#This Row],[DATE]]&gt;=DATE(2023,6,1),ALT[[#This Row],[DATE]]&lt;=DATE(2024,5,31)),"Y","N")</f>
        <v>N</v>
      </c>
      <c r="Q7747" t="str">
        <f>LEFT(ALT[[#This Row],[DATEMTH]],4)</f>
        <v>2022</v>
      </c>
    </row>
    <row r="7748" spans="1:17" x14ac:dyDescent="0.25">
      <c r="A7748" t="s">
        <v>79</v>
      </c>
      <c r="B7748" t="s">
        <v>111</v>
      </c>
      <c r="C7748" t="s">
        <v>15</v>
      </c>
      <c r="D7748" t="s">
        <v>17</v>
      </c>
      <c r="E7748" s="14">
        <v>877592.54700400017</v>
      </c>
      <c r="F7748" s="14">
        <v>5308332.6973179989</v>
      </c>
      <c r="G7748" s="13">
        <v>0.16532357654361005</v>
      </c>
      <c r="H7748" s="12">
        <v>-66398763.359999992</v>
      </c>
      <c r="I7748" s="12">
        <v>-10.977281036748009</v>
      </c>
      <c r="J7748" t="s">
        <v>25</v>
      </c>
      <c r="K7748" s="14">
        <v>115132.526855</v>
      </c>
      <c r="L7748" s="14">
        <v>877592.54700400005</v>
      </c>
      <c r="M7748" s="13">
        <v>0.13119132249703944</v>
      </c>
      <c r="N7748" s="12">
        <v>-1.4401240166326434</v>
      </c>
      <c r="O7748" s="2">
        <f>DATE(LEFT(ALT[[#This Row],[DATEMTH]],4),RIGHT(ALT[[#This Row],[DATEMTH]],2),1)</f>
        <v>44713</v>
      </c>
      <c r="P7748" t="str">
        <f>IF(AND(ALT[[#This Row],[DATE]]&gt;=DATE(2023,6,1),ALT[[#This Row],[DATE]]&lt;=DATE(2024,5,31)),"Y","N")</f>
        <v>N</v>
      </c>
      <c r="Q7748" t="str">
        <f>LEFT(ALT[[#This Row],[DATEMTH]],4)</f>
        <v>2022</v>
      </c>
    </row>
    <row r="7749" spans="1:17" x14ac:dyDescent="0.25">
      <c r="A7749" t="s">
        <v>79</v>
      </c>
      <c r="B7749" t="s">
        <v>111</v>
      </c>
      <c r="C7749" t="s">
        <v>15</v>
      </c>
      <c r="D7749" t="s">
        <v>17</v>
      </c>
      <c r="E7749" s="14">
        <v>877592.54700400017</v>
      </c>
      <c r="F7749" s="14">
        <v>5308332.6973179989</v>
      </c>
      <c r="G7749" s="13">
        <v>0.16532357654361005</v>
      </c>
      <c r="H7749" s="12">
        <v>-66398763.359999992</v>
      </c>
      <c r="I7749" s="12">
        <v>-10.977281036748009</v>
      </c>
      <c r="J7749" t="s">
        <v>24</v>
      </c>
      <c r="K7749" s="14">
        <v>383654.73504700005</v>
      </c>
      <c r="L7749" s="14">
        <v>877592.54700400005</v>
      </c>
      <c r="M7749" s="13">
        <v>0.43716726669654749</v>
      </c>
      <c r="N7749" s="12">
        <v>-4.7989079465949702</v>
      </c>
      <c r="O7749" s="2">
        <f>DATE(LEFT(ALT[[#This Row],[DATEMTH]],4),RIGHT(ALT[[#This Row],[DATEMTH]],2),1)</f>
        <v>44713</v>
      </c>
      <c r="P7749" t="str">
        <f>IF(AND(ALT[[#This Row],[DATE]]&gt;=DATE(2023,6,1),ALT[[#This Row],[DATE]]&lt;=DATE(2024,5,31)),"Y","N")</f>
        <v>N</v>
      </c>
      <c r="Q7749" t="str">
        <f>LEFT(ALT[[#This Row],[DATEMTH]],4)</f>
        <v>2022</v>
      </c>
    </row>
    <row r="7750" spans="1:17" x14ac:dyDescent="0.25">
      <c r="A7750" t="s">
        <v>79</v>
      </c>
      <c r="B7750" t="s">
        <v>111</v>
      </c>
      <c r="C7750" t="s">
        <v>18</v>
      </c>
      <c r="D7750" t="s">
        <v>17</v>
      </c>
      <c r="E7750" s="14">
        <v>1159269.657019</v>
      </c>
      <c r="F7750" s="14">
        <v>5308332.6973179989</v>
      </c>
      <c r="G7750" s="13">
        <v>0.21838677474091137</v>
      </c>
      <c r="H7750" s="12">
        <v>-66398763.359999992</v>
      </c>
      <c r="I7750" s="12">
        <v>-14.500611776975397</v>
      </c>
      <c r="J7750" t="s">
        <v>16</v>
      </c>
      <c r="K7750" s="14">
        <v>429076.42565500003</v>
      </c>
      <c r="L7750" s="14">
        <v>1159269.6570189998</v>
      </c>
      <c r="M7750" s="13">
        <v>0.37012650426678745</v>
      </c>
      <c r="N7750" s="12">
        <v>-5.3670607467417124</v>
      </c>
      <c r="O7750" s="2">
        <f>DATE(LEFT(ALT[[#This Row],[DATEMTH]],4),RIGHT(ALT[[#This Row],[DATEMTH]],2),1)</f>
        <v>44713</v>
      </c>
      <c r="P7750" t="str">
        <f>IF(AND(ALT[[#This Row],[DATE]]&gt;=DATE(2023,6,1),ALT[[#This Row],[DATE]]&lt;=DATE(2024,5,31)),"Y","N")</f>
        <v>N</v>
      </c>
      <c r="Q7750" t="str">
        <f>LEFT(ALT[[#This Row],[DATEMTH]],4)</f>
        <v>2022</v>
      </c>
    </row>
    <row r="7751" spans="1:17" x14ac:dyDescent="0.25">
      <c r="A7751" t="s">
        <v>79</v>
      </c>
      <c r="B7751" t="s">
        <v>111</v>
      </c>
      <c r="C7751" t="s">
        <v>18</v>
      </c>
      <c r="D7751" t="s">
        <v>17</v>
      </c>
      <c r="E7751" s="14">
        <v>1159269.657019</v>
      </c>
      <c r="F7751" s="14">
        <v>5308332.6973179989</v>
      </c>
      <c r="G7751" s="13">
        <v>0.21838677474091137</v>
      </c>
      <c r="H7751" s="12">
        <v>-66398763.359999992</v>
      </c>
      <c r="I7751" s="12">
        <v>-14.500611776975397</v>
      </c>
      <c r="J7751" t="s">
        <v>24</v>
      </c>
      <c r="K7751" s="14">
        <v>342519.73547299998</v>
      </c>
      <c r="L7751" s="14">
        <v>1159269.6570189998</v>
      </c>
      <c r="M7751" s="13">
        <v>0.29546165846673778</v>
      </c>
      <c r="N7751" s="12">
        <v>-4.2843748044074603</v>
      </c>
      <c r="O7751" s="2">
        <f>DATE(LEFT(ALT[[#This Row],[DATEMTH]],4),RIGHT(ALT[[#This Row],[DATEMTH]],2),1)</f>
        <v>44713</v>
      </c>
      <c r="P7751" t="str">
        <f>IF(AND(ALT[[#This Row],[DATE]]&gt;=DATE(2023,6,1),ALT[[#This Row],[DATE]]&lt;=DATE(2024,5,31)),"Y","N")</f>
        <v>N</v>
      </c>
      <c r="Q7751" t="str">
        <f>LEFT(ALT[[#This Row],[DATEMTH]],4)</f>
        <v>2022</v>
      </c>
    </row>
    <row r="7752" spans="1:17" x14ac:dyDescent="0.25">
      <c r="A7752" t="s">
        <v>79</v>
      </c>
      <c r="B7752" t="s">
        <v>111</v>
      </c>
      <c r="C7752" t="s">
        <v>18</v>
      </c>
      <c r="D7752" t="s">
        <v>17</v>
      </c>
      <c r="E7752" s="14">
        <v>1159269.657019</v>
      </c>
      <c r="F7752" s="14">
        <v>5308332.6973179989</v>
      </c>
      <c r="G7752" s="13">
        <v>0.21838677474091137</v>
      </c>
      <c r="H7752" s="12">
        <v>-66398763.359999992</v>
      </c>
      <c r="I7752" s="12">
        <v>-14.500611776975397</v>
      </c>
      <c r="J7752" t="s">
        <v>26</v>
      </c>
      <c r="K7752" s="14">
        <v>268530.85970899992</v>
      </c>
      <c r="L7752" s="14">
        <v>1159269.6570189998</v>
      </c>
      <c r="M7752" s="13">
        <v>0.23163796109311852</v>
      </c>
      <c r="N7752" s="12">
        <v>-3.358892146621443</v>
      </c>
      <c r="O7752" s="2">
        <f>DATE(LEFT(ALT[[#This Row],[DATEMTH]],4),RIGHT(ALT[[#This Row],[DATEMTH]],2),1)</f>
        <v>44713</v>
      </c>
      <c r="P7752" t="str">
        <f>IF(AND(ALT[[#This Row],[DATE]]&gt;=DATE(2023,6,1),ALT[[#This Row],[DATE]]&lt;=DATE(2024,5,31)),"Y","N")</f>
        <v>N</v>
      </c>
      <c r="Q7752" t="str">
        <f>LEFT(ALT[[#This Row],[DATEMTH]],4)</f>
        <v>2022</v>
      </c>
    </row>
    <row r="7753" spans="1:17" x14ac:dyDescent="0.25">
      <c r="A7753" t="s">
        <v>79</v>
      </c>
      <c r="B7753" t="s">
        <v>111</v>
      </c>
      <c r="C7753" t="s">
        <v>18</v>
      </c>
      <c r="D7753" t="s">
        <v>17</v>
      </c>
      <c r="E7753" s="14">
        <v>1159269.657019</v>
      </c>
      <c r="F7753" s="14">
        <v>5308332.6973179989</v>
      </c>
      <c r="G7753" s="13">
        <v>0.21838677474091137</v>
      </c>
      <c r="H7753" s="12">
        <v>-66398763.359999992</v>
      </c>
      <c r="I7753" s="12">
        <v>-14.500611776975397</v>
      </c>
      <c r="J7753" t="s">
        <v>25</v>
      </c>
      <c r="K7753" s="14">
        <v>119142.63618199996</v>
      </c>
      <c r="L7753" s="14">
        <v>1159269.6570189998</v>
      </c>
      <c r="M7753" s="13">
        <v>0.10277387617335634</v>
      </c>
      <c r="N7753" s="12">
        <v>-1.4902840792047822</v>
      </c>
      <c r="O7753" s="2">
        <f>DATE(LEFT(ALT[[#This Row],[DATEMTH]],4),RIGHT(ALT[[#This Row],[DATEMTH]],2),1)</f>
        <v>44713</v>
      </c>
      <c r="P7753" t="str">
        <f>IF(AND(ALT[[#This Row],[DATE]]&gt;=DATE(2023,6,1),ALT[[#This Row],[DATE]]&lt;=DATE(2024,5,31)),"Y","N")</f>
        <v>N</v>
      </c>
      <c r="Q7753" t="str">
        <f>LEFT(ALT[[#This Row],[DATEMTH]],4)</f>
        <v>2022</v>
      </c>
    </row>
    <row r="7754" spans="1:17" x14ac:dyDescent="0.25">
      <c r="A7754" t="s">
        <v>79</v>
      </c>
      <c r="B7754" t="s">
        <v>111</v>
      </c>
      <c r="C7754" t="s">
        <v>19</v>
      </c>
      <c r="D7754" t="s">
        <v>17</v>
      </c>
      <c r="E7754" s="14">
        <v>1481000.0423060004</v>
      </c>
      <c r="F7754" s="14">
        <v>5308332.6973179989</v>
      </c>
      <c r="G7754" s="13">
        <v>0.27899533182128283</v>
      </c>
      <c r="H7754" s="12">
        <v>-66398763.359999992</v>
      </c>
      <c r="I7754" s="12">
        <v>-18.524945016146035</v>
      </c>
      <c r="J7754" t="s">
        <v>16</v>
      </c>
      <c r="K7754" s="14">
        <v>265.3197649999999</v>
      </c>
      <c r="L7754" s="14">
        <v>1481000.0423060001</v>
      </c>
      <c r="M7754" s="13">
        <v>1.7914905970352449E-4</v>
      </c>
      <c r="N7754" s="12">
        <v>-3.3187264807020543E-3</v>
      </c>
      <c r="O7754" s="2">
        <f>DATE(LEFT(ALT[[#This Row],[DATEMTH]],4),RIGHT(ALT[[#This Row],[DATEMTH]],2),1)</f>
        <v>44713</v>
      </c>
      <c r="P7754" t="str">
        <f>IF(AND(ALT[[#This Row],[DATE]]&gt;=DATE(2023,6,1),ALT[[#This Row],[DATE]]&lt;=DATE(2024,5,31)),"Y","N")</f>
        <v>N</v>
      </c>
      <c r="Q7754" t="str">
        <f>LEFT(ALT[[#This Row],[DATEMTH]],4)</f>
        <v>2022</v>
      </c>
    </row>
    <row r="7755" spans="1:17" x14ac:dyDescent="0.25">
      <c r="A7755" t="s">
        <v>79</v>
      </c>
      <c r="B7755" t="s">
        <v>111</v>
      </c>
      <c r="C7755" t="s">
        <v>19</v>
      </c>
      <c r="D7755" t="s">
        <v>17</v>
      </c>
      <c r="E7755" s="14">
        <v>1481000.0423060004</v>
      </c>
      <c r="F7755" s="14">
        <v>5308332.6973179989</v>
      </c>
      <c r="G7755" s="13">
        <v>0.27899533182128283</v>
      </c>
      <c r="H7755" s="12">
        <v>-66398763.359999992</v>
      </c>
      <c r="I7755" s="12">
        <v>-18.524945016146035</v>
      </c>
      <c r="J7755" t="s">
        <v>24</v>
      </c>
      <c r="K7755" s="14">
        <v>454043.50678699993</v>
      </c>
      <c r="L7755" s="14">
        <v>1481000.0423060001</v>
      </c>
      <c r="M7755" s="13">
        <v>0.30657899650024906</v>
      </c>
      <c r="N7755" s="12">
        <v>-5.679359053272341</v>
      </c>
      <c r="O7755" s="2">
        <f>DATE(LEFT(ALT[[#This Row],[DATEMTH]],4),RIGHT(ALT[[#This Row],[DATEMTH]],2),1)</f>
        <v>44713</v>
      </c>
      <c r="P7755" t="str">
        <f>IF(AND(ALT[[#This Row],[DATE]]&gt;=DATE(2023,6,1),ALT[[#This Row],[DATE]]&lt;=DATE(2024,5,31)),"Y","N")</f>
        <v>N</v>
      </c>
      <c r="Q7755" t="str">
        <f>LEFT(ALT[[#This Row],[DATEMTH]],4)</f>
        <v>2022</v>
      </c>
    </row>
    <row r="7756" spans="1:17" x14ac:dyDescent="0.25">
      <c r="A7756" t="s">
        <v>79</v>
      </c>
      <c r="B7756" t="s">
        <v>111</v>
      </c>
      <c r="C7756" t="s">
        <v>19</v>
      </c>
      <c r="D7756" t="s">
        <v>17</v>
      </c>
      <c r="E7756" s="14">
        <v>1481000.0423060004</v>
      </c>
      <c r="F7756" s="14">
        <v>5308332.6973179989</v>
      </c>
      <c r="G7756" s="13">
        <v>0.27899533182128283</v>
      </c>
      <c r="H7756" s="12">
        <v>-66398763.359999992</v>
      </c>
      <c r="I7756" s="12">
        <v>-18.524945016146035</v>
      </c>
      <c r="J7756" t="s">
        <v>26</v>
      </c>
      <c r="K7756" s="14">
        <v>63967.439160000002</v>
      </c>
      <c r="L7756" s="14">
        <v>1481000.0423060001</v>
      </c>
      <c r="M7756" s="13">
        <v>4.3192057618309798E-2</v>
      </c>
      <c r="N7756" s="12">
        <v>-0.8001304925134004</v>
      </c>
      <c r="O7756" s="2">
        <f>DATE(LEFT(ALT[[#This Row],[DATEMTH]],4),RIGHT(ALT[[#This Row],[DATEMTH]],2),1)</f>
        <v>44713</v>
      </c>
      <c r="P7756" t="str">
        <f>IF(AND(ALT[[#This Row],[DATE]]&gt;=DATE(2023,6,1),ALT[[#This Row],[DATE]]&lt;=DATE(2024,5,31)),"Y","N")</f>
        <v>N</v>
      </c>
      <c r="Q7756" t="str">
        <f>LEFT(ALT[[#This Row],[DATEMTH]],4)</f>
        <v>2022</v>
      </c>
    </row>
    <row r="7757" spans="1:17" x14ac:dyDescent="0.25">
      <c r="A7757" t="s">
        <v>79</v>
      </c>
      <c r="B7757" t="s">
        <v>111</v>
      </c>
      <c r="C7757" t="s">
        <v>19</v>
      </c>
      <c r="D7757" t="s">
        <v>17</v>
      </c>
      <c r="E7757" s="14">
        <v>1481000.0423060004</v>
      </c>
      <c r="F7757" s="14">
        <v>5308332.6973179989</v>
      </c>
      <c r="G7757" s="13">
        <v>0.27899533182128283</v>
      </c>
      <c r="H7757" s="12">
        <v>-66398763.359999992</v>
      </c>
      <c r="I7757" s="12">
        <v>-18.524945016146035</v>
      </c>
      <c r="J7757" t="s">
        <v>25</v>
      </c>
      <c r="K7757" s="14">
        <v>962723.77659400017</v>
      </c>
      <c r="L7757" s="14">
        <v>1481000.0423060001</v>
      </c>
      <c r="M7757" s="13">
        <v>0.65004979682173758</v>
      </c>
      <c r="N7757" s="12">
        <v>-12.04213674387959</v>
      </c>
      <c r="O7757" s="2">
        <f>DATE(LEFT(ALT[[#This Row],[DATEMTH]],4),RIGHT(ALT[[#This Row],[DATEMTH]],2),1)</f>
        <v>44713</v>
      </c>
      <c r="P7757" t="str">
        <f>IF(AND(ALT[[#This Row],[DATE]]&gt;=DATE(2023,6,1),ALT[[#This Row],[DATE]]&lt;=DATE(2024,5,31)),"Y","N")</f>
        <v>N</v>
      </c>
      <c r="Q7757" t="str">
        <f>LEFT(ALT[[#This Row],[DATEMTH]],4)</f>
        <v>2022</v>
      </c>
    </row>
    <row r="7758" spans="1:17" x14ac:dyDescent="0.25">
      <c r="A7758" t="s">
        <v>79</v>
      </c>
      <c r="B7758" t="s">
        <v>111</v>
      </c>
      <c r="C7758" t="s">
        <v>20</v>
      </c>
      <c r="D7758" t="s">
        <v>17</v>
      </c>
      <c r="E7758" s="14">
        <v>1790470.4509889991</v>
      </c>
      <c r="F7758" s="14">
        <v>5308332.6973179989</v>
      </c>
      <c r="G7758" s="13">
        <v>0.33729431689419598</v>
      </c>
      <c r="H7758" s="12">
        <v>-66398763.359999992</v>
      </c>
      <c r="I7758" s="12">
        <v>-22.395925530130565</v>
      </c>
      <c r="J7758" t="s">
        <v>16</v>
      </c>
      <c r="K7758" s="14">
        <v>680533.38896800007</v>
      </c>
      <c r="L7758" s="14">
        <v>1790470.4509889998</v>
      </c>
      <c r="M7758" s="13">
        <v>0.38008635584691985</v>
      </c>
      <c r="N7758" s="12">
        <v>-8.5123857205663231</v>
      </c>
      <c r="O7758" s="2">
        <f>DATE(LEFT(ALT[[#This Row],[DATEMTH]],4),RIGHT(ALT[[#This Row],[DATEMTH]],2),1)</f>
        <v>44713</v>
      </c>
      <c r="P7758" t="str">
        <f>IF(AND(ALT[[#This Row],[DATE]]&gt;=DATE(2023,6,1),ALT[[#This Row],[DATE]]&lt;=DATE(2024,5,31)),"Y","N")</f>
        <v>N</v>
      </c>
      <c r="Q7758" t="str">
        <f>LEFT(ALT[[#This Row],[DATEMTH]],4)</f>
        <v>2022</v>
      </c>
    </row>
    <row r="7759" spans="1:17" x14ac:dyDescent="0.25">
      <c r="A7759" t="s">
        <v>79</v>
      </c>
      <c r="B7759" t="s">
        <v>111</v>
      </c>
      <c r="C7759" t="s">
        <v>20</v>
      </c>
      <c r="D7759" t="s">
        <v>17</v>
      </c>
      <c r="E7759" s="14">
        <v>1790470.4509889991</v>
      </c>
      <c r="F7759" s="14">
        <v>5308332.6973179989</v>
      </c>
      <c r="G7759" s="13">
        <v>0.33729431689419598</v>
      </c>
      <c r="H7759" s="12">
        <v>-66398763.359999992</v>
      </c>
      <c r="I7759" s="12">
        <v>-22.395925530130565</v>
      </c>
      <c r="J7759" t="s">
        <v>24</v>
      </c>
      <c r="K7759" s="14">
        <v>780430.38989199989</v>
      </c>
      <c r="L7759" s="14">
        <v>1790470.4509889998</v>
      </c>
      <c r="M7759" s="13">
        <v>0.43588007244739202</v>
      </c>
      <c r="N7759" s="12">
        <v>-9.7619376425997082</v>
      </c>
      <c r="O7759" s="2">
        <f>DATE(LEFT(ALT[[#This Row],[DATEMTH]],4),RIGHT(ALT[[#This Row],[DATEMTH]],2),1)</f>
        <v>44713</v>
      </c>
      <c r="P7759" t="str">
        <f>IF(AND(ALT[[#This Row],[DATE]]&gt;=DATE(2023,6,1),ALT[[#This Row],[DATE]]&lt;=DATE(2024,5,31)),"Y","N")</f>
        <v>N</v>
      </c>
      <c r="Q7759" t="str">
        <f>LEFT(ALT[[#This Row],[DATEMTH]],4)</f>
        <v>2022</v>
      </c>
    </row>
    <row r="7760" spans="1:17" x14ac:dyDescent="0.25">
      <c r="A7760" t="s">
        <v>79</v>
      </c>
      <c r="B7760" t="s">
        <v>111</v>
      </c>
      <c r="C7760" t="s">
        <v>20</v>
      </c>
      <c r="D7760" t="s">
        <v>17</v>
      </c>
      <c r="E7760" s="14">
        <v>1790470.4509889991</v>
      </c>
      <c r="F7760" s="14">
        <v>5308332.6973179989</v>
      </c>
      <c r="G7760" s="13">
        <v>0.33729431689419598</v>
      </c>
      <c r="H7760" s="12">
        <v>-66398763.359999992</v>
      </c>
      <c r="I7760" s="12">
        <v>-22.395925530130565</v>
      </c>
      <c r="J7760" t="s">
        <v>26</v>
      </c>
      <c r="K7760" s="14">
        <v>105193.28769999996</v>
      </c>
      <c r="L7760" s="14">
        <v>1790470.4509889998</v>
      </c>
      <c r="M7760" s="13">
        <v>5.8751758590539417E-2</v>
      </c>
      <c r="N7760" s="12">
        <v>-1.3158000101579295</v>
      </c>
      <c r="O7760" s="2">
        <f>DATE(LEFT(ALT[[#This Row],[DATEMTH]],4),RIGHT(ALT[[#This Row],[DATEMTH]],2),1)</f>
        <v>44713</v>
      </c>
      <c r="P7760" t="str">
        <f>IF(AND(ALT[[#This Row],[DATE]]&gt;=DATE(2023,6,1),ALT[[#This Row],[DATE]]&lt;=DATE(2024,5,31)),"Y","N")</f>
        <v>N</v>
      </c>
      <c r="Q7760" t="str">
        <f>LEFT(ALT[[#This Row],[DATEMTH]],4)</f>
        <v>2022</v>
      </c>
    </row>
    <row r="7761" spans="1:17" x14ac:dyDescent="0.25">
      <c r="A7761" t="s">
        <v>79</v>
      </c>
      <c r="B7761" t="s">
        <v>111</v>
      </c>
      <c r="C7761" t="s">
        <v>20</v>
      </c>
      <c r="D7761" t="s">
        <v>17</v>
      </c>
      <c r="E7761" s="14">
        <v>1790470.4509889991</v>
      </c>
      <c r="F7761" s="14">
        <v>5308332.6973179989</v>
      </c>
      <c r="G7761" s="13">
        <v>0.33729431689419598</v>
      </c>
      <c r="H7761" s="12">
        <v>-66398763.359999992</v>
      </c>
      <c r="I7761" s="12">
        <v>-22.395925530130565</v>
      </c>
      <c r="J7761" t="s">
        <v>25</v>
      </c>
      <c r="K7761" s="14">
        <v>224313.38442899997</v>
      </c>
      <c r="L7761" s="14">
        <v>1790470.4509889998</v>
      </c>
      <c r="M7761" s="13">
        <v>0.12528181311514874</v>
      </c>
      <c r="N7761" s="12">
        <v>-2.8058021568066058</v>
      </c>
      <c r="O7761" s="2">
        <f>DATE(LEFT(ALT[[#This Row],[DATEMTH]],4),RIGHT(ALT[[#This Row],[DATEMTH]],2),1)</f>
        <v>44713</v>
      </c>
      <c r="P7761" t="str">
        <f>IF(AND(ALT[[#This Row],[DATE]]&gt;=DATE(2023,6,1),ALT[[#This Row],[DATE]]&lt;=DATE(2024,5,31)),"Y","N")</f>
        <v>N</v>
      </c>
      <c r="Q7761" t="str">
        <f>LEFT(ALT[[#This Row],[DATEMTH]],4)</f>
        <v>2022</v>
      </c>
    </row>
    <row r="7762" spans="1:17" x14ac:dyDescent="0.25">
      <c r="A7762" t="s">
        <v>79</v>
      </c>
      <c r="B7762" t="s">
        <v>111</v>
      </c>
      <c r="C7762" t="s">
        <v>15</v>
      </c>
      <c r="D7762" t="s">
        <v>23</v>
      </c>
      <c r="E7762" s="14">
        <v>877592.54700400017</v>
      </c>
      <c r="F7762" s="14">
        <v>5308332.6973179989</v>
      </c>
      <c r="G7762" s="13">
        <v>0.16532357654361005</v>
      </c>
      <c r="H7762" s="12">
        <v>-43076402.259999998</v>
      </c>
      <c r="I7762" s="12">
        <v>-7.1215448862544468</v>
      </c>
      <c r="J7762" t="s">
        <v>26</v>
      </c>
      <c r="K7762" s="14">
        <v>112200.50451200006</v>
      </c>
      <c r="L7762" s="14">
        <v>877592.54700400005</v>
      </c>
      <c r="M7762" s="13">
        <v>0.12785033885604391</v>
      </c>
      <c r="N7762" s="12">
        <v>-0.91049192688615777</v>
      </c>
      <c r="O7762" s="2">
        <f>DATE(LEFT(ALT[[#This Row],[DATEMTH]],4),RIGHT(ALT[[#This Row],[DATEMTH]],2),1)</f>
        <v>44713</v>
      </c>
      <c r="P7762" t="str">
        <f>IF(AND(ALT[[#This Row],[DATE]]&gt;=DATE(2023,6,1),ALT[[#This Row],[DATE]]&lt;=DATE(2024,5,31)),"Y","N")</f>
        <v>N</v>
      </c>
      <c r="Q7762" t="str">
        <f>LEFT(ALT[[#This Row],[DATEMTH]],4)</f>
        <v>2022</v>
      </c>
    </row>
    <row r="7763" spans="1:17" x14ac:dyDescent="0.25">
      <c r="A7763" t="s">
        <v>79</v>
      </c>
      <c r="B7763" t="s">
        <v>111</v>
      </c>
      <c r="C7763" t="s">
        <v>15</v>
      </c>
      <c r="D7763" t="s">
        <v>23</v>
      </c>
      <c r="E7763" s="14">
        <v>877592.54700400017</v>
      </c>
      <c r="F7763" s="14">
        <v>5308332.6973179989</v>
      </c>
      <c r="G7763" s="13">
        <v>0.16532357654361005</v>
      </c>
      <c r="H7763" s="12">
        <v>-43076402.259999998</v>
      </c>
      <c r="I7763" s="12">
        <v>-7.1215448862544468</v>
      </c>
      <c r="J7763" t="s">
        <v>16</v>
      </c>
      <c r="K7763" s="14">
        <v>266604.7805900001</v>
      </c>
      <c r="L7763" s="14">
        <v>877592.54700400005</v>
      </c>
      <c r="M7763" s="13">
        <v>0.30379107195036936</v>
      </c>
      <c r="N7763" s="12">
        <v>-2.1634617549379098</v>
      </c>
      <c r="O7763" s="2">
        <f>DATE(LEFT(ALT[[#This Row],[DATEMTH]],4),RIGHT(ALT[[#This Row],[DATEMTH]],2),1)</f>
        <v>44713</v>
      </c>
      <c r="P7763" t="str">
        <f>IF(AND(ALT[[#This Row],[DATE]]&gt;=DATE(2023,6,1),ALT[[#This Row],[DATE]]&lt;=DATE(2024,5,31)),"Y","N")</f>
        <v>N</v>
      </c>
      <c r="Q7763" t="str">
        <f>LEFT(ALT[[#This Row],[DATEMTH]],4)</f>
        <v>2022</v>
      </c>
    </row>
    <row r="7764" spans="1:17" x14ac:dyDescent="0.25">
      <c r="A7764" t="s">
        <v>79</v>
      </c>
      <c r="B7764" t="s">
        <v>111</v>
      </c>
      <c r="C7764" t="s">
        <v>15</v>
      </c>
      <c r="D7764" t="s">
        <v>23</v>
      </c>
      <c r="E7764" s="14">
        <v>877592.54700400017</v>
      </c>
      <c r="F7764" s="14">
        <v>5308332.6973179989</v>
      </c>
      <c r="G7764" s="13">
        <v>0.16532357654361005</v>
      </c>
      <c r="H7764" s="12">
        <v>-43076402.259999998</v>
      </c>
      <c r="I7764" s="12">
        <v>-7.1215448862544468</v>
      </c>
      <c r="J7764" t="s">
        <v>25</v>
      </c>
      <c r="K7764" s="14">
        <v>115132.526855</v>
      </c>
      <c r="L7764" s="14">
        <v>877592.54700400005</v>
      </c>
      <c r="M7764" s="13">
        <v>0.13119132249703944</v>
      </c>
      <c r="N7764" s="12">
        <v>-0.93428489184974917</v>
      </c>
      <c r="O7764" s="2">
        <f>DATE(LEFT(ALT[[#This Row],[DATEMTH]],4),RIGHT(ALT[[#This Row],[DATEMTH]],2),1)</f>
        <v>44713</v>
      </c>
      <c r="P7764" t="str">
        <f>IF(AND(ALT[[#This Row],[DATE]]&gt;=DATE(2023,6,1),ALT[[#This Row],[DATE]]&lt;=DATE(2024,5,31)),"Y","N")</f>
        <v>N</v>
      </c>
      <c r="Q7764" t="str">
        <f>LEFT(ALT[[#This Row],[DATEMTH]],4)</f>
        <v>2022</v>
      </c>
    </row>
    <row r="7765" spans="1:17" x14ac:dyDescent="0.25">
      <c r="A7765" t="s">
        <v>79</v>
      </c>
      <c r="B7765" t="s">
        <v>111</v>
      </c>
      <c r="C7765" t="s">
        <v>15</v>
      </c>
      <c r="D7765" t="s">
        <v>23</v>
      </c>
      <c r="E7765" s="14">
        <v>877592.54700400017</v>
      </c>
      <c r="F7765" s="14">
        <v>5308332.6973179989</v>
      </c>
      <c r="G7765" s="13">
        <v>0.16532357654361005</v>
      </c>
      <c r="H7765" s="12">
        <v>-43076402.259999998</v>
      </c>
      <c r="I7765" s="12">
        <v>-7.1215448862544468</v>
      </c>
      <c r="J7765" t="s">
        <v>24</v>
      </c>
      <c r="K7765" s="14">
        <v>383654.73504700005</v>
      </c>
      <c r="L7765" s="14">
        <v>877592.54700400005</v>
      </c>
      <c r="M7765" s="13">
        <v>0.43716726669654749</v>
      </c>
      <c r="N7765" s="12">
        <v>-3.1133063125806317</v>
      </c>
      <c r="O7765" s="2">
        <f>DATE(LEFT(ALT[[#This Row],[DATEMTH]],4),RIGHT(ALT[[#This Row],[DATEMTH]],2),1)</f>
        <v>44713</v>
      </c>
      <c r="P7765" t="str">
        <f>IF(AND(ALT[[#This Row],[DATE]]&gt;=DATE(2023,6,1),ALT[[#This Row],[DATE]]&lt;=DATE(2024,5,31)),"Y","N")</f>
        <v>N</v>
      </c>
      <c r="Q7765" t="str">
        <f>LEFT(ALT[[#This Row],[DATEMTH]],4)</f>
        <v>2022</v>
      </c>
    </row>
    <row r="7766" spans="1:17" x14ac:dyDescent="0.25">
      <c r="A7766" t="s">
        <v>79</v>
      </c>
      <c r="B7766" t="s">
        <v>111</v>
      </c>
      <c r="C7766" t="s">
        <v>18</v>
      </c>
      <c r="D7766" t="s">
        <v>23</v>
      </c>
      <c r="E7766" s="14">
        <v>1159269.657019</v>
      </c>
      <c r="F7766" s="14">
        <v>5308332.6973179989</v>
      </c>
      <c r="G7766" s="13">
        <v>0.21838677474091137</v>
      </c>
      <c r="H7766" s="12">
        <v>-43076402.259999998</v>
      </c>
      <c r="I7766" s="12">
        <v>-9.4073165570035062</v>
      </c>
      <c r="J7766" t="s">
        <v>16</v>
      </c>
      <c r="K7766" s="14">
        <v>429076.42565500003</v>
      </c>
      <c r="L7766" s="14">
        <v>1159269.6570189998</v>
      </c>
      <c r="M7766" s="13">
        <v>0.37012650426678745</v>
      </c>
      <c r="N7766" s="12">
        <v>-3.4818971917747783</v>
      </c>
      <c r="O7766" s="2">
        <f>DATE(LEFT(ALT[[#This Row],[DATEMTH]],4),RIGHT(ALT[[#This Row],[DATEMTH]],2),1)</f>
        <v>44713</v>
      </c>
      <c r="P7766" t="str">
        <f>IF(AND(ALT[[#This Row],[DATE]]&gt;=DATE(2023,6,1),ALT[[#This Row],[DATE]]&lt;=DATE(2024,5,31)),"Y","N")</f>
        <v>N</v>
      </c>
      <c r="Q7766" t="str">
        <f>LEFT(ALT[[#This Row],[DATEMTH]],4)</f>
        <v>2022</v>
      </c>
    </row>
    <row r="7767" spans="1:17" x14ac:dyDescent="0.25">
      <c r="A7767" t="s">
        <v>79</v>
      </c>
      <c r="B7767" t="s">
        <v>111</v>
      </c>
      <c r="C7767" t="s">
        <v>18</v>
      </c>
      <c r="D7767" t="s">
        <v>23</v>
      </c>
      <c r="E7767" s="14">
        <v>1159269.657019</v>
      </c>
      <c r="F7767" s="14">
        <v>5308332.6973179989</v>
      </c>
      <c r="G7767" s="13">
        <v>0.21838677474091137</v>
      </c>
      <c r="H7767" s="12">
        <v>-43076402.259999998</v>
      </c>
      <c r="I7767" s="12">
        <v>-9.4073165570035062</v>
      </c>
      <c r="J7767" t="s">
        <v>24</v>
      </c>
      <c r="K7767" s="14">
        <v>342519.73547299998</v>
      </c>
      <c r="L7767" s="14">
        <v>1159269.6570189998</v>
      </c>
      <c r="M7767" s="13">
        <v>0.29546165846673778</v>
      </c>
      <c r="N7767" s="12">
        <v>-2.7795013516538574</v>
      </c>
      <c r="O7767" s="2">
        <f>DATE(LEFT(ALT[[#This Row],[DATEMTH]],4),RIGHT(ALT[[#This Row],[DATEMTH]],2),1)</f>
        <v>44713</v>
      </c>
      <c r="P7767" t="str">
        <f>IF(AND(ALT[[#This Row],[DATE]]&gt;=DATE(2023,6,1),ALT[[#This Row],[DATE]]&lt;=DATE(2024,5,31)),"Y","N")</f>
        <v>N</v>
      </c>
      <c r="Q7767" t="str">
        <f>LEFT(ALT[[#This Row],[DATEMTH]],4)</f>
        <v>2022</v>
      </c>
    </row>
    <row r="7768" spans="1:17" x14ac:dyDescent="0.25">
      <c r="A7768" t="s">
        <v>79</v>
      </c>
      <c r="B7768" t="s">
        <v>111</v>
      </c>
      <c r="C7768" t="s">
        <v>18</v>
      </c>
      <c r="D7768" t="s">
        <v>23</v>
      </c>
      <c r="E7768" s="14">
        <v>1159269.657019</v>
      </c>
      <c r="F7768" s="14">
        <v>5308332.6973179989</v>
      </c>
      <c r="G7768" s="13">
        <v>0.21838677474091137</v>
      </c>
      <c r="H7768" s="12">
        <v>-43076402.259999998</v>
      </c>
      <c r="I7768" s="12">
        <v>-9.4073165570035062</v>
      </c>
      <c r="J7768" t="s">
        <v>26</v>
      </c>
      <c r="K7768" s="14">
        <v>268530.85970899992</v>
      </c>
      <c r="L7768" s="14">
        <v>1159269.6570189998</v>
      </c>
      <c r="M7768" s="13">
        <v>0.23163796109311852</v>
      </c>
      <c r="N7768" s="12">
        <v>-2.1790916266218279</v>
      </c>
      <c r="O7768" s="2">
        <f>DATE(LEFT(ALT[[#This Row],[DATEMTH]],4),RIGHT(ALT[[#This Row],[DATEMTH]],2),1)</f>
        <v>44713</v>
      </c>
      <c r="P7768" t="str">
        <f>IF(AND(ALT[[#This Row],[DATE]]&gt;=DATE(2023,6,1),ALT[[#This Row],[DATE]]&lt;=DATE(2024,5,31)),"Y","N")</f>
        <v>N</v>
      </c>
      <c r="Q7768" t="str">
        <f>LEFT(ALT[[#This Row],[DATEMTH]],4)</f>
        <v>2022</v>
      </c>
    </row>
    <row r="7769" spans="1:17" x14ac:dyDescent="0.25">
      <c r="A7769" t="s">
        <v>79</v>
      </c>
      <c r="B7769" t="s">
        <v>111</v>
      </c>
      <c r="C7769" t="s">
        <v>18</v>
      </c>
      <c r="D7769" t="s">
        <v>23</v>
      </c>
      <c r="E7769" s="14">
        <v>1159269.657019</v>
      </c>
      <c r="F7769" s="14">
        <v>5308332.6973179989</v>
      </c>
      <c r="G7769" s="13">
        <v>0.21838677474091137</v>
      </c>
      <c r="H7769" s="12">
        <v>-43076402.259999998</v>
      </c>
      <c r="I7769" s="12">
        <v>-9.4073165570035062</v>
      </c>
      <c r="J7769" t="s">
        <v>25</v>
      </c>
      <c r="K7769" s="14">
        <v>119142.63618199996</v>
      </c>
      <c r="L7769" s="14">
        <v>1159269.6570189998</v>
      </c>
      <c r="M7769" s="13">
        <v>0.10277387617335634</v>
      </c>
      <c r="N7769" s="12">
        <v>-0.96682638695304324</v>
      </c>
      <c r="O7769" s="2">
        <f>DATE(LEFT(ALT[[#This Row],[DATEMTH]],4),RIGHT(ALT[[#This Row],[DATEMTH]],2),1)</f>
        <v>44713</v>
      </c>
      <c r="P7769" t="str">
        <f>IF(AND(ALT[[#This Row],[DATE]]&gt;=DATE(2023,6,1),ALT[[#This Row],[DATE]]&lt;=DATE(2024,5,31)),"Y","N")</f>
        <v>N</v>
      </c>
      <c r="Q7769" t="str">
        <f>LEFT(ALT[[#This Row],[DATEMTH]],4)</f>
        <v>2022</v>
      </c>
    </row>
    <row r="7770" spans="1:17" x14ac:dyDescent="0.25">
      <c r="A7770" t="s">
        <v>79</v>
      </c>
      <c r="B7770" t="s">
        <v>111</v>
      </c>
      <c r="C7770" t="s">
        <v>19</v>
      </c>
      <c r="D7770" t="s">
        <v>23</v>
      </c>
      <c r="E7770" s="14">
        <v>1481000.0423060004</v>
      </c>
      <c r="F7770" s="14">
        <v>5308332.6973179989</v>
      </c>
      <c r="G7770" s="13">
        <v>0.27899533182128283</v>
      </c>
      <c r="H7770" s="12">
        <v>-43076402.259999998</v>
      </c>
      <c r="I7770" s="12">
        <v>-12.018115142195757</v>
      </c>
      <c r="J7770" t="s">
        <v>16</v>
      </c>
      <c r="K7770" s="14">
        <v>265.3197649999999</v>
      </c>
      <c r="L7770" s="14">
        <v>1481000.0423060001</v>
      </c>
      <c r="M7770" s="13">
        <v>1.7914905970352449E-4</v>
      </c>
      <c r="N7770" s="12">
        <v>-2.1530340271330595E-3</v>
      </c>
      <c r="O7770" s="2">
        <f>DATE(LEFT(ALT[[#This Row],[DATEMTH]],4),RIGHT(ALT[[#This Row],[DATEMTH]],2),1)</f>
        <v>44713</v>
      </c>
      <c r="P7770" t="str">
        <f>IF(AND(ALT[[#This Row],[DATE]]&gt;=DATE(2023,6,1),ALT[[#This Row],[DATE]]&lt;=DATE(2024,5,31)),"Y","N")</f>
        <v>N</v>
      </c>
      <c r="Q7770" t="str">
        <f>LEFT(ALT[[#This Row],[DATEMTH]],4)</f>
        <v>2022</v>
      </c>
    </row>
    <row r="7771" spans="1:17" x14ac:dyDescent="0.25">
      <c r="A7771" t="s">
        <v>79</v>
      </c>
      <c r="B7771" t="s">
        <v>111</v>
      </c>
      <c r="C7771" t="s">
        <v>19</v>
      </c>
      <c r="D7771" t="s">
        <v>23</v>
      </c>
      <c r="E7771" s="14">
        <v>1481000.0423060004</v>
      </c>
      <c r="F7771" s="14">
        <v>5308332.6973179989</v>
      </c>
      <c r="G7771" s="13">
        <v>0.27899533182128283</v>
      </c>
      <c r="H7771" s="12">
        <v>-43076402.259999998</v>
      </c>
      <c r="I7771" s="12">
        <v>-12.018115142195757</v>
      </c>
      <c r="J7771" t="s">
        <v>24</v>
      </c>
      <c r="K7771" s="14">
        <v>454043.50678699993</v>
      </c>
      <c r="L7771" s="14">
        <v>1481000.0423060001</v>
      </c>
      <c r="M7771" s="13">
        <v>0.30657899650024906</v>
      </c>
      <c r="N7771" s="12">
        <v>-3.6845016801188231</v>
      </c>
      <c r="O7771" s="2">
        <f>DATE(LEFT(ALT[[#This Row],[DATEMTH]],4),RIGHT(ALT[[#This Row],[DATEMTH]],2),1)</f>
        <v>44713</v>
      </c>
      <c r="P7771" t="str">
        <f>IF(AND(ALT[[#This Row],[DATE]]&gt;=DATE(2023,6,1),ALT[[#This Row],[DATE]]&lt;=DATE(2024,5,31)),"Y","N")</f>
        <v>N</v>
      </c>
      <c r="Q7771" t="str">
        <f>LEFT(ALT[[#This Row],[DATEMTH]],4)</f>
        <v>2022</v>
      </c>
    </row>
    <row r="7772" spans="1:17" x14ac:dyDescent="0.25">
      <c r="A7772" t="s">
        <v>79</v>
      </c>
      <c r="B7772" t="s">
        <v>111</v>
      </c>
      <c r="C7772" t="s">
        <v>19</v>
      </c>
      <c r="D7772" t="s">
        <v>23</v>
      </c>
      <c r="E7772" s="14">
        <v>1481000.0423060004</v>
      </c>
      <c r="F7772" s="14">
        <v>5308332.6973179989</v>
      </c>
      <c r="G7772" s="13">
        <v>0.27899533182128283</v>
      </c>
      <c r="H7772" s="12">
        <v>-43076402.259999998</v>
      </c>
      <c r="I7772" s="12">
        <v>-12.018115142195757</v>
      </c>
      <c r="J7772" t="s">
        <v>26</v>
      </c>
      <c r="K7772" s="14">
        <v>63967.439160000002</v>
      </c>
      <c r="L7772" s="14">
        <v>1481000.0423060001</v>
      </c>
      <c r="M7772" s="13">
        <v>4.3192057618309798E-2</v>
      </c>
      <c r="N7772" s="12">
        <v>-0.51908712168520055</v>
      </c>
      <c r="O7772" s="2">
        <f>DATE(LEFT(ALT[[#This Row],[DATEMTH]],4),RIGHT(ALT[[#This Row],[DATEMTH]],2),1)</f>
        <v>44713</v>
      </c>
      <c r="P7772" t="str">
        <f>IF(AND(ALT[[#This Row],[DATE]]&gt;=DATE(2023,6,1),ALT[[#This Row],[DATE]]&lt;=DATE(2024,5,31)),"Y","N")</f>
        <v>N</v>
      </c>
      <c r="Q7772" t="str">
        <f>LEFT(ALT[[#This Row],[DATEMTH]],4)</f>
        <v>2022</v>
      </c>
    </row>
    <row r="7773" spans="1:17" x14ac:dyDescent="0.25">
      <c r="A7773" t="s">
        <v>79</v>
      </c>
      <c r="B7773" t="s">
        <v>111</v>
      </c>
      <c r="C7773" t="s">
        <v>19</v>
      </c>
      <c r="D7773" t="s">
        <v>23</v>
      </c>
      <c r="E7773" s="14">
        <v>1481000.0423060004</v>
      </c>
      <c r="F7773" s="14">
        <v>5308332.6973179989</v>
      </c>
      <c r="G7773" s="13">
        <v>0.27899533182128283</v>
      </c>
      <c r="H7773" s="12">
        <v>-43076402.259999998</v>
      </c>
      <c r="I7773" s="12">
        <v>-12.018115142195757</v>
      </c>
      <c r="J7773" t="s">
        <v>25</v>
      </c>
      <c r="K7773" s="14">
        <v>962723.77659400017</v>
      </c>
      <c r="L7773" s="14">
        <v>1481000.0423060001</v>
      </c>
      <c r="M7773" s="13">
        <v>0.65004979682173758</v>
      </c>
      <c r="N7773" s="12">
        <v>-7.8123733063645995</v>
      </c>
      <c r="O7773" s="2">
        <f>DATE(LEFT(ALT[[#This Row],[DATEMTH]],4),RIGHT(ALT[[#This Row],[DATEMTH]],2),1)</f>
        <v>44713</v>
      </c>
      <c r="P7773" t="str">
        <f>IF(AND(ALT[[#This Row],[DATE]]&gt;=DATE(2023,6,1),ALT[[#This Row],[DATE]]&lt;=DATE(2024,5,31)),"Y","N")</f>
        <v>N</v>
      </c>
      <c r="Q7773" t="str">
        <f>LEFT(ALT[[#This Row],[DATEMTH]],4)</f>
        <v>2022</v>
      </c>
    </row>
    <row r="7774" spans="1:17" x14ac:dyDescent="0.25">
      <c r="A7774" t="s">
        <v>79</v>
      </c>
      <c r="B7774" t="s">
        <v>111</v>
      </c>
      <c r="C7774" t="s">
        <v>20</v>
      </c>
      <c r="D7774" t="s">
        <v>23</v>
      </c>
      <c r="E7774" s="14">
        <v>1790470.4509889991</v>
      </c>
      <c r="F7774" s="14">
        <v>5308332.6973179989</v>
      </c>
      <c r="G7774" s="13">
        <v>0.33729431689419598</v>
      </c>
      <c r="H7774" s="12">
        <v>-43076402.259999998</v>
      </c>
      <c r="I7774" s="12">
        <v>-14.5294256745463</v>
      </c>
      <c r="J7774" t="s">
        <v>16</v>
      </c>
      <c r="K7774" s="14">
        <v>680533.38896800007</v>
      </c>
      <c r="L7774" s="14">
        <v>1790470.4509889998</v>
      </c>
      <c r="M7774" s="13">
        <v>0.38008635584691985</v>
      </c>
      <c r="N7774" s="12">
        <v>-5.522436457186978</v>
      </c>
      <c r="O7774" s="2">
        <f>DATE(LEFT(ALT[[#This Row],[DATEMTH]],4),RIGHT(ALT[[#This Row],[DATEMTH]],2),1)</f>
        <v>44713</v>
      </c>
      <c r="P7774" t="str">
        <f>IF(AND(ALT[[#This Row],[DATE]]&gt;=DATE(2023,6,1),ALT[[#This Row],[DATE]]&lt;=DATE(2024,5,31)),"Y","N")</f>
        <v>N</v>
      </c>
      <c r="Q7774" t="str">
        <f>LEFT(ALT[[#This Row],[DATEMTH]],4)</f>
        <v>2022</v>
      </c>
    </row>
    <row r="7775" spans="1:17" x14ac:dyDescent="0.25">
      <c r="A7775" t="s">
        <v>79</v>
      </c>
      <c r="B7775" t="s">
        <v>111</v>
      </c>
      <c r="C7775" t="s">
        <v>20</v>
      </c>
      <c r="D7775" t="s">
        <v>23</v>
      </c>
      <c r="E7775" s="14">
        <v>1790470.4509889991</v>
      </c>
      <c r="F7775" s="14">
        <v>5308332.6973179989</v>
      </c>
      <c r="G7775" s="13">
        <v>0.33729431689419598</v>
      </c>
      <c r="H7775" s="12">
        <v>-43076402.259999998</v>
      </c>
      <c r="I7775" s="12">
        <v>-14.5294256745463</v>
      </c>
      <c r="J7775" t="s">
        <v>24</v>
      </c>
      <c r="K7775" s="14">
        <v>780430.38989199989</v>
      </c>
      <c r="L7775" s="14">
        <v>1790470.4509889998</v>
      </c>
      <c r="M7775" s="13">
        <v>0.43588007244739202</v>
      </c>
      <c r="N7775" s="12">
        <v>-6.3330871156402386</v>
      </c>
      <c r="O7775" s="2">
        <f>DATE(LEFT(ALT[[#This Row],[DATEMTH]],4),RIGHT(ALT[[#This Row],[DATEMTH]],2),1)</f>
        <v>44713</v>
      </c>
      <c r="P7775" t="str">
        <f>IF(AND(ALT[[#This Row],[DATE]]&gt;=DATE(2023,6,1),ALT[[#This Row],[DATE]]&lt;=DATE(2024,5,31)),"Y","N")</f>
        <v>N</v>
      </c>
      <c r="Q7775" t="str">
        <f>LEFT(ALT[[#This Row],[DATEMTH]],4)</f>
        <v>2022</v>
      </c>
    </row>
    <row r="7776" spans="1:17" x14ac:dyDescent="0.25">
      <c r="A7776" t="s">
        <v>79</v>
      </c>
      <c r="B7776" t="s">
        <v>111</v>
      </c>
      <c r="C7776" t="s">
        <v>20</v>
      </c>
      <c r="D7776" t="s">
        <v>23</v>
      </c>
      <c r="E7776" s="14">
        <v>1790470.4509889991</v>
      </c>
      <c r="F7776" s="14">
        <v>5308332.6973179989</v>
      </c>
      <c r="G7776" s="13">
        <v>0.33729431689419598</v>
      </c>
      <c r="H7776" s="12">
        <v>-43076402.259999998</v>
      </c>
      <c r="I7776" s="12">
        <v>-14.5294256745463</v>
      </c>
      <c r="J7776" t="s">
        <v>26</v>
      </c>
      <c r="K7776" s="14">
        <v>105193.28769999996</v>
      </c>
      <c r="L7776" s="14">
        <v>1790470.4509889998</v>
      </c>
      <c r="M7776" s="13">
        <v>5.8751758590539417E-2</v>
      </c>
      <c r="N7776" s="12">
        <v>-0.85362930969012951</v>
      </c>
      <c r="O7776" s="2">
        <f>DATE(LEFT(ALT[[#This Row],[DATEMTH]],4),RIGHT(ALT[[#This Row],[DATEMTH]],2),1)</f>
        <v>44713</v>
      </c>
      <c r="P7776" t="str">
        <f>IF(AND(ALT[[#This Row],[DATE]]&gt;=DATE(2023,6,1),ALT[[#This Row],[DATE]]&lt;=DATE(2024,5,31)),"Y","N")</f>
        <v>N</v>
      </c>
      <c r="Q7776" t="str">
        <f>LEFT(ALT[[#This Row],[DATEMTH]],4)</f>
        <v>2022</v>
      </c>
    </row>
    <row r="7777" spans="1:17" x14ac:dyDescent="0.25">
      <c r="A7777" t="s">
        <v>79</v>
      </c>
      <c r="B7777" t="s">
        <v>111</v>
      </c>
      <c r="C7777" t="s">
        <v>20</v>
      </c>
      <c r="D7777" t="s">
        <v>23</v>
      </c>
      <c r="E7777" s="14">
        <v>1790470.4509889991</v>
      </c>
      <c r="F7777" s="14">
        <v>5308332.6973179989</v>
      </c>
      <c r="G7777" s="13">
        <v>0.33729431689419598</v>
      </c>
      <c r="H7777" s="12">
        <v>-43076402.259999998</v>
      </c>
      <c r="I7777" s="12">
        <v>-14.5294256745463</v>
      </c>
      <c r="J7777" t="s">
        <v>25</v>
      </c>
      <c r="K7777" s="14">
        <v>224313.38442899997</v>
      </c>
      <c r="L7777" s="14">
        <v>1790470.4509889998</v>
      </c>
      <c r="M7777" s="13">
        <v>0.12528181311514874</v>
      </c>
      <c r="N7777" s="12">
        <v>-1.8202727920289534</v>
      </c>
      <c r="O7777" s="2">
        <f>DATE(LEFT(ALT[[#This Row],[DATEMTH]],4),RIGHT(ALT[[#This Row],[DATEMTH]],2),1)</f>
        <v>44713</v>
      </c>
      <c r="P7777" t="str">
        <f>IF(AND(ALT[[#This Row],[DATE]]&gt;=DATE(2023,6,1),ALT[[#This Row],[DATE]]&lt;=DATE(2024,5,31)),"Y","N")</f>
        <v>N</v>
      </c>
      <c r="Q7777" t="str">
        <f>LEFT(ALT[[#This Row],[DATEMTH]],4)</f>
        <v>2022</v>
      </c>
    </row>
    <row r="7778" spans="1:17" x14ac:dyDescent="0.25">
      <c r="A7778" t="s">
        <v>80</v>
      </c>
      <c r="B7778" t="s">
        <v>14</v>
      </c>
      <c r="C7778" t="s">
        <v>15</v>
      </c>
      <c r="D7778" t="s">
        <v>22</v>
      </c>
      <c r="E7778" s="14">
        <v>14021.015212000002</v>
      </c>
      <c r="F7778" s="14">
        <v>80239.697104000006</v>
      </c>
      <c r="G7778" s="13">
        <v>0.17473913434427765</v>
      </c>
      <c r="H7778" s="12">
        <v>-25138062.600000001</v>
      </c>
      <c r="I7778" s="12">
        <v>-4.3926032978162617</v>
      </c>
      <c r="J7778" t="s">
        <v>24</v>
      </c>
      <c r="K7778" s="14">
        <v>6290.1350960000009</v>
      </c>
      <c r="L7778" s="14">
        <v>14021.015212000002</v>
      </c>
      <c r="M7778" s="13">
        <v>0.44862194362477664</v>
      </c>
      <c r="N7778" s="12">
        <v>-1.9706182290389349</v>
      </c>
      <c r="O7778" s="2">
        <f>DATE(LEFT(ALT[[#This Row],[DATEMTH]],4),RIGHT(ALT[[#This Row],[DATEMTH]],2),1)</f>
        <v>44743</v>
      </c>
      <c r="P7778" t="str">
        <f>IF(AND(ALT[[#This Row],[DATE]]&gt;=DATE(2023,6,1),ALT[[#This Row],[DATE]]&lt;=DATE(2024,5,31)),"Y","N")</f>
        <v>N</v>
      </c>
      <c r="Q7778" t="str">
        <f>LEFT(ALT[[#This Row],[DATEMTH]],4)</f>
        <v>2022</v>
      </c>
    </row>
    <row r="7779" spans="1:17" x14ac:dyDescent="0.25">
      <c r="A7779" t="s">
        <v>80</v>
      </c>
      <c r="B7779" t="s">
        <v>14</v>
      </c>
      <c r="C7779" t="s">
        <v>15</v>
      </c>
      <c r="D7779" t="s">
        <v>22</v>
      </c>
      <c r="E7779" s="14">
        <v>14021.015212000002</v>
      </c>
      <c r="F7779" s="14">
        <v>80239.697104000006</v>
      </c>
      <c r="G7779" s="13">
        <v>0.17473913434427765</v>
      </c>
      <c r="H7779" s="12">
        <v>-25138062.600000001</v>
      </c>
      <c r="I7779" s="12">
        <v>-4.3926032978162617</v>
      </c>
      <c r="J7779" t="s">
        <v>16</v>
      </c>
      <c r="K7779" s="14">
        <v>4178.6310160000003</v>
      </c>
      <c r="L7779" s="14">
        <v>14021.015212000002</v>
      </c>
      <c r="M7779" s="13">
        <v>0.2980262807520303</v>
      </c>
      <c r="N7779" s="12">
        <v>-1.3091112236672835</v>
      </c>
      <c r="O7779" s="2">
        <f>DATE(LEFT(ALT[[#This Row],[DATEMTH]],4),RIGHT(ALT[[#This Row],[DATEMTH]],2),1)</f>
        <v>44743</v>
      </c>
      <c r="P7779" t="str">
        <f>IF(AND(ALT[[#This Row],[DATE]]&gt;=DATE(2023,6,1),ALT[[#This Row],[DATE]]&lt;=DATE(2024,5,31)),"Y","N")</f>
        <v>N</v>
      </c>
      <c r="Q7779" t="str">
        <f>LEFT(ALT[[#This Row],[DATEMTH]],4)</f>
        <v>2022</v>
      </c>
    </row>
    <row r="7780" spans="1:17" x14ac:dyDescent="0.25">
      <c r="A7780" t="s">
        <v>80</v>
      </c>
      <c r="B7780" t="s">
        <v>14</v>
      </c>
      <c r="C7780" t="s">
        <v>15</v>
      </c>
      <c r="D7780" t="s">
        <v>22</v>
      </c>
      <c r="E7780" s="14">
        <v>14021.015212000002</v>
      </c>
      <c r="F7780" s="14">
        <v>80239.697104000006</v>
      </c>
      <c r="G7780" s="13">
        <v>0.17473913434427765</v>
      </c>
      <c r="H7780" s="12">
        <v>-25138062.600000001</v>
      </c>
      <c r="I7780" s="12">
        <v>-4.3926032978162617</v>
      </c>
      <c r="J7780" t="s">
        <v>25</v>
      </c>
      <c r="K7780" s="14">
        <v>1839.1277480000008</v>
      </c>
      <c r="L7780" s="14">
        <v>14021.015212000002</v>
      </c>
      <c r="M7780" s="13">
        <v>0.13116937113269572</v>
      </c>
      <c r="N7780" s="12">
        <v>-0.57617501220996437</v>
      </c>
      <c r="O7780" s="2">
        <f>DATE(LEFT(ALT[[#This Row],[DATEMTH]],4),RIGHT(ALT[[#This Row],[DATEMTH]],2),1)</f>
        <v>44743</v>
      </c>
      <c r="P7780" t="str">
        <f>IF(AND(ALT[[#This Row],[DATE]]&gt;=DATE(2023,6,1),ALT[[#This Row],[DATE]]&lt;=DATE(2024,5,31)),"Y","N")</f>
        <v>N</v>
      </c>
      <c r="Q7780" t="str">
        <f>LEFT(ALT[[#This Row],[DATEMTH]],4)</f>
        <v>2022</v>
      </c>
    </row>
    <row r="7781" spans="1:17" x14ac:dyDescent="0.25">
      <c r="A7781" t="s">
        <v>80</v>
      </c>
      <c r="B7781" t="s">
        <v>14</v>
      </c>
      <c r="C7781" t="s">
        <v>15</v>
      </c>
      <c r="D7781" t="s">
        <v>22</v>
      </c>
      <c r="E7781" s="14">
        <v>14021.015212000002</v>
      </c>
      <c r="F7781" s="14">
        <v>80239.697104000006</v>
      </c>
      <c r="G7781" s="13">
        <v>0.17473913434427765</v>
      </c>
      <c r="H7781" s="12">
        <v>-25138062.600000001</v>
      </c>
      <c r="I7781" s="12">
        <v>-4.3926032978162617</v>
      </c>
      <c r="J7781" t="s">
        <v>26</v>
      </c>
      <c r="K7781" s="14">
        <v>1713.1213519999999</v>
      </c>
      <c r="L7781" s="14">
        <v>14021.015212000002</v>
      </c>
      <c r="M7781" s="13">
        <v>0.12218240449049729</v>
      </c>
      <c r="N7781" s="12">
        <v>-0.5366988329000788</v>
      </c>
      <c r="O7781" s="2">
        <f>DATE(LEFT(ALT[[#This Row],[DATEMTH]],4),RIGHT(ALT[[#This Row],[DATEMTH]],2),1)</f>
        <v>44743</v>
      </c>
      <c r="P7781" t="str">
        <f>IF(AND(ALT[[#This Row],[DATE]]&gt;=DATE(2023,6,1),ALT[[#This Row],[DATE]]&lt;=DATE(2024,5,31)),"Y","N")</f>
        <v>N</v>
      </c>
      <c r="Q7781" t="str">
        <f>LEFT(ALT[[#This Row],[DATEMTH]],4)</f>
        <v>2022</v>
      </c>
    </row>
    <row r="7782" spans="1:17" x14ac:dyDescent="0.25">
      <c r="A7782" t="s">
        <v>80</v>
      </c>
      <c r="B7782" t="s">
        <v>14</v>
      </c>
      <c r="C7782" t="s">
        <v>18</v>
      </c>
      <c r="D7782" t="s">
        <v>22</v>
      </c>
      <c r="E7782" s="14">
        <v>15692.006252000005</v>
      </c>
      <c r="F7782" s="14">
        <v>80239.697104000006</v>
      </c>
      <c r="G7782" s="13">
        <v>0.195564126216246</v>
      </c>
      <c r="H7782" s="12">
        <v>-25138062.600000001</v>
      </c>
      <c r="I7782" s="12">
        <v>-4.9161032471382935</v>
      </c>
      <c r="J7782" t="s">
        <v>25</v>
      </c>
      <c r="K7782" s="14">
        <v>1321.3003760000004</v>
      </c>
      <c r="L7782" s="14">
        <v>15692.006252000003</v>
      </c>
      <c r="M7782" s="13">
        <v>8.4202131631931756E-2</v>
      </c>
      <c r="N7782" s="12">
        <v>-0.4139463727317057</v>
      </c>
      <c r="O7782" s="2">
        <f>DATE(LEFT(ALT[[#This Row],[DATEMTH]],4),RIGHT(ALT[[#This Row],[DATEMTH]],2),1)</f>
        <v>44743</v>
      </c>
      <c r="P7782" t="str">
        <f>IF(AND(ALT[[#This Row],[DATE]]&gt;=DATE(2023,6,1),ALT[[#This Row],[DATE]]&lt;=DATE(2024,5,31)),"Y","N")</f>
        <v>N</v>
      </c>
      <c r="Q7782" t="str">
        <f>LEFT(ALT[[#This Row],[DATEMTH]],4)</f>
        <v>2022</v>
      </c>
    </row>
    <row r="7783" spans="1:17" x14ac:dyDescent="0.25">
      <c r="A7783" t="s">
        <v>80</v>
      </c>
      <c r="B7783" t="s">
        <v>14</v>
      </c>
      <c r="C7783" t="s">
        <v>18</v>
      </c>
      <c r="D7783" t="s">
        <v>22</v>
      </c>
      <c r="E7783" s="14">
        <v>15692.006252000005</v>
      </c>
      <c r="F7783" s="14">
        <v>80239.697104000006</v>
      </c>
      <c r="G7783" s="13">
        <v>0.195564126216246</v>
      </c>
      <c r="H7783" s="12">
        <v>-25138062.600000001</v>
      </c>
      <c r="I7783" s="12">
        <v>-4.9161032471382935</v>
      </c>
      <c r="J7783" t="s">
        <v>16</v>
      </c>
      <c r="K7783" s="14">
        <v>5878.8412159999998</v>
      </c>
      <c r="L7783" s="14">
        <v>15692.006252000003</v>
      </c>
      <c r="M7783" s="13">
        <v>0.37463923488118162</v>
      </c>
      <c r="N7783" s="12">
        <v>-1.8417651591047828</v>
      </c>
      <c r="O7783" s="2">
        <f>DATE(LEFT(ALT[[#This Row],[DATEMTH]],4),RIGHT(ALT[[#This Row],[DATEMTH]],2),1)</f>
        <v>44743</v>
      </c>
      <c r="P7783" t="str">
        <f>IF(AND(ALT[[#This Row],[DATE]]&gt;=DATE(2023,6,1),ALT[[#This Row],[DATE]]&lt;=DATE(2024,5,31)),"Y","N")</f>
        <v>N</v>
      </c>
      <c r="Q7783" t="str">
        <f>LEFT(ALT[[#This Row],[DATEMTH]],4)</f>
        <v>2022</v>
      </c>
    </row>
    <row r="7784" spans="1:17" x14ac:dyDescent="0.25">
      <c r="A7784" t="s">
        <v>80</v>
      </c>
      <c r="B7784" t="s">
        <v>14</v>
      </c>
      <c r="C7784" t="s">
        <v>18</v>
      </c>
      <c r="D7784" t="s">
        <v>22</v>
      </c>
      <c r="E7784" s="14">
        <v>15692.006252000005</v>
      </c>
      <c r="F7784" s="14">
        <v>80239.697104000006</v>
      </c>
      <c r="G7784" s="13">
        <v>0.195564126216246</v>
      </c>
      <c r="H7784" s="12">
        <v>-25138062.600000001</v>
      </c>
      <c r="I7784" s="12">
        <v>-4.9161032471382935</v>
      </c>
      <c r="J7784" t="s">
        <v>24</v>
      </c>
      <c r="K7784" s="14">
        <v>4870.2428880000016</v>
      </c>
      <c r="L7784" s="14">
        <v>15692.006252000003</v>
      </c>
      <c r="M7784" s="13">
        <v>0.31036457733881362</v>
      </c>
      <c r="N7784" s="12">
        <v>-1.5257843064520455</v>
      </c>
      <c r="O7784" s="2">
        <f>DATE(LEFT(ALT[[#This Row],[DATEMTH]],4),RIGHT(ALT[[#This Row],[DATEMTH]],2),1)</f>
        <v>44743</v>
      </c>
      <c r="P7784" t="str">
        <f>IF(AND(ALT[[#This Row],[DATE]]&gt;=DATE(2023,6,1),ALT[[#This Row],[DATE]]&lt;=DATE(2024,5,31)),"Y","N")</f>
        <v>N</v>
      </c>
      <c r="Q7784" t="str">
        <f>LEFT(ALT[[#This Row],[DATEMTH]],4)</f>
        <v>2022</v>
      </c>
    </row>
    <row r="7785" spans="1:17" x14ac:dyDescent="0.25">
      <c r="A7785" t="s">
        <v>80</v>
      </c>
      <c r="B7785" t="s">
        <v>14</v>
      </c>
      <c r="C7785" t="s">
        <v>18</v>
      </c>
      <c r="D7785" t="s">
        <v>22</v>
      </c>
      <c r="E7785" s="14">
        <v>15692.006252000005</v>
      </c>
      <c r="F7785" s="14">
        <v>80239.697104000006</v>
      </c>
      <c r="G7785" s="13">
        <v>0.195564126216246</v>
      </c>
      <c r="H7785" s="12">
        <v>-25138062.600000001</v>
      </c>
      <c r="I7785" s="12">
        <v>-4.9161032471382935</v>
      </c>
      <c r="J7785" t="s">
        <v>26</v>
      </c>
      <c r="K7785" s="14">
        <v>3621.621772</v>
      </c>
      <c r="L7785" s="14">
        <v>15692.006252000003</v>
      </c>
      <c r="M7785" s="13">
        <v>0.23079405614807291</v>
      </c>
      <c r="N7785" s="12">
        <v>-1.1346074088497589</v>
      </c>
      <c r="O7785" s="2">
        <f>DATE(LEFT(ALT[[#This Row],[DATEMTH]],4),RIGHT(ALT[[#This Row],[DATEMTH]],2),1)</f>
        <v>44743</v>
      </c>
      <c r="P7785" t="str">
        <f>IF(AND(ALT[[#This Row],[DATE]]&gt;=DATE(2023,6,1),ALT[[#This Row],[DATE]]&lt;=DATE(2024,5,31)),"Y","N")</f>
        <v>N</v>
      </c>
      <c r="Q7785" t="str">
        <f>LEFT(ALT[[#This Row],[DATEMTH]],4)</f>
        <v>2022</v>
      </c>
    </row>
    <row r="7786" spans="1:17" x14ac:dyDescent="0.25">
      <c r="A7786" t="s">
        <v>80</v>
      </c>
      <c r="B7786" t="s">
        <v>14</v>
      </c>
      <c r="C7786" t="s">
        <v>19</v>
      </c>
      <c r="D7786" t="s">
        <v>22</v>
      </c>
      <c r="E7786" s="14">
        <v>22963.129996</v>
      </c>
      <c r="F7786" s="14">
        <v>80239.697104000006</v>
      </c>
      <c r="G7786" s="13">
        <v>0.28618166350051283</v>
      </c>
      <c r="H7786" s="12">
        <v>-25138062.600000001</v>
      </c>
      <c r="I7786" s="12">
        <v>-7.1940525720480268</v>
      </c>
      <c r="J7786" t="s">
        <v>26</v>
      </c>
      <c r="K7786" s="14">
        <v>988.63735599999995</v>
      </c>
      <c r="L7786" s="14">
        <v>22963.129996</v>
      </c>
      <c r="M7786" s="13">
        <v>4.3053249107252056E-2</v>
      </c>
      <c r="N7786" s="12">
        <v>-0.30972733747505105</v>
      </c>
      <c r="O7786" s="2">
        <f>DATE(LEFT(ALT[[#This Row],[DATEMTH]],4),RIGHT(ALT[[#This Row],[DATEMTH]],2),1)</f>
        <v>44743</v>
      </c>
      <c r="P7786" t="str">
        <f>IF(AND(ALT[[#This Row],[DATE]]&gt;=DATE(2023,6,1),ALT[[#This Row],[DATE]]&lt;=DATE(2024,5,31)),"Y","N")</f>
        <v>N</v>
      </c>
      <c r="Q7786" t="str">
        <f>LEFT(ALT[[#This Row],[DATEMTH]],4)</f>
        <v>2022</v>
      </c>
    </row>
    <row r="7787" spans="1:17" x14ac:dyDescent="0.25">
      <c r="A7787" t="s">
        <v>80</v>
      </c>
      <c r="B7787" t="s">
        <v>14</v>
      </c>
      <c r="C7787" t="s">
        <v>19</v>
      </c>
      <c r="D7787" t="s">
        <v>22</v>
      </c>
      <c r="E7787" s="14">
        <v>22963.129996</v>
      </c>
      <c r="F7787" s="14">
        <v>80239.697104000006</v>
      </c>
      <c r="G7787" s="13">
        <v>0.28618166350051283</v>
      </c>
      <c r="H7787" s="12">
        <v>-25138062.600000001</v>
      </c>
      <c r="I7787" s="12">
        <v>-7.1940525720480268</v>
      </c>
      <c r="J7787" t="s">
        <v>25</v>
      </c>
      <c r="K7787" s="14">
        <v>14628.699444</v>
      </c>
      <c r="L7787" s="14">
        <v>22963.129996</v>
      </c>
      <c r="M7787" s="13">
        <v>0.63705163218377492</v>
      </c>
      <c r="N7787" s="12">
        <v>-4.5829829330390792</v>
      </c>
      <c r="O7787" s="2">
        <f>DATE(LEFT(ALT[[#This Row],[DATEMTH]],4),RIGHT(ALT[[#This Row],[DATEMTH]],2),1)</f>
        <v>44743</v>
      </c>
      <c r="P7787" t="str">
        <f>IF(AND(ALT[[#This Row],[DATE]]&gt;=DATE(2023,6,1),ALT[[#This Row],[DATE]]&lt;=DATE(2024,5,31)),"Y","N")</f>
        <v>N</v>
      </c>
      <c r="Q7787" t="str">
        <f>LEFT(ALT[[#This Row],[DATEMTH]],4)</f>
        <v>2022</v>
      </c>
    </row>
    <row r="7788" spans="1:17" x14ac:dyDescent="0.25">
      <c r="A7788" t="s">
        <v>80</v>
      </c>
      <c r="B7788" t="s">
        <v>14</v>
      </c>
      <c r="C7788" t="s">
        <v>19</v>
      </c>
      <c r="D7788" t="s">
        <v>22</v>
      </c>
      <c r="E7788" s="14">
        <v>22963.129996</v>
      </c>
      <c r="F7788" s="14">
        <v>80239.697104000006</v>
      </c>
      <c r="G7788" s="13">
        <v>0.28618166350051283</v>
      </c>
      <c r="H7788" s="12">
        <v>-25138062.600000001</v>
      </c>
      <c r="I7788" s="12">
        <v>-7.1940525720480268</v>
      </c>
      <c r="J7788" t="s">
        <v>24</v>
      </c>
      <c r="K7788" s="14">
        <v>7342.2852720000001</v>
      </c>
      <c r="L7788" s="14">
        <v>22963.129996</v>
      </c>
      <c r="M7788" s="13">
        <v>0.31974235538791834</v>
      </c>
      <c r="N7788" s="12">
        <v>-2.3002433141711482</v>
      </c>
      <c r="O7788" s="2">
        <f>DATE(LEFT(ALT[[#This Row],[DATEMTH]],4),RIGHT(ALT[[#This Row],[DATEMTH]],2),1)</f>
        <v>44743</v>
      </c>
      <c r="P7788" t="str">
        <f>IF(AND(ALT[[#This Row],[DATE]]&gt;=DATE(2023,6,1),ALT[[#This Row],[DATE]]&lt;=DATE(2024,5,31)),"Y","N")</f>
        <v>N</v>
      </c>
      <c r="Q7788" t="str">
        <f>LEFT(ALT[[#This Row],[DATEMTH]],4)</f>
        <v>2022</v>
      </c>
    </row>
    <row r="7789" spans="1:17" x14ac:dyDescent="0.25">
      <c r="A7789" t="s">
        <v>80</v>
      </c>
      <c r="B7789" t="s">
        <v>14</v>
      </c>
      <c r="C7789" t="s">
        <v>19</v>
      </c>
      <c r="D7789" t="s">
        <v>22</v>
      </c>
      <c r="E7789" s="14">
        <v>22963.129996</v>
      </c>
      <c r="F7789" s="14">
        <v>80239.697104000006</v>
      </c>
      <c r="G7789" s="13">
        <v>0.28618166350051283</v>
      </c>
      <c r="H7789" s="12">
        <v>-25138062.600000001</v>
      </c>
      <c r="I7789" s="12">
        <v>-7.1940525720480268</v>
      </c>
      <c r="J7789" t="s">
        <v>16</v>
      </c>
      <c r="K7789" s="14">
        <v>3.5079239999999992</v>
      </c>
      <c r="L7789" s="14">
        <v>22963.129996</v>
      </c>
      <c r="M7789" s="13">
        <v>1.5276332105471042E-4</v>
      </c>
      <c r="N7789" s="12">
        <v>-1.098987362748238E-3</v>
      </c>
      <c r="O7789" s="2">
        <f>DATE(LEFT(ALT[[#This Row],[DATEMTH]],4),RIGHT(ALT[[#This Row],[DATEMTH]],2),1)</f>
        <v>44743</v>
      </c>
      <c r="P7789" t="str">
        <f>IF(AND(ALT[[#This Row],[DATE]]&gt;=DATE(2023,6,1),ALT[[#This Row],[DATE]]&lt;=DATE(2024,5,31)),"Y","N")</f>
        <v>N</v>
      </c>
      <c r="Q7789" t="str">
        <f>LEFT(ALT[[#This Row],[DATEMTH]],4)</f>
        <v>2022</v>
      </c>
    </row>
    <row r="7790" spans="1:17" x14ac:dyDescent="0.25">
      <c r="A7790" t="s">
        <v>80</v>
      </c>
      <c r="B7790" t="s">
        <v>14</v>
      </c>
      <c r="C7790" t="s">
        <v>20</v>
      </c>
      <c r="D7790" t="s">
        <v>22</v>
      </c>
      <c r="E7790" s="14">
        <v>27563.545644000002</v>
      </c>
      <c r="F7790" s="14">
        <v>80239.697104000006</v>
      </c>
      <c r="G7790" s="13">
        <v>0.34351507593896369</v>
      </c>
      <c r="H7790" s="12">
        <v>-25138062.600000001</v>
      </c>
      <c r="I7790" s="12">
        <v>-8.6353034829974238</v>
      </c>
      <c r="J7790" t="s">
        <v>26</v>
      </c>
      <c r="K7790" s="14">
        <v>1628.1899960000001</v>
      </c>
      <c r="L7790" s="14">
        <v>27563.545643999998</v>
      </c>
      <c r="M7790" s="13">
        <v>5.9070411950228274E-2</v>
      </c>
      <c r="N7790" s="12">
        <v>-0.51009093405589889</v>
      </c>
      <c r="O7790" s="2">
        <f>DATE(LEFT(ALT[[#This Row],[DATEMTH]],4),RIGHT(ALT[[#This Row],[DATEMTH]],2),1)</f>
        <v>44743</v>
      </c>
      <c r="P7790" t="str">
        <f>IF(AND(ALT[[#This Row],[DATE]]&gt;=DATE(2023,6,1),ALT[[#This Row],[DATE]]&lt;=DATE(2024,5,31)),"Y","N")</f>
        <v>N</v>
      </c>
      <c r="Q7790" t="str">
        <f>LEFT(ALT[[#This Row],[DATEMTH]],4)</f>
        <v>2022</v>
      </c>
    </row>
    <row r="7791" spans="1:17" x14ac:dyDescent="0.25">
      <c r="A7791" t="s">
        <v>80</v>
      </c>
      <c r="B7791" t="s">
        <v>14</v>
      </c>
      <c r="C7791" t="s">
        <v>20</v>
      </c>
      <c r="D7791" t="s">
        <v>22</v>
      </c>
      <c r="E7791" s="14">
        <v>27563.545644000002</v>
      </c>
      <c r="F7791" s="14">
        <v>80239.697104000006</v>
      </c>
      <c r="G7791" s="13">
        <v>0.34351507593896369</v>
      </c>
      <c r="H7791" s="12">
        <v>-25138062.600000001</v>
      </c>
      <c r="I7791" s="12">
        <v>-8.6353034829974238</v>
      </c>
      <c r="J7791" t="s">
        <v>25</v>
      </c>
      <c r="K7791" s="14">
        <v>3399.2413279999992</v>
      </c>
      <c r="L7791" s="14">
        <v>27563.545643999998</v>
      </c>
      <c r="M7791" s="13">
        <v>0.12332380499603621</v>
      </c>
      <c r="N7791" s="12">
        <v>-1.0649384828187665</v>
      </c>
      <c r="O7791" s="2">
        <f>DATE(LEFT(ALT[[#This Row],[DATEMTH]],4),RIGHT(ALT[[#This Row],[DATEMTH]],2),1)</f>
        <v>44743</v>
      </c>
      <c r="P7791" t="str">
        <f>IF(AND(ALT[[#This Row],[DATE]]&gt;=DATE(2023,6,1),ALT[[#This Row],[DATE]]&lt;=DATE(2024,5,31)),"Y","N")</f>
        <v>N</v>
      </c>
      <c r="Q7791" t="str">
        <f>LEFT(ALT[[#This Row],[DATEMTH]],4)</f>
        <v>2022</v>
      </c>
    </row>
    <row r="7792" spans="1:17" x14ac:dyDescent="0.25">
      <c r="A7792" t="s">
        <v>80</v>
      </c>
      <c r="B7792" t="s">
        <v>14</v>
      </c>
      <c r="C7792" t="s">
        <v>20</v>
      </c>
      <c r="D7792" t="s">
        <v>22</v>
      </c>
      <c r="E7792" s="14">
        <v>27563.545644000002</v>
      </c>
      <c r="F7792" s="14">
        <v>80239.697104000006</v>
      </c>
      <c r="G7792" s="13">
        <v>0.34351507593896369</v>
      </c>
      <c r="H7792" s="12">
        <v>-25138062.600000001</v>
      </c>
      <c r="I7792" s="12">
        <v>-8.6353034829974238</v>
      </c>
      <c r="J7792" t="s">
        <v>24</v>
      </c>
      <c r="K7792" s="14">
        <v>12534.871391999999</v>
      </c>
      <c r="L7792" s="14">
        <v>27563.545643999998</v>
      </c>
      <c r="M7792" s="13">
        <v>0.45476266202815513</v>
      </c>
      <c r="N7792" s="12">
        <v>-3.9270135993489084</v>
      </c>
      <c r="O7792" s="2">
        <f>DATE(LEFT(ALT[[#This Row],[DATEMTH]],4),RIGHT(ALT[[#This Row],[DATEMTH]],2),1)</f>
        <v>44743</v>
      </c>
      <c r="P7792" t="str">
        <f>IF(AND(ALT[[#This Row],[DATE]]&gt;=DATE(2023,6,1),ALT[[#This Row],[DATE]]&lt;=DATE(2024,5,31)),"Y","N")</f>
        <v>N</v>
      </c>
      <c r="Q7792" t="str">
        <f>LEFT(ALT[[#This Row],[DATEMTH]],4)</f>
        <v>2022</v>
      </c>
    </row>
    <row r="7793" spans="1:17" x14ac:dyDescent="0.25">
      <c r="A7793" t="s">
        <v>80</v>
      </c>
      <c r="B7793" t="s">
        <v>14</v>
      </c>
      <c r="C7793" t="s">
        <v>20</v>
      </c>
      <c r="D7793" t="s">
        <v>22</v>
      </c>
      <c r="E7793" s="14">
        <v>27563.545644000002</v>
      </c>
      <c r="F7793" s="14">
        <v>80239.697104000006</v>
      </c>
      <c r="G7793" s="13">
        <v>0.34351507593896369</v>
      </c>
      <c r="H7793" s="12">
        <v>-25138062.600000001</v>
      </c>
      <c r="I7793" s="12">
        <v>-8.6353034829974238</v>
      </c>
      <c r="J7793" t="s">
        <v>16</v>
      </c>
      <c r="K7793" s="14">
        <v>10001.242928</v>
      </c>
      <c r="L7793" s="14">
        <v>27563.545643999998</v>
      </c>
      <c r="M7793" s="13">
        <v>0.36284312102558036</v>
      </c>
      <c r="N7793" s="12">
        <v>-3.1332604667738497</v>
      </c>
      <c r="O7793" s="2">
        <f>DATE(LEFT(ALT[[#This Row],[DATEMTH]],4),RIGHT(ALT[[#This Row],[DATEMTH]],2),1)</f>
        <v>44743</v>
      </c>
      <c r="P7793" t="str">
        <f>IF(AND(ALT[[#This Row],[DATE]]&gt;=DATE(2023,6,1),ALT[[#This Row],[DATE]]&lt;=DATE(2024,5,31)),"Y","N")</f>
        <v>N</v>
      </c>
      <c r="Q7793" t="str">
        <f>LEFT(ALT[[#This Row],[DATEMTH]],4)</f>
        <v>2022</v>
      </c>
    </row>
    <row r="7794" spans="1:17" x14ac:dyDescent="0.25">
      <c r="A7794" t="s">
        <v>80</v>
      </c>
      <c r="B7794" t="s">
        <v>14</v>
      </c>
      <c r="C7794" t="s">
        <v>15</v>
      </c>
      <c r="D7794" t="s">
        <v>17</v>
      </c>
      <c r="E7794" s="14">
        <v>14021.015212000002</v>
      </c>
      <c r="F7794" s="14">
        <v>80239.697104000006</v>
      </c>
      <c r="G7794" s="13">
        <v>0.17473913434427765</v>
      </c>
      <c r="H7794" s="12">
        <v>-85645288.099999994</v>
      </c>
      <c r="I7794" s="12">
        <v>-14.965583503260262</v>
      </c>
      <c r="J7794" t="s">
        <v>24</v>
      </c>
      <c r="K7794" s="14">
        <v>6290.1350960000009</v>
      </c>
      <c r="L7794" s="14">
        <v>14021.015212000002</v>
      </c>
      <c r="M7794" s="13">
        <v>0.44862194362477664</v>
      </c>
      <c r="N7794" s="12">
        <v>-6.7138891587115124</v>
      </c>
      <c r="O7794" s="2">
        <f>DATE(LEFT(ALT[[#This Row],[DATEMTH]],4),RIGHT(ALT[[#This Row],[DATEMTH]],2),1)</f>
        <v>44743</v>
      </c>
      <c r="P7794" t="str">
        <f>IF(AND(ALT[[#This Row],[DATE]]&gt;=DATE(2023,6,1),ALT[[#This Row],[DATE]]&lt;=DATE(2024,5,31)),"Y","N")</f>
        <v>N</v>
      </c>
      <c r="Q7794" t="str">
        <f>LEFT(ALT[[#This Row],[DATEMTH]],4)</f>
        <v>2022</v>
      </c>
    </row>
    <row r="7795" spans="1:17" x14ac:dyDescent="0.25">
      <c r="A7795" t="s">
        <v>80</v>
      </c>
      <c r="B7795" t="s">
        <v>14</v>
      </c>
      <c r="C7795" t="s">
        <v>15</v>
      </c>
      <c r="D7795" t="s">
        <v>17</v>
      </c>
      <c r="E7795" s="14">
        <v>14021.015212000002</v>
      </c>
      <c r="F7795" s="14">
        <v>80239.697104000006</v>
      </c>
      <c r="G7795" s="13">
        <v>0.17473913434427765</v>
      </c>
      <c r="H7795" s="12">
        <v>-85645288.099999994</v>
      </c>
      <c r="I7795" s="12">
        <v>-14.965583503260262</v>
      </c>
      <c r="J7795" t="s">
        <v>16</v>
      </c>
      <c r="K7795" s="14">
        <v>4178.6310160000003</v>
      </c>
      <c r="L7795" s="14">
        <v>14021.015212000002</v>
      </c>
      <c r="M7795" s="13">
        <v>0.2980262807520303</v>
      </c>
      <c r="N7795" s="12">
        <v>-4.4601371907605962</v>
      </c>
      <c r="O7795" s="2">
        <f>DATE(LEFT(ALT[[#This Row],[DATEMTH]],4),RIGHT(ALT[[#This Row],[DATEMTH]],2),1)</f>
        <v>44743</v>
      </c>
      <c r="P7795" t="str">
        <f>IF(AND(ALT[[#This Row],[DATE]]&gt;=DATE(2023,6,1),ALT[[#This Row],[DATE]]&lt;=DATE(2024,5,31)),"Y","N")</f>
        <v>N</v>
      </c>
      <c r="Q7795" t="str">
        <f>LEFT(ALT[[#This Row],[DATEMTH]],4)</f>
        <v>2022</v>
      </c>
    </row>
    <row r="7796" spans="1:17" x14ac:dyDescent="0.25">
      <c r="A7796" t="s">
        <v>80</v>
      </c>
      <c r="B7796" t="s">
        <v>14</v>
      </c>
      <c r="C7796" t="s">
        <v>15</v>
      </c>
      <c r="D7796" t="s">
        <v>17</v>
      </c>
      <c r="E7796" s="14">
        <v>14021.015212000002</v>
      </c>
      <c r="F7796" s="14">
        <v>80239.697104000006</v>
      </c>
      <c r="G7796" s="13">
        <v>0.17473913434427765</v>
      </c>
      <c r="H7796" s="12">
        <v>-85645288.099999994</v>
      </c>
      <c r="I7796" s="12">
        <v>-14.965583503260262</v>
      </c>
      <c r="J7796" t="s">
        <v>25</v>
      </c>
      <c r="K7796" s="14">
        <v>1839.1277480000008</v>
      </c>
      <c r="L7796" s="14">
        <v>14021.015212000002</v>
      </c>
      <c r="M7796" s="13">
        <v>0.13116937113269572</v>
      </c>
      <c r="N7796" s="12">
        <v>-1.963026176756494</v>
      </c>
      <c r="O7796" s="2">
        <f>DATE(LEFT(ALT[[#This Row],[DATEMTH]],4),RIGHT(ALT[[#This Row],[DATEMTH]],2),1)</f>
        <v>44743</v>
      </c>
      <c r="P7796" t="str">
        <f>IF(AND(ALT[[#This Row],[DATE]]&gt;=DATE(2023,6,1),ALT[[#This Row],[DATE]]&lt;=DATE(2024,5,31)),"Y","N")</f>
        <v>N</v>
      </c>
      <c r="Q7796" t="str">
        <f>LEFT(ALT[[#This Row],[DATEMTH]],4)</f>
        <v>2022</v>
      </c>
    </row>
    <row r="7797" spans="1:17" x14ac:dyDescent="0.25">
      <c r="A7797" t="s">
        <v>80</v>
      </c>
      <c r="B7797" t="s">
        <v>14</v>
      </c>
      <c r="C7797" t="s">
        <v>15</v>
      </c>
      <c r="D7797" t="s">
        <v>17</v>
      </c>
      <c r="E7797" s="14">
        <v>14021.015212000002</v>
      </c>
      <c r="F7797" s="14">
        <v>80239.697104000006</v>
      </c>
      <c r="G7797" s="13">
        <v>0.17473913434427765</v>
      </c>
      <c r="H7797" s="12">
        <v>-85645288.099999994</v>
      </c>
      <c r="I7797" s="12">
        <v>-14.965583503260262</v>
      </c>
      <c r="J7797" t="s">
        <v>26</v>
      </c>
      <c r="K7797" s="14">
        <v>1713.1213519999999</v>
      </c>
      <c r="L7797" s="14">
        <v>14021.015212000002</v>
      </c>
      <c r="M7797" s="13">
        <v>0.12218240449049729</v>
      </c>
      <c r="N7797" s="12">
        <v>-1.8285309770316589</v>
      </c>
      <c r="O7797" s="2">
        <f>DATE(LEFT(ALT[[#This Row],[DATEMTH]],4),RIGHT(ALT[[#This Row],[DATEMTH]],2),1)</f>
        <v>44743</v>
      </c>
      <c r="P7797" t="str">
        <f>IF(AND(ALT[[#This Row],[DATE]]&gt;=DATE(2023,6,1),ALT[[#This Row],[DATE]]&lt;=DATE(2024,5,31)),"Y","N")</f>
        <v>N</v>
      </c>
      <c r="Q7797" t="str">
        <f>LEFT(ALT[[#This Row],[DATEMTH]],4)</f>
        <v>2022</v>
      </c>
    </row>
    <row r="7798" spans="1:17" x14ac:dyDescent="0.25">
      <c r="A7798" t="s">
        <v>80</v>
      </c>
      <c r="B7798" t="s">
        <v>14</v>
      </c>
      <c r="C7798" t="s">
        <v>18</v>
      </c>
      <c r="D7798" t="s">
        <v>17</v>
      </c>
      <c r="E7798" s="14">
        <v>15692.006252000005</v>
      </c>
      <c r="F7798" s="14">
        <v>80239.697104000006</v>
      </c>
      <c r="G7798" s="13">
        <v>0.195564126216246</v>
      </c>
      <c r="H7798" s="12">
        <v>-85645288.099999994</v>
      </c>
      <c r="I7798" s="12">
        <v>-16.74914593181515</v>
      </c>
      <c r="J7798" t="s">
        <v>25</v>
      </c>
      <c r="K7798" s="14">
        <v>1321.3003760000004</v>
      </c>
      <c r="L7798" s="14">
        <v>15692.006252000003</v>
      </c>
      <c r="M7798" s="13">
        <v>8.4202131631931756E-2</v>
      </c>
      <c r="N7798" s="12">
        <v>-1.4103137904731335</v>
      </c>
      <c r="O7798" s="2">
        <f>DATE(LEFT(ALT[[#This Row],[DATEMTH]],4),RIGHT(ALT[[#This Row],[DATEMTH]],2),1)</f>
        <v>44743</v>
      </c>
      <c r="P7798" t="str">
        <f>IF(AND(ALT[[#This Row],[DATE]]&gt;=DATE(2023,6,1),ALT[[#This Row],[DATE]]&lt;=DATE(2024,5,31)),"Y","N")</f>
        <v>N</v>
      </c>
      <c r="Q7798" t="str">
        <f>LEFT(ALT[[#This Row],[DATEMTH]],4)</f>
        <v>2022</v>
      </c>
    </row>
    <row r="7799" spans="1:17" x14ac:dyDescent="0.25">
      <c r="A7799" t="s">
        <v>80</v>
      </c>
      <c r="B7799" t="s">
        <v>14</v>
      </c>
      <c r="C7799" t="s">
        <v>18</v>
      </c>
      <c r="D7799" t="s">
        <v>17</v>
      </c>
      <c r="E7799" s="14">
        <v>15692.006252000005</v>
      </c>
      <c r="F7799" s="14">
        <v>80239.697104000006</v>
      </c>
      <c r="G7799" s="13">
        <v>0.195564126216246</v>
      </c>
      <c r="H7799" s="12">
        <v>-85645288.099999994</v>
      </c>
      <c r="I7799" s="12">
        <v>-16.74914593181515</v>
      </c>
      <c r="J7799" t="s">
        <v>16</v>
      </c>
      <c r="K7799" s="14">
        <v>5878.8412159999998</v>
      </c>
      <c r="L7799" s="14">
        <v>15692.006252000003</v>
      </c>
      <c r="M7799" s="13">
        <v>0.37463923488118162</v>
      </c>
      <c r="N7799" s="12">
        <v>-6.2748872168084837</v>
      </c>
      <c r="O7799" s="2">
        <f>DATE(LEFT(ALT[[#This Row],[DATEMTH]],4),RIGHT(ALT[[#This Row],[DATEMTH]],2),1)</f>
        <v>44743</v>
      </c>
      <c r="P7799" t="str">
        <f>IF(AND(ALT[[#This Row],[DATE]]&gt;=DATE(2023,6,1),ALT[[#This Row],[DATE]]&lt;=DATE(2024,5,31)),"Y","N")</f>
        <v>N</v>
      </c>
      <c r="Q7799" t="str">
        <f>LEFT(ALT[[#This Row],[DATEMTH]],4)</f>
        <v>2022</v>
      </c>
    </row>
    <row r="7800" spans="1:17" x14ac:dyDescent="0.25">
      <c r="A7800" t="s">
        <v>80</v>
      </c>
      <c r="B7800" t="s">
        <v>14</v>
      </c>
      <c r="C7800" t="s">
        <v>18</v>
      </c>
      <c r="D7800" t="s">
        <v>17</v>
      </c>
      <c r="E7800" s="14">
        <v>15692.006252000005</v>
      </c>
      <c r="F7800" s="14">
        <v>80239.697104000006</v>
      </c>
      <c r="G7800" s="13">
        <v>0.195564126216246</v>
      </c>
      <c r="H7800" s="12">
        <v>-85645288.099999994</v>
      </c>
      <c r="I7800" s="12">
        <v>-16.74914593181515</v>
      </c>
      <c r="J7800" t="s">
        <v>24</v>
      </c>
      <c r="K7800" s="14">
        <v>4870.2428880000016</v>
      </c>
      <c r="L7800" s="14">
        <v>15692.006252000003</v>
      </c>
      <c r="M7800" s="13">
        <v>0.31036457733881362</v>
      </c>
      <c r="N7800" s="12">
        <v>-5.1983415979139185</v>
      </c>
      <c r="O7800" s="2">
        <f>DATE(LEFT(ALT[[#This Row],[DATEMTH]],4),RIGHT(ALT[[#This Row],[DATEMTH]],2),1)</f>
        <v>44743</v>
      </c>
      <c r="P7800" t="str">
        <f>IF(AND(ALT[[#This Row],[DATE]]&gt;=DATE(2023,6,1),ALT[[#This Row],[DATE]]&lt;=DATE(2024,5,31)),"Y","N")</f>
        <v>N</v>
      </c>
      <c r="Q7800" t="str">
        <f>LEFT(ALT[[#This Row],[DATEMTH]],4)</f>
        <v>2022</v>
      </c>
    </row>
    <row r="7801" spans="1:17" x14ac:dyDescent="0.25">
      <c r="A7801" t="s">
        <v>80</v>
      </c>
      <c r="B7801" t="s">
        <v>14</v>
      </c>
      <c r="C7801" t="s">
        <v>18</v>
      </c>
      <c r="D7801" t="s">
        <v>17</v>
      </c>
      <c r="E7801" s="14">
        <v>15692.006252000005</v>
      </c>
      <c r="F7801" s="14">
        <v>80239.697104000006</v>
      </c>
      <c r="G7801" s="13">
        <v>0.195564126216246</v>
      </c>
      <c r="H7801" s="12">
        <v>-85645288.099999994</v>
      </c>
      <c r="I7801" s="12">
        <v>-16.74914593181515</v>
      </c>
      <c r="J7801" t="s">
        <v>26</v>
      </c>
      <c r="K7801" s="14">
        <v>3621.621772</v>
      </c>
      <c r="L7801" s="14">
        <v>15692.006252000003</v>
      </c>
      <c r="M7801" s="13">
        <v>0.23079405614807291</v>
      </c>
      <c r="N7801" s="12">
        <v>-3.8656033266196128</v>
      </c>
      <c r="O7801" s="2">
        <f>DATE(LEFT(ALT[[#This Row],[DATEMTH]],4),RIGHT(ALT[[#This Row],[DATEMTH]],2),1)</f>
        <v>44743</v>
      </c>
      <c r="P7801" t="str">
        <f>IF(AND(ALT[[#This Row],[DATE]]&gt;=DATE(2023,6,1),ALT[[#This Row],[DATE]]&lt;=DATE(2024,5,31)),"Y","N")</f>
        <v>N</v>
      </c>
      <c r="Q7801" t="str">
        <f>LEFT(ALT[[#This Row],[DATEMTH]],4)</f>
        <v>2022</v>
      </c>
    </row>
    <row r="7802" spans="1:17" x14ac:dyDescent="0.25">
      <c r="A7802" t="s">
        <v>80</v>
      </c>
      <c r="B7802" t="s">
        <v>14</v>
      </c>
      <c r="C7802" t="s">
        <v>19</v>
      </c>
      <c r="D7802" t="s">
        <v>17</v>
      </c>
      <c r="E7802" s="14">
        <v>22963.129996</v>
      </c>
      <c r="F7802" s="14">
        <v>80239.697104000006</v>
      </c>
      <c r="G7802" s="13">
        <v>0.28618166350051283</v>
      </c>
      <c r="H7802" s="12">
        <v>-85645288.099999994</v>
      </c>
      <c r="I7802" s="12">
        <v>-24.510111019438671</v>
      </c>
      <c r="J7802" t="s">
        <v>26</v>
      </c>
      <c r="K7802" s="14">
        <v>988.63735599999995</v>
      </c>
      <c r="L7802" s="14">
        <v>22963.129996</v>
      </c>
      <c r="M7802" s="13">
        <v>4.3053249107252056E-2</v>
      </c>
      <c r="N7802" s="12">
        <v>-1.0552399153662968</v>
      </c>
      <c r="O7802" s="2">
        <f>DATE(LEFT(ALT[[#This Row],[DATEMTH]],4),RIGHT(ALT[[#This Row],[DATEMTH]],2),1)</f>
        <v>44743</v>
      </c>
      <c r="P7802" t="str">
        <f>IF(AND(ALT[[#This Row],[DATE]]&gt;=DATE(2023,6,1),ALT[[#This Row],[DATE]]&lt;=DATE(2024,5,31)),"Y","N")</f>
        <v>N</v>
      </c>
      <c r="Q7802" t="str">
        <f>LEFT(ALT[[#This Row],[DATEMTH]],4)</f>
        <v>2022</v>
      </c>
    </row>
    <row r="7803" spans="1:17" x14ac:dyDescent="0.25">
      <c r="A7803" t="s">
        <v>80</v>
      </c>
      <c r="B7803" t="s">
        <v>14</v>
      </c>
      <c r="C7803" t="s">
        <v>19</v>
      </c>
      <c r="D7803" t="s">
        <v>17</v>
      </c>
      <c r="E7803" s="14">
        <v>22963.129996</v>
      </c>
      <c r="F7803" s="14">
        <v>80239.697104000006</v>
      </c>
      <c r="G7803" s="13">
        <v>0.28618166350051283</v>
      </c>
      <c r="H7803" s="12">
        <v>-85645288.099999994</v>
      </c>
      <c r="I7803" s="12">
        <v>-24.510111019438671</v>
      </c>
      <c r="J7803" t="s">
        <v>25</v>
      </c>
      <c r="K7803" s="14">
        <v>14628.699444</v>
      </c>
      <c r="L7803" s="14">
        <v>22963.129996</v>
      </c>
      <c r="M7803" s="13">
        <v>0.63705163218377492</v>
      </c>
      <c r="N7803" s="12">
        <v>-15.614206229938933</v>
      </c>
      <c r="O7803" s="2">
        <f>DATE(LEFT(ALT[[#This Row],[DATEMTH]],4),RIGHT(ALT[[#This Row],[DATEMTH]],2),1)</f>
        <v>44743</v>
      </c>
      <c r="P7803" t="str">
        <f>IF(AND(ALT[[#This Row],[DATE]]&gt;=DATE(2023,6,1),ALT[[#This Row],[DATE]]&lt;=DATE(2024,5,31)),"Y","N")</f>
        <v>N</v>
      </c>
      <c r="Q7803" t="str">
        <f>LEFT(ALT[[#This Row],[DATEMTH]],4)</f>
        <v>2022</v>
      </c>
    </row>
    <row r="7804" spans="1:17" x14ac:dyDescent="0.25">
      <c r="A7804" t="s">
        <v>80</v>
      </c>
      <c r="B7804" t="s">
        <v>14</v>
      </c>
      <c r="C7804" t="s">
        <v>19</v>
      </c>
      <c r="D7804" t="s">
        <v>17</v>
      </c>
      <c r="E7804" s="14">
        <v>22963.129996</v>
      </c>
      <c r="F7804" s="14">
        <v>80239.697104000006</v>
      </c>
      <c r="G7804" s="13">
        <v>0.28618166350051283</v>
      </c>
      <c r="H7804" s="12">
        <v>-85645288.099999994</v>
      </c>
      <c r="I7804" s="12">
        <v>-24.510111019438671</v>
      </c>
      <c r="J7804" t="s">
        <v>24</v>
      </c>
      <c r="K7804" s="14">
        <v>7342.2852720000001</v>
      </c>
      <c r="L7804" s="14">
        <v>22963.129996</v>
      </c>
      <c r="M7804" s="13">
        <v>0.31974235538791834</v>
      </c>
      <c r="N7804" s="12">
        <v>-7.8369206281746928</v>
      </c>
      <c r="O7804" s="2">
        <f>DATE(LEFT(ALT[[#This Row],[DATEMTH]],4),RIGHT(ALT[[#This Row],[DATEMTH]],2),1)</f>
        <v>44743</v>
      </c>
      <c r="P7804" t="str">
        <f>IF(AND(ALT[[#This Row],[DATE]]&gt;=DATE(2023,6,1),ALT[[#This Row],[DATE]]&lt;=DATE(2024,5,31)),"Y","N")</f>
        <v>N</v>
      </c>
      <c r="Q7804" t="str">
        <f>LEFT(ALT[[#This Row],[DATEMTH]],4)</f>
        <v>2022</v>
      </c>
    </row>
    <row r="7805" spans="1:17" x14ac:dyDescent="0.25">
      <c r="A7805" t="s">
        <v>80</v>
      </c>
      <c r="B7805" t="s">
        <v>14</v>
      </c>
      <c r="C7805" t="s">
        <v>19</v>
      </c>
      <c r="D7805" t="s">
        <v>17</v>
      </c>
      <c r="E7805" s="14">
        <v>22963.129996</v>
      </c>
      <c r="F7805" s="14">
        <v>80239.697104000006</v>
      </c>
      <c r="G7805" s="13">
        <v>0.28618166350051283</v>
      </c>
      <c r="H7805" s="12">
        <v>-85645288.099999994</v>
      </c>
      <c r="I7805" s="12">
        <v>-24.510111019438671</v>
      </c>
      <c r="J7805" t="s">
        <v>16</v>
      </c>
      <c r="K7805" s="14">
        <v>3.5079239999999992</v>
      </c>
      <c r="L7805" s="14">
        <v>22963.129996</v>
      </c>
      <c r="M7805" s="13">
        <v>1.5276332105471042E-4</v>
      </c>
      <c r="N7805" s="12">
        <v>-3.7442459587491055E-3</v>
      </c>
      <c r="O7805" s="2">
        <f>DATE(LEFT(ALT[[#This Row],[DATEMTH]],4),RIGHT(ALT[[#This Row],[DATEMTH]],2),1)</f>
        <v>44743</v>
      </c>
      <c r="P7805" t="str">
        <f>IF(AND(ALT[[#This Row],[DATE]]&gt;=DATE(2023,6,1),ALT[[#This Row],[DATE]]&lt;=DATE(2024,5,31)),"Y","N")</f>
        <v>N</v>
      </c>
      <c r="Q7805" t="str">
        <f>LEFT(ALT[[#This Row],[DATEMTH]],4)</f>
        <v>2022</v>
      </c>
    </row>
    <row r="7806" spans="1:17" x14ac:dyDescent="0.25">
      <c r="A7806" t="s">
        <v>80</v>
      </c>
      <c r="B7806" t="s">
        <v>14</v>
      </c>
      <c r="C7806" t="s">
        <v>20</v>
      </c>
      <c r="D7806" t="s">
        <v>17</v>
      </c>
      <c r="E7806" s="14">
        <v>27563.545644000002</v>
      </c>
      <c r="F7806" s="14">
        <v>80239.697104000006</v>
      </c>
      <c r="G7806" s="13">
        <v>0.34351507593896369</v>
      </c>
      <c r="H7806" s="12">
        <v>-85645288.099999994</v>
      </c>
      <c r="I7806" s="12">
        <v>-29.420447645485922</v>
      </c>
      <c r="J7806" t="s">
        <v>26</v>
      </c>
      <c r="K7806" s="14">
        <v>1628.1899960000001</v>
      </c>
      <c r="L7806" s="14">
        <v>27563.545643999998</v>
      </c>
      <c r="M7806" s="13">
        <v>5.9070411950228274E-2</v>
      </c>
      <c r="N7806" s="12">
        <v>-1.7378779621789768</v>
      </c>
      <c r="O7806" s="2">
        <f>DATE(LEFT(ALT[[#This Row],[DATEMTH]],4),RIGHT(ALT[[#This Row],[DATEMTH]],2),1)</f>
        <v>44743</v>
      </c>
      <c r="P7806" t="str">
        <f>IF(AND(ALT[[#This Row],[DATE]]&gt;=DATE(2023,6,1),ALT[[#This Row],[DATE]]&lt;=DATE(2024,5,31)),"Y","N")</f>
        <v>N</v>
      </c>
      <c r="Q7806" t="str">
        <f>LEFT(ALT[[#This Row],[DATEMTH]],4)</f>
        <v>2022</v>
      </c>
    </row>
    <row r="7807" spans="1:17" x14ac:dyDescent="0.25">
      <c r="A7807" t="s">
        <v>80</v>
      </c>
      <c r="B7807" t="s">
        <v>14</v>
      </c>
      <c r="C7807" t="s">
        <v>20</v>
      </c>
      <c r="D7807" t="s">
        <v>17</v>
      </c>
      <c r="E7807" s="14">
        <v>27563.545644000002</v>
      </c>
      <c r="F7807" s="14">
        <v>80239.697104000006</v>
      </c>
      <c r="G7807" s="13">
        <v>0.34351507593896369</v>
      </c>
      <c r="H7807" s="12">
        <v>-85645288.099999994</v>
      </c>
      <c r="I7807" s="12">
        <v>-29.420447645485922</v>
      </c>
      <c r="J7807" t="s">
        <v>25</v>
      </c>
      <c r="K7807" s="14">
        <v>3399.2413279999992</v>
      </c>
      <c r="L7807" s="14">
        <v>27563.545643999998</v>
      </c>
      <c r="M7807" s="13">
        <v>0.12332380499603621</v>
      </c>
      <c r="N7807" s="12">
        <v>-3.6282415483279986</v>
      </c>
      <c r="O7807" s="2">
        <f>DATE(LEFT(ALT[[#This Row],[DATEMTH]],4),RIGHT(ALT[[#This Row],[DATEMTH]],2),1)</f>
        <v>44743</v>
      </c>
      <c r="P7807" t="str">
        <f>IF(AND(ALT[[#This Row],[DATE]]&gt;=DATE(2023,6,1),ALT[[#This Row],[DATE]]&lt;=DATE(2024,5,31)),"Y","N")</f>
        <v>N</v>
      </c>
      <c r="Q7807" t="str">
        <f>LEFT(ALT[[#This Row],[DATEMTH]],4)</f>
        <v>2022</v>
      </c>
    </row>
    <row r="7808" spans="1:17" x14ac:dyDescent="0.25">
      <c r="A7808" t="s">
        <v>80</v>
      </c>
      <c r="B7808" t="s">
        <v>14</v>
      </c>
      <c r="C7808" t="s">
        <v>20</v>
      </c>
      <c r="D7808" t="s">
        <v>17</v>
      </c>
      <c r="E7808" s="14">
        <v>27563.545644000002</v>
      </c>
      <c r="F7808" s="14">
        <v>80239.697104000006</v>
      </c>
      <c r="G7808" s="13">
        <v>0.34351507593896369</v>
      </c>
      <c r="H7808" s="12">
        <v>-85645288.099999994</v>
      </c>
      <c r="I7808" s="12">
        <v>-29.420447645485922</v>
      </c>
      <c r="J7808" t="s">
        <v>24</v>
      </c>
      <c r="K7808" s="14">
        <v>12534.871391999999</v>
      </c>
      <c r="L7808" s="14">
        <v>27563.545643999998</v>
      </c>
      <c r="M7808" s="13">
        <v>0.45476266202815513</v>
      </c>
      <c r="N7808" s="12">
        <v>-13.379321089321147</v>
      </c>
      <c r="O7808" s="2">
        <f>DATE(LEFT(ALT[[#This Row],[DATEMTH]],4),RIGHT(ALT[[#This Row],[DATEMTH]],2),1)</f>
        <v>44743</v>
      </c>
      <c r="P7808" t="str">
        <f>IF(AND(ALT[[#This Row],[DATE]]&gt;=DATE(2023,6,1),ALT[[#This Row],[DATE]]&lt;=DATE(2024,5,31)),"Y","N")</f>
        <v>N</v>
      </c>
      <c r="Q7808" t="str">
        <f>LEFT(ALT[[#This Row],[DATEMTH]],4)</f>
        <v>2022</v>
      </c>
    </row>
    <row r="7809" spans="1:17" x14ac:dyDescent="0.25">
      <c r="A7809" t="s">
        <v>80</v>
      </c>
      <c r="B7809" t="s">
        <v>14</v>
      </c>
      <c r="C7809" t="s">
        <v>20</v>
      </c>
      <c r="D7809" t="s">
        <v>17</v>
      </c>
      <c r="E7809" s="14">
        <v>27563.545644000002</v>
      </c>
      <c r="F7809" s="14">
        <v>80239.697104000006</v>
      </c>
      <c r="G7809" s="13">
        <v>0.34351507593896369</v>
      </c>
      <c r="H7809" s="12">
        <v>-85645288.099999994</v>
      </c>
      <c r="I7809" s="12">
        <v>-29.420447645485922</v>
      </c>
      <c r="J7809" t="s">
        <v>16</v>
      </c>
      <c r="K7809" s="14">
        <v>10001.242928</v>
      </c>
      <c r="L7809" s="14">
        <v>27563.545643999998</v>
      </c>
      <c r="M7809" s="13">
        <v>0.36284312102558036</v>
      </c>
      <c r="N7809" s="12">
        <v>-10.675007045657798</v>
      </c>
      <c r="O7809" s="2">
        <f>DATE(LEFT(ALT[[#This Row],[DATEMTH]],4),RIGHT(ALT[[#This Row],[DATEMTH]],2),1)</f>
        <v>44743</v>
      </c>
      <c r="P7809" t="str">
        <f>IF(AND(ALT[[#This Row],[DATE]]&gt;=DATE(2023,6,1),ALT[[#This Row],[DATE]]&lt;=DATE(2024,5,31)),"Y","N")</f>
        <v>N</v>
      </c>
      <c r="Q7809" t="str">
        <f>LEFT(ALT[[#This Row],[DATEMTH]],4)</f>
        <v>2022</v>
      </c>
    </row>
    <row r="7810" spans="1:17" x14ac:dyDescent="0.25">
      <c r="A7810" t="s">
        <v>80</v>
      </c>
      <c r="B7810" t="s">
        <v>14</v>
      </c>
      <c r="C7810" t="s">
        <v>15</v>
      </c>
      <c r="D7810" t="s">
        <v>23</v>
      </c>
      <c r="E7810" s="14">
        <v>14021.015212000002</v>
      </c>
      <c r="F7810" s="14">
        <v>80239.697104000006</v>
      </c>
      <c r="G7810" s="13">
        <v>0.17473913434427765</v>
      </c>
      <c r="H7810" s="12">
        <v>-40588433.039999999</v>
      </c>
      <c r="I7810" s="12">
        <v>-7.0923876538002784</v>
      </c>
      <c r="J7810" t="s">
        <v>24</v>
      </c>
      <c r="K7810" s="14">
        <v>6290.1350960000009</v>
      </c>
      <c r="L7810" s="14">
        <v>14021.015212000002</v>
      </c>
      <c r="M7810" s="13">
        <v>0.44862194362477664</v>
      </c>
      <c r="N7810" s="12">
        <v>-3.1818007341882502</v>
      </c>
      <c r="O7810" s="2">
        <f>DATE(LEFT(ALT[[#This Row],[DATEMTH]],4),RIGHT(ALT[[#This Row],[DATEMTH]],2),1)</f>
        <v>44743</v>
      </c>
      <c r="P7810" t="str">
        <f>IF(AND(ALT[[#This Row],[DATE]]&gt;=DATE(2023,6,1),ALT[[#This Row],[DATE]]&lt;=DATE(2024,5,31)),"Y","N")</f>
        <v>N</v>
      </c>
      <c r="Q7810" t="str">
        <f>LEFT(ALT[[#This Row],[DATEMTH]],4)</f>
        <v>2022</v>
      </c>
    </row>
    <row r="7811" spans="1:17" x14ac:dyDescent="0.25">
      <c r="A7811" t="s">
        <v>80</v>
      </c>
      <c r="B7811" t="s">
        <v>14</v>
      </c>
      <c r="C7811" t="s">
        <v>15</v>
      </c>
      <c r="D7811" t="s">
        <v>23</v>
      </c>
      <c r="E7811" s="14">
        <v>14021.015212000002</v>
      </c>
      <c r="F7811" s="14">
        <v>80239.697104000006</v>
      </c>
      <c r="G7811" s="13">
        <v>0.17473913434427765</v>
      </c>
      <c r="H7811" s="12">
        <v>-40588433.039999999</v>
      </c>
      <c r="I7811" s="12">
        <v>-7.0923876538002784</v>
      </c>
      <c r="J7811" t="s">
        <v>16</v>
      </c>
      <c r="K7811" s="14">
        <v>4178.6310160000003</v>
      </c>
      <c r="L7811" s="14">
        <v>14021.015212000002</v>
      </c>
      <c r="M7811" s="13">
        <v>0.2980262807520303</v>
      </c>
      <c r="N7811" s="12">
        <v>-2.1137179141137152</v>
      </c>
      <c r="O7811" s="2">
        <f>DATE(LEFT(ALT[[#This Row],[DATEMTH]],4),RIGHT(ALT[[#This Row],[DATEMTH]],2),1)</f>
        <v>44743</v>
      </c>
      <c r="P7811" t="str">
        <f>IF(AND(ALT[[#This Row],[DATE]]&gt;=DATE(2023,6,1),ALT[[#This Row],[DATE]]&lt;=DATE(2024,5,31)),"Y","N")</f>
        <v>N</v>
      </c>
      <c r="Q7811" t="str">
        <f>LEFT(ALT[[#This Row],[DATEMTH]],4)</f>
        <v>2022</v>
      </c>
    </row>
    <row r="7812" spans="1:17" x14ac:dyDescent="0.25">
      <c r="A7812" t="s">
        <v>80</v>
      </c>
      <c r="B7812" t="s">
        <v>14</v>
      </c>
      <c r="C7812" t="s">
        <v>15</v>
      </c>
      <c r="D7812" t="s">
        <v>23</v>
      </c>
      <c r="E7812" s="14">
        <v>14021.015212000002</v>
      </c>
      <c r="F7812" s="14">
        <v>80239.697104000006</v>
      </c>
      <c r="G7812" s="13">
        <v>0.17473913434427765</v>
      </c>
      <c r="H7812" s="12">
        <v>-40588433.039999999</v>
      </c>
      <c r="I7812" s="12">
        <v>-7.0923876538002784</v>
      </c>
      <c r="J7812" t="s">
        <v>25</v>
      </c>
      <c r="K7812" s="14">
        <v>1839.1277480000008</v>
      </c>
      <c r="L7812" s="14">
        <v>14021.015212000002</v>
      </c>
      <c r="M7812" s="13">
        <v>0.13116937113269572</v>
      </c>
      <c r="N7812" s="12">
        <v>-0.93030402837827775</v>
      </c>
      <c r="O7812" s="2">
        <f>DATE(LEFT(ALT[[#This Row],[DATEMTH]],4),RIGHT(ALT[[#This Row],[DATEMTH]],2),1)</f>
        <v>44743</v>
      </c>
      <c r="P7812" t="str">
        <f>IF(AND(ALT[[#This Row],[DATE]]&gt;=DATE(2023,6,1),ALT[[#This Row],[DATE]]&lt;=DATE(2024,5,31)),"Y","N")</f>
        <v>N</v>
      </c>
      <c r="Q7812" t="str">
        <f>LEFT(ALT[[#This Row],[DATEMTH]],4)</f>
        <v>2022</v>
      </c>
    </row>
    <row r="7813" spans="1:17" x14ac:dyDescent="0.25">
      <c r="A7813" t="s">
        <v>80</v>
      </c>
      <c r="B7813" t="s">
        <v>14</v>
      </c>
      <c r="C7813" t="s">
        <v>15</v>
      </c>
      <c r="D7813" t="s">
        <v>23</v>
      </c>
      <c r="E7813" s="14">
        <v>14021.015212000002</v>
      </c>
      <c r="F7813" s="14">
        <v>80239.697104000006</v>
      </c>
      <c r="G7813" s="13">
        <v>0.17473913434427765</v>
      </c>
      <c r="H7813" s="12">
        <v>-40588433.039999999</v>
      </c>
      <c r="I7813" s="12">
        <v>-7.0923876538002784</v>
      </c>
      <c r="J7813" t="s">
        <v>26</v>
      </c>
      <c r="K7813" s="14">
        <v>1713.1213519999999</v>
      </c>
      <c r="L7813" s="14">
        <v>14021.015212000002</v>
      </c>
      <c r="M7813" s="13">
        <v>0.12218240449049729</v>
      </c>
      <c r="N7813" s="12">
        <v>-0.86656497712003466</v>
      </c>
      <c r="O7813" s="2">
        <f>DATE(LEFT(ALT[[#This Row],[DATEMTH]],4),RIGHT(ALT[[#This Row],[DATEMTH]],2),1)</f>
        <v>44743</v>
      </c>
      <c r="P7813" t="str">
        <f>IF(AND(ALT[[#This Row],[DATE]]&gt;=DATE(2023,6,1),ALT[[#This Row],[DATE]]&lt;=DATE(2024,5,31)),"Y","N")</f>
        <v>N</v>
      </c>
      <c r="Q7813" t="str">
        <f>LEFT(ALT[[#This Row],[DATEMTH]],4)</f>
        <v>2022</v>
      </c>
    </row>
    <row r="7814" spans="1:17" x14ac:dyDescent="0.25">
      <c r="A7814" t="s">
        <v>80</v>
      </c>
      <c r="B7814" t="s">
        <v>14</v>
      </c>
      <c r="C7814" t="s">
        <v>18</v>
      </c>
      <c r="D7814" t="s">
        <v>23</v>
      </c>
      <c r="E7814" s="14">
        <v>15692.006252000005</v>
      </c>
      <c r="F7814" s="14">
        <v>80239.697104000006</v>
      </c>
      <c r="G7814" s="13">
        <v>0.195564126216246</v>
      </c>
      <c r="H7814" s="12">
        <v>-40588433.039999999</v>
      </c>
      <c r="I7814" s="12">
        <v>-7.9376414419542094</v>
      </c>
      <c r="J7814" t="s">
        <v>25</v>
      </c>
      <c r="K7814" s="14">
        <v>1321.3003760000004</v>
      </c>
      <c r="L7814" s="14">
        <v>15692.006252000003</v>
      </c>
      <c r="M7814" s="13">
        <v>8.4202131631931756E-2</v>
      </c>
      <c r="N7814" s="12">
        <v>-0.66836632954250497</v>
      </c>
      <c r="O7814" s="2">
        <f>DATE(LEFT(ALT[[#This Row],[DATEMTH]],4),RIGHT(ALT[[#This Row],[DATEMTH]],2),1)</f>
        <v>44743</v>
      </c>
      <c r="P7814" t="str">
        <f>IF(AND(ALT[[#This Row],[DATE]]&gt;=DATE(2023,6,1),ALT[[#This Row],[DATE]]&lt;=DATE(2024,5,31)),"Y","N")</f>
        <v>N</v>
      </c>
      <c r="Q7814" t="str">
        <f>LEFT(ALT[[#This Row],[DATEMTH]],4)</f>
        <v>2022</v>
      </c>
    </row>
    <row r="7815" spans="1:17" x14ac:dyDescent="0.25">
      <c r="A7815" t="s">
        <v>80</v>
      </c>
      <c r="B7815" t="s">
        <v>14</v>
      </c>
      <c r="C7815" t="s">
        <v>18</v>
      </c>
      <c r="D7815" t="s">
        <v>23</v>
      </c>
      <c r="E7815" s="14">
        <v>15692.006252000005</v>
      </c>
      <c r="F7815" s="14">
        <v>80239.697104000006</v>
      </c>
      <c r="G7815" s="13">
        <v>0.195564126216246</v>
      </c>
      <c r="H7815" s="12">
        <v>-40588433.039999999</v>
      </c>
      <c r="I7815" s="12">
        <v>-7.9376414419542094</v>
      </c>
      <c r="J7815" t="s">
        <v>16</v>
      </c>
      <c r="K7815" s="14">
        <v>5878.8412159999998</v>
      </c>
      <c r="L7815" s="14">
        <v>15692.006252000003</v>
      </c>
      <c r="M7815" s="13">
        <v>0.37463923488118162</v>
      </c>
      <c r="N7815" s="12">
        <v>-2.973751916574884</v>
      </c>
      <c r="O7815" s="2">
        <f>DATE(LEFT(ALT[[#This Row],[DATEMTH]],4),RIGHT(ALT[[#This Row],[DATEMTH]],2),1)</f>
        <v>44743</v>
      </c>
      <c r="P7815" t="str">
        <f>IF(AND(ALT[[#This Row],[DATE]]&gt;=DATE(2023,6,1),ALT[[#This Row],[DATE]]&lt;=DATE(2024,5,31)),"Y","N")</f>
        <v>N</v>
      </c>
      <c r="Q7815" t="str">
        <f>LEFT(ALT[[#This Row],[DATEMTH]],4)</f>
        <v>2022</v>
      </c>
    </row>
    <row r="7816" spans="1:17" x14ac:dyDescent="0.25">
      <c r="A7816" t="s">
        <v>80</v>
      </c>
      <c r="B7816" t="s">
        <v>14</v>
      </c>
      <c r="C7816" t="s">
        <v>18</v>
      </c>
      <c r="D7816" t="s">
        <v>23</v>
      </c>
      <c r="E7816" s="14">
        <v>15692.006252000005</v>
      </c>
      <c r="F7816" s="14">
        <v>80239.697104000006</v>
      </c>
      <c r="G7816" s="13">
        <v>0.195564126216246</v>
      </c>
      <c r="H7816" s="12">
        <v>-40588433.039999999</v>
      </c>
      <c r="I7816" s="12">
        <v>-7.9376414419542094</v>
      </c>
      <c r="J7816" t="s">
        <v>24</v>
      </c>
      <c r="K7816" s="14">
        <v>4870.2428880000016</v>
      </c>
      <c r="L7816" s="14">
        <v>15692.006252000003</v>
      </c>
      <c r="M7816" s="13">
        <v>0.31036457733881362</v>
      </c>
      <c r="N7816" s="12">
        <v>-2.4635627311991692</v>
      </c>
      <c r="O7816" s="2">
        <f>DATE(LEFT(ALT[[#This Row],[DATEMTH]],4),RIGHT(ALT[[#This Row],[DATEMTH]],2),1)</f>
        <v>44743</v>
      </c>
      <c r="P7816" t="str">
        <f>IF(AND(ALT[[#This Row],[DATE]]&gt;=DATE(2023,6,1),ALT[[#This Row],[DATE]]&lt;=DATE(2024,5,31)),"Y","N")</f>
        <v>N</v>
      </c>
      <c r="Q7816" t="str">
        <f>LEFT(ALT[[#This Row],[DATEMTH]],4)</f>
        <v>2022</v>
      </c>
    </row>
    <row r="7817" spans="1:17" x14ac:dyDescent="0.25">
      <c r="A7817" t="s">
        <v>80</v>
      </c>
      <c r="B7817" t="s">
        <v>14</v>
      </c>
      <c r="C7817" t="s">
        <v>18</v>
      </c>
      <c r="D7817" t="s">
        <v>23</v>
      </c>
      <c r="E7817" s="14">
        <v>15692.006252000005</v>
      </c>
      <c r="F7817" s="14">
        <v>80239.697104000006</v>
      </c>
      <c r="G7817" s="13">
        <v>0.195564126216246</v>
      </c>
      <c r="H7817" s="12">
        <v>-40588433.039999999</v>
      </c>
      <c r="I7817" s="12">
        <v>-7.9376414419542094</v>
      </c>
      <c r="J7817" t="s">
        <v>26</v>
      </c>
      <c r="K7817" s="14">
        <v>3621.621772</v>
      </c>
      <c r="L7817" s="14">
        <v>15692.006252000003</v>
      </c>
      <c r="M7817" s="13">
        <v>0.23079405614807291</v>
      </c>
      <c r="N7817" s="12">
        <v>-1.8319604646376502</v>
      </c>
      <c r="O7817" s="2">
        <f>DATE(LEFT(ALT[[#This Row],[DATEMTH]],4),RIGHT(ALT[[#This Row],[DATEMTH]],2),1)</f>
        <v>44743</v>
      </c>
      <c r="P7817" t="str">
        <f>IF(AND(ALT[[#This Row],[DATE]]&gt;=DATE(2023,6,1),ALT[[#This Row],[DATE]]&lt;=DATE(2024,5,31)),"Y","N")</f>
        <v>N</v>
      </c>
      <c r="Q7817" t="str">
        <f>LEFT(ALT[[#This Row],[DATEMTH]],4)</f>
        <v>2022</v>
      </c>
    </row>
    <row r="7818" spans="1:17" x14ac:dyDescent="0.25">
      <c r="A7818" t="s">
        <v>80</v>
      </c>
      <c r="B7818" t="s">
        <v>14</v>
      </c>
      <c r="C7818" t="s">
        <v>19</v>
      </c>
      <c r="D7818" t="s">
        <v>23</v>
      </c>
      <c r="E7818" s="14">
        <v>22963.129996</v>
      </c>
      <c r="F7818" s="14">
        <v>80239.697104000006</v>
      </c>
      <c r="G7818" s="13">
        <v>0.28618166350051283</v>
      </c>
      <c r="H7818" s="12">
        <v>-40588433.039999999</v>
      </c>
      <c r="I7818" s="12">
        <v>-11.615665286266378</v>
      </c>
      <c r="J7818" t="s">
        <v>26</v>
      </c>
      <c r="K7818" s="14">
        <v>988.63735599999995</v>
      </c>
      <c r="L7818" s="14">
        <v>22963.129996</v>
      </c>
      <c r="M7818" s="13">
        <v>4.3053249107252056E-2</v>
      </c>
      <c r="N7818" s="12">
        <v>-0.50009213111608664</v>
      </c>
      <c r="O7818" s="2">
        <f>DATE(LEFT(ALT[[#This Row],[DATEMTH]],4),RIGHT(ALT[[#This Row],[DATEMTH]],2),1)</f>
        <v>44743</v>
      </c>
      <c r="P7818" t="str">
        <f>IF(AND(ALT[[#This Row],[DATE]]&gt;=DATE(2023,6,1),ALT[[#This Row],[DATE]]&lt;=DATE(2024,5,31)),"Y","N")</f>
        <v>N</v>
      </c>
      <c r="Q7818" t="str">
        <f>LEFT(ALT[[#This Row],[DATEMTH]],4)</f>
        <v>2022</v>
      </c>
    </row>
    <row r="7819" spans="1:17" x14ac:dyDescent="0.25">
      <c r="A7819" t="s">
        <v>80</v>
      </c>
      <c r="B7819" t="s">
        <v>14</v>
      </c>
      <c r="C7819" t="s">
        <v>19</v>
      </c>
      <c r="D7819" t="s">
        <v>23</v>
      </c>
      <c r="E7819" s="14">
        <v>22963.129996</v>
      </c>
      <c r="F7819" s="14">
        <v>80239.697104000006</v>
      </c>
      <c r="G7819" s="13">
        <v>0.28618166350051283</v>
      </c>
      <c r="H7819" s="12">
        <v>-40588433.039999999</v>
      </c>
      <c r="I7819" s="12">
        <v>-11.615665286266378</v>
      </c>
      <c r="J7819" t="s">
        <v>25</v>
      </c>
      <c r="K7819" s="14">
        <v>14628.699444</v>
      </c>
      <c r="L7819" s="14">
        <v>22963.129996</v>
      </c>
      <c r="M7819" s="13">
        <v>0.63705163218377492</v>
      </c>
      <c r="N7819" s="12">
        <v>-7.3997785295164107</v>
      </c>
      <c r="O7819" s="2">
        <f>DATE(LEFT(ALT[[#This Row],[DATEMTH]],4),RIGHT(ALT[[#This Row],[DATEMTH]],2),1)</f>
        <v>44743</v>
      </c>
      <c r="P7819" t="str">
        <f>IF(AND(ALT[[#This Row],[DATE]]&gt;=DATE(2023,6,1),ALT[[#This Row],[DATE]]&lt;=DATE(2024,5,31)),"Y","N")</f>
        <v>N</v>
      </c>
      <c r="Q7819" t="str">
        <f>LEFT(ALT[[#This Row],[DATEMTH]],4)</f>
        <v>2022</v>
      </c>
    </row>
    <row r="7820" spans="1:17" x14ac:dyDescent="0.25">
      <c r="A7820" t="s">
        <v>80</v>
      </c>
      <c r="B7820" t="s">
        <v>14</v>
      </c>
      <c r="C7820" t="s">
        <v>19</v>
      </c>
      <c r="D7820" t="s">
        <v>23</v>
      </c>
      <c r="E7820" s="14">
        <v>22963.129996</v>
      </c>
      <c r="F7820" s="14">
        <v>80239.697104000006</v>
      </c>
      <c r="G7820" s="13">
        <v>0.28618166350051283</v>
      </c>
      <c r="H7820" s="12">
        <v>-40588433.039999999</v>
      </c>
      <c r="I7820" s="12">
        <v>-11.615665286266378</v>
      </c>
      <c r="J7820" t="s">
        <v>24</v>
      </c>
      <c r="K7820" s="14">
        <v>7342.2852720000001</v>
      </c>
      <c r="L7820" s="14">
        <v>22963.129996</v>
      </c>
      <c r="M7820" s="13">
        <v>0.31974235538791834</v>
      </c>
      <c r="N7820" s="12">
        <v>-3.7140201780284903</v>
      </c>
      <c r="O7820" s="2">
        <f>DATE(LEFT(ALT[[#This Row],[DATEMTH]],4),RIGHT(ALT[[#This Row],[DATEMTH]],2),1)</f>
        <v>44743</v>
      </c>
      <c r="P7820" t="str">
        <f>IF(AND(ALT[[#This Row],[DATE]]&gt;=DATE(2023,6,1),ALT[[#This Row],[DATE]]&lt;=DATE(2024,5,31)),"Y","N")</f>
        <v>N</v>
      </c>
      <c r="Q7820" t="str">
        <f>LEFT(ALT[[#This Row],[DATEMTH]],4)</f>
        <v>2022</v>
      </c>
    </row>
    <row r="7821" spans="1:17" x14ac:dyDescent="0.25">
      <c r="A7821" t="s">
        <v>80</v>
      </c>
      <c r="B7821" t="s">
        <v>14</v>
      </c>
      <c r="C7821" t="s">
        <v>19</v>
      </c>
      <c r="D7821" t="s">
        <v>23</v>
      </c>
      <c r="E7821" s="14">
        <v>22963.129996</v>
      </c>
      <c r="F7821" s="14">
        <v>80239.697104000006</v>
      </c>
      <c r="G7821" s="13">
        <v>0.28618166350051283</v>
      </c>
      <c r="H7821" s="12">
        <v>-40588433.039999999</v>
      </c>
      <c r="I7821" s="12">
        <v>-11.615665286266378</v>
      </c>
      <c r="J7821" t="s">
        <v>16</v>
      </c>
      <c r="K7821" s="14">
        <v>3.5079239999999992</v>
      </c>
      <c r="L7821" s="14">
        <v>22963.129996</v>
      </c>
      <c r="M7821" s="13">
        <v>1.5276332105471042E-4</v>
      </c>
      <c r="N7821" s="12">
        <v>-1.7744476053899655E-3</v>
      </c>
      <c r="O7821" s="2">
        <f>DATE(LEFT(ALT[[#This Row],[DATEMTH]],4),RIGHT(ALT[[#This Row],[DATEMTH]],2),1)</f>
        <v>44743</v>
      </c>
      <c r="P7821" t="str">
        <f>IF(AND(ALT[[#This Row],[DATE]]&gt;=DATE(2023,6,1),ALT[[#This Row],[DATE]]&lt;=DATE(2024,5,31)),"Y","N")</f>
        <v>N</v>
      </c>
      <c r="Q7821" t="str">
        <f>LEFT(ALT[[#This Row],[DATEMTH]],4)</f>
        <v>2022</v>
      </c>
    </row>
    <row r="7822" spans="1:17" x14ac:dyDescent="0.25">
      <c r="A7822" t="s">
        <v>80</v>
      </c>
      <c r="B7822" t="s">
        <v>14</v>
      </c>
      <c r="C7822" t="s">
        <v>20</v>
      </c>
      <c r="D7822" t="s">
        <v>23</v>
      </c>
      <c r="E7822" s="14">
        <v>27563.545644000002</v>
      </c>
      <c r="F7822" s="14">
        <v>80239.697104000006</v>
      </c>
      <c r="G7822" s="13">
        <v>0.34351507593896369</v>
      </c>
      <c r="H7822" s="12">
        <v>-40588433.039999999</v>
      </c>
      <c r="I7822" s="12">
        <v>-13.942738657979142</v>
      </c>
      <c r="J7822" t="s">
        <v>26</v>
      </c>
      <c r="K7822" s="14">
        <v>1628.1899960000001</v>
      </c>
      <c r="L7822" s="14">
        <v>27563.545643999998</v>
      </c>
      <c r="M7822" s="13">
        <v>5.9070411950228274E-2</v>
      </c>
      <c r="N7822" s="12">
        <v>-0.82360331624120087</v>
      </c>
      <c r="O7822" s="2">
        <f>DATE(LEFT(ALT[[#This Row],[DATEMTH]],4),RIGHT(ALT[[#This Row],[DATEMTH]],2),1)</f>
        <v>44743</v>
      </c>
      <c r="P7822" t="str">
        <f>IF(AND(ALT[[#This Row],[DATE]]&gt;=DATE(2023,6,1),ALT[[#This Row],[DATE]]&lt;=DATE(2024,5,31)),"Y","N")</f>
        <v>N</v>
      </c>
      <c r="Q7822" t="str">
        <f>LEFT(ALT[[#This Row],[DATEMTH]],4)</f>
        <v>2022</v>
      </c>
    </row>
    <row r="7823" spans="1:17" x14ac:dyDescent="0.25">
      <c r="A7823" t="s">
        <v>80</v>
      </c>
      <c r="B7823" t="s">
        <v>14</v>
      </c>
      <c r="C7823" t="s">
        <v>20</v>
      </c>
      <c r="D7823" t="s">
        <v>23</v>
      </c>
      <c r="E7823" s="14">
        <v>27563.545644000002</v>
      </c>
      <c r="F7823" s="14">
        <v>80239.697104000006</v>
      </c>
      <c r="G7823" s="13">
        <v>0.34351507593896369</v>
      </c>
      <c r="H7823" s="12">
        <v>-40588433.039999999</v>
      </c>
      <c r="I7823" s="12">
        <v>-13.942738657979142</v>
      </c>
      <c r="J7823" t="s">
        <v>25</v>
      </c>
      <c r="K7823" s="14">
        <v>3399.2413279999992</v>
      </c>
      <c r="L7823" s="14">
        <v>27563.545643999998</v>
      </c>
      <c r="M7823" s="13">
        <v>0.12332380499603621</v>
      </c>
      <c r="N7823" s="12">
        <v>-1.7194715833673153</v>
      </c>
      <c r="O7823" s="2">
        <f>DATE(LEFT(ALT[[#This Row],[DATEMTH]],4),RIGHT(ALT[[#This Row],[DATEMTH]],2),1)</f>
        <v>44743</v>
      </c>
      <c r="P7823" t="str">
        <f>IF(AND(ALT[[#This Row],[DATE]]&gt;=DATE(2023,6,1),ALT[[#This Row],[DATE]]&lt;=DATE(2024,5,31)),"Y","N")</f>
        <v>N</v>
      </c>
      <c r="Q7823" t="str">
        <f>LEFT(ALT[[#This Row],[DATEMTH]],4)</f>
        <v>2022</v>
      </c>
    </row>
    <row r="7824" spans="1:17" x14ac:dyDescent="0.25">
      <c r="A7824" t="s">
        <v>80</v>
      </c>
      <c r="B7824" t="s">
        <v>14</v>
      </c>
      <c r="C7824" t="s">
        <v>20</v>
      </c>
      <c r="D7824" t="s">
        <v>23</v>
      </c>
      <c r="E7824" s="14">
        <v>27563.545644000002</v>
      </c>
      <c r="F7824" s="14">
        <v>80239.697104000006</v>
      </c>
      <c r="G7824" s="13">
        <v>0.34351507593896369</v>
      </c>
      <c r="H7824" s="12">
        <v>-40588433.039999999</v>
      </c>
      <c r="I7824" s="12">
        <v>-13.942738657979142</v>
      </c>
      <c r="J7824" t="s">
        <v>24</v>
      </c>
      <c r="K7824" s="14">
        <v>12534.871391999999</v>
      </c>
      <c r="L7824" s="14">
        <v>27563.545643999998</v>
      </c>
      <c r="M7824" s="13">
        <v>0.45476266202815513</v>
      </c>
      <c r="N7824" s="12">
        <v>-6.3406369480654616</v>
      </c>
      <c r="O7824" s="2">
        <f>DATE(LEFT(ALT[[#This Row],[DATEMTH]],4),RIGHT(ALT[[#This Row],[DATEMTH]],2),1)</f>
        <v>44743</v>
      </c>
      <c r="P7824" t="str">
        <f>IF(AND(ALT[[#This Row],[DATE]]&gt;=DATE(2023,6,1),ALT[[#This Row],[DATE]]&lt;=DATE(2024,5,31)),"Y","N")</f>
        <v>N</v>
      </c>
      <c r="Q7824" t="str">
        <f>LEFT(ALT[[#This Row],[DATEMTH]],4)</f>
        <v>2022</v>
      </c>
    </row>
    <row r="7825" spans="1:17" x14ac:dyDescent="0.25">
      <c r="A7825" t="s">
        <v>80</v>
      </c>
      <c r="B7825" t="s">
        <v>14</v>
      </c>
      <c r="C7825" t="s">
        <v>20</v>
      </c>
      <c r="D7825" t="s">
        <v>23</v>
      </c>
      <c r="E7825" s="14">
        <v>27563.545644000002</v>
      </c>
      <c r="F7825" s="14">
        <v>80239.697104000006</v>
      </c>
      <c r="G7825" s="13">
        <v>0.34351507593896369</v>
      </c>
      <c r="H7825" s="12">
        <v>-40588433.039999999</v>
      </c>
      <c r="I7825" s="12">
        <v>-13.942738657979142</v>
      </c>
      <c r="J7825" t="s">
        <v>16</v>
      </c>
      <c r="K7825" s="14">
        <v>10001.242928</v>
      </c>
      <c r="L7825" s="14">
        <v>27563.545643999998</v>
      </c>
      <c r="M7825" s="13">
        <v>0.36284312102558036</v>
      </c>
      <c r="N7825" s="12">
        <v>-5.0590268103051637</v>
      </c>
      <c r="O7825" s="2">
        <f>DATE(LEFT(ALT[[#This Row],[DATEMTH]],4),RIGHT(ALT[[#This Row],[DATEMTH]],2),1)</f>
        <v>44743</v>
      </c>
      <c r="P7825" t="str">
        <f>IF(AND(ALT[[#This Row],[DATE]]&gt;=DATE(2023,6,1),ALT[[#This Row],[DATE]]&lt;=DATE(2024,5,31)),"Y","N")</f>
        <v>N</v>
      </c>
      <c r="Q7825" t="str">
        <f>LEFT(ALT[[#This Row],[DATEMTH]],4)</f>
        <v>2022</v>
      </c>
    </row>
    <row r="7826" spans="1:17" x14ac:dyDescent="0.25">
      <c r="A7826" t="s">
        <v>80</v>
      </c>
      <c r="B7826" t="s">
        <v>110</v>
      </c>
      <c r="C7826" t="s">
        <v>15</v>
      </c>
      <c r="D7826" t="s">
        <v>22</v>
      </c>
      <c r="E7826" s="14">
        <v>5638722.8769529844</v>
      </c>
      <c r="F7826" s="14">
        <v>33899903.776400983</v>
      </c>
      <c r="G7826" s="13">
        <v>0.1663344803025168</v>
      </c>
      <c r="H7826" s="12">
        <v>-25138062.600000001</v>
      </c>
      <c r="I7826" s="12">
        <v>-4.1813265783831346</v>
      </c>
      <c r="J7826" t="s">
        <v>16</v>
      </c>
      <c r="K7826" s="14">
        <v>1649491.9488390004</v>
      </c>
      <c r="L7826" s="14">
        <v>5638722.8769529983</v>
      </c>
      <c r="M7826" s="13">
        <v>0.29252935191777646</v>
      </c>
      <c r="N7826" s="12">
        <v>-1.2231607541309921</v>
      </c>
      <c r="O7826" s="2">
        <f>DATE(LEFT(ALT[[#This Row],[DATEMTH]],4),RIGHT(ALT[[#This Row],[DATEMTH]],2),1)</f>
        <v>44743</v>
      </c>
      <c r="P7826" t="str">
        <f>IF(AND(ALT[[#This Row],[DATE]]&gt;=DATE(2023,6,1),ALT[[#This Row],[DATE]]&lt;=DATE(2024,5,31)),"Y","N")</f>
        <v>N</v>
      </c>
      <c r="Q7826" t="str">
        <f>LEFT(ALT[[#This Row],[DATEMTH]],4)</f>
        <v>2022</v>
      </c>
    </row>
    <row r="7827" spans="1:17" x14ac:dyDescent="0.25">
      <c r="A7827" t="s">
        <v>80</v>
      </c>
      <c r="B7827" t="s">
        <v>110</v>
      </c>
      <c r="C7827" t="s">
        <v>15</v>
      </c>
      <c r="D7827" t="s">
        <v>22</v>
      </c>
      <c r="E7827" s="14">
        <v>5638722.8769529844</v>
      </c>
      <c r="F7827" s="14">
        <v>33899903.776400983</v>
      </c>
      <c r="G7827" s="13">
        <v>0.1663344803025168</v>
      </c>
      <c r="H7827" s="12">
        <v>-25138062.600000001</v>
      </c>
      <c r="I7827" s="12">
        <v>-4.1813265783831346</v>
      </c>
      <c r="J7827" t="s">
        <v>26</v>
      </c>
      <c r="K7827" s="14">
        <v>758008.06500900001</v>
      </c>
      <c r="L7827" s="14">
        <v>5638722.8769529983</v>
      </c>
      <c r="M7827" s="13">
        <v>0.13442903323147626</v>
      </c>
      <c r="N7827" s="12">
        <v>-0.5620916895571213</v>
      </c>
      <c r="O7827" s="2">
        <f>DATE(LEFT(ALT[[#This Row],[DATEMTH]],4),RIGHT(ALT[[#This Row],[DATEMTH]],2),1)</f>
        <v>44743</v>
      </c>
      <c r="P7827" t="str">
        <f>IF(AND(ALT[[#This Row],[DATE]]&gt;=DATE(2023,6,1),ALT[[#This Row],[DATE]]&lt;=DATE(2024,5,31)),"Y","N")</f>
        <v>N</v>
      </c>
      <c r="Q7827" t="str">
        <f>LEFT(ALT[[#This Row],[DATEMTH]],4)</f>
        <v>2022</v>
      </c>
    </row>
    <row r="7828" spans="1:17" x14ac:dyDescent="0.25">
      <c r="A7828" t="s">
        <v>80</v>
      </c>
      <c r="B7828" t="s">
        <v>110</v>
      </c>
      <c r="C7828" t="s">
        <v>15</v>
      </c>
      <c r="D7828" t="s">
        <v>22</v>
      </c>
      <c r="E7828" s="14">
        <v>5638722.8769529844</v>
      </c>
      <c r="F7828" s="14">
        <v>33899903.776400983</v>
      </c>
      <c r="G7828" s="13">
        <v>0.1663344803025168</v>
      </c>
      <c r="H7828" s="12">
        <v>-25138062.600000001</v>
      </c>
      <c r="I7828" s="12">
        <v>-4.1813265783831346</v>
      </c>
      <c r="J7828" t="s">
        <v>25</v>
      </c>
      <c r="K7828" s="14">
        <v>745526.14028399985</v>
      </c>
      <c r="L7828" s="14">
        <v>5638722.8769529983</v>
      </c>
      <c r="M7828" s="13">
        <v>0.13221542476066148</v>
      </c>
      <c r="N7828" s="12">
        <v>-0.55283586962396947</v>
      </c>
      <c r="O7828" s="2">
        <f>DATE(LEFT(ALT[[#This Row],[DATEMTH]],4),RIGHT(ALT[[#This Row],[DATEMTH]],2),1)</f>
        <v>44743</v>
      </c>
      <c r="P7828" t="str">
        <f>IF(AND(ALT[[#This Row],[DATE]]&gt;=DATE(2023,6,1),ALT[[#This Row],[DATE]]&lt;=DATE(2024,5,31)),"Y","N")</f>
        <v>N</v>
      </c>
      <c r="Q7828" t="str">
        <f>LEFT(ALT[[#This Row],[DATEMTH]],4)</f>
        <v>2022</v>
      </c>
    </row>
    <row r="7829" spans="1:17" x14ac:dyDescent="0.25">
      <c r="A7829" t="s">
        <v>80</v>
      </c>
      <c r="B7829" t="s">
        <v>110</v>
      </c>
      <c r="C7829" t="s">
        <v>15</v>
      </c>
      <c r="D7829" t="s">
        <v>22</v>
      </c>
      <c r="E7829" s="14">
        <v>5638722.8769529844</v>
      </c>
      <c r="F7829" s="14">
        <v>33899903.776400983</v>
      </c>
      <c r="G7829" s="13">
        <v>0.1663344803025168</v>
      </c>
      <c r="H7829" s="12">
        <v>-25138062.600000001</v>
      </c>
      <c r="I7829" s="12">
        <v>-4.1813265783831346</v>
      </c>
      <c r="J7829" t="s">
        <v>24</v>
      </c>
      <c r="K7829" s="14">
        <v>2485696.7228209982</v>
      </c>
      <c r="L7829" s="14">
        <v>5638722.8769529983</v>
      </c>
      <c r="M7829" s="13">
        <v>0.44082619009008583</v>
      </c>
      <c r="N7829" s="12">
        <v>-1.8432382650710519</v>
      </c>
      <c r="O7829" s="2">
        <f>DATE(LEFT(ALT[[#This Row],[DATEMTH]],4),RIGHT(ALT[[#This Row],[DATEMTH]],2),1)</f>
        <v>44743</v>
      </c>
      <c r="P7829" t="str">
        <f>IF(AND(ALT[[#This Row],[DATE]]&gt;=DATE(2023,6,1),ALT[[#This Row],[DATE]]&lt;=DATE(2024,5,31)),"Y","N")</f>
        <v>N</v>
      </c>
      <c r="Q7829" t="str">
        <f>LEFT(ALT[[#This Row],[DATEMTH]],4)</f>
        <v>2022</v>
      </c>
    </row>
    <row r="7830" spans="1:17" x14ac:dyDescent="0.25">
      <c r="A7830" t="s">
        <v>80</v>
      </c>
      <c r="B7830" t="s">
        <v>110</v>
      </c>
      <c r="C7830" t="s">
        <v>18</v>
      </c>
      <c r="D7830" t="s">
        <v>22</v>
      </c>
      <c r="E7830" s="14">
        <v>8135433.91798501</v>
      </c>
      <c r="F7830" s="14">
        <v>33899903.776400983</v>
      </c>
      <c r="G7830" s="13">
        <v>0.23998398259904191</v>
      </c>
      <c r="H7830" s="12">
        <v>-25138062.600000001</v>
      </c>
      <c r="I7830" s="12">
        <v>-6.0327323775720272</v>
      </c>
      <c r="J7830" t="s">
        <v>26</v>
      </c>
      <c r="K7830" s="14">
        <v>1966567.836139</v>
      </c>
      <c r="L7830" s="14">
        <v>8135433.9179850034</v>
      </c>
      <c r="M7830" s="13">
        <v>0.24172869646098516</v>
      </c>
      <c r="N7830" s="12">
        <v>-1.4582845337284658</v>
      </c>
      <c r="O7830" s="2">
        <f>DATE(LEFT(ALT[[#This Row],[DATEMTH]],4),RIGHT(ALT[[#This Row],[DATEMTH]],2),1)</f>
        <v>44743</v>
      </c>
      <c r="P7830" t="str">
        <f>IF(AND(ALT[[#This Row],[DATE]]&gt;=DATE(2023,6,1),ALT[[#This Row],[DATE]]&lt;=DATE(2024,5,31)),"Y","N")</f>
        <v>N</v>
      </c>
      <c r="Q7830" t="str">
        <f>LEFT(ALT[[#This Row],[DATEMTH]],4)</f>
        <v>2022</v>
      </c>
    </row>
    <row r="7831" spans="1:17" x14ac:dyDescent="0.25">
      <c r="A7831" t="s">
        <v>80</v>
      </c>
      <c r="B7831" t="s">
        <v>110</v>
      </c>
      <c r="C7831" t="s">
        <v>18</v>
      </c>
      <c r="D7831" t="s">
        <v>22</v>
      </c>
      <c r="E7831" s="14">
        <v>8135433.91798501</v>
      </c>
      <c r="F7831" s="14">
        <v>33899903.776400983</v>
      </c>
      <c r="G7831" s="13">
        <v>0.23998398259904191</v>
      </c>
      <c r="H7831" s="12">
        <v>-25138062.600000001</v>
      </c>
      <c r="I7831" s="12">
        <v>-6.0327323775720272</v>
      </c>
      <c r="J7831" t="s">
        <v>25</v>
      </c>
      <c r="K7831" s="14">
        <v>883232.85741799942</v>
      </c>
      <c r="L7831" s="14">
        <v>8135433.9179850034</v>
      </c>
      <c r="M7831" s="13">
        <v>0.10856616454906438</v>
      </c>
      <c r="N7831" s="12">
        <v>-0.6549506159839531</v>
      </c>
      <c r="O7831" s="2">
        <f>DATE(LEFT(ALT[[#This Row],[DATEMTH]],4),RIGHT(ALT[[#This Row],[DATEMTH]],2),1)</f>
        <v>44743</v>
      </c>
      <c r="P7831" t="str">
        <f>IF(AND(ALT[[#This Row],[DATE]]&gt;=DATE(2023,6,1),ALT[[#This Row],[DATE]]&lt;=DATE(2024,5,31)),"Y","N")</f>
        <v>N</v>
      </c>
      <c r="Q7831" t="str">
        <f>LEFT(ALT[[#This Row],[DATEMTH]],4)</f>
        <v>2022</v>
      </c>
    </row>
    <row r="7832" spans="1:17" x14ac:dyDescent="0.25">
      <c r="A7832" t="s">
        <v>80</v>
      </c>
      <c r="B7832" t="s">
        <v>110</v>
      </c>
      <c r="C7832" t="s">
        <v>18</v>
      </c>
      <c r="D7832" t="s">
        <v>22</v>
      </c>
      <c r="E7832" s="14">
        <v>8135433.91798501</v>
      </c>
      <c r="F7832" s="14">
        <v>33899903.776400983</v>
      </c>
      <c r="G7832" s="13">
        <v>0.23998398259904191</v>
      </c>
      <c r="H7832" s="12">
        <v>-25138062.600000001</v>
      </c>
      <c r="I7832" s="12">
        <v>-6.0327323775720272</v>
      </c>
      <c r="J7832" t="s">
        <v>16</v>
      </c>
      <c r="K7832" s="14">
        <v>2926040.9113040031</v>
      </c>
      <c r="L7832" s="14">
        <v>8135433.9179850034</v>
      </c>
      <c r="M7832" s="13">
        <v>0.35966623794158104</v>
      </c>
      <c r="N7832" s="12">
        <v>-2.1697701587497007</v>
      </c>
      <c r="O7832" s="2">
        <f>DATE(LEFT(ALT[[#This Row],[DATEMTH]],4),RIGHT(ALT[[#This Row],[DATEMTH]],2),1)</f>
        <v>44743</v>
      </c>
      <c r="P7832" t="str">
        <f>IF(AND(ALT[[#This Row],[DATE]]&gt;=DATE(2023,6,1),ALT[[#This Row],[DATE]]&lt;=DATE(2024,5,31)),"Y","N")</f>
        <v>N</v>
      </c>
      <c r="Q7832" t="str">
        <f>LEFT(ALT[[#This Row],[DATEMTH]],4)</f>
        <v>2022</v>
      </c>
    </row>
    <row r="7833" spans="1:17" x14ac:dyDescent="0.25">
      <c r="A7833" t="s">
        <v>80</v>
      </c>
      <c r="B7833" t="s">
        <v>110</v>
      </c>
      <c r="C7833" t="s">
        <v>18</v>
      </c>
      <c r="D7833" t="s">
        <v>22</v>
      </c>
      <c r="E7833" s="14">
        <v>8135433.91798501</v>
      </c>
      <c r="F7833" s="14">
        <v>33899903.776400983</v>
      </c>
      <c r="G7833" s="13">
        <v>0.23998398259904191</v>
      </c>
      <c r="H7833" s="12">
        <v>-25138062.600000001</v>
      </c>
      <c r="I7833" s="12">
        <v>-6.0327323775720272</v>
      </c>
      <c r="J7833" t="s">
        <v>24</v>
      </c>
      <c r="K7833" s="14">
        <v>2359592.3131240001</v>
      </c>
      <c r="L7833" s="14">
        <v>8135433.9179850034</v>
      </c>
      <c r="M7833" s="13">
        <v>0.29003890104836932</v>
      </c>
      <c r="N7833" s="12">
        <v>-1.7497270691099069</v>
      </c>
      <c r="O7833" s="2">
        <f>DATE(LEFT(ALT[[#This Row],[DATEMTH]],4),RIGHT(ALT[[#This Row],[DATEMTH]],2),1)</f>
        <v>44743</v>
      </c>
      <c r="P7833" t="str">
        <f>IF(AND(ALT[[#This Row],[DATE]]&gt;=DATE(2023,6,1),ALT[[#This Row],[DATE]]&lt;=DATE(2024,5,31)),"Y","N")</f>
        <v>N</v>
      </c>
      <c r="Q7833" t="str">
        <f>LEFT(ALT[[#This Row],[DATEMTH]],4)</f>
        <v>2022</v>
      </c>
    </row>
    <row r="7834" spans="1:17" x14ac:dyDescent="0.25">
      <c r="A7834" t="s">
        <v>80</v>
      </c>
      <c r="B7834" t="s">
        <v>110</v>
      </c>
      <c r="C7834" t="s">
        <v>19</v>
      </c>
      <c r="D7834" t="s">
        <v>22</v>
      </c>
      <c r="E7834" s="14">
        <v>9469237.9654880017</v>
      </c>
      <c r="F7834" s="14">
        <v>33899903.776400983</v>
      </c>
      <c r="G7834" s="13">
        <v>0.27932934641778834</v>
      </c>
      <c r="H7834" s="12">
        <v>-25138062.600000001</v>
      </c>
      <c r="I7834" s="12">
        <v>-7.0217985962674501</v>
      </c>
      <c r="J7834" t="s">
        <v>25</v>
      </c>
      <c r="K7834" s="14">
        <v>6142423.8049130011</v>
      </c>
      <c r="L7834" s="14">
        <v>9469237.9654880054</v>
      </c>
      <c r="M7834" s="13">
        <v>0.64867139544913166</v>
      </c>
      <c r="N7834" s="12">
        <v>-4.5548398940035604</v>
      </c>
      <c r="O7834" s="2">
        <f>DATE(LEFT(ALT[[#This Row],[DATEMTH]],4),RIGHT(ALT[[#This Row],[DATEMTH]],2),1)</f>
        <v>44743</v>
      </c>
      <c r="P7834" t="str">
        <f>IF(AND(ALT[[#This Row],[DATE]]&gt;=DATE(2023,6,1),ALT[[#This Row],[DATE]]&lt;=DATE(2024,5,31)),"Y","N")</f>
        <v>N</v>
      </c>
      <c r="Q7834" t="str">
        <f>LEFT(ALT[[#This Row],[DATEMTH]],4)</f>
        <v>2022</v>
      </c>
    </row>
    <row r="7835" spans="1:17" x14ac:dyDescent="0.25">
      <c r="A7835" t="s">
        <v>80</v>
      </c>
      <c r="B7835" t="s">
        <v>110</v>
      </c>
      <c r="C7835" t="s">
        <v>19</v>
      </c>
      <c r="D7835" t="s">
        <v>22</v>
      </c>
      <c r="E7835" s="14">
        <v>9469237.9654880017</v>
      </c>
      <c r="F7835" s="14">
        <v>33899903.776400983</v>
      </c>
      <c r="G7835" s="13">
        <v>0.27932934641778834</v>
      </c>
      <c r="H7835" s="12">
        <v>-25138062.600000001</v>
      </c>
      <c r="I7835" s="12">
        <v>-7.0217985962674501</v>
      </c>
      <c r="J7835" t="s">
        <v>24</v>
      </c>
      <c r="K7835" s="14">
        <v>2897058.3262590035</v>
      </c>
      <c r="L7835" s="14">
        <v>9469237.9654880054</v>
      </c>
      <c r="M7835" s="13">
        <v>0.30594418862613315</v>
      </c>
      <c r="N7835" s="12">
        <v>-2.1482784742311658</v>
      </c>
      <c r="O7835" s="2">
        <f>DATE(LEFT(ALT[[#This Row],[DATEMTH]],4),RIGHT(ALT[[#This Row],[DATEMTH]],2),1)</f>
        <v>44743</v>
      </c>
      <c r="P7835" t="str">
        <f>IF(AND(ALT[[#This Row],[DATE]]&gt;=DATE(2023,6,1),ALT[[#This Row],[DATE]]&lt;=DATE(2024,5,31)),"Y","N")</f>
        <v>N</v>
      </c>
      <c r="Q7835" t="str">
        <f>LEFT(ALT[[#This Row],[DATEMTH]],4)</f>
        <v>2022</v>
      </c>
    </row>
    <row r="7836" spans="1:17" x14ac:dyDescent="0.25">
      <c r="A7836" t="s">
        <v>80</v>
      </c>
      <c r="B7836" t="s">
        <v>110</v>
      </c>
      <c r="C7836" t="s">
        <v>19</v>
      </c>
      <c r="D7836" t="s">
        <v>22</v>
      </c>
      <c r="E7836" s="14">
        <v>9469237.9654880017</v>
      </c>
      <c r="F7836" s="14">
        <v>33899903.776400983</v>
      </c>
      <c r="G7836" s="13">
        <v>0.27932934641778834</v>
      </c>
      <c r="H7836" s="12">
        <v>-25138062.600000001</v>
      </c>
      <c r="I7836" s="12">
        <v>-7.0217985962674501</v>
      </c>
      <c r="J7836" t="s">
        <v>16</v>
      </c>
      <c r="K7836" s="14">
        <v>2432.9161299999987</v>
      </c>
      <c r="L7836" s="14">
        <v>9469237.9654880054</v>
      </c>
      <c r="M7836" s="13">
        <v>2.5692839686436333E-4</v>
      </c>
      <c r="N7836" s="12">
        <v>-1.8040994564434327E-3</v>
      </c>
      <c r="O7836" s="2">
        <f>DATE(LEFT(ALT[[#This Row],[DATEMTH]],4),RIGHT(ALT[[#This Row],[DATEMTH]],2),1)</f>
        <v>44743</v>
      </c>
      <c r="P7836" t="str">
        <f>IF(AND(ALT[[#This Row],[DATE]]&gt;=DATE(2023,6,1),ALT[[#This Row],[DATE]]&lt;=DATE(2024,5,31)),"Y","N")</f>
        <v>N</v>
      </c>
      <c r="Q7836" t="str">
        <f>LEFT(ALT[[#This Row],[DATEMTH]],4)</f>
        <v>2022</v>
      </c>
    </row>
    <row r="7837" spans="1:17" x14ac:dyDescent="0.25">
      <c r="A7837" t="s">
        <v>80</v>
      </c>
      <c r="B7837" t="s">
        <v>110</v>
      </c>
      <c r="C7837" t="s">
        <v>19</v>
      </c>
      <c r="D7837" t="s">
        <v>22</v>
      </c>
      <c r="E7837" s="14">
        <v>9469237.9654880017</v>
      </c>
      <c r="F7837" s="14">
        <v>33899903.776400983</v>
      </c>
      <c r="G7837" s="13">
        <v>0.27932934641778834</v>
      </c>
      <c r="H7837" s="12">
        <v>-25138062.600000001</v>
      </c>
      <c r="I7837" s="12">
        <v>-7.0217985962674501</v>
      </c>
      <c r="J7837" t="s">
        <v>26</v>
      </c>
      <c r="K7837" s="14">
        <v>427322.9181860002</v>
      </c>
      <c r="L7837" s="14">
        <v>9469237.9654880054</v>
      </c>
      <c r="M7837" s="13">
        <v>4.5127487527870755E-2</v>
      </c>
      <c r="N7837" s="12">
        <v>-0.31687612857627973</v>
      </c>
      <c r="O7837" s="2">
        <f>DATE(LEFT(ALT[[#This Row],[DATEMTH]],4),RIGHT(ALT[[#This Row],[DATEMTH]],2),1)</f>
        <v>44743</v>
      </c>
      <c r="P7837" t="str">
        <f>IF(AND(ALT[[#This Row],[DATE]]&gt;=DATE(2023,6,1),ALT[[#This Row],[DATE]]&lt;=DATE(2024,5,31)),"Y","N")</f>
        <v>N</v>
      </c>
      <c r="Q7837" t="str">
        <f>LEFT(ALT[[#This Row],[DATEMTH]],4)</f>
        <v>2022</v>
      </c>
    </row>
    <row r="7838" spans="1:17" x14ac:dyDescent="0.25">
      <c r="A7838" t="s">
        <v>80</v>
      </c>
      <c r="B7838" t="s">
        <v>110</v>
      </c>
      <c r="C7838" t="s">
        <v>20</v>
      </c>
      <c r="D7838" t="s">
        <v>22</v>
      </c>
      <c r="E7838" s="14">
        <v>10656509.015974997</v>
      </c>
      <c r="F7838" s="14">
        <v>33899903.776400983</v>
      </c>
      <c r="G7838" s="13">
        <v>0.31435219068065312</v>
      </c>
      <c r="H7838" s="12">
        <v>-25138062.600000001</v>
      </c>
      <c r="I7838" s="12">
        <v>-7.9022050477773949</v>
      </c>
      <c r="J7838" t="s">
        <v>25</v>
      </c>
      <c r="K7838" s="14">
        <v>1382759.5469909995</v>
      </c>
      <c r="L7838" s="14">
        <v>10656509.015974998</v>
      </c>
      <c r="M7838" s="13">
        <v>0.12975727275396917</v>
      </c>
      <c r="N7838" s="12">
        <v>-1.0253685757422435</v>
      </c>
      <c r="O7838" s="2">
        <f>DATE(LEFT(ALT[[#This Row],[DATEMTH]],4),RIGHT(ALT[[#This Row],[DATEMTH]],2),1)</f>
        <v>44743</v>
      </c>
      <c r="P7838" t="str">
        <f>IF(AND(ALT[[#This Row],[DATE]]&gt;=DATE(2023,6,1),ALT[[#This Row],[DATE]]&lt;=DATE(2024,5,31)),"Y","N")</f>
        <v>N</v>
      </c>
      <c r="Q7838" t="str">
        <f>LEFT(ALT[[#This Row],[DATEMTH]],4)</f>
        <v>2022</v>
      </c>
    </row>
    <row r="7839" spans="1:17" x14ac:dyDescent="0.25">
      <c r="A7839" t="s">
        <v>80</v>
      </c>
      <c r="B7839" t="s">
        <v>110</v>
      </c>
      <c r="C7839" t="s">
        <v>20</v>
      </c>
      <c r="D7839" t="s">
        <v>22</v>
      </c>
      <c r="E7839" s="14">
        <v>10656509.015974997</v>
      </c>
      <c r="F7839" s="14">
        <v>33899903.776400983</v>
      </c>
      <c r="G7839" s="13">
        <v>0.31435219068065312</v>
      </c>
      <c r="H7839" s="12">
        <v>-25138062.600000001</v>
      </c>
      <c r="I7839" s="12">
        <v>-7.9022050477773949</v>
      </c>
      <c r="J7839" t="s">
        <v>24</v>
      </c>
      <c r="K7839" s="14">
        <v>4801313.0743449982</v>
      </c>
      <c r="L7839" s="14">
        <v>10656509.015974998</v>
      </c>
      <c r="M7839" s="13">
        <v>0.45055215241196045</v>
      </c>
      <c r="N7839" s="12">
        <v>-3.5603554930767638</v>
      </c>
      <c r="O7839" s="2">
        <f>DATE(LEFT(ALT[[#This Row],[DATEMTH]],4),RIGHT(ALT[[#This Row],[DATEMTH]],2),1)</f>
        <v>44743</v>
      </c>
      <c r="P7839" t="str">
        <f>IF(AND(ALT[[#This Row],[DATE]]&gt;=DATE(2023,6,1),ALT[[#This Row],[DATE]]&lt;=DATE(2024,5,31)),"Y","N")</f>
        <v>N</v>
      </c>
      <c r="Q7839" t="str">
        <f>LEFT(ALT[[#This Row],[DATEMTH]],4)</f>
        <v>2022</v>
      </c>
    </row>
    <row r="7840" spans="1:17" x14ac:dyDescent="0.25">
      <c r="A7840" t="s">
        <v>80</v>
      </c>
      <c r="B7840" t="s">
        <v>110</v>
      </c>
      <c r="C7840" t="s">
        <v>20</v>
      </c>
      <c r="D7840" t="s">
        <v>22</v>
      </c>
      <c r="E7840" s="14">
        <v>10656509.015974997</v>
      </c>
      <c r="F7840" s="14">
        <v>33899903.776400983</v>
      </c>
      <c r="G7840" s="13">
        <v>0.31435219068065312</v>
      </c>
      <c r="H7840" s="12">
        <v>-25138062.600000001</v>
      </c>
      <c r="I7840" s="12">
        <v>-7.9022050477773949</v>
      </c>
      <c r="J7840" t="s">
        <v>16</v>
      </c>
      <c r="K7840" s="14">
        <v>3832998.660602001</v>
      </c>
      <c r="L7840" s="14">
        <v>10656509.015974998</v>
      </c>
      <c r="M7840" s="13">
        <v>0.35968614626572504</v>
      </c>
      <c r="N7840" s="12">
        <v>-2.8423136806366109</v>
      </c>
      <c r="O7840" s="2">
        <f>DATE(LEFT(ALT[[#This Row],[DATEMTH]],4),RIGHT(ALT[[#This Row],[DATEMTH]],2),1)</f>
        <v>44743</v>
      </c>
      <c r="P7840" t="str">
        <f>IF(AND(ALT[[#This Row],[DATE]]&gt;=DATE(2023,6,1),ALT[[#This Row],[DATE]]&lt;=DATE(2024,5,31)),"Y","N")</f>
        <v>N</v>
      </c>
      <c r="Q7840" t="str">
        <f>LEFT(ALT[[#This Row],[DATEMTH]],4)</f>
        <v>2022</v>
      </c>
    </row>
    <row r="7841" spans="1:17" x14ac:dyDescent="0.25">
      <c r="A7841" t="s">
        <v>80</v>
      </c>
      <c r="B7841" t="s">
        <v>110</v>
      </c>
      <c r="C7841" t="s">
        <v>20</v>
      </c>
      <c r="D7841" t="s">
        <v>22</v>
      </c>
      <c r="E7841" s="14">
        <v>10656509.015974997</v>
      </c>
      <c r="F7841" s="14">
        <v>33899903.776400983</v>
      </c>
      <c r="G7841" s="13">
        <v>0.31435219068065312</v>
      </c>
      <c r="H7841" s="12">
        <v>-25138062.600000001</v>
      </c>
      <c r="I7841" s="12">
        <v>-7.9022050477773949</v>
      </c>
      <c r="J7841" t="s">
        <v>26</v>
      </c>
      <c r="K7841" s="14">
        <v>639437.73403699964</v>
      </c>
      <c r="L7841" s="14">
        <v>10656509.015974998</v>
      </c>
      <c r="M7841" s="13">
        <v>6.0004428568345314E-2</v>
      </c>
      <c r="N7841" s="12">
        <v>-0.47416729832177645</v>
      </c>
      <c r="O7841" s="2">
        <f>DATE(LEFT(ALT[[#This Row],[DATEMTH]],4),RIGHT(ALT[[#This Row],[DATEMTH]],2),1)</f>
        <v>44743</v>
      </c>
      <c r="P7841" t="str">
        <f>IF(AND(ALT[[#This Row],[DATE]]&gt;=DATE(2023,6,1),ALT[[#This Row],[DATE]]&lt;=DATE(2024,5,31)),"Y","N")</f>
        <v>N</v>
      </c>
      <c r="Q7841" t="str">
        <f>LEFT(ALT[[#This Row],[DATEMTH]],4)</f>
        <v>2022</v>
      </c>
    </row>
    <row r="7842" spans="1:17" x14ac:dyDescent="0.25">
      <c r="A7842" t="s">
        <v>80</v>
      </c>
      <c r="B7842" t="s">
        <v>110</v>
      </c>
      <c r="C7842" t="s">
        <v>15</v>
      </c>
      <c r="D7842" t="s">
        <v>17</v>
      </c>
      <c r="E7842" s="14">
        <v>5638722.8769529844</v>
      </c>
      <c r="F7842" s="14">
        <v>33899903.776400983</v>
      </c>
      <c r="G7842" s="13">
        <v>0.1663344803025168</v>
      </c>
      <c r="H7842" s="12">
        <v>-85645288.099999994</v>
      </c>
      <c r="I7842" s="12">
        <v>-14.245764486472824</v>
      </c>
      <c r="J7842" t="s">
        <v>16</v>
      </c>
      <c r="K7842" s="14">
        <v>1649491.9488390004</v>
      </c>
      <c r="L7842" s="14">
        <v>5638722.8769529983</v>
      </c>
      <c r="M7842" s="13">
        <v>0.29252935191777646</v>
      </c>
      <c r="N7842" s="12">
        <v>-4.1673042528011708</v>
      </c>
      <c r="O7842" s="2">
        <f>DATE(LEFT(ALT[[#This Row],[DATEMTH]],4),RIGHT(ALT[[#This Row],[DATEMTH]],2),1)</f>
        <v>44743</v>
      </c>
      <c r="P7842" t="str">
        <f>IF(AND(ALT[[#This Row],[DATE]]&gt;=DATE(2023,6,1),ALT[[#This Row],[DATE]]&lt;=DATE(2024,5,31)),"Y","N")</f>
        <v>N</v>
      </c>
      <c r="Q7842" t="str">
        <f>LEFT(ALT[[#This Row],[DATEMTH]],4)</f>
        <v>2022</v>
      </c>
    </row>
    <row r="7843" spans="1:17" x14ac:dyDescent="0.25">
      <c r="A7843" t="s">
        <v>80</v>
      </c>
      <c r="B7843" t="s">
        <v>110</v>
      </c>
      <c r="C7843" t="s">
        <v>15</v>
      </c>
      <c r="D7843" t="s">
        <v>17</v>
      </c>
      <c r="E7843" s="14">
        <v>5638722.8769529844</v>
      </c>
      <c r="F7843" s="14">
        <v>33899903.776400983</v>
      </c>
      <c r="G7843" s="13">
        <v>0.1663344803025168</v>
      </c>
      <c r="H7843" s="12">
        <v>-85645288.099999994</v>
      </c>
      <c r="I7843" s="12">
        <v>-14.245764486472824</v>
      </c>
      <c r="J7843" t="s">
        <v>26</v>
      </c>
      <c r="K7843" s="14">
        <v>758008.06500900001</v>
      </c>
      <c r="L7843" s="14">
        <v>5638722.8769529983</v>
      </c>
      <c r="M7843" s="13">
        <v>0.13442903323147626</v>
      </c>
      <c r="N7843" s="12">
        <v>-1.9150443475598395</v>
      </c>
      <c r="O7843" s="2">
        <f>DATE(LEFT(ALT[[#This Row],[DATEMTH]],4),RIGHT(ALT[[#This Row],[DATEMTH]],2),1)</f>
        <v>44743</v>
      </c>
      <c r="P7843" t="str">
        <f>IF(AND(ALT[[#This Row],[DATE]]&gt;=DATE(2023,6,1),ALT[[#This Row],[DATE]]&lt;=DATE(2024,5,31)),"Y","N")</f>
        <v>N</v>
      </c>
      <c r="Q7843" t="str">
        <f>LEFT(ALT[[#This Row],[DATEMTH]],4)</f>
        <v>2022</v>
      </c>
    </row>
    <row r="7844" spans="1:17" x14ac:dyDescent="0.25">
      <c r="A7844" t="s">
        <v>80</v>
      </c>
      <c r="B7844" t="s">
        <v>110</v>
      </c>
      <c r="C7844" t="s">
        <v>15</v>
      </c>
      <c r="D7844" t="s">
        <v>17</v>
      </c>
      <c r="E7844" s="14">
        <v>5638722.8769529844</v>
      </c>
      <c r="F7844" s="14">
        <v>33899903.776400983</v>
      </c>
      <c r="G7844" s="13">
        <v>0.1663344803025168</v>
      </c>
      <c r="H7844" s="12">
        <v>-85645288.099999994</v>
      </c>
      <c r="I7844" s="12">
        <v>-14.245764486472824</v>
      </c>
      <c r="J7844" t="s">
        <v>25</v>
      </c>
      <c r="K7844" s="14">
        <v>745526.14028399985</v>
      </c>
      <c r="L7844" s="14">
        <v>5638722.8769529983</v>
      </c>
      <c r="M7844" s="13">
        <v>0.13221542476066148</v>
      </c>
      <c r="N7844" s="12">
        <v>-1.8835098026193509</v>
      </c>
      <c r="O7844" s="2">
        <f>DATE(LEFT(ALT[[#This Row],[DATEMTH]],4),RIGHT(ALT[[#This Row],[DATEMTH]],2),1)</f>
        <v>44743</v>
      </c>
      <c r="P7844" t="str">
        <f>IF(AND(ALT[[#This Row],[DATE]]&gt;=DATE(2023,6,1),ALT[[#This Row],[DATE]]&lt;=DATE(2024,5,31)),"Y","N")</f>
        <v>N</v>
      </c>
      <c r="Q7844" t="str">
        <f>LEFT(ALT[[#This Row],[DATEMTH]],4)</f>
        <v>2022</v>
      </c>
    </row>
    <row r="7845" spans="1:17" x14ac:dyDescent="0.25">
      <c r="A7845" t="s">
        <v>80</v>
      </c>
      <c r="B7845" t="s">
        <v>110</v>
      </c>
      <c r="C7845" t="s">
        <v>15</v>
      </c>
      <c r="D7845" t="s">
        <v>17</v>
      </c>
      <c r="E7845" s="14">
        <v>5638722.8769529844</v>
      </c>
      <c r="F7845" s="14">
        <v>33899903.776400983</v>
      </c>
      <c r="G7845" s="13">
        <v>0.1663344803025168</v>
      </c>
      <c r="H7845" s="12">
        <v>-85645288.099999994</v>
      </c>
      <c r="I7845" s="12">
        <v>-14.245764486472824</v>
      </c>
      <c r="J7845" t="s">
        <v>24</v>
      </c>
      <c r="K7845" s="14">
        <v>2485696.7228209982</v>
      </c>
      <c r="L7845" s="14">
        <v>5638722.8769529983</v>
      </c>
      <c r="M7845" s="13">
        <v>0.44082619009008583</v>
      </c>
      <c r="N7845" s="12">
        <v>-6.2799060834924632</v>
      </c>
      <c r="O7845" s="2">
        <f>DATE(LEFT(ALT[[#This Row],[DATEMTH]],4),RIGHT(ALT[[#This Row],[DATEMTH]],2),1)</f>
        <v>44743</v>
      </c>
      <c r="P7845" t="str">
        <f>IF(AND(ALT[[#This Row],[DATE]]&gt;=DATE(2023,6,1),ALT[[#This Row],[DATE]]&lt;=DATE(2024,5,31)),"Y","N")</f>
        <v>N</v>
      </c>
      <c r="Q7845" t="str">
        <f>LEFT(ALT[[#This Row],[DATEMTH]],4)</f>
        <v>2022</v>
      </c>
    </row>
    <row r="7846" spans="1:17" x14ac:dyDescent="0.25">
      <c r="A7846" t="s">
        <v>80</v>
      </c>
      <c r="B7846" t="s">
        <v>110</v>
      </c>
      <c r="C7846" t="s">
        <v>18</v>
      </c>
      <c r="D7846" t="s">
        <v>17</v>
      </c>
      <c r="E7846" s="14">
        <v>8135433.91798501</v>
      </c>
      <c r="F7846" s="14">
        <v>33899903.776400983</v>
      </c>
      <c r="G7846" s="13">
        <v>0.23998398259904191</v>
      </c>
      <c r="H7846" s="12">
        <v>-85645288.099999994</v>
      </c>
      <c r="I7846" s="12">
        <v>-20.553497329080329</v>
      </c>
      <c r="J7846" t="s">
        <v>26</v>
      </c>
      <c r="K7846" s="14">
        <v>1966567.836139</v>
      </c>
      <c r="L7846" s="14">
        <v>8135433.9179850034</v>
      </c>
      <c r="M7846" s="13">
        <v>0.24172869646098516</v>
      </c>
      <c r="N7846" s="12">
        <v>-4.9683701170729284</v>
      </c>
      <c r="O7846" s="2">
        <f>DATE(LEFT(ALT[[#This Row],[DATEMTH]],4),RIGHT(ALT[[#This Row],[DATEMTH]],2),1)</f>
        <v>44743</v>
      </c>
      <c r="P7846" t="str">
        <f>IF(AND(ALT[[#This Row],[DATE]]&gt;=DATE(2023,6,1),ALT[[#This Row],[DATE]]&lt;=DATE(2024,5,31)),"Y","N")</f>
        <v>N</v>
      </c>
      <c r="Q7846" t="str">
        <f>LEFT(ALT[[#This Row],[DATEMTH]],4)</f>
        <v>2022</v>
      </c>
    </row>
    <row r="7847" spans="1:17" x14ac:dyDescent="0.25">
      <c r="A7847" t="s">
        <v>80</v>
      </c>
      <c r="B7847" t="s">
        <v>110</v>
      </c>
      <c r="C7847" t="s">
        <v>18</v>
      </c>
      <c r="D7847" t="s">
        <v>17</v>
      </c>
      <c r="E7847" s="14">
        <v>8135433.91798501</v>
      </c>
      <c r="F7847" s="14">
        <v>33899903.776400983</v>
      </c>
      <c r="G7847" s="13">
        <v>0.23998398259904191</v>
      </c>
      <c r="H7847" s="12">
        <v>-85645288.099999994</v>
      </c>
      <c r="I7847" s="12">
        <v>-20.553497329080329</v>
      </c>
      <c r="J7847" t="s">
        <v>25</v>
      </c>
      <c r="K7847" s="14">
        <v>883232.85741799942</v>
      </c>
      <c r="L7847" s="14">
        <v>8135433.9179850034</v>
      </c>
      <c r="M7847" s="13">
        <v>0.10856616454906438</v>
      </c>
      <c r="N7847" s="12">
        <v>-2.2314143730876905</v>
      </c>
      <c r="O7847" s="2">
        <f>DATE(LEFT(ALT[[#This Row],[DATEMTH]],4),RIGHT(ALT[[#This Row],[DATEMTH]],2),1)</f>
        <v>44743</v>
      </c>
      <c r="P7847" t="str">
        <f>IF(AND(ALT[[#This Row],[DATE]]&gt;=DATE(2023,6,1),ALT[[#This Row],[DATE]]&lt;=DATE(2024,5,31)),"Y","N")</f>
        <v>N</v>
      </c>
      <c r="Q7847" t="str">
        <f>LEFT(ALT[[#This Row],[DATEMTH]],4)</f>
        <v>2022</v>
      </c>
    </row>
    <row r="7848" spans="1:17" x14ac:dyDescent="0.25">
      <c r="A7848" t="s">
        <v>80</v>
      </c>
      <c r="B7848" t="s">
        <v>110</v>
      </c>
      <c r="C7848" t="s">
        <v>18</v>
      </c>
      <c r="D7848" t="s">
        <v>17</v>
      </c>
      <c r="E7848" s="14">
        <v>8135433.91798501</v>
      </c>
      <c r="F7848" s="14">
        <v>33899903.776400983</v>
      </c>
      <c r="G7848" s="13">
        <v>0.23998398259904191</v>
      </c>
      <c r="H7848" s="12">
        <v>-85645288.099999994</v>
      </c>
      <c r="I7848" s="12">
        <v>-20.553497329080329</v>
      </c>
      <c r="J7848" t="s">
        <v>16</v>
      </c>
      <c r="K7848" s="14">
        <v>2926040.9113040031</v>
      </c>
      <c r="L7848" s="14">
        <v>8135433.9179850034</v>
      </c>
      <c r="M7848" s="13">
        <v>0.35966623794158104</v>
      </c>
      <c r="N7848" s="12">
        <v>-7.3923990608926564</v>
      </c>
      <c r="O7848" s="2">
        <f>DATE(LEFT(ALT[[#This Row],[DATEMTH]],4),RIGHT(ALT[[#This Row],[DATEMTH]],2),1)</f>
        <v>44743</v>
      </c>
      <c r="P7848" t="str">
        <f>IF(AND(ALT[[#This Row],[DATE]]&gt;=DATE(2023,6,1),ALT[[#This Row],[DATE]]&lt;=DATE(2024,5,31)),"Y","N")</f>
        <v>N</v>
      </c>
      <c r="Q7848" t="str">
        <f>LEFT(ALT[[#This Row],[DATEMTH]],4)</f>
        <v>2022</v>
      </c>
    </row>
    <row r="7849" spans="1:17" x14ac:dyDescent="0.25">
      <c r="A7849" t="s">
        <v>80</v>
      </c>
      <c r="B7849" t="s">
        <v>110</v>
      </c>
      <c r="C7849" t="s">
        <v>18</v>
      </c>
      <c r="D7849" t="s">
        <v>17</v>
      </c>
      <c r="E7849" s="14">
        <v>8135433.91798501</v>
      </c>
      <c r="F7849" s="14">
        <v>33899903.776400983</v>
      </c>
      <c r="G7849" s="13">
        <v>0.23998398259904191</v>
      </c>
      <c r="H7849" s="12">
        <v>-85645288.099999994</v>
      </c>
      <c r="I7849" s="12">
        <v>-20.553497329080329</v>
      </c>
      <c r="J7849" t="s">
        <v>24</v>
      </c>
      <c r="K7849" s="14">
        <v>2359592.3131240001</v>
      </c>
      <c r="L7849" s="14">
        <v>8135433.9179850034</v>
      </c>
      <c r="M7849" s="13">
        <v>0.29003890104836932</v>
      </c>
      <c r="N7849" s="12">
        <v>-5.9613137780270531</v>
      </c>
      <c r="O7849" s="2">
        <f>DATE(LEFT(ALT[[#This Row],[DATEMTH]],4),RIGHT(ALT[[#This Row],[DATEMTH]],2),1)</f>
        <v>44743</v>
      </c>
      <c r="P7849" t="str">
        <f>IF(AND(ALT[[#This Row],[DATE]]&gt;=DATE(2023,6,1),ALT[[#This Row],[DATE]]&lt;=DATE(2024,5,31)),"Y","N")</f>
        <v>N</v>
      </c>
      <c r="Q7849" t="str">
        <f>LEFT(ALT[[#This Row],[DATEMTH]],4)</f>
        <v>2022</v>
      </c>
    </row>
    <row r="7850" spans="1:17" x14ac:dyDescent="0.25">
      <c r="A7850" t="s">
        <v>80</v>
      </c>
      <c r="B7850" t="s">
        <v>110</v>
      </c>
      <c r="C7850" t="s">
        <v>19</v>
      </c>
      <c r="D7850" t="s">
        <v>17</v>
      </c>
      <c r="E7850" s="14">
        <v>9469237.9654880017</v>
      </c>
      <c r="F7850" s="14">
        <v>33899903.776400983</v>
      </c>
      <c r="G7850" s="13">
        <v>0.27932934641778834</v>
      </c>
      <c r="H7850" s="12">
        <v>-85645288.099999994</v>
      </c>
      <c r="I7850" s="12">
        <v>-23.923242348736181</v>
      </c>
      <c r="J7850" t="s">
        <v>25</v>
      </c>
      <c r="K7850" s="14">
        <v>6142423.8049130011</v>
      </c>
      <c r="L7850" s="14">
        <v>9469237.9654880054</v>
      </c>
      <c r="M7850" s="13">
        <v>0.64867139544913166</v>
      </c>
      <c r="N7850" s="12">
        <v>-15.518322998022461</v>
      </c>
      <c r="O7850" s="2">
        <f>DATE(LEFT(ALT[[#This Row],[DATEMTH]],4),RIGHT(ALT[[#This Row],[DATEMTH]],2),1)</f>
        <v>44743</v>
      </c>
      <c r="P7850" t="str">
        <f>IF(AND(ALT[[#This Row],[DATE]]&gt;=DATE(2023,6,1),ALT[[#This Row],[DATE]]&lt;=DATE(2024,5,31)),"Y","N")</f>
        <v>N</v>
      </c>
      <c r="Q7850" t="str">
        <f>LEFT(ALT[[#This Row],[DATEMTH]],4)</f>
        <v>2022</v>
      </c>
    </row>
    <row r="7851" spans="1:17" x14ac:dyDescent="0.25">
      <c r="A7851" t="s">
        <v>80</v>
      </c>
      <c r="B7851" t="s">
        <v>110</v>
      </c>
      <c r="C7851" t="s">
        <v>19</v>
      </c>
      <c r="D7851" t="s">
        <v>17</v>
      </c>
      <c r="E7851" s="14">
        <v>9469237.9654880017</v>
      </c>
      <c r="F7851" s="14">
        <v>33899903.776400983</v>
      </c>
      <c r="G7851" s="13">
        <v>0.27932934641778834</v>
      </c>
      <c r="H7851" s="12">
        <v>-85645288.099999994</v>
      </c>
      <c r="I7851" s="12">
        <v>-23.923242348736181</v>
      </c>
      <c r="J7851" t="s">
        <v>24</v>
      </c>
      <c r="K7851" s="14">
        <v>2897058.3262590035</v>
      </c>
      <c r="L7851" s="14">
        <v>9469237.9654880054</v>
      </c>
      <c r="M7851" s="13">
        <v>0.30594418862613315</v>
      </c>
      <c r="N7851" s="12">
        <v>-7.3191769696904387</v>
      </c>
      <c r="O7851" s="2">
        <f>DATE(LEFT(ALT[[#This Row],[DATEMTH]],4),RIGHT(ALT[[#This Row],[DATEMTH]],2),1)</f>
        <v>44743</v>
      </c>
      <c r="P7851" t="str">
        <f>IF(AND(ALT[[#This Row],[DATE]]&gt;=DATE(2023,6,1),ALT[[#This Row],[DATE]]&lt;=DATE(2024,5,31)),"Y","N")</f>
        <v>N</v>
      </c>
      <c r="Q7851" t="str">
        <f>LEFT(ALT[[#This Row],[DATEMTH]],4)</f>
        <v>2022</v>
      </c>
    </row>
    <row r="7852" spans="1:17" x14ac:dyDescent="0.25">
      <c r="A7852" t="s">
        <v>80</v>
      </c>
      <c r="B7852" t="s">
        <v>110</v>
      </c>
      <c r="C7852" t="s">
        <v>19</v>
      </c>
      <c r="D7852" t="s">
        <v>17</v>
      </c>
      <c r="E7852" s="14">
        <v>9469237.9654880017</v>
      </c>
      <c r="F7852" s="14">
        <v>33899903.776400983</v>
      </c>
      <c r="G7852" s="13">
        <v>0.27932934641778834</v>
      </c>
      <c r="H7852" s="12">
        <v>-85645288.099999994</v>
      </c>
      <c r="I7852" s="12">
        <v>-23.923242348736181</v>
      </c>
      <c r="J7852" t="s">
        <v>16</v>
      </c>
      <c r="K7852" s="14">
        <v>2432.9161299999987</v>
      </c>
      <c r="L7852" s="14">
        <v>9469237.9654880054</v>
      </c>
      <c r="M7852" s="13">
        <v>2.5692839686436333E-4</v>
      </c>
      <c r="N7852" s="12">
        <v>-6.146560304458433E-3</v>
      </c>
      <c r="O7852" s="2">
        <f>DATE(LEFT(ALT[[#This Row],[DATEMTH]],4),RIGHT(ALT[[#This Row],[DATEMTH]],2),1)</f>
        <v>44743</v>
      </c>
      <c r="P7852" t="str">
        <f>IF(AND(ALT[[#This Row],[DATE]]&gt;=DATE(2023,6,1),ALT[[#This Row],[DATE]]&lt;=DATE(2024,5,31)),"Y","N")</f>
        <v>N</v>
      </c>
      <c r="Q7852" t="str">
        <f>LEFT(ALT[[#This Row],[DATEMTH]],4)</f>
        <v>2022</v>
      </c>
    </row>
    <row r="7853" spans="1:17" x14ac:dyDescent="0.25">
      <c r="A7853" t="s">
        <v>80</v>
      </c>
      <c r="B7853" t="s">
        <v>110</v>
      </c>
      <c r="C7853" t="s">
        <v>19</v>
      </c>
      <c r="D7853" t="s">
        <v>17</v>
      </c>
      <c r="E7853" s="14">
        <v>9469237.9654880017</v>
      </c>
      <c r="F7853" s="14">
        <v>33899903.776400983</v>
      </c>
      <c r="G7853" s="13">
        <v>0.27932934641778834</v>
      </c>
      <c r="H7853" s="12">
        <v>-85645288.099999994</v>
      </c>
      <c r="I7853" s="12">
        <v>-23.923242348736181</v>
      </c>
      <c r="J7853" t="s">
        <v>26</v>
      </c>
      <c r="K7853" s="14">
        <v>427322.9181860002</v>
      </c>
      <c r="L7853" s="14">
        <v>9469237.9654880054</v>
      </c>
      <c r="M7853" s="13">
        <v>4.5127487527870755E-2</v>
      </c>
      <c r="N7853" s="12">
        <v>-1.0795958207188214</v>
      </c>
      <c r="O7853" s="2">
        <f>DATE(LEFT(ALT[[#This Row],[DATEMTH]],4),RIGHT(ALT[[#This Row],[DATEMTH]],2),1)</f>
        <v>44743</v>
      </c>
      <c r="P7853" t="str">
        <f>IF(AND(ALT[[#This Row],[DATE]]&gt;=DATE(2023,6,1),ALT[[#This Row],[DATE]]&lt;=DATE(2024,5,31)),"Y","N")</f>
        <v>N</v>
      </c>
      <c r="Q7853" t="str">
        <f>LEFT(ALT[[#This Row],[DATEMTH]],4)</f>
        <v>2022</v>
      </c>
    </row>
    <row r="7854" spans="1:17" x14ac:dyDescent="0.25">
      <c r="A7854" t="s">
        <v>80</v>
      </c>
      <c r="B7854" t="s">
        <v>110</v>
      </c>
      <c r="C7854" t="s">
        <v>20</v>
      </c>
      <c r="D7854" t="s">
        <v>17</v>
      </c>
      <c r="E7854" s="14">
        <v>10656509.015974997</v>
      </c>
      <c r="F7854" s="14">
        <v>33899903.776400983</v>
      </c>
      <c r="G7854" s="13">
        <v>0.31435219068065312</v>
      </c>
      <c r="H7854" s="12">
        <v>-85645288.099999994</v>
      </c>
      <c r="I7854" s="12">
        <v>-26.922783935710669</v>
      </c>
      <c r="J7854" t="s">
        <v>25</v>
      </c>
      <c r="K7854" s="14">
        <v>1382759.5469909995</v>
      </c>
      <c r="L7854" s="14">
        <v>10656509.015974998</v>
      </c>
      <c r="M7854" s="13">
        <v>0.12975727275396917</v>
      </c>
      <c r="N7854" s="12">
        <v>-3.4934270184421887</v>
      </c>
      <c r="O7854" s="2">
        <f>DATE(LEFT(ALT[[#This Row],[DATEMTH]],4),RIGHT(ALT[[#This Row],[DATEMTH]],2),1)</f>
        <v>44743</v>
      </c>
      <c r="P7854" t="str">
        <f>IF(AND(ALT[[#This Row],[DATE]]&gt;=DATE(2023,6,1),ALT[[#This Row],[DATE]]&lt;=DATE(2024,5,31)),"Y","N")</f>
        <v>N</v>
      </c>
      <c r="Q7854" t="str">
        <f>LEFT(ALT[[#This Row],[DATEMTH]],4)</f>
        <v>2022</v>
      </c>
    </row>
    <row r="7855" spans="1:17" x14ac:dyDescent="0.25">
      <c r="A7855" t="s">
        <v>80</v>
      </c>
      <c r="B7855" t="s">
        <v>110</v>
      </c>
      <c r="C7855" t="s">
        <v>20</v>
      </c>
      <c r="D7855" t="s">
        <v>17</v>
      </c>
      <c r="E7855" s="14">
        <v>10656509.015974997</v>
      </c>
      <c r="F7855" s="14">
        <v>33899903.776400983</v>
      </c>
      <c r="G7855" s="13">
        <v>0.31435219068065312</v>
      </c>
      <c r="H7855" s="12">
        <v>-85645288.099999994</v>
      </c>
      <c r="I7855" s="12">
        <v>-26.922783935710669</v>
      </c>
      <c r="J7855" t="s">
        <v>24</v>
      </c>
      <c r="K7855" s="14">
        <v>4801313.0743449982</v>
      </c>
      <c r="L7855" s="14">
        <v>10656509.015974998</v>
      </c>
      <c r="M7855" s="13">
        <v>0.45055215241196045</v>
      </c>
      <c r="N7855" s="12">
        <v>-12.130118251156594</v>
      </c>
      <c r="O7855" s="2">
        <f>DATE(LEFT(ALT[[#This Row],[DATEMTH]],4),RIGHT(ALT[[#This Row],[DATEMTH]],2),1)</f>
        <v>44743</v>
      </c>
      <c r="P7855" t="str">
        <f>IF(AND(ALT[[#This Row],[DATE]]&gt;=DATE(2023,6,1),ALT[[#This Row],[DATE]]&lt;=DATE(2024,5,31)),"Y","N")</f>
        <v>N</v>
      </c>
      <c r="Q7855" t="str">
        <f>LEFT(ALT[[#This Row],[DATEMTH]],4)</f>
        <v>2022</v>
      </c>
    </row>
    <row r="7856" spans="1:17" x14ac:dyDescent="0.25">
      <c r="A7856" t="s">
        <v>80</v>
      </c>
      <c r="B7856" t="s">
        <v>110</v>
      </c>
      <c r="C7856" t="s">
        <v>20</v>
      </c>
      <c r="D7856" t="s">
        <v>17</v>
      </c>
      <c r="E7856" s="14">
        <v>10656509.015974997</v>
      </c>
      <c r="F7856" s="14">
        <v>33899903.776400983</v>
      </c>
      <c r="G7856" s="13">
        <v>0.31435219068065312</v>
      </c>
      <c r="H7856" s="12">
        <v>-85645288.099999994</v>
      </c>
      <c r="I7856" s="12">
        <v>-26.922783935710669</v>
      </c>
      <c r="J7856" t="s">
        <v>16</v>
      </c>
      <c r="K7856" s="14">
        <v>3832998.660602001</v>
      </c>
      <c r="L7856" s="14">
        <v>10656509.015974998</v>
      </c>
      <c r="M7856" s="13">
        <v>0.35968614626572504</v>
      </c>
      <c r="N7856" s="12">
        <v>-9.6837524005805395</v>
      </c>
      <c r="O7856" s="2">
        <f>DATE(LEFT(ALT[[#This Row],[DATEMTH]],4),RIGHT(ALT[[#This Row],[DATEMTH]],2),1)</f>
        <v>44743</v>
      </c>
      <c r="P7856" t="str">
        <f>IF(AND(ALT[[#This Row],[DATE]]&gt;=DATE(2023,6,1),ALT[[#This Row],[DATE]]&lt;=DATE(2024,5,31)),"Y","N")</f>
        <v>N</v>
      </c>
      <c r="Q7856" t="str">
        <f>LEFT(ALT[[#This Row],[DATEMTH]],4)</f>
        <v>2022</v>
      </c>
    </row>
    <row r="7857" spans="1:17" x14ac:dyDescent="0.25">
      <c r="A7857" t="s">
        <v>80</v>
      </c>
      <c r="B7857" t="s">
        <v>110</v>
      </c>
      <c r="C7857" t="s">
        <v>20</v>
      </c>
      <c r="D7857" t="s">
        <v>17</v>
      </c>
      <c r="E7857" s="14">
        <v>10656509.015974997</v>
      </c>
      <c r="F7857" s="14">
        <v>33899903.776400983</v>
      </c>
      <c r="G7857" s="13">
        <v>0.31435219068065312</v>
      </c>
      <c r="H7857" s="12">
        <v>-85645288.099999994</v>
      </c>
      <c r="I7857" s="12">
        <v>-26.922783935710669</v>
      </c>
      <c r="J7857" t="s">
        <v>26</v>
      </c>
      <c r="K7857" s="14">
        <v>639437.73403699964</v>
      </c>
      <c r="L7857" s="14">
        <v>10656509.015974998</v>
      </c>
      <c r="M7857" s="13">
        <v>6.0004428568345314E-2</v>
      </c>
      <c r="N7857" s="12">
        <v>-1.6154862655313456</v>
      </c>
      <c r="O7857" s="2">
        <f>DATE(LEFT(ALT[[#This Row],[DATEMTH]],4),RIGHT(ALT[[#This Row],[DATEMTH]],2),1)</f>
        <v>44743</v>
      </c>
      <c r="P7857" t="str">
        <f>IF(AND(ALT[[#This Row],[DATE]]&gt;=DATE(2023,6,1),ALT[[#This Row],[DATE]]&lt;=DATE(2024,5,31)),"Y","N")</f>
        <v>N</v>
      </c>
      <c r="Q7857" t="str">
        <f>LEFT(ALT[[#This Row],[DATEMTH]],4)</f>
        <v>2022</v>
      </c>
    </row>
    <row r="7858" spans="1:17" x14ac:dyDescent="0.25">
      <c r="A7858" t="s">
        <v>80</v>
      </c>
      <c r="B7858" t="s">
        <v>110</v>
      </c>
      <c r="C7858" t="s">
        <v>15</v>
      </c>
      <c r="D7858" t="s">
        <v>23</v>
      </c>
      <c r="E7858" s="14">
        <v>5638722.8769529844</v>
      </c>
      <c r="F7858" s="14">
        <v>33899903.776400983</v>
      </c>
      <c r="G7858" s="13">
        <v>0.1663344803025168</v>
      </c>
      <c r="H7858" s="12">
        <v>-40588433.039999999</v>
      </c>
      <c r="I7858" s="12">
        <v>-6.7512559160019023</v>
      </c>
      <c r="J7858" t="s">
        <v>16</v>
      </c>
      <c r="K7858" s="14">
        <v>1649491.9488390004</v>
      </c>
      <c r="L7858" s="14">
        <v>5638722.8769529983</v>
      </c>
      <c r="M7858" s="13">
        <v>0.29252935191777646</v>
      </c>
      <c r="N7858" s="12">
        <v>-1.9749405177390909</v>
      </c>
      <c r="O7858" s="2">
        <f>DATE(LEFT(ALT[[#This Row],[DATEMTH]],4),RIGHT(ALT[[#This Row],[DATEMTH]],2),1)</f>
        <v>44743</v>
      </c>
      <c r="P7858" t="str">
        <f>IF(AND(ALT[[#This Row],[DATE]]&gt;=DATE(2023,6,1),ALT[[#This Row],[DATE]]&lt;=DATE(2024,5,31)),"Y","N")</f>
        <v>N</v>
      </c>
      <c r="Q7858" t="str">
        <f>LEFT(ALT[[#This Row],[DATEMTH]],4)</f>
        <v>2022</v>
      </c>
    </row>
    <row r="7859" spans="1:17" x14ac:dyDescent="0.25">
      <c r="A7859" t="s">
        <v>80</v>
      </c>
      <c r="B7859" t="s">
        <v>110</v>
      </c>
      <c r="C7859" t="s">
        <v>15</v>
      </c>
      <c r="D7859" t="s">
        <v>23</v>
      </c>
      <c r="E7859" s="14">
        <v>5638722.8769529844</v>
      </c>
      <c r="F7859" s="14">
        <v>33899903.776400983</v>
      </c>
      <c r="G7859" s="13">
        <v>0.1663344803025168</v>
      </c>
      <c r="H7859" s="12">
        <v>-40588433.039999999</v>
      </c>
      <c r="I7859" s="12">
        <v>-6.7512559160019023</v>
      </c>
      <c r="J7859" t="s">
        <v>26</v>
      </c>
      <c r="K7859" s="14">
        <v>758008.06500900001</v>
      </c>
      <c r="L7859" s="14">
        <v>5638722.8769529983</v>
      </c>
      <c r="M7859" s="13">
        <v>0.13442903323147626</v>
      </c>
      <c r="N7859" s="12">
        <v>-0.90756480588642041</v>
      </c>
      <c r="O7859" s="2">
        <f>DATE(LEFT(ALT[[#This Row],[DATEMTH]],4),RIGHT(ALT[[#This Row],[DATEMTH]],2),1)</f>
        <v>44743</v>
      </c>
      <c r="P7859" t="str">
        <f>IF(AND(ALT[[#This Row],[DATE]]&gt;=DATE(2023,6,1),ALT[[#This Row],[DATE]]&lt;=DATE(2024,5,31)),"Y","N")</f>
        <v>N</v>
      </c>
      <c r="Q7859" t="str">
        <f>LEFT(ALT[[#This Row],[DATEMTH]],4)</f>
        <v>2022</v>
      </c>
    </row>
    <row r="7860" spans="1:17" x14ac:dyDescent="0.25">
      <c r="A7860" t="s">
        <v>80</v>
      </c>
      <c r="B7860" t="s">
        <v>110</v>
      </c>
      <c r="C7860" t="s">
        <v>15</v>
      </c>
      <c r="D7860" t="s">
        <v>23</v>
      </c>
      <c r="E7860" s="14">
        <v>5638722.8769529844</v>
      </c>
      <c r="F7860" s="14">
        <v>33899903.776400983</v>
      </c>
      <c r="G7860" s="13">
        <v>0.1663344803025168</v>
      </c>
      <c r="H7860" s="12">
        <v>-40588433.039999999</v>
      </c>
      <c r="I7860" s="12">
        <v>-6.7512559160019023</v>
      </c>
      <c r="J7860" t="s">
        <v>25</v>
      </c>
      <c r="K7860" s="14">
        <v>745526.14028399985</v>
      </c>
      <c r="L7860" s="14">
        <v>5638722.8769529983</v>
      </c>
      <c r="M7860" s="13">
        <v>0.13221542476066148</v>
      </c>
      <c r="N7860" s="12">
        <v>-0.89262016860212023</v>
      </c>
      <c r="O7860" s="2">
        <f>DATE(LEFT(ALT[[#This Row],[DATEMTH]],4),RIGHT(ALT[[#This Row],[DATEMTH]],2),1)</f>
        <v>44743</v>
      </c>
      <c r="P7860" t="str">
        <f>IF(AND(ALT[[#This Row],[DATE]]&gt;=DATE(2023,6,1),ALT[[#This Row],[DATE]]&lt;=DATE(2024,5,31)),"Y","N")</f>
        <v>N</v>
      </c>
      <c r="Q7860" t="str">
        <f>LEFT(ALT[[#This Row],[DATEMTH]],4)</f>
        <v>2022</v>
      </c>
    </row>
    <row r="7861" spans="1:17" x14ac:dyDescent="0.25">
      <c r="A7861" t="s">
        <v>80</v>
      </c>
      <c r="B7861" t="s">
        <v>110</v>
      </c>
      <c r="C7861" t="s">
        <v>15</v>
      </c>
      <c r="D7861" t="s">
        <v>23</v>
      </c>
      <c r="E7861" s="14">
        <v>5638722.8769529844</v>
      </c>
      <c r="F7861" s="14">
        <v>33899903.776400983</v>
      </c>
      <c r="G7861" s="13">
        <v>0.1663344803025168</v>
      </c>
      <c r="H7861" s="12">
        <v>-40588433.039999999</v>
      </c>
      <c r="I7861" s="12">
        <v>-6.7512559160019023</v>
      </c>
      <c r="J7861" t="s">
        <v>24</v>
      </c>
      <c r="K7861" s="14">
        <v>2485696.7228209982</v>
      </c>
      <c r="L7861" s="14">
        <v>5638722.8769529983</v>
      </c>
      <c r="M7861" s="13">
        <v>0.44082619009008583</v>
      </c>
      <c r="N7861" s="12">
        <v>-2.9761304237742712</v>
      </c>
      <c r="O7861" s="2">
        <f>DATE(LEFT(ALT[[#This Row],[DATEMTH]],4),RIGHT(ALT[[#This Row],[DATEMTH]],2),1)</f>
        <v>44743</v>
      </c>
      <c r="P7861" t="str">
        <f>IF(AND(ALT[[#This Row],[DATE]]&gt;=DATE(2023,6,1),ALT[[#This Row],[DATE]]&lt;=DATE(2024,5,31)),"Y","N")</f>
        <v>N</v>
      </c>
      <c r="Q7861" t="str">
        <f>LEFT(ALT[[#This Row],[DATEMTH]],4)</f>
        <v>2022</v>
      </c>
    </row>
    <row r="7862" spans="1:17" x14ac:dyDescent="0.25">
      <c r="A7862" t="s">
        <v>80</v>
      </c>
      <c r="B7862" t="s">
        <v>110</v>
      </c>
      <c r="C7862" t="s">
        <v>18</v>
      </c>
      <c r="D7862" t="s">
        <v>23</v>
      </c>
      <c r="E7862" s="14">
        <v>8135433.91798501</v>
      </c>
      <c r="F7862" s="14">
        <v>33899903.776400983</v>
      </c>
      <c r="G7862" s="13">
        <v>0.23998398259904191</v>
      </c>
      <c r="H7862" s="12">
        <v>-40588433.039999999</v>
      </c>
      <c r="I7862" s="12">
        <v>-9.7405738083937372</v>
      </c>
      <c r="J7862" t="s">
        <v>26</v>
      </c>
      <c r="K7862" s="14">
        <v>1966567.836139</v>
      </c>
      <c r="L7862" s="14">
        <v>8135433.9179850034</v>
      </c>
      <c r="M7862" s="13">
        <v>0.24172869646098516</v>
      </c>
      <c r="N7862" s="12">
        <v>-2.3545762094850318</v>
      </c>
      <c r="O7862" s="2">
        <f>DATE(LEFT(ALT[[#This Row],[DATEMTH]],4),RIGHT(ALT[[#This Row],[DATEMTH]],2),1)</f>
        <v>44743</v>
      </c>
      <c r="P7862" t="str">
        <f>IF(AND(ALT[[#This Row],[DATE]]&gt;=DATE(2023,6,1),ALT[[#This Row],[DATE]]&lt;=DATE(2024,5,31)),"Y","N")</f>
        <v>N</v>
      </c>
      <c r="Q7862" t="str">
        <f>LEFT(ALT[[#This Row],[DATEMTH]],4)</f>
        <v>2022</v>
      </c>
    </row>
    <row r="7863" spans="1:17" x14ac:dyDescent="0.25">
      <c r="A7863" t="s">
        <v>80</v>
      </c>
      <c r="B7863" t="s">
        <v>110</v>
      </c>
      <c r="C7863" t="s">
        <v>18</v>
      </c>
      <c r="D7863" t="s">
        <v>23</v>
      </c>
      <c r="E7863" s="14">
        <v>8135433.91798501</v>
      </c>
      <c r="F7863" s="14">
        <v>33899903.776400983</v>
      </c>
      <c r="G7863" s="13">
        <v>0.23998398259904191</v>
      </c>
      <c r="H7863" s="12">
        <v>-40588433.039999999</v>
      </c>
      <c r="I7863" s="12">
        <v>-9.7405738083937372</v>
      </c>
      <c r="J7863" t="s">
        <v>25</v>
      </c>
      <c r="K7863" s="14">
        <v>883232.85741799942</v>
      </c>
      <c r="L7863" s="14">
        <v>8135433.9179850034</v>
      </c>
      <c r="M7863" s="13">
        <v>0.10856616454906438</v>
      </c>
      <c r="N7863" s="12">
        <v>-1.0574967388843812</v>
      </c>
      <c r="O7863" s="2">
        <f>DATE(LEFT(ALT[[#This Row],[DATEMTH]],4),RIGHT(ALT[[#This Row],[DATEMTH]],2),1)</f>
        <v>44743</v>
      </c>
      <c r="P7863" t="str">
        <f>IF(AND(ALT[[#This Row],[DATE]]&gt;=DATE(2023,6,1),ALT[[#This Row],[DATE]]&lt;=DATE(2024,5,31)),"Y","N")</f>
        <v>N</v>
      </c>
      <c r="Q7863" t="str">
        <f>LEFT(ALT[[#This Row],[DATEMTH]],4)</f>
        <v>2022</v>
      </c>
    </row>
    <row r="7864" spans="1:17" x14ac:dyDescent="0.25">
      <c r="A7864" t="s">
        <v>80</v>
      </c>
      <c r="B7864" t="s">
        <v>110</v>
      </c>
      <c r="C7864" t="s">
        <v>18</v>
      </c>
      <c r="D7864" t="s">
        <v>23</v>
      </c>
      <c r="E7864" s="14">
        <v>8135433.91798501</v>
      </c>
      <c r="F7864" s="14">
        <v>33899903.776400983</v>
      </c>
      <c r="G7864" s="13">
        <v>0.23998398259904191</v>
      </c>
      <c r="H7864" s="12">
        <v>-40588433.039999999</v>
      </c>
      <c r="I7864" s="12">
        <v>-9.7405738083937372</v>
      </c>
      <c r="J7864" t="s">
        <v>16</v>
      </c>
      <c r="K7864" s="14">
        <v>2926040.9113040031</v>
      </c>
      <c r="L7864" s="14">
        <v>8135433.9179850034</v>
      </c>
      <c r="M7864" s="13">
        <v>0.35966623794158104</v>
      </c>
      <c r="N7864" s="12">
        <v>-3.5033555370572742</v>
      </c>
      <c r="O7864" s="2">
        <f>DATE(LEFT(ALT[[#This Row],[DATEMTH]],4),RIGHT(ALT[[#This Row],[DATEMTH]],2),1)</f>
        <v>44743</v>
      </c>
      <c r="P7864" t="str">
        <f>IF(AND(ALT[[#This Row],[DATE]]&gt;=DATE(2023,6,1),ALT[[#This Row],[DATE]]&lt;=DATE(2024,5,31)),"Y","N")</f>
        <v>N</v>
      </c>
      <c r="Q7864" t="str">
        <f>LEFT(ALT[[#This Row],[DATEMTH]],4)</f>
        <v>2022</v>
      </c>
    </row>
    <row r="7865" spans="1:17" x14ac:dyDescent="0.25">
      <c r="A7865" t="s">
        <v>80</v>
      </c>
      <c r="B7865" t="s">
        <v>110</v>
      </c>
      <c r="C7865" t="s">
        <v>18</v>
      </c>
      <c r="D7865" t="s">
        <v>23</v>
      </c>
      <c r="E7865" s="14">
        <v>8135433.91798501</v>
      </c>
      <c r="F7865" s="14">
        <v>33899903.776400983</v>
      </c>
      <c r="G7865" s="13">
        <v>0.23998398259904191</v>
      </c>
      <c r="H7865" s="12">
        <v>-40588433.039999999</v>
      </c>
      <c r="I7865" s="12">
        <v>-9.7405738083937372</v>
      </c>
      <c r="J7865" t="s">
        <v>24</v>
      </c>
      <c r="K7865" s="14">
        <v>2359592.3131240001</v>
      </c>
      <c r="L7865" s="14">
        <v>8135433.9179850034</v>
      </c>
      <c r="M7865" s="13">
        <v>0.29003890104836932</v>
      </c>
      <c r="N7865" s="12">
        <v>-2.8251453229670491</v>
      </c>
      <c r="O7865" s="2">
        <f>DATE(LEFT(ALT[[#This Row],[DATEMTH]],4),RIGHT(ALT[[#This Row],[DATEMTH]],2),1)</f>
        <v>44743</v>
      </c>
      <c r="P7865" t="str">
        <f>IF(AND(ALT[[#This Row],[DATE]]&gt;=DATE(2023,6,1),ALT[[#This Row],[DATE]]&lt;=DATE(2024,5,31)),"Y","N")</f>
        <v>N</v>
      </c>
      <c r="Q7865" t="str">
        <f>LEFT(ALT[[#This Row],[DATEMTH]],4)</f>
        <v>2022</v>
      </c>
    </row>
    <row r="7866" spans="1:17" x14ac:dyDescent="0.25">
      <c r="A7866" t="s">
        <v>80</v>
      </c>
      <c r="B7866" t="s">
        <v>110</v>
      </c>
      <c r="C7866" t="s">
        <v>19</v>
      </c>
      <c r="D7866" t="s">
        <v>23</v>
      </c>
      <c r="E7866" s="14">
        <v>9469237.9654880017</v>
      </c>
      <c r="F7866" s="14">
        <v>33899903.776400983</v>
      </c>
      <c r="G7866" s="13">
        <v>0.27932934641778834</v>
      </c>
      <c r="H7866" s="12">
        <v>-40588433.039999999</v>
      </c>
      <c r="I7866" s="12">
        <v>-11.337540473185365</v>
      </c>
      <c r="J7866" t="s">
        <v>25</v>
      </c>
      <c r="K7866" s="14">
        <v>6142423.8049130011</v>
      </c>
      <c r="L7866" s="14">
        <v>9469237.9654880054</v>
      </c>
      <c r="M7866" s="13">
        <v>0.64867139544913166</v>
      </c>
      <c r="N7866" s="12">
        <v>-7.3543381997021591</v>
      </c>
      <c r="O7866" s="2">
        <f>DATE(LEFT(ALT[[#This Row],[DATEMTH]],4),RIGHT(ALT[[#This Row],[DATEMTH]],2),1)</f>
        <v>44743</v>
      </c>
      <c r="P7866" t="str">
        <f>IF(AND(ALT[[#This Row],[DATE]]&gt;=DATE(2023,6,1),ALT[[#This Row],[DATE]]&lt;=DATE(2024,5,31)),"Y","N")</f>
        <v>N</v>
      </c>
      <c r="Q7866" t="str">
        <f>LEFT(ALT[[#This Row],[DATEMTH]],4)</f>
        <v>2022</v>
      </c>
    </row>
    <row r="7867" spans="1:17" x14ac:dyDescent="0.25">
      <c r="A7867" t="s">
        <v>80</v>
      </c>
      <c r="B7867" t="s">
        <v>110</v>
      </c>
      <c r="C7867" t="s">
        <v>19</v>
      </c>
      <c r="D7867" t="s">
        <v>23</v>
      </c>
      <c r="E7867" s="14">
        <v>9469237.9654880017</v>
      </c>
      <c r="F7867" s="14">
        <v>33899903.776400983</v>
      </c>
      <c r="G7867" s="13">
        <v>0.27932934641778834</v>
      </c>
      <c r="H7867" s="12">
        <v>-40588433.039999999</v>
      </c>
      <c r="I7867" s="12">
        <v>-11.337540473185365</v>
      </c>
      <c r="J7867" t="s">
        <v>24</v>
      </c>
      <c r="K7867" s="14">
        <v>2897058.3262590035</v>
      </c>
      <c r="L7867" s="14">
        <v>9469237.9654880054</v>
      </c>
      <c r="M7867" s="13">
        <v>0.30594418862613315</v>
      </c>
      <c r="N7867" s="12">
        <v>-3.4686546210846423</v>
      </c>
      <c r="O7867" s="2">
        <f>DATE(LEFT(ALT[[#This Row],[DATEMTH]],4),RIGHT(ALT[[#This Row],[DATEMTH]],2),1)</f>
        <v>44743</v>
      </c>
      <c r="P7867" t="str">
        <f>IF(AND(ALT[[#This Row],[DATE]]&gt;=DATE(2023,6,1),ALT[[#This Row],[DATE]]&lt;=DATE(2024,5,31)),"Y","N")</f>
        <v>N</v>
      </c>
      <c r="Q7867" t="str">
        <f>LEFT(ALT[[#This Row],[DATEMTH]],4)</f>
        <v>2022</v>
      </c>
    </row>
    <row r="7868" spans="1:17" x14ac:dyDescent="0.25">
      <c r="A7868" t="s">
        <v>80</v>
      </c>
      <c r="B7868" t="s">
        <v>110</v>
      </c>
      <c r="C7868" t="s">
        <v>19</v>
      </c>
      <c r="D7868" t="s">
        <v>23</v>
      </c>
      <c r="E7868" s="14">
        <v>9469237.9654880017</v>
      </c>
      <c r="F7868" s="14">
        <v>33899903.776400983</v>
      </c>
      <c r="G7868" s="13">
        <v>0.27932934641778834</v>
      </c>
      <c r="H7868" s="12">
        <v>-40588433.039999999</v>
      </c>
      <c r="I7868" s="12">
        <v>-11.337540473185365</v>
      </c>
      <c r="J7868" t="s">
        <v>16</v>
      </c>
      <c r="K7868" s="14">
        <v>2432.9161299999987</v>
      </c>
      <c r="L7868" s="14">
        <v>9469237.9654880054</v>
      </c>
      <c r="M7868" s="13">
        <v>2.5692839686436333E-4</v>
      </c>
      <c r="N7868" s="12">
        <v>-2.912936098160351E-3</v>
      </c>
      <c r="O7868" s="2">
        <f>DATE(LEFT(ALT[[#This Row],[DATEMTH]],4),RIGHT(ALT[[#This Row],[DATEMTH]],2),1)</f>
        <v>44743</v>
      </c>
      <c r="P7868" t="str">
        <f>IF(AND(ALT[[#This Row],[DATE]]&gt;=DATE(2023,6,1),ALT[[#This Row],[DATE]]&lt;=DATE(2024,5,31)),"Y","N")</f>
        <v>N</v>
      </c>
      <c r="Q7868" t="str">
        <f>LEFT(ALT[[#This Row],[DATEMTH]],4)</f>
        <v>2022</v>
      </c>
    </row>
    <row r="7869" spans="1:17" x14ac:dyDescent="0.25">
      <c r="A7869" t="s">
        <v>80</v>
      </c>
      <c r="B7869" t="s">
        <v>110</v>
      </c>
      <c r="C7869" t="s">
        <v>19</v>
      </c>
      <c r="D7869" t="s">
        <v>23</v>
      </c>
      <c r="E7869" s="14">
        <v>9469237.9654880017</v>
      </c>
      <c r="F7869" s="14">
        <v>33899903.776400983</v>
      </c>
      <c r="G7869" s="13">
        <v>0.27932934641778834</v>
      </c>
      <c r="H7869" s="12">
        <v>-40588433.039999999</v>
      </c>
      <c r="I7869" s="12">
        <v>-11.337540473185365</v>
      </c>
      <c r="J7869" t="s">
        <v>26</v>
      </c>
      <c r="K7869" s="14">
        <v>427322.9181860002</v>
      </c>
      <c r="L7869" s="14">
        <v>9469237.9654880054</v>
      </c>
      <c r="M7869" s="13">
        <v>4.5127487527870755E-2</v>
      </c>
      <c r="N7869" s="12">
        <v>-0.51163471630040247</v>
      </c>
      <c r="O7869" s="2">
        <f>DATE(LEFT(ALT[[#This Row],[DATEMTH]],4),RIGHT(ALT[[#This Row],[DATEMTH]],2),1)</f>
        <v>44743</v>
      </c>
      <c r="P7869" t="str">
        <f>IF(AND(ALT[[#This Row],[DATE]]&gt;=DATE(2023,6,1),ALT[[#This Row],[DATE]]&lt;=DATE(2024,5,31)),"Y","N")</f>
        <v>N</v>
      </c>
      <c r="Q7869" t="str">
        <f>LEFT(ALT[[#This Row],[DATEMTH]],4)</f>
        <v>2022</v>
      </c>
    </row>
    <row r="7870" spans="1:17" x14ac:dyDescent="0.25">
      <c r="A7870" t="s">
        <v>80</v>
      </c>
      <c r="B7870" t="s">
        <v>110</v>
      </c>
      <c r="C7870" t="s">
        <v>20</v>
      </c>
      <c r="D7870" t="s">
        <v>23</v>
      </c>
      <c r="E7870" s="14">
        <v>10656509.015974997</v>
      </c>
      <c r="F7870" s="14">
        <v>33899903.776400983</v>
      </c>
      <c r="G7870" s="13">
        <v>0.31435219068065312</v>
      </c>
      <c r="H7870" s="12">
        <v>-40588433.039999999</v>
      </c>
      <c r="I7870" s="12">
        <v>-12.759062842419</v>
      </c>
      <c r="J7870" t="s">
        <v>25</v>
      </c>
      <c r="K7870" s="14">
        <v>1382759.5469909995</v>
      </c>
      <c r="L7870" s="14">
        <v>10656509.015974998</v>
      </c>
      <c r="M7870" s="13">
        <v>0.12975727275396917</v>
      </c>
      <c r="N7870" s="12">
        <v>-1.6555811973287955</v>
      </c>
      <c r="O7870" s="2">
        <f>DATE(LEFT(ALT[[#This Row],[DATEMTH]],4),RIGHT(ALT[[#This Row],[DATEMTH]],2),1)</f>
        <v>44743</v>
      </c>
      <c r="P7870" t="str">
        <f>IF(AND(ALT[[#This Row],[DATE]]&gt;=DATE(2023,6,1),ALT[[#This Row],[DATE]]&lt;=DATE(2024,5,31)),"Y","N")</f>
        <v>N</v>
      </c>
      <c r="Q7870" t="str">
        <f>LEFT(ALT[[#This Row],[DATEMTH]],4)</f>
        <v>2022</v>
      </c>
    </row>
    <row r="7871" spans="1:17" x14ac:dyDescent="0.25">
      <c r="A7871" t="s">
        <v>80</v>
      </c>
      <c r="B7871" t="s">
        <v>110</v>
      </c>
      <c r="C7871" t="s">
        <v>20</v>
      </c>
      <c r="D7871" t="s">
        <v>23</v>
      </c>
      <c r="E7871" s="14">
        <v>10656509.015974997</v>
      </c>
      <c r="F7871" s="14">
        <v>33899903.776400983</v>
      </c>
      <c r="G7871" s="13">
        <v>0.31435219068065312</v>
      </c>
      <c r="H7871" s="12">
        <v>-40588433.039999999</v>
      </c>
      <c r="I7871" s="12">
        <v>-12.759062842419</v>
      </c>
      <c r="J7871" t="s">
        <v>24</v>
      </c>
      <c r="K7871" s="14">
        <v>4801313.0743449982</v>
      </c>
      <c r="L7871" s="14">
        <v>10656509.015974998</v>
      </c>
      <c r="M7871" s="13">
        <v>0.45055215241196045</v>
      </c>
      <c r="N7871" s="12">
        <v>-5.7486232264113468</v>
      </c>
      <c r="O7871" s="2">
        <f>DATE(LEFT(ALT[[#This Row],[DATEMTH]],4),RIGHT(ALT[[#This Row],[DATEMTH]],2),1)</f>
        <v>44743</v>
      </c>
      <c r="P7871" t="str">
        <f>IF(AND(ALT[[#This Row],[DATE]]&gt;=DATE(2023,6,1),ALT[[#This Row],[DATE]]&lt;=DATE(2024,5,31)),"Y","N")</f>
        <v>N</v>
      </c>
      <c r="Q7871" t="str">
        <f>LEFT(ALT[[#This Row],[DATEMTH]],4)</f>
        <v>2022</v>
      </c>
    </row>
    <row r="7872" spans="1:17" x14ac:dyDescent="0.25">
      <c r="A7872" t="s">
        <v>80</v>
      </c>
      <c r="B7872" t="s">
        <v>110</v>
      </c>
      <c r="C7872" t="s">
        <v>20</v>
      </c>
      <c r="D7872" t="s">
        <v>23</v>
      </c>
      <c r="E7872" s="14">
        <v>10656509.015974997</v>
      </c>
      <c r="F7872" s="14">
        <v>33899903.776400983</v>
      </c>
      <c r="G7872" s="13">
        <v>0.31435219068065312</v>
      </c>
      <c r="H7872" s="12">
        <v>-40588433.039999999</v>
      </c>
      <c r="I7872" s="12">
        <v>-12.759062842419</v>
      </c>
      <c r="J7872" t="s">
        <v>16</v>
      </c>
      <c r="K7872" s="14">
        <v>3832998.660602001</v>
      </c>
      <c r="L7872" s="14">
        <v>10656509.015974998</v>
      </c>
      <c r="M7872" s="13">
        <v>0.35968614626572504</v>
      </c>
      <c r="N7872" s="12">
        <v>-4.5892581437518984</v>
      </c>
      <c r="O7872" s="2">
        <f>DATE(LEFT(ALT[[#This Row],[DATEMTH]],4),RIGHT(ALT[[#This Row],[DATEMTH]],2),1)</f>
        <v>44743</v>
      </c>
      <c r="P7872" t="str">
        <f>IF(AND(ALT[[#This Row],[DATE]]&gt;=DATE(2023,6,1),ALT[[#This Row],[DATE]]&lt;=DATE(2024,5,31)),"Y","N")</f>
        <v>N</v>
      </c>
      <c r="Q7872" t="str">
        <f>LEFT(ALT[[#This Row],[DATEMTH]],4)</f>
        <v>2022</v>
      </c>
    </row>
    <row r="7873" spans="1:17" x14ac:dyDescent="0.25">
      <c r="A7873" t="s">
        <v>80</v>
      </c>
      <c r="B7873" t="s">
        <v>110</v>
      </c>
      <c r="C7873" t="s">
        <v>20</v>
      </c>
      <c r="D7873" t="s">
        <v>23</v>
      </c>
      <c r="E7873" s="14">
        <v>10656509.015974997</v>
      </c>
      <c r="F7873" s="14">
        <v>33899903.776400983</v>
      </c>
      <c r="G7873" s="13">
        <v>0.31435219068065312</v>
      </c>
      <c r="H7873" s="12">
        <v>-40588433.039999999</v>
      </c>
      <c r="I7873" s="12">
        <v>-12.759062842419</v>
      </c>
      <c r="J7873" t="s">
        <v>26</v>
      </c>
      <c r="K7873" s="14">
        <v>639437.73403699964</v>
      </c>
      <c r="L7873" s="14">
        <v>10656509.015974998</v>
      </c>
      <c r="M7873" s="13">
        <v>6.0004428568345314E-2</v>
      </c>
      <c r="N7873" s="12">
        <v>-0.76560027492695981</v>
      </c>
      <c r="O7873" s="2">
        <f>DATE(LEFT(ALT[[#This Row],[DATEMTH]],4),RIGHT(ALT[[#This Row],[DATEMTH]],2),1)</f>
        <v>44743</v>
      </c>
      <c r="P7873" t="str">
        <f>IF(AND(ALT[[#This Row],[DATE]]&gt;=DATE(2023,6,1),ALT[[#This Row],[DATE]]&lt;=DATE(2024,5,31)),"Y","N")</f>
        <v>N</v>
      </c>
      <c r="Q7873" t="str">
        <f>LEFT(ALT[[#This Row],[DATEMTH]],4)</f>
        <v>2022</v>
      </c>
    </row>
    <row r="7874" spans="1:17" x14ac:dyDescent="0.25">
      <c r="A7874" t="s">
        <v>80</v>
      </c>
      <c r="B7874" t="s">
        <v>111</v>
      </c>
      <c r="C7874" t="s">
        <v>15</v>
      </c>
      <c r="D7874" t="s">
        <v>22</v>
      </c>
      <c r="E7874" s="14">
        <v>877127.51122899971</v>
      </c>
      <c r="F7874" s="14">
        <v>5218510.4697710024</v>
      </c>
      <c r="G7874" s="13">
        <v>0.16808005202057008</v>
      </c>
      <c r="H7874" s="12">
        <v>-25138062.600000001</v>
      </c>
      <c r="I7874" s="12">
        <v>-4.2252068695043477</v>
      </c>
      <c r="J7874" t="s">
        <v>25</v>
      </c>
      <c r="K7874" s="14">
        <v>115637.07464099998</v>
      </c>
      <c r="L7874" s="14">
        <v>877127.51122899994</v>
      </c>
      <c r="M7874" s="13">
        <v>0.13183610496833398</v>
      </c>
      <c r="N7874" s="12">
        <v>-0.55703481636090102</v>
      </c>
      <c r="O7874" s="2">
        <f>DATE(LEFT(ALT[[#This Row],[DATEMTH]],4),RIGHT(ALT[[#This Row],[DATEMTH]],2),1)</f>
        <v>44743</v>
      </c>
      <c r="P7874" t="str">
        <f>IF(AND(ALT[[#This Row],[DATE]]&gt;=DATE(2023,6,1),ALT[[#This Row],[DATE]]&lt;=DATE(2024,5,31)),"Y","N")</f>
        <v>N</v>
      </c>
      <c r="Q7874" t="str">
        <f>LEFT(ALT[[#This Row],[DATEMTH]],4)</f>
        <v>2022</v>
      </c>
    </row>
    <row r="7875" spans="1:17" x14ac:dyDescent="0.25">
      <c r="A7875" t="s">
        <v>80</v>
      </c>
      <c r="B7875" t="s">
        <v>111</v>
      </c>
      <c r="C7875" t="s">
        <v>15</v>
      </c>
      <c r="D7875" t="s">
        <v>22</v>
      </c>
      <c r="E7875" s="14">
        <v>877127.51122899971</v>
      </c>
      <c r="F7875" s="14">
        <v>5218510.4697710024</v>
      </c>
      <c r="G7875" s="13">
        <v>0.16808005202057008</v>
      </c>
      <c r="H7875" s="12">
        <v>-25138062.600000001</v>
      </c>
      <c r="I7875" s="12">
        <v>-4.2252068695043477</v>
      </c>
      <c r="J7875" t="s">
        <v>16</v>
      </c>
      <c r="K7875" s="14">
        <v>261383.91379700013</v>
      </c>
      <c r="L7875" s="14">
        <v>877127.51122899994</v>
      </c>
      <c r="M7875" s="13">
        <v>0.29799990360666978</v>
      </c>
      <c r="N7875" s="12">
        <v>-1.2591112398305346</v>
      </c>
      <c r="O7875" s="2">
        <f>DATE(LEFT(ALT[[#This Row],[DATEMTH]],4),RIGHT(ALT[[#This Row],[DATEMTH]],2),1)</f>
        <v>44743</v>
      </c>
      <c r="P7875" t="str">
        <f>IF(AND(ALT[[#This Row],[DATE]]&gt;=DATE(2023,6,1),ALT[[#This Row],[DATE]]&lt;=DATE(2024,5,31)),"Y","N")</f>
        <v>N</v>
      </c>
      <c r="Q7875" t="str">
        <f>LEFT(ALT[[#This Row],[DATEMTH]],4)</f>
        <v>2022</v>
      </c>
    </row>
    <row r="7876" spans="1:17" x14ac:dyDescent="0.25">
      <c r="A7876" t="s">
        <v>80</v>
      </c>
      <c r="B7876" t="s">
        <v>111</v>
      </c>
      <c r="C7876" t="s">
        <v>15</v>
      </c>
      <c r="D7876" t="s">
        <v>22</v>
      </c>
      <c r="E7876" s="14">
        <v>877127.51122899971</v>
      </c>
      <c r="F7876" s="14">
        <v>5218510.4697710024</v>
      </c>
      <c r="G7876" s="13">
        <v>0.16808005202057008</v>
      </c>
      <c r="H7876" s="12">
        <v>-25138062.600000001</v>
      </c>
      <c r="I7876" s="12">
        <v>-4.2252068695043477</v>
      </c>
      <c r="J7876" t="s">
        <v>26</v>
      </c>
      <c r="K7876" s="14">
        <v>109635.99376599996</v>
      </c>
      <c r="L7876" s="14">
        <v>877127.51122899994</v>
      </c>
      <c r="M7876" s="13">
        <v>0.12499436212231206</v>
      </c>
      <c r="N7876" s="12">
        <v>-0.52812703748850698</v>
      </c>
      <c r="O7876" s="2">
        <f>DATE(LEFT(ALT[[#This Row],[DATEMTH]],4),RIGHT(ALT[[#This Row],[DATEMTH]],2),1)</f>
        <v>44743</v>
      </c>
      <c r="P7876" t="str">
        <f>IF(AND(ALT[[#This Row],[DATE]]&gt;=DATE(2023,6,1),ALT[[#This Row],[DATE]]&lt;=DATE(2024,5,31)),"Y","N")</f>
        <v>N</v>
      </c>
      <c r="Q7876" t="str">
        <f>LEFT(ALT[[#This Row],[DATEMTH]],4)</f>
        <v>2022</v>
      </c>
    </row>
    <row r="7877" spans="1:17" x14ac:dyDescent="0.25">
      <c r="A7877" t="s">
        <v>80</v>
      </c>
      <c r="B7877" t="s">
        <v>111</v>
      </c>
      <c r="C7877" t="s">
        <v>15</v>
      </c>
      <c r="D7877" t="s">
        <v>22</v>
      </c>
      <c r="E7877" s="14">
        <v>877127.51122899971</v>
      </c>
      <c r="F7877" s="14">
        <v>5218510.4697710024</v>
      </c>
      <c r="G7877" s="13">
        <v>0.16808005202057008</v>
      </c>
      <c r="H7877" s="12">
        <v>-25138062.600000001</v>
      </c>
      <c r="I7877" s="12">
        <v>-4.2252068695043477</v>
      </c>
      <c r="J7877" t="s">
        <v>24</v>
      </c>
      <c r="K7877" s="14">
        <v>390470.52902499994</v>
      </c>
      <c r="L7877" s="14">
        <v>877127.51122899994</v>
      </c>
      <c r="M7877" s="13">
        <v>0.44516962930268428</v>
      </c>
      <c r="N7877" s="12">
        <v>-1.8809337758244056</v>
      </c>
      <c r="O7877" s="2">
        <f>DATE(LEFT(ALT[[#This Row],[DATEMTH]],4),RIGHT(ALT[[#This Row],[DATEMTH]],2),1)</f>
        <v>44743</v>
      </c>
      <c r="P7877" t="str">
        <f>IF(AND(ALT[[#This Row],[DATE]]&gt;=DATE(2023,6,1),ALT[[#This Row],[DATE]]&lt;=DATE(2024,5,31)),"Y","N")</f>
        <v>N</v>
      </c>
      <c r="Q7877" t="str">
        <f>LEFT(ALT[[#This Row],[DATEMTH]],4)</f>
        <v>2022</v>
      </c>
    </row>
    <row r="7878" spans="1:17" x14ac:dyDescent="0.25">
      <c r="A7878" t="s">
        <v>80</v>
      </c>
      <c r="B7878" t="s">
        <v>111</v>
      </c>
      <c r="C7878" t="s">
        <v>18</v>
      </c>
      <c r="D7878" t="s">
        <v>22</v>
      </c>
      <c r="E7878" s="14">
        <v>1081846.4680940006</v>
      </c>
      <c r="F7878" s="14">
        <v>5218510.4697710024</v>
      </c>
      <c r="G7878" s="13">
        <v>0.20730943712018152</v>
      </c>
      <c r="H7878" s="12">
        <v>-25138062.600000001</v>
      </c>
      <c r="I7878" s="12">
        <v>-5.2113576078978872</v>
      </c>
      <c r="J7878" t="s">
        <v>16</v>
      </c>
      <c r="K7878" s="14">
        <v>397676.6479039999</v>
      </c>
      <c r="L7878" s="14">
        <v>1081846.4680940001</v>
      </c>
      <c r="M7878" s="13">
        <v>0.36759065138385821</v>
      </c>
      <c r="N7878" s="12">
        <v>-1.9156463376814095</v>
      </c>
      <c r="O7878" s="2">
        <f>DATE(LEFT(ALT[[#This Row],[DATEMTH]],4),RIGHT(ALT[[#This Row],[DATEMTH]],2),1)</f>
        <v>44743</v>
      </c>
      <c r="P7878" t="str">
        <f>IF(AND(ALT[[#This Row],[DATE]]&gt;=DATE(2023,6,1),ALT[[#This Row],[DATE]]&lt;=DATE(2024,5,31)),"Y","N")</f>
        <v>N</v>
      </c>
      <c r="Q7878" t="str">
        <f>LEFT(ALT[[#This Row],[DATEMTH]],4)</f>
        <v>2022</v>
      </c>
    </row>
    <row r="7879" spans="1:17" x14ac:dyDescent="0.25">
      <c r="A7879" t="s">
        <v>80</v>
      </c>
      <c r="B7879" t="s">
        <v>111</v>
      </c>
      <c r="C7879" t="s">
        <v>18</v>
      </c>
      <c r="D7879" t="s">
        <v>22</v>
      </c>
      <c r="E7879" s="14">
        <v>1081846.4680940006</v>
      </c>
      <c r="F7879" s="14">
        <v>5218510.4697710024</v>
      </c>
      <c r="G7879" s="13">
        <v>0.20730943712018152</v>
      </c>
      <c r="H7879" s="12">
        <v>-25138062.600000001</v>
      </c>
      <c r="I7879" s="12">
        <v>-5.2113576078978872</v>
      </c>
      <c r="J7879" t="s">
        <v>24</v>
      </c>
      <c r="K7879" s="14">
        <v>327284.67125500011</v>
      </c>
      <c r="L7879" s="14">
        <v>1081846.4680940001</v>
      </c>
      <c r="M7879" s="13">
        <v>0.30252413896734448</v>
      </c>
      <c r="N7879" s="12">
        <v>-1.5765614731802282</v>
      </c>
      <c r="O7879" s="2">
        <f>DATE(LEFT(ALT[[#This Row],[DATEMTH]],4),RIGHT(ALT[[#This Row],[DATEMTH]],2),1)</f>
        <v>44743</v>
      </c>
      <c r="P7879" t="str">
        <f>IF(AND(ALT[[#This Row],[DATE]]&gt;=DATE(2023,6,1),ALT[[#This Row],[DATE]]&lt;=DATE(2024,5,31)),"Y","N")</f>
        <v>N</v>
      </c>
      <c r="Q7879" t="str">
        <f>LEFT(ALT[[#This Row],[DATEMTH]],4)</f>
        <v>2022</v>
      </c>
    </row>
    <row r="7880" spans="1:17" x14ac:dyDescent="0.25">
      <c r="A7880" t="s">
        <v>80</v>
      </c>
      <c r="B7880" t="s">
        <v>111</v>
      </c>
      <c r="C7880" t="s">
        <v>18</v>
      </c>
      <c r="D7880" t="s">
        <v>22</v>
      </c>
      <c r="E7880" s="14">
        <v>1081846.4680940006</v>
      </c>
      <c r="F7880" s="14">
        <v>5218510.4697710024</v>
      </c>
      <c r="G7880" s="13">
        <v>0.20730943712018152</v>
      </c>
      <c r="H7880" s="12">
        <v>-25138062.600000001</v>
      </c>
      <c r="I7880" s="12">
        <v>-5.2113576078978872</v>
      </c>
      <c r="J7880" t="s">
        <v>26</v>
      </c>
      <c r="K7880" s="14">
        <v>251954.69118300005</v>
      </c>
      <c r="L7880" s="14">
        <v>1081846.4680940001</v>
      </c>
      <c r="M7880" s="13">
        <v>0.23289320491741722</v>
      </c>
      <c r="N7880" s="12">
        <v>-1.2136897752741038</v>
      </c>
      <c r="O7880" s="2">
        <f>DATE(LEFT(ALT[[#This Row],[DATEMTH]],4),RIGHT(ALT[[#This Row],[DATEMTH]],2),1)</f>
        <v>44743</v>
      </c>
      <c r="P7880" t="str">
        <f>IF(AND(ALT[[#This Row],[DATE]]&gt;=DATE(2023,6,1),ALT[[#This Row],[DATE]]&lt;=DATE(2024,5,31)),"Y","N")</f>
        <v>N</v>
      </c>
      <c r="Q7880" t="str">
        <f>LEFT(ALT[[#This Row],[DATEMTH]],4)</f>
        <v>2022</v>
      </c>
    </row>
    <row r="7881" spans="1:17" x14ac:dyDescent="0.25">
      <c r="A7881" t="s">
        <v>80</v>
      </c>
      <c r="B7881" t="s">
        <v>111</v>
      </c>
      <c r="C7881" t="s">
        <v>18</v>
      </c>
      <c r="D7881" t="s">
        <v>22</v>
      </c>
      <c r="E7881" s="14">
        <v>1081846.4680940006</v>
      </c>
      <c r="F7881" s="14">
        <v>5218510.4697710024</v>
      </c>
      <c r="G7881" s="13">
        <v>0.20730943712018152</v>
      </c>
      <c r="H7881" s="12">
        <v>-25138062.600000001</v>
      </c>
      <c r="I7881" s="12">
        <v>-5.2113576078978872</v>
      </c>
      <c r="J7881" t="s">
        <v>25</v>
      </c>
      <c r="K7881" s="14">
        <v>104930.45775199996</v>
      </c>
      <c r="L7881" s="14">
        <v>1081846.4680940001</v>
      </c>
      <c r="M7881" s="13">
        <v>9.6992004731379963E-2</v>
      </c>
      <c r="N7881" s="12">
        <v>-0.50546002176214488</v>
      </c>
      <c r="O7881" s="2">
        <f>DATE(LEFT(ALT[[#This Row],[DATEMTH]],4),RIGHT(ALT[[#This Row],[DATEMTH]],2),1)</f>
        <v>44743</v>
      </c>
      <c r="P7881" t="str">
        <f>IF(AND(ALT[[#This Row],[DATE]]&gt;=DATE(2023,6,1),ALT[[#This Row],[DATE]]&lt;=DATE(2024,5,31)),"Y","N")</f>
        <v>N</v>
      </c>
      <c r="Q7881" t="str">
        <f>LEFT(ALT[[#This Row],[DATEMTH]],4)</f>
        <v>2022</v>
      </c>
    </row>
    <row r="7882" spans="1:17" x14ac:dyDescent="0.25">
      <c r="A7882" t="s">
        <v>80</v>
      </c>
      <c r="B7882" t="s">
        <v>111</v>
      </c>
      <c r="C7882" t="s">
        <v>19</v>
      </c>
      <c r="D7882" t="s">
        <v>22</v>
      </c>
      <c r="E7882" s="14">
        <v>1486564.2449310003</v>
      </c>
      <c r="F7882" s="14">
        <v>5218510.4697710024</v>
      </c>
      <c r="G7882" s="13">
        <v>0.28486370843598857</v>
      </c>
      <c r="H7882" s="12">
        <v>-25138062.600000001</v>
      </c>
      <c r="I7882" s="12">
        <v>-7.1609217351320291</v>
      </c>
      <c r="J7882" t="s">
        <v>24</v>
      </c>
      <c r="K7882" s="14">
        <v>463534.26175400009</v>
      </c>
      <c r="L7882" s="14">
        <v>1486564.2449310003</v>
      </c>
      <c r="M7882" s="13">
        <v>0.31181582856885898</v>
      </c>
      <c r="N7882" s="12">
        <v>-2.2328887441569449</v>
      </c>
      <c r="O7882" s="2">
        <f>DATE(LEFT(ALT[[#This Row],[DATEMTH]],4),RIGHT(ALT[[#This Row],[DATEMTH]],2),1)</f>
        <v>44743</v>
      </c>
      <c r="P7882" t="str">
        <f>IF(AND(ALT[[#This Row],[DATE]]&gt;=DATE(2023,6,1),ALT[[#This Row],[DATE]]&lt;=DATE(2024,5,31)),"Y","N")</f>
        <v>N</v>
      </c>
      <c r="Q7882" t="str">
        <f>LEFT(ALT[[#This Row],[DATEMTH]],4)</f>
        <v>2022</v>
      </c>
    </row>
    <row r="7883" spans="1:17" x14ac:dyDescent="0.25">
      <c r="A7883" t="s">
        <v>80</v>
      </c>
      <c r="B7883" t="s">
        <v>111</v>
      </c>
      <c r="C7883" t="s">
        <v>19</v>
      </c>
      <c r="D7883" t="s">
        <v>22</v>
      </c>
      <c r="E7883" s="14">
        <v>1486564.2449310003</v>
      </c>
      <c r="F7883" s="14">
        <v>5218510.4697710024</v>
      </c>
      <c r="G7883" s="13">
        <v>0.28486370843598857</v>
      </c>
      <c r="H7883" s="12">
        <v>-25138062.600000001</v>
      </c>
      <c r="I7883" s="12">
        <v>-7.1609217351320291</v>
      </c>
      <c r="J7883" t="s">
        <v>16</v>
      </c>
      <c r="K7883" s="14">
        <v>316.92567900000006</v>
      </c>
      <c r="L7883" s="14">
        <v>1486564.2449310003</v>
      </c>
      <c r="M7883" s="13">
        <v>2.1319339549614308E-4</v>
      </c>
      <c r="N7883" s="12">
        <v>-1.5266612195949298E-3</v>
      </c>
      <c r="O7883" s="2">
        <f>DATE(LEFT(ALT[[#This Row],[DATEMTH]],4),RIGHT(ALT[[#This Row],[DATEMTH]],2),1)</f>
        <v>44743</v>
      </c>
      <c r="P7883" t="str">
        <f>IF(AND(ALT[[#This Row],[DATE]]&gt;=DATE(2023,6,1),ALT[[#This Row],[DATE]]&lt;=DATE(2024,5,31)),"Y","N")</f>
        <v>N</v>
      </c>
      <c r="Q7883" t="str">
        <f>LEFT(ALT[[#This Row],[DATEMTH]],4)</f>
        <v>2022</v>
      </c>
    </row>
    <row r="7884" spans="1:17" x14ac:dyDescent="0.25">
      <c r="A7884" t="s">
        <v>80</v>
      </c>
      <c r="B7884" t="s">
        <v>111</v>
      </c>
      <c r="C7884" t="s">
        <v>19</v>
      </c>
      <c r="D7884" t="s">
        <v>22</v>
      </c>
      <c r="E7884" s="14">
        <v>1486564.2449310003</v>
      </c>
      <c r="F7884" s="14">
        <v>5218510.4697710024</v>
      </c>
      <c r="G7884" s="13">
        <v>0.28486370843598857</v>
      </c>
      <c r="H7884" s="12">
        <v>-25138062.600000001</v>
      </c>
      <c r="I7884" s="12">
        <v>-7.1609217351320291</v>
      </c>
      <c r="J7884" t="s">
        <v>26</v>
      </c>
      <c r="K7884" s="14">
        <v>64295.86040200002</v>
      </c>
      <c r="L7884" s="14">
        <v>1486564.2449310003</v>
      </c>
      <c r="M7884" s="13">
        <v>4.3251316329745541E-2</v>
      </c>
      <c r="N7884" s="12">
        <v>-0.30971929117874569</v>
      </c>
      <c r="O7884" s="2">
        <f>DATE(LEFT(ALT[[#This Row],[DATEMTH]],4),RIGHT(ALT[[#This Row],[DATEMTH]],2),1)</f>
        <v>44743</v>
      </c>
      <c r="P7884" t="str">
        <f>IF(AND(ALT[[#This Row],[DATE]]&gt;=DATE(2023,6,1),ALT[[#This Row],[DATE]]&lt;=DATE(2024,5,31)),"Y","N")</f>
        <v>N</v>
      </c>
      <c r="Q7884" t="str">
        <f>LEFT(ALT[[#This Row],[DATEMTH]],4)</f>
        <v>2022</v>
      </c>
    </row>
    <row r="7885" spans="1:17" x14ac:dyDescent="0.25">
      <c r="A7885" t="s">
        <v>80</v>
      </c>
      <c r="B7885" t="s">
        <v>111</v>
      </c>
      <c r="C7885" t="s">
        <v>19</v>
      </c>
      <c r="D7885" t="s">
        <v>22</v>
      </c>
      <c r="E7885" s="14">
        <v>1486564.2449310003</v>
      </c>
      <c r="F7885" s="14">
        <v>5218510.4697710024</v>
      </c>
      <c r="G7885" s="13">
        <v>0.28486370843598857</v>
      </c>
      <c r="H7885" s="12">
        <v>-25138062.600000001</v>
      </c>
      <c r="I7885" s="12">
        <v>-7.1609217351320291</v>
      </c>
      <c r="J7885" t="s">
        <v>25</v>
      </c>
      <c r="K7885" s="14">
        <v>958417.19709599996</v>
      </c>
      <c r="L7885" s="14">
        <v>1486564.2449310003</v>
      </c>
      <c r="M7885" s="13">
        <v>0.64471966170589923</v>
      </c>
      <c r="N7885" s="12">
        <v>-4.6167870385767431</v>
      </c>
      <c r="O7885" s="2">
        <f>DATE(LEFT(ALT[[#This Row],[DATEMTH]],4),RIGHT(ALT[[#This Row],[DATEMTH]],2),1)</f>
        <v>44743</v>
      </c>
      <c r="P7885" t="str">
        <f>IF(AND(ALT[[#This Row],[DATE]]&gt;=DATE(2023,6,1),ALT[[#This Row],[DATE]]&lt;=DATE(2024,5,31)),"Y","N")</f>
        <v>N</v>
      </c>
      <c r="Q7885" t="str">
        <f>LEFT(ALT[[#This Row],[DATEMTH]],4)</f>
        <v>2022</v>
      </c>
    </row>
    <row r="7886" spans="1:17" x14ac:dyDescent="0.25">
      <c r="A7886" t="s">
        <v>80</v>
      </c>
      <c r="B7886" t="s">
        <v>111</v>
      </c>
      <c r="C7886" t="s">
        <v>20</v>
      </c>
      <c r="D7886" t="s">
        <v>22</v>
      </c>
      <c r="E7886" s="14">
        <v>1772972.2455170001</v>
      </c>
      <c r="F7886" s="14">
        <v>5218510.4697710024</v>
      </c>
      <c r="G7886" s="13">
        <v>0.3397468024232595</v>
      </c>
      <c r="H7886" s="12">
        <v>-25138062.600000001</v>
      </c>
      <c r="I7886" s="12">
        <v>-8.5405763874657303</v>
      </c>
      <c r="J7886" t="s">
        <v>16</v>
      </c>
      <c r="K7886" s="14">
        <v>649472.99634099985</v>
      </c>
      <c r="L7886" s="14">
        <v>1772972.2455170001</v>
      </c>
      <c r="M7886" s="13">
        <v>0.36631876104276695</v>
      </c>
      <c r="N7886" s="12">
        <v>-3.1285733608475566</v>
      </c>
      <c r="O7886" s="2">
        <f>DATE(LEFT(ALT[[#This Row],[DATEMTH]],4),RIGHT(ALT[[#This Row],[DATEMTH]],2),1)</f>
        <v>44743</v>
      </c>
      <c r="P7886" t="str">
        <f>IF(AND(ALT[[#This Row],[DATE]]&gt;=DATE(2023,6,1),ALT[[#This Row],[DATE]]&lt;=DATE(2024,5,31)),"Y","N")</f>
        <v>N</v>
      </c>
      <c r="Q7886" t="str">
        <f>LEFT(ALT[[#This Row],[DATEMTH]],4)</f>
        <v>2022</v>
      </c>
    </row>
    <row r="7887" spans="1:17" x14ac:dyDescent="0.25">
      <c r="A7887" t="s">
        <v>80</v>
      </c>
      <c r="B7887" t="s">
        <v>111</v>
      </c>
      <c r="C7887" t="s">
        <v>20</v>
      </c>
      <c r="D7887" t="s">
        <v>22</v>
      </c>
      <c r="E7887" s="14">
        <v>1772972.2455170001</v>
      </c>
      <c r="F7887" s="14">
        <v>5218510.4697710024</v>
      </c>
      <c r="G7887" s="13">
        <v>0.3397468024232595</v>
      </c>
      <c r="H7887" s="12">
        <v>-25138062.600000001</v>
      </c>
      <c r="I7887" s="12">
        <v>-8.5405763874657303</v>
      </c>
      <c r="J7887" t="s">
        <v>24</v>
      </c>
      <c r="K7887" s="14">
        <v>792315.33917600021</v>
      </c>
      <c r="L7887" s="14">
        <v>1772972.2455170001</v>
      </c>
      <c r="M7887" s="13">
        <v>0.44688535941799834</v>
      </c>
      <c r="N7887" s="12">
        <v>-3.8166585485494928</v>
      </c>
      <c r="O7887" s="2">
        <f>DATE(LEFT(ALT[[#This Row],[DATEMTH]],4),RIGHT(ALT[[#This Row],[DATEMTH]],2),1)</f>
        <v>44743</v>
      </c>
      <c r="P7887" t="str">
        <f>IF(AND(ALT[[#This Row],[DATE]]&gt;=DATE(2023,6,1),ALT[[#This Row],[DATE]]&lt;=DATE(2024,5,31)),"Y","N")</f>
        <v>N</v>
      </c>
      <c r="Q7887" t="str">
        <f>LEFT(ALT[[#This Row],[DATEMTH]],4)</f>
        <v>2022</v>
      </c>
    </row>
    <row r="7888" spans="1:17" x14ac:dyDescent="0.25">
      <c r="A7888" t="s">
        <v>80</v>
      </c>
      <c r="B7888" t="s">
        <v>111</v>
      </c>
      <c r="C7888" t="s">
        <v>20</v>
      </c>
      <c r="D7888" t="s">
        <v>22</v>
      </c>
      <c r="E7888" s="14">
        <v>1772972.2455170001</v>
      </c>
      <c r="F7888" s="14">
        <v>5218510.4697710024</v>
      </c>
      <c r="G7888" s="13">
        <v>0.3397468024232595</v>
      </c>
      <c r="H7888" s="12">
        <v>-25138062.600000001</v>
      </c>
      <c r="I7888" s="12">
        <v>-8.5405763874657303</v>
      </c>
      <c r="J7888" t="s">
        <v>26</v>
      </c>
      <c r="K7888" s="14">
        <v>106211.118929</v>
      </c>
      <c r="L7888" s="14">
        <v>1772972.2455170001</v>
      </c>
      <c r="M7888" s="13">
        <v>5.9905686170529285E-2</v>
      </c>
      <c r="N7888" s="12">
        <v>-0.51162908878295477</v>
      </c>
      <c r="O7888" s="2">
        <f>DATE(LEFT(ALT[[#This Row],[DATEMTH]],4),RIGHT(ALT[[#This Row],[DATEMTH]],2),1)</f>
        <v>44743</v>
      </c>
      <c r="P7888" t="str">
        <f>IF(AND(ALT[[#This Row],[DATE]]&gt;=DATE(2023,6,1),ALT[[#This Row],[DATE]]&lt;=DATE(2024,5,31)),"Y","N")</f>
        <v>N</v>
      </c>
      <c r="Q7888" t="str">
        <f>LEFT(ALT[[#This Row],[DATEMTH]],4)</f>
        <v>2022</v>
      </c>
    </row>
    <row r="7889" spans="1:17" x14ac:dyDescent="0.25">
      <c r="A7889" t="s">
        <v>80</v>
      </c>
      <c r="B7889" t="s">
        <v>111</v>
      </c>
      <c r="C7889" t="s">
        <v>20</v>
      </c>
      <c r="D7889" t="s">
        <v>22</v>
      </c>
      <c r="E7889" s="14">
        <v>1772972.2455170001</v>
      </c>
      <c r="F7889" s="14">
        <v>5218510.4697710024</v>
      </c>
      <c r="G7889" s="13">
        <v>0.3397468024232595</v>
      </c>
      <c r="H7889" s="12">
        <v>-25138062.600000001</v>
      </c>
      <c r="I7889" s="12">
        <v>-8.5405763874657303</v>
      </c>
      <c r="J7889" t="s">
        <v>25</v>
      </c>
      <c r="K7889" s="14">
        <v>224972.79107099996</v>
      </c>
      <c r="L7889" s="14">
        <v>1772972.2455170001</v>
      </c>
      <c r="M7889" s="13">
        <v>0.12689019336870538</v>
      </c>
      <c r="N7889" s="12">
        <v>-1.0837153892857259</v>
      </c>
      <c r="O7889" s="2">
        <f>DATE(LEFT(ALT[[#This Row],[DATEMTH]],4),RIGHT(ALT[[#This Row],[DATEMTH]],2),1)</f>
        <v>44743</v>
      </c>
      <c r="P7889" t="str">
        <f>IF(AND(ALT[[#This Row],[DATE]]&gt;=DATE(2023,6,1),ALT[[#This Row],[DATE]]&lt;=DATE(2024,5,31)),"Y","N")</f>
        <v>N</v>
      </c>
      <c r="Q7889" t="str">
        <f>LEFT(ALT[[#This Row],[DATEMTH]],4)</f>
        <v>2022</v>
      </c>
    </row>
    <row r="7890" spans="1:17" x14ac:dyDescent="0.25">
      <c r="A7890" t="s">
        <v>80</v>
      </c>
      <c r="B7890" t="s">
        <v>111</v>
      </c>
      <c r="C7890" t="s">
        <v>15</v>
      </c>
      <c r="D7890" t="s">
        <v>17</v>
      </c>
      <c r="E7890" s="14">
        <v>877127.51122899971</v>
      </c>
      <c r="F7890" s="14">
        <v>5218510.4697710024</v>
      </c>
      <c r="G7890" s="13">
        <v>0.16808005202057008</v>
      </c>
      <c r="H7890" s="12">
        <v>-85645288.099999994</v>
      </c>
      <c r="I7890" s="12">
        <v>-14.395264479164711</v>
      </c>
      <c r="J7890" t="s">
        <v>25</v>
      </c>
      <c r="K7890" s="14">
        <v>115637.07464099998</v>
      </c>
      <c r="L7890" s="14">
        <v>877127.51122899994</v>
      </c>
      <c r="M7890" s="13">
        <v>0.13183610496833398</v>
      </c>
      <c r="N7890" s="12">
        <v>-1.8978155989220884</v>
      </c>
      <c r="O7890" s="2">
        <f>DATE(LEFT(ALT[[#This Row],[DATEMTH]],4),RIGHT(ALT[[#This Row],[DATEMTH]],2),1)</f>
        <v>44743</v>
      </c>
      <c r="P7890" t="str">
        <f>IF(AND(ALT[[#This Row],[DATE]]&gt;=DATE(2023,6,1),ALT[[#This Row],[DATE]]&lt;=DATE(2024,5,31)),"Y","N")</f>
        <v>N</v>
      </c>
      <c r="Q7890" t="str">
        <f>LEFT(ALT[[#This Row],[DATEMTH]],4)</f>
        <v>2022</v>
      </c>
    </row>
    <row r="7891" spans="1:17" x14ac:dyDescent="0.25">
      <c r="A7891" t="s">
        <v>80</v>
      </c>
      <c r="B7891" t="s">
        <v>111</v>
      </c>
      <c r="C7891" t="s">
        <v>15</v>
      </c>
      <c r="D7891" t="s">
        <v>17</v>
      </c>
      <c r="E7891" s="14">
        <v>877127.51122899971</v>
      </c>
      <c r="F7891" s="14">
        <v>5218510.4697710024</v>
      </c>
      <c r="G7891" s="13">
        <v>0.16808005202057008</v>
      </c>
      <c r="H7891" s="12">
        <v>-85645288.099999994</v>
      </c>
      <c r="I7891" s="12">
        <v>-14.395264479164711</v>
      </c>
      <c r="J7891" t="s">
        <v>16</v>
      </c>
      <c r="K7891" s="14">
        <v>261383.91379700013</v>
      </c>
      <c r="L7891" s="14">
        <v>877127.51122899994</v>
      </c>
      <c r="M7891" s="13">
        <v>0.29799990360666978</v>
      </c>
      <c r="N7891" s="12">
        <v>-4.289787427183601</v>
      </c>
      <c r="O7891" s="2">
        <f>DATE(LEFT(ALT[[#This Row],[DATEMTH]],4),RIGHT(ALT[[#This Row],[DATEMTH]],2),1)</f>
        <v>44743</v>
      </c>
      <c r="P7891" t="str">
        <f>IF(AND(ALT[[#This Row],[DATE]]&gt;=DATE(2023,6,1),ALT[[#This Row],[DATE]]&lt;=DATE(2024,5,31)),"Y","N")</f>
        <v>N</v>
      </c>
      <c r="Q7891" t="str">
        <f>LEFT(ALT[[#This Row],[DATEMTH]],4)</f>
        <v>2022</v>
      </c>
    </row>
    <row r="7892" spans="1:17" x14ac:dyDescent="0.25">
      <c r="A7892" t="s">
        <v>80</v>
      </c>
      <c r="B7892" t="s">
        <v>111</v>
      </c>
      <c r="C7892" t="s">
        <v>15</v>
      </c>
      <c r="D7892" t="s">
        <v>17</v>
      </c>
      <c r="E7892" s="14">
        <v>877127.51122899971</v>
      </c>
      <c r="F7892" s="14">
        <v>5218510.4697710024</v>
      </c>
      <c r="G7892" s="13">
        <v>0.16808005202057008</v>
      </c>
      <c r="H7892" s="12">
        <v>-85645288.099999994</v>
      </c>
      <c r="I7892" s="12">
        <v>-14.395264479164711</v>
      </c>
      <c r="J7892" t="s">
        <v>26</v>
      </c>
      <c r="K7892" s="14">
        <v>109635.99376599996</v>
      </c>
      <c r="L7892" s="14">
        <v>877127.51122899994</v>
      </c>
      <c r="M7892" s="13">
        <v>0.12499436212231206</v>
      </c>
      <c r="N7892" s="12">
        <v>-1.7993269011551698</v>
      </c>
      <c r="O7892" s="2">
        <f>DATE(LEFT(ALT[[#This Row],[DATEMTH]],4),RIGHT(ALT[[#This Row],[DATEMTH]],2),1)</f>
        <v>44743</v>
      </c>
      <c r="P7892" t="str">
        <f>IF(AND(ALT[[#This Row],[DATE]]&gt;=DATE(2023,6,1),ALT[[#This Row],[DATE]]&lt;=DATE(2024,5,31)),"Y","N")</f>
        <v>N</v>
      </c>
      <c r="Q7892" t="str">
        <f>LEFT(ALT[[#This Row],[DATEMTH]],4)</f>
        <v>2022</v>
      </c>
    </row>
    <row r="7893" spans="1:17" x14ac:dyDescent="0.25">
      <c r="A7893" t="s">
        <v>80</v>
      </c>
      <c r="B7893" t="s">
        <v>111</v>
      </c>
      <c r="C7893" t="s">
        <v>15</v>
      </c>
      <c r="D7893" t="s">
        <v>17</v>
      </c>
      <c r="E7893" s="14">
        <v>877127.51122899971</v>
      </c>
      <c r="F7893" s="14">
        <v>5218510.4697710024</v>
      </c>
      <c r="G7893" s="13">
        <v>0.16808005202057008</v>
      </c>
      <c r="H7893" s="12">
        <v>-85645288.099999994</v>
      </c>
      <c r="I7893" s="12">
        <v>-14.395264479164711</v>
      </c>
      <c r="J7893" t="s">
        <v>24</v>
      </c>
      <c r="K7893" s="14">
        <v>390470.52902499994</v>
      </c>
      <c r="L7893" s="14">
        <v>877127.51122899994</v>
      </c>
      <c r="M7893" s="13">
        <v>0.44516962930268428</v>
      </c>
      <c r="N7893" s="12">
        <v>-6.4083345519038524</v>
      </c>
      <c r="O7893" s="2">
        <f>DATE(LEFT(ALT[[#This Row],[DATEMTH]],4),RIGHT(ALT[[#This Row],[DATEMTH]],2),1)</f>
        <v>44743</v>
      </c>
      <c r="P7893" t="str">
        <f>IF(AND(ALT[[#This Row],[DATE]]&gt;=DATE(2023,6,1),ALT[[#This Row],[DATE]]&lt;=DATE(2024,5,31)),"Y","N")</f>
        <v>N</v>
      </c>
      <c r="Q7893" t="str">
        <f>LEFT(ALT[[#This Row],[DATEMTH]],4)</f>
        <v>2022</v>
      </c>
    </row>
    <row r="7894" spans="1:17" x14ac:dyDescent="0.25">
      <c r="A7894" t="s">
        <v>80</v>
      </c>
      <c r="B7894" t="s">
        <v>111</v>
      </c>
      <c r="C7894" t="s">
        <v>18</v>
      </c>
      <c r="D7894" t="s">
        <v>17</v>
      </c>
      <c r="E7894" s="14">
        <v>1081846.4680940006</v>
      </c>
      <c r="F7894" s="14">
        <v>5218510.4697710024</v>
      </c>
      <c r="G7894" s="13">
        <v>0.20730943712018152</v>
      </c>
      <c r="H7894" s="12">
        <v>-85645288.099999994</v>
      </c>
      <c r="I7894" s="12">
        <v>-17.755076468006777</v>
      </c>
      <c r="J7894" t="s">
        <v>16</v>
      </c>
      <c r="K7894" s="14">
        <v>397676.6479039999</v>
      </c>
      <c r="L7894" s="14">
        <v>1081846.4680940001</v>
      </c>
      <c r="M7894" s="13">
        <v>0.36759065138385821</v>
      </c>
      <c r="N7894" s="12">
        <v>-6.5266001242448235</v>
      </c>
      <c r="O7894" s="2">
        <f>DATE(LEFT(ALT[[#This Row],[DATEMTH]],4),RIGHT(ALT[[#This Row],[DATEMTH]],2),1)</f>
        <v>44743</v>
      </c>
      <c r="P7894" t="str">
        <f>IF(AND(ALT[[#This Row],[DATE]]&gt;=DATE(2023,6,1),ALT[[#This Row],[DATE]]&lt;=DATE(2024,5,31)),"Y","N")</f>
        <v>N</v>
      </c>
      <c r="Q7894" t="str">
        <f>LEFT(ALT[[#This Row],[DATEMTH]],4)</f>
        <v>2022</v>
      </c>
    </row>
    <row r="7895" spans="1:17" x14ac:dyDescent="0.25">
      <c r="A7895" t="s">
        <v>80</v>
      </c>
      <c r="B7895" t="s">
        <v>111</v>
      </c>
      <c r="C7895" t="s">
        <v>18</v>
      </c>
      <c r="D7895" t="s">
        <v>17</v>
      </c>
      <c r="E7895" s="14">
        <v>1081846.4680940006</v>
      </c>
      <c r="F7895" s="14">
        <v>5218510.4697710024</v>
      </c>
      <c r="G7895" s="13">
        <v>0.20730943712018152</v>
      </c>
      <c r="H7895" s="12">
        <v>-85645288.099999994</v>
      </c>
      <c r="I7895" s="12">
        <v>-17.755076468006777</v>
      </c>
      <c r="J7895" t="s">
        <v>24</v>
      </c>
      <c r="K7895" s="14">
        <v>327284.67125500011</v>
      </c>
      <c r="L7895" s="14">
        <v>1081846.4680940001</v>
      </c>
      <c r="M7895" s="13">
        <v>0.30252413896734448</v>
      </c>
      <c r="N7895" s="12">
        <v>-5.3713392207831099</v>
      </c>
      <c r="O7895" s="2">
        <f>DATE(LEFT(ALT[[#This Row],[DATEMTH]],4),RIGHT(ALT[[#This Row],[DATEMTH]],2),1)</f>
        <v>44743</v>
      </c>
      <c r="P7895" t="str">
        <f>IF(AND(ALT[[#This Row],[DATE]]&gt;=DATE(2023,6,1),ALT[[#This Row],[DATE]]&lt;=DATE(2024,5,31)),"Y","N")</f>
        <v>N</v>
      </c>
      <c r="Q7895" t="str">
        <f>LEFT(ALT[[#This Row],[DATEMTH]],4)</f>
        <v>2022</v>
      </c>
    </row>
    <row r="7896" spans="1:17" x14ac:dyDescent="0.25">
      <c r="A7896" t="s">
        <v>80</v>
      </c>
      <c r="B7896" t="s">
        <v>111</v>
      </c>
      <c r="C7896" t="s">
        <v>18</v>
      </c>
      <c r="D7896" t="s">
        <v>17</v>
      </c>
      <c r="E7896" s="14">
        <v>1081846.4680940006</v>
      </c>
      <c r="F7896" s="14">
        <v>5218510.4697710024</v>
      </c>
      <c r="G7896" s="13">
        <v>0.20730943712018152</v>
      </c>
      <c r="H7896" s="12">
        <v>-85645288.099999994</v>
      </c>
      <c r="I7896" s="12">
        <v>-17.755076468006777</v>
      </c>
      <c r="J7896" t="s">
        <v>26</v>
      </c>
      <c r="K7896" s="14">
        <v>251954.69118300005</v>
      </c>
      <c r="L7896" s="14">
        <v>1081846.4680940001</v>
      </c>
      <c r="M7896" s="13">
        <v>0.23289320491741722</v>
      </c>
      <c r="N7896" s="12">
        <v>-4.1350366621879147</v>
      </c>
      <c r="O7896" s="2">
        <f>DATE(LEFT(ALT[[#This Row],[DATEMTH]],4),RIGHT(ALT[[#This Row],[DATEMTH]],2),1)</f>
        <v>44743</v>
      </c>
      <c r="P7896" t="str">
        <f>IF(AND(ALT[[#This Row],[DATE]]&gt;=DATE(2023,6,1),ALT[[#This Row],[DATE]]&lt;=DATE(2024,5,31)),"Y","N")</f>
        <v>N</v>
      </c>
      <c r="Q7896" t="str">
        <f>LEFT(ALT[[#This Row],[DATEMTH]],4)</f>
        <v>2022</v>
      </c>
    </row>
    <row r="7897" spans="1:17" x14ac:dyDescent="0.25">
      <c r="A7897" t="s">
        <v>80</v>
      </c>
      <c r="B7897" t="s">
        <v>111</v>
      </c>
      <c r="C7897" t="s">
        <v>18</v>
      </c>
      <c r="D7897" t="s">
        <v>17</v>
      </c>
      <c r="E7897" s="14">
        <v>1081846.4680940006</v>
      </c>
      <c r="F7897" s="14">
        <v>5218510.4697710024</v>
      </c>
      <c r="G7897" s="13">
        <v>0.20730943712018152</v>
      </c>
      <c r="H7897" s="12">
        <v>-85645288.099999994</v>
      </c>
      <c r="I7897" s="12">
        <v>-17.755076468006777</v>
      </c>
      <c r="J7897" t="s">
        <v>25</v>
      </c>
      <c r="K7897" s="14">
        <v>104930.45775199996</v>
      </c>
      <c r="L7897" s="14">
        <v>1081846.4680940001</v>
      </c>
      <c r="M7897" s="13">
        <v>9.6992004731379963E-2</v>
      </c>
      <c r="N7897" s="12">
        <v>-1.7221004607909265</v>
      </c>
      <c r="O7897" s="2">
        <f>DATE(LEFT(ALT[[#This Row],[DATEMTH]],4),RIGHT(ALT[[#This Row],[DATEMTH]],2),1)</f>
        <v>44743</v>
      </c>
      <c r="P7897" t="str">
        <f>IF(AND(ALT[[#This Row],[DATE]]&gt;=DATE(2023,6,1),ALT[[#This Row],[DATE]]&lt;=DATE(2024,5,31)),"Y","N")</f>
        <v>N</v>
      </c>
      <c r="Q7897" t="str">
        <f>LEFT(ALT[[#This Row],[DATEMTH]],4)</f>
        <v>2022</v>
      </c>
    </row>
    <row r="7898" spans="1:17" x14ac:dyDescent="0.25">
      <c r="A7898" t="s">
        <v>80</v>
      </c>
      <c r="B7898" t="s">
        <v>111</v>
      </c>
      <c r="C7898" t="s">
        <v>19</v>
      </c>
      <c r="D7898" t="s">
        <v>17</v>
      </c>
      <c r="E7898" s="14">
        <v>1486564.2449310003</v>
      </c>
      <c r="F7898" s="14">
        <v>5218510.4697710024</v>
      </c>
      <c r="G7898" s="13">
        <v>0.28486370843598857</v>
      </c>
      <c r="H7898" s="12">
        <v>-85645288.099999994</v>
      </c>
      <c r="I7898" s="12">
        <v>-24.397234378234639</v>
      </c>
      <c r="J7898" t="s">
        <v>16</v>
      </c>
      <c r="K7898" s="14">
        <v>316.92567900000006</v>
      </c>
      <c r="L7898" s="14">
        <v>1486564.2449310003</v>
      </c>
      <c r="M7898" s="13">
        <v>2.1319339549614308E-4</v>
      </c>
      <c r="N7898" s="12">
        <v>-5.2013292378110757E-3</v>
      </c>
      <c r="O7898" s="2">
        <f>DATE(LEFT(ALT[[#This Row],[DATEMTH]],4),RIGHT(ALT[[#This Row],[DATEMTH]],2),1)</f>
        <v>44743</v>
      </c>
      <c r="P7898" t="str">
        <f>IF(AND(ALT[[#This Row],[DATE]]&gt;=DATE(2023,6,1),ALT[[#This Row],[DATE]]&lt;=DATE(2024,5,31)),"Y","N")</f>
        <v>N</v>
      </c>
      <c r="Q7898" t="str">
        <f>LEFT(ALT[[#This Row],[DATEMTH]],4)</f>
        <v>2022</v>
      </c>
    </row>
    <row r="7899" spans="1:17" x14ac:dyDescent="0.25">
      <c r="A7899" t="s">
        <v>80</v>
      </c>
      <c r="B7899" t="s">
        <v>111</v>
      </c>
      <c r="C7899" t="s">
        <v>19</v>
      </c>
      <c r="D7899" t="s">
        <v>17</v>
      </c>
      <c r="E7899" s="14">
        <v>1486564.2449310003</v>
      </c>
      <c r="F7899" s="14">
        <v>5218510.4697710024</v>
      </c>
      <c r="G7899" s="13">
        <v>0.28486370843598857</v>
      </c>
      <c r="H7899" s="12">
        <v>-85645288.099999994</v>
      </c>
      <c r="I7899" s="12">
        <v>-24.397234378234639</v>
      </c>
      <c r="J7899" t="s">
        <v>24</v>
      </c>
      <c r="K7899" s="14">
        <v>463534.26175400009</v>
      </c>
      <c r="L7899" s="14">
        <v>1486564.2449310003</v>
      </c>
      <c r="M7899" s="13">
        <v>0.31181582856885898</v>
      </c>
      <c r="N7899" s="12">
        <v>-7.6074438524378847</v>
      </c>
      <c r="O7899" s="2">
        <f>DATE(LEFT(ALT[[#This Row],[DATEMTH]],4),RIGHT(ALT[[#This Row],[DATEMTH]],2),1)</f>
        <v>44743</v>
      </c>
      <c r="P7899" t="str">
        <f>IF(AND(ALT[[#This Row],[DATE]]&gt;=DATE(2023,6,1),ALT[[#This Row],[DATE]]&lt;=DATE(2024,5,31)),"Y","N")</f>
        <v>N</v>
      </c>
      <c r="Q7899" t="str">
        <f>LEFT(ALT[[#This Row],[DATEMTH]],4)</f>
        <v>2022</v>
      </c>
    </row>
    <row r="7900" spans="1:17" x14ac:dyDescent="0.25">
      <c r="A7900" t="s">
        <v>80</v>
      </c>
      <c r="B7900" t="s">
        <v>111</v>
      </c>
      <c r="C7900" t="s">
        <v>19</v>
      </c>
      <c r="D7900" t="s">
        <v>17</v>
      </c>
      <c r="E7900" s="14">
        <v>1486564.2449310003</v>
      </c>
      <c r="F7900" s="14">
        <v>5218510.4697710024</v>
      </c>
      <c r="G7900" s="13">
        <v>0.28486370843598857</v>
      </c>
      <c r="H7900" s="12">
        <v>-85645288.099999994</v>
      </c>
      <c r="I7900" s="12">
        <v>-24.397234378234639</v>
      </c>
      <c r="J7900" t="s">
        <v>26</v>
      </c>
      <c r="K7900" s="14">
        <v>64295.86040200002</v>
      </c>
      <c r="L7900" s="14">
        <v>1486564.2449310003</v>
      </c>
      <c r="M7900" s="13">
        <v>4.3251316329745541E-2</v>
      </c>
      <c r="N7900" s="12">
        <v>-1.0552125016639691</v>
      </c>
      <c r="O7900" s="2">
        <f>DATE(LEFT(ALT[[#This Row],[DATEMTH]],4),RIGHT(ALT[[#This Row],[DATEMTH]],2),1)</f>
        <v>44743</v>
      </c>
      <c r="P7900" t="str">
        <f>IF(AND(ALT[[#This Row],[DATE]]&gt;=DATE(2023,6,1),ALT[[#This Row],[DATE]]&lt;=DATE(2024,5,31)),"Y","N")</f>
        <v>N</v>
      </c>
      <c r="Q7900" t="str">
        <f>LEFT(ALT[[#This Row],[DATEMTH]],4)</f>
        <v>2022</v>
      </c>
    </row>
    <row r="7901" spans="1:17" x14ac:dyDescent="0.25">
      <c r="A7901" t="s">
        <v>80</v>
      </c>
      <c r="B7901" t="s">
        <v>111</v>
      </c>
      <c r="C7901" t="s">
        <v>19</v>
      </c>
      <c r="D7901" t="s">
        <v>17</v>
      </c>
      <c r="E7901" s="14">
        <v>1486564.2449310003</v>
      </c>
      <c r="F7901" s="14">
        <v>5218510.4697710024</v>
      </c>
      <c r="G7901" s="13">
        <v>0.28486370843598857</v>
      </c>
      <c r="H7901" s="12">
        <v>-85645288.099999994</v>
      </c>
      <c r="I7901" s="12">
        <v>-24.397234378234639</v>
      </c>
      <c r="J7901" t="s">
        <v>25</v>
      </c>
      <c r="K7901" s="14">
        <v>958417.19709599996</v>
      </c>
      <c r="L7901" s="14">
        <v>1486564.2449310003</v>
      </c>
      <c r="M7901" s="13">
        <v>0.64471966170589923</v>
      </c>
      <c r="N7901" s="12">
        <v>-15.729376694894972</v>
      </c>
      <c r="O7901" s="2">
        <f>DATE(LEFT(ALT[[#This Row],[DATEMTH]],4),RIGHT(ALT[[#This Row],[DATEMTH]],2),1)</f>
        <v>44743</v>
      </c>
      <c r="P7901" t="str">
        <f>IF(AND(ALT[[#This Row],[DATE]]&gt;=DATE(2023,6,1),ALT[[#This Row],[DATE]]&lt;=DATE(2024,5,31)),"Y","N")</f>
        <v>N</v>
      </c>
      <c r="Q7901" t="str">
        <f>LEFT(ALT[[#This Row],[DATEMTH]],4)</f>
        <v>2022</v>
      </c>
    </row>
    <row r="7902" spans="1:17" x14ac:dyDescent="0.25">
      <c r="A7902" t="s">
        <v>80</v>
      </c>
      <c r="B7902" t="s">
        <v>111</v>
      </c>
      <c r="C7902" t="s">
        <v>20</v>
      </c>
      <c r="D7902" t="s">
        <v>17</v>
      </c>
      <c r="E7902" s="14">
        <v>1772972.2455170001</v>
      </c>
      <c r="F7902" s="14">
        <v>5218510.4697710024</v>
      </c>
      <c r="G7902" s="13">
        <v>0.3397468024232595</v>
      </c>
      <c r="H7902" s="12">
        <v>-85645288.099999994</v>
      </c>
      <c r="I7902" s="12">
        <v>-29.097712774593838</v>
      </c>
      <c r="J7902" t="s">
        <v>24</v>
      </c>
      <c r="K7902" s="14">
        <v>792315.33917600021</v>
      </c>
      <c r="L7902" s="14">
        <v>1772972.2455170001</v>
      </c>
      <c r="M7902" s="13">
        <v>0.44688535941799834</v>
      </c>
      <c r="N7902" s="12">
        <v>-13.00334183151605</v>
      </c>
      <c r="O7902" s="2">
        <f>DATE(LEFT(ALT[[#This Row],[DATEMTH]],4),RIGHT(ALT[[#This Row],[DATEMTH]],2),1)</f>
        <v>44743</v>
      </c>
      <c r="P7902" t="str">
        <f>IF(AND(ALT[[#This Row],[DATE]]&gt;=DATE(2023,6,1),ALT[[#This Row],[DATE]]&lt;=DATE(2024,5,31)),"Y","N")</f>
        <v>N</v>
      </c>
      <c r="Q7902" t="str">
        <f>LEFT(ALT[[#This Row],[DATEMTH]],4)</f>
        <v>2022</v>
      </c>
    </row>
    <row r="7903" spans="1:17" x14ac:dyDescent="0.25">
      <c r="A7903" t="s">
        <v>80</v>
      </c>
      <c r="B7903" t="s">
        <v>111</v>
      </c>
      <c r="C7903" t="s">
        <v>20</v>
      </c>
      <c r="D7903" t="s">
        <v>17</v>
      </c>
      <c r="E7903" s="14">
        <v>1772972.2455170001</v>
      </c>
      <c r="F7903" s="14">
        <v>5218510.4697710024</v>
      </c>
      <c r="G7903" s="13">
        <v>0.3397468024232595</v>
      </c>
      <c r="H7903" s="12">
        <v>-85645288.099999994</v>
      </c>
      <c r="I7903" s="12">
        <v>-29.097712774593838</v>
      </c>
      <c r="J7903" t="s">
        <v>16</v>
      </c>
      <c r="K7903" s="14">
        <v>649472.99634099985</v>
      </c>
      <c r="L7903" s="14">
        <v>1772972.2455170001</v>
      </c>
      <c r="M7903" s="13">
        <v>0.36631876104276695</v>
      </c>
      <c r="N7903" s="12">
        <v>-10.659038092767508</v>
      </c>
      <c r="O7903" s="2">
        <f>DATE(LEFT(ALT[[#This Row],[DATEMTH]],4),RIGHT(ALT[[#This Row],[DATEMTH]],2),1)</f>
        <v>44743</v>
      </c>
      <c r="P7903" t="str">
        <f>IF(AND(ALT[[#This Row],[DATE]]&gt;=DATE(2023,6,1),ALT[[#This Row],[DATE]]&lt;=DATE(2024,5,31)),"Y","N")</f>
        <v>N</v>
      </c>
      <c r="Q7903" t="str">
        <f>LEFT(ALT[[#This Row],[DATEMTH]],4)</f>
        <v>2022</v>
      </c>
    </row>
    <row r="7904" spans="1:17" x14ac:dyDescent="0.25">
      <c r="A7904" t="s">
        <v>80</v>
      </c>
      <c r="B7904" t="s">
        <v>111</v>
      </c>
      <c r="C7904" t="s">
        <v>20</v>
      </c>
      <c r="D7904" t="s">
        <v>17</v>
      </c>
      <c r="E7904" s="14">
        <v>1772972.2455170001</v>
      </c>
      <c r="F7904" s="14">
        <v>5218510.4697710024</v>
      </c>
      <c r="G7904" s="13">
        <v>0.3397468024232595</v>
      </c>
      <c r="H7904" s="12">
        <v>-85645288.099999994</v>
      </c>
      <c r="I7904" s="12">
        <v>-29.097712774593838</v>
      </c>
      <c r="J7904" t="s">
        <v>26</v>
      </c>
      <c r="K7904" s="14">
        <v>106211.118929</v>
      </c>
      <c r="L7904" s="14">
        <v>1772972.2455170001</v>
      </c>
      <c r="M7904" s="13">
        <v>5.9905686170529285E-2</v>
      </c>
      <c r="N7904" s="12">
        <v>-1.7431184497550194</v>
      </c>
      <c r="O7904" s="2">
        <f>DATE(LEFT(ALT[[#This Row],[DATEMTH]],4),RIGHT(ALT[[#This Row],[DATEMTH]],2),1)</f>
        <v>44743</v>
      </c>
      <c r="P7904" t="str">
        <f>IF(AND(ALT[[#This Row],[DATE]]&gt;=DATE(2023,6,1),ALT[[#This Row],[DATE]]&lt;=DATE(2024,5,31)),"Y","N")</f>
        <v>N</v>
      </c>
      <c r="Q7904" t="str">
        <f>LEFT(ALT[[#This Row],[DATEMTH]],4)</f>
        <v>2022</v>
      </c>
    </row>
    <row r="7905" spans="1:17" x14ac:dyDescent="0.25">
      <c r="A7905" t="s">
        <v>80</v>
      </c>
      <c r="B7905" t="s">
        <v>111</v>
      </c>
      <c r="C7905" t="s">
        <v>20</v>
      </c>
      <c r="D7905" t="s">
        <v>17</v>
      </c>
      <c r="E7905" s="14">
        <v>1772972.2455170001</v>
      </c>
      <c r="F7905" s="14">
        <v>5218510.4697710024</v>
      </c>
      <c r="G7905" s="13">
        <v>0.3397468024232595</v>
      </c>
      <c r="H7905" s="12">
        <v>-85645288.099999994</v>
      </c>
      <c r="I7905" s="12">
        <v>-29.097712774593838</v>
      </c>
      <c r="J7905" t="s">
        <v>25</v>
      </c>
      <c r="K7905" s="14">
        <v>224972.79107099996</v>
      </c>
      <c r="L7905" s="14">
        <v>1772972.2455170001</v>
      </c>
      <c r="M7905" s="13">
        <v>0.12689019336870538</v>
      </c>
      <c r="N7905" s="12">
        <v>-3.6922144005552608</v>
      </c>
      <c r="O7905" s="2">
        <f>DATE(LEFT(ALT[[#This Row],[DATEMTH]],4),RIGHT(ALT[[#This Row],[DATEMTH]],2),1)</f>
        <v>44743</v>
      </c>
      <c r="P7905" t="str">
        <f>IF(AND(ALT[[#This Row],[DATE]]&gt;=DATE(2023,6,1),ALT[[#This Row],[DATE]]&lt;=DATE(2024,5,31)),"Y","N")</f>
        <v>N</v>
      </c>
      <c r="Q7905" t="str">
        <f>LEFT(ALT[[#This Row],[DATEMTH]],4)</f>
        <v>2022</v>
      </c>
    </row>
    <row r="7906" spans="1:17" x14ac:dyDescent="0.25">
      <c r="A7906" t="s">
        <v>80</v>
      </c>
      <c r="B7906" t="s">
        <v>111</v>
      </c>
      <c r="C7906" t="s">
        <v>15</v>
      </c>
      <c r="D7906" t="s">
        <v>23</v>
      </c>
      <c r="E7906" s="14">
        <v>877127.51122899971</v>
      </c>
      <c r="F7906" s="14">
        <v>5218510.4697710024</v>
      </c>
      <c r="G7906" s="13">
        <v>0.16808005202057008</v>
      </c>
      <c r="H7906" s="12">
        <v>-40588433.039999999</v>
      </c>
      <c r="I7906" s="12">
        <v>-6.8221059367966248</v>
      </c>
      <c r="J7906" t="s">
        <v>25</v>
      </c>
      <c r="K7906" s="14">
        <v>115637.07464099998</v>
      </c>
      <c r="L7906" s="14">
        <v>877127.51122899994</v>
      </c>
      <c r="M7906" s="13">
        <v>0.13183610496833398</v>
      </c>
      <c r="N7906" s="12">
        <v>-0.89939987438861424</v>
      </c>
      <c r="O7906" s="2">
        <f>DATE(LEFT(ALT[[#This Row],[DATEMTH]],4),RIGHT(ALT[[#This Row],[DATEMTH]],2),1)</f>
        <v>44743</v>
      </c>
      <c r="P7906" t="str">
        <f>IF(AND(ALT[[#This Row],[DATE]]&gt;=DATE(2023,6,1),ALT[[#This Row],[DATE]]&lt;=DATE(2024,5,31)),"Y","N")</f>
        <v>N</v>
      </c>
      <c r="Q7906" t="str">
        <f>LEFT(ALT[[#This Row],[DATEMTH]],4)</f>
        <v>2022</v>
      </c>
    </row>
    <row r="7907" spans="1:17" x14ac:dyDescent="0.25">
      <c r="A7907" t="s">
        <v>80</v>
      </c>
      <c r="B7907" t="s">
        <v>111</v>
      </c>
      <c r="C7907" t="s">
        <v>15</v>
      </c>
      <c r="D7907" t="s">
        <v>23</v>
      </c>
      <c r="E7907" s="14">
        <v>877127.51122899971</v>
      </c>
      <c r="F7907" s="14">
        <v>5218510.4697710024</v>
      </c>
      <c r="G7907" s="13">
        <v>0.16808005202057008</v>
      </c>
      <c r="H7907" s="12">
        <v>-40588433.039999999</v>
      </c>
      <c r="I7907" s="12">
        <v>-6.8221059367966248</v>
      </c>
      <c r="J7907" t="s">
        <v>16</v>
      </c>
      <c r="K7907" s="14">
        <v>261383.91379700013</v>
      </c>
      <c r="L7907" s="14">
        <v>877127.51122899994</v>
      </c>
      <c r="M7907" s="13">
        <v>0.29799990360666978</v>
      </c>
      <c r="N7907" s="12">
        <v>-2.0329869115598838</v>
      </c>
      <c r="O7907" s="2">
        <f>DATE(LEFT(ALT[[#This Row],[DATEMTH]],4),RIGHT(ALT[[#This Row],[DATEMTH]],2),1)</f>
        <v>44743</v>
      </c>
      <c r="P7907" t="str">
        <f>IF(AND(ALT[[#This Row],[DATE]]&gt;=DATE(2023,6,1),ALT[[#This Row],[DATE]]&lt;=DATE(2024,5,31)),"Y","N")</f>
        <v>N</v>
      </c>
      <c r="Q7907" t="str">
        <f>LEFT(ALT[[#This Row],[DATEMTH]],4)</f>
        <v>2022</v>
      </c>
    </row>
    <row r="7908" spans="1:17" x14ac:dyDescent="0.25">
      <c r="A7908" t="s">
        <v>80</v>
      </c>
      <c r="B7908" t="s">
        <v>111</v>
      </c>
      <c r="C7908" t="s">
        <v>15</v>
      </c>
      <c r="D7908" t="s">
        <v>23</v>
      </c>
      <c r="E7908" s="14">
        <v>877127.51122899971</v>
      </c>
      <c r="F7908" s="14">
        <v>5218510.4697710024</v>
      </c>
      <c r="G7908" s="13">
        <v>0.16808005202057008</v>
      </c>
      <c r="H7908" s="12">
        <v>-40588433.039999999</v>
      </c>
      <c r="I7908" s="12">
        <v>-6.8221059367966248</v>
      </c>
      <c r="J7908" t="s">
        <v>26</v>
      </c>
      <c r="K7908" s="14">
        <v>109635.99376599996</v>
      </c>
      <c r="L7908" s="14">
        <v>877127.51122899994</v>
      </c>
      <c r="M7908" s="13">
        <v>0.12499436212231206</v>
      </c>
      <c r="N7908" s="12">
        <v>-0.85272477990073225</v>
      </c>
      <c r="O7908" s="2">
        <f>DATE(LEFT(ALT[[#This Row],[DATEMTH]],4),RIGHT(ALT[[#This Row],[DATEMTH]],2),1)</f>
        <v>44743</v>
      </c>
      <c r="P7908" t="str">
        <f>IF(AND(ALT[[#This Row],[DATE]]&gt;=DATE(2023,6,1),ALT[[#This Row],[DATE]]&lt;=DATE(2024,5,31)),"Y","N")</f>
        <v>N</v>
      </c>
      <c r="Q7908" t="str">
        <f>LEFT(ALT[[#This Row],[DATEMTH]],4)</f>
        <v>2022</v>
      </c>
    </row>
    <row r="7909" spans="1:17" x14ac:dyDescent="0.25">
      <c r="A7909" t="s">
        <v>80</v>
      </c>
      <c r="B7909" t="s">
        <v>111</v>
      </c>
      <c r="C7909" t="s">
        <v>15</v>
      </c>
      <c r="D7909" t="s">
        <v>23</v>
      </c>
      <c r="E7909" s="14">
        <v>877127.51122899971</v>
      </c>
      <c r="F7909" s="14">
        <v>5218510.4697710024</v>
      </c>
      <c r="G7909" s="13">
        <v>0.16808005202057008</v>
      </c>
      <c r="H7909" s="12">
        <v>-40588433.039999999</v>
      </c>
      <c r="I7909" s="12">
        <v>-6.8221059367966248</v>
      </c>
      <c r="J7909" t="s">
        <v>24</v>
      </c>
      <c r="K7909" s="14">
        <v>390470.52902499994</v>
      </c>
      <c r="L7909" s="14">
        <v>877127.51122899994</v>
      </c>
      <c r="M7909" s="13">
        <v>0.44516962930268428</v>
      </c>
      <c r="N7909" s="12">
        <v>-3.036994370947395</v>
      </c>
      <c r="O7909" s="2">
        <f>DATE(LEFT(ALT[[#This Row],[DATEMTH]],4),RIGHT(ALT[[#This Row],[DATEMTH]],2),1)</f>
        <v>44743</v>
      </c>
      <c r="P7909" t="str">
        <f>IF(AND(ALT[[#This Row],[DATE]]&gt;=DATE(2023,6,1),ALT[[#This Row],[DATE]]&lt;=DATE(2024,5,31)),"Y","N")</f>
        <v>N</v>
      </c>
      <c r="Q7909" t="str">
        <f>LEFT(ALT[[#This Row],[DATEMTH]],4)</f>
        <v>2022</v>
      </c>
    </row>
    <row r="7910" spans="1:17" x14ac:dyDescent="0.25">
      <c r="A7910" t="s">
        <v>80</v>
      </c>
      <c r="B7910" t="s">
        <v>111</v>
      </c>
      <c r="C7910" t="s">
        <v>18</v>
      </c>
      <c r="D7910" t="s">
        <v>23</v>
      </c>
      <c r="E7910" s="14">
        <v>1081846.4680940006</v>
      </c>
      <c r="F7910" s="14">
        <v>5218510.4697710024</v>
      </c>
      <c r="G7910" s="13">
        <v>0.20730943712018152</v>
      </c>
      <c r="H7910" s="12">
        <v>-40588433.039999999</v>
      </c>
      <c r="I7910" s="12">
        <v>-8.4143652071125761</v>
      </c>
      <c r="J7910" t="s">
        <v>16</v>
      </c>
      <c r="K7910" s="14">
        <v>397676.6479039999</v>
      </c>
      <c r="L7910" s="14">
        <v>1081846.4680940001</v>
      </c>
      <c r="M7910" s="13">
        <v>0.36759065138385821</v>
      </c>
      <c r="N7910" s="12">
        <v>-3.093041987464185</v>
      </c>
      <c r="O7910" s="2">
        <f>DATE(LEFT(ALT[[#This Row],[DATEMTH]],4),RIGHT(ALT[[#This Row],[DATEMTH]],2),1)</f>
        <v>44743</v>
      </c>
      <c r="P7910" t="str">
        <f>IF(AND(ALT[[#This Row],[DATE]]&gt;=DATE(2023,6,1),ALT[[#This Row],[DATE]]&lt;=DATE(2024,5,31)),"Y","N")</f>
        <v>N</v>
      </c>
      <c r="Q7910" t="str">
        <f>LEFT(ALT[[#This Row],[DATEMTH]],4)</f>
        <v>2022</v>
      </c>
    </row>
    <row r="7911" spans="1:17" x14ac:dyDescent="0.25">
      <c r="A7911" t="s">
        <v>80</v>
      </c>
      <c r="B7911" t="s">
        <v>111</v>
      </c>
      <c r="C7911" t="s">
        <v>18</v>
      </c>
      <c r="D7911" t="s">
        <v>23</v>
      </c>
      <c r="E7911" s="14">
        <v>1081846.4680940006</v>
      </c>
      <c r="F7911" s="14">
        <v>5218510.4697710024</v>
      </c>
      <c r="G7911" s="13">
        <v>0.20730943712018152</v>
      </c>
      <c r="H7911" s="12">
        <v>-40588433.039999999</v>
      </c>
      <c r="I7911" s="12">
        <v>-8.4143652071125761</v>
      </c>
      <c r="J7911" t="s">
        <v>24</v>
      </c>
      <c r="K7911" s="14">
        <v>327284.67125500011</v>
      </c>
      <c r="L7911" s="14">
        <v>1081846.4680940001</v>
      </c>
      <c r="M7911" s="13">
        <v>0.30252413896734448</v>
      </c>
      <c r="N7911" s="12">
        <v>-2.5455485892385132</v>
      </c>
      <c r="O7911" s="2">
        <f>DATE(LEFT(ALT[[#This Row],[DATEMTH]],4),RIGHT(ALT[[#This Row],[DATEMTH]],2),1)</f>
        <v>44743</v>
      </c>
      <c r="P7911" t="str">
        <f>IF(AND(ALT[[#This Row],[DATE]]&gt;=DATE(2023,6,1),ALT[[#This Row],[DATE]]&lt;=DATE(2024,5,31)),"Y","N")</f>
        <v>N</v>
      </c>
      <c r="Q7911" t="str">
        <f>LEFT(ALT[[#This Row],[DATEMTH]],4)</f>
        <v>2022</v>
      </c>
    </row>
    <row r="7912" spans="1:17" x14ac:dyDescent="0.25">
      <c r="A7912" t="s">
        <v>80</v>
      </c>
      <c r="B7912" t="s">
        <v>111</v>
      </c>
      <c r="C7912" t="s">
        <v>18</v>
      </c>
      <c r="D7912" t="s">
        <v>23</v>
      </c>
      <c r="E7912" s="14">
        <v>1081846.4680940006</v>
      </c>
      <c r="F7912" s="14">
        <v>5218510.4697710024</v>
      </c>
      <c r="G7912" s="13">
        <v>0.20730943712018152</v>
      </c>
      <c r="H7912" s="12">
        <v>-40588433.039999999</v>
      </c>
      <c r="I7912" s="12">
        <v>-8.4143652071125761</v>
      </c>
      <c r="J7912" t="s">
        <v>26</v>
      </c>
      <c r="K7912" s="14">
        <v>251954.69118300005</v>
      </c>
      <c r="L7912" s="14">
        <v>1081846.4680940001</v>
      </c>
      <c r="M7912" s="13">
        <v>0.23289320491741722</v>
      </c>
      <c r="N7912" s="12">
        <v>-1.9596484804300549</v>
      </c>
      <c r="O7912" s="2">
        <f>DATE(LEFT(ALT[[#This Row],[DATEMTH]],4),RIGHT(ALT[[#This Row],[DATEMTH]],2),1)</f>
        <v>44743</v>
      </c>
      <c r="P7912" t="str">
        <f>IF(AND(ALT[[#This Row],[DATE]]&gt;=DATE(2023,6,1),ALT[[#This Row],[DATE]]&lt;=DATE(2024,5,31)),"Y","N")</f>
        <v>N</v>
      </c>
      <c r="Q7912" t="str">
        <f>LEFT(ALT[[#This Row],[DATEMTH]],4)</f>
        <v>2022</v>
      </c>
    </row>
    <row r="7913" spans="1:17" x14ac:dyDescent="0.25">
      <c r="A7913" t="s">
        <v>80</v>
      </c>
      <c r="B7913" t="s">
        <v>111</v>
      </c>
      <c r="C7913" t="s">
        <v>18</v>
      </c>
      <c r="D7913" t="s">
        <v>23</v>
      </c>
      <c r="E7913" s="14">
        <v>1081846.4680940006</v>
      </c>
      <c r="F7913" s="14">
        <v>5218510.4697710024</v>
      </c>
      <c r="G7913" s="13">
        <v>0.20730943712018152</v>
      </c>
      <c r="H7913" s="12">
        <v>-40588433.039999999</v>
      </c>
      <c r="I7913" s="12">
        <v>-8.4143652071125761</v>
      </c>
      <c r="J7913" t="s">
        <v>25</v>
      </c>
      <c r="K7913" s="14">
        <v>104930.45775199996</v>
      </c>
      <c r="L7913" s="14">
        <v>1081846.4680940001</v>
      </c>
      <c r="M7913" s="13">
        <v>9.6992004731379963E-2</v>
      </c>
      <c r="N7913" s="12">
        <v>-0.81612614997982191</v>
      </c>
      <c r="O7913" s="2">
        <f>DATE(LEFT(ALT[[#This Row],[DATEMTH]],4),RIGHT(ALT[[#This Row],[DATEMTH]],2),1)</f>
        <v>44743</v>
      </c>
      <c r="P7913" t="str">
        <f>IF(AND(ALT[[#This Row],[DATE]]&gt;=DATE(2023,6,1),ALT[[#This Row],[DATE]]&lt;=DATE(2024,5,31)),"Y","N")</f>
        <v>N</v>
      </c>
      <c r="Q7913" t="str">
        <f>LEFT(ALT[[#This Row],[DATEMTH]],4)</f>
        <v>2022</v>
      </c>
    </row>
    <row r="7914" spans="1:17" x14ac:dyDescent="0.25">
      <c r="A7914" t="s">
        <v>80</v>
      </c>
      <c r="B7914" t="s">
        <v>111</v>
      </c>
      <c r="C7914" t="s">
        <v>19</v>
      </c>
      <c r="D7914" t="s">
        <v>23</v>
      </c>
      <c r="E7914" s="14">
        <v>1486564.2449310003</v>
      </c>
      <c r="F7914" s="14">
        <v>5218510.4697710024</v>
      </c>
      <c r="G7914" s="13">
        <v>0.28486370843598857</v>
      </c>
      <c r="H7914" s="12">
        <v>-40588433.039999999</v>
      </c>
      <c r="I7914" s="12">
        <v>-11.562171555380205</v>
      </c>
      <c r="J7914" t="s">
        <v>24</v>
      </c>
      <c r="K7914" s="14">
        <v>463534.26175400009</v>
      </c>
      <c r="L7914" s="14">
        <v>1486564.2449310003</v>
      </c>
      <c r="M7914" s="13">
        <v>0.31181582856885898</v>
      </c>
      <c r="N7914" s="12">
        <v>-3.6052681035961718</v>
      </c>
      <c r="O7914" s="2">
        <f>DATE(LEFT(ALT[[#This Row],[DATEMTH]],4),RIGHT(ALT[[#This Row],[DATEMTH]],2),1)</f>
        <v>44743</v>
      </c>
      <c r="P7914" t="str">
        <f>IF(AND(ALT[[#This Row],[DATE]]&gt;=DATE(2023,6,1),ALT[[#This Row],[DATE]]&lt;=DATE(2024,5,31)),"Y","N")</f>
        <v>N</v>
      </c>
      <c r="Q7914" t="str">
        <f>LEFT(ALT[[#This Row],[DATEMTH]],4)</f>
        <v>2022</v>
      </c>
    </row>
    <row r="7915" spans="1:17" x14ac:dyDescent="0.25">
      <c r="A7915" t="s">
        <v>80</v>
      </c>
      <c r="B7915" t="s">
        <v>111</v>
      </c>
      <c r="C7915" t="s">
        <v>19</v>
      </c>
      <c r="D7915" t="s">
        <v>23</v>
      </c>
      <c r="E7915" s="14">
        <v>1486564.2449310003</v>
      </c>
      <c r="F7915" s="14">
        <v>5218510.4697710024</v>
      </c>
      <c r="G7915" s="13">
        <v>0.28486370843598857</v>
      </c>
      <c r="H7915" s="12">
        <v>-40588433.039999999</v>
      </c>
      <c r="I7915" s="12">
        <v>-11.562171555380205</v>
      </c>
      <c r="J7915" t="s">
        <v>16</v>
      </c>
      <c r="K7915" s="14">
        <v>316.92567900000006</v>
      </c>
      <c r="L7915" s="14">
        <v>1486564.2449310003</v>
      </c>
      <c r="M7915" s="13">
        <v>2.1319339549614308E-4</v>
      </c>
      <c r="N7915" s="12">
        <v>-2.464978613200428E-3</v>
      </c>
      <c r="O7915" s="2">
        <f>DATE(LEFT(ALT[[#This Row],[DATEMTH]],4),RIGHT(ALT[[#This Row],[DATEMTH]],2),1)</f>
        <v>44743</v>
      </c>
      <c r="P7915" t="str">
        <f>IF(AND(ALT[[#This Row],[DATE]]&gt;=DATE(2023,6,1),ALT[[#This Row],[DATE]]&lt;=DATE(2024,5,31)),"Y","N")</f>
        <v>N</v>
      </c>
      <c r="Q7915" t="str">
        <f>LEFT(ALT[[#This Row],[DATEMTH]],4)</f>
        <v>2022</v>
      </c>
    </row>
    <row r="7916" spans="1:17" x14ac:dyDescent="0.25">
      <c r="A7916" t="s">
        <v>80</v>
      </c>
      <c r="B7916" t="s">
        <v>111</v>
      </c>
      <c r="C7916" t="s">
        <v>19</v>
      </c>
      <c r="D7916" t="s">
        <v>23</v>
      </c>
      <c r="E7916" s="14">
        <v>1486564.2449310003</v>
      </c>
      <c r="F7916" s="14">
        <v>5218510.4697710024</v>
      </c>
      <c r="G7916" s="13">
        <v>0.28486370843598857</v>
      </c>
      <c r="H7916" s="12">
        <v>-40588433.039999999</v>
      </c>
      <c r="I7916" s="12">
        <v>-11.562171555380205</v>
      </c>
      <c r="J7916" t="s">
        <v>26</v>
      </c>
      <c r="K7916" s="14">
        <v>64295.86040200002</v>
      </c>
      <c r="L7916" s="14">
        <v>1486564.2449310003</v>
      </c>
      <c r="M7916" s="13">
        <v>4.3251316329745541E-2</v>
      </c>
      <c r="N7916" s="12">
        <v>-0.50007913940053528</v>
      </c>
      <c r="O7916" s="2">
        <f>DATE(LEFT(ALT[[#This Row],[DATEMTH]],4),RIGHT(ALT[[#This Row],[DATEMTH]],2),1)</f>
        <v>44743</v>
      </c>
      <c r="P7916" t="str">
        <f>IF(AND(ALT[[#This Row],[DATE]]&gt;=DATE(2023,6,1),ALT[[#This Row],[DATE]]&lt;=DATE(2024,5,31)),"Y","N")</f>
        <v>N</v>
      </c>
      <c r="Q7916" t="str">
        <f>LEFT(ALT[[#This Row],[DATEMTH]],4)</f>
        <v>2022</v>
      </c>
    </row>
    <row r="7917" spans="1:17" x14ac:dyDescent="0.25">
      <c r="A7917" t="s">
        <v>80</v>
      </c>
      <c r="B7917" t="s">
        <v>111</v>
      </c>
      <c r="C7917" t="s">
        <v>19</v>
      </c>
      <c r="D7917" t="s">
        <v>23</v>
      </c>
      <c r="E7917" s="14">
        <v>1486564.2449310003</v>
      </c>
      <c r="F7917" s="14">
        <v>5218510.4697710024</v>
      </c>
      <c r="G7917" s="13">
        <v>0.28486370843598857</v>
      </c>
      <c r="H7917" s="12">
        <v>-40588433.039999999</v>
      </c>
      <c r="I7917" s="12">
        <v>-11.562171555380205</v>
      </c>
      <c r="J7917" t="s">
        <v>25</v>
      </c>
      <c r="K7917" s="14">
        <v>958417.19709599996</v>
      </c>
      <c r="L7917" s="14">
        <v>1486564.2449310003</v>
      </c>
      <c r="M7917" s="13">
        <v>0.64471966170589923</v>
      </c>
      <c r="N7917" s="12">
        <v>-7.4543593337702969</v>
      </c>
      <c r="O7917" s="2">
        <f>DATE(LEFT(ALT[[#This Row],[DATEMTH]],4),RIGHT(ALT[[#This Row],[DATEMTH]],2),1)</f>
        <v>44743</v>
      </c>
      <c r="P7917" t="str">
        <f>IF(AND(ALT[[#This Row],[DATE]]&gt;=DATE(2023,6,1),ALT[[#This Row],[DATE]]&lt;=DATE(2024,5,31)),"Y","N")</f>
        <v>N</v>
      </c>
      <c r="Q7917" t="str">
        <f>LEFT(ALT[[#This Row],[DATEMTH]],4)</f>
        <v>2022</v>
      </c>
    </row>
    <row r="7918" spans="1:17" x14ac:dyDescent="0.25">
      <c r="A7918" t="s">
        <v>80</v>
      </c>
      <c r="B7918" t="s">
        <v>111</v>
      </c>
      <c r="C7918" t="s">
        <v>20</v>
      </c>
      <c r="D7918" t="s">
        <v>23</v>
      </c>
      <c r="E7918" s="14">
        <v>1772972.2455170001</v>
      </c>
      <c r="F7918" s="14">
        <v>5218510.4697710024</v>
      </c>
      <c r="G7918" s="13">
        <v>0.3397468024232595</v>
      </c>
      <c r="H7918" s="12">
        <v>-40588433.039999999</v>
      </c>
      <c r="I7918" s="12">
        <v>-13.789790340710576</v>
      </c>
      <c r="J7918" t="s">
        <v>24</v>
      </c>
      <c r="K7918" s="14">
        <v>792315.33917600021</v>
      </c>
      <c r="L7918" s="14">
        <v>1772972.2455170001</v>
      </c>
      <c r="M7918" s="13">
        <v>0.44688535941799834</v>
      </c>
      <c r="N7918" s="12">
        <v>-6.1624554127072875</v>
      </c>
      <c r="O7918" s="2">
        <f>DATE(LEFT(ALT[[#This Row],[DATEMTH]],4),RIGHT(ALT[[#This Row],[DATEMTH]],2),1)</f>
        <v>44743</v>
      </c>
      <c r="P7918" t="str">
        <f>IF(AND(ALT[[#This Row],[DATE]]&gt;=DATE(2023,6,1),ALT[[#This Row],[DATE]]&lt;=DATE(2024,5,31)),"Y","N")</f>
        <v>N</v>
      </c>
      <c r="Q7918" t="str">
        <f>LEFT(ALT[[#This Row],[DATEMTH]],4)</f>
        <v>2022</v>
      </c>
    </row>
    <row r="7919" spans="1:17" x14ac:dyDescent="0.25">
      <c r="A7919" t="s">
        <v>80</v>
      </c>
      <c r="B7919" t="s">
        <v>111</v>
      </c>
      <c r="C7919" t="s">
        <v>20</v>
      </c>
      <c r="D7919" t="s">
        <v>23</v>
      </c>
      <c r="E7919" s="14">
        <v>1772972.2455170001</v>
      </c>
      <c r="F7919" s="14">
        <v>5218510.4697710024</v>
      </c>
      <c r="G7919" s="13">
        <v>0.3397468024232595</v>
      </c>
      <c r="H7919" s="12">
        <v>-40588433.039999999</v>
      </c>
      <c r="I7919" s="12">
        <v>-13.789790340710576</v>
      </c>
      <c r="J7919" t="s">
        <v>16</v>
      </c>
      <c r="K7919" s="14">
        <v>649472.99634099985</v>
      </c>
      <c r="L7919" s="14">
        <v>1772972.2455170001</v>
      </c>
      <c r="M7919" s="13">
        <v>0.36631876104276695</v>
      </c>
      <c r="N7919" s="12">
        <v>-5.0514589126486138</v>
      </c>
      <c r="O7919" s="2">
        <f>DATE(LEFT(ALT[[#This Row],[DATEMTH]],4),RIGHT(ALT[[#This Row],[DATEMTH]],2),1)</f>
        <v>44743</v>
      </c>
      <c r="P7919" t="str">
        <f>IF(AND(ALT[[#This Row],[DATE]]&gt;=DATE(2023,6,1),ALT[[#This Row],[DATE]]&lt;=DATE(2024,5,31)),"Y","N")</f>
        <v>N</v>
      </c>
      <c r="Q7919" t="str">
        <f>LEFT(ALT[[#This Row],[DATEMTH]],4)</f>
        <v>2022</v>
      </c>
    </row>
    <row r="7920" spans="1:17" x14ac:dyDescent="0.25">
      <c r="A7920" t="s">
        <v>80</v>
      </c>
      <c r="B7920" t="s">
        <v>111</v>
      </c>
      <c r="C7920" t="s">
        <v>20</v>
      </c>
      <c r="D7920" t="s">
        <v>23</v>
      </c>
      <c r="E7920" s="14">
        <v>1772972.2455170001</v>
      </c>
      <c r="F7920" s="14">
        <v>5218510.4697710024</v>
      </c>
      <c r="G7920" s="13">
        <v>0.3397468024232595</v>
      </c>
      <c r="H7920" s="12">
        <v>-40588433.039999999</v>
      </c>
      <c r="I7920" s="12">
        <v>-13.789790340710576</v>
      </c>
      <c r="J7920" t="s">
        <v>26</v>
      </c>
      <c r="K7920" s="14">
        <v>106211.118929</v>
      </c>
      <c r="L7920" s="14">
        <v>1772972.2455170001</v>
      </c>
      <c r="M7920" s="13">
        <v>5.9905686170529285E-2</v>
      </c>
      <c r="N7920" s="12">
        <v>-0.82608685250800384</v>
      </c>
      <c r="O7920" s="2">
        <f>DATE(LEFT(ALT[[#This Row],[DATEMTH]],4),RIGHT(ALT[[#This Row],[DATEMTH]],2),1)</f>
        <v>44743</v>
      </c>
      <c r="P7920" t="str">
        <f>IF(AND(ALT[[#This Row],[DATE]]&gt;=DATE(2023,6,1),ALT[[#This Row],[DATE]]&lt;=DATE(2024,5,31)),"Y","N")</f>
        <v>N</v>
      </c>
      <c r="Q7920" t="str">
        <f>LEFT(ALT[[#This Row],[DATEMTH]],4)</f>
        <v>2022</v>
      </c>
    </row>
    <row r="7921" spans="1:17" x14ac:dyDescent="0.25">
      <c r="A7921" t="s">
        <v>80</v>
      </c>
      <c r="B7921" t="s">
        <v>111</v>
      </c>
      <c r="C7921" t="s">
        <v>20</v>
      </c>
      <c r="D7921" t="s">
        <v>23</v>
      </c>
      <c r="E7921" s="14">
        <v>1772972.2455170001</v>
      </c>
      <c r="F7921" s="14">
        <v>5218510.4697710024</v>
      </c>
      <c r="G7921" s="13">
        <v>0.3397468024232595</v>
      </c>
      <c r="H7921" s="12">
        <v>-40588433.039999999</v>
      </c>
      <c r="I7921" s="12">
        <v>-13.789790340710576</v>
      </c>
      <c r="J7921" t="s">
        <v>25</v>
      </c>
      <c r="K7921" s="14">
        <v>224972.79107099996</v>
      </c>
      <c r="L7921" s="14">
        <v>1772972.2455170001</v>
      </c>
      <c r="M7921" s="13">
        <v>0.12689019336870538</v>
      </c>
      <c r="N7921" s="12">
        <v>-1.7497891628466706</v>
      </c>
      <c r="O7921" s="2">
        <f>DATE(LEFT(ALT[[#This Row],[DATEMTH]],4),RIGHT(ALT[[#This Row],[DATEMTH]],2),1)</f>
        <v>44743</v>
      </c>
      <c r="P7921" t="str">
        <f>IF(AND(ALT[[#This Row],[DATE]]&gt;=DATE(2023,6,1),ALT[[#This Row],[DATE]]&lt;=DATE(2024,5,31)),"Y","N")</f>
        <v>N</v>
      </c>
      <c r="Q7921" t="str">
        <f>LEFT(ALT[[#This Row],[DATEMTH]],4)</f>
        <v>2022</v>
      </c>
    </row>
    <row r="7922" spans="1:17" x14ac:dyDescent="0.25">
      <c r="A7922" t="s">
        <v>81</v>
      </c>
      <c r="B7922" t="s">
        <v>14</v>
      </c>
      <c r="C7922" t="s">
        <v>15</v>
      </c>
      <c r="D7922" t="s">
        <v>22</v>
      </c>
      <c r="E7922" s="14">
        <v>13563.590659999998</v>
      </c>
      <c r="F7922" s="14">
        <v>78668.194235999996</v>
      </c>
      <c r="G7922" s="13">
        <v>0.17241517733723513</v>
      </c>
      <c r="H7922" s="12">
        <v>-24643651.82</v>
      </c>
      <c r="I7922" s="12">
        <v>-4.2489395987823775</v>
      </c>
      <c r="J7922" t="s">
        <v>24</v>
      </c>
      <c r="K7922" s="14">
        <v>5989.7357919999968</v>
      </c>
      <c r="L7922" s="14">
        <v>13563.590659999996</v>
      </c>
      <c r="M7922" s="13">
        <v>0.44160399278814555</v>
      </c>
      <c r="N7922" s="12">
        <v>-1.8763486919379591</v>
      </c>
      <c r="O7922" s="2">
        <f>DATE(LEFT(ALT[[#This Row],[DATEMTH]],4),RIGHT(ALT[[#This Row],[DATEMTH]],2),1)</f>
        <v>44774</v>
      </c>
      <c r="P7922" t="str">
        <f>IF(AND(ALT[[#This Row],[DATE]]&gt;=DATE(2023,6,1),ALT[[#This Row],[DATE]]&lt;=DATE(2024,5,31)),"Y","N")</f>
        <v>N</v>
      </c>
      <c r="Q7922" t="str">
        <f>LEFT(ALT[[#This Row],[DATEMTH]],4)</f>
        <v>2022</v>
      </c>
    </row>
    <row r="7923" spans="1:17" x14ac:dyDescent="0.25">
      <c r="A7923" t="s">
        <v>81</v>
      </c>
      <c r="B7923" t="s">
        <v>14</v>
      </c>
      <c r="C7923" t="s">
        <v>15</v>
      </c>
      <c r="D7923" t="s">
        <v>22</v>
      </c>
      <c r="E7923" s="14">
        <v>13563.590659999998</v>
      </c>
      <c r="F7923" s="14">
        <v>78668.194235999996</v>
      </c>
      <c r="G7923" s="13">
        <v>0.17241517733723513</v>
      </c>
      <c r="H7923" s="12">
        <v>-24643651.82</v>
      </c>
      <c r="I7923" s="12">
        <v>-4.2489395987823775</v>
      </c>
      <c r="J7923" t="s">
        <v>26</v>
      </c>
      <c r="K7923" s="14">
        <v>1702.6791000000001</v>
      </c>
      <c r="L7923" s="14">
        <v>13563.590659999996</v>
      </c>
      <c r="M7923" s="13">
        <v>0.12553306441349069</v>
      </c>
      <c r="N7923" s="12">
        <v>-0.53338240834297945</v>
      </c>
      <c r="O7923" s="2">
        <f>DATE(LEFT(ALT[[#This Row],[DATEMTH]],4),RIGHT(ALT[[#This Row],[DATEMTH]],2),1)</f>
        <v>44774</v>
      </c>
      <c r="P7923" t="str">
        <f>IF(AND(ALT[[#This Row],[DATE]]&gt;=DATE(2023,6,1),ALT[[#This Row],[DATE]]&lt;=DATE(2024,5,31)),"Y","N")</f>
        <v>N</v>
      </c>
      <c r="Q7923" t="str">
        <f>LEFT(ALT[[#This Row],[DATEMTH]],4)</f>
        <v>2022</v>
      </c>
    </row>
    <row r="7924" spans="1:17" x14ac:dyDescent="0.25">
      <c r="A7924" t="s">
        <v>81</v>
      </c>
      <c r="B7924" t="s">
        <v>14</v>
      </c>
      <c r="C7924" t="s">
        <v>15</v>
      </c>
      <c r="D7924" t="s">
        <v>22</v>
      </c>
      <c r="E7924" s="14">
        <v>13563.590659999998</v>
      </c>
      <c r="F7924" s="14">
        <v>78668.194235999996</v>
      </c>
      <c r="G7924" s="13">
        <v>0.17241517733723513</v>
      </c>
      <c r="H7924" s="12">
        <v>-24643651.82</v>
      </c>
      <c r="I7924" s="12">
        <v>-4.2489395987823775</v>
      </c>
      <c r="J7924" t="s">
        <v>16</v>
      </c>
      <c r="K7924" s="14">
        <v>4075.0638960000001</v>
      </c>
      <c r="L7924" s="14">
        <v>13563.590659999996</v>
      </c>
      <c r="M7924" s="13">
        <v>0.30044138002613546</v>
      </c>
      <c r="N7924" s="12">
        <v>-1.2765572767058717</v>
      </c>
      <c r="O7924" s="2">
        <f>DATE(LEFT(ALT[[#This Row],[DATEMTH]],4),RIGHT(ALT[[#This Row],[DATEMTH]],2),1)</f>
        <v>44774</v>
      </c>
      <c r="P7924" t="str">
        <f>IF(AND(ALT[[#This Row],[DATE]]&gt;=DATE(2023,6,1),ALT[[#This Row],[DATE]]&lt;=DATE(2024,5,31)),"Y","N")</f>
        <v>N</v>
      </c>
      <c r="Q7924" t="str">
        <f>LEFT(ALT[[#This Row],[DATEMTH]],4)</f>
        <v>2022</v>
      </c>
    </row>
    <row r="7925" spans="1:17" x14ac:dyDescent="0.25">
      <c r="A7925" t="s">
        <v>81</v>
      </c>
      <c r="B7925" t="s">
        <v>14</v>
      </c>
      <c r="C7925" t="s">
        <v>15</v>
      </c>
      <c r="D7925" t="s">
        <v>22</v>
      </c>
      <c r="E7925" s="14">
        <v>13563.590659999998</v>
      </c>
      <c r="F7925" s="14">
        <v>78668.194235999996</v>
      </c>
      <c r="G7925" s="13">
        <v>0.17241517733723513</v>
      </c>
      <c r="H7925" s="12">
        <v>-24643651.82</v>
      </c>
      <c r="I7925" s="12">
        <v>-4.2489395987823775</v>
      </c>
      <c r="J7925" t="s">
        <v>25</v>
      </c>
      <c r="K7925" s="14">
        <v>1796.1118720000006</v>
      </c>
      <c r="L7925" s="14">
        <v>13563.590659999996</v>
      </c>
      <c r="M7925" s="13">
        <v>0.13242156277222841</v>
      </c>
      <c r="N7925" s="12">
        <v>-0.56265122179556759</v>
      </c>
      <c r="O7925" s="2">
        <f>DATE(LEFT(ALT[[#This Row],[DATEMTH]],4),RIGHT(ALT[[#This Row],[DATEMTH]],2),1)</f>
        <v>44774</v>
      </c>
      <c r="P7925" t="str">
        <f>IF(AND(ALT[[#This Row],[DATE]]&gt;=DATE(2023,6,1),ALT[[#This Row],[DATE]]&lt;=DATE(2024,5,31)),"Y","N")</f>
        <v>N</v>
      </c>
      <c r="Q7925" t="str">
        <f>LEFT(ALT[[#This Row],[DATEMTH]],4)</f>
        <v>2022</v>
      </c>
    </row>
    <row r="7926" spans="1:17" x14ac:dyDescent="0.25">
      <c r="A7926" t="s">
        <v>81</v>
      </c>
      <c r="B7926" t="s">
        <v>14</v>
      </c>
      <c r="C7926" t="s">
        <v>18</v>
      </c>
      <c r="D7926" t="s">
        <v>22</v>
      </c>
      <c r="E7926" s="14">
        <v>16286.355884000001</v>
      </c>
      <c r="F7926" s="14">
        <v>78668.194235999996</v>
      </c>
      <c r="G7926" s="13">
        <v>0.20702592759587035</v>
      </c>
      <c r="H7926" s="12">
        <v>-24643651.82</v>
      </c>
      <c r="I7926" s="12">
        <v>-5.1018748773851588</v>
      </c>
      <c r="J7926" t="s">
        <v>24</v>
      </c>
      <c r="K7926" s="14">
        <v>4891.7515800000019</v>
      </c>
      <c r="L7926" s="14">
        <v>16286.355884000001</v>
      </c>
      <c r="M7926" s="13">
        <v>0.3003588779983461</v>
      </c>
      <c r="N7926" s="12">
        <v>-1.5323934138593558</v>
      </c>
      <c r="O7926" s="2">
        <f>DATE(LEFT(ALT[[#This Row],[DATEMTH]],4),RIGHT(ALT[[#This Row],[DATEMTH]],2),1)</f>
        <v>44774</v>
      </c>
      <c r="P7926" t="str">
        <f>IF(AND(ALT[[#This Row],[DATE]]&gt;=DATE(2023,6,1),ALT[[#This Row],[DATE]]&lt;=DATE(2024,5,31)),"Y","N")</f>
        <v>N</v>
      </c>
      <c r="Q7926" t="str">
        <f>LEFT(ALT[[#This Row],[DATEMTH]],4)</f>
        <v>2022</v>
      </c>
    </row>
    <row r="7927" spans="1:17" x14ac:dyDescent="0.25">
      <c r="A7927" t="s">
        <v>81</v>
      </c>
      <c r="B7927" t="s">
        <v>14</v>
      </c>
      <c r="C7927" t="s">
        <v>18</v>
      </c>
      <c r="D7927" t="s">
        <v>22</v>
      </c>
      <c r="E7927" s="14">
        <v>16286.355884000001</v>
      </c>
      <c r="F7927" s="14">
        <v>78668.194235999996</v>
      </c>
      <c r="G7927" s="13">
        <v>0.20702592759587035</v>
      </c>
      <c r="H7927" s="12">
        <v>-24643651.82</v>
      </c>
      <c r="I7927" s="12">
        <v>-5.1018748773851588</v>
      </c>
      <c r="J7927" t="s">
        <v>25</v>
      </c>
      <c r="K7927" s="14">
        <v>1456.4694280000003</v>
      </c>
      <c r="L7927" s="14">
        <v>16286.355884000001</v>
      </c>
      <c r="M7927" s="13">
        <v>8.9428810126325517E-2</v>
      </c>
      <c r="N7927" s="12">
        <v>-0.45625459969794763</v>
      </c>
      <c r="O7927" s="2">
        <f>DATE(LEFT(ALT[[#This Row],[DATEMTH]],4),RIGHT(ALT[[#This Row],[DATEMTH]],2),1)</f>
        <v>44774</v>
      </c>
      <c r="P7927" t="str">
        <f>IF(AND(ALT[[#This Row],[DATE]]&gt;=DATE(2023,6,1),ALT[[#This Row],[DATE]]&lt;=DATE(2024,5,31)),"Y","N")</f>
        <v>N</v>
      </c>
      <c r="Q7927" t="str">
        <f>LEFT(ALT[[#This Row],[DATEMTH]],4)</f>
        <v>2022</v>
      </c>
    </row>
    <row r="7928" spans="1:17" x14ac:dyDescent="0.25">
      <c r="A7928" t="s">
        <v>81</v>
      </c>
      <c r="B7928" t="s">
        <v>14</v>
      </c>
      <c r="C7928" t="s">
        <v>18</v>
      </c>
      <c r="D7928" t="s">
        <v>22</v>
      </c>
      <c r="E7928" s="14">
        <v>16286.355884000001</v>
      </c>
      <c r="F7928" s="14">
        <v>78668.194235999996</v>
      </c>
      <c r="G7928" s="13">
        <v>0.20702592759587035</v>
      </c>
      <c r="H7928" s="12">
        <v>-24643651.82</v>
      </c>
      <c r="I7928" s="12">
        <v>-5.1018748773851588</v>
      </c>
      <c r="J7928" t="s">
        <v>26</v>
      </c>
      <c r="K7928" s="14">
        <v>3792.4251319999994</v>
      </c>
      <c r="L7928" s="14">
        <v>16286.355884000001</v>
      </c>
      <c r="M7928" s="13">
        <v>0.23285903605518923</v>
      </c>
      <c r="N7928" s="12">
        <v>-1.1880176660220949</v>
      </c>
      <c r="O7928" s="2">
        <f>DATE(LEFT(ALT[[#This Row],[DATEMTH]],4),RIGHT(ALT[[#This Row],[DATEMTH]],2),1)</f>
        <v>44774</v>
      </c>
      <c r="P7928" t="str">
        <f>IF(AND(ALT[[#This Row],[DATE]]&gt;=DATE(2023,6,1),ALT[[#This Row],[DATE]]&lt;=DATE(2024,5,31)),"Y","N")</f>
        <v>N</v>
      </c>
      <c r="Q7928" t="str">
        <f>LEFT(ALT[[#This Row],[DATEMTH]],4)</f>
        <v>2022</v>
      </c>
    </row>
    <row r="7929" spans="1:17" x14ac:dyDescent="0.25">
      <c r="A7929" t="s">
        <v>81</v>
      </c>
      <c r="B7929" t="s">
        <v>14</v>
      </c>
      <c r="C7929" t="s">
        <v>18</v>
      </c>
      <c r="D7929" t="s">
        <v>22</v>
      </c>
      <c r="E7929" s="14">
        <v>16286.355884000001</v>
      </c>
      <c r="F7929" s="14">
        <v>78668.194235999996</v>
      </c>
      <c r="G7929" s="13">
        <v>0.20702592759587035</v>
      </c>
      <c r="H7929" s="12">
        <v>-24643651.82</v>
      </c>
      <c r="I7929" s="12">
        <v>-5.1018748773851588</v>
      </c>
      <c r="J7929" t="s">
        <v>16</v>
      </c>
      <c r="K7929" s="14">
        <v>6145.7097439999998</v>
      </c>
      <c r="L7929" s="14">
        <v>16286.355884000001</v>
      </c>
      <c r="M7929" s="13">
        <v>0.37735327582013922</v>
      </c>
      <c r="N7929" s="12">
        <v>-1.9252091978057608</v>
      </c>
      <c r="O7929" s="2">
        <f>DATE(LEFT(ALT[[#This Row],[DATEMTH]],4),RIGHT(ALT[[#This Row],[DATEMTH]],2),1)</f>
        <v>44774</v>
      </c>
      <c r="P7929" t="str">
        <f>IF(AND(ALT[[#This Row],[DATE]]&gt;=DATE(2023,6,1),ALT[[#This Row],[DATE]]&lt;=DATE(2024,5,31)),"Y","N")</f>
        <v>N</v>
      </c>
      <c r="Q7929" t="str">
        <f>LEFT(ALT[[#This Row],[DATEMTH]],4)</f>
        <v>2022</v>
      </c>
    </row>
    <row r="7930" spans="1:17" x14ac:dyDescent="0.25">
      <c r="A7930" t="s">
        <v>81</v>
      </c>
      <c r="B7930" t="s">
        <v>14</v>
      </c>
      <c r="C7930" t="s">
        <v>19</v>
      </c>
      <c r="D7930" t="s">
        <v>22</v>
      </c>
      <c r="E7930" s="14">
        <v>22273.860835999996</v>
      </c>
      <c r="F7930" s="14">
        <v>78668.194235999996</v>
      </c>
      <c r="G7930" s="13">
        <v>0.2831368007403311</v>
      </c>
      <c r="H7930" s="12">
        <v>-24643651.82</v>
      </c>
      <c r="I7930" s="12">
        <v>-6.9775247348734384</v>
      </c>
      <c r="J7930" t="s">
        <v>25</v>
      </c>
      <c r="K7930" s="14">
        <v>14406.713868000001</v>
      </c>
      <c r="L7930" s="14">
        <v>22273.860836</v>
      </c>
      <c r="M7930" s="13">
        <v>0.64679913258303345</v>
      </c>
      <c r="N7930" s="12">
        <v>-4.5130569460928003</v>
      </c>
      <c r="O7930" s="2">
        <f>DATE(LEFT(ALT[[#This Row],[DATEMTH]],4),RIGHT(ALT[[#This Row],[DATEMTH]],2),1)</f>
        <v>44774</v>
      </c>
      <c r="P7930" t="str">
        <f>IF(AND(ALT[[#This Row],[DATE]]&gt;=DATE(2023,6,1),ALT[[#This Row],[DATE]]&lt;=DATE(2024,5,31)),"Y","N")</f>
        <v>N</v>
      </c>
      <c r="Q7930" t="str">
        <f>LEFT(ALT[[#This Row],[DATEMTH]],4)</f>
        <v>2022</v>
      </c>
    </row>
    <row r="7931" spans="1:17" x14ac:dyDescent="0.25">
      <c r="A7931" t="s">
        <v>81</v>
      </c>
      <c r="B7931" t="s">
        <v>14</v>
      </c>
      <c r="C7931" t="s">
        <v>19</v>
      </c>
      <c r="D7931" t="s">
        <v>22</v>
      </c>
      <c r="E7931" s="14">
        <v>22273.860835999996</v>
      </c>
      <c r="F7931" s="14">
        <v>78668.194235999996</v>
      </c>
      <c r="G7931" s="13">
        <v>0.2831368007403311</v>
      </c>
      <c r="H7931" s="12">
        <v>-24643651.82</v>
      </c>
      <c r="I7931" s="12">
        <v>-6.9775247348734384</v>
      </c>
      <c r="J7931" t="s">
        <v>24</v>
      </c>
      <c r="K7931" s="14">
        <v>6886.9175719999994</v>
      </c>
      <c r="L7931" s="14">
        <v>22273.860836</v>
      </c>
      <c r="M7931" s="13">
        <v>0.3091928077807265</v>
      </c>
      <c r="N7931" s="12">
        <v>-2.1574004641349878</v>
      </c>
      <c r="O7931" s="2">
        <f>DATE(LEFT(ALT[[#This Row],[DATEMTH]],4),RIGHT(ALT[[#This Row],[DATEMTH]],2),1)</f>
        <v>44774</v>
      </c>
      <c r="P7931" t="str">
        <f>IF(AND(ALT[[#This Row],[DATE]]&gt;=DATE(2023,6,1),ALT[[#This Row],[DATE]]&lt;=DATE(2024,5,31)),"Y","N")</f>
        <v>N</v>
      </c>
      <c r="Q7931" t="str">
        <f>LEFT(ALT[[#This Row],[DATEMTH]],4)</f>
        <v>2022</v>
      </c>
    </row>
    <row r="7932" spans="1:17" x14ac:dyDescent="0.25">
      <c r="A7932" t="s">
        <v>81</v>
      </c>
      <c r="B7932" t="s">
        <v>14</v>
      </c>
      <c r="C7932" t="s">
        <v>19</v>
      </c>
      <c r="D7932" t="s">
        <v>22</v>
      </c>
      <c r="E7932" s="14">
        <v>22273.860835999996</v>
      </c>
      <c r="F7932" s="14">
        <v>78668.194235999996</v>
      </c>
      <c r="G7932" s="13">
        <v>0.2831368007403311</v>
      </c>
      <c r="H7932" s="12">
        <v>-24643651.82</v>
      </c>
      <c r="I7932" s="12">
        <v>-6.9775247348734384</v>
      </c>
      <c r="J7932" t="s">
        <v>16</v>
      </c>
      <c r="K7932" s="14">
        <v>5.5582760000000002</v>
      </c>
      <c r="L7932" s="14">
        <v>22273.860836</v>
      </c>
      <c r="M7932" s="13">
        <v>2.4954254859204598E-4</v>
      </c>
      <c r="N7932" s="12">
        <v>-1.7411893052043576E-3</v>
      </c>
      <c r="O7932" s="2">
        <f>DATE(LEFT(ALT[[#This Row],[DATEMTH]],4),RIGHT(ALT[[#This Row],[DATEMTH]],2),1)</f>
        <v>44774</v>
      </c>
      <c r="P7932" t="str">
        <f>IF(AND(ALT[[#This Row],[DATE]]&gt;=DATE(2023,6,1),ALT[[#This Row],[DATE]]&lt;=DATE(2024,5,31)),"Y","N")</f>
        <v>N</v>
      </c>
      <c r="Q7932" t="str">
        <f>LEFT(ALT[[#This Row],[DATEMTH]],4)</f>
        <v>2022</v>
      </c>
    </row>
    <row r="7933" spans="1:17" x14ac:dyDescent="0.25">
      <c r="A7933" t="s">
        <v>81</v>
      </c>
      <c r="B7933" t="s">
        <v>14</v>
      </c>
      <c r="C7933" t="s">
        <v>19</v>
      </c>
      <c r="D7933" t="s">
        <v>22</v>
      </c>
      <c r="E7933" s="14">
        <v>22273.860835999996</v>
      </c>
      <c r="F7933" s="14">
        <v>78668.194235999996</v>
      </c>
      <c r="G7933" s="13">
        <v>0.2831368007403311</v>
      </c>
      <c r="H7933" s="12">
        <v>-24643651.82</v>
      </c>
      <c r="I7933" s="12">
        <v>-6.9775247348734384</v>
      </c>
      <c r="J7933" t="s">
        <v>26</v>
      </c>
      <c r="K7933" s="14">
        <v>974.67111999999997</v>
      </c>
      <c r="L7933" s="14">
        <v>22273.860836</v>
      </c>
      <c r="M7933" s="13">
        <v>4.3758517087648018E-2</v>
      </c>
      <c r="N7933" s="12">
        <v>-0.30532613534044606</v>
      </c>
      <c r="O7933" s="2">
        <f>DATE(LEFT(ALT[[#This Row],[DATEMTH]],4),RIGHT(ALT[[#This Row],[DATEMTH]],2),1)</f>
        <v>44774</v>
      </c>
      <c r="P7933" t="str">
        <f>IF(AND(ALT[[#This Row],[DATE]]&gt;=DATE(2023,6,1),ALT[[#This Row],[DATE]]&lt;=DATE(2024,5,31)),"Y","N")</f>
        <v>N</v>
      </c>
      <c r="Q7933" t="str">
        <f>LEFT(ALT[[#This Row],[DATEMTH]],4)</f>
        <v>2022</v>
      </c>
    </row>
    <row r="7934" spans="1:17" x14ac:dyDescent="0.25">
      <c r="A7934" t="s">
        <v>81</v>
      </c>
      <c r="B7934" t="s">
        <v>14</v>
      </c>
      <c r="C7934" t="s">
        <v>20</v>
      </c>
      <c r="D7934" t="s">
        <v>22</v>
      </c>
      <c r="E7934" s="14">
        <v>26544.386856000001</v>
      </c>
      <c r="F7934" s="14">
        <v>78668.194235999996</v>
      </c>
      <c r="G7934" s="13">
        <v>0.33742209432656339</v>
      </c>
      <c r="H7934" s="12">
        <v>-24643651.82</v>
      </c>
      <c r="I7934" s="12">
        <v>-8.3153126089590259</v>
      </c>
      <c r="J7934" t="s">
        <v>25</v>
      </c>
      <c r="K7934" s="14">
        <v>3354.814472</v>
      </c>
      <c r="L7934" s="14">
        <v>26544.386855999997</v>
      </c>
      <c r="M7934" s="13">
        <v>0.12638508058971007</v>
      </c>
      <c r="N7934" s="12">
        <v>-1.0509314542119188</v>
      </c>
      <c r="O7934" s="2">
        <f>DATE(LEFT(ALT[[#This Row],[DATEMTH]],4),RIGHT(ALT[[#This Row],[DATEMTH]],2),1)</f>
        <v>44774</v>
      </c>
      <c r="P7934" t="str">
        <f>IF(AND(ALT[[#This Row],[DATE]]&gt;=DATE(2023,6,1),ALT[[#This Row],[DATE]]&lt;=DATE(2024,5,31)),"Y","N")</f>
        <v>N</v>
      </c>
      <c r="Q7934" t="str">
        <f>LEFT(ALT[[#This Row],[DATEMTH]],4)</f>
        <v>2022</v>
      </c>
    </row>
    <row r="7935" spans="1:17" x14ac:dyDescent="0.25">
      <c r="A7935" t="s">
        <v>81</v>
      </c>
      <c r="B7935" t="s">
        <v>14</v>
      </c>
      <c r="C7935" t="s">
        <v>20</v>
      </c>
      <c r="D7935" t="s">
        <v>22</v>
      </c>
      <c r="E7935" s="14">
        <v>26544.386856000001</v>
      </c>
      <c r="F7935" s="14">
        <v>78668.194235999996</v>
      </c>
      <c r="G7935" s="13">
        <v>0.33742209432656339</v>
      </c>
      <c r="H7935" s="12">
        <v>-24643651.82</v>
      </c>
      <c r="I7935" s="12">
        <v>-8.3153126089590259</v>
      </c>
      <c r="J7935" t="s">
        <v>24</v>
      </c>
      <c r="K7935" s="14">
        <v>11714.737072</v>
      </c>
      <c r="L7935" s="14">
        <v>26544.386855999997</v>
      </c>
      <c r="M7935" s="13">
        <v>0.44132633899404022</v>
      </c>
      <c r="N7935" s="12">
        <v>-3.6697664713028679</v>
      </c>
      <c r="O7935" s="2">
        <f>DATE(LEFT(ALT[[#This Row],[DATEMTH]],4),RIGHT(ALT[[#This Row],[DATEMTH]],2),1)</f>
        <v>44774</v>
      </c>
      <c r="P7935" t="str">
        <f>IF(AND(ALT[[#This Row],[DATE]]&gt;=DATE(2023,6,1),ALT[[#This Row],[DATE]]&lt;=DATE(2024,5,31)),"Y","N")</f>
        <v>N</v>
      </c>
      <c r="Q7935" t="str">
        <f>LEFT(ALT[[#This Row],[DATEMTH]],4)</f>
        <v>2022</v>
      </c>
    </row>
    <row r="7936" spans="1:17" x14ac:dyDescent="0.25">
      <c r="A7936" t="s">
        <v>81</v>
      </c>
      <c r="B7936" t="s">
        <v>14</v>
      </c>
      <c r="C7936" t="s">
        <v>20</v>
      </c>
      <c r="D7936" t="s">
        <v>22</v>
      </c>
      <c r="E7936" s="14">
        <v>26544.386856000001</v>
      </c>
      <c r="F7936" s="14">
        <v>78668.194235999996</v>
      </c>
      <c r="G7936" s="13">
        <v>0.33742209432656339</v>
      </c>
      <c r="H7936" s="12">
        <v>-24643651.82</v>
      </c>
      <c r="I7936" s="12">
        <v>-8.3153126089590259</v>
      </c>
      <c r="J7936" t="s">
        <v>16</v>
      </c>
      <c r="K7936" s="14">
        <v>9878.3377039999996</v>
      </c>
      <c r="L7936" s="14">
        <v>26544.386855999997</v>
      </c>
      <c r="M7936" s="13">
        <v>0.37214412815744269</v>
      </c>
      <c r="N7936" s="12">
        <v>-3.0944947612176468</v>
      </c>
      <c r="O7936" s="2">
        <f>DATE(LEFT(ALT[[#This Row],[DATEMTH]],4),RIGHT(ALT[[#This Row],[DATEMTH]],2),1)</f>
        <v>44774</v>
      </c>
      <c r="P7936" t="str">
        <f>IF(AND(ALT[[#This Row],[DATE]]&gt;=DATE(2023,6,1),ALT[[#This Row],[DATE]]&lt;=DATE(2024,5,31)),"Y","N")</f>
        <v>N</v>
      </c>
      <c r="Q7936" t="str">
        <f>LEFT(ALT[[#This Row],[DATEMTH]],4)</f>
        <v>2022</v>
      </c>
    </row>
    <row r="7937" spans="1:17" x14ac:dyDescent="0.25">
      <c r="A7937" t="s">
        <v>81</v>
      </c>
      <c r="B7937" t="s">
        <v>14</v>
      </c>
      <c r="C7937" t="s">
        <v>20</v>
      </c>
      <c r="D7937" t="s">
        <v>22</v>
      </c>
      <c r="E7937" s="14">
        <v>26544.386856000001</v>
      </c>
      <c r="F7937" s="14">
        <v>78668.194235999996</v>
      </c>
      <c r="G7937" s="13">
        <v>0.33742209432656339</v>
      </c>
      <c r="H7937" s="12">
        <v>-24643651.82</v>
      </c>
      <c r="I7937" s="12">
        <v>-8.3153126089590259</v>
      </c>
      <c r="J7937" t="s">
        <v>26</v>
      </c>
      <c r="K7937" s="14">
        <v>1596.4976079999999</v>
      </c>
      <c r="L7937" s="14">
        <v>26544.386855999997</v>
      </c>
      <c r="M7937" s="13">
        <v>6.014445225880715E-2</v>
      </c>
      <c r="N7937" s="12">
        <v>-0.50011992222659329</v>
      </c>
      <c r="O7937" s="2">
        <f>DATE(LEFT(ALT[[#This Row],[DATEMTH]],4),RIGHT(ALT[[#This Row],[DATEMTH]],2),1)</f>
        <v>44774</v>
      </c>
      <c r="P7937" t="str">
        <f>IF(AND(ALT[[#This Row],[DATE]]&gt;=DATE(2023,6,1),ALT[[#This Row],[DATE]]&lt;=DATE(2024,5,31)),"Y","N")</f>
        <v>N</v>
      </c>
      <c r="Q7937" t="str">
        <f>LEFT(ALT[[#This Row],[DATEMTH]],4)</f>
        <v>2022</v>
      </c>
    </row>
    <row r="7938" spans="1:17" x14ac:dyDescent="0.25">
      <c r="A7938" t="s">
        <v>81</v>
      </c>
      <c r="B7938" t="s">
        <v>14</v>
      </c>
      <c r="C7938" t="s">
        <v>15</v>
      </c>
      <c r="D7938" t="s">
        <v>17</v>
      </c>
      <c r="E7938" s="14">
        <v>13563.590659999998</v>
      </c>
      <c r="F7938" s="14">
        <v>78668.194235999996</v>
      </c>
      <c r="G7938" s="13">
        <v>0.17241517733723513</v>
      </c>
      <c r="H7938" s="12">
        <v>-76076381.900000006</v>
      </c>
      <c r="I7938" s="12">
        <v>-13.116722876463726</v>
      </c>
      <c r="J7938" t="s">
        <v>24</v>
      </c>
      <c r="K7938" s="14">
        <v>5989.7357919999968</v>
      </c>
      <c r="L7938" s="14">
        <v>13563.590659999996</v>
      </c>
      <c r="M7938" s="13">
        <v>0.44160399278814555</v>
      </c>
      <c r="N7938" s="12">
        <v>-5.7923971945419908</v>
      </c>
      <c r="O7938" s="2">
        <f>DATE(LEFT(ALT[[#This Row],[DATEMTH]],4),RIGHT(ALT[[#This Row],[DATEMTH]],2),1)</f>
        <v>44774</v>
      </c>
      <c r="P7938" t="str">
        <f>IF(AND(ALT[[#This Row],[DATE]]&gt;=DATE(2023,6,1),ALT[[#This Row],[DATE]]&lt;=DATE(2024,5,31)),"Y","N")</f>
        <v>N</v>
      </c>
      <c r="Q7938" t="str">
        <f>LEFT(ALT[[#This Row],[DATEMTH]],4)</f>
        <v>2022</v>
      </c>
    </row>
    <row r="7939" spans="1:17" x14ac:dyDescent="0.25">
      <c r="A7939" t="s">
        <v>81</v>
      </c>
      <c r="B7939" t="s">
        <v>14</v>
      </c>
      <c r="C7939" t="s">
        <v>15</v>
      </c>
      <c r="D7939" t="s">
        <v>17</v>
      </c>
      <c r="E7939" s="14">
        <v>13563.590659999998</v>
      </c>
      <c r="F7939" s="14">
        <v>78668.194235999996</v>
      </c>
      <c r="G7939" s="13">
        <v>0.17241517733723513</v>
      </c>
      <c r="H7939" s="12">
        <v>-76076381.900000006</v>
      </c>
      <c r="I7939" s="12">
        <v>-13.116722876463726</v>
      </c>
      <c r="J7939" t="s">
        <v>26</v>
      </c>
      <c r="K7939" s="14">
        <v>1702.6791000000001</v>
      </c>
      <c r="L7939" s="14">
        <v>13563.590659999996</v>
      </c>
      <c r="M7939" s="13">
        <v>0.12553306441349069</v>
      </c>
      <c r="N7939" s="12">
        <v>-1.6465824177450277</v>
      </c>
      <c r="O7939" s="2">
        <f>DATE(LEFT(ALT[[#This Row],[DATEMTH]],4),RIGHT(ALT[[#This Row],[DATEMTH]],2),1)</f>
        <v>44774</v>
      </c>
      <c r="P7939" t="str">
        <f>IF(AND(ALT[[#This Row],[DATE]]&gt;=DATE(2023,6,1),ALT[[#This Row],[DATE]]&lt;=DATE(2024,5,31)),"Y","N")</f>
        <v>N</v>
      </c>
      <c r="Q7939" t="str">
        <f>LEFT(ALT[[#This Row],[DATEMTH]],4)</f>
        <v>2022</v>
      </c>
    </row>
    <row r="7940" spans="1:17" x14ac:dyDescent="0.25">
      <c r="A7940" t="s">
        <v>81</v>
      </c>
      <c r="B7940" t="s">
        <v>14</v>
      </c>
      <c r="C7940" t="s">
        <v>15</v>
      </c>
      <c r="D7940" t="s">
        <v>17</v>
      </c>
      <c r="E7940" s="14">
        <v>13563.590659999998</v>
      </c>
      <c r="F7940" s="14">
        <v>78668.194235999996</v>
      </c>
      <c r="G7940" s="13">
        <v>0.17241517733723513</v>
      </c>
      <c r="H7940" s="12">
        <v>-76076381.900000006</v>
      </c>
      <c r="I7940" s="12">
        <v>-13.116722876463726</v>
      </c>
      <c r="J7940" t="s">
        <v>16</v>
      </c>
      <c r="K7940" s="14">
        <v>4075.0638960000001</v>
      </c>
      <c r="L7940" s="14">
        <v>13563.590659999996</v>
      </c>
      <c r="M7940" s="13">
        <v>0.30044138002613546</v>
      </c>
      <c r="N7940" s="12">
        <v>-3.9408063224251428</v>
      </c>
      <c r="O7940" s="2">
        <f>DATE(LEFT(ALT[[#This Row],[DATEMTH]],4),RIGHT(ALT[[#This Row],[DATEMTH]],2),1)</f>
        <v>44774</v>
      </c>
      <c r="P7940" t="str">
        <f>IF(AND(ALT[[#This Row],[DATE]]&gt;=DATE(2023,6,1),ALT[[#This Row],[DATE]]&lt;=DATE(2024,5,31)),"Y","N")</f>
        <v>N</v>
      </c>
      <c r="Q7940" t="str">
        <f>LEFT(ALT[[#This Row],[DATEMTH]],4)</f>
        <v>2022</v>
      </c>
    </row>
    <row r="7941" spans="1:17" x14ac:dyDescent="0.25">
      <c r="A7941" t="s">
        <v>81</v>
      </c>
      <c r="B7941" t="s">
        <v>14</v>
      </c>
      <c r="C7941" t="s">
        <v>15</v>
      </c>
      <c r="D7941" t="s">
        <v>17</v>
      </c>
      <c r="E7941" s="14">
        <v>13563.590659999998</v>
      </c>
      <c r="F7941" s="14">
        <v>78668.194235999996</v>
      </c>
      <c r="G7941" s="13">
        <v>0.17241517733723513</v>
      </c>
      <c r="H7941" s="12">
        <v>-76076381.900000006</v>
      </c>
      <c r="I7941" s="12">
        <v>-13.116722876463726</v>
      </c>
      <c r="J7941" t="s">
        <v>25</v>
      </c>
      <c r="K7941" s="14">
        <v>1796.1118720000006</v>
      </c>
      <c r="L7941" s="14">
        <v>13563.590659999996</v>
      </c>
      <c r="M7941" s="13">
        <v>0.13242156277222841</v>
      </c>
      <c r="N7941" s="12">
        <v>-1.7369369417515657</v>
      </c>
      <c r="O7941" s="2">
        <f>DATE(LEFT(ALT[[#This Row],[DATEMTH]],4),RIGHT(ALT[[#This Row],[DATEMTH]],2),1)</f>
        <v>44774</v>
      </c>
      <c r="P7941" t="str">
        <f>IF(AND(ALT[[#This Row],[DATE]]&gt;=DATE(2023,6,1),ALT[[#This Row],[DATE]]&lt;=DATE(2024,5,31)),"Y","N")</f>
        <v>N</v>
      </c>
      <c r="Q7941" t="str">
        <f>LEFT(ALT[[#This Row],[DATEMTH]],4)</f>
        <v>2022</v>
      </c>
    </row>
    <row r="7942" spans="1:17" x14ac:dyDescent="0.25">
      <c r="A7942" t="s">
        <v>81</v>
      </c>
      <c r="B7942" t="s">
        <v>14</v>
      </c>
      <c r="C7942" t="s">
        <v>18</v>
      </c>
      <c r="D7942" t="s">
        <v>17</v>
      </c>
      <c r="E7942" s="14">
        <v>16286.355884000001</v>
      </c>
      <c r="F7942" s="14">
        <v>78668.194235999996</v>
      </c>
      <c r="G7942" s="13">
        <v>0.20702592759587035</v>
      </c>
      <c r="H7942" s="12">
        <v>-76076381.900000006</v>
      </c>
      <c r="I7942" s="12">
        <v>-15.749783530985182</v>
      </c>
      <c r="J7942" t="s">
        <v>24</v>
      </c>
      <c r="K7942" s="14">
        <v>4891.7515800000019</v>
      </c>
      <c r="L7942" s="14">
        <v>16286.355884000001</v>
      </c>
      <c r="M7942" s="13">
        <v>0.3003588779983461</v>
      </c>
      <c r="N7942" s="12">
        <v>-4.7305873100835392</v>
      </c>
      <c r="O7942" s="2">
        <f>DATE(LEFT(ALT[[#This Row],[DATEMTH]],4),RIGHT(ALT[[#This Row],[DATEMTH]],2),1)</f>
        <v>44774</v>
      </c>
      <c r="P7942" t="str">
        <f>IF(AND(ALT[[#This Row],[DATE]]&gt;=DATE(2023,6,1),ALT[[#This Row],[DATE]]&lt;=DATE(2024,5,31)),"Y","N")</f>
        <v>N</v>
      </c>
      <c r="Q7942" t="str">
        <f>LEFT(ALT[[#This Row],[DATEMTH]],4)</f>
        <v>2022</v>
      </c>
    </row>
    <row r="7943" spans="1:17" x14ac:dyDescent="0.25">
      <c r="A7943" t="s">
        <v>81</v>
      </c>
      <c r="B7943" t="s">
        <v>14</v>
      </c>
      <c r="C7943" t="s">
        <v>18</v>
      </c>
      <c r="D7943" t="s">
        <v>17</v>
      </c>
      <c r="E7943" s="14">
        <v>16286.355884000001</v>
      </c>
      <c r="F7943" s="14">
        <v>78668.194235999996</v>
      </c>
      <c r="G7943" s="13">
        <v>0.20702592759587035</v>
      </c>
      <c r="H7943" s="12">
        <v>-76076381.900000006</v>
      </c>
      <c r="I7943" s="12">
        <v>-15.749783530985182</v>
      </c>
      <c r="J7943" t="s">
        <v>25</v>
      </c>
      <c r="K7943" s="14">
        <v>1456.4694280000003</v>
      </c>
      <c r="L7943" s="14">
        <v>16286.355884000001</v>
      </c>
      <c r="M7943" s="13">
        <v>8.9428810126325517E-2</v>
      </c>
      <c r="N7943" s="12">
        <v>-1.4084844009232025</v>
      </c>
      <c r="O7943" s="2">
        <f>DATE(LEFT(ALT[[#This Row],[DATEMTH]],4),RIGHT(ALT[[#This Row],[DATEMTH]],2),1)</f>
        <v>44774</v>
      </c>
      <c r="P7943" t="str">
        <f>IF(AND(ALT[[#This Row],[DATE]]&gt;=DATE(2023,6,1),ALT[[#This Row],[DATE]]&lt;=DATE(2024,5,31)),"Y","N")</f>
        <v>N</v>
      </c>
      <c r="Q7943" t="str">
        <f>LEFT(ALT[[#This Row],[DATEMTH]],4)</f>
        <v>2022</v>
      </c>
    </row>
    <row r="7944" spans="1:17" x14ac:dyDescent="0.25">
      <c r="A7944" t="s">
        <v>81</v>
      </c>
      <c r="B7944" t="s">
        <v>14</v>
      </c>
      <c r="C7944" t="s">
        <v>18</v>
      </c>
      <c r="D7944" t="s">
        <v>17</v>
      </c>
      <c r="E7944" s="14">
        <v>16286.355884000001</v>
      </c>
      <c r="F7944" s="14">
        <v>78668.194235999996</v>
      </c>
      <c r="G7944" s="13">
        <v>0.20702592759587035</v>
      </c>
      <c r="H7944" s="12">
        <v>-76076381.900000006</v>
      </c>
      <c r="I7944" s="12">
        <v>-15.749783530985182</v>
      </c>
      <c r="J7944" t="s">
        <v>26</v>
      </c>
      <c r="K7944" s="14">
        <v>3792.4251319999994</v>
      </c>
      <c r="L7944" s="14">
        <v>16286.355884000001</v>
      </c>
      <c r="M7944" s="13">
        <v>0.23285903605518923</v>
      </c>
      <c r="N7944" s="12">
        <v>-3.6674794111031042</v>
      </c>
      <c r="O7944" s="2">
        <f>DATE(LEFT(ALT[[#This Row],[DATEMTH]],4),RIGHT(ALT[[#This Row],[DATEMTH]],2),1)</f>
        <v>44774</v>
      </c>
      <c r="P7944" t="str">
        <f>IF(AND(ALT[[#This Row],[DATE]]&gt;=DATE(2023,6,1),ALT[[#This Row],[DATE]]&lt;=DATE(2024,5,31)),"Y","N")</f>
        <v>N</v>
      </c>
      <c r="Q7944" t="str">
        <f>LEFT(ALT[[#This Row],[DATEMTH]],4)</f>
        <v>2022</v>
      </c>
    </row>
    <row r="7945" spans="1:17" x14ac:dyDescent="0.25">
      <c r="A7945" t="s">
        <v>81</v>
      </c>
      <c r="B7945" t="s">
        <v>14</v>
      </c>
      <c r="C7945" t="s">
        <v>18</v>
      </c>
      <c r="D7945" t="s">
        <v>17</v>
      </c>
      <c r="E7945" s="14">
        <v>16286.355884000001</v>
      </c>
      <c r="F7945" s="14">
        <v>78668.194235999996</v>
      </c>
      <c r="G7945" s="13">
        <v>0.20702592759587035</v>
      </c>
      <c r="H7945" s="12">
        <v>-76076381.900000006</v>
      </c>
      <c r="I7945" s="12">
        <v>-15.749783530985182</v>
      </c>
      <c r="J7945" t="s">
        <v>16</v>
      </c>
      <c r="K7945" s="14">
        <v>6145.7097439999998</v>
      </c>
      <c r="L7945" s="14">
        <v>16286.355884000001</v>
      </c>
      <c r="M7945" s="13">
        <v>0.37735327582013922</v>
      </c>
      <c r="N7945" s="12">
        <v>-5.9432324088753372</v>
      </c>
      <c r="O7945" s="2">
        <f>DATE(LEFT(ALT[[#This Row],[DATEMTH]],4),RIGHT(ALT[[#This Row],[DATEMTH]],2),1)</f>
        <v>44774</v>
      </c>
      <c r="P7945" t="str">
        <f>IF(AND(ALT[[#This Row],[DATE]]&gt;=DATE(2023,6,1),ALT[[#This Row],[DATE]]&lt;=DATE(2024,5,31)),"Y","N")</f>
        <v>N</v>
      </c>
      <c r="Q7945" t="str">
        <f>LEFT(ALT[[#This Row],[DATEMTH]],4)</f>
        <v>2022</v>
      </c>
    </row>
    <row r="7946" spans="1:17" x14ac:dyDescent="0.25">
      <c r="A7946" t="s">
        <v>81</v>
      </c>
      <c r="B7946" t="s">
        <v>14</v>
      </c>
      <c r="C7946" t="s">
        <v>19</v>
      </c>
      <c r="D7946" t="s">
        <v>17</v>
      </c>
      <c r="E7946" s="14">
        <v>22273.860835999996</v>
      </c>
      <c r="F7946" s="14">
        <v>78668.194235999996</v>
      </c>
      <c r="G7946" s="13">
        <v>0.2831368007403311</v>
      </c>
      <c r="H7946" s="12">
        <v>-76076381.900000006</v>
      </c>
      <c r="I7946" s="12">
        <v>-21.540023383065634</v>
      </c>
      <c r="J7946" t="s">
        <v>25</v>
      </c>
      <c r="K7946" s="14">
        <v>14406.713868000001</v>
      </c>
      <c r="L7946" s="14">
        <v>22273.860836</v>
      </c>
      <c r="M7946" s="13">
        <v>0.64679913258303345</v>
      </c>
      <c r="N7946" s="12">
        <v>-13.932068439985111</v>
      </c>
      <c r="O7946" s="2">
        <f>DATE(LEFT(ALT[[#This Row],[DATEMTH]],4),RIGHT(ALT[[#This Row],[DATEMTH]],2),1)</f>
        <v>44774</v>
      </c>
      <c r="P7946" t="str">
        <f>IF(AND(ALT[[#This Row],[DATE]]&gt;=DATE(2023,6,1),ALT[[#This Row],[DATE]]&lt;=DATE(2024,5,31)),"Y","N")</f>
        <v>N</v>
      </c>
      <c r="Q7946" t="str">
        <f>LEFT(ALT[[#This Row],[DATEMTH]],4)</f>
        <v>2022</v>
      </c>
    </row>
    <row r="7947" spans="1:17" x14ac:dyDescent="0.25">
      <c r="A7947" t="s">
        <v>81</v>
      </c>
      <c r="B7947" t="s">
        <v>14</v>
      </c>
      <c r="C7947" t="s">
        <v>19</v>
      </c>
      <c r="D7947" t="s">
        <v>17</v>
      </c>
      <c r="E7947" s="14">
        <v>22273.860835999996</v>
      </c>
      <c r="F7947" s="14">
        <v>78668.194235999996</v>
      </c>
      <c r="G7947" s="13">
        <v>0.2831368007403311</v>
      </c>
      <c r="H7947" s="12">
        <v>-76076381.900000006</v>
      </c>
      <c r="I7947" s="12">
        <v>-21.540023383065634</v>
      </c>
      <c r="J7947" t="s">
        <v>24</v>
      </c>
      <c r="K7947" s="14">
        <v>6886.9175719999994</v>
      </c>
      <c r="L7947" s="14">
        <v>22273.860836</v>
      </c>
      <c r="M7947" s="13">
        <v>0.3091928077807265</v>
      </c>
      <c r="N7947" s="12">
        <v>-6.660020309472567</v>
      </c>
      <c r="O7947" s="2">
        <f>DATE(LEFT(ALT[[#This Row],[DATEMTH]],4),RIGHT(ALT[[#This Row],[DATEMTH]],2),1)</f>
        <v>44774</v>
      </c>
      <c r="P7947" t="str">
        <f>IF(AND(ALT[[#This Row],[DATE]]&gt;=DATE(2023,6,1),ALT[[#This Row],[DATE]]&lt;=DATE(2024,5,31)),"Y","N")</f>
        <v>N</v>
      </c>
      <c r="Q7947" t="str">
        <f>LEFT(ALT[[#This Row],[DATEMTH]],4)</f>
        <v>2022</v>
      </c>
    </row>
    <row r="7948" spans="1:17" x14ac:dyDescent="0.25">
      <c r="A7948" t="s">
        <v>81</v>
      </c>
      <c r="B7948" t="s">
        <v>14</v>
      </c>
      <c r="C7948" t="s">
        <v>19</v>
      </c>
      <c r="D7948" t="s">
        <v>17</v>
      </c>
      <c r="E7948" s="14">
        <v>22273.860835999996</v>
      </c>
      <c r="F7948" s="14">
        <v>78668.194235999996</v>
      </c>
      <c r="G7948" s="13">
        <v>0.2831368007403311</v>
      </c>
      <c r="H7948" s="12">
        <v>-76076381.900000006</v>
      </c>
      <c r="I7948" s="12">
        <v>-21.540023383065634</v>
      </c>
      <c r="J7948" t="s">
        <v>16</v>
      </c>
      <c r="K7948" s="14">
        <v>5.5582760000000002</v>
      </c>
      <c r="L7948" s="14">
        <v>22273.860836</v>
      </c>
      <c r="M7948" s="13">
        <v>2.4954254859204598E-4</v>
      </c>
      <c r="N7948" s="12">
        <v>-5.3751523317424627E-3</v>
      </c>
      <c r="O7948" s="2">
        <f>DATE(LEFT(ALT[[#This Row],[DATEMTH]],4),RIGHT(ALT[[#This Row],[DATEMTH]],2),1)</f>
        <v>44774</v>
      </c>
      <c r="P7948" t="str">
        <f>IF(AND(ALT[[#This Row],[DATE]]&gt;=DATE(2023,6,1),ALT[[#This Row],[DATE]]&lt;=DATE(2024,5,31)),"Y","N")</f>
        <v>N</v>
      </c>
      <c r="Q7948" t="str">
        <f>LEFT(ALT[[#This Row],[DATEMTH]],4)</f>
        <v>2022</v>
      </c>
    </row>
    <row r="7949" spans="1:17" x14ac:dyDescent="0.25">
      <c r="A7949" t="s">
        <v>81</v>
      </c>
      <c r="B7949" t="s">
        <v>14</v>
      </c>
      <c r="C7949" t="s">
        <v>19</v>
      </c>
      <c r="D7949" t="s">
        <v>17</v>
      </c>
      <c r="E7949" s="14">
        <v>22273.860835999996</v>
      </c>
      <c r="F7949" s="14">
        <v>78668.194235999996</v>
      </c>
      <c r="G7949" s="13">
        <v>0.2831368007403311</v>
      </c>
      <c r="H7949" s="12">
        <v>-76076381.900000006</v>
      </c>
      <c r="I7949" s="12">
        <v>-21.540023383065634</v>
      </c>
      <c r="J7949" t="s">
        <v>26</v>
      </c>
      <c r="K7949" s="14">
        <v>974.67111999999997</v>
      </c>
      <c r="L7949" s="14">
        <v>22273.860836</v>
      </c>
      <c r="M7949" s="13">
        <v>4.3758517087648018E-2</v>
      </c>
      <c r="N7949" s="12">
        <v>-0.94255948127621536</v>
      </c>
      <c r="O7949" s="2">
        <f>DATE(LEFT(ALT[[#This Row],[DATEMTH]],4),RIGHT(ALT[[#This Row],[DATEMTH]],2),1)</f>
        <v>44774</v>
      </c>
      <c r="P7949" t="str">
        <f>IF(AND(ALT[[#This Row],[DATE]]&gt;=DATE(2023,6,1),ALT[[#This Row],[DATE]]&lt;=DATE(2024,5,31)),"Y","N")</f>
        <v>N</v>
      </c>
      <c r="Q7949" t="str">
        <f>LEFT(ALT[[#This Row],[DATEMTH]],4)</f>
        <v>2022</v>
      </c>
    </row>
    <row r="7950" spans="1:17" x14ac:dyDescent="0.25">
      <c r="A7950" t="s">
        <v>81</v>
      </c>
      <c r="B7950" t="s">
        <v>14</v>
      </c>
      <c r="C7950" t="s">
        <v>20</v>
      </c>
      <c r="D7950" t="s">
        <v>17</v>
      </c>
      <c r="E7950" s="14">
        <v>26544.386856000001</v>
      </c>
      <c r="F7950" s="14">
        <v>78668.194235999996</v>
      </c>
      <c r="G7950" s="13">
        <v>0.33742209432656339</v>
      </c>
      <c r="H7950" s="12">
        <v>-76076381.900000006</v>
      </c>
      <c r="I7950" s="12">
        <v>-25.669852109485461</v>
      </c>
      <c r="J7950" t="s">
        <v>25</v>
      </c>
      <c r="K7950" s="14">
        <v>3354.814472</v>
      </c>
      <c r="L7950" s="14">
        <v>26544.386855999997</v>
      </c>
      <c r="M7950" s="13">
        <v>0.12638508058971007</v>
      </c>
      <c r="N7950" s="12">
        <v>-3.244286327583259</v>
      </c>
      <c r="O7950" s="2">
        <f>DATE(LEFT(ALT[[#This Row],[DATEMTH]],4),RIGHT(ALT[[#This Row],[DATEMTH]],2),1)</f>
        <v>44774</v>
      </c>
      <c r="P7950" t="str">
        <f>IF(AND(ALT[[#This Row],[DATE]]&gt;=DATE(2023,6,1),ALT[[#This Row],[DATE]]&lt;=DATE(2024,5,31)),"Y","N")</f>
        <v>N</v>
      </c>
      <c r="Q7950" t="str">
        <f>LEFT(ALT[[#This Row],[DATEMTH]],4)</f>
        <v>2022</v>
      </c>
    </row>
    <row r="7951" spans="1:17" x14ac:dyDescent="0.25">
      <c r="A7951" t="s">
        <v>81</v>
      </c>
      <c r="B7951" t="s">
        <v>14</v>
      </c>
      <c r="C7951" t="s">
        <v>20</v>
      </c>
      <c r="D7951" t="s">
        <v>17</v>
      </c>
      <c r="E7951" s="14">
        <v>26544.386856000001</v>
      </c>
      <c r="F7951" s="14">
        <v>78668.194235999996</v>
      </c>
      <c r="G7951" s="13">
        <v>0.33742209432656339</v>
      </c>
      <c r="H7951" s="12">
        <v>-76076381.900000006</v>
      </c>
      <c r="I7951" s="12">
        <v>-25.669852109485461</v>
      </c>
      <c r="J7951" t="s">
        <v>24</v>
      </c>
      <c r="K7951" s="14">
        <v>11714.737072</v>
      </c>
      <c r="L7951" s="14">
        <v>26544.386855999997</v>
      </c>
      <c r="M7951" s="13">
        <v>0.44132633899404022</v>
      </c>
      <c r="N7951" s="12">
        <v>-11.328781853997659</v>
      </c>
      <c r="O7951" s="2">
        <f>DATE(LEFT(ALT[[#This Row],[DATEMTH]],4),RIGHT(ALT[[#This Row],[DATEMTH]],2),1)</f>
        <v>44774</v>
      </c>
      <c r="P7951" t="str">
        <f>IF(AND(ALT[[#This Row],[DATE]]&gt;=DATE(2023,6,1),ALT[[#This Row],[DATE]]&lt;=DATE(2024,5,31)),"Y","N")</f>
        <v>N</v>
      </c>
      <c r="Q7951" t="str">
        <f>LEFT(ALT[[#This Row],[DATEMTH]],4)</f>
        <v>2022</v>
      </c>
    </row>
    <row r="7952" spans="1:17" x14ac:dyDescent="0.25">
      <c r="A7952" t="s">
        <v>81</v>
      </c>
      <c r="B7952" t="s">
        <v>14</v>
      </c>
      <c r="C7952" t="s">
        <v>20</v>
      </c>
      <c r="D7952" t="s">
        <v>17</v>
      </c>
      <c r="E7952" s="14">
        <v>26544.386856000001</v>
      </c>
      <c r="F7952" s="14">
        <v>78668.194235999996</v>
      </c>
      <c r="G7952" s="13">
        <v>0.33742209432656339</v>
      </c>
      <c r="H7952" s="12">
        <v>-76076381.900000006</v>
      </c>
      <c r="I7952" s="12">
        <v>-25.669852109485461</v>
      </c>
      <c r="J7952" t="s">
        <v>16</v>
      </c>
      <c r="K7952" s="14">
        <v>9878.3377039999996</v>
      </c>
      <c r="L7952" s="14">
        <v>26544.386855999997</v>
      </c>
      <c r="M7952" s="13">
        <v>0.37214412815744269</v>
      </c>
      <c r="N7952" s="12">
        <v>-9.5528847332149578</v>
      </c>
      <c r="O7952" s="2">
        <f>DATE(LEFT(ALT[[#This Row],[DATEMTH]],4),RIGHT(ALT[[#This Row],[DATEMTH]],2),1)</f>
        <v>44774</v>
      </c>
      <c r="P7952" t="str">
        <f>IF(AND(ALT[[#This Row],[DATE]]&gt;=DATE(2023,6,1),ALT[[#This Row],[DATE]]&lt;=DATE(2024,5,31)),"Y","N")</f>
        <v>N</v>
      </c>
      <c r="Q7952" t="str">
        <f>LEFT(ALT[[#This Row],[DATEMTH]],4)</f>
        <v>2022</v>
      </c>
    </row>
    <row r="7953" spans="1:17" x14ac:dyDescent="0.25">
      <c r="A7953" t="s">
        <v>81</v>
      </c>
      <c r="B7953" t="s">
        <v>14</v>
      </c>
      <c r="C7953" t="s">
        <v>20</v>
      </c>
      <c r="D7953" t="s">
        <v>17</v>
      </c>
      <c r="E7953" s="14">
        <v>26544.386856000001</v>
      </c>
      <c r="F7953" s="14">
        <v>78668.194235999996</v>
      </c>
      <c r="G7953" s="13">
        <v>0.33742209432656339</v>
      </c>
      <c r="H7953" s="12">
        <v>-76076381.900000006</v>
      </c>
      <c r="I7953" s="12">
        <v>-25.669852109485461</v>
      </c>
      <c r="J7953" t="s">
        <v>26</v>
      </c>
      <c r="K7953" s="14">
        <v>1596.4976079999999</v>
      </c>
      <c r="L7953" s="14">
        <v>26544.386855999997</v>
      </c>
      <c r="M7953" s="13">
        <v>6.014445225880715E-2</v>
      </c>
      <c r="N7953" s="12">
        <v>-1.5438991946895884</v>
      </c>
      <c r="O7953" s="2">
        <f>DATE(LEFT(ALT[[#This Row],[DATEMTH]],4),RIGHT(ALT[[#This Row],[DATEMTH]],2),1)</f>
        <v>44774</v>
      </c>
      <c r="P7953" t="str">
        <f>IF(AND(ALT[[#This Row],[DATE]]&gt;=DATE(2023,6,1),ALT[[#This Row],[DATE]]&lt;=DATE(2024,5,31)),"Y","N")</f>
        <v>N</v>
      </c>
      <c r="Q7953" t="str">
        <f>LEFT(ALT[[#This Row],[DATEMTH]],4)</f>
        <v>2022</v>
      </c>
    </row>
    <row r="7954" spans="1:17" x14ac:dyDescent="0.25">
      <c r="A7954" t="s">
        <v>81</v>
      </c>
      <c r="B7954" t="s">
        <v>14</v>
      </c>
      <c r="C7954" t="s">
        <v>15</v>
      </c>
      <c r="D7954" t="s">
        <v>23</v>
      </c>
      <c r="E7954" s="14">
        <v>13563.590659999998</v>
      </c>
      <c r="F7954" s="14">
        <v>78668.194235999996</v>
      </c>
      <c r="G7954" s="13">
        <v>0.17241517733723513</v>
      </c>
      <c r="H7954" s="12">
        <v>-19186062.539999999</v>
      </c>
      <c r="I7954" s="12">
        <v>-3.3079683752373841</v>
      </c>
      <c r="J7954" t="s">
        <v>24</v>
      </c>
      <c r="K7954" s="14">
        <v>5989.7357919999968</v>
      </c>
      <c r="L7954" s="14">
        <v>13563.590659999996</v>
      </c>
      <c r="M7954" s="13">
        <v>0.44160399278814555</v>
      </c>
      <c r="N7954" s="12">
        <v>-1.4608120425217432</v>
      </c>
      <c r="O7954" s="2">
        <f>DATE(LEFT(ALT[[#This Row],[DATEMTH]],4),RIGHT(ALT[[#This Row],[DATEMTH]],2),1)</f>
        <v>44774</v>
      </c>
      <c r="P7954" t="str">
        <f>IF(AND(ALT[[#This Row],[DATE]]&gt;=DATE(2023,6,1),ALT[[#This Row],[DATE]]&lt;=DATE(2024,5,31)),"Y","N")</f>
        <v>N</v>
      </c>
      <c r="Q7954" t="str">
        <f>LEFT(ALT[[#This Row],[DATEMTH]],4)</f>
        <v>2022</v>
      </c>
    </row>
    <row r="7955" spans="1:17" x14ac:dyDescent="0.25">
      <c r="A7955" t="s">
        <v>81</v>
      </c>
      <c r="B7955" t="s">
        <v>14</v>
      </c>
      <c r="C7955" t="s">
        <v>15</v>
      </c>
      <c r="D7955" t="s">
        <v>23</v>
      </c>
      <c r="E7955" s="14">
        <v>13563.590659999998</v>
      </c>
      <c r="F7955" s="14">
        <v>78668.194235999996</v>
      </c>
      <c r="G7955" s="13">
        <v>0.17241517733723513</v>
      </c>
      <c r="H7955" s="12">
        <v>-19186062.539999999</v>
      </c>
      <c r="I7955" s="12">
        <v>-3.3079683752373841</v>
      </c>
      <c r="J7955" t="s">
        <v>26</v>
      </c>
      <c r="K7955" s="14">
        <v>1702.6791000000001</v>
      </c>
      <c r="L7955" s="14">
        <v>13563.590659999996</v>
      </c>
      <c r="M7955" s="13">
        <v>0.12553306441349069</v>
      </c>
      <c r="N7955" s="12">
        <v>-0.41525940712646464</v>
      </c>
      <c r="O7955" s="2">
        <f>DATE(LEFT(ALT[[#This Row],[DATEMTH]],4),RIGHT(ALT[[#This Row],[DATEMTH]],2),1)</f>
        <v>44774</v>
      </c>
      <c r="P7955" t="str">
        <f>IF(AND(ALT[[#This Row],[DATE]]&gt;=DATE(2023,6,1),ALT[[#This Row],[DATE]]&lt;=DATE(2024,5,31)),"Y","N")</f>
        <v>N</v>
      </c>
      <c r="Q7955" t="str">
        <f>LEFT(ALT[[#This Row],[DATEMTH]],4)</f>
        <v>2022</v>
      </c>
    </row>
    <row r="7956" spans="1:17" x14ac:dyDescent="0.25">
      <c r="A7956" t="s">
        <v>81</v>
      </c>
      <c r="B7956" t="s">
        <v>14</v>
      </c>
      <c r="C7956" t="s">
        <v>15</v>
      </c>
      <c r="D7956" t="s">
        <v>23</v>
      </c>
      <c r="E7956" s="14">
        <v>13563.590659999998</v>
      </c>
      <c r="F7956" s="14">
        <v>78668.194235999996</v>
      </c>
      <c r="G7956" s="13">
        <v>0.17241517733723513</v>
      </c>
      <c r="H7956" s="12">
        <v>-19186062.539999999</v>
      </c>
      <c r="I7956" s="12">
        <v>-3.3079683752373841</v>
      </c>
      <c r="J7956" t="s">
        <v>16</v>
      </c>
      <c r="K7956" s="14">
        <v>4075.0638960000001</v>
      </c>
      <c r="L7956" s="14">
        <v>13563.590659999996</v>
      </c>
      <c r="M7956" s="13">
        <v>0.30044138002613546</v>
      </c>
      <c r="N7956" s="12">
        <v>-0.99385058373913282</v>
      </c>
      <c r="O7956" s="2">
        <f>DATE(LEFT(ALT[[#This Row],[DATEMTH]],4),RIGHT(ALT[[#This Row],[DATEMTH]],2),1)</f>
        <v>44774</v>
      </c>
      <c r="P7956" t="str">
        <f>IF(AND(ALT[[#This Row],[DATE]]&gt;=DATE(2023,6,1),ALT[[#This Row],[DATE]]&lt;=DATE(2024,5,31)),"Y","N")</f>
        <v>N</v>
      </c>
      <c r="Q7956" t="str">
        <f>LEFT(ALT[[#This Row],[DATEMTH]],4)</f>
        <v>2022</v>
      </c>
    </row>
    <row r="7957" spans="1:17" x14ac:dyDescent="0.25">
      <c r="A7957" t="s">
        <v>81</v>
      </c>
      <c r="B7957" t="s">
        <v>14</v>
      </c>
      <c r="C7957" t="s">
        <v>15</v>
      </c>
      <c r="D7957" t="s">
        <v>23</v>
      </c>
      <c r="E7957" s="14">
        <v>13563.590659999998</v>
      </c>
      <c r="F7957" s="14">
        <v>78668.194235999996</v>
      </c>
      <c r="G7957" s="13">
        <v>0.17241517733723513</v>
      </c>
      <c r="H7957" s="12">
        <v>-19186062.539999999</v>
      </c>
      <c r="I7957" s="12">
        <v>-3.3079683752373841</v>
      </c>
      <c r="J7957" t="s">
        <v>25</v>
      </c>
      <c r="K7957" s="14">
        <v>1796.1118720000006</v>
      </c>
      <c r="L7957" s="14">
        <v>13563.590659999996</v>
      </c>
      <c r="M7957" s="13">
        <v>0.13242156277222841</v>
      </c>
      <c r="N7957" s="12">
        <v>-0.43804634185004371</v>
      </c>
      <c r="O7957" s="2">
        <f>DATE(LEFT(ALT[[#This Row],[DATEMTH]],4),RIGHT(ALT[[#This Row],[DATEMTH]],2),1)</f>
        <v>44774</v>
      </c>
      <c r="P7957" t="str">
        <f>IF(AND(ALT[[#This Row],[DATE]]&gt;=DATE(2023,6,1),ALT[[#This Row],[DATE]]&lt;=DATE(2024,5,31)),"Y","N")</f>
        <v>N</v>
      </c>
      <c r="Q7957" t="str">
        <f>LEFT(ALT[[#This Row],[DATEMTH]],4)</f>
        <v>2022</v>
      </c>
    </row>
    <row r="7958" spans="1:17" x14ac:dyDescent="0.25">
      <c r="A7958" t="s">
        <v>81</v>
      </c>
      <c r="B7958" t="s">
        <v>14</v>
      </c>
      <c r="C7958" t="s">
        <v>18</v>
      </c>
      <c r="D7958" t="s">
        <v>23</v>
      </c>
      <c r="E7958" s="14">
        <v>16286.355884000001</v>
      </c>
      <c r="F7958" s="14">
        <v>78668.194235999996</v>
      </c>
      <c r="G7958" s="13">
        <v>0.20702592759587035</v>
      </c>
      <c r="H7958" s="12">
        <v>-19186062.539999999</v>
      </c>
      <c r="I7958" s="12">
        <v>-3.9720123942558803</v>
      </c>
      <c r="J7958" t="s">
        <v>26</v>
      </c>
      <c r="K7958" s="14">
        <v>3792.4251319999994</v>
      </c>
      <c r="L7958" s="14">
        <v>16286.355884000001</v>
      </c>
      <c r="M7958" s="13">
        <v>0.23285903605518923</v>
      </c>
      <c r="N7958" s="12">
        <v>-0.92491897732568851</v>
      </c>
      <c r="O7958" s="2">
        <f>DATE(LEFT(ALT[[#This Row],[DATEMTH]],4),RIGHT(ALT[[#This Row],[DATEMTH]],2),1)</f>
        <v>44774</v>
      </c>
      <c r="P7958" t="str">
        <f>IF(AND(ALT[[#This Row],[DATE]]&gt;=DATE(2023,6,1),ALT[[#This Row],[DATE]]&lt;=DATE(2024,5,31)),"Y","N")</f>
        <v>N</v>
      </c>
      <c r="Q7958" t="str">
        <f>LEFT(ALT[[#This Row],[DATEMTH]],4)</f>
        <v>2022</v>
      </c>
    </row>
    <row r="7959" spans="1:17" x14ac:dyDescent="0.25">
      <c r="A7959" t="s">
        <v>81</v>
      </c>
      <c r="B7959" t="s">
        <v>14</v>
      </c>
      <c r="C7959" t="s">
        <v>18</v>
      </c>
      <c r="D7959" t="s">
        <v>23</v>
      </c>
      <c r="E7959" s="14">
        <v>16286.355884000001</v>
      </c>
      <c r="F7959" s="14">
        <v>78668.194235999996</v>
      </c>
      <c r="G7959" s="13">
        <v>0.20702592759587035</v>
      </c>
      <c r="H7959" s="12">
        <v>-19186062.539999999</v>
      </c>
      <c r="I7959" s="12">
        <v>-3.9720123942558803</v>
      </c>
      <c r="J7959" t="s">
        <v>24</v>
      </c>
      <c r="K7959" s="14">
        <v>4891.7515800000019</v>
      </c>
      <c r="L7959" s="14">
        <v>16286.355884000001</v>
      </c>
      <c r="M7959" s="13">
        <v>0.3003588779983461</v>
      </c>
      <c r="N7959" s="12">
        <v>-1.1930291861342206</v>
      </c>
      <c r="O7959" s="2">
        <f>DATE(LEFT(ALT[[#This Row],[DATEMTH]],4),RIGHT(ALT[[#This Row],[DATEMTH]],2),1)</f>
        <v>44774</v>
      </c>
      <c r="P7959" t="str">
        <f>IF(AND(ALT[[#This Row],[DATE]]&gt;=DATE(2023,6,1),ALT[[#This Row],[DATE]]&lt;=DATE(2024,5,31)),"Y","N")</f>
        <v>N</v>
      </c>
      <c r="Q7959" t="str">
        <f>LEFT(ALT[[#This Row],[DATEMTH]],4)</f>
        <v>2022</v>
      </c>
    </row>
    <row r="7960" spans="1:17" x14ac:dyDescent="0.25">
      <c r="A7960" t="s">
        <v>81</v>
      </c>
      <c r="B7960" t="s">
        <v>14</v>
      </c>
      <c r="C7960" t="s">
        <v>18</v>
      </c>
      <c r="D7960" t="s">
        <v>23</v>
      </c>
      <c r="E7960" s="14">
        <v>16286.355884000001</v>
      </c>
      <c r="F7960" s="14">
        <v>78668.194235999996</v>
      </c>
      <c r="G7960" s="13">
        <v>0.20702592759587035</v>
      </c>
      <c r="H7960" s="12">
        <v>-19186062.539999999</v>
      </c>
      <c r="I7960" s="12">
        <v>-3.9720123942558803</v>
      </c>
      <c r="J7960" t="s">
        <v>16</v>
      </c>
      <c r="K7960" s="14">
        <v>6145.7097439999998</v>
      </c>
      <c r="L7960" s="14">
        <v>16286.355884000001</v>
      </c>
      <c r="M7960" s="13">
        <v>0.37735327582013922</v>
      </c>
      <c r="N7960" s="12">
        <v>-1.4988518885706508</v>
      </c>
      <c r="O7960" s="2">
        <f>DATE(LEFT(ALT[[#This Row],[DATEMTH]],4),RIGHT(ALT[[#This Row],[DATEMTH]],2),1)</f>
        <v>44774</v>
      </c>
      <c r="P7960" t="str">
        <f>IF(AND(ALT[[#This Row],[DATE]]&gt;=DATE(2023,6,1),ALT[[#This Row],[DATE]]&lt;=DATE(2024,5,31)),"Y","N")</f>
        <v>N</v>
      </c>
      <c r="Q7960" t="str">
        <f>LEFT(ALT[[#This Row],[DATEMTH]],4)</f>
        <v>2022</v>
      </c>
    </row>
    <row r="7961" spans="1:17" x14ac:dyDescent="0.25">
      <c r="A7961" t="s">
        <v>81</v>
      </c>
      <c r="B7961" t="s">
        <v>14</v>
      </c>
      <c r="C7961" t="s">
        <v>18</v>
      </c>
      <c r="D7961" t="s">
        <v>23</v>
      </c>
      <c r="E7961" s="14">
        <v>16286.355884000001</v>
      </c>
      <c r="F7961" s="14">
        <v>78668.194235999996</v>
      </c>
      <c r="G7961" s="13">
        <v>0.20702592759587035</v>
      </c>
      <c r="H7961" s="12">
        <v>-19186062.539999999</v>
      </c>
      <c r="I7961" s="12">
        <v>-3.9720123942558803</v>
      </c>
      <c r="J7961" t="s">
        <v>25</v>
      </c>
      <c r="K7961" s="14">
        <v>1456.4694280000003</v>
      </c>
      <c r="L7961" s="14">
        <v>16286.355884000001</v>
      </c>
      <c r="M7961" s="13">
        <v>8.9428810126325517E-2</v>
      </c>
      <c r="N7961" s="12">
        <v>-0.35521234222532072</v>
      </c>
      <c r="O7961" s="2">
        <f>DATE(LEFT(ALT[[#This Row],[DATEMTH]],4),RIGHT(ALT[[#This Row],[DATEMTH]],2),1)</f>
        <v>44774</v>
      </c>
      <c r="P7961" t="str">
        <f>IF(AND(ALT[[#This Row],[DATE]]&gt;=DATE(2023,6,1),ALT[[#This Row],[DATE]]&lt;=DATE(2024,5,31)),"Y","N")</f>
        <v>N</v>
      </c>
      <c r="Q7961" t="str">
        <f>LEFT(ALT[[#This Row],[DATEMTH]],4)</f>
        <v>2022</v>
      </c>
    </row>
    <row r="7962" spans="1:17" x14ac:dyDescent="0.25">
      <c r="A7962" t="s">
        <v>81</v>
      </c>
      <c r="B7962" t="s">
        <v>14</v>
      </c>
      <c r="C7962" t="s">
        <v>19</v>
      </c>
      <c r="D7962" t="s">
        <v>23</v>
      </c>
      <c r="E7962" s="14">
        <v>22273.860835999996</v>
      </c>
      <c r="F7962" s="14">
        <v>78668.194235999996</v>
      </c>
      <c r="G7962" s="13">
        <v>0.2831368007403311</v>
      </c>
      <c r="H7962" s="12">
        <v>-19186062.539999999</v>
      </c>
      <c r="I7962" s="12">
        <v>-5.4322803663795103</v>
      </c>
      <c r="J7962" t="s">
        <v>25</v>
      </c>
      <c r="K7962" s="14">
        <v>14406.713868000001</v>
      </c>
      <c r="L7962" s="14">
        <v>22273.860836</v>
      </c>
      <c r="M7962" s="13">
        <v>0.64679913258303345</v>
      </c>
      <c r="N7962" s="12">
        <v>-3.5135942289221105</v>
      </c>
      <c r="O7962" s="2">
        <f>DATE(LEFT(ALT[[#This Row],[DATEMTH]],4),RIGHT(ALT[[#This Row],[DATEMTH]],2),1)</f>
        <v>44774</v>
      </c>
      <c r="P7962" t="str">
        <f>IF(AND(ALT[[#This Row],[DATE]]&gt;=DATE(2023,6,1),ALT[[#This Row],[DATE]]&lt;=DATE(2024,5,31)),"Y","N")</f>
        <v>N</v>
      </c>
      <c r="Q7962" t="str">
        <f>LEFT(ALT[[#This Row],[DATEMTH]],4)</f>
        <v>2022</v>
      </c>
    </row>
    <row r="7963" spans="1:17" x14ac:dyDescent="0.25">
      <c r="A7963" t="s">
        <v>81</v>
      </c>
      <c r="B7963" t="s">
        <v>14</v>
      </c>
      <c r="C7963" t="s">
        <v>19</v>
      </c>
      <c r="D7963" t="s">
        <v>23</v>
      </c>
      <c r="E7963" s="14">
        <v>22273.860835999996</v>
      </c>
      <c r="F7963" s="14">
        <v>78668.194235999996</v>
      </c>
      <c r="G7963" s="13">
        <v>0.2831368007403311</v>
      </c>
      <c r="H7963" s="12">
        <v>-19186062.539999999</v>
      </c>
      <c r="I7963" s="12">
        <v>-5.4322803663795103</v>
      </c>
      <c r="J7963" t="s">
        <v>24</v>
      </c>
      <c r="K7963" s="14">
        <v>6886.9175719999994</v>
      </c>
      <c r="L7963" s="14">
        <v>22273.860836</v>
      </c>
      <c r="M7963" s="13">
        <v>0.3091928077807265</v>
      </c>
      <c r="N7963" s="12">
        <v>-1.6796220191329945</v>
      </c>
      <c r="O7963" s="2">
        <f>DATE(LEFT(ALT[[#This Row],[DATEMTH]],4),RIGHT(ALT[[#This Row],[DATEMTH]],2),1)</f>
        <v>44774</v>
      </c>
      <c r="P7963" t="str">
        <f>IF(AND(ALT[[#This Row],[DATE]]&gt;=DATE(2023,6,1),ALT[[#This Row],[DATE]]&lt;=DATE(2024,5,31)),"Y","N")</f>
        <v>N</v>
      </c>
      <c r="Q7963" t="str">
        <f>LEFT(ALT[[#This Row],[DATEMTH]],4)</f>
        <v>2022</v>
      </c>
    </row>
    <row r="7964" spans="1:17" x14ac:dyDescent="0.25">
      <c r="A7964" t="s">
        <v>81</v>
      </c>
      <c r="B7964" t="s">
        <v>14</v>
      </c>
      <c r="C7964" t="s">
        <v>19</v>
      </c>
      <c r="D7964" t="s">
        <v>23</v>
      </c>
      <c r="E7964" s="14">
        <v>22273.860835999996</v>
      </c>
      <c r="F7964" s="14">
        <v>78668.194235999996</v>
      </c>
      <c r="G7964" s="13">
        <v>0.2831368007403311</v>
      </c>
      <c r="H7964" s="12">
        <v>-19186062.539999999</v>
      </c>
      <c r="I7964" s="12">
        <v>-5.4322803663795103</v>
      </c>
      <c r="J7964" t="s">
        <v>16</v>
      </c>
      <c r="K7964" s="14">
        <v>5.5582760000000002</v>
      </c>
      <c r="L7964" s="14">
        <v>22273.860836</v>
      </c>
      <c r="M7964" s="13">
        <v>2.4954254859204598E-4</v>
      </c>
      <c r="N7964" s="12">
        <v>-1.3555850872928763E-3</v>
      </c>
      <c r="O7964" s="2">
        <f>DATE(LEFT(ALT[[#This Row],[DATEMTH]],4),RIGHT(ALT[[#This Row],[DATEMTH]],2),1)</f>
        <v>44774</v>
      </c>
      <c r="P7964" t="str">
        <f>IF(AND(ALT[[#This Row],[DATE]]&gt;=DATE(2023,6,1),ALT[[#This Row],[DATE]]&lt;=DATE(2024,5,31)),"Y","N")</f>
        <v>N</v>
      </c>
      <c r="Q7964" t="str">
        <f>LEFT(ALT[[#This Row],[DATEMTH]],4)</f>
        <v>2022</v>
      </c>
    </row>
    <row r="7965" spans="1:17" x14ac:dyDescent="0.25">
      <c r="A7965" t="s">
        <v>81</v>
      </c>
      <c r="B7965" t="s">
        <v>14</v>
      </c>
      <c r="C7965" t="s">
        <v>19</v>
      </c>
      <c r="D7965" t="s">
        <v>23</v>
      </c>
      <c r="E7965" s="14">
        <v>22273.860835999996</v>
      </c>
      <c r="F7965" s="14">
        <v>78668.194235999996</v>
      </c>
      <c r="G7965" s="13">
        <v>0.2831368007403311</v>
      </c>
      <c r="H7965" s="12">
        <v>-19186062.539999999</v>
      </c>
      <c r="I7965" s="12">
        <v>-5.4322803663795103</v>
      </c>
      <c r="J7965" t="s">
        <v>26</v>
      </c>
      <c r="K7965" s="14">
        <v>974.67111999999997</v>
      </c>
      <c r="L7965" s="14">
        <v>22273.860836</v>
      </c>
      <c r="M7965" s="13">
        <v>4.3758517087648018E-2</v>
      </c>
      <c r="N7965" s="12">
        <v>-0.23770853323711263</v>
      </c>
      <c r="O7965" s="2">
        <f>DATE(LEFT(ALT[[#This Row],[DATEMTH]],4),RIGHT(ALT[[#This Row],[DATEMTH]],2),1)</f>
        <v>44774</v>
      </c>
      <c r="P7965" t="str">
        <f>IF(AND(ALT[[#This Row],[DATE]]&gt;=DATE(2023,6,1),ALT[[#This Row],[DATE]]&lt;=DATE(2024,5,31)),"Y","N")</f>
        <v>N</v>
      </c>
      <c r="Q7965" t="str">
        <f>LEFT(ALT[[#This Row],[DATEMTH]],4)</f>
        <v>2022</v>
      </c>
    </row>
    <row r="7966" spans="1:17" x14ac:dyDescent="0.25">
      <c r="A7966" t="s">
        <v>81</v>
      </c>
      <c r="B7966" t="s">
        <v>14</v>
      </c>
      <c r="C7966" t="s">
        <v>20</v>
      </c>
      <c r="D7966" t="s">
        <v>23</v>
      </c>
      <c r="E7966" s="14">
        <v>26544.386856000001</v>
      </c>
      <c r="F7966" s="14">
        <v>78668.194235999996</v>
      </c>
      <c r="G7966" s="13">
        <v>0.33742209432656339</v>
      </c>
      <c r="H7966" s="12">
        <v>-19186062.539999999</v>
      </c>
      <c r="I7966" s="12">
        <v>-6.473801404127224</v>
      </c>
      <c r="J7966" t="s">
        <v>25</v>
      </c>
      <c r="K7966" s="14">
        <v>3354.814472</v>
      </c>
      <c r="L7966" s="14">
        <v>26544.386855999997</v>
      </c>
      <c r="M7966" s="13">
        <v>0.12638508058971007</v>
      </c>
      <c r="N7966" s="12">
        <v>-0.8181919121823974</v>
      </c>
      <c r="O7966" s="2">
        <f>DATE(LEFT(ALT[[#This Row],[DATEMTH]],4),RIGHT(ALT[[#This Row],[DATEMTH]],2),1)</f>
        <v>44774</v>
      </c>
      <c r="P7966" t="str">
        <f>IF(AND(ALT[[#This Row],[DATE]]&gt;=DATE(2023,6,1),ALT[[#This Row],[DATE]]&lt;=DATE(2024,5,31)),"Y","N")</f>
        <v>N</v>
      </c>
      <c r="Q7966" t="str">
        <f>LEFT(ALT[[#This Row],[DATEMTH]],4)</f>
        <v>2022</v>
      </c>
    </row>
    <row r="7967" spans="1:17" x14ac:dyDescent="0.25">
      <c r="A7967" t="s">
        <v>81</v>
      </c>
      <c r="B7967" t="s">
        <v>14</v>
      </c>
      <c r="C7967" t="s">
        <v>20</v>
      </c>
      <c r="D7967" t="s">
        <v>23</v>
      </c>
      <c r="E7967" s="14">
        <v>26544.386856000001</v>
      </c>
      <c r="F7967" s="14">
        <v>78668.194235999996</v>
      </c>
      <c r="G7967" s="13">
        <v>0.33742209432656339</v>
      </c>
      <c r="H7967" s="12">
        <v>-19186062.539999999</v>
      </c>
      <c r="I7967" s="12">
        <v>-6.473801404127224</v>
      </c>
      <c r="J7967" t="s">
        <v>26</v>
      </c>
      <c r="K7967" s="14">
        <v>1596.4976079999999</v>
      </c>
      <c r="L7967" s="14">
        <v>26544.386855999997</v>
      </c>
      <c r="M7967" s="13">
        <v>6.014445225880715E-2</v>
      </c>
      <c r="N7967" s="12">
        <v>-0.38936323948352852</v>
      </c>
      <c r="O7967" s="2">
        <f>DATE(LEFT(ALT[[#This Row],[DATEMTH]],4),RIGHT(ALT[[#This Row],[DATEMTH]],2),1)</f>
        <v>44774</v>
      </c>
      <c r="P7967" t="str">
        <f>IF(AND(ALT[[#This Row],[DATE]]&gt;=DATE(2023,6,1),ALT[[#This Row],[DATE]]&lt;=DATE(2024,5,31)),"Y","N")</f>
        <v>N</v>
      </c>
      <c r="Q7967" t="str">
        <f>LEFT(ALT[[#This Row],[DATEMTH]],4)</f>
        <v>2022</v>
      </c>
    </row>
    <row r="7968" spans="1:17" x14ac:dyDescent="0.25">
      <c r="A7968" t="s">
        <v>81</v>
      </c>
      <c r="B7968" t="s">
        <v>14</v>
      </c>
      <c r="C7968" t="s">
        <v>20</v>
      </c>
      <c r="D7968" t="s">
        <v>23</v>
      </c>
      <c r="E7968" s="14">
        <v>26544.386856000001</v>
      </c>
      <c r="F7968" s="14">
        <v>78668.194235999996</v>
      </c>
      <c r="G7968" s="13">
        <v>0.33742209432656339</v>
      </c>
      <c r="H7968" s="12">
        <v>-19186062.539999999</v>
      </c>
      <c r="I7968" s="12">
        <v>-6.473801404127224</v>
      </c>
      <c r="J7968" t="s">
        <v>24</v>
      </c>
      <c r="K7968" s="14">
        <v>11714.737072</v>
      </c>
      <c r="L7968" s="14">
        <v>26544.386855999997</v>
      </c>
      <c r="M7968" s="13">
        <v>0.44132633899404022</v>
      </c>
      <c r="N7968" s="12">
        <v>-2.857059073057945</v>
      </c>
      <c r="O7968" s="2">
        <f>DATE(LEFT(ALT[[#This Row],[DATEMTH]],4),RIGHT(ALT[[#This Row],[DATEMTH]],2),1)</f>
        <v>44774</v>
      </c>
      <c r="P7968" t="str">
        <f>IF(AND(ALT[[#This Row],[DATE]]&gt;=DATE(2023,6,1),ALT[[#This Row],[DATE]]&lt;=DATE(2024,5,31)),"Y","N")</f>
        <v>N</v>
      </c>
      <c r="Q7968" t="str">
        <f>LEFT(ALT[[#This Row],[DATEMTH]],4)</f>
        <v>2022</v>
      </c>
    </row>
    <row r="7969" spans="1:17" x14ac:dyDescent="0.25">
      <c r="A7969" t="s">
        <v>81</v>
      </c>
      <c r="B7969" t="s">
        <v>14</v>
      </c>
      <c r="C7969" t="s">
        <v>20</v>
      </c>
      <c r="D7969" t="s">
        <v>23</v>
      </c>
      <c r="E7969" s="14">
        <v>26544.386856000001</v>
      </c>
      <c r="F7969" s="14">
        <v>78668.194235999996</v>
      </c>
      <c r="G7969" s="13">
        <v>0.33742209432656339</v>
      </c>
      <c r="H7969" s="12">
        <v>-19186062.539999999</v>
      </c>
      <c r="I7969" s="12">
        <v>-6.473801404127224</v>
      </c>
      <c r="J7969" t="s">
        <v>16</v>
      </c>
      <c r="K7969" s="14">
        <v>9878.3377039999996</v>
      </c>
      <c r="L7969" s="14">
        <v>26544.386855999997</v>
      </c>
      <c r="M7969" s="13">
        <v>0.37214412815744269</v>
      </c>
      <c r="N7969" s="12">
        <v>-2.4091871794033541</v>
      </c>
      <c r="O7969" s="2">
        <f>DATE(LEFT(ALT[[#This Row],[DATEMTH]],4),RIGHT(ALT[[#This Row],[DATEMTH]],2),1)</f>
        <v>44774</v>
      </c>
      <c r="P7969" t="str">
        <f>IF(AND(ALT[[#This Row],[DATE]]&gt;=DATE(2023,6,1),ALT[[#This Row],[DATE]]&lt;=DATE(2024,5,31)),"Y","N")</f>
        <v>N</v>
      </c>
      <c r="Q7969" t="str">
        <f>LEFT(ALT[[#This Row],[DATEMTH]],4)</f>
        <v>2022</v>
      </c>
    </row>
    <row r="7970" spans="1:17" x14ac:dyDescent="0.25">
      <c r="A7970" t="s">
        <v>81</v>
      </c>
      <c r="B7970" t="s">
        <v>110</v>
      </c>
      <c r="C7970" t="s">
        <v>15</v>
      </c>
      <c r="D7970" t="s">
        <v>22</v>
      </c>
      <c r="E7970" s="14">
        <v>5450180.7834990108</v>
      </c>
      <c r="F7970" s="14">
        <v>31518375.863074947</v>
      </c>
      <c r="G7970" s="13">
        <v>0.1729207370067605</v>
      </c>
      <c r="H7970" s="12">
        <v>-24643651.82</v>
      </c>
      <c r="I7970" s="12">
        <v>-4.2613984352523948</v>
      </c>
      <c r="J7970" t="s">
        <v>24</v>
      </c>
      <c r="K7970" s="14">
        <v>2373977.3718850003</v>
      </c>
      <c r="L7970" s="14">
        <v>5450180.7834989978</v>
      </c>
      <c r="M7970" s="13">
        <v>0.43557772965485281</v>
      </c>
      <c r="N7970" s="12">
        <v>-1.8561702555819803</v>
      </c>
      <c r="O7970" s="2">
        <f>DATE(LEFT(ALT[[#This Row],[DATEMTH]],4),RIGHT(ALT[[#This Row],[DATEMTH]],2),1)</f>
        <v>44774</v>
      </c>
      <c r="P7970" t="str">
        <f>IF(AND(ALT[[#This Row],[DATE]]&gt;=DATE(2023,6,1),ALT[[#This Row],[DATE]]&lt;=DATE(2024,5,31)),"Y","N")</f>
        <v>N</v>
      </c>
      <c r="Q7970" t="str">
        <f>LEFT(ALT[[#This Row],[DATEMTH]],4)</f>
        <v>2022</v>
      </c>
    </row>
    <row r="7971" spans="1:17" x14ac:dyDescent="0.25">
      <c r="A7971" t="s">
        <v>81</v>
      </c>
      <c r="B7971" t="s">
        <v>110</v>
      </c>
      <c r="C7971" t="s">
        <v>15</v>
      </c>
      <c r="D7971" t="s">
        <v>22</v>
      </c>
      <c r="E7971" s="14">
        <v>5450180.7834990108</v>
      </c>
      <c r="F7971" s="14">
        <v>31518375.863074947</v>
      </c>
      <c r="G7971" s="13">
        <v>0.1729207370067605</v>
      </c>
      <c r="H7971" s="12">
        <v>-24643651.82</v>
      </c>
      <c r="I7971" s="12">
        <v>-4.2613984352523948</v>
      </c>
      <c r="J7971" t="s">
        <v>25</v>
      </c>
      <c r="K7971" s="14">
        <v>724677.09631299984</v>
      </c>
      <c r="L7971" s="14">
        <v>5450180.7834989978</v>
      </c>
      <c r="M7971" s="13">
        <v>0.13296386397072127</v>
      </c>
      <c r="N7971" s="12">
        <v>-0.56661200186994387</v>
      </c>
      <c r="O7971" s="2">
        <f>DATE(LEFT(ALT[[#This Row],[DATEMTH]],4),RIGHT(ALT[[#This Row],[DATEMTH]],2),1)</f>
        <v>44774</v>
      </c>
      <c r="P7971" t="str">
        <f>IF(AND(ALT[[#This Row],[DATE]]&gt;=DATE(2023,6,1),ALT[[#This Row],[DATE]]&lt;=DATE(2024,5,31)),"Y","N")</f>
        <v>N</v>
      </c>
      <c r="Q7971" t="str">
        <f>LEFT(ALT[[#This Row],[DATEMTH]],4)</f>
        <v>2022</v>
      </c>
    </row>
    <row r="7972" spans="1:17" x14ac:dyDescent="0.25">
      <c r="A7972" t="s">
        <v>81</v>
      </c>
      <c r="B7972" t="s">
        <v>110</v>
      </c>
      <c r="C7972" t="s">
        <v>15</v>
      </c>
      <c r="D7972" t="s">
        <v>22</v>
      </c>
      <c r="E7972" s="14">
        <v>5450180.7834990108</v>
      </c>
      <c r="F7972" s="14">
        <v>31518375.863074947</v>
      </c>
      <c r="G7972" s="13">
        <v>0.1729207370067605</v>
      </c>
      <c r="H7972" s="12">
        <v>-24643651.82</v>
      </c>
      <c r="I7972" s="12">
        <v>-4.2613984352523948</v>
      </c>
      <c r="J7972" t="s">
        <v>26</v>
      </c>
      <c r="K7972" s="14">
        <v>746128.75402199919</v>
      </c>
      <c r="L7972" s="14">
        <v>5450180.7834989978</v>
      </c>
      <c r="M7972" s="13">
        <v>0.13689981739339424</v>
      </c>
      <c r="N7972" s="12">
        <v>-0.58338466762654884</v>
      </c>
      <c r="O7972" s="2">
        <f>DATE(LEFT(ALT[[#This Row],[DATEMTH]],4),RIGHT(ALT[[#This Row],[DATEMTH]],2),1)</f>
        <v>44774</v>
      </c>
      <c r="P7972" t="str">
        <f>IF(AND(ALT[[#This Row],[DATE]]&gt;=DATE(2023,6,1),ALT[[#This Row],[DATE]]&lt;=DATE(2024,5,31)),"Y","N")</f>
        <v>N</v>
      </c>
      <c r="Q7972" t="str">
        <f>LEFT(ALT[[#This Row],[DATEMTH]],4)</f>
        <v>2022</v>
      </c>
    </row>
    <row r="7973" spans="1:17" x14ac:dyDescent="0.25">
      <c r="A7973" t="s">
        <v>81</v>
      </c>
      <c r="B7973" t="s">
        <v>110</v>
      </c>
      <c r="C7973" t="s">
        <v>15</v>
      </c>
      <c r="D7973" t="s">
        <v>22</v>
      </c>
      <c r="E7973" s="14">
        <v>5450180.7834990108</v>
      </c>
      <c r="F7973" s="14">
        <v>31518375.863074947</v>
      </c>
      <c r="G7973" s="13">
        <v>0.1729207370067605</v>
      </c>
      <c r="H7973" s="12">
        <v>-24643651.82</v>
      </c>
      <c r="I7973" s="12">
        <v>-4.2613984352523948</v>
      </c>
      <c r="J7973" t="s">
        <v>16</v>
      </c>
      <c r="K7973" s="14">
        <v>1605397.5612789984</v>
      </c>
      <c r="L7973" s="14">
        <v>5450180.7834989978</v>
      </c>
      <c r="M7973" s="13">
        <v>0.29455858898103165</v>
      </c>
      <c r="N7973" s="12">
        <v>-1.2552315101739215</v>
      </c>
      <c r="O7973" s="2">
        <f>DATE(LEFT(ALT[[#This Row],[DATEMTH]],4),RIGHT(ALT[[#This Row],[DATEMTH]],2),1)</f>
        <v>44774</v>
      </c>
      <c r="P7973" t="str">
        <f>IF(AND(ALT[[#This Row],[DATE]]&gt;=DATE(2023,6,1),ALT[[#This Row],[DATE]]&lt;=DATE(2024,5,31)),"Y","N")</f>
        <v>N</v>
      </c>
      <c r="Q7973" t="str">
        <f>LEFT(ALT[[#This Row],[DATEMTH]],4)</f>
        <v>2022</v>
      </c>
    </row>
    <row r="7974" spans="1:17" x14ac:dyDescent="0.25">
      <c r="A7974" t="s">
        <v>81</v>
      </c>
      <c r="B7974" t="s">
        <v>110</v>
      </c>
      <c r="C7974" t="s">
        <v>18</v>
      </c>
      <c r="D7974" t="s">
        <v>22</v>
      </c>
      <c r="E7974" s="14">
        <v>8294979.3556619966</v>
      </c>
      <c r="F7974" s="14">
        <v>31518375.863074947</v>
      </c>
      <c r="G7974" s="13">
        <v>0.26317914957603833</v>
      </c>
      <c r="H7974" s="12">
        <v>-24643651.82</v>
      </c>
      <c r="I7974" s="12">
        <v>-6.4856953284355896</v>
      </c>
      <c r="J7974" t="s">
        <v>25</v>
      </c>
      <c r="K7974" s="14">
        <v>911008.80822500063</v>
      </c>
      <c r="L7974" s="14">
        <v>8294979.3556620032</v>
      </c>
      <c r="M7974" s="13">
        <v>0.10982653110560937</v>
      </c>
      <c r="N7974" s="12">
        <v>-0.71230141972993666</v>
      </c>
      <c r="O7974" s="2">
        <f>DATE(LEFT(ALT[[#This Row],[DATEMTH]],4),RIGHT(ALT[[#This Row],[DATEMTH]],2),1)</f>
        <v>44774</v>
      </c>
      <c r="P7974" t="str">
        <f>IF(AND(ALT[[#This Row],[DATE]]&gt;=DATE(2023,6,1),ALT[[#This Row],[DATE]]&lt;=DATE(2024,5,31)),"Y","N")</f>
        <v>N</v>
      </c>
      <c r="Q7974" t="str">
        <f>LEFT(ALT[[#This Row],[DATEMTH]],4)</f>
        <v>2022</v>
      </c>
    </row>
    <row r="7975" spans="1:17" x14ac:dyDescent="0.25">
      <c r="A7975" t="s">
        <v>81</v>
      </c>
      <c r="B7975" t="s">
        <v>110</v>
      </c>
      <c r="C7975" t="s">
        <v>18</v>
      </c>
      <c r="D7975" t="s">
        <v>22</v>
      </c>
      <c r="E7975" s="14">
        <v>8294979.3556619966</v>
      </c>
      <c r="F7975" s="14">
        <v>31518375.863074947</v>
      </c>
      <c r="G7975" s="13">
        <v>0.26317914957603833</v>
      </c>
      <c r="H7975" s="12">
        <v>-24643651.82</v>
      </c>
      <c r="I7975" s="12">
        <v>-6.4856953284355896</v>
      </c>
      <c r="J7975" t="s">
        <v>24</v>
      </c>
      <c r="K7975" s="14">
        <v>2368452.8377440004</v>
      </c>
      <c r="L7975" s="14">
        <v>8294979.3556620032</v>
      </c>
      <c r="M7975" s="13">
        <v>0.28552847887768851</v>
      </c>
      <c r="N7975" s="12">
        <v>-1.8518507215923443</v>
      </c>
      <c r="O7975" s="2">
        <f>DATE(LEFT(ALT[[#This Row],[DATEMTH]],4),RIGHT(ALT[[#This Row],[DATEMTH]],2),1)</f>
        <v>44774</v>
      </c>
      <c r="P7975" t="str">
        <f>IF(AND(ALT[[#This Row],[DATE]]&gt;=DATE(2023,6,1),ALT[[#This Row],[DATE]]&lt;=DATE(2024,5,31)),"Y","N")</f>
        <v>N</v>
      </c>
      <c r="Q7975" t="str">
        <f>LEFT(ALT[[#This Row],[DATEMTH]],4)</f>
        <v>2022</v>
      </c>
    </row>
    <row r="7976" spans="1:17" x14ac:dyDescent="0.25">
      <c r="A7976" t="s">
        <v>81</v>
      </c>
      <c r="B7976" t="s">
        <v>110</v>
      </c>
      <c r="C7976" t="s">
        <v>18</v>
      </c>
      <c r="D7976" t="s">
        <v>22</v>
      </c>
      <c r="E7976" s="14">
        <v>8294979.3556619966</v>
      </c>
      <c r="F7976" s="14">
        <v>31518375.863074947</v>
      </c>
      <c r="G7976" s="13">
        <v>0.26317914957603833</v>
      </c>
      <c r="H7976" s="12">
        <v>-24643651.82</v>
      </c>
      <c r="I7976" s="12">
        <v>-6.4856953284355896</v>
      </c>
      <c r="J7976" t="s">
        <v>16</v>
      </c>
      <c r="K7976" s="14">
        <v>3006671.3680410008</v>
      </c>
      <c r="L7976" s="14">
        <v>8294979.3556620032</v>
      </c>
      <c r="M7976" s="13">
        <v>0.36246881868231551</v>
      </c>
      <c r="N7976" s="12">
        <v>-2.3508623240314606</v>
      </c>
      <c r="O7976" s="2">
        <f>DATE(LEFT(ALT[[#This Row],[DATEMTH]],4),RIGHT(ALT[[#This Row],[DATEMTH]],2),1)</f>
        <v>44774</v>
      </c>
      <c r="P7976" t="str">
        <f>IF(AND(ALT[[#This Row],[DATE]]&gt;=DATE(2023,6,1),ALT[[#This Row],[DATE]]&lt;=DATE(2024,5,31)),"Y","N")</f>
        <v>N</v>
      </c>
      <c r="Q7976" t="str">
        <f>LEFT(ALT[[#This Row],[DATEMTH]],4)</f>
        <v>2022</v>
      </c>
    </row>
    <row r="7977" spans="1:17" x14ac:dyDescent="0.25">
      <c r="A7977" t="s">
        <v>81</v>
      </c>
      <c r="B7977" t="s">
        <v>110</v>
      </c>
      <c r="C7977" t="s">
        <v>18</v>
      </c>
      <c r="D7977" t="s">
        <v>22</v>
      </c>
      <c r="E7977" s="14">
        <v>8294979.3556619966</v>
      </c>
      <c r="F7977" s="14">
        <v>31518375.863074947</v>
      </c>
      <c r="G7977" s="13">
        <v>0.26317914957603833</v>
      </c>
      <c r="H7977" s="12">
        <v>-24643651.82</v>
      </c>
      <c r="I7977" s="12">
        <v>-6.4856953284355896</v>
      </c>
      <c r="J7977" t="s">
        <v>26</v>
      </c>
      <c r="K7977" s="14">
        <v>2008846.3416520003</v>
      </c>
      <c r="L7977" s="14">
        <v>8294979.3556620032</v>
      </c>
      <c r="M7977" s="13">
        <v>0.24217617133438651</v>
      </c>
      <c r="N7977" s="12">
        <v>-1.5706808630818476</v>
      </c>
      <c r="O7977" s="2">
        <f>DATE(LEFT(ALT[[#This Row],[DATEMTH]],4),RIGHT(ALT[[#This Row],[DATEMTH]],2),1)</f>
        <v>44774</v>
      </c>
      <c r="P7977" t="str">
        <f>IF(AND(ALT[[#This Row],[DATE]]&gt;=DATE(2023,6,1),ALT[[#This Row],[DATE]]&lt;=DATE(2024,5,31)),"Y","N")</f>
        <v>N</v>
      </c>
      <c r="Q7977" t="str">
        <f>LEFT(ALT[[#This Row],[DATEMTH]],4)</f>
        <v>2022</v>
      </c>
    </row>
    <row r="7978" spans="1:17" x14ac:dyDescent="0.25">
      <c r="A7978" t="s">
        <v>81</v>
      </c>
      <c r="B7978" t="s">
        <v>110</v>
      </c>
      <c r="C7978" t="s">
        <v>19</v>
      </c>
      <c r="D7978" t="s">
        <v>22</v>
      </c>
      <c r="E7978" s="14">
        <v>8654990.7888139896</v>
      </c>
      <c r="F7978" s="14">
        <v>31518375.863074947</v>
      </c>
      <c r="G7978" s="13">
        <v>0.27460142065739057</v>
      </c>
      <c r="H7978" s="12">
        <v>-24643651.82</v>
      </c>
      <c r="I7978" s="12">
        <v>-6.7671817999580881</v>
      </c>
      <c r="J7978" t="s">
        <v>25</v>
      </c>
      <c r="K7978" s="14">
        <v>5693711.1686099973</v>
      </c>
      <c r="L7978" s="14">
        <v>8654990.7888139952</v>
      </c>
      <c r="M7978" s="13">
        <v>0.65785294375688341</v>
      </c>
      <c r="N7978" s="12">
        <v>-4.4518104680404331</v>
      </c>
      <c r="O7978" s="2">
        <f>DATE(LEFT(ALT[[#This Row],[DATEMTH]],4),RIGHT(ALT[[#This Row],[DATEMTH]],2),1)</f>
        <v>44774</v>
      </c>
      <c r="P7978" t="str">
        <f>IF(AND(ALT[[#This Row],[DATE]]&gt;=DATE(2023,6,1),ALT[[#This Row],[DATE]]&lt;=DATE(2024,5,31)),"Y","N")</f>
        <v>N</v>
      </c>
      <c r="Q7978" t="str">
        <f>LEFT(ALT[[#This Row],[DATEMTH]],4)</f>
        <v>2022</v>
      </c>
    </row>
    <row r="7979" spans="1:17" x14ac:dyDescent="0.25">
      <c r="A7979" t="s">
        <v>81</v>
      </c>
      <c r="B7979" t="s">
        <v>110</v>
      </c>
      <c r="C7979" t="s">
        <v>19</v>
      </c>
      <c r="D7979" t="s">
        <v>22</v>
      </c>
      <c r="E7979" s="14">
        <v>8654990.7888139896</v>
      </c>
      <c r="F7979" s="14">
        <v>31518375.863074947</v>
      </c>
      <c r="G7979" s="13">
        <v>0.27460142065739057</v>
      </c>
      <c r="H7979" s="12">
        <v>-24643651.82</v>
      </c>
      <c r="I7979" s="12">
        <v>-6.7671817999580881</v>
      </c>
      <c r="J7979" t="s">
        <v>24</v>
      </c>
      <c r="K7979" s="14">
        <v>2575197.9705799967</v>
      </c>
      <c r="L7979" s="14">
        <v>8654990.7888139952</v>
      </c>
      <c r="M7979" s="13">
        <v>0.29753907698067922</v>
      </c>
      <c r="N7979" s="12">
        <v>-2.0135010265199811</v>
      </c>
      <c r="O7979" s="2">
        <f>DATE(LEFT(ALT[[#This Row],[DATEMTH]],4),RIGHT(ALT[[#This Row],[DATEMTH]],2),1)</f>
        <v>44774</v>
      </c>
      <c r="P7979" t="str">
        <f>IF(AND(ALT[[#This Row],[DATE]]&gt;=DATE(2023,6,1),ALT[[#This Row],[DATE]]&lt;=DATE(2024,5,31)),"Y","N")</f>
        <v>N</v>
      </c>
      <c r="Q7979" t="str">
        <f>LEFT(ALT[[#This Row],[DATEMTH]],4)</f>
        <v>2022</v>
      </c>
    </row>
    <row r="7980" spans="1:17" x14ac:dyDescent="0.25">
      <c r="A7980" t="s">
        <v>81</v>
      </c>
      <c r="B7980" t="s">
        <v>110</v>
      </c>
      <c r="C7980" t="s">
        <v>19</v>
      </c>
      <c r="D7980" t="s">
        <v>22</v>
      </c>
      <c r="E7980" s="14">
        <v>8654990.7888139896</v>
      </c>
      <c r="F7980" s="14">
        <v>31518375.863074947</v>
      </c>
      <c r="G7980" s="13">
        <v>0.27460142065739057</v>
      </c>
      <c r="H7980" s="12">
        <v>-24643651.82</v>
      </c>
      <c r="I7980" s="12">
        <v>-6.7671817999580881</v>
      </c>
      <c r="J7980" t="s">
        <v>16</v>
      </c>
      <c r="K7980" s="14">
        <v>2510.2570920000003</v>
      </c>
      <c r="L7980" s="14">
        <v>8654990.7888139952</v>
      </c>
      <c r="M7980" s="13">
        <v>2.900357901298222E-4</v>
      </c>
      <c r="N7980" s="12">
        <v>-1.9627249203029965E-3</v>
      </c>
      <c r="O7980" s="2">
        <f>DATE(LEFT(ALT[[#This Row],[DATEMTH]],4),RIGHT(ALT[[#This Row],[DATEMTH]],2),1)</f>
        <v>44774</v>
      </c>
      <c r="P7980" t="str">
        <f>IF(AND(ALT[[#This Row],[DATE]]&gt;=DATE(2023,6,1),ALT[[#This Row],[DATE]]&lt;=DATE(2024,5,31)),"Y","N")</f>
        <v>N</v>
      </c>
      <c r="Q7980" t="str">
        <f>LEFT(ALT[[#This Row],[DATEMTH]],4)</f>
        <v>2022</v>
      </c>
    </row>
    <row r="7981" spans="1:17" x14ac:dyDescent="0.25">
      <c r="A7981" t="s">
        <v>81</v>
      </c>
      <c r="B7981" t="s">
        <v>110</v>
      </c>
      <c r="C7981" t="s">
        <v>19</v>
      </c>
      <c r="D7981" t="s">
        <v>22</v>
      </c>
      <c r="E7981" s="14">
        <v>8654990.7888139896</v>
      </c>
      <c r="F7981" s="14">
        <v>31518375.863074947</v>
      </c>
      <c r="G7981" s="13">
        <v>0.27460142065739057</v>
      </c>
      <c r="H7981" s="12">
        <v>-24643651.82</v>
      </c>
      <c r="I7981" s="12">
        <v>-6.7671817999580881</v>
      </c>
      <c r="J7981" t="s">
        <v>26</v>
      </c>
      <c r="K7981" s="14">
        <v>383571.39253200003</v>
      </c>
      <c r="L7981" s="14">
        <v>8654990.7888139952</v>
      </c>
      <c r="M7981" s="13">
        <v>4.4317943472307421E-2</v>
      </c>
      <c r="N7981" s="12">
        <v>-0.29990758047737015</v>
      </c>
      <c r="O7981" s="2">
        <f>DATE(LEFT(ALT[[#This Row],[DATEMTH]],4),RIGHT(ALT[[#This Row],[DATEMTH]],2),1)</f>
        <v>44774</v>
      </c>
      <c r="P7981" t="str">
        <f>IF(AND(ALT[[#This Row],[DATE]]&gt;=DATE(2023,6,1),ALT[[#This Row],[DATE]]&lt;=DATE(2024,5,31)),"Y","N")</f>
        <v>N</v>
      </c>
      <c r="Q7981" t="str">
        <f>LEFT(ALT[[#This Row],[DATEMTH]],4)</f>
        <v>2022</v>
      </c>
    </row>
    <row r="7982" spans="1:17" x14ac:dyDescent="0.25">
      <c r="A7982" t="s">
        <v>81</v>
      </c>
      <c r="B7982" t="s">
        <v>110</v>
      </c>
      <c r="C7982" t="s">
        <v>20</v>
      </c>
      <c r="D7982" t="s">
        <v>22</v>
      </c>
      <c r="E7982" s="14">
        <v>9118224.9350999985</v>
      </c>
      <c r="F7982" s="14">
        <v>31518375.863074947</v>
      </c>
      <c r="G7982" s="13">
        <v>0.28929869275981218</v>
      </c>
      <c r="H7982" s="12">
        <v>-24643651.82</v>
      </c>
      <c r="I7982" s="12">
        <v>-7.1293762563539662</v>
      </c>
      <c r="J7982" t="s">
        <v>25</v>
      </c>
      <c r="K7982" s="14">
        <v>1222658.6513339989</v>
      </c>
      <c r="L7982" s="14">
        <v>9118224.9351000004</v>
      </c>
      <c r="M7982" s="13">
        <v>0.13408954703754408</v>
      </c>
      <c r="N7982" s="12">
        <v>-0.95597483287472507</v>
      </c>
      <c r="O7982" s="2">
        <f>DATE(LEFT(ALT[[#This Row],[DATEMTH]],4),RIGHT(ALT[[#This Row],[DATEMTH]],2),1)</f>
        <v>44774</v>
      </c>
      <c r="P7982" t="str">
        <f>IF(AND(ALT[[#This Row],[DATE]]&gt;=DATE(2023,6,1),ALT[[#This Row],[DATE]]&lt;=DATE(2024,5,31)),"Y","N")</f>
        <v>N</v>
      </c>
      <c r="Q7982" t="str">
        <f>LEFT(ALT[[#This Row],[DATEMTH]],4)</f>
        <v>2022</v>
      </c>
    </row>
    <row r="7983" spans="1:17" x14ac:dyDescent="0.25">
      <c r="A7983" t="s">
        <v>81</v>
      </c>
      <c r="B7983" t="s">
        <v>110</v>
      </c>
      <c r="C7983" t="s">
        <v>20</v>
      </c>
      <c r="D7983" t="s">
        <v>22</v>
      </c>
      <c r="E7983" s="14">
        <v>9118224.9350999985</v>
      </c>
      <c r="F7983" s="14">
        <v>31518375.863074947</v>
      </c>
      <c r="G7983" s="13">
        <v>0.28929869275981218</v>
      </c>
      <c r="H7983" s="12">
        <v>-24643651.82</v>
      </c>
      <c r="I7983" s="12">
        <v>-7.1293762563539662</v>
      </c>
      <c r="J7983" t="s">
        <v>24</v>
      </c>
      <c r="K7983" s="14">
        <v>4022066.4516270016</v>
      </c>
      <c r="L7983" s="14">
        <v>9118224.9351000004</v>
      </c>
      <c r="M7983" s="13">
        <v>0.44110191185834036</v>
      </c>
      <c r="N7983" s="12">
        <v>-3.1447814970351917</v>
      </c>
      <c r="O7983" s="2">
        <f>DATE(LEFT(ALT[[#This Row],[DATEMTH]],4),RIGHT(ALT[[#This Row],[DATEMTH]],2),1)</f>
        <v>44774</v>
      </c>
      <c r="P7983" t="str">
        <f>IF(AND(ALT[[#This Row],[DATE]]&gt;=DATE(2023,6,1),ALT[[#This Row],[DATE]]&lt;=DATE(2024,5,31)),"Y","N")</f>
        <v>N</v>
      </c>
      <c r="Q7983" t="str">
        <f>LEFT(ALT[[#This Row],[DATEMTH]],4)</f>
        <v>2022</v>
      </c>
    </row>
    <row r="7984" spans="1:17" x14ac:dyDescent="0.25">
      <c r="A7984" t="s">
        <v>81</v>
      </c>
      <c r="B7984" t="s">
        <v>110</v>
      </c>
      <c r="C7984" t="s">
        <v>20</v>
      </c>
      <c r="D7984" t="s">
        <v>22</v>
      </c>
      <c r="E7984" s="14">
        <v>9118224.9350999985</v>
      </c>
      <c r="F7984" s="14">
        <v>31518375.863074947</v>
      </c>
      <c r="G7984" s="13">
        <v>0.28929869275981218</v>
      </c>
      <c r="H7984" s="12">
        <v>-24643651.82</v>
      </c>
      <c r="I7984" s="12">
        <v>-7.1293762563539662</v>
      </c>
      <c r="J7984" t="s">
        <v>16</v>
      </c>
      <c r="K7984" s="14">
        <v>3331692.3954839995</v>
      </c>
      <c r="L7984" s="14">
        <v>9118224.9351000004</v>
      </c>
      <c r="M7984" s="13">
        <v>0.36538826572032362</v>
      </c>
      <c r="N7984" s="12">
        <v>-2.6049904259768293</v>
      </c>
      <c r="O7984" s="2">
        <f>DATE(LEFT(ALT[[#This Row],[DATEMTH]],4),RIGHT(ALT[[#This Row],[DATEMTH]],2),1)</f>
        <v>44774</v>
      </c>
      <c r="P7984" t="str">
        <f>IF(AND(ALT[[#This Row],[DATE]]&gt;=DATE(2023,6,1),ALT[[#This Row],[DATE]]&lt;=DATE(2024,5,31)),"Y","N")</f>
        <v>N</v>
      </c>
      <c r="Q7984" t="str">
        <f>LEFT(ALT[[#This Row],[DATEMTH]],4)</f>
        <v>2022</v>
      </c>
    </row>
    <row r="7985" spans="1:17" x14ac:dyDescent="0.25">
      <c r="A7985" t="s">
        <v>81</v>
      </c>
      <c r="B7985" t="s">
        <v>110</v>
      </c>
      <c r="C7985" t="s">
        <v>20</v>
      </c>
      <c r="D7985" t="s">
        <v>22</v>
      </c>
      <c r="E7985" s="14">
        <v>9118224.9350999985</v>
      </c>
      <c r="F7985" s="14">
        <v>31518375.863074947</v>
      </c>
      <c r="G7985" s="13">
        <v>0.28929869275981218</v>
      </c>
      <c r="H7985" s="12">
        <v>-24643651.82</v>
      </c>
      <c r="I7985" s="12">
        <v>-7.1293762563539662</v>
      </c>
      <c r="J7985" t="s">
        <v>26</v>
      </c>
      <c r="K7985" s="14">
        <v>541807.43665499974</v>
      </c>
      <c r="L7985" s="14">
        <v>9118224.9351000004</v>
      </c>
      <c r="M7985" s="13">
        <v>5.9420275383791868E-2</v>
      </c>
      <c r="N7985" s="12">
        <v>-0.42362950046721981</v>
      </c>
      <c r="O7985" s="2">
        <f>DATE(LEFT(ALT[[#This Row],[DATEMTH]],4),RIGHT(ALT[[#This Row],[DATEMTH]],2),1)</f>
        <v>44774</v>
      </c>
      <c r="P7985" t="str">
        <f>IF(AND(ALT[[#This Row],[DATE]]&gt;=DATE(2023,6,1),ALT[[#This Row],[DATE]]&lt;=DATE(2024,5,31)),"Y","N")</f>
        <v>N</v>
      </c>
      <c r="Q7985" t="str">
        <f>LEFT(ALT[[#This Row],[DATEMTH]],4)</f>
        <v>2022</v>
      </c>
    </row>
    <row r="7986" spans="1:17" x14ac:dyDescent="0.25">
      <c r="A7986" t="s">
        <v>81</v>
      </c>
      <c r="B7986" t="s">
        <v>110</v>
      </c>
      <c r="C7986" t="s">
        <v>15</v>
      </c>
      <c r="D7986" t="s">
        <v>17</v>
      </c>
      <c r="E7986" s="14">
        <v>5450180.7834990108</v>
      </c>
      <c r="F7986" s="14">
        <v>31518375.863074947</v>
      </c>
      <c r="G7986" s="13">
        <v>0.1729207370067605</v>
      </c>
      <c r="H7986" s="12">
        <v>-76076381.900000006</v>
      </c>
      <c r="I7986" s="12">
        <v>-13.155184026955776</v>
      </c>
      <c r="J7986" t="s">
        <v>24</v>
      </c>
      <c r="K7986" s="14">
        <v>2373977.3718850003</v>
      </c>
      <c r="L7986" s="14">
        <v>5450180.7834989978</v>
      </c>
      <c r="M7986" s="13">
        <v>0.43557772965485281</v>
      </c>
      <c r="N7986" s="12">
        <v>-5.7301051916531813</v>
      </c>
      <c r="O7986" s="2">
        <f>DATE(LEFT(ALT[[#This Row],[DATEMTH]],4),RIGHT(ALT[[#This Row],[DATEMTH]],2),1)</f>
        <v>44774</v>
      </c>
      <c r="P7986" t="str">
        <f>IF(AND(ALT[[#This Row],[DATE]]&gt;=DATE(2023,6,1),ALT[[#This Row],[DATE]]&lt;=DATE(2024,5,31)),"Y","N")</f>
        <v>N</v>
      </c>
      <c r="Q7986" t="str">
        <f>LEFT(ALT[[#This Row],[DATEMTH]],4)</f>
        <v>2022</v>
      </c>
    </row>
    <row r="7987" spans="1:17" x14ac:dyDescent="0.25">
      <c r="A7987" t="s">
        <v>81</v>
      </c>
      <c r="B7987" t="s">
        <v>110</v>
      </c>
      <c r="C7987" t="s">
        <v>15</v>
      </c>
      <c r="D7987" t="s">
        <v>17</v>
      </c>
      <c r="E7987" s="14">
        <v>5450180.7834990108</v>
      </c>
      <c r="F7987" s="14">
        <v>31518375.863074947</v>
      </c>
      <c r="G7987" s="13">
        <v>0.1729207370067605</v>
      </c>
      <c r="H7987" s="12">
        <v>-76076381.900000006</v>
      </c>
      <c r="I7987" s="12">
        <v>-13.155184026955776</v>
      </c>
      <c r="J7987" t="s">
        <v>25</v>
      </c>
      <c r="K7987" s="14">
        <v>724677.09631299984</v>
      </c>
      <c r="L7987" s="14">
        <v>5450180.7834989978</v>
      </c>
      <c r="M7987" s="13">
        <v>0.13296386397072127</v>
      </c>
      <c r="N7987" s="12">
        <v>-1.7491640994699531</v>
      </c>
      <c r="O7987" s="2">
        <f>DATE(LEFT(ALT[[#This Row],[DATEMTH]],4),RIGHT(ALT[[#This Row],[DATEMTH]],2),1)</f>
        <v>44774</v>
      </c>
      <c r="P7987" t="str">
        <f>IF(AND(ALT[[#This Row],[DATE]]&gt;=DATE(2023,6,1),ALT[[#This Row],[DATE]]&lt;=DATE(2024,5,31)),"Y","N")</f>
        <v>N</v>
      </c>
      <c r="Q7987" t="str">
        <f>LEFT(ALT[[#This Row],[DATEMTH]],4)</f>
        <v>2022</v>
      </c>
    </row>
    <row r="7988" spans="1:17" x14ac:dyDescent="0.25">
      <c r="A7988" t="s">
        <v>81</v>
      </c>
      <c r="B7988" t="s">
        <v>110</v>
      </c>
      <c r="C7988" t="s">
        <v>15</v>
      </c>
      <c r="D7988" t="s">
        <v>17</v>
      </c>
      <c r="E7988" s="14">
        <v>5450180.7834990108</v>
      </c>
      <c r="F7988" s="14">
        <v>31518375.863074947</v>
      </c>
      <c r="G7988" s="13">
        <v>0.1729207370067605</v>
      </c>
      <c r="H7988" s="12">
        <v>-76076381.900000006</v>
      </c>
      <c r="I7988" s="12">
        <v>-13.155184026955776</v>
      </c>
      <c r="J7988" t="s">
        <v>26</v>
      </c>
      <c r="K7988" s="14">
        <v>746128.75402199919</v>
      </c>
      <c r="L7988" s="14">
        <v>5450180.7834989978</v>
      </c>
      <c r="M7988" s="13">
        <v>0.13689981739339424</v>
      </c>
      <c r="N7988" s="12">
        <v>-1.8009422910667425</v>
      </c>
      <c r="O7988" s="2">
        <f>DATE(LEFT(ALT[[#This Row],[DATEMTH]],4),RIGHT(ALT[[#This Row],[DATEMTH]],2),1)</f>
        <v>44774</v>
      </c>
      <c r="P7988" t="str">
        <f>IF(AND(ALT[[#This Row],[DATE]]&gt;=DATE(2023,6,1),ALT[[#This Row],[DATE]]&lt;=DATE(2024,5,31)),"Y","N")</f>
        <v>N</v>
      </c>
      <c r="Q7988" t="str">
        <f>LEFT(ALT[[#This Row],[DATEMTH]],4)</f>
        <v>2022</v>
      </c>
    </row>
    <row r="7989" spans="1:17" x14ac:dyDescent="0.25">
      <c r="A7989" t="s">
        <v>81</v>
      </c>
      <c r="B7989" t="s">
        <v>110</v>
      </c>
      <c r="C7989" t="s">
        <v>15</v>
      </c>
      <c r="D7989" t="s">
        <v>17</v>
      </c>
      <c r="E7989" s="14">
        <v>5450180.7834990108</v>
      </c>
      <c r="F7989" s="14">
        <v>31518375.863074947</v>
      </c>
      <c r="G7989" s="13">
        <v>0.1729207370067605</v>
      </c>
      <c r="H7989" s="12">
        <v>-76076381.900000006</v>
      </c>
      <c r="I7989" s="12">
        <v>-13.155184026955776</v>
      </c>
      <c r="J7989" t="s">
        <v>16</v>
      </c>
      <c r="K7989" s="14">
        <v>1605397.5612789984</v>
      </c>
      <c r="L7989" s="14">
        <v>5450180.7834989978</v>
      </c>
      <c r="M7989" s="13">
        <v>0.29455858898103165</v>
      </c>
      <c r="N7989" s="12">
        <v>-3.8749724447658993</v>
      </c>
      <c r="O7989" s="2">
        <f>DATE(LEFT(ALT[[#This Row],[DATEMTH]],4),RIGHT(ALT[[#This Row],[DATEMTH]],2),1)</f>
        <v>44774</v>
      </c>
      <c r="P7989" t="str">
        <f>IF(AND(ALT[[#This Row],[DATE]]&gt;=DATE(2023,6,1),ALT[[#This Row],[DATE]]&lt;=DATE(2024,5,31)),"Y","N")</f>
        <v>N</v>
      </c>
      <c r="Q7989" t="str">
        <f>LEFT(ALT[[#This Row],[DATEMTH]],4)</f>
        <v>2022</v>
      </c>
    </row>
    <row r="7990" spans="1:17" x14ac:dyDescent="0.25">
      <c r="A7990" t="s">
        <v>81</v>
      </c>
      <c r="B7990" t="s">
        <v>110</v>
      </c>
      <c r="C7990" t="s">
        <v>18</v>
      </c>
      <c r="D7990" t="s">
        <v>17</v>
      </c>
      <c r="E7990" s="14">
        <v>8294979.3556619966</v>
      </c>
      <c r="F7990" s="14">
        <v>31518375.863074947</v>
      </c>
      <c r="G7990" s="13">
        <v>0.26317914957603833</v>
      </c>
      <c r="H7990" s="12">
        <v>-76076381.900000006</v>
      </c>
      <c r="I7990" s="12">
        <v>-20.021717491263914</v>
      </c>
      <c r="J7990" t="s">
        <v>25</v>
      </c>
      <c r="K7990" s="14">
        <v>911008.80822500063</v>
      </c>
      <c r="L7990" s="14">
        <v>8294979.3556620032</v>
      </c>
      <c r="M7990" s="13">
        <v>0.10982653110560937</v>
      </c>
      <c r="N7990" s="12">
        <v>-2.1989157788420193</v>
      </c>
      <c r="O7990" s="2">
        <f>DATE(LEFT(ALT[[#This Row],[DATEMTH]],4),RIGHT(ALT[[#This Row],[DATEMTH]],2),1)</f>
        <v>44774</v>
      </c>
      <c r="P7990" t="str">
        <f>IF(AND(ALT[[#This Row],[DATE]]&gt;=DATE(2023,6,1),ALT[[#This Row],[DATE]]&lt;=DATE(2024,5,31)),"Y","N")</f>
        <v>N</v>
      </c>
      <c r="Q7990" t="str">
        <f>LEFT(ALT[[#This Row],[DATEMTH]],4)</f>
        <v>2022</v>
      </c>
    </row>
    <row r="7991" spans="1:17" x14ac:dyDescent="0.25">
      <c r="A7991" t="s">
        <v>81</v>
      </c>
      <c r="B7991" t="s">
        <v>110</v>
      </c>
      <c r="C7991" t="s">
        <v>18</v>
      </c>
      <c r="D7991" t="s">
        <v>17</v>
      </c>
      <c r="E7991" s="14">
        <v>8294979.3556619966</v>
      </c>
      <c r="F7991" s="14">
        <v>31518375.863074947</v>
      </c>
      <c r="G7991" s="13">
        <v>0.26317914957603833</v>
      </c>
      <c r="H7991" s="12">
        <v>-76076381.900000006</v>
      </c>
      <c r="I7991" s="12">
        <v>-20.021717491263914</v>
      </c>
      <c r="J7991" t="s">
        <v>24</v>
      </c>
      <c r="K7991" s="14">
        <v>2368452.8377440004</v>
      </c>
      <c r="L7991" s="14">
        <v>8294979.3556620032</v>
      </c>
      <c r="M7991" s="13">
        <v>0.28552847887768851</v>
      </c>
      <c r="N7991" s="12">
        <v>-5.7167705397993949</v>
      </c>
      <c r="O7991" s="2">
        <f>DATE(LEFT(ALT[[#This Row],[DATEMTH]],4),RIGHT(ALT[[#This Row],[DATEMTH]],2),1)</f>
        <v>44774</v>
      </c>
      <c r="P7991" t="str">
        <f>IF(AND(ALT[[#This Row],[DATE]]&gt;=DATE(2023,6,1),ALT[[#This Row],[DATE]]&lt;=DATE(2024,5,31)),"Y","N")</f>
        <v>N</v>
      </c>
      <c r="Q7991" t="str">
        <f>LEFT(ALT[[#This Row],[DATEMTH]],4)</f>
        <v>2022</v>
      </c>
    </row>
    <row r="7992" spans="1:17" x14ac:dyDescent="0.25">
      <c r="A7992" t="s">
        <v>81</v>
      </c>
      <c r="B7992" t="s">
        <v>110</v>
      </c>
      <c r="C7992" t="s">
        <v>18</v>
      </c>
      <c r="D7992" t="s">
        <v>17</v>
      </c>
      <c r="E7992" s="14">
        <v>8294979.3556619966</v>
      </c>
      <c r="F7992" s="14">
        <v>31518375.863074947</v>
      </c>
      <c r="G7992" s="13">
        <v>0.26317914957603833</v>
      </c>
      <c r="H7992" s="12">
        <v>-76076381.900000006</v>
      </c>
      <c r="I7992" s="12">
        <v>-20.021717491263914</v>
      </c>
      <c r="J7992" t="s">
        <v>16</v>
      </c>
      <c r="K7992" s="14">
        <v>3006671.3680410008</v>
      </c>
      <c r="L7992" s="14">
        <v>8294979.3556620032</v>
      </c>
      <c r="M7992" s="13">
        <v>0.36246881868231551</v>
      </c>
      <c r="N7992" s="12">
        <v>-7.2572482870494843</v>
      </c>
      <c r="O7992" s="2">
        <f>DATE(LEFT(ALT[[#This Row],[DATEMTH]],4),RIGHT(ALT[[#This Row],[DATEMTH]],2),1)</f>
        <v>44774</v>
      </c>
      <c r="P7992" t="str">
        <f>IF(AND(ALT[[#This Row],[DATE]]&gt;=DATE(2023,6,1),ALT[[#This Row],[DATE]]&lt;=DATE(2024,5,31)),"Y","N")</f>
        <v>N</v>
      </c>
      <c r="Q7992" t="str">
        <f>LEFT(ALT[[#This Row],[DATEMTH]],4)</f>
        <v>2022</v>
      </c>
    </row>
    <row r="7993" spans="1:17" x14ac:dyDescent="0.25">
      <c r="A7993" t="s">
        <v>81</v>
      </c>
      <c r="B7993" t="s">
        <v>110</v>
      </c>
      <c r="C7993" t="s">
        <v>18</v>
      </c>
      <c r="D7993" t="s">
        <v>17</v>
      </c>
      <c r="E7993" s="14">
        <v>8294979.3556619966</v>
      </c>
      <c r="F7993" s="14">
        <v>31518375.863074947</v>
      </c>
      <c r="G7993" s="13">
        <v>0.26317914957603833</v>
      </c>
      <c r="H7993" s="12">
        <v>-76076381.900000006</v>
      </c>
      <c r="I7993" s="12">
        <v>-20.021717491263914</v>
      </c>
      <c r="J7993" t="s">
        <v>26</v>
      </c>
      <c r="K7993" s="14">
        <v>2008846.3416520003</v>
      </c>
      <c r="L7993" s="14">
        <v>8294979.3556620032</v>
      </c>
      <c r="M7993" s="13">
        <v>0.24217617133438651</v>
      </c>
      <c r="N7993" s="12">
        <v>-4.8487828855730131</v>
      </c>
      <c r="O7993" s="2">
        <f>DATE(LEFT(ALT[[#This Row],[DATEMTH]],4),RIGHT(ALT[[#This Row],[DATEMTH]],2),1)</f>
        <v>44774</v>
      </c>
      <c r="P7993" t="str">
        <f>IF(AND(ALT[[#This Row],[DATE]]&gt;=DATE(2023,6,1),ALT[[#This Row],[DATE]]&lt;=DATE(2024,5,31)),"Y","N")</f>
        <v>N</v>
      </c>
      <c r="Q7993" t="str">
        <f>LEFT(ALT[[#This Row],[DATEMTH]],4)</f>
        <v>2022</v>
      </c>
    </row>
    <row r="7994" spans="1:17" x14ac:dyDescent="0.25">
      <c r="A7994" t="s">
        <v>81</v>
      </c>
      <c r="B7994" t="s">
        <v>110</v>
      </c>
      <c r="C7994" t="s">
        <v>19</v>
      </c>
      <c r="D7994" t="s">
        <v>17</v>
      </c>
      <c r="E7994" s="14">
        <v>8654990.7888139896</v>
      </c>
      <c r="F7994" s="14">
        <v>31518375.863074947</v>
      </c>
      <c r="G7994" s="13">
        <v>0.27460142065739057</v>
      </c>
      <c r="H7994" s="12">
        <v>-76076381.900000006</v>
      </c>
      <c r="I7994" s="12">
        <v>-20.890682548214198</v>
      </c>
      <c r="J7994" t="s">
        <v>25</v>
      </c>
      <c r="K7994" s="14">
        <v>5693711.1686099973</v>
      </c>
      <c r="L7994" s="14">
        <v>8654990.7888139952</v>
      </c>
      <c r="M7994" s="13">
        <v>0.65785294375688341</v>
      </c>
      <c r="N7994" s="12">
        <v>-13.74299701143326</v>
      </c>
      <c r="O7994" s="2">
        <f>DATE(LEFT(ALT[[#This Row],[DATEMTH]],4),RIGHT(ALT[[#This Row],[DATEMTH]],2),1)</f>
        <v>44774</v>
      </c>
      <c r="P7994" t="str">
        <f>IF(AND(ALT[[#This Row],[DATE]]&gt;=DATE(2023,6,1),ALT[[#This Row],[DATE]]&lt;=DATE(2024,5,31)),"Y","N")</f>
        <v>N</v>
      </c>
      <c r="Q7994" t="str">
        <f>LEFT(ALT[[#This Row],[DATEMTH]],4)</f>
        <v>2022</v>
      </c>
    </row>
    <row r="7995" spans="1:17" x14ac:dyDescent="0.25">
      <c r="A7995" t="s">
        <v>81</v>
      </c>
      <c r="B7995" t="s">
        <v>110</v>
      </c>
      <c r="C7995" t="s">
        <v>19</v>
      </c>
      <c r="D7995" t="s">
        <v>17</v>
      </c>
      <c r="E7995" s="14">
        <v>8654990.7888139896</v>
      </c>
      <c r="F7995" s="14">
        <v>31518375.863074947</v>
      </c>
      <c r="G7995" s="13">
        <v>0.27460142065739057</v>
      </c>
      <c r="H7995" s="12">
        <v>-76076381.900000006</v>
      </c>
      <c r="I7995" s="12">
        <v>-20.890682548214198</v>
      </c>
      <c r="J7995" t="s">
        <v>24</v>
      </c>
      <c r="K7995" s="14">
        <v>2575197.9705799967</v>
      </c>
      <c r="L7995" s="14">
        <v>8654990.7888139952</v>
      </c>
      <c r="M7995" s="13">
        <v>0.29753907698067922</v>
      </c>
      <c r="N7995" s="12">
        <v>-6.215794402892036</v>
      </c>
      <c r="O7995" s="2">
        <f>DATE(LEFT(ALT[[#This Row],[DATEMTH]],4),RIGHT(ALT[[#This Row],[DATEMTH]],2),1)</f>
        <v>44774</v>
      </c>
      <c r="P7995" t="str">
        <f>IF(AND(ALT[[#This Row],[DATE]]&gt;=DATE(2023,6,1),ALT[[#This Row],[DATE]]&lt;=DATE(2024,5,31)),"Y","N")</f>
        <v>N</v>
      </c>
      <c r="Q7995" t="str">
        <f>LEFT(ALT[[#This Row],[DATEMTH]],4)</f>
        <v>2022</v>
      </c>
    </row>
    <row r="7996" spans="1:17" x14ac:dyDescent="0.25">
      <c r="A7996" t="s">
        <v>81</v>
      </c>
      <c r="B7996" t="s">
        <v>110</v>
      </c>
      <c r="C7996" t="s">
        <v>19</v>
      </c>
      <c r="D7996" t="s">
        <v>17</v>
      </c>
      <c r="E7996" s="14">
        <v>8654990.7888139896</v>
      </c>
      <c r="F7996" s="14">
        <v>31518375.863074947</v>
      </c>
      <c r="G7996" s="13">
        <v>0.27460142065739057</v>
      </c>
      <c r="H7996" s="12">
        <v>-76076381.900000006</v>
      </c>
      <c r="I7996" s="12">
        <v>-20.890682548214198</v>
      </c>
      <c r="J7996" t="s">
        <v>16</v>
      </c>
      <c r="K7996" s="14">
        <v>2510.2570920000003</v>
      </c>
      <c r="L7996" s="14">
        <v>8654990.7888139952</v>
      </c>
      <c r="M7996" s="13">
        <v>2.900357901298222E-4</v>
      </c>
      <c r="N7996" s="12">
        <v>-6.0590456192225924E-3</v>
      </c>
      <c r="O7996" s="2">
        <f>DATE(LEFT(ALT[[#This Row],[DATEMTH]],4),RIGHT(ALT[[#This Row],[DATEMTH]],2),1)</f>
        <v>44774</v>
      </c>
      <c r="P7996" t="str">
        <f>IF(AND(ALT[[#This Row],[DATE]]&gt;=DATE(2023,6,1),ALT[[#This Row],[DATE]]&lt;=DATE(2024,5,31)),"Y","N")</f>
        <v>N</v>
      </c>
      <c r="Q7996" t="str">
        <f>LEFT(ALT[[#This Row],[DATEMTH]],4)</f>
        <v>2022</v>
      </c>
    </row>
    <row r="7997" spans="1:17" x14ac:dyDescent="0.25">
      <c r="A7997" t="s">
        <v>81</v>
      </c>
      <c r="B7997" t="s">
        <v>110</v>
      </c>
      <c r="C7997" t="s">
        <v>19</v>
      </c>
      <c r="D7997" t="s">
        <v>17</v>
      </c>
      <c r="E7997" s="14">
        <v>8654990.7888139896</v>
      </c>
      <c r="F7997" s="14">
        <v>31518375.863074947</v>
      </c>
      <c r="G7997" s="13">
        <v>0.27460142065739057</v>
      </c>
      <c r="H7997" s="12">
        <v>-76076381.900000006</v>
      </c>
      <c r="I7997" s="12">
        <v>-20.890682548214198</v>
      </c>
      <c r="J7997" t="s">
        <v>26</v>
      </c>
      <c r="K7997" s="14">
        <v>383571.39253200003</v>
      </c>
      <c r="L7997" s="14">
        <v>8654990.7888139952</v>
      </c>
      <c r="M7997" s="13">
        <v>4.4317943472307421E-2</v>
      </c>
      <c r="N7997" s="12">
        <v>-0.925832088269676</v>
      </c>
      <c r="O7997" s="2">
        <f>DATE(LEFT(ALT[[#This Row],[DATEMTH]],4),RIGHT(ALT[[#This Row],[DATEMTH]],2),1)</f>
        <v>44774</v>
      </c>
      <c r="P7997" t="str">
        <f>IF(AND(ALT[[#This Row],[DATE]]&gt;=DATE(2023,6,1),ALT[[#This Row],[DATE]]&lt;=DATE(2024,5,31)),"Y","N")</f>
        <v>N</v>
      </c>
      <c r="Q7997" t="str">
        <f>LEFT(ALT[[#This Row],[DATEMTH]],4)</f>
        <v>2022</v>
      </c>
    </row>
    <row r="7998" spans="1:17" x14ac:dyDescent="0.25">
      <c r="A7998" t="s">
        <v>81</v>
      </c>
      <c r="B7998" t="s">
        <v>110</v>
      </c>
      <c r="C7998" t="s">
        <v>20</v>
      </c>
      <c r="D7998" t="s">
        <v>17</v>
      </c>
      <c r="E7998" s="14">
        <v>9118224.9350999985</v>
      </c>
      <c r="F7998" s="14">
        <v>31518375.863074947</v>
      </c>
      <c r="G7998" s="13">
        <v>0.28929869275981218</v>
      </c>
      <c r="H7998" s="12">
        <v>-76076381.900000006</v>
      </c>
      <c r="I7998" s="12">
        <v>-22.008797833566238</v>
      </c>
      <c r="J7998" t="s">
        <v>25</v>
      </c>
      <c r="K7998" s="14">
        <v>1222658.6513339989</v>
      </c>
      <c r="L7998" s="14">
        <v>9118224.9351000004</v>
      </c>
      <c r="M7998" s="13">
        <v>0.13408954703754408</v>
      </c>
      <c r="N7998" s="12">
        <v>-2.9511497323437785</v>
      </c>
      <c r="O7998" s="2">
        <f>DATE(LEFT(ALT[[#This Row],[DATEMTH]],4),RIGHT(ALT[[#This Row],[DATEMTH]],2),1)</f>
        <v>44774</v>
      </c>
      <c r="P7998" t="str">
        <f>IF(AND(ALT[[#This Row],[DATE]]&gt;=DATE(2023,6,1),ALT[[#This Row],[DATE]]&lt;=DATE(2024,5,31)),"Y","N")</f>
        <v>N</v>
      </c>
      <c r="Q7998" t="str">
        <f>LEFT(ALT[[#This Row],[DATEMTH]],4)</f>
        <v>2022</v>
      </c>
    </row>
    <row r="7999" spans="1:17" x14ac:dyDescent="0.25">
      <c r="A7999" t="s">
        <v>81</v>
      </c>
      <c r="B7999" t="s">
        <v>110</v>
      </c>
      <c r="C7999" t="s">
        <v>20</v>
      </c>
      <c r="D7999" t="s">
        <v>17</v>
      </c>
      <c r="E7999" s="14">
        <v>9118224.9350999985</v>
      </c>
      <c r="F7999" s="14">
        <v>31518375.863074947</v>
      </c>
      <c r="G7999" s="13">
        <v>0.28929869275981218</v>
      </c>
      <c r="H7999" s="12">
        <v>-76076381.900000006</v>
      </c>
      <c r="I7999" s="12">
        <v>-22.008797833566238</v>
      </c>
      <c r="J7999" t="s">
        <v>24</v>
      </c>
      <c r="K7999" s="14">
        <v>4022066.4516270016</v>
      </c>
      <c r="L7999" s="14">
        <v>9118224.9351000004</v>
      </c>
      <c r="M7999" s="13">
        <v>0.44110191185834036</v>
      </c>
      <c r="N7999" s="12">
        <v>-9.7081228020897665</v>
      </c>
      <c r="O7999" s="2">
        <f>DATE(LEFT(ALT[[#This Row],[DATEMTH]],4),RIGHT(ALT[[#This Row],[DATEMTH]],2),1)</f>
        <v>44774</v>
      </c>
      <c r="P7999" t="str">
        <f>IF(AND(ALT[[#This Row],[DATE]]&gt;=DATE(2023,6,1),ALT[[#This Row],[DATE]]&lt;=DATE(2024,5,31)),"Y","N")</f>
        <v>N</v>
      </c>
      <c r="Q7999" t="str">
        <f>LEFT(ALT[[#This Row],[DATEMTH]],4)</f>
        <v>2022</v>
      </c>
    </row>
    <row r="8000" spans="1:17" x14ac:dyDescent="0.25">
      <c r="A8000" t="s">
        <v>81</v>
      </c>
      <c r="B8000" t="s">
        <v>110</v>
      </c>
      <c r="C8000" t="s">
        <v>20</v>
      </c>
      <c r="D8000" t="s">
        <v>17</v>
      </c>
      <c r="E8000" s="14">
        <v>9118224.9350999985</v>
      </c>
      <c r="F8000" s="14">
        <v>31518375.863074947</v>
      </c>
      <c r="G8000" s="13">
        <v>0.28929869275981218</v>
      </c>
      <c r="H8000" s="12">
        <v>-76076381.900000006</v>
      </c>
      <c r="I8000" s="12">
        <v>-22.008797833566238</v>
      </c>
      <c r="J8000" t="s">
        <v>16</v>
      </c>
      <c r="K8000" s="14">
        <v>3331692.3954839995</v>
      </c>
      <c r="L8000" s="14">
        <v>9118224.9351000004</v>
      </c>
      <c r="M8000" s="13">
        <v>0.36538826572032362</v>
      </c>
      <c r="N8000" s="12">
        <v>-8.041756470995983</v>
      </c>
      <c r="O8000" s="2">
        <f>DATE(LEFT(ALT[[#This Row],[DATEMTH]],4),RIGHT(ALT[[#This Row],[DATEMTH]],2),1)</f>
        <v>44774</v>
      </c>
      <c r="P8000" t="str">
        <f>IF(AND(ALT[[#This Row],[DATE]]&gt;=DATE(2023,6,1),ALT[[#This Row],[DATE]]&lt;=DATE(2024,5,31)),"Y","N")</f>
        <v>N</v>
      </c>
      <c r="Q8000" t="str">
        <f>LEFT(ALT[[#This Row],[DATEMTH]],4)</f>
        <v>2022</v>
      </c>
    </row>
    <row r="8001" spans="1:17" x14ac:dyDescent="0.25">
      <c r="A8001" t="s">
        <v>81</v>
      </c>
      <c r="B8001" t="s">
        <v>110</v>
      </c>
      <c r="C8001" t="s">
        <v>20</v>
      </c>
      <c r="D8001" t="s">
        <v>17</v>
      </c>
      <c r="E8001" s="14">
        <v>9118224.9350999985</v>
      </c>
      <c r="F8001" s="14">
        <v>31518375.863074947</v>
      </c>
      <c r="G8001" s="13">
        <v>0.28929869275981218</v>
      </c>
      <c r="H8001" s="12">
        <v>-76076381.900000006</v>
      </c>
      <c r="I8001" s="12">
        <v>-22.008797833566238</v>
      </c>
      <c r="J8001" t="s">
        <v>26</v>
      </c>
      <c r="K8001" s="14">
        <v>541807.43665499974</v>
      </c>
      <c r="L8001" s="14">
        <v>9118224.9351000004</v>
      </c>
      <c r="M8001" s="13">
        <v>5.9420275383791868E-2</v>
      </c>
      <c r="N8001" s="12">
        <v>-1.3077688281367077</v>
      </c>
      <c r="O8001" s="2">
        <f>DATE(LEFT(ALT[[#This Row],[DATEMTH]],4),RIGHT(ALT[[#This Row],[DATEMTH]],2),1)</f>
        <v>44774</v>
      </c>
      <c r="P8001" t="str">
        <f>IF(AND(ALT[[#This Row],[DATE]]&gt;=DATE(2023,6,1),ALT[[#This Row],[DATE]]&lt;=DATE(2024,5,31)),"Y","N")</f>
        <v>N</v>
      </c>
      <c r="Q8001" t="str">
        <f>LEFT(ALT[[#This Row],[DATEMTH]],4)</f>
        <v>2022</v>
      </c>
    </row>
    <row r="8002" spans="1:17" x14ac:dyDescent="0.25">
      <c r="A8002" t="s">
        <v>81</v>
      </c>
      <c r="B8002" t="s">
        <v>110</v>
      </c>
      <c r="C8002" t="s">
        <v>15</v>
      </c>
      <c r="D8002" t="s">
        <v>23</v>
      </c>
      <c r="E8002" s="14">
        <v>5450180.7834990108</v>
      </c>
      <c r="F8002" s="14">
        <v>31518375.863074947</v>
      </c>
      <c r="G8002" s="13">
        <v>0.1729207370067605</v>
      </c>
      <c r="H8002" s="12">
        <v>-19186062.539999999</v>
      </c>
      <c r="I8002" s="12">
        <v>-3.3176680746745992</v>
      </c>
      <c r="J8002" t="s">
        <v>24</v>
      </c>
      <c r="K8002" s="14">
        <v>2373977.3718850003</v>
      </c>
      <c r="L8002" s="14">
        <v>5450180.7834989978</v>
      </c>
      <c r="M8002" s="13">
        <v>0.43557772965485281</v>
      </c>
      <c r="N8002" s="12">
        <v>-1.4451023277151487</v>
      </c>
      <c r="O8002" s="2">
        <f>DATE(LEFT(ALT[[#This Row],[DATEMTH]],4),RIGHT(ALT[[#This Row],[DATEMTH]],2),1)</f>
        <v>44774</v>
      </c>
      <c r="P8002" t="str">
        <f>IF(AND(ALT[[#This Row],[DATE]]&gt;=DATE(2023,6,1),ALT[[#This Row],[DATE]]&lt;=DATE(2024,5,31)),"Y","N")</f>
        <v>N</v>
      </c>
      <c r="Q8002" t="str">
        <f>LEFT(ALT[[#This Row],[DATEMTH]],4)</f>
        <v>2022</v>
      </c>
    </row>
    <row r="8003" spans="1:17" x14ac:dyDescent="0.25">
      <c r="A8003" t="s">
        <v>81</v>
      </c>
      <c r="B8003" t="s">
        <v>110</v>
      </c>
      <c r="C8003" t="s">
        <v>15</v>
      </c>
      <c r="D8003" t="s">
        <v>23</v>
      </c>
      <c r="E8003" s="14">
        <v>5450180.7834990108</v>
      </c>
      <c r="F8003" s="14">
        <v>31518375.863074947</v>
      </c>
      <c r="G8003" s="13">
        <v>0.1729207370067605</v>
      </c>
      <c r="H8003" s="12">
        <v>-19186062.539999999</v>
      </c>
      <c r="I8003" s="12">
        <v>-3.3176680746745992</v>
      </c>
      <c r="J8003" t="s">
        <v>25</v>
      </c>
      <c r="K8003" s="14">
        <v>724677.09631299984</v>
      </c>
      <c r="L8003" s="14">
        <v>5450180.7834989978</v>
      </c>
      <c r="M8003" s="13">
        <v>0.13296386397072127</v>
      </c>
      <c r="N8003" s="12">
        <v>-0.44112996658103815</v>
      </c>
      <c r="O8003" s="2">
        <f>DATE(LEFT(ALT[[#This Row],[DATEMTH]],4),RIGHT(ALT[[#This Row],[DATEMTH]],2),1)</f>
        <v>44774</v>
      </c>
      <c r="P8003" t="str">
        <f>IF(AND(ALT[[#This Row],[DATE]]&gt;=DATE(2023,6,1),ALT[[#This Row],[DATE]]&lt;=DATE(2024,5,31)),"Y","N")</f>
        <v>N</v>
      </c>
      <c r="Q8003" t="str">
        <f>LEFT(ALT[[#This Row],[DATEMTH]],4)</f>
        <v>2022</v>
      </c>
    </row>
    <row r="8004" spans="1:17" x14ac:dyDescent="0.25">
      <c r="A8004" t="s">
        <v>81</v>
      </c>
      <c r="B8004" t="s">
        <v>110</v>
      </c>
      <c r="C8004" t="s">
        <v>15</v>
      </c>
      <c r="D8004" t="s">
        <v>23</v>
      </c>
      <c r="E8004" s="14">
        <v>5450180.7834990108</v>
      </c>
      <c r="F8004" s="14">
        <v>31518375.863074947</v>
      </c>
      <c r="G8004" s="13">
        <v>0.1729207370067605</v>
      </c>
      <c r="H8004" s="12">
        <v>-19186062.539999999</v>
      </c>
      <c r="I8004" s="12">
        <v>-3.3176680746745992</v>
      </c>
      <c r="J8004" t="s">
        <v>26</v>
      </c>
      <c r="K8004" s="14">
        <v>746128.75402199919</v>
      </c>
      <c r="L8004" s="14">
        <v>5450180.7834989978</v>
      </c>
      <c r="M8004" s="13">
        <v>0.13689981739339424</v>
      </c>
      <c r="N8004" s="12">
        <v>-0.45418815359484649</v>
      </c>
      <c r="O8004" s="2">
        <f>DATE(LEFT(ALT[[#This Row],[DATEMTH]],4),RIGHT(ALT[[#This Row],[DATEMTH]],2),1)</f>
        <v>44774</v>
      </c>
      <c r="P8004" t="str">
        <f>IF(AND(ALT[[#This Row],[DATE]]&gt;=DATE(2023,6,1),ALT[[#This Row],[DATE]]&lt;=DATE(2024,5,31)),"Y","N")</f>
        <v>N</v>
      </c>
      <c r="Q8004" t="str">
        <f>LEFT(ALT[[#This Row],[DATEMTH]],4)</f>
        <v>2022</v>
      </c>
    </row>
    <row r="8005" spans="1:17" x14ac:dyDescent="0.25">
      <c r="A8005" t="s">
        <v>81</v>
      </c>
      <c r="B8005" t="s">
        <v>110</v>
      </c>
      <c r="C8005" t="s">
        <v>15</v>
      </c>
      <c r="D8005" t="s">
        <v>23</v>
      </c>
      <c r="E8005" s="14">
        <v>5450180.7834990108</v>
      </c>
      <c r="F8005" s="14">
        <v>31518375.863074947</v>
      </c>
      <c r="G8005" s="13">
        <v>0.1729207370067605</v>
      </c>
      <c r="H8005" s="12">
        <v>-19186062.539999999</v>
      </c>
      <c r="I8005" s="12">
        <v>-3.3176680746745992</v>
      </c>
      <c r="J8005" t="s">
        <v>16</v>
      </c>
      <c r="K8005" s="14">
        <v>1605397.5612789984</v>
      </c>
      <c r="L8005" s="14">
        <v>5450180.7834989978</v>
      </c>
      <c r="M8005" s="13">
        <v>0.29455858898103165</v>
      </c>
      <c r="N8005" s="12">
        <v>-0.97724762678356591</v>
      </c>
      <c r="O8005" s="2">
        <f>DATE(LEFT(ALT[[#This Row],[DATEMTH]],4),RIGHT(ALT[[#This Row],[DATEMTH]],2),1)</f>
        <v>44774</v>
      </c>
      <c r="P8005" t="str">
        <f>IF(AND(ALT[[#This Row],[DATE]]&gt;=DATE(2023,6,1),ALT[[#This Row],[DATE]]&lt;=DATE(2024,5,31)),"Y","N")</f>
        <v>N</v>
      </c>
      <c r="Q8005" t="str">
        <f>LEFT(ALT[[#This Row],[DATEMTH]],4)</f>
        <v>2022</v>
      </c>
    </row>
    <row r="8006" spans="1:17" x14ac:dyDescent="0.25">
      <c r="A8006" t="s">
        <v>81</v>
      </c>
      <c r="B8006" t="s">
        <v>110</v>
      </c>
      <c r="C8006" t="s">
        <v>18</v>
      </c>
      <c r="D8006" t="s">
        <v>23</v>
      </c>
      <c r="E8006" s="14">
        <v>8294979.3556619966</v>
      </c>
      <c r="F8006" s="14">
        <v>31518375.863074947</v>
      </c>
      <c r="G8006" s="13">
        <v>0.26317914957603833</v>
      </c>
      <c r="H8006" s="12">
        <v>-19186062.539999999</v>
      </c>
      <c r="I8006" s="12">
        <v>-5.0493716229898853</v>
      </c>
      <c r="J8006" t="s">
        <v>25</v>
      </c>
      <c r="K8006" s="14">
        <v>911008.80822500063</v>
      </c>
      <c r="L8006" s="14">
        <v>8294979.3556620032</v>
      </c>
      <c r="M8006" s="13">
        <v>0.10982653110560937</v>
      </c>
      <c r="N8006" s="12">
        <v>-0.55455496961607997</v>
      </c>
      <c r="O8006" s="2">
        <f>DATE(LEFT(ALT[[#This Row],[DATEMTH]],4),RIGHT(ALT[[#This Row],[DATEMTH]],2),1)</f>
        <v>44774</v>
      </c>
      <c r="P8006" t="str">
        <f>IF(AND(ALT[[#This Row],[DATE]]&gt;=DATE(2023,6,1),ALT[[#This Row],[DATE]]&lt;=DATE(2024,5,31)),"Y","N")</f>
        <v>N</v>
      </c>
      <c r="Q8006" t="str">
        <f>LEFT(ALT[[#This Row],[DATEMTH]],4)</f>
        <v>2022</v>
      </c>
    </row>
    <row r="8007" spans="1:17" x14ac:dyDescent="0.25">
      <c r="A8007" t="s">
        <v>81</v>
      </c>
      <c r="B8007" t="s">
        <v>110</v>
      </c>
      <c r="C8007" t="s">
        <v>18</v>
      </c>
      <c r="D8007" t="s">
        <v>23</v>
      </c>
      <c r="E8007" s="14">
        <v>8294979.3556619966</v>
      </c>
      <c r="F8007" s="14">
        <v>31518375.863074947</v>
      </c>
      <c r="G8007" s="13">
        <v>0.26317914957603833</v>
      </c>
      <c r="H8007" s="12">
        <v>-19186062.539999999</v>
      </c>
      <c r="I8007" s="12">
        <v>-5.0493716229898853</v>
      </c>
      <c r="J8007" t="s">
        <v>24</v>
      </c>
      <c r="K8007" s="14">
        <v>2368452.8377440004</v>
      </c>
      <c r="L8007" s="14">
        <v>8294979.3556620032</v>
      </c>
      <c r="M8007" s="13">
        <v>0.28552847887768851</v>
      </c>
      <c r="N8007" s="12">
        <v>-1.4417393988004672</v>
      </c>
      <c r="O8007" s="2">
        <f>DATE(LEFT(ALT[[#This Row],[DATEMTH]],4),RIGHT(ALT[[#This Row],[DATEMTH]],2),1)</f>
        <v>44774</v>
      </c>
      <c r="P8007" t="str">
        <f>IF(AND(ALT[[#This Row],[DATE]]&gt;=DATE(2023,6,1),ALT[[#This Row],[DATE]]&lt;=DATE(2024,5,31)),"Y","N")</f>
        <v>N</v>
      </c>
      <c r="Q8007" t="str">
        <f>LEFT(ALT[[#This Row],[DATEMTH]],4)</f>
        <v>2022</v>
      </c>
    </row>
    <row r="8008" spans="1:17" x14ac:dyDescent="0.25">
      <c r="A8008" t="s">
        <v>81</v>
      </c>
      <c r="B8008" t="s">
        <v>110</v>
      </c>
      <c r="C8008" t="s">
        <v>18</v>
      </c>
      <c r="D8008" t="s">
        <v>23</v>
      </c>
      <c r="E8008" s="14">
        <v>8294979.3556619966</v>
      </c>
      <c r="F8008" s="14">
        <v>31518375.863074947</v>
      </c>
      <c r="G8008" s="13">
        <v>0.26317914957603833</v>
      </c>
      <c r="H8008" s="12">
        <v>-19186062.539999999</v>
      </c>
      <c r="I8008" s="12">
        <v>-5.0493716229898853</v>
      </c>
      <c r="J8008" t="s">
        <v>16</v>
      </c>
      <c r="K8008" s="14">
        <v>3006671.3680410008</v>
      </c>
      <c r="L8008" s="14">
        <v>8294979.3556620032</v>
      </c>
      <c r="M8008" s="13">
        <v>0.36246881868231551</v>
      </c>
      <c r="N8008" s="12">
        <v>-1.8302397672731499</v>
      </c>
      <c r="O8008" s="2">
        <f>DATE(LEFT(ALT[[#This Row],[DATEMTH]],4),RIGHT(ALT[[#This Row],[DATEMTH]],2),1)</f>
        <v>44774</v>
      </c>
      <c r="P8008" t="str">
        <f>IF(AND(ALT[[#This Row],[DATE]]&gt;=DATE(2023,6,1),ALT[[#This Row],[DATE]]&lt;=DATE(2024,5,31)),"Y","N")</f>
        <v>N</v>
      </c>
      <c r="Q8008" t="str">
        <f>LEFT(ALT[[#This Row],[DATEMTH]],4)</f>
        <v>2022</v>
      </c>
    </row>
    <row r="8009" spans="1:17" x14ac:dyDescent="0.25">
      <c r="A8009" t="s">
        <v>81</v>
      </c>
      <c r="B8009" t="s">
        <v>110</v>
      </c>
      <c r="C8009" t="s">
        <v>18</v>
      </c>
      <c r="D8009" t="s">
        <v>23</v>
      </c>
      <c r="E8009" s="14">
        <v>8294979.3556619966</v>
      </c>
      <c r="F8009" s="14">
        <v>31518375.863074947</v>
      </c>
      <c r="G8009" s="13">
        <v>0.26317914957603833</v>
      </c>
      <c r="H8009" s="12">
        <v>-19186062.539999999</v>
      </c>
      <c r="I8009" s="12">
        <v>-5.0493716229898853</v>
      </c>
      <c r="J8009" t="s">
        <v>26</v>
      </c>
      <c r="K8009" s="14">
        <v>2008846.3416520003</v>
      </c>
      <c r="L8009" s="14">
        <v>8294979.3556620032</v>
      </c>
      <c r="M8009" s="13">
        <v>0.24217617133438651</v>
      </c>
      <c r="N8009" s="12">
        <v>-1.2228374873001877</v>
      </c>
      <c r="O8009" s="2">
        <f>DATE(LEFT(ALT[[#This Row],[DATEMTH]],4),RIGHT(ALT[[#This Row],[DATEMTH]],2),1)</f>
        <v>44774</v>
      </c>
      <c r="P8009" t="str">
        <f>IF(AND(ALT[[#This Row],[DATE]]&gt;=DATE(2023,6,1),ALT[[#This Row],[DATE]]&lt;=DATE(2024,5,31)),"Y","N")</f>
        <v>N</v>
      </c>
      <c r="Q8009" t="str">
        <f>LEFT(ALT[[#This Row],[DATEMTH]],4)</f>
        <v>2022</v>
      </c>
    </row>
    <row r="8010" spans="1:17" x14ac:dyDescent="0.25">
      <c r="A8010" t="s">
        <v>81</v>
      </c>
      <c r="B8010" t="s">
        <v>110</v>
      </c>
      <c r="C8010" t="s">
        <v>19</v>
      </c>
      <c r="D8010" t="s">
        <v>23</v>
      </c>
      <c r="E8010" s="14">
        <v>8654990.7888139896</v>
      </c>
      <c r="F8010" s="14">
        <v>31518375.863074947</v>
      </c>
      <c r="G8010" s="13">
        <v>0.27460142065739057</v>
      </c>
      <c r="H8010" s="12">
        <v>-19186062.539999999</v>
      </c>
      <c r="I8010" s="12">
        <v>-5.2685200303055426</v>
      </c>
      <c r="J8010" t="s">
        <v>25</v>
      </c>
      <c r="K8010" s="14">
        <v>5693711.1686099973</v>
      </c>
      <c r="L8010" s="14">
        <v>8654990.7888139952</v>
      </c>
      <c r="M8010" s="13">
        <v>0.65785294375688341</v>
      </c>
      <c r="N8010" s="12">
        <v>-3.465911411178606</v>
      </c>
      <c r="O8010" s="2">
        <f>DATE(LEFT(ALT[[#This Row],[DATEMTH]],4),RIGHT(ALT[[#This Row],[DATEMTH]],2),1)</f>
        <v>44774</v>
      </c>
      <c r="P8010" t="str">
        <f>IF(AND(ALT[[#This Row],[DATE]]&gt;=DATE(2023,6,1),ALT[[#This Row],[DATE]]&lt;=DATE(2024,5,31)),"Y","N")</f>
        <v>N</v>
      </c>
      <c r="Q8010" t="str">
        <f>LEFT(ALT[[#This Row],[DATEMTH]],4)</f>
        <v>2022</v>
      </c>
    </row>
    <row r="8011" spans="1:17" x14ac:dyDescent="0.25">
      <c r="A8011" t="s">
        <v>81</v>
      </c>
      <c r="B8011" t="s">
        <v>110</v>
      </c>
      <c r="C8011" t="s">
        <v>19</v>
      </c>
      <c r="D8011" t="s">
        <v>23</v>
      </c>
      <c r="E8011" s="14">
        <v>8654990.7888139896</v>
      </c>
      <c r="F8011" s="14">
        <v>31518375.863074947</v>
      </c>
      <c r="G8011" s="13">
        <v>0.27460142065739057</v>
      </c>
      <c r="H8011" s="12">
        <v>-19186062.539999999</v>
      </c>
      <c r="I8011" s="12">
        <v>-5.2685200303055426</v>
      </c>
      <c r="J8011" t="s">
        <v>24</v>
      </c>
      <c r="K8011" s="14">
        <v>2575197.9705799967</v>
      </c>
      <c r="L8011" s="14">
        <v>8654990.7888139952</v>
      </c>
      <c r="M8011" s="13">
        <v>0.29753907698067922</v>
      </c>
      <c r="N8011" s="12">
        <v>-1.5675905868713313</v>
      </c>
      <c r="O8011" s="2">
        <f>DATE(LEFT(ALT[[#This Row],[DATEMTH]],4),RIGHT(ALT[[#This Row],[DATEMTH]],2),1)</f>
        <v>44774</v>
      </c>
      <c r="P8011" t="str">
        <f>IF(AND(ALT[[#This Row],[DATE]]&gt;=DATE(2023,6,1),ALT[[#This Row],[DATE]]&lt;=DATE(2024,5,31)),"Y","N")</f>
        <v>N</v>
      </c>
      <c r="Q8011" t="str">
        <f>LEFT(ALT[[#This Row],[DATEMTH]],4)</f>
        <v>2022</v>
      </c>
    </row>
    <row r="8012" spans="1:17" x14ac:dyDescent="0.25">
      <c r="A8012" t="s">
        <v>81</v>
      </c>
      <c r="B8012" t="s">
        <v>110</v>
      </c>
      <c r="C8012" t="s">
        <v>19</v>
      </c>
      <c r="D8012" t="s">
        <v>23</v>
      </c>
      <c r="E8012" s="14">
        <v>8654990.7888139896</v>
      </c>
      <c r="F8012" s="14">
        <v>31518375.863074947</v>
      </c>
      <c r="G8012" s="13">
        <v>0.27460142065739057</v>
      </c>
      <c r="H8012" s="12">
        <v>-19186062.539999999</v>
      </c>
      <c r="I8012" s="12">
        <v>-5.2685200303055426</v>
      </c>
      <c r="J8012" t="s">
        <v>16</v>
      </c>
      <c r="K8012" s="14">
        <v>2510.2570920000003</v>
      </c>
      <c r="L8012" s="14">
        <v>8654990.7888139952</v>
      </c>
      <c r="M8012" s="13">
        <v>2.900357901298222E-4</v>
      </c>
      <c r="N8012" s="12">
        <v>-1.5280593698044629E-3</v>
      </c>
      <c r="O8012" s="2">
        <f>DATE(LEFT(ALT[[#This Row],[DATEMTH]],4),RIGHT(ALT[[#This Row],[DATEMTH]],2),1)</f>
        <v>44774</v>
      </c>
      <c r="P8012" t="str">
        <f>IF(AND(ALT[[#This Row],[DATE]]&gt;=DATE(2023,6,1),ALT[[#This Row],[DATE]]&lt;=DATE(2024,5,31)),"Y","N")</f>
        <v>N</v>
      </c>
      <c r="Q8012" t="str">
        <f>LEFT(ALT[[#This Row],[DATEMTH]],4)</f>
        <v>2022</v>
      </c>
    </row>
    <row r="8013" spans="1:17" x14ac:dyDescent="0.25">
      <c r="A8013" t="s">
        <v>81</v>
      </c>
      <c r="B8013" t="s">
        <v>110</v>
      </c>
      <c r="C8013" t="s">
        <v>19</v>
      </c>
      <c r="D8013" t="s">
        <v>23</v>
      </c>
      <c r="E8013" s="14">
        <v>8654990.7888139896</v>
      </c>
      <c r="F8013" s="14">
        <v>31518375.863074947</v>
      </c>
      <c r="G8013" s="13">
        <v>0.27460142065739057</v>
      </c>
      <c r="H8013" s="12">
        <v>-19186062.539999999</v>
      </c>
      <c r="I8013" s="12">
        <v>-5.2685200303055426</v>
      </c>
      <c r="J8013" t="s">
        <v>26</v>
      </c>
      <c r="K8013" s="14">
        <v>383571.39253200003</v>
      </c>
      <c r="L8013" s="14">
        <v>8654990.7888139952</v>
      </c>
      <c r="M8013" s="13">
        <v>4.4317943472307421E-2</v>
      </c>
      <c r="N8013" s="12">
        <v>-0.23348997288580042</v>
      </c>
      <c r="O8013" s="2">
        <f>DATE(LEFT(ALT[[#This Row],[DATEMTH]],4),RIGHT(ALT[[#This Row],[DATEMTH]],2),1)</f>
        <v>44774</v>
      </c>
      <c r="P8013" t="str">
        <f>IF(AND(ALT[[#This Row],[DATE]]&gt;=DATE(2023,6,1),ALT[[#This Row],[DATE]]&lt;=DATE(2024,5,31)),"Y","N")</f>
        <v>N</v>
      </c>
      <c r="Q8013" t="str">
        <f>LEFT(ALT[[#This Row],[DATEMTH]],4)</f>
        <v>2022</v>
      </c>
    </row>
    <row r="8014" spans="1:17" x14ac:dyDescent="0.25">
      <c r="A8014" t="s">
        <v>81</v>
      </c>
      <c r="B8014" t="s">
        <v>110</v>
      </c>
      <c r="C8014" t="s">
        <v>20</v>
      </c>
      <c r="D8014" t="s">
        <v>23</v>
      </c>
      <c r="E8014" s="14">
        <v>9118224.9350999985</v>
      </c>
      <c r="F8014" s="14">
        <v>31518375.863074947</v>
      </c>
      <c r="G8014" s="13">
        <v>0.28929869275981218</v>
      </c>
      <c r="H8014" s="12">
        <v>-19186062.539999999</v>
      </c>
      <c r="I8014" s="12">
        <v>-5.5505028120300013</v>
      </c>
      <c r="J8014" t="s">
        <v>25</v>
      </c>
      <c r="K8014" s="14">
        <v>1222658.6513339989</v>
      </c>
      <c r="L8014" s="14">
        <v>9118224.9351000004</v>
      </c>
      <c r="M8014" s="13">
        <v>0.13408954703754408</v>
      </c>
      <c r="N8014" s="12">
        <v>-0.74426440789571757</v>
      </c>
      <c r="O8014" s="2">
        <f>DATE(LEFT(ALT[[#This Row],[DATEMTH]],4),RIGHT(ALT[[#This Row],[DATEMTH]],2),1)</f>
        <v>44774</v>
      </c>
      <c r="P8014" t="str">
        <f>IF(AND(ALT[[#This Row],[DATE]]&gt;=DATE(2023,6,1),ALT[[#This Row],[DATE]]&lt;=DATE(2024,5,31)),"Y","N")</f>
        <v>N</v>
      </c>
      <c r="Q8014" t="str">
        <f>LEFT(ALT[[#This Row],[DATEMTH]],4)</f>
        <v>2022</v>
      </c>
    </row>
    <row r="8015" spans="1:17" x14ac:dyDescent="0.25">
      <c r="A8015" t="s">
        <v>81</v>
      </c>
      <c r="B8015" t="s">
        <v>110</v>
      </c>
      <c r="C8015" t="s">
        <v>20</v>
      </c>
      <c r="D8015" t="s">
        <v>23</v>
      </c>
      <c r="E8015" s="14">
        <v>9118224.9350999985</v>
      </c>
      <c r="F8015" s="14">
        <v>31518375.863074947</v>
      </c>
      <c r="G8015" s="13">
        <v>0.28929869275981218</v>
      </c>
      <c r="H8015" s="12">
        <v>-19186062.539999999</v>
      </c>
      <c r="I8015" s="12">
        <v>-5.5505028120300013</v>
      </c>
      <c r="J8015" t="s">
        <v>24</v>
      </c>
      <c r="K8015" s="14">
        <v>4022066.4516270016</v>
      </c>
      <c r="L8015" s="14">
        <v>9118224.9351000004</v>
      </c>
      <c r="M8015" s="13">
        <v>0.44110191185834036</v>
      </c>
      <c r="N8015" s="12">
        <v>-2.4483374021615281</v>
      </c>
      <c r="O8015" s="2">
        <f>DATE(LEFT(ALT[[#This Row],[DATEMTH]],4),RIGHT(ALT[[#This Row],[DATEMTH]],2),1)</f>
        <v>44774</v>
      </c>
      <c r="P8015" t="str">
        <f>IF(AND(ALT[[#This Row],[DATE]]&gt;=DATE(2023,6,1),ALT[[#This Row],[DATE]]&lt;=DATE(2024,5,31)),"Y","N")</f>
        <v>N</v>
      </c>
      <c r="Q8015" t="str">
        <f>LEFT(ALT[[#This Row],[DATEMTH]],4)</f>
        <v>2022</v>
      </c>
    </row>
    <row r="8016" spans="1:17" x14ac:dyDescent="0.25">
      <c r="A8016" t="s">
        <v>81</v>
      </c>
      <c r="B8016" t="s">
        <v>110</v>
      </c>
      <c r="C8016" t="s">
        <v>20</v>
      </c>
      <c r="D8016" t="s">
        <v>23</v>
      </c>
      <c r="E8016" s="14">
        <v>9118224.9350999985</v>
      </c>
      <c r="F8016" s="14">
        <v>31518375.863074947</v>
      </c>
      <c r="G8016" s="13">
        <v>0.28929869275981218</v>
      </c>
      <c r="H8016" s="12">
        <v>-19186062.539999999</v>
      </c>
      <c r="I8016" s="12">
        <v>-5.5505028120300013</v>
      </c>
      <c r="J8016" t="s">
        <v>16</v>
      </c>
      <c r="K8016" s="14">
        <v>3331692.3954839995</v>
      </c>
      <c r="L8016" s="14">
        <v>9118224.9351000004</v>
      </c>
      <c r="M8016" s="13">
        <v>0.36538826572032362</v>
      </c>
      <c r="N8016" s="12">
        <v>-2.0280885963634216</v>
      </c>
      <c r="O8016" s="2">
        <f>DATE(LEFT(ALT[[#This Row],[DATEMTH]],4),RIGHT(ALT[[#This Row],[DATEMTH]],2),1)</f>
        <v>44774</v>
      </c>
      <c r="P8016" t="str">
        <f>IF(AND(ALT[[#This Row],[DATE]]&gt;=DATE(2023,6,1),ALT[[#This Row],[DATE]]&lt;=DATE(2024,5,31)),"Y","N")</f>
        <v>N</v>
      </c>
      <c r="Q8016" t="str">
        <f>LEFT(ALT[[#This Row],[DATEMTH]],4)</f>
        <v>2022</v>
      </c>
    </row>
    <row r="8017" spans="1:17" x14ac:dyDescent="0.25">
      <c r="A8017" t="s">
        <v>81</v>
      </c>
      <c r="B8017" t="s">
        <v>110</v>
      </c>
      <c r="C8017" t="s">
        <v>20</v>
      </c>
      <c r="D8017" t="s">
        <v>23</v>
      </c>
      <c r="E8017" s="14">
        <v>9118224.9350999985</v>
      </c>
      <c r="F8017" s="14">
        <v>31518375.863074947</v>
      </c>
      <c r="G8017" s="13">
        <v>0.28929869275981218</v>
      </c>
      <c r="H8017" s="12">
        <v>-19186062.539999999</v>
      </c>
      <c r="I8017" s="12">
        <v>-5.5505028120300013</v>
      </c>
      <c r="J8017" t="s">
        <v>26</v>
      </c>
      <c r="K8017" s="14">
        <v>541807.43665499974</v>
      </c>
      <c r="L8017" s="14">
        <v>9118224.9351000004</v>
      </c>
      <c r="M8017" s="13">
        <v>5.9420275383791868E-2</v>
      </c>
      <c r="N8017" s="12">
        <v>-0.32981240560933384</v>
      </c>
      <c r="O8017" s="2">
        <f>DATE(LEFT(ALT[[#This Row],[DATEMTH]],4),RIGHT(ALT[[#This Row],[DATEMTH]],2),1)</f>
        <v>44774</v>
      </c>
      <c r="P8017" t="str">
        <f>IF(AND(ALT[[#This Row],[DATE]]&gt;=DATE(2023,6,1),ALT[[#This Row],[DATE]]&lt;=DATE(2024,5,31)),"Y","N")</f>
        <v>N</v>
      </c>
      <c r="Q8017" t="str">
        <f>LEFT(ALT[[#This Row],[DATEMTH]],4)</f>
        <v>2022</v>
      </c>
    </row>
    <row r="8018" spans="1:17" x14ac:dyDescent="0.25">
      <c r="A8018" t="s">
        <v>81</v>
      </c>
      <c r="B8018" t="s">
        <v>111</v>
      </c>
      <c r="C8018" t="s">
        <v>15</v>
      </c>
      <c r="D8018" t="s">
        <v>22</v>
      </c>
      <c r="E8018" s="14">
        <v>966034.08713400026</v>
      </c>
      <c r="F8018" s="14">
        <v>5603720.9948119959</v>
      </c>
      <c r="G8018" s="13">
        <v>0.17239153912701369</v>
      </c>
      <c r="H8018" s="12">
        <v>-24643651.82</v>
      </c>
      <c r="I8018" s="12">
        <v>-4.2483570669600317</v>
      </c>
      <c r="J8018" t="s">
        <v>26</v>
      </c>
      <c r="K8018" s="14">
        <v>124065.76863000002</v>
      </c>
      <c r="L8018" s="14">
        <v>966034.08713400003</v>
      </c>
      <c r="M8018" s="13">
        <v>0.12842794087947196</v>
      </c>
      <c r="N8018" s="12">
        <v>-0.54560775023042984</v>
      </c>
      <c r="O8018" s="2">
        <f>DATE(LEFT(ALT[[#This Row],[DATEMTH]],4),RIGHT(ALT[[#This Row],[DATEMTH]],2),1)</f>
        <v>44774</v>
      </c>
      <c r="P8018" t="str">
        <f>IF(AND(ALT[[#This Row],[DATE]]&gt;=DATE(2023,6,1),ALT[[#This Row],[DATE]]&lt;=DATE(2024,5,31)),"Y","N")</f>
        <v>N</v>
      </c>
      <c r="Q8018" t="str">
        <f>LEFT(ALT[[#This Row],[DATEMTH]],4)</f>
        <v>2022</v>
      </c>
    </row>
    <row r="8019" spans="1:17" x14ac:dyDescent="0.25">
      <c r="A8019" t="s">
        <v>81</v>
      </c>
      <c r="B8019" t="s">
        <v>111</v>
      </c>
      <c r="C8019" t="s">
        <v>15</v>
      </c>
      <c r="D8019" t="s">
        <v>22</v>
      </c>
      <c r="E8019" s="14">
        <v>966034.08713400026</v>
      </c>
      <c r="F8019" s="14">
        <v>5603720.9948119959</v>
      </c>
      <c r="G8019" s="13">
        <v>0.17239153912701369</v>
      </c>
      <c r="H8019" s="12">
        <v>-24643651.82</v>
      </c>
      <c r="I8019" s="12">
        <v>-4.2483570669600317</v>
      </c>
      <c r="J8019" t="s">
        <v>24</v>
      </c>
      <c r="K8019" s="14">
        <v>429973.52179899998</v>
      </c>
      <c r="L8019" s="14">
        <v>966034.08713400003</v>
      </c>
      <c r="M8019" s="13">
        <v>0.44509145953082474</v>
      </c>
      <c r="N8019" s="12">
        <v>-1.8909074475413343</v>
      </c>
      <c r="O8019" s="2">
        <f>DATE(LEFT(ALT[[#This Row],[DATEMTH]],4),RIGHT(ALT[[#This Row],[DATEMTH]],2),1)</f>
        <v>44774</v>
      </c>
      <c r="P8019" t="str">
        <f>IF(AND(ALT[[#This Row],[DATE]]&gt;=DATE(2023,6,1),ALT[[#This Row],[DATE]]&lt;=DATE(2024,5,31)),"Y","N")</f>
        <v>N</v>
      </c>
      <c r="Q8019" t="str">
        <f>LEFT(ALT[[#This Row],[DATEMTH]],4)</f>
        <v>2022</v>
      </c>
    </row>
    <row r="8020" spans="1:17" x14ac:dyDescent="0.25">
      <c r="A8020" t="s">
        <v>81</v>
      </c>
      <c r="B8020" t="s">
        <v>111</v>
      </c>
      <c r="C8020" t="s">
        <v>15</v>
      </c>
      <c r="D8020" t="s">
        <v>22</v>
      </c>
      <c r="E8020" s="14">
        <v>966034.08713400026</v>
      </c>
      <c r="F8020" s="14">
        <v>5603720.9948119959</v>
      </c>
      <c r="G8020" s="13">
        <v>0.17239153912701369</v>
      </c>
      <c r="H8020" s="12">
        <v>-24643651.82</v>
      </c>
      <c r="I8020" s="12">
        <v>-4.2483570669600317</v>
      </c>
      <c r="J8020" t="s">
        <v>25</v>
      </c>
      <c r="K8020" s="14">
        <v>126691.038577</v>
      </c>
      <c r="L8020" s="14">
        <v>966034.08713400003</v>
      </c>
      <c r="M8020" s="13">
        <v>0.13114551573729974</v>
      </c>
      <c r="N8020" s="12">
        <v>-0.55715297858267543</v>
      </c>
      <c r="O8020" s="2">
        <f>DATE(LEFT(ALT[[#This Row],[DATEMTH]],4),RIGHT(ALT[[#This Row],[DATEMTH]],2),1)</f>
        <v>44774</v>
      </c>
      <c r="P8020" t="str">
        <f>IF(AND(ALT[[#This Row],[DATE]]&gt;=DATE(2023,6,1),ALT[[#This Row],[DATE]]&lt;=DATE(2024,5,31)),"Y","N")</f>
        <v>N</v>
      </c>
      <c r="Q8020" t="str">
        <f>LEFT(ALT[[#This Row],[DATEMTH]],4)</f>
        <v>2022</v>
      </c>
    </row>
    <row r="8021" spans="1:17" x14ac:dyDescent="0.25">
      <c r="A8021" t="s">
        <v>81</v>
      </c>
      <c r="B8021" t="s">
        <v>111</v>
      </c>
      <c r="C8021" t="s">
        <v>15</v>
      </c>
      <c r="D8021" t="s">
        <v>22</v>
      </c>
      <c r="E8021" s="14">
        <v>966034.08713400026</v>
      </c>
      <c r="F8021" s="14">
        <v>5603720.9948119959</v>
      </c>
      <c r="G8021" s="13">
        <v>0.17239153912701369</v>
      </c>
      <c r="H8021" s="12">
        <v>-24643651.82</v>
      </c>
      <c r="I8021" s="12">
        <v>-4.2483570669600317</v>
      </c>
      <c r="J8021" t="s">
        <v>16</v>
      </c>
      <c r="K8021" s="14">
        <v>285303.75812799996</v>
      </c>
      <c r="L8021" s="14">
        <v>966034.08713400003</v>
      </c>
      <c r="M8021" s="13">
        <v>0.29533508385240348</v>
      </c>
      <c r="N8021" s="12">
        <v>-1.254688890605592</v>
      </c>
      <c r="O8021" s="2">
        <f>DATE(LEFT(ALT[[#This Row],[DATEMTH]],4),RIGHT(ALT[[#This Row],[DATEMTH]],2),1)</f>
        <v>44774</v>
      </c>
      <c r="P8021" t="str">
        <f>IF(AND(ALT[[#This Row],[DATE]]&gt;=DATE(2023,6,1),ALT[[#This Row],[DATE]]&lt;=DATE(2024,5,31)),"Y","N")</f>
        <v>N</v>
      </c>
      <c r="Q8021" t="str">
        <f>LEFT(ALT[[#This Row],[DATEMTH]],4)</f>
        <v>2022</v>
      </c>
    </row>
    <row r="8022" spans="1:17" x14ac:dyDescent="0.25">
      <c r="A8022" t="s">
        <v>81</v>
      </c>
      <c r="B8022" t="s">
        <v>111</v>
      </c>
      <c r="C8022" t="s">
        <v>18</v>
      </c>
      <c r="D8022" t="s">
        <v>22</v>
      </c>
      <c r="E8022" s="14">
        <v>1263802.1993870011</v>
      </c>
      <c r="F8022" s="14">
        <v>5603720.9948119959</v>
      </c>
      <c r="G8022" s="13">
        <v>0.22552910834730119</v>
      </c>
      <c r="H8022" s="12">
        <v>-24643651.82</v>
      </c>
      <c r="I8022" s="12">
        <v>-5.5578608213859457</v>
      </c>
      <c r="J8022" t="s">
        <v>24</v>
      </c>
      <c r="K8022" s="14">
        <v>374635.14617399994</v>
      </c>
      <c r="L8022" s="14">
        <v>1263802.1993869999</v>
      </c>
      <c r="M8022" s="13">
        <v>0.29643495347271476</v>
      </c>
      <c r="N8022" s="12">
        <v>-1.6475442139953671</v>
      </c>
      <c r="O8022" s="2">
        <f>DATE(LEFT(ALT[[#This Row],[DATEMTH]],4),RIGHT(ALT[[#This Row],[DATEMTH]],2),1)</f>
        <v>44774</v>
      </c>
      <c r="P8022" t="str">
        <f>IF(AND(ALT[[#This Row],[DATE]]&gt;=DATE(2023,6,1),ALT[[#This Row],[DATE]]&lt;=DATE(2024,5,31)),"Y","N")</f>
        <v>N</v>
      </c>
      <c r="Q8022" t="str">
        <f>LEFT(ALT[[#This Row],[DATEMTH]],4)</f>
        <v>2022</v>
      </c>
    </row>
    <row r="8023" spans="1:17" x14ac:dyDescent="0.25">
      <c r="A8023" t="s">
        <v>81</v>
      </c>
      <c r="B8023" t="s">
        <v>111</v>
      </c>
      <c r="C8023" t="s">
        <v>18</v>
      </c>
      <c r="D8023" t="s">
        <v>22</v>
      </c>
      <c r="E8023" s="14">
        <v>1263802.1993870011</v>
      </c>
      <c r="F8023" s="14">
        <v>5603720.9948119959</v>
      </c>
      <c r="G8023" s="13">
        <v>0.22552910834730119</v>
      </c>
      <c r="H8023" s="12">
        <v>-24643651.82</v>
      </c>
      <c r="I8023" s="12">
        <v>-5.5578608213859457</v>
      </c>
      <c r="J8023" t="s">
        <v>16</v>
      </c>
      <c r="K8023" s="14">
        <v>467415.77787200001</v>
      </c>
      <c r="L8023" s="14">
        <v>1263802.1993869999</v>
      </c>
      <c r="M8023" s="13">
        <v>0.36984884034757765</v>
      </c>
      <c r="N8023" s="12">
        <v>-2.0555683796028275</v>
      </c>
      <c r="O8023" s="2">
        <f>DATE(LEFT(ALT[[#This Row],[DATEMTH]],4),RIGHT(ALT[[#This Row],[DATEMTH]],2),1)</f>
        <v>44774</v>
      </c>
      <c r="P8023" t="str">
        <f>IF(AND(ALT[[#This Row],[DATE]]&gt;=DATE(2023,6,1),ALT[[#This Row],[DATE]]&lt;=DATE(2024,5,31)),"Y","N")</f>
        <v>N</v>
      </c>
      <c r="Q8023" t="str">
        <f>LEFT(ALT[[#This Row],[DATEMTH]],4)</f>
        <v>2022</v>
      </c>
    </row>
    <row r="8024" spans="1:17" x14ac:dyDescent="0.25">
      <c r="A8024" t="s">
        <v>81</v>
      </c>
      <c r="B8024" t="s">
        <v>111</v>
      </c>
      <c r="C8024" t="s">
        <v>18</v>
      </c>
      <c r="D8024" t="s">
        <v>22</v>
      </c>
      <c r="E8024" s="14">
        <v>1263802.1993870011</v>
      </c>
      <c r="F8024" s="14">
        <v>5603720.9948119959</v>
      </c>
      <c r="G8024" s="13">
        <v>0.22552910834730119</v>
      </c>
      <c r="H8024" s="12">
        <v>-24643651.82</v>
      </c>
      <c r="I8024" s="12">
        <v>-5.5578608213859457</v>
      </c>
      <c r="J8024" t="s">
        <v>26</v>
      </c>
      <c r="K8024" s="14">
        <v>291766.08415499993</v>
      </c>
      <c r="L8024" s="14">
        <v>1263802.1993869999</v>
      </c>
      <c r="M8024" s="13">
        <v>0.23086372558658264</v>
      </c>
      <c r="N8024" s="12">
        <v>-1.2831084555168637</v>
      </c>
      <c r="O8024" s="2">
        <f>DATE(LEFT(ALT[[#This Row],[DATEMTH]],4),RIGHT(ALT[[#This Row],[DATEMTH]],2),1)</f>
        <v>44774</v>
      </c>
      <c r="P8024" t="str">
        <f>IF(AND(ALT[[#This Row],[DATE]]&gt;=DATE(2023,6,1),ALT[[#This Row],[DATE]]&lt;=DATE(2024,5,31)),"Y","N")</f>
        <v>N</v>
      </c>
      <c r="Q8024" t="str">
        <f>LEFT(ALT[[#This Row],[DATEMTH]],4)</f>
        <v>2022</v>
      </c>
    </row>
    <row r="8025" spans="1:17" x14ac:dyDescent="0.25">
      <c r="A8025" t="s">
        <v>81</v>
      </c>
      <c r="B8025" t="s">
        <v>111</v>
      </c>
      <c r="C8025" t="s">
        <v>18</v>
      </c>
      <c r="D8025" t="s">
        <v>22</v>
      </c>
      <c r="E8025" s="14">
        <v>1263802.1993870011</v>
      </c>
      <c r="F8025" s="14">
        <v>5603720.9948119959</v>
      </c>
      <c r="G8025" s="13">
        <v>0.22552910834730119</v>
      </c>
      <c r="H8025" s="12">
        <v>-24643651.82</v>
      </c>
      <c r="I8025" s="12">
        <v>-5.5578608213859457</v>
      </c>
      <c r="J8025" t="s">
        <v>25</v>
      </c>
      <c r="K8025" s="14">
        <v>129985.19118599997</v>
      </c>
      <c r="L8025" s="14">
        <v>1263802.1993869999</v>
      </c>
      <c r="M8025" s="13">
        <v>0.10285248059312489</v>
      </c>
      <c r="N8025" s="12">
        <v>-0.57163977227088714</v>
      </c>
      <c r="O8025" s="2">
        <f>DATE(LEFT(ALT[[#This Row],[DATEMTH]],4),RIGHT(ALT[[#This Row],[DATEMTH]],2),1)</f>
        <v>44774</v>
      </c>
      <c r="P8025" t="str">
        <f>IF(AND(ALT[[#This Row],[DATE]]&gt;=DATE(2023,6,1),ALT[[#This Row],[DATE]]&lt;=DATE(2024,5,31)),"Y","N")</f>
        <v>N</v>
      </c>
      <c r="Q8025" t="str">
        <f>LEFT(ALT[[#This Row],[DATEMTH]],4)</f>
        <v>2022</v>
      </c>
    </row>
    <row r="8026" spans="1:17" x14ac:dyDescent="0.25">
      <c r="A8026" t="s">
        <v>81</v>
      </c>
      <c r="B8026" t="s">
        <v>111</v>
      </c>
      <c r="C8026" t="s">
        <v>19</v>
      </c>
      <c r="D8026" t="s">
        <v>22</v>
      </c>
      <c r="E8026" s="14">
        <v>1576932.8346030009</v>
      </c>
      <c r="F8026" s="14">
        <v>5603720.9948119959</v>
      </c>
      <c r="G8026" s="13">
        <v>0.2814081636225193</v>
      </c>
      <c r="H8026" s="12">
        <v>-24643651.82</v>
      </c>
      <c r="I8026" s="12">
        <v>-6.934924803618955</v>
      </c>
      <c r="J8026" t="s">
        <v>16</v>
      </c>
      <c r="K8026" s="14">
        <v>378.13261999999986</v>
      </c>
      <c r="L8026" s="14">
        <v>1576932.834603</v>
      </c>
      <c r="M8026" s="13">
        <v>2.3978993378953673E-4</v>
      </c>
      <c r="N8026" s="12">
        <v>-1.6629251594952052E-3</v>
      </c>
      <c r="O8026" s="2">
        <f>DATE(LEFT(ALT[[#This Row],[DATEMTH]],4),RIGHT(ALT[[#This Row],[DATEMTH]],2),1)</f>
        <v>44774</v>
      </c>
      <c r="P8026" t="str">
        <f>IF(AND(ALT[[#This Row],[DATE]]&gt;=DATE(2023,6,1),ALT[[#This Row],[DATE]]&lt;=DATE(2024,5,31)),"Y","N")</f>
        <v>N</v>
      </c>
      <c r="Q8026" t="str">
        <f>LEFT(ALT[[#This Row],[DATEMTH]],4)</f>
        <v>2022</v>
      </c>
    </row>
    <row r="8027" spans="1:17" x14ac:dyDescent="0.25">
      <c r="A8027" t="s">
        <v>81</v>
      </c>
      <c r="B8027" t="s">
        <v>111</v>
      </c>
      <c r="C8027" t="s">
        <v>19</v>
      </c>
      <c r="D8027" t="s">
        <v>22</v>
      </c>
      <c r="E8027" s="14">
        <v>1576932.8346030009</v>
      </c>
      <c r="F8027" s="14">
        <v>5603720.9948119959</v>
      </c>
      <c r="G8027" s="13">
        <v>0.2814081636225193</v>
      </c>
      <c r="H8027" s="12">
        <v>-24643651.82</v>
      </c>
      <c r="I8027" s="12">
        <v>-6.934924803618955</v>
      </c>
      <c r="J8027" t="s">
        <v>24</v>
      </c>
      <c r="K8027" s="14">
        <v>488262.79226400011</v>
      </c>
      <c r="L8027" s="14">
        <v>1576932.834603</v>
      </c>
      <c r="M8027" s="13">
        <v>0.30962814747079731</v>
      </c>
      <c r="N8027" s="12">
        <v>-2.1472479197938199</v>
      </c>
      <c r="O8027" s="2">
        <f>DATE(LEFT(ALT[[#This Row],[DATEMTH]],4),RIGHT(ALT[[#This Row],[DATEMTH]],2),1)</f>
        <v>44774</v>
      </c>
      <c r="P8027" t="str">
        <f>IF(AND(ALT[[#This Row],[DATE]]&gt;=DATE(2023,6,1),ALT[[#This Row],[DATE]]&lt;=DATE(2024,5,31)),"Y","N")</f>
        <v>N</v>
      </c>
      <c r="Q8027" t="str">
        <f>LEFT(ALT[[#This Row],[DATEMTH]],4)</f>
        <v>2022</v>
      </c>
    </row>
    <row r="8028" spans="1:17" x14ac:dyDescent="0.25">
      <c r="A8028" t="s">
        <v>81</v>
      </c>
      <c r="B8028" t="s">
        <v>111</v>
      </c>
      <c r="C8028" t="s">
        <v>19</v>
      </c>
      <c r="D8028" t="s">
        <v>22</v>
      </c>
      <c r="E8028" s="14">
        <v>1576932.8346030009</v>
      </c>
      <c r="F8028" s="14">
        <v>5603720.9948119959</v>
      </c>
      <c r="G8028" s="13">
        <v>0.2814081636225193</v>
      </c>
      <c r="H8028" s="12">
        <v>-24643651.82</v>
      </c>
      <c r="I8028" s="12">
        <v>-6.934924803618955</v>
      </c>
      <c r="J8028" t="s">
        <v>26</v>
      </c>
      <c r="K8028" s="14">
        <v>67855.654743000006</v>
      </c>
      <c r="L8028" s="14">
        <v>1576932.834603</v>
      </c>
      <c r="M8028" s="13">
        <v>4.3030148941050478E-2</v>
      </c>
      <c r="N8028" s="12">
        <v>-0.29841084719470889</v>
      </c>
      <c r="O8028" s="2">
        <f>DATE(LEFT(ALT[[#This Row],[DATEMTH]],4),RIGHT(ALT[[#This Row],[DATEMTH]],2),1)</f>
        <v>44774</v>
      </c>
      <c r="P8028" t="str">
        <f>IF(AND(ALT[[#This Row],[DATE]]&gt;=DATE(2023,6,1),ALT[[#This Row],[DATE]]&lt;=DATE(2024,5,31)),"Y","N")</f>
        <v>N</v>
      </c>
      <c r="Q8028" t="str">
        <f>LEFT(ALT[[#This Row],[DATEMTH]],4)</f>
        <v>2022</v>
      </c>
    </row>
    <row r="8029" spans="1:17" x14ac:dyDescent="0.25">
      <c r="A8029" t="s">
        <v>81</v>
      </c>
      <c r="B8029" t="s">
        <v>111</v>
      </c>
      <c r="C8029" t="s">
        <v>19</v>
      </c>
      <c r="D8029" t="s">
        <v>22</v>
      </c>
      <c r="E8029" s="14">
        <v>1576932.8346030009</v>
      </c>
      <c r="F8029" s="14">
        <v>5603720.9948119959</v>
      </c>
      <c r="G8029" s="13">
        <v>0.2814081636225193</v>
      </c>
      <c r="H8029" s="12">
        <v>-24643651.82</v>
      </c>
      <c r="I8029" s="12">
        <v>-6.934924803618955</v>
      </c>
      <c r="J8029" t="s">
        <v>25</v>
      </c>
      <c r="K8029" s="14">
        <v>1020436.2549759998</v>
      </c>
      <c r="L8029" s="14">
        <v>1576932.834603</v>
      </c>
      <c r="M8029" s="13">
        <v>0.64710191365436265</v>
      </c>
      <c r="N8029" s="12">
        <v>-4.4876031114709312</v>
      </c>
      <c r="O8029" s="2">
        <f>DATE(LEFT(ALT[[#This Row],[DATEMTH]],4),RIGHT(ALT[[#This Row],[DATEMTH]],2),1)</f>
        <v>44774</v>
      </c>
      <c r="P8029" t="str">
        <f>IF(AND(ALT[[#This Row],[DATE]]&gt;=DATE(2023,6,1),ALT[[#This Row],[DATE]]&lt;=DATE(2024,5,31)),"Y","N")</f>
        <v>N</v>
      </c>
      <c r="Q8029" t="str">
        <f>LEFT(ALT[[#This Row],[DATEMTH]],4)</f>
        <v>2022</v>
      </c>
    </row>
    <row r="8030" spans="1:17" x14ac:dyDescent="0.25">
      <c r="A8030" t="s">
        <v>81</v>
      </c>
      <c r="B8030" t="s">
        <v>111</v>
      </c>
      <c r="C8030" t="s">
        <v>20</v>
      </c>
      <c r="D8030" t="s">
        <v>22</v>
      </c>
      <c r="E8030" s="14">
        <v>1796951.8736879986</v>
      </c>
      <c r="F8030" s="14">
        <v>5603720.9948119959</v>
      </c>
      <c r="G8030" s="13">
        <v>0.3206711889031667</v>
      </c>
      <c r="H8030" s="12">
        <v>-24643651.82</v>
      </c>
      <c r="I8030" s="12">
        <v>-7.9025091280350876</v>
      </c>
      <c r="J8030" t="s">
        <v>24</v>
      </c>
      <c r="K8030" s="14">
        <v>805870.12549500028</v>
      </c>
      <c r="L8030" s="14">
        <v>1796951.8736880003</v>
      </c>
      <c r="M8030" s="13">
        <v>0.44846505757611693</v>
      </c>
      <c r="N8030" s="12">
        <v>-3.5439992111000453</v>
      </c>
      <c r="O8030" s="2">
        <f>DATE(LEFT(ALT[[#This Row],[DATEMTH]],4),RIGHT(ALT[[#This Row],[DATEMTH]],2),1)</f>
        <v>44774</v>
      </c>
      <c r="P8030" t="str">
        <f>IF(AND(ALT[[#This Row],[DATE]]&gt;=DATE(2023,6,1),ALT[[#This Row],[DATE]]&lt;=DATE(2024,5,31)),"Y","N")</f>
        <v>N</v>
      </c>
      <c r="Q8030" t="str">
        <f>LEFT(ALT[[#This Row],[DATEMTH]],4)</f>
        <v>2022</v>
      </c>
    </row>
    <row r="8031" spans="1:17" x14ac:dyDescent="0.25">
      <c r="A8031" t="s">
        <v>81</v>
      </c>
      <c r="B8031" t="s">
        <v>111</v>
      </c>
      <c r="C8031" t="s">
        <v>20</v>
      </c>
      <c r="D8031" t="s">
        <v>22</v>
      </c>
      <c r="E8031" s="14">
        <v>1796951.8736879986</v>
      </c>
      <c r="F8031" s="14">
        <v>5603720.9948119959</v>
      </c>
      <c r="G8031" s="13">
        <v>0.3206711889031667</v>
      </c>
      <c r="H8031" s="12">
        <v>-24643651.82</v>
      </c>
      <c r="I8031" s="12">
        <v>-7.9025091280350876</v>
      </c>
      <c r="J8031" t="s">
        <v>16</v>
      </c>
      <c r="K8031" s="14">
        <v>654688.94210699992</v>
      </c>
      <c r="L8031" s="14">
        <v>1796951.8736880003</v>
      </c>
      <c r="M8031" s="13">
        <v>0.36433304179891007</v>
      </c>
      <c r="N8031" s="12">
        <v>-2.8791451884606758</v>
      </c>
      <c r="O8031" s="2">
        <f>DATE(LEFT(ALT[[#This Row],[DATEMTH]],4),RIGHT(ALT[[#This Row],[DATEMTH]],2),1)</f>
        <v>44774</v>
      </c>
      <c r="P8031" t="str">
        <f>IF(AND(ALT[[#This Row],[DATE]]&gt;=DATE(2023,6,1),ALT[[#This Row],[DATE]]&lt;=DATE(2024,5,31)),"Y","N")</f>
        <v>N</v>
      </c>
      <c r="Q8031" t="str">
        <f>LEFT(ALT[[#This Row],[DATEMTH]],4)</f>
        <v>2022</v>
      </c>
    </row>
    <row r="8032" spans="1:17" x14ac:dyDescent="0.25">
      <c r="A8032" t="s">
        <v>81</v>
      </c>
      <c r="B8032" t="s">
        <v>111</v>
      </c>
      <c r="C8032" t="s">
        <v>20</v>
      </c>
      <c r="D8032" t="s">
        <v>22</v>
      </c>
      <c r="E8032" s="14">
        <v>1796951.8736879986</v>
      </c>
      <c r="F8032" s="14">
        <v>5603720.9948119959</v>
      </c>
      <c r="G8032" s="13">
        <v>0.3206711889031667</v>
      </c>
      <c r="H8032" s="12">
        <v>-24643651.82</v>
      </c>
      <c r="I8032" s="12">
        <v>-7.9025091280350876</v>
      </c>
      <c r="J8032" t="s">
        <v>26</v>
      </c>
      <c r="K8032" s="14">
        <v>107682.00593400004</v>
      </c>
      <c r="L8032" s="14">
        <v>1796951.8736880003</v>
      </c>
      <c r="M8032" s="13">
        <v>5.9924813519350029E-2</v>
      </c>
      <c r="N8032" s="12">
        <v>-0.47355638583246401</v>
      </c>
      <c r="O8032" s="2">
        <f>DATE(LEFT(ALT[[#This Row],[DATEMTH]],4),RIGHT(ALT[[#This Row],[DATEMTH]],2),1)</f>
        <v>44774</v>
      </c>
      <c r="P8032" t="str">
        <f>IF(AND(ALT[[#This Row],[DATE]]&gt;=DATE(2023,6,1),ALT[[#This Row],[DATE]]&lt;=DATE(2024,5,31)),"Y","N")</f>
        <v>N</v>
      </c>
      <c r="Q8032" t="str">
        <f>LEFT(ALT[[#This Row],[DATEMTH]],4)</f>
        <v>2022</v>
      </c>
    </row>
    <row r="8033" spans="1:17" x14ac:dyDescent="0.25">
      <c r="A8033" t="s">
        <v>81</v>
      </c>
      <c r="B8033" t="s">
        <v>111</v>
      </c>
      <c r="C8033" t="s">
        <v>20</v>
      </c>
      <c r="D8033" t="s">
        <v>22</v>
      </c>
      <c r="E8033" s="14">
        <v>1796951.8736879986</v>
      </c>
      <c r="F8033" s="14">
        <v>5603720.9948119959</v>
      </c>
      <c r="G8033" s="13">
        <v>0.3206711889031667</v>
      </c>
      <c r="H8033" s="12">
        <v>-24643651.82</v>
      </c>
      <c r="I8033" s="12">
        <v>-7.9025091280350876</v>
      </c>
      <c r="J8033" t="s">
        <v>25</v>
      </c>
      <c r="K8033" s="14">
        <v>228710.80015200001</v>
      </c>
      <c r="L8033" s="14">
        <v>1796951.8736880003</v>
      </c>
      <c r="M8033" s="13">
        <v>0.12727708710562297</v>
      </c>
      <c r="N8033" s="12">
        <v>-1.0058083426419024</v>
      </c>
      <c r="O8033" s="2">
        <f>DATE(LEFT(ALT[[#This Row],[DATEMTH]],4),RIGHT(ALT[[#This Row],[DATEMTH]],2),1)</f>
        <v>44774</v>
      </c>
      <c r="P8033" t="str">
        <f>IF(AND(ALT[[#This Row],[DATE]]&gt;=DATE(2023,6,1),ALT[[#This Row],[DATE]]&lt;=DATE(2024,5,31)),"Y","N")</f>
        <v>N</v>
      </c>
      <c r="Q8033" t="str">
        <f>LEFT(ALT[[#This Row],[DATEMTH]],4)</f>
        <v>2022</v>
      </c>
    </row>
    <row r="8034" spans="1:17" x14ac:dyDescent="0.25">
      <c r="A8034" t="s">
        <v>81</v>
      </c>
      <c r="B8034" t="s">
        <v>111</v>
      </c>
      <c r="C8034" t="s">
        <v>15</v>
      </c>
      <c r="D8034" t="s">
        <v>17</v>
      </c>
      <c r="E8034" s="14">
        <v>966034.08713400026</v>
      </c>
      <c r="F8034" s="14">
        <v>5603720.9948119959</v>
      </c>
      <c r="G8034" s="13">
        <v>0.17239153912701369</v>
      </c>
      <c r="H8034" s="12">
        <v>-76076381.900000006</v>
      </c>
      <c r="I8034" s="12">
        <v>-13.114924566955485</v>
      </c>
      <c r="J8034" t="s">
        <v>26</v>
      </c>
      <c r="K8034" s="14">
        <v>124065.76863000002</v>
      </c>
      <c r="L8034" s="14">
        <v>966034.08713400003</v>
      </c>
      <c r="M8034" s="13">
        <v>0.12842794087947196</v>
      </c>
      <c r="N8034" s="12">
        <v>-1.6843227569236934</v>
      </c>
      <c r="O8034" s="2">
        <f>DATE(LEFT(ALT[[#This Row],[DATEMTH]],4),RIGHT(ALT[[#This Row],[DATEMTH]],2),1)</f>
        <v>44774</v>
      </c>
      <c r="P8034" t="str">
        <f>IF(AND(ALT[[#This Row],[DATE]]&gt;=DATE(2023,6,1),ALT[[#This Row],[DATE]]&lt;=DATE(2024,5,31)),"Y","N")</f>
        <v>N</v>
      </c>
      <c r="Q8034" t="str">
        <f>LEFT(ALT[[#This Row],[DATEMTH]],4)</f>
        <v>2022</v>
      </c>
    </row>
    <row r="8035" spans="1:17" x14ac:dyDescent="0.25">
      <c r="A8035" t="s">
        <v>81</v>
      </c>
      <c r="B8035" t="s">
        <v>111</v>
      </c>
      <c r="C8035" t="s">
        <v>15</v>
      </c>
      <c r="D8035" t="s">
        <v>17</v>
      </c>
      <c r="E8035" s="14">
        <v>966034.08713400026</v>
      </c>
      <c r="F8035" s="14">
        <v>5603720.9948119959</v>
      </c>
      <c r="G8035" s="13">
        <v>0.17239153912701369</v>
      </c>
      <c r="H8035" s="12">
        <v>-76076381.900000006</v>
      </c>
      <c r="I8035" s="12">
        <v>-13.114924566955485</v>
      </c>
      <c r="J8035" t="s">
        <v>24</v>
      </c>
      <c r="K8035" s="14">
        <v>429973.52179899998</v>
      </c>
      <c r="L8035" s="14">
        <v>966034.08713400003</v>
      </c>
      <c r="M8035" s="13">
        <v>0.44509145953082474</v>
      </c>
      <c r="N8035" s="12">
        <v>-5.8373409171428863</v>
      </c>
      <c r="O8035" s="2">
        <f>DATE(LEFT(ALT[[#This Row],[DATEMTH]],4),RIGHT(ALT[[#This Row],[DATEMTH]],2),1)</f>
        <v>44774</v>
      </c>
      <c r="P8035" t="str">
        <f>IF(AND(ALT[[#This Row],[DATE]]&gt;=DATE(2023,6,1),ALT[[#This Row],[DATE]]&lt;=DATE(2024,5,31)),"Y","N")</f>
        <v>N</v>
      </c>
      <c r="Q8035" t="str">
        <f>LEFT(ALT[[#This Row],[DATEMTH]],4)</f>
        <v>2022</v>
      </c>
    </row>
    <row r="8036" spans="1:17" x14ac:dyDescent="0.25">
      <c r="A8036" t="s">
        <v>81</v>
      </c>
      <c r="B8036" t="s">
        <v>111</v>
      </c>
      <c r="C8036" t="s">
        <v>15</v>
      </c>
      <c r="D8036" t="s">
        <v>17</v>
      </c>
      <c r="E8036" s="14">
        <v>966034.08713400026</v>
      </c>
      <c r="F8036" s="14">
        <v>5603720.9948119959</v>
      </c>
      <c r="G8036" s="13">
        <v>0.17239153912701369</v>
      </c>
      <c r="H8036" s="12">
        <v>-76076381.900000006</v>
      </c>
      <c r="I8036" s="12">
        <v>-13.114924566955485</v>
      </c>
      <c r="J8036" t="s">
        <v>25</v>
      </c>
      <c r="K8036" s="14">
        <v>126691.038577</v>
      </c>
      <c r="L8036" s="14">
        <v>966034.08713400003</v>
      </c>
      <c r="M8036" s="13">
        <v>0.13114551573729974</v>
      </c>
      <c r="N8036" s="12">
        <v>-1.7199635461891596</v>
      </c>
      <c r="O8036" s="2">
        <f>DATE(LEFT(ALT[[#This Row],[DATEMTH]],4),RIGHT(ALT[[#This Row],[DATEMTH]],2),1)</f>
        <v>44774</v>
      </c>
      <c r="P8036" t="str">
        <f>IF(AND(ALT[[#This Row],[DATE]]&gt;=DATE(2023,6,1),ALT[[#This Row],[DATE]]&lt;=DATE(2024,5,31)),"Y","N")</f>
        <v>N</v>
      </c>
      <c r="Q8036" t="str">
        <f>LEFT(ALT[[#This Row],[DATEMTH]],4)</f>
        <v>2022</v>
      </c>
    </row>
    <row r="8037" spans="1:17" x14ac:dyDescent="0.25">
      <c r="A8037" t="s">
        <v>81</v>
      </c>
      <c r="B8037" t="s">
        <v>111</v>
      </c>
      <c r="C8037" t="s">
        <v>15</v>
      </c>
      <c r="D8037" t="s">
        <v>17</v>
      </c>
      <c r="E8037" s="14">
        <v>966034.08713400026</v>
      </c>
      <c r="F8037" s="14">
        <v>5603720.9948119959</v>
      </c>
      <c r="G8037" s="13">
        <v>0.17239153912701369</v>
      </c>
      <c r="H8037" s="12">
        <v>-76076381.900000006</v>
      </c>
      <c r="I8037" s="12">
        <v>-13.114924566955485</v>
      </c>
      <c r="J8037" t="s">
        <v>16</v>
      </c>
      <c r="K8037" s="14">
        <v>285303.75812799996</v>
      </c>
      <c r="L8037" s="14">
        <v>966034.08713400003</v>
      </c>
      <c r="M8037" s="13">
        <v>0.29533508385240348</v>
      </c>
      <c r="N8037" s="12">
        <v>-3.8732973466997449</v>
      </c>
      <c r="O8037" s="2">
        <f>DATE(LEFT(ALT[[#This Row],[DATEMTH]],4),RIGHT(ALT[[#This Row],[DATEMTH]],2),1)</f>
        <v>44774</v>
      </c>
      <c r="P8037" t="str">
        <f>IF(AND(ALT[[#This Row],[DATE]]&gt;=DATE(2023,6,1),ALT[[#This Row],[DATE]]&lt;=DATE(2024,5,31)),"Y","N")</f>
        <v>N</v>
      </c>
      <c r="Q8037" t="str">
        <f>LEFT(ALT[[#This Row],[DATEMTH]],4)</f>
        <v>2022</v>
      </c>
    </row>
    <row r="8038" spans="1:17" x14ac:dyDescent="0.25">
      <c r="A8038" t="s">
        <v>81</v>
      </c>
      <c r="B8038" t="s">
        <v>111</v>
      </c>
      <c r="C8038" t="s">
        <v>18</v>
      </c>
      <c r="D8038" t="s">
        <v>17</v>
      </c>
      <c r="E8038" s="14">
        <v>1263802.1993870011</v>
      </c>
      <c r="F8038" s="14">
        <v>5603720.9948119959</v>
      </c>
      <c r="G8038" s="13">
        <v>0.22552910834730119</v>
      </c>
      <c r="H8038" s="12">
        <v>-76076381.900000006</v>
      </c>
      <c r="I8038" s="12">
        <v>-17.157438576195766</v>
      </c>
      <c r="J8038" t="s">
        <v>24</v>
      </c>
      <c r="K8038" s="14">
        <v>374635.14617399994</v>
      </c>
      <c r="L8038" s="14">
        <v>1263802.1993869999</v>
      </c>
      <c r="M8038" s="13">
        <v>0.29643495347271476</v>
      </c>
      <c r="N8038" s="12">
        <v>-5.0860645060455534</v>
      </c>
      <c r="O8038" s="2">
        <f>DATE(LEFT(ALT[[#This Row],[DATEMTH]],4),RIGHT(ALT[[#This Row],[DATEMTH]],2),1)</f>
        <v>44774</v>
      </c>
      <c r="P8038" t="str">
        <f>IF(AND(ALT[[#This Row],[DATE]]&gt;=DATE(2023,6,1),ALT[[#This Row],[DATE]]&lt;=DATE(2024,5,31)),"Y","N")</f>
        <v>N</v>
      </c>
      <c r="Q8038" t="str">
        <f>LEFT(ALT[[#This Row],[DATEMTH]],4)</f>
        <v>2022</v>
      </c>
    </row>
    <row r="8039" spans="1:17" x14ac:dyDescent="0.25">
      <c r="A8039" t="s">
        <v>81</v>
      </c>
      <c r="B8039" t="s">
        <v>111</v>
      </c>
      <c r="C8039" t="s">
        <v>18</v>
      </c>
      <c r="D8039" t="s">
        <v>17</v>
      </c>
      <c r="E8039" s="14">
        <v>1263802.1993870011</v>
      </c>
      <c r="F8039" s="14">
        <v>5603720.9948119959</v>
      </c>
      <c r="G8039" s="13">
        <v>0.22552910834730119</v>
      </c>
      <c r="H8039" s="12">
        <v>-76076381.900000006</v>
      </c>
      <c r="I8039" s="12">
        <v>-17.157438576195766</v>
      </c>
      <c r="J8039" t="s">
        <v>16</v>
      </c>
      <c r="K8039" s="14">
        <v>467415.77787200001</v>
      </c>
      <c r="L8039" s="14">
        <v>1263802.1993869999</v>
      </c>
      <c r="M8039" s="13">
        <v>0.36984884034757765</v>
      </c>
      <c r="N8039" s="12">
        <v>-6.3456587607407977</v>
      </c>
      <c r="O8039" s="2">
        <f>DATE(LEFT(ALT[[#This Row],[DATEMTH]],4),RIGHT(ALT[[#This Row],[DATEMTH]],2),1)</f>
        <v>44774</v>
      </c>
      <c r="P8039" t="str">
        <f>IF(AND(ALT[[#This Row],[DATE]]&gt;=DATE(2023,6,1),ALT[[#This Row],[DATE]]&lt;=DATE(2024,5,31)),"Y","N")</f>
        <v>N</v>
      </c>
      <c r="Q8039" t="str">
        <f>LEFT(ALT[[#This Row],[DATEMTH]],4)</f>
        <v>2022</v>
      </c>
    </row>
    <row r="8040" spans="1:17" x14ac:dyDescent="0.25">
      <c r="A8040" t="s">
        <v>81</v>
      </c>
      <c r="B8040" t="s">
        <v>111</v>
      </c>
      <c r="C8040" t="s">
        <v>18</v>
      </c>
      <c r="D8040" t="s">
        <v>17</v>
      </c>
      <c r="E8040" s="14">
        <v>1263802.1993870011</v>
      </c>
      <c r="F8040" s="14">
        <v>5603720.9948119959</v>
      </c>
      <c r="G8040" s="13">
        <v>0.22552910834730119</v>
      </c>
      <c r="H8040" s="12">
        <v>-76076381.900000006</v>
      </c>
      <c r="I8040" s="12">
        <v>-17.157438576195766</v>
      </c>
      <c r="J8040" t="s">
        <v>26</v>
      </c>
      <c r="K8040" s="14">
        <v>291766.08415499993</v>
      </c>
      <c r="L8040" s="14">
        <v>1263802.1993869999</v>
      </c>
      <c r="M8040" s="13">
        <v>0.23086372558658264</v>
      </c>
      <c r="N8040" s="12">
        <v>-3.9610301912235064</v>
      </c>
      <c r="O8040" s="2">
        <f>DATE(LEFT(ALT[[#This Row],[DATEMTH]],4),RIGHT(ALT[[#This Row],[DATEMTH]],2),1)</f>
        <v>44774</v>
      </c>
      <c r="P8040" t="str">
        <f>IF(AND(ALT[[#This Row],[DATE]]&gt;=DATE(2023,6,1),ALT[[#This Row],[DATE]]&lt;=DATE(2024,5,31)),"Y","N")</f>
        <v>N</v>
      </c>
      <c r="Q8040" t="str">
        <f>LEFT(ALT[[#This Row],[DATEMTH]],4)</f>
        <v>2022</v>
      </c>
    </row>
    <row r="8041" spans="1:17" x14ac:dyDescent="0.25">
      <c r="A8041" t="s">
        <v>81</v>
      </c>
      <c r="B8041" t="s">
        <v>111</v>
      </c>
      <c r="C8041" t="s">
        <v>18</v>
      </c>
      <c r="D8041" t="s">
        <v>17</v>
      </c>
      <c r="E8041" s="14">
        <v>1263802.1993870011</v>
      </c>
      <c r="F8041" s="14">
        <v>5603720.9948119959</v>
      </c>
      <c r="G8041" s="13">
        <v>0.22552910834730119</v>
      </c>
      <c r="H8041" s="12">
        <v>-76076381.900000006</v>
      </c>
      <c r="I8041" s="12">
        <v>-17.157438576195766</v>
      </c>
      <c r="J8041" t="s">
        <v>25</v>
      </c>
      <c r="K8041" s="14">
        <v>129985.19118599997</v>
      </c>
      <c r="L8041" s="14">
        <v>1263802.1993869999</v>
      </c>
      <c r="M8041" s="13">
        <v>0.10285248059312489</v>
      </c>
      <c r="N8041" s="12">
        <v>-1.7646851181859073</v>
      </c>
      <c r="O8041" s="2">
        <f>DATE(LEFT(ALT[[#This Row],[DATEMTH]],4),RIGHT(ALT[[#This Row],[DATEMTH]],2),1)</f>
        <v>44774</v>
      </c>
      <c r="P8041" t="str">
        <f>IF(AND(ALT[[#This Row],[DATE]]&gt;=DATE(2023,6,1),ALT[[#This Row],[DATE]]&lt;=DATE(2024,5,31)),"Y","N")</f>
        <v>N</v>
      </c>
      <c r="Q8041" t="str">
        <f>LEFT(ALT[[#This Row],[DATEMTH]],4)</f>
        <v>2022</v>
      </c>
    </row>
    <row r="8042" spans="1:17" x14ac:dyDescent="0.25">
      <c r="A8042" t="s">
        <v>81</v>
      </c>
      <c r="B8042" t="s">
        <v>111</v>
      </c>
      <c r="C8042" t="s">
        <v>19</v>
      </c>
      <c r="D8042" t="s">
        <v>17</v>
      </c>
      <c r="E8042" s="14">
        <v>1576932.8346030009</v>
      </c>
      <c r="F8042" s="14">
        <v>5603720.9948119959</v>
      </c>
      <c r="G8042" s="13">
        <v>0.2814081636225193</v>
      </c>
      <c r="H8042" s="12">
        <v>-76076381.900000006</v>
      </c>
      <c r="I8042" s="12">
        <v>-21.408514925524464</v>
      </c>
      <c r="J8042" t="s">
        <v>16</v>
      </c>
      <c r="K8042" s="14">
        <v>378.13261999999986</v>
      </c>
      <c r="L8042" s="14">
        <v>1576932.834603</v>
      </c>
      <c r="M8042" s="13">
        <v>2.3978993378953673E-4</v>
      </c>
      <c r="N8042" s="12">
        <v>-5.1335463765238201E-3</v>
      </c>
      <c r="O8042" s="2">
        <f>DATE(LEFT(ALT[[#This Row],[DATEMTH]],4),RIGHT(ALT[[#This Row],[DATEMTH]],2),1)</f>
        <v>44774</v>
      </c>
      <c r="P8042" t="str">
        <f>IF(AND(ALT[[#This Row],[DATE]]&gt;=DATE(2023,6,1),ALT[[#This Row],[DATE]]&lt;=DATE(2024,5,31)),"Y","N")</f>
        <v>N</v>
      </c>
      <c r="Q8042" t="str">
        <f>LEFT(ALT[[#This Row],[DATEMTH]],4)</f>
        <v>2022</v>
      </c>
    </row>
    <row r="8043" spans="1:17" x14ac:dyDescent="0.25">
      <c r="A8043" t="s">
        <v>81</v>
      </c>
      <c r="B8043" t="s">
        <v>111</v>
      </c>
      <c r="C8043" t="s">
        <v>19</v>
      </c>
      <c r="D8043" t="s">
        <v>17</v>
      </c>
      <c r="E8043" s="14">
        <v>1576932.8346030009</v>
      </c>
      <c r="F8043" s="14">
        <v>5603720.9948119959</v>
      </c>
      <c r="G8043" s="13">
        <v>0.2814081636225193</v>
      </c>
      <c r="H8043" s="12">
        <v>-76076381.900000006</v>
      </c>
      <c r="I8043" s="12">
        <v>-21.408514925524464</v>
      </c>
      <c r="J8043" t="s">
        <v>24</v>
      </c>
      <c r="K8043" s="14">
        <v>488262.79226400011</v>
      </c>
      <c r="L8043" s="14">
        <v>1576932.834603</v>
      </c>
      <c r="M8043" s="13">
        <v>0.30962814747079731</v>
      </c>
      <c r="N8043" s="12">
        <v>-6.6286788164910542</v>
      </c>
      <c r="O8043" s="2">
        <f>DATE(LEFT(ALT[[#This Row],[DATEMTH]],4),RIGHT(ALT[[#This Row],[DATEMTH]],2),1)</f>
        <v>44774</v>
      </c>
      <c r="P8043" t="str">
        <f>IF(AND(ALT[[#This Row],[DATE]]&gt;=DATE(2023,6,1),ALT[[#This Row],[DATE]]&lt;=DATE(2024,5,31)),"Y","N")</f>
        <v>N</v>
      </c>
      <c r="Q8043" t="str">
        <f>LEFT(ALT[[#This Row],[DATEMTH]],4)</f>
        <v>2022</v>
      </c>
    </row>
    <row r="8044" spans="1:17" x14ac:dyDescent="0.25">
      <c r="A8044" t="s">
        <v>81</v>
      </c>
      <c r="B8044" t="s">
        <v>111</v>
      </c>
      <c r="C8044" t="s">
        <v>19</v>
      </c>
      <c r="D8044" t="s">
        <v>17</v>
      </c>
      <c r="E8044" s="14">
        <v>1576932.8346030009</v>
      </c>
      <c r="F8044" s="14">
        <v>5603720.9948119959</v>
      </c>
      <c r="G8044" s="13">
        <v>0.2814081636225193</v>
      </c>
      <c r="H8044" s="12">
        <v>-76076381.900000006</v>
      </c>
      <c r="I8044" s="12">
        <v>-21.408514925524464</v>
      </c>
      <c r="J8044" t="s">
        <v>26</v>
      </c>
      <c r="K8044" s="14">
        <v>67855.654743000006</v>
      </c>
      <c r="L8044" s="14">
        <v>1576932.834603</v>
      </c>
      <c r="M8044" s="13">
        <v>4.3030148941050478E-2</v>
      </c>
      <c r="N8044" s="12">
        <v>-0.9212115858520199</v>
      </c>
      <c r="O8044" s="2">
        <f>DATE(LEFT(ALT[[#This Row],[DATEMTH]],4),RIGHT(ALT[[#This Row],[DATEMTH]],2),1)</f>
        <v>44774</v>
      </c>
      <c r="P8044" t="str">
        <f>IF(AND(ALT[[#This Row],[DATE]]&gt;=DATE(2023,6,1),ALT[[#This Row],[DATE]]&lt;=DATE(2024,5,31)),"Y","N")</f>
        <v>N</v>
      </c>
      <c r="Q8044" t="str">
        <f>LEFT(ALT[[#This Row],[DATEMTH]],4)</f>
        <v>2022</v>
      </c>
    </row>
    <row r="8045" spans="1:17" x14ac:dyDescent="0.25">
      <c r="A8045" t="s">
        <v>81</v>
      </c>
      <c r="B8045" t="s">
        <v>111</v>
      </c>
      <c r="C8045" t="s">
        <v>19</v>
      </c>
      <c r="D8045" t="s">
        <v>17</v>
      </c>
      <c r="E8045" s="14">
        <v>1576932.8346030009</v>
      </c>
      <c r="F8045" s="14">
        <v>5603720.9948119959</v>
      </c>
      <c r="G8045" s="13">
        <v>0.2814081636225193</v>
      </c>
      <c r="H8045" s="12">
        <v>-76076381.900000006</v>
      </c>
      <c r="I8045" s="12">
        <v>-21.408514925524464</v>
      </c>
      <c r="J8045" t="s">
        <v>25</v>
      </c>
      <c r="K8045" s="14">
        <v>1020436.2549759998</v>
      </c>
      <c r="L8045" s="14">
        <v>1576932.834603</v>
      </c>
      <c r="M8045" s="13">
        <v>0.64710191365436265</v>
      </c>
      <c r="N8045" s="12">
        <v>-13.853490976804865</v>
      </c>
      <c r="O8045" s="2">
        <f>DATE(LEFT(ALT[[#This Row],[DATEMTH]],4),RIGHT(ALT[[#This Row],[DATEMTH]],2),1)</f>
        <v>44774</v>
      </c>
      <c r="P8045" t="str">
        <f>IF(AND(ALT[[#This Row],[DATE]]&gt;=DATE(2023,6,1),ALT[[#This Row],[DATE]]&lt;=DATE(2024,5,31)),"Y","N")</f>
        <v>N</v>
      </c>
      <c r="Q8045" t="str">
        <f>LEFT(ALT[[#This Row],[DATEMTH]],4)</f>
        <v>2022</v>
      </c>
    </row>
    <row r="8046" spans="1:17" x14ac:dyDescent="0.25">
      <c r="A8046" t="s">
        <v>81</v>
      </c>
      <c r="B8046" t="s">
        <v>111</v>
      </c>
      <c r="C8046" t="s">
        <v>20</v>
      </c>
      <c r="D8046" t="s">
        <v>17</v>
      </c>
      <c r="E8046" s="14">
        <v>1796951.8736879986</v>
      </c>
      <c r="F8046" s="14">
        <v>5603720.9948119959</v>
      </c>
      <c r="G8046" s="13">
        <v>0.3206711889031667</v>
      </c>
      <c r="H8046" s="12">
        <v>-76076381.900000006</v>
      </c>
      <c r="I8046" s="12">
        <v>-24.395503831324355</v>
      </c>
      <c r="J8046" t="s">
        <v>24</v>
      </c>
      <c r="K8046" s="14">
        <v>805870.12549500028</v>
      </c>
      <c r="L8046" s="14">
        <v>1796951.8736880003</v>
      </c>
      <c r="M8046" s="13">
        <v>0.44846505757611693</v>
      </c>
      <c r="N8046" s="12">
        <v>-10.940531030313258</v>
      </c>
      <c r="O8046" s="2">
        <f>DATE(LEFT(ALT[[#This Row],[DATEMTH]],4),RIGHT(ALT[[#This Row],[DATEMTH]],2),1)</f>
        <v>44774</v>
      </c>
      <c r="P8046" t="str">
        <f>IF(AND(ALT[[#This Row],[DATE]]&gt;=DATE(2023,6,1),ALT[[#This Row],[DATE]]&lt;=DATE(2024,5,31)),"Y","N")</f>
        <v>N</v>
      </c>
      <c r="Q8046" t="str">
        <f>LEFT(ALT[[#This Row],[DATEMTH]],4)</f>
        <v>2022</v>
      </c>
    </row>
    <row r="8047" spans="1:17" x14ac:dyDescent="0.25">
      <c r="A8047" t="s">
        <v>81</v>
      </c>
      <c r="B8047" t="s">
        <v>111</v>
      </c>
      <c r="C8047" t="s">
        <v>20</v>
      </c>
      <c r="D8047" t="s">
        <v>17</v>
      </c>
      <c r="E8047" s="14">
        <v>1796951.8736879986</v>
      </c>
      <c r="F8047" s="14">
        <v>5603720.9948119959</v>
      </c>
      <c r="G8047" s="13">
        <v>0.3206711889031667</v>
      </c>
      <c r="H8047" s="12">
        <v>-76076381.900000006</v>
      </c>
      <c r="I8047" s="12">
        <v>-24.395503831324355</v>
      </c>
      <c r="J8047" t="s">
        <v>16</v>
      </c>
      <c r="K8047" s="14">
        <v>654688.94210699992</v>
      </c>
      <c r="L8047" s="14">
        <v>1796951.8736880003</v>
      </c>
      <c r="M8047" s="13">
        <v>0.36433304179891007</v>
      </c>
      <c r="N8047" s="12">
        <v>-8.8880881170833668</v>
      </c>
      <c r="O8047" s="2">
        <f>DATE(LEFT(ALT[[#This Row],[DATEMTH]],4),RIGHT(ALT[[#This Row],[DATEMTH]],2),1)</f>
        <v>44774</v>
      </c>
      <c r="P8047" t="str">
        <f>IF(AND(ALT[[#This Row],[DATE]]&gt;=DATE(2023,6,1),ALT[[#This Row],[DATE]]&lt;=DATE(2024,5,31)),"Y","N")</f>
        <v>N</v>
      </c>
      <c r="Q8047" t="str">
        <f>LEFT(ALT[[#This Row],[DATEMTH]],4)</f>
        <v>2022</v>
      </c>
    </row>
    <row r="8048" spans="1:17" x14ac:dyDescent="0.25">
      <c r="A8048" t="s">
        <v>81</v>
      </c>
      <c r="B8048" t="s">
        <v>111</v>
      </c>
      <c r="C8048" t="s">
        <v>20</v>
      </c>
      <c r="D8048" t="s">
        <v>17</v>
      </c>
      <c r="E8048" s="14">
        <v>1796951.8736879986</v>
      </c>
      <c r="F8048" s="14">
        <v>5603720.9948119959</v>
      </c>
      <c r="G8048" s="13">
        <v>0.3206711889031667</v>
      </c>
      <c r="H8048" s="12">
        <v>-76076381.900000006</v>
      </c>
      <c r="I8048" s="12">
        <v>-24.395503831324355</v>
      </c>
      <c r="J8048" t="s">
        <v>26</v>
      </c>
      <c r="K8048" s="14">
        <v>107682.00593400004</v>
      </c>
      <c r="L8048" s="14">
        <v>1796951.8736880003</v>
      </c>
      <c r="M8048" s="13">
        <v>5.9924813519350029E-2</v>
      </c>
      <c r="N8048" s="12">
        <v>-1.4618960178027012</v>
      </c>
      <c r="O8048" s="2">
        <f>DATE(LEFT(ALT[[#This Row],[DATEMTH]],4),RIGHT(ALT[[#This Row],[DATEMTH]],2),1)</f>
        <v>44774</v>
      </c>
      <c r="P8048" t="str">
        <f>IF(AND(ALT[[#This Row],[DATE]]&gt;=DATE(2023,6,1),ALT[[#This Row],[DATE]]&lt;=DATE(2024,5,31)),"Y","N")</f>
        <v>N</v>
      </c>
      <c r="Q8048" t="str">
        <f>LEFT(ALT[[#This Row],[DATEMTH]],4)</f>
        <v>2022</v>
      </c>
    </row>
    <row r="8049" spans="1:17" x14ac:dyDescent="0.25">
      <c r="A8049" t="s">
        <v>81</v>
      </c>
      <c r="B8049" t="s">
        <v>111</v>
      </c>
      <c r="C8049" t="s">
        <v>20</v>
      </c>
      <c r="D8049" t="s">
        <v>17</v>
      </c>
      <c r="E8049" s="14">
        <v>1796951.8736879986</v>
      </c>
      <c r="F8049" s="14">
        <v>5603720.9948119959</v>
      </c>
      <c r="G8049" s="13">
        <v>0.3206711889031667</v>
      </c>
      <c r="H8049" s="12">
        <v>-76076381.900000006</v>
      </c>
      <c r="I8049" s="12">
        <v>-24.395503831324355</v>
      </c>
      <c r="J8049" t="s">
        <v>25</v>
      </c>
      <c r="K8049" s="14">
        <v>228710.80015200001</v>
      </c>
      <c r="L8049" s="14">
        <v>1796951.8736880003</v>
      </c>
      <c r="M8049" s="13">
        <v>0.12727708710562297</v>
      </c>
      <c r="N8049" s="12">
        <v>-3.1049886661250286</v>
      </c>
      <c r="O8049" s="2">
        <f>DATE(LEFT(ALT[[#This Row],[DATEMTH]],4),RIGHT(ALT[[#This Row],[DATEMTH]],2),1)</f>
        <v>44774</v>
      </c>
      <c r="P8049" t="str">
        <f>IF(AND(ALT[[#This Row],[DATE]]&gt;=DATE(2023,6,1),ALT[[#This Row],[DATE]]&lt;=DATE(2024,5,31)),"Y","N")</f>
        <v>N</v>
      </c>
      <c r="Q8049" t="str">
        <f>LEFT(ALT[[#This Row],[DATEMTH]],4)</f>
        <v>2022</v>
      </c>
    </row>
    <row r="8050" spans="1:17" x14ac:dyDescent="0.25">
      <c r="A8050" t="s">
        <v>81</v>
      </c>
      <c r="B8050" t="s">
        <v>111</v>
      </c>
      <c r="C8050" t="s">
        <v>15</v>
      </c>
      <c r="D8050" t="s">
        <v>23</v>
      </c>
      <c r="E8050" s="14">
        <v>966034.08713400026</v>
      </c>
      <c r="F8050" s="14">
        <v>5603720.9948119959</v>
      </c>
      <c r="G8050" s="13">
        <v>0.17239153912701369</v>
      </c>
      <c r="H8050" s="12">
        <v>-19186062.539999999</v>
      </c>
      <c r="I8050" s="12">
        <v>-3.3075148510577415</v>
      </c>
      <c r="J8050" t="s">
        <v>26</v>
      </c>
      <c r="K8050" s="14">
        <v>124065.76863000002</v>
      </c>
      <c r="L8050" s="14">
        <v>966034.08713400003</v>
      </c>
      <c r="M8050" s="13">
        <v>0.12842794087947196</v>
      </c>
      <c r="N8050" s="12">
        <v>-0.42477732174961913</v>
      </c>
      <c r="O8050" s="2">
        <f>DATE(LEFT(ALT[[#This Row],[DATEMTH]],4),RIGHT(ALT[[#This Row],[DATEMTH]],2),1)</f>
        <v>44774</v>
      </c>
      <c r="P8050" t="str">
        <f>IF(AND(ALT[[#This Row],[DATE]]&gt;=DATE(2023,6,1),ALT[[#This Row],[DATE]]&lt;=DATE(2024,5,31)),"Y","N")</f>
        <v>N</v>
      </c>
      <c r="Q8050" t="str">
        <f>LEFT(ALT[[#This Row],[DATEMTH]],4)</f>
        <v>2022</v>
      </c>
    </row>
    <row r="8051" spans="1:17" x14ac:dyDescent="0.25">
      <c r="A8051" t="s">
        <v>81</v>
      </c>
      <c r="B8051" t="s">
        <v>111</v>
      </c>
      <c r="C8051" t="s">
        <v>15</v>
      </c>
      <c r="D8051" t="s">
        <v>23</v>
      </c>
      <c r="E8051" s="14">
        <v>966034.08713400026</v>
      </c>
      <c r="F8051" s="14">
        <v>5603720.9948119959</v>
      </c>
      <c r="G8051" s="13">
        <v>0.17239153912701369</v>
      </c>
      <c r="H8051" s="12">
        <v>-19186062.539999999</v>
      </c>
      <c r="I8051" s="12">
        <v>-3.3075148510577415</v>
      </c>
      <c r="J8051" t="s">
        <v>24</v>
      </c>
      <c r="K8051" s="14">
        <v>429973.52179899998</v>
      </c>
      <c r="L8051" s="14">
        <v>966034.08713400003</v>
      </c>
      <c r="M8051" s="13">
        <v>0.44509145953082474</v>
      </c>
      <c r="N8051" s="12">
        <v>-1.4721466124771685</v>
      </c>
      <c r="O8051" s="2">
        <f>DATE(LEFT(ALT[[#This Row],[DATEMTH]],4),RIGHT(ALT[[#This Row],[DATEMTH]],2),1)</f>
        <v>44774</v>
      </c>
      <c r="P8051" t="str">
        <f>IF(AND(ALT[[#This Row],[DATE]]&gt;=DATE(2023,6,1),ALT[[#This Row],[DATE]]&lt;=DATE(2024,5,31)),"Y","N")</f>
        <v>N</v>
      </c>
      <c r="Q8051" t="str">
        <f>LEFT(ALT[[#This Row],[DATEMTH]],4)</f>
        <v>2022</v>
      </c>
    </row>
    <row r="8052" spans="1:17" x14ac:dyDescent="0.25">
      <c r="A8052" t="s">
        <v>81</v>
      </c>
      <c r="B8052" t="s">
        <v>111</v>
      </c>
      <c r="C8052" t="s">
        <v>15</v>
      </c>
      <c r="D8052" t="s">
        <v>23</v>
      </c>
      <c r="E8052" s="14">
        <v>966034.08713400026</v>
      </c>
      <c r="F8052" s="14">
        <v>5603720.9948119959</v>
      </c>
      <c r="G8052" s="13">
        <v>0.17239153912701369</v>
      </c>
      <c r="H8052" s="12">
        <v>-19186062.539999999</v>
      </c>
      <c r="I8052" s="12">
        <v>-3.3075148510577415</v>
      </c>
      <c r="J8052" t="s">
        <v>25</v>
      </c>
      <c r="K8052" s="14">
        <v>126691.038577</v>
      </c>
      <c r="L8052" s="14">
        <v>966034.08713400003</v>
      </c>
      <c r="M8052" s="13">
        <v>0.13114551573729974</v>
      </c>
      <c r="N8052" s="12">
        <v>-0.43376574095074566</v>
      </c>
      <c r="O8052" s="2">
        <f>DATE(LEFT(ALT[[#This Row],[DATEMTH]],4),RIGHT(ALT[[#This Row],[DATEMTH]],2),1)</f>
        <v>44774</v>
      </c>
      <c r="P8052" t="str">
        <f>IF(AND(ALT[[#This Row],[DATE]]&gt;=DATE(2023,6,1),ALT[[#This Row],[DATE]]&lt;=DATE(2024,5,31)),"Y","N")</f>
        <v>N</v>
      </c>
      <c r="Q8052" t="str">
        <f>LEFT(ALT[[#This Row],[DATEMTH]],4)</f>
        <v>2022</v>
      </c>
    </row>
    <row r="8053" spans="1:17" x14ac:dyDescent="0.25">
      <c r="A8053" t="s">
        <v>81</v>
      </c>
      <c r="B8053" t="s">
        <v>111</v>
      </c>
      <c r="C8053" t="s">
        <v>15</v>
      </c>
      <c r="D8053" t="s">
        <v>23</v>
      </c>
      <c r="E8053" s="14">
        <v>966034.08713400026</v>
      </c>
      <c r="F8053" s="14">
        <v>5603720.9948119959</v>
      </c>
      <c r="G8053" s="13">
        <v>0.17239153912701369</v>
      </c>
      <c r="H8053" s="12">
        <v>-19186062.539999999</v>
      </c>
      <c r="I8053" s="12">
        <v>-3.3075148510577415</v>
      </c>
      <c r="J8053" t="s">
        <v>16</v>
      </c>
      <c r="K8053" s="14">
        <v>285303.75812799996</v>
      </c>
      <c r="L8053" s="14">
        <v>966034.08713400003</v>
      </c>
      <c r="M8053" s="13">
        <v>0.29533508385240348</v>
      </c>
      <c r="N8053" s="12">
        <v>-0.9768251758802079</v>
      </c>
      <c r="O8053" s="2">
        <f>DATE(LEFT(ALT[[#This Row],[DATEMTH]],4),RIGHT(ALT[[#This Row],[DATEMTH]],2),1)</f>
        <v>44774</v>
      </c>
      <c r="P8053" t="str">
        <f>IF(AND(ALT[[#This Row],[DATE]]&gt;=DATE(2023,6,1),ALT[[#This Row],[DATE]]&lt;=DATE(2024,5,31)),"Y","N")</f>
        <v>N</v>
      </c>
      <c r="Q8053" t="str">
        <f>LEFT(ALT[[#This Row],[DATEMTH]],4)</f>
        <v>2022</v>
      </c>
    </row>
    <row r="8054" spans="1:17" x14ac:dyDescent="0.25">
      <c r="A8054" t="s">
        <v>81</v>
      </c>
      <c r="B8054" t="s">
        <v>111</v>
      </c>
      <c r="C8054" t="s">
        <v>18</v>
      </c>
      <c r="D8054" t="s">
        <v>23</v>
      </c>
      <c r="E8054" s="14">
        <v>1263802.1993870011</v>
      </c>
      <c r="F8054" s="14">
        <v>5603720.9948119959</v>
      </c>
      <c r="G8054" s="13">
        <v>0.22552910834730119</v>
      </c>
      <c r="H8054" s="12">
        <v>-19186062.539999999</v>
      </c>
      <c r="I8054" s="12">
        <v>-4.3270155773417569</v>
      </c>
      <c r="J8054" t="s">
        <v>24</v>
      </c>
      <c r="K8054" s="14">
        <v>374635.14617399994</v>
      </c>
      <c r="L8054" s="14">
        <v>1263802.1993869999</v>
      </c>
      <c r="M8054" s="13">
        <v>0.29643495347271476</v>
      </c>
      <c r="N8054" s="12">
        <v>-1.2826786613450156</v>
      </c>
      <c r="O8054" s="2">
        <f>DATE(LEFT(ALT[[#This Row],[DATEMTH]],4),RIGHT(ALT[[#This Row],[DATEMTH]],2),1)</f>
        <v>44774</v>
      </c>
      <c r="P8054" t="str">
        <f>IF(AND(ALT[[#This Row],[DATE]]&gt;=DATE(2023,6,1),ALT[[#This Row],[DATE]]&lt;=DATE(2024,5,31)),"Y","N")</f>
        <v>N</v>
      </c>
      <c r="Q8054" t="str">
        <f>LEFT(ALT[[#This Row],[DATEMTH]],4)</f>
        <v>2022</v>
      </c>
    </row>
    <row r="8055" spans="1:17" x14ac:dyDescent="0.25">
      <c r="A8055" t="s">
        <v>81</v>
      </c>
      <c r="B8055" t="s">
        <v>111</v>
      </c>
      <c r="C8055" t="s">
        <v>18</v>
      </c>
      <c r="D8055" t="s">
        <v>23</v>
      </c>
      <c r="E8055" s="14">
        <v>1263802.1993870011</v>
      </c>
      <c r="F8055" s="14">
        <v>5603720.9948119959</v>
      </c>
      <c r="G8055" s="13">
        <v>0.22552910834730119</v>
      </c>
      <c r="H8055" s="12">
        <v>-19186062.539999999</v>
      </c>
      <c r="I8055" s="12">
        <v>-4.3270155773417569</v>
      </c>
      <c r="J8055" t="s">
        <v>16</v>
      </c>
      <c r="K8055" s="14">
        <v>467415.77787200001</v>
      </c>
      <c r="L8055" s="14">
        <v>1263802.1993869999</v>
      </c>
      <c r="M8055" s="13">
        <v>0.36984884034757765</v>
      </c>
      <c r="N8055" s="12">
        <v>-1.6003416934457531</v>
      </c>
      <c r="O8055" s="2">
        <f>DATE(LEFT(ALT[[#This Row],[DATEMTH]],4),RIGHT(ALT[[#This Row],[DATEMTH]],2),1)</f>
        <v>44774</v>
      </c>
      <c r="P8055" t="str">
        <f>IF(AND(ALT[[#This Row],[DATE]]&gt;=DATE(2023,6,1),ALT[[#This Row],[DATE]]&lt;=DATE(2024,5,31)),"Y","N")</f>
        <v>N</v>
      </c>
      <c r="Q8055" t="str">
        <f>LEFT(ALT[[#This Row],[DATEMTH]],4)</f>
        <v>2022</v>
      </c>
    </row>
    <row r="8056" spans="1:17" x14ac:dyDescent="0.25">
      <c r="A8056" t="s">
        <v>81</v>
      </c>
      <c r="B8056" t="s">
        <v>111</v>
      </c>
      <c r="C8056" t="s">
        <v>18</v>
      </c>
      <c r="D8056" t="s">
        <v>23</v>
      </c>
      <c r="E8056" s="14">
        <v>1263802.1993870011</v>
      </c>
      <c r="F8056" s="14">
        <v>5603720.9948119959</v>
      </c>
      <c r="G8056" s="13">
        <v>0.22552910834730119</v>
      </c>
      <c r="H8056" s="12">
        <v>-19186062.539999999</v>
      </c>
      <c r="I8056" s="12">
        <v>-4.3270155773417569</v>
      </c>
      <c r="J8056" t="s">
        <v>26</v>
      </c>
      <c r="K8056" s="14">
        <v>291766.08415499993</v>
      </c>
      <c r="L8056" s="14">
        <v>1263802.1993869999</v>
      </c>
      <c r="M8056" s="13">
        <v>0.23086372558658264</v>
      </c>
      <c r="N8056" s="12">
        <v>-0.99895093685629577</v>
      </c>
      <c r="O8056" s="2">
        <f>DATE(LEFT(ALT[[#This Row],[DATEMTH]],4),RIGHT(ALT[[#This Row],[DATEMTH]],2),1)</f>
        <v>44774</v>
      </c>
      <c r="P8056" t="str">
        <f>IF(AND(ALT[[#This Row],[DATE]]&gt;=DATE(2023,6,1),ALT[[#This Row],[DATE]]&lt;=DATE(2024,5,31)),"Y","N")</f>
        <v>N</v>
      </c>
      <c r="Q8056" t="str">
        <f>LEFT(ALT[[#This Row],[DATEMTH]],4)</f>
        <v>2022</v>
      </c>
    </row>
    <row r="8057" spans="1:17" x14ac:dyDescent="0.25">
      <c r="A8057" t="s">
        <v>81</v>
      </c>
      <c r="B8057" t="s">
        <v>111</v>
      </c>
      <c r="C8057" t="s">
        <v>18</v>
      </c>
      <c r="D8057" t="s">
        <v>23</v>
      </c>
      <c r="E8057" s="14">
        <v>1263802.1993870011</v>
      </c>
      <c r="F8057" s="14">
        <v>5603720.9948119959</v>
      </c>
      <c r="G8057" s="13">
        <v>0.22552910834730119</v>
      </c>
      <c r="H8057" s="12">
        <v>-19186062.539999999</v>
      </c>
      <c r="I8057" s="12">
        <v>-4.3270155773417569</v>
      </c>
      <c r="J8057" t="s">
        <v>25</v>
      </c>
      <c r="K8057" s="14">
        <v>129985.19118599997</v>
      </c>
      <c r="L8057" s="14">
        <v>1263802.1993869999</v>
      </c>
      <c r="M8057" s="13">
        <v>0.10285248059312489</v>
      </c>
      <c r="N8057" s="12">
        <v>-0.44504428569469218</v>
      </c>
      <c r="O8057" s="2">
        <f>DATE(LEFT(ALT[[#This Row],[DATEMTH]],4),RIGHT(ALT[[#This Row],[DATEMTH]],2),1)</f>
        <v>44774</v>
      </c>
      <c r="P8057" t="str">
        <f>IF(AND(ALT[[#This Row],[DATE]]&gt;=DATE(2023,6,1),ALT[[#This Row],[DATE]]&lt;=DATE(2024,5,31)),"Y","N")</f>
        <v>N</v>
      </c>
      <c r="Q8057" t="str">
        <f>LEFT(ALT[[#This Row],[DATEMTH]],4)</f>
        <v>2022</v>
      </c>
    </row>
    <row r="8058" spans="1:17" x14ac:dyDescent="0.25">
      <c r="A8058" t="s">
        <v>81</v>
      </c>
      <c r="B8058" t="s">
        <v>111</v>
      </c>
      <c r="C8058" t="s">
        <v>19</v>
      </c>
      <c r="D8058" t="s">
        <v>23</v>
      </c>
      <c r="E8058" s="14">
        <v>1576932.8346030009</v>
      </c>
      <c r="F8058" s="14">
        <v>5603720.9948119959</v>
      </c>
      <c r="G8058" s="13">
        <v>0.2814081636225193</v>
      </c>
      <c r="H8058" s="12">
        <v>-19186062.539999999</v>
      </c>
      <c r="I8058" s="12">
        <v>-5.3991146265282079</v>
      </c>
      <c r="J8058" t="s">
        <v>24</v>
      </c>
      <c r="K8058" s="14">
        <v>488262.79226400011</v>
      </c>
      <c r="L8058" s="14">
        <v>1576932.834603</v>
      </c>
      <c r="M8058" s="13">
        <v>0.30962814747079731</v>
      </c>
      <c r="N8058" s="12">
        <v>-1.6717178597944147</v>
      </c>
      <c r="O8058" s="2">
        <f>DATE(LEFT(ALT[[#This Row],[DATEMTH]],4),RIGHT(ALT[[#This Row],[DATEMTH]],2),1)</f>
        <v>44774</v>
      </c>
      <c r="P8058" t="str">
        <f>IF(AND(ALT[[#This Row],[DATE]]&gt;=DATE(2023,6,1),ALT[[#This Row],[DATE]]&lt;=DATE(2024,5,31)),"Y","N")</f>
        <v>N</v>
      </c>
      <c r="Q8058" t="str">
        <f>LEFT(ALT[[#This Row],[DATEMTH]],4)</f>
        <v>2022</v>
      </c>
    </row>
    <row r="8059" spans="1:17" x14ac:dyDescent="0.25">
      <c r="A8059" t="s">
        <v>81</v>
      </c>
      <c r="B8059" t="s">
        <v>111</v>
      </c>
      <c r="C8059" t="s">
        <v>19</v>
      </c>
      <c r="D8059" t="s">
        <v>23</v>
      </c>
      <c r="E8059" s="14">
        <v>1576932.8346030009</v>
      </c>
      <c r="F8059" s="14">
        <v>5603720.9948119959</v>
      </c>
      <c r="G8059" s="13">
        <v>0.2814081636225193</v>
      </c>
      <c r="H8059" s="12">
        <v>-19186062.539999999</v>
      </c>
      <c r="I8059" s="12">
        <v>-5.3991146265282079</v>
      </c>
      <c r="J8059" t="s">
        <v>16</v>
      </c>
      <c r="K8059" s="14">
        <v>378.13261999999986</v>
      </c>
      <c r="L8059" s="14">
        <v>1576932.834603</v>
      </c>
      <c r="M8059" s="13">
        <v>2.3978993378953673E-4</v>
      </c>
      <c r="N8059" s="12">
        <v>-1.2946533388173184E-3</v>
      </c>
      <c r="O8059" s="2">
        <f>DATE(LEFT(ALT[[#This Row],[DATEMTH]],4),RIGHT(ALT[[#This Row],[DATEMTH]],2),1)</f>
        <v>44774</v>
      </c>
      <c r="P8059" t="str">
        <f>IF(AND(ALT[[#This Row],[DATE]]&gt;=DATE(2023,6,1),ALT[[#This Row],[DATE]]&lt;=DATE(2024,5,31)),"Y","N")</f>
        <v>N</v>
      </c>
      <c r="Q8059" t="str">
        <f>LEFT(ALT[[#This Row],[DATEMTH]],4)</f>
        <v>2022</v>
      </c>
    </row>
    <row r="8060" spans="1:17" x14ac:dyDescent="0.25">
      <c r="A8060" t="s">
        <v>81</v>
      </c>
      <c r="B8060" t="s">
        <v>111</v>
      </c>
      <c r="C8060" t="s">
        <v>19</v>
      </c>
      <c r="D8060" t="s">
        <v>23</v>
      </c>
      <c r="E8060" s="14">
        <v>1576932.8346030009</v>
      </c>
      <c r="F8060" s="14">
        <v>5603720.9948119959</v>
      </c>
      <c r="G8060" s="13">
        <v>0.2814081636225193</v>
      </c>
      <c r="H8060" s="12">
        <v>-19186062.539999999</v>
      </c>
      <c r="I8060" s="12">
        <v>-5.3991146265282079</v>
      </c>
      <c r="J8060" t="s">
        <v>26</v>
      </c>
      <c r="K8060" s="14">
        <v>67855.654743000006</v>
      </c>
      <c r="L8060" s="14">
        <v>1576932.834603</v>
      </c>
      <c r="M8060" s="13">
        <v>4.3030148941050478E-2</v>
      </c>
      <c r="N8060" s="12">
        <v>-0.23232470652931292</v>
      </c>
      <c r="O8060" s="2">
        <f>DATE(LEFT(ALT[[#This Row],[DATEMTH]],4),RIGHT(ALT[[#This Row],[DATEMTH]],2),1)</f>
        <v>44774</v>
      </c>
      <c r="P8060" t="str">
        <f>IF(AND(ALT[[#This Row],[DATE]]&gt;=DATE(2023,6,1),ALT[[#This Row],[DATE]]&lt;=DATE(2024,5,31)),"Y","N")</f>
        <v>N</v>
      </c>
      <c r="Q8060" t="str">
        <f>LEFT(ALT[[#This Row],[DATEMTH]],4)</f>
        <v>2022</v>
      </c>
    </row>
    <row r="8061" spans="1:17" x14ac:dyDescent="0.25">
      <c r="A8061" t="s">
        <v>81</v>
      </c>
      <c r="B8061" t="s">
        <v>111</v>
      </c>
      <c r="C8061" t="s">
        <v>19</v>
      </c>
      <c r="D8061" t="s">
        <v>23</v>
      </c>
      <c r="E8061" s="14">
        <v>1576932.8346030009</v>
      </c>
      <c r="F8061" s="14">
        <v>5603720.9948119959</v>
      </c>
      <c r="G8061" s="13">
        <v>0.2814081636225193</v>
      </c>
      <c r="H8061" s="12">
        <v>-19186062.539999999</v>
      </c>
      <c r="I8061" s="12">
        <v>-5.3991146265282079</v>
      </c>
      <c r="J8061" t="s">
        <v>25</v>
      </c>
      <c r="K8061" s="14">
        <v>1020436.2549759998</v>
      </c>
      <c r="L8061" s="14">
        <v>1576932.834603</v>
      </c>
      <c r="M8061" s="13">
        <v>0.64710191365436265</v>
      </c>
      <c r="N8061" s="12">
        <v>-3.4937774068656631</v>
      </c>
      <c r="O8061" s="2">
        <f>DATE(LEFT(ALT[[#This Row],[DATEMTH]],4),RIGHT(ALT[[#This Row],[DATEMTH]],2),1)</f>
        <v>44774</v>
      </c>
      <c r="P8061" t="str">
        <f>IF(AND(ALT[[#This Row],[DATE]]&gt;=DATE(2023,6,1),ALT[[#This Row],[DATE]]&lt;=DATE(2024,5,31)),"Y","N")</f>
        <v>N</v>
      </c>
      <c r="Q8061" t="str">
        <f>LEFT(ALT[[#This Row],[DATEMTH]],4)</f>
        <v>2022</v>
      </c>
    </row>
    <row r="8062" spans="1:17" x14ac:dyDescent="0.25">
      <c r="A8062" t="s">
        <v>81</v>
      </c>
      <c r="B8062" t="s">
        <v>111</v>
      </c>
      <c r="C8062" t="s">
        <v>20</v>
      </c>
      <c r="D8062" t="s">
        <v>23</v>
      </c>
      <c r="E8062" s="14">
        <v>1796951.8736879986</v>
      </c>
      <c r="F8062" s="14">
        <v>5603720.9948119959</v>
      </c>
      <c r="G8062" s="13">
        <v>0.3206711889031667</v>
      </c>
      <c r="H8062" s="12">
        <v>-19186062.539999999</v>
      </c>
      <c r="I8062" s="12">
        <v>-6.1524174850723101</v>
      </c>
      <c r="J8062" t="s">
        <v>24</v>
      </c>
      <c r="K8062" s="14">
        <v>805870.12549500028</v>
      </c>
      <c r="L8062" s="14">
        <v>1796951.8736880003</v>
      </c>
      <c r="M8062" s="13">
        <v>0.44846505757611693</v>
      </c>
      <c r="N8062" s="12">
        <v>-2.7591442616752619</v>
      </c>
      <c r="O8062" s="2">
        <f>DATE(LEFT(ALT[[#This Row],[DATEMTH]],4),RIGHT(ALT[[#This Row],[DATEMTH]],2),1)</f>
        <v>44774</v>
      </c>
      <c r="P8062" t="str">
        <f>IF(AND(ALT[[#This Row],[DATE]]&gt;=DATE(2023,6,1),ALT[[#This Row],[DATE]]&lt;=DATE(2024,5,31)),"Y","N")</f>
        <v>N</v>
      </c>
      <c r="Q8062" t="str">
        <f>LEFT(ALT[[#This Row],[DATEMTH]],4)</f>
        <v>2022</v>
      </c>
    </row>
    <row r="8063" spans="1:17" x14ac:dyDescent="0.25">
      <c r="A8063" t="s">
        <v>81</v>
      </c>
      <c r="B8063" t="s">
        <v>111</v>
      </c>
      <c r="C8063" t="s">
        <v>20</v>
      </c>
      <c r="D8063" t="s">
        <v>23</v>
      </c>
      <c r="E8063" s="14">
        <v>1796951.8736879986</v>
      </c>
      <c r="F8063" s="14">
        <v>5603720.9948119959</v>
      </c>
      <c r="G8063" s="13">
        <v>0.3206711889031667</v>
      </c>
      <c r="H8063" s="12">
        <v>-19186062.539999999</v>
      </c>
      <c r="I8063" s="12">
        <v>-6.1524174850723101</v>
      </c>
      <c r="J8063" t="s">
        <v>16</v>
      </c>
      <c r="K8063" s="14">
        <v>654688.94210699992</v>
      </c>
      <c r="L8063" s="14">
        <v>1796951.8736880003</v>
      </c>
      <c r="M8063" s="13">
        <v>0.36433304179891007</v>
      </c>
      <c r="N8063" s="12">
        <v>-2.241528976753195</v>
      </c>
      <c r="O8063" s="2">
        <f>DATE(LEFT(ALT[[#This Row],[DATEMTH]],4),RIGHT(ALT[[#This Row],[DATEMTH]],2),1)</f>
        <v>44774</v>
      </c>
      <c r="P8063" t="str">
        <f>IF(AND(ALT[[#This Row],[DATE]]&gt;=DATE(2023,6,1),ALT[[#This Row],[DATE]]&lt;=DATE(2024,5,31)),"Y","N")</f>
        <v>N</v>
      </c>
      <c r="Q8063" t="str">
        <f>LEFT(ALT[[#This Row],[DATEMTH]],4)</f>
        <v>2022</v>
      </c>
    </row>
    <row r="8064" spans="1:17" x14ac:dyDescent="0.25">
      <c r="A8064" t="s">
        <v>81</v>
      </c>
      <c r="B8064" t="s">
        <v>111</v>
      </c>
      <c r="C8064" t="s">
        <v>20</v>
      </c>
      <c r="D8064" t="s">
        <v>23</v>
      </c>
      <c r="E8064" s="14">
        <v>1796951.8736879986</v>
      </c>
      <c r="F8064" s="14">
        <v>5603720.9948119959</v>
      </c>
      <c r="G8064" s="13">
        <v>0.3206711889031667</v>
      </c>
      <c r="H8064" s="12">
        <v>-19186062.539999999</v>
      </c>
      <c r="I8064" s="12">
        <v>-6.1524174850723101</v>
      </c>
      <c r="J8064" t="s">
        <v>26</v>
      </c>
      <c r="K8064" s="14">
        <v>107682.00593400004</v>
      </c>
      <c r="L8064" s="14">
        <v>1796951.8736880003</v>
      </c>
      <c r="M8064" s="13">
        <v>5.9924813519350029E-2</v>
      </c>
      <c r="N8064" s="12">
        <v>-0.36868247048614666</v>
      </c>
      <c r="O8064" s="2">
        <f>DATE(LEFT(ALT[[#This Row],[DATEMTH]],4),RIGHT(ALT[[#This Row],[DATEMTH]],2),1)</f>
        <v>44774</v>
      </c>
      <c r="P8064" t="str">
        <f>IF(AND(ALT[[#This Row],[DATE]]&gt;=DATE(2023,6,1),ALT[[#This Row],[DATE]]&lt;=DATE(2024,5,31)),"Y","N")</f>
        <v>N</v>
      </c>
      <c r="Q8064" t="str">
        <f>LEFT(ALT[[#This Row],[DATEMTH]],4)</f>
        <v>2022</v>
      </c>
    </row>
    <row r="8065" spans="1:17" x14ac:dyDescent="0.25">
      <c r="A8065" t="s">
        <v>81</v>
      </c>
      <c r="B8065" t="s">
        <v>111</v>
      </c>
      <c r="C8065" t="s">
        <v>20</v>
      </c>
      <c r="D8065" t="s">
        <v>23</v>
      </c>
      <c r="E8065" s="14">
        <v>1796951.8736879986</v>
      </c>
      <c r="F8065" s="14">
        <v>5603720.9948119959</v>
      </c>
      <c r="G8065" s="13">
        <v>0.3206711889031667</v>
      </c>
      <c r="H8065" s="12">
        <v>-19186062.539999999</v>
      </c>
      <c r="I8065" s="12">
        <v>-6.1524174850723101</v>
      </c>
      <c r="J8065" t="s">
        <v>25</v>
      </c>
      <c r="K8065" s="14">
        <v>228710.80015200001</v>
      </c>
      <c r="L8065" s="14">
        <v>1796951.8736880003</v>
      </c>
      <c r="M8065" s="13">
        <v>0.12727708710562297</v>
      </c>
      <c r="N8065" s="12">
        <v>-0.78306177615770622</v>
      </c>
      <c r="O8065" s="2">
        <f>DATE(LEFT(ALT[[#This Row],[DATEMTH]],4),RIGHT(ALT[[#This Row],[DATEMTH]],2),1)</f>
        <v>44774</v>
      </c>
      <c r="P8065" t="str">
        <f>IF(AND(ALT[[#This Row],[DATE]]&gt;=DATE(2023,6,1),ALT[[#This Row],[DATE]]&lt;=DATE(2024,5,31)),"Y","N")</f>
        <v>N</v>
      </c>
      <c r="Q8065" t="str">
        <f>LEFT(ALT[[#This Row],[DATEMTH]],4)</f>
        <v>2022</v>
      </c>
    </row>
    <row r="8066" spans="1:17" x14ac:dyDescent="0.25">
      <c r="A8066" t="s">
        <v>82</v>
      </c>
      <c r="B8066" t="s">
        <v>14</v>
      </c>
      <c r="C8066" t="s">
        <v>15</v>
      </c>
      <c r="D8066" t="s">
        <v>22</v>
      </c>
      <c r="E8066" s="14">
        <v>12694.71622</v>
      </c>
      <c r="F8066" s="14">
        <v>71484.293600000005</v>
      </c>
      <c r="G8066" s="13">
        <v>0.17758748923273965</v>
      </c>
      <c r="H8066" s="12">
        <v>-26160060.07</v>
      </c>
      <c r="I8066" s="12">
        <v>-4.6456993860089471</v>
      </c>
      <c r="J8066" t="s">
        <v>24</v>
      </c>
      <c r="K8066" s="14">
        <v>5543.2273240000022</v>
      </c>
      <c r="L8066" s="14">
        <v>12694.71622</v>
      </c>
      <c r="M8066" s="13">
        <v>0.43665626138746427</v>
      </c>
      <c r="N8066" s="12">
        <v>-2.0285737254247049</v>
      </c>
      <c r="O8066" s="2">
        <f>DATE(LEFT(ALT[[#This Row],[DATEMTH]],4),RIGHT(ALT[[#This Row],[DATEMTH]],2),1)</f>
        <v>44805</v>
      </c>
      <c r="P8066" t="str">
        <f>IF(AND(ALT[[#This Row],[DATE]]&gt;=DATE(2023,6,1),ALT[[#This Row],[DATE]]&lt;=DATE(2024,5,31)),"Y","N")</f>
        <v>N</v>
      </c>
      <c r="Q8066" t="str">
        <f>LEFT(ALT[[#This Row],[DATEMTH]],4)</f>
        <v>2022</v>
      </c>
    </row>
    <row r="8067" spans="1:17" x14ac:dyDescent="0.25">
      <c r="A8067" t="s">
        <v>82</v>
      </c>
      <c r="B8067" t="s">
        <v>14</v>
      </c>
      <c r="C8067" t="s">
        <v>15</v>
      </c>
      <c r="D8067" t="s">
        <v>22</v>
      </c>
      <c r="E8067" s="14">
        <v>12694.71622</v>
      </c>
      <c r="F8067" s="14">
        <v>71484.293600000005</v>
      </c>
      <c r="G8067" s="13">
        <v>0.17758748923273965</v>
      </c>
      <c r="H8067" s="12">
        <v>-26160060.07</v>
      </c>
      <c r="I8067" s="12">
        <v>-4.6456993860089471</v>
      </c>
      <c r="J8067" t="s">
        <v>25</v>
      </c>
      <c r="K8067" s="14">
        <v>1653.636872</v>
      </c>
      <c r="L8067" s="14">
        <v>12694.71622</v>
      </c>
      <c r="M8067" s="13">
        <v>0.13026182258369537</v>
      </c>
      <c r="N8067" s="12">
        <v>-0.60515726919747992</v>
      </c>
      <c r="O8067" s="2">
        <f>DATE(LEFT(ALT[[#This Row],[DATEMTH]],4),RIGHT(ALT[[#This Row],[DATEMTH]],2),1)</f>
        <v>44805</v>
      </c>
      <c r="P8067" t="str">
        <f>IF(AND(ALT[[#This Row],[DATE]]&gt;=DATE(2023,6,1),ALT[[#This Row],[DATE]]&lt;=DATE(2024,5,31)),"Y","N")</f>
        <v>N</v>
      </c>
      <c r="Q8067" t="str">
        <f>LEFT(ALT[[#This Row],[DATEMTH]],4)</f>
        <v>2022</v>
      </c>
    </row>
    <row r="8068" spans="1:17" x14ac:dyDescent="0.25">
      <c r="A8068" t="s">
        <v>82</v>
      </c>
      <c r="B8068" t="s">
        <v>14</v>
      </c>
      <c r="C8068" t="s">
        <v>15</v>
      </c>
      <c r="D8068" t="s">
        <v>22</v>
      </c>
      <c r="E8068" s="14">
        <v>12694.71622</v>
      </c>
      <c r="F8068" s="14">
        <v>71484.293600000005</v>
      </c>
      <c r="G8068" s="13">
        <v>0.17758748923273965</v>
      </c>
      <c r="H8068" s="12">
        <v>-26160060.07</v>
      </c>
      <c r="I8068" s="12">
        <v>-4.6456993860089471</v>
      </c>
      <c r="J8068" t="s">
        <v>16</v>
      </c>
      <c r="K8068" s="14">
        <v>3831.6328720000001</v>
      </c>
      <c r="L8068" s="14">
        <v>12694.71622</v>
      </c>
      <c r="M8068" s="13">
        <v>0.30182895037570207</v>
      </c>
      <c r="N8068" s="12">
        <v>-1.402206569440124</v>
      </c>
      <c r="O8068" s="2">
        <f>DATE(LEFT(ALT[[#This Row],[DATEMTH]],4),RIGHT(ALT[[#This Row],[DATEMTH]],2),1)</f>
        <v>44805</v>
      </c>
      <c r="P8068" t="str">
        <f>IF(AND(ALT[[#This Row],[DATE]]&gt;=DATE(2023,6,1),ALT[[#This Row],[DATE]]&lt;=DATE(2024,5,31)),"Y","N")</f>
        <v>N</v>
      </c>
      <c r="Q8068" t="str">
        <f>LEFT(ALT[[#This Row],[DATEMTH]],4)</f>
        <v>2022</v>
      </c>
    </row>
    <row r="8069" spans="1:17" x14ac:dyDescent="0.25">
      <c r="A8069" t="s">
        <v>82</v>
      </c>
      <c r="B8069" t="s">
        <v>14</v>
      </c>
      <c r="C8069" t="s">
        <v>15</v>
      </c>
      <c r="D8069" t="s">
        <v>22</v>
      </c>
      <c r="E8069" s="14">
        <v>12694.71622</v>
      </c>
      <c r="F8069" s="14">
        <v>71484.293600000005</v>
      </c>
      <c r="G8069" s="13">
        <v>0.17758748923273965</v>
      </c>
      <c r="H8069" s="12">
        <v>-26160060.07</v>
      </c>
      <c r="I8069" s="12">
        <v>-4.6456993860089471</v>
      </c>
      <c r="J8069" t="s">
        <v>26</v>
      </c>
      <c r="K8069" s="14">
        <v>1666.2191519999999</v>
      </c>
      <c r="L8069" s="14">
        <v>12694.71622</v>
      </c>
      <c r="M8069" s="13">
        <v>0.13125296565313846</v>
      </c>
      <c r="N8069" s="12">
        <v>-0.60976182194663875</v>
      </c>
      <c r="O8069" s="2">
        <f>DATE(LEFT(ALT[[#This Row],[DATEMTH]],4),RIGHT(ALT[[#This Row],[DATEMTH]],2),1)</f>
        <v>44805</v>
      </c>
      <c r="P8069" t="str">
        <f>IF(AND(ALT[[#This Row],[DATE]]&gt;=DATE(2023,6,1),ALT[[#This Row],[DATE]]&lt;=DATE(2024,5,31)),"Y","N")</f>
        <v>N</v>
      </c>
      <c r="Q8069" t="str">
        <f>LEFT(ALT[[#This Row],[DATEMTH]],4)</f>
        <v>2022</v>
      </c>
    </row>
    <row r="8070" spans="1:17" x14ac:dyDescent="0.25">
      <c r="A8070" t="s">
        <v>82</v>
      </c>
      <c r="B8070" t="s">
        <v>14</v>
      </c>
      <c r="C8070" t="s">
        <v>18</v>
      </c>
      <c r="D8070" t="s">
        <v>22</v>
      </c>
      <c r="E8070" s="14">
        <v>16309.724255999998</v>
      </c>
      <c r="F8070" s="14">
        <v>71484.293600000005</v>
      </c>
      <c r="G8070" s="13">
        <v>0.22815815103753079</v>
      </c>
      <c r="H8070" s="12">
        <v>-26160060.07</v>
      </c>
      <c r="I8070" s="12">
        <v>-5.9686309366019383</v>
      </c>
      <c r="J8070" t="s">
        <v>24</v>
      </c>
      <c r="K8070" s="14">
        <v>5154.1039199999996</v>
      </c>
      <c r="L8070" s="14">
        <v>16309.724256</v>
      </c>
      <c r="M8070" s="13">
        <v>0.31601416670817806</v>
      </c>
      <c r="N8070" s="12">
        <v>-1.8861719318189138</v>
      </c>
      <c r="O8070" s="2">
        <f>DATE(LEFT(ALT[[#This Row],[DATEMTH]],4),RIGHT(ALT[[#This Row],[DATEMTH]],2),1)</f>
        <v>44805</v>
      </c>
      <c r="P8070" t="str">
        <f>IF(AND(ALT[[#This Row],[DATE]]&gt;=DATE(2023,6,1),ALT[[#This Row],[DATE]]&lt;=DATE(2024,5,31)),"Y","N")</f>
        <v>N</v>
      </c>
      <c r="Q8070" t="str">
        <f>LEFT(ALT[[#This Row],[DATEMTH]],4)</f>
        <v>2022</v>
      </c>
    </row>
    <row r="8071" spans="1:17" x14ac:dyDescent="0.25">
      <c r="A8071" t="s">
        <v>82</v>
      </c>
      <c r="B8071" t="s">
        <v>14</v>
      </c>
      <c r="C8071" t="s">
        <v>18</v>
      </c>
      <c r="D8071" t="s">
        <v>22</v>
      </c>
      <c r="E8071" s="14">
        <v>16309.724255999998</v>
      </c>
      <c r="F8071" s="14">
        <v>71484.293600000005</v>
      </c>
      <c r="G8071" s="13">
        <v>0.22815815103753079</v>
      </c>
      <c r="H8071" s="12">
        <v>-26160060.07</v>
      </c>
      <c r="I8071" s="12">
        <v>-5.9686309366019383</v>
      </c>
      <c r="J8071" t="s">
        <v>16</v>
      </c>
      <c r="K8071" s="14">
        <v>5767.9954959999995</v>
      </c>
      <c r="L8071" s="14">
        <v>16309.724256</v>
      </c>
      <c r="M8071" s="13">
        <v>0.35365377154540656</v>
      </c>
      <c r="N8071" s="12">
        <v>-2.1108288416918679</v>
      </c>
      <c r="O8071" s="2">
        <f>DATE(LEFT(ALT[[#This Row],[DATEMTH]],4),RIGHT(ALT[[#This Row],[DATEMTH]],2),1)</f>
        <v>44805</v>
      </c>
      <c r="P8071" t="str">
        <f>IF(AND(ALT[[#This Row],[DATE]]&gt;=DATE(2023,6,1),ALT[[#This Row],[DATE]]&lt;=DATE(2024,5,31)),"Y","N")</f>
        <v>N</v>
      </c>
      <c r="Q8071" t="str">
        <f>LEFT(ALT[[#This Row],[DATEMTH]],4)</f>
        <v>2022</v>
      </c>
    </row>
    <row r="8072" spans="1:17" x14ac:dyDescent="0.25">
      <c r="A8072" t="s">
        <v>82</v>
      </c>
      <c r="B8072" t="s">
        <v>14</v>
      </c>
      <c r="C8072" t="s">
        <v>18</v>
      </c>
      <c r="D8072" t="s">
        <v>22</v>
      </c>
      <c r="E8072" s="14">
        <v>16309.724255999998</v>
      </c>
      <c r="F8072" s="14">
        <v>71484.293600000005</v>
      </c>
      <c r="G8072" s="13">
        <v>0.22815815103753079</v>
      </c>
      <c r="H8072" s="12">
        <v>-26160060.07</v>
      </c>
      <c r="I8072" s="12">
        <v>-5.9686309366019383</v>
      </c>
      <c r="J8072" t="s">
        <v>25</v>
      </c>
      <c r="K8072" s="14">
        <v>1356.6103239999995</v>
      </c>
      <c r="L8072" s="14">
        <v>16309.724256</v>
      </c>
      <c r="M8072" s="13">
        <v>8.3178004894897684E-2</v>
      </c>
      <c r="N8072" s="12">
        <v>-0.49645881326051378</v>
      </c>
      <c r="O8072" s="2">
        <f>DATE(LEFT(ALT[[#This Row],[DATEMTH]],4),RIGHT(ALT[[#This Row],[DATEMTH]],2),1)</f>
        <v>44805</v>
      </c>
      <c r="P8072" t="str">
        <f>IF(AND(ALT[[#This Row],[DATE]]&gt;=DATE(2023,6,1),ALT[[#This Row],[DATE]]&lt;=DATE(2024,5,31)),"Y","N")</f>
        <v>N</v>
      </c>
      <c r="Q8072" t="str">
        <f>LEFT(ALT[[#This Row],[DATEMTH]],4)</f>
        <v>2022</v>
      </c>
    </row>
    <row r="8073" spans="1:17" x14ac:dyDescent="0.25">
      <c r="A8073" t="s">
        <v>82</v>
      </c>
      <c r="B8073" t="s">
        <v>14</v>
      </c>
      <c r="C8073" t="s">
        <v>18</v>
      </c>
      <c r="D8073" t="s">
        <v>22</v>
      </c>
      <c r="E8073" s="14">
        <v>16309.724255999998</v>
      </c>
      <c r="F8073" s="14">
        <v>71484.293600000005</v>
      </c>
      <c r="G8073" s="13">
        <v>0.22815815103753079</v>
      </c>
      <c r="H8073" s="12">
        <v>-26160060.07</v>
      </c>
      <c r="I8073" s="12">
        <v>-5.9686309366019383</v>
      </c>
      <c r="J8073" t="s">
        <v>26</v>
      </c>
      <c r="K8073" s="14">
        <v>4031.0145160000002</v>
      </c>
      <c r="L8073" s="14">
        <v>16309.724256</v>
      </c>
      <c r="M8073" s="13">
        <v>0.24715405685151765</v>
      </c>
      <c r="N8073" s="12">
        <v>-1.4751713498306425</v>
      </c>
      <c r="O8073" s="2">
        <f>DATE(LEFT(ALT[[#This Row],[DATEMTH]],4),RIGHT(ALT[[#This Row],[DATEMTH]],2),1)</f>
        <v>44805</v>
      </c>
      <c r="P8073" t="str">
        <f>IF(AND(ALT[[#This Row],[DATE]]&gt;=DATE(2023,6,1),ALT[[#This Row],[DATE]]&lt;=DATE(2024,5,31)),"Y","N")</f>
        <v>N</v>
      </c>
      <c r="Q8073" t="str">
        <f>LEFT(ALT[[#This Row],[DATEMTH]],4)</f>
        <v>2022</v>
      </c>
    </row>
    <row r="8074" spans="1:17" x14ac:dyDescent="0.25">
      <c r="A8074" t="s">
        <v>82</v>
      </c>
      <c r="B8074" t="s">
        <v>14</v>
      </c>
      <c r="C8074" t="s">
        <v>19</v>
      </c>
      <c r="D8074" t="s">
        <v>22</v>
      </c>
      <c r="E8074" s="14">
        <v>19763.658848000003</v>
      </c>
      <c r="F8074" s="14">
        <v>71484.293600000005</v>
      </c>
      <c r="G8074" s="13">
        <v>0.27647554242600786</v>
      </c>
      <c r="H8074" s="12">
        <v>-26160060.07</v>
      </c>
      <c r="I8074" s="12">
        <v>-7.2326167977501994</v>
      </c>
      <c r="J8074" t="s">
        <v>16</v>
      </c>
      <c r="K8074" s="14">
        <v>5.0568439999999999</v>
      </c>
      <c r="L8074" s="14">
        <v>19763.658847999999</v>
      </c>
      <c r="M8074" s="13">
        <v>2.5586578066802299E-4</v>
      </c>
      <c r="N8074" s="12">
        <v>-1.8505791432290113E-3</v>
      </c>
      <c r="O8074" s="2">
        <f>DATE(LEFT(ALT[[#This Row],[DATEMTH]],4),RIGHT(ALT[[#This Row],[DATEMTH]],2),1)</f>
        <v>44805</v>
      </c>
      <c r="P8074" t="str">
        <f>IF(AND(ALT[[#This Row],[DATE]]&gt;=DATE(2023,6,1),ALT[[#This Row],[DATE]]&lt;=DATE(2024,5,31)),"Y","N")</f>
        <v>N</v>
      </c>
      <c r="Q8074" t="str">
        <f>LEFT(ALT[[#This Row],[DATEMTH]],4)</f>
        <v>2022</v>
      </c>
    </row>
    <row r="8075" spans="1:17" x14ac:dyDescent="0.25">
      <c r="A8075" t="s">
        <v>82</v>
      </c>
      <c r="B8075" t="s">
        <v>14</v>
      </c>
      <c r="C8075" t="s">
        <v>19</v>
      </c>
      <c r="D8075" t="s">
        <v>22</v>
      </c>
      <c r="E8075" s="14">
        <v>19763.658848000003</v>
      </c>
      <c r="F8075" s="14">
        <v>71484.293600000005</v>
      </c>
      <c r="G8075" s="13">
        <v>0.27647554242600786</v>
      </c>
      <c r="H8075" s="12">
        <v>-26160060.07</v>
      </c>
      <c r="I8075" s="12">
        <v>-7.2326167977501994</v>
      </c>
      <c r="J8075" t="s">
        <v>25</v>
      </c>
      <c r="K8075" s="14">
        <v>12819.178496</v>
      </c>
      <c r="L8075" s="14">
        <v>19763.658847999999</v>
      </c>
      <c r="M8075" s="13">
        <v>0.64862374900269282</v>
      </c>
      <c r="N8075" s="12">
        <v>-4.6912470224565856</v>
      </c>
      <c r="O8075" s="2">
        <f>DATE(LEFT(ALT[[#This Row],[DATEMTH]],4),RIGHT(ALT[[#This Row],[DATEMTH]],2),1)</f>
        <v>44805</v>
      </c>
      <c r="P8075" t="str">
        <f>IF(AND(ALT[[#This Row],[DATE]]&gt;=DATE(2023,6,1),ALT[[#This Row],[DATE]]&lt;=DATE(2024,5,31)),"Y","N")</f>
        <v>N</v>
      </c>
      <c r="Q8075" t="str">
        <f>LEFT(ALT[[#This Row],[DATEMTH]],4)</f>
        <v>2022</v>
      </c>
    </row>
    <row r="8076" spans="1:17" x14ac:dyDescent="0.25">
      <c r="A8076" t="s">
        <v>82</v>
      </c>
      <c r="B8076" t="s">
        <v>14</v>
      </c>
      <c r="C8076" t="s">
        <v>19</v>
      </c>
      <c r="D8076" t="s">
        <v>22</v>
      </c>
      <c r="E8076" s="14">
        <v>19763.658848000003</v>
      </c>
      <c r="F8076" s="14">
        <v>71484.293600000005</v>
      </c>
      <c r="G8076" s="13">
        <v>0.27647554242600786</v>
      </c>
      <c r="H8076" s="12">
        <v>-26160060.07</v>
      </c>
      <c r="I8076" s="12">
        <v>-7.2326167977501994</v>
      </c>
      <c r="J8076" t="s">
        <v>24</v>
      </c>
      <c r="K8076" s="14">
        <v>6079.8580920000004</v>
      </c>
      <c r="L8076" s="14">
        <v>19763.658847999999</v>
      </c>
      <c r="M8076" s="13">
        <v>0.30762816433735685</v>
      </c>
      <c r="N8076" s="12">
        <v>-2.2249566288474258</v>
      </c>
      <c r="O8076" s="2">
        <f>DATE(LEFT(ALT[[#This Row],[DATEMTH]],4),RIGHT(ALT[[#This Row],[DATEMTH]],2),1)</f>
        <v>44805</v>
      </c>
      <c r="P8076" t="str">
        <f>IF(AND(ALT[[#This Row],[DATE]]&gt;=DATE(2023,6,1),ALT[[#This Row],[DATE]]&lt;=DATE(2024,5,31)),"Y","N")</f>
        <v>N</v>
      </c>
      <c r="Q8076" t="str">
        <f>LEFT(ALT[[#This Row],[DATEMTH]],4)</f>
        <v>2022</v>
      </c>
    </row>
    <row r="8077" spans="1:17" x14ac:dyDescent="0.25">
      <c r="A8077" t="s">
        <v>82</v>
      </c>
      <c r="B8077" t="s">
        <v>14</v>
      </c>
      <c r="C8077" t="s">
        <v>19</v>
      </c>
      <c r="D8077" t="s">
        <v>22</v>
      </c>
      <c r="E8077" s="14">
        <v>19763.658848000003</v>
      </c>
      <c r="F8077" s="14">
        <v>71484.293600000005</v>
      </c>
      <c r="G8077" s="13">
        <v>0.27647554242600786</v>
      </c>
      <c r="H8077" s="12">
        <v>-26160060.07</v>
      </c>
      <c r="I8077" s="12">
        <v>-7.2326167977501994</v>
      </c>
      <c r="J8077" t="s">
        <v>26</v>
      </c>
      <c r="K8077" s="14">
        <v>859.56541600000003</v>
      </c>
      <c r="L8077" s="14">
        <v>19763.658847999999</v>
      </c>
      <c r="M8077" s="13">
        <v>4.3492220879282409E-2</v>
      </c>
      <c r="N8077" s="12">
        <v>-0.31456256730295989</v>
      </c>
      <c r="O8077" s="2">
        <f>DATE(LEFT(ALT[[#This Row],[DATEMTH]],4),RIGHT(ALT[[#This Row],[DATEMTH]],2),1)</f>
        <v>44805</v>
      </c>
      <c r="P8077" t="str">
        <f>IF(AND(ALT[[#This Row],[DATE]]&gt;=DATE(2023,6,1),ALT[[#This Row],[DATE]]&lt;=DATE(2024,5,31)),"Y","N")</f>
        <v>N</v>
      </c>
      <c r="Q8077" t="str">
        <f>LEFT(ALT[[#This Row],[DATEMTH]],4)</f>
        <v>2022</v>
      </c>
    </row>
    <row r="8078" spans="1:17" x14ac:dyDescent="0.25">
      <c r="A8078" t="s">
        <v>82</v>
      </c>
      <c r="B8078" t="s">
        <v>14</v>
      </c>
      <c r="C8078" t="s">
        <v>20</v>
      </c>
      <c r="D8078" t="s">
        <v>22</v>
      </c>
      <c r="E8078" s="14">
        <v>22716.194275999998</v>
      </c>
      <c r="F8078" s="14">
        <v>71484.293600000005</v>
      </c>
      <c r="G8078" s="13">
        <v>0.31777881730372165</v>
      </c>
      <c r="H8078" s="12">
        <v>-26160060.07</v>
      </c>
      <c r="I8078" s="12">
        <v>-8.3131129496389136</v>
      </c>
      <c r="J8078" t="s">
        <v>26</v>
      </c>
      <c r="K8078" s="14">
        <v>1283.9789760000001</v>
      </c>
      <c r="L8078" s="14">
        <v>22716.194275999998</v>
      </c>
      <c r="M8078" s="13">
        <v>5.6522627003438831E-2</v>
      </c>
      <c r="N8078" s="12">
        <v>-0.46987898248989751</v>
      </c>
      <c r="O8078" s="2">
        <f>DATE(LEFT(ALT[[#This Row],[DATEMTH]],4),RIGHT(ALT[[#This Row],[DATEMTH]],2),1)</f>
        <v>44805</v>
      </c>
      <c r="P8078" t="str">
        <f>IF(AND(ALT[[#This Row],[DATE]]&gt;=DATE(2023,6,1),ALT[[#This Row],[DATE]]&lt;=DATE(2024,5,31)),"Y","N")</f>
        <v>N</v>
      </c>
      <c r="Q8078" t="str">
        <f>LEFT(ALT[[#This Row],[DATEMTH]],4)</f>
        <v>2022</v>
      </c>
    </row>
    <row r="8079" spans="1:17" x14ac:dyDescent="0.25">
      <c r="A8079" t="s">
        <v>82</v>
      </c>
      <c r="B8079" t="s">
        <v>14</v>
      </c>
      <c r="C8079" t="s">
        <v>20</v>
      </c>
      <c r="D8079" t="s">
        <v>22</v>
      </c>
      <c r="E8079" s="14">
        <v>22716.194275999998</v>
      </c>
      <c r="F8079" s="14">
        <v>71484.293600000005</v>
      </c>
      <c r="G8079" s="13">
        <v>0.31777881730372165</v>
      </c>
      <c r="H8079" s="12">
        <v>-26160060.07</v>
      </c>
      <c r="I8079" s="12">
        <v>-8.3131129496389136</v>
      </c>
      <c r="J8079" t="s">
        <v>16</v>
      </c>
      <c r="K8079" s="14">
        <v>8676.9642959999983</v>
      </c>
      <c r="L8079" s="14">
        <v>22716.194275999998</v>
      </c>
      <c r="M8079" s="13">
        <v>0.38197262228767526</v>
      </c>
      <c r="N8079" s="12">
        <v>-3.1753815527472065</v>
      </c>
      <c r="O8079" s="2">
        <f>DATE(LEFT(ALT[[#This Row],[DATEMTH]],4),RIGHT(ALT[[#This Row],[DATEMTH]],2),1)</f>
        <v>44805</v>
      </c>
      <c r="P8079" t="str">
        <f>IF(AND(ALT[[#This Row],[DATE]]&gt;=DATE(2023,6,1),ALT[[#This Row],[DATE]]&lt;=DATE(2024,5,31)),"Y","N")</f>
        <v>N</v>
      </c>
      <c r="Q8079" t="str">
        <f>LEFT(ALT[[#This Row],[DATEMTH]],4)</f>
        <v>2022</v>
      </c>
    </row>
    <row r="8080" spans="1:17" x14ac:dyDescent="0.25">
      <c r="A8080" t="s">
        <v>82</v>
      </c>
      <c r="B8080" t="s">
        <v>14</v>
      </c>
      <c r="C8080" t="s">
        <v>20</v>
      </c>
      <c r="D8080" t="s">
        <v>22</v>
      </c>
      <c r="E8080" s="14">
        <v>22716.194275999998</v>
      </c>
      <c r="F8080" s="14">
        <v>71484.293600000005</v>
      </c>
      <c r="G8080" s="13">
        <v>0.31777881730372165</v>
      </c>
      <c r="H8080" s="12">
        <v>-26160060.07</v>
      </c>
      <c r="I8080" s="12">
        <v>-8.3131129496389136</v>
      </c>
      <c r="J8080" t="s">
        <v>25</v>
      </c>
      <c r="K8080" s="14">
        <v>2869.281172</v>
      </c>
      <c r="L8080" s="14">
        <v>22716.194275999998</v>
      </c>
      <c r="M8080" s="13">
        <v>0.12630994158345613</v>
      </c>
      <c r="N8080" s="12">
        <v>-1.0500288110455638</v>
      </c>
      <c r="O8080" s="2">
        <f>DATE(LEFT(ALT[[#This Row],[DATEMTH]],4),RIGHT(ALT[[#This Row],[DATEMTH]],2),1)</f>
        <v>44805</v>
      </c>
      <c r="P8080" t="str">
        <f>IF(AND(ALT[[#This Row],[DATE]]&gt;=DATE(2023,6,1),ALT[[#This Row],[DATE]]&lt;=DATE(2024,5,31)),"Y","N")</f>
        <v>N</v>
      </c>
      <c r="Q8080" t="str">
        <f>LEFT(ALT[[#This Row],[DATEMTH]],4)</f>
        <v>2022</v>
      </c>
    </row>
    <row r="8081" spans="1:17" x14ac:dyDescent="0.25">
      <c r="A8081" t="s">
        <v>82</v>
      </c>
      <c r="B8081" t="s">
        <v>14</v>
      </c>
      <c r="C8081" t="s">
        <v>20</v>
      </c>
      <c r="D8081" t="s">
        <v>22</v>
      </c>
      <c r="E8081" s="14">
        <v>22716.194275999998</v>
      </c>
      <c r="F8081" s="14">
        <v>71484.293600000005</v>
      </c>
      <c r="G8081" s="13">
        <v>0.31777881730372165</v>
      </c>
      <c r="H8081" s="12">
        <v>-26160060.07</v>
      </c>
      <c r="I8081" s="12">
        <v>-8.3131129496389136</v>
      </c>
      <c r="J8081" t="s">
        <v>24</v>
      </c>
      <c r="K8081" s="14">
        <v>9885.9698320000007</v>
      </c>
      <c r="L8081" s="14">
        <v>22716.194275999998</v>
      </c>
      <c r="M8081" s="13">
        <v>0.43519480912542979</v>
      </c>
      <c r="N8081" s="12">
        <v>-3.6178236033562459</v>
      </c>
      <c r="O8081" s="2">
        <f>DATE(LEFT(ALT[[#This Row],[DATEMTH]],4),RIGHT(ALT[[#This Row],[DATEMTH]],2),1)</f>
        <v>44805</v>
      </c>
      <c r="P8081" t="str">
        <f>IF(AND(ALT[[#This Row],[DATE]]&gt;=DATE(2023,6,1),ALT[[#This Row],[DATE]]&lt;=DATE(2024,5,31)),"Y","N")</f>
        <v>N</v>
      </c>
      <c r="Q8081" t="str">
        <f>LEFT(ALT[[#This Row],[DATEMTH]],4)</f>
        <v>2022</v>
      </c>
    </row>
    <row r="8082" spans="1:17" x14ac:dyDescent="0.25">
      <c r="A8082" t="s">
        <v>82</v>
      </c>
      <c r="B8082" t="s">
        <v>14</v>
      </c>
      <c r="C8082" t="s">
        <v>15</v>
      </c>
      <c r="D8082" t="s">
        <v>17</v>
      </c>
      <c r="E8082" s="14">
        <v>12694.71622</v>
      </c>
      <c r="F8082" s="14">
        <v>71484.293600000005</v>
      </c>
      <c r="G8082" s="13">
        <v>0.17758748923273965</v>
      </c>
      <c r="H8082" s="12">
        <v>-64662101.300000004</v>
      </c>
      <c r="I8082" s="12">
        <v>-11.48318021838007</v>
      </c>
      <c r="J8082" t="s">
        <v>26</v>
      </c>
      <c r="K8082" s="14">
        <v>1666.2191519999999</v>
      </c>
      <c r="L8082" s="14">
        <v>12694.71622</v>
      </c>
      <c r="M8082" s="13">
        <v>0.13125296565313846</v>
      </c>
      <c r="N8082" s="12">
        <v>-1.5072014587918383</v>
      </c>
      <c r="O8082" s="2">
        <f>DATE(LEFT(ALT[[#This Row],[DATEMTH]],4),RIGHT(ALT[[#This Row],[DATEMTH]],2),1)</f>
        <v>44805</v>
      </c>
      <c r="P8082" t="str">
        <f>IF(AND(ALT[[#This Row],[DATE]]&gt;=DATE(2023,6,1),ALT[[#This Row],[DATE]]&lt;=DATE(2024,5,31)),"Y","N")</f>
        <v>N</v>
      </c>
      <c r="Q8082" t="str">
        <f>LEFT(ALT[[#This Row],[DATEMTH]],4)</f>
        <v>2022</v>
      </c>
    </row>
    <row r="8083" spans="1:17" x14ac:dyDescent="0.25">
      <c r="A8083" t="s">
        <v>82</v>
      </c>
      <c r="B8083" t="s">
        <v>14</v>
      </c>
      <c r="C8083" t="s">
        <v>15</v>
      </c>
      <c r="D8083" t="s">
        <v>17</v>
      </c>
      <c r="E8083" s="14">
        <v>12694.71622</v>
      </c>
      <c r="F8083" s="14">
        <v>71484.293600000005</v>
      </c>
      <c r="G8083" s="13">
        <v>0.17758748923273965</v>
      </c>
      <c r="H8083" s="12">
        <v>-64662101.300000004</v>
      </c>
      <c r="I8083" s="12">
        <v>-11.48318021838007</v>
      </c>
      <c r="J8083" t="s">
        <v>24</v>
      </c>
      <c r="K8083" s="14">
        <v>5543.2273240000022</v>
      </c>
      <c r="L8083" s="14">
        <v>12694.71622</v>
      </c>
      <c r="M8083" s="13">
        <v>0.43665626138746427</v>
      </c>
      <c r="N8083" s="12">
        <v>-5.0142025429963271</v>
      </c>
      <c r="O8083" s="2">
        <f>DATE(LEFT(ALT[[#This Row],[DATEMTH]],4),RIGHT(ALT[[#This Row],[DATEMTH]],2),1)</f>
        <v>44805</v>
      </c>
      <c r="P8083" t="str">
        <f>IF(AND(ALT[[#This Row],[DATE]]&gt;=DATE(2023,6,1),ALT[[#This Row],[DATE]]&lt;=DATE(2024,5,31)),"Y","N")</f>
        <v>N</v>
      </c>
      <c r="Q8083" t="str">
        <f>LEFT(ALT[[#This Row],[DATEMTH]],4)</f>
        <v>2022</v>
      </c>
    </row>
    <row r="8084" spans="1:17" x14ac:dyDescent="0.25">
      <c r="A8084" t="s">
        <v>82</v>
      </c>
      <c r="B8084" t="s">
        <v>14</v>
      </c>
      <c r="C8084" t="s">
        <v>15</v>
      </c>
      <c r="D8084" t="s">
        <v>17</v>
      </c>
      <c r="E8084" s="14">
        <v>12694.71622</v>
      </c>
      <c r="F8084" s="14">
        <v>71484.293600000005</v>
      </c>
      <c r="G8084" s="13">
        <v>0.17758748923273965</v>
      </c>
      <c r="H8084" s="12">
        <v>-64662101.300000004</v>
      </c>
      <c r="I8084" s="12">
        <v>-11.48318021838007</v>
      </c>
      <c r="J8084" t="s">
        <v>25</v>
      </c>
      <c r="K8084" s="14">
        <v>1653.636872</v>
      </c>
      <c r="L8084" s="14">
        <v>12694.71622</v>
      </c>
      <c r="M8084" s="13">
        <v>0.13026182258369537</v>
      </c>
      <c r="N8084" s="12">
        <v>-1.4958199843032249</v>
      </c>
      <c r="O8084" s="2">
        <f>DATE(LEFT(ALT[[#This Row],[DATEMTH]],4),RIGHT(ALT[[#This Row],[DATEMTH]],2),1)</f>
        <v>44805</v>
      </c>
      <c r="P8084" t="str">
        <f>IF(AND(ALT[[#This Row],[DATE]]&gt;=DATE(2023,6,1),ALT[[#This Row],[DATE]]&lt;=DATE(2024,5,31)),"Y","N")</f>
        <v>N</v>
      </c>
      <c r="Q8084" t="str">
        <f>LEFT(ALT[[#This Row],[DATEMTH]],4)</f>
        <v>2022</v>
      </c>
    </row>
    <row r="8085" spans="1:17" x14ac:dyDescent="0.25">
      <c r="A8085" t="s">
        <v>82</v>
      </c>
      <c r="B8085" t="s">
        <v>14</v>
      </c>
      <c r="C8085" t="s">
        <v>15</v>
      </c>
      <c r="D8085" t="s">
        <v>17</v>
      </c>
      <c r="E8085" s="14">
        <v>12694.71622</v>
      </c>
      <c r="F8085" s="14">
        <v>71484.293600000005</v>
      </c>
      <c r="G8085" s="13">
        <v>0.17758748923273965</v>
      </c>
      <c r="H8085" s="12">
        <v>-64662101.300000004</v>
      </c>
      <c r="I8085" s="12">
        <v>-11.48318021838007</v>
      </c>
      <c r="J8085" t="s">
        <v>16</v>
      </c>
      <c r="K8085" s="14">
        <v>3831.6328720000001</v>
      </c>
      <c r="L8085" s="14">
        <v>12694.71622</v>
      </c>
      <c r="M8085" s="13">
        <v>0.30182895037570207</v>
      </c>
      <c r="N8085" s="12">
        <v>-3.4659562322886819</v>
      </c>
      <c r="O8085" s="2">
        <f>DATE(LEFT(ALT[[#This Row],[DATEMTH]],4),RIGHT(ALT[[#This Row],[DATEMTH]],2),1)</f>
        <v>44805</v>
      </c>
      <c r="P8085" t="str">
        <f>IF(AND(ALT[[#This Row],[DATE]]&gt;=DATE(2023,6,1),ALT[[#This Row],[DATE]]&lt;=DATE(2024,5,31)),"Y","N")</f>
        <v>N</v>
      </c>
      <c r="Q8085" t="str">
        <f>LEFT(ALT[[#This Row],[DATEMTH]],4)</f>
        <v>2022</v>
      </c>
    </row>
    <row r="8086" spans="1:17" x14ac:dyDescent="0.25">
      <c r="A8086" t="s">
        <v>82</v>
      </c>
      <c r="B8086" t="s">
        <v>14</v>
      </c>
      <c r="C8086" t="s">
        <v>18</v>
      </c>
      <c r="D8086" t="s">
        <v>17</v>
      </c>
      <c r="E8086" s="14">
        <v>16309.724255999998</v>
      </c>
      <c r="F8086" s="14">
        <v>71484.293600000005</v>
      </c>
      <c r="G8086" s="13">
        <v>0.22815815103753079</v>
      </c>
      <c r="H8086" s="12">
        <v>-64662101.300000004</v>
      </c>
      <c r="I8086" s="12">
        <v>-14.753185474809516</v>
      </c>
      <c r="J8086" t="s">
        <v>16</v>
      </c>
      <c r="K8086" s="14">
        <v>5767.9954959999995</v>
      </c>
      <c r="L8086" s="14">
        <v>16309.724256</v>
      </c>
      <c r="M8086" s="13">
        <v>0.35365377154540656</v>
      </c>
      <c r="N8086" s="12">
        <v>-5.2175196854752954</v>
      </c>
      <c r="O8086" s="2">
        <f>DATE(LEFT(ALT[[#This Row],[DATEMTH]],4),RIGHT(ALT[[#This Row],[DATEMTH]],2),1)</f>
        <v>44805</v>
      </c>
      <c r="P8086" t="str">
        <f>IF(AND(ALT[[#This Row],[DATE]]&gt;=DATE(2023,6,1),ALT[[#This Row],[DATE]]&lt;=DATE(2024,5,31)),"Y","N")</f>
        <v>N</v>
      </c>
      <c r="Q8086" t="str">
        <f>LEFT(ALT[[#This Row],[DATEMTH]],4)</f>
        <v>2022</v>
      </c>
    </row>
    <row r="8087" spans="1:17" x14ac:dyDescent="0.25">
      <c r="A8087" t="s">
        <v>82</v>
      </c>
      <c r="B8087" t="s">
        <v>14</v>
      </c>
      <c r="C8087" t="s">
        <v>18</v>
      </c>
      <c r="D8087" t="s">
        <v>17</v>
      </c>
      <c r="E8087" s="14">
        <v>16309.724255999998</v>
      </c>
      <c r="F8087" s="14">
        <v>71484.293600000005</v>
      </c>
      <c r="G8087" s="13">
        <v>0.22815815103753079</v>
      </c>
      <c r="H8087" s="12">
        <v>-64662101.300000004</v>
      </c>
      <c r="I8087" s="12">
        <v>-14.753185474809516</v>
      </c>
      <c r="J8087" t="s">
        <v>25</v>
      </c>
      <c r="K8087" s="14">
        <v>1356.6103239999995</v>
      </c>
      <c r="L8087" s="14">
        <v>16309.724256</v>
      </c>
      <c r="M8087" s="13">
        <v>8.3178004894897684E-2</v>
      </c>
      <c r="N8087" s="12">
        <v>-1.2271405336390393</v>
      </c>
      <c r="O8087" s="2">
        <f>DATE(LEFT(ALT[[#This Row],[DATEMTH]],4),RIGHT(ALT[[#This Row],[DATEMTH]],2),1)</f>
        <v>44805</v>
      </c>
      <c r="P8087" t="str">
        <f>IF(AND(ALT[[#This Row],[DATE]]&gt;=DATE(2023,6,1),ALT[[#This Row],[DATE]]&lt;=DATE(2024,5,31)),"Y","N")</f>
        <v>N</v>
      </c>
      <c r="Q8087" t="str">
        <f>LEFT(ALT[[#This Row],[DATEMTH]],4)</f>
        <v>2022</v>
      </c>
    </row>
    <row r="8088" spans="1:17" x14ac:dyDescent="0.25">
      <c r="A8088" t="s">
        <v>82</v>
      </c>
      <c r="B8088" t="s">
        <v>14</v>
      </c>
      <c r="C8088" t="s">
        <v>18</v>
      </c>
      <c r="D8088" t="s">
        <v>17</v>
      </c>
      <c r="E8088" s="14">
        <v>16309.724255999998</v>
      </c>
      <c r="F8088" s="14">
        <v>71484.293600000005</v>
      </c>
      <c r="G8088" s="13">
        <v>0.22815815103753079</v>
      </c>
      <c r="H8088" s="12">
        <v>-64662101.300000004</v>
      </c>
      <c r="I8088" s="12">
        <v>-14.753185474809516</v>
      </c>
      <c r="J8088" t="s">
        <v>24</v>
      </c>
      <c r="K8088" s="14">
        <v>5154.1039199999996</v>
      </c>
      <c r="L8088" s="14">
        <v>16309.724256</v>
      </c>
      <c r="M8088" s="13">
        <v>0.31601416670817806</v>
      </c>
      <c r="N8088" s="12">
        <v>-4.6622156141131255</v>
      </c>
      <c r="O8088" s="2">
        <f>DATE(LEFT(ALT[[#This Row],[DATEMTH]],4),RIGHT(ALT[[#This Row],[DATEMTH]],2),1)</f>
        <v>44805</v>
      </c>
      <c r="P8088" t="str">
        <f>IF(AND(ALT[[#This Row],[DATE]]&gt;=DATE(2023,6,1),ALT[[#This Row],[DATE]]&lt;=DATE(2024,5,31)),"Y","N")</f>
        <v>N</v>
      </c>
      <c r="Q8088" t="str">
        <f>LEFT(ALT[[#This Row],[DATEMTH]],4)</f>
        <v>2022</v>
      </c>
    </row>
    <row r="8089" spans="1:17" x14ac:dyDescent="0.25">
      <c r="A8089" t="s">
        <v>82</v>
      </c>
      <c r="B8089" t="s">
        <v>14</v>
      </c>
      <c r="C8089" t="s">
        <v>18</v>
      </c>
      <c r="D8089" t="s">
        <v>17</v>
      </c>
      <c r="E8089" s="14">
        <v>16309.724255999998</v>
      </c>
      <c r="F8089" s="14">
        <v>71484.293600000005</v>
      </c>
      <c r="G8089" s="13">
        <v>0.22815815103753079</v>
      </c>
      <c r="H8089" s="12">
        <v>-64662101.300000004</v>
      </c>
      <c r="I8089" s="12">
        <v>-14.753185474809516</v>
      </c>
      <c r="J8089" t="s">
        <v>26</v>
      </c>
      <c r="K8089" s="14">
        <v>4031.0145160000002</v>
      </c>
      <c r="L8089" s="14">
        <v>16309.724256</v>
      </c>
      <c r="M8089" s="13">
        <v>0.24715405685151765</v>
      </c>
      <c r="N8089" s="12">
        <v>-3.6463096415820555</v>
      </c>
      <c r="O8089" s="2">
        <f>DATE(LEFT(ALT[[#This Row],[DATEMTH]],4),RIGHT(ALT[[#This Row],[DATEMTH]],2),1)</f>
        <v>44805</v>
      </c>
      <c r="P8089" t="str">
        <f>IF(AND(ALT[[#This Row],[DATE]]&gt;=DATE(2023,6,1),ALT[[#This Row],[DATE]]&lt;=DATE(2024,5,31)),"Y","N")</f>
        <v>N</v>
      </c>
      <c r="Q8089" t="str">
        <f>LEFT(ALT[[#This Row],[DATEMTH]],4)</f>
        <v>2022</v>
      </c>
    </row>
    <row r="8090" spans="1:17" x14ac:dyDescent="0.25">
      <c r="A8090" t="s">
        <v>82</v>
      </c>
      <c r="B8090" t="s">
        <v>14</v>
      </c>
      <c r="C8090" t="s">
        <v>19</v>
      </c>
      <c r="D8090" t="s">
        <v>17</v>
      </c>
      <c r="E8090" s="14">
        <v>19763.658848000003</v>
      </c>
      <c r="F8090" s="14">
        <v>71484.293600000005</v>
      </c>
      <c r="G8090" s="13">
        <v>0.27647554242600786</v>
      </c>
      <c r="H8090" s="12">
        <v>-64662101.300000004</v>
      </c>
      <c r="I8090" s="12">
        <v>-17.877489531322972</v>
      </c>
      <c r="J8090" t="s">
        <v>25</v>
      </c>
      <c r="K8090" s="14">
        <v>12819.178496</v>
      </c>
      <c r="L8090" s="14">
        <v>19763.658847999999</v>
      </c>
      <c r="M8090" s="13">
        <v>0.64862374900269282</v>
      </c>
      <c r="N8090" s="12">
        <v>-11.595764282563099</v>
      </c>
      <c r="O8090" s="2">
        <f>DATE(LEFT(ALT[[#This Row],[DATEMTH]],4),RIGHT(ALT[[#This Row],[DATEMTH]],2),1)</f>
        <v>44805</v>
      </c>
      <c r="P8090" t="str">
        <f>IF(AND(ALT[[#This Row],[DATE]]&gt;=DATE(2023,6,1),ALT[[#This Row],[DATE]]&lt;=DATE(2024,5,31)),"Y","N")</f>
        <v>N</v>
      </c>
      <c r="Q8090" t="str">
        <f>LEFT(ALT[[#This Row],[DATEMTH]],4)</f>
        <v>2022</v>
      </c>
    </row>
    <row r="8091" spans="1:17" x14ac:dyDescent="0.25">
      <c r="A8091" t="s">
        <v>82</v>
      </c>
      <c r="B8091" t="s">
        <v>14</v>
      </c>
      <c r="C8091" t="s">
        <v>19</v>
      </c>
      <c r="D8091" t="s">
        <v>17</v>
      </c>
      <c r="E8091" s="14">
        <v>19763.658848000003</v>
      </c>
      <c r="F8091" s="14">
        <v>71484.293600000005</v>
      </c>
      <c r="G8091" s="13">
        <v>0.27647554242600786</v>
      </c>
      <c r="H8091" s="12">
        <v>-64662101.300000004</v>
      </c>
      <c r="I8091" s="12">
        <v>-17.877489531322972</v>
      </c>
      <c r="J8091" t="s">
        <v>24</v>
      </c>
      <c r="K8091" s="14">
        <v>6079.8580920000004</v>
      </c>
      <c r="L8091" s="14">
        <v>19763.658847999999</v>
      </c>
      <c r="M8091" s="13">
        <v>0.30762816433735685</v>
      </c>
      <c r="N8091" s="12">
        <v>-5.4996192874811998</v>
      </c>
      <c r="O8091" s="2">
        <f>DATE(LEFT(ALT[[#This Row],[DATEMTH]],4),RIGHT(ALT[[#This Row],[DATEMTH]],2),1)</f>
        <v>44805</v>
      </c>
      <c r="P8091" t="str">
        <f>IF(AND(ALT[[#This Row],[DATE]]&gt;=DATE(2023,6,1),ALT[[#This Row],[DATE]]&lt;=DATE(2024,5,31)),"Y","N")</f>
        <v>N</v>
      </c>
      <c r="Q8091" t="str">
        <f>LEFT(ALT[[#This Row],[DATEMTH]],4)</f>
        <v>2022</v>
      </c>
    </row>
    <row r="8092" spans="1:17" x14ac:dyDescent="0.25">
      <c r="A8092" t="s">
        <v>82</v>
      </c>
      <c r="B8092" t="s">
        <v>14</v>
      </c>
      <c r="C8092" t="s">
        <v>19</v>
      </c>
      <c r="D8092" t="s">
        <v>17</v>
      </c>
      <c r="E8092" s="14">
        <v>19763.658848000003</v>
      </c>
      <c r="F8092" s="14">
        <v>71484.293600000005</v>
      </c>
      <c r="G8092" s="13">
        <v>0.27647554242600786</v>
      </c>
      <c r="H8092" s="12">
        <v>-64662101.300000004</v>
      </c>
      <c r="I8092" s="12">
        <v>-17.877489531322972</v>
      </c>
      <c r="J8092" t="s">
        <v>16</v>
      </c>
      <c r="K8092" s="14">
        <v>5.0568439999999999</v>
      </c>
      <c r="L8092" s="14">
        <v>19763.658847999999</v>
      </c>
      <c r="M8092" s="13">
        <v>2.5586578066802299E-4</v>
      </c>
      <c r="N8092" s="12">
        <v>-4.5742378153163605E-3</v>
      </c>
      <c r="O8092" s="2">
        <f>DATE(LEFT(ALT[[#This Row],[DATEMTH]],4),RIGHT(ALT[[#This Row],[DATEMTH]],2),1)</f>
        <v>44805</v>
      </c>
      <c r="P8092" t="str">
        <f>IF(AND(ALT[[#This Row],[DATE]]&gt;=DATE(2023,6,1),ALT[[#This Row],[DATE]]&lt;=DATE(2024,5,31)),"Y","N")</f>
        <v>N</v>
      </c>
      <c r="Q8092" t="str">
        <f>LEFT(ALT[[#This Row],[DATEMTH]],4)</f>
        <v>2022</v>
      </c>
    </row>
    <row r="8093" spans="1:17" x14ac:dyDescent="0.25">
      <c r="A8093" t="s">
        <v>82</v>
      </c>
      <c r="B8093" t="s">
        <v>14</v>
      </c>
      <c r="C8093" t="s">
        <v>19</v>
      </c>
      <c r="D8093" t="s">
        <v>17</v>
      </c>
      <c r="E8093" s="14">
        <v>19763.658848000003</v>
      </c>
      <c r="F8093" s="14">
        <v>71484.293600000005</v>
      </c>
      <c r="G8093" s="13">
        <v>0.27647554242600786</v>
      </c>
      <c r="H8093" s="12">
        <v>-64662101.300000004</v>
      </c>
      <c r="I8093" s="12">
        <v>-17.877489531322972</v>
      </c>
      <c r="J8093" t="s">
        <v>26</v>
      </c>
      <c r="K8093" s="14">
        <v>859.56541600000003</v>
      </c>
      <c r="L8093" s="14">
        <v>19763.658847999999</v>
      </c>
      <c r="M8093" s="13">
        <v>4.3492220879282409E-2</v>
      </c>
      <c r="N8093" s="12">
        <v>-0.77753172346335764</v>
      </c>
      <c r="O8093" s="2">
        <f>DATE(LEFT(ALT[[#This Row],[DATEMTH]],4),RIGHT(ALT[[#This Row],[DATEMTH]],2),1)</f>
        <v>44805</v>
      </c>
      <c r="P8093" t="str">
        <f>IF(AND(ALT[[#This Row],[DATE]]&gt;=DATE(2023,6,1),ALT[[#This Row],[DATE]]&lt;=DATE(2024,5,31)),"Y","N")</f>
        <v>N</v>
      </c>
      <c r="Q8093" t="str">
        <f>LEFT(ALT[[#This Row],[DATEMTH]],4)</f>
        <v>2022</v>
      </c>
    </row>
    <row r="8094" spans="1:17" x14ac:dyDescent="0.25">
      <c r="A8094" t="s">
        <v>82</v>
      </c>
      <c r="B8094" t="s">
        <v>14</v>
      </c>
      <c r="C8094" t="s">
        <v>20</v>
      </c>
      <c r="D8094" t="s">
        <v>17</v>
      </c>
      <c r="E8094" s="14">
        <v>22716.194275999998</v>
      </c>
      <c r="F8094" s="14">
        <v>71484.293600000005</v>
      </c>
      <c r="G8094" s="13">
        <v>0.31777881730372165</v>
      </c>
      <c r="H8094" s="12">
        <v>-64662101.300000004</v>
      </c>
      <c r="I8094" s="12">
        <v>-20.548246075487441</v>
      </c>
      <c r="J8094" t="s">
        <v>26</v>
      </c>
      <c r="K8094" s="14">
        <v>1283.9789760000001</v>
      </c>
      <c r="L8094" s="14">
        <v>22716.194275999998</v>
      </c>
      <c r="M8094" s="13">
        <v>5.6522627003438831E-2</v>
      </c>
      <c r="N8094" s="12">
        <v>-1.1614408484996523</v>
      </c>
      <c r="O8094" s="2">
        <f>DATE(LEFT(ALT[[#This Row],[DATEMTH]],4),RIGHT(ALT[[#This Row],[DATEMTH]],2),1)</f>
        <v>44805</v>
      </c>
      <c r="P8094" t="str">
        <f>IF(AND(ALT[[#This Row],[DATE]]&gt;=DATE(2023,6,1),ALT[[#This Row],[DATE]]&lt;=DATE(2024,5,31)),"Y","N")</f>
        <v>N</v>
      </c>
      <c r="Q8094" t="str">
        <f>LEFT(ALT[[#This Row],[DATEMTH]],4)</f>
        <v>2022</v>
      </c>
    </row>
    <row r="8095" spans="1:17" x14ac:dyDescent="0.25">
      <c r="A8095" t="s">
        <v>82</v>
      </c>
      <c r="B8095" t="s">
        <v>14</v>
      </c>
      <c r="C8095" t="s">
        <v>20</v>
      </c>
      <c r="D8095" t="s">
        <v>17</v>
      </c>
      <c r="E8095" s="14">
        <v>22716.194275999998</v>
      </c>
      <c r="F8095" s="14">
        <v>71484.293600000005</v>
      </c>
      <c r="G8095" s="13">
        <v>0.31777881730372165</v>
      </c>
      <c r="H8095" s="12">
        <v>-64662101.300000004</v>
      </c>
      <c r="I8095" s="12">
        <v>-20.548246075487441</v>
      </c>
      <c r="J8095" t="s">
        <v>16</v>
      </c>
      <c r="K8095" s="14">
        <v>8676.9642959999983</v>
      </c>
      <c r="L8095" s="14">
        <v>22716.194275999998</v>
      </c>
      <c r="M8095" s="13">
        <v>0.38197262228767526</v>
      </c>
      <c r="N8095" s="12">
        <v>-7.84886743686637</v>
      </c>
      <c r="O8095" s="2">
        <f>DATE(LEFT(ALT[[#This Row],[DATEMTH]],4),RIGHT(ALT[[#This Row],[DATEMTH]],2),1)</f>
        <v>44805</v>
      </c>
      <c r="P8095" t="str">
        <f>IF(AND(ALT[[#This Row],[DATE]]&gt;=DATE(2023,6,1),ALT[[#This Row],[DATE]]&lt;=DATE(2024,5,31)),"Y","N")</f>
        <v>N</v>
      </c>
      <c r="Q8095" t="str">
        <f>LEFT(ALT[[#This Row],[DATEMTH]],4)</f>
        <v>2022</v>
      </c>
    </row>
    <row r="8096" spans="1:17" x14ac:dyDescent="0.25">
      <c r="A8096" t="s">
        <v>82</v>
      </c>
      <c r="B8096" t="s">
        <v>14</v>
      </c>
      <c r="C8096" t="s">
        <v>20</v>
      </c>
      <c r="D8096" t="s">
        <v>17</v>
      </c>
      <c r="E8096" s="14">
        <v>22716.194275999998</v>
      </c>
      <c r="F8096" s="14">
        <v>71484.293600000005</v>
      </c>
      <c r="G8096" s="13">
        <v>0.31777881730372165</v>
      </c>
      <c r="H8096" s="12">
        <v>-64662101.300000004</v>
      </c>
      <c r="I8096" s="12">
        <v>-20.548246075487441</v>
      </c>
      <c r="J8096" t="s">
        <v>25</v>
      </c>
      <c r="K8096" s="14">
        <v>2869.281172</v>
      </c>
      <c r="L8096" s="14">
        <v>22716.194275999998</v>
      </c>
      <c r="M8096" s="13">
        <v>0.12630994158345613</v>
      </c>
      <c r="N8096" s="12">
        <v>-2.5954477614373004</v>
      </c>
      <c r="O8096" s="2">
        <f>DATE(LEFT(ALT[[#This Row],[DATEMTH]],4),RIGHT(ALT[[#This Row],[DATEMTH]],2),1)</f>
        <v>44805</v>
      </c>
      <c r="P8096" t="str">
        <f>IF(AND(ALT[[#This Row],[DATE]]&gt;=DATE(2023,6,1),ALT[[#This Row],[DATE]]&lt;=DATE(2024,5,31)),"Y","N")</f>
        <v>N</v>
      </c>
      <c r="Q8096" t="str">
        <f>LEFT(ALT[[#This Row],[DATEMTH]],4)</f>
        <v>2022</v>
      </c>
    </row>
    <row r="8097" spans="1:17" x14ac:dyDescent="0.25">
      <c r="A8097" t="s">
        <v>82</v>
      </c>
      <c r="B8097" t="s">
        <v>14</v>
      </c>
      <c r="C8097" t="s">
        <v>20</v>
      </c>
      <c r="D8097" t="s">
        <v>17</v>
      </c>
      <c r="E8097" s="14">
        <v>22716.194275999998</v>
      </c>
      <c r="F8097" s="14">
        <v>71484.293600000005</v>
      </c>
      <c r="G8097" s="13">
        <v>0.31777881730372165</v>
      </c>
      <c r="H8097" s="12">
        <v>-64662101.300000004</v>
      </c>
      <c r="I8097" s="12">
        <v>-20.548246075487441</v>
      </c>
      <c r="J8097" t="s">
        <v>24</v>
      </c>
      <c r="K8097" s="14">
        <v>9885.9698320000007</v>
      </c>
      <c r="L8097" s="14">
        <v>22716.194275999998</v>
      </c>
      <c r="M8097" s="13">
        <v>0.43519480912542979</v>
      </c>
      <c r="N8097" s="12">
        <v>-8.9424900286841194</v>
      </c>
      <c r="O8097" s="2">
        <f>DATE(LEFT(ALT[[#This Row],[DATEMTH]],4),RIGHT(ALT[[#This Row],[DATEMTH]],2),1)</f>
        <v>44805</v>
      </c>
      <c r="P8097" t="str">
        <f>IF(AND(ALT[[#This Row],[DATE]]&gt;=DATE(2023,6,1),ALT[[#This Row],[DATE]]&lt;=DATE(2024,5,31)),"Y","N")</f>
        <v>N</v>
      </c>
      <c r="Q8097" t="str">
        <f>LEFT(ALT[[#This Row],[DATEMTH]],4)</f>
        <v>2022</v>
      </c>
    </row>
    <row r="8098" spans="1:17" x14ac:dyDescent="0.25">
      <c r="A8098" t="s">
        <v>82</v>
      </c>
      <c r="B8098" t="s">
        <v>14</v>
      </c>
      <c r="C8098" t="s">
        <v>15</v>
      </c>
      <c r="D8098" t="s">
        <v>23</v>
      </c>
      <c r="E8098" s="14">
        <v>12694.71622</v>
      </c>
      <c r="F8098" s="14">
        <v>71484.293600000005</v>
      </c>
      <c r="G8098" s="13">
        <v>0.17758748923273965</v>
      </c>
      <c r="H8098" s="12">
        <v>-7868016.0999999996</v>
      </c>
      <c r="I8098" s="12">
        <v>-1.3972612244417721</v>
      </c>
      <c r="J8098" t="s">
        <v>24</v>
      </c>
      <c r="K8098" s="14">
        <v>5543.2273240000022</v>
      </c>
      <c r="L8098" s="14">
        <v>12694.71622</v>
      </c>
      <c r="M8098" s="13">
        <v>0.43665626138746427</v>
      </c>
      <c r="N8098" s="12">
        <v>-0.61012286244641489</v>
      </c>
      <c r="O8098" s="2">
        <f>DATE(LEFT(ALT[[#This Row],[DATEMTH]],4),RIGHT(ALT[[#This Row],[DATEMTH]],2),1)</f>
        <v>44805</v>
      </c>
      <c r="P8098" t="str">
        <f>IF(AND(ALT[[#This Row],[DATE]]&gt;=DATE(2023,6,1),ALT[[#This Row],[DATE]]&lt;=DATE(2024,5,31)),"Y","N")</f>
        <v>N</v>
      </c>
      <c r="Q8098" t="str">
        <f>LEFT(ALT[[#This Row],[DATEMTH]],4)</f>
        <v>2022</v>
      </c>
    </row>
    <row r="8099" spans="1:17" x14ac:dyDescent="0.25">
      <c r="A8099" t="s">
        <v>82</v>
      </c>
      <c r="B8099" t="s">
        <v>14</v>
      </c>
      <c r="C8099" t="s">
        <v>15</v>
      </c>
      <c r="D8099" t="s">
        <v>23</v>
      </c>
      <c r="E8099" s="14">
        <v>12694.71622</v>
      </c>
      <c r="F8099" s="14">
        <v>71484.293600000005</v>
      </c>
      <c r="G8099" s="13">
        <v>0.17758748923273965</v>
      </c>
      <c r="H8099" s="12">
        <v>-7868016.0999999996</v>
      </c>
      <c r="I8099" s="12">
        <v>-1.3972612244417721</v>
      </c>
      <c r="J8099" t="s">
        <v>25</v>
      </c>
      <c r="K8099" s="14">
        <v>1653.636872</v>
      </c>
      <c r="L8099" s="14">
        <v>12694.71622</v>
      </c>
      <c r="M8099" s="13">
        <v>0.13026182258369537</v>
      </c>
      <c r="N8099" s="12">
        <v>-0.18200979372131107</v>
      </c>
      <c r="O8099" s="2">
        <f>DATE(LEFT(ALT[[#This Row],[DATEMTH]],4),RIGHT(ALT[[#This Row],[DATEMTH]],2),1)</f>
        <v>44805</v>
      </c>
      <c r="P8099" t="str">
        <f>IF(AND(ALT[[#This Row],[DATE]]&gt;=DATE(2023,6,1),ALT[[#This Row],[DATE]]&lt;=DATE(2024,5,31)),"Y","N")</f>
        <v>N</v>
      </c>
      <c r="Q8099" t="str">
        <f>LEFT(ALT[[#This Row],[DATEMTH]],4)</f>
        <v>2022</v>
      </c>
    </row>
    <row r="8100" spans="1:17" x14ac:dyDescent="0.25">
      <c r="A8100" t="s">
        <v>82</v>
      </c>
      <c r="B8100" t="s">
        <v>14</v>
      </c>
      <c r="C8100" t="s">
        <v>15</v>
      </c>
      <c r="D8100" t="s">
        <v>23</v>
      </c>
      <c r="E8100" s="14">
        <v>12694.71622</v>
      </c>
      <c r="F8100" s="14">
        <v>71484.293600000005</v>
      </c>
      <c r="G8100" s="13">
        <v>0.17758748923273965</v>
      </c>
      <c r="H8100" s="12">
        <v>-7868016.0999999996</v>
      </c>
      <c r="I8100" s="12">
        <v>-1.3972612244417721</v>
      </c>
      <c r="J8100" t="s">
        <v>26</v>
      </c>
      <c r="K8100" s="14">
        <v>1666.2191519999999</v>
      </c>
      <c r="L8100" s="14">
        <v>12694.71622</v>
      </c>
      <c r="M8100" s="13">
        <v>0.13125296565313846</v>
      </c>
      <c r="N8100" s="12">
        <v>-0.18339467950011812</v>
      </c>
      <c r="O8100" s="2">
        <f>DATE(LEFT(ALT[[#This Row],[DATEMTH]],4),RIGHT(ALT[[#This Row],[DATEMTH]],2),1)</f>
        <v>44805</v>
      </c>
      <c r="P8100" t="str">
        <f>IF(AND(ALT[[#This Row],[DATE]]&gt;=DATE(2023,6,1),ALT[[#This Row],[DATE]]&lt;=DATE(2024,5,31)),"Y","N")</f>
        <v>N</v>
      </c>
      <c r="Q8100" t="str">
        <f>LEFT(ALT[[#This Row],[DATEMTH]],4)</f>
        <v>2022</v>
      </c>
    </row>
    <row r="8101" spans="1:17" x14ac:dyDescent="0.25">
      <c r="A8101" t="s">
        <v>82</v>
      </c>
      <c r="B8101" t="s">
        <v>14</v>
      </c>
      <c r="C8101" t="s">
        <v>15</v>
      </c>
      <c r="D8101" t="s">
        <v>23</v>
      </c>
      <c r="E8101" s="14">
        <v>12694.71622</v>
      </c>
      <c r="F8101" s="14">
        <v>71484.293600000005</v>
      </c>
      <c r="G8101" s="13">
        <v>0.17758748923273965</v>
      </c>
      <c r="H8101" s="12">
        <v>-7868016.0999999996</v>
      </c>
      <c r="I8101" s="12">
        <v>-1.3972612244417721</v>
      </c>
      <c r="J8101" t="s">
        <v>16</v>
      </c>
      <c r="K8101" s="14">
        <v>3831.6328720000001</v>
      </c>
      <c r="L8101" s="14">
        <v>12694.71622</v>
      </c>
      <c r="M8101" s="13">
        <v>0.30182895037570207</v>
      </c>
      <c r="N8101" s="12">
        <v>-0.42173388877392837</v>
      </c>
      <c r="O8101" s="2">
        <f>DATE(LEFT(ALT[[#This Row],[DATEMTH]],4),RIGHT(ALT[[#This Row],[DATEMTH]],2),1)</f>
        <v>44805</v>
      </c>
      <c r="P8101" t="str">
        <f>IF(AND(ALT[[#This Row],[DATE]]&gt;=DATE(2023,6,1),ALT[[#This Row],[DATE]]&lt;=DATE(2024,5,31)),"Y","N")</f>
        <v>N</v>
      </c>
      <c r="Q8101" t="str">
        <f>LEFT(ALT[[#This Row],[DATEMTH]],4)</f>
        <v>2022</v>
      </c>
    </row>
    <row r="8102" spans="1:17" x14ac:dyDescent="0.25">
      <c r="A8102" t="s">
        <v>82</v>
      </c>
      <c r="B8102" t="s">
        <v>14</v>
      </c>
      <c r="C8102" t="s">
        <v>18</v>
      </c>
      <c r="D8102" t="s">
        <v>23</v>
      </c>
      <c r="E8102" s="14">
        <v>16309.724255999998</v>
      </c>
      <c r="F8102" s="14">
        <v>71484.293600000005</v>
      </c>
      <c r="G8102" s="13">
        <v>0.22815815103753079</v>
      </c>
      <c r="H8102" s="12">
        <v>-7868016.0999999996</v>
      </c>
      <c r="I8102" s="12">
        <v>-1.7951520057095238</v>
      </c>
      <c r="J8102" t="s">
        <v>24</v>
      </c>
      <c r="K8102" s="14">
        <v>5154.1039199999996</v>
      </c>
      <c r="L8102" s="14">
        <v>16309.724256</v>
      </c>
      <c r="M8102" s="13">
        <v>0.31601416670817806</v>
      </c>
      <c r="N8102" s="12">
        <v>-0.56729346519880963</v>
      </c>
      <c r="O8102" s="2">
        <f>DATE(LEFT(ALT[[#This Row],[DATEMTH]],4),RIGHT(ALT[[#This Row],[DATEMTH]],2),1)</f>
        <v>44805</v>
      </c>
      <c r="P8102" t="str">
        <f>IF(AND(ALT[[#This Row],[DATE]]&gt;=DATE(2023,6,1),ALT[[#This Row],[DATE]]&lt;=DATE(2024,5,31)),"Y","N")</f>
        <v>N</v>
      </c>
      <c r="Q8102" t="str">
        <f>LEFT(ALT[[#This Row],[DATEMTH]],4)</f>
        <v>2022</v>
      </c>
    </row>
    <row r="8103" spans="1:17" x14ac:dyDescent="0.25">
      <c r="A8103" t="s">
        <v>82</v>
      </c>
      <c r="B8103" t="s">
        <v>14</v>
      </c>
      <c r="C8103" t="s">
        <v>18</v>
      </c>
      <c r="D8103" t="s">
        <v>23</v>
      </c>
      <c r="E8103" s="14">
        <v>16309.724255999998</v>
      </c>
      <c r="F8103" s="14">
        <v>71484.293600000005</v>
      </c>
      <c r="G8103" s="13">
        <v>0.22815815103753079</v>
      </c>
      <c r="H8103" s="12">
        <v>-7868016.0999999996</v>
      </c>
      <c r="I8103" s="12">
        <v>-1.7951520057095238</v>
      </c>
      <c r="J8103" t="s">
        <v>25</v>
      </c>
      <c r="K8103" s="14">
        <v>1356.6103239999995</v>
      </c>
      <c r="L8103" s="14">
        <v>16309.724256</v>
      </c>
      <c r="M8103" s="13">
        <v>8.3178004894897684E-2</v>
      </c>
      <c r="N8103" s="12">
        <v>-0.14931716231799216</v>
      </c>
      <c r="O8103" s="2">
        <f>DATE(LEFT(ALT[[#This Row],[DATEMTH]],4),RIGHT(ALT[[#This Row],[DATEMTH]],2),1)</f>
        <v>44805</v>
      </c>
      <c r="P8103" t="str">
        <f>IF(AND(ALT[[#This Row],[DATE]]&gt;=DATE(2023,6,1),ALT[[#This Row],[DATE]]&lt;=DATE(2024,5,31)),"Y","N")</f>
        <v>N</v>
      </c>
      <c r="Q8103" t="str">
        <f>LEFT(ALT[[#This Row],[DATEMTH]],4)</f>
        <v>2022</v>
      </c>
    </row>
    <row r="8104" spans="1:17" x14ac:dyDescent="0.25">
      <c r="A8104" t="s">
        <v>82</v>
      </c>
      <c r="B8104" t="s">
        <v>14</v>
      </c>
      <c r="C8104" t="s">
        <v>18</v>
      </c>
      <c r="D8104" t="s">
        <v>23</v>
      </c>
      <c r="E8104" s="14">
        <v>16309.724255999998</v>
      </c>
      <c r="F8104" s="14">
        <v>71484.293600000005</v>
      </c>
      <c r="G8104" s="13">
        <v>0.22815815103753079</v>
      </c>
      <c r="H8104" s="12">
        <v>-7868016.0999999996</v>
      </c>
      <c r="I8104" s="12">
        <v>-1.7951520057095238</v>
      </c>
      <c r="J8104" t="s">
        <v>16</v>
      </c>
      <c r="K8104" s="14">
        <v>5767.9954959999995</v>
      </c>
      <c r="L8104" s="14">
        <v>16309.724256</v>
      </c>
      <c r="M8104" s="13">
        <v>0.35365377154540656</v>
      </c>
      <c r="N8104" s="12">
        <v>-0.63486227731647427</v>
      </c>
      <c r="O8104" s="2">
        <f>DATE(LEFT(ALT[[#This Row],[DATEMTH]],4),RIGHT(ALT[[#This Row],[DATEMTH]],2),1)</f>
        <v>44805</v>
      </c>
      <c r="P8104" t="str">
        <f>IF(AND(ALT[[#This Row],[DATE]]&gt;=DATE(2023,6,1),ALT[[#This Row],[DATE]]&lt;=DATE(2024,5,31)),"Y","N")</f>
        <v>N</v>
      </c>
      <c r="Q8104" t="str">
        <f>LEFT(ALT[[#This Row],[DATEMTH]],4)</f>
        <v>2022</v>
      </c>
    </row>
    <row r="8105" spans="1:17" x14ac:dyDescent="0.25">
      <c r="A8105" t="s">
        <v>82</v>
      </c>
      <c r="B8105" t="s">
        <v>14</v>
      </c>
      <c r="C8105" t="s">
        <v>18</v>
      </c>
      <c r="D8105" t="s">
        <v>23</v>
      </c>
      <c r="E8105" s="14">
        <v>16309.724255999998</v>
      </c>
      <c r="F8105" s="14">
        <v>71484.293600000005</v>
      </c>
      <c r="G8105" s="13">
        <v>0.22815815103753079</v>
      </c>
      <c r="H8105" s="12">
        <v>-7868016.0999999996</v>
      </c>
      <c r="I8105" s="12">
        <v>-1.7951520057095238</v>
      </c>
      <c r="J8105" t="s">
        <v>26</v>
      </c>
      <c r="K8105" s="14">
        <v>4031.0145160000002</v>
      </c>
      <c r="L8105" s="14">
        <v>16309.724256</v>
      </c>
      <c r="M8105" s="13">
        <v>0.24715405685151765</v>
      </c>
      <c r="N8105" s="12">
        <v>-0.44367910087624757</v>
      </c>
      <c r="O8105" s="2">
        <f>DATE(LEFT(ALT[[#This Row],[DATEMTH]],4),RIGHT(ALT[[#This Row],[DATEMTH]],2),1)</f>
        <v>44805</v>
      </c>
      <c r="P8105" t="str">
        <f>IF(AND(ALT[[#This Row],[DATE]]&gt;=DATE(2023,6,1),ALT[[#This Row],[DATE]]&lt;=DATE(2024,5,31)),"Y","N")</f>
        <v>N</v>
      </c>
      <c r="Q8105" t="str">
        <f>LEFT(ALT[[#This Row],[DATEMTH]],4)</f>
        <v>2022</v>
      </c>
    </row>
    <row r="8106" spans="1:17" x14ac:dyDescent="0.25">
      <c r="A8106" t="s">
        <v>82</v>
      </c>
      <c r="B8106" t="s">
        <v>14</v>
      </c>
      <c r="C8106" t="s">
        <v>19</v>
      </c>
      <c r="D8106" t="s">
        <v>23</v>
      </c>
      <c r="E8106" s="14">
        <v>19763.658848000003</v>
      </c>
      <c r="F8106" s="14">
        <v>71484.293600000005</v>
      </c>
      <c r="G8106" s="13">
        <v>0.27647554242600786</v>
      </c>
      <c r="H8106" s="12">
        <v>-7868016.0999999996</v>
      </c>
      <c r="I8106" s="12">
        <v>-2.1753140190640625</v>
      </c>
      <c r="J8106" t="s">
        <v>25</v>
      </c>
      <c r="K8106" s="14">
        <v>12819.178496</v>
      </c>
      <c r="L8106" s="14">
        <v>19763.658847999999</v>
      </c>
      <c r="M8106" s="13">
        <v>0.64862374900269282</v>
      </c>
      <c r="N8106" s="12">
        <v>-1.4109603343034474</v>
      </c>
      <c r="O8106" s="2">
        <f>DATE(LEFT(ALT[[#This Row],[DATEMTH]],4),RIGHT(ALT[[#This Row],[DATEMTH]],2),1)</f>
        <v>44805</v>
      </c>
      <c r="P8106" t="str">
        <f>IF(AND(ALT[[#This Row],[DATE]]&gt;=DATE(2023,6,1),ALT[[#This Row],[DATE]]&lt;=DATE(2024,5,31)),"Y","N")</f>
        <v>N</v>
      </c>
      <c r="Q8106" t="str">
        <f>LEFT(ALT[[#This Row],[DATEMTH]],4)</f>
        <v>2022</v>
      </c>
    </row>
    <row r="8107" spans="1:17" x14ac:dyDescent="0.25">
      <c r="A8107" t="s">
        <v>82</v>
      </c>
      <c r="B8107" t="s">
        <v>14</v>
      </c>
      <c r="C8107" t="s">
        <v>19</v>
      </c>
      <c r="D8107" t="s">
        <v>23</v>
      </c>
      <c r="E8107" s="14">
        <v>19763.658848000003</v>
      </c>
      <c r="F8107" s="14">
        <v>71484.293600000005</v>
      </c>
      <c r="G8107" s="13">
        <v>0.27647554242600786</v>
      </c>
      <c r="H8107" s="12">
        <v>-7868016.0999999996</v>
      </c>
      <c r="I8107" s="12">
        <v>-2.1753140190640625</v>
      </c>
      <c r="J8107" t="s">
        <v>24</v>
      </c>
      <c r="K8107" s="14">
        <v>6079.8580920000004</v>
      </c>
      <c r="L8107" s="14">
        <v>19763.658847999999</v>
      </c>
      <c r="M8107" s="13">
        <v>0.30762816433735685</v>
      </c>
      <c r="N8107" s="12">
        <v>-0.66918785854199558</v>
      </c>
      <c r="O8107" s="2">
        <f>DATE(LEFT(ALT[[#This Row],[DATEMTH]],4),RIGHT(ALT[[#This Row],[DATEMTH]],2),1)</f>
        <v>44805</v>
      </c>
      <c r="P8107" t="str">
        <f>IF(AND(ALT[[#This Row],[DATE]]&gt;=DATE(2023,6,1),ALT[[#This Row],[DATE]]&lt;=DATE(2024,5,31)),"Y","N")</f>
        <v>N</v>
      </c>
      <c r="Q8107" t="str">
        <f>LEFT(ALT[[#This Row],[DATEMTH]],4)</f>
        <v>2022</v>
      </c>
    </row>
    <row r="8108" spans="1:17" x14ac:dyDescent="0.25">
      <c r="A8108" t="s">
        <v>82</v>
      </c>
      <c r="B8108" t="s">
        <v>14</v>
      </c>
      <c r="C8108" t="s">
        <v>19</v>
      </c>
      <c r="D8108" t="s">
        <v>23</v>
      </c>
      <c r="E8108" s="14">
        <v>19763.658848000003</v>
      </c>
      <c r="F8108" s="14">
        <v>71484.293600000005</v>
      </c>
      <c r="G8108" s="13">
        <v>0.27647554242600786</v>
      </c>
      <c r="H8108" s="12">
        <v>-7868016.0999999996</v>
      </c>
      <c r="I8108" s="12">
        <v>-2.1753140190640625</v>
      </c>
      <c r="J8108" t="s">
        <v>16</v>
      </c>
      <c r="K8108" s="14">
        <v>5.0568439999999999</v>
      </c>
      <c r="L8108" s="14">
        <v>19763.658847999999</v>
      </c>
      <c r="M8108" s="13">
        <v>2.5586578066802299E-4</v>
      </c>
      <c r="N8108" s="12">
        <v>-5.56588419685921E-4</v>
      </c>
      <c r="O8108" s="2">
        <f>DATE(LEFT(ALT[[#This Row],[DATEMTH]],4),RIGHT(ALT[[#This Row],[DATEMTH]],2),1)</f>
        <v>44805</v>
      </c>
      <c r="P8108" t="str">
        <f>IF(AND(ALT[[#This Row],[DATE]]&gt;=DATE(2023,6,1),ALT[[#This Row],[DATE]]&lt;=DATE(2024,5,31)),"Y","N")</f>
        <v>N</v>
      </c>
      <c r="Q8108" t="str">
        <f>LEFT(ALT[[#This Row],[DATEMTH]],4)</f>
        <v>2022</v>
      </c>
    </row>
    <row r="8109" spans="1:17" x14ac:dyDescent="0.25">
      <c r="A8109" t="s">
        <v>82</v>
      </c>
      <c r="B8109" t="s">
        <v>14</v>
      </c>
      <c r="C8109" t="s">
        <v>19</v>
      </c>
      <c r="D8109" t="s">
        <v>23</v>
      </c>
      <c r="E8109" s="14">
        <v>19763.658848000003</v>
      </c>
      <c r="F8109" s="14">
        <v>71484.293600000005</v>
      </c>
      <c r="G8109" s="13">
        <v>0.27647554242600786</v>
      </c>
      <c r="H8109" s="12">
        <v>-7868016.0999999996</v>
      </c>
      <c r="I8109" s="12">
        <v>-2.1753140190640625</v>
      </c>
      <c r="J8109" t="s">
        <v>26</v>
      </c>
      <c r="K8109" s="14">
        <v>859.56541600000003</v>
      </c>
      <c r="L8109" s="14">
        <v>19763.658847999999</v>
      </c>
      <c r="M8109" s="13">
        <v>4.3492220879282409E-2</v>
      </c>
      <c r="N8109" s="12">
        <v>-9.4609237798933751E-2</v>
      </c>
      <c r="O8109" s="2">
        <f>DATE(LEFT(ALT[[#This Row],[DATEMTH]],4),RIGHT(ALT[[#This Row],[DATEMTH]],2),1)</f>
        <v>44805</v>
      </c>
      <c r="P8109" t="str">
        <f>IF(AND(ALT[[#This Row],[DATE]]&gt;=DATE(2023,6,1),ALT[[#This Row],[DATE]]&lt;=DATE(2024,5,31)),"Y","N")</f>
        <v>N</v>
      </c>
      <c r="Q8109" t="str">
        <f>LEFT(ALT[[#This Row],[DATEMTH]],4)</f>
        <v>2022</v>
      </c>
    </row>
    <row r="8110" spans="1:17" x14ac:dyDescent="0.25">
      <c r="A8110" t="s">
        <v>82</v>
      </c>
      <c r="B8110" t="s">
        <v>14</v>
      </c>
      <c r="C8110" t="s">
        <v>20</v>
      </c>
      <c r="D8110" t="s">
        <v>23</v>
      </c>
      <c r="E8110" s="14">
        <v>22716.194275999998</v>
      </c>
      <c r="F8110" s="14">
        <v>71484.293600000005</v>
      </c>
      <c r="G8110" s="13">
        <v>0.31777881730372165</v>
      </c>
      <c r="H8110" s="12">
        <v>-7868016.0999999996</v>
      </c>
      <c r="I8110" s="12">
        <v>-2.5002888507846404</v>
      </c>
      <c r="J8110" t="s">
        <v>25</v>
      </c>
      <c r="K8110" s="14">
        <v>2869.281172</v>
      </c>
      <c r="L8110" s="14">
        <v>22716.194275999998</v>
      </c>
      <c r="M8110" s="13">
        <v>0.12630994158345613</v>
      </c>
      <c r="N8110" s="12">
        <v>-0.31581133868437455</v>
      </c>
      <c r="O8110" s="2">
        <f>DATE(LEFT(ALT[[#This Row],[DATEMTH]],4),RIGHT(ALT[[#This Row],[DATEMTH]],2),1)</f>
        <v>44805</v>
      </c>
      <c r="P8110" t="str">
        <f>IF(AND(ALT[[#This Row],[DATE]]&gt;=DATE(2023,6,1),ALT[[#This Row],[DATE]]&lt;=DATE(2024,5,31)),"Y","N")</f>
        <v>N</v>
      </c>
      <c r="Q8110" t="str">
        <f>LEFT(ALT[[#This Row],[DATEMTH]],4)</f>
        <v>2022</v>
      </c>
    </row>
    <row r="8111" spans="1:17" x14ac:dyDescent="0.25">
      <c r="A8111" t="s">
        <v>82</v>
      </c>
      <c r="B8111" t="s">
        <v>14</v>
      </c>
      <c r="C8111" t="s">
        <v>20</v>
      </c>
      <c r="D8111" t="s">
        <v>23</v>
      </c>
      <c r="E8111" s="14">
        <v>22716.194275999998</v>
      </c>
      <c r="F8111" s="14">
        <v>71484.293600000005</v>
      </c>
      <c r="G8111" s="13">
        <v>0.31777881730372165</v>
      </c>
      <c r="H8111" s="12">
        <v>-7868016.0999999996</v>
      </c>
      <c r="I8111" s="12">
        <v>-2.5002888507846404</v>
      </c>
      <c r="J8111" t="s">
        <v>16</v>
      </c>
      <c r="K8111" s="14">
        <v>8676.9642959999983</v>
      </c>
      <c r="L8111" s="14">
        <v>22716.194275999998</v>
      </c>
      <c r="M8111" s="13">
        <v>0.38197262228767526</v>
      </c>
      <c r="N8111" s="12">
        <v>-0.95504188881084706</v>
      </c>
      <c r="O8111" s="2">
        <f>DATE(LEFT(ALT[[#This Row],[DATEMTH]],4),RIGHT(ALT[[#This Row],[DATEMTH]],2),1)</f>
        <v>44805</v>
      </c>
      <c r="P8111" t="str">
        <f>IF(AND(ALT[[#This Row],[DATE]]&gt;=DATE(2023,6,1),ALT[[#This Row],[DATE]]&lt;=DATE(2024,5,31)),"Y","N")</f>
        <v>N</v>
      </c>
      <c r="Q8111" t="str">
        <f>LEFT(ALT[[#This Row],[DATEMTH]],4)</f>
        <v>2022</v>
      </c>
    </row>
    <row r="8112" spans="1:17" x14ac:dyDescent="0.25">
      <c r="A8112" t="s">
        <v>82</v>
      </c>
      <c r="B8112" t="s">
        <v>14</v>
      </c>
      <c r="C8112" t="s">
        <v>20</v>
      </c>
      <c r="D8112" t="s">
        <v>23</v>
      </c>
      <c r="E8112" s="14">
        <v>22716.194275999998</v>
      </c>
      <c r="F8112" s="14">
        <v>71484.293600000005</v>
      </c>
      <c r="G8112" s="13">
        <v>0.31777881730372165</v>
      </c>
      <c r="H8112" s="12">
        <v>-7868016.0999999996</v>
      </c>
      <c r="I8112" s="12">
        <v>-2.5002888507846404</v>
      </c>
      <c r="J8112" t="s">
        <v>26</v>
      </c>
      <c r="K8112" s="14">
        <v>1283.9789760000001</v>
      </c>
      <c r="L8112" s="14">
        <v>22716.194275999998</v>
      </c>
      <c r="M8112" s="13">
        <v>5.6522627003438831E-2</v>
      </c>
      <c r="N8112" s="12">
        <v>-0.14132289411375695</v>
      </c>
      <c r="O8112" s="2">
        <f>DATE(LEFT(ALT[[#This Row],[DATEMTH]],4),RIGHT(ALT[[#This Row],[DATEMTH]],2),1)</f>
        <v>44805</v>
      </c>
      <c r="P8112" t="str">
        <f>IF(AND(ALT[[#This Row],[DATE]]&gt;=DATE(2023,6,1),ALT[[#This Row],[DATE]]&lt;=DATE(2024,5,31)),"Y","N")</f>
        <v>N</v>
      </c>
      <c r="Q8112" t="str">
        <f>LEFT(ALT[[#This Row],[DATEMTH]],4)</f>
        <v>2022</v>
      </c>
    </row>
    <row r="8113" spans="1:17" x14ac:dyDescent="0.25">
      <c r="A8113" t="s">
        <v>82</v>
      </c>
      <c r="B8113" t="s">
        <v>14</v>
      </c>
      <c r="C8113" t="s">
        <v>20</v>
      </c>
      <c r="D8113" t="s">
        <v>23</v>
      </c>
      <c r="E8113" s="14">
        <v>22716.194275999998</v>
      </c>
      <c r="F8113" s="14">
        <v>71484.293600000005</v>
      </c>
      <c r="G8113" s="13">
        <v>0.31777881730372165</v>
      </c>
      <c r="H8113" s="12">
        <v>-7868016.0999999996</v>
      </c>
      <c r="I8113" s="12">
        <v>-2.5002888507846404</v>
      </c>
      <c r="J8113" t="s">
        <v>24</v>
      </c>
      <c r="K8113" s="14">
        <v>9885.9698320000007</v>
      </c>
      <c r="L8113" s="14">
        <v>22716.194275999998</v>
      </c>
      <c r="M8113" s="13">
        <v>0.43519480912542979</v>
      </c>
      <c r="N8113" s="12">
        <v>-1.0881127291756618</v>
      </c>
      <c r="O8113" s="2">
        <f>DATE(LEFT(ALT[[#This Row],[DATEMTH]],4),RIGHT(ALT[[#This Row],[DATEMTH]],2),1)</f>
        <v>44805</v>
      </c>
      <c r="P8113" t="str">
        <f>IF(AND(ALT[[#This Row],[DATE]]&gt;=DATE(2023,6,1),ALT[[#This Row],[DATE]]&lt;=DATE(2024,5,31)),"Y","N")</f>
        <v>N</v>
      </c>
      <c r="Q8113" t="str">
        <f>LEFT(ALT[[#This Row],[DATEMTH]],4)</f>
        <v>2022</v>
      </c>
    </row>
    <row r="8114" spans="1:17" x14ac:dyDescent="0.25">
      <c r="A8114" t="s">
        <v>82</v>
      </c>
      <c r="B8114" t="s">
        <v>110</v>
      </c>
      <c r="C8114" t="s">
        <v>15</v>
      </c>
      <c r="D8114" t="s">
        <v>22</v>
      </c>
      <c r="E8114" s="14">
        <v>4993760.0435169935</v>
      </c>
      <c r="F8114" s="14">
        <v>28348801.657481972</v>
      </c>
      <c r="G8114" s="13">
        <v>0.17615418471133198</v>
      </c>
      <c r="H8114" s="12">
        <v>-26160060.07</v>
      </c>
      <c r="I8114" s="12">
        <v>-4.6082040536303204</v>
      </c>
      <c r="J8114" t="s">
        <v>25</v>
      </c>
      <c r="K8114" s="14">
        <v>667751.68487099954</v>
      </c>
      <c r="L8114" s="14">
        <v>4993760.043517001</v>
      </c>
      <c r="M8114" s="13">
        <v>0.13371721489459393</v>
      </c>
      <c r="N8114" s="12">
        <v>-0.61619621171742434</v>
      </c>
      <c r="O8114" s="2">
        <f>DATE(LEFT(ALT[[#This Row],[DATEMTH]],4),RIGHT(ALT[[#This Row],[DATEMTH]],2),1)</f>
        <v>44805</v>
      </c>
      <c r="P8114" t="str">
        <f>IF(AND(ALT[[#This Row],[DATE]]&gt;=DATE(2023,6,1),ALT[[#This Row],[DATE]]&lt;=DATE(2024,5,31)),"Y","N")</f>
        <v>N</v>
      </c>
      <c r="Q8114" t="str">
        <f>LEFT(ALT[[#This Row],[DATEMTH]],4)</f>
        <v>2022</v>
      </c>
    </row>
    <row r="8115" spans="1:17" x14ac:dyDescent="0.25">
      <c r="A8115" t="s">
        <v>82</v>
      </c>
      <c r="B8115" t="s">
        <v>110</v>
      </c>
      <c r="C8115" t="s">
        <v>15</v>
      </c>
      <c r="D8115" t="s">
        <v>22</v>
      </c>
      <c r="E8115" s="14">
        <v>4993760.0435169935</v>
      </c>
      <c r="F8115" s="14">
        <v>28348801.657481972</v>
      </c>
      <c r="G8115" s="13">
        <v>0.17615418471133198</v>
      </c>
      <c r="H8115" s="12">
        <v>-26160060.07</v>
      </c>
      <c r="I8115" s="12">
        <v>-4.6082040536303204</v>
      </c>
      <c r="J8115" t="s">
        <v>26</v>
      </c>
      <c r="K8115" s="14">
        <v>721718.02235600108</v>
      </c>
      <c r="L8115" s="14">
        <v>4993760.043517001</v>
      </c>
      <c r="M8115" s="13">
        <v>0.14452396912682056</v>
      </c>
      <c r="N8115" s="12">
        <v>-0.66599594037695775</v>
      </c>
      <c r="O8115" s="2">
        <f>DATE(LEFT(ALT[[#This Row],[DATEMTH]],4),RIGHT(ALT[[#This Row],[DATEMTH]],2),1)</f>
        <v>44805</v>
      </c>
      <c r="P8115" t="str">
        <f>IF(AND(ALT[[#This Row],[DATE]]&gt;=DATE(2023,6,1),ALT[[#This Row],[DATE]]&lt;=DATE(2024,5,31)),"Y","N")</f>
        <v>N</v>
      </c>
      <c r="Q8115" t="str">
        <f>LEFT(ALT[[#This Row],[DATEMTH]],4)</f>
        <v>2022</v>
      </c>
    </row>
    <row r="8116" spans="1:17" x14ac:dyDescent="0.25">
      <c r="A8116" t="s">
        <v>82</v>
      </c>
      <c r="B8116" t="s">
        <v>110</v>
      </c>
      <c r="C8116" t="s">
        <v>15</v>
      </c>
      <c r="D8116" t="s">
        <v>22</v>
      </c>
      <c r="E8116" s="14">
        <v>4993760.0435169935</v>
      </c>
      <c r="F8116" s="14">
        <v>28348801.657481972</v>
      </c>
      <c r="G8116" s="13">
        <v>0.17615418471133198</v>
      </c>
      <c r="H8116" s="12">
        <v>-26160060.07</v>
      </c>
      <c r="I8116" s="12">
        <v>-4.6082040536303204</v>
      </c>
      <c r="J8116" t="s">
        <v>24</v>
      </c>
      <c r="K8116" s="14">
        <v>2103935.8461190006</v>
      </c>
      <c r="L8116" s="14">
        <v>4993760.043517001</v>
      </c>
      <c r="M8116" s="13">
        <v>0.42131296413618674</v>
      </c>
      <c r="N8116" s="12">
        <v>-1.9414961091793814</v>
      </c>
      <c r="O8116" s="2">
        <f>DATE(LEFT(ALT[[#This Row],[DATEMTH]],4),RIGHT(ALT[[#This Row],[DATEMTH]],2),1)</f>
        <v>44805</v>
      </c>
      <c r="P8116" t="str">
        <f>IF(AND(ALT[[#This Row],[DATE]]&gt;=DATE(2023,6,1),ALT[[#This Row],[DATE]]&lt;=DATE(2024,5,31)),"Y","N")</f>
        <v>N</v>
      </c>
      <c r="Q8116" t="str">
        <f>LEFT(ALT[[#This Row],[DATEMTH]],4)</f>
        <v>2022</v>
      </c>
    </row>
    <row r="8117" spans="1:17" x14ac:dyDescent="0.25">
      <c r="A8117" t="s">
        <v>82</v>
      </c>
      <c r="B8117" t="s">
        <v>110</v>
      </c>
      <c r="C8117" t="s">
        <v>15</v>
      </c>
      <c r="D8117" t="s">
        <v>22</v>
      </c>
      <c r="E8117" s="14">
        <v>4993760.0435169935</v>
      </c>
      <c r="F8117" s="14">
        <v>28348801.657481972</v>
      </c>
      <c r="G8117" s="13">
        <v>0.17615418471133198</v>
      </c>
      <c r="H8117" s="12">
        <v>-26160060.07</v>
      </c>
      <c r="I8117" s="12">
        <v>-4.6082040536303204</v>
      </c>
      <c r="J8117" t="s">
        <v>16</v>
      </c>
      <c r="K8117" s="14">
        <v>1500354.4901709999</v>
      </c>
      <c r="L8117" s="14">
        <v>4993760.043517001</v>
      </c>
      <c r="M8117" s="13">
        <v>0.3004458518423988</v>
      </c>
      <c r="N8117" s="12">
        <v>-1.3845157923565568</v>
      </c>
      <c r="O8117" s="2">
        <f>DATE(LEFT(ALT[[#This Row],[DATEMTH]],4),RIGHT(ALT[[#This Row],[DATEMTH]],2),1)</f>
        <v>44805</v>
      </c>
      <c r="P8117" t="str">
        <f>IF(AND(ALT[[#This Row],[DATE]]&gt;=DATE(2023,6,1),ALT[[#This Row],[DATE]]&lt;=DATE(2024,5,31)),"Y","N")</f>
        <v>N</v>
      </c>
      <c r="Q8117" t="str">
        <f>LEFT(ALT[[#This Row],[DATEMTH]],4)</f>
        <v>2022</v>
      </c>
    </row>
    <row r="8118" spans="1:17" x14ac:dyDescent="0.25">
      <c r="A8118" t="s">
        <v>82</v>
      </c>
      <c r="B8118" t="s">
        <v>110</v>
      </c>
      <c r="C8118" t="s">
        <v>18</v>
      </c>
      <c r="D8118" t="s">
        <v>22</v>
      </c>
      <c r="E8118" s="14">
        <v>8158740.7656980157</v>
      </c>
      <c r="F8118" s="14">
        <v>28348801.657481972</v>
      </c>
      <c r="G8118" s="13">
        <v>0.28779843551322448</v>
      </c>
      <c r="H8118" s="12">
        <v>-26160060.07</v>
      </c>
      <c r="I8118" s="12">
        <v>-7.5288243610779739</v>
      </c>
      <c r="J8118" t="s">
        <v>24</v>
      </c>
      <c r="K8118" s="14">
        <v>2235370.2968049995</v>
      </c>
      <c r="L8118" s="14">
        <v>8158740.7656979999</v>
      </c>
      <c r="M8118" s="13">
        <v>0.27398471908841904</v>
      </c>
      <c r="N8118" s="12">
        <v>-2.0627828276359947</v>
      </c>
      <c r="O8118" s="2">
        <f>DATE(LEFT(ALT[[#This Row],[DATEMTH]],4),RIGHT(ALT[[#This Row],[DATEMTH]],2),1)</f>
        <v>44805</v>
      </c>
      <c r="P8118" t="str">
        <f>IF(AND(ALT[[#This Row],[DATE]]&gt;=DATE(2023,6,1),ALT[[#This Row],[DATE]]&lt;=DATE(2024,5,31)),"Y","N")</f>
        <v>N</v>
      </c>
      <c r="Q8118" t="str">
        <f>LEFT(ALT[[#This Row],[DATEMTH]],4)</f>
        <v>2022</v>
      </c>
    </row>
    <row r="8119" spans="1:17" x14ac:dyDescent="0.25">
      <c r="A8119" t="s">
        <v>82</v>
      </c>
      <c r="B8119" t="s">
        <v>110</v>
      </c>
      <c r="C8119" t="s">
        <v>18</v>
      </c>
      <c r="D8119" t="s">
        <v>22</v>
      </c>
      <c r="E8119" s="14">
        <v>8158740.7656980157</v>
      </c>
      <c r="F8119" s="14">
        <v>28348801.657481972</v>
      </c>
      <c r="G8119" s="13">
        <v>0.28779843551322448</v>
      </c>
      <c r="H8119" s="12">
        <v>-26160060.07</v>
      </c>
      <c r="I8119" s="12">
        <v>-7.5288243610779739</v>
      </c>
      <c r="J8119" t="s">
        <v>26</v>
      </c>
      <c r="K8119" s="14">
        <v>2057895.3359389992</v>
      </c>
      <c r="L8119" s="14">
        <v>8158740.7656979999</v>
      </c>
      <c r="M8119" s="13">
        <v>0.25223197979166839</v>
      </c>
      <c r="N8119" s="12">
        <v>-1.8990102740984403</v>
      </c>
      <c r="O8119" s="2">
        <f>DATE(LEFT(ALT[[#This Row],[DATEMTH]],4),RIGHT(ALT[[#This Row],[DATEMTH]],2),1)</f>
        <v>44805</v>
      </c>
      <c r="P8119" t="str">
        <f>IF(AND(ALT[[#This Row],[DATE]]&gt;=DATE(2023,6,1),ALT[[#This Row],[DATE]]&lt;=DATE(2024,5,31)),"Y","N")</f>
        <v>N</v>
      </c>
      <c r="Q8119" t="str">
        <f>LEFT(ALT[[#This Row],[DATEMTH]],4)</f>
        <v>2022</v>
      </c>
    </row>
    <row r="8120" spans="1:17" x14ac:dyDescent="0.25">
      <c r="A8120" t="s">
        <v>82</v>
      </c>
      <c r="B8120" t="s">
        <v>110</v>
      </c>
      <c r="C8120" t="s">
        <v>18</v>
      </c>
      <c r="D8120" t="s">
        <v>22</v>
      </c>
      <c r="E8120" s="14">
        <v>8158740.7656980157</v>
      </c>
      <c r="F8120" s="14">
        <v>28348801.657481972</v>
      </c>
      <c r="G8120" s="13">
        <v>0.28779843551322448</v>
      </c>
      <c r="H8120" s="12">
        <v>-26160060.07</v>
      </c>
      <c r="I8120" s="12">
        <v>-7.5288243610779739</v>
      </c>
      <c r="J8120" t="s">
        <v>16</v>
      </c>
      <c r="K8120" s="14">
        <v>2905388.6364990007</v>
      </c>
      <c r="L8120" s="14">
        <v>8158740.7656979999</v>
      </c>
      <c r="M8120" s="13">
        <v>0.35610748275201975</v>
      </c>
      <c r="N8120" s="12">
        <v>-2.6810706913055609</v>
      </c>
      <c r="O8120" s="2">
        <f>DATE(LEFT(ALT[[#This Row],[DATEMTH]],4),RIGHT(ALT[[#This Row],[DATEMTH]],2),1)</f>
        <v>44805</v>
      </c>
      <c r="P8120" t="str">
        <f>IF(AND(ALT[[#This Row],[DATE]]&gt;=DATE(2023,6,1),ALT[[#This Row],[DATE]]&lt;=DATE(2024,5,31)),"Y","N")</f>
        <v>N</v>
      </c>
      <c r="Q8120" t="str">
        <f>LEFT(ALT[[#This Row],[DATEMTH]],4)</f>
        <v>2022</v>
      </c>
    </row>
    <row r="8121" spans="1:17" x14ac:dyDescent="0.25">
      <c r="A8121" t="s">
        <v>82</v>
      </c>
      <c r="B8121" t="s">
        <v>110</v>
      </c>
      <c r="C8121" t="s">
        <v>18</v>
      </c>
      <c r="D8121" t="s">
        <v>22</v>
      </c>
      <c r="E8121" s="14">
        <v>8158740.7656980157</v>
      </c>
      <c r="F8121" s="14">
        <v>28348801.657481972</v>
      </c>
      <c r="G8121" s="13">
        <v>0.28779843551322448</v>
      </c>
      <c r="H8121" s="12">
        <v>-26160060.07</v>
      </c>
      <c r="I8121" s="12">
        <v>-7.5288243610779739</v>
      </c>
      <c r="J8121" t="s">
        <v>25</v>
      </c>
      <c r="K8121" s="14">
        <v>960086.49645500013</v>
      </c>
      <c r="L8121" s="14">
        <v>8158740.7656979999</v>
      </c>
      <c r="M8121" s="13">
        <v>0.11767581836789276</v>
      </c>
      <c r="N8121" s="12">
        <v>-0.88596056803797796</v>
      </c>
      <c r="O8121" s="2">
        <f>DATE(LEFT(ALT[[#This Row],[DATEMTH]],4),RIGHT(ALT[[#This Row],[DATEMTH]],2),1)</f>
        <v>44805</v>
      </c>
      <c r="P8121" t="str">
        <f>IF(AND(ALT[[#This Row],[DATE]]&gt;=DATE(2023,6,1),ALT[[#This Row],[DATE]]&lt;=DATE(2024,5,31)),"Y","N")</f>
        <v>N</v>
      </c>
      <c r="Q8121" t="str">
        <f>LEFT(ALT[[#This Row],[DATEMTH]],4)</f>
        <v>2022</v>
      </c>
    </row>
    <row r="8122" spans="1:17" x14ac:dyDescent="0.25">
      <c r="A8122" t="s">
        <v>82</v>
      </c>
      <c r="B8122" t="s">
        <v>110</v>
      </c>
      <c r="C8122" t="s">
        <v>19</v>
      </c>
      <c r="D8122" t="s">
        <v>22</v>
      </c>
      <c r="E8122" s="14">
        <v>7646773.2541429996</v>
      </c>
      <c r="F8122" s="14">
        <v>28348801.657481972</v>
      </c>
      <c r="G8122" s="13">
        <v>0.26973885339258502</v>
      </c>
      <c r="H8122" s="12">
        <v>-26160060.07</v>
      </c>
      <c r="I8122" s="12">
        <v>-7.0563846079629471</v>
      </c>
      <c r="J8122" t="s">
        <v>25</v>
      </c>
      <c r="K8122" s="14">
        <v>5119955.3315639989</v>
      </c>
      <c r="L8122" s="14">
        <v>7646773.2541429987</v>
      </c>
      <c r="M8122" s="13">
        <v>0.66955762403312047</v>
      </c>
      <c r="N8122" s="12">
        <v>-4.7246561123715534</v>
      </c>
      <c r="O8122" s="2">
        <f>DATE(LEFT(ALT[[#This Row],[DATEMTH]],4),RIGHT(ALT[[#This Row],[DATEMTH]],2),1)</f>
        <v>44805</v>
      </c>
      <c r="P8122" t="str">
        <f>IF(AND(ALT[[#This Row],[DATE]]&gt;=DATE(2023,6,1),ALT[[#This Row],[DATE]]&lt;=DATE(2024,5,31)),"Y","N")</f>
        <v>N</v>
      </c>
      <c r="Q8122" t="str">
        <f>LEFT(ALT[[#This Row],[DATEMTH]],4)</f>
        <v>2022</v>
      </c>
    </row>
    <row r="8123" spans="1:17" x14ac:dyDescent="0.25">
      <c r="A8123" t="s">
        <v>82</v>
      </c>
      <c r="B8123" t="s">
        <v>110</v>
      </c>
      <c r="C8123" t="s">
        <v>19</v>
      </c>
      <c r="D8123" t="s">
        <v>22</v>
      </c>
      <c r="E8123" s="14">
        <v>7646773.2541429996</v>
      </c>
      <c r="F8123" s="14">
        <v>28348801.657481972</v>
      </c>
      <c r="G8123" s="13">
        <v>0.26973885339258502</v>
      </c>
      <c r="H8123" s="12">
        <v>-26160060.07</v>
      </c>
      <c r="I8123" s="12">
        <v>-7.0563846079629471</v>
      </c>
      <c r="J8123" t="s">
        <v>24</v>
      </c>
      <c r="K8123" s="14">
        <v>2176796.344604</v>
      </c>
      <c r="L8123" s="14">
        <v>7646773.2541429987</v>
      </c>
      <c r="M8123" s="13">
        <v>0.28466861410132938</v>
      </c>
      <c r="N8123" s="12">
        <v>-2.0087312269147644</v>
      </c>
      <c r="O8123" s="2">
        <f>DATE(LEFT(ALT[[#This Row],[DATEMTH]],4),RIGHT(ALT[[#This Row],[DATEMTH]],2),1)</f>
        <v>44805</v>
      </c>
      <c r="P8123" t="str">
        <f>IF(AND(ALT[[#This Row],[DATE]]&gt;=DATE(2023,6,1),ALT[[#This Row],[DATE]]&lt;=DATE(2024,5,31)),"Y","N")</f>
        <v>N</v>
      </c>
      <c r="Q8123" t="str">
        <f>LEFT(ALT[[#This Row],[DATEMTH]],4)</f>
        <v>2022</v>
      </c>
    </row>
    <row r="8124" spans="1:17" x14ac:dyDescent="0.25">
      <c r="A8124" t="s">
        <v>82</v>
      </c>
      <c r="B8124" t="s">
        <v>110</v>
      </c>
      <c r="C8124" t="s">
        <v>19</v>
      </c>
      <c r="D8124" t="s">
        <v>22</v>
      </c>
      <c r="E8124" s="14">
        <v>7646773.2541429996</v>
      </c>
      <c r="F8124" s="14">
        <v>28348801.657481972</v>
      </c>
      <c r="G8124" s="13">
        <v>0.26973885339258502</v>
      </c>
      <c r="H8124" s="12">
        <v>-26160060.07</v>
      </c>
      <c r="I8124" s="12">
        <v>-7.0563846079629471</v>
      </c>
      <c r="J8124" t="s">
        <v>16</v>
      </c>
      <c r="K8124" s="14">
        <v>2516.3138500000036</v>
      </c>
      <c r="L8124" s="14">
        <v>7646773.2541429987</v>
      </c>
      <c r="M8124" s="13">
        <v>3.290687151782188E-4</v>
      </c>
      <c r="N8124" s="12">
        <v>-2.3220354167457261E-3</v>
      </c>
      <c r="O8124" s="2">
        <f>DATE(LEFT(ALT[[#This Row],[DATEMTH]],4),RIGHT(ALT[[#This Row],[DATEMTH]],2),1)</f>
        <v>44805</v>
      </c>
      <c r="P8124" t="str">
        <f>IF(AND(ALT[[#This Row],[DATE]]&gt;=DATE(2023,6,1),ALT[[#This Row],[DATE]]&lt;=DATE(2024,5,31)),"Y","N")</f>
        <v>N</v>
      </c>
      <c r="Q8124" t="str">
        <f>LEFT(ALT[[#This Row],[DATEMTH]],4)</f>
        <v>2022</v>
      </c>
    </row>
    <row r="8125" spans="1:17" x14ac:dyDescent="0.25">
      <c r="A8125" t="s">
        <v>82</v>
      </c>
      <c r="B8125" t="s">
        <v>110</v>
      </c>
      <c r="C8125" t="s">
        <v>19</v>
      </c>
      <c r="D8125" t="s">
        <v>22</v>
      </c>
      <c r="E8125" s="14">
        <v>7646773.2541429996</v>
      </c>
      <c r="F8125" s="14">
        <v>28348801.657481972</v>
      </c>
      <c r="G8125" s="13">
        <v>0.26973885339258502</v>
      </c>
      <c r="H8125" s="12">
        <v>-26160060.07</v>
      </c>
      <c r="I8125" s="12">
        <v>-7.0563846079629471</v>
      </c>
      <c r="J8125" t="s">
        <v>26</v>
      </c>
      <c r="K8125" s="14">
        <v>347505.26412500022</v>
      </c>
      <c r="L8125" s="14">
        <v>7646773.2541429987</v>
      </c>
      <c r="M8125" s="13">
        <v>4.5444693150372008E-2</v>
      </c>
      <c r="N8125" s="12">
        <v>-0.32067523325988423</v>
      </c>
      <c r="O8125" s="2">
        <f>DATE(LEFT(ALT[[#This Row],[DATEMTH]],4),RIGHT(ALT[[#This Row],[DATEMTH]],2),1)</f>
        <v>44805</v>
      </c>
      <c r="P8125" t="str">
        <f>IF(AND(ALT[[#This Row],[DATE]]&gt;=DATE(2023,6,1),ALT[[#This Row],[DATE]]&lt;=DATE(2024,5,31)),"Y","N")</f>
        <v>N</v>
      </c>
      <c r="Q8125" t="str">
        <f>LEFT(ALT[[#This Row],[DATEMTH]],4)</f>
        <v>2022</v>
      </c>
    </row>
    <row r="8126" spans="1:17" x14ac:dyDescent="0.25">
      <c r="A8126" t="s">
        <v>82</v>
      </c>
      <c r="B8126" t="s">
        <v>110</v>
      </c>
      <c r="C8126" t="s">
        <v>20</v>
      </c>
      <c r="D8126" t="s">
        <v>22</v>
      </c>
      <c r="E8126" s="14">
        <v>7549527.5941240052</v>
      </c>
      <c r="F8126" s="14">
        <v>28348801.657481972</v>
      </c>
      <c r="G8126" s="13">
        <v>0.26630852638286007</v>
      </c>
      <c r="H8126" s="12">
        <v>-26160060.07</v>
      </c>
      <c r="I8126" s="12">
        <v>-6.9666470473287987</v>
      </c>
      <c r="J8126" t="s">
        <v>25</v>
      </c>
      <c r="K8126" s="14">
        <v>1039803.1376690008</v>
      </c>
      <c r="L8126" s="14">
        <v>7549527.5941239987</v>
      </c>
      <c r="M8126" s="13">
        <v>0.13773088775492492</v>
      </c>
      <c r="N8126" s="12">
        <v>-0.95952248250382188</v>
      </c>
      <c r="O8126" s="2">
        <f>DATE(LEFT(ALT[[#This Row],[DATEMTH]],4),RIGHT(ALT[[#This Row],[DATEMTH]],2),1)</f>
        <v>44805</v>
      </c>
      <c r="P8126" t="str">
        <f>IF(AND(ALT[[#This Row],[DATE]]&gt;=DATE(2023,6,1),ALT[[#This Row],[DATE]]&lt;=DATE(2024,5,31)),"Y","N")</f>
        <v>N</v>
      </c>
      <c r="Q8126" t="str">
        <f>LEFT(ALT[[#This Row],[DATEMTH]],4)</f>
        <v>2022</v>
      </c>
    </row>
    <row r="8127" spans="1:17" x14ac:dyDescent="0.25">
      <c r="A8127" t="s">
        <v>82</v>
      </c>
      <c r="B8127" t="s">
        <v>110</v>
      </c>
      <c r="C8127" t="s">
        <v>20</v>
      </c>
      <c r="D8127" t="s">
        <v>22</v>
      </c>
      <c r="E8127" s="14">
        <v>7549527.5941240052</v>
      </c>
      <c r="F8127" s="14">
        <v>28348801.657481972</v>
      </c>
      <c r="G8127" s="13">
        <v>0.26630852638286007</v>
      </c>
      <c r="H8127" s="12">
        <v>-26160060.07</v>
      </c>
      <c r="I8127" s="12">
        <v>-6.9666470473287987</v>
      </c>
      <c r="J8127" t="s">
        <v>24</v>
      </c>
      <c r="K8127" s="14">
        <v>3164334.9230259946</v>
      </c>
      <c r="L8127" s="14">
        <v>7549527.5941239987</v>
      </c>
      <c r="M8127" s="13">
        <v>0.41914343428440237</v>
      </c>
      <c r="N8127" s="12">
        <v>-2.9200243688646843</v>
      </c>
      <c r="O8127" s="2">
        <f>DATE(LEFT(ALT[[#This Row],[DATEMTH]],4),RIGHT(ALT[[#This Row],[DATEMTH]],2),1)</f>
        <v>44805</v>
      </c>
      <c r="P8127" t="str">
        <f>IF(AND(ALT[[#This Row],[DATE]]&gt;=DATE(2023,6,1),ALT[[#This Row],[DATE]]&lt;=DATE(2024,5,31)),"Y","N")</f>
        <v>N</v>
      </c>
      <c r="Q8127" t="str">
        <f>LEFT(ALT[[#This Row],[DATEMTH]],4)</f>
        <v>2022</v>
      </c>
    </row>
    <row r="8128" spans="1:17" x14ac:dyDescent="0.25">
      <c r="A8128" t="s">
        <v>82</v>
      </c>
      <c r="B8128" t="s">
        <v>110</v>
      </c>
      <c r="C8128" t="s">
        <v>20</v>
      </c>
      <c r="D8128" t="s">
        <v>22</v>
      </c>
      <c r="E8128" s="14">
        <v>7549527.5941240052</v>
      </c>
      <c r="F8128" s="14">
        <v>28348801.657481972</v>
      </c>
      <c r="G8128" s="13">
        <v>0.26630852638286007</v>
      </c>
      <c r="H8128" s="12">
        <v>-26160060.07</v>
      </c>
      <c r="I8128" s="12">
        <v>-6.9666470473287987</v>
      </c>
      <c r="J8128" t="s">
        <v>16</v>
      </c>
      <c r="K8128" s="14">
        <v>2918266.7872610032</v>
      </c>
      <c r="L8128" s="14">
        <v>7549527.5941239987</v>
      </c>
      <c r="M8128" s="13">
        <v>0.38654958881564577</v>
      </c>
      <c r="N8128" s="12">
        <v>-2.6929545515686799</v>
      </c>
      <c r="O8128" s="2">
        <f>DATE(LEFT(ALT[[#This Row],[DATEMTH]],4),RIGHT(ALT[[#This Row],[DATEMTH]],2),1)</f>
        <v>44805</v>
      </c>
      <c r="P8128" t="str">
        <f>IF(AND(ALT[[#This Row],[DATE]]&gt;=DATE(2023,6,1),ALT[[#This Row],[DATE]]&lt;=DATE(2024,5,31)),"Y","N")</f>
        <v>N</v>
      </c>
      <c r="Q8128" t="str">
        <f>LEFT(ALT[[#This Row],[DATEMTH]],4)</f>
        <v>2022</v>
      </c>
    </row>
    <row r="8129" spans="1:17" x14ac:dyDescent="0.25">
      <c r="A8129" t="s">
        <v>82</v>
      </c>
      <c r="B8129" t="s">
        <v>110</v>
      </c>
      <c r="C8129" t="s">
        <v>20</v>
      </c>
      <c r="D8129" t="s">
        <v>22</v>
      </c>
      <c r="E8129" s="14">
        <v>7549527.5941240052</v>
      </c>
      <c r="F8129" s="14">
        <v>28348801.657481972</v>
      </c>
      <c r="G8129" s="13">
        <v>0.26630852638286007</v>
      </c>
      <c r="H8129" s="12">
        <v>-26160060.07</v>
      </c>
      <c r="I8129" s="12">
        <v>-6.9666470473287987</v>
      </c>
      <c r="J8129" t="s">
        <v>26</v>
      </c>
      <c r="K8129" s="14">
        <v>427122.74616799987</v>
      </c>
      <c r="L8129" s="14">
        <v>7549527.5941239987</v>
      </c>
      <c r="M8129" s="13">
        <v>5.657608914502691E-2</v>
      </c>
      <c r="N8129" s="12">
        <v>-0.39414564439161265</v>
      </c>
      <c r="O8129" s="2">
        <f>DATE(LEFT(ALT[[#This Row],[DATEMTH]],4),RIGHT(ALT[[#This Row],[DATEMTH]],2),1)</f>
        <v>44805</v>
      </c>
      <c r="P8129" t="str">
        <f>IF(AND(ALT[[#This Row],[DATE]]&gt;=DATE(2023,6,1),ALT[[#This Row],[DATE]]&lt;=DATE(2024,5,31)),"Y","N")</f>
        <v>N</v>
      </c>
      <c r="Q8129" t="str">
        <f>LEFT(ALT[[#This Row],[DATEMTH]],4)</f>
        <v>2022</v>
      </c>
    </row>
    <row r="8130" spans="1:17" x14ac:dyDescent="0.25">
      <c r="A8130" t="s">
        <v>82</v>
      </c>
      <c r="B8130" t="s">
        <v>110</v>
      </c>
      <c r="C8130" t="s">
        <v>15</v>
      </c>
      <c r="D8130" t="s">
        <v>17</v>
      </c>
      <c r="E8130" s="14">
        <v>4993760.0435169935</v>
      </c>
      <c r="F8130" s="14">
        <v>28348801.657481972</v>
      </c>
      <c r="G8130" s="13">
        <v>0.17615418471133198</v>
      </c>
      <c r="H8130" s="12">
        <v>-64662101.300000004</v>
      </c>
      <c r="I8130" s="12">
        <v>-11.390499736223061</v>
      </c>
      <c r="J8130" t="s">
        <v>25</v>
      </c>
      <c r="K8130" s="14">
        <v>667751.68487099954</v>
      </c>
      <c r="L8130" s="14">
        <v>4993760.043517001</v>
      </c>
      <c r="M8130" s="13">
        <v>0.13371721489459393</v>
      </c>
      <c r="N8130" s="12">
        <v>-1.5231059009853545</v>
      </c>
      <c r="O8130" s="2">
        <f>DATE(LEFT(ALT[[#This Row],[DATEMTH]],4),RIGHT(ALT[[#This Row],[DATEMTH]],2),1)</f>
        <v>44805</v>
      </c>
      <c r="P8130" t="str">
        <f>IF(AND(ALT[[#This Row],[DATE]]&gt;=DATE(2023,6,1),ALT[[#This Row],[DATE]]&lt;=DATE(2024,5,31)),"Y","N")</f>
        <v>N</v>
      </c>
      <c r="Q8130" t="str">
        <f>LEFT(ALT[[#This Row],[DATEMTH]],4)</f>
        <v>2022</v>
      </c>
    </row>
    <row r="8131" spans="1:17" x14ac:dyDescent="0.25">
      <c r="A8131" t="s">
        <v>82</v>
      </c>
      <c r="B8131" t="s">
        <v>110</v>
      </c>
      <c r="C8131" t="s">
        <v>15</v>
      </c>
      <c r="D8131" t="s">
        <v>17</v>
      </c>
      <c r="E8131" s="14">
        <v>4993760.0435169935</v>
      </c>
      <c r="F8131" s="14">
        <v>28348801.657481972</v>
      </c>
      <c r="G8131" s="13">
        <v>0.17615418471133198</v>
      </c>
      <c r="H8131" s="12">
        <v>-64662101.300000004</v>
      </c>
      <c r="I8131" s="12">
        <v>-11.390499736223061</v>
      </c>
      <c r="J8131" t="s">
        <v>26</v>
      </c>
      <c r="K8131" s="14">
        <v>721718.02235600108</v>
      </c>
      <c r="L8131" s="14">
        <v>4993760.043517001</v>
      </c>
      <c r="M8131" s="13">
        <v>0.14452396912682056</v>
      </c>
      <c r="N8131" s="12">
        <v>-1.6462002322169593</v>
      </c>
      <c r="O8131" s="2">
        <f>DATE(LEFT(ALT[[#This Row],[DATEMTH]],4),RIGHT(ALT[[#This Row],[DATEMTH]],2),1)</f>
        <v>44805</v>
      </c>
      <c r="P8131" t="str">
        <f>IF(AND(ALT[[#This Row],[DATE]]&gt;=DATE(2023,6,1),ALT[[#This Row],[DATE]]&lt;=DATE(2024,5,31)),"Y","N")</f>
        <v>N</v>
      </c>
      <c r="Q8131" t="str">
        <f>LEFT(ALT[[#This Row],[DATEMTH]],4)</f>
        <v>2022</v>
      </c>
    </row>
    <row r="8132" spans="1:17" x14ac:dyDescent="0.25">
      <c r="A8132" t="s">
        <v>82</v>
      </c>
      <c r="B8132" t="s">
        <v>110</v>
      </c>
      <c r="C8132" t="s">
        <v>15</v>
      </c>
      <c r="D8132" t="s">
        <v>17</v>
      </c>
      <c r="E8132" s="14">
        <v>4993760.0435169935</v>
      </c>
      <c r="F8132" s="14">
        <v>28348801.657481972</v>
      </c>
      <c r="G8132" s="13">
        <v>0.17615418471133198</v>
      </c>
      <c r="H8132" s="12">
        <v>-64662101.300000004</v>
      </c>
      <c r="I8132" s="12">
        <v>-11.390499736223061</v>
      </c>
      <c r="J8132" t="s">
        <v>24</v>
      </c>
      <c r="K8132" s="14">
        <v>2103935.8461190006</v>
      </c>
      <c r="L8132" s="14">
        <v>4993760.043517001</v>
      </c>
      <c r="M8132" s="13">
        <v>0.42131296413618674</v>
      </c>
      <c r="N8132" s="12">
        <v>-4.7989652068605908</v>
      </c>
      <c r="O8132" s="2">
        <f>DATE(LEFT(ALT[[#This Row],[DATEMTH]],4),RIGHT(ALT[[#This Row],[DATEMTH]],2),1)</f>
        <v>44805</v>
      </c>
      <c r="P8132" t="str">
        <f>IF(AND(ALT[[#This Row],[DATE]]&gt;=DATE(2023,6,1),ALT[[#This Row],[DATE]]&lt;=DATE(2024,5,31)),"Y","N")</f>
        <v>N</v>
      </c>
      <c r="Q8132" t="str">
        <f>LEFT(ALT[[#This Row],[DATEMTH]],4)</f>
        <v>2022</v>
      </c>
    </row>
    <row r="8133" spans="1:17" x14ac:dyDescent="0.25">
      <c r="A8133" t="s">
        <v>82</v>
      </c>
      <c r="B8133" t="s">
        <v>110</v>
      </c>
      <c r="C8133" t="s">
        <v>15</v>
      </c>
      <c r="D8133" t="s">
        <v>17</v>
      </c>
      <c r="E8133" s="14">
        <v>4993760.0435169935</v>
      </c>
      <c r="F8133" s="14">
        <v>28348801.657481972</v>
      </c>
      <c r="G8133" s="13">
        <v>0.17615418471133198</v>
      </c>
      <c r="H8133" s="12">
        <v>-64662101.300000004</v>
      </c>
      <c r="I8133" s="12">
        <v>-11.390499736223061</v>
      </c>
      <c r="J8133" t="s">
        <v>16</v>
      </c>
      <c r="K8133" s="14">
        <v>1500354.4901709999</v>
      </c>
      <c r="L8133" s="14">
        <v>4993760.043517001</v>
      </c>
      <c r="M8133" s="13">
        <v>0.3004458518423988</v>
      </c>
      <c r="N8133" s="12">
        <v>-3.4222283961601567</v>
      </c>
      <c r="O8133" s="2">
        <f>DATE(LEFT(ALT[[#This Row],[DATEMTH]],4),RIGHT(ALT[[#This Row],[DATEMTH]],2),1)</f>
        <v>44805</v>
      </c>
      <c r="P8133" t="str">
        <f>IF(AND(ALT[[#This Row],[DATE]]&gt;=DATE(2023,6,1),ALT[[#This Row],[DATE]]&lt;=DATE(2024,5,31)),"Y","N")</f>
        <v>N</v>
      </c>
      <c r="Q8133" t="str">
        <f>LEFT(ALT[[#This Row],[DATEMTH]],4)</f>
        <v>2022</v>
      </c>
    </row>
    <row r="8134" spans="1:17" x14ac:dyDescent="0.25">
      <c r="A8134" t="s">
        <v>82</v>
      </c>
      <c r="B8134" t="s">
        <v>110</v>
      </c>
      <c r="C8134" t="s">
        <v>18</v>
      </c>
      <c r="D8134" t="s">
        <v>17</v>
      </c>
      <c r="E8134" s="14">
        <v>8158740.7656980157</v>
      </c>
      <c r="F8134" s="14">
        <v>28348801.657481972</v>
      </c>
      <c r="G8134" s="13">
        <v>0.28779843551322448</v>
      </c>
      <c r="H8134" s="12">
        <v>-64662101.300000004</v>
      </c>
      <c r="I8134" s="12">
        <v>-18.609651591137641</v>
      </c>
      <c r="J8134" t="s">
        <v>24</v>
      </c>
      <c r="K8134" s="14">
        <v>2235370.2968049995</v>
      </c>
      <c r="L8134" s="14">
        <v>8158740.7656979999</v>
      </c>
      <c r="M8134" s="13">
        <v>0.27398471908841904</v>
      </c>
      <c r="N8134" s="12">
        <v>-5.098760163531197</v>
      </c>
      <c r="O8134" s="2">
        <f>DATE(LEFT(ALT[[#This Row],[DATEMTH]],4),RIGHT(ALT[[#This Row],[DATEMTH]],2),1)</f>
        <v>44805</v>
      </c>
      <c r="P8134" t="str">
        <f>IF(AND(ALT[[#This Row],[DATE]]&gt;=DATE(2023,6,1),ALT[[#This Row],[DATE]]&lt;=DATE(2024,5,31)),"Y","N")</f>
        <v>N</v>
      </c>
      <c r="Q8134" t="str">
        <f>LEFT(ALT[[#This Row],[DATEMTH]],4)</f>
        <v>2022</v>
      </c>
    </row>
    <row r="8135" spans="1:17" x14ac:dyDescent="0.25">
      <c r="A8135" t="s">
        <v>82</v>
      </c>
      <c r="B8135" t="s">
        <v>110</v>
      </c>
      <c r="C8135" t="s">
        <v>18</v>
      </c>
      <c r="D8135" t="s">
        <v>17</v>
      </c>
      <c r="E8135" s="14">
        <v>8158740.7656980157</v>
      </c>
      <c r="F8135" s="14">
        <v>28348801.657481972</v>
      </c>
      <c r="G8135" s="13">
        <v>0.28779843551322448</v>
      </c>
      <c r="H8135" s="12">
        <v>-64662101.300000004</v>
      </c>
      <c r="I8135" s="12">
        <v>-18.609651591137641</v>
      </c>
      <c r="J8135" t="s">
        <v>26</v>
      </c>
      <c r="K8135" s="14">
        <v>2057895.3359389992</v>
      </c>
      <c r="L8135" s="14">
        <v>8158740.7656979999</v>
      </c>
      <c r="M8135" s="13">
        <v>0.25223197979166839</v>
      </c>
      <c r="N8135" s="12">
        <v>-4.6939492640658189</v>
      </c>
      <c r="O8135" s="2">
        <f>DATE(LEFT(ALT[[#This Row],[DATEMTH]],4),RIGHT(ALT[[#This Row],[DATEMTH]],2),1)</f>
        <v>44805</v>
      </c>
      <c r="P8135" t="str">
        <f>IF(AND(ALT[[#This Row],[DATE]]&gt;=DATE(2023,6,1),ALT[[#This Row],[DATE]]&lt;=DATE(2024,5,31)),"Y","N")</f>
        <v>N</v>
      </c>
      <c r="Q8135" t="str">
        <f>LEFT(ALT[[#This Row],[DATEMTH]],4)</f>
        <v>2022</v>
      </c>
    </row>
    <row r="8136" spans="1:17" x14ac:dyDescent="0.25">
      <c r="A8136" t="s">
        <v>82</v>
      </c>
      <c r="B8136" t="s">
        <v>110</v>
      </c>
      <c r="C8136" t="s">
        <v>18</v>
      </c>
      <c r="D8136" t="s">
        <v>17</v>
      </c>
      <c r="E8136" s="14">
        <v>8158740.7656980157</v>
      </c>
      <c r="F8136" s="14">
        <v>28348801.657481972</v>
      </c>
      <c r="G8136" s="13">
        <v>0.28779843551322448</v>
      </c>
      <c r="H8136" s="12">
        <v>-64662101.300000004</v>
      </c>
      <c r="I8136" s="12">
        <v>-18.609651591137641</v>
      </c>
      <c r="J8136" t="s">
        <v>16</v>
      </c>
      <c r="K8136" s="14">
        <v>2905388.6364990007</v>
      </c>
      <c r="L8136" s="14">
        <v>8158740.7656979999</v>
      </c>
      <c r="M8136" s="13">
        <v>0.35610748275201975</v>
      </c>
      <c r="N8136" s="12">
        <v>-6.6270361830121445</v>
      </c>
      <c r="O8136" s="2">
        <f>DATE(LEFT(ALT[[#This Row],[DATEMTH]],4),RIGHT(ALT[[#This Row],[DATEMTH]],2),1)</f>
        <v>44805</v>
      </c>
      <c r="P8136" t="str">
        <f>IF(AND(ALT[[#This Row],[DATE]]&gt;=DATE(2023,6,1),ALT[[#This Row],[DATE]]&lt;=DATE(2024,5,31)),"Y","N")</f>
        <v>N</v>
      </c>
      <c r="Q8136" t="str">
        <f>LEFT(ALT[[#This Row],[DATEMTH]],4)</f>
        <v>2022</v>
      </c>
    </row>
    <row r="8137" spans="1:17" x14ac:dyDescent="0.25">
      <c r="A8137" t="s">
        <v>82</v>
      </c>
      <c r="B8137" t="s">
        <v>110</v>
      </c>
      <c r="C8137" t="s">
        <v>18</v>
      </c>
      <c r="D8137" t="s">
        <v>17</v>
      </c>
      <c r="E8137" s="14">
        <v>8158740.7656980157</v>
      </c>
      <c r="F8137" s="14">
        <v>28348801.657481972</v>
      </c>
      <c r="G8137" s="13">
        <v>0.28779843551322448</v>
      </c>
      <c r="H8137" s="12">
        <v>-64662101.300000004</v>
      </c>
      <c r="I8137" s="12">
        <v>-18.609651591137641</v>
      </c>
      <c r="J8137" t="s">
        <v>25</v>
      </c>
      <c r="K8137" s="14">
        <v>960086.49645500013</v>
      </c>
      <c r="L8137" s="14">
        <v>8158740.7656979999</v>
      </c>
      <c r="M8137" s="13">
        <v>0.11767581836789276</v>
      </c>
      <c r="N8137" s="12">
        <v>-2.1899059805284797</v>
      </c>
      <c r="O8137" s="2">
        <f>DATE(LEFT(ALT[[#This Row],[DATEMTH]],4),RIGHT(ALT[[#This Row],[DATEMTH]],2),1)</f>
        <v>44805</v>
      </c>
      <c r="P8137" t="str">
        <f>IF(AND(ALT[[#This Row],[DATE]]&gt;=DATE(2023,6,1),ALT[[#This Row],[DATE]]&lt;=DATE(2024,5,31)),"Y","N")</f>
        <v>N</v>
      </c>
      <c r="Q8137" t="str">
        <f>LEFT(ALT[[#This Row],[DATEMTH]],4)</f>
        <v>2022</v>
      </c>
    </row>
    <row r="8138" spans="1:17" x14ac:dyDescent="0.25">
      <c r="A8138" t="s">
        <v>82</v>
      </c>
      <c r="B8138" t="s">
        <v>110</v>
      </c>
      <c r="C8138" t="s">
        <v>19</v>
      </c>
      <c r="D8138" t="s">
        <v>17</v>
      </c>
      <c r="E8138" s="14">
        <v>7646773.2541429996</v>
      </c>
      <c r="F8138" s="14">
        <v>28348801.657481972</v>
      </c>
      <c r="G8138" s="13">
        <v>0.26973885339258502</v>
      </c>
      <c r="H8138" s="12">
        <v>-64662101.300000004</v>
      </c>
      <c r="I8138" s="12">
        <v>-17.441881062617181</v>
      </c>
      <c r="J8138" t="s">
        <v>25</v>
      </c>
      <c r="K8138" s="14">
        <v>5119955.3315639989</v>
      </c>
      <c r="L8138" s="14">
        <v>7646773.2541429987</v>
      </c>
      <c r="M8138" s="13">
        <v>0.66955762403312047</v>
      </c>
      <c r="N8138" s="12">
        <v>-11.678344442954238</v>
      </c>
      <c r="O8138" s="2">
        <f>DATE(LEFT(ALT[[#This Row],[DATEMTH]],4),RIGHT(ALT[[#This Row],[DATEMTH]],2),1)</f>
        <v>44805</v>
      </c>
      <c r="P8138" t="str">
        <f>IF(AND(ALT[[#This Row],[DATE]]&gt;=DATE(2023,6,1),ALT[[#This Row],[DATE]]&lt;=DATE(2024,5,31)),"Y","N")</f>
        <v>N</v>
      </c>
      <c r="Q8138" t="str">
        <f>LEFT(ALT[[#This Row],[DATEMTH]],4)</f>
        <v>2022</v>
      </c>
    </row>
    <row r="8139" spans="1:17" x14ac:dyDescent="0.25">
      <c r="A8139" t="s">
        <v>82</v>
      </c>
      <c r="B8139" t="s">
        <v>110</v>
      </c>
      <c r="C8139" t="s">
        <v>19</v>
      </c>
      <c r="D8139" t="s">
        <v>17</v>
      </c>
      <c r="E8139" s="14">
        <v>7646773.2541429996</v>
      </c>
      <c r="F8139" s="14">
        <v>28348801.657481972</v>
      </c>
      <c r="G8139" s="13">
        <v>0.26973885339258502</v>
      </c>
      <c r="H8139" s="12">
        <v>-64662101.300000004</v>
      </c>
      <c r="I8139" s="12">
        <v>-17.441881062617181</v>
      </c>
      <c r="J8139" t="s">
        <v>24</v>
      </c>
      <c r="K8139" s="14">
        <v>2176796.344604</v>
      </c>
      <c r="L8139" s="14">
        <v>7646773.2541429987</v>
      </c>
      <c r="M8139" s="13">
        <v>0.28466861410132938</v>
      </c>
      <c r="N8139" s="12">
        <v>-4.9651561094154548</v>
      </c>
      <c r="O8139" s="2">
        <f>DATE(LEFT(ALT[[#This Row],[DATEMTH]],4),RIGHT(ALT[[#This Row],[DATEMTH]],2),1)</f>
        <v>44805</v>
      </c>
      <c r="P8139" t="str">
        <f>IF(AND(ALT[[#This Row],[DATE]]&gt;=DATE(2023,6,1),ALT[[#This Row],[DATE]]&lt;=DATE(2024,5,31)),"Y","N")</f>
        <v>N</v>
      </c>
      <c r="Q8139" t="str">
        <f>LEFT(ALT[[#This Row],[DATEMTH]],4)</f>
        <v>2022</v>
      </c>
    </row>
    <row r="8140" spans="1:17" x14ac:dyDescent="0.25">
      <c r="A8140" t="s">
        <v>82</v>
      </c>
      <c r="B8140" t="s">
        <v>110</v>
      </c>
      <c r="C8140" t="s">
        <v>19</v>
      </c>
      <c r="D8140" t="s">
        <v>17</v>
      </c>
      <c r="E8140" s="14">
        <v>7646773.2541429996</v>
      </c>
      <c r="F8140" s="14">
        <v>28348801.657481972</v>
      </c>
      <c r="G8140" s="13">
        <v>0.26973885339258502</v>
      </c>
      <c r="H8140" s="12">
        <v>-64662101.300000004</v>
      </c>
      <c r="I8140" s="12">
        <v>-17.441881062617181</v>
      </c>
      <c r="J8140" t="s">
        <v>16</v>
      </c>
      <c r="K8140" s="14">
        <v>2516.3138500000036</v>
      </c>
      <c r="L8140" s="14">
        <v>7646773.2541429987</v>
      </c>
      <c r="M8140" s="13">
        <v>3.290687151782188E-4</v>
      </c>
      <c r="N8140" s="12">
        <v>-5.7395773915667418E-3</v>
      </c>
      <c r="O8140" s="2">
        <f>DATE(LEFT(ALT[[#This Row],[DATEMTH]],4),RIGHT(ALT[[#This Row],[DATEMTH]],2),1)</f>
        <v>44805</v>
      </c>
      <c r="P8140" t="str">
        <f>IF(AND(ALT[[#This Row],[DATE]]&gt;=DATE(2023,6,1),ALT[[#This Row],[DATE]]&lt;=DATE(2024,5,31)),"Y","N")</f>
        <v>N</v>
      </c>
      <c r="Q8140" t="str">
        <f>LEFT(ALT[[#This Row],[DATEMTH]],4)</f>
        <v>2022</v>
      </c>
    </row>
    <row r="8141" spans="1:17" x14ac:dyDescent="0.25">
      <c r="A8141" t="s">
        <v>82</v>
      </c>
      <c r="B8141" t="s">
        <v>110</v>
      </c>
      <c r="C8141" t="s">
        <v>19</v>
      </c>
      <c r="D8141" t="s">
        <v>17</v>
      </c>
      <c r="E8141" s="14">
        <v>7646773.2541429996</v>
      </c>
      <c r="F8141" s="14">
        <v>28348801.657481972</v>
      </c>
      <c r="G8141" s="13">
        <v>0.26973885339258502</v>
      </c>
      <c r="H8141" s="12">
        <v>-64662101.300000004</v>
      </c>
      <c r="I8141" s="12">
        <v>-17.441881062617181</v>
      </c>
      <c r="J8141" t="s">
        <v>26</v>
      </c>
      <c r="K8141" s="14">
        <v>347505.26412500022</v>
      </c>
      <c r="L8141" s="14">
        <v>7646773.2541429987</v>
      </c>
      <c r="M8141" s="13">
        <v>4.5444693150372008E-2</v>
      </c>
      <c r="N8141" s="12">
        <v>-0.7926409328559223</v>
      </c>
      <c r="O8141" s="2">
        <f>DATE(LEFT(ALT[[#This Row],[DATEMTH]],4),RIGHT(ALT[[#This Row],[DATEMTH]],2),1)</f>
        <v>44805</v>
      </c>
      <c r="P8141" t="str">
        <f>IF(AND(ALT[[#This Row],[DATE]]&gt;=DATE(2023,6,1),ALT[[#This Row],[DATE]]&lt;=DATE(2024,5,31)),"Y","N")</f>
        <v>N</v>
      </c>
      <c r="Q8141" t="str">
        <f>LEFT(ALT[[#This Row],[DATEMTH]],4)</f>
        <v>2022</v>
      </c>
    </row>
    <row r="8142" spans="1:17" x14ac:dyDescent="0.25">
      <c r="A8142" t="s">
        <v>82</v>
      </c>
      <c r="B8142" t="s">
        <v>110</v>
      </c>
      <c r="C8142" t="s">
        <v>20</v>
      </c>
      <c r="D8142" t="s">
        <v>17</v>
      </c>
      <c r="E8142" s="14">
        <v>7549527.5941240052</v>
      </c>
      <c r="F8142" s="14">
        <v>28348801.657481972</v>
      </c>
      <c r="G8142" s="13">
        <v>0.26630852638286007</v>
      </c>
      <c r="H8142" s="12">
        <v>-64662101.300000004</v>
      </c>
      <c r="I8142" s="12">
        <v>-17.220068910022221</v>
      </c>
      <c r="J8142" t="s">
        <v>25</v>
      </c>
      <c r="K8142" s="14">
        <v>1039803.1376690008</v>
      </c>
      <c r="L8142" s="14">
        <v>7549527.5941239987</v>
      </c>
      <c r="M8142" s="13">
        <v>0.13773088775492492</v>
      </c>
      <c r="N8142" s="12">
        <v>-2.371735378178343</v>
      </c>
      <c r="O8142" s="2">
        <f>DATE(LEFT(ALT[[#This Row],[DATEMTH]],4),RIGHT(ALT[[#This Row],[DATEMTH]],2),1)</f>
        <v>44805</v>
      </c>
      <c r="P8142" t="str">
        <f>IF(AND(ALT[[#This Row],[DATE]]&gt;=DATE(2023,6,1),ALT[[#This Row],[DATE]]&lt;=DATE(2024,5,31)),"Y","N")</f>
        <v>N</v>
      </c>
      <c r="Q8142" t="str">
        <f>LEFT(ALT[[#This Row],[DATEMTH]],4)</f>
        <v>2022</v>
      </c>
    </row>
    <row r="8143" spans="1:17" x14ac:dyDescent="0.25">
      <c r="A8143" t="s">
        <v>82</v>
      </c>
      <c r="B8143" t="s">
        <v>110</v>
      </c>
      <c r="C8143" t="s">
        <v>20</v>
      </c>
      <c r="D8143" t="s">
        <v>17</v>
      </c>
      <c r="E8143" s="14">
        <v>7549527.5941240052</v>
      </c>
      <c r="F8143" s="14">
        <v>28348801.657481972</v>
      </c>
      <c r="G8143" s="13">
        <v>0.26630852638286007</v>
      </c>
      <c r="H8143" s="12">
        <v>-64662101.300000004</v>
      </c>
      <c r="I8143" s="12">
        <v>-17.220068910022221</v>
      </c>
      <c r="J8143" t="s">
        <v>24</v>
      </c>
      <c r="K8143" s="14">
        <v>3164334.9230259946</v>
      </c>
      <c r="L8143" s="14">
        <v>7549527.5941239987</v>
      </c>
      <c r="M8143" s="13">
        <v>0.41914343428440237</v>
      </c>
      <c r="N8143" s="12">
        <v>-7.2176788215607788</v>
      </c>
      <c r="O8143" s="2">
        <f>DATE(LEFT(ALT[[#This Row],[DATEMTH]],4),RIGHT(ALT[[#This Row],[DATEMTH]],2),1)</f>
        <v>44805</v>
      </c>
      <c r="P8143" t="str">
        <f>IF(AND(ALT[[#This Row],[DATE]]&gt;=DATE(2023,6,1),ALT[[#This Row],[DATE]]&lt;=DATE(2024,5,31)),"Y","N")</f>
        <v>N</v>
      </c>
      <c r="Q8143" t="str">
        <f>LEFT(ALT[[#This Row],[DATEMTH]],4)</f>
        <v>2022</v>
      </c>
    </row>
    <row r="8144" spans="1:17" x14ac:dyDescent="0.25">
      <c r="A8144" t="s">
        <v>82</v>
      </c>
      <c r="B8144" t="s">
        <v>110</v>
      </c>
      <c r="C8144" t="s">
        <v>20</v>
      </c>
      <c r="D8144" t="s">
        <v>17</v>
      </c>
      <c r="E8144" s="14">
        <v>7549527.5941240052</v>
      </c>
      <c r="F8144" s="14">
        <v>28348801.657481972</v>
      </c>
      <c r="G8144" s="13">
        <v>0.26630852638286007</v>
      </c>
      <c r="H8144" s="12">
        <v>-64662101.300000004</v>
      </c>
      <c r="I8144" s="12">
        <v>-17.220068910022221</v>
      </c>
      <c r="J8144" t="s">
        <v>16</v>
      </c>
      <c r="K8144" s="14">
        <v>2918266.7872610032</v>
      </c>
      <c r="L8144" s="14">
        <v>7549527.5941239987</v>
      </c>
      <c r="M8144" s="13">
        <v>0.38654958881564577</v>
      </c>
      <c r="N8144" s="12">
        <v>-6.6564105565461746</v>
      </c>
      <c r="O8144" s="2">
        <f>DATE(LEFT(ALT[[#This Row],[DATEMTH]],4),RIGHT(ALT[[#This Row],[DATEMTH]],2),1)</f>
        <v>44805</v>
      </c>
      <c r="P8144" t="str">
        <f>IF(AND(ALT[[#This Row],[DATE]]&gt;=DATE(2023,6,1),ALT[[#This Row],[DATE]]&lt;=DATE(2024,5,31)),"Y","N")</f>
        <v>N</v>
      </c>
      <c r="Q8144" t="str">
        <f>LEFT(ALT[[#This Row],[DATEMTH]],4)</f>
        <v>2022</v>
      </c>
    </row>
    <row r="8145" spans="1:17" x14ac:dyDescent="0.25">
      <c r="A8145" t="s">
        <v>82</v>
      </c>
      <c r="B8145" t="s">
        <v>110</v>
      </c>
      <c r="C8145" t="s">
        <v>20</v>
      </c>
      <c r="D8145" t="s">
        <v>17</v>
      </c>
      <c r="E8145" s="14">
        <v>7549527.5941240052</v>
      </c>
      <c r="F8145" s="14">
        <v>28348801.657481972</v>
      </c>
      <c r="G8145" s="13">
        <v>0.26630852638286007</v>
      </c>
      <c r="H8145" s="12">
        <v>-64662101.300000004</v>
      </c>
      <c r="I8145" s="12">
        <v>-17.220068910022221</v>
      </c>
      <c r="J8145" t="s">
        <v>26</v>
      </c>
      <c r="K8145" s="14">
        <v>427122.74616799987</v>
      </c>
      <c r="L8145" s="14">
        <v>7549527.5941239987</v>
      </c>
      <c r="M8145" s="13">
        <v>5.657608914502691E-2</v>
      </c>
      <c r="N8145" s="12">
        <v>-0.97424415373692352</v>
      </c>
      <c r="O8145" s="2">
        <f>DATE(LEFT(ALT[[#This Row],[DATEMTH]],4),RIGHT(ALT[[#This Row],[DATEMTH]],2),1)</f>
        <v>44805</v>
      </c>
      <c r="P8145" t="str">
        <f>IF(AND(ALT[[#This Row],[DATE]]&gt;=DATE(2023,6,1),ALT[[#This Row],[DATE]]&lt;=DATE(2024,5,31)),"Y","N")</f>
        <v>N</v>
      </c>
      <c r="Q8145" t="str">
        <f>LEFT(ALT[[#This Row],[DATEMTH]],4)</f>
        <v>2022</v>
      </c>
    </row>
    <row r="8146" spans="1:17" x14ac:dyDescent="0.25">
      <c r="A8146" t="s">
        <v>82</v>
      </c>
      <c r="B8146" t="s">
        <v>110</v>
      </c>
      <c r="C8146" t="s">
        <v>15</v>
      </c>
      <c r="D8146" t="s">
        <v>23</v>
      </c>
      <c r="E8146" s="14">
        <v>4993760.0435169935</v>
      </c>
      <c r="F8146" s="14">
        <v>28348801.657481972</v>
      </c>
      <c r="G8146" s="13">
        <v>0.17615418471133198</v>
      </c>
      <c r="H8146" s="12">
        <v>-7868016.0999999996</v>
      </c>
      <c r="I8146" s="12">
        <v>-1.385983961391134</v>
      </c>
      <c r="J8146" t="s">
        <v>25</v>
      </c>
      <c r="K8146" s="14">
        <v>667751.68487099954</v>
      </c>
      <c r="L8146" s="14">
        <v>4993760.043517001</v>
      </c>
      <c r="M8146" s="13">
        <v>0.13371721489459393</v>
      </c>
      <c r="N8146" s="12">
        <v>-0.18532991520579883</v>
      </c>
      <c r="O8146" s="2">
        <f>DATE(LEFT(ALT[[#This Row],[DATEMTH]],4),RIGHT(ALT[[#This Row],[DATEMTH]],2),1)</f>
        <v>44805</v>
      </c>
      <c r="P8146" t="str">
        <f>IF(AND(ALT[[#This Row],[DATE]]&gt;=DATE(2023,6,1),ALT[[#This Row],[DATE]]&lt;=DATE(2024,5,31)),"Y","N")</f>
        <v>N</v>
      </c>
      <c r="Q8146" t="str">
        <f>LEFT(ALT[[#This Row],[DATEMTH]],4)</f>
        <v>2022</v>
      </c>
    </row>
    <row r="8147" spans="1:17" x14ac:dyDescent="0.25">
      <c r="A8147" t="s">
        <v>82</v>
      </c>
      <c r="B8147" t="s">
        <v>110</v>
      </c>
      <c r="C8147" t="s">
        <v>15</v>
      </c>
      <c r="D8147" t="s">
        <v>23</v>
      </c>
      <c r="E8147" s="14">
        <v>4993760.0435169935</v>
      </c>
      <c r="F8147" s="14">
        <v>28348801.657481972</v>
      </c>
      <c r="G8147" s="13">
        <v>0.17615418471133198</v>
      </c>
      <c r="H8147" s="12">
        <v>-7868016.0999999996</v>
      </c>
      <c r="I8147" s="12">
        <v>-1.385983961391134</v>
      </c>
      <c r="J8147" t="s">
        <v>26</v>
      </c>
      <c r="K8147" s="14">
        <v>721718.02235600108</v>
      </c>
      <c r="L8147" s="14">
        <v>4993760.043517001</v>
      </c>
      <c r="M8147" s="13">
        <v>0.14452396912682056</v>
      </c>
      <c r="N8147" s="12">
        <v>-0.20030790324636069</v>
      </c>
      <c r="O8147" s="2">
        <f>DATE(LEFT(ALT[[#This Row],[DATEMTH]],4),RIGHT(ALT[[#This Row],[DATEMTH]],2),1)</f>
        <v>44805</v>
      </c>
      <c r="P8147" t="str">
        <f>IF(AND(ALT[[#This Row],[DATE]]&gt;=DATE(2023,6,1),ALT[[#This Row],[DATE]]&lt;=DATE(2024,5,31)),"Y","N")</f>
        <v>N</v>
      </c>
      <c r="Q8147" t="str">
        <f>LEFT(ALT[[#This Row],[DATEMTH]],4)</f>
        <v>2022</v>
      </c>
    </row>
    <row r="8148" spans="1:17" x14ac:dyDescent="0.25">
      <c r="A8148" t="s">
        <v>82</v>
      </c>
      <c r="B8148" t="s">
        <v>110</v>
      </c>
      <c r="C8148" t="s">
        <v>15</v>
      </c>
      <c r="D8148" t="s">
        <v>23</v>
      </c>
      <c r="E8148" s="14">
        <v>4993760.0435169935</v>
      </c>
      <c r="F8148" s="14">
        <v>28348801.657481972</v>
      </c>
      <c r="G8148" s="13">
        <v>0.17615418471133198</v>
      </c>
      <c r="H8148" s="12">
        <v>-7868016.0999999996</v>
      </c>
      <c r="I8148" s="12">
        <v>-1.385983961391134</v>
      </c>
      <c r="J8148" t="s">
        <v>24</v>
      </c>
      <c r="K8148" s="14">
        <v>2103935.8461190006</v>
      </c>
      <c r="L8148" s="14">
        <v>4993760.043517001</v>
      </c>
      <c r="M8148" s="13">
        <v>0.42131296413618674</v>
      </c>
      <c r="N8148" s="12">
        <v>-0.58393301101891282</v>
      </c>
      <c r="O8148" s="2">
        <f>DATE(LEFT(ALT[[#This Row],[DATEMTH]],4),RIGHT(ALT[[#This Row],[DATEMTH]],2),1)</f>
        <v>44805</v>
      </c>
      <c r="P8148" t="str">
        <f>IF(AND(ALT[[#This Row],[DATE]]&gt;=DATE(2023,6,1),ALT[[#This Row],[DATE]]&lt;=DATE(2024,5,31)),"Y","N")</f>
        <v>N</v>
      </c>
      <c r="Q8148" t="str">
        <f>LEFT(ALT[[#This Row],[DATEMTH]],4)</f>
        <v>2022</v>
      </c>
    </row>
    <row r="8149" spans="1:17" x14ac:dyDescent="0.25">
      <c r="A8149" t="s">
        <v>82</v>
      </c>
      <c r="B8149" t="s">
        <v>110</v>
      </c>
      <c r="C8149" t="s">
        <v>15</v>
      </c>
      <c r="D8149" t="s">
        <v>23</v>
      </c>
      <c r="E8149" s="14">
        <v>4993760.0435169935</v>
      </c>
      <c r="F8149" s="14">
        <v>28348801.657481972</v>
      </c>
      <c r="G8149" s="13">
        <v>0.17615418471133198</v>
      </c>
      <c r="H8149" s="12">
        <v>-7868016.0999999996</v>
      </c>
      <c r="I8149" s="12">
        <v>-1.385983961391134</v>
      </c>
      <c r="J8149" t="s">
        <v>16</v>
      </c>
      <c r="K8149" s="14">
        <v>1500354.4901709999</v>
      </c>
      <c r="L8149" s="14">
        <v>4993760.043517001</v>
      </c>
      <c r="M8149" s="13">
        <v>0.3004458518423988</v>
      </c>
      <c r="N8149" s="12">
        <v>-0.41641313192006163</v>
      </c>
      <c r="O8149" s="2">
        <f>DATE(LEFT(ALT[[#This Row],[DATEMTH]],4),RIGHT(ALT[[#This Row],[DATEMTH]],2),1)</f>
        <v>44805</v>
      </c>
      <c r="P8149" t="str">
        <f>IF(AND(ALT[[#This Row],[DATE]]&gt;=DATE(2023,6,1),ALT[[#This Row],[DATE]]&lt;=DATE(2024,5,31)),"Y","N")</f>
        <v>N</v>
      </c>
      <c r="Q8149" t="str">
        <f>LEFT(ALT[[#This Row],[DATEMTH]],4)</f>
        <v>2022</v>
      </c>
    </row>
    <row r="8150" spans="1:17" x14ac:dyDescent="0.25">
      <c r="A8150" t="s">
        <v>82</v>
      </c>
      <c r="B8150" t="s">
        <v>110</v>
      </c>
      <c r="C8150" t="s">
        <v>18</v>
      </c>
      <c r="D8150" t="s">
        <v>23</v>
      </c>
      <c r="E8150" s="14">
        <v>8158740.7656980157</v>
      </c>
      <c r="F8150" s="14">
        <v>28348801.657481972</v>
      </c>
      <c r="G8150" s="13">
        <v>0.28779843551322448</v>
      </c>
      <c r="H8150" s="12">
        <v>-7868016.0999999996</v>
      </c>
      <c r="I8150" s="12">
        <v>-2.2644027241728617</v>
      </c>
      <c r="J8150" t="s">
        <v>24</v>
      </c>
      <c r="K8150" s="14">
        <v>2235370.2968049995</v>
      </c>
      <c r="L8150" s="14">
        <v>8158740.7656979999</v>
      </c>
      <c r="M8150" s="13">
        <v>0.27398471908841904</v>
      </c>
      <c r="N8150" s="12">
        <v>-0.62041174428555235</v>
      </c>
      <c r="O8150" s="2">
        <f>DATE(LEFT(ALT[[#This Row],[DATEMTH]],4),RIGHT(ALT[[#This Row],[DATEMTH]],2),1)</f>
        <v>44805</v>
      </c>
      <c r="P8150" t="str">
        <f>IF(AND(ALT[[#This Row],[DATE]]&gt;=DATE(2023,6,1),ALT[[#This Row],[DATE]]&lt;=DATE(2024,5,31)),"Y","N")</f>
        <v>N</v>
      </c>
      <c r="Q8150" t="str">
        <f>LEFT(ALT[[#This Row],[DATEMTH]],4)</f>
        <v>2022</v>
      </c>
    </row>
    <row r="8151" spans="1:17" x14ac:dyDescent="0.25">
      <c r="A8151" t="s">
        <v>82</v>
      </c>
      <c r="B8151" t="s">
        <v>110</v>
      </c>
      <c r="C8151" t="s">
        <v>18</v>
      </c>
      <c r="D8151" t="s">
        <v>23</v>
      </c>
      <c r="E8151" s="14">
        <v>8158740.7656980157</v>
      </c>
      <c r="F8151" s="14">
        <v>28348801.657481972</v>
      </c>
      <c r="G8151" s="13">
        <v>0.28779843551322448</v>
      </c>
      <c r="H8151" s="12">
        <v>-7868016.0999999996</v>
      </c>
      <c r="I8151" s="12">
        <v>-2.2644027241728617</v>
      </c>
      <c r="J8151" t="s">
        <v>26</v>
      </c>
      <c r="K8151" s="14">
        <v>2057895.3359389992</v>
      </c>
      <c r="L8151" s="14">
        <v>8158740.7656979999</v>
      </c>
      <c r="M8151" s="13">
        <v>0.25223197979166839</v>
      </c>
      <c r="N8151" s="12">
        <v>-0.57115478216376814</v>
      </c>
      <c r="O8151" s="2">
        <f>DATE(LEFT(ALT[[#This Row],[DATEMTH]],4),RIGHT(ALT[[#This Row],[DATEMTH]],2),1)</f>
        <v>44805</v>
      </c>
      <c r="P8151" t="str">
        <f>IF(AND(ALT[[#This Row],[DATE]]&gt;=DATE(2023,6,1),ALT[[#This Row],[DATE]]&lt;=DATE(2024,5,31)),"Y","N")</f>
        <v>N</v>
      </c>
      <c r="Q8151" t="str">
        <f>LEFT(ALT[[#This Row],[DATEMTH]],4)</f>
        <v>2022</v>
      </c>
    </row>
    <row r="8152" spans="1:17" x14ac:dyDescent="0.25">
      <c r="A8152" t="s">
        <v>82</v>
      </c>
      <c r="B8152" t="s">
        <v>110</v>
      </c>
      <c r="C8152" t="s">
        <v>18</v>
      </c>
      <c r="D8152" t="s">
        <v>23</v>
      </c>
      <c r="E8152" s="14">
        <v>8158740.7656980157</v>
      </c>
      <c r="F8152" s="14">
        <v>28348801.657481972</v>
      </c>
      <c r="G8152" s="13">
        <v>0.28779843551322448</v>
      </c>
      <c r="H8152" s="12">
        <v>-7868016.0999999996</v>
      </c>
      <c r="I8152" s="12">
        <v>-2.2644027241728617</v>
      </c>
      <c r="J8152" t="s">
        <v>16</v>
      </c>
      <c r="K8152" s="14">
        <v>2905388.6364990007</v>
      </c>
      <c r="L8152" s="14">
        <v>8158740.7656979999</v>
      </c>
      <c r="M8152" s="13">
        <v>0.35610748275201975</v>
      </c>
      <c r="N8152" s="12">
        <v>-0.80637075404201386</v>
      </c>
      <c r="O8152" s="2">
        <f>DATE(LEFT(ALT[[#This Row],[DATEMTH]],4),RIGHT(ALT[[#This Row],[DATEMTH]],2),1)</f>
        <v>44805</v>
      </c>
      <c r="P8152" t="str">
        <f>IF(AND(ALT[[#This Row],[DATE]]&gt;=DATE(2023,6,1),ALT[[#This Row],[DATE]]&lt;=DATE(2024,5,31)),"Y","N")</f>
        <v>N</v>
      </c>
      <c r="Q8152" t="str">
        <f>LEFT(ALT[[#This Row],[DATEMTH]],4)</f>
        <v>2022</v>
      </c>
    </row>
    <row r="8153" spans="1:17" x14ac:dyDescent="0.25">
      <c r="A8153" t="s">
        <v>82</v>
      </c>
      <c r="B8153" t="s">
        <v>110</v>
      </c>
      <c r="C8153" t="s">
        <v>18</v>
      </c>
      <c r="D8153" t="s">
        <v>23</v>
      </c>
      <c r="E8153" s="14">
        <v>8158740.7656980157</v>
      </c>
      <c r="F8153" s="14">
        <v>28348801.657481972</v>
      </c>
      <c r="G8153" s="13">
        <v>0.28779843551322448</v>
      </c>
      <c r="H8153" s="12">
        <v>-7868016.0999999996</v>
      </c>
      <c r="I8153" s="12">
        <v>-2.2644027241728617</v>
      </c>
      <c r="J8153" t="s">
        <v>25</v>
      </c>
      <c r="K8153" s="14">
        <v>960086.49645500013</v>
      </c>
      <c r="L8153" s="14">
        <v>8158740.7656979999</v>
      </c>
      <c r="M8153" s="13">
        <v>0.11767581836789276</v>
      </c>
      <c r="N8153" s="12">
        <v>-0.26646544368152725</v>
      </c>
      <c r="O8153" s="2">
        <f>DATE(LEFT(ALT[[#This Row],[DATEMTH]],4),RIGHT(ALT[[#This Row],[DATEMTH]],2),1)</f>
        <v>44805</v>
      </c>
      <c r="P8153" t="str">
        <f>IF(AND(ALT[[#This Row],[DATE]]&gt;=DATE(2023,6,1),ALT[[#This Row],[DATE]]&lt;=DATE(2024,5,31)),"Y","N")</f>
        <v>N</v>
      </c>
      <c r="Q8153" t="str">
        <f>LEFT(ALT[[#This Row],[DATEMTH]],4)</f>
        <v>2022</v>
      </c>
    </row>
    <row r="8154" spans="1:17" x14ac:dyDescent="0.25">
      <c r="A8154" t="s">
        <v>82</v>
      </c>
      <c r="B8154" t="s">
        <v>110</v>
      </c>
      <c r="C8154" t="s">
        <v>19</v>
      </c>
      <c r="D8154" t="s">
        <v>23</v>
      </c>
      <c r="E8154" s="14">
        <v>7646773.2541429996</v>
      </c>
      <c r="F8154" s="14">
        <v>28348801.657481972</v>
      </c>
      <c r="G8154" s="13">
        <v>0.26973885339258502</v>
      </c>
      <c r="H8154" s="12">
        <v>-7868016.0999999996</v>
      </c>
      <c r="I8154" s="12">
        <v>-2.1223096412883984</v>
      </c>
      <c r="J8154" t="s">
        <v>25</v>
      </c>
      <c r="K8154" s="14">
        <v>5119955.3315639989</v>
      </c>
      <c r="L8154" s="14">
        <v>7646773.2541429987</v>
      </c>
      <c r="M8154" s="13">
        <v>0.66955762403312047</v>
      </c>
      <c r="N8154" s="12">
        <v>-1.4210086008836442</v>
      </c>
      <c r="O8154" s="2">
        <f>DATE(LEFT(ALT[[#This Row],[DATEMTH]],4),RIGHT(ALT[[#This Row],[DATEMTH]],2),1)</f>
        <v>44805</v>
      </c>
      <c r="P8154" t="str">
        <f>IF(AND(ALT[[#This Row],[DATE]]&gt;=DATE(2023,6,1),ALT[[#This Row],[DATE]]&lt;=DATE(2024,5,31)),"Y","N")</f>
        <v>N</v>
      </c>
      <c r="Q8154" t="str">
        <f>LEFT(ALT[[#This Row],[DATEMTH]],4)</f>
        <v>2022</v>
      </c>
    </row>
    <row r="8155" spans="1:17" x14ac:dyDescent="0.25">
      <c r="A8155" t="s">
        <v>82</v>
      </c>
      <c r="B8155" t="s">
        <v>110</v>
      </c>
      <c r="C8155" t="s">
        <v>19</v>
      </c>
      <c r="D8155" t="s">
        <v>23</v>
      </c>
      <c r="E8155" s="14">
        <v>7646773.2541429996</v>
      </c>
      <c r="F8155" s="14">
        <v>28348801.657481972</v>
      </c>
      <c r="G8155" s="13">
        <v>0.26973885339258502</v>
      </c>
      <c r="H8155" s="12">
        <v>-7868016.0999999996</v>
      </c>
      <c r="I8155" s="12">
        <v>-2.1223096412883984</v>
      </c>
      <c r="J8155" t="s">
        <v>24</v>
      </c>
      <c r="K8155" s="14">
        <v>2176796.344604</v>
      </c>
      <c r="L8155" s="14">
        <v>7646773.2541429987</v>
      </c>
      <c r="M8155" s="13">
        <v>0.28466861410132938</v>
      </c>
      <c r="N8155" s="12">
        <v>-0.60415494427945782</v>
      </c>
      <c r="O8155" s="2">
        <f>DATE(LEFT(ALT[[#This Row],[DATEMTH]],4),RIGHT(ALT[[#This Row],[DATEMTH]],2),1)</f>
        <v>44805</v>
      </c>
      <c r="P8155" t="str">
        <f>IF(AND(ALT[[#This Row],[DATE]]&gt;=DATE(2023,6,1),ALT[[#This Row],[DATE]]&lt;=DATE(2024,5,31)),"Y","N")</f>
        <v>N</v>
      </c>
      <c r="Q8155" t="str">
        <f>LEFT(ALT[[#This Row],[DATEMTH]],4)</f>
        <v>2022</v>
      </c>
    </row>
    <row r="8156" spans="1:17" x14ac:dyDescent="0.25">
      <c r="A8156" t="s">
        <v>82</v>
      </c>
      <c r="B8156" t="s">
        <v>110</v>
      </c>
      <c r="C8156" t="s">
        <v>19</v>
      </c>
      <c r="D8156" t="s">
        <v>23</v>
      </c>
      <c r="E8156" s="14">
        <v>7646773.2541429996</v>
      </c>
      <c r="F8156" s="14">
        <v>28348801.657481972</v>
      </c>
      <c r="G8156" s="13">
        <v>0.26973885339258502</v>
      </c>
      <c r="H8156" s="12">
        <v>-7868016.0999999996</v>
      </c>
      <c r="I8156" s="12">
        <v>-2.1223096412883984</v>
      </c>
      <c r="J8156" t="s">
        <v>16</v>
      </c>
      <c r="K8156" s="14">
        <v>2516.3138500000036</v>
      </c>
      <c r="L8156" s="14">
        <v>7646773.2541429987</v>
      </c>
      <c r="M8156" s="13">
        <v>3.290687151782188E-4</v>
      </c>
      <c r="N8156" s="12">
        <v>-6.983857068691197E-4</v>
      </c>
      <c r="O8156" s="2">
        <f>DATE(LEFT(ALT[[#This Row],[DATEMTH]],4),RIGHT(ALT[[#This Row],[DATEMTH]],2),1)</f>
        <v>44805</v>
      </c>
      <c r="P8156" t="str">
        <f>IF(AND(ALT[[#This Row],[DATE]]&gt;=DATE(2023,6,1),ALT[[#This Row],[DATE]]&lt;=DATE(2024,5,31)),"Y","N")</f>
        <v>N</v>
      </c>
      <c r="Q8156" t="str">
        <f>LEFT(ALT[[#This Row],[DATEMTH]],4)</f>
        <v>2022</v>
      </c>
    </row>
    <row r="8157" spans="1:17" x14ac:dyDescent="0.25">
      <c r="A8157" t="s">
        <v>82</v>
      </c>
      <c r="B8157" t="s">
        <v>110</v>
      </c>
      <c r="C8157" t="s">
        <v>19</v>
      </c>
      <c r="D8157" t="s">
        <v>23</v>
      </c>
      <c r="E8157" s="14">
        <v>7646773.2541429996</v>
      </c>
      <c r="F8157" s="14">
        <v>28348801.657481972</v>
      </c>
      <c r="G8157" s="13">
        <v>0.26973885339258502</v>
      </c>
      <c r="H8157" s="12">
        <v>-7868016.0999999996</v>
      </c>
      <c r="I8157" s="12">
        <v>-2.1223096412883984</v>
      </c>
      <c r="J8157" t="s">
        <v>26</v>
      </c>
      <c r="K8157" s="14">
        <v>347505.26412500022</v>
      </c>
      <c r="L8157" s="14">
        <v>7646773.2541429987</v>
      </c>
      <c r="M8157" s="13">
        <v>4.5444693150372008E-2</v>
      </c>
      <c r="N8157" s="12">
        <v>-9.6447710418427354E-2</v>
      </c>
      <c r="O8157" s="2">
        <f>DATE(LEFT(ALT[[#This Row],[DATEMTH]],4),RIGHT(ALT[[#This Row],[DATEMTH]],2),1)</f>
        <v>44805</v>
      </c>
      <c r="P8157" t="str">
        <f>IF(AND(ALT[[#This Row],[DATE]]&gt;=DATE(2023,6,1),ALT[[#This Row],[DATE]]&lt;=DATE(2024,5,31)),"Y","N")</f>
        <v>N</v>
      </c>
      <c r="Q8157" t="str">
        <f>LEFT(ALT[[#This Row],[DATEMTH]],4)</f>
        <v>2022</v>
      </c>
    </row>
    <row r="8158" spans="1:17" x14ac:dyDescent="0.25">
      <c r="A8158" t="s">
        <v>82</v>
      </c>
      <c r="B8158" t="s">
        <v>110</v>
      </c>
      <c r="C8158" t="s">
        <v>20</v>
      </c>
      <c r="D8158" t="s">
        <v>23</v>
      </c>
      <c r="E8158" s="14">
        <v>7549527.5941240052</v>
      </c>
      <c r="F8158" s="14">
        <v>28348801.657481972</v>
      </c>
      <c r="G8158" s="13">
        <v>0.26630852638286007</v>
      </c>
      <c r="H8158" s="12">
        <v>-7868016.0999999996</v>
      </c>
      <c r="I8158" s="12">
        <v>-2.0953197731476179</v>
      </c>
      <c r="J8158" t="s">
        <v>25</v>
      </c>
      <c r="K8158" s="14">
        <v>1039803.1376690008</v>
      </c>
      <c r="L8158" s="14">
        <v>7549527.5941239987</v>
      </c>
      <c r="M8158" s="13">
        <v>0.13773088775492492</v>
      </c>
      <c r="N8158" s="12">
        <v>-0.28859025248606929</v>
      </c>
      <c r="O8158" s="2">
        <f>DATE(LEFT(ALT[[#This Row],[DATEMTH]],4),RIGHT(ALT[[#This Row],[DATEMTH]],2),1)</f>
        <v>44805</v>
      </c>
      <c r="P8158" t="str">
        <f>IF(AND(ALT[[#This Row],[DATE]]&gt;=DATE(2023,6,1),ALT[[#This Row],[DATE]]&lt;=DATE(2024,5,31)),"Y","N")</f>
        <v>N</v>
      </c>
      <c r="Q8158" t="str">
        <f>LEFT(ALT[[#This Row],[DATEMTH]],4)</f>
        <v>2022</v>
      </c>
    </row>
    <row r="8159" spans="1:17" x14ac:dyDescent="0.25">
      <c r="A8159" t="s">
        <v>82</v>
      </c>
      <c r="B8159" t="s">
        <v>110</v>
      </c>
      <c r="C8159" t="s">
        <v>20</v>
      </c>
      <c r="D8159" t="s">
        <v>23</v>
      </c>
      <c r="E8159" s="14">
        <v>7549527.5941240052</v>
      </c>
      <c r="F8159" s="14">
        <v>28348801.657481972</v>
      </c>
      <c r="G8159" s="13">
        <v>0.26630852638286007</v>
      </c>
      <c r="H8159" s="12">
        <v>-7868016.0999999996</v>
      </c>
      <c r="I8159" s="12">
        <v>-2.0953197731476179</v>
      </c>
      <c r="J8159" t="s">
        <v>24</v>
      </c>
      <c r="K8159" s="14">
        <v>3164334.9230259946</v>
      </c>
      <c r="L8159" s="14">
        <v>7549527.5941239987</v>
      </c>
      <c r="M8159" s="13">
        <v>0.41914343428440237</v>
      </c>
      <c r="N8159" s="12">
        <v>-0.87823952564110741</v>
      </c>
      <c r="O8159" s="2">
        <f>DATE(LEFT(ALT[[#This Row],[DATEMTH]],4),RIGHT(ALT[[#This Row],[DATEMTH]],2),1)</f>
        <v>44805</v>
      </c>
      <c r="P8159" t="str">
        <f>IF(AND(ALT[[#This Row],[DATE]]&gt;=DATE(2023,6,1),ALT[[#This Row],[DATE]]&lt;=DATE(2024,5,31)),"Y","N")</f>
        <v>N</v>
      </c>
      <c r="Q8159" t="str">
        <f>LEFT(ALT[[#This Row],[DATEMTH]],4)</f>
        <v>2022</v>
      </c>
    </row>
    <row r="8160" spans="1:17" x14ac:dyDescent="0.25">
      <c r="A8160" t="s">
        <v>82</v>
      </c>
      <c r="B8160" t="s">
        <v>110</v>
      </c>
      <c r="C8160" t="s">
        <v>20</v>
      </c>
      <c r="D8160" t="s">
        <v>23</v>
      </c>
      <c r="E8160" s="14">
        <v>7549527.5941240052</v>
      </c>
      <c r="F8160" s="14">
        <v>28348801.657481972</v>
      </c>
      <c r="G8160" s="13">
        <v>0.26630852638286007</v>
      </c>
      <c r="H8160" s="12">
        <v>-7868016.0999999996</v>
      </c>
      <c r="I8160" s="12">
        <v>-2.0953197731476179</v>
      </c>
      <c r="J8160" t="s">
        <v>16</v>
      </c>
      <c r="K8160" s="14">
        <v>2918266.7872610032</v>
      </c>
      <c r="L8160" s="14">
        <v>7549527.5941239987</v>
      </c>
      <c r="M8160" s="13">
        <v>0.38654958881564577</v>
      </c>
      <c r="N8160" s="12">
        <v>-0.80994499674750386</v>
      </c>
      <c r="O8160" s="2">
        <f>DATE(LEFT(ALT[[#This Row],[DATEMTH]],4),RIGHT(ALT[[#This Row],[DATEMTH]],2),1)</f>
        <v>44805</v>
      </c>
      <c r="P8160" t="str">
        <f>IF(AND(ALT[[#This Row],[DATE]]&gt;=DATE(2023,6,1),ALT[[#This Row],[DATE]]&lt;=DATE(2024,5,31)),"Y","N")</f>
        <v>N</v>
      </c>
      <c r="Q8160" t="str">
        <f>LEFT(ALT[[#This Row],[DATEMTH]],4)</f>
        <v>2022</v>
      </c>
    </row>
    <row r="8161" spans="1:17" x14ac:dyDescent="0.25">
      <c r="A8161" t="s">
        <v>82</v>
      </c>
      <c r="B8161" t="s">
        <v>110</v>
      </c>
      <c r="C8161" t="s">
        <v>20</v>
      </c>
      <c r="D8161" t="s">
        <v>23</v>
      </c>
      <c r="E8161" s="14">
        <v>7549527.5941240052</v>
      </c>
      <c r="F8161" s="14">
        <v>28348801.657481972</v>
      </c>
      <c r="G8161" s="13">
        <v>0.26630852638286007</v>
      </c>
      <c r="H8161" s="12">
        <v>-7868016.0999999996</v>
      </c>
      <c r="I8161" s="12">
        <v>-2.0953197731476179</v>
      </c>
      <c r="J8161" t="s">
        <v>26</v>
      </c>
      <c r="K8161" s="14">
        <v>427122.74616799987</v>
      </c>
      <c r="L8161" s="14">
        <v>7549527.5941239987</v>
      </c>
      <c r="M8161" s="13">
        <v>5.657608914502691E-2</v>
      </c>
      <c r="N8161" s="12">
        <v>-0.11854499827293719</v>
      </c>
      <c r="O8161" s="2">
        <f>DATE(LEFT(ALT[[#This Row],[DATEMTH]],4),RIGHT(ALT[[#This Row],[DATEMTH]],2),1)</f>
        <v>44805</v>
      </c>
      <c r="P8161" t="str">
        <f>IF(AND(ALT[[#This Row],[DATE]]&gt;=DATE(2023,6,1),ALT[[#This Row],[DATE]]&lt;=DATE(2024,5,31)),"Y","N")</f>
        <v>N</v>
      </c>
      <c r="Q8161" t="str">
        <f>LEFT(ALT[[#This Row],[DATEMTH]],4)</f>
        <v>2022</v>
      </c>
    </row>
    <row r="8162" spans="1:17" x14ac:dyDescent="0.25">
      <c r="A8162" t="s">
        <v>82</v>
      </c>
      <c r="B8162" t="s">
        <v>111</v>
      </c>
      <c r="C8162" t="s">
        <v>15</v>
      </c>
      <c r="D8162" t="s">
        <v>22</v>
      </c>
      <c r="E8162" s="14">
        <v>874910.89025500021</v>
      </c>
      <c r="F8162" s="14">
        <v>5024020.4303659992</v>
      </c>
      <c r="G8162" s="13">
        <v>0.17414556775424242</v>
      </c>
      <c r="H8162" s="12">
        <v>-26160060.07</v>
      </c>
      <c r="I8162" s="12">
        <v>-4.5556585133752368</v>
      </c>
      <c r="J8162" t="s">
        <v>16</v>
      </c>
      <c r="K8162" s="14">
        <v>263039.77136800013</v>
      </c>
      <c r="L8162" s="14">
        <v>874910.89025500033</v>
      </c>
      <c r="M8162" s="13">
        <v>0.30064749941715196</v>
      </c>
      <c r="N8162" s="12">
        <v>-1.3696473402447249</v>
      </c>
      <c r="O8162" s="2">
        <f>DATE(LEFT(ALT[[#This Row],[DATEMTH]],4),RIGHT(ALT[[#This Row],[DATEMTH]],2),1)</f>
        <v>44805</v>
      </c>
      <c r="P8162" t="str">
        <f>IF(AND(ALT[[#This Row],[DATE]]&gt;=DATE(2023,6,1),ALT[[#This Row],[DATE]]&lt;=DATE(2024,5,31)),"Y","N")</f>
        <v>N</v>
      </c>
      <c r="Q8162" t="str">
        <f>LEFT(ALT[[#This Row],[DATEMTH]],4)</f>
        <v>2022</v>
      </c>
    </row>
    <row r="8163" spans="1:17" x14ac:dyDescent="0.25">
      <c r="A8163" t="s">
        <v>82</v>
      </c>
      <c r="B8163" t="s">
        <v>111</v>
      </c>
      <c r="C8163" t="s">
        <v>15</v>
      </c>
      <c r="D8163" t="s">
        <v>22</v>
      </c>
      <c r="E8163" s="14">
        <v>874910.89025500021</v>
      </c>
      <c r="F8163" s="14">
        <v>5024020.4303659992</v>
      </c>
      <c r="G8163" s="13">
        <v>0.17414556775424242</v>
      </c>
      <c r="H8163" s="12">
        <v>-26160060.07</v>
      </c>
      <c r="I8163" s="12">
        <v>-4.5556585133752368</v>
      </c>
      <c r="J8163" t="s">
        <v>24</v>
      </c>
      <c r="K8163" s="14">
        <v>379111.25419200008</v>
      </c>
      <c r="L8163" s="14">
        <v>874910.89025500033</v>
      </c>
      <c r="M8163" s="13">
        <v>0.43331413337591995</v>
      </c>
      <c r="N8163" s="12">
        <v>-1.9740312206798225</v>
      </c>
      <c r="O8163" s="2">
        <f>DATE(LEFT(ALT[[#This Row],[DATEMTH]],4),RIGHT(ALT[[#This Row],[DATEMTH]],2),1)</f>
        <v>44805</v>
      </c>
      <c r="P8163" t="str">
        <f>IF(AND(ALT[[#This Row],[DATE]]&gt;=DATE(2023,6,1),ALT[[#This Row],[DATE]]&lt;=DATE(2024,5,31)),"Y","N")</f>
        <v>N</v>
      </c>
      <c r="Q8163" t="str">
        <f>LEFT(ALT[[#This Row],[DATEMTH]],4)</f>
        <v>2022</v>
      </c>
    </row>
    <row r="8164" spans="1:17" x14ac:dyDescent="0.25">
      <c r="A8164" t="s">
        <v>82</v>
      </c>
      <c r="B8164" t="s">
        <v>111</v>
      </c>
      <c r="C8164" t="s">
        <v>15</v>
      </c>
      <c r="D8164" t="s">
        <v>22</v>
      </c>
      <c r="E8164" s="14">
        <v>874910.89025500021</v>
      </c>
      <c r="F8164" s="14">
        <v>5024020.4303659992</v>
      </c>
      <c r="G8164" s="13">
        <v>0.17414556775424242</v>
      </c>
      <c r="H8164" s="12">
        <v>-26160060.07</v>
      </c>
      <c r="I8164" s="12">
        <v>-4.5556585133752368</v>
      </c>
      <c r="J8164" t="s">
        <v>25</v>
      </c>
      <c r="K8164" s="14">
        <v>114800.53187999999</v>
      </c>
      <c r="L8164" s="14">
        <v>874910.89025500033</v>
      </c>
      <c r="M8164" s="13">
        <v>0.13121397065538914</v>
      </c>
      <c r="N8164" s="12">
        <v>-0.5977660424899921</v>
      </c>
      <c r="O8164" s="2">
        <f>DATE(LEFT(ALT[[#This Row],[DATEMTH]],4),RIGHT(ALT[[#This Row],[DATEMTH]],2),1)</f>
        <v>44805</v>
      </c>
      <c r="P8164" t="str">
        <f>IF(AND(ALT[[#This Row],[DATE]]&gt;=DATE(2023,6,1),ALT[[#This Row],[DATE]]&lt;=DATE(2024,5,31)),"Y","N")</f>
        <v>N</v>
      </c>
      <c r="Q8164" t="str">
        <f>LEFT(ALT[[#This Row],[DATEMTH]],4)</f>
        <v>2022</v>
      </c>
    </row>
    <row r="8165" spans="1:17" x14ac:dyDescent="0.25">
      <c r="A8165" t="s">
        <v>82</v>
      </c>
      <c r="B8165" t="s">
        <v>111</v>
      </c>
      <c r="C8165" t="s">
        <v>15</v>
      </c>
      <c r="D8165" t="s">
        <v>22</v>
      </c>
      <c r="E8165" s="14">
        <v>874910.89025500021</v>
      </c>
      <c r="F8165" s="14">
        <v>5024020.4303659992</v>
      </c>
      <c r="G8165" s="13">
        <v>0.17414556775424242</v>
      </c>
      <c r="H8165" s="12">
        <v>-26160060.07</v>
      </c>
      <c r="I8165" s="12">
        <v>-4.5556585133752368</v>
      </c>
      <c r="J8165" t="s">
        <v>26</v>
      </c>
      <c r="K8165" s="14">
        <v>117959.33281500002</v>
      </c>
      <c r="L8165" s="14">
        <v>874910.89025500033</v>
      </c>
      <c r="M8165" s="13">
        <v>0.1348243965515388</v>
      </c>
      <c r="N8165" s="12">
        <v>-0.61421390996069669</v>
      </c>
      <c r="O8165" s="2">
        <f>DATE(LEFT(ALT[[#This Row],[DATEMTH]],4),RIGHT(ALT[[#This Row],[DATEMTH]],2),1)</f>
        <v>44805</v>
      </c>
      <c r="P8165" t="str">
        <f>IF(AND(ALT[[#This Row],[DATE]]&gt;=DATE(2023,6,1),ALT[[#This Row],[DATE]]&lt;=DATE(2024,5,31)),"Y","N")</f>
        <v>N</v>
      </c>
      <c r="Q8165" t="str">
        <f>LEFT(ALT[[#This Row],[DATEMTH]],4)</f>
        <v>2022</v>
      </c>
    </row>
    <row r="8166" spans="1:17" x14ac:dyDescent="0.25">
      <c r="A8166" t="s">
        <v>82</v>
      </c>
      <c r="B8166" t="s">
        <v>111</v>
      </c>
      <c r="C8166" t="s">
        <v>18</v>
      </c>
      <c r="D8166" t="s">
        <v>22</v>
      </c>
      <c r="E8166" s="14">
        <v>1225579.0877290005</v>
      </c>
      <c r="F8166" s="14">
        <v>5024020.4303659992</v>
      </c>
      <c r="G8166" s="13">
        <v>0.24394389010072501</v>
      </c>
      <c r="H8166" s="12">
        <v>-26160060.07</v>
      </c>
      <c r="I8166" s="12">
        <v>-6.3815868187444442</v>
      </c>
      <c r="J8166" t="s">
        <v>24</v>
      </c>
      <c r="K8166" s="14">
        <v>356260.78285100003</v>
      </c>
      <c r="L8166" s="14">
        <v>1225579.087729</v>
      </c>
      <c r="M8166" s="13">
        <v>0.29068771360251572</v>
      </c>
      <c r="N8166" s="12">
        <v>-1.8550488814967745</v>
      </c>
      <c r="O8166" s="2">
        <f>DATE(LEFT(ALT[[#This Row],[DATEMTH]],4),RIGHT(ALT[[#This Row],[DATEMTH]],2),1)</f>
        <v>44805</v>
      </c>
      <c r="P8166" t="str">
        <f>IF(AND(ALT[[#This Row],[DATE]]&gt;=DATE(2023,6,1),ALT[[#This Row],[DATE]]&lt;=DATE(2024,5,31)),"Y","N")</f>
        <v>N</v>
      </c>
      <c r="Q8166" t="str">
        <f>LEFT(ALT[[#This Row],[DATEMTH]],4)</f>
        <v>2022</v>
      </c>
    </row>
    <row r="8167" spans="1:17" x14ac:dyDescent="0.25">
      <c r="A8167" t="s">
        <v>82</v>
      </c>
      <c r="B8167" t="s">
        <v>111</v>
      </c>
      <c r="C8167" t="s">
        <v>18</v>
      </c>
      <c r="D8167" t="s">
        <v>22</v>
      </c>
      <c r="E8167" s="14">
        <v>1225579.0877290005</v>
      </c>
      <c r="F8167" s="14">
        <v>5024020.4303659992</v>
      </c>
      <c r="G8167" s="13">
        <v>0.24394389010072501</v>
      </c>
      <c r="H8167" s="12">
        <v>-26160060.07</v>
      </c>
      <c r="I8167" s="12">
        <v>-6.3815868187444442</v>
      </c>
      <c r="J8167" t="s">
        <v>16</v>
      </c>
      <c r="K8167" s="14">
        <v>440468.36295400007</v>
      </c>
      <c r="L8167" s="14">
        <v>1225579.087729</v>
      </c>
      <c r="M8167" s="13">
        <v>0.35939611516233411</v>
      </c>
      <c r="N8167" s="12">
        <v>-2.2935175112279116</v>
      </c>
      <c r="O8167" s="2">
        <f>DATE(LEFT(ALT[[#This Row],[DATEMTH]],4),RIGHT(ALT[[#This Row],[DATEMTH]],2),1)</f>
        <v>44805</v>
      </c>
      <c r="P8167" t="str">
        <f>IF(AND(ALT[[#This Row],[DATE]]&gt;=DATE(2023,6,1),ALT[[#This Row],[DATE]]&lt;=DATE(2024,5,31)),"Y","N")</f>
        <v>N</v>
      </c>
      <c r="Q8167" t="str">
        <f>LEFT(ALT[[#This Row],[DATEMTH]],4)</f>
        <v>2022</v>
      </c>
    </row>
    <row r="8168" spans="1:17" x14ac:dyDescent="0.25">
      <c r="A8168" t="s">
        <v>82</v>
      </c>
      <c r="B8168" t="s">
        <v>111</v>
      </c>
      <c r="C8168" t="s">
        <v>18</v>
      </c>
      <c r="D8168" t="s">
        <v>22</v>
      </c>
      <c r="E8168" s="14">
        <v>1225579.0877290005</v>
      </c>
      <c r="F8168" s="14">
        <v>5024020.4303659992</v>
      </c>
      <c r="G8168" s="13">
        <v>0.24394389010072501</v>
      </c>
      <c r="H8168" s="12">
        <v>-26160060.07</v>
      </c>
      <c r="I8168" s="12">
        <v>-6.3815868187444442</v>
      </c>
      <c r="J8168" t="s">
        <v>26</v>
      </c>
      <c r="K8168" s="14">
        <v>297557.70685399993</v>
      </c>
      <c r="L8168" s="14">
        <v>1225579.087729</v>
      </c>
      <c r="M8168" s="13">
        <v>0.24278947791559893</v>
      </c>
      <c r="N8168" s="12">
        <v>-1.5493821319960315</v>
      </c>
      <c r="O8168" s="2">
        <f>DATE(LEFT(ALT[[#This Row],[DATEMTH]],4),RIGHT(ALT[[#This Row],[DATEMTH]],2),1)</f>
        <v>44805</v>
      </c>
      <c r="P8168" t="str">
        <f>IF(AND(ALT[[#This Row],[DATE]]&gt;=DATE(2023,6,1),ALT[[#This Row],[DATE]]&lt;=DATE(2024,5,31)),"Y","N")</f>
        <v>N</v>
      </c>
      <c r="Q8168" t="str">
        <f>LEFT(ALT[[#This Row],[DATEMTH]],4)</f>
        <v>2022</v>
      </c>
    </row>
    <row r="8169" spans="1:17" x14ac:dyDescent="0.25">
      <c r="A8169" t="s">
        <v>82</v>
      </c>
      <c r="B8169" t="s">
        <v>111</v>
      </c>
      <c r="C8169" t="s">
        <v>18</v>
      </c>
      <c r="D8169" t="s">
        <v>22</v>
      </c>
      <c r="E8169" s="14">
        <v>1225579.0877290005</v>
      </c>
      <c r="F8169" s="14">
        <v>5024020.4303659992</v>
      </c>
      <c r="G8169" s="13">
        <v>0.24394389010072501</v>
      </c>
      <c r="H8169" s="12">
        <v>-26160060.07</v>
      </c>
      <c r="I8169" s="12">
        <v>-6.3815868187444442</v>
      </c>
      <c r="J8169" t="s">
        <v>25</v>
      </c>
      <c r="K8169" s="14">
        <v>131292.23507</v>
      </c>
      <c r="L8169" s="14">
        <v>1225579.087729</v>
      </c>
      <c r="M8169" s="13">
        <v>0.10712669331955126</v>
      </c>
      <c r="N8169" s="12">
        <v>-0.68363829402372678</v>
      </c>
      <c r="O8169" s="2">
        <f>DATE(LEFT(ALT[[#This Row],[DATEMTH]],4),RIGHT(ALT[[#This Row],[DATEMTH]],2),1)</f>
        <v>44805</v>
      </c>
      <c r="P8169" t="str">
        <f>IF(AND(ALT[[#This Row],[DATE]]&gt;=DATE(2023,6,1),ALT[[#This Row],[DATE]]&lt;=DATE(2024,5,31)),"Y","N")</f>
        <v>N</v>
      </c>
      <c r="Q8169" t="str">
        <f>LEFT(ALT[[#This Row],[DATEMTH]],4)</f>
        <v>2022</v>
      </c>
    </row>
    <row r="8170" spans="1:17" x14ac:dyDescent="0.25">
      <c r="A8170" t="s">
        <v>82</v>
      </c>
      <c r="B8170" t="s">
        <v>111</v>
      </c>
      <c r="C8170" t="s">
        <v>19</v>
      </c>
      <c r="D8170" t="s">
        <v>22</v>
      </c>
      <c r="E8170" s="14">
        <v>1390133.4425919999</v>
      </c>
      <c r="F8170" s="14">
        <v>5024020.4303659992</v>
      </c>
      <c r="G8170" s="13">
        <v>0.27669741034288131</v>
      </c>
      <c r="H8170" s="12">
        <v>-26160060.07</v>
      </c>
      <c r="I8170" s="12">
        <v>-7.2384208757832145</v>
      </c>
      <c r="J8170" t="s">
        <v>16</v>
      </c>
      <c r="K8170" s="14">
        <v>336.56022900000005</v>
      </c>
      <c r="L8170" s="14">
        <v>1390133.4425920006</v>
      </c>
      <c r="M8170" s="13">
        <v>2.4210641848343716E-4</v>
      </c>
      <c r="N8170" s="12">
        <v>-1.7524681537116186E-3</v>
      </c>
      <c r="O8170" s="2">
        <f>DATE(LEFT(ALT[[#This Row],[DATEMTH]],4),RIGHT(ALT[[#This Row],[DATEMTH]],2),1)</f>
        <v>44805</v>
      </c>
      <c r="P8170" t="str">
        <f>IF(AND(ALT[[#This Row],[DATE]]&gt;=DATE(2023,6,1),ALT[[#This Row],[DATE]]&lt;=DATE(2024,5,31)),"Y","N")</f>
        <v>N</v>
      </c>
      <c r="Q8170" t="str">
        <f>LEFT(ALT[[#This Row],[DATEMTH]],4)</f>
        <v>2022</v>
      </c>
    </row>
    <row r="8171" spans="1:17" x14ac:dyDescent="0.25">
      <c r="A8171" t="s">
        <v>82</v>
      </c>
      <c r="B8171" t="s">
        <v>111</v>
      </c>
      <c r="C8171" t="s">
        <v>19</v>
      </c>
      <c r="D8171" t="s">
        <v>22</v>
      </c>
      <c r="E8171" s="14">
        <v>1390133.4425919999</v>
      </c>
      <c r="F8171" s="14">
        <v>5024020.4303659992</v>
      </c>
      <c r="G8171" s="13">
        <v>0.27669741034288131</v>
      </c>
      <c r="H8171" s="12">
        <v>-26160060.07</v>
      </c>
      <c r="I8171" s="12">
        <v>-7.2384208757832145</v>
      </c>
      <c r="J8171" t="s">
        <v>24</v>
      </c>
      <c r="K8171" s="14">
        <v>418177.80290700018</v>
      </c>
      <c r="L8171" s="14">
        <v>1390133.4425920006</v>
      </c>
      <c r="M8171" s="13">
        <v>0.3008184610876482</v>
      </c>
      <c r="N8171" s="12">
        <v>-2.1774506285578132</v>
      </c>
      <c r="O8171" s="2">
        <f>DATE(LEFT(ALT[[#This Row],[DATEMTH]],4),RIGHT(ALT[[#This Row],[DATEMTH]],2),1)</f>
        <v>44805</v>
      </c>
      <c r="P8171" t="str">
        <f>IF(AND(ALT[[#This Row],[DATE]]&gt;=DATE(2023,6,1),ALT[[#This Row],[DATE]]&lt;=DATE(2024,5,31)),"Y","N")</f>
        <v>N</v>
      </c>
      <c r="Q8171" t="str">
        <f>LEFT(ALT[[#This Row],[DATEMTH]],4)</f>
        <v>2022</v>
      </c>
    </row>
    <row r="8172" spans="1:17" x14ac:dyDescent="0.25">
      <c r="A8172" t="s">
        <v>82</v>
      </c>
      <c r="B8172" t="s">
        <v>111</v>
      </c>
      <c r="C8172" t="s">
        <v>19</v>
      </c>
      <c r="D8172" t="s">
        <v>22</v>
      </c>
      <c r="E8172" s="14">
        <v>1390133.4425919999</v>
      </c>
      <c r="F8172" s="14">
        <v>5024020.4303659992</v>
      </c>
      <c r="G8172" s="13">
        <v>0.27669741034288131</v>
      </c>
      <c r="H8172" s="12">
        <v>-26160060.07</v>
      </c>
      <c r="I8172" s="12">
        <v>-7.2384208757832145</v>
      </c>
      <c r="J8172" t="s">
        <v>26</v>
      </c>
      <c r="K8172" s="14">
        <v>59676.846996999986</v>
      </c>
      <c r="L8172" s="14">
        <v>1390133.4425920006</v>
      </c>
      <c r="M8172" s="13">
        <v>4.2928862200256365E-2</v>
      </c>
      <c r="N8172" s="12">
        <v>-0.31073717232395659</v>
      </c>
      <c r="O8172" s="2">
        <f>DATE(LEFT(ALT[[#This Row],[DATEMTH]],4),RIGHT(ALT[[#This Row],[DATEMTH]],2),1)</f>
        <v>44805</v>
      </c>
      <c r="P8172" t="str">
        <f>IF(AND(ALT[[#This Row],[DATE]]&gt;=DATE(2023,6,1),ALT[[#This Row],[DATE]]&lt;=DATE(2024,5,31)),"Y","N")</f>
        <v>N</v>
      </c>
      <c r="Q8172" t="str">
        <f>LEFT(ALT[[#This Row],[DATEMTH]],4)</f>
        <v>2022</v>
      </c>
    </row>
    <row r="8173" spans="1:17" x14ac:dyDescent="0.25">
      <c r="A8173" t="s">
        <v>82</v>
      </c>
      <c r="B8173" t="s">
        <v>111</v>
      </c>
      <c r="C8173" t="s">
        <v>19</v>
      </c>
      <c r="D8173" t="s">
        <v>22</v>
      </c>
      <c r="E8173" s="14">
        <v>1390133.4425919999</v>
      </c>
      <c r="F8173" s="14">
        <v>5024020.4303659992</v>
      </c>
      <c r="G8173" s="13">
        <v>0.27669741034288131</v>
      </c>
      <c r="H8173" s="12">
        <v>-26160060.07</v>
      </c>
      <c r="I8173" s="12">
        <v>-7.2384208757832145</v>
      </c>
      <c r="J8173" t="s">
        <v>25</v>
      </c>
      <c r="K8173" s="14">
        <v>911942.23245900043</v>
      </c>
      <c r="L8173" s="14">
        <v>1390133.4425920006</v>
      </c>
      <c r="M8173" s="13">
        <v>0.65601057029361198</v>
      </c>
      <c r="N8173" s="12">
        <v>-4.7484806067477328</v>
      </c>
      <c r="O8173" s="2">
        <f>DATE(LEFT(ALT[[#This Row],[DATEMTH]],4),RIGHT(ALT[[#This Row],[DATEMTH]],2),1)</f>
        <v>44805</v>
      </c>
      <c r="P8173" t="str">
        <f>IF(AND(ALT[[#This Row],[DATE]]&gt;=DATE(2023,6,1),ALT[[#This Row],[DATE]]&lt;=DATE(2024,5,31)),"Y","N")</f>
        <v>N</v>
      </c>
      <c r="Q8173" t="str">
        <f>LEFT(ALT[[#This Row],[DATEMTH]],4)</f>
        <v>2022</v>
      </c>
    </row>
    <row r="8174" spans="1:17" x14ac:dyDescent="0.25">
      <c r="A8174" t="s">
        <v>82</v>
      </c>
      <c r="B8174" t="s">
        <v>111</v>
      </c>
      <c r="C8174" t="s">
        <v>20</v>
      </c>
      <c r="D8174" t="s">
        <v>22</v>
      </c>
      <c r="E8174" s="14">
        <v>1533397.0097900007</v>
      </c>
      <c r="F8174" s="14">
        <v>5024020.4303659992</v>
      </c>
      <c r="G8174" s="13">
        <v>0.3052131318021517</v>
      </c>
      <c r="H8174" s="12">
        <v>-26160060.07</v>
      </c>
      <c r="I8174" s="12">
        <v>-7.9843938620971162</v>
      </c>
      <c r="J8174" t="s">
        <v>24</v>
      </c>
      <c r="K8174" s="14">
        <v>661370.18785600015</v>
      </c>
      <c r="L8174" s="14">
        <v>1533397.0097900005</v>
      </c>
      <c r="M8174" s="13">
        <v>0.43131047186962701</v>
      </c>
      <c r="N8174" s="12">
        <v>-3.4437526842540609</v>
      </c>
      <c r="O8174" s="2">
        <f>DATE(LEFT(ALT[[#This Row],[DATEMTH]],4),RIGHT(ALT[[#This Row],[DATEMTH]],2),1)</f>
        <v>44805</v>
      </c>
      <c r="P8174" t="str">
        <f>IF(AND(ALT[[#This Row],[DATE]]&gt;=DATE(2023,6,1),ALT[[#This Row],[DATE]]&lt;=DATE(2024,5,31)),"Y","N")</f>
        <v>N</v>
      </c>
      <c r="Q8174" t="str">
        <f>LEFT(ALT[[#This Row],[DATEMTH]],4)</f>
        <v>2022</v>
      </c>
    </row>
    <row r="8175" spans="1:17" x14ac:dyDescent="0.25">
      <c r="A8175" t="s">
        <v>82</v>
      </c>
      <c r="B8175" t="s">
        <v>111</v>
      </c>
      <c r="C8175" t="s">
        <v>20</v>
      </c>
      <c r="D8175" t="s">
        <v>22</v>
      </c>
      <c r="E8175" s="14">
        <v>1533397.0097900007</v>
      </c>
      <c r="F8175" s="14">
        <v>5024020.4303659992</v>
      </c>
      <c r="G8175" s="13">
        <v>0.3052131318021517</v>
      </c>
      <c r="H8175" s="12">
        <v>-26160060.07</v>
      </c>
      <c r="I8175" s="12">
        <v>-7.9843938620971162</v>
      </c>
      <c r="J8175" t="s">
        <v>16</v>
      </c>
      <c r="K8175" s="14">
        <v>586725.48416700028</v>
      </c>
      <c r="L8175" s="14">
        <v>1533397.0097900005</v>
      </c>
      <c r="M8175" s="13">
        <v>0.38263116493709132</v>
      </c>
      <c r="N8175" s="12">
        <v>-3.0550779247707811</v>
      </c>
      <c r="O8175" s="2">
        <f>DATE(LEFT(ALT[[#This Row],[DATEMTH]],4),RIGHT(ALT[[#This Row],[DATEMTH]],2),1)</f>
        <v>44805</v>
      </c>
      <c r="P8175" t="str">
        <f>IF(AND(ALT[[#This Row],[DATE]]&gt;=DATE(2023,6,1),ALT[[#This Row],[DATE]]&lt;=DATE(2024,5,31)),"Y","N")</f>
        <v>N</v>
      </c>
      <c r="Q8175" t="str">
        <f>LEFT(ALT[[#This Row],[DATEMTH]],4)</f>
        <v>2022</v>
      </c>
    </row>
    <row r="8176" spans="1:17" x14ac:dyDescent="0.25">
      <c r="A8176" t="s">
        <v>82</v>
      </c>
      <c r="B8176" t="s">
        <v>111</v>
      </c>
      <c r="C8176" t="s">
        <v>20</v>
      </c>
      <c r="D8176" t="s">
        <v>22</v>
      </c>
      <c r="E8176" s="14">
        <v>1533397.0097900007</v>
      </c>
      <c r="F8176" s="14">
        <v>5024020.4303659992</v>
      </c>
      <c r="G8176" s="13">
        <v>0.3052131318021517</v>
      </c>
      <c r="H8176" s="12">
        <v>-26160060.07</v>
      </c>
      <c r="I8176" s="12">
        <v>-7.9843938620971162</v>
      </c>
      <c r="J8176" t="s">
        <v>26</v>
      </c>
      <c r="K8176" s="14">
        <v>86238.399276000011</v>
      </c>
      <c r="L8176" s="14">
        <v>1533397.0097900005</v>
      </c>
      <c r="M8176" s="13">
        <v>5.6240098764644392E-2</v>
      </c>
      <c r="N8176" s="12">
        <v>-0.44904309938016229</v>
      </c>
      <c r="O8176" s="2">
        <f>DATE(LEFT(ALT[[#This Row],[DATEMTH]],4),RIGHT(ALT[[#This Row],[DATEMTH]],2),1)</f>
        <v>44805</v>
      </c>
      <c r="P8176" t="str">
        <f>IF(AND(ALT[[#This Row],[DATE]]&gt;=DATE(2023,6,1),ALT[[#This Row],[DATE]]&lt;=DATE(2024,5,31)),"Y","N")</f>
        <v>N</v>
      </c>
      <c r="Q8176" t="str">
        <f>LEFT(ALT[[#This Row],[DATEMTH]],4)</f>
        <v>2022</v>
      </c>
    </row>
    <row r="8177" spans="1:17" x14ac:dyDescent="0.25">
      <c r="A8177" t="s">
        <v>82</v>
      </c>
      <c r="B8177" t="s">
        <v>111</v>
      </c>
      <c r="C8177" t="s">
        <v>20</v>
      </c>
      <c r="D8177" t="s">
        <v>22</v>
      </c>
      <c r="E8177" s="14">
        <v>1533397.0097900007</v>
      </c>
      <c r="F8177" s="14">
        <v>5024020.4303659992</v>
      </c>
      <c r="G8177" s="13">
        <v>0.3052131318021517</v>
      </c>
      <c r="H8177" s="12">
        <v>-26160060.07</v>
      </c>
      <c r="I8177" s="12">
        <v>-7.9843938620971162</v>
      </c>
      <c r="J8177" t="s">
        <v>25</v>
      </c>
      <c r="K8177" s="14">
        <v>199062.93849100001</v>
      </c>
      <c r="L8177" s="14">
        <v>1533397.0097900005</v>
      </c>
      <c r="M8177" s="13">
        <v>0.12981826442863728</v>
      </c>
      <c r="N8177" s="12">
        <v>-1.0365201536921118</v>
      </c>
      <c r="O8177" s="2">
        <f>DATE(LEFT(ALT[[#This Row],[DATEMTH]],4),RIGHT(ALT[[#This Row],[DATEMTH]],2),1)</f>
        <v>44805</v>
      </c>
      <c r="P8177" t="str">
        <f>IF(AND(ALT[[#This Row],[DATE]]&gt;=DATE(2023,6,1),ALT[[#This Row],[DATE]]&lt;=DATE(2024,5,31)),"Y","N")</f>
        <v>N</v>
      </c>
      <c r="Q8177" t="str">
        <f>LEFT(ALT[[#This Row],[DATEMTH]],4)</f>
        <v>2022</v>
      </c>
    </row>
    <row r="8178" spans="1:17" x14ac:dyDescent="0.25">
      <c r="A8178" t="s">
        <v>82</v>
      </c>
      <c r="B8178" t="s">
        <v>111</v>
      </c>
      <c r="C8178" t="s">
        <v>15</v>
      </c>
      <c r="D8178" t="s">
        <v>17</v>
      </c>
      <c r="E8178" s="14">
        <v>874910.89025500021</v>
      </c>
      <c r="F8178" s="14">
        <v>5024020.4303659992</v>
      </c>
      <c r="G8178" s="13">
        <v>0.17414556775424242</v>
      </c>
      <c r="H8178" s="12">
        <v>-64662101.300000004</v>
      </c>
      <c r="I8178" s="12">
        <v>-11.260618343070837</v>
      </c>
      <c r="J8178" t="s">
        <v>16</v>
      </c>
      <c r="K8178" s="14">
        <v>263039.77136800013</v>
      </c>
      <c r="L8178" s="14">
        <v>874910.89025500033</v>
      </c>
      <c r="M8178" s="13">
        <v>0.30064749941715196</v>
      </c>
      <c r="N8178" s="12">
        <v>-3.3854767467351601</v>
      </c>
      <c r="O8178" s="2">
        <f>DATE(LEFT(ALT[[#This Row],[DATEMTH]],4),RIGHT(ALT[[#This Row],[DATEMTH]],2),1)</f>
        <v>44805</v>
      </c>
      <c r="P8178" t="str">
        <f>IF(AND(ALT[[#This Row],[DATE]]&gt;=DATE(2023,6,1),ALT[[#This Row],[DATE]]&lt;=DATE(2024,5,31)),"Y","N")</f>
        <v>N</v>
      </c>
      <c r="Q8178" t="str">
        <f>LEFT(ALT[[#This Row],[DATEMTH]],4)</f>
        <v>2022</v>
      </c>
    </row>
    <row r="8179" spans="1:17" x14ac:dyDescent="0.25">
      <c r="A8179" t="s">
        <v>82</v>
      </c>
      <c r="B8179" t="s">
        <v>111</v>
      </c>
      <c r="C8179" t="s">
        <v>15</v>
      </c>
      <c r="D8179" t="s">
        <v>17</v>
      </c>
      <c r="E8179" s="14">
        <v>874910.89025500021</v>
      </c>
      <c r="F8179" s="14">
        <v>5024020.4303659992</v>
      </c>
      <c r="G8179" s="13">
        <v>0.17414556775424242</v>
      </c>
      <c r="H8179" s="12">
        <v>-64662101.300000004</v>
      </c>
      <c r="I8179" s="12">
        <v>-11.260618343070837</v>
      </c>
      <c r="J8179" t="s">
        <v>24</v>
      </c>
      <c r="K8179" s="14">
        <v>379111.25419200008</v>
      </c>
      <c r="L8179" s="14">
        <v>874910.89025500033</v>
      </c>
      <c r="M8179" s="13">
        <v>0.43331413337591995</v>
      </c>
      <c r="N8179" s="12">
        <v>-4.8793850786047273</v>
      </c>
      <c r="O8179" s="2">
        <f>DATE(LEFT(ALT[[#This Row],[DATEMTH]],4),RIGHT(ALT[[#This Row],[DATEMTH]],2),1)</f>
        <v>44805</v>
      </c>
      <c r="P8179" t="str">
        <f>IF(AND(ALT[[#This Row],[DATE]]&gt;=DATE(2023,6,1),ALT[[#This Row],[DATE]]&lt;=DATE(2024,5,31)),"Y","N")</f>
        <v>N</v>
      </c>
      <c r="Q8179" t="str">
        <f>LEFT(ALT[[#This Row],[DATEMTH]],4)</f>
        <v>2022</v>
      </c>
    </row>
    <row r="8180" spans="1:17" x14ac:dyDescent="0.25">
      <c r="A8180" t="s">
        <v>82</v>
      </c>
      <c r="B8180" t="s">
        <v>111</v>
      </c>
      <c r="C8180" t="s">
        <v>15</v>
      </c>
      <c r="D8180" t="s">
        <v>17</v>
      </c>
      <c r="E8180" s="14">
        <v>874910.89025500021</v>
      </c>
      <c r="F8180" s="14">
        <v>5024020.4303659992</v>
      </c>
      <c r="G8180" s="13">
        <v>0.17414556775424242</v>
      </c>
      <c r="H8180" s="12">
        <v>-64662101.300000004</v>
      </c>
      <c r="I8180" s="12">
        <v>-11.260618343070837</v>
      </c>
      <c r="J8180" t="s">
        <v>25</v>
      </c>
      <c r="K8180" s="14">
        <v>114800.53187999999</v>
      </c>
      <c r="L8180" s="14">
        <v>874910.89025500033</v>
      </c>
      <c r="M8180" s="13">
        <v>0.13121397065538914</v>
      </c>
      <c r="N8180" s="12">
        <v>-1.4775504448292336</v>
      </c>
      <c r="O8180" s="2">
        <f>DATE(LEFT(ALT[[#This Row],[DATEMTH]],4),RIGHT(ALT[[#This Row],[DATEMTH]],2),1)</f>
        <v>44805</v>
      </c>
      <c r="P8180" t="str">
        <f>IF(AND(ALT[[#This Row],[DATE]]&gt;=DATE(2023,6,1),ALT[[#This Row],[DATE]]&lt;=DATE(2024,5,31)),"Y","N")</f>
        <v>N</v>
      </c>
      <c r="Q8180" t="str">
        <f>LEFT(ALT[[#This Row],[DATEMTH]],4)</f>
        <v>2022</v>
      </c>
    </row>
    <row r="8181" spans="1:17" x14ac:dyDescent="0.25">
      <c r="A8181" t="s">
        <v>82</v>
      </c>
      <c r="B8181" t="s">
        <v>111</v>
      </c>
      <c r="C8181" t="s">
        <v>15</v>
      </c>
      <c r="D8181" t="s">
        <v>17</v>
      </c>
      <c r="E8181" s="14">
        <v>874910.89025500021</v>
      </c>
      <c r="F8181" s="14">
        <v>5024020.4303659992</v>
      </c>
      <c r="G8181" s="13">
        <v>0.17414556775424242</v>
      </c>
      <c r="H8181" s="12">
        <v>-64662101.300000004</v>
      </c>
      <c r="I8181" s="12">
        <v>-11.260618343070837</v>
      </c>
      <c r="J8181" t="s">
        <v>26</v>
      </c>
      <c r="K8181" s="14">
        <v>117959.33281500002</v>
      </c>
      <c r="L8181" s="14">
        <v>874910.89025500033</v>
      </c>
      <c r="M8181" s="13">
        <v>0.1348243965515388</v>
      </c>
      <c r="N8181" s="12">
        <v>-1.5182060729017142</v>
      </c>
      <c r="O8181" s="2">
        <f>DATE(LEFT(ALT[[#This Row],[DATEMTH]],4),RIGHT(ALT[[#This Row],[DATEMTH]],2),1)</f>
        <v>44805</v>
      </c>
      <c r="P8181" t="str">
        <f>IF(AND(ALT[[#This Row],[DATE]]&gt;=DATE(2023,6,1),ALT[[#This Row],[DATE]]&lt;=DATE(2024,5,31)),"Y","N")</f>
        <v>N</v>
      </c>
      <c r="Q8181" t="str">
        <f>LEFT(ALT[[#This Row],[DATEMTH]],4)</f>
        <v>2022</v>
      </c>
    </row>
    <row r="8182" spans="1:17" x14ac:dyDescent="0.25">
      <c r="A8182" t="s">
        <v>82</v>
      </c>
      <c r="B8182" t="s">
        <v>111</v>
      </c>
      <c r="C8182" t="s">
        <v>18</v>
      </c>
      <c r="D8182" t="s">
        <v>17</v>
      </c>
      <c r="E8182" s="14">
        <v>1225579.0877290005</v>
      </c>
      <c r="F8182" s="14">
        <v>5024020.4303659992</v>
      </c>
      <c r="G8182" s="13">
        <v>0.24394389010072501</v>
      </c>
      <c r="H8182" s="12">
        <v>-64662101.300000004</v>
      </c>
      <c r="I8182" s="12">
        <v>-15.773924533209149</v>
      </c>
      <c r="J8182" t="s">
        <v>24</v>
      </c>
      <c r="K8182" s="14">
        <v>356260.78285100003</v>
      </c>
      <c r="L8182" s="14">
        <v>1225579.087729</v>
      </c>
      <c r="M8182" s="13">
        <v>0.29068771360251572</v>
      </c>
      <c r="N8182" s="12">
        <v>-4.5852860570971972</v>
      </c>
      <c r="O8182" s="2">
        <f>DATE(LEFT(ALT[[#This Row],[DATEMTH]],4),RIGHT(ALT[[#This Row],[DATEMTH]],2),1)</f>
        <v>44805</v>
      </c>
      <c r="P8182" t="str">
        <f>IF(AND(ALT[[#This Row],[DATE]]&gt;=DATE(2023,6,1),ALT[[#This Row],[DATE]]&lt;=DATE(2024,5,31)),"Y","N")</f>
        <v>N</v>
      </c>
      <c r="Q8182" t="str">
        <f>LEFT(ALT[[#This Row],[DATEMTH]],4)</f>
        <v>2022</v>
      </c>
    </row>
    <row r="8183" spans="1:17" x14ac:dyDescent="0.25">
      <c r="A8183" t="s">
        <v>82</v>
      </c>
      <c r="B8183" t="s">
        <v>111</v>
      </c>
      <c r="C8183" t="s">
        <v>18</v>
      </c>
      <c r="D8183" t="s">
        <v>17</v>
      </c>
      <c r="E8183" s="14">
        <v>1225579.0877290005</v>
      </c>
      <c r="F8183" s="14">
        <v>5024020.4303659992</v>
      </c>
      <c r="G8183" s="13">
        <v>0.24394389010072501</v>
      </c>
      <c r="H8183" s="12">
        <v>-64662101.300000004</v>
      </c>
      <c r="I8183" s="12">
        <v>-15.773924533209149</v>
      </c>
      <c r="J8183" t="s">
        <v>16</v>
      </c>
      <c r="K8183" s="14">
        <v>440468.36295400007</v>
      </c>
      <c r="L8183" s="14">
        <v>1225579.087729</v>
      </c>
      <c r="M8183" s="13">
        <v>0.35939611516233411</v>
      </c>
      <c r="N8183" s="12">
        <v>-5.6690871980992021</v>
      </c>
      <c r="O8183" s="2">
        <f>DATE(LEFT(ALT[[#This Row],[DATEMTH]],4),RIGHT(ALT[[#This Row],[DATEMTH]],2),1)</f>
        <v>44805</v>
      </c>
      <c r="P8183" t="str">
        <f>IF(AND(ALT[[#This Row],[DATE]]&gt;=DATE(2023,6,1),ALT[[#This Row],[DATE]]&lt;=DATE(2024,5,31)),"Y","N")</f>
        <v>N</v>
      </c>
      <c r="Q8183" t="str">
        <f>LEFT(ALT[[#This Row],[DATEMTH]],4)</f>
        <v>2022</v>
      </c>
    </row>
    <row r="8184" spans="1:17" x14ac:dyDescent="0.25">
      <c r="A8184" t="s">
        <v>82</v>
      </c>
      <c r="B8184" t="s">
        <v>111</v>
      </c>
      <c r="C8184" t="s">
        <v>18</v>
      </c>
      <c r="D8184" t="s">
        <v>17</v>
      </c>
      <c r="E8184" s="14">
        <v>1225579.0877290005</v>
      </c>
      <c r="F8184" s="14">
        <v>5024020.4303659992</v>
      </c>
      <c r="G8184" s="13">
        <v>0.24394389010072501</v>
      </c>
      <c r="H8184" s="12">
        <v>-64662101.300000004</v>
      </c>
      <c r="I8184" s="12">
        <v>-15.773924533209149</v>
      </c>
      <c r="J8184" t="s">
        <v>26</v>
      </c>
      <c r="K8184" s="14">
        <v>297557.70685399993</v>
      </c>
      <c r="L8184" s="14">
        <v>1225579.087729</v>
      </c>
      <c r="M8184" s="13">
        <v>0.24278947791559893</v>
      </c>
      <c r="N8184" s="12">
        <v>-3.829742902097907</v>
      </c>
      <c r="O8184" s="2">
        <f>DATE(LEFT(ALT[[#This Row],[DATEMTH]],4),RIGHT(ALT[[#This Row],[DATEMTH]],2),1)</f>
        <v>44805</v>
      </c>
      <c r="P8184" t="str">
        <f>IF(AND(ALT[[#This Row],[DATE]]&gt;=DATE(2023,6,1),ALT[[#This Row],[DATE]]&lt;=DATE(2024,5,31)),"Y","N")</f>
        <v>N</v>
      </c>
      <c r="Q8184" t="str">
        <f>LEFT(ALT[[#This Row],[DATEMTH]],4)</f>
        <v>2022</v>
      </c>
    </row>
    <row r="8185" spans="1:17" x14ac:dyDescent="0.25">
      <c r="A8185" t="s">
        <v>82</v>
      </c>
      <c r="B8185" t="s">
        <v>111</v>
      </c>
      <c r="C8185" t="s">
        <v>18</v>
      </c>
      <c r="D8185" t="s">
        <v>17</v>
      </c>
      <c r="E8185" s="14">
        <v>1225579.0877290005</v>
      </c>
      <c r="F8185" s="14">
        <v>5024020.4303659992</v>
      </c>
      <c r="G8185" s="13">
        <v>0.24394389010072501</v>
      </c>
      <c r="H8185" s="12">
        <v>-64662101.300000004</v>
      </c>
      <c r="I8185" s="12">
        <v>-15.773924533209149</v>
      </c>
      <c r="J8185" t="s">
        <v>25</v>
      </c>
      <c r="K8185" s="14">
        <v>131292.23507</v>
      </c>
      <c r="L8185" s="14">
        <v>1225579.087729</v>
      </c>
      <c r="M8185" s="13">
        <v>0.10712669331955126</v>
      </c>
      <c r="N8185" s="12">
        <v>-1.6898083759148421</v>
      </c>
      <c r="O8185" s="2">
        <f>DATE(LEFT(ALT[[#This Row],[DATEMTH]],4),RIGHT(ALT[[#This Row],[DATEMTH]],2),1)</f>
        <v>44805</v>
      </c>
      <c r="P8185" t="str">
        <f>IF(AND(ALT[[#This Row],[DATE]]&gt;=DATE(2023,6,1),ALT[[#This Row],[DATE]]&lt;=DATE(2024,5,31)),"Y","N")</f>
        <v>N</v>
      </c>
      <c r="Q8185" t="str">
        <f>LEFT(ALT[[#This Row],[DATEMTH]],4)</f>
        <v>2022</v>
      </c>
    </row>
    <row r="8186" spans="1:17" x14ac:dyDescent="0.25">
      <c r="A8186" t="s">
        <v>82</v>
      </c>
      <c r="B8186" t="s">
        <v>111</v>
      </c>
      <c r="C8186" t="s">
        <v>19</v>
      </c>
      <c r="D8186" t="s">
        <v>17</v>
      </c>
      <c r="E8186" s="14">
        <v>1390133.4425919999</v>
      </c>
      <c r="F8186" s="14">
        <v>5024020.4303659992</v>
      </c>
      <c r="G8186" s="13">
        <v>0.27669741034288131</v>
      </c>
      <c r="H8186" s="12">
        <v>-64662101.300000004</v>
      </c>
      <c r="I8186" s="12">
        <v>-17.891835977039062</v>
      </c>
      <c r="J8186" t="s">
        <v>16</v>
      </c>
      <c r="K8186" s="14">
        <v>336.56022900000005</v>
      </c>
      <c r="L8186" s="14">
        <v>1390133.4425920006</v>
      </c>
      <c r="M8186" s="13">
        <v>2.4210641848343716E-4</v>
      </c>
      <c r="N8186" s="12">
        <v>-4.3317283284940358E-3</v>
      </c>
      <c r="O8186" s="2">
        <f>DATE(LEFT(ALT[[#This Row],[DATEMTH]],4),RIGHT(ALT[[#This Row],[DATEMTH]],2),1)</f>
        <v>44805</v>
      </c>
      <c r="P8186" t="str">
        <f>IF(AND(ALT[[#This Row],[DATE]]&gt;=DATE(2023,6,1),ALT[[#This Row],[DATE]]&lt;=DATE(2024,5,31)),"Y","N")</f>
        <v>N</v>
      </c>
      <c r="Q8186" t="str">
        <f>LEFT(ALT[[#This Row],[DATEMTH]],4)</f>
        <v>2022</v>
      </c>
    </row>
    <row r="8187" spans="1:17" x14ac:dyDescent="0.25">
      <c r="A8187" t="s">
        <v>82</v>
      </c>
      <c r="B8187" t="s">
        <v>111</v>
      </c>
      <c r="C8187" t="s">
        <v>19</v>
      </c>
      <c r="D8187" t="s">
        <v>17</v>
      </c>
      <c r="E8187" s="14">
        <v>1390133.4425919999</v>
      </c>
      <c r="F8187" s="14">
        <v>5024020.4303659992</v>
      </c>
      <c r="G8187" s="13">
        <v>0.27669741034288131</v>
      </c>
      <c r="H8187" s="12">
        <v>-64662101.300000004</v>
      </c>
      <c r="I8187" s="12">
        <v>-17.891835977039062</v>
      </c>
      <c r="J8187" t="s">
        <v>24</v>
      </c>
      <c r="K8187" s="14">
        <v>418177.80290700018</v>
      </c>
      <c r="L8187" s="14">
        <v>1390133.4425920006</v>
      </c>
      <c r="M8187" s="13">
        <v>0.3008184610876482</v>
      </c>
      <c r="N8187" s="12">
        <v>-5.3821945646455092</v>
      </c>
      <c r="O8187" s="2">
        <f>DATE(LEFT(ALT[[#This Row],[DATEMTH]],4),RIGHT(ALT[[#This Row],[DATEMTH]],2),1)</f>
        <v>44805</v>
      </c>
      <c r="P8187" t="str">
        <f>IF(AND(ALT[[#This Row],[DATE]]&gt;=DATE(2023,6,1),ALT[[#This Row],[DATE]]&lt;=DATE(2024,5,31)),"Y","N")</f>
        <v>N</v>
      </c>
      <c r="Q8187" t="str">
        <f>LEFT(ALT[[#This Row],[DATEMTH]],4)</f>
        <v>2022</v>
      </c>
    </row>
    <row r="8188" spans="1:17" x14ac:dyDescent="0.25">
      <c r="A8188" t="s">
        <v>82</v>
      </c>
      <c r="B8188" t="s">
        <v>111</v>
      </c>
      <c r="C8188" t="s">
        <v>19</v>
      </c>
      <c r="D8188" t="s">
        <v>17</v>
      </c>
      <c r="E8188" s="14">
        <v>1390133.4425919999</v>
      </c>
      <c r="F8188" s="14">
        <v>5024020.4303659992</v>
      </c>
      <c r="G8188" s="13">
        <v>0.27669741034288131</v>
      </c>
      <c r="H8188" s="12">
        <v>-64662101.300000004</v>
      </c>
      <c r="I8188" s="12">
        <v>-17.891835977039062</v>
      </c>
      <c r="J8188" t="s">
        <v>26</v>
      </c>
      <c r="K8188" s="14">
        <v>59676.846996999986</v>
      </c>
      <c r="L8188" s="14">
        <v>1390133.4425920006</v>
      </c>
      <c r="M8188" s="13">
        <v>4.2928862200256365E-2</v>
      </c>
      <c r="N8188" s="12">
        <v>-0.76807616116789912</v>
      </c>
      <c r="O8188" s="2">
        <f>DATE(LEFT(ALT[[#This Row],[DATEMTH]],4),RIGHT(ALT[[#This Row],[DATEMTH]],2),1)</f>
        <v>44805</v>
      </c>
      <c r="P8188" t="str">
        <f>IF(AND(ALT[[#This Row],[DATE]]&gt;=DATE(2023,6,1),ALT[[#This Row],[DATE]]&lt;=DATE(2024,5,31)),"Y","N")</f>
        <v>N</v>
      </c>
      <c r="Q8188" t="str">
        <f>LEFT(ALT[[#This Row],[DATEMTH]],4)</f>
        <v>2022</v>
      </c>
    </row>
    <row r="8189" spans="1:17" x14ac:dyDescent="0.25">
      <c r="A8189" t="s">
        <v>82</v>
      </c>
      <c r="B8189" t="s">
        <v>111</v>
      </c>
      <c r="C8189" t="s">
        <v>19</v>
      </c>
      <c r="D8189" t="s">
        <v>17</v>
      </c>
      <c r="E8189" s="14">
        <v>1390133.4425919999</v>
      </c>
      <c r="F8189" s="14">
        <v>5024020.4303659992</v>
      </c>
      <c r="G8189" s="13">
        <v>0.27669741034288131</v>
      </c>
      <c r="H8189" s="12">
        <v>-64662101.300000004</v>
      </c>
      <c r="I8189" s="12">
        <v>-17.891835977039062</v>
      </c>
      <c r="J8189" t="s">
        <v>25</v>
      </c>
      <c r="K8189" s="14">
        <v>911942.23245900043</v>
      </c>
      <c r="L8189" s="14">
        <v>1390133.4425920006</v>
      </c>
      <c r="M8189" s="13">
        <v>0.65601057029361198</v>
      </c>
      <c r="N8189" s="12">
        <v>-11.737233522897158</v>
      </c>
      <c r="O8189" s="2">
        <f>DATE(LEFT(ALT[[#This Row],[DATEMTH]],4),RIGHT(ALT[[#This Row],[DATEMTH]],2),1)</f>
        <v>44805</v>
      </c>
      <c r="P8189" t="str">
        <f>IF(AND(ALT[[#This Row],[DATE]]&gt;=DATE(2023,6,1),ALT[[#This Row],[DATE]]&lt;=DATE(2024,5,31)),"Y","N")</f>
        <v>N</v>
      </c>
      <c r="Q8189" t="str">
        <f>LEFT(ALT[[#This Row],[DATEMTH]],4)</f>
        <v>2022</v>
      </c>
    </row>
    <row r="8190" spans="1:17" x14ac:dyDescent="0.25">
      <c r="A8190" t="s">
        <v>82</v>
      </c>
      <c r="B8190" t="s">
        <v>111</v>
      </c>
      <c r="C8190" t="s">
        <v>20</v>
      </c>
      <c r="D8190" t="s">
        <v>17</v>
      </c>
      <c r="E8190" s="14">
        <v>1533397.0097900007</v>
      </c>
      <c r="F8190" s="14">
        <v>5024020.4303659992</v>
      </c>
      <c r="G8190" s="13">
        <v>0.3052131318021517</v>
      </c>
      <c r="H8190" s="12">
        <v>-64662101.300000004</v>
      </c>
      <c r="I8190" s="12">
        <v>-19.735722446680985</v>
      </c>
      <c r="J8190" t="s">
        <v>24</v>
      </c>
      <c r="K8190" s="14">
        <v>661370.18785600015</v>
      </c>
      <c r="L8190" s="14">
        <v>1533397.0097900005</v>
      </c>
      <c r="M8190" s="13">
        <v>0.43131047186962701</v>
      </c>
      <c r="N8190" s="12">
        <v>-8.5122237611659646</v>
      </c>
      <c r="O8190" s="2">
        <f>DATE(LEFT(ALT[[#This Row],[DATEMTH]],4),RIGHT(ALT[[#This Row],[DATEMTH]],2),1)</f>
        <v>44805</v>
      </c>
      <c r="P8190" t="str">
        <f>IF(AND(ALT[[#This Row],[DATE]]&gt;=DATE(2023,6,1),ALT[[#This Row],[DATE]]&lt;=DATE(2024,5,31)),"Y","N")</f>
        <v>N</v>
      </c>
      <c r="Q8190" t="str">
        <f>LEFT(ALT[[#This Row],[DATEMTH]],4)</f>
        <v>2022</v>
      </c>
    </row>
    <row r="8191" spans="1:17" x14ac:dyDescent="0.25">
      <c r="A8191" t="s">
        <v>82</v>
      </c>
      <c r="B8191" t="s">
        <v>111</v>
      </c>
      <c r="C8191" t="s">
        <v>20</v>
      </c>
      <c r="D8191" t="s">
        <v>17</v>
      </c>
      <c r="E8191" s="14">
        <v>1533397.0097900007</v>
      </c>
      <c r="F8191" s="14">
        <v>5024020.4303659992</v>
      </c>
      <c r="G8191" s="13">
        <v>0.3052131318021517</v>
      </c>
      <c r="H8191" s="12">
        <v>-64662101.300000004</v>
      </c>
      <c r="I8191" s="12">
        <v>-19.735722446680985</v>
      </c>
      <c r="J8191" t="s">
        <v>16</v>
      </c>
      <c r="K8191" s="14">
        <v>586725.48416700028</v>
      </c>
      <c r="L8191" s="14">
        <v>1533397.0097900005</v>
      </c>
      <c r="M8191" s="13">
        <v>0.38263116493709132</v>
      </c>
      <c r="N8191" s="12">
        <v>-7.5515024706486473</v>
      </c>
      <c r="O8191" s="2">
        <f>DATE(LEFT(ALT[[#This Row],[DATEMTH]],4),RIGHT(ALT[[#This Row],[DATEMTH]],2),1)</f>
        <v>44805</v>
      </c>
      <c r="P8191" t="str">
        <f>IF(AND(ALT[[#This Row],[DATE]]&gt;=DATE(2023,6,1),ALT[[#This Row],[DATE]]&lt;=DATE(2024,5,31)),"Y","N")</f>
        <v>N</v>
      </c>
      <c r="Q8191" t="str">
        <f>LEFT(ALT[[#This Row],[DATEMTH]],4)</f>
        <v>2022</v>
      </c>
    </row>
    <row r="8192" spans="1:17" x14ac:dyDescent="0.25">
      <c r="A8192" t="s">
        <v>82</v>
      </c>
      <c r="B8192" t="s">
        <v>111</v>
      </c>
      <c r="C8192" t="s">
        <v>20</v>
      </c>
      <c r="D8192" t="s">
        <v>17</v>
      </c>
      <c r="E8192" s="14">
        <v>1533397.0097900007</v>
      </c>
      <c r="F8192" s="14">
        <v>5024020.4303659992</v>
      </c>
      <c r="G8192" s="13">
        <v>0.3052131318021517</v>
      </c>
      <c r="H8192" s="12">
        <v>-64662101.300000004</v>
      </c>
      <c r="I8192" s="12">
        <v>-19.735722446680985</v>
      </c>
      <c r="J8192" t="s">
        <v>26</v>
      </c>
      <c r="K8192" s="14">
        <v>86238.399276000011</v>
      </c>
      <c r="L8192" s="14">
        <v>1533397.0097900005</v>
      </c>
      <c r="M8192" s="13">
        <v>5.6240098764644392E-2</v>
      </c>
      <c r="N8192" s="12">
        <v>-1.1099389795929477</v>
      </c>
      <c r="O8192" s="2">
        <f>DATE(LEFT(ALT[[#This Row],[DATEMTH]],4),RIGHT(ALT[[#This Row],[DATEMTH]],2),1)</f>
        <v>44805</v>
      </c>
      <c r="P8192" t="str">
        <f>IF(AND(ALT[[#This Row],[DATE]]&gt;=DATE(2023,6,1),ALT[[#This Row],[DATE]]&lt;=DATE(2024,5,31)),"Y","N")</f>
        <v>N</v>
      </c>
      <c r="Q8192" t="str">
        <f>LEFT(ALT[[#This Row],[DATEMTH]],4)</f>
        <v>2022</v>
      </c>
    </row>
    <row r="8193" spans="1:17" x14ac:dyDescent="0.25">
      <c r="A8193" t="s">
        <v>82</v>
      </c>
      <c r="B8193" t="s">
        <v>111</v>
      </c>
      <c r="C8193" t="s">
        <v>20</v>
      </c>
      <c r="D8193" t="s">
        <v>17</v>
      </c>
      <c r="E8193" s="14">
        <v>1533397.0097900007</v>
      </c>
      <c r="F8193" s="14">
        <v>5024020.4303659992</v>
      </c>
      <c r="G8193" s="13">
        <v>0.3052131318021517</v>
      </c>
      <c r="H8193" s="12">
        <v>-64662101.300000004</v>
      </c>
      <c r="I8193" s="12">
        <v>-19.735722446680985</v>
      </c>
      <c r="J8193" t="s">
        <v>25</v>
      </c>
      <c r="K8193" s="14">
        <v>199062.93849100001</v>
      </c>
      <c r="L8193" s="14">
        <v>1533397.0097900005</v>
      </c>
      <c r="M8193" s="13">
        <v>0.12981826442863728</v>
      </c>
      <c r="N8193" s="12">
        <v>-2.5620572352734245</v>
      </c>
      <c r="O8193" s="2">
        <f>DATE(LEFT(ALT[[#This Row],[DATEMTH]],4),RIGHT(ALT[[#This Row],[DATEMTH]],2),1)</f>
        <v>44805</v>
      </c>
      <c r="P8193" t="str">
        <f>IF(AND(ALT[[#This Row],[DATE]]&gt;=DATE(2023,6,1),ALT[[#This Row],[DATE]]&lt;=DATE(2024,5,31)),"Y","N")</f>
        <v>N</v>
      </c>
      <c r="Q8193" t="str">
        <f>LEFT(ALT[[#This Row],[DATEMTH]],4)</f>
        <v>2022</v>
      </c>
    </row>
    <row r="8194" spans="1:17" x14ac:dyDescent="0.25">
      <c r="A8194" t="s">
        <v>82</v>
      </c>
      <c r="B8194" t="s">
        <v>111</v>
      </c>
      <c r="C8194" t="s">
        <v>15</v>
      </c>
      <c r="D8194" t="s">
        <v>23</v>
      </c>
      <c r="E8194" s="14">
        <v>874910.89025500021</v>
      </c>
      <c r="F8194" s="14">
        <v>5024020.4303659992</v>
      </c>
      <c r="G8194" s="13">
        <v>0.17414556775424242</v>
      </c>
      <c r="H8194" s="12">
        <v>-7868016.0999999996</v>
      </c>
      <c r="I8194" s="12">
        <v>-1.3701801308340202</v>
      </c>
      <c r="J8194" t="s">
        <v>16</v>
      </c>
      <c r="K8194" s="14">
        <v>263039.77136800013</v>
      </c>
      <c r="L8194" s="14">
        <v>874910.89025500033</v>
      </c>
      <c r="M8194" s="13">
        <v>0.30064749941715196</v>
      </c>
      <c r="N8194" s="12">
        <v>-0.41194123008631428</v>
      </c>
      <c r="O8194" s="2">
        <f>DATE(LEFT(ALT[[#This Row],[DATEMTH]],4),RIGHT(ALT[[#This Row],[DATEMTH]],2),1)</f>
        <v>44805</v>
      </c>
      <c r="P8194" t="str">
        <f>IF(AND(ALT[[#This Row],[DATE]]&gt;=DATE(2023,6,1),ALT[[#This Row],[DATE]]&lt;=DATE(2024,5,31)),"Y","N")</f>
        <v>N</v>
      </c>
      <c r="Q8194" t="str">
        <f>LEFT(ALT[[#This Row],[DATEMTH]],4)</f>
        <v>2022</v>
      </c>
    </row>
    <row r="8195" spans="1:17" x14ac:dyDescent="0.25">
      <c r="A8195" t="s">
        <v>82</v>
      </c>
      <c r="B8195" t="s">
        <v>111</v>
      </c>
      <c r="C8195" t="s">
        <v>15</v>
      </c>
      <c r="D8195" t="s">
        <v>23</v>
      </c>
      <c r="E8195" s="14">
        <v>874910.89025500021</v>
      </c>
      <c r="F8195" s="14">
        <v>5024020.4303659992</v>
      </c>
      <c r="G8195" s="13">
        <v>0.17414556775424242</v>
      </c>
      <c r="H8195" s="12">
        <v>-7868016.0999999996</v>
      </c>
      <c r="I8195" s="12">
        <v>-1.3701801308340202</v>
      </c>
      <c r="J8195" t="s">
        <v>24</v>
      </c>
      <c r="K8195" s="14">
        <v>379111.25419200008</v>
      </c>
      <c r="L8195" s="14">
        <v>874910.89025500033</v>
      </c>
      <c r="M8195" s="13">
        <v>0.43331413337591995</v>
      </c>
      <c r="N8195" s="12">
        <v>-0.59371841596124808</v>
      </c>
      <c r="O8195" s="2">
        <f>DATE(LEFT(ALT[[#This Row],[DATEMTH]],4),RIGHT(ALT[[#This Row],[DATEMTH]],2),1)</f>
        <v>44805</v>
      </c>
      <c r="P8195" t="str">
        <f>IF(AND(ALT[[#This Row],[DATE]]&gt;=DATE(2023,6,1),ALT[[#This Row],[DATE]]&lt;=DATE(2024,5,31)),"Y","N")</f>
        <v>N</v>
      </c>
      <c r="Q8195" t="str">
        <f>LEFT(ALT[[#This Row],[DATEMTH]],4)</f>
        <v>2022</v>
      </c>
    </row>
    <row r="8196" spans="1:17" x14ac:dyDescent="0.25">
      <c r="A8196" t="s">
        <v>82</v>
      </c>
      <c r="B8196" t="s">
        <v>111</v>
      </c>
      <c r="C8196" t="s">
        <v>15</v>
      </c>
      <c r="D8196" t="s">
        <v>23</v>
      </c>
      <c r="E8196" s="14">
        <v>874910.89025500021</v>
      </c>
      <c r="F8196" s="14">
        <v>5024020.4303659992</v>
      </c>
      <c r="G8196" s="13">
        <v>0.17414556775424242</v>
      </c>
      <c r="H8196" s="12">
        <v>-7868016.0999999996</v>
      </c>
      <c r="I8196" s="12">
        <v>-1.3701801308340202</v>
      </c>
      <c r="J8196" t="s">
        <v>25</v>
      </c>
      <c r="K8196" s="14">
        <v>114800.53187999999</v>
      </c>
      <c r="L8196" s="14">
        <v>874910.89025500033</v>
      </c>
      <c r="M8196" s="13">
        <v>0.13121397065538914</v>
      </c>
      <c r="N8196" s="12">
        <v>-0.17978677547985239</v>
      </c>
      <c r="O8196" s="2">
        <f>DATE(LEFT(ALT[[#This Row],[DATEMTH]],4),RIGHT(ALT[[#This Row],[DATEMTH]],2),1)</f>
        <v>44805</v>
      </c>
      <c r="P8196" t="str">
        <f>IF(AND(ALT[[#This Row],[DATE]]&gt;=DATE(2023,6,1),ALT[[#This Row],[DATE]]&lt;=DATE(2024,5,31)),"Y","N")</f>
        <v>N</v>
      </c>
      <c r="Q8196" t="str">
        <f>LEFT(ALT[[#This Row],[DATEMTH]],4)</f>
        <v>2022</v>
      </c>
    </row>
    <row r="8197" spans="1:17" x14ac:dyDescent="0.25">
      <c r="A8197" t="s">
        <v>82</v>
      </c>
      <c r="B8197" t="s">
        <v>111</v>
      </c>
      <c r="C8197" t="s">
        <v>15</v>
      </c>
      <c r="D8197" t="s">
        <v>23</v>
      </c>
      <c r="E8197" s="14">
        <v>874910.89025500021</v>
      </c>
      <c r="F8197" s="14">
        <v>5024020.4303659992</v>
      </c>
      <c r="G8197" s="13">
        <v>0.17414556775424242</v>
      </c>
      <c r="H8197" s="12">
        <v>-7868016.0999999996</v>
      </c>
      <c r="I8197" s="12">
        <v>-1.3701801308340202</v>
      </c>
      <c r="J8197" t="s">
        <v>26</v>
      </c>
      <c r="K8197" s="14">
        <v>117959.33281500002</v>
      </c>
      <c r="L8197" s="14">
        <v>874910.89025500033</v>
      </c>
      <c r="M8197" s="13">
        <v>0.1348243965515388</v>
      </c>
      <c r="N8197" s="12">
        <v>-0.18473370930660526</v>
      </c>
      <c r="O8197" s="2">
        <f>DATE(LEFT(ALT[[#This Row],[DATEMTH]],4),RIGHT(ALT[[#This Row],[DATEMTH]],2),1)</f>
        <v>44805</v>
      </c>
      <c r="P8197" t="str">
        <f>IF(AND(ALT[[#This Row],[DATE]]&gt;=DATE(2023,6,1),ALT[[#This Row],[DATE]]&lt;=DATE(2024,5,31)),"Y","N")</f>
        <v>N</v>
      </c>
      <c r="Q8197" t="str">
        <f>LEFT(ALT[[#This Row],[DATEMTH]],4)</f>
        <v>2022</v>
      </c>
    </row>
    <row r="8198" spans="1:17" x14ac:dyDescent="0.25">
      <c r="A8198" t="s">
        <v>82</v>
      </c>
      <c r="B8198" t="s">
        <v>111</v>
      </c>
      <c r="C8198" t="s">
        <v>18</v>
      </c>
      <c r="D8198" t="s">
        <v>23</v>
      </c>
      <c r="E8198" s="14">
        <v>1225579.0877290005</v>
      </c>
      <c r="F8198" s="14">
        <v>5024020.4303659992</v>
      </c>
      <c r="G8198" s="13">
        <v>0.24394389010072501</v>
      </c>
      <c r="H8198" s="12">
        <v>-7868016.0999999996</v>
      </c>
      <c r="I8198" s="12">
        <v>-1.9193544548091348</v>
      </c>
      <c r="J8198" t="s">
        <v>24</v>
      </c>
      <c r="K8198" s="14">
        <v>356260.78285100003</v>
      </c>
      <c r="L8198" s="14">
        <v>1225579.087729</v>
      </c>
      <c r="M8198" s="13">
        <v>0.29068771360251572</v>
      </c>
      <c r="N8198" s="12">
        <v>-0.55793275806127052</v>
      </c>
      <c r="O8198" s="2">
        <f>DATE(LEFT(ALT[[#This Row],[DATEMTH]],4),RIGHT(ALT[[#This Row],[DATEMTH]],2),1)</f>
        <v>44805</v>
      </c>
      <c r="P8198" t="str">
        <f>IF(AND(ALT[[#This Row],[DATE]]&gt;=DATE(2023,6,1),ALT[[#This Row],[DATE]]&lt;=DATE(2024,5,31)),"Y","N")</f>
        <v>N</v>
      </c>
      <c r="Q8198" t="str">
        <f>LEFT(ALT[[#This Row],[DATEMTH]],4)</f>
        <v>2022</v>
      </c>
    </row>
    <row r="8199" spans="1:17" x14ac:dyDescent="0.25">
      <c r="A8199" t="s">
        <v>82</v>
      </c>
      <c r="B8199" t="s">
        <v>111</v>
      </c>
      <c r="C8199" t="s">
        <v>18</v>
      </c>
      <c r="D8199" t="s">
        <v>23</v>
      </c>
      <c r="E8199" s="14">
        <v>1225579.0877290005</v>
      </c>
      <c r="F8199" s="14">
        <v>5024020.4303659992</v>
      </c>
      <c r="G8199" s="13">
        <v>0.24394389010072501</v>
      </c>
      <c r="H8199" s="12">
        <v>-7868016.0999999996</v>
      </c>
      <c r="I8199" s="12">
        <v>-1.9193544548091348</v>
      </c>
      <c r="J8199" t="s">
        <v>16</v>
      </c>
      <c r="K8199" s="14">
        <v>440468.36295400007</v>
      </c>
      <c r="L8199" s="14">
        <v>1225579.087729</v>
      </c>
      <c r="M8199" s="13">
        <v>0.35939611516233411</v>
      </c>
      <c r="N8199" s="12">
        <v>-0.6898085346779228</v>
      </c>
      <c r="O8199" s="2">
        <f>DATE(LEFT(ALT[[#This Row],[DATEMTH]],4),RIGHT(ALT[[#This Row],[DATEMTH]],2),1)</f>
        <v>44805</v>
      </c>
      <c r="P8199" t="str">
        <f>IF(AND(ALT[[#This Row],[DATE]]&gt;=DATE(2023,6,1),ALT[[#This Row],[DATE]]&lt;=DATE(2024,5,31)),"Y","N")</f>
        <v>N</v>
      </c>
      <c r="Q8199" t="str">
        <f>LEFT(ALT[[#This Row],[DATEMTH]],4)</f>
        <v>2022</v>
      </c>
    </row>
    <row r="8200" spans="1:17" x14ac:dyDescent="0.25">
      <c r="A8200" t="s">
        <v>82</v>
      </c>
      <c r="B8200" t="s">
        <v>111</v>
      </c>
      <c r="C8200" t="s">
        <v>18</v>
      </c>
      <c r="D8200" t="s">
        <v>23</v>
      </c>
      <c r="E8200" s="14">
        <v>1225579.0877290005</v>
      </c>
      <c r="F8200" s="14">
        <v>5024020.4303659992</v>
      </c>
      <c r="G8200" s="13">
        <v>0.24394389010072501</v>
      </c>
      <c r="H8200" s="12">
        <v>-7868016.0999999996</v>
      </c>
      <c r="I8200" s="12">
        <v>-1.9193544548091348</v>
      </c>
      <c r="J8200" t="s">
        <v>26</v>
      </c>
      <c r="K8200" s="14">
        <v>297557.70685399993</v>
      </c>
      <c r="L8200" s="14">
        <v>1225579.087729</v>
      </c>
      <c r="M8200" s="13">
        <v>0.24278947791559893</v>
      </c>
      <c r="N8200" s="12">
        <v>-0.46599906601808888</v>
      </c>
      <c r="O8200" s="2">
        <f>DATE(LEFT(ALT[[#This Row],[DATEMTH]],4),RIGHT(ALT[[#This Row],[DATEMTH]],2),1)</f>
        <v>44805</v>
      </c>
      <c r="P8200" t="str">
        <f>IF(AND(ALT[[#This Row],[DATE]]&gt;=DATE(2023,6,1),ALT[[#This Row],[DATE]]&lt;=DATE(2024,5,31)),"Y","N")</f>
        <v>N</v>
      </c>
      <c r="Q8200" t="str">
        <f>LEFT(ALT[[#This Row],[DATEMTH]],4)</f>
        <v>2022</v>
      </c>
    </row>
    <row r="8201" spans="1:17" x14ac:dyDescent="0.25">
      <c r="A8201" t="s">
        <v>82</v>
      </c>
      <c r="B8201" t="s">
        <v>111</v>
      </c>
      <c r="C8201" t="s">
        <v>18</v>
      </c>
      <c r="D8201" t="s">
        <v>23</v>
      </c>
      <c r="E8201" s="14">
        <v>1225579.0877290005</v>
      </c>
      <c r="F8201" s="14">
        <v>5024020.4303659992</v>
      </c>
      <c r="G8201" s="13">
        <v>0.24394389010072501</v>
      </c>
      <c r="H8201" s="12">
        <v>-7868016.0999999996</v>
      </c>
      <c r="I8201" s="12">
        <v>-1.9193544548091348</v>
      </c>
      <c r="J8201" t="s">
        <v>25</v>
      </c>
      <c r="K8201" s="14">
        <v>131292.23507</v>
      </c>
      <c r="L8201" s="14">
        <v>1225579.087729</v>
      </c>
      <c r="M8201" s="13">
        <v>0.10712669331955126</v>
      </c>
      <c r="N8201" s="12">
        <v>-0.20561409605185269</v>
      </c>
      <c r="O8201" s="2">
        <f>DATE(LEFT(ALT[[#This Row],[DATEMTH]],4),RIGHT(ALT[[#This Row],[DATEMTH]],2),1)</f>
        <v>44805</v>
      </c>
      <c r="P8201" t="str">
        <f>IF(AND(ALT[[#This Row],[DATE]]&gt;=DATE(2023,6,1),ALT[[#This Row],[DATE]]&lt;=DATE(2024,5,31)),"Y","N")</f>
        <v>N</v>
      </c>
      <c r="Q8201" t="str">
        <f>LEFT(ALT[[#This Row],[DATEMTH]],4)</f>
        <v>2022</v>
      </c>
    </row>
    <row r="8202" spans="1:17" x14ac:dyDescent="0.25">
      <c r="A8202" t="s">
        <v>82</v>
      </c>
      <c r="B8202" t="s">
        <v>111</v>
      </c>
      <c r="C8202" t="s">
        <v>19</v>
      </c>
      <c r="D8202" t="s">
        <v>23</v>
      </c>
      <c r="E8202" s="14">
        <v>1390133.4425919999</v>
      </c>
      <c r="F8202" s="14">
        <v>5024020.4303659992</v>
      </c>
      <c r="G8202" s="13">
        <v>0.27669741034288131</v>
      </c>
      <c r="H8202" s="12">
        <v>-7868016.0999999996</v>
      </c>
      <c r="I8202" s="12">
        <v>-2.1770596794060966</v>
      </c>
      <c r="J8202" t="s">
        <v>16</v>
      </c>
      <c r="K8202" s="14">
        <v>336.56022900000005</v>
      </c>
      <c r="L8202" s="14">
        <v>1390133.4425920006</v>
      </c>
      <c r="M8202" s="13">
        <v>2.4210641848343716E-4</v>
      </c>
      <c r="N8202" s="12">
        <v>-5.2708012180570992E-4</v>
      </c>
      <c r="O8202" s="2">
        <f>DATE(LEFT(ALT[[#This Row],[DATEMTH]],4),RIGHT(ALT[[#This Row],[DATEMTH]],2),1)</f>
        <v>44805</v>
      </c>
      <c r="P8202" t="str">
        <f>IF(AND(ALT[[#This Row],[DATE]]&gt;=DATE(2023,6,1),ALT[[#This Row],[DATE]]&lt;=DATE(2024,5,31)),"Y","N")</f>
        <v>N</v>
      </c>
      <c r="Q8202" t="str">
        <f>LEFT(ALT[[#This Row],[DATEMTH]],4)</f>
        <v>2022</v>
      </c>
    </row>
    <row r="8203" spans="1:17" x14ac:dyDescent="0.25">
      <c r="A8203" t="s">
        <v>82</v>
      </c>
      <c r="B8203" t="s">
        <v>111</v>
      </c>
      <c r="C8203" t="s">
        <v>19</v>
      </c>
      <c r="D8203" t="s">
        <v>23</v>
      </c>
      <c r="E8203" s="14">
        <v>1390133.4425919999</v>
      </c>
      <c r="F8203" s="14">
        <v>5024020.4303659992</v>
      </c>
      <c r="G8203" s="13">
        <v>0.27669741034288131</v>
      </c>
      <c r="H8203" s="12">
        <v>-7868016.0999999996</v>
      </c>
      <c r="I8203" s="12">
        <v>-2.1770596794060966</v>
      </c>
      <c r="J8203" t="s">
        <v>24</v>
      </c>
      <c r="K8203" s="14">
        <v>418177.80290700018</v>
      </c>
      <c r="L8203" s="14">
        <v>1390133.4425920006</v>
      </c>
      <c r="M8203" s="13">
        <v>0.3008184610876482</v>
      </c>
      <c r="N8203" s="12">
        <v>-0.65489974245491078</v>
      </c>
      <c r="O8203" s="2">
        <f>DATE(LEFT(ALT[[#This Row],[DATEMTH]],4),RIGHT(ALT[[#This Row],[DATEMTH]],2),1)</f>
        <v>44805</v>
      </c>
      <c r="P8203" t="str">
        <f>IF(AND(ALT[[#This Row],[DATE]]&gt;=DATE(2023,6,1),ALT[[#This Row],[DATE]]&lt;=DATE(2024,5,31)),"Y","N")</f>
        <v>N</v>
      </c>
      <c r="Q8203" t="str">
        <f>LEFT(ALT[[#This Row],[DATEMTH]],4)</f>
        <v>2022</v>
      </c>
    </row>
    <row r="8204" spans="1:17" x14ac:dyDescent="0.25">
      <c r="A8204" t="s">
        <v>82</v>
      </c>
      <c r="B8204" t="s">
        <v>111</v>
      </c>
      <c r="C8204" t="s">
        <v>19</v>
      </c>
      <c r="D8204" t="s">
        <v>23</v>
      </c>
      <c r="E8204" s="14">
        <v>1390133.4425919999</v>
      </c>
      <c r="F8204" s="14">
        <v>5024020.4303659992</v>
      </c>
      <c r="G8204" s="13">
        <v>0.27669741034288131</v>
      </c>
      <c r="H8204" s="12">
        <v>-7868016.0999999996</v>
      </c>
      <c r="I8204" s="12">
        <v>-2.1770596794060966</v>
      </c>
      <c r="J8204" t="s">
        <v>26</v>
      </c>
      <c r="K8204" s="14">
        <v>59676.846996999986</v>
      </c>
      <c r="L8204" s="14">
        <v>1390133.4425920006</v>
      </c>
      <c r="M8204" s="13">
        <v>4.2928862200256365E-2</v>
      </c>
      <c r="N8204" s="12">
        <v>-9.3458694978958617E-2</v>
      </c>
      <c r="O8204" s="2">
        <f>DATE(LEFT(ALT[[#This Row],[DATEMTH]],4),RIGHT(ALT[[#This Row],[DATEMTH]],2),1)</f>
        <v>44805</v>
      </c>
      <c r="P8204" t="str">
        <f>IF(AND(ALT[[#This Row],[DATE]]&gt;=DATE(2023,6,1),ALT[[#This Row],[DATE]]&lt;=DATE(2024,5,31)),"Y","N")</f>
        <v>N</v>
      </c>
      <c r="Q8204" t="str">
        <f>LEFT(ALT[[#This Row],[DATEMTH]],4)</f>
        <v>2022</v>
      </c>
    </row>
    <row r="8205" spans="1:17" x14ac:dyDescent="0.25">
      <c r="A8205" t="s">
        <v>82</v>
      </c>
      <c r="B8205" t="s">
        <v>111</v>
      </c>
      <c r="C8205" t="s">
        <v>19</v>
      </c>
      <c r="D8205" t="s">
        <v>23</v>
      </c>
      <c r="E8205" s="14">
        <v>1390133.4425919999</v>
      </c>
      <c r="F8205" s="14">
        <v>5024020.4303659992</v>
      </c>
      <c r="G8205" s="13">
        <v>0.27669741034288131</v>
      </c>
      <c r="H8205" s="12">
        <v>-7868016.0999999996</v>
      </c>
      <c r="I8205" s="12">
        <v>-2.1770596794060966</v>
      </c>
      <c r="J8205" t="s">
        <v>25</v>
      </c>
      <c r="K8205" s="14">
        <v>911942.23245900043</v>
      </c>
      <c r="L8205" s="14">
        <v>1390133.4425920006</v>
      </c>
      <c r="M8205" s="13">
        <v>0.65601057029361198</v>
      </c>
      <c r="N8205" s="12">
        <v>-1.4281741618504216</v>
      </c>
      <c r="O8205" s="2">
        <f>DATE(LEFT(ALT[[#This Row],[DATEMTH]],4),RIGHT(ALT[[#This Row],[DATEMTH]],2),1)</f>
        <v>44805</v>
      </c>
      <c r="P8205" t="str">
        <f>IF(AND(ALT[[#This Row],[DATE]]&gt;=DATE(2023,6,1),ALT[[#This Row],[DATE]]&lt;=DATE(2024,5,31)),"Y","N")</f>
        <v>N</v>
      </c>
      <c r="Q8205" t="str">
        <f>LEFT(ALT[[#This Row],[DATEMTH]],4)</f>
        <v>2022</v>
      </c>
    </row>
    <row r="8206" spans="1:17" x14ac:dyDescent="0.25">
      <c r="A8206" t="s">
        <v>82</v>
      </c>
      <c r="B8206" t="s">
        <v>111</v>
      </c>
      <c r="C8206" t="s">
        <v>20</v>
      </c>
      <c r="D8206" t="s">
        <v>23</v>
      </c>
      <c r="E8206" s="14">
        <v>1533397.0097900007</v>
      </c>
      <c r="F8206" s="14">
        <v>5024020.4303659992</v>
      </c>
      <c r="G8206" s="13">
        <v>0.3052131318021517</v>
      </c>
      <c r="H8206" s="12">
        <v>-7868016.0999999996</v>
      </c>
      <c r="I8206" s="12">
        <v>-2.4014218349507517</v>
      </c>
      <c r="J8206" t="s">
        <v>24</v>
      </c>
      <c r="K8206" s="14">
        <v>661370.18785600015</v>
      </c>
      <c r="L8206" s="14">
        <v>1533397.0097900005</v>
      </c>
      <c r="M8206" s="13">
        <v>0.43131047186962701</v>
      </c>
      <c r="N8206" s="12">
        <v>-1.0357583847906342</v>
      </c>
      <c r="O8206" s="2">
        <f>DATE(LEFT(ALT[[#This Row],[DATEMTH]],4),RIGHT(ALT[[#This Row],[DATEMTH]],2),1)</f>
        <v>44805</v>
      </c>
      <c r="P8206" t="str">
        <f>IF(AND(ALT[[#This Row],[DATE]]&gt;=DATE(2023,6,1),ALT[[#This Row],[DATE]]&lt;=DATE(2024,5,31)),"Y","N")</f>
        <v>N</v>
      </c>
      <c r="Q8206" t="str">
        <f>LEFT(ALT[[#This Row],[DATEMTH]],4)</f>
        <v>2022</v>
      </c>
    </row>
    <row r="8207" spans="1:17" x14ac:dyDescent="0.25">
      <c r="A8207" t="s">
        <v>82</v>
      </c>
      <c r="B8207" t="s">
        <v>111</v>
      </c>
      <c r="C8207" t="s">
        <v>20</v>
      </c>
      <c r="D8207" t="s">
        <v>23</v>
      </c>
      <c r="E8207" s="14">
        <v>1533397.0097900007</v>
      </c>
      <c r="F8207" s="14">
        <v>5024020.4303659992</v>
      </c>
      <c r="G8207" s="13">
        <v>0.3052131318021517</v>
      </c>
      <c r="H8207" s="12">
        <v>-7868016.0999999996</v>
      </c>
      <c r="I8207" s="12">
        <v>-2.4014218349507517</v>
      </c>
      <c r="J8207" t="s">
        <v>16</v>
      </c>
      <c r="K8207" s="14">
        <v>586725.48416700028</v>
      </c>
      <c r="L8207" s="14">
        <v>1533397.0097900005</v>
      </c>
      <c r="M8207" s="13">
        <v>0.38263116493709132</v>
      </c>
      <c r="N8207" s="12">
        <v>-0.91885883421257353</v>
      </c>
      <c r="O8207" s="2">
        <f>DATE(LEFT(ALT[[#This Row],[DATEMTH]],4),RIGHT(ALT[[#This Row],[DATEMTH]],2),1)</f>
        <v>44805</v>
      </c>
      <c r="P8207" t="str">
        <f>IF(AND(ALT[[#This Row],[DATE]]&gt;=DATE(2023,6,1),ALT[[#This Row],[DATE]]&lt;=DATE(2024,5,31)),"Y","N")</f>
        <v>N</v>
      </c>
      <c r="Q8207" t="str">
        <f>LEFT(ALT[[#This Row],[DATEMTH]],4)</f>
        <v>2022</v>
      </c>
    </row>
    <row r="8208" spans="1:17" x14ac:dyDescent="0.25">
      <c r="A8208" t="s">
        <v>82</v>
      </c>
      <c r="B8208" t="s">
        <v>111</v>
      </c>
      <c r="C8208" t="s">
        <v>20</v>
      </c>
      <c r="D8208" t="s">
        <v>23</v>
      </c>
      <c r="E8208" s="14">
        <v>1533397.0097900007</v>
      </c>
      <c r="F8208" s="14">
        <v>5024020.4303659992</v>
      </c>
      <c r="G8208" s="13">
        <v>0.3052131318021517</v>
      </c>
      <c r="H8208" s="12">
        <v>-7868016.0999999996</v>
      </c>
      <c r="I8208" s="12">
        <v>-2.4014218349507517</v>
      </c>
      <c r="J8208" t="s">
        <v>26</v>
      </c>
      <c r="K8208" s="14">
        <v>86238.399276000011</v>
      </c>
      <c r="L8208" s="14">
        <v>1533397.0097900005</v>
      </c>
      <c r="M8208" s="13">
        <v>5.6240098764644392E-2</v>
      </c>
      <c r="N8208" s="12">
        <v>-0.13505620117320383</v>
      </c>
      <c r="O8208" s="2">
        <f>DATE(LEFT(ALT[[#This Row],[DATEMTH]],4),RIGHT(ALT[[#This Row],[DATEMTH]],2),1)</f>
        <v>44805</v>
      </c>
      <c r="P8208" t="str">
        <f>IF(AND(ALT[[#This Row],[DATE]]&gt;=DATE(2023,6,1),ALT[[#This Row],[DATE]]&lt;=DATE(2024,5,31)),"Y","N")</f>
        <v>N</v>
      </c>
      <c r="Q8208" t="str">
        <f>LEFT(ALT[[#This Row],[DATEMTH]],4)</f>
        <v>2022</v>
      </c>
    </row>
    <row r="8209" spans="1:17" x14ac:dyDescent="0.25">
      <c r="A8209" t="s">
        <v>82</v>
      </c>
      <c r="B8209" t="s">
        <v>111</v>
      </c>
      <c r="C8209" t="s">
        <v>20</v>
      </c>
      <c r="D8209" t="s">
        <v>23</v>
      </c>
      <c r="E8209" s="14">
        <v>1533397.0097900007</v>
      </c>
      <c r="F8209" s="14">
        <v>5024020.4303659992</v>
      </c>
      <c r="G8209" s="13">
        <v>0.3052131318021517</v>
      </c>
      <c r="H8209" s="12">
        <v>-7868016.0999999996</v>
      </c>
      <c r="I8209" s="12">
        <v>-2.4014218349507517</v>
      </c>
      <c r="J8209" t="s">
        <v>25</v>
      </c>
      <c r="K8209" s="14">
        <v>199062.93849100001</v>
      </c>
      <c r="L8209" s="14">
        <v>1533397.0097900005</v>
      </c>
      <c r="M8209" s="13">
        <v>0.12981826442863728</v>
      </c>
      <c r="N8209" s="12">
        <v>-0.31174841477434001</v>
      </c>
      <c r="O8209" s="2">
        <f>DATE(LEFT(ALT[[#This Row],[DATEMTH]],4),RIGHT(ALT[[#This Row],[DATEMTH]],2),1)</f>
        <v>44805</v>
      </c>
      <c r="P8209" t="str">
        <f>IF(AND(ALT[[#This Row],[DATE]]&gt;=DATE(2023,6,1),ALT[[#This Row],[DATE]]&lt;=DATE(2024,5,31)),"Y","N")</f>
        <v>N</v>
      </c>
      <c r="Q8209" t="str">
        <f>LEFT(ALT[[#This Row],[DATEMTH]],4)</f>
        <v>2022</v>
      </c>
    </row>
    <row r="8210" spans="1:17" x14ac:dyDescent="0.25">
      <c r="A8210" t="s">
        <v>83</v>
      </c>
      <c r="B8210" t="s">
        <v>14</v>
      </c>
      <c r="C8210" t="s">
        <v>15</v>
      </c>
      <c r="D8210" t="s">
        <v>22</v>
      </c>
      <c r="E8210" s="14">
        <v>12102.346928000001</v>
      </c>
      <c r="F8210" s="14">
        <v>66229.900748</v>
      </c>
      <c r="G8210" s="13">
        <v>0.18273237301152781</v>
      </c>
      <c r="H8210" s="12">
        <v>-49038975.590000004</v>
      </c>
      <c r="I8210" s="12">
        <v>-8.9610083796150874</v>
      </c>
      <c r="J8210" t="s">
        <v>26</v>
      </c>
      <c r="K8210" s="14">
        <v>1528.6119880000001</v>
      </c>
      <c r="L8210" s="14">
        <v>12102.346927999999</v>
      </c>
      <c r="M8210" s="13">
        <v>0.12630707061151936</v>
      </c>
      <c r="N8210" s="12">
        <v>-1.1318387181544596</v>
      </c>
      <c r="O8210" s="2">
        <f>DATE(LEFT(ALT[[#This Row],[DATEMTH]],4),RIGHT(ALT[[#This Row],[DATEMTH]],2),1)</f>
        <v>44835</v>
      </c>
      <c r="P8210" t="str">
        <f>IF(AND(ALT[[#This Row],[DATE]]&gt;=DATE(2023,6,1),ALT[[#This Row],[DATE]]&lt;=DATE(2024,5,31)),"Y","N")</f>
        <v>N</v>
      </c>
      <c r="Q8210" t="str">
        <f>LEFT(ALT[[#This Row],[DATEMTH]],4)</f>
        <v>2022</v>
      </c>
    </row>
    <row r="8211" spans="1:17" x14ac:dyDescent="0.25">
      <c r="A8211" t="s">
        <v>83</v>
      </c>
      <c r="B8211" t="s">
        <v>14</v>
      </c>
      <c r="C8211" t="s">
        <v>15</v>
      </c>
      <c r="D8211" t="s">
        <v>22</v>
      </c>
      <c r="E8211" s="14">
        <v>12102.346928000001</v>
      </c>
      <c r="F8211" s="14">
        <v>66229.900748</v>
      </c>
      <c r="G8211" s="13">
        <v>0.18273237301152781</v>
      </c>
      <c r="H8211" s="12">
        <v>-49038975.590000004</v>
      </c>
      <c r="I8211" s="12">
        <v>-8.9610083796150874</v>
      </c>
      <c r="J8211" t="s">
        <v>16</v>
      </c>
      <c r="K8211" s="14">
        <v>3749.4784720000007</v>
      </c>
      <c r="L8211" s="14">
        <v>12102.346927999999</v>
      </c>
      <c r="M8211" s="13">
        <v>0.30981416202217804</v>
      </c>
      <c r="N8211" s="12">
        <v>-2.776247302004164</v>
      </c>
      <c r="O8211" s="2">
        <f>DATE(LEFT(ALT[[#This Row],[DATEMTH]],4),RIGHT(ALT[[#This Row],[DATEMTH]],2),1)</f>
        <v>44835</v>
      </c>
      <c r="P8211" t="str">
        <f>IF(AND(ALT[[#This Row],[DATE]]&gt;=DATE(2023,6,1),ALT[[#This Row],[DATE]]&lt;=DATE(2024,5,31)),"Y","N")</f>
        <v>N</v>
      </c>
      <c r="Q8211" t="str">
        <f>LEFT(ALT[[#This Row],[DATEMTH]],4)</f>
        <v>2022</v>
      </c>
    </row>
    <row r="8212" spans="1:17" x14ac:dyDescent="0.25">
      <c r="A8212" t="s">
        <v>83</v>
      </c>
      <c r="B8212" t="s">
        <v>14</v>
      </c>
      <c r="C8212" t="s">
        <v>15</v>
      </c>
      <c r="D8212" t="s">
        <v>22</v>
      </c>
      <c r="E8212" s="14">
        <v>12102.346928000001</v>
      </c>
      <c r="F8212" s="14">
        <v>66229.900748</v>
      </c>
      <c r="G8212" s="13">
        <v>0.18273237301152781</v>
      </c>
      <c r="H8212" s="12">
        <v>-49038975.590000004</v>
      </c>
      <c r="I8212" s="12">
        <v>-8.9610083796150874</v>
      </c>
      <c r="J8212" t="s">
        <v>24</v>
      </c>
      <c r="K8212" s="14">
        <v>5172.7191319999993</v>
      </c>
      <c r="L8212" s="14">
        <v>12102.346927999999</v>
      </c>
      <c r="M8212" s="13">
        <v>0.42741454717616734</v>
      </c>
      <c r="N8212" s="12">
        <v>-3.8300653388150234</v>
      </c>
      <c r="O8212" s="2">
        <f>DATE(LEFT(ALT[[#This Row],[DATEMTH]],4),RIGHT(ALT[[#This Row],[DATEMTH]],2),1)</f>
        <v>44835</v>
      </c>
      <c r="P8212" t="str">
        <f>IF(AND(ALT[[#This Row],[DATE]]&gt;=DATE(2023,6,1),ALT[[#This Row],[DATE]]&lt;=DATE(2024,5,31)),"Y","N")</f>
        <v>N</v>
      </c>
      <c r="Q8212" t="str">
        <f>LEFT(ALT[[#This Row],[DATEMTH]],4)</f>
        <v>2022</v>
      </c>
    </row>
    <row r="8213" spans="1:17" x14ac:dyDescent="0.25">
      <c r="A8213" t="s">
        <v>83</v>
      </c>
      <c r="B8213" t="s">
        <v>14</v>
      </c>
      <c r="C8213" t="s">
        <v>15</v>
      </c>
      <c r="D8213" t="s">
        <v>22</v>
      </c>
      <c r="E8213" s="14">
        <v>12102.346928000001</v>
      </c>
      <c r="F8213" s="14">
        <v>66229.900748</v>
      </c>
      <c r="G8213" s="13">
        <v>0.18273237301152781</v>
      </c>
      <c r="H8213" s="12">
        <v>-49038975.590000004</v>
      </c>
      <c r="I8213" s="12">
        <v>-8.9610083796150874</v>
      </c>
      <c r="J8213" t="s">
        <v>25</v>
      </c>
      <c r="K8213" s="14">
        <v>1651.5373360000001</v>
      </c>
      <c r="L8213" s="14">
        <v>12102.346927999999</v>
      </c>
      <c r="M8213" s="13">
        <v>0.13646422019013535</v>
      </c>
      <c r="N8213" s="12">
        <v>-1.2228570206414413</v>
      </c>
      <c r="O8213" s="2">
        <f>DATE(LEFT(ALT[[#This Row],[DATEMTH]],4),RIGHT(ALT[[#This Row],[DATEMTH]],2),1)</f>
        <v>44835</v>
      </c>
      <c r="P8213" t="str">
        <f>IF(AND(ALT[[#This Row],[DATE]]&gt;=DATE(2023,6,1),ALT[[#This Row],[DATE]]&lt;=DATE(2024,5,31)),"Y","N")</f>
        <v>N</v>
      </c>
      <c r="Q8213" t="str">
        <f>LEFT(ALT[[#This Row],[DATEMTH]],4)</f>
        <v>2022</v>
      </c>
    </row>
    <row r="8214" spans="1:17" x14ac:dyDescent="0.25">
      <c r="A8214" t="s">
        <v>83</v>
      </c>
      <c r="B8214" t="s">
        <v>14</v>
      </c>
      <c r="C8214" t="s">
        <v>18</v>
      </c>
      <c r="D8214" t="s">
        <v>22</v>
      </c>
      <c r="E8214" s="14">
        <v>16748.296316</v>
      </c>
      <c r="F8214" s="14">
        <v>66229.900748</v>
      </c>
      <c r="G8214" s="13">
        <v>0.25288119303886714</v>
      </c>
      <c r="H8214" s="12">
        <v>-49038975.590000004</v>
      </c>
      <c r="I8214" s="12">
        <v>-12.401034652603084</v>
      </c>
      <c r="J8214" t="s">
        <v>26</v>
      </c>
      <c r="K8214" s="14">
        <v>3963.2387720000006</v>
      </c>
      <c r="L8214" s="14">
        <v>16748.296316</v>
      </c>
      <c r="M8214" s="13">
        <v>0.23663533873674275</v>
      </c>
      <c r="N8214" s="12">
        <v>-2.9345230357048155</v>
      </c>
      <c r="O8214" s="2">
        <f>DATE(LEFT(ALT[[#This Row],[DATEMTH]],4),RIGHT(ALT[[#This Row],[DATEMTH]],2),1)</f>
        <v>44835</v>
      </c>
      <c r="P8214" t="str">
        <f>IF(AND(ALT[[#This Row],[DATE]]&gt;=DATE(2023,6,1),ALT[[#This Row],[DATE]]&lt;=DATE(2024,5,31)),"Y","N")</f>
        <v>N</v>
      </c>
      <c r="Q8214" t="str">
        <f>LEFT(ALT[[#This Row],[DATEMTH]],4)</f>
        <v>2022</v>
      </c>
    </row>
    <row r="8215" spans="1:17" x14ac:dyDescent="0.25">
      <c r="A8215" t="s">
        <v>83</v>
      </c>
      <c r="B8215" t="s">
        <v>14</v>
      </c>
      <c r="C8215" t="s">
        <v>18</v>
      </c>
      <c r="D8215" t="s">
        <v>22</v>
      </c>
      <c r="E8215" s="14">
        <v>16748.296316</v>
      </c>
      <c r="F8215" s="14">
        <v>66229.900748</v>
      </c>
      <c r="G8215" s="13">
        <v>0.25288119303886714</v>
      </c>
      <c r="H8215" s="12">
        <v>-49038975.590000004</v>
      </c>
      <c r="I8215" s="12">
        <v>-12.401034652603084</v>
      </c>
      <c r="J8215" t="s">
        <v>16</v>
      </c>
      <c r="K8215" s="14">
        <v>6112.5932759999996</v>
      </c>
      <c r="L8215" s="14">
        <v>16748.296316</v>
      </c>
      <c r="M8215" s="13">
        <v>0.36496806365675</v>
      </c>
      <c r="N8215" s="12">
        <v>-4.5259816045008048</v>
      </c>
      <c r="O8215" s="2">
        <f>DATE(LEFT(ALT[[#This Row],[DATEMTH]],4),RIGHT(ALT[[#This Row],[DATEMTH]],2),1)</f>
        <v>44835</v>
      </c>
      <c r="P8215" t="str">
        <f>IF(AND(ALT[[#This Row],[DATE]]&gt;=DATE(2023,6,1),ALT[[#This Row],[DATE]]&lt;=DATE(2024,5,31)),"Y","N")</f>
        <v>N</v>
      </c>
      <c r="Q8215" t="str">
        <f>LEFT(ALT[[#This Row],[DATEMTH]],4)</f>
        <v>2022</v>
      </c>
    </row>
    <row r="8216" spans="1:17" x14ac:dyDescent="0.25">
      <c r="A8216" t="s">
        <v>83</v>
      </c>
      <c r="B8216" t="s">
        <v>14</v>
      </c>
      <c r="C8216" t="s">
        <v>18</v>
      </c>
      <c r="D8216" t="s">
        <v>22</v>
      </c>
      <c r="E8216" s="14">
        <v>16748.296316</v>
      </c>
      <c r="F8216" s="14">
        <v>66229.900748</v>
      </c>
      <c r="G8216" s="13">
        <v>0.25288119303886714</v>
      </c>
      <c r="H8216" s="12">
        <v>-49038975.590000004</v>
      </c>
      <c r="I8216" s="12">
        <v>-12.401034652603084</v>
      </c>
      <c r="J8216" t="s">
        <v>25</v>
      </c>
      <c r="K8216" s="14">
        <v>1887.0416640000008</v>
      </c>
      <c r="L8216" s="14">
        <v>16748.296316</v>
      </c>
      <c r="M8216" s="13">
        <v>0.11267066383326824</v>
      </c>
      <c r="N8216" s="12">
        <v>-1.3972328065281523</v>
      </c>
      <c r="O8216" s="2">
        <f>DATE(LEFT(ALT[[#This Row],[DATEMTH]],4),RIGHT(ALT[[#This Row],[DATEMTH]],2),1)</f>
        <v>44835</v>
      </c>
      <c r="P8216" t="str">
        <f>IF(AND(ALT[[#This Row],[DATE]]&gt;=DATE(2023,6,1),ALT[[#This Row],[DATE]]&lt;=DATE(2024,5,31)),"Y","N")</f>
        <v>N</v>
      </c>
      <c r="Q8216" t="str">
        <f>LEFT(ALT[[#This Row],[DATEMTH]],4)</f>
        <v>2022</v>
      </c>
    </row>
    <row r="8217" spans="1:17" x14ac:dyDescent="0.25">
      <c r="A8217" t="s">
        <v>83</v>
      </c>
      <c r="B8217" t="s">
        <v>14</v>
      </c>
      <c r="C8217" t="s">
        <v>18</v>
      </c>
      <c r="D8217" t="s">
        <v>22</v>
      </c>
      <c r="E8217" s="14">
        <v>16748.296316</v>
      </c>
      <c r="F8217" s="14">
        <v>66229.900748</v>
      </c>
      <c r="G8217" s="13">
        <v>0.25288119303886714</v>
      </c>
      <c r="H8217" s="12">
        <v>-49038975.590000004</v>
      </c>
      <c r="I8217" s="12">
        <v>-12.401034652603084</v>
      </c>
      <c r="J8217" t="s">
        <v>24</v>
      </c>
      <c r="K8217" s="14">
        <v>4785.4226040000003</v>
      </c>
      <c r="L8217" s="14">
        <v>16748.296316</v>
      </c>
      <c r="M8217" s="13">
        <v>0.28572593377323907</v>
      </c>
      <c r="N8217" s="12">
        <v>-3.5432972058693113</v>
      </c>
      <c r="O8217" s="2">
        <f>DATE(LEFT(ALT[[#This Row],[DATEMTH]],4),RIGHT(ALT[[#This Row],[DATEMTH]],2),1)</f>
        <v>44835</v>
      </c>
      <c r="P8217" t="str">
        <f>IF(AND(ALT[[#This Row],[DATE]]&gt;=DATE(2023,6,1),ALT[[#This Row],[DATE]]&lt;=DATE(2024,5,31)),"Y","N")</f>
        <v>N</v>
      </c>
      <c r="Q8217" t="str">
        <f>LEFT(ALT[[#This Row],[DATEMTH]],4)</f>
        <v>2022</v>
      </c>
    </row>
    <row r="8218" spans="1:17" x14ac:dyDescent="0.25">
      <c r="A8218" t="s">
        <v>83</v>
      </c>
      <c r="B8218" t="s">
        <v>14</v>
      </c>
      <c r="C8218" t="s">
        <v>19</v>
      </c>
      <c r="D8218" t="s">
        <v>22</v>
      </c>
      <c r="E8218" s="14">
        <v>18212.126036000001</v>
      </c>
      <c r="F8218" s="14">
        <v>66229.900748</v>
      </c>
      <c r="G8218" s="13">
        <v>0.27498344147148618</v>
      </c>
      <c r="H8218" s="12">
        <v>-49038975.590000004</v>
      </c>
      <c r="I8218" s="12">
        <v>-13.484906273974406</v>
      </c>
      <c r="J8218" t="s">
        <v>16</v>
      </c>
      <c r="K8218" s="14">
        <v>2.9233280000000001</v>
      </c>
      <c r="L8218" s="14">
        <v>18212.126036000001</v>
      </c>
      <c r="M8218" s="13">
        <v>1.6051547162706007E-4</v>
      </c>
      <c r="N8218" s="12">
        <v>-2.1645360904137033E-3</v>
      </c>
      <c r="O8218" s="2">
        <f>DATE(LEFT(ALT[[#This Row],[DATEMTH]],4),RIGHT(ALT[[#This Row],[DATEMTH]],2),1)</f>
        <v>44835</v>
      </c>
      <c r="P8218" t="str">
        <f>IF(AND(ALT[[#This Row],[DATE]]&gt;=DATE(2023,6,1),ALT[[#This Row],[DATE]]&lt;=DATE(2024,5,31)),"Y","N")</f>
        <v>N</v>
      </c>
      <c r="Q8218" t="str">
        <f>LEFT(ALT[[#This Row],[DATEMTH]],4)</f>
        <v>2022</v>
      </c>
    </row>
    <row r="8219" spans="1:17" x14ac:dyDescent="0.25">
      <c r="A8219" t="s">
        <v>83</v>
      </c>
      <c r="B8219" t="s">
        <v>14</v>
      </c>
      <c r="C8219" t="s">
        <v>19</v>
      </c>
      <c r="D8219" t="s">
        <v>22</v>
      </c>
      <c r="E8219" s="14">
        <v>18212.126036000001</v>
      </c>
      <c r="F8219" s="14">
        <v>66229.900748</v>
      </c>
      <c r="G8219" s="13">
        <v>0.27498344147148618</v>
      </c>
      <c r="H8219" s="12">
        <v>-49038975.590000004</v>
      </c>
      <c r="I8219" s="12">
        <v>-13.484906273974406</v>
      </c>
      <c r="J8219" t="s">
        <v>25</v>
      </c>
      <c r="K8219" s="14">
        <v>12311.788944</v>
      </c>
      <c r="L8219" s="14">
        <v>18212.126036000001</v>
      </c>
      <c r="M8219" s="13">
        <v>0.67602151004573685</v>
      </c>
      <c r="N8219" s="12">
        <v>-9.1160867021574088</v>
      </c>
      <c r="O8219" s="2">
        <f>DATE(LEFT(ALT[[#This Row],[DATEMTH]],4),RIGHT(ALT[[#This Row],[DATEMTH]],2),1)</f>
        <v>44835</v>
      </c>
      <c r="P8219" t="str">
        <f>IF(AND(ALT[[#This Row],[DATE]]&gt;=DATE(2023,6,1),ALT[[#This Row],[DATE]]&lt;=DATE(2024,5,31)),"Y","N")</f>
        <v>N</v>
      </c>
      <c r="Q8219" t="str">
        <f>LEFT(ALT[[#This Row],[DATEMTH]],4)</f>
        <v>2022</v>
      </c>
    </row>
    <row r="8220" spans="1:17" x14ac:dyDescent="0.25">
      <c r="A8220" t="s">
        <v>83</v>
      </c>
      <c r="B8220" t="s">
        <v>14</v>
      </c>
      <c r="C8220" t="s">
        <v>19</v>
      </c>
      <c r="D8220" t="s">
        <v>22</v>
      </c>
      <c r="E8220" s="14">
        <v>18212.126036000001</v>
      </c>
      <c r="F8220" s="14">
        <v>66229.900748</v>
      </c>
      <c r="G8220" s="13">
        <v>0.27498344147148618</v>
      </c>
      <c r="H8220" s="12">
        <v>-49038975.590000004</v>
      </c>
      <c r="I8220" s="12">
        <v>-13.484906273974406</v>
      </c>
      <c r="J8220" t="s">
        <v>24</v>
      </c>
      <c r="K8220" s="14">
        <v>5242.7278159999996</v>
      </c>
      <c r="L8220" s="14">
        <v>18212.126036000001</v>
      </c>
      <c r="M8220" s="13">
        <v>0.28787016988772607</v>
      </c>
      <c r="N8220" s="12">
        <v>-3.8819022600090753</v>
      </c>
      <c r="O8220" s="2">
        <f>DATE(LEFT(ALT[[#This Row],[DATEMTH]],4),RIGHT(ALT[[#This Row],[DATEMTH]],2),1)</f>
        <v>44835</v>
      </c>
      <c r="P8220" t="str">
        <f>IF(AND(ALT[[#This Row],[DATE]]&gt;=DATE(2023,6,1),ALT[[#This Row],[DATE]]&lt;=DATE(2024,5,31)),"Y","N")</f>
        <v>N</v>
      </c>
      <c r="Q8220" t="str">
        <f>LEFT(ALT[[#This Row],[DATEMTH]],4)</f>
        <v>2022</v>
      </c>
    </row>
    <row r="8221" spans="1:17" x14ac:dyDescent="0.25">
      <c r="A8221" t="s">
        <v>83</v>
      </c>
      <c r="B8221" t="s">
        <v>14</v>
      </c>
      <c r="C8221" t="s">
        <v>19</v>
      </c>
      <c r="D8221" t="s">
        <v>22</v>
      </c>
      <c r="E8221" s="14">
        <v>18212.126036000001</v>
      </c>
      <c r="F8221" s="14">
        <v>66229.900748</v>
      </c>
      <c r="G8221" s="13">
        <v>0.27498344147148618</v>
      </c>
      <c r="H8221" s="12">
        <v>-49038975.590000004</v>
      </c>
      <c r="I8221" s="12">
        <v>-13.484906273974406</v>
      </c>
      <c r="J8221" t="s">
        <v>26</v>
      </c>
      <c r="K8221" s="14">
        <v>654.68594800000005</v>
      </c>
      <c r="L8221" s="14">
        <v>18212.126036000001</v>
      </c>
      <c r="M8221" s="13">
        <v>3.5947804594909955E-2</v>
      </c>
      <c r="N8221" s="12">
        <v>-0.48475277571750724</v>
      </c>
      <c r="O8221" s="2">
        <f>DATE(LEFT(ALT[[#This Row],[DATEMTH]],4),RIGHT(ALT[[#This Row],[DATEMTH]],2),1)</f>
        <v>44835</v>
      </c>
      <c r="P8221" t="str">
        <f>IF(AND(ALT[[#This Row],[DATE]]&gt;=DATE(2023,6,1),ALT[[#This Row],[DATE]]&lt;=DATE(2024,5,31)),"Y","N")</f>
        <v>N</v>
      </c>
      <c r="Q8221" t="str">
        <f>LEFT(ALT[[#This Row],[DATEMTH]],4)</f>
        <v>2022</v>
      </c>
    </row>
    <row r="8222" spans="1:17" x14ac:dyDescent="0.25">
      <c r="A8222" t="s">
        <v>83</v>
      </c>
      <c r="B8222" t="s">
        <v>14</v>
      </c>
      <c r="C8222" t="s">
        <v>20</v>
      </c>
      <c r="D8222" t="s">
        <v>22</v>
      </c>
      <c r="E8222" s="14">
        <v>19167.131468</v>
      </c>
      <c r="F8222" s="14">
        <v>66229.900748</v>
      </c>
      <c r="G8222" s="13">
        <v>0.28940299247811879</v>
      </c>
      <c r="H8222" s="12">
        <v>-49038975.590000004</v>
      </c>
      <c r="I8222" s="12">
        <v>-14.192026283807422</v>
      </c>
      <c r="J8222" t="s">
        <v>26</v>
      </c>
      <c r="K8222" s="14">
        <v>803.32583199999988</v>
      </c>
      <c r="L8222" s="14">
        <v>19167.131468</v>
      </c>
      <c r="M8222" s="13">
        <v>4.1911635726043422E-2</v>
      </c>
      <c r="N8222" s="12">
        <v>-0.5948110358213704</v>
      </c>
      <c r="O8222" s="2">
        <f>DATE(LEFT(ALT[[#This Row],[DATEMTH]],4),RIGHT(ALT[[#This Row],[DATEMTH]],2),1)</f>
        <v>44835</v>
      </c>
      <c r="P8222" t="str">
        <f>IF(AND(ALT[[#This Row],[DATE]]&gt;=DATE(2023,6,1),ALT[[#This Row],[DATE]]&lt;=DATE(2024,5,31)),"Y","N")</f>
        <v>N</v>
      </c>
      <c r="Q8222" t="str">
        <f>LEFT(ALT[[#This Row],[DATEMTH]],4)</f>
        <v>2022</v>
      </c>
    </row>
    <row r="8223" spans="1:17" x14ac:dyDescent="0.25">
      <c r="A8223" t="s">
        <v>83</v>
      </c>
      <c r="B8223" t="s">
        <v>14</v>
      </c>
      <c r="C8223" t="s">
        <v>20</v>
      </c>
      <c r="D8223" t="s">
        <v>22</v>
      </c>
      <c r="E8223" s="14">
        <v>19167.131468</v>
      </c>
      <c r="F8223" s="14">
        <v>66229.900748</v>
      </c>
      <c r="G8223" s="13">
        <v>0.28940299247811879</v>
      </c>
      <c r="H8223" s="12">
        <v>-49038975.590000004</v>
      </c>
      <c r="I8223" s="12">
        <v>-14.192026283807422</v>
      </c>
      <c r="J8223" t="s">
        <v>25</v>
      </c>
      <c r="K8223" s="14">
        <v>2673.2490160000002</v>
      </c>
      <c r="L8223" s="14">
        <v>19167.131468</v>
      </c>
      <c r="M8223" s="13">
        <v>0.13947047947487895</v>
      </c>
      <c r="N8223" s="12">
        <v>-1.9793687105227056</v>
      </c>
      <c r="O8223" s="2">
        <f>DATE(LEFT(ALT[[#This Row],[DATEMTH]],4),RIGHT(ALT[[#This Row],[DATEMTH]],2),1)</f>
        <v>44835</v>
      </c>
      <c r="P8223" t="str">
        <f>IF(AND(ALT[[#This Row],[DATE]]&gt;=DATE(2023,6,1),ALT[[#This Row],[DATE]]&lt;=DATE(2024,5,31)),"Y","N")</f>
        <v>N</v>
      </c>
      <c r="Q8223" t="str">
        <f>LEFT(ALT[[#This Row],[DATEMTH]],4)</f>
        <v>2022</v>
      </c>
    </row>
    <row r="8224" spans="1:17" x14ac:dyDescent="0.25">
      <c r="A8224" t="s">
        <v>83</v>
      </c>
      <c r="B8224" t="s">
        <v>14</v>
      </c>
      <c r="C8224" t="s">
        <v>20</v>
      </c>
      <c r="D8224" t="s">
        <v>22</v>
      </c>
      <c r="E8224" s="14">
        <v>19167.131468</v>
      </c>
      <c r="F8224" s="14">
        <v>66229.900748</v>
      </c>
      <c r="G8224" s="13">
        <v>0.28940299247811879</v>
      </c>
      <c r="H8224" s="12">
        <v>-49038975.590000004</v>
      </c>
      <c r="I8224" s="12">
        <v>-14.192026283807422</v>
      </c>
      <c r="J8224" t="s">
        <v>24</v>
      </c>
      <c r="K8224" s="14">
        <v>7994.1558320000013</v>
      </c>
      <c r="L8224" s="14">
        <v>19167.131468</v>
      </c>
      <c r="M8224" s="13">
        <v>0.41707627692471577</v>
      </c>
      <c r="N8224" s="12">
        <v>-5.9191574844681094</v>
      </c>
      <c r="O8224" s="2">
        <f>DATE(LEFT(ALT[[#This Row],[DATEMTH]],4),RIGHT(ALT[[#This Row],[DATEMTH]],2),1)</f>
        <v>44835</v>
      </c>
      <c r="P8224" t="str">
        <f>IF(AND(ALT[[#This Row],[DATE]]&gt;=DATE(2023,6,1),ALT[[#This Row],[DATE]]&lt;=DATE(2024,5,31)),"Y","N")</f>
        <v>N</v>
      </c>
      <c r="Q8224" t="str">
        <f>LEFT(ALT[[#This Row],[DATEMTH]],4)</f>
        <v>2022</v>
      </c>
    </row>
    <row r="8225" spans="1:17" x14ac:dyDescent="0.25">
      <c r="A8225" t="s">
        <v>83</v>
      </c>
      <c r="B8225" t="s">
        <v>14</v>
      </c>
      <c r="C8225" t="s">
        <v>20</v>
      </c>
      <c r="D8225" t="s">
        <v>22</v>
      </c>
      <c r="E8225" s="14">
        <v>19167.131468</v>
      </c>
      <c r="F8225" s="14">
        <v>66229.900748</v>
      </c>
      <c r="G8225" s="13">
        <v>0.28940299247811879</v>
      </c>
      <c r="H8225" s="12">
        <v>-49038975.590000004</v>
      </c>
      <c r="I8225" s="12">
        <v>-14.192026283807422</v>
      </c>
      <c r="J8225" t="s">
        <v>16</v>
      </c>
      <c r="K8225" s="14">
        <v>7696.4007879999999</v>
      </c>
      <c r="L8225" s="14">
        <v>19167.131468</v>
      </c>
      <c r="M8225" s="13">
        <v>0.40154160787436199</v>
      </c>
      <c r="N8225" s="12">
        <v>-5.6986890529952392</v>
      </c>
      <c r="O8225" s="2">
        <f>DATE(LEFT(ALT[[#This Row],[DATEMTH]],4),RIGHT(ALT[[#This Row],[DATEMTH]],2),1)</f>
        <v>44835</v>
      </c>
      <c r="P8225" t="str">
        <f>IF(AND(ALT[[#This Row],[DATE]]&gt;=DATE(2023,6,1),ALT[[#This Row],[DATE]]&lt;=DATE(2024,5,31)),"Y","N")</f>
        <v>N</v>
      </c>
      <c r="Q8225" t="str">
        <f>LEFT(ALT[[#This Row],[DATEMTH]],4)</f>
        <v>2022</v>
      </c>
    </row>
    <row r="8226" spans="1:17" x14ac:dyDescent="0.25">
      <c r="A8226" t="s">
        <v>83</v>
      </c>
      <c r="B8226" t="s">
        <v>14</v>
      </c>
      <c r="C8226" t="s">
        <v>15</v>
      </c>
      <c r="D8226" t="s">
        <v>17</v>
      </c>
      <c r="E8226" s="14">
        <v>12102.346928000001</v>
      </c>
      <c r="F8226" s="14">
        <v>66229.900748</v>
      </c>
      <c r="G8226" s="13">
        <v>0.18273237301152781</v>
      </c>
      <c r="H8226" s="12">
        <v>-54088877.990000002</v>
      </c>
      <c r="I8226" s="12">
        <v>-9.8837890286436973</v>
      </c>
      <c r="J8226" t="s">
        <v>24</v>
      </c>
      <c r="K8226" s="14">
        <v>5172.7191319999993</v>
      </c>
      <c r="L8226" s="14">
        <v>12102.346927999999</v>
      </c>
      <c r="M8226" s="13">
        <v>0.42741454717616734</v>
      </c>
      <c r="N8226" s="12">
        <v>-4.2244752120625169</v>
      </c>
      <c r="O8226" s="2">
        <f>DATE(LEFT(ALT[[#This Row],[DATEMTH]],4),RIGHT(ALT[[#This Row],[DATEMTH]],2),1)</f>
        <v>44835</v>
      </c>
      <c r="P8226" t="str">
        <f>IF(AND(ALT[[#This Row],[DATE]]&gt;=DATE(2023,6,1),ALT[[#This Row],[DATE]]&lt;=DATE(2024,5,31)),"Y","N")</f>
        <v>N</v>
      </c>
      <c r="Q8226" t="str">
        <f>LEFT(ALT[[#This Row],[DATEMTH]],4)</f>
        <v>2022</v>
      </c>
    </row>
    <row r="8227" spans="1:17" x14ac:dyDescent="0.25">
      <c r="A8227" t="s">
        <v>83</v>
      </c>
      <c r="B8227" t="s">
        <v>14</v>
      </c>
      <c r="C8227" t="s">
        <v>15</v>
      </c>
      <c r="D8227" t="s">
        <v>17</v>
      </c>
      <c r="E8227" s="14">
        <v>12102.346928000001</v>
      </c>
      <c r="F8227" s="14">
        <v>66229.900748</v>
      </c>
      <c r="G8227" s="13">
        <v>0.18273237301152781</v>
      </c>
      <c r="H8227" s="12">
        <v>-54088877.990000002</v>
      </c>
      <c r="I8227" s="12">
        <v>-9.8837890286436973</v>
      </c>
      <c r="J8227" t="s">
        <v>25</v>
      </c>
      <c r="K8227" s="14">
        <v>1651.5373360000001</v>
      </c>
      <c r="L8227" s="14">
        <v>12102.346927999999</v>
      </c>
      <c r="M8227" s="13">
        <v>0.13646422019013535</v>
      </c>
      <c r="N8227" s="12">
        <v>-1.3487835623176776</v>
      </c>
      <c r="O8227" s="2">
        <f>DATE(LEFT(ALT[[#This Row],[DATEMTH]],4),RIGHT(ALT[[#This Row],[DATEMTH]],2),1)</f>
        <v>44835</v>
      </c>
      <c r="P8227" t="str">
        <f>IF(AND(ALT[[#This Row],[DATE]]&gt;=DATE(2023,6,1),ALT[[#This Row],[DATE]]&lt;=DATE(2024,5,31)),"Y","N")</f>
        <v>N</v>
      </c>
      <c r="Q8227" t="str">
        <f>LEFT(ALT[[#This Row],[DATEMTH]],4)</f>
        <v>2022</v>
      </c>
    </row>
    <row r="8228" spans="1:17" x14ac:dyDescent="0.25">
      <c r="A8228" t="s">
        <v>83</v>
      </c>
      <c r="B8228" t="s">
        <v>14</v>
      </c>
      <c r="C8228" t="s">
        <v>15</v>
      </c>
      <c r="D8228" t="s">
        <v>17</v>
      </c>
      <c r="E8228" s="14">
        <v>12102.346928000001</v>
      </c>
      <c r="F8228" s="14">
        <v>66229.900748</v>
      </c>
      <c r="G8228" s="13">
        <v>0.18273237301152781</v>
      </c>
      <c r="H8228" s="12">
        <v>-54088877.990000002</v>
      </c>
      <c r="I8228" s="12">
        <v>-9.8837890286436973</v>
      </c>
      <c r="J8228" t="s">
        <v>16</v>
      </c>
      <c r="K8228" s="14">
        <v>3749.4784720000007</v>
      </c>
      <c r="L8228" s="14">
        <v>12102.346927999999</v>
      </c>
      <c r="M8228" s="13">
        <v>0.30981416202217804</v>
      </c>
      <c r="N8228" s="12">
        <v>-3.0621378155132444</v>
      </c>
      <c r="O8228" s="2">
        <f>DATE(LEFT(ALT[[#This Row],[DATEMTH]],4),RIGHT(ALT[[#This Row],[DATEMTH]],2),1)</f>
        <v>44835</v>
      </c>
      <c r="P8228" t="str">
        <f>IF(AND(ALT[[#This Row],[DATE]]&gt;=DATE(2023,6,1),ALT[[#This Row],[DATE]]&lt;=DATE(2024,5,31)),"Y","N")</f>
        <v>N</v>
      </c>
      <c r="Q8228" t="str">
        <f>LEFT(ALT[[#This Row],[DATEMTH]],4)</f>
        <v>2022</v>
      </c>
    </row>
    <row r="8229" spans="1:17" x14ac:dyDescent="0.25">
      <c r="A8229" t="s">
        <v>83</v>
      </c>
      <c r="B8229" t="s">
        <v>14</v>
      </c>
      <c r="C8229" t="s">
        <v>15</v>
      </c>
      <c r="D8229" t="s">
        <v>17</v>
      </c>
      <c r="E8229" s="14">
        <v>12102.346928000001</v>
      </c>
      <c r="F8229" s="14">
        <v>66229.900748</v>
      </c>
      <c r="G8229" s="13">
        <v>0.18273237301152781</v>
      </c>
      <c r="H8229" s="12">
        <v>-54088877.990000002</v>
      </c>
      <c r="I8229" s="12">
        <v>-9.8837890286436973</v>
      </c>
      <c r="J8229" t="s">
        <v>26</v>
      </c>
      <c r="K8229" s="14">
        <v>1528.6119880000001</v>
      </c>
      <c r="L8229" s="14">
        <v>12102.346927999999</v>
      </c>
      <c r="M8229" s="13">
        <v>0.12630707061151936</v>
      </c>
      <c r="N8229" s="12">
        <v>-1.2483924387502598</v>
      </c>
      <c r="O8229" s="2">
        <f>DATE(LEFT(ALT[[#This Row],[DATEMTH]],4),RIGHT(ALT[[#This Row],[DATEMTH]],2),1)</f>
        <v>44835</v>
      </c>
      <c r="P8229" t="str">
        <f>IF(AND(ALT[[#This Row],[DATE]]&gt;=DATE(2023,6,1),ALT[[#This Row],[DATE]]&lt;=DATE(2024,5,31)),"Y","N")</f>
        <v>N</v>
      </c>
      <c r="Q8229" t="str">
        <f>LEFT(ALT[[#This Row],[DATEMTH]],4)</f>
        <v>2022</v>
      </c>
    </row>
    <row r="8230" spans="1:17" x14ac:dyDescent="0.25">
      <c r="A8230" t="s">
        <v>83</v>
      </c>
      <c r="B8230" t="s">
        <v>14</v>
      </c>
      <c r="C8230" t="s">
        <v>18</v>
      </c>
      <c r="D8230" t="s">
        <v>17</v>
      </c>
      <c r="E8230" s="14">
        <v>16748.296316</v>
      </c>
      <c r="F8230" s="14">
        <v>66229.900748</v>
      </c>
      <c r="G8230" s="13">
        <v>0.25288119303886714</v>
      </c>
      <c r="H8230" s="12">
        <v>-54088877.990000002</v>
      </c>
      <c r="I8230" s="12">
        <v>-13.678059996244922</v>
      </c>
      <c r="J8230" t="s">
        <v>26</v>
      </c>
      <c r="K8230" s="14">
        <v>3963.2387720000006</v>
      </c>
      <c r="L8230" s="14">
        <v>16748.296316</v>
      </c>
      <c r="M8230" s="13">
        <v>0.23663533873674275</v>
      </c>
      <c r="N8230" s="12">
        <v>-3.2367123604729073</v>
      </c>
      <c r="O8230" s="2">
        <f>DATE(LEFT(ALT[[#This Row],[DATEMTH]],4),RIGHT(ALT[[#This Row],[DATEMTH]],2),1)</f>
        <v>44835</v>
      </c>
      <c r="P8230" t="str">
        <f>IF(AND(ALT[[#This Row],[DATE]]&gt;=DATE(2023,6,1),ALT[[#This Row],[DATE]]&lt;=DATE(2024,5,31)),"Y","N")</f>
        <v>N</v>
      </c>
      <c r="Q8230" t="str">
        <f>LEFT(ALT[[#This Row],[DATEMTH]],4)</f>
        <v>2022</v>
      </c>
    </row>
    <row r="8231" spans="1:17" x14ac:dyDescent="0.25">
      <c r="A8231" t="s">
        <v>83</v>
      </c>
      <c r="B8231" t="s">
        <v>14</v>
      </c>
      <c r="C8231" t="s">
        <v>18</v>
      </c>
      <c r="D8231" t="s">
        <v>17</v>
      </c>
      <c r="E8231" s="14">
        <v>16748.296316</v>
      </c>
      <c r="F8231" s="14">
        <v>66229.900748</v>
      </c>
      <c r="G8231" s="13">
        <v>0.25288119303886714</v>
      </c>
      <c r="H8231" s="12">
        <v>-54088877.990000002</v>
      </c>
      <c r="I8231" s="12">
        <v>-13.678059996244922</v>
      </c>
      <c r="J8231" t="s">
        <v>16</v>
      </c>
      <c r="K8231" s="14">
        <v>6112.5932759999996</v>
      </c>
      <c r="L8231" s="14">
        <v>16748.296316</v>
      </c>
      <c r="M8231" s="13">
        <v>0.36496806365675</v>
      </c>
      <c r="N8231" s="12">
        <v>-4.9920550714103626</v>
      </c>
      <c r="O8231" s="2">
        <f>DATE(LEFT(ALT[[#This Row],[DATEMTH]],4),RIGHT(ALT[[#This Row],[DATEMTH]],2),1)</f>
        <v>44835</v>
      </c>
      <c r="P8231" t="str">
        <f>IF(AND(ALT[[#This Row],[DATE]]&gt;=DATE(2023,6,1),ALT[[#This Row],[DATE]]&lt;=DATE(2024,5,31)),"Y","N")</f>
        <v>N</v>
      </c>
      <c r="Q8231" t="str">
        <f>LEFT(ALT[[#This Row],[DATEMTH]],4)</f>
        <v>2022</v>
      </c>
    </row>
    <row r="8232" spans="1:17" x14ac:dyDescent="0.25">
      <c r="A8232" t="s">
        <v>83</v>
      </c>
      <c r="B8232" t="s">
        <v>14</v>
      </c>
      <c r="C8232" t="s">
        <v>18</v>
      </c>
      <c r="D8232" t="s">
        <v>17</v>
      </c>
      <c r="E8232" s="14">
        <v>16748.296316</v>
      </c>
      <c r="F8232" s="14">
        <v>66229.900748</v>
      </c>
      <c r="G8232" s="13">
        <v>0.25288119303886714</v>
      </c>
      <c r="H8232" s="12">
        <v>-54088877.990000002</v>
      </c>
      <c r="I8232" s="12">
        <v>-13.678059996244922</v>
      </c>
      <c r="J8232" t="s">
        <v>25</v>
      </c>
      <c r="K8232" s="14">
        <v>1887.0416640000008</v>
      </c>
      <c r="L8232" s="14">
        <v>16748.296316</v>
      </c>
      <c r="M8232" s="13">
        <v>0.11267066383326824</v>
      </c>
      <c r="N8232" s="12">
        <v>-1.5411160997281859</v>
      </c>
      <c r="O8232" s="2">
        <f>DATE(LEFT(ALT[[#This Row],[DATEMTH]],4),RIGHT(ALT[[#This Row],[DATEMTH]],2),1)</f>
        <v>44835</v>
      </c>
      <c r="P8232" t="str">
        <f>IF(AND(ALT[[#This Row],[DATE]]&gt;=DATE(2023,6,1),ALT[[#This Row],[DATE]]&lt;=DATE(2024,5,31)),"Y","N")</f>
        <v>N</v>
      </c>
      <c r="Q8232" t="str">
        <f>LEFT(ALT[[#This Row],[DATEMTH]],4)</f>
        <v>2022</v>
      </c>
    </row>
    <row r="8233" spans="1:17" x14ac:dyDescent="0.25">
      <c r="A8233" t="s">
        <v>83</v>
      </c>
      <c r="B8233" t="s">
        <v>14</v>
      </c>
      <c r="C8233" t="s">
        <v>18</v>
      </c>
      <c r="D8233" t="s">
        <v>17</v>
      </c>
      <c r="E8233" s="14">
        <v>16748.296316</v>
      </c>
      <c r="F8233" s="14">
        <v>66229.900748</v>
      </c>
      <c r="G8233" s="13">
        <v>0.25288119303886714</v>
      </c>
      <c r="H8233" s="12">
        <v>-54088877.990000002</v>
      </c>
      <c r="I8233" s="12">
        <v>-13.678059996244922</v>
      </c>
      <c r="J8233" t="s">
        <v>24</v>
      </c>
      <c r="K8233" s="14">
        <v>4785.4226040000003</v>
      </c>
      <c r="L8233" s="14">
        <v>16748.296316</v>
      </c>
      <c r="M8233" s="13">
        <v>0.28572593377323907</v>
      </c>
      <c r="N8233" s="12">
        <v>-3.9081764646334674</v>
      </c>
      <c r="O8233" s="2">
        <f>DATE(LEFT(ALT[[#This Row],[DATEMTH]],4),RIGHT(ALT[[#This Row],[DATEMTH]],2),1)</f>
        <v>44835</v>
      </c>
      <c r="P8233" t="str">
        <f>IF(AND(ALT[[#This Row],[DATE]]&gt;=DATE(2023,6,1),ALT[[#This Row],[DATE]]&lt;=DATE(2024,5,31)),"Y","N")</f>
        <v>N</v>
      </c>
      <c r="Q8233" t="str">
        <f>LEFT(ALT[[#This Row],[DATEMTH]],4)</f>
        <v>2022</v>
      </c>
    </row>
    <row r="8234" spans="1:17" x14ac:dyDescent="0.25">
      <c r="A8234" t="s">
        <v>83</v>
      </c>
      <c r="B8234" t="s">
        <v>14</v>
      </c>
      <c r="C8234" t="s">
        <v>19</v>
      </c>
      <c r="D8234" t="s">
        <v>17</v>
      </c>
      <c r="E8234" s="14">
        <v>18212.126036000001</v>
      </c>
      <c r="F8234" s="14">
        <v>66229.900748</v>
      </c>
      <c r="G8234" s="13">
        <v>0.27498344147148618</v>
      </c>
      <c r="H8234" s="12">
        <v>-54088877.990000002</v>
      </c>
      <c r="I8234" s="12">
        <v>-14.873545815021522</v>
      </c>
      <c r="J8234" t="s">
        <v>25</v>
      </c>
      <c r="K8234" s="14">
        <v>12311.788944</v>
      </c>
      <c r="L8234" s="14">
        <v>18212.126036000001</v>
      </c>
      <c r="M8234" s="13">
        <v>0.67602151004573685</v>
      </c>
      <c r="N8234" s="12">
        <v>-10.054836901605299</v>
      </c>
      <c r="O8234" s="2">
        <f>DATE(LEFT(ALT[[#This Row],[DATEMTH]],4),RIGHT(ALT[[#This Row],[DATEMTH]],2),1)</f>
        <v>44835</v>
      </c>
      <c r="P8234" t="str">
        <f>IF(AND(ALT[[#This Row],[DATE]]&gt;=DATE(2023,6,1),ALT[[#This Row],[DATE]]&lt;=DATE(2024,5,31)),"Y","N")</f>
        <v>N</v>
      </c>
      <c r="Q8234" t="str">
        <f>LEFT(ALT[[#This Row],[DATEMTH]],4)</f>
        <v>2022</v>
      </c>
    </row>
    <row r="8235" spans="1:17" x14ac:dyDescent="0.25">
      <c r="A8235" t="s">
        <v>83</v>
      </c>
      <c r="B8235" t="s">
        <v>14</v>
      </c>
      <c r="C8235" t="s">
        <v>19</v>
      </c>
      <c r="D8235" t="s">
        <v>17</v>
      </c>
      <c r="E8235" s="14">
        <v>18212.126036000001</v>
      </c>
      <c r="F8235" s="14">
        <v>66229.900748</v>
      </c>
      <c r="G8235" s="13">
        <v>0.27498344147148618</v>
      </c>
      <c r="H8235" s="12">
        <v>-54088877.990000002</v>
      </c>
      <c r="I8235" s="12">
        <v>-14.873545815021522</v>
      </c>
      <c r="J8235" t="s">
        <v>24</v>
      </c>
      <c r="K8235" s="14">
        <v>5242.7278159999996</v>
      </c>
      <c r="L8235" s="14">
        <v>18212.126036000001</v>
      </c>
      <c r="M8235" s="13">
        <v>0.28787016988772607</v>
      </c>
      <c r="N8235" s="12">
        <v>-4.2816501606031228</v>
      </c>
      <c r="O8235" s="2">
        <f>DATE(LEFT(ALT[[#This Row],[DATEMTH]],4),RIGHT(ALT[[#This Row],[DATEMTH]],2),1)</f>
        <v>44835</v>
      </c>
      <c r="P8235" t="str">
        <f>IF(AND(ALT[[#This Row],[DATE]]&gt;=DATE(2023,6,1),ALT[[#This Row],[DATE]]&lt;=DATE(2024,5,31)),"Y","N")</f>
        <v>N</v>
      </c>
      <c r="Q8235" t="str">
        <f>LEFT(ALT[[#This Row],[DATEMTH]],4)</f>
        <v>2022</v>
      </c>
    </row>
    <row r="8236" spans="1:17" x14ac:dyDescent="0.25">
      <c r="A8236" t="s">
        <v>83</v>
      </c>
      <c r="B8236" t="s">
        <v>14</v>
      </c>
      <c r="C8236" t="s">
        <v>19</v>
      </c>
      <c r="D8236" t="s">
        <v>17</v>
      </c>
      <c r="E8236" s="14">
        <v>18212.126036000001</v>
      </c>
      <c r="F8236" s="14">
        <v>66229.900748</v>
      </c>
      <c r="G8236" s="13">
        <v>0.27498344147148618</v>
      </c>
      <c r="H8236" s="12">
        <v>-54088877.990000002</v>
      </c>
      <c r="I8236" s="12">
        <v>-14.873545815021522</v>
      </c>
      <c r="J8236" t="s">
        <v>26</v>
      </c>
      <c r="K8236" s="14">
        <v>654.68594800000005</v>
      </c>
      <c r="L8236" s="14">
        <v>18212.126036000001</v>
      </c>
      <c r="M8236" s="13">
        <v>3.5947804594909955E-2</v>
      </c>
      <c r="N8236" s="12">
        <v>-0.53467131859183437</v>
      </c>
      <c r="O8236" s="2">
        <f>DATE(LEFT(ALT[[#This Row],[DATEMTH]],4),RIGHT(ALT[[#This Row],[DATEMTH]],2),1)</f>
        <v>44835</v>
      </c>
      <c r="P8236" t="str">
        <f>IF(AND(ALT[[#This Row],[DATE]]&gt;=DATE(2023,6,1),ALT[[#This Row],[DATE]]&lt;=DATE(2024,5,31)),"Y","N")</f>
        <v>N</v>
      </c>
      <c r="Q8236" t="str">
        <f>LEFT(ALT[[#This Row],[DATEMTH]],4)</f>
        <v>2022</v>
      </c>
    </row>
    <row r="8237" spans="1:17" x14ac:dyDescent="0.25">
      <c r="A8237" t="s">
        <v>83</v>
      </c>
      <c r="B8237" t="s">
        <v>14</v>
      </c>
      <c r="C8237" t="s">
        <v>19</v>
      </c>
      <c r="D8237" t="s">
        <v>17</v>
      </c>
      <c r="E8237" s="14">
        <v>18212.126036000001</v>
      </c>
      <c r="F8237" s="14">
        <v>66229.900748</v>
      </c>
      <c r="G8237" s="13">
        <v>0.27498344147148618</v>
      </c>
      <c r="H8237" s="12">
        <v>-54088877.990000002</v>
      </c>
      <c r="I8237" s="12">
        <v>-14.873545815021522</v>
      </c>
      <c r="J8237" t="s">
        <v>16</v>
      </c>
      <c r="K8237" s="14">
        <v>2.9233280000000001</v>
      </c>
      <c r="L8237" s="14">
        <v>18212.126036000001</v>
      </c>
      <c r="M8237" s="13">
        <v>1.6051547162706007E-4</v>
      </c>
      <c r="N8237" s="12">
        <v>-2.3874342212648653E-3</v>
      </c>
      <c r="O8237" s="2">
        <f>DATE(LEFT(ALT[[#This Row],[DATEMTH]],4),RIGHT(ALT[[#This Row],[DATEMTH]],2),1)</f>
        <v>44835</v>
      </c>
      <c r="P8237" t="str">
        <f>IF(AND(ALT[[#This Row],[DATE]]&gt;=DATE(2023,6,1),ALT[[#This Row],[DATE]]&lt;=DATE(2024,5,31)),"Y","N")</f>
        <v>N</v>
      </c>
      <c r="Q8237" t="str">
        <f>LEFT(ALT[[#This Row],[DATEMTH]],4)</f>
        <v>2022</v>
      </c>
    </row>
    <row r="8238" spans="1:17" x14ac:dyDescent="0.25">
      <c r="A8238" t="s">
        <v>83</v>
      </c>
      <c r="B8238" t="s">
        <v>14</v>
      </c>
      <c r="C8238" t="s">
        <v>20</v>
      </c>
      <c r="D8238" t="s">
        <v>17</v>
      </c>
      <c r="E8238" s="14">
        <v>19167.131468</v>
      </c>
      <c r="F8238" s="14">
        <v>66229.900748</v>
      </c>
      <c r="G8238" s="13">
        <v>0.28940299247811879</v>
      </c>
      <c r="H8238" s="12">
        <v>-54088877.990000002</v>
      </c>
      <c r="I8238" s="12">
        <v>-15.653483150089857</v>
      </c>
      <c r="J8238" t="s">
        <v>25</v>
      </c>
      <c r="K8238" s="14">
        <v>2673.2490160000002</v>
      </c>
      <c r="L8238" s="14">
        <v>19167.131468</v>
      </c>
      <c r="M8238" s="13">
        <v>0.13947047947487895</v>
      </c>
      <c r="N8238" s="12">
        <v>-2.1831988003949707</v>
      </c>
      <c r="O8238" s="2">
        <f>DATE(LEFT(ALT[[#This Row],[DATEMTH]],4),RIGHT(ALT[[#This Row],[DATEMTH]],2),1)</f>
        <v>44835</v>
      </c>
      <c r="P8238" t="str">
        <f>IF(AND(ALT[[#This Row],[DATE]]&gt;=DATE(2023,6,1),ALT[[#This Row],[DATE]]&lt;=DATE(2024,5,31)),"Y","N")</f>
        <v>N</v>
      </c>
      <c r="Q8238" t="str">
        <f>LEFT(ALT[[#This Row],[DATEMTH]],4)</f>
        <v>2022</v>
      </c>
    </row>
    <row r="8239" spans="1:17" x14ac:dyDescent="0.25">
      <c r="A8239" t="s">
        <v>83</v>
      </c>
      <c r="B8239" t="s">
        <v>14</v>
      </c>
      <c r="C8239" t="s">
        <v>20</v>
      </c>
      <c r="D8239" t="s">
        <v>17</v>
      </c>
      <c r="E8239" s="14">
        <v>19167.131468</v>
      </c>
      <c r="F8239" s="14">
        <v>66229.900748</v>
      </c>
      <c r="G8239" s="13">
        <v>0.28940299247811879</v>
      </c>
      <c r="H8239" s="12">
        <v>-54088877.990000002</v>
      </c>
      <c r="I8239" s="12">
        <v>-15.653483150089857</v>
      </c>
      <c r="J8239" t="s">
        <v>16</v>
      </c>
      <c r="K8239" s="14">
        <v>7696.4007879999999</v>
      </c>
      <c r="L8239" s="14">
        <v>19167.131468</v>
      </c>
      <c r="M8239" s="13">
        <v>0.40154160787436199</v>
      </c>
      <c r="N8239" s="12">
        <v>-6.2855247929213141</v>
      </c>
      <c r="O8239" s="2">
        <f>DATE(LEFT(ALT[[#This Row],[DATEMTH]],4),RIGHT(ALT[[#This Row],[DATEMTH]],2),1)</f>
        <v>44835</v>
      </c>
      <c r="P8239" t="str">
        <f>IF(AND(ALT[[#This Row],[DATE]]&gt;=DATE(2023,6,1),ALT[[#This Row],[DATE]]&lt;=DATE(2024,5,31)),"Y","N")</f>
        <v>N</v>
      </c>
      <c r="Q8239" t="str">
        <f>LEFT(ALT[[#This Row],[DATEMTH]],4)</f>
        <v>2022</v>
      </c>
    </row>
    <row r="8240" spans="1:17" x14ac:dyDescent="0.25">
      <c r="A8240" t="s">
        <v>83</v>
      </c>
      <c r="B8240" t="s">
        <v>14</v>
      </c>
      <c r="C8240" t="s">
        <v>20</v>
      </c>
      <c r="D8240" t="s">
        <v>17</v>
      </c>
      <c r="E8240" s="14">
        <v>19167.131468</v>
      </c>
      <c r="F8240" s="14">
        <v>66229.900748</v>
      </c>
      <c r="G8240" s="13">
        <v>0.28940299247811879</v>
      </c>
      <c r="H8240" s="12">
        <v>-54088877.990000002</v>
      </c>
      <c r="I8240" s="12">
        <v>-15.653483150089857</v>
      </c>
      <c r="J8240" t="s">
        <v>26</v>
      </c>
      <c r="K8240" s="14">
        <v>803.32583199999988</v>
      </c>
      <c r="L8240" s="14">
        <v>19167.131468</v>
      </c>
      <c r="M8240" s="13">
        <v>4.1911635726043422E-2</v>
      </c>
      <c r="N8240" s="12">
        <v>-0.65606308363032473</v>
      </c>
      <c r="O8240" s="2">
        <f>DATE(LEFT(ALT[[#This Row],[DATEMTH]],4),RIGHT(ALT[[#This Row],[DATEMTH]],2),1)</f>
        <v>44835</v>
      </c>
      <c r="P8240" t="str">
        <f>IF(AND(ALT[[#This Row],[DATE]]&gt;=DATE(2023,6,1),ALT[[#This Row],[DATE]]&lt;=DATE(2024,5,31)),"Y","N")</f>
        <v>N</v>
      </c>
      <c r="Q8240" t="str">
        <f>LEFT(ALT[[#This Row],[DATEMTH]],4)</f>
        <v>2022</v>
      </c>
    </row>
    <row r="8241" spans="1:17" x14ac:dyDescent="0.25">
      <c r="A8241" t="s">
        <v>83</v>
      </c>
      <c r="B8241" t="s">
        <v>14</v>
      </c>
      <c r="C8241" t="s">
        <v>20</v>
      </c>
      <c r="D8241" t="s">
        <v>17</v>
      </c>
      <c r="E8241" s="14">
        <v>19167.131468</v>
      </c>
      <c r="F8241" s="14">
        <v>66229.900748</v>
      </c>
      <c r="G8241" s="13">
        <v>0.28940299247811879</v>
      </c>
      <c r="H8241" s="12">
        <v>-54088877.990000002</v>
      </c>
      <c r="I8241" s="12">
        <v>-15.653483150089857</v>
      </c>
      <c r="J8241" t="s">
        <v>24</v>
      </c>
      <c r="K8241" s="14">
        <v>7994.1558320000013</v>
      </c>
      <c r="L8241" s="14">
        <v>19167.131468</v>
      </c>
      <c r="M8241" s="13">
        <v>0.41707627692471577</v>
      </c>
      <c r="N8241" s="12">
        <v>-6.5286964731432491</v>
      </c>
      <c r="O8241" s="2">
        <f>DATE(LEFT(ALT[[#This Row],[DATEMTH]],4),RIGHT(ALT[[#This Row],[DATEMTH]],2),1)</f>
        <v>44835</v>
      </c>
      <c r="P8241" t="str">
        <f>IF(AND(ALT[[#This Row],[DATE]]&gt;=DATE(2023,6,1),ALT[[#This Row],[DATE]]&lt;=DATE(2024,5,31)),"Y","N")</f>
        <v>N</v>
      </c>
      <c r="Q8241" t="str">
        <f>LEFT(ALT[[#This Row],[DATEMTH]],4)</f>
        <v>2022</v>
      </c>
    </row>
    <row r="8242" spans="1:17" x14ac:dyDescent="0.25">
      <c r="A8242" t="s">
        <v>83</v>
      </c>
      <c r="B8242" t="s">
        <v>14</v>
      </c>
      <c r="C8242" t="s">
        <v>15</v>
      </c>
      <c r="D8242" t="s">
        <v>23</v>
      </c>
      <c r="E8242" s="14">
        <v>12102.346928000001</v>
      </c>
      <c r="F8242" s="14">
        <v>66229.900748</v>
      </c>
      <c r="G8242" s="13">
        <v>0.18273237301152781</v>
      </c>
      <c r="H8242" s="12">
        <v>-14546886.130000001</v>
      </c>
      <c r="I8242" s="12">
        <v>-2.6581870224633803</v>
      </c>
      <c r="J8242" t="s">
        <v>24</v>
      </c>
      <c r="K8242" s="14">
        <v>5172.7191319999993</v>
      </c>
      <c r="L8242" s="14">
        <v>12102.346927999999</v>
      </c>
      <c r="M8242" s="13">
        <v>0.42741454717616734</v>
      </c>
      <c r="N8242" s="12">
        <v>-1.1361478025157503</v>
      </c>
      <c r="O8242" s="2">
        <f>DATE(LEFT(ALT[[#This Row],[DATEMTH]],4),RIGHT(ALT[[#This Row],[DATEMTH]],2),1)</f>
        <v>44835</v>
      </c>
      <c r="P8242" t="str">
        <f>IF(AND(ALT[[#This Row],[DATE]]&gt;=DATE(2023,6,1),ALT[[#This Row],[DATE]]&lt;=DATE(2024,5,31)),"Y","N")</f>
        <v>N</v>
      </c>
      <c r="Q8242" t="str">
        <f>LEFT(ALT[[#This Row],[DATEMTH]],4)</f>
        <v>2022</v>
      </c>
    </row>
    <row r="8243" spans="1:17" x14ac:dyDescent="0.25">
      <c r="A8243" t="s">
        <v>83</v>
      </c>
      <c r="B8243" t="s">
        <v>14</v>
      </c>
      <c r="C8243" t="s">
        <v>15</v>
      </c>
      <c r="D8243" t="s">
        <v>23</v>
      </c>
      <c r="E8243" s="14">
        <v>12102.346928000001</v>
      </c>
      <c r="F8243" s="14">
        <v>66229.900748</v>
      </c>
      <c r="G8243" s="13">
        <v>0.18273237301152781</v>
      </c>
      <c r="H8243" s="12">
        <v>-14546886.130000001</v>
      </c>
      <c r="I8243" s="12">
        <v>-2.6581870224633803</v>
      </c>
      <c r="J8243" t="s">
        <v>25</v>
      </c>
      <c r="K8243" s="14">
        <v>1651.5373360000001</v>
      </c>
      <c r="L8243" s="14">
        <v>12102.346927999999</v>
      </c>
      <c r="M8243" s="13">
        <v>0.13646422019013535</v>
      </c>
      <c r="N8243" s="12">
        <v>-0.36274741914000297</v>
      </c>
      <c r="O8243" s="2">
        <f>DATE(LEFT(ALT[[#This Row],[DATEMTH]],4),RIGHT(ALT[[#This Row],[DATEMTH]],2),1)</f>
        <v>44835</v>
      </c>
      <c r="P8243" t="str">
        <f>IF(AND(ALT[[#This Row],[DATE]]&gt;=DATE(2023,6,1),ALT[[#This Row],[DATE]]&lt;=DATE(2024,5,31)),"Y","N")</f>
        <v>N</v>
      </c>
      <c r="Q8243" t="str">
        <f>LEFT(ALT[[#This Row],[DATEMTH]],4)</f>
        <v>2022</v>
      </c>
    </row>
    <row r="8244" spans="1:17" x14ac:dyDescent="0.25">
      <c r="A8244" t="s">
        <v>83</v>
      </c>
      <c r="B8244" t="s">
        <v>14</v>
      </c>
      <c r="C8244" t="s">
        <v>15</v>
      </c>
      <c r="D8244" t="s">
        <v>23</v>
      </c>
      <c r="E8244" s="14">
        <v>12102.346928000001</v>
      </c>
      <c r="F8244" s="14">
        <v>66229.900748</v>
      </c>
      <c r="G8244" s="13">
        <v>0.18273237301152781</v>
      </c>
      <c r="H8244" s="12">
        <v>-14546886.130000001</v>
      </c>
      <c r="I8244" s="12">
        <v>-2.6581870224633803</v>
      </c>
      <c r="J8244" t="s">
        <v>16</v>
      </c>
      <c r="K8244" s="14">
        <v>3749.4784720000007</v>
      </c>
      <c r="L8244" s="14">
        <v>12102.346927999999</v>
      </c>
      <c r="M8244" s="13">
        <v>0.30981416202217804</v>
      </c>
      <c r="N8244" s="12">
        <v>-0.82354398486272073</v>
      </c>
      <c r="O8244" s="2">
        <f>DATE(LEFT(ALT[[#This Row],[DATEMTH]],4),RIGHT(ALT[[#This Row],[DATEMTH]],2),1)</f>
        <v>44835</v>
      </c>
      <c r="P8244" t="str">
        <f>IF(AND(ALT[[#This Row],[DATE]]&gt;=DATE(2023,6,1),ALT[[#This Row],[DATE]]&lt;=DATE(2024,5,31)),"Y","N")</f>
        <v>N</v>
      </c>
      <c r="Q8244" t="str">
        <f>LEFT(ALT[[#This Row],[DATEMTH]],4)</f>
        <v>2022</v>
      </c>
    </row>
    <row r="8245" spans="1:17" x14ac:dyDescent="0.25">
      <c r="A8245" t="s">
        <v>83</v>
      </c>
      <c r="B8245" t="s">
        <v>14</v>
      </c>
      <c r="C8245" t="s">
        <v>15</v>
      </c>
      <c r="D8245" t="s">
        <v>23</v>
      </c>
      <c r="E8245" s="14">
        <v>12102.346928000001</v>
      </c>
      <c r="F8245" s="14">
        <v>66229.900748</v>
      </c>
      <c r="G8245" s="13">
        <v>0.18273237301152781</v>
      </c>
      <c r="H8245" s="12">
        <v>-14546886.130000001</v>
      </c>
      <c r="I8245" s="12">
        <v>-2.6581870224633803</v>
      </c>
      <c r="J8245" t="s">
        <v>26</v>
      </c>
      <c r="K8245" s="14">
        <v>1528.6119880000001</v>
      </c>
      <c r="L8245" s="14">
        <v>12102.346927999999</v>
      </c>
      <c r="M8245" s="13">
        <v>0.12630707061151936</v>
      </c>
      <c r="N8245" s="12">
        <v>-0.33574781594490655</v>
      </c>
      <c r="O8245" s="2">
        <f>DATE(LEFT(ALT[[#This Row],[DATEMTH]],4),RIGHT(ALT[[#This Row],[DATEMTH]],2),1)</f>
        <v>44835</v>
      </c>
      <c r="P8245" t="str">
        <f>IF(AND(ALT[[#This Row],[DATE]]&gt;=DATE(2023,6,1),ALT[[#This Row],[DATE]]&lt;=DATE(2024,5,31)),"Y","N")</f>
        <v>N</v>
      </c>
      <c r="Q8245" t="str">
        <f>LEFT(ALT[[#This Row],[DATEMTH]],4)</f>
        <v>2022</v>
      </c>
    </row>
    <row r="8246" spans="1:17" x14ac:dyDescent="0.25">
      <c r="A8246" t="s">
        <v>83</v>
      </c>
      <c r="B8246" t="s">
        <v>14</v>
      </c>
      <c r="C8246" t="s">
        <v>18</v>
      </c>
      <c r="D8246" t="s">
        <v>23</v>
      </c>
      <c r="E8246" s="14">
        <v>16748.296316</v>
      </c>
      <c r="F8246" s="14">
        <v>66229.900748</v>
      </c>
      <c r="G8246" s="13">
        <v>0.25288119303886714</v>
      </c>
      <c r="H8246" s="12">
        <v>-14546886.130000001</v>
      </c>
      <c r="I8246" s="12">
        <v>-3.6786339195549491</v>
      </c>
      <c r="J8246" t="s">
        <v>26</v>
      </c>
      <c r="K8246" s="14">
        <v>3963.2387720000006</v>
      </c>
      <c r="L8246" s="14">
        <v>16748.296316</v>
      </c>
      <c r="M8246" s="13">
        <v>0.23663533873674275</v>
      </c>
      <c r="N8246" s="12">
        <v>-0.87049478364235711</v>
      </c>
      <c r="O8246" s="2">
        <f>DATE(LEFT(ALT[[#This Row],[DATEMTH]],4),RIGHT(ALT[[#This Row],[DATEMTH]],2),1)</f>
        <v>44835</v>
      </c>
      <c r="P8246" t="str">
        <f>IF(AND(ALT[[#This Row],[DATE]]&gt;=DATE(2023,6,1),ALT[[#This Row],[DATE]]&lt;=DATE(2024,5,31)),"Y","N")</f>
        <v>N</v>
      </c>
      <c r="Q8246" t="str">
        <f>LEFT(ALT[[#This Row],[DATEMTH]],4)</f>
        <v>2022</v>
      </c>
    </row>
    <row r="8247" spans="1:17" x14ac:dyDescent="0.25">
      <c r="A8247" t="s">
        <v>83</v>
      </c>
      <c r="B8247" t="s">
        <v>14</v>
      </c>
      <c r="C8247" t="s">
        <v>18</v>
      </c>
      <c r="D8247" t="s">
        <v>23</v>
      </c>
      <c r="E8247" s="14">
        <v>16748.296316</v>
      </c>
      <c r="F8247" s="14">
        <v>66229.900748</v>
      </c>
      <c r="G8247" s="13">
        <v>0.25288119303886714</v>
      </c>
      <c r="H8247" s="12">
        <v>-14546886.130000001</v>
      </c>
      <c r="I8247" s="12">
        <v>-3.6786339195549491</v>
      </c>
      <c r="J8247" t="s">
        <v>16</v>
      </c>
      <c r="K8247" s="14">
        <v>6112.5932759999996</v>
      </c>
      <c r="L8247" s="14">
        <v>16748.296316</v>
      </c>
      <c r="M8247" s="13">
        <v>0.36496806365675</v>
      </c>
      <c r="N8247" s="12">
        <v>-1.3425838985220104</v>
      </c>
      <c r="O8247" s="2">
        <f>DATE(LEFT(ALT[[#This Row],[DATEMTH]],4),RIGHT(ALT[[#This Row],[DATEMTH]],2),1)</f>
        <v>44835</v>
      </c>
      <c r="P8247" t="str">
        <f>IF(AND(ALT[[#This Row],[DATE]]&gt;=DATE(2023,6,1),ALT[[#This Row],[DATE]]&lt;=DATE(2024,5,31)),"Y","N")</f>
        <v>N</v>
      </c>
      <c r="Q8247" t="str">
        <f>LEFT(ALT[[#This Row],[DATEMTH]],4)</f>
        <v>2022</v>
      </c>
    </row>
    <row r="8248" spans="1:17" x14ac:dyDescent="0.25">
      <c r="A8248" t="s">
        <v>83</v>
      </c>
      <c r="B8248" t="s">
        <v>14</v>
      </c>
      <c r="C8248" t="s">
        <v>18</v>
      </c>
      <c r="D8248" t="s">
        <v>23</v>
      </c>
      <c r="E8248" s="14">
        <v>16748.296316</v>
      </c>
      <c r="F8248" s="14">
        <v>66229.900748</v>
      </c>
      <c r="G8248" s="13">
        <v>0.25288119303886714</v>
      </c>
      <c r="H8248" s="12">
        <v>-14546886.130000001</v>
      </c>
      <c r="I8248" s="12">
        <v>-3.6786339195549491</v>
      </c>
      <c r="J8248" t="s">
        <v>25</v>
      </c>
      <c r="K8248" s="14">
        <v>1887.0416640000008</v>
      </c>
      <c r="L8248" s="14">
        <v>16748.296316</v>
      </c>
      <c r="M8248" s="13">
        <v>0.11267066383326824</v>
      </c>
      <c r="N8248" s="12">
        <v>-0.41447412571583359</v>
      </c>
      <c r="O8248" s="2">
        <f>DATE(LEFT(ALT[[#This Row],[DATEMTH]],4),RIGHT(ALT[[#This Row],[DATEMTH]],2),1)</f>
        <v>44835</v>
      </c>
      <c r="P8248" t="str">
        <f>IF(AND(ALT[[#This Row],[DATE]]&gt;=DATE(2023,6,1),ALT[[#This Row],[DATE]]&lt;=DATE(2024,5,31)),"Y","N")</f>
        <v>N</v>
      </c>
      <c r="Q8248" t="str">
        <f>LEFT(ALT[[#This Row],[DATEMTH]],4)</f>
        <v>2022</v>
      </c>
    </row>
    <row r="8249" spans="1:17" x14ac:dyDescent="0.25">
      <c r="A8249" t="s">
        <v>83</v>
      </c>
      <c r="B8249" t="s">
        <v>14</v>
      </c>
      <c r="C8249" t="s">
        <v>18</v>
      </c>
      <c r="D8249" t="s">
        <v>23</v>
      </c>
      <c r="E8249" s="14">
        <v>16748.296316</v>
      </c>
      <c r="F8249" s="14">
        <v>66229.900748</v>
      </c>
      <c r="G8249" s="13">
        <v>0.25288119303886714</v>
      </c>
      <c r="H8249" s="12">
        <v>-14546886.130000001</v>
      </c>
      <c r="I8249" s="12">
        <v>-3.6786339195549491</v>
      </c>
      <c r="J8249" t="s">
        <v>24</v>
      </c>
      <c r="K8249" s="14">
        <v>4785.4226040000003</v>
      </c>
      <c r="L8249" s="14">
        <v>16748.296316</v>
      </c>
      <c r="M8249" s="13">
        <v>0.28572593377323907</v>
      </c>
      <c r="N8249" s="12">
        <v>-1.0510811116747483</v>
      </c>
      <c r="O8249" s="2">
        <f>DATE(LEFT(ALT[[#This Row],[DATEMTH]],4),RIGHT(ALT[[#This Row],[DATEMTH]],2),1)</f>
        <v>44835</v>
      </c>
      <c r="P8249" t="str">
        <f>IF(AND(ALT[[#This Row],[DATE]]&gt;=DATE(2023,6,1),ALT[[#This Row],[DATE]]&lt;=DATE(2024,5,31)),"Y","N")</f>
        <v>N</v>
      </c>
      <c r="Q8249" t="str">
        <f>LEFT(ALT[[#This Row],[DATEMTH]],4)</f>
        <v>2022</v>
      </c>
    </row>
    <row r="8250" spans="1:17" x14ac:dyDescent="0.25">
      <c r="A8250" t="s">
        <v>83</v>
      </c>
      <c r="B8250" t="s">
        <v>14</v>
      </c>
      <c r="C8250" t="s">
        <v>19</v>
      </c>
      <c r="D8250" t="s">
        <v>23</v>
      </c>
      <c r="E8250" s="14">
        <v>18212.126036000001</v>
      </c>
      <c r="F8250" s="14">
        <v>66229.900748</v>
      </c>
      <c r="G8250" s="13">
        <v>0.27498344147148618</v>
      </c>
      <c r="H8250" s="12">
        <v>-14546886.130000001</v>
      </c>
      <c r="I8250" s="12">
        <v>-4.0001528107212296</v>
      </c>
      <c r="J8250" t="s">
        <v>16</v>
      </c>
      <c r="K8250" s="14">
        <v>2.9233280000000001</v>
      </c>
      <c r="L8250" s="14">
        <v>18212.126036000001</v>
      </c>
      <c r="M8250" s="13">
        <v>1.6051547162706007E-4</v>
      </c>
      <c r="N8250" s="12">
        <v>-6.4208641499322809E-4</v>
      </c>
      <c r="O8250" s="2">
        <f>DATE(LEFT(ALT[[#This Row],[DATEMTH]],4),RIGHT(ALT[[#This Row],[DATEMTH]],2),1)</f>
        <v>44835</v>
      </c>
      <c r="P8250" t="str">
        <f>IF(AND(ALT[[#This Row],[DATE]]&gt;=DATE(2023,6,1),ALT[[#This Row],[DATE]]&lt;=DATE(2024,5,31)),"Y","N")</f>
        <v>N</v>
      </c>
      <c r="Q8250" t="str">
        <f>LEFT(ALT[[#This Row],[DATEMTH]],4)</f>
        <v>2022</v>
      </c>
    </row>
    <row r="8251" spans="1:17" x14ac:dyDescent="0.25">
      <c r="A8251" t="s">
        <v>83</v>
      </c>
      <c r="B8251" t="s">
        <v>14</v>
      </c>
      <c r="C8251" t="s">
        <v>19</v>
      </c>
      <c r="D8251" t="s">
        <v>23</v>
      </c>
      <c r="E8251" s="14">
        <v>18212.126036000001</v>
      </c>
      <c r="F8251" s="14">
        <v>66229.900748</v>
      </c>
      <c r="G8251" s="13">
        <v>0.27498344147148618</v>
      </c>
      <c r="H8251" s="12">
        <v>-14546886.130000001</v>
      </c>
      <c r="I8251" s="12">
        <v>-4.0001528107212296</v>
      </c>
      <c r="J8251" t="s">
        <v>25</v>
      </c>
      <c r="K8251" s="14">
        <v>12311.788944</v>
      </c>
      <c r="L8251" s="14">
        <v>18212.126036000001</v>
      </c>
      <c r="M8251" s="13">
        <v>0.67602151004573685</v>
      </c>
      <c r="N8251" s="12">
        <v>-2.7041893435174642</v>
      </c>
      <c r="O8251" s="2">
        <f>DATE(LEFT(ALT[[#This Row],[DATEMTH]],4),RIGHT(ALT[[#This Row],[DATEMTH]],2),1)</f>
        <v>44835</v>
      </c>
      <c r="P8251" t="str">
        <f>IF(AND(ALT[[#This Row],[DATE]]&gt;=DATE(2023,6,1),ALT[[#This Row],[DATE]]&lt;=DATE(2024,5,31)),"Y","N")</f>
        <v>N</v>
      </c>
      <c r="Q8251" t="str">
        <f>LEFT(ALT[[#This Row],[DATEMTH]],4)</f>
        <v>2022</v>
      </c>
    </row>
    <row r="8252" spans="1:17" x14ac:dyDescent="0.25">
      <c r="A8252" t="s">
        <v>83</v>
      </c>
      <c r="B8252" t="s">
        <v>14</v>
      </c>
      <c r="C8252" t="s">
        <v>19</v>
      </c>
      <c r="D8252" t="s">
        <v>23</v>
      </c>
      <c r="E8252" s="14">
        <v>18212.126036000001</v>
      </c>
      <c r="F8252" s="14">
        <v>66229.900748</v>
      </c>
      <c r="G8252" s="13">
        <v>0.27498344147148618</v>
      </c>
      <c r="H8252" s="12">
        <v>-14546886.130000001</v>
      </c>
      <c r="I8252" s="12">
        <v>-4.0001528107212296</v>
      </c>
      <c r="J8252" t="s">
        <v>24</v>
      </c>
      <c r="K8252" s="14">
        <v>5242.7278159999996</v>
      </c>
      <c r="L8252" s="14">
        <v>18212.126036000001</v>
      </c>
      <c r="M8252" s="13">
        <v>0.28787016988772607</v>
      </c>
      <c r="N8252" s="12">
        <v>-1.1515246691991854</v>
      </c>
      <c r="O8252" s="2">
        <f>DATE(LEFT(ALT[[#This Row],[DATEMTH]],4),RIGHT(ALT[[#This Row],[DATEMTH]],2),1)</f>
        <v>44835</v>
      </c>
      <c r="P8252" t="str">
        <f>IF(AND(ALT[[#This Row],[DATE]]&gt;=DATE(2023,6,1),ALT[[#This Row],[DATE]]&lt;=DATE(2024,5,31)),"Y","N")</f>
        <v>N</v>
      </c>
      <c r="Q8252" t="str">
        <f>LEFT(ALT[[#This Row],[DATEMTH]],4)</f>
        <v>2022</v>
      </c>
    </row>
    <row r="8253" spans="1:17" x14ac:dyDescent="0.25">
      <c r="A8253" t="s">
        <v>83</v>
      </c>
      <c r="B8253" t="s">
        <v>14</v>
      </c>
      <c r="C8253" t="s">
        <v>19</v>
      </c>
      <c r="D8253" t="s">
        <v>23</v>
      </c>
      <c r="E8253" s="14">
        <v>18212.126036000001</v>
      </c>
      <c r="F8253" s="14">
        <v>66229.900748</v>
      </c>
      <c r="G8253" s="13">
        <v>0.27498344147148618</v>
      </c>
      <c r="H8253" s="12">
        <v>-14546886.130000001</v>
      </c>
      <c r="I8253" s="12">
        <v>-4.0001528107212296</v>
      </c>
      <c r="J8253" t="s">
        <v>26</v>
      </c>
      <c r="K8253" s="14">
        <v>654.68594800000005</v>
      </c>
      <c r="L8253" s="14">
        <v>18212.126036000001</v>
      </c>
      <c r="M8253" s="13">
        <v>3.5947804594909955E-2</v>
      </c>
      <c r="N8253" s="12">
        <v>-0.1437967115895866</v>
      </c>
      <c r="O8253" s="2">
        <f>DATE(LEFT(ALT[[#This Row],[DATEMTH]],4),RIGHT(ALT[[#This Row],[DATEMTH]],2),1)</f>
        <v>44835</v>
      </c>
      <c r="P8253" t="str">
        <f>IF(AND(ALT[[#This Row],[DATE]]&gt;=DATE(2023,6,1),ALT[[#This Row],[DATE]]&lt;=DATE(2024,5,31)),"Y","N")</f>
        <v>N</v>
      </c>
      <c r="Q8253" t="str">
        <f>LEFT(ALT[[#This Row],[DATEMTH]],4)</f>
        <v>2022</v>
      </c>
    </row>
    <row r="8254" spans="1:17" x14ac:dyDescent="0.25">
      <c r="A8254" t="s">
        <v>83</v>
      </c>
      <c r="B8254" t="s">
        <v>14</v>
      </c>
      <c r="C8254" t="s">
        <v>20</v>
      </c>
      <c r="D8254" t="s">
        <v>23</v>
      </c>
      <c r="E8254" s="14">
        <v>19167.131468</v>
      </c>
      <c r="F8254" s="14">
        <v>66229.900748</v>
      </c>
      <c r="G8254" s="13">
        <v>0.28940299247811879</v>
      </c>
      <c r="H8254" s="12">
        <v>-14546886.130000001</v>
      </c>
      <c r="I8254" s="12">
        <v>-4.2099123772604408</v>
      </c>
      <c r="J8254" t="s">
        <v>26</v>
      </c>
      <c r="K8254" s="14">
        <v>803.32583199999988</v>
      </c>
      <c r="L8254" s="14">
        <v>19167.131468</v>
      </c>
      <c r="M8254" s="13">
        <v>4.1911635726043422E-2</v>
      </c>
      <c r="N8254" s="12">
        <v>-0.17644431399430108</v>
      </c>
      <c r="O8254" s="2">
        <f>DATE(LEFT(ALT[[#This Row],[DATEMTH]],4),RIGHT(ALT[[#This Row],[DATEMTH]],2),1)</f>
        <v>44835</v>
      </c>
      <c r="P8254" t="str">
        <f>IF(AND(ALT[[#This Row],[DATE]]&gt;=DATE(2023,6,1),ALT[[#This Row],[DATE]]&lt;=DATE(2024,5,31)),"Y","N")</f>
        <v>N</v>
      </c>
      <c r="Q8254" t="str">
        <f>LEFT(ALT[[#This Row],[DATEMTH]],4)</f>
        <v>2022</v>
      </c>
    </row>
    <row r="8255" spans="1:17" x14ac:dyDescent="0.25">
      <c r="A8255" t="s">
        <v>83</v>
      </c>
      <c r="B8255" t="s">
        <v>14</v>
      </c>
      <c r="C8255" t="s">
        <v>20</v>
      </c>
      <c r="D8255" t="s">
        <v>23</v>
      </c>
      <c r="E8255" s="14">
        <v>19167.131468</v>
      </c>
      <c r="F8255" s="14">
        <v>66229.900748</v>
      </c>
      <c r="G8255" s="13">
        <v>0.28940299247811879</v>
      </c>
      <c r="H8255" s="12">
        <v>-14546886.130000001</v>
      </c>
      <c r="I8255" s="12">
        <v>-4.2099123772604408</v>
      </c>
      <c r="J8255" t="s">
        <v>16</v>
      </c>
      <c r="K8255" s="14">
        <v>7696.4007879999999</v>
      </c>
      <c r="L8255" s="14">
        <v>19167.131468</v>
      </c>
      <c r="M8255" s="13">
        <v>0.40154160787436199</v>
      </c>
      <c r="N8255" s="12">
        <v>-1.690454984975335</v>
      </c>
      <c r="O8255" s="2">
        <f>DATE(LEFT(ALT[[#This Row],[DATEMTH]],4),RIGHT(ALT[[#This Row],[DATEMTH]],2),1)</f>
        <v>44835</v>
      </c>
      <c r="P8255" t="str">
        <f>IF(AND(ALT[[#This Row],[DATE]]&gt;=DATE(2023,6,1),ALT[[#This Row],[DATE]]&lt;=DATE(2024,5,31)),"Y","N")</f>
        <v>N</v>
      </c>
      <c r="Q8255" t="str">
        <f>LEFT(ALT[[#This Row],[DATEMTH]],4)</f>
        <v>2022</v>
      </c>
    </row>
    <row r="8256" spans="1:17" x14ac:dyDescent="0.25">
      <c r="A8256" t="s">
        <v>83</v>
      </c>
      <c r="B8256" t="s">
        <v>14</v>
      </c>
      <c r="C8256" t="s">
        <v>20</v>
      </c>
      <c r="D8256" t="s">
        <v>23</v>
      </c>
      <c r="E8256" s="14">
        <v>19167.131468</v>
      </c>
      <c r="F8256" s="14">
        <v>66229.900748</v>
      </c>
      <c r="G8256" s="13">
        <v>0.28940299247811879</v>
      </c>
      <c r="H8256" s="12">
        <v>-14546886.130000001</v>
      </c>
      <c r="I8256" s="12">
        <v>-4.2099123772604408</v>
      </c>
      <c r="J8256" t="s">
        <v>25</v>
      </c>
      <c r="K8256" s="14">
        <v>2673.2490160000002</v>
      </c>
      <c r="L8256" s="14">
        <v>19167.131468</v>
      </c>
      <c r="M8256" s="13">
        <v>0.13947047947487895</v>
      </c>
      <c r="N8256" s="12">
        <v>-0.58715849780374119</v>
      </c>
      <c r="O8256" s="2">
        <f>DATE(LEFT(ALT[[#This Row],[DATEMTH]],4),RIGHT(ALT[[#This Row],[DATEMTH]],2),1)</f>
        <v>44835</v>
      </c>
      <c r="P8256" t="str">
        <f>IF(AND(ALT[[#This Row],[DATE]]&gt;=DATE(2023,6,1),ALT[[#This Row],[DATE]]&lt;=DATE(2024,5,31)),"Y","N")</f>
        <v>N</v>
      </c>
      <c r="Q8256" t="str">
        <f>LEFT(ALT[[#This Row],[DATEMTH]],4)</f>
        <v>2022</v>
      </c>
    </row>
    <row r="8257" spans="1:17" x14ac:dyDescent="0.25">
      <c r="A8257" t="s">
        <v>83</v>
      </c>
      <c r="B8257" t="s">
        <v>14</v>
      </c>
      <c r="C8257" t="s">
        <v>20</v>
      </c>
      <c r="D8257" t="s">
        <v>23</v>
      </c>
      <c r="E8257" s="14">
        <v>19167.131468</v>
      </c>
      <c r="F8257" s="14">
        <v>66229.900748</v>
      </c>
      <c r="G8257" s="13">
        <v>0.28940299247811879</v>
      </c>
      <c r="H8257" s="12">
        <v>-14546886.130000001</v>
      </c>
      <c r="I8257" s="12">
        <v>-4.2099123772604408</v>
      </c>
      <c r="J8257" t="s">
        <v>24</v>
      </c>
      <c r="K8257" s="14">
        <v>7994.1558320000013</v>
      </c>
      <c r="L8257" s="14">
        <v>19167.131468</v>
      </c>
      <c r="M8257" s="13">
        <v>0.41707627692471577</v>
      </c>
      <c r="N8257" s="12">
        <v>-1.755854580487064</v>
      </c>
      <c r="O8257" s="2">
        <f>DATE(LEFT(ALT[[#This Row],[DATEMTH]],4),RIGHT(ALT[[#This Row],[DATEMTH]],2),1)</f>
        <v>44835</v>
      </c>
      <c r="P8257" t="str">
        <f>IF(AND(ALT[[#This Row],[DATE]]&gt;=DATE(2023,6,1),ALT[[#This Row],[DATE]]&lt;=DATE(2024,5,31)),"Y","N")</f>
        <v>N</v>
      </c>
      <c r="Q8257" t="str">
        <f>LEFT(ALT[[#This Row],[DATEMTH]],4)</f>
        <v>2022</v>
      </c>
    </row>
    <row r="8258" spans="1:17" x14ac:dyDescent="0.25">
      <c r="A8258" t="s">
        <v>83</v>
      </c>
      <c r="B8258" t="s">
        <v>110</v>
      </c>
      <c r="C8258" t="s">
        <v>15</v>
      </c>
      <c r="D8258" t="s">
        <v>22</v>
      </c>
      <c r="E8258" s="14">
        <v>4241675.3110159943</v>
      </c>
      <c r="F8258" s="14">
        <v>23382329.313724019</v>
      </c>
      <c r="G8258" s="13">
        <v>0.18140516516147032</v>
      </c>
      <c r="H8258" s="12">
        <v>-49038975.590000004</v>
      </c>
      <c r="I8258" s="12">
        <v>-8.8959234662532616</v>
      </c>
      <c r="J8258" t="s">
        <v>16</v>
      </c>
      <c r="K8258" s="14">
        <v>1271045.6480479999</v>
      </c>
      <c r="L8258" s="14">
        <v>4241675.3110159999</v>
      </c>
      <c r="M8258" s="13">
        <v>0.29965651655301945</v>
      </c>
      <c r="N8258" s="12">
        <v>-2.6657214374197147</v>
      </c>
      <c r="O8258" s="2">
        <f>DATE(LEFT(ALT[[#This Row],[DATEMTH]],4),RIGHT(ALT[[#This Row],[DATEMTH]],2),1)</f>
        <v>44835</v>
      </c>
      <c r="P8258" t="str">
        <f>IF(AND(ALT[[#This Row],[DATE]]&gt;=DATE(2023,6,1),ALT[[#This Row],[DATE]]&lt;=DATE(2024,5,31)),"Y","N")</f>
        <v>N</v>
      </c>
      <c r="Q8258" t="str">
        <f>LEFT(ALT[[#This Row],[DATEMTH]],4)</f>
        <v>2022</v>
      </c>
    </row>
    <row r="8259" spans="1:17" x14ac:dyDescent="0.25">
      <c r="A8259" t="s">
        <v>83</v>
      </c>
      <c r="B8259" t="s">
        <v>110</v>
      </c>
      <c r="C8259" t="s">
        <v>15</v>
      </c>
      <c r="D8259" t="s">
        <v>22</v>
      </c>
      <c r="E8259" s="14">
        <v>4241675.3110159943</v>
      </c>
      <c r="F8259" s="14">
        <v>23382329.313724019</v>
      </c>
      <c r="G8259" s="13">
        <v>0.18140516516147032</v>
      </c>
      <c r="H8259" s="12">
        <v>-49038975.590000004</v>
      </c>
      <c r="I8259" s="12">
        <v>-8.8959234662532616</v>
      </c>
      <c r="J8259" t="s">
        <v>25</v>
      </c>
      <c r="K8259" s="14">
        <v>582140.3174140004</v>
      </c>
      <c r="L8259" s="14">
        <v>4241675.3110159999</v>
      </c>
      <c r="M8259" s="13">
        <v>0.13724301714045187</v>
      </c>
      <c r="N8259" s="12">
        <v>-1.2209033767591444</v>
      </c>
      <c r="O8259" s="2">
        <f>DATE(LEFT(ALT[[#This Row],[DATEMTH]],4),RIGHT(ALT[[#This Row],[DATEMTH]],2),1)</f>
        <v>44835</v>
      </c>
      <c r="P8259" t="str">
        <f>IF(AND(ALT[[#This Row],[DATE]]&gt;=DATE(2023,6,1),ALT[[#This Row],[DATE]]&lt;=DATE(2024,5,31)),"Y","N")</f>
        <v>N</v>
      </c>
      <c r="Q8259" t="str">
        <f>LEFT(ALT[[#This Row],[DATEMTH]],4)</f>
        <v>2022</v>
      </c>
    </row>
    <row r="8260" spans="1:17" x14ac:dyDescent="0.25">
      <c r="A8260" t="s">
        <v>83</v>
      </c>
      <c r="B8260" t="s">
        <v>110</v>
      </c>
      <c r="C8260" t="s">
        <v>15</v>
      </c>
      <c r="D8260" t="s">
        <v>22</v>
      </c>
      <c r="E8260" s="14">
        <v>4241675.3110159943</v>
      </c>
      <c r="F8260" s="14">
        <v>23382329.313724019</v>
      </c>
      <c r="G8260" s="13">
        <v>0.18140516516147032</v>
      </c>
      <c r="H8260" s="12">
        <v>-49038975.590000004</v>
      </c>
      <c r="I8260" s="12">
        <v>-8.8959234662532616</v>
      </c>
      <c r="J8260" t="s">
        <v>24</v>
      </c>
      <c r="K8260" s="14">
        <v>1717135.4443639994</v>
      </c>
      <c r="L8260" s="14">
        <v>4241675.3110159999</v>
      </c>
      <c r="M8260" s="13">
        <v>0.40482482001968639</v>
      </c>
      <c r="N8260" s="12">
        <v>-3.6012906161348814</v>
      </c>
      <c r="O8260" s="2">
        <f>DATE(LEFT(ALT[[#This Row],[DATEMTH]],4),RIGHT(ALT[[#This Row],[DATEMTH]],2),1)</f>
        <v>44835</v>
      </c>
      <c r="P8260" t="str">
        <f>IF(AND(ALT[[#This Row],[DATE]]&gt;=DATE(2023,6,1),ALT[[#This Row],[DATE]]&lt;=DATE(2024,5,31)),"Y","N")</f>
        <v>N</v>
      </c>
      <c r="Q8260" t="str">
        <f>LEFT(ALT[[#This Row],[DATEMTH]],4)</f>
        <v>2022</v>
      </c>
    </row>
    <row r="8261" spans="1:17" x14ac:dyDescent="0.25">
      <c r="A8261" t="s">
        <v>83</v>
      </c>
      <c r="B8261" t="s">
        <v>110</v>
      </c>
      <c r="C8261" t="s">
        <v>15</v>
      </c>
      <c r="D8261" t="s">
        <v>22</v>
      </c>
      <c r="E8261" s="14">
        <v>4241675.3110159943</v>
      </c>
      <c r="F8261" s="14">
        <v>23382329.313724019</v>
      </c>
      <c r="G8261" s="13">
        <v>0.18140516516147032</v>
      </c>
      <c r="H8261" s="12">
        <v>-49038975.590000004</v>
      </c>
      <c r="I8261" s="12">
        <v>-8.8959234662532616</v>
      </c>
      <c r="J8261" t="s">
        <v>26</v>
      </c>
      <c r="K8261" s="14">
        <v>671353.90119000059</v>
      </c>
      <c r="L8261" s="14">
        <v>4241675.3110159999</v>
      </c>
      <c r="M8261" s="13">
        <v>0.1582756462868424</v>
      </c>
      <c r="N8261" s="12">
        <v>-1.4080080359395222</v>
      </c>
      <c r="O8261" s="2">
        <f>DATE(LEFT(ALT[[#This Row],[DATEMTH]],4),RIGHT(ALT[[#This Row],[DATEMTH]],2),1)</f>
        <v>44835</v>
      </c>
      <c r="P8261" t="str">
        <f>IF(AND(ALT[[#This Row],[DATE]]&gt;=DATE(2023,6,1),ALT[[#This Row],[DATE]]&lt;=DATE(2024,5,31)),"Y","N")</f>
        <v>N</v>
      </c>
      <c r="Q8261" t="str">
        <f>LEFT(ALT[[#This Row],[DATEMTH]],4)</f>
        <v>2022</v>
      </c>
    </row>
    <row r="8262" spans="1:17" x14ac:dyDescent="0.25">
      <c r="A8262" t="s">
        <v>83</v>
      </c>
      <c r="B8262" t="s">
        <v>110</v>
      </c>
      <c r="C8262" t="s">
        <v>18</v>
      </c>
      <c r="D8262" t="s">
        <v>22</v>
      </c>
      <c r="E8262" s="14">
        <v>8027564.1443259986</v>
      </c>
      <c r="F8262" s="14">
        <v>23382329.313724019</v>
      </c>
      <c r="G8262" s="13">
        <v>0.34331755560444965</v>
      </c>
      <c r="H8262" s="12">
        <v>-49038975.590000004</v>
      </c>
      <c r="I8262" s="12">
        <v>-16.835941228905074</v>
      </c>
      <c r="J8262" t="s">
        <v>25</v>
      </c>
      <c r="K8262" s="14">
        <v>1014581.4604609996</v>
      </c>
      <c r="L8262" s="14">
        <v>8027564.1443260014</v>
      </c>
      <c r="M8262" s="13">
        <v>0.12638721313464937</v>
      </c>
      <c r="N8262" s="12">
        <v>-2.1278476924200564</v>
      </c>
      <c r="O8262" s="2">
        <f>DATE(LEFT(ALT[[#This Row],[DATEMTH]],4),RIGHT(ALT[[#This Row],[DATEMTH]],2),1)</f>
        <v>44835</v>
      </c>
      <c r="P8262" t="str">
        <f>IF(AND(ALT[[#This Row],[DATE]]&gt;=DATE(2023,6,1),ALT[[#This Row],[DATE]]&lt;=DATE(2024,5,31)),"Y","N")</f>
        <v>N</v>
      </c>
      <c r="Q8262" t="str">
        <f>LEFT(ALT[[#This Row],[DATEMTH]],4)</f>
        <v>2022</v>
      </c>
    </row>
    <row r="8263" spans="1:17" x14ac:dyDescent="0.25">
      <c r="A8263" t="s">
        <v>83</v>
      </c>
      <c r="B8263" t="s">
        <v>110</v>
      </c>
      <c r="C8263" t="s">
        <v>18</v>
      </c>
      <c r="D8263" t="s">
        <v>22</v>
      </c>
      <c r="E8263" s="14">
        <v>8027564.1443259986</v>
      </c>
      <c r="F8263" s="14">
        <v>23382329.313724019</v>
      </c>
      <c r="G8263" s="13">
        <v>0.34331755560444965</v>
      </c>
      <c r="H8263" s="12">
        <v>-49038975.590000004</v>
      </c>
      <c r="I8263" s="12">
        <v>-16.835941228905074</v>
      </c>
      <c r="J8263" t="s">
        <v>24</v>
      </c>
      <c r="K8263" s="14">
        <v>2064740.6561740013</v>
      </c>
      <c r="L8263" s="14">
        <v>8027564.1443260014</v>
      </c>
      <c r="M8263" s="13">
        <v>0.25720637282398917</v>
      </c>
      <c r="N8263" s="12">
        <v>-4.3303113765645289</v>
      </c>
      <c r="O8263" s="2">
        <f>DATE(LEFT(ALT[[#This Row],[DATEMTH]],4),RIGHT(ALT[[#This Row],[DATEMTH]],2),1)</f>
        <v>44835</v>
      </c>
      <c r="P8263" t="str">
        <f>IF(AND(ALT[[#This Row],[DATE]]&gt;=DATE(2023,6,1),ALT[[#This Row],[DATE]]&lt;=DATE(2024,5,31)),"Y","N")</f>
        <v>N</v>
      </c>
      <c r="Q8263" t="str">
        <f>LEFT(ALT[[#This Row],[DATEMTH]],4)</f>
        <v>2022</v>
      </c>
    </row>
    <row r="8264" spans="1:17" x14ac:dyDescent="0.25">
      <c r="A8264" t="s">
        <v>83</v>
      </c>
      <c r="B8264" t="s">
        <v>110</v>
      </c>
      <c r="C8264" t="s">
        <v>18</v>
      </c>
      <c r="D8264" t="s">
        <v>22</v>
      </c>
      <c r="E8264" s="14">
        <v>8027564.1443259986</v>
      </c>
      <c r="F8264" s="14">
        <v>23382329.313724019</v>
      </c>
      <c r="G8264" s="13">
        <v>0.34331755560444965</v>
      </c>
      <c r="H8264" s="12">
        <v>-49038975.590000004</v>
      </c>
      <c r="I8264" s="12">
        <v>-16.835941228905074</v>
      </c>
      <c r="J8264" t="s">
        <v>16</v>
      </c>
      <c r="K8264" s="14">
        <v>2804046.7356360015</v>
      </c>
      <c r="L8264" s="14">
        <v>8027564.1443260014</v>
      </c>
      <c r="M8264" s="13">
        <v>0.34930231452811777</v>
      </c>
      <c r="N8264" s="12">
        <v>-5.8808332385159057</v>
      </c>
      <c r="O8264" s="2">
        <f>DATE(LEFT(ALT[[#This Row],[DATEMTH]],4),RIGHT(ALT[[#This Row],[DATEMTH]],2),1)</f>
        <v>44835</v>
      </c>
      <c r="P8264" t="str">
        <f>IF(AND(ALT[[#This Row],[DATE]]&gt;=DATE(2023,6,1),ALT[[#This Row],[DATE]]&lt;=DATE(2024,5,31)),"Y","N")</f>
        <v>N</v>
      </c>
      <c r="Q8264" t="str">
        <f>LEFT(ALT[[#This Row],[DATEMTH]],4)</f>
        <v>2022</v>
      </c>
    </row>
    <row r="8265" spans="1:17" x14ac:dyDescent="0.25">
      <c r="A8265" t="s">
        <v>83</v>
      </c>
      <c r="B8265" t="s">
        <v>110</v>
      </c>
      <c r="C8265" t="s">
        <v>18</v>
      </c>
      <c r="D8265" t="s">
        <v>22</v>
      </c>
      <c r="E8265" s="14">
        <v>8027564.1443259986</v>
      </c>
      <c r="F8265" s="14">
        <v>23382329.313724019</v>
      </c>
      <c r="G8265" s="13">
        <v>0.34331755560444965</v>
      </c>
      <c r="H8265" s="12">
        <v>-49038975.590000004</v>
      </c>
      <c r="I8265" s="12">
        <v>-16.835941228905074</v>
      </c>
      <c r="J8265" t="s">
        <v>26</v>
      </c>
      <c r="K8265" s="14">
        <v>2144195.2920549996</v>
      </c>
      <c r="L8265" s="14">
        <v>8027564.1443260014</v>
      </c>
      <c r="M8265" s="13">
        <v>0.26710409951324376</v>
      </c>
      <c r="N8265" s="12">
        <v>-4.4969489214045844</v>
      </c>
      <c r="O8265" s="2">
        <f>DATE(LEFT(ALT[[#This Row],[DATEMTH]],4),RIGHT(ALT[[#This Row],[DATEMTH]],2),1)</f>
        <v>44835</v>
      </c>
      <c r="P8265" t="str">
        <f>IF(AND(ALT[[#This Row],[DATE]]&gt;=DATE(2023,6,1),ALT[[#This Row],[DATE]]&lt;=DATE(2024,5,31)),"Y","N")</f>
        <v>N</v>
      </c>
      <c r="Q8265" t="str">
        <f>LEFT(ALT[[#This Row],[DATEMTH]],4)</f>
        <v>2022</v>
      </c>
    </row>
    <row r="8266" spans="1:17" x14ac:dyDescent="0.25">
      <c r="A8266" t="s">
        <v>83</v>
      </c>
      <c r="B8266" t="s">
        <v>110</v>
      </c>
      <c r="C8266" t="s">
        <v>19</v>
      </c>
      <c r="D8266" t="s">
        <v>22</v>
      </c>
      <c r="E8266" s="14">
        <v>6048035.036662994</v>
      </c>
      <c r="F8266" s="14">
        <v>23382329.313724019</v>
      </c>
      <c r="G8266" s="13">
        <v>0.25865836356659139</v>
      </c>
      <c r="H8266" s="12">
        <v>-49038975.590000004</v>
      </c>
      <c r="I8266" s="12">
        <v>-12.684341177091422</v>
      </c>
      <c r="J8266" t="s">
        <v>25</v>
      </c>
      <c r="K8266" s="14">
        <v>4100455.8478900017</v>
      </c>
      <c r="L8266" s="14">
        <v>6048035.0366630023</v>
      </c>
      <c r="M8266" s="13">
        <v>0.67798149697102683</v>
      </c>
      <c r="N8266" s="12">
        <v>-8.5997486193356796</v>
      </c>
      <c r="O8266" s="2">
        <f>DATE(LEFT(ALT[[#This Row],[DATEMTH]],4),RIGHT(ALT[[#This Row],[DATEMTH]],2),1)</f>
        <v>44835</v>
      </c>
      <c r="P8266" t="str">
        <f>IF(AND(ALT[[#This Row],[DATE]]&gt;=DATE(2023,6,1),ALT[[#This Row],[DATE]]&lt;=DATE(2024,5,31)),"Y","N")</f>
        <v>N</v>
      </c>
      <c r="Q8266" t="str">
        <f>LEFT(ALT[[#This Row],[DATEMTH]],4)</f>
        <v>2022</v>
      </c>
    </row>
    <row r="8267" spans="1:17" x14ac:dyDescent="0.25">
      <c r="A8267" t="s">
        <v>83</v>
      </c>
      <c r="B8267" t="s">
        <v>110</v>
      </c>
      <c r="C8267" t="s">
        <v>19</v>
      </c>
      <c r="D8267" t="s">
        <v>22</v>
      </c>
      <c r="E8267" s="14">
        <v>6048035.036662994</v>
      </c>
      <c r="F8267" s="14">
        <v>23382329.313724019</v>
      </c>
      <c r="G8267" s="13">
        <v>0.25865836356659139</v>
      </c>
      <c r="H8267" s="12">
        <v>-49038975.590000004</v>
      </c>
      <c r="I8267" s="12">
        <v>-12.684341177091422</v>
      </c>
      <c r="J8267" t="s">
        <v>24</v>
      </c>
      <c r="K8267" s="14">
        <v>1656700.0760809998</v>
      </c>
      <c r="L8267" s="14">
        <v>6048035.0366630023</v>
      </c>
      <c r="M8267" s="13">
        <v>0.27392369026272745</v>
      </c>
      <c r="N8267" s="12">
        <v>-3.4745415437803504</v>
      </c>
      <c r="O8267" s="2">
        <f>DATE(LEFT(ALT[[#This Row],[DATEMTH]],4),RIGHT(ALT[[#This Row],[DATEMTH]],2),1)</f>
        <v>44835</v>
      </c>
      <c r="P8267" t="str">
        <f>IF(AND(ALT[[#This Row],[DATE]]&gt;=DATE(2023,6,1),ALT[[#This Row],[DATE]]&lt;=DATE(2024,5,31)),"Y","N")</f>
        <v>N</v>
      </c>
      <c r="Q8267" t="str">
        <f>LEFT(ALT[[#This Row],[DATEMTH]],4)</f>
        <v>2022</v>
      </c>
    </row>
    <row r="8268" spans="1:17" x14ac:dyDescent="0.25">
      <c r="A8268" t="s">
        <v>83</v>
      </c>
      <c r="B8268" t="s">
        <v>110</v>
      </c>
      <c r="C8268" t="s">
        <v>19</v>
      </c>
      <c r="D8268" t="s">
        <v>22</v>
      </c>
      <c r="E8268" s="14">
        <v>6048035.036662994</v>
      </c>
      <c r="F8268" s="14">
        <v>23382329.313724019</v>
      </c>
      <c r="G8268" s="13">
        <v>0.25865836356659139</v>
      </c>
      <c r="H8268" s="12">
        <v>-49038975.590000004</v>
      </c>
      <c r="I8268" s="12">
        <v>-12.684341177091422</v>
      </c>
      <c r="J8268" t="s">
        <v>16</v>
      </c>
      <c r="K8268" s="14">
        <v>2136.4046510000007</v>
      </c>
      <c r="L8268" s="14">
        <v>6048035.0366630023</v>
      </c>
      <c r="M8268" s="13">
        <v>3.5323946340409432E-4</v>
      </c>
      <c r="N8268" s="12">
        <v>-4.4806098710302323E-3</v>
      </c>
      <c r="O8268" s="2">
        <f>DATE(LEFT(ALT[[#This Row],[DATEMTH]],4),RIGHT(ALT[[#This Row],[DATEMTH]],2),1)</f>
        <v>44835</v>
      </c>
      <c r="P8268" t="str">
        <f>IF(AND(ALT[[#This Row],[DATE]]&gt;=DATE(2023,6,1),ALT[[#This Row],[DATE]]&lt;=DATE(2024,5,31)),"Y","N")</f>
        <v>N</v>
      </c>
      <c r="Q8268" t="str">
        <f>LEFT(ALT[[#This Row],[DATEMTH]],4)</f>
        <v>2022</v>
      </c>
    </row>
    <row r="8269" spans="1:17" x14ac:dyDescent="0.25">
      <c r="A8269" t="s">
        <v>83</v>
      </c>
      <c r="B8269" t="s">
        <v>110</v>
      </c>
      <c r="C8269" t="s">
        <v>19</v>
      </c>
      <c r="D8269" t="s">
        <v>22</v>
      </c>
      <c r="E8269" s="14">
        <v>6048035.036662994</v>
      </c>
      <c r="F8269" s="14">
        <v>23382329.313724019</v>
      </c>
      <c r="G8269" s="13">
        <v>0.25865836356659139</v>
      </c>
      <c r="H8269" s="12">
        <v>-49038975.590000004</v>
      </c>
      <c r="I8269" s="12">
        <v>-12.684341177091422</v>
      </c>
      <c r="J8269" t="s">
        <v>26</v>
      </c>
      <c r="K8269" s="14">
        <v>288742.70804099995</v>
      </c>
      <c r="L8269" s="14">
        <v>6048035.0366630023</v>
      </c>
      <c r="M8269" s="13">
        <v>4.7741573302841421E-2</v>
      </c>
      <c r="N8269" s="12">
        <v>-0.60557040410435992</v>
      </c>
      <c r="O8269" s="2">
        <f>DATE(LEFT(ALT[[#This Row],[DATEMTH]],4),RIGHT(ALT[[#This Row],[DATEMTH]],2),1)</f>
        <v>44835</v>
      </c>
      <c r="P8269" t="str">
        <f>IF(AND(ALT[[#This Row],[DATE]]&gt;=DATE(2023,6,1),ALT[[#This Row],[DATE]]&lt;=DATE(2024,5,31)),"Y","N")</f>
        <v>N</v>
      </c>
      <c r="Q8269" t="str">
        <f>LEFT(ALT[[#This Row],[DATEMTH]],4)</f>
        <v>2022</v>
      </c>
    </row>
    <row r="8270" spans="1:17" x14ac:dyDescent="0.25">
      <c r="A8270" t="s">
        <v>83</v>
      </c>
      <c r="B8270" t="s">
        <v>110</v>
      </c>
      <c r="C8270" t="s">
        <v>20</v>
      </c>
      <c r="D8270" t="s">
        <v>22</v>
      </c>
      <c r="E8270" s="14">
        <v>5065054.8217189992</v>
      </c>
      <c r="F8270" s="14">
        <v>23382329.313724019</v>
      </c>
      <c r="G8270" s="13">
        <v>0.21661891566748728</v>
      </c>
      <c r="H8270" s="12">
        <v>-49038975.590000004</v>
      </c>
      <c r="I8270" s="12">
        <v>-10.622769717750179</v>
      </c>
      <c r="J8270" t="s">
        <v>25</v>
      </c>
      <c r="K8270" s="14">
        <v>768042.48138600052</v>
      </c>
      <c r="L8270" s="14">
        <v>5065054.8217190001</v>
      </c>
      <c r="M8270" s="13">
        <v>0.15163557126620378</v>
      </c>
      <c r="N8270" s="12">
        <v>-1.6107897545803787</v>
      </c>
      <c r="O8270" s="2">
        <f>DATE(LEFT(ALT[[#This Row],[DATEMTH]],4),RIGHT(ALT[[#This Row],[DATEMTH]],2),1)</f>
        <v>44835</v>
      </c>
      <c r="P8270" t="str">
        <f>IF(AND(ALT[[#This Row],[DATE]]&gt;=DATE(2023,6,1),ALT[[#This Row],[DATE]]&lt;=DATE(2024,5,31)),"Y","N")</f>
        <v>N</v>
      </c>
      <c r="Q8270" t="str">
        <f>LEFT(ALT[[#This Row],[DATEMTH]],4)</f>
        <v>2022</v>
      </c>
    </row>
    <row r="8271" spans="1:17" x14ac:dyDescent="0.25">
      <c r="A8271" t="s">
        <v>83</v>
      </c>
      <c r="B8271" t="s">
        <v>110</v>
      </c>
      <c r="C8271" t="s">
        <v>20</v>
      </c>
      <c r="D8271" t="s">
        <v>22</v>
      </c>
      <c r="E8271" s="14">
        <v>5065054.8217189992</v>
      </c>
      <c r="F8271" s="14">
        <v>23382329.313724019</v>
      </c>
      <c r="G8271" s="13">
        <v>0.21661891566748728</v>
      </c>
      <c r="H8271" s="12">
        <v>-49038975.590000004</v>
      </c>
      <c r="I8271" s="12">
        <v>-10.622769717750179</v>
      </c>
      <c r="J8271" t="s">
        <v>24</v>
      </c>
      <c r="K8271" s="14">
        <v>2062687.9052149991</v>
      </c>
      <c r="L8271" s="14">
        <v>5065054.8217190001</v>
      </c>
      <c r="M8271" s="13">
        <v>0.40723900881984043</v>
      </c>
      <c r="N8271" s="12">
        <v>-4.3260062107779991</v>
      </c>
      <c r="O8271" s="2">
        <f>DATE(LEFT(ALT[[#This Row],[DATEMTH]],4),RIGHT(ALT[[#This Row],[DATEMTH]],2),1)</f>
        <v>44835</v>
      </c>
      <c r="P8271" t="str">
        <f>IF(AND(ALT[[#This Row],[DATE]]&gt;=DATE(2023,6,1),ALT[[#This Row],[DATE]]&lt;=DATE(2024,5,31)),"Y","N")</f>
        <v>N</v>
      </c>
      <c r="Q8271" t="str">
        <f>LEFT(ALT[[#This Row],[DATEMTH]],4)</f>
        <v>2022</v>
      </c>
    </row>
    <row r="8272" spans="1:17" x14ac:dyDescent="0.25">
      <c r="A8272" t="s">
        <v>83</v>
      </c>
      <c r="B8272" t="s">
        <v>110</v>
      </c>
      <c r="C8272" t="s">
        <v>20</v>
      </c>
      <c r="D8272" t="s">
        <v>22</v>
      </c>
      <c r="E8272" s="14">
        <v>5065054.8217189992</v>
      </c>
      <c r="F8272" s="14">
        <v>23382329.313724019</v>
      </c>
      <c r="G8272" s="13">
        <v>0.21661891566748728</v>
      </c>
      <c r="H8272" s="12">
        <v>-49038975.590000004</v>
      </c>
      <c r="I8272" s="12">
        <v>-10.622769717750179</v>
      </c>
      <c r="J8272" t="s">
        <v>16</v>
      </c>
      <c r="K8272" s="14">
        <v>1970136.1197100007</v>
      </c>
      <c r="L8272" s="14">
        <v>5065054.8217190001</v>
      </c>
      <c r="M8272" s="13">
        <v>0.38896639603228766</v>
      </c>
      <c r="N8272" s="12">
        <v>-4.1319004529942092</v>
      </c>
      <c r="O8272" s="2">
        <f>DATE(LEFT(ALT[[#This Row],[DATEMTH]],4),RIGHT(ALT[[#This Row],[DATEMTH]],2),1)</f>
        <v>44835</v>
      </c>
      <c r="P8272" t="str">
        <f>IF(AND(ALT[[#This Row],[DATE]]&gt;=DATE(2023,6,1),ALT[[#This Row],[DATE]]&lt;=DATE(2024,5,31)),"Y","N")</f>
        <v>N</v>
      </c>
      <c r="Q8272" t="str">
        <f>LEFT(ALT[[#This Row],[DATEMTH]],4)</f>
        <v>2022</v>
      </c>
    </row>
    <row r="8273" spans="1:17" x14ac:dyDescent="0.25">
      <c r="A8273" t="s">
        <v>83</v>
      </c>
      <c r="B8273" t="s">
        <v>110</v>
      </c>
      <c r="C8273" t="s">
        <v>20</v>
      </c>
      <c r="D8273" t="s">
        <v>22</v>
      </c>
      <c r="E8273" s="14">
        <v>5065054.8217189992</v>
      </c>
      <c r="F8273" s="14">
        <v>23382329.313724019</v>
      </c>
      <c r="G8273" s="13">
        <v>0.21661891566748728</v>
      </c>
      <c r="H8273" s="12">
        <v>-49038975.590000004</v>
      </c>
      <c r="I8273" s="12">
        <v>-10.622769717750179</v>
      </c>
      <c r="J8273" t="s">
        <v>26</v>
      </c>
      <c r="K8273" s="14">
        <v>264188.31540799985</v>
      </c>
      <c r="L8273" s="14">
        <v>5065054.8217190001</v>
      </c>
      <c r="M8273" s="13">
        <v>5.2159023881668175E-2</v>
      </c>
      <c r="N8273" s="12">
        <v>-0.55407329939759309</v>
      </c>
      <c r="O8273" s="2">
        <f>DATE(LEFT(ALT[[#This Row],[DATEMTH]],4),RIGHT(ALT[[#This Row],[DATEMTH]],2),1)</f>
        <v>44835</v>
      </c>
      <c r="P8273" t="str">
        <f>IF(AND(ALT[[#This Row],[DATE]]&gt;=DATE(2023,6,1),ALT[[#This Row],[DATE]]&lt;=DATE(2024,5,31)),"Y","N")</f>
        <v>N</v>
      </c>
      <c r="Q8273" t="str">
        <f>LEFT(ALT[[#This Row],[DATEMTH]],4)</f>
        <v>2022</v>
      </c>
    </row>
    <row r="8274" spans="1:17" x14ac:dyDescent="0.25">
      <c r="A8274" t="s">
        <v>83</v>
      </c>
      <c r="B8274" t="s">
        <v>110</v>
      </c>
      <c r="C8274" t="s">
        <v>15</v>
      </c>
      <c r="D8274" t="s">
        <v>17</v>
      </c>
      <c r="E8274" s="14">
        <v>4241675.3110159943</v>
      </c>
      <c r="F8274" s="14">
        <v>23382329.313724019</v>
      </c>
      <c r="G8274" s="13">
        <v>0.18140516516147032</v>
      </c>
      <c r="H8274" s="12">
        <v>-54088877.990000002</v>
      </c>
      <c r="I8274" s="12">
        <v>-9.8120018451745672</v>
      </c>
      <c r="J8274" t="s">
        <v>16</v>
      </c>
      <c r="K8274" s="14">
        <v>1271045.6480479999</v>
      </c>
      <c r="L8274" s="14">
        <v>4241675.3110159999</v>
      </c>
      <c r="M8274" s="13">
        <v>0.29965651655301945</v>
      </c>
      <c r="N8274" s="12">
        <v>-2.9402302933368101</v>
      </c>
      <c r="O8274" s="2">
        <f>DATE(LEFT(ALT[[#This Row],[DATEMTH]],4),RIGHT(ALT[[#This Row],[DATEMTH]],2),1)</f>
        <v>44835</v>
      </c>
      <c r="P8274" t="str">
        <f>IF(AND(ALT[[#This Row],[DATE]]&gt;=DATE(2023,6,1),ALT[[#This Row],[DATE]]&lt;=DATE(2024,5,31)),"Y","N")</f>
        <v>N</v>
      </c>
      <c r="Q8274" t="str">
        <f>LEFT(ALT[[#This Row],[DATEMTH]],4)</f>
        <v>2022</v>
      </c>
    </row>
    <row r="8275" spans="1:17" x14ac:dyDescent="0.25">
      <c r="A8275" t="s">
        <v>83</v>
      </c>
      <c r="B8275" t="s">
        <v>110</v>
      </c>
      <c r="C8275" t="s">
        <v>15</v>
      </c>
      <c r="D8275" t="s">
        <v>17</v>
      </c>
      <c r="E8275" s="14">
        <v>4241675.3110159943</v>
      </c>
      <c r="F8275" s="14">
        <v>23382329.313724019</v>
      </c>
      <c r="G8275" s="13">
        <v>0.18140516516147032</v>
      </c>
      <c r="H8275" s="12">
        <v>-54088877.990000002</v>
      </c>
      <c r="I8275" s="12">
        <v>-9.8120018451745672</v>
      </c>
      <c r="J8275" t="s">
        <v>25</v>
      </c>
      <c r="K8275" s="14">
        <v>582140.3174140004</v>
      </c>
      <c r="L8275" s="14">
        <v>4241675.3110159999</v>
      </c>
      <c r="M8275" s="13">
        <v>0.13724301714045187</v>
      </c>
      <c r="N8275" s="12">
        <v>-1.3466287374194386</v>
      </c>
      <c r="O8275" s="2">
        <f>DATE(LEFT(ALT[[#This Row],[DATEMTH]],4),RIGHT(ALT[[#This Row],[DATEMTH]],2),1)</f>
        <v>44835</v>
      </c>
      <c r="P8275" t="str">
        <f>IF(AND(ALT[[#This Row],[DATE]]&gt;=DATE(2023,6,1),ALT[[#This Row],[DATE]]&lt;=DATE(2024,5,31)),"Y","N")</f>
        <v>N</v>
      </c>
      <c r="Q8275" t="str">
        <f>LEFT(ALT[[#This Row],[DATEMTH]],4)</f>
        <v>2022</v>
      </c>
    </row>
    <row r="8276" spans="1:17" x14ac:dyDescent="0.25">
      <c r="A8276" t="s">
        <v>83</v>
      </c>
      <c r="B8276" t="s">
        <v>110</v>
      </c>
      <c r="C8276" t="s">
        <v>15</v>
      </c>
      <c r="D8276" t="s">
        <v>17</v>
      </c>
      <c r="E8276" s="14">
        <v>4241675.3110159943</v>
      </c>
      <c r="F8276" s="14">
        <v>23382329.313724019</v>
      </c>
      <c r="G8276" s="13">
        <v>0.18140516516147032</v>
      </c>
      <c r="H8276" s="12">
        <v>-54088877.990000002</v>
      </c>
      <c r="I8276" s="12">
        <v>-9.8120018451745672</v>
      </c>
      <c r="J8276" t="s">
        <v>24</v>
      </c>
      <c r="K8276" s="14">
        <v>1717135.4443639994</v>
      </c>
      <c r="L8276" s="14">
        <v>4241675.3110159999</v>
      </c>
      <c r="M8276" s="13">
        <v>0.40482482001968639</v>
      </c>
      <c r="N8276" s="12">
        <v>-3.972141881005625</v>
      </c>
      <c r="O8276" s="2">
        <f>DATE(LEFT(ALT[[#This Row],[DATEMTH]],4),RIGHT(ALT[[#This Row],[DATEMTH]],2),1)</f>
        <v>44835</v>
      </c>
      <c r="P8276" t="str">
        <f>IF(AND(ALT[[#This Row],[DATE]]&gt;=DATE(2023,6,1),ALT[[#This Row],[DATE]]&lt;=DATE(2024,5,31)),"Y","N")</f>
        <v>N</v>
      </c>
      <c r="Q8276" t="str">
        <f>LEFT(ALT[[#This Row],[DATEMTH]],4)</f>
        <v>2022</v>
      </c>
    </row>
    <row r="8277" spans="1:17" x14ac:dyDescent="0.25">
      <c r="A8277" t="s">
        <v>83</v>
      </c>
      <c r="B8277" t="s">
        <v>110</v>
      </c>
      <c r="C8277" t="s">
        <v>15</v>
      </c>
      <c r="D8277" t="s">
        <v>17</v>
      </c>
      <c r="E8277" s="14">
        <v>4241675.3110159943</v>
      </c>
      <c r="F8277" s="14">
        <v>23382329.313724019</v>
      </c>
      <c r="G8277" s="13">
        <v>0.18140516516147032</v>
      </c>
      <c r="H8277" s="12">
        <v>-54088877.990000002</v>
      </c>
      <c r="I8277" s="12">
        <v>-9.8120018451745672</v>
      </c>
      <c r="J8277" t="s">
        <v>26</v>
      </c>
      <c r="K8277" s="14">
        <v>671353.90119000059</v>
      </c>
      <c r="L8277" s="14">
        <v>4241675.3110159999</v>
      </c>
      <c r="M8277" s="13">
        <v>0.1582756462868424</v>
      </c>
      <c r="N8277" s="12">
        <v>-1.5530009334126949</v>
      </c>
      <c r="O8277" s="2">
        <f>DATE(LEFT(ALT[[#This Row],[DATEMTH]],4),RIGHT(ALT[[#This Row],[DATEMTH]],2),1)</f>
        <v>44835</v>
      </c>
      <c r="P8277" t="str">
        <f>IF(AND(ALT[[#This Row],[DATE]]&gt;=DATE(2023,6,1),ALT[[#This Row],[DATE]]&lt;=DATE(2024,5,31)),"Y","N")</f>
        <v>N</v>
      </c>
      <c r="Q8277" t="str">
        <f>LEFT(ALT[[#This Row],[DATEMTH]],4)</f>
        <v>2022</v>
      </c>
    </row>
    <row r="8278" spans="1:17" x14ac:dyDescent="0.25">
      <c r="A8278" t="s">
        <v>83</v>
      </c>
      <c r="B8278" t="s">
        <v>110</v>
      </c>
      <c r="C8278" t="s">
        <v>18</v>
      </c>
      <c r="D8278" t="s">
        <v>17</v>
      </c>
      <c r="E8278" s="14">
        <v>8027564.1443259986</v>
      </c>
      <c r="F8278" s="14">
        <v>23382329.313724019</v>
      </c>
      <c r="G8278" s="13">
        <v>0.34331755560444965</v>
      </c>
      <c r="H8278" s="12">
        <v>-54088877.990000002</v>
      </c>
      <c r="I8278" s="12">
        <v>-18.569661376914116</v>
      </c>
      <c r="J8278" t="s">
        <v>25</v>
      </c>
      <c r="K8278" s="14">
        <v>1014581.4604609996</v>
      </c>
      <c r="L8278" s="14">
        <v>8027564.1443260014</v>
      </c>
      <c r="M8278" s="13">
        <v>0.12638721313464937</v>
      </c>
      <c r="N8278" s="12">
        <v>-2.3469677502823107</v>
      </c>
      <c r="O8278" s="2">
        <f>DATE(LEFT(ALT[[#This Row],[DATEMTH]],4),RIGHT(ALT[[#This Row],[DATEMTH]],2),1)</f>
        <v>44835</v>
      </c>
      <c r="P8278" t="str">
        <f>IF(AND(ALT[[#This Row],[DATE]]&gt;=DATE(2023,6,1),ALT[[#This Row],[DATE]]&lt;=DATE(2024,5,31)),"Y","N")</f>
        <v>N</v>
      </c>
      <c r="Q8278" t="str">
        <f>LEFT(ALT[[#This Row],[DATEMTH]],4)</f>
        <v>2022</v>
      </c>
    </row>
    <row r="8279" spans="1:17" x14ac:dyDescent="0.25">
      <c r="A8279" t="s">
        <v>83</v>
      </c>
      <c r="B8279" t="s">
        <v>110</v>
      </c>
      <c r="C8279" t="s">
        <v>18</v>
      </c>
      <c r="D8279" t="s">
        <v>17</v>
      </c>
      <c r="E8279" s="14">
        <v>8027564.1443259986</v>
      </c>
      <c r="F8279" s="14">
        <v>23382329.313724019</v>
      </c>
      <c r="G8279" s="13">
        <v>0.34331755560444965</v>
      </c>
      <c r="H8279" s="12">
        <v>-54088877.990000002</v>
      </c>
      <c r="I8279" s="12">
        <v>-18.569661376914116</v>
      </c>
      <c r="J8279" t="s">
        <v>24</v>
      </c>
      <c r="K8279" s="14">
        <v>2064740.6561740013</v>
      </c>
      <c r="L8279" s="14">
        <v>8027564.1443260014</v>
      </c>
      <c r="M8279" s="13">
        <v>0.25720637282398917</v>
      </c>
      <c r="N8279" s="12">
        <v>-4.7762352473258041</v>
      </c>
      <c r="O8279" s="2">
        <f>DATE(LEFT(ALT[[#This Row],[DATEMTH]],4),RIGHT(ALT[[#This Row],[DATEMTH]],2),1)</f>
        <v>44835</v>
      </c>
      <c r="P8279" t="str">
        <f>IF(AND(ALT[[#This Row],[DATE]]&gt;=DATE(2023,6,1),ALT[[#This Row],[DATE]]&lt;=DATE(2024,5,31)),"Y","N")</f>
        <v>N</v>
      </c>
      <c r="Q8279" t="str">
        <f>LEFT(ALT[[#This Row],[DATEMTH]],4)</f>
        <v>2022</v>
      </c>
    </row>
    <row r="8280" spans="1:17" x14ac:dyDescent="0.25">
      <c r="A8280" t="s">
        <v>83</v>
      </c>
      <c r="B8280" t="s">
        <v>110</v>
      </c>
      <c r="C8280" t="s">
        <v>18</v>
      </c>
      <c r="D8280" t="s">
        <v>17</v>
      </c>
      <c r="E8280" s="14">
        <v>8027564.1443259986</v>
      </c>
      <c r="F8280" s="14">
        <v>23382329.313724019</v>
      </c>
      <c r="G8280" s="13">
        <v>0.34331755560444965</v>
      </c>
      <c r="H8280" s="12">
        <v>-54088877.990000002</v>
      </c>
      <c r="I8280" s="12">
        <v>-18.569661376914116</v>
      </c>
      <c r="J8280" t="s">
        <v>16</v>
      </c>
      <c r="K8280" s="14">
        <v>2804046.7356360015</v>
      </c>
      <c r="L8280" s="14">
        <v>8027564.1443260014</v>
      </c>
      <c r="M8280" s="13">
        <v>0.34930231452811777</v>
      </c>
      <c r="N8280" s="12">
        <v>-6.4864256989594953</v>
      </c>
      <c r="O8280" s="2">
        <f>DATE(LEFT(ALT[[#This Row],[DATEMTH]],4),RIGHT(ALT[[#This Row],[DATEMTH]],2),1)</f>
        <v>44835</v>
      </c>
      <c r="P8280" t="str">
        <f>IF(AND(ALT[[#This Row],[DATE]]&gt;=DATE(2023,6,1),ALT[[#This Row],[DATE]]&lt;=DATE(2024,5,31)),"Y","N")</f>
        <v>N</v>
      </c>
      <c r="Q8280" t="str">
        <f>LEFT(ALT[[#This Row],[DATEMTH]],4)</f>
        <v>2022</v>
      </c>
    </row>
    <row r="8281" spans="1:17" x14ac:dyDescent="0.25">
      <c r="A8281" t="s">
        <v>83</v>
      </c>
      <c r="B8281" t="s">
        <v>110</v>
      </c>
      <c r="C8281" t="s">
        <v>18</v>
      </c>
      <c r="D8281" t="s">
        <v>17</v>
      </c>
      <c r="E8281" s="14">
        <v>8027564.1443259986</v>
      </c>
      <c r="F8281" s="14">
        <v>23382329.313724019</v>
      </c>
      <c r="G8281" s="13">
        <v>0.34331755560444965</v>
      </c>
      <c r="H8281" s="12">
        <v>-54088877.990000002</v>
      </c>
      <c r="I8281" s="12">
        <v>-18.569661376914116</v>
      </c>
      <c r="J8281" t="s">
        <v>26</v>
      </c>
      <c r="K8281" s="14">
        <v>2144195.2920549996</v>
      </c>
      <c r="L8281" s="14">
        <v>8027564.1443260014</v>
      </c>
      <c r="M8281" s="13">
        <v>0.26710409951324376</v>
      </c>
      <c r="N8281" s="12">
        <v>-4.9600326803465071</v>
      </c>
      <c r="O8281" s="2">
        <f>DATE(LEFT(ALT[[#This Row],[DATEMTH]],4),RIGHT(ALT[[#This Row],[DATEMTH]],2),1)</f>
        <v>44835</v>
      </c>
      <c r="P8281" t="str">
        <f>IF(AND(ALT[[#This Row],[DATE]]&gt;=DATE(2023,6,1),ALT[[#This Row],[DATE]]&lt;=DATE(2024,5,31)),"Y","N")</f>
        <v>N</v>
      </c>
      <c r="Q8281" t="str">
        <f>LEFT(ALT[[#This Row],[DATEMTH]],4)</f>
        <v>2022</v>
      </c>
    </row>
    <row r="8282" spans="1:17" x14ac:dyDescent="0.25">
      <c r="A8282" t="s">
        <v>83</v>
      </c>
      <c r="B8282" t="s">
        <v>110</v>
      </c>
      <c r="C8282" t="s">
        <v>19</v>
      </c>
      <c r="D8282" t="s">
        <v>17</v>
      </c>
      <c r="E8282" s="14">
        <v>6048035.036662994</v>
      </c>
      <c r="F8282" s="14">
        <v>23382329.313724019</v>
      </c>
      <c r="G8282" s="13">
        <v>0.25865836356659139</v>
      </c>
      <c r="H8282" s="12">
        <v>-54088877.990000002</v>
      </c>
      <c r="I8282" s="12">
        <v>-13.990540668046425</v>
      </c>
      <c r="J8282" t="s">
        <v>25</v>
      </c>
      <c r="K8282" s="14">
        <v>4100455.8478900017</v>
      </c>
      <c r="L8282" s="14">
        <v>6048035.0366630023</v>
      </c>
      <c r="M8282" s="13">
        <v>0.67798149697102683</v>
      </c>
      <c r="N8282" s="12">
        <v>-9.4853277055561449</v>
      </c>
      <c r="O8282" s="2">
        <f>DATE(LEFT(ALT[[#This Row],[DATEMTH]],4),RIGHT(ALT[[#This Row],[DATEMTH]],2),1)</f>
        <v>44835</v>
      </c>
      <c r="P8282" t="str">
        <f>IF(AND(ALT[[#This Row],[DATE]]&gt;=DATE(2023,6,1),ALT[[#This Row],[DATE]]&lt;=DATE(2024,5,31)),"Y","N")</f>
        <v>N</v>
      </c>
      <c r="Q8282" t="str">
        <f>LEFT(ALT[[#This Row],[DATEMTH]],4)</f>
        <v>2022</v>
      </c>
    </row>
    <row r="8283" spans="1:17" x14ac:dyDescent="0.25">
      <c r="A8283" t="s">
        <v>83</v>
      </c>
      <c r="B8283" t="s">
        <v>110</v>
      </c>
      <c r="C8283" t="s">
        <v>19</v>
      </c>
      <c r="D8283" t="s">
        <v>17</v>
      </c>
      <c r="E8283" s="14">
        <v>6048035.036662994</v>
      </c>
      <c r="F8283" s="14">
        <v>23382329.313724019</v>
      </c>
      <c r="G8283" s="13">
        <v>0.25865836356659139</v>
      </c>
      <c r="H8283" s="12">
        <v>-54088877.990000002</v>
      </c>
      <c r="I8283" s="12">
        <v>-13.990540668046425</v>
      </c>
      <c r="J8283" t="s">
        <v>24</v>
      </c>
      <c r="K8283" s="14">
        <v>1656700.0760809998</v>
      </c>
      <c r="L8283" s="14">
        <v>6048035.0366630023</v>
      </c>
      <c r="M8283" s="13">
        <v>0.27392369026272745</v>
      </c>
      <c r="N8283" s="12">
        <v>-3.8323405285620407</v>
      </c>
      <c r="O8283" s="2">
        <f>DATE(LEFT(ALT[[#This Row],[DATEMTH]],4),RIGHT(ALT[[#This Row],[DATEMTH]],2),1)</f>
        <v>44835</v>
      </c>
      <c r="P8283" t="str">
        <f>IF(AND(ALT[[#This Row],[DATE]]&gt;=DATE(2023,6,1),ALT[[#This Row],[DATE]]&lt;=DATE(2024,5,31)),"Y","N")</f>
        <v>N</v>
      </c>
      <c r="Q8283" t="str">
        <f>LEFT(ALT[[#This Row],[DATEMTH]],4)</f>
        <v>2022</v>
      </c>
    </row>
    <row r="8284" spans="1:17" x14ac:dyDescent="0.25">
      <c r="A8284" t="s">
        <v>83</v>
      </c>
      <c r="B8284" t="s">
        <v>110</v>
      </c>
      <c r="C8284" t="s">
        <v>19</v>
      </c>
      <c r="D8284" t="s">
        <v>17</v>
      </c>
      <c r="E8284" s="14">
        <v>6048035.036662994</v>
      </c>
      <c r="F8284" s="14">
        <v>23382329.313724019</v>
      </c>
      <c r="G8284" s="13">
        <v>0.25865836356659139</v>
      </c>
      <c r="H8284" s="12">
        <v>-54088877.990000002</v>
      </c>
      <c r="I8284" s="12">
        <v>-13.990540668046425</v>
      </c>
      <c r="J8284" t="s">
        <v>16</v>
      </c>
      <c r="K8284" s="14">
        <v>2136.4046510000007</v>
      </c>
      <c r="L8284" s="14">
        <v>6048035.0366630023</v>
      </c>
      <c r="M8284" s="13">
        <v>3.5323946340409432E-4</v>
      </c>
      <c r="N8284" s="12">
        <v>-4.9420110783138784E-3</v>
      </c>
      <c r="O8284" s="2">
        <f>DATE(LEFT(ALT[[#This Row],[DATEMTH]],4),RIGHT(ALT[[#This Row],[DATEMTH]],2),1)</f>
        <v>44835</v>
      </c>
      <c r="P8284" t="str">
        <f>IF(AND(ALT[[#This Row],[DATE]]&gt;=DATE(2023,6,1),ALT[[#This Row],[DATE]]&lt;=DATE(2024,5,31)),"Y","N")</f>
        <v>N</v>
      </c>
      <c r="Q8284" t="str">
        <f>LEFT(ALT[[#This Row],[DATEMTH]],4)</f>
        <v>2022</v>
      </c>
    </row>
    <row r="8285" spans="1:17" x14ac:dyDescent="0.25">
      <c r="A8285" t="s">
        <v>83</v>
      </c>
      <c r="B8285" t="s">
        <v>110</v>
      </c>
      <c r="C8285" t="s">
        <v>19</v>
      </c>
      <c r="D8285" t="s">
        <v>17</v>
      </c>
      <c r="E8285" s="14">
        <v>6048035.036662994</v>
      </c>
      <c r="F8285" s="14">
        <v>23382329.313724019</v>
      </c>
      <c r="G8285" s="13">
        <v>0.25865836356659139</v>
      </c>
      <c r="H8285" s="12">
        <v>-54088877.990000002</v>
      </c>
      <c r="I8285" s="12">
        <v>-13.990540668046425</v>
      </c>
      <c r="J8285" t="s">
        <v>26</v>
      </c>
      <c r="K8285" s="14">
        <v>288742.70804099995</v>
      </c>
      <c r="L8285" s="14">
        <v>6048035.0366630023</v>
      </c>
      <c r="M8285" s="13">
        <v>4.7741573302841421E-2</v>
      </c>
      <c r="N8285" s="12">
        <v>-0.66793042284992232</v>
      </c>
      <c r="O8285" s="2">
        <f>DATE(LEFT(ALT[[#This Row],[DATEMTH]],4),RIGHT(ALT[[#This Row],[DATEMTH]],2),1)</f>
        <v>44835</v>
      </c>
      <c r="P8285" t="str">
        <f>IF(AND(ALT[[#This Row],[DATE]]&gt;=DATE(2023,6,1),ALT[[#This Row],[DATE]]&lt;=DATE(2024,5,31)),"Y","N")</f>
        <v>N</v>
      </c>
      <c r="Q8285" t="str">
        <f>LEFT(ALT[[#This Row],[DATEMTH]],4)</f>
        <v>2022</v>
      </c>
    </row>
    <row r="8286" spans="1:17" x14ac:dyDescent="0.25">
      <c r="A8286" t="s">
        <v>83</v>
      </c>
      <c r="B8286" t="s">
        <v>110</v>
      </c>
      <c r="C8286" t="s">
        <v>20</v>
      </c>
      <c r="D8286" t="s">
        <v>17</v>
      </c>
      <c r="E8286" s="14">
        <v>5065054.8217189992</v>
      </c>
      <c r="F8286" s="14">
        <v>23382329.313724019</v>
      </c>
      <c r="G8286" s="13">
        <v>0.21661891566748728</v>
      </c>
      <c r="H8286" s="12">
        <v>-54088877.990000002</v>
      </c>
      <c r="I8286" s="12">
        <v>-11.71667409986482</v>
      </c>
      <c r="J8286" t="s">
        <v>25</v>
      </c>
      <c r="K8286" s="14">
        <v>768042.48138600052</v>
      </c>
      <c r="L8286" s="14">
        <v>5065054.8217190001</v>
      </c>
      <c r="M8286" s="13">
        <v>0.15163557126620378</v>
      </c>
      <c r="N8286" s="12">
        <v>-1.7766645704729358</v>
      </c>
      <c r="O8286" s="2">
        <f>DATE(LEFT(ALT[[#This Row],[DATEMTH]],4),RIGHT(ALT[[#This Row],[DATEMTH]],2),1)</f>
        <v>44835</v>
      </c>
      <c r="P8286" t="str">
        <f>IF(AND(ALT[[#This Row],[DATE]]&gt;=DATE(2023,6,1),ALT[[#This Row],[DATE]]&lt;=DATE(2024,5,31)),"Y","N")</f>
        <v>N</v>
      </c>
      <c r="Q8286" t="str">
        <f>LEFT(ALT[[#This Row],[DATEMTH]],4)</f>
        <v>2022</v>
      </c>
    </row>
    <row r="8287" spans="1:17" x14ac:dyDescent="0.25">
      <c r="A8287" t="s">
        <v>83</v>
      </c>
      <c r="B8287" t="s">
        <v>110</v>
      </c>
      <c r="C8287" t="s">
        <v>20</v>
      </c>
      <c r="D8287" t="s">
        <v>17</v>
      </c>
      <c r="E8287" s="14">
        <v>5065054.8217189992</v>
      </c>
      <c r="F8287" s="14">
        <v>23382329.313724019</v>
      </c>
      <c r="G8287" s="13">
        <v>0.21661891566748728</v>
      </c>
      <c r="H8287" s="12">
        <v>-54088877.990000002</v>
      </c>
      <c r="I8287" s="12">
        <v>-11.71667409986482</v>
      </c>
      <c r="J8287" t="s">
        <v>24</v>
      </c>
      <c r="K8287" s="14">
        <v>2062687.9052149991</v>
      </c>
      <c r="L8287" s="14">
        <v>5065054.8217190001</v>
      </c>
      <c r="M8287" s="13">
        <v>0.40723900881984043</v>
      </c>
      <c r="N8287" s="12">
        <v>-4.7714867470940456</v>
      </c>
      <c r="O8287" s="2">
        <f>DATE(LEFT(ALT[[#This Row],[DATEMTH]],4),RIGHT(ALT[[#This Row],[DATEMTH]],2),1)</f>
        <v>44835</v>
      </c>
      <c r="P8287" t="str">
        <f>IF(AND(ALT[[#This Row],[DATE]]&gt;=DATE(2023,6,1),ALT[[#This Row],[DATE]]&lt;=DATE(2024,5,31)),"Y","N")</f>
        <v>N</v>
      </c>
      <c r="Q8287" t="str">
        <f>LEFT(ALT[[#This Row],[DATEMTH]],4)</f>
        <v>2022</v>
      </c>
    </row>
    <row r="8288" spans="1:17" x14ac:dyDescent="0.25">
      <c r="A8288" t="s">
        <v>83</v>
      </c>
      <c r="B8288" t="s">
        <v>110</v>
      </c>
      <c r="C8288" t="s">
        <v>20</v>
      </c>
      <c r="D8288" t="s">
        <v>17</v>
      </c>
      <c r="E8288" s="14">
        <v>5065054.8217189992</v>
      </c>
      <c r="F8288" s="14">
        <v>23382329.313724019</v>
      </c>
      <c r="G8288" s="13">
        <v>0.21661891566748728</v>
      </c>
      <c r="H8288" s="12">
        <v>-54088877.990000002</v>
      </c>
      <c r="I8288" s="12">
        <v>-11.71667409986482</v>
      </c>
      <c r="J8288" t="s">
        <v>16</v>
      </c>
      <c r="K8288" s="14">
        <v>1970136.1197100007</v>
      </c>
      <c r="L8288" s="14">
        <v>5065054.8217190001</v>
      </c>
      <c r="M8288" s="13">
        <v>0.38896639603228766</v>
      </c>
      <c r="N8288" s="12">
        <v>-4.5573924981092668</v>
      </c>
      <c r="O8288" s="2">
        <f>DATE(LEFT(ALT[[#This Row],[DATEMTH]],4),RIGHT(ALT[[#This Row],[DATEMTH]],2),1)</f>
        <v>44835</v>
      </c>
      <c r="P8288" t="str">
        <f>IF(AND(ALT[[#This Row],[DATE]]&gt;=DATE(2023,6,1),ALT[[#This Row],[DATE]]&lt;=DATE(2024,5,31)),"Y","N")</f>
        <v>N</v>
      </c>
      <c r="Q8288" t="str">
        <f>LEFT(ALT[[#This Row],[DATEMTH]],4)</f>
        <v>2022</v>
      </c>
    </row>
    <row r="8289" spans="1:17" x14ac:dyDescent="0.25">
      <c r="A8289" t="s">
        <v>83</v>
      </c>
      <c r="B8289" t="s">
        <v>110</v>
      </c>
      <c r="C8289" t="s">
        <v>20</v>
      </c>
      <c r="D8289" t="s">
        <v>17</v>
      </c>
      <c r="E8289" s="14">
        <v>5065054.8217189992</v>
      </c>
      <c r="F8289" s="14">
        <v>23382329.313724019</v>
      </c>
      <c r="G8289" s="13">
        <v>0.21661891566748728</v>
      </c>
      <c r="H8289" s="12">
        <v>-54088877.990000002</v>
      </c>
      <c r="I8289" s="12">
        <v>-11.71667409986482</v>
      </c>
      <c r="J8289" t="s">
        <v>26</v>
      </c>
      <c r="K8289" s="14">
        <v>264188.31540799985</v>
      </c>
      <c r="L8289" s="14">
        <v>5065054.8217190001</v>
      </c>
      <c r="M8289" s="13">
        <v>5.2159023881668175E-2</v>
      </c>
      <c r="N8289" s="12">
        <v>-0.61113028418857207</v>
      </c>
      <c r="O8289" s="2">
        <f>DATE(LEFT(ALT[[#This Row],[DATEMTH]],4),RIGHT(ALT[[#This Row],[DATEMTH]],2),1)</f>
        <v>44835</v>
      </c>
      <c r="P8289" t="str">
        <f>IF(AND(ALT[[#This Row],[DATE]]&gt;=DATE(2023,6,1),ALT[[#This Row],[DATE]]&lt;=DATE(2024,5,31)),"Y","N")</f>
        <v>N</v>
      </c>
      <c r="Q8289" t="str">
        <f>LEFT(ALT[[#This Row],[DATEMTH]],4)</f>
        <v>2022</v>
      </c>
    </row>
    <row r="8290" spans="1:17" x14ac:dyDescent="0.25">
      <c r="A8290" t="s">
        <v>83</v>
      </c>
      <c r="B8290" t="s">
        <v>110</v>
      </c>
      <c r="C8290" t="s">
        <v>15</v>
      </c>
      <c r="D8290" t="s">
        <v>23</v>
      </c>
      <c r="E8290" s="14">
        <v>4241675.3110159943</v>
      </c>
      <c r="F8290" s="14">
        <v>23382329.313724019</v>
      </c>
      <c r="G8290" s="13">
        <v>0.18140516516147032</v>
      </c>
      <c r="H8290" s="12">
        <v>-14546886.130000001</v>
      </c>
      <c r="I8290" s="12">
        <v>-2.6388802809977516</v>
      </c>
      <c r="J8290" t="s">
        <v>16</v>
      </c>
      <c r="K8290" s="14">
        <v>1271045.6480479999</v>
      </c>
      <c r="L8290" s="14">
        <v>4241675.3110159999</v>
      </c>
      <c r="M8290" s="13">
        <v>0.29965651655301945</v>
      </c>
      <c r="N8290" s="12">
        <v>-0.79075767260423935</v>
      </c>
      <c r="O8290" s="2">
        <f>DATE(LEFT(ALT[[#This Row],[DATEMTH]],4),RIGHT(ALT[[#This Row],[DATEMTH]],2),1)</f>
        <v>44835</v>
      </c>
      <c r="P8290" t="str">
        <f>IF(AND(ALT[[#This Row],[DATE]]&gt;=DATE(2023,6,1),ALT[[#This Row],[DATE]]&lt;=DATE(2024,5,31)),"Y","N")</f>
        <v>N</v>
      </c>
      <c r="Q8290" t="str">
        <f>LEFT(ALT[[#This Row],[DATEMTH]],4)</f>
        <v>2022</v>
      </c>
    </row>
    <row r="8291" spans="1:17" x14ac:dyDescent="0.25">
      <c r="A8291" t="s">
        <v>83</v>
      </c>
      <c r="B8291" t="s">
        <v>110</v>
      </c>
      <c r="C8291" t="s">
        <v>15</v>
      </c>
      <c r="D8291" t="s">
        <v>23</v>
      </c>
      <c r="E8291" s="14">
        <v>4241675.3110159943</v>
      </c>
      <c r="F8291" s="14">
        <v>23382329.313724019</v>
      </c>
      <c r="G8291" s="13">
        <v>0.18140516516147032</v>
      </c>
      <c r="H8291" s="12">
        <v>-14546886.130000001</v>
      </c>
      <c r="I8291" s="12">
        <v>-2.6388802809977516</v>
      </c>
      <c r="J8291" t="s">
        <v>25</v>
      </c>
      <c r="K8291" s="14">
        <v>582140.3174140004</v>
      </c>
      <c r="L8291" s="14">
        <v>4241675.3110159999</v>
      </c>
      <c r="M8291" s="13">
        <v>0.13724301714045187</v>
      </c>
      <c r="N8291" s="12">
        <v>-0.36216789163657487</v>
      </c>
      <c r="O8291" s="2">
        <f>DATE(LEFT(ALT[[#This Row],[DATEMTH]],4),RIGHT(ALT[[#This Row],[DATEMTH]],2),1)</f>
        <v>44835</v>
      </c>
      <c r="P8291" t="str">
        <f>IF(AND(ALT[[#This Row],[DATE]]&gt;=DATE(2023,6,1),ALT[[#This Row],[DATE]]&lt;=DATE(2024,5,31)),"Y","N")</f>
        <v>N</v>
      </c>
      <c r="Q8291" t="str">
        <f>LEFT(ALT[[#This Row],[DATEMTH]],4)</f>
        <v>2022</v>
      </c>
    </row>
    <row r="8292" spans="1:17" x14ac:dyDescent="0.25">
      <c r="A8292" t="s">
        <v>83</v>
      </c>
      <c r="B8292" t="s">
        <v>110</v>
      </c>
      <c r="C8292" t="s">
        <v>15</v>
      </c>
      <c r="D8292" t="s">
        <v>23</v>
      </c>
      <c r="E8292" s="14">
        <v>4241675.3110159943</v>
      </c>
      <c r="F8292" s="14">
        <v>23382329.313724019</v>
      </c>
      <c r="G8292" s="13">
        <v>0.18140516516147032</v>
      </c>
      <c r="H8292" s="12">
        <v>-14546886.130000001</v>
      </c>
      <c r="I8292" s="12">
        <v>-2.6388802809977516</v>
      </c>
      <c r="J8292" t="s">
        <v>24</v>
      </c>
      <c r="K8292" s="14">
        <v>1717135.4443639994</v>
      </c>
      <c r="L8292" s="14">
        <v>4241675.3110159999</v>
      </c>
      <c r="M8292" s="13">
        <v>0.40482482001968639</v>
      </c>
      <c r="N8292" s="12">
        <v>-1.0682842348084143</v>
      </c>
      <c r="O8292" s="2">
        <f>DATE(LEFT(ALT[[#This Row],[DATEMTH]],4),RIGHT(ALT[[#This Row],[DATEMTH]],2),1)</f>
        <v>44835</v>
      </c>
      <c r="P8292" t="str">
        <f>IF(AND(ALT[[#This Row],[DATE]]&gt;=DATE(2023,6,1),ALT[[#This Row],[DATE]]&lt;=DATE(2024,5,31)),"Y","N")</f>
        <v>N</v>
      </c>
      <c r="Q8292" t="str">
        <f>LEFT(ALT[[#This Row],[DATEMTH]],4)</f>
        <v>2022</v>
      </c>
    </row>
    <row r="8293" spans="1:17" x14ac:dyDescent="0.25">
      <c r="A8293" t="s">
        <v>83</v>
      </c>
      <c r="B8293" t="s">
        <v>110</v>
      </c>
      <c r="C8293" t="s">
        <v>15</v>
      </c>
      <c r="D8293" t="s">
        <v>23</v>
      </c>
      <c r="E8293" s="14">
        <v>4241675.3110159943</v>
      </c>
      <c r="F8293" s="14">
        <v>23382329.313724019</v>
      </c>
      <c r="G8293" s="13">
        <v>0.18140516516147032</v>
      </c>
      <c r="H8293" s="12">
        <v>-14546886.130000001</v>
      </c>
      <c r="I8293" s="12">
        <v>-2.6388802809977516</v>
      </c>
      <c r="J8293" t="s">
        <v>26</v>
      </c>
      <c r="K8293" s="14">
        <v>671353.90119000059</v>
      </c>
      <c r="L8293" s="14">
        <v>4241675.3110159999</v>
      </c>
      <c r="M8293" s="13">
        <v>0.1582756462868424</v>
      </c>
      <c r="N8293" s="12">
        <v>-0.41767048194852341</v>
      </c>
      <c r="O8293" s="2">
        <f>DATE(LEFT(ALT[[#This Row],[DATEMTH]],4),RIGHT(ALT[[#This Row],[DATEMTH]],2),1)</f>
        <v>44835</v>
      </c>
      <c r="P8293" t="str">
        <f>IF(AND(ALT[[#This Row],[DATE]]&gt;=DATE(2023,6,1),ALT[[#This Row],[DATE]]&lt;=DATE(2024,5,31)),"Y","N")</f>
        <v>N</v>
      </c>
      <c r="Q8293" t="str">
        <f>LEFT(ALT[[#This Row],[DATEMTH]],4)</f>
        <v>2022</v>
      </c>
    </row>
    <row r="8294" spans="1:17" x14ac:dyDescent="0.25">
      <c r="A8294" t="s">
        <v>83</v>
      </c>
      <c r="B8294" t="s">
        <v>110</v>
      </c>
      <c r="C8294" t="s">
        <v>18</v>
      </c>
      <c r="D8294" t="s">
        <v>23</v>
      </c>
      <c r="E8294" s="14">
        <v>8027564.1443259986</v>
      </c>
      <c r="F8294" s="14">
        <v>23382329.313724019</v>
      </c>
      <c r="G8294" s="13">
        <v>0.34331755560444965</v>
      </c>
      <c r="H8294" s="12">
        <v>-14546886.130000001</v>
      </c>
      <c r="I8294" s="12">
        <v>-4.9942013878078733</v>
      </c>
      <c r="J8294" t="s">
        <v>25</v>
      </c>
      <c r="K8294" s="14">
        <v>1014581.4604609996</v>
      </c>
      <c r="L8294" s="14">
        <v>8027564.1443260014</v>
      </c>
      <c r="M8294" s="13">
        <v>0.12638721313464937</v>
      </c>
      <c r="N8294" s="12">
        <v>-0.63120319523823532</v>
      </c>
      <c r="O8294" s="2">
        <f>DATE(LEFT(ALT[[#This Row],[DATEMTH]],4),RIGHT(ALT[[#This Row],[DATEMTH]],2),1)</f>
        <v>44835</v>
      </c>
      <c r="P8294" t="str">
        <f>IF(AND(ALT[[#This Row],[DATE]]&gt;=DATE(2023,6,1),ALT[[#This Row],[DATE]]&lt;=DATE(2024,5,31)),"Y","N")</f>
        <v>N</v>
      </c>
      <c r="Q8294" t="str">
        <f>LEFT(ALT[[#This Row],[DATEMTH]],4)</f>
        <v>2022</v>
      </c>
    </row>
    <row r="8295" spans="1:17" x14ac:dyDescent="0.25">
      <c r="A8295" t="s">
        <v>83</v>
      </c>
      <c r="B8295" t="s">
        <v>110</v>
      </c>
      <c r="C8295" t="s">
        <v>18</v>
      </c>
      <c r="D8295" t="s">
        <v>23</v>
      </c>
      <c r="E8295" s="14">
        <v>8027564.1443259986</v>
      </c>
      <c r="F8295" s="14">
        <v>23382329.313724019</v>
      </c>
      <c r="G8295" s="13">
        <v>0.34331755560444965</v>
      </c>
      <c r="H8295" s="12">
        <v>-14546886.130000001</v>
      </c>
      <c r="I8295" s="12">
        <v>-4.9942013878078733</v>
      </c>
      <c r="J8295" t="s">
        <v>24</v>
      </c>
      <c r="K8295" s="14">
        <v>2064740.6561740013</v>
      </c>
      <c r="L8295" s="14">
        <v>8027564.1443260014</v>
      </c>
      <c r="M8295" s="13">
        <v>0.25720637282398917</v>
      </c>
      <c r="N8295" s="12">
        <v>-1.284540424110596</v>
      </c>
      <c r="O8295" s="2">
        <f>DATE(LEFT(ALT[[#This Row],[DATEMTH]],4),RIGHT(ALT[[#This Row],[DATEMTH]],2),1)</f>
        <v>44835</v>
      </c>
      <c r="P8295" t="str">
        <f>IF(AND(ALT[[#This Row],[DATE]]&gt;=DATE(2023,6,1),ALT[[#This Row],[DATE]]&lt;=DATE(2024,5,31)),"Y","N")</f>
        <v>N</v>
      </c>
      <c r="Q8295" t="str">
        <f>LEFT(ALT[[#This Row],[DATEMTH]],4)</f>
        <v>2022</v>
      </c>
    </row>
    <row r="8296" spans="1:17" x14ac:dyDescent="0.25">
      <c r="A8296" t="s">
        <v>83</v>
      </c>
      <c r="B8296" t="s">
        <v>110</v>
      </c>
      <c r="C8296" t="s">
        <v>18</v>
      </c>
      <c r="D8296" t="s">
        <v>23</v>
      </c>
      <c r="E8296" s="14">
        <v>8027564.1443259986</v>
      </c>
      <c r="F8296" s="14">
        <v>23382329.313724019</v>
      </c>
      <c r="G8296" s="13">
        <v>0.34331755560444965</v>
      </c>
      <c r="H8296" s="12">
        <v>-14546886.130000001</v>
      </c>
      <c r="I8296" s="12">
        <v>-4.9942013878078733</v>
      </c>
      <c r="J8296" t="s">
        <v>16</v>
      </c>
      <c r="K8296" s="14">
        <v>2804046.7356360015</v>
      </c>
      <c r="L8296" s="14">
        <v>8027564.1443260014</v>
      </c>
      <c r="M8296" s="13">
        <v>0.34930231452811777</v>
      </c>
      <c r="N8296" s="12">
        <v>-1.7444861039808279</v>
      </c>
      <c r="O8296" s="2">
        <f>DATE(LEFT(ALT[[#This Row],[DATEMTH]],4),RIGHT(ALT[[#This Row],[DATEMTH]],2),1)</f>
        <v>44835</v>
      </c>
      <c r="P8296" t="str">
        <f>IF(AND(ALT[[#This Row],[DATE]]&gt;=DATE(2023,6,1),ALT[[#This Row],[DATE]]&lt;=DATE(2024,5,31)),"Y","N")</f>
        <v>N</v>
      </c>
      <c r="Q8296" t="str">
        <f>LEFT(ALT[[#This Row],[DATEMTH]],4)</f>
        <v>2022</v>
      </c>
    </row>
    <row r="8297" spans="1:17" x14ac:dyDescent="0.25">
      <c r="A8297" t="s">
        <v>83</v>
      </c>
      <c r="B8297" t="s">
        <v>110</v>
      </c>
      <c r="C8297" t="s">
        <v>18</v>
      </c>
      <c r="D8297" t="s">
        <v>23</v>
      </c>
      <c r="E8297" s="14">
        <v>8027564.1443259986</v>
      </c>
      <c r="F8297" s="14">
        <v>23382329.313724019</v>
      </c>
      <c r="G8297" s="13">
        <v>0.34331755560444965</v>
      </c>
      <c r="H8297" s="12">
        <v>-14546886.130000001</v>
      </c>
      <c r="I8297" s="12">
        <v>-4.9942013878078733</v>
      </c>
      <c r="J8297" t="s">
        <v>26</v>
      </c>
      <c r="K8297" s="14">
        <v>2144195.2920549996</v>
      </c>
      <c r="L8297" s="14">
        <v>8027564.1443260014</v>
      </c>
      <c r="M8297" s="13">
        <v>0.26710409951324376</v>
      </c>
      <c r="N8297" s="12">
        <v>-1.3339716644782142</v>
      </c>
      <c r="O8297" s="2">
        <f>DATE(LEFT(ALT[[#This Row],[DATEMTH]],4),RIGHT(ALT[[#This Row],[DATEMTH]],2),1)</f>
        <v>44835</v>
      </c>
      <c r="P8297" t="str">
        <f>IF(AND(ALT[[#This Row],[DATE]]&gt;=DATE(2023,6,1),ALT[[#This Row],[DATE]]&lt;=DATE(2024,5,31)),"Y","N")</f>
        <v>N</v>
      </c>
      <c r="Q8297" t="str">
        <f>LEFT(ALT[[#This Row],[DATEMTH]],4)</f>
        <v>2022</v>
      </c>
    </row>
    <row r="8298" spans="1:17" x14ac:dyDescent="0.25">
      <c r="A8298" t="s">
        <v>83</v>
      </c>
      <c r="B8298" t="s">
        <v>110</v>
      </c>
      <c r="C8298" t="s">
        <v>19</v>
      </c>
      <c r="D8298" t="s">
        <v>23</v>
      </c>
      <c r="E8298" s="14">
        <v>6048035.036662994</v>
      </c>
      <c r="F8298" s="14">
        <v>23382329.313724019</v>
      </c>
      <c r="G8298" s="13">
        <v>0.25865836356659139</v>
      </c>
      <c r="H8298" s="12">
        <v>-14546886.130000001</v>
      </c>
      <c r="I8298" s="12">
        <v>-3.7626737613753458</v>
      </c>
      <c r="J8298" t="s">
        <v>25</v>
      </c>
      <c r="K8298" s="14">
        <v>4100455.8478900017</v>
      </c>
      <c r="L8298" s="14">
        <v>6048035.0366630023</v>
      </c>
      <c r="M8298" s="13">
        <v>0.67798149697102683</v>
      </c>
      <c r="N8298" s="12">
        <v>-2.551023189350861</v>
      </c>
      <c r="O8298" s="2">
        <f>DATE(LEFT(ALT[[#This Row],[DATEMTH]],4),RIGHT(ALT[[#This Row],[DATEMTH]],2),1)</f>
        <v>44835</v>
      </c>
      <c r="P8298" t="str">
        <f>IF(AND(ALT[[#This Row],[DATE]]&gt;=DATE(2023,6,1),ALT[[#This Row],[DATE]]&lt;=DATE(2024,5,31)),"Y","N")</f>
        <v>N</v>
      </c>
      <c r="Q8298" t="str">
        <f>LEFT(ALT[[#This Row],[DATEMTH]],4)</f>
        <v>2022</v>
      </c>
    </row>
    <row r="8299" spans="1:17" x14ac:dyDescent="0.25">
      <c r="A8299" t="s">
        <v>83</v>
      </c>
      <c r="B8299" t="s">
        <v>110</v>
      </c>
      <c r="C8299" t="s">
        <v>19</v>
      </c>
      <c r="D8299" t="s">
        <v>23</v>
      </c>
      <c r="E8299" s="14">
        <v>6048035.036662994</v>
      </c>
      <c r="F8299" s="14">
        <v>23382329.313724019</v>
      </c>
      <c r="G8299" s="13">
        <v>0.25865836356659139</v>
      </c>
      <c r="H8299" s="12">
        <v>-14546886.130000001</v>
      </c>
      <c r="I8299" s="12">
        <v>-3.7626737613753458</v>
      </c>
      <c r="J8299" t="s">
        <v>24</v>
      </c>
      <c r="K8299" s="14">
        <v>1656700.0760809998</v>
      </c>
      <c r="L8299" s="14">
        <v>6048035.0366630023</v>
      </c>
      <c r="M8299" s="13">
        <v>0.27392369026272745</v>
      </c>
      <c r="N8299" s="12">
        <v>-1.0306854819706719</v>
      </c>
      <c r="O8299" s="2">
        <f>DATE(LEFT(ALT[[#This Row],[DATEMTH]],4),RIGHT(ALT[[#This Row],[DATEMTH]],2),1)</f>
        <v>44835</v>
      </c>
      <c r="P8299" t="str">
        <f>IF(AND(ALT[[#This Row],[DATE]]&gt;=DATE(2023,6,1),ALT[[#This Row],[DATE]]&lt;=DATE(2024,5,31)),"Y","N")</f>
        <v>N</v>
      </c>
      <c r="Q8299" t="str">
        <f>LEFT(ALT[[#This Row],[DATEMTH]],4)</f>
        <v>2022</v>
      </c>
    </row>
    <row r="8300" spans="1:17" x14ac:dyDescent="0.25">
      <c r="A8300" t="s">
        <v>83</v>
      </c>
      <c r="B8300" t="s">
        <v>110</v>
      </c>
      <c r="C8300" t="s">
        <v>19</v>
      </c>
      <c r="D8300" t="s">
        <v>23</v>
      </c>
      <c r="E8300" s="14">
        <v>6048035.036662994</v>
      </c>
      <c r="F8300" s="14">
        <v>23382329.313724019</v>
      </c>
      <c r="G8300" s="13">
        <v>0.25865836356659139</v>
      </c>
      <c r="H8300" s="12">
        <v>-14546886.130000001</v>
      </c>
      <c r="I8300" s="12">
        <v>-3.7626737613753458</v>
      </c>
      <c r="J8300" t="s">
        <v>16</v>
      </c>
      <c r="K8300" s="14">
        <v>2136.4046510000007</v>
      </c>
      <c r="L8300" s="14">
        <v>6048035.0366630023</v>
      </c>
      <c r="M8300" s="13">
        <v>3.5323946340409432E-4</v>
      </c>
      <c r="N8300" s="12">
        <v>-1.3291248604328924E-3</v>
      </c>
      <c r="O8300" s="2">
        <f>DATE(LEFT(ALT[[#This Row],[DATEMTH]],4),RIGHT(ALT[[#This Row],[DATEMTH]],2),1)</f>
        <v>44835</v>
      </c>
      <c r="P8300" t="str">
        <f>IF(AND(ALT[[#This Row],[DATE]]&gt;=DATE(2023,6,1),ALT[[#This Row],[DATE]]&lt;=DATE(2024,5,31)),"Y","N")</f>
        <v>N</v>
      </c>
      <c r="Q8300" t="str">
        <f>LEFT(ALT[[#This Row],[DATEMTH]],4)</f>
        <v>2022</v>
      </c>
    </row>
    <row r="8301" spans="1:17" x14ac:dyDescent="0.25">
      <c r="A8301" t="s">
        <v>83</v>
      </c>
      <c r="B8301" t="s">
        <v>110</v>
      </c>
      <c r="C8301" t="s">
        <v>19</v>
      </c>
      <c r="D8301" t="s">
        <v>23</v>
      </c>
      <c r="E8301" s="14">
        <v>6048035.036662994</v>
      </c>
      <c r="F8301" s="14">
        <v>23382329.313724019</v>
      </c>
      <c r="G8301" s="13">
        <v>0.25865836356659139</v>
      </c>
      <c r="H8301" s="12">
        <v>-14546886.130000001</v>
      </c>
      <c r="I8301" s="12">
        <v>-3.7626737613753458</v>
      </c>
      <c r="J8301" t="s">
        <v>26</v>
      </c>
      <c r="K8301" s="14">
        <v>288742.70804099995</v>
      </c>
      <c r="L8301" s="14">
        <v>6048035.0366630023</v>
      </c>
      <c r="M8301" s="13">
        <v>4.7741573302841421E-2</v>
      </c>
      <c r="N8301" s="12">
        <v>-0.17963596519337913</v>
      </c>
      <c r="O8301" s="2">
        <f>DATE(LEFT(ALT[[#This Row],[DATEMTH]],4),RIGHT(ALT[[#This Row],[DATEMTH]],2),1)</f>
        <v>44835</v>
      </c>
      <c r="P8301" t="str">
        <f>IF(AND(ALT[[#This Row],[DATE]]&gt;=DATE(2023,6,1),ALT[[#This Row],[DATE]]&lt;=DATE(2024,5,31)),"Y","N")</f>
        <v>N</v>
      </c>
      <c r="Q8301" t="str">
        <f>LEFT(ALT[[#This Row],[DATEMTH]],4)</f>
        <v>2022</v>
      </c>
    </row>
    <row r="8302" spans="1:17" x14ac:dyDescent="0.25">
      <c r="A8302" t="s">
        <v>83</v>
      </c>
      <c r="B8302" t="s">
        <v>110</v>
      </c>
      <c r="C8302" t="s">
        <v>20</v>
      </c>
      <c r="D8302" t="s">
        <v>23</v>
      </c>
      <c r="E8302" s="14">
        <v>5065054.8217189992</v>
      </c>
      <c r="F8302" s="14">
        <v>23382329.313724019</v>
      </c>
      <c r="G8302" s="13">
        <v>0.21661891566748728</v>
      </c>
      <c r="H8302" s="12">
        <v>-14546886.130000001</v>
      </c>
      <c r="I8302" s="12">
        <v>-3.1511306998190105</v>
      </c>
      <c r="J8302" t="s">
        <v>25</v>
      </c>
      <c r="K8302" s="14">
        <v>768042.48138600052</v>
      </c>
      <c r="L8302" s="14">
        <v>5065054.8217190001</v>
      </c>
      <c r="M8302" s="13">
        <v>0.15163557126620378</v>
      </c>
      <c r="N8302" s="12">
        <v>-0.47782350380152816</v>
      </c>
      <c r="O8302" s="2">
        <f>DATE(LEFT(ALT[[#This Row],[DATEMTH]],4),RIGHT(ALT[[#This Row],[DATEMTH]],2),1)</f>
        <v>44835</v>
      </c>
      <c r="P8302" t="str">
        <f>IF(AND(ALT[[#This Row],[DATE]]&gt;=DATE(2023,6,1),ALT[[#This Row],[DATE]]&lt;=DATE(2024,5,31)),"Y","N")</f>
        <v>N</v>
      </c>
      <c r="Q8302" t="str">
        <f>LEFT(ALT[[#This Row],[DATEMTH]],4)</f>
        <v>2022</v>
      </c>
    </row>
    <row r="8303" spans="1:17" x14ac:dyDescent="0.25">
      <c r="A8303" t="s">
        <v>83</v>
      </c>
      <c r="B8303" t="s">
        <v>110</v>
      </c>
      <c r="C8303" t="s">
        <v>20</v>
      </c>
      <c r="D8303" t="s">
        <v>23</v>
      </c>
      <c r="E8303" s="14">
        <v>5065054.8217189992</v>
      </c>
      <c r="F8303" s="14">
        <v>23382329.313724019</v>
      </c>
      <c r="G8303" s="13">
        <v>0.21661891566748728</v>
      </c>
      <c r="H8303" s="12">
        <v>-14546886.130000001</v>
      </c>
      <c r="I8303" s="12">
        <v>-3.1511306998190105</v>
      </c>
      <c r="J8303" t="s">
        <v>24</v>
      </c>
      <c r="K8303" s="14">
        <v>2062687.9052149991</v>
      </c>
      <c r="L8303" s="14">
        <v>5065054.8217190001</v>
      </c>
      <c r="M8303" s="13">
        <v>0.40723900881984043</v>
      </c>
      <c r="N8303" s="12">
        <v>-1.283263342856064</v>
      </c>
      <c r="O8303" s="2">
        <f>DATE(LEFT(ALT[[#This Row],[DATEMTH]],4),RIGHT(ALT[[#This Row],[DATEMTH]],2),1)</f>
        <v>44835</v>
      </c>
      <c r="P8303" t="str">
        <f>IF(AND(ALT[[#This Row],[DATE]]&gt;=DATE(2023,6,1),ALT[[#This Row],[DATE]]&lt;=DATE(2024,5,31)),"Y","N")</f>
        <v>N</v>
      </c>
      <c r="Q8303" t="str">
        <f>LEFT(ALT[[#This Row],[DATEMTH]],4)</f>
        <v>2022</v>
      </c>
    </row>
    <row r="8304" spans="1:17" x14ac:dyDescent="0.25">
      <c r="A8304" t="s">
        <v>83</v>
      </c>
      <c r="B8304" t="s">
        <v>110</v>
      </c>
      <c r="C8304" t="s">
        <v>20</v>
      </c>
      <c r="D8304" t="s">
        <v>23</v>
      </c>
      <c r="E8304" s="14">
        <v>5065054.8217189992</v>
      </c>
      <c r="F8304" s="14">
        <v>23382329.313724019</v>
      </c>
      <c r="G8304" s="13">
        <v>0.21661891566748728</v>
      </c>
      <c r="H8304" s="12">
        <v>-14546886.130000001</v>
      </c>
      <c r="I8304" s="12">
        <v>-3.1511306998190105</v>
      </c>
      <c r="J8304" t="s">
        <v>16</v>
      </c>
      <c r="K8304" s="14">
        <v>1970136.1197100007</v>
      </c>
      <c r="L8304" s="14">
        <v>5065054.8217190001</v>
      </c>
      <c r="M8304" s="13">
        <v>0.38896639603228766</v>
      </c>
      <c r="N8304" s="12">
        <v>-1.2256839517353011</v>
      </c>
      <c r="O8304" s="2">
        <f>DATE(LEFT(ALT[[#This Row],[DATEMTH]],4),RIGHT(ALT[[#This Row],[DATEMTH]],2),1)</f>
        <v>44835</v>
      </c>
      <c r="P8304" t="str">
        <f>IF(AND(ALT[[#This Row],[DATE]]&gt;=DATE(2023,6,1),ALT[[#This Row],[DATE]]&lt;=DATE(2024,5,31)),"Y","N")</f>
        <v>N</v>
      </c>
      <c r="Q8304" t="str">
        <f>LEFT(ALT[[#This Row],[DATEMTH]],4)</f>
        <v>2022</v>
      </c>
    </row>
    <row r="8305" spans="1:17" x14ac:dyDescent="0.25">
      <c r="A8305" t="s">
        <v>83</v>
      </c>
      <c r="B8305" t="s">
        <v>110</v>
      </c>
      <c r="C8305" t="s">
        <v>20</v>
      </c>
      <c r="D8305" t="s">
        <v>23</v>
      </c>
      <c r="E8305" s="14">
        <v>5065054.8217189992</v>
      </c>
      <c r="F8305" s="14">
        <v>23382329.313724019</v>
      </c>
      <c r="G8305" s="13">
        <v>0.21661891566748728</v>
      </c>
      <c r="H8305" s="12">
        <v>-14546886.130000001</v>
      </c>
      <c r="I8305" s="12">
        <v>-3.1511306998190105</v>
      </c>
      <c r="J8305" t="s">
        <v>26</v>
      </c>
      <c r="K8305" s="14">
        <v>264188.31540799985</v>
      </c>
      <c r="L8305" s="14">
        <v>5065054.8217190001</v>
      </c>
      <c r="M8305" s="13">
        <v>5.2159023881668175E-2</v>
      </c>
      <c r="N8305" s="12">
        <v>-0.16435990142611751</v>
      </c>
      <c r="O8305" s="2">
        <f>DATE(LEFT(ALT[[#This Row],[DATEMTH]],4),RIGHT(ALT[[#This Row],[DATEMTH]],2),1)</f>
        <v>44835</v>
      </c>
      <c r="P8305" t="str">
        <f>IF(AND(ALT[[#This Row],[DATE]]&gt;=DATE(2023,6,1),ALT[[#This Row],[DATE]]&lt;=DATE(2024,5,31)),"Y","N")</f>
        <v>N</v>
      </c>
      <c r="Q8305" t="str">
        <f>LEFT(ALT[[#This Row],[DATEMTH]],4)</f>
        <v>2022</v>
      </c>
    </row>
    <row r="8306" spans="1:17" x14ac:dyDescent="0.25">
      <c r="A8306" t="s">
        <v>83</v>
      </c>
      <c r="B8306" t="s">
        <v>111</v>
      </c>
      <c r="C8306" t="s">
        <v>15</v>
      </c>
      <c r="D8306" t="s">
        <v>22</v>
      </c>
      <c r="E8306" s="14">
        <v>763411.98141600122</v>
      </c>
      <c r="F8306" s="14">
        <v>4354882.9107809998</v>
      </c>
      <c r="G8306" s="13">
        <v>0.17530023127053301</v>
      </c>
      <c r="H8306" s="12">
        <v>-49038975.590000004</v>
      </c>
      <c r="I8306" s="12">
        <v>-8.5965437621970224</v>
      </c>
      <c r="J8306" t="s">
        <v>26</v>
      </c>
      <c r="K8306" s="14">
        <v>110097.797939</v>
      </c>
      <c r="L8306" s="14">
        <v>763411.98141600005</v>
      </c>
      <c r="M8306" s="13">
        <v>0.14421806392766748</v>
      </c>
      <c r="N8306" s="12">
        <v>-1.2397768978535213</v>
      </c>
      <c r="O8306" s="2">
        <f>DATE(LEFT(ALT[[#This Row],[DATEMTH]],4),RIGHT(ALT[[#This Row],[DATEMTH]],2),1)</f>
        <v>44835</v>
      </c>
      <c r="P8306" t="str">
        <f>IF(AND(ALT[[#This Row],[DATE]]&gt;=DATE(2023,6,1),ALT[[#This Row],[DATE]]&lt;=DATE(2024,5,31)),"Y","N")</f>
        <v>N</v>
      </c>
      <c r="Q8306" t="str">
        <f>LEFT(ALT[[#This Row],[DATEMTH]],4)</f>
        <v>2022</v>
      </c>
    </row>
    <row r="8307" spans="1:17" x14ac:dyDescent="0.25">
      <c r="A8307" t="s">
        <v>83</v>
      </c>
      <c r="B8307" t="s">
        <v>111</v>
      </c>
      <c r="C8307" t="s">
        <v>15</v>
      </c>
      <c r="D8307" t="s">
        <v>22</v>
      </c>
      <c r="E8307" s="14">
        <v>763411.98141600122</v>
      </c>
      <c r="F8307" s="14">
        <v>4354882.9107809998</v>
      </c>
      <c r="G8307" s="13">
        <v>0.17530023127053301</v>
      </c>
      <c r="H8307" s="12">
        <v>-49038975.590000004</v>
      </c>
      <c r="I8307" s="12">
        <v>-8.5965437621970224</v>
      </c>
      <c r="J8307" t="s">
        <v>24</v>
      </c>
      <c r="K8307" s="14">
        <v>315300.77491099999</v>
      </c>
      <c r="L8307" s="14">
        <v>763411.98141600005</v>
      </c>
      <c r="M8307" s="13">
        <v>0.41301522976646293</v>
      </c>
      <c r="N8307" s="12">
        <v>-3.550503497141257</v>
      </c>
      <c r="O8307" s="2">
        <f>DATE(LEFT(ALT[[#This Row],[DATEMTH]],4),RIGHT(ALT[[#This Row],[DATEMTH]],2),1)</f>
        <v>44835</v>
      </c>
      <c r="P8307" t="str">
        <f>IF(AND(ALT[[#This Row],[DATE]]&gt;=DATE(2023,6,1),ALT[[#This Row],[DATE]]&lt;=DATE(2024,5,31)),"Y","N")</f>
        <v>N</v>
      </c>
      <c r="Q8307" t="str">
        <f>LEFT(ALT[[#This Row],[DATEMTH]],4)</f>
        <v>2022</v>
      </c>
    </row>
    <row r="8308" spans="1:17" x14ac:dyDescent="0.25">
      <c r="A8308" t="s">
        <v>83</v>
      </c>
      <c r="B8308" t="s">
        <v>111</v>
      </c>
      <c r="C8308" t="s">
        <v>15</v>
      </c>
      <c r="D8308" t="s">
        <v>22</v>
      </c>
      <c r="E8308" s="14">
        <v>763411.98141600122</v>
      </c>
      <c r="F8308" s="14">
        <v>4354882.9107809998</v>
      </c>
      <c r="G8308" s="13">
        <v>0.17530023127053301</v>
      </c>
      <c r="H8308" s="12">
        <v>-49038975.590000004</v>
      </c>
      <c r="I8308" s="12">
        <v>-8.5965437621970224</v>
      </c>
      <c r="J8308" t="s">
        <v>25</v>
      </c>
      <c r="K8308" s="14">
        <v>104796.06063599999</v>
      </c>
      <c r="L8308" s="14">
        <v>763411.98141600005</v>
      </c>
      <c r="M8308" s="13">
        <v>0.13727327208255369</v>
      </c>
      <c r="N8308" s="12">
        <v>-1.1800756908376515</v>
      </c>
      <c r="O8308" s="2">
        <f>DATE(LEFT(ALT[[#This Row],[DATEMTH]],4),RIGHT(ALT[[#This Row],[DATEMTH]],2),1)</f>
        <v>44835</v>
      </c>
      <c r="P8308" t="str">
        <f>IF(AND(ALT[[#This Row],[DATE]]&gt;=DATE(2023,6,1),ALT[[#This Row],[DATE]]&lt;=DATE(2024,5,31)),"Y","N")</f>
        <v>N</v>
      </c>
      <c r="Q8308" t="str">
        <f>LEFT(ALT[[#This Row],[DATEMTH]],4)</f>
        <v>2022</v>
      </c>
    </row>
    <row r="8309" spans="1:17" x14ac:dyDescent="0.25">
      <c r="A8309" t="s">
        <v>83</v>
      </c>
      <c r="B8309" t="s">
        <v>111</v>
      </c>
      <c r="C8309" t="s">
        <v>15</v>
      </c>
      <c r="D8309" t="s">
        <v>22</v>
      </c>
      <c r="E8309" s="14">
        <v>763411.98141600122</v>
      </c>
      <c r="F8309" s="14">
        <v>4354882.9107809998</v>
      </c>
      <c r="G8309" s="13">
        <v>0.17530023127053301</v>
      </c>
      <c r="H8309" s="12">
        <v>-49038975.590000004</v>
      </c>
      <c r="I8309" s="12">
        <v>-8.5965437621970224</v>
      </c>
      <c r="J8309" t="s">
        <v>16</v>
      </c>
      <c r="K8309" s="14">
        <v>233217.34793000008</v>
      </c>
      <c r="L8309" s="14">
        <v>763411.98141600005</v>
      </c>
      <c r="M8309" s="13">
        <v>0.30549343422331593</v>
      </c>
      <c r="N8309" s="12">
        <v>-2.626187676364593</v>
      </c>
      <c r="O8309" s="2">
        <f>DATE(LEFT(ALT[[#This Row],[DATEMTH]],4),RIGHT(ALT[[#This Row],[DATEMTH]],2),1)</f>
        <v>44835</v>
      </c>
      <c r="P8309" t="str">
        <f>IF(AND(ALT[[#This Row],[DATE]]&gt;=DATE(2023,6,1),ALT[[#This Row],[DATE]]&lt;=DATE(2024,5,31)),"Y","N")</f>
        <v>N</v>
      </c>
      <c r="Q8309" t="str">
        <f>LEFT(ALT[[#This Row],[DATEMTH]],4)</f>
        <v>2022</v>
      </c>
    </row>
    <row r="8310" spans="1:17" x14ac:dyDescent="0.25">
      <c r="A8310" t="s">
        <v>83</v>
      </c>
      <c r="B8310" t="s">
        <v>111</v>
      </c>
      <c r="C8310" t="s">
        <v>18</v>
      </c>
      <c r="D8310" t="s">
        <v>22</v>
      </c>
      <c r="E8310" s="14">
        <v>1249192.7176149988</v>
      </c>
      <c r="F8310" s="14">
        <v>4354882.9107809998</v>
      </c>
      <c r="G8310" s="13">
        <v>0.28684874960070283</v>
      </c>
      <c r="H8310" s="12">
        <v>-49038975.590000004</v>
      </c>
      <c r="I8310" s="12">
        <v>-14.06676882969089</v>
      </c>
      <c r="J8310" t="s">
        <v>24</v>
      </c>
      <c r="K8310" s="14">
        <v>331549.79307400004</v>
      </c>
      <c r="L8310" s="14">
        <v>1249192.717615</v>
      </c>
      <c r="M8310" s="13">
        <v>0.26541124391679599</v>
      </c>
      <c r="N8310" s="12">
        <v>-3.7334786129782715</v>
      </c>
      <c r="O8310" s="2">
        <f>DATE(LEFT(ALT[[#This Row],[DATEMTH]],4),RIGHT(ALT[[#This Row],[DATEMTH]],2),1)</f>
        <v>44835</v>
      </c>
      <c r="P8310" t="str">
        <f>IF(AND(ALT[[#This Row],[DATE]]&gt;=DATE(2023,6,1),ALT[[#This Row],[DATE]]&lt;=DATE(2024,5,31)),"Y","N")</f>
        <v>N</v>
      </c>
      <c r="Q8310" t="str">
        <f>LEFT(ALT[[#This Row],[DATEMTH]],4)</f>
        <v>2022</v>
      </c>
    </row>
    <row r="8311" spans="1:17" x14ac:dyDescent="0.25">
      <c r="A8311" t="s">
        <v>83</v>
      </c>
      <c r="B8311" t="s">
        <v>111</v>
      </c>
      <c r="C8311" t="s">
        <v>18</v>
      </c>
      <c r="D8311" t="s">
        <v>22</v>
      </c>
      <c r="E8311" s="14">
        <v>1249192.7176149988</v>
      </c>
      <c r="F8311" s="14">
        <v>4354882.9107809998</v>
      </c>
      <c r="G8311" s="13">
        <v>0.28684874960070283</v>
      </c>
      <c r="H8311" s="12">
        <v>-49038975.590000004</v>
      </c>
      <c r="I8311" s="12">
        <v>-14.06676882969089</v>
      </c>
      <c r="J8311" t="s">
        <v>16</v>
      </c>
      <c r="K8311" s="14">
        <v>440946.10113899998</v>
      </c>
      <c r="L8311" s="14">
        <v>1249192.717615</v>
      </c>
      <c r="M8311" s="13">
        <v>0.35298484767095734</v>
      </c>
      <c r="N8311" s="12">
        <v>-4.9653562525710093</v>
      </c>
      <c r="O8311" s="2">
        <f>DATE(LEFT(ALT[[#This Row],[DATEMTH]],4),RIGHT(ALT[[#This Row],[DATEMTH]],2),1)</f>
        <v>44835</v>
      </c>
      <c r="P8311" t="str">
        <f>IF(AND(ALT[[#This Row],[DATE]]&gt;=DATE(2023,6,1),ALT[[#This Row],[DATE]]&lt;=DATE(2024,5,31)),"Y","N")</f>
        <v>N</v>
      </c>
      <c r="Q8311" t="str">
        <f>LEFT(ALT[[#This Row],[DATEMTH]],4)</f>
        <v>2022</v>
      </c>
    </row>
    <row r="8312" spans="1:17" x14ac:dyDescent="0.25">
      <c r="A8312" t="s">
        <v>83</v>
      </c>
      <c r="B8312" t="s">
        <v>111</v>
      </c>
      <c r="C8312" t="s">
        <v>18</v>
      </c>
      <c r="D8312" t="s">
        <v>22</v>
      </c>
      <c r="E8312" s="14">
        <v>1249192.7176149988</v>
      </c>
      <c r="F8312" s="14">
        <v>4354882.9107809998</v>
      </c>
      <c r="G8312" s="13">
        <v>0.28684874960070283</v>
      </c>
      <c r="H8312" s="12">
        <v>-49038975.590000004</v>
      </c>
      <c r="I8312" s="12">
        <v>-14.06676882969089</v>
      </c>
      <c r="J8312" t="s">
        <v>26</v>
      </c>
      <c r="K8312" s="14">
        <v>320690.99077800009</v>
      </c>
      <c r="L8312" s="14">
        <v>1249192.717615</v>
      </c>
      <c r="M8312" s="13">
        <v>0.25671858813768456</v>
      </c>
      <c r="N8312" s="12">
        <v>-3.6112010336174345</v>
      </c>
      <c r="O8312" s="2">
        <f>DATE(LEFT(ALT[[#This Row],[DATEMTH]],4),RIGHT(ALT[[#This Row],[DATEMTH]],2),1)</f>
        <v>44835</v>
      </c>
      <c r="P8312" t="str">
        <f>IF(AND(ALT[[#This Row],[DATE]]&gt;=DATE(2023,6,1),ALT[[#This Row],[DATE]]&lt;=DATE(2024,5,31)),"Y","N")</f>
        <v>N</v>
      </c>
      <c r="Q8312" t="str">
        <f>LEFT(ALT[[#This Row],[DATEMTH]],4)</f>
        <v>2022</v>
      </c>
    </row>
    <row r="8313" spans="1:17" x14ac:dyDescent="0.25">
      <c r="A8313" t="s">
        <v>83</v>
      </c>
      <c r="B8313" t="s">
        <v>111</v>
      </c>
      <c r="C8313" t="s">
        <v>18</v>
      </c>
      <c r="D8313" t="s">
        <v>22</v>
      </c>
      <c r="E8313" s="14">
        <v>1249192.7176149988</v>
      </c>
      <c r="F8313" s="14">
        <v>4354882.9107809998</v>
      </c>
      <c r="G8313" s="13">
        <v>0.28684874960070283</v>
      </c>
      <c r="H8313" s="12">
        <v>-49038975.590000004</v>
      </c>
      <c r="I8313" s="12">
        <v>-14.06676882969089</v>
      </c>
      <c r="J8313" t="s">
        <v>25</v>
      </c>
      <c r="K8313" s="14">
        <v>156005.83262399997</v>
      </c>
      <c r="L8313" s="14">
        <v>1249192.717615</v>
      </c>
      <c r="M8313" s="13">
        <v>0.12488532027456217</v>
      </c>
      <c r="N8313" s="12">
        <v>-1.756732930524175</v>
      </c>
      <c r="O8313" s="2">
        <f>DATE(LEFT(ALT[[#This Row],[DATEMTH]],4),RIGHT(ALT[[#This Row],[DATEMTH]],2),1)</f>
        <v>44835</v>
      </c>
      <c r="P8313" t="str">
        <f>IF(AND(ALT[[#This Row],[DATE]]&gt;=DATE(2023,6,1),ALT[[#This Row],[DATE]]&lt;=DATE(2024,5,31)),"Y","N")</f>
        <v>N</v>
      </c>
      <c r="Q8313" t="str">
        <f>LEFT(ALT[[#This Row],[DATEMTH]],4)</f>
        <v>2022</v>
      </c>
    </row>
    <row r="8314" spans="1:17" x14ac:dyDescent="0.25">
      <c r="A8314" t="s">
        <v>83</v>
      </c>
      <c r="B8314" t="s">
        <v>111</v>
      </c>
      <c r="C8314" t="s">
        <v>19</v>
      </c>
      <c r="D8314" t="s">
        <v>22</v>
      </c>
      <c r="E8314" s="14">
        <v>1179795.0249370013</v>
      </c>
      <c r="F8314" s="14">
        <v>4354882.9107809998</v>
      </c>
      <c r="G8314" s="13">
        <v>0.27091314487842755</v>
      </c>
      <c r="H8314" s="12">
        <v>-49038975.590000004</v>
      </c>
      <c r="I8314" s="12">
        <v>-13.285303098703343</v>
      </c>
      <c r="J8314" t="s">
        <v>24</v>
      </c>
      <c r="K8314" s="14">
        <v>327545.15898699989</v>
      </c>
      <c r="L8314" s="14">
        <v>1179795.0249369997</v>
      </c>
      <c r="M8314" s="13">
        <v>0.27762886947628096</v>
      </c>
      <c r="N8314" s="12">
        <v>-3.6883836799427416</v>
      </c>
      <c r="O8314" s="2">
        <f>DATE(LEFT(ALT[[#This Row],[DATEMTH]],4),RIGHT(ALT[[#This Row],[DATEMTH]],2),1)</f>
        <v>44835</v>
      </c>
      <c r="P8314" t="str">
        <f>IF(AND(ALT[[#This Row],[DATE]]&gt;=DATE(2023,6,1),ALT[[#This Row],[DATE]]&lt;=DATE(2024,5,31)),"Y","N")</f>
        <v>N</v>
      </c>
      <c r="Q8314" t="str">
        <f>LEFT(ALT[[#This Row],[DATEMTH]],4)</f>
        <v>2022</v>
      </c>
    </row>
    <row r="8315" spans="1:17" x14ac:dyDescent="0.25">
      <c r="A8315" t="s">
        <v>83</v>
      </c>
      <c r="B8315" t="s">
        <v>111</v>
      </c>
      <c r="C8315" t="s">
        <v>19</v>
      </c>
      <c r="D8315" t="s">
        <v>22</v>
      </c>
      <c r="E8315" s="14">
        <v>1179795.0249370013</v>
      </c>
      <c r="F8315" s="14">
        <v>4354882.9107809998</v>
      </c>
      <c r="G8315" s="13">
        <v>0.27091314487842755</v>
      </c>
      <c r="H8315" s="12">
        <v>-49038975.590000004</v>
      </c>
      <c r="I8315" s="12">
        <v>-13.285303098703343</v>
      </c>
      <c r="J8315" t="s">
        <v>16</v>
      </c>
      <c r="K8315" s="14">
        <v>327.23764599999998</v>
      </c>
      <c r="L8315" s="14">
        <v>1179795.0249369997</v>
      </c>
      <c r="M8315" s="13">
        <v>2.7736821997318925E-4</v>
      </c>
      <c r="N8315" s="12">
        <v>-3.6849208722916416E-3</v>
      </c>
      <c r="O8315" s="2">
        <f>DATE(LEFT(ALT[[#This Row],[DATEMTH]],4),RIGHT(ALT[[#This Row],[DATEMTH]],2),1)</f>
        <v>44835</v>
      </c>
      <c r="P8315" t="str">
        <f>IF(AND(ALT[[#This Row],[DATE]]&gt;=DATE(2023,6,1),ALT[[#This Row],[DATE]]&lt;=DATE(2024,5,31)),"Y","N")</f>
        <v>N</v>
      </c>
      <c r="Q8315" t="str">
        <f>LEFT(ALT[[#This Row],[DATEMTH]],4)</f>
        <v>2022</v>
      </c>
    </row>
    <row r="8316" spans="1:17" x14ac:dyDescent="0.25">
      <c r="A8316" t="s">
        <v>83</v>
      </c>
      <c r="B8316" t="s">
        <v>111</v>
      </c>
      <c r="C8316" t="s">
        <v>19</v>
      </c>
      <c r="D8316" t="s">
        <v>22</v>
      </c>
      <c r="E8316" s="14">
        <v>1179795.0249370013</v>
      </c>
      <c r="F8316" s="14">
        <v>4354882.9107809998</v>
      </c>
      <c r="G8316" s="13">
        <v>0.27091314487842755</v>
      </c>
      <c r="H8316" s="12">
        <v>-49038975.590000004</v>
      </c>
      <c r="I8316" s="12">
        <v>-13.285303098703343</v>
      </c>
      <c r="J8316" t="s">
        <v>26</v>
      </c>
      <c r="K8316" s="14">
        <v>49222.559834000007</v>
      </c>
      <c r="L8316" s="14">
        <v>1179795.0249369997</v>
      </c>
      <c r="M8316" s="13">
        <v>4.1721281064588708E-2</v>
      </c>
      <c r="N8316" s="12">
        <v>-0.55427986460925349</v>
      </c>
      <c r="O8316" s="2">
        <f>DATE(LEFT(ALT[[#This Row],[DATEMTH]],4),RIGHT(ALT[[#This Row],[DATEMTH]],2),1)</f>
        <v>44835</v>
      </c>
      <c r="P8316" t="str">
        <f>IF(AND(ALT[[#This Row],[DATE]]&gt;=DATE(2023,6,1),ALT[[#This Row],[DATE]]&lt;=DATE(2024,5,31)),"Y","N")</f>
        <v>N</v>
      </c>
      <c r="Q8316" t="str">
        <f>LEFT(ALT[[#This Row],[DATEMTH]],4)</f>
        <v>2022</v>
      </c>
    </row>
    <row r="8317" spans="1:17" x14ac:dyDescent="0.25">
      <c r="A8317" t="s">
        <v>83</v>
      </c>
      <c r="B8317" t="s">
        <v>111</v>
      </c>
      <c r="C8317" t="s">
        <v>19</v>
      </c>
      <c r="D8317" t="s">
        <v>22</v>
      </c>
      <c r="E8317" s="14">
        <v>1179795.0249370013</v>
      </c>
      <c r="F8317" s="14">
        <v>4354882.9107809998</v>
      </c>
      <c r="G8317" s="13">
        <v>0.27091314487842755</v>
      </c>
      <c r="H8317" s="12">
        <v>-49038975.590000004</v>
      </c>
      <c r="I8317" s="12">
        <v>-13.285303098703343</v>
      </c>
      <c r="J8317" t="s">
        <v>25</v>
      </c>
      <c r="K8317" s="14">
        <v>802700.06846999982</v>
      </c>
      <c r="L8317" s="14">
        <v>1179795.0249369997</v>
      </c>
      <c r="M8317" s="13">
        <v>0.68037248123915717</v>
      </c>
      <c r="N8317" s="12">
        <v>-9.0389546332790562</v>
      </c>
      <c r="O8317" s="2">
        <f>DATE(LEFT(ALT[[#This Row],[DATEMTH]],4),RIGHT(ALT[[#This Row],[DATEMTH]],2),1)</f>
        <v>44835</v>
      </c>
      <c r="P8317" t="str">
        <f>IF(AND(ALT[[#This Row],[DATE]]&gt;=DATE(2023,6,1),ALT[[#This Row],[DATE]]&lt;=DATE(2024,5,31)),"Y","N")</f>
        <v>N</v>
      </c>
      <c r="Q8317" t="str">
        <f>LEFT(ALT[[#This Row],[DATEMTH]],4)</f>
        <v>2022</v>
      </c>
    </row>
    <row r="8318" spans="1:17" x14ac:dyDescent="0.25">
      <c r="A8318" t="s">
        <v>83</v>
      </c>
      <c r="B8318" t="s">
        <v>111</v>
      </c>
      <c r="C8318" t="s">
        <v>20</v>
      </c>
      <c r="D8318" t="s">
        <v>22</v>
      </c>
      <c r="E8318" s="14">
        <v>1162483.1868129994</v>
      </c>
      <c r="F8318" s="14">
        <v>4354882.9107809998</v>
      </c>
      <c r="G8318" s="13">
        <v>0.26693787425033683</v>
      </c>
      <c r="H8318" s="12">
        <v>-49038975.590000004</v>
      </c>
      <c r="I8318" s="12">
        <v>-13.090359899408758</v>
      </c>
      <c r="J8318" t="s">
        <v>24</v>
      </c>
      <c r="K8318" s="14">
        <v>465838.88146000006</v>
      </c>
      <c r="L8318" s="14">
        <v>1162483.1868130001</v>
      </c>
      <c r="M8318" s="13">
        <v>0.40072741416339819</v>
      </c>
      <c r="N8318" s="12">
        <v>-5.2456660729583131</v>
      </c>
      <c r="O8318" s="2">
        <f>DATE(LEFT(ALT[[#This Row],[DATEMTH]],4),RIGHT(ALT[[#This Row],[DATEMTH]],2),1)</f>
        <v>44835</v>
      </c>
      <c r="P8318" t="str">
        <f>IF(AND(ALT[[#This Row],[DATE]]&gt;=DATE(2023,6,1),ALT[[#This Row],[DATE]]&lt;=DATE(2024,5,31)),"Y","N")</f>
        <v>N</v>
      </c>
      <c r="Q8318" t="str">
        <f>LEFT(ALT[[#This Row],[DATEMTH]],4)</f>
        <v>2022</v>
      </c>
    </row>
    <row r="8319" spans="1:17" x14ac:dyDescent="0.25">
      <c r="A8319" t="s">
        <v>83</v>
      </c>
      <c r="B8319" t="s">
        <v>111</v>
      </c>
      <c r="C8319" t="s">
        <v>20</v>
      </c>
      <c r="D8319" t="s">
        <v>22</v>
      </c>
      <c r="E8319" s="14">
        <v>1162483.1868129994</v>
      </c>
      <c r="F8319" s="14">
        <v>4354882.9107809998</v>
      </c>
      <c r="G8319" s="13">
        <v>0.26693787425033683</v>
      </c>
      <c r="H8319" s="12">
        <v>-49038975.590000004</v>
      </c>
      <c r="I8319" s="12">
        <v>-13.090359899408758</v>
      </c>
      <c r="J8319" t="s">
        <v>16</v>
      </c>
      <c r="K8319" s="14">
        <v>468102.75576700008</v>
      </c>
      <c r="L8319" s="14">
        <v>1162483.1868130001</v>
      </c>
      <c r="M8319" s="13">
        <v>0.40267486108794814</v>
      </c>
      <c r="N8319" s="12">
        <v>-5.2711588540856686</v>
      </c>
      <c r="O8319" s="2">
        <f>DATE(LEFT(ALT[[#This Row],[DATEMTH]],4),RIGHT(ALT[[#This Row],[DATEMTH]],2),1)</f>
        <v>44835</v>
      </c>
      <c r="P8319" t="str">
        <f>IF(AND(ALT[[#This Row],[DATE]]&gt;=DATE(2023,6,1),ALT[[#This Row],[DATE]]&lt;=DATE(2024,5,31)),"Y","N")</f>
        <v>N</v>
      </c>
      <c r="Q8319" t="str">
        <f>LEFT(ALT[[#This Row],[DATEMTH]],4)</f>
        <v>2022</v>
      </c>
    </row>
    <row r="8320" spans="1:17" x14ac:dyDescent="0.25">
      <c r="A8320" t="s">
        <v>83</v>
      </c>
      <c r="B8320" t="s">
        <v>111</v>
      </c>
      <c r="C8320" t="s">
        <v>20</v>
      </c>
      <c r="D8320" t="s">
        <v>22</v>
      </c>
      <c r="E8320" s="14">
        <v>1162483.1868129994</v>
      </c>
      <c r="F8320" s="14">
        <v>4354882.9107809998</v>
      </c>
      <c r="G8320" s="13">
        <v>0.26693787425033683</v>
      </c>
      <c r="H8320" s="12">
        <v>-49038975.590000004</v>
      </c>
      <c r="I8320" s="12">
        <v>-13.090359899408758</v>
      </c>
      <c r="J8320" t="s">
        <v>26</v>
      </c>
      <c r="K8320" s="14">
        <v>57241.58693100002</v>
      </c>
      <c r="L8320" s="14">
        <v>1162483.1868130001</v>
      </c>
      <c r="M8320" s="13">
        <v>4.9240786946717401E-2</v>
      </c>
      <c r="N8320" s="12">
        <v>-0.6445796228626397</v>
      </c>
      <c r="O8320" s="2">
        <f>DATE(LEFT(ALT[[#This Row],[DATEMTH]],4),RIGHT(ALT[[#This Row],[DATEMTH]],2),1)</f>
        <v>44835</v>
      </c>
      <c r="P8320" t="str">
        <f>IF(AND(ALT[[#This Row],[DATE]]&gt;=DATE(2023,6,1),ALT[[#This Row],[DATE]]&lt;=DATE(2024,5,31)),"Y","N")</f>
        <v>N</v>
      </c>
      <c r="Q8320" t="str">
        <f>LEFT(ALT[[#This Row],[DATEMTH]],4)</f>
        <v>2022</v>
      </c>
    </row>
    <row r="8321" spans="1:17" x14ac:dyDescent="0.25">
      <c r="A8321" t="s">
        <v>83</v>
      </c>
      <c r="B8321" t="s">
        <v>111</v>
      </c>
      <c r="C8321" t="s">
        <v>20</v>
      </c>
      <c r="D8321" t="s">
        <v>22</v>
      </c>
      <c r="E8321" s="14">
        <v>1162483.1868129994</v>
      </c>
      <c r="F8321" s="14">
        <v>4354882.9107809998</v>
      </c>
      <c r="G8321" s="13">
        <v>0.26693787425033683</v>
      </c>
      <c r="H8321" s="12">
        <v>-49038975.590000004</v>
      </c>
      <c r="I8321" s="12">
        <v>-13.090359899408758</v>
      </c>
      <c r="J8321" t="s">
        <v>25</v>
      </c>
      <c r="K8321" s="14">
        <v>171299.96265499998</v>
      </c>
      <c r="L8321" s="14">
        <v>1162483.1868130001</v>
      </c>
      <c r="M8321" s="13">
        <v>0.14735693780193632</v>
      </c>
      <c r="N8321" s="12">
        <v>-1.9289553495021377</v>
      </c>
      <c r="O8321" s="2">
        <f>DATE(LEFT(ALT[[#This Row],[DATEMTH]],4),RIGHT(ALT[[#This Row],[DATEMTH]],2),1)</f>
        <v>44835</v>
      </c>
      <c r="P8321" t="str">
        <f>IF(AND(ALT[[#This Row],[DATE]]&gt;=DATE(2023,6,1),ALT[[#This Row],[DATE]]&lt;=DATE(2024,5,31)),"Y","N")</f>
        <v>N</v>
      </c>
      <c r="Q8321" t="str">
        <f>LEFT(ALT[[#This Row],[DATEMTH]],4)</f>
        <v>2022</v>
      </c>
    </row>
    <row r="8322" spans="1:17" x14ac:dyDescent="0.25">
      <c r="A8322" t="s">
        <v>83</v>
      </c>
      <c r="B8322" t="s">
        <v>111</v>
      </c>
      <c r="C8322" t="s">
        <v>15</v>
      </c>
      <c r="D8322" t="s">
        <v>17</v>
      </c>
      <c r="E8322" s="14">
        <v>763411.98141600122</v>
      </c>
      <c r="F8322" s="14">
        <v>4354882.9107809998</v>
      </c>
      <c r="G8322" s="13">
        <v>0.17530023127053301</v>
      </c>
      <c r="H8322" s="12">
        <v>-54088877.990000002</v>
      </c>
      <c r="I8322" s="12">
        <v>-9.4817928208106448</v>
      </c>
      <c r="J8322" t="s">
        <v>26</v>
      </c>
      <c r="K8322" s="14">
        <v>110097.797939</v>
      </c>
      <c r="L8322" s="14">
        <v>763411.98141600005</v>
      </c>
      <c r="M8322" s="13">
        <v>0.14421806392766748</v>
      </c>
      <c r="N8322" s="12">
        <v>-1.3674458031805681</v>
      </c>
      <c r="O8322" s="2">
        <f>DATE(LEFT(ALT[[#This Row],[DATEMTH]],4),RIGHT(ALT[[#This Row],[DATEMTH]],2),1)</f>
        <v>44835</v>
      </c>
      <c r="P8322" t="str">
        <f>IF(AND(ALT[[#This Row],[DATE]]&gt;=DATE(2023,6,1),ALT[[#This Row],[DATE]]&lt;=DATE(2024,5,31)),"Y","N")</f>
        <v>N</v>
      </c>
      <c r="Q8322" t="str">
        <f>LEFT(ALT[[#This Row],[DATEMTH]],4)</f>
        <v>2022</v>
      </c>
    </row>
    <row r="8323" spans="1:17" x14ac:dyDescent="0.25">
      <c r="A8323" t="s">
        <v>83</v>
      </c>
      <c r="B8323" t="s">
        <v>111</v>
      </c>
      <c r="C8323" t="s">
        <v>15</v>
      </c>
      <c r="D8323" t="s">
        <v>17</v>
      </c>
      <c r="E8323" s="14">
        <v>763411.98141600122</v>
      </c>
      <c r="F8323" s="14">
        <v>4354882.9107809998</v>
      </c>
      <c r="G8323" s="13">
        <v>0.17530023127053301</v>
      </c>
      <c r="H8323" s="12">
        <v>-54088877.990000002</v>
      </c>
      <c r="I8323" s="12">
        <v>-9.4817928208106448</v>
      </c>
      <c r="J8323" t="s">
        <v>24</v>
      </c>
      <c r="K8323" s="14">
        <v>315300.77491099999</v>
      </c>
      <c r="L8323" s="14">
        <v>763411.98141600005</v>
      </c>
      <c r="M8323" s="13">
        <v>0.41301522976646293</v>
      </c>
      <c r="N8323" s="12">
        <v>-3.9161248404851072</v>
      </c>
      <c r="O8323" s="2">
        <f>DATE(LEFT(ALT[[#This Row],[DATEMTH]],4),RIGHT(ALT[[#This Row],[DATEMTH]],2),1)</f>
        <v>44835</v>
      </c>
      <c r="P8323" t="str">
        <f>IF(AND(ALT[[#This Row],[DATE]]&gt;=DATE(2023,6,1),ALT[[#This Row],[DATE]]&lt;=DATE(2024,5,31)),"Y","N")</f>
        <v>N</v>
      </c>
      <c r="Q8323" t="str">
        <f>LEFT(ALT[[#This Row],[DATEMTH]],4)</f>
        <v>2022</v>
      </c>
    </row>
    <row r="8324" spans="1:17" x14ac:dyDescent="0.25">
      <c r="A8324" t="s">
        <v>83</v>
      </c>
      <c r="B8324" t="s">
        <v>111</v>
      </c>
      <c r="C8324" t="s">
        <v>15</v>
      </c>
      <c r="D8324" t="s">
        <v>17</v>
      </c>
      <c r="E8324" s="14">
        <v>763411.98141600122</v>
      </c>
      <c r="F8324" s="14">
        <v>4354882.9107809998</v>
      </c>
      <c r="G8324" s="13">
        <v>0.17530023127053301</v>
      </c>
      <c r="H8324" s="12">
        <v>-54088877.990000002</v>
      </c>
      <c r="I8324" s="12">
        <v>-9.4817928208106448</v>
      </c>
      <c r="J8324" t="s">
        <v>25</v>
      </c>
      <c r="K8324" s="14">
        <v>104796.06063599999</v>
      </c>
      <c r="L8324" s="14">
        <v>763411.98141600005</v>
      </c>
      <c r="M8324" s="13">
        <v>0.13727327208255369</v>
      </c>
      <c r="N8324" s="12">
        <v>-1.3015967257215439</v>
      </c>
      <c r="O8324" s="2">
        <f>DATE(LEFT(ALT[[#This Row],[DATEMTH]],4),RIGHT(ALT[[#This Row],[DATEMTH]],2),1)</f>
        <v>44835</v>
      </c>
      <c r="P8324" t="str">
        <f>IF(AND(ALT[[#This Row],[DATE]]&gt;=DATE(2023,6,1),ALT[[#This Row],[DATE]]&lt;=DATE(2024,5,31)),"Y","N")</f>
        <v>N</v>
      </c>
      <c r="Q8324" t="str">
        <f>LEFT(ALT[[#This Row],[DATEMTH]],4)</f>
        <v>2022</v>
      </c>
    </row>
    <row r="8325" spans="1:17" x14ac:dyDescent="0.25">
      <c r="A8325" t="s">
        <v>83</v>
      </c>
      <c r="B8325" t="s">
        <v>111</v>
      </c>
      <c r="C8325" t="s">
        <v>15</v>
      </c>
      <c r="D8325" t="s">
        <v>17</v>
      </c>
      <c r="E8325" s="14">
        <v>763411.98141600122</v>
      </c>
      <c r="F8325" s="14">
        <v>4354882.9107809998</v>
      </c>
      <c r="G8325" s="13">
        <v>0.17530023127053301</v>
      </c>
      <c r="H8325" s="12">
        <v>-54088877.990000002</v>
      </c>
      <c r="I8325" s="12">
        <v>-9.4817928208106448</v>
      </c>
      <c r="J8325" t="s">
        <v>16</v>
      </c>
      <c r="K8325" s="14">
        <v>233217.34793000008</v>
      </c>
      <c r="L8325" s="14">
        <v>763411.98141600005</v>
      </c>
      <c r="M8325" s="13">
        <v>0.30549343422331593</v>
      </c>
      <c r="N8325" s="12">
        <v>-2.896625451423426</v>
      </c>
      <c r="O8325" s="2">
        <f>DATE(LEFT(ALT[[#This Row],[DATEMTH]],4),RIGHT(ALT[[#This Row],[DATEMTH]],2),1)</f>
        <v>44835</v>
      </c>
      <c r="P8325" t="str">
        <f>IF(AND(ALT[[#This Row],[DATE]]&gt;=DATE(2023,6,1),ALT[[#This Row],[DATE]]&lt;=DATE(2024,5,31)),"Y","N")</f>
        <v>N</v>
      </c>
      <c r="Q8325" t="str">
        <f>LEFT(ALT[[#This Row],[DATEMTH]],4)</f>
        <v>2022</v>
      </c>
    </row>
    <row r="8326" spans="1:17" x14ac:dyDescent="0.25">
      <c r="A8326" t="s">
        <v>83</v>
      </c>
      <c r="B8326" t="s">
        <v>111</v>
      </c>
      <c r="C8326" t="s">
        <v>18</v>
      </c>
      <c r="D8326" t="s">
        <v>17</v>
      </c>
      <c r="E8326" s="14">
        <v>1249192.7176149988</v>
      </c>
      <c r="F8326" s="14">
        <v>4354882.9107809998</v>
      </c>
      <c r="G8326" s="13">
        <v>0.28684874960070283</v>
      </c>
      <c r="H8326" s="12">
        <v>-54088877.990000002</v>
      </c>
      <c r="I8326" s="12">
        <v>-15.515327018736478</v>
      </c>
      <c r="J8326" t="s">
        <v>24</v>
      </c>
      <c r="K8326" s="14">
        <v>331549.79307400004</v>
      </c>
      <c r="L8326" s="14">
        <v>1249192.717615</v>
      </c>
      <c r="M8326" s="13">
        <v>0.26541124391679599</v>
      </c>
      <c r="N8326" s="12">
        <v>-4.1179422438187228</v>
      </c>
      <c r="O8326" s="2">
        <f>DATE(LEFT(ALT[[#This Row],[DATEMTH]],4),RIGHT(ALT[[#This Row],[DATEMTH]],2),1)</f>
        <v>44835</v>
      </c>
      <c r="P8326" t="str">
        <f>IF(AND(ALT[[#This Row],[DATE]]&gt;=DATE(2023,6,1),ALT[[#This Row],[DATE]]&lt;=DATE(2024,5,31)),"Y","N")</f>
        <v>N</v>
      </c>
      <c r="Q8326" t="str">
        <f>LEFT(ALT[[#This Row],[DATEMTH]],4)</f>
        <v>2022</v>
      </c>
    </row>
    <row r="8327" spans="1:17" x14ac:dyDescent="0.25">
      <c r="A8327" t="s">
        <v>83</v>
      </c>
      <c r="B8327" t="s">
        <v>111</v>
      </c>
      <c r="C8327" t="s">
        <v>18</v>
      </c>
      <c r="D8327" t="s">
        <v>17</v>
      </c>
      <c r="E8327" s="14">
        <v>1249192.7176149988</v>
      </c>
      <c r="F8327" s="14">
        <v>4354882.9107809998</v>
      </c>
      <c r="G8327" s="13">
        <v>0.28684874960070283</v>
      </c>
      <c r="H8327" s="12">
        <v>-54088877.990000002</v>
      </c>
      <c r="I8327" s="12">
        <v>-15.515327018736478</v>
      </c>
      <c r="J8327" t="s">
        <v>16</v>
      </c>
      <c r="K8327" s="14">
        <v>440946.10113899998</v>
      </c>
      <c r="L8327" s="14">
        <v>1249192.717615</v>
      </c>
      <c r="M8327" s="13">
        <v>0.35298484767095734</v>
      </c>
      <c r="N8327" s="12">
        <v>-5.4766753442737848</v>
      </c>
      <c r="O8327" s="2">
        <f>DATE(LEFT(ALT[[#This Row],[DATEMTH]],4),RIGHT(ALT[[#This Row],[DATEMTH]],2),1)</f>
        <v>44835</v>
      </c>
      <c r="P8327" t="str">
        <f>IF(AND(ALT[[#This Row],[DATE]]&gt;=DATE(2023,6,1),ALT[[#This Row],[DATE]]&lt;=DATE(2024,5,31)),"Y","N")</f>
        <v>N</v>
      </c>
      <c r="Q8327" t="str">
        <f>LEFT(ALT[[#This Row],[DATEMTH]],4)</f>
        <v>2022</v>
      </c>
    </row>
    <row r="8328" spans="1:17" x14ac:dyDescent="0.25">
      <c r="A8328" t="s">
        <v>83</v>
      </c>
      <c r="B8328" t="s">
        <v>111</v>
      </c>
      <c r="C8328" t="s">
        <v>18</v>
      </c>
      <c r="D8328" t="s">
        <v>17</v>
      </c>
      <c r="E8328" s="14">
        <v>1249192.7176149988</v>
      </c>
      <c r="F8328" s="14">
        <v>4354882.9107809998</v>
      </c>
      <c r="G8328" s="13">
        <v>0.28684874960070283</v>
      </c>
      <c r="H8328" s="12">
        <v>-54088877.990000002</v>
      </c>
      <c r="I8328" s="12">
        <v>-15.515327018736478</v>
      </c>
      <c r="J8328" t="s">
        <v>26</v>
      </c>
      <c r="K8328" s="14">
        <v>320690.99077800009</v>
      </c>
      <c r="L8328" s="14">
        <v>1249192.717615</v>
      </c>
      <c r="M8328" s="13">
        <v>0.25671858813768456</v>
      </c>
      <c r="N8328" s="12">
        <v>-3.9830728467444994</v>
      </c>
      <c r="O8328" s="2">
        <f>DATE(LEFT(ALT[[#This Row],[DATEMTH]],4),RIGHT(ALT[[#This Row],[DATEMTH]],2),1)</f>
        <v>44835</v>
      </c>
      <c r="P8328" t="str">
        <f>IF(AND(ALT[[#This Row],[DATE]]&gt;=DATE(2023,6,1),ALT[[#This Row],[DATE]]&lt;=DATE(2024,5,31)),"Y","N")</f>
        <v>N</v>
      </c>
      <c r="Q8328" t="str">
        <f>LEFT(ALT[[#This Row],[DATEMTH]],4)</f>
        <v>2022</v>
      </c>
    </row>
    <row r="8329" spans="1:17" x14ac:dyDescent="0.25">
      <c r="A8329" t="s">
        <v>83</v>
      </c>
      <c r="B8329" t="s">
        <v>111</v>
      </c>
      <c r="C8329" t="s">
        <v>18</v>
      </c>
      <c r="D8329" t="s">
        <v>17</v>
      </c>
      <c r="E8329" s="14">
        <v>1249192.7176149988</v>
      </c>
      <c r="F8329" s="14">
        <v>4354882.9107809998</v>
      </c>
      <c r="G8329" s="13">
        <v>0.28684874960070283</v>
      </c>
      <c r="H8329" s="12">
        <v>-54088877.990000002</v>
      </c>
      <c r="I8329" s="12">
        <v>-15.515327018736478</v>
      </c>
      <c r="J8329" t="s">
        <v>25</v>
      </c>
      <c r="K8329" s="14">
        <v>156005.83262399997</v>
      </c>
      <c r="L8329" s="14">
        <v>1249192.717615</v>
      </c>
      <c r="M8329" s="13">
        <v>0.12488532027456217</v>
      </c>
      <c r="N8329" s="12">
        <v>-1.9376365838994729</v>
      </c>
      <c r="O8329" s="2">
        <f>DATE(LEFT(ALT[[#This Row],[DATEMTH]],4),RIGHT(ALT[[#This Row],[DATEMTH]],2),1)</f>
        <v>44835</v>
      </c>
      <c r="P8329" t="str">
        <f>IF(AND(ALT[[#This Row],[DATE]]&gt;=DATE(2023,6,1),ALT[[#This Row],[DATE]]&lt;=DATE(2024,5,31)),"Y","N")</f>
        <v>N</v>
      </c>
      <c r="Q8329" t="str">
        <f>LEFT(ALT[[#This Row],[DATEMTH]],4)</f>
        <v>2022</v>
      </c>
    </row>
    <row r="8330" spans="1:17" x14ac:dyDescent="0.25">
      <c r="A8330" t="s">
        <v>83</v>
      </c>
      <c r="B8330" t="s">
        <v>111</v>
      </c>
      <c r="C8330" t="s">
        <v>19</v>
      </c>
      <c r="D8330" t="s">
        <v>17</v>
      </c>
      <c r="E8330" s="14">
        <v>1179795.0249370013</v>
      </c>
      <c r="F8330" s="14">
        <v>4354882.9107809998</v>
      </c>
      <c r="G8330" s="13">
        <v>0.27091314487842755</v>
      </c>
      <c r="H8330" s="12">
        <v>-54088877.990000002</v>
      </c>
      <c r="I8330" s="12">
        <v>-14.653388039216461</v>
      </c>
      <c r="J8330" t="s">
        <v>16</v>
      </c>
      <c r="K8330" s="14">
        <v>327.23764599999998</v>
      </c>
      <c r="L8330" s="14">
        <v>1179795.0249369997</v>
      </c>
      <c r="M8330" s="13">
        <v>2.7736821997318925E-4</v>
      </c>
      <c r="N8330" s="12">
        <v>-4.0643841570138914E-3</v>
      </c>
      <c r="O8330" s="2">
        <f>DATE(LEFT(ALT[[#This Row],[DATEMTH]],4),RIGHT(ALT[[#This Row],[DATEMTH]],2),1)</f>
        <v>44835</v>
      </c>
      <c r="P8330" t="str">
        <f>IF(AND(ALT[[#This Row],[DATE]]&gt;=DATE(2023,6,1),ALT[[#This Row],[DATE]]&lt;=DATE(2024,5,31)),"Y","N")</f>
        <v>N</v>
      </c>
      <c r="Q8330" t="str">
        <f>LEFT(ALT[[#This Row],[DATEMTH]],4)</f>
        <v>2022</v>
      </c>
    </row>
    <row r="8331" spans="1:17" x14ac:dyDescent="0.25">
      <c r="A8331" t="s">
        <v>83</v>
      </c>
      <c r="B8331" t="s">
        <v>111</v>
      </c>
      <c r="C8331" t="s">
        <v>19</v>
      </c>
      <c r="D8331" t="s">
        <v>17</v>
      </c>
      <c r="E8331" s="14">
        <v>1179795.0249370013</v>
      </c>
      <c r="F8331" s="14">
        <v>4354882.9107809998</v>
      </c>
      <c r="G8331" s="13">
        <v>0.27091314487842755</v>
      </c>
      <c r="H8331" s="12">
        <v>-54088877.990000002</v>
      </c>
      <c r="I8331" s="12">
        <v>-14.653388039216461</v>
      </c>
      <c r="J8331" t="s">
        <v>24</v>
      </c>
      <c r="K8331" s="14">
        <v>327545.15898699989</v>
      </c>
      <c r="L8331" s="14">
        <v>1179795.0249369997</v>
      </c>
      <c r="M8331" s="13">
        <v>0.27762886947628096</v>
      </c>
      <c r="N8331" s="12">
        <v>-4.0682035553249234</v>
      </c>
      <c r="O8331" s="2">
        <f>DATE(LEFT(ALT[[#This Row],[DATEMTH]],4),RIGHT(ALT[[#This Row],[DATEMTH]],2),1)</f>
        <v>44835</v>
      </c>
      <c r="P8331" t="str">
        <f>IF(AND(ALT[[#This Row],[DATE]]&gt;=DATE(2023,6,1),ALT[[#This Row],[DATE]]&lt;=DATE(2024,5,31)),"Y","N")</f>
        <v>N</v>
      </c>
      <c r="Q8331" t="str">
        <f>LEFT(ALT[[#This Row],[DATEMTH]],4)</f>
        <v>2022</v>
      </c>
    </row>
    <row r="8332" spans="1:17" x14ac:dyDescent="0.25">
      <c r="A8332" t="s">
        <v>83</v>
      </c>
      <c r="B8332" t="s">
        <v>111</v>
      </c>
      <c r="C8332" t="s">
        <v>19</v>
      </c>
      <c r="D8332" t="s">
        <v>17</v>
      </c>
      <c r="E8332" s="14">
        <v>1179795.0249370013</v>
      </c>
      <c r="F8332" s="14">
        <v>4354882.9107809998</v>
      </c>
      <c r="G8332" s="13">
        <v>0.27091314487842755</v>
      </c>
      <c r="H8332" s="12">
        <v>-54088877.990000002</v>
      </c>
      <c r="I8332" s="12">
        <v>-14.653388039216461</v>
      </c>
      <c r="J8332" t="s">
        <v>26</v>
      </c>
      <c r="K8332" s="14">
        <v>49222.559834000007</v>
      </c>
      <c r="L8332" s="14">
        <v>1179795.0249369997</v>
      </c>
      <c r="M8332" s="13">
        <v>4.1721281064588708E-2</v>
      </c>
      <c r="N8332" s="12">
        <v>-0.61135812093263242</v>
      </c>
      <c r="O8332" s="2">
        <f>DATE(LEFT(ALT[[#This Row],[DATEMTH]],4),RIGHT(ALT[[#This Row],[DATEMTH]],2),1)</f>
        <v>44835</v>
      </c>
      <c r="P8332" t="str">
        <f>IF(AND(ALT[[#This Row],[DATE]]&gt;=DATE(2023,6,1),ALT[[#This Row],[DATE]]&lt;=DATE(2024,5,31)),"Y","N")</f>
        <v>N</v>
      </c>
      <c r="Q8332" t="str">
        <f>LEFT(ALT[[#This Row],[DATEMTH]],4)</f>
        <v>2022</v>
      </c>
    </row>
    <row r="8333" spans="1:17" x14ac:dyDescent="0.25">
      <c r="A8333" t="s">
        <v>83</v>
      </c>
      <c r="B8333" t="s">
        <v>111</v>
      </c>
      <c r="C8333" t="s">
        <v>19</v>
      </c>
      <c r="D8333" t="s">
        <v>17</v>
      </c>
      <c r="E8333" s="14">
        <v>1179795.0249370013</v>
      </c>
      <c r="F8333" s="14">
        <v>4354882.9107809998</v>
      </c>
      <c r="G8333" s="13">
        <v>0.27091314487842755</v>
      </c>
      <c r="H8333" s="12">
        <v>-54088877.990000002</v>
      </c>
      <c r="I8333" s="12">
        <v>-14.653388039216461</v>
      </c>
      <c r="J8333" t="s">
        <v>25</v>
      </c>
      <c r="K8333" s="14">
        <v>802700.06846999982</v>
      </c>
      <c r="L8333" s="14">
        <v>1179795.0249369997</v>
      </c>
      <c r="M8333" s="13">
        <v>0.68037248123915717</v>
      </c>
      <c r="N8333" s="12">
        <v>-9.9697619788018912</v>
      </c>
      <c r="O8333" s="2">
        <f>DATE(LEFT(ALT[[#This Row],[DATEMTH]],4),RIGHT(ALT[[#This Row],[DATEMTH]],2),1)</f>
        <v>44835</v>
      </c>
      <c r="P8333" t="str">
        <f>IF(AND(ALT[[#This Row],[DATE]]&gt;=DATE(2023,6,1),ALT[[#This Row],[DATE]]&lt;=DATE(2024,5,31)),"Y","N")</f>
        <v>N</v>
      </c>
      <c r="Q8333" t="str">
        <f>LEFT(ALT[[#This Row],[DATEMTH]],4)</f>
        <v>2022</v>
      </c>
    </row>
    <row r="8334" spans="1:17" x14ac:dyDescent="0.25">
      <c r="A8334" t="s">
        <v>83</v>
      </c>
      <c r="B8334" t="s">
        <v>111</v>
      </c>
      <c r="C8334" t="s">
        <v>20</v>
      </c>
      <c r="D8334" t="s">
        <v>17</v>
      </c>
      <c r="E8334" s="14">
        <v>1162483.1868129994</v>
      </c>
      <c r="F8334" s="14">
        <v>4354882.9107809998</v>
      </c>
      <c r="G8334" s="13">
        <v>0.26693787425033683</v>
      </c>
      <c r="H8334" s="12">
        <v>-54088877.990000002</v>
      </c>
      <c r="I8334" s="12">
        <v>-14.438370111236432</v>
      </c>
      <c r="J8334" t="s">
        <v>24</v>
      </c>
      <c r="K8334" s="14">
        <v>465838.88146000006</v>
      </c>
      <c r="L8334" s="14">
        <v>1162483.1868130001</v>
      </c>
      <c r="M8334" s="13">
        <v>0.40072741416339819</v>
      </c>
      <c r="N8334" s="12">
        <v>-5.7858507194098712</v>
      </c>
      <c r="O8334" s="2">
        <f>DATE(LEFT(ALT[[#This Row],[DATEMTH]],4),RIGHT(ALT[[#This Row],[DATEMTH]],2),1)</f>
        <v>44835</v>
      </c>
      <c r="P8334" t="str">
        <f>IF(AND(ALT[[#This Row],[DATE]]&gt;=DATE(2023,6,1),ALT[[#This Row],[DATE]]&lt;=DATE(2024,5,31)),"Y","N")</f>
        <v>N</v>
      </c>
      <c r="Q8334" t="str">
        <f>LEFT(ALT[[#This Row],[DATEMTH]],4)</f>
        <v>2022</v>
      </c>
    </row>
    <row r="8335" spans="1:17" x14ac:dyDescent="0.25">
      <c r="A8335" t="s">
        <v>83</v>
      </c>
      <c r="B8335" t="s">
        <v>111</v>
      </c>
      <c r="C8335" t="s">
        <v>20</v>
      </c>
      <c r="D8335" t="s">
        <v>17</v>
      </c>
      <c r="E8335" s="14">
        <v>1162483.1868129994</v>
      </c>
      <c r="F8335" s="14">
        <v>4354882.9107809998</v>
      </c>
      <c r="G8335" s="13">
        <v>0.26693787425033683</v>
      </c>
      <c r="H8335" s="12">
        <v>-54088877.990000002</v>
      </c>
      <c r="I8335" s="12">
        <v>-14.438370111236432</v>
      </c>
      <c r="J8335" t="s">
        <v>16</v>
      </c>
      <c r="K8335" s="14">
        <v>468102.75576700008</v>
      </c>
      <c r="L8335" s="14">
        <v>1162483.1868130001</v>
      </c>
      <c r="M8335" s="13">
        <v>0.40267486108794814</v>
      </c>
      <c r="N8335" s="12">
        <v>-5.8139686788785125</v>
      </c>
      <c r="O8335" s="2">
        <f>DATE(LEFT(ALT[[#This Row],[DATEMTH]],4),RIGHT(ALT[[#This Row],[DATEMTH]],2),1)</f>
        <v>44835</v>
      </c>
      <c r="P8335" t="str">
        <f>IF(AND(ALT[[#This Row],[DATE]]&gt;=DATE(2023,6,1),ALT[[#This Row],[DATE]]&lt;=DATE(2024,5,31)),"Y","N")</f>
        <v>N</v>
      </c>
      <c r="Q8335" t="str">
        <f>LEFT(ALT[[#This Row],[DATEMTH]],4)</f>
        <v>2022</v>
      </c>
    </row>
    <row r="8336" spans="1:17" x14ac:dyDescent="0.25">
      <c r="A8336" t="s">
        <v>83</v>
      </c>
      <c r="B8336" t="s">
        <v>111</v>
      </c>
      <c r="C8336" t="s">
        <v>20</v>
      </c>
      <c r="D8336" t="s">
        <v>17</v>
      </c>
      <c r="E8336" s="14">
        <v>1162483.1868129994</v>
      </c>
      <c r="F8336" s="14">
        <v>4354882.9107809998</v>
      </c>
      <c r="G8336" s="13">
        <v>0.26693787425033683</v>
      </c>
      <c r="H8336" s="12">
        <v>-54088877.990000002</v>
      </c>
      <c r="I8336" s="12">
        <v>-14.438370111236432</v>
      </c>
      <c r="J8336" t="s">
        <v>26</v>
      </c>
      <c r="K8336" s="14">
        <v>57241.58693100002</v>
      </c>
      <c r="L8336" s="14">
        <v>1162483.1868130001</v>
      </c>
      <c r="M8336" s="13">
        <v>4.9240786946717401E-2</v>
      </c>
      <c r="N8336" s="12">
        <v>-0.71095670650524556</v>
      </c>
      <c r="O8336" s="2">
        <f>DATE(LEFT(ALT[[#This Row],[DATEMTH]],4),RIGHT(ALT[[#This Row],[DATEMTH]],2),1)</f>
        <v>44835</v>
      </c>
      <c r="P8336" t="str">
        <f>IF(AND(ALT[[#This Row],[DATE]]&gt;=DATE(2023,6,1),ALT[[#This Row],[DATE]]&lt;=DATE(2024,5,31)),"Y","N")</f>
        <v>N</v>
      </c>
      <c r="Q8336" t="str">
        <f>LEFT(ALT[[#This Row],[DATEMTH]],4)</f>
        <v>2022</v>
      </c>
    </row>
    <row r="8337" spans="1:17" x14ac:dyDescent="0.25">
      <c r="A8337" t="s">
        <v>83</v>
      </c>
      <c r="B8337" t="s">
        <v>111</v>
      </c>
      <c r="C8337" t="s">
        <v>20</v>
      </c>
      <c r="D8337" t="s">
        <v>17</v>
      </c>
      <c r="E8337" s="14">
        <v>1162483.1868129994</v>
      </c>
      <c r="F8337" s="14">
        <v>4354882.9107809998</v>
      </c>
      <c r="G8337" s="13">
        <v>0.26693787425033683</v>
      </c>
      <c r="H8337" s="12">
        <v>-54088877.990000002</v>
      </c>
      <c r="I8337" s="12">
        <v>-14.438370111236432</v>
      </c>
      <c r="J8337" t="s">
        <v>25</v>
      </c>
      <c r="K8337" s="14">
        <v>171299.96265499998</v>
      </c>
      <c r="L8337" s="14">
        <v>1162483.1868130001</v>
      </c>
      <c r="M8337" s="13">
        <v>0.14735693780193632</v>
      </c>
      <c r="N8337" s="12">
        <v>-2.1275940064428034</v>
      </c>
      <c r="O8337" s="2">
        <f>DATE(LEFT(ALT[[#This Row],[DATEMTH]],4),RIGHT(ALT[[#This Row],[DATEMTH]],2),1)</f>
        <v>44835</v>
      </c>
      <c r="P8337" t="str">
        <f>IF(AND(ALT[[#This Row],[DATE]]&gt;=DATE(2023,6,1),ALT[[#This Row],[DATE]]&lt;=DATE(2024,5,31)),"Y","N")</f>
        <v>N</v>
      </c>
      <c r="Q8337" t="str">
        <f>LEFT(ALT[[#This Row],[DATEMTH]],4)</f>
        <v>2022</v>
      </c>
    </row>
    <row r="8338" spans="1:17" x14ac:dyDescent="0.25">
      <c r="A8338" t="s">
        <v>83</v>
      </c>
      <c r="B8338" t="s">
        <v>111</v>
      </c>
      <c r="C8338" t="s">
        <v>15</v>
      </c>
      <c r="D8338" t="s">
        <v>23</v>
      </c>
      <c r="E8338" s="14">
        <v>763411.98141600122</v>
      </c>
      <c r="F8338" s="14">
        <v>4354882.9107809998</v>
      </c>
      <c r="G8338" s="13">
        <v>0.17530023127053301</v>
      </c>
      <c r="H8338" s="12">
        <v>-14546886.130000001</v>
      </c>
      <c r="I8338" s="12">
        <v>-2.5500725028551092</v>
      </c>
      <c r="J8338" t="s">
        <v>26</v>
      </c>
      <c r="K8338" s="14">
        <v>110097.797939</v>
      </c>
      <c r="L8338" s="14">
        <v>763411.98141600005</v>
      </c>
      <c r="M8338" s="13">
        <v>0.14421806392766748</v>
      </c>
      <c r="N8338" s="12">
        <v>-0.36776651923694514</v>
      </c>
      <c r="O8338" s="2">
        <f>DATE(LEFT(ALT[[#This Row],[DATEMTH]],4),RIGHT(ALT[[#This Row],[DATEMTH]],2),1)</f>
        <v>44835</v>
      </c>
      <c r="P8338" t="str">
        <f>IF(AND(ALT[[#This Row],[DATE]]&gt;=DATE(2023,6,1),ALT[[#This Row],[DATE]]&lt;=DATE(2024,5,31)),"Y","N")</f>
        <v>N</v>
      </c>
      <c r="Q8338" t="str">
        <f>LEFT(ALT[[#This Row],[DATEMTH]],4)</f>
        <v>2022</v>
      </c>
    </row>
    <row r="8339" spans="1:17" x14ac:dyDescent="0.25">
      <c r="A8339" t="s">
        <v>83</v>
      </c>
      <c r="B8339" t="s">
        <v>111</v>
      </c>
      <c r="C8339" t="s">
        <v>15</v>
      </c>
      <c r="D8339" t="s">
        <v>23</v>
      </c>
      <c r="E8339" s="14">
        <v>763411.98141600122</v>
      </c>
      <c r="F8339" s="14">
        <v>4354882.9107809998</v>
      </c>
      <c r="G8339" s="13">
        <v>0.17530023127053301</v>
      </c>
      <c r="H8339" s="12">
        <v>-14546886.130000001</v>
      </c>
      <c r="I8339" s="12">
        <v>-2.5500725028551092</v>
      </c>
      <c r="J8339" t="s">
        <v>24</v>
      </c>
      <c r="K8339" s="14">
        <v>315300.77491099999</v>
      </c>
      <c r="L8339" s="14">
        <v>763411.98141600005</v>
      </c>
      <c r="M8339" s="13">
        <v>0.41301522976646293</v>
      </c>
      <c r="N8339" s="12">
        <v>-1.0532187806878421</v>
      </c>
      <c r="O8339" s="2">
        <f>DATE(LEFT(ALT[[#This Row],[DATEMTH]],4),RIGHT(ALT[[#This Row],[DATEMTH]],2),1)</f>
        <v>44835</v>
      </c>
      <c r="P8339" t="str">
        <f>IF(AND(ALT[[#This Row],[DATE]]&gt;=DATE(2023,6,1),ALT[[#This Row],[DATE]]&lt;=DATE(2024,5,31)),"Y","N")</f>
        <v>N</v>
      </c>
      <c r="Q8339" t="str">
        <f>LEFT(ALT[[#This Row],[DATEMTH]],4)</f>
        <v>2022</v>
      </c>
    </row>
    <row r="8340" spans="1:17" x14ac:dyDescent="0.25">
      <c r="A8340" t="s">
        <v>83</v>
      </c>
      <c r="B8340" t="s">
        <v>111</v>
      </c>
      <c r="C8340" t="s">
        <v>15</v>
      </c>
      <c r="D8340" t="s">
        <v>23</v>
      </c>
      <c r="E8340" s="14">
        <v>763411.98141600122</v>
      </c>
      <c r="F8340" s="14">
        <v>4354882.9107809998</v>
      </c>
      <c r="G8340" s="13">
        <v>0.17530023127053301</v>
      </c>
      <c r="H8340" s="12">
        <v>-14546886.130000001</v>
      </c>
      <c r="I8340" s="12">
        <v>-2.5500725028551092</v>
      </c>
      <c r="J8340" t="s">
        <v>25</v>
      </c>
      <c r="K8340" s="14">
        <v>104796.06063599999</v>
      </c>
      <c r="L8340" s="14">
        <v>763411.98141600005</v>
      </c>
      <c r="M8340" s="13">
        <v>0.13727327208255369</v>
      </c>
      <c r="N8340" s="12">
        <v>-0.35005679651466809</v>
      </c>
      <c r="O8340" s="2">
        <f>DATE(LEFT(ALT[[#This Row],[DATEMTH]],4),RIGHT(ALT[[#This Row],[DATEMTH]],2),1)</f>
        <v>44835</v>
      </c>
      <c r="P8340" t="str">
        <f>IF(AND(ALT[[#This Row],[DATE]]&gt;=DATE(2023,6,1),ALT[[#This Row],[DATE]]&lt;=DATE(2024,5,31)),"Y","N")</f>
        <v>N</v>
      </c>
      <c r="Q8340" t="str">
        <f>LEFT(ALT[[#This Row],[DATEMTH]],4)</f>
        <v>2022</v>
      </c>
    </row>
    <row r="8341" spans="1:17" x14ac:dyDescent="0.25">
      <c r="A8341" t="s">
        <v>83</v>
      </c>
      <c r="B8341" t="s">
        <v>111</v>
      </c>
      <c r="C8341" t="s">
        <v>15</v>
      </c>
      <c r="D8341" t="s">
        <v>23</v>
      </c>
      <c r="E8341" s="14">
        <v>763411.98141600122</v>
      </c>
      <c r="F8341" s="14">
        <v>4354882.9107809998</v>
      </c>
      <c r="G8341" s="13">
        <v>0.17530023127053301</v>
      </c>
      <c r="H8341" s="12">
        <v>-14546886.130000001</v>
      </c>
      <c r="I8341" s="12">
        <v>-2.5500725028551092</v>
      </c>
      <c r="J8341" t="s">
        <v>16</v>
      </c>
      <c r="K8341" s="14">
        <v>233217.34793000008</v>
      </c>
      <c r="L8341" s="14">
        <v>763411.98141600005</v>
      </c>
      <c r="M8341" s="13">
        <v>0.30549343422331593</v>
      </c>
      <c r="N8341" s="12">
        <v>-0.77903040641565391</v>
      </c>
      <c r="O8341" s="2">
        <f>DATE(LEFT(ALT[[#This Row],[DATEMTH]],4),RIGHT(ALT[[#This Row],[DATEMTH]],2),1)</f>
        <v>44835</v>
      </c>
      <c r="P8341" t="str">
        <f>IF(AND(ALT[[#This Row],[DATE]]&gt;=DATE(2023,6,1),ALT[[#This Row],[DATE]]&lt;=DATE(2024,5,31)),"Y","N")</f>
        <v>N</v>
      </c>
      <c r="Q8341" t="str">
        <f>LEFT(ALT[[#This Row],[DATEMTH]],4)</f>
        <v>2022</v>
      </c>
    </row>
    <row r="8342" spans="1:17" x14ac:dyDescent="0.25">
      <c r="A8342" t="s">
        <v>83</v>
      </c>
      <c r="B8342" t="s">
        <v>111</v>
      </c>
      <c r="C8342" t="s">
        <v>18</v>
      </c>
      <c r="D8342" t="s">
        <v>23</v>
      </c>
      <c r="E8342" s="14">
        <v>1249192.7176149988</v>
      </c>
      <c r="F8342" s="14">
        <v>4354882.9107809998</v>
      </c>
      <c r="G8342" s="13">
        <v>0.28684874960070283</v>
      </c>
      <c r="H8342" s="12">
        <v>-14546886.130000001</v>
      </c>
      <c r="I8342" s="12">
        <v>-4.1727560969743074</v>
      </c>
      <c r="J8342" t="s">
        <v>24</v>
      </c>
      <c r="K8342" s="14">
        <v>331549.79307400004</v>
      </c>
      <c r="L8342" s="14">
        <v>1249192.717615</v>
      </c>
      <c r="M8342" s="13">
        <v>0.26541124391679599</v>
      </c>
      <c r="N8342" s="12">
        <v>-1.1074963862593454</v>
      </c>
      <c r="O8342" s="2">
        <f>DATE(LEFT(ALT[[#This Row],[DATEMTH]],4),RIGHT(ALT[[#This Row],[DATEMTH]],2),1)</f>
        <v>44835</v>
      </c>
      <c r="P8342" t="str">
        <f>IF(AND(ALT[[#This Row],[DATE]]&gt;=DATE(2023,6,1),ALT[[#This Row],[DATE]]&lt;=DATE(2024,5,31)),"Y","N")</f>
        <v>N</v>
      </c>
      <c r="Q8342" t="str">
        <f>LEFT(ALT[[#This Row],[DATEMTH]],4)</f>
        <v>2022</v>
      </c>
    </row>
    <row r="8343" spans="1:17" x14ac:dyDescent="0.25">
      <c r="A8343" t="s">
        <v>83</v>
      </c>
      <c r="B8343" t="s">
        <v>111</v>
      </c>
      <c r="C8343" t="s">
        <v>18</v>
      </c>
      <c r="D8343" t="s">
        <v>23</v>
      </c>
      <c r="E8343" s="14">
        <v>1249192.7176149988</v>
      </c>
      <c r="F8343" s="14">
        <v>4354882.9107809998</v>
      </c>
      <c r="G8343" s="13">
        <v>0.28684874960070283</v>
      </c>
      <c r="H8343" s="12">
        <v>-14546886.130000001</v>
      </c>
      <c r="I8343" s="12">
        <v>-4.1727560969743074</v>
      </c>
      <c r="J8343" t="s">
        <v>16</v>
      </c>
      <c r="K8343" s="14">
        <v>440946.10113899998</v>
      </c>
      <c r="L8343" s="14">
        <v>1249192.717615</v>
      </c>
      <c r="M8343" s="13">
        <v>0.35298484767095734</v>
      </c>
      <c r="N8343" s="12">
        <v>-1.4729196752585343</v>
      </c>
      <c r="O8343" s="2">
        <f>DATE(LEFT(ALT[[#This Row],[DATEMTH]],4),RIGHT(ALT[[#This Row],[DATEMTH]],2),1)</f>
        <v>44835</v>
      </c>
      <c r="P8343" t="str">
        <f>IF(AND(ALT[[#This Row],[DATE]]&gt;=DATE(2023,6,1),ALT[[#This Row],[DATE]]&lt;=DATE(2024,5,31)),"Y","N")</f>
        <v>N</v>
      </c>
      <c r="Q8343" t="str">
        <f>LEFT(ALT[[#This Row],[DATEMTH]],4)</f>
        <v>2022</v>
      </c>
    </row>
    <row r="8344" spans="1:17" x14ac:dyDescent="0.25">
      <c r="A8344" t="s">
        <v>83</v>
      </c>
      <c r="B8344" t="s">
        <v>111</v>
      </c>
      <c r="C8344" t="s">
        <v>18</v>
      </c>
      <c r="D8344" t="s">
        <v>23</v>
      </c>
      <c r="E8344" s="14">
        <v>1249192.7176149988</v>
      </c>
      <c r="F8344" s="14">
        <v>4354882.9107809998</v>
      </c>
      <c r="G8344" s="13">
        <v>0.28684874960070283</v>
      </c>
      <c r="H8344" s="12">
        <v>-14546886.130000001</v>
      </c>
      <c r="I8344" s="12">
        <v>-4.1727560969743074</v>
      </c>
      <c r="J8344" t="s">
        <v>26</v>
      </c>
      <c r="K8344" s="14">
        <v>320690.99077800009</v>
      </c>
      <c r="L8344" s="14">
        <v>1249192.717615</v>
      </c>
      <c r="M8344" s="13">
        <v>0.25671858813768456</v>
      </c>
      <c r="N8344" s="12">
        <v>-1.0712240538581594</v>
      </c>
      <c r="O8344" s="2">
        <f>DATE(LEFT(ALT[[#This Row],[DATEMTH]],4),RIGHT(ALT[[#This Row],[DATEMTH]],2),1)</f>
        <v>44835</v>
      </c>
      <c r="P8344" t="str">
        <f>IF(AND(ALT[[#This Row],[DATE]]&gt;=DATE(2023,6,1),ALT[[#This Row],[DATE]]&lt;=DATE(2024,5,31)),"Y","N")</f>
        <v>N</v>
      </c>
      <c r="Q8344" t="str">
        <f>LEFT(ALT[[#This Row],[DATEMTH]],4)</f>
        <v>2022</v>
      </c>
    </row>
    <row r="8345" spans="1:17" x14ac:dyDescent="0.25">
      <c r="A8345" t="s">
        <v>83</v>
      </c>
      <c r="B8345" t="s">
        <v>111</v>
      </c>
      <c r="C8345" t="s">
        <v>18</v>
      </c>
      <c r="D8345" t="s">
        <v>23</v>
      </c>
      <c r="E8345" s="14">
        <v>1249192.7176149988</v>
      </c>
      <c r="F8345" s="14">
        <v>4354882.9107809998</v>
      </c>
      <c r="G8345" s="13">
        <v>0.28684874960070283</v>
      </c>
      <c r="H8345" s="12">
        <v>-14546886.130000001</v>
      </c>
      <c r="I8345" s="12">
        <v>-4.1727560969743074</v>
      </c>
      <c r="J8345" t="s">
        <v>25</v>
      </c>
      <c r="K8345" s="14">
        <v>156005.83262399997</v>
      </c>
      <c r="L8345" s="14">
        <v>1249192.717615</v>
      </c>
      <c r="M8345" s="13">
        <v>0.12488532027456217</v>
      </c>
      <c r="N8345" s="12">
        <v>-0.52111598159826844</v>
      </c>
      <c r="O8345" s="2">
        <f>DATE(LEFT(ALT[[#This Row],[DATEMTH]],4),RIGHT(ALT[[#This Row],[DATEMTH]],2),1)</f>
        <v>44835</v>
      </c>
      <c r="P8345" t="str">
        <f>IF(AND(ALT[[#This Row],[DATE]]&gt;=DATE(2023,6,1),ALT[[#This Row],[DATE]]&lt;=DATE(2024,5,31)),"Y","N")</f>
        <v>N</v>
      </c>
      <c r="Q8345" t="str">
        <f>LEFT(ALT[[#This Row],[DATEMTH]],4)</f>
        <v>2022</v>
      </c>
    </row>
    <row r="8346" spans="1:17" x14ac:dyDescent="0.25">
      <c r="A8346" t="s">
        <v>83</v>
      </c>
      <c r="B8346" t="s">
        <v>111</v>
      </c>
      <c r="C8346" t="s">
        <v>19</v>
      </c>
      <c r="D8346" t="s">
        <v>23</v>
      </c>
      <c r="E8346" s="14">
        <v>1179795.0249370013</v>
      </c>
      <c r="F8346" s="14">
        <v>4354882.9107809998</v>
      </c>
      <c r="G8346" s="13">
        <v>0.27091314487842755</v>
      </c>
      <c r="H8346" s="12">
        <v>-14546886.130000001</v>
      </c>
      <c r="I8346" s="12">
        <v>-3.9409426696666787</v>
      </c>
      <c r="J8346" t="s">
        <v>16</v>
      </c>
      <c r="K8346" s="14">
        <v>327.23764599999998</v>
      </c>
      <c r="L8346" s="14">
        <v>1179795.0249369997</v>
      </c>
      <c r="M8346" s="13">
        <v>2.7736821997318925E-4</v>
      </c>
      <c r="N8346" s="12">
        <v>-1.093092253301835E-3</v>
      </c>
      <c r="O8346" s="2">
        <f>DATE(LEFT(ALT[[#This Row],[DATEMTH]],4),RIGHT(ALT[[#This Row],[DATEMTH]],2),1)</f>
        <v>44835</v>
      </c>
      <c r="P8346" t="str">
        <f>IF(AND(ALT[[#This Row],[DATE]]&gt;=DATE(2023,6,1),ALT[[#This Row],[DATE]]&lt;=DATE(2024,5,31)),"Y","N")</f>
        <v>N</v>
      </c>
      <c r="Q8346" t="str">
        <f>LEFT(ALT[[#This Row],[DATEMTH]],4)</f>
        <v>2022</v>
      </c>
    </row>
    <row r="8347" spans="1:17" x14ac:dyDescent="0.25">
      <c r="A8347" t="s">
        <v>83</v>
      </c>
      <c r="B8347" t="s">
        <v>111</v>
      </c>
      <c r="C8347" t="s">
        <v>19</v>
      </c>
      <c r="D8347" t="s">
        <v>23</v>
      </c>
      <c r="E8347" s="14">
        <v>1179795.0249370013</v>
      </c>
      <c r="F8347" s="14">
        <v>4354882.9107809998</v>
      </c>
      <c r="G8347" s="13">
        <v>0.27091314487842755</v>
      </c>
      <c r="H8347" s="12">
        <v>-14546886.130000001</v>
      </c>
      <c r="I8347" s="12">
        <v>-3.9409426696666787</v>
      </c>
      <c r="J8347" t="s">
        <v>24</v>
      </c>
      <c r="K8347" s="14">
        <v>327545.15898699989</v>
      </c>
      <c r="L8347" s="14">
        <v>1179795.0249369997</v>
      </c>
      <c r="M8347" s="13">
        <v>0.27762886947628096</v>
      </c>
      <c r="N8347" s="12">
        <v>-1.0941194580503966</v>
      </c>
      <c r="O8347" s="2">
        <f>DATE(LEFT(ALT[[#This Row],[DATEMTH]],4),RIGHT(ALT[[#This Row],[DATEMTH]],2),1)</f>
        <v>44835</v>
      </c>
      <c r="P8347" t="str">
        <f>IF(AND(ALT[[#This Row],[DATE]]&gt;=DATE(2023,6,1),ALT[[#This Row],[DATE]]&lt;=DATE(2024,5,31)),"Y","N")</f>
        <v>N</v>
      </c>
      <c r="Q8347" t="str">
        <f>LEFT(ALT[[#This Row],[DATEMTH]],4)</f>
        <v>2022</v>
      </c>
    </row>
    <row r="8348" spans="1:17" x14ac:dyDescent="0.25">
      <c r="A8348" t="s">
        <v>83</v>
      </c>
      <c r="B8348" t="s">
        <v>111</v>
      </c>
      <c r="C8348" t="s">
        <v>19</v>
      </c>
      <c r="D8348" t="s">
        <v>23</v>
      </c>
      <c r="E8348" s="14">
        <v>1179795.0249370013</v>
      </c>
      <c r="F8348" s="14">
        <v>4354882.9107809998</v>
      </c>
      <c r="G8348" s="13">
        <v>0.27091314487842755</v>
      </c>
      <c r="H8348" s="12">
        <v>-14546886.130000001</v>
      </c>
      <c r="I8348" s="12">
        <v>-3.9409426696666787</v>
      </c>
      <c r="J8348" t="s">
        <v>26</v>
      </c>
      <c r="K8348" s="14">
        <v>49222.559834000007</v>
      </c>
      <c r="L8348" s="14">
        <v>1179795.0249369997</v>
      </c>
      <c r="M8348" s="13">
        <v>4.1721281064588708E-2</v>
      </c>
      <c r="N8348" s="12">
        <v>-0.16442117678059406</v>
      </c>
      <c r="O8348" s="2">
        <f>DATE(LEFT(ALT[[#This Row],[DATEMTH]],4),RIGHT(ALT[[#This Row],[DATEMTH]],2),1)</f>
        <v>44835</v>
      </c>
      <c r="P8348" t="str">
        <f>IF(AND(ALT[[#This Row],[DATE]]&gt;=DATE(2023,6,1),ALT[[#This Row],[DATE]]&lt;=DATE(2024,5,31)),"Y","N")</f>
        <v>N</v>
      </c>
      <c r="Q8348" t="str">
        <f>LEFT(ALT[[#This Row],[DATEMTH]],4)</f>
        <v>2022</v>
      </c>
    </row>
    <row r="8349" spans="1:17" x14ac:dyDescent="0.25">
      <c r="A8349" t="s">
        <v>83</v>
      </c>
      <c r="B8349" t="s">
        <v>111</v>
      </c>
      <c r="C8349" t="s">
        <v>19</v>
      </c>
      <c r="D8349" t="s">
        <v>23</v>
      </c>
      <c r="E8349" s="14">
        <v>1179795.0249370013</v>
      </c>
      <c r="F8349" s="14">
        <v>4354882.9107809998</v>
      </c>
      <c r="G8349" s="13">
        <v>0.27091314487842755</v>
      </c>
      <c r="H8349" s="12">
        <v>-14546886.130000001</v>
      </c>
      <c r="I8349" s="12">
        <v>-3.9409426696666787</v>
      </c>
      <c r="J8349" t="s">
        <v>25</v>
      </c>
      <c r="K8349" s="14">
        <v>802700.06846999982</v>
      </c>
      <c r="L8349" s="14">
        <v>1179795.0249369997</v>
      </c>
      <c r="M8349" s="13">
        <v>0.68037248123915717</v>
      </c>
      <c r="N8349" s="12">
        <v>-2.6813089425823864</v>
      </c>
      <c r="O8349" s="2">
        <f>DATE(LEFT(ALT[[#This Row],[DATEMTH]],4),RIGHT(ALT[[#This Row],[DATEMTH]],2),1)</f>
        <v>44835</v>
      </c>
      <c r="P8349" t="str">
        <f>IF(AND(ALT[[#This Row],[DATE]]&gt;=DATE(2023,6,1),ALT[[#This Row],[DATE]]&lt;=DATE(2024,5,31)),"Y","N")</f>
        <v>N</v>
      </c>
      <c r="Q8349" t="str">
        <f>LEFT(ALT[[#This Row],[DATEMTH]],4)</f>
        <v>2022</v>
      </c>
    </row>
    <row r="8350" spans="1:17" x14ac:dyDescent="0.25">
      <c r="A8350" t="s">
        <v>83</v>
      </c>
      <c r="B8350" t="s">
        <v>111</v>
      </c>
      <c r="C8350" t="s">
        <v>20</v>
      </c>
      <c r="D8350" t="s">
        <v>23</v>
      </c>
      <c r="E8350" s="14">
        <v>1162483.1868129994</v>
      </c>
      <c r="F8350" s="14">
        <v>4354882.9107809998</v>
      </c>
      <c r="G8350" s="13">
        <v>0.26693787425033683</v>
      </c>
      <c r="H8350" s="12">
        <v>-14546886.130000001</v>
      </c>
      <c r="I8350" s="12">
        <v>-3.883114860503909</v>
      </c>
      <c r="J8350" t="s">
        <v>24</v>
      </c>
      <c r="K8350" s="14">
        <v>465838.88146000006</v>
      </c>
      <c r="L8350" s="14">
        <v>1162483.1868130001</v>
      </c>
      <c r="M8350" s="13">
        <v>0.40072741416339819</v>
      </c>
      <c r="N8350" s="12">
        <v>-1.556070576949196</v>
      </c>
      <c r="O8350" s="2">
        <f>DATE(LEFT(ALT[[#This Row],[DATEMTH]],4),RIGHT(ALT[[#This Row],[DATEMTH]],2),1)</f>
        <v>44835</v>
      </c>
      <c r="P8350" t="str">
        <f>IF(AND(ALT[[#This Row],[DATE]]&gt;=DATE(2023,6,1),ALT[[#This Row],[DATE]]&lt;=DATE(2024,5,31)),"Y","N")</f>
        <v>N</v>
      </c>
      <c r="Q8350" t="str">
        <f>LEFT(ALT[[#This Row],[DATEMTH]],4)</f>
        <v>2022</v>
      </c>
    </row>
    <row r="8351" spans="1:17" x14ac:dyDescent="0.25">
      <c r="A8351" t="s">
        <v>83</v>
      </c>
      <c r="B8351" t="s">
        <v>111</v>
      </c>
      <c r="C8351" t="s">
        <v>20</v>
      </c>
      <c r="D8351" t="s">
        <v>23</v>
      </c>
      <c r="E8351" s="14">
        <v>1162483.1868129994</v>
      </c>
      <c r="F8351" s="14">
        <v>4354882.9107809998</v>
      </c>
      <c r="G8351" s="13">
        <v>0.26693787425033683</v>
      </c>
      <c r="H8351" s="12">
        <v>-14546886.130000001</v>
      </c>
      <c r="I8351" s="12">
        <v>-3.883114860503909</v>
      </c>
      <c r="J8351" t="s">
        <v>16</v>
      </c>
      <c r="K8351" s="14">
        <v>468102.75576700008</v>
      </c>
      <c r="L8351" s="14">
        <v>1162483.1868130001</v>
      </c>
      <c r="M8351" s="13">
        <v>0.40267486108794814</v>
      </c>
      <c r="N8351" s="12">
        <v>-1.5636327370419587</v>
      </c>
      <c r="O8351" s="2">
        <f>DATE(LEFT(ALT[[#This Row],[DATEMTH]],4),RIGHT(ALT[[#This Row],[DATEMTH]],2),1)</f>
        <v>44835</v>
      </c>
      <c r="P8351" t="str">
        <f>IF(AND(ALT[[#This Row],[DATE]]&gt;=DATE(2023,6,1),ALT[[#This Row],[DATE]]&lt;=DATE(2024,5,31)),"Y","N")</f>
        <v>N</v>
      </c>
      <c r="Q8351" t="str">
        <f>LEFT(ALT[[#This Row],[DATEMTH]],4)</f>
        <v>2022</v>
      </c>
    </row>
    <row r="8352" spans="1:17" x14ac:dyDescent="0.25">
      <c r="A8352" t="s">
        <v>83</v>
      </c>
      <c r="B8352" t="s">
        <v>111</v>
      </c>
      <c r="C8352" t="s">
        <v>20</v>
      </c>
      <c r="D8352" t="s">
        <v>23</v>
      </c>
      <c r="E8352" s="14">
        <v>1162483.1868129994</v>
      </c>
      <c r="F8352" s="14">
        <v>4354882.9107809998</v>
      </c>
      <c r="G8352" s="13">
        <v>0.26693787425033683</v>
      </c>
      <c r="H8352" s="12">
        <v>-14546886.130000001</v>
      </c>
      <c r="I8352" s="12">
        <v>-3.883114860503909</v>
      </c>
      <c r="J8352" t="s">
        <v>26</v>
      </c>
      <c r="K8352" s="14">
        <v>57241.58693100002</v>
      </c>
      <c r="L8352" s="14">
        <v>1162483.1868130001</v>
      </c>
      <c r="M8352" s="13">
        <v>4.9240786946717401E-2</v>
      </c>
      <c r="N8352" s="12">
        <v>-0.19120763153570525</v>
      </c>
      <c r="O8352" s="2">
        <f>DATE(LEFT(ALT[[#This Row],[DATEMTH]],4),RIGHT(ALT[[#This Row],[DATEMTH]],2),1)</f>
        <v>44835</v>
      </c>
      <c r="P8352" t="str">
        <f>IF(AND(ALT[[#This Row],[DATE]]&gt;=DATE(2023,6,1),ALT[[#This Row],[DATE]]&lt;=DATE(2024,5,31)),"Y","N")</f>
        <v>N</v>
      </c>
      <c r="Q8352" t="str">
        <f>LEFT(ALT[[#This Row],[DATEMTH]],4)</f>
        <v>2022</v>
      </c>
    </row>
    <row r="8353" spans="1:17" x14ac:dyDescent="0.25">
      <c r="A8353" t="s">
        <v>83</v>
      </c>
      <c r="B8353" t="s">
        <v>111</v>
      </c>
      <c r="C8353" t="s">
        <v>20</v>
      </c>
      <c r="D8353" t="s">
        <v>23</v>
      </c>
      <c r="E8353" s="14">
        <v>1162483.1868129994</v>
      </c>
      <c r="F8353" s="14">
        <v>4354882.9107809998</v>
      </c>
      <c r="G8353" s="13">
        <v>0.26693787425033683</v>
      </c>
      <c r="H8353" s="12">
        <v>-14546886.130000001</v>
      </c>
      <c r="I8353" s="12">
        <v>-3.883114860503909</v>
      </c>
      <c r="J8353" t="s">
        <v>25</v>
      </c>
      <c r="K8353" s="14">
        <v>171299.96265499998</v>
      </c>
      <c r="L8353" s="14">
        <v>1162483.1868130001</v>
      </c>
      <c r="M8353" s="13">
        <v>0.14735693780193632</v>
      </c>
      <c r="N8353" s="12">
        <v>-0.57220391497704914</v>
      </c>
      <c r="O8353" s="2">
        <f>DATE(LEFT(ALT[[#This Row],[DATEMTH]],4),RIGHT(ALT[[#This Row],[DATEMTH]],2),1)</f>
        <v>44835</v>
      </c>
      <c r="P8353" t="str">
        <f>IF(AND(ALT[[#This Row],[DATE]]&gt;=DATE(2023,6,1),ALT[[#This Row],[DATE]]&lt;=DATE(2024,5,31)),"Y","N")</f>
        <v>N</v>
      </c>
      <c r="Q8353" t="str">
        <f>LEFT(ALT[[#This Row],[DATEMTH]],4)</f>
        <v>2022</v>
      </c>
    </row>
    <row r="8354" spans="1:17" x14ac:dyDescent="0.25">
      <c r="A8354" t="s">
        <v>84</v>
      </c>
      <c r="B8354" t="s">
        <v>14</v>
      </c>
      <c r="C8354" t="s">
        <v>15</v>
      </c>
      <c r="D8354" t="s">
        <v>22</v>
      </c>
      <c r="E8354" s="14">
        <v>10672.119028000005</v>
      </c>
      <c r="F8354" s="14">
        <v>53538.215048000005</v>
      </c>
      <c r="G8354" s="13">
        <v>0.19933647430030779</v>
      </c>
      <c r="H8354" s="12">
        <v>-44893242.920000002</v>
      </c>
      <c r="I8354" s="12">
        <v>-8.9488607635800559</v>
      </c>
      <c r="J8354" t="s">
        <v>25</v>
      </c>
      <c r="K8354" s="14">
        <v>1472.9429519999997</v>
      </c>
      <c r="L8354" s="14">
        <v>10672.119028000005</v>
      </c>
      <c r="M8354" s="13">
        <v>0.13801785269968403</v>
      </c>
      <c r="N8354" s="12">
        <v>-1.2351025466977741</v>
      </c>
      <c r="O8354" s="2">
        <f>DATE(LEFT(ALT[[#This Row],[DATEMTH]],4),RIGHT(ALT[[#This Row],[DATEMTH]],2),1)</f>
        <v>44866</v>
      </c>
      <c r="P8354" t="str">
        <f>IF(AND(ALT[[#This Row],[DATE]]&gt;=DATE(2023,6,1),ALT[[#This Row],[DATE]]&lt;=DATE(2024,5,31)),"Y","N")</f>
        <v>N</v>
      </c>
      <c r="Q8354" t="str">
        <f>LEFT(ALT[[#This Row],[DATEMTH]],4)</f>
        <v>2022</v>
      </c>
    </row>
    <row r="8355" spans="1:17" x14ac:dyDescent="0.25">
      <c r="A8355" t="s">
        <v>84</v>
      </c>
      <c r="B8355" t="s">
        <v>14</v>
      </c>
      <c r="C8355" t="s">
        <v>15</v>
      </c>
      <c r="D8355" t="s">
        <v>22</v>
      </c>
      <c r="E8355" s="14">
        <v>10672.119028000005</v>
      </c>
      <c r="F8355" s="14">
        <v>53538.215048000005</v>
      </c>
      <c r="G8355" s="13">
        <v>0.19933647430030779</v>
      </c>
      <c r="H8355" s="12">
        <v>-44893242.920000002</v>
      </c>
      <c r="I8355" s="12">
        <v>-8.9488607635800559</v>
      </c>
      <c r="J8355" t="s">
        <v>16</v>
      </c>
      <c r="K8355" s="14">
        <v>3253.6667960000018</v>
      </c>
      <c r="L8355" s="14">
        <v>10672.119028000005</v>
      </c>
      <c r="M8355" s="13">
        <v>0.30487542234709797</v>
      </c>
      <c r="N8355" s="12">
        <v>-2.728287704821843</v>
      </c>
      <c r="O8355" s="2">
        <f>DATE(LEFT(ALT[[#This Row],[DATEMTH]],4),RIGHT(ALT[[#This Row],[DATEMTH]],2),1)</f>
        <v>44866</v>
      </c>
      <c r="P8355" t="str">
        <f>IF(AND(ALT[[#This Row],[DATE]]&gt;=DATE(2023,6,1),ALT[[#This Row],[DATE]]&lt;=DATE(2024,5,31)),"Y","N")</f>
        <v>N</v>
      </c>
      <c r="Q8355" t="str">
        <f>LEFT(ALT[[#This Row],[DATEMTH]],4)</f>
        <v>2022</v>
      </c>
    </row>
    <row r="8356" spans="1:17" x14ac:dyDescent="0.25">
      <c r="A8356" t="s">
        <v>84</v>
      </c>
      <c r="B8356" t="s">
        <v>14</v>
      </c>
      <c r="C8356" t="s">
        <v>15</v>
      </c>
      <c r="D8356" t="s">
        <v>22</v>
      </c>
      <c r="E8356" s="14">
        <v>10672.119028000005</v>
      </c>
      <c r="F8356" s="14">
        <v>53538.215048000005</v>
      </c>
      <c r="G8356" s="13">
        <v>0.19933647430030779</v>
      </c>
      <c r="H8356" s="12">
        <v>-44893242.920000002</v>
      </c>
      <c r="I8356" s="12">
        <v>-8.9488607635800559</v>
      </c>
      <c r="J8356" t="s">
        <v>24</v>
      </c>
      <c r="K8356" s="14">
        <v>4381.5090880000034</v>
      </c>
      <c r="L8356" s="14">
        <v>10672.119028000005</v>
      </c>
      <c r="M8356" s="13">
        <v>0.41055661734135612</v>
      </c>
      <c r="N8356" s="12">
        <v>-3.6740140041542131</v>
      </c>
      <c r="O8356" s="2">
        <f>DATE(LEFT(ALT[[#This Row],[DATEMTH]],4),RIGHT(ALT[[#This Row],[DATEMTH]],2),1)</f>
        <v>44866</v>
      </c>
      <c r="P8356" t="str">
        <f>IF(AND(ALT[[#This Row],[DATE]]&gt;=DATE(2023,6,1),ALT[[#This Row],[DATE]]&lt;=DATE(2024,5,31)),"Y","N")</f>
        <v>N</v>
      </c>
      <c r="Q8356" t="str">
        <f>LEFT(ALT[[#This Row],[DATEMTH]],4)</f>
        <v>2022</v>
      </c>
    </row>
    <row r="8357" spans="1:17" x14ac:dyDescent="0.25">
      <c r="A8357" t="s">
        <v>84</v>
      </c>
      <c r="B8357" t="s">
        <v>14</v>
      </c>
      <c r="C8357" t="s">
        <v>15</v>
      </c>
      <c r="D8357" t="s">
        <v>22</v>
      </c>
      <c r="E8357" s="14">
        <v>10672.119028000005</v>
      </c>
      <c r="F8357" s="14">
        <v>53538.215048000005</v>
      </c>
      <c r="G8357" s="13">
        <v>0.19933647430030779</v>
      </c>
      <c r="H8357" s="12">
        <v>-44893242.920000002</v>
      </c>
      <c r="I8357" s="12">
        <v>-8.9488607635800559</v>
      </c>
      <c r="J8357" t="s">
        <v>26</v>
      </c>
      <c r="K8357" s="14">
        <v>1564.000192</v>
      </c>
      <c r="L8357" s="14">
        <v>10672.119028000005</v>
      </c>
      <c r="M8357" s="13">
        <v>0.14655010761186194</v>
      </c>
      <c r="N8357" s="12">
        <v>-1.3114565079062261</v>
      </c>
      <c r="O8357" s="2">
        <f>DATE(LEFT(ALT[[#This Row],[DATEMTH]],4),RIGHT(ALT[[#This Row],[DATEMTH]],2),1)</f>
        <v>44866</v>
      </c>
      <c r="P8357" t="str">
        <f>IF(AND(ALT[[#This Row],[DATE]]&gt;=DATE(2023,6,1),ALT[[#This Row],[DATE]]&lt;=DATE(2024,5,31)),"Y","N")</f>
        <v>N</v>
      </c>
      <c r="Q8357" t="str">
        <f>LEFT(ALT[[#This Row],[DATEMTH]],4)</f>
        <v>2022</v>
      </c>
    </row>
    <row r="8358" spans="1:17" x14ac:dyDescent="0.25">
      <c r="A8358" t="s">
        <v>84</v>
      </c>
      <c r="B8358" t="s">
        <v>14</v>
      </c>
      <c r="C8358" t="s">
        <v>18</v>
      </c>
      <c r="D8358" t="s">
        <v>22</v>
      </c>
      <c r="E8358" s="14">
        <v>17517.405432</v>
      </c>
      <c r="F8358" s="14">
        <v>53538.215048000005</v>
      </c>
      <c r="G8358" s="13">
        <v>0.32719442395109111</v>
      </c>
      <c r="H8358" s="12">
        <v>-44893242.920000002</v>
      </c>
      <c r="I8358" s="12">
        <v>-14.6888187565058</v>
      </c>
      <c r="J8358" t="s">
        <v>16</v>
      </c>
      <c r="K8358" s="14">
        <v>6248.051888</v>
      </c>
      <c r="L8358" s="14">
        <v>17517.405432</v>
      </c>
      <c r="M8358" s="13">
        <v>0.35667678711062673</v>
      </c>
      <c r="N8358" s="12">
        <v>-5.2391606805207998</v>
      </c>
      <c r="O8358" s="2">
        <f>DATE(LEFT(ALT[[#This Row],[DATEMTH]],4),RIGHT(ALT[[#This Row],[DATEMTH]],2),1)</f>
        <v>44866</v>
      </c>
      <c r="P8358" t="str">
        <f>IF(AND(ALT[[#This Row],[DATE]]&gt;=DATE(2023,6,1),ALT[[#This Row],[DATE]]&lt;=DATE(2024,5,31)),"Y","N")</f>
        <v>N</v>
      </c>
      <c r="Q8358" t="str">
        <f>LEFT(ALT[[#This Row],[DATEMTH]],4)</f>
        <v>2022</v>
      </c>
    </row>
    <row r="8359" spans="1:17" x14ac:dyDescent="0.25">
      <c r="A8359" t="s">
        <v>84</v>
      </c>
      <c r="B8359" t="s">
        <v>14</v>
      </c>
      <c r="C8359" t="s">
        <v>18</v>
      </c>
      <c r="D8359" t="s">
        <v>22</v>
      </c>
      <c r="E8359" s="14">
        <v>17517.405432</v>
      </c>
      <c r="F8359" s="14">
        <v>53538.215048000005</v>
      </c>
      <c r="G8359" s="13">
        <v>0.32719442395109111</v>
      </c>
      <c r="H8359" s="12">
        <v>-44893242.920000002</v>
      </c>
      <c r="I8359" s="12">
        <v>-14.6888187565058</v>
      </c>
      <c r="J8359" t="s">
        <v>26</v>
      </c>
      <c r="K8359" s="14">
        <v>4443.8037839999988</v>
      </c>
      <c r="L8359" s="14">
        <v>17517.405432</v>
      </c>
      <c r="M8359" s="13">
        <v>0.25367933631782363</v>
      </c>
      <c r="N8359" s="12">
        <v>-3.7262497934431908</v>
      </c>
      <c r="O8359" s="2">
        <f>DATE(LEFT(ALT[[#This Row],[DATEMTH]],4),RIGHT(ALT[[#This Row],[DATEMTH]],2),1)</f>
        <v>44866</v>
      </c>
      <c r="P8359" t="str">
        <f>IF(AND(ALT[[#This Row],[DATE]]&gt;=DATE(2023,6,1),ALT[[#This Row],[DATE]]&lt;=DATE(2024,5,31)),"Y","N")</f>
        <v>N</v>
      </c>
      <c r="Q8359" t="str">
        <f>LEFT(ALT[[#This Row],[DATEMTH]],4)</f>
        <v>2022</v>
      </c>
    </row>
    <row r="8360" spans="1:17" x14ac:dyDescent="0.25">
      <c r="A8360" t="s">
        <v>84</v>
      </c>
      <c r="B8360" t="s">
        <v>14</v>
      </c>
      <c r="C8360" t="s">
        <v>18</v>
      </c>
      <c r="D8360" t="s">
        <v>22</v>
      </c>
      <c r="E8360" s="14">
        <v>17517.405432</v>
      </c>
      <c r="F8360" s="14">
        <v>53538.215048000005</v>
      </c>
      <c r="G8360" s="13">
        <v>0.32719442395109111</v>
      </c>
      <c r="H8360" s="12">
        <v>-44893242.920000002</v>
      </c>
      <c r="I8360" s="12">
        <v>-14.6888187565058</v>
      </c>
      <c r="J8360" t="s">
        <v>24</v>
      </c>
      <c r="K8360" s="14">
        <v>4795.8259319999997</v>
      </c>
      <c r="L8360" s="14">
        <v>17517.405432</v>
      </c>
      <c r="M8360" s="13">
        <v>0.27377490066189841</v>
      </c>
      <c r="N8360" s="12">
        <v>-4.0214298959030055</v>
      </c>
      <c r="O8360" s="2">
        <f>DATE(LEFT(ALT[[#This Row],[DATEMTH]],4),RIGHT(ALT[[#This Row],[DATEMTH]],2),1)</f>
        <v>44866</v>
      </c>
      <c r="P8360" t="str">
        <f>IF(AND(ALT[[#This Row],[DATE]]&gt;=DATE(2023,6,1),ALT[[#This Row],[DATE]]&lt;=DATE(2024,5,31)),"Y","N")</f>
        <v>N</v>
      </c>
      <c r="Q8360" t="str">
        <f>LEFT(ALT[[#This Row],[DATEMTH]],4)</f>
        <v>2022</v>
      </c>
    </row>
    <row r="8361" spans="1:17" x14ac:dyDescent="0.25">
      <c r="A8361" t="s">
        <v>84</v>
      </c>
      <c r="B8361" t="s">
        <v>14</v>
      </c>
      <c r="C8361" t="s">
        <v>18</v>
      </c>
      <c r="D8361" t="s">
        <v>22</v>
      </c>
      <c r="E8361" s="14">
        <v>17517.405432</v>
      </c>
      <c r="F8361" s="14">
        <v>53538.215048000005</v>
      </c>
      <c r="G8361" s="13">
        <v>0.32719442395109111</v>
      </c>
      <c r="H8361" s="12">
        <v>-44893242.920000002</v>
      </c>
      <c r="I8361" s="12">
        <v>-14.6888187565058</v>
      </c>
      <c r="J8361" t="s">
        <v>25</v>
      </c>
      <c r="K8361" s="14">
        <v>2029.7238279999999</v>
      </c>
      <c r="L8361" s="14">
        <v>17517.405432</v>
      </c>
      <c r="M8361" s="13">
        <v>0.11586897590965113</v>
      </c>
      <c r="N8361" s="12">
        <v>-1.7019783866388023</v>
      </c>
      <c r="O8361" s="2">
        <f>DATE(LEFT(ALT[[#This Row],[DATEMTH]],4),RIGHT(ALT[[#This Row],[DATEMTH]],2),1)</f>
        <v>44866</v>
      </c>
      <c r="P8361" t="str">
        <f>IF(AND(ALT[[#This Row],[DATE]]&gt;=DATE(2023,6,1),ALT[[#This Row],[DATE]]&lt;=DATE(2024,5,31)),"Y","N")</f>
        <v>N</v>
      </c>
      <c r="Q8361" t="str">
        <f>LEFT(ALT[[#This Row],[DATEMTH]],4)</f>
        <v>2022</v>
      </c>
    </row>
    <row r="8362" spans="1:17" x14ac:dyDescent="0.25">
      <c r="A8362" t="s">
        <v>84</v>
      </c>
      <c r="B8362" t="s">
        <v>14</v>
      </c>
      <c r="C8362" t="s">
        <v>19</v>
      </c>
      <c r="D8362" t="s">
        <v>22</v>
      </c>
      <c r="E8362" s="14">
        <v>13479.059291999998</v>
      </c>
      <c r="F8362" s="14">
        <v>53538.215048000005</v>
      </c>
      <c r="G8362" s="13">
        <v>0.25176519762407595</v>
      </c>
      <c r="H8362" s="12">
        <v>-44893242.920000002</v>
      </c>
      <c r="I8362" s="12">
        <v>-11.302556175739449</v>
      </c>
      <c r="J8362" t="s">
        <v>25</v>
      </c>
      <c r="K8362" s="14">
        <v>9107.4227559999981</v>
      </c>
      <c r="L8362" s="14">
        <v>13479.059291999998</v>
      </c>
      <c r="M8362" s="13">
        <v>0.67567198561144215</v>
      </c>
      <c r="N8362" s="12">
        <v>-7.6368205737467418</v>
      </c>
      <c r="O8362" s="2">
        <f>DATE(LEFT(ALT[[#This Row],[DATEMTH]],4),RIGHT(ALT[[#This Row],[DATEMTH]],2),1)</f>
        <v>44866</v>
      </c>
      <c r="P8362" t="str">
        <f>IF(AND(ALT[[#This Row],[DATE]]&gt;=DATE(2023,6,1),ALT[[#This Row],[DATE]]&lt;=DATE(2024,5,31)),"Y","N")</f>
        <v>N</v>
      </c>
      <c r="Q8362" t="str">
        <f>LEFT(ALT[[#This Row],[DATEMTH]],4)</f>
        <v>2022</v>
      </c>
    </row>
    <row r="8363" spans="1:17" x14ac:dyDescent="0.25">
      <c r="A8363" t="s">
        <v>84</v>
      </c>
      <c r="B8363" t="s">
        <v>14</v>
      </c>
      <c r="C8363" t="s">
        <v>19</v>
      </c>
      <c r="D8363" t="s">
        <v>22</v>
      </c>
      <c r="E8363" s="14">
        <v>13479.059291999998</v>
      </c>
      <c r="F8363" s="14">
        <v>53538.215048000005</v>
      </c>
      <c r="G8363" s="13">
        <v>0.25176519762407595</v>
      </c>
      <c r="H8363" s="12">
        <v>-44893242.920000002</v>
      </c>
      <c r="I8363" s="12">
        <v>-11.302556175739449</v>
      </c>
      <c r="J8363" t="s">
        <v>24</v>
      </c>
      <c r="K8363" s="14">
        <v>3750.1415480000001</v>
      </c>
      <c r="L8363" s="14">
        <v>13479.059291999998</v>
      </c>
      <c r="M8363" s="13">
        <v>0.27821982727131106</v>
      </c>
      <c r="N8363" s="12">
        <v>-3.1445952269385193</v>
      </c>
      <c r="O8363" s="2">
        <f>DATE(LEFT(ALT[[#This Row],[DATEMTH]],4),RIGHT(ALT[[#This Row],[DATEMTH]],2),1)</f>
        <v>44866</v>
      </c>
      <c r="P8363" t="str">
        <f>IF(AND(ALT[[#This Row],[DATE]]&gt;=DATE(2023,6,1),ALT[[#This Row],[DATE]]&lt;=DATE(2024,5,31)),"Y","N")</f>
        <v>N</v>
      </c>
      <c r="Q8363" t="str">
        <f>LEFT(ALT[[#This Row],[DATEMTH]],4)</f>
        <v>2022</v>
      </c>
    </row>
    <row r="8364" spans="1:17" x14ac:dyDescent="0.25">
      <c r="A8364" t="s">
        <v>84</v>
      </c>
      <c r="B8364" t="s">
        <v>14</v>
      </c>
      <c r="C8364" t="s">
        <v>19</v>
      </c>
      <c r="D8364" t="s">
        <v>22</v>
      </c>
      <c r="E8364" s="14">
        <v>13479.059291999998</v>
      </c>
      <c r="F8364" s="14">
        <v>53538.215048000005</v>
      </c>
      <c r="G8364" s="13">
        <v>0.25176519762407595</v>
      </c>
      <c r="H8364" s="12">
        <v>-44893242.920000002</v>
      </c>
      <c r="I8364" s="12">
        <v>-11.302556175739449</v>
      </c>
      <c r="J8364" t="s">
        <v>16</v>
      </c>
      <c r="K8364" s="14">
        <v>3.3240600000000007</v>
      </c>
      <c r="L8364" s="14">
        <v>13479.059291999998</v>
      </c>
      <c r="M8364" s="13">
        <v>2.4660919786686261E-4</v>
      </c>
      <c r="N8364" s="12">
        <v>-2.7873143123442598E-3</v>
      </c>
      <c r="O8364" s="2">
        <f>DATE(LEFT(ALT[[#This Row],[DATEMTH]],4),RIGHT(ALT[[#This Row],[DATEMTH]],2),1)</f>
        <v>44866</v>
      </c>
      <c r="P8364" t="str">
        <f>IF(AND(ALT[[#This Row],[DATE]]&gt;=DATE(2023,6,1),ALT[[#This Row],[DATE]]&lt;=DATE(2024,5,31)),"Y","N")</f>
        <v>N</v>
      </c>
      <c r="Q8364" t="str">
        <f>LEFT(ALT[[#This Row],[DATEMTH]],4)</f>
        <v>2022</v>
      </c>
    </row>
    <row r="8365" spans="1:17" x14ac:dyDescent="0.25">
      <c r="A8365" t="s">
        <v>84</v>
      </c>
      <c r="B8365" t="s">
        <v>14</v>
      </c>
      <c r="C8365" t="s">
        <v>19</v>
      </c>
      <c r="D8365" t="s">
        <v>22</v>
      </c>
      <c r="E8365" s="14">
        <v>13479.059291999998</v>
      </c>
      <c r="F8365" s="14">
        <v>53538.215048000005</v>
      </c>
      <c r="G8365" s="13">
        <v>0.25176519762407595</v>
      </c>
      <c r="H8365" s="12">
        <v>-44893242.920000002</v>
      </c>
      <c r="I8365" s="12">
        <v>-11.302556175739449</v>
      </c>
      <c r="J8365" t="s">
        <v>26</v>
      </c>
      <c r="K8365" s="14">
        <v>618.170928</v>
      </c>
      <c r="L8365" s="14">
        <v>13479.059291999998</v>
      </c>
      <c r="M8365" s="13">
        <v>4.5861577919379934E-2</v>
      </c>
      <c r="N8365" s="12">
        <v>-0.51835306074184362</v>
      </c>
      <c r="O8365" s="2">
        <f>DATE(LEFT(ALT[[#This Row],[DATEMTH]],4),RIGHT(ALT[[#This Row],[DATEMTH]],2),1)</f>
        <v>44866</v>
      </c>
      <c r="P8365" t="str">
        <f>IF(AND(ALT[[#This Row],[DATE]]&gt;=DATE(2023,6,1),ALT[[#This Row],[DATE]]&lt;=DATE(2024,5,31)),"Y","N")</f>
        <v>N</v>
      </c>
      <c r="Q8365" t="str">
        <f>LEFT(ALT[[#This Row],[DATEMTH]],4)</f>
        <v>2022</v>
      </c>
    </row>
    <row r="8366" spans="1:17" x14ac:dyDescent="0.25">
      <c r="A8366" t="s">
        <v>84</v>
      </c>
      <c r="B8366" t="s">
        <v>14</v>
      </c>
      <c r="C8366" t="s">
        <v>20</v>
      </c>
      <c r="D8366" t="s">
        <v>22</v>
      </c>
      <c r="E8366" s="14">
        <v>11869.631295999998</v>
      </c>
      <c r="F8366" s="14">
        <v>53538.215048000005</v>
      </c>
      <c r="G8366" s="13">
        <v>0.22170390412452504</v>
      </c>
      <c r="H8366" s="12">
        <v>-44893242.920000002</v>
      </c>
      <c r="I8366" s="12">
        <v>-9.9530072241746925</v>
      </c>
      <c r="J8366" t="s">
        <v>25</v>
      </c>
      <c r="K8366" s="14">
        <v>1805.4971439999999</v>
      </c>
      <c r="L8366" s="14">
        <v>11869.631295999998</v>
      </c>
      <c r="M8366" s="13">
        <v>0.15211063418696441</v>
      </c>
      <c r="N8366" s="12">
        <v>-1.5139582409366508</v>
      </c>
      <c r="O8366" s="2">
        <f>DATE(LEFT(ALT[[#This Row],[DATEMTH]],4),RIGHT(ALT[[#This Row],[DATEMTH]],2),1)</f>
        <v>44866</v>
      </c>
      <c r="P8366" t="str">
        <f>IF(AND(ALT[[#This Row],[DATE]]&gt;=DATE(2023,6,1),ALT[[#This Row],[DATE]]&lt;=DATE(2024,5,31)),"Y","N")</f>
        <v>N</v>
      </c>
      <c r="Q8366" t="str">
        <f>LEFT(ALT[[#This Row],[DATEMTH]],4)</f>
        <v>2022</v>
      </c>
    </row>
    <row r="8367" spans="1:17" x14ac:dyDescent="0.25">
      <c r="A8367" t="s">
        <v>84</v>
      </c>
      <c r="B8367" t="s">
        <v>14</v>
      </c>
      <c r="C8367" t="s">
        <v>20</v>
      </c>
      <c r="D8367" t="s">
        <v>22</v>
      </c>
      <c r="E8367" s="14">
        <v>11869.631295999998</v>
      </c>
      <c r="F8367" s="14">
        <v>53538.215048000005</v>
      </c>
      <c r="G8367" s="13">
        <v>0.22170390412452504</v>
      </c>
      <c r="H8367" s="12">
        <v>-44893242.920000002</v>
      </c>
      <c r="I8367" s="12">
        <v>-9.9530072241746925</v>
      </c>
      <c r="J8367" t="s">
        <v>26</v>
      </c>
      <c r="K8367" s="14">
        <v>560.55736000000002</v>
      </c>
      <c r="L8367" s="14">
        <v>11869.631295999998</v>
      </c>
      <c r="M8367" s="13">
        <v>4.7226181337991925E-2</v>
      </c>
      <c r="N8367" s="12">
        <v>-0.47004252402721769</v>
      </c>
      <c r="O8367" s="2">
        <f>DATE(LEFT(ALT[[#This Row],[DATEMTH]],4),RIGHT(ALT[[#This Row],[DATEMTH]],2),1)</f>
        <v>44866</v>
      </c>
      <c r="P8367" t="str">
        <f>IF(AND(ALT[[#This Row],[DATE]]&gt;=DATE(2023,6,1),ALT[[#This Row],[DATE]]&lt;=DATE(2024,5,31)),"Y","N")</f>
        <v>N</v>
      </c>
      <c r="Q8367" t="str">
        <f>LEFT(ALT[[#This Row],[DATEMTH]],4)</f>
        <v>2022</v>
      </c>
    </row>
    <row r="8368" spans="1:17" x14ac:dyDescent="0.25">
      <c r="A8368" t="s">
        <v>84</v>
      </c>
      <c r="B8368" t="s">
        <v>14</v>
      </c>
      <c r="C8368" t="s">
        <v>20</v>
      </c>
      <c r="D8368" t="s">
        <v>22</v>
      </c>
      <c r="E8368" s="14">
        <v>11869.631295999998</v>
      </c>
      <c r="F8368" s="14">
        <v>53538.215048000005</v>
      </c>
      <c r="G8368" s="13">
        <v>0.22170390412452504</v>
      </c>
      <c r="H8368" s="12">
        <v>-44893242.920000002</v>
      </c>
      <c r="I8368" s="12">
        <v>-9.9530072241746925</v>
      </c>
      <c r="J8368" t="s">
        <v>16</v>
      </c>
      <c r="K8368" s="14">
        <v>4903.1716919999981</v>
      </c>
      <c r="L8368" s="14">
        <v>11869.631295999998</v>
      </c>
      <c r="M8368" s="13">
        <v>0.41308542529474701</v>
      </c>
      <c r="N8368" s="12">
        <v>-4.1114422221598925</v>
      </c>
      <c r="O8368" s="2">
        <f>DATE(LEFT(ALT[[#This Row],[DATEMTH]],4),RIGHT(ALT[[#This Row],[DATEMTH]],2),1)</f>
        <v>44866</v>
      </c>
      <c r="P8368" t="str">
        <f>IF(AND(ALT[[#This Row],[DATE]]&gt;=DATE(2023,6,1),ALT[[#This Row],[DATE]]&lt;=DATE(2024,5,31)),"Y","N")</f>
        <v>N</v>
      </c>
      <c r="Q8368" t="str">
        <f>LEFT(ALT[[#This Row],[DATEMTH]],4)</f>
        <v>2022</v>
      </c>
    </row>
    <row r="8369" spans="1:17" x14ac:dyDescent="0.25">
      <c r="A8369" t="s">
        <v>84</v>
      </c>
      <c r="B8369" t="s">
        <v>14</v>
      </c>
      <c r="C8369" t="s">
        <v>20</v>
      </c>
      <c r="D8369" t="s">
        <v>22</v>
      </c>
      <c r="E8369" s="14">
        <v>11869.631295999998</v>
      </c>
      <c r="F8369" s="14">
        <v>53538.215048000005</v>
      </c>
      <c r="G8369" s="13">
        <v>0.22170390412452504</v>
      </c>
      <c r="H8369" s="12">
        <v>-44893242.920000002</v>
      </c>
      <c r="I8369" s="12">
        <v>-9.9530072241746925</v>
      </c>
      <c r="J8369" t="s">
        <v>24</v>
      </c>
      <c r="K8369" s="14">
        <v>4600.4050999999999</v>
      </c>
      <c r="L8369" s="14">
        <v>11869.631295999998</v>
      </c>
      <c r="M8369" s="13">
        <v>0.38757775918029669</v>
      </c>
      <c r="N8369" s="12">
        <v>-3.8575642370509322</v>
      </c>
      <c r="O8369" s="2">
        <f>DATE(LEFT(ALT[[#This Row],[DATEMTH]],4),RIGHT(ALT[[#This Row],[DATEMTH]],2),1)</f>
        <v>44866</v>
      </c>
      <c r="P8369" t="str">
        <f>IF(AND(ALT[[#This Row],[DATE]]&gt;=DATE(2023,6,1),ALT[[#This Row],[DATE]]&lt;=DATE(2024,5,31)),"Y","N")</f>
        <v>N</v>
      </c>
      <c r="Q8369" t="str">
        <f>LEFT(ALT[[#This Row],[DATEMTH]],4)</f>
        <v>2022</v>
      </c>
    </row>
    <row r="8370" spans="1:17" x14ac:dyDescent="0.25">
      <c r="A8370" t="s">
        <v>84</v>
      </c>
      <c r="B8370" t="s">
        <v>14</v>
      </c>
      <c r="C8370" t="s">
        <v>15</v>
      </c>
      <c r="D8370" t="s">
        <v>17</v>
      </c>
      <c r="E8370" s="14">
        <v>10672.119028000005</v>
      </c>
      <c r="F8370" s="14">
        <v>53538.215048000005</v>
      </c>
      <c r="G8370" s="13">
        <v>0.19933647430030779</v>
      </c>
      <c r="H8370" s="12">
        <v>-52945036.409999996</v>
      </c>
      <c r="I8370" s="12">
        <v>-10.553876889670825</v>
      </c>
      <c r="J8370" t="s">
        <v>26</v>
      </c>
      <c r="K8370" s="14">
        <v>1564.000192</v>
      </c>
      <c r="L8370" s="14">
        <v>10672.119028000005</v>
      </c>
      <c r="M8370" s="13">
        <v>0.14655010761186194</v>
      </c>
      <c r="N8370" s="12">
        <v>-1.5466717939036021</v>
      </c>
      <c r="O8370" s="2">
        <f>DATE(LEFT(ALT[[#This Row],[DATEMTH]],4),RIGHT(ALT[[#This Row],[DATEMTH]],2),1)</f>
        <v>44866</v>
      </c>
      <c r="P8370" t="str">
        <f>IF(AND(ALT[[#This Row],[DATE]]&gt;=DATE(2023,6,1),ALT[[#This Row],[DATE]]&lt;=DATE(2024,5,31)),"Y","N")</f>
        <v>N</v>
      </c>
      <c r="Q8370" t="str">
        <f>LEFT(ALT[[#This Row],[DATEMTH]],4)</f>
        <v>2022</v>
      </c>
    </row>
    <row r="8371" spans="1:17" x14ac:dyDescent="0.25">
      <c r="A8371" t="s">
        <v>84</v>
      </c>
      <c r="B8371" t="s">
        <v>14</v>
      </c>
      <c r="C8371" t="s">
        <v>15</v>
      </c>
      <c r="D8371" t="s">
        <v>17</v>
      </c>
      <c r="E8371" s="14">
        <v>10672.119028000005</v>
      </c>
      <c r="F8371" s="14">
        <v>53538.215048000005</v>
      </c>
      <c r="G8371" s="13">
        <v>0.19933647430030779</v>
      </c>
      <c r="H8371" s="12">
        <v>-52945036.409999996</v>
      </c>
      <c r="I8371" s="12">
        <v>-10.553876889670825</v>
      </c>
      <c r="J8371" t="s">
        <v>16</v>
      </c>
      <c r="K8371" s="14">
        <v>3253.6667960000018</v>
      </c>
      <c r="L8371" s="14">
        <v>10672.119028000005</v>
      </c>
      <c r="M8371" s="13">
        <v>0.30487542234709797</v>
      </c>
      <c r="N8371" s="12">
        <v>-3.2176176741376694</v>
      </c>
      <c r="O8371" s="2">
        <f>DATE(LEFT(ALT[[#This Row],[DATEMTH]],4),RIGHT(ALT[[#This Row],[DATEMTH]],2),1)</f>
        <v>44866</v>
      </c>
      <c r="P8371" t="str">
        <f>IF(AND(ALT[[#This Row],[DATE]]&gt;=DATE(2023,6,1),ALT[[#This Row],[DATE]]&lt;=DATE(2024,5,31)),"Y","N")</f>
        <v>N</v>
      </c>
      <c r="Q8371" t="str">
        <f>LEFT(ALT[[#This Row],[DATEMTH]],4)</f>
        <v>2022</v>
      </c>
    </row>
    <row r="8372" spans="1:17" x14ac:dyDescent="0.25">
      <c r="A8372" t="s">
        <v>84</v>
      </c>
      <c r="B8372" t="s">
        <v>14</v>
      </c>
      <c r="C8372" t="s">
        <v>15</v>
      </c>
      <c r="D8372" t="s">
        <v>17</v>
      </c>
      <c r="E8372" s="14">
        <v>10672.119028000005</v>
      </c>
      <c r="F8372" s="14">
        <v>53538.215048000005</v>
      </c>
      <c r="G8372" s="13">
        <v>0.19933647430030779</v>
      </c>
      <c r="H8372" s="12">
        <v>-52945036.409999996</v>
      </c>
      <c r="I8372" s="12">
        <v>-10.553876889670825</v>
      </c>
      <c r="J8372" t="s">
        <v>24</v>
      </c>
      <c r="K8372" s="14">
        <v>4381.5090880000034</v>
      </c>
      <c r="L8372" s="14">
        <v>10672.119028000005</v>
      </c>
      <c r="M8372" s="13">
        <v>0.41055661734135612</v>
      </c>
      <c r="N8372" s="12">
        <v>-4.3329639956603669</v>
      </c>
      <c r="O8372" s="2">
        <f>DATE(LEFT(ALT[[#This Row],[DATEMTH]],4),RIGHT(ALT[[#This Row],[DATEMTH]],2),1)</f>
        <v>44866</v>
      </c>
      <c r="P8372" t="str">
        <f>IF(AND(ALT[[#This Row],[DATE]]&gt;=DATE(2023,6,1),ALT[[#This Row],[DATE]]&lt;=DATE(2024,5,31)),"Y","N")</f>
        <v>N</v>
      </c>
      <c r="Q8372" t="str">
        <f>LEFT(ALT[[#This Row],[DATEMTH]],4)</f>
        <v>2022</v>
      </c>
    </row>
    <row r="8373" spans="1:17" x14ac:dyDescent="0.25">
      <c r="A8373" t="s">
        <v>84</v>
      </c>
      <c r="B8373" t="s">
        <v>14</v>
      </c>
      <c r="C8373" t="s">
        <v>15</v>
      </c>
      <c r="D8373" t="s">
        <v>17</v>
      </c>
      <c r="E8373" s="14">
        <v>10672.119028000005</v>
      </c>
      <c r="F8373" s="14">
        <v>53538.215048000005</v>
      </c>
      <c r="G8373" s="13">
        <v>0.19933647430030779</v>
      </c>
      <c r="H8373" s="12">
        <v>-52945036.409999996</v>
      </c>
      <c r="I8373" s="12">
        <v>-10.553876889670825</v>
      </c>
      <c r="J8373" t="s">
        <v>25</v>
      </c>
      <c r="K8373" s="14">
        <v>1472.9429519999997</v>
      </c>
      <c r="L8373" s="14">
        <v>10672.119028000005</v>
      </c>
      <c r="M8373" s="13">
        <v>0.13801785269968403</v>
      </c>
      <c r="N8373" s="12">
        <v>-1.4566234259691873</v>
      </c>
      <c r="O8373" s="2">
        <f>DATE(LEFT(ALT[[#This Row],[DATEMTH]],4),RIGHT(ALT[[#This Row],[DATEMTH]],2),1)</f>
        <v>44866</v>
      </c>
      <c r="P8373" t="str">
        <f>IF(AND(ALT[[#This Row],[DATE]]&gt;=DATE(2023,6,1),ALT[[#This Row],[DATE]]&lt;=DATE(2024,5,31)),"Y","N")</f>
        <v>N</v>
      </c>
      <c r="Q8373" t="str">
        <f>LEFT(ALT[[#This Row],[DATEMTH]],4)</f>
        <v>2022</v>
      </c>
    </row>
    <row r="8374" spans="1:17" x14ac:dyDescent="0.25">
      <c r="A8374" t="s">
        <v>84</v>
      </c>
      <c r="B8374" t="s">
        <v>14</v>
      </c>
      <c r="C8374" t="s">
        <v>18</v>
      </c>
      <c r="D8374" t="s">
        <v>17</v>
      </c>
      <c r="E8374" s="14">
        <v>17517.405432</v>
      </c>
      <c r="F8374" s="14">
        <v>53538.215048000005</v>
      </c>
      <c r="G8374" s="13">
        <v>0.32719442395109111</v>
      </c>
      <c r="H8374" s="12">
        <v>-52945036.409999996</v>
      </c>
      <c r="I8374" s="12">
        <v>-17.323320689239495</v>
      </c>
      <c r="J8374" t="s">
        <v>26</v>
      </c>
      <c r="K8374" s="14">
        <v>4443.8037839999988</v>
      </c>
      <c r="L8374" s="14">
        <v>17517.405432</v>
      </c>
      <c r="M8374" s="13">
        <v>0.25367933631782363</v>
      </c>
      <c r="N8374" s="12">
        <v>-4.394568495267098</v>
      </c>
      <c r="O8374" s="2">
        <f>DATE(LEFT(ALT[[#This Row],[DATEMTH]],4),RIGHT(ALT[[#This Row],[DATEMTH]],2),1)</f>
        <v>44866</v>
      </c>
      <c r="P8374" t="str">
        <f>IF(AND(ALT[[#This Row],[DATE]]&gt;=DATE(2023,6,1),ALT[[#This Row],[DATE]]&lt;=DATE(2024,5,31)),"Y","N")</f>
        <v>N</v>
      </c>
      <c r="Q8374" t="str">
        <f>LEFT(ALT[[#This Row],[DATEMTH]],4)</f>
        <v>2022</v>
      </c>
    </row>
    <row r="8375" spans="1:17" x14ac:dyDescent="0.25">
      <c r="A8375" t="s">
        <v>84</v>
      </c>
      <c r="B8375" t="s">
        <v>14</v>
      </c>
      <c r="C8375" t="s">
        <v>18</v>
      </c>
      <c r="D8375" t="s">
        <v>17</v>
      </c>
      <c r="E8375" s="14">
        <v>17517.405432</v>
      </c>
      <c r="F8375" s="14">
        <v>53538.215048000005</v>
      </c>
      <c r="G8375" s="13">
        <v>0.32719442395109111</v>
      </c>
      <c r="H8375" s="12">
        <v>-52945036.409999996</v>
      </c>
      <c r="I8375" s="12">
        <v>-17.323320689239495</v>
      </c>
      <c r="J8375" t="s">
        <v>24</v>
      </c>
      <c r="K8375" s="14">
        <v>4795.8259319999997</v>
      </c>
      <c r="L8375" s="14">
        <v>17517.405432</v>
      </c>
      <c r="M8375" s="13">
        <v>0.27377490066189841</v>
      </c>
      <c r="N8375" s="12">
        <v>-4.7426904008307522</v>
      </c>
      <c r="O8375" s="2">
        <f>DATE(LEFT(ALT[[#This Row],[DATEMTH]],4),RIGHT(ALT[[#This Row],[DATEMTH]],2),1)</f>
        <v>44866</v>
      </c>
      <c r="P8375" t="str">
        <f>IF(AND(ALT[[#This Row],[DATE]]&gt;=DATE(2023,6,1),ALT[[#This Row],[DATE]]&lt;=DATE(2024,5,31)),"Y","N")</f>
        <v>N</v>
      </c>
      <c r="Q8375" t="str">
        <f>LEFT(ALT[[#This Row],[DATEMTH]],4)</f>
        <v>2022</v>
      </c>
    </row>
    <row r="8376" spans="1:17" x14ac:dyDescent="0.25">
      <c r="A8376" t="s">
        <v>84</v>
      </c>
      <c r="B8376" t="s">
        <v>14</v>
      </c>
      <c r="C8376" t="s">
        <v>18</v>
      </c>
      <c r="D8376" t="s">
        <v>17</v>
      </c>
      <c r="E8376" s="14">
        <v>17517.405432</v>
      </c>
      <c r="F8376" s="14">
        <v>53538.215048000005</v>
      </c>
      <c r="G8376" s="13">
        <v>0.32719442395109111</v>
      </c>
      <c r="H8376" s="12">
        <v>-52945036.409999996</v>
      </c>
      <c r="I8376" s="12">
        <v>-17.323320689239495</v>
      </c>
      <c r="J8376" t="s">
        <v>16</v>
      </c>
      <c r="K8376" s="14">
        <v>6248.051888</v>
      </c>
      <c r="L8376" s="14">
        <v>17517.405432</v>
      </c>
      <c r="M8376" s="13">
        <v>0.35667678711062673</v>
      </c>
      <c r="N8376" s="12">
        <v>-6.1788263655249906</v>
      </c>
      <c r="O8376" s="2">
        <f>DATE(LEFT(ALT[[#This Row],[DATEMTH]],4),RIGHT(ALT[[#This Row],[DATEMTH]],2),1)</f>
        <v>44866</v>
      </c>
      <c r="P8376" t="str">
        <f>IF(AND(ALT[[#This Row],[DATE]]&gt;=DATE(2023,6,1),ALT[[#This Row],[DATE]]&lt;=DATE(2024,5,31)),"Y","N")</f>
        <v>N</v>
      </c>
      <c r="Q8376" t="str">
        <f>LEFT(ALT[[#This Row],[DATEMTH]],4)</f>
        <v>2022</v>
      </c>
    </row>
    <row r="8377" spans="1:17" x14ac:dyDescent="0.25">
      <c r="A8377" t="s">
        <v>84</v>
      </c>
      <c r="B8377" t="s">
        <v>14</v>
      </c>
      <c r="C8377" t="s">
        <v>18</v>
      </c>
      <c r="D8377" t="s">
        <v>17</v>
      </c>
      <c r="E8377" s="14">
        <v>17517.405432</v>
      </c>
      <c r="F8377" s="14">
        <v>53538.215048000005</v>
      </c>
      <c r="G8377" s="13">
        <v>0.32719442395109111</v>
      </c>
      <c r="H8377" s="12">
        <v>-52945036.409999996</v>
      </c>
      <c r="I8377" s="12">
        <v>-17.323320689239495</v>
      </c>
      <c r="J8377" t="s">
        <v>25</v>
      </c>
      <c r="K8377" s="14">
        <v>2029.7238279999999</v>
      </c>
      <c r="L8377" s="14">
        <v>17517.405432</v>
      </c>
      <c r="M8377" s="13">
        <v>0.11586897590965113</v>
      </c>
      <c r="N8377" s="12">
        <v>-2.007235427616652</v>
      </c>
      <c r="O8377" s="2">
        <f>DATE(LEFT(ALT[[#This Row],[DATEMTH]],4),RIGHT(ALT[[#This Row],[DATEMTH]],2),1)</f>
        <v>44866</v>
      </c>
      <c r="P8377" t="str">
        <f>IF(AND(ALT[[#This Row],[DATE]]&gt;=DATE(2023,6,1),ALT[[#This Row],[DATE]]&lt;=DATE(2024,5,31)),"Y","N")</f>
        <v>N</v>
      </c>
      <c r="Q8377" t="str">
        <f>LEFT(ALT[[#This Row],[DATEMTH]],4)</f>
        <v>2022</v>
      </c>
    </row>
    <row r="8378" spans="1:17" x14ac:dyDescent="0.25">
      <c r="A8378" t="s">
        <v>84</v>
      </c>
      <c r="B8378" t="s">
        <v>14</v>
      </c>
      <c r="C8378" t="s">
        <v>19</v>
      </c>
      <c r="D8378" t="s">
        <v>17</v>
      </c>
      <c r="E8378" s="14">
        <v>13479.059291999998</v>
      </c>
      <c r="F8378" s="14">
        <v>53538.215048000005</v>
      </c>
      <c r="G8378" s="13">
        <v>0.25176519762407595</v>
      </c>
      <c r="H8378" s="12">
        <v>-52945036.409999996</v>
      </c>
      <c r="I8378" s="12">
        <v>-13.329717554977545</v>
      </c>
      <c r="J8378" t="s">
        <v>16</v>
      </c>
      <c r="K8378" s="14">
        <v>3.3240600000000007</v>
      </c>
      <c r="L8378" s="14">
        <v>13479.059291999998</v>
      </c>
      <c r="M8378" s="13">
        <v>2.4660919786686261E-4</v>
      </c>
      <c r="N8378" s="12">
        <v>-3.2872309540248495E-3</v>
      </c>
      <c r="O8378" s="2">
        <f>DATE(LEFT(ALT[[#This Row],[DATEMTH]],4),RIGHT(ALT[[#This Row],[DATEMTH]],2),1)</f>
        <v>44866</v>
      </c>
      <c r="P8378" t="str">
        <f>IF(AND(ALT[[#This Row],[DATE]]&gt;=DATE(2023,6,1),ALT[[#This Row],[DATE]]&lt;=DATE(2024,5,31)),"Y","N")</f>
        <v>N</v>
      </c>
      <c r="Q8378" t="str">
        <f>LEFT(ALT[[#This Row],[DATEMTH]],4)</f>
        <v>2022</v>
      </c>
    </row>
    <row r="8379" spans="1:17" x14ac:dyDescent="0.25">
      <c r="A8379" t="s">
        <v>84</v>
      </c>
      <c r="B8379" t="s">
        <v>14</v>
      </c>
      <c r="C8379" t="s">
        <v>19</v>
      </c>
      <c r="D8379" t="s">
        <v>17</v>
      </c>
      <c r="E8379" s="14">
        <v>13479.059291999998</v>
      </c>
      <c r="F8379" s="14">
        <v>53538.215048000005</v>
      </c>
      <c r="G8379" s="13">
        <v>0.25176519762407595</v>
      </c>
      <c r="H8379" s="12">
        <v>-52945036.409999996</v>
      </c>
      <c r="I8379" s="12">
        <v>-13.329717554977545</v>
      </c>
      <c r="J8379" t="s">
        <v>25</v>
      </c>
      <c r="K8379" s="14">
        <v>9107.4227559999981</v>
      </c>
      <c r="L8379" s="14">
        <v>13479.059291999998</v>
      </c>
      <c r="M8379" s="13">
        <v>0.67567198561144215</v>
      </c>
      <c r="N8379" s="12">
        <v>-9.0065167280113752</v>
      </c>
      <c r="O8379" s="2">
        <f>DATE(LEFT(ALT[[#This Row],[DATEMTH]],4),RIGHT(ALT[[#This Row],[DATEMTH]],2),1)</f>
        <v>44866</v>
      </c>
      <c r="P8379" t="str">
        <f>IF(AND(ALT[[#This Row],[DATE]]&gt;=DATE(2023,6,1),ALT[[#This Row],[DATE]]&lt;=DATE(2024,5,31)),"Y","N")</f>
        <v>N</v>
      </c>
      <c r="Q8379" t="str">
        <f>LEFT(ALT[[#This Row],[DATEMTH]],4)</f>
        <v>2022</v>
      </c>
    </row>
    <row r="8380" spans="1:17" x14ac:dyDescent="0.25">
      <c r="A8380" t="s">
        <v>84</v>
      </c>
      <c r="B8380" t="s">
        <v>14</v>
      </c>
      <c r="C8380" t="s">
        <v>19</v>
      </c>
      <c r="D8380" t="s">
        <v>17</v>
      </c>
      <c r="E8380" s="14">
        <v>13479.059291999998</v>
      </c>
      <c r="F8380" s="14">
        <v>53538.215048000005</v>
      </c>
      <c r="G8380" s="13">
        <v>0.25176519762407595</v>
      </c>
      <c r="H8380" s="12">
        <v>-52945036.409999996</v>
      </c>
      <c r="I8380" s="12">
        <v>-13.329717554977545</v>
      </c>
      <c r="J8380" t="s">
        <v>24</v>
      </c>
      <c r="K8380" s="14">
        <v>3750.1415480000001</v>
      </c>
      <c r="L8380" s="14">
        <v>13479.059291999998</v>
      </c>
      <c r="M8380" s="13">
        <v>0.27821982727131106</v>
      </c>
      <c r="N8380" s="12">
        <v>-3.7085917157212154</v>
      </c>
      <c r="O8380" s="2">
        <f>DATE(LEFT(ALT[[#This Row],[DATEMTH]],4),RIGHT(ALT[[#This Row],[DATEMTH]],2),1)</f>
        <v>44866</v>
      </c>
      <c r="P8380" t="str">
        <f>IF(AND(ALT[[#This Row],[DATE]]&gt;=DATE(2023,6,1),ALT[[#This Row],[DATE]]&lt;=DATE(2024,5,31)),"Y","N")</f>
        <v>N</v>
      </c>
      <c r="Q8380" t="str">
        <f>LEFT(ALT[[#This Row],[DATEMTH]],4)</f>
        <v>2022</v>
      </c>
    </row>
    <row r="8381" spans="1:17" x14ac:dyDescent="0.25">
      <c r="A8381" t="s">
        <v>84</v>
      </c>
      <c r="B8381" t="s">
        <v>14</v>
      </c>
      <c r="C8381" t="s">
        <v>19</v>
      </c>
      <c r="D8381" t="s">
        <v>17</v>
      </c>
      <c r="E8381" s="14">
        <v>13479.059291999998</v>
      </c>
      <c r="F8381" s="14">
        <v>53538.215048000005</v>
      </c>
      <c r="G8381" s="13">
        <v>0.25176519762407595</v>
      </c>
      <c r="H8381" s="12">
        <v>-52945036.409999996</v>
      </c>
      <c r="I8381" s="12">
        <v>-13.329717554977545</v>
      </c>
      <c r="J8381" t="s">
        <v>26</v>
      </c>
      <c r="K8381" s="14">
        <v>618.170928</v>
      </c>
      <c r="L8381" s="14">
        <v>13479.059291999998</v>
      </c>
      <c r="M8381" s="13">
        <v>4.5861577919379934E-2</v>
      </c>
      <c r="N8381" s="12">
        <v>-0.61132188029092926</v>
      </c>
      <c r="O8381" s="2">
        <f>DATE(LEFT(ALT[[#This Row],[DATEMTH]],4),RIGHT(ALT[[#This Row],[DATEMTH]],2),1)</f>
        <v>44866</v>
      </c>
      <c r="P8381" t="str">
        <f>IF(AND(ALT[[#This Row],[DATE]]&gt;=DATE(2023,6,1),ALT[[#This Row],[DATE]]&lt;=DATE(2024,5,31)),"Y","N")</f>
        <v>N</v>
      </c>
      <c r="Q8381" t="str">
        <f>LEFT(ALT[[#This Row],[DATEMTH]],4)</f>
        <v>2022</v>
      </c>
    </row>
    <row r="8382" spans="1:17" x14ac:dyDescent="0.25">
      <c r="A8382" t="s">
        <v>84</v>
      </c>
      <c r="B8382" t="s">
        <v>14</v>
      </c>
      <c r="C8382" t="s">
        <v>20</v>
      </c>
      <c r="D8382" t="s">
        <v>17</v>
      </c>
      <c r="E8382" s="14">
        <v>11869.631295999998</v>
      </c>
      <c r="F8382" s="14">
        <v>53538.215048000005</v>
      </c>
      <c r="G8382" s="13">
        <v>0.22170390412452504</v>
      </c>
      <c r="H8382" s="12">
        <v>-52945036.409999996</v>
      </c>
      <c r="I8382" s="12">
        <v>-11.738121276112127</v>
      </c>
      <c r="J8382" t="s">
        <v>26</v>
      </c>
      <c r="K8382" s="14">
        <v>560.55736000000002</v>
      </c>
      <c r="L8382" s="14">
        <v>11869.631295999998</v>
      </c>
      <c r="M8382" s="13">
        <v>4.7226181337991925E-2</v>
      </c>
      <c r="N8382" s="12">
        <v>-0.55434664395301247</v>
      </c>
      <c r="O8382" s="2">
        <f>DATE(LEFT(ALT[[#This Row],[DATEMTH]],4),RIGHT(ALT[[#This Row],[DATEMTH]],2),1)</f>
        <v>44866</v>
      </c>
      <c r="P8382" t="str">
        <f>IF(AND(ALT[[#This Row],[DATE]]&gt;=DATE(2023,6,1),ALT[[#This Row],[DATE]]&lt;=DATE(2024,5,31)),"Y","N")</f>
        <v>N</v>
      </c>
      <c r="Q8382" t="str">
        <f>LEFT(ALT[[#This Row],[DATEMTH]],4)</f>
        <v>2022</v>
      </c>
    </row>
    <row r="8383" spans="1:17" x14ac:dyDescent="0.25">
      <c r="A8383" t="s">
        <v>84</v>
      </c>
      <c r="B8383" t="s">
        <v>14</v>
      </c>
      <c r="C8383" t="s">
        <v>20</v>
      </c>
      <c r="D8383" t="s">
        <v>17</v>
      </c>
      <c r="E8383" s="14">
        <v>11869.631295999998</v>
      </c>
      <c r="F8383" s="14">
        <v>53538.215048000005</v>
      </c>
      <c r="G8383" s="13">
        <v>0.22170390412452504</v>
      </c>
      <c r="H8383" s="12">
        <v>-52945036.409999996</v>
      </c>
      <c r="I8383" s="12">
        <v>-11.738121276112127</v>
      </c>
      <c r="J8383" t="s">
        <v>25</v>
      </c>
      <c r="K8383" s="14">
        <v>1805.4971439999999</v>
      </c>
      <c r="L8383" s="14">
        <v>11869.631295999998</v>
      </c>
      <c r="M8383" s="13">
        <v>0.15211063418696441</v>
      </c>
      <c r="N8383" s="12">
        <v>-1.7854930714729156</v>
      </c>
      <c r="O8383" s="2">
        <f>DATE(LEFT(ALT[[#This Row],[DATEMTH]],4),RIGHT(ALT[[#This Row],[DATEMTH]],2),1)</f>
        <v>44866</v>
      </c>
      <c r="P8383" t="str">
        <f>IF(AND(ALT[[#This Row],[DATE]]&gt;=DATE(2023,6,1),ALT[[#This Row],[DATE]]&lt;=DATE(2024,5,31)),"Y","N")</f>
        <v>N</v>
      </c>
      <c r="Q8383" t="str">
        <f>LEFT(ALT[[#This Row],[DATEMTH]],4)</f>
        <v>2022</v>
      </c>
    </row>
    <row r="8384" spans="1:17" x14ac:dyDescent="0.25">
      <c r="A8384" t="s">
        <v>84</v>
      </c>
      <c r="B8384" t="s">
        <v>14</v>
      </c>
      <c r="C8384" t="s">
        <v>20</v>
      </c>
      <c r="D8384" t="s">
        <v>17</v>
      </c>
      <c r="E8384" s="14">
        <v>11869.631295999998</v>
      </c>
      <c r="F8384" s="14">
        <v>53538.215048000005</v>
      </c>
      <c r="G8384" s="13">
        <v>0.22170390412452504</v>
      </c>
      <c r="H8384" s="12">
        <v>-52945036.409999996</v>
      </c>
      <c r="I8384" s="12">
        <v>-11.738121276112127</v>
      </c>
      <c r="J8384" t="s">
        <v>24</v>
      </c>
      <c r="K8384" s="14">
        <v>4600.4050999999999</v>
      </c>
      <c r="L8384" s="14">
        <v>11869.631295999998</v>
      </c>
      <c r="M8384" s="13">
        <v>0.38757775918029669</v>
      </c>
      <c r="N8384" s="12">
        <v>-4.549434741182103</v>
      </c>
      <c r="O8384" s="2">
        <f>DATE(LEFT(ALT[[#This Row],[DATEMTH]],4),RIGHT(ALT[[#This Row],[DATEMTH]],2),1)</f>
        <v>44866</v>
      </c>
      <c r="P8384" t="str">
        <f>IF(AND(ALT[[#This Row],[DATE]]&gt;=DATE(2023,6,1),ALT[[#This Row],[DATE]]&lt;=DATE(2024,5,31)),"Y","N")</f>
        <v>N</v>
      </c>
      <c r="Q8384" t="str">
        <f>LEFT(ALT[[#This Row],[DATEMTH]],4)</f>
        <v>2022</v>
      </c>
    </row>
    <row r="8385" spans="1:17" x14ac:dyDescent="0.25">
      <c r="A8385" t="s">
        <v>84</v>
      </c>
      <c r="B8385" t="s">
        <v>14</v>
      </c>
      <c r="C8385" t="s">
        <v>20</v>
      </c>
      <c r="D8385" t="s">
        <v>17</v>
      </c>
      <c r="E8385" s="14">
        <v>11869.631295999998</v>
      </c>
      <c r="F8385" s="14">
        <v>53538.215048000005</v>
      </c>
      <c r="G8385" s="13">
        <v>0.22170390412452504</v>
      </c>
      <c r="H8385" s="12">
        <v>-52945036.409999996</v>
      </c>
      <c r="I8385" s="12">
        <v>-11.738121276112127</v>
      </c>
      <c r="J8385" t="s">
        <v>16</v>
      </c>
      <c r="K8385" s="14">
        <v>4903.1716919999981</v>
      </c>
      <c r="L8385" s="14">
        <v>11869.631295999998</v>
      </c>
      <c r="M8385" s="13">
        <v>0.41308542529474701</v>
      </c>
      <c r="N8385" s="12">
        <v>-4.8488468195040966</v>
      </c>
      <c r="O8385" s="2">
        <f>DATE(LEFT(ALT[[#This Row],[DATEMTH]],4),RIGHT(ALT[[#This Row],[DATEMTH]],2),1)</f>
        <v>44866</v>
      </c>
      <c r="P8385" t="str">
        <f>IF(AND(ALT[[#This Row],[DATE]]&gt;=DATE(2023,6,1),ALT[[#This Row],[DATE]]&lt;=DATE(2024,5,31)),"Y","N")</f>
        <v>N</v>
      </c>
      <c r="Q8385" t="str">
        <f>LEFT(ALT[[#This Row],[DATEMTH]],4)</f>
        <v>2022</v>
      </c>
    </row>
    <row r="8386" spans="1:17" x14ac:dyDescent="0.25">
      <c r="A8386" t="s">
        <v>84</v>
      </c>
      <c r="B8386" t="s">
        <v>14</v>
      </c>
      <c r="C8386" t="s">
        <v>15</v>
      </c>
      <c r="D8386" t="s">
        <v>23</v>
      </c>
      <c r="E8386" s="14">
        <v>10672.119028000005</v>
      </c>
      <c r="F8386" s="14">
        <v>53538.215048000005</v>
      </c>
      <c r="G8386" s="13">
        <v>0.19933647430030779</v>
      </c>
      <c r="H8386" s="12">
        <v>-11452402.52</v>
      </c>
      <c r="I8386" s="12">
        <v>-2.2828815406047598</v>
      </c>
      <c r="J8386" t="s">
        <v>26</v>
      </c>
      <c r="K8386" s="14">
        <v>1564.000192</v>
      </c>
      <c r="L8386" s="14">
        <v>10672.119028000005</v>
      </c>
      <c r="M8386" s="13">
        <v>0.14655010761186194</v>
      </c>
      <c r="N8386" s="12">
        <v>-0.33455653544076069</v>
      </c>
      <c r="O8386" s="2">
        <f>DATE(LEFT(ALT[[#This Row],[DATEMTH]],4),RIGHT(ALT[[#This Row],[DATEMTH]],2),1)</f>
        <v>44866</v>
      </c>
      <c r="P8386" t="str">
        <f>IF(AND(ALT[[#This Row],[DATE]]&gt;=DATE(2023,6,1),ALT[[#This Row],[DATE]]&lt;=DATE(2024,5,31)),"Y","N")</f>
        <v>N</v>
      </c>
      <c r="Q8386" t="str">
        <f>LEFT(ALT[[#This Row],[DATEMTH]],4)</f>
        <v>2022</v>
      </c>
    </row>
    <row r="8387" spans="1:17" x14ac:dyDescent="0.25">
      <c r="A8387" t="s">
        <v>84</v>
      </c>
      <c r="B8387" t="s">
        <v>14</v>
      </c>
      <c r="C8387" t="s">
        <v>15</v>
      </c>
      <c r="D8387" t="s">
        <v>23</v>
      </c>
      <c r="E8387" s="14">
        <v>10672.119028000005</v>
      </c>
      <c r="F8387" s="14">
        <v>53538.215048000005</v>
      </c>
      <c r="G8387" s="13">
        <v>0.19933647430030779</v>
      </c>
      <c r="H8387" s="12">
        <v>-11452402.52</v>
      </c>
      <c r="I8387" s="12">
        <v>-2.2828815406047598</v>
      </c>
      <c r="J8387" t="s">
        <v>16</v>
      </c>
      <c r="K8387" s="14">
        <v>3253.6667960000018</v>
      </c>
      <c r="L8387" s="14">
        <v>10672.119028000005</v>
      </c>
      <c r="M8387" s="13">
        <v>0.30487542234709797</v>
      </c>
      <c r="N8387" s="12">
        <v>-0.6959944738602698</v>
      </c>
      <c r="O8387" s="2">
        <f>DATE(LEFT(ALT[[#This Row],[DATEMTH]],4),RIGHT(ALT[[#This Row],[DATEMTH]],2),1)</f>
        <v>44866</v>
      </c>
      <c r="P8387" t="str">
        <f>IF(AND(ALT[[#This Row],[DATE]]&gt;=DATE(2023,6,1),ALT[[#This Row],[DATE]]&lt;=DATE(2024,5,31)),"Y","N")</f>
        <v>N</v>
      </c>
      <c r="Q8387" t="str">
        <f>LEFT(ALT[[#This Row],[DATEMTH]],4)</f>
        <v>2022</v>
      </c>
    </row>
    <row r="8388" spans="1:17" x14ac:dyDescent="0.25">
      <c r="A8388" t="s">
        <v>84</v>
      </c>
      <c r="B8388" t="s">
        <v>14</v>
      </c>
      <c r="C8388" t="s">
        <v>15</v>
      </c>
      <c r="D8388" t="s">
        <v>23</v>
      </c>
      <c r="E8388" s="14">
        <v>10672.119028000005</v>
      </c>
      <c r="F8388" s="14">
        <v>53538.215048000005</v>
      </c>
      <c r="G8388" s="13">
        <v>0.19933647430030779</v>
      </c>
      <c r="H8388" s="12">
        <v>-11452402.52</v>
      </c>
      <c r="I8388" s="12">
        <v>-2.2828815406047598</v>
      </c>
      <c r="J8388" t="s">
        <v>24</v>
      </c>
      <c r="K8388" s="14">
        <v>4381.5090880000034</v>
      </c>
      <c r="L8388" s="14">
        <v>10672.119028000005</v>
      </c>
      <c r="M8388" s="13">
        <v>0.41055661734135612</v>
      </c>
      <c r="N8388" s="12">
        <v>-0.93725212310171391</v>
      </c>
      <c r="O8388" s="2">
        <f>DATE(LEFT(ALT[[#This Row],[DATEMTH]],4),RIGHT(ALT[[#This Row],[DATEMTH]],2),1)</f>
        <v>44866</v>
      </c>
      <c r="P8388" t="str">
        <f>IF(AND(ALT[[#This Row],[DATE]]&gt;=DATE(2023,6,1),ALT[[#This Row],[DATE]]&lt;=DATE(2024,5,31)),"Y","N")</f>
        <v>N</v>
      </c>
      <c r="Q8388" t="str">
        <f>LEFT(ALT[[#This Row],[DATEMTH]],4)</f>
        <v>2022</v>
      </c>
    </row>
    <row r="8389" spans="1:17" x14ac:dyDescent="0.25">
      <c r="A8389" t="s">
        <v>84</v>
      </c>
      <c r="B8389" t="s">
        <v>14</v>
      </c>
      <c r="C8389" t="s">
        <v>15</v>
      </c>
      <c r="D8389" t="s">
        <v>23</v>
      </c>
      <c r="E8389" s="14">
        <v>10672.119028000005</v>
      </c>
      <c r="F8389" s="14">
        <v>53538.215048000005</v>
      </c>
      <c r="G8389" s="13">
        <v>0.19933647430030779</v>
      </c>
      <c r="H8389" s="12">
        <v>-11452402.52</v>
      </c>
      <c r="I8389" s="12">
        <v>-2.2828815406047598</v>
      </c>
      <c r="J8389" t="s">
        <v>25</v>
      </c>
      <c r="K8389" s="14">
        <v>1472.9429519999997</v>
      </c>
      <c r="L8389" s="14">
        <v>10672.119028000005</v>
      </c>
      <c r="M8389" s="13">
        <v>0.13801785269968403</v>
      </c>
      <c r="N8389" s="12">
        <v>-0.31507840820201549</v>
      </c>
      <c r="O8389" s="2">
        <f>DATE(LEFT(ALT[[#This Row],[DATEMTH]],4),RIGHT(ALT[[#This Row],[DATEMTH]],2),1)</f>
        <v>44866</v>
      </c>
      <c r="P8389" t="str">
        <f>IF(AND(ALT[[#This Row],[DATE]]&gt;=DATE(2023,6,1),ALT[[#This Row],[DATE]]&lt;=DATE(2024,5,31)),"Y","N")</f>
        <v>N</v>
      </c>
      <c r="Q8389" t="str">
        <f>LEFT(ALT[[#This Row],[DATEMTH]],4)</f>
        <v>2022</v>
      </c>
    </row>
    <row r="8390" spans="1:17" x14ac:dyDescent="0.25">
      <c r="A8390" t="s">
        <v>84</v>
      </c>
      <c r="B8390" t="s">
        <v>14</v>
      </c>
      <c r="C8390" t="s">
        <v>18</v>
      </c>
      <c r="D8390" t="s">
        <v>23</v>
      </c>
      <c r="E8390" s="14">
        <v>17517.405432</v>
      </c>
      <c r="F8390" s="14">
        <v>53538.215048000005</v>
      </c>
      <c r="G8390" s="13">
        <v>0.32719442395109111</v>
      </c>
      <c r="H8390" s="12">
        <v>-11452402.52</v>
      </c>
      <c r="I8390" s="12">
        <v>-3.7471622453874236</v>
      </c>
      <c r="J8390" t="s">
        <v>24</v>
      </c>
      <c r="K8390" s="14">
        <v>4795.8259319999997</v>
      </c>
      <c r="L8390" s="14">
        <v>17517.405432</v>
      </c>
      <c r="M8390" s="13">
        <v>0.27377490066189841</v>
      </c>
      <c r="N8390" s="12">
        <v>-1.0258789714949581</v>
      </c>
      <c r="O8390" s="2">
        <f>DATE(LEFT(ALT[[#This Row],[DATEMTH]],4),RIGHT(ALT[[#This Row],[DATEMTH]],2),1)</f>
        <v>44866</v>
      </c>
      <c r="P8390" t="str">
        <f>IF(AND(ALT[[#This Row],[DATE]]&gt;=DATE(2023,6,1),ALT[[#This Row],[DATE]]&lt;=DATE(2024,5,31)),"Y","N")</f>
        <v>N</v>
      </c>
      <c r="Q8390" t="str">
        <f>LEFT(ALT[[#This Row],[DATEMTH]],4)</f>
        <v>2022</v>
      </c>
    </row>
    <row r="8391" spans="1:17" x14ac:dyDescent="0.25">
      <c r="A8391" t="s">
        <v>84</v>
      </c>
      <c r="B8391" t="s">
        <v>14</v>
      </c>
      <c r="C8391" t="s">
        <v>18</v>
      </c>
      <c r="D8391" t="s">
        <v>23</v>
      </c>
      <c r="E8391" s="14">
        <v>17517.405432</v>
      </c>
      <c r="F8391" s="14">
        <v>53538.215048000005</v>
      </c>
      <c r="G8391" s="13">
        <v>0.32719442395109111</v>
      </c>
      <c r="H8391" s="12">
        <v>-11452402.52</v>
      </c>
      <c r="I8391" s="12">
        <v>-3.7471622453874236</v>
      </c>
      <c r="J8391" t="s">
        <v>16</v>
      </c>
      <c r="K8391" s="14">
        <v>6248.051888</v>
      </c>
      <c r="L8391" s="14">
        <v>17517.405432</v>
      </c>
      <c r="M8391" s="13">
        <v>0.35667678711062673</v>
      </c>
      <c r="N8391" s="12">
        <v>-1.336525790467028</v>
      </c>
      <c r="O8391" s="2">
        <f>DATE(LEFT(ALT[[#This Row],[DATEMTH]],4),RIGHT(ALT[[#This Row],[DATEMTH]],2),1)</f>
        <v>44866</v>
      </c>
      <c r="P8391" t="str">
        <f>IF(AND(ALT[[#This Row],[DATE]]&gt;=DATE(2023,6,1),ALT[[#This Row],[DATE]]&lt;=DATE(2024,5,31)),"Y","N")</f>
        <v>N</v>
      </c>
      <c r="Q8391" t="str">
        <f>LEFT(ALT[[#This Row],[DATEMTH]],4)</f>
        <v>2022</v>
      </c>
    </row>
    <row r="8392" spans="1:17" x14ac:dyDescent="0.25">
      <c r="A8392" t="s">
        <v>84</v>
      </c>
      <c r="B8392" t="s">
        <v>14</v>
      </c>
      <c r="C8392" t="s">
        <v>18</v>
      </c>
      <c r="D8392" t="s">
        <v>23</v>
      </c>
      <c r="E8392" s="14">
        <v>17517.405432</v>
      </c>
      <c r="F8392" s="14">
        <v>53538.215048000005</v>
      </c>
      <c r="G8392" s="13">
        <v>0.32719442395109111</v>
      </c>
      <c r="H8392" s="12">
        <v>-11452402.52</v>
      </c>
      <c r="I8392" s="12">
        <v>-3.7471622453874236</v>
      </c>
      <c r="J8392" t="s">
        <v>26</v>
      </c>
      <c r="K8392" s="14">
        <v>4443.8037839999988</v>
      </c>
      <c r="L8392" s="14">
        <v>17517.405432</v>
      </c>
      <c r="M8392" s="13">
        <v>0.25367933631782363</v>
      </c>
      <c r="N8392" s="12">
        <v>-0.95057763148508745</v>
      </c>
      <c r="O8392" s="2">
        <f>DATE(LEFT(ALT[[#This Row],[DATEMTH]],4),RIGHT(ALT[[#This Row],[DATEMTH]],2),1)</f>
        <v>44866</v>
      </c>
      <c r="P8392" t="str">
        <f>IF(AND(ALT[[#This Row],[DATE]]&gt;=DATE(2023,6,1),ALT[[#This Row],[DATE]]&lt;=DATE(2024,5,31)),"Y","N")</f>
        <v>N</v>
      </c>
      <c r="Q8392" t="str">
        <f>LEFT(ALT[[#This Row],[DATEMTH]],4)</f>
        <v>2022</v>
      </c>
    </row>
    <row r="8393" spans="1:17" x14ac:dyDescent="0.25">
      <c r="A8393" t="s">
        <v>84</v>
      </c>
      <c r="B8393" t="s">
        <v>14</v>
      </c>
      <c r="C8393" t="s">
        <v>18</v>
      </c>
      <c r="D8393" t="s">
        <v>23</v>
      </c>
      <c r="E8393" s="14">
        <v>17517.405432</v>
      </c>
      <c r="F8393" s="14">
        <v>53538.215048000005</v>
      </c>
      <c r="G8393" s="13">
        <v>0.32719442395109111</v>
      </c>
      <c r="H8393" s="12">
        <v>-11452402.52</v>
      </c>
      <c r="I8393" s="12">
        <v>-3.7471622453874236</v>
      </c>
      <c r="J8393" t="s">
        <v>25</v>
      </c>
      <c r="K8393" s="14">
        <v>2029.7238279999999</v>
      </c>
      <c r="L8393" s="14">
        <v>17517.405432</v>
      </c>
      <c r="M8393" s="13">
        <v>0.11586897590965113</v>
      </c>
      <c r="N8393" s="12">
        <v>-0.43417985194034964</v>
      </c>
      <c r="O8393" s="2">
        <f>DATE(LEFT(ALT[[#This Row],[DATEMTH]],4),RIGHT(ALT[[#This Row],[DATEMTH]],2),1)</f>
        <v>44866</v>
      </c>
      <c r="P8393" t="str">
        <f>IF(AND(ALT[[#This Row],[DATE]]&gt;=DATE(2023,6,1),ALT[[#This Row],[DATE]]&lt;=DATE(2024,5,31)),"Y","N")</f>
        <v>N</v>
      </c>
      <c r="Q8393" t="str">
        <f>LEFT(ALT[[#This Row],[DATEMTH]],4)</f>
        <v>2022</v>
      </c>
    </row>
    <row r="8394" spans="1:17" x14ac:dyDescent="0.25">
      <c r="A8394" t="s">
        <v>84</v>
      </c>
      <c r="B8394" t="s">
        <v>14</v>
      </c>
      <c r="C8394" t="s">
        <v>19</v>
      </c>
      <c r="D8394" t="s">
        <v>23</v>
      </c>
      <c r="E8394" s="14">
        <v>13479.059291999998</v>
      </c>
      <c r="F8394" s="14">
        <v>53538.215048000005</v>
      </c>
      <c r="G8394" s="13">
        <v>0.25176519762407595</v>
      </c>
      <c r="H8394" s="12">
        <v>-11452402.52</v>
      </c>
      <c r="I8394" s="12">
        <v>-2.8833163837182654</v>
      </c>
      <c r="J8394" t="s">
        <v>25</v>
      </c>
      <c r="K8394" s="14">
        <v>9107.4227559999981</v>
      </c>
      <c r="L8394" s="14">
        <v>13479.059291999998</v>
      </c>
      <c r="M8394" s="13">
        <v>0.67567198561144215</v>
      </c>
      <c r="N8394" s="12">
        <v>-1.9481761061329232</v>
      </c>
      <c r="O8394" s="2">
        <f>DATE(LEFT(ALT[[#This Row],[DATEMTH]],4),RIGHT(ALT[[#This Row],[DATEMTH]],2),1)</f>
        <v>44866</v>
      </c>
      <c r="P8394" t="str">
        <f>IF(AND(ALT[[#This Row],[DATE]]&gt;=DATE(2023,6,1),ALT[[#This Row],[DATE]]&lt;=DATE(2024,5,31)),"Y","N")</f>
        <v>N</v>
      </c>
      <c r="Q8394" t="str">
        <f>LEFT(ALT[[#This Row],[DATEMTH]],4)</f>
        <v>2022</v>
      </c>
    </row>
    <row r="8395" spans="1:17" x14ac:dyDescent="0.25">
      <c r="A8395" t="s">
        <v>84</v>
      </c>
      <c r="B8395" t="s">
        <v>14</v>
      </c>
      <c r="C8395" t="s">
        <v>19</v>
      </c>
      <c r="D8395" t="s">
        <v>23</v>
      </c>
      <c r="E8395" s="14">
        <v>13479.059291999998</v>
      </c>
      <c r="F8395" s="14">
        <v>53538.215048000005</v>
      </c>
      <c r="G8395" s="13">
        <v>0.25176519762407595</v>
      </c>
      <c r="H8395" s="12">
        <v>-11452402.52</v>
      </c>
      <c r="I8395" s="12">
        <v>-2.8833163837182654</v>
      </c>
      <c r="J8395" t="s">
        <v>24</v>
      </c>
      <c r="K8395" s="14">
        <v>3750.1415480000001</v>
      </c>
      <c r="L8395" s="14">
        <v>13479.059291999998</v>
      </c>
      <c r="M8395" s="13">
        <v>0.27821982727131106</v>
      </c>
      <c r="N8395" s="12">
        <v>-0.80219578624663701</v>
      </c>
      <c r="O8395" s="2">
        <f>DATE(LEFT(ALT[[#This Row],[DATEMTH]],4),RIGHT(ALT[[#This Row],[DATEMTH]],2),1)</f>
        <v>44866</v>
      </c>
      <c r="P8395" t="str">
        <f>IF(AND(ALT[[#This Row],[DATE]]&gt;=DATE(2023,6,1),ALT[[#This Row],[DATE]]&lt;=DATE(2024,5,31)),"Y","N")</f>
        <v>N</v>
      </c>
      <c r="Q8395" t="str">
        <f>LEFT(ALT[[#This Row],[DATEMTH]],4)</f>
        <v>2022</v>
      </c>
    </row>
    <row r="8396" spans="1:17" x14ac:dyDescent="0.25">
      <c r="A8396" t="s">
        <v>84</v>
      </c>
      <c r="B8396" t="s">
        <v>14</v>
      </c>
      <c r="C8396" t="s">
        <v>19</v>
      </c>
      <c r="D8396" t="s">
        <v>23</v>
      </c>
      <c r="E8396" s="14">
        <v>13479.059291999998</v>
      </c>
      <c r="F8396" s="14">
        <v>53538.215048000005</v>
      </c>
      <c r="G8396" s="13">
        <v>0.25176519762407595</v>
      </c>
      <c r="H8396" s="12">
        <v>-11452402.52</v>
      </c>
      <c r="I8396" s="12">
        <v>-2.8833163837182654</v>
      </c>
      <c r="J8396" t="s">
        <v>16</v>
      </c>
      <c r="K8396" s="14">
        <v>3.3240600000000007</v>
      </c>
      <c r="L8396" s="14">
        <v>13479.059291999998</v>
      </c>
      <c r="M8396" s="13">
        <v>2.4660919786686261E-4</v>
      </c>
      <c r="N8396" s="12">
        <v>-7.110523405851445E-4</v>
      </c>
      <c r="O8396" s="2">
        <f>DATE(LEFT(ALT[[#This Row],[DATEMTH]],4),RIGHT(ALT[[#This Row],[DATEMTH]],2),1)</f>
        <v>44866</v>
      </c>
      <c r="P8396" t="str">
        <f>IF(AND(ALT[[#This Row],[DATE]]&gt;=DATE(2023,6,1),ALT[[#This Row],[DATE]]&lt;=DATE(2024,5,31)),"Y","N")</f>
        <v>N</v>
      </c>
      <c r="Q8396" t="str">
        <f>LEFT(ALT[[#This Row],[DATEMTH]],4)</f>
        <v>2022</v>
      </c>
    </row>
    <row r="8397" spans="1:17" x14ac:dyDescent="0.25">
      <c r="A8397" t="s">
        <v>84</v>
      </c>
      <c r="B8397" t="s">
        <v>14</v>
      </c>
      <c r="C8397" t="s">
        <v>19</v>
      </c>
      <c r="D8397" t="s">
        <v>23</v>
      </c>
      <c r="E8397" s="14">
        <v>13479.059291999998</v>
      </c>
      <c r="F8397" s="14">
        <v>53538.215048000005</v>
      </c>
      <c r="G8397" s="13">
        <v>0.25176519762407595</v>
      </c>
      <c r="H8397" s="12">
        <v>-11452402.52</v>
      </c>
      <c r="I8397" s="12">
        <v>-2.8833163837182654</v>
      </c>
      <c r="J8397" t="s">
        <v>26</v>
      </c>
      <c r="K8397" s="14">
        <v>618.170928</v>
      </c>
      <c r="L8397" s="14">
        <v>13479.059291999998</v>
      </c>
      <c r="M8397" s="13">
        <v>4.5861577919379934E-2</v>
      </c>
      <c r="N8397" s="12">
        <v>-0.13223343899812001</v>
      </c>
      <c r="O8397" s="2">
        <f>DATE(LEFT(ALT[[#This Row],[DATEMTH]],4),RIGHT(ALT[[#This Row],[DATEMTH]],2),1)</f>
        <v>44866</v>
      </c>
      <c r="P8397" t="str">
        <f>IF(AND(ALT[[#This Row],[DATE]]&gt;=DATE(2023,6,1),ALT[[#This Row],[DATE]]&lt;=DATE(2024,5,31)),"Y","N")</f>
        <v>N</v>
      </c>
      <c r="Q8397" t="str">
        <f>LEFT(ALT[[#This Row],[DATEMTH]],4)</f>
        <v>2022</v>
      </c>
    </row>
    <row r="8398" spans="1:17" x14ac:dyDescent="0.25">
      <c r="A8398" t="s">
        <v>84</v>
      </c>
      <c r="B8398" t="s">
        <v>14</v>
      </c>
      <c r="C8398" t="s">
        <v>20</v>
      </c>
      <c r="D8398" t="s">
        <v>23</v>
      </c>
      <c r="E8398" s="14">
        <v>11869.631295999998</v>
      </c>
      <c r="F8398" s="14">
        <v>53538.215048000005</v>
      </c>
      <c r="G8398" s="13">
        <v>0.22170390412452504</v>
      </c>
      <c r="H8398" s="12">
        <v>-11452402.52</v>
      </c>
      <c r="I8398" s="12">
        <v>-2.5390423502895487</v>
      </c>
      <c r="J8398" t="s">
        <v>16</v>
      </c>
      <c r="K8398" s="14">
        <v>4903.1716919999981</v>
      </c>
      <c r="L8398" s="14">
        <v>11869.631295999998</v>
      </c>
      <c r="M8398" s="13">
        <v>0.41308542529474701</v>
      </c>
      <c r="N8398" s="12">
        <v>-1.0488413891107322</v>
      </c>
      <c r="O8398" s="2">
        <f>DATE(LEFT(ALT[[#This Row],[DATEMTH]],4),RIGHT(ALT[[#This Row],[DATEMTH]],2),1)</f>
        <v>44866</v>
      </c>
      <c r="P8398" t="str">
        <f>IF(AND(ALT[[#This Row],[DATE]]&gt;=DATE(2023,6,1),ALT[[#This Row],[DATE]]&lt;=DATE(2024,5,31)),"Y","N")</f>
        <v>N</v>
      </c>
      <c r="Q8398" t="str">
        <f>LEFT(ALT[[#This Row],[DATEMTH]],4)</f>
        <v>2022</v>
      </c>
    </row>
    <row r="8399" spans="1:17" x14ac:dyDescent="0.25">
      <c r="A8399" t="s">
        <v>84</v>
      </c>
      <c r="B8399" t="s">
        <v>14</v>
      </c>
      <c r="C8399" t="s">
        <v>20</v>
      </c>
      <c r="D8399" t="s">
        <v>23</v>
      </c>
      <c r="E8399" s="14">
        <v>11869.631295999998</v>
      </c>
      <c r="F8399" s="14">
        <v>53538.215048000005</v>
      </c>
      <c r="G8399" s="13">
        <v>0.22170390412452504</v>
      </c>
      <c r="H8399" s="12">
        <v>-11452402.52</v>
      </c>
      <c r="I8399" s="12">
        <v>-2.5390423502895487</v>
      </c>
      <c r="J8399" t="s">
        <v>25</v>
      </c>
      <c r="K8399" s="14">
        <v>1805.4971439999999</v>
      </c>
      <c r="L8399" s="14">
        <v>11869.631295999998</v>
      </c>
      <c r="M8399" s="13">
        <v>0.15211063418696441</v>
      </c>
      <c r="N8399" s="12">
        <v>-0.38621534213010389</v>
      </c>
      <c r="O8399" s="2">
        <f>DATE(LEFT(ALT[[#This Row],[DATEMTH]],4),RIGHT(ALT[[#This Row],[DATEMTH]],2),1)</f>
        <v>44866</v>
      </c>
      <c r="P8399" t="str">
        <f>IF(AND(ALT[[#This Row],[DATE]]&gt;=DATE(2023,6,1),ALT[[#This Row],[DATE]]&lt;=DATE(2024,5,31)),"Y","N")</f>
        <v>N</v>
      </c>
      <c r="Q8399" t="str">
        <f>LEFT(ALT[[#This Row],[DATEMTH]],4)</f>
        <v>2022</v>
      </c>
    </row>
    <row r="8400" spans="1:17" x14ac:dyDescent="0.25">
      <c r="A8400" t="s">
        <v>84</v>
      </c>
      <c r="B8400" t="s">
        <v>14</v>
      </c>
      <c r="C8400" t="s">
        <v>20</v>
      </c>
      <c r="D8400" t="s">
        <v>23</v>
      </c>
      <c r="E8400" s="14">
        <v>11869.631295999998</v>
      </c>
      <c r="F8400" s="14">
        <v>53538.215048000005</v>
      </c>
      <c r="G8400" s="13">
        <v>0.22170390412452504</v>
      </c>
      <c r="H8400" s="12">
        <v>-11452402.52</v>
      </c>
      <c r="I8400" s="12">
        <v>-2.5390423502895487</v>
      </c>
      <c r="J8400" t="s">
        <v>26</v>
      </c>
      <c r="K8400" s="14">
        <v>560.55736000000002</v>
      </c>
      <c r="L8400" s="14">
        <v>11869.631295999998</v>
      </c>
      <c r="M8400" s="13">
        <v>4.7226181337991925E-2</v>
      </c>
      <c r="N8400" s="12">
        <v>-0.11990927445961544</v>
      </c>
      <c r="O8400" s="2">
        <f>DATE(LEFT(ALT[[#This Row],[DATEMTH]],4),RIGHT(ALT[[#This Row],[DATEMTH]],2),1)</f>
        <v>44866</v>
      </c>
      <c r="P8400" t="str">
        <f>IF(AND(ALT[[#This Row],[DATE]]&gt;=DATE(2023,6,1),ALT[[#This Row],[DATE]]&lt;=DATE(2024,5,31)),"Y","N")</f>
        <v>N</v>
      </c>
      <c r="Q8400" t="str">
        <f>LEFT(ALT[[#This Row],[DATEMTH]],4)</f>
        <v>2022</v>
      </c>
    </row>
    <row r="8401" spans="1:17" x14ac:dyDescent="0.25">
      <c r="A8401" t="s">
        <v>84</v>
      </c>
      <c r="B8401" t="s">
        <v>14</v>
      </c>
      <c r="C8401" t="s">
        <v>20</v>
      </c>
      <c r="D8401" t="s">
        <v>23</v>
      </c>
      <c r="E8401" s="14">
        <v>11869.631295999998</v>
      </c>
      <c r="F8401" s="14">
        <v>53538.215048000005</v>
      </c>
      <c r="G8401" s="13">
        <v>0.22170390412452504</v>
      </c>
      <c r="H8401" s="12">
        <v>-11452402.52</v>
      </c>
      <c r="I8401" s="12">
        <v>-2.5390423502895487</v>
      </c>
      <c r="J8401" t="s">
        <v>24</v>
      </c>
      <c r="K8401" s="14">
        <v>4600.4050999999999</v>
      </c>
      <c r="L8401" s="14">
        <v>11869.631295999998</v>
      </c>
      <c r="M8401" s="13">
        <v>0.38757775918029669</v>
      </c>
      <c r="N8401" s="12">
        <v>-0.98407634458909721</v>
      </c>
      <c r="O8401" s="2">
        <f>DATE(LEFT(ALT[[#This Row],[DATEMTH]],4),RIGHT(ALT[[#This Row],[DATEMTH]],2),1)</f>
        <v>44866</v>
      </c>
      <c r="P8401" t="str">
        <f>IF(AND(ALT[[#This Row],[DATE]]&gt;=DATE(2023,6,1),ALT[[#This Row],[DATE]]&lt;=DATE(2024,5,31)),"Y","N")</f>
        <v>N</v>
      </c>
      <c r="Q8401" t="str">
        <f>LEFT(ALT[[#This Row],[DATEMTH]],4)</f>
        <v>2022</v>
      </c>
    </row>
    <row r="8402" spans="1:17" x14ac:dyDescent="0.25">
      <c r="A8402" t="s">
        <v>84</v>
      </c>
      <c r="B8402" t="s">
        <v>110</v>
      </c>
      <c r="C8402" t="s">
        <v>15</v>
      </c>
      <c r="D8402" t="s">
        <v>22</v>
      </c>
      <c r="E8402" s="14">
        <v>3999206.4165449911</v>
      </c>
      <c r="F8402" s="14">
        <v>22935714.301528011</v>
      </c>
      <c r="G8402" s="13">
        <v>0.17436589782941964</v>
      </c>
      <c r="H8402" s="12">
        <v>-44893242.920000002</v>
      </c>
      <c r="I8402" s="12">
        <v>-7.8278506082200368</v>
      </c>
      <c r="J8402" t="s">
        <v>16</v>
      </c>
      <c r="K8402" s="14">
        <v>1160105.4118300006</v>
      </c>
      <c r="L8402" s="14">
        <v>3999206.4165450027</v>
      </c>
      <c r="M8402" s="13">
        <v>0.29008390440427423</v>
      </c>
      <c r="N8402" s="12">
        <v>-2.270733467525841</v>
      </c>
      <c r="O8402" s="2">
        <f>DATE(LEFT(ALT[[#This Row],[DATEMTH]],4),RIGHT(ALT[[#This Row],[DATEMTH]],2),1)</f>
        <v>44866</v>
      </c>
      <c r="P8402" t="str">
        <f>IF(AND(ALT[[#This Row],[DATE]]&gt;=DATE(2023,6,1),ALT[[#This Row],[DATE]]&lt;=DATE(2024,5,31)),"Y","N")</f>
        <v>N</v>
      </c>
      <c r="Q8402" t="str">
        <f>LEFT(ALT[[#This Row],[DATEMTH]],4)</f>
        <v>2022</v>
      </c>
    </row>
    <row r="8403" spans="1:17" x14ac:dyDescent="0.25">
      <c r="A8403" t="s">
        <v>84</v>
      </c>
      <c r="B8403" t="s">
        <v>110</v>
      </c>
      <c r="C8403" t="s">
        <v>15</v>
      </c>
      <c r="D8403" t="s">
        <v>22</v>
      </c>
      <c r="E8403" s="14">
        <v>3999206.4165449911</v>
      </c>
      <c r="F8403" s="14">
        <v>22935714.301528011</v>
      </c>
      <c r="G8403" s="13">
        <v>0.17436589782941964</v>
      </c>
      <c r="H8403" s="12">
        <v>-44893242.920000002</v>
      </c>
      <c r="I8403" s="12">
        <v>-7.8278506082200368</v>
      </c>
      <c r="J8403" t="s">
        <v>24</v>
      </c>
      <c r="K8403" s="14">
        <v>1623135.4308210013</v>
      </c>
      <c r="L8403" s="14">
        <v>3999206.4165450027</v>
      </c>
      <c r="M8403" s="13">
        <v>0.40586437951939014</v>
      </c>
      <c r="N8403" s="12">
        <v>-3.1770457300757058</v>
      </c>
      <c r="O8403" s="2">
        <f>DATE(LEFT(ALT[[#This Row],[DATEMTH]],4),RIGHT(ALT[[#This Row],[DATEMTH]],2),1)</f>
        <v>44866</v>
      </c>
      <c r="P8403" t="str">
        <f>IF(AND(ALT[[#This Row],[DATE]]&gt;=DATE(2023,6,1),ALT[[#This Row],[DATE]]&lt;=DATE(2024,5,31)),"Y","N")</f>
        <v>N</v>
      </c>
      <c r="Q8403" t="str">
        <f>LEFT(ALT[[#This Row],[DATEMTH]],4)</f>
        <v>2022</v>
      </c>
    </row>
    <row r="8404" spans="1:17" x14ac:dyDescent="0.25">
      <c r="A8404" t="s">
        <v>84</v>
      </c>
      <c r="B8404" t="s">
        <v>110</v>
      </c>
      <c r="C8404" t="s">
        <v>15</v>
      </c>
      <c r="D8404" t="s">
        <v>22</v>
      </c>
      <c r="E8404" s="14">
        <v>3999206.4165449911</v>
      </c>
      <c r="F8404" s="14">
        <v>22935714.301528011</v>
      </c>
      <c r="G8404" s="13">
        <v>0.17436589782941964</v>
      </c>
      <c r="H8404" s="12">
        <v>-44893242.920000002</v>
      </c>
      <c r="I8404" s="12">
        <v>-7.8278506082200368</v>
      </c>
      <c r="J8404" t="s">
        <v>25</v>
      </c>
      <c r="K8404" s="14">
        <v>519494.21232600033</v>
      </c>
      <c r="L8404" s="14">
        <v>3999206.4165450027</v>
      </c>
      <c r="M8404" s="13">
        <v>0.12989932457019865</v>
      </c>
      <c r="N8404" s="12">
        <v>-1.0168325068442015</v>
      </c>
      <c r="O8404" s="2">
        <f>DATE(LEFT(ALT[[#This Row],[DATEMTH]],4),RIGHT(ALT[[#This Row],[DATEMTH]],2),1)</f>
        <v>44866</v>
      </c>
      <c r="P8404" t="str">
        <f>IF(AND(ALT[[#This Row],[DATE]]&gt;=DATE(2023,6,1),ALT[[#This Row],[DATE]]&lt;=DATE(2024,5,31)),"Y","N")</f>
        <v>N</v>
      </c>
      <c r="Q8404" t="str">
        <f>LEFT(ALT[[#This Row],[DATEMTH]],4)</f>
        <v>2022</v>
      </c>
    </row>
    <row r="8405" spans="1:17" x14ac:dyDescent="0.25">
      <c r="A8405" t="s">
        <v>84</v>
      </c>
      <c r="B8405" t="s">
        <v>110</v>
      </c>
      <c r="C8405" t="s">
        <v>15</v>
      </c>
      <c r="D8405" t="s">
        <v>22</v>
      </c>
      <c r="E8405" s="14">
        <v>3999206.4165449911</v>
      </c>
      <c r="F8405" s="14">
        <v>22935714.301528011</v>
      </c>
      <c r="G8405" s="13">
        <v>0.17436589782941964</v>
      </c>
      <c r="H8405" s="12">
        <v>-44893242.920000002</v>
      </c>
      <c r="I8405" s="12">
        <v>-7.8278506082200368</v>
      </c>
      <c r="J8405" t="s">
        <v>26</v>
      </c>
      <c r="K8405" s="14">
        <v>696471.36156800028</v>
      </c>
      <c r="L8405" s="14">
        <v>3999206.4165450027</v>
      </c>
      <c r="M8405" s="13">
        <v>0.17415239150613693</v>
      </c>
      <c r="N8405" s="12">
        <v>-1.3632389037742878</v>
      </c>
      <c r="O8405" s="2">
        <f>DATE(LEFT(ALT[[#This Row],[DATEMTH]],4),RIGHT(ALT[[#This Row],[DATEMTH]],2),1)</f>
        <v>44866</v>
      </c>
      <c r="P8405" t="str">
        <f>IF(AND(ALT[[#This Row],[DATE]]&gt;=DATE(2023,6,1),ALT[[#This Row],[DATE]]&lt;=DATE(2024,5,31)),"Y","N")</f>
        <v>N</v>
      </c>
      <c r="Q8405" t="str">
        <f>LEFT(ALT[[#This Row],[DATEMTH]],4)</f>
        <v>2022</v>
      </c>
    </row>
    <row r="8406" spans="1:17" x14ac:dyDescent="0.25">
      <c r="A8406" t="s">
        <v>84</v>
      </c>
      <c r="B8406" t="s">
        <v>110</v>
      </c>
      <c r="C8406" t="s">
        <v>18</v>
      </c>
      <c r="D8406" t="s">
        <v>22</v>
      </c>
      <c r="E8406" s="14">
        <v>7952779.6775840037</v>
      </c>
      <c r="F8406" s="14">
        <v>22935714.301528011</v>
      </c>
      <c r="G8406" s="13">
        <v>0.34674218439554672</v>
      </c>
      <c r="H8406" s="12">
        <v>-44893242.920000002</v>
      </c>
      <c r="I8406" s="12">
        <v>-15.566381114680713</v>
      </c>
      <c r="J8406" t="s">
        <v>24</v>
      </c>
      <c r="K8406" s="14">
        <v>2053667.8498339993</v>
      </c>
      <c r="L8406" s="14">
        <v>7952779.6775840018</v>
      </c>
      <c r="M8406" s="13">
        <v>0.25823271020855049</v>
      </c>
      <c r="N8406" s="12">
        <v>-4.0197487833831973</v>
      </c>
      <c r="O8406" s="2">
        <f>DATE(LEFT(ALT[[#This Row],[DATEMTH]],4),RIGHT(ALT[[#This Row],[DATEMTH]],2),1)</f>
        <v>44866</v>
      </c>
      <c r="P8406" t="str">
        <f>IF(AND(ALT[[#This Row],[DATE]]&gt;=DATE(2023,6,1),ALT[[#This Row],[DATE]]&lt;=DATE(2024,5,31)),"Y","N")</f>
        <v>N</v>
      </c>
      <c r="Q8406" t="str">
        <f>LEFT(ALT[[#This Row],[DATEMTH]],4)</f>
        <v>2022</v>
      </c>
    </row>
    <row r="8407" spans="1:17" x14ac:dyDescent="0.25">
      <c r="A8407" t="s">
        <v>84</v>
      </c>
      <c r="B8407" t="s">
        <v>110</v>
      </c>
      <c r="C8407" t="s">
        <v>18</v>
      </c>
      <c r="D8407" t="s">
        <v>22</v>
      </c>
      <c r="E8407" s="14">
        <v>7952779.6775840037</v>
      </c>
      <c r="F8407" s="14">
        <v>22935714.301528011</v>
      </c>
      <c r="G8407" s="13">
        <v>0.34674218439554672</v>
      </c>
      <c r="H8407" s="12">
        <v>-44893242.920000002</v>
      </c>
      <c r="I8407" s="12">
        <v>-15.566381114680713</v>
      </c>
      <c r="J8407" t="s">
        <v>25</v>
      </c>
      <c r="K8407" s="14">
        <v>1001303.1998709994</v>
      </c>
      <c r="L8407" s="14">
        <v>7952779.6775840018</v>
      </c>
      <c r="M8407" s="13">
        <v>0.12590606561040657</v>
      </c>
      <c r="N8407" s="12">
        <v>-1.9599018019415835</v>
      </c>
      <c r="O8407" s="2">
        <f>DATE(LEFT(ALT[[#This Row],[DATEMTH]],4),RIGHT(ALT[[#This Row],[DATEMTH]],2),1)</f>
        <v>44866</v>
      </c>
      <c r="P8407" t="str">
        <f>IF(AND(ALT[[#This Row],[DATE]]&gt;=DATE(2023,6,1),ALT[[#This Row],[DATE]]&lt;=DATE(2024,5,31)),"Y","N")</f>
        <v>N</v>
      </c>
      <c r="Q8407" t="str">
        <f>LEFT(ALT[[#This Row],[DATEMTH]],4)</f>
        <v>2022</v>
      </c>
    </row>
    <row r="8408" spans="1:17" x14ac:dyDescent="0.25">
      <c r="A8408" t="s">
        <v>84</v>
      </c>
      <c r="B8408" t="s">
        <v>110</v>
      </c>
      <c r="C8408" t="s">
        <v>18</v>
      </c>
      <c r="D8408" t="s">
        <v>22</v>
      </c>
      <c r="E8408" s="14">
        <v>7952779.6775840037</v>
      </c>
      <c r="F8408" s="14">
        <v>22935714.301528011</v>
      </c>
      <c r="G8408" s="13">
        <v>0.34674218439554672</v>
      </c>
      <c r="H8408" s="12">
        <v>-44893242.920000002</v>
      </c>
      <c r="I8408" s="12">
        <v>-15.566381114680713</v>
      </c>
      <c r="J8408" t="s">
        <v>16</v>
      </c>
      <c r="K8408" s="14">
        <v>2757111.738737002</v>
      </c>
      <c r="L8408" s="14">
        <v>7952779.6775840018</v>
      </c>
      <c r="M8408" s="13">
        <v>0.34668529124581421</v>
      </c>
      <c r="N8408" s="12">
        <v>-5.3966353703864245</v>
      </c>
      <c r="O8408" s="2">
        <f>DATE(LEFT(ALT[[#This Row],[DATEMTH]],4),RIGHT(ALT[[#This Row],[DATEMTH]],2),1)</f>
        <v>44866</v>
      </c>
      <c r="P8408" t="str">
        <f>IF(AND(ALT[[#This Row],[DATE]]&gt;=DATE(2023,6,1),ALT[[#This Row],[DATE]]&lt;=DATE(2024,5,31)),"Y","N")</f>
        <v>N</v>
      </c>
      <c r="Q8408" t="str">
        <f>LEFT(ALT[[#This Row],[DATEMTH]],4)</f>
        <v>2022</v>
      </c>
    </row>
    <row r="8409" spans="1:17" x14ac:dyDescent="0.25">
      <c r="A8409" t="s">
        <v>84</v>
      </c>
      <c r="B8409" t="s">
        <v>110</v>
      </c>
      <c r="C8409" t="s">
        <v>18</v>
      </c>
      <c r="D8409" t="s">
        <v>22</v>
      </c>
      <c r="E8409" s="14">
        <v>7952779.6775840037</v>
      </c>
      <c r="F8409" s="14">
        <v>22935714.301528011</v>
      </c>
      <c r="G8409" s="13">
        <v>0.34674218439554672</v>
      </c>
      <c r="H8409" s="12">
        <v>-44893242.920000002</v>
      </c>
      <c r="I8409" s="12">
        <v>-15.566381114680713</v>
      </c>
      <c r="J8409" t="s">
        <v>26</v>
      </c>
      <c r="K8409" s="14">
        <v>2140696.8891420006</v>
      </c>
      <c r="L8409" s="14">
        <v>7952779.6775840018</v>
      </c>
      <c r="M8409" s="13">
        <v>0.26917593293522862</v>
      </c>
      <c r="N8409" s="12">
        <v>-4.1900951589695046</v>
      </c>
      <c r="O8409" s="2">
        <f>DATE(LEFT(ALT[[#This Row],[DATEMTH]],4),RIGHT(ALT[[#This Row],[DATEMTH]],2),1)</f>
        <v>44866</v>
      </c>
      <c r="P8409" t="str">
        <f>IF(AND(ALT[[#This Row],[DATE]]&gt;=DATE(2023,6,1),ALT[[#This Row],[DATE]]&lt;=DATE(2024,5,31)),"Y","N")</f>
        <v>N</v>
      </c>
      <c r="Q8409" t="str">
        <f>LEFT(ALT[[#This Row],[DATEMTH]],4)</f>
        <v>2022</v>
      </c>
    </row>
    <row r="8410" spans="1:17" x14ac:dyDescent="0.25">
      <c r="A8410" t="s">
        <v>84</v>
      </c>
      <c r="B8410" t="s">
        <v>110</v>
      </c>
      <c r="C8410" t="s">
        <v>19</v>
      </c>
      <c r="D8410" t="s">
        <v>22</v>
      </c>
      <c r="E8410" s="14">
        <v>5946356.3764570104</v>
      </c>
      <c r="F8410" s="14">
        <v>22935714.301528011</v>
      </c>
      <c r="G8410" s="13">
        <v>0.25926187858299471</v>
      </c>
      <c r="H8410" s="12">
        <v>-44893242.920000002</v>
      </c>
      <c r="I8410" s="12">
        <v>-11.639106495121927</v>
      </c>
      <c r="J8410" t="s">
        <v>25</v>
      </c>
      <c r="K8410" s="14">
        <v>3906464.9294010014</v>
      </c>
      <c r="L8410" s="14">
        <v>5946356.3764570011</v>
      </c>
      <c r="M8410" s="13">
        <v>0.65695102716473552</v>
      </c>
      <c r="N8410" s="12">
        <v>-7.6463229672500947</v>
      </c>
      <c r="O8410" s="2">
        <f>DATE(LEFT(ALT[[#This Row],[DATEMTH]],4),RIGHT(ALT[[#This Row],[DATEMTH]],2),1)</f>
        <v>44866</v>
      </c>
      <c r="P8410" t="str">
        <f>IF(AND(ALT[[#This Row],[DATE]]&gt;=DATE(2023,6,1),ALT[[#This Row],[DATE]]&lt;=DATE(2024,5,31)),"Y","N")</f>
        <v>N</v>
      </c>
      <c r="Q8410" t="str">
        <f>LEFT(ALT[[#This Row],[DATEMTH]],4)</f>
        <v>2022</v>
      </c>
    </row>
    <row r="8411" spans="1:17" x14ac:dyDescent="0.25">
      <c r="A8411" t="s">
        <v>84</v>
      </c>
      <c r="B8411" t="s">
        <v>110</v>
      </c>
      <c r="C8411" t="s">
        <v>19</v>
      </c>
      <c r="D8411" t="s">
        <v>22</v>
      </c>
      <c r="E8411" s="14">
        <v>5946356.3764570104</v>
      </c>
      <c r="F8411" s="14">
        <v>22935714.301528011</v>
      </c>
      <c r="G8411" s="13">
        <v>0.25926187858299471</v>
      </c>
      <c r="H8411" s="12">
        <v>-44893242.920000002</v>
      </c>
      <c r="I8411" s="12">
        <v>-11.639106495121927</v>
      </c>
      <c r="J8411" t="s">
        <v>24</v>
      </c>
      <c r="K8411" s="14">
        <v>1724530.2317520001</v>
      </c>
      <c r="L8411" s="14">
        <v>5946356.3764570011</v>
      </c>
      <c r="M8411" s="13">
        <v>0.29001461106162651</v>
      </c>
      <c r="N8411" s="12">
        <v>-3.3755109432876367</v>
      </c>
      <c r="O8411" s="2">
        <f>DATE(LEFT(ALT[[#This Row],[DATEMTH]],4),RIGHT(ALT[[#This Row],[DATEMTH]],2),1)</f>
        <v>44866</v>
      </c>
      <c r="P8411" t="str">
        <f>IF(AND(ALT[[#This Row],[DATE]]&gt;=DATE(2023,6,1),ALT[[#This Row],[DATE]]&lt;=DATE(2024,5,31)),"Y","N")</f>
        <v>N</v>
      </c>
      <c r="Q8411" t="str">
        <f>LEFT(ALT[[#This Row],[DATEMTH]],4)</f>
        <v>2022</v>
      </c>
    </row>
    <row r="8412" spans="1:17" x14ac:dyDescent="0.25">
      <c r="A8412" t="s">
        <v>84</v>
      </c>
      <c r="B8412" t="s">
        <v>110</v>
      </c>
      <c r="C8412" t="s">
        <v>19</v>
      </c>
      <c r="D8412" t="s">
        <v>22</v>
      </c>
      <c r="E8412" s="14">
        <v>5946356.3764570104</v>
      </c>
      <c r="F8412" s="14">
        <v>22935714.301528011</v>
      </c>
      <c r="G8412" s="13">
        <v>0.25926187858299471</v>
      </c>
      <c r="H8412" s="12">
        <v>-44893242.920000002</v>
      </c>
      <c r="I8412" s="12">
        <v>-11.639106495121927</v>
      </c>
      <c r="J8412" t="s">
        <v>16</v>
      </c>
      <c r="K8412" s="14">
        <v>2260.084017000001</v>
      </c>
      <c r="L8412" s="14">
        <v>5946356.3764570011</v>
      </c>
      <c r="M8412" s="13">
        <v>3.800788035423164E-4</v>
      </c>
      <c r="N8412" s="12">
        <v>-4.4237776709675457E-3</v>
      </c>
      <c r="O8412" s="2">
        <f>DATE(LEFT(ALT[[#This Row],[DATEMTH]],4),RIGHT(ALT[[#This Row],[DATEMTH]],2),1)</f>
        <v>44866</v>
      </c>
      <c r="P8412" t="str">
        <f>IF(AND(ALT[[#This Row],[DATE]]&gt;=DATE(2023,6,1),ALT[[#This Row],[DATE]]&lt;=DATE(2024,5,31)),"Y","N")</f>
        <v>N</v>
      </c>
      <c r="Q8412" t="str">
        <f>LEFT(ALT[[#This Row],[DATEMTH]],4)</f>
        <v>2022</v>
      </c>
    </row>
    <row r="8413" spans="1:17" x14ac:dyDescent="0.25">
      <c r="A8413" t="s">
        <v>84</v>
      </c>
      <c r="B8413" t="s">
        <v>110</v>
      </c>
      <c r="C8413" t="s">
        <v>19</v>
      </c>
      <c r="D8413" t="s">
        <v>22</v>
      </c>
      <c r="E8413" s="14">
        <v>5946356.3764570104</v>
      </c>
      <c r="F8413" s="14">
        <v>22935714.301528011</v>
      </c>
      <c r="G8413" s="13">
        <v>0.25926187858299471</v>
      </c>
      <c r="H8413" s="12">
        <v>-44893242.920000002</v>
      </c>
      <c r="I8413" s="12">
        <v>-11.639106495121927</v>
      </c>
      <c r="J8413" t="s">
        <v>26</v>
      </c>
      <c r="K8413" s="14">
        <v>313101.13128699991</v>
      </c>
      <c r="L8413" s="14">
        <v>5946356.3764570011</v>
      </c>
      <c r="M8413" s="13">
        <v>5.2654282970095709E-2</v>
      </c>
      <c r="N8413" s="12">
        <v>-0.61284880691322885</v>
      </c>
      <c r="O8413" s="2">
        <f>DATE(LEFT(ALT[[#This Row],[DATEMTH]],4),RIGHT(ALT[[#This Row],[DATEMTH]],2),1)</f>
        <v>44866</v>
      </c>
      <c r="P8413" t="str">
        <f>IF(AND(ALT[[#This Row],[DATE]]&gt;=DATE(2023,6,1),ALT[[#This Row],[DATE]]&lt;=DATE(2024,5,31)),"Y","N")</f>
        <v>N</v>
      </c>
      <c r="Q8413" t="str">
        <f>LEFT(ALT[[#This Row],[DATEMTH]],4)</f>
        <v>2022</v>
      </c>
    </row>
    <row r="8414" spans="1:17" x14ac:dyDescent="0.25">
      <c r="A8414" t="s">
        <v>84</v>
      </c>
      <c r="B8414" t="s">
        <v>110</v>
      </c>
      <c r="C8414" t="s">
        <v>20</v>
      </c>
      <c r="D8414" t="s">
        <v>22</v>
      </c>
      <c r="E8414" s="14">
        <v>5037371.8309420031</v>
      </c>
      <c r="F8414" s="14">
        <v>22935714.301528011</v>
      </c>
      <c r="G8414" s="13">
        <v>0.21963003919203888</v>
      </c>
      <c r="H8414" s="12">
        <v>-44893242.920000002</v>
      </c>
      <c r="I8414" s="12">
        <v>-9.8599047019773227</v>
      </c>
      <c r="J8414" t="s">
        <v>25</v>
      </c>
      <c r="K8414" s="14">
        <v>752159.25686700048</v>
      </c>
      <c r="L8414" s="14">
        <v>5037371.8309420021</v>
      </c>
      <c r="M8414" s="13">
        <v>0.14931581032928132</v>
      </c>
      <c r="N8414" s="12">
        <v>-1.472239660345235</v>
      </c>
      <c r="O8414" s="2">
        <f>DATE(LEFT(ALT[[#This Row],[DATEMTH]],4),RIGHT(ALT[[#This Row],[DATEMTH]],2),1)</f>
        <v>44866</v>
      </c>
      <c r="P8414" t="str">
        <f>IF(AND(ALT[[#This Row],[DATE]]&gt;=DATE(2023,6,1),ALT[[#This Row],[DATE]]&lt;=DATE(2024,5,31)),"Y","N")</f>
        <v>N</v>
      </c>
      <c r="Q8414" t="str">
        <f>LEFT(ALT[[#This Row],[DATEMTH]],4)</f>
        <v>2022</v>
      </c>
    </row>
    <row r="8415" spans="1:17" x14ac:dyDescent="0.25">
      <c r="A8415" t="s">
        <v>84</v>
      </c>
      <c r="B8415" t="s">
        <v>110</v>
      </c>
      <c r="C8415" t="s">
        <v>20</v>
      </c>
      <c r="D8415" t="s">
        <v>22</v>
      </c>
      <c r="E8415" s="14">
        <v>5037371.8309420031</v>
      </c>
      <c r="F8415" s="14">
        <v>22935714.301528011</v>
      </c>
      <c r="G8415" s="13">
        <v>0.21963003919203888</v>
      </c>
      <c r="H8415" s="12">
        <v>-44893242.920000002</v>
      </c>
      <c r="I8415" s="12">
        <v>-9.8599047019773227</v>
      </c>
      <c r="J8415" t="s">
        <v>24</v>
      </c>
      <c r="K8415" s="14">
        <v>2280949.7100400021</v>
      </c>
      <c r="L8415" s="14">
        <v>5037371.8309420021</v>
      </c>
      <c r="M8415" s="13">
        <v>0.45280550783035178</v>
      </c>
      <c r="N8415" s="12">
        <v>-4.4646191557377151</v>
      </c>
      <c r="O8415" s="2">
        <f>DATE(LEFT(ALT[[#This Row],[DATEMTH]],4),RIGHT(ALT[[#This Row],[DATEMTH]],2),1)</f>
        <v>44866</v>
      </c>
      <c r="P8415" t="str">
        <f>IF(AND(ALT[[#This Row],[DATE]]&gt;=DATE(2023,6,1),ALT[[#This Row],[DATE]]&lt;=DATE(2024,5,31)),"Y","N")</f>
        <v>N</v>
      </c>
      <c r="Q8415" t="str">
        <f>LEFT(ALT[[#This Row],[DATEMTH]],4)</f>
        <v>2022</v>
      </c>
    </row>
    <row r="8416" spans="1:17" x14ac:dyDescent="0.25">
      <c r="A8416" t="s">
        <v>84</v>
      </c>
      <c r="B8416" t="s">
        <v>110</v>
      </c>
      <c r="C8416" t="s">
        <v>20</v>
      </c>
      <c r="D8416" t="s">
        <v>22</v>
      </c>
      <c r="E8416" s="14">
        <v>5037371.8309420031</v>
      </c>
      <c r="F8416" s="14">
        <v>22935714.301528011</v>
      </c>
      <c r="G8416" s="13">
        <v>0.21963003919203888</v>
      </c>
      <c r="H8416" s="12">
        <v>-44893242.920000002</v>
      </c>
      <c r="I8416" s="12">
        <v>-9.8599047019773227</v>
      </c>
      <c r="J8416" t="s">
        <v>16</v>
      </c>
      <c r="K8416" s="14">
        <v>1677384.0246519998</v>
      </c>
      <c r="L8416" s="14">
        <v>5037371.8309420021</v>
      </c>
      <c r="M8416" s="13">
        <v>0.33298793119632075</v>
      </c>
      <c r="N8416" s="12">
        <v>-3.2832292685043041</v>
      </c>
      <c r="O8416" s="2">
        <f>DATE(LEFT(ALT[[#This Row],[DATEMTH]],4),RIGHT(ALT[[#This Row],[DATEMTH]],2),1)</f>
        <v>44866</v>
      </c>
      <c r="P8416" t="str">
        <f>IF(AND(ALT[[#This Row],[DATE]]&gt;=DATE(2023,6,1),ALT[[#This Row],[DATE]]&lt;=DATE(2024,5,31)),"Y","N")</f>
        <v>N</v>
      </c>
      <c r="Q8416" t="str">
        <f>LEFT(ALT[[#This Row],[DATEMTH]],4)</f>
        <v>2022</v>
      </c>
    </row>
    <row r="8417" spans="1:17" x14ac:dyDescent="0.25">
      <c r="A8417" t="s">
        <v>84</v>
      </c>
      <c r="B8417" t="s">
        <v>110</v>
      </c>
      <c r="C8417" t="s">
        <v>20</v>
      </c>
      <c r="D8417" t="s">
        <v>22</v>
      </c>
      <c r="E8417" s="14">
        <v>5037371.8309420031</v>
      </c>
      <c r="F8417" s="14">
        <v>22935714.301528011</v>
      </c>
      <c r="G8417" s="13">
        <v>0.21963003919203888</v>
      </c>
      <c r="H8417" s="12">
        <v>-44893242.920000002</v>
      </c>
      <c r="I8417" s="12">
        <v>-9.8599047019773227</v>
      </c>
      <c r="J8417" t="s">
        <v>26</v>
      </c>
      <c r="K8417" s="14">
        <v>326878.83938299998</v>
      </c>
      <c r="L8417" s="14">
        <v>5037371.8309420021</v>
      </c>
      <c r="M8417" s="13">
        <v>6.4890750644046216E-2</v>
      </c>
      <c r="N8417" s="12">
        <v>-0.63981661739006923</v>
      </c>
      <c r="O8417" s="2">
        <f>DATE(LEFT(ALT[[#This Row],[DATEMTH]],4),RIGHT(ALT[[#This Row],[DATEMTH]],2),1)</f>
        <v>44866</v>
      </c>
      <c r="P8417" t="str">
        <f>IF(AND(ALT[[#This Row],[DATE]]&gt;=DATE(2023,6,1),ALT[[#This Row],[DATE]]&lt;=DATE(2024,5,31)),"Y","N")</f>
        <v>N</v>
      </c>
      <c r="Q8417" t="str">
        <f>LEFT(ALT[[#This Row],[DATEMTH]],4)</f>
        <v>2022</v>
      </c>
    </row>
    <row r="8418" spans="1:17" x14ac:dyDescent="0.25">
      <c r="A8418" t="s">
        <v>84</v>
      </c>
      <c r="B8418" t="s">
        <v>110</v>
      </c>
      <c r="C8418" t="s">
        <v>15</v>
      </c>
      <c r="D8418" t="s">
        <v>17</v>
      </c>
      <c r="E8418" s="14">
        <v>3999206.4165449911</v>
      </c>
      <c r="F8418" s="14">
        <v>22935714.301528011</v>
      </c>
      <c r="G8418" s="13">
        <v>0.17436589782941964</v>
      </c>
      <c r="H8418" s="12">
        <v>-52945036.409999996</v>
      </c>
      <c r="I8418" s="12">
        <v>-9.2318088092409614</v>
      </c>
      <c r="J8418" t="s">
        <v>16</v>
      </c>
      <c r="K8418" s="14">
        <v>1160105.4118300006</v>
      </c>
      <c r="L8418" s="14">
        <v>3999206.4165450027</v>
      </c>
      <c r="M8418" s="13">
        <v>0.29008390440427423</v>
      </c>
      <c r="N8418" s="12">
        <v>-2.6779991440983917</v>
      </c>
      <c r="O8418" s="2">
        <f>DATE(LEFT(ALT[[#This Row],[DATEMTH]],4),RIGHT(ALT[[#This Row],[DATEMTH]],2),1)</f>
        <v>44866</v>
      </c>
      <c r="P8418" t="str">
        <f>IF(AND(ALT[[#This Row],[DATE]]&gt;=DATE(2023,6,1),ALT[[#This Row],[DATE]]&lt;=DATE(2024,5,31)),"Y","N")</f>
        <v>N</v>
      </c>
      <c r="Q8418" t="str">
        <f>LEFT(ALT[[#This Row],[DATEMTH]],4)</f>
        <v>2022</v>
      </c>
    </row>
    <row r="8419" spans="1:17" x14ac:dyDescent="0.25">
      <c r="A8419" t="s">
        <v>84</v>
      </c>
      <c r="B8419" t="s">
        <v>110</v>
      </c>
      <c r="C8419" t="s">
        <v>15</v>
      </c>
      <c r="D8419" t="s">
        <v>17</v>
      </c>
      <c r="E8419" s="14">
        <v>3999206.4165449911</v>
      </c>
      <c r="F8419" s="14">
        <v>22935714.301528011</v>
      </c>
      <c r="G8419" s="13">
        <v>0.17436589782941964</v>
      </c>
      <c r="H8419" s="12">
        <v>-52945036.409999996</v>
      </c>
      <c r="I8419" s="12">
        <v>-9.2318088092409614</v>
      </c>
      <c r="J8419" t="s">
        <v>24</v>
      </c>
      <c r="K8419" s="14">
        <v>1623135.4308210013</v>
      </c>
      <c r="L8419" s="14">
        <v>3999206.4165450027</v>
      </c>
      <c r="M8419" s="13">
        <v>0.40586437951939014</v>
      </c>
      <c r="N8419" s="12">
        <v>-3.7468623542042225</v>
      </c>
      <c r="O8419" s="2">
        <f>DATE(LEFT(ALT[[#This Row],[DATEMTH]],4),RIGHT(ALT[[#This Row],[DATEMTH]],2),1)</f>
        <v>44866</v>
      </c>
      <c r="P8419" t="str">
        <f>IF(AND(ALT[[#This Row],[DATE]]&gt;=DATE(2023,6,1),ALT[[#This Row],[DATE]]&lt;=DATE(2024,5,31)),"Y","N")</f>
        <v>N</v>
      </c>
      <c r="Q8419" t="str">
        <f>LEFT(ALT[[#This Row],[DATEMTH]],4)</f>
        <v>2022</v>
      </c>
    </row>
    <row r="8420" spans="1:17" x14ac:dyDescent="0.25">
      <c r="A8420" t="s">
        <v>84</v>
      </c>
      <c r="B8420" t="s">
        <v>110</v>
      </c>
      <c r="C8420" t="s">
        <v>15</v>
      </c>
      <c r="D8420" t="s">
        <v>17</v>
      </c>
      <c r="E8420" s="14">
        <v>3999206.4165449911</v>
      </c>
      <c r="F8420" s="14">
        <v>22935714.301528011</v>
      </c>
      <c r="G8420" s="13">
        <v>0.17436589782941964</v>
      </c>
      <c r="H8420" s="12">
        <v>-52945036.409999996</v>
      </c>
      <c r="I8420" s="12">
        <v>-9.2318088092409614</v>
      </c>
      <c r="J8420" t="s">
        <v>25</v>
      </c>
      <c r="K8420" s="14">
        <v>519494.21232600033</v>
      </c>
      <c r="L8420" s="14">
        <v>3999206.4165450027</v>
      </c>
      <c r="M8420" s="13">
        <v>0.12989932457019865</v>
      </c>
      <c r="N8420" s="12">
        <v>-1.1992057288816107</v>
      </c>
      <c r="O8420" s="2">
        <f>DATE(LEFT(ALT[[#This Row],[DATEMTH]],4),RIGHT(ALT[[#This Row],[DATEMTH]],2),1)</f>
        <v>44866</v>
      </c>
      <c r="P8420" t="str">
        <f>IF(AND(ALT[[#This Row],[DATE]]&gt;=DATE(2023,6,1),ALT[[#This Row],[DATE]]&lt;=DATE(2024,5,31)),"Y","N")</f>
        <v>N</v>
      </c>
      <c r="Q8420" t="str">
        <f>LEFT(ALT[[#This Row],[DATEMTH]],4)</f>
        <v>2022</v>
      </c>
    </row>
    <row r="8421" spans="1:17" x14ac:dyDescent="0.25">
      <c r="A8421" t="s">
        <v>84</v>
      </c>
      <c r="B8421" t="s">
        <v>110</v>
      </c>
      <c r="C8421" t="s">
        <v>15</v>
      </c>
      <c r="D8421" t="s">
        <v>17</v>
      </c>
      <c r="E8421" s="14">
        <v>3999206.4165449911</v>
      </c>
      <c r="F8421" s="14">
        <v>22935714.301528011</v>
      </c>
      <c r="G8421" s="13">
        <v>0.17436589782941964</v>
      </c>
      <c r="H8421" s="12">
        <v>-52945036.409999996</v>
      </c>
      <c r="I8421" s="12">
        <v>-9.2318088092409614</v>
      </c>
      <c r="J8421" t="s">
        <v>26</v>
      </c>
      <c r="K8421" s="14">
        <v>696471.36156800028</v>
      </c>
      <c r="L8421" s="14">
        <v>3999206.4165450027</v>
      </c>
      <c r="M8421" s="13">
        <v>0.17415239150613693</v>
      </c>
      <c r="N8421" s="12">
        <v>-1.6077415820567356</v>
      </c>
      <c r="O8421" s="2">
        <f>DATE(LEFT(ALT[[#This Row],[DATEMTH]],4),RIGHT(ALT[[#This Row],[DATEMTH]],2),1)</f>
        <v>44866</v>
      </c>
      <c r="P8421" t="str">
        <f>IF(AND(ALT[[#This Row],[DATE]]&gt;=DATE(2023,6,1),ALT[[#This Row],[DATE]]&lt;=DATE(2024,5,31)),"Y","N")</f>
        <v>N</v>
      </c>
      <c r="Q8421" t="str">
        <f>LEFT(ALT[[#This Row],[DATEMTH]],4)</f>
        <v>2022</v>
      </c>
    </row>
    <row r="8422" spans="1:17" x14ac:dyDescent="0.25">
      <c r="A8422" t="s">
        <v>84</v>
      </c>
      <c r="B8422" t="s">
        <v>110</v>
      </c>
      <c r="C8422" t="s">
        <v>18</v>
      </c>
      <c r="D8422" t="s">
        <v>17</v>
      </c>
      <c r="E8422" s="14">
        <v>7952779.6775840037</v>
      </c>
      <c r="F8422" s="14">
        <v>22935714.301528011</v>
      </c>
      <c r="G8422" s="13">
        <v>0.34674218439554672</v>
      </c>
      <c r="H8422" s="12">
        <v>-52945036.409999996</v>
      </c>
      <c r="I8422" s="12">
        <v>-18.358277577705152</v>
      </c>
      <c r="J8422" t="s">
        <v>24</v>
      </c>
      <c r="K8422" s="14">
        <v>2053667.8498339993</v>
      </c>
      <c r="L8422" s="14">
        <v>7952779.6775840018</v>
      </c>
      <c r="M8422" s="13">
        <v>0.25823271020855049</v>
      </c>
      <c r="N8422" s="12">
        <v>-4.740707773651665</v>
      </c>
      <c r="O8422" s="2">
        <f>DATE(LEFT(ALT[[#This Row],[DATEMTH]],4),RIGHT(ALT[[#This Row],[DATEMTH]],2),1)</f>
        <v>44866</v>
      </c>
      <c r="P8422" t="str">
        <f>IF(AND(ALT[[#This Row],[DATE]]&gt;=DATE(2023,6,1),ALT[[#This Row],[DATE]]&lt;=DATE(2024,5,31)),"Y","N")</f>
        <v>N</v>
      </c>
      <c r="Q8422" t="str">
        <f>LEFT(ALT[[#This Row],[DATEMTH]],4)</f>
        <v>2022</v>
      </c>
    </row>
    <row r="8423" spans="1:17" x14ac:dyDescent="0.25">
      <c r="A8423" t="s">
        <v>84</v>
      </c>
      <c r="B8423" t="s">
        <v>110</v>
      </c>
      <c r="C8423" t="s">
        <v>18</v>
      </c>
      <c r="D8423" t="s">
        <v>17</v>
      </c>
      <c r="E8423" s="14">
        <v>7952779.6775840037</v>
      </c>
      <c r="F8423" s="14">
        <v>22935714.301528011</v>
      </c>
      <c r="G8423" s="13">
        <v>0.34674218439554672</v>
      </c>
      <c r="H8423" s="12">
        <v>-52945036.409999996</v>
      </c>
      <c r="I8423" s="12">
        <v>-18.358277577705152</v>
      </c>
      <c r="J8423" t="s">
        <v>25</v>
      </c>
      <c r="K8423" s="14">
        <v>1001303.1998709994</v>
      </c>
      <c r="L8423" s="14">
        <v>7952779.6775840018</v>
      </c>
      <c r="M8423" s="13">
        <v>0.12590606561040657</v>
      </c>
      <c r="N8423" s="12">
        <v>-2.3114185011926005</v>
      </c>
      <c r="O8423" s="2">
        <f>DATE(LEFT(ALT[[#This Row],[DATEMTH]],4),RIGHT(ALT[[#This Row],[DATEMTH]],2),1)</f>
        <v>44866</v>
      </c>
      <c r="P8423" t="str">
        <f>IF(AND(ALT[[#This Row],[DATE]]&gt;=DATE(2023,6,1),ALT[[#This Row],[DATE]]&lt;=DATE(2024,5,31)),"Y","N")</f>
        <v>N</v>
      </c>
      <c r="Q8423" t="str">
        <f>LEFT(ALT[[#This Row],[DATEMTH]],4)</f>
        <v>2022</v>
      </c>
    </row>
    <row r="8424" spans="1:17" x14ac:dyDescent="0.25">
      <c r="A8424" t="s">
        <v>84</v>
      </c>
      <c r="B8424" t="s">
        <v>110</v>
      </c>
      <c r="C8424" t="s">
        <v>18</v>
      </c>
      <c r="D8424" t="s">
        <v>17</v>
      </c>
      <c r="E8424" s="14">
        <v>7952779.6775840037</v>
      </c>
      <c r="F8424" s="14">
        <v>22935714.301528011</v>
      </c>
      <c r="G8424" s="13">
        <v>0.34674218439554672</v>
      </c>
      <c r="H8424" s="12">
        <v>-52945036.409999996</v>
      </c>
      <c r="I8424" s="12">
        <v>-18.358277577705152</v>
      </c>
      <c r="J8424" t="s">
        <v>16</v>
      </c>
      <c r="K8424" s="14">
        <v>2757111.738737002</v>
      </c>
      <c r="L8424" s="14">
        <v>7952779.6775840018</v>
      </c>
      <c r="M8424" s="13">
        <v>0.34668529124581421</v>
      </c>
      <c r="N8424" s="12">
        <v>-6.3645448087982111</v>
      </c>
      <c r="O8424" s="2">
        <f>DATE(LEFT(ALT[[#This Row],[DATEMTH]],4),RIGHT(ALT[[#This Row],[DATEMTH]],2),1)</f>
        <v>44866</v>
      </c>
      <c r="P8424" t="str">
        <f>IF(AND(ALT[[#This Row],[DATE]]&gt;=DATE(2023,6,1),ALT[[#This Row],[DATE]]&lt;=DATE(2024,5,31)),"Y","N")</f>
        <v>N</v>
      </c>
      <c r="Q8424" t="str">
        <f>LEFT(ALT[[#This Row],[DATEMTH]],4)</f>
        <v>2022</v>
      </c>
    </row>
    <row r="8425" spans="1:17" x14ac:dyDescent="0.25">
      <c r="A8425" t="s">
        <v>84</v>
      </c>
      <c r="B8425" t="s">
        <v>110</v>
      </c>
      <c r="C8425" t="s">
        <v>18</v>
      </c>
      <c r="D8425" t="s">
        <v>17</v>
      </c>
      <c r="E8425" s="14">
        <v>7952779.6775840037</v>
      </c>
      <c r="F8425" s="14">
        <v>22935714.301528011</v>
      </c>
      <c r="G8425" s="13">
        <v>0.34674218439554672</v>
      </c>
      <c r="H8425" s="12">
        <v>-52945036.409999996</v>
      </c>
      <c r="I8425" s="12">
        <v>-18.358277577705152</v>
      </c>
      <c r="J8425" t="s">
        <v>26</v>
      </c>
      <c r="K8425" s="14">
        <v>2140696.8891420006</v>
      </c>
      <c r="L8425" s="14">
        <v>7952779.6775840018</v>
      </c>
      <c r="M8425" s="13">
        <v>0.26917593293522862</v>
      </c>
      <c r="N8425" s="12">
        <v>-4.9416064940626736</v>
      </c>
      <c r="O8425" s="2">
        <f>DATE(LEFT(ALT[[#This Row],[DATEMTH]],4),RIGHT(ALT[[#This Row],[DATEMTH]],2),1)</f>
        <v>44866</v>
      </c>
      <c r="P8425" t="str">
        <f>IF(AND(ALT[[#This Row],[DATE]]&gt;=DATE(2023,6,1),ALT[[#This Row],[DATE]]&lt;=DATE(2024,5,31)),"Y","N")</f>
        <v>N</v>
      </c>
      <c r="Q8425" t="str">
        <f>LEFT(ALT[[#This Row],[DATEMTH]],4)</f>
        <v>2022</v>
      </c>
    </row>
    <row r="8426" spans="1:17" x14ac:dyDescent="0.25">
      <c r="A8426" t="s">
        <v>84</v>
      </c>
      <c r="B8426" t="s">
        <v>110</v>
      </c>
      <c r="C8426" t="s">
        <v>19</v>
      </c>
      <c r="D8426" t="s">
        <v>17</v>
      </c>
      <c r="E8426" s="14">
        <v>5946356.3764570104</v>
      </c>
      <c r="F8426" s="14">
        <v>22935714.301528011</v>
      </c>
      <c r="G8426" s="13">
        <v>0.25926187858299471</v>
      </c>
      <c r="H8426" s="12">
        <v>-52945036.409999996</v>
      </c>
      <c r="I8426" s="12">
        <v>-13.726629601301653</v>
      </c>
      <c r="J8426" t="s">
        <v>25</v>
      </c>
      <c r="K8426" s="14">
        <v>3906464.9294010014</v>
      </c>
      <c r="L8426" s="14">
        <v>5946356.3764570011</v>
      </c>
      <c r="M8426" s="13">
        <v>0.65695102716473552</v>
      </c>
      <c r="N8426" s="12">
        <v>-9.0177234160849853</v>
      </c>
      <c r="O8426" s="2">
        <f>DATE(LEFT(ALT[[#This Row],[DATEMTH]],4),RIGHT(ALT[[#This Row],[DATEMTH]],2),1)</f>
        <v>44866</v>
      </c>
      <c r="P8426" t="str">
        <f>IF(AND(ALT[[#This Row],[DATE]]&gt;=DATE(2023,6,1),ALT[[#This Row],[DATE]]&lt;=DATE(2024,5,31)),"Y","N")</f>
        <v>N</v>
      </c>
      <c r="Q8426" t="str">
        <f>LEFT(ALT[[#This Row],[DATEMTH]],4)</f>
        <v>2022</v>
      </c>
    </row>
    <row r="8427" spans="1:17" x14ac:dyDescent="0.25">
      <c r="A8427" t="s">
        <v>84</v>
      </c>
      <c r="B8427" t="s">
        <v>110</v>
      </c>
      <c r="C8427" t="s">
        <v>19</v>
      </c>
      <c r="D8427" t="s">
        <v>17</v>
      </c>
      <c r="E8427" s="14">
        <v>5946356.3764570104</v>
      </c>
      <c r="F8427" s="14">
        <v>22935714.301528011</v>
      </c>
      <c r="G8427" s="13">
        <v>0.25926187858299471</v>
      </c>
      <c r="H8427" s="12">
        <v>-52945036.409999996</v>
      </c>
      <c r="I8427" s="12">
        <v>-13.726629601301653</v>
      </c>
      <c r="J8427" t="s">
        <v>24</v>
      </c>
      <c r="K8427" s="14">
        <v>1724530.2317520001</v>
      </c>
      <c r="L8427" s="14">
        <v>5946356.3764570011</v>
      </c>
      <c r="M8427" s="13">
        <v>0.29001461106162651</v>
      </c>
      <c r="N8427" s="12">
        <v>-3.9809231450085081</v>
      </c>
      <c r="O8427" s="2">
        <f>DATE(LEFT(ALT[[#This Row],[DATEMTH]],4),RIGHT(ALT[[#This Row],[DATEMTH]],2),1)</f>
        <v>44866</v>
      </c>
      <c r="P8427" t="str">
        <f>IF(AND(ALT[[#This Row],[DATE]]&gt;=DATE(2023,6,1),ALT[[#This Row],[DATE]]&lt;=DATE(2024,5,31)),"Y","N")</f>
        <v>N</v>
      </c>
      <c r="Q8427" t="str">
        <f>LEFT(ALT[[#This Row],[DATEMTH]],4)</f>
        <v>2022</v>
      </c>
    </row>
    <row r="8428" spans="1:17" x14ac:dyDescent="0.25">
      <c r="A8428" t="s">
        <v>84</v>
      </c>
      <c r="B8428" t="s">
        <v>110</v>
      </c>
      <c r="C8428" t="s">
        <v>19</v>
      </c>
      <c r="D8428" t="s">
        <v>17</v>
      </c>
      <c r="E8428" s="14">
        <v>5946356.3764570104</v>
      </c>
      <c r="F8428" s="14">
        <v>22935714.301528011</v>
      </c>
      <c r="G8428" s="13">
        <v>0.25926187858299471</v>
      </c>
      <c r="H8428" s="12">
        <v>-52945036.409999996</v>
      </c>
      <c r="I8428" s="12">
        <v>-13.726629601301653</v>
      </c>
      <c r="J8428" t="s">
        <v>16</v>
      </c>
      <c r="K8428" s="14">
        <v>2260.084017000001</v>
      </c>
      <c r="L8428" s="14">
        <v>5946356.3764570011</v>
      </c>
      <c r="M8428" s="13">
        <v>3.800788035423164E-4</v>
      </c>
      <c r="N8428" s="12">
        <v>-5.2172009555312756E-3</v>
      </c>
      <c r="O8428" s="2">
        <f>DATE(LEFT(ALT[[#This Row],[DATEMTH]],4),RIGHT(ALT[[#This Row],[DATEMTH]],2),1)</f>
        <v>44866</v>
      </c>
      <c r="P8428" t="str">
        <f>IF(AND(ALT[[#This Row],[DATE]]&gt;=DATE(2023,6,1),ALT[[#This Row],[DATE]]&lt;=DATE(2024,5,31)),"Y","N")</f>
        <v>N</v>
      </c>
      <c r="Q8428" t="str">
        <f>LEFT(ALT[[#This Row],[DATEMTH]],4)</f>
        <v>2022</v>
      </c>
    </row>
    <row r="8429" spans="1:17" x14ac:dyDescent="0.25">
      <c r="A8429" t="s">
        <v>84</v>
      </c>
      <c r="B8429" t="s">
        <v>110</v>
      </c>
      <c r="C8429" t="s">
        <v>19</v>
      </c>
      <c r="D8429" t="s">
        <v>17</v>
      </c>
      <c r="E8429" s="14">
        <v>5946356.3764570104</v>
      </c>
      <c r="F8429" s="14">
        <v>22935714.301528011</v>
      </c>
      <c r="G8429" s="13">
        <v>0.25926187858299471</v>
      </c>
      <c r="H8429" s="12">
        <v>-52945036.409999996</v>
      </c>
      <c r="I8429" s="12">
        <v>-13.726629601301653</v>
      </c>
      <c r="J8429" t="s">
        <v>26</v>
      </c>
      <c r="K8429" s="14">
        <v>313101.13128699991</v>
      </c>
      <c r="L8429" s="14">
        <v>5946356.3764570011</v>
      </c>
      <c r="M8429" s="13">
        <v>5.2654282970095709E-2</v>
      </c>
      <c r="N8429" s="12">
        <v>-0.72276583925262927</v>
      </c>
      <c r="O8429" s="2">
        <f>DATE(LEFT(ALT[[#This Row],[DATEMTH]],4),RIGHT(ALT[[#This Row],[DATEMTH]],2),1)</f>
        <v>44866</v>
      </c>
      <c r="P8429" t="str">
        <f>IF(AND(ALT[[#This Row],[DATE]]&gt;=DATE(2023,6,1),ALT[[#This Row],[DATE]]&lt;=DATE(2024,5,31)),"Y","N")</f>
        <v>N</v>
      </c>
      <c r="Q8429" t="str">
        <f>LEFT(ALT[[#This Row],[DATEMTH]],4)</f>
        <v>2022</v>
      </c>
    </row>
    <row r="8430" spans="1:17" x14ac:dyDescent="0.25">
      <c r="A8430" t="s">
        <v>84</v>
      </c>
      <c r="B8430" t="s">
        <v>110</v>
      </c>
      <c r="C8430" t="s">
        <v>20</v>
      </c>
      <c r="D8430" t="s">
        <v>17</v>
      </c>
      <c r="E8430" s="14">
        <v>5037371.8309420031</v>
      </c>
      <c r="F8430" s="14">
        <v>22935714.301528011</v>
      </c>
      <c r="G8430" s="13">
        <v>0.21963003919203888</v>
      </c>
      <c r="H8430" s="12">
        <v>-52945036.409999996</v>
      </c>
      <c r="I8430" s="12">
        <v>-11.628320421752226</v>
      </c>
      <c r="J8430" t="s">
        <v>25</v>
      </c>
      <c r="K8430" s="14">
        <v>752159.25686700048</v>
      </c>
      <c r="L8430" s="14">
        <v>5037371.8309420021</v>
      </c>
      <c r="M8430" s="13">
        <v>0.14931581032928132</v>
      </c>
      <c r="N8430" s="12">
        <v>-1.736292086542464</v>
      </c>
      <c r="O8430" s="2">
        <f>DATE(LEFT(ALT[[#This Row],[DATEMTH]],4),RIGHT(ALT[[#This Row],[DATEMTH]],2),1)</f>
        <v>44866</v>
      </c>
      <c r="P8430" t="str">
        <f>IF(AND(ALT[[#This Row],[DATE]]&gt;=DATE(2023,6,1),ALT[[#This Row],[DATE]]&lt;=DATE(2024,5,31)),"Y","N")</f>
        <v>N</v>
      </c>
      <c r="Q8430" t="str">
        <f>LEFT(ALT[[#This Row],[DATEMTH]],4)</f>
        <v>2022</v>
      </c>
    </row>
    <row r="8431" spans="1:17" x14ac:dyDescent="0.25">
      <c r="A8431" t="s">
        <v>84</v>
      </c>
      <c r="B8431" t="s">
        <v>110</v>
      </c>
      <c r="C8431" t="s">
        <v>20</v>
      </c>
      <c r="D8431" t="s">
        <v>17</v>
      </c>
      <c r="E8431" s="14">
        <v>5037371.8309420031</v>
      </c>
      <c r="F8431" s="14">
        <v>22935714.301528011</v>
      </c>
      <c r="G8431" s="13">
        <v>0.21963003919203888</v>
      </c>
      <c r="H8431" s="12">
        <v>-52945036.409999996</v>
      </c>
      <c r="I8431" s="12">
        <v>-11.628320421752226</v>
      </c>
      <c r="J8431" t="s">
        <v>24</v>
      </c>
      <c r="K8431" s="14">
        <v>2280949.7100400021</v>
      </c>
      <c r="L8431" s="14">
        <v>5037371.8309420021</v>
      </c>
      <c r="M8431" s="13">
        <v>0.45280550783035178</v>
      </c>
      <c r="N8431" s="12">
        <v>-5.2653675337855672</v>
      </c>
      <c r="O8431" s="2">
        <f>DATE(LEFT(ALT[[#This Row],[DATEMTH]],4),RIGHT(ALT[[#This Row],[DATEMTH]],2),1)</f>
        <v>44866</v>
      </c>
      <c r="P8431" t="str">
        <f>IF(AND(ALT[[#This Row],[DATE]]&gt;=DATE(2023,6,1),ALT[[#This Row],[DATE]]&lt;=DATE(2024,5,31)),"Y","N")</f>
        <v>N</v>
      </c>
      <c r="Q8431" t="str">
        <f>LEFT(ALT[[#This Row],[DATEMTH]],4)</f>
        <v>2022</v>
      </c>
    </row>
    <row r="8432" spans="1:17" x14ac:dyDescent="0.25">
      <c r="A8432" t="s">
        <v>84</v>
      </c>
      <c r="B8432" t="s">
        <v>110</v>
      </c>
      <c r="C8432" t="s">
        <v>20</v>
      </c>
      <c r="D8432" t="s">
        <v>17</v>
      </c>
      <c r="E8432" s="14">
        <v>5037371.8309420031</v>
      </c>
      <c r="F8432" s="14">
        <v>22935714.301528011</v>
      </c>
      <c r="G8432" s="13">
        <v>0.21963003919203888</v>
      </c>
      <c r="H8432" s="12">
        <v>-52945036.409999996</v>
      </c>
      <c r="I8432" s="12">
        <v>-11.628320421752226</v>
      </c>
      <c r="J8432" t="s">
        <v>16</v>
      </c>
      <c r="K8432" s="14">
        <v>1677384.0246519998</v>
      </c>
      <c r="L8432" s="14">
        <v>5037371.8309420021</v>
      </c>
      <c r="M8432" s="13">
        <v>0.33298793119632075</v>
      </c>
      <c r="N8432" s="12">
        <v>-3.8720903605272019</v>
      </c>
      <c r="O8432" s="2">
        <f>DATE(LEFT(ALT[[#This Row],[DATEMTH]],4),RIGHT(ALT[[#This Row],[DATEMTH]],2),1)</f>
        <v>44866</v>
      </c>
      <c r="P8432" t="str">
        <f>IF(AND(ALT[[#This Row],[DATE]]&gt;=DATE(2023,6,1),ALT[[#This Row],[DATE]]&lt;=DATE(2024,5,31)),"Y","N")</f>
        <v>N</v>
      </c>
      <c r="Q8432" t="str">
        <f>LEFT(ALT[[#This Row],[DATEMTH]],4)</f>
        <v>2022</v>
      </c>
    </row>
    <row r="8433" spans="1:17" x14ac:dyDescent="0.25">
      <c r="A8433" t="s">
        <v>84</v>
      </c>
      <c r="B8433" t="s">
        <v>110</v>
      </c>
      <c r="C8433" t="s">
        <v>20</v>
      </c>
      <c r="D8433" t="s">
        <v>17</v>
      </c>
      <c r="E8433" s="14">
        <v>5037371.8309420031</v>
      </c>
      <c r="F8433" s="14">
        <v>22935714.301528011</v>
      </c>
      <c r="G8433" s="13">
        <v>0.21963003919203888</v>
      </c>
      <c r="H8433" s="12">
        <v>-52945036.409999996</v>
      </c>
      <c r="I8433" s="12">
        <v>-11.628320421752226</v>
      </c>
      <c r="J8433" t="s">
        <v>26</v>
      </c>
      <c r="K8433" s="14">
        <v>326878.83938299998</v>
      </c>
      <c r="L8433" s="14">
        <v>5037371.8309420021</v>
      </c>
      <c r="M8433" s="13">
        <v>6.4890750644046216E-2</v>
      </c>
      <c r="N8433" s="12">
        <v>-0.7545704408969941</v>
      </c>
      <c r="O8433" s="2">
        <f>DATE(LEFT(ALT[[#This Row],[DATEMTH]],4),RIGHT(ALT[[#This Row],[DATEMTH]],2),1)</f>
        <v>44866</v>
      </c>
      <c r="P8433" t="str">
        <f>IF(AND(ALT[[#This Row],[DATE]]&gt;=DATE(2023,6,1),ALT[[#This Row],[DATE]]&lt;=DATE(2024,5,31)),"Y","N")</f>
        <v>N</v>
      </c>
      <c r="Q8433" t="str">
        <f>LEFT(ALT[[#This Row],[DATEMTH]],4)</f>
        <v>2022</v>
      </c>
    </row>
    <row r="8434" spans="1:17" x14ac:dyDescent="0.25">
      <c r="A8434" t="s">
        <v>84</v>
      </c>
      <c r="B8434" t="s">
        <v>110</v>
      </c>
      <c r="C8434" t="s">
        <v>15</v>
      </c>
      <c r="D8434" t="s">
        <v>23</v>
      </c>
      <c r="E8434" s="14">
        <v>3999206.4165449911</v>
      </c>
      <c r="F8434" s="14">
        <v>22935714.301528011</v>
      </c>
      <c r="G8434" s="13">
        <v>0.17436589782941964</v>
      </c>
      <c r="H8434" s="12">
        <v>-11452402.52</v>
      </c>
      <c r="I8434" s="12">
        <v>-1.996908447703708</v>
      </c>
      <c r="J8434" t="s">
        <v>16</v>
      </c>
      <c r="K8434" s="14">
        <v>1160105.4118300006</v>
      </c>
      <c r="L8434" s="14">
        <v>3999206.4165450027</v>
      </c>
      <c r="M8434" s="13">
        <v>0.29008390440427423</v>
      </c>
      <c r="N8434" s="12">
        <v>-0.57927099924777004</v>
      </c>
      <c r="O8434" s="2">
        <f>DATE(LEFT(ALT[[#This Row],[DATEMTH]],4),RIGHT(ALT[[#This Row],[DATEMTH]],2),1)</f>
        <v>44866</v>
      </c>
      <c r="P8434" t="str">
        <f>IF(AND(ALT[[#This Row],[DATE]]&gt;=DATE(2023,6,1),ALT[[#This Row],[DATE]]&lt;=DATE(2024,5,31)),"Y","N")</f>
        <v>N</v>
      </c>
      <c r="Q8434" t="str">
        <f>LEFT(ALT[[#This Row],[DATEMTH]],4)</f>
        <v>2022</v>
      </c>
    </row>
    <row r="8435" spans="1:17" x14ac:dyDescent="0.25">
      <c r="A8435" t="s">
        <v>84</v>
      </c>
      <c r="B8435" t="s">
        <v>110</v>
      </c>
      <c r="C8435" t="s">
        <v>15</v>
      </c>
      <c r="D8435" t="s">
        <v>23</v>
      </c>
      <c r="E8435" s="14">
        <v>3999206.4165449911</v>
      </c>
      <c r="F8435" s="14">
        <v>22935714.301528011</v>
      </c>
      <c r="G8435" s="13">
        <v>0.17436589782941964</v>
      </c>
      <c r="H8435" s="12">
        <v>-11452402.52</v>
      </c>
      <c r="I8435" s="12">
        <v>-1.996908447703708</v>
      </c>
      <c r="J8435" t="s">
        <v>24</v>
      </c>
      <c r="K8435" s="14">
        <v>1623135.4308210013</v>
      </c>
      <c r="L8435" s="14">
        <v>3999206.4165450027</v>
      </c>
      <c r="M8435" s="13">
        <v>0.40586437951939014</v>
      </c>
      <c r="N8435" s="12">
        <v>-0.81047400808429404</v>
      </c>
      <c r="O8435" s="2">
        <f>DATE(LEFT(ALT[[#This Row],[DATEMTH]],4),RIGHT(ALT[[#This Row],[DATEMTH]],2),1)</f>
        <v>44866</v>
      </c>
      <c r="P8435" t="str">
        <f>IF(AND(ALT[[#This Row],[DATE]]&gt;=DATE(2023,6,1),ALT[[#This Row],[DATE]]&lt;=DATE(2024,5,31)),"Y","N")</f>
        <v>N</v>
      </c>
      <c r="Q8435" t="str">
        <f>LEFT(ALT[[#This Row],[DATEMTH]],4)</f>
        <v>2022</v>
      </c>
    </row>
    <row r="8436" spans="1:17" x14ac:dyDescent="0.25">
      <c r="A8436" t="s">
        <v>84</v>
      </c>
      <c r="B8436" t="s">
        <v>110</v>
      </c>
      <c r="C8436" t="s">
        <v>15</v>
      </c>
      <c r="D8436" t="s">
        <v>23</v>
      </c>
      <c r="E8436" s="14">
        <v>3999206.4165449911</v>
      </c>
      <c r="F8436" s="14">
        <v>22935714.301528011</v>
      </c>
      <c r="G8436" s="13">
        <v>0.17436589782941964</v>
      </c>
      <c r="H8436" s="12">
        <v>-11452402.52</v>
      </c>
      <c r="I8436" s="12">
        <v>-1.996908447703708</v>
      </c>
      <c r="J8436" t="s">
        <v>25</v>
      </c>
      <c r="K8436" s="14">
        <v>519494.21232600033</v>
      </c>
      <c r="L8436" s="14">
        <v>3999206.4165450027</v>
      </c>
      <c r="M8436" s="13">
        <v>0.12989932457019865</v>
      </c>
      <c r="N8436" s="12">
        <v>-0.25939705858523554</v>
      </c>
      <c r="O8436" s="2">
        <f>DATE(LEFT(ALT[[#This Row],[DATEMTH]],4),RIGHT(ALT[[#This Row],[DATEMTH]],2),1)</f>
        <v>44866</v>
      </c>
      <c r="P8436" t="str">
        <f>IF(AND(ALT[[#This Row],[DATE]]&gt;=DATE(2023,6,1),ALT[[#This Row],[DATE]]&lt;=DATE(2024,5,31)),"Y","N")</f>
        <v>N</v>
      </c>
      <c r="Q8436" t="str">
        <f>LEFT(ALT[[#This Row],[DATEMTH]],4)</f>
        <v>2022</v>
      </c>
    </row>
    <row r="8437" spans="1:17" x14ac:dyDescent="0.25">
      <c r="A8437" t="s">
        <v>84</v>
      </c>
      <c r="B8437" t="s">
        <v>110</v>
      </c>
      <c r="C8437" t="s">
        <v>15</v>
      </c>
      <c r="D8437" t="s">
        <v>23</v>
      </c>
      <c r="E8437" s="14">
        <v>3999206.4165449911</v>
      </c>
      <c r="F8437" s="14">
        <v>22935714.301528011</v>
      </c>
      <c r="G8437" s="13">
        <v>0.17436589782941964</v>
      </c>
      <c r="H8437" s="12">
        <v>-11452402.52</v>
      </c>
      <c r="I8437" s="12">
        <v>-1.996908447703708</v>
      </c>
      <c r="J8437" t="s">
        <v>26</v>
      </c>
      <c r="K8437" s="14">
        <v>696471.36156800028</v>
      </c>
      <c r="L8437" s="14">
        <v>3999206.4165450027</v>
      </c>
      <c r="M8437" s="13">
        <v>0.17415239150613693</v>
      </c>
      <c r="N8437" s="12">
        <v>-0.34776638178640834</v>
      </c>
      <c r="O8437" s="2">
        <f>DATE(LEFT(ALT[[#This Row],[DATEMTH]],4),RIGHT(ALT[[#This Row],[DATEMTH]],2),1)</f>
        <v>44866</v>
      </c>
      <c r="P8437" t="str">
        <f>IF(AND(ALT[[#This Row],[DATE]]&gt;=DATE(2023,6,1),ALT[[#This Row],[DATE]]&lt;=DATE(2024,5,31)),"Y","N")</f>
        <v>N</v>
      </c>
      <c r="Q8437" t="str">
        <f>LEFT(ALT[[#This Row],[DATEMTH]],4)</f>
        <v>2022</v>
      </c>
    </row>
    <row r="8438" spans="1:17" x14ac:dyDescent="0.25">
      <c r="A8438" t="s">
        <v>84</v>
      </c>
      <c r="B8438" t="s">
        <v>110</v>
      </c>
      <c r="C8438" t="s">
        <v>18</v>
      </c>
      <c r="D8438" t="s">
        <v>23</v>
      </c>
      <c r="E8438" s="14">
        <v>7952779.6775840037</v>
      </c>
      <c r="F8438" s="14">
        <v>22935714.301528011</v>
      </c>
      <c r="G8438" s="13">
        <v>0.34674218439554672</v>
      </c>
      <c r="H8438" s="12">
        <v>-11452402.52</v>
      </c>
      <c r="I8438" s="12">
        <v>-3.9710310663618635</v>
      </c>
      <c r="J8438" t="s">
        <v>24</v>
      </c>
      <c r="K8438" s="14">
        <v>2053667.8498339993</v>
      </c>
      <c r="L8438" s="14">
        <v>7952779.6775840018</v>
      </c>
      <c r="M8438" s="13">
        <v>0.25823271020855049</v>
      </c>
      <c r="N8438" s="12">
        <v>-1.0254501145889743</v>
      </c>
      <c r="O8438" s="2">
        <f>DATE(LEFT(ALT[[#This Row],[DATEMTH]],4),RIGHT(ALT[[#This Row],[DATEMTH]],2),1)</f>
        <v>44866</v>
      </c>
      <c r="P8438" t="str">
        <f>IF(AND(ALT[[#This Row],[DATE]]&gt;=DATE(2023,6,1),ALT[[#This Row],[DATE]]&lt;=DATE(2024,5,31)),"Y","N")</f>
        <v>N</v>
      </c>
      <c r="Q8438" t="str">
        <f>LEFT(ALT[[#This Row],[DATEMTH]],4)</f>
        <v>2022</v>
      </c>
    </row>
    <row r="8439" spans="1:17" x14ac:dyDescent="0.25">
      <c r="A8439" t="s">
        <v>84</v>
      </c>
      <c r="B8439" t="s">
        <v>110</v>
      </c>
      <c r="C8439" t="s">
        <v>18</v>
      </c>
      <c r="D8439" t="s">
        <v>23</v>
      </c>
      <c r="E8439" s="14">
        <v>7952779.6775840037</v>
      </c>
      <c r="F8439" s="14">
        <v>22935714.301528011</v>
      </c>
      <c r="G8439" s="13">
        <v>0.34674218439554672</v>
      </c>
      <c r="H8439" s="12">
        <v>-11452402.52</v>
      </c>
      <c r="I8439" s="12">
        <v>-3.9710310663618635</v>
      </c>
      <c r="J8439" t="s">
        <v>25</v>
      </c>
      <c r="K8439" s="14">
        <v>1001303.1998709994</v>
      </c>
      <c r="L8439" s="14">
        <v>7952779.6775840018</v>
      </c>
      <c r="M8439" s="13">
        <v>0.12590606561040657</v>
      </c>
      <c r="N8439" s="12">
        <v>-0.49997689798231953</v>
      </c>
      <c r="O8439" s="2">
        <f>DATE(LEFT(ALT[[#This Row],[DATEMTH]],4),RIGHT(ALT[[#This Row],[DATEMTH]],2),1)</f>
        <v>44866</v>
      </c>
      <c r="P8439" t="str">
        <f>IF(AND(ALT[[#This Row],[DATE]]&gt;=DATE(2023,6,1),ALT[[#This Row],[DATE]]&lt;=DATE(2024,5,31)),"Y","N")</f>
        <v>N</v>
      </c>
      <c r="Q8439" t="str">
        <f>LEFT(ALT[[#This Row],[DATEMTH]],4)</f>
        <v>2022</v>
      </c>
    </row>
    <row r="8440" spans="1:17" x14ac:dyDescent="0.25">
      <c r="A8440" t="s">
        <v>84</v>
      </c>
      <c r="B8440" t="s">
        <v>110</v>
      </c>
      <c r="C8440" t="s">
        <v>18</v>
      </c>
      <c r="D8440" t="s">
        <v>23</v>
      </c>
      <c r="E8440" s="14">
        <v>7952779.6775840037</v>
      </c>
      <c r="F8440" s="14">
        <v>22935714.301528011</v>
      </c>
      <c r="G8440" s="13">
        <v>0.34674218439554672</v>
      </c>
      <c r="H8440" s="12">
        <v>-11452402.52</v>
      </c>
      <c r="I8440" s="12">
        <v>-3.9710310663618635</v>
      </c>
      <c r="J8440" t="s">
        <v>16</v>
      </c>
      <c r="K8440" s="14">
        <v>2757111.738737002</v>
      </c>
      <c r="L8440" s="14">
        <v>7952779.6775840018</v>
      </c>
      <c r="M8440" s="13">
        <v>0.34668529124581421</v>
      </c>
      <c r="N8440" s="12">
        <v>-1.3766980617878388</v>
      </c>
      <c r="O8440" s="2">
        <f>DATE(LEFT(ALT[[#This Row],[DATEMTH]],4),RIGHT(ALT[[#This Row],[DATEMTH]],2),1)</f>
        <v>44866</v>
      </c>
      <c r="P8440" t="str">
        <f>IF(AND(ALT[[#This Row],[DATE]]&gt;=DATE(2023,6,1),ALT[[#This Row],[DATE]]&lt;=DATE(2024,5,31)),"Y","N")</f>
        <v>N</v>
      </c>
      <c r="Q8440" t="str">
        <f>LEFT(ALT[[#This Row],[DATEMTH]],4)</f>
        <v>2022</v>
      </c>
    </row>
    <row r="8441" spans="1:17" x14ac:dyDescent="0.25">
      <c r="A8441" t="s">
        <v>84</v>
      </c>
      <c r="B8441" t="s">
        <v>110</v>
      </c>
      <c r="C8441" t="s">
        <v>18</v>
      </c>
      <c r="D8441" t="s">
        <v>23</v>
      </c>
      <c r="E8441" s="14">
        <v>7952779.6775840037</v>
      </c>
      <c r="F8441" s="14">
        <v>22935714.301528011</v>
      </c>
      <c r="G8441" s="13">
        <v>0.34674218439554672</v>
      </c>
      <c r="H8441" s="12">
        <v>-11452402.52</v>
      </c>
      <c r="I8441" s="12">
        <v>-3.9710310663618635</v>
      </c>
      <c r="J8441" t="s">
        <v>26</v>
      </c>
      <c r="K8441" s="14">
        <v>2140696.8891420006</v>
      </c>
      <c r="L8441" s="14">
        <v>7952779.6775840018</v>
      </c>
      <c r="M8441" s="13">
        <v>0.26917593293522862</v>
      </c>
      <c r="N8441" s="12">
        <v>-1.0689059920027304</v>
      </c>
      <c r="O8441" s="2">
        <f>DATE(LEFT(ALT[[#This Row],[DATEMTH]],4),RIGHT(ALT[[#This Row],[DATEMTH]],2),1)</f>
        <v>44866</v>
      </c>
      <c r="P8441" t="str">
        <f>IF(AND(ALT[[#This Row],[DATE]]&gt;=DATE(2023,6,1),ALT[[#This Row],[DATE]]&lt;=DATE(2024,5,31)),"Y","N")</f>
        <v>N</v>
      </c>
      <c r="Q8441" t="str">
        <f>LEFT(ALT[[#This Row],[DATEMTH]],4)</f>
        <v>2022</v>
      </c>
    </row>
    <row r="8442" spans="1:17" x14ac:dyDescent="0.25">
      <c r="A8442" t="s">
        <v>84</v>
      </c>
      <c r="B8442" t="s">
        <v>110</v>
      </c>
      <c r="C8442" t="s">
        <v>19</v>
      </c>
      <c r="D8442" t="s">
        <v>23</v>
      </c>
      <c r="E8442" s="14">
        <v>5946356.3764570104</v>
      </c>
      <c r="F8442" s="14">
        <v>22935714.301528011</v>
      </c>
      <c r="G8442" s="13">
        <v>0.25926187858299471</v>
      </c>
      <c r="H8442" s="12">
        <v>-11452402.52</v>
      </c>
      <c r="I8442" s="12">
        <v>-2.9691713916238225</v>
      </c>
      <c r="J8442" t="s">
        <v>25</v>
      </c>
      <c r="K8442" s="14">
        <v>3906464.9294010014</v>
      </c>
      <c r="L8442" s="14">
        <v>5946356.3764570011</v>
      </c>
      <c r="M8442" s="13">
        <v>0.65695102716473552</v>
      </c>
      <c r="N8442" s="12">
        <v>-1.9506001955554173</v>
      </c>
      <c r="O8442" s="2">
        <f>DATE(LEFT(ALT[[#This Row],[DATEMTH]],4),RIGHT(ALT[[#This Row],[DATEMTH]],2),1)</f>
        <v>44866</v>
      </c>
      <c r="P8442" t="str">
        <f>IF(AND(ALT[[#This Row],[DATE]]&gt;=DATE(2023,6,1),ALT[[#This Row],[DATE]]&lt;=DATE(2024,5,31)),"Y","N")</f>
        <v>N</v>
      </c>
      <c r="Q8442" t="str">
        <f>LEFT(ALT[[#This Row],[DATEMTH]],4)</f>
        <v>2022</v>
      </c>
    </row>
    <row r="8443" spans="1:17" x14ac:dyDescent="0.25">
      <c r="A8443" t="s">
        <v>84</v>
      </c>
      <c r="B8443" t="s">
        <v>110</v>
      </c>
      <c r="C8443" t="s">
        <v>19</v>
      </c>
      <c r="D8443" t="s">
        <v>23</v>
      </c>
      <c r="E8443" s="14">
        <v>5946356.3764570104</v>
      </c>
      <c r="F8443" s="14">
        <v>22935714.301528011</v>
      </c>
      <c r="G8443" s="13">
        <v>0.25926187858299471</v>
      </c>
      <c r="H8443" s="12">
        <v>-11452402.52</v>
      </c>
      <c r="I8443" s="12">
        <v>-2.9691713916238225</v>
      </c>
      <c r="J8443" t="s">
        <v>24</v>
      </c>
      <c r="K8443" s="14">
        <v>1724530.2317520001</v>
      </c>
      <c r="L8443" s="14">
        <v>5946356.3764570011</v>
      </c>
      <c r="M8443" s="13">
        <v>0.29001461106162651</v>
      </c>
      <c r="N8443" s="12">
        <v>-0.8611030863170912</v>
      </c>
      <c r="O8443" s="2">
        <f>DATE(LEFT(ALT[[#This Row],[DATEMTH]],4),RIGHT(ALT[[#This Row],[DATEMTH]],2),1)</f>
        <v>44866</v>
      </c>
      <c r="P8443" t="str">
        <f>IF(AND(ALT[[#This Row],[DATE]]&gt;=DATE(2023,6,1),ALT[[#This Row],[DATE]]&lt;=DATE(2024,5,31)),"Y","N")</f>
        <v>N</v>
      </c>
      <c r="Q8443" t="str">
        <f>LEFT(ALT[[#This Row],[DATEMTH]],4)</f>
        <v>2022</v>
      </c>
    </row>
    <row r="8444" spans="1:17" x14ac:dyDescent="0.25">
      <c r="A8444" t="s">
        <v>84</v>
      </c>
      <c r="B8444" t="s">
        <v>110</v>
      </c>
      <c r="C8444" t="s">
        <v>19</v>
      </c>
      <c r="D8444" t="s">
        <v>23</v>
      </c>
      <c r="E8444" s="14">
        <v>5946356.3764570104</v>
      </c>
      <c r="F8444" s="14">
        <v>22935714.301528011</v>
      </c>
      <c r="G8444" s="13">
        <v>0.25926187858299471</v>
      </c>
      <c r="H8444" s="12">
        <v>-11452402.52</v>
      </c>
      <c r="I8444" s="12">
        <v>-2.9691713916238225</v>
      </c>
      <c r="J8444" t="s">
        <v>16</v>
      </c>
      <c r="K8444" s="14">
        <v>2260.084017000001</v>
      </c>
      <c r="L8444" s="14">
        <v>5946356.3764570011</v>
      </c>
      <c r="M8444" s="13">
        <v>3.800788035423164E-4</v>
      </c>
      <c r="N8444" s="12">
        <v>-1.1285191100404569E-3</v>
      </c>
      <c r="O8444" s="2">
        <f>DATE(LEFT(ALT[[#This Row],[DATEMTH]],4),RIGHT(ALT[[#This Row],[DATEMTH]],2),1)</f>
        <v>44866</v>
      </c>
      <c r="P8444" t="str">
        <f>IF(AND(ALT[[#This Row],[DATE]]&gt;=DATE(2023,6,1),ALT[[#This Row],[DATE]]&lt;=DATE(2024,5,31)),"Y","N")</f>
        <v>N</v>
      </c>
      <c r="Q8444" t="str">
        <f>LEFT(ALT[[#This Row],[DATEMTH]],4)</f>
        <v>2022</v>
      </c>
    </row>
    <row r="8445" spans="1:17" x14ac:dyDescent="0.25">
      <c r="A8445" t="s">
        <v>84</v>
      </c>
      <c r="B8445" t="s">
        <v>110</v>
      </c>
      <c r="C8445" t="s">
        <v>19</v>
      </c>
      <c r="D8445" t="s">
        <v>23</v>
      </c>
      <c r="E8445" s="14">
        <v>5946356.3764570104</v>
      </c>
      <c r="F8445" s="14">
        <v>22935714.301528011</v>
      </c>
      <c r="G8445" s="13">
        <v>0.25926187858299471</v>
      </c>
      <c r="H8445" s="12">
        <v>-11452402.52</v>
      </c>
      <c r="I8445" s="12">
        <v>-2.9691713916238225</v>
      </c>
      <c r="J8445" t="s">
        <v>26</v>
      </c>
      <c r="K8445" s="14">
        <v>313101.13128699991</v>
      </c>
      <c r="L8445" s="14">
        <v>5946356.3764570011</v>
      </c>
      <c r="M8445" s="13">
        <v>5.2654282970095709E-2</v>
      </c>
      <c r="N8445" s="12">
        <v>-0.15633959064127362</v>
      </c>
      <c r="O8445" s="2">
        <f>DATE(LEFT(ALT[[#This Row],[DATEMTH]],4),RIGHT(ALT[[#This Row],[DATEMTH]],2),1)</f>
        <v>44866</v>
      </c>
      <c r="P8445" t="str">
        <f>IF(AND(ALT[[#This Row],[DATE]]&gt;=DATE(2023,6,1),ALT[[#This Row],[DATE]]&lt;=DATE(2024,5,31)),"Y","N")</f>
        <v>N</v>
      </c>
      <c r="Q8445" t="str">
        <f>LEFT(ALT[[#This Row],[DATEMTH]],4)</f>
        <v>2022</v>
      </c>
    </row>
    <row r="8446" spans="1:17" x14ac:dyDescent="0.25">
      <c r="A8446" t="s">
        <v>84</v>
      </c>
      <c r="B8446" t="s">
        <v>110</v>
      </c>
      <c r="C8446" t="s">
        <v>20</v>
      </c>
      <c r="D8446" t="s">
        <v>23</v>
      </c>
      <c r="E8446" s="14">
        <v>5037371.8309420031</v>
      </c>
      <c r="F8446" s="14">
        <v>22935714.301528011</v>
      </c>
      <c r="G8446" s="13">
        <v>0.21963003919203888</v>
      </c>
      <c r="H8446" s="12">
        <v>-11452402.52</v>
      </c>
      <c r="I8446" s="12">
        <v>-2.515291614310605</v>
      </c>
      <c r="J8446" t="s">
        <v>25</v>
      </c>
      <c r="K8446" s="14">
        <v>752159.25686700048</v>
      </c>
      <c r="L8446" s="14">
        <v>5037371.8309420021</v>
      </c>
      <c r="M8446" s="13">
        <v>0.14931581032928132</v>
      </c>
      <c r="N8446" s="12">
        <v>-0.37557280560523409</v>
      </c>
      <c r="O8446" s="2">
        <f>DATE(LEFT(ALT[[#This Row],[DATEMTH]],4),RIGHT(ALT[[#This Row],[DATEMTH]],2),1)</f>
        <v>44866</v>
      </c>
      <c r="P8446" t="str">
        <f>IF(AND(ALT[[#This Row],[DATE]]&gt;=DATE(2023,6,1),ALT[[#This Row],[DATE]]&lt;=DATE(2024,5,31)),"Y","N")</f>
        <v>N</v>
      </c>
      <c r="Q8446" t="str">
        <f>LEFT(ALT[[#This Row],[DATEMTH]],4)</f>
        <v>2022</v>
      </c>
    </row>
    <row r="8447" spans="1:17" x14ac:dyDescent="0.25">
      <c r="A8447" t="s">
        <v>84</v>
      </c>
      <c r="B8447" t="s">
        <v>110</v>
      </c>
      <c r="C8447" t="s">
        <v>20</v>
      </c>
      <c r="D8447" t="s">
        <v>23</v>
      </c>
      <c r="E8447" s="14">
        <v>5037371.8309420031</v>
      </c>
      <c r="F8447" s="14">
        <v>22935714.301528011</v>
      </c>
      <c r="G8447" s="13">
        <v>0.21963003919203888</v>
      </c>
      <c r="H8447" s="12">
        <v>-11452402.52</v>
      </c>
      <c r="I8447" s="12">
        <v>-2.515291614310605</v>
      </c>
      <c r="J8447" t="s">
        <v>24</v>
      </c>
      <c r="K8447" s="14">
        <v>2280949.7100400021</v>
      </c>
      <c r="L8447" s="14">
        <v>5037371.8309420021</v>
      </c>
      <c r="M8447" s="13">
        <v>0.45280550783035178</v>
      </c>
      <c r="N8447" s="12">
        <v>-1.1389378967593389</v>
      </c>
      <c r="O8447" s="2">
        <f>DATE(LEFT(ALT[[#This Row],[DATEMTH]],4),RIGHT(ALT[[#This Row],[DATEMTH]],2),1)</f>
        <v>44866</v>
      </c>
      <c r="P8447" t="str">
        <f>IF(AND(ALT[[#This Row],[DATE]]&gt;=DATE(2023,6,1),ALT[[#This Row],[DATE]]&lt;=DATE(2024,5,31)),"Y","N")</f>
        <v>N</v>
      </c>
      <c r="Q8447" t="str">
        <f>LEFT(ALT[[#This Row],[DATEMTH]],4)</f>
        <v>2022</v>
      </c>
    </row>
    <row r="8448" spans="1:17" x14ac:dyDescent="0.25">
      <c r="A8448" t="s">
        <v>84</v>
      </c>
      <c r="B8448" t="s">
        <v>110</v>
      </c>
      <c r="C8448" t="s">
        <v>20</v>
      </c>
      <c r="D8448" t="s">
        <v>23</v>
      </c>
      <c r="E8448" s="14">
        <v>5037371.8309420031</v>
      </c>
      <c r="F8448" s="14">
        <v>22935714.301528011</v>
      </c>
      <c r="G8448" s="13">
        <v>0.21963003919203888</v>
      </c>
      <c r="H8448" s="12">
        <v>-11452402.52</v>
      </c>
      <c r="I8448" s="12">
        <v>-2.515291614310605</v>
      </c>
      <c r="J8448" t="s">
        <v>16</v>
      </c>
      <c r="K8448" s="14">
        <v>1677384.0246519998</v>
      </c>
      <c r="L8448" s="14">
        <v>5037371.8309420021</v>
      </c>
      <c r="M8448" s="13">
        <v>0.33298793119632075</v>
      </c>
      <c r="N8448" s="12">
        <v>-0.83756175100474228</v>
      </c>
      <c r="O8448" s="2">
        <f>DATE(LEFT(ALT[[#This Row],[DATEMTH]],4),RIGHT(ALT[[#This Row],[DATEMTH]],2),1)</f>
        <v>44866</v>
      </c>
      <c r="P8448" t="str">
        <f>IF(AND(ALT[[#This Row],[DATE]]&gt;=DATE(2023,6,1),ALT[[#This Row],[DATE]]&lt;=DATE(2024,5,31)),"Y","N")</f>
        <v>N</v>
      </c>
      <c r="Q8448" t="str">
        <f>LEFT(ALT[[#This Row],[DATEMTH]],4)</f>
        <v>2022</v>
      </c>
    </row>
    <row r="8449" spans="1:17" x14ac:dyDescent="0.25">
      <c r="A8449" t="s">
        <v>84</v>
      </c>
      <c r="B8449" t="s">
        <v>110</v>
      </c>
      <c r="C8449" t="s">
        <v>20</v>
      </c>
      <c r="D8449" t="s">
        <v>23</v>
      </c>
      <c r="E8449" s="14">
        <v>5037371.8309420031</v>
      </c>
      <c r="F8449" s="14">
        <v>22935714.301528011</v>
      </c>
      <c r="G8449" s="13">
        <v>0.21963003919203888</v>
      </c>
      <c r="H8449" s="12">
        <v>-11452402.52</v>
      </c>
      <c r="I8449" s="12">
        <v>-2.515291614310605</v>
      </c>
      <c r="J8449" t="s">
        <v>26</v>
      </c>
      <c r="K8449" s="14">
        <v>326878.83938299998</v>
      </c>
      <c r="L8449" s="14">
        <v>5037371.8309420021</v>
      </c>
      <c r="M8449" s="13">
        <v>6.4890750644046216E-2</v>
      </c>
      <c r="N8449" s="12">
        <v>-0.16321916094128994</v>
      </c>
      <c r="O8449" s="2">
        <f>DATE(LEFT(ALT[[#This Row],[DATEMTH]],4),RIGHT(ALT[[#This Row],[DATEMTH]],2),1)</f>
        <v>44866</v>
      </c>
      <c r="P8449" t="str">
        <f>IF(AND(ALT[[#This Row],[DATE]]&gt;=DATE(2023,6,1),ALT[[#This Row],[DATE]]&lt;=DATE(2024,5,31)),"Y","N")</f>
        <v>N</v>
      </c>
      <c r="Q8449" t="str">
        <f>LEFT(ALT[[#This Row],[DATEMTH]],4)</f>
        <v>2022</v>
      </c>
    </row>
    <row r="8450" spans="1:17" x14ac:dyDescent="0.25">
      <c r="A8450" t="s">
        <v>84</v>
      </c>
      <c r="B8450" t="s">
        <v>111</v>
      </c>
      <c r="C8450" t="s">
        <v>15</v>
      </c>
      <c r="D8450" t="s">
        <v>22</v>
      </c>
      <c r="E8450" s="14">
        <v>777270.65332200006</v>
      </c>
      <c r="F8450" s="14">
        <v>4378041.8946170006</v>
      </c>
      <c r="G8450" s="13">
        <v>0.17753842289122204</v>
      </c>
      <c r="H8450" s="12">
        <v>-44893242.920000002</v>
      </c>
      <c r="I8450" s="12">
        <v>-7.9702755464893196</v>
      </c>
      <c r="J8450" t="s">
        <v>16</v>
      </c>
      <c r="K8450" s="14">
        <v>233809.49531</v>
      </c>
      <c r="L8450" s="14">
        <v>777270.65332199994</v>
      </c>
      <c r="M8450" s="13">
        <v>0.30080834045478844</v>
      </c>
      <c r="N8450" s="12">
        <v>-2.397525360106834</v>
      </c>
      <c r="O8450" s="2">
        <f>DATE(LEFT(ALT[[#This Row],[DATEMTH]],4),RIGHT(ALT[[#This Row],[DATEMTH]],2),1)</f>
        <v>44866</v>
      </c>
      <c r="P8450" t="str">
        <f>IF(AND(ALT[[#This Row],[DATE]]&gt;=DATE(2023,6,1),ALT[[#This Row],[DATE]]&lt;=DATE(2024,5,31)),"Y","N")</f>
        <v>N</v>
      </c>
      <c r="Q8450" t="str">
        <f>LEFT(ALT[[#This Row],[DATEMTH]],4)</f>
        <v>2022</v>
      </c>
    </row>
    <row r="8451" spans="1:17" x14ac:dyDescent="0.25">
      <c r="A8451" t="s">
        <v>84</v>
      </c>
      <c r="B8451" t="s">
        <v>111</v>
      </c>
      <c r="C8451" t="s">
        <v>15</v>
      </c>
      <c r="D8451" t="s">
        <v>22</v>
      </c>
      <c r="E8451" s="14">
        <v>777270.65332200006</v>
      </c>
      <c r="F8451" s="14">
        <v>4378041.8946170006</v>
      </c>
      <c r="G8451" s="13">
        <v>0.17753842289122204</v>
      </c>
      <c r="H8451" s="12">
        <v>-44893242.920000002</v>
      </c>
      <c r="I8451" s="12">
        <v>-7.9702755464893196</v>
      </c>
      <c r="J8451" t="s">
        <v>24</v>
      </c>
      <c r="K8451" s="14">
        <v>316267.26899299992</v>
      </c>
      <c r="L8451" s="14">
        <v>777270.65332199994</v>
      </c>
      <c r="M8451" s="13">
        <v>0.40689464813999593</v>
      </c>
      <c r="N8451" s="12">
        <v>-3.2430624640675854</v>
      </c>
      <c r="O8451" s="2">
        <f>DATE(LEFT(ALT[[#This Row],[DATEMTH]],4),RIGHT(ALT[[#This Row],[DATEMTH]],2),1)</f>
        <v>44866</v>
      </c>
      <c r="P8451" t="str">
        <f>IF(AND(ALT[[#This Row],[DATE]]&gt;=DATE(2023,6,1),ALT[[#This Row],[DATE]]&lt;=DATE(2024,5,31)),"Y","N")</f>
        <v>N</v>
      </c>
      <c r="Q8451" t="str">
        <f>LEFT(ALT[[#This Row],[DATEMTH]],4)</f>
        <v>2022</v>
      </c>
    </row>
    <row r="8452" spans="1:17" x14ac:dyDescent="0.25">
      <c r="A8452" t="s">
        <v>84</v>
      </c>
      <c r="B8452" t="s">
        <v>111</v>
      </c>
      <c r="C8452" t="s">
        <v>15</v>
      </c>
      <c r="D8452" t="s">
        <v>22</v>
      </c>
      <c r="E8452" s="14">
        <v>777270.65332200006</v>
      </c>
      <c r="F8452" s="14">
        <v>4378041.8946170006</v>
      </c>
      <c r="G8452" s="13">
        <v>0.17753842289122204</v>
      </c>
      <c r="H8452" s="12">
        <v>-44893242.920000002</v>
      </c>
      <c r="I8452" s="12">
        <v>-7.9702755464893196</v>
      </c>
      <c r="J8452" t="s">
        <v>26</v>
      </c>
      <c r="K8452" s="14">
        <v>123894.93629499998</v>
      </c>
      <c r="L8452" s="14">
        <v>777270.65332199994</v>
      </c>
      <c r="M8452" s="13">
        <v>0.15939741937442481</v>
      </c>
      <c r="N8452" s="12">
        <v>-1.2704413538134809</v>
      </c>
      <c r="O8452" s="2">
        <f>DATE(LEFT(ALT[[#This Row],[DATEMTH]],4),RIGHT(ALT[[#This Row],[DATEMTH]],2),1)</f>
        <v>44866</v>
      </c>
      <c r="P8452" t="str">
        <f>IF(AND(ALT[[#This Row],[DATE]]&gt;=DATE(2023,6,1),ALT[[#This Row],[DATE]]&lt;=DATE(2024,5,31)),"Y","N")</f>
        <v>N</v>
      </c>
      <c r="Q8452" t="str">
        <f>LEFT(ALT[[#This Row],[DATEMTH]],4)</f>
        <v>2022</v>
      </c>
    </row>
    <row r="8453" spans="1:17" x14ac:dyDescent="0.25">
      <c r="A8453" t="s">
        <v>84</v>
      </c>
      <c r="B8453" t="s">
        <v>111</v>
      </c>
      <c r="C8453" t="s">
        <v>15</v>
      </c>
      <c r="D8453" t="s">
        <v>22</v>
      </c>
      <c r="E8453" s="14">
        <v>777270.65332200006</v>
      </c>
      <c r="F8453" s="14">
        <v>4378041.8946170006</v>
      </c>
      <c r="G8453" s="13">
        <v>0.17753842289122204</v>
      </c>
      <c r="H8453" s="12">
        <v>-44893242.920000002</v>
      </c>
      <c r="I8453" s="12">
        <v>-7.9702755464893196</v>
      </c>
      <c r="J8453" t="s">
        <v>25</v>
      </c>
      <c r="K8453" s="14">
        <v>103298.95272400005</v>
      </c>
      <c r="L8453" s="14">
        <v>777270.65332199994</v>
      </c>
      <c r="M8453" s="13">
        <v>0.13289959203079083</v>
      </c>
      <c r="N8453" s="12">
        <v>-1.0592463685014191</v>
      </c>
      <c r="O8453" s="2">
        <f>DATE(LEFT(ALT[[#This Row],[DATEMTH]],4),RIGHT(ALT[[#This Row],[DATEMTH]],2),1)</f>
        <v>44866</v>
      </c>
      <c r="P8453" t="str">
        <f>IF(AND(ALT[[#This Row],[DATE]]&gt;=DATE(2023,6,1),ALT[[#This Row],[DATE]]&lt;=DATE(2024,5,31)),"Y","N")</f>
        <v>N</v>
      </c>
      <c r="Q8453" t="str">
        <f>LEFT(ALT[[#This Row],[DATEMTH]],4)</f>
        <v>2022</v>
      </c>
    </row>
    <row r="8454" spans="1:17" x14ac:dyDescent="0.25">
      <c r="A8454" t="s">
        <v>84</v>
      </c>
      <c r="B8454" t="s">
        <v>111</v>
      </c>
      <c r="C8454" t="s">
        <v>18</v>
      </c>
      <c r="D8454" t="s">
        <v>22</v>
      </c>
      <c r="E8454" s="14">
        <v>1411534.0311800004</v>
      </c>
      <c r="F8454" s="14">
        <v>4378041.8946170006</v>
      </c>
      <c r="G8454" s="13">
        <v>0.32241217995550592</v>
      </c>
      <c r="H8454" s="12">
        <v>-44893242.920000002</v>
      </c>
      <c r="I8454" s="12">
        <v>-14.474128315109283</v>
      </c>
      <c r="J8454" t="s">
        <v>24</v>
      </c>
      <c r="K8454" s="14">
        <v>371582.87338299974</v>
      </c>
      <c r="L8454" s="14">
        <v>1411534.0311799999</v>
      </c>
      <c r="M8454" s="13">
        <v>0.26324754853580656</v>
      </c>
      <c r="N8454" s="12">
        <v>-3.8102787961452229</v>
      </c>
      <c r="O8454" s="2">
        <f>DATE(LEFT(ALT[[#This Row],[DATEMTH]],4),RIGHT(ALT[[#This Row],[DATEMTH]],2),1)</f>
        <v>44866</v>
      </c>
      <c r="P8454" t="str">
        <f>IF(AND(ALT[[#This Row],[DATE]]&gt;=DATE(2023,6,1),ALT[[#This Row],[DATE]]&lt;=DATE(2024,5,31)),"Y","N")</f>
        <v>N</v>
      </c>
      <c r="Q8454" t="str">
        <f>LEFT(ALT[[#This Row],[DATEMTH]],4)</f>
        <v>2022</v>
      </c>
    </row>
    <row r="8455" spans="1:17" x14ac:dyDescent="0.25">
      <c r="A8455" t="s">
        <v>84</v>
      </c>
      <c r="B8455" t="s">
        <v>111</v>
      </c>
      <c r="C8455" t="s">
        <v>18</v>
      </c>
      <c r="D8455" t="s">
        <v>22</v>
      </c>
      <c r="E8455" s="14">
        <v>1411534.0311800004</v>
      </c>
      <c r="F8455" s="14">
        <v>4378041.8946170006</v>
      </c>
      <c r="G8455" s="13">
        <v>0.32241217995550592</v>
      </c>
      <c r="H8455" s="12">
        <v>-44893242.920000002</v>
      </c>
      <c r="I8455" s="12">
        <v>-14.474128315109283</v>
      </c>
      <c r="J8455" t="s">
        <v>16</v>
      </c>
      <c r="K8455" s="14">
        <v>496667.27198299998</v>
      </c>
      <c r="L8455" s="14">
        <v>1411534.0311799999</v>
      </c>
      <c r="M8455" s="13">
        <v>0.35186347690661141</v>
      </c>
      <c r="N8455" s="12">
        <v>-5.0929171141467853</v>
      </c>
      <c r="O8455" s="2">
        <f>DATE(LEFT(ALT[[#This Row],[DATEMTH]],4),RIGHT(ALT[[#This Row],[DATEMTH]],2),1)</f>
        <v>44866</v>
      </c>
      <c r="P8455" t="str">
        <f>IF(AND(ALT[[#This Row],[DATE]]&gt;=DATE(2023,6,1),ALT[[#This Row],[DATE]]&lt;=DATE(2024,5,31)),"Y","N")</f>
        <v>N</v>
      </c>
      <c r="Q8455" t="str">
        <f>LEFT(ALT[[#This Row],[DATEMTH]],4)</f>
        <v>2022</v>
      </c>
    </row>
    <row r="8456" spans="1:17" x14ac:dyDescent="0.25">
      <c r="A8456" t="s">
        <v>84</v>
      </c>
      <c r="B8456" t="s">
        <v>111</v>
      </c>
      <c r="C8456" t="s">
        <v>18</v>
      </c>
      <c r="D8456" t="s">
        <v>22</v>
      </c>
      <c r="E8456" s="14">
        <v>1411534.0311800004</v>
      </c>
      <c r="F8456" s="14">
        <v>4378041.8946170006</v>
      </c>
      <c r="G8456" s="13">
        <v>0.32241217995550592</v>
      </c>
      <c r="H8456" s="12">
        <v>-44893242.920000002</v>
      </c>
      <c r="I8456" s="12">
        <v>-14.474128315109283</v>
      </c>
      <c r="J8456" t="s">
        <v>26</v>
      </c>
      <c r="K8456" s="14">
        <v>365142.82851700013</v>
      </c>
      <c r="L8456" s="14">
        <v>1411534.0311799999</v>
      </c>
      <c r="M8456" s="13">
        <v>0.25868510461044408</v>
      </c>
      <c r="N8456" s="12">
        <v>-3.7442413973390356</v>
      </c>
      <c r="O8456" s="2">
        <f>DATE(LEFT(ALT[[#This Row],[DATEMTH]],4),RIGHT(ALT[[#This Row],[DATEMTH]],2),1)</f>
        <v>44866</v>
      </c>
      <c r="P8456" t="str">
        <f>IF(AND(ALT[[#This Row],[DATE]]&gt;=DATE(2023,6,1),ALT[[#This Row],[DATE]]&lt;=DATE(2024,5,31)),"Y","N")</f>
        <v>N</v>
      </c>
      <c r="Q8456" t="str">
        <f>LEFT(ALT[[#This Row],[DATEMTH]],4)</f>
        <v>2022</v>
      </c>
    </row>
    <row r="8457" spans="1:17" x14ac:dyDescent="0.25">
      <c r="A8457" t="s">
        <v>84</v>
      </c>
      <c r="B8457" t="s">
        <v>111</v>
      </c>
      <c r="C8457" t="s">
        <v>18</v>
      </c>
      <c r="D8457" t="s">
        <v>22</v>
      </c>
      <c r="E8457" s="14">
        <v>1411534.0311800004</v>
      </c>
      <c r="F8457" s="14">
        <v>4378041.8946170006</v>
      </c>
      <c r="G8457" s="13">
        <v>0.32241217995550592</v>
      </c>
      <c r="H8457" s="12">
        <v>-44893242.920000002</v>
      </c>
      <c r="I8457" s="12">
        <v>-14.474128315109283</v>
      </c>
      <c r="J8457" t="s">
        <v>25</v>
      </c>
      <c r="K8457" s="14">
        <v>178141.05729700002</v>
      </c>
      <c r="L8457" s="14">
        <v>1411534.0311799999</v>
      </c>
      <c r="M8457" s="13">
        <v>0.12620386994713792</v>
      </c>
      <c r="N8457" s="12">
        <v>-1.8266910074782385</v>
      </c>
      <c r="O8457" s="2">
        <f>DATE(LEFT(ALT[[#This Row],[DATEMTH]],4),RIGHT(ALT[[#This Row],[DATEMTH]],2),1)</f>
        <v>44866</v>
      </c>
      <c r="P8457" t="str">
        <f>IF(AND(ALT[[#This Row],[DATE]]&gt;=DATE(2023,6,1),ALT[[#This Row],[DATE]]&lt;=DATE(2024,5,31)),"Y","N")</f>
        <v>N</v>
      </c>
      <c r="Q8457" t="str">
        <f>LEFT(ALT[[#This Row],[DATEMTH]],4)</f>
        <v>2022</v>
      </c>
    </row>
    <row r="8458" spans="1:17" x14ac:dyDescent="0.25">
      <c r="A8458" t="s">
        <v>84</v>
      </c>
      <c r="B8458" t="s">
        <v>111</v>
      </c>
      <c r="C8458" t="s">
        <v>19</v>
      </c>
      <c r="D8458" t="s">
        <v>22</v>
      </c>
      <c r="E8458" s="14">
        <v>1157070.1302969998</v>
      </c>
      <c r="F8458" s="14">
        <v>4378041.8946170006</v>
      </c>
      <c r="G8458" s="13">
        <v>0.26428941479972351</v>
      </c>
      <c r="H8458" s="12">
        <v>-44893242.920000002</v>
      </c>
      <c r="I8458" s="12">
        <v>-11.864808899788631</v>
      </c>
      <c r="J8458" t="s">
        <v>16</v>
      </c>
      <c r="K8458" s="14">
        <v>385.48013899999989</v>
      </c>
      <c r="L8458" s="14">
        <v>1157070.1302969998</v>
      </c>
      <c r="M8458" s="13">
        <v>3.3315192303949099E-4</v>
      </c>
      <c r="N8458" s="12">
        <v>-3.9527839014606497E-3</v>
      </c>
      <c r="O8458" s="2">
        <f>DATE(LEFT(ALT[[#This Row],[DATEMTH]],4),RIGHT(ALT[[#This Row],[DATEMTH]],2),1)</f>
        <v>44866</v>
      </c>
      <c r="P8458" t="str">
        <f>IF(AND(ALT[[#This Row],[DATE]]&gt;=DATE(2023,6,1),ALT[[#This Row],[DATE]]&lt;=DATE(2024,5,31)),"Y","N")</f>
        <v>N</v>
      </c>
      <c r="Q8458" t="str">
        <f>LEFT(ALT[[#This Row],[DATEMTH]],4)</f>
        <v>2022</v>
      </c>
    </row>
    <row r="8459" spans="1:17" x14ac:dyDescent="0.25">
      <c r="A8459" t="s">
        <v>84</v>
      </c>
      <c r="B8459" t="s">
        <v>111</v>
      </c>
      <c r="C8459" t="s">
        <v>19</v>
      </c>
      <c r="D8459" t="s">
        <v>22</v>
      </c>
      <c r="E8459" s="14">
        <v>1157070.1302969998</v>
      </c>
      <c r="F8459" s="14">
        <v>4378041.8946170006</v>
      </c>
      <c r="G8459" s="13">
        <v>0.26428941479972351</v>
      </c>
      <c r="H8459" s="12">
        <v>-44893242.920000002</v>
      </c>
      <c r="I8459" s="12">
        <v>-11.864808899788631</v>
      </c>
      <c r="J8459" t="s">
        <v>24</v>
      </c>
      <c r="K8459" s="14">
        <v>330378.4100669999</v>
      </c>
      <c r="L8459" s="14">
        <v>1157070.1302969998</v>
      </c>
      <c r="M8459" s="13">
        <v>0.28553015190375497</v>
      </c>
      <c r="N8459" s="12">
        <v>-3.3877606874656716</v>
      </c>
      <c r="O8459" s="2">
        <f>DATE(LEFT(ALT[[#This Row],[DATEMTH]],4),RIGHT(ALT[[#This Row],[DATEMTH]],2),1)</f>
        <v>44866</v>
      </c>
      <c r="P8459" t="str">
        <f>IF(AND(ALT[[#This Row],[DATE]]&gt;=DATE(2023,6,1),ALT[[#This Row],[DATE]]&lt;=DATE(2024,5,31)),"Y","N")</f>
        <v>N</v>
      </c>
      <c r="Q8459" t="str">
        <f>LEFT(ALT[[#This Row],[DATEMTH]],4)</f>
        <v>2022</v>
      </c>
    </row>
    <row r="8460" spans="1:17" x14ac:dyDescent="0.25">
      <c r="A8460" t="s">
        <v>84</v>
      </c>
      <c r="B8460" t="s">
        <v>111</v>
      </c>
      <c r="C8460" t="s">
        <v>19</v>
      </c>
      <c r="D8460" t="s">
        <v>22</v>
      </c>
      <c r="E8460" s="14">
        <v>1157070.1302969998</v>
      </c>
      <c r="F8460" s="14">
        <v>4378041.8946170006</v>
      </c>
      <c r="G8460" s="13">
        <v>0.26428941479972351</v>
      </c>
      <c r="H8460" s="12">
        <v>-44893242.920000002</v>
      </c>
      <c r="I8460" s="12">
        <v>-11.864808899788631</v>
      </c>
      <c r="J8460" t="s">
        <v>26</v>
      </c>
      <c r="K8460" s="14">
        <v>56560.706288999987</v>
      </c>
      <c r="L8460" s="14">
        <v>1157070.1302969998</v>
      </c>
      <c r="M8460" s="13">
        <v>4.8882695013898456E-2</v>
      </c>
      <c r="N8460" s="12">
        <v>-0.57998383484655569</v>
      </c>
      <c r="O8460" s="2">
        <f>DATE(LEFT(ALT[[#This Row],[DATEMTH]],4),RIGHT(ALT[[#This Row],[DATEMTH]],2),1)</f>
        <v>44866</v>
      </c>
      <c r="P8460" t="str">
        <f>IF(AND(ALT[[#This Row],[DATE]]&gt;=DATE(2023,6,1),ALT[[#This Row],[DATE]]&lt;=DATE(2024,5,31)),"Y","N")</f>
        <v>N</v>
      </c>
      <c r="Q8460" t="str">
        <f>LEFT(ALT[[#This Row],[DATEMTH]],4)</f>
        <v>2022</v>
      </c>
    </row>
    <row r="8461" spans="1:17" x14ac:dyDescent="0.25">
      <c r="A8461" t="s">
        <v>84</v>
      </c>
      <c r="B8461" t="s">
        <v>111</v>
      </c>
      <c r="C8461" t="s">
        <v>19</v>
      </c>
      <c r="D8461" t="s">
        <v>22</v>
      </c>
      <c r="E8461" s="14">
        <v>1157070.1302969998</v>
      </c>
      <c r="F8461" s="14">
        <v>4378041.8946170006</v>
      </c>
      <c r="G8461" s="13">
        <v>0.26428941479972351</v>
      </c>
      <c r="H8461" s="12">
        <v>-44893242.920000002</v>
      </c>
      <c r="I8461" s="12">
        <v>-11.864808899788631</v>
      </c>
      <c r="J8461" t="s">
        <v>25</v>
      </c>
      <c r="K8461" s="14">
        <v>769745.53380199999</v>
      </c>
      <c r="L8461" s="14">
        <v>1157070.1302969998</v>
      </c>
      <c r="M8461" s="13">
        <v>0.66525400115930711</v>
      </c>
      <c r="N8461" s="12">
        <v>-7.8931115935749432</v>
      </c>
      <c r="O8461" s="2">
        <f>DATE(LEFT(ALT[[#This Row],[DATEMTH]],4),RIGHT(ALT[[#This Row],[DATEMTH]],2),1)</f>
        <v>44866</v>
      </c>
      <c r="P8461" t="str">
        <f>IF(AND(ALT[[#This Row],[DATE]]&gt;=DATE(2023,6,1),ALT[[#This Row],[DATE]]&lt;=DATE(2024,5,31)),"Y","N")</f>
        <v>N</v>
      </c>
      <c r="Q8461" t="str">
        <f>LEFT(ALT[[#This Row],[DATEMTH]],4)</f>
        <v>2022</v>
      </c>
    </row>
    <row r="8462" spans="1:17" x14ac:dyDescent="0.25">
      <c r="A8462" t="s">
        <v>84</v>
      </c>
      <c r="B8462" t="s">
        <v>111</v>
      </c>
      <c r="C8462" t="s">
        <v>20</v>
      </c>
      <c r="D8462" t="s">
        <v>22</v>
      </c>
      <c r="E8462" s="14">
        <v>1032167.0798179996</v>
      </c>
      <c r="F8462" s="14">
        <v>4378041.8946170006</v>
      </c>
      <c r="G8462" s="13">
        <v>0.23575998235354839</v>
      </c>
      <c r="H8462" s="12">
        <v>-44893242.920000002</v>
      </c>
      <c r="I8462" s="12">
        <v>-10.584030158612762</v>
      </c>
      <c r="J8462" t="s">
        <v>24</v>
      </c>
      <c r="K8462" s="14">
        <v>445266.61939200002</v>
      </c>
      <c r="L8462" s="14">
        <v>1032167.0798180002</v>
      </c>
      <c r="M8462" s="13">
        <v>0.43139006087126219</v>
      </c>
      <c r="N8462" s="12">
        <v>-4.5658454143872342</v>
      </c>
      <c r="O8462" s="2">
        <f>DATE(LEFT(ALT[[#This Row],[DATEMTH]],4),RIGHT(ALT[[#This Row],[DATEMTH]],2),1)</f>
        <v>44866</v>
      </c>
      <c r="P8462" t="str">
        <f>IF(AND(ALT[[#This Row],[DATE]]&gt;=DATE(2023,6,1),ALT[[#This Row],[DATE]]&lt;=DATE(2024,5,31)),"Y","N")</f>
        <v>N</v>
      </c>
      <c r="Q8462" t="str">
        <f>LEFT(ALT[[#This Row],[DATEMTH]],4)</f>
        <v>2022</v>
      </c>
    </row>
    <row r="8463" spans="1:17" x14ac:dyDescent="0.25">
      <c r="A8463" t="s">
        <v>84</v>
      </c>
      <c r="B8463" t="s">
        <v>111</v>
      </c>
      <c r="C8463" t="s">
        <v>20</v>
      </c>
      <c r="D8463" t="s">
        <v>22</v>
      </c>
      <c r="E8463" s="14">
        <v>1032167.0798179996</v>
      </c>
      <c r="F8463" s="14">
        <v>4378041.8946170006</v>
      </c>
      <c r="G8463" s="13">
        <v>0.23575998235354839</v>
      </c>
      <c r="H8463" s="12">
        <v>-44893242.920000002</v>
      </c>
      <c r="I8463" s="12">
        <v>-10.584030158612762</v>
      </c>
      <c r="J8463" t="s">
        <v>16</v>
      </c>
      <c r="K8463" s="14">
        <v>364978.30640900019</v>
      </c>
      <c r="L8463" s="14">
        <v>1032167.0798180002</v>
      </c>
      <c r="M8463" s="13">
        <v>0.3536039014859455</v>
      </c>
      <c r="N8463" s="12">
        <v>-3.7425543575303832</v>
      </c>
      <c r="O8463" s="2">
        <f>DATE(LEFT(ALT[[#This Row],[DATEMTH]],4),RIGHT(ALT[[#This Row],[DATEMTH]],2),1)</f>
        <v>44866</v>
      </c>
      <c r="P8463" t="str">
        <f>IF(AND(ALT[[#This Row],[DATE]]&gt;=DATE(2023,6,1),ALT[[#This Row],[DATE]]&lt;=DATE(2024,5,31)),"Y","N")</f>
        <v>N</v>
      </c>
      <c r="Q8463" t="str">
        <f>LEFT(ALT[[#This Row],[DATEMTH]],4)</f>
        <v>2022</v>
      </c>
    </row>
    <row r="8464" spans="1:17" x14ac:dyDescent="0.25">
      <c r="A8464" t="s">
        <v>84</v>
      </c>
      <c r="B8464" t="s">
        <v>111</v>
      </c>
      <c r="C8464" t="s">
        <v>20</v>
      </c>
      <c r="D8464" t="s">
        <v>22</v>
      </c>
      <c r="E8464" s="14">
        <v>1032167.0798179996</v>
      </c>
      <c r="F8464" s="14">
        <v>4378041.8946170006</v>
      </c>
      <c r="G8464" s="13">
        <v>0.23575998235354839</v>
      </c>
      <c r="H8464" s="12">
        <v>-44893242.920000002</v>
      </c>
      <c r="I8464" s="12">
        <v>-10.584030158612762</v>
      </c>
      <c r="J8464" t="s">
        <v>26</v>
      </c>
      <c r="K8464" s="14">
        <v>61020.675795999981</v>
      </c>
      <c r="L8464" s="14">
        <v>1032167.0798180002</v>
      </c>
      <c r="M8464" s="13">
        <v>5.9118990509520637E-2</v>
      </c>
      <c r="N8464" s="12">
        <v>-0.62571717849950814</v>
      </c>
      <c r="O8464" s="2">
        <f>DATE(LEFT(ALT[[#This Row],[DATEMTH]],4),RIGHT(ALT[[#This Row],[DATEMTH]],2),1)</f>
        <v>44866</v>
      </c>
      <c r="P8464" t="str">
        <f>IF(AND(ALT[[#This Row],[DATE]]&gt;=DATE(2023,6,1),ALT[[#This Row],[DATE]]&lt;=DATE(2024,5,31)),"Y","N")</f>
        <v>N</v>
      </c>
      <c r="Q8464" t="str">
        <f>LEFT(ALT[[#This Row],[DATEMTH]],4)</f>
        <v>2022</v>
      </c>
    </row>
    <row r="8465" spans="1:17" x14ac:dyDescent="0.25">
      <c r="A8465" t="s">
        <v>84</v>
      </c>
      <c r="B8465" t="s">
        <v>111</v>
      </c>
      <c r="C8465" t="s">
        <v>20</v>
      </c>
      <c r="D8465" t="s">
        <v>22</v>
      </c>
      <c r="E8465" s="14">
        <v>1032167.0798179996</v>
      </c>
      <c r="F8465" s="14">
        <v>4378041.8946170006</v>
      </c>
      <c r="G8465" s="13">
        <v>0.23575998235354839</v>
      </c>
      <c r="H8465" s="12">
        <v>-44893242.920000002</v>
      </c>
      <c r="I8465" s="12">
        <v>-10.584030158612762</v>
      </c>
      <c r="J8465" t="s">
        <v>25</v>
      </c>
      <c r="K8465" s="14">
        <v>160901.47822100006</v>
      </c>
      <c r="L8465" s="14">
        <v>1032167.0798180002</v>
      </c>
      <c r="M8465" s="13">
        <v>0.15588704713327176</v>
      </c>
      <c r="N8465" s="12">
        <v>-1.6499132081956374</v>
      </c>
      <c r="O8465" s="2">
        <f>DATE(LEFT(ALT[[#This Row],[DATEMTH]],4),RIGHT(ALT[[#This Row],[DATEMTH]],2),1)</f>
        <v>44866</v>
      </c>
      <c r="P8465" t="str">
        <f>IF(AND(ALT[[#This Row],[DATE]]&gt;=DATE(2023,6,1),ALT[[#This Row],[DATE]]&lt;=DATE(2024,5,31)),"Y","N")</f>
        <v>N</v>
      </c>
      <c r="Q8465" t="str">
        <f>LEFT(ALT[[#This Row],[DATEMTH]],4)</f>
        <v>2022</v>
      </c>
    </row>
    <row r="8466" spans="1:17" x14ac:dyDescent="0.25">
      <c r="A8466" t="s">
        <v>84</v>
      </c>
      <c r="B8466" t="s">
        <v>111</v>
      </c>
      <c r="C8466" t="s">
        <v>15</v>
      </c>
      <c r="D8466" t="s">
        <v>17</v>
      </c>
      <c r="E8466" s="14">
        <v>777270.65332200006</v>
      </c>
      <c r="F8466" s="14">
        <v>4378041.8946170006</v>
      </c>
      <c r="G8466" s="13">
        <v>0.17753842289122204</v>
      </c>
      <c r="H8466" s="12">
        <v>-52945036.409999996</v>
      </c>
      <c r="I8466" s="12">
        <v>-9.3997782641497274</v>
      </c>
      <c r="J8466" t="s">
        <v>16</v>
      </c>
      <c r="K8466" s="14">
        <v>233809.49531</v>
      </c>
      <c r="L8466" s="14">
        <v>777270.65332199994</v>
      </c>
      <c r="M8466" s="13">
        <v>0.30080834045478844</v>
      </c>
      <c r="N8466" s="12">
        <v>-2.8275317002818716</v>
      </c>
      <c r="O8466" s="2">
        <f>DATE(LEFT(ALT[[#This Row],[DATEMTH]],4),RIGHT(ALT[[#This Row],[DATEMTH]],2),1)</f>
        <v>44866</v>
      </c>
      <c r="P8466" t="str">
        <f>IF(AND(ALT[[#This Row],[DATE]]&gt;=DATE(2023,6,1),ALT[[#This Row],[DATE]]&lt;=DATE(2024,5,31)),"Y","N")</f>
        <v>N</v>
      </c>
      <c r="Q8466" t="str">
        <f>LEFT(ALT[[#This Row],[DATEMTH]],4)</f>
        <v>2022</v>
      </c>
    </row>
    <row r="8467" spans="1:17" x14ac:dyDescent="0.25">
      <c r="A8467" t="s">
        <v>84</v>
      </c>
      <c r="B8467" t="s">
        <v>111</v>
      </c>
      <c r="C8467" t="s">
        <v>15</v>
      </c>
      <c r="D8467" t="s">
        <v>17</v>
      </c>
      <c r="E8467" s="14">
        <v>777270.65332200006</v>
      </c>
      <c r="F8467" s="14">
        <v>4378041.8946170006</v>
      </c>
      <c r="G8467" s="13">
        <v>0.17753842289122204</v>
      </c>
      <c r="H8467" s="12">
        <v>-52945036.409999996</v>
      </c>
      <c r="I8467" s="12">
        <v>-9.3997782641497274</v>
      </c>
      <c r="J8467" t="s">
        <v>24</v>
      </c>
      <c r="K8467" s="14">
        <v>316267.26899299992</v>
      </c>
      <c r="L8467" s="14">
        <v>777270.65332199994</v>
      </c>
      <c r="M8467" s="13">
        <v>0.40689464813999593</v>
      </c>
      <c r="N8467" s="12">
        <v>-3.8247194693851849</v>
      </c>
      <c r="O8467" s="2">
        <f>DATE(LEFT(ALT[[#This Row],[DATEMTH]],4),RIGHT(ALT[[#This Row],[DATEMTH]],2),1)</f>
        <v>44866</v>
      </c>
      <c r="P8467" t="str">
        <f>IF(AND(ALT[[#This Row],[DATE]]&gt;=DATE(2023,6,1),ALT[[#This Row],[DATE]]&lt;=DATE(2024,5,31)),"Y","N")</f>
        <v>N</v>
      </c>
      <c r="Q8467" t="str">
        <f>LEFT(ALT[[#This Row],[DATEMTH]],4)</f>
        <v>2022</v>
      </c>
    </row>
    <row r="8468" spans="1:17" x14ac:dyDescent="0.25">
      <c r="A8468" t="s">
        <v>84</v>
      </c>
      <c r="B8468" t="s">
        <v>111</v>
      </c>
      <c r="C8468" t="s">
        <v>15</v>
      </c>
      <c r="D8468" t="s">
        <v>17</v>
      </c>
      <c r="E8468" s="14">
        <v>777270.65332200006</v>
      </c>
      <c r="F8468" s="14">
        <v>4378041.8946170006</v>
      </c>
      <c r="G8468" s="13">
        <v>0.17753842289122204</v>
      </c>
      <c r="H8468" s="12">
        <v>-52945036.409999996</v>
      </c>
      <c r="I8468" s="12">
        <v>-9.3997782641497274</v>
      </c>
      <c r="J8468" t="s">
        <v>26</v>
      </c>
      <c r="K8468" s="14">
        <v>123894.93629499998</v>
      </c>
      <c r="L8468" s="14">
        <v>777270.65332199994</v>
      </c>
      <c r="M8468" s="13">
        <v>0.15939741937442481</v>
      </c>
      <c r="N8468" s="12">
        <v>-1.4983003979972769</v>
      </c>
      <c r="O8468" s="2">
        <f>DATE(LEFT(ALT[[#This Row],[DATEMTH]],4),RIGHT(ALT[[#This Row],[DATEMTH]],2),1)</f>
        <v>44866</v>
      </c>
      <c r="P8468" t="str">
        <f>IF(AND(ALT[[#This Row],[DATE]]&gt;=DATE(2023,6,1),ALT[[#This Row],[DATE]]&lt;=DATE(2024,5,31)),"Y","N")</f>
        <v>N</v>
      </c>
      <c r="Q8468" t="str">
        <f>LEFT(ALT[[#This Row],[DATEMTH]],4)</f>
        <v>2022</v>
      </c>
    </row>
    <row r="8469" spans="1:17" x14ac:dyDescent="0.25">
      <c r="A8469" t="s">
        <v>84</v>
      </c>
      <c r="B8469" t="s">
        <v>111</v>
      </c>
      <c r="C8469" t="s">
        <v>15</v>
      </c>
      <c r="D8469" t="s">
        <v>17</v>
      </c>
      <c r="E8469" s="14">
        <v>777270.65332200006</v>
      </c>
      <c r="F8469" s="14">
        <v>4378041.8946170006</v>
      </c>
      <c r="G8469" s="13">
        <v>0.17753842289122204</v>
      </c>
      <c r="H8469" s="12">
        <v>-52945036.409999996</v>
      </c>
      <c r="I8469" s="12">
        <v>-9.3997782641497274</v>
      </c>
      <c r="J8469" t="s">
        <v>25</v>
      </c>
      <c r="K8469" s="14">
        <v>103298.95272400005</v>
      </c>
      <c r="L8469" s="14">
        <v>777270.65332199994</v>
      </c>
      <c r="M8469" s="13">
        <v>0.13289959203079083</v>
      </c>
      <c r="N8469" s="12">
        <v>-1.249226696485394</v>
      </c>
      <c r="O8469" s="2">
        <f>DATE(LEFT(ALT[[#This Row],[DATEMTH]],4),RIGHT(ALT[[#This Row],[DATEMTH]],2),1)</f>
        <v>44866</v>
      </c>
      <c r="P8469" t="str">
        <f>IF(AND(ALT[[#This Row],[DATE]]&gt;=DATE(2023,6,1),ALT[[#This Row],[DATE]]&lt;=DATE(2024,5,31)),"Y","N")</f>
        <v>N</v>
      </c>
      <c r="Q8469" t="str">
        <f>LEFT(ALT[[#This Row],[DATEMTH]],4)</f>
        <v>2022</v>
      </c>
    </row>
    <row r="8470" spans="1:17" x14ac:dyDescent="0.25">
      <c r="A8470" t="s">
        <v>84</v>
      </c>
      <c r="B8470" t="s">
        <v>111</v>
      </c>
      <c r="C8470" t="s">
        <v>18</v>
      </c>
      <c r="D8470" t="s">
        <v>17</v>
      </c>
      <c r="E8470" s="14">
        <v>1411534.0311800004</v>
      </c>
      <c r="F8470" s="14">
        <v>4378041.8946170006</v>
      </c>
      <c r="G8470" s="13">
        <v>0.32241217995550592</v>
      </c>
      <c r="H8470" s="12">
        <v>-52945036.409999996</v>
      </c>
      <c r="I8470" s="12">
        <v>-17.070124606771735</v>
      </c>
      <c r="J8470" t="s">
        <v>24</v>
      </c>
      <c r="K8470" s="14">
        <v>371582.87338299974</v>
      </c>
      <c r="L8470" s="14">
        <v>1411534.0311799999</v>
      </c>
      <c r="M8470" s="13">
        <v>0.26324754853580656</v>
      </c>
      <c r="N8470" s="12">
        <v>-4.4936684559334079</v>
      </c>
      <c r="O8470" s="2">
        <f>DATE(LEFT(ALT[[#This Row],[DATEMTH]],4),RIGHT(ALT[[#This Row],[DATEMTH]],2),1)</f>
        <v>44866</v>
      </c>
      <c r="P8470" t="str">
        <f>IF(AND(ALT[[#This Row],[DATE]]&gt;=DATE(2023,6,1),ALT[[#This Row],[DATE]]&lt;=DATE(2024,5,31)),"Y","N")</f>
        <v>N</v>
      </c>
      <c r="Q8470" t="str">
        <f>LEFT(ALT[[#This Row],[DATEMTH]],4)</f>
        <v>2022</v>
      </c>
    </row>
    <row r="8471" spans="1:17" x14ac:dyDescent="0.25">
      <c r="A8471" t="s">
        <v>84</v>
      </c>
      <c r="B8471" t="s">
        <v>111</v>
      </c>
      <c r="C8471" t="s">
        <v>18</v>
      </c>
      <c r="D8471" t="s">
        <v>17</v>
      </c>
      <c r="E8471" s="14">
        <v>1411534.0311800004</v>
      </c>
      <c r="F8471" s="14">
        <v>4378041.8946170006</v>
      </c>
      <c r="G8471" s="13">
        <v>0.32241217995550592</v>
      </c>
      <c r="H8471" s="12">
        <v>-52945036.409999996</v>
      </c>
      <c r="I8471" s="12">
        <v>-17.070124606771735</v>
      </c>
      <c r="J8471" t="s">
        <v>16</v>
      </c>
      <c r="K8471" s="14">
        <v>496667.27198299998</v>
      </c>
      <c r="L8471" s="14">
        <v>1411534.0311799999</v>
      </c>
      <c r="M8471" s="13">
        <v>0.35186347690661141</v>
      </c>
      <c r="N8471" s="12">
        <v>-6.0063533953678059</v>
      </c>
      <c r="O8471" s="2">
        <f>DATE(LEFT(ALT[[#This Row],[DATEMTH]],4),RIGHT(ALT[[#This Row],[DATEMTH]],2),1)</f>
        <v>44866</v>
      </c>
      <c r="P8471" t="str">
        <f>IF(AND(ALT[[#This Row],[DATE]]&gt;=DATE(2023,6,1),ALT[[#This Row],[DATE]]&lt;=DATE(2024,5,31)),"Y","N")</f>
        <v>N</v>
      </c>
      <c r="Q8471" t="str">
        <f>LEFT(ALT[[#This Row],[DATEMTH]],4)</f>
        <v>2022</v>
      </c>
    </row>
    <row r="8472" spans="1:17" x14ac:dyDescent="0.25">
      <c r="A8472" t="s">
        <v>84</v>
      </c>
      <c r="B8472" t="s">
        <v>111</v>
      </c>
      <c r="C8472" t="s">
        <v>18</v>
      </c>
      <c r="D8472" t="s">
        <v>17</v>
      </c>
      <c r="E8472" s="14">
        <v>1411534.0311800004</v>
      </c>
      <c r="F8472" s="14">
        <v>4378041.8946170006</v>
      </c>
      <c r="G8472" s="13">
        <v>0.32241217995550592</v>
      </c>
      <c r="H8472" s="12">
        <v>-52945036.409999996</v>
      </c>
      <c r="I8472" s="12">
        <v>-17.070124606771735</v>
      </c>
      <c r="J8472" t="s">
        <v>26</v>
      </c>
      <c r="K8472" s="14">
        <v>365142.82851700013</v>
      </c>
      <c r="L8472" s="14">
        <v>1411534.0311799999</v>
      </c>
      <c r="M8472" s="13">
        <v>0.25868510461044408</v>
      </c>
      <c r="N8472" s="12">
        <v>-4.4157869696160619</v>
      </c>
      <c r="O8472" s="2">
        <f>DATE(LEFT(ALT[[#This Row],[DATEMTH]],4),RIGHT(ALT[[#This Row],[DATEMTH]],2),1)</f>
        <v>44866</v>
      </c>
      <c r="P8472" t="str">
        <f>IF(AND(ALT[[#This Row],[DATE]]&gt;=DATE(2023,6,1),ALT[[#This Row],[DATE]]&lt;=DATE(2024,5,31)),"Y","N")</f>
        <v>N</v>
      </c>
      <c r="Q8472" t="str">
        <f>LEFT(ALT[[#This Row],[DATEMTH]],4)</f>
        <v>2022</v>
      </c>
    </row>
    <row r="8473" spans="1:17" x14ac:dyDescent="0.25">
      <c r="A8473" t="s">
        <v>84</v>
      </c>
      <c r="B8473" t="s">
        <v>111</v>
      </c>
      <c r="C8473" t="s">
        <v>18</v>
      </c>
      <c r="D8473" t="s">
        <v>17</v>
      </c>
      <c r="E8473" s="14">
        <v>1411534.0311800004</v>
      </c>
      <c r="F8473" s="14">
        <v>4378041.8946170006</v>
      </c>
      <c r="G8473" s="13">
        <v>0.32241217995550592</v>
      </c>
      <c r="H8473" s="12">
        <v>-52945036.409999996</v>
      </c>
      <c r="I8473" s="12">
        <v>-17.070124606771735</v>
      </c>
      <c r="J8473" t="s">
        <v>25</v>
      </c>
      <c r="K8473" s="14">
        <v>178141.05729700002</v>
      </c>
      <c r="L8473" s="14">
        <v>1411534.0311799999</v>
      </c>
      <c r="M8473" s="13">
        <v>0.12620386994713792</v>
      </c>
      <c r="N8473" s="12">
        <v>-2.1543157858544588</v>
      </c>
      <c r="O8473" s="2">
        <f>DATE(LEFT(ALT[[#This Row],[DATEMTH]],4),RIGHT(ALT[[#This Row],[DATEMTH]],2),1)</f>
        <v>44866</v>
      </c>
      <c r="P8473" t="str">
        <f>IF(AND(ALT[[#This Row],[DATE]]&gt;=DATE(2023,6,1),ALT[[#This Row],[DATE]]&lt;=DATE(2024,5,31)),"Y","N")</f>
        <v>N</v>
      </c>
      <c r="Q8473" t="str">
        <f>LEFT(ALT[[#This Row],[DATEMTH]],4)</f>
        <v>2022</v>
      </c>
    </row>
    <row r="8474" spans="1:17" x14ac:dyDescent="0.25">
      <c r="A8474" t="s">
        <v>84</v>
      </c>
      <c r="B8474" t="s">
        <v>111</v>
      </c>
      <c r="C8474" t="s">
        <v>19</v>
      </c>
      <c r="D8474" t="s">
        <v>17</v>
      </c>
      <c r="E8474" s="14">
        <v>1157070.1302969998</v>
      </c>
      <c r="F8474" s="14">
        <v>4378041.8946170006</v>
      </c>
      <c r="G8474" s="13">
        <v>0.26428941479972351</v>
      </c>
      <c r="H8474" s="12">
        <v>-52945036.409999996</v>
      </c>
      <c r="I8474" s="12">
        <v>-13.992812689348954</v>
      </c>
      <c r="J8474" t="s">
        <v>24</v>
      </c>
      <c r="K8474" s="14">
        <v>330378.4100669999</v>
      </c>
      <c r="L8474" s="14">
        <v>1157070.1302969998</v>
      </c>
      <c r="M8474" s="13">
        <v>0.28553015190375497</v>
      </c>
      <c r="N8474" s="12">
        <v>-3.9953699327505969</v>
      </c>
      <c r="O8474" s="2">
        <f>DATE(LEFT(ALT[[#This Row],[DATEMTH]],4),RIGHT(ALT[[#This Row],[DATEMTH]],2),1)</f>
        <v>44866</v>
      </c>
      <c r="P8474" t="str">
        <f>IF(AND(ALT[[#This Row],[DATE]]&gt;=DATE(2023,6,1),ALT[[#This Row],[DATE]]&lt;=DATE(2024,5,31)),"Y","N")</f>
        <v>N</v>
      </c>
      <c r="Q8474" t="str">
        <f>LEFT(ALT[[#This Row],[DATEMTH]],4)</f>
        <v>2022</v>
      </c>
    </row>
    <row r="8475" spans="1:17" x14ac:dyDescent="0.25">
      <c r="A8475" t="s">
        <v>84</v>
      </c>
      <c r="B8475" t="s">
        <v>111</v>
      </c>
      <c r="C8475" t="s">
        <v>19</v>
      </c>
      <c r="D8475" t="s">
        <v>17</v>
      </c>
      <c r="E8475" s="14">
        <v>1157070.1302969998</v>
      </c>
      <c r="F8475" s="14">
        <v>4378041.8946170006</v>
      </c>
      <c r="G8475" s="13">
        <v>0.26428941479972351</v>
      </c>
      <c r="H8475" s="12">
        <v>-52945036.409999996</v>
      </c>
      <c r="I8475" s="12">
        <v>-13.992812689348954</v>
      </c>
      <c r="J8475" t="s">
        <v>16</v>
      </c>
      <c r="K8475" s="14">
        <v>385.48013899999989</v>
      </c>
      <c r="L8475" s="14">
        <v>1157070.1302969998</v>
      </c>
      <c r="M8475" s="13">
        <v>3.3315192303949099E-4</v>
      </c>
      <c r="N8475" s="12">
        <v>-4.6617324561879954E-3</v>
      </c>
      <c r="O8475" s="2">
        <f>DATE(LEFT(ALT[[#This Row],[DATEMTH]],4),RIGHT(ALT[[#This Row],[DATEMTH]],2),1)</f>
        <v>44866</v>
      </c>
      <c r="P8475" t="str">
        <f>IF(AND(ALT[[#This Row],[DATE]]&gt;=DATE(2023,6,1),ALT[[#This Row],[DATE]]&lt;=DATE(2024,5,31)),"Y","N")</f>
        <v>N</v>
      </c>
      <c r="Q8475" t="str">
        <f>LEFT(ALT[[#This Row],[DATEMTH]],4)</f>
        <v>2022</v>
      </c>
    </row>
    <row r="8476" spans="1:17" x14ac:dyDescent="0.25">
      <c r="A8476" t="s">
        <v>84</v>
      </c>
      <c r="B8476" t="s">
        <v>111</v>
      </c>
      <c r="C8476" t="s">
        <v>19</v>
      </c>
      <c r="D8476" t="s">
        <v>17</v>
      </c>
      <c r="E8476" s="14">
        <v>1157070.1302969998</v>
      </c>
      <c r="F8476" s="14">
        <v>4378041.8946170006</v>
      </c>
      <c r="G8476" s="13">
        <v>0.26428941479972351</v>
      </c>
      <c r="H8476" s="12">
        <v>-52945036.409999996</v>
      </c>
      <c r="I8476" s="12">
        <v>-13.992812689348954</v>
      </c>
      <c r="J8476" t="s">
        <v>26</v>
      </c>
      <c r="K8476" s="14">
        <v>56560.706288999987</v>
      </c>
      <c r="L8476" s="14">
        <v>1157070.1302969998</v>
      </c>
      <c r="M8476" s="13">
        <v>4.8882695013898456E-2</v>
      </c>
      <c r="N8476" s="12">
        <v>-0.68400639508005312</v>
      </c>
      <c r="O8476" s="2">
        <f>DATE(LEFT(ALT[[#This Row],[DATEMTH]],4),RIGHT(ALT[[#This Row],[DATEMTH]],2),1)</f>
        <v>44866</v>
      </c>
      <c r="P8476" t="str">
        <f>IF(AND(ALT[[#This Row],[DATE]]&gt;=DATE(2023,6,1),ALT[[#This Row],[DATE]]&lt;=DATE(2024,5,31)),"Y","N")</f>
        <v>N</v>
      </c>
      <c r="Q8476" t="str">
        <f>LEFT(ALT[[#This Row],[DATEMTH]],4)</f>
        <v>2022</v>
      </c>
    </row>
    <row r="8477" spans="1:17" x14ac:dyDescent="0.25">
      <c r="A8477" t="s">
        <v>84</v>
      </c>
      <c r="B8477" t="s">
        <v>111</v>
      </c>
      <c r="C8477" t="s">
        <v>19</v>
      </c>
      <c r="D8477" t="s">
        <v>17</v>
      </c>
      <c r="E8477" s="14">
        <v>1157070.1302969998</v>
      </c>
      <c r="F8477" s="14">
        <v>4378041.8946170006</v>
      </c>
      <c r="G8477" s="13">
        <v>0.26428941479972351</v>
      </c>
      <c r="H8477" s="12">
        <v>-52945036.409999996</v>
      </c>
      <c r="I8477" s="12">
        <v>-13.992812689348954</v>
      </c>
      <c r="J8477" t="s">
        <v>25</v>
      </c>
      <c r="K8477" s="14">
        <v>769745.53380199999</v>
      </c>
      <c r="L8477" s="14">
        <v>1157070.1302969998</v>
      </c>
      <c r="M8477" s="13">
        <v>0.66525400115930711</v>
      </c>
      <c r="N8477" s="12">
        <v>-9.3087746290621158</v>
      </c>
      <c r="O8477" s="2">
        <f>DATE(LEFT(ALT[[#This Row],[DATEMTH]],4),RIGHT(ALT[[#This Row],[DATEMTH]],2),1)</f>
        <v>44866</v>
      </c>
      <c r="P8477" t="str">
        <f>IF(AND(ALT[[#This Row],[DATE]]&gt;=DATE(2023,6,1),ALT[[#This Row],[DATE]]&lt;=DATE(2024,5,31)),"Y","N")</f>
        <v>N</v>
      </c>
      <c r="Q8477" t="str">
        <f>LEFT(ALT[[#This Row],[DATEMTH]],4)</f>
        <v>2022</v>
      </c>
    </row>
    <row r="8478" spans="1:17" x14ac:dyDescent="0.25">
      <c r="A8478" t="s">
        <v>84</v>
      </c>
      <c r="B8478" t="s">
        <v>111</v>
      </c>
      <c r="C8478" t="s">
        <v>20</v>
      </c>
      <c r="D8478" t="s">
        <v>17</v>
      </c>
      <c r="E8478" s="14">
        <v>1032167.0798179996</v>
      </c>
      <c r="F8478" s="14">
        <v>4378041.8946170006</v>
      </c>
      <c r="G8478" s="13">
        <v>0.23575998235354839</v>
      </c>
      <c r="H8478" s="12">
        <v>-52945036.409999996</v>
      </c>
      <c r="I8478" s="12">
        <v>-12.482320849729577</v>
      </c>
      <c r="J8478" t="s">
        <v>24</v>
      </c>
      <c r="K8478" s="14">
        <v>445266.61939200002</v>
      </c>
      <c r="L8478" s="14">
        <v>1032167.0798180002</v>
      </c>
      <c r="M8478" s="13">
        <v>0.43139006087126219</v>
      </c>
      <c r="N8478" s="12">
        <v>-5.3847491511794674</v>
      </c>
      <c r="O8478" s="2">
        <f>DATE(LEFT(ALT[[#This Row],[DATEMTH]],4),RIGHT(ALT[[#This Row],[DATEMTH]],2),1)</f>
        <v>44866</v>
      </c>
      <c r="P8478" t="str">
        <f>IF(AND(ALT[[#This Row],[DATE]]&gt;=DATE(2023,6,1),ALT[[#This Row],[DATE]]&lt;=DATE(2024,5,31)),"Y","N")</f>
        <v>N</v>
      </c>
      <c r="Q8478" t="str">
        <f>LEFT(ALT[[#This Row],[DATEMTH]],4)</f>
        <v>2022</v>
      </c>
    </row>
    <row r="8479" spans="1:17" x14ac:dyDescent="0.25">
      <c r="A8479" t="s">
        <v>84</v>
      </c>
      <c r="B8479" t="s">
        <v>111</v>
      </c>
      <c r="C8479" t="s">
        <v>20</v>
      </c>
      <c r="D8479" t="s">
        <v>17</v>
      </c>
      <c r="E8479" s="14">
        <v>1032167.0798179996</v>
      </c>
      <c r="F8479" s="14">
        <v>4378041.8946170006</v>
      </c>
      <c r="G8479" s="13">
        <v>0.23575998235354839</v>
      </c>
      <c r="H8479" s="12">
        <v>-52945036.409999996</v>
      </c>
      <c r="I8479" s="12">
        <v>-12.482320849729577</v>
      </c>
      <c r="J8479" t="s">
        <v>16</v>
      </c>
      <c r="K8479" s="14">
        <v>364978.30640900019</v>
      </c>
      <c r="L8479" s="14">
        <v>1032167.0798180002</v>
      </c>
      <c r="M8479" s="13">
        <v>0.3536039014859455</v>
      </c>
      <c r="N8479" s="12">
        <v>-4.4137973520637406</v>
      </c>
      <c r="O8479" s="2">
        <f>DATE(LEFT(ALT[[#This Row],[DATEMTH]],4),RIGHT(ALT[[#This Row],[DATEMTH]],2),1)</f>
        <v>44866</v>
      </c>
      <c r="P8479" t="str">
        <f>IF(AND(ALT[[#This Row],[DATE]]&gt;=DATE(2023,6,1),ALT[[#This Row],[DATE]]&lt;=DATE(2024,5,31)),"Y","N")</f>
        <v>N</v>
      </c>
      <c r="Q8479" t="str">
        <f>LEFT(ALT[[#This Row],[DATEMTH]],4)</f>
        <v>2022</v>
      </c>
    </row>
    <row r="8480" spans="1:17" x14ac:dyDescent="0.25">
      <c r="A8480" t="s">
        <v>84</v>
      </c>
      <c r="B8480" t="s">
        <v>111</v>
      </c>
      <c r="C8480" t="s">
        <v>20</v>
      </c>
      <c r="D8480" t="s">
        <v>17</v>
      </c>
      <c r="E8480" s="14">
        <v>1032167.0798179996</v>
      </c>
      <c r="F8480" s="14">
        <v>4378041.8946170006</v>
      </c>
      <c r="G8480" s="13">
        <v>0.23575998235354839</v>
      </c>
      <c r="H8480" s="12">
        <v>-52945036.409999996</v>
      </c>
      <c r="I8480" s="12">
        <v>-12.482320849729577</v>
      </c>
      <c r="J8480" t="s">
        <v>26</v>
      </c>
      <c r="K8480" s="14">
        <v>61020.675795999981</v>
      </c>
      <c r="L8480" s="14">
        <v>1032167.0798180002</v>
      </c>
      <c r="M8480" s="13">
        <v>5.9118990509520637E-2</v>
      </c>
      <c r="N8480" s="12">
        <v>-0.73794220785195441</v>
      </c>
      <c r="O8480" s="2">
        <f>DATE(LEFT(ALT[[#This Row],[DATEMTH]],4),RIGHT(ALT[[#This Row],[DATEMTH]],2),1)</f>
        <v>44866</v>
      </c>
      <c r="P8480" t="str">
        <f>IF(AND(ALT[[#This Row],[DATE]]&gt;=DATE(2023,6,1),ALT[[#This Row],[DATE]]&lt;=DATE(2024,5,31)),"Y","N")</f>
        <v>N</v>
      </c>
      <c r="Q8480" t="str">
        <f>LEFT(ALT[[#This Row],[DATEMTH]],4)</f>
        <v>2022</v>
      </c>
    </row>
    <row r="8481" spans="1:17" x14ac:dyDescent="0.25">
      <c r="A8481" t="s">
        <v>84</v>
      </c>
      <c r="B8481" t="s">
        <v>111</v>
      </c>
      <c r="C8481" t="s">
        <v>20</v>
      </c>
      <c r="D8481" t="s">
        <v>17</v>
      </c>
      <c r="E8481" s="14">
        <v>1032167.0798179996</v>
      </c>
      <c r="F8481" s="14">
        <v>4378041.8946170006</v>
      </c>
      <c r="G8481" s="13">
        <v>0.23575998235354839</v>
      </c>
      <c r="H8481" s="12">
        <v>-52945036.409999996</v>
      </c>
      <c r="I8481" s="12">
        <v>-12.482320849729577</v>
      </c>
      <c r="J8481" t="s">
        <v>25</v>
      </c>
      <c r="K8481" s="14">
        <v>160901.47822100006</v>
      </c>
      <c r="L8481" s="14">
        <v>1032167.0798180002</v>
      </c>
      <c r="M8481" s="13">
        <v>0.15588704713327176</v>
      </c>
      <c r="N8481" s="12">
        <v>-1.9458321386344153</v>
      </c>
      <c r="O8481" s="2">
        <f>DATE(LEFT(ALT[[#This Row],[DATEMTH]],4),RIGHT(ALT[[#This Row],[DATEMTH]],2),1)</f>
        <v>44866</v>
      </c>
      <c r="P8481" t="str">
        <f>IF(AND(ALT[[#This Row],[DATE]]&gt;=DATE(2023,6,1),ALT[[#This Row],[DATE]]&lt;=DATE(2024,5,31)),"Y","N")</f>
        <v>N</v>
      </c>
      <c r="Q8481" t="str">
        <f>LEFT(ALT[[#This Row],[DATEMTH]],4)</f>
        <v>2022</v>
      </c>
    </row>
    <row r="8482" spans="1:17" x14ac:dyDescent="0.25">
      <c r="A8482" t="s">
        <v>84</v>
      </c>
      <c r="B8482" t="s">
        <v>111</v>
      </c>
      <c r="C8482" t="s">
        <v>15</v>
      </c>
      <c r="D8482" t="s">
        <v>23</v>
      </c>
      <c r="E8482" s="14">
        <v>777270.65332200006</v>
      </c>
      <c r="F8482" s="14">
        <v>4378041.8946170006</v>
      </c>
      <c r="G8482" s="13">
        <v>0.17753842289122204</v>
      </c>
      <c r="H8482" s="12">
        <v>-11452402.52</v>
      </c>
      <c r="I8482" s="12">
        <v>-2.033241481716257</v>
      </c>
      <c r="J8482" t="s">
        <v>16</v>
      </c>
      <c r="K8482" s="14">
        <v>233809.49531</v>
      </c>
      <c r="L8482" s="14">
        <v>777270.65332199994</v>
      </c>
      <c r="M8482" s="13">
        <v>0.30080834045478844</v>
      </c>
      <c r="N8482" s="12">
        <v>-0.61161599585890236</v>
      </c>
      <c r="O8482" s="2">
        <f>DATE(LEFT(ALT[[#This Row],[DATEMTH]],4),RIGHT(ALT[[#This Row],[DATEMTH]],2),1)</f>
        <v>44866</v>
      </c>
      <c r="P8482" t="str">
        <f>IF(AND(ALT[[#This Row],[DATE]]&gt;=DATE(2023,6,1),ALT[[#This Row],[DATE]]&lt;=DATE(2024,5,31)),"Y","N")</f>
        <v>N</v>
      </c>
      <c r="Q8482" t="str">
        <f>LEFT(ALT[[#This Row],[DATEMTH]],4)</f>
        <v>2022</v>
      </c>
    </row>
    <row r="8483" spans="1:17" x14ac:dyDescent="0.25">
      <c r="A8483" t="s">
        <v>84</v>
      </c>
      <c r="B8483" t="s">
        <v>111</v>
      </c>
      <c r="C8483" t="s">
        <v>15</v>
      </c>
      <c r="D8483" t="s">
        <v>23</v>
      </c>
      <c r="E8483" s="14">
        <v>777270.65332200006</v>
      </c>
      <c r="F8483" s="14">
        <v>4378041.8946170006</v>
      </c>
      <c r="G8483" s="13">
        <v>0.17753842289122204</v>
      </c>
      <c r="H8483" s="12">
        <v>-11452402.52</v>
      </c>
      <c r="I8483" s="12">
        <v>-2.033241481716257</v>
      </c>
      <c r="J8483" t="s">
        <v>24</v>
      </c>
      <c r="K8483" s="14">
        <v>316267.26899299992</v>
      </c>
      <c r="L8483" s="14">
        <v>777270.65332199994</v>
      </c>
      <c r="M8483" s="13">
        <v>0.40689464813999593</v>
      </c>
      <c r="N8483" s="12">
        <v>-0.82731507728658038</v>
      </c>
      <c r="O8483" s="2">
        <f>DATE(LEFT(ALT[[#This Row],[DATEMTH]],4),RIGHT(ALT[[#This Row],[DATEMTH]],2),1)</f>
        <v>44866</v>
      </c>
      <c r="P8483" t="str">
        <f>IF(AND(ALT[[#This Row],[DATE]]&gt;=DATE(2023,6,1),ALT[[#This Row],[DATE]]&lt;=DATE(2024,5,31)),"Y","N")</f>
        <v>N</v>
      </c>
      <c r="Q8483" t="str">
        <f>LEFT(ALT[[#This Row],[DATEMTH]],4)</f>
        <v>2022</v>
      </c>
    </row>
    <row r="8484" spans="1:17" x14ac:dyDescent="0.25">
      <c r="A8484" t="s">
        <v>84</v>
      </c>
      <c r="B8484" t="s">
        <v>111</v>
      </c>
      <c r="C8484" t="s">
        <v>15</v>
      </c>
      <c r="D8484" t="s">
        <v>23</v>
      </c>
      <c r="E8484" s="14">
        <v>777270.65332200006</v>
      </c>
      <c r="F8484" s="14">
        <v>4378041.8946170006</v>
      </c>
      <c r="G8484" s="13">
        <v>0.17753842289122204</v>
      </c>
      <c r="H8484" s="12">
        <v>-11452402.52</v>
      </c>
      <c r="I8484" s="12">
        <v>-2.033241481716257</v>
      </c>
      <c r="J8484" t="s">
        <v>26</v>
      </c>
      <c r="K8484" s="14">
        <v>123894.93629499998</v>
      </c>
      <c r="L8484" s="14">
        <v>777270.65332199994</v>
      </c>
      <c r="M8484" s="13">
        <v>0.15939741937442481</v>
      </c>
      <c r="N8484" s="12">
        <v>-0.32409344515060312</v>
      </c>
      <c r="O8484" s="2">
        <f>DATE(LEFT(ALT[[#This Row],[DATEMTH]],4),RIGHT(ALT[[#This Row],[DATEMTH]],2),1)</f>
        <v>44866</v>
      </c>
      <c r="P8484" t="str">
        <f>IF(AND(ALT[[#This Row],[DATE]]&gt;=DATE(2023,6,1),ALT[[#This Row],[DATE]]&lt;=DATE(2024,5,31)),"Y","N")</f>
        <v>N</v>
      </c>
      <c r="Q8484" t="str">
        <f>LEFT(ALT[[#This Row],[DATEMTH]],4)</f>
        <v>2022</v>
      </c>
    </row>
    <row r="8485" spans="1:17" x14ac:dyDescent="0.25">
      <c r="A8485" t="s">
        <v>84</v>
      </c>
      <c r="B8485" t="s">
        <v>111</v>
      </c>
      <c r="C8485" t="s">
        <v>15</v>
      </c>
      <c r="D8485" t="s">
        <v>23</v>
      </c>
      <c r="E8485" s="14">
        <v>777270.65332200006</v>
      </c>
      <c r="F8485" s="14">
        <v>4378041.8946170006</v>
      </c>
      <c r="G8485" s="13">
        <v>0.17753842289122204</v>
      </c>
      <c r="H8485" s="12">
        <v>-11452402.52</v>
      </c>
      <c r="I8485" s="12">
        <v>-2.033241481716257</v>
      </c>
      <c r="J8485" t="s">
        <v>25</v>
      </c>
      <c r="K8485" s="14">
        <v>103298.95272400005</v>
      </c>
      <c r="L8485" s="14">
        <v>777270.65332199994</v>
      </c>
      <c r="M8485" s="13">
        <v>0.13289959203079083</v>
      </c>
      <c r="N8485" s="12">
        <v>-0.27021696342017121</v>
      </c>
      <c r="O8485" s="2">
        <f>DATE(LEFT(ALT[[#This Row],[DATEMTH]],4),RIGHT(ALT[[#This Row],[DATEMTH]],2),1)</f>
        <v>44866</v>
      </c>
      <c r="P8485" t="str">
        <f>IF(AND(ALT[[#This Row],[DATE]]&gt;=DATE(2023,6,1),ALT[[#This Row],[DATE]]&lt;=DATE(2024,5,31)),"Y","N")</f>
        <v>N</v>
      </c>
      <c r="Q8485" t="str">
        <f>LEFT(ALT[[#This Row],[DATEMTH]],4)</f>
        <v>2022</v>
      </c>
    </row>
    <row r="8486" spans="1:17" x14ac:dyDescent="0.25">
      <c r="A8486" t="s">
        <v>84</v>
      </c>
      <c r="B8486" t="s">
        <v>111</v>
      </c>
      <c r="C8486" t="s">
        <v>18</v>
      </c>
      <c r="D8486" t="s">
        <v>23</v>
      </c>
      <c r="E8486" s="14">
        <v>1411534.0311800004</v>
      </c>
      <c r="F8486" s="14">
        <v>4378041.8946170006</v>
      </c>
      <c r="G8486" s="13">
        <v>0.32241217995550592</v>
      </c>
      <c r="H8486" s="12">
        <v>-11452402.52</v>
      </c>
      <c r="I8486" s="12">
        <v>-3.6923940622011293</v>
      </c>
      <c r="J8486" t="s">
        <v>24</v>
      </c>
      <c r="K8486" s="14">
        <v>371582.87338299974</v>
      </c>
      <c r="L8486" s="14">
        <v>1411534.0311799999</v>
      </c>
      <c r="M8486" s="13">
        <v>0.26324754853580656</v>
      </c>
      <c r="N8486" s="12">
        <v>-0.97201368510261577</v>
      </c>
      <c r="O8486" s="2">
        <f>DATE(LEFT(ALT[[#This Row],[DATEMTH]],4),RIGHT(ALT[[#This Row],[DATEMTH]],2),1)</f>
        <v>44866</v>
      </c>
      <c r="P8486" t="str">
        <f>IF(AND(ALT[[#This Row],[DATE]]&gt;=DATE(2023,6,1),ALT[[#This Row],[DATE]]&lt;=DATE(2024,5,31)),"Y","N")</f>
        <v>N</v>
      </c>
      <c r="Q8486" t="str">
        <f>LEFT(ALT[[#This Row],[DATEMTH]],4)</f>
        <v>2022</v>
      </c>
    </row>
    <row r="8487" spans="1:17" x14ac:dyDescent="0.25">
      <c r="A8487" t="s">
        <v>84</v>
      </c>
      <c r="B8487" t="s">
        <v>111</v>
      </c>
      <c r="C8487" t="s">
        <v>18</v>
      </c>
      <c r="D8487" t="s">
        <v>23</v>
      </c>
      <c r="E8487" s="14">
        <v>1411534.0311800004</v>
      </c>
      <c r="F8487" s="14">
        <v>4378041.8946170006</v>
      </c>
      <c r="G8487" s="13">
        <v>0.32241217995550592</v>
      </c>
      <c r="H8487" s="12">
        <v>-11452402.52</v>
      </c>
      <c r="I8487" s="12">
        <v>-3.6923940622011293</v>
      </c>
      <c r="J8487" t="s">
        <v>16</v>
      </c>
      <c r="K8487" s="14">
        <v>496667.27198299998</v>
      </c>
      <c r="L8487" s="14">
        <v>1411534.0311799999</v>
      </c>
      <c r="M8487" s="13">
        <v>0.35186347690661141</v>
      </c>
      <c r="N8487" s="12">
        <v>-1.2992186128354162</v>
      </c>
      <c r="O8487" s="2">
        <f>DATE(LEFT(ALT[[#This Row],[DATEMTH]],4),RIGHT(ALT[[#This Row],[DATEMTH]],2),1)</f>
        <v>44866</v>
      </c>
      <c r="P8487" t="str">
        <f>IF(AND(ALT[[#This Row],[DATE]]&gt;=DATE(2023,6,1),ALT[[#This Row],[DATE]]&lt;=DATE(2024,5,31)),"Y","N")</f>
        <v>N</v>
      </c>
      <c r="Q8487" t="str">
        <f>LEFT(ALT[[#This Row],[DATEMTH]],4)</f>
        <v>2022</v>
      </c>
    </row>
    <row r="8488" spans="1:17" x14ac:dyDescent="0.25">
      <c r="A8488" t="s">
        <v>84</v>
      </c>
      <c r="B8488" t="s">
        <v>111</v>
      </c>
      <c r="C8488" t="s">
        <v>18</v>
      </c>
      <c r="D8488" t="s">
        <v>23</v>
      </c>
      <c r="E8488" s="14">
        <v>1411534.0311800004</v>
      </c>
      <c r="F8488" s="14">
        <v>4378041.8946170006</v>
      </c>
      <c r="G8488" s="13">
        <v>0.32241217995550592</v>
      </c>
      <c r="H8488" s="12">
        <v>-11452402.52</v>
      </c>
      <c r="I8488" s="12">
        <v>-3.6923940622011293</v>
      </c>
      <c r="J8488" t="s">
        <v>26</v>
      </c>
      <c r="K8488" s="14">
        <v>365142.82851700013</v>
      </c>
      <c r="L8488" s="14">
        <v>1411534.0311799999</v>
      </c>
      <c r="M8488" s="13">
        <v>0.25868510461044408</v>
      </c>
      <c r="N8488" s="12">
        <v>-0.95516734424348171</v>
      </c>
      <c r="O8488" s="2">
        <f>DATE(LEFT(ALT[[#This Row],[DATEMTH]],4),RIGHT(ALT[[#This Row],[DATEMTH]],2),1)</f>
        <v>44866</v>
      </c>
      <c r="P8488" t="str">
        <f>IF(AND(ALT[[#This Row],[DATE]]&gt;=DATE(2023,6,1),ALT[[#This Row],[DATE]]&lt;=DATE(2024,5,31)),"Y","N")</f>
        <v>N</v>
      </c>
      <c r="Q8488" t="str">
        <f>LEFT(ALT[[#This Row],[DATEMTH]],4)</f>
        <v>2022</v>
      </c>
    </row>
    <row r="8489" spans="1:17" x14ac:dyDescent="0.25">
      <c r="A8489" t="s">
        <v>84</v>
      </c>
      <c r="B8489" t="s">
        <v>111</v>
      </c>
      <c r="C8489" t="s">
        <v>18</v>
      </c>
      <c r="D8489" t="s">
        <v>23</v>
      </c>
      <c r="E8489" s="14">
        <v>1411534.0311800004</v>
      </c>
      <c r="F8489" s="14">
        <v>4378041.8946170006</v>
      </c>
      <c r="G8489" s="13">
        <v>0.32241217995550592</v>
      </c>
      <c r="H8489" s="12">
        <v>-11452402.52</v>
      </c>
      <c r="I8489" s="12">
        <v>-3.6923940622011293</v>
      </c>
      <c r="J8489" t="s">
        <v>25</v>
      </c>
      <c r="K8489" s="14">
        <v>178141.05729700002</v>
      </c>
      <c r="L8489" s="14">
        <v>1411534.0311799999</v>
      </c>
      <c r="M8489" s="13">
        <v>0.12620386994713792</v>
      </c>
      <c r="N8489" s="12">
        <v>-0.46599442001961561</v>
      </c>
      <c r="O8489" s="2">
        <f>DATE(LEFT(ALT[[#This Row],[DATEMTH]],4),RIGHT(ALT[[#This Row],[DATEMTH]],2),1)</f>
        <v>44866</v>
      </c>
      <c r="P8489" t="str">
        <f>IF(AND(ALT[[#This Row],[DATE]]&gt;=DATE(2023,6,1),ALT[[#This Row],[DATE]]&lt;=DATE(2024,5,31)),"Y","N")</f>
        <v>N</v>
      </c>
      <c r="Q8489" t="str">
        <f>LEFT(ALT[[#This Row],[DATEMTH]],4)</f>
        <v>2022</v>
      </c>
    </row>
    <row r="8490" spans="1:17" x14ac:dyDescent="0.25">
      <c r="A8490" t="s">
        <v>84</v>
      </c>
      <c r="B8490" t="s">
        <v>111</v>
      </c>
      <c r="C8490" t="s">
        <v>19</v>
      </c>
      <c r="D8490" t="s">
        <v>23</v>
      </c>
      <c r="E8490" s="14">
        <v>1157070.1302969998</v>
      </c>
      <c r="F8490" s="14">
        <v>4378041.8946170006</v>
      </c>
      <c r="G8490" s="13">
        <v>0.26428941479972351</v>
      </c>
      <c r="H8490" s="12">
        <v>-11452402.52</v>
      </c>
      <c r="I8490" s="12">
        <v>-3.0267487600616785</v>
      </c>
      <c r="J8490" t="s">
        <v>16</v>
      </c>
      <c r="K8490" s="14">
        <v>385.48013899999989</v>
      </c>
      <c r="L8490" s="14">
        <v>1157070.1302969998</v>
      </c>
      <c r="M8490" s="13">
        <v>3.3315192303949099E-4</v>
      </c>
      <c r="N8490" s="12">
        <v>-1.008367169971943E-3</v>
      </c>
      <c r="O8490" s="2">
        <f>DATE(LEFT(ALT[[#This Row],[DATEMTH]],4),RIGHT(ALT[[#This Row],[DATEMTH]],2),1)</f>
        <v>44866</v>
      </c>
      <c r="P8490" t="str">
        <f>IF(AND(ALT[[#This Row],[DATE]]&gt;=DATE(2023,6,1),ALT[[#This Row],[DATE]]&lt;=DATE(2024,5,31)),"Y","N")</f>
        <v>N</v>
      </c>
      <c r="Q8490" t="str">
        <f>LEFT(ALT[[#This Row],[DATEMTH]],4)</f>
        <v>2022</v>
      </c>
    </row>
    <row r="8491" spans="1:17" x14ac:dyDescent="0.25">
      <c r="A8491" t="s">
        <v>84</v>
      </c>
      <c r="B8491" t="s">
        <v>111</v>
      </c>
      <c r="C8491" t="s">
        <v>19</v>
      </c>
      <c r="D8491" t="s">
        <v>23</v>
      </c>
      <c r="E8491" s="14">
        <v>1157070.1302969998</v>
      </c>
      <c r="F8491" s="14">
        <v>4378041.8946170006</v>
      </c>
      <c r="G8491" s="13">
        <v>0.26428941479972351</v>
      </c>
      <c r="H8491" s="12">
        <v>-11452402.52</v>
      </c>
      <c r="I8491" s="12">
        <v>-3.0267487600616785</v>
      </c>
      <c r="J8491" t="s">
        <v>24</v>
      </c>
      <c r="K8491" s="14">
        <v>330378.4100669999</v>
      </c>
      <c r="L8491" s="14">
        <v>1157070.1302969998</v>
      </c>
      <c r="M8491" s="13">
        <v>0.28553015190375497</v>
      </c>
      <c r="N8491" s="12">
        <v>-0.86422803323491304</v>
      </c>
      <c r="O8491" s="2">
        <f>DATE(LEFT(ALT[[#This Row],[DATEMTH]],4),RIGHT(ALT[[#This Row],[DATEMTH]],2),1)</f>
        <v>44866</v>
      </c>
      <c r="P8491" t="str">
        <f>IF(AND(ALT[[#This Row],[DATE]]&gt;=DATE(2023,6,1),ALT[[#This Row],[DATE]]&lt;=DATE(2024,5,31)),"Y","N")</f>
        <v>N</v>
      </c>
      <c r="Q8491" t="str">
        <f>LEFT(ALT[[#This Row],[DATEMTH]],4)</f>
        <v>2022</v>
      </c>
    </row>
    <row r="8492" spans="1:17" x14ac:dyDescent="0.25">
      <c r="A8492" t="s">
        <v>84</v>
      </c>
      <c r="B8492" t="s">
        <v>111</v>
      </c>
      <c r="C8492" t="s">
        <v>19</v>
      </c>
      <c r="D8492" t="s">
        <v>23</v>
      </c>
      <c r="E8492" s="14">
        <v>1157070.1302969998</v>
      </c>
      <c r="F8492" s="14">
        <v>4378041.8946170006</v>
      </c>
      <c r="G8492" s="13">
        <v>0.26428941479972351</v>
      </c>
      <c r="H8492" s="12">
        <v>-11452402.52</v>
      </c>
      <c r="I8492" s="12">
        <v>-3.0267487600616785</v>
      </c>
      <c r="J8492" t="s">
        <v>26</v>
      </c>
      <c r="K8492" s="14">
        <v>56560.706288999987</v>
      </c>
      <c r="L8492" s="14">
        <v>1157070.1302969998</v>
      </c>
      <c r="M8492" s="13">
        <v>4.8882695013898456E-2</v>
      </c>
      <c r="N8492" s="12">
        <v>-0.14795563652179033</v>
      </c>
      <c r="O8492" s="2">
        <f>DATE(LEFT(ALT[[#This Row],[DATEMTH]],4),RIGHT(ALT[[#This Row],[DATEMTH]],2),1)</f>
        <v>44866</v>
      </c>
      <c r="P8492" t="str">
        <f>IF(AND(ALT[[#This Row],[DATE]]&gt;=DATE(2023,6,1),ALT[[#This Row],[DATE]]&lt;=DATE(2024,5,31)),"Y","N")</f>
        <v>N</v>
      </c>
      <c r="Q8492" t="str">
        <f>LEFT(ALT[[#This Row],[DATEMTH]],4)</f>
        <v>2022</v>
      </c>
    </row>
    <row r="8493" spans="1:17" x14ac:dyDescent="0.25">
      <c r="A8493" t="s">
        <v>84</v>
      </c>
      <c r="B8493" t="s">
        <v>111</v>
      </c>
      <c r="C8493" t="s">
        <v>19</v>
      </c>
      <c r="D8493" t="s">
        <v>23</v>
      </c>
      <c r="E8493" s="14">
        <v>1157070.1302969998</v>
      </c>
      <c r="F8493" s="14">
        <v>4378041.8946170006</v>
      </c>
      <c r="G8493" s="13">
        <v>0.26428941479972351</v>
      </c>
      <c r="H8493" s="12">
        <v>-11452402.52</v>
      </c>
      <c r="I8493" s="12">
        <v>-3.0267487600616785</v>
      </c>
      <c r="J8493" t="s">
        <v>25</v>
      </c>
      <c r="K8493" s="14">
        <v>769745.53380199999</v>
      </c>
      <c r="L8493" s="14">
        <v>1157070.1302969998</v>
      </c>
      <c r="M8493" s="13">
        <v>0.66525400115930711</v>
      </c>
      <c r="N8493" s="12">
        <v>-2.0135567231350033</v>
      </c>
      <c r="O8493" s="2">
        <f>DATE(LEFT(ALT[[#This Row],[DATEMTH]],4),RIGHT(ALT[[#This Row],[DATEMTH]],2),1)</f>
        <v>44866</v>
      </c>
      <c r="P8493" t="str">
        <f>IF(AND(ALT[[#This Row],[DATE]]&gt;=DATE(2023,6,1),ALT[[#This Row],[DATE]]&lt;=DATE(2024,5,31)),"Y","N")</f>
        <v>N</v>
      </c>
      <c r="Q8493" t="str">
        <f>LEFT(ALT[[#This Row],[DATEMTH]],4)</f>
        <v>2022</v>
      </c>
    </row>
    <row r="8494" spans="1:17" x14ac:dyDescent="0.25">
      <c r="A8494" t="s">
        <v>84</v>
      </c>
      <c r="B8494" t="s">
        <v>111</v>
      </c>
      <c r="C8494" t="s">
        <v>20</v>
      </c>
      <c r="D8494" t="s">
        <v>23</v>
      </c>
      <c r="E8494" s="14">
        <v>1032167.0798179996</v>
      </c>
      <c r="F8494" s="14">
        <v>4378041.8946170006</v>
      </c>
      <c r="G8494" s="13">
        <v>0.23575998235354839</v>
      </c>
      <c r="H8494" s="12">
        <v>-11452402.52</v>
      </c>
      <c r="I8494" s="12">
        <v>-2.7000182160209327</v>
      </c>
      <c r="J8494" t="s">
        <v>24</v>
      </c>
      <c r="K8494" s="14">
        <v>445266.61939200002</v>
      </c>
      <c r="L8494" s="14">
        <v>1032167.0798180002</v>
      </c>
      <c r="M8494" s="13">
        <v>0.43139006087126219</v>
      </c>
      <c r="N8494" s="12">
        <v>-1.1647610225627869</v>
      </c>
      <c r="O8494" s="2">
        <f>DATE(LEFT(ALT[[#This Row],[DATEMTH]],4),RIGHT(ALT[[#This Row],[DATEMTH]],2),1)</f>
        <v>44866</v>
      </c>
      <c r="P8494" t="str">
        <f>IF(AND(ALT[[#This Row],[DATE]]&gt;=DATE(2023,6,1),ALT[[#This Row],[DATE]]&lt;=DATE(2024,5,31)),"Y","N")</f>
        <v>N</v>
      </c>
      <c r="Q8494" t="str">
        <f>LEFT(ALT[[#This Row],[DATEMTH]],4)</f>
        <v>2022</v>
      </c>
    </row>
    <row r="8495" spans="1:17" x14ac:dyDescent="0.25">
      <c r="A8495" t="s">
        <v>84</v>
      </c>
      <c r="B8495" t="s">
        <v>111</v>
      </c>
      <c r="C8495" t="s">
        <v>20</v>
      </c>
      <c r="D8495" t="s">
        <v>23</v>
      </c>
      <c r="E8495" s="14">
        <v>1032167.0798179996</v>
      </c>
      <c r="F8495" s="14">
        <v>4378041.8946170006</v>
      </c>
      <c r="G8495" s="13">
        <v>0.23575998235354839</v>
      </c>
      <c r="H8495" s="12">
        <v>-11452402.52</v>
      </c>
      <c r="I8495" s="12">
        <v>-2.7000182160209327</v>
      </c>
      <c r="J8495" t="s">
        <v>16</v>
      </c>
      <c r="K8495" s="14">
        <v>364978.30640900019</v>
      </c>
      <c r="L8495" s="14">
        <v>1032167.0798180002</v>
      </c>
      <c r="M8495" s="13">
        <v>0.3536039014859455</v>
      </c>
      <c r="N8495" s="12">
        <v>-0.95473697526812418</v>
      </c>
      <c r="O8495" s="2">
        <f>DATE(LEFT(ALT[[#This Row],[DATEMTH]],4),RIGHT(ALT[[#This Row],[DATEMTH]],2),1)</f>
        <v>44866</v>
      </c>
      <c r="P8495" t="str">
        <f>IF(AND(ALT[[#This Row],[DATE]]&gt;=DATE(2023,6,1),ALT[[#This Row],[DATE]]&lt;=DATE(2024,5,31)),"Y","N")</f>
        <v>N</v>
      </c>
      <c r="Q8495" t="str">
        <f>LEFT(ALT[[#This Row],[DATEMTH]],4)</f>
        <v>2022</v>
      </c>
    </row>
    <row r="8496" spans="1:17" x14ac:dyDescent="0.25">
      <c r="A8496" t="s">
        <v>84</v>
      </c>
      <c r="B8496" t="s">
        <v>111</v>
      </c>
      <c r="C8496" t="s">
        <v>20</v>
      </c>
      <c r="D8496" t="s">
        <v>23</v>
      </c>
      <c r="E8496" s="14">
        <v>1032167.0798179996</v>
      </c>
      <c r="F8496" s="14">
        <v>4378041.8946170006</v>
      </c>
      <c r="G8496" s="13">
        <v>0.23575998235354839</v>
      </c>
      <c r="H8496" s="12">
        <v>-11452402.52</v>
      </c>
      <c r="I8496" s="12">
        <v>-2.7000182160209327</v>
      </c>
      <c r="J8496" t="s">
        <v>26</v>
      </c>
      <c r="K8496" s="14">
        <v>61020.675795999981</v>
      </c>
      <c r="L8496" s="14">
        <v>1032167.0798180002</v>
      </c>
      <c r="M8496" s="13">
        <v>5.9118990509520637E-2</v>
      </c>
      <c r="N8496" s="12">
        <v>-0.15962235128847435</v>
      </c>
      <c r="O8496" s="2">
        <f>DATE(LEFT(ALT[[#This Row],[DATEMTH]],4),RIGHT(ALT[[#This Row],[DATEMTH]],2),1)</f>
        <v>44866</v>
      </c>
      <c r="P8496" t="str">
        <f>IF(AND(ALT[[#This Row],[DATE]]&gt;=DATE(2023,6,1),ALT[[#This Row],[DATE]]&lt;=DATE(2024,5,31)),"Y","N")</f>
        <v>N</v>
      </c>
      <c r="Q8496" t="str">
        <f>LEFT(ALT[[#This Row],[DATEMTH]],4)</f>
        <v>2022</v>
      </c>
    </row>
    <row r="8497" spans="1:17" x14ac:dyDescent="0.25">
      <c r="A8497" t="s">
        <v>84</v>
      </c>
      <c r="B8497" t="s">
        <v>111</v>
      </c>
      <c r="C8497" t="s">
        <v>20</v>
      </c>
      <c r="D8497" t="s">
        <v>23</v>
      </c>
      <c r="E8497" s="14">
        <v>1032167.0798179996</v>
      </c>
      <c r="F8497" s="14">
        <v>4378041.8946170006</v>
      </c>
      <c r="G8497" s="13">
        <v>0.23575998235354839</v>
      </c>
      <c r="H8497" s="12">
        <v>-11452402.52</v>
      </c>
      <c r="I8497" s="12">
        <v>-2.7000182160209327</v>
      </c>
      <c r="J8497" t="s">
        <v>25</v>
      </c>
      <c r="K8497" s="14">
        <v>160901.47822100006</v>
      </c>
      <c r="L8497" s="14">
        <v>1032167.0798180002</v>
      </c>
      <c r="M8497" s="13">
        <v>0.15588704713327176</v>
      </c>
      <c r="N8497" s="12">
        <v>-0.42089786690154746</v>
      </c>
      <c r="O8497" s="2">
        <f>DATE(LEFT(ALT[[#This Row],[DATEMTH]],4),RIGHT(ALT[[#This Row],[DATEMTH]],2),1)</f>
        <v>44866</v>
      </c>
      <c r="P8497" t="str">
        <f>IF(AND(ALT[[#This Row],[DATE]]&gt;=DATE(2023,6,1),ALT[[#This Row],[DATE]]&lt;=DATE(2024,5,31)),"Y","N")</f>
        <v>N</v>
      </c>
      <c r="Q8497" t="str">
        <f>LEFT(ALT[[#This Row],[DATEMTH]],4)</f>
        <v>2022</v>
      </c>
    </row>
    <row r="8498" spans="1:17" x14ac:dyDescent="0.25">
      <c r="A8498" t="s">
        <v>85</v>
      </c>
      <c r="B8498" t="s">
        <v>14</v>
      </c>
      <c r="C8498" t="s">
        <v>15</v>
      </c>
      <c r="D8498" t="s">
        <v>22</v>
      </c>
      <c r="E8498" s="14">
        <v>11465.062152</v>
      </c>
      <c r="F8498" s="14">
        <v>74625.104420000003</v>
      </c>
      <c r="G8498" s="13">
        <v>0.15363545875223311</v>
      </c>
      <c r="H8498" s="12">
        <v>-41785421.07</v>
      </c>
      <c r="I8498" s="12">
        <v>-6.4197223352446766</v>
      </c>
      <c r="J8498" t="s">
        <v>24</v>
      </c>
      <c r="K8498" s="14">
        <v>5191.8522759999996</v>
      </c>
      <c r="L8498" s="14">
        <v>11465.062152</v>
      </c>
      <c r="M8498" s="13">
        <v>0.45284118020191605</v>
      </c>
      <c r="N8498" s="12">
        <v>-2.9071146388607998</v>
      </c>
      <c r="O8498" s="2">
        <f>DATE(LEFT(ALT[[#This Row],[DATEMTH]],4),RIGHT(ALT[[#This Row],[DATEMTH]],2),1)</f>
        <v>44896</v>
      </c>
      <c r="P8498" t="str">
        <f>IF(AND(ALT[[#This Row],[DATE]]&gt;=DATE(2023,6,1),ALT[[#This Row],[DATE]]&lt;=DATE(2024,5,31)),"Y","N")</f>
        <v>N</v>
      </c>
      <c r="Q8498" t="str">
        <f>LEFT(ALT[[#This Row],[DATEMTH]],4)</f>
        <v>2022</v>
      </c>
    </row>
    <row r="8499" spans="1:17" x14ac:dyDescent="0.25">
      <c r="A8499" t="s">
        <v>85</v>
      </c>
      <c r="B8499" t="s">
        <v>14</v>
      </c>
      <c r="C8499" t="s">
        <v>15</v>
      </c>
      <c r="D8499" t="s">
        <v>22</v>
      </c>
      <c r="E8499" s="14">
        <v>11465.062152</v>
      </c>
      <c r="F8499" s="14">
        <v>74625.104420000003</v>
      </c>
      <c r="G8499" s="13">
        <v>0.15363545875223311</v>
      </c>
      <c r="H8499" s="12">
        <v>-41785421.07</v>
      </c>
      <c r="I8499" s="12">
        <v>-6.4197223352446766</v>
      </c>
      <c r="J8499" t="s">
        <v>26</v>
      </c>
      <c r="K8499" s="14">
        <v>1723.3488879999995</v>
      </c>
      <c r="L8499" s="14">
        <v>11465.062152</v>
      </c>
      <c r="M8499" s="13">
        <v>0.1503130872866113</v>
      </c>
      <c r="N8499" s="12">
        <v>-0.96496828373344123</v>
      </c>
      <c r="O8499" s="2">
        <f>DATE(LEFT(ALT[[#This Row],[DATEMTH]],4),RIGHT(ALT[[#This Row],[DATEMTH]],2),1)</f>
        <v>44896</v>
      </c>
      <c r="P8499" t="str">
        <f>IF(AND(ALT[[#This Row],[DATE]]&gt;=DATE(2023,6,1),ALT[[#This Row],[DATE]]&lt;=DATE(2024,5,31)),"Y","N")</f>
        <v>N</v>
      </c>
      <c r="Q8499" t="str">
        <f>LEFT(ALT[[#This Row],[DATEMTH]],4)</f>
        <v>2022</v>
      </c>
    </row>
    <row r="8500" spans="1:17" x14ac:dyDescent="0.25">
      <c r="A8500" t="s">
        <v>85</v>
      </c>
      <c r="B8500" t="s">
        <v>14</v>
      </c>
      <c r="C8500" t="s">
        <v>15</v>
      </c>
      <c r="D8500" t="s">
        <v>22</v>
      </c>
      <c r="E8500" s="14">
        <v>11465.062152</v>
      </c>
      <c r="F8500" s="14">
        <v>74625.104420000003</v>
      </c>
      <c r="G8500" s="13">
        <v>0.15363545875223311</v>
      </c>
      <c r="H8500" s="12">
        <v>-41785421.07</v>
      </c>
      <c r="I8500" s="12">
        <v>-6.4197223352446766</v>
      </c>
      <c r="J8500" t="s">
        <v>16</v>
      </c>
      <c r="K8500" s="14">
        <v>3304.1019840000008</v>
      </c>
      <c r="L8500" s="14">
        <v>11465.062152</v>
      </c>
      <c r="M8500" s="13">
        <v>0.28818875468752897</v>
      </c>
      <c r="N8500" s="12">
        <v>-1.8500917852338787</v>
      </c>
      <c r="O8500" s="2">
        <f>DATE(LEFT(ALT[[#This Row],[DATEMTH]],4),RIGHT(ALT[[#This Row],[DATEMTH]],2),1)</f>
        <v>44896</v>
      </c>
      <c r="P8500" t="str">
        <f>IF(AND(ALT[[#This Row],[DATE]]&gt;=DATE(2023,6,1),ALT[[#This Row],[DATE]]&lt;=DATE(2024,5,31)),"Y","N")</f>
        <v>N</v>
      </c>
      <c r="Q8500" t="str">
        <f>LEFT(ALT[[#This Row],[DATEMTH]],4)</f>
        <v>2022</v>
      </c>
    </row>
    <row r="8501" spans="1:17" x14ac:dyDescent="0.25">
      <c r="A8501" t="s">
        <v>85</v>
      </c>
      <c r="B8501" t="s">
        <v>14</v>
      </c>
      <c r="C8501" t="s">
        <v>15</v>
      </c>
      <c r="D8501" t="s">
        <v>22</v>
      </c>
      <c r="E8501" s="14">
        <v>11465.062152</v>
      </c>
      <c r="F8501" s="14">
        <v>74625.104420000003</v>
      </c>
      <c r="G8501" s="13">
        <v>0.15363545875223311</v>
      </c>
      <c r="H8501" s="12">
        <v>-41785421.07</v>
      </c>
      <c r="I8501" s="12">
        <v>-6.4197223352446766</v>
      </c>
      <c r="J8501" t="s">
        <v>25</v>
      </c>
      <c r="K8501" s="14">
        <v>1245.7590040000002</v>
      </c>
      <c r="L8501" s="14">
        <v>11465.062152</v>
      </c>
      <c r="M8501" s="13">
        <v>0.10865697782394369</v>
      </c>
      <c r="N8501" s="12">
        <v>-0.69754762741655685</v>
      </c>
      <c r="O8501" s="2">
        <f>DATE(LEFT(ALT[[#This Row],[DATEMTH]],4),RIGHT(ALT[[#This Row],[DATEMTH]],2),1)</f>
        <v>44896</v>
      </c>
      <c r="P8501" t="str">
        <f>IF(AND(ALT[[#This Row],[DATE]]&gt;=DATE(2023,6,1),ALT[[#This Row],[DATE]]&lt;=DATE(2024,5,31)),"Y","N")</f>
        <v>N</v>
      </c>
      <c r="Q8501" t="str">
        <f>LEFT(ALT[[#This Row],[DATEMTH]],4)</f>
        <v>2022</v>
      </c>
    </row>
    <row r="8502" spans="1:17" x14ac:dyDescent="0.25">
      <c r="A8502" t="s">
        <v>85</v>
      </c>
      <c r="B8502" t="s">
        <v>14</v>
      </c>
      <c r="C8502" t="s">
        <v>18</v>
      </c>
      <c r="D8502" t="s">
        <v>22</v>
      </c>
      <c r="E8502" s="14">
        <v>11407.590896000002</v>
      </c>
      <c r="F8502" s="14">
        <v>74625.104420000003</v>
      </c>
      <c r="G8502" s="13">
        <v>0.15286532574609965</v>
      </c>
      <c r="H8502" s="12">
        <v>-41785421.07</v>
      </c>
      <c r="I8502" s="12">
        <v>-6.3875420033034862</v>
      </c>
      <c r="J8502" t="s">
        <v>25</v>
      </c>
      <c r="K8502" s="14">
        <v>1062.9895239999998</v>
      </c>
      <c r="L8502" s="14">
        <v>11407.590896</v>
      </c>
      <c r="M8502" s="13">
        <v>9.318264773789621E-2</v>
      </c>
      <c r="N8502" s="12">
        <v>-0.59520807640484463</v>
      </c>
      <c r="O8502" s="2">
        <f>DATE(LEFT(ALT[[#This Row],[DATEMTH]],4),RIGHT(ALT[[#This Row],[DATEMTH]],2),1)</f>
        <v>44896</v>
      </c>
      <c r="P8502" t="str">
        <f>IF(AND(ALT[[#This Row],[DATE]]&gt;=DATE(2023,6,1),ALT[[#This Row],[DATE]]&lt;=DATE(2024,5,31)),"Y","N")</f>
        <v>N</v>
      </c>
      <c r="Q8502" t="str">
        <f>LEFT(ALT[[#This Row],[DATEMTH]],4)</f>
        <v>2022</v>
      </c>
    </row>
    <row r="8503" spans="1:17" x14ac:dyDescent="0.25">
      <c r="A8503" t="s">
        <v>85</v>
      </c>
      <c r="B8503" t="s">
        <v>14</v>
      </c>
      <c r="C8503" t="s">
        <v>18</v>
      </c>
      <c r="D8503" t="s">
        <v>22</v>
      </c>
      <c r="E8503" s="14">
        <v>11407.590896000002</v>
      </c>
      <c r="F8503" s="14">
        <v>74625.104420000003</v>
      </c>
      <c r="G8503" s="13">
        <v>0.15286532574609965</v>
      </c>
      <c r="H8503" s="12">
        <v>-41785421.07</v>
      </c>
      <c r="I8503" s="12">
        <v>-6.3875420033034862</v>
      </c>
      <c r="J8503" t="s">
        <v>16</v>
      </c>
      <c r="K8503" s="14">
        <v>4191.8200880000004</v>
      </c>
      <c r="L8503" s="14">
        <v>11407.590896</v>
      </c>
      <c r="M8503" s="13">
        <v>0.36745883738431012</v>
      </c>
      <c r="N8503" s="12">
        <v>-2.3471587582773461</v>
      </c>
      <c r="O8503" s="2">
        <f>DATE(LEFT(ALT[[#This Row],[DATEMTH]],4),RIGHT(ALT[[#This Row],[DATEMTH]],2),1)</f>
        <v>44896</v>
      </c>
      <c r="P8503" t="str">
        <f>IF(AND(ALT[[#This Row],[DATE]]&gt;=DATE(2023,6,1),ALT[[#This Row],[DATE]]&lt;=DATE(2024,5,31)),"Y","N")</f>
        <v>N</v>
      </c>
      <c r="Q8503" t="str">
        <f>LEFT(ALT[[#This Row],[DATEMTH]],4)</f>
        <v>2022</v>
      </c>
    </row>
    <row r="8504" spans="1:17" x14ac:dyDescent="0.25">
      <c r="A8504" t="s">
        <v>85</v>
      </c>
      <c r="B8504" t="s">
        <v>14</v>
      </c>
      <c r="C8504" t="s">
        <v>18</v>
      </c>
      <c r="D8504" t="s">
        <v>22</v>
      </c>
      <c r="E8504" s="14">
        <v>11407.590896000002</v>
      </c>
      <c r="F8504" s="14">
        <v>74625.104420000003</v>
      </c>
      <c r="G8504" s="13">
        <v>0.15286532574609965</v>
      </c>
      <c r="H8504" s="12">
        <v>-41785421.07</v>
      </c>
      <c r="I8504" s="12">
        <v>-6.3875420033034862</v>
      </c>
      <c r="J8504" t="s">
        <v>26</v>
      </c>
      <c r="K8504" s="14">
        <v>2807.6263079999999</v>
      </c>
      <c r="L8504" s="14">
        <v>11407.590896</v>
      </c>
      <c r="M8504" s="13">
        <v>0.24611912660581792</v>
      </c>
      <c r="N8504" s="12">
        <v>-1.5720962590110306</v>
      </c>
      <c r="O8504" s="2">
        <f>DATE(LEFT(ALT[[#This Row],[DATEMTH]],4),RIGHT(ALT[[#This Row],[DATEMTH]],2),1)</f>
        <v>44896</v>
      </c>
      <c r="P8504" t="str">
        <f>IF(AND(ALT[[#This Row],[DATE]]&gt;=DATE(2023,6,1),ALT[[#This Row],[DATE]]&lt;=DATE(2024,5,31)),"Y","N")</f>
        <v>N</v>
      </c>
      <c r="Q8504" t="str">
        <f>LEFT(ALT[[#This Row],[DATEMTH]],4)</f>
        <v>2022</v>
      </c>
    </row>
    <row r="8505" spans="1:17" x14ac:dyDescent="0.25">
      <c r="A8505" t="s">
        <v>85</v>
      </c>
      <c r="B8505" t="s">
        <v>14</v>
      </c>
      <c r="C8505" t="s">
        <v>18</v>
      </c>
      <c r="D8505" t="s">
        <v>22</v>
      </c>
      <c r="E8505" s="14">
        <v>11407.590896000002</v>
      </c>
      <c r="F8505" s="14">
        <v>74625.104420000003</v>
      </c>
      <c r="G8505" s="13">
        <v>0.15286532574609965</v>
      </c>
      <c r="H8505" s="12">
        <v>-41785421.07</v>
      </c>
      <c r="I8505" s="12">
        <v>-6.3875420033034862</v>
      </c>
      <c r="J8505" t="s">
        <v>24</v>
      </c>
      <c r="K8505" s="14">
        <v>3345.1549759999994</v>
      </c>
      <c r="L8505" s="14">
        <v>11407.590896</v>
      </c>
      <c r="M8505" s="13">
        <v>0.29323938827197571</v>
      </c>
      <c r="N8505" s="12">
        <v>-1.8730789096102645</v>
      </c>
      <c r="O8505" s="2">
        <f>DATE(LEFT(ALT[[#This Row],[DATEMTH]],4),RIGHT(ALT[[#This Row],[DATEMTH]],2),1)</f>
        <v>44896</v>
      </c>
      <c r="P8505" t="str">
        <f>IF(AND(ALT[[#This Row],[DATE]]&gt;=DATE(2023,6,1),ALT[[#This Row],[DATE]]&lt;=DATE(2024,5,31)),"Y","N")</f>
        <v>N</v>
      </c>
      <c r="Q8505" t="str">
        <f>LEFT(ALT[[#This Row],[DATEMTH]],4)</f>
        <v>2022</v>
      </c>
    </row>
    <row r="8506" spans="1:17" x14ac:dyDescent="0.25">
      <c r="A8506" t="s">
        <v>85</v>
      </c>
      <c r="B8506" t="s">
        <v>14</v>
      </c>
      <c r="C8506" t="s">
        <v>19</v>
      </c>
      <c r="D8506" t="s">
        <v>22</v>
      </c>
      <c r="E8506" s="14">
        <v>24409.822663999999</v>
      </c>
      <c r="F8506" s="14">
        <v>74625.104420000003</v>
      </c>
      <c r="G8506" s="13">
        <v>0.32709934349462716</v>
      </c>
      <c r="H8506" s="12">
        <v>-41785421.07</v>
      </c>
      <c r="I8506" s="12">
        <v>-13.667983799643562</v>
      </c>
      <c r="J8506" t="s">
        <v>25</v>
      </c>
      <c r="K8506" s="14">
        <v>15707.938232</v>
      </c>
      <c r="L8506" s="14">
        <v>24409.822663999999</v>
      </c>
      <c r="M8506" s="13">
        <v>0.64350890410876771</v>
      </c>
      <c r="N8506" s="12">
        <v>-8.7954692762850186</v>
      </c>
      <c r="O8506" s="2">
        <f>DATE(LEFT(ALT[[#This Row],[DATEMTH]],4),RIGHT(ALT[[#This Row],[DATEMTH]],2),1)</f>
        <v>44896</v>
      </c>
      <c r="P8506" t="str">
        <f>IF(AND(ALT[[#This Row],[DATE]]&gt;=DATE(2023,6,1),ALT[[#This Row],[DATE]]&lt;=DATE(2024,5,31)),"Y","N")</f>
        <v>N</v>
      </c>
      <c r="Q8506" t="str">
        <f>LEFT(ALT[[#This Row],[DATEMTH]],4)</f>
        <v>2022</v>
      </c>
    </row>
    <row r="8507" spans="1:17" x14ac:dyDescent="0.25">
      <c r="A8507" t="s">
        <v>85</v>
      </c>
      <c r="B8507" t="s">
        <v>14</v>
      </c>
      <c r="C8507" t="s">
        <v>19</v>
      </c>
      <c r="D8507" t="s">
        <v>22</v>
      </c>
      <c r="E8507" s="14">
        <v>24409.822663999999</v>
      </c>
      <c r="F8507" s="14">
        <v>74625.104420000003</v>
      </c>
      <c r="G8507" s="13">
        <v>0.32709934349462716</v>
      </c>
      <c r="H8507" s="12">
        <v>-41785421.07</v>
      </c>
      <c r="I8507" s="12">
        <v>-13.667983799643562</v>
      </c>
      <c r="J8507" t="s">
        <v>24</v>
      </c>
      <c r="K8507" s="14">
        <v>7757.2765920000002</v>
      </c>
      <c r="L8507" s="14">
        <v>24409.822663999999</v>
      </c>
      <c r="M8507" s="13">
        <v>0.31779323835238493</v>
      </c>
      <c r="N8507" s="12">
        <v>-4.343592833436662</v>
      </c>
      <c r="O8507" s="2">
        <f>DATE(LEFT(ALT[[#This Row],[DATEMTH]],4),RIGHT(ALT[[#This Row],[DATEMTH]],2),1)</f>
        <v>44896</v>
      </c>
      <c r="P8507" t="str">
        <f>IF(AND(ALT[[#This Row],[DATE]]&gt;=DATE(2023,6,1),ALT[[#This Row],[DATE]]&lt;=DATE(2024,5,31)),"Y","N")</f>
        <v>N</v>
      </c>
      <c r="Q8507" t="str">
        <f>LEFT(ALT[[#This Row],[DATEMTH]],4)</f>
        <v>2022</v>
      </c>
    </row>
    <row r="8508" spans="1:17" x14ac:dyDescent="0.25">
      <c r="A8508" t="s">
        <v>85</v>
      </c>
      <c r="B8508" t="s">
        <v>14</v>
      </c>
      <c r="C8508" t="s">
        <v>19</v>
      </c>
      <c r="D8508" t="s">
        <v>22</v>
      </c>
      <c r="E8508" s="14">
        <v>24409.822663999999</v>
      </c>
      <c r="F8508" s="14">
        <v>74625.104420000003</v>
      </c>
      <c r="G8508" s="13">
        <v>0.32709934349462716</v>
      </c>
      <c r="H8508" s="12">
        <v>-41785421.07</v>
      </c>
      <c r="I8508" s="12">
        <v>-13.667983799643562</v>
      </c>
      <c r="J8508" t="s">
        <v>26</v>
      </c>
      <c r="K8508" s="14">
        <v>940.93432800000005</v>
      </c>
      <c r="L8508" s="14">
        <v>24409.822663999999</v>
      </c>
      <c r="M8508" s="13">
        <v>3.8547364352126377E-2</v>
      </c>
      <c r="N8508" s="12">
        <v>-0.52686475148382106</v>
      </c>
      <c r="O8508" s="2">
        <f>DATE(LEFT(ALT[[#This Row],[DATEMTH]],4),RIGHT(ALT[[#This Row],[DATEMTH]],2),1)</f>
        <v>44896</v>
      </c>
      <c r="P8508" t="str">
        <f>IF(AND(ALT[[#This Row],[DATE]]&gt;=DATE(2023,6,1),ALT[[#This Row],[DATE]]&lt;=DATE(2024,5,31)),"Y","N")</f>
        <v>N</v>
      </c>
      <c r="Q8508" t="str">
        <f>LEFT(ALT[[#This Row],[DATEMTH]],4)</f>
        <v>2022</v>
      </c>
    </row>
    <row r="8509" spans="1:17" x14ac:dyDescent="0.25">
      <c r="A8509" t="s">
        <v>85</v>
      </c>
      <c r="B8509" t="s">
        <v>14</v>
      </c>
      <c r="C8509" t="s">
        <v>19</v>
      </c>
      <c r="D8509" t="s">
        <v>22</v>
      </c>
      <c r="E8509" s="14">
        <v>24409.822663999999</v>
      </c>
      <c r="F8509" s="14">
        <v>74625.104420000003</v>
      </c>
      <c r="G8509" s="13">
        <v>0.32709934349462716</v>
      </c>
      <c r="H8509" s="12">
        <v>-41785421.07</v>
      </c>
      <c r="I8509" s="12">
        <v>-13.667983799643562</v>
      </c>
      <c r="J8509" t="s">
        <v>16</v>
      </c>
      <c r="K8509" s="14">
        <v>3.6735120000000001</v>
      </c>
      <c r="L8509" s="14">
        <v>24409.822663999999</v>
      </c>
      <c r="M8509" s="13">
        <v>1.5049318672100617E-4</v>
      </c>
      <c r="N8509" s="12">
        <v>-2.0569384380594458E-3</v>
      </c>
      <c r="O8509" s="2">
        <f>DATE(LEFT(ALT[[#This Row],[DATEMTH]],4),RIGHT(ALT[[#This Row],[DATEMTH]],2),1)</f>
        <v>44896</v>
      </c>
      <c r="P8509" t="str">
        <f>IF(AND(ALT[[#This Row],[DATE]]&gt;=DATE(2023,6,1),ALT[[#This Row],[DATE]]&lt;=DATE(2024,5,31)),"Y","N")</f>
        <v>N</v>
      </c>
      <c r="Q8509" t="str">
        <f>LEFT(ALT[[#This Row],[DATEMTH]],4)</f>
        <v>2022</v>
      </c>
    </row>
    <row r="8510" spans="1:17" x14ac:dyDescent="0.25">
      <c r="A8510" t="s">
        <v>85</v>
      </c>
      <c r="B8510" t="s">
        <v>14</v>
      </c>
      <c r="C8510" t="s">
        <v>20</v>
      </c>
      <c r="D8510" t="s">
        <v>22</v>
      </c>
      <c r="E8510" s="14">
        <v>27342.628708</v>
      </c>
      <c r="F8510" s="14">
        <v>74625.104420000003</v>
      </c>
      <c r="G8510" s="13">
        <v>0.36639987200704011</v>
      </c>
      <c r="H8510" s="12">
        <v>-41785421.07</v>
      </c>
      <c r="I8510" s="12">
        <v>-15.310172931808276</v>
      </c>
      <c r="J8510" t="s">
        <v>26</v>
      </c>
      <c r="K8510" s="14">
        <v>1745.2340640000004</v>
      </c>
      <c r="L8510" s="14">
        <v>27342.628708</v>
      </c>
      <c r="M8510" s="13">
        <v>6.3828320335907351E-2</v>
      </c>
      <c r="N8510" s="12">
        <v>-0.97722262228959644</v>
      </c>
      <c r="O8510" s="2">
        <f>DATE(LEFT(ALT[[#This Row],[DATEMTH]],4),RIGHT(ALT[[#This Row],[DATEMTH]],2),1)</f>
        <v>44896</v>
      </c>
      <c r="P8510" t="str">
        <f>IF(AND(ALT[[#This Row],[DATE]]&gt;=DATE(2023,6,1),ALT[[#This Row],[DATE]]&lt;=DATE(2024,5,31)),"Y","N")</f>
        <v>N</v>
      </c>
      <c r="Q8510" t="str">
        <f>LEFT(ALT[[#This Row],[DATEMTH]],4)</f>
        <v>2022</v>
      </c>
    </row>
    <row r="8511" spans="1:17" x14ac:dyDescent="0.25">
      <c r="A8511" t="s">
        <v>85</v>
      </c>
      <c r="B8511" t="s">
        <v>14</v>
      </c>
      <c r="C8511" t="s">
        <v>20</v>
      </c>
      <c r="D8511" t="s">
        <v>22</v>
      </c>
      <c r="E8511" s="14">
        <v>27342.628708</v>
      </c>
      <c r="F8511" s="14">
        <v>74625.104420000003</v>
      </c>
      <c r="G8511" s="13">
        <v>0.36639987200704011</v>
      </c>
      <c r="H8511" s="12">
        <v>-41785421.07</v>
      </c>
      <c r="I8511" s="12">
        <v>-15.310172931808276</v>
      </c>
      <c r="J8511" t="s">
        <v>16</v>
      </c>
      <c r="K8511" s="14">
        <v>7684.4497600000004</v>
      </c>
      <c r="L8511" s="14">
        <v>27342.628708</v>
      </c>
      <c r="M8511" s="13">
        <v>0.28104283030225463</v>
      </c>
      <c r="N8511" s="12">
        <v>-4.3028143331723658</v>
      </c>
      <c r="O8511" s="2">
        <f>DATE(LEFT(ALT[[#This Row],[DATEMTH]],4),RIGHT(ALT[[#This Row],[DATEMTH]],2),1)</f>
        <v>44896</v>
      </c>
      <c r="P8511" t="str">
        <f>IF(AND(ALT[[#This Row],[DATE]]&gt;=DATE(2023,6,1),ALT[[#This Row],[DATE]]&lt;=DATE(2024,5,31)),"Y","N")</f>
        <v>N</v>
      </c>
      <c r="Q8511" t="str">
        <f>LEFT(ALT[[#This Row],[DATEMTH]],4)</f>
        <v>2022</v>
      </c>
    </row>
    <row r="8512" spans="1:17" x14ac:dyDescent="0.25">
      <c r="A8512" t="s">
        <v>85</v>
      </c>
      <c r="B8512" t="s">
        <v>14</v>
      </c>
      <c r="C8512" t="s">
        <v>20</v>
      </c>
      <c r="D8512" t="s">
        <v>22</v>
      </c>
      <c r="E8512" s="14">
        <v>27342.628708</v>
      </c>
      <c r="F8512" s="14">
        <v>74625.104420000003</v>
      </c>
      <c r="G8512" s="13">
        <v>0.36639987200704011</v>
      </c>
      <c r="H8512" s="12">
        <v>-41785421.07</v>
      </c>
      <c r="I8512" s="12">
        <v>-15.310172931808276</v>
      </c>
      <c r="J8512" t="s">
        <v>25</v>
      </c>
      <c r="K8512" s="14">
        <v>4143.6541719999996</v>
      </c>
      <c r="L8512" s="14">
        <v>27342.628708</v>
      </c>
      <c r="M8512" s="13">
        <v>0.1515455670429974</v>
      </c>
      <c r="N8512" s="12">
        <v>-2.3201888384772351</v>
      </c>
      <c r="O8512" s="2">
        <f>DATE(LEFT(ALT[[#This Row],[DATEMTH]],4),RIGHT(ALT[[#This Row],[DATEMTH]],2),1)</f>
        <v>44896</v>
      </c>
      <c r="P8512" t="str">
        <f>IF(AND(ALT[[#This Row],[DATE]]&gt;=DATE(2023,6,1),ALT[[#This Row],[DATE]]&lt;=DATE(2024,5,31)),"Y","N")</f>
        <v>N</v>
      </c>
      <c r="Q8512" t="str">
        <f>LEFT(ALT[[#This Row],[DATEMTH]],4)</f>
        <v>2022</v>
      </c>
    </row>
    <row r="8513" spans="1:17" x14ac:dyDescent="0.25">
      <c r="A8513" t="s">
        <v>85</v>
      </c>
      <c r="B8513" t="s">
        <v>14</v>
      </c>
      <c r="C8513" t="s">
        <v>20</v>
      </c>
      <c r="D8513" t="s">
        <v>22</v>
      </c>
      <c r="E8513" s="14">
        <v>27342.628708</v>
      </c>
      <c r="F8513" s="14">
        <v>74625.104420000003</v>
      </c>
      <c r="G8513" s="13">
        <v>0.36639987200704011</v>
      </c>
      <c r="H8513" s="12">
        <v>-41785421.07</v>
      </c>
      <c r="I8513" s="12">
        <v>-15.310172931808276</v>
      </c>
      <c r="J8513" t="s">
        <v>24</v>
      </c>
      <c r="K8513" s="14">
        <v>13769.290712000002</v>
      </c>
      <c r="L8513" s="14">
        <v>27342.628708</v>
      </c>
      <c r="M8513" s="13">
        <v>0.50358328231884064</v>
      </c>
      <c r="N8513" s="12">
        <v>-7.7099471378690794</v>
      </c>
      <c r="O8513" s="2">
        <f>DATE(LEFT(ALT[[#This Row],[DATEMTH]],4),RIGHT(ALT[[#This Row],[DATEMTH]],2),1)</f>
        <v>44896</v>
      </c>
      <c r="P8513" t="str">
        <f>IF(AND(ALT[[#This Row],[DATE]]&gt;=DATE(2023,6,1),ALT[[#This Row],[DATE]]&lt;=DATE(2024,5,31)),"Y","N")</f>
        <v>N</v>
      </c>
      <c r="Q8513" t="str">
        <f>LEFT(ALT[[#This Row],[DATEMTH]],4)</f>
        <v>2022</v>
      </c>
    </row>
    <row r="8514" spans="1:17" x14ac:dyDescent="0.25">
      <c r="A8514" t="s">
        <v>85</v>
      </c>
      <c r="B8514" t="s">
        <v>14</v>
      </c>
      <c r="C8514" t="s">
        <v>15</v>
      </c>
      <c r="D8514" t="s">
        <v>17</v>
      </c>
      <c r="E8514" s="14">
        <v>11465.062152</v>
      </c>
      <c r="F8514" s="14">
        <v>74625.104420000003</v>
      </c>
      <c r="G8514" s="13">
        <v>0.15363545875223311</v>
      </c>
      <c r="H8514" s="12">
        <v>-56404547.760000005</v>
      </c>
      <c r="I8514" s="12">
        <v>-8.665738570819844</v>
      </c>
      <c r="J8514" t="s">
        <v>16</v>
      </c>
      <c r="K8514" s="14">
        <v>3304.1019840000008</v>
      </c>
      <c r="L8514" s="14">
        <v>11465.062152</v>
      </c>
      <c r="M8514" s="13">
        <v>0.28818875468752897</v>
      </c>
      <c r="N8514" s="12">
        <v>-2.4973684071722579</v>
      </c>
      <c r="O8514" s="2">
        <f>DATE(LEFT(ALT[[#This Row],[DATEMTH]],4),RIGHT(ALT[[#This Row],[DATEMTH]],2),1)</f>
        <v>44896</v>
      </c>
      <c r="P8514" t="str">
        <f>IF(AND(ALT[[#This Row],[DATE]]&gt;=DATE(2023,6,1),ALT[[#This Row],[DATE]]&lt;=DATE(2024,5,31)),"Y","N")</f>
        <v>N</v>
      </c>
      <c r="Q8514" t="str">
        <f>LEFT(ALT[[#This Row],[DATEMTH]],4)</f>
        <v>2022</v>
      </c>
    </row>
    <row r="8515" spans="1:17" x14ac:dyDescent="0.25">
      <c r="A8515" t="s">
        <v>85</v>
      </c>
      <c r="B8515" t="s">
        <v>14</v>
      </c>
      <c r="C8515" t="s">
        <v>15</v>
      </c>
      <c r="D8515" t="s">
        <v>17</v>
      </c>
      <c r="E8515" s="14">
        <v>11465.062152</v>
      </c>
      <c r="F8515" s="14">
        <v>74625.104420000003</v>
      </c>
      <c r="G8515" s="13">
        <v>0.15363545875223311</v>
      </c>
      <c r="H8515" s="12">
        <v>-56404547.760000005</v>
      </c>
      <c r="I8515" s="12">
        <v>-8.665738570819844</v>
      </c>
      <c r="J8515" t="s">
        <v>24</v>
      </c>
      <c r="K8515" s="14">
        <v>5191.8522759999996</v>
      </c>
      <c r="L8515" s="14">
        <v>11465.062152</v>
      </c>
      <c r="M8515" s="13">
        <v>0.45284118020191605</v>
      </c>
      <c r="N8515" s="12">
        <v>-3.9242032817313235</v>
      </c>
      <c r="O8515" s="2">
        <f>DATE(LEFT(ALT[[#This Row],[DATEMTH]],4),RIGHT(ALT[[#This Row],[DATEMTH]],2),1)</f>
        <v>44896</v>
      </c>
      <c r="P8515" t="str">
        <f>IF(AND(ALT[[#This Row],[DATE]]&gt;=DATE(2023,6,1),ALT[[#This Row],[DATE]]&lt;=DATE(2024,5,31)),"Y","N")</f>
        <v>N</v>
      </c>
      <c r="Q8515" t="str">
        <f>LEFT(ALT[[#This Row],[DATEMTH]],4)</f>
        <v>2022</v>
      </c>
    </row>
    <row r="8516" spans="1:17" x14ac:dyDescent="0.25">
      <c r="A8516" t="s">
        <v>85</v>
      </c>
      <c r="B8516" t="s">
        <v>14</v>
      </c>
      <c r="C8516" t="s">
        <v>15</v>
      </c>
      <c r="D8516" t="s">
        <v>17</v>
      </c>
      <c r="E8516" s="14">
        <v>11465.062152</v>
      </c>
      <c r="F8516" s="14">
        <v>74625.104420000003</v>
      </c>
      <c r="G8516" s="13">
        <v>0.15363545875223311</v>
      </c>
      <c r="H8516" s="12">
        <v>-56404547.760000005</v>
      </c>
      <c r="I8516" s="12">
        <v>-8.665738570819844</v>
      </c>
      <c r="J8516" t="s">
        <v>26</v>
      </c>
      <c r="K8516" s="14">
        <v>1723.3488879999995</v>
      </c>
      <c r="L8516" s="14">
        <v>11465.062152</v>
      </c>
      <c r="M8516" s="13">
        <v>0.1503130872866113</v>
      </c>
      <c r="N8516" s="12">
        <v>-1.3025739181985976</v>
      </c>
      <c r="O8516" s="2">
        <f>DATE(LEFT(ALT[[#This Row],[DATEMTH]],4),RIGHT(ALT[[#This Row],[DATEMTH]],2),1)</f>
        <v>44896</v>
      </c>
      <c r="P8516" t="str">
        <f>IF(AND(ALT[[#This Row],[DATE]]&gt;=DATE(2023,6,1),ALT[[#This Row],[DATE]]&lt;=DATE(2024,5,31)),"Y","N")</f>
        <v>N</v>
      </c>
      <c r="Q8516" t="str">
        <f>LEFT(ALT[[#This Row],[DATEMTH]],4)</f>
        <v>2022</v>
      </c>
    </row>
    <row r="8517" spans="1:17" x14ac:dyDescent="0.25">
      <c r="A8517" t="s">
        <v>85</v>
      </c>
      <c r="B8517" t="s">
        <v>14</v>
      </c>
      <c r="C8517" t="s">
        <v>15</v>
      </c>
      <c r="D8517" t="s">
        <v>17</v>
      </c>
      <c r="E8517" s="14">
        <v>11465.062152</v>
      </c>
      <c r="F8517" s="14">
        <v>74625.104420000003</v>
      </c>
      <c r="G8517" s="13">
        <v>0.15363545875223311</v>
      </c>
      <c r="H8517" s="12">
        <v>-56404547.760000005</v>
      </c>
      <c r="I8517" s="12">
        <v>-8.665738570819844</v>
      </c>
      <c r="J8517" t="s">
        <v>25</v>
      </c>
      <c r="K8517" s="14">
        <v>1245.7590040000002</v>
      </c>
      <c r="L8517" s="14">
        <v>11465.062152</v>
      </c>
      <c r="M8517" s="13">
        <v>0.10865697782394369</v>
      </c>
      <c r="N8517" s="12">
        <v>-0.94159296371766532</v>
      </c>
      <c r="O8517" s="2">
        <f>DATE(LEFT(ALT[[#This Row],[DATEMTH]],4),RIGHT(ALT[[#This Row],[DATEMTH]],2),1)</f>
        <v>44896</v>
      </c>
      <c r="P8517" t="str">
        <f>IF(AND(ALT[[#This Row],[DATE]]&gt;=DATE(2023,6,1),ALT[[#This Row],[DATE]]&lt;=DATE(2024,5,31)),"Y","N")</f>
        <v>N</v>
      </c>
      <c r="Q8517" t="str">
        <f>LEFT(ALT[[#This Row],[DATEMTH]],4)</f>
        <v>2022</v>
      </c>
    </row>
    <row r="8518" spans="1:17" x14ac:dyDescent="0.25">
      <c r="A8518" t="s">
        <v>85</v>
      </c>
      <c r="B8518" t="s">
        <v>14</v>
      </c>
      <c r="C8518" t="s">
        <v>18</v>
      </c>
      <c r="D8518" t="s">
        <v>17</v>
      </c>
      <c r="E8518" s="14">
        <v>11407.590896000002</v>
      </c>
      <c r="F8518" s="14">
        <v>74625.104420000003</v>
      </c>
      <c r="G8518" s="13">
        <v>0.15286532574609965</v>
      </c>
      <c r="H8518" s="12">
        <v>-56404547.760000005</v>
      </c>
      <c r="I8518" s="12">
        <v>-8.6222995668938367</v>
      </c>
      <c r="J8518" t="s">
        <v>25</v>
      </c>
      <c r="K8518" s="14">
        <v>1062.9895239999998</v>
      </c>
      <c r="L8518" s="14">
        <v>11407.590896</v>
      </c>
      <c r="M8518" s="13">
        <v>9.318264773789621E-2</v>
      </c>
      <c r="N8518" s="12">
        <v>-0.80344870323248341</v>
      </c>
      <c r="O8518" s="2">
        <f>DATE(LEFT(ALT[[#This Row],[DATEMTH]],4),RIGHT(ALT[[#This Row],[DATEMTH]],2),1)</f>
        <v>44896</v>
      </c>
      <c r="P8518" t="str">
        <f>IF(AND(ALT[[#This Row],[DATE]]&gt;=DATE(2023,6,1),ALT[[#This Row],[DATE]]&lt;=DATE(2024,5,31)),"Y","N")</f>
        <v>N</v>
      </c>
      <c r="Q8518" t="str">
        <f>LEFT(ALT[[#This Row],[DATEMTH]],4)</f>
        <v>2022</v>
      </c>
    </row>
    <row r="8519" spans="1:17" x14ac:dyDescent="0.25">
      <c r="A8519" t="s">
        <v>85</v>
      </c>
      <c r="B8519" t="s">
        <v>14</v>
      </c>
      <c r="C8519" t="s">
        <v>18</v>
      </c>
      <c r="D8519" t="s">
        <v>17</v>
      </c>
      <c r="E8519" s="14">
        <v>11407.590896000002</v>
      </c>
      <c r="F8519" s="14">
        <v>74625.104420000003</v>
      </c>
      <c r="G8519" s="13">
        <v>0.15286532574609965</v>
      </c>
      <c r="H8519" s="12">
        <v>-56404547.760000005</v>
      </c>
      <c r="I8519" s="12">
        <v>-8.6222995668938367</v>
      </c>
      <c r="J8519" t="s">
        <v>26</v>
      </c>
      <c r="K8519" s="14">
        <v>2807.6263079999999</v>
      </c>
      <c r="L8519" s="14">
        <v>11407.590896</v>
      </c>
      <c r="M8519" s="13">
        <v>0.24611912660581792</v>
      </c>
      <c r="N8519" s="12">
        <v>-2.1221128387376331</v>
      </c>
      <c r="O8519" s="2">
        <f>DATE(LEFT(ALT[[#This Row],[DATEMTH]],4),RIGHT(ALT[[#This Row],[DATEMTH]],2),1)</f>
        <v>44896</v>
      </c>
      <c r="P8519" t="str">
        <f>IF(AND(ALT[[#This Row],[DATE]]&gt;=DATE(2023,6,1),ALT[[#This Row],[DATE]]&lt;=DATE(2024,5,31)),"Y","N")</f>
        <v>N</v>
      </c>
      <c r="Q8519" t="str">
        <f>LEFT(ALT[[#This Row],[DATEMTH]],4)</f>
        <v>2022</v>
      </c>
    </row>
    <row r="8520" spans="1:17" x14ac:dyDescent="0.25">
      <c r="A8520" t="s">
        <v>85</v>
      </c>
      <c r="B8520" t="s">
        <v>14</v>
      </c>
      <c r="C8520" t="s">
        <v>18</v>
      </c>
      <c r="D8520" t="s">
        <v>17</v>
      </c>
      <c r="E8520" s="14">
        <v>11407.590896000002</v>
      </c>
      <c r="F8520" s="14">
        <v>74625.104420000003</v>
      </c>
      <c r="G8520" s="13">
        <v>0.15286532574609965</v>
      </c>
      <c r="H8520" s="12">
        <v>-56404547.760000005</v>
      </c>
      <c r="I8520" s="12">
        <v>-8.6222995668938367</v>
      </c>
      <c r="J8520" t="s">
        <v>16</v>
      </c>
      <c r="K8520" s="14">
        <v>4191.8200880000004</v>
      </c>
      <c r="L8520" s="14">
        <v>11407.590896</v>
      </c>
      <c r="M8520" s="13">
        <v>0.36745883738431012</v>
      </c>
      <c r="N8520" s="12">
        <v>-3.1683401744300501</v>
      </c>
      <c r="O8520" s="2">
        <f>DATE(LEFT(ALT[[#This Row],[DATEMTH]],4),RIGHT(ALT[[#This Row],[DATEMTH]],2),1)</f>
        <v>44896</v>
      </c>
      <c r="P8520" t="str">
        <f>IF(AND(ALT[[#This Row],[DATE]]&gt;=DATE(2023,6,1),ALT[[#This Row],[DATE]]&lt;=DATE(2024,5,31)),"Y","N")</f>
        <v>N</v>
      </c>
      <c r="Q8520" t="str">
        <f>LEFT(ALT[[#This Row],[DATEMTH]],4)</f>
        <v>2022</v>
      </c>
    </row>
    <row r="8521" spans="1:17" x14ac:dyDescent="0.25">
      <c r="A8521" t="s">
        <v>85</v>
      </c>
      <c r="B8521" t="s">
        <v>14</v>
      </c>
      <c r="C8521" t="s">
        <v>18</v>
      </c>
      <c r="D8521" t="s">
        <v>17</v>
      </c>
      <c r="E8521" s="14">
        <v>11407.590896000002</v>
      </c>
      <c r="F8521" s="14">
        <v>74625.104420000003</v>
      </c>
      <c r="G8521" s="13">
        <v>0.15286532574609965</v>
      </c>
      <c r="H8521" s="12">
        <v>-56404547.760000005</v>
      </c>
      <c r="I8521" s="12">
        <v>-8.6222995668938367</v>
      </c>
      <c r="J8521" t="s">
        <v>24</v>
      </c>
      <c r="K8521" s="14">
        <v>3345.1549759999994</v>
      </c>
      <c r="L8521" s="14">
        <v>11407.590896</v>
      </c>
      <c r="M8521" s="13">
        <v>0.29323938827197571</v>
      </c>
      <c r="N8521" s="12">
        <v>-2.5283978504936697</v>
      </c>
      <c r="O8521" s="2">
        <f>DATE(LEFT(ALT[[#This Row],[DATEMTH]],4),RIGHT(ALT[[#This Row],[DATEMTH]],2),1)</f>
        <v>44896</v>
      </c>
      <c r="P8521" t="str">
        <f>IF(AND(ALT[[#This Row],[DATE]]&gt;=DATE(2023,6,1),ALT[[#This Row],[DATE]]&lt;=DATE(2024,5,31)),"Y","N")</f>
        <v>N</v>
      </c>
      <c r="Q8521" t="str">
        <f>LEFT(ALT[[#This Row],[DATEMTH]],4)</f>
        <v>2022</v>
      </c>
    </row>
    <row r="8522" spans="1:17" x14ac:dyDescent="0.25">
      <c r="A8522" t="s">
        <v>85</v>
      </c>
      <c r="B8522" t="s">
        <v>14</v>
      </c>
      <c r="C8522" t="s">
        <v>19</v>
      </c>
      <c r="D8522" t="s">
        <v>17</v>
      </c>
      <c r="E8522" s="14">
        <v>24409.822663999999</v>
      </c>
      <c r="F8522" s="14">
        <v>74625.104420000003</v>
      </c>
      <c r="G8522" s="13">
        <v>0.32709934349462716</v>
      </c>
      <c r="H8522" s="12">
        <v>-56404547.760000005</v>
      </c>
      <c r="I8522" s="12">
        <v>-18.449890542407346</v>
      </c>
      <c r="J8522" t="s">
        <v>26</v>
      </c>
      <c r="K8522" s="14">
        <v>940.93432800000005</v>
      </c>
      <c r="L8522" s="14">
        <v>24409.822663999999</v>
      </c>
      <c r="M8522" s="13">
        <v>3.8547364352126377E-2</v>
      </c>
      <c r="N8522" s="12">
        <v>-0.71119465299502649</v>
      </c>
      <c r="O8522" s="2">
        <f>DATE(LEFT(ALT[[#This Row],[DATEMTH]],4),RIGHT(ALT[[#This Row],[DATEMTH]],2),1)</f>
        <v>44896</v>
      </c>
      <c r="P8522" t="str">
        <f>IF(AND(ALT[[#This Row],[DATE]]&gt;=DATE(2023,6,1),ALT[[#This Row],[DATE]]&lt;=DATE(2024,5,31)),"Y","N")</f>
        <v>N</v>
      </c>
      <c r="Q8522" t="str">
        <f>LEFT(ALT[[#This Row],[DATEMTH]],4)</f>
        <v>2022</v>
      </c>
    </row>
    <row r="8523" spans="1:17" x14ac:dyDescent="0.25">
      <c r="A8523" t="s">
        <v>85</v>
      </c>
      <c r="B8523" t="s">
        <v>14</v>
      </c>
      <c r="C8523" t="s">
        <v>19</v>
      </c>
      <c r="D8523" t="s">
        <v>17</v>
      </c>
      <c r="E8523" s="14">
        <v>24409.822663999999</v>
      </c>
      <c r="F8523" s="14">
        <v>74625.104420000003</v>
      </c>
      <c r="G8523" s="13">
        <v>0.32709934349462716</v>
      </c>
      <c r="H8523" s="12">
        <v>-56404547.760000005</v>
      </c>
      <c r="I8523" s="12">
        <v>-18.449890542407346</v>
      </c>
      <c r="J8523" t="s">
        <v>25</v>
      </c>
      <c r="K8523" s="14">
        <v>15707.938232</v>
      </c>
      <c r="L8523" s="14">
        <v>24409.822663999999</v>
      </c>
      <c r="M8523" s="13">
        <v>0.64350890410876771</v>
      </c>
      <c r="N8523" s="12">
        <v>-11.872668843871269</v>
      </c>
      <c r="O8523" s="2">
        <f>DATE(LEFT(ALT[[#This Row],[DATEMTH]],4),RIGHT(ALT[[#This Row],[DATEMTH]],2),1)</f>
        <v>44896</v>
      </c>
      <c r="P8523" t="str">
        <f>IF(AND(ALT[[#This Row],[DATE]]&gt;=DATE(2023,6,1),ALT[[#This Row],[DATE]]&lt;=DATE(2024,5,31)),"Y","N")</f>
        <v>N</v>
      </c>
      <c r="Q8523" t="str">
        <f>LEFT(ALT[[#This Row],[DATEMTH]],4)</f>
        <v>2022</v>
      </c>
    </row>
    <row r="8524" spans="1:17" x14ac:dyDescent="0.25">
      <c r="A8524" t="s">
        <v>85</v>
      </c>
      <c r="B8524" t="s">
        <v>14</v>
      </c>
      <c r="C8524" t="s">
        <v>19</v>
      </c>
      <c r="D8524" t="s">
        <v>17</v>
      </c>
      <c r="E8524" s="14">
        <v>24409.822663999999</v>
      </c>
      <c r="F8524" s="14">
        <v>74625.104420000003</v>
      </c>
      <c r="G8524" s="13">
        <v>0.32709934349462716</v>
      </c>
      <c r="H8524" s="12">
        <v>-56404547.760000005</v>
      </c>
      <c r="I8524" s="12">
        <v>-18.449890542407346</v>
      </c>
      <c r="J8524" t="s">
        <v>24</v>
      </c>
      <c r="K8524" s="14">
        <v>7757.2765920000002</v>
      </c>
      <c r="L8524" s="14">
        <v>24409.822663999999</v>
      </c>
      <c r="M8524" s="13">
        <v>0.31779323835238493</v>
      </c>
      <c r="N8524" s="12">
        <v>-5.8632504627186703</v>
      </c>
      <c r="O8524" s="2">
        <f>DATE(LEFT(ALT[[#This Row],[DATEMTH]],4),RIGHT(ALT[[#This Row],[DATEMTH]],2),1)</f>
        <v>44896</v>
      </c>
      <c r="P8524" t="str">
        <f>IF(AND(ALT[[#This Row],[DATE]]&gt;=DATE(2023,6,1),ALT[[#This Row],[DATE]]&lt;=DATE(2024,5,31)),"Y","N")</f>
        <v>N</v>
      </c>
      <c r="Q8524" t="str">
        <f>LEFT(ALT[[#This Row],[DATEMTH]],4)</f>
        <v>2022</v>
      </c>
    </row>
    <row r="8525" spans="1:17" x14ac:dyDescent="0.25">
      <c r="A8525" t="s">
        <v>85</v>
      </c>
      <c r="B8525" t="s">
        <v>14</v>
      </c>
      <c r="C8525" t="s">
        <v>19</v>
      </c>
      <c r="D8525" t="s">
        <v>17</v>
      </c>
      <c r="E8525" s="14">
        <v>24409.822663999999</v>
      </c>
      <c r="F8525" s="14">
        <v>74625.104420000003</v>
      </c>
      <c r="G8525" s="13">
        <v>0.32709934349462716</v>
      </c>
      <c r="H8525" s="12">
        <v>-56404547.760000005</v>
      </c>
      <c r="I8525" s="12">
        <v>-18.449890542407346</v>
      </c>
      <c r="J8525" t="s">
        <v>16</v>
      </c>
      <c r="K8525" s="14">
        <v>3.6735120000000001</v>
      </c>
      <c r="L8525" s="14">
        <v>24409.822663999999</v>
      </c>
      <c r="M8525" s="13">
        <v>1.5049318672100617E-4</v>
      </c>
      <c r="N8525" s="12">
        <v>-2.7765828223806346E-3</v>
      </c>
      <c r="O8525" s="2">
        <f>DATE(LEFT(ALT[[#This Row],[DATEMTH]],4),RIGHT(ALT[[#This Row],[DATEMTH]],2),1)</f>
        <v>44896</v>
      </c>
      <c r="P8525" t="str">
        <f>IF(AND(ALT[[#This Row],[DATE]]&gt;=DATE(2023,6,1),ALT[[#This Row],[DATE]]&lt;=DATE(2024,5,31)),"Y","N")</f>
        <v>N</v>
      </c>
      <c r="Q8525" t="str">
        <f>LEFT(ALT[[#This Row],[DATEMTH]],4)</f>
        <v>2022</v>
      </c>
    </row>
    <row r="8526" spans="1:17" x14ac:dyDescent="0.25">
      <c r="A8526" t="s">
        <v>85</v>
      </c>
      <c r="B8526" t="s">
        <v>14</v>
      </c>
      <c r="C8526" t="s">
        <v>20</v>
      </c>
      <c r="D8526" t="s">
        <v>17</v>
      </c>
      <c r="E8526" s="14">
        <v>27342.628708</v>
      </c>
      <c r="F8526" s="14">
        <v>74625.104420000003</v>
      </c>
      <c r="G8526" s="13">
        <v>0.36639987200704011</v>
      </c>
      <c r="H8526" s="12">
        <v>-56404547.760000005</v>
      </c>
      <c r="I8526" s="12">
        <v>-20.666619079878981</v>
      </c>
      <c r="J8526" t="s">
        <v>26</v>
      </c>
      <c r="K8526" s="14">
        <v>1745.2340640000004</v>
      </c>
      <c r="L8526" s="14">
        <v>27342.628708</v>
      </c>
      <c r="M8526" s="13">
        <v>6.3828320335907351E-2</v>
      </c>
      <c r="N8526" s="12">
        <v>-1.3191155828906904</v>
      </c>
      <c r="O8526" s="2">
        <f>DATE(LEFT(ALT[[#This Row],[DATEMTH]],4),RIGHT(ALT[[#This Row],[DATEMTH]],2),1)</f>
        <v>44896</v>
      </c>
      <c r="P8526" t="str">
        <f>IF(AND(ALT[[#This Row],[DATE]]&gt;=DATE(2023,6,1),ALT[[#This Row],[DATE]]&lt;=DATE(2024,5,31)),"Y","N")</f>
        <v>N</v>
      </c>
      <c r="Q8526" t="str">
        <f>LEFT(ALT[[#This Row],[DATEMTH]],4)</f>
        <v>2022</v>
      </c>
    </row>
    <row r="8527" spans="1:17" x14ac:dyDescent="0.25">
      <c r="A8527" t="s">
        <v>85</v>
      </c>
      <c r="B8527" t="s">
        <v>14</v>
      </c>
      <c r="C8527" t="s">
        <v>20</v>
      </c>
      <c r="D8527" t="s">
        <v>17</v>
      </c>
      <c r="E8527" s="14">
        <v>27342.628708</v>
      </c>
      <c r="F8527" s="14">
        <v>74625.104420000003</v>
      </c>
      <c r="G8527" s="13">
        <v>0.36639987200704011</v>
      </c>
      <c r="H8527" s="12">
        <v>-56404547.760000005</v>
      </c>
      <c r="I8527" s="12">
        <v>-20.666619079878981</v>
      </c>
      <c r="J8527" t="s">
        <v>16</v>
      </c>
      <c r="K8527" s="14">
        <v>7684.4497600000004</v>
      </c>
      <c r="L8527" s="14">
        <v>27342.628708</v>
      </c>
      <c r="M8527" s="13">
        <v>0.28104283030225463</v>
      </c>
      <c r="N8527" s="12">
        <v>-5.8082051189877664</v>
      </c>
      <c r="O8527" s="2">
        <f>DATE(LEFT(ALT[[#This Row],[DATEMTH]],4),RIGHT(ALT[[#This Row],[DATEMTH]],2),1)</f>
        <v>44896</v>
      </c>
      <c r="P8527" t="str">
        <f>IF(AND(ALT[[#This Row],[DATE]]&gt;=DATE(2023,6,1),ALT[[#This Row],[DATE]]&lt;=DATE(2024,5,31)),"Y","N")</f>
        <v>N</v>
      </c>
      <c r="Q8527" t="str">
        <f>LEFT(ALT[[#This Row],[DATEMTH]],4)</f>
        <v>2022</v>
      </c>
    </row>
    <row r="8528" spans="1:17" x14ac:dyDescent="0.25">
      <c r="A8528" t="s">
        <v>85</v>
      </c>
      <c r="B8528" t="s">
        <v>14</v>
      </c>
      <c r="C8528" t="s">
        <v>20</v>
      </c>
      <c r="D8528" t="s">
        <v>17</v>
      </c>
      <c r="E8528" s="14">
        <v>27342.628708</v>
      </c>
      <c r="F8528" s="14">
        <v>74625.104420000003</v>
      </c>
      <c r="G8528" s="13">
        <v>0.36639987200704011</v>
      </c>
      <c r="H8528" s="12">
        <v>-56404547.760000005</v>
      </c>
      <c r="I8528" s="12">
        <v>-20.666619079878981</v>
      </c>
      <c r="J8528" t="s">
        <v>25</v>
      </c>
      <c r="K8528" s="14">
        <v>4143.6541719999996</v>
      </c>
      <c r="L8528" s="14">
        <v>27342.628708</v>
      </c>
      <c r="M8528" s="13">
        <v>0.1515455670429974</v>
      </c>
      <c r="N8528" s="12">
        <v>-3.1319345073218892</v>
      </c>
      <c r="O8528" s="2">
        <f>DATE(LEFT(ALT[[#This Row],[DATEMTH]],4),RIGHT(ALT[[#This Row],[DATEMTH]],2),1)</f>
        <v>44896</v>
      </c>
      <c r="P8528" t="str">
        <f>IF(AND(ALT[[#This Row],[DATE]]&gt;=DATE(2023,6,1),ALT[[#This Row],[DATE]]&lt;=DATE(2024,5,31)),"Y","N")</f>
        <v>N</v>
      </c>
      <c r="Q8528" t="str">
        <f>LEFT(ALT[[#This Row],[DATEMTH]],4)</f>
        <v>2022</v>
      </c>
    </row>
    <row r="8529" spans="1:17" x14ac:dyDescent="0.25">
      <c r="A8529" t="s">
        <v>85</v>
      </c>
      <c r="B8529" t="s">
        <v>14</v>
      </c>
      <c r="C8529" t="s">
        <v>20</v>
      </c>
      <c r="D8529" t="s">
        <v>17</v>
      </c>
      <c r="E8529" s="14">
        <v>27342.628708</v>
      </c>
      <c r="F8529" s="14">
        <v>74625.104420000003</v>
      </c>
      <c r="G8529" s="13">
        <v>0.36639987200704011</v>
      </c>
      <c r="H8529" s="12">
        <v>-56404547.760000005</v>
      </c>
      <c r="I8529" s="12">
        <v>-20.666619079878981</v>
      </c>
      <c r="J8529" t="s">
        <v>24</v>
      </c>
      <c r="K8529" s="14">
        <v>13769.290712000002</v>
      </c>
      <c r="L8529" s="14">
        <v>27342.628708</v>
      </c>
      <c r="M8529" s="13">
        <v>0.50358328231884064</v>
      </c>
      <c r="N8529" s="12">
        <v>-10.407363870678635</v>
      </c>
      <c r="O8529" s="2">
        <f>DATE(LEFT(ALT[[#This Row],[DATEMTH]],4),RIGHT(ALT[[#This Row],[DATEMTH]],2),1)</f>
        <v>44896</v>
      </c>
      <c r="P8529" t="str">
        <f>IF(AND(ALT[[#This Row],[DATE]]&gt;=DATE(2023,6,1),ALT[[#This Row],[DATE]]&lt;=DATE(2024,5,31)),"Y","N")</f>
        <v>N</v>
      </c>
      <c r="Q8529" t="str">
        <f>LEFT(ALT[[#This Row],[DATEMTH]],4)</f>
        <v>2022</v>
      </c>
    </row>
    <row r="8530" spans="1:17" x14ac:dyDescent="0.25">
      <c r="A8530" t="s">
        <v>85</v>
      </c>
      <c r="B8530" t="s">
        <v>14</v>
      </c>
      <c r="C8530" t="s">
        <v>15</v>
      </c>
      <c r="D8530" t="s">
        <v>23</v>
      </c>
      <c r="E8530" s="14">
        <v>11465.062152</v>
      </c>
      <c r="F8530" s="14">
        <v>74625.104420000003</v>
      </c>
      <c r="G8530" s="13">
        <v>0.15363545875223311</v>
      </c>
      <c r="H8530" s="12">
        <v>-31926021.129999999</v>
      </c>
      <c r="I8530" s="12">
        <v>-4.9049689024410377</v>
      </c>
      <c r="J8530" t="s">
        <v>24</v>
      </c>
      <c r="K8530" s="14">
        <v>5191.8522759999996</v>
      </c>
      <c r="L8530" s="14">
        <v>11465.062152</v>
      </c>
      <c r="M8530" s="13">
        <v>0.45284118020191605</v>
      </c>
      <c r="N8530" s="12">
        <v>-2.2211719066350963</v>
      </c>
      <c r="O8530" s="2">
        <f>DATE(LEFT(ALT[[#This Row],[DATEMTH]],4),RIGHT(ALT[[#This Row],[DATEMTH]],2),1)</f>
        <v>44896</v>
      </c>
      <c r="P8530" t="str">
        <f>IF(AND(ALT[[#This Row],[DATE]]&gt;=DATE(2023,6,1),ALT[[#This Row],[DATE]]&lt;=DATE(2024,5,31)),"Y","N")</f>
        <v>N</v>
      </c>
      <c r="Q8530" t="str">
        <f>LEFT(ALT[[#This Row],[DATEMTH]],4)</f>
        <v>2022</v>
      </c>
    </row>
    <row r="8531" spans="1:17" x14ac:dyDescent="0.25">
      <c r="A8531" t="s">
        <v>85</v>
      </c>
      <c r="B8531" t="s">
        <v>14</v>
      </c>
      <c r="C8531" t="s">
        <v>15</v>
      </c>
      <c r="D8531" t="s">
        <v>23</v>
      </c>
      <c r="E8531" s="14">
        <v>11465.062152</v>
      </c>
      <c r="F8531" s="14">
        <v>74625.104420000003</v>
      </c>
      <c r="G8531" s="13">
        <v>0.15363545875223311</v>
      </c>
      <c r="H8531" s="12">
        <v>-31926021.129999999</v>
      </c>
      <c r="I8531" s="12">
        <v>-4.9049689024410377</v>
      </c>
      <c r="J8531" t="s">
        <v>26</v>
      </c>
      <c r="K8531" s="14">
        <v>1723.3488879999995</v>
      </c>
      <c r="L8531" s="14">
        <v>11465.062152</v>
      </c>
      <c r="M8531" s="13">
        <v>0.1503130872866113</v>
      </c>
      <c r="N8531" s="12">
        <v>-0.73728101877073371</v>
      </c>
      <c r="O8531" s="2">
        <f>DATE(LEFT(ALT[[#This Row],[DATEMTH]],4),RIGHT(ALT[[#This Row],[DATEMTH]],2),1)</f>
        <v>44896</v>
      </c>
      <c r="P8531" t="str">
        <f>IF(AND(ALT[[#This Row],[DATE]]&gt;=DATE(2023,6,1),ALT[[#This Row],[DATE]]&lt;=DATE(2024,5,31)),"Y","N")</f>
        <v>N</v>
      </c>
      <c r="Q8531" t="str">
        <f>LEFT(ALT[[#This Row],[DATEMTH]],4)</f>
        <v>2022</v>
      </c>
    </row>
    <row r="8532" spans="1:17" x14ac:dyDescent="0.25">
      <c r="A8532" t="s">
        <v>85</v>
      </c>
      <c r="B8532" t="s">
        <v>14</v>
      </c>
      <c r="C8532" t="s">
        <v>15</v>
      </c>
      <c r="D8532" t="s">
        <v>23</v>
      </c>
      <c r="E8532" s="14">
        <v>11465.062152</v>
      </c>
      <c r="F8532" s="14">
        <v>74625.104420000003</v>
      </c>
      <c r="G8532" s="13">
        <v>0.15363545875223311</v>
      </c>
      <c r="H8532" s="12">
        <v>-31926021.129999999</v>
      </c>
      <c r="I8532" s="12">
        <v>-4.9049689024410377</v>
      </c>
      <c r="J8532" t="s">
        <v>16</v>
      </c>
      <c r="K8532" s="14">
        <v>3304.1019840000008</v>
      </c>
      <c r="L8532" s="14">
        <v>11465.062152</v>
      </c>
      <c r="M8532" s="13">
        <v>0.28818875468752897</v>
      </c>
      <c r="N8532" s="12">
        <v>-1.4135568797755385</v>
      </c>
      <c r="O8532" s="2">
        <f>DATE(LEFT(ALT[[#This Row],[DATEMTH]],4),RIGHT(ALT[[#This Row],[DATEMTH]],2),1)</f>
        <v>44896</v>
      </c>
      <c r="P8532" t="str">
        <f>IF(AND(ALT[[#This Row],[DATE]]&gt;=DATE(2023,6,1),ALT[[#This Row],[DATE]]&lt;=DATE(2024,5,31)),"Y","N")</f>
        <v>N</v>
      </c>
      <c r="Q8532" t="str">
        <f>LEFT(ALT[[#This Row],[DATEMTH]],4)</f>
        <v>2022</v>
      </c>
    </row>
    <row r="8533" spans="1:17" x14ac:dyDescent="0.25">
      <c r="A8533" t="s">
        <v>85</v>
      </c>
      <c r="B8533" t="s">
        <v>14</v>
      </c>
      <c r="C8533" t="s">
        <v>15</v>
      </c>
      <c r="D8533" t="s">
        <v>23</v>
      </c>
      <c r="E8533" s="14">
        <v>11465.062152</v>
      </c>
      <c r="F8533" s="14">
        <v>74625.104420000003</v>
      </c>
      <c r="G8533" s="13">
        <v>0.15363545875223311</v>
      </c>
      <c r="H8533" s="12">
        <v>-31926021.129999999</v>
      </c>
      <c r="I8533" s="12">
        <v>-4.9049689024410377</v>
      </c>
      <c r="J8533" t="s">
        <v>25</v>
      </c>
      <c r="K8533" s="14">
        <v>1245.7590040000002</v>
      </c>
      <c r="L8533" s="14">
        <v>11465.062152</v>
      </c>
      <c r="M8533" s="13">
        <v>0.10865697782394369</v>
      </c>
      <c r="N8533" s="12">
        <v>-0.53295909725966928</v>
      </c>
      <c r="O8533" s="2">
        <f>DATE(LEFT(ALT[[#This Row],[DATEMTH]],4),RIGHT(ALT[[#This Row],[DATEMTH]],2),1)</f>
        <v>44896</v>
      </c>
      <c r="P8533" t="str">
        <f>IF(AND(ALT[[#This Row],[DATE]]&gt;=DATE(2023,6,1),ALT[[#This Row],[DATE]]&lt;=DATE(2024,5,31)),"Y","N")</f>
        <v>N</v>
      </c>
      <c r="Q8533" t="str">
        <f>LEFT(ALT[[#This Row],[DATEMTH]],4)</f>
        <v>2022</v>
      </c>
    </row>
    <row r="8534" spans="1:17" x14ac:dyDescent="0.25">
      <c r="A8534" t="s">
        <v>85</v>
      </c>
      <c r="B8534" t="s">
        <v>14</v>
      </c>
      <c r="C8534" t="s">
        <v>18</v>
      </c>
      <c r="D8534" t="s">
        <v>23</v>
      </c>
      <c r="E8534" s="14">
        <v>11407.590896000002</v>
      </c>
      <c r="F8534" s="14">
        <v>74625.104420000003</v>
      </c>
      <c r="G8534" s="13">
        <v>0.15286532574609965</v>
      </c>
      <c r="H8534" s="12">
        <v>-31926021.129999999</v>
      </c>
      <c r="I8534" s="12">
        <v>-4.88038161981431</v>
      </c>
      <c r="J8534" t="s">
        <v>25</v>
      </c>
      <c r="K8534" s="14">
        <v>1062.9895239999998</v>
      </c>
      <c r="L8534" s="14">
        <v>11407.590896</v>
      </c>
      <c r="M8534" s="13">
        <v>9.318264773789621E-2</v>
      </c>
      <c r="N8534" s="12">
        <v>-0.45476688130566018</v>
      </c>
      <c r="O8534" s="2">
        <f>DATE(LEFT(ALT[[#This Row],[DATEMTH]],4),RIGHT(ALT[[#This Row],[DATEMTH]],2),1)</f>
        <v>44896</v>
      </c>
      <c r="P8534" t="str">
        <f>IF(AND(ALT[[#This Row],[DATE]]&gt;=DATE(2023,6,1),ALT[[#This Row],[DATE]]&lt;=DATE(2024,5,31)),"Y","N")</f>
        <v>N</v>
      </c>
      <c r="Q8534" t="str">
        <f>LEFT(ALT[[#This Row],[DATEMTH]],4)</f>
        <v>2022</v>
      </c>
    </row>
    <row r="8535" spans="1:17" x14ac:dyDescent="0.25">
      <c r="A8535" t="s">
        <v>85</v>
      </c>
      <c r="B8535" t="s">
        <v>14</v>
      </c>
      <c r="C8535" t="s">
        <v>18</v>
      </c>
      <c r="D8535" t="s">
        <v>23</v>
      </c>
      <c r="E8535" s="14">
        <v>11407.590896000002</v>
      </c>
      <c r="F8535" s="14">
        <v>74625.104420000003</v>
      </c>
      <c r="G8535" s="13">
        <v>0.15286532574609965</v>
      </c>
      <c r="H8535" s="12">
        <v>-31926021.129999999</v>
      </c>
      <c r="I8535" s="12">
        <v>-4.88038161981431</v>
      </c>
      <c r="J8535" t="s">
        <v>16</v>
      </c>
      <c r="K8535" s="14">
        <v>4191.8200880000004</v>
      </c>
      <c r="L8535" s="14">
        <v>11407.590896</v>
      </c>
      <c r="M8535" s="13">
        <v>0.36745883738431012</v>
      </c>
      <c r="N8535" s="12">
        <v>-1.7933393560087225</v>
      </c>
      <c r="O8535" s="2">
        <f>DATE(LEFT(ALT[[#This Row],[DATEMTH]],4),RIGHT(ALT[[#This Row],[DATEMTH]],2),1)</f>
        <v>44896</v>
      </c>
      <c r="P8535" t="str">
        <f>IF(AND(ALT[[#This Row],[DATE]]&gt;=DATE(2023,6,1),ALT[[#This Row],[DATE]]&lt;=DATE(2024,5,31)),"Y","N")</f>
        <v>N</v>
      </c>
      <c r="Q8535" t="str">
        <f>LEFT(ALT[[#This Row],[DATEMTH]],4)</f>
        <v>2022</v>
      </c>
    </row>
    <row r="8536" spans="1:17" x14ac:dyDescent="0.25">
      <c r="A8536" t="s">
        <v>85</v>
      </c>
      <c r="B8536" t="s">
        <v>14</v>
      </c>
      <c r="C8536" t="s">
        <v>18</v>
      </c>
      <c r="D8536" t="s">
        <v>23</v>
      </c>
      <c r="E8536" s="14">
        <v>11407.590896000002</v>
      </c>
      <c r="F8536" s="14">
        <v>74625.104420000003</v>
      </c>
      <c r="G8536" s="13">
        <v>0.15286532574609965</v>
      </c>
      <c r="H8536" s="12">
        <v>-31926021.129999999</v>
      </c>
      <c r="I8536" s="12">
        <v>-4.88038161981431</v>
      </c>
      <c r="J8536" t="s">
        <v>26</v>
      </c>
      <c r="K8536" s="14">
        <v>2807.6263079999999</v>
      </c>
      <c r="L8536" s="14">
        <v>11407.590896</v>
      </c>
      <c r="M8536" s="13">
        <v>0.24611912660581792</v>
      </c>
      <c r="N8536" s="12">
        <v>-1.2011552617717849</v>
      </c>
      <c r="O8536" s="2">
        <f>DATE(LEFT(ALT[[#This Row],[DATEMTH]],4),RIGHT(ALT[[#This Row],[DATEMTH]],2),1)</f>
        <v>44896</v>
      </c>
      <c r="P8536" t="str">
        <f>IF(AND(ALT[[#This Row],[DATE]]&gt;=DATE(2023,6,1),ALT[[#This Row],[DATE]]&lt;=DATE(2024,5,31)),"Y","N")</f>
        <v>N</v>
      </c>
      <c r="Q8536" t="str">
        <f>LEFT(ALT[[#This Row],[DATEMTH]],4)</f>
        <v>2022</v>
      </c>
    </row>
    <row r="8537" spans="1:17" x14ac:dyDescent="0.25">
      <c r="A8537" t="s">
        <v>85</v>
      </c>
      <c r="B8537" t="s">
        <v>14</v>
      </c>
      <c r="C8537" t="s">
        <v>18</v>
      </c>
      <c r="D8537" t="s">
        <v>23</v>
      </c>
      <c r="E8537" s="14">
        <v>11407.590896000002</v>
      </c>
      <c r="F8537" s="14">
        <v>74625.104420000003</v>
      </c>
      <c r="G8537" s="13">
        <v>0.15286532574609965</v>
      </c>
      <c r="H8537" s="12">
        <v>-31926021.129999999</v>
      </c>
      <c r="I8537" s="12">
        <v>-4.88038161981431</v>
      </c>
      <c r="J8537" t="s">
        <v>24</v>
      </c>
      <c r="K8537" s="14">
        <v>3345.1549759999994</v>
      </c>
      <c r="L8537" s="14">
        <v>11407.590896</v>
      </c>
      <c r="M8537" s="13">
        <v>0.29323938827197571</v>
      </c>
      <c r="N8537" s="12">
        <v>-1.4311201207281421</v>
      </c>
      <c r="O8537" s="2">
        <f>DATE(LEFT(ALT[[#This Row],[DATEMTH]],4),RIGHT(ALT[[#This Row],[DATEMTH]],2),1)</f>
        <v>44896</v>
      </c>
      <c r="P8537" t="str">
        <f>IF(AND(ALT[[#This Row],[DATE]]&gt;=DATE(2023,6,1),ALT[[#This Row],[DATE]]&lt;=DATE(2024,5,31)),"Y","N")</f>
        <v>N</v>
      </c>
      <c r="Q8537" t="str">
        <f>LEFT(ALT[[#This Row],[DATEMTH]],4)</f>
        <v>2022</v>
      </c>
    </row>
    <row r="8538" spans="1:17" x14ac:dyDescent="0.25">
      <c r="A8538" t="s">
        <v>85</v>
      </c>
      <c r="B8538" t="s">
        <v>14</v>
      </c>
      <c r="C8538" t="s">
        <v>19</v>
      </c>
      <c r="D8538" t="s">
        <v>23</v>
      </c>
      <c r="E8538" s="14">
        <v>24409.822663999999</v>
      </c>
      <c r="F8538" s="14">
        <v>74625.104420000003</v>
      </c>
      <c r="G8538" s="13">
        <v>0.32709934349462716</v>
      </c>
      <c r="H8538" s="12">
        <v>-31926021.129999999</v>
      </c>
      <c r="I8538" s="12">
        <v>-10.442980552018595</v>
      </c>
      <c r="J8538" t="s">
        <v>25</v>
      </c>
      <c r="K8538" s="14">
        <v>15707.938232</v>
      </c>
      <c r="L8538" s="14">
        <v>24409.822663999999</v>
      </c>
      <c r="M8538" s="13">
        <v>0.64350890410876771</v>
      </c>
      <c r="N8538" s="12">
        <v>-6.7201509706586604</v>
      </c>
      <c r="O8538" s="2">
        <f>DATE(LEFT(ALT[[#This Row],[DATEMTH]],4),RIGHT(ALT[[#This Row],[DATEMTH]],2),1)</f>
        <v>44896</v>
      </c>
      <c r="P8538" t="str">
        <f>IF(AND(ALT[[#This Row],[DATE]]&gt;=DATE(2023,6,1),ALT[[#This Row],[DATE]]&lt;=DATE(2024,5,31)),"Y","N")</f>
        <v>N</v>
      </c>
      <c r="Q8538" t="str">
        <f>LEFT(ALT[[#This Row],[DATEMTH]],4)</f>
        <v>2022</v>
      </c>
    </row>
    <row r="8539" spans="1:17" x14ac:dyDescent="0.25">
      <c r="A8539" t="s">
        <v>85</v>
      </c>
      <c r="B8539" t="s">
        <v>14</v>
      </c>
      <c r="C8539" t="s">
        <v>19</v>
      </c>
      <c r="D8539" t="s">
        <v>23</v>
      </c>
      <c r="E8539" s="14">
        <v>24409.822663999999</v>
      </c>
      <c r="F8539" s="14">
        <v>74625.104420000003</v>
      </c>
      <c r="G8539" s="13">
        <v>0.32709934349462716</v>
      </c>
      <c r="H8539" s="12">
        <v>-31926021.129999999</v>
      </c>
      <c r="I8539" s="12">
        <v>-10.442980552018595</v>
      </c>
      <c r="J8539" t="s">
        <v>24</v>
      </c>
      <c r="K8539" s="14">
        <v>7757.2765920000002</v>
      </c>
      <c r="L8539" s="14">
        <v>24409.822663999999</v>
      </c>
      <c r="M8539" s="13">
        <v>0.31779323835238493</v>
      </c>
      <c r="N8539" s="12">
        <v>-3.3187086076769656</v>
      </c>
      <c r="O8539" s="2">
        <f>DATE(LEFT(ALT[[#This Row],[DATEMTH]],4),RIGHT(ALT[[#This Row],[DATEMTH]],2),1)</f>
        <v>44896</v>
      </c>
      <c r="P8539" t="str">
        <f>IF(AND(ALT[[#This Row],[DATE]]&gt;=DATE(2023,6,1),ALT[[#This Row],[DATE]]&lt;=DATE(2024,5,31)),"Y","N")</f>
        <v>N</v>
      </c>
      <c r="Q8539" t="str">
        <f>LEFT(ALT[[#This Row],[DATEMTH]],4)</f>
        <v>2022</v>
      </c>
    </row>
    <row r="8540" spans="1:17" x14ac:dyDescent="0.25">
      <c r="A8540" t="s">
        <v>85</v>
      </c>
      <c r="B8540" t="s">
        <v>14</v>
      </c>
      <c r="C8540" t="s">
        <v>19</v>
      </c>
      <c r="D8540" t="s">
        <v>23</v>
      </c>
      <c r="E8540" s="14">
        <v>24409.822663999999</v>
      </c>
      <c r="F8540" s="14">
        <v>74625.104420000003</v>
      </c>
      <c r="G8540" s="13">
        <v>0.32709934349462716</v>
      </c>
      <c r="H8540" s="12">
        <v>-31926021.129999999</v>
      </c>
      <c r="I8540" s="12">
        <v>-10.442980552018595</v>
      </c>
      <c r="J8540" t="s">
        <v>16</v>
      </c>
      <c r="K8540" s="14">
        <v>3.6735120000000001</v>
      </c>
      <c r="L8540" s="14">
        <v>24409.822663999999</v>
      </c>
      <c r="M8540" s="13">
        <v>1.5049318672100617E-4</v>
      </c>
      <c r="N8540" s="12">
        <v>-1.5715974221387704E-3</v>
      </c>
      <c r="O8540" s="2">
        <f>DATE(LEFT(ALT[[#This Row],[DATEMTH]],4),RIGHT(ALT[[#This Row],[DATEMTH]],2),1)</f>
        <v>44896</v>
      </c>
      <c r="P8540" t="str">
        <f>IF(AND(ALT[[#This Row],[DATE]]&gt;=DATE(2023,6,1),ALT[[#This Row],[DATE]]&lt;=DATE(2024,5,31)),"Y","N")</f>
        <v>N</v>
      </c>
      <c r="Q8540" t="str">
        <f>LEFT(ALT[[#This Row],[DATEMTH]],4)</f>
        <v>2022</v>
      </c>
    </row>
    <row r="8541" spans="1:17" x14ac:dyDescent="0.25">
      <c r="A8541" t="s">
        <v>85</v>
      </c>
      <c r="B8541" t="s">
        <v>14</v>
      </c>
      <c r="C8541" t="s">
        <v>19</v>
      </c>
      <c r="D8541" t="s">
        <v>23</v>
      </c>
      <c r="E8541" s="14">
        <v>24409.822663999999</v>
      </c>
      <c r="F8541" s="14">
        <v>74625.104420000003</v>
      </c>
      <c r="G8541" s="13">
        <v>0.32709934349462716</v>
      </c>
      <c r="H8541" s="12">
        <v>-31926021.129999999</v>
      </c>
      <c r="I8541" s="12">
        <v>-10.442980552018595</v>
      </c>
      <c r="J8541" t="s">
        <v>26</v>
      </c>
      <c r="K8541" s="14">
        <v>940.93432800000005</v>
      </c>
      <c r="L8541" s="14">
        <v>24409.822663999999</v>
      </c>
      <c r="M8541" s="13">
        <v>3.8547364352126377E-2</v>
      </c>
      <c r="N8541" s="12">
        <v>-0.40254937626083059</v>
      </c>
      <c r="O8541" s="2">
        <f>DATE(LEFT(ALT[[#This Row],[DATEMTH]],4),RIGHT(ALT[[#This Row],[DATEMTH]],2),1)</f>
        <v>44896</v>
      </c>
      <c r="P8541" t="str">
        <f>IF(AND(ALT[[#This Row],[DATE]]&gt;=DATE(2023,6,1),ALT[[#This Row],[DATE]]&lt;=DATE(2024,5,31)),"Y","N")</f>
        <v>N</v>
      </c>
      <c r="Q8541" t="str">
        <f>LEFT(ALT[[#This Row],[DATEMTH]],4)</f>
        <v>2022</v>
      </c>
    </row>
    <row r="8542" spans="1:17" x14ac:dyDescent="0.25">
      <c r="A8542" t="s">
        <v>85</v>
      </c>
      <c r="B8542" t="s">
        <v>14</v>
      </c>
      <c r="C8542" t="s">
        <v>20</v>
      </c>
      <c r="D8542" t="s">
        <v>23</v>
      </c>
      <c r="E8542" s="14">
        <v>27342.628708</v>
      </c>
      <c r="F8542" s="14">
        <v>74625.104420000003</v>
      </c>
      <c r="G8542" s="13">
        <v>0.36639987200704011</v>
      </c>
      <c r="H8542" s="12">
        <v>-31926021.129999999</v>
      </c>
      <c r="I8542" s="12">
        <v>-11.697690055726056</v>
      </c>
      <c r="J8542" t="s">
        <v>25</v>
      </c>
      <c r="K8542" s="14">
        <v>4143.6541719999996</v>
      </c>
      <c r="L8542" s="14">
        <v>27342.628708</v>
      </c>
      <c r="M8542" s="13">
        <v>0.1515455670429974</v>
      </c>
      <c r="N8542" s="12">
        <v>-1.7727330725882371</v>
      </c>
      <c r="O8542" s="2">
        <f>DATE(LEFT(ALT[[#This Row],[DATEMTH]],4),RIGHT(ALT[[#This Row],[DATEMTH]],2),1)</f>
        <v>44896</v>
      </c>
      <c r="P8542" t="str">
        <f>IF(AND(ALT[[#This Row],[DATE]]&gt;=DATE(2023,6,1),ALT[[#This Row],[DATE]]&lt;=DATE(2024,5,31)),"Y","N")</f>
        <v>N</v>
      </c>
      <c r="Q8542" t="str">
        <f>LEFT(ALT[[#This Row],[DATEMTH]],4)</f>
        <v>2022</v>
      </c>
    </row>
    <row r="8543" spans="1:17" x14ac:dyDescent="0.25">
      <c r="A8543" t="s">
        <v>85</v>
      </c>
      <c r="B8543" t="s">
        <v>14</v>
      </c>
      <c r="C8543" t="s">
        <v>20</v>
      </c>
      <c r="D8543" t="s">
        <v>23</v>
      </c>
      <c r="E8543" s="14">
        <v>27342.628708</v>
      </c>
      <c r="F8543" s="14">
        <v>74625.104420000003</v>
      </c>
      <c r="G8543" s="13">
        <v>0.36639987200704011</v>
      </c>
      <c r="H8543" s="12">
        <v>-31926021.129999999</v>
      </c>
      <c r="I8543" s="12">
        <v>-11.697690055726056</v>
      </c>
      <c r="J8543" t="s">
        <v>26</v>
      </c>
      <c r="K8543" s="14">
        <v>1745.2340640000004</v>
      </c>
      <c r="L8543" s="14">
        <v>27342.628708</v>
      </c>
      <c r="M8543" s="13">
        <v>6.3828320335907351E-2</v>
      </c>
      <c r="N8543" s="12">
        <v>-0.74664390806704062</v>
      </c>
      <c r="O8543" s="2">
        <f>DATE(LEFT(ALT[[#This Row],[DATEMTH]],4),RIGHT(ALT[[#This Row],[DATEMTH]],2),1)</f>
        <v>44896</v>
      </c>
      <c r="P8543" t="str">
        <f>IF(AND(ALT[[#This Row],[DATE]]&gt;=DATE(2023,6,1),ALT[[#This Row],[DATE]]&lt;=DATE(2024,5,31)),"Y","N")</f>
        <v>N</v>
      </c>
      <c r="Q8543" t="str">
        <f>LEFT(ALT[[#This Row],[DATEMTH]],4)</f>
        <v>2022</v>
      </c>
    </row>
    <row r="8544" spans="1:17" x14ac:dyDescent="0.25">
      <c r="A8544" t="s">
        <v>85</v>
      </c>
      <c r="B8544" t="s">
        <v>14</v>
      </c>
      <c r="C8544" t="s">
        <v>20</v>
      </c>
      <c r="D8544" t="s">
        <v>23</v>
      </c>
      <c r="E8544" s="14">
        <v>27342.628708</v>
      </c>
      <c r="F8544" s="14">
        <v>74625.104420000003</v>
      </c>
      <c r="G8544" s="13">
        <v>0.36639987200704011</v>
      </c>
      <c r="H8544" s="12">
        <v>-31926021.129999999</v>
      </c>
      <c r="I8544" s="12">
        <v>-11.697690055726056</v>
      </c>
      <c r="J8544" t="s">
        <v>24</v>
      </c>
      <c r="K8544" s="14">
        <v>13769.290712000002</v>
      </c>
      <c r="L8544" s="14">
        <v>27342.628708</v>
      </c>
      <c r="M8544" s="13">
        <v>0.50358328231884064</v>
      </c>
      <c r="N8544" s="12">
        <v>-5.8907611538109892</v>
      </c>
      <c r="O8544" s="2">
        <f>DATE(LEFT(ALT[[#This Row],[DATEMTH]],4),RIGHT(ALT[[#This Row],[DATEMTH]],2),1)</f>
        <v>44896</v>
      </c>
      <c r="P8544" t="str">
        <f>IF(AND(ALT[[#This Row],[DATE]]&gt;=DATE(2023,6,1),ALT[[#This Row],[DATE]]&lt;=DATE(2024,5,31)),"Y","N")</f>
        <v>N</v>
      </c>
      <c r="Q8544" t="str">
        <f>LEFT(ALT[[#This Row],[DATEMTH]],4)</f>
        <v>2022</v>
      </c>
    </row>
    <row r="8545" spans="1:17" x14ac:dyDescent="0.25">
      <c r="A8545" t="s">
        <v>85</v>
      </c>
      <c r="B8545" t="s">
        <v>14</v>
      </c>
      <c r="C8545" t="s">
        <v>20</v>
      </c>
      <c r="D8545" t="s">
        <v>23</v>
      </c>
      <c r="E8545" s="14">
        <v>27342.628708</v>
      </c>
      <c r="F8545" s="14">
        <v>74625.104420000003</v>
      </c>
      <c r="G8545" s="13">
        <v>0.36639987200704011</v>
      </c>
      <c r="H8545" s="12">
        <v>-31926021.129999999</v>
      </c>
      <c r="I8545" s="12">
        <v>-11.697690055726056</v>
      </c>
      <c r="J8545" t="s">
        <v>16</v>
      </c>
      <c r="K8545" s="14">
        <v>7684.4497600000004</v>
      </c>
      <c r="L8545" s="14">
        <v>27342.628708</v>
      </c>
      <c r="M8545" s="13">
        <v>0.28104283030225463</v>
      </c>
      <c r="N8545" s="12">
        <v>-3.2875519212597895</v>
      </c>
      <c r="O8545" s="2">
        <f>DATE(LEFT(ALT[[#This Row],[DATEMTH]],4),RIGHT(ALT[[#This Row],[DATEMTH]],2),1)</f>
        <v>44896</v>
      </c>
      <c r="P8545" t="str">
        <f>IF(AND(ALT[[#This Row],[DATE]]&gt;=DATE(2023,6,1),ALT[[#This Row],[DATE]]&lt;=DATE(2024,5,31)),"Y","N")</f>
        <v>N</v>
      </c>
      <c r="Q8545" t="str">
        <f>LEFT(ALT[[#This Row],[DATEMTH]],4)</f>
        <v>2022</v>
      </c>
    </row>
    <row r="8546" spans="1:17" x14ac:dyDescent="0.25">
      <c r="A8546" t="s">
        <v>85</v>
      </c>
      <c r="B8546" t="s">
        <v>110</v>
      </c>
      <c r="C8546" t="s">
        <v>15</v>
      </c>
      <c r="D8546" t="s">
        <v>22</v>
      </c>
      <c r="E8546" s="14">
        <v>4550641.245124002</v>
      </c>
      <c r="F8546" s="14">
        <v>24455349.453957979</v>
      </c>
      <c r="G8546" s="13">
        <v>0.18607958367928792</v>
      </c>
      <c r="H8546" s="12">
        <v>-41785421.07</v>
      </c>
      <c r="I8546" s="12">
        <v>-7.7754137565693453</v>
      </c>
      <c r="J8546" t="s">
        <v>16</v>
      </c>
      <c r="K8546" s="14">
        <v>1191515.9031730001</v>
      </c>
      <c r="L8546" s="14">
        <v>4550641.2451239983</v>
      </c>
      <c r="M8546" s="13">
        <v>0.26183472591905738</v>
      </c>
      <c r="N8546" s="12">
        <v>-2.0358733298586027</v>
      </c>
      <c r="O8546" s="2">
        <f>DATE(LEFT(ALT[[#This Row],[DATEMTH]],4),RIGHT(ALT[[#This Row],[DATEMTH]],2),1)</f>
        <v>44896</v>
      </c>
      <c r="P8546" t="str">
        <f>IF(AND(ALT[[#This Row],[DATE]]&gt;=DATE(2023,6,1),ALT[[#This Row],[DATE]]&lt;=DATE(2024,5,31)),"Y","N")</f>
        <v>N</v>
      </c>
      <c r="Q8546" t="str">
        <f>LEFT(ALT[[#This Row],[DATEMTH]],4)</f>
        <v>2022</v>
      </c>
    </row>
    <row r="8547" spans="1:17" x14ac:dyDescent="0.25">
      <c r="A8547" t="s">
        <v>85</v>
      </c>
      <c r="B8547" t="s">
        <v>110</v>
      </c>
      <c r="C8547" t="s">
        <v>15</v>
      </c>
      <c r="D8547" t="s">
        <v>22</v>
      </c>
      <c r="E8547" s="14">
        <v>4550641.245124002</v>
      </c>
      <c r="F8547" s="14">
        <v>24455349.453957979</v>
      </c>
      <c r="G8547" s="13">
        <v>0.18607958367928792</v>
      </c>
      <c r="H8547" s="12">
        <v>-41785421.07</v>
      </c>
      <c r="I8547" s="12">
        <v>-7.7754137565693453</v>
      </c>
      <c r="J8547" t="s">
        <v>24</v>
      </c>
      <c r="K8547" s="14">
        <v>1932093.6029389985</v>
      </c>
      <c r="L8547" s="14">
        <v>4550641.2451239983</v>
      </c>
      <c r="M8547" s="13">
        <v>0.42457611990600935</v>
      </c>
      <c r="N8547" s="12">
        <v>-3.3012550034280208</v>
      </c>
      <c r="O8547" s="2">
        <f>DATE(LEFT(ALT[[#This Row],[DATEMTH]],4),RIGHT(ALT[[#This Row],[DATEMTH]],2),1)</f>
        <v>44896</v>
      </c>
      <c r="P8547" t="str">
        <f>IF(AND(ALT[[#This Row],[DATE]]&gt;=DATE(2023,6,1),ALT[[#This Row],[DATE]]&lt;=DATE(2024,5,31)),"Y","N")</f>
        <v>N</v>
      </c>
      <c r="Q8547" t="str">
        <f>LEFT(ALT[[#This Row],[DATEMTH]],4)</f>
        <v>2022</v>
      </c>
    </row>
    <row r="8548" spans="1:17" x14ac:dyDescent="0.25">
      <c r="A8548" t="s">
        <v>85</v>
      </c>
      <c r="B8548" t="s">
        <v>110</v>
      </c>
      <c r="C8548" t="s">
        <v>15</v>
      </c>
      <c r="D8548" t="s">
        <v>22</v>
      </c>
      <c r="E8548" s="14">
        <v>4550641.245124002</v>
      </c>
      <c r="F8548" s="14">
        <v>24455349.453957979</v>
      </c>
      <c r="G8548" s="13">
        <v>0.18607958367928792</v>
      </c>
      <c r="H8548" s="12">
        <v>-41785421.07</v>
      </c>
      <c r="I8548" s="12">
        <v>-7.7754137565693453</v>
      </c>
      <c r="J8548" t="s">
        <v>26</v>
      </c>
      <c r="K8548" s="14">
        <v>917378.81385499949</v>
      </c>
      <c r="L8548" s="14">
        <v>4550641.2451239983</v>
      </c>
      <c r="M8548" s="13">
        <v>0.20159330618250093</v>
      </c>
      <c r="N8548" s="12">
        <v>-1.5674713661237138</v>
      </c>
      <c r="O8548" s="2">
        <f>DATE(LEFT(ALT[[#This Row],[DATEMTH]],4),RIGHT(ALT[[#This Row],[DATEMTH]],2),1)</f>
        <v>44896</v>
      </c>
      <c r="P8548" t="str">
        <f>IF(AND(ALT[[#This Row],[DATE]]&gt;=DATE(2023,6,1),ALT[[#This Row],[DATE]]&lt;=DATE(2024,5,31)),"Y","N")</f>
        <v>N</v>
      </c>
      <c r="Q8548" t="str">
        <f>LEFT(ALT[[#This Row],[DATEMTH]],4)</f>
        <v>2022</v>
      </c>
    </row>
    <row r="8549" spans="1:17" x14ac:dyDescent="0.25">
      <c r="A8549" t="s">
        <v>85</v>
      </c>
      <c r="B8549" t="s">
        <v>110</v>
      </c>
      <c r="C8549" t="s">
        <v>15</v>
      </c>
      <c r="D8549" t="s">
        <v>22</v>
      </c>
      <c r="E8549" s="14">
        <v>4550641.245124002</v>
      </c>
      <c r="F8549" s="14">
        <v>24455349.453957979</v>
      </c>
      <c r="G8549" s="13">
        <v>0.18607958367928792</v>
      </c>
      <c r="H8549" s="12">
        <v>-41785421.07</v>
      </c>
      <c r="I8549" s="12">
        <v>-7.7754137565693453</v>
      </c>
      <c r="J8549" t="s">
        <v>25</v>
      </c>
      <c r="K8549" s="14">
        <v>509652.92515700043</v>
      </c>
      <c r="L8549" s="14">
        <v>4550641.2451239983</v>
      </c>
      <c r="M8549" s="13">
        <v>0.11199584799243235</v>
      </c>
      <c r="N8549" s="12">
        <v>-0.87081405715900784</v>
      </c>
      <c r="O8549" s="2">
        <f>DATE(LEFT(ALT[[#This Row],[DATEMTH]],4),RIGHT(ALT[[#This Row],[DATEMTH]],2),1)</f>
        <v>44896</v>
      </c>
      <c r="P8549" t="str">
        <f>IF(AND(ALT[[#This Row],[DATE]]&gt;=DATE(2023,6,1),ALT[[#This Row],[DATE]]&lt;=DATE(2024,5,31)),"Y","N")</f>
        <v>N</v>
      </c>
      <c r="Q8549" t="str">
        <f>LEFT(ALT[[#This Row],[DATEMTH]],4)</f>
        <v>2022</v>
      </c>
    </row>
    <row r="8550" spans="1:17" x14ac:dyDescent="0.25">
      <c r="A8550" t="s">
        <v>85</v>
      </c>
      <c r="B8550" t="s">
        <v>110</v>
      </c>
      <c r="C8550" t="s">
        <v>18</v>
      </c>
      <c r="D8550" t="s">
        <v>22</v>
      </c>
      <c r="E8550" s="14">
        <v>7065005.6875620214</v>
      </c>
      <c r="F8550" s="14">
        <v>24455349.453957979</v>
      </c>
      <c r="G8550" s="13">
        <v>0.28889408024462249</v>
      </c>
      <c r="H8550" s="12">
        <v>-41785421.07</v>
      </c>
      <c r="I8550" s="12">
        <v>-12.071560787651919</v>
      </c>
      <c r="J8550" t="s">
        <v>25</v>
      </c>
      <c r="K8550" s="14">
        <v>951577.13736500032</v>
      </c>
      <c r="L8550" s="14">
        <v>7065005.6875620019</v>
      </c>
      <c r="M8550" s="13">
        <v>0.13468879990291577</v>
      </c>
      <c r="N8550" s="12">
        <v>-1.6259040354439336</v>
      </c>
      <c r="O8550" s="2">
        <f>DATE(LEFT(ALT[[#This Row],[DATEMTH]],4),RIGHT(ALT[[#This Row],[DATEMTH]],2),1)</f>
        <v>44896</v>
      </c>
      <c r="P8550" t="str">
        <f>IF(AND(ALT[[#This Row],[DATE]]&gt;=DATE(2023,6,1),ALT[[#This Row],[DATE]]&lt;=DATE(2024,5,31)),"Y","N")</f>
        <v>N</v>
      </c>
      <c r="Q8550" t="str">
        <f>LEFT(ALT[[#This Row],[DATEMTH]],4)</f>
        <v>2022</v>
      </c>
    </row>
    <row r="8551" spans="1:17" x14ac:dyDescent="0.25">
      <c r="A8551" t="s">
        <v>85</v>
      </c>
      <c r="B8551" t="s">
        <v>110</v>
      </c>
      <c r="C8551" t="s">
        <v>18</v>
      </c>
      <c r="D8551" t="s">
        <v>22</v>
      </c>
      <c r="E8551" s="14">
        <v>7065005.6875620214</v>
      </c>
      <c r="F8551" s="14">
        <v>24455349.453957979</v>
      </c>
      <c r="G8551" s="13">
        <v>0.28889408024462249</v>
      </c>
      <c r="H8551" s="12">
        <v>-41785421.07</v>
      </c>
      <c r="I8551" s="12">
        <v>-12.071560787651919</v>
      </c>
      <c r="J8551" t="s">
        <v>24</v>
      </c>
      <c r="K8551" s="14">
        <v>1728848.4843280006</v>
      </c>
      <c r="L8551" s="14">
        <v>7065005.6875620019</v>
      </c>
      <c r="M8551" s="13">
        <v>0.24470588712641123</v>
      </c>
      <c r="N8551" s="12">
        <v>-2.9539819915427623</v>
      </c>
      <c r="O8551" s="2">
        <f>DATE(LEFT(ALT[[#This Row],[DATEMTH]],4),RIGHT(ALT[[#This Row],[DATEMTH]],2),1)</f>
        <v>44896</v>
      </c>
      <c r="P8551" t="str">
        <f>IF(AND(ALT[[#This Row],[DATE]]&gt;=DATE(2023,6,1),ALT[[#This Row],[DATE]]&lt;=DATE(2024,5,31)),"Y","N")</f>
        <v>N</v>
      </c>
      <c r="Q8551" t="str">
        <f>LEFT(ALT[[#This Row],[DATEMTH]],4)</f>
        <v>2022</v>
      </c>
    </row>
    <row r="8552" spans="1:17" x14ac:dyDescent="0.25">
      <c r="A8552" t="s">
        <v>85</v>
      </c>
      <c r="B8552" t="s">
        <v>110</v>
      </c>
      <c r="C8552" t="s">
        <v>18</v>
      </c>
      <c r="D8552" t="s">
        <v>22</v>
      </c>
      <c r="E8552" s="14">
        <v>7065005.6875620214</v>
      </c>
      <c r="F8552" s="14">
        <v>24455349.453957979</v>
      </c>
      <c r="G8552" s="13">
        <v>0.28889408024462249</v>
      </c>
      <c r="H8552" s="12">
        <v>-41785421.07</v>
      </c>
      <c r="I8552" s="12">
        <v>-12.071560787651919</v>
      </c>
      <c r="J8552" t="s">
        <v>16</v>
      </c>
      <c r="K8552" s="14">
        <v>2505015.2729729991</v>
      </c>
      <c r="L8552" s="14">
        <v>7065005.6875620019</v>
      </c>
      <c r="M8552" s="13">
        <v>0.35456663218022572</v>
      </c>
      <c r="N8552" s="12">
        <v>-4.2801726536366136</v>
      </c>
      <c r="O8552" s="2">
        <f>DATE(LEFT(ALT[[#This Row],[DATEMTH]],4),RIGHT(ALT[[#This Row],[DATEMTH]],2),1)</f>
        <v>44896</v>
      </c>
      <c r="P8552" t="str">
        <f>IF(AND(ALT[[#This Row],[DATE]]&gt;=DATE(2023,6,1),ALT[[#This Row],[DATE]]&lt;=DATE(2024,5,31)),"Y","N")</f>
        <v>N</v>
      </c>
      <c r="Q8552" t="str">
        <f>LEFT(ALT[[#This Row],[DATEMTH]],4)</f>
        <v>2022</v>
      </c>
    </row>
    <row r="8553" spans="1:17" x14ac:dyDescent="0.25">
      <c r="A8553" t="s">
        <v>85</v>
      </c>
      <c r="B8553" t="s">
        <v>110</v>
      </c>
      <c r="C8553" t="s">
        <v>18</v>
      </c>
      <c r="D8553" t="s">
        <v>22</v>
      </c>
      <c r="E8553" s="14">
        <v>7065005.6875620214</v>
      </c>
      <c r="F8553" s="14">
        <v>24455349.453957979</v>
      </c>
      <c r="G8553" s="13">
        <v>0.28889408024462249</v>
      </c>
      <c r="H8553" s="12">
        <v>-41785421.07</v>
      </c>
      <c r="I8553" s="12">
        <v>-12.071560787651919</v>
      </c>
      <c r="J8553" t="s">
        <v>26</v>
      </c>
      <c r="K8553" s="14">
        <v>1879564.7928960021</v>
      </c>
      <c r="L8553" s="14">
        <v>7065005.6875620019</v>
      </c>
      <c r="M8553" s="13">
        <v>0.26603868079044729</v>
      </c>
      <c r="N8553" s="12">
        <v>-3.2115021070286094</v>
      </c>
      <c r="O8553" s="2">
        <f>DATE(LEFT(ALT[[#This Row],[DATEMTH]],4),RIGHT(ALT[[#This Row],[DATEMTH]],2),1)</f>
        <v>44896</v>
      </c>
      <c r="P8553" t="str">
        <f>IF(AND(ALT[[#This Row],[DATE]]&gt;=DATE(2023,6,1),ALT[[#This Row],[DATE]]&lt;=DATE(2024,5,31)),"Y","N")</f>
        <v>N</v>
      </c>
      <c r="Q8553" t="str">
        <f>LEFT(ALT[[#This Row],[DATEMTH]],4)</f>
        <v>2022</v>
      </c>
    </row>
    <row r="8554" spans="1:17" x14ac:dyDescent="0.25">
      <c r="A8554" t="s">
        <v>85</v>
      </c>
      <c r="B8554" t="s">
        <v>110</v>
      </c>
      <c r="C8554" t="s">
        <v>19</v>
      </c>
      <c r="D8554" t="s">
        <v>22</v>
      </c>
      <c r="E8554" s="14">
        <v>6716935.5307240114</v>
      </c>
      <c r="F8554" s="14">
        <v>24455349.453957979</v>
      </c>
      <c r="G8554" s="13">
        <v>0.27466119604506034</v>
      </c>
      <c r="H8554" s="12">
        <v>-41785421.07</v>
      </c>
      <c r="I8554" s="12">
        <v>-11.476833728332664</v>
      </c>
      <c r="J8554" t="s">
        <v>25</v>
      </c>
      <c r="K8554" s="14">
        <v>4339952.628252998</v>
      </c>
      <c r="L8554" s="14">
        <v>6716935.5307239965</v>
      </c>
      <c r="M8554" s="13">
        <v>0.64612092946278565</v>
      </c>
      <c r="N8554" s="12">
        <v>-7.415422475840149</v>
      </c>
      <c r="O8554" s="2">
        <f>DATE(LEFT(ALT[[#This Row],[DATEMTH]],4),RIGHT(ALT[[#This Row],[DATEMTH]],2),1)</f>
        <v>44896</v>
      </c>
      <c r="P8554" t="str">
        <f>IF(AND(ALT[[#This Row],[DATE]]&gt;=DATE(2023,6,1),ALT[[#This Row],[DATE]]&lt;=DATE(2024,5,31)),"Y","N")</f>
        <v>N</v>
      </c>
      <c r="Q8554" t="str">
        <f>LEFT(ALT[[#This Row],[DATEMTH]],4)</f>
        <v>2022</v>
      </c>
    </row>
    <row r="8555" spans="1:17" x14ac:dyDescent="0.25">
      <c r="A8555" t="s">
        <v>85</v>
      </c>
      <c r="B8555" t="s">
        <v>110</v>
      </c>
      <c r="C8555" t="s">
        <v>19</v>
      </c>
      <c r="D8555" t="s">
        <v>22</v>
      </c>
      <c r="E8555" s="14">
        <v>6716935.5307240114</v>
      </c>
      <c r="F8555" s="14">
        <v>24455349.453957979</v>
      </c>
      <c r="G8555" s="13">
        <v>0.27466119604506034</v>
      </c>
      <c r="H8555" s="12">
        <v>-41785421.07</v>
      </c>
      <c r="I8555" s="12">
        <v>-11.476833728332664</v>
      </c>
      <c r="J8555" t="s">
        <v>24</v>
      </c>
      <c r="K8555" s="14">
        <v>2037323.2207169984</v>
      </c>
      <c r="L8555" s="14">
        <v>6716935.5307239965</v>
      </c>
      <c r="M8555" s="13">
        <v>0.30331141506391712</v>
      </c>
      <c r="N8555" s="12">
        <v>-3.4810546785938721</v>
      </c>
      <c r="O8555" s="2">
        <f>DATE(LEFT(ALT[[#This Row],[DATEMTH]],4),RIGHT(ALT[[#This Row],[DATEMTH]],2),1)</f>
        <v>44896</v>
      </c>
      <c r="P8555" t="str">
        <f>IF(AND(ALT[[#This Row],[DATE]]&gt;=DATE(2023,6,1),ALT[[#This Row],[DATE]]&lt;=DATE(2024,5,31)),"Y","N")</f>
        <v>N</v>
      </c>
      <c r="Q8555" t="str">
        <f>LEFT(ALT[[#This Row],[DATEMTH]],4)</f>
        <v>2022</v>
      </c>
    </row>
    <row r="8556" spans="1:17" x14ac:dyDescent="0.25">
      <c r="A8556" t="s">
        <v>85</v>
      </c>
      <c r="B8556" t="s">
        <v>110</v>
      </c>
      <c r="C8556" t="s">
        <v>19</v>
      </c>
      <c r="D8556" t="s">
        <v>22</v>
      </c>
      <c r="E8556" s="14">
        <v>6716935.5307240114</v>
      </c>
      <c r="F8556" s="14">
        <v>24455349.453957979</v>
      </c>
      <c r="G8556" s="13">
        <v>0.27466119604506034</v>
      </c>
      <c r="H8556" s="12">
        <v>-41785421.07</v>
      </c>
      <c r="I8556" s="12">
        <v>-11.476833728332664</v>
      </c>
      <c r="J8556" t="s">
        <v>16</v>
      </c>
      <c r="K8556" s="14">
        <v>2253.6495509999986</v>
      </c>
      <c r="L8556" s="14">
        <v>6716935.5307239965</v>
      </c>
      <c r="M8556" s="13">
        <v>3.3551751996004124E-4</v>
      </c>
      <c r="N8556" s="12">
        <v>-3.8506787895239295E-3</v>
      </c>
      <c r="O8556" s="2">
        <f>DATE(LEFT(ALT[[#This Row],[DATEMTH]],4),RIGHT(ALT[[#This Row],[DATEMTH]],2),1)</f>
        <v>44896</v>
      </c>
      <c r="P8556" t="str">
        <f>IF(AND(ALT[[#This Row],[DATE]]&gt;=DATE(2023,6,1),ALT[[#This Row],[DATE]]&lt;=DATE(2024,5,31)),"Y","N")</f>
        <v>N</v>
      </c>
      <c r="Q8556" t="str">
        <f>LEFT(ALT[[#This Row],[DATEMTH]],4)</f>
        <v>2022</v>
      </c>
    </row>
    <row r="8557" spans="1:17" x14ac:dyDescent="0.25">
      <c r="A8557" t="s">
        <v>85</v>
      </c>
      <c r="B8557" t="s">
        <v>110</v>
      </c>
      <c r="C8557" t="s">
        <v>19</v>
      </c>
      <c r="D8557" t="s">
        <v>22</v>
      </c>
      <c r="E8557" s="14">
        <v>6716935.5307240114</v>
      </c>
      <c r="F8557" s="14">
        <v>24455349.453957979</v>
      </c>
      <c r="G8557" s="13">
        <v>0.27466119604506034</v>
      </c>
      <c r="H8557" s="12">
        <v>-41785421.07</v>
      </c>
      <c r="I8557" s="12">
        <v>-11.476833728332664</v>
      </c>
      <c r="J8557" t="s">
        <v>26</v>
      </c>
      <c r="K8557" s="14">
        <v>337406.03220300033</v>
      </c>
      <c r="L8557" s="14">
        <v>6716935.5307239965</v>
      </c>
      <c r="M8557" s="13">
        <v>5.0232137953337246E-2</v>
      </c>
      <c r="N8557" s="12">
        <v>-0.5765058951091202</v>
      </c>
      <c r="O8557" s="2">
        <f>DATE(LEFT(ALT[[#This Row],[DATEMTH]],4),RIGHT(ALT[[#This Row],[DATEMTH]],2),1)</f>
        <v>44896</v>
      </c>
      <c r="P8557" t="str">
        <f>IF(AND(ALT[[#This Row],[DATE]]&gt;=DATE(2023,6,1),ALT[[#This Row],[DATE]]&lt;=DATE(2024,5,31)),"Y","N")</f>
        <v>N</v>
      </c>
      <c r="Q8557" t="str">
        <f>LEFT(ALT[[#This Row],[DATEMTH]],4)</f>
        <v>2022</v>
      </c>
    </row>
    <row r="8558" spans="1:17" x14ac:dyDescent="0.25">
      <c r="A8558" t="s">
        <v>85</v>
      </c>
      <c r="B8558" t="s">
        <v>110</v>
      </c>
      <c r="C8558" t="s">
        <v>20</v>
      </c>
      <c r="D8558" t="s">
        <v>22</v>
      </c>
      <c r="E8558" s="14">
        <v>6122766.9905479895</v>
      </c>
      <c r="F8558" s="14">
        <v>24455349.453957979</v>
      </c>
      <c r="G8558" s="13">
        <v>0.25036514003103111</v>
      </c>
      <c r="H8558" s="12">
        <v>-41785421.07</v>
      </c>
      <c r="I8558" s="12">
        <v>-10.461612797446149</v>
      </c>
      <c r="J8558" t="s">
        <v>25</v>
      </c>
      <c r="K8558" s="14">
        <v>850151.81026099995</v>
      </c>
      <c r="L8558" s="14">
        <v>6122766.9905479942</v>
      </c>
      <c r="M8558" s="13">
        <v>0.13885091684420126</v>
      </c>
      <c r="N8558" s="12">
        <v>-1.4526045285944269</v>
      </c>
      <c r="O8558" s="2">
        <f>DATE(LEFT(ALT[[#This Row],[DATEMTH]],4),RIGHT(ALT[[#This Row],[DATEMTH]],2),1)</f>
        <v>44896</v>
      </c>
      <c r="P8558" t="str">
        <f>IF(AND(ALT[[#This Row],[DATE]]&gt;=DATE(2023,6,1),ALT[[#This Row],[DATE]]&lt;=DATE(2024,5,31)),"Y","N")</f>
        <v>N</v>
      </c>
      <c r="Q8558" t="str">
        <f>LEFT(ALT[[#This Row],[DATEMTH]],4)</f>
        <v>2022</v>
      </c>
    </row>
    <row r="8559" spans="1:17" x14ac:dyDescent="0.25">
      <c r="A8559" t="s">
        <v>85</v>
      </c>
      <c r="B8559" t="s">
        <v>110</v>
      </c>
      <c r="C8559" t="s">
        <v>20</v>
      </c>
      <c r="D8559" t="s">
        <v>22</v>
      </c>
      <c r="E8559" s="14">
        <v>6122766.9905479895</v>
      </c>
      <c r="F8559" s="14">
        <v>24455349.453957979</v>
      </c>
      <c r="G8559" s="13">
        <v>0.25036514003103111</v>
      </c>
      <c r="H8559" s="12">
        <v>-41785421.07</v>
      </c>
      <c r="I8559" s="12">
        <v>-10.461612797446149</v>
      </c>
      <c r="J8559" t="s">
        <v>24</v>
      </c>
      <c r="K8559" s="14">
        <v>2941404.320010996</v>
      </c>
      <c r="L8559" s="14">
        <v>6122766.9905479942</v>
      </c>
      <c r="M8559" s="13">
        <v>0.48040441920324278</v>
      </c>
      <c r="N8559" s="12">
        <v>-5.0258050198863291</v>
      </c>
      <c r="O8559" s="2">
        <f>DATE(LEFT(ALT[[#This Row],[DATEMTH]],4),RIGHT(ALT[[#This Row],[DATEMTH]],2),1)</f>
        <v>44896</v>
      </c>
      <c r="P8559" t="str">
        <f>IF(AND(ALT[[#This Row],[DATE]]&gt;=DATE(2023,6,1),ALT[[#This Row],[DATE]]&lt;=DATE(2024,5,31)),"Y","N")</f>
        <v>N</v>
      </c>
      <c r="Q8559" t="str">
        <f>LEFT(ALT[[#This Row],[DATEMTH]],4)</f>
        <v>2022</v>
      </c>
    </row>
    <row r="8560" spans="1:17" x14ac:dyDescent="0.25">
      <c r="A8560" t="s">
        <v>85</v>
      </c>
      <c r="B8560" t="s">
        <v>110</v>
      </c>
      <c r="C8560" t="s">
        <v>20</v>
      </c>
      <c r="D8560" t="s">
        <v>22</v>
      </c>
      <c r="E8560" s="14">
        <v>6122766.9905479895</v>
      </c>
      <c r="F8560" s="14">
        <v>24455349.453957979</v>
      </c>
      <c r="G8560" s="13">
        <v>0.25036514003103111</v>
      </c>
      <c r="H8560" s="12">
        <v>-41785421.07</v>
      </c>
      <c r="I8560" s="12">
        <v>-10.461612797446149</v>
      </c>
      <c r="J8560" t="s">
        <v>16</v>
      </c>
      <c r="K8560" s="14">
        <v>1933585.2132099981</v>
      </c>
      <c r="L8560" s="14">
        <v>6122766.9905479942</v>
      </c>
      <c r="M8560" s="13">
        <v>0.31580251480988342</v>
      </c>
      <c r="N8560" s="12">
        <v>-3.3038036304007532</v>
      </c>
      <c r="O8560" s="2">
        <f>DATE(LEFT(ALT[[#This Row],[DATEMTH]],4),RIGHT(ALT[[#This Row],[DATEMTH]],2),1)</f>
        <v>44896</v>
      </c>
      <c r="P8560" t="str">
        <f>IF(AND(ALT[[#This Row],[DATE]]&gt;=DATE(2023,6,1),ALT[[#This Row],[DATE]]&lt;=DATE(2024,5,31)),"Y","N")</f>
        <v>N</v>
      </c>
      <c r="Q8560" t="str">
        <f>LEFT(ALT[[#This Row],[DATEMTH]],4)</f>
        <v>2022</v>
      </c>
    </row>
    <row r="8561" spans="1:17" x14ac:dyDescent="0.25">
      <c r="A8561" t="s">
        <v>85</v>
      </c>
      <c r="B8561" t="s">
        <v>110</v>
      </c>
      <c r="C8561" t="s">
        <v>20</v>
      </c>
      <c r="D8561" t="s">
        <v>22</v>
      </c>
      <c r="E8561" s="14">
        <v>6122766.9905479895</v>
      </c>
      <c r="F8561" s="14">
        <v>24455349.453957979</v>
      </c>
      <c r="G8561" s="13">
        <v>0.25036514003103111</v>
      </c>
      <c r="H8561" s="12">
        <v>-41785421.07</v>
      </c>
      <c r="I8561" s="12">
        <v>-10.461612797446149</v>
      </c>
      <c r="J8561" t="s">
        <v>26</v>
      </c>
      <c r="K8561" s="14">
        <v>397625.64706599998</v>
      </c>
      <c r="L8561" s="14">
        <v>6122766.9905479942</v>
      </c>
      <c r="M8561" s="13">
        <v>6.4942149142672517E-2</v>
      </c>
      <c r="N8561" s="12">
        <v>-0.67939961856463926</v>
      </c>
      <c r="O8561" s="2">
        <f>DATE(LEFT(ALT[[#This Row],[DATEMTH]],4),RIGHT(ALT[[#This Row],[DATEMTH]],2),1)</f>
        <v>44896</v>
      </c>
      <c r="P8561" t="str">
        <f>IF(AND(ALT[[#This Row],[DATE]]&gt;=DATE(2023,6,1),ALT[[#This Row],[DATE]]&lt;=DATE(2024,5,31)),"Y","N")</f>
        <v>N</v>
      </c>
      <c r="Q8561" t="str">
        <f>LEFT(ALT[[#This Row],[DATEMTH]],4)</f>
        <v>2022</v>
      </c>
    </row>
    <row r="8562" spans="1:17" x14ac:dyDescent="0.25">
      <c r="A8562" t="s">
        <v>85</v>
      </c>
      <c r="B8562" t="s">
        <v>110</v>
      </c>
      <c r="C8562" t="s">
        <v>15</v>
      </c>
      <c r="D8562" t="s">
        <v>17</v>
      </c>
      <c r="E8562" s="14">
        <v>4550641.245124002</v>
      </c>
      <c r="F8562" s="14">
        <v>24455349.453957979</v>
      </c>
      <c r="G8562" s="13">
        <v>0.18607958367928792</v>
      </c>
      <c r="H8562" s="12">
        <v>-56404547.760000005</v>
      </c>
      <c r="I8562" s="12">
        <v>-10.495734764799314</v>
      </c>
      <c r="J8562" t="s">
        <v>16</v>
      </c>
      <c r="K8562" s="14">
        <v>1191515.9031730001</v>
      </c>
      <c r="L8562" s="14">
        <v>4550641.2451239983</v>
      </c>
      <c r="M8562" s="13">
        <v>0.26183472591905738</v>
      </c>
      <c r="N8562" s="12">
        <v>-2.7481478354603506</v>
      </c>
      <c r="O8562" s="2">
        <f>DATE(LEFT(ALT[[#This Row],[DATEMTH]],4),RIGHT(ALT[[#This Row],[DATEMTH]],2),1)</f>
        <v>44896</v>
      </c>
      <c r="P8562" t="str">
        <f>IF(AND(ALT[[#This Row],[DATE]]&gt;=DATE(2023,6,1),ALT[[#This Row],[DATE]]&lt;=DATE(2024,5,31)),"Y","N")</f>
        <v>N</v>
      </c>
      <c r="Q8562" t="str">
        <f>LEFT(ALT[[#This Row],[DATEMTH]],4)</f>
        <v>2022</v>
      </c>
    </row>
    <row r="8563" spans="1:17" x14ac:dyDescent="0.25">
      <c r="A8563" t="s">
        <v>85</v>
      </c>
      <c r="B8563" t="s">
        <v>110</v>
      </c>
      <c r="C8563" t="s">
        <v>15</v>
      </c>
      <c r="D8563" t="s">
        <v>17</v>
      </c>
      <c r="E8563" s="14">
        <v>4550641.245124002</v>
      </c>
      <c r="F8563" s="14">
        <v>24455349.453957979</v>
      </c>
      <c r="G8563" s="13">
        <v>0.18607958367928792</v>
      </c>
      <c r="H8563" s="12">
        <v>-56404547.760000005</v>
      </c>
      <c r="I8563" s="12">
        <v>-10.495734764799314</v>
      </c>
      <c r="J8563" t="s">
        <v>24</v>
      </c>
      <c r="K8563" s="14">
        <v>1932093.6029389985</v>
      </c>
      <c r="L8563" s="14">
        <v>4550641.2451239983</v>
      </c>
      <c r="M8563" s="13">
        <v>0.42457611990600935</v>
      </c>
      <c r="N8563" s="12">
        <v>-4.4562383420011047</v>
      </c>
      <c r="O8563" s="2">
        <f>DATE(LEFT(ALT[[#This Row],[DATEMTH]],4),RIGHT(ALT[[#This Row],[DATEMTH]],2),1)</f>
        <v>44896</v>
      </c>
      <c r="P8563" t="str">
        <f>IF(AND(ALT[[#This Row],[DATE]]&gt;=DATE(2023,6,1),ALT[[#This Row],[DATE]]&lt;=DATE(2024,5,31)),"Y","N")</f>
        <v>N</v>
      </c>
      <c r="Q8563" t="str">
        <f>LEFT(ALT[[#This Row],[DATEMTH]],4)</f>
        <v>2022</v>
      </c>
    </row>
    <row r="8564" spans="1:17" x14ac:dyDescent="0.25">
      <c r="A8564" t="s">
        <v>85</v>
      </c>
      <c r="B8564" t="s">
        <v>110</v>
      </c>
      <c r="C8564" t="s">
        <v>15</v>
      </c>
      <c r="D8564" t="s">
        <v>17</v>
      </c>
      <c r="E8564" s="14">
        <v>4550641.245124002</v>
      </c>
      <c r="F8564" s="14">
        <v>24455349.453957979</v>
      </c>
      <c r="G8564" s="13">
        <v>0.18607958367928792</v>
      </c>
      <c r="H8564" s="12">
        <v>-56404547.760000005</v>
      </c>
      <c r="I8564" s="12">
        <v>-10.495734764799314</v>
      </c>
      <c r="J8564" t="s">
        <v>26</v>
      </c>
      <c r="K8564" s="14">
        <v>917378.81385499949</v>
      </c>
      <c r="L8564" s="14">
        <v>4550641.2451239983</v>
      </c>
      <c r="M8564" s="13">
        <v>0.20159330618250093</v>
      </c>
      <c r="N8564" s="12">
        <v>-2.1158698720505074</v>
      </c>
      <c r="O8564" s="2">
        <f>DATE(LEFT(ALT[[#This Row],[DATEMTH]],4),RIGHT(ALT[[#This Row],[DATEMTH]],2),1)</f>
        <v>44896</v>
      </c>
      <c r="P8564" t="str">
        <f>IF(AND(ALT[[#This Row],[DATE]]&gt;=DATE(2023,6,1),ALT[[#This Row],[DATE]]&lt;=DATE(2024,5,31)),"Y","N")</f>
        <v>N</v>
      </c>
      <c r="Q8564" t="str">
        <f>LEFT(ALT[[#This Row],[DATEMTH]],4)</f>
        <v>2022</v>
      </c>
    </row>
    <row r="8565" spans="1:17" x14ac:dyDescent="0.25">
      <c r="A8565" t="s">
        <v>85</v>
      </c>
      <c r="B8565" t="s">
        <v>110</v>
      </c>
      <c r="C8565" t="s">
        <v>15</v>
      </c>
      <c r="D8565" t="s">
        <v>17</v>
      </c>
      <c r="E8565" s="14">
        <v>4550641.245124002</v>
      </c>
      <c r="F8565" s="14">
        <v>24455349.453957979</v>
      </c>
      <c r="G8565" s="13">
        <v>0.18607958367928792</v>
      </c>
      <c r="H8565" s="12">
        <v>-56404547.760000005</v>
      </c>
      <c r="I8565" s="12">
        <v>-10.495734764799314</v>
      </c>
      <c r="J8565" t="s">
        <v>25</v>
      </c>
      <c r="K8565" s="14">
        <v>509652.92515700043</v>
      </c>
      <c r="L8565" s="14">
        <v>4550641.2451239983</v>
      </c>
      <c r="M8565" s="13">
        <v>0.11199584799243235</v>
      </c>
      <c r="N8565" s="12">
        <v>-1.1754787152873518</v>
      </c>
      <c r="O8565" s="2">
        <f>DATE(LEFT(ALT[[#This Row],[DATEMTH]],4),RIGHT(ALT[[#This Row],[DATEMTH]],2),1)</f>
        <v>44896</v>
      </c>
      <c r="P8565" t="str">
        <f>IF(AND(ALT[[#This Row],[DATE]]&gt;=DATE(2023,6,1),ALT[[#This Row],[DATE]]&lt;=DATE(2024,5,31)),"Y","N")</f>
        <v>N</v>
      </c>
      <c r="Q8565" t="str">
        <f>LEFT(ALT[[#This Row],[DATEMTH]],4)</f>
        <v>2022</v>
      </c>
    </row>
    <row r="8566" spans="1:17" x14ac:dyDescent="0.25">
      <c r="A8566" t="s">
        <v>85</v>
      </c>
      <c r="B8566" t="s">
        <v>110</v>
      </c>
      <c r="C8566" t="s">
        <v>18</v>
      </c>
      <c r="D8566" t="s">
        <v>17</v>
      </c>
      <c r="E8566" s="14">
        <v>7065005.6875620214</v>
      </c>
      <c r="F8566" s="14">
        <v>24455349.453957979</v>
      </c>
      <c r="G8566" s="13">
        <v>0.28889408024462249</v>
      </c>
      <c r="H8566" s="12">
        <v>-56404547.760000005</v>
      </c>
      <c r="I8566" s="12">
        <v>-16.294939946739085</v>
      </c>
      <c r="J8566" t="s">
        <v>25</v>
      </c>
      <c r="K8566" s="14">
        <v>951577.13736500032</v>
      </c>
      <c r="L8566" s="14">
        <v>7065005.6875620019</v>
      </c>
      <c r="M8566" s="13">
        <v>0.13468879990291577</v>
      </c>
      <c r="N8566" s="12">
        <v>-2.1947459059163696</v>
      </c>
      <c r="O8566" s="2">
        <f>DATE(LEFT(ALT[[#This Row],[DATEMTH]],4),RIGHT(ALT[[#This Row],[DATEMTH]],2),1)</f>
        <v>44896</v>
      </c>
      <c r="P8566" t="str">
        <f>IF(AND(ALT[[#This Row],[DATE]]&gt;=DATE(2023,6,1),ALT[[#This Row],[DATE]]&lt;=DATE(2024,5,31)),"Y","N")</f>
        <v>N</v>
      </c>
      <c r="Q8566" t="str">
        <f>LEFT(ALT[[#This Row],[DATEMTH]],4)</f>
        <v>2022</v>
      </c>
    </row>
    <row r="8567" spans="1:17" x14ac:dyDescent="0.25">
      <c r="A8567" t="s">
        <v>85</v>
      </c>
      <c r="B8567" t="s">
        <v>110</v>
      </c>
      <c r="C8567" t="s">
        <v>18</v>
      </c>
      <c r="D8567" t="s">
        <v>17</v>
      </c>
      <c r="E8567" s="14">
        <v>7065005.6875620214</v>
      </c>
      <c r="F8567" s="14">
        <v>24455349.453957979</v>
      </c>
      <c r="G8567" s="13">
        <v>0.28889408024462249</v>
      </c>
      <c r="H8567" s="12">
        <v>-56404547.760000005</v>
      </c>
      <c r="I8567" s="12">
        <v>-16.294939946739085</v>
      </c>
      <c r="J8567" t="s">
        <v>24</v>
      </c>
      <c r="K8567" s="14">
        <v>1728848.4843280006</v>
      </c>
      <c r="L8567" s="14">
        <v>7065005.6875620019</v>
      </c>
      <c r="M8567" s="13">
        <v>0.24470588712641123</v>
      </c>
      <c r="N8567" s="12">
        <v>-3.9874677353383836</v>
      </c>
      <c r="O8567" s="2">
        <f>DATE(LEFT(ALT[[#This Row],[DATEMTH]],4),RIGHT(ALT[[#This Row],[DATEMTH]],2),1)</f>
        <v>44896</v>
      </c>
      <c r="P8567" t="str">
        <f>IF(AND(ALT[[#This Row],[DATE]]&gt;=DATE(2023,6,1),ALT[[#This Row],[DATE]]&lt;=DATE(2024,5,31)),"Y","N")</f>
        <v>N</v>
      </c>
      <c r="Q8567" t="str">
        <f>LEFT(ALT[[#This Row],[DATEMTH]],4)</f>
        <v>2022</v>
      </c>
    </row>
    <row r="8568" spans="1:17" x14ac:dyDescent="0.25">
      <c r="A8568" t="s">
        <v>85</v>
      </c>
      <c r="B8568" t="s">
        <v>110</v>
      </c>
      <c r="C8568" t="s">
        <v>18</v>
      </c>
      <c r="D8568" t="s">
        <v>17</v>
      </c>
      <c r="E8568" s="14">
        <v>7065005.6875620214</v>
      </c>
      <c r="F8568" s="14">
        <v>24455349.453957979</v>
      </c>
      <c r="G8568" s="13">
        <v>0.28889408024462249</v>
      </c>
      <c r="H8568" s="12">
        <v>-56404547.760000005</v>
      </c>
      <c r="I8568" s="12">
        <v>-16.294939946739085</v>
      </c>
      <c r="J8568" t="s">
        <v>16</v>
      </c>
      <c r="K8568" s="14">
        <v>2505015.2729729991</v>
      </c>
      <c r="L8568" s="14">
        <v>7065005.6875620019</v>
      </c>
      <c r="M8568" s="13">
        <v>0.35456663218022572</v>
      </c>
      <c r="N8568" s="12">
        <v>-5.7776419784943043</v>
      </c>
      <c r="O8568" s="2">
        <f>DATE(LEFT(ALT[[#This Row],[DATEMTH]],4),RIGHT(ALT[[#This Row],[DATEMTH]],2),1)</f>
        <v>44896</v>
      </c>
      <c r="P8568" t="str">
        <f>IF(AND(ALT[[#This Row],[DATE]]&gt;=DATE(2023,6,1),ALT[[#This Row],[DATE]]&lt;=DATE(2024,5,31)),"Y","N")</f>
        <v>N</v>
      </c>
      <c r="Q8568" t="str">
        <f>LEFT(ALT[[#This Row],[DATEMTH]],4)</f>
        <v>2022</v>
      </c>
    </row>
    <row r="8569" spans="1:17" x14ac:dyDescent="0.25">
      <c r="A8569" t="s">
        <v>85</v>
      </c>
      <c r="B8569" t="s">
        <v>110</v>
      </c>
      <c r="C8569" t="s">
        <v>18</v>
      </c>
      <c r="D8569" t="s">
        <v>17</v>
      </c>
      <c r="E8569" s="14">
        <v>7065005.6875620214</v>
      </c>
      <c r="F8569" s="14">
        <v>24455349.453957979</v>
      </c>
      <c r="G8569" s="13">
        <v>0.28889408024462249</v>
      </c>
      <c r="H8569" s="12">
        <v>-56404547.760000005</v>
      </c>
      <c r="I8569" s="12">
        <v>-16.294939946739085</v>
      </c>
      <c r="J8569" t="s">
        <v>26</v>
      </c>
      <c r="K8569" s="14">
        <v>1879564.7928960021</v>
      </c>
      <c r="L8569" s="14">
        <v>7065005.6875620019</v>
      </c>
      <c r="M8569" s="13">
        <v>0.26603868079044729</v>
      </c>
      <c r="N8569" s="12">
        <v>-4.3350843269900272</v>
      </c>
      <c r="O8569" s="2">
        <f>DATE(LEFT(ALT[[#This Row],[DATEMTH]],4),RIGHT(ALT[[#This Row],[DATEMTH]],2),1)</f>
        <v>44896</v>
      </c>
      <c r="P8569" t="str">
        <f>IF(AND(ALT[[#This Row],[DATE]]&gt;=DATE(2023,6,1),ALT[[#This Row],[DATE]]&lt;=DATE(2024,5,31)),"Y","N")</f>
        <v>N</v>
      </c>
      <c r="Q8569" t="str">
        <f>LEFT(ALT[[#This Row],[DATEMTH]],4)</f>
        <v>2022</v>
      </c>
    </row>
    <row r="8570" spans="1:17" x14ac:dyDescent="0.25">
      <c r="A8570" t="s">
        <v>85</v>
      </c>
      <c r="B8570" t="s">
        <v>110</v>
      </c>
      <c r="C8570" t="s">
        <v>19</v>
      </c>
      <c r="D8570" t="s">
        <v>17</v>
      </c>
      <c r="E8570" s="14">
        <v>6716935.5307240114</v>
      </c>
      <c r="F8570" s="14">
        <v>24455349.453957979</v>
      </c>
      <c r="G8570" s="13">
        <v>0.27466119604506034</v>
      </c>
      <c r="H8570" s="12">
        <v>-56404547.760000005</v>
      </c>
      <c r="I8570" s="12">
        <v>-15.492140550142331</v>
      </c>
      <c r="J8570" t="s">
        <v>25</v>
      </c>
      <c r="K8570" s="14">
        <v>4339952.628252998</v>
      </c>
      <c r="L8570" s="14">
        <v>6716935.5307239965</v>
      </c>
      <c r="M8570" s="13">
        <v>0.64612092946278565</v>
      </c>
      <c r="N8570" s="12">
        <v>-10.009796251626074</v>
      </c>
      <c r="O8570" s="2">
        <f>DATE(LEFT(ALT[[#This Row],[DATEMTH]],4),RIGHT(ALT[[#This Row],[DATEMTH]],2),1)</f>
        <v>44896</v>
      </c>
      <c r="P8570" t="str">
        <f>IF(AND(ALT[[#This Row],[DATE]]&gt;=DATE(2023,6,1),ALT[[#This Row],[DATE]]&lt;=DATE(2024,5,31)),"Y","N")</f>
        <v>N</v>
      </c>
      <c r="Q8570" t="str">
        <f>LEFT(ALT[[#This Row],[DATEMTH]],4)</f>
        <v>2022</v>
      </c>
    </row>
    <row r="8571" spans="1:17" x14ac:dyDescent="0.25">
      <c r="A8571" t="s">
        <v>85</v>
      </c>
      <c r="B8571" t="s">
        <v>110</v>
      </c>
      <c r="C8571" t="s">
        <v>19</v>
      </c>
      <c r="D8571" t="s">
        <v>17</v>
      </c>
      <c r="E8571" s="14">
        <v>6716935.5307240114</v>
      </c>
      <c r="F8571" s="14">
        <v>24455349.453957979</v>
      </c>
      <c r="G8571" s="13">
        <v>0.27466119604506034</v>
      </c>
      <c r="H8571" s="12">
        <v>-56404547.760000005</v>
      </c>
      <c r="I8571" s="12">
        <v>-15.492140550142331</v>
      </c>
      <c r="J8571" t="s">
        <v>24</v>
      </c>
      <c r="K8571" s="14">
        <v>2037323.2207169984</v>
      </c>
      <c r="L8571" s="14">
        <v>6716935.5307239965</v>
      </c>
      <c r="M8571" s="13">
        <v>0.30331141506391712</v>
      </c>
      <c r="N8571" s="12">
        <v>-4.6989430726327619</v>
      </c>
      <c r="O8571" s="2">
        <f>DATE(LEFT(ALT[[#This Row],[DATEMTH]],4),RIGHT(ALT[[#This Row],[DATEMTH]],2),1)</f>
        <v>44896</v>
      </c>
      <c r="P8571" t="str">
        <f>IF(AND(ALT[[#This Row],[DATE]]&gt;=DATE(2023,6,1),ALT[[#This Row],[DATE]]&lt;=DATE(2024,5,31)),"Y","N")</f>
        <v>N</v>
      </c>
      <c r="Q8571" t="str">
        <f>LEFT(ALT[[#This Row],[DATEMTH]],4)</f>
        <v>2022</v>
      </c>
    </row>
    <row r="8572" spans="1:17" x14ac:dyDescent="0.25">
      <c r="A8572" t="s">
        <v>85</v>
      </c>
      <c r="B8572" t="s">
        <v>110</v>
      </c>
      <c r="C8572" t="s">
        <v>19</v>
      </c>
      <c r="D8572" t="s">
        <v>17</v>
      </c>
      <c r="E8572" s="14">
        <v>6716935.5307240114</v>
      </c>
      <c r="F8572" s="14">
        <v>24455349.453957979</v>
      </c>
      <c r="G8572" s="13">
        <v>0.27466119604506034</v>
      </c>
      <c r="H8572" s="12">
        <v>-56404547.760000005</v>
      </c>
      <c r="I8572" s="12">
        <v>-15.492140550142331</v>
      </c>
      <c r="J8572" t="s">
        <v>16</v>
      </c>
      <c r="K8572" s="14">
        <v>2253.6495509999986</v>
      </c>
      <c r="L8572" s="14">
        <v>6716935.5307239965</v>
      </c>
      <c r="M8572" s="13">
        <v>3.3551751996004124E-4</v>
      </c>
      <c r="N8572" s="12">
        <v>-5.1978845762561442E-3</v>
      </c>
      <c r="O8572" s="2">
        <f>DATE(LEFT(ALT[[#This Row],[DATEMTH]],4),RIGHT(ALT[[#This Row],[DATEMTH]],2),1)</f>
        <v>44896</v>
      </c>
      <c r="P8572" t="str">
        <f>IF(AND(ALT[[#This Row],[DATE]]&gt;=DATE(2023,6,1),ALT[[#This Row],[DATE]]&lt;=DATE(2024,5,31)),"Y","N")</f>
        <v>N</v>
      </c>
      <c r="Q8572" t="str">
        <f>LEFT(ALT[[#This Row],[DATEMTH]],4)</f>
        <v>2022</v>
      </c>
    </row>
    <row r="8573" spans="1:17" x14ac:dyDescent="0.25">
      <c r="A8573" t="s">
        <v>85</v>
      </c>
      <c r="B8573" t="s">
        <v>110</v>
      </c>
      <c r="C8573" t="s">
        <v>19</v>
      </c>
      <c r="D8573" t="s">
        <v>17</v>
      </c>
      <c r="E8573" s="14">
        <v>6716935.5307240114</v>
      </c>
      <c r="F8573" s="14">
        <v>24455349.453957979</v>
      </c>
      <c r="G8573" s="13">
        <v>0.27466119604506034</v>
      </c>
      <c r="H8573" s="12">
        <v>-56404547.760000005</v>
      </c>
      <c r="I8573" s="12">
        <v>-15.492140550142331</v>
      </c>
      <c r="J8573" t="s">
        <v>26</v>
      </c>
      <c r="K8573" s="14">
        <v>337406.03220300033</v>
      </c>
      <c r="L8573" s="14">
        <v>6716935.5307239965</v>
      </c>
      <c r="M8573" s="13">
        <v>5.0232137953337246E-2</v>
      </c>
      <c r="N8573" s="12">
        <v>-0.77820334130723956</v>
      </c>
      <c r="O8573" s="2">
        <f>DATE(LEFT(ALT[[#This Row],[DATEMTH]],4),RIGHT(ALT[[#This Row],[DATEMTH]],2),1)</f>
        <v>44896</v>
      </c>
      <c r="P8573" t="str">
        <f>IF(AND(ALT[[#This Row],[DATE]]&gt;=DATE(2023,6,1),ALT[[#This Row],[DATE]]&lt;=DATE(2024,5,31)),"Y","N")</f>
        <v>N</v>
      </c>
      <c r="Q8573" t="str">
        <f>LEFT(ALT[[#This Row],[DATEMTH]],4)</f>
        <v>2022</v>
      </c>
    </row>
    <row r="8574" spans="1:17" x14ac:dyDescent="0.25">
      <c r="A8574" t="s">
        <v>85</v>
      </c>
      <c r="B8574" t="s">
        <v>110</v>
      </c>
      <c r="C8574" t="s">
        <v>20</v>
      </c>
      <c r="D8574" t="s">
        <v>17</v>
      </c>
      <c r="E8574" s="14">
        <v>6122766.9905479895</v>
      </c>
      <c r="F8574" s="14">
        <v>24455349.453957979</v>
      </c>
      <c r="G8574" s="13">
        <v>0.25036514003103111</v>
      </c>
      <c r="H8574" s="12">
        <v>-56404547.760000005</v>
      </c>
      <c r="I8574" s="12">
        <v>-14.121732498319384</v>
      </c>
      <c r="J8574" t="s">
        <v>25</v>
      </c>
      <c r="K8574" s="14">
        <v>850151.81026099995</v>
      </c>
      <c r="L8574" s="14">
        <v>6122766.9905479942</v>
      </c>
      <c r="M8574" s="13">
        <v>0.13885091684420126</v>
      </c>
      <c r="N8574" s="12">
        <v>-1.9608155048201992</v>
      </c>
      <c r="O8574" s="2">
        <f>DATE(LEFT(ALT[[#This Row],[DATEMTH]],4),RIGHT(ALT[[#This Row],[DATEMTH]],2),1)</f>
        <v>44896</v>
      </c>
      <c r="P8574" t="str">
        <f>IF(AND(ALT[[#This Row],[DATE]]&gt;=DATE(2023,6,1),ALT[[#This Row],[DATE]]&lt;=DATE(2024,5,31)),"Y","N")</f>
        <v>N</v>
      </c>
      <c r="Q8574" t="str">
        <f>LEFT(ALT[[#This Row],[DATEMTH]],4)</f>
        <v>2022</v>
      </c>
    </row>
    <row r="8575" spans="1:17" x14ac:dyDescent="0.25">
      <c r="A8575" t="s">
        <v>85</v>
      </c>
      <c r="B8575" t="s">
        <v>110</v>
      </c>
      <c r="C8575" t="s">
        <v>20</v>
      </c>
      <c r="D8575" t="s">
        <v>17</v>
      </c>
      <c r="E8575" s="14">
        <v>6122766.9905479895</v>
      </c>
      <c r="F8575" s="14">
        <v>24455349.453957979</v>
      </c>
      <c r="G8575" s="13">
        <v>0.25036514003103111</v>
      </c>
      <c r="H8575" s="12">
        <v>-56404547.760000005</v>
      </c>
      <c r="I8575" s="12">
        <v>-14.121732498319384</v>
      </c>
      <c r="J8575" t="s">
        <v>24</v>
      </c>
      <c r="K8575" s="14">
        <v>2941404.320010996</v>
      </c>
      <c r="L8575" s="14">
        <v>6122766.9905479942</v>
      </c>
      <c r="M8575" s="13">
        <v>0.48040441920324278</v>
      </c>
      <c r="N8575" s="12">
        <v>-6.7841426989986822</v>
      </c>
      <c r="O8575" s="2">
        <f>DATE(LEFT(ALT[[#This Row],[DATEMTH]],4),RIGHT(ALT[[#This Row],[DATEMTH]],2),1)</f>
        <v>44896</v>
      </c>
      <c r="P8575" t="str">
        <f>IF(AND(ALT[[#This Row],[DATE]]&gt;=DATE(2023,6,1),ALT[[#This Row],[DATE]]&lt;=DATE(2024,5,31)),"Y","N")</f>
        <v>N</v>
      </c>
      <c r="Q8575" t="str">
        <f>LEFT(ALT[[#This Row],[DATEMTH]],4)</f>
        <v>2022</v>
      </c>
    </row>
    <row r="8576" spans="1:17" x14ac:dyDescent="0.25">
      <c r="A8576" t="s">
        <v>85</v>
      </c>
      <c r="B8576" t="s">
        <v>110</v>
      </c>
      <c r="C8576" t="s">
        <v>20</v>
      </c>
      <c r="D8576" t="s">
        <v>17</v>
      </c>
      <c r="E8576" s="14">
        <v>6122766.9905479895</v>
      </c>
      <c r="F8576" s="14">
        <v>24455349.453957979</v>
      </c>
      <c r="G8576" s="13">
        <v>0.25036514003103111</v>
      </c>
      <c r="H8576" s="12">
        <v>-56404547.760000005</v>
      </c>
      <c r="I8576" s="12">
        <v>-14.121732498319384</v>
      </c>
      <c r="J8576" t="s">
        <v>16</v>
      </c>
      <c r="K8576" s="14">
        <v>1933585.2132099981</v>
      </c>
      <c r="L8576" s="14">
        <v>6122766.9905479942</v>
      </c>
      <c r="M8576" s="13">
        <v>0.31580251480988342</v>
      </c>
      <c r="N8576" s="12">
        <v>-4.4596786364417191</v>
      </c>
      <c r="O8576" s="2">
        <f>DATE(LEFT(ALT[[#This Row],[DATEMTH]],4),RIGHT(ALT[[#This Row],[DATEMTH]],2),1)</f>
        <v>44896</v>
      </c>
      <c r="P8576" t="str">
        <f>IF(AND(ALT[[#This Row],[DATE]]&gt;=DATE(2023,6,1),ALT[[#This Row],[DATE]]&lt;=DATE(2024,5,31)),"Y","N")</f>
        <v>N</v>
      </c>
      <c r="Q8576" t="str">
        <f>LEFT(ALT[[#This Row],[DATEMTH]],4)</f>
        <v>2022</v>
      </c>
    </row>
    <row r="8577" spans="1:17" x14ac:dyDescent="0.25">
      <c r="A8577" t="s">
        <v>85</v>
      </c>
      <c r="B8577" t="s">
        <v>110</v>
      </c>
      <c r="C8577" t="s">
        <v>20</v>
      </c>
      <c r="D8577" t="s">
        <v>17</v>
      </c>
      <c r="E8577" s="14">
        <v>6122766.9905479895</v>
      </c>
      <c r="F8577" s="14">
        <v>24455349.453957979</v>
      </c>
      <c r="G8577" s="13">
        <v>0.25036514003103111</v>
      </c>
      <c r="H8577" s="12">
        <v>-56404547.760000005</v>
      </c>
      <c r="I8577" s="12">
        <v>-14.121732498319384</v>
      </c>
      <c r="J8577" t="s">
        <v>26</v>
      </c>
      <c r="K8577" s="14">
        <v>397625.64706599998</v>
      </c>
      <c r="L8577" s="14">
        <v>6122766.9905479942</v>
      </c>
      <c r="M8577" s="13">
        <v>6.4942149142672517E-2</v>
      </c>
      <c r="N8577" s="12">
        <v>-0.91709565805878279</v>
      </c>
      <c r="O8577" s="2">
        <f>DATE(LEFT(ALT[[#This Row],[DATEMTH]],4),RIGHT(ALT[[#This Row],[DATEMTH]],2),1)</f>
        <v>44896</v>
      </c>
      <c r="P8577" t="str">
        <f>IF(AND(ALT[[#This Row],[DATE]]&gt;=DATE(2023,6,1),ALT[[#This Row],[DATE]]&lt;=DATE(2024,5,31)),"Y","N")</f>
        <v>N</v>
      </c>
      <c r="Q8577" t="str">
        <f>LEFT(ALT[[#This Row],[DATEMTH]],4)</f>
        <v>2022</v>
      </c>
    </row>
    <row r="8578" spans="1:17" x14ac:dyDescent="0.25">
      <c r="A8578" t="s">
        <v>85</v>
      </c>
      <c r="B8578" t="s">
        <v>110</v>
      </c>
      <c r="C8578" t="s">
        <v>15</v>
      </c>
      <c r="D8578" t="s">
        <v>23</v>
      </c>
      <c r="E8578" s="14">
        <v>4550641.245124002</v>
      </c>
      <c r="F8578" s="14">
        <v>24455349.453957979</v>
      </c>
      <c r="G8578" s="13">
        <v>0.18607958367928792</v>
      </c>
      <c r="H8578" s="12">
        <v>-31926021.129999999</v>
      </c>
      <c r="I8578" s="12">
        <v>-5.9407807204065488</v>
      </c>
      <c r="J8578" t="s">
        <v>16</v>
      </c>
      <c r="K8578" s="14">
        <v>1191515.9031730001</v>
      </c>
      <c r="L8578" s="14">
        <v>4550641.2451239983</v>
      </c>
      <c r="M8578" s="13">
        <v>0.26183472591905738</v>
      </c>
      <c r="N8578" s="12">
        <v>-1.5555026916728689</v>
      </c>
      <c r="O8578" s="2">
        <f>DATE(LEFT(ALT[[#This Row],[DATEMTH]],4),RIGHT(ALT[[#This Row],[DATEMTH]],2),1)</f>
        <v>44896</v>
      </c>
      <c r="P8578" t="str">
        <f>IF(AND(ALT[[#This Row],[DATE]]&gt;=DATE(2023,6,1),ALT[[#This Row],[DATE]]&lt;=DATE(2024,5,31)),"Y","N")</f>
        <v>N</v>
      </c>
      <c r="Q8578" t="str">
        <f>LEFT(ALT[[#This Row],[DATEMTH]],4)</f>
        <v>2022</v>
      </c>
    </row>
    <row r="8579" spans="1:17" x14ac:dyDescent="0.25">
      <c r="A8579" t="s">
        <v>85</v>
      </c>
      <c r="B8579" t="s">
        <v>110</v>
      </c>
      <c r="C8579" t="s">
        <v>15</v>
      </c>
      <c r="D8579" t="s">
        <v>23</v>
      </c>
      <c r="E8579" s="14">
        <v>4550641.245124002</v>
      </c>
      <c r="F8579" s="14">
        <v>24455349.453957979</v>
      </c>
      <c r="G8579" s="13">
        <v>0.18607958367928792</v>
      </c>
      <c r="H8579" s="12">
        <v>-31926021.129999999</v>
      </c>
      <c r="I8579" s="12">
        <v>-5.9407807204065488</v>
      </c>
      <c r="J8579" t="s">
        <v>24</v>
      </c>
      <c r="K8579" s="14">
        <v>1932093.6029389985</v>
      </c>
      <c r="L8579" s="14">
        <v>4550641.2451239983</v>
      </c>
      <c r="M8579" s="13">
        <v>0.42457611990600935</v>
      </c>
      <c r="N8579" s="12">
        <v>-2.5223136274826397</v>
      </c>
      <c r="O8579" s="2">
        <f>DATE(LEFT(ALT[[#This Row],[DATEMTH]],4),RIGHT(ALT[[#This Row],[DATEMTH]],2),1)</f>
        <v>44896</v>
      </c>
      <c r="P8579" t="str">
        <f>IF(AND(ALT[[#This Row],[DATE]]&gt;=DATE(2023,6,1),ALT[[#This Row],[DATE]]&lt;=DATE(2024,5,31)),"Y","N")</f>
        <v>N</v>
      </c>
      <c r="Q8579" t="str">
        <f>LEFT(ALT[[#This Row],[DATEMTH]],4)</f>
        <v>2022</v>
      </c>
    </row>
    <row r="8580" spans="1:17" x14ac:dyDescent="0.25">
      <c r="A8580" t="s">
        <v>85</v>
      </c>
      <c r="B8580" t="s">
        <v>110</v>
      </c>
      <c r="C8580" t="s">
        <v>15</v>
      </c>
      <c r="D8580" t="s">
        <v>23</v>
      </c>
      <c r="E8580" s="14">
        <v>4550641.245124002</v>
      </c>
      <c r="F8580" s="14">
        <v>24455349.453957979</v>
      </c>
      <c r="G8580" s="13">
        <v>0.18607958367928792</v>
      </c>
      <c r="H8580" s="12">
        <v>-31926021.129999999</v>
      </c>
      <c r="I8580" s="12">
        <v>-5.9407807204065488</v>
      </c>
      <c r="J8580" t="s">
        <v>26</v>
      </c>
      <c r="K8580" s="14">
        <v>917378.81385499949</v>
      </c>
      <c r="L8580" s="14">
        <v>4550641.2451239983</v>
      </c>
      <c r="M8580" s="13">
        <v>0.20159330618250093</v>
      </c>
      <c r="N8580" s="12">
        <v>-1.1976216267320159</v>
      </c>
      <c r="O8580" s="2">
        <f>DATE(LEFT(ALT[[#This Row],[DATEMTH]],4),RIGHT(ALT[[#This Row],[DATEMTH]],2),1)</f>
        <v>44896</v>
      </c>
      <c r="P8580" t="str">
        <f>IF(AND(ALT[[#This Row],[DATE]]&gt;=DATE(2023,6,1),ALT[[#This Row],[DATE]]&lt;=DATE(2024,5,31)),"Y","N")</f>
        <v>N</v>
      </c>
      <c r="Q8580" t="str">
        <f>LEFT(ALT[[#This Row],[DATEMTH]],4)</f>
        <v>2022</v>
      </c>
    </row>
    <row r="8581" spans="1:17" x14ac:dyDescent="0.25">
      <c r="A8581" t="s">
        <v>85</v>
      </c>
      <c r="B8581" t="s">
        <v>110</v>
      </c>
      <c r="C8581" t="s">
        <v>15</v>
      </c>
      <c r="D8581" t="s">
        <v>23</v>
      </c>
      <c r="E8581" s="14">
        <v>4550641.245124002</v>
      </c>
      <c r="F8581" s="14">
        <v>24455349.453957979</v>
      </c>
      <c r="G8581" s="13">
        <v>0.18607958367928792</v>
      </c>
      <c r="H8581" s="12">
        <v>-31926021.129999999</v>
      </c>
      <c r="I8581" s="12">
        <v>-5.9407807204065488</v>
      </c>
      <c r="J8581" t="s">
        <v>25</v>
      </c>
      <c r="K8581" s="14">
        <v>509652.92515700043</v>
      </c>
      <c r="L8581" s="14">
        <v>4550641.2451239983</v>
      </c>
      <c r="M8581" s="13">
        <v>0.11199584799243235</v>
      </c>
      <c r="N8581" s="12">
        <v>-0.66534277451902457</v>
      </c>
      <c r="O8581" s="2">
        <f>DATE(LEFT(ALT[[#This Row],[DATEMTH]],4),RIGHT(ALT[[#This Row],[DATEMTH]],2),1)</f>
        <v>44896</v>
      </c>
      <c r="P8581" t="str">
        <f>IF(AND(ALT[[#This Row],[DATE]]&gt;=DATE(2023,6,1),ALT[[#This Row],[DATE]]&lt;=DATE(2024,5,31)),"Y","N")</f>
        <v>N</v>
      </c>
      <c r="Q8581" t="str">
        <f>LEFT(ALT[[#This Row],[DATEMTH]],4)</f>
        <v>2022</v>
      </c>
    </row>
    <row r="8582" spans="1:17" x14ac:dyDescent="0.25">
      <c r="A8582" t="s">
        <v>85</v>
      </c>
      <c r="B8582" t="s">
        <v>110</v>
      </c>
      <c r="C8582" t="s">
        <v>18</v>
      </c>
      <c r="D8582" t="s">
        <v>23</v>
      </c>
      <c r="E8582" s="14">
        <v>7065005.6875620214</v>
      </c>
      <c r="F8582" s="14">
        <v>24455349.453957979</v>
      </c>
      <c r="G8582" s="13">
        <v>0.28889408024462249</v>
      </c>
      <c r="H8582" s="12">
        <v>-31926021.129999999</v>
      </c>
      <c r="I8582" s="12">
        <v>-9.2232385102217336</v>
      </c>
      <c r="J8582" t="s">
        <v>25</v>
      </c>
      <c r="K8582" s="14">
        <v>951577.13736500032</v>
      </c>
      <c r="L8582" s="14">
        <v>7065005.6875620019</v>
      </c>
      <c r="M8582" s="13">
        <v>0.13468879990291577</v>
      </c>
      <c r="N8582" s="12">
        <v>-1.242266926160122</v>
      </c>
      <c r="O8582" s="2">
        <f>DATE(LEFT(ALT[[#This Row],[DATEMTH]],4),RIGHT(ALT[[#This Row],[DATEMTH]],2),1)</f>
        <v>44896</v>
      </c>
      <c r="P8582" t="str">
        <f>IF(AND(ALT[[#This Row],[DATE]]&gt;=DATE(2023,6,1),ALT[[#This Row],[DATE]]&lt;=DATE(2024,5,31)),"Y","N")</f>
        <v>N</v>
      </c>
      <c r="Q8582" t="str">
        <f>LEFT(ALT[[#This Row],[DATEMTH]],4)</f>
        <v>2022</v>
      </c>
    </row>
    <row r="8583" spans="1:17" x14ac:dyDescent="0.25">
      <c r="A8583" t="s">
        <v>85</v>
      </c>
      <c r="B8583" t="s">
        <v>110</v>
      </c>
      <c r="C8583" t="s">
        <v>18</v>
      </c>
      <c r="D8583" t="s">
        <v>23</v>
      </c>
      <c r="E8583" s="14">
        <v>7065005.6875620214</v>
      </c>
      <c r="F8583" s="14">
        <v>24455349.453957979</v>
      </c>
      <c r="G8583" s="13">
        <v>0.28889408024462249</v>
      </c>
      <c r="H8583" s="12">
        <v>-31926021.129999999</v>
      </c>
      <c r="I8583" s="12">
        <v>-9.2232385102217336</v>
      </c>
      <c r="J8583" t="s">
        <v>24</v>
      </c>
      <c r="K8583" s="14">
        <v>1728848.4843280006</v>
      </c>
      <c r="L8583" s="14">
        <v>7065005.6875620019</v>
      </c>
      <c r="M8583" s="13">
        <v>0.24470588712641123</v>
      </c>
      <c r="N8583" s="12">
        <v>-2.2569807618222888</v>
      </c>
      <c r="O8583" s="2">
        <f>DATE(LEFT(ALT[[#This Row],[DATEMTH]],4),RIGHT(ALT[[#This Row],[DATEMTH]],2),1)</f>
        <v>44896</v>
      </c>
      <c r="P8583" t="str">
        <f>IF(AND(ALT[[#This Row],[DATE]]&gt;=DATE(2023,6,1),ALT[[#This Row],[DATE]]&lt;=DATE(2024,5,31)),"Y","N")</f>
        <v>N</v>
      </c>
      <c r="Q8583" t="str">
        <f>LEFT(ALT[[#This Row],[DATEMTH]],4)</f>
        <v>2022</v>
      </c>
    </row>
    <row r="8584" spans="1:17" x14ac:dyDescent="0.25">
      <c r="A8584" t="s">
        <v>85</v>
      </c>
      <c r="B8584" t="s">
        <v>110</v>
      </c>
      <c r="C8584" t="s">
        <v>18</v>
      </c>
      <c r="D8584" t="s">
        <v>23</v>
      </c>
      <c r="E8584" s="14">
        <v>7065005.6875620214</v>
      </c>
      <c r="F8584" s="14">
        <v>24455349.453957979</v>
      </c>
      <c r="G8584" s="13">
        <v>0.28889408024462249</v>
      </c>
      <c r="H8584" s="12">
        <v>-31926021.129999999</v>
      </c>
      <c r="I8584" s="12">
        <v>-9.2232385102217336</v>
      </c>
      <c r="J8584" t="s">
        <v>16</v>
      </c>
      <c r="K8584" s="14">
        <v>2505015.2729729991</v>
      </c>
      <c r="L8584" s="14">
        <v>7065005.6875620019</v>
      </c>
      <c r="M8584" s="13">
        <v>0.35456663218022572</v>
      </c>
      <c r="N8584" s="12">
        <v>-3.2702526163642824</v>
      </c>
      <c r="O8584" s="2">
        <f>DATE(LEFT(ALT[[#This Row],[DATEMTH]],4),RIGHT(ALT[[#This Row],[DATEMTH]],2),1)</f>
        <v>44896</v>
      </c>
      <c r="P8584" t="str">
        <f>IF(AND(ALT[[#This Row],[DATE]]&gt;=DATE(2023,6,1),ALT[[#This Row],[DATE]]&lt;=DATE(2024,5,31)),"Y","N")</f>
        <v>N</v>
      </c>
      <c r="Q8584" t="str">
        <f>LEFT(ALT[[#This Row],[DATEMTH]],4)</f>
        <v>2022</v>
      </c>
    </row>
    <row r="8585" spans="1:17" x14ac:dyDescent="0.25">
      <c r="A8585" t="s">
        <v>85</v>
      </c>
      <c r="B8585" t="s">
        <v>110</v>
      </c>
      <c r="C8585" t="s">
        <v>18</v>
      </c>
      <c r="D8585" t="s">
        <v>23</v>
      </c>
      <c r="E8585" s="14">
        <v>7065005.6875620214</v>
      </c>
      <c r="F8585" s="14">
        <v>24455349.453957979</v>
      </c>
      <c r="G8585" s="13">
        <v>0.28889408024462249</v>
      </c>
      <c r="H8585" s="12">
        <v>-31926021.129999999</v>
      </c>
      <c r="I8585" s="12">
        <v>-9.2232385102217336</v>
      </c>
      <c r="J8585" t="s">
        <v>26</v>
      </c>
      <c r="K8585" s="14">
        <v>1879564.7928960021</v>
      </c>
      <c r="L8585" s="14">
        <v>7065005.6875620019</v>
      </c>
      <c r="M8585" s="13">
        <v>0.26603868079044729</v>
      </c>
      <c r="N8585" s="12">
        <v>-2.4537382058750405</v>
      </c>
      <c r="O8585" s="2">
        <f>DATE(LEFT(ALT[[#This Row],[DATEMTH]],4),RIGHT(ALT[[#This Row],[DATEMTH]],2),1)</f>
        <v>44896</v>
      </c>
      <c r="P8585" t="str">
        <f>IF(AND(ALT[[#This Row],[DATE]]&gt;=DATE(2023,6,1),ALT[[#This Row],[DATE]]&lt;=DATE(2024,5,31)),"Y","N")</f>
        <v>N</v>
      </c>
      <c r="Q8585" t="str">
        <f>LEFT(ALT[[#This Row],[DATEMTH]],4)</f>
        <v>2022</v>
      </c>
    </row>
    <row r="8586" spans="1:17" x14ac:dyDescent="0.25">
      <c r="A8586" t="s">
        <v>85</v>
      </c>
      <c r="B8586" t="s">
        <v>110</v>
      </c>
      <c r="C8586" t="s">
        <v>19</v>
      </c>
      <c r="D8586" t="s">
        <v>23</v>
      </c>
      <c r="E8586" s="14">
        <v>6716935.5307240114</v>
      </c>
      <c r="F8586" s="14">
        <v>24455349.453957979</v>
      </c>
      <c r="G8586" s="13">
        <v>0.27466119604506034</v>
      </c>
      <c r="H8586" s="12">
        <v>-31926021.129999999</v>
      </c>
      <c r="I8586" s="12">
        <v>-8.768839148525668</v>
      </c>
      <c r="J8586" t="s">
        <v>25</v>
      </c>
      <c r="K8586" s="14">
        <v>4339952.628252998</v>
      </c>
      <c r="L8586" s="14">
        <v>6716935.5307239965</v>
      </c>
      <c r="M8586" s="13">
        <v>0.64612092946278565</v>
      </c>
      <c r="N8586" s="12">
        <v>-5.6657305009550667</v>
      </c>
      <c r="O8586" s="2">
        <f>DATE(LEFT(ALT[[#This Row],[DATEMTH]],4),RIGHT(ALT[[#This Row],[DATEMTH]],2),1)</f>
        <v>44896</v>
      </c>
      <c r="P8586" t="str">
        <f>IF(AND(ALT[[#This Row],[DATE]]&gt;=DATE(2023,6,1),ALT[[#This Row],[DATE]]&lt;=DATE(2024,5,31)),"Y","N")</f>
        <v>N</v>
      </c>
      <c r="Q8586" t="str">
        <f>LEFT(ALT[[#This Row],[DATEMTH]],4)</f>
        <v>2022</v>
      </c>
    </row>
    <row r="8587" spans="1:17" x14ac:dyDescent="0.25">
      <c r="A8587" t="s">
        <v>85</v>
      </c>
      <c r="B8587" t="s">
        <v>110</v>
      </c>
      <c r="C8587" t="s">
        <v>19</v>
      </c>
      <c r="D8587" t="s">
        <v>23</v>
      </c>
      <c r="E8587" s="14">
        <v>6716935.5307240114</v>
      </c>
      <c r="F8587" s="14">
        <v>24455349.453957979</v>
      </c>
      <c r="G8587" s="13">
        <v>0.27466119604506034</v>
      </c>
      <c r="H8587" s="12">
        <v>-31926021.129999999</v>
      </c>
      <c r="I8587" s="12">
        <v>-8.768839148525668</v>
      </c>
      <c r="J8587" t="s">
        <v>24</v>
      </c>
      <c r="K8587" s="14">
        <v>2037323.2207169984</v>
      </c>
      <c r="L8587" s="14">
        <v>6716935.5307239965</v>
      </c>
      <c r="M8587" s="13">
        <v>0.30331141506391712</v>
      </c>
      <c r="N8587" s="12">
        <v>-2.6596890106071944</v>
      </c>
      <c r="O8587" s="2">
        <f>DATE(LEFT(ALT[[#This Row],[DATEMTH]],4),RIGHT(ALT[[#This Row],[DATEMTH]],2),1)</f>
        <v>44896</v>
      </c>
      <c r="P8587" t="str">
        <f>IF(AND(ALT[[#This Row],[DATE]]&gt;=DATE(2023,6,1),ALT[[#This Row],[DATE]]&lt;=DATE(2024,5,31)),"Y","N")</f>
        <v>N</v>
      </c>
      <c r="Q8587" t="str">
        <f>LEFT(ALT[[#This Row],[DATEMTH]],4)</f>
        <v>2022</v>
      </c>
    </row>
    <row r="8588" spans="1:17" x14ac:dyDescent="0.25">
      <c r="A8588" t="s">
        <v>85</v>
      </c>
      <c r="B8588" t="s">
        <v>110</v>
      </c>
      <c r="C8588" t="s">
        <v>19</v>
      </c>
      <c r="D8588" t="s">
        <v>23</v>
      </c>
      <c r="E8588" s="14">
        <v>6716935.5307240114</v>
      </c>
      <c r="F8588" s="14">
        <v>24455349.453957979</v>
      </c>
      <c r="G8588" s="13">
        <v>0.27466119604506034</v>
      </c>
      <c r="H8588" s="12">
        <v>-31926021.129999999</v>
      </c>
      <c r="I8588" s="12">
        <v>-8.768839148525668</v>
      </c>
      <c r="J8588" t="s">
        <v>16</v>
      </c>
      <c r="K8588" s="14">
        <v>2253.6495509999986</v>
      </c>
      <c r="L8588" s="14">
        <v>6716935.5307239965</v>
      </c>
      <c r="M8588" s="13">
        <v>3.3551751996004124E-4</v>
      </c>
      <c r="N8588" s="12">
        <v>-2.9420991640418518E-3</v>
      </c>
      <c r="O8588" s="2">
        <f>DATE(LEFT(ALT[[#This Row],[DATEMTH]],4),RIGHT(ALT[[#This Row],[DATEMTH]],2),1)</f>
        <v>44896</v>
      </c>
      <c r="P8588" t="str">
        <f>IF(AND(ALT[[#This Row],[DATE]]&gt;=DATE(2023,6,1),ALT[[#This Row],[DATE]]&lt;=DATE(2024,5,31)),"Y","N")</f>
        <v>N</v>
      </c>
      <c r="Q8588" t="str">
        <f>LEFT(ALT[[#This Row],[DATEMTH]],4)</f>
        <v>2022</v>
      </c>
    </row>
    <row r="8589" spans="1:17" x14ac:dyDescent="0.25">
      <c r="A8589" t="s">
        <v>85</v>
      </c>
      <c r="B8589" t="s">
        <v>110</v>
      </c>
      <c r="C8589" t="s">
        <v>19</v>
      </c>
      <c r="D8589" t="s">
        <v>23</v>
      </c>
      <c r="E8589" s="14">
        <v>6716935.5307240114</v>
      </c>
      <c r="F8589" s="14">
        <v>24455349.453957979</v>
      </c>
      <c r="G8589" s="13">
        <v>0.27466119604506034</v>
      </c>
      <c r="H8589" s="12">
        <v>-31926021.129999999</v>
      </c>
      <c r="I8589" s="12">
        <v>-8.768839148525668</v>
      </c>
      <c r="J8589" t="s">
        <v>26</v>
      </c>
      <c r="K8589" s="14">
        <v>337406.03220300033</v>
      </c>
      <c r="L8589" s="14">
        <v>6716935.5307239965</v>
      </c>
      <c r="M8589" s="13">
        <v>5.0232137953337246E-2</v>
      </c>
      <c r="N8589" s="12">
        <v>-0.44047753779936566</v>
      </c>
      <c r="O8589" s="2">
        <f>DATE(LEFT(ALT[[#This Row],[DATEMTH]],4),RIGHT(ALT[[#This Row],[DATEMTH]],2),1)</f>
        <v>44896</v>
      </c>
      <c r="P8589" t="str">
        <f>IF(AND(ALT[[#This Row],[DATE]]&gt;=DATE(2023,6,1),ALT[[#This Row],[DATE]]&lt;=DATE(2024,5,31)),"Y","N")</f>
        <v>N</v>
      </c>
      <c r="Q8589" t="str">
        <f>LEFT(ALT[[#This Row],[DATEMTH]],4)</f>
        <v>2022</v>
      </c>
    </row>
    <row r="8590" spans="1:17" x14ac:dyDescent="0.25">
      <c r="A8590" t="s">
        <v>85</v>
      </c>
      <c r="B8590" t="s">
        <v>110</v>
      </c>
      <c r="C8590" t="s">
        <v>20</v>
      </c>
      <c r="D8590" t="s">
        <v>23</v>
      </c>
      <c r="E8590" s="14">
        <v>6122766.9905479895</v>
      </c>
      <c r="F8590" s="14">
        <v>24455349.453957979</v>
      </c>
      <c r="G8590" s="13">
        <v>0.25036514003103111</v>
      </c>
      <c r="H8590" s="12">
        <v>-31926021.129999999</v>
      </c>
      <c r="I8590" s="12">
        <v>-7.9931627508461078</v>
      </c>
      <c r="J8590" t="s">
        <v>25</v>
      </c>
      <c r="K8590" s="14">
        <v>850151.81026099995</v>
      </c>
      <c r="L8590" s="14">
        <v>6122766.9905479942</v>
      </c>
      <c r="M8590" s="13">
        <v>0.13885091684420126</v>
      </c>
      <c r="N8590" s="12">
        <v>-1.1098579764398999</v>
      </c>
      <c r="O8590" s="2">
        <f>DATE(LEFT(ALT[[#This Row],[DATEMTH]],4),RIGHT(ALT[[#This Row],[DATEMTH]],2),1)</f>
        <v>44896</v>
      </c>
      <c r="P8590" t="str">
        <f>IF(AND(ALT[[#This Row],[DATE]]&gt;=DATE(2023,6,1),ALT[[#This Row],[DATE]]&lt;=DATE(2024,5,31)),"Y","N")</f>
        <v>N</v>
      </c>
      <c r="Q8590" t="str">
        <f>LEFT(ALT[[#This Row],[DATEMTH]],4)</f>
        <v>2022</v>
      </c>
    </row>
    <row r="8591" spans="1:17" x14ac:dyDescent="0.25">
      <c r="A8591" t="s">
        <v>85</v>
      </c>
      <c r="B8591" t="s">
        <v>110</v>
      </c>
      <c r="C8591" t="s">
        <v>20</v>
      </c>
      <c r="D8591" t="s">
        <v>23</v>
      </c>
      <c r="E8591" s="14">
        <v>6122766.9905479895</v>
      </c>
      <c r="F8591" s="14">
        <v>24455349.453957979</v>
      </c>
      <c r="G8591" s="13">
        <v>0.25036514003103111</v>
      </c>
      <c r="H8591" s="12">
        <v>-31926021.129999999</v>
      </c>
      <c r="I8591" s="12">
        <v>-7.9931627508461078</v>
      </c>
      <c r="J8591" t="s">
        <v>24</v>
      </c>
      <c r="K8591" s="14">
        <v>2941404.320010996</v>
      </c>
      <c r="L8591" s="14">
        <v>6122766.9905479942</v>
      </c>
      <c r="M8591" s="13">
        <v>0.48040441920324278</v>
      </c>
      <c r="N8591" s="12">
        <v>-3.8399507089172187</v>
      </c>
      <c r="O8591" s="2">
        <f>DATE(LEFT(ALT[[#This Row],[DATEMTH]],4),RIGHT(ALT[[#This Row],[DATEMTH]],2),1)</f>
        <v>44896</v>
      </c>
      <c r="P8591" t="str">
        <f>IF(AND(ALT[[#This Row],[DATE]]&gt;=DATE(2023,6,1),ALT[[#This Row],[DATE]]&lt;=DATE(2024,5,31)),"Y","N")</f>
        <v>N</v>
      </c>
      <c r="Q8591" t="str">
        <f>LEFT(ALT[[#This Row],[DATEMTH]],4)</f>
        <v>2022</v>
      </c>
    </row>
    <row r="8592" spans="1:17" x14ac:dyDescent="0.25">
      <c r="A8592" t="s">
        <v>85</v>
      </c>
      <c r="B8592" t="s">
        <v>110</v>
      </c>
      <c r="C8592" t="s">
        <v>20</v>
      </c>
      <c r="D8592" t="s">
        <v>23</v>
      </c>
      <c r="E8592" s="14">
        <v>6122766.9905479895</v>
      </c>
      <c r="F8592" s="14">
        <v>24455349.453957979</v>
      </c>
      <c r="G8592" s="13">
        <v>0.25036514003103111</v>
      </c>
      <c r="H8592" s="12">
        <v>-31926021.129999999</v>
      </c>
      <c r="I8592" s="12">
        <v>-7.9931627508461078</v>
      </c>
      <c r="J8592" t="s">
        <v>16</v>
      </c>
      <c r="K8592" s="14">
        <v>1933585.2132099981</v>
      </c>
      <c r="L8592" s="14">
        <v>6122766.9905479942</v>
      </c>
      <c r="M8592" s="13">
        <v>0.31580251480988342</v>
      </c>
      <c r="N8592" s="12">
        <v>-2.5242608980018866</v>
      </c>
      <c r="O8592" s="2">
        <f>DATE(LEFT(ALT[[#This Row],[DATEMTH]],4),RIGHT(ALT[[#This Row],[DATEMTH]],2),1)</f>
        <v>44896</v>
      </c>
      <c r="P8592" t="str">
        <f>IF(AND(ALT[[#This Row],[DATE]]&gt;=DATE(2023,6,1),ALT[[#This Row],[DATE]]&lt;=DATE(2024,5,31)),"Y","N")</f>
        <v>N</v>
      </c>
      <c r="Q8592" t="str">
        <f>LEFT(ALT[[#This Row],[DATEMTH]],4)</f>
        <v>2022</v>
      </c>
    </row>
    <row r="8593" spans="1:17" x14ac:dyDescent="0.25">
      <c r="A8593" t="s">
        <v>85</v>
      </c>
      <c r="B8593" t="s">
        <v>110</v>
      </c>
      <c r="C8593" t="s">
        <v>20</v>
      </c>
      <c r="D8593" t="s">
        <v>23</v>
      </c>
      <c r="E8593" s="14">
        <v>6122766.9905479895</v>
      </c>
      <c r="F8593" s="14">
        <v>24455349.453957979</v>
      </c>
      <c r="G8593" s="13">
        <v>0.25036514003103111</v>
      </c>
      <c r="H8593" s="12">
        <v>-31926021.129999999</v>
      </c>
      <c r="I8593" s="12">
        <v>-7.9931627508461078</v>
      </c>
      <c r="J8593" t="s">
        <v>26</v>
      </c>
      <c r="K8593" s="14">
        <v>397625.64706599998</v>
      </c>
      <c r="L8593" s="14">
        <v>6122766.9905479942</v>
      </c>
      <c r="M8593" s="13">
        <v>6.4942149142672517E-2</v>
      </c>
      <c r="N8593" s="12">
        <v>-0.51909316748710244</v>
      </c>
      <c r="O8593" s="2">
        <f>DATE(LEFT(ALT[[#This Row],[DATEMTH]],4),RIGHT(ALT[[#This Row],[DATEMTH]],2),1)</f>
        <v>44896</v>
      </c>
      <c r="P8593" t="str">
        <f>IF(AND(ALT[[#This Row],[DATE]]&gt;=DATE(2023,6,1),ALT[[#This Row],[DATE]]&lt;=DATE(2024,5,31)),"Y","N")</f>
        <v>N</v>
      </c>
      <c r="Q8593" t="str">
        <f>LEFT(ALT[[#This Row],[DATEMTH]],4)</f>
        <v>2022</v>
      </c>
    </row>
    <row r="8594" spans="1:17" x14ac:dyDescent="0.25">
      <c r="A8594" t="s">
        <v>85</v>
      </c>
      <c r="B8594" t="s">
        <v>111</v>
      </c>
      <c r="C8594" t="s">
        <v>15</v>
      </c>
      <c r="D8594" t="s">
        <v>22</v>
      </c>
      <c r="E8594" s="14">
        <v>1012062.6094560004</v>
      </c>
      <c r="F8594" s="14">
        <v>6067865.1987529993</v>
      </c>
      <c r="G8594" s="13">
        <v>0.16679055587193803</v>
      </c>
      <c r="H8594" s="12">
        <v>-41785421.07</v>
      </c>
      <c r="I8594" s="12">
        <v>-6.9694136076082911</v>
      </c>
      <c r="J8594" t="s">
        <v>26</v>
      </c>
      <c r="K8594" s="14">
        <v>180939.20931899999</v>
      </c>
      <c r="L8594" s="14">
        <v>1012062.6094559999</v>
      </c>
      <c r="M8594" s="13">
        <v>0.17878262434401934</v>
      </c>
      <c r="N8594" s="12">
        <v>-1.2460100549071298</v>
      </c>
      <c r="O8594" s="2">
        <f>DATE(LEFT(ALT[[#This Row],[DATEMTH]],4),RIGHT(ALT[[#This Row],[DATEMTH]],2),1)</f>
        <v>44896</v>
      </c>
      <c r="P8594" t="str">
        <f>IF(AND(ALT[[#This Row],[DATE]]&gt;=DATE(2023,6,1),ALT[[#This Row],[DATE]]&lt;=DATE(2024,5,31)),"Y","N")</f>
        <v>N</v>
      </c>
      <c r="Q8594" t="str">
        <f>LEFT(ALT[[#This Row],[DATEMTH]],4)</f>
        <v>2022</v>
      </c>
    </row>
    <row r="8595" spans="1:17" x14ac:dyDescent="0.25">
      <c r="A8595" t="s">
        <v>85</v>
      </c>
      <c r="B8595" t="s">
        <v>111</v>
      </c>
      <c r="C8595" t="s">
        <v>15</v>
      </c>
      <c r="D8595" t="s">
        <v>22</v>
      </c>
      <c r="E8595" s="14">
        <v>1012062.6094560004</v>
      </c>
      <c r="F8595" s="14">
        <v>6067865.1987529993</v>
      </c>
      <c r="G8595" s="13">
        <v>0.16679055587193803</v>
      </c>
      <c r="H8595" s="12">
        <v>-41785421.07</v>
      </c>
      <c r="I8595" s="12">
        <v>-6.9694136076082911</v>
      </c>
      <c r="J8595" t="s">
        <v>16</v>
      </c>
      <c r="K8595" s="14">
        <v>274139.66046899999</v>
      </c>
      <c r="L8595" s="14">
        <v>1012062.6094559999</v>
      </c>
      <c r="M8595" s="13">
        <v>0.27087223449185077</v>
      </c>
      <c r="N8595" s="12">
        <v>-1.8878206369907686</v>
      </c>
      <c r="O8595" s="2">
        <f>DATE(LEFT(ALT[[#This Row],[DATEMTH]],4),RIGHT(ALT[[#This Row],[DATEMTH]],2),1)</f>
        <v>44896</v>
      </c>
      <c r="P8595" t="str">
        <f>IF(AND(ALT[[#This Row],[DATE]]&gt;=DATE(2023,6,1),ALT[[#This Row],[DATE]]&lt;=DATE(2024,5,31)),"Y","N")</f>
        <v>N</v>
      </c>
      <c r="Q8595" t="str">
        <f>LEFT(ALT[[#This Row],[DATEMTH]],4)</f>
        <v>2022</v>
      </c>
    </row>
    <row r="8596" spans="1:17" x14ac:dyDescent="0.25">
      <c r="A8596" t="s">
        <v>85</v>
      </c>
      <c r="B8596" t="s">
        <v>111</v>
      </c>
      <c r="C8596" t="s">
        <v>15</v>
      </c>
      <c r="D8596" t="s">
        <v>22</v>
      </c>
      <c r="E8596" s="14">
        <v>1012062.6094560004</v>
      </c>
      <c r="F8596" s="14">
        <v>6067865.1987529993</v>
      </c>
      <c r="G8596" s="13">
        <v>0.16679055587193803</v>
      </c>
      <c r="H8596" s="12">
        <v>-41785421.07</v>
      </c>
      <c r="I8596" s="12">
        <v>-6.9694136076082911</v>
      </c>
      <c r="J8596" t="s">
        <v>24</v>
      </c>
      <c r="K8596" s="14">
        <v>447225.15626100003</v>
      </c>
      <c r="L8596" s="14">
        <v>1012062.6094559999</v>
      </c>
      <c r="M8596" s="13">
        <v>0.44189475244164073</v>
      </c>
      <c r="N8596" s="12">
        <v>-3.0797473007974681</v>
      </c>
      <c r="O8596" s="2">
        <f>DATE(LEFT(ALT[[#This Row],[DATEMTH]],4),RIGHT(ALT[[#This Row],[DATEMTH]],2),1)</f>
        <v>44896</v>
      </c>
      <c r="P8596" t="str">
        <f>IF(AND(ALT[[#This Row],[DATE]]&gt;=DATE(2023,6,1),ALT[[#This Row],[DATE]]&lt;=DATE(2024,5,31)),"Y","N")</f>
        <v>N</v>
      </c>
      <c r="Q8596" t="str">
        <f>LEFT(ALT[[#This Row],[DATEMTH]],4)</f>
        <v>2022</v>
      </c>
    </row>
    <row r="8597" spans="1:17" x14ac:dyDescent="0.25">
      <c r="A8597" t="s">
        <v>85</v>
      </c>
      <c r="B8597" t="s">
        <v>111</v>
      </c>
      <c r="C8597" t="s">
        <v>15</v>
      </c>
      <c r="D8597" t="s">
        <v>22</v>
      </c>
      <c r="E8597" s="14">
        <v>1012062.6094560004</v>
      </c>
      <c r="F8597" s="14">
        <v>6067865.1987529993</v>
      </c>
      <c r="G8597" s="13">
        <v>0.16679055587193803</v>
      </c>
      <c r="H8597" s="12">
        <v>-41785421.07</v>
      </c>
      <c r="I8597" s="12">
        <v>-6.9694136076082911</v>
      </c>
      <c r="J8597" t="s">
        <v>25</v>
      </c>
      <c r="K8597" s="14">
        <v>109758.583407</v>
      </c>
      <c r="L8597" s="14">
        <v>1012062.6094559999</v>
      </c>
      <c r="M8597" s="13">
        <v>0.10845038872248923</v>
      </c>
      <c r="N8597" s="12">
        <v>-0.75583561491292517</v>
      </c>
      <c r="O8597" s="2">
        <f>DATE(LEFT(ALT[[#This Row],[DATEMTH]],4),RIGHT(ALT[[#This Row],[DATEMTH]],2),1)</f>
        <v>44896</v>
      </c>
      <c r="P8597" t="str">
        <f>IF(AND(ALT[[#This Row],[DATE]]&gt;=DATE(2023,6,1),ALT[[#This Row],[DATE]]&lt;=DATE(2024,5,31)),"Y","N")</f>
        <v>N</v>
      </c>
      <c r="Q8597" t="str">
        <f>LEFT(ALT[[#This Row],[DATEMTH]],4)</f>
        <v>2022</v>
      </c>
    </row>
    <row r="8598" spans="1:17" x14ac:dyDescent="0.25">
      <c r="A8598" t="s">
        <v>85</v>
      </c>
      <c r="B8598" t="s">
        <v>111</v>
      </c>
      <c r="C8598" t="s">
        <v>18</v>
      </c>
      <c r="D8598" t="s">
        <v>22</v>
      </c>
      <c r="E8598" s="14">
        <v>1325817.8159099992</v>
      </c>
      <c r="F8598" s="14">
        <v>6067865.1987529993</v>
      </c>
      <c r="G8598" s="13">
        <v>0.2184982316651442</v>
      </c>
      <c r="H8598" s="12">
        <v>-41785421.07</v>
      </c>
      <c r="I8598" s="12">
        <v>-9.1300406131784584</v>
      </c>
      <c r="J8598" t="s">
        <v>24</v>
      </c>
      <c r="K8598" s="14">
        <v>351651.40731599997</v>
      </c>
      <c r="L8598" s="14">
        <v>1325817.8159099999</v>
      </c>
      <c r="M8598" s="13">
        <v>0.26523358118750084</v>
      </c>
      <c r="N8598" s="12">
        <v>-2.4215933682206487</v>
      </c>
      <c r="O8598" s="2">
        <f>DATE(LEFT(ALT[[#This Row],[DATEMTH]],4),RIGHT(ALT[[#This Row],[DATEMTH]],2),1)</f>
        <v>44896</v>
      </c>
      <c r="P8598" t="str">
        <f>IF(AND(ALT[[#This Row],[DATE]]&gt;=DATE(2023,6,1),ALT[[#This Row],[DATE]]&lt;=DATE(2024,5,31)),"Y","N")</f>
        <v>N</v>
      </c>
      <c r="Q8598" t="str">
        <f>LEFT(ALT[[#This Row],[DATEMTH]],4)</f>
        <v>2022</v>
      </c>
    </row>
    <row r="8599" spans="1:17" x14ac:dyDescent="0.25">
      <c r="A8599" t="s">
        <v>85</v>
      </c>
      <c r="B8599" t="s">
        <v>111</v>
      </c>
      <c r="C8599" t="s">
        <v>18</v>
      </c>
      <c r="D8599" t="s">
        <v>22</v>
      </c>
      <c r="E8599" s="14">
        <v>1325817.8159099992</v>
      </c>
      <c r="F8599" s="14">
        <v>6067865.1987529993</v>
      </c>
      <c r="G8599" s="13">
        <v>0.2184982316651442</v>
      </c>
      <c r="H8599" s="12">
        <v>-41785421.07</v>
      </c>
      <c r="I8599" s="12">
        <v>-9.1300406131784584</v>
      </c>
      <c r="J8599" t="s">
        <v>16</v>
      </c>
      <c r="K8599" s="14">
        <v>455986.13428200007</v>
      </c>
      <c r="L8599" s="14">
        <v>1325817.8159099999</v>
      </c>
      <c r="M8599" s="13">
        <v>0.34392819949325049</v>
      </c>
      <c r="N8599" s="12">
        <v>-3.1400784293907198</v>
      </c>
      <c r="O8599" s="2">
        <f>DATE(LEFT(ALT[[#This Row],[DATEMTH]],4),RIGHT(ALT[[#This Row],[DATEMTH]],2),1)</f>
        <v>44896</v>
      </c>
      <c r="P8599" t="str">
        <f>IF(AND(ALT[[#This Row],[DATE]]&gt;=DATE(2023,6,1),ALT[[#This Row],[DATE]]&lt;=DATE(2024,5,31)),"Y","N")</f>
        <v>N</v>
      </c>
      <c r="Q8599" t="str">
        <f>LEFT(ALT[[#This Row],[DATEMTH]],4)</f>
        <v>2022</v>
      </c>
    </row>
    <row r="8600" spans="1:17" x14ac:dyDescent="0.25">
      <c r="A8600" t="s">
        <v>85</v>
      </c>
      <c r="B8600" t="s">
        <v>111</v>
      </c>
      <c r="C8600" t="s">
        <v>18</v>
      </c>
      <c r="D8600" t="s">
        <v>22</v>
      </c>
      <c r="E8600" s="14">
        <v>1325817.8159099992</v>
      </c>
      <c r="F8600" s="14">
        <v>6067865.1987529993</v>
      </c>
      <c r="G8600" s="13">
        <v>0.2184982316651442</v>
      </c>
      <c r="H8600" s="12">
        <v>-41785421.07</v>
      </c>
      <c r="I8600" s="12">
        <v>-9.1300406131784584</v>
      </c>
      <c r="J8600" t="s">
        <v>26</v>
      </c>
      <c r="K8600" s="14">
        <v>355679.70661699987</v>
      </c>
      <c r="L8600" s="14">
        <v>1325817.8159099999</v>
      </c>
      <c r="M8600" s="13">
        <v>0.26827193174566932</v>
      </c>
      <c r="N8600" s="12">
        <v>-2.4493336322138002</v>
      </c>
      <c r="O8600" s="2">
        <f>DATE(LEFT(ALT[[#This Row],[DATEMTH]],4),RIGHT(ALT[[#This Row],[DATEMTH]],2),1)</f>
        <v>44896</v>
      </c>
      <c r="P8600" t="str">
        <f>IF(AND(ALT[[#This Row],[DATE]]&gt;=DATE(2023,6,1),ALT[[#This Row],[DATE]]&lt;=DATE(2024,5,31)),"Y","N")</f>
        <v>N</v>
      </c>
      <c r="Q8600" t="str">
        <f>LEFT(ALT[[#This Row],[DATEMTH]],4)</f>
        <v>2022</v>
      </c>
    </row>
    <row r="8601" spans="1:17" x14ac:dyDescent="0.25">
      <c r="A8601" t="s">
        <v>85</v>
      </c>
      <c r="B8601" t="s">
        <v>111</v>
      </c>
      <c r="C8601" t="s">
        <v>18</v>
      </c>
      <c r="D8601" t="s">
        <v>22</v>
      </c>
      <c r="E8601" s="14">
        <v>1325817.8159099992</v>
      </c>
      <c r="F8601" s="14">
        <v>6067865.1987529993</v>
      </c>
      <c r="G8601" s="13">
        <v>0.2184982316651442</v>
      </c>
      <c r="H8601" s="12">
        <v>-41785421.07</v>
      </c>
      <c r="I8601" s="12">
        <v>-9.1300406131784584</v>
      </c>
      <c r="J8601" t="s">
        <v>25</v>
      </c>
      <c r="K8601" s="14">
        <v>162500.56769500001</v>
      </c>
      <c r="L8601" s="14">
        <v>1325817.8159099999</v>
      </c>
      <c r="M8601" s="13">
        <v>0.1225662875735794</v>
      </c>
      <c r="N8601" s="12">
        <v>-1.1190351833532901</v>
      </c>
      <c r="O8601" s="2">
        <f>DATE(LEFT(ALT[[#This Row],[DATEMTH]],4),RIGHT(ALT[[#This Row],[DATEMTH]],2),1)</f>
        <v>44896</v>
      </c>
      <c r="P8601" t="str">
        <f>IF(AND(ALT[[#This Row],[DATE]]&gt;=DATE(2023,6,1),ALT[[#This Row],[DATE]]&lt;=DATE(2024,5,31)),"Y","N")</f>
        <v>N</v>
      </c>
      <c r="Q8601" t="str">
        <f>LEFT(ALT[[#This Row],[DATEMTH]],4)</f>
        <v>2022</v>
      </c>
    </row>
    <row r="8602" spans="1:17" x14ac:dyDescent="0.25">
      <c r="A8602" t="s">
        <v>85</v>
      </c>
      <c r="B8602" t="s">
        <v>111</v>
      </c>
      <c r="C8602" t="s">
        <v>19</v>
      </c>
      <c r="D8602" t="s">
        <v>22</v>
      </c>
      <c r="E8602" s="14">
        <v>1825693.9251280003</v>
      </c>
      <c r="F8602" s="14">
        <v>6067865.1987529993</v>
      </c>
      <c r="G8602" s="13">
        <v>0.30087911733820272</v>
      </c>
      <c r="H8602" s="12">
        <v>-41785421.07</v>
      </c>
      <c r="I8602" s="12">
        <v>-12.572360609146738</v>
      </c>
      <c r="J8602" t="s">
        <v>16</v>
      </c>
      <c r="K8602" s="14">
        <v>428.48885600000006</v>
      </c>
      <c r="L8602" s="14">
        <v>1825693.9251279999</v>
      </c>
      <c r="M8602" s="13">
        <v>2.3469917388806483E-4</v>
      </c>
      <c r="N8602" s="12">
        <v>-2.950722648789587E-3</v>
      </c>
      <c r="O8602" s="2">
        <f>DATE(LEFT(ALT[[#This Row],[DATEMTH]],4),RIGHT(ALT[[#This Row],[DATEMTH]],2),1)</f>
        <v>44896</v>
      </c>
      <c r="P8602" t="str">
        <f>IF(AND(ALT[[#This Row],[DATE]]&gt;=DATE(2023,6,1),ALT[[#This Row],[DATE]]&lt;=DATE(2024,5,31)),"Y","N")</f>
        <v>N</v>
      </c>
      <c r="Q8602" t="str">
        <f>LEFT(ALT[[#This Row],[DATEMTH]],4)</f>
        <v>2022</v>
      </c>
    </row>
    <row r="8603" spans="1:17" x14ac:dyDescent="0.25">
      <c r="A8603" t="s">
        <v>85</v>
      </c>
      <c r="B8603" t="s">
        <v>111</v>
      </c>
      <c r="C8603" t="s">
        <v>19</v>
      </c>
      <c r="D8603" t="s">
        <v>22</v>
      </c>
      <c r="E8603" s="14">
        <v>1825693.9251280003</v>
      </c>
      <c r="F8603" s="14">
        <v>6067865.1987529993</v>
      </c>
      <c r="G8603" s="13">
        <v>0.30087911733820272</v>
      </c>
      <c r="H8603" s="12">
        <v>-41785421.07</v>
      </c>
      <c r="I8603" s="12">
        <v>-12.572360609146738</v>
      </c>
      <c r="J8603" t="s">
        <v>24</v>
      </c>
      <c r="K8603" s="14">
        <v>584351.13976099982</v>
      </c>
      <c r="L8603" s="14">
        <v>1825693.9251279999</v>
      </c>
      <c r="M8603" s="13">
        <v>0.32007070392154086</v>
      </c>
      <c r="N8603" s="12">
        <v>-4.0240443101250483</v>
      </c>
      <c r="O8603" s="2">
        <f>DATE(LEFT(ALT[[#This Row],[DATEMTH]],4),RIGHT(ALT[[#This Row],[DATEMTH]],2),1)</f>
        <v>44896</v>
      </c>
      <c r="P8603" t="str">
        <f>IF(AND(ALT[[#This Row],[DATE]]&gt;=DATE(2023,6,1),ALT[[#This Row],[DATE]]&lt;=DATE(2024,5,31)),"Y","N")</f>
        <v>N</v>
      </c>
      <c r="Q8603" t="str">
        <f>LEFT(ALT[[#This Row],[DATEMTH]],4)</f>
        <v>2022</v>
      </c>
    </row>
    <row r="8604" spans="1:17" x14ac:dyDescent="0.25">
      <c r="A8604" t="s">
        <v>85</v>
      </c>
      <c r="B8604" t="s">
        <v>111</v>
      </c>
      <c r="C8604" t="s">
        <v>19</v>
      </c>
      <c r="D8604" t="s">
        <v>22</v>
      </c>
      <c r="E8604" s="14">
        <v>1825693.9251280003</v>
      </c>
      <c r="F8604" s="14">
        <v>6067865.1987529993</v>
      </c>
      <c r="G8604" s="13">
        <v>0.30087911733820272</v>
      </c>
      <c r="H8604" s="12">
        <v>-41785421.07</v>
      </c>
      <c r="I8604" s="12">
        <v>-12.572360609146738</v>
      </c>
      <c r="J8604" t="s">
        <v>26</v>
      </c>
      <c r="K8604" s="14">
        <v>81252.004167999999</v>
      </c>
      <c r="L8604" s="14">
        <v>1825693.9251279999</v>
      </c>
      <c r="M8604" s="13">
        <v>4.4504723957113128E-2</v>
      </c>
      <c r="N8604" s="12">
        <v>-0.5595294383993582</v>
      </c>
      <c r="O8604" s="2">
        <f>DATE(LEFT(ALT[[#This Row],[DATEMTH]],4),RIGHT(ALT[[#This Row],[DATEMTH]],2),1)</f>
        <v>44896</v>
      </c>
      <c r="P8604" t="str">
        <f>IF(AND(ALT[[#This Row],[DATE]]&gt;=DATE(2023,6,1),ALT[[#This Row],[DATE]]&lt;=DATE(2024,5,31)),"Y","N")</f>
        <v>N</v>
      </c>
      <c r="Q8604" t="str">
        <f>LEFT(ALT[[#This Row],[DATEMTH]],4)</f>
        <v>2022</v>
      </c>
    </row>
    <row r="8605" spans="1:17" x14ac:dyDescent="0.25">
      <c r="A8605" t="s">
        <v>85</v>
      </c>
      <c r="B8605" t="s">
        <v>111</v>
      </c>
      <c r="C8605" t="s">
        <v>19</v>
      </c>
      <c r="D8605" t="s">
        <v>22</v>
      </c>
      <c r="E8605" s="14">
        <v>1825693.9251280003</v>
      </c>
      <c r="F8605" s="14">
        <v>6067865.1987529993</v>
      </c>
      <c r="G8605" s="13">
        <v>0.30087911733820272</v>
      </c>
      <c r="H8605" s="12">
        <v>-41785421.07</v>
      </c>
      <c r="I8605" s="12">
        <v>-12.572360609146738</v>
      </c>
      <c r="J8605" t="s">
        <v>25</v>
      </c>
      <c r="K8605" s="14">
        <v>1159662.2923430002</v>
      </c>
      <c r="L8605" s="14">
        <v>1825693.9251279999</v>
      </c>
      <c r="M8605" s="13">
        <v>0.63518987294745799</v>
      </c>
      <c r="N8605" s="12">
        <v>-7.9858361379735419</v>
      </c>
      <c r="O8605" s="2">
        <f>DATE(LEFT(ALT[[#This Row],[DATEMTH]],4),RIGHT(ALT[[#This Row],[DATEMTH]],2),1)</f>
        <v>44896</v>
      </c>
      <c r="P8605" t="str">
        <f>IF(AND(ALT[[#This Row],[DATE]]&gt;=DATE(2023,6,1),ALT[[#This Row],[DATE]]&lt;=DATE(2024,5,31)),"Y","N")</f>
        <v>N</v>
      </c>
      <c r="Q8605" t="str">
        <f>LEFT(ALT[[#This Row],[DATEMTH]],4)</f>
        <v>2022</v>
      </c>
    </row>
    <row r="8606" spans="1:17" x14ac:dyDescent="0.25">
      <c r="A8606" t="s">
        <v>85</v>
      </c>
      <c r="B8606" t="s">
        <v>111</v>
      </c>
      <c r="C8606" t="s">
        <v>20</v>
      </c>
      <c r="D8606" t="s">
        <v>22</v>
      </c>
      <c r="E8606" s="14">
        <v>1904290.8482589985</v>
      </c>
      <c r="F8606" s="14">
        <v>6067865.1987529993</v>
      </c>
      <c r="G8606" s="13">
        <v>0.31383209512471494</v>
      </c>
      <c r="H8606" s="12">
        <v>-41785421.07</v>
      </c>
      <c r="I8606" s="12">
        <v>-13.113606240066508</v>
      </c>
      <c r="J8606" t="s">
        <v>24</v>
      </c>
      <c r="K8606" s="14">
        <v>967301.65440400026</v>
      </c>
      <c r="L8606" s="14">
        <v>1904290.8482590001</v>
      </c>
      <c r="M8606" s="13">
        <v>0.50795898918926008</v>
      </c>
      <c r="N8606" s="12">
        <v>-6.661174170330157</v>
      </c>
      <c r="O8606" s="2">
        <f>DATE(LEFT(ALT[[#This Row],[DATEMTH]],4),RIGHT(ALT[[#This Row],[DATEMTH]],2),1)</f>
        <v>44896</v>
      </c>
      <c r="P8606" t="str">
        <f>IF(AND(ALT[[#This Row],[DATE]]&gt;=DATE(2023,6,1),ALT[[#This Row],[DATE]]&lt;=DATE(2024,5,31)),"Y","N")</f>
        <v>N</v>
      </c>
      <c r="Q8606" t="str">
        <f>LEFT(ALT[[#This Row],[DATEMTH]],4)</f>
        <v>2022</v>
      </c>
    </row>
    <row r="8607" spans="1:17" x14ac:dyDescent="0.25">
      <c r="A8607" t="s">
        <v>85</v>
      </c>
      <c r="B8607" t="s">
        <v>111</v>
      </c>
      <c r="C8607" t="s">
        <v>20</v>
      </c>
      <c r="D8607" t="s">
        <v>22</v>
      </c>
      <c r="E8607" s="14">
        <v>1904290.8482589985</v>
      </c>
      <c r="F8607" s="14">
        <v>6067865.1987529993</v>
      </c>
      <c r="G8607" s="13">
        <v>0.31383209512471494</v>
      </c>
      <c r="H8607" s="12">
        <v>-41785421.07</v>
      </c>
      <c r="I8607" s="12">
        <v>-13.113606240066508</v>
      </c>
      <c r="J8607" t="s">
        <v>16</v>
      </c>
      <c r="K8607" s="14">
        <v>541132.87554700009</v>
      </c>
      <c r="L8607" s="14">
        <v>1904290.8482590001</v>
      </c>
      <c r="M8607" s="13">
        <v>0.28416503500068352</v>
      </c>
      <c r="N8607" s="12">
        <v>-3.7264283761936809</v>
      </c>
      <c r="O8607" s="2">
        <f>DATE(LEFT(ALT[[#This Row],[DATEMTH]],4),RIGHT(ALT[[#This Row],[DATEMTH]],2),1)</f>
        <v>44896</v>
      </c>
      <c r="P8607" t="str">
        <f>IF(AND(ALT[[#This Row],[DATE]]&gt;=DATE(2023,6,1),ALT[[#This Row],[DATE]]&lt;=DATE(2024,5,31)),"Y","N")</f>
        <v>N</v>
      </c>
      <c r="Q8607" t="str">
        <f>LEFT(ALT[[#This Row],[DATEMTH]],4)</f>
        <v>2022</v>
      </c>
    </row>
    <row r="8608" spans="1:17" x14ac:dyDescent="0.25">
      <c r="A8608" t="s">
        <v>85</v>
      </c>
      <c r="B8608" t="s">
        <v>111</v>
      </c>
      <c r="C8608" t="s">
        <v>20</v>
      </c>
      <c r="D8608" t="s">
        <v>22</v>
      </c>
      <c r="E8608" s="14">
        <v>1904290.8482589985</v>
      </c>
      <c r="F8608" s="14">
        <v>6067865.1987529993</v>
      </c>
      <c r="G8608" s="13">
        <v>0.31383209512471494</v>
      </c>
      <c r="H8608" s="12">
        <v>-41785421.07</v>
      </c>
      <c r="I8608" s="12">
        <v>-13.113606240066508</v>
      </c>
      <c r="J8608" t="s">
        <v>26</v>
      </c>
      <c r="K8608" s="14">
        <v>125587.12113199996</v>
      </c>
      <c r="L8608" s="14">
        <v>1904290.8482590001</v>
      </c>
      <c r="M8608" s="13">
        <v>6.5949548225166396E-2</v>
      </c>
      <c r="N8608" s="12">
        <v>-0.86483640713510912</v>
      </c>
      <c r="O8608" s="2">
        <f>DATE(LEFT(ALT[[#This Row],[DATEMTH]],4),RIGHT(ALT[[#This Row],[DATEMTH]],2),1)</f>
        <v>44896</v>
      </c>
      <c r="P8608" t="str">
        <f>IF(AND(ALT[[#This Row],[DATE]]&gt;=DATE(2023,6,1),ALT[[#This Row],[DATE]]&lt;=DATE(2024,5,31)),"Y","N")</f>
        <v>N</v>
      </c>
      <c r="Q8608" t="str">
        <f>LEFT(ALT[[#This Row],[DATEMTH]],4)</f>
        <v>2022</v>
      </c>
    </row>
    <row r="8609" spans="1:17" x14ac:dyDescent="0.25">
      <c r="A8609" t="s">
        <v>85</v>
      </c>
      <c r="B8609" t="s">
        <v>111</v>
      </c>
      <c r="C8609" t="s">
        <v>20</v>
      </c>
      <c r="D8609" t="s">
        <v>22</v>
      </c>
      <c r="E8609" s="14">
        <v>1904290.8482589985</v>
      </c>
      <c r="F8609" s="14">
        <v>6067865.1987529993</v>
      </c>
      <c r="G8609" s="13">
        <v>0.31383209512471494</v>
      </c>
      <c r="H8609" s="12">
        <v>-41785421.07</v>
      </c>
      <c r="I8609" s="12">
        <v>-13.113606240066508</v>
      </c>
      <c r="J8609" t="s">
        <v>25</v>
      </c>
      <c r="K8609" s="14">
        <v>270269.19717599999</v>
      </c>
      <c r="L8609" s="14">
        <v>1904290.8482590001</v>
      </c>
      <c r="M8609" s="13">
        <v>0.14192642758489013</v>
      </c>
      <c r="N8609" s="12">
        <v>-1.8611672864075626</v>
      </c>
      <c r="O8609" s="2">
        <f>DATE(LEFT(ALT[[#This Row],[DATEMTH]],4),RIGHT(ALT[[#This Row],[DATEMTH]],2),1)</f>
        <v>44896</v>
      </c>
      <c r="P8609" t="str">
        <f>IF(AND(ALT[[#This Row],[DATE]]&gt;=DATE(2023,6,1),ALT[[#This Row],[DATE]]&lt;=DATE(2024,5,31)),"Y","N")</f>
        <v>N</v>
      </c>
      <c r="Q8609" t="str">
        <f>LEFT(ALT[[#This Row],[DATEMTH]],4)</f>
        <v>2022</v>
      </c>
    </row>
    <row r="8610" spans="1:17" x14ac:dyDescent="0.25">
      <c r="A8610" t="s">
        <v>85</v>
      </c>
      <c r="B8610" t="s">
        <v>111</v>
      </c>
      <c r="C8610" t="s">
        <v>15</v>
      </c>
      <c r="D8610" t="s">
        <v>17</v>
      </c>
      <c r="E8610" s="14">
        <v>1012062.6094560004</v>
      </c>
      <c r="F8610" s="14">
        <v>6067865.1987529993</v>
      </c>
      <c r="G8610" s="13">
        <v>0.16679055587193803</v>
      </c>
      <c r="H8610" s="12">
        <v>-56404547.760000005</v>
      </c>
      <c r="I8610" s="12">
        <v>-9.4077458745956779</v>
      </c>
      <c r="J8610" t="s">
        <v>26</v>
      </c>
      <c r="K8610" s="14">
        <v>180939.20931899999</v>
      </c>
      <c r="L8610" s="14">
        <v>1012062.6094559999</v>
      </c>
      <c r="M8610" s="13">
        <v>0.17878262434401934</v>
      </c>
      <c r="N8610" s="12">
        <v>-1.6819414966218367</v>
      </c>
      <c r="O8610" s="2">
        <f>DATE(LEFT(ALT[[#This Row],[DATEMTH]],4),RIGHT(ALT[[#This Row],[DATEMTH]],2),1)</f>
        <v>44896</v>
      </c>
      <c r="P8610" t="str">
        <f>IF(AND(ALT[[#This Row],[DATE]]&gt;=DATE(2023,6,1),ALT[[#This Row],[DATE]]&lt;=DATE(2024,5,31)),"Y","N")</f>
        <v>N</v>
      </c>
      <c r="Q8610" t="str">
        <f>LEFT(ALT[[#This Row],[DATEMTH]],4)</f>
        <v>2022</v>
      </c>
    </row>
    <row r="8611" spans="1:17" x14ac:dyDescent="0.25">
      <c r="A8611" t="s">
        <v>85</v>
      </c>
      <c r="B8611" t="s">
        <v>111</v>
      </c>
      <c r="C8611" t="s">
        <v>15</v>
      </c>
      <c r="D8611" t="s">
        <v>17</v>
      </c>
      <c r="E8611" s="14">
        <v>1012062.6094560004</v>
      </c>
      <c r="F8611" s="14">
        <v>6067865.1987529993</v>
      </c>
      <c r="G8611" s="13">
        <v>0.16679055587193803</v>
      </c>
      <c r="H8611" s="12">
        <v>-56404547.760000005</v>
      </c>
      <c r="I8611" s="12">
        <v>-9.4077458745956779</v>
      </c>
      <c r="J8611" t="s">
        <v>16</v>
      </c>
      <c r="K8611" s="14">
        <v>274139.66046899999</v>
      </c>
      <c r="L8611" s="14">
        <v>1012062.6094559999</v>
      </c>
      <c r="M8611" s="13">
        <v>0.27087223449185077</v>
      </c>
      <c r="N8611" s="12">
        <v>-2.5482971465832223</v>
      </c>
      <c r="O8611" s="2">
        <f>DATE(LEFT(ALT[[#This Row],[DATEMTH]],4),RIGHT(ALT[[#This Row],[DATEMTH]],2),1)</f>
        <v>44896</v>
      </c>
      <c r="P8611" t="str">
        <f>IF(AND(ALT[[#This Row],[DATE]]&gt;=DATE(2023,6,1),ALT[[#This Row],[DATE]]&lt;=DATE(2024,5,31)),"Y","N")</f>
        <v>N</v>
      </c>
      <c r="Q8611" t="str">
        <f>LEFT(ALT[[#This Row],[DATEMTH]],4)</f>
        <v>2022</v>
      </c>
    </row>
    <row r="8612" spans="1:17" x14ac:dyDescent="0.25">
      <c r="A8612" t="s">
        <v>85</v>
      </c>
      <c r="B8612" t="s">
        <v>111</v>
      </c>
      <c r="C8612" t="s">
        <v>15</v>
      </c>
      <c r="D8612" t="s">
        <v>17</v>
      </c>
      <c r="E8612" s="14">
        <v>1012062.6094560004</v>
      </c>
      <c r="F8612" s="14">
        <v>6067865.1987529993</v>
      </c>
      <c r="G8612" s="13">
        <v>0.16679055587193803</v>
      </c>
      <c r="H8612" s="12">
        <v>-56404547.760000005</v>
      </c>
      <c r="I8612" s="12">
        <v>-9.4077458745956779</v>
      </c>
      <c r="J8612" t="s">
        <v>24</v>
      </c>
      <c r="K8612" s="14">
        <v>447225.15626100003</v>
      </c>
      <c r="L8612" s="14">
        <v>1012062.6094559999</v>
      </c>
      <c r="M8612" s="13">
        <v>0.44189475244164073</v>
      </c>
      <c r="N8612" s="12">
        <v>-4.1572335342883235</v>
      </c>
      <c r="O8612" s="2">
        <f>DATE(LEFT(ALT[[#This Row],[DATEMTH]],4),RIGHT(ALT[[#This Row],[DATEMTH]],2),1)</f>
        <v>44896</v>
      </c>
      <c r="P8612" t="str">
        <f>IF(AND(ALT[[#This Row],[DATE]]&gt;=DATE(2023,6,1),ALT[[#This Row],[DATE]]&lt;=DATE(2024,5,31)),"Y","N")</f>
        <v>N</v>
      </c>
      <c r="Q8612" t="str">
        <f>LEFT(ALT[[#This Row],[DATEMTH]],4)</f>
        <v>2022</v>
      </c>
    </row>
    <row r="8613" spans="1:17" x14ac:dyDescent="0.25">
      <c r="A8613" t="s">
        <v>85</v>
      </c>
      <c r="B8613" t="s">
        <v>111</v>
      </c>
      <c r="C8613" t="s">
        <v>15</v>
      </c>
      <c r="D8613" t="s">
        <v>17</v>
      </c>
      <c r="E8613" s="14">
        <v>1012062.6094560004</v>
      </c>
      <c r="F8613" s="14">
        <v>6067865.1987529993</v>
      </c>
      <c r="G8613" s="13">
        <v>0.16679055587193803</v>
      </c>
      <c r="H8613" s="12">
        <v>-56404547.760000005</v>
      </c>
      <c r="I8613" s="12">
        <v>-9.4077458745956779</v>
      </c>
      <c r="J8613" t="s">
        <v>25</v>
      </c>
      <c r="K8613" s="14">
        <v>109758.583407</v>
      </c>
      <c r="L8613" s="14">
        <v>1012062.6094559999</v>
      </c>
      <c r="M8613" s="13">
        <v>0.10845038872248923</v>
      </c>
      <c r="N8613" s="12">
        <v>-1.0202736971022957</v>
      </c>
      <c r="O8613" s="2">
        <f>DATE(LEFT(ALT[[#This Row],[DATEMTH]],4),RIGHT(ALT[[#This Row],[DATEMTH]],2),1)</f>
        <v>44896</v>
      </c>
      <c r="P8613" t="str">
        <f>IF(AND(ALT[[#This Row],[DATE]]&gt;=DATE(2023,6,1),ALT[[#This Row],[DATE]]&lt;=DATE(2024,5,31)),"Y","N")</f>
        <v>N</v>
      </c>
      <c r="Q8613" t="str">
        <f>LEFT(ALT[[#This Row],[DATEMTH]],4)</f>
        <v>2022</v>
      </c>
    </row>
    <row r="8614" spans="1:17" x14ac:dyDescent="0.25">
      <c r="A8614" t="s">
        <v>85</v>
      </c>
      <c r="B8614" t="s">
        <v>111</v>
      </c>
      <c r="C8614" t="s">
        <v>18</v>
      </c>
      <c r="D8614" t="s">
        <v>17</v>
      </c>
      <c r="E8614" s="14">
        <v>1325817.8159099992</v>
      </c>
      <c r="F8614" s="14">
        <v>6067865.1987529993</v>
      </c>
      <c r="G8614" s="13">
        <v>0.2184982316651442</v>
      </c>
      <c r="H8614" s="12">
        <v>-56404547.760000005</v>
      </c>
      <c r="I8614" s="12">
        <v>-12.324293943432171</v>
      </c>
      <c r="J8614" t="s">
        <v>24</v>
      </c>
      <c r="K8614" s="14">
        <v>351651.40731599997</v>
      </c>
      <c r="L8614" s="14">
        <v>1325817.8159099999</v>
      </c>
      <c r="M8614" s="13">
        <v>0.26523358118750084</v>
      </c>
      <c r="N8614" s="12">
        <v>-3.2688166182239415</v>
      </c>
      <c r="O8614" s="2">
        <f>DATE(LEFT(ALT[[#This Row],[DATEMTH]],4),RIGHT(ALT[[#This Row],[DATEMTH]],2),1)</f>
        <v>44896</v>
      </c>
      <c r="P8614" t="str">
        <f>IF(AND(ALT[[#This Row],[DATE]]&gt;=DATE(2023,6,1),ALT[[#This Row],[DATE]]&lt;=DATE(2024,5,31)),"Y","N")</f>
        <v>N</v>
      </c>
      <c r="Q8614" t="str">
        <f>LEFT(ALT[[#This Row],[DATEMTH]],4)</f>
        <v>2022</v>
      </c>
    </row>
    <row r="8615" spans="1:17" x14ac:dyDescent="0.25">
      <c r="A8615" t="s">
        <v>85</v>
      </c>
      <c r="B8615" t="s">
        <v>111</v>
      </c>
      <c r="C8615" t="s">
        <v>18</v>
      </c>
      <c r="D8615" t="s">
        <v>17</v>
      </c>
      <c r="E8615" s="14">
        <v>1325817.8159099992</v>
      </c>
      <c r="F8615" s="14">
        <v>6067865.1987529993</v>
      </c>
      <c r="G8615" s="13">
        <v>0.2184982316651442</v>
      </c>
      <c r="H8615" s="12">
        <v>-56404547.760000005</v>
      </c>
      <c r="I8615" s="12">
        <v>-12.324293943432171</v>
      </c>
      <c r="J8615" t="s">
        <v>16</v>
      </c>
      <c r="K8615" s="14">
        <v>455986.13428200007</v>
      </c>
      <c r="L8615" s="14">
        <v>1325817.8159099999</v>
      </c>
      <c r="M8615" s="13">
        <v>0.34392819949325049</v>
      </c>
      <c r="N8615" s="12">
        <v>-4.2386722259901983</v>
      </c>
      <c r="O8615" s="2">
        <f>DATE(LEFT(ALT[[#This Row],[DATEMTH]],4),RIGHT(ALT[[#This Row],[DATEMTH]],2),1)</f>
        <v>44896</v>
      </c>
      <c r="P8615" t="str">
        <f>IF(AND(ALT[[#This Row],[DATE]]&gt;=DATE(2023,6,1),ALT[[#This Row],[DATE]]&lt;=DATE(2024,5,31)),"Y","N")</f>
        <v>N</v>
      </c>
      <c r="Q8615" t="str">
        <f>LEFT(ALT[[#This Row],[DATEMTH]],4)</f>
        <v>2022</v>
      </c>
    </row>
    <row r="8616" spans="1:17" x14ac:dyDescent="0.25">
      <c r="A8616" t="s">
        <v>85</v>
      </c>
      <c r="B8616" t="s">
        <v>111</v>
      </c>
      <c r="C8616" t="s">
        <v>18</v>
      </c>
      <c r="D8616" t="s">
        <v>17</v>
      </c>
      <c r="E8616" s="14">
        <v>1325817.8159099992</v>
      </c>
      <c r="F8616" s="14">
        <v>6067865.1987529993</v>
      </c>
      <c r="G8616" s="13">
        <v>0.2184982316651442</v>
      </c>
      <c r="H8616" s="12">
        <v>-56404547.760000005</v>
      </c>
      <c r="I8616" s="12">
        <v>-12.324293943432171</v>
      </c>
      <c r="J8616" t="s">
        <v>26</v>
      </c>
      <c r="K8616" s="14">
        <v>355679.70661699987</v>
      </c>
      <c r="L8616" s="14">
        <v>1325817.8159099999</v>
      </c>
      <c r="M8616" s="13">
        <v>0.26827193174566932</v>
      </c>
      <c r="N8616" s="12">
        <v>-3.3062621436060011</v>
      </c>
      <c r="O8616" s="2">
        <f>DATE(LEFT(ALT[[#This Row],[DATEMTH]],4),RIGHT(ALT[[#This Row],[DATEMTH]],2),1)</f>
        <v>44896</v>
      </c>
      <c r="P8616" t="str">
        <f>IF(AND(ALT[[#This Row],[DATE]]&gt;=DATE(2023,6,1),ALT[[#This Row],[DATE]]&lt;=DATE(2024,5,31)),"Y","N")</f>
        <v>N</v>
      </c>
      <c r="Q8616" t="str">
        <f>LEFT(ALT[[#This Row],[DATEMTH]],4)</f>
        <v>2022</v>
      </c>
    </row>
    <row r="8617" spans="1:17" x14ac:dyDescent="0.25">
      <c r="A8617" t="s">
        <v>85</v>
      </c>
      <c r="B8617" t="s">
        <v>111</v>
      </c>
      <c r="C8617" t="s">
        <v>18</v>
      </c>
      <c r="D8617" t="s">
        <v>17</v>
      </c>
      <c r="E8617" s="14">
        <v>1325817.8159099992</v>
      </c>
      <c r="F8617" s="14">
        <v>6067865.1987529993</v>
      </c>
      <c r="G8617" s="13">
        <v>0.2184982316651442</v>
      </c>
      <c r="H8617" s="12">
        <v>-56404547.760000005</v>
      </c>
      <c r="I8617" s="12">
        <v>-12.324293943432171</v>
      </c>
      <c r="J8617" t="s">
        <v>25</v>
      </c>
      <c r="K8617" s="14">
        <v>162500.56769500001</v>
      </c>
      <c r="L8617" s="14">
        <v>1325817.8159099999</v>
      </c>
      <c r="M8617" s="13">
        <v>0.1225662875735794</v>
      </c>
      <c r="N8617" s="12">
        <v>-1.5105429556120302</v>
      </c>
      <c r="O8617" s="2">
        <f>DATE(LEFT(ALT[[#This Row],[DATEMTH]],4),RIGHT(ALT[[#This Row],[DATEMTH]],2),1)</f>
        <v>44896</v>
      </c>
      <c r="P8617" t="str">
        <f>IF(AND(ALT[[#This Row],[DATE]]&gt;=DATE(2023,6,1),ALT[[#This Row],[DATE]]&lt;=DATE(2024,5,31)),"Y","N")</f>
        <v>N</v>
      </c>
      <c r="Q8617" t="str">
        <f>LEFT(ALT[[#This Row],[DATEMTH]],4)</f>
        <v>2022</v>
      </c>
    </row>
    <row r="8618" spans="1:17" x14ac:dyDescent="0.25">
      <c r="A8618" t="s">
        <v>85</v>
      </c>
      <c r="B8618" t="s">
        <v>111</v>
      </c>
      <c r="C8618" t="s">
        <v>19</v>
      </c>
      <c r="D8618" t="s">
        <v>17</v>
      </c>
      <c r="E8618" s="14">
        <v>1825693.9251280003</v>
      </c>
      <c r="F8618" s="14">
        <v>6067865.1987529993</v>
      </c>
      <c r="G8618" s="13">
        <v>0.30087911733820272</v>
      </c>
      <c r="H8618" s="12">
        <v>-56404547.760000005</v>
      </c>
      <c r="I8618" s="12">
        <v>-16.970950543889298</v>
      </c>
      <c r="J8618" t="s">
        <v>16</v>
      </c>
      <c r="K8618" s="14">
        <v>428.48885600000006</v>
      </c>
      <c r="L8618" s="14">
        <v>1825693.9251279999</v>
      </c>
      <c r="M8618" s="13">
        <v>2.3469917388806483E-4</v>
      </c>
      <c r="N8618" s="12">
        <v>-3.9830680727460229E-3</v>
      </c>
      <c r="O8618" s="2">
        <f>DATE(LEFT(ALT[[#This Row],[DATEMTH]],4),RIGHT(ALT[[#This Row],[DATEMTH]],2),1)</f>
        <v>44896</v>
      </c>
      <c r="P8618" t="str">
        <f>IF(AND(ALT[[#This Row],[DATE]]&gt;=DATE(2023,6,1),ALT[[#This Row],[DATE]]&lt;=DATE(2024,5,31)),"Y","N")</f>
        <v>N</v>
      </c>
      <c r="Q8618" t="str">
        <f>LEFT(ALT[[#This Row],[DATEMTH]],4)</f>
        <v>2022</v>
      </c>
    </row>
    <row r="8619" spans="1:17" x14ac:dyDescent="0.25">
      <c r="A8619" t="s">
        <v>85</v>
      </c>
      <c r="B8619" t="s">
        <v>111</v>
      </c>
      <c r="C8619" t="s">
        <v>19</v>
      </c>
      <c r="D8619" t="s">
        <v>17</v>
      </c>
      <c r="E8619" s="14">
        <v>1825693.9251280003</v>
      </c>
      <c r="F8619" s="14">
        <v>6067865.1987529993</v>
      </c>
      <c r="G8619" s="13">
        <v>0.30087911733820272</v>
      </c>
      <c r="H8619" s="12">
        <v>-56404547.760000005</v>
      </c>
      <c r="I8619" s="12">
        <v>-16.970950543889298</v>
      </c>
      <c r="J8619" t="s">
        <v>24</v>
      </c>
      <c r="K8619" s="14">
        <v>584351.13976099982</v>
      </c>
      <c r="L8619" s="14">
        <v>1825693.9251279999</v>
      </c>
      <c r="M8619" s="13">
        <v>0.32007070392154086</v>
      </c>
      <c r="N8619" s="12">
        <v>-5.4319040868003041</v>
      </c>
      <c r="O8619" s="2">
        <f>DATE(LEFT(ALT[[#This Row],[DATEMTH]],4),RIGHT(ALT[[#This Row],[DATEMTH]],2),1)</f>
        <v>44896</v>
      </c>
      <c r="P8619" t="str">
        <f>IF(AND(ALT[[#This Row],[DATE]]&gt;=DATE(2023,6,1),ALT[[#This Row],[DATE]]&lt;=DATE(2024,5,31)),"Y","N")</f>
        <v>N</v>
      </c>
      <c r="Q8619" t="str">
        <f>LEFT(ALT[[#This Row],[DATEMTH]],4)</f>
        <v>2022</v>
      </c>
    </row>
    <row r="8620" spans="1:17" x14ac:dyDescent="0.25">
      <c r="A8620" t="s">
        <v>85</v>
      </c>
      <c r="B8620" t="s">
        <v>111</v>
      </c>
      <c r="C8620" t="s">
        <v>19</v>
      </c>
      <c r="D8620" t="s">
        <v>17</v>
      </c>
      <c r="E8620" s="14">
        <v>1825693.9251280003</v>
      </c>
      <c r="F8620" s="14">
        <v>6067865.1987529993</v>
      </c>
      <c r="G8620" s="13">
        <v>0.30087911733820272</v>
      </c>
      <c r="H8620" s="12">
        <v>-56404547.760000005</v>
      </c>
      <c r="I8620" s="12">
        <v>-16.970950543889298</v>
      </c>
      <c r="J8620" t="s">
        <v>26</v>
      </c>
      <c r="K8620" s="14">
        <v>81252.004167999999</v>
      </c>
      <c r="L8620" s="14">
        <v>1825693.9251279999</v>
      </c>
      <c r="M8620" s="13">
        <v>4.4504723957113128E-2</v>
      </c>
      <c r="N8620" s="12">
        <v>-0.75528746924561208</v>
      </c>
      <c r="O8620" s="2">
        <f>DATE(LEFT(ALT[[#This Row],[DATEMTH]],4),RIGHT(ALT[[#This Row],[DATEMTH]],2),1)</f>
        <v>44896</v>
      </c>
      <c r="P8620" t="str">
        <f>IF(AND(ALT[[#This Row],[DATE]]&gt;=DATE(2023,6,1),ALT[[#This Row],[DATE]]&lt;=DATE(2024,5,31)),"Y","N")</f>
        <v>N</v>
      </c>
      <c r="Q8620" t="str">
        <f>LEFT(ALT[[#This Row],[DATEMTH]],4)</f>
        <v>2022</v>
      </c>
    </row>
    <row r="8621" spans="1:17" x14ac:dyDescent="0.25">
      <c r="A8621" t="s">
        <v>85</v>
      </c>
      <c r="B8621" t="s">
        <v>111</v>
      </c>
      <c r="C8621" t="s">
        <v>19</v>
      </c>
      <c r="D8621" t="s">
        <v>17</v>
      </c>
      <c r="E8621" s="14">
        <v>1825693.9251280003</v>
      </c>
      <c r="F8621" s="14">
        <v>6067865.1987529993</v>
      </c>
      <c r="G8621" s="13">
        <v>0.30087911733820272</v>
      </c>
      <c r="H8621" s="12">
        <v>-56404547.760000005</v>
      </c>
      <c r="I8621" s="12">
        <v>-16.970950543889298</v>
      </c>
      <c r="J8621" t="s">
        <v>25</v>
      </c>
      <c r="K8621" s="14">
        <v>1159662.2923430002</v>
      </c>
      <c r="L8621" s="14">
        <v>1825693.9251279999</v>
      </c>
      <c r="M8621" s="13">
        <v>0.63518987294745799</v>
      </c>
      <c r="N8621" s="12">
        <v>-10.779775919770636</v>
      </c>
      <c r="O8621" s="2">
        <f>DATE(LEFT(ALT[[#This Row],[DATEMTH]],4),RIGHT(ALT[[#This Row],[DATEMTH]],2),1)</f>
        <v>44896</v>
      </c>
      <c r="P8621" t="str">
        <f>IF(AND(ALT[[#This Row],[DATE]]&gt;=DATE(2023,6,1),ALT[[#This Row],[DATE]]&lt;=DATE(2024,5,31)),"Y","N")</f>
        <v>N</v>
      </c>
      <c r="Q8621" t="str">
        <f>LEFT(ALT[[#This Row],[DATEMTH]],4)</f>
        <v>2022</v>
      </c>
    </row>
    <row r="8622" spans="1:17" x14ac:dyDescent="0.25">
      <c r="A8622" t="s">
        <v>85</v>
      </c>
      <c r="B8622" t="s">
        <v>111</v>
      </c>
      <c r="C8622" t="s">
        <v>20</v>
      </c>
      <c r="D8622" t="s">
        <v>17</v>
      </c>
      <c r="E8622" s="14">
        <v>1904290.8482589985</v>
      </c>
      <c r="F8622" s="14">
        <v>6067865.1987529993</v>
      </c>
      <c r="G8622" s="13">
        <v>0.31383209512471494</v>
      </c>
      <c r="H8622" s="12">
        <v>-56404547.760000005</v>
      </c>
      <c r="I8622" s="12">
        <v>-17.701557398082848</v>
      </c>
      <c r="J8622" t="s">
        <v>24</v>
      </c>
      <c r="K8622" s="14">
        <v>967301.65440400026</v>
      </c>
      <c r="L8622" s="14">
        <v>1904290.8482590001</v>
      </c>
      <c r="M8622" s="13">
        <v>0.50795898918926008</v>
      </c>
      <c r="N8622" s="12">
        <v>-8.9916652030058319</v>
      </c>
      <c r="O8622" s="2">
        <f>DATE(LEFT(ALT[[#This Row],[DATEMTH]],4),RIGHT(ALT[[#This Row],[DATEMTH]],2),1)</f>
        <v>44896</v>
      </c>
      <c r="P8622" t="str">
        <f>IF(AND(ALT[[#This Row],[DATE]]&gt;=DATE(2023,6,1),ALT[[#This Row],[DATE]]&lt;=DATE(2024,5,31)),"Y","N")</f>
        <v>N</v>
      </c>
      <c r="Q8622" t="str">
        <f>LEFT(ALT[[#This Row],[DATEMTH]],4)</f>
        <v>2022</v>
      </c>
    </row>
    <row r="8623" spans="1:17" x14ac:dyDescent="0.25">
      <c r="A8623" t="s">
        <v>85</v>
      </c>
      <c r="B8623" t="s">
        <v>111</v>
      </c>
      <c r="C8623" t="s">
        <v>20</v>
      </c>
      <c r="D8623" t="s">
        <v>17</v>
      </c>
      <c r="E8623" s="14">
        <v>1904290.8482589985</v>
      </c>
      <c r="F8623" s="14">
        <v>6067865.1987529993</v>
      </c>
      <c r="G8623" s="13">
        <v>0.31383209512471494</v>
      </c>
      <c r="H8623" s="12">
        <v>-56404547.760000005</v>
      </c>
      <c r="I8623" s="12">
        <v>-17.701557398082848</v>
      </c>
      <c r="J8623" t="s">
        <v>16</v>
      </c>
      <c r="K8623" s="14">
        <v>541132.87554700009</v>
      </c>
      <c r="L8623" s="14">
        <v>1904290.8482590001</v>
      </c>
      <c r="M8623" s="13">
        <v>0.28416503500068352</v>
      </c>
      <c r="N8623" s="12">
        <v>-5.0301636775928209</v>
      </c>
      <c r="O8623" s="2">
        <f>DATE(LEFT(ALT[[#This Row],[DATEMTH]],4),RIGHT(ALT[[#This Row],[DATEMTH]],2),1)</f>
        <v>44896</v>
      </c>
      <c r="P8623" t="str">
        <f>IF(AND(ALT[[#This Row],[DATE]]&gt;=DATE(2023,6,1),ALT[[#This Row],[DATE]]&lt;=DATE(2024,5,31)),"Y","N")</f>
        <v>N</v>
      </c>
      <c r="Q8623" t="str">
        <f>LEFT(ALT[[#This Row],[DATEMTH]],4)</f>
        <v>2022</v>
      </c>
    </row>
    <row r="8624" spans="1:17" x14ac:dyDescent="0.25">
      <c r="A8624" t="s">
        <v>85</v>
      </c>
      <c r="B8624" t="s">
        <v>111</v>
      </c>
      <c r="C8624" t="s">
        <v>20</v>
      </c>
      <c r="D8624" t="s">
        <v>17</v>
      </c>
      <c r="E8624" s="14">
        <v>1904290.8482589985</v>
      </c>
      <c r="F8624" s="14">
        <v>6067865.1987529993</v>
      </c>
      <c r="G8624" s="13">
        <v>0.31383209512471494</v>
      </c>
      <c r="H8624" s="12">
        <v>-56404547.760000005</v>
      </c>
      <c r="I8624" s="12">
        <v>-17.701557398082848</v>
      </c>
      <c r="J8624" t="s">
        <v>26</v>
      </c>
      <c r="K8624" s="14">
        <v>125587.12113199996</v>
      </c>
      <c r="L8624" s="14">
        <v>1904290.8482590001</v>
      </c>
      <c r="M8624" s="13">
        <v>6.5949548225166396E-2</v>
      </c>
      <c r="N8624" s="12">
        <v>-1.1674097132854158</v>
      </c>
      <c r="O8624" s="2">
        <f>DATE(LEFT(ALT[[#This Row],[DATEMTH]],4),RIGHT(ALT[[#This Row],[DATEMTH]],2),1)</f>
        <v>44896</v>
      </c>
      <c r="P8624" t="str">
        <f>IF(AND(ALT[[#This Row],[DATE]]&gt;=DATE(2023,6,1),ALT[[#This Row],[DATE]]&lt;=DATE(2024,5,31)),"Y","N")</f>
        <v>N</v>
      </c>
      <c r="Q8624" t="str">
        <f>LEFT(ALT[[#This Row],[DATEMTH]],4)</f>
        <v>2022</v>
      </c>
    </row>
    <row r="8625" spans="1:17" x14ac:dyDescent="0.25">
      <c r="A8625" t="s">
        <v>85</v>
      </c>
      <c r="B8625" t="s">
        <v>111</v>
      </c>
      <c r="C8625" t="s">
        <v>20</v>
      </c>
      <c r="D8625" t="s">
        <v>17</v>
      </c>
      <c r="E8625" s="14">
        <v>1904290.8482589985</v>
      </c>
      <c r="F8625" s="14">
        <v>6067865.1987529993</v>
      </c>
      <c r="G8625" s="13">
        <v>0.31383209512471494</v>
      </c>
      <c r="H8625" s="12">
        <v>-56404547.760000005</v>
      </c>
      <c r="I8625" s="12">
        <v>-17.701557398082848</v>
      </c>
      <c r="J8625" t="s">
        <v>25</v>
      </c>
      <c r="K8625" s="14">
        <v>270269.19717599999</v>
      </c>
      <c r="L8625" s="14">
        <v>1904290.8482590001</v>
      </c>
      <c r="M8625" s="13">
        <v>0.14192642758489013</v>
      </c>
      <c r="N8625" s="12">
        <v>-2.5123188041987814</v>
      </c>
      <c r="O8625" s="2">
        <f>DATE(LEFT(ALT[[#This Row],[DATEMTH]],4),RIGHT(ALT[[#This Row],[DATEMTH]],2),1)</f>
        <v>44896</v>
      </c>
      <c r="P8625" t="str">
        <f>IF(AND(ALT[[#This Row],[DATE]]&gt;=DATE(2023,6,1),ALT[[#This Row],[DATE]]&lt;=DATE(2024,5,31)),"Y","N")</f>
        <v>N</v>
      </c>
      <c r="Q8625" t="str">
        <f>LEFT(ALT[[#This Row],[DATEMTH]],4)</f>
        <v>2022</v>
      </c>
    </row>
    <row r="8626" spans="1:17" x14ac:dyDescent="0.25">
      <c r="A8626" t="s">
        <v>85</v>
      </c>
      <c r="B8626" t="s">
        <v>111</v>
      </c>
      <c r="C8626" t="s">
        <v>15</v>
      </c>
      <c r="D8626" t="s">
        <v>23</v>
      </c>
      <c r="E8626" s="14">
        <v>1012062.6094560004</v>
      </c>
      <c r="F8626" s="14">
        <v>6067865.1987529993</v>
      </c>
      <c r="G8626" s="13">
        <v>0.16679055587193803</v>
      </c>
      <c r="H8626" s="12">
        <v>-31926021.129999999</v>
      </c>
      <c r="I8626" s="12">
        <v>-5.324958811051939</v>
      </c>
      <c r="J8626" t="s">
        <v>26</v>
      </c>
      <c r="K8626" s="14">
        <v>180939.20931899999</v>
      </c>
      <c r="L8626" s="14">
        <v>1012062.6094559999</v>
      </c>
      <c r="M8626" s="13">
        <v>0.17878262434401934</v>
      </c>
      <c r="N8626" s="12">
        <v>-0.9520101107636747</v>
      </c>
      <c r="O8626" s="2">
        <f>DATE(LEFT(ALT[[#This Row],[DATEMTH]],4),RIGHT(ALT[[#This Row],[DATEMTH]],2),1)</f>
        <v>44896</v>
      </c>
      <c r="P8626" t="str">
        <f>IF(AND(ALT[[#This Row],[DATE]]&gt;=DATE(2023,6,1),ALT[[#This Row],[DATE]]&lt;=DATE(2024,5,31)),"Y","N")</f>
        <v>N</v>
      </c>
      <c r="Q8626" t="str">
        <f>LEFT(ALT[[#This Row],[DATEMTH]],4)</f>
        <v>2022</v>
      </c>
    </row>
    <row r="8627" spans="1:17" x14ac:dyDescent="0.25">
      <c r="A8627" t="s">
        <v>85</v>
      </c>
      <c r="B8627" t="s">
        <v>111</v>
      </c>
      <c r="C8627" t="s">
        <v>15</v>
      </c>
      <c r="D8627" t="s">
        <v>23</v>
      </c>
      <c r="E8627" s="14">
        <v>1012062.6094560004</v>
      </c>
      <c r="F8627" s="14">
        <v>6067865.1987529993</v>
      </c>
      <c r="G8627" s="13">
        <v>0.16679055587193803</v>
      </c>
      <c r="H8627" s="12">
        <v>-31926021.129999999</v>
      </c>
      <c r="I8627" s="12">
        <v>-5.324958811051939</v>
      </c>
      <c r="J8627" t="s">
        <v>16</v>
      </c>
      <c r="K8627" s="14">
        <v>274139.66046899999</v>
      </c>
      <c r="L8627" s="14">
        <v>1012062.6094559999</v>
      </c>
      <c r="M8627" s="13">
        <v>0.27087223449185077</v>
      </c>
      <c r="N8627" s="12">
        <v>-1.4423834917267078</v>
      </c>
      <c r="O8627" s="2">
        <f>DATE(LEFT(ALT[[#This Row],[DATEMTH]],4),RIGHT(ALT[[#This Row],[DATEMTH]],2),1)</f>
        <v>44896</v>
      </c>
      <c r="P8627" t="str">
        <f>IF(AND(ALT[[#This Row],[DATE]]&gt;=DATE(2023,6,1),ALT[[#This Row],[DATE]]&lt;=DATE(2024,5,31)),"Y","N")</f>
        <v>N</v>
      </c>
      <c r="Q8627" t="str">
        <f>LEFT(ALT[[#This Row],[DATEMTH]],4)</f>
        <v>2022</v>
      </c>
    </row>
    <row r="8628" spans="1:17" x14ac:dyDescent="0.25">
      <c r="A8628" t="s">
        <v>85</v>
      </c>
      <c r="B8628" t="s">
        <v>111</v>
      </c>
      <c r="C8628" t="s">
        <v>15</v>
      </c>
      <c r="D8628" t="s">
        <v>23</v>
      </c>
      <c r="E8628" s="14">
        <v>1012062.6094560004</v>
      </c>
      <c r="F8628" s="14">
        <v>6067865.1987529993</v>
      </c>
      <c r="G8628" s="13">
        <v>0.16679055587193803</v>
      </c>
      <c r="H8628" s="12">
        <v>-31926021.129999999</v>
      </c>
      <c r="I8628" s="12">
        <v>-5.324958811051939</v>
      </c>
      <c r="J8628" t="s">
        <v>24</v>
      </c>
      <c r="K8628" s="14">
        <v>447225.15626100003</v>
      </c>
      <c r="L8628" s="14">
        <v>1012062.6094559999</v>
      </c>
      <c r="M8628" s="13">
        <v>0.44189475244164073</v>
      </c>
      <c r="N8628" s="12">
        <v>-2.3530713555717302</v>
      </c>
      <c r="O8628" s="2">
        <f>DATE(LEFT(ALT[[#This Row],[DATEMTH]],4),RIGHT(ALT[[#This Row],[DATEMTH]],2),1)</f>
        <v>44896</v>
      </c>
      <c r="P8628" t="str">
        <f>IF(AND(ALT[[#This Row],[DATE]]&gt;=DATE(2023,6,1),ALT[[#This Row],[DATE]]&lt;=DATE(2024,5,31)),"Y","N")</f>
        <v>N</v>
      </c>
      <c r="Q8628" t="str">
        <f>LEFT(ALT[[#This Row],[DATEMTH]],4)</f>
        <v>2022</v>
      </c>
    </row>
    <row r="8629" spans="1:17" x14ac:dyDescent="0.25">
      <c r="A8629" t="s">
        <v>85</v>
      </c>
      <c r="B8629" t="s">
        <v>111</v>
      </c>
      <c r="C8629" t="s">
        <v>15</v>
      </c>
      <c r="D8629" t="s">
        <v>23</v>
      </c>
      <c r="E8629" s="14">
        <v>1012062.6094560004</v>
      </c>
      <c r="F8629" s="14">
        <v>6067865.1987529993</v>
      </c>
      <c r="G8629" s="13">
        <v>0.16679055587193803</v>
      </c>
      <c r="H8629" s="12">
        <v>-31926021.129999999</v>
      </c>
      <c r="I8629" s="12">
        <v>-5.324958811051939</v>
      </c>
      <c r="J8629" t="s">
        <v>25</v>
      </c>
      <c r="K8629" s="14">
        <v>109758.583407</v>
      </c>
      <c r="L8629" s="14">
        <v>1012062.6094559999</v>
      </c>
      <c r="M8629" s="13">
        <v>0.10845038872248923</v>
      </c>
      <c r="N8629" s="12">
        <v>-0.57749385298982692</v>
      </c>
      <c r="O8629" s="2">
        <f>DATE(LEFT(ALT[[#This Row],[DATEMTH]],4),RIGHT(ALT[[#This Row],[DATEMTH]],2),1)</f>
        <v>44896</v>
      </c>
      <c r="P8629" t="str">
        <f>IF(AND(ALT[[#This Row],[DATE]]&gt;=DATE(2023,6,1),ALT[[#This Row],[DATE]]&lt;=DATE(2024,5,31)),"Y","N")</f>
        <v>N</v>
      </c>
      <c r="Q8629" t="str">
        <f>LEFT(ALT[[#This Row],[DATEMTH]],4)</f>
        <v>2022</v>
      </c>
    </row>
    <row r="8630" spans="1:17" x14ac:dyDescent="0.25">
      <c r="A8630" t="s">
        <v>85</v>
      </c>
      <c r="B8630" t="s">
        <v>111</v>
      </c>
      <c r="C8630" t="s">
        <v>18</v>
      </c>
      <c r="D8630" t="s">
        <v>23</v>
      </c>
      <c r="E8630" s="14">
        <v>1325817.8159099992</v>
      </c>
      <c r="F8630" s="14">
        <v>6067865.1987529993</v>
      </c>
      <c r="G8630" s="13">
        <v>0.2184982316651442</v>
      </c>
      <c r="H8630" s="12">
        <v>-31926021.129999999</v>
      </c>
      <c r="I8630" s="12">
        <v>-6.9757791610090285</v>
      </c>
      <c r="J8630" t="s">
        <v>24</v>
      </c>
      <c r="K8630" s="14">
        <v>351651.40731599997</v>
      </c>
      <c r="L8630" s="14">
        <v>1325817.8159099999</v>
      </c>
      <c r="M8630" s="13">
        <v>0.26523358118750084</v>
      </c>
      <c r="N8630" s="12">
        <v>-1.8502108884475648</v>
      </c>
      <c r="O8630" s="2">
        <f>DATE(LEFT(ALT[[#This Row],[DATEMTH]],4),RIGHT(ALT[[#This Row],[DATEMTH]],2),1)</f>
        <v>44896</v>
      </c>
      <c r="P8630" t="str">
        <f>IF(AND(ALT[[#This Row],[DATE]]&gt;=DATE(2023,6,1),ALT[[#This Row],[DATE]]&lt;=DATE(2024,5,31)),"Y","N")</f>
        <v>N</v>
      </c>
      <c r="Q8630" t="str">
        <f>LEFT(ALT[[#This Row],[DATEMTH]],4)</f>
        <v>2022</v>
      </c>
    </row>
    <row r="8631" spans="1:17" x14ac:dyDescent="0.25">
      <c r="A8631" t="s">
        <v>85</v>
      </c>
      <c r="B8631" t="s">
        <v>111</v>
      </c>
      <c r="C8631" t="s">
        <v>18</v>
      </c>
      <c r="D8631" t="s">
        <v>23</v>
      </c>
      <c r="E8631" s="14">
        <v>1325817.8159099992</v>
      </c>
      <c r="F8631" s="14">
        <v>6067865.1987529993</v>
      </c>
      <c r="G8631" s="13">
        <v>0.2184982316651442</v>
      </c>
      <c r="H8631" s="12">
        <v>-31926021.129999999</v>
      </c>
      <c r="I8631" s="12">
        <v>-6.9757791610090285</v>
      </c>
      <c r="J8631" t="s">
        <v>16</v>
      </c>
      <c r="K8631" s="14">
        <v>455986.13428200007</v>
      </c>
      <c r="L8631" s="14">
        <v>1325817.8159099999</v>
      </c>
      <c r="M8631" s="13">
        <v>0.34392819949325049</v>
      </c>
      <c r="N8631" s="12">
        <v>-2.3991671669083727</v>
      </c>
      <c r="O8631" s="2">
        <f>DATE(LEFT(ALT[[#This Row],[DATEMTH]],4),RIGHT(ALT[[#This Row],[DATEMTH]],2),1)</f>
        <v>44896</v>
      </c>
      <c r="P8631" t="str">
        <f>IF(AND(ALT[[#This Row],[DATE]]&gt;=DATE(2023,6,1),ALT[[#This Row],[DATE]]&lt;=DATE(2024,5,31)),"Y","N")</f>
        <v>N</v>
      </c>
      <c r="Q8631" t="str">
        <f>LEFT(ALT[[#This Row],[DATEMTH]],4)</f>
        <v>2022</v>
      </c>
    </row>
    <row r="8632" spans="1:17" x14ac:dyDescent="0.25">
      <c r="A8632" t="s">
        <v>85</v>
      </c>
      <c r="B8632" t="s">
        <v>111</v>
      </c>
      <c r="C8632" t="s">
        <v>18</v>
      </c>
      <c r="D8632" t="s">
        <v>23</v>
      </c>
      <c r="E8632" s="14">
        <v>1325817.8159099992</v>
      </c>
      <c r="F8632" s="14">
        <v>6067865.1987529993</v>
      </c>
      <c r="G8632" s="13">
        <v>0.2184982316651442</v>
      </c>
      <c r="H8632" s="12">
        <v>-31926021.129999999</v>
      </c>
      <c r="I8632" s="12">
        <v>-6.9757791610090285</v>
      </c>
      <c r="J8632" t="s">
        <v>26</v>
      </c>
      <c r="K8632" s="14">
        <v>355679.70661699987</v>
      </c>
      <c r="L8632" s="14">
        <v>1325817.8159099999</v>
      </c>
      <c r="M8632" s="13">
        <v>0.26827193174566932</v>
      </c>
      <c r="N8632" s="12">
        <v>-1.8714057509550766</v>
      </c>
      <c r="O8632" s="2">
        <f>DATE(LEFT(ALT[[#This Row],[DATEMTH]],4),RIGHT(ALT[[#This Row],[DATEMTH]],2),1)</f>
        <v>44896</v>
      </c>
      <c r="P8632" t="str">
        <f>IF(AND(ALT[[#This Row],[DATE]]&gt;=DATE(2023,6,1),ALT[[#This Row],[DATE]]&lt;=DATE(2024,5,31)),"Y","N")</f>
        <v>N</v>
      </c>
      <c r="Q8632" t="str">
        <f>LEFT(ALT[[#This Row],[DATEMTH]],4)</f>
        <v>2022</v>
      </c>
    </row>
    <row r="8633" spans="1:17" x14ac:dyDescent="0.25">
      <c r="A8633" t="s">
        <v>85</v>
      </c>
      <c r="B8633" t="s">
        <v>111</v>
      </c>
      <c r="C8633" t="s">
        <v>18</v>
      </c>
      <c r="D8633" t="s">
        <v>23</v>
      </c>
      <c r="E8633" s="14">
        <v>1325817.8159099992</v>
      </c>
      <c r="F8633" s="14">
        <v>6067865.1987529993</v>
      </c>
      <c r="G8633" s="13">
        <v>0.2184982316651442</v>
      </c>
      <c r="H8633" s="12">
        <v>-31926021.129999999</v>
      </c>
      <c r="I8633" s="12">
        <v>-6.9757791610090285</v>
      </c>
      <c r="J8633" t="s">
        <v>25</v>
      </c>
      <c r="K8633" s="14">
        <v>162500.56769500001</v>
      </c>
      <c r="L8633" s="14">
        <v>1325817.8159099999</v>
      </c>
      <c r="M8633" s="13">
        <v>0.1225662875735794</v>
      </c>
      <c r="N8633" s="12">
        <v>-0.85499535469801502</v>
      </c>
      <c r="O8633" s="2">
        <f>DATE(LEFT(ALT[[#This Row],[DATEMTH]],4),RIGHT(ALT[[#This Row],[DATEMTH]],2),1)</f>
        <v>44896</v>
      </c>
      <c r="P8633" t="str">
        <f>IF(AND(ALT[[#This Row],[DATE]]&gt;=DATE(2023,6,1),ALT[[#This Row],[DATE]]&lt;=DATE(2024,5,31)),"Y","N")</f>
        <v>N</v>
      </c>
      <c r="Q8633" t="str">
        <f>LEFT(ALT[[#This Row],[DATEMTH]],4)</f>
        <v>2022</v>
      </c>
    </row>
    <row r="8634" spans="1:17" x14ac:dyDescent="0.25">
      <c r="A8634" t="s">
        <v>85</v>
      </c>
      <c r="B8634" t="s">
        <v>111</v>
      </c>
      <c r="C8634" t="s">
        <v>19</v>
      </c>
      <c r="D8634" t="s">
        <v>23</v>
      </c>
      <c r="E8634" s="14">
        <v>1825693.9251280003</v>
      </c>
      <c r="F8634" s="14">
        <v>6067865.1987529993</v>
      </c>
      <c r="G8634" s="13">
        <v>0.30087911733820272</v>
      </c>
      <c r="H8634" s="12">
        <v>-31926021.129999999</v>
      </c>
      <c r="I8634" s="12">
        <v>-9.6058730577152094</v>
      </c>
      <c r="J8634" t="s">
        <v>24</v>
      </c>
      <c r="K8634" s="14">
        <v>584351.13976099982</v>
      </c>
      <c r="L8634" s="14">
        <v>1825693.9251279999</v>
      </c>
      <c r="M8634" s="13">
        <v>0.32007070392154086</v>
      </c>
      <c r="N8634" s="12">
        <v>-3.0745585513638711</v>
      </c>
      <c r="O8634" s="2">
        <f>DATE(LEFT(ALT[[#This Row],[DATEMTH]],4),RIGHT(ALT[[#This Row],[DATEMTH]],2),1)</f>
        <v>44896</v>
      </c>
      <c r="P8634" t="str">
        <f>IF(AND(ALT[[#This Row],[DATE]]&gt;=DATE(2023,6,1),ALT[[#This Row],[DATE]]&lt;=DATE(2024,5,31)),"Y","N")</f>
        <v>N</v>
      </c>
      <c r="Q8634" t="str">
        <f>LEFT(ALT[[#This Row],[DATEMTH]],4)</f>
        <v>2022</v>
      </c>
    </row>
    <row r="8635" spans="1:17" x14ac:dyDescent="0.25">
      <c r="A8635" t="s">
        <v>85</v>
      </c>
      <c r="B8635" t="s">
        <v>111</v>
      </c>
      <c r="C8635" t="s">
        <v>19</v>
      </c>
      <c r="D8635" t="s">
        <v>23</v>
      </c>
      <c r="E8635" s="14">
        <v>1825693.9251280003</v>
      </c>
      <c r="F8635" s="14">
        <v>6067865.1987529993</v>
      </c>
      <c r="G8635" s="13">
        <v>0.30087911733820272</v>
      </c>
      <c r="H8635" s="12">
        <v>-31926021.129999999</v>
      </c>
      <c r="I8635" s="12">
        <v>-9.6058730577152094</v>
      </c>
      <c r="J8635" t="s">
        <v>16</v>
      </c>
      <c r="K8635" s="14">
        <v>428.48885600000006</v>
      </c>
      <c r="L8635" s="14">
        <v>1825693.9251279999</v>
      </c>
      <c r="M8635" s="13">
        <v>2.3469917388806483E-4</v>
      </c>
      <c r="N8635" s="12">
        <v>-2.2544904711193788E-3</v>
      </c>
      <c r="O8635" s="2">
        <f>DATE(LEFT(ALT[[#This Row],[DATEMTH]],4),RIGHT(ALT[[#This Row],[DATEMTH]],2),1)</f>
        <v>44896</v>
      </c>
      <c r="P8635" t="str">
        <f>IF(AND(ALT[[#This Row],[DATE]]&gt;=DATE(2023,6,1),ALT[[#This Row],[DATE]]&lt;=DATE(2024,5,31)),"Y","N")</f>
        <v>N</v>
      </c>
      <c r="Q8635" t="str">
        <f>LEFT(ALT[[#This Row],[DATEMTH]],4)</f>
        <v>2022</v>
      </c>
    </row>
    <row r="8636" spans="1:17" x14ac:dyDescent="0.25">
      <c r="A8636" t="s">
        <v>85</v>
      </c>
      <c r="B8636" t="s">
        <v>111</v>
      </c>
      <c r="C8636" t="s">
        <v>19</v>
      </c>
      <c r="D8636" t="s">
        <v>23</v>
      </c>
      <c r="E8636" s="14">
        <v>1825693.9251280003</v>
      </c>
      <c r="F8636" s="14">
        <v>6067865.1987529993</v>
      </c>
      <c r="G8636" s="13">
        <v>0.30087911733820272</v>
      </c>
      <c r="H8636" s="12">
        <v>-31926021.129999999</v>
      </c>
      <c r="I8636" s="12">
        <v>-9.6058730577152094</v>
      </c>
      <c r="J8636" t="s">
        <v>26</v>
      </c>
      <c r="K8636" s="14">
        <v>81252.004167999999</v>
      </c>
      <c r="L8636" s="14">
        <v>1825693.9251279999</v>
      </c>
      <c r="M8636" s="13">
        <v>4.4504723957113128E-2</v>
      </c>
      <c r="N8636" s="12">
        <v>-0.42750672880068563</v>
      </c>
      <c r="O8636" s="2">
        <f>DATE(LEFT(ALT[[#This Row],[DATEMTH]],4),RIGHT(ALT[[#This Row],[DATEMTH]],2),1)</f>
        <v>44896</v>
      </c>
      <c r="P8636" t="str">
        <f>IF(AND(ALT[[#This Row],[DATE]]&gt;=DATE(2023,6,1),ALT[[#This Row],[DATE]]&lt;=DATE(2024,5,31)),"Y","N")</f>
        <v>N</v>
      </c>
      <c r="Q8636" t="str">
        <f>LEFT(ALT[[#This Row],[DATEMTH]],4)</f>
        <v>2022</v>
      </c>
    </row>
    <row r="8637" spans="1:17" x14ac:dyDescent="0.25">
      <c r="A8637" t="s">
        <v>85</v>
      </c>
      <c r="B8637" t="s">
        <v>111</v>
      </c>
      <c r="C8637" t="s">
        <v>19</v>
      </c>
      <c r="D8637" t="s">
        <v>23</v>
      </c>
      <c r="E8637" s="14">
        <v>1825693.9251280003</v>
      </c>
      <c r="F8637" s="14">
        <v>6067865.1987529993</v>
      </c>
      <c r="G8637" s="13">
        <v>0.30087911733820272</v>
      </c>
      <c r="H8637" s="12">
        <v>-31926021.129999999</v>
      </c>
      <c r="I8637" s="12">
        <v>-9.6058730577152094</v>
      </c>
      <c r="J8637" t="s">
        <v>25</v>
      </c>
      <c r="K8637" s="14">
        <v>1159662.2923430002</v>
      </c>
      <c r="L8637" s="14">
        <v>1825693.9251279999</v>
      </c>
      <c r="M8637" s="13">
        <v>0.63518987294745799</v>
      </c>
      <c r="N8637" s="12">
        <v>-6.1015532870795335</v>
      </c>
      <c r="O8637" s="2">
        <f>DATE(LEFT(ALT[[#This Row],[DATEMTH]],4),RIGHT(ALT[[#This Row],[DATEMTH]],2),1)</f>
        <v>44896</v>
      </c>
      <c r="P8637" t="str">
        <f>IF(AND(ALT[[#This Row],[DATE]]&gt;=DATE(2023,6,1),ALT[[#This Row],[DATE]]&lt;=DATE(2024,5,31)),"Y","N")</f>
        <v>N</v>
      </c>
      <c r="Q8637" t="str">
        <f>LEFT(ALT[[#This Row],[DATEMTH]],4)</f>
        <v>2022</v>
      </c>
    </row>
    <row r="8638" spans="1:17" x14ac:dyDescent="0.25">
      <c r="A8638" t="s">
        <v>85</v>
      </c>
      <c r="B8638" t="s">
        <v>111</v>
      </c>
      <c r="C8638" t="s">
        <v>20</v>
      </c>
      <c r="D8638" t="s">
        <v>23</v>
      </c>
      <c r="E8638" s="14">
        <v>1904290.8482589985</v>
      </c>
      <c r="F8638" s="14">
        <v>6067865.1987529993</v>
      </c>
      <c r="G8638" s="13">
        <v>0.31383209512471494</v>
      </c>
      <c r="H8638" s="12">
        <v>-31926021.129999999</v>
      </c>
      <c r="I8638" s="12">
        <v>-10.019410100223819</v>
      </c>
      <c r="J8638" t="s">
        <v>24</v>
      </c>
      <c r="K8638" s="14">
        <v>967301.65440400026</v>
      </c>
      <c r="L8638" s="14">
        <v>1904290.8482590001</v>
      </c>
      <c r="M8638" s="13">
        <v>0.50795898918926008</v>
      </c>
      <c r="N8638" s="12">
        <v>-5.0894494267823545</v>
      </c>
      <c r="O8638" s="2">
        <f>DATE(LEFT(ALT[[#This Row],[DATEMTH]],4),RIGHT(ALT[[#This Row],[DATEMTH]],2),1)</f>
        <v>44896</v>
      </c>
      <c r="P8638" t="str">
        <f>IF(AND(ALT[[#This Row],[DATE]]&gt;=DATE(2023,6,1),ALT[[#This Row],[DATE]]&lt;=DATE(2024,5,31)),"Y","N")</f>
        <v>N</v>
      </c>
      <c r="Q8638" t="str">
        <f>LEFT(ALT[[#This Row],[DATEMTH]],4)</f>
        <v>2022</v>
      </c>
    </row>
    <row r="8639" spans="1:17" x14ac:dyDescent="0.25">
      <c r="A8639" t="s">
        <v>85</v>
      </c>
      <c r="B8639" t="s">
        <v>111</v>
      </c>
      <c r="C8639" t="s">
        <v>20</v>
      </c>
      <c r="D8639" t="s">
        <v>23</v>
      </c>
      <c r="E8639" s="14">
        <v>1904290.8482589985</v>
      </c>
      <c r="F8639" s="14">
        <v>6067865.1987529993</v>
      </c>
      <c r="G8639" s="13">
        <v>0.31383209512471494</v>
      </c>
      <c r="H8639" s="12">
        <v>-31926021.129999999</v>
      </c>
      <c r="I8639" s="12">
        <v>-10.019410100223819</v>
      </c>
      <c r="J8639" t="s">
        <v>16</v>
      </c>
      <c r="K8639" s="14">
        <v>541132.87554700009</v>
      </c>
      <c r="L8639" s="14">
        <v>1904290.8482590001</v>
      </c>
      <c r="M8639" s="13">
        <v>0.28416503500068352</v>
      </c>
      <c r="N8639" s="12">
        <v>-2.8471660218163035</v>
      </c>
      <c r="O8639" s="2">
        <f>DATE(LEFT(ALT[[#This Row],[DATEMTH]],4),RIGHT(ALT[[#This Row],[DATEMTH]],2),1)</f>
        <v>44896</v>
      </c>
      <c r="P8639" t="str">
        <f>IF(AND(ALT[[#This Row],[DATE]]&gt;=DATE(2023,6,1),ALT[[#This Row],[DATE]]&lt;=DATE(2024,5,31)),"Y","N")</f>
        <v>N</v>
      </c>
      <c r="Q8639" t="str">
        <f>LEFT(ALT[[#This Row],[DATEMTH]],4)</f>
        <v>2022</v>
      </c>
    </row>
    <row r="8640" spans="1:17" x14ac:dyDescent="0.25">
      <c r="A8640" t="s">
        <v>85</v>
      </c>
      <c r="B8640" t="s">
        <v>111</v>
      </c>
      <c r="C8640" t="s">
        <v>20</v>
      </c>
      <c r="D8640" t="s">
        <v>23</v>
      </c>
      <c r="E8640" s="14">
        <v>1904290.8482589985</v>
      </c>
      <c r="F8640" s="14">
        <v>6067865.1987529993</v>
      </c>
      <c r="G8640" s="13">
        <v>0.31383209512471494</v>
      </c>
      <c r="H8640" s="12">
        <v>-31926021.129999999</v>
      </c>
      <c r="I8640" s="12">
        <v>-10.019410100223819</v>
      </c>
      <c r="J8640" t="s">
        <v>26</v>
      </c>
      <c r="K8640" s="14">
        <v>125587.12113199996</v>
      </c>
      <c r="L8640" s="14">
        <v>1904290.8482590001</v>
      </c>
      <c r="M8640" s="13">
        <v>6.5949548225166396E-2</v>
      </c>
      <c r="N8640" s="12">
        <v>-0.66077556959243</v>
      </c>
      <c r="O8640" s="2">
        <f>DATE(LEFT(ALT[[#This Row],[DATEMTH]],4),RIGHT(ALT[[#This Row],[DATEMTH]],2),1)</f>
        <v>44896</v>
      </c>
      <c r="P8640" t="str">
        <f>IF(AND(ALT[[#This Row],[DATE]]&gt;=DATE(2023,6,1),ALT[[#This Row],[DATE]]&lt;=DATE(2024,5,31)),"Y","N")</f>
        <v>N</v>
      </c>
      <c r="Q8640" t="str">
        <f>LEFT(ALT[[#This Row],[DATEMTH]],4)</f>
        <v>2022</v>
      </c>
    </row>
    <row r="8641" spans="1:17" x14ac:dyDescent="0.25">
      <c r="A8641" t="s">
        <v>85</v>
      </c>
      <c r="B8641" t="s">
        <v>111</v>
      </c>
      <c r="C8641" t="s">
        <v>20</v>
      </c>
      <c r="D8641" t="s">
        <v>23</v>
      </c>
      <c r="E8641" s="14">
        <v>1904290.8482589985</v>
      </c>
      <c r="F8641" s="14">
        <v>6067865.1987529993</v>
      </c>
      <c r="G8641" s="13">
        <v>0.31383209512471494</v>
      </c>
      <c r="H8641" s="12">
        <v>-31926021.129999999</v>
      </c>
      <c r="I8641" s="12">
        <v>-10.019410100223819</v>
      </c>
      <c r="J8641" t="s">
        <v>25</v>
      </c>
      <c r="K8641" s="14">
        <v>270269.19717599999</v>
      </c>
      <c r="L8641" s="14">
        <v>1904290.8482590001</v>
      </c>
      <c r="M8641" s="13">
        <v>0.14192642758489013</v>
      </c>
      <c r="N8641" s="12">
        <v>-1.4220190820327325</v>
      </c>
      <c r="O8641" s="2">
        <f>DATE(LEFT(ALT[[#This Row],[DATEMTH]],4),RIGHT(ALT[[#This Row],[DATEMTH]],2),1)</f>
        <v>44896</v>
      </c>
      <c r="P8641" t="str">
        <f>IF(AND(ALT[[#This Row],[DATE]]&gt;=DATE(2023,6,1),ALT[[#This Row],[DATE]]&lt;=DATE(2024,5,31)),"Y","N")</f>
        <v>N</v>
      </c>
      <c r="Q8641" t="str">
        <f>LEFT(ALT[[#This Row],[DATEMTH]],4)</f>
        <v>2022</v>
      </c>
    </row>
    <row r="8642" spans="1:17" x14ac:dyDescent="0.25">
      <c r="A8642" t="s">
        <v>86</v>
      </c>
      <c r="B8642" t="s">
        <v>14</v>
      </c>
      <c r="C8642" t="s">
        <v>15</v>
      </c>
      <c r="D8642" t="s">
        <v>22</v>
      </c>
      <c r="E8642" s="14">
        <v>9111.1819680000008</v>
      </c>
      <c r="F8642" s="14">
        <v>65764.959548000013</v>
      </c>
      <c r="G8642" s="13">
        <v>0.13854158856966986</v>
      </c>
      <c r="H8642" s="12">
        <v>-35115550.399999999</v>
      </c>
      <c r="I8642" s="12">
        <v>-4.8649641359143052</v>
      </c>
      <c r="J8642" t="s">
        <v>16</v>
      </c>
      <c r="K8642" s="14">
        <v>2927.3793799999999</v>
      </c>
      <c r="L8642" s="14">
        <v>9111.181967999999</v>
      </c>
      <c r="M8642" s="13">
        <v>0.32129523812403787</v>
      </c>
      <c r="N8642" s="12">
        <v>-1.5630898105134909</v>
      </c>
      <c r="O8642" s="2">
        <f>DATE(LEFT(ALT[[#This Row],[DATEMTH]],4),RIGHT(ALT[[#This Row],[DATEMTH]],2),1)</f>
        <v>44927</v>
      </c>
      <c r="P8642" t="str">
        <f>IF(AND(ALT[[#This Row],[DATE]]&gt;=DATE(2023,6,1),ALT[[#This Row],[DATE]]&lt;=DATE(2024,5,31)),"Y","N")</f>
        <v>N</v>
      </c>
      <c r="Q8642" t="str">
        <f>LEFT(ALT[[#This Row],[DATEMTH]],4)</f>
        <v>2023</v>
      </c>
    </row>
    <row r="8643" spans="1:17" x14ac:dyDescent="0.25">
      <c r="A8643" t="s">
        <v>86</v>
      </c>
      <c r="B8643" t="s">
        <v>14</v>
      </c>
      <c r="C8643" t="s">
        <v>15</v>
      </c>
      <c r="D8643" t="s">
        <v>22</v>
      </c>
      <c r="E8643" s="14">
        <v>9111.1819680000008</v>
      </c>
      <c r="F8643" s="14">
        <v>65764.959548000013</v>
      </c>
      <c r="G8643" s="13">
        <v>0.13854158856966986</v>
      </c>
      <c r="H8643" s="12">
        <v>-35115550.399999999</v>
      </c>
      <c r="I8643" s="12">
        <v>-4.8649641359143052</v>
      </c>
      <c r="J8643" t="s">
        <v>25</v>
      </c>
      <c r="K8643" s="14">
        <v>1226.896604</v>
      </c>
      <c r="L8643" s="14">
        <v>9111.181967999999</v>
      </c>
      <c r="M8643" s="13">
        <v>0.13465833613125794</v>
      </c>
      <c r="N8643" s="12">
        <v>-0.65510797588046332</v>
      </c>
      <c r="O8643" s="2">
        <f>DATE(LEFT(ALT[[#This Row],[DATEMTH]],4),RIGHT(ALT[[#This Row],[DATEMTH]],2),1)</f>
        <v>44927</v>
      </c>
      <c r="P8643" t="str">
        <f>IF(AND(ALT[[#This Row],[DATE]]&gt;=DATE(2023,6,1),ALT[[#This Row],[DATE]]&lt;=DATE(2024,5,31)),"Y","N")</f>
        <v>N</v>
      </c>
      <c r="Q8643" t="str">
        <f>LEFT(ALT[[#This Row],[DATEMTH]],4)</f>
        <v>2023</v>
      </c>
    </row>
    <row r="8644" spans="1:17" x14ac:dyDescent="0.25">
      <c r="A8644" t="s">
        <v>86</v>
      </c>
      <c r="B8644" t="s">
        <v>14</v>
      </c>
      <c r="C8644" t="s">
        <v>15</v>
      </c>
      <c r="D8644" t="s">
        <v>22</v>
      </c>
      <c r="E8644" s="14">
        <v>9111.1819680000008</v>
      </c>
      <c r="F8644" s="14">
        <v>65764.959548000013</v>
      </c>
      <c r="G8644" s="13">
        <v>0.13854158856966986</v>
      </c>
      <c r="H8644" s="12">
        <v>-35115550.399999999</v>
      </c>
      <c r="I8644" s="12">
        <v>-4.8649641359143052</v>
      </c>
      <c r="J8644" t="s">
        <v>24</v>
      </c>
      <c r="K8644" s="14">
        <v>3732.9163759999992</v>
      </c>
      <c r="L8644" s="14">
        <v>9111.181967999999</v>
      </c>
      <c r="M8644" s="13">
        <v>0.4097071476687249</v>
      </c>
      <c r="N8644" s="12">
        <v>-1.9932105796360928</v>
      </c>
      <c r="O8644" s="2">
        <f>DATE(LEFT(ALT[[#This Row],[DATEMTH]],4),RIGHT(ALT[[#This Row],[DATEMTH]],2),1)</f>
        <v>44927</v>
      </c>
      <c r="P8644" t="str">
        <f>IF(AND(ALT[[#This Row],[DATE]]&gt;=DATE(2023,6,1),ALT[[#This Row],[DATE]]&lt;=DATE(2024,5,31)),"Y","N")</f>
        <v>N</v>
      </c>
      <c r="Q8644" t="str">
        <f>LEFT(ALT[[#This Row],[DATEMTH]],4)</f>
        <v>2023</v>
      </c>
    </row>
    <row r="8645" spans="1:17" x14ac:dyDescent="0.25">
      <c r="A8645" t="s">
        <v>86</v>
      </c>
      <c r="B8645" t="s">
        <v>14</v>
      </c>
      <c r="C8645" t="s">
        <v>15</v>
      </c>
      <c r="D8645" t="s">
        <v>22</v>
      </c>
      <c r="E8645" s="14">
        <v>9111.1819680000008</v>
      </c>
      <c r="F8645" s="14">
        <v>65764.959548000013</v>
      </c>
      <c r="G8645" s="13">
        <v>0.13854158856966986</v>
      </c>
      <c r="H8645" s="12">
        <v>-35115550.399999999</v>
      </c>
      <c r="I8645" s="12">
        <v>-4.8649641359143052</v>
      </c>
      <c r="J8645" t="s">
        <v>26</v>
      </c>
      <c r="K8645" s="14">
        <v>1223.9896080000003</v>
      </c>
      <c r="L8645" s="14">
        <v>9111.181967999999</v>
      </c>
      <c r="M8645" s="13">
        <v>0.13433927807597931</v>
      </c>
      <c r="N8645" s="12">
        <v>-0.65355576988425823</v>
      </c>
      <c r="O8645" s="2">
        <f>DATE(LEFT(ALT[[#This Row],[DATEMTH]],4),RIGHT(ALT[[#This Row],[DATEMTH]],2),1)</f>
        <v>44927</v>
      </c>
      <c r="P8645" t="str">
        <f>IF(AND(ALT[[#This Row],[DATE]]&gt;=DATE(2023,6,1),ALT[[#This Row],[DATE]]&lt;=DATE(2024,5,31)),"Y","N")</f>
        <v>N</v>
      </c>
      <c r="Q8645" t="str">
        <f>LEFT(ALT[[#This Row],[DATEMTH]],4)</f>
        <v>2023</v>
      </c>
    </row>
    <row r="8646" spans="1:17" x14ac:dyDescent="0.25">
      <c r="A8646" t="s">
        <v>86</v>
      </c>
      <c r="B8646" t="s">
        <v>14</v>
      </c>
      <c r="C8646" t="s">
        <v>18</v>
      </c>
      <c r="D8646" t="s">
        <v>22</v>
      </c>
      <c r="E8646" s="14">
        <v>14851.474232</v>
      </c>
      <c r="F8646" s="14">
        <v>65764.959548000013</v>
      </c>
      <c r="G8646" s="13">
        <v>0.22582655465879703</v>
      </c>
      <c r="H8646" s="12">
        <v>-35115550.399999999</v>
      </c>
      <c r="I8646" s="12">
        <v>-7.9300237617793421</v>
      </c>
      <c r="J8646" t="s">
        <v>26</v>
      </c>
      <c r="K8646" s="14">
        <v>4057.0580199999999</v>
      </c>
      <c r="L8646" s="14">
        <v>14851.474232</v>
      </c>
      <c r="M8646" s="13">
        <v>0.27317544080966627</v>
      </c>
      <c r="N8646" s="12">
        <v>-2.1662877367551996</v>
      </c>
      <c r="O8646" s="2">
        <f>DATE(LEFT(ALT[[#This Row],[DATEMTH]],4),RIGHT(ALT[[#This Row],[DATEMTH]],2),1)</f>
        <v>44927</v>
      </c>
      <c r="P8646" t="str">
        <f>IF(AND(ALT[[#This Row],[DATE]]&gt;=DATE(2023,6,1),ALT[[#This Row],[DATE]]&lt;=DATE(2024,5,31)),"Y","N")</f>
        <v>N</v>
      </c>
      <c r="Q8646" t="str">
        <f>LEFT(ALT[[#This Row],[DATEMTH]],4)</f>
        <v>2023</v>
      </c>
    </row>
    <row r="8647" spans="1:17" x14ac:dyDescent="0.25">
      <c r="A8647" t="s">
        <v>86</v>
      </c>
      <c r="B8647" t="s">
        <v>14</v>
      </c>
      <c r="C8647" t="s">
        <v>18</v>
      </c>
      <c r="D8647" t="s">
        <v>22</v>
      </c>
      <c r="E8647" s="14">
        <v>14851.474232</v>
      </c>
      <c r="F8647" s="14">
        <v>65764.959548000013</v>
      </c>
      <c r="G8647" s="13">
        <v>0.22582655465879703</v>
      </c>
      <c r="H8647" s="12">
        <v>-35115550.399999999</v>
      </c>
      <c r="I8647" s="12">
        <v>-7.9300237617793421</v>
      </c>
      <c r="J8647" t="s">
        <v>16</v>
      </c>
      <c r="K8647" s="14">
        <v>5044.1236199999994</v>
      </c>
      <c r="L8647" s="14">
        <v>14851.474232</v>
      </c>
      <c r="M8647" s="13">
        <v>0.33963790672925831</v>
      </c>
      <c r="N8647" s="12">
        <v>-2.6933366707640145</v>
      </c>
      <c r="O8647" s="2">
        <f>DATE(LEFT(ALT[[#This Row],[DATEMTH]],4),RIGHT(ALT[[#This Row],[DATEMTH]],2),1)</f>
        <v>44927</v>
      </c>
      <c r="P8647" t="str">
        <f>IF(AND(ALT[[#This Row],[DATE]]&gt;=DATE(2023,6,1),ALT[[#This Row],[DATE]]&lt;=DATE(2024,5,31)),"Y","N")</f>
        <v>N</v>
      </c>
      <c r="Q8647" t="str">
        <f>LEFT(ALT[[#This Row],[DATEMTH]],4)</f>
        <v>2023</v>
      </c>
    </row>
    <row r="8648" spans="1:17" x14ac:dyDescent="0.25">
      <c r="A8648" t="s">
        <v>86</v>
      </c>
      <c r="B8648" t="s">
        <v>14</v>
      </c>
      <c r="C8648" t="s">
        <v>18</v>
      </c>
      <c r="D8648" t="s">
        <v>22</v>
      </c>
      <c r="E8648" s="14">
        <v>14851.474232</v>
      </c>
      <c r="F8648" s="14">
        <v>65764.959548000013</v>
      </c>
      <c r="G8648" s="13">
        <v>0.22582655465879703</v>
      </c>
      <c r="H8648" s="12">
        <v>-35115550.399999999</v>
      </c>
      <c r="I8648" s="12">
        <v>-7.9300237617793421</v>
      </c>
      <c r="J8648" t="s">
        <v>25</v>
      </c>
      <c r="K8648" s="14">
        <v>1936.1347639999999</v>
      </c>
      <c r="L8648" s="14">
        <v>14851.474232</v>
      </c>
      <c r="M8648" s="13">
        <v>0.13036650326795651</v>
      </c>
      <c r="N8648" s="12">
        <v>-1.0338094686549795</v>
      </c>
      <c r="O8648" s="2">
        <f>DATE(LEFT(ALT[[#This Row],[DATEMTH]],4),RIGHT(ALT[[#This Row],[DATEMTH]],2),1)</f>
        <v>44927</v>
      </c>
      <c r="P8648" t="str">
        <f>IF(AND(ALT[[#This Row],[DATE]]&gt;=DATE(2023,6,1),ALT[[#This Row],[DATE]]&lt;=DATE(2024,5,31)),"Y","N")</f>
        <v>N</v>
      </c>
      <c r="Q8648" t="str">
        <f>LEFT(ALT[[#This Row],[DATEMTH]],4)</f>
        <v>2023</v>
      </c>
    </row>
    <row r="8649" spans="1:17" x14ac:dyDescent="0.25">
      <c r="A8649" t="s">
        <v>86</v>
      </c>
      <c r="B8649" t="s">
        <v>14</v>
      </c>
      <c r="C8649" t="s">
        <v>18</v>
      </c>
      <c r="D8649" t="s">
        <v>22</v>
      </c>
      <c r="E8649" s="14">
        <v>14851.474232</v>
      </c>
      <c r="F8649" s="14">
        <v>65764.959548000013</v>
      </c>
      <c r="G8649" s="13">
        <v>0.22582655465879703</v>
      </c>
      <c r="H8649" s="12">
        <v>-35115550.399999999</v>
      </c>
      <c r="I8649" s="12">
        <v>-7.9300237617793421</v>
      </c>
      <c r="J8649" t="s">
        <v>24</v>
      </c>
      <c r="K8649" s="14">
        <v>3814.1578280000008</v>
      </c>
      <c r="L8649" s="14">
        <v>14851.474232</v>
      </c>
      <c r="M8649" s="13">
        <v>0.25682014919311891</v>
      </c>
      <c r="N8649" s="12">
        <v>-2.0365898856051485</v>
      </c>
      <c r="O8649" s="2">
        <f>DATE(LEFT(ALT[[#This Row],[DATEMTH]],4),RIGHT(ALT[[#This Row],[DATEMTH]],2),1)</f>
        <v>44927</v>
      </c>
      <c r="P8649" t="str">
        <f>IF(AND(ALT[[#This Row],[DATE]]&gt;=DATE(2023,6,1),ALT[[#This Row],[DATE]]&lt;=DATE(2024,5,31)),"Y","N")</f>
        <v>N</v>
      </c>
      <c r="Q8649" t="str">
        <f>LEFT(ALT[[#This Row],[DATEMTH]],4)</f>
        <v>2023</v>
      </c>
    </row>
    <row r="8650" spans="1:17" x14ac:dyDescent="0.25">
      <c r="A8650" t="s">
        <v>86</v>
      </c>
      <c r="B8650" t="s">
        <v>14</v>
      </c>
      <c r="C8650" t="s">
        <v>19</v>
      </c>
      <c r="D8650" t="s">
        <v>22</v>
      </c>
      <c r="E8650" s="14">
        <v>20396.223807999999</v>
      </c>
      <c r="F8650" s="14">
        <v>65764.959548000013</v>
      </c>
      <c r="G8650" s="13">
        <v>0.31013816397337496</v>
      </c>
      <c r="H8650" s="12">
        <v>-35115550.399999999</v>
      </c>
      <c r="I8650" s="12">
        <v>-10.890672327970512</v>
      </c>
      <c r="J8650" t="s">
        <v>16</v>
      </c>
      <c r="K8650" s="14">
        <v>6.1612559999999998</v>
      </c>
      <c r="L8650" s="14">
        <v>20396.223807999999</v>
      </c>
      <c r="M8650" s="13">
        <v>3.0207826987971049E-4</v>
      </c>
      <c r="N8650" s="12">
        <v>-3.2898354546601711E-3</v>
      </c>
      <c r="O8650" s="2">
        <f>DATE(LEFT(ALT[[#This Row],[DATEMTH]],4),RIGHT(ALT[[#This Row],[DATEMTH]],2),1)</f>
        <v>44927</v>
      </c>
      <c r="P8650" t="str">
        <f>IF(AND(ALT[[#This Row],[DATE]]&gt;=DATE(2023,6,1),ALT[[#This Row],[DATE]]&lt;=DATE(2024,5,31)),"Y","N")</f>
        <v>N</v>
      </c>
      <c r="Q8650" t="str">
        <f>LEFT(ALT[[#This Row],[DATEMTH]],4)</f>
        <v>2023</v>
      </c>
    </row>
    <row r="8651" spans="1:17" x14ac:dyDescent="0.25">
      <c r="A8651" t="s">
        <v>86</v>
      </c>
      <c r="B8651" t="s">
        <v>14</v>
      </c>
      <c r="C8651" t="s">
        <v>19</v>
      </c>
      <c r="D8651" t="s">
        <v>22</v>
      </c>
      <c r="E8651" s="14">
        <v>20396.223807999999</v>
      </c>
      <c r="F8651" s="14">
        <v>65764.959548000013</v>
      </c>
      <c r="G8651" s="13">
        <v>0.31013816397337496</v>
      </c>
      <c r="H8651" s="12">
        <v>-35115550.399999999</v>
      </c>
      <c r="I8651" s="12">
        <v>-10.890672327970512</v>
      </c>
      <c r="J8651" t="s">
        <v>25</v>
      </c>
      <c r="K8651" s="14">
        <v>13244.833791999999</v>
      </c>
      <c r="L8651" s="14">
        <v>20396.223807999999</v>
      </c>
      <c r="M8651" s="13">
        <v>0.64937676290868052</v>
      </c>
      <c r="N8651" s="12">
        <v>-7.0721495422366347</v>
      </c>
      <c r="O8651" s="2">
        <f>DATE(LEFT(ALT[[#This Row],[DATEMTH]],4),RIGHT(ALT[[#This Row],[DATEMTH]],2),1)</f>
        <v>44927</v>
      </c>
      <c r="P8651" t="str">
        <f>IF(AND(ALT[[#This Row],[DATE]]&gt;=DATE(2023,6,1),ALT[[#This Row],[DATE]]&lt;=DATE(2024,5,31)),"Y","N")</f>
        <v>N</v>
      </c>
      <c r="Q8651" t="str">
        <f>LEFT(ALT[[#This Row],[DATEMTH]],4)</f>
        <v>2023</v>
      </c>
    </row>
    <row r="8652" spans="1:17" x14ac:dyDescent="0.25">
      <c r="A8652" t="s">
        <v>86</v>
      </c>
      <c r="B8652" t="s">
        <v>14</v>
      </c>
      <c r="C8652" t="s">
        <v>19</v>
      </c>
      <c r="D8652" t="s">
        <v>22</v>
      </c>
      <c r="E8652" s="14">
        <v>20396.223807999999</v>
      </c>
      <c r="F8652" s="14">
        <v>65764.959548000013</v>
      </c>
      <c r="G8652" s="13">
        <v>0.31013816397337496</v>
      </c>
      <c r="H8652" s="12">
        <v>-35115550.399999999</v>
      </c>
      <c r="I8652" s="12">
        <v>-10.890672327970512</v>
      </c>
      <c r="J8652" t="s">
        <v>24</v>
      </c>
      <c r="K8652" s="14">
        <v>6235.1981560000004</v>
      </c>
      <c r="L8652" s="14">
        <v>20396.223807999999</v>
      </c>
      <c r="M8652" s="13">
        <v>0.30570355643746039</v>
      </c>
      <c r="N8652" s="12">
        <v>-3.3293172626556213</v>
      </c>
      <c r="O8652" s="2">
        <f>DATE(LEFT(ALT[[#This Row],[DATEMTH]],4),RIGHT(ALT[[#This Row],[DATEMTH]],2),1)</f>
        <v>44927</v>
      </c>
      <c r="P8652" t="str">
        <f>IF(AND(ALT[[#This Row],[DATE]]&gt;=DATE(2023,6,1),ALT[[#This Row],[DATE]]&lt;=DATE(2024,5,31)),"Y","N")</f>
        <v>N</v>
      </c>
      <c r="Q8652" t="str">
        <f>LEFT(ALT[[#This Row],[DATEMTH]],4)</f>
        <v>2023</v>
      </c>
    </row>
    <row r="8653" spans="1:17" x14ac:dyDescent="0.25">
      <c r="A8653" t="s">
        <v>86</v>
      </c>
      <c r="B8653" t="s">
        <v>14</v>
      </c>
      <c r="C8653" t="s">
        <v>19</v>
      </c>
      <c r="D8653" t="s">
        <v>22</v>
      </c>
      <c r="E8653" s="14">
        <v>20396.223807999999</v>
      </c>
      <c r="F8653" s="14">
        <v>65764.959548000013</v>
      </c>
      <c r="G8653" s="13">
        <v>0.31013816397337496</v>
      </c>
      <c r="H8653" s="12">
        <v>-35115550.399999999</v>
      </c>
      <c r="I8653" s="12">
        <v>-10.890672327970512</v>
      </c>
      <c r="J8653" t="s">
        <v>26</v>
      </c>
      <c r="K8653" s="14">
        <v>910.03060400000004</v>
      </c>
      <c r="L8653" s="14">
        <v>20396.223807999999</v>
      </c>
      <c r="M8653" s="13">
        <v>4.4617602383979493E-2</v>
      </c>
      <c r="N8653" s="12">
        <v>-0.4859156876235966</v>
      </c>
      <c r="O8653" s="2">
        <f>DATE(LEFT(ALT[[#This Row],[DATEMTH]],4),RIGHT(ALT[[#This Row],[DATEMTH]],2),1)</f>
        <v>44927</v>
      </c>
      <c r="P8653" t="str">
        <f>IF(AND(ALT[[#This Row],[DATE]]&gt;=DATE(2023,6,1),ALT[[#This Row],[DATE]]&lt;=DATE(2024,5,31)),"Y","N")</f>
        <v>N</v>
      </c>
      <c r="Q8653" t="str">
        <f>LEFT(ALT[[#This Row],[DATEMTH]],4)</f>
        <v>2023</v>
      </c>
    </row>
    <row r="8654" spans="1:17" x14ac:dyDescent="0.25">
      <c r="A8654" t="s">
        <v>86</v>
      </c>
      <c r="B8654" t="s">
        <v>14</v>
      </c>
      <c r="C8654" t="s">
        <v>20</v>
      </c>
      <c r="D8654" t="s">
        <v>22</v>
      </c>
      <c r="E8654" s="14">
        <v>21406.079539999999</v>
      </c>
      <c r="F8654" s="14">
        <v>65764.959548000013</v>
      </c>
      <c r="G8654" s="13">
        <v>0.32549369279815799</v>
      </c>
      <c r="H8654" s="12">
        <v>-35115550.399999999</v>
      </c>
      <c r="I8654" s="12">
        <v>-11.429890174335833</v>
      </c>
      <c r="J8654" t="s">
        <v>16</v>
      </c>
      <c r="K8654" s="14">
        <v>5540.9858879999992</v>
      </c>
      <c r="L8654" s="14">
        <v>21406.079540000002</v>
      </c>
      <c r="M8654" s="13">
        <v>0.25885103704515144</v>
      </c>
      <c r="N8654" s="12">
        <v>-2.9586389249390175</v>
      </c>
      <c r="O8654" s="2">
        <f>DATE(LEFT(ALT[[#This Row],[DATEMTH]],4),RIGHT(ALT[[#This Row],[DATEMTH]],2),1)</f>
        <v>44927</v>
      </c>
      <c r="P8654" t="str">
        <f>IF(AND(ALT[[#This Row],[DATE]]&gt;=DATE(2023,6,1),ALT[[#This Row],[DATE]]&lt;=DATE(2024,5,31)),"Y","N")</f>
        <v>N</v>
      </c>
      <c r="Q8654" t="str">
        <f>LEFT(ALT[[#This Row],[DATEMTH]],4)</f>
        <v>2023</v>
      </c>
    </row>
    <row r="8655" spans="1:17" x14ac:dyDescent="0.25">
      <c r="A8655" t="s">
        <v>86</v>
      </c>
      <c r="B8655" t="s">
        <v>14</v>
      </c>
      <c r="C8655" t="s">
        <v>20</v>
      </c>
      <c r="D8655" t="s">
        <v>22</v>
      </c>
      <c r="E8655" s="14">
        <v>21406.079539999999</v>
      </c>
      <c r="F8655" s="14">
        <v>65764.959548000013</v>
      </c>
      <c r="G8655" s="13">
        <v>0.32549369279815799</v>
      </c>
      <c r="H8655" s="12">
        <v>-35115550.399999999</v>
      </c>
      <c r="I8655" s="12">
        <v>-11.429890174335833</v>
      </c>
      <c r="J8655" t="s">
        <v>25</v>
      </c>
      <c r="K8655" s="14">
        <v>3245.3157000000001</v>
      </c>
      <c r="L8655" s="14">
        <v>21406.079540000002</v>
      </c>
      <c r="M8655" s="13">
        <v>0.15160719616759866</v>
      </c>
      <c r="N8655" s="12">
        <v>-1.732853601834641</v>
      </c>
      <c r="O8655" s="2">
        <f>DATE(LEFT(ALT[[#This Row],[DATEMTH]],4),RIGHT(ALT[[#This Row],[DATEMTH]],2),1)</f>
        <v>44927</v>
      </c>
      <c r="P8655" t="str">
        <f>IF(AND(ALT[[#This Row],[DATE]]&gt;=DATE(2023,6,1),ALT[[#This Row],[DATE]]&lt;=DATE(2024,5,31)),"Y","N")</f>
        <v>N</v>
      </c>
      <c r="Q8655" t="str">
        <f>LEFT(ALT[[#This Row],[DATEMTH]],4)</f>
        <v>2023</v>
      </c>
    </row>
    <row r="8656" spans="1:17" x14ac:dyDescent="0.25">
      <c r="A8656" t="s">
        <v>86</v>
      </c>
      <c r="B8656" t="s">
        <v>14</v>
      </c>
      <c r="C8656" t="s">
        <v>20</v>
      </c>
      <c r="D8656" t="s">
        <v>22</v>
      </c>
      <c r="E8656" s="14">
        <v>21406.079539999999</v>
      </c>
      <c r="F8656" s="14">
        <v>65764.959548000013</v>
      </c>
      <c r="G8656" s="13">
        <v>0.32549369279815799</v>
      </c>
      <c r="H8656" s="12">
        <v>-35115550.399999999</v>
      </c>
      <c r="I8656" s="12">
        <v>-11.429890174335833</v>
      </c>
      <c r="J8656" t="s">
        <v>26</v>
      </c>
      <c r="K8656" s="14">
        <v>1509.0518199999999</v>
      </c>
      <c r="L8656" s="14">
        <v>21406.079540000002</v>
      </c>
      <c r="M8656" s="13">
        <v>7.0496412814880144E-2</v>
      </c>
      <c r="N8656" s="12">
        <v>-0.80576625615872133</v>
      </c>
      <c r="O8656" s="2">
        <f>DATE(LEFT(ALT[[#This Row],[DATEMTH]],4),RIGHT(ALT[[#This Row],[DATEMTH]],2),1)</f>
        <v>44927</v>
      </c>
      <c r="P8656" t="str">
        <f>IF(AND(ALT[[#This Row],[DATE]]&gt;=DATE(2023,6,1),ALT[[#This Row],[DATE]]&lt;=DATE(2024,5,31)),"Y","N")</f>
        <v>N</v>
      </c>
      <c r="Q8656" t="str">
        <f>LEFT(ALT[[#This Row],[DATEMTH]],4)</f>
        <v>2023</v>
      </c>
    </row>
    <row r="8657" spans="1:17" x14ac:dyDescent="0.25">
      <c r="A8657" t="s">
        <v>86</v>
      </c>
      <c r="B8657" t="s">
        <v>14</v>
      </c>
      <c r="C8657" t="s">
        <v>20</v>
      </c>
      <c r="D8657" t="s">
        <v>22</v>
      </c>
      <c r="E8657" s="14">
        <v>21406.079539999999</v>
      </c>
      <c r="F8657" s="14">
        <v>65764.959548000013</v>
      </c>
      <c r="G8657" s="13">
        <v>0.32549369279815799</v>
      </c>
      <c r="H8657" s="12">
        <v>-35115550.399999999</v>
      </c>
      <c r="I8657" s="12">
        <v>-11.429890174335833</v>
      </c>
      <c r="J8657" t="s">
        <v>24</v>
      </c>
      <c r="K8657" s="14">
        <v>11110.726132000003</v>
      </c>
      <c r="L8657" s="14">
        <v>21406.079540000002</v>
      </c>
      <c r="M8657" s="13">
        <v>0.51904535397236973</v>
      </c>
      <c r="N8657" s="12">
        <v>-5.9326313914034534</v>
      </c>
      <c r="O8657" s="2">
        <f>DATE(LEFT(ALT[[#This Row],[DATEMTH]],4),RIGHT(ALT[[#This Row],[DATEMTH]],2),1)</f>
        <v>44927</v>
      </c>
      <c r="P8657" t="str">
        <f>IF(AND(ALT[[#This Row],[DATE]]&gt;=DATE(2023,6,1),ALT[[#This Row],[DATE]]&lt;=DATE(2024,5,31)),"Y","N")</f>
        <v>N</v>
      </c>
      <c r="Q8657" t="str">
        <f>LEFT(ALT[[#This Row],[DATEMTH]],4)</f>
        <v>2023</v>
      </c>
    </row>
    <row r="8658" spans="1:17" x14ac:dyDescent="0.25">
      <c r="A8658" t="s">
        <v>86</v>
      </c>
      <c r="B8658" t="s">
        <v>14</v>
      </c>
      <c r="C8658" t="s">
        <v>15</v>
      </c>
      <c r="D8658" t="s">
        <v>17</v>
      </c>
      <c r="E8658" s="14">
        <v>9111.1819680000008</v>
      </c>
      <c r="F8658" s="14">
        <v>65764.959548000013</v>
      </c>
      <c r="G8658" s="13">
        <v>0.13854158856966986</v>
      </c>
      <c r="H8658" s="12">
        <v>-67763101.530000001</v>
      </c>
      <c r="I8658" s="12">
        <v>-9.3880077323740263</v>
      </c>
      <c r="J8658" t="s">
        <v>24</v>
      </c>
      <c r="K8658" s="14">
        <v>3732.9163759999992</v>
      </c>
      <c r="L8658" s="14">
        <v>9111.181967999999</v>
      </c>
      <c r="M8658" s="13">
        <v>0.4097071476687249</v>
      </c>
      <c r="N8658" s="12">
        <v>-3.8463338703228964</v>
      </c>
      <c r="O8658" s="2">
        <f>DATE(LEFT(ALT[[#This Row],[DATEMTH]],4),RIGHT(ALT[[#This Row],[DATEMTH]],2),1)</f>
        <v>44927</v>
      </c>
      <c r="P8658" t="str">
        <f>IF(AND(ALT[[#This Row],[DATE]]&gt;=DATE(2023,6,1),ALT[[#This Row],[DATE]]&lt;=DATE(2024,5,31)),"Y","N")</f>
        <v>N</v>
      </c>
      <c r="Q8658" t="str">
        <f>LEFT(ALT[[#This Row],[DATEMTH]],4)</f>
        <v>2023</v>
      </c>
    </row>
    <row r="8659" spans="1:17" x14ac:dyDescent="0.25">
      <c r="A8659" t="s">
        <v>86</v>
      </c>
      <c r="B8659" t="s">
        <v>14</v>
      </c>
      <c r="C8659" t="s">
        <v>15</v>
      </c>
      <c r="D8659" t="s">
        <v>17</v>
      </c>
      <c r="E8659" s="14">
        <v>9111.1819680000008</v>
      </c>
      <c r="F8659" s="14">
        <v>65764.959548000013</v>
      </c>
      <c r="G8659" s="13">
        <v>0.13854158856966986</v>
      </c>
      <c r="H8659" s="12">
        <v>-67763101.530000001</v>
      </c>
      <c r="I8659" s="12">
        <v>-9.3880077323740263</v>
      </c>
      <c r="J8659" t="s">
        <v>26</v>
      </c>
      <c r="K8659" s="14">
        <v>1223.9896080000003</v>
      </c>
      <c r="L8659" s="14">
        <v>9111.181967999999</v>
      </c>
      <c r="M8659" s="13">
        <v>0.13433927807597931</v>
      </c>
      <c r="N8659" s="12">
        <v>-1.2611781813388383</v>
      </c>
      <c r="O8659" s="2">
        <f>DATE(LEFT(ALT[[#This Row],[DATEMTH]],4),RIGHT(ALT[[#This Row],[DATEMTH]],2),1)</f>
        <v>44927</v>
      </c>
      <c r="P8659" t="str">
        <f>IF(AND(ALT[[#This Row],[DATE]]&gt;=DATE(2023,6,1),ALT[[#This Row],[DATE]]&lt;=DATE(2024,5,31)),"Y","N")</f>
        <v>N</v>
      </c>
      <c r="Q8659" t="str">
        <f>LEFT(ALT[[#This Row],[DATEMTH]],4)</f>
        <v>2023</v>
      </c>
    </row>
    <row r="8660" spans="1:17" x14ac:dyDescent="0.25">
      <c r="A8660" t="s">
        <v>86</v>
      </c>
      <c r="B8660" t="s">
        <v>14</v>
      </c>
      <c r="C8660" t="s">
        <v>15</v>
      </c>
      <c r="D8660" t="s">
        <v>17</v>
      </c>
      <c r="E8660" s="14">
        <v>9111.1819680000008</v>
      </c>
      <c r="F8660" s="14">
        <v>65764.959548000013</v>
      </c>
      <c r="G8660" s="13">
        <v>0.13854158856966986</v>
      </c>
      <c r="H8660" s="12">
        <v>-67763101.530000001</v>
      </c>
      <c r="I8660" s="12">
        <v>-9.3880077323740263</v>
      </c>
      <c r="J8660" t="s">
        <v>25</v>
      </c>
      <c r="K8660" s="14">
        <v>1226.896604</v>
      </c>
      <c r="L8660" s="14">
        <v>9111.181967999999</v>
      </c>
      <c r="M8660" s="13">
        <v>0.13465833613125794</v>
      </c>
      <c r="N8660" s="12">
        <v>-1.2641735008288701</v>
      </c>
      <c r="O8660" s="2">
        <f>DATE(LEFT(ALT[[#This Row],[DATEMTH]],4),RIGHT(ALT[[#This Row],[DATEMTH]],2),1)</f>
        <v>44927</v>
      </c>
      <c r="P8660" t="str">
        <f>IF(AND(ALT[[#This Row],[DATE]]&gt;=DATE(2023,6,1),ALT[[#This Row],[DATE]]&lt;=DATE(2024,5,31)),"Y","N")</f>
        <v>N</v>
      </c>
      <c r="Q8660" t="str">
        <f>LEFT(ALT[[#This Row],[DATEMTH]],4)</f>
        <v>2023</v>
      </c>
    </row>
    <row r="8661" spans="1:17" x14ac:dyDescent="0.25">
      <c r="A8661" t="s">
        <v>86</v>
      </c>
      <c r="B8661" t="s">
        <v>14</v>
      </c>
      <c r="C8661" t="s">
        <v>15</v>
      </c>
      <c r="D8661" t="s">
        <v>17</v>
      </c>
      <c r="E8661" s="14">
        <v>9111.1819680000008</v>
      </c>
      <c r="F8661" s="14">
        <v>65764.959548000013</v>
      </c>
      <c r="G8661" s="13">
        <v>0.13854158856966986</v>
      </c>
      <c r="H8661" s="12">
        <v>-67763101.530000001</v>
      </c>
      <c r="I8661" s="12">
        <v>-9.3880077323740263</v>
      </c>
      <c r="J8661" t="s">
        <v>16</v>
      </c>
      <c r="K8661" s="14">
        <v>2927.3793799999999</v>
      </c>
      <c r="L8661" s="14">
        <v>9111.181967999999</v>
      </c>
      <c r="M8661" s="13">
        <v>0.32129523812403787</v>
      </c>
      <c r="N8661" s="12">
        <v>-3.0163221798834217</v>
      </c>
      <c r="O8661" s="2">
        <f>DATE(LEFT(ALT[[#This Row],[DATEMTH]],4),RIGHT(ALT[[#This Row],[DATEMTH]],2),1)</f>
        <v>44927</v>
      </c>
      <c r="P8661" t="str">
        <f>IF(AND(ALT[[#This Row],[DATE]]&gt;=DATE(2023,6,1),ALT[[#This Row],[DATE]]&lt;=DATE(2024,5,31)),"Y","N")</f>
        <v>N</v>
      </c>
      <c r="Q8661" t="str">
        <f>LEFT(ALT[[#This Row],[DATEMTH]],4)</f>
        <v>2023</v>
      </c>
    </row>
    <row r="8662" spans="1:17" x14ac:dyDescent="0.25">
      <c r="A8662" t="s">
        <v>86</v>
      </c>
      <c r="B8662" t="s">
        <v>14</v>
      </c>
      <c r="C8662" t="s">
        <v>18</v>
      </c>
      <c r="D8662" t="s">
        <v>17</v>
      </c>
      <c r="E8662" s="14">
        <v>14851.474232</v>
      </c>
      <c r="F8662" s="14">
        <v>65764.959548000013</v>
      </c>
      <c r="G8662" s="13">
        <v>0.22582655465879703</v>
      </c>
      <c r="H8662" s="12">
        <v>-67763101.530000001</v>
      </c>
      <c r="I8662" s="12">
        <v>-15.302707751514157</v>
      </c>
      <c r="J8662" t="s">
        <v>26</v>
      </c>
      <c r="K8662" s="14">
        <v>4057.0580199999999</v>
      </c>
      <c r="L8662" s="14">
        <v>14851.474232</v>
      </c>
      <c r="M8662" s="13">
        <v>0.27317544080966627</v>
      </c>
      <c r="N8662" s="12">
        <v>-4.1803239356013773</v>
      </c>
      <c r="O8662" s="2">
        <f>DATE(LEFT(ALT[[#This Row],[DATEMTH]],4),RIGHT(ALT[[#This Row],[DATEMTH]],2),1)</f>
        <v>44927</v>
      </c>
      <c r="P8662" t="str">
        <f>IF(AND(ALT[[#This Row],[DATE]]&gt;=DATE(2023,6,1),ALT[[#This Row],[DATE]]&lt;=DATE(2024,5,31)),"Y","N")</f>
        <v>N</v>
      </c>
      <c r="Q8662" t="str">
        <f>LEFT(ALT[[#This Row],[DATEMTH]],4)</f>
        <v>2023</v>
      </c>
    </row>
    <row r="8663" spans="1:17" x14ac:dyDescent="0.25">
      <c r="A8663" t="s">
        <v>86</v>
      </c>
      <c r="B8663" t="s">
        <v>14</v>
      </c>
      <c r="C8663" t="s">
        <v>18</v>
      </c>
      <c r="D8663" t="s">
        <v>17</v>
      </c>
      <c r="E8663" s="14">
        <v>14851.474232</v>
      </c>
      <c r="F8663" s="14">
        <v>65764.959548000013</v>
      </c>
      <c r="G8663" s="13">
        <v>0.22582655465879703</v>
      </c>
      <c r="H8663" s="12">
        <v>-67763101.530000001</v>
      </c>
      <c r="I8663" s="12">
        <v>-15.302707751514157</v>
      </c>
      <c r="J8663" t="s">
        <v>16</v>
      </c>
      <c r="K8663" s="14">
        <v>5044.1236199999994</v>
      </c>
      <c r="L8663" s="14">
        <v>14851.474232</v>
      </c>
      <c r="M8663" s="13">
        <v>0.33963790672925831</v>
      </c>
      <c r="N8663" s="12">
        <v>-5.1973796280138638</v>
      </c>
      <c r="O8663" s="2">
        <f>DATE(LEFT(ALT[[#This Row],[DATEMTH]],4),RIGHT(ALT[[#This Row],[DATEMTH]],2),1)</f>
        <v>44927</v>
      </c>
      <c r="P8663" t="str">
        <f>IF(AND(ALT[[#This Row],[DATE]]&gt;=DATE(2023,6,1),ALT[[#This Row],[DATE]]&lt;=DATE(2024,5,31)),"Y","N")</f>
        <v>N</v>
      </c>
      <c r="Q8663" t="str">
        <f>LEFT(ALT[[#This Row],[DATEMTH]],4)</f>
        <v>2023</v>
      </c>
    </row>
    <row r="8664" spans="1:17" x14ac:dyDescent="0.25">
      <c r="A8664" t="s">
        <v>86</v>
      </c>
      <c r="B8664" t="s">
        <v>14</v>
      </c>
      <c r="C8664" t="s">
        <v>18</v>
      </c>
      <c r="D8664" t="s">
        <v>17</v>
      </c>
      <c r="E8664" s="14">
        <v>14851.474232</v>
      </c>
      <c r="F8664" s="14">
        <v>65764.959548000013</v>
      </c>
      <c r="G8664" s="13">
        <v>0.22582655465879703</v>
      </c>
      <c r="H8664" s="12">
        <v>-67763101.530000001</v>
      </c>
      <c r="I8664" s="12">
        <v>-15.302707751514157</v>
      </c>
      <c r="J8664" t="s">
        <v>25</v>
      </c>
      <c r="K8664" s="14">
        <v>1936.1347639999999</v>
      </c>
      <c r="L8664" s="14">
        <v>14851.474232</v>
      </c>
      <c r="M8664" s="13">
        <v>0.13036650326795651</v>
      </c>
      <c r="N8664" s="12">
        <v>-1.994960500096354</v>
      </c>
      <c r="O8664" s="2">
        <f>DATE(LEFT(ALT[[#This Row],[DATEMTH]],4),RIGHT(ALT[[#This Row],[DATEMTH]],2),1)</f>
        <v>44927</v>
      </c>
      <c r="P8664" t="str">
        <f>IF(AND(ALT[[#This Row],[DATE]]&gt;=DATE(2023,6,1),ALT[[#This Row],[DATE]]&lt;=DATE(2024,5,31)),"Y","N")</f>
        <v>N</v>
      </c>
      <c r="Q8664" t="str">
        <f>LEFT(ALT[[#This Row],[DATEMTH]],4)</f>
        <v>2023</v>
      </c>
    </row>
    <row r="8665" spans="1:17" x14ac:dyDescent="0.25">
      <c r="A8665" t="s">
        <v>86</v>
      </c>
      <c r="B8665" t="s">
        <v>14</v>
      </c>
      <c r="C8665" t="s">
        <v>18</v>
      </c>
      <c r="D8665" t="s">
        <v>17</v>
      </c>
      <c r="E8665" s="14">
        <v>14851.474232</v>
      </c>
      <c r="F8665" s="14">
        <v>65764.959548000013</v>
      </c>
      <c r="G8665" s="13">
        <v>0.22582655465879703</v>
      </c>
      <c r="H8665" s="12">
        <v>-67763101.530000001</v>
      </c>
      <c r="I8665" s="12">
        <v>-15.302707751514157</v>
      </c>
      <c r="J8665" t="s">
        <v>24</v>
      </c>
      <c r="K8665" s="14">
        <v>3814.1578280000008</v>
      </c>
      <c r="L8665" s="14">
        <v>14851.474232</v>
      </c>
      <c r="M8665" s="13">
        <v>0.25682014919311891</v>
      </c>
      <c r="N8665" s="12">
        <v>-3.9300436878025633</v>
      </c>
      <c r="O8665" s="2">
        <f>DATE(LEFT(ALT[[#This Row],[DATEMTH]],4),RIGHT(ALT[[#This Row],[DATEMTH]],2),1)</f>
        <v>44927</v>
      </c>
      <c r="P8665" t="str">
        <f>IF(AND(ALT[[#This Row],[DATE]]&gt;=DATE(2023,6,1),ALT[[#This Row],[DATE]]&lt;=DATE(2024,5,31)),"Y","N")</f>
        <v>N</v>
      </c>
      <c r="Q8665" t="str">
        <f>LEFT(ALT[[#This Row],[DATEMTH]],4)</f>
        <v>2023</v>
      </c>
    </row>
    <row r="8666" spans="1:17" x14ac:dyDescent="0.25">
      <c r="A8666" t="s">
        <v>86</v>
      </c>
      <c r="B8666" t="s">
        <v>14</v>
      </c>
      <c r="C8666" t="s">
        <v>19</v>
      </c>
      <c r="D8666" t="s">
        <v>17</v>
      </c>
      <c r="E8666" s="14">
        <v>20396.223807999999</v>
      </c>
      <c r="F8666" s="14">
        <v>65764.959548000013</v>
      </c>
      <c r="G8666" s="13">
        <v>0.31013816397337496</v>
      </c>
      <c r="H8666" s="12">
        <v>-67763101.530000001</v>
      </c>
      <c r="I8666" s="12">
        <v>-21.015923893655593</v>
      </c>
      <c r="J8666" t="s">
        <v>16</v>
      </c>
      <c r="K8666" s="14">
        <v>6.1612559999999998</v>
      </c>
      <c r="L8666" s="14">
        <v>20396.223807999999</v>
      </c>
      <c r="M8666" s="13">
        <v>3.0207826987971049E-4</v>
      </c>
      <c r="N8666" s="12">
        <v>-6.3484539297191502E-3</v>
      </c>
      <c r="O8666" s="2">
        <f>DATE(LEFT(ALT[[#This Row],[DATEMTH]],4),RIGHT(ALT[[#This Row],[DATEMTH]],2),1)</f>
        <v>44927</v>
      </c>
      <c r="P8666" t="str">
        <f>IF(AND(ALT[[#This Row],[DATE]]&gt;=DATE(2023,6,1),ALT[[#This Row],[DATE]]&lt;=DATE(2024,5,31)),"Y","N")</f>
        <v>N</v>
      </c>
      <c r="Q8666" t="str">
        <f>LEFT(ALT[[#This Row],[DATEMTH]],4)</f>
        <v>2023</v>
      </c>
    </row>
    <row r="8667" spans="1:17" x14ac:dyDescent="0.25">
      <c r="A8667" t="s">
        <v>86</v>
      </c>
      <c r="B8667" t="s">
        <v>14</v>
      </c>
      <c r="C8667" t="s">
        <v>19</v>
      </c>
      <c r="D8667" t="s">
        <v>17</v>
      </c>
      <c r="E8667" s="14">
        <v>20396.223807999999</v>
      </c>
      <c r="F8667" s="14">
        <v>65764.959548000013</v>
      </c>
      <c r="G8667" s="13">
        <v>0.31013816397337496</v>
      </c>
      <c r="H8667" s="12">
        <v>-67763101.530000001</v>
      </c>
      <c r="I8667" s="12">
        <v>-21.015923893655593</v>
      </c>
      <c r="J8667" t="s">
        <v>25</v>
      </c>
      <c r="K8667" s="14">
        <v>13244.833791999999</v>
      </c>
      <c r="L8667" s="14">
        <v>20396.223807999999</v>
      </c>
      <c r="M8667" s="13">
        <v>0.64937676290868052</v>
      </c>
      <c r="N8667" s="12">
        <v>-13.647252627597261</v>
      </c>
      <c r="O8667" s="2">
        <f>DATE(LEFT(ALT[[#This Row],[DATEMTH]],4),RIGHT(ALT[[#This Row],[DATEMTH]],2),1)</f>
        <v>44927</v>
      </c>
      <c r="P8667" t="str">
        <f>IF(AND(ALT[[#This Row],[DATE]]&gt;=DATE(2023,6,1),ALT[[#This Row],[DATE]]&lt;=DATE(2024,5,31)),"Y","N")</f>
        <v>N</v>
      </c>
      <c r="Q8667" t="str">
        <f>LEFT(ALT[[#This Row],[DATEMTH]],4)</f>
        <v>2023</v>
      </c>
    </row>
    <row r="8668" spans="1:17" x14ac:dyDescent="0.25">
      <c r="A8668" t="s">
        <v>86</v>
      </c>
      <c r="B8668" t="s">
        <v>14</v>
      </c>
      <c r="C8668" t="s">
        <v>19</v>
      </c>
      <c r="D8668" t="s">
        <v>17</v>
      </c>
      <c r="E8668" s="14">
        <v>20396.223807999999</v>
      </c>
      <c r="F8668" s="14">
        <v>65764.959548000013</v>
      </c>
      <c r="G8668" s="13">
        <v>0.31013816397337496</v>
      </c>
      <c r="H8668" s="12">
        <v>-67763101.530000001</v>
      </c>
      <c r="I8668" s="12">
        <v>-21.015923893655593</v>
      </c>
      <c r="J8668" t="s">
        <v>24</v>
      </c>
      <c r="K8668" s="14">
        <v>6235.1981560000004</v>
      </c>
      <c r="L8668" s="14">
        <v>20396.223807999999</v>
      </c>
      <c r="M8668" s="13">
        <v>0.30570355643746039</v>
      </c>
      <c r="N8668" s="12">
        <v>-6.4246426761095146</v>
      </c>
      <c r="O8668" s="2">
        <f>DATE(LEFT(ALT[[#This Row],[DATEMTH]],4),RIGHT(ALT[[#This Row],[DATEMTH]],2),1)</f>
        <v>44927</v>
      </c>
      <c r="P8668" t="str">
        <f>IF(AND(ALT[[#This Row],[DATE]]&gt;=DATE(2023,6,1),ALT[[#This Row],[DATE]]&lt;=DATE(2024,5,31)),"Y","N")</f>
        <v>N</v>
      </c>
      <c r="Q8668" t="str">
        <f>LEFT(ALT[[#This Row],[DATEMTH]],4)</f>
        <v>2023</v>
      </c>
    </row>
    <row r="8669" spans="1:17" x14ac:dyDescent="0.25">
      <c r="A8669" t="s">
        <v>86</v>
      </c>
      <c r="B8669" t="s">
        <v>14</v>
      </c>
      <c r="C8669" t="s">
        <v>19</v>
      </c>
      <c r="D8669" t="s">
        <v>17</v>
      </c>
      <c r="E8669" s="14">
        <v>20396.223807999999</v>
      </c>
      <c r="F8669" s="14">
        <v>65764.959548000013</v>
      </c>
      <c r="G8669" s="13">
        <v>0.31013816397337496</v>
      </c>
      <c r="H8669" s="12">
        <v>-67763101.530000001</v>
      </c>
      <c r="I8669" s="12">
        <v>-21.015923893655593</v>
      </c>
      <c r="J8669" t="s">
        <v>26</v>
      </c>
      <c r="K8669" s="14">
        <v>910.03060400000004</v>
      </c>
      <c r="L8669" s="14">
        <v>20396.223807999999</v>
      </c>
      <c r="M8669" s="13">
        <v>4.4617602383979493E-2</v>
      </c>
      <c r="N8669" s="12">
        <v>-0.93768013601909939</v>
      </c>
      <c r="O8669" s="2">
        <f>DATE(LEFT(ALT[[#This Row],[DATEMTH]],4),RIGHT(ALT[[#This Row],[DATEMTH]],2),1)</f>
        <v>44927</v>
      </c>
      <c r="P8669" t="str">
        <f>IF(AND(ALT[[#This Row],[DATE]]&gt;=DATE(2023,6,1),ALT[[#This Row],[DATE]]&lt;=DATE(2024,5,31)),"Y","N")</f>
        <v>N</v>
      </c>
      <c r="Q8669" t="str">
        <f>LEFT(ALT[[#This Row],[DATEMTH]],4)</f>
        <v>2023</v>
      </c>
    </row>
    <row r="8670" spans="1:17" x14ac:dyDescent="0.25">
      <c r="A8670" t="s">
        <v>86</v>
      </c>
      <c r="B8670" t="s">
        <v>14</v>
      </c>
      <c r="C8670" t="s">
        <v>20</v>
      </c>
      <c r="D8670" t="s">
        <v>17</v>
      </c>
      <c r="E8670" s="14">
        <v>21406.079539999999</v>
      </c>
      <c r="F8670" s="14">
        <v>65764.959548000013</v>
      </c>
      <c r="G8670" s="13">
        <v>0.32549369279815799</v>
      </c>
      <c r="H8670" s="12">
        <v>-67763101.530000001</v>
      </c>
      <c r="I8670" s="12">
        <v>-22.056462152456209</v>
      </c>
      <c r="J8670" t="s">
        <v>16</v>
      </c>
      <c r="K8670" s="14">
        <v>5540.9858879999992</v>
      </c>
      <c r="L8670" s="14">
        <v>21406.079540000002</v>
      </c>
      <c r="M8670" s="13">
        <v>0.25885103704515144</v>
      </c>
      <c r="N8670" s="12">
        <v>-5.709338101710423</v>
      </c>
      <c r="O8670" s="2">
        <f>DATE(LEFT(ALT[[#This Row],[DATEMTH]],4),RIGHT(ALT[[#This Row],[DATEMTH]],2),1)</f>
        <v>44927</v>
      </c>
      <c r="P8670" t="str">
        <f>IF(AND(ALT[[#This Row],[DATE]]&gt;=DATE(2023,6,1),ALT[[#This Row],[DATE]]&lt;=DATE(2024,5,31)),"Y","N")</f>
        <v>N</v>
      </c>
      <c r="Q8670" t="str">
        <f>LEFT(ALT[[#This Row],[DATEMTH]],4)</f>
        <v>2023</v>
      </c>
    </row>
    <row r="8671" spans="1:17" x14ac:dyDescent="0.25">
      <c r="A8671" t="s">
        <v>86</v>
      </c>
      <c r="B8671" t="s">
        <v>14</v>
      </c>
      <c r="C8671" t="s">
        <v>20</v>
      </c>
      <c r="D8671" t="s">
        <v>17</v>
      </c>
      <c r="E8671" s="14">
        <v>21406.079539999999</v>
      </c>
      <c r="F8671" s="14">
        <v>65764.959548000013</v>
      </c>
      <c r="G8671" s="13">
        <v>0.32549369279815799</v>
      </c>
      <c r="H8671" s="12">
        <v>-67763101.530000001</v>
      </c>
      <c r="I8671" s="12">
        <v>-22.056462152456209</v>
      </c>
      <c r="J8671" t="s">
        <v>25</v>
      </c>
      <c r="K8671" s="14">
        <v>3245.3157000000001</v>
      </c>
      <c r="L8671" s="14">
        <v>21406.079540000002</v>
      </c>
      <c r="M8671" s="13">
        <v>0.15160719616759866</v>
      </c>
      <c r="N8671" s="12">
        <v>-3.3439183843106437</v>
      </c>
      <c r="O8671" s="2">
        <f>DATE(LEFT(ALT[[#This Row],[DATEMTH]],4),RIGHT(ALT[[#This Row],[DATEMTH]],2),1)</f>
        <v>44927</v>
      </c>
      <c r="P8671" t="str">
        <f>IF(AND(ALT[[#This Row],[DATE]]&gt;=DATE(2023,6,1),ALT[[#This Row],[DATE]]&lt;=DATE(2024,5,31)),"Y","N")</f>
        <v>N</v>
      </c>
      <c r="Q8671" t="str">
        <f>LEFT(ALT[[#This Row],[DATEMTH]],4)</f>
        <v>2023</v>
      </c>
    </row>
    <row r="8672" spans="1:17" x14ac:dyDescent="0.25">
      <c r="A8672" t="s">
        <v>86</v>
      </c>
      <c r="B8672" t="s">
        <v>14</v>
      </c>
      <c r="C8672" t="s">
        <v>20</v>
      </c>
      <c r="D8672" t="s">
        <v>17</v>
      </c>
      <c r="E8672" s="14">
        <v>21406.079539999999</v>
      </c>
      <c r="F8672" s="14">
        <v>65764.959548000013</v>
      </c>
      <c r="G8672" s="13">
        <v>0.32549369279815799</v>
      </c>
      <c r="H8672" s="12">
        <v>-67763101.530000001</v>
      </c>
      <c r="I8672" s="12">
        <v>-22.056462152456209</v>
      </c>
      <c r="J8672" t="s">
        <v>26</v>
      </c>
      <c r="K8672" s="14">
        <v>1509.0518199999999</v>
      </c>
      <c r="L8672" s="14">
        <v>21406.079540000002</v>
      </c>
      <c r="M8672" s="13">
        <v>7.0496412814880144E-2</v>
      </c>
      <c r="N8672" s="12">
        <v>-1.5549014611353329</v>
      </c>
      <c r="O8672" s="2">
        <f>DATE(LEFT(ALT[[#This Row],[DATEMTH]],4),RIGHT(ALT[[#This Row],[DATEMTH]],2),1)</f>
        <v>44927</v>
      </c>
      <c r="P8672" t="str">
        <f>IF(AND(ALT[[#This Row],[DATE]]&gt;=DATE(2023,6,1),ALT[[#This Row],[DATE]]&lt;=DATE(2024,5,31)),"Y","N")</f>
        <v>N</v>
      </c>
      <c r="Q8672" t="str">
        <f>LEFT(ALT[[#This Row],[DATEMTH]],4)</f>
        <v>2023</v>
      </c>
    </row>
    <row r="8673" spans="1:17" x14ac:dyDescent="0.25">
      <c r="A8673" t="s">
        <v>86</v>
      </c>
      <c r="B8673" t="s">
        <v>14</v>
      </c>
      <c r="C8673" t="s">
        <v>20</v>
      </c>
      <c r="D8673" t="s">
        <v>17</v>
      </c>
      <c r="E8673" s="14">
        <v>21406.079539999999</v>
      </c>
      <c r="F8673" s="14">
        <v>65764.959548000013</v>
      </c>
      <c r="G8673" s="13">
        <v>0.32549369279815799</v>
      </c>
      <c r="H8673" s="12">
        <v>-67763101.530000001</v>
      </c>
      <c r="I8673" s="12">
        <v>-22.056462152456209</v>
      </c>
      <c r="J8673" t="s">
        <v>24</v>
      </c>
      <c r="K8673" s="14">
        <v>11110.726132000003</v>
      </c>
      <c r="L8673" s="14">
        <v>21406.079540000002</v>
      </c>
      <c r="M8673" s="13">
        <v>0.51904535397236973</v>
      </c>
      <c r="N8673" s="12">
        <v>-11.448304205299809</v>
      </c>
      <c r="O8673" s="2">
        <f>DATE(LEFT(ALT[[#This Row],[DATEMTH]],4),RIGHT(ALT[[#This Row],[DATEMTH]],2),1)</f>
        <v>44927</v>
      </c>
      <c r="P8673" t="str">
        <f>IF(AND(ALT[[#This Row],[DATE]]&gt;=DATE(2023,6,1),ALT[[#This Row],[DATE]]&lt;=DATE(2024,5,31)),"Y","N")</f>
        <v>N</v>
      </c>
      <c r="Q8673" t="str">
        <f>LEFT(ALT[[#This Row],[DATEMTH]],4)</f>
        <v>2023</v>
      </c>
    </row>
    <row r="8674" spans="1:17" x14ac:dyDescent="0.25">
      <c r="A8674" t="s">
        <v>86</v>
      </c>
      <c r="B8674" t="s">
        <v>14</v>
      </c>
      <c r="C8674" t="s">
        <v>15</v>
      </c>
      <c r="D8674" t="s">
        <v>23</v>
      </c>
      <c r="E8674" s="14">
        <v>9111.1819680000008</v>
      </c>
      <c r="F8674" s="14">
        <v>65764.959548000013</v>
      </c>
      <c r="G8674" s="13">
        <v>0.13854158856966986</v>
      </c>
      <c r="H8674" s="12">
        <v>-13120129.460000001</v>
      </c>
      <c r="I8674" s="12">
        <v>-1.817683577628125</v>
      </c>
      <c r="J8674" t="s">
        <v>24</v>
      </c>
      <c r="K8674" s="14">
        <v>3732.9163759999992</v>
      </c>
      <c r="L8674" s="14">
        <v>9111.181967999999</v>
      </c>
      <c r="M8674" s="13">
        <v>0.4097071476687249</v>
      </c>
      <c r="N8674" s="12">
        <v>-0.7447179539543024</v>
      </c>
      <c r="O8674" s="2">
        <f>DATE(LEFT(ALT[[#This Row],[DATEMTH]],4),RIGHT(ALT[[#This Row],[DATEMTH]],2),1)</f>
        <v>44927</v>
      </c>
      <c r="P8674" t="str">
        <f>IF(AND(ALT[[#This Row],[DATE]]&gt;=DATE(2023,6,1),ALT[[#This Row],[DATE]]&lt;=DATE(2024,5,31)),"Y","N")</f>
        <v>N</v>
      </c>
      <c r="Q8674" t="str">
        <f>LEFT(ALT[[#This Row],[DATEMTH]],4)</f>
        <v>2023</v>
      </c>
    </row>
    <row r="8675" spans="1:17" x14ac:dyDescent="0.25">
      <c r="A8675" t="s">
        <v>86</v>
      </c>
      <c r="B8675" t="s">
        <v>14</v>
      </c>
      <c r="C8675" t="s">
        <v>15</v>
      </c>
      <c r="D8675" t="s">
        <v>23</v>
      </c>
      <c r="E8675" s="14">
        <v>9111.1819680000008</v>
      </c>
      <c r="F8675" s="14">
        <v>65764.959548000013</v>
      </c>
      <c r="G8675" s="13">
        <v>0.13854158856966986</v>
      </c>
      <c r="H8675" s="12">
        <v>-13120129.460000001</v>
      </c>
      <c r="I8675" s="12">
        <v>-1.817683577628125</v>
      </c>
      <c r="J8675" t="s">
        <v>26</v>
      </c>
      <c r="K8675" s="14">
        <v>1223.9896080000003</v>
      </c>
      <c r="L8675" s="14">
        <v>9111.181967999999</v>
      </c>
      <c r="M8675" s="13">
        <v>0.13433927807597931</v>
      </c>
      <c r="N8675" s="12">
        <v>-0.24418629958912563</v>
      </c>
      <c r="O8675" s="2">
        <f>DATE(LEFT(ALT[[#This Row],[DATEMTH]],4),RIGHT(ALT[[#This Row],[DATEMTH]],2),1)</f>
        <v>44927</v>
      </c>
      <c r="P8675" t="str">
        <f>IF(AND(ALT[[#This Row],[DATE]]&gt;=DATE(2023,6,1),ALT[[#This Row],[DATE]]&lt;=DATE(2024,5,31)),"Y","N")</f>
        <v>N</v>
      </c>
      <c r="Q8675" t="str">
        <f>LEFT(ALT[[#This Row],[DATEMTH]],4)</f>
        <v>2023</v>
      </c>
    </row>
    <row r="8676" spans="1:17" x14ac:dyDescent="0.25">
      <c r="A8676" t="s">
        <v>86</v>
      </c>
      <c r="B8676" t="s">
        <v>14</v>
      </c>
      <c r="C8676" t="s">
        <v>15</v>
      </c>
      <c r="D8676" t="s">
        <v>23</v>
      </c>
      <c r="E8676" s="14">
        <v>9111.1819680000008</v>
      </c>
      <c r="F8676" s="14">
        <v>65764.959548000013</v>
      </c>
      <c r="G8676" s="13">
        <v>0.13854158856966986</v>
      </c>
      <c r="H8676" s="12">
        <v>-13120129.460000001</v>
      </c>
      <c r="I8676" s="12">
        <v>-1.817683577628125</v>
      </c>
      <c r="J8676" t="s">
        <v>16</v>
      </c>
      <c r="K8676" s="14">
        <v>2927.3793799999999</v>
      </c>
      <c r="L8676" s="14">
        <v>9111.181967999999</v>
      </c>
      <c r="M8676" s="13">
        <v>0.32129523812403787</v>
      </c>
      <c r="N8676" s="12">
        <v>-0.58401307790818147</v>
      </c>
      <c r="O8676" s="2">
        <f>DATE(LEFT(ALT[[#This Row],[DATEMTH]],4),RIGHT(ALT[[#This Row],[DATEMTH]],2),1)</f>
        <v>44927</v>
      </c>
      <c r="P8676" t="str">
        <f>IF(AND(ALT[[#This Row],[DATE]]&gt;=DATE(2023,6,1),ALT[[#This Row],[DATE]]&lt;=DATE(2024,5,31)),"Y","N")</f>
        <v>N</v>
      </c>
      <c r="Q8676" t="str">
        <f>LEFT(ALT[[#This Row],[DATEMTH]],4)</f>
        <v>2023</v>
      </c>
    </row>
    <row r="8677" spans="1:17" x14ac:dyDescent="0.25">
      <c r="A8677" t="s">
        <v>86</v>
      </c>
      <c r="B8677" t="s">
        <v>14</v>
      </c>
      <c r="C8677" t="s">
        <v>15</v>
      </c>
      <c r="D8677" t="s">
        <v>23</v>
      </c>
      <c r="E8677" s="14">
        <v>9111.1819680000008</v>
      </c>
      <c r="F8677" s="14">
        <v>65764.959548000013</v>
      </c>
      <c r="G8677" s="13">
        <v>0.13854158856966986</v>
      </c>
      <c r="H8677" s="12">
        <v>-13120129.460000001</v>
      </c>
      <c r="I8677" s="12">
        <v>-1.817683577628125</v>
      </c>
      <c r="J8677" t="s">
        <v>25</v>
      </c>
      <c r="K8677" s="14">
        <v>1226.896604</v>
      </c>
      <c r="L8677" s="14">
        <v>9111.181967999999</v>
      </c>
      <c r="M8677" s="13">
        <v>0.13465833613125794</v>
      </c>
      <c r="N8677" s="12">
        <v>-0.24476624617651555</v>
      </c>
      <c r="O8677" s="2">
        <f>DATE(LEFT(ALT[[#This Row],[DATEMTH]],4),RIGHT(ALT[[#This Row],[DATEMTH]],2),1)</f>
        <v>44927</v>
      </c>
      <c r="P8677" t="str">
        <f>IF(AND(ALT[[#This Row],[DATE]]&gt;=DATE(2023,6,1),ALT[[#This Row],[DATE]]&lt;=DATE(2024,5,31)),"Y","N")</f>
        <v>N</v>
      </c>
      <c r="Q8677" t="str">
        <f>LEFT(ALT[[#This Row],[DATEMTH]],4)</f>
        <v>2023</v>
      </c>
    </row>
    <row r="8678" spans="1:17" x14ac:dyDescent="0.25">
      <c r="A8678" t="s">
        <v>86</v>
      </c>
      <c r="B8678" t="s">
        <v>14</v>
      </c>
      <c r="C8678" t="s">
        <v>18</v>
      </c>
      <c r="D8678" t="s">
        <v>23</v>
      </c>
      <c r="E8678" s="14">
        <v>14851.474232</v>
      </c>
      <c r="F8678" s="14">
        <v>65764.959548000013</v>
      </c>
      <c r="G8678" s="13">
        <v>0.22582655465879703</v>
      </c>
      <c r="H8678" s="12">
        <v>-13120129.460000001</v>
      </c>
      <c r="I8678" s="12">
        <v>-2.9628736326291838</v>
      </c>
      <c r="J8678" t="s">
        <v>26</v>
      </c>
      <c r="K8678" s="14">
        <v>4057.0580199999999</v>
      </c>
      <c r="L8678" s="14">
        <v>14851.474232</v>
      </c>
      <c r="M8678" s="13">
        <v>0.27317544080966627</v>
      </c>
      <c r="N8678" s="12">
        <v>-0.80938431065681449</v>
      </c>
      <c r="O8678" s="2">
        <f>DATE(LEFT(ALT[[#This Row],[DATEMTH]],4),RIGHT(ALT[[#This Row],[DATEMTH]],2),1)</f>
        <v>44927</v>
      </c>
      <c r="P8678" t="str">
        <f>IF(AND(ALT[[#This Row],[DATE]]&gt;=DATE(2023,6,1),ALT[[#This Row],[DATE]]&lt;=DATE(2024,5,31)),"Y","N")</f>
        <v>N</v>
      </c>
      <c r="Q8678" t="str">
        <f>LEFT(ALT[[#This Row],[DATEMTH]],4)</f>
        <v>2023</v>
      </c>
    </row>
    <row r="8679" spans="1:17" x14ac:dyDescent="0.25">
      <c r="A8679" t="s">
        <v>86</v>
      </c>
      <c r="B8679" t="s">
        <v>14</v>
      </c>
      <c r="C8679" t="s">
        <v>18</v>
      </c>
      <c r="D8679" t="s">
        <v>23</v>
      </c>
      <c r="E8679" s="14">
        <v>14851.474232</v>
      </c>
      <c r="F8679" s="14">
        <v>65764.959548000013</v>
      </c>
      <c r="G8679" s="13">
        <v>0.22582655465879703</v>
      </c>
      <c r="H8679" s="12">
        <v>-13120129.460000001</v>
      </c>
      <c r="I8679" s="12">
        <v>-2.9628736326291838</v>
      </c>
      <c r="J8679" t="s">
        <v>16</v>
      </c>
      <c r="K8679" s="14">
        <v>5044.1236199999994</v>
      </c>
      <c r="L8679" s="14">
        <v>14851.474232</v>
      </c>
      <c r="M8679" s="13">
        <v>0.33963790672925831</v>
      </c>
      <c r="N8679" s="12">
        <v>-1.0063041984894894</v>
      </c>
      <c r="O8679" s="2">
        <f>DATE(LEFT(ALT[[#This Row],[DATEMTH]],4),RIGHT(ALT[[#This Row],[DATEMTH]],2),1)</f>
        <v>44927</v>
      </c>
      <c r="P8679" t="str">
        <f>IF(AND(ALT[[#This Row],[DATE]]&gt;=DATE(2023,6,1),ALT[[#This Row],[DATE]]&lt;=DATE(2024,5,31)),"Y","N")</f>
        <v>N</v>
      </c>
      <c r="Q8679" t="str">
        <f>LEFT(ALT[[#This Row],[DATEMTH]],4)</f>
        <v>2023</v>
      </c>
    </row>
    <row r="8680" spans="1:17" x14ac:dyDescent="0.25">
      <c r="A8680" t="s">
        <v>86</v>
      </c>
      <c r="B8680" t="s">
        <v>14</v>
      </c>
      <c r="C8680" t="s">
        <v>18</v>
      </c>
      <c r="D8680" t="s">
        <v>23</v>
      </c>
      <c r="E8680" s="14">
        <v>14851.474232</v>
      </c>
      <c r="F8680" s="14">
        <v>65764.959548000013</v>
      </c>
      <c r="G8680" s="13">
        <v>0.22582655465879703</v>
      </c>
      <c r="H8680" s="12">
        <v>-13120129.460000001</v>
      </c>
      <c r="I8680" s="12">
        <v>-2.9628736326291838</v>
      </c>
      <c r="J8680" t="s">
        <v>25</v>
      </c>
      <c r="K8680" s="14">
        <v>1936.1347639999999</v>
      </c>
      <c r="L8680" s="14">
        <v>14851.474232</v>
      </c>
      <c r="M8680" s="13">
        <v>0.13036650326795651</v>
      </c>
      <c r="N8680" s="12">
        <v>-0.38625947511069469</v>
      </c>
      <c r="O8680" s="2">
        <f>DATE(LEFT(ALT[[#This Row],[DATEMTH]],4),RIGHT(ALT[[#This Row],[DATEMTH]],2),1)</f>
        <v>44927</v>
      </c>
      <c r="P8680" t="str">
        <f>IF(AND(ALT[[#This Row],[DATE]]&gt;=DATE(2023,6,1),ALT[[#This Row],[DATE]]&lt;=DATE(2024,5,31)),"Y","N")</f>
        <v>N</v>
      </c>
      <c r="Q8680" t="str">
        <f>LEFT(ALT[[#This Row],[DATEMTH]],4)</f>
        <v>2023</v>
      </c>
    </row>
    <row r="8681" spans="1:17" x14ac:dyDescent="0.25">
      <c r="A8681" t="s">
        <v>86</v>
      </c>
      <c r="B8681" t="s">
        <v>14</v>
      </c>
      <c r="C8681" t="s">
        <v>18</v>
      </c>
      <c r="D8681" t="s">
        <v>23</v>
      </c>
      <c r="E8681" s="14">
        <v>14851.474232</v>
      </c>
      <c r="F8681" s="14">
        <v>65764.959548000013</v>
      </c>
      <c r="G8681" s="13">
        <v>0.22582655465879703</v>
      </c>
      <c r="H8681" s="12">
        <v>-13120129.460000001</v>
      </c>
      <c r="I8681" s="12">
        <v>-2.9628736326291838</v>
      </c>
      <c r="J8681" t="s">
        <v>24</v>
      </c>
      <c r="K8681" s="14">
        <v>3814.1578280000008</v>
      </c>
      <c r="L8681" s="14">
        <v>14851.474232</v>
      </c>
      <c r="M8681" s="13">
        <v>0.25682014919311891</v>
      </c>
      <c r="N8681" s="12">
        <v>-0.76092564837218513</v>
      </c>
      <c r="O8681" s="2">
        <f>DATE(LEFT(ALT[[#This Row],[DATEMTH]],4),RIGHT(ALT[[#This Row],[DATEMTH]],2),1)</f>
        <v>44927</v>
      </c>
      <c r="P8681" t="str">
        <f>IF(AND(ALT[[#This Row],[DATE]]&gt;=DATE(2023,6,1),ALT[[#This Row],[DATE]]&lt;=DATE(2024,5,31)),"Y","N")</f>
        <v>N</v>
      </c>
      <c r="Q8681" t="str">
        <f>LEFT(ALT[[#This Row],[DATEMTH]],4)</f>
        <v>2023</v>
      </c>
    </row>
    <row r="8682" spans="1:17" x14ac:dyDescent="0.25">
      <c r="A8682" t="s">
        <v>86</v>
      </c>
      <c r="B8682" t="s">
        <v>14</v>
      </c>
      <c r="C8682" t="s">
        <v>19</v>
      </c>
      <c r="D8682" t="s">
        <v>23</v>
      </c>
      <c r="E8682" s="14">
        <v>20396.223807999999</v>
      </c>
      <c r="F8682" s="14">
        <v>65764.959548000013</v>
      </c>
      <c r="G8682" s="13">
        <v>0.31013816397337496</v>
      </c>
      <c r="H8682" s="12">
        <v>-13120129.460000001</v>
      </c>
      <c r="I8682" s="12">
        <v>-4.0690528618173882</v>
      </c>
      <c r="J8682" t="s">
        <v>16</v>
      </c>
      <c r="K8682" s="14">
        <v>6.1612559999999998</v>
      </c>
      <c r="L8682" s="14">
        <v>20396.223807999999</v>
      </c>
      <c r="M8682" s="13">
        <v>3.0207826987971049E-4</v>
      </c>
      <c r="N8682" s="12">
        <v>-1.2291724485468812E-3</v>
      </c>
      <c r="O8682" s="2">
        <f>DATE(LEFT(ALT[[#This Row],[DATEMTH]],4),RIGHT(ALT[[#This Row],[DATEMTH]],2),1)</f>
        <v>44927</v>
      </c>
      <c r="P8682" t="str">
        <f>IF(AND(ALT[[#This Row],[DATE]]&gt;=DATE(2023,6,1),ALT[[#This Row],[DATE]]&lt;=DATE(2024,5,31)),"Y","N")</f>
        <v>N</v>
      </c>
      <c r="Q8682" t="str">
        <f>LEFT(ALT[[#This Row],[DATEMTH]],4)</f>
        <v>2023</v>
      </c>
    </row>
    <row r="8683" spans="1:17" x14ac:dyDescent="0.25">
      <c r="A8683" t="s">
        <v>86</v>
      </c>
      <c r="B8683" t="s">
        <v>14</v>
      </c>
      <c r="C8683" t="s">
        <v>19</v>
      </c>
      <c r="D8683" t="s">
        <v>23</v>
      </c>
      <c r="E8683" s="14">
        <v>20396.223807999999</v>
      </c>
      <c r="F8683" s="14">
        <v>65764.959548000013</v>
      </c>
      <c r="G8683" s="13">
        <v>0.31013816397337496</v>
      </c>
      <c r="H8683" s="12">
        <v>-13120129.460000001</v>
      </c>
      <c r="I8683" s="12">
        <v>-4.0690528618173882</v>
      </c>
      <c r="J8683" t="s">
        <v>25</v>
      </c>
      <c r="K8683" s="14">
        <v>13244.833791999999</v>
      </c>
      <c r="L8683" s="14">
        <v>20396.223807999999</v>
      </c>
      <c r="M8683" s="13">
        <v>0.64937676290868052</v>
      </c>
      <c r="N8683" s="12">
        <v>-2.6423483755112782</v>
      </c>
      <c r="O8683" s="2">
        <f>DATE(LEFT(ALT[[#This Row],[DATEMTH]],4),RIGHT(ALT[[#This Row],[DATEMTH]],2),1)</f>
        <v>44927</v>
      </c>
      <c r="P8683" t="str">
        <f>IF(AND(ALT[[#This Row],[DATE]]&gt;=DATE(2023,6,1),ALT[[#This Row],[DATE]]&lt;=DATE(2024,5,31)),"Y","N")</f>
        <v>N</v>
      </c>
      <c r="Q8683" t="str">
        <f>LEFT(ALT[[#This Row],[DATEMTH]],4)</f>
        <v>2023</v>
      </c>
    </row>
    <row r="8684" spans="1:17" x14ac:dyDescent="0.25">
      <c r="A8684" t="s">
        <v>86</v>
      </c>
      <c r="B8684" t="s">
        <v>14</v>
      </c>
      <c r="C8684" t="s">
        <v>19</v>
      </c>
      <c r="D8684" t="s">
        <v>23</v>
      </c>
      <c r="E8684" s="14">
        <v>20396.223807999999</v>
      </c>
      <c r="F8684" s="14">
        <v>65764.959548000013</v>
      </c>
      <c r="G8684" s="13">
        <v>0.31013816397337496</v>
      </c>
      <c r="H8684" s="12">
        <v>-13120129.460000001</v>
      </c>
      <c r="I8684" s="12">
        <v>-4.0690528618173882</v>
      </c>
      <c r="J8684" t="s">
        <v>24</v>
      </c>
      <c r="K8684" s="14">
        <v>6235.1981560000004</v>
      </c>
      <c r="L8684" s="14">
        <v>20396.223807999999</v>
      </c>
      <c r="M8684" s="13">
        <v>0.30570355643746039</v>
      </c>
      <c r="N8684" s="12">
        <v>-1.2439239311896018</v>
      </c>
      <c r="O8684" s="2">
        <f>DATE(LEFT(ALT[[#This Row],[DATEMTH]],4),RIGHT(ALT[[#This Row],[DATEMTH]],2),1)</f>
        <v>44927</v>
      </c>
      <c r="P8684" t="str">
        <f>IF(AND(ALT[[#This Row],[DATE]]&gt;=DATE(2023,6,1),ALT[[#This Row],[DATE]]&lt;=DATE(2024,5,31)),"Y","N")</f>
        <v>N</v>
      </c>
      <c r="Q8684" t="str">
        <f>LEFT(ALT[[#This Row],[DATEMTH]],4)</f>
        <v>2023</v>
      </c>
    </row>
    <row r="8685" spans="1:17" x14ac:dyDescent="0.25">
      <c r="A8685" t="s">
        <v>86</v>
      </c>
      <c r="B8685" t="s">
        <v>14</v>
      </c>
      <c r="C8685" t="s">
        <v>19</v>
      </c>
      <c r="D8685" t="s">
        <v>23</v>
      </c>
      <c r="E8685" s="14">
        <v>20396.223807999999</v>
      </c>
      <c r="F8685" s="14">
        <v>65764.959548000013</v>
      </c>
      <c r="G8685" s="13">
        <v>0.31013816397337496</v>
      </c>
      <c r="H8685" s="12">
        <v>-13120129.460000001</v>
      </c>
      <c r="I8685" s="12">
        <v>-4.0690528618173882</v>
      </c>
      <c r="J8685" t="s">
        <v>26</v>
      </c>
      <c r="K8685" s="14">
        <v>910.03060400000004</v>
      </c>
      <c r="L8685" s="14">
        <v>20396.223807999999</v>
      </c>
      <c r="M8685" s="13">
        <v>4.4617602383979493E-2</v>
      </c>
      <c r="N8685" s="12">
        <v>-0.18155138266796209</v>
      </c>
      <c r="O8685" s="2">
        <f>DATE(LEFT(ALT[[#This Row],[DATEMTH]],4),RIGHT(ALT[[#This Row],[DATEMTH]],2),1)</f>
        <v>44927</v>
      </c>
      <c r="P8685" t="str">
        <f>IF(AND(ALT[[#This Row],[DATE]]&gt;=DATE(2023,6,1),ALT[[#This Row],[DATE]]&lt;=DATE(2024,5,31)),"Y","N")</f>
        <v>N</v>
      </c>
      <c r="Q8685" t="str">
        <f>LEFT(ALT[[#This Row],[DATEMTH]],4)</f>
        <v>2023</v>
      </c>
    </row>
    <row r="8686" spans="1:17" x14ac:dyDescent="0.25">
      <c r="A8686" t="s">
        <v>86</v>
      </c>
      <c r="B8686" t="s">
        <v>14</v>
      </c>
      <c r="C8686" t="s">
        <v>20</v>
      </c>
      <c r="D8686" t="s">
        <v>23</v>
      </c>
      <c r="E8686" s="14">
        <v>21406.079539999999</v>
      </c>
      <c r="F8686" s="14">
        <v>65764.959548000013</v>
      </c>
      <c r="G8686" s="13">
        <v>0.32549369279815799</v>
      </c>
      <c r="H8686" s="12">
        <v>-13120129.460000001</v>
      </c>
      <c r="I8686" s="12">
        <v>-4.2705193879253027</v>
      </c>
      <c r="J8686" t="s">
        <v>26</v>
      </c>
      <c r="K8686" s="14">
        <v>1509.0518199999999</v>
      </c>
      <c r="L8686" s="14">
        <v>21406.079540000002</v>
      </c>
      <c r="M8686" s="13">
        <v>7.0496412814880144E-2</v>
      </c>
      <c r="N8686" s="12">
        <v>-0.30105629770513143</v>
      </c>
      <c r="O8686" s="2">
        <f>DATE(LEFT(ALT[[#This Row],[DATEMTH]],4),RIGHT(ALT[[#This Row],[DATEMTH]],2),1)</f>
        <v>44927</v>
      </c>
      <c r="P8686" t="str">
        <f>IF(AND(ALT[[#This Row],[DATE]]&gt;=DATE(2023,6,1),ALT[[#This Row],[DATE]]&lt;=DATE(2024,5,31)),"Y","N")</f>
        <v>N</v>
      </c>
      <c r="Q8686" t="str">
        <f>LEFT(ALT[[#This Row],[DATEMTH]],4)</f>
        <v>2023</v>
      </c>
    </row>
    <row r="8687" spans="1:17" x14ac:dyDescent="0.25">
      <c r="A8687" t="s">
        <v>86</v>
      </c>
      <c r="B8687" t="s">
        <v>14</v>
      </c>
      <c r="C8687" t="s">
        <v>20</v>
      </c>
      <c r="D8687" t="s">
        <v>23</v>
      </c>
      <c r="E8687" s="14">
        <v>21406.079539999999</v>
      </c>
      <c r="F8687" s="14">
        <v>65764.959548000013</v>
      </c>
      <c r="G8687" s="13">
        <v>0.32549369279815799</v>
      </c>
      <c r="H8687" s="12">
        <v>-13120129.460000001</v>
      </c>
      <c r="I8687" s="12">
        <v>-4.2705193879253027</v>
      </c>
      <c r="J8687" t="s">
        <v>16</v>
      </c>
      <c r="K8687" s="14">
        <v>5540.9858879999992</v>
      </c>
      <c r="L8687" s="14">
        <v>21406.079540000002</v>
      </c>
      <c r="M8687" s="13">
        <v>0.25885103704515144</v>
      </c>
      <c r="N8687" s="12">
        <v>-1.10542837228589</v>
      </c>
      <c r="O8687" s="2">
        <f>DATE(LEFT(ALT[[#This Row],[DATEMTH]],4),RIGHT(ALT[[#This Row],[DATEMTH]],2),1)</f>
        <v>44927</v>
      </c>
      <c r="P8687" t="str">
        <f>IF(AND(ALT[[#This Row],[DATE]]&gt;=DATE(2023,6,1),ALT[[#This Row],[DATE]]&lt;=DATE(2024,5,31)),"Y","N")</f>
        <v>N</v>
      </c>
      <c r="Q8687" t="str">
        <f>LEFT(ALT[[#This Row],[DATEMTH]],4)</f>
        <v>2023</v>
      </c>
    </row>
    <row r="8688" spans="1:17" x14ac:dyDescent="0.25">
      <c r="A8688" t="s">
        <v>86</v>
      </c>
      <c r="B8688" t="s">
        <v>14</v>
      </c>
      <c r="C8688" t="s">
        <v>20</v>
      </c>
      <c r="D8688" t="s">
        <v>23</v>
      </c>
      <c r="E8688" s="14">
        <v>21406.079539999999</v>
      </c>
      <c r="F8688" s="14">
        <v>65764.959548000013</v>
      </c>
      <c r="G8688" s="13">
        <v>0.32549369279815799</v>
      </c>
      <c r="H8688" s="12">
        <v>-13120129.460000001</v>
      </c>
      <c r="I8688" s="12">
        <v>-4.2705193879253027</v>
      </c>
      <c r="J8688" t="s">
        <v>25</v>
      </c>
      <c r="K8688" s="14">
        <v>3245.3157000000001</v>
      </c>
      <c r="L8688" s="14">
        <v>21406.079540000002</v>
      </c>
      <c r="M8688" s="13">
        <v>0.15160719616759866</v>
      </c>
      <c r="N8688" s="12">
        <v>-0.64744147058272472</v>
      </c>
      <c r="O8688" s="2">
        <f>DATE(LEFT(ALT[[#This Row],[DATEMTH]],4),RIGHT(ALT[[#This Row],[DATEMTH]],2),1)</f>
        <v>44927</v>
      </c>
      <c r="P8688" t="str">
        <f>IF(AND(ALT[[#This Row],[DATE]]&gt;=DATE(2023,6,1),ALT[[#This Row],[DATE]]&lt;=DATE(2024,5,31)),"Y","N")</f>
        <v>N</v>
      </c>
      <c r="Q8688" t="str">
        <f>LEFT(ALT[[#This Row],[DATEMTH]],4)</f>
        <v>2023</v>
      </c>
    </row>
    <row r="8689" spans="1:17" x14ac:dyDescent="0.25">
      <c r="A8689" t="s">
        <v>86</v>
      </c>
      <c r="B8689" t="s">
        <v>14</v>
      </c>
      <c r="C8689" t="s">
        <v>20</v>
      </c>
      <c r="D8689" t="s">
        <v>23</v>
      </c>
      <c r="E8689" s="14">
        <v>21406.079539999999</v>
      </c>
      <c r="F8689" s="14">
        <v>65764.959548000013</v>
      </c>
      <c r="G8689" s="13">
        <v>0.32549369279815799</v>
      </c>
      <c r="H8689" s="12">
        <v>-13120129.460000001</v>
      </c>
      <c r="I8689" s="12">
        <v>-4.2705193879253027</v>
      </c>
      <c r="J8689" t="s">
        <v>24</v>
      </c>
      <c r="K8689" s="14">
        <v>11110.726132000003</v>
      </c>
      <c r="L8689" s="14">
        <v>21406.079540000002</v>
      </c>
      <c r="M8689" s="13">
        <v>0.51904535397236973</v>
      </c>
      <c r="N8689" s="12">
        <v>-2.2165932473515566</v>
      </c>
      <c r="O8689" s="2">
        <f>DATE(LEFT(ALT[[#This Row],[DATEMTH]],4),RIGHT(ALT[[#This Row],[DATEMTH]],2),1)</f>
        <v>44927</v>
      </c>
      <c r="P8689" t="str">
        <f>IF(AND(ALT[[#This Row],[DATE]]&gt;=DATE(2023,6,1),ALT[[#This Row],[DATE]]&lt;=DATE(2024,5,31)),"Y","N")</f>
        <v>N</v>
      </c>
      <c r="Q8689" t="str">
        <f>LEFT(ALT[[#This Row],[DATEMTH]],4)</f>
        <v>2023</v>
      </c>
    </row>
    <row r="8690" spans="1:17" x14ac:dyDescent="0.25">
      <c r="A8690" t="s">
        <v>86</v>
      </c>
      <c r="B8690" t="s">
        <v>110</v>
      </c>
      <c r="C8690" t="s">
        <v>15</v>
      </c>
      <c r="D8690" t="s">
        <v>22</v>
      </c>
      <c r="E8690" s="14">
        <v>3754881.746115</v>
      </c>
      <c r="F8690" s="14">
        <v>23083081.544844005</v>
      </c>
      <c r="G8690" s="13">
        <v>0.16266813158461141</v>
      </c>
      <c r="H8690" s="12">
        <v>-35115550.399999999</v>
      </c>
      <c r="I8690" s="12">
        <v>-5.712180973133254</v>
      </c>
      <c r="J8690" t="s">
        <v>25</v>
      </c>
      <c r="K8690" s="14">
        <v>489028.84017999977</v>
      </c>
      <c r="L8690" s="14">
        <v>3754881.7461150005</v>
      </c>
      <c r="M8690" s="13">
        <v>0.13023814683004994</v>
      </c>
      <c r="N8690" s="12">
        <v>-0.74394386429874626</v>
      </c>
      <c r="O8690" s="2">
        <f>DATE(LEFT(ALT[[#This Row],[DATEMTH]],4),RIGHT(ALT[[#This Row],[DATEMTH]],2),1)</f>
        <v>44927</v>
      </c>
      <c r="P8690" t="str">
        <f>IF(AND(ALT[[#This Row],[DATE]]&gt;=DATE(2023,6,1),ALT[[#This Row],[DATE]]&lt;=DATE(2024,5,31)),"Y","N")</f>
        <v>N</v>
      </c>
      <c r="Q8690" t="str">
        <f>LEFT(ALT[[#This Row],[DATEMTH]],4)</f>
        <v>2023</v>
      </c>
    </row>
    <row r="8691" spans="1:17" x14ac:dyDescent="0.25">
      <c r="A8691" t="s">
        <v>86</v>
      </c>
      <c r="B8691" t="s">
        <v>110</v>
      </c>
      <c r="C8691" t="s">
        <v>15</v>
      </c>
      <c r="D8691" t="s">
        <v>22</v>
      </c>
      <c r="E8691" s="14">
        <v>3754881.746115</v>
      </c>
      <c r="F8691" s="14">
        <v>23083081.544844005</v>
      </c>
      <c r="G8691" s="13">
        <v>0.16266813158461141</v>
      </c>
      <c r="H8691" s="12">
        <v>-35115550.399999999</v>
      </c>
      <c r="I8691" s="12">
        <v>-5.712180973133254</v>
      </c>
      <c r="J8691" t="s">
        <v>16</v>
      </c>
      <c r="K8691" s="14">
        <v>1116395.2838900012</v>
      </c>
      <c r="L8691" s="14">
        <v>3754881.7461150005</v>
      </c>
      <c r="M8691" s="13">
        <v>0.29731836030391184</v>
      </c>
      <c r="N8691" s="12">
        <v>-1.6983362806911826</v>
      </c>
      <c r="O8691" s="2">
        <f>DATE(LEFT(ALT[[#This Row],[DATEMTH]],4),RIGHT(ALT[[#This Row],[DATEMTH]],2),1)</f>
        <v>44927</v>
      </c>
      <c r="P8691" t="str">
        <f>IF(AND(ALT[[#This Row],[DATE]]&gt;=DATE(2023,6,1),ALT[[#This Row],[DATE]]&lt;=DATE(2024,5,31)),"Y","N")</f>
        <v>N</v>
      </c>
      <c r="Q8691" t="str">
        <f>LEFT(ALT[[#This Row],[DATEMTH]],4)</f>
        <v>2023</v>
      </c>
    </row>
    <row r="8692" spans="1:17" x14ac:dyDescent="0.25">
      <c r="A8692" t="s">
        <v>86</v>
      </c>
      <c r="B8692" t="s">
        <v>110</v>
      </c>
      <c r="C8692" t="s">
        <v>15</v>
      </c>
      <c r="D8692" t="s">
        <v>22</v>
      </c>
      <c r="E8692" s="14">
        <v>3754881.746115</v>
      </c>
      <c r="F8692" s="14">
        <v>23083081.544844005</v>
      </c>
      <c r="G8692" s="13">
        <v>0.16266813158461141</v>
      </c>
      <c r="H8692" s="12">
        <v>-35115550.399999999</v>
      </c>
      <c r="I8692" s="12">
        <v>-5.712180973133254</v>
      </c>
      <c r="J8692" t="s">
        <v>26</v>
      </c>
      <c r="K8692" s="14">
        <v>585945.98003300012</v>
      </c>
      <c r="L8692" s="14">
        <v>3754881.7461150005</v>
      </c>
      <c r="M8692" s="13">
        <v>0.15604911676359737</v>
      </c>
      <c r="N8692" s="12">
        <v>-0.89138079565127037</v>
      </c>
      <c r="O8692" s="2">
        <f>DATE(LEFT(ALT[[#This Row],[DATEMTH]],4),RIGHT(ALT[[#This Row],[DATEMTH]],2),1)</f>
        <v>44927</v>
      </c>
      <c r="P8692" t="str">
        <f>IF(AND(ALT[[#This Row],[DATE]]&gt;=DATE(2023,6,1),ALT[[#This Row],[DATE]]&lt;=DATE(2024,5,31)),"Y","N")</f>
        <v>N</v>
      </c>
      <c r="Q8692" t="str">
        <f>LEFT(ALT[[#This Row],[DATEMTH]],4)</f>
        <v>2023</v>
      </c>
    </row>
    <row r="8693" spans="1:17" x14ac:dyDescent="0.25">
      <c r="A8693" t="s">
        <v>86</v>
      </c>
      <c r="B8693" t="s">
        <v>110</v>
      </c>
      <c r="C8693" t="s">
        <v>15</v>
      </c>
      <c r="D8693" t="s">
        <v>22</v>
      </c>
      <c r="E8693" s="14">
        <v>3754881.746115</v>
      </c>
      <c r="F8693" s="14">
        <v>23083081.544844005</v>
      </c>
      <c r="G8693" s="13">
        <v>0.16266813158461141</v>
      </c>
      <c r="H8693" s="12">
        <v>-35115550.399999999</v>
      </c>
      <c r="I8693" s="12">
        <v>-5.712180973133254</v>
      </c>
      <c r="J8693" t="s">
        <v>24</v>
      </c>
      <c r="K8693" s="14">
        <v>1563511.6420119994</v>
      </c>
      <c r="L8693" s="14">
        <v>3754881.7461150005</v>
      </c>
      <c r="M8693" s="13">
        <v>0.41639437610244084</v>
      </c>
      <c r="N8693" s="12">
        <v>-2.3785200324920548</v>
      </c>
      <c r="O8693" s="2">
        <f>DATE(LEFT(ALT[[#This Row],[DATEMTH]],4),RIGHT(ALT[[#This Row],[DATEMTH]],2),1)</f>
        <v>44927</v>
      </c>
      <c r="P8693" t="str">
        <f>IF(AND(ALT[[#This Row],[DATE]]&gt;=DATE(2023,6,1),ALT[[#This Row],[DATE]]&lt;=DATE(2024,5,31)),"Y","N")</f>
        <v>N</v>
      </c>
      <c r="Q8693" t="str">
        <f>LEFT(ALT[[#This Row],[DATEMTH]],4)</f>
        <v>2023</v>
      </c>
    </row>
    <row r="8694" spans="1:17" x14ac:dyDescent="0.25">
      <c r="A8694" t="s">
        <v>86</v>
      </c>
      <c r="B8694" t="s">
        <v>110</v>
      </c>
      <c r="C8694" t="s">
        <v>18</v>
      </c>
      <c r="D8694" t="s">
        <v>22</v>
      </c>
      <c r="E8694" s="14">
        <v>8100353.5524230115</v>
      </c>
      <c r="F8694" s="14">
        <v>23083081.544844005</v>
      </c>
      <c r="G8694" s="13">
        <v>0.3509216712112842</v>
      </c>
      <c r="H8694" s="12">
        <v>-35115550.399999999</v>
      </c>
      <c r="I8694" s="12">
        <v>-12.322807631872079</v>
      </c>
      <c r="J8694" t="s">
        <v>25</v>
      </c>
      <c r="K8694" s="14">
        <v>1074990.7332809982</v>
      </c>
      <c r="L8694" s="14">
        <v>8100353.5524230003</v>
      </c>
      <c r="M8694" s="13">
        <v>0.13270911279661909</v>
      </c>
      <c r="N8694" s="12">
        <v>-1.6353488679891504</v>
      </c>
      <c r="O8694" s="2">
        <f>DATE(LEFT(ALT[[#This Row],[DATEMTH]],4),RIGHT(ALT[[#This Row],[DATEMTH]],2),1)</f>
        <v>44927</v>
      </c>
      <c r="P8694" t="str">
        <f>IF(AND(ALT[[#This Row],[DATE]]&gt;=DATE(2023,6,1),ALT[[#This Row],[DATE]]&lt;=DATE(2024,5,31)),"Y","N")</f>
        <v>N</v>
      </c>
      <c r="Q8694" t="str">
        <f>LEFT(ALT[[#This Row],[DATEMTH]],4)</f>
        <v>2023</v>
      </c>
    </row>
    <row r="8695" spans="1:17" x14ac:dyDescent="0.25">
      <c r="A8695" t="s">
        <v>86</v>
      </c>
      <c r="B8695" t="s">
        <v>110</v>
      </c>
      <c r="C8695" t="s">
        <v>18</v>
      </c>
      <c r="D8695" t="s">
        <v>22</v>
      </c>
      <c r="E8695" s="14">
        <v>8100353.5524230115</v>
      </c>
      <c r="F8695" s="14">
        <v>23083081.544844005</v>
      </c>
      <c r="G8695" s="13">
        <v>0.3509216712112842</v>
      </c>
      <c r="H8695" s="12">
        <v>-35115550.399999999</v>
      </c>
      <c r="I8695" s="12">
        <v>-12.322807631872079</v>
      </c>
      <c r="J8695" t="s">
        <v>24</v>
      </c>
      <c r="K8695" s="14">
        <v>2073186.8110400003</v>
      </c>
      <c r="L8695" s="14">
        <v>8100353.5524230003</v>
      </c>
      <c r="M8695" s="13">
        <v>0.25593781772893887</v>
      </c>
      <c r="N8695" s="12">
        <v>-3.1538724935948528</v>
      </c>
      <c r="O8695" s="2">
        <f>DATE(LEFT(ALT[[#This Row],[DATEMTH]],4),RIGHT(ALT[[#This Row],[DATEMTH]],2),1)</f>
        <v>44927</v>
      </c>
      <c r="P8695" t="str">
        <f>IF(AND(ALT[[#This Row],[DATE]]&gt;=DATE(2023,6,1),ALT[[#This Row],[DATE]]&lt;=DATE(2024,5,31)),"Y","N")</f>
        <v>N</v>
      </c>
      <c r="Q8695" t="str">
        <f>LEFT(ALT[[#This Row],[DATEMTH]],4)</f>
        <v>2023</v>
      </c>
    </row>
    <row r="8696" spans="1:17" x14ac:dyDescent="0.25">
      <c r="A8696" t="s">
        <v>86</v>
      </c>
      <c r="B8696" t="s">
        <v>110</v>
      </c>
      <c r="C8696" t="s">
        <v>18</v>
      </c>
      <c r="D8696" t="s">
        <v>22</v>
      </c>
      <c r="E8696" s="14">
        <v>8100353.5524230115</v>
      </c>
      <c r="F8696" s="14">
        <v>23083081.544844005</v>
      </c>
      <c r="G8696" s="13">
        <v>0.3509216712112842</v>
      </c>
      <c r="H8696" s="12">
        <v>-35115550.399999999</v>
      </c>
      <c r="I8696" s="12">
        <v>-12.322807631872079</v>
      </c>
      <c r="J8696" t="s">
        <v>16</v>
      </c>
      <c r="K8696" s="14">
        <v>2624767.7775610005</v>
      </c>
      <c r="L8696" s="14">
        <v>8100353.5524230003</v>
      </c>
      <c r="M8696" s="13">
        <v>0.32403126117573877</v>
      </c>
      <c r="N8696" s="12">
        <v>-3.9929748981815285</v>
      </c>
      <c r="O8696" s="2">
        <f>DATE(LEFT(ALT[[#This Row],[DATEMTH]],4),RIGHT(ALT[[#This Row],[DATEMTH]],2),1)</f>
        <v>44927</v>
      </c>
      <c r="P8696" t="str">
        <f>IF(AND(ALT[[#This Row],[DATE]]&gt;=DATE(2023,6,1),ALT[[#This Row],[DATE]]&lt;=DATE(2024,5,31)),"Y","N")</f>
        <v>N</v>
      </c>
      <c r="Q8696" t="str">
        <f>LEFT(ALT[[#This Row],[DATEMTH]],4)</f>
        <v>2023</v>
      </c>
    </row>
    <row r="8697" spans="1:17" x14ac:dyDescent="0.25">
      <c r="A8697" t="s">
        <v>86</v>
      </c>
      <c r="B8697" t="s">
        <v>110</v>
      </c>
      <c r="C8697" t="s">
        <v>18</v>
      </c>
      <c r="D8697" t="s">
        <v>22</v>
      </c>
      <c r="E8697" s="14">
        <v>8100353.5524230115</v>
      </c>
      <c r="F8697" s="14">
        <v>23083081.544844005</v>
      </c>
      <c r="G8697" s="13">
        <v>0.3509216712112842</v>
      </c>
      <c r="H8697" s="12">
        <v>-35115550.399999999</v>
      </c>
      <c r="I8697" s="12">
        <v>-12.322807631872079</v>
      </c>
      <c r="J8697" t="s">
        <v>26</v>
      </c>
      <c r="K8697" s="14">
        <v>2327408.2305410011</v>
      </c>
      <c r="L8697" s="14">
        <v>8100353.5524230003</v>
      </c>
      <c r="M8697" s="13">
        <v>0.28732180829870324</v>
      </c>
      <c r="N8697" s="12">
        <v>-3.5406113721065466</v>
      </c>
      <c r="O8697" s="2">
        <f>DATE(LEFT(ALT[[#This Row],[DATEMTH]],4),RIGHT(ALT[[#This Row],[DATEMTH]],2),1)</f>
        <v>44927</v>
      </c>
      <c r="P8697" t="str">
        <f>IF(AND(ALT[[#This Row],[DATE]]&gt;=DATE(2023,6,1),ALT[[#This Row],[DATE]]&lt;=DATE(2024,5,31)),"Y","N")</f>
        <v>N</v>
      </c>
      <c r="Q8697" t="str">
        <f>LEFT(ALT[[#This Row],[DATEMTH]],4)</f>
        <v>2023</v>
      </c>
    </row>
    <row r="8698" spans="1:17" x14ac:dyDescent="0.25">
      <c r="A8698" t="s">
        <v>86</v>
      </c>
      <c r="B8698" t="s">
        <v>110</v>
      </c>
      <c r="C8698" t="s">
        <v>19</v>
      </c>
      <c r="D8698" t="s">
        <v>22</v>
      </c>
      <c r="E8698" s="14">
        <v>6125421.5600610022</v>
      </c>
      <c r="F8698" s="14">
        <v>23083081.544844005</v>
      </c>
      <c r="G8698" s="13">
        <v>0.26536411735846499</v>
      </c>
      <c r="H8698" s="12">
        <v>-35115550.399999999</v>
      </c>
      <c r="I8698" s="12">
        <v>-9.3184070374526922</v>
      </c>
      <c r="J8698" t="s">
        <v>25</v>
      </c>
      <c r="K8698" s="14">
        <v>3922976.1550440001</v>
      </c>
      <c r="L8698" s="14">
        <v>6125421.5600610003</v>
      </c>
      <c r="M8698" s="13">
        <v>0.64044182373056668</v>
      </c>
      <c r="N8698" s="12">
        <v>-5.9678975973299488</v>
      </c>
      <c r="O8698" s="2">
        <f>DATE(LEFT(ALT[[#This Row],[DATEMTH]],4),RIGHT(ALT[[#This Row],[DATEMTH]],2),1)</f>
        <v>44927</v>
      </c>
      <c r="P8698" t="str">
        <f>IF(AND(ALT[[#This Row],[DATE]]&gt;=DATE(2023,6,1),ALT[[#This Row],[DATE]]&lt;=DATE(2024,5,31)),"Y","N")</f>
        <v>N</v>
      </c>
      <c r="Q8698" t="str">
        <f>LEFT(ALT[[#This Row],[DATEMTH]],4)</f>
        <v>2023</v>
      </c>
    </row>
    <row r="8699" spans="1:17" x14ac:dyDescent="0.25">
      <c r="A8699" t="s">
        <v>86</v>
      </c>
      <c r="B8699" t="s">
        <v>110</v>
      </c>
      <c r="C8699" t="s">
        <v>19</v>
      </c>
      <c r="D8699" t="s">
        <v>22</v>
      </c>
      <c r="E8699" s="14">
        <v>6125421.5600610022</v>
      </c>
      <c r="F8699" s="14">
        <v>23083081.544844005</v>
      </c>
      <c r="G8699" s="13">
        <v>0.26536411735846499</v>
      </c>
      <c r="H8699" s="12">
        <v>-35115550.399999999</v>
      </c>
      <c r="I8699" s="12">
        <v>-9.3184070374526922</v>
      </c>
      <c r="J8699" t="s">
        <v>24</v>
      </c>
      <c r="K8699" s="14">
        <v>1861090.1315650004</v>
      </c>
      <c r="L8699" s="14">
        <v>6125421.5600610003</v>
      </c>
      <c r="M8699" s="13">
        <v>0.30383053857055131</v>
      </c>
      <c r="N8699" s="12">
        <v>-2.8312166288088672</v>
      </c>
      <c r="O8699" s="2">
        <f>DATE(LEFT(ALT[[#This Row],[DATEMTH]],4),RIGHT(ALT[[#This Row],[DATEMTH]],2),1)</f>
        <v>44927</v>
      </c>
      <c r="P8699" t="str">
        <f>IF(AND(ALT[[#This Row],[DATE]]&gt;=DATE(2023,6,1),ALT[[#This Row],[DATE]]&lt;=DATE(2024,5,31)),"Y","N")</f>
        <v>N</v>
      </c>
      <c r="Q8699" t="str">
        <f>LEFT(ALT[[#This Row],[DATEMTH]],4)</f>
        <v>2023</v>
      </c>
    </row>
    <row r="8700" spans="1:17" x14ac:dyDescent="0.25">
      <c r="A8700" t="s">
        <v>86</v>
      </c>
      <c r="B8700" t="s">
        <v>110</v>
      </c>
      <c r="C8700" t="s">
        <v>19</v>
      </c>
      <c r="D8700" t="s">
        <v>22</v>
      </c>
      <c r="E8700" s="14">
        <v>6125421.5600610022</v>
      </c>
      <c r="F8700" s="14">
        <v>23083081.544844005</v>
      </c>
      <c r="G8700" s="13">
        <v>0.26536411735846499</v>
      </c>
      <c r="H8700" s="12">
        <v>-35115550.399999999</v>
      </c>
      <c r="I8700" s="12">
        <v>-9.3184070374526922</v>
      </c>
      <c r="J8700" t="s">
        <v>16</v>
      </c>
      <c r="K8700" s="14">
        <v>2211.2282619999996</v>
      </c>
      <c r="L8700" s="14">
        <v>6125421.5600610003</v>
      </c>
      <c r="M8700" s="13">
        <v>3.6099201341792696E-4</v>
      </c>
      <c r="N8700" s="12">
        <v>-3.3638705182978271E-3</v>
      </c>
      <c r="O8700" s="2">
        <f>DATE(LEFT(ALT[[#This Row],[DATEMTH]],4),RIGHT(ALT[[#This Row],[DATEMTH]],2),1)</f>
        <v>44927</v>
      </c>
      <c r="P8700" t="str">
        <f>IF(AND(ALT[[#This Row],[DATE]]&gt;=DATE(2023,6,1),ALT[[#This Row],[DATE]]&lt;=DATE(2024,5,31)),"Y","N")</f>
        <v>N</v>
      </c>
      <c r="Q8700" t="str">
        <f>LEFT(ALT[[#This Row],[DATEMTH]],4)</f>
        <v>2023</v>
      </c>
    </row>
    <row r="8701" spans="1:17" x14ac:dyDescent="0.25">
      <c r="A8701" t="s">
        <v>86</v>
      </c>
      <c r="B8701" t="s">
        <v>110</v>
      </c>
      <c r="C8701" t="s">
        <v>19</v>
      </c>
      <c r="D8701" t="s">
        <v>22</v>
      </c>
      <c r="E8701" s="14">
        <v>6125421.5600610022</v>
      </c>
      <c r="F8701" s="14">
        <v>23083081.544844005</v>
      </c>
      <c r="G8701" s="13">
        <v>0.26536411735846499</v>
      </c>
      <c r="H8701" s="12">
        <v>-35115550.399999999</v>
      </c>
      <c r="I8701" s="12">
        <v>-9.3184070374526922</v>
      </c>
      <c r="J8701" t="s">
        <v>26</v>
      </c>
      <c r="K8701" s="14">
        <v>339144.04519000015</v>
      </c>
      <c r="L8701" s="14">
        <v>6125421.5600610003</v>
      </c>
      <c r="M8701" s="13">
        <v>5.5366645685464101E-2</v>
      </c>
      <c r="N8701" s="12">
        <v>-0.51592894079557838</v>
      </c>
      <c r="O8701" s="2">
        <f>DATE(LEFT(ALT[[#This Row],[DATEMTH]],4),RIGHT(ALT[[#This Row],[DATEMTH]],2),1)</f>
        <v>44927</v>
      </c>
      <c r="P8701" t="str">
        <f>IF(AND(ALT[[#This Row],[DATE]]&gt;=DATE(2023,6,1),ALT[[#This Row],[DATE]]&lt;=DATE(2024,5,31)),"Y","N")</f>
        <v>N</v>
      </c>
      <c r="Q8701" t="str">
        <f>LEFT(ALT[[#This Row],[DATEMTH]],4)</f>
        <v>2023</v>
      </c>
    </row>
    <row r="8702" spans="1:17" x14ac:dyDescent="0.25">
      <c r="A8702" t="s">
        <v>86</v>
      </c>
      <c r="B8702" t="s">
        <v>110</v>
      </c>
      <c r="C8702" t="s">
        <v>20</v>
      </c>
      <c r="D8702" t="s">
        <v>22</v>
      </c>
      <c r="E8702" s="14">
        <v>5102424.6862449944</v>
      </c>
      <c r="F8702" s="14">
        <v>23083081.544844005</v>
      </c>
      <c r="G8702" s="13">
        <v>0.22104607984563945</v>
      </c>
      <c r="H8702" s="12">
        <v>-35115550.399999999</v>
      </c>
      <c r="I8702" s="12">
        <v>-7.7621547575419756</v>
      </c>
      <c r="J8702" t="s">
        <v>25</v>
      </c>
      <c r="K8702" s="14">
        <v>651071.75388200104</v>
      </c>
      <c r="L8702" s="14">
        <v>5102424.686245</v>
      </c>
      <c r="M8702" s="13">
        <v>0.12760046329290178</v>
      </c>
      <c r="N8702" s="12">
        <v>-0.99045454321355775</v>
      </c>
      <c r="O8702" s="2">
        <f>DATE(LEFT(ALT[[#This Row],[DATEMTH]],4),RIGHT(ALT[[#This Row],[DATEMTH]],2),1)</f>
        <v>44927</v>
      </c>
      <c r="P8702" t="str">
        <f>IF(AND(ALT[[#This Row],[DATE]]&gt;=DATE(2023,6,1),ALT[[#This Row],[DATE]]&lt;=DATE(2024,5,31)),"Y","N")</f>
        <v>N</v>
      </c>
      <c r="Q8702" t="str">
        <f>LEFT(ALT[[#This Row],[DATEMTH]],4)</f>
        <v>2023</v>
      </c>
    </row>
    <row r="8703" spans="1:17" x14ac:dyDescent="0.25">
      <c r="A8703" t="s">
        <v>86</v>
      </c>
      <c r="B8703" t="s">
        <v>110</v>
      </c>
      <c r="C8703" t="s">
        <v>20</v>
      </c>
      <c r="D8703" t="s">
        <v>22</v>
      </c>
      <c r="E8703" s="14">
        <v>5102424.6862449944</v>
      </c>
      <c r="F8703" s="14">
        <v>23083081.544844005</v>
      </c>
      <c r="G8703" s="13">
        <v>0.22104607984563945</v>
      </c>
      <c r="H8703" s="12">
        <v>-35115550.399999999</v>
      </c>
      <c r="I8703" s="12">
        <v>-7.7621547575419756</v>
      </c>
      <c r="J8703" t="s">
        <v>24</v>
      </c>
      <c r="K8703" s="14">
        <v>2553332.3288619993</v>
      </c>
      <c r="L8703" s="14">
        <v>5102424.686245</v>
      </c>
      <c r="M8703" s="13">
        <v>0.500415485944401</v>
      </c>
      <c r="N8703" s="12">
        <v>-3.884302444971012</v>
      </c>
      <c r="O8703" s="2">
        <f>DATE(LEFT(ALT[[#This Row],[DATEMTH]],4),RIGHT(ALT[[#This Row],[DATEMTH]],2),1)</f>
        <v>44927</v>
      </c>
      <c r="P8703" t="str">
        <f>IF(AND(ALT[[#This Row],[DATE]]&gt;=DATE(2023,6,1),ALT[[#This Row],[DATE]]&lt;=DATE(2024,5,31)),"Y","N")</f>
        <v>N</v>
      </c>
      <c r="Q8703" t="str">
        <f>LEFT(ALT[[#This Row],[DATEMTH]],4)</f>
        <v>2023</v>
      </c>
    </row>
    <row r="8704" spans="1:17" x14ac:dyDescent="0.25">
      <c r="A8704" t="s">
        <v>86</v>
      </c>
      <c r="B8704" t="s">
        <v>110</v>
      </c>
      <c r="C8704" t="s">
        <v>20</v>
      </c>
      <c r="D8704" t="s">
        <v>22</v>
      </c>
      <c r="E8704" s="14">
        <v>5102424.6862449944</v>
      </c>
      <c r="F8704" s="14">
        <v>23083081.544844005</v>
      </c>
      <c r="G8704" s="13">
        <v>0.22104607984563945</v>
      </c>
      <c r="H8704" s="12">
        <v>-35115550.399999999</v>
      </c>
      <c r="I8704" s="12">
        <v>-7.7621547575419756</v>
      </c>
      <c r="J8704" t="s">
        <v>16</v>
      </c>
      <c r="K8704" s="14">
        <v>1533170.4981899993</v>
      </c>
      <c r="L8704" s="14">
        <v>5102424.686245</v>
      </c>
      <c r="M8704" s="13">
        <v>0.30047881006908056</v>
      </c>
      <c r="N8704" s="12">
        <v>-2.3323630251182652</v>
      </c>
      <c r="O8704" s="2">
        <f>DATE(LEFT(ALT[[#This Row],[DATEMTH]],4),RIGHT(ALT[[#This Row],[DATEMTH]],2),1)</f>
        <v>44927</v>
      </c>
      <c r="P8704" t="str">
        <f>IF(AND(ALT[[#This Row],[DATE]]&gt;=DATE(2023,6,1),ALT[[#This Row],[DATE]]&lt;=DATE(2024,5,31)),"Y","N")</f>
        <v>N</v>
      </c>
      <c r="Q8704" t="str">
        <f>LEFT(ALT[[#This Row],[DATEMTH]],4)</f>
        <v>2023</v>
      </c>
    </row>
    <row r="8705" spans="1:17" x14ac:dyDescent="0.25">
      <c r="A8705" t="s">
        <v>86</v>
      </c>
      <c r="B8705" t="s">
        <v>110</v>
      </c>
      <c r="C8705" t="s">
        <v>20</v>
      </c>
      <c r="D8705" t="s">
        <v>22</v>
      </c>
      <c r="E8705" s="14">
        <v>5102424.6862449944</v>
      </c>
      <c r="F8705" s="14">
        <v>23083081.544844005</v>
      </c>
      <c r="G8705" s="13">
        <v>0.22104607984563945</v>
      </c>
      <c r="H8705" s="12">
        <v>-35115550.399999999</v>
      </c>
      <c r="I8705" s="12">
        <v>-7.7621547575419756</v>
      </c>
      <c r="J8705" t="s">
        <v>26</v>
      </c>
      <c r="K8705" s="14">
        <v>364850.10531100043</v>
      </c>
      <c r="L8705" s="14">
        <v>5102424.686245</v>
      </c>
      <c r="M8705" s="13">
        <v>7.1505240693616703E-2</v>
      </c>
      <c r="N8705" s="12">
        <v>-0.55503474423914101</v>
      </c>
      <c r="O8705" s="2">
        <f>DATE(LEFT(ALT[[#This Row],[DATEMTH]],4),RIGHT(ALT[[#This Row],[DATEMTH]],2),1)</f>
        <v>44927</v>
      </c>
      <c r="P8705" t="str">
        <f>IF(AND(ALT[[#This Row],[DATE]]&gt;=DATE(2023,6,1),ALT[[#This Row],[DATE]]&lt;=DATE(2024,5,31)),"Y","N")</f>
        <v>N</v>
      </c>
      <c r="Q8705" t="str">
        <f>LEFT(ALT[[#This Row],[DATEMTH]],4)</f>
        <v>2023</v>
      </c>
    </row>
    <row r="8706" spans="1:17" x14ac:dyDescent="0.25">
      <c r="A8706" t="s">
        <v>86</v>
      </c>
      <c r="B8706" t="s">
        <v>110</v>
      </c>
      <c r="C8706" t="s">
        <v>15</v>
      </c>
      <c r="D8706" t="s">
        <v>17</v>
      </c>
      <c r="E8706" s="14">
        <v>3754881.746115</v>
      </c>
      <c r="F8706" s="14">
        <v>23083081.544844005</v>
      </c>
      <c r="G8706" s="13">
        <v>0.16266813158461141</v>
      </c>
      <c r="H8706" s="12">
        <v>-67763101.530000001</v>
      </c>
      <c r="I8706" s="12">
        <v>-11.022897116263422</v>
      </c>
      <c r="J8706" t="s">
        <v>25</v>
      </c>
      <c r="K8706" s="14">
        <v>489028.84017999977</v>
      </c>
      <c r="L8706" s="14">
        <v>3754881.7461150005</v>
      </c>
      <c r="M8706" s="13">
        <v>0.13023814683004994</v>
      </c>
      <c r="N8706" s="12">
        <v>-1.4356016931204498</v>
      </c>
      <c r="O8706" s="2">
        <f>DATE(LEFT(ALT[[#This Row],[DATEMTH]],4),RIGHT(ALT[[#This Row],[DATEMTH]],2),1)</f>
        <v>44927</v>
      </c>
      <c r="P8706" t="str">
        <f>IF(AND(ALT[[#This Row],[DATE]]&gt;=DATE(2023,6,1),ALT[[#This Row],[DATE]]&lt;=DATE(2024,5,31)),"Y","N")</f>
        <v>N</v>
      </c>
      <c r="Q8706" t="str">
        <f>LEFT(ALT[[#This Row],[DATEMTH]],4)</f>
        <v>2023</v>
      </c>
    </row>
    <row r="8707" spans="1:17" x14ac:dyDescent="0.25">
      <c r="A8707" t="s">
        <v>86</v>
      </c>
      <c r="B8707" t="s">
        <v>110</v>
      </c>
      <c r="C8707" t="s">
        <v>15</v>
      </c>
      <c r="D8707" t="s">
        <v>17</v>
      </c>
      <c r="E8707" s="14">
        <v>3754881.746115</v>
      </c>
      <c r="F8707" s="14">
        <v>23083081.544844005</v>
      </c>
      <c r="G8707" s="13">
        <v>0.16266813158461141</v>
      </c>
      <c r="H8707" s="12">
        <v>-67763101.530000001</v>
      </c>
      <c r="I8707" s="12">
        <v>-11.022897116263422</v>
      </c>
      <c r="J8707" t="s">
        <v>16</v>
      </c>
      <c r="K8707" s="14">
        <v>1116395.2838900012</v>
      </c>
      <c r="L8707" s="14">
        <v>3754881.7461150005</v>
      </c>
      <c r="M8707" s="13">
        <v>0.29731836030391184</v>
      </c>
      <c r="N8707" s="12">
        <v>-3.2773096964061592</v>
      </c>
      <c r="O8707" s="2">
        <f>DATE(LEFT(ALT[[#This Row],[DATEMTH]],4),RIGHT(ALT[[#This Row],[DATEMTH]],2),1)</f>
        <v>44927</v>
      </c>
      <c r="P8707" t="str">
        <f>IF(AND(ALT[[#This Row],[DATE]]&gt;=DATE(2023,6,1),ALT[[#This Row],[DATE]]&lt;=DATE(2024,5,31)),"Y","N")</f>
        <v>N</v>
      </c>
      <c r="Q8707" t="str">
        <f>LEFT(ALT[[#This Row],[DATEMTH]],4)</f>
        <v>2023</v>
      </c>
    </row>
    <row r="8708" spans="1:17" x14ac:dyDescent="0.25">
      <c r="A8708" t="s">
        <v>86</v>
      </c>
      <c r="B8708" t="s">
        <v>110</v>
      </c>
      <c r="C8708" t="s">
        <v>15</v>
      </c>
      <c r="D8708" t="s">
        <v>17</v>
      </c>
      <c r="E8708" s="14">
        <v>3754881.746115</v>
      </c>
      <c r="F8708" s="14">
        <v>23083081.544844005</v>
      </c>
      <c r="G8708" s="13">
        <v>0.16266813158461141</v>
      </c>
      <c r="H8708" s="12">
        <v>-67763101.530000001</v>
      </c>
      <c r="I8708" s="12">
        <v>-11.022897116263422</v>
      </c>
      <c r="J8708" t="s">
        <v>26</v>
      </c>
      <c r="K8708" s="14">
        <v>585945.98003300012</v>
      </c>
      <c r="L8708" s="14">
        <v>3754881.7461150005</v>
      </c>
      <c r="M8708" s="13">
        <v>0.15604911676359737</v>
      </c>
      <c r="N8708" s="12">
        <v>-1.7201133591689115</v>
      </c>
      <c r="O8708" s="2">
        <f>DATE(LEFT(ALT[[#This Row],[DATEMTH]],4),RIGHT(ALT[[#This Row],[DATEMTH]],2),1)</f>
        <v>44927</v>
      </c>
      <c r="P8708" t="str">
        <f>IF(AND(ALT[[#This Row],[DATE]]&gt;=DATE(2023,6,1),ALT[[#This Row],[DATE]]&lt;=DATE(2024,5,31)),"Y","N")</f>
        <v>N</v>
      </c>
      <c r="Q8708" t="str">
        <f>LEFT(ALT[[#This Row],[DATEMTH]],4)</f>
        <v>2023</v>
      </c>
    </row>
    <row r="8709" spans="1:17" x14ac:dyDescent="0.25">
      <c r="A8709" t="s">
        <v>86</v>
      </c>
      <c r="B8709" t="s">
        <v>110</v>
      </c>
      <c r="C8709" t="s">
        <v>15</v>
      </c>
      <c r="D8709" t="s">
        <v>17</v>
      </c>
      <c r="E8709" s="14">
        <v>3754881.746115</v>
      </c>
      <c r="F8709" s="14">
        <v>23083081.544844005</v>
      </c>
      <c r="G8709" s="13">
        <v>0.16266813158461141</v>
      </c>
      <c r="H8709" s="12">
        <v>-67763101.530000001</v>
      </c>
      <c r="I8709" s="12">
        <v>-11.022897116263422</v>
      </c>
      <c r="J8709" t="s">
        <v>24</v>
      </c>
      <c r="K8709" s="14">
        <v>1563511.6420119994</v>
      </c>
      <c r="L8709" s="14">
        <v>3754881.7461150005</v>
      </c>
      <c r="M8709" s="13">
        <v>0.41639437610244084</v>
      </c>
      <c r="N8709" s="12">
        <v>-4.5898723675679021</v>
      </c>
      <c r="O8709" s="2">
        <f>DATE(LEFT(ALT[[#This Row],[DATEMTH]],4),RIGHT(ALT[[#This Row],[DATEMTH]],2),1)</f>
        <v>44927</v>
      </c>
      <c r="P8709" t="str">
        <f>IF(AND(ALT[[#This Row],[DATE]]&gt;=DATE(2023,6,1),ALT[[#This Row],[DATE]]&lt;=DATE(2024,5,31)),"Y","N")</f>
        <v>N</v>
      </c>
      <c r="Q8709" t="str">
        <f>LEFT(ALT[[#This Row],[DATEMTH]],4)</f>
        <v>2023</v>
      </c>
    </row>
    <row r="8710" spans="1:17" x14ac:dyDescent="0.25">
      <c r="A8710" t="s">
        <v>86</v>
      </c>
      <c r="B8710" t="s">
        <v>110</v>
      </c>
      <c r="C8710" t="s">
        <v>18</v>
      </c>
      <c r="D8710" t="s">
        <v>17</v>
      </c>
      <c r="E8710" s="14">
        <v>8100353.5524230115</v>
      </c>
      <c r="F8710" s="14">
        <v>23083081.544844005</v>
      </c>
      <c r="G8710" s="13">
        <v>0.3509216712112842</v>
      </c>
      <c r="H8710" s="12">
        <v>-67763101.530000001</v>
      </c>
      <c r="I8710" s="12">
        <v>-23.779540835367531</v>
      </c>
      <c r="J8710" t="s">
        <v>25</v>
      </c>
      <c r="K8710" s="14">
        <v>1074990.7332809982</v>
      </c>
      <c r="L8710" s="14">
        <v>8100353.5524230003</v>
      </c>
      <c r="M8710" s="13">
        <v>0.13270911279661909</v>
      </c>
      <c r="N8710" s="12">
        <v>-3.1557617669725992</v>
      </c>
      <c r="O8710" s="2">
        <f>DATE(LEFT(ALT[[#This Row],[DATEMTH]],4),RIGHT(ALT[[#This Row],[DATEMTH]],2),1)</f>
        <v>44927</v>
      </c>
      <c r="P8710" t="str">
        <f>IF(AND(ALT[[#This Row],[DATE]]&gt;=DATE(2023,6,1),ALT[[#This Row],[DATE]]&lt;=DATE(2024,5,31)),"Y","N")</f>
        <v>N</v>
      </c>
      <c r="Q8710" t="str">
        <f>LEFT(ALT[[#This Row],[DATEMTH]],4)</f>
        <v>2023</v>
      </c>
    </row>
    <row r="8711" spans="1:17" x14ac:dyDescent="0.25">
      <c r="A8711" t="s">
        <v>86</v>
      </c>
      <c r="B8711" t="s">
        <v>110</v>
      </c>
      <c r="C8711" t="s">
        <v>18</v>
      </c>
      <c r="D8711" t="s">
        <v>17</v>
      </c>
      <c r="E8711" s="14">
        <v>8100353.5524230115</v>
      </c>
      <c r="F8711" s="14">
        <v>23083081.544844005</v>
      </c>
      <c r="G8711" s="13">
        <v>0.3509216712112842</v>
      </c>
      <c r="H8711" s="12">
        <v>-67763101.530000001</v>
      </c>
      <c r="I8711" s="12">
        <v>-23.779540835367531</v>
      </c>
      <c r="J8711" t="s">
        <v>24</v>
      </c>
      <c r="K8711" s="14">
        <v>2073186.8110400003</v>
      </c>
      <c r="L8711" s="14">
        <v>8100353.5524230003</v>
      </c>
      <c r="M8711" s="13">
        <v>0.25593781772893887</v>
      </c>
      <c r="N8711" s="12">
        <v>-6.0860837880001535</v>
      </c>
      <c r="O8711" s="2">
        <f>DATE(LEFT(ALT[[#This Row],[DATEMTH]],4),RIGHT(ALT[[#This Row],[DATEMTH]],2),1)</f>
        <v>44927</v>
      </c>
      <c r="P8711" t="str">
        <f>IF(AND(ALT[[#This Row],[DATE]]&gt;=DATE(2023,6,1),ALT[[#This Row],[DATE]]&lt;=DATE(2024,5,31)),"Y","N")</f>
        <v>N</v>
      </c>
      <c r="Q8711" t="str">
        <f>LEFT(ALT[[#This Row],[DATEMTH]],4)</f>
        <v>2023</v>
      </c>
    </row>
    <row r="8712" spans="1:17" x14ac:dyDescent="0.25">
      <c r="A8712" t="s">
        <v>86</v>
      </c>
      <c r="B8712" t="s">
        <v>110</v>
      </c>
      <c r="C8712" t="s">
        <v>18</v>
      </c>
      <c r="D8712" t="s">
        <v>17</v>
      </c>
      <c r="E8712" s="14">
        <v>8100353.5524230115</v>
      </c>
      <c r="F8712" s="14">
        <v>23083081.544844005</v>
      </c>
      <c r="G8712" s="13">
        <v>0.3509216712112842</v>
      </c>
      <c r="H8712" s="12">
        <v>-67763101.530000001</v>
      </c>
      <c r="I8712" s="12">
        <v>-23.779540835367531</v>
      </c>
      <c r="J8712" t="s">
        <v>16</v>
      </c>
      <c r="K8712" s="14">
        <v>2624767.7775610005</v>
      </c>
      <c r="L8712" s="14">
        <v>8100353.5524230003</v>
      </c>
      <c r="M8712" s="13">
        <v>0.32403126117573877</v>
      </c>
      <c r="N8712" s="12">
        <v>-7.7053146070641221</v>
      </c>
      <c r="O8712" s="2">
        <f>DATE(LEFT(ALT[[#This Row],[DATEMTH]],4),RIGHT(ALT[[#This Row],[DATEMTH]],2),1)</f>
        <v>44927</v>
      </c>
      <c r="P8712" t="str">
        <f>IF(AND(ALT[[#This Row],[DATE]]&gt;=DATE(2023,6,1),ALT[[#This Row],[DATE]]&lt;=DATE(2024,5,31)),"Y","N")</f>
        <v>N</v>
      </c>
      <c r="Q8712" t="str">
        <f>LEFT(ALT[[#This Row],[DATEMTH]],4)</f>
        <v>2023</v>
      </c>
    </row>
    <row r="8713" spans="1:17" x14ac:dyDescent="0.25">
      <c r="A8713" t="s">
        <v>86</v>
      </c>
      <c r="B8713" t="s">
        <v>110</v>
      </c>
      <c r="C8713" t="s">
        <v>18</v>
      </c>
      <c r="D8713" t="s">
        <v>17</v>
      </c>
      <c r="E8713" s="14">
        <v>8100353.5524230115</v>
      </c>
      <c r="F8713" s="14">
        <v>23083081.544844005</v>
      </c>
      <c r="G8713" s="13">
        <v>0.3509216712112842</v>
      </c>
      <c r="H8713" s="12">
        <v>-67763101.530000001</v>
      </c>
      <c r="I8713" s="12">
        <v>-23.779540835367531</v>
      </c>
      <c r="J8713" t="s">
        <v>26</v>
      </c>
      <c r="K8713" s="14">
        <v>2327408.2305410011</v>
      </c>
      <c r="L8713" s="14">
        <v>8100353.5524230003</v>
      </c>
      <c r="M8713" s="13">
        <v>0.28732180829870324</v>
      </c>
      <c r="N8713" s="12">
        <v>-6.8323806733306549</v>
      </c>
      <c r="O8713" s="2">
        <f>DATE(LEFT(ALT[[#This Row],[DATEMTH]],4),RIGHT(ALT[[#This Row],[DATEMTH]],2),1)</f>
        <v>44927</v>
      </c>
      <c r="P8713" t="str">
        <f>IF(AND(ALT[[#This Row],[DATE]]&gt;=DATE(2023,6,1),ALT[[#This Row],[DATE]]&lt;=DATE(2024,5,31)),"Y","N")</f>
        <v>N</v>
      </c>
      <c r="Q8713" t="str">
        <f>LEFT(ALT[[#This Row],[DATEMTH]],4)</f>
        <v>2023</v>
      </c>
    </row>
    <row r="8714" spans="1:17" x14ac:dyDescent="0.25">
      <c r="A8714" t="s">
        <v>86</v>
      </c>
      <c r="B8714" t="s">
        <v>110</v>
      </c>
      <c r="C8714" t="s">
        <v>19</v>
      </c>
      <c r="D8714" t="s">
        <v>17</v>
      </c>
      <c r="E8714" s="14">
        <v>6125421.5600610022</v>
      </c>
      <c r="F8714" s="14">
        <v>23083081.544844005</v>
      </c>
      <c r="G8714" s="13">
        <v>0.26536411735846499</v>
      </c>
      <c r="H8714" s="12">
        <v>-67763101.530000001</v>
      </c>
      <c r="I8714" s="12">
        <v>-17.981895626980499</v>
      </c>
      <c r="J8714" t="s">
        <v>25</v>
      </c>
      <c r="K8714" s="14">
        <v>3922976.1550440001</v>
      </c>
      <c r="L8714" s="14">
        <v>6125421.5600610003</v>
      </c>
      <c r="M8714" s="13">
        <v>0.64044182373056668</v>
      </c>
      <c r="N8714" s="12">
        <v>-11.516358029476093</v>
      </c>
      <c r="O8714" s="2">
        <f>DATE(LEFT(ALT[[#This Row],[DATEMTH]],4),RIGHT(ALT[[#This Row],[DATEMTH]],2),1)</f>
        <v>44927</v>
      </c>
      <c r="P8714" t="str">
        <f>IF(AND(ALT[[#This Row],[DATE]]&gt;=DATE(2023,6,1),ALT[[#This Row],[DATE]]&lt;=DATE(2024,5,31)),"Y","N")</f>
        <v>N</v>
      </c>
      <c r="Q8714" t="str">
        <f>LEFT(ALT[[#This Row],[DATEMTH]],4)</f>
        <v>2023</v>
      </c>
    </row>
    <row r="8715" spans="1:17" x14ac:dyDescent="0.25">
      <c r="A8715" t="s">
        <v>86</v>
      </c>
      <c r="B8715" t="s">
        <v>110</v>
      </c>
      <c r="C8715" t="s">
        <v>19</v>
      </c>
      <c r="D8715" t="s">
        <v>17</v>
      </c>
      <c r="E8715" s="14">
        <v>6125421.5600610022</v>
      </c>
      <c r="F8715" s="14">
        <v>23083081.544844005</v>
      </c>
      <c r="G8715" s="13">
        <v>0.26536411735846499</v>
      </c>
      <c r="H8715" s="12">
        <v>-67763101.530000001</v>
      </c>
      <c r="I8715" s="12">
        <v>-17.981895626980499</v>
      </c>
      <c r="J8715" t="s">
        <v>24</v>
      </c>
      <c r="K8715" s="14">
        <v>1861090.1315650004</v>
      </c>
      <c r="L8715" s="14">
        <v>6125421.5600610003</v>
      </c>
      <c r="M8715" s="13">
        <v>0.30383053857055131</v>
      </c>
      <c r="N8715" s="12">
        <v>-5.4634490328649266</v>
      </c>
      <c r="O8715" s="2">
        <f>DATE(LEFT(ALT[[#This Row],[DATEMTH]],4),RIGHT(ALT[[#This Row],[DATEMTH]],2),1)</f>
        <v>44927</v>
      </c>
      <c r="P8715" t="str">
        <f>IF(AND(ALT[[#This Row],[DATE]]&gt;=DATE(2023,6,1),ALT[[#This Row],[DATE]]&lt;=DATE(2024,5,31)),"Y","N")</f>
        <v>N</v>
      </c>
      <c r="Q8715" t="str">
        <f>LEFT(ALT[[#This Row],[DATEMTH]],4)</f>
        <v>2023</v>
      </c>
    </row>
    <row r="8716" spans="1:17" x14ac:dyDescent="0.25">
      <c r="A8716" t="s">
        <v>86</v>
      </c>
      <c r="B8716" t="s">
        <v>110</v>
      </c>
      <c r="C8716" t="s">
        <v>19</v>
      </c>
      <c r="D8716" t="s">
        <v>17</v>
      </c>
      <c r="E8716" s="14">
        <v>6125421.5600610022</v>
      </c>
      <c r="F8716" s="14">
        <v>23083081.544844005</v>
      </c>
      <c r="G8716" s="13">
        <v>0.26536411735846499</v>
      </c>
      <c r="H8716" s="12">
        <v>-67763101.530000001</v>
      </c>
      <c r="I8716" s="12">
        <v>-17.981895626980499</v>
      </c>
      <c r="J8716" t="s">
        <v>16</v>
      </c>
      <c r="K8716" s="14">
        <v>2211.2282619999996</v>
      </c>
      <c r="L8716" s="14">
        <v>6125421.5600610003</v>
      </c>
      <c r="M8716" s="13">
        <v>3.6099201341792696E-4</v>
      </c>
      <c r="N8716" s="12">
        <v>-6.491320707454706E-3</v>
      </c>
      <c r="O8716" s="2">
        <f>DATE(LEFT(ALT[[#This Row],[DATEMTH]],4),RIGHT(ALT[[#This Row],[DATEMTH]],2),1)</f>
        <v>44927</v>
      </c>
      <c r="P8716" t="str">
        <f>IF(AND(ALT[[#This Row],[DATE]]&gt;=DATE(2023,6,1),ALT[[#This Row],[DATE]]&lt;=DATE(2024,5,31)),"Y","N")</f>
        <v>N</v>
      </c>
      <c r="Q8716" t="str">
        <f>LEFT(ALT[[#This Row],[DATEMTH]],4)</f>
        <v>2023</v>
      </c>
    </row>
    <row r="8717" spans="1:17" x14ac:dyDescent="0.25">
      <c r="A8717" t="s">
        <v>86</v>
      </c>
      <c r="B8717" t="s">
        <v>110</v>
      </c>
      <c r="C8717" t="s">
        <v>19</v>
      </c>
      <c r="D8717" t="s">
        <v>17</v>
      </c>
      <c r="E8717" s="14">
        <v>6125421.5600610022</v>
      </c>
      <c r="F8717" s="14">
        <v>23083081.544844005</v>
      </c>
      <c r="G8717" s="13">
        <v>0.26536411735846499</v>
      </c>
      <c r="H8717" s="12">
        <v>-67763101.530000001</v>
      </c>
      <c r="I8717" s="12">
        <v>-17.981895626980499</v>
      </c>
      <c r="J8717" t="s">
        <v>26</v>
      </c>
      <c r="K8717" s="14">
        <v>339144.04519000015</v>
      </c>
      <c r="L8717" s="14">
        <v>6125421.5600610003</v>
      </c>
      <c r="M8717" s="13">
        <v>5.5366645685464101E-2</v>
      </c>
      <c r="N8717" s="12">
        <v>-0.99559724393202564</v>
      </c>
      <c r="O8717" s="2">
        <f>DATE(LEFT(ALT[[#This Row],[DATEMTH]],4),RIGHT(ALT[[#This Row],[DATEMTH]],2),1)</f>
        <v>44927</v>
      </c>
      <c r="P8717" t="str">
        <f>IF(AND(ALT[[#This Row],[DATE]]&gt;=DATE(2023,6,1),ALT[[#This Row],[DATE]]&lt;=DATE(2024,5,31)),"Y","N")</f>
        <v>N</v>
      </c>
      <c r="Q8717" t="str">
        <f>LEFT(ALT[[#This Row],[DATEMTH]],4)</f>
        <v>2023</v>
      </c>
    </row>
    <row r="8718" spans="1:17" x14ac:dyDescent="0.25">
      <c r="A8718" t="s">
        <v>86</v>
      </c>
      <c r="B8718" t="s">
        <v>110</v>
      </c>
      <c r="C8718" t="s">
        <v>20</v>
      </c>
      <c r="D8718" t="s">
        <v>17</v>
      </c>
      <c r="E8718" s="14">
        <v>5102424.6862449944</v>
      </c>
      <c r="F8718" s="14">
        <v>23083081.544844005</v>
      </c>
      <c r="G8718" s="13">
        <v>0.22104607984563945</v>
      </c>
      <c r="H8718" s="12">
        <v>-67763101.530000001</v>
      </c>
      <c r="I8718" s="12">
        <v>-14.978767951388553</v>
      </c>
      <c r="J8718" t="s">
        <v>25</v>
      </c>
      <c r="K8718" s="14">
        <v>651071.75388200104</v>
      </c>
      <c r="L8718" s="14">
        <v>5102424.686245</v>
      </c>
      <c r="M8718" s="13">
        <v>0.12760046329290178</v>
      </c>
      <c r="N8718" s="12">
        <v>-1.9112977301540488</v>
      </c>
      <c r="O8718" s="2">
        <f>DATE(LEFT(ALT[[#This Row],[DATEMTH]],4),RIGHT(ALT[[#This Row],[DATEMTH]],2),1)</f>
        <v>44927</v>
      </c>
      <c r="P8718" t="str">
        <f>IF(AND(ALT[[#This Row],[DATE]]&gt;=DATE(2023,6,1),ALT[[#This Row],[DATE]]&lt;=DATE(2024,5,31)),"Y","N")</f>
        <v>N</v>
      </c>
      <c r="Q8718" t="str">
        <f>LEFT(ALT[[#This Row],[DATEMTH]],4)</f>
        <v>2023</v>
      </c>
    </row>
    <row r="8719" spans="1:17" x14ac:dyDescent="0.25">
      <c r="A8719" t="s">
        <v>86</v>
      </c>
      <c r="B8719" t="s">
        <v>110</v>
      </c>
      <c r="C8719" t="s">
        <v>20</v>
      </c>
      <c r="D8719" t="s">
        <v>17</v>
      </c>
      <c r="E8719" s="14">
        <v>5102424.6862449944</v>
      </c>
      <c r="F8719" s="14">
        <v>23083081.544844005</v>
      </c>
      <c r="G8719" s="13">
        <v>0.22104607984563945</v>
      </c>
      <c r="H8719" s="12">
        <v>-67763101.530000001</v>
      </c>
      <c r="I8719" s="12">
        <v>-14.978767951388553</v>
      </c>
      <c r="J8719" t="s">
        <v>24</v>
      </c>
      <c r="K8719" s="14">
        <v>2553332.3288619993</v>
      </c>
      <c r="L8719" s="14">
        <v>5102424.686245</v>
      </c>
      <c r="M8719" s="13">
        <v>0.500415485944401</v>
      </c>
      <c r="N8719" s="12">
        <v>-7.4956074432425224</v>
      </c>
      <c r="O8719" s="2">
        <f>DATE(LEFT(ALT[[#This Row],[DATEMTH]],4),RIGHT(ALT[[#This Row],[DATEMTH]],2),1)</f>
        <v>44927</v>
      </c>
      <c r="P8719" t="str">
        <f>IF(AND(ALT[[#This Row],[DATE]]&gt;=DATE(2023,6,1),ALT[[#This Row],[DATE]]&lt;=DATE(2024,5,31)),"Y","N")</f>
        <v>N</v>
      </c>
      <c r="Q8719" t="str">
        <f>LEFT(ALT[[#This Row],[DATEMTH]],4)</f>
        <v>2023</v>
      </c>
    </row>
    <row r="8720" spans="1:17" x14ac:dyDescent="0.25">
      <c r="A8720" t="s">
        <v>86</v>
      </c>
      <c r="B8720" t="s">
        <v>110</v>
      </c>
      <c r="C8720" t="s">
        <v>20</v>
      </c>
      <c r="D8720" t="s">
        <v>17</v>
      </c>
      <c r="E8720" s="14">
        <v>5102424.6862449944</v>
      </c>
      <c r="F8720" s="14">
        <v>23083081.544844005</v>
      </c>
      <c r="G8720" s="13">
        <v>0.22104607984563945</v>
      </c>
      <c r="H8720" s="12">
        <v>-67763101.530000001</v>
      </c>
      <c r="I8720" s="12">
        <v>-14.978767951388553</v>
      </c>
      <c r="J8720" t="s">
        <v>16</v>
      </c>
      <c r="K8720" s="14">
        <v>1533170.4981899993</v>
      </c>
      <c r="L8720" s="14">
        <v>5102424.686245</v>
      </c>
      <c r="M8720" s="13">
        <v>0.30047881006908056</v>
      </c>
      <c r="N8720" s="12">
        <v>-4.500802370334112</v>
      </c>
      <c r="O8720" s="2">
        <f>DATE(LEFT(ALT[[#This Row],[DATEMTH]],4),RIGHT(ALT[[#This Row],[DATEMTH]],2),1)</f>
        <v>44927</v>
      </c>
      <c r="P8720" t="str">
        <f>IF(AND(ALT[[#This Row],[DATE]]&gt;=DATE(2023,6,1),ALT[[#This Row],[DATE]]&lt;=DATE(2024,5,31)),"Y","N")</f>
        <v>N</v>
      </c>
      <c r="Q8720" t="str">
        <f>LEFT(ALT[[#This Row],[DATEMTH]],4)</f>
        <v>2023</v>
      </c>
    </row>
    <row r="8721" spans="1:17" x14ac:dyDescent="0.25">
      <c r="A8721" t="s">
        <v>86</v>
      </c>
      <c r="B8721" t="s">
        <v>110</v>
      </c>
      <c r="C8721" t="s">
        <v>20</v>
      </c>
      <c r="D8721" t="s">
        <v>17</v>
      </c>
      <c r="E8721" s="14">
        <v>5102424.6862449944</v>
      </c>
      <c r="F8721" s="14">
        <v>23083081.544844005</v>
      </c>
      <c r="G8721" s="13">
        <v>0.22104607984563945</v>
      </c>
      <c r="H8721" s="12">
        <v>-67763101.530000001</v>
      </c>
      <c r="I8721" s="12">
        <v>-14.978767951388553</v>
      </c>
      <c r="J8721" t="s">
        <v>26</v>
      </c>
      <c r="K8721" s="14">
        <v>364850.10531100043</v>
      </c>
      <c r="L8721" s="14">
        <v>5102424.686245</v>
      </c>
      <c r="M8721" s="13">
        <v>7.1505240693616703E-2</v>
      </c>
      <c r="N8721" s="12">
        <v>-1.0710604076578705</v>
      </c>
      <c r="O8721" s="2">
        <f>DATE(LEFT(ALT[[#This Row],[DATEMTH]],4),RIGHT(ALT[[#This Row],[DATEMTH]],2),1)</f>
        <v>44927</v>
      </c>
      <c r="P8721" t="str">
        <f>IF(AND(ALT[[#This Row],[DATE]]&gt;=DATE(2023,6,1),ALT[[#This Row],[DATE]]&lt;=DATE(2024,5,31)),"Y","N")</f>
        <v>N</v>
      </c>
      <c r="Q8721" t="str">
        <f>LEFT(ALT[[#This Row],[DATEMTH]],4)</f>
        <v>2023</v>
      </c>
    </row>
    <row r="8722" spans="1:17" x14ac:dyDescent="0.25">
      <c r="A8722" t="s">
        <v>86</v>
      </c>
      <c r="B8722" t="s">
        <v>110</v>
      </c>
      <c r="C8722" t="s">
        <v>15</v>
      </c>
      <c r="D8722" t="s">
        <v>23</v>
      </c>
      <c r="E8722" s="14">
        <v>3754881.746115</v>
      </c>
      <c r="F8722" s="14">
        <v>23083081.544844005</v>
      </c>
      <c r="G8722" s="13">
        <v>0.16266813158461141</v>
      </c>
      <c r="H8722" s="12">
        <v>-13120129.460000001</v>
      </c>
      <c r="I8722" s="12">
        <v>-2.1342269454064171</v>
      </c>
      <c r="J8722" t="s">
        <v>25</v>
      </c>
      <c r="K8722" s="14">
        <v>489028.84017999977</v>
      </c>
      <c r="L8722" s="14">
        <v>3754881.7461150005</v>
      </c>
      <c r="M8722" s="13">
        <v>0.13023814683004994</v>
      </c>
      <c r="N8722" s="12">
        <v>-0.27795776228448993</v>
      </c>
      <c r="O8722" s="2">
        <f>DATE(LEFT(ALT[[#This Row],[DATEMTH]],4),RIGHT(ALT[[#This Row],[DATEMTH]],2),1)</f>
        <v>44927</v>
      </c>
      <c r="P8722" t="str">
        <f>IF(AND(ALT[[#This Row],[DATE]]&gt;=DATE(2023,6,1),ALT[[#This Row],[DATE]]&lt;=DATE(2024,5,31)),"Y","N")</f>
        <v>N</v>
      </c>
      <c r="Q8722" t="str">
        <f>LEFT(ALT[[#This Row],[DATEMTH]],4)</f>
        <v>2023</v>
      </c>
    </row>
    <row r="8723" spans="1:17" x14ac:dyDescent="0.25">
      <c r="A8723" t="s">
        <v>86</v>
      </c>
      <c r="B8723" t="s">
        <v>110</v>
      </c>
      <c r="C8723" t="s">
        <v>15</v>
      </c>
      <c r="D8723" t="s">
        <v>23</v>
      </c>
      <c r="E8723" s="14">
        <v>3754881.746115</v>
      </c>
      <c r="F8723" s="14">
        <v>23083081.544844005</v>
      </c>
      <c r="G8723" s="13">
        <v>0.16266813158461141</v>
      </c>
      <c r="H8723" s="12">
        <v>-13120129.460000001</v>
      </c>
      <c r="I8723" s="12">
        <v>-2.1342269454064171</v>
      </c>
      <c r="J8723" t="s">
        <v>16</v>
      </c>
      <c r="K8723" s="14">
        <v>1116395.2838900012</v>
      </c>
      <c r="L8723" s="14">
        <v>3754881.7461150005</v>
      </c>
      <c r="M8723" s="13">
        <v>0.29731836030391184</v>
      </c>
      <c r="N8723" s="12">
        <v>-0.63454485592466237</v>
      </c>
      <c r="O8723" s="2">
        <f>DATE(LEFT(ALT[[#This Row],[DATEMTH]],4),RIGHT(ALT[[#This Row],[DATEMTH]],2),1)</f>
        <v>44927</v>
      </c>
      <c r="P8723" t="str">
        <f>IF(AND(ALT[[#This Row],[DATE]]&gt;=DATE(2023,6,1),ALT[[#This Row],[DATE]]&lt;=DATE(2024,5,31)),"Y","N")</f>
        <v>N</v>
      </c>
      <c r="Q8723" t="str">
        <f>LEFT(ALT[[#This Row],[DATEMTH]],4)</f>
        <v>2023</v>
      </c>
    </row>
    <row r="8724" spans="1:17" x14ac:dyDescent="0.25">
      <c r="A8724" t="s">
        <v>86</v>
      </c>
      <c r="B8724" t="s">
        <v>110</v>
      </c>
      <c r="C8724" t="s">
        <v>15</v>
      </c>
      <c r="D8724" t="s">
        <v>23</v>
      </c>
      <c r="E8724" s="14">
        <v>3754881.746115</v>
      </c>
      <c r="F8724" s="14">
        <v>23083081.544844005</v>
      </c>
      <c r="G8724" s="13">
        <v>0.16266813158461141</v>
      </c>
      <c r="H8724" s="12">
        <v>-13120129.460000001</v>
      </c>
      <c r="I8724" s="12">
        <v>-2.1342269454064171</v>
      </c>
      <c r="J8724" t="s">
        <v>26</v>
      </c>
      <c r="K8724" s="14">
        <v>585945.98003300012</v>
      </c>
      <c r="L8724" s="14">
        <v>3754881.7461150005</v>
      </c>
      <c r="M8724" s="13">
        <v>0.15604911676359737</v>
      </c>
      <c r="N8724" s="12">
        <v>-0.33304422980374171</v>
      </c>
      <c r="O8724" s="2">
        <f>DATE(LEFT(ALT[[#This Row],[DATEMTH]],4),RIGHT(ALT[[#This Row],[DATEMTH]],2),1)</f>
        <v>44927</v>
      </c>
      <c r="P8724" t="str">
        <f>IF(AND(ALT[[#This Row],[DATE]]&gt;=DATE(2023,6,1),ALT[[#This Row],[DATE]]&lt;=DATE(2024,5,31)),"Y","N")</f>
        <v>N</v>
      </c>
      <c r="Q8724" t="str">
        <f>LEFT(ALT[[#This Row],[DATEMTH]],4)</f>
        <v>2023</v>
      </c>
    </row>
    <row r="8725" spans="1:17" x14ac:dyDescent="0.25">
      <c r="A8725" t="s">
        <v>86</v>
      </c>
      <c r="B8725" t="s">
        <v>110</v>
      </c>
      <c r="C8725" t="s">
        <v>15</v>
      </c>
      <c r="D8725" t="s">
        <v>23</v>
      </c>
      <c r="E8725" s="14">
        <v>3754881.746115</v>
      </c>
      <c r="F8725" s="14">
        <v>23083081.544844005</v>
      </c>
      <c r="G8725" s="13">
        <v>0.16266813158461141</v>
      </c>
      <c r="H8725" s="12">
        <v>-13120129.460000001</v>
      </c>
      <c r="I8725" s="12">
        <v>-2.1342269454064171</v>
      </c>
      <c r="J8725" t="s">
        <v>24</v>
      </c>
      <c r="K8725" s="14">
        <v>1563511.6420119994</v>
      </c>
      <c r="L8725" s="14">
        <v>3754881.7461150005</v>
      </c>
      <c r="M8725" s="13">
        <v>0.41639437610244084</v>
      </c>
      <c r="N8725" s="12">
        <v>-0.88868009739352316</v>
      </c>
      <c r="O8725" s="2">
        <f>DATE(LEFT(ALT[[#This Row],[DATEMTH]],4),RIGHT(ALT[[#This Row],[DATEMTH]],2),1)</f>
        <v>44927</v>
      </c>
      <c r="P8725" t="str">
        <f>IF(AND(ALT[[#This Row],[DATE]]&gt;=DATE(2023,6,1),ALT[[#This Row],[DATE]]&lt;=DATE(2024,5,31)),"Y","N")</f>
        <v>N</v>
      </c>
      <c r="Q8725" t="str">
        <f>LEFT(ALT[[#This Row],[DATEMTH]],4)</f>
        <v>2023</v>
      </c>
    </row>
    <row r="8726" spans="1:17" x14ac:dyDescent="0.25">
      <c r="A8726" t="s">
        <v>86</v>
      </c>
      <c r="B8726" t="s">
        <v>110</v>
      </c>
      <c r="C8726" t="s">
        <v>18</v>
      </c>
      <c r="D8726" t="s">
        <v>23</v>
      </c>
      <c r="E8726" s="14">
        <v>8100353.5524230115</v>
      </c>
      <c r="F8726" s="14">
        <v>23083081.544844005</v>
      </c>
      <c r="G8726" s="13">
        <v>0.3509216712112842</v>
      </c>
      <c r="H8726" s="12">
        <v>-13120129.460000001</v>
      </c>
      <c r="I8726" s="12">
        <v>-4.6041377566116042</v>
      </c>
      <c r="J8726" t="s">
        <v>25</v>
      </c>
      <c r="K8726" s="14">
        <v>1074990.7332809982</v>
      </c>
      <c r="L8726" s="14">
        <v>8100353.5524230003</v>
      </c>
      <c r="M8726" s="13">
        <v>0.13270911279661909</v>
      </c>
      <c r="N8726" s="12">
        <v>-0.61101103687334213</v>
      </c>
      <c r="O8726" s="2">
        <f>DATE(LEFT(ALT[[#This Row],[DATEMTH]],4),RIGHT(ALT[[#This Row],[DATEMTH]],2),1)</f>
        <v>44927</v>
      </c>
      <c r="P8726" t="str">
        <f>IF(AND(ALT[[#This Row],[DATE]]&gt;=DATE(2023,6,1),ALT[[#This Row],[DATE]]&lt;=DATE(2024,5,31)),"Y","N")</f>
        <v>N</v>
      </c>
      <c r="Q8726" t="str">
        <f>LEFT(ALT[[#This Row],[DATEMTH]],4)</f>
        <v>2023</v>
      </c>
    </row>
    <row r="8727" spans="1:17" x14ac:dyDescent="0.25">
      <c r="A8727" t="s">
        <v>86</v>
      </c>
      <c r="B8727" t="s">
        <v>110</v>
      </c>
      <c r="C8727" t="s">
        <v>18</v>
      </c>
      <c r="D8727" t="s">
        <v>23</v>
      </c>
      <c r="E8727" s="14">
        <v>8100353.5524230115</v>
      </c>
      <c r="F8727" s="14">
        <v>23083081.544844005</v>
      </c>
      <c r="G8727" s="13">
        <v>0.3509216712112842</v>
      </c>
      <c r="H8727" s="12">
        <v>-13120129.460000001</v>
      </c>
      <c r="I8727" s="12">
        <v>-4.6041377566116042</v>
      </c>
      <c r="J8727" t="s">
        <v>24</v>
      </c>
      <c r="K8727" s="14">
        <v>2073186.8110400003</v>
      </c>
      <c r="L8727" s="14">
        <v>8100353.5524230003</v>
      </c>
      <c r="M8727" s="13">
        <v>0.25593781772893887</v>
      </c>
      <c r="N8727" s="12">
        <v>-1.1783729699505863</v>
      </c>
      <c r="O8727" s="2">
        <f>DATE(LEFT(ALT[[#This Row],[DATEMTH]],4),RIGHT(ALT[[#This Row],[DATEMTH]],2),1)</f>
        <v>44927</v>
      </c>
      <c r="P8727" t="str">
        <f>IF(AND(ALT[[#This Row],[DATE]]&gt;=DATE(2023,6,1),ALT[[#This Row],[DATE]]&lt;=DATE(2024,5,31)),"Y","N")</f>
        <v>N</v>
      </c>
      <c r="Q8727" t="str">
        <f>LEFT(ALT[[#This Row],[DATEMTH]],4)</f>
        <v>2023</v>
      </c>
    </row>
    <row r="8728" spans="1:17" x14ac:dyDescent="0.25">
      <c r="A8728" t="s">
        <v>86</v>
      </c>
      <c r="B8728" t="s">
        <v>110</v>
      </c>
      <c r="C8728" t="s">
        <v>18</v>
      </c>
      <c r="D8728" t="s">
        <v>23</v>
      </c>
      <c r="E8728" s="14">
        <v>8100353.5524230115</v>
      </c>
      <c r="F8728" s="14">
        <v>23083081.544844005</v>
      </c>
      <c r="G8728" s="13">
        <v>0.3509216712112842</v>
      </c>
      <c r="H8728" s="12">
        <v>-13120129.460000001</v>
      </c>
      <c r="I8728" s="12">
        <v>-4.6041377566116042</v>
      </c>
      <c r="J8728" t="s">
        <v>16</v>
      </c>
      <c r="K8728" s="14">
        <v>2624767.7775610005</v>
      </c>
      <c r="L8728" s="14">
        <v>8100353.5524230003</v>
      </c>
      <c r="M8728" s="13">
        <v>0.32403126117573877</v>
      </c>
      <c r="N8728" s="12">
        <v>-1.4918845639016947</v>
      </c>
      <c r="O8728" s="2">
        <f>DATE(LEFT(ALT[[#This Row],[DATEMTH]],4),RIGHT(ALT[[#This Row],[DATEMTH]],2),1)</f>
        <v>44927</v>
      </c>
      <c r="P8728" t="str">
        <f>IF(AND(ALT[[#This Row],[DATE]]&gt;=DATE(2023,6,1),ALT[[#This Row],[DATE]]&lt;=DATE(2024,5,31)),"Y","N")</f>
        <v>N</v>
      </c>
      <c r="Q8728" t="str">
        <f>LEFT(ALT[[#This Row],[DATEMTH]],4)</f>
        <v>2023</v>
      </c>
    </row>
    <row r="8729" spans="1:17" x14ac:dyDescent="0.25">
      <c r="A8729" t="s">
        <v>86</v>
      </c>
      <c r="B8729" t="s">
        <v>110</v>
      </c>
      <c r="C8729" t="s">
        <v>18</v>
      </c>
      <c r="D8729" t="s">
        <v>23</v>
      </c>
      <c r="E8729" s="14">
        <v>8100353.5524230115</v>
      </c>
      <c r="F8729" s="14">
        <v>23083081.544844005</v>
      </c>
      <c r="G8729" s="13">
        <v>0.3509216712112842</v>
      </c>
      <c r="H8729" s="12">
        <v>-13120129.460000001</v>
      </c>
      <c r="I8729" s="12">
        <v>-4.6041377566116042</v>
      </c>
      <c r="J8729" t="s">
        <v>26</v>
      </c>
      <c r="K8729" s="14">
        <v>2327408.2305410011</v>
      </c>
      <c r="L8729" s="14">
        <v>8100353.5524230003</v>
      </c>
      <c r="M8729" s="13">
        <v>0.28732180829870324</v>
      </c>
      <c r="N8729" s="12">
        <v>-1.3228691858859809</v>
      </c>
      <c r="O8729" s="2">
        <f>DATE(LEFT(ALT[[#This Row],[DATEMTH]],4),RIGHT(ALT[[#This Row],[DATEMTH]],2),1)</f>
        <v>44927</v>
      </c>
      <c r="P8729" t="str">
        <f>IF(AND(ALT[[#This Row],[DATE]]&gt;=DATE(2023,6,1),ALT[[#This Row],[DATE]]&lt;=DATE(2024,5,31)),"Y","N")</f>
        <v>N</v>
      </c>
      <c r="Q8729" t="str">
        <f>LEFT(ALT[[#This Row],[DATEMTH]],4)</f>
        <v>2023</v>
      </c>
    </row>
    <row r="8730" spans="1:17" x14ac:dyDescent="0.25">
      <c r="A8730" t="s">
        <v>86</v>
      </c>
      <c r="B8730" t="s">
        <v>110</v>
      </c>
      <c r="C8730" t="s">
        <v>19</v>
      </c>
      <c r="D8730" t="s">
        <v>23</v>
      </c>
      <c r="E8730" s="14">
        <v>6125421.5600610022</v>
      </c>
      <c r="F8730" s="14">
        <v>23083081.544844005</v>
      </c>
      <c r="G8730" s="13">
        <v>0.26536411735846499</v>
      </c>
      <c r="H8730" s="12">
        <v>-13120129.460000001</v>
      </c>
      <c r="I8730" s="12">
        <v>-3.4816115737816942</v>
      </c>
      <c r="J8730" t="s">
        <v>25</v>
      </c>
      <c r="K8730" s="14">
        <v>3922976.1550440001</v>
      </c>
      <c r="L8730" s="14">
        <v>6125421.5600610003</v>
      </c>
      <c r="M8730" s="13">
        <v>0.64044182373056668</v>
      </c>
      <c r="N8730" s="12">
        <v>-2.2297696658341968</v>
      </c>
      <c r="O8730" s="2">
        <f>DATE(LEFT(ALT[[#This Row],[DATEMTH]],4),RIGHT(ALT[[#This Row],[DATEMTH]],2),1)</f>
        <v>44927</v>
      </c>
      <c r="P8730" t="str">
        <f>IF(AND(ALT[[#This Row],[DATE]]&gt;=DATE(2023,6,1),ALT[[#This Row],[DATE]]&lt;=DATE(2024,5,31)),"Y","N")</f>
        <v>N</v>
      </c>
      <c r="Q8730" t="str">
        <f>LEFT(ALT[[#This Row],[DATEMTH]],4)</f>
        <v>2023</v>
      </c>
    </row>
    <row r="8731" spans="1:17" x14ac:dyDescent="0.25">
      <c r="A8731" t="s">
        <v>86</v>
      </c>
      <c r="B8731" t="s">
        <v>110</v>
      </c>
      <c r="C8731" t="s">
        <v>19</v>
      </c>
      <c r="D8731" t="s">
        <v>23</v>
      </c>
      <c r="E8731" s="14">
        <v>6125421.5600610022</v>
      </c>
      <c r="F8731" s="14">
        <v>23083081.544844005</v>
      </c>
      <c r="G8731" s="13">
        <v>0.26536411735846499</v>
      </c>
      <c r="H8731" s="12">
        <v>-13120129.460000001</v>
      </c>
      <c r="I8731" s="12">
        <v>-3.4816115737816942</v>
      </c>
      <c r="J8731" t="s">
        <v>24</v>
      </c>
      <c r="K8731" s="14">
        <v>1861090.1315650004</v>
      </c>
      <c r="L8731" s="14">
        <v>6125421.5600610003</v>
      </c>
      <c r="M8731" s="13">
        <v>0.30383053857055131</v>
      </c>
      <c r="N8731" s="12">
        <v>-1.0578199195555569</v>
      </c>
      <c r="O8731" s="2">
        <f>DATE(LEFT(ALT[[#This Row],[DATEMTH]],4),RIGHT(ALT[[#This Row],[DATEMTH]],2),1)</f>
        <v>44927</v>
      </c>
      <c r="P8731" t="str">
        <f>IF(AND(ALT[[#This Row],[DATE]]&gt;=DATE(2023,6,1),ALT[[#This Row],[DATE]]&lt;=DATE(2024,5,31)),"Y","N")</f>
        <v>N</v>
      </c>
      <c r="Q8731" t="str">
        <f>LEFT(ALT[[#This Row],[DATEMTH]],4)</f>
        <v>2023</v>
      </c>
    </row>
    <row r="8732" spans="1:17" x14ac:dyDescent="0.25">
      <c r="A8732" t="s">
        <v>86</v>
      </c>
      <c r="B8732" t="s">
        <v>110</v>
      </c>
      <c r="C8732" t="s">
        <v>19</v>
      </c>
      <c r="D8732" t="s">
        <v>23</v>
      </c>
      <c r="E8732" s="14">
        <v>6125421.5600610022</v>
      </c>
      <c r="F8732" s="14">
        <v>23083081.544844005</v>
      </c>
      <c r="G8732" s="13">
        <v>0.26536411735846499</v>
      </c>
      <c r="H8732" s="12">
        <v>-13120129.460000001</v>
      </c>
      <c r="I8732" s="12">
        <v>-3.4816115737816942</v>
      </c>
      <c r="J8732" t="s">
        <v>16</v>
      </c>
      <c r="K8732" s="14">
        <v>2211.2282619999996</v>
      </c>
      <c r="L8732" s="14">
        <v>6125421.5600610003</v>
      </c>
      <c r="M8732" s="13">
        <v>3.6099201341792696E-4</v>
      </c>
      <c r="N8732" s="12">
        <v>-1.2568339719586112E-3</v>
      </c>
      <c r="O8732" s="2">
        <f>DATE(LEFT(ALT[[#This Row],[DATEMTH]],4),RIGHT(ALT[[#This Row],[DATEMTH]],2),1)</f>
        <v>44927</v>
      </c>
      <c r="P8732" t="str">
        <f>IF(AND(ALT[[#This Row],[DATE]]&gt;=DATE(2023,6,1),ALT[[#This Row],[DATE]]&lt;=DATE(2024,5,31)),"Y","N")</f>
        <v>N</v>
      </c>
      <c r="Q8732" t="str">
        <f>LEFT(ALT[[#This Row],[DATEMTH]],4)</f>
        <v>2023</v>
      </c>
    </row>
    <row r="8733" spans="1:17" x14ac:dyDescent="0.25">
      <c r="A8733" t="s">
        <v>86</v>
      </c>
      <c r="B8733" t="s">
        <v>110</v>
      </c>
      <c r="C8733" t="s">
        <v>19</v>
      </c>
      <c r="D8733" t="s">
        <v>23</v>
      </c>
      <c r="E8733" s="14">
        <v>6125421.5600610022</v>
      </c>
      <c r="F8733" s="14">
        <v>23083081.544844005</v>
      </c>
      <c r="G8733" s="13">
        <v>0.26536411735846499</v>
      </c>
      <c r="H8733" s="12">
        <v>-13120129.460000001</v>
      </c>
      <c r="I8733" s="12">
        <v>-3.4816115737816942</v>
      </c>
      <c r="J8733" t="s">
        <v>26</v>
      </c>
      <c r="K8733" s="14">
        <v>339144.04519000015</v>
      </c>
      <c r="L8733" s="14">
        <v>6125421.5600610003</v>
      </c>
      <c r="M8733" s="13">
        <v>5.5366645685464101E-2</v>
      </c>
      <c r="N8733" s="12">
        <v>-0.19276515441998213</v>
      </c>
      <c r="O8733" s="2">
        <f>DATE(LEFT(ALT[[#This Row],[DATEMTH]],4),RIGHT(ALT[[#This Row],[DATEMTH]],2),1)</f>
        <v>44927</v>
      </c>
      <c r="P8733" t="str">
        <f>IF(AND(ALT[[#This Row],[DATE]]&gt;=DATE(2023,6,1),ALT[[#This Row],[DATE]]&lt;=DATE(2024,5,31)),"Y","N")</f>
        <v>N</v>
      </c>
      <c r="Q8733" t="str">
        <f>LEFT(ALT[[#This Row],[DATEMTH]],4)</f>
        <v>2023</v>
      </c>
    </row>
    <row r="8734" spans="1:17" x14ac:dyDescent="0.25">
      <c r="A8734" t="s">
        <v>86</v>
      </c>
      <c r="B8734" t="s">
        <v>110</v>
      </c>
      <c r="C8734" t="s">
        <v>20</v>
      </c>
      <c r="D8734" t="s">
        <v>23</v>
      </c>
      <c r="E8734" s="14">
        <v>5102424.6862449944</v>
      </c>
      <c r="F8734" s="14">
        <v>23083081.544844005</v>
      </c>
      <c r="G8734" s="13">
        <v>0.22104607984563945</v>
      </c>
      <c r="H8734" s="12">
        <v>-13120129.460000001</v>
      </c>
      <c r="I8734" s="12">
        <v>-2.900153184200287</v>
      </c>
      <c r="J8734" t="s">
        <v>25</v>
      </c>
      <c r="K8734" s="14">
        <v>651071.75388200104</v>
      </c>
      <c r="L8734" s="14">
        <v>5102424.686245</v>
      </c>
      <c r="M8734" s="13">
        <v>0.12760046329290178</v>
      </c>
      <c r="N8734" s="12">
        <v>-0.37006088992434094</v>
      </c>
      <c r="O8734" s="2">
        <f>DATE(LEFT(ALT[[#This Row],[DATEMTH]],4),RIGHT(ALT[[#This Row],[DATEMTH]],2),1)</f>
        <v>44927</v>
      </c>
      <c r="P8734" t="str">
        <f>IF(AND(ALT[[#This Row],[DATE]]&gt;=DATE(2023,6,1),ALT[[#This Row],[DATE]]&lt;=DATE(2024,5,31)),"Y","N")</f>
        <v>N</v>
      </c>
      <c r="Q8734" t="str">
        <f>LEFT(ALT[[#This Row],[DATEMTH]],4)</f>
        <v>2023</v>
      </c>
    </row>
    <row r="8735" spans="1:17" x14ac:dyDescent="0.25">
      <c r="A8735" t="s">
        <v>86</v>
      </c>
      <c r="B8735" t="s">
        <v>110</v>
      </c>
      <c r="C8735" t="s">
        <v>20</v>
      </c>
      <c r="D8735" t="s">
        <v>23</v>
      </c>
      <c r="E8735" s="14">
        <v>5102424.6862449944</v>
      </c>
      <c r="F8735" s="14">
        <v>23083081.544844005</v>
      </c>
      <c r="G8735" s="13">
        <v>0.22104607984563945</v>
      </c>
      <c r="H8735" s="12">
        <v>-13120129.460000001</v>
      </c>
      <c r="I8735" s="12">
        <v>-2.900153184200287</v>
      </c>
      <c r="J8735" t="s">
        <v>24</v>
      </c>
      <c r="K8735" s="14">
        <v>2553332.3288619993</v>
      </c>
      <c r="L8735" s="14">
        <v>5102424.686245</v>
      </c>
      <c r="M8735" s="13">
        <v>0.500415485944401</v>
      </c>
      <c r="N8735" s="12">
        <v>-1.4512815649847886</v>
      </c>
      <c r="O8735" s="2">
        <f>DATE(LEFT(ALT[[#This Row],[DATEMTH]],4),RIGHT(ALT[[#This Row],[DATEMTH]],2),1)</f>
        <v>44927</v>
      </c>
      <c r="P8735" t="str">
        <f>IF(AND(ALT[[#This Row],[DATE]]&gt;=DATE(2023,6,1),ALT[[#This Row],[DATE]]&lt;=DATE(2024,5,31)),"Y","N")</f>
        <v>N</v>
      </c>
      <c r="Q8735" t="str">
        <f>LEFT(ALT[[#This Row],[DATEMTH]],4)</f>
        <v>2023</v>
      </c>
    </row>
    <row r="8736" spans="1:17" x14ac:dyDescent="0.25">
      <c r="A8736" t="s">
        <v>86</v>
      </c>
      <c r="B8736" t="s">
        <v>110</v>
      </c>
      <c r="C8736" t="s">
        <v>20</v>
      </c>
      <c r="D8736" t="s">
        <v>23</v>
      </c>
      <c r="E8736" s="14">
        <v>5102424.6862449944</v>
      </c>
      <c r="F8736" s="14">
        <v>23083081.544844005</v>
      </c>
      <c r="G8736" s="13">
        <v>0.22104607984563945</v>
      </c>
      <c r="H8736" s="12">
        <v>-13120129.460000001</v>
      </c>
      <c r="I8736" s="12">
        <v>-2.900153184200287</v>
      </c>
      <c r="J8736" t="s">
        <v>16</v>
      </c>
      <c r="K8736" s="14">
        <v>1533170.4981899993</v>
      </c>
      <c r="L8736" s="14">
        <v>5102424.686245</v>
      </c>
      <c r="M8736" s="13">
        <v>0.30047881006908056</v>
      </c>
      <c r="N8736" s="12">
        <v>-0.8714345778065572</v>
      </c>
      <c r="O8736" s="2">
        <f>DATE(LEFT(ALT[[#This Row],[DATEMTH]],4),RIGHT(ALT[[#This Row],[DATEMTH]],2),1)</f>
        <v>44927</v>
      </c>
      <c r="P8736" t="str">
        <f>IF(AND(ALT[[#This Row],[DATE]]&gt;=DATE(2023,6,1),ALT[[#This Row],[DATE]]&lt;=DATE(2024,5,31)),"Y","N")</f>
        <v>N</v>
      </c>
      <c r="Q8736" t="str">
        <f>LEFT(ALT[[#This Row],[DATEMTH]],4)</f>
        <v>2023</v>
      </c>
    </row>
    <row r="8737" spans="1:17" x14ac:dyDescent="0.25">
      <c r="A8737" t="s">
        <v>86</v>
      </c>
      <c r="B8737" t="s">
        <v>110</v>
      </c>
      <c r="C8737" t="s">
        <v>20</v>
      </c>
      <c r="D8737" t="s">
        <v>23</v>
      </c>
      <c r="E8737" s="14">
        <v>5102424.6862449944</v>
      </c>
      <c r="F8737" s="14">
        <v>23083081.544844005</v>
      </c>
      <c r="G8737" s="13">
        <v>0.22104607984563945</v>
      </c>
      <c r="H8737" s="12">
        <v>-13120129.460000001</v>
      </c>
      <c r="I8737" s="12">
        <v>-2.900153184200287</v>
      </c>
      <c r="J8737" t="s">
        <v>26</v>
      </c>
      <c r="K8737" s="14">
        <v>364850.10531100043</v>
      </c>
      <c r="L8737" s="14">
        <v>5102424.686245</v>
      </c>
      <c r="M8737" s="13">
        <v>7.1505240693616703E-2</v>
      </c>
      <c r="N8737" s="12">
        <v>-0.20737615148460042</v>
      </c>
      <c r="O8737" s="2">
        <f>DATE(LEFT(ALT[[#This Row],[DATEMTH]],4),RIGHT(ALT[[#This Row],[DATEMTH]],2),1)</f>
        <v>44927</v>
      </c>
      <c r="P8737" t="str">
        <f>IF(AND(ALT[[#This Row],[DATE]]&gt;=DATE(2023,6,1),ALT[[#This Row],[DATE]]&lt;=DATE(2024,5,31)),"Y","N")</f>
        <v>N</v>
      </c>
      <c r="Q8737" t="str">
        <f>LEFT(ALT[[#This Row],[DATEMTH]],4)</f>
        <v>2023</v>
      </c>
    </row>
    <row r="8738" spans="1:17" x14ac:dyDescent="0.25">
      <c r="A8738" t="s">
        <v>86</v>
      </c>
      <c r="B8738" t="s">
        <v>111</v>
      </c>
      <c r="C8738" t="s">
        <v>15</v>
      </c>
      <c r="D8738" t="s">
        <v>22</v>
      </c>
      <c r="E8738" s="14">
        <v>805653.35206800012</v>
      </c>
      <c r="F8738" s="14">
        <v>5252351.5456019947</v>
      </c>
      <c r="G8738" s="13">
        <v>0.15338907631622756</v>
      </c>
      <c r="H8738" s="12">
        <v>-35115550.399999999</v>
      </c>
      <c r="I8738" s="12">
        <v>-5.3863418401919354</v>
      </c>
      <c r="J8738" t="s">
        <v>25</v>
      </c>
      <c r="K8738" s="14">
        <v>100134.746186</v>
      </c>
      <c r="L8738" s="14">
        <v>805653.35206800001</v>
      </c>
      <c r="M8738" s="13">
        <v>0.12429011302313588</v>
      </c>
      <c r="N8738" s="12">
        <v>-0.66946903609870134</v>
      </c>
      <c r="O8738" s="2">
        <f>DATE(LEFT(ALT[[#This Row],[DATEMTH]],4),RIGHT(ALT[[#This Row],[DATEMTH]],2),1)</f>
        <v>44927</v>
      </c>
      <c r="P8738" t="str">
        <f>IF(AND(ALT[[#This Row],[DATE]]&gt;=DATE(2023,6,1),ALT[[#This Row],[DATE]]&lt;=DATE(2024,5,31)),"Y","N")</f>
        <v>N</v>
      </c>
      <c r="Q8738" t="str">
        <f>LEFT(ALT[[#This Row],[DATEMTH]],4)</f>
        <v>2023</v>
      </c>
    </row>
    <row r="8739" spans="1:17" x14ac:dyDescent="0.25">
      <c r="A8739" t="s">
        <v>86</v>
      </c>
      <c r="B8739" t="s">
        <v>111</v>
      </c>
      <c r="C8739" t="s">
        <v>15</v>
      </c>
      <c r="D8739" t="s">
        <v>22</v>
      </c>
      <c r="E8739" s="14">
        <v>805653.35206800012</v>
      </c>
      <c r="F8739" s="14">
        <v>5252351.5456019947</v>
      </c>
      <c r="G8739" s="13">
        <v>0.15338907631622756</v>
      </c>
      <c r="H8739" s="12">
        <v>-35115550.399999999</v>
      </c>
      <c r="I8739" s="12">
        <v>-5.3863418401919354</v>
      </c>
      <c r="J8739" t="s">
        <v>24</v>
      </c>
      <c r="K8739" s="14">
        <v>347635.59906199999</v>
      </c>
      <c r="L8739" s="14">
        <v>805653.35206800001</v>
      </c>
      <c r="M8739" s="13">
        <v>0.43149525558314605</v>
      </c>
      <c r="N8739" s="12">
        <v>-2.3241809489918124</v>
      </c>
      <c r="O8739" s="2">
        <f>DATE(LEFT(ALT[[#This Row],[DATEMTH]],4),RIGHT(ALT[[#This Row],[DATEMTH]],2),1)</f>
        <v>44927</v>
      </c>
      <c r="P8739" t="str">
        <f>IF(AND(ALT[[#This Row],[DATE]]&gt;=DATE(2023,6,1),ALT[[#This Row],[DATE]]&lt;=DATE(2024,5,31)),"Y","N")</f>
        <v>N</v>
      </c>
      <c r="Q8739" t="str">
        <f>LEFT(ALT[[#This Row],[DATEMTH]],4)</f>
        <v>2023</v>
      </c>
    </row>
    <row r="8740" spans="1:17" x14ac:dyDescent="0.25">
      <c r="A8740" t="s">
        <v>86</v>
      </c>
      <c r="B8740" t="s">
        <v>111</v>
      </c>
      <c r="C8740" t="s">
        <v>15</v>
      </c>
      <c r="D8740" t="s">
        <v>22</v>
      </c>
      <c r="E8740" s="14">
        <v>805653.35206800012</v>
      </c>
      <c r="F8740" s="14">
        <v>5252351.5456019947</v>
      </c>
      <c r="G8740" s="13">
        <v>0.15338907631622756</v>
      </c>
      <c r="H8740" s="12">
        <v>-35115550.399999999</v>
      </c>
      <c r="I8740" s="12">
        <v>-5.3863418401919354</v>
      </c>
      <c r="J8740" t="s">
        <v>16</v>
      </c>
      <c r="K8740" s="14">
        <v>237221.12072900007</v>
      </c>
      <c r="L8740" s="14">
        <v>805653.35206800001</v>
      </c>
      <c r="M8740" s="13">
        <v>0.29444564479262264</v>
      </c>
      <c r="N8740" s="12">
        <v>-1.5859848962087959</v>
      </c>
      <c r="O8740" s="2">
        <f>DATE(LEFT(ALT[[#This Row],[DATEMTH]],4),RIGHT(ALT[[#This Row],[DATEMTH]],2),1)</f>
        <v>44927</v>
      </c>
      <c r="P8740" t="str">
        <f>IF(AND(ALT[[#This Row],[DATE]]&gt;=DATE(2023,6,1),ALT[[#This Row],[DATE]]&lt;=DATE(2024,5,31)),"Y","N")</f>
        <v>N</v>
      </c>
      <c r="Q8740" t="str">
        <f>LEFT(ALT[[#This Row],[DATEMTH]],4)</f>
        <v>2023</v>
      </c>
    </row>
    <row r="8741" spans="1:17" x14ac:dyDescent="0.25">
      <c r="A8741" t="s">
        <v>86</v>
      </c>
      <c r="B8741" t="s">
        <v>111</v>
      </c>
      <c r="C8741" t="s">
        <v>15</v>
      </c>
      <c r="D8741" t="s">
        <v>22</v>
      </c>
      <c r="E8741" s="14">
        <v>805653.35206800012</v>
      </c>
      <c r="F8741" s="14">
        <v>5252351.5456019947</v>
      </c>
      <c r="G8741" s="13">
        <v>0.15338907631622756</v>
      </c>
      <c r="H8741" s="12">
        <v>-35115550.399999999</v>
      </c>
      <c r="I8741" s="12">
        <v>-5.3863418401919354</v>
      </c>
      <c r="J8741" t="s">
        <v>26</v>
      </c>
      <c r="K8741" s="14">
        <v>120661.88609099998</v>
      </c>
      <c r="L8741" s="14">
        <v>805653.35206800001</v>
      </c>
      <c r="M8741" s="13">
        <v>0.1497689866010955</v>
      </c>
      <c r="N8741" s="12">
        <v>-0.806706958892626</v>
      </c>
      <c r="O8741" s="2">
        <f>DATE(LEFT(ALT[[#This Row],[DATEMTH]],4),RIGHT(ALT[[#This Row],[DATEMTH]],2),1)</f>
        <v>44927</v>
      </c>
      <c r="P8741" t="str">
        <f>IF(AND(ALT[[#This Row],[DATE]]&gt;=DATE(2023,6,1),ALT[[#This Row],[DATE]]&lt;=DATE(2024,5,31)),"Y","N")</f>
        <v>N</v>
      </c>
      <c r="Q8741" t="str">
        <f>LEFT(ALT[[#This Row],[DATEMTH]],4)</f>
        <v>2023</v>
      </c>
    </row>
    <row r="8742" spans="1:17" x14ac:dyDescent="0.25">
      <c r="A8742" t="s">
        <v>86</v>
      </c>
      <c r="B8742" t="s">
        <v>111</v>
      </c>
      <c r="C8742" t="s">
        <v>18</v>
      </c>
      <c r="D8742" t="s">
        <v>22</v>
      </c>
      <c r="E8742" s="14">
        <v>1540925.3818999999</v>
      </c>
      <c r="F8742" s="14">
        <v>5252351.5456019947</v>
      </c>
      <c r="G8742" s="13">
        <v>0.29337818851639486</v>
      </c>
      <c r="H8742" s="12">
        <v>-35115550.399999999</v>
      </c>
      <c r="I8742" s="12">
        <v>-10.302136565108166</v>
      </c>
      <c r="J8742" t="s">
        <v>25</v>
      </c>
      <c r="K8742" s="14">
        <v>198607.23774300009</v>
      </c>
      <c r="L8742" s="14">
        <v>1540925.3819000002</v>
      </c>
      <c r="M8742" s="13">
        <v>0.12888829016374065</v>
      </c>
      <c r="N8742" s="12">
        <v>-1.3278247669101437</v>
      </c>
      <c r="O8742" s="2">
        <f>DATE(LEFT(ALT[[#This Row],[DATEMTH]],4),RIGHT(ALT[[#This Row],[DATEMTH]],2),1)</f>
        <v>44927</v>
      </c>
      <c r="P8742" t="str">
        <f>IF(AND(ALT[[#This Row],[DATE]]&gt;=DATE(2023,6,1),ALT[[#This Row],[DATE]]&lt;=DATE(2024,5,31)),"Y","N")</f>
        <v>N</v>
      </c>
      <c r="Q8742" t="str">
        <f>LEFT(ALT[[#This Row],[DATEMTH]],4)</f>
        <v>2023</v>
      </c>
    </row>
    <row r="8743" spans="1:17" x14ac:dyDescent="0.25">
      <c r="A8743" t="s">
        <v>86</v>
      </c>
      <c r="B8743" t="s">
        <v>111</v>
      </c>
      <c r="C8743" t="s">
        <v>18</v>
      </c>
      <c r="D8743" t="s">
        <v>22</v>
      </c>
      <c r="E8743" s="14">
        <v>1540925.3818999999</v>
      </c>
      <c r="F8743" s="14">
        <v>5252351.5456019947</v>
      </c>
      <c r="G8743" s="13">
        <v>0.29337818851639486</v>
      </c>
      <c r="H8743" s="12">
        <v>-35115550.399999999</v>
      </c>
      <c r="I8743" s="12">
        <v>-10.302136565108166</v>
      </c>
      <c r="J8743" t="s">
        <v>24</v>
      </c>
      <c r="K8743" s="14">
        <v>410246.38426199998</v>
      </c>
      <c r="L8743" s="14">
        <v>1540925.3819000002</v>
      </c>
      <c r="M8743" s="13">
        <v>0.26623377684658278</v>
      </c>
      <c r="N8743" s="12">
        <v>-2.7427767273180281</v>
      </c>
      <c r="O8743" s="2">
        <f>DATE(LEFT(ALT[[#This Row],[DATEMTH]],4),RIGHT(ALT[[#This Row],[DATEMTH]],2),1)</f>
        <v>44927</v>
      </c>
      <c r="P8743" t="str">
        <f>IF(AND(ALT[[#This Row],[DATE]]&gt;=DATE(2023,6,1),ALT[[#This Row],[DATE]]&lt;=DATE(2024,5,31)),"Y","N")</f>
        <v>N</v>
      </c>
      <c r="Q8743" t="str">
        <f>LEFT(ALT[[#This Row],[DATEMTH]],4)</f>
        <v>2023</v>
      </c>
    </row>
    <row r="8744" spans="1:17" x14ac:dyDescent="0.25">
      <c r="A8744" t="s">
        <v>86</v>
      </c>
      <c r="B8744" t="s">
        <v>111</v>
      </c>
      <c r="C8744" t="s">
        <v>18</v>
      </c>
      <c r="D8744" t="s">
        <v>22</v>
      </c>
      <c r="E8744" s="14">
        <v>1540925.3818999999</v>
      </c>
      <c r="F8744" s="14">
        <v>5252351.5456019947</v>
      </c>
      <c r="G8744" s="13">
        <v>0.29337818851639486</v>
      </c>
      <c r="H8744" s="12">
        <v>-35115550.399999999</v>
      </c>
      <c r="I8744" s="12">
        <v>-10.302136565108166</v>
      </c>
      <c r="J8744" t="s">
        <v>16</v>
      </c>
      <c r="K8744" s="14">
        <v>500156.33775200002</v>
      </c>
      <c r="L8744" s="14">
        <v>1540925.3819000002</v>
      </c>
      <c r="M8744" s="13">
        <v>0.324581802355215</v>
      </c>
      <c r="N8744" s="12">
        <v>-3.3438860544123723</v>
      </c>
      <c r="O8744" s="2">
        <f>DATE(LEFT(ALT[[#This Row],[DATEMTH]],4),RIGHT(ALT[[#This Row],[DATEMTH]],2),1)</f>
        <v>44927</v>
      </c>
      <c r="P8744" t="str">
        <f>IF(AND(ALT[[#This Row],[DATE]]&gt;=DATE(2023,6,1),ALT[[#This Row],[DATE]]&lt;=DATE(2024,5,31)),"Y","N")</f>
        <v>N</v>
      </c>
      <c r="Q8744" t="str">
        <f>LEFT(ALT[[#This Row],[DATEMTH]],4)</f>
        <v>2023</v>
      </c>
    </row>
    <row r="8745" spans="1:17" x14ac:dyDescent="0.25">
      <c r="A8745" t="s">
        <v>86</v>
      </c>
      <c r="B8745" t="s">
        <v>111</v>
      </c>
      <c r="C8745" t="s">
        <v>18</v>
      </c>
      <c r="D8745" t="s">
        <v>22</v>
      </c>
      <c r="E8745" s="14">
        <v>1540925.3818999999</v>
      </c>
      <c r="F8745" s="14">
        <v>5252351.5456019947</v>
      </c>
      <c r="G8745" s="13">
        <v>0.29337818851639486</v>
      </c>
      <c r="H8745" s="12">
        <v>-35115550.399999999</v>
      </c>
      <c r="I8745" s="12">
        <v>-10.302136565108166</v>
      </c>
      <c r="J8745" t="s">
        <v>26</v>
      </c>
      <c r="K8745" s="14">
        <v>431915.422143</v>
      </c>
      <c r="L8745" s="14">
        <v>1540925.3819000002</v>
      </c>
      <c r="M8745" s="13">
        <v>0.28029613063446157</v>
      </c>
      <c r="N8745" s="12">
        <v>-2.8876490164676216</v>
      </c>
      <c r="O8745" s="2">
        <f>DATE(LEFT(ALT[[#This Row],[DATEMTH]],4),RIGHT(ALT[[#This Row],[DATEMTH]],2),1)</f>
        <v>44927</v>
      </c>
      <c r="P8745" t="str">
        <f>IF(AND(ALT[[#This Row],[DATE]]&gt;=DATE(2023,6,1),ALT[[#This Row],[DATE]]&lt;=DATE(2024,5,31)),"Y","N")</f>
        <v>N</v>
      </c>
      <c r="Q8745" t="str">
        <f>LEFT(ALT[[#This Row],[DATEMTH]],4)</f>
        <v>2023</v>
      </c>
    </row>
    <row r="8746" spans="1:17" x14ac:dyDescent="0.25">
      <c r="A8746" t="s">
        <v>86</v>
      </c>
      <c r="B8746" t="s">
        <v>111</v>
      </c>
      <c r="C8746" t="s">
        <v>19</v>
      </c>
      <c r="D8746" t="s">
        <v>22</v>
      </c>
      <c r="E8746" s="14">
        <v>1513935.0027459995</v>
      </c>
      <c r="F8746" s="14">
        <v>5252351.5456019947</v>
      </c>
      <c r="G8746" s="13">
        <v>0.28823946561872427</v>
      </c>
      <c r="H8746" s="12">
        <v>-35115550.399999999</v>
      </c>
      <c r="I8746" s="12">
        <v>-10.121687482203379</v>
      </c>
      <c r="J8746" t="s">
        <v>24</v>
      </c>
      <c r="K8746" s="14">
        <v>483283.75145900017</v>
      </c>
      <c r="L8746" s="14">
        <v>1513935.002746</v>
      </c>
      <c r="M8746" s="13">
        <v>0.31922357999677148</v>
      </c>
      <c r="N8746" s="12">
        <v>-3.2310813136774708</v>
      </c>
      <c r="O8746" s="2">
        <f>DATE(LEFT(ALT[[#This Row],[DATEMTH]],4),RIGHT(ALT[[#This Row],[DATEMTH]],2),1)</f>
        <v>44927</v>
      </c>
      <c r="P8746" t="str">
        <f>IF(AND(ALT[[#This Row],[DATE]]&gt;=DATE(2023,6,1),ALT[[#This Row],[DATE]]&lt;=DATE(2024,5,31)),"Y","N")</f>
        <v>N</v>
      </c>
      <c r="Q8746" t="str">
        <f>LEFT(ALT[[#This Row],[DATEMTH]],4)</f>
        <v>2023</v>
      </c>
    </row>
    <row r="8747" spans="1:17" x14ac:dyDescent="0.25">
      <c r="A8747" t="s">
        <v>86</v>
      </c>
      <c r="B8747" t="s">
        <v>111</v>
      </c>
      <c r="C8747" t="s">
        <v>19</v>
      </c>
      <c r="D8747" t="s">
        <v>22</v>
      </c>
      <c r="E8747" s="14">
        <v>1513935.0027459995</v>
      </c>
      <c r="F8747" s="14">
        <v>5252351.5456019947</v>
      </c>
      <c r="G8747" s="13">
        <v>0.28823946561872427</v>
      </c>
      <c r="H8747" s="12">
        <v>-35115550.399999999</v>
      </c>
      <c r="I8747" s="12">
        <v>-10.121687482203379</v>
      </c>
      <c r="J8747" t="s">
        <v>25</v>
      </c>
      <c r="K8747" s="14">
        <v>952793.80516600003</v>
      </c>
      <c r="L8747" s="14">
        <v>1513935.002746</v>
      </c>
      <c r="M8747" s="13">
        <v>0.62934921475347827</v>
      </c>
      <c r="N8747" s="12">
        <v>-6.3700760689048073</v>
      </c>
      <c r="O8747" s="2">
        <f>DATE(LEFT(ALT[[#This Row],[DATEMTH]],4),RIGHT(ALT[[#This Row],[DATEMTH]],2),1)</f>
        <v>44927</v>
      </c>
      <c r="P8747" t="str">
        <f>IF(AND(ALT[[#This Row],[DATE]]&gt;=DATE(2023,6,1),ALT[[#This Row],[DATE]]&lt;=DATE(2024,5,31)),"Y","N")</f>
        <v>N</v>
      </c>
      <c r="Q8747" t="str">
        <f>LEFT(ALT[[#This Row],[DATEMTH]],4)</f>
        <v>2023</v>
      </c>
    </row>
    <row r="8748" spans="1:17" x14ac:dyDescent="0.25">
      <c r="A8748" t="s">
        <v>86</v>
      </c>
      <c r="B8748" t="s">
        <v>111</v>
      </c>
      <c r="C8748" t="s">
        <v>19</v>
      </c>
      <c r="D8748" t="s">
        <v>22</v>
      </c>
      <c r="E8748" s="14">
        <v>1513935.0027459995</v>
      </c>
      <c r="F8748" s="14">
        <v>5252351.5456019947</v>
      </c>
      <c r="G8748" s="13">
        <v>0.28823946561872427</v>
      </c>
      <c r="H8748" s="12">
        <v>-35115550.399999999</v>
      </c>
      <c r="I8748" s="12">
        <v>-10.121687482203379</v>
      </c>
      <c r="J8748" t="s">
        <v>16</v>
      </c>
      <c r="K8748" s="14">
        <v>453.41378900000007</v>
      </c>
      <c r="L8748" s="14">
        <v>1513935.002746</v>
      </c>
      <c r="M8748" s="13">
        <v>2.9949356357940782E-4</v>
      </c>
      <c r="N8748" s="12">
        <v>-3.0313802534821738E-3</v>
      </c>
      <c r="O8748" s="2">
        <f>DATE(LEFT(ALT[[#This Row],[DATEMTH]],4),RIGHT(ALT[[#This Row],[DATEMTH]],2),1)</f>
        <v>44927</v>
      </c>
      <c r="P8748" t="str">
        <f>IF(AND(ALT[[#This Row],[DATE]]&gt;=DATE(2023,6,1),ALT[[#This Row],[DATE]]&lt;=DATE(2024,5,31)),"Y","N")</f>
        <v>N</v>
      </c>
      <c r="Q8748" t="str">
        <f>LEFT(ALT[[#This Row],[DATEMTH]],4)</f>
        <v>2023</v>
      </c>
    </row>
    <row r="8749" spans="1:17" x14ac:dyDescent="0.25">
      <c r="A8749" t="s">
        <v>86</v>
      </c>
      <c r="B8749" t="s">
        <v>111</v>
      </c>
      <c r="C8749" t="s">
        <v>19</v>
      </c>
      <c r="D8749" t="s">
        <v>22</v>
      </c>
      <c r="E8749" s="14">
        <v>1513935.0027459995</v>
      </c>
      <c r="F8749" s="14">
        <v>5252351.5456019947</v>
      </c>
      <c r="G8749" s="13">
        <v>0.28823946561872427</v>
      </c>
      <c r="H8749" s="12">
        <v>-35115550.399999999</v>
      </c>
      <c r="I8749" s="12">
        <v>-10.121687482203379</v>
      </c>
      <c r="J8749" t="s">
        <v>26</v>
      </c>
      <c r="K8749" s="14">
        <v>77404.032332000002</v>
      </c>
      <c r="L8749" s="14">
        <v>1513935.002746</v>
      </c>
      <c r="M8749" s="13">
        <v>5.1127711686171008E-2</v>
      </c>
      <c r="N8749" s="12">
        <v>-0.51749871936762049</v>
      </c>
      <c r="O8749" s="2">
        <f>DATE(LEFT(ALT[[#This Row],[DATEMTH]],4),RIGHT(ALT[[#This Row],[DATEMTH]],2),1)</f>
        <v>44927</v>
      </c>
      <c r="P8749" t="str">
        <f>IF(AND(ALT[[#This Row],[DATE]]&gt;=DATE(2023,6,1),ALT[[#This Row],[DATE]]&lt;=DATE(2024,5,31)),"Y","N")</f>
        <v>N</v>
      </c>
      <c r="Q8749" t="str">
        <f>LEFT(ALT[[#This Row],[DATEMTH]],4)</f>
        <v>2023</v>
      </c>
    </row>
    <row r="8750" spans="1:17" x14ac:dyDescent="0.25">
      <c r="A8750" t="s">
        <v>86</v>
      </c>
      <c r="B8750" t="s">
        <v>111</v>
      </c>
      <c r="C8750" t="s">
        <v>20</v>
      </c>
      <c r="D8750" t="s">
        <v>22</v>
      </c>
      <c r="E8750" s="14">
        <v>1391837.8088880002</v>
      </c>
      <c r="F8750" s="14">
        <v>5252351.5456019947</v>
      </c>
      <c r="G8750" s="13">
        <v>0.26499326954865426</v>
      </c>
      <c r="H8750" s="12">
        <v>-35115550.399999999</v>
      </c>
      <c r="I8750" s="12">
        <v>-9.3053845124965537</v>
      </c>
      <c r="J8750" t="s">
        <v>25</v>
      </c>
      <c r="K8750" s="14">
        <v>171885.19622899996</v>
      </c>
      <c r="L8750" s="14">
        <v>1391837.808888</v>
      </c>
      <c r="M8750" s="13">
        <v>0.12349513365090042</v>
      </c>
      <c r="N8750" s="12">
        <v>-1.1491697040437807</v>
      </c>
      <c r="O8750" s="2">
        <f>DATE(LEFT(ALT[[#This Row],[DATEMTH]],4),RIGHT(ALT[[#This Row],[DATEMTH]],2),1)</f>
        <v>44927</v>
      </c>
      <c r="P8750" t="str">
        <f>IF(AND(ALT[[#This Row],[DATE]]&gt;=DATE(2023,6,1),ALT[[#This Row],[DATE]]&lt;=DATE(2024,5,31)),"Y","N")</f>
        <v>N</v>
      </c>
      <c r="Q8750" t="str">
        <f>LEFT(ALT[[#This Row],[DATEMTH]],4)</f>
        <v>2023</v>
      </c>
    </row>
    <row r="8751" spans="1:17" x14ac:dyDescent="0.25">
      <c r="A8751" t="s">
        <v>86</v>
      </c>
      <c r="B8751" t="s">
        <v>111</v>
      </c>
      <c r="C8751" t="s">
        <v>20</v>
      </c>
      <c r="D8751" t="s">
        <v>22</v>
      </c>
      <c r="E8751" s="14">
        <v>1391837.8088880002</v>
      </c>
      <c r="F8751" s="14">
        <v>5252351.5456019947</v>
      </c>
      <c r="G8751" s="13">
        <v>0.26499326954865426</v>
      </c>
      <c r="H8751" s="12">
        <v>-35115550.399999999</v>
      </c>
      <c r="I8751" s="12">
        <v>-9.3053845124965537</v>
      </c>
      <c r="J8751" t="s">
        <v>24</v>
      </c>
      <c r="K8751" s="14">
        <v>761078.20291200001</v>
      </c>
      <c r="L8751" s="14">
        <v>1391837.808888</v>
      </c>
      <c r="M8751" s="13">
        <v>0.54681529561268249</v>
      </c>
      <c r="N8751" s="12">
        <v>-5.0883265829904802</v>
      </c>
      <c r="O8751" s="2">
        <f>DATE(LEFT(ALT[[#This Row],[DATEMTH]],4),RIGHT(ALT[[#This Row],[DATEMTH]],2),1)</f>
        <v>44927</v>
      </c>
      <c r="P8751" t="str">
        <f>IF(AND(ALT[[#This Row],[DATE]]&gt;=DATE(2023,6,1),ALT[[#This Row],[DATE]]&lt;=DATE(2024,5,31)),"Y","N")</f>
        <v>N</v>
      </c>
      <c r="Q8751" t="str">
        <f>LEFT(ALT[[#This Row],[DATEMTH]],4)</f>
        <v>2023</v>
      </c>
    </row>
    <row r="8752" spans="1:17" x14ac:dyDescent="0.25">
      <c r="A8752" t="s">
        <v>86</v>
      </c>
      <c r="B8752" t="s">
        <v>111</v>
      </c>
      <c r="C8752" t="s">
        <v>20</v>
      </c>
      <c r="D8752" t="s">
        <v>22</v>
      </c>
      <c r="E8752" s="14">
        <v>1391837.8088880002</v>
      </c>
      <c r="F8752" s="14">
        <v>5252351.5456019947</v>
      </c>
      <c r="G8752" s="13">
        <v>0.26499326954865426</v>
      </c>
      <c r="H8752" s="12">
        <v>-35115550.399999999</v>
      </c>
      <c r="I8752" s="12">
        <v>-9.3053845124965537</v>
      </c>
      <c r="J8752" t="s">
        <v>16</v>
      </c>
      <c r="K8752" s="14">
        <v>351781.05296000006</v>
      </c>
      <c r="L8752" s="14">
        <v>1391837.808888</v>
      </c>
      <c r="M8752" s="13">
        <v>0.25274572275131202</v>
      </c>
      <c r="N8752" s="12">
        <v>-2.3518961340898068</v>
      </c>
      <c r="O8752" s="2">
        <f>DATE(LEFT(ALT[[#This Row],[DATEMTH]],4),RIGHT(ALT[[#This Row],[DATEMTH]],2),1)</f>
        <v>44927</v>
      </c>
      <c r="P8752" t="str">
        <f>IF(AND(ALT[[#This Row],[DATE]]&gt;=DATE(2023,6,1),ALT[[#This Row],[DATE]]&lt;=DATE(2024,5,31)),"Y","N")</f>
        <v>N</v>
      </c>
      <c r="Q8752" t="str">
        <f>LEFT(ALT[[#This Row],[DATEMTH]],4)</f>
        <v>2023</v>
      </c>
    </row>
    <row r="8753" spans="1:17" x14ac:dyDescent="0.25">
      <c r="A8753" t="s">
        <v>86</v>
      </c>
      <c r="B8753" t="s">
        <v>111</v>
      </c>
      <c r="C8753" t="s">
        <v>20</v>
      </c>
      <c r="D8753" t="s">
        <v>22</v>
      </c>
      <c r="E8753" s="14">
        <v>1391837.8088880002</v>
      </c>
      <c r="F8753" s="14">
        <v>5252351.5456019947</v>
      </c>
      <c r="G8753" s="13">
        <v>0.26499326954865426</v>
      </c>
      <c r="H8753" s="12">
        <v>-35115550.399999999</v>
      </c>
      <c r="I8753" s="12">
        <v>-9.3053845124965537</v>
      </c>
      <c r="J8753" t="s">
        <v>26</v>
      </c>
      <c r="K8753" s="14">
        <v>107093.35678700004</v>
      </c>
      <c r="L8753" s="14">
        <v>1391837.808888</v>
      </c>
      <c r="M8753" s="13">
        <v>7.6943847985105104E-2</v>
      </c>
      <c r="N8753" s="12">
        <v>-0.71599209137248621</v>
      </c>
      <c r="O8753" s="2">
        <f>DATE(LEFT(ALT[[#This Row],[DATEMTH]],4),RIGHT(ALT[[#This Row],[DATEMTH]],2),1)</f>
        <v>44927</v>
      </c>
      <c r="P8753" t="str">
        <f>IF(AND(ALT[[#This Row],[DATE]]&gt;=DATE(2023,6,1),ALT[[#This Row],[DATE]]&lt;=DATE(2024,5,31)),"Y","N")</f>
        <v>N</v>
      </c>
      <c r="Q8753" t="str">
        <f>LEFT(ALT[[#This Row],[DATEMTH]],4)</f>
        <v>2023</v>
      </c>
    </row>
    <row r="8754" spans="1:17" x14ac:dyDescent="0.25">
      <c r="A8754" t="s">
        <v>86</v>
      </c>
      <c r="B8754" t="s">
        <v>111</v>
      </c>
      <c r="C8754" t="s">
        <v>15</v>
      </c>
      <c r="D8754" t="s">
        <v>17</v>
      </c>
      <c r="E8754" s="14">
        <v>805653.35206800012</v>
      </c>
      <c r="F8754" s="14">
        <v>5252351.5456019947</v>
      </c>
      <c r="G8754" s="13">
        <v>0.15338907631622756</v>
      </c>
      <c r="H8754" s="12">
        <v>-67763101.530000001</v>
      </c>
      <c r="I8754" s="12">
        <v>-10.394119552009446</v>
      </c>
      <c r="J8754" t="s">
        <v>25</v>
      </c>
      <c r="K8754" s="14">
        <v>100134.746186</v>
      </c>
      <c r="L8754" s="14">
        <v>805653.35206800001</v>
      </c>
      <c r="M8754" s="13">
        <v>0.12429011302313588</v>
      </c>
      <c r="N8754" s="12">
        <v>-1.2918862938952405</v>
      </c>
      <c r="O8754" s="2">
        <f>DATE(LEFT(ALT[[#This Row],[DATEMTH]],4),RIGHT(ALT[[#This Row],[DATEMTH]],2),1)</f>
        <v>44927</v>
      </c>
      <c r="P8754" t="str">
        <f>IF(AND(ALT[[#This Row],[DATE]]&gt;=DATE(2023,6,1),ALT[[#This Row],[DATE]]&lt;=DATE(2024,5,31)),"Y","N")</f>
        <v>N</v>
      </c>
      <c r="Q8754" t="str">
        <f>LEFT(ALT[[#This Row],[DATEMTH]],4)</f>
        <v>2023</v>
      </c>
    </row>
    <row r="8755" spans="1:17" x14ac:dyDescent="0.25">
      <c r="A8755" t="s">
        <v>86</v>
      </c>
      <c r="B8755" t="s">
        <v>111</v>
      </c>
      <c r="C8755" t="s">
        <v>15</v>
      </c>
      <c r="D8755" t="s">
        <v>17</v>
      </c>
      <c r="E8755" s="14">
        <v>805653.35206800012</v>
      </c>
      <c r="F8755" s="14">
        <v>5252351.5456019947</v>
      </c>
      <c r="G8755" s="13">
        <v>0.15338907631622756</v>
      </c>
      <c r="H8755" s="12">
        <v>-67763101.530000001</v>
      </c>
      <c r="I8755" s="12">
        <v>-10.394119552009446</v>
      </c>
      <c r="J8755" t="s">
        <v>24</v>
      </c>
      <c r="K8755" s="14">
        <v>347635.59906199999</v>
      </c>
      <c r="L8755" s="14">
        <v>805653.35206800001</v>
      </c>
      <c r="M8755" s="13">
        <v>0.43149525558314605</v>
      </c>
      <c r="N8755" s="12">
        <v>-4.4850132726560918</v>
      </c>
      <c r="O8755" s="2">
        <f>DATE(LEFT(ALT[[#This Row],[DATEMTH]],4),RIGHT(ALT[[#This Row],[DATEMTH]],2),1)</f>
        <v>44927</v>
      </c>
      <c r="P8755" t="str">
        <f>IF(AND(ALT[[#This Row],[DATE]]&gt;=DATE(2023,6,1),ALT[[#This Row],[DATE]]&lt;=DATE(2024,5,31)),"Y","N")</f>
        <v>N</v>
      </c>
      <c r="Q8755" t="str">
        <f>LEFT(ALT[[#This Row],[DATEMTH]],4)</f>
        <v>2023</v>
      </c>
    </row>
    <row r="8756" spans="1:17" x14ac:dyDescent="0.25">
      <c r="A8756" t="s">
        <v>86</v>
      </c>
      <c r="B8756" t="s">
        <v>111</v>
      </c>
      <c r="C8756" t="s">
        <v>15</v>
      </c>
      <c r="D8756" t="s">
        <v>17</v>
      </c>
      <c r="E8756" s="14">
        <v>805653.35206800012</v>
      </c>
      <c r="F8756" s="14">
        <v>5252351.5456019947</v>
      </c>
      <c r="G8756" s="13">
        <v>0.15338907631622756</v>
      </c>
      <c r="H8756" s="12">
        <v>-67763101.530000001</v>
      </c>
      <c r="I8756" s="12">
        <v>-10.394119552009446</v>
      </c>
      <c r="J8756" t="s">
        <v>16</v>
      </c>
      <c r="K8756" s="14">
        <v>237221.12072900007</v>
      </c>
      <c r="L8756" s="14">
        <v>805653.35206800001</v>
      </c>
      <c r="M8756" s="13">
        <v>0.29444564479262264</v>
      </c>
      <c r="N8756" s="12">
        <v>-3.0605032335430273</v>
      </c>
      <c r="O8756" s="2">
        <f>DATE(LEFT(ALT[[#This Row],[DATEMTH]],4),RIGHT(ALT[[#This Row],[DATEMTH]],2),1)</f>
        <v>44927</v>
      </c>
      <c r="P8756" t="str">
        <f>IF(AND(ALT[[#This Row],[DATE]]&gt;=DATE(2023,6,1),ALT[[#This Row],[DATE]]&lt;=DATE(2024,5,31)),"Y","N")</f>
        <v>N</v>
      </c>
      <c r="Q8756" t="str">
        <f>LEFT(ALT[[#This Row],[DATEMTH]],4)</f>
        <v>2023</v>
      </c>
    </row>
    <row r="8757" spans="1:17" x14ac:dyDescent="0.25">
      <c r="A8757" t="s">
        <v>86</v>
      </c>
      <c r="B8757" t="s">
        <v>111</v>
      </c>
      <c r="C8757" t="s">
        <v>15</v>
      </c>
      <c r="D8757" t="s">
        <v>17</v>
      </c>
      <c r="E8757" s="14">
        <v>805653.35206800012</v>
      </c>
      <c r="F8757" s="14">
        <v>5252351.5456019947</v>
      </c>
      <c r="G8757" s="13">
        <v>0.15338907631622756</v>
      </c>
      <c r="H8757" s="12">
        <v>-67763101.530000001</v>
      </c>
      <c r="I8757" s="12">
        <v>-10.394119552009446</v>
      </c>
      <c r="J8757" t="s">
        <v>26</v>
      </c>
      <c r="K8757" s="14">
        <v>120661.88609099998</v>
      </c>
      <c r="L8757" s="14">
        <v>805653.35206800001</v>
      </c>
      <c r="M8757" s="13">
        <v>0.1497689866010955</v>
      </c>
      <c r="N8757" s="12">
        <v>-1.5567167519150875</v>
      </c>
      <c r="O8757" s="2">
        <f>DATE(LEFT(ALT[[#This Row],[DATEMTH]],4),RIGHT(ALT[[#This Row],[DATEMTH]],2),1)</f>
        <v>44927</v>
      </c>
      <c r="P8757" t="str">
        <f>IF(AND(ALT[[#This Row],[DATE]]&gt;=DATE(2023,6,1),ALT[[#This Row],[DATE]]&lt;=DATE(2024,5,31)),"Y","N")</f>
        <v>N</v>
      </c>
      <c r="Q8757" t="str">
        <f>LEFT(ALT[[#This Row],[DATEMTH]],4)</f>
        <v>2023</v>
      </c>
    </row>
    <row r="8758" spans="1:17" x14ac:dyDescent="0.25">
      <c r="A8758" t="s">
        <v>86</v>
      </c>
      <c r="B8758" t="s">
        <v>111</v>
      </c>
      <c r="C8758" t="s">
        <v>18</v>
      </c>
      <c r="D8758" t="s">
        <v>17</v>
      </c>
      <c r="E8758" s="14">
        <v>1540925.3818999999</v>
      </c>
      <c r="F8758" s="14">
        <v>5252351.5456019947</v>
      </c>
      <c r="G8758" s="13">
        <v>0.29337818851639486</v>
      </c>
      <c r="H8758" s="12">
        <v>-67763101.530000001</v>
      </c>
      <c r="I8758" s="12">
        <v>-19.880215975123946</v>
      </c>
      <c r="J8758" t="s">
        <v>25</v>
      </c>
      <c r="K8758" s="14">
        <v>198607.23774300009</v>
      </c>
      <c r="L8758" s="14">
        <v>1540925.3819000002</v>
      </c>
      <c r="M8758" s="13">
        <v>0.12888829016374065</v>
      </c>
      <c r="N8758" s="12">
        <v>-2.5623270451196074</v>
      </c>
      <c r="O8758" s="2">
        <f>DATE(LEFT(ALT[[#This Row],[DATEMTH]],4),RIGHT(ALT[[#This Row],[DATEMTH]],2),1)</f>
        <v>44927</v>
      </c>
      <c r="P8758" t="str">
        <f>IF(AND(ALT[[#This Row],[DATE]]&gt;=DATE(2023,6,1),ALT[[#This Row],[DATE]]&lt;=DATE(2024,5,31)),"Y","N")</f>
        <v>N</v>
      </c>
      <c r="Q8758" t="str">
        <f>LEFT(ALT[[#This Row],[DATEMTH]],4)</f>
        <v>2023</v>
      </c>
    </row>
    <row r="8759" spans="1:17" x14ac:dyDescent="0.25">
      <c r="A8759" t="s">
        <v>86</v>
      </c>
      <c r="B8759" t="s">
        <v>111</v>
      </c>
      <c r="C8759" t="s">
        <v>18</v>
      </c>
      <c r="D8759" t="s">
        <v>17</v>
      </c>
      <c r="E8759" s="14">
        <v>1540925.3818999999</v>
      </c>
      <c r="F8759" s="14">
        <v>5252351.5456019947</v>
      </c>
      <c r="G8759" s="13">
        <v>0.29337818851639486</v>
      </c>
      <c r="H8759" s="12">
        <v>-67763101.530000001</v>
      </c>
      <c r="I8759" s="12">
        <v>-19.880215975123946</v>
      </c>
      <c r="J8759" t="s">
        <v>24</v>
      </c>
      <c r="K8759" s="14">
        <v>410246.38426199998</v>
      </c>
      <c r="L8759" s="14">
        <v>1540925.3819000002</v>
      </c>
      <c r="M8759" s="13">
        <v>0.26623377684658278</v>
      </c>
      <c r="N8759" s="12">
        <v>-5.2927849835830187</v>
      </c>
      <c r="O8759" s="2">
        <f>DATE(LEFT(ALT[[#This Row],[DATEMTH]],4),RIGHT(ALT[[#This Row],[DATEMTH]],2),1)</f>
        <v>44927</v>
      </c>
      <c r="P8759" t="str">
        <f>IF(AND(ALT[[#This Row],[DATE]]&gt;=DATE(2023,6,1),ALT[[#This Row],[DATE]]&lt;=DATE(2024,5,31)),"Y","N")</f>
        <v>N</v>
      </c>
      <c r="Q8759" t="str">
        <f>LEFT(ALT[[#This Row],[DATEMTH]],4)</f>
        <v>2023</v>
      </c>
    </row>
    <row r="8760" spans="1:17" x14ac:dyDescent="0.25">
      <c r="A8760" t="s">
        <v>86</v>
      </c>
      <c r="B8760" t="s">
        <v>111</v>
      </c>
      <c r="C8760" t="s">
        <v>18</v>
      </c>
      <c r="D8760" t="s">
        <v>17</v>
      </c>
      <c r="E8760" s="14">
        <v>1540925.3818999999</v>
      </c>
      <c r="F8760" s="14">
        <v>5252351.5456019947</v>
      </c>
      <c r="G8760" s="13">
        <v>0.29337818851639486</v>
      </c>
      <c r="H8760" s="12">
        <v>-67763101.530000001</v>
      </c>
      <c r="I8760" s="12">
        <v>-19.880215975123946</v>
      </c>
      <c r="J8760" t="s">
        <v>16</v>
      </c>
      <c r="K8760" s="14">
        <v>500156.33775200002</v>
      </c>
      <c r="L8760" s="14">
        <v>1540925.3819000002</v>
      </c>
      <c r="M8760" s="13">
        <v>0.324581802355215</v>
      </c>
      <c r="N8760" s="12">
        <v>-6.4527563324166684</v>
      </c>
      <c r="O8760" s="2">
        <f>DATE(LEFT(ALT[[#This Row],[DATEMTH]],4),RIGHT(ALT[[#This Row],[DATEMTH]],2),1)</f>
        <v>44927</v>
      </c>
      <c r="P8760" t="str">
        <f>IF(AND(ALT[[#This Row],[DATE]]&gt;=DATE(2023,6,1),ALT[[#This Row],[DATE]]&lt;=DATE(2024,5,31)),"Y","N")</f>
        <v>N</v>
      </c>
      <c r="Q8760" t="str">
        <f>LEFT(ALT[[#This Row],[DATEMTH]],4)</f>
        <v>2023</v>
      </c>
    </row>
    <row r="8761" spans="1:17" x14ac:dyDescent="0.25">
      <c r="A8761" t="s">
        <v>86</v>
      </c>
      <c r="B8761" t="s">
        <v>111</v>
      </c>
      <c r="C8761" t="s">
        <v>18</v>
      </c>
      <c r="D8761" t="s">
        <v>17</v>
      </c>
      <c r="E8761" s="14">
        <v>1540925.3818999999</v>
      </c>
      <c r="F8761" s="14">
        <v>5252351.5456019947</v>
      </c>
      <c r="G8761" s="13">
        <v>0.29337818851639486</v>
      </c>
      <c r="H8761" s="12">
        <v>-67763101.530000001</v>
      </c>
      <c r="I8761" s="12">
        <v>-19.880215975123946</v>
      </c>
      <c r="J8761" t="s">
        <v>26</v>
      </c>
      <c r="K8761" s="14">
        <v>431915.422143</v>
      </c>
      <c r="L8761" s="14">
        <v>1540925.3819000002</v>
      </c>
      <c r="M8761" s="13">
        <v>0.28029613063446157</v>
      </c>
      <c r="N8761" s="12">
        <v>-5.5723476140046513</v>
      </c>
      <c r="O8761" s="2">
        <f>DATE(LEFT(ALT[[#This Row],[DATEMTH]],4),RIGHT(ALT[[#This Row],[DATEMTH]],2),1)</f>
        <v>44927</v>
      </c>
      <c r="P8761" t="str">
        <f>IF(AND(ALT[[#This Row],[DATE]]&gt;=DATE(2023,6,1),ALT[[#This Row],[DATE]]&lt;=DATE(2024,5,31)),"Y","N")</f>
        <v>N</v>
      </c>
      <c r="Q8761" t="str">
        <f>LEFT(ALT[[#This Row],[DATEMTH]],4)</f>
        <v>2023</v>
      </c>
    </row>
    <row r="8762" spans="1:17" x14ac:dyDescent="0.25">
      <c r="A8762" t="s">
        <v>86</v>
      </c>
      <c r="B8762" t="s">
        <v>111</v>
      </c>
      <c r="C8762" t="s">
        <v>19</v>
      </c>
      <c r="D8762" t="s">
        <v>17</v>
      </c>
      <c r="E8762" s="14">
        <v>1513935.0027459995</v>
      </c>
      <c r="F8762" s="14">
        <v>5252351.5456019947</v>
      </c>
      <c r="G8762" s="13">
        <v>0.28823946561872427</v>
      </c>
      <c r="H8762" s="12">
        <v>-67763101.530000001</v>
      </c>
      <c r="I8762" s="12">
        <v>-19.532000173674557</v>
      </c>
      <c r="J8762" t="s">
        <v>24</v>
      </c>
      <c r="K8762" s="14">
        <v>483283.75145900017</v>
      </c>
      <c r="L8762" s="14">
        <v>1513935.002746</v>
      </c>
      <c r="M8762" s="13">
        <v>0.31922357999677148</v>
      </c>
      <c r="N8762" s="12">
        <v>-6.2350750199379545</v>
      </c>
      <c r="O8762" s="2">
        <f>DATE(LEFT(ALT[[#This Row],[DATEMTH]],4),RIGHT(ALT[[#This Row],[DATEMTH]],2),1)</f>
        <v>44927</v>
      </c>
      <c r="P8762" t="str">
        <f>IF(AND(ALT[[#This Row],[DATE]]&gt;=DATE(2023,6,1),ALT[[#This Row],[DATE]]&lt;=DATE(2024,5,31)),"Y","N")</f>
        <v>N</v>
      </c>
      <c r="Q8762" t="str">
        <f>LEFT(ALT[[#This Row],[DATEMTH]],4)</f>
        <v>2023</v>
      </c>
    </row>
    <row r="8763" spans="1:17" x14ac:dyDescent="0.25">
      <c r="A8763" t="s">
        <v>86</v>
      </c>
      <c r="B8763" t="s">
        <v>111</v>
      </c>
      <c r="C8763" t="s">
        <v>19</v>
      </c>
      <c r="D8763" t="s">
        <v>17</v>
      </c>
      <c r="E8763" s="14">
        <v>1513935.0027459995</v>
      </c>
      <c r="F8763" s="14">
        <v>5252351.5456019947</v>
      </c>
      <c r="G8763" s="13">
        <v>0.28823946561872427</v>
      </c>
      <c r="H8763" s="12">
        <v>-67763101.530000001</v>
      </c>
      <c r="I8763" s="12">
        <v>-19.532000173674557</v>
      </c>
      <c r="J8763" t="s">
        <v>25</v>
      </c>
      <c r="K8763" s="14">
        <v>952793.80516600003</v>
      </c>
      <c r="L8763" s="14">
        <v>1513935.002746</v>
      </c>
      <c r="M8763" s="13">
        <v>0.62934921475347827</v>
      </c>
      <c r="N8763" s="12">
        <v>-12.292448971866884</v>
      </c>
      <c r="O8763" s="2">
        <f>DATE(LEFT(ALT[[#This Row],[DATEMTH]],4),RIGHT(ALT[[#This Row],[DATEMTH]],2),1)</f>
        <v>44927</v>
      </c>
      <c r="P8763" t="str">
        <f>IF(AND(ALT[[#This Row],[DATE]]&gt;=DATE(2023,6,1),ALT[[#This Row],[DATE]]&lt;=DATE(2024,5,31)),"Y","N")</f>
        <v>N</v>
      </c>
      <c r="Q8763" t="str">
        <f>LEFT(ALT[[#This Row],[DATEMTH]],4)</f>
        <v>2023</v>
      </c>
    </row>
    <row r="8764" spans="1:17" x14ac:dyDescent="0.25">
      <c r="A8764" t="s">
        <v>86</v>
      </c>
      <c r="B8764" t="s">
        <v>111</v>
      </c>
      <c r="C8764" t="s">
        <v>19</v>
      </c>
      <c r="D8764" t="s">
        <v>17</v>
      </c>
      <c r="E8764" s="14">
        <v>1513935.0027459995</v>
      </c>
      <c r="F8764" s="14">
        <v>5252351.5456019947</v>
      </c>
      <c r="G8764" s="13">
        <v>0.28823946561872427</v>
      </c>
      <c r="H8764" s="12">
        <v>-67763101.530000001</v>
      </c>
      <c r="I8764" s="12">
        <v>-19.532000173674557</v>
      </c>
      <c r="J8764" t="s">
        <v>16</v>
      </c>
      <c r="K8764" s="14">
        <v>453.41378900000007</v>
      </c>
      <c r="L8764" s="14">
        <v>1513935.002746</v>
      </c>
      <c r="M8764" s="13">
        <v>2.9949356357940782E-4</v>
      </c>
      <c r="N8764" s="12">
        <v>-5.8497083358474058E-3</v>
      </c>
      <c r="O8764" s="2">
        <f>DATE(LEFT(ALT[[#This Row],[DATEMTH]],4),RIGHT(ALT[[#This Row],[DATEMTH]],2),1)</f>
        <v>44927</v>
      </c>
      <c r="P8764" t="str">
        <f>IF(AND(ALT[[#This Row],[DATE]]&gt;=DATE(2023,6,1),ALT[[#This Row],[DATE]]&lt;=DATE(2024,5,31)),"Y","N")</f>
        <v>N</v>
      </c>
      <c r="Q8764" t="str">
        <f>LEFT(ALT[[#This Row],[DATEMTH]],4)</f>
        <v>2023</v>
      </c>
    </row>
    <row r="8765" spans="1:17" x14ac:dyDescent="0.25">
      <c r="A8765" t="s">
        <v>86</v>
      </c>
      <c r="B8765" t="s">
        <v>111</v>
      </c>
      <c r="C8765" t="s">
        <v>19</v>
      </c>
      <c r="D8765" t="s">
        <v>17</v>
      </c>
      <c r="E8765" s="14">
        <v>1513935.0027459995</v>
      </c>
      <c r="F8765" s="14">
        <v>5252351.5456019947</v>
      </c>
      <c r="G8765" s="13">
        <v>0.28823946561872427</v>
      </c>
      <c r="H8765" s="12">
        <v>-67763101.530000001</v>
      </c>
      <c r="I8765" s="12">
        <v>-19.532000173674557</v>
      </c>
      <c r="J8765" t="s">
        <v>26</v>
      </c>
      <c r="K8765" s="14">
        <v>77404.032332000002</v>
      </c>
      <c r="L8765" s="14">
        <v>1513935.002746</v>
      </c>
      <c r="M8765" s="13">
        <v>5.1127711686171008E-2</v>
      </c>
      <c r="N8765" s="12">
        <v>-0.99862647353387479</v>
      </c>
      <c r="O8765" s="2">
        <f>DATE(LEFT(ALT[[#This Row],[DATEMTH]],4),RIGHT(ALT[[#This Row],[DATEMTH]],2),1)</f>
        <v>44927</v>
      </c>
      <c r="P8765" t="str">
        <f>IF(AND(ALT[[#This Row],[DATE]]&gt;=DATE(2023,6,1),ALT[[#This Row],[DATE]]&lt;=DATE(2024,5,31)),"Y","N")</f>
        <v>N</v>
      </c>
      <c r="Q8765" t="str">
        <f>LEFT(ALT[[#This Row],[DATEMTH]],4)</f>
        <v>2023</v>
      </c>
    </row>
    <row r="8766" spans="1:17" x14ac:dyDescent="0.25">
      <c r="A8766" t="s">
        <v>86</v>
      </c>
      <c r="B8766" t="s">
        <v>111</v>
      </c>
      <c r="C8766" t="s">
        <v>20</v>
      </c>
      <c r="D8766" t="s">
        <v>17</v>
      </c>
      <c r="E8766" s="14">
        <v>1391837.8088880002</v>
      </c>
      <c r="F8766" s="14">
        <v>5252351.5456019947</v>
      </c>
      <c r="G8766" s="13">
        <v>0.26499326954865426</v>
      </c>
      <c r="H8766" s="12">
        <v>-67763101.530000001</v>
      </c>
      <c r="I8766" s="12">
        <v>-17.956765829192118</v>
      </c>
      <c r="J8766" t="s">
        <v>25</v>
      </c>
      <c r="K8766" s="14">
        <v>171885.19622899996</v>
      </c>
      <c r="L8766" s="14">
        <v>1391837.808888</v>
      </c>
      <c r="M8766" s="13">
        <v>0.12349513365090042</v>
      </c>
      <c r="N8766" s="12">
        <v>-2.2175731960140026</v>
      </c>
      <c r="O8766" s="2">
        <f>DATE(LEFT(ALT[[#This Row],[DATEMTH]],4),RIGHT(ALT[[#This Row],[DATEMTH]],2),1)</f>
        <v>44927</v>
      </c>
      <c r="P8766" t="str">
        <f>IF(AND(ALT[[#This Row],[DATE]]&gt;=DATE(2023,6,1),ALT[[#This Row],[DATE]]&lt;=DATE(2024,5,31)),"Y","N")</f>
        <v>N</v>
      </c>
      <c r="Q8766" t="str">
        <f>LEFT(ALT[[#This Row],[DATEMTH]],4)</f>
        <v>2023</v>
      </c>
    </row>
    <row r="8767" spans="1:17" x14ac:dyDescent="0.25">
      <c r="A8767" t="s">
        <v>86</v>
      </c>
      <c r="B8767" t="s">
        <v>111</v>
      </c>
      <c r="C8767" t="s">
        <v>20</v>
      </c>
      <c r="D8767" t="s">
        <v>17</v>
      </c>
      <c r="E8767" s="14">
        <v>1391837.8088880002</v>
      </c>
      <c r="F8767" s="14">
        <v>5252351.5456019947</v>
      </c>
      <c r="G8767" s="13">
        <v>0.26499326954865426</v>
      </c>
      <c r="H8767" s="12">
        <v>-67763101.530000001</v>
      </c>
      <c r="I8767" s="12">
        <v>-17.956765829192118</v>
      </c>
      <c r="J8767" t="s">
        <v>24</v>
      </c>
      <c r="K8767" s="14">
        <v>761078.20291200001</v>
      </c>
      <c r="L8767" s="14">
        <v>1391837.808888</v>
      </c>
      <c r="M8767" s="13">
        <v>0.54681529561268249</v>
      </c>
      <c r="N8767" s="12">
        <v>-9.8190342151374033</v>
      </c>
      <c r="O8767" s="2">
        <f>DATE(LEFT(ALT[[#This Row],[DATEMTH]],4),RIGHT(ALT[[#This Row],[DATEMTH]],2),1)</f>
        <v>44927</v>
      </c>
      <c r="P8767" t="str">
        <f>IF(AND(ALT[[#This Row],[DATE]]&gt;=DATE(2023,6,1),ALT[[#This Row],[DATE]]&lt;=DATE(2024,5,31)),"Y","N")</f>
        <v>N</v>
      </c>
      <c r="Q8767" t="str">
        <f>LEFT(ALT[[#This Row],[DATEMTH]],4)</f>
        <v>2023</v>
      </c>
    </row>
    <row r="8768" spans="1:17" x14ac:dyDescent="0.25">
      <c r="A8768" t="s">
        <v>86</v>
      </c>
      <c r="B8768" t="s">
        <v>111</v>
      </c>
      <c r="C8768" t="s">
        <v>20</v>
      </c>
      <c r="D8768" t="s">
        <v>17</v>
      </c>
      <c r="E8768" s="14">
        <v>1391837.8088880002</v>
      </c>
      <c r="F8768" s="14">
        <v>5252351.5456019947</v>
      </c>
      <c r="G8768" s="13">
        <v>0.26499326954865426</v>
      </c>
      <c r="H8768" s="12">
        <v>-67763101.530000001</v>
      </c>
      <c r="I8768" s="12">
        <v>-17.956765829192118</v>
      </c>
      <c r="J8768" t="s">
        <v>16</v>
      </c>
      <c r="K8768" s="14">
        <v>351781.05296000006</v>
      </c>
      <c r="L8768" s="14">
        <v>1391837.808888</v>
      </c>
      <c r="M8768" s="13">
        <v>0.25274572275131202</v>
      </c>
      <c r="N8768" s="12">
        <v>-4.538495757775225</v>
      </c>
      <c r="O8768" s="2">
        <f>DATE(LEFT(ALT[[#This Row],[DATEMTH]],4),RIGHT(ALT[[#This Row],[DATEMTH]],2),1)</f>
        <v>44927</v>
      </c>
      <c r="P8768" t="str">
        <f>IF(AND(ALT[[#This Row],[DATE]]&gt;=DATE(2023,6,1),ALT[[#This Row],[DATE]]&lt;=DATE(2024,5,31)),"Y","N")</f>
        <v>N</v>
      </c>
      <c r="Q8768" t="str">
        <f>LEFT(ALT[[#This Row],[DATEMTH]],4)</f>
        <v>2023</v>
      </c>
    </row>
    <row r="8769" spans="1:17" x14ac:dyDescent="0.25">
      <c r="A8769" t="s">
        <v>86</v>
      </c>
      <c r="B8769" t="s">
        <v>111</v>
      </c>
      <c r="C8769" t="s">
        <v>20</v>
      </c>
      <c r="D8769" t="s">
        <v>17</v>
      </c>
      <c r="E8769" s="14">
        <v>1391837.8088880002</v>
      </c>
      <c r="F8769" s="14">
        <v>5252351.5456019947</v>
      </c>
      <c r="G8769" s="13">
        <v>0.26499326954865426</v>
      </c>
      <c r="H8769" s="12">
        <v>-67763101.530000001</v>
      </c>
      <c r="I8769" s="12">
        <v>-17.956765829192118</v>
      </c>
      <c r="J8769" t="s">
        <v>26</v>
      </c>
      <c r="K8769" s="14">
        <v>107093.35678700004</v>
      </c>
      <c r="L8769" s="14">
        <v>1391837.808888</v>
      </c>
      <c r="M8769" s="13">
        <v>7.6943847985105104E-2</v>
      </c>
      <c r="N8769" s="12">
        <v>-1.3816626602654882</v>
      </c>
      <c r="O8769" s="2">
        <f>DATE(LEFT(ALT[[#This Row],[DATEMTH]],4),RIGHT(ALT[[#This Row],[DATEMTH]],2),1)</f>
        <v>44927</v>
      </c>
      <c r="P8769" t="str">
        <f>IF(AND(ALT[[#This Row],[DATE]]&gt;=DATE(2023,6,1),ALT[[#This Row],[DATE]]&lt;=DATE(2024,5,31)),"Y","N")</f>
        <v>N</v>
      </c>
      <c r="Q8769" t="str">
        <f>LEFT(ALT[[#This Row],[DATEMTH]],4)</f>
        <v>2023</v>
      </c>
    </row>
    <row r="8770" spans="1:17" x14ac:dyDescent="0.25">
      <c r="A8770" t="s">
        <v>86</v>
      </c>
      <c r="B8770" t="s">
        <v>111</v>
      </c>
      <c r="C8770" t="s">
        <v>15</v>
      </c>
      <c r="D8770" t="s">
        <v>23</v>
      </c>
      <c r="E8770" s="14">
        <v>805653.35206800012</v>
      </c>
      <c r="F8770" s="14">
        <v>5252351.5456019947</v>
      </c>
      <c r="G8770" s="13">
        <v>0.15338907631622756</v>
      </c>
      <c r="H8770" s="12">
        <v>-13120129.460000001</v>
      </c>
      <c r="I8770" s="12">
        <v>-2.0124845390187254</v>
      </c>
      <c r="J8770" t="s">
        <v>25</v>
      </c>
      <c r="K8770" s="14">
        <v>100134.746186</v>
      </c>
      <c r="L8770" s="14">
        <v>805653.35206800001</v>
      </c>
      <c r="M8770" s="13">
        <v>0.12429011302313588</v>
      </c>
      <c r="N8770" s="12">
        <v>-0.2501319308119509</v>
      </c>
      <c r="O8770" s="2">
        <f>DATE(LEFT(ALT[[#This Row],[DATEMTH]],4),RIGHT(ALT[[#This Row],[DATEMTH]],2),1)</f>
        <v>44927</v>
      </c>
      <c r="P8770" t="str">
        <f>IF(AND(ALT[[#This Row],[DATE]]&gt;=DATE(2023,6,1),ALT[[#This Row],[DATE]]&lt;=DATE(2024,5,31)),"Y","N")</f>
        <v>N</v>
      </c>
      <c r="Q8770" t="str">
        <f>LEFT(ALT[[#This Row],[DATEMTH]],4)</f>
        <v>2023</v>
      </c>
    </row>
    <row r="8771" spans="1:17" x14ac:dyDescent="0.25">
      <c r="A8771" t="s">
        <v>86</v>
      </c>
      <c r="B8771" t="s">
        <v>111</v>
      </c>
      <c r="C8771" t="s">
        <v>15</v>
      </c>
      <c r="D8771" t="s">
        <v>23</v>
      </c>
      <c r="E8771" s="14">
        <v>805653.35206800012</v>
      </c>
      <c r="F8771" s="14">
        <v>5252351.5456019947</v>
      </c>
      <c r="G8771" s="13">
        <v>0.15338907631622756</v>
      </c>
      <c r="H8771" s="12">
        <v>-13120129.460000001</v>
      </c>
      <c r="I8771" s="12">
        <v>-2.0124845390187254</v>
      </c>
      <c r="J8771" t="s">
        <v>24</v>
      </c>
      <c r="K8771" s="14">
        <v>347635.59906199999</v>
      </c>
      <c r="L8771" s="14">
        <v>805653.35206800001</v>
      </c>
      <c r="M8771" s="13">
        <v>0.43149525558314605</v>
      </c>
      <c r="N8771" s="12">
        <v>-0.86837753052101474</v>
      </c>
      <c r="O8771" s="2">
        <f>DATE(LEFT(ALT[[#This Row],[DATEMTH]],4),RIGHT(ALT[[#This Row],[DATEMTH]],2),1)</f>
        <v>44927</v>
      </c>
      <c r="P8771" t="str">
        <f>IF(AND(ALT[[#This Row],[DATE]]&gt;=DATE(2023,6,1),ALT[[#This Row],[DATE]]&lt;=DATE(2024,5,31)),"Y","N")</f>
        <v>N</v>
      </c>
      <c r="Q8771" t="str">
        <f>LEFT(ALT[[#This Row],[DATEMTH]],4)</f>
        <v>2023</v>
      </c>
    </row>
    <row r="8772" spans="1:17" x14ac:dyDescent="0.25">
      <c r="A8772" t="s">
        <v>86</v>
      </c>
      <c r="B8772" t="s">
        <v>111</v>
      </c>
      <c r="C8772" t="s">
        <v>15</v>
      </c>
      <c r="D8772" t="s">
        <v>23</v>
      </c>
      <c r="E8772" s="14">
        <v>805653.35206800012</v>
      </c>
      <c r="F8772" s="14">
        <v>5252351.5456019947</v>
      </c>
      <c r="G8772" s="13">
        <v>0.15338907631622756</v>
      </c>
      <c r="H8772" s="12">
        <v>-13120129.460000001</v>
      </c>
      <c r="I8772" s="12">
        <v>-2.0124845390187254</v>
      </c>
      <c r="J8772" t="s">
        <v>16</v>
      </c>
      <c r="K8772" s="14">
        <v>237221.12072900007</v>
      </c>
      <c r="L8772" s="14">
        <v>805653.35206800001</v>
      </c>
      <c r="M8772" s="13">
        <v>0.29444564479262264</v>
      </c>
      <c r="N8772" s="12">
        <v>-0.59256730772655253</v>
      </c>
      <c r="O8772" s="2">
        <f>DATE(LEFT(ALT[[#This Row],[DATEMTH]],4),RIGHT(ALT[[#This Row],[DATEMTH]],2),1)</f>
        <v>44927</v>
      </c>
      <c r="P8772" t="str">
        <f>IF(AND(ALT[[#This Row],[DATE]]&gt;=DATE(2023,6,1),ALT[[#This Row],[DATE]]&lt;=DATE(2024,5,31)),"Y","N")</f>
        <v>N</v>
      </c>
      <c r="Q8772" t="str">
        <f>LEFT(ALT[[#This Row],[DATEMTH]],4)</f>
        <v>2023</v>
      </c>
    </row>
    <row r="8773" spans="1:17" x14ac:dyDescent="0.25">
      <c r="A8773" t="s">
        <v>86</v>
      </c>
      <c r="B8773" t="s">
        <v>111</v>
      </c>
      <c r="C8773" t="s">
        <v>15</v>
      </c>
      <c r="D8773" t="s">
        <v>23</v>
      </c>
      <c r="E8773" s="14">
        <v>805653.35206800012</v>
      </c>
      <c r="F8773" s="14">
        <v>5252351.5456019947</v>
      </c>
      <c r="G8773" s="13">
        <v>0.15338907631622756</v>
      </c>
      <c r="H8773" s="12">
        <v>-13120129.460000001</v>
      </c>
      <c r="I8773" s="12">
        <v>-2.0124845390187254</v>
      </c>
      <c r="J8773" t="s">
        <v>26</v>
      </c>
      <c r="K8773" s="14">
        <v>120661.88609099998</v>
      </c>
      <c r="L8773" s="14">
        <v>805653.35206800001</v>
      </c>
      <c r="M8773" s="13">
        <v>0.1497689866010955</v>
      </c>
      <c r="N8773" s="12">
        <v>-0.30140776995920732</v>
      </c>
      <c r="O8773" s="2">
        <f>DATE(LEFT(ALT[[#This Row],[DATEMTH]],4),RIGHT(ALT[[#This Row],[DATEMTH]],2),1)</f>
        <v>44927</v>
      </c>
      <c r="P8773" t="str">
        <f>IF(AND(ALT[[#This Row],[DATE]]&gt;=DATE(2023,6,1),ALT[[#This Row],[DATE]]&lt;=DATE(2024,5,31)),"Y","N")</f>
        <v>N</v>
      </c>
      <c r="Q8773" t="str">
        <f>LEFT(ALT[[#This Row],[DATEMTH]],4)</f>
        <v>2023</v>
      </c>
    </row>
    <row r="8774" spans="1:17" x14ac:dyDescent="0.25">
      <c r="A8774" t="s">
        <v>86</v>
      </c>
      <c r="B8774" t="s">
        <v>111</v>
      </c>
      <c r="C8774" t="s">
        <v>18</v>
      </c>
      <c r="D8774" t="s">
        <v>23</v>
      </c>
      <c r="E8774" s="14">
        <v>1540925.3818999999</v>
      </c>
      <c r="F8774" s="14">
        <v>5252351.5456019947</v>
      </c>
      <c r="G8774" s="13">
        <v>0.29337818851639486</v>
      </c>
      <c r="H8774" s="12">
        <v>-13120129.460000001</v>
      </c>
      <c r="I8774" s="12">
        <v>-3.849159814075386</v>
      </c>
      <c r="J8774" t="s">
        <v>25</v>
      </c>
      <c r="K8774" s="14">
        <v>198607.23774300009</v>
      </c>
      <c r="L8774" s="14">
        <v>1540925.3819000002</v>
      </c>
      <c r="M8774" s="13">
        <v>0.12888829016374065</v>
      </c>
      <c r="N8774" s="12">
        <v>-0.49611162700315836</v>
      </c>
      <c r="O8774" s="2">
        <f>DATE(LEFT(ALT[[#This Row],[DATEMTH]],4),RIGHT(ALT[[#This Row],[DATEMTH]],2),1)</f>
        <v>44927</v>
      </c>
      <c r="P8774" t="str">
        <f>IF(AND(ALT[[#This Row],[DATE]]&gt;=DATE(2023,6,1),ALT[[#This Row],[DATE]]&lt;=DATE(2024,5,31)),"Y","N")</f>
        <v>N</v>
      </c>
      <c r="Q8774" t="str">
        <f>LEFT(ALT[[#This Row],[DATEMTH]],4)</f>
        <v>2023</v>
      </c>
    </row>
    <row r="8775" spans="1:17" x14ac:dyDescent="0.25">
      <c r="A8775" t="s">
        <v>86</v>
      </c>
      <c r="B8775" t="s">
        <v>111</v>
      </c>
      <c r="C8775" t="s">
        <v>18</v>
      </c>
      <c r="D8775" t="s">
        <v>23</v>
      </c>
      <c r="E8775" s="14">
        <v>1540925.3818999999</v>
      </c>
      <c r="F8775" s="14">
        <v>5252351.5456019947</v>
      </c>
      <c r="G8775" s="13">
        <v>0.29337818851639486</v>
      </c>
      <c r="H8775" s="12">
        <v>-13120129.460000001</v>
      </c>
      <c r="I8775" s="12">
        <v>-3.849159814075386</v>
      </c>
      <c r="J8775" t="s">
        <v>24</v>
      </c>
      <c r="K8775" s="14">
        <v>410246.38426199998</v>
      </c>
      <c r="L8775" s="14">
        <v>1540925.3819000002</v>
      </c>
      <c r="M8775" s="13">
        <v>0.26623377684658278</v>
      </c>
      <c r="N8775" s="12">
        <v>-1.0247763549873803</v>
      </c>
      <c r="O8775" s="2">
        <f>DATE(LEFT(ALT[[#This Row],[DATEMTH]],4),RIGHT(ALT[[#This Row],[DATEMTH]],2),1)</f>
        <v>44927</v>
      </c>
      <c r="P8775" t="str">
        <f>IF(AND(ALT[[#This Row],[DATE]]&gt;=DATE(2023,6,1),ALT[[#This Row],[DATE]]&lt;=DATE(2024,5,31)),"Y","N")</f>
        <v>N</v>
      </c>
      <c r="Q8775" t="str">
        <f>LEFT(ALT[[#This Row],[DATEMTH]],4)</f>
        <v>2023</v>
      </c>
    </row>
    <row r="8776" spans="1:17" x14ac:dyDescent="0.25">
      <c r="A8776" t="s">
        <v>86</v>
      </c>
      <c r="B8776" t="s">
        <v>111</v>
      </c>
      <c r="C8776" t="s">
        <v>18</v>
      </c>
      <c r="D8776" t="s">
        <v>23</v>
      </c>
      <c r="E8776" s="14">
        <v>1540925.3818999999</v>
      </c>
      <c r="F8776" s="14">
        <v>5252351.5456019947</v>
      </c>
      <c r="G8776" s="13">
        <v>0.29337818851639486</v>
      </c>
      <c r="H8776" s="12">
        <v>-13120129.460000001</v>
      </c>
      <c r="I8776" s="12">
        <v>-3.849159814075386</v>
      </c>
      <c r="J8776" t="s">
        <v>16</v>
      </c>
      <c r="K8776" s="14">
        <v>500156.33775200002</v>
      </c>
      <c r="L8776" s="14">
        <v>1540925.3819000002</v>
      </c>
      <c r="M8776" s="13">
        <v>0.324581802355215</v>
      </c>
      <c r="N8776" s="12">
        <v>-1.2493672300058531</v>
      </c>
      <c r="O8776" s="2">
        <f>DATE(LEFT(ALT[[#This Row],[DATEMTH]],4),RIGHT(ALT[[#This Row],[DATEMTH]],2),1)</f>
        <v>44927</v>
      </c>
      <c r="P8776" t="str">
        <f>IF(AND(ALT[[#This Row],[DATE]]&gt;=DATE(2023,6,1),ALT[[#This Row],[DATE]]&lt;=DATE(2024,5,31)),"Y","N")</f>
        <v>N</v>
      </c>
      <c r="Q8776" t="str">
        <f>LEFT(ALT[[#This Row],[DATEMTH]],4)</f>
        <v>2023</v>
      </c>
    </row>
    <row r="8777" spans="1:17" x14ac:dyDescent="0.25">
      <c r="A8777" t="s">
        <v>86</v>
      </c>
      <c r="B8777" t="s">
        <v>111</v>
      </c>
      <c r="C8777" t="s">
        <v>18</v>
      </c>
      <c r="D8777" t="s">
        <v>23</v>
      </c>
      <c r="E8777" s="14">
        <v>1540925.3818999999</v>
      </c>
      <c r="F8777" s="14">
        <v>5252351.5456019947</v>
      </c>
      <c r="G8777" s="13">
        <v>0.29337818851639486</v>
      </c>
      <c r="H8777" s="12">
        <v>-13120129.460000001</v>
      </c>
      <c r="I8777" s="12">
        <v>-3.849159814075386</v>
      </c>
      <c r="J8777" t="s">
        <v>26</v>
      </c>
      <c r="K8777" s="14">
        <v>431915.422143</v>
      </c>
      <c r="L8777" s="14">
        <v>1540925.3819000002</v>
      </c>
      <c r="M8777" s="13">
        <v>0.28029613063446157</v>
      </c>
      <c r="N8777" s="12">
        <v>-1.0789046020789943</v>
      </c>
      <c r="O8777" s="2">
        <f>DATE(LEFT(ALT[[#This Row],[DATEMTH]],4),RIGHT(ALT[[#This Row],[DATEMTH]],2),1)</f>
        <v>44927</v>
      </c>
      <c r="P8777" t="str">
        <f>IF(AND(ALT[[#This Row],[DATE]]&gt;=DATE(2023,6,1),ALT[[#This Row],[DATE]]&lt;=DATE(2024,5,31)),"Y","N")</f>
        <v>N</v>
      </c>
      <c r="Q8777" t="str">
        <f>LEFT(ALT[[#This Row],[DATEMTH]],4)</f>
        <v>2023</v>
      </c>
    </row>
    <row r="8778" spans="1:17" x14ac:dyDescent="0.25">
      <c r="A8778" t="s">
        <v>86</v>
      </c>
      <c r="B8778" t="s">
        <v>111</v>
      </c>
      <c r="C8778" t="s">
        <v>19</v>
      </c>
      <c r="D8778" t="s">
        <v>23</v>
      </c>
      <c r="E8778" s="14">
        <v>1513935.0027459995</v>
      </c>
      <c r="F8778" s="14">
        <v>5252351.5456019947</v>
      </c>
      <c r="G8778" s="13">
        <v>0.28823946561872427</v>
      </c>
      <c r="H8778" s="12">
        <v>-13120129.460000001</v>
      </c>
      <c r="I8778" s="12">
        <v>-3.7817391043988815</v>
      </c>
      <c r="J8778" t="s">
        <v>24</v>
      </c>
      <c r="K8778" s="14">
        <v>483283.75145900017</v>
      </c>
      <c r="L8778" s="14">
        <v>1513935.002746</v>
      </c>
      <c r="M8778" s="13">
        <v>0.31922357999677148</v>
      </c>
      <c r="N8778" s="12">
        <v>-1.2072202955199953</v>
      </c>
      <c r="O8778" s="2">
        <f>DATE(LEFT(ALT[[#This Row],[DATEMTH]],4),RIGHT(ALT[[#This Row],[DATEMTH]],2),1)</f>
        <v>44927</v>
      </c>
      <c r="P8778" t="str">
        <f>IF(AND(ALT[[#This Row],[DATE]]&gt;=DATE(2023,6,1),ALT[[#This Row],[DATE]]&lt;=DATE(2024,5,31)),"Y","N")</f>
        <v>N</v>
      </c>
      <c r="Q8778" t="str">
        <f>LEFT(ALT[[#This Row],[DATEMTH]],4)</f>
        <v>2023</v>
      </c>
    </row>
    <row r="8779" spans="1:17" x14ac:dyDescent="0.25">
      <c r="A8779" t="s">
        <v>86</v>
      </c>
      <c r="B8779" t="s">
        <v>111</v>
      </c>
      <c r="C8779" t="s">
        <v>19</v>
      </c>
      <c r="D8779" t="s">
        <v>23</v>
      </c>
      <c r="E8779" s="14">
        <v>1513935.0027459995</v>
      </c>
      <c r="F8779" s="14">
        <v>5252351.5456019947</v>
      </c>
      <c r="G8779" s="13">
        <v>0.28823946561872427</v>
      </c>
      <c r="H8779" s="12">
        <v>-13120129.460000001</v>
      </c>
      <c r="I8779" s="12">
        <v>-3.7817391043988815</v>
      </c>
      <c r="J8779" t="s">
        <v>25</v>
      </c>
      <c r="K8779" s="14">
        <v>952793.80516600003</v>
      </c>
      <c r="L8779" s="14">
        <v>1513935.002746</v>
      </c>
      <c r="M8779" s="13">
        <v>0.62934921475347827</v>
      </c>
      <c r="N8779" s="12">
        <v>-2.3800345357559585</v>
      </c>
      <c r="O8779" s="2">
        <f>DATE(LEFT(ALT[[#This Row],[DATEMTH]],4),RIGHT(ALT[[#This Row],[DATEMTH]],2),1)</f>
        <v>44927</v>
      </c>
      <c r="P8779" t="str">
        <f>IF(AND(ALT[[#This Row],[DATE]]&gt;=DATE(2023,6,1),ALT[[#This Row],[DATE]]&lt;=DATE(2024,5,31)),"Y","N")</f>
        <v>N</v>
      </c>
      <c r="Q8779" t="str">
        <f>LEFT(ALT[[#This Row],[DATEMTH]],4)</f>
        <v>2023</v>
      </c>
    </row>
    <row r="8780" spans="1:17" x14ac:dyDescent="0.25">
      <c r="A8780" t="s">
        <v>86</v>
      </c>
      <c r="B8780" t="s">
        <v>111</v>
      </c>
      <c r="C8780" t="s">
        <v>19</v>
      </c>
      <c r="D8780" t="s">
        <v>23</v>
      </c>
      <c r="E8780" s="14">
        <v>1513935.0027459995</v>
      </c>
      <c r="F8780" s="14">
        <v>5252351.5456019947</v>
      </c>
      <c r="G8780" s="13">
        <v>0.28823946561872427</v>
      </c>
      <c r="H8780" s="12">
        <v>-13120129.460000001</v>
      </c>
      <c r="I8780" s="12">
        <v>-3.7817391043988815</v>
      </c>
      <c r="J8780" t="s">
        <v>16</v>
      </c>
      <c r="K8780" s="14">
        <v>453.41378900000007</v>
      </c>
      <c r="L8780" s="14">
        <v>1513935.002746</v>
      </c>
      <c r="M8780" s="13">
        <v>2.9949356357940782E-4</v>
      </c>
      <c r="N8780" s="12">
        <v>-1.1326065209040191E-3</v>
      </c>
      <c r="O8780" s="2">
        <f>DATE(LEFT(ALT[[#This Row],[DATEMTH]],4),RIGHT(ALT[[#This Row],[DATEMTH]],2),1)</f>
        <v>44927</v>
      </c>
      <c r="P8780" t="str">
        <f>IF(AND(ALT[[#This Row],[DATE]]&gt;=DATE(2023,6,1),ALT[[#This Row],[DATE]]&lt;=DATE(2024,5,31)),"Y","N")</f>
        <v>N</v>
      </c>
      <c r="Q8780" t="str">
        <f>LEFT(ALT[[#This Row],[DATEMTH]],4)</f>
        <v>2023</v>
      </c>
    </row>
    <row r="8781" spans="1:17" x14ac:dyDescent="0.25">
      <c r="A8781" t="s">
        <v>86</v>
      </c>
      <c r="B8781" t="s">
        <v>111</v>
      </c>
      <c r="C8781" t="s">
        <v>19</v>
      </c>
      <c r="D8781" t="s">
        <v>23</v>
      </c>
      <c r="E8781" s="14">
        <v>1513935.0027459995</v>
      </c>
      <c r="F8781" s="14">
        <v>5252351.5456019947</v>
      </c>
      <c r="G8781" s="13">
        <v>0.28823946561872427</v>
      </c>
      <c r="H8781" s="12">
        <v>-13120129.460000001</v>
      </c>
      <c r="I8781" s="12">
        <v>-3.7817391043988815</v>
      </c>
      <c r="J8781" t="s">
        <v>26</v>
      </c>
      <c r="K8781" s="14">
        <v>77404.032332000002</v>
      </c>
      <c r="L8781" s="14">
        <v>1513935.002746</v>
      </c>
      <c r="M8781" s="13">
        <v>5.1127711686171008E-2</v>
      </c>
      <c r="N8781" s="12">
        <v>-0.19335166660202457</v>
      </c>
      <c r="O8781" s="2">
        <f>DATE(LEFT(ALT[[#This Row],[DATEMTH]],4),RIGHT(ALT[[#This Row],[DATEMTH]],2),1)</f>
        <v>44927</v>
      </c>
      <c r="P8781" t="str">
        <f>IF(AND(ALT[[#This Row],[DATE]]&gt;=DATE(2023,6,1),ALT[[#This Row],[DATE]]&lt;=DATE(2024,5,31)),"Y","N")</f>
        <v>N</v>
      </c>
      <c r="Q8781" t="str">
        <f>LEFT(ALT[[#This Row],[DATEMTH]],4)</f>
        <v>2023</v>
      </c>
    </row>
    <row r="8782" spans="1:17" x14ac:dyDescent="0.25">
      <c r="A8782" t="s">
        <v>86</v>
      </c>
      <c r="B8782" t="s">
        <v>111</v>
      </c>
      <c r="C8782" t="s">
        <v>20</v>
      </c>
      <c r="D8782" t="s">
        <v>23</v>
      </c>
      <c r="E8782" s="14">
        <v>1391837.8088880002</v>
      </c>
      <c r="F8782" s="14">
        <v>5252351.5456019947</v>
      </c>
      <c r="G8782" s="13">
        <v>0.26499326954865426</v>
      </c>
      <c r="H8782" s="12">
        <v>-13120129.460000001</v>
      </c>
      <c r="I8782" s="12">
        <v>-3.4767460025070198</v>
      </c>
      <c r="J8782" t="s">
        <v>25</v>
      </c>
      <c r="K8782" s="14">
        <v>171885.19622899996</v>
      </c>
      <c r="L8782" s="14">
        <v>1391837.808888</v>
      </c>
      <c r="M8782" s="13">
        <v>0.12349513365090042</v>
      </c>
      <c r="N8782" s="12">
        <v>-0.4293612122498382</v>
      </c>
      <c r="O8782" s="2">
        <f>DATE(LEFT(ALT[[#This Row],[DATEMTH]],4),RIGHT(ALT[[#This Row],[DATEMTH]],2),1)</f>
        <v>44927</v>
      </c>
      <c r="P8782" t="str">
        <f>IF(AND(ALT[[#This Row],[DATE]]&gt;=DATE(2023,6,1),ALT[[#This Row],[DATE]]&lt;=DATE(2024,5,31)),"Y","N")</f>
        <v>N</v>
      </c>
      <c r="Q8782" t="str">
        <f>LEFT(ALT[[#This Row],[DATEMTH]],4)</f>
        <v>2023</v>
      </c>
    </row>
    <row r="8783" spans="1:17" x14ac:dyDescent="0.25">
      <c r="A8783" t="s">
        <v>86</v>
      </c>
      <c r="B8783" t="s">
        <v>111</v>
      </c>
      <c r="C8783" t="s">
        <v>20</v>
      </c>
      <c r="D8783" t="s">
        <v>23</v>
      </c>
      <c r="E8783" s="14">
        <v>1391837.8088880002</v>
      </c>
      <c r="F8783" s="14">
        <v>5252351.5456019947</v>
      </c>
      <c r="G8783" s="13">
        <v>0.26499326954865426</v>
      </c>
      <c r="H8783" s="12">
        <v>-13120129.460000001</v>
      </c>
      <c r="I8783" s="12">
        <v>-3.4767460025070198</v>
      </c>
      <c r="J8783" t="s">
        <v>24</v>
      </c>
      <c r="K8783" s="14">
        <v>761078.20291200001</v>
      </c>
      <c r="L8783" s="14">
        <v>1391837.808888</v>
      </c>
      <c r="M8783" s="13">
        <v>0.54681529561268249</v>
      </c>
      <c r="N8783" s="12">
        <v>-1.9011378931310883</v>
      </c>
      <c r="O8783" s="2">
        <f>DATE(LEFT(ALT[[#This Row],[DATEMTH]],4),RIGHT(ALT[[#This Row],[DATEMTH]],2),1)</f>
        <v>44927</v>
      </c>
      <c r="P8783" t="str">
        <f>IF(AND(ALT[[#This Row],[DATE]]&gt;=DATE(2023,6,1),ALT[[#This Row],[DATE]]&lt;=DATE(2024,5,31)),"Y","N")</f>
        <v>N</v>
      </c>
      <c r="Q8783" t="str">
        <f>LEFT(ALT[[#This Row],[DATEMTH]],4)</f>
        <v>2023</v>
      </c>
    </row>
    <row r="8784" spans="1:17" x14ac:dyDescent="0.25">
      <c r="A8784" t="s">
        <v>86</v>
      </c>
      <c r="B8784" t="s">
        <v>111</v>
      </c>
      <c r="C8784" t="s">
        <v>20</v>
      </c>
      <c r="D8784" t="s">
        <v>23</v>
      </c>
      <c r="E8784" s="14">
        <v>1391837.8088880002</v>
      </c>
      <c r="F8784" s="14">
        <v>5252351.5456019947</v>
      </c>
      <c r="G8784" s="13">
        <v>0.26499326954865426</v>
      </c>
      <c r="H8784" s="12">
        <v>-13120129.460000001</v>
      </c>
      <c r="I8784" s="12">
        <v>-3.4767460025070198</v>
      </c>
      <c r="J8784" t="s">
        <v>16</v>
      </c>
      <c r="K8784" s="14">
        <v>351781.05296000006</v>
      </c>
      <c r="L8784" s="14">
        <v>1391837.808888</v>
      </c>
      <c r="M8784" s="13">
        <v>0.25274572275131202</v>
      </c>
      <c r="N8784" s="12">
        <v>-0.8787326812263716</v>
      </c>
      <c r="O8784" s="2">
        <f>DATE(LEFT(ALT[[#This Row],[DATEMTH]],4),RIGHT(ALT[[#This Row],[DATEMTH]],2),1)</f>
        <v>44927</v>
      </c>
      <c r="P8784" t="str">
        <f>IF(AND(ALT[[#This Row],[DATE]]&gt;=DATE(2023,6,1),ALT[[#This Row],[DATE]]&lt;=DATE(2024,5,31)),"Y","N")</f>
        <v>N</v>
      </c>
      <c r="Q8784" t="str">
        <f>LEFT(ALT[[#This Row],[DATEMTH]],4)</f>
        <v>2023</v>
      </c>
    </row>
    <row r="8785" spans="1:17" x14ac:dyDescent="0.25">
      <c r="A8785" t="s">
        <v>86</v>
      </c>
      <c r="B8785" t="s">
        <v>111</v>
      </c>
      <c r="C8785" t="s">
        <v>20</v>
      </c>
      <c r="D8785" t="s">
        <v>23</v>
      </c>
      <c r="E8785" s="14">
        <v>1391837.8088880002</v>
      </c>
      <c r="F8785" s="14">
        <v>5252351.5456019947</v>
      </c>
      <c r="G8785" s="13">
        <v>0.26499326954865426</v>
      </c>
      <c r="H8785" s="12">
        <v>-13120129.460000001</v>
      </c>
      <c r="I8785" s="12">
        <v>-3.4767460025070198</v>
      </c>
      <c r="J8785" t="s">
        <v>26</v>
      </c>
      <c r="K8785" s="14">
        <v>107093.35678700004</v>
      </c>
      <c r="L8785" s="14">
        <v>1391837.808888</v>
      </c>
      <c r="M8785" s="13">
        <v>7.6943847985105104E-2</v>
      </c>
      <c r="N8785" s="12">
        <v>-0.26751421589972196</v>
      </c>
      <c r="O8785" s="2">
        <f>DATE(LEFT(ALT[[#This Row],[DATEMTH]],4),RIGHT(ALT[[#This Row],[DATEMTH]],2),1)</f>
        <v>44927</v>
      </c>
      <c r="P8785" t="str">
        <f>IF(AND(ALT[[#This Row],[DATE]]&gt;=DATE(2023,6,1),ALT[[#This Row],[DATE]]&lt;=DATE(2024,5,31)),"Y","N")</f>
        <v>N</v>
      </c>
      <c r="Q8785" t="str">
        <f>LEFT(ALT[[#This Row],[DATEMTH]],4)</f>
        <v>2023</v>
      </c>
    </row>
    <row r="8786" spans="1:17" x14ac:dyDescent="0.25">
      <c r="A8786" t="s">
        <v>87</v>
      </c>
      <c r="B8786" t="s">
        <v>14</v>
      </c>
      <c r="C8786" t="s">
        <v>15</v>
      </c>
      <c r="D8786" t="s">
        <v>22</v>
      </c>
      <c r="E8786" s="14">
        <v>8995.6771840000001</v>
      </c>
      <c r="F8786" s="14">
        <v>63649.273232</v>
      </c>
      <c r="G8786" s="13">
        <v>0.14133197014223531</v>
      </c>
      <c r="H8786" s="12">
        <v>-28678371.079999998</v>
      </c>
      <c r="I8786" s="12">
        <v>-4.0531706852065037</v>
      </c>
      <c r="J8786" t="s">
        <v>26</v>
      </c>
      <c r="K8786" s="14">
        <v>1184.8270119999995</v>
      </c>
      <c r="L8786" s="14">
        <v>8995.6771840000001</v>
      </c>
      <c r="M8786" s="13">
        <v>0.13171070812849653</v>
      </c>
      <c r="N8786" s="12">
        <v>-0.53384598111421211</v>
      </c>
      <c r="O8786" s="2">
        <f>DATE(LEFT(ALT[[#This Row],[DATEMTH]],4),RIGHT(ALT[[#This Row],[DATEMTH]],2),1)</f>
        <v>44958</v>
      </c>
      <c r="P8786" t="str">
        <f>IF(AND(ALT[[#This Row],[DATE]]&gt;=DATE(2023,6,1),ALT[[#This Row],[DATE]]&lt;=DATE(2024,5,31)),"Y","N")</f>
        <v>N</v>
      </c>
      <c r="Q8786" t="str">
        <f>LEFT(ALT[[#This Row],[DATEMTH]],4)</f>
        <v>2023</v>
      </c>
    </row>
    <row r="8787" spans="1:17" x14ac:dyDescent="0.25">
      <c r="A8787" t="s">
        <v>87</v>
      </c>
      <c r="B8787" t="s">
        <v>14</v>
      </c>
      <c r="C8787" t="s">
        <v>15</v>
      </c>
      <c r="D8787" t="s">
        <v>22</v>
      </c>
      <c r="E8787" s="14">
        <v>8995.6771840000001</v>
      </c>
      <c r="F8787" s="14">
        <v>63649.273232</v>
      </c>
      <c r="G8787" s="13">
        <v>0.14133197014223531</v>
      </c>
      <c r="H8787" s="12">
        <v>-28678371.079999998</v>
      </c>
      <c r="I8787" s="12">
        <v>-4.0531706852065037</v>
      </c>
      <c r="J8787" t="s">
        <v>16</v>
      </c>
      <c r="K8787" s="14">
        <v>2942.4132800000016</v>
      </c>
      <c r="L8787" s="14">
        <v>8995.6771840000001</v>
      </c>
      <c r="M8787" s="13">
        <v>0.3270919153516838</v>
      </c>
      <c r="N8787" s="12">
        <v>-1.3257593626714919</v>
      </c>
      <c r="O8787" s="2">
        <f>DATE(LEFT(ALT[[#This Row],[DATEMTH]],4),RIGHT(ALT[[#This Row],[DATEMTH]],2),1)</f>
        <v>44958</v>
      </c>
      <c r="P8787" t="str">
        <f>IF(AND(ALT[[#This Row],[DATE]]&gt;=DATE(2023,6,1),ALT[[#This Row],[DATE]]&lt;=DATE(2024,5,31)),"Y","N")</f>
        <v>N</v>
      </c>
      <c r="Q8787" t="str">
        <f>LEFT(ALT[[#This Row],[DATEMTH]],4)</f>
        <v>2023</v>
      </c>
    </row>
    <row r="8788" spans="1:17" x14ac:dyDescent="0.25">
      <c r="A8788" t="s">
        <v>87</v>
      </c>
      <c r="B8788" t="s">
        <v>14</v>
      </c>
      <c r="C8788" t="s">
        <v>15</v>
      </c>
      <c r="D8788" t="s">
        <v>22</v>
      </c>
      <c r="E8788" s="14">
        <v>8995.6771840000001</v>
      </c>
      <c r="F8788" s="14">
        <v>63649.273232</v>
      </c>
      <c r="G8788" s="13">
        <v>0.14133197014223531</v>
      </c>
      <c r="H8788" s="12">
        <v>-28678371.079999998</v>
      </c>
      <c r="I8788" s="12">
        <v>-4.0531706852065037</v>
      </c>
      <c r="J8788" t="s">
        <v>24</v>
      </c>
      <c r="K8788" s="14">
        <v>3603.287284</v>
      </c>
      <c r="L8788" s="14">
        <v>8995.6771840000001</v>
      </c>
      <c r="M8788" s="13">
        <v>0.40055764677826838</v>
      </c>
      <c r="N8788" s="12">
        <v>-1.6235285116569786</v>
      </c>
      <c r="O8788" s="2">
        <f>DATE(LEFT(ALT[[#This Row],[DATEMTH]],4),RIGHT(ALT[[#This Row],[DATEMTH]],2),1)</f>
        <v>44958</v>
      </c>
      <c r="P8788" t="str">
        <f>IF(AND(ALT[[#This Row],[DATE]]&gt;=DATE(2023,6,1),ALT[[#This Row],[DATE]]&lt;=DATE(2024,5,31)),"Y","N")</f>
        <v>N</v>
      </c>
      <c r="Q8788" t="str">
        <f>LEFT(ALT[[#This Row],[DATEMTH]],4)</f>
        <v>2023</v>
      </c>
    </row>
    <row r="8789" spans="1:17" x14ac:dyDescent="0.25">
      <c r="A8789" t="s">
        <v>87</v>
      </c>
      <c r="B8789" t="s">
        <v>14</v>
      </c>
      <c r="C8789" t="s">
        <v>15</v>
      </c>
      <c r="D8789" t="s">
        <v>22</v>
      </c>
      <c r="E8789" s="14">
        <v>8995.6771840000001</v>
      </c>
      <c r="F8789" s="14">
        <v>63649.273232</v>
      </c>
      <c r="G8789" s="13">
        <v>0.14133197014223531</v>
      </c>
      <c r="H8789" s="12">
        <v>-28678371.079999998</v>
      </c>
      <c r="I8789" s="12">
        <v>-4.0531706852065037</v>
      </c>
      <c r="J8789" t="s">
        <v>25</v>
      </c>
      <c r="K8789" s="14">
        <v>1265.1496079999999</v>
      </c>
      <c r="L8789" s="14">
        <v>8995.6771840000001</v>
      </c>
      <c r="M8789" s="13">
        <v>0.14063972974155137</v>
      </c>
      <c r="N8789" s="12">
        <v>-0.57003682976382131</v>
      </c>
      <c r="O8789" s="2">
        <f>DATE(LEFT(ALT[[#This Row],[DATEMTH]],4),RIGHT(ALT[[#This Row],[DATEMTH]],2),1)</f>
        <v>44958</v>
      </c>
      <c r="P8789" t="str">
        <f>IF(AND(ALT[[#This Row],[DATE]]&gt;=DATE(2023,6,1),ALT[[#This Row],[DATE]]&lt;=DATE(2024,5,31)),"Y","N")</f>
        <v>N</v>
      </c>
      <c r="Q8789" t="str">
        <f>LEFT(ALT[[#This Row],[DATEMTH]],4)</f>
        <v>2023</v>
      </c>
    </row>
    <row r="8790" spans="1:17" x14ac:dyDescent="0.25">
      <c r="A8790" t="s">
        <v>87</v>
      </c>
      <c r="B8790" t="s">
        <v>14</v>
      </c>
      <c r="C8790" t="s">
        <v>18</v>
      </c>
      <c r="D8790" t="s">
        <v>22</v>
      </c>
      <c r="E8790" s="14">
        <v>14729.270963999999</v>
      </c>
      <c r="F8790" s="14">
        <v>63649.273232</v>
      </c>
      <c r="G8790" s="13">
        <v>0.23141302667058239</v>
      </c>
      <c r="H8790" s="12">
        <v>-28678371.079999998</v>
      </c>
      <c r="I8790" s="12">
        <v>-6.6365486516048984</v>
      </c>
      <c r="J8790" t="s">
        <v>24</v>
      </c>
      <c r="K8790" s="14">
        <v>3710.7277040000017</v>
      </c>
      <c r="L8790" s="14">
        <v>14729.270964000003</v>
      </c>
      <c r="M8790" s="13">
        <v>0.25192880985552091</v>
      </c>
      <c r="N8790" s="12">
        <v>-1.6719378033470842</v>
      </c>
      <c r="O8790" s="2">
        <f>DATE(LEFT(ALT[[#This Row],[DATEMTH]],4),RIGHT(ALT[[#This Row],[DATEMTH]],2),1)</f>
        <v>44958</v>
      </c>
      <c r="P8790" t="str">
        <f>IF(AND(ALT[[#This Row],[DATE]]&gt;=DATE(2023,6,1),ALT[[#This Row],[DATE]]&lt;=DATE(2024,5,31)),"Y","N")</f>
        <v>N</v>
      </c>
      <c r="Q8790" t="str">
        <f>LEFT(ALT[[#This Row],[DATEMTH]],4)</f>
        <v>2023</v>
      </c>
    </row>
    <row r="8791" spans="1:17" x14ac:dyDescent="0.25">
      <c r="A8791" t="s">
        <v>87</v>
      </c>
      <c r="B8791" t="s">
        <v>14</v>
      </c>
      <c r="C8791" t="s">
        <v>18</v>
      </c>
      <c r="D8791" t="s">
        <v>22</v>
      </c>
      <c r="E8791" s="14">
        <v>14729.270963999999</v>
      </c>
      <c r="F8791" s="14">
        <v>63649.273232</v>
      </c>
      <c r="G8791" s="13">
        <v>0.23141302667058239</v>
      </c>
      <c r="H8791" s="12">
        <v>-28678371.079999998</v>
      </c>
      <c r="I8791" s="12">
        <v>-6.6365486516048984</v>
      </c>
      <c r="J8791" t="s">
        <v>16</v>
      </c>
      <c r="K8791" s="14">
        <v>5013.4783040000002</v>
      </c>
      <c r="L8791" s="14">
        <v>14729.270964000003</v>
      </c>
      <c r="M8791" s="13">
        <v>0.34037518328323962</v>
      </c>
      <c r="N8791" s="12">
        <v>-2.2589164636581542</v>
      </c>
      <c r="O8791" s="2">
        <f>DATE(LEFT(ALT[[#This Row],[DATEMTH]],4),RIGHT(ALT[[#This Row],[DATEMTH]],2),1)</f>
        <v>44958</v>
      </c>
      <c r="P8791" t="str">
        <f>IF(AND(ALT[[#This Row],[DATE]]&gt;=DATE(2023,6,1),ALT[[#This Row],[DATE]]&lt;=DATE(2024,5,31)),"Y","N")</f>
        <v>N</v>
      </c>
      <c r="Q8791" t="str">
        <f>LEFT(ALT[[#This Row],[DATEMTH]],4)</f>
        <v>2023</v>
      </c>
    </row>
    <row r="8792" spans="1:17" x14ac:dyDescent="0.25">
      <c r="A8792" t="s">
        <v>87</v>
      </c>
      <c r="B8792" t="s">
        <v>14</v>
      </c>
      <c r="C8792" t="s">
        <v>18</v>
      </c>
      <c r="D8792" t="s">
        <v>22</v>
      </c>
      <c r="E8792" s="14">
        <v>14729.270963999999</v>
      </c>
      <c r="F8792" s="14">
        <v>63649.273232</v>
      </c>
      <c r="G8792" s="13">
        <v>0.23141302667058239</v>
      </c>
      <c r="H8792" s="12">
        <v>-28678371.079999998</v>
      </c>
      <c r="I8792" s="12">
        <v>-6.6365486516048984</v>
      </c>
      <c r="J8792" t="s">
        <v>25</v>
      </c>
      <c r="K8792" s="14">
        <v>1945.4183599999999</v>
      </c>
      <c r="L8792" s="14">
        <v>14729.270964000003</v>
      </c>
      <c r="M8792" s="13">
        <v>0.13207838763743443</v>
      </c>
      <c r="N8792" s="12">
        <v>-0.87654464538136456</v>
      </c>
      <c r="O8792" s="2">
        <f>DATE(LEFT(ALT[[#This Row],[DATEMTH]],4),RIGHT(ALT[[#This Row],[DATEMTH]],2),1)</f>
        <v>44958</v>
      </c>
      <c r="P8792" t="str">
        <f>IF(AND(ALT[[#This Row],[DATE]]&gt;=DATE(2023,6,1),ALT[[#This Row],[DATE]]&lt;=DATE(2024,5,31)),"Y","N")</f>
        <v>N</v>
      </c>
      <c r="Q8792" t="str">
        <f>LEFT(ALT[[#This Row],[DATEMTH]],4)</f>
        <v>2023</v>
      </c>
    </row>
    <row r="8793" spans="1:17" x14ac:dyDescent="0.25">
      <c r="A8793" t="s">
        <v>87</v>
      </c>
      <c r="B8793" t="s">
        <v>14</v>
      </c>
      <c r="C8793" t="s">
        <v>18</v>
      </c>
      <c r="D8793" t="s">
        <v>22</v>
      </c>
      <c r="E8793" s="14">
        <v>14729.270963999999</v>
      </c>
      <c r="F8793" s="14">
        <v>63649.273232</v>
      </c>
      <c r="G8793" s="13">
        <v>0.23141302667058239</v>
      </c>
      <c r="H8793" s="12">
        <v>-28678371.079999998</v>
      </c>
      <c r="I8793" s="12">
        <v>-6.6365486516048984</v>
      </c>
      <c r="J8793" t="s">
        <v>26</v>
      </c>
      <c r="K8793" s="14">
        <v>4059.646596</v>
      </c>
      <c r="L8793" s="14">
        <v>14729.270964000003</v>
      </c>
      <c r="M8793" s="13">
        <v>0.27561761922380501</v>
      </c>
      <c r="N8793" s="12">
        <v>-1.8291497392182954</v>
      </c>
      <c r="O8793" s="2">
        <f>DATE(LEFT(ALT[[#This Row],[DATEMTH]],4),RIGHT(ALT[[#This Row],[DATEMTH]],2),1)</f>
        <v>44958</v>
      </c>
      <c r="P8793" t="str">
        <f>IF(AND(ALT[[#This Row],[DATE]]&gt;=DATE(2023,6,1),ALT[[#This Row],[DATE]]&lt;=DATE(2024,5,31)),"Y","N")</f>
        <v>N</v>
      </c>
      <c r="Q8793" t="str">
        <f>LEFT(ALT[[#This Row],[DATEMTH]],4)</f>
        <v>2023</v>
      </c>
    </row>
    <row r="8794" spans="1:17" x14ac:dyDescent="0.25">
      <c r="A8794" t="s">
        <v>87</v>
      </c>
      <c r="B8794" t="s">
        <v>14</v>
      </c>
      <c r="C8794" t="s">
        <v>19</v>
      </c>
      <c r="D8794" t="s">
        <v>22</v>
      </c>
      <c r="E8794" s="14">
        <v>19296.23144</v>
      </c>
      <c r="F8794" s="14">
        <v>63649.273232</v>
      </c>
      <c r="G8794" s="13">
        <v>0.30316499246842493</v>
      </c>
      <c r="H8794" s="12">
        <v>-28678371.079999998</v>
      </c>
      <c r="I8794" s="12">
        <v>-8.6942781524748955</v>
      </c>
      <c r="J8794" t="s">
        <v>25</v>
      </c>
      <c r="K8794" s="14">
        <v>12566.870512</v>
      </c>
      <c r="L8794" s="14">
        <v>19296.23144</v>
      </c>
      <c r="M8794" s="13">
        <v>0.65126035366416601</v>
      </c>
      <c r="N8794" s="12">
        <v>-5.6622386644354323</v>
      </c>
      <c r="O8794" s="2">
        <f>DATE(LEFT(ALT[[#This Row],[DATEMTH]],4),RIGHT(ALT[[#This Row],[DATEMTH]],2),1)</f>
        <v>44958</v>
      </c>
      <c r="P8794" t="str">
        <f>IF(AND(ALT[[#This Row],[DATE]]&gt;=DATE(2023,6,1),ALT[[#This Row],[DATE]]&lt;=DATE(2024,5,31)),"Y","N")</f>
        <v>N</v>
      </c>
      <c r="Q8794" t="str">
        <f>LEFT(ALT[[#This Row],[DATEMTH]],4)</f>
        <v>2023</v>
      </c>
    </row>
    <row r="8795" spans="1:17" x14ac:dyDescent="0.25">
      <c r="A8795" t="s">
        <v>87</v>
      </c>
      <c r="B8795" t="s">
        <v>14</v>
      </c>
      <c r="C8795" t="s">
        <v>19</v>
      </c>
      <c r="D8795" t="s">
        <v>22</v>
      </c>
      <c r="E8795" s="14">
        <v>19296.23144</v>
      </c>
      <c r="F8795" s="14">
        <v>63649.273232</v>
      </c>
      <c r="G8795" s="13">
        <v>0.30316499246842493</v>
      </c>
      <c r="H8795" s="12">
        <v>-28678371.079999998</v>
      </c>
      <c r="I8795" s="12">
        <v>-8.6942781524748955</v>
      </c>
      <c r="J8795" t="s">
        <v>24</v>
      </c>
      <c r="K8795" s="14">
        <v>5830.5786279999993</v>
      </c>
      <c r="L8795" s="14">
        <v>19296.23144</v>
      </c>
      <c r="M8795" s="13">
        <v>0.30216152030149984</v>
      </c>
      <c r="N8795" s="12">
        <v>-2.6270763044759295</v>
      </c>
      <c r="O8795" s="2">
        <f>DATE(LEFT(ALT[[#This Row],[DATEMTH]],4),RIGHT(ALT[[#This Row],[DATEMTH]],2),1)</f>
        <v>44958</v>
      </c>
      <c r="P8795" t="str">
        <f>IF(AND(ALT[[#This Row],[DATE]]&gt;=DATE(2023,6,1),ALT[[#This Row],[DATE]]&lt;=DATE(2024,5,31)),"Y","N")</f>
        <v>N</v>
      </c>
      <c r="Q8795" t="str">
        <f>LEFT(ALT[[#This Row],[DATEMTH]],4)</f>
        <v>2023</v>
      </c>
    </row>
    <row r="8796" spans="1:17" x14ac:dyDescent="0.25">
      <c r="A8796" t="s">
        <v>87</v>
      </c>
      <c r="B8796" t="s">
        <v>14</v>
      </c>
      <c r="C8796" t="s">
        <v>19</v>
      </c>
      <c r="D8796" t="s">
        <v>22</v>
      </c>
      <c r="E8796" s="14">
        <v>19296.23144</v>
      </c>
      <c r="F8796" s="14">
        <v>63649.273232</v>
      </c>
      <c r="G8796" s="13">
        <v>0.30316499246842493</v>
      </c>
      <c r="H8796" s="12">
        <v>-28678371.079999998</v>
      </c>
      <c r="I8796" s="12">
        <v>-8.6942781524748955</v>
      </c>
      <c r="J8796" t="s">
        <v>16</v>
      </c>
      <c r="K8796" s="14">
        <v>4.1249880000000001</v>
      </c>
      <c r="L8796" s="14">
        <v>19296.23144</v>
      </c>
      <c r="M8796" s="13">
        <v>2.1377168971186428E-4</v>
      </c>
      <c r="N8796" s="12">
        <v>-1.8585905314795041E-3</v>
      </c>
      <c r="O8796" s="2">
        <f>DATE(LEFT(ALT[[#This Row],[DATEMTH]],4),RIGHT(ALT[[#This Row],[DATEMTH]],2),1)</f>
        <v>44958</v>
      </c>
      <c r="P8796" t="str">
        <f>IF(AND(ALT[[#This Row],[DATE]]&gt;=DATE(2023,6,1),ALT[[#This Row],[DATE]]&lt;=DATE(2024,5,31)),"Y","N")</f>
        <v>N</v>
      </c>
      <c r="Q8796" t="str">
        <f>LEFT(ALT[[#This Row],[DATEMTH]],4)</f>
        <v>2023</v>
      </c>
    </row>
    <row r="8797" spans="1:17" x14ac:dyDescent="0.25">
      <c r="A8797" t="s">
        <v>87</v>
      </c>
      <c r="B8797" t="s">
        <v>14</v>
      </c>
      <c r="C8797" t="s">
        <v>19</v>
      </c>
      <c r="D8797" t="s">
        <v>22</v>
      </c>
      <c r="E8797" s="14">
        <v>19296.23144</v>
      </c>
      <c r="F8797" s="14">
        <v>63649.273232</v>
      </c>
      <c r="G8797" s="13">
        <v>0.30316499246842493</v>
      </c>
      <c r="H8797" s="12">
        <v>-28678371.079999998</v>
      </c>
      <c r="I8797" s="12">
        <v>-8.6942781524748955</v>
      </c>
      <c r="J8797" t="s">
        <v>26</v>
      </c>
      <c r="K8797" s="14">
        <v>894.65731200000005</v>
      </c>
      <c r="L8797" s="14">
        <v>19296.23144</v>
      </c>
      <c r="M8797" s="13">
        <v>4.636435434462223E-2</v>
      </c>
      <c r="N8797" s="12">
        <v>-0.40310459303205354</v>
      </c>
      <c r="O8797" s="2">
        <f>DATE(LEFT(ALT[[#This Row],[DATEMTH]],4),RIGHT(ALT[[#This Row],[DATEMTH]],2),1)</f>
        <v>44958</v>
      </c>
      <c r="P8797" t="str">
        <f>IF(AND(ALT[[#This Row],[DATE]]&gt;=DATE(2023,6,1),ALT[[#This Row],[DATE]]&lt;=DATE(2024,5,31)),"Y","N")</f>
        <v>N</v>
      </c>
      <c r="Q8797" t="str">
        <f>LEFT(ALT[[#This Row],[DATEMTH]],4)</f>
        <v>2023</v>
      </c>
    </row>
    <row r="8798" spans="1:17" x14ac:dyDescent="0.25">
      <c r="A8798" t="s">
        <v>87</v>
      </c>
      <c r="B8798" t="s">
        <v>14</v>
      </c>
      <c r="C8798" t="s">
        <v>20</v>
      </c>
      <c r="D8798" t="s">
        <v>22</v>
      </c>
      <c r="E8798" s="14">
        <v>20628.093644</v>
      </c>
      <c r="F8798" s="14">
        <v>63649.273232</v>
      </c>
      <c r="G8798" s="13">
        <v>0.32409001071875743</v>
      </c>
      <c r="H8798" s="12">
        <v>-28678371.079999998</v>
      </c>
      <c r="I8798" s="12">
        <v>-9.2943735907137022</v>
      </c>
      <c r="J8798" t="s">
        <v>25</v>
      </c>
      <c r="K8798" s="14">
        <v>3347.472784</v>
      </c>
      <c r="L8798" s="14">
        <v>20628.093644</v>
      </c>
      <c r="M8798" s="13">
        <v>0.16227736996790609</v>
      </c>
      <c r="N8798" s="12">
        <v>-1.5082665018001833</v>
      </c>
      <c r="O8798" s="2">
        <f>DATE(LEFT(ALT[[#This Row],[DATEMTH]],4),RIGHT(ALT[[#This Row],[DATEMTH]],2),1)</f>
        <v>44958</v>
      </c>
      <c r="P8798" t="str">
        <f>IF(AND(ALT[[#This Row],[DATE]]&gt;=DATE(2023,6,1),ALT[[#This Row],[DATE]]&lt;=DATE(2024,5,31)),"Y","N")</f>
        <v>N</v>
      </c>
      <c r="Q8798" t="str">
        <f>LEFT(ALT[[#This Row],[DATEMTH]],4)</f>
        <v>2023</v>
      </c>
    </row>
    <row r="8799" spans="1:17" x14ac:dyDescent="0.25">
      <c r="A8799" t="s">
        <v>87</v>
      </c>
      <c r="B8799" t="s">
        <v>14</v>
      </c>
      <c r="C8799" t="s">
        <v>20</v>
      </c>
      <c r="D8799" t="s">
        <v>22</v>
      </c>
      <c r="E8799" s="14">
        <v>20628.093644</v>
      </c>
      <c r="F8799" s="14">
        <v>63649.273232</v>
      </c>
      <c r="G8799" s="13">
        <v>0.32409001071875743</v>
      </c>
      <c r="H8799" s="12">
        <v>-28678371.079999998</v>
      </c>
      <c r="I8799" s="12">
        <v>-9.2943735907137022</v>
      </c>
      <c r="J8799" t="s">
        <v>26</v>
      </c>
      <c r="K8799" s="14">
        <v>1371.8651480000001</v>
      </c>
      <c r="L8799" s="14">
        <v>20628.093644</v>
      </c>
      <c r="M8799" s="13">
        <v>6.6504698479446178E-2</v>
      </c>
      <c r="N8799" s="12">
        <v>-0.61811951320574221</v>
      </c>
      <c r="O8799" s="2">
        <f>DATE(LEFT(ALT[[#This Row],[DATEMTH]],4),RIGHT(ALT[[#This Row],[DATEMTH]],2),1)</f>
        <v>44958</v>
      </c>
      <c r="P8799" t="str">
        <f>IF(AND(ALT[[#This Row],[DATE]]&gt;=DATE(2023,6,1),ALT[[#This Row],[DATE]]&lt;=DATE(2024,5,31)),"Y","N")</f>
        <v>N</v>
      </c>
      <c r="Q8799" t="str">
        <f>LEFT(ALT[[#This Row],[DATEMTH]],4)</f>
        <v>2023</v>
      </c>
    </row>
    <row r="8800" spans="1:17" x14ac:dyDescent="0.25">
      <c r="A8800" t="s">
        <v>87</v>
      </c>
      <c r="B8800" t="s">
        <v>14</v>
      </c>
      <c r="C8800" t="s">
        <v>20</v>
      </c>
      <c r="D8800" t="s">
        <v>22</v>
      </c>
      <c r="E8800" s="14">
        <v>20628.093644</v>
      </c>
      <c r="F8800" s="14">
        <v>63649.273232</v>
      </c>
      <c r="G8800" s="13">
        <v>0.32409001071875743</v>
      </c>
      <c r="H8800" s="12">
        <v>-28678371.079999998</v>
      </c>
      <c r="I8800" s="12">
        <v>-9.2943735907137022</v>
      </c>
      <c r="J8800" t="s">
        <v>24</v>
      </c>
      <c r="K8800" s="14">
        <v>10342.910932000001</v>
      </c>
      <c r="L8800" s="14">
        <v>20628.093644</v>
      </c>
      <c r="M8800" s="13">
        <v>0.50139926211787367</v>
      </c>
      <c r="N8800" s="12">
        <v>-4.6601920602317026</v>
      </c>
      <c r="O8800" s="2">
        <f>DATE(LEFT(ALT[[#This Row],[DATEMTH]],4),RIGHT(ALT[[#This Row],[DATEMTH]],2),1)</f>
        <v>44958</v>
      </c>
      <c r="P8800" t="str">
        <f>IF(AND(ALT[[#This Row],[DATE]]&gt;=DATE(2023,6,1),ALT[[#This Row],[DATE]]&lt;=DATE(2024,5,31)),"Y","N")</f>
        <v>N</v>
      </c>
      <c r="Q8800" t="str">
        <f>LEFT(ALT[[#This Row],[DATEMTH]],4)</f>
        <v>2023</v>
      </c>
    </row>
    <row r="8801" spans="1:17" x14ac:dyDescent="0.25">
      <c r="A8801" t="s">
        <v>87</v>
      </c>
      <c r="B8801" t="s">
        <v>14</v>
      </c>
      <c r="C8801" t="s">
        <v>20</v>
      </c>
      <c r="D8801" t="s">
        <v>22</v>
      </c>
      <c r="E8801" s="14">
        <v>20628.093644</v>
      </c>
      <c r="F8801" s="14">
        <v>63649.273232</v>
      </c>
      <c r="G8801" s="13">
        <v>0.32409001071875743</v>
      </c>
      <c r="H8801" s="12">
        <v>-28678371.079999998</v>
      </c>
      <c r="I8801" s="12">
        <v>-9.2943735907137022</v>
      </c>
      <c r="J8801" t="s">
        <v>16</v>
      </c>
      <c r="K8801" s="14">
        <v>5565.8447800000004</v>
      </c>
      <c r="L8801" s="14">
        <v>20628.093644</v>
      </c>
      <c r="M8801" s="13">
        <v>0.26981866943477406</v>
      </c>
      <c r="N8801" s="12">
        <v>-2.5077955154760745</v>
      </c>
      <c r="O8801" s="2">
        <f>DATE(LEFT(ALT[[#This Row],[DATEMTH]],4),RIGHT(ALT[[#This Row],[DATEMTH]],2),1)</f>
        <v>44958</v>
      </c>
      <c r="P8801" t="str">
        <f>IF(AND(ALT[[#This Row],[DATE]]&gt;=DATE(2023,6,1),ALT[[#This Row],[DATE]]&lt;=DATE(2024,5,31)),"Y","N")</f>
        <v>N</v>
      </c>
      <c r="Q8801" t="str">
        <f>LEFT(ALT[[#This Row],[DATEMTH]],4)</f>
        <v>2023</v>
      </c>
    </row>
    <row r="8802" spans="1:17" x14ac:dyDescent="0.25">
      <c r="A8802" t="s">
        <v>87</v>
      </c>
      <c r="B8802" t="s">
        <v>14</v>
      </c>
      <c r="C8802" t="s">
        <v>15</v>
      </c>
      <c r="D8802" t="s">
        <v>17</v>
      </c>
      <c r="E8802" s="14">
        <v>8995.6771840000001</v>
      </c>
      <c r="F8802" s="14">
        <v>63649.273232</v>
      </c>
      <c r="G8802" s="13">
        <v>0.14133197014223531</v>
      </c>
      <c r="H8802" s="12">
        <v>-69312137.180000007</v>
      </c>
      <c r="I8802" s="12">
        <v>-9.7960209024182774</v>
      </c>
      <c r="J8802" t="s">
        <v>26</v>
      </c>
      <c r="K8802" s="14">
        <v>1184.8270119999995</v>
      </c>
      <c r="L8802" s="14">
        <v>8995.6771840000001</v>
      </c>
      <c r="M8802" s="13">
        <v>0.13171070812849653</v>
      </c>
      <c r="N8802" s="12">
        <v>-1.290240849899065</v>
      </c>
      <c r="O8802" s="2">
        <f>DATE(LEFT(ALT[[#This Row],[DATEMTH]],4),RIGHT(ALT[[#This Row],[DATEMTH]],2),1)</f>
        <v>44958</v>
      </c>
      <c r="P8802" t="str">
        <f>IF(AND(ALT[[#This Row],[DATE]]&gt;=DATE(2023,6,1),ALT[[#This Row],[DATE]]&lt;=DATE(2024,5,31)),"Y","N")</f>
        <v>N</v>
      </c>
      <c r="Q8802" t="str">
        <f>LEFT(ALT[[#This Row],[DATEMTH]],4)</f>
        <v>2023</v>
      </c>
    </row>
    <row r="8803" spans="1:17" x14ac:dyDescent="0.25">
      <c r="A8803" t="s">
        <v>87</v>
      </c>
      <c r="B8803" t="s">
        <v>14</v>
      </c>
      <c r="C8803" t="s">
        <v>15</v>
      </c>
      <c r="D8803" t="s">
        <v>17</v>
      </c>
      <c r="E8803" s="14">
        <v>8995.6771840000001</v>
      </c>
      <c r="F8803" s="14">
        <v>63649.273232</v>
      </c>
      <c r="G8803" s="13">
        <v>0.14133197014223531</v>
      </c>
      <c r="H8803" s="12">
        <v>-69312137.180000007</v>
      </c>
      <c r="I8803" s="12">
        <v>-9.7960209024182774</v>
      </c>
      <c r="J8803" t="s">
        <v>16</v>
      </c>
      <c r="K8803" s="14">
        <v>2942.4132800000016</v>
      </c>
      <c r="L8803" s="14">
        <v>8995.6771840000001</v>
      </c>
      <c r="M8803" s="13">
        <v>0.3270919153516838</v>
      </c>
      <c r="N8803" s="12">
        <v>-3.2041992397971244</v>
      </c>
      <c r="O8803" s="2">
        <f>DATE(LEFT(ALT[[#This Row],[DATEMTH]],4),RIGHT(ALT[[#This Row],[DATEMTH]],2),1)</f>
        <v>44958</v>
      </c>
      <c r="P8803" t="str">
        <f>IF(AND(ALT[[#This Row],[DATE]]&gt;=DATE(2023,6,1),ALT[[#This Row],[DATE]]&lt;=DATE(2024,5,31)),"Y","N")</f>
        <v>N</v>
      </c>
      <c r="Q8803" t="str">
        <f>LEFT(ALT[[#This Row],[DATEMTH]],4)</f>
        <v>2023</v>
      </c>
    </row>
    <row r="8804" spans="1:17" x14ac:dyDescent="0.25">
      <c r="A8804" t="s">
        <v>87</v>
      </c>
      <c r="B8804" t="s">
        <v>14</v>
      </c>
      <c r="C8804" t="s">
        <v>15</v>
      </c>
      <c r="D8804" t="s">
        <v>17</v>
      </c>
      <c r="E8804" s="14">
        <v>8995.6771840000001</v>
      </c>
      <c r="F8804" s="14">
        <v>63649.273232</v>
      </c>
      <c r="G8804" s="13">
        <v>0.14133197014223531</v>
      </c>
      <c r="H8804" s="12">
        <v>-69312137.180000007</v>
      </c>
      <c r="I8804" s="12">
        <v>-9.7960209024182774</v>
      </c>
      <c r="J8804" t="s">
        <v>25</v>
      </c>
      <c r="K8804" s="14">
        <v>1265.1496079999999</v>
      </c>
      <c r="L8804" s="14">
        <v>8995.6771840000001</v>
      </c>
      <c r="M8804" s="13">
        <v>0.14063972974155137</v>
      </c>
      <c r="N8804" s="12">
        <v>-1.3777097322586946</v>
      </c>
      <c r="O8804" s="2">
        <f>DATE(LEFT(ALT[[#This Row],[DATEMTH]],4),RIGHT(ALT[[#This Row],[DATEMTH]],2),1)</f>
        <v>44958</v>
      </c>
      <c r="P8804" t="str">
        <f>IF(AND(ALT[[#This Row],[DATE]]&gt;=DATE(2023,6,1),ALT[[#This Row],[DATE]]&lt;=DATE(2024,5,31)),"Y","N")</f>
        <v>N</v>
      </c>
      <c r="Q8804" t="str">
        <f>LEFT(ALT[[#This Row],[DATEMTH]],4)</f>
        <v>2023</v>
      </c>
    </row>
    <row r="8805" spans="1:17" x14ac:dyDescent="0.25">
      <c r="A8805" t="s">
        <v>87</v>
      </c>
      <c r="B8805" t="s">
        <v>14</v>
      </c>
      <c r="C8805" t="s">
        <v>15</v>
      </c>
      <c r="D8805" t="s">
        <v>17</v>
      </c>
      <c r="E8805" s="14">
        <v>8995.6771840000001</v>
      </c>
      <c r="F8805" s="14">
        <v>63649.273232</v>
      </c>
      <c r="G8805" s="13">
        <v>0.14133197014223531</v>
      </c>
      <c r="H8805" s="12">
        <v>-69312137.180000007</v>
      </c>
      <c r="I8805" s="12">
        <v>-9.7960209024182774</v>
      </c>
      <c r="J8805" t="s">
        <v>24</v>
      </c>
      <c r="K8805" s="14">
        <v>3603.287284</v>
      </c>
      <c r="L8805" s="14">
        <v>8995.6771840000001</v>
      </c>
      <c r="M8805" s="13">
        <v>0.40055764677826838</v>
      </c>
      <c r="N8805" s="12">
        <v>-3.9238710804633943</v>
      </c>
      <c r="O8805" s="2">
        <f>DATE(LEFT(ALT[[#This Row],[DATEMTH]],4),RIGHT(ALT[[#This Row],[DATEMTH]],2),1)</f>
        <v>44958</v>
      </c>
      <c r="P8805" t="str">
        <f>IF(AND(ALT[[#This Row],[DATE]]&gt;=DATE(2023,6,1),ALT[[#This Row],[DATE]]&lt;=DATE(2024,5,31)),"Y","N")</f>
        <v>N</v>
      </c>
      <c r="Q8805" t="str">
        <f>LEFT(ALT[[#This Row],[DATEMTH]],4)</f>
        <v>2023</v>
      </c>
    </row>
    <row r="8806" spans="1:17" x14ac:dyDescent="0.25">
      <c r="A8806" t="s">
        <v>87</v>
      </c>
      <c r="B8806" t="s">
        <v>14</v>
      </c>
      <c r="C8806" t="s">
        <v>18</v>
      </c>
      <c r="D8806" t="s">
        <v>17</v>
      </c>
      <c r="E8806" s="14">
        <v>14729.270963999999</v>
      </c>
      <c r="F8806" s="14">
        <v>63649.273232</v>
      </c>
      <c r="G8806" s="13">
        <v>0.23141302667058239</v>
      </c>
      <c r="H8806" s="12">
        <v>-69312137.180000007</v>
      </c>
      <c r="I8806" s="12">
        <v>-16.039731449830406</v>
      </c>
      <c r="J8806" t="s">
        <v>16</v>
      </c>
      <c r="K8806" s="14">
        <v>5013.4783040000002</v>
      </c>
      <c r="L8806" s="14">
        <v>14729.270964000003</v>
      </c>
      <c r="M8806" s="13">
        <v>0.34037518328323962</v>
      </c>
      <c r="N8806" s="12">
        <v>-5.4595265320499671</v>
      </c>
      <c r="O8806" s="2">
        <f>DATE(LEFT(ALT[[#This Row],[DATEMTH]],4),RIGHT(ALT[[#This Row],[DATEMTH]],2),1)</f>
        <v>44958</v>
      </c>
      <c r="P8806" t="str">
        <f>IF(AND(ALT[[#This Row],[DATE]]&gt;=DATE(2023,6,1),ALT[[#This Row],[DATE]]&lt;=DATE(2024,5,31)),"Y","N")</f>
        <v>N</v>
      </c>
      <c r="Q8806" t="str">
        <f>LEFT(ALT[[#This Row],[DATEMTH]],4)</f>
        <v>2023</v>
      </c>
    </row>
    <row r="8807" spans="1:17" x14ac:dyDescent="0.25">
      <c r="A8807" t="s">
        <v>87</v>
      </c>
      <c r="B8807" t="s">
        <v>14</v>
      </c>
      <c r="C8807" t="s">
        <v>18</v>
      </c>
      <c r="D8807" t="s">
        <v>17</v>
      </c>
      <c r="E8807" s="14">
        <v>14729.270963999999</v>
      </c>
      <c r="F8807" s="14">
        <v>63649.273232</v>
      </c>
      <c r="G8807" s="13">
        <v>0.23141302667058239</v>
      </c>
      <c r="H8807" s="12">
        <v>-69312137.180000007</v>
      </c>
      <c r="I8807" s="12">
        <v>-16.039731449830406</v>
      </c>
      <c r="J8807" t="s">
        <v>24</v>
      </c>
      <c r="K8807" s="14">
        <v>3710.7277040000017</v>
      </c>
      <c r="L8807" s="14">
        <v>14729.270964000003</v>
      </c>
      <c r="M8807" s="13">
        <v>0.25192880985552091</v>
      </c>
      <c r="N8807" s="12">
        <v>-4.0408704545579432</v>
      </c>
      <c r="O8807" s="2">
        <f>DATE(LEFT(ALT[[#This Row],[DATEMTH]],4),RIGHT(ALT[[#This Row],[DATEMTH]],2),1)</f>
        <v>44958</v>
      </c>
      <c r="P8807" t="str">
        <f>IF(AND(ALT[[#This Row],[DATE]]&gt;=DATE(2023,6,1),ALT[[#This Row],[DATE]]&lt;=DATE(2024,5,31)),"Y","N")</f>
        <v>N</v>
      </c>
      <c r="Q8807" t="str">
        <f>LEFT(ALT[[#This Row],[DATEMTH]],4)</f>
        <v>2023</v>
      </c>
    </row>
    <row r="8808" spans="1:17" x14ac:dyDescent="0.25">
      <c r="A8808" t="s">
        <v>87</v>
      </c>
      <c r="B8808" t="s">
        <v>14</v>
      </c>
      <c r="C8808" t="s">
        <v>18</v>
      </c>
      <c r="D8808" t="s">
        <v>17</v>
      </c>
      <c r="E8808" s="14">
        <v>14729.270963999999</v>
      </c>
      <c r="F8808" s="14">
        <v>63649.273232</v>
      </c>
      <c r="G8808" s="13">
        <v>0.23141302667058239</v>
      </c>
      <c r="H8808" s="12">
        <v>-69312137.180000007</v>
      </c>
      <c r="I8808" s="12">
        <v>-16.039731449830406</v>
      </c>
      <c r="J8808" t="s">
        <v>25</v>
      </c>
      <c r="K8808" s="14">
        <v>1945.4183599999999</v>
      </c>
      <c r="L8808" s="14">
        <v>14729.270964000003</v>
      </c>
      <c r="M8808" s="13">
        <v>0.13207838763743443</v>
      </c>
      <c r="N8808" s="12">
        <v>-2.1185018680310486</v>
      </c>
      <c r="O8808" s="2">
        <f>DATE(LEFT(ALT[[#This Row],[DATEMTH]],4),RIGHT(ALT[[#This Row],[DATEMTH]],2),1)</f>
        <v>44958</v>
      </c>
      <c r="P8808" t="str">
        <f>IF(AND(ALT[[#This Row],[DATE]]&gt;=DATE(2023,6,1),ALT[[#This Row],[DATE]]&lt;=DATE(2024,5,31)),"Y","N")</f>
        <v>N</v>
      </c>
      <c r="Q8808" t="str">
        <f>LEFT(ALT[[#This Row],[DATEMTH]],4)</f>
        <v>2023</v>
      </c>
    </row>
    <row r="8809" spans="1:17" x14ac:dyDescent="0.25">
      <c r="A8809" t="s">
        <v>87</v>
      </c>
      <c r="B8809" t="s">
        <v>14</v>
      </c>
      <c r="C8809" t="s">
        <v>18</v>
      </c>
      <c r="D8809" t="s">
        <v>17</v>
      </c>
      <c r="E8809" s="14">
        <v>14729.270963999999</v>
      </c>
      <c r="F8809" s="14">
        <v>63649.273232</v>
      </c>
      <c r="G8809" s="13">
        <v>0.23141302667058239</v>
      </c>
      <c r="H8809" s="12">
        <v>-69312137.180000007</v>
      </c>
      <c r="I8809" s="12">
        <v>-16.039731449830406</v>
      </c>
      <c r="J8809" t="s">
        <v>26</v>
      </c>
      <c r="K8809" s="14">
        <v>4059.646596</v>
      </c>
      <c r="L8809" s="14">
        <v>14729.270964000003</v>
      </c>
      <c r="M8809" s="13">
        <v>0.27561761922380501</v>
      </c>
      <c r="N8809" s="12">
        <v>-4.4208325951914462</v>
      </c>
      <c r="O8809" s="2">
        <f>DATE(LEFT(ALT[[#This Row],[DATEMTH]],4),RIGHT(ALT[[#This Row],[DATEMTH]],2),1)</f>
        <v>44958</v>
      </c>
      <c r="P8809" t="str">
        <f>IF(AND(ALT[[#This Row],[DATE]]&gt;=DATE(2023,6,1),ALT[[#This Row],[DATE]]&lt;=DATE(2024,5,31)),"Y","N")</f>
        <v>N</v>
      </c>
      <c r="Q8809" t="str">
        <f>LEFT(ALT[[#This Row],[DATEMTH]],4)</f>
        <v>2023</v>
      </c>
    </row>
    <row r="8810" spans="1:17" x14ac:dyDescent="0.25">
      <c r="A8810" t="s">
        <v>87</v>
      </c>
      <c r="B8810" t="s">
        <v>14</v>
      </c>
      <c r="C8810" t="s">
        <v>19</v>
      </c>
      <c r="D8810" t="s">
        <v>17</v>
      </c>
      <c r="E8810" s="14">
        <v>19296.23144</v>
      </c>
      <c r="F8810" s="14">
        <v>63649.273232</v>
      </c>
      <c r="G8810" s="13">
        <v>0.30316499246842493</v>
      </c>
      <c r="H8810" s="12">
        <v>-69312137.180000007</v>
      </c>
      <c r="I8810" s="12">
        <v>-21.013013546145139</v>
      </c>
      <c r="J8810" t="s">
        <v>26</v>
      </c>
      <c r="K8810" s="14">
        <v>894.65731200000005</v>
      </c>
      <c r="L8810" s="14">
        <v>19296.23144</v>
      </c>
      <c r="M8810" s="13">
        <v>4.636435434462223E-2</v>
      </c>
      <c r="N8810" s="12">
        <v>-0.97425480590182012</v>
      </c>
      <c r="O8810" s="2">
        <f>DATE(LEFT(ALT[[#This Row],[DATEMTH]],4),RIGHT(ALT[[#This Row],[DATEMTH]],2),1)</f>
        <v>44958</v>
      </c>
      <c r="P8810" t="str">
        <f>IF(AND(ALT[[#This Row],[DATE]]&gt;=DATE(2023,6,1),ALT[[#This Row],[DATE]]&lt;=DATE(2024,5,31)),"Y","N")</f>
        <v>N</v>
      </c>
      <c r="Q8810" t="str">
        <f>LEFT(ALT[[#This Row],[DATEMTH]],4)</f>
        <v>2023</v>
      </c>
    </row>
    <row r="8811" spans="1:17" x14ac:dyDescent="0.25">
      <c r="A8811" t="s">
        <v>87</v>
      </c>
      <c r="B8811" t="s">
        <v>14</v>
      </c>
      <c r="C8811" t="s">
        <v>19</v>
      </c>
      <c r="D8811" t="s">
        <v>17</v>
      </c>
      <c r="E8811" s="14">
        <v>19296.23144</v>
      </c>
      <c r="F8811" s="14">
        <v>63649.273232</v>
      </c>
      <c r="G8811" s="13">
        <v>0.30316499246842493</v>
      </c>
      <c r="H8811" s="12">
        <v>-69312137.180000007</v>
      </c>
      <c r="I8811" s="12">
        <v>-21.013013546145139</v>
      </c>
      <c r="J8811" t="s">
        <v>16</v>
      </c>
      <c r="K8811" s="14">
        <v>4.1249880000000001</v>
      </c>
      <c r="L8811" s="14">
        <v>19296.23144</v>
      </c>
      <c r="M8811" s="13">
        <v>2.1377168971186428E-4</v>
      </c>
      <c r="N8811" s="12">
        <v>-4.4919874116977395E-3</v>
      </c>
      <c r="O8811" s="2">
        <f>DATE(LEFT(ALT[[#This Row],[DATEMTH]],4),RIGHT(ALT[[#This Row],[DATEMTH]],2),1)</f>
        <v>44958</v>
      </c>
      <c r="P8811" t="str">
        <f>IF(AND(ALT[[#This Row],[DATE]]&gt;=DATE(2023,6,1),ALT[[#This Row],[DATE]]&lt;=DATE(2024,5,31)),"Y","N")</f>
        <v>N</v>
      </c>
      <c r="Q8811" t="str">
        <f>LEFT(ALT[[#This Row],[DATEMTH]],4)</f>
        <v>2023</v>
      </c>
    </row>
    <row r="8812" spans="1:17" x14ac:dyDescent="0.25">
      <c r="A8812" t="s">
        <v>87</v>
      </c>
      <c r="B8812" t="s">
        <v>14</v>
      </c>
      <c r="C8812" t="s">
        <v>19</v>
      </c>
      <c r="D8812" t="s">
        <v>17</v>
      </c>
      <c r="E8812" s="14">
        <v>19296.23144</v>
      </c>
      <c r="F8812" s="14">
        <v>63649.273232</v>
      </c>
      <c r="G8812" s="13">
        <v>0.30316499246842493</v>
      </c>
      <c r="H8812" s="12">
        <v>-69312137.180000007</v>
      </c>
      <c r="I8812" s="12">
        <v>-21.013013546145139</v>
      </c>
      <c r="J8812" t="s">
        <v>25</v>
      </c>
      <c r="K8812" s="14">
        <v>12566.870512</v>
      </c>
      <c r="L8812" s="14">
        <v>19296.23144</v>
      </c>
      <c r="M8812" s="13">
        <v>0.65126035366416601</v>
      </c>
      <c r="N8812" s="12">
        <v>-13.684942633612394</v>
      </c>
      <c r="O8812" s="2">
        <f>DATE(LEFT(ALT[[#This Row],[DATEMTH]],4),RIGHT(ALT[[#This Row],[DATEMTH]],2),1)</f>
        <v>44958</v>
      </c>
      <c r="P8812" t="str">
        <f>IF(AND(ALT[[#This Row],[DATE]]&gt;=DATE(2023,6,1),ALT[[#This Row],[DATE]]&lt;=DATE(2024,5,31)),"Y","N")</f>
        <v>N</v>
      </c>
      <c r="Q8812" t="str">
        <f>LEFT(ALT[[#This Row],[DATEMTH]],4)</f>
        <v>2023</v>
      </c>
    </row>
    <row r="8813" spans="1:17" x14ac:dyDescent="0.25">
      <c r="A8813" t="s">
        <v>87</v>
      </c>
      <c r="B8813" t="s">
        <v>14</v>
      </c>
      <c r="C8813" t="s">
        <v>19</v>
      </c>
      <c r="D8813" t="s">
        <v>17</v>
      </c>
      <c r="E8813" s="14">
        <v>19296.23144</v>
      </c>
      <c r="F8813" s="14">
        <v>63649.273232</v>
      </c>
      <c r="G8813" s="13">
        <v>0.30316499246842493</v>
      </c>
      <c r="H8813" s="12">
        <v>-69312137.180000007</v>
      </c>
      <c r="I8813" s="12">
        <v>-21.013013546145139</v>
      </c>
      <c r="J8813" t="s">
        <v>24</v>
      </c>
      <c r="K8813" s="14">
        <v>5830.5786279999993</v>
      </c>
      <c r="L8813" s="14">
        <v>19296.23144</v>
      </c>
      <c r="M8813" s="13">
        <v>0.30216152030149984</v>
      </c>
      <c r="N8813" s="12">
        <v>-6.3493241192192258</v>
      </c>
      <c r="O8813" s="2">
        <f>DATE(LEFT(ALT[[#This Row],[DATEMTH]],4),RIGHT(ALT[[#This Row],[DATEMTH]],2),1)</f>
        <v>44958</v>
      </c>
      <c r="P8813" t="str">
        <f>IF(AND(ALT[[#This Row],[DATE]]&gt;=DATE(2023,6,1),ALT[[#This Row],[DATE]]&lt;=DATE(2024,5,31)),"Y","N")</f>
        <v>N</v>
      </c>
      <c r="Q8813" t="str">
        <f>LEFT(ALT[[#This Row],[DATEMTH]],4)</f>
        <v>2023</v>
      </c>
    </row>
    <row r="8814" spans="1:17" x14ac:dyDescent="0.25">
      <c r="A8814" t="s">
        <v>87</v>
      </c>
      <c r="B8814" t="s">
        <v>14</v>
      </c>
      <c r="C8814" t="s">
        <v>20</v>
      </c>
      <c r="D8814" t="s">
        <v>17</v>
      </c>
      <c r="E8814" s="14">
        <v>20628.093644</v>
      </c>
      <c r="F8814" s="14">
        <v>63649.273232</v>
      </c>
      <c r="G8814" s="13">
        <v>0.32409001071875743</v>
      </c>
      <c r="H8814" s="12">
        <v>-69312137.180000007</v>
      </c>
      <c r="I8814" s="12">
        <v>-22.463371281606186</v>
      </c>
      <c r="J8814" t="s">
        <v>26</v>
      </c>
      <c r="K8814" s="14">
        <v>1371.8651480000001</v>
      </c>
      <c r="L8814" s="14">
        <v>20628.093644</v>
      </c>
      <c r="M8814" s="13">
        <v>6.6504698479446178E-2</v>
      </c>
      <c r="N8814" s="12">
        <v>-1.4939197339150698</v>
      </c>
      <c r="O8814" s="2">
        <f>DATE(LEFT(ALT[[#This Row],[DATEMTH]],4),RIGHT(ALT[[#This Row],[DATEMTH]],2),1)</f>
        <v>44958</v>
      </c>
      <c r="P8814" t="str">
        <f>IF(AND(ALT[[#This Row],[DATE]]&gt;=DATE(2023,6,1),ALT[[#This Row],[DATE]]&lt;=DATE(2024,5,31)),"Y","N")</f>
        <v>N</v>
      </c>
      <c r="Q8814" t="str">
        <f>LEFT(ALT[[#This Row],[DATEMTH]],4)</f>
        <v>2023</v>
      </c>
    </row>
    <row r="8815" spans="1:17" x14ac:dyDescent="0.25">
      <c r="A8815" t="s">
        <v>87</v>
      </c>
      <c r="B8815" t="s">
        <v>14</v>
      </c>
      <c r="C8815" t="s">
        <v>20</v>
      </c>
      <c r="D8815" t="s">
        <v>17</v>
      </c>
      <c r="E8815" s="14">
        <v>20628.093644</v>
      </c>
      <c r="F8815" s="14">
        <v>63649.273232</v>
      </c>
      <c r="G8815" s="13">
        <v>0.32409001071875743</v>
      </c>
      <c r="H8815" s="12">
        <v>-69312137.180000007</v>
      </c>
      <c r="I8815" s="12">
        <v>-22.463371281606186</v>
      </c>
      <c r="J8815" t="s">
        <v>16</v>
      </c>
      <c r="K8815" s="14">
        <v>5565.8447800000004</v>
      </c>
      <c r="L8815" s="14">
        <v>20628.093644</v>
      </c>
      <c r="M8815" s="13">
        <v>0.26981866943477406</v>
      </c>
      <c r="N8815" s="12">
        <v>-6.061036950222296</v>
      </c>
      <c r="O8815" s="2">
        <f>DATE(LEFT(ALT[[#This Row],[DATEMTH]],4),RIGHT(ALT[[#This Row],[DATEMTH]],2),1)</f>
        <v>44958</v>
      </c>
      <c r="P8815" t="str">
        <f>IF(AND(ALT[[#This Row],[DATE]]&gt;=DATE(2023,6,1),ALT[[#This Row],[DATE]]&lt;=DATE(2024,5,31)),"Y","N")</f>
        <v>N</v>
      </c>
      <c r="Q8815" t="str">
        <f>LEFT(ALT[[#This Row],[DATEMTH]],4)</f>
        <v>2023</v>
      </c>
    </row>
    <row r="8816" spans="1:17" x14ac:dyDescent="0.25">
      <c r="A8816" t="s">
        <v>87</v>
      </c>
      <c r="B8816" t="s">
        <v>14</v>
      </c>
      <c r="C8816" t="s">
        <v>20</v>
      </c>
      <c r="D8816" t="s">
        <v>17</v>
      </c>
      <c r="E8816" s="14">
        <v>20628.093644</v>
      </c>
      <c r="F8816" s="14">
        <v>63649.273232</v>
      </c>
      <c r="G8816" s="13">
        <v>0.32409001071875743</v>
      </c>
      <c r="H8816" s="12">
        <v>-69312137.180000007</v>
      </c>
      <c r="I8816" s="12">
        <v>-22.463371281606186</v>
      </c>
      <c r="J8816" t="s">
        <v>25</v>
      </c>
      <c r="K8816" s="14">
        <v>3347.472784</v>
      </c>
      <c r="L8816" s="14">
        <v>20628.093644</v>
      </c>
      <c r="M8816" s="13">
        <v>0.16227736996790609</v>
      </c>
      <c r="N8816" s="12">
        <v>-3.6452968121916438</v>
      </c>
      <c r="O8816" s="2">
        <f>DATE(LEFT(ALT[[#This Row],[DATEMTH]],4),RIGHT(ALT[[#This Row],[DATEMTH]],2),1)</f>
        <v>44958</v>
      </c>
      <c r="P8816" t="str">
        <f>IF(AND(ALT[[#This Row],[DATE]]&gt;=DATE(2023,6,1),ALT[[#This Row],[DATE]]&lt;=DATE(2024,5,31)),"Y","N")</f>
        <v>N</v>
      </c>
      <c r="Q8816" t="str">
        <f>LEFT(ALT[[#This Row],[DATEMTH]],4)</f>
        <v>2023</v>
      </c>
    </row>
    <row r="8817" spans="1:17" x14ac:dyDescent="0.25">
      <c r="A8817" t="s">
        <v>87</v>
      </c>
      <c r="B8817" t="s">
        <v>14</v>
      </c>
      <c r="C8817" t="s">
        <v>20</v>
      </c>
      <c r="D8817" t="s">
        <v>17</v>
      </c>
      <c r="E8817" s="14">
        <v>20628.093644</v>
      </c>
      <c r="F8817" s="14">
        <v>63649.273232</v>
      </c>
      <c r="G8817" s="13">
        <v>0.32409001071875743</v>
      </c>
      <c r="H8817" s="12">
        <v>-69312137.180000007</v>
      </c>
      <c r="I8817" s="12">
        <v>-22.463371281606186</v>
      </c>
      <c r="J8817" t="s">
        <v>24</v>
      </c>
      <c r="K8817" s="14">
        <v>10342.910932000001</v>
      </c>
      <c r="L8817" s="14">
        <v>20628.093644</v>
      </c>
      <c r="M8817" s="13">
        <v>0.50139926211787367</v>
      </c>
      <c r="N8817" s="12">
        <v>-11.263117785277176</v>
      </c>
      <c r="O8817" s="2">
        <f>DATE(LEFT(ALT[[#This Row],[DATEMTH]],4),RIGHT(ALT[[#This Row],[DATEMTH]],2),1)</f>
        <v>44958</v>
      </c>
      <c r="P8817" t="str">
        <f>IF(AND(ALT[[#This Row],[DATE]]&gt;=DATE(2023,6,1),ALT[[#This Row],[DATE]]&lt;=DATE(2024,5,31)),"Y","N")</f>
        <v>N</v>
      </c>
      <c r="Q8817" t="str">
        <f>LEFT(ALT[[#This Row],[DATEMTH]],4)</f>
        <v>2023</v>
      </c>
    </row>
    <row r="8818" spans="1:17" x14ac:dyDescent="0.25">
      <c r="A8818" t="s">
        <v>87</v>
      </c>
      <c r="B8818" t="s">
        <v>14</v>
      </c>
      <c r="C8818" t="s">
        <v>15</v>
      </c>
      <c r="D8818" t="s">
        <v>23</v>
      </c>
      <c r="E8818" s="14">
        <v>8995.6771840000001</v>
      </c>
      <c r="F8818" s="14">
        <v>63649.273232</v>
      </c>
      <c r="G8818" s="13">
        <v>0.14133197014223531</v>
      </c>
      <c r="H8818" s="12">
        <v>-4260322.5</v>
      </c>
      <c r="I8818" s="12">
        <v>-0.60211977236629322</v>
      </c>
      <c r="J8818" t="s">
        <v>24</v>
      </c>
      <c r="K8818" s="14">
        <v>3603.287284</v>
      </c>
      <c r="L8818" s="14">
        <v>8995.6771840000001</v>
      </c>
      <c r="M8818" s="13">
        <v>0.40055764677826838</v>
      </c>
      <c r="N8818" s="12">
        <v>-0.24118367909770905</v>
      </c>
      <c r="O8818" s="2">
        <f>DATE(LEFT(ALT[[#This Row],[DATEMTH]],4),RIGHT(ALT[[#This Row],[DATEMTH]],2),1)</f>
        <v>44958</v>
      </c>
      <c r="P8818" t="str">
        <f>IF(AND(ALT[[#This Row],[DATE]]&gt;=DATE(2023,6,1),ALT[[#This Row],[DATE]]&lt;=DATE(2024,5,31)),"Y","N")</f>
        <v>N</v>
      </c>
      <c r="Q8818" t="str">
        <f>LEFT(ALT[[#This Row],[DATEMTH]],4)</f>
        <v>2023</v>
      </c>
    </row>
    <row r="8819" spans="1:17" x14ac:dyDescent="0.25">
      <c r="A8819" t="s">
        <v>87</v>
      </c>
      <c r="B8819" t="s">
        <v>14</v>
      </c>
      <c r="C8819" t="s">
        <v>15</v>
      </c>
      <c r="D8819" t="s">
        <v>23</v>
      </c>
      <c r="E8819" s="14">
        <v>8995.6771840000001</v>
      </c>
      <c r="F8819" s="14">
        <v>63649.273232</v>
      </c>
      <c r="G8819" s="13">
        <v>0.14133197014223531</v>
      </c>
      <c r="H8819" s="12">
        <v>-4260322.5</v>
      </c>
      <c r="I8819" s="12">
        <v>-0.60211977236629322</v>
      </c>
      <c r="J8819" t="s">
        <v>26</v>
      </c>
      <c r="K8819" s="14">
        <v>1184.8270119999995</v>
      </c>
      <c r="L8819" s="14">
        <v>8995.6771840000001</v>
      </c>
      <c r="M8819" s="13">
        <v>0.13171070812849653</v>
      </c>
      <c r="N8819" s="12">
        <v>-7.9305621596533621E-2</v>
      </c>
      <c r="O8819" s="2">
        <f>DATE(LEFT(ALT[[#This Row],[DATEMTH]],4),RIGHT(ALT[[#This Row],[DATEMTH]],2),1)</f>
        <v>44958</v>
      </c>
      <c r="P8819" t="str">
        <f>IF(AND(ALT[[#This Row],[DATE]]&gt;=DATE(2023,6,1),ALT[[#This Row],[DATE]]&lt;=DATE(2024,5,31)),"Y","N")</f>
        <v>N</v>
      </c>
      <c r="Q8819" t="str">
        <f>LEFT(ALT[[#This Row],[DATEMTH]],4)</f>
        <v>2023</v>
      </c>
    </row>
    <row r="8820" spans="1:17" x14ac:dyDescent="0.25">
      <c r="A8820" t="s">
        <v>87</v>
      </c>
      <c r="B8820" t="s">
        <v>14</v>
      </c>
      <c r="C8820" t="s">
        <v>15</v>
      </c>
      <c r="D8820" t="s">
        <v>23</v>
      </c>
      <c r="E8820" s="14">
        <v>8995.6771840000001</v>
      </c>
      <c r="F8820" s="14">
        <v>63649.273232</v>
      </c>
      <c r="G8820" s="13">
        <v>0.14133197014223531</v>
      </c>
      <c r="H8820" s="12">
        <v>-4260322.5</v>
      </c>
      <c r="I8820" s="12">
        <v>-0.60211977236629322</v>
      </c>
      <c r="J8820" t="s">
        <v>16</v>
      </c>
      <c r="K8820" s="14">
        <v>2942.4132800000016</v>
      </c>
      <c r="L8820" s="14">
        <v>8995.6771840000001</v>
      </c>
      <c r="M8820" s="13">
        <v>0.3270919153516838</v>
      </c>
      <c r="N8820" s="12">
        <v>-0.19694850961441071</v>
      </c>
      <c r="O8820" s="2">
        <f>DATE(LEFT(ALT[[#This Row],[DATEMTH]],4),RIGHT(ALT[[#This Row],[DATEMTH]],2),1)</f>
        <v>44958</v>
      </c>
      <c r="P8820" t="str">
        <f>IF(AND(ALT[[#This Row],[DATE]]&gt;=DATE(2023,6,1),ALT[[#This Row],[DATE]]&lt;=DATE(2024,5,31)),"Y","N")</f>
        <v>N</v>
      </c>
      <c r="Q8820" t="str">
        <f>LEFT(ALT[[#This Row],[DATEMTH]],4)</f>
        <v>2023</v>
      </c>
    </row>
    <row r="8821" spans="1:17" x14ac:dyDescent="0.25">
      <c r="A8821" t="s">
        <v>87</v>
      </c>
      <c r="B8821" t="s">
        <v>14</v>
      </c>
      <c r="C8821" t="s">
        <v>15</v>
      </c>
      <c r="D8821" t="s">
        <v>23</v>
      </c>
      <c r="E8821" s="14">
        <v>8995.6771840000001</v>
      </c>
      <c r="F8821" s="14">
        <v>63649.273232</v>
      </c>
      <c r="G8821" s="13">
        <v>0.14133197014223531</v>
      </c>
      <c r="H8821" s="12">
        <v>-4260322.5</v>
      </c>
      <c r="I8821" s="12">
        <v>-0.60211977236629322</v>
      </c>
      <c r="J8821" t="s">
        <v>25</v>
      </c>
      <c r="K8821" s="14">
        <v>1265.1496079999999</v>
      </c>
      <c r="L8821" s="14">
        <v>8995.6771840000001</v>
      </c>
      <c r="M8821" s="13">
        <v>0.14063972974155137</v>
      </c>
      <c r="N8821" s="12">
        <v>-8.4681962057639906E-2</v>
      </c>
      <c r="O8821" s="2">
        <f>DATE(LEFT(ALT[[#This Row],[DATEMTH]],4),RIGHT(ALT[[#This Row],[DATEMTH]],2),1)</f>
        <v>44958</v>
      </c>
      <c r="P8821" t="str">
        <f>IF(AND(ALT[[#This Row],[DATE]]&gt;=DATE(2023,6,1),ALT[[#This Row],[DATE]]&lt;=DATE(2024,5,31)),"Y","N")</f>
        <v>N</v>
      </c>
      <c r="Q8821" t="str">
        <f>LEFT(ALT[[#This Row],[DATEMTH]],4)</f>
        <v>2023</v>
      </c>
    </row>
    <row r="8822" spans="1:17" x14ac:dyDescent="0.25">
      <c r="A8822" t="s">
        <v>87</v>
      </c>
      <c r="B8822" t="s">
        <v>14</v>
      </c>
      <c r="C8822" t="s">
        <v>18</v>
      </c>
      <c r="D8822" t="s">
        <v>23</v>
      </c>
      <c r="E8822" s="14">
        <v>14729.270963999999</v>
      </c>
      <c r="F8822" s="14">
        <v>63649.273232</v>
      </c>
      <c r="G8822" s="13">
        <v>0.23141302667058239</v>
      </c>
      <c r="H8822" s="12">
        <v>-4260322.5</v>
      </c>
      <c r="I8822" s="12">
        <v>-0.98589412431778223</v>
      </c>
      <c r="J8822" t="s">
        <v>25</v>
      </c>
      <c r="K8822" s="14">
        <v>1945.4183599999999</v>
      </c>
      <c r="L8822" s="14">
        <v>14729.270964000003</v>
      </c>
      <c r="M8822" s="13">
        <v>0.13207838763743443</v>
      </c>
      <c r="N8822" s="12">
        <v>-0.130215306321113</v>
      </c>
      <c r="O8822" s="2">
        <f>DATE(LEFT(ALT[[#This Row],[DATEMTH]],4),RIGHT(ALT[[#This Row],[DATEMTH]],2),1)</f>
        <v>44958</v>
      </c>
      <c r="P8822" t="str">
        <f>IF(AND(ALT[[#This Row],[DATE]]&gt;=DATE(2023,6,1),ALT[[#This Row],[DATE]]&lt;=DATE(2024,5,31)),"Y","N")</f>
        <v>N</v>
      </c>
      <c r="Q8822" t="str">
        <f>LEFT(ALT[[#This Row],[DATEMTH]],4)</f>
        <v>2023</v>
      </c>
    </row>
    <row r="8823" spans="1:17" x14ac:dyDescent="0.25">
      <c r="A8823" t="s">
        <v>87</v>
      </c>
      <c r="B8823" t="s">
        <v>14</v>
      </c>
      <c r="C8823" t="s">
        <v>18</v>
      </c>
      <c r="D8823" t="s">
        <v>23</v>
      </c>
      <c r="E8823" s="14">
        <v>14729.270963999999</v>
      </c>
      <c r="F8823" s="14">
        <v>63649.273232</v>
      </c>
      <c r="G8823" s="13">
        <v>0.23141302667058239</v>
      </c>
      <c r="H8823" s="12">
        <v>-4260322.5</v>
      </c>
      <c r="I8823" s="12">
        <v>-0.98589412431778223</v>
      </c>
      <c r="J8823" t="s">
        <v>24</v>
      </c>
      <c r="K8823" s="14">
        <v>3710.7277040000017</v>
      </c>
      <c r="L8823" s="14">
        <v>14729.270964000003</v>
      </c>
      <c r="M8823" s="13">
        <v>0.25192880985552091</v>
      </c>
      <c r="N8823" s="12">
        <v>-0.24837513338292985</v>
      </c>
      <c r="O8823" s="2">
        <f>DATE(LEFT(ALT[[#This Row],[DATEMTH]],4),RIGHT(ALT[[#This Row],[DATEMTH]],2),1)</f>
        <v>44958</v>
      </c>
      <c r="P8823" t="str">
        <f>IF(AND(ALT[[#This Row],[DATE]]&gt;=DATE(2023,6,1),ALT[[#This Row],[DATE]]&lt;=DATE(2024,5,31)),"Y","N")</f>
        <v>N</v>
      </c>
      <c r="Q8823" t="str">
        <f>LEFT(ALT[[#This Row],[DATEMTH]],4)</f>
        <v>2023</v>
      </c>
    </row>
    <row r="8824" spans="1:17" x14ac:dyDescent="0.25">
      <c r="A8824" t="s">
        <v>87</v>
      </c>
      <c r="B8824" t="s">
        <v>14</v>
      </c>
      <c r="C8824" t="s">
        <v>18</v>
      </c>
      <c r="D8824" t="s">
        <v>23</v>
      </c>
      <c r="E8824" s="14">
        <v>14729.270963999999</v>
      </c>
      <c r="F8824" s="14">
        <v>63649.273232</v>
      </c>
      <c r="G8824" s="13">
        <v>0.23141302667058239</v>
      </c>
      <c r="H8824" s="12">
        <v>-4260322.5</v>
      </c>
      <c r="I8824" s="12">
        <v>-0.98589412431778223</v>
      </c>
      <c r="J8824" t="s">
        <v>16</v>
      </c>
      <c r="K8824" s="14">
        <v>5013.4783040000002</v>
      </c>
      <c r="L8824" s="14">
        <v>14729.270964000003</v>
      </c>
      <c r="M8824" s="13">
        <v>0.34037518328323962</v>
      </c>
      <c r="N8824" s="12">
        <v>-0.33557389326253417</v>
      </c>
      <c r="O8824" s="2">
        <f>DATE(LEFT(ALT[[#This Row],[DATEMTH]],4),RIGHT(ALT[[#This Row],[DATEMTH]],2),1)</f>
        <v>44958</v>
      </c>
      <c r="P8824" t="str">
        <f>IF(AND(ALT[[#This Row],[DATE]]&gt;=DATE(2023,6,1),ALT[[#This Row],[DATE]]&lt;=DATE(2024,5,31)),"Y","N")</f>
        <v>N</v>
      </c>
      <c r="Q8824" t="str">
        <f>LEFT(ALT[[#This Row],[DATEMTH]],4)</f>
        <v>2023</v>
      </c>
    </row>
    <row r="8825" spans="1:17" x14ac:dyDescent="0.25">
      <c r="A8825" t="s">
        <v>87</v>
      </c>
      <c r="B8825" t="s">
        <v>14</v>
      </c>
      <c r="C8825" t="s">
        <v>18</v>
      </c>
      <c r="D8825" t="s">
        <v>23</v>
      </c>
      <c r="E8825" s="14">
        <v>14729.270963999999</v>
      </c>
      <c r="F8825" s="14">
        <v>63649.273232</v>
      </c>
      <c r="G8825" s="13">
        <v>0.23141302667058239</v>
      </c>
      <c r="H8825" s="12">
        <v>-4260322.5</v>
      </c>
      <c r="I8825" s="12">
        <v>-0.98589412431778223</v>
      </c>
      <c r="J8825" t="s">
        <v>26</v>
      </c>
      <c r="K8825" s="14">
        <v>4059.646596</v>
      </c>
      <c r="L8825" s="14">
        <v>14729.270964000003</v>
      </c>
      <c r="M8825" s="13">
        <v>0.27561761922380501</v>
      </c>
      <c r="N8825" s="12">
        <v>-0.27172979135120517</v>
      </c>
      <c r="O8825" s="2">
        <f>DATE(LEFT(ALT[[#This Row],[DATEMTH]],4),RIGHT(ALT[[#This Row],[DATEMTH]],2),1)</f>
        <v>44958</v>
      </c>
      <c r="P8825" t="str">
        <f>IF(AND(ALT[[#This Row],[DATE]]&gt;=DATE(2023,6,1),ALT[[#This Row],[DATE]]&lt;=DATE(2024,5,31)),"Y","N")</f>
        <v>N</v>
      </c>
      <c r="Q8825" t="str">
        <f>LEFT(ALT[[#This Row],[DATEMTH]],4)</f>
        <v>2023</v>
      </c>
    </row>
    <row r="8826" spans="1:17" x14ac:dyDescent="0.25">
      <c r="A8826" t="s">
        <v>87</v>
      </c>
      <c r="B8826" t="s">
        <v>14</v>
      </c>
      <c r="C8826" t="s">
        <v>19</v>
      </c>
      <c r="D8826" t="s">
        <v>23</v>
      </c>
      <c r="E8826" s="14">
        <v>19296.23144</v>
      </c>
      <c r="F8826" s="14">
        <v>63649.273232</v>
      </c>
      <c r="G8826" s="13">
        <v>0.30316499246842493</v>
      </c>
      <c r="H8826" s="12">
        <v>-4260322.5</v>
      </c>
      <c r="I8826" s="12">
        <v>-1.2915806386255613</v>
      </c>
      <c r="J8826" t="s">
        <v>25</v>
      </c>
      <c r="K8826" s="14">
        <v>12566.870512</v>
      </c>
      <c r="L8826" s="14">
        <v>19296.23144</v>
      </c>
      <c r="M8826" s="13">
        <v>0.65126035366416601</v>
      </c>
      <c r="N8826" s="12">
        <v>-0.84115526349707248</v>
      </c>
      <c r="O8826" s="2">
        <f>DATE(LEFT(ALT[[#This Row],[DATEMTH]],4),RIGHT(ALT[[#This Row],[DATEMTH]],2),1)</f>
        <v>44958</v>
      </c>
      <c r="P8826" t="str">
        <f>IF(AND(ALT[[#This Row],[DATE]]&gt;=DATE(2023,6,1),ALT[[#This Row],[DATE]]&lt;=DATE(2024,5,31)),"Y","N")</f>
        <v>N</v>
      </c>
      <c r="Q8826" t="str">
        <f>LEFT(ALT[[#This Row],[DATEMTH]],4)</f>
        <v>2023</v>
      </c>
    </row>
    <row r="8827" spans="1:17" x14ac:dyDescent="0.25">
      <c r="A8827" t="s">
        <v>87</v>
      </c>
      <c r="B8827" t="s">
        <v>14</v>
      </c>
      <c r="C8827" t="s">
        <v>19</v>
      </c>
      <c r="D8827" t="s">
        <v>23</v>
      </c>
      <c r="E8827" s="14">
        <v>19296.23144</v>
      </c>
      <c r="F8827" s="14">
        <v>63649.273232</v>
      </c>
      <c r="G8827" s="13">
        <v>0.30316499246842493</v>
      </c>
      <c r="H8827" s="12">
        <v>-4260322.5</v>
      </c>
      <c r="I8827" s="12">
        <v>-1.2915806386255613</v>
      </c>
      <c r="J8827" t="s">
        <v>24</v>
      </c>
      <c r="K8827" s="14">
        <v>5830.5786279999993</v>
      </c>
      <c r="L8827" s="14">
        <v>19296.23144</v>
      </c>
      <c r="M8827" s="13">
        <v>0.30216152030149984</v>
      </c>
      <c r="N8827" s="12">
        <v>-0.39026596935908164</v>
      </c>
      <c r="O8827" s="2">
        <f>DATE(LEFT(ALT[[#This Row],[DATEMTH]],4),RIGHT(ALT[[#This Row],[DATEMTH]],2),1)</f>
        <v>44958</v>
      </c>
      <c r="P8827" t="str">
        <f>IF(AND(ALT[[#This Row],[DATE]]&gt;=DATE(2023,6,1),ALT[[#This Row],[DATE]]&lt;=DATE(2024,5,31)),"Y","N")</f>
        <v>N</v>
      </c>
      <c r="Q8827" t="str">
        <f>LEFT(ALT[[#This Row],[DATEMTH]],4)</f>
        <v>2023</v>
      </c>
    </row>
    <row r="8828" spans="1:17" x14ac:dyDescent="0.25">
      <c r="A8828" t="s">
        <v>87</v>
      </c>
      <c r="B8828" t="s">
        <v>14</v>
      </c>
      <c r="C8828" t="s">
        <v>19</v>
      </c>
      <c r="D8828" t="s">
        <v>23</v>
      </c>
      <c r="E8828" s="14">
        <v>19296.23144</v>
      </c>
      <c r="F8828" s="14">
        <v>63649.273232</v>
      </c>
      <c r="G8828" s="13">
        <v>0.30316499246842493</v>
      </c>
      <c r="H8828" s="12">
        <v>-4260322.5</v>
      </c>
      <c r="I8828" s="12">
        <v>-1.2915806386255613</v>
      </c>
      <c r="J8828" t="s">
        <v>16</v>
      </c>
      <c r="K8828" s="14">
        <v>4.1249880000000001</v>
      </c>
      <c r="L8828" s="14">
        <v>19296.23144</v>
      </c>
      <c r="M8828" s="13">
        <v>2.1377168971186428E-4</v>
      </c>
      <c r="N8828" s="12">
        <v>-2.7610337551811501E-4</v>
      </c>
      <c r="O8828" s="2">
        <f>DATE(LEFT(ALT[[#This Row],[DATEMTH]],4),RIGHT(ALT[[#This Row],[DATEMTH]],2),1)</f>
        <v>44958</v>
      </c>
      <c r="P8828" t="str">
        <f>IF(AND(ALT[[#This Row],[DATE]]&gt;=DATE(2023,6,1),ALT[[#This Row],[DATE]]&lt;=DATE(2024,5,31)),"Y","N")</f>
        <v>N</v>
      </c>
      <c r="Q8828" t="str">
        <f>LEFT(ALT[[#This Row],[DATEMTH]],4)</f>
        <v>2023</v>
      </c>
    </row>
    <row r="8829" spans="1:17" x14ac:dyDescent="0.25">
      <c r="A8829" t="s">
        <v>87</v>
      </c>
      <c r="B8829" t="s">
        <v>14</v>
      </c>
      <c r="C8829" t="s">
        <v>19</v>
      </c>
      <c r="D8829" t="s">
        <v>23</v>
      </c>
      <c r="E8829" s="14">
        <v>19296.23144</v>
      </c>
      <c r="F8829" s="14">
        <v>63649.273232</v>
      </c>
      <c r="G8829" s="13">
        <v>0.30316499246842493</v>
      </c>
      <c r="H8829" s="12">
        <v>-4260322.5</v>
      </c>
      <c r="I8829" s="12">
        <v>-1.2915806386255613</v>
      </c>
      <c r="J8829" t="s">
        <v>26</v>
      </c>
      <c r="K8829" s="14">
        <v>894.65731200000005</v>
      </c>
      <c r="L8829" s="14">
        <v>19296.23144</v>
      </c>
      <c r="M8829" s="13">
        <v>4.636435434462223E-2</v>
      </c>
      <c r="N8829" s="12">
        <v>-5.9883302393888997E-2</v>
      </c>
      <c r="O8829" s="2">
        <f>DATE(LEFT(ALT[[#This Row],[DATEMTH]],4),RIGHT(ALT[[#This Row],[DATEMTH]],2),1)</f>
        <v>44958</v>
      </c>
      <c r="P8829" t="str">
        <f>IF(AND(ALT[[#This Row],[DATE]]&gt;=DATE(2023,6,1),ALT[[#This Row],[DATE]]&lt;=DATE(2024,5,31)),"Y","N")</f>
        <v>N</v>
      </c>
      <c r="Q8829" t="str">
        <f>LEFT(ALT[[#This Row],[DATEMTH]],4)</f>
        <v>2023</v>
      </c>
    </row>
    <row r="8830" spans="1:17" x14ac:dyDescent="0.25">
      <c r="A8830" t="s">
        <v>87</v>
      </c>
      <c r="B8830" t="s">
        <v>14</v>
      </c>
      <c r="C8830" t="s">
        <v>20</v>
      </c>
      <c r="D8830" t="s">
        <v>23</v>
      </c>
      <c r="E8830" s="14">
        <v>20628.093644</v>
      </c>
      <c r="F8830" s="14">
        <v>63649.273232</v>
      </c>
      <c r="G8830" s="13">
        <v>0.32409001071875743</v>
      </c>
      <c r="H8830" s="12">
        <v>-4260322.5</v>
      </c>
      <c r="I8830" s="12">
        <v>-1.3807279646903634</v>
      </c>
      <c r="J8830" t="s">
        <v>16</v>
      </c>
      <c r="K8830" s="14">
        <v>5565.8447800000004</v>
      </c>
      <c r="L8830" s="14">
        <v>20628.093644</v>
      </c>
      <c r="M8830" s="13">
        <v>0.26981866943477406</v>
      </c>
      <c r="N8830" s="12">
        <v>-0.37254618228413755</v>
      </c>
      <c r="O8830" s="2">
        <f>DATE(LEFT(ALT[[#This Row],[DATEMTH]],4),RIGHT(ALT[[#This Row],[DATEMTH]],2),1)</f>
        <v>44958</v>
      </c>
      <c r="P8830" t="str">
        <f>IF(AND(ALT[[#This Row],[DATE]]&gt;=DATE(2023,6,1),ALT[[#This Row],[DATE]]&lt;=DATE(2024,5,31)),"Y","N")</f>
        <v>N</v>
      </c>
      <c r="Q8830" t="str">
        <f>LEFT(ALT[[#This Row],[DATEMTH]],4)</f>
        <v>2023</v>
      </c>
    </row>
    <row r="8831" spans="1:17" x14ac:dyDescent="0.25">
      <c r="A8831" t="s">
        <v>87</v>
      </c>
      <c r="B8831" t="s">
        <v>14</v>
      </c>
      <c r="C8831" t="s">
        <v>20</v>
      </c>
      <c r="D8831" t="s">
        <v>23</v>
      </c>
      <c r="E8831" s="14">
        <v>20628.093644</v>
      </c>
      <c r="F8831" s="14">
        <v>63649.273232</v>
      </c>
      <c r="G8831" s="13">
        <v>0.32409001071875743</v>
      </c>
      <c r="H8831" s="12">
        <v>-4260322.5</v>
      </c>
      <c r="I8831" s="12">
        <v>-1.3807279646903634</v>
      </c>
      <c r="J8831" t="s">
        <v>25</v>
      </c>
      <c r="K8831" s="14">
        <v>3347.472784</v>
      </c>
      <c r="L8831" s="14">
        <v>20628.093644</v>
      </c>
      <c r="M8831" s="13">
        <v>0.16227736996790609</v>
      </c>
      <c r="N8831" s="12">
        <v>-0.22406090275109208</v>
      </c>
      <c r="O8831" s="2">
        <f>DATE(LEFT(ALT[[#This Row],[DATEMTH]],4),RIGHT(ALT[[#This Row],[DATEMTH]],2),1)</f>
        <v>44958</v>
      </c>
      <c r="P8831" t="str">
        <f>IF(AND(ALT[[#This Row],[DATE]]&gt;=DATE(2023,6,1),ALT[[#This Row],[DATE]]&lt;=DATE(2024,5,31)),"Y","N")</f>
        <v>N</v>
      </c>
      <c r="Q8831" t="str">
        <f>LEFT(ALT[[#This Row],[DATEMTH]],4)</f>
        <v>2023</v>
      </c>
    </row>
    <row r="8832" spans="1:17" x14ac:dyDescent="0.25">
      <c r="A8832" t="s">
        <v>87</v>
      </c>
      <c r="B8832" t="s">
        <v>14</v>
      </c>
      <c r="C8832" t="s">
        <v>20</v>
      </c>
      <c r="D8832" t="s">
        <v>23</v>
      </c>
      <c r="E8832" s="14">
        <v>20628.093644</v>
      </c>
      <c r="F8832" s="14">
        <v>63649.273232</v>
      </c>
      <c r="G8832" s="13">
        <v>0.32409001071875743</v>
      </c>
      <c r="H8832" s="12">
        <v>-4260322.5</v>
      </c>
      <c r="I8832" s="12">
        <v>-1.3807279646903634</v>
      </c>
      <c r="J8832" t="s">
        <v>26</v>
      </c>
      <c r="K8832" s="14">
        <v>1371.8651480000001</v>
      </c>
      <c r="L8832" s="14">
        <v>20628.093644</v>
      </c>
      <c r="M8832" s="13">
        <v>6.6504698479446178E-2</v>
      </c>
      <c r="N8832" s="12">
        <v>-9.1824896973872028E-2</v>
      </c>
      <c r="O8832" s="2">
        <f>DATE(LEFT(ALT[[#This Row],[DATEMTH]],4),RIGHT(ALT[[#This Row],[DATEMTH]],2),1)</f>
        <v>44958</v>
      </c>
      <c r="P8832" t="str">
        <f>IF(AND(ALT[[#This Row],[DATE]]&gt;=DATE(2023,6,1),ALT[[#This Row],[DATE]]&lt;=DATE(2024,5,31)),"Y","N")</f>
        <v>N</v>
      </c>
      <c r="Q8832" t="str">
        <f>LEFT(ALT[[#This Row],[DATEMTH]],4)</f>
        <v>2023</v>
      </c>
    </row>
    <row r="8833" spans="1:17" x14ac:dyDescent="0.25">
      <c r="A8833" t="s">
        <v>87</v>
      </c>
      <c r="B8833" t="s">
        <v>14</v>
      </c>
      <c r="C8833" t="s">
        <v>20</v>
      </c>
      <c r="D8833" t="s">
        <v>23</v>
      </c>
      <c r="E8833" s="14">
        <v>20628.093644</v>
      </c>
      <c r="F8833" s="14">
        <v>63649.273232</v>
      </c>
      <c r="G8833" s="13">
        <v>0.32409001071875743</v>
      </c>
      <c r="H8833" s="12">
        <v>-4260322.5</v>
      </c>
      <c r="I8833" s="12">
        <v>-1.3807279646903634</v>
      </c>
      <c r="J8833" t="s">
        <v>24</v>
      </c>
      <c r="K8833" s="14">
        <v>10342.910932000001</v>
      </c>
      <c r="L8833" s="14">
        <v>20628.093644</v>
      </c>
      <c r="M8833" s="13">
        <v>0.50139926211787367</v>
      </c>
      <c r="N8833" s="12">
        <v>-0.69229598268126169</v>
      </c>
      <c r="O8833" s="2">
        <f>DATE(LEFT(ALT[[#This Row],[DATEMTH]],4),RIGHT(ALT[[#This Row],[DATEMTH]],2),1)</f>
        <v>44958</v>
      </c>
      <c r="P8833" t="str">
        <f>IF(AND(ALT[[#This Row],[DATE]]&gt;=DATE(2023,6,1),ALT[[#This Row],[DATE]]&lt;=DATE(2024,5,31)),"Y","N")</f>
        <v>N</v>
      </c>
      <c r="Q8833" t="str">
        <f>LEFT(ALT[[#This Row],[DATEMTH]],4)</f>
        <v>2023</v>
      </c>
    </row>
    <row r="8834" spans="1:17" x14ac:dyDescent="0.25">
      <c r="A8834" t="s">
        <v>87</v>
      </c>
      <c r="B8834" t="s">
        <v>110</v>
      </c>
      <c r="C8834" t="s">
        <v>15</v>
      </c>
      <c r="D8834" t="s">
        <v>22</v>
      </c>
      <c r="E8834" s="14">
        <v>3850871.1896730009</v>
      </c>
      <c r="F8834" s="14">
        <v>23720241.668737046</v>
      </c>
      <c r="G8834" s="13">
        <v>0.1623453607029812</v>
      </c>
      <c r="H8834" s="12">
        <v>-28678371.079999998</v>
      </c>
      <c r="I8834" s="12">
        <v>-4.6558004973565446</v>
      </c>
      <c r="J8834" t="s">
        <v>25</v>
      </c>
      <c r="K8834" s="14">
        <v>521705.74417000008</v>
      </c>
      <c r="L8834" s="14">
        <v>3850871.189673</v>
      </c>
      <c r="M8834" s="13">
        <v>0.13547732927787209</v>
      </c>
      <c r="N8834" s="12">
        <v>-0.6307554170324533</v>
      </c>
      <c r="O8834" s="2">
        <f>DATE(LEFT(ALT[[#This Row],[DATEMTH]],4),RIGHT(ALT[[#This Row],[DATEMTH]],2),1)</f>
        <v>44958</v>
      </c>
      <c r="P8834" t="str">
        <f>IF(AND(ALT[[#This Row],[DATE]]&gt;=DATE(2023,6,1),ALT[[#This Row],[DATE]]&lt;=DATE(2024,5,31)),"Y","N")</f>
        <v>N</v>
      </c>
      <c r="Q8834" t="str">
        <f>LEFT(ALT[[#This Row],[DATEMTH]],4)</f>
        <v>2023</v>
      </c>
    </row>
    <row r="8835" spans="1:17" x14ac:dyDescent="0.25">
      <c r="A8835" t="s">
        <v>87</v>
      </c>
      <c r="B8835" t="s">
        <v>110</v>
      </c>
      <c r="C8835" t="s">
        <v>15</v>
      </c>
      <c r="D8835" t="s">
        <v>22</v>
      </c>
      <c r="E8835" s="14">
        <v>3850871.1896730009</v>
      </c>
      <c r="F8835" s="14">
        <v>23720241.668737046</v>
      </c>
      <c r="G8835" s="13">
        <v>0.1623453607029812</v>
      </c>
      <c r="H8835" s="12">
        <v>-28678371.079999998</v>
      </c>
      <c r="I8835" s="12">
        <v>-4.6558004973565446</v>
      </c>
      <c r="J8835" t="s">
        <v>16</v>
      </c>
      <c r="K8835" s="14">
        <v>1176897.3292850002</v>
      </c>
      <c r="L8835" s="14">
        <v>3850871.189673</v>
      </c>
      <c r="M8835" s="13">
        <v>0.30561846172396573</v>
      </c>
      <c r="N8835" s="12">
        <v>-1.4228985860957817</v>
      </c>
      <c r="O8835" s="2">
        <f>DATE(LEFT(ALT[[#This Row],[DATEMTH]],4),RIGHT(ALT[[#This Row],[DATEMTH]],2),1)</f>
        <v>44958</v>
      </c>
      <c r="P8835" t="str">
        <f>IF(AND(ALT[[#This Row],[DATE]]&gt;=DATE(2023,6,1),ALT[[#This Row],[DATE]]&lt;=DATE(2024,5,31)),"Y","N")</f>
        <v>N</v>
      </c>
      <c r="Q8835" t="str">
        <f>LEFT(ALT[[#This Row],[DATEMTH]],4)</f>
        <v>2023</v>
      </c>
    </row>
    <row r="8836" spans="1:17" x14ac:dyDescent="0.25">
      <c r="A8836" t="s">
        <v>87</v>
      </c>
      <c r="B8836" t="s">
        <v>110</v>
      </c>
      <c r="C8836" t="s">
        <v>15</v>
      </c>
      <c r="D8836" t="s">
        <v>22</v>
      </c>
      <c r="E8836" s="14">
        <v>3850871.1896730009</v>
      </c>
      <c r="F8836" s="14">
        <v>23720241.668737046</v>
      </c>
      <c r="G8836" s="13">
        <v>0.1623453607029812</v>
      </c>
      <c r="H8836" s="12">
        <v>-28678371.079999998</v>
      </c>
      <c r="I8836" s="12">
        <v>-4.6558004973565446</v>
      </c>
      <c r="J8836" t="s">
        <v>24</v>
      </c>
      <c r="K8836" s="14">
        <v>1578715.2282400003</v>
      </c>
      <c r="L8836" s="14">
        <v>3850871.189673</v>
      </c>
      <c r="M8836" s="13">
        <v>0.4099631357376195</v>
      </c>
      <c r="N8836" s="12">
        <v>-1.9087065712650575</v>
      </c>
      <c r="O8836" s="2">
        <f>DATE(LEFT(ALT[[#This Row],[DATEMTH]],4),RIGHT(ALT[[#This Row],[DATEMTH]],2),1)</f>
        <v>44958</v>
      </c>
      <c r="P8836" t="str">
        <f>IF(AND(ALT[[#This Row],[DATE]]&gt;=DATE(2023,6,1),ALT[[#This Row],[DATE]]&lt;=DATE(2024,5,31)),"Y","N")</f>
        <v>N</v>
      </c>
      <c r="Q8836" t="str">
        <f>LEFT(ALT[[#This Row],[DATEMTH]],4)</f>
        <v>2023</v>
      </c>
    </row>
    <row r="8837" spans="1:17" x14ac:dyDescent="0.25">
      <c r="A8837" t="s">
        <v>87</v>
      </c>
      <c r="B8837" t="s">
        <v>110</v>
      </c>
      <c r="C8837" t="s">
        <v>15</v>
      </c>
      <c r="D8837" t="s">
        <v>22</v>
      </c>
      <c r="E8837" s="14">
        <v>3850871.1896730009</v>
      </c>
      <c r="F8837" s="14">
        <v>23720241.668737046</v>
      </c>
      <c r="G8837" s="13">
        <v>0.1623453607029812</v>
      </c>
      <c r="H8837" s="12">
        <v>-28678371.079999998</v>
      </c>
      <c r="I8837" s="12">
        <v>-4.6558004973565446</v>
      </c>
      <c r="J8837" t="s">
        <v>26</v>
      </c>
      <c r="K8837" s="14">
        <v>573552.88797799964</v>
      </c>
      <c r="L8837" s="14">
        <v>3850871.189673</v>
      </c>
      <c r="M8837" s="13">
        <v>0.14894107326054273</v>
      </c>
      <c r="N8837" s="12">
        <v>-0.69343992296325241</v>
      </c>
      <c r="O8837" s="2">
        <f>DATE(LEFT(ALT[[#This Row],[DATEMTH]],4),RIGHT(ALT[[#This Row],[DATEMTH]],2),1)</f>
        <v>44958</v>
      </c>
      <c r="P8837" t="str">
        <f>IF(AND(ALT[[#This Row],[DATE]]&gt;=DATE(2023,6,1),ALT[[#This Row],[DATE]]&lt;=DATE(2024,5,31)),"Y","N")</f>
        <v>N</v>
      </c>
      <c r="Q8837" t="str">
        <f>LEFT(ALT[[#This Row],[DATEMTH]],4)</f>
        <v>2023</v>
      </c>
    </row>
    <row r="8838" spans="1:17" x14ac:dyDescent="0.25">
      <c r="A8838" t="s">
        <v>87</v>
      </c>
      <c r="B8838" t="s">
        <v>110</v>
      </c>
      <c r="C8838" t="s">
        <v>18</v>
      </c>
      <c r="D8838" t="s">
        <v>22</v>
      </c>
      <c r="E8838" s="14">
        <v>8211738.3549619876</v>
      </c>
      <c r="F8838" s="14">
        <v>23720241.668737046</v>
      </c>
      <c r="G8838" s="13">
        <v>0.34619117585909531</v>
      </c>
      <c r="H8838" s="12">
        <v>-28678371.079999998</v>
      </c>
      <c r="I8838" s="12">
        <v>-9.928199005908672</v>
      </c>
      <c r="J8838" t="s">
        <v>25</v>
      </c>
      <c r="K8838" s="14">
        <v>1076935.5003979995</v>
      </c>
      <c r="L8838" s="14">
        <v>8211738.3549620043</v>
      </c>
      <c r="M8838" s="13">
        <v>0.13114586142984611</v>
      </c>
      <c r="N8838" s="12">
        <v>-1.3020422110768346</v>
      </c>
      <c r="O8838" s="2">
        <f>DATE(LEFT(ALT[[#This Row],[DATEMTH]],4),RIGHT(ALT[[#This Row],[DATEMTH]],2),1)</f>
        <v>44958</v>
      </c>
      <c r="P8838" t="str">
        <f>IF(AND(ALT[[#This Row],[DATE]]&gt;=DATE(2023,6,1),ALT[[#This Row],[DATE]]&lt;=DATE(2024,5,31)),"Y","N")</f>
        <v>N</v>
      </c>
      <c r="Q8838" t="str">
        <f>LEFT(ALT[[#This Row],[DATEMTH]],4)</f>
        <v>2023</v>
      </c>
    </row>
    <row r="8839" spans="1:17" x14ac:dyDescent="0.25">
      <c r="A8839" t="s">
        <v>87</v>
      </c>
      <c r="B8839" t="s">
        <v>110</v>
      </c>
      <c r="C8839" t="s">
        <v>18</v>
      </c>
      <c r="D8839" t="s">
        <v>22</v>
      </c>
      <c r="E8839" s="14">
        <v>8211738.3549619876</v>
      </c>
      <c r="F8839" s="14">
        <v>23720241.668737046</v>
      </c>
      <c r="G8839" s="13">
        <v>0.34619117585909531</v>
      </c>
      <c r="H8839" s="12">
        <v>-28678371.079999998</v>
      </c>
      <c r="I8839" s="12">
        <v>-9.928199005908672</v>
      </c>
      <c r="J8839" t="s">
        <v>24</v>
      </c>
      <c r="K8839" s="14">
        <v>2067887.0894890013</v>
      </c>
      <c r="L8839" s="14">
        <v>8211738.3549620043</v>
      </c>
      <c r="M8839" s="13">
        <v>0.2518208691146942</v>
      </c>
      <c r="N8839" s="12">
        <v>-2.5001277024115649</v>
      </c>
      <c r="O8839" s="2">
        <f>DATE(LEFT(ALT[[#This Row],[DATEMTH]],4),RIGHT(ALT[[#This Row],[DATEMTH]],2),1)</f>
        <v>44958</v>
      </c>
      <c r="P8839" t="str">
        <f>IF(AND(ALT[[#This Row],[DATE]]&gt;=DATE(2023,6,1),ALT[[#This Row],[DATE]]&lt;=DATE(2024,5,31)),"Y","N")</f>
        <v>N</v>
      </c>
      <c r="Q8839" t="str">
        <f>LEFT(ALT[[#This Row],[DATEMTH]],4)</f>
        <v>2023</v>
      </c>
    </row>
    <row r="8840" spans="1:17" x14ac:dyDescent="0.25">
      <c r="A8840" t="s">
        <v>87</v>
      </c>
      <c r="B8840" t="s">
        <v>110</v>
      </c>
      <c r="C8840" t="s">
        <v>18</v>
      </c>
      <c r="D8840" t="s">
        <v>22</v>
      </c>
      <c r="E8840" s="14">
        <v>8211738.3549619876</v>
      </c>
      <c r="F8840" s="14">
        <v>23720241.668737046</v>
      </c>
      <c r="G8840" s="13">
        <v>0.34619117585909531</v>
      </c>
      <c r="H8840" s="12">
        <v>-28678371.079999998</v>
      </c>
      <c r="I8840" s="12">
        <v>-9.928199005908672</v>
      </c>
      <c r="J8840" t="s">
        <v>16</v>
      </c>
      <c r="K8840" s="14">
        <v>2785148.4000250013</v>
      </c>
      <c r="L8840" s="14">
        <v>8211738.3549620043</v>
      </c>
      <c r="M8840" s="13">
        <v>0.33916672446608759</v>
      </c>
      <c r="N8840" s="12">
        <v>-3.3673147366815113</v>
      </c>
      <c r="O8840" s="2">
        <f>DATE(LEFT(ALT[[#This Row],[DATEMTH]],4),RIGHT(ALT[[#This Row],[DATEMTH]],2),1)</f>
        <v>44958</v>
      </c>
      <c r="P8840" t="str">
        <f>IF(AND(ALT[[#This Row],[DATE]]&gt;=DATE(2023,6,1),ALT[[#This Row],[DATE]]&lt;=DATE(2024,5,31)),"Y","N")</f>
        <v>N</v>
      </c>
      <c r="Q8840" t="str">
        <f>LEFT(ALT[[#This Row],[DATEMTH]],4)</f>
        <v>2023</v>
      </c>
    </row>
    <row r="8841" spans="1:17" x14ac:dyDescent="0.25">
      <c r="A8841" t="s">
        <v>87</v>
      </c>
      <c r="B8841" t="s">
        <v>110</v>
      </c>
      <c r="C8841" t="s">
        <v>18</v>
      </c>
      <c r="D8841" t="s">
        <v>22</v>
      </c>
      <c r="E8841" s="14">
        <v>8211738.3549619876</v>
      </c>
      <c r="F8841" s="14">
        <v>23720241.668737046</v>
      </c>
      <c r="G8841" s="13">
        <v>0.34619117585909531</v>
      </c>
      <c r="H8841" s="12">
        <v>-28678371.079999998</v>
      </c>
      <c r="I8841" s="12">
        <v>-9.928199005908672</v>
      </c>
      <c r="J8841" t="s">
        <v>26</v>
      </c>
      <c r="K8841" s="14">
        <v>2281767.365050002</v>
      </c>
      <c r="L8841" s="14">
        <v>8211738.3549620043</v>
      </c>
      <c r="M8841" s="13">
        <v>0.27786654498937208</v>
      </c>
      <c r="N8841" s="12">
        <v>-2.758714355738761</v>
      </c>
      <c r="O8841" s="2">
        <f>DATE(LEFT(ALT[[#This Row],[DATEMTH]],4),RIGHT(ALT[[#This Row],[DATEMTH]],2),1)</f>
        <v>44958</v>
      </c>
      <c r="P8841" t="str">
        <f>IF(AND(ALT[[#This Row],[DATE]]&gt;=DATE(2023,6,1),ALT[[#This Row],[DATE]]&lt;=DATE(2024,5,31)),"Y","N")</f>
        <v>N</v>
      </c>
      <c r="Q8841" t="str">
        <f>LEFT(ALT[[#This Row],[DATEMTH]],4)</f>
        <v>2023</v>
      </c>
    </row>
    <row r="8842" spans="1:17" x14ac:dyDescent="0.25">
      <c r="A8842" t="s">
        <v>87</v>
      </c>
      <c r="B8842" t="s">
        <v>110</v>
      </c>
      <c r="C8842" t="s">
        <v>19</v>
      </c>
      <c r="D8842" t="s">
        <v>22</v>
      </c>
      <c r="E8842" s="14">
        <v>6294199.9812149992</v>
      </c>
      <c r="F8842" s="14">
        <v>23720241.668737046</v>
      </c>
      <c r="G8842" s="13">
        <v>0.2653514272373822</v>
      </c>
      <c r="H8842" s="12">
        <v>-28678371.079999998</v>
      </c>
      <c r="I8842" s="12">
        <v>-7.6098466969212657</v>
      </c>
      <c r="J8842" t="s">
        <v>25</v>
      </c>
      <c r="K8842" s="14">
        <v>4057616.4300739993</v>
      </c>
      <c r="L8842" s="14">
        <v>6294199.9812150002</v>
      </c>
      <c r="M8842" s="13">
        <v>0.64465959807186457</v>
      </c>
      <c r="N8842" s="12">
        <v>-4.905760713025769</v>
      </c>
      <c r="O8842" s="2">
        <f>DATE(LEFT(ALT[[#This Row],[DATEMTH]],4),RIGHT(ALT[[#This Row],[DATEMTH]],2),1)</f>
        <v>44958</v>
      </c>
      <c r="P8842" t="str">
        <f>IF(AND(ALT[[#This Row],[DATE]]&gt;=DATE(2023,6,1),ALT[[#This Row],[DATE]]&lt;=DATE(2024,5,31)),"Y","N")</f>
        <v>N</v>
      </c>
      <c r="Q8842" t="str">
        <f>LEFT(ALT[[#This Row],[DATEMTH]],4)</f>
        <v>2023</v>
      </c>
    </row>
    <row r="8843" spans="1:17" x14ac:dyDescent="0.25">
      <c r="A8843" t="s">
        <v>87</v>
      </c>
      <c r="B8843" t="s">
        <v>110</v>
      </c>
      <c r="C8843" t="s">
        <v>19</v>
      </c>
      <c r="D8843" t="s">
        <v>22</v>
      </c>
      <c r="E8843" s="14">
        <v>6294199.9812149992</v>
      </c>
      <c r="F8843" s="14">
        <v>23720241.668737046</v>
      </c>
      <c r="G8843" s="13">
        <v>0.2653514272373822</v>
      </c>
      <c r="H8843" s="12">
        <v>-28678371.079999998</v>
      </c>
      <c r="I8843" s="12">
        <v>-7.6098466969212657</v>
      </c>
      <c r="J8843" t="s">
        <v>24</v>
      </c>
      <c r="K8843" s="14">
        <v>1893460.4841700012</v>
      </c>
      <c r="L8843" s="14">
        <v>6294199.9812150002</v>
      </c>
      <c r="M8843" s="13">
        <v>0.30082623523577612</v>
      </c>
      <c r="N8843" s="12">
        <v>-2.2892415325562308</v>
      </c>
      <c r="O8843" s="2">
        <f>DATE(LEFT(ALT[[#This Row],[DATEMTH]],4),RIGHT(ALT[[#This Row],[DATEMTH]],2),1)</f>
        <v>44958</v>
      </c>
      <c r="P8843" t="str">
        <f>IF(AND(ALT[[#This Row],[DATE]]&gt;=DATE(2023,6,1),ALT[[#This Row],[DATE]]&lt;=DATE(2024,5,31)),"Y","N")</f>
        <v>N</v>
      </c>
      <c r="Q8843" t="str">
        <f>LEFT(ALT[[#This Row],[DATEMTH]],4)</f>
        <v>2023</v>
      </c>
    </row>
    <row r="8844" spans="1:17" x14ac:dyDescent="0.25">
      <c r="A8844" t="s">
        <v>87</v>
      </c>
      <c r="B8844" t="s">
        <v>110</v>
      </c>
      <c r="C8844" t="s">
        <v>19</v>
      </c>
      <c r="D8844" t="s">
        <v>22</v>
      </c>
      <c r="E8844" s="14">
        <v>6294199.9812149992</v>
      </c>
      <c r="F8844" s="14">
        <v>23720241.668737046</v>
      </c>
      <c r="G8844" s="13">
        <v>0.2653514272373822</v>
      </c>
      <c r="H8844" s="12">
        <v>-28678371.079999998</v>
      </c>
      <c r="I8844" s="12">
        <v>-7.6098466969212657</v>
      </c>
      <c r="J8844" t="s">
        <v>16</v>
      </c>
      <c r="K8844" s="14">
        <v>2328.1478699999998</v>
      </c>
      <c r="L8844" s="14">
        <v>6294199.9812150002</v>
      </c>
      <c r="M8844" s="13">
        <v>3.698878136932958E-4</v>
      </c>
      <c r="N8844" s="12">
        <v>-2.8147895572653557E-3</v>
      </c>
      <c r="O8844" s="2">
        <f>DATE(LEFT(ALT[[#This Row],[DATEMTH]],4),RIGHT(ALT[[#This Row],[DATEMTH]],2),1)</f>
        <v>44958</v>
      </c>
      <c r="P8844" t="str">
        <f>IF(AND(ALT[[#This Row],[DATE]]&gt;=DATE(2023,6,1),ALT[[#This Row],[DATE]]&lt;=DATE(2024,5,31)),"Y","N")</f>
        <v>N</v>
      </c>
      <c r="Q8844" t="str">
        <f>LEFT(ALT[[#This Row],[DATEMTH]],4)</f>
        <v>2023</v>
      </c>
    </row>
    <row r="8845" spans="1:17" x14ac:dyDescent="0.25">
      <c r="A8845" t="s">
        <v>87</v>
      </c>
      <c r="B8845" t="s">
        <v>110</v>
      </c>
      <c r="C8845" t="s">
        <v>19</v>
      </c>
      <c r="D8845" t="s">
        <v>22</v>
      </c>
      <c r="E8845" s="14">
        <v>6294199.9812149992</v>
      </c>
      <c r="F8845" s="14">
        <v>23720241.668737046</v>
      </c>
      <c r="G8845" s="13">
        <v>0.2653514272373822</v>
      </c>
      <c r="H8845" s="12">
        <v>-28678371.079999998</v>
      </c>
      <c r="I8845" s="12">
        <v>-7.6098466969212657</v>
      </c>
      <c r="J8845" t="s">
        <v>26</v>
      </c>
      <c r="K8845" s="14">
        <v>340794.91910099966</v>
      </c>
      <c r="L8845" s="14">
        <v>6294199.9812150002</v>
      </c>
      <c r="M8845" s="13">
        <v>5.4144278878666061E-2</v>
      </c>
      <c r="N8845" s="12">
        <v>-0.41202966178200079</v>
      </c>
      <c r="O8845" s="2">
        <f>DATE(LEFT(ALT[[#This Row],[DATEMTH]],4),RIGHT(ALT[[#This Row],[DATEMTH]],2),1)</f>
        <v>44958</v>
      </c>
      <c r="P8845" t="str">
        <f>IF(AND(ALT[[#This Row],[DATE]]&gt;=DATE(2023,6,1),ALT[[#This Row],[DATE]]&lt;=DATE(2024,5,31)),"Y","N")</f>
        <v>N</v>
      </c>
      <c r="Q8845" t="str">
        <f>LEFT(ALT[[#This Row],[DATEMTH]],4)</f>
        <v>2023</v>
      </c>
    </row>
    <row r="8846" spans="1:17" x14ac:dyDescent="0.25">
      <c r="A8846" t="s">
        <v>87</v>
      </c>
      <c r="B8846" t="s">
        <v>110</v>
      </c>
      <c r="C8846" t="s">
        <v>20</v>
      </c>
      <c r="D8846" t="s">
        <v>22</v>
      </c>
      <c r="E8846" s="14">
        <v>5363432.1428870149</v>
      </c>
      <c r="F8846" s="14">
        <v>23720241.668737046</v>
      </c>
      <c r="G8846" s="13">
        <v>0.22611203620053943</v>
      </c>
      <c r="H8846" s="12">
        <v>-28678371.079999998</v>
      </c>
      <c r="I8846" s="12">
        <v>-6.4845248798134625</v>
      </c>
      <c r="J8846" t="s">
        <v>25</v>
      </c>
      <c r="K8846" s="14">
        <v>761692.83989999956</v>
      </c>
      <c r="L8846" s="14">
        <v>5363432.1428870019</v>
      </c>
      <c r="M8846" s="13">
        <v>0.14201593673747856</v>
      </c>
      <c r="N8846" s="12">
        <v>-0.92090587510419442</v>
      </c>
      <c r="O8846" s="2">
        <f>DATE(LEFT(ALT[[#This Row],[DATEMTH]],4),RIGHT(ALT[[#This Row],[DATEMTH]],2),1)</f>
        <v>44958</v>
      </c>
      <c r="P8846" t="str">
        <f>IF(AND(ALT[[#This Row],[DATE]]&gt;=DATE(2023,6,1),ALT[[#This Row],[DATE]]&lt;=DATE(2024,5,31)),"Y","N")</f>
        <v>N</v>
      </c>
      <c r="Q8846" t="str">
        <f>LEFT(ALT[[#This Row],[DATEMTH]],4)</f>
        <v>2023</v>
      </c>
    </row>
    <row r="8847" spans="1:17" x14ac:dyDescent="0.25">
      <c r="A8847" t="s">
        <v>87</v>
      </c>
      <c r="B8847" t="s">
        <v>110</v>
      </c>
      <c r="C8847" t="s">
        <v>20</v>
      </c>
      <c r="D8847" t="s">
        <v>22</v>
      </c>
      <c r="E8847" s="14">
        <v>5363432.1428870149</v>
      </c>
      <c r="F8847" s="14">
        <v>23720241.668737046</v>
      </c>
      <c r="G8847" s="13">
        <v>0.22611203620053943</v>
      </c>
      <c r="H8847" s="12">
        <v>-28678371.079999998</v>
      </c>
      <c r="I8847" s="12">
        <v>-6.4845248798134625</v>
      </c>
      <c r="J8847" t="s">
        <v>24</v>
      </c>
      <c r="K8847" s="14">
        <v>2585621.4450700018</v>
      </c>
      <c r="L8847" s="14">
        <v>5363432.1428870019</v>
      </c>
      <c r="M8847" s="13">
        <v>0.48208337053337386</v>
      </c>
      <c r="N8847" s="12">
        <v>-3.1260816103679949</v>
      </c>
      <c r="O8847" s="2">
        <f>DATE(LEFT(ALT[[#This Row],[DATEMTH]],4),RIGHT(ALT[[#This Row],[DATEMTH]],2),1)</f>
        <v>44958</v>
      </c>
      <c r="P8847" t="str">
        <f>IF(AND(ALT[[#This Row],[DATE]]&gt;=DATE(2023,6,1),ALT[[#This Row],[DATE]]&lt;=DATE(2024,5,31)),"Y","N")</f>
        <v>N</v>
      </c>
      <c r="Q8847" t="str">
        <f>LEFT(ALT[[#This Row],[DATEMTH]],4)</f>
        <v>2023</v>
      </c>
    </row>
    <row r="8848" spans="1:17" x14ac:dyDescent="0.25">
      <c r="A8848" t="s">
        <v>87</v>
      </c>
      <c r="B8848" t="s">
        <v>110</v>
      </c>
      <c r="C8848" t="s">
        <v>20</v>
      </c>
      <c r="D8848" t="s">
        <v>22</v>
      </c>
      <c r="E8848" s="14">
        <v>5363432.1428870149</v>
      </c>
      <c r="F8848" s="14">
        <v>23720241.668737046</v>
      </c>
      <c r="G8848" s="13">
        <v>0.22611203620053943</v>
      </c>
      <c r="H8848" s="12">
        <v>-28678371.079999998</v>
      </c>
      <c r="I8848" s="12">
        <v>-6.4845248798134625</v>
      </c>
      <c r="J8848" t="s">
        <v>16</v>
      </c>
      <c r="K8848" s="14">
        <v>1651316.1864730003</v>
      </c>
      <c r="L8848" s="14">
        <v>5363432.1428870019</v>
      </c>
      <c r="M8848" s="13">
        <v>0.30788423205148224</v>
      </c>
      <c r="N8848" s="12">
        <v>-1.9964829628400982</v>
      </c>
      <c r="O8848" s="2">
        <f>DATE(LEFT(ALT[[#This Row],[DATEMTH]],4),RIGHT(ALT[[#This Row],[DATEMTH]],2),1)</f>
        <v>44958</v>
      </c>
      <c r="P8848" t="str">
        <f>IF(AND(ALT[[#This Row],[DATE]]&gt;=DATE(2023,6,1),ALT[[#This Row],[DATE]]&lt;=DATE(2024,5,31)),"Y","N")</f>
        <v>N</v>
      </c>
      <c r="Q8848" t="str">
        <f>LEFT(ALT[[#This Row],[DATEMTH]],4)</f>
        <v>2023</v>
      </c>
    </row>
    <row r="8849" spans="1:17" x14ac:dyDescent="0.25">
      <c r="A8849" t="s">
        <v>87</v>
      </c>
      <c r="B8849" t="s">
        <v>110</v>
      </c>
      <c r="C8849" t="s">
        <v>20</v>
      </c>
      <c r="D8849" t="s">
        <v>22</v>
      </c>
      <c r="E8849" s="14">
        <v>5363432.1428870149</v>
      </c>
      <c r="F8849" s="14">
        <v>23720241.668737046</v>
      </c>
      <c r="G8849" s="13">
        <v>0.22611203620053943</v>
      </c>
      <c r="H8849" s="12">
        <v>-28678371.079999998</v>
      </c>
      <c r="I8849" s="12">
        <v>-6.4845248798134625</v>
      </c>
      <c r="J8849" t="s">
        <v>26</v>
      </c>
      <c r="K8849" s="14">
        <v>364801.67144399974</v>
      </c>
      <c r="L8849" s="14">
        <v>5363432.1428870019</v>
      </c>
      <c r="M8849" s="13">
        <v>6.8016460677665272E-2</v>
      </c>
      <c r="N8849" s="12">
        <v>-0.44105443150117452</v>
      </c>
      <c r="O8849" s="2">
        <f>DATE(LEFT(ALT[[#This Row],[DATEMTH]],4),RIGHT(ALT[[#This Row],[DATEMTH]],2),1)</f>
        <v>44958</v>
      </c>
      <c r="P8849" t="str">
        <f>IF(AND(ALT[[#This Row],[DATE]]&gt;=DATE(2023,6,1),ALT[[#This Row],[DATE]]&lt;=DATE(2024,5,31)),"Y","N")</f>
        <v>N</v>
      </c>
      <c r="Q8849" t="str">
        <f>LEFT(ALT[[#This Row],[DATEMTH]],4)</f>
        <v>2023</v>
      </c>
    </row>
    <row r="8850" spans="1:17" x14ac:dyDescent="0.25">
      <c r="A8850" t="s">
        <v>87</v>
      </c>
      <c r="B8850" t="s">
        <v>110</v>
      </c>
      <c r="C8850" t="s">
        <v>15</v>
      </c>
      <c r="D8850" t="s">
        <v>17</v>
      </c>
      <c r="E8850" s="14">
        <v>3850871.1896730009</v>
      </c>
      <c r="F8850" s="14">
        <v>23720241.668737046</v>
      </c>
      <c r="G8850" s="13">
        <v>0.1623453607029812</v>
      </c>
      <c r="H8850" s="12">
        <v>-69312137.180000007</v>
      </c>
      <c r="I8850" s="12">
        <v>-11.252503911581615</v>
      </c>
      <c r="J8850" t="s">
        <v>25</v>
      </c>
      <c r="K8850" s="14">
        <v>521705.74417000008</v>
      </c>
      <c r="L8850" s="14">
        <v>3850871.189673</v>
      </c>
      <c r="M8850" s="13">
        <v>0.13547732927787209</v>
      </c>
      <c r="N8850" s="12">
        <v>-1.5244591776298861</v>
      </c>
      <c r="O8850" s="2">
        <f>DATE(LEFT(ALT[[#This Row],[DATEMTH]],4),RIGHT(ALT[[#This Row],[DATEMTH]],2),1)</f>
        <v>44958</v>
      </c>
      <c r="P8850" t="str">
        <f>IF(AND(ALT[[#This Row],[DATE]]&gt;=DATE(2023,6,1),ALT[[#This Row],[DATE]]&lt;=DATE(2024,5,31)),"Y","N")</f>
        <v>N</v>
      </c>
      <c r="Q8850" t="str">
        <f>LEFT(ALT[[#This Row],[DATEMTH]],4)</f>
        <v>2023</v>
      </c>
    </row>
    <row r="8851" spans="1:17" x14ac:dyDescent="0.25">
      <c r="A8851" t="s">
        <v>87</v>
      </c>
      <c r="B8851" t="s">
        <v>110</v>
      </c>
      <c r="C8851" t="s">
        <v>15</v>
      </c>
      <c r="D8851" t="s">
        <v>17</v>
      </c>
      <c r="E8851" s="14">
        <v>3850871.1896730009</v>
      </c>
      <c r="F8851" s="14">
        <v>23720241.668737046</v>
      </c>
      <c r="G8851" s="13">
        <v>0.1623453607029812</v>
      </c>
      <c r="H8851" s="12">
        <v>-69312137.180000007</v>
      </c>
      <c r="I8851" s="12">
        <v>-11.252503911581615</v>
      </c>
      <c r="J8851" t="s">
        <v>16</v>
      </c>
      <c r="K8851" s="14">
        <v>1176897.3292850002</v>
      </c>
      <c r="L8851" s="14">
        <v>3850871.189673</v>
      </c>
      <c r="M8851" s="13">
        <v>0.30561846172396573</v>
      </c>
      <c r="N8851" s="12">
        <v>-3.4389729360004804</v>
      </c>
      <c r="O8851" s="2">
        <f>DATE(LEFT(ALT[[#This Row],[DATEMTH]],4),RIGHT(ALT[[#This Row],[DATEMTH]],2),1)</f>
        <v>44958</v>
      </c>
      <c r="P8851" t="str">
        <f>IF(AND(ALT[[#This Row],[DATE]]&gt;=DATE(2023,6,1),ALT[[#This Row],[DATE]]&lt;=DATE(2024,5,31)),"Y","N")</f>
        <v>N</v>
      </c>
      <c r="Q8851" t="str">
        <f>LEFT(ALT[[#This Row],[DATEMTH]],4)</f>
        <v>2023</v>
      </c>
    </row>
    <row r="8852" spans="1:17" x14ac:dyDescent="0.25">
      <c r="A8852" t="s">
        <v>87</v>
      </c>
      <c r="B8852" t="s">
        <v>110</v>
      </c>
      <c r="C8852" t="s">
        <v>15</v>
      </c>
      <c r="D8852" t="s">
        <v>17</v>
      </c>
      <c r="E8852" s="14">
        <v>3850871.1896730009</v>
      </c>
      <c r="F8852" s="14">
        <v>23720241.668737046</v>
      </c>
      <c r="G8852" s="13">
        <v>0.1623453607029812</v>
      </c>
      <c r="H8852" s="12">
        <v>-69312137.180000007</v>
      </c>
      <c r="I8852" s="12">
        <v>-11.252503911581615</v>
      </c>
      <c r="J8852" t="s">
        <v>24</v>
      </c>
      <c r="K8852" s="14">
        <v>1578715.2282400003</v>
      </c>
      <c r="L8852" s="14">
        <v>3850871.189673</v>
      </c>
      <c r="M8852" s="13">
        <v>0.4099631357376195</v>
      </c>
      <c r="N8852" s="12">
        <v>-4.6131117884918282</v>
      </c>
      <c r="O8852" s="2">
        <f>DATE(LEFT(ALT[[#This Row],[DATEMTH]],4),RIGHT(ALT[[#This Row],[DATEMTH]],2),1)</f>
        <v>44958</v>
      </c>
      <c r="P8852" t="str">
        <f>IF(AND(ALT[[#This Row],[DATE]]&gt;=DATE(2023,6,1),ALT[[#This Row],[DATE]]&lt;=DATE(2024,5,31)),"Y","N")</f>
        <v>N</v>
      </c>
      <c r="Q8852" t="str">
        <f>LEFT(ALT[[#This Row],[DATEMTH]],4)</f>
        <v>2023</v>
      </c>
    </row>
    <row r="8853" spans="1:17" x14ac:dyDescent="0.25">
      <c r="A8853" t="s">
        <v>87</v>
      </c>
      <c r="B8853" t="s">
        <v>110</v>
      </c>
      <c r="C8853" t="s">
        <v>15</v>
      </c>
      <c r="D8853" t="s">
        <v>17</v>
      </c>
      <c r="E8853" s="14">
        <v>3850871.1896730009</v>
      </c>
      <c r="F8853" s="14">
        <v>23720241.668737046</v>
      </c>
      <c r="G8853" s="13">
        <v>0.1623453607029812</v>
      </c>
      <c r="H8853" s="12">
        <v>-69312137.180000007</v>
      </c>
      <c r="I8853" s="12">
        <v>-11.252503911581615</v>
      </c>
      <c r="J8853" t="s">
        <v>26</v>
      </c>
      <c r="K8853" s="14">
        <v>573552.88797799964</v>
      </c>
      <c r="L8853" s="14">
        <v>3850871.189673</v>
      </c>
      <c r="M8853" s="13">
        <v>0.14894107326054273</v>
      </c>
      <c r="N8853" s="12">
        <v>-1.6759600094594209</v>
      </c>
      <c r="O8853" s="2">
        <f>DATE(LEFT(ALT[[#This Row],[DATEMTH]],4),RIGHT(ALT[[#This Row],[DATEMTH]],2),1)</f>
        <v>44958</v>
      </c>
      <c r="P8853" t="str">
        <f>IF(AND(ALT[[#This Row],[DATE]]&gt;=DATE(2023,6,1),ALT[[#This Row],[DATE]]&lt;=DATE(2024,5,31)),"Y","N")</f>
        <v>N</v>
      </c>
      <c r="Q8853" t="str">
        <f>LEFT(ALT[[#This Row],[DATEMTH]],4)</f>
        <v>2023</v>
      </c>
    </row>
    <row r="8854" spans="1:17" x14ac:dyDescent="0.25">
      <c r="A8854" t="s">
        <v>87</v>
      </c>
      <c r="B8854" t="s">
        <v>110</v>
      </c>
      <c r="C8854" t="s">
        <v>18</v>
      </c>
      <c r="D8854" t="s">
        <v>17</v>
      </c>
      <c r="E8854" s="14">
        <v>8211738.3549619876</v>
      </c>
      <c r="F8854" s="14">
        <v>23720241.668737046</v>
      </c>
      <c r="G8854" s="13">
        <v>0.34619117585909531</v>
      </c>
      <c r="H8854" s="12">
        <v>-69312137.180000007</v>
      </c>
      <c r="I8854" s="12">
        <v>-23.995250271651123</v>
      </c>
      <c r="J8854" t="s">
        <v>25</v>
      </c>
      <c r="K8854" s="14">
        <v>1076935.5003979995</v>
      </c>
      <c r="L8854" s="14">
        <v>8211738.3549620043</v>
      </c>
      <c r="M8854" s="13">
        <v>0.13114586142984611</v>
      </c>
      <c r="N8854" s="12">
        <v>-3.1468777671004355</v>
      </c>
      <c r="O8854" s="2">
        <f>DATE(LEFT(ALT[[#This Row],[DATEMTH]],4),RIGHT(ALT[[#This Row],[DATEMTH]],2),1)</f>
        <v>44958</v>
      </c>
      <c r="P8854" t="str">
        <f>IF(AND(ALT[[#This Row],[DATE]]&gt;=DATE(2023,6,1),ALT[[#This Row],[DATE]]&lt;=DATE(2024,5,31)),"Y","N")</f>
        <v>N</v>
      </c>
      <c r="Q8854" t="str">
        <f>LEFT(ALT[[#This Row],[DATEMTH]],4)</f>
        <v>2023</v>
      </c>
    </row>
    <row r="8855" spans="1:17" x14ac:dyDescent="0.25">
      <c r="A8855" t="s">
        <v>87</v>
      </c>
      <c r="B8855" t="s">
        <v>110</v>
      </c>
      <c r="C8855" t="s">
        <v>18</v>
      </c>
      <c r="D8855" t="s">
        <v>17</v>
      </c>
      <c r="E8855" s="14">
        <v>8211738.3549619876</v>
      </c>
      <c r="F8855" s="14">
        <v>23720241.668737046</v>
      </c>
      <c r="G8855" s="13">
        <v>0.34619117585909531</v>
      </c>
      <c r="H8855" s="12">
        <v>-69312137.180000007</v>
      </c>
      <c r="I8855" s="12">
        <v>-23.995250271651123</v>
      </c>
      <c r="J8855" t="s">
        <v>24</v>
      </c>
      <c r="K8855" s="14">
        <v>2067887.0894890013</v>
      </c>
      <c r="L8855" s="14">
        <v>8211738.3549620043</v>
      </c>
      <c r="M8855" s="13">
        <v>0.2518208691146942</v>
      </c>
      <c r="N8855" s="12">
        <v>-6.0425047780317884</v>
      </c>
      <c r="O8855" s="2">
        <f>DATE(LEFT(ALT[[#This Row],[DATEMTH]],4),RIGHT(ALT[[#This Row],[DATEMTH]],2),1)</f>
        <v>44958</v>
      </c>
      <c r="P8855" t="str">
        <f>IF(AND(ALT[[#This Row],[DATE]]&gt;=DATE(2023,6,1),ALT[[#This Row],[DATE]]&lt;=DATE(2024,5,31)),"Y","N")</f>
        <v>N</v>
      </c>
      <c r="Q8855" t="str">
        <f>LEFT(ALT[[#This Row],[DATEMTH]],4)</f>
        <v>2023</v>
      </c>
    </row>
    <row r="8856" spans="1:17" x14ac:dyDescent="0.25">
      <c r="A8856" t="s">
        <v>87</v>
      </c>
      <c r="B8856" t="s">
        <v>110</v>
      </c>
      <c r="C8856" t="s">
        <v>18</v>
      </c>
      <c r="D8856" t="s">
        <v>17</v>
      </c>
      <c r="E8856" s="14">
        <v>8211738.3549619876</v>
      </c>
      <c r="F8856" s="14">
        <v>23720241.668737046</v>
      </c>
      <c r="G8856" s="13">
        <v>0.34619117585909531</v>
      </c>
      <c r="H8856" s="12">
        <v>-69312137.180000007</v>
      </c>
      <c r="I8856" s="12">
        <v>-23.995250271651123</v>
      </c>
      <c r="J8856" t="s">
        <v>16</v>
      </c>
      <c r="K8856" s="14">
        <v>2785148.4000250013</v>
      </c>
      <c r="L8856" s="14">
        <v>8211738.3549620043</v>
      </c>
      <c r="M8856" s="13">
        <v>0.33916672446608759</v>
      </c>
      <c r="N8856" s="12">
        <v>-8.1383904373799094</v>
      </c>
      <c r="O8856" s="2">
        <f>DATE(LEFT(ALT[[#This Row],[DATEMTH]],4),RIGHT(ALT[[#This Row],[DATEMTH]],2),1)</f>
        <v>44958</v>
      </c>
      <c r="P8856" t="str">
        <f>IF(AND(ALT[[#This Row],[DATE]]&gt;=DATE(2023,6,1),ALT[[#This Row],[DATE]]&lt;=DATE(2024,5,31)),"Y","N")</f>
        <v>N</v>
      </c>
      <c r="Q8856" t="str">
        <f>LEFT(ALT[[#This Row],[DATEMTH]],4)</f>
        <v>2023</v>
      </c>
    </row>
    <row r="8857" spans="1:17" x14ac:dyDescent="0.25">
      <c r="A8857" t="s">
        <v>87</v>
      </c>
      <c r="B8857" t="s">
        <v>110</v>
      </c>
      <c r="C8857" t="s">
        <v>18</v>
      </c>
      <c r="D8857" t="s">
        <v>17</v>
      </c>
      <c r="E8857" s="14">
        <v>8211738.3549619876</v>
      </c>
      <c r="F8857" s="14">
        <v>23720241.668737046</v>
      </c>
      <c r="G8857" s="13">
        <v>0.34619117585909531</v>
      </c>
      <c r="H8857" s="12">
        <v>-69312137.180000007</v>
      </c>
      <c r="I8857" s="12">
        <v>-23.995250271651123</v>
      </c>
      <c r="J8857" t="s">
        <v>26</v>
      </c>
      <c r="K8857" s="14">
        <v>2281767.365050002</v>
      </c>
      <c r="L8857" s="14">
        <v>8211738.3549620043</v>
      </c>
      <c r="M8857" s="13">
        <v>0.27786654498937208</v>
      </c>
      <c r="N8857" s="12">
        <v>-6.6674772891389891</v>
      </c>
      <c r="O8857" s="2">
        <f>DATE(LEFT(ALT[[#This Row],[DATEMTH]],4),RIGHT(ALT[[#This Row],[DATEMTH]],2),1)</f>
        <v>44958</v>
      </c>
      <c r="P8857" t="str">
        <f>IF(AND(ALT[[#This Row],[DATE]]&gt;=DATE(2023,6,1),ALT[[#This Row],[DATE]]&lt;=DATE(2024,5,31)),"Y","N")</f>
        <v>N</v>
      </c>
      <c r="Q8857" t="str">
        <f>LEFT(ALT[[#This Row],[DATEMTH]],4)</f>
        <v>2023</v>
      </c>
    </row>
    <row r="8858" spans="1:17" x14ac:dyDescent="0.25">
      <c r="A8858" t="s">
        <v>87</v>
      </c>
      <c r="B8858" t="s">
        <v>110</v>
      </c>
      <c r="C8858" t="s">
        <v>19</v>
      </c>
      <c r="D8858" t="s">
        <v>17</v>
      </c>
      <c r="E8858" s="14">
        <v>6294199.9812149992</v>
      </c>
      <c r="F8858" s="14">
        <v>23720241.668737046</v>
      </c>
      <c r="G8858" s="13">
        <v>0.2653514272373822</v>
      </c>
      <c r="H8858" s="12">
        <v>-69312137.180000007</v>
      </c>
      <c r="I8858" s="12">
        <v>-18.392074525586224</v>
      </c>
      <c r="J8858" t="s">
        <v>25</v>
      </c>
      <c r="K8858" s="14">
        <v>4057616.4300739993</v>
      </c>
      <c r="L8858" s="14">
        <v>6294199.9812150002</v>
      </c>
      <c r="M8858" s="13">
        <v>0.64465959807186457</v>
      </c>
      <c r="N8858" s="12">
        <v>-11.856627371372195</v>
      </c>
      <c r="O8858" s="2">
        <f>DATE(LEFT(ALT[[#This Row],[DATEMTH]],4),RIGHT(ALT[[#This Row],[DATEMTH]],2),1)</f>
        <v>44958</v>
      </c>
      <c r="P8858" t="str">
        <f>IF(AND(ALT[[#This Row],[DATE]]&gt;=DATE(2023,6,1),ALT[[#This Row],[DATE]]&lt;=DATE(2024,5,31)),"Y","N")</f>
        <v>N</v>
      </c>
      <c r="Q8858" t="str">
        <f>LEFT(ALT[[#This Row],[DATEMTH]],4)</f>
        <v>2023</v>
      </c>
    </row>
    <row r="8859" spans="1:17" x14ac:dyDescent="0.25">
      <c r="A8859" t="s">
        <v>87</v>
      </c>
      <c r="B8859" t="s">
        <v>110</v>
      </c>
      <c r="C8859" t="s">
        <v>19</v>
      </c>
      <c r="D8859" t="s">
        <v>17</v>
      </c>
      <c r="E8859" s="14">
        <v>6294199.9812149992</v>
      </c>
      <c r="F8859" s="14">
        <v>23720241.668737046</v>
      </c>
      <c r="G8859" s="13">
        <v>0.2653514272373822</v>
      </c>
      <c r="H8859" s="12">
        <v>-69312137.180000007</v>
      </c>
      <c r="I8859" s="12">
        <v>-18.392074525586224</v>
      </c>
      <c r="J8859" t="s">
        <v>24</v>
      </c>
      <c r="K8859" s="14">
        <v>1893460.4841700012</v>
      </c>
      <c r="L8859" s="14">
        <v>6294199.9812150002</v>
      </c>
      <c r="M8859" s="13">
        <v>0.30082623523577612</v>
      </c>
      <c r="N8859" s="12">
        <v>-5.5328185377079269</v>
      </c>
      <c r="O8859" s="2">
        <f>DATE(LEFT(ALT[[#This Row],[DATEMTH]],4),RIGHT(ALT[[#This Row],[DATEMTH]],2),1)</f>
        <v>44958</v>
      </c>
      <c r="P8859" t="str">
        <f>IF(AND(ALT[[#This Row],[DATE]]&gt;=DATE(2023,6,1),ALT[[#This Row],[DATE]]&lt;=DATE(2024,5,31)),"Y","N")</f>
        <v>N</v>
      </c>
      <c r="Q8859" t="str">
        <f>LEFT(ALT[[#This Row],[DATEMTH]],4)</f>
        <v>2023</v>
      </c>
    </row>
    <row r="8860" spans="1:17" x14ac:dyDescent="0.25">
      <c r="A8860" t="s">
        <v>87</v>
      </c>
      <c r="B8860" t="s">
        <v>110</v>
      </c>
      <c r="C8860" t="s">
        <v>19</v>
      </c>
      <c r="D8860" t="s">
        <v>17</v>
      </c>
      <c r="E8860" s="14">
        <v>6294199.9812149992</v>
      </c>
      <c r="F8860" s="14">
        <v>23720241.668737046</v>
      </c>
      <c r="G8860" s="13">
        <v>0.2653514272373822</v>
      </c>
      <c r="H8860" s="12">
        <v>-69312137.180000007</v>
      </c>
      <c r="I8860" s="12">
        <v>-18.392074525586224</v>
      </c>
      <c r="J8860" t="s">
        <v>16</v>
      </c>
      <c r="K8860" s="14">
        <v>2328.1478699999998</v>
      </c>
      <c r="L8860" s="14">
        <v>6294199.9812150002</v>
      </c>
      <c r="M8860" s="13">
        <v>3.698878136932958E-4</v>
      </c>
      <c r="N8860" s="12">
        <v>-6.8030042355532493E-3</v>
      </c>
      <c r="O8860" s="2">
        <f>DATE(LEFT(ALT[[#This Row],[DATEMTH]],4),RIGHT(ALT[[#This Row],[DATEMTH]],2),1)</f>
        <v>44958</v>
      </c>
      <c r="P8860" t="str">
        <f>IF(AND(ALT[[#This Row],[DATE]]&gt;=DATE(2023,6,1),ALT[[#This Row],[DATE]]&lt;=DATE(2024,5,31)),"Y","N")</f>
        <v>N</v>
      </c>
      <c r="Q8860" t="str">
        <f>LEFT(ALT[[#This Row],[DATEMTH]],4)</f>
        <v>2023</v>
      </c>
    </row>
    <row r="8861" spans="1:17" x14ac:dyDescent="0.25">
      <c r="A8861" t="s">
        <v>87</v>
      </c>
      <c r="B8861" t="s">
        <v>110</v>
      </c>
      <c r="C8861" t="s">
        <v>19</v>
      </c>
      <c r="D8861" t="s">
        <v>17</v>
      </c>
      <c r="E8861" s="14">
        <v>6294199.9812149992</v>
      </c>
      <c r="F8861" s="14">
        <v>23720241.668737046</v>
      </c>
      <c r="G8861" s="13">
        <v>0.2653514272373822</v>
      </c>
      <c r="H8861" s="12">
        <v>-69312137.180000007</v>
      </c>
      <c r="I8861" s="12">
        <v>-18.392074525586224</v>
      </c>
      <c r="J8861" t="s">
        <v>26</v>
      </c>
      <c r="K8861" s="14">
        <v>340794.91910099966</v>
      </c>
      <c r="L8861" s="14">
        <v>6294199.9812150002</v>
      </c>
      <c r="M8861" s="13">
        <v>5.4144278878666061E-2</v>
      </c>
      <c r="N8861" s="12">
        <v>-0.99582561227055033</v>
      </c>
      <c r="O8861" s="2">
        <f>DATE(LEFT(ALT[[#This Row],[DATEMTH]],4),RIGHT(ALT[[#This Row],[DATEMTH]],2),1)</f>
        <v>44958</v>
      </c>
      <c r="P8861" t="str">
        <f>IF(AND(ALT[[#This Row],[DATE]]&gt;=DATE(2023,6,1),ALT[[#This Row],[DATE]]&lt;=DATE(2024,5,31)),"Y","N")</f>
        <v>N</v>
      </c>
      <c r="Q8861" t="str">
        <f>LEFT(ALT[[#This Row],[DATEMTH]],4)</f>
        <v>2023</v>
      </c>
    </row>
    <row r="8862" spans="1:17" x14ac:dyDescent="0.25">
      <c r="A8862" t="s">
        <v>87</v>
      </c>
      <c r="B8862" t="s">
        <v>110</v>
      </c>
      <c r="C8862" t="s">
        <v>20</v>
      </c>
      <c r="D8862" t="s">
        <v>17</v>
      </c>
      <c r="E8862" s="14">
        <v>5363432.1428870149</v>
      </c>
      <c r="F8862" s="14">
        <v>23720241.668737046</v>
      </c>
      <c r="G8862" s="13">
        <v>0.22611203620053943</v>
      </c>
      <c r="H8862" s="12">
        <v>-69312137.180000007</v>
      </c>
      <c r="I8862" s="12">
        <v>-15.672308471180918</v>
      </c>
      <c r="J8862" t="s">
        <v>25</v>
      </c>
      <c r="K8862" s="14">
        <v>761692.83989999956</v>
      </c>
      <c r="L8862" s="14">
        <v>5363432.1428870019</v>
      </c>
      <c r="M8862" s="13">
        <v>0.14201593673747856</v>
      </c>
      <c r="N8862" s="12">
        <v>-2.2257175683734784</v>
      </c>
      <c r="O8862" s="2">
        <f>DATE(LEFT(ALT[[#This Row],[DATEMTH]],4),RIGHT(ALT[[#This Row],[DATEMTH]],2),1)</f>
        <v>44958</v>
      </c>
      <c r="P8862" t="str">
        <f>IF(AND(ALT[[#This Row],[DATE]]&gt;=DATE(2023,6,1),ALT[[#This Row],[DATE]]&lt;=DATE(2024,5,31)),"Y","N")</f>
        <v>N</v>
      </c>
      <c r="Q8862" t="str">
        <f>LEFT(ALT[[#This Row],[DATEMTH]],4)</f>
        <v>2023</v>
      </c>
    </row>
    <row r="8863" spans="1:17" x14ac:dyDescent="0.25">
      <c r="A8863" t="s">
        <v>87</v>
      </c>
      <c r="B8863" t="s">
        <v>110</v>
      </c>
      <c r="C8863" t="s">
        <v>20</v>
      </c>
      <c r="D8863" t="s">
        <v>17</v>
      </c>
      <c r="E8863" s="14">
        <v>5363432.1428870149</v>
      </c>
      <c r="F8863" s="14">
        <v>23720241.668737046</v>
      </c>
      <c r="G8863" s="13">
        <v>0.22611203620053943</v>
      </c>
      <c r="H8863" s="12">
        <v>-69312137.180000007</v>
      </c>
      <c r="I8863" s="12">
        <v>-15.672308471180918</v>
      </c>
      <c r="J8863" t="s">
        <v>24</v>
      </c>
      <c r="K8863" s="14">
        <v>2585621.4450700018</v>
      </c>
      <c r="L8863" s="14">
        <v>5363432.1428870019</v>
      </c>
      <c r="M8863" s="13">
        <v>0.48208337053337386</v>
      </c>
      <c r="N8863" s="12">
        <v>-7.5553592918256438</v>
      </c>
      <c r="O8863" s="2">
        <f>DATE(LEFT(ALT[[#This Row],[DATEMTH]],4),RIGHT(ALT[[#This Row],[DATEMTH]],2),1)</f>
        <v>44958</v>
      </c>
      <c r="P8863" t="str">
        <f>IF(AND(ALT[[#This Row],[DATE]]&gt;=DATE(2023,6,1),ALT[[#This Row],[DATE]]&lt;=DATE(2024,5,31)),"Y","N")</f>
        <v>N</v>
      </c>
      <c r="Q8863" t="str">
        <f>LEFT(ALT[[#This Row],[DATEMTH]],4)</f>
        <v>2023</v>
      </c>
    </row>
    <row r="8864" spans="1:17" x14ac:dyDescent="0.25">
      <c r="A8864" t="s">
        <v>87</v>
      </c>
      <c r="B8864" t="s">
        <v>110</v>
      </c>
      <c r="C8864" t="s">
        <v>20</v>
      </c>
      <c r="D8864" t="s">
        <v>17</v>
      </c>
      <c r="E8864" s="14">
        <v>5363432.1428870149</v>
      </c>
      <c r="F8864" s="14">
        <v>23720241.668737046</v>
      </c>
      <c r="G8864" s="13">
        <v>0.22611203620053943</v>
      </c>
      <c r="H8864" s="12">
        <v>-69312137.180000007</v>
      </c>
      <c r="I8864" s="12">
        <v>-15.672308471180918</v>
      </c>
      <c r="J8864" t="s">
        <v>16</v>
      </c>
      <c r="K8864" s="14">
        <v>1651316.1864730003</v>
      </c>
      <c r="L8864" s="14">
        <v>5363432.1428870019</v>
      </c>
      <c r="M8864" s="13">
        <v>0.30788423205148224</v>
      </c>
      <c r="N8864" s="12">
        <v>-4.8252566581234762</v>
      </c>
      <c r="O8864" s="2">
        <f>DATE(LEFT(ALT[[#This Row],[DATEMTH]],4),RIGHT(ALT[[#This Row],[DATEMTH]],2),1)</f>
        <v>44958</v>
      </c>
      <c r="P8864" t="str">
        <f>IF(AND(ALT[[#This Row],[DATE]]&gt;=DATE(2023,6,1),ALT[[#This Row],[DATE]]&lt;=DATE(2024,5,31)),"Y","N")</f>
        <v>N</v>
      </c>
      <c r="Q8864" t="str">
        <f>LEFT(ALT[[#This Row],[DATEMTH]],4)</f>
        <v>2023</v>
      </c>
    </row>
    <row r="8865" spans="1:17" x14ac:dyDescent="0.25">
      <c r="A8865" t="s">
        <v>87</v>
      </c>
      <c r="B8865" t="s">
        <v>110</v>
      </c>
      <c r="C8865" t="s">
        <v>20</v>
      </c>
      <c r="D8865" t="s">
        <v>17</v>
      </c>
      <c r="E8865" s="14">
        <v>5363432.1428870149</v>
      </c>
      <c r="F8865" s="14">
        <v>23720241.668737046</v>
      </c>
      <c r="G8865" s="13">
        <v>0.22611203620053943</v>
      </c>
      <c r="H8865" s="12">
        <v>-69312137.180000007</v>
      </c>
      <c r="I8865" s="12">
        <v>-15.672308471180918</v>
      </c>
      <c r="J8865" t="s">
        <v>26</v>
      </c>
      <c r="K8865" s="14">
        <v>364801.67144399974</v>
      </c>
      <c r="L8865" s="14">
        <v>5363432.1428870019</v>
      </c>
      <c r="M8865" s="13">
        <v>6.8016460677665272E-2</v>
      </c>
      <c r="N8865" s="12">
        <v>-1.0659749528583171</v>
      </c>
      <c r="O8865" s="2">
        <f>DATE(LEFT(ALT[[#This Row],[DATEMTH]],4),RIGHT(ALT[[#This Row],[DATEMTH]],2),1)</f>
        <v>44958</v>
      </c>
      <c r="P8865" t="str">
        <f>IF(AND(ALT[[#This Row],[DATE]]&gt;=DATE(2023,6,1),ALT[[#This Row],[DATE]]&lt;=DATE(2024,5,31)),"Y","N")</f>
        <v>N</v>
      </c>
      <c r="Q8865" t="str">
        <f>LEFT(ALT[[#This Row],[DATEMTH]],4)</f>
        <v>2023</v>
      </c>
    </row>
    <row r="8866" spans="1:17" x14ac:dyDescent="0.25">
      <c r="A8866" t="s">
        <v>87</v>
      </c>
      <c r="B8866" t="s">
        <v>110</v>
      </c>
      <c r="C8866" t="s">
        <v>15</v>
      </c>
      <c r="D8866" t="s">
        <v>23</v>
      </c>
      <c r="E8866" s="14">
        <v>3850871.1896730009</v>
      </c>
      <c r="F8866" s="14">
        <v>23720241.668737046</v>
      </c>
      <c r="G8866" s="13">
        <v>0.1623453607029812</v>
      </c>
      <c r="H8866" s="12">
        <v>-4260322.5</v>
      </c>
      <c r="I8866" s="12">
        <v>-0.69164359297352662</v>
      </c>
      <c r="J8866" t="s">
        <v>25</v>
      </c>
      <c r="K8866" s="14">
        <v>521705.74417000008</v>
      </c>
      <c r="L8866" s="14">
        <v>3850871.189673</v>
      </c>
      <c r="M8866" s="13">
        <v>0.13547732927787209</v>
      </c>
      <c r="N8866" s="12">
        <v>-9.3702026788205009E-2</v>
      </c>
      <c r="O8866" s="2">
        <f>DATE(LEFT(ALT[[#This Row],[DATEMTH]],4),RIGHT(ALT[[#This Row],[DATEMTH]],2),1)</f>
        <v>44958</v>
      </c>
      <c r="P8866" t="str">
        <f>IF(AND(ALT[[#This Row],[DATE]]&gt;=DATE(2023,6,1),ALT[[#This Row],[DATE]]&lt;=DATE(2024,5,31)),"Y","N")</f>
        <v>N</v>
      </c>
      <c r="Q8866" t="str">
        <f>LEFT(ALT[[#This Row],[DATEMTH]],4)</f>
        <v>2023</v>
      </c>
    </row>
    <row r="8867" spans="1:17" x14ac:dyDescent="0.25">
      <c r="A8867" t="s">
        <v>87</v>
      </c>
      <c r="B8867" t="s">
        <v>110</v>
      </c>
      <c r="C8867" t="s">
        <v>15</v>
      </c>
      <c r="D8867" t="s">
        <v>23</v>
      </c>
      <c r="E8867" s="14">
        <v>3850871.1896730009</v>
      </c>
      <c r="F8867" s="14">
        <v>23720241.668737046</v>
      </c>
      <c r="G8867" s="13">
        <v>0.1623453607029812</v>
      </c>
      <c r="H8867" s="12">
        <v>-4260322.5</v>
      </c>
      <c r="I8867" s="12">
        <v>-0.69164359297352662</v>
      </c>
      <c r="J8867" t="s">
        <v>16</v>
      </c>
      <c r="K8867" s="14">
        <v>1176897.3292850002</v>
      </c>
      <c r="L8867" s="14">
        <v>3850871.189673</v>
      </c>
      <c r="M8867" s="13">
        <v>0.30561846172396573</v>
      </c>
      <c r="N8867" s="12">
        <v>-0.21137905094580589</v>
      </c>
      <c r="O8867" s="2">
        <f>DATE(LEFT(ALT[[#This Row],[DATEMTH]],4),RIGHT(ALT[[#This Row],[DATEMTH]],2),1)</f>
        <v>44958</v>
      </c>
      <c r="P8867" t="str">
        <f>IF(AND(ALT[[#This Row],[DATE]]&gt;=DATE(2023,6,1),ALT[[#This Row],[DATE]]&lt;=DATE(2024,5,31)),"Y","N")</f>
        <v>N</v>
      </c>
      <c r="Q8867" t="str">
        <f>LEFT(ALT[[#This Row],[DATEMTH]],4)</f>
        <v>2023</v>
      </c>
    </row>
    <row r="8868" spans="1:17" x14ac:dyDescent="0.25">
      <c r="A8868" t="s">
        <v>87</v>
      </c>
      <c r="B8868" t="s">
        <v>110</v>
      </c>
      <c r="C8868" t="s">
        <v>15</v>
      </c>
      <c r="D8868" t="s">
        <v>23</v>
      </c>
      <c r="E8868" s="14">
        <v>3850871.1896730009</v>
      </c>
      <c r="F8868" s="14">
        <v>23720241.668737046</v>
      </c>
      <c r="G8868" s="13">
        <v>0.1623453607029812</v>
      </c>
      <c r="H8868" s="12">
        <v>-4260322.5</v>
      </c>
      <c r="I8868" s="12">
        <v>-0.69164359297352662</v>
      </c>
      <c r="J8868" t="s">
        <v>24</v>
      </c>
      <c r="K8868" s="14">
        <v>1578715.2282400003</v>
      </c>
      <c r="L8868" s="14">
        <v>3850871.189673</v>
      </c>
      <c r="M8868" s="13">
        <v>0.4099631357376195</v>
      </c>
      <c r="N8868" s="12">
        <v>-0.28354837618826073</v>
      </c>
      <c r="O8868" s="2">
        <f>DATE(LEFT(ALT[[#This Row],[DATEMTH]],4),RIGHT(ALT[[#This Row],[DATEMTH]],2),1)</f>
        <v>44958</v>
      </c>
      <c r="P8868" t="str">
        <f>IF(AND(ALT[[#This Row],[DATE]]&gt;=DATE(2023,6,1),ALT[[#This Row],[DATE]]&lt;=DATE(2024,5,31)),"Y","N")</f>
        <v>N</v>
      </c>
      <c r="Q8868" t="str">
        <f>LEFT(ALT[[#This Row],[DATEMTH]],4)</f>
        <v>2023</v>
      </c>
    </row>
    <row r="8869" spans="1:17" x14ac:dyDescent="0.25">
      <c r="A8869" t="s">
        <v>87</v>
      </c>
      <c r="B8869" t="s">
        <v>110</v>
      </c>
      <c r="C8869" t="s">
        <v>15</v>
      </c>
      <c r="D8869" t="s">
        <v>23</v>
      </c>
      <c r="E8869" s="14">
        <v>3850871.1896730009</v>
      </c>
      <c r="F8869" s="14">
        <v>23720241.668737046</v>
      </c>
      <c r="G8869" s="13">
        <v>0.1623453607029812</v>
      </c>
      <c r="H8869" s="12">
        <v>-4260322.5</v>
      </c>
      <c r="I8869" s="12">
        <v>-0.69164359297352662</v>
      </c>
      <c r="J8869" t="s">
        <v>26</v>
      </c>
      <c r="K8869" s="14">
        <v>573552.88797799964</v>
      </c>
      <c r="L8869" s="14">
        <v>3850871.189673</v>
      </c>
      <c r="M8869" s="13">
        <v>0.14894107326054273</v>
      </c>
      <c r="N8869" s="12">
        <v>-0.10301413905125503</v>
      </c>
      <c r="O8869" s="2">
        <f>DATE(LEFT(ALT[[#This Row],[DATEMTH]],4),RIGHT(ALT[[#This Row],[DATEMTH]],2),1)</f>
        <v>44958</v>
      </c>
      <c r="P8869" t="str">
        <f>IF(AND(ALT[[#This Row],[DATE]]&gt;=DATE(2023,6,1),ALT[[#This Row],[DATE]]&lt;=DATE(2024,5,31)),"Y","N")</f>
        <v>N</v>
      </c>
      <c r="Q8869" t="str">
        <f>LEFT(ALT[[#This Row],[DATEMTH]],4)</f>
        <v>2023</v>
      </c>
    </row>
    <row r="8870" spans="1:17" x14ac:dyDescent="0.25">
      <c r="A8870" t="s">
        <v>87</v>
      </c>
      <c r="B8870" t="s">
        <v>110</v>
      </c>
      <c r="C8870" t="s">
        <v>18</v>
      </c>
      <c r="D8870" t="s">
        <v>23</v>
      </c>
      <c r="E8870" s="14">
        <v>8211738.3549619876</v>
      </c>
      <c r="F8870" s="14">
        <v>23720241.668737046</v>
      </c>
      <c r="G8870" s="13">
        <v>0.34619117585909531</v>
      </c>
      <c r="H8870" s="12">
        <v>-4260322.5</v>
      </c>
      <c r="I8870" s="12">
        <v>-1.4748860558139605</v>
      </c>
      <c r="J8870" t="s">
        <v>25</v>
      </c>
      <c r="K8870" s="14">
        <v>1076935.5003979995</v>
      </c>
      <c r="L8870" s="14">
        <v>8211738.3549620043</v>
      </c>
      <c r="M8870" s="13">
        <v>0.13114586142984611</v>
      </c>
      <c r="N8870" s="12">
        <v>-0.19342520230058993</v>
      </c>
      <c r="O8870" s="2">
        <f>DATE(LEFT(ALT[[#This Row],[DATEMTH]],4),RIGHT(ALT[[#This Row],[DATEMTH]],2),1)</f>
        <v>44958</v>
      </c>
      <c r="P8870" t="str">
        <f>IF(AND(ALT[[#This Row],[DATE]]&gt;=DATE(2023,6,1),ALT[[#This Row],[DATE]]&lt;=DATE(2024,5,31)),"Y","N")</f>
        <v>N</v>
      </c>
      <c r="Q8870" t="str">
        <f>LEFT(ALT[[#This Row],[DATEMTH]],4)</f>
        <v>2023</v>
      </c>
    </row>
    <row r="8871" spans="1:17" x14ac:dyDescent="0.25">
      <c r="A8871" t="s">
        <v>87</v>
      </c>
      <c r="B8871" t="s">
        <v>110</v>
      </c>
      <c r="C8871" t="s">
        <v>18</v>
      </c>
      <c r="D8871" t="s">
        <v>23</v>
      </c>
      <c r="E8871" s="14">
        <v>8211738.3549619876</v>
      </c>
      <c r="F8871" s="14">
        <v>23720241.668737046</v>
      </c>
      <c r="G8871" s="13">
        <v>0.34619117585909531</v>
      </c>
      <c r="H8871" s="12">
        <v>-4260322.5</v>
      </c>
      <c r="I8871" s="12">
        <v>-1.4748860558139605</v>
      </c>
      <c r="J8871" t="s">
        <v>24</v>
      </c>
      <c r="K8871" s="14">
        <v>2067887.0894890013</v>
      </c>
      <c r="L8871" s="14">
        <v>8211738.3549620043</v>
      </c>
      <c r="M8871" s="13">
        <v>0.2518208691146942</v>
      </c>
      <c r="N8871" s="12">
        <v>-0.37140708842021491</v>
      </c>
      <c r="O8871" s="2">
        <f>DATE(LEFT(ALT[[#This Row],[DATEMTH]],4),RIGHT(ALT[[#This Row],[DATEMTH]],2),1)</f>
        <v>44958</v>
      </c>
      <c r="P8871" t="str">
        <f>IF(AND(ALT[[#This Row],[DATE]]&gt;=DATE(2023,6,1),ALT[[#This Row],[DATE]]&lt;=DATE(2024,5,31)),"Y","N")</f>
        <v>N</v>
      </c>
      <c r="Q8871" t="str">
        <f>LEFT(ALT[[#This Row],[DATEMTH]],4)</f>
        <v>2023</v>
      </c>
    </row>
    <row r="8872" spans="1:17" x14ac:dyDescent="0.25">
      <c r="A8872" t="s">
        <v>87</v>
      </c>
      <c r="B8872" t="s">
        <v>110</v>
      </c>
      <c r="C8872" t="s">
        <v>18</v>
      </c>
      <c r="D8872" t="s">
        <v>23</v>
      </c>
      <c r="E8872" s="14">
        <v>8211738.3549619876</v>
      </c>
      <c r="F8872" s="14">
        <v>23720241.668737046</v>
      </c>
      <c r="G8872" s="13">
        <v>0.34619117585909531</v>
      </c>
      <c r="H8872" s="12">
        <v>-4260322.5</v>
      </c>
      <c r="I8872" s="12">
        <v>-1.4748860558139605</v>
      </c>
      <c r="J8872" t="s">
        <v>16</v>
      </c>
      <c r="K8872" s="14">
        <v>2785148.4000250013</v>
      </c>
      <c r="L8872" s="14">
        <v>8211738.3549620043</v>
      </c>
      <c r="M8872" s="13">
        <v>0.33916672446608759</v>
      </c>
      <c r="N8872" s="12">
        <v>-0.50023227251112823</v>
      </c>
      <c r="O8872" s="2">
        <f>DATE(LEFT(ALT[[#This Row],[DATEMTH]],4),RIGHT(ALT[[#This Row],[DATEMTH]],2),1)</f>
        <v>44958</v>
      </c>
      <c r="P8872" t="str">
        <f>IF(AND(ALT[[#This Row],[DATE]]&gt;=DATE(2023,6,1),ALT[[#This Row],[DATE]]&lt;=DATE(2024,5,31)),"Y","N")</f>
        <v>N</v>
      </c>
      <c r="Q8872" t="str">
        <f>LEFT(ALT[[#This Row],[DATEMTH]],4)</f>
        <v>2023</v>
      </c>
    </row>
    <row r="8873" spans="1:17" x14ac:dyDescent="0.25">
      <c r="A8873" t="s">
        <v>87</v>
      </c>
      <c r="B8873" t="s">
        <v>110</v>
      </c>
      <c r="C8873" t="s">
        <v>18</v>
      </c>
      <c r="D8873" t="s">
        <v>23</v>
      </c>
      <c r="E8873" s="14">
        <v>8211738.3549619876</v>
      </c>
      <c r="F8873" s="14">
        <v>23720241.668737046</v>
      </c>
      <c r="G8873" s="13">
        <v>0.34619117585909531</v>
      </c>
      <c r="H8873" s="12">
        <v>-4260322.5</v>
      </c>
      <c r="I8873" s="12">
        <v>-1.4748860558139605</v>
      </c>
      <c r="J8873" t="s">
        <v>26</v>
      </c>
      <c r="K8873" s="14">
        <v>2281767.365050002</v>
      </c>
      <c r="L8873" s="14">
        <v>8211738.3549620043</v>
      </c>
      <c r="M8873" s="13">
        <v>0.27786654498937208</v>
      </c>
      <c r="N8873" s="12">
        <v>-0.40982149258202738</v>
      </c>
      <c r="O8873" s="2">
        <f>DATE(LEFT(ALT[[#This Row],[DATEMTH]],4),RIGHT(ALT[[#This Row],[DATEMTH]],2),1)</f>
        <v>44958</v>
      </c>
      <c r="P8873" t="str">
        <f>IF(AND(ALT[[#This Row],[DATE]]&gt;=DATE(2023,6,1),ALT[[#This Row],[DATE]]&lt;=DATE(2024,5,31)),"Y","N")</f>
        <v>N</v>
      </c>
      <c r="Q8873" t="str">
        <f>LEFT(ALT[[#This Row],[DATEMTH]],4)</f>
        <v>2023</v>
      </c>
    </row>
    <row r="8874" spans="1:17" x14ac:dyDescent="0.25">
      <c r="A8874" t="s">
        <v>87</v>
      </c>
      <c r="B8874" t="s">
        <v>110</v>
      </c>
      <c r="C8874" t="s">
        <v>19</v>
      </c>
      <c r="D8874" t="s">
        <v>23</v>
      </c>
      <c r="E8874" s="14">
        <v>6294199.9812149992</v>
      </c>
      <c r="F8874" s="14">
        <v>23720241.668737046</v>
      </c>
      <c r="G8874" s="13">
        <v>0.2653514272373822</v>
      </c>
      <c r="H8874" s="12">
        <v>-4260322.5</v>
      </c>
      <c r="I8874" s="12">
        <v>-1.1304826558665322</v>
      </c>
      <c r="J8874" t="s">
        <v>25</v>
      </c>
      <c r="K8874" s="14">
        <v>4057616.4300739993</v>
      </c>
      <c r="L8874" s="14">
        <v>6294199.9812150002</v>
      </c>
      <c r="M8874" s="13">
        <v>0.64465959807186457</v>
      </c>
      <c r="N8874" s="12">
        <v>-0.72877649455813265</v>
      </c>
      <c r="O8874" s="2">
        <f>DATE(LEFT(ALT[[#This Row],[DATEMTH]],4),RIGHT(ALT[[#This Row],[DATEMTH]],2),1)</f>
        <v>44958</v>
      </c>
      <c r="P8874" t="str">
        <f>IF(AND(ALT[[#This Row],[DATE]]&gt;=DATE(2023,6,1),ALT[[#This Row],[DATE]]&lt;=DATE(2024,5,31)),"Y","N")</f>
        <v>N</v>
      </c>
      <c r="Q8874" t="str">
        <f>LEFT(ALT[[#This Row],[DATEMTH]],4)</f>
        <v>2023</v>
      </c>
    </row>
    <row r="8875" spans="1:17" x14ac:dyDescent="0.25">
      <c r="A8875" t="s">
        <v>87</v>
      </c>
      <c r="B8875" t="s">
        <v>110</v>
      </c>
      <c r="C8875" t="s">
        <v>19</v>
      </c>
      <c r="D8875" t="s">
        <v>23</v>
      </c>
      <c r="E8875" s="14">
        <v>6294199.9812149992</v>
      </c>
      <c r="F8875" s="14">
        <v>23720241.668737046</v>
      </c>
      <c r="G8875" s="13">
        <v>0.2653514272373822</v>
      </c>
      <c r="H8875" s="12">
        <v>-4260322.5</v>
      </c>
      <c r="I8875" s="12">
        <v>-1.1304826558665322</v>
      </c>
      <c r="J8875" t="s">
        <v>24</v>
      </c>
      <c r="K8875" s="14">
        <v>1893460.4841700012</v>
      </c>
      <c r="L8875" s="14">
        <v>6294199.9812150002</v>
      </c>
      <c r="M8875" s="13">
        <v>0.30082623523577612</v>
      </c>
      <c r="N8875" s="12">
        <v>-0.34007884136367034</v>
      </c>
      <c r="O8875" s="2">
        <f>DATE(LEFT(ALT[[#This Row],[DATEMTH]],4),RIGHT(ALT[[#This Row],[DATEMTH]],2),1)</f>
        <v>44958</v>
      </c>
      <c r="P8875" t="str">
        <f>IF(AND(ALT[[#This Row],[DATE]]&gt;=DATE(2023,6,1),ALT[[#This Row],[DATE]]&lt;=DATE(2024,5,31)),"Y","N")</f>
        <v>N</v>
      </c>
      <c r="Q8875" t="str">
        <f>LEFT(ALT[[#This Row],[DATEMTH]],4)</f>
        <v>2023</v>
      </c>
    </row>
    <row r="8876" spans="1:17" x14ac:dyDescent="0.25">
      <c r="A8876" t="s">
        <v>87</v>
      </c>
      <c r="B8876" t="s">
        <v>110</v>
      </c>
      <c r="C8876" t="s">
        <v>19</v>
      </c>
      <c r="D8876" t="s">
        <v>23</v>
      </c>
      <c r="E8876" s="14">
        <v>6294199.9812149992</v>
      </c>
      <c r="F8876" s="14">
        <v>23720241.668737046</v>
      </c>
      <c r="G8876" s="13">
        <v>0.2653514272373822</v>
      </c>
      <c r="H8876" s="12">
        <v>-4260322.5</v>
      </c>
      <c r="I8876" s="12">
        <v>-1.1304826558665322</v>
      </c>
      <c r="J8876" t="s">
        <v>16</v>
      </c>
      <c r="K8876" s="14">
        <v>2328.1478699999998</v>
      </c>
      <c r="L8876" s="14">
        <v>6294199.9812150002</v>
      </c>
      <c r="M8876" s="13">
        <v>3.698878136932958E-4</v>
      </c>
      <c r="N8876" s="12">
        <v>-4.1815175799666209E-4</v>
      </c>
      <c r="O8876" s="2">
        <f>DATE(LEFT(ALT[[#This Row],[DATEMTH]],4),RIGHT(ALT[[#This Row],[DATEMTH]],2),1)</f>
        <v>44958</v>
      </c>
      <c r="P8876" t="str">
        <f>IF(AND(ALT[[#This Row],[DATE]]&gt;=DATE(2023,6,1),ALT[[#This Row],[DATE]]&lt;=DATE(2024,5,31)),"Y","N")</f>
        <v>N</v>
      </c>
      <c r="Q8876" t="str">
        <f>LEFT(ALT[[#This Row],[DATEMTH]],4)</f>
        <v>2023</v>
      </c>
    </row>
    <row r="8877" spans="1:17" x14ac:dyDescent="0.25">
      <c r="A8877" t="s">
        <v>87</v>
      </c>
      <c r="B8877" t="s">
        <v>110</v>
      </c>
      <c r="C8877" t="s">
        <v>19</v>
      </c>
      <c r="D8877" t="s">
        <v>23</v>
      </c>
      <c r="E8877" s="14">
        <v>6294199.9812149992</v>
      </c>
      <c r="F8877" s="14">
        <v>23720241.668737046</v>
      </c>
      <c r="G8877" s="13">
        <v>0.2653514272373822</v>
      </c>
      <c r="H8877" s="12">
        <v>-4260322.5</v>
      </c>
      <c r="I8877" s="12">
        <v>-1.1304826558665322</v>
      </c>
      <c r="J8877" t="s">
        <v>26</v>
      </c>
      <c r="K8877" s="14">
        <v>340794.91910099966</v>
      </c>
      <c r="L8877" s="14">
        <v>6294199.9812150002</v>
      </c>
      <c r="M8877" s="13">
        <v>5.4144278878666061E-2</v>
      </c>
      <c r="N8877" s="12">
        <v>-6.1209168186732589E-2</v>
      </c>
      <c r="O8877" s="2">
        <f>DATE(LEFT(ALT[[#This Row],[DATEMTH]],4),RIGHT(ALT[[#This Row],[DATEMTH]],2),1)</f>
        <v>44958</v>
      </c>
      <c r="P8877" t="str">
        <f>IF(AND(ALT[[#This Row],[DATE]]&gt;=DATE(2023,6,1),ALT[[#This Row],[DATE]]&lt;=DATE(2024,5,31)),"Y","N")</f>
        <v>N</v>
      </c>
      <c r="Q8877" t="str">
        <f>LEFT(ALT[[#This Row],[DATEMTH]],4)</f>
        <v>2023</v>
      </c>
    </row>
    <row r="8878" spans="1:17" x14ac:dyDescent="0.25">
      <c r="A8878" t="s">
        <v>87</v>
      </c>
      <c r="B8878" t="s">
        <v>110</v>
      </c>
      <c r="C8878" t="s">
        <v>20</v>
      </c>
      <c r="D8878" t="s">
        <v>23</v>
      </c>
      <c r="E8878" s="14">
        <v>5363432.1428870149</v>
      </c>
      <c r="F8878" s="14">
        <v>23720241.668737046</v>
      </c>
      <c r="G8878" s="13">
        <v>0.22611203620053943</v>
      </c>
      <c r="H8878" s="12">
        <v>-4260322.5</v>
      </c>
      <c r="I8878" s="12">
        <v>-0.96331019534597262</v>
      </c>
      <c r="J8878" t="s">
        <v>25</v>
      </c>
      <c r="K8878" s="14">
        <v>761692.83989999956</v>
      </c>
      <c r="L8878" s="14">
        <v>5363432.1428870019</v>
      </c>
      <c r="M8878" s="13">
        <v>0.14201593673747856</v>
      </c>
      <c r="N8878" s="12">
        <v>-0.13680539976082176</v>
      </c>
      <c r="O8878" s="2">
        <f>DATE(LEFT(ALT[[#This Row],[DATEMTH]],4),RIGHT(ALT[[#This Row],[DATEMTH]],2),1)</f>
        <v>44958</v>
      </c>
      <c r="P8878" t="str">
        <f>IF(AND(ALT[[#This Row],[DATE]]&gt;=DATE(2023,6,1),ALT[[#This Row],[DATE]]&lt;=DATE(2024,5,31)),"Y","N")</f>
        <v>N</v>
      </c>
      <c r="Q8878" t="str">
        <f>LEFT(ALT[[#This Row],[DATEMTH]],4)</f>
        <v>2023</v>
      </c>
    </row>
    <row r="8879" spans="1:17" x14ac:dyDescent="0.25">
      <c r="A8879" t="s">
        <v>87</v>
      </c>
      <c r="B8879" t="s">
        <v>110</v>
      </c>
      <c r="C8879" t="s">
        <v>20</v>
      </c>
      <c r="D8879" t="s">
        <v>23</v>
      </c>
      <c r="E8879" s="14">
        <v>5363432.1428870149</v>
      </c>
      <c r="F8879" s="14">
        <v>23720241.668737046</v>
      </c>
      <c r="G8879" s="13">
        <v>0.22611203620053943</v>
      </c>
      <c r="H8879" s="12">
        <v>-4260322.5</v>
      </c>
      <c r="I8879" s="12">
        <v>-0.96331019534597262</v>
      </c>
      <c r="J8879" t="s">
        <v>24</v>
      </c>
      <c r="K8879" s="14">
        <v>2585621.4450700018</v>
      </c>
      <c r="L8879" s="14">
        <v>5363432.1428870019</v>
      </c>
      <c r="M8879" s="13">
        <v>0.48208337053337386</v>
      </c>
      <c r="N8879" s="12">
        <v>-0.46439582584154926</v>
      </c>
      <c r="O8879" s="2">
        <f>DATE(LEFT(ALT[[#This Row],[DATEMTH]],4),RIGHT(ALT[[#This Row],[DATEMTH]],2),1)</f>
        <v>44958</v>
      </c>
      <c r="P8879" t="str">
        <f>IF(AND(ALT[[#This Row],[DATE]]&gt;=DATE(2023,6,1),ALT[[#This Row],[DATE]]&lt;=DATE(2024,5,31)),"Y","N")</f>
        <v>N</v>
      </c>
      <c r="Q8879" t="str">
        <f>LEFT(ALT[[#This Row],[DATEMTH]],4)</f>
        <v>2023</v>
      </c>
    </row>
    <row r="8880" spans="1:17" x14ac:dyDescent="0.25">
      <c r="A8880" t="s">
        <v>87</v>
      </c>
      <c r="B8880" t="s">
        <v>110</v>
      </c>
      <c r="C8880" t="s">
        <v>20</v>
      </c>
      <c r="D8880" t="s">
        <v>23</v>
      </c>
      <c r="E8880" s="14">
        <v>5363432.1428870149</v>
      </c>
      <c r="F8880" s="14">
        <v>23720241.668737046</v>
      </c>
      <c r="G8880" s="13">
        <v>0.22611203620053943</v>
      </c>
      <c r="H8880" s="12">
        <v>-4260322.5</v>
      </c>
      <c r="I8880" s="12">
        <v>-0.96331019534597262</v>
      </c>
      <c r="J8880" t="s">
        <v>16</v>
      </c>
      <c r="K8880" s="14">
        <v>1651316.1864730003</v>
      </c>
      <c r="L8880" s="14">
        <v>5363432.1428870019</v>
      </c>
      <c r="M8880" s="13">
        <v>0.30788423205148224</v>
      </c>
      <c r="N8880" s="12">
        <v>-0.2965880197214581</v>
      </c>
      <c r="O8880" s="2">
        <f>DATE(LEFT(ALT[[#This Row],[DATEMTH]],4),RIGHT(ALT[[#This Row],[DATEMTH]],2),1)</f>
        <v>44958</v>
      </c>
      <c r="P8880" t="str">
        <f>IF(AND(ALT[[#This Row],[DATE]]&gt;=DATE(2023,6,1),ALT[[#This Row],[DATE]]&lt;=DATE(2024,5,31)),"Y","N")</f>
        <v>N</v>
      </c>
      <c r="Q8880" t="str">
        <f>LEFT(ALT[[#This Row],[DATEMTH]],4)</f>
        <v>2023</v>
      </c>
    </row>
    <row r="8881" spans="1:17" x14ac:dyDescent="0.25">
      <c r="A8881" t="s">
        <v>87</v>
      </c>
      <c r="B8881" t="s">
        <v>110</v>
      </c>
      <c r="C8881" t="s">
        <v>20</v>
      </c>
      <c r="D8881" t="s">
        <v>23</v>
      </c>
      <c r="E8881" s="14">
        <v>5363432.1428870149</v>
      </c>
      <c r="F8881" s="14">
        <v>23720241.668737046</v>
      </c>
      <c r="G8881" s="13">
        <v>0.22611203620053943</v>
      </c>
      <c r="H8881" s="12">
        <v>-4260322.5</v>
      </c>
      <c r="I8881" s="12">
        <v>-0.96331019534597262</v>
      </c>
      <c r="J8881" t="s">
        <v>26</v>
      </c>
      <c r="K8881" s="14">
        <v>364801.67144399974</v>
      </c>
      <c r="L8881" s="14">
        <v>5363432.1428870019</v>
      </c>
      <c r="M8881" s="13">
        <v>6.8016460677665272E-2</v>
      </c>
      <c r="N8881" s="12">
        <v>-6.5520950022143393E-2</v>
      </c>
      <c r="O8881" s="2">
        <f>DATE(LEFT(ALT[[#This Row],[DATEMTH]],4),RIGHT(ALT[[#This Row],[DATEMTH]],2),1)</f>
        <v>44958</v>
      </c>
      <c r="P8881" t="str">
        <f>IF(AND(ALT[[#This Row],[DATE]]&gt;=DATE(2023,6,1),ALT[[#This Row],[DATE]]&lt;=DATE(2024,5,31)),"Y","N")</f>
        <v>N</v>
      </c>
      <c r="Q8881" t="str">
        <f>LEFT(ALT[[#This Row],[DATEMTH]],4)</f>
        <v>2023</v>
      </c>
    </row>
    <row r="8882" spans="1:17" x14ac:dyDescent="0.25">
      <c r="A8882" t="s">
        <v>87</v>
      </c>
      <c r="B8882" t="s">
        <v>111</v>
      </c>
      <c r="C8882" t="s">
        <v>15</v>
      </c>
      <c r="D8882" t="s">
        <v>22</v>
      </c>
      <c r="E8882" s="14">
        <v>840889.1151220001</v>
      </c>
      <c r="F8882" s="14">
        <v>5459140.5693730069</v>
      </c>
      <c r="G8882" s="13">
        <v>0.15403324102690727</v>
      </c>
      <c r="H8882" s="12">
        <v>-28678371.079999998</v>
      </c>
      <c r="I8882" s="12">
        <v>-4.4174224448247266</v>
      </c>
      <c r="J8882" t="s">
        <v>16</v>
      </c>
      <c r="K8882" s="14">
        <v>264317.16002499993</v>
      </c>
      <c r="L8882" s="14">
        <v>840889.1151220001</v>
      </c>
      <c r="M8882" s="13">
        <v>0.31433057613862864</v>
      </c>
      <c r="N8882" s="12">
        <v>-1.3885309421294658</v>
      </c>
      <c r="O8882" s="2">
        <f>DATE(LEFT(ALT[[#This Row],[DATEMTH]],4),RIGHT(ALT[[#This Row],[DATEMTH]],2),1)</f>
        <v>44958</v>
      </c>
      <c r="P8882" t="str">
        <f>IF(AND(ALT[[#This Row],[DATE]]&gt;=DATE(2023,6,1),ALT[[#This Row],[DATE]]&lt;=DATE(2024,5,31)),"Y","N")</f>
        <v>N</v>
      </c>
      <c r="Q8882" t="str">
        <f>LEFT(ALT[[#This Row],[DATEMTH]],4)</f>
        <v>2023</v>
      </c>
    </row>
    <row r="8883" spans="1:17" x14ac:dyDescent="0.25">
      <c r="A8883" t="s">
        <v>87</v>
      </c>
      <c r="B8883" t="s">
        <v>111</v>
      </c>
      <c r="C8883" t="s">
        <v>15</v>
      </c>
      <c r="D8883" t="s">
        <v>22</v>
      </c>
      <c r="E8883" s="14">
        <v>840889.1151220001</v>
      </c>
      <c r="F8883" s="14">
        <v>5459140.5693730069</v>
      </c>
      <c r="G8883" s="13">
        <v>0.15403324102690727</v>
      </c>
      <c r="H8883" s="12">
        <v>-28678371.079999998</v>
      </c>
      <c r="I8883" s="12">
        <v>-4.4174224448247266</v>
      </c>
      <c r="J8883" t="s">
        <v>24</v>
      </c>
      <c r="K8883" s="14">
        <v>346008.56483400019</v>
      </c>
      <c r="L8883" s="14">
        <v>840889.1151220001</v>
      </c>
      <c r="M8883" s="13">
        <v>0.41147941935697391</v>
      </c>
      <c r="N8883" s="12">
        <v>-1.8176784226509426</v>
      </c>
      <c r="O8883" s="2">
        <f>DATE(LEFT(ALT[[#This Row],[DATEMTH]],4),RIGHT(ALT[[#This Row],[DATEMTH]],2),1)</f>
        <v>44958</v>
      </c>
      <c r="P8883" t="str">
        <f>IF(AND(ALT[[#This Row],[DATE]]&gt;=DATE(2023,6,1),ALT[[#This Row],[DATE]]&lt;=DATE(2024,5,31)),"Y","N")</f>
        <v>N</v>
      </c>
      <c r="Q8883" t="str">
        <f>LEFT(ALT[[#This Row],[DATEMTH]],4)</f>
        <v>2023</v>
      </c>
    </row>
    <row r="8884" spans="1:17" x14ac:dyDescent="0.25">
      <c r="A8884" t="s">
        <v>87</v>
      </c>
      <c r="B8884" t="s">
        <v>111</v>
      </c>
      <c r="C8884" t="s">
        <v>15</v>
      </c>
      <c r="D8884" t="s">
        <v>22</v>
      </c>
      <c r="E8884" s="14">
        <v>840889.1151220001</v>
      </c>
      <c r="F8884" s="14">
        <v>5459140.5693730069</v>
      </c>
      <c r="G8884" s="13">
        <v>0.15403324102690727</v>
      </c>
      <c r="H8884" s="12">
        <v>-28678371.079999998</v>
      </c>
      <c r="I8884" s="12">
        <v>-4.4174224448247266</v>
      </c>
      <c r="J8884" t="s">
        <v>25</v>
      </c>
      <c r="K8884" s="14">
        <v>112191.49726700004</v>
      </c>
      <c r="L8884" s="14">
        <v>840889.1151220001</v>
      </c>
      <c r="M8884" s="13">
        <v>0.13342008506165856</v>
      </c>
      <c r="N8884" s="12">
        <v>-0.58937287834179475</v>
      </c>
      <c r="O8884" s="2">
        <f>DATE(LEFT(ALT[[#This Row],[DATEMTH]],4),RIGHT(ALT[[#This Row],[DATEMTH]],2),1)</f>
        <v>44958</v>
      </c>
      <c r="P8884" t="str">
        <f>IF(AND(ALT[[#This Row],[DATE]]&gt;=DATE(2023,6,1),ALT[[#This Row],[DATE]]&lt;=DATE(2024,5,31)),"Y","N")</f>
        <v>N</v>
      </c>
      <c r="Q8884" t="str">
        <f>LEFT(ALT[[#This Row],[DATEMTH]],4)</f>
        <v>2023</v>
      </c>
    </row>
    <row r="8885" spans="1:17" x14ac:dyDescent="0.25">
      <c r="A8885" t="s">
        <v>87</v>
      </c>
      <c r="B8885" t="s">
        <v>111</v>
      </c>
      <c r="C8885" t="s">
        <v>15</v>
      </c>
      <c r="D8885" t="s">
        <v>22</v>
      </c>
      <c r="E8885" s="14">
        <v>840889.1151220001</v>
      </c>
      <c r="F8885" s="14">
        <v>5459140.5693730069</v>
      </c>
      <c r="G8885" s="13">
        <v>0.15403324102690727</v>
      </c>
      <c r="H8885" s="12">
        <v>-28678371.079999998</v>
      </c>
      <c r="I8885" s="12">
        <v>-4.4174224448247266</v>
      </c>
      <c r="J8885" t="s">
        <v>26</v>
      </c>
      <c r="K8885" s="14">
        <v>118371.892996</v>
      </c>
      <c r="L8885" s="14">
        <v>840889.1151220001</v>
      </c>
      <c r="M8885" s="13">
        <v>0.14076991944273895</v>
      </c>
      <c r="N8885" s="12">
        <v>-0.62184020170252374</v>
      </c>
      <c r="O8885" s="2">
        <f>DATE(LEFT(ALT[[#This Row],[DATEMTH]],4),RIGHT(ALT[[#This Row],[DATEMTH]],2),1)</f>
        <v>44958</v>
      </c>
      <c r="P8885" t="str">
        <f>IF(AND(ALT[[#This Row],[DATE]]&gt;=DATE(2023,6,1),ALT[[#This Row],[DATE]]&lt;=DATE(2024,5,31)),"Y","N")</f>
        <v>N</v>
      </c>
      <c r="Q8885" t="str">
        <f>LEFT(ALT[[#This Row],[DATEMTH]],4)</f>
        <v>2023</v>
      </c>
    </row>
    <row r="8886" spans="1:17" x14ac:dyDescent="0.25">
      <c r="A8886" t="s">
        <v>87</v>
      </c>
      <c r="B8886" t="s">
        <v>111</v>
      </c>
      <c r="C8886" t="s">
        <v>18</v>
      </c>
      <c r="D8886" t="s">
        <v>22</v>
      </c>
      <c r="E8886" s="14">
        <v>1559093.5122490018</v>
      </c>
      <c r="F8886" s="14">
        <v>5459140.5693730069</v>
      </c>
      <c r="G8886" s="13">
        <v>0.28559321608164173</v>
      </c>
      <c r="H8886" s="12">
        <v>-28678371.079999998</v>
      </c>
      <c r="I8886" s="12">
        <v>-8.1903482287199445</v>
      </c>
      <c r="J8886" t="s">
        <v>24</v>
      </c>
      <c r="K8886" s="14">
        <v>401138.38186199998</v>
      </c>
      <c r="L8886" s="14">
        <v>1559093.5122490001</v>
      </c>
      <c r="M8886" s="13">
        <v>0.25728949463932788</v>
      </c>
      <c r="N8886" s="12">
        <v>-2.1072905566874689</v>
      </c>
      <c r="O8886" s="2">
        <f>DATE(LEFT(ALT[[#This Row],[DATEMTH]],4),RIGHT(ALT[[#This Row],[DATEMTH]],2),1)</f>
        <v>44958</v>
      </c>
      <c r="P8886" t="str">
        <f>IF(AND(ALT[[#This Row],[DATE]]&gt;=DATE(2023,6,1),ALT[[#This Row],[DATE]]&lt;=DATE(2024,5,31)),"Y","N")</f>
        <v>N</v>
      </c>
      <c r="Q8886" t="str">
        <f>LEFT(ALT[[#This Row],[DATEMTH]],4)</f>
        <v>2023</v>
      </c>
    </row>
    <row r="8887" spans="1:17" x14ac:dyDescent="0.25">
      <c r="A8887" t="s">
        <v>87</v>
      </c>
      <c r="B8887" t="s">
        <v>111</v>
      </c>
      <c r="C8887" t="s">
        <v>18</v>
      </c>
      <c r="D8887" t="s">
        <v>22</v>
      </c>
      <c r="E8887" s="14">
        <v>1559093.5122490018</v>
      </c>
      <c r="F8887" s="14">
        <v>5459140.5693730069</v>
      </c>
      <c r="G8887" s="13">
        <v>0.28559321608164173</v>
      </c>
      <c r="H8887" s="12">
        <v>-28678371.079999998</v>
      </c>
      <c r="I8887" s="12">
        <v>-8.1903482287199445</v>
      </c>
      <c r="J8887" t="s">
        <v>16</v>
      </c>
      <c r="K8887" s="14">
        <v>533626.46608899999</v>
      </c>
      <c r="L8887" s="14">
        <v>1559093.5122490001</v>
      </c>
      <c r="M8887" s="13">
        <v>0.34226713272588838</v>
      </c>
      <c r="N8887" s="12">
        <v>-2.8032870042705342</v>
      </c>
      <c r="O8887" s="2">
        <f>DATE(LEFT(ALT[[#This Row],[DATEMTH]],4),RIGHT(ALT[[#This Row],[DATEMTH]],2),1)</f>
        <v>44958</v>
      </c>
      <c r="P8887" t="str">
        <f>IF(AND(ALT[[#This Row],[DATE]]&gt;=DATE(2023,6,1),ALT[[#This Row],[DATE]]&lt;=DATE(2024,5,31)),"Y","N")</f>
        <v>N</v>
      </c>
      <c r="Q8887" t="str">
        <f>LEFT(ALT[[#This Row],[DATEMTH]],4)</f>
        <v>2023</v>
      </c>
    </row>
    <row r="8888" spans="1:17" x14ac:dyDescent="0.25">
      <c r="A8888" t="s">
        <v>87</v>
      </c>
      <c r="B8888" t="s">
        <v>111</v>
      </c>
      <c r="C8888" t="s">
        <v>18</v>
      </c>
      <c r="D8888" t="s">
        <v>22</v>
      </c>
      <c r="E8888" s="14">
        <v>1559093.5122490018</v>
      </c>
      <c r="F8888" s="14">
        <v>5459140.5693730069</v>
      </c>
      <c r="G8888" s="13">
        <v>0.28559321608164173</v>
      </c>
      <c r="H8888" s="12">
        <v>-28678371.079999998</v>
      </c>
      <c r="I8888" s="12">
        <v>-8.1903482287199445</v>
      </c>
      <c r="J8888" t="s">
        <v>25</v>
      </c>
      <c r="K8888" s="14">
        <v>196914.48247099997</v>
      </c>
      <c r="L8888" s="14">
        <v>1559093.5122490001</v>
      </c>
      <c r="M8888" s="13">
        <v>0.12630062335834485</v>
      </c>
      <c r="N8888" s="12">
        <v>-1.0344460868092447</v>
      </c>
      <c r="O8888" s="2">
        <f>DATE(LEFT(ALT[[#This Row],[DATEMTH]],4),RIGHT(ALT[[#This Row],[DATEMTH]],2),1)</f>
        <v>44958</v>
      </c>
      <c r="P8888" t="str">
        <f>IF(AND(ALT[[#This Row],[DATE]]&gt;=DATE(2023,6,1),ALT[[#This Row],[DATE]]&lt;=DATE(2024,5,31)),"Y","N")</f>
        <v>N</v>
      </c>
      <c r="Q8888" t="str">
        <f>LEFT(ALT[[#This Row],[DATEMTH]],4)</f>
        <v>2023</v>
      </c>
    </row>
    <row r="8889" spans="1:17" x14ac:dyDescent="0.25">
      <c r="A8889" t="s">
        <v>87</v>
      </c>
      <c r="B8889" t="s">
        <v>111</v>
      </c>
      <c r="C8889" t="s">
        <v>18</v>
      </c>
      <c r="D8889" t="s">
        <v>22</v>
      </c>
      <c r="E8889" s="14">
        <v>1559093.5122490018</v>
      </c>
      <c r="F8889" s="14">
        <v>5459140.5693730069</v>
      </c>
      <c r="G8889" s="13">
        <v>0.28559321608164173</v>
      </c>
      <c r="H8889" s="12">
        <v>-28678371.079999998</v>
      </c>
      <c r="I8889" s="12">
        <v>-8.1903482287199445</v>
      </c>
      <c r="J8889" t="s">
        <v>26</v>
      </c>
      <c r="K8889" s="14">
        <v>427414.18182700017</v>
      </c>
      <c r="L8889" s="14">
        <v>1559093.5122490001</v>
      </c>
      <c r="M8889" s="13">
        <v>0.27414274927643889</v>
      </c>
      <c r="N8889" s="12">
        <v>-2.2453245809526972</v>
      </c>
      <c r="O8889" s="2">
        <f>DATE(LEFT(ALT[[#This Row],[DATEMTH]],4),RIGHT(ALT[[#This Row],[DATEMTH]],2),1)</f>
        <v>44958</v>
      </c>
      <c r="P8889" t="str">
        <f>IF(AND(ALT[[#This Row],[DATE]]&gt;=DATE(2023,6,1),ALT[[#This Row],[DATE]]&lt;=DATE(2024,5,31)),"Y","N")</f>
        <v>N</v>
      </c>
      <c r="Q8889" t="str">
        <f>LEFT(ALT[[#This Row],[DATEMTH]],4)</f>
        <v>2023</v>
      </c>
    </row>
    <row r="8890" spans="1:17" x14ac:dyDescent="0.25">
      <c r="A8890" t="s">
        <v>87</v>
      </c>
      <c r="B8890" t="s">
        <v>111</v>
      </c>
      <c r="C8890" t="s">
        <v>19</v>
      </c>
      <c r="D8890" t="s">
        <v>22</v>
      </c>
      <c r="E8890" s="14">
        <v>1568172.6633149993</v>
      </c>
      <c r="F8890" s="14">
        <v>5459140.5693730069</v>
      </c>
      <c r="G8890" s="13">
        <v>0.28725632604384593</v>
      </c>
      <c r="H8890" s="12">
        <v>-28678371.079999998</v>
      </c>
      <c r="I8890" s="12">
        <v>-8.2380435133628822</v>
      </c>
      <c r="J8890" t="s">
        <v>25</v>
      </c>
      <c r="K8890" s="14">
        <v>1013314.3413290004</v>
      </c>
      <c r="L8890" s="14">
        <v>1568172.6633150005</v>
      </c>
      <c r="M8890" s="13">
        <v>0.64617523633330609</v>
      </c>
      <c r="N8890" s="12">
        <v>-5.3232197141713193</v>
      </c>
      <c r="O8890" s="2">
        <f>DATE(LEFT(ALT[[#This Row],[DATEMTH]],4),RIGHT(ALT[[#This Row],[DATEMTH]],2),1)</f>
        <v>44958</v>
      </c>
      <c r="P8890" t="str">
        <f>IF(AND(ALT[[#This Row],[DATE]]&gt;=DATE(2023,6,1),ALT[[#This Row],[DATE]]&lt;=DATE(2024,5,31)),"Y","N")</f>
        <v>N</v>
      </c>
      <c r="Q8890" t="str">
        <f>LEFT(ALT[[#This Row],[DATEMTH]],4)</f>
        <v>2023</v>
      </c>
    </row>
    <row r="8891" spans="1:17" x14ac:dyDescent="0.25">
      <c r="A8891" t="s">
        <v>87</v>
      </c>
      <c r="B8891" t="s">
        <v>111</v>
      </c>
      <c r="C8891" t="s">
        <v>19</v>
      </c>
      <c r="D8891" t="s">
        <v>22</v>
      </c>
      <c r="E8891" s="14">
        <v>1568172.6633149993</v>
      </c>
      <c r="F8891" s="14">
        <v>5459140.5693730069</v>
      </c>
      <c r="G8891" s="13">
        <v>0.28725632604384593</v>
      </c>
      <c r="H8891" s="12">
        <v>-28678371.079999998</v>
      </c>
      <c r="I8891" s="12">
        <v>-8.2380435133628822</v>
      </c>
      <c r="J8891" t="s">
        <v>24</v>
      </c>
      <c r="K8891" s="14">
        <v>478996.69561500015</v>
      </c>
      <c r="L8891" s="14">
        <v>1568172.6633150005</v>
      </c>
      <c r="M8891" s="13">
        <v>0.3054489513944445</v>
      </c>
      <c r="N8891" s="12">
        <v>-2.5163017526984977</v>
      </c>
      <c r="O8891" s="2">
        <f>DATE(LEFT(ALT[[#This Row],[DATEMTH]],4),RIGHT(ALT[[#This Row],[DATEMTH]],2),1)</f>
        <v>44958</v>
      </c>
      <c r="P8891" t="str">
        <f>IF(AND(ALT[[#This Row],[DATE]]&gt;=DATE(2023,6,1),ALT[[#This Row],[DATE]]&lt;=DATE(2024,5,31)),"Y","N")</f>
        <v>N</v>
      </c>
      <c r="Q8891" t="str">
        <f>LEFT(ALT[[#This Row],[DATEMTH]],4)</f>
        <v>2023</v>
      </c>
    </row>
    <row r="8892" spans="1:17" x14ac:dyDescent="0.25">
      <c r="A8892" t="s">
        <v>87</v>
      </c>
      <c r="B8892" t="s">
        <v>111</v>
      </c>
      <c r="C8892" t="s">
        <v>19</v>
      </c>
      <c r="D8892" t="s">
        <v>22</v>
      </c>
      <c r="E8892" s="14">
        <v>1568172.6633149993</v>
      </c>
      <c r="F8892" s="14">
        <v>5459140.5693730069</v>
      </c>
      <c r="G8892" s="13">
        <v>0.28725632604384593</v>
      </c>
      <c r="H8892" s="12">
        <v>-28678371.079999998</v>
      </c>
      <c r="I8892" s="12">
        <v>-8.2380435133628822</v>
      </c>
      <c r="J8892" t="s">
        <v>16</v>
      </c>
      <c r="K8892" s="14">
        <v>469.66973099999984</v>
      </c>
      <c r="L8892" s="14">
        <v>1568172.6633150005</v>
      </c>
      <c r="M8892" s="13">
        <v>2.9950128706309224E-4</v>
      </c>
      <c r="N8892" s="12">
        <v>-2.4673046351339416E-3</v>
      </c>
      <c r="O8892" s="2">
        <f>DATE(LEFT(ALT[[#This Row],[DATEMTH]],4),RIGHT(ALT[[#This Row],[DATEMTH]],2),1)</f>
        <v>44958</v>
      </c>
      <c r="P8892" t="str">
        <f>IF(AND(ALT[[#This Row],[DATE]]&gt;=DATE(2023,6,1),ALT[[#This Row],[DATE]]&lt;=DATE(2024,5,31)),"Y","N")</f>
        <v>N</v>
      </c>
      <c r="Q8892" t="str">
        <f>LEFT(ALT[[#This Row],[DATEMTH]],4)</f>
        <v>2023</v>
      </c>
    </row>
    <row r="8893" spans="1:17" x14ac:dyDescent="0.25">
      <c r="A8893" t="s">
        <v>87</v>
      </c>
      <c r="B8893" t="s">
        <v>111</v>
      </c>
      <c r="C8893" t="s">
        <v>19</v>
      </c>
      <c r="D8893" t="s">
        <v>22</v>
      </c>
      <c r="E8893" s="14">
        <v>1568172.6633149993</v>
      </c>
      <c r="F8893" s="14">
        <v>5459140.5693730069</v>
      </c>
      <c r="G8893" s="13">
        <v>0.28725632604384593</v>
      </c>
      <c r="H8893" s="12">
        <v>-28678371.079999998</v>
      </c>
      <c r="I8893" s="12">
        <v>-8.2380435133628822</v>
      </c>
      <c r="J8893" t="s">
        <v>26</v>
      </c>
      <c r="K8893" s="14">
        <v>75391.956639999989</v>
      </c>
      <c r="L8893" s="14">
        <v>1568172.6633150005</v>
      </c>
      <c r="M8893" s="13">
        <v>4.8076310985186409E-2</v>
      </c>
      <c r="N8893" s="12">
        <v>-0.39605474185793155</v>
      </c>
      <c r="O8893" s="2">
        <f>DATE(LEFT(ALT[[#This Row],[DATEMTH]],4),RIGHT(ALT[[#This Row],[DATEMTH]],2),1)</f>
        <v>44958</v>
      </c>
      <c r="P8893" t="str">
        <f>IF(AND(ALT[[#This Row],[DATE]]&gt;=DATE(2023,6,1),ALT[[#This Row],[DATE]]&lt;=DATE(2024,5,31)),"Y","N")</f>
        <v>N</v>
      </c>
      <c r="Q8893" t="str">
        <f>LEFT(ALT[[#This Row],[DATEMTH]],4)</f>
        <v>2023</v>
      </c>
    </row>
    <row r="8894" spans="1:17" x14ac:dyDescent="0.25">
      <c r="A8894" t="s">
        <v>87</v>
      </c>
      <c r="B8894" t="s">
        <v>111</v>
      </c>
      <c r="C8894" t="s">
        <v>20</v>
      </c>
      <c r="D8894" t="s">
        <v>22</v>
      </c>
      <c r="E8894" s="14">
        <v>1490985.2786870005</v>
      </c>
      <c r="F8894" s="14">
        <v>5459140.5693730069</v>
      </c>
      <c r="G8894" s="13">
        <v>0.27311721684760409</v>
      </c>
      <c r="H8894" s="12">
        <v>-28678371.079999998</v>
      </c>
      <c r="I8894" s="12">
        <v>-7.8325568930924172</v>
      </c>
      <c r="J8894" t="s">
        <v>25</v>
      </c>
      <c r="K8894" s="14">
        <v>227400.68503500009</v>
      </c>
      <c r="L8894" s="14">
        <v>1490985.2786870003</v>
      </c>
      <c r="M8894" s="13">
        <v>0.15251705585936767</v>
      </c>
      <c r="N8894" s="12">
        <v>-1.1945985171854514</v>
      </c>
      <c r="O8894" s="2">
        <f>DATE(LEFT(ALT[[#This Row],[DATEMTH]],4),RIGHT(ALT[[#This Row],[DATEMTH]],2),1)</f>
        <v>44958</v>
      </c>
      <c r="P8894" t="str">
        <f>IF(AND(ALT[[#This Row],[DATE]]&gt;=DATE(2023,6,1),ALT[[#This Row],[DATE]]&lt;=DATE(2024,5,31)),"Y","N")</f>
        <v>N</v>
      </c>
      <c r="Q8894" t="str">
        <f>LEFT(ALT[[#This Row],[DATEMTH]],4)</f>
        <v>2023</v>
      </c>
    </row>
    <row r="8895" spans="1:17" x14ac:dyDescent="0.25">
      <c r="A8895" t="s">
        <v>87</v>
      </c>
      <c r="B8895" t="s">
        <v>111</v>
      </c>
      <c r="C8895" t="s">
        <v>20</v>
      </c>
      <c r="D8895" t="s">
        <v>22</v>
      </c>
      <c r="E8895" s="14">
        <v>1490985.2786870005</v>
      </c>
      <c r="F8895" s="14">
        <v>5459140.5693730069</v>
      </c>
      <c r="G8895" s="13">
        <v>0.27311721684760409</v>
      </c>
      <c r="H8895" s="12">
        <v>-28678371.079999998</v>
      </c>
      <c r="I8895" s="12">
        <v>-7.8325568930924172</v>
      </c>
      <c r="J8895" t="s">
        <v>24</v>
      </c>
      <c r="K8895" s="14">
        <v>749299.51411900006</v>
      </c>
      <c r="L8895" s="14">
        <v>1490985.2786870003</v>
      </c>
      <c r="M8895" s="13">
        <v>0.50255326114209009</v>
      </c>
      <c r="N8895" s="12">
        <v>-3.9362770097045514</v>
      </c>
      <c r="O8895" s="2">
        <f>DATE(LEFT(ALT[[#This Row],[DATEMTH]],4),RIGHT(ALT[[#This Row],[DATEMTH]],2),1)</f>
        <v>44958</v>
      </c>
      <c r="P8895" t="str">
        <f>IF(AND(ALT[[#This Row],[DATE]]&gt;=DATE(2023,6,1),ALT[[#This Row],[DATE]]&lt;=DATE(2024,5,31)),"Y","N")</f>
        <v>N</v>
      </c>
      <c r="Q8895" t="str">
        <f>LEFT(ALT[[#This Row],[DATEMTH]],4)</f>
        <v>2023</v>
      </c>
    </row>
    <row r="8896" spans="1:17" x14ac:dyDescent="0.25">
      <c r="A8896" t="s">
        <v>87</v>
      </c>
      <c r="B8896" t="s">
        <v>111</v>
      </c>
      <c r="C8896" t="s">
        <v>20</v>
      </c>
      <c r="D8896" t="s">
        <v>22</v>
      </c>
      <c r="E8896" s="14">
        <v>1490985.2786870005</v>
      </c>
      <c r="F8896" s="14">
        <v>5459140.5693730069</v>
      </c>
      <c r="G8896" s="13">
        <v>0.27311721684760409</v>
      </c>
      <c r="H8896" s="12">
        <v>-28678371.079999998</v>
      </c>
      <c r="I8896" s="12">
        <v>-7.8325568930924172</v>
      </c>
      <c r="J8896" t="s">
        <v>16</v>
      </c>
      <c r="K8896" s="14">
        <v>415873.96343599993</v>
      </c>
      <c r="L8896" s="14">
        <v>1490985.2786870003</v>
      </c>
      <c r="M8896" s="13">
        <v>0.27892559999132194</v>
      </c>
      <c r="N8896" s="12">
        <v>-2.184700630871967</v>
      </c>
      <c r="O8896" s="2">
        <f>DATE(LEFT(ALT[[#This Row],[DATEMTH]],4),RIGHT(ALT[[#This Row],[DATEMTH]],2),1)</f>
        <v>44958</v>
      </c>
      <c r="P8896" t="str">
        <f>IF(AND(ALT[[#This Row],[DATE]]&gt;=DATE(2023,6,1),ALT[[#This Row],[DATE]]&lt;=DATE(2024,5,31)),"Y","N")</f>
        <v>N</v>
      </c>
      <c r="Q8896" t="str">
        <f>LEFT(ALT[[#This Row],[DATEMTH]],4)</f>
        <v>2023</v>
      </c>
    </row>
    <row r="8897" spans="1:17" x14ac:dyDescent="0.25">
      <c r="A8897" t="s">
        <v>87</v>
      </c>
      <c r="B8897" t="s">
        <v>111</v>
      </c>
      <c r="C8897" t="s">
        <v>20</v>
      </c>
      <c r="D8897" t="s">
        <v>22</v>
      </c>
      <c r="E8897" s="14">
        <v>1490985.2786870005</v>
      </c>
      <c r="F8897" s="14">
        <v>5459140.5693730069</v>
      </c>
      <c r="G8897" s="13">
        <v>0.27311721684760409</v>
      </c>
      <c r="H8897" s="12">
        <v>-28678371.079999998</v>
      </c>
      <c r="I8897" s="12">
        <v>-7.8325568930924172</v>
      </c>
      <c r="J8897" t="s">
        <v>26</v>
      </c>
      <c r="K8897" s="14">
        <v>98411.116097000035</v>
      </c>
      <c r="L8897" s="14">
        <v>1490985.2786870003</v>
      </c>
      <c r="M8897" s="13">
        <v>6.6004083007220146E-2</v>
      </c>
      <c r="N8897" s="12">
        <v>-0.51698073533044619</v>
      </c>
      <c r="O8897" s="2">
        <f>DATE(LEFT(ALT[[#This Row],[DATEMTH]],4),RIGHT(ALT[[#This Row],[DATEMTH]],2),1)</f>
        <v>44958</v>
      </c>
      <c r="P8897" t="str">
        <f>IF(AND(ALT[[#This Row],[DATE]]&gt;=DATE(2023,6,1),ALT[[#This Row],[DATE]]&lt;=DATE(2024,5,31)),"Y","N")</f>
        <v>N</v>
      </c>
      <c r="Q8897" t="str">
        <f>LEFT(ALT[[#This Row],[DATEMTH]],4)</f>
        <v>2023</v>
      </c>
    </row>
    <row r="8898" spans="1:17" x14ac:dyDescent="0.25">
      <c r="A8898" t="s">
        <v>87</v>
      </c>
      <c r="B8898" t="s">
        <v>111</v>
      </c>
      <c r="C8898" t="s">
        <v>15</v>
      </c>
      <c r="D8898" t="s">
        <v>17</v>
      </c>
      <c r="E8898" s="14">
        <v>840889.1151220001</v>
      </c>
      <c r="F8898" s="14">
        <v>5459140.5693730069</v>
      </c>
      <c r="G8898" s="13">
        <v>0.15403324102690727</v>
      </c>
      <c r="H8898" s="12">
        <v>-69312137.180000007</v>
      </c>
      <c r="I8898" s="12">
        <v>-10.676373132337002</v>
      </c>
      <c r="J8898" t="s">
        <v>16</v>
      </c>
      <c r="K8898" s="14">
        <v>264317.16002499993</v>
      </c>
      <c r="L8898" s="14">
        <v>840889.1151220001</v>
      </c>
      <c r="M8898" s="13">
        <v>0.31433057613862864</v>
      </c>
      <c r="N8898" s="12">
        <v>-3.3559105177584652</v>
      </c>
      <c r="O8898" s="2">
        <f>DATE(LEFT(ALT[[#This Row],[DATEMTH]],4),RIGHT(ALT[[#This Row],[DATEMTH]],2),1)</f>
        <v>44958</v>
      </c>
      <c r="P8898" t="str">
        <f>IF(AND(ALT[[#This Row],[DATE]]&gt;=DATE(2023,6,1),ALT[[#This Row],[DATE]]&lt;=DATE(2024,5,31)),"Y","N")</f>
        <v>N</v>
      </c>
      <c r="Q8898" t="str">
        <f>LEFT(ALT[[#This Row],[DATEMTH]],4)</f>
        <v>2023</v>
      </c>
    </row>
    <row r="8899" spans="1:17" x14ac:dyDescent="0.25">
      <c r="A8899" t="s">
        <v>87</v>
      </c>
      <c r="B8899" t="s">
        <v>111</v>
      </c>
      <c r="C8899" t="s">
        <v>15</v>
      </c>
      <c r="D8899" t="s">
        <v>17</v>
      </c>
      <c r="E8899" s="14">
        <v>840889.1151220001</v>
      </c>
      <c r="F8899" s="14">
        <v>5459140.5693730069</v>
      </c>
      <c r="G8899" s="13">
        <v>0.15403324102690727</v>
      </c>
      <c r="H8899" s="12">
        <v>-69312137.180000007</v>
      </c>
      <c r="I8899" s="12">
        <v>-10.676373132337002</v>
      </c>
      <c r="J8899" t="s">
        <v>24</v>
      </c>
      <c r="K8899" s="14">
        <v>346008.56483400019</v>
      </c>
      <c r="L8899" s="14">
        <v>840889.1151220001</v>
      </c>
      <c r="M8899" s="13">
        <v>0.41147941935697391</v>
      </c>
      <c r="N8899" s="12">
        <v>-4.3931078173324263</v>
      </c>
      <c r="O8899" s="2">
        <f>DATE(LEFT(ALT[[#This Row],[DATEMTH]],4),RIGHT(ALT[[#This Row],[DATEMTH]],2),1)</f>
        <v>44958</v>
      </c>
      <c r="P8899" t="str">
        <f>IF(AND(ALT[[#This Row],[DATE]]&gt;=DATE(2023,6,1),ALT[[#This Row],[DATE]]&lt;=DATE(2024,5,31)),"Y","N")</f>
        <v>N</v>
      </c>
      <c r="Q8899" t="str">
        <f>LEFT(ALT[[#This Row],[DATEMTH]],4)</f>
        <v>2023</v>
      </c>
    </row>
    <row r="8900" spans="1:17" x14ac:dyDescent="0.25">
      <c r="A8900" t="s">
        <v>87</v>
      </c>
      <c r="B8900" t="s">
        <v>111</v>
      </c>
      <c r="C8900" t="s">
        <v>15</v>
      </c>
      <c r="D8900" t="s">
        <v>17</v>
      </c>
      <c r="E8900" s="14">
        <v>840889.1151220001</v>
      </c>
      <c r="F8900" s="14">
        <v>5459140.5693730069</v>
      </c>
      <c r="G8900" s="13">
        <v>0.15403324102690727</v>
      </c>
      <c r="H8900" s="12">
        <v>-69312137.180000007</v>
      </c>
      <c r="I8900" s="12">
        <v>-10.676373132337002</v>
      </c>
      <c r="J8900" t="s">
        <v>25</v>
      </c>
      <c r="K8900" s="14">
        <v>112191.49726700004</v>
      </c>
      <c r="L8900" s="14">
        <v>840889.1151220001</v>
      </c>
      <c r="M8900" s="13">
        <v>0.13342008506165856</v>
      </c>
      <c r="N8900" s="12">
        <v>-1.4244426114664088</v>
      </c>
      <c r="O8900" s="2">
        <f>DATE(LEFT(ALT[[#This Row],[DATEMTH]],4),RIGHT(ALT[[#This Row],[DATEMTH]],2),1)</f>
        <v>44958</v>
      </c>
      <c r="P8900" t="str">
        <f>IF(AND(ALT[[#This Row],[DATE]]&gt;=DATE(2023,6,1),ALT[[#This Row],[DATE]]&lt;=DATE(2024,5,31)),"Y","N")</f>
        <v>N</v>
      </c>
      <c r="Q8900" t="str">
        <f>LEFT(ALT[[#This Row],[DATEMTH]],4)</f>
        <v>2023</v>
      </c>
    </row>
    <row r="8901" spans="1:17" x14ac:dyDescent="0.25">
      <c r="A8901" t="s">
        <v>87</v>
      </c>
      <c r="B8901" t="s">
        <v>111</v>
      </c>
      <c r="C8901" t="s">
        <v>15</v>
      </c>
      <c r="D8901" t="s">
        <v>17</v>
      </c>
      <c r="E8901" s="14">
        <v>840889.1151220001</v>
      </c>
      <c r="F8901" s="14">
        <v>5459140.5693730069</v>
      </c>
      <c r="G8901" s="13">
        <v>0.15403324102690727</v>
      </c>
      <c r="H8901" s="12">
        <v>-69312137.180000007</v>
      </c>
      <c r="I8901" s="12">
        <v>-10.676373132337002</v>
      </c>
      <c r="J8901" t="s">
        <v>26</v>
      </c>
      <c r="K8901" s="14">
        <v>118371.892996</v>
      </c>
      <c r="L8901" s="14">
        <v>840889.1151220001</v>
      </c>
      <c r="M8901" s="13">
        <v>0.14076991944273895</v>
      </c>
      <c r="N8901" s="12">
        <v>-1.5029121857797023</v>
      </c>
      <c r="O8901" s="2">
        <f>DATE(LEFT(ALT[[#This Row],[DATEMTH]],4),RIGHT(ALT[[#This Row],[DATEMTH]],2),1)</f>
        <v>44958</v>
      </c>
      <c r="P8901" t="str">
        <f>IF(AND(ALT[[#This Row],[DATE]]&gt;=DATE(2023,6,1),ALT[[#This Row],[DATE]]&lt;=DATE(2024,5,31)),"Y","N")</f>
        <v>N</v>
      </c>
      <c r="Q8901" t="str">
        <f>LEFT(ALT[[#This Row],[DATEMTH]],4)</f>
        <v>2023</v>
      </c>
    </row>
    <row r="8902" spans="1:17" x14ac:dyDescent="0.25">
      <c r="A8902" t="s">
        <v>87</v>
      </c>
      <c r="B8902" t="s">
        <v>111</v>
      </c>
      <c r="C8902" t="s">
        <v>18</v>
      </c>
      <c r="D8902" t="s">
        <v>17</v>
      </c>
      <c r="E8902" s="14">
        <v>1559093.5122490018</v>
      </c>
      <c r="F8902" s="14">
        <v>5459140.5693730069</v>
      </c>
      <c r="G8902" s="13">
        <v>0.28559321608164173</v>
      </c>
      <c r="H8902" s="12">
        <v>-69312137.180000007</v>
      </c>
      <c r="I8902" s="12">
        <v>-19.795076170728137</v>
      </c>
      <c r="J8902" t="s">
        <v>24</v>
      </c>
      <c r="K8902" s="14">
        <v>401138.38186199998</v>
      </c>
      <c r="L8902" s="14">
        <v>1559093.5122490001</v>
      </c>
      <c r="M8902" s="13">
        <v>0.25728949463932788</v>
      </c>
      <c r="N8902" s="12">
        <v>-5.0930651443136439</v>
      </c>
      <c r="O8902" s="2">
        <f>DATE(LEFT(ALT[[#This Row],[DATEMTH]],4),RIGHT(ALT[[#This Row],[DATEMTH]],2),1)</f>
        <v>44958</v>
      </c>
      <c r="P8902" t="str">
        <f>IF(AND(ALT[[#This Row],[DATE]]&gt;=DATE(2023,6,1),ALT[[#This Row],[DATE]]&lt;=DATE(2024,5,31)),"Y","N")</f>
        <v>N</v>
      </c>
      <c r="Q8902" t="str">
        <f>LEFT(ALT[[#This Row],[DATEMTH]],4)</f>
        <v>2023</v>
      </c>
    </row>
    <row r="8903" spans="1:17" x14ac:dyDescent="0.25">
      <c r="A8903" t="s">
        <v>87</v>
      </c>
      <c r="B8903" t="s">
        <v>111</v>
      </c>
      <c r="C8903" t="s">
        <v>18</v>
      </c>
      <c r="D8903" t="s">
        <v>17</v>
      </c>
      <c r="E8903" s="14">
        <v>1559093.5122490018</v>
      </c>
      <c r="F8903" s="14">
        <v>5459140.5693730069</v>
      </c>
      <c r="G8903" s="13">
        <v>0.28559321608164173</v>
      </c>
      <c r="H8903" s="12">
        <v>-69312137.180000007</v>
      </c>
      <c r="I8903" s="12">
        <v>-19.795076170728137</v>
      </c>
      <c r="J8903" t="s">
        <v>16</v>
      </c>
      <c r="K8903" s="14">
        <v>533626.46608899999</v>
      </c>
      <c r="L8903" s="14">
        <v>1559093.5122490001</v>
      </c>
      <c r="M8903" s="13">
        <v>0.34226713272588838</v>
      </c>
      <c r="N8903" s="12">
        <v>-6.7752039630456773</v>
      </c>
      <c r="O8903" s="2">
        <f>DATE(LEFT(ALT[[#This Row],[DATEMTH]],4),RIGHT(ALT[[#This Row],[DATEMTH]],2),1)</f>
        <v>44958</v>
      </c>
      <c r="P8903" t="str">
        <f>IF(AND(ALT[[#This Row],[DATE]]&gt;=DATE(2023,6,1),ALT[[#This Row],[DATE]]&lt;=DATE(2024,5,31)),"Y","N")</f>
        <v>N</v>
      </c>
      <c r="Q8903" t="str">
        <f>LEFT(ALT[[#This Row],[DATEMTH]],4)</f>
        <v>2023</v>
      </c>
    </row>
    <row r="8904" spans="1:17" x14ac:dyDescent="0.25">
      <c r="A8904" t="s">
        <v>87</v>
      </c>
      <c r="B8904" t="s">
        <v>111</v>
      </c>
      <c r="C8904" t="s">
        <v>18</v>
      </c>
      <c r="D8904" t="s">
        <v>17</v>
      </c>
      <c r="E8904" s="14">
        <v>1559093.5122490018</v>
      </c>
      <c r="F8904" s="14">
        <v>5459140.5693730069</v>
      </c>
      <c r="G8904" s="13">
        <v>0.28559321608164173</v>
      </c>
      <c r="H8904" s="12">
        <v>-69312137.180000007</v>
      </c>
      <c r="I8904" s="12">
        <v>-19.795076170728137</v>
      </c>
      <c r="J8904" t="s">
        <v>25</v>
      </c>
      <c r="K8904" s="14">
        <v>196914.48247099997</v>
      </c>
      <c r="L8904" s="14">
        <v>1559093.5122490001</v>
      </c>
      <c r="M8904" s="13">
        <v>0.12630062335834485</v>
      </c>
      <c r="N8904" s="12">
        <v>-2.5001304597888816</v>
      </c>
      <c r="O8904" s="2">
        <f>DATE(LEFT(ALT[[#This Row],[DATEMTH]],4),RIGHT(ALT[[#This Row],[DATEMTH]],2),1)</f>
        <v>44958</v>
      </c>
      <c r="P8904" t="str">
        <f>IF(AND(ALT[[#This Row],[DATE]]&gt;=DATE(2023,6,1),ALT[[#This Row],[DATE]]&lt;=DATE(2024,5,31)),"Y","N")</f>
        <v>N</v>
      </c>
      <c r="Q8904" t="str">
        <f>LEFT(ALT[[#This Row],[DATEMTH]],4)</f>
        <v>2023</v>
      </c>
    </row>
    <row r="8905" spans="1:17" x14ac:dyDescent="0.25">
      <c r="A8905" t="s">
        <v>87</v>
      </c>
      <c r="B8905" t="s">
        <v>111</v>
      </c>
      <c r="C8905" t="s">
        <v>18</v>
      </c>
      <c r="D8905" t="s">
        <v>17</v>
      </c>
      <c r="E8905" s="14">
        <v>1559093.5122490018</v>
      </c>
      <c r="F8905" s="14">
        <v>5459140.5693730069</v>
      </c>
      <c r="G8905" s="13">
        <v>0.28559321608164173</v>
      </c>
      <c r="H8905" s="12">
        <v>-69312137.180000007</v>
      </c>
      <c r="I8905" s="12">
        <v>-19.795076170728137</v>
      </c>
      <c r="J8905" t="s">
        <v>26</v>
      </c>
      <c r="K8905" s="14">
        <v>427414.18182700017</v>
      </c>
      <c r="L8905" s="14">
        <v>1559093.5122490001</v>
      </c>
      <c r="M8905" s="13">
        <v>0.27414274927643889</v>
      </c>
      <c r="N8905" s="12">
        <v>-5.4266766035799341</v>
      </c>
      <c r="O8905" s="2">
        <f>DATE(LEFT(ALT[[#This Row],[DATEMTH]],4),RIGHT(ALT[[#This Row],[DATEMTH]],2),1)</f>
        <v>44958</v>
      </c>
      <c r="P8905" t="str">
        <f>IF(AND(ALT[[#This Row],[DATE]]&gt;=DATE(2023,6,1),ALT[[#This Row],[DATE]]&lt;=DATE(2024,5,31)),"Y","N")</f>
        <v>N</v>
      </c>
      <c r="Q8905" t="str">
        <f>LEFT(ALT[[#This Row],[DATEMTH]],4)</f>
        <v>2023</v>
      </c>
    </row>
    <row r="8906" spans="1:17" x14ac:dyDescent="0.25">
      <c r="A8906" t="s">
        <v>87</v>
      </c>
      <c r="B8906" t="s">
        <v>111</v>
      </c>
      <c r="C8906" t="s">
        <v>19</v>
      </c>
      <c r="D8906" t="s">
        <v>17</v>
      </c>
      <c r="E8906" s="14">
        <v>1568172.6633149993</v>
      </c>
      <c r="F8906" s="14">
        <v>5459140.5693730069</v>
      </c>
      <c r="G8906" s="13">
        <v>0.28725632604384593</v>
      </c>
      <c r="H8906" s="12">
        <v>-69312137.180000007</v>
      </c>
      <c r="I8906" s="12">
        <v>-19.910349876573857</v>
      </c>
      <c r="J8906" t="s">
        <v>24</v>
      </c>
      <c r="K8906" s="14">
        <v>478996.69561500015</v>
      </c>
      <c r="L8906" s="14">
        <v>1568172.6633150005</v>
      </c>
      <c r="M8906" s="13">
        <v>0.3054489513944445</v>
      </c>
      <c r="N8906" s="12">
        <v>-6.0815954916959925</v>
      </c>
      <c r="O8906" s="2">
        <f>DATE(LEFT(ALT[[#This Row],[DATEMTH]],4),RIGHT(ALT[[#This Row],[DATEMTH]],2),1)</f>
        <v>44958</v>
      </c>
      <c r="P8906" t="str">
        <f>IF(AND(ALT[[#This Row],[DATE]]&gt;=DATE(2023,6,1),ALT[[#This Row],[DATE]]&lt;=DATE(2024,5,31)),"Y","N")</f>
        <v>N</v>
      </c>
      <c r="Q8906" t="str">
        <f>LEFT(ALT[[#This Row],[DATEMTH]],4)</f>
        <v>2023</v>
      </c>
    </row>
    <row r="8907" spans="1:17" x14ac:dyDescent="0.25">
      <c r="A8907" t="s">
        <v>87</v>
      </c>
      <c r="B8907" t="s">
        <v>111</v>
      </c>
      <c r="C8907" t="s">
        <v>19</v>
      </c>
      <c r="D8907" t="s">
        <v>17</v>
      </c>
      <c r="E8907" s="14">
        <v>1568172.6633149993</v>
      </c>
      <c r="F8907" s="14">
        <v>5459140.5693730069</v>
      </c>
      <c r="G8907" s="13">
        <v>0.28725632604384593</v>
      </c>
      <c r="H8907" s="12">
        <v>-69312137.180000007</v>
      </c>
      <c r="I8907" s="12">
        <v>-19.910349876573857</v>
      </c>
      <c r="J8907" t="s">
        <v>25</v>
      </c>
      <c r="K8907" s="14">
        <v>1013314.3413290004</v>
      </c>
      <c r="L8907" s="14">
        <v>1568172.6633150005</v>
      </c>
      <c r="M8907" s="13">
        <v>0.64617523633330609</v>
      </c>
      <c r="N8907" s="12">
        <v>-12.865575036973924</v>
      </c>
      <c r="O8907" s="2">
        <f>DATE(LEFT(ALT[[#This Row],[DATEMTH]],4),RIGHT(ALT[[#This Row],[DATEMTH]],2),1)</f>
        <v>44958</v>
      </c>
      <c r="P8907" t="str">
        <f>IF(AND(ALT[[#This Row],[DATE]]&gt;=DATE(2023,6,1),ALT[[#This Row],[DATE]]&lt;=DATE(2024,5,31)),"Y","N")</f>
        <v>N</v>
      </c>
      <c r="Q8907" t="str">
        <f>LEFT(ALT[[#This Row],[DATEMTH]],4)</f>
        <v>2023</v>
      </c>
    </row>
    <row r="8908" spans="1:17" x14ac:dyDescent="0.25">
      <c r="A8908" t="s">
        <v>87</v>
      </c>
      <c r="B8908" t="s">
        <v>111</v>
      </c>
      <c r="C8908" t="s">
        <v>19</v>
      </c>
      <c r="D8908" t="s">
        <v>17</v>
      </c>
      <c r="E8908" s="14">
        <v>1568172.6633149993</v>
      </c>
      <c r="F8908" s="14">
        <v>5459140.5693730069</v>
      </c>
      <c r="G8908" s="13">
        <v>0.28725632604384593</v>
      </c>
      <c r="H8908" s="12">
        <v>-69312137.180000007</v>
      </c>
      <c r="I8908" s="12">
        <v>-19.910349876573857</v>
      </c>
      <c r="J8908" t="s">
        <v>16</v>
      </c>
      <c r="K8908" s="14">
        <v>469.66973099999984</v>
      </c>
      <c r="L8908" s="14">
        <v>1568172.6633150005</v>
      </c>
      <c r="M8908" s="13">
        <v>2.9950128706309224E-4</v>
      </c>
      <c r="N8908" s="12">
        <v>-5.9631754139103498E-3</v>
      </c>
      <c r="O8908" s="2">
        <f>DATE(LEFT(ALT[[#This Row],[DATEMTH]],4),RIGHT(ALT[[#This Row],[DATEMTH]],2),1)</f>
        <v>44958</v>
      </c>
      <c r="P8908" t="str">
        <f>IF(AND(ALT[[#This Row],[DATE]]&gt;=DATE(2023,6,1),ALT[[#This Row],[DATE]]&lt;=DATE(2024,5,31)),"Y","N")</f>
        <v>N</v>
      </c>
      <c r="Q8908" t="str">
        <f>LEFT(ALT[[#This Row],[DATEMTH]],4)</f>
        <v>2023</v>
      </c>
    </row>
    <row r="8909" spans="1:17" x14ac:dyDescent="0.25">
      <c r="A8909" t="s">
        <v>87</v>
      </c>
      <c r="B8909" t="s">
        <v>111</v>
      </c>
      <c r="C8909" t="s">
        <v>19</v>
      </c>
      <c r="D8909" t="s">
        <v>17</v>
      </c>
      <c r="E8909" s="14">
        <v>1568172.6633149993</v>
      </c>
      <c r="F8909" s="14">
        <v>5459140.5693730069</v>
      </c>
      <c r="G8909" s="13">
        <v>0.28725632604384593</v>
      </c>
      <c r="H8909" s="12">
        <v>-69312137.180000007</v>
      </c>
      <c r="I8909" s="12">
        <v>-19.910349876573857</v>
      </c>
      <c r="J8909" t="s">
        <v>26</v>
      </c>
      <c r="K8909" s="14">
        <v>75391.956639999989</v>
      </c>
      <c r="L8909" s="14">
        <v>1568172.6633150005</v>
      </c>
      <c r="M8909" s="13">
        <v>4.8076310985186409E-2</v>
      </c>
      <c r="N8909" s="12">
        <v>-0.95721617249003255</v>
      </c>
      <c r="O8909" s="2">
        <f>DATE(LEFT(ALT[[#This Row],[DATEMTH]],4),RIGHT(ALT[[#This Row],[DATEMTH]],2),1)</f>
        <v>44958</v>
      </c>
      <c r="P8909" t="str">
        <f>IF(AND(ALT[[#This Row],[DATE]]&gt;=DATE(2023,6,1),ALT[[#This Row],[DATE]]&lt;=DATE(2024,5,31)),"Y","N")</f>
        <v>N</v>
      </c>
      <c r="Q8909" t="str">
        <f>LEFT(ALT[[#This Row],[DATEMTH]],4)</f>
        <v>2023</v>
      </c>
    </row>
    <row r="8910" spans="1:17" x14ac:dyDescent="0.25">
      <c r="A8910" t="s">
        <v>87</v>
      </c>
      <c r="B8910" t="s">
        <v>111</v>
      </c>
      <c r="C8910" t="s">
        <v>20</v>
      </c>
      <c r="D8910" t="s">
        <v>17</v>
      </c>
      <c r="E8910" s="14">
        <v>1490985.2786870005</v>
      </c>
      <c r="F8910" s="14">
        <v>5459140.5693730069</v>
      </c>
      <c r="G8910" s="13">
        <v>0.27311721684760409</v>
      </c>
      <c r="H8910" s="12">
        <v>-69312137.180000007</v>
      </c>
      <c r="I8910" s="12">
        <v>-18.930338000360944</v>
      </c>
      <c r="J8910" t="s">
        <v>25</v>
      </c>
      <c r="K8910" s="14">
        <v>227400.68503500009</v>
      </c>
      <c r="L8910" s="14">
        <v>1490985.2786870003</v>
      </c>
      <c r="M8910" s="13">
        <v>0.15251705585936767</v>
      </c>
      <c r="N8910" s="12">
        <v>-2.8871994182377607</v>
      </c>
      <c r="O8910" s="2">
        <f>DATE(LEFT(ALT[[#This Row],[DATEMTH]],4),RIGHT(ALT[[#This Row],[DATEMTH]],2),1)</f>
        <v>44958</v>
      </c>
      <c r="P8910" t="str">
        <f>IF(AND(ALT[[#This Row],[DATE]]&gt;=DATE(2023,6,1),ALT[[#This Row],[DATE]]&lt;=DATE(2024,5,31)),"Y","N")</f>
        <v>N</v>
      </c>
      <c r="Q8910" t="str">
        <f>LEFT(ALT[[#This Row],[DATEMTH]],4)</f>
        <v>2023</v>
      </c>
    </row>
    <row r="8911" spans="1:17" x14ac:dyDescent="0.25">
      <c r="A8911" t="s">
        <v>87</v>
      </c>
      <c r="B8911" t="s">
        <v>111</v>
      </c>
      <c r="C8911" t="s">
        <v>20</v>
      </c>
      <c r="D8911" t="s">
        <v>17</v>
      </c>
      <c r="E8911" s="14">
        <v>1490985.2786870005</v>
      </c>
      <c r="F8911" s="14">
        <v>5459140.5693730069</v>
      </c>
      <c r="G8911" s="13">
        <v>0.27311721684760409</v>
      </c>
      <c r="H8911" s="12">
        <v>-69312137.180000007</v>
      </c>
      <c r="I8911" s="12">
        <v>-18.930338000360944</v>
      </c>
      <c r="J8911" t="s">
        <v>24</v>
      </c>
      <c r="K8911" s="14">
        <v>749299.51411900006</v>
      </c>
      <c r="L8911" s="14">
        <v>1490985.2786870003</v>
      </c>
      <c r="M8911" s="13">
        <v>0.50255326114209009</v>
      </c>
      <c r="N8911" s="12">
        <v>-9.5135030966034257</v>
      </c>
      <c r="O8911" s="2">
        <f>DATE(LEFT(ALT[[#This Row],[DATEMTH]],4),RIGHT(ALT[[#This Row],[DATEMTH]],2),1)</f>
        <v>44958</v>
      </c>
      <c r="P8911" t="str">
        <f>IF(AND(ALT[[#This Row],[DATE]]&gt;=DATE(2023,6,1),ALT[[#This Row],[DATE]]&lt;=DATE(2024,5,31)),"Y","N")</f>
        <v>N</v>
      </c>
      <c r="Q8911" t="str">
        <f>LEFT(ALT[[#This Row],[DATEMTH]],4)</f>
        <v>2023</v>
      </c>
    </row>
    <row r="8912" spans="1:17" x14ac:dyDescent="0.25">
      <c r="A8912" t="s">
        <v>87</v>
      </c>
      <c r="B8912" t="s">
        <v>111</v>
      </c>
      <c r="C8912" t="s">
        <v>20</v>
      </c>
      <c r="D8912" t="s">
        <v>17</v>
      </c>
      <c r="E8912" s="14">
        <v>1490985.2786870005</v>
      </c>
      <c r="F8912" s="14">
        <v>5459140.5693730069</v>
      </c>
      <c r="G8912" s="13">
        <v>0.27311721684760409</v>
      </c>
      <c r="H8912" s="12">
        <v>-69312137.180000007</v>
      </c>
      <c r="I8912" s="12">
        <v>-18.930338000360944</v>
      </c>
      <c r="J8912" t="s">
        <v>16</v>
      </c>
      <c r="K8912" s="14">
        <v>415873.96343599993</v>
      </c>
      <c r="L8912" s="14">
        <v>1490985.2786870003</v>
      </c>
      <c r="M8912" s="13">
        <v>0.27892559999132194</v>
      </c>
      <c r="N8912" s="12">
        <v>-5.2801558847891981</v>
      </c>
      <c r="O8912" s="2">
        <f>DATE(LEFT(ALT[[#This Row],[DATEMTH]],4),RIGHT(ALT[[#This Row],[DATEMTH]],2),1)</f>
        <v>44958</v>
      </c>
      <c r="P8912" t="str">
        <f>IF(AND(ALT[[#This Row],[DATE]]&gt;=DATE(2023,6,1),ALT[[#This Row],[DATE]]&lt;=DATE(2024,5,31)),"Y","N")</f>
        <v>N</v>
      </c>
      <c r="Q8912" t="str">
        <f>LEFT(ALT[[#This Row],[DATEMTH]],4)</f>
        <v>2023</v>
      </c>
    </row>
    <row r="8913" spans="1:17" x14ac:dyDescent="0.25">
      <c r="A8913" t="s">
        <v>87</v>
      </c>
      <c r="B8913" t="s">
        <v>111</v>
      </c>
      <c r="C8913" t="s">
        <v>20</v>
      </c>
      <c r="D8913" t="s">
        <v>17</v>
      </c>
      <c r="E8913" s="14">
        <v>1490985.2786870005</v>
      </c>
      <c r="F8913" s="14">
        <v>5459140.5693730069</v>
      </c>
      <c r="G8913" s="13">
        <v>0.27311721684760409</v>
      </c>
      <c r="H8913" s="12">
        <v>-69312137.180000007</v>
      </c>
      <c r="I8913" s="12">
        <v>-18.930338000360944</v>
      </c>
      <c r="J8913" t="s">
        <v>26</v>
      </c>
      <c r="K8913" s="14">
        <v>98411.116097000035</v>
      </c>
      <c r="L8913" s="14">
        <v>1490985.2786870003</v>
      </c>
      <c r="M8913" s="13">
        <v>6.6004083007220146E-2</v>
      </c>
      <c r="N8913" s="12">
        <v>-1.2494796007305575</v>
      </c>
      <c r="O8913" s="2">
        <f>DATE(LEFT(ALT[[#This Row],[DATEMTH]],4),RIGHT(ALT[[#This Row],[DATEMTH]],2),1)</f>
        <v>44958</v>
      </c>
      <c r="P8913" t="str">
        <f>IF(AND(ALT[[#This Row],[DATE]]&gt;=DATE(2023,6,1),ALT[[#This Row],[DATE]]&lt;=DATE(2024,5,31)),"Y","N")</f>
        <v>N</v>
      </c>
      <c r="Q8913" t="str">
        <f>LEFT(ALT[[#This Row],[DATEMTH]],4)</f>
        <v>2023</v>
      </c>
    </row>
    <row r="8914" spans="1:17" x14ac:dyDescent="0.25">
      <c r="A8914" t="s">
        <v>87</v>
      </c>
      <c r="B8914" t="s">
        <v>111</v>
      </c>
      <c r="C8914" t="s">
        <v>15</v>
      </c>
      <c r="D8914" t="s">
        <v>23</v>
      </c>
      <c r="E8914" s="14">
        <v>840889.1151220001</v>
      </c>
      <c r="F8914" s="14">
        <v>5459140.5693730069</v>
      </c>
      <c r="G8914" s="13">
        <v>0.15403324102690727</v>
      </c>
      <c r="H8914" s="12">
        <v>-4260322.5</v>
      </c>
      <c r="I8914" s="12">
        <v>-0.65623128249485618</v>
      </c>
      <c r="J8914" t="s">
        <v>16</v>
      </c>
      <c r="K8914" s="14">
        <v>264317.16002499993</v>
      </c>
      <c r="L8914" s="14">
        <v>840889.1151220001</v>
      </c>
      <c r="M8914" s="13">
        <v>0.31433057613862864</v>
      </c>
      <c r="N8914" s="12">
        <v>-0.20627355710679932</v>
      </c>
      <c r="O8914" s="2">
        <f>DATE(LEFT(ALT[[#This Row],[DATEMTH]],4),RIGHT(ALT[[#This Row],[DATEMTH]],2),1)</f>
        <v>44958</v>
      </c>
      <c r="P8914" t="str">
        <f>IF(AND(ALT[[#This Row],[DATE]]&gt;=DATE(2023,6,1),ALT[[#This Row],[DATE]]&lt;=DATE(2024,5,31)),"Y","N")</f>
        <v>N</v>
      </c>
      <c r="Q8914" t="str">
        <f>LEFT(ALT[[#This Row],[DATEMTH]],4)</f>
        <v>2023</v>
      </c>
    </row>
    <row r="8915" spans="1:17" x14ac:dyDescent="0.25">
      <c r="A8915" t="s">
        <v>87</v>
      </c>
      <c r="B8915" t="s">
        <v>111</v>
      </c>
      <c r="C8915" t="s">
        <v>15</v>
      </c>
      <c r="D8915" t="s">
        <v>23</v>
      </c>
      <c r="E8915" s="14">
        <v>840889.1151220001</v>
      </c>
      <c r="F8915" s="14">
        <v>5459140.5693730069</v>
      </c>
      <c r="G8915" s="13">
        <v>0.15403324102690727</v>
      </c>
      <c r="H8915" s="12">
        <v>-4260322.5</v>
      </c>
      <c r="I8915" s="12">
        <v>-0.65623128249485618</v>
      </c>
      <c r="J8915" t="s">
        <v>24</v>
      </c>
      <c r="K8915" s="14">
        <v>346008.56483400019</v>
      </c>
      <c r="L8915" s="14">
        <v>840889.1151220001</v>
      </c>
      <c r="M8915" s="13">
        <v>0.41147941935697391</v>
      </c>
      <c r="N8915" s="12">
        <v>-0.27002566708486575</v>
      </c>
      <c r="O8915" s="2">
        <f>DATE(LEFT(ALT[[#This Row],[DATEMTH]],4),RIGHT(ALT[[#This Row],[DATEMTH]],2),1)</f>
        <v>44958</v>
      </c>
      <c r="P8915" t="str">
        <f>IF(AND(ALT[[#This Row],[DATE]]&gt;=DATE(2023,6,1),ALT[[#This Row],[DATE]]&lt;=DATE(2024,5,31)),"Y","N")</f>
        <v>N</v>
      </c>
      <c r="Q8915" t="str">
        <f>LEFT(ALT[[#This Row],[DATEMTH]],4)</f>
        <v>2023</v>
      </c>
    </row>
    <row r="8916" spans="1:17" x14ac:dyDescent="0.25">
      <c r="A8916" t="s">
        <v>87</v>
      </c>
      <c r="B8916" t="s">
        <v>111</v>
      </c>
      <c r="C8916" t="s">
        <v>15</v>
      </c>
      <c r="D8916" t="s">
        <v>23</v>
      </c>
      <c r="E8916" s="14">
        <v>840889.1151220001</v>
      </c>
      <c r="F8916" s="14">
        <v>5459140.5693730069</v>
      </c>
      <c r="G8916" s="13">
        <v>0.15403324102690727</v>
      </c>
      <c r="H8916" s="12">
        <v>-4260322.5</v>
      </c>
      <c r="I8916" s="12">
        <v>-0.65623128249485618</v>
      </c>
      <c r="J8916" t="s">
        <v>25</v>
      </c>
      <c r="K8916" s="14">
        <v>112191.49726700004</v>
      </c>
      <c r="L8916" s="14">
        <v>840889.1151220001</v>
      </c>
      <c r="M8916" s="13">
        <v>0.13342008506165856</v>
      </c>
      <c r="N8916" s="12">
        <v>-8.7554433530585007E-2</v>
      </c>
      <c r="O8916" s="2">
        <f>DATE(LEFT(ALT[[#This Row],[DATEMTH]],4),RIGHT(ALT[[#This Row],[DATEMTH]],2),1)</f>
        <v>44958</v>
      </c>
      <c r="P8916" t="str">
        <f>IF(AND(ALT[[#This Row],[DATE]]&gt;=DATE(2023,6,1),ALT[[#This Row],[DATE]]&lt;=DATE(2024,5,31)),"Y","N")</f>
        <v>N</v>
      </c>
      <c r="Q8916" t="str">
        <f>LEFT(ALT[[#This Row],[DATEMTH]],4)</f>
        <v>2023</v>
      </c>
    </row>
    <row r="8917" spans="1:17" x14ac:dyDescent="0.25">
      <c r="A8917" t="s">
        <v>87</v>
      </c>
      <c r="B8917" t="s">
        <v>111</v>
      </c>
      <c r="C8917" t="s">
        <v>15</v>
      </c>
      <c r="D8917" t="s">
        <v>23</v>
      </c>
      <c r="E8917" s="14">
        <v>840889.1151220001</v>
      </c>
      <c r="F8917" s="14">
        <v>5459140.5693730069</v>
      </c>
      <c r="G8917" s="13">
        <v>0.15403324102690727</v>
      </c>
      <c r="H8917" s="12">
        <v>-4260322.5</v>
      </c>
      <c r="I8917" s="12">
        <v>-0.65623128249485618</v>
      </c>
      <c r="J8917" t="s">
        <v>26</v>
      </c>
      <c r="K8917" s="14">
        <v>118371.892996</v>
      </c>
      <c r="L8917" s="14">
        <v>840889.1151220001</v>
      </c>
      <c r="M8917" s="13">
        <v>0.14076991944273895</v>
      </c>
      <c r="N8917" s="12">
        <v>-9.2377624772606165E-2</v>
      </c>
      <c r="O8917" s="2">
        <f>DATE(LEFT(ALT[[#This Row],[DATEMTH]],4),RIGHT(ALT[[#This Row],[DATEMTH]],2),1)</f>
        <v>44958</v>
      </c>
      <c r="P8917" t="str">
        <f>IF(AND(ALT[[#This Row],[DATE]]&gt;=DATE(2023,6,1),ALT[[#This Row],[DATE]]&lt;=DATE(2024,5,31)),"Y","N")</f>
        <v>N</v>
      </c>
      <c r="Q8917" t="str">
        <f>LEFT(ALT[[#This Row],[DATEMTH]],4)</f>
        <v>2023</v>
      </c>
    </row>
    <row r="8918" spans="1:17" x14ac:dyDescent="0.25">
      <c r="A8918" t="s">
        <v>87</v>
      </c>
      <c r="B8918" t="s">
        <v>111</v>
      </c>
      <c r="C8918" t="s">
        <v>18</v>
      </c>
      <c r="D8918" t="s">
        <v>23</v>
      </c>
      <c r="E8918" s="14">
        <v>1559093.5122490018</v>
      </c>
      <c r="F8918" s="14">
        <v>5459140.5693730069</v>
      </c>
      <c r="G8918" s="13">
        <v>0.28559321608164173</v>
      </c>
      <c r="H8918" s="12">
        <v>-4260322.5</v>
      </c>
      <c r="I8918" s="12">
        <v>-1.2167192043199799</v>
      </c>
      <c r="J8918" t="s">
        <v>24</v>
      </c>
      <c r="K8918" s="14">
        <v>401138.38186199998</v>
      </c>
      <c r="L8918" s="14">
        <v>1559093.5122490001</v>
      </c>
      <c r="M8918" s="13">
        <v>0.25728949463932788</v>
      </c>
      <c r="N8918" s="12">
        <v>-0.31304906919745273</v>
      </c>
      <c r="O8918" s="2">
        <f>DATE(LEFT(ALT[[#This Row],[DATEMTH]],4),RIGHT(ALT[[#This Row],[DATEMTH]],2),1)</f>
        <v>44958</v>
      </c>
      <c r="P8918" t="str">
        <f>IF(AND(ALT[[#This Row],[DATE]]&gt;=DATE(2023,6,1),ALT[[#This Row],[DATE]]&lt;=DATE(2024,5,31)),"Y","N")</f>
        <v>N</v>
      </c>
      <c r="Q8918" t="str">
        <f>LEFT(ALT[[#This Row],[DATEMTH]],4)</f>
        <v>2023</v>
      </c>
    </row>
    <row r="8919" spans="1:17" x14ac:dyDescent="0.25">
      <c r="A8919" t="s">
        <v>87</v>
      </c>
      <c r="B8919" t="s">
        <v>111</v>
      </c>
      <c r="C8919" t="s">
        <v>18</v>
      </c>
      <c r="D8919" t="s">
        <v>23</v>
      </c>
      <c r="E8919" s="14">
        <v>1559093.5122490018</v>
      </c>
      <c r="F8919" s="14">
        <v>5459140.5693730069</v>
      </c>
      <c r="G8919" s="13">
        <v>0.28559321608164173</v>
      </c>
      <c r="H8919" s="12">
        <v>-4260322.5</v>
      </c>
      <c r="I8919" s="12">
        <v>-1.2167192043199799</v>
      </c>
      <c r="J8919" t="s">
        <v>16</v>
      </c>
      <c r="K8919" s="14">
        <v>533626.46608899999</v>
      </c>
      <c r="L8919" s="14">
        <v>1559093.5122490001</v>
      </c>
      <c r="M8919" s="13">
        <v>0.34226713272588838</v>
      </c>
      <c r="N8919" s="12">
        <v>-0.41644299339512386</v>
      </c>
      <c r="O8919" s="2">
        <f>DATE(LEFT(ALT[[#This Row],[DATEMTH]],4),RIGHT(ALT[[#This Row],[DATEMTH]],2),1)</f>
        <v>44958</v>
      </c>
      <c r="P8919" t="str">
        <f>IF(AND(ALT[[#This Row],[DATE]]&gt;=DATE(2023,6,1),ALT[[#This Row],[DATE]]&lt;=DATE(2024,5,31)),"Y","N")</f>
        <v>N</v>
      </c>
      <c r="Q8919" t="str">
        <f>LEFT(ALT[[#This Row],[DATEMTH]],4)</f>
        <v>2023</v>
      </c>
    </row>
    <row r="8920" spans="1:17" x14ac:dyDescent="0.25">
      <c r="A8920" t="s">
        <v>87</v>
      </c>
      <c r="B8920" t="s">
        <v>111</v>
      </c>
      <c r="C8920" t="s">
        <v>18</v>
      </c>
      <c r="D8920" t="s">
        <v>23</v>
      </c>
      <c r="E8920" s="14">
        <v>1559093.5122490018</v>
      </c>
      <c r="F8920" s="14">
        <v>5459140.5693730069</v>
      </c>
      <c r="G8920" s="13">
        <v>0.28559321608164173</v>
      </c>
      <c r="H8920" s="12">
        <v>-4260322.5</v>
      </c>
      <c r="I8920" s="12">
        <v>-1.2167192043199799</v>
      </c>
      <c r="J8920" t="s">
        <v>25</v>
      </c>
      <c r="K8920" s="14">
        <v>196914.48247099997</v>
      </c>
      <c r="L8920" s="14">
        <v>1559093.5122490001</v>
      </c>
      <c r="M8920" s="13">
        <v>0.12630062335834485</v>
      </c>
      <c r="N8920" s="12">
        <v>-0.15367239395768281</v>
      </c>
      <c r="O8920" s="2">
        <f>DATE(LEFT(ALT[[#This Row],[DATEMTH]],4),RIGHT(ALT[[#This Row],[DATEMTH]],2),1)</f>
        <v>44958</v>
      </c>
      <c r="P8920" t="str">
        <f>IF(AND(ALT[[#This Row],[DATE]]&gt;=DATE(2023,6,1),ALT[[#This Row],[DATE]]&lt;=DATE(2024,5,31)),"Y","N")</f>
        <v>N</v>
      </c>
      <c r="Q8920" t="str">
        <f>LEFT(ALT[[#This Row],[DATEMTH]],4)</f>
        <v>2023</v>
      </c>
    </row>
    <row r="8921" spans="1:17" x14ac:dyDescent="0.25">
      <c r="A8921" t="s">
        <v>87</v>
      </c>
      <c r="B8921" t="s">
        <v>111</v>
      </c>
      <c r="C8921" t="s">
        <v>18</v>
      </c>
      <c r="D8921" t="s">
        <v>23</v>
      </c>
      <c r="E8921" s="14">
        <v>1559093.5122490018</v>
      </c>
      <c r="F8921" s="14">
        <v>5459140.5693730069</v>
      </c>
      <c r="G8921" s="13">
        <v>0.28559321608164173</v>
      </c>
      <c r="H8921" s="12">
        <v>-4260322.5</v>
      </c>
      <c r="I8921" s="12">
        <v>-1.2167192043199799</v>
      </c>
      <c r="J8921" t="s">
        <v>26</v>
      </c>
      <c r="K8921" s="14">
        <v>427414.18182700017</v>
      </c>
      <c r="L8921" s="14">
        <v>1559093.5122490001</v>
      </c>
      <c r="M8921" s="13">
        <v>0.27414274927643889</v>
      </c>
      <c r="N8921" s="12">
        <v>-0.33355474776972049</v>
      </c>
      <c r="O8921" s="2">
        <f>DATE(LEFT(ALT[[#This Row],[DATEMTH]],4),RIGHT(ALT[[#This Row],[DATEMTH]],2),1)</f>
        <v>44958</v>
      </c>
      <c r="P8921" t="str">
        <f>IF(AND(ALT[[#This Row],[DATE]]&gt;=DATE(2023,6,1),ALT[[#This Row],[DATE]]&lt;=DATE(2024,5,31)),"Y","N")</f>
        <v>N</v>
      </c>
      <c r="Q8921" t="str">
        <f>LEFT(ALT[[#This Row],[DATEMTH]],4)</f>
        <v>2023</v>
      </c>
    </row>
    <row r="8922" spans="1:17" x14ac:dyDescent="0.25">
      <c r="A8922" t="s">
        <v>87</v>
      </c>
      <c r="B8922" t="s">
        <v>111</v>
      </c>
      <c r="C8922" t="s">
        <v>19</v>
      </c>
      <c r="D8922" t="s">
        <v>23</v>
      </c>
      <c r="E8922" s="14">
        <v>1568172.6633149993</v>
      </c>
      <c r="F8922" s="14">
        <v>5459140.5693730069</v>
      </c>
      <c r="G8922" s="13">
        <v>0.28725632604384593</v>
      </c>
      <c r="H8922" s="12">
        <v>-4260322.5</v>
      </c>
      <c r="I8922" s="12">
        <v>-1.2238045891119327</v>
      </c>
      <c r="J8922" t="s">
        <v>24</v>
      </c>
      <c r="K8922" s="14">
        <v>478996.69561500015</v>
      </c>
      <c r="L8922" s="14">
        <v>1568172.6633150005</v>
      </c>
      <c r="M8922" s="13">
        <v>0.3054489513944445</v>
      </c>
      <c r="N8922" s="12">
        <v>-0.37380982845594884</v>
      </c>
      <c r="O8922" s="2">
        <f>DATE(LEFT(ALT[[#This Row],[DATEMTH]],4),RIGHT(ALT[[#This Row],[DATEMTH]],2),1)</f>
        <v>44958</v>
      </c>
      <c r="P8922" t="str">
        <f>IF(AND(ALT[[#This Row],[DATE]]&gt;=DATE(2023,6,1),ALT[[#This Row],[DATE]]&lt;=DATE(2024,5,31)),"Y","N")</f>
        <v>N</v>
      </c>
      <c r="Q8922" t="str">
        <f>LEFT(ALT[[#This Row],[DATEMTH]],4)</f>
        <v>2023</v>
      </c>
    </row>
    <row r="8923" spans="1:17" x14ac:dyDescent="0.25">
      <c r="A8923" t="s">
        <v>87</v>
      </c>
      <c r="B8923" t="s">
        <v>111</v>
      </c>
      <c r="C8923" t="s">
        <v>19</v>
      </c>
      <c r="D8923" t="s">
        <v>23</v>
      </c>
      <c r="E8923" s="14">
        <v>1568172.6633149993</v>
      </c>
      <c r="F8923" s="14">
        <v>5459140.5693730069</v>
      </c>
      <c r="G8923" s="13">
        <v>0.28725632604384593</v>
      </c>
      <c r="H8923" s="12">
        <v>-4260322.5</v>
      </c>
      <c r="I8923" s="12">
        <v>-1.2238045891119327</v>
      </c>
      <c r="J8923" t="s">
        <v>25</v>
      </c>
      <c r="K8923" s="14">
        <v>1013314.3413290004</v>
      </c>
      <c r="L8923" s="14">
        <v>1568172.6633150005</v>
      </c>
      <c r="M8923" s="13">
        <v>0.64617523633330609</v>
      </c>
      <c r="N8923" s="12">
        <v>-0.79079221959518764</v>
      </c>
      <c r="O8923" s="2">
        <f>DATE(LEFT(ALT[[#This Row],[DATEMTH]],4),RIGHT(ALT[[#This Row],[DATEMTH]],2),1)</f>
        <v>44958</v>
      </c>
      <c r="P8923" t="str">
        <f>IF(AND(ALT[[#This Row],[DATE]]&gt;=DATE(2023,6,1),ALT[[#This Row],[DATE]]&lt;=DATE(2024,5,31)),"Y","N")</f>
        <v>N</v>
      </c>
      <c r="Q8923" t="str">
        <f>LEFT(ALT[[#This Row],[DATEMTH]],4)</f>
        <v>2023</v>
      </c>
    </row>
    <row r="8924" spans="1:17" x14ac:dyDescent="0.25">
      <c r="A8924" t="s">
        <v>87</v>
      </c>
      <c r="B8924" t="s">
        <v>111</v>
      </c>
      <c r="C8924" t="s">
        <v>19</v>
      </c>
      <c r="D8924" t="s">
        <v>23</v>
      </c>
      <c r="E8924" s="14">
        <v>1568172.6633149993</v>
      </c>
      <c r="F8924" s="14">
        <v>5459140.5693730069</v>
      </c>
      <c r="G8924" s="13">
        <v>0.28725632604384593</v>
      </c>
      <c r="H8924" s="12">
        <v>-4260322.5</v>
      </c>
      <c r="I8924" s="12">
        <v>-1.2238045891119327</v>
      </c>
      <c r="J8924" t="s">
        <v>16</v>
      </c>
      <c r="K8924" s="14">
        <v>469.66973099999984</v>
      </c>
      <c r="L8924" s="14">
        <v>1568172.6633150005</v>
      </c>
      <c r="M8924" s="13">
        <v>2.9950128706309224E-4</v>
      </c>
      <c r="N8924" s="12">
        <v>-3.6653104955274262E-4</v>
      </c>
      <c r="O8924" s="2">
        <f>DATE(LEFT(ALT[[#This Row],[DATEMTH]],4),RIGHT(ALT[[#This Row],[DATEMTH]],2),1)</f>
        <v>44958</v>
      </c>
      <c r="P8924" t="str">
        <f>IF(AND(ALT[[#This Row],[DATE]]&gt;=DATE(2023,6,1),ALT[[#This Row],[DATE]]&lt;=DATE(2024,5,31)),"Y","N")</f>
        <v>N</v>
      </c>
      <c r="Q8924" t="str">
        <f>LEFT(ALT[[#This Row],[DATEMTH]],4)</f>
        <v>2023</v>
      </c>
    </row>
    <row r="8925" spans="1:17" x14ac:dyDescent="0.25">
      <c r="A8925" t="s">
        <v>87</v>
      </c>
      <c r="B8925" t="s">
        <v>111</v>
      </c>
      <c r="C8925" t="s">
        <v>19</v>
      </c>
      <c r="D8925" t="s">
        <v>23</v>
      </c>
      <c r="E8925" s="14">
        <v>1568172.6633149993</v>
      </c>
      <c r="F8925" s="14">
        <v>5459140.5693730069</v>
      </c>
      <c r="G8925" s="13">
        <v>0.28725632604384593</v>
      </c>
      <c r="H8925" s="12">
        <v>-4260322.5</v>
      </c>
      <c r="I8925" s="12">
        <v>-1.2238045891119327</v>
      </c>
      <c r="J8925" t="s">
        <v>26</v>
      </c>
      <c r="K8925" s="14">
        <v>75391.956639999989</v>
      </c>
      <c r="L8925" s="14">
        <v>1568172.6633150005</v>
      </c>
      <c r="M8925" s="13">
        <v>4.8076310985186409E-2</v>
      </c>
      <c r="N8925" s="12">
        <v>-5.8836010011243549E-2</v>
      </c>
      <c r="O8925" s="2">
        <f>DATE(LEFT(ALT[[#This Row],[DATEMTH]],4),RIGHT(ALT[[#This Row],[DATEMTH]],2),1)</f>
        <v>44958</v>
      </c>
      <c r="P8925" t="str">
        <f>IF(AND(ALT[[#This Row],[DATE]]&gt;=DATE(2023,6,1),ALT[[#This Row],[DATE]]&lt;=DATE(2024,5,31)),"Y","N")</f>
        <v>N</v>
      </c>
      <c r="Q8925" t="str">
        <f>LEFT(ALT[[#This Row],[DATEMTH]],4)</f>
        <v>2023</v>
      </c>
    </row>
    <row r="8926" spans="1:17" x14ac:dyDescent="0.25">
      <c r="A8926" t="s">
        <v>87</v>
      </c>
      <c r="B8926" t="s">
        <v>111</v>
      </c>
      <c r="C8926" t="s">
        <v>20</v>
      </c>
      <c r="D8926" t="s">
        <v>23</v>
      </c>
      <c r="E8926" s="14">
        <v>1490985.2786870005</v>
      </c>
      <c r="F8926" s="14">
        <v>5459140.5693730069</v>
      </c>
      <c r="G8926" s="13">
        <v>0.27311721684760409</v>
      </c>
      <c r="H8926" s="12">
        <v>-4260322.5</v>
      </c>
      <c r="I8926" s="12">
        <v>-1.1635674240732268</v>
      </c>
      <c r="J8926" t="s">
        <v>25</v>
      </c>
      <c r="K8926" s="14">
        <v>227400.68503500009</v>
      </c>
      <c r="L8926" s="14">
        <v>1490985.2786870003</v>
      </c>
      <c r="M8926" s="13">
        <v>0.15251705585936767</v>
      </c>
      <c r="N8926" s="12">
        <v>-0.17746387781351688</v>
      </c>
      <c r="O8926" s="2">
        <f>DATE(LEFT(ALT[[#This Row],[DATEMTH]],4),RIGHT(ALT[[#This Row],[DATEMTH]],2),1)</f>
        <v>44958</v>
      </c>
      <c r="P8926" t="str">
        <f>IF(AND(ALT[[#This Row],[DATE]]&gt;=DATE(2023,6,1),ALT[[#This Row],[DATE]]&lt;=DATE(2024,5,31)),"Y","N")</f>
        <v>N</v>
      </c>
      <c r="Q8926" t="str">
        <f>LEFT(ALT[[#This Row],[DATEMTH]],4)</f>
        <v>2023</v>
      </c>
    </row>
    <row r="8927" spans="1:17" x14ac:dyDescent="0.25">
      <c r="A8927" t="s">
        <v>87</v>
      </c>
      <c r="B8927" t="s">
        <v>111</v>
      </c>
      <c r="C8927" t="s">
        <v>20</v>
      </c>
      <c r="D8927" t="s">
        <v>23</v>
      </c>
      <c r="E8927" s="14">
        <v>1490985.2786870005</v>
      </c>
      <c r="F8927" s="14">
        <v>5459140.5693730069</v>
      </c>
      <c r="G8927" s="13">
        <v>0.27311721684760409</v>
      </c>
      <c r="H8927" s="12">
        <v>-4260322.5</v>
      </c>
      <c r="I8927" s="12">
        <v>-1.1635674240732268</v>
      </c>
      <c r="J8927" t="s">
        <v>24</v>
      </c>
      <c r="K8927" s="14">
        <v>749299.51411900006</v>
      </c>
      <c r="L8927" s="14">
        <v>1490985.2786870003</v>
      </c>
      <c r="M8927" s="13">
        <v>0.50255326114209009</v>
      </c>
      <c r="N8927" s="12">
        <v>-0.58475460352670139</v>
      </c>
      <c r="O8927" s="2">
        <f>DATE(LEFT(ALT[[#This Row],[DATEMTH]],4),RIGHT(ALT[[#This Row],[DATEMTH]],2),1)</f>
        <v>44958</v>
      </c>
      <c r="P8927" t="str">
        <f>IF(AND(ALT[[#This Row],[DATE]]&gt;=DATE(2023,6,1),ALT[[#This Row],[DATE]]&lt;=DATE(2024,5,31)),"Y","N")</f>
        <v>N</v>
      </c>
      <c r="Q8927" t="str">
        <f>LEFT(ALT[[#This Row],[DATEMTH]],4)</f>
        <v>2023</v>
      </c>
    </row>
    <row r="8928" spans="1:17" x14ac:dyDescent="0.25">
      <c r="A8928" t="s">
        <v>87</v>
      </c>
      <c r="B8928" t="s">
        <v>111</v>
      </c>
      <c r="C8928" t="s">
        <v>20</v>
      </c>
      <c r="D8928" t="s">
        <v>23</v>
      </c>
      <c r="E8928" s="14">
        <v>1490985.2786870005</v>
      </c>
      <c r="F8928" s="14">
        <v>5459140.5693730069</v>
      </c>
      <c r="G8928" s="13">
        <v>0.27311721684760409</v>
      </c>
      <c r="H8928" s="12">
        <v>-4260322.5</v>
      </c>
      <c r="I8928" s="12">
        <v>-1.1635674240732268</v>
      </c>
      <c r="J8928" t="s">
        <v>16</v>
      </c>
      <c r="K8928" s="14">
        <v>415873.96343599993</v>
      </c>
      <c r="L8928" s="14">
        <v>1490985.2786870003</v>
      </c>
      <c r="M8928" s="13">
        <v>0.27892559999132194</v>
      </c>
      <c r="N8928" s="12">
        <v>-0.32454874188998173</v>
      </c>
      <c r="O8928" s="2">
        <f>DATE(LEFT(ALT[[#This Row],[DATEMTH]],4),RIGHT(ALT[[#This Row],[DATEMTH]],2),1)</f>
        <v>44958</v>
      </c>
      <c r="P8928" t="str">
        <f>IF(AND(ALT[[#This Row],[DATE]]&gt;=DATE(2023,6,1),ALT[[#This Row],[DATE]]&lt;=DATE(2024,5,31)),"Y","N")</f>
        <v>N</v>
      </c>
      <c r="Q8928" t="str">
        <f>LEFT(ALT[[#This Row],[DATEMTH]],4)</f>
        <v>2023</v>
      </c>
    </row>
    <row r="8929" spans="1:17" x14ac:dyDescent="0.25">
      <c r="A8929" t="s">
        <v>87</v>
      </c>
      <c r="B8929" t="s">
        <v>111</v>
      </c>
      <c r="C8929" t="s">
        <v>20</v>
      </c>
      <c r="D8929" t="s">
        <v>23</v>
      </c>
      <c r="E8929" s="14">
        <v>1490985.2786870005</v>
      </c>
      <c r="F8929" s="14">
        <v>5459140.5693730069</v>
      </c>
      <c r="G8929" s="13">
        <v>0.27311721684760409</v>
      </c>
      <c r="H8929" s="12">
        <v>-4260322.5</v>
      </c>
      <c r="I8929" s="12">
        <v>-1.1635674240732268</v>
      </c>
      <c r="J8929" t="s">
        <v>26</v>
      </c>
      <c r="K8929" s="14">
        <v>98411.116097000035</v>
      </c>
      <c r="L8929" s="14">
        <v>1490985.2786870003</v>
      </c>
      <c r="M8929" s="13">
        <v>6.6004083007220146E-2</v>
      </c>
      <c r="N8929" s="12">
        <v>-7.6800200843026578E-2</v>
      </c>
      <c r="O8929" s="2">
        <f>DATE(LEFT(ALT[[#This Row],[DATEMTH]],4),RIGHT(ALT[[#This Row],[DATEMTH]],2),1)</f>
        <v>44958</v>
      </c>
      <c r="P8929" t="str">
        <f>IF(AND(ALT[[#This Row],[DATE]]&gt;=DATE(2023,6,1),ALT[[#This Row],[DATE]]&lt;=DATE(2024,5,31)),"Y","N")</f>
        <v>N</v>
      </c>
      <c r="Q8929" t="str">
        <f>LEFT(ALT[[#This Row],[DATEMTH]],4)</f>
        <v>2023</v>
      </c>
    </row>
    <row r="8930" spans="1:17" x14ac:dyDescent="0.25">
      <c r="A8930" t="s">
        <v>88</v>
      </c>
      <c r="B8930" t="s">
        <v>14</v>
      </c>
      <c r="C8930" t="s">
        <v>15</v>
      </c>
      <c r="D8930" t="s">
        <v>22</v>
      </c>
      <c r="E8930" s="14">
        <v>8826.9714960000001</v>
      </c>
      <c r="F8930" s="14">
        <v>53672.401328</v>
      </c>
      <c r="G8930" s="13">
        <v>0.16446015601308892</v>
      </c>
      <c r="H8930" s="12">
        <v>-49272575.130000003</v>
      </c>
      <c r="I8930" s="12">
        <v>-8.1033753930464449</v>
      </c>
      <c r="J8930" t="s">
        <v>16</v>
      </c>
      <c r="K8930" s="14">
        <v>2848.6232759999994</v>
      </c>
      <c r="L8930" s="14">
        <v>8826.9714960000001</v>
      </c>
      <c r="M8930" s="13">
        <v>0.32271807802833302</v>
      </c>
      <c r="N8930" s="12">
        <v>-2.6151057323860365</v>
      </c>
      <c r="O8930" s="2">
        <f>DATE(LEFT(ALT[[#This Row],[DATEMTH]],4),RIGHT(ALT[[#This Row],[DATEMTH]],2),1)</f>
        <v>44986</v>
      </c>
      <c r="P8930" t="str">
        <f>IF(AND(ALT[[#This Row],[DATE]]&gt;=DATE(2023,6,1),ALT[[#This Row],[DATE]]&lt;=DATE(2024,5,31)),"Y","N")</f>
        <v>N</v>
      </c>
      <c r="Q8930" t="str">
        <f>LEFT(ALT[[#This Row],[DATEMTH]],4)</f>
        <v>2023</v>
      </c>
    </row>
    <row r="8931" spans="1:17" x14ac:dyDescent="0.25">
      <c r="A8931" t="s">
        <v>88</v>
      </c>
      <c r="B8931" t="s">
        <v>14</v>
      </c>
      <c r="C8931" t="s">
        <v>15</v>
      </c>
      <c r="D8931" t="s">
        <v>22</v>
      </c>
      <c r="E8931" s="14">
        <v>8826.9714960000001</v>
      </c>
      <c r="F8931" s="14">
        <v>53672.401328</v>
      </c>
      <c r="G8931" s="13">
        <v>0.16446015601308892</v>
      </c>
      <c r="H8931" s="12">
        <v>-49272575.130000003</v>
      </c>
      <c r="I8931" s="12">
        <v>-8.1033753930464449</v>
      </c>
      <c r="J8931" t="s">
        <v>25</v>
      </c>
      <c r="K8931" s="14">
        <v>1323.6037999999996</v>
      </c>
      <c r="L8931" s="14">
        <v>8826.9714960000001</v>
      </c>
      <c r="M8931" s="13">
        <v>0.14994993476525889</v>
      </c>
      <c r="N8931" s="12">
        <v>-1.2151006115657186</v>
      </c>
      <c r="O8931" s="2">
        <f>DATE(LEFT(ALT[[#This Row],[DATEMTH]],4),RIGHT(ALT[[#This Row],[DATEMTH]],2),1)</f>
        <v>44986</v>
      </c>
      <c r="P8931" t="str">
        <f>IF(AND(ALT[[#This Row],[DATE]]&gt;=DATE(2023,6,1),ALT[[#This Row],[DATE]]&lt;=DATE(2024,5,31)),"Y","N")</f>
        <v>N</v>
      </c>
      <c r="Q8931" t="str">
        <f>LEFT(ALT[[#This Row],[DATEMTH]],4)</f>
        <v>2023</v>
      </c>
    </row>
    <row r="8932" spans="1:17" x14ac:dyDescent="0.25">
      <c r="A8932" t="s">
        <v>88</v>
      </c>
      <c r="B8932" t="s">
        <v>14</v>
      </c>
      <c r="C8932" t="s">
        <v>15</v>
      </c>
      <c r="D8932" t="s">
        <v>22</v>
      </c>
      <c r="E8932" s="14">
        <v>8826.9714960000001</v>
      </c>
      <c r="F8932" s="14">
        <v>53672.401328</v>
      </c>
      <c r="G8932" s="13">
        <v>0.16446015601308892</v>
      </c>
      <c r="H8932" s="12">
        <v>-49272575.130000003</v>
      </c>
      <c r="I8932" s="12">
        <v>-8.1033753930464449</v>
      </c>
      <c r="J8932" t="s">
        <v>24</v>
      </c>
      <c r="K8932" s="14">
        <v>3508.8410280000007</v>
      </c>
      <c r="L8932" s="14">
        <v>8826.9714960000001</v>
      </c>
      <c r="M8932" s="13">
        <v>0.39751357864813036</v>
      </c>
      <c r="N8932" s="12">
        <v>-3.2212017516190921</v>
      </c>
      <c r="O8932" s="2">
        <f>DATE(LEFT(ALT[[#This Row],[DATEMTH]],4),RIGHT(ALT[[#This Row],[DATEMTH]],2),1)</f>
        <v>44986</v>
      </c>
      <c r="P8932" t="str">
        <f>IF(AND(ALT[[#This Row],[DATE]]&gt;=DATE(2023,6,1),ALT[[#This Row],[DATE]]&lt;=DATE(2024,5,31)),"Y","N")</f>
        <v>N</v>
      </c>
      <c r="Q8932" t="str">
        <f>LEFT(ALT[[#This Row],[DATEMTH]],4)</f>
        <v>2023</v>
      </c>
    </row>
    <row r="8933" spans="1:17" x14ac:dyDescent="0.25">
      <c r="A8933" t="s">
        <v>88</v>
      </c>
      <c r="B8933" t="s">
        <v>14</v>
      </c>
      <c r="C8933" t="s">
        <v>15</v>
      </c>
      <c r="D8933" t="s">
        <v>22</v>
      </c>
      <c r="E8933" s="14">
        <v>8826.9714960000001</v>
      </c>
      <c r="F8933" s="14">
        <v>53672.401328</v>
      </c>
      <c r="G8933" s="13">
        <v>0.16446015601308892</v>
      </c>
      <c r="H8933" s="12">
        <v>-49272575.130000003</v>
      </c>
      <c r="I8933" s="12">
        <v>-8.1033753930464449</v>
      </c>
      <c r="J8933" t="s">
        <v>26</v>
      </c>
      <c r="K8933" s="14">
        <v>1145.9033919999999</v>
      </c>
      <c r="L8933" s="14">
        <v>8826.9714960000001</v>
      </c>
      <c r="M8933" s="13">
        <v>0.12981840855827773</v>
      </c>
      <c r="N8933" s="12">
        <v>-1.0519672974755978</v>
      </c>
      <c r="O8933" s="2">
        <f>DATE(LEFT(ALT[[#This Row],[DATEMTH]],4),RIGHT(ALT[[#This Row],[DATEMTH]],2),1)</f>
        <v>44986</v>
      </c>
      <c r="P8933" t="str">
        <f>IF(AND(ALT[[#This Row],[DATE]]&gt;=DATE(2023,6,1),ALT[[#This Row],[DATE]]&lt;=DATE(2024,5,31)),"Y","N")</f>
        <v>N</v>
      </c>
      <c r="Q8933" t="str">
        <f>LEFT(ALT[[#This Row],[DATEMTH]],4)</f>
        <v>2023</v>
      </c>
    </row>
    <row r="8934" spans="1:17" x14ac:dyDescent="0.25">
      <c r="A8934" t="s">
        <v>88</v>
      </c>
      <c r="B8934" t="s">
        <v>14</v>
      </c>
      <c r="C8934" t="s">
        <v>18</v>
      </c>
      <c r="D8934" t="s">
        <v>22</v>
      </c>
      <c r="E8934" s="14">
        <v>18713.417844</v>
      </c>
      <c r="F8934" s="14">
        <v>53672.401328</v>
      </c>
      <c r="G8934" s="13">
        <v>0.34865997013324462</v>
      </c>
      <c r="H8934" s="12">
        <v>-49272575.130000003</v>
      </c>
      <c r="I8934" s="12">
        <v>-17.179374573213853</v>
      </c>
      <c r="J8934" t="s">
        <v>16</v>
      </c>
      <c r="K8934" s="14">
        <v>6754.0616719999998</v>
      </c>
      <c r="L8934" s="14">
        <v>18713.417844</v>
      </c>
      <c r="M8934" s="13">
        <v>0.36092079642017533</v>
      </c>
      <c r="N8934" s="12">
        <v>-6.2003935529648535</v>
      </c>
      <c r="O8934" s="2">
        <f>DATE(LEFT(ALT[[#This Row],[DATEMTH]],4),RIGHT(ALT[[#This Row],[DATEMTH]],2),1)</f>
        <v>44986</v>
      </c>
      <c r="P8934" t="str">
        <f>IF(AND(ALT[[#This Row],[DATE]]&gt;=DATE(2023,6,1),ALT[[#This Row],[DATE]]&lt;=DATE(2024,5,31)),"Y","N")</f>
        <v>N</v>
      </c>
      <c r="Q8934" t="str">
        <f>LEFT(ALT[[#This Row],[DATEMTH]],4)</f>
        <v>2023</v>
      </c>
    </row>
    <row r="8935" spans="1:17" x14ac:dyDescent="0.25">
      <c r="A8935" t="s">
        <v>88</v>
      </c>
      <c r="B8935" t="s">
        <v>14</v>
      </c>
      <c r="C8935" t="s">
        <v>18</v>
      </c>
      <c r="D8935" t="s">
        <v>22</v>
      </c>
      <c r="E8935" s="14">
        <v>18713.417844</v>
      </c>
      <c r="F8935" s="14">
        <v>53672.401328</v>
      </c>
      <c r="G8935" s="13">
        <v>0.34865997013324462</v>
      </c>
      <c r="H8935" s="12">
        <v>-49272575.130000003</v>
      </c>
      <c r="I8935" s="12">
        <v>-17.179374573213853</v>
      </c>
      <c r="J8935" t="s">
        <v>26</v>
      </c>
      <c r="K8935" s="14">
        <v>4822.4290399999991</v>
      </c>
      <c r="L8935" s="14">
        <v>18713.417844</v>
      </c>
      <c r="M8935" s="13">
        <v>0.25769899866507778</v>
      </c>
      <c r="N8935" s="12">
        <v>-4.4271076252095076</v>
      </c>
      <c r="O8935" s="2">
        <f>DATE(LEFT(ALT[[#This Row],[DATEMTH]],4),RIGHT(ALT[[#This Row],[DATEMTH]],2),1)</f>
        <v>44986</v>
      </c>
      <c r="P8935" t="str">
        <f>IF(AND(ALT[[#This Row],[DATE]]&gt;=DATE(2023,6,1),ALT[[#This Row],[DATE]]&lt;=DATE(2024,5,31)),"Y","N")</f>
        <v>N</v>
      </c>
      <c r="Q8935" t="str">
        <f>LEFT(ALT[[#This Row],[DATEMTH]],4)</f>
        <v>2023</v>
      </c>
    </row>
    <row r="8936" spans="1:17" x14ac:dyDescent="0.25">
      <c r="A8936" t="s">
        <v>88</v>
      </c>
      <c r="B8936" t="s">
        <v>14</v>
      </c>
      <c r="C8936" t="s">
        <v>18</v>
      </c>
      <c r="D8936" t="s">
        <v>22</v>
      </c>
      <c r="E8936" s="14">
        <v>18713.417844</v>
      </c>
      <c r="F8936" s="14">
        <v>53672.401328</v>
      </c>
      <c r="G8936" s="13">
        <v>0.34865997013324462</v>
      </c>
      <c r="H8936" s="12">
        <v>-49272575.130000003</v>
      </c>
      <c r="I8936" s="12">
        <v>-17.179374573213853</v>
      </c>
      <c r="J8936" t="s">
        <v>24</v>
      </c>
      <c r="K8936" s="14">
        <v>4829.0407199999991</v>
      </c>
      <c r="L8936" s="14">
        <v>18713.417844</v>
      </c>
      <c r="M8936" s="13">
        <v>0.25805231092770758</v>
      </c>
      <c r="N8936" s="12">
        <v>-4.4331773089105351</v>
      </c>
      <c r="O8936" s="2">
        <f>DATE(LEFT(ALT[[#This Row],[DATEMTH]],4),RIGHT(ALT[[#This Row],[DATEMTH]],2),1)</f>
        <v>44986</v>
      </c>
      <c r="P8936" t="str">
        <f>IF(AND(ALT[[#This Row],[DATE]]&gt;=DATE(2023,6,1),ALT[[#This Row],[DATE]]&lt;=DATE(2024,5,31)),"Y","N")</f>
        <v>N</v>
      </c>
      <c r="Q8936" t="str">
        <f>LEFT(ALT[[#This Row],[DATEMTH]],4)</f>
        <v>2023</v>
      </c>
    </row>
    <row r="8937" spans="1:17" x14ac:dyDescent="0.25">
      <c r="A8937" t="s">
        <v>88</v>
      </c>
      <c r="B8937" t="s">
        <v>14</v>
      </c>
      <c r="C8937" t="s">
        <v>18</v>
      </c>
      <c r="D8937" t="s">
        <v>22</v>
      </c>
      <c r="E8937" s="14">
        <v>18713.417844</v>
      </c>
      <c r="F8937" s="14">
        <v>53672.401328</v>
      </c>
      <c r="G8937" s="13">
        <v>0.34865997013324462</v>
      </c>
      <c r="H8937" s="12">
        <v>-49272575.130000003</v>
      </c>
      <c r="I8937" s="12">
        <v>-17.179374573213853</v>
      </c>
      <c r="J8937" t="s">
        <v>25</v>
      </c>
      <c r="K8937" s="14">
        <v>2307.8864120000017</v>
      </c>
      <c r="L8937" s="14">
        <v>18713.417844</v>
      </c>
      <c r="M8937" s="13">
        <v>0.12332789398703931</v>
      </c>
      <c r="N8937" s="12">
        <v>-2.1186960861289568</v>
      </c>
      <c r="O8937" s="2">
        <f>DATE(LEFT(ALT[[#This Row],[DATEMTH]],4),RIGHT(ALT[[#This Row],[DATEMTH]],2),1)</f>
        <v>44986</v>
      </c>
      <c r="P8937" t="str">
        <f>IF(AND(ALT[[#This Row],[DATE]]&gt;=DATE(2023,6,1),ALT[[#This Row],[DATE]]&lt;=DATE(2024,5,31)),"Y","N")</f>
        <v>N</v>
      </c>
      <c r="Q8937" t="str">
        <f>LEFT(ALT[[#This Row],[DATEMTH]],4)</f>
        <v>2023</v>
      </c>
    </row>
    <row r="8938" spans="1:17" x14ac:dyDescent="0.25">
      <c r="A8938" t="s">
        <v>88</v>
      </c>
      <c r="B8938" t="s">
        <v>14</v>
      </c>
      <c r="C8938" t="s">
        <v>19</v>
      </c>
      <c r="D8938" t="s">
        <v>22</v>
      </c>
      <c r="E8938" s="14">
        <v>14102.813412</v>
      </c>
      <c r="F8938" s="14">
        <v>53672.401328</v>
      </c>
      <c r="G8938" s="13">
        <v>0.26275726561618917</v>
      </c>
      <c r="H8938" s="12">
        <v>-49272575.130000003</v>
      </c>
      <c r="I8938" s="12">
        <v>-12.946727111027046</v>
      </c>
      <c r="J8938" t="s">
        <v>16</v>
      </c>
      <c r="K8938" s="14">
        <v>4.9094479999999994</v>
      </c>
      <c r="L8938" s="14">
        <v>14102.813412</v>
      </c>
      <c r="M8938" s="13">
        <v>3.4811834040309852E-4</v>
      </c>
      <c r="N8938" s="12">
        <v>-4.506993155542538E-3</v>
      </c>
      <c r="O8938" s="2">
        <f>DATE(LEFT(ALT[[#This Row],[DATEMTH]],4),RIGHT(ALT[[#This Row],[DATEMTH]],2),1)</f>
        <v>44986</v>
      </c>
      <c r="P8938" t="str">
        <f>IF(AND(ALT[[#This Row],[DATE]]&gt;=DATE(2023,6,1),ALT[[#This Row],[DATE]]&lt;=DATE(2024,5,31)),"Y","N")</f>
        <v>N</v>
      </c>
      <c r="Q8938" t="str">
        <f>LEFT(ALT[[#This Row],[DATEMTH]],4)</f>
        <v>2023</v>
      </c>
    </row>
    <row r="8939" spans="1:17" x14ac:dyDescent="0.25">
      <c r="A8939" t="s">
        <v>88</v>
      </c>
      <c r="B8939" t="s">
        <v>14</v>
      </c>
      <c r="C8939" t="s">
        <v>19</v>
      </c>
      <c r="D8939" t="s">
        <v>22</v>
      </c>
      <c r="E8939" s="14">
        <v>14102.813412</v>
      </c>
      <c r="F8939" s="14">
        <v>53672.401328</v>
      </c>
      <c r="G8939" s="13">
        <v>0.26275726561618917</v>
      </c>
      <c r="H8939" s="12">
        <v>-49272575.130000003</v>
      </c>
      <c r="I8939" s="12">
        <v>-12.946727111027046</v>
      </c>
      <c r="J8939" t="s">
        <v>24</v>
      </c>
      <c r="K8939" s="14">
        <v>3596.0079800000008</v>
      </c>
      <c r="L8939" s="14">
        <v>14102.813412</v>
      </c>
      <c r="M8939" s="13">
        <v>0.25498514905828501</v>
      </c>
      <c r="N8939" s="12">
        <v>-3.3012231422221712</v>
      </c>
      <c r="O8939" s="2">
        <f>DATE(LEFT(ALT[[#This Row],[DATEMTH]],4),RIGHT(ALT[[#This Row],[DATEMTH]],2),1)</f>
        <v>44986</v>
      </c>
      <c r="P8939" t="str">
        <f>IF(AND(ALT[[#This Row],[DATE]]&gt;=DATE(2023,6,1),ALT[[#This Row],[DATE]]&lt;=DATE(2024,5,31)),"Y","N")</f>
        <v>N</v>
      </c>
      <c r="Q8939" t="str">
        <f>LEFT(ALT[[#This Row],[DATEMTH]],4)</f>
        <v>2023</v>
      </c>
    </row>
    <row r="8940" spans="1:17" x14ac:dyDescent="0.25">
      <c r="A8940" t="s">
        <v>88</v>
      </c>
      <c r="B8940" t="s">
        <v>14</v>
      </c>
      <c r="C8940" t="s">
        <v>19</v>
      </c>
      <c r="D8940" t="s">
        <v>22</v>
      </c>
      <c r="E8940" s="14">
        <v>14102.813412</v>
      </c>
      <c r="F8940" s="14">
        <v>53672.401328</v>
      </c>
      <c r="G8940" s="13">
        <v>0.26275726561618917</v>
      </c>
      <c r="H8940" s="12">
        <v>-49272575.130000003</v>
      </c>
      <c r="I8940" s="12">
        <v>-12.946727111027046</v>
      </c>
      <c r="J8940" t="s">
        <v>25</v>
      </c>
      <c r="K8940" s="14">
        <v>9901.2339759999995</v>
      </c>
      <c r="L8940" s="14">
        <v>14102.813412</v>
      </c>
      <c r="M8940" s="13">
        <v>0.70207508861849499</v>
      </c>
      <c r="N8940" s="12">
        <v>-9.0895745837937856</v>
      </c>
      <c r="O8940" s="2">
        <f>DATE(LEFT(ALT[[#This Row],[DATEMTH]],4),RIGHT(ALT[[#This Row],[DATEMTH]],2),1)</f>
        <v>44986</v>
      </c>
      <c r="P8940" t="str">
        <f>IF(AND(ALT[[#This Row],[DATE]]&gt;=DATE(2023,6,1),ALT[[#This Row],[DATE]]&lt;=DATE(2024,5,31)),"Y","N")</f>
        <v>N</v>
      </c>
      <c r="Q8940" t="str">
        <f>LEFT(ALT[[#This Row],[DATEMTH]],4)</f>
        <v>2023</v>
      </c>
    </row>
    <row r="8941" spans="1:17" x14ac:dyDescent="0.25">
      <c r="A8941" t="s">
        <v>88</v>
      </c>
      <c r="B8941" t="s">
        <v>14</v>
      </c>
      <c r="C8941" t="s">
        <v>19</v>
      </c>
      <c r="D8941" t="s">
        <v>22</v>
      </c>
      <c r="E8941" s="14">
        <v>14102.813412</v>
      </c>
      <c r="F8941" s="14">
        <v>53672.401328</v>
      </c>
      <c r="G8941" s="13">
        <v>0.26275726561618917</v>
      </c>
      <c r="H8941" s="12">
        <v>-49272575.130000003</v>
      </c>
      <c r="I8941" s="12">
        <v>-12.946727111027046</v>
      </c>
      <c r="J8941" t="s">
        <v>26</v>
      </c>
      <c r="K8941" s="14">
        <v>600.66200800000001</v>
      </c>
      <c r="L8941" s="14">
        <v>14102.813412</v>
      </c>
      <c r="M8941" s="13">
        <v>4.2591643982816951E-2</v>
      </c>
      <c r="N8941" s="12">
        <v>-0.5514223918555482</v>
      </c>
      <c r="O8941" s="2">
        <f>DATE(LEFT(ALT[[#This Row],[DATEMTH]],4),RIGHT(ALT[[#This Row],[DATEMTH]],2),1)</f>
        <v>44986</v>
      </c>
      <c r="P8941" t="str">
        <f>IF(AND(ALT[[#This Row],[DATE]]&gt;=DATE(2023,6,1),ALT[[#This Row],[DATE]]&lt;=DATE(2024,5,31)),"Y","N")</f>
        <v>N</v>
      </c>
      <c r="Q8941" t="str">
        <f>LEFT(ALT[[#This Row],[DATEMTH]],4)</f>
        <v>2023</v>
      </c>
    </row>
    <row r="8942" spans="1:17" x14ac:dyDescent="0.25">
      <c r="A8942" t="s">
        <v>88</v>
      </c>
      <c r="B8942" t="s">
        <v>14</v>
      </c>
      <c r="C8942" t="s">
        <v>20</v>
      </c>
      <c r="D8942" t="s">
        <v>22</v>
      </c>
      <c r="E8942" s="14">
        <v>12029.198576000001</v>
      </c>
      <c r="F8942" s="14">
        <v>53672.401328</v>
      </c>
      <c r="G8942" s="13">
        <v>0.22412260823747732</v>
      </c>
      <c r="H8942" s="12">
        <v>-49272575.130000003</v>
      </c>
      <c r="I8942" s="12">
        <v>-11.043098052712658</v>
      </c>
      <c r="J8942" t="s">
        <v>26</v>
      </c>
      <c r="K8942" s="14">
        <v>438.80606</v>
      </c>
      <c r="L8942" s="14">
        <v>12029.198576000001</v>
      </c>
      <c r="M8942" s="13">
        <v>3.6478411859912421E-2</v>
      </c>
      <c r="N8942" s="12">
        <v>-0.40283467897624919</v>
      </c>
      <c r="O8942" s="2">
        <f>DATE(LEFT(ALT[[#This Row],[DATEMTH]],4),RIGHT(ALT[[#This Row],[DATEMTH]],2),1)</f>
        <v>44986</v>
      </c>
      <c r="P8942" t="str">
        <f>IF(AND(ALT[[#This Row],[DATE]]&gt;=DATE(2023,6,1),ALT[[#This Row],[DATE]]&lt;=DATE(2024,5,31)),"Y","N")</f>
        <v>N</v>
      </c>
      <c r="Q8942" t="str">
        <f>LEFT(ALT[[#This Row],[DATEMTH]],4)</f>
        <v>2023</v>
      </c>
    </row>
    <row r="8943" spans="1:17" x14ac:dyDescent="0.25">
      <c r="A8943" t="s">
        <v>88</v>
      </c>
      <c r="B8943" t="s">
        <v>14</v>
      </c>
      <c r="C8943" t="s">
        <v>20</v>
      </c>
      <c r="D8943" t="s">
        <v>22</v>
      </c>
      <c r="E8943" s="14">
        <v>12029.198576000001</v>
      </c>
      <c r="F8943" s="14">
        <v>53672.401328</v>
      </c>
      <c r="G8943" s="13">
        <v>0.22412260823747732</v>
      </c>
      <c r="H8943" s="12">
        <v>-49272575.130000003</v>
      </c>
      <c r="I8943" s="12">
        <v>-11.043098052712658</v>
      </c>
      <c r="J8943" t="s">
        <v>16</v>
      </c>
      <c r="K8943" s="14">
        <v>4954.2045280000002</v>
      </c>
      <c r="L8943" s="14">
        <v>12029.198576000001</v>
      </c>
      <c r="M8943" s="13">
        <v>0.41184826210154668</v>
      </c>
      <c r="N8943" s="12">
        <v>-4.5480807412266824</v>
      </c>
      <c r="O8943" s="2">
        <f>DATE(LEFT(ALT[[#This Row],[DATEMTH]],4),RIGHT(ALT[[#This Row],[DATEMTH]],2),1)</f>
        <v>44986</v>
      </c>
      <c r="P8943" t="str">
        <f>IF(AND(ALT[[#This Row],[DATE]]&gt;=DATE(2023,6,1),ALT[[#This Row],[DATE]]&lt;=DATE(2024,5,31)),"Y","N")</f>
        <v>N</v>
      </c>
      <c r="Q8943" t="str">
        <f>LEFT(ALT[[#This Row],[DATEMTH]],4)</f>
        <v>2023</v>
      </c>
    </row>
    <row r="8944" spans="1:17" x14ac:dyDescent="0.25">
      <c r="A8944" t="s">
        <v>88</v>
      </c>
      <c r="B8944" t="s">
        <v>14</v>
      </c>
      <c r="C8944" t="s">
        <v>20</v>
      </c>
      <c r="D8944" t="s">
        <v>22</v>
      </c>
      <c r="E8944" s="14">
        <v>12029.198576000001</v>
      </c>
      <c r="F8944" s="14">
        <v>53672.401328</v>
      </c>
      <c r="G8944" s="13">
        <v>0.22412260823747732</v>
      </c>
      <c r="H8944" s="12">
        <v>-49272575.130000003</v>
      </c>
      <c r="I8944" s="12">
        <v>-11.043098052712658</v>
      </c>
      <c r="J8944" t="s">
        <v>25</v>
      </c>
      <c r="K8944" s="14">
        <v>2008.8680159999999</v>
      </c>
      <c r="L8944" s="14">
        <v>12029.198576000001</v>
      </c>
      <c r="M8944" s="13">
        <v>0.1669993227984434</v>
      </c>
      <c r="N8944" s="12">
        <v>-1.8441898963998229</v>
      </c>
      <c r="O8944" s="2">
        <f>DATE(LEFT(ALT[[#This Row],[DATEMTH]],4),RIGHT(ALT[[#This Row],[DATEMTH]],2),1)</f>
        <v>44986</v>
      </c>
      <c r="P8944" t="str">
        <f>IF(AND(ALT[[#This Row],[DATE]]&gt;=DATE(2023,6,1),ALT[[#This Row],[DATE]]&lt;=DATE(2024,5,31)),"Y","N")</f>
        <v>N</v>
      </c>
      <c r="Q8944" t="str">
        <f>LEFT(ALT[[#This Row],[DATEMTH]],4)</f>
        <v>2023</v>
      </c>
    </row>
    <row r="8945" spans="1:17" x14ac:dyDescent="0.25">
      <c r="A8945" t="s">
        <v>88</v>
      </c>
      <c r="B8945" t="s">
        <v>14</v>
      </c>
      <c r="C8945" t="s">
        <v>20</v>
      </c>
      <c r="D8945" t="s">
        <v>22</v>
      </c>
      <c r="E8945" s="14">
        <v>12029.198576000001</v>
      </c>
      <c r="F8945" s="14">
        <v>53672.401328</v>
      </c>
      <c r="G8945" s="13">
        <v>0.22412260823747732</v>
      </c>
      <c r="H8945" s="12">
        <v>-49272575.130000003</v>
      </c>
      <c r="I8945" s="12">
        <v>-11.043098052712658</v>
      </c>
      <c r="J8945" t="s">
        <v>24</v>
      </c>
      <c r="K8945" s="14">
        <v>4627.3199720000002</v>
      </c>
      <c r="L8945" s="14">
        <v>12029.198576000001</v>
      </c>
      <c r="M8945" s="13">
        <v>0.38467400324009748</v>
      </c>
      <c r="N8945" s="12">
        <v>-4.2479927361099028</v>
      </c>
      <c r="O8945" s="2">
        <f>DATE(LEFT(ALT[[#This Row],[DATEMTH]],4),RIGHT(ALT[[#This Row],[DATEMTH]],2),1)</f>
        <v>44986</v>
      </c>
      <c r="P8945" t="str">
        <f>IF(AND(ALT[[#This Row],[DATE]]&gt;=DATE(2023,6,1),ALT[[#This Row],[DATE]]&lt;=DATE(2024,5,31)),"Y","N")</f>
        <v>N</v>
      </c>
      <c r="Q8945" t="str">
        <f>LEFT(ALT[[#This Row],[DATEMTH]],4)</f>
        <v>2023</v>
      </c>
    </row>
    <row r="8946" spans="1:17" x14ac:dyDescent="0.25">
      <c r="A8946" t="s">
        <v>88</v>
      </c>
      <c r="B8946" t="s">
        <v>14</v>
      </c>
      <c r="C8946" t="s">
        <v>15</v>
      </c>
      <c r="D8946" t="s">
        <v>17</v>
      </c>
      <c r="E8946" s="14">
        <v>8826.9714960000001</v>
      </c>
      <c r="F8946" s="14">
        <v>53672.401328</v>
      </c>
      <c r="G8946" s="13">
        <v>0.16446015601308892</v>
      </c>
      <c r="H8946" s="12">
        <v>-67075714.329999998</v>
      </c>
      <c r="I8946" s="12">
        <v>-11.031282443401183</v>
      </c>
      <c r="J8946" t="s">
        <v>24</v>
      </c>
      <c r="K8946" s="14">
        <v>3508.8410280000007</v>
      </c>
      <c r="L8946" s="14">
        <v>8826.9714960000001</v>
      </c>
      <c r="M8946" s="13">
        <v>0.39751357864813036</v>
      </c>
      <c r="N8946" s="12">
        <v>-4.385084561154696</v>
      </c>
      <c r="O8946" s="2">
        <f>DATE(LEFT(ALT[[#This Row],[DATEMTH]],4),RIGHT(ALT[[#This Row],[DATEMTH]],2),1)</f>
        <v>44986</v>
      </c>
      <c r="P8946" t="str">
        <f>IF(AND(ALT[[#This Row],[DATE]]&gt;=DATE(2023,6,1),ALT[[#This Row],[DATE]]&lt;=DATE(2024,5,31)),"Y","N")</f>
        <v>N</v>
      </c>
      <c r="Q8946" t="str">
        <f>LEFT(ALT[[#This Row],[DATEMTH]],4)</f>
        <v>2023</v>
      </c>
    </row>
    <row r="8947" spans="1:17" x14ac:dyDescent="0.25">
      <c r="A8947" t="s">
        <v>88</v>
      </c>
      <c r="B8947" t="s">
        <v>14</v>
      </c>
      <c r="C8947" t="s">
        <v>15</v>
      </c>
      <c r="D8947" t="s">
        <v>17</v>
      </c>
      <c r="E8947" s="14">
        <v>8826.9714960000001</v>
      </c>
      <c r="F8947" s="14">
        <v>53672.401328</v>
      </c>
      <c r="G8947" s="13">
        <v>0.16446015601308892</v>
      </c>
      <c r="H8947" s="12">
        <v>-67075714.329999998</v>
      </c>
      <c r="I8947" s="12">
        <v>-11.031282443401183</v>
      </c>
      <c r="J8947" t="s">
        <v>16</v>
      </c>
      <c r="K8947" s="14">
        <v>2848.6232759999994</v>
      </c>
      <c r="L8947" s="14">
        <v>8826.9714960000001</v>
      </c>
      <c r="M8947" s="13">
        <v>0.32271807802833302</v>
      </c>
      <c r="N8947" s="12">
        <v>-3.5599942683221233</v>
      </c>
      <c r="O8947" s="2">
        <f>DATE(LEFT(ALT[[#This Row],[DATEMTH]],4),RIGHT(ALT[[#This Row],[DATEMTH]],2),1)</f>
        <v>44986</v>
      </c>
      <c r="P8947" t="str">
        <f>IF(AND(ALT[[#This Row],[DATE]]&gt;=DATE(2023,6,1),ALT[[#This Row],[DATE]]&lt;=DATE(2024,5,31)),"Y","N")</f>
        <v>N</v>
      </c>
      <c r="Q8947" t="str">
        <f>LEFT(ALT[[#This Row],[DATEMTH]],4)</f>
        <v>2023</v>
      </c>
    </row>
    <row r="8948" spans="1:17" x14ac:dyDescent="0.25">
      <c r="A8948" t="s">
        <v>88</v>
      </c>
      <c r="B8948" t="s">
        <v>14</v>
      </c>
      <c r="C8948" t="s">
        <v>15</v>
      </c>
      <c r="D8948" t="s">
        <v>17</v>
      </c>
      <c r="E8948" s="14">
        <v>8826.9714960000001</v>
      </c>
      <c r="F8948" s="14">
        <v>53672.401328</v>
      </c>
      <c r="G8948" s="13">
        <v>0.16446015601308892</v>
      </c>
      <c r="H8948" s="12">
        <v>-67075714.329999998</v>
      </c>
      <c r="I8948" s="12">
        <v>-11.031282443401183</v>
      </c>
      <c r="J8948" t="s">
        <v>25</v>
      </c>
      <c r="K8948" s="14">
        <v>1323.6037999999996</v>
      </c>
      <c r="L8948" s="14">
        <v>8826.9714960000001</v>
      </c>
      <c r="M8948" s="13">
        <v>0.14994993476525889</v>
      </c>
      <c r="N8948" s="12">
        <v>-1.6541400827651531</v>
      </c>
      <c r="O8948" s="2">
        <f>DATE(LEFT(ALT[[#This Row],[DATEMTH]],4),RIGHT(ALT[[#This Row],[DATEMTH]],2),1)</f>
        <v>44986</v>
      </c>
      <c r="P8948" t="str">
        <f>IF(AND(ALT[[#This Row],[DATE]]&gt;=DATE(2023,6,1),ALT[[#This Row],[DATE]]&lt;=DATE(2024,5,31)),"Y","N")</f>
        <v>N</v>
      </c>
      <c r="Q8948" t="str">
        <f>LEFT(ALT[[#This Row],[DATEMTH]],4)</f>
        <v>2023</v>
      </c>
    </row>
    <row r="8949" spans="1:17" x14ac:dyDescent="0.25">
      <c r="A8949" t="s">
        <v>88</v>
      </c>
      <c r="B8949" t="s">
        <v>14</v>
      </c>
      <c r="C8949" t="s">
        <v>15</v>
      </c>
      <c r="D8949" t="s">
        <v>17</v>
      </c>
      <c r="E8949" s="14">
        <v>8826.9714960000001</v>
      </c>
      <c r="F8949" s="14">
        <v>53672.401328</v>
      </c>
      <c r="G8949" s="13">
        <v>0.16446015601308892</v>
      </c>
      <c r="H8949" s="12">
        <v>-67075714.329999998</v>
      </c>
      <c r="I8949" s="12">
        <v>-11.031282443401183</v>
      </c>
      <c r="J8949" t="s">
        <v>26</v>
      </c>
      <c r="K8949" s="14">
        <v>1145.9033919999999</v>
      </c>
      <c r="L8949" s="14">
        <v>8826.9714960000001</v>
      </c>
      <c r="M8949" s="13">
        <v>0.12981840855827773</v>
      </c>
      <c r="N8949" s="12">
        <v>-1.4320635311592109</v>
      </c>
      <c r="O8949" s="2">
        <f>DATE(LEFT(ALT[[#This Row],[DATEMTH]],4),RIGHT(ALT[[#This Row],[DATEMTH]],2),1)</f>
        <v>44986</v>
      </c>
      <c r="P8949" t="str">
        <f>IF(AND(ALT[[#This Row],[DATE]]&gt;=DATE(2023,6,1),ALT[[#This Row],[DATE]]&lt;=DATE(2024,5,31)),"Y","N")</f>
        <v>N</v>
      </c>
      <c r="Q8949" t="str">
        <f>LEFT(ALT[[#This Row],[DATEMTH]],4)</f>
        <v>2023</v>
      </c>
    </row>
    <row r="8950" spans="1:17" x14ac:dyDescent="0.25">
      <c r="A8950" t="s">
        <v>88</v>
      </c>
      <c r="B8950" t="s">
        <v>14</v>
      </c>
      <c r="C8950" t="s">
        <v>18</v>
      </c>
      <c r="D8950" t="s">
        <v>17</v>
      </c>
      <c r="E8950" s="14">
        <v>18713.417844</v>
      </c>
      <c r="F8950" s="14">
        <v>53672.401328</v>
      </c>
      <c r="G8950" s="13">
        <v>0.34865997013324462</v>
      </c>
      <c r="H8950" s="12">
        <v>-67075714.329999998</v>
      </c>
      <c r="I8950" s="12">
        <v>-23.386616554963851</v>
      </c>
      <c r="J8950" t="s">
        <v>16</v>
      </c>
      <c r="K8950" s="14">
        <v>6754.0616719999998</v>
      </c>
      <c r="L8950" s="14">
        <v>18713.417844</v>
      </c>
      <c r="M8950" s="13">
        <v>0.36092079642017533</v>
      </c>
      <c r="N8950" s="12">
        <v>-8.4407162725908105</v>
      </c>
      <c r="O8950" s="2">
        <f>DATE(LEFT(ALT[[#This Row],[DATEMTH]],4),RIGHT(ALT[[#This Row],[DATEMTH]],2),1)</f>
        <v>44986</v>
      </c>
      <c r="P8950" t="str">
        <f>IF(AND(ALT[[#This Row],[DATE]]&gt;=DATE(2023,6,1),ALT[[#This Row],[DATE]]&lt;=DATE(2024,5,31)),"Y","N")</f>
        <v>N</v>
      </c>
      <c r="Q8950" t="str">
        <f>LEFT(ALT[[#This Row],[DATEMTH]],4)</f>
        <v>2023</v>
      </c>
    </row>
    <row r="8951" spans="1:17" x14ac:dyDescent="0.25">
      <c r="A8951" t="s">
        <v>88</v>
      </c>
      <c r="B8951" t="s">
        <v>14</v>
      </c>
      <c r="C8951" t="s">
        <v>18</v>
      </c>
      <c r="D8951" t="s">
        <v>17</v>
      </c>
      <c r="E8951" s="14">
        <v>18713.417844</v>
      </c>
      <c r="F8951" s="14">
        <v>53672.401328</v>
      </c>
      <c r="G8951" s="13">
        <v>0.34865997013324462</v>
      </c>
      <c r="H8951" s="12">
        <v>-67075714.329999998</v>
      </c>
      <c r="I8951" s="12">
        <v>-23.386616554963851</v>
      </c>
      <c r="J8951" t="s">
        <v>26</v>
      </c>
      <c r="K8951" s="14">
        <v>4822.4290399999991</v>
      </c>
      <c r="L8951" s="14">
        <v>18713.417844</v>
      </c>
      <c r="M8951" s="13">
        <v>0.25769899866507778</v>
      </c>
      <c r="N8951" s="12">
        <v>-6.0267076683783154</v>
      </c>
      <c r="O8951" s="2">
        <f>DATE(LEFT(ALT[[#This Row],[DATEMTH]],4),RIGHT(ALT[[#This Row],[DATEMTH]],2),1)</f>
        <v>44986</v>
      </c>
      <c r="P8951" t="str">
        <f>IF(AND(ALT[[#This Row],[DATE]]&gt;=DATE(2023,6,1),ALT[[#This Row],[DATE]]&lt;=DATE(2024,5,31)),"Y","N")</f>
        <v>N</v>
      </c>
      <c r="Q8951" t="str">
        <f>LEFT(ALT[[#This Row],[DATEMTH]],4)</f>
        <v>2023</v>
      </c>
    </row>
    <row r="8952" spans="1:17" x14ac:dyDescent="0.25">
      <c r="A8952" t="s">
        <v>88</v>
      </c>
      <c r="B8952" t="s">
        <v>14</v>
      </c>
      <c r="C8952" t="s">
        <v>18</v>
      </c>
      <c r="D8952" t="s">
        <v>17</v>
      </c>
      <c r="E8952" s="14">
        <v>18713.417844</v>
      </c>
      <c r="F8952" s="14">
        <v>53672.401328</v>
      </c>
      <c r="G8952" s="13">
        <v>0.34865997013324462</v>
      </c>
      <c r="H8952" s="12">
        <v>-67075714.329999998</v>
      </c>
      <c r="I8952" s="12">
        <v>-23.386616554963851</v>
      </c>
      <c r="J8952" t="s">
        <v>24</v>
      </c>
      <c r="K8952" s="14">
        <v>4829.0407199999991</v>
      </c>
      <c r="L8952" s="14">
        <v>18713.417844</v>
      </c>
      <c r="M8952" s="13">
        <v>0.25805231092770758</v>
      </c>
      <c r="N8952" s="12">
        <v>-6.0349704467886056</v>
      </c>
      <c r="O8952" s="2">
        <f>DATE(LEFT(ALT[[#This Row],[DATEMTH]],4),RIGHT(ALT[[#This Row],[DATEMTH]],2),1)</f>
        <v>44986</v>
      </c>
      <c r="P8952" t="str">
        <f>IF(AND(ALT[[#This Row],[DATE]]&gt;=DATE(2023,6,1),ALT[[#This Row],[DATE]]&lt;=DATE(2024,5,31)),"Y","N")</f>
        <v>N</v>
      </c>
      <c r="Q8952" t="str">
        <f>LEFT(ALT[[#This Row],[DATEMTH]],4)</f>
        <v>2023</v>
      </c>
    </row>
    <row r="8953" spans="1:17" x14ac:dyDescent="0.25">
      <c r="A8953" t="s">
        <v>88</v>
      </c>
      <c r="B8953" t="s">
        <v>14</v>
      </c>
      <c r="C8953" t="s">
        <v>18</v>
      </c>
      <c r="D8953" t="s">
        <v>17</v>
      </c>
      <c r="E8953" s="14">
        <v>18713.417844</v>
      </c>
      <c r="F8953" s="14">
        <v>53672.401328</v>
      </c>
      <c r="G8953" s="13">
        <v>0.34865997013324462</v>
      </c>
      <c r="H8953" s="12">
        <v>-67075714.329999998</v>
      </c>
      <c r="I8953" s="12">
        <v>-23.386616554963851</v>
      </c>
      <c r="J8953" t="s">
        <v>25</v>
      </c>
      <c r="K8953" s="14">
        <v>2307.8864120000017</v>
      </c>
      <c r="L8953" s="14">
        <v>18713.417844</v>
      </c>
      <c r="M8953" s="13">
        <v>0.12332789398703931</v>
      </c>
      <c r="N8953" s="12">
        <v>-2.8842221672061203</v>
      </c>
      <c r="O8953" s="2">
        <f>DATE(LEFT(ALT[[#This Row],[DATEMTH]],4),RIGHT(ALT[[#This Row],[DATEMTH]],2),1)</f>
        <v>44986</v>
      </c>
      <c r="P8953" t="str">
        <f>IF(AND(ALT[[#This Row],[DATE]]&gt;=DATE(2023,6,1),ALT[[#This Row],[DATE]]&lt;=DATE(2024,5,31)),"Y","N")</f>
        <v>N</v>
      </c>
      <c r="Q8953" t="str">
        <f>LEFT(ALT[[#This Row],[DATEMTH]],4)</f>
        <v>2023</v>
      </c>
    </row>
    <row r="8954" spans="1:17" x14ac:dyDescent="0.25">
      <c r="A8954" t="s">
        <v>88</v>
      </c>
      <c r="B8954" t="s">
        <v>14</v>
      </c>
      <c r="C8954" t="s">
        <v>19</v>
      </c>
      <c r="D8954" t="s">
        <v>17</v>
      </c>
      <c r="E8954" s="14">
        <v>14102.813412</v>
      </c>
      <c r="F8954" s="14">
        <v>53672.401328</v>
      </c>
      <c r="G8954" s="13">
        <v>0.26275726561618917</v>
      </c>
      <c r="H8954" s="12">
        <v>-67075714.329999998</v>
      </c>
      <c r="I8954" s="12">
        <v>-17.624631286603435</v>
      </c>
      <c r="J8954" t="s">
        <v>26</v>
      </c>
      <c r="K8954" s="14">
        <v>600.66200800000001</v>
      </c>
      <c r="L8954" s="14">
        <v>14102.813412</v>
      </c>
      <c r="M8954" s="13">
        <v>4.2591643982816951E-2</v>
      </c>
      <c r="N8954" s="12">
        <v>-0.75066202108743063</v>
      </c>
      <c r="O8954" s="2">
        <f>DATE(LEFT(ALT[[#This Row],[DATEMTH]],4),RIGHT(ALT[[#This Row],[DATEMTH]],2),1)</f>
        <v>44986</v>
      </c>
      <c r="P8954" t="str">
        <f>IF(AND(ALT[[#This Row],[DATE]]&gt;=DATE(2023,6,1),ALT[[#This Row],[DATE]]&lt;=DATE(2024,5,31)),"Y","N")</f>
        <v>N</v>
      </c>
      <c r="Q8954" t="str">
        <f>LEFT(ALT[[#This Row],[DATEMTH]],4)</f>
        <v>2023</v>
      </c>
    </row>
    <row r="8955" spans="1:17" x14ac:dyDescent="0.25">
      <c r="A8955" t="s">
        <v>88</v>
      </c>
      <c r="B8955" t="s">
        <v>14</v>
      </c>
      <c r="C8955" t="s">
        <v>19</v>
      </c>
      <c r="D8955" t="s">
        <v>17</v>
      </c>
      <c r="E8955" s="14">
        <v>14102.813412</v>
      </c>
      <c r="F8955" s="14">
        <v>53672.401328</v>
      </c>
      <c r="G8955" s="13">
        <v>0.26275726561618917</v>
      </c>
      <c r="H8955" s="12">
        <v>-67075714.329999998</v>
      </c>
      <c r="I8955" s="12">
        <v>-17.624631286603435</v>
      </c>
      <c r="J8955" t="s">
        <v>16</v>
      </c>
      <c r="K8955" s="14">
        <v>4.9094479999999994</v>
      </c>
      <c r="L8955" s="14">
        <v>14102.813412</v>
      </c>
      <c r="M8955" s="13">
        <v>3.4811834040309852E-4</v>
      </c>
      <c r="N8955" s="12">
        <v>-6.1354573937089148E-3</v>
      </c>
      <c r="O8955" s="2">
        <f>DATE(LEFT(ALT[[#This Row],[DATEMTH]],4),RIGHT(ALT[[#This Row],[DATEMTH]],2),1)</f>
        <v>44986</v>
      </c>
      <c r="P8955" t="str">
        <f>IF(AND(ALT[[#This Row],[DATE]]&gt;=DATE(2023,6,1),ALT[[#This Row],[DATE]]&lt;=DATE(2024,5,31)),"Y","N")</f>
        <v>N</v>
      </c>
      <c r="Q8955" t="str">
        <f>LEFT(ALT[[#This Row],[DATEMTH]],4)</f>
        <v>2023</v>
      </c>
    </row>
    <row r="8956" spans="1:17" x14ac:dyDescent="0.25">
      <c r="A8956" t="s">
        <v>88</v>
      </c>
      <c r="B8956" t="s">
        <v>14</v>
      </c>
      <c r="C8956" t="s">
        <v>19</v>
      </c>
      <c r="D8956" t="s">
        <v>17</v>
      </c>
      <c r="E8956" s="14">
        <v>14102.813412</v>
      </c>
      <c r="F8956" s="14">
        <v>53672.401328</v>
      </c>
      <c r="G8956" s="13">
        <v>0.26275726561618917</v>
      </c>
      <c r="H8956" s="12">
        <v>-67075714.329999998</v>
      </c>
      <c r="I8956" s="12">
        <v>-17.624631286603435</v>
      </c>
      <c r="J8956" t="s">
        <v>25</v>
      </c>
      <c r="K8956" s="14">
        <v>9901.2339759999995</v>
      </c>
      <c r="L8956" s="14">
        <v>14102.813412</v>
      </c>
      <c r="M8956" s="13">
        <v>0.70207508861849499</v>
      </c>
      <c r="N8956" s="12">
        <v>-12.373814572410406</v>
      </c>
      <c r="O8956" s="2">
        <f>DATE(LEFT(ALT[[#This Row],[DATEMTH]],4),RIGHT(ALT[[#This Row],[DATEMTH]],2),1)</f>
        <v>44986</v>
      </c>
      <c r="P8956" t="str">
        <f>IF(AND(ALT[[#This Row],[DATE]]&gt;=DATE(2023,6,1),ALT[[#This Row],[DATE]]&lt;=DATE(2024,5,31)),"Y","N")</f>
        <v>N</v>
      </c>
      <c r="Q8956" t="str">
        <f>LEFT(ALT[[#This Row],[DATEMTH]],4)</f>
        <v>2023</v>
      </c>
    </row>
    <row r="8957" spans="1:17" x14ac:dyDescent="0.25">
      <c r="A8957" t="s">
        <v>88</v>
      </c>
      <c r="B8957" t="s">
        <v>14</v>
      </c>
      <c r="C8957" t="s">
        <v>19</v>
      </c>
      <c r="D8957" t="s">
        <v>17</v>
      </c>
      <c r="E8957" s="14">
        <v>14102.813412</v>
      </c>
      <c r="F8957" s="14">
        <v>53672.401328</v>
      </c>
      <c r="G8957" s="13">
        <v>0.26275726561618917</v>
      </c>
      <c r="H8957" s="12">
        <v>-67075714.329999998</v>
      </c>
      <c r="I8957" s="12">
        <v>-17.624631286603435</v>
      </c>
      <c r="J8957" t="s">
        <v>24</v>
      </c>
      <c r="K8957" s="14">
        <v>3596.0079800000008</v>
      </c>
      <c r="L8957" s="14">
        <v>14102.813412</v>
      </c>
      <c r="M8957" s="13">
        <v>0.25498514905828501</v>
      </c>
      <c r="N8957" s="12">
        <v>-4.4940192357118907</v>
      </c>
      <c r="O8957" s="2">
        <f>DATE(LEFT(ALT[[#This Row],[DATEMTH]],4),RIGHT(ALT[[#This Row],[DATEMTH]],2),1)</f>
        <v>44986</v>
      </c>
      <c r="P8957" t="str">
        <f>IF(AND(ALT[[#This Row],[DATE]]&gt;=DATE(2023,6,1),ALT[[#This Row],[DATE]]&lt;=DATE(2024,5,31)),"Y","N")</f>
        <v>N</v>
      </c>
      <c r="Q8957" t="str">
        <f>LEFT(ALT[[#This Row],[DATEMTH]],4)</f>
        <v>2023</v>
      </c>
    </row>
    <row r="8958" spans="1:17" x14ac:dyDescent="0.25">
      <c r="A8958" t="s">
        <v>88</v>
      </c>
      <c r="B8958" t="s">
        <v>14</v>
      </c>
      <c r="C8958" t="s">
        <v>20</v>
      </c>
      <c r="D8958" t="s">
        <v>17</v>
      </c>
      <c r="E8958" s="14">
        <v>12029.198576000001</v>
      </c>
      <c r="F8958" s="14">
        <v>53672.401328</v>
      </c>
      <c r="G8958" s="13">
        <v>0.22412260823747732</v>
      </c>
      <c r="H8958" s="12">
        <v>-67075714.329999998</v>
      </c>
      <c r="I8958" s="12">
        <v>-15.033184045031533</v>
      </c>
      <c r="J8958" t="s">
        <v>26</v>
      </c>
      <c r="K8958" s="14">
        <v>438.80606</v>
      </c>
      <c r="L8958" s="14">
        <v>12029.198576000001</v>
      </c>
      <c r="M8958" s="13">
        <v>3.6478411859912421E-2</v>
      </c>
      <c r="N8958" s="12">
        <v>-0.54838667916052442</v>
      </c>
      <c r="O8958" s="2">
        <f>DATE(LEFT(ALT[[#This Row],[DATEMTH]],4),RIGHT(ALT[[#This Row],[DATEMTH]],2),1)</f>
        <v>44986</v>
      </c>
      <c r="P8958" t="str">
        <f>IF(AND(ALT[[#This Row],[DATE]]&gt;=DATE(2023,6,1),ALT[[#This Row],[DATE]]&lt;=DATE(2024,5,31)),"Y","N")</f>
        <v>N</v>
      </c>
      <c r="Q8958" t="str">
        <f>LEFT(ALT[[#This Row],[DATEMTH]],4)</f>
        <v>2023</v>
      </c>
    </row>
    <row r="8959" spans="1:17" x14ac:dyDescent="0.25">
      <c r="A8959" t="s">
        <v>88</v>
      </c>
      <c r="B8959" t="s">
        <v>14</v>
      </c>
      <c r="C8959" t="s">
        <v>20</v>
      </c>
      <c r="D8959" t="s">
        <v>17</v>
      </c>
      <c r="E8959" s="14">
        <v>12029.198576000001</v>
      </c>
      <c r="F8959" s="14">
        <v>53672.401328</v>
      </c>
      <c r="G8959" s="13">
        <v>0.22412260823747732</v>
      </c>
      <c r="H8959" s="12">
        <v>-67075714.329999998</v>
      </c>
      <c r="I8959" s="12">
        <v>-15.033184045031533</v>
      </c>
      <c r="J8959" t="s">
        <v>25</v>
      </c>
      <c r="K8959" s="14">
        <v>2008.8680159999999</v>
      </c>
      <c r="L8959" s="14">
        <v>12029.198576000001</v>
      </c>
      <c r="M8959" s="13">
        <v>0.1669993227984434</v>
      </c>
      <c r="N8959" s="12">
        <v>-2.5105315550246301</v>
      </c>
      <c r="O8959" s="2">
        <f>DATE(LEFT(ALT[[#This Row],[DATEMTH]],4),RIGHT(ALT[[#This Row],[DATEMTH]],2),1)</f>
        <v>44986</v>
      </c>
      <c r="P8959" t="str">
        <f>IF(AND(ALT[[#This Row],[DATE]]&gt;=DATE(2023,6,1),ALT[[#This Row],[DATE]]&lt;=DATE(2024,5,31)),"Y","N")</f>
        <v>N</v>
      </c>
      <c r="Q8959" t="str">
        <f>LEFT(ALT[[#This Row],[DATEMTH]],4)</f>
        <v>2023</v>
      </c>
    </row>
    <row r="8960" spans="1:17" x14ac:dyDescent="0.25">
      <c r="A8960" t="s">
        <v>88</v>
      </c>
      <c r="B8960" t="s">
        <v>14</v>
      </c>
      <c r="C8960" t="s">
        <v>20</v>
      </c>
      <c r="D8960" t="s">
        <v>17</v>
      </c>
      <c r="E8960" s="14">
        <v>12029.198576000001</v>
      </c>
      <c r="F8960" s="14">
        <v>53672.401328</v>
      </c>
      <c r="G8960" s="13">
        <v>0.22412260823747732</v>
      </c>
      <c r="H8960" s="12">
        <v>-67075714.329999998</v>
      </c>
      <c r="I8960" s="12">
        <v>-15.033184045031533</v>
      </c>
      <c r="J8960" t="s">
        <v>24</v>
      </c>
      <c r="K8960" s="14">
        <v>4627.3199720000002</v>
      </c>
      <c r="L8960" s="14">
        <v>12029.198576000001</v>
      </c>
      <c r="M8960" s="13">
        <v>0.38467400324009748</v>
      </c>
      <c r="N8960" s="12">
        <v>-5.782875088047442</v>
      </c>
      <c r="O8960" s="2">
        <f>DATE(LEFT(ALT[[#This Row],[DATEMTH]],4),RIGHT(ALT[[#This Row],[DATEMTH]],2),1)</f>
        <v>44986</v>
      </c>
      <c r="P8960" t="str">
        <f>IF(AND(ALT[[#This Row],[DATE]]&gt;=DATE(2023,6,1),ALT[[#This Row],[DATE]]&lt;=DATE(2024,5,31)),"Y","N")</f>
        <v>N</v>
      </c>
      <c r="Q8960" t="str">
        <f>LEFT(ALT[[#This Row],[DATEMTH]],4)</f>
        <v>2023</v>
      </c>
    </row>
    <row r="8961" spans="1:17" x14ac:dyDescent="0.25">
      <c r="A8961" t="s">
        <v>88</v>
      </c>
      <c r="B8961" t="s">
        <v>14</v>
      </c>
      <c r="C8961" t="s">
        <v>20</v>
      </c>
      <c r="D8961" t="s">
        <v>17</v>
      </c>
      <c r="E8961" s="14">
        <v>12029.198576000001</v>
      </c>
      <c r="F8961" s="14">
        <v>53672.401328</v>
      </c>
      <c r="G8961" s="13">
        <v>0.22412260823747732</v>
      </c>
      <c r="H8961" s="12">
        <v>-67075714.329999998</v>
      </c>
      <c r="I8961" s="12">
        <v>-15.033184045031533</v>
      </c>
      <c r="J8961" t="s">
        <v>16</v>
      </c>
      <c r="K8961" s="14">
        <v>4954.2045280000002</v>
      </c>
      <c r="L8961" s="14">
        <v>12029.198576000001</v>
      </c>
      <c r="M8961" s="13">
        <v>0.41184826210154668</v>
      </c>
      <c r="N8961" s="12">
        <v>-6.1913907227989364</v>
      </c>
      <c r="O8961" s="2">
        <f>DATE(LEFT(ALT[[#This Row],[DATEMTH]],4),RIGHT(ALT[[#This Row],[DATEMTH]],2),1)</f>
        <v>44986</v>
      </c>
      <c r="P8961" t="str">
        <f>IF(AND(ALT[[#This Row],[DATE]]&gt;=DATE(2023,6,1),ALT[[#This Row],[DATE]]&lt;=DATE(2024,5,31)),"Y","N")</f>
        <v>N</v>
      </c>
      <c r="Q8961" t="str">
        <f>LEFT(ALT[[#This Row],[DATEMTH]],4)</f>
        <v>2023</v>
      </c>
    </row>
    <row r="8962" spans="1:17" x14ac:dyDescent="0.25">
      <c r="A8962" t="s">
        <v>88</v>
      </c>
      <c r="B8962" t="s">
        <v>14</v>
      </c>
      <c r="C8962" t="s">
        <v>15</v>
      </c>
      <c r="D8962" t="s">
        <v>23</v>
      </c>
      <c r="E8962" s="14">
        <v>8826.9714960000001</v>
      </c>
      <c r="F8962" s="14">
        <v>53672.401328</v>
      </c>
      <c r="G8962" s="13">
        <v>0.16446015601308892</v>
      </c>
      <c r="H8962" s="12">
        <v>-10295820.18</v>
      </c>
      <c r="I8962" s="12">
        <v>-1.6932521930855091</v>
      </c>
      <c r="J8962" t="s">
        <v>26</v>
      </c>
      <c r="K8962" s="14">
        <v>1145.9033919999999</v>
      </c>
      <c r="L8962" s="14">
        <v>8826.9714960000001</v>
      </c>
      <c r="M8962" s="13">
        <v>0.12981840855827773</v>
      </c>
      <c r="N8962" s="12">
        <v>-0.2198153049941744</v>
      </c>
      <c r="O8962" s="2">
        <f>DATE(LEFT(ALT[[#This Row],[DATEMTH]],4),RIGHT(ALT[[#This Row],[DATEMTH]],2),1)</f>
        <v>44986</v>
      </c>
      <c r="P8962" t="str">
        <f>IF(AND(ALT[[#This Row],[DATE]]&gt;=DATE(2023,6,1),ALT[[#This Row],[DATE]]&lt;=DATE(2024,5,31)),"Y","N")</f>
        <v>N</v>
      </c>
      <c r="Q8962" t="str">
        <f>LEFT(ALT[[#This Row],[DATEMTH]],4)</f>
        <v>2023</v>
      </c>
    </row>
    <row r="8963" spans="1:17" x14ac:dyDescent="0.25">
      <c r="A8963" t="s">
        <v>88</v>
      </c>
      <c r="B8963" t="s">
        <v>14</v>
      </c>
      <c r="C8963" t="s">
        <v>15</v>
      </c>
      <c r="D8963" t="s">
        <v>23</v>
      </c>
      <c r="E8963" s="14">
        <v>8826.9714960000001</v>
      </c>
      <c r="F8963" s="14">
        <v>53672.401328</v>
      </c>
      <c r="G8963" s="13">
        <v>0.16446015601308892</v>
      </c>
      <c r="H8963" s="12">
        <v>-10295820.18</v>
      </c>
      <c r="I8963" s="12">
        <v>-1.6932521930855091</v>
      </c>
      <c r="J8963" t="s">
        <v>16</v>
      </c>
      <c r="K8963" s="14">
        <v>2848.6232759999994</v>
      </c>
      <c r="L8963" s="14">
        <v>8826.9714960000001</v>
      </c>
      <c r="M8963" s="13">
        <v>0.32271807802833302</v>
      </c>
      <c r="N8963" s="12">
        <v>-0.54644309336981534</v>
      </c>
      <c r="O8963" s="2">
        <f>DATE(LEFT(ALT[[#This Row],[DATEMTH]],4),RIGHT(ALT[[#This Row],[DATEMTH]],2),1)</f>
        <v>44986</v>
      </c>
      <c r="P8963" t="str">
        <f>IF(AND(ALT[[#This Row],[DATE]]&gt;=DATE(2023,6,1),ALT[[#This Row],[DATE]]&lt;=DATE(2024,5,31)),"Y","N")</f>
        <v>N</v>
      </c>
      <c r="Q8963" t="str">
        <f>LEFT(ALT[[#This Row],[DATEMTH]],4)</f>
        <v>2023</v>
      </c>
    </row>
    <row r="8964" spans="1:17" x14ac:dyDescent="0.25">
      <c r="A8964" t="s">
        <v>88</v>
      </c>
      <c r="B8964" t="s">
        <v>14</v>
      </c>
      <c r="C8964" t="s">
        <v>15</v>
      </c>
      <c r="D8964" t="s">
        <v>23</v>
      </c>
      <c r="E8964" s="14">
        <v>8826.9714960000001</v>
      </c>
      <c r="F8964" s="14">
        <v>53672.401328</v>
      </c>
      <c r="G8964" s="13">
        <v>0.16446015601308892</v>
      </c>
      <c r="H8964" s="12">
        <v>-10295820.18</v>
      </c>
      <c r="I8964" s="12">
        <v>-1.6932521930855091</v>
      </c>
      <c r="J8964" t="s">
        <v>25</v>
      </c>
      <c r="K8964" s="14">
        <v>1323.6037999999996</v>
      </c>
      <c r="L8964" s="14">
        <v>8826.9714960000001</v>
      </c>
      <c r="M8964" s="13">
        <v>0.14994993476525889</v>
      </c>
      <c r="N8964" s="12">
        <v>-0.25390305589430362</v>
      </c>
      <c r="O8964" s="2">
        <f>DATE(LEFT(ALT[[#This Row],[DATEMTH]],4),RIGHT(ALT[[#This Row],[DATEMTH]],2),1)</f>
        <v>44986</v>
      </c>
      <c r="P8964" t="str">
        <f>IF(AND(ALT[[#This Row],[DATE]]&gt;=DATE(2023,6,1),ALT[[#This Row],[DATE]]&lt;=DATE(2024,5,31)),"Y","N")</f>
        <v>N</v>
      </c>
      <c r="Q8964" t="str">
        <f>LEFT(ALT[[#This Row],[DATEMTH]],4)</f>
        <v>2023</v>
      </c>
    </row>
    <row r="8965" spans="1:17" x14ac:dyDescent="0.25">
      <c r="A8965" t="s">
        <v>88</v>
      </c>
      <c r="B8965" t="s">
        <v>14</v>
      </c>
      <c r="C8965" t="s">
        <v>15</v>
      </c>
      <c r="D8965" t="s">
        <v>23</v>
      </c>
      <c r="E8965" s="14">
        <v>8826.9714960000001</v>
      </c>
      <c r="F8965" s="14">
        <v>53672.401328</v>
      </c>
      <c r="G8965" s="13">
        <v>0.16446015601308892</v>
      </c>
      <c r="H8965" s="12">
        <v>-10295820.18</v>
      </c>
      <c r="I8965" s="12">
        <v>-1.6932521930855091</v>
      </c>
      <c r="J8965" t="s">
        <v>24</v>
      </c>
      <c r="K8965" s="14">
        <v>3508.8410280000007</v>
      </c>
      <c r="L8965" s="14">
        <v>8826.9714960000001</v>
      </c>
      <c r="M8965" s="13">
        <v>0.39751357864813036</v>
      </c>
      <c r="N8965" s="12">
        <v>-0.67309073882721571</v>
      </c>
      <c r="O8965" s="2">
        <f>DATE(LEFT(ALT[[#This Row],[DATEMTH]],4),RIGHT(ALT[[#This Row],[DATEMTH]],2),1)</f>
        <v>44986</v>
      </c>
      <c r="P8965" t="str">
        <f>IF(AND(ALT[[#This Row],[DATE]]&gt;=DATE(2023,6,1),ALT[[#This Row],[DATE]]&lt;=DATE(2024,5,31)),"Y","N")</f>
        <v>N</v>
      </c>
      <c r="Q8965" t="str">
        <f>LEFT(ALT[[#This Row],[DATEMTH]],4)</f>
        <v>2023</v>
      </c>
    </row>
    <row r="8966" spans="1:17" x14ac:dyDescent="0.25">
      <c r="A8966" t="s">
        <v>88</v>
      </c>
      <c r="B8966" t="s">
        <v>14</v>
      </c>
      <c r="C8966" t="s">
        <v>18</v>
      </c>
      <c r="D8966" t="s">
        <v>23</v>
      </c>
      <c r="E8966" s="14">
        <v>18713.417844</v>
      </c>
      <c r="F8966" s="14">
        <v>53672.401328</v>
      </c>
      <c r="G8966" s="13">
        <v>0.34865997013324462</v>
      </c>
      <c r="H8966" s="12">
        <v>-10295820.18</v>
      </c>
      <c r="I8966" s="12">
        <v>-3.589740356456057</v>
      </c>
      <c r="J8966" t="s">
        <v>16</v>
      </c>
      <c r="K8966" s="14">
        <v>6754.0616719999998</v>
      </c>
      <c r="L8966" s="14">
        <v>18713.417844</v>
      </c>
      <c r="M8966" s="13">
        <v>0.36092079642017533</v>
      </c>
      <c r="N8966" s="12">
        <v>-1.2956119483937643</v>
      </c>
      <c r="O8966" s="2">
        <f>DATE(LEFT(ALT[[#This Row],[DATEMTH]],4),RIGHT(ALT[[#This Row],[DATEMTH]],2),1)</f>
        <v>44986</v>
      </c>
      <c r="P8966" t="str">
        <f>IF(AND(ALT[[#This Row],[DATE]]&gt;=DATE(2023,6,1),ALT[[#This Row],[DATE]]&lt;=DATE(2024,5,31)),"Y","N")</f>
        <v>N</v>
      </c>
      <c r="Q8966" t="str">
        <f>LEFT(ALT[[#This Row],[DATEMTH]],4)</f>
        <v>2023</v>
      </c>
    </row>
    <row r="8967" spans="1:17" x14ac:dyDescent="0.25">
      <c r="A8967" t="s">
        <v>88</v>
      </c>
      <c r="B8967" t="s">
        <v>14</v>
      </c>
      <c r="C8967" t="s">
        <v>18</v>
      </c>
      <c r="D8967" t="s">
        <v>23</v>
      </c>
      <c r="E8967" s="14">
        <v>18713.417844</v>
      </c>
      <c r="F8967" s="14">
        <v>53672.401328</v>
      </c>
      <c r="G8967" s="13">
        <v>0.34865997013324462</v>
      </c>
      <c r="H8967" s="12">
        <v>-10295820.18</v>
      </c>
      <c r="I8967" s="12">
        <v>-3.589740356456057</v>
      </c>
      <c r="J8967" t="s">
        <v>25</v>
      </c>
      <c r="K8967" s="14">
        <v>2307.8864120000017</v>
      </c>
      <c r="L8967" s="14">
        <v>18713.417844</v>
      </c>
      <c r="M8967" s="13">
        <v>0.12332789398703931</v>
      </c>
      <c r="N8967" s="12">
        <v>-0.44271511812200931</v>
      </c>
      <c r="O8967" s="2">
        <f>DATE(LEFT(ALT[[#This Row],[DATEMTH]],4),RIGHT(ALT[[#This Row],[DATEMTH]],2),1)</f>
        <v>44986</v>
      </c>
      <c r="P8967" t="str">
        <f>IF(AND(ALT[[#This Row],[DATE]]&gt;=DATE(2023,6,1),ALT[[#This Row],[DATE]]&lt;=DATE(2024,5,31)),"Y","N")</f>
        <v>N</v>
      </c>
      <c r="Q8967" t="str">
        <f>LEFT(ALT[[#This Row],[DATEMTH]],4)</f>
        <v>2023</v>
      </c>
    </row>
    <row r="8968" spans="1:17" x14ac:dyDescent="0.25">
      <c r="A8968" t="s">
        <v>88</v>
      </c>
      <c r="B8968" t="s">
        <v>14</v>
      </c>
      <c r="C8968" t="s">
        <v>18</v>
      </c>
      <c r="D8968" t="s">
        <v>23</v>
      </c>
      <c r="E8968" s="14">
        <v>18713.417844</v>
      </c>
      <c r="F8968" s="14">
        <v>53672.401328</v>
      </c>
      <c r="G8968" s="13">
        <v>0.34865997013324462</v>
      </c>
      <c r="H8968" s="12">
        <v>-10295820.18</v>
      </c>
      <c r="I8968" s="12">
        <v>-3.589740356456057</v>
      </c>
      <c r="J8968" t="s">
        <v>26</v>
      </c>
      <c r="K8968" s="14">
        <v>4822.4290399999991</v>
      </c>
      <c r="L8968" s="14">
        <v>18713.417844</v>
      </c>
      <c r="M8968" s="13">
        <v>0.25769899866507778</v>
      </c>
      <c r="N8968" s="12">
        <v>-0.92507249532634528</v>
      </c>
      <c r="O8968" s="2">
        <f>DATE(LEFT(ALT[[#This Row],[DATEMTH]],4),RIGHT(ALT[[#This Row],[DATEMTH]],2),1)</f>
        <v>44986</v>
      </c>
      <c r="P8968" t="str">
        <f>IF(AND(ALT[[#This Row],[DATE]]&gt;=DATE(2023,6,1),ALT[[#This Row],[DATE]]&lt;=DATE(2024,5,31)),"Y","N")</f>
        <v>N</v>
      </c>
      <c r="Q8968" t="str">
        <f>LEFT(ALT[[#This Row],[DATEMTH]],4)</f>
        <v>2023</v>
      </c>
    </row>
    <row r="8969" spans="1:17" x14ac:dyDescent="0.25">
      <c r="A8969" t="s">
        <v>88</v>
      </c>
      <c r="B8969" t="s">
        <v>14</v>
      </c>
      <c r="C8969" t="s">
        <v>18</v>
      </c>
      <c r="D8969" t="s">
        <v>23</v>
      </c>
      <c r="E8969" s="14">
        <v>18713.417844</v>
      </c>
      <c r="F8969" s="14">
        <v>53672.401328</v>
      </c>
      <c r="G8969" s="13">
        <v>0.34865997013324462</v>
      </c>
      <c r="H8969" s="12">
        <v>-10295820.18</v>
      </c>
      <c r="I8969" s="12">
        <v>-3.589740356456057</v>
      </c>
      <c r="J8969" t="s">
        <v>24</v>
      </c>
      <c r="K8969" s="14">
        <v>4829.0407199999991</v>
      </c>
      <c r="L8969" s="14">
        <v>18713.417844</v>
      </c>
      <c r="M8969" s="13">
        <v>0.25805231092770758</v>
      </c>
      <c r="N8969" s="12">
        <v>-0.92634079461393826</v>
      </c>
      <c r="O8969" s="2">
        <f>DATE(LEFT(ALT[[#This Row],[DATEMTH]],4),RIGHT(ALT[[#This Row],[DATEMTH]],2),1)</f>
        <v>44986</v>
      </c>
      <c r="P8969" t="str">
        <f>IF(AND(ALT[[#This Row],[DATE]]&gt;=DATE(2023,6,1),ALT[[#This Row],[DATE]]&lt;=DATE(2024,5,31)),"Y","N")</f>
        <v>N</v>
      </c>
      <c r="Q8969" t="str">
        <f>LEFT(ALT[[#This Row],[DATEMTH]],4)</f>
        <v>2023</v>
      </c>
    </row>
    <row r="8970" spans="1:17" x14ac:dyDescent="0.25">
      <c r="A8970" t="s">
        <v>88</v>
      </c>
      <c r="B8970" t="s">
        <v>14</v>
      </c>
      <c r="C8970" t="s">
        <v>19</v>
      </c>
      <c r="D8970" t="s">
        <v>23</v>
      </c>
      <c r="E8970" s="14">
        <v>14102.813412</v>
      </c>
      <c r="F8970" s="14">
        <v>53672.401328</v>
      </c>
      <c r="G8970" s="13">
        <v>0.26275726561618917</v>
      </c>
      <c r="H8970" s="12">
        <v>-10295820.18</v>
      </c>
      <c r="I8970" s="12">
        <v>-2.7053015577727808</v>
      </c>
      <c r="J8970" t="s">
        <v>25</v>
      </c>
      <c r="K8970" s="14">
        <v>9901.2339759999995</v>
      </c>
      <c r="L8970" s="14">
        <v>14102.813412</v>
      </c>
      <c r="M8970" s="13">
        <v>0.70207508861849499</v>
      </c>
      <c r="N8970" s="12">
        <v>-1.8993248309130777</v>
      </c>
      <c r="O8970" s="2">
        <f>DATE(LEFT(ALT[[#This Row],[DATEMTH]],4),RIGHT(ALT[[#This Row],[DATEMTH]],2),1)</f>
        <v>44986</v>
      </c>
      <c r="P8970" t="str">
        <f>IF(AND(ALT[[#This Row],[DATE]]&gt;=DATE(2023,6,1),ALT[[#This Row],[DATE]]&lt;=DATE(2024,5,31)),"Y","N")</f>
        <v>N</v>
      </c>
      <c r="Q8970" t="str">
        <f>LEFT(ALT[[#This Row],[DATEMTH]],4)</f>
        <v>2023</v>
      </c>
    </row>
    <row r="8971" spans="1:17" x14ac:dyDescent="0.25">
      <c r="A8971" t="s">
        <v>88</v>
      </c>
      <c r="B8971" t="s">
        <v>14</v>
      </c>
      <c r="C8971" t="s">
        <v>19</v>
      </c>
      <c r="D8971" t="s">
        <v>23</v>
      </c>
      <c r="E8971" s="14">
        <v>14102.813412</v>
      </c>
      <c r="F8971" s="14">
        <v>53672.401328</v>
      </c>
      <c r="G8971" s="13">
        <v>0.26275726561618917</v>
      </c>
      <c r="H8971" s="12">
        <v>-10295820.18</v>
      </c>
      <c r="I8971" s="12">
        <v>-2.7053015577727808</v>
      </c>
      <c r="J8971" t="s">
        <v>24</v>
      </c>
      <c r="K8971" s="14">
        <v>3596.0079800000008</v>
      </c>
      <c r="L8971" s="14">
        <v>14102.813412</v>
      </c>
      <c r="M8971" s="13">
        <v>0.25498514905828501</v>
      </c>
      <c r="N8971" s="12">
        <v>-0.68981172095630316</v>
      </c>
      <c r="O8971" s="2">
        <f>DATE(LEFT(ALT[[#This Row],[DATEMTH]],4),RIGHT(ALT[[#This Row],[DATEMTH]],2),1)</f>
        <v>44986</v>
      </c>
      <c r="P8971" t="str">
        <f>IF(AND(ALT[[#This Row],[DATE]]&gt;=DATE(2023,6,1),ALT[[#This Row],[DATE]]&lt;=DATE(2024,5,31)),"Y","N")</f>
        <v>N</v>
      </c>
      <c r="Q8971" t="str">
        <f>LEFT(ALT[[#This Row],[DATEMTH]],4)</f>
        <v>2023</v>
      </c>
    </row>
    <row r="8972" spans="1:17" x14ac:dyDescent="0.25">
      <c r="A8972" t="s">
        <v>88</v>
      </c>
      <c r="B8972" t="s">
        <v>14</v>
      </c>
      <c r="C8972" t="s">
        <v>19</v>
      </c>
      <c r="D8972" t="s">
        <v>23</v>
      </c>
      <c r="E8972" s="14">
        <v>14102.813412</v>
      </c>
      <c r="F8972" s="14">
        <v>53672.401328</v>
      </c>
      <c r="G8972" s="13">
        <v>0.26275726561618917</v>
      </c>
      <c r="H8972" s="12">
        <v>-10295820.18</v>
      </c>
      <c r="I8972" s="12">
        <v>-2.7053015577727808</v>
      </c>
      <c r="J8972" t="s">
        <v>16</v>
      </c>
      <c r="K8972" s="14">
        <v>4.9094479999999994</v>
      </c>
      <c r="L8972" s="14">
        <v>14102.813412</v>
      </c>
      <c r="M8972" s="13">
        <v>3.4811834040309852E-4</v>
      </c>
      <c r="N8972" s="12">
        <v>-9.4176508858177766E-4</v>
      </c>
      <c r="O8972" s="2">
        <f>DATE(LEFT(ALT[[#This Row],[DATEMTH]],4),RIGHT(ALT[[#This Row],[DATEMTH]],2),1)</f>
        <v>44986</v>
      </c>
      <c r="P8972" t="str">
        <f>IF(AND(ALT[[#This Row],[DATE]]&gt;=DATE(2023,6,1),ALT[[#This Row],[DATE]]&lt;=DATE(2024,5,31)),"Y","N")</f>
        <v>N</v>
      </c>
      <c r="Q8972" t="str">
        <f>LEFT(ALT[[#This Row],[DATEMTH]],4)</f>
        <v>2023</v>
      </c>
    </row>
    <row r="8973" spans="1:17" x14ac:dyDescent="0.25">
      <c r="A8973" t="s">
        <v>88</v>
      </c>
      <c r="B8973" t="s">
        <v>14</v>
      </c>
      <c r="C8973" t="s">
        <v>19</v>
      </c>
      <c r="D8973" t="s">
        <v>23</v>
      </c>
      <c r="E8973" s="14">
        <v>14102.813412</v>
      </c>
      <c r="F8973" s="14">
        <v>53672.401328</v>
      </c>
      <c r="G8973" s="13">
        <v>0.26275726561618917</v>
      </c>
      <c r="H8973" s="12">
        <v>-10295820.18</v>
      </c>
      <c r="I8973" s="12">
        <v>-2.7053015577727808</v>
      </c>
      <c r="J8973" t="s">
        <v>26</v>
      </c>
      <c r="K8973" s="14">
        <v>600.66200800000001</v>
      </c>
      <c r="L8973" s="14">
        <v>14102.813412</v>
      </c>
      <c r="M8973" s="13">
        <v>4.2591643982816951E-2</v>
      </c>
      <c r="N8973" s="12">
        <v>-0.11522324081481838</v>
      </c>
      <c r="O8973" s="2">
        <f>DATE(LEFT(ALT[[#This Row],[DATEMTH]],4),RIGHT(ALT[[#This Row],[DATEMTH]],2),1)</f>
        <v>44986</v>
      </c>
      <c r="P8973" t="str">
        <f>IF(AND(ALT[[#This Row],[DATE]]&gt;=DATE(2023,6,1),ALT[[#This Row],[DATE]]&lt;=DATE(2024,5,31)),"Y","N")</f>
        <v>N</v>
      </c>
      <c r="Q8973" t="str">
        <f>LEFT(ALT[[#This Row],[DATEMTH]],4)</f>
        <v>2023</v>
      </c>
    </row>
    <row r="8974" spans="1:17" x14ac:dyDescent="0.25">
      <c r="A8974" t="s">
        <v>88</v>
      </c>
      <c r="B8974" t="s">
        <v>14</v>
      </c>
      <c r="C8974" t="s">
        <v>20</v>
      </c>
      <c r="D8974" t="s">
        <v>23</v>
      </c>
      <c r="E8974" s="14">
        <v>12029.198576000001</v>
      </c>
      <c r="F8974" s="14">
        <v>53672.401328</v>
      </c>
      <c r="G8974" s="13">
        <v>0.22412260823747732</v>
      </c>
      <c r="H8974" s="12">
        <v>-10295820.18</v>
      </c>
      <c r="I8974" s="12">
        <v>-2.3075260726856532</v>
      </c>
      <c r="J8974" t="s">
        <v>25</v>
      </c>
      <c r="K8974" s="14">
        <v>2008.8680159999999</v>
      </c>
      <c r="L8974" s="14">
        <v>12029.198576000001</v>
      </c>
      <c r="M8974" s="13">
        <v>0.1669993227984434</v>
      </c>
      <c r="N8974" s="12">
        <v>-0.38535529147825576</v>
      </c>
      <c r="O8974" s="2">
        <f>DATE(LEFT(ALT[[#This Row],[DATEMTH]],4),RIGHT(ALT[[#This Row],[DATEMTH]],2),1)</f>
        <v>44986</v>
      </c>
      <c r="P8974" t="str">
        <f>IF(AND(ALT[[#This Row],[DATE]]&gt;=DATE(2023,6,1),ALT[[#This Row],[DATE]]&lt;=DATE(2024,5,31)),"Y","N")</f>
        <v>N</v>
      </c>
      <c r="Q8974" t="str">
        <f>LEFT(ALT[[#This Row],[DATEMTH]],4)</f>
        <v>2023</v>
      </c>
    </row>
    <row r="8975" spans="1:17" x14ac:dyDescent="0.25">
      <c r="A8975" t="s">
        <v>88</v>
      </c>
      <c r="B8975" t="s">
        <v>14</v>
      </c>
      <c r="C8975" t="s">
        <v>20</v>
      </c>
      <c r="D8975" t="s">
        <v>23</v>
      </c>
      <c r="E8975" s="14">
        <v>12029.198576000001</v>
      </c>
      <c r="F8975" s="14">
        <v>53672.401328</v>
      </c>
      <c r="G8975" s="13">
        <v>0.22412260823747732</v>
      </c>
      <c r="H8975" s="12">
        <v>-10295820.18</v>
      </c>
      <c r="I8975" s="12">
        <v>-2.3075260726856532</v>
      </c>
      <c r="J8975" t="s">
        <v>24</v>
      </c>
      <c r="K8975" s="14">
        <v>4627.3199720000002</v>
      </c>
      <c r="L8975" s="14">
        <v>12029.198576000001</v>
      </c>
      <c r="M8975" s="13">
        <v>0.38467400324009748</v>
      </c>
      <c r="N8975" s="12">
        <v>-0.88764529196089037</v>
      </c>
      <c r="O8975" s="2">
        <f>DATE(LEFT(ALT[[#This Row],[DATEMTH]],4),RIGHT(ALT[[#This Row],[DATEMTH]],2),1)</f>
        <v>44986</v>
      </c>
      <c r="P8975" t="str">
        <f>IF(AND(ALT[[#This Row],[DATE]]&gt;=DATE(2023,6,1),ALT[[#This Row],[DATE]]&lt;=DATE(2024,5,31)),"Y","N")</f>
        <v>N</v>
      </c>
      <c r="Q8975" t="str">
        <f>LEFT(ALT[[#This Row],[DATEMTH]],4)</f>
        <v>2023</v>
      </c>
    </row>
    <row r="8976" spans="1:17" x14ac:dyDescent="0.25">
      <c r="A8976" t="s">
        <v>88</v>
      </c>
      <c r="B8976" t="s">
        <v>14</v>
      </c>
      <c r="C8976" t="s">
        <v>20</v>
      </c>
      <c r="D8976" t="s">
        <v>23</v>
      </c>
      <c r="E8976" s="14">
        <v>12029.198576000001</v>
      </c>
      <c r="F8976" s="14">
        <v>53672.401328</v>
      </c>
      <c r="G8976" s="13">
        <v>0.22412260823747732</v>
      </c>
      <c r="H8976" s="12">
        <v>-10295820.18</v>
      </c>
      <c r="I8976" s="12">
        <v>-2.3075260726856532</v>
      </c>
      <c r="J8976" t="s">
        <v>16</v>
      </c>
      <c r="K8976" s="14">
        <v>4954.2045280000002</v>
      </c>
      <c r="L8976" s="14">
        <v>12029.198576000001</v>
      </c>
      <c r="M8976" s="13">
        <v>0.41184826210154668</v>
      </c>
      <c r="N8976" s="12">
        <v>-0.9503506027895936</v>
      </c>
      <c r="O8976" s="2">
        <f>DATE(LEFT(ALT[[#This Row],[DATEMTH]],4),RIGHT(ALT[[#This Row],[DATEMTH]],2),1)</f>
        <v>44986</v>
      </c>
      <c r="P8976" t="str">
        <f>IF(AND(ALT[[#This Row],[DATE]]&gt;=DATE(2023,6,1),ALT[[#This Row],[DATE]]&lt;=DATE(2024,5,31)),"Y","N")</f>
        <v>N</v>
      </c>
      <c r="Q8976" t="str">
        <f>LEFT(ALT[[#This Row],[DATEMTH]],4)</f>
        <v>2023</v>
      </c>
    </row>
    <row r="8977" spans="1:17" x14ac:dyDescent="0.25">
      <c r="A8977" t="s">
        <v>88</v>
      </c>
      <c r="B8977" t="s">
        <v>14</v>
      </c>
      <c r="C8977" t="s">
        <v>20</v>
      </c>
      <c r="D8977" t="s">
        <v>23</v>
      </c>
      <c r="E8977" s="14">
        <v>12029.198576000001</v>
      </c>
      <c r="F8977" s="14">
        <v>53672.401328</v>
      </c>
      <c r="G8977" s="13">
        <v>0.22412260823747732</v>
      </c>
      <c r="H8977" s="12">
        <v>-10295820.18</v>
      </c>
      <c r="I8977" s="12">
        <v>-2.3075260726856532</v>
      </c>
      <c r="J8977" t="s">
        <v>26</v>
      </c>
      <c r="K8977" s="14">
        <v>438.80606</v>
      </c>
      <c r="L8977" s="14">
        <v>12029.198576000001</v>
      </c>
      <c r="M8977" s="13">
        <v>3.6478411859912421E-2</v>
      </c>
      <c r="N8977" s="12">
        <v>-8.417488645691347E-2</v>
      </c>
      <c r="O8977" s="2">
        <f>DATE(LEFT(ALT[[#This Row],[DATEMTH]],4),RIGHT(ALT[[#This Row],[DATEMTH]],2),1)</f>
        <v>44986</v>
      </c>
      <c r="P8977" t="str">
        <f>IF(AND(ALT[[#This Row],[DATE]]&gt;=DATE(2023,6,1),ALT[[#This Row],[DATE]]&lt;=DATE(2024,5,31)),"Y","N")</f>
        <v>N</v>
      </c>
      <c r="Q8977" t="str">
        <f>LEFT(ALT[[#This Row],[DATEMTH]],4)</f>
        <v>2023</v>
      </c>
    </row>
    <row r="8978" spans="1:17" x14ac:dyDescent="0.25">
      <c r="A8978" t="s">
        <v>88</v>
      </c>
      <c r="B8978" t="s">
        <v>110</v>
      </c>
      <c r="C8978" t="s">
        <v>15</v>
      </c>
      <c r="D8978" t="s">
        <v>22</v>
      </c>
      <c r="E8978" s="14">
        <v>3831717.4592729975</v>
      </c>
      <c r="F8978" s="14">
        <v>22637395.751903001</v>
      </c>
      <c r="G8978" s="13">
        <v>0.16926494112958584</v>
      </c>
      <c r="H8978" s="12">
        <v>-49272575.130000003</v>
      </c>
      <c r="I8978" s="12">
        <v>-8.3401195286825462</v>
      </c>
      <c r="J8978" t="s">
        <v>24</v>
      </c>
      <c r="K8978" s="14">
        <v>1520933.9380240019</v>
      </c>
      <c r="L8978" s="14">
        <v>3831717.4592730012</v>
      </c>
      <c r="M8978" s="13">
        <v>0.39693269511384366</v>
      </c>
      <c r="N8978" s="12">
        <v>-3.3104661220915625</v>
      </c>
      <c r="O8978" s="2">
        <f>DATE(LEFT(ALT[[#This Row],[DATEMTH]],4),RIGHT(ALT[[#This Row],[DATEMTH]],2),1)</f>
        <v>44986</v>
      </c>
      <c r="P8978" t="str">
        <f>IF(AND(ALT[[#This Row],[DATE]]&gt;=DATE(2023,6,1),ALT[[#This Row],[DATE]]&lt;=DATE(2024,5,31)),"Y","N")</f>
        <v>N</v>
      </c>
      <c r="Q8978" t="str">
        <f>LEFT(ALT[[#This Row],[DATEMTH]],4)</f>
        <v>2023</v>
      </c>
    </row>
    <row r="8979" spans="1:17" x14ac:dyDescent="0.25">
      <c r="A8979" t="s">
        <v>88</v>
      </c>
      <c r="B8979" t="s">
        <v>110</v>
      </c>
      <c r="C8979" t="s">
        <v>15</v>
      </c>
      <c r="D8979" t="s">
        <v>22</v>
      </c>
      <c r="E8979" s="14">
        <v>3831717.4592729975</v>
      </c>
      <c r="F8979" s="14">
        <v>22637395.751903001</v>
      </c>
      <c r="G8979" s="13">
        <v>0.16926494112958584</v>
      </c>
      <c r="H8979" s="12">
        <v>-49272575.130000003</v>
      </c>
      <c r="I8979" s="12">
        <v>-8.3401195286825462</v>
      </c>
      <c r="J8979" t="s">
        <v>25</v>
      </c>
      <c r="K8979" s="14">
        <v>553370.84548000025</v>
      </c>
      <c r="L8979" s="14">
        <v>3831717.4592730012</v>
      </c>
      <c r="M8979" s="13">
        <v>0.14441848893132958</v>
      </c>
      <c r="N8979" s="12">
        <v>-1.2044674598390059</v>
      </c>
      <c r="O8979" s="2">
        <f>DATE(LEFT(ALT[[#This Row],[DATEMTH]],4),RIGHT(ALT[[#This Row],[DATEMTH]],2),1)</f>
        <v>44986</v>
      </c>
      <c r="P8979" t="str">
        <f>IF(AND(ALT[[#This Row],[DATE]]&gt;=DATE(2023,6,1),ALT[[#This Row],[DATE]]&lt;=DATE(2024,5,31)),"Y","N")</f>
        <v>N</v>
      </c>
      <c r="Q8979" t="str">
        <f>LEFT(ALT[[#This Row],[DATEMTH]],4)</f>
        <v>2023</v>
      </c>
    </row>
    <row r="8980" spans="1:17" x14ac:dyDescent="0.25">
      <c r="A8980" t="s">
        <v>88</v>
      </c>
      <c r="B8980" t="s">
        <v>110</v>
      </c>
      <c r="C8980" t="s">
        <v>15</v>
      </c>
      <c r="D8980" t="s">
        <v>22</v>
      </c>
      <c r="E8980" s="14">
        <v>3831717.4592729975</v>
      </c>
      <c r="F8980" s="14">
        <v>22637395.751903001</v>
      </c>
      <c r="G8980" s="13">
        <v>0.16926494112958584</v>
      </c>
      <c r="H8980" s="12">
        <v>-49272575.130000003</v>
      </c>
      <c r="I8980" s="12">
        <v>-8.3401195286825462</v>
      </c>
      <c r="J8980" t="s">
        <v>16</v>
      </c>
      <c r="K8980" s="14">
        <v>1193682.5685849995</v>
      </c>
      <c r="L8980" s="14">
        <v>3831717.4592730012</v>
      </c>
      <c r="M8980" s="13">
        <v>0.31152677129056355</v>
      </c>
      <c r="N8980" s="12">
        <v>-2.5981705089478502</v>
      </c>
      <c r="O8980" s="2">
        <f>DATE(LEFT(ALT[[#This Row],[DATEMTH]],4),RIGHT(ALT[[#This Row],[DATEMTH]],2),1)</f>
        <v>44986</v>
      </c>
      <c r="P8980" t="str">
        <f>IF(AND(ALT[[#This Row],[DATE]]&gt;=DATE(2023,6,1),ALT[[#This Row],[DATE]]&lt;=DATE(2024,5,31)),"Y","N")</f>
        <v>N</v>
      </c>
      <c r="Q8980" t="str">
        <f>LEFT(ALT[[#This Row],[DATEMTH]],4)</f>
        <v>2023</v>
      </c>
    </row>
    <row r="8981" spans="1:17" x14ac:dyDescent="0.25">
      <c r="A8981" t="s">
        <v>88</v>
      </c>
      <c r="B8981" t="s">
        <v>110</v>
      </c>
      <c r="C8981" t="s">
        <v>15</v>
      </c>
      <c r="D8981" t="s">
        <v>22</v>
      </c>
      <c r="E8981" s="14">
        <v>3831717.4592729975</v>
      </c>
      <c r="F8981" s="14">
        <v>22637395.751903001</v>
      </c>
      <c r="G8981" s="13">
        <v>0.16926494112958584</v>
      </c>
      <c r="H8981" s="12">
        <v>-49272575.130000003</v>
      </c>
      <c r="I8981" s="12">
        <v>-8.3401195286825462</v>
      </c>
      <c r="J8981" t="s">
        <v>26</v>
      </c>
      <c r="K8981" s="14">
        <v>563730.10718399961</v>
      </c>
      <c r="L8981" s="14">
        <v>3831717.4592730012</v>
      </c>
      <c r="M8981" s="13">
        <v>0.14712204466426321</v>
      </c>
      <c r="N8981" s="12">
        <v>-1.2270154378041274</v>
      </c>
      <c r="O8981" s="2">
        <f>DATE(LEFT(ALT[[#This Row],[DATEMTH]],4),RIGHT(ALT[[#This Row],[DATEMTH]],2),1)</f>
        <v>44986</v>
      </c>
      <c r="P8981" t="str">
        <f>IF(AND(ALT[[#This Row],[DATE]]&gt;=DATE(2023,6,1),ALT[[#This Row],[DATE]]&lt;=DATE(2024,5,31)),"Y","N")</f>
        <v>N</v>
      </c>
      <c r="Q8981" t="str">
        <f>LEFT(ALT[[#This Row],[DATEMTH]],4)</f>
        <v>2023</v>
      </c>
    </row>
    <row r="8982" spans="1:17" x14ac:dyDescent="0.25">
      <c r="A8982" t="s">
        <v>88</v>
      </c>
      <c r="B8982" t="s">
        <v>110</v>
      </c>
      <c r="C8982" t="s">
        <v>18</v>
      </c>
      <c r="D8982" t="s">
        <v>22</v>
      </c>
      <c r="E8982" s="14">
        <v>8746949.8972210083</v>
      </c>
      <c r="F8982" s="14">
        <v>22637395.751903001</v>
      </c>
      <c r="G8982" s="13">
        <v>0.38639382343641282</v>
      </c>
      <c r="H8982" s="12">
        <v>-49272575.130000003</v>
      </c>
      <c r="I8982" s="12">
        <v>-19.038618695038604</v>
      </c>
      <c r="J8982" t="s">
        <v>24</v>
      </c>
      <c r="K8982" s="14">
        <v>2171920.1796469972</v>
      </c>
      <c r="L8982" s="14">
        <v>8746949.8972209953</v>
      </c>
      <c r="M8982" s="13">
        <v>0.24830600439783482</v>
      </c>
      <c r="N8982" s="12">
        <v>-4.7274033374189557</v>
      </c>
      <c r="O8982" s="2">
        <f>DATE(LEFT(ALT[[#This Row],[DATEMTH]],4),RIGHT(ALT[[#This Row],[DATEMTH]],2),1)</f>
        <v>44986</v>
      </c>
      <c r="P8982" t="str">
        <f>IF(AND(ALT[[#This Row],[DATE]]&gt;=DATE(2023,6,1),ALT[[#This Row],[DATE]]&lt;=DATE(2024,5,31)),"Y","N")</f>
        <v>N</v>
      </c>
      <c r="Q8982" t="str">
        <f>LEFT(ALT[[#This Row],[DATEMTH]],4)</f>
        <v>2023</v>
      </c>
    </row>
    <row r="8983" spans="1:17" x14ac:dyDescent="0.25">
      <c r="A8983" t="s">
        <v>88</v>
      </c>
      <c r="B8983" t="s">
        <v>110</v>
      </c>
      <c r="C8983" t="s">
        <v>18</v>
      </c>
      <c r="D8983" t="s">
        <v>22</v>
      </c>
      <c r="E8983" s="14">
        <v>8746949.8972210083</v>
      </c>
      <c r="F8983" s="14">
        <v>22637395.751903001</v>
      </c>
      <c r="G8983" s="13">
        <v>0.38639382343641282</v>
      </c>
      <c r="H8983" s="12">
        <v>-49272575.130000003</v>
      </c>
      <c r="I8983" s="12">
        <v>-19.038618695038604</v>
      </c>
      <c r="J8983" t="s">
        <v>16</v>
      </c>
      <c r="K8983" s="14">
        <v>3033827.6503489991</v>
      </c>
      <c r="L8983" s="14">
        <v>8746949.8972209953</v>
      </c>
      <c r="M8983" s="13">
        <v>0.34684406404487128</v>
      </c>
      <c r="N8983" s="12">
        <v>-6.603431881987853</v>
      </c>
      <c r="O8983" s="2">
        <f>DATE(LEFT(ALT[[#This Row],[DATEMTH]],4),RIGHT(ALT[[#This Row],[DATEMTH]],2),1)</f>
        <v>44986</v>
      </c>
      <c r="P8983" t="str">
        <f>IF(AND(ALT[[#This Row],[DATE]]&gt;=DATE(2023,6,1),ALT[[#This Row],[DATE]]&lt;=DATE(2024,5,31)),"Y","N")</f>
        <v>N</v>
      </c>
      <c r="Q8983" t="str">
        <f>LEFT(ALT[[#This Row],[DATEMTH]],4)</f>
        <v>2023</v>
      </c>
    </row>
    <row r="8984" spans="1:17" x14ac:dyDescent="0.25">
      <c r="A8984" t="s">
        <v>88</v>
      </c>
      <c r="B8984" t="s">
        <v>110</v>
      </c>
      <c r="C8984" t="s">
        <v>18</v>
      </c>
      <c r="D8984" t="s">
        <v>22</v>
      </c>
      <c r="E8984" s="14">
        <v>8746949.8972210083</v>
      </c>
      <c r="F8984" s="14">
        <v>22637395.751903001</v>
      </c>
      <c r="G8984" s="13">
        <v>0.38639382343641282</v>
      </c>
      <c r="H8984" s="12">
        <v>-49272575.130000003</v>
      </c>
      <c r="I8984" s="12">
        <v>-19.038618695038604</v>
      </c>
      <c r="J8984" t="s">
        <v>25</v>
      </c>
      <c r="K8984" s="14">
        <v>1151081.7252399998</v>
      </c>
      <c r="L8984" s="14">
        <v>8746949.8972209953</v>
      </c>
      <c r="M8984" s="13">
        <v>0.13159807004333152</v>
      </c>
      <c r="N8984" s="12">
        <v>-2.5054454765579712</v>
      </c>
      <c r="O8984" s="2">
        <f>DATE(LEFT(ALT[[#This Row],[DATEMTH]],4),RIGHT(ALT[[#This Row],[DATEMTH]],2),1)</f>
        <v>44986</v>
      </c>
      <c r="P8984" t="str">
        <f>IF(AND(ALT[[#This Row],[DATE]]&gt;=DATE(2023,6,1),ALT[[#This Row],[DATE]]&lt;=DATE(2024,5,31)),"Y","N")</f>
        <v>N</v>
      </c>
      <c r="Q8984" t="str">
        <f>LEFT(ALT[[#This Row],[DATEMTH]],4)</f>
        <v>2023</v>
      </c>
    </row>
    <row r="8985" spans="1:17" x14ac:dyDescent="0.25">
      <c r="A8985" t="s">
        <v>88</v>
      </c>
      <c r="B8985" t="s">
        <v>110</v>
      </c>
      <c r="C8985" t="s">
        <v>18</v>
      </c>
      <c r="D8985" t="s">
        <v>22</v>
      </c>
      <c r="E8985" s="14">
        <v>8746949.8972210083</v>
      </c>
      <c r="F8985" s="14">
        <v>22637395.751903001</v>
      </c>
      <c r="G8985" s="13">
        <v>0.38639382343641282</v>
      </c>
      <c r="H8985" s="12">
        <v>-49272575.130000003</v>
      </c>
      <c r="I8985" s="12">
        <v>-19.038618695038604</v>
      </c>
      <c r="J8985" t="s">
        <v>26</v>
      </c>
      <c r="K8985" s="14">
        <v>2390120.3419850003</v>
      </c>
      <c r="L8985" s="14">
        <v>8746949.8972209953</v>
      </c>
      <c r="M8985" s="13">
        <v>0.27325186151396252</v>
      </c>
      <c r="N8985" s="12">
        <v>-5.2023379990738263</v>
      </c>
      <c r="O8985" s="2">
        <f>DATE(LEFT(ALT[[#This Row],[DATEMTH]],4),RIGHT(ALT[[#This Row],[DATEMTH]],2),1)</f>
        <v>44986</v>
      </c>
      <c r="P8985" t="str">
        <f>IF(AND(ALT[[#This Row],[DATE]]&gt;=DATE(2023,6,1),ALT[[#This Row],[DATE]]&lt;=DATE(2024,5,31)),"Y","N")</f>
        <v>N</v>
      </c>
      <c r="Q8985" t="str">
        <f>LEFT(ALT[[#This Row],[DATEMTH]],4)</f>
        <v>2023</v>
      </c>
    </row>
    <row r="8986" spans="1:17" x14ac:dyDescent="0.25">
      <c r="A8986" t="s">
        <v>88</v>
      </c>
      <c r="B8986" t="s">
        <v>110</v>
      </c>
      <c r="C8986" t="s">
        <v>19</v>
      </c>
      <c r="D8986" t="s">
        <v>22</v>
      </c>
      <c r="E8986" s="14">
        <v>5653642.2667169981</v>
      </c>
      <c r="F8986" s="14">
        <v>22637395.751903001</v>
      </c>
      <c r="G8986" s="13">
        <v>0.24974790955102369</v>
      </c>
      <c r="H8986" s="12">
        <v>-49272575.130000003</v>
      </c>
      <c r="I8986" s="12">
        <v>-12.305722636913261</v>
      </c>
      <c r="J8986" t="s">
        <v>25</v>
      </c>
      <c r="K8986" s="14">
        <v>3778279.317035004</v>
      </c>
      <c r="L8986" s="14">
        <v>5653642.2667170037</v>
      </c>
      <c r="M8986" s="13">
        <v>0.66829118978357316</v>
      </c>
      <c r="N8986" s="12">
        <v>-8.2238060221694127</v>
      </c>
      <c r="O8986" s="2">
        <f>DATE(LEFT(ALT[[#This Row],[DATEMTH]],4),RIGHT(ALT[[#This Row],[DATEMTH]],2),1)</f>
        <v>44986</v>
      </c>
      <c r="P8986" t="str">
        <f>IF(AND(ALT[[#This Row],[DATE]]&gt;=DATE(2023,6,1),ALT[[#This Row],[DATE]]&lt;=DATE(2024,5,31)),"Y","N")</f>
        <v>N</v>
      </c>
      <c r="Q8986" t="str">
        <f>LEFT(ALT[[#This Row],[DATEMTH]],4)</f>
        <v>2023</v>
      </c>
    </row>
    <row r="8987" spans="1:17" x14ac:dyDescent="0.25">
      <c r="A8987" t="s">
        <v>88</v>
      </c>
      <c r="B8987" t="s">
        <v>110</v>
      </c>
      <c r="C8987" t="s">
        <v>19</v>
      </c>
      <c r="D8987" t="s">
        <v>22</v>
      </c>
      <c r="E8987" s="14">
        <v>5653642.2667169981</v>
      </c>
      <c r="F8987" s="14">
        <v>22637395.751903001</v>
      </c>
      <c r="G8987" s="13">
        <v>0.24974790955102369</v>
      </c>
      <c r="H8987" s="12">
        <v>-49272575.130000003</v>
      </c>
      <c r="I8987" s="12">
        <v>-12.305722636913261</v>
      </c>
      <c r="J8987" t="s">
        <v>24</v>
      </c>
      <c r="K8987" s="14">
        <v>1566112.4566039999</v>
      </c>
      <c r="L8987" s="14">
        <v>5653642.2667170037</v>
      </c>
      <c r="M8987" s="13">
        <v>0.27700947154433614</v>
      </c>
      <c r="N8987" s="12">
        <v>-3.4088017246225171</v>
      </c>
      <c r="O8987" s="2">
        <f>DATE(LEFT(ALT[[#This Row],[DATEMTH]],4),RIGHT(ALT[[#This Row],[DATEMTH]],2),1)</f>
        <v>44986</v>
      </c>
      <c r="P8987" t="str">
        <f>IF(AND(ALT[[#This Row],[DATE]]&gt;=DATE(2023,6,1),ALT[[#This Row],[DATE]]&lt;=DATE(2024,5,31)),"Y","N")</f>
        <v>N</v>
      </c>
      <c r="Q8987" t="str">
        <f>LEFT(ALT[[#This Row],[DATEMTH]],4)</f>
        <v>2023</v>
      </c>
    </row>
    <row r="8988" spans="1:17" x14ac:dyDescent="0.25">
      <c r="A8988" t="s">
        <v>88</v>
      </c>
      <c r="B8988" t="s">
        <v>110</v>
      </c>
      <c r="C8988" t="s">
        <v>19</v>
      </c>
      <c r="D8988" t="s">
        <v>22</v>
      </c>
      <c r="E8988" s="14">
        <v>5653642.2667169981</v>
      </c>
      <c r="F8988" s="14">
        <v>22637395.751903001</v>
      </c>
      <c r="G8988" s="13">
        <v>0.24974790955102369</v>
      </c>
      <c r="H8988" s="12">
        <v>-49272575.130000003</v>
      </c>
      <c r="I8988" s="12">
        <v>-12.305722636913261</v>
      </c>
      <c r="J8988" t="s">
        <v>16</v>
      </c>
      <c r="K8988" s="14">
        <v>2455.9024839999984</v>
      </c>
      <c r="L8988" s="14">
        <v>5653642.2667170037</v>
      </c>
      <c r="M8988" s="13">
        <v>4.3439297503096333E-4</v>
      </c>
      <c r="N8988" s="12">
        <v>-5.3455194661546227E-3</v>
      </c>
      <c r="O8988" s="2">
        <f>DATE(LEFT(ALT[[#This Row],[DATEMTH]],4),RIGHT(ALT[[#This Row],[DATEMTH]],2),1)</f>
        <v>44986</v>
      </c>
      <c r="P8988" t="str">
        <f>IF(AND(ALT[[#This Row],[DATE]]&gt;=DATE(2023,6,1),ALT[[#This Row],[DATE]]&lt;=DATE(2024,5,31)),"Y","N")</f>
        <v>N</v>
      </c>
      <c r="Q8988" t="str">
        <f>LEFT(ALT[[#This Row],[DATEMTH]],4)</f>
        <v>2023</v>
      </c>
    </row>
    <row r="8989" spans="1:17" x14ac:dyDescent="0.25">
      <c r="A8989" t="s">
        <v>88</v>
      </c>
      <c r="B8989" t="s">
        <v>110</v>
      </c>
      <c r="C8989" t="s">
        <v>19</v>
      </c>
      <c r="D8989" t="s">
        <v>22</v>
      </c>
      <c r="E8989" s="14">
        <v>5653642.2667169981</v>
      </c>
      <c r="F8989" s="14">
        <v>22637395.751903001</v>
      </c>
      <c r="G8989" s="13">
        <v>0.24974790955102369</v>
      </c>
      <c r="H8989" s="12">
        <v>-49272575.130000003</v>
      </c>
      <c r="I8989" s="12">
        <v>-12.305722636913261</v>
      </c>
      <c r="J8989" t="s">
        <v>26</v>
      </c>
      <c r="K8989" s="14">
        <v>306794.59059399978</v>
      </c>
      <c r="L8989" s="14">
        <v>5653642.2667170037</v>
      </c>
      <c r="M8989" s="13">
        <v>5.426494569705971E-2</v>
      </c>
      <c r="N8989" s="12">
        <v>-0.6677693706551765</v>
      </c>
      <c r="O8989" s="2">
        <f>DATE(LEFT(ALT[[#This Row],[DATEMTH]],4),RIGHT(ALT[[#This Row],[DATEMTH]],2),1)</f>
        <v>44986</v>
      </c>
      <c r="P8989" t="str">
        <f>IF(AND(ALT[[#This Row],[DATE]]&gt;=DATE(2023,6,1),ALT[[#This Row],[DATE]]&lt;=DATE(2024,5,31)),"Y","N")</f>
        <v>N</v>
      </c>
      <c r="Q8989" t="str">
        <f>LEFT(ALT[[#This Row],[DATEMTH]],4)</f>
        <v>2023</v>
      </c>
    </row>
    <row r="8990" spans="1:17" x14ac:dyDescent="0.25">
      <c r="A8990" t="s">
        <v>88</v>
      </c>
      <c r="B8990" t="s">
        <v>110</v>
      </c>
      <c r="C8990" t="s">
        <v>20</v>
      </c>
      <c r="D8990" t="s">
        <v>22</v>
      </c>
      <c r="E8990" s="14">
        <v>4405086.1286919992</v>
      </c>
      <c r="F8990" s="14">
        <v>22637395.751903001</v>
      </c>
      <c r="G8990" s="13">
        <v>0.19459332588297787</v>
      </c>
      <c r="H8990" s="12">
        <v>-49272575.130000003</v>
      </c>
      <c r="I8990" s="12">
        <v>-9.588114269365601</v>
      </c>
      <c r="J8990" t="s">
        <v>25</v>
      </c>
      <c r="K8990" s="14">
        <v>692020.83650099952</v>
      </c>
      <c r="L8990" s="14">
        <v>4405086.1286919974</v>
      </c>
      <c r="M8990" s="13">
        <v>0.15709586970243447</v>
      </c>
      <c r="N8990" s="12">
        <v>-1.5062531499523111</v>
      </c>
      <c r="O8990" s="2">
        <f>DATE(LEFT(ALT[[#This Row],[DATEMTH]],4),RIGHT(ALT[[#This Row],[DATEMTH]],2),1)</f>
        <v>44986</v>
      </c>
      <c r="P8990" t="str">
        <f>IF(AND(ALT[[#This Row],[DATE]]&gt;=DATE(2023,6,1),ALT[[#This Row],[DATE]]&lt;=DATE(2024,5,31)),"Y","N")</f>
        <v>N</v>
      </c>
      <c r="Q8990" t="str">
        <f>LEFT(ALT[[#This Row],[DATEMTH]],4)</f>
        <v>2023</v>
      </c>
    </row>
    <row r="8991" spans="1:17" x14ac:dyDescent="0.25">
      <c r="A8991" t="s">
        <v>88</v>
      </c>
      <c r="B8991" t="s">
        <v>110</v>
      </c>
      <c r="C8991" t="s">
        <v>20</v>
      </c>
      <c r="D8991" t="s">
        <v>22</v>
      </c>
      <c r="E8991" s="14">
        <v>4405086.1286919992</v>
      </c>
      <c r="F8991" s="14">
        <v>22637395.751903001</v>
      </c>
      <c r="G8991" s="13">
        <v>0.19459332588297787</v>
      </c>
      <c r="H8991" s="12">
        <v>-49272575.130000003</v>
      </c>
      <c r="I8991" s="12">
        <v>-9.588114269365601</v>
      </c>
      <c r="J8991" t="s">
        <v>24</v>
      </c>
      <c r="K8991" s="14">
        <v>1838861.707704999</v>
      </c>
      <c r="L8991" s="14">
        <v>4405086.1286919974</v>
      </c>
      <c r="M8991" s="13">
        <v>0.41744057981699723</v>
      </c>
      <c r="N8991" s="12">
        <v>-4.0024679799556013</v>
      </c>
      <c r="O8991" s="2">
        <f>DATE(LEFT(ALT[[#This Row],[DATEMTH]],4),RIGHT(ALT[[#This Row],[DATEMTH]],2),1)</f>
        <v>44986</v>
      </c>
      <c r="P8991" t="str">
        <f>IF(AND(ALT[[#This Row],[DATE]]&gt;=DATE(2023,6,1),ALT[[#This Row],[DATE]]&lt;=DATE(2024,5,31)),"Y","N")</f>
        <v>N</v>
      </c>
      <c r="Q8991" t="str">
        <f>LEFT(ALT[[#This Row],[DATEMTH]],4)</f>
        <v>2023</v>
      </c>
    </row>
    <row r="8992" spans="1:17" x14ac:dyDescent="0.25">
      <c r="A8992" t="s">
        <v>88</v>
      </c>
      <c r="B8992" t="s">
        <v>110</v>
      </c>
      <c r="C8992" t="s">
        <v>20</v>
      </c>
      <c r="D8992" t="s">
        <v>22</v>
      </c>
      <c r="E8992" s="14">
        <v>4405086.1286919992</v>
      </c>
      <c r="F8992" s="14">
        <v>22637395.751903001</v>
      </c>
      <c r="G8992" s="13">
        <v>0.19459332588297787</v>
      </c>
      <c r="H8992" s="12">
        <v>-49272575.130000003</v>
      </c>
      <c r="I8992" s="12">
        <v>-9.588114269365601</v>
      </c>
      <c r="J8992" t="s">
        <v>16</v>
      </c>
      <c r="K8992" s="14">
        <v>1625911.5522579986</v>
      </c>
      <c r="L8992" s="14">
        <v>4405086.1286919974</v>
      </c>
      <c r="M8992" s="13">
        <v>0.3690986974506173</v>
      </c>
      <c r="N8992" s="12">
        <v>-3.5389604878305203</v>
      </c>
      <c r="O8992" s="2">
        <f>DATE(LEFT(ALT[[#This Row],[DATEMTH]],4),RIGHT(ALT[[#This Row],[DATEMTH]],2),1)</f>
        <v>44986</v>
      </c>
      <c r="P8992" t="str">
        <f>IF(AND(ALT[[#This Row],[DATE]]&gt;=DATE(2023,6,1),ALT[[#This Row],[DATE]]&lt;=DATE(2024,5,31)),"Y","N")</f>
        <v>N</v>
      </c>
      <c r="Q8992" t="str">
        <f>LEFT(ALT[[#This Row],[DATEMTH]],4)</f>
        <v>2023</v>
      </c>
    </row>
    <row r="8993" spans="1:17" x14ac:dyDescent="0.25">
      <c r="A8993" t="s">
        <v>88</v>
      </c>
      <c r="B8993" t="s">
        <v>110</v>
      </c>
      <c r="C8993" t="s">
        <v>20</v>
      </c>
      <c r="D8993" t="s">
        <v>22</v>
      </c>
      <c r="E8993" s="14">
        <v>4405086.1286919992</v>
      </c>
      <c r="F8993" s="14">
        <v>22637395.751903001</v>
      </c>
      <c r="G8993" s="13">
        <v>0.19459332588297787</v>
      </c>
      <c r="H8993" s="12">
        <v>-49272575.130000003</v>
      </c>
      <c r="I8993" s="12">
        <v>-9.588114269365601</v>
      </c>
      <c r="J8993" t="s">
        <v>26</v>
      </c>
      <c r="K8993" s="14">
        <v>248292.03222799991</v>
      </c>
      <c r="L8993" s="14">
        <v>4405086.1286919974</v>
      </c>
      <c r="M8993" s="13">
        <v>5.6364853029950923E-2</v>
      </c>
      <c r="N8993" s="12">
        <v>-0.54043265162716736</v>
      </c>
      <c r="O8993" s="2">
        <f>DATE(LEFT(ALT[[#This Row],[DATEMTH]],4),RIGHT(ALT[[#This Row],[DATEMTH]],2),1)</f>
        <v>44986</v>
      </c>
      <c r="P8993" t="str">
        <f>IF(AND(ALT[[#This Row],[DATE]]&gt;=DATE(2023,6,1),ALT[[#This Row],[DATE]]&lt;=DATE(2024,5,31)),"Y","N")</f>
        <v>N</v>
      </c>
      <c r="Q8993" t="str">
        <f>LEFT(ALT[[#This Row],[DATEMTH]],4)</f>
        <v>2023</v>
      </c>
    </row>
    <row r="8994" spans="1:17" x14ac:dyDescent="0.25">
      <c r="A8994" t="s">
        <v>88</v>
      </c>
      <c r="B8994" t="s">
        <v>110</v>
      </c>
      <c r="C8994" t="s">
        <v>15</v>
      </c>
      <c r="D8994" t="s">
        <v>17</v>
      </c>
      <c r="E8994" s="14">
        <v>3831717.4592729975</v>
      </c>
      <c r="F8994" s="14">
        <v>22637395.751903001</v>
      </c>
      <c r="G8994" s="13">
        <v>0.16926494112958584</v>
      </c>
      <c r="H8994" s="12">
        <v>-67075714.329999998</v>
      </c>
      <c r="I8994" s="12">
        <v>-11.353566837292368</v>
      </c>
      <c r="J8994" t="s">
        <v>24</v>
      </c>
      <c r="K8994" s="14">
        <v>1520933.9380240019</v>
      </c>
      <c r="L8994" s="14">
        <v>3831717.4592730012</v>
      </c>
      <c r="M8994" s="13">
        <v>0.39693269511384366</v>
      </c>
      <c r="N8994" s="12">
        <v>-4.5066018838816175</v>
      </c>
      <c r="O8994" s="2">
        <f>DATE(LEFT(ALT[[#This Row],[DATEMTH]],4),RIGHT(ALT[[#This Row],[DATEMTH]],2),1)</f>
        <v>44986</v>
      </c>
      <c r="P8994" t="str">
        <f>IF(AND(ALT[[#This Row],[DATE]]&gt;=DATE(2023,6,1),ALT[[#This Row],[DATE]]&lt;=DATE(2024,5,31)),"Y","N")</f>
        <v>N</v>
      </c>
      <c r="Q8994" t="str">
        <f>LEFT(ALT[[#This Row],[DATEMTH]],4)</f>
        <v>2023</v>
      </c>
    </row>
    <row r="8995" spans="1:17" x14ac:dyDescent="0.25">
      <c r="A8995" t="s">
        <v>88</v>
      </c>
      <c r="B8995" t="s">
        <v>110</v>
      </c>
      <c r="C8995" t="s">
        <v>15</v>
      </c>
      <c r="D8995" t="s">
        <v>17</v>
      </c>
      <c r="E8995" s="14">
        <v>3831717.4592729975</v>
      </c>
      <c r="F8995" s="14">
        <v>22637395.751903001</v>
      </c>
      <c r="G8995" s="13">
        <v>0.16926494112958584</v>
      </c>
      <c r="H8995" s="12">
        <v>-67075714.329999998</v>
      </c>
      <c r="I8995" s="12">
        <v>-11.353566837292368</v>
      </c>
      <c r="J8995" t="s">
        <v>25</v>
      </c>
      <c r="K8995" s="14">
        <v>553370.84548000025</v>
      </c>
      <c r="L8995" s="14">
        <v>3831717.4592730012</v>
      </c>
      <c r="M8995" s="13">
        <v>0.14441848893132958</v>
      </c>
      <c r="N8995" s="12">
        <v>-1.6396649666226184</v>
      </c>
      <c r="O8995" s="2">
        <f>DATE(LEFT(ALT[[#This Row],[DATEMTH]],4),RIGHT(ALT[[#This Row],[DATEMTH]],2),1)</f>
        <v>44986</v>
      </c>
      <c r="P8995" t="str">
        <f>IF(AND(ALT[[#This Row],[DATE]]&gt;=DATE(2023,6,1),ALT[[#This Row],[DATE]]&lt;=DATE(2024,5,31)),"Y","N")</f>
        <v>N</v>
      </c>
      <c r="Q8995" t="str">
        <f>LEFT(ALT[[#This Row],[DATEMTH]],4)</f>
        <v>2023</v>
      </c>
    </row>
    <row r="8996" spans="1:17" x14ac:dyDescent="0.25">
      <c r="A8996" t="s">
        <v>88</v>
      </c>
      <c r="B8996" t="s">
        <v>110</v>
      </c>
      <c r="C8996" t="s">
        <v>15</v>
      </c>
      <c r="D8996" t="s">
        <v>17</v>
      </c>
      <c r="E8996" s="14">
        <v>3831717.4592729975</v>
      </c>
      <c r="F8996" s="14">
        <v>22637395.751903001</v>
      </c>
      <c r="G8996" s="13">
        <v>0.16926494112958584</v>
      </c>
      <c r="H8996" s="12">
        <v>-67075714.329999998</v>
      </c>
      <c r="I8996" s="12">
        <v>-11.353566837292368</v>
      </c>
      <c r="J8996" t="s">
        <v>16</v>
      </c>
      <c r="K8996" s="14">
        <v>1193682.5685849995</v>
      </c>
      <c r="L8996" s="14">
        <v>3831717.4592730012</v>
      </c>
      <c r="M8996" s="13">
        <v>0.31152677129056355</v>
      </c>
      <c r="N8996" s="12">
        <v>-3.5369400194533065</v>
      </c>
      <c r="O8996" s="2">
        <f>DATE(LEFT(ALT[[#This Row],[DATEMTH]],4),RIGHT(ALT[[#This Row],[DATEMTH]],2),1)</f>
        <v>44986</v>
      </c>
      <c r="P8996" t="str">
        <f>IF(AND(ALT[[#This Row],[DATE]]&gt;=DATE(2023,6,1),ALT[[#This Row],[DATE]]&lt;=DATE(2024,5,31)),"Y","N")</f>
        <v>N</v>
      </c>
      <c r="Q8996" t="str">
        <f>LEFT(ALT[[#This Row],[DATEMTH]],4)</f>
        <v>2023</v>
      </c>
    </row>
    <row r="8997" spans="1:17" x14ac:dyDescent="0.25">
      <c r="A8997" t="s">
        <v>88</v>
      </c>
      <c r="B8997" t="s">
        <v>110</v>
      </c>
      <c r="C8997" t="s">
        <v>15</v>
      </c>
      <c r="D8997" t="s">
        <v>17</v>
      </c>
      <c r="E8997" s="14">
        <v>3831717.4592729975</v>
      </c>
      <c r="F8997" s="14">
        <v>22637395.751903001</v>
      </c>
      <c r="G8997" s="13">
        <v>0.16926494112958584</v>
      </c>
      <c r="H8997" s="12">
        <v>-67075714.329999998</v>
      </c>
      <c r="I8997" s="12">
        <v>-11.353566837292368</v>
      </c>
      <c r="J8997" t="s">
        <v>26</v>
      </c>
      <c r="K8997" s="14">
        <v>563730.10718399961</v>
      </c>
      <c r="L8997" s="14">
        <v>3831717.4592730012</v>
      </c>
      <c r="M8997" s="13">
        <v>0.14712204466426321</v>
      </c>
      <c r="N8997" s="12">
        <v>-1.6703599673348253</v>
      </c>
      <c r="O8997" s="2">
        <f>DATE(LEFT(ALT[[#This Row],[DATEMTH]],4),RIGHT(ALT[[#This Row],[DATEMTH]],2),1)</f>
        <v>44986</v>
      </c>
      <c r="P8997" t="str">
        <f>IF(AND(ALT[[#This Row],[DATE]]&gt;=DATE(2023,6,1),ALT[[#This Row],[DATE]]&lt;=DATE(2024,5,31)),"Y","N")</f>
        <v>N</v>
      </c>
      <c r="Q8997" t="str">
        <f>LEFT(ALT[[#This Row],[DATEMTH]],4)</f>
        <v>2023</v>
      </c>
    </row>
    <row r="8998" spans="1:17" x14ac:dyDescent="0.25">
      <c r="A8998" t="s">
        <v>88</v>
      </c>
      <c r="B8998" t="s">
        <v>110</v>
      </c>
      <c r="C8998" t="s">
        <v>18</v>
      </c>
      <c r="D8998" t="s">
        <v>17</v>
      </c>
      <c r="E8998" s="14">
        <v>8746949.8972210083</v>
      </c>
      <c r="F8998" s="14">
        <v>22637395.751903001</v>
      </c>
      <c r="G8998" s="13">
        <v>0.38639382343641282</v>
      </c>
      <c r="H8998" s="12">
        <v>-67075714.329999998</v>
      </c>
      <c r="I8998" s="12">
        <v>-25.917641719697286</v>
      </c>
      <c r="J8998" t="s">
        <v>24</v>
      </c>
      <c r="K8998" s="14">
        <v>2171920.1796469972</v>
      </c>
      <c r="L8998" s="14">
        <v>8746949.8972209953</v>
      </c>
      <c r="M8998" s="13">
        <v>0.24830600439783482</v>
      </c>
      <c r="N8998" s="12">
        <v>-6.4355060588326616</v>
      </c>
      <c r="O8998" s="2">
        <f>DATE(LEFT(ALT[[#This Row],[DATEMTH]],4),RIGHT(ALT[[#This Row],[DATEMTH]],2),1)</f>
        <v>44986</v>
      </c>
      <c r="P8998" t="str">
        <f>IF(AND(ALT[[#This Row],[DATE]]&gt;=DATE(2023,6,1),ALT[[#This Row],[DATE]]&lt;=DATE(2024,5,31)),"Y","N")</f>
        <v>N</v>
      </c>
      <c r="Q8998" t="str">
        <f>LEFT(ALT[[#This Row],[DATEMTH]],4)</f>
        <v>2023</v>
      </c>
    </row>
    <row r="8999" spans="1:17" x14ac:dyDescent="0.25">
      <c r="A8999" t="s">
        <v>88</v>
      </c>
      <c r="B8999" t="s">
        <v>110</v>
      </c>
      <c r="C8999" t="s">
        <v>18</v>
      </c>
      <c r="D8999" t="s">
        <v>17</v>
      </c>
      <c r="E8999" s="14">
        <v>8746949.8972210083</v>
      </c>
      <c r="F8999" s="14">
        <v>22637395.751903001</v>
      </c>
      <c r="G8999" s="13">
        <v>0.38639382343641282</v>
      </c>
      <c r="H8999" s="12">
        <v>-67075714.329999998</v>
      </c>
      <c r="I8999" s="12">
        <v>-25.917641719697286</v>
      </c>
      <c r="J8999" t="s">
        <v>16</v>
      </c>
      <c r="K8999" s="14">
        <v>3033827.6503489991</v>
      </c>
      <c r="L8999" s="14">
        <v>8746949.8972209953</v>
      </c>
      <c r="M8999" s="13">
        <v>0.34684406404487128</v>
      </c>
      <c r="N8999" s="12">
        <v>-8.9893801845187138</v>
      </c>
      <c r="O8999" s="2">
        <f>DATE(LEFT(ALT[[#This Row],[DATEMTH]],4),RIGHT(ALT[[#This Row],[DATEMTH]],2),1)</f>
        <v>44986</v>
      </c>
      <c r="P8999" t="str">
        <f>IF(AND(ALT[[#This Row],[DATE]]&gt;=DATE(2023,6,1),ALT[[#This Row],[DATE]]&lt;=DATE(2024,5,31)),"Y","N")</f>
        <v>N</v>
      </c>
      <c r="Q8999" t="str">
        <f>LEFT(ALT[[#This Row],[DATEMTH]],4)</f>
        <v>2023</v>
      </c>
    </row>
    <row r="9000" spans="1:17" x14ac:dyDescent="0.25">
      <c r="A9000" t="s">
        <v>88</v>
      </c>
      <c r="B9000" t="s">
        <v>110</v>
      </c>
      <c r="C9000" t="s">
        <v>18</v>
      </c>
      <c r="D9000" t="s">
        <v>17</v>
      </c>
      <c r="E9000" s="14">
        <v>8746949.8972210083</v>
      </c>
      <c r="F9000" s="14">
        <v>22637395.751903001</v>
      </c>
      <c r="G9000" s="13">
        <v>0.38639382343641282</v>
      </c>
      <c r="H9000" s="12">
        <v>-67075714.329999998</v>
      </c>
      <c r="I9000" s="12">
        <v>-25.917641719697286</v>
      </c>
      <c r="J9000" t="s">
        <v>25</v>
      </c>
      <c r="K9000" s="14">
        <v>1151081.7252399998</v>
      </c>
      <c r="L9000" s="14">
        <v>8746949.8972209953</v>
      </c>
      <c r="M9000" s="13">
        <v>0.13159807004333152</v>
      </c>
      <c r="N9000" s="12">
        <v>-3.4107116303866944</v>
      </c>
      <c r="O9000" s="2">
        <f>DATE(LEFT(ALT[[#This Row],[DATEMTH]],4),RIGHT(ALT[[#This Row],[DATEMTH]],2),1)</f>
        <v>44986</v>
      </c>
      <c r="P9000" t="str">
        <f>IF(AND(ALT[[#This Row],[DATE]]&gt;=DATE(2023,6,1),ALT[[#This Row],[DATE]]&lt;=DATE(2024,5,31)),"Y","N")</f>
        <v>N</v>
      </c>
      <c r="Q9000" t="str">
        <f>LEFT(ALT[[#This Row],[DATEMTH]],4)</f>
        <v>2023</v>
      </c>
    </row>
    <row r="9001" spans="1:17" x14ac:dyDescent="0.25">
      <c r="A9001" t="s">
        <v>88</v>
      </c>
      <c r="B9001" t="s">
        <v>110</v>
      </c>
      <c r="C9001" t="s">
        <v>18</v>
      </c>
      <c r="D9001" t="s">
        <v>17</v>
      </c>
      <c r="E9001" s="14">
        <v>8746949.8972210083</v>
      </c>
      <c r="F9001" s="14">
        <v>22637395.751903001</v>
      </c>
      <c r="G9001" s="13">
        <v>0.38639382343641282</v>
      </c>
      <c r="H9001" s="12">
        <v>-67075714.329999998</v>
      </c>
      <c r="I9001" s="12">
        <v>-25.917641719697286</v>
      </c>
      <c r="J9001" t="s">
        <v>26</v>
      </c>
      <c r="K9001" s="14">
        <v>2390120.3419850003</v>
      </c>
      <c r="L9001" s="14">
        <v>8746949.8972209953</v>
      </c>
      <c r="M9001" s="13">
        <v>0.27325186151396252</v>
      </c>
      <c r="N9001" s="12">
        <v>-7.0820438459592205</v>
      </c>
      <c r="O9001" s="2">
        <f>DATE(LEFT(ALT[[#This Row],[DATEMTH]],4),RIGHT(ALT[[#This Row],[DATEMTH]],2),1)</f>
        <v>44986</v>
      </c>
      <c r="P9001" t="str">
        <f>IF(AND(ALT[[#This Row],[DATE]]&gt;=DATE(2023,6,1),ALT[[#This Row],[DATE]]&lt;=DATE(2024,5,31)),"Y","N")</f>
        <v>N</v>
      </c>
      <c r="Q9001" t="str">
        <f>LEFT(ALT[[#This Row],[DATEMTH]],4)</f>
        <v>2023</v>
      </c>
    </row>
    <row r="9002" spans="1:17" x14ac:dyDescent="0.25">
      <c r="A9002" t="s">
        <v>88</v>
      </c>
      <c r="B9002" t="s">
        <v>110</v>
      </c>
      <c r="C9002" t="s">
        <v>19</v>
      </c>
      <c r="D9002" t="s">
        <v>17</v>
      </c>
      <c r="E9002" s="14">
        <v>5653642.2667169981</v>
      </c>
      <c r="F9002" s="14">
        <v>22637395.751903001</v>
      </c>
      <c r="G9002" s="13">
        <v>0.24974790955102369</v>
      </c>
      <c r="H9002" s="12">
        <v>-67075714.329999998</v>
      </c>
      <c r="I9002" s="12">
        <v>-16.752019435559141</v>
      </c>
      <c r="J9002" t="s">
        <v>25</v>
      </c>
      <c r="K9002" s="14">
        <v>3778279.317035004</v>
      </c>
      <c r="L9002" s="14">
        <v>5653642.2667170037</v>
      </c>
      <c r="M9002" s="13">
        <v>0.66829118978357316</v>
      </c>
      <c r="N9002" s="12">
        <v>-11.19522699986736</v>
      </c>
      <c r="O9002" s="2">
        <f>DATE(LEFT(ALT[[#This Row],[DATEMTH]],4),RIGHT(ALT[[#This Row],[DATEMTH]],2),1)</f>
        <v>44986</v>
      </c>
      <c r="P9002" t="str">
        <f>IF(AND(ALT[[#This Row],[DATE]]&gt;=DATE(2023,6,1),ALT[[#This Row],[DATE]]&lt;=DATE(2024,5,31)),"Y","N")</f>
        <v>N</v>
      </c>
      <c r="Q9002" t="str">
        <f>LEFT(ALT[[#This Row],[DATEMTH]],4)</f>
        <v>2023</v>
      </c>
    </row>
    <row r="9003" spans="1:17" x14ac:dyDescent="0.25">
      <c r="A9003" t="s">
        <v>88</v>
      </c>
      <c r="B9003" t="s">
        <v>110</v>
      </c>
      <c r="C9003" t="s">
        <v>19</v>
      </c>
      <c r="D9003" t="s">
        <v>17</v>
      </c>
      <c r="E9003" s="14">
        <v>5653642.2667169981</v>
      </c>
      <c r="F9003" s="14">
        <v>22637395.751903001</v>
      </c>
      <c r="G9003" s="13">
        <v>0.24974790955102369</v>
      </c>
      <c r="H9003" s="12">
        <v>-67075714.329999998</v>
      </c>
      <c r="I9003" s="12">
        <v>-16.752019435559141</v>
      </c>
      <c r="J9003" t="s">
        <v>24</v>
      </c>
      <c r="K9003" s="14">
        <v>1566112.4566039999</v>
      </c>
      <c r="L9003" s="14">
        <v>5653642.2667170037</v>
      </c>
      <c r="M9003" s="13">
        <v>0.27700947154433614</v>
      </c>
      <c r="N9003" s="12">
        <v>-4.6404680511446861</v>
      </c>
      <c r="O9003" s="2">
        <f>DATE(LEFT(ALT[[#This Row],[DATEMTH]],4),RIGHT(ALT[[#This Row],[DATEMTH]],2),1)</f>
        <v>44986</v>
      </c>
      <c r="P9003" t="str">
        <f>IF(AND(ALT[[#This Row],[DATE]]&gt;=DATE(2023,6,1),ALT[[#This Row],[DATE]]&lt;=DATE(2024,5,31)),"Y","N")</f>
        <v>N</v>
      </c>
      <c r="Q9003" t="str">
        <f>LEFT(ALT[[#This Row],[DATEMTH]],4)</f>
        <v>2023</v>
      </c>
    </row>
    <row r="9004" spans="1:17" x14ac:dyDescent="0.25">
      <c r="A9004" t="s">
        <v>88</v>
      </c>
      <c r="B9004" t="s">
        <v>110</v>
      </c>
      <c r="C9004" t="s">
        <v>19</v>
      </c>
      <c r="D9004" t="s">
        <v>17</v>
      </c>
      <c r="E9004" s="14">
        <v>5653642.2667169981</v>
      </c>
      <c r="F9004" s="14">
        <v>22637395.751903001</v>
      </c>
      <c r="G9004" s="13">
        <v>0.24974790955102369</v>
      </c>
      <c r="H9004" s="12">
        <v>-67075714.329999998</v>
      </c>
      <c r="I9004" s="12">
        <v>-16.752019435559141</v>
      </c>
      <c r="J9004" t="s">
        <v>16</v>
      </c>
      <c r="K9004" s="14">
        <v>2455.9024839999984</v>
      </c>
      <c r="L9004" s="14">
        <v>5653642.2667170037</v>
      </c>
      <c r="M9004" s="13">
        <v>4.3439297503096333E-4</v>
      </c>
      <c r="N9004" s="12">
        <v>-7.2769595603890541E-3</v>
      </c>
      <c r="O9004" s="2">
        <f>DATE(LEFT(ALT[[#This Row],[DATEMTH]],4),RIGHT(ALT[[#This Row],[DATEMTH]],2),1)</f>
        <v>44986</v>
      </c>
      <c r="P9004" t="str">
        <f>IF(AND(ALT[[#This Row],[DATE]]&gt;=DATE(2023,6,1),ALT[[#This Row],[DATE]]&lt;=DATE(2024,5,31)),"Y","N")</f>
        <v>N</v>
      </c>
      <c r="Q9004" t="str">
        <f>LEFT(ALT[[#This Row],[DATEMTH]],4)</f>
        <v>2023</v>
      </c>
    </row>
    <row r="9005" spans="1:17" x14ac:dyDescent="0.25">
      <c r="A9005" t="s">
        <v>88</v>
      </c>
      <c r="B9005" t="s">
        <v>110</v>
      </c>
      <c r="C9005" t="s">
        <v>19</v>
      </c>
      <c r="D9005" t="s">
        <v>17</v>
      </c>
      <c r="E9005" s="14">
        <v>5653642.2667169981</v>
      </c>
      <c r="F9005" s="14">
        <v>22637395.751903001</v>
      </c>
      <c r="G9005" s="13">
        <v>0.24974790955102369</v>
      </c>
      <c r="H9005" s="12">
        <v>-67075714.329999998</v>
      </c>
      <c r="I9005" s="12">
        <v>-16.752019435559141</v>
      </c>
      <c r="J9005" t="s">
        <v>26</v>
      </c>
      <c r="K9005" s="14">
        <v>306794.59059399978</v>
      </c>
      <c r="L9005" s="14">
        <v>5653642.2667170037</v>
      </c>
      <c r="M9005" s="13">
        <v>5.426494569705971E-2</v>
      </c>
      <c r="N9005" s="12">
        <v>-0.90904742498670565</v>
      </c>
      <c r="O9005" s="2">
        <f>DATE(LEFT(ALT[[#This Row],[DATEMTH]],4),RIGHT(ALT[[#This Row],[DATEMTH]],2),1)</f>
        <v>44986</v>
      </c>
      <c r="P9005" t="str">
        <f>IF(AND(ALT[[#This Row],[DATE]]&gt;=DATE(2023,6,1),ALT[[#This Row],[DATE]]&lt;=DATE(2024,5,31)),"Y","N")</f>
        <v>N</v>
      </c>
      <c r="Q9005" t="str">
        <f>LEFT(ALT[[#This Row],[DATEMTH]],4)</f>
        <v>2023</v>
      </c>
    </row>
    <row r="9006" spans="1:17" x14ac:dyDescent="0.25">
      <c r="A9006" t="s">
        <v>88</v>
      </c>
      <c r="B9006" t="s">
        <v>110</v>
      </c>
      <c r="C9006" t="s">
        <v>20</v>
      </c>
      <c r="D9006" t="s">
        <v>17</v>
      </c>
      <c r="E9006" s="14">
        <v>4405086.1286919992</v>
      </c>
      <c r="F9006" s="14">
        <v>22637395.751903001</v>
      </c>
      <c r="G9006" s="13">
        <v>0.19459332588297787</v>
      </c>
      <c r="H9006" s="12">
        <v>-67075714.329999998</v>
      </c>
      <c r="I9006" s="12">
        <v>-13.052486337451217</v>
      </c>
      <c r="J9006" t="s">
        <v>25</v>
      </c>
      <c r="K9006" s="14">
        <v>692020.83650099952</v>
      </c>
      <c r="L9006" s="14">
        <v>4405086.1286919974</v>
      </c>
      <c r="M9006" s="13">
        <v>0.15709586970243447</v>
      </c>
      <c r="N9006" s="12">
        <v>-2.0504916929610424</v>
      </c>
      <c r="O9006" s="2">
        <f>DATE(LEFT(ALT[[#This Row],[DATEMTH]],4),RIGHT(ALT[[#This Row],[DATEMTH]],2),1)</f>
        <v>44986</v>
      </c>
      <c r="P9006" t="str">
        <f>IF(AND(ALT[[#This Row],[DATE]]&gt;=DATE(2023,6,1),ALT[[#This Row],[DATE]]&lt;=DATE(2024,5,31)),"Y","N")</f>
        <v>N</v>
      </c>
      <c r="Q9006" t="str">
        <f>LEFT(ALT[[#This Row],[DATEMTH]],4)</f>
        <v>2023</v>
      </c>
    </row>
    <row r="9007" spans="1:17" x14ac:dyDescent="0.25">
      <c r="A9007" t="s">
        <v>88</v>
      </c>
      <c r="B9007" t="s">
        <v>110</v>
      </c>
      <c r="C9007" t="s">
        <v>20</v>
      </c>
      <c r="D9007" t="s">
        <v>17</v>
      </c>
      <c r="E9007" s="14">
        <v>4405086.1286919992</v>
      </c>
      <c r="F9007" s="14">
        <v>22637395.751903001</v>
      </c>
      <c r="G9007" s="13">
        <v>0.19459332588297787</v>
      </c>
      <c r="H9007" s="12">
        <v>-67075714.329999998</v>
      </c>
      <c r="I9007" s="12">
        <v>-13.052486337451217</v>
      </c>
      <c r="J9007" t="s">
        <v>24</v>
      </c>
      <c r="K9007" s="14">
        <v>1838861.707704999</v>
      </c>
      <c r="L9007" s="14">
        <v>4405086.1286919974</v>
      </c>
      <c r="M9007" s="13">
        <v>0.41744057981699723</v>
      </c>
      <c r="N9007" s="12">
        <v>-5.448637464759071</v>
      </c>
      <c r="O9007" s="2">
        <f>DATE(LEFT(ALT[[#This Row],[DATEMTH]],4),RIGHT(ALT[[#This Row],[DATEMTH]],2),1)</f>
        <v>44986</v>
      </c>
      <c r="P9007" t="str">
        <f>IF(AND(ALT[[#This Row],[DATE]]&gt;=DATE(2023,6,1),ALT[[#This Row],[DATE]]&lt;=DATE(2024,5,31)),"Y","N")</f>
        <v>N</v>
      </c>
      <c r="Q9007" t="str">
        <f>LEFT(ALT[[#This Row],[DATEMTH]],4)</f>
        <v>2023</v>
      </c>
    </row>
    <row r="9008" spans="1:17" x14ac:dyDescent="0.25">
      <c r="A9008" t="s">
        <v>88</v>
      </c>
      <c r="B9008" t="s">
        <v>110</v>
      </c>
      <c r="C9008" t="s">
        <v>20</v>
      </c>
      <c r="D9008" t="s">
        <v>17</v>
      </c>
      <c r="E9008" s="14">
        <v>4405086.1286919992</v>
      </c>
      <c r="F9008" s="14">
        <v>22637395.751903001</v>
      </c>
      <c r="G9008" s="13">
        <v>0.19459332588297787</v>
      </c>
      <c r="H9008" s="12">
        <v>-67075714.329999998</v>
      </c>
      <c r="I9008" s="12">
        <v>-13.052486337451217</v>
      </c>
      <c r="J9008" t="s">
        <v>16</v>
      </c>
      <c r="K9008" s="14">
        <v>1625911.5522579986</v>
      </c>
      <c r="L9008" s="14">
        <v>4405086.1286919974</v>
      </c>
      <c r="M9008" s="13">
        <v>0.3690986974506173</v>
      </c>
      <c r="N9008" s="12">
        <v>-4.8176557056452225</v>
      </c>
      <c r="O9008" s="2">
        <f>DATE(LEFT(ALT[[#This Row],[DATEMTH]],4),RIGHT(ALT[[#This Row],[DATEMTH]],2),1)</f>
        <v>44986</v>
      </c>
      <c r="P9008" t="str">
        <f>IF(AND(ALT[[#This Row],[DATE]]&gt;=DATE(2023,6,1),ALT[[#This Row],[DATE]]&lt;=DATE(2024,5,31)),"Y","N")</f>
        <v>N</v>
      </c>
      <c r="Q9008" t="str">
        <f>LEFT(ALT[[#This Row],[DATEMTH]],4)</f>
        <v>2023</v>
      </c>
    </row>
    <row r="9009" spans="1:17" x14ac:dyDescent="0.25">
      <c r="A9009" t="s">
        <v>88</v>
      </c>
      <c r="B9009" t="s">
        <v>110</v>
      </c>
      <c r="C9009" t="s">
        <v>20</v>
      </c>
      <c r="D9009" t="s">
        <v>17</v>
      </c>
      <c r="E9009" s="14">
        <v>4405086.1286919992</v>
      </c>
      <c r="F9009" s="14">
        <v>22637395.751903001</v>
      </c>
      <c r="G9009" s="13">
        <v>0.19459332588297787</v>
      </c>
      <c r="H9009" s="12">
        <v>-67075714.329999998</v>
      </c>
      <c r="I9009" s="12">
        <v>-13.052486337451217</v>
      </c>
      <c r="J9009" t="s">
        <v>26</v>
      </c>
      <c r="K9009" s="14">
        <v>248292.03222799991</v>
      </c>
      <c r="L9009" s="14">
        <v>4405086.1286919974</v>
      </c>
      <c r="M9009" s="13">
        <v>5.6364853029950923E-2</v>
      </c>
      <c r="N9009" s="12">
        <v>-0.73570147408588027</v>
      </c>
      <c r="O9009" s="2">
        <f>DATE(LEFT(ALT[[#This Row],[DATEMTH]],4),RIGHT(ALT[[#This Row],[DATEMTH]],2),1)</f>
        <v>44986</v>
      </c>
      <c r="P9009" t="str">
        <f>IF(AND(ALT[[#This Row],[DATE]]&gt;=DATE(2023,6,1),ALT[[#This Row],[DATE]]&lt;=DATE(2024,5,31)),"Y","N")</f>
        <v>N</v>
      </c>
      <c r="Q9009" t="str">
        <f>LEFT(ALT[[#This Row],[DATEMTH]],4)</f>
        <v>2023</v>
      </c>
    </row>
    <row r="9010" spans="1:17" x14ac:dyDescent="0.25">
      <c r="A9010" t="s">
        <v>88</v>
      </c>
      <c r="B9010" t="s">
        <v>110</v>
      </c>
      <c r="C9010" t="s">
        <v>15</v>
      </c>
      <c r="D9010" t="s">
        <v>23</v>
      </c>
      <c r="E9010" s="14">
        <v>3831717.4592729975</v>
      </c>
      <c r="F9010" s="14">
        <v>22637395.751903001</v>
      </c>
      <c r="G9010" s="13">
        <v>0.16926494112958584</v>
      </c>
      <c r="H9010" s="12">
        <v>-10295820.18</v>
      </c>
      <c r="I9010" s="12">
        <v>-1.742721396648502</v>
      </c>
      <c r="J9010" t="s">
        <v>24</v>
      </c>
      <c r="K9010" s="14">
        <v>1520933.9380240019</v>
      </c>
      <c r="L9010" s="14">
        <v>3831717.4592730012</v>
      </c>
      <c r="M9010" s="13">
        <v>0.39693269511384366</v>
      </c>
      <c r="N9010" s="12">
        <v>-0.69174310080425161</v>
      </c>
      <c r="O9010" s="2">
        <f>DATE(LEFT(ALT[[#This Row],[DATEMTH]],4),RIGHT(ALT[[#This Row],[DATEMTH]],2),1)</f>
        <v>44986</v>
      </c>
      <c r="P9010" t="str">
        <f>IF(AND(ALT[[#This Row],[DATE]]&gt;=DATE(2023,6,1),ALT[[#This Row],[DATE]]&lt;=DATE(2024,5,31)),"Y","N")</f>
        <v>N</v>
      </c>
      <c r="Q9010" t="str">
        <f>LEFT(ALT[[#This Row],[DATEMTH]],4)</f>
        <v>2023</v>
      </c>
    </row>
    <row r="9011" spans="1:17" x14ac:dyDescent="0.25">
      <c r="A9011" t="s">
        <v>88</v>
      </c>
      <c r="B9011" t="s">
        <v>110</v>
      </c>
      <c r="C9011" t="s">
        <v>15</v>
      </c>
      <c r="D9011" t="s">
        <v>23</v>
      </c>
      <c r="E9011" s="14">
        <v>3831717.4592729975</v>
      </c>
      <c r="F9011" s="14">
        <v>22637395.751903001</v>
      </c>
      <c r="G9011" s="13">
        <v>0.16926494112958584</v>
      </c>
      <c r="H9011" s="12">
        <v>-10295820.18</v>
      </c>
      <c r="I9011" s="12">
        <v>-1.742721396648502</v>
      </c>
      <c r="J9011" t="s">
        <v>25</v>
      </c>
      <c r="K9011" s="14">
        <v>553370.84548000025</v>
      </c>
      <c r="L9011" s="14">
        <v>3831717.4592730012</v>
      </c>
      <c r="M9011" s="13">
        <v>0.14441848893132958</v>
      </c>
      <c r="N9011" s="12">
        <v>-0.25168119073227291</v>
      </c>
      <c r="O9011" s="2">
        <f>DATE(LEFT(ALT[[#This Row],[DATEMTH]],4),RIGHT(ALT[[#This Row],[DATEMTH]],2),1)</f>
        <v>44986</v>
      </c>
      <c r="P9011" t="str">
        <f>IF(AND(ALT[[#This Row],[DATE]]&gt;=DATE(2023,6,1),ALT[[#This Row],[DATE]]&lt;=DATE(2024,5,31)),"Y","N")</f>
        <v>N</v>
      </c>
      <c r="Q9011" t="str">
        <f>LEFT(ALT[[#This Row],[DATEMTH]],4)</f>
        <v>2023</v>
      </c>
    </row>
    <row r="9012" spans="1:17" x14ac:dyDescent="0.25">
      <c r="A9012" t="s">
        <v>88</v>
      </c>
      <c r="B9012" t="s">
        <v>110</v>
      </c>
      <c r="C9012" t="s">
        <v>15</v>
      </c>
      <c r="D9012" t="s">
        <v>23</v>
      </c>
      <c r="E9012" s="14">
        <v>3831717.4592729975</v>
      </c>
      <c r="F9012" s="14">
        <v>22637395.751903001</v>
      </c>
      <c r="G9012" s="13">
        <v>0.16926494112958584</v>
      </c>
      <c r="H9012" s="12">
        <v>-10295820.18</v>
      </c>
      <c r="I9012" s="12">
        <v>-1.742721396648502</v>
      </c>
      <c r="J9012" t="s">
        <v>16</v>
      </c>
      <c r="K9012" s="14">
        <v>1193682.5685849995</v>
      </c>
      <c r="L9012" s="14">
        <v>3831717.4592730012</v>
      </c>
      <c r="M9012" s="13">
        <v>0.31152677129056355</v>
      </c>
      <c r="N9012" s="12">
        <v>-0.5429043699568894</v>
      </c>
      <c r="O9012" s="2">
        <f>DATE(LEFT(ALT[[#This Row],[DATEMTH]],4),RIGHT(ALT[[#This Row],[DATEMTH]],2),1)</f>
        <v>44986</v>
      </c>
      <c r="P9012" t="str">
        <f>IF(AND(ALT[[#This Row],[DATE]]&gt;=DATE(2023,6,1),ALT[[#This Row],[DATE]]&lt;=DATE(2024,5,31)),"Y","N")</f>
        <v>N</v>
      </c>
      <c r="Q9012" t="str">
        <f>LEFT(ALT[[#This Row],[DATEMTH]],4)</f>
        <v>2023</v>
      </c>
    </row>
    <row r="9013" spans="1:17" x14ac:dyDescent="0.25">
      <c r="A9013" t="s">
        <v>88</v>
      </c>
      <c r="B9013" t="s">
        <v>110</v>
      </c>
      <c r="C9013" t="s">
        <v>15</v>
      </c>
      <c r="D9013" t="s">
        <v>23</v>
      </c>
      <c r="E9013" s="14">
        <v>3831717.4592729975</v>
      </c>
      <c r="F9013" s="14">
        <v>22637395.751903001</v>
      </c>
      <c r="G9013" s="13">
        <v>0.16926494112958584</v>
      </c>
      <c r="H9013" s="12">
        <v>-10295820.18</v>
      </c>
      <c r="I9013" s="12">
        <v>-1.742721396648502</v>
      </c>
      <c r="J9013" t="s">
        <v>26</v>
      </c>
      <c r="K9013" s="14">
        <v>563730.10718399961</v>
      </c>
      <c r="L9013" s="14">
        <v>3831717.4592730012</v>
      </c>
      <c r="M9013" s="13">
        <v>0.14712204466426321</v>
      </c>
      <c r="N9013" s="12">
        <v>-0.25639273515508809</v>
      </c>
      <c r="O9013" s="2">
        <f>DATE(LEFT(ALT[[#This Row],[DATEMTH]],4),RIGHT(ALT[[#This Row],[DATEMTH]],2),1)</f>
        <v>44986</v>
      </c>
      <c r="P9013" t="str">
        <f>IF(AND(ALT[[#This Row],[DATE]]&gt;=DATE(2023,6,1),ALT[[#This Row],[DATE]]&lt;=DATE(2024,5,31)),"Y","N")</f>
        <v>N</v>
      </c>
      <c r="Q9013" t="str">
        <f>LEFT(ALT[[#This Row],[DATEMTH]],4)</f>
        <v>2023</v>
      </c>
    </row>
    <row r="9014" spans="1:17" x14ac:dyDescent="0.25">
      <c r="A9014" t="s">
        <v>88</v>
      </c>
      <c r="B9014" t="s">
        <v>110</v>
      </c>
      <c r="C9014" t="s">
        <v>18</v>
      </c>
      <c r="D9014" t="s">
        <v>23</v>
      </c>
      <c r="E9014" s="14">
        <v>8746949.8972210083</v>
      </c>
      <c r="F9014" s="14">
        <v>22637395.751903001</v>
      </c>
      <c r="G9014" s="13">
        <v>0.38639382343641282</v>
      </c>
      <c r="H9014" s="12">
        <v>-10295820.18</v>
      </c>
      <c r="I9014" s="12">
        <v>-3.9782413247639759</v>
      </c>
      <c r="J9014" t="s">
        <v>24</v>
      </c>
      <c r="K9014" s="14">
        <v>2171920.1796469972</v>
      </c>
      <c r="L9014" s="14">
        <v>8746949.8972209953</v>
      </c>
      <c r="M9014" s="13">
        <v>0.24830600439783482</v>
      </c>
      <c r="N9014" s="12">
        <v>-0.98782120788249195</v>
      </c>
      <c r="O9014" s="2">
        <f>DATE(LEFT(ALT[[#This Row],[DATEMTH]],4),RIGHT(ALT[[#This Row],[DATEMTH]],2),1)</f>
        <v>44986</v>
      </c>
      <c r="P9014" t="str">
        <f>IF(AND(ALT[[#This Row],[DATE]]&gt;=DATE(2023,6,1),ALT[[#This Row],[DATE]]&lt;=DATE(2024,5,31)),"Y","N")</f>
        <v>N</v>
      </c>
      <c r="Q9014" t="str">
        <f>LEFT(ALT[[#This Row],[DATEMTH]],4)</f>
        <v>2023</v>
      </c>
    </row>
    <row r="9015" spans="1:17" x14ac:dyDescent="0.25">
      <c r="A9015" t="s">
        <v>88</v>
      </c>
      <c r="B9015" t="s">
        <v>110</v>
      </c>
      <c r="C9015" t="s">
        <v>18</v>
      </c>
      <c r="D9015" t="s">
        <v>23</v>
      </c>
      <c r="E9015" s="14">
        <v>8746949.8972210083</v>
      </c>
      <c r="F9015" s="14">
        <v>22637395.751903001</v>
      </c>
      <c r="G9015" s="13">
        <v>0.38639382343641282</v>
      </c>
      <c r="H9015" s="12">
        <v>-10295820.18</v>
      </c>
      <c r="I9015" s="12">
        <v>-3.9782413247639759</v>
      </c>
      <c r="J9015" t="s">
        <v>16</v>
      </c>
      <c r="K9015" s="14">
        <v>3033827.6503489991</v>
      </c>
      <c r="L9015" s="14">
        <v>8746949.8972209953</v>
      </c>
      <c r="M9015" s="13">
        <v>0.34684406404487128</v>
      </c>
      <c r="N9015" s="12">
        <v>-1.37982938883239</v>
      </c>
      <c r="O9015" s="2">
        <f>DATE(LEFT(ALT[[#This Row],[DATEMTH]],4),RIGHT(ALT[[#This Row],[DATEMTH]],2),1)</f>
        <v>44986</v>
      </c>
      <c r="P9015" t="str">
        <f>IF(AND(ALT[[#This Row],[DATE]]&gt;=DATE(2023,6,1),ALT[[#This Row],[DATE]]&lt;=DATE(2024,5,31)),"Y","N")</f>
        <v>N</v>
      </c>
      <c r="Q9015" t="str">
        <f>LEFT(ALT[[#This Row],[DATEMTH]],4)</f>
        <v>2023</v>
      </c>
    </row>
    <row r="9016" spans="1:17" x14ac:dyDescent="0.25">
      <c r="A9016" t="s">
        <v>88</v>
      </c>
      <c r="B9016" t="s">
        <v>110</v>
      </c>
      <c r="C9016" t="s">
        <v>18</v>
      </c>
      <c r="D9016" t="s">
        <v>23</v>
      </c>
      <c r="E9016" s="14">
        <v>8746949.8972210083</v>
      </c>
      <c r="F9016" s="14">
        <v>22637395.751903001</v>
      </c>
      <c r="G9016" s="13">
        <v>0.38639382343641282</v>
      </c>
      <c r="H9016" s="12">
        <v>-10295820.18</v>
      </c>
      <c r="I9016" s="12">
        <v>-3.9782413247639759</v>
      </c>
      <c r="J9016" t="s">
        <v>25</v>
      </c>
      <c r="K9016" s="14">
        <v>1151081.7252399998</v>
      </c>
      <c r="L9016" s="14">
        <v>8746949.8972209953</v>
      </c>
      <c r="M9016" s="13">
        <v>0.13159807004333152</v>
      </c>
      <c r="N9016" s="12">
        <v>-0.52352888050556567</v>
      </c>
      <c r="O9016" s="2">
        <f>DATE(LEFT(ALT[[#This Row],[DATEMTH]],4),RIGHT(ALT[[#This Row],[DATEMTH]],2),1)</f>
        <v>44986</v>
      </c>
      <c r="P9016" t="str">
        <f>IF(AND(ALT[[#This Row],[DATE]]&gt;=DATE(2023,6,1),ALT[[#This Row],[DATE]]&lt;=DATE(2024,5,31)),"Y","N")</f>
        <v>N</v>
      </c>
      <c r="Q9016" t="str">
        <f>LEFT(ALT[[#This Row],[DATEMTH]],4)</f>
        <v>2023</v>
      </c>
    </row>
    <row r="9017" spans="1:17" x14ac:dyDescent="0.25">
      <c r="A9017" t="s">
        <v>88</v>
      </c>
      <c r="B9017" t="s">
        <v>110</v>
      </c>
      <c r="C9017" t="s">
        <v>18</v>
      </c>
      <c r="D9017" t="s">
        <v>23</v>
      </c>
      <c r="E9017" s="14">
        <v>8746949.8972210083</v>
      </c>
      <c r="F9017" s="14">
        <v>22637395.751903001</v>
      </c>
      <c r="G9017" s="13">
        <v>0.38639382343641282</v>
      </c>
      <c r="H9017" s="12">
        <v>-10295820.18</v>
      </c>
      <c r="I9017" s="12">
        <v>-3.9782413247639759</v>
      </c>
      <c r="J9017" t="s">
        <v>26</v>
      </c>
      <c r="K9017" s="14">
        <v>2390120.3419850003</v>
      </c>
      <c r="L9017" s="14">
        <v>8746949.8972209953</v>
      </c>
      <c r="M9017" s="13">
        <v>0.27325186151396252</v>
      </c>
      <c r="N9017" s="12">
        <v>-1.0870618475435287</v>
      </c>
      <c r="O9017" s="2">
        <f>DATE(LEFT(ALT[[#This Row],[DATEMTH]],4),RIGHT(ALT[[#This Row],[DATEMTH]],2),1)</f>
        <v>44986</v>
      </c>
      <c r="P9017" t="str">
        <f>IF(AND(ALT[[#This Row],[DATE]]&gt;=DATE(2023,6,1),ALT[[#This Row],[DATE]]&lt;=DATE(2024,5,31)),"Y","N")</f>
        <v>N</v>
      </c>
      <c r="Q9017" t="str">
        <f>LEFT(ALT[[#This Row],[DATEMTH]],4)</f>
        <v>2023</v>
      </c>
    </row>
    <row r="9018" spans="1:17" x14ac:dyDescent="0.25">
      <c r="A9018" t="s">
        <v>88</v>
      </c>
      <c r="B9018" t="s">
        <v>110</v>
      </c>
      <c r="C9018" t="s">
        <v>19</v>
      </c>
      <c r="D9018" t="s">
        <v>23</v>
      </c>
      <c r="E9018" s="14">
        <v>5653642.2667169981</v>
      </c>
      <c r="F9018" s="14">
        <v>22637395.751903001</v>
      </c>
      <c r="G9018" s="13">
        <v>0.24974790955102369</v>
      </c>
      <c r="H9018" s="12">
        <v>-10295820.18</v>
      </c>
      <c r="I9018" s="12">
        <v>-2.5713595670682445</v>
      </c>
      <c r="J9018" t="s">
        <v>25</v>
      </c>
      <c r="K9018" s="14">
        <v>3778279.317035004</v>
      </c>
      <c r="L9018" s="14">
        <v>5653642.2667170037</v>
      </c>
      <c r="M9018" s="13">
        <v>0.66829118978357316</v>
      </c>
      <c r="N9018" s="12">
        <v>-1.7184169444374107</v>
      </c>
      <c r="O9018" s="2">
        <f>DATE(LEFT(ALT[[#This Row],[DATEMTH]],4),RIGHT(ALT[[#This Row],[DATEMTH]],2),1)</f>
        <v>44986</v>
      </c>
      <c r="P9018" t="str">
        <f>IF(AND(ALT[[#This Row],[DATE]]&gt;=DATE(2023,6,1),ALT[[#This Row],[DATE]]&lt;=DATE(2024,5,31)),"Y","N")</f>
        <v>N</v>
      </c>
      <c r="Q9018" t="str">
        <f>LEFT(ALT[[#This Row],[DATEMTH]],4)</f>
        <v>2023</v>
      </c>
    </row>
    <row r="9019" spans="1:17" x14ac:dyDescent="0.25">
      <c r="A9019" t="s">
        <v>88</v>
      </c>
      <c r="B9019" t="s">
        <v>110</v>
      </c>
      <c r="C9019" t="s">
        <v>19</v>
      </c>
      <c r="D9019" t="s">
        <v>23</v>
      </c>
      <c r="E9019" s="14">
        <v>5653642.2667169981</v>
      </c>
      <c r="F9019" s="14">
        <v>22637395.751903001</v>
      </c>
      <c r="G9019" s="13">
        <v>0.24974790955102369</v>
      </c>
      <c r="H9019" s="12">
        <v>-10295820.18</v>
      </c>
      <c r="I9019" s="12">
        <v>-2.5713595670682445</v>
      </c>
      <c r="J9019" t="s">
        <v>24</v>
      </c>
      <c r="K9019" s="14">
        <v>1566112.4566039999</v>
      </c>
      <c r="L9019" s="14">
        <v>5653642.2667170037</v>
      </c>
      <c r="M9019" s="13">
        <v>0.27700947154433614</v>
      </c>
      <c r="N9019" s="12">
        <v>-0.71229095482404736</v>
      </c>
      <c r="O9019" s="2">
        <f>DATE(LEFT(ALT[[#This Row],[DATEMTH]],4),RIGHT(ALT[[#This Row],[DATEMTH]],2),1)</f>
        <v>44986</v>
      </c>
      <c r="P9019" t="str">
        <f>IF(AND(ALT[[#This Row],[DATE]]&gt;=DATE(2023,6,1),ALT[[#This Row],[DATE]]&lt;=DATE(2024,5,31)),"Y","N")</f>
        <v>N</v>
      </c>
      <c r="Q9019" t="str">
        <f>LEFT(ALT[[#This Row],[DATEMTH]],4)</f>
        <v>2023</v>
      </c>
    </row>
    <row r="9020" spans="1:17" x14ac:dyDescent="0.25">
      <c r="A9020" t="s">
        <v>88</v>
      </c>
      <c r="B9020" t="s">
        <v>110</v>
      </c>
      <c r="C9020" t="s">
        <v>19</v>
      </c>
      <c r="D9020" t="s">
        <v>23</v>
      </c>
      <c r="E9020" s="14">
        <v>5653642.2667169981</v>
      </c>
      <c r="F9020" s="14">
        <v>22637395.751903001</v>
      </c>
      <c r="G9020" s="13">
        <v>0.24974790955102369</v>
      </c>
      <c r="H9020" s="12">
        <v>-10295820.18</v>
      </c>
      <c r="I9020" s="12">
        <v>-2.5713595670682445</v>
      </c>
      <c r="J9020" t="s">
        <v>16</v>
      </c>
      <c r="K9020" s="14">
        <v>2455.9024839999984</v>
      </c>
      <c r="L9020" s="14">
        <v>5653642.2667170037</v>
      </c>
      <c r="M9020" s="13">
        <v>4.3439297503096333E-4</v>
      </c>
      <c r="N9020" s="12">
        <v>-1.1169805322131046E-3</v>
      </c>
      <c r="O9020" s="2">
        <f>DATE(LEFT(ALT[[#This Row],[DATEMTH]],4),RIGHT(ALT[[#This Row],[DATEMTH]],2),1)</f>
        <v>44986</v>
      </c>
      <c r="P9020" t="str">
        <f>IF(AND(ALT[[#This Row],[DATE]]&gt;=DATE(2023,6,1),ALT[[#This Row],[DATE]]&lt;=DATE(2024,5,31)),"Y","N")</f>
        <v>N</v>
      </c>
      <c r="Q9020" t="str">
        <f>LEFT(ALT[[#This Row],[DATEMTH]],4)</f>
        <v>2023</v>
      </c>
    </row>
    <row r="9021" spans="1:17" x14ac:dyDescent="0.25">
      <c r="A9021" t="s">
        <v>88</v>
      </c>
      <c r="B9021" t="s">
        <v>110</v>
      </c>
      <c r="C9021" t="s">
        <v>19</v>
      </c>
      <c r="D9021" t="s">
        <v>23</v>
      </c>
      <c r="E9021" s="14">
        <v>5653642.2667169981</v>
      </c>
      <c r="F9021" s="14">
        <v>22637395.751903001</v>
      </c>
      <c r="G9021" s="13">
        <v>0.24974790955102369</v>
      </c>
      <c r="H9021" s="12">
        <v>-10295820.18</v>
      </c>
      <c r="I9021" s="12">
        <v>-2.5713595670682445</v>
      </c>
      <c r="J9021" t="s">
        <v>26</v>
      </c>
      <c r="K9021" s="14">
        <v>306794.59059399978</v>
      </c>
      <c r="L9021" s="14">
        <v>5653642.2667170037</v>
      </c>
      <c r="M9021" s="13">
        <v>5.426494569705971E-2</v>
      </c>
      <c r="N9021" s="12">
        <v>-0.13953468727457324</v>
      </c>
      <c r="O9021" s="2">
        <f>DATE(LEFT(ALT[[#This Row],[DATEMTH]],4),RIGHT(ALT[[#This Row],[DATEMTH]],2),1)</f>
        <v>44986</v>
      </c>
      <c r="P9021" t="str">
        <f>IF(AND(ALT[[#This Row],[DATE]]&gt;=DATE(2023,6,1),ALT[[#This Row],[DATE]]&lt;=DATE(2024,5,31)),"Y","N")</f>
        <v>N</v>
      </c>
      <c r="Q9021" t="str">
        <f>LEFT(ALT[[#This Row],[DATEMTH]],4)</f>
        <v>2023</v>
      </c>
    </row>
    <row r="9022" spans="1:17" x14ac:dyDescent="0.25">
      <c r="A9022" t="s">
        <v>88</v>
      </c>
      <c r="B9022" t="s">
        <v>110</v>
      </c>
      <c r="C9022" t="s">
        <v>20</v>
      </c>
      <c r="D9022" t="s">
        <v>23</v>
      </c>
      <c r="E9022" s="14">
        <v>4405086.1286919992</v>
      </c>
      <c r="F9022" s="14">
        <v>22637395.751903001</v>
      </c>
      <c r="G9022" s="13">
        <v>0.19459332588297787</v>
      </c>
      <c r="H9022" s="12">
        <v>-10295820.18</v>
      </c>
      <c r="I9022" s="12">
        <v>-2.00349789151928</v>
      </c>
      <c r="J9022" t="s">
        <v>25</v>
      </c>
      <c r="K9022" s="14">
        <v>692020.83650099952</v>
      </c>
      <c r="L9022" s="14">
        <v>4405086.1286919974</v>
      </c>
      <c r="M9022" s="13">
        <v>0.15709586970243447</v>
      </c>
      <c r="N9022" s="12">
        <v>-0.314741243715215</v>
      </c>
      <c r="O9022" s="2">
        <f>DATE(LEFT(ALT[[#This Row],[DATEMTH]],4),RIGHT(ALT[[#This Row],[DATEMTH]],2),1)</f>
        <v>44986</v>
      </c>
      <c r="P9022" t="str">
        <f>IF(AND(ALT[[#This Row],[DATE]]&gt;=DATE(2023,6,1),ALT[[#This Row],[DATE]]&lt;=DATE(2024,5,31)),"Y","N")</f>
        <v>N</v>
      </c>
      <c r="Q9022" t="str">
        <f>LEFT(ALT[[#This Row],[DATEMTH]],4)</f>
        <v>2023</v>
      </c>
    </row>
    <row r="9023" spans="1:17" x14ac:dyDescent="0.25">
      <c r="A9023" t="s">
        <v>88</v>
      </c>
      <c r="B9023" t="s">
        <v>110</v>
      </c>
      <c r="C9023" t="s">
        <v>20</v>
      </c>
      <c r="D9023" t="s">
        <v>23</v>
      </c>
      <c r="E9023" s="14">
        <v>4405086.1286919992</v>
      </c>
      <c r="F9023" s="14">
        <v>22637395.751903001</v>
      </c>
      <c r="G9023" s="13">
        <v>0.19459332588297787</v>
      </c>
      <c r="H9023" s="12">
        <v>-10295820.18</v>
      </c>
      <c r="I9023" s="12">
        <v>-2.00349789151928</v>
      </c>
      <c r="J9023" t="s">
        <v>24</v>
      </c>
      <c r="K9023" s="14">
        <v>1838861.707704999</v>
      </c>
      <c r="L9023" s="14">
        <v>4405086.1286919974</v>
      </c>
      <c r="M9023" s="13">
        <v>0.41744057981699723</v>
      </c>
      <c r="N9023" s="12">
        <v>-0.83634132149793972</v>
      </c>
      <c r="O9023" s="2">
        <f>DATE(LEFT(ALT[[#This Row],[DATEMTH]],4),RIGHT(ALT[[#This Row],[DATEMTH]],2),1)</f>
        <v>44986</v>
      </c>
      <c r="P9023" t="str">
        <f>IF(AND(ALT[[#This Row],[DATE]]&gt;=DATE(2023,6,1),ALT[[#This Row],[DATE]]&lt;=DATE(2024,5,31)),"Y","N")</f>
        <v>N</v>
      </c>
      <c r="Q9023" t="str">
        <f>LEFT(ALT[[#This Row],[DATEMTH]],4)</f>
        <v>2023</v>
      </c>
    </row>
    <row r="9024" spans="1:17" x14ac:dyDescent="0.25">
      <c r="A9024" t="s">
        <v>88</v>
      </c>
      <c r="B9024" t="s">
        <v>110</v>
      </c>
      <c r="C9024" t="s">
        <v>20</v>
      </c>
      <c r="D9024" t="s">
        <v>23</v>
      </c>
      <c r="E9024" s="14">
        <v>4405086.1286919992</v>
      </c>
      <c r="F9024" s="14">
        <v>22637395.751903001</v>
      </c>
      <c r="G9024" s="13">
        <v>0.19459332588297787</v>
      </c>
      <c r="H9024" s="12">
        <v>-10295820.18</v>
      </c>
      <c r="I9024" s="12">
        <v>-2.00349789151928</v>
      </c>
      <c r="J9024" t="s">
        <v>16</v>
      </c>
      <c r="K9024" s="14">
        <v>1625911.5522579986</v>
      </c>
      <c r="L9024" s="14">
        <v>4405086.1286919974</v>
      </c>
      <c r="M9024" s="13">
        <v>0.3690986974506173</v>
      </c>
      <c r="N9024" s="12">
        <v>-0.73948846210482444</v>
      </c>
      <c r="O9024" s="2">
        <f>DATE(LEFT(ALT[[#This Row],[DATEMTH]],4),RIGHT(ALT[[#This Row],[DATEMTH]],2),1)</f>
        <v>44986</v>
      </c>
      <c r="P9024" t="str">
        <f>IF(AND(ALT[[#This Row],[DATE]]&gt;=DATE(2023,6,1),ALT[[#This Row],[DATE]]&lt;=DATE(2024,5,31)),"Y","N")</f>
        <v>N</v>
      </c>
      <c r="Q9024" t="str">
        <f>LEFT(ALT[[#This Row],[DATEMTH]],4)</f>
        <v>2023</v>
      </c>
    </row>
    <row r="9025" spans="1:17" x14ac:dyDescent="0.25">
      <c r="A9025" t="s">
        <v>88</v>
      </c>
      <c r="B9025" t="s">
        <v>110</v>
      </c>
      <c r="C9025" t="s">
        <v>20</v>
      </c>
      <c r="D9025" t="s">
        <v>23</v>
      </c>
      <c r="E9025" s="14">
        <v>4405086.1286919992</v>
      </c>
      <c r="F9025" s="14">
        <v>22637395.751903001</v>
      </c>
      <c r="G9025" s="13">
        <v>0.19459332588297787</v>
      </c>
      <c r="H9025" s="12">
        <v>-10295820.18</v>
      </c>
      <c r="I9025" s="12">
        <v>-2.00349789151928</v>
      </c>
      <c r="J9025" t="s">
        <v>26</v>
      </c>
      <c r="K9025" s="14">
        <v>248292.03222799991</v>
      </c>
      <c r="L9025" s="14">
        <v>4405086.1286919974</v>
      </c>
      <c r="M9025" s="13">
        <v>5.6364853029950923E-2</v>
      </c>
      <c r="N9025" s="12">
        <v>-0.11292686420130078</v>
      </c>
      <c r="O9025" s="2">
        <f>DATE(LEFT(ALT[[#This Row],[DATEMTH]],4),RIGHT(ALT[[#This Row],[DATEMTH]],2),1)</f>
        <v>44986</v>
      </c>
      <c r="P9025" t="str">
        <f>IF(AND(ALT[[#This Row],[DATE]]&gt;=DATE(2023,6,1),ALT[[#This Row],[DATE]]&lt;=DATE(2024,5,31)),"Y","N")</f>
        <v>N</v>
      </c>
      <c r="Q9025" t="str">
        <f>LEFT(ALT[[#This Row],[DATEMTH]],4)</f>
        <v>2023</v>
      </c>
    </row>
    <row r="9026" spans="1:17" x14ac:dyDescent="0.25">
      <c r="A9026" t="s">
        <v>88</v>
      </c>
      <c r="B9026" t="s">
        <v>111</v>
      </c>
      <c r="C9026" t="s">
        <v>15</v>
      </c>
      <c r="D9026" t="s">
        <v>22</v>
      </c>
      <c r="E9026" s="14">
        <v>645964.00174900063</v>
      </c>
      <c r="F9026" s="14">
        <v>3752451.4182580002</v>
      </c>
      <c r="G9026" s="13">
        <v>0.17214453426525012</v>
      </c>
      <c r="H9026" s="12">
        <v>-49272575.130000003</v>
      </c>
      <c r="I9026" s="12">
        <v>-8.4820044978033948</v>
      </c>
      <c r="J9026" t="s">
        <v>16</v>
      </c>
      <c r="K9026" s="14">
        <v>207014.70755700005</v>
      </c>
      <c r="L9026" s="14">
        <v>645964.00174900005</v>
      </c>
      <c r="M9026" s="13">
        <v>0.32047406201659984</v>
      </c>
      <c r="N9026" s="12">
        <v>-2.718262435454124</v>
      </c>
      <c r="O9026" s="2">
        <f>DATE(LEFT(ALT[[#This Row],[DATEMTH]],4),RIGHT(ALT[[#This Row],[DATEMTH]],2),1)</f>
        <v>44986</v>
      </c>
      <c r="P9026" t="str">
        <f>IF(AND(ALT[[#This Row],[DATE]]&gt;=DATE(2023,6,1),ALT[[#This Row],[DATE]]&lt;=DATE(2024,5,31)),"Y","N")</f>
        <v>N</v>
      </c>
      <c r="Q9026" t="str">
        <f>LEFT(ALT[[#This Row],[DATEMTH]],4)</f>
        <v>2023</v>
      </c>
    </row>
    <row r="9027" spans="1:17" x14ac:dyDescent="0.25">
      <c r="A9027" t="s">
        <v>88</v>
      </c>
      <c r="B9027" t="s">
        <v>111</v>
      </c>
      <c r="C9027" t="s">
        <v>15</v>
      </c>
      <c r="D9027" t="s">
        <v>22</v>
      </c>
      <c r="E9027" s="14">
        <v>645964.00174900063</v>
      </c>
      <c r="F9027" s="14">
        <v>3752451.4182580002</v>
      </c>
      <c r="G9027" s="13">
        <v>0.17214453426525012</v>
      </c>
      <c r="H9027" s="12">
        <v>-49272575.130000003</v>
      </c>
      <c r="I9027" s="12">
        <v>-8.4820044978033948</v>
      </c>
      <c r="J9027" t="s">
        <v>25</v>
      </c>
      <c r="K9027" s="14">
        <v>96736.714620000028</v>
      </c>
      <c r="L9027" s="14">
        <v>645964.00174900005</v>
      </c>
      <c r="M9027" s="13">
        <v>0.14975558136069117</v>
      </c>
      <c r="N9027" s="12">
        <v>-1.2702275146725448</v>
      </c>
      <c r="O9027" s="2">
        <f>DATE(LEFT(ALT[[#This Row],[DATEMTH]],4),RIGHT(ALT[[#This Row],[DATEMTH]],2),1)</f>
        <v>44986</v>
      </c>
      <c r="P9027" t="str">
        <f>IF(AND(ALT[[#This Row],[DATE]]&gt;=DATE(2023,6,1),ALT[[#This Row],[DATE]]&lt;=DATE(2024,5,31)),"Y","N")</f>
        <v>N</v>
      </c>
      <c r="Q9027" t="str">
        <f>LEFT(ALT[[#This Row],[DATEMTH]],4)</f>
        <v>2023</v>
      </c>
    </row>
    <row r="9028" spans="1:17" x14ac:dyDescent="0.25">
      <c r="A9028" t="s">
        <v>88</v>
      </c>
      <c r="B9028" t="s">
        <v>111</v>
      </c>
      <c r="C9028" t="s">
        <v>15</v>
      </c>
      <c r="D9028" t="s">
        <v>22</v>
      </c>
      <c r="E9028" s="14">
        <v>645964.00174900063</v>
      </c>
      <c r="F9028" s="14">
        <v>3752451.4182580002</v>
      </c>
      <c r="G9028" s="13">
        <v>0.17214453426525012</v>
      </c>
      <c r="H9028" s="12">
        <v>-49272575.130000003</v>
      </c>
      <c r="I9028" s="12">
        <v>-8.4820044978033948</v>
      </c>
      <c r="J9028" t="s">
        <v>24</v>
      </c>
      <c r="K9028" s="14">
        <v>254851.45974899991</v>
      </c>
      <c r="L9028" s="14">
        <v>645964.00174900005</v>
      </c>
      <c r="M9028" s="13">
        <v>0.39452888869808361</v>
      </c>
      <c r="N9028" s="12">
        <v>-3.3463958084505201</v>
      </c>
      <c r="O9028" s="2">
        <f>DATE(LEFT(ALT[[#This Row],[DATEMTH]],4),RIGHT(ALT[[#This Row],[DATEMTH]],2),1)</f>
        <v>44986</v>
      </c>
      <c r="P9028" t="str">
        <f>IF(AND(ALT[[#This Row],[DATE]]&gt;=DATE(2023,6,1),ALT[[#This Row],[DATE]]&lt;=DATE(2024,5,31)),"Y","N")</f>
        <v>N</v>
      </c>
      <c r="Q9028" t="str">
        <f>LEFT(ALT[[#This Row],[DATEMTH]],4)</f>
        <v>2023</v>
      </c>
    </row>
    <row r="9029" spans="1:17" x14ac:dyDescent="0.25">
      <c r="A9029" t="s">
        <v>88</v>
      </c>
      <c r="B9029" t="s">
        <v>111</v>
      </c>
      <c r="C9029" t="s">
        <v>15</v>
      </c>
      <c r="D9029" t="s">
        <v>22</v>
      </c>
      <c r="E9029" s="14">
        <v>645964.00174900063</v>
      </c>
      <c r="F9029" s="14">
        <v>3752451.4182580002</v>
      </c>
      <c r="G9029" s="13">
        <v>0.17214453426525012</v>
      </c>
      <c r="H9029" s="12">
        <v>-49272575.130000003</v>
      </c>
      <c r="I9029" s="12">
        <v>-8.4820044978033948</v>
      </c>
      <c r="J9029" t="s">
        <v>26</v>
      </c>
      <c r="K9029" s="14">
        <v>87361.119823000045</v>
      </c>
      <c r="L9029" s="14">
        <v>645964.00174900005</v>
      </c>
      <c r="M9029" s="13">
        <v>0.13524146792462538</v>
      </c>
      <c r="N9029" s="12">
        <v>-1.1471187392262061</v>
      </c>
      <c r="O9029" s="2">
        <f>DATE(LEFT(ALT[[#This Row],[DATEMTH]],4),RIGHT(ALT[[#This Row],[DATEMTH]],2),1)</f>
        <v>44986</v>
      </c>
      <c r="P9029" t="str">
        <f>IF(AND(ALT[[#This Row],[DATE]]&gt;=DATE(2023,6,1),ALT[[#This Row],[DATE]]&lt;=DATE(2024,5,31)),"Y","N")</f>
        <v>N</v>
      </c>
      <c r="Q9029" t="str">
        <f>LEFT(ALT[[#This Row],[DATEMTH]],4)</f>
        <v>2023</v>
      </c>
    </row>
    <row r="9030" spans="1:17" x14ac:dyDescent="0.25">
      <c r="A9030" t="s">
        <v>88</v>
      </c>
      <c r="B9030" t="s">
        <v>111</v>
      </c>
      <c r="C9030" t="s">
        <v>18</v>
      </c>
      <c r="D9030" t="s">
        <v>22</v>
      </c>
      <c r="E9030" s="14">
        <v>1349054.0152870012</v>
      </c>
      <c r="F9030" s="14">
        <v>3752451.4182580002</v>
      </c>
      <c r="G9030" s="13">
        <v>0.3595127197977882</v>
      </c>
      <c r="H9030" s="12">
        <v>-49272575.130000003</v>
      </c>
      <c r="I9030" s="12">
        <v>-17.714117496427161</v>
      </c>
      <c r="J9030" t="s">
        <v>25</v>
      </c>
      <c r="K9030" s="14">
        <v>174489.41838699998</v>
      </c>
      <c r="L9030" s="14">
        <v>1349054.015287</v>
      </c>
      <c r="M9030" s="13">
        <v>0.12934205481007283</v>
      </c>
      <c r="N9030" s="12">
        <v>-2.291180356134952</v>
      </c>
      <c r="O9030" s="2">
        <f>DATE(LEFT(ALT[[#This Row],[DATEMTH]],4),RIGHT(ALT[[#This Row],[DATEMTH]],2),1)</f>
        <v>44986</v>
      </c>
      <c r="P9030" t="str">
        <f>IF(AND(ALT[[#This Row],[DATE]]&gt;=DATE(2023,6,1),ALT[[#This Row],[DATE]]&lt;=DATE(2024,5,31)),"Y","N")</f>
        <v>N</v>
      </c>
      <c r="Q9030" t="str">
        <f>LEFT(ALT[[#This Row],[DATEMTH]],4)</f>
        <v>2023</v>
      </c>
    </row>
    <row r="9031" spans="1:17" x14ac:dyDescent="0.25">
      <c r="A9031" t="s">
        <v>88</v>
      </c>
      <c r="B9031" t="s">
        <v>111</v>
      </c>
      <c r="C9031" t="s">
        <v>18</v>
      </c>
      <c r="D9031" t="s">
        <v>22</v>
      </c>
      <c r="E9031" s="14">
        <v>1349054.0152870012</v>
      </c>
      <c r="F9031" s="14">
        <v>3752451.4182580002</v>
      </c>
      <c r="G9031" s="13">
        <v>0.3595127197977882</v>
      </c>
      <c r="H9031" s="12">
        <v>-49272575.130000003</v>
      </c>
      <c r="I9031" s="12">
        <v>-17.714117496427161</v>
      </c>
      <c r="J9031" t="s">
        <v>24</v>
      </c>
      <c r="K9031" s="14">
        <v>342847.86856500007</v>
      </c>
      <c r="L9031" s="14">
        <v>1349054.015287</v>
      </c>
      <c r="M9031" s="13">
        <v>0.25413946712286539</v>
      </c>
      <c r="N9031" s="12">
        <v>-4.501856381093825</v>
      </c>
      <c r="O9031" s="2">
        <f>DATE(LEFT(ALT[[#This Row],[DATEMTH]],4),RIGHT(ALT[[#This Row],[DATEMTH]],2),1)</f>
        <v>44986</v>
      </c>
      <c r="P9031" t="str">
        <f>IF(AND(ALT[[#This Row],[DATE]]&gt;=DATE(2023,6,1),ALT[[#This Row],[DATE]]&lt;=DATE(2024,5,31)),"Y","N")</f>
        <v>N</v>
      </c>
      <c r="Q9031" t="str">
        <f>LEFT(ALT[[#This Row],[DATEMTH]],4)</f>
        <v>2023</v>
      </c>
    </row>
    <row r="9032" spans="1:17" x14ac:dyDescent="0.25">
      <c r="A9032" t="s">
        <v>88</v>
      </c>
      <c r="B9032" t="s">
        <v>111</v>
      </c>
      <c r="C9032" t="s">
        <v>18</v>
      </c>
      <c r="D9032" t="s">
        <v>22</v>
      </c>
      <c r="E9032" s="14">
        <v>1349054.0152870012</v>
      </c>
      <c r="F9032" s="14">
        <v>3752451.4182580002</v>
      </c>
      <c r="G9032" s="13">
        <v>0.3595127197977882</v>
      </c>
      <c r="H9032" s="12">
        <v>-49272575.130000003</v>
      </c>
      <c r="I9032" s="12">
        <v>-17.714117496427161</v>
      </c>
      <c r="J9032" t="s">
        <v>16</v>
      </c>
      <c r="K9032" s="14">
        <v>475395.62336100009</v>
      </c>
      <c r="L9032" s="14">
        <v>1349054.015287</v>
      </c>
      <c r="M9032" s="13">
        <v>0.35239183752020753</v>
      </c>
      <c r="N9032" s="12">
        <v>-6.2423104146148249</v>
      </c>
      <c r="O9032" s="2">
        <f>DATE(LEFT(ALT[[#This Row],[DATEMTH]],4),RIGHT(ALT[[#This Row],[DATEMTH]],2),1)</f>
        <v>44986</v>
      </c>
      <c r="P9032" t="str">
        <f>IF(AND(ALT[[#This Row],[DATE]]&gt;=DATE(2023,6,1),ALT[[#This Row],[DATE]]&lt;=DATE(2024,5,31)),"Y","N")</f>
        <v>N</v>
      </c>
      <c r="Q9032" t="str">
        <f>LEFT(ALT[[#This Row],[DATEMTH]],4)</f>
        <v>2023</v>
      </c>
    </row>
    <row r="9033" spans="1:17" x14ac:dyDescent="0.25">
      <c r="A9033" t="s">
        <v>88</v>
      </c>
      <c r="B9033" t="s">
        <v>111</v>
      </c>
      <c r="C9033" t="s">
        <v>18</v>
      </c>
      <c r="D9033" t="s">
        <v>22</v>
      </c>
      <c r="E9033" s="14">
        <v>1349054.0152870012</v>
      </c>
      <c r="F9033" s="14">
        <v>3752451.4182580002</v>
      </c>
      <c r="G9033" s="13">
        <v>0.3595127197977882</v>
      </c>
      <c r="H9033" s="12">
        <v>-49272575.130000003</v>
      </c>
      <c r="I9033" s="12">
        <v>-17.714117496427161</v>
      </c>
      <c r="J9033" t="s">
        <v>26</v>
      </c>
      <c r="K9033" s="14">
        <v>356321.10497399984</v>
      </c>
      <c r="L9033" s="14">
        <v>1349054.015287</v>
      </c>
      <c r="M9033" s="13">
        <v>0.26412664054685425</v>
      </c>
      <c r="N9033" s="12">
        <v>-4.6787703445835582</v>
      </c>
      <c r="O9033" s="2">
        <f>DATE(LEFT(ALT[[#This Row],[DATEMTH]],4),RIGHT(ALT[[#This Row],[DATEMTH]],2),1)</f>
        <v>44986</v>
      </c>
      <c r="P9033" t="str">
        <f>IF(AND(ALT[[#This Row],[DATE]]&gt;=DATE(2023,6,1),ALT[[#This Row],[DATE]]&lt;=DATE(2024,5,31)),"Y","N")</f>
        <v>N</v>
      </c>
      <c r="Q9033" t="str">
        <f>LEFT(ALT[[#This Row],[DATEMTH]],4)</f>
        <v>2023</v>
      </c>
    </row>
    <row r="9034" spans="1:17" x14ac:dyDescent="0.25">
      <c r="A9034" t="s">
        <v>88</v>
      </c>
      <c r="B9034" t="s">
        <v>111</v>
      </c>
      <c r="C9034" t="s">
        <v>19</v>
      </c>
      <c r="D9034" t="s">
        <v>22</v>
      </c>
      <c r="E9034" s="14">
        <v>960381.13884800021</v>
      </c>
      <c r="F9034" s="14">
        <v>3752451.4182580002</v>
      </c>
      <c r="G9034" s="13">
        <v>0.25593432980241959</v>
      </c>
      <c r="H9034" s="12">
        <v>-49272575.130000003</v>
      </c>
      <c r="I9034" s="12">
        <v>-12.610543493535918</v>
      </c>
      <c r="J9034" t="s">
        <v>24</v>
      </c>
      <c r="K9034" s="14">
        <v>254694.46854999999</v>
      </c>
      <c r="L9034" s="14">
        <v>960381.13884799962</v>
      </c>
      <c r="M9034" s="13">
        <v>0.2652014478913155</v>
      </c>
      <c r="N9034" s="12">
        <v>-3.3443343931821334</v>
      </c>
      <c r="O9034" s="2">
        <f>DATE(LEFT(ALT[[#This Row],[DATEMTH]],4),RIGHT(ALT[[#This Row],[DATEMTH]],2),1)</f>
        <v>44986</v>
      </c>
      <c r="P9034" t="str">
        <f>IF(AND(ALT[[#This Row],[DATE]]&gt;=DATE(2023,6,1),ALT[[#This Row],[DATE]]&lt;=DATE(2024,5,31)),"Y","N")</f>
        <v>N</v>
      </c>
      <c r="Q9034" t="str">
        <f>LEFT(ALT[[#This Row],[DATEMTH]],4)</f>
        <v>2023</v>
      </c>
    </row>
    <row r="9035" spans="1:17" x14ac:dyDescent="0.25">
      <c r="A9035" t="s">
        <v>88</v>
      </c>
      <c r="B9035" t="s">
        <v>111</v>
      </c>
      <c r="C9035" t="s">
        <v>19</v>
      </c>
      <c r="D9035" t="s">
        <v>22</v>
      </c>
      <c r="E9035" s="14">
        <v>960381.13884800021</v>
      </c>
      <c r="F9035" s="14">
        <v>3752451.4182580002</v>
      </c>
      <c r="G9035" s="13">
        <v>0.25593432980241959</v>
      </c>
      <c r="H9035" s="12">
        <v>-49272575.130000003</v>
      </c>
      <c r="I9035" s="12">
        <v>-12.610543493535918</v>
      </c>
      <c r="J9035" t="s">
        <v>25</v>
      </c>
      <c r="K9035" s="14">
        <v>658808.67979699967</v>
      </c>
      <c r="L9035" s="14">
        <v>960381.13884799962</v>
      </c>
      <c r="M9035" s="13">
        <v>0.68598669127056844</v>
      </c>
      <c r="N9035" s="12">
        <v>-8.6506650062542985</v>
      </c>
      <c r="O9035" s="2">
        <f>DATE(LEFT(ALT[[#This Row],[DATEMTH]],4),RIGHT(ALT[[#This Row],[DATEMTH]],2),1)</f>
        <v>44986</v>
      </c>
      <c r="P9035" t="str">
        <f>IF(AND(ALT[[#This Row],[DATE]]&gt;=DATE(2023,6,1),ALT[[#This Row],[DATE]]&lt;=DATE(2024,5,31)),"Y","N")</f>
        <v>N</v>
      </c>
      <c r="Q9035" t="str">
        <f>LEFT(ALT[[#This Row],[DATEMTH]],4)</f>
        <v>2023</v>
      </c>
    </row>
    <row r="9036" spans="1:17" x14ac:dyDescent="0.25">
      <c r="A9036" t="s">
        <v>88</v>
      </c>
      <c r="B9036" t="s">
        <v>111</v>
      </c>
      <c r="C9036" t="s">
        <v>19</v>
      </c>
      <c r="D9036" t="s">
        <v>22</v>
      </c>
      <c r="E9036" s="14">
        <v>960381.13884800021</v>
      </c>
      <c r="F9036" s="14">
        <v>3752451.4182580002</v>
      </c>
      <c r="G9036" s="13">
        <v>0.25593432980241959</v>
      </c>
      <c r="H9036" s="12">
        <v>-49272575.130000003</v>
      </c>
      <c r="I9036" s="12">
        <v>-12.610543493535918</v>
      </c>
      <c r="J9036" t="s">
        <v>16</v>
      </c>
      <c r="K9036" s="14">
        <v>359.12773199999998</v>
      </c>
      <c r="L9036" s="14">
        <v>960381.13884799962</v>
      </c>
      <c r="M9036" s="13">
        <v>3.7394292481710163E-4</v>
      </c>
      <c r="N9036" s="12">
        <v>-4.7156235175060922E-3</v>
      </c>
      <c r="O9036" s="2">
        <f>DATE(LEFT(ALT[[#This Row],[DATEMTH]],4),RIGHT(ALT[[#This Row],[DATEMTH]],2),1)</f>
        <v>44986</v>
      </c>
      <c r="P9036" t="str">
        <f>IF(AND(ALT[[#This Row],[DATE]]&gt;=DATE(2023,6,1),ALT[[#This Row],[DATE]]&lt;=DATE(2024,5,31)),"Y","N")</f>
        <v>N</v>
      </c>
      <c r="Q9036" t="str">
        <f>LEFT(ALT[[#This Row],[DATEMTH]],4)</f>
        <v>2023</v>
      </c>
    </row>
    <row r="9037" spans="1:17" x14ac:dyDescent="0.25">
      <c r="A9037" t="s">
        <v>88</v>
      </c>
      <c r="B9037" t="s">
        <v>111</v>
      </c>
      <c r="C9037" t="s">
        <v>19</v>
      </c>
      <c r="D9037" t="s">
        <v>22</v>
      </c>
      <c r="E9037" s="14">
        <v>960381.13884800021</v>
      </c>
      <c r="F9037" s="14">
        <v>3752451.4182580002</v>
      </c>
      <c r="G9037" s="13">
        <v>0.25593432980241959</v>
      </c>
      <c r="H9037" s="12">
        <v>-49272575.130000003</v>
      </c>
      <c r="I9037" s="12">
        <v>-12.610543493535918</v>
      </c>
      <c r="J9037" t="s">
        <v>26</v>
      </c>
      <c r="K9037" s="14">
        <v>46518.862769000007</v>
      </c>
      <c r="L9037" s="14">
        <v>960381.13884799962</v>
      </c>
      <c r="M9037" s="13">
        <v>4.8437917913298989E-2</v>
      </c>
      <c r="N9037" s="12">
        <v>-0.61082847058197942</v>
      </c>
      <c r="O9037" s="2">
        <f>DATE(LEFT(ALT[[#This Row],[DATEMTH]],4),RIGHT(ALT[[#This Row],[DATEMTH]],2),1)</f>
        <v>44986</v>
      </c>
      <c r="P9037" t="str">
        <f>IF(AND(ALT[[#This Row],[DATE]]&gt;=DATE(2023,6,1),ALT[[#This Row],[DATE]]&lt;=DATE(2024,5,31)),"Y","N")</f>
        <v>N</v>
      </c>
      <c r="Q9037" t="str">
        <f>LEFT(ALT[[#This Row],[DATEMTH]],4)</f>
        <v>2023</v>
      </c>
    </row>
    <row r="9038" spans="1:17" x14ac:dyDescent="0.25">
      <c r="A9038" t="s">
        <v>88</v>
      </c>
      <c r="B9038" t="s">
        <v>111</v>
      </c>
      <c r="C9038" t="s">
        <v>20</v>
      </c>
      <c r="D9038" t="s">
        <v>22</v>
      </c>
      <c r="E9038" s="14">
        <v>797052.26237400027</v>
      </c>
      <c r="F9038" s="14">
        <v>3752451.4182580002</v>
      </c>
      <c r="G9038" s="13">
        <v>0.21240841613454275</v>
      </c>
      <c r="H9038" s="12">
        <v>-49272575.130000003</v>
      </c>
      <c r="I9038" s="12">
        <v>-10.465909642233562</v>
      </c>
      <c r="J9038" t="s">
        <v>25</v>
      </c>
      <c r="K9038" s="14">
        <v>133747.57513299998</v>
      </c>
      <c r="L9038" s="14">
        <v>797052.26237399993</v>
      </c>
      <c r="M9038" s="13">
        <v>0.1678027670790824</v>
      </c>
      <c r="N9038" s="12">
        <v>-1.756208597966441</v>
      </c>
      <c r="O9038" s="2">
        <f>DATE(LEFT(ALT[[#This Row],[DATEMTH]],4),RIGHT(ALT[[#This Row],[DATEMTH]],2),1)</f>
        <v>44986</v>
      </c>
      <c r="P9038" t="str">
        <f>IF(AND(ALT[[#This Row],[DATE]]&gt;=DATE(2023,6,1),ALT[[#This Row],[DATE]]&lt;=DATE(2024,5,31)),"Y","N")</f>
        <v>N</v>
      </c>
      <c r="Q9038" t="str">
        <f>LEFT(ALT[[#This Row],[DATEMTH]],4)</f>
        <v>2023</v>
      </c>
    </row>
    <row r="9039" spans="1:17" x14ac:dyDescent="0.25">
      <c r="A9039" t="s">
        <v>88</v>
      </c>
      <c r="B9039" t="s">
        <v>111</v>
      </c>
      <c r="C9039" t="s">
        <v>20</v>
      </c>
      <c r="D9039" t="s">
        <v>22</v>
      </c>
      <c r="E9039" s="14">
        <v>797052.26237400027</v>
      </c>
      <c r="F9039" s="14">
        <v>3752451.4182580002</v>
      </c>
      <c r="G9039" s="13">
        <v>0.21240841613454275</v>
      </c>
      <c r="H9039" s="12">
        <v>-49272575.130000003</v>
      </c>
      <c r="I9039" s="12">
        <v>-10.465909642233562</v>
      </c>
      <c r="J9039" t="s">
        <v>24</v>
      </c>
      <c r="K9039" s="14">
        <v>304601.53989899991</v>
      </c>
      <c r="L9039" s="14">
        <v>797052.26237399993</v>
      </c>
      <c r="M9039" s="13">
        <v>0.38216005935639896</v>
      </c>
      <c r="N9039" s="12">
        <v>-3.9996526500946863</v>
      </c>
      <c r="O9039" s="2">
        <f>DATE(LEFT(ALT[[#This Row],[DATEMTH]],4),RIGHT(ALT[[#This Row],[DATEMTH]],2),1)</f>
        <v>44986</v>
      </c>
      <c r="P9039" t="str">
        <f>IF(AND(ALT[[#This Row],[DATE]]&gt;=DATE(2023,6,1),ALT[[#This Row],[DATE]]&lt;=DATE(2024,5,31)),"Y","N")</f>
        <v>N</v>
      </c>
      <c r="Q9039" t="str">
        <f>LEFT(ALT[[#This Row],[DATEMTH]],4)</f>
        <v>2023</v>
      </c>
    </row>
    <row r="9040" spans="1:17" x14ac:dyDescent="0.25">
      <c r="A9040" t="s">
        <v>88</v>
      </c>
      <c r="B9040" t="s">
        <v>111</v>
      </c>
      <c r="C9040" t="s">
        <v>20</v>
      </c>
      <c r="D9040" t="s">
        <v>22</v>
      </c>
      <c r="E9040" s="14">
        <v>797052.26237400027</v>
      </c>
      <c r="F9040" s="14">
        <v>3752451.4182580002</v>
      </c>
      <c r="G9040" s="13">
        <v>0.21240841613454275</v>
      </c>
      <c r="H9040" s="12">
        <v>-49272575.130000003</v>
      </c>
      <c r="I9040" s="12">
        <v>-10.465909642233562</v>
      </c>
      <c r="J9040" t="s">
        <v>16</v>
      </c>
      <c r="K9040" s="14">
        <v>319305.74862300011</v>
      </c>
      <c r="L9040" s="14">
        <v>797052.26237399993</v>
      </c>
      <c r="M9040" s="13">
        <v>0.40060829596287206</v>
      </c>
      <c r="N9040" s="12">
        <v>-4.192730227476579</v>
      </c>
      <c r="O9040" s="2">
        <f>DATE(LEFT(ALT[[#This Row],[DATEMTH]],4),RIGHT(ALT[[#This Row],[DATEMTH]],2),1)</f>
        <v>44986</v>
      </c>
      <c r="P9040" t="str">
        <f>IF(AND(ALT[[#This Row],[DATE]]&gt;=DATE(2023,6,1),ALT[[#This Row],[DATE]]&lt;=DATE(2024,5,31)),"Y","N")</f>
        <v>N</v>
      </c>
      <c r="Q9040" t="str">
        <f>LEFT(ALT[[#This Row],[DATEMTH]],4)</f>
        <v>2023</v>
      </c>
    </row>
    <row r="9041" spans="1:17" x14ac:dyDescent="0.25">
      <c r="A9041" t="s">
        <v>88</v>
      </c>
      <c r="B9041" t="s">
        <v>111</v>
      </c>
      <c r="C9041" t="s">
        <v>20</v>
      </c>
      <c r="D9041" t="s">
        <v>22</v>
      </c>
      <c r="E9041" s="14">
        <v>797052.26237400027</v>
      </c>
      <c r="F9041" s="14">
        <v>3752451.4182580002</v>
      </c>
      <c r="G9041" s="13">
        <v>0.21240841613454275</v>
      </c>
      <c r="H9041" s="12">
        <v>-49272575.130000003</v>
      </c>
      <c r="I9041" s="12">
        <v>-10.465909642233562</v>
      </c>
      <c r="J9041" t="s">
        <v>26</v>
      </c>
      <c r="K9041" s="14">
        <v>39397.398718999997</v>
      </c>
      <c r="L9041" s="14">
        <v>797052.26237399993</v>
      </c>
      <c r="M9041" s="13">
        <v>4.9428877601646652E-2</v>
      </c>
      <c r="N9041" s="12">
        <v>-0.51731816669585629</v>
      </c>
      <c r="O9041" s="2">
        <f>DATE(LEFT(ALT[[#This Row],[DATEMTH]],4),RIGHT(ALT[[#This Row],[DATEMTH]],2),1)</f>
        <v>44986</v>
      </c>
      <c r="P9041" t="str">
        <f>IF(AND(ALT[[#This Row],[DATE]]&gt;=DATE(2023,6,1),ALT[[#This Row],[DATE]]&lt;=DATE(2024,5,31)),"Y","N")</f>
        <v>N</v>
      </c>
      <c r="Q9041" t="str">
        <f>LEFT(ALT[[#This Row],[DATEMTH]],4)</f>
        <v>2023</v>
      </c>
    </row>
    <row r="9042" spans="1:17" x14ac:dyDescent="0.25">
      <c r="A9042" t="s">
        <v>88</v>
      </c>
      <c r="B9042" t="s">
        <v>111</v>
      </c>
      <c r="C9042" t="s">
        <v>15</v>
      </c>
      <c r="D9042" t="s">
        <v>17</v>
      </c>
      <c r="E9042" s="14">
        <v>645964.00174900063</v>
      </c>
      <c r="F9042" s="14">
        <v>3752451.4182580002</v>
      </c>
      <c r="G9042" s="13">
        <v>0.17214453426525012</v>
      </c>
      <c r="H9042" s="12">
        <v>-67075714.329999998</v>
      </c>
      <c r="I9042" s="12">
        <v>-11.546717603846812</v>
      </c>
      <c r="J9042" t="s">
        <v>16</v>
      </c>
      <c r="K9042" s="14">
        <v>207014.70755700005</v>
      </c>
      <c r="L9042" s="14">
        <v>645964.00174900005</v>
      </c>
      <c r="M9042" s="13">
        <v>0.32047406201659984</v>
      </c>
      <c r="N9042" s="12">
        <v>-3.7004234934633682</v>
      </c>
      <c r="O9042" s="2">
        <f>DATE(LEFT(ALT[[#This Row],[DATEMTH]],4),RIGHT(ALT[[#This Row],[DATEMTH]],2),1)</f>
        <v>44986</v>
      </c>
      <c r="P9042" t="str">
        <f>IF(AND(ALT[[#This Row],[DATE]]&gt;=DATE(2023,6,1),ALT[[#This Row],[DATE]]&lt;=DATE(2024,5,31)),"Y","N")</f>
        <v>N</v>
      </c>
      <c r="Q9042" t="str">
        <f>LEFT(ALT[[#This Row],[DATEMTH]],4)</f>
        <v>2023</v>
      </c>
    </row>
    <row r="9043" spans="1:17" x14ac:dyDescent="0.25">
      <c r="A9043" t="s">
        <v>88</v>
      </c>
      <c r="B9043" t="s">
        <v>111</v>
      </c>
      <c r="C9043" t="s">
        <v>15</v>
      </c>
      <c r="D9043" t="s">
        <v>17</v>
      </c>
      <c r="E9043" s="14">
        <v>645964.00174900063</v>
      </c>
      <c r="F9043" s="14">
        <v>3752451.4182580002</v>
      </c>
      <c r="G9043" s="13">
        <v>0.17214453426525012</v>
      </c>
      <c r="H9043" s="12">
        <v>-67075714.329999998</v>
      </c>
      <c r="I9043" s="12">
        <v>-11.546717603846812</v>
      </c>
      <c r="J9043" t="s">
        <v>25</v>
      </c>
      <c r="K9043" s="14">
        <v>96736.714620000028</v>
      </c>
      <c r="L9043" s="14">
        <v>645964.00174900005</v>
      </c>
      <c r="M9043" s="13">
        <v>0.14975558136069117</v>
      </c>
      <c r="N9043" s="12">
        <v>-1.7291854075718063</v>
      </c>
      <c r="O9043" s="2">
        <f>DATE(LEFT(ALT[[#This Row],[DATEMTH]],4),RIGHT(ALT[[#This Row],[DATEMTH]],2),1)</f>
        <v>44986</v>
      </c>
      <c r="P9043" t="str">
        <f>IF(AND(ALT[[#This Row],[DATE]]&gt;=DATE(2023,6,1),ALT[[#This Row],[DATE]]&lt;=DATE(2024,5,31)),"Y","N")</f>
        <v>N</v>
      </c>
      <c r="Q9043" t="str">
        <f>LEFT(ALT[[#This Row],[DATEMTH]],4)</f>
        <v>2023</v>
      </c>
    </row>
    <row r="9044" spans="1:17" x14ac:dyDescent="0.25">
      <c r="A9044" t="s">
        <v>88</v>
      </c>
      <c r="B9044" t="s">
        <v>111</v>
      </c>
      <c r="C9044" t="s">
        <v>15</v>
      </c>
      <c r="D9044" t="s">
        <v>17</v>
      </c>
      <c r="E9044" s="14">
        <v>645964.00174900063</v>
      </c>
      <c r="F9044" s="14">
        <v>3752451.4182580002</v>
      </c>
      <c r="G9044" s="13">
        <v>0.17214453426525012</v>
      </c>
      <c r="H9044" s="12">
        <v>-67075714.329999998</v>
      </c>
      <c r="I9044" s="12">
        <v>-11.546717603846812</v>
      </c>
      <c r="J9044" t="s">
        <v>24</v>
      </c>
      <c r="K9044" s="14">
        <v>254851.45974899991</v>
      </c>
      <c r="L9044" s="14">
        <v>645964.00174900005</v>
      </c>
      <c r="M9044" s="13">
        <v>0.39452888869808361</v>
      </c>
      <c r="N9044" s="12">
        <v>-4.5555136643562815</v>
      </c>
      <c r="O9044" s="2">
        <f>DATE(LEFT(ALT[[#This Row],[DATEMTH]],4),RIGHT(ALT[[#This Row],[DATEMTH]],2),1)</f>
        <v>44986</v>
      </c>
      <c r="P9044" t="str">
        <f>IF(AND(ALT[[#This Row],[DATE]]&gt;=DATE(2023,6,1),ALT[[#This Row],[DATE]]&lt;=DATE(2024,5,31)),"Y","N")</f>
        <v>N</v>
      </c>
      <c r="Q9044" t="str">
        <f>LEFT(ALT[[#This Row],[DATEMTH]],4)</f>
        <v>2023</v>
      </c>
    </row>
    <row r="9045" spans="1:17" x14ac:dyDescent="0.25">
      <c r="A9045" t="s">
        <v>88</v>
      </c>
      <c r="B9045" t="s">
        <v>111</v>
      </c>
      <c r="C9045" t="s">
        <v>15</v>
      </c>
      <c r="D9045" t="s">
        <v>17</v>
      </c>
      <c r="E9045" s="14">
        <v>645964.00174900063</v>
      </c>
      <c r="F9045" s="14">
        <v>3752451.4182580002</v>
      </c>
      <c r="G9045" s="13">
        <v>0.17214453426525012</v>
      </c>
      <c r="H9045" s="12">
        <v>-67075714.329999998</v>
      </c>
      <c r="I9045" s="12">
        <v>-11.546717603846812</v>
      </c>
      <c r="J9045" t="s">
        <v>26</v>
      </c>
      <c r="K9045" s="14">
        <v>87361.119823000045</v>
      </c>
      <c r="L9045" s="14">
        <v>645964.00174900005</v>
      </c>
      <c r="M9045" s="13">
        <v>0.13524146792462538</v>
      </c>
      <c r="N9045" s="12">
        <v>-1.5615950384553559</v>
      </c>
      <c r="O9045" s="2">
        <f>DATE(LEFT(ALT[[#This Row],[DATEMTH]],4),RIGHT(ALT[[#This Row],[DATEMTH]],2),1)</f>
        <v>44986</v>
      </c>
      <c r="P9045" t="str">
        <f>IF(AND(ALT[[#This Row],[DATE]]&gt;=DATE(2023,6,1),ALT[[#This Row],[DATE]]&lt;=DATE(2024,5,31)),"Y","N")</f>
        <v>N</v>
      </c>
      <c r="Q9045" t="str">
        <f>LEFT(ALT[[#This Row],[DATEMTH]],4)</f>
        <v>2023</v>
      </c>
    </row>
    <row r="9046" spans="1:17" x14ac:dyDescent="0.25">
      <c r="A9046" t="s">
        <v>88</v>
      </c>
      <c r="B9046" t="s">
        <v>111</v>
      </c>
      <c r="C9046" t="s">
        <v>18</v>
      </c>
      <c r="D9046" t="s">
        <v>17</v>
      </c>
      <c r="E9046" s="14">
        <v>1349054.0152870012</v>
      </c>
      <c r="F9046" s="14">
        <v>3752451.4182580002</v>
      </c>
      <c r="G9046" s="13">
        <v>0.3595127197977882</v>
      </c>
      <c r="H9046" s="12">
        <v>-67075714.329999998</v>
      </c>
      <c r="I9046" s="12">
        <v>-24.114572491157777</v>
      </c>
      <c r="J9046" t="s">
        <v>25</v>
      </c>
      <c r="K9046" s="14">
        <v>174489.41838699998</v>
      </c>
      <c r="L9046" s="14">
        <v>1349054.015287</v>
      </c>
      <c r="M9046" s="13">
        <v>0.12934205481007283</v>
      </c>
      <c r="N9046" s="12">
        <v>-3.1190283568728034</v>
      </c>
      <c r="O9046" s="2">
        <f>DATE(LEFT(ALT[[#This Row],[DATEMTH]],4),RIGHT(ALT[[#This Row],[DATEMTH]],2),1)</f>
        <v>44986</v>
      </c>
      <c r="P9046" t="str">
        <f>IF(AND(ALT[[#This Row],[DATE]]&gt;=DATE(2023,6,1),ALT[[#This Row],[DATE]]&lt;=DATE(2024,5,31)),"Y","N")</f>
        <v>N</v>
      </c>
      <c r="Q9046" t="str">
        <f>LEFT(ALT[[#This Row],[DATEMTH]],4)</f>
        <v>2023</v>
      </c>
    </row>
    <row r="9047" spans="1:17" x14ac:dyDescent="0.25">
      <c r="A9047" t="s">
        <v>88</v>
      </c>
      <c r="B9047" t="s">
        <v>111</v>
      </c>
      <c r="C9047" t="s">
        <v>18</v>
      </c>
      <c r="D9047" t="s">
        <v>17</v>
      </c>
      <c r="E9047" s="14">
        <v>1349054.0152870012</v>
      </c>
      <c r="F9047" s="14">
        <v>3752451.4182580002</v>
      </c>
      <c r="G9047" s="13">
        <v>0.3595127197977882</v>
      </c>
      <c r="H9047" s="12">
        <v>-67075714.329999998</v>
      </c>
      <c r="I9047" s="12">
        <v>-24.114572491157777</v>
      </c>
      <c r="J9047" t="s">
        <v>24</v>
      </c>
      <c r="K9047" s="14">
        <v>342847.86856500007</v>
      </c>
      <c r="L9047" s="14">
        <v>1349054.015287</v>
      </c>
      <c r="M9047" s="13">
        <v>0.25413946712286539</v>
      </c>
      <c r="N9047" s="12">
        <v>-6.1284646027985463</v>
      </c>
      <c r="O9047" s="2">
        <f>DATE(LEFT(ALT[[#This Row],[DATEMTH]],4),RIGHT(ALT[[#This Row],[DATEMTH]],2),1)</f>
        <v>44986</v>
      </c>
      <c r="P9047" t="str">
        <f>IF(AND(ALT[[#This Row],[DATE]]&gt;=DATE(2023,6,1),ALT[[#This Row],[DATE]]&lt;=DATE(2024,5,31)),"Y","N")</f>
        <v>N</v>
      </c>
      <c r="Q9047" t="str">
        <f>LEFT(ALT[[#This Row],[DATEMTH]],4)</f>
        <v>2023</v>
      </c>
    </row>
    <row r="9048" spans="1:17" x14ac:dyDescent="0.25">
      <c r="A9048" t="s">
        <v>88</v>
      </c>
      <c r="B9048" t="s">
        <v>111</v>
      </c>
      <c r="C9048" t="s">
        <v>18</v>
      </c>
      <c r="D9048" t="s">
        <v>17</v>
      </c>
      <c r="E9048" s="14">
        <v>1349054.0152870012</v>
      </c>
      <c r="F9048" s="14">
        <v>3752451.4182580002</v>
      </c>
      <c r="G9048" s="13">
        <v>0.3595127197977882</v>
      </c>
      <c r="H9048" s="12">
        <v>-67075714.329999998</v>
      </c>
      <c r="I9048" s="12">
        <v>-24.114572491157777</v>
      </c>
      <c r="J9048" t="s">
        <v>16</v>
      </c>
      <c r="K9048" s="14">
        <v>475395.62336100009</v>
      </c>
      <c r="L9048" s="14">
        <v>1349054.015287</v>
      </c>
      <c r="M9048" s="13">
        <v>0.35239183752020753</v>
      </c>
      <c r="N9048" s="12">
        <v>-8.4977785111733368</v>
      </c>
      <c r="O9048" s="2">
        <f>DATE(LEFT(ALT[[#This Row],[DATEMTH]],4),RIGHT(ALT[[#This Row],[DATEMTH]],2),1)</f>
        <v>44986</v>
      </c>
      <c r="P9048" t="str">
        <f>IF(AND(ALT[[#This Row],[DATE]]&gt;=DATE(2023,6,1),ALT[[#This Row],[DATE]]&lt;=DATE(2024,5,31)),"Y","N")</f>
        <v>N</v>
      </c>
      <c r="Q9048" t="str">
        <f>LEFT(ALT[[#This Row],[DATEMTH]],4)</f>
        <v>2023</v>
      </c>
    </row>
    <row r="9049" spans="1:17" x14ac:dyDescent="0.25">
      <c r="A9049" t="s">
        <v>88</v>
      </c>
      <c r="B9049" t="s">
        <v>111</v>
      </c>
      <c r="C9049" t="s">
        <v>18</v>
      </c>
      <c r="D9049" t="s">
        <v>17</v>
      </c>
      <c r="E9049" s="14">
        <v>1349054.0152870012</v>
      </c>
      <c r="F9049" s="14">
        <v>3752451.4182580002</v>
      </c>
      <c r="G9049" s="13">
        <v>0.3595127197977882</v>
      </c>
      <c r="H9049" s="12">
        <v>-67075714.329999998</v>
      </c>
      <c r="I9049" s="12">
        <v>-24.114572491157777</v>
      </c>
      <c r="J9049" t="s">
        <v>26</v>
      </c>
      <c r="K9049" s="14">
        <v>356321.10497399984</v>
      </c>
      <c r="L9049" s="14">
        <v>1349054.015287</v>
      </c>
      <c r="M9049" s="13">
        <v>0.26412664054685425</v>
      </c>
      <c r="N9049" s="12">
        <v>-6.36930102031309</v>
      </c>
      <c r="O9049" s="2">
        <f>DATE(LEFT(ALT[[#This Row],[DATEMTH]],4),RIGHT(ALT[[#This Row],[DATEMTH]],2),1)</f>
        <v>44986</v>
      </c>
      <c r="P9049" t="str">
        <f>IF(AND(ALT[[#This Row],[DATE]]&gt;=DATE(2023,6,1),ALT[[#This Row],[DATE]]&lt;=DATE(2024,5,31)),"Y","N")</f>
        <v>N</v>
      </c>
      <c r="Q9049" t="str">
        <f>LEFT(ALT[[#This Row],[DATEMTH]],4)</f>
        <v>2023</v>
      </c>
    </row>
    <row r="9050" spans="1:17" x14ac:dyDescent="0.25">
      <c r="A9050" t="s">
        <v>88</v>
      </c>
      <c r="B9050" t="s">
        <v>111</v>
      </c>
      <c r="C9050" t="s">
        <v>19</v>
      </c>
      <c r="D9050" t="s">
        <v>17</v>
      </c>
      <c r="E9050" s="14">
        <v>960381.13884800021</v>
      </c>
      <c r="F9050" s="14">
        <v>3752451.4182580002</v>
      </c>
      <c r="G9050" s="13">
        <v>0.25593432980241959</v>
      </c>
      <c r="H9050" s="12">
        <v>-67075714.329999998</v>
      </c>
      <c r="I9050" s="12">
        <v>-17.1669779930671</v>
      </c>
      <c r="J9050" t="s">
        <v>25</v>
      </c>
      <c r="K9050" s="14">
        <v>658808.67979699967</v>
      </c>
      <c r="L9050" s="14">
        <v>960381.13884799962</v>
      </c>
      <c r="M9050" s="13">
        <v>0.68598669127056844</v>
      </c>
      <c r="N9050" s="12">
        <v>-11.776318432578764</v>
      </c>
      <c r="O9050" s="2">
        <f>DATE(LEFT(ALT[[#This Row],[DATEMTH]],4),RIGHT(ALT[[#This Row],[DATEMTH]],2),1)</f>
        <v>44986</v>
      </c>
      <c r="P9050" t="str">
        <f>IF(AND(ALT[[#This Row],[DATE]]&gt;=DATE(2023,6,1),ALT[[#This Row],[DATE]]&lt;=DATE(2024,5,31)),"Y","N")</f>
        <v>N</v>
      </c>
      <c r="Q9050" t="str">
        <f>LEFT(ALT[[#This Row],[DATEMTH]],4)</f>
        <v>2023</v>
      </c>
    </row>
    <row r="9051" spans="1:17" x14ac:dyDescent="0.25">
      <c r="A9051" t="s">
        <v>88</v>
      </c>
      <c r="B9051" t="s">
        <v>111</v>
      </c>
      <c r="C9051" t="s">
        <v>19</v>
      </c>
      <c r="D9051" t="s">
        <v>17</v>
      </c>
      <c r="E9051" s="14">
        <v>960381.13884800021</v>
      </c>
      <c r="F9051" s="14">
        <v>3752451.4182580002</v>
      </c>
      <c r="G9051" s="13">
        <v>0.25593432980241959</v>
      </c>
      <c r="H9051" s="12">
        <v>-67075714.329999998</v>
      </c>
      <c r="I9051" s="12">
        <v>-17.1669779930671</v>
      </c>
      <c r="J9051" t="s">
        <v>24</v>
      </c>
      <c r="K9051" s="14">
        <v>254694.46854999999</v>
      </c>
      <c r="L9051" s="14">
        <v>960381.13884799962</v>
      </c>
      <c r="M9051" s="13">
        <v>0.2652014478913155</v>
      </c>
      <c r="N9051" s="12">
        <v>-4.5527074196797441</v>
      </c>
      <c r="O9051" s="2">
        <f>DATE(LEFT(ALT[[#This Row],[DATEMTH]],4),RIGHT(ALT[[#This Row],[DATEMTH]],2),1)</f>
        <v>44986</v>
      </c>
      <c r="P9051" t="str">
        <f>IF(AND(ALT[[#This Row],[DATE]]&gt;=DATE(2023,6,1),ALT[[#This Row],[DATE]]&lt;=DATE(2024,5,31)),"Y","N")</f>
        <v>N</v>
      </c>
      <c r="Q9051" t="str">
        <f>LEFT(ALT[[#This Row],[DATEMTH]],4)</f>
        <v>2023</v>
      </c>
    </row>
    <row r="9052" spans="1:17" x14ac:dyDescent="0.25">
      <c r="A9052" t="s">
        <v>88</v>
      </c>
      <c r="B9052" t="s">
        <v>111</v>
      </c>
      <c r="C9052" t="s">
        <v>19</v>
      </c>
      <c r="D9052" t="s">
        <v>17</v>
      </c>
      <c r="E9052" s="14">
        <v>960381.13884800021</v>
      </c>
      <c r="F9052" s="14">
        <v>3752451.4182580002</v>
      </c>
      <c r="G9052" s="13">
        <v>0.25593432980241959</v>
      </c>
      <c r="H9052" s="12">
        <v>-67075714.329999998</v>
      </c>
      <c r="I9052" s="12">
        <v>-17.1669779930671</v>
      </c>
      <c r="J9052" t="s">
        <v>16</v>
      </c>
      <c r="K9052" s="14">
        <v>359.12773199999998</v>
      </c>
      <c r="L9052" s="14">
        <v>960381.13884799962</v>
      </c>
      <c r="M9052" s="13">
        <v>3.7394292481710163E-4</v>
      </c>
      <c r="N9052" s="12">
        <v>-6.4194699609983292E-3</v>
      </c>
      <c r="O9052" s="2">
        <f>DATE(LEFT(ALT[[#This Row],[DATEMTH]],4),RIGHT(ALT[[#This Row],[DATEMTH]],2),1)</f>
        <v>44986</v>
      </c>
      <c r="P9052" t="str">
        <f>IF(AND(ALT[[#This Row],[DATE]]&gt;=DATE(2023,6,1),ALT[[#This Row],[DATE]]&lt;=DATE(2024,5,31)),"Y","N")</f>
        <v>N</v>
      </c>
      <c r="Q9052" t="str">
        <f>LEFT(ALT[[#This Row],[DATEMTH]],4)</f>
        <v>2023</v>
      </c>
    </row>
    <row r="9053" spans="1:17" x14ac:dyDescent="0.25">
      <c r="A9053" t="s">
        <v>88</v>
      </c>
      <c r="B9053" t="s">
        <v>111</v>
      </c>
      <c r="C9053" t="s">
        <v>19</v>
      </c>
      <c r="D9053" t="s">
        <v>17</v>
      </c>
      <c r="E9053" s="14">
        <v>960381.13884800021</v>
      </c>
      <c r="F9053" s="14">
        <v>3752451.4182580002</v>
      </c>
      <c r="G9053" s="13">
        <v>0.25593432980241959</v>
      </c>
      <c r="H9053" s="12">
        <v>-67075714.329999998</v>
      </c>
      <c r="I9053" s="12">
        <v>-17.1669779930671</v>
      </c>
      <c r="J9053" t="s">
        <v>26</v>
      </c>
      <c r="K9053" s="14">
        <v>46518.862769000007</v>
      </c>
      <c r="L9053" s="14">
        <v>960381.13884799962</v>
      </c>
      <c r="M9053" s="13">
        <v>4.8437917913298989E-2</v>
      </c>
      <c r="N9053" s="12">
        <v>-0.83153267084759441</v>
      </c>
      <c r="O9053" s="2">
        <f>DATE(LEFT(ALT[[#This Row],[DATEMTH]],4),RIGHT(ALT[[#This Row],[DATEMTH]],2),1)</f>
        <v>44986</v>
      </c>
      <c r="P9053" t="str">
        <f>IF(AND(ALT[[#This Row],[DATE]]&gt;=DATE(2023,6,1),ALT[[#This Row],[DATE]]&lt;=DATE(2024,5,31)),"Y","N")</f>
        <v>N</v>
      </c>
      <c r="Q9053" t="str">
        <f>LEFT(ALT[[#This Row],[DATEMTH]],4)</f>
        <v>2023</v>
      </c>
    </row>
    <row r="9054" spans="1:17" x14ac:dyDescent="0.25">
      <c r="A9054" t="s">
        <v>88</v>
      </c>
      <c r="B9054" t="s">
        <v>111</v>
      </c>
      <c r="C9054" t="s">
        <v>20</v>
      </c>
      <c r="D9054" t="s">
        <v>17</v>
      </c>
      <c r="E9054" s="14">
        <v>797052.26237400027</v>
      </c>
      <c r="F9054" s="14">
        <v>3752451.4182580002</v>
      </c>
      <c r="G9054" s="13">
        <v>0.21240841613454275</v>
      </c>
      <c r="H9054" s="12">
        <v>-67075714.329999998</v>
      </c>
      <c r="I9054" s="12">
        <v>-14.247446241928351</v>
      </c>
      <c r="J9054" t="s">
        <v>25</v>
      </c>
      <c r="K9054" s="14">
        <v>133747.57513299998</v>
      </c>
      <c r="L9054" s="14">
        <v>797052.26237399993</v>
      </c>
      <c r="M9054" s="13">
        <v>0.1678027670790824</v>
      </c>
      <c r="N9054" s="12">
        <v>-2.3907609032060511</v>
      </c>
      <c r="O9054" s="2">
        <f>DATE(LEFT(ALT[[#This Row],[DATEMTH]],4),RIGHT(ALT[[#This Row],[DATEMTH]],2),1)</f>
        <v>44986</v>
      </c>
      <c r="P9054" t="str">
        <f>IF(AND(ALT[[#This Row],[DATE]]&gt;=DATE(2023,6,1),ALT[[#This Row],[DATE]]&lt;=DATE(2024,5,31)),"Y","N")</f>
        <v>N</v>
      </c>
      <c r="Q9054" t="str">
        <f>LEFT(ALT[[#This Row],[DATEMTH]],4)</f>
        <v>2023</v>
      </c>
    </row>
    <row r="9055" spans="1:17" x14ac:dyDescent="0.25">
      <c r="A9055" t="s">
        <v>88</v>
      </c>
      <c r="B9055" t="s">
        <v>111</v>
      </c>
      <c r="C9055" t="s">
        <v>20</v>
      </c>
      <c r="D9055" t="s">
        <v>17</v>
      </c>
      <c r="E9055" s="14">
        <v>797052.26237400027</v>
      </c>
      <c r="F9055" s="14">
        <v>3752451.4182580002</v>
      </c>
      <c r="G9055" s="13">
        <v>0.21240841613454275</v>
      </c>
      <c r="H9055" s="12">
        <v>-67075714.329999998</v>
      </c>
      <c r="I9055" s="12">
        <v>-14.247446241928351</v>
      </c>
      <c r="J9055" t="s">
        <v>24</v>
      </c>
      <c r="K9055" s="14">
        <v>304601.53989899991</v>
      </c>
      <c r="L9055" s="14">
        <v>797052.26237399993</v>
      </c>
      <c r="M9055" s="13">
        <v>0.38216005935639896</v>
      </c>
      <c r="N9055" s="12">
        <v>-5.444804901492442</v>
      </c>
      <c r="O9055" s="2">
        <f>DATE(LEFT(ALT[[#This Row],[DATEMTH]],4),RIGHT(ALT[[#This Row],[DATEMTH]],2),1)</f>
        <v>44986</v>
      </c>
      <c r="P9055" t="str">
        <f>IF(AND(ALT[[#This Row],[DATE]]&gt;=DATE(2023,6,1),ALT[[#This Row],[DATE]]&lt;=DATE(2024,5,31)),"Y","N")</f>
        <v>N</v>
      </c>
      <c r="Q9055" t="str">
        <f>LEFT(ALT[[#This Row],[DATEMTH]],4)</f>
        <v>2023</v>
      </c>
    </row>
    <row r="9056" spans="1:17" x14ac:dyDescent="0.25">
      <c r="A9056" t="s">
        <v>88</v>
      </c>
      <c r="B9056" t="s">
        <v>111</v>
      </c>
      <c r="C9056" t="s">
        <v>20</v>
      </c>
      <c r="D9056" t="s">
        <v>17</v>
      </c>
      <c r="E9056" s="14">
        <v>797052.26237400027</v>
      </c>
      <c r="F9056" s="14">
        <v>3752451.4182580002</v>
      </c>
      <c r="G9056" s="13">
        <v>0.21240841613454275</v>
      </c>
      <c r="H9056" s="12">
        <v>-67075714.329999998</v>
      </c>
      <c r="I9056" s="12">
        <v>-14.247446241928351</v>
      </c>
      <c r="J9056" t="s">
        <v>16</v>
      </c>
      <c r="K9056" s="14">
        <v>319305.74862300011</v>
      </c>
      <c r="L9056" s="14">
        <v>797052.26237399993</v>
      </c>
      <c r="M9056" s="13">
        <v>0.40060829596287206</v>
      </c>
      <c r="N9056" s="12">
        <v>-5.7076451608015422</v>
      </c>
      <c r="O9056" s="2">
        <f>DATE(LEFT(ALT[[#This Row],[DATEMTH]],4),RIGHT(ALT[[#This Row],[DATEMTH]],2),1)</f>
        <v>44986</v>
      </c>
      <c r="P9056" t="str">
        <f>IF(AND(ALT[[#This Row],[DATE]]&gt;=DATE(2023,6,1),ALT[[#This Row],[DATE]]&lt;=DATE(2024,5,31)),"Y","N")</f>
        <v>N</v>
      </c>
      <c r="Q9056" t="str">
        <f>LEFT(ALT[[#This Row],[DATEMTH]],4)</f>
        <v>2023</v>
      </c>
    </row>
    <row r="9057" spans="1:17" x14ac:dyDescent="0.25">
      <c r="A9057" t="s">
        <v>88</v>
      </c>
      <c r="B9057" t="s">
        <v>111</v>
      </c>
      <c r="C9057" t="s">
        <v>20</v>
      </c>
      <c r="D9057" t="s">
        <v>17</v>
      </c>
      <c r="E9057" s="14">
        <v>797052.26237400027</v>
      </c>
      <c r="F9057" s="14">
        <v>3752451.4182580002</v>
      </c>
      <c r="G9057" s="13">
        <v>0.21240841613454275</v>
      </c>
      <c r="H9057" s="12">
        <v>-67075714.329999998</v>
      </c>
      <c r="I9057" s="12">
        <v>-14.247446241928351</v>
      </c>
      <c r="J9057" t="s">
        <v>26</v>
      </c>
      <c r="K9057" s="14">
        <v>39397.398718999997</v>
      </c>
      <c r="L9057" s="14">
        <v>797052.26237399993</v>
      </c>
      <c r="M9057" s="13">
        <v>4.9428877601646652E-2</v>
      </c>
      <c r="N9057" s="12">
        <v>-0.70423527642831707</v>
      </c>
      <c r="O9057" s="2">
        <f>DATE(LEFT(ALT[[#This Row],[DATEMTH]],4),RIGHT(ALT[[#This Row],[DATEMTH]],2),1)</f>
        <v>44986</v>
      </c>
      <c r="P9057" t="str">
        <f>IF(AND(ALT[[#This Row],[DATE]]&gt;=DATE(2023,6,1),ALT[[#This Row],[DATE]]&lt;=DATE(2024,5,31)),"Y","N")</f>
        <v>N</v>
      </c>
      <c r="Q9057" t="str">
        <f>LEFT(ALT[[#This Row],[DATEMTH]],4)</f>
        <v>2023</v>
      </c>
    </row>
    <row r="9058" spans="1:17" x14ac:dyDescent="0.25">
      <c r="A9058" t="s">
        <v>88</v>
      </c>
      <c r="B9058" t="s">
        <v>111</v>
      </c>
      <c r="C9058" t="s">
        <v>15</v>
      </c>
      <c r="D9058" t="s">
        <v>23</v>
      </c>
      <c r="E9058" s="14">
        <v>645964.00174900063</v>
      </c>
      <c r="F9058" s="14">
        <v>3752451.4182580002</v>
      </c>
      <c r="G9058" s="13">
        <v>0.17214453426525012</v>
      </c>
      <c r="H9058" s="12">
        <v>-10295820.18</v>
      </c>
      <c r="I9058" s="12">
        <v>-1.7723691697648636</v>
      </c>
      <c r="J9058" t="s">
        <v>16</v>
      </c>
      <c r="K9058" s="14">
        <v>207014.70755700005</v>
      </c>
      <c r="L9058" s="14">
        <v>645964.00174900005</v>
      </c>
      <c r="M9058" s="13">
        <v>0.32047406201659984</v>
      </c>
      <c r="N9058" s="12">
        <v>-0.56799834722753451</v>
      </c>
      <c r="O9058" s="2">
        <f>DATE(LEFT(ALT[[#This Row],[DATEMTH]],4),RIGHT(ALT[[#This Row],[DATEMTH]],2),1)</f>
        <v>44986</v>
      </c>
      <c r="P9058" t="str">
        <f>IF(AND(ALT[[#This Row],[DATE]]&gt;=DATE(2023,6,1),ALT[[#This Row],[DATE]]&lt;=DATE(2024,5,31)),"Y","N")</f>
        <v>N</v>
      </c>
      <c r="Q9058" t="str">
        <f>LEFT(ALT[[#This Row],[DATEMTH]],4)</f>
        <v>2023</v>
      </c>
    </row>
    <row r="9059" spans="1:17" x14ac:dyDescent="0.25">
      <c r="A9059" t="s">
        <v>88</v>
      </c>
      <c r="B9059" t="s">
        <v>111</v>
      </c>
      <c r="C9059" t="s">
        <v>15</v>
      </c>
      <c r="D9059" t="s">
        <v>23</v>
      </c>
      <c r="E9059" s="14">
        <v>645964.00174900063</v>
      </c>
      <c r="F9059" s="14">
        <v>3752451.4182580002</v>
      </c>
      <c r="G9059" s="13">
        <v>0.17214453426525012</v>
      </c>
      <c r="H9059" s="12">
        <v>-10295820.18</v>
      </c>
      <c r="I9059" s="12">
        <v>-1.7723691697648636</v>
      </c>
      <c r="J9059" t="s">
        <v>25</v>
      </c>
      <c r="K9059" s="14">
        <v>96736.714620000028</v>
      </c>
      <c r="L9059" s="14">
        <v>645964.00174900005</v>
      </c>
      <c r="M9059" s="13">
        <v>0.14975558136069117</v>
      </c>
      <c r="N9059" s="12">
        <v>-0.26542217540390267</v>
      </c>
      <c r="O9059" s="2">
        <f>DATE(LEFT(ALT[[#This Row],[DATEMTH]],4),RIGHT(ALT[[#This Row],[DATEMTH]],2),1)</f>
        <v>44986</v>
      </c>
      <c r="P9059" t="str">
        <f>IF(AND(ALT[[#This Row],[DATE]]&gt;=DATE(2023,6,1),ALT[[#This Row],[DATE]]&lt;=DATE(2024,5,31)),"Y","N")</f>
        <v>N</v>
      </c>
      <c r="Q9059" t="str">
        <f>LEFT(ALT[[#This Row],[DATEMTH]],4)</f>
        <v>2023</v>
      </c>
    </row>
    <row r="9060" spans="1:17" x14ac:dyDescent="0.25">
      <c r="A9060" t="s">
        <v>88</v>
      </c>
      <c r="B9060" t="s">
        <v>111</v>
      </c>
      <c r="C9060" t="s">
        <v>15</v>
      </c>
      <c r="D9060" t="s">
        <v>23</v>
      </c>
      <c r="E9060" s="14">
        <v>645964.00174900063</v>
      </c>
      <c r="F9060" s="14">
        <v>3752451.4182580002</v>
      </c>
      <c r="G9060" s="13">
        <v>0.17214453426525012</v>
      </c>
      <c r="H9060" s="12">
        <v>-10295820.18</v>
      </c>
      <c r="I9060" s="12">
        <v>-1.7723691697648636</v>
      </c>
      <c r="J9060" t="s">
        <v>24</v>
      </c>
      <c r="K9060" s="14">
        <v>254851.45974899991</v>
      </c>
      <c r="L9060" s="14">
        <v>645964.00174900005</v>
      </c>
      <c r="M9060" s="13">
        <v>0.39452888869808361</v>
      </c>
      <c r="N9060" s="12">
        <v>-0.69925083891007678</v>
      </c>
      <c r="O9060" s="2">
        <f>DATE(LEFT(ALT[[#This Row],[DATEMTH]],4),RIGHT(ALT[[#This Row],[DATEMTH]],2),1)</f>
        <v>44986</v>
      </c>
      <c r="P9060" t="str">
        <f>IF(AND(ALT[[#This Row],[DATE]]&gt;=DATE(2023,6,1),ALT[[#This Row],[DATE]]&lt;=DATE(2024,5,31)),"Y","N")</f>
        <v>N</v>
      </c>
      <c r="Q9060" t="str">
        <f>LEFT(ALT[[#This Row],[DATEMTH]],4)</f>
        <v>2023</v>
      </c>
    </row>
    <row r="9061" spans="1:17" x14ac:dyDescent="0.25">
      <c r="A9061" t="s">
        <v>88</v>
      </c>
      <c r="B9061" t="s">
        <v>111</v>
      </c>
      <c r="C9061" t="s">
        <v>15</v>
      </c>
      <c r="D9061" t="s">
        <v>23</v>
      </c>
      <c r="E9061" s="14">
        <v>645964.00174900063</v>
      </c>
      <c r="F9061" s="14">
        <v>3752451.4182580002</v>
      </c>
      <c r="G9061" s="13">
        <v>0.17214453426525012</v>
      </c>
      <c r="H9061" s="12">
        <v>-10295820.18</v>
      </c>
      <c r="I9061" s="12">
        <v>-1.7723691697648636</v>
      </c>
      <c r="J9061" t="s">
        <v>26</v>
      </c>
      <c r="K9061" s="14">
        <v>87361.119823000045</v>
      </c>
      <c r="L9061" s="14">
        <v>645964.00174900005</v>
      </c>
      <c r="M9061" s="13">
        <v>0.13524146792462538</v>
      </c>
      <c r="N9061" s="12">
        <v>-0.23969780822334971</v>
      </c>
      <c r="O9061" s="2">
        <f>DATE(LEFT(ALT[[#This Row],[DATEMTH]],4),RIGHT(ALT[[#This Row],[DATEMTH]],2),1)</f>
        <v>44986</v>
      </c>
      <c r="P9061" t="str">
        <f>IF(AND(ALT[[#This Row],[DATE]]&gt;=DATE(2023,6,1),ALT[[#This Row],[DATE]]&lt;=DATE(2024,5,31)),"Y","N")</f>
        <v>N</v>
      </c>
      <c r="Q9061" t="str">
        <f>LEFT(ALT[[#This Row],[DATEMTH]],4)</f>
        <v>2023</v>
      </c>
    </row>
    <row r="9062" spans="1:17" x14ac:dyDescent="0.25">
      <c r="A9062" t="s">
        <v>88</v>
      </c>
      <c r="B9062" t="s">
        <v>111</v>
      </c>
      <c r="C9062" t="s">
        <v>18</v>
      </c>
      <c r="D9062" t="s">
        <v>23</v>
      </c>
      <c r="E9062" s="14">
        <v>1349054.0152870012</v>
      </c>
      <c r="F9062" s="14">
        <v>3752451.4182580002</v>
      </c>
      <c r="G9062" s="13">
        <v>0.3595127197977882</v>
      </c>
      <c r="H9062" s="12">
        <v>-10295820.18</v>
      </c>
      <c r="I9062" s="12">
        <v>-3.7014783154607533</v>
      </c>
      <c r="J9062" t="s">
        <v>25</v>
      </c>
      <c r="K9062" s="14">
        <v>174489.41838699998</v>
      </c>
      <c r="L9062" s="14">
        <v>1349054.015287</v>
      </c>
      <c r="M9062" s="13">
        <v>0.12934205481007283</v>
      </c>
      <c r="N9062" s="12">
        <v>-0.47875681115662078</v>
      </c>
      <c r="O9062" s="2">
        <f>DATE(LEFT(ALT[[#This Row],[DATEMTH]],4),RIGHT(ALT[[#This Row],[DATEMTH]],2),1)</f>
        <v>44986</v>
      </c>
      <c r="P9062" t="str">
        <f>IF(AND(ALT[[#This Row],[DATE]]&gt;=DATE(2023,6,1),ALT[[#This Row],[DATE]]&lt;=DATE(2024,5,31)),"Y","N")</f>
        <v>N</v>
      </c>
      <c r="Q9062" t="str">
        <f>LEFT(ALT[[#This Row],[DATEMTH]],4)</f>
        <v>2023</v>
      </c>
    </row>
    <row r="9063" spans="1:17" x14ac:dyDescent="0.25">
      <c r="A9063" t="s">
        <v>88</v>
      </c>
      <c r="B9063" t="s">
        <v>111</v>
      </c>
      <c r="C9063" t="s">
        <v>18</v>
      </c>
      <c r="D9063" t="s">
        <v>23</v>
      </c>
      <c r="E9063" s="14">
        <v>1349054.0152870012</v>
      </c>
      <c r="F9063" s="14">
        <v>3752451.4182580002</v>
      </c>
      <c r="G9063" s="13">
        <v>0.3595127197977882</v>
      </c>
      <c r="H9063" s="12">
        <v>-10295820.18</v>
      </c>
      <c r="I9063" s="12">
        <v>-3.7014783154607533</v>
      </c>
      <c r="J9063" t="s">
        <v>24</v>
      </c>
      <c r="K9063" s="14">
        <v>342847.86856500007</v>
      </c>
      <c r="L9063" s="14">
        <v>1349054.015287</v>
      </c>
      <c r="M9063" s="13">
        <v>0.25413946712286539</v>
      </c>
      <c r="N9063" s="12">
        <v>-0.94069172665803735</v>
      </c>
      <c r="O9063" s="2">
        <f>DATE(LEFT(ALT[[#This Row],[DATEMTH]],4),RIGHT(ALT[[#This Row],[DATEMTH]],2),1)</f>
        <v>44986</v>
      </c>
      <c r="P9063" t="str">
        <f>IF(AND(ALT[[#This Row],[DATE]]&gt;=DATE(2023,6,1),ALT[[#This Row],[DATE]]&lt;=DATE(2024,5,31)),"Y","N")</f>
        <v>N</v>
      </c>
      <c r="Q9063" t="str">
        <f>LEFT(ALT[[#This Row],[DATEMTH]],4)</f>
        <v>2023</v>
      </c>
    </row>
    <row r="9064" spans="1:17" x14ac:dyDescent="0.25">
      <c r="A9064" t="s">
        <v>88</v>
      </c>
      <c r="B9064" t="s">
        <v>111</v>
      </c>
      <c r="C9064" t="s">
        <v>18</v>
      </c>
      <c r="D9064" t="s">
        <v>23</v>
      </c>
      <c r="E9064" s="14">
        <v>1349054.0152870012</v>
      </c>
      <c r="F9064" s="14">
        <v>3752451.4182580002</v>
      </c>
      <c r="G9064" s="13">
        <v>0.3595127197977882</v>
      </c>
      <c r="H9064" s="12">
        <v>-10295820.18</v>
      </c>
      <c r="I9064" s="12">
        <v>-3.7014783154607533</v>
      </c>
      <c r="J9064" t="s">
        <v>16</v>
      </c>
      <c r="K9064" s="14">
        <v>475395.62336100009</v>
      </c>
      <c r="L9064" s="14">
        <v>1349054.015287</v>
      </c>
      <c r="M9064" s="13">
        <v>0.35239183752020753</v>
      </c>
      <c r="N9064" s="12">
        <v>-1.3043707451264173</v>
      </c>
      <c r="O9064" s="2">
        <f>DATE(LEFT(ALT[[#This Row],[DATEMTH]],4),RIGHT(ALT[[#This Row],[DATEMTH]],2),1)</f>
        <v>44986</v>
      </c>
      <c r="P9064" t="str">
        <f>IF(AND(ALT[[#This Row],[DATE]]&gt;=DATE(2023,6,1),ALT[[#This Row],[DATE]]&lt;=DATE(2024,5,31)),"Y","N")</f>
        <v>N</v>
      </c>
      <c r="Q9064" t="str">
        <f>LEFT(ALT[[#This Row],[DATEMTH]],4)</f>
        <v>2023</v>
      </c>
    </row>
    <row r="9065" spans="1:17" x14ac:dyDescent="0.25">
      <c r="A9065" t="s">
        <v>88</v>
      </c>
      <c r="B9065" t="s">
        <v>111</v>
      </c>
      <c r="C9065" t="s">
        <v>18</v>
      </c>
      <c r="D9065" t="s">
        <v>23</v>
      </c>
      <c r="E9065" s="14">
        <v>1349054.0152870012</v>
      </c>
      <c r="F9065" s="14">
        <v>3752451.4182580002</v>
      </c>
      <c r="G9065" s="13">
        <v>0.3595127197977882</v>
      </c>
      <c r="H9065" s="12">
        <v>-10295820.18</v>
      </c>
      <c r="I9065" s="12">
        <v>-3.7014783154607533</v>
      </c>
      <c r="J9065" t="s">
        <v>26</v>
      </c>
      <c r="K9065" s="14">
        <v>356321.10497399984</v>
      </c>
      <c r="L9065" s="14">
        <v>1349054.015287</v>
      </c>
      <c r="M9065" s="13">
        <v>0.26412664054685425</v>
      </c>
      <c r="N9065" s="12">
        <v>-0.97765903251967801</v>
      </c>
      <c r="O9065" s="2">
        <f>DATE(LEFT(ALT[[#This Row],[DATEMTH]],4),RIGHT(ALT[[#This Row],[DATEMTH]],2),1)</f>
        <v>44986</v>
      </c>
      <c r="P9065" t="str">
        <f>IF(AND(ALT[[#This Row],[DATE]]&gt;=DATE(2023,6,1),ALT[[#This Row],[DATE]]&lt;=DATE(2024,5,31)),"Y","N")</f>
        <v>N</v>
      </c>
      <c r="Q9065" t="str">
        <f>LEFT(ALT[[#This Row],[DATEMTH]],4)</f>
        <v>2023</v>
      </c>
    </row>
    <row r="9066" spans="1:17" x14ac:dyDescent="0.25">
      <c r="A9066" t="s">
        <v>88</v>
      </c>
      <c r="B9066" t="s">
        <v>111</v>
      </c>
      <c r="C9066" t="s">
        <v>19</v>
      </c>
      <c r="D9066" t="s">
        <v>23</v>
      </c>
      <c r="E9066" s="14">
        <v>960381.13884800021</v>
      </c>
      <c r="F9066" s="14">
        <v>3752451.4182580002</v>
      </c>
      <c r="G9066" s="13">
        <v>0.25593432980241959</v>
      </c>
      <c r="H9066" s="12">
        <v>-10295820.18</v>
      </c>
      <c r="I9066" s="12">
        <v>-2.6350538375345267</v>
      </c>
      <c r="J9066" t="s">
        <v>24</v>
      </c>
      <c r="K9066" s="14">
        <v>254694.46854999999</v>
      </c>
      <c r="L9066" s="14">
        <v>960381.13884799962</v>
      </c>
      <c r="M9066" s="13">
        <v>0.2652014478913155</v>
      </c>
      <c r="N9066" s="12">
        <v>-0.69882009298572367</v>
      </c>
      <c r="O9066" s="2">
        <f>DATE(LEFT(ALT[[#This Row],[DATEMTH]],4),RIGHT(ALT[[#This Row],[DATEMTH]],2),1)</f>
        <v>44986</v>
      </c>
      <c r="P9066" t="str">
        <f>IF(AND(ALT[[#This Row],[DATE]]&gt;=DATE(2023,6,1),ALT[[#This Row],[DATE]]&lt;=DATE(2024,5,31)),"Y","N")</f>
        <v>N</v>
      </c>
      <c r="Q9066" t="str">
        <f>LEFT(ALT[[#This Row],[DATEMTH]],4)</f>
        <v>2023</v>
      </c>
    </row>
    <row r="9067" spans="1:17" x14ac:dyDescent="0.25">
      <c r="A9067" t="s">
        <v>88</v>
      </c>
      <c r="B9067" t="s">
        <v>111</v>
      </c>
      <c r="C9067" t="s">
        <v>19</v>
      </c>
      <c r="D9067" t="s">
        <v>23</v>
      </c>
      <c r="E9067" s="14">
        <v>960381.13884800021</v>
      </c>
      <c r="F9067" s="14">
        <v>3752451.4182580002</v>
      </c>
      <c r="G9067" s="13">
        <v>0.25593432980241959</v>
      </c>
      <c r="H9067" s="12">
        <v>-10295820.18</v>
      </c>
      <c r="I9067" s="12">
        <v>-2.6350538375345267</v>
      </c>
      <c r="J9067" t="s">
        <v>25</v>
      </c>
      <c r="K9067" s="14">
        <v>658808.67979699967</v>
      </c>
      <c r="L9067" s="14">
        <v>960381.13884799962</v>
      </c>
      <c r="M9067" s="13">
        <v>0.68598669127056844</v>
      </c>
      <c r="N9067" s="12">
        <v>-1.8076118633301239</v>
      </c>
      <c r="O9067" s="2">
        <f>DATE(LEFT(ALT[[#This Row],[DATEMTH]],4),RIGHT(ALT[[#This Row],[DATEMTH]],2),1)</f>
        <v>44986</v>
      </c>
      <c r="P9067" t="str">
        <f>IF(AND(ALT[[#This Row],[DATE]]&gt;=DATE(2023,6,1),ALT[[#This Row],[DATE]]&lt;=DATE(2024,5,31)),"Y","N")</f>
        <v>N</v>
      </c>
      <c r="Q9067" t="str">
        <f>LEFT(ALT[[#This Row],[DATEMTH]],4)</f>
        <v>2023</v>
      </c>
    </row>
    <row r="9068" spans="1:17" x14ac:dyDescent="0.25">
      <c r="A9068" t="s">
        <v>88</v>
      </c>
      <c r="B9068" t="s">
        <v>111</v>
      </c>
      <c r="C9068" t="s">
        <v>19</v>
      </c>
      <c r="D9068" t="s">
        <v>23</v>
      </c>
      <c r="E9068" s="14">
        <v>960381.13884800021</v>
      </c>
      <c r="F9068" s="14">
        <v>3752451.4182580002</v>
      </c>
      <c r="G9068" s="13">
        <v>0.25593432980241959</v>
      </c>
      <c r="H9068" s="12">
        <v>-10295820.18</v>
      </c>
      <c r="I9068" s="12">
        <v>-2.6350538375345267</v>
      </c>
      <c r="J9068" t="s">
        <v>16</v>
      </c>
      <c r="K9068" s="14">
        <v>359.12773199999998</v>
      </c>
      <c r="L9068" s="14">
        <v>960381.13884799962</v>
      </c>
      <c r="M9068" s="13">
        <v>3.7394292481710163E-4</v>
      </c>
      <c r="N9068" s="12">
        <v>-9.8535973905818867E-4</v>
      </c>
      <c r="O9068" s="2">
        <f>DATE(LEFT(ALT[[#This Row],[DATEMTH]],4),RIGHT(ALT[[#This Row],[DATEMTH]],2),1)</f>
        <v>44986</v>
      </c>
      <c r="P9068" t="str">
        <f>IF(AND(ALT[[#This Row],[DATE]]&gt;=DATE(2023,6,1),ALT[[#This Row],[DATE]]&lt;=DATE(2024,5,31)),"Y","N")</f>
        <v>N</v>
      </c>
      <c r="Q9068" t="str">
        <f>LEFT(ALT[[#This Row],[DATEMTH]],4)</f>
        <v>2023</v>
      </c>
    </row>
    <row r="9069" spans="1:17" x14ac:dyDescent="0.25">
      <c r="A9069" t="s">
        <v>88</v>
      </c>
      <c r="B9069" t="s">
        <v>111</v>
      </c>
      <c r="C9069" t="s">
        <v>19</v>
      </c>
      <c r="D9069" t="s">
        <v>23</v>
      </c>
      <c r="E9069" s="14">
        <v>960381.13884800021</v>
      </c>
      <c r="F9069" s="14">
        <v>3752451.4182580002</v>
      </c>
      <c r="G9069" s="13">
        <v>0.25593432980241959</v>
      </c>
      <c r="H9069" s="12">
        <v>-10295820.18</v>
      </c>
      <c r="I9069" s="12">
        <v>-2.6350538375345267</v>
      </c>
      <c r="J9069" t="s">
        <v>26</v>
      </c>
      <c r="K9069" s="14">
        <v>46518.862769000007</v>
      </c>
      <c r="L9069" s="14">
        <v>960381.13884799962</v>
      </c>
      <c r="M9069" s="13">
        <v>4.8437917913298989E-2</v>
      </c>
      <c r="N9069" s="12">
        <v>-0.1276365214796209</v>
      </c>
      <c r="O9069" s="2">
        <f>DATE(LEFT(ALT[[#This Row],[DATEMTH]],4),RIGHT(ALT[[#This Row],[DATEMTH]],2),1)</f>
        <v>44986</v>
      </c>
      <c r="P9069" t="str">
        <f>IF(AND(ALT[[#This Row],[DATE]]&gt;=DATE(2023,6,1),ALT[[#This Row],[DATE]]&lt;=DATE(2024,5,31)),"Y","N")</f>
        <v>N</v>
      </c>
      <c r="Q9069" t="str">
        <f>LEFT(ALT[[#This Row],[DATEMTH]],4)</f>
        <v>2023</v>
      </c>
    </row>
    <row r="9070" spans="1:17" x14ac:dyDescent="0.25">
      <c r="A9070" t="s">
        <v>88</v>
      </c>
      <c r="B9070" t="s">
        <v>111</v>
      </c>
      <c r="C9070" t="s">
        <v>20</v>
      </c>
      <c r="D9070" t="s">
        <v>23</v>
      </c>
      <c r="E9070" s="14">
        <v>797052.26237400027</v>
      </c>
      <c r="F9070" s="14">
        <v>3752451.4182580002</v>
      </c>
      <c r="G9070" s="13">
        <v>0.21240841613454275</v>
      </c>
      <c r="H9070" s="12">
        <v>-10295820.18</v>
      </c>
      <c r="I9070" s="12">
        <v>-2.186918857239863</v>
      </c>
      <c r="J9070" t="s">
        <v>25</v>
      </c>
      <c r="K9070" s="14">
        <v>133747.57513299998</v>
      </c>
      <c r="L9070" s="14">
        <v>797052.26237399993</v>
      </c>
      <c r="M9070" s="13">
        <v>0.1678027670790824</v>
      </c>
      <c r="N9070" s="12">
        <v>-0.36697103562227379</v>
      </c>
      <c r="O9070" s="2">
        <f>DATE(LEFT(ALT[[#This Row],[DATEMTH]],4),RIGHT(ALT[[#This Row],[DATEMTH]],2),1)</f>
        <v>44986</v>
      </c>
      <c r="P9070" t="str">
        <f>IF(AND(ALT[[#This Row],[DATE]]&gt;=DATE(2023,6,1),ALT[[#This Row],[DATE]]&lt;=DATE(2024,5,31)),"Y","N")</f>
        <v>N</v>
      </c>
      <c r="Q9070" t="str">
        <f>LEFT(ALT[[#This Row],[DATEMTH]],4)</f>
        <v>2023</v>
      </c>
    </row>
    <row r="9071" spans="1:17" x14ac:dyDescent="0.25">
      <c r="A9071" t="s">
        <v>88</v>
      </c>
      <c r="B9071" t="s">
        <v>111</v>
      </c>
      <c r="C9071" t="s">
        <v>20</v>
      </c>
      <c r="D9071" t="s">
        <v>23</v>
      </c>
      <c r="E9071" s="14">
        <v>797052.26237400027</v>
      </c>
      <c r="F9071" s="14">
        <v>3752451.4182580002</v>
      </c>
      <c r="G9071" s="13">
        <v>0.21240841613454275</v>
      </c>
      <c r="H9071" s="12">
        <v>-10295820.18</v>
      </c>
      <c r="I9071" s="12">
        <v>-2.186918857239863</v>
      </c>
      <c r="J9071" t="s">
        <v>24</v>
      </c>
      <c r="K9071" s="14">
        <v>304601.53989899991</v>
      </c>
      <c r="L9071" s="14">
        <v>797052.26237399993</v>
      </c>
      <c r="M9071" s="13">
        <v>0.38216005935639896</v>
      </c>
      <c r="N9071" s="12">
        <v>-0.8357530402904142</v>
      </c>
      <c r="O9071" s="2">
        <f>DATE(LEFT(ALT[[#This Row],[DATEMTH]],4),RIGHT(ALT[[#This Row],[DATEMTH]],2),1)</f>
        <v>44986</v>
      </c>
      <c r="P9071" t="str">
        <f>IF(AND(ALT[[#This Row],[DATE]]&gt;=DATE(2023,6,1),ALT[[#This Row],[DATE]]&lt;=DATE(2024,5,31)),"Y","N")</f>
        <v>N</v>
      </c>
      <c r="Q9071" t="str">
        <f>LEFT(ALT[[#This Row],[DATEMTH]],4)</f>
        <v>2023</v>
      </c>
    </row>
    <row r="9072" spans="1:17" x14ac:dyDescent="0.25">
      <c r="A9072" t="s">
        <v>88</v>
      </c>
      <c r="B9072" t="s">
        <v>111</v>
      </c>
      <c r="C9072" t="s">
        <v>20</v>
      </c>
      <c r="D9072" t="s">
        <v>23</v>
      </c>
      <c r="E9072" s="14">
        <v>797052.26237400027</v>
      </c>
      <c r="F9072" s="14">
        <v>3752451.4182580002</v>
      </c>
      <c r="G9072" s="13">
        <v>0.21240841613454275</v>
      </c>
      <c r="H9072" s="12">
        <v>-10295820.18</v>
      </c>
      <c r="I9072" s="12">
        <v>-2.186918857239863</v>
      </c>
      <c r="J9072" t="s">
        <v>16</v>
      </c>
      <c r="K9072" s="14">
        <v>319305.74862300011</v>
      </c>
      <c r="L9072" s="14">
        <v>797052.26237399993</v>
      </c>
      <c r="M9072" s="13">
        <v>0.40060829596287206</v>
      </c>
      <c r="N9072" s="12">
        <v>-0.87609783680793296</v>
      </c>
      <c r="O9072" s="2">
        <f>DATE(LEFT(ALT[[#This Row],[DATEMTH]],4),RIGHT(ALT[[#This Row],[DATEMTH]],2),1)</f>
        <v>44986</v>
      </c>
      <c r="P9072" t="str">
        <f>IF(AND(ALT[[#This Row],[DATE]]&gt;=DATE(2023,6,1),ALT[[#This Row],[DATE]]&lt;=DATE(2024,5,31)),"Y","N")</f>
        <v>N</v>
      </c>
      <c r="Q9072" t="str">
        <f>LEFT(ALT[[#This Row],[DATEMTH]],4)</f>
        <v>2023</v>
      </c>
    </row>
    <row r="9073" spans="1:17" x14ac:dyDescent="0.25">
      <c r="A9073" t="s">
        <v>88</v>
      </c>
      <c r="B9073" t="s">
        <v>111</v>
      </c>
      <c r="C9073" t="s">
        <v>20</v>
      </c>
      <c r="D9073" t="s">
        <v>23</v>
      </c>
      <c r="E9073" s="14">
        <v>797052.26237400027</v>
      </c>
      <c r="F9073" s="14">
        <v>3752451.4182580002</v>
      </c>
      <c r="G9073" s="13">
        <v>0.21240841613454275</v>
      </c>
      <c r="H9073" s="12">
        <v>-10295820.18</v>
      </c>
      <c r="I9073" s="12">
        <v>-2.186918857239863</v>
      </c>
      <c r="J9073" t="s">
        <v>26</v>
      </c>
      <c r="K9073" s="14">
        <v>39397.398718999997</v>
      </c>
      <c r="L9073" s="14">
        <v>797052.26237399993</v>
      </c>
      <c r="M9073" s="13">
        <v>4.9428877601646652E-2</v>
      </c>
      <c r="N9073" s="12">
        <v>-0.10809694451924216</v>
      </c>
      <c r="O9073" s="2">
        <f>DATE(LEFT(ALT[[#This Row],[DATEMTH]],4),RIGHT(ALT[[#This Row],[DATEMTH]],2),1)</f>
        <v>44986</v>
      </c>
      <c r="P9073" t="str">
        <f>IF(AND(ALT[[#This Row],[DATE]]&gt;=DATE(2023,6,1),ALT[[#This Row],[DATE]]&lt;=DATE(2024,5,31)),"Y","N")</f>
        <v>N</v>
      </c>
      <c r="Q9073" t="str">
        <f>LEFT(ALT[[#This Row],[DATEMTH]],4)</f>
        <v>2023</v>
      </c>
    </row>
    <row r="9074" spans="1:17" x14ac:dyDescent="0.25">
      <c r="A9074" t="s">
        <v>89</v>
      </c>
      <c r="B9074" t="s">
        <v>14</v>
      </c>
      <c r="C9074" t="s">
        <v>15</v>
      </c>
      <c r="D9074" t="s">
        <v>22</v>
      </c>
      <c r="E9074" s="14">
        <v>10365.587947999997</v>
      </c>
      <c r="F9074" s="14">
        <v>61415.932460000004</v>
      </c>
      <c r="G9074" s="13">
        <v>0.16877685533393263</v>
      </c>
      <c r="H9074" s="12">
        <v>-53364634.130000003</v>
      </c>
      <c r="I9074" s="12">
        <v>-9.0067151345072531</v>
      </c>
      <c r="J9074" t="s">
        <v>26</v>
      </c>
      <c r="K9074" s="14">
        <v>1306.9217440000002</v>
      </c>
      <c r="L9074" s="14">
        <v>10365.587947999997</v>
      </c>
      <c r="M9074" s="13">
        <v>0.12608274133182829</v>
      </c>
      <c r="N9074" s="12">
        <v>-1.1355913345535411</v>
      </c>
      <c r="O9074" s="2">
        <f>DATE(LEFT(ALT[[#This Row],[DATEMTH]],4),RIGHT(ALT[[#This Row],[DATEMTH]],2),1)</f>
        <v>45017</v>
      </c>
      <c r="P9074" t="str">
        <f>IF(AND(ALT[[#This Row],[DATE]]&gt;=DATE(2023,6,1),ALT[[#This Row],[DATE]]&lt;=DATE(2024,5,31)),"Y","N")</f>
        <v>N</v>
      </c>
      <c r="Q9074" t="str">
        <f>LEFT(ALT[[#This Row],[DATEMTH]],4)</f>
        <v>2023</v>
      </c>
    </row>
    <row r="9075" spans="1:17" x14ac:dyDescent="0.25">
      <c r="A9075" t="s">
        <v>89</v>
      </c>
      <c r="B9075" t="s">
        <v>14</v>
      </c>
      <c r="C9075" t="s">
        <v>15</v>
      </c>
      <c r="D9075" t="s">
        <v>22</v>
      </c>
      <c r="E9075" s="14">
        <v>10365.587947999997</v>
      </c>
      <c r="F9075" s="14">
        <v>61415.932460000004</v>
      </c>
      <c r="G9075" s="13">
        <v>0.16877685533393263</v>
      </c>
      <c r="H9075" s="12">
        <v>-53364634.130000003</v>
      </c>
      <c r="I9075" s="12">
        <v>-9.0067151345072531</v>
      </c>
      <c r="J9075" t="s">
        <v>16</v>
      </c>
      <c r="K9075" s="14">
        <v>3154.9713599999991</v>
      </c>
      <c r="L9075" s="14">
        <v>10365.587947999997</v>
      </c>
      <c r="M9075" s="13">
        <v>0.30436974495100777</v>
      </c>
      <c r="N9075" s="12">
        <v>-2.7413715883363543</v>
      </c>
      <c r="O9075" s="2">
        <f>DATE(LEFT(ALT[[#This Row],[DATEMTH]],4),RIGHT(ALT[[#This Row],[DATEMTH]],2),1)</f>
        <v>45017</v>
      </c>
      <c r="P9075" t="str">
        <f>IF(AND(ALT[[#This Row],[DATE]]&gt;=DATE(2023,6,1),ALT[[#This Row],[DATE]]&lt;=DATE(2024,5,31)),"Y","N")</f>
        <v>N</v>
      </c>
      <c r="Q9075" t="str">
        <f>LEFT(ALT[[#This Row],[DATEMTH]],4)</f>
        <v>2023</v>
      </c>
    </row>
    <row r="9076" spans="1:17" x14ac:dyDescent="0.25">
      <c r="A9076" t="s">
        <v>89</v>
      </c>
      <c r="B9076" t="s">
        <v>14</v>
      </c>
      <c r="C9076" t="s">
        <v>15</v>
      </c>
      <c r="D9076" t="s">
        <v>22</v>
      </c>
      <c r="E9076" s="14">
        <v>10365.587947999997</v>
      </c>
      <c r="F9076" s="14">
        <v>61415.932460000004</v>
      </c>
      <c r="G9076" s="13">
        <v>0.16877685533393263</v>
      </c>
      <c r="H9076" s="12">
        <v>-53364634.130000003</v>
      </c>
      <c r="I9076" s="12">
        <v>-9.0067151345072531</v>
      </c>
      <c r="J9076" t="s">
        <v>25</v>
      </c>
      <c r="K9076" s="14">
        <v>1534.418516</v>
      </c>
      <c r="L9076" s="14">
        <v>10365.587947999997</v>
      </c>
      <c r="M9076" s="13">
        <v>0.14803005132922156</v>
      </c>
      <c r="N9076" s="12">
        <v>-1.3332645036687854</v>
      </c>
      <c r="O9076" s="2">
        <f>DATE(LEFT(ALT[[#This Row],[DATEMTH]],4),RIGHT(ALT[[#This Row],[DATEMTH]],2),1)</f>
        <v>45017</v>
      </c>
      <c r="P9076" t="str">
        <f>IF(AND(ALT[[#This Row],[DATE]]&gt;=DATE(2023,6,1),ALT[[#This Row],[DATE]]&lt;=DATE(2024,5,31)),"Y","N")</f>
        <v>N</v>
      </c>
      <c r="Q9076" t="str">
        <f>LEFT(ALT[[#This Row],[DATEMTH]],4)</f>
        <v>2023</v>
      </c>
    </row>
    <row r="9077" spans="1:17" x14ac:dyDescent="0.25">
      <c r="A9077" t="s">
        <v>89</v>
      </c>
      <c r="B9077" t="s">
        <v>14</v>
      </c>
      <c r="C9077" t="s">
        <v>15</v>
      </c>
      <c r="D9077" t="s">
        <v>22</v>
      </c>
      <c r="E9077" s="14">
        <v>10365.587947999997</v>
      </c>
      <c r="F9077" s="14">
        <v>61415.932460000004</v>
      </c>
      <c r="G9077" s="13">
        <v>0.16877685533393263</v>
      </c>
      <c r="H9077" s="12">
        <v>-53364634.130000003</v>
      </c>
      <c r="I9077" s="12">
        <v>-9.0067151345072531</v>
      </c>
      <c r="J9077" t="s">
        <v>24</v>
      </c>
      <c r="K9077" s="14">
        <v>4369.2763279999972</v>
      </c>
      <c r="L9077" s="14">
        <v>10365.587947999997</v>
      </c>
      <c r="M9077" s="13">
        <v>0.42151746238794235</v>
      </c>
      <c r="N9077" s="12">
        <v>-3.7964877079485722</v>
      </c>
      <c r="O9077" s="2">
        <f>DATE(LEFT(ALT[[#This Row],[DATEMTH]],4),RIGHT(ALT[[#This Row],[DATEMTH]],2),1)</f>
        <v>45017</v>
      </c>
      <c r="P9077" t="str">
        <f>IF(AND(ALT[[#This Row],[DATE]]&gt;=DATE(2023,6,1),ALT[[#This Row],[DATE]]&lt;=DATE(2024,5,31)),"Y","N")</f>
        <v>N</v>
      </c>
      <c r="Q9077" t="str">
        <f>LEFT(ALT[[#This Row],[DATEMTH]],4)</f>
        <v>2023</v>
      </c>
    </row>
    <row r="9078" spans="1:17" x14ac:dyDescent="0.25">
      <c r="A9078" t="s">
        <v>89</v>
      </c>
      <c r="B9078" t="s">
        <v>14</v>
      </c>
      <c r="C9078" t="s">
        <v>18</v>
      </c>
      <c r="D9078" t="s">
        <v>22</v>
      </c>
      <c r="E9078" s="14">
        <v>18902.455252</v>
      </c>
      <c r="F9078" s="14">
        <v>61415.932460000004</v>
      </c>
      <c r="G9078" s="13">
        <v>0.30777771328817827</v>
      </c>
      <c r="H9078" s="12">
        <v>-53364634.130000003</v>
      </c>
      <c r="I9078" s="12">
        <v>-16.424445062991673</v>
      </c>
      <c r="J9078" t="s">
        <v>25</v>
      </c>
      <c r="K9078" s="14">
        <v>2177.940016</v>
      </c>
      <c r="L9078" s="14">
        <v>18902.455252</v>
      </c>
      <c r="M9078" s="13">
        <v>0.11521995354384242</v>
      </c>
      <c r="N9078" s="12">
        <v>-1.8924237971412925</v>
      </c>
      <c r="O9078" s="2">
        <f>DATE(LEFT(ALT[[#This Row],[DATEMTH]],4),RIGHT(ALT[[#This Row],[DATEMTH]],2),1)</f>
        <v>45017</v>
      </c>
      <c r="P9078" t="str">
        <f>IF(AND(ALT[[#This Row],[DATE]]&gt;=DATE(2023,6,1),ALT[[#This Row],[DATE]]&lt;=DATE(2024,5,31)),"Y","N")</f>
        <v>N</v>
      </c>
      <c r="Q9078" t="str">
        <f>LEFT(ALT[[#This Row],[DATEMTH]],4)</f>
        <v>2023</v>
      </c>
    </row>
    <row r="9079" spans="1:17" x14ac:dyDescent="0.25">
      <c r="A9079" t="s">
        <v>89</v>
      </c>
      <c r="B9079" t="s">
        <v>14</v>
      </c>
      <c r="C9079" t="s">
        <v>18</v>
      </c>
      <c r="D9079" t="s">
        <v>22</v>
      </c>
      <c r="E9079" s="14">
        <v>18902.455252</v>
      </c>
      <c r="F9079" s="14">
        <v>61415.932460000004</v>
      </c>
      <c r="G9079" s="13">
        <v>0.30777771328817827</v>
      </c>
      <c r="H9079" s="12">
        <v>-53364634.130000003</v>
      </c>
      <c r="I9079" s="12">
        <v>-16.424445062991673</v>
      </c>
      <c r="J9079" t="s">
        <v>24</v>
      </c>
      <c r="K9079" s="14">
        <v>4760.9492999999984</v>
      </c>
      <c r="L9079" s="14">
        <v>18902.455252</v>
      </c>
      <c r="M9079" s="13">
        <v>0.25186935964290985</v>
      </c>
      <c r="N9079" s="12">
        <v>-4.1368144605058648</v>
      </c>
      <c r="O9079" s="2">
        <f>DATE(LEFT(ALT[[#This Row],[DATEMTH]],4),RIGHT(ALT[[#This Row],[DATEMTH]],2),1)</f>
        <v>45017</v>
      </c>
      <c r="P9079" t="str">
        <f>IF(AND(ALT[[#This Row],[DATE]]&gt;=DATE(2023,6,1),ALT[[#This Row],[DATE]]&lt;=DATE(2024,5,31)),"Y","N")</f>
        <v>N</v>
      </c>
      <c r="Q9079" t="str">
        <f>LEFT(ALT[[#This Row],[DATEMTH]],4)</f>
        <v>2023</v>
      </c>
    </row>
    <row r="9080" spans="1:17" x14ac:dyDescent="0.25">
      <c r="A9080" t="s">
        <v>89</v>
      </c>
      <c r="B9080" t="s">
        <v>14</v>
      </c>
      <c r="C9080" t="s">
        <v>18</v>
      </c>
      <c r="D9080" t="s">
        <v>22</v>
      </c>
      <c r="E9080" s="14">
        <v>18902.455252</v>
      </c>
      <c r="F9080" s="14">
        <v>61415.932460000004</v>
      </c>
      <c r="G9080" s="13">
        <v>0.30777771328817827</v>
      </c>
      <c r="H9080" s="12">
        <v>-53364634.130000003</v>
      </c>
      <c r="I9080" s="12">
        <v>-16.424445062991673</v>
      </c>
      <c r="J9080" t="s">
        <v>16</v>
      </c>
      <c r="K9080" s="14">
        <v>6839.9399839999996</v>
      </c>
      <c r="L9080" s="14">
        <v>18902.455252</v>
      </c>
      <c r="M9080" s="13">
        <v>0.3618545788265411</v>
      </c>
      <c r="N9080" s="12">
        <v>-5.9432606507285142</v>
      </c>
      <c r="O9080" s="2">
        <f>DATE(LEFT(ALT[[#This Row],[DATEMTH]],4),RIGHT(ALT[[#This Row],[DATEMTH]],2),1)</f>
        <v>45017</v>
      </c>
      <c r="P9080" t="str">
        <f>IF(AND(ALT[[#This Row],[DATE]]&gt;=DATE(2023,6,1),ALT[[#This Row],[DATE]]&lt;=DATE(2024,5,31)),"Y","N")</f>
        <v>N</v>
      </c>
      <c r="Q9080" t="str">
        <f>LEFT(ALT[[#This Row],[DATEMTH]],4)</f>
        <v>2023</v>
      </c>
    </row>
    <row r="9081" spans="1:17" x14ac:dyDescent="0.25">
      <c r="A9081" t="s">
        <v>89</v>
      </c>
      <c r="B9081" t="s">
        <v>14</v>
      </c>
      <c r="C9081" t="s">
        <v>18</v>
      </c>
      <c r="D9081" t="s">
        <v>22</v>
      </c>
      <c r="E9081" s="14">
        <v>18902.455252</v>
      </c>
      <c r="F9081" s="14">
        <v>61415.932460000004</v>
      </c>
      <c r="G9081" s="13">
        <v>0.30777771328817827</v>
      </c>
      <c r="H9081" s="12">
        <v>-53364634.130000003</v>
      </c>
      <c r="I9081" s="12">
        <v>-16.424445062991673</v>
      </c>
      <c r="J9081" t="s">
        <v>26</v>
      </c>
      <c r="K9081" s="14">
        <v>5123.6259520000003</v>
      </c>
      <c r="L9081" s="14">
        <v>18902.455252</v>
      </c>
      <c r="M9081" s="13">
        <v>0.27105610798670654</v>
      </c>
      <c r="N9081" s="12">
        <v>-4.4519461546159995</v>
      </c>
      <c r="O9081" s="2">
        <f>DATE(LEFT(ALT[[#This Row],[DATEMTH]],4),RIGHT(ALT[[#This Row],[DATEMTH]],2),1)</f>
        <v>45017</v>
      </c>
      <c r="P9081" t="str">
        <f>IF(AND(ALT[[#This Row],[DATE]]&gt;=DATE(2023,6,1),ALT[[#This Row],[DATE]]&lt;=DATE(2024,5,31)),"Y","N")</f>
        <v>N</v>
      </c>
      <c r="Q9081" t="str">
        <f>LEFT(ALT[[#This Row],[DATEMTH]],4)</f>
        <v>2023</v>
      </c>
    </row>
    <row r="9082" spans="1:17" x14ac:dyDescent="0.25">
      <c r="A9082" t="s">
        <v>89</v>
      </c>
      <c r="B9082" t="s">
        <v>14</v>
      </c>
      <c r="C9082" t="s">
        <v>19</v>
      </c>
      <c r="D9082" t="s">
        <v>22</v>
      </c>
      <c r="E9082" s="14">
        <v>16571.877248000001</v>
      </c>
      <c r="F9082" s="14">
        <v>61415.932460000004</v>
      </c>
      <c r="G9082" s="13">
        <v>0.26983026365012391</v>
      </c>
      <c r="H9082" s="12">
        <v>-53364634.130000003</v>
      </c>
      <c r="I9082" s="12">
        <v>-14.399393296890302</v>
      </c>
      <c r="J9082" t="s">
        <v>25</v>
      </c>
      <c r="K9082" s="14">
        <v>11404.754156000001</v>
      </c>
      <c r="L9082" s="14">
        <v>16571.877248000001</v>
      </c>
      <c r="M9082" s="13">
        <v>0.68819928999754076</v>
      </c>
      <c r="N9082" s="12">
        <v>-9.9096522433152536</v>
      </c>
      <c r="O9082" s="2">
        <f>DATE(LEFT(ALT[[#This Row],[DATEMTH]],4),RIGHT(ALT[[#This Row],[DATEMTH]],2),1)</f>
        <v>45017</v>
      </c>
      <c r="P9082" t="str">
        <f>IF(AND(ALT[[#This Row],[DATE]]&gt;=DATE(2023,6,1),ALT[[#This Row],[DATE]]&lt;=DATE(2024,5,31)),"Y","N")</f>
        <v>N</v>
      </c>
      <c r="Q9082" t="str">
        <f>LEFT(ALT[[#This Row],[DATEMTH]],4)</f>
        <v>2023</v>
      </c>
    </row>
    <row r="9083" spans="1:17" x14ac:dyDescent="0.25">
      <c r="A9083" t="s">
        <v>89</v>
      </c>
      <c r="B9083" t="s">
        <v>14</v>
      </c>
      <c r="C9083" t="s">
        <v>19</v>
      </c>
      <c r="D9083" t="s">
        <v>22</v>
      </c>
      <c r="E9083" s="14">
        <v>16571.877248000001</v>
      </c>
      <c r="F9083" s="14">
        <v>61415.932460000004</v>
      </c>
      <c r="G9083" s="13">
        <v>0.26983026365012391</v>
      </c>
      <c r="H9083" s="12">
        <v>-53364634.130000003</v>
      </c>
      <c r="I9083" s="12">
        <v>-14.399393296890302</v>
      </c>
      <c r="J9083" t="s">
        <v>24</v>
      </c>
      <c r="K9083" s="14">
        <v>4470.6663239999998</v>
      </c>
      <c r="L9083" s="14">
        <v>16571.877248000001</v>
      </c>
      <c r="M9083" s="13">
        <v>0.26977428429477102</v>
      </c>
      <c r="N9083" s="12">
        <v>-3.8845860209475047</v>
      </c>
      <c r="O9083" s="2">
        <f>DATE(LEFT(ALT[[#This Row],[DATEMTH]],4),RIGHT(ALT[[#This Row],[DATEMTH]],2),1)</f>
        <v>45017</v>
      </c>
      <c r="P9083" t="str">
        <f>IF(AND(ALT[[#This Row],[DATE]]&gt;=DATE(2023,6,1),ALT[[#This Row],[DATE]]&lt;=DATE(2024,5,31)),"Y","N")</f>
        <v>N</v>
      </c>
      <c r="Q9083" t="str">
        <f>LEFT(ALT[[#This Row],[DATEMTH]],4)</f>
        <v>2023</v>
      </c>
    </row>
    <row r="9084" spans="1:17" x14ac:dyDescent="0.25">
      <c r="A9084" t="s">
        <v>89</v>
      </c>
      <c r="B9084" t="s">
        <v>14</v>
      </c>
      <c r="C9084" t="s">
        <v>19</v>
      </c>
      <c r="D9084" t="s">
        <v>22</v>
      </c>
      <c r="E9084" s="14">
        <v>16571.877248000001</v>
      </c>
      <c r="F9084" s="14">
        <v>61415.932460000004</v>
      </c>
      <c r="G9084" s="13">
        <v>0.26983026365012391</v>
      </c>
      <c r="H9084" s="12">
        <v>-53364634.130000003</v>
      </c>
      <c r="I9084" s="12">
        <v>-14.399393296890302</v>
      </c>
      <c r="J9084" t="s">
        <v>16</v>
      </c>
      <c r="K9084" s="14">
        <v>2.355092</v>
      </c>
      <c r="L9084" s="14">
        <v>16571.877248000001</v>
      </c>
      <c r="M9084" s="13">
        <v>1.421137729151492E-4</v>
      </c>
      <c r="N9084" s="12">
        <v>-2.04635210911019E-3</v>
      </c>
      <c r="O9084" s="2">
        <f>DATE(LEFT(ALT[[#This Row],[DATEMTH]],4),RIGHT(ALT[[#This Row],[DATEMTH]],2),1)</f>
        <v>45017</v>
      </c>
      <c r="P9084" t="str">
        <f>IF(AND(ALT[[#This Row],[DATE]]&gt;=DATE(2023,6,1),ALT[[#This Row],[DATE]]&lt;=DATE(2024,5,31)),"Y","N")</f>
        <v>N</v>
      </c>
      <c r="Q9084" t="str">
        <f>LEFT(ALT[[#This Row],[DATEMTH]],4)</f>
        <v>2023</v>
      </c>
    </row>
    <row r="9085" spans="1:17" x14ac:dyDescent="0.25">
      <c r="A9085" t="s">
        <v>89</v>
      </c>
      <c r="B9085" t="s">
        <v>14</v>
      </c>
      <c r="C9085" t="s">
        <v>19</v>
      </c>
      <c r="D9085" t="s">
        <v>22</v>
      </c>
      <c r="E9085" s="14">
        <v>16571.877248000001</v>
      </c>
      <c r="F9085" s="14">
        <v>61415.932460000004</v>
      </c>
      <c r="G9085" s="13">
        <v>0.26983026365012391</v>
      </c>
      <c r="H9085" s="12">
        <v>-53364634.130000003</v>
      </c>
      <c r="I9085" s="12">
        <v>-14.399393296890302</v>
      </c>
      <c r="J9085" t="s">
        <v>26</v>
      </c>
      <c r="K9085" s="14">
        <v>694.101676</v>
      </c>
      <c r="L9085" s="14">
        <v>16571.877248000001</v>
      </c>
      <c r="M9085" s="13">
        <v>4.1884311934773023E-2</v>
      </c>
      <c r="N9085" s="12">
        <v>-0.60310868051843314</v>
      </c>
      <c r="O9085" s="2">
        <f>DATE(LEFT(ALT[[#This Row],[DATEMTH]],4),RIGHT(ALT[[#This Row],[DATEMTH]],2),1)</f>
        <v>45017</v>
      </c>
      <c r="P9085" t="str">
        <f>IF(AND(ALT[[#This Row],[DATE]]&gt;=DATE(2023,6,1),ALT[[#This Row],[DATE]]&lt;=DATE(2024,5,31)),"Y","N")</f>
        <v>N</v>
      </c>
      <c r="Q9085" t="str">
        <f>LEFT(ALT[[#This Row],[DATEMTH]],4)</f>
        <v>2023</v>
      </c>
    </row>
    <row r="9086" spans="1:17" x14ac:dyDescent="0.25">
      <c r="A9086" t="s">
        <v>89</v>
      </c>
      <c r="B9086" t="s">
        <v>14</v>
      </c>
      <c r="C9086" t="s">
        <v>20</v>
      </c>
      <c r="D9086" t="s">
        <v>22</v>
      </c>
      <c r="E9086" s="14">
        <v>15576.012011999999</v>
      </c>
      <c r="F9086" s="14">
        <v>61415.932460000004</v>
      </c>
      <c r="G9086" s="13">
        <v>0.25361516772776521</v>
      </c>
      <c r="H9086" s="12">
        <v>-53364634.130000003</v>
      </c>
      <c r="I9086" s="12">
        <v>-13.534080635610774</v>
      </c>
      <c r="J9086" t="s">
        <v>25</v>
      </c>
      <c r="K9086" s="14">
        <v>2457.9231639999998</v>
      </c>
      <c r="L9086" s="14">
        <v>15576.012011999999</v>
      </c>
      <c r="M9086" s="13">
        <v>0.15780182771471787</v>
      </c>
      <c r="N9086" s="12">
        <v>-2.1357026607377509</v>
      </c>
      <c r="O9086" s="2">
        <f>DATE(LEFT(ALT[[#This Row],[DATEMTH]],4),RIGHT(ALT[[#This Row],[DATEMTH]],2),1)</f>
        <v>45017</v>
      </c>
      <c r="P9086" t="str">
        <f>IF(AND(ALT[[#This Row],[DATE]]&gt;=DATE(2023,6,1),ALT[[#This Row],[DATE]]&lt;=DATE(2024,5,31)),"Y","N")</f>
        <v>N</v>
      </c>
      <c r="Q9086" t="str">
        <f>LEFT(ALT[[#This Row],[DATEMTH]],4)</f>
        <v>2023</v>
      </c>
    </row>
    <row r="9087" spans="1:17" x14ac:dyDescent="0.25">
      <c r="A9087" t="s">
        <v>89</v>
      </c>
      <c r="B9087" t="s">
        <v>14</v>
      </c>
      <c r="C9087" t="s">
        <v>20</v>
      </c>
      <c r="D9087" t="s">
        <v>22</v>
      </c>
      <c r="E9087" s="14">
        <v>15576.012011999999</v>
      </c>
      <c r="F9087" s="14">
        <v>61415.932460000004</v>
      </c>
      <c r="G9087" s="13">
        <v>0.25361516772776521</v>
      </c>
      <c r="H9087" s="12">
        <v>-53364634.130000003</v>
      </c>
      <c r="I9087" s="12">
        <v>-13.534080635610774</v>
      </c>
      <c r="J9087" t="s">
        <v>24</v>
      </c>
      <c r="K9087" s="14">
        <v>6530.4999639999996</v>
      </c>
      <c r="L9087" s="14">
        <v>15576.012011999999</v>
      </c>
      <c r="M9087" s="13">
        <v>0.41926649510598746</v>
      </c>
      <c r="N9087" s="12">
        <v>-5.6743865525743447</v>
      </c>
      <c r="O9087" s="2">
        <f>DATE(LEFT(ALT[[#This Row],[DATEMTH]],4),RIGHT(ALT[[#This Row],[DATEMTH]],2),1)</f>
        <v>45017</v>
      </c>
      <c r="P9087" t="str">
        <f>IF(AND(ALT[[#This Row],[DATE]]&gt;=DATE(2023,6,1),ALT[[#This Row],[DATE]]&lt;=DATE(2024,5,31)),"Y","N")</f>
        <v>N</v>
      </c>
      <c r="Q9087" t="str">
        <f>LEFT(ALT[[#This Row],[DATEMTH]],4)</f>
        <v>2023</v>
      </c>
    </row>
    <row r="9088" spans="1:17" x14ac:dyDescent="0.25">
      <c r="A9088" t="s">
        <v>89</v>
      </c>
      <c r="B9088" t="s">
        <v>14</v>
      </c>
      <c r="C9088" t="s">
        <v>20</v>
      </c>
      <c r="D9088" t="s">
        <v>22</v>
      </c>
      <c r="E9088" s="14">
        <v>15576.012011999999</v>
      </c>
      <c r="F9088" s="14">
        <v>61415.932460000004</v>
      </c>
      <c r="G9088" s="13">
        <v>0.25361516772776521</v>
      </c>
      <c r="H9088" s="12">
        <v>-53364634.130000003</v>
      </c>
      <c r="I9088" s="12">
        <v>-13.534080635610774</v>
      </c>
      <c r="J9088" t="s">
        <v>16</v>
      </c>
      <c r="K9088" s="14">
        <v>5907.4373960000003</v>
      </c>
      <c r="L9088" s="14">
        <v>15576.012011999999</v>
      </c>
      <c r="M9088" s="13">
        <v>0.37926507705880169</v>
      </c>
      <c r="N9088" s="12">
        <v>-5.1330041351849562</v>
      </c>
      <c r="O9088" s="2">
        <f>DATE(LEFT(ALT[[#This Row],[DATEMTH]],4),RIGHT(ALT[[#This Row],[DATEMTH]],2),1)</f>
        <v>45017</v>
      </c>
      <c r="P9088" t="str">
        <f>IF(AND(ALT[[#This Row],[DATE]]&gt;=DATE(2023,6,1),ALT[[#This Row],[DATE]]&lt;=DATE(2024,5,31)),"Y","N")</f>
        <v>N</v>
      </c>
      <c r="Q9088" t="str">
        <f>LEFT(ALT[[#This Row],[DATEMTH]],4)</f>
        <v>2023</v>
      </c>
    </row>
    <row r="9089" spans="1:17" x14ac:dyDescent="0.25">
      <c r="A9089" t="s">
        <v>89</v>
      </c>
      <c r="B9089" t="s">
        <v>14</v>
      </c>
      <c r="C9089" t="s">
        <v>20</v>
      </c>
      <c r="D9089" t="s">
        <v>22</v>
      </c>
      <c r="E9089" s="14">
        <v>15576.012011999999</v>
      </c>
      <c r="F9089" s="14">
        <v>61415.932460000004</v>
      </c>
      <c r="G9089" s="13">
        <v>0.25361516772776521</v>
      </c>
      <c r="H9089" s="12">
        <v>-53364634.130000003</v>
      </c>
      <c r="I9089" s="12">
        <v>-13.534080635610774</v>
      </c>
      <c r="J9089" t="s">
        <v>26</v>
      </c>
      <c r="K9089" s="14">
        <v>680.15148799999997</v>
      </c>
      <c r="L9089" s="14">
        <v>15576.012011999999</v>
      </c>
      <c r="M9089" s="13">
        <v>4.3666600120493025E-2</v>
      </c>
      <c r="N9089" s="12">
        <v>-0.59098728711372372</v>
      </c>
      <c r="O9089" s="2">
        <f>DATE(LEFT(ALT[[#This Row],[DATEMTH]],4),RIGHT(ALT[[#This Row],[DATEMTH]],2),1)</f>
        <v>45017</v>
      </c>
      <c r="P9089" t="str">
        <f>IF(AND(ALT[[#This Row],[DATE]]&gt;=DATE(2023,6,1),ALT[[#This Row],[DATE]]&lt;=DATE(2024,5,31)),"Y","N")</f>
        <v>N</v>
      </c>
      <c r="Q9089" t="str">
        <f>LEFT(ALT[[#This Row],[DATEMTH]],4)</f>
        <v>2023</v>
      </c>
    </row>
    <row r="9090" spans="1:17" x14ac:dyDescent="0.25">
      <c r="A9090" t="s">
        <v>89</v>
      </c>
      <c r="B9090" t="s">
        <v>14</v>
      </c>
      <c r="C9090" t="s">
        <v>15</v>
      </c>
      <c r="D9090" t="s">
        <v>17</v>
      </c>
      <c r="E9090" s="14">
        <v>10365.587947999997</v>
      </c>
      <c r="F9090" s="14">
        <v>61415.932460000004</v>
      </c>
      <c r="G9090" s="13">
        <v>0.16877685533393263</v>
      </c>
      <c r="H9090" s="12">
        <v>-71886663.019999996</v>
      </c>
      <c r="I9090" s="12">
        <v>-12.132804924965704</v>
      </c>
      <c r="J9090" t="s">
        <v>26</v>
      </c>
      <c r="K9090" s="14">
        <v>1306.9217440000002</v>
      </c>
      <c r="L9090" s="14">
        <v>10365.587947999997</v>
      </c>
      <c r="M9090" s="13">
        <v>0.12608274133182829</v>
      </c>
      <c r="N9090" s="12">
        <v>-1.5297373049839831</v>
      </c>
      <c r="O9090" s="2">
        <f>DATE(LEFT(ALT[[#This Row],[DATEMTH]],4),RIGHT(ALT[[#This Row],[DATEMTH]],2),1)</f>
        <v>45017</v>
      </c>
      <c r="P9090" t="str">
        <f>IF(AND(ALT[[#This Row],[DATE]]&gt;=DATE(2023,6,1),ALT[[#This Row],[DATE]]&lt;=DATE(2024,5,31)),"Y","N")</f>
        <v>N</v>
      </c>
      <c r="Q9090" t="str">
        <f>LEFT(ALT[[#This Row],[DATEMTH]],4)</f>
        <v>2023</v>
      </c>
    </row>
    <row r="9091" spans="1:17" x14ac:dyDescent="0.25">
      <c r="A9091" t="s">
        <v>89</v>
      </c>
      <c r="B9091" t="s">
        <v>14</v>
      </c>
      <c r="C9091" t="s">
        <v>15</v>
      </c>
      <c r="D9091" t="s">
        <v>17</v>
      </c>
      <c r="E9091" s="14">
        <v>10365.587947999997</v>
      </c>
      <c r="F9091" s="14">
        <v>61415.932460000004</v>
      </c>
      <c r="G9091" s="13">
        <v>0.16877685533393263</v>
      </c>
      <c r="H9091" s="12">
        <v>-71886663.019999996</v>
      </c>
      <c r="I9091" s="12">
        <v>-12.132804924965704</v>
      </c>
      <c r="J9091" t="s">
        <v>16</v>
      </c>
      <c r="K9091" s="14">
        <v>3154.9713599999991</v>
      </c>
      <c r="L9091" s="14">
        <v>10365.587947999997</v>
      </c>
      <c r="M9091" s="13">
        <v>0.30436974495100777</v>
      </c>
      <c r="N9091" s="12">
        <v>-3.6928587405521425</v>
      </c>
      <c r="O9091" s="2">
        <f>DATE(LEFT(ALT[[#This Row],[DATEMTH]],4),RIGHT(ALT[[#This Row],[DATEMTH]],2),1)</f>
        <v>45017</v>
      </c>
      <c r="P9091" t="str">
        <f>IF(AND(ALT[[#This Row],[DATE]]&gt;=DATE(2023,6,1),ALT[[#This Row],[DATE]]&lt;=DATE(2024,5,31)),"Y","N")</f>
        <v>N</v>
      </c>
      <c r="Q9091" t="str">
        <f>LEFT(ALT[[#This Row],[DATEMTH]],4)</f>
        <v>2023</v>
      </c>
    </row>
    <row r="9092" spans="1:17" x14ac:dyDescent="0.25">
      <c r="A9092" t="s">
        <v>89</v>
      </c>
      <c r="B9092" t="s">
        <v>14</v>
      </c>
      <c r="C9092" t="s">
        <v>15</v>
      </c>
      <c r="D9092" t="s">
        <v>17</v>
      </c>
      <c r="E9092" s="14">
        <v>10365.587947999997</v>
      </c>
      <c r="F9092" s="14">
        <v>61415.932460000004</v>
      </c>
      <c r="G9092" s="13">
        <v>0.16877685533393263</v>
      </c>
      <c r="H9092" s="12">
        <v>-71886663.019999996</v>
      </c>
      <c r="I9092" s="12">
        <v>-12.132804924965704</v>
      </c>
      <c r="J9092" t="s">
        <v>25</v>
      </c>
      <c r="K9092" s="14">
        <v>1534.418516</v>
      </c>
      <c r="L9092" s="14">
        <v>10365.587947999997</v>
      </c>
      <c r="M9092" s="13">
        <v>0.14803005132922156</v>
      </c>
      <c r="N9092" s="12">
        <v>-1.7960197358101053</v>
      </c>
      <c r="O9092" s="2">
        <f>DATE(LEFT(ALT[[#This Row],[DATEMTH]],4),RIGHT(ALT[[#This Row],[DATEMTH]],2),1)</f>
        <v>45017</v>
      </c>
      <c r="P9092" t="str">
        <f>IF(AND(ALT[[#This Row],[DATE]]&gt;=DATE(2023,6,1),ALT[[#This Row],[DATE]]&lt;=DATE(2024,5,31)),"Y","N")</f>
        <v>N</v>
      </c>
      <c r="Q9092" t="str">
        <f>LEFT(ALT[[#This Row],[DATEMTH]],4)</f>
        <v>2023</v>
      </c>
    </row>
    <row r="9093" spans="1:17" x14ac:dyDescent="0.25">
      <c r="A9093" t="s">
        <v>89</v>
      </c>
      <c r="B9093" t="s">
        <v>14</v>
      </c>
      <c r="C9093" t="s">
        <v>15</v>
      </c>
      <c r="D9093" t="s">
        <v>17</v>
      </c>
      <c r="E9093" s="14">
        <v>10365.587947999997</v>
      </c>
      <c r="F9093" s="14">
        <v>61415.932460000004</v>
      </c>
      <c r="G9093" s="13">
        <v>0.16877685533393263</v>
      </c>
      <c r="H9093" s="12">
        <v>-71886663.019999996</v>
      </c>
      <c r="I9093" s="12">
        <v>-12.132804924965704</v>
      </c>
      <c r="J9093" t="s">
        <v>24</v>
      </c>
      <c r="K9093" s="14">
        <v>4369.2763279999972</v>
      </c>
      <c r="L9093" s="14">
        <v>10365.587947999997</v>
      </c>
      <c r="M9093" s="13">
        <v>0.42151746238794235</v>
      </c>
      <c r="N9093" s="12">
        <v>-5.1141891436194733</v>
      </c>
      <c r="O9093" s="2">
        <f>DATE(LEFT(ALT[[#This Row],[DATEMTH]],4),RIGHT(ALT[[#This Row],[DATEMTH]],2),1)</f>
        <v>45017</v>
      </c>
      <c r="P9093" t="str">
        <f>IF(AND(ALT[[#This Row],[DATE]]&gt;=DATE(2023,6,1),ALT[[#This Row],[DATE]]&lt;=DATE(2024,5,31)),"Y","N")</f>
        <v>N</v>
      </c>
      <c r="Q9093" t="str">
        <f>LEFT(ALT[[#This Row],[DATEMTH]],4)</f>
        <v>2023</v>
      </c>
    </row>
    <row r="9094" spans="1:17" x14ac:dyDescent="0.25">
      <c r="A9094" t="s">
        <v>89</v>
      </c>
      <c r="B9094" t="s">
        <v>14</v>
      </c>
      <c r="C9094" t="s">
        <v>18</v>
      </c>
      <c r="D9094" t="s">
        <v>17</v>
      </c>
      <c r="E9094" s="14">
        <v>18902.455252</v>
      </c>
      <c r="F9094" s="14">
        <v>61415.932460000004</v>
      </c>
      <c r="G9094" s="13">
        <v>0.30777771328817827</v>
      </c>
      <c r="H9094" s="12">
        <v>-71886663.019999996</v>
      </c>
      <c r="I9094" s="12">
        <v>-22.125112760213447</v>
      </c>
      <c r="J9094" t="s">
        <v>25</v>
      </c>
      <c r="K9094" s="14">
        <v>2177.940016</v>
      </c>
      <c r="L9094" s="14">
        <v>18902.455252</v>
      </c>
      <c r="M9094" s="13">
        <v>0.11521995354384242</v>
      </c>
      <c r="N9094" s="12">
        <v>-2.5492544643840684</v>
      </c>
      <c r="O9094" s="2">
        <f>DATE(LEFT(ALT[[#This Row],[DATEMTH]],4),RIGHT(ALT[[#This Row],[DATEMTH]],2),1)</f>
        <v>45017</v>
      </c>
      <c r="P9094" t="str">
        <f>IF(AND(ALT[[#This Row],[DATE]]&gt;=DATE(2023,6,1),ALT[[#This Row],[DATE]]&lt;=DATE(2024,5,31)),"Y","N")</f>
        <v>N</v>
      </c>
      <c r="Q9094" t="str">
        <f>LEFT(ALT[[#This Row],[DATEMTH]],4)</f>
        <v>2023</v>
      </c>
    </row>
    <row r="9095" spans="1:17" x14ac:dyDescent="0.25">
      <c r="A9095" t="s">
        <v>89</v>
      </c>
      <c r="B9095" t="s">
        <v>14</v>
      </c>
      <c r="C9095" t="s">
        <v>18</v>
      </c>
      <c r="D9095" t="s">
        <v>17</v>
      </c>
      <c r="E9095" s="14">
        <v>18902.455252</v>
      </c>
      <c r="F9095" s="14">
        <v>61415.932460000004</v>
      </c>
      <c r="G9095" s="13">
        <v>0.30777771328817827</v>
      </c>
      <c r="H9095" s="12">
        <v>-71886663.019999996</v>
      </c>
      <c r="I9095" s="12">
        <v>-22.125112760213447</v>
      </c>
      <c r="J9095" t="s">
        <v>24</v>
      </c>
      <c r="K9095" s="14">
        <v>4760.9492999999984</v>
      </c>
      <c r="L9095" s="14">
        <v>18902.455252</v>
      </c>
      <c r="M9095" s="13">
        <v>0.25186935964290985</v>
      </c>
      <c r="N9095" s="12">
        <v>-5.5726379829421351</v>
      </c>
      <c r="O9095" s="2">
        <f>DATE(LEFT(ALT[[#This Row],[DATEMTH]],4),RIGHT(ALT[[#This Row],[DATEMTH]],2),1)</f>
        <v>45017</v>
      </c>
      <c r="P9095" t="str">
        <f>IF(AND(ALT[[#This Row],[DATE]]&gt;=DATE(2023,6,1),ALT[[#This Row],[DATE]]&lt;=DATE(2024,5,31)),"Y","N")</f>
        <v>N</v>
      </c>
      <c r="Q9095" t="str">
        <f>LEFT(ALT[[#This Row],[DATEMTH]],4)</f>
        <v>2023</v>
      </c>
    </row>
    <row r="9096" spans="1:17" x14ac:dyDescent="0.25">
      <c r="A9096" t="s">
        <v>89</v>
      </c>
      <c r="B9096" t="s">
        <v>14</v>
      </c>
      <c r="C9096" t="s">
        <v>18</v>
      </c>
      <c r="D9096" t="s">
        <v>17</v>
      </c>
      <c r="E9096" s="14">
        <v>18902.455252</v>
      </c>
      <c r="F9096" s="14">
        <v>61415.932460000004</v>
      </c>
      <c r="G9096" s="13">
        <v>0.30777771328817827</v>
      </c>
      <c r="H9096" s="12">
        <v>-71886663.019999996</v>
      </c>
      <c r="I9096" s="12">
        <v>-22.125112760213447</v>
      </c>
      <c r="J9096" t="s">
        <v>16</v>
      </c>
      <c r="K9096" s="14">
        <v>6839.9399839999996</v>
      </c>
      <c r="L9096" s="14">
        <v>18902.455252</v>
      </c>
      <c r="M9096" s="13">
        <v>0.3618545788265411</v>
      </c>
      <c r="N9096" s="12">
        <v>-8.0060733593367672</v>
      </c>
      <c r="O9096" s="2">
        <f>DATE(LEFT(ALT[[#This Row],[DATEMTH]],4),RIGHT(ALT[[#This Row],[DATEMTH]],2),1)</f>
        <v>45017</v>
      </c>
      <c r="P9096" t="str">
        <f>IF(AND(ALT[[#This Row],[DATE]]&gt;=DATE(2023,6,1),ALT[[#This Row],[DATE]]&lt;=DATE(2024,5,31)),"Y","N")</f>
        <v>N</v>
      </c>
      <c r="Q9096" t="str">
        <f>LEFT(ALT[[#This Row],[DATEMTH]],4)</f>
        <v>2023</v>
      </c>
    </row>
    <row r="9097" spans="1:17" x14ac:dyDescent="0.25">
      <c r="A9097" t="s">
        <v>89</v>
      </c>
      <c r="B9097" t="s">
        <v>14</v>
      </c>
      <c r="C9097" t="s">
        <v>18</v>
      </c>
      <c r="D9097" t="s">
        <v>17</v>
      </c>
      <c r="E9097" s="14">
        <v>18902.455252</v>
      </c>
      <c r="F9097" s="14">
        <v>61415.932460000004</v>
      </c>
      <c r="G9097" s="13">
        <v>0.30777771328817827</v>
      </c>
      <c r="H9097" s="12">
        <v>-71886663.019999996</v>
      </c>
      <c r="I9097" s="12">
        <v>-22.125112760213447</v>
      </c>
      <c r="J9097" t="s">
        <v>26</v>
      </c>
      <c r="K9097" s="14">
        <v>5123.6259520000003</v>
      </c>
      <c r="L9097" s="14">
        <v>18902.455252</v>
      </c>
      <c r="M9097" s="13">
        <v>0.27105610798670654</v>
      </c>
      <c r="N9097" s="12">
        <v>-5.9971469535504749</v>
      </c>
      <c r="O9097" s="2">
        <f>DATE(LEFT(ALT[[#This Row],[DATEMTH]],4),RIGHT(ALT[[#This Row],[DATEMTH]],2),1)</f>
        <v>45017</v>
      </c>
      <c r="P9097" t="str">
        <f>IF(AND(ALT[[#This Row],[DATE]]&gt;=DATE(2023,6,1),ALT[[#This Row],[DATE]]&lt;=DATE(2024,5,31)),"Y","N")</f>
        <v>N</v>
      </c>
      <c r="Q9097" t="str">
        <f>LEFT(ALT[[#This Row],[DATEMTH]],4)</f>
        <v>2023</v>
      </c>
    </row>
    <row r="9098" spans="1:17" x14ac:dyDescent="0.25">
      <c r="A9098" t="s">
        <v>89</v>
      </c>
      <c r="B9098" t="s">
        <v>14</v>
      </c>
      <c r="C9098" t="s">
        <v>19</v>
      </c>
      <c r="D9098" t="s">
        <v>17</v>
      </c>
      <c r="E9098" s="14">
        <v>16571.877248000001</v>
      </c>
      <c r="F9098" s="14">
        <v>61415.932460000004</v>
      </c>
      <c r="G9098" s="13">
        <v>0.26983026365012391</v>
      </c>
      <c r="H9098" s="12">
        <v>-71886663.019999996</v>
      </c>
      <c r="I9098" s="12">
        <v>-19.397197235614211</v>
      </c>
      <c r="J9098" t="s">
        <v>25</v>
      </c>
      <c r="K9098" s="14">
        <v>11404.754156000001</v>
      </c>
      <c r="L9098" s="14">
        <v>16571.877248000001</v>
      </c>
      <c r="M9098" s="13">
        <v>0.68819928999754076</v>
      </c>
      <c r="N9098" s="12">
        <v>-13.349137365491961</v>
      </c>
      <c r="O9098" s="2">
        <f>DATE(LEFT(ALT[[#This Row],[DATEMTH]],4),RIGHT(ALT[[#This Row],[DATEMTH]],2),1)</f>
        <v>45017</v>
      </c>
      <c r="P9098" t="str">
        <f>IF(AND(ALT[[#This Row],[DATE]]&gt;=DATE(2023,6,1),ALT[[#This Row],[DATE]]&lt;=DATE(2024,5,31)),"Y","N")</f>
        <v>N</v>
      </c>
      <c r="Q9098" t="str">
        <f>LEFT(ALT[[#This Row],[DATEMTH]],4)</f>
        <v>2023</v>
      </c>
    </row>
    <row r="9099" spans="1:17" x14ac:dyDescent="0.25">
      <c r="A9099" t="s">
        <v>89</v>
      </c>
      <c r="B9099" t="s">
        <v>14</v>
      </c>
      <c r="C9099" t="s">
        <v>19</v>
      </c>
      <c r="D9099" t="s">
        <v>17</v>
      </c>
      <c r="E9099" s="14">
        <v>16571.877248000001</v>
      </c>
      <c r="F9099" s="14">
        <v>61415.932460000004</v>
      </c>
      <c r="G9099" s="13">
        <v>0.26983026365012391</v>
      </c>
      <c r="H9099" s="12">
        <v>-71886663.019999996</v>
      </c>
      <c r="I9099" s="12">
        <v>-19.397197235614211</v>
      </c>
      <c r="J9099" t="s">
        <v>24</v>
      </c>
      <c r="K9099" s="14">
        <v>4470.6663239999998</v>
      </c>
      <c r="L9099" s="14">
        <v>16571.877248000001</v>
      </c>
      <c r="M9099" s="13">
        <v>0.26977428429477102</v>
      </c>
      <c r="N9099" s="12">
        <v>-5.2328650015623346</v>
      </c>
      <c r="O9099" s="2">
        <f>DATE(LEFT(ALT[[#This Row],[DATEMTH]],4),RIGHT(ALT[[#This Row],[DATEMTH]],2),1)</f>
        <v>45017</v>
      </c>
      <c r="P9099" t="str">
        <f>IF(AND(ALT[[#This Row],[DATE]]&gt;=DATE(2023,6,1),ALT[[#This Row],[DATE]]&lt;=DATE(2024,5,31)),"Y","N")</f>
        <v>N</v>
      </c>
      <c r="Q9099" t="str">
        <f>LEFT(ALT[[#This Row],[DATEMTH]],4)</f>
        <v>2023</v>
      </c>
    </row>
    <row r="9100" spans="1:17" x14ac:dyDescent="0.25">
      <c r="A9100" t="s">
        <v>89</v>
      </c>
      <c r="B9100" t="s">
        <v>14</v>
      </c>
      <c r="C9100" t="s">
        <v>19</v>
      </c>
      <c r="D9100" t="s">
        <v>17</v>
      </c>
      <c r="E9100" s="14">
        <v>16571.877248000001</v>
      </c>
      <c r="F9100" s="14">
        <v>61415.932460000004</v>
      </c>
      <c r="G9100" s="13">
        <v>0.26983026365012391</v>
      </c>
      <c r="H9100" s="12">
        <v>-71886663.019999996</v>
      </c>
      <c r="I9100" s="12">
        <v>-19.397197235614211</v>
      </c>
      <c r="J9100" t="s">
        <v>16</v>
      </c>
      <c r="K9100" s="14">
        <v>2.355092</v>
      </c>
      <c r="L9100" s="14">
        <v>16571.877248000001</v>
      </c>
      <c r="M9100" s="13">
        <v>1.421137729151492E-4</v>
      </c>
      <c r="N9100" s="12">
        <v>-2.7566088831324376E-3</v>
      </c>
      <c r="O9100" s="2">
        <f>DATE(LEFT(ALT[[#This Row],[DATEMTH]],4),RIGHT(ALT[[#This Row],[DATEMTH]],2),1)</f>
        <v>45017</v>
      </c>
      <c r="P9100" t="str">
        <f>IF(AND(ALT[[#This Row],[DATE]]&gt;=DATE(2023,6,1),ALT[[#This Row],[DATE]]&lt;=DATE(2024,5,31)),"Y","N")</f>
        <v>N</v>
      </c>
      <c r="Q9100" t="str">
        <f>LEFT(ALT[[#This Row],[DATEMTH]],4)</f>
        <v>2023</v>
      </c>
    </row>
    <row r="9101" spans="1:17" x14ac:dyDescent="0.25">
      <c r="A9101" t="s">
        <v>89</v>
      </c>
      <c r="B9101" t="s">
        <v>14</v>
      </c>
      <c r="C9101" t="s">
        <v>19</v>
      </c>
      <c r="D9101" t="s">
        <v>17</v>
      </c>
      <c r="E9101" s="14">
        <v>16571.877248000001</v>
      </c>
      <c r="F9101" s="14">
        <v>61415.932460000004</v>
      </c>
      <c r="G9101" s="13">
        <v>0.26983026365012391</v>
      </c>
      <c r="H9101" s="12">
        <v>-71886663.019999996</v>
      </c>
      <c r="I9101" s="12">
        <v>-19.397197235614211</v>
      </c>
      <c r="J9101" t="s">
        <v>26</v>
      </c>
      <c r="K9101" s="14">
        <v>694.101676</v>
      </c>
      <c r="L9101" s="14">
        <v>16571.877248000001</v>
      </c>
      <c r="M9101" s="13">
        <v>4.1884311934773023E-2</v>
      </c>
      <c r="N9101" s="12">
        <v>-0.81243825967678263</v>
      </c>
      <c r="O9101" s="2">
        <f>DATE(LEFT(ALT[[#This Row],[DATEMTH]],4),RIGHT(ALT[[#This Row],[DATEMTH]],2),1)</f>
        <v>45017</v>
      </c>
      <c r="P9101" t="str">
        <f>IF(AND(ALT[[#This Row],[DATE]]&gt;=DATE(2023,6,1),ALT[[#This Row],[DATE]]&lt;=DATE(2024,5,31)),"Y","N")</f>
        <v>N</v>
      </c>
      <c r="Q9101" t="str">
        <f>LEFT(ALT[[#This Row],[DATEMTH]],4)</f>
        <v>2023</v>
      </c>
    </row>
    <row r="9102" spans="1:17" x14ac:dyDescent="0.25">
      <c r="A9102" t="s">
        <v>89</v>
      </c>
      <c r="B9102" t="s">
        <v>14</v>
      </c>
      <c r="C9102" t="s">
        <v>20</v>
      </c>
      <c r="D9102" t="s">
        <v>17</v>
      </c>
      <c r="E9102" s="14">
        <v>15576.012011999999</v>
      </c>
      <c r="F9102" s="14">
        <v>61415.932460000004</v>
      </c>
      <c r="G9102" s="13">
        <v>0.25361516772776521</v>
      </c>
      <c r="H9102" s="12">
        <v>-71886663.019999996</v>
      </c>
      <c r="I9102" s="12">
        <v>-18.231548099206638</v>
      </c>
      <c r="J9102" t="s">
        <v>25</v>
      </c>
      <c r="K9102" s="14">
        <v>2457.9231639999998</v>
      </c>
      <c r="L9102" s="14">
        <v>15576.012011999999</v>
      </c>
      <c r="M9102" s="13">
        <v>0.15780182771471787</v>
      </c>
      <c r="N9102" s="12">
        <v>-2.8769716121235978</v>
      </c>
      <c r="O9102" s="2">
        <f>DATE(LEFT(ALT[[#This Row],[DATEMTH]],4),RIGHT(ALT[[#This Row],[DATEMTH]],2),1)</f>
        <v>45017</v>
      </c>
      <c r="P9102" t="str">
        <f>IF(AND(ALT[[#This Row],[DATE]]&gt;=DATE(2023,6,1),ALT[[#This Row],[DATE]]&lt;=DATE(2024,5,31)),"Y","N")</f>
        <v>N</v>
      </c>
      <c r="Q9102" t="str">
        <f>LEFT(ALT[[#This Row],[DATEMTH]],4)</f>
        <v>2023</v>
      </c>
    </row>
    <row r="9103" spans="1:17" x14ac:dyDescent="0.25">
      <c r="A9103" t="s">
        <v>89</v>
      </c>
      <c r="B9103" t="s">
        <v>14</v>
      </c>
      <c r="C9103" t="s">
        <v>20</v>
      </c>
      <c r="D9103" t="s">
        <v>17</v>
      </c>
      <c r="E9103" s="14">
        <v>15576.012011999999</v>
      </c>
      <c r="F9103" s="14">
        <v>61415.932460000004</v>
      </c>
      <c r="G9103" s="13">
        <v>0.25361516772776521</v>
      </c>
      <c r="H9103" s="12">
        <v>-71886663.019999996</v>
      </c>
      <c r="I9103" s="12">
        <v>-18.231548099206638</v>
      </c>
      <c r="J9103" t="s">
        <v>24</v>
      </c>
      <c r="K9103" s="14">
        <v>6530.4999639999996</v>
      </c>
      <c r="L9103" s="14">
        <v>15576.012011999999</v>
      </c>
      <c r="M9103" s="13">
        <v>0.41926649510598746</v>
      </c>
      <c r="N9103" s="12">
        <v>-7.6438772719105943</v>
      </c>
      <c r="O9103" s="2">
        <f>DATE(LEFT(ALT[[#This Row],[DATEMTH]],4),RIGHT(ALT[[#This Row],[DATEMTH]],2),1)</f>
        <v>45017</v>
      </c>
      <c r="P9103" t="str">
        <f>IF(AND(ALT[[#This Row],[DATE]]&gt;=DATE(2023,6,1),ALT[[#This Row],[DATE]]&lt;=DATE(2024,5,31)),"Y","N")</f>
        <v>N</v>
      </c>
      <c r="Q9103" t="str">
        <f>LEFT(ALT[[#This Row],[DATEMTH]],4)</f>
        <v>2023</v>
      </c>
    </row>
    <row r="9104" spans="1:17" x14ac:dyDescent="0.25">
      <c r="A9104" t="s">
        <v>89</v>
      </c>
      <c r="B9104" t="s">
        <v>14</v>
      </c>
      <c r="C9104" t="s">
        <v>20</v>
      </c>
      <c r="D9104" t="s">
        <v>17</v>
      </c>
      <c r="E9104" s="14">
        <v>15576.012011999999</v>
      </c>
      <c r="F9104" s="14">
        <v>61415.932460000004</v>
      </c>
      <c r="G9104" s="13">
        <v>0.25361516772776521</v>
      </c>
      <c r="H9104" s="12">
        <v>-71886663.019999996</v>
      </c>
      <c r="I9104" s="12">
        <v>-18.231548099206638</v>
      </c>
      <c r="J9104" t="s">
        <v>16</v>
      </c>
      <c r="K9104" s="14">
        <v>5907.4373960000003</v>
      </c>
      <c r="L9104" s="14">
        <v>15576.012011999999</v>
      </c>
      <c r="M9104" s="13">
        <v>0.37926507705880169</v>
      </c>
      <c r="N9104" s="12">
        <v>-6.9145894947468554</v>
      </c>
      <c r="O9104" s="2">
        <f>DATE(LEFT(ALT[[#This Row],[DATEMTH]],4),RIGHT(ALT[[#This Row],[DATEMTH]],2),1)</f>
        <v>45017</v>
      </c>
      <c r="P9104" t="str">
        <f>IF(AND(ALT[[#This Row],[DATE]]&gt;=DATE(2023,6,1),ALT[[#This Row],[DATE]]&lt;=DATE(2024,5,31)),"Y","N")</f>
        <v>N</v>
      </c>
      <c r="Q9104" t="str">
        <f>LEFT(ALT[[#This Row],[DATEMTH]],4)</f>
        <v>2023</v>
      </c>
    </row>
    <row r="9105" spans="1:17" x14ac:dyDescent="0.25">
      <c r="A9105" t="s">
        <v>89</v>
      </c>
      <c r="B9105" t="s">
        <v>14</v>
      </c>
      <c r="C9105" t="s">
        <v>20</v>
      </c>
      <c r="D9105" t="s">
        <v>17</v>
      </c>
      <c r="E9105" s="14">
        <v>15576.012011999999</v>
      </c>
      <c r="F9105" s="14">
        <v>61415.932460000004</v>
      </c>
      <c r="G9105" s="13">
        <v>0.25361516772776521</v>
      </c>
      <c r="H9105" s="12">
        <v>-71886663.019999996</v>
      </c>
      <c r="I9105" s="12">
        <v>-18.231548099206638</v>
      </c>
      <c r="J9105" t="s">
        <v>26</v>
      </c>
      <c r="K9105" s="14">
        <v>680.15148799999997</v>
      </c>
      <c r="L9105" s="14">
        <v>15576.012011999999</v>
      </c>
      <c r="M9105" s="13">
        <v>4.3666600120493025E-2</v>
      </c>
      <c r="N9105" s="12">
        <v>-0.79610972042559092</v>
      </c>
      <c r="O9105" s="2">
        <f>DATE(LEFT(ALT[[#This Row],[DATEMTH]],4),RIGHT(ALT[[#This Row],[DATEMTH]],2),1)</f>
        <v>45017</v>
      </c>
      <c r="P9105" t="str">
        <f>IF(AND(ALT[[#This Row],[DATE]]&gt;=DATE(2023,6,1),ALT[[#This Row],[DATE]]&lt;=DATE(2024,5,31)),"Y","N")</f>
        <v>N</v>
      </c>
      <c r="Q9105" t="str">
        <f>LEFT(ALT[[#This Row],[DATEMTH]],4)</f>
        <v>2023</v>
      </c>
    </row>
    <row r="9106" spans="1:17" x14ac:dyDescent="0.25">
      <c r="A9106" t="s">
        <v>89</v>
      </c>
      <c r="B9106" t="s">
        <v>14</v>
      </c>
      <c r="C9106" t="s">
        <v>15</v>
      </c>
      <c r="D9106" t="s">
        <v>23</v>
      </c>
      <c r="E9106" s="14">
        <v>10365.587947999997</v>
      </c>
      <c r="F9106" s="14">
        <v>61415.932460000004</v>
      </c>
      <c r="G9106" s="13">
        <v>0.16877685533393263</v>
      </c>
      <c r="H9106" s="12">
        <v>0</v>
      </c>
      <c r="I9106" s="12">
        <v>0</v>
      </c>
      <c r="J9106" t="s">
        <v>26</v>
      </c>
      <c r="K9106" s="14">
        <v>1306.9217440000002</v>
      </c>
      <c r="L9106" s="14">
        <v>10365.587947999997</v>
      </c>
      <c r="M9106" s="13">
        <v>0.12608274133182829</v>
      </c>
      <c r="N9106" s="12">
        <v>0</v>
      </c>
      <c r="O9106" s="2">
        <f>DATE(LEFT(ALT[[#This Row],[DATEMTH]],4),RIGHT(ALT[[#This Row],[DATEMTH]],2),1)</f>
        <v>45017</v>
      </c>
      <c r="P9106" t="str">
        <f>IF(AND(ALT[[#This Row],[DATE]]&gt;=DATE(2023,6,1),ALT[[#This Row],[DATE]]&lt;=DATE(2024,5,31)),"Y","N")</f>
        <v>N</v>
      </c>
      <c r="Q9106" t="str">
        <f>LEFT(ALT[[#This Row],[DATEMTH]],4)</f>
        <v>2023</v>
      </c>
    </row>
    <row r="9107" spans="1:17" x14ac:dyDescent="0.25">
      <c r="A9107" t="s">
        <v>89</v>
      </c>
      <c r="B9107" t="s">
        <v>14</v>
      </c>
      <c r="C9107" t="s">
        <v>15</v>
      </c>
      <c r="D9107" t="s">
        <v>23</v>
      </c>
      <c r="E9107" s="14">
        <v>10365.587947999997</v>
      </c>
      <c r="F9107" s="14">
        <v>61415.932460000004</v>
      </c>
      <c r="G9107" s="13">
        <v>0.16877685533393263</v>
      </c>
      <c r="H9107" s="12">
        <v>0</v>
      </c>
      <c r="I9107" s="12">
        <v>0</v>
      </c>
      <c r="J9107" t="s">
        <v>16</v>
      </c>
      <c r="K9107" s="14">
        <v>3154.9713599999991</v>
      </c>
      <c r="L9107" s="14">
        <v>10365.587947999997</v>
      </c>
      <c r="M9107" s="13">
        <v>0.30436974495100777</v>
      </c>
      <c r="N9107" s="12">
        <v>0</v>
      </c>
      <c r="O9107" s="2">
        <f>DATE(LEFT(ALT[[#This Row],[DATEMTH]],4),RIGHT(ALT[[#This Row],[DATEMTH]],2),1)</f>
        <v>45017</v>
      </c>
      <c r="P9107" t="str">
        <f>IF(AND(ALT[[#This Row],[DATE]]&gt;=DATE(2023,6,1),ALT[[#This Row],[DATE]]&lt;=DATE(2024,5,31)),"Y","N")</f>
        <v>N</v>
      </c>
      <c r="Q9107" t="str">
        <f>LEFT(ALT[[#This Row],[DATEMTH]],4)</f>
        <v>2023</v>
      </c>
    </row>
    <row r="9108" spans="1:17" x14ac:dyDescent="0.25">
      <c r="A9108" t="s">
        <v>89</v>
      </c>
      <c r="B9108" t="s">
        <v>14</v>
      </c>
      <c r="C9108" t="s">
        <v>15</v>
      </c>
      <c r="D9108" t="s">
        <v>23</v>
      </c>
      <c r="E9108" s="14">
        <v>10365.587947999997</v>
      </c>
      <c r="F9108" s="14">
        <v>61415.932460000004</v>
      </c>
      <c r="G9108" s="13">
        <v>0.16877685533393263</v>
      </c>
      <c r="H9108" s="12">
        <v>0</v>
      </c>
      <c r="I9108" s="12">
        <v>0</v>
      </c>
      <c r="J9108" t="s">
        <v>25</v>
      </c>
      <c r="K9108" s="14">
        <v>1534.418516</v>
      </c>
      <c r="L9108" s="14">
        <v>10365.587947999997</v>
      </c>
      <c r="M9108" s="13">
        <v>0.14803005132922156</v>
      </c>
      <c r="N9108" s="12">
        <v>0</v>
      </c>
      <c r="O9108" s="2">
        <f>DATE(LEFT(ALT[[#This Row],[DATEMTH]],4),RIGHT(ALT[[#This Row],[DATEMTH]],2),1)</f>
        <v>45017</v>
      </c>
      <c r="P9108" t="str">
        <f>IF(AND(ALT[[#This Row],[DATE]]&gt;=DATE(2023,6,1),ALT[[#This Row],[DATE]]&lt;=DATE(2024,5,31)),"Y","N")</f>
        <v>N</v>
      </c>
      <c r="Q9108" t="str">
        <f>LEFT(ALT[[#This Row],[DATEMTH]],4)</f>
        <v>2023</v>
      </c>
    </row>
    <row r="9109" spans="1:17" x14ac:dyDescent="0.25">
      <c r="A9109" t="s">
        <v>89</v>
      </c>
      <c r="B9109" t="s">
        <v>14</v>
      </c>
      <c r="C9109" t="s">
        <v>15</v>
      </c>
      <c r="D9109" t="s">
        <v>23</v>
      </c>
      <c r="E9109" s="14">
        <v>10365.587947999997</v>
      </c>
      <c r="F9109" s="14">
        <v>61415.932460000004</v>
      </c>
      <c r="G9109" s="13">
        <v>0.16877685533393263</v>
      </c>
      <c r="H9109" s="12">
        <v>0</v>
      </c>
      <c r="I9109" s="12">
        <v>0</v>
      </c>
      <c r="J9109" t="s">
        <v>24</v>
      </c>
      <c r="K9109" s="14">
        <v>4369.2763279999972</v>
      </c>
      <c r="L9109" s="14">
        <v>10365.587947999997</v>
      </c>
      <c r="M9109" s="13">
        <v>0.42151746238794235</v>
      </c>
      <c r="N9109" s="12">
        <v>0</v>
      </c>
      <c r="O9109" s="2">
        <f>DATE(LEFT(ALT[[#This Row],[DATEMTH]],4),RIGHT(ALT[[#This Row],[DATEMTH]],2),1)</f>
        <v>45017</v>
      </c>
      <c r="P9109" t="str">
        <f>IF(AND(ALT[[#This Row],[DATE]]&gt;=DATE(2023,6,1),ALT[[#This Row],[DATE]]&lt;=DATE(2024,5,31)),"Y","N")</f>
        <v>N</v>
      </c>
      <c r="Q9109" t="str">
        <f>LEFT(ALT[[#This Row],[DATEMTH]],4)</f>
        <v>2023</v>
      </c>
    </row>
    <row r="9110" spans="1:17" x14ac:dyDescent="0.25">
      <c r="A9110" t="s">
        <v>89</v>
      </c>
      <c r="B9110" t="s">
        <v>14</v>
      </c>
      <c r="C9110" t="s">
        <v>18</v>
      </c>
      <c r="D9110" t="s">
        <v>23</v>
      </c>
      <c r="E9110" s="14">
        <v>18902.455252</v>
      </c>
      <c r="F9110" s="14">
        <v>61415.932460000004</v>
      </c>
      <c r="G9110" s="13">
        <v>0.30777771328817827</v>
      </c>
      <c r="H9110" s="12">
        <v>0</v>
      </c>
      <c r="I9110" s="12">
        <v>0</v>
      </c>
      <c r="J9110" t="s">
        <v>25</v>
      </c>
      <c r="K9110" s="14">
        <v>2177.940016</v>
      </c>
      <c r="L9110" s="14">
        <v>18902.455252</v>
      </c>
      <c r="M9110" s="13">
        <v>0.11521995354384242</v>
      </c>
      <c r="N9110" s="12">
        <v>0</v>
      </c>
      <c r="O9110" s="2">
        <f>DATE(LEFT(ALT[[#This Row],[DATEMTH]],4),RIGHT(ALT[[#This Row],[DATEMTH]],2),1)</f>
        <v>45017</v>
      </c>
      <c r="P9110" t="str">
        <f>IF(AND(ALT[[#This Row],[DATE]]&gt;=DATE(2023,6,1),ALT[[#This Row],[DATE]]&lt;=DATE(2024,5,31)),"Y","N")</f>
        <v>N</v>
      </c>
      <c r="Q9110" t="str">
        <f>LEFT(ALT[[#This Row],[DATEMTH]],4)</f>
        <v>2023</v>
      </c>
    </row>
    <row r="9111" spans="1:17" x14ac:dyDescent="0.25">
      <c r="A9111" t="s">
        <v>89</v>
      </c>
      <c r="B9111" t="s">
        <v>14</v>
      </c>
      <c r="C9111" t="s">
        <v>18</v>
      </c>
      <c r="D9111" t="s">
        <v>23</v>
      </c>
      <c r="E9111" s="14">
        <v>18902.455252</v>
      </c>
      <c r="F9111" s="14">
        <v>61415.932460000004</v>
      </c>
      <c r="G9111" s="13">
        <v>0.30777771328817827</v>
      </c>
      <c r="H9111" s="12">
        <v>0</v>
      </c>
      <c r="I9111" s="12">
        <v>0</v>
      </c>
      <c r="J9111" t="s">
        <v>24</v>
      </c>
      <c r="K9111" s="14">
        <v>4760.9492999999984</v>
      </c>
      <c r="L9111" s="14">
        <v>18902.455252</v>
      </c>
      <c r="M9111" s="13">
        <v>0.25186935964290985</v>
      </c>
      <c r="N9111" s="12">
        <v>0</v>
      </c>
      <c r="O9111" s="2">
        <f>DATE(LEFT(ALT[[#This Row],[DATEMTH]],4),RIGHT(ALT[[#This Row],[DATEMTH]],2),1)</f>
        <v>45017</v>
      </c>
      <c r="P9111" t="str">
        <f>IF(AND(ALT[[#This Row],[DATE]]&gt;=DATE(2023,6,1),ALT[[#This Row],[DATE]]&lt;=DATE(2024,5,31)),"Y","N")</f>
        <v>N</v>
      </c>
      <c r="Q9111" t="str">
        <f>LEFT(ALT[[#This Row],[DATEMTH]],4)</f>
        <v>2023</v>
      </c>
    </row>
    <row r="9112" spans="1:17" x14ac:dyDescent="0.25">
      <c r="A9112" t="s">
        <v>89</v>
      </c>
      <c r="B9112" t="s">
        <v>14</v>
      </c>
      <c r="C9112" t="s">
        <v>18</v>
      </c>
      <c r="D9112" t="s">
        <v>23</v>
      </c>
      <c r="E9112" s="14">
        <v>18902.455252</v>
      </c>
      <c r="F9112" s="14">
        <v>61415.932460000004</v>
      </c>
      <c r="G9112" s="13">
        <v>0.30777771328817827</v>
      </c>
      <c r="H9112" s="12">
        <v>0</v>
      </c>
      <c r="I9112" s="12">
        <v>0</v>
      </c>
      <c r="J9112" t="s">
        <v>16</v>
      </c>
      <c r="K9112" s="14">
        <v>6839.9399839999996</v>
      </c>
      <c r="L9112" s="14">
        <v>18902.455252</v>
      </c>
      <c r="M9112" s="13">
        <v>0.3618545788265411</v>
      </c>
      <c r="N9112" s="12">
        <v>0</v>
      </c>
      <c r="O9112" s="2">
        <f>DATE(LEFT(ALT[[#This Row],[DATEMTH]],4),RIGHT(ALT[[#This Row],[DATEMTH]],2),1)</f>
        <v>45017</v>
      </c>
      <c r="P9112" t="str">
        <f>IF(AND(ALT[[#This Row],[DATE]]&gt;=DATE(2023,6,1),ALT[[#This Row],[DATE]]&lt;=DATE(2024,5,31)),"Y","N")</f>
        <v>N</v>
      </c>
      <c r="Q9112" t="str">
        <f>LEFT(ALT[[#This Row],[DATEMTH]],4)</f>
        <v>2023</v>
      </c>
    </row>
    <row r="9113" spans="1:17" x14ac:dyDescent="0.25">
      <c r="A9113" t="s">
        <v>89</v>
      </c>
      <c r="B9113" t="s">
        <v>14</v>
      </c>
      <c r="C9113" t="s">
        <v>18</v>
      </c>
      <c r="D9113" t="s">
        <v>23</v>
      </c>
      <c r="E9113" s="14">
        <v>18902.455252</v>
      </c>
      <c r="F9113" s="14">
        <v>61415.932460000004</v>
      </c>
      <c r="G9113" s="13">
        <v>0.30777771328817827</v>
      </c>
      <c r="H9113" s="12">
        <v>0</v>
      </c>
      <c r="I9113" s="12">
        <v>0</v>
      </c>
      <c r="J9113" t="s">
        <v>26</v>
      </c>
      <c r="K9113" s="14">
        <v>5123.6259520000003</v>
      </c>
      <c r="L9113" s="14">
        <v>18902.455252</v>
      </c>
      <c r="M9113" s="13">
        <v>0.27105610798670654</v>
      </c>
      <c r="N9113" s="12">
        <v>0</v>
      </c>
      <c r="O9113" s="2">
        <f>DATE(LEFT(ALT[[#This Row],[DATEMTH]],4),RIGHT(ALT[[#This Row],[DATEMTH]],2),1)</f>
        <v>45017</v>
      </c>
      <c r="P9113" t="str">
        <f>IF(AND(ALT[[#This Row],[DATE]]&gt;=DATE(2023,6,1),ALT[[#This Row],[DATE]]&lt;=DATE(2024,5,31)),"Y","N")</f>
        <v>N</v>
      </c>
      <c r="Q9113" t="str">
        <f>LEFT(ALT[[#This Row],[DATEMTH]],4)</f>
        <v>2023</v>
      </c>
    </row>
    <row r="9114" spans="1:17" x14ac:dyDescent="0.25">
      <c r="A9114" t="s">
        <v>89</v>
      </c>
      <c r="B9114" t="s">
        <v>14</v>
      </c>
      <c r="C9114" t="s">
        <v>19</v>
      </c>
      <c r="D9114" t="s">
        <v>23</v>
      </c>
      <c r="E9114" s="14">
        <v>16571.877248000001</v>
      </c>
      <c r="F9114" s="14">
        <v>61415.932460000004</v>
      </c>
      <c r="G9114" s="13">
        <v>0.26983026365012391</v>
      </c>
      <c r="H9114" s="12">
        <v>0</v>
      </c>
      <c r="I9114" s="12">
        <v>0</v>
      </c>
      <c r="J9114" t="s">
        <v>25</v>
      </c>
      <c r="K9114" s="14">
        <v>11404.754156000001</v>
      </c>
      <c r="L9114" s="14">
        <v>16571.877248000001</v>
      </c>
      <c r="M9114" s="13">
        <v>0.68819928999754076</v>
      </c>
      <c r="N9114" s="12">
        <v>0</v>
      </c>
      <c r="O9114" s="2">
        <f>DATE(LEFT(ALT[[#This Row],[DATEMTH]],4),RIGHT(ALT[[#This Row],[DATEMTH]],2),1)</f>
        <v>45017</v>
      </c>
      <c r="P9114" t="str">
        <f>IF(AND(ALT[[#This Row],[DATE]]&gt;=DATE(2023,6,1),ALT[[#This Row],[DATE]]&lt;=DATE(2024,5,31)),"Y","N")</f>
        <v>N</v>
      </c>
      <c r="Q9114" t="str">
        <f>LEFT(ALT[[#This Row],[DATEMTH]],4)</f>
        <v>2023</v>
      </c>
    </row>
    <row r="9115" spans="1:17" x14ac:dyDescent="0.25">
      <c r="A9115" t="s">
        <v>89</v>
      </c>
      <c r="B9115" t="s">
        <v>14</v>
      </c>
      <c r="C9115" t="s">
        <v>19</v>
      </c>
      <c r="D9115" t="s">
        <v>23</v>
      </c>
      <c r="E9115" s="14">
        <v>16571.877248000001</v>
      </c>
      <c r="F9115" s="14">
        <v>61415.932460000004</v>
      </c>
      <c r="G9115" s="13">
        <v>0.26983026365012391</v>
      </c>
      <c r="H9115" s="12">
        <v>0</v>
      </c>
      <c r="I9115" s="12">
        <v>0</v>
      </c>
      <c r="J9115" t="s">
        <v>24</v>
      </c>
      <c r="K9115" s="14">
        <v>4470.6663239999998</v>
      </c>
      <c r="L9115" s="14">
        <v>16571.877248000001</v>
      </c>
      <c r="M9115" s="13">
        <v>0.26977428429477102</v>
      </c>
      <c r="N9115" s="12">
        <v>0</v>
      </c>
      <c r="O9115" s="2">
        <f>DATE(LEFT(ALT[[#This Row],[DATEMTH]],4),RIGHT(ALT[[#This Row],[DATEMTH]],2),1)</f>
        <v>45017</v>
      </c>
      <c r="P9115" t="str">
        <f>IF(AND(ALT[[#This Row],[DATE]]&gt;=DATE(2023,6,1),ALT[[#This Row],[DATE]]&lt;=DATE(2024,5,31)),"Y","N")</f>
        <v>N</v>
      </c>
      <c r="Q9115" t="str">
        <f>LEFT(ALT[[#This Row],[DATEMTH]],4)</f>
        <v>2023</v>
      </c>
    </row>
    <row r="9116" spans="1:17" x14ac:dyDescent="0.25">
      <c r="A9116" t="s">
        <v>89</v>
      </c>
      <c r="B9116" t="s">
        <v>14</v>
      </c>
      <c r="C9116" t="s">
        <v>19</v>
      </c>
      <c r="D9116" t="s">
        <v>23</v>
      </c>
      <c r="E9116" s="14">
        <v>16571.877248000001</v>
      </c>
      <c r="F9116" s="14">
        <v>61415.932460000004</v>
      </c>
      <c r="G9116" s="13">
        <v>0.26983026365012391</v>
      </c>
      <c r="H9116" s="12">
        <v>0</v>
      </c>
      <c r="I9116" s="12">
        <v>0</v>
      </c>
      <c r="J9116" t="s">
        <v>16</v>
      </c>
      <c r="K9116" s="14">
        <v>2.355092</v>
      </c>
      <c r="L9116" s="14">
        <v>16571.877248000001</v>
      </c>
      <c r="M9116" s="13">
        <v>1.421137729151492E-4</v>
      </c>
      <c r="N9116" s="12">
        <v>0</v>
      </c>
      <c r="O9116" s="2">
        <f>DATE(LEFT(ALT[[#This Row],[DATEMTH]],4),RIGHT(ALT[[#This Row],[DATEMTH]],2),1)</f>
        <v>45017</v>
      </c>
      <c r="P9116" t="str">
        <f>IF(AND(ALT[[#This Row],[DATE]]&gt;=DATE(2023,6,1),ALT[[#This Row],[DATE]]&lt;=DATE(2024,5,31)),"Y","N")</f>
        <v>N</v>
      </c>
      <c r="Q9116" t="str">
        <f>LEFT(ALT[[#This Row],[DATEMTH]],4)</f>
        <v>2023</v>
      </c>
    </row>
    <row r="9117" spans="1:17" x14ac:dyDescent="0.25">
      <c r="A9117" t="s">
        <v>89</v>
      </c>
      <c r="B9117" t="s">
        <v>14</v>
      </c>
      <c r="C9117" t="s">
        <v>19</v>
      </c>
      <c r="D9117" t="s">
        <v>23</v>
      </c>
      <c r="E9117" s="14">
        <v>16571.877248000001</v>
      </c>
      <c r="F9117" s="14">
        <v>61415.932460000004</v>
      </c>
      <c r="G9117" s="13">
        <v>0.26983026365012391</v>
      </c>
      <c r="H9117" s="12">
        <v>0</v>
      </c>
      <c r="I9117" s="12">
        <v>0</v>
      </c>
      <c r="J9117" t="s">
        <v>26</v>
      </c>
      <c r="K9117" s="14">
        <v>694.101676</v>
      </c>
      <c r="L9117" s="14">
        <v>16571.877248000001</v>
      </c>
      <c r="M9117" s="13">
        <v>4.1884311934773023E-2</v>
      </c>
      <c r="N9117" s="12">
        <v>0</v>
      </c>
      <c r="O9117" s="2">
        <f>DATE(LEFT(ALT[[#This Row],[DATEMTH]],4),RIGHT(ALT[[#This Row],[DATEMTH]],2),1)</f>
        <v>45017</v>
      </c>
      <c r="P9117" t="str">
        <f>IF(AND(ALT[[#This Row],[DATE]]&gt;=DATE(2023,6,1),ALT[[#This Row],[DATE]]&lt;=DATE(2024,5,31)),"Y","N")</f>
        <v>N</v>
      </c>
      <c r="Q9117" t="str">
        <f>LEFT(ALT[[#This Row],[DATEMTH]],4)</f>
        <v>2023</v>
      </c>
    </row>
    <row r="9118" spans="1:17" x14ac:dyDescent="0.25">
      <c r="A9118" t="s">
        <v>89</v>
      </c>
      <c r="B9118" t="s">
        <v>14</v>
      </c>
      <c r="C9118" t="s">
        <v>20</v>
      </c>
      <c r="D9118" t="s">
        <v>23</v>
      </c>
      <c r="E9118" s="14">
        <v>15576.012011999999</v>
      </c>
      <c r="F9118" s="14">
        <v>61415.932460000004</v>
      </c>
      <c r="G9118" s="13">
        <v>0.25361516772776521</v>
      </c>
      <c r="H9118" s="12">
        <v>0</v>
      </c>
      <c r="I9118" s="12">
        <v>0</v>
      </c>
      <c r="J9118" t="s">
        <v>25</v>
      </c>
      <c r="K9118" s="14">
        <v>2457.9231639999998</v>
      </c>
      <c r="L9118" s="14">
        <v>15576.012011999999</v>
      </c>
      <c r="M9118" s="13">
        <v>0.15780182771471787</v>
      </c>
      <c r="N9118" s="12">
        <v>0</v>
      </c>
      <c r="O9118" s="2">
        <f>DATE(LEFT(ALT[[#This Row],[DATEMTH]],4),RIGHT(ALT[[#This Row],[DATEMTH]],2),1)</f>
        <v>45017</v>
      </c>
      <c r="P9118" t="str">
        <f>IF(AND(ALT[[#This Row],[DATE]]&gt;=DATE(2023,6,1),ALT[[#This Row],[DATE]]&lt;=DATE(2024,5,31)),"Y","N")</f>
        <v>N</v>
      </c>
      <c r="Q9118" t="str">
        <f>LEFT(ALT[[#This Row],[DATEMTH]],4)</f>
        <v>2023</v>
      </c>
    </row>
    <row r="9119" spans="1:17" x14ac:dyDescent="0.25">
      <c r="A9119" t="s">
        <v>89</v>
      </c>
      <c r="B9119" t="s">
        <v>14</v>
      </c>
      <c r="C9119" t="s">
        <v>20</v>
      </c>
      <c r="D9119" t="s">
        <v>23</v>
      </c>
      <c r="E9119" s="14">
        <v>15576.012011999999</v>
      </c>
      <c r="F9119" s="14">
        <v>61415.932460000004</v>
      </c>
      <c r="G9119" s="13">
        <v>0.25361516772776521</v>
      </c>
      <c r="H9119" s="12">
        <v>0</v>
      </c>
      <c r="I9119" s="12">
        <v>0</v>
      </c>
      <c r="J9119" t="s">
        <v>24</v>
      </c>
      <c r="K9119" s="14">
        <v>6530.4999639999996</v>
      </c>
      <c r="L9119" s="14">
        <v>15576.012011999999</v>
      </c>
      <c r="M9119" s="13">
        <v>0.41926649510598746</v>
      </c>
      <c r="N9119" s="12">
        <v>0</v>
      </c>
      <c r="O9119" s="2">
        <f>DATE(LEFT(ALT[[#This Row],[DATEMTH]],4),RIGHT(ALT[[#This Row],[DATEMTH]],2),1)</f>
        <v>45017</v>
      </c>
      <c r="P9119" t="str">
        <f>IF(AND(ALT[[#This Row],[DATE]]&gt;=DATE(2023,6,1),ALT[[#This Row],[DATE]]&lt;=DATE(2024,5,31)),"Y","N")</f>
        <v>N</v>
      </c>
      <c r="Q9119" t="str">
        <f>LEFT(ALT[[#This Row],[DATEMTH]],4)</f>
        <v>2023</v>
      </c>
    </row>
    <row r="9120" spans="1:17" x14ac:dyDescent="0.25">
      <c r="A9120" t="s">
        <v>89</v>
      </c>
      <c r="B9120" t="s">
        <v>14</v>
      </c>
      <c r="C9120" t="s">
        <v>20</v>
      </c>
      <c r="D9120" t="s">
        <v>23</v>
      </c>
      <c r="E9120" s="14">
        <v>15576.012011999999</v>
      </c>
      <c r="F9120" s="14">
        <v>61415.932460000004</v>
      </c>
      <c r="G9120" s="13">
        <v>0.25361516772776521</v>
      </c>
      <c r="H9120" s="12">
        <v>0</v>
      </c>
      <c r="I9120" s="12">
        <v>0</v>
      </c>
      <c r="J9120" t="s">
        <v>16</v>
      </c>
      <c r="K9120" s="14">
        <v>5907.4373960000003</v>
      </c>
      <c r="L9120" s="14">
        <v>15576.012011999999</v>
      </c>
      <c r="M9120" s="13">
        <v>0.37926507705880169</v>
      </c>
      <c r="N9120" s="12">
        <v>0</v>
      </c>
      <c r="O9120" s="2">
        <f>DATE(LEFT(ALT[[#This Row],[DATEMTH]],4),RIGHT(ALT[[#This Row],[DATEMTH]],2),1)</f>
        <v>45017</v>
      </c>
      <c r="P9120" t="str">
        <f>IF(AND(ALT[[#This Row],[DATE]]&gt;=DATE(2023,6,1),ALT[[#This Row],[DATE]]&lt;=DATE(2024,5,31)),"Y","N")</f>
        <v>N</v>
      </c>
      <c r="Q9120" t="str">
        <f>LEFT(ALT[[#This Row],[DATEMTH]],4)</f>
        <v>2023</v>
      </c>
    </row>
    <row r="9121" spans="1:17" x14ac:dyDescent="0.25">
      <c r="A9121" t="s">
        <v>89</v>
      </c>
      <c r="B9121" t="s">
        <v>14</v>
      </c>
      <c r="C9121" t="s">
        <v>20</v>
      </c>
      <c r="D9121" t="s">
        <v>23</v>
      </c>
      <c r="E9121" s="14">
        <v>15576.012011999999</v>
      </c>
      <c r="F9121" s="14">
        <v>61415.932460000004</v>
      </c>
      <c r="G9121" s="13">
        <v>0.25361516772776521</v>
      </c>
      <c r="H9121" s="12">
        <v>0</v>
      </c>
      <c r="I9121" s="12">
        <v>0</v>
      </c>
      <c r="J9121" t="s">
        <v>26</v>
      </c>
      <c r="K9121" s="14">
        <v>680.15148799999997</v>
      </c>
      <c r="L9121" s="14">
        <v>15576.012011999999</v>
      </c>
      <c r="M9121" s="13">
        <v>4.3666600120493025E-2</v>
      </c>
      <c r="N9121" s="12">
        <v>0</v>
      </c>
      <c r="O9121" s="2">
        <f>DATE(LEFT(ALT[[#This Row],[DATEMTH]],4),RIGHT(ALT[[#This Row],[DATEMTH]],2),1)</f>
        <v>45017</v>
      </c>
      <c r="P9121" t="str">
        <f>IF(AND(ALT[[#This Row],[DATE]]&gt;=DATE(2023,6,1),ALT[[#This Row],[DATE]]&lt;=DATE(2024,5,31)),"Y","N")</f>
        <v>N</v>
      </c>
      <c r="Q9121" t="str">
        <f>LEFT(ALT[[#This Row],[DATEMTH]],4)</f>
        <v>2023</v>
      </c>
    </row>
    <row r="9122" spans="1:17" x14ac:dyDescent="0.25">
      <c r="A9122" t="s">
        <v>89</v>
      </c>
      <c r="B9122" t="s">
        <v>110</v>
      </c>
      <c r="C9122" t="s">
        <v>15</v>
      </c>
      <c r="D9122" t="s">
        <v>22</v>
      </c>
      <c r="E9122" s="14">
        <v>3864196.8159750006</v>
      </c>
      <c r="F9122" s="14">
        <v>22746261.798263993</v>
      </c>
      <c r="G9122" s="13">
        <v>0.16988271964186741</v>
      </c>
      <c r="H9122" s="12">
        <v>-53364634.130000003</v>
      </c>
      <c r="I9122" s="12">
        <v>-9.0657291786976195</v>
      </c>
      <c r="J9122" t="s">
        <v>16</v>
      </c>
      <c r="K9122" s="14">
        <v>1178931.0973899986</v>
      </c>
      <c r="L9122" s="14">
        <v>3864196.8159749992</v>
      </c>
      <c r="M9122" s="13">
        <v>0.30509085161402039</v>
      </c>
      <c r="N9122" s="12">
        <v>-2.7658710356309304</v>
      </c>
      <c r="O9122" s="2">
        <f>DATE(LEFT(ALT[[#This Row],[DATEMTH]],4),RIGHT(ALT[[#This Row],[DATEMTH]],2),1)</f>
        <v>45017</v>
      </c>
      <c r="P9122" t="str">
        <f>IF(AND(ALT[[#This Row],[DATE]]&gt;=DATE(2023,6,1),ALT[[#This Row],[DATE]]&lt;=DATE(2024,5,31)),"Y","N")</f>
        <v>N</v>
      </c>
      <c r="Q9122" t="str">
        <f>LEFT(ALT[[#This Row],[DATEMTH]],4)</f>
        <v>2023</v>
      </c>
    </row>
    <row r="9123" spans="1:17" x14ac:dyDescent="0.25">
      <c r="A9123" t="s">
        <v>89</v>
      </c>
      <c r="B9123" t="s">
        <v>110</v>
      </c>
      <c r="C9123" t="s">
        <v>15</v>
      </c>
      <c r="D9123" t="s">
        <v>22</v>
      </c>
      <c r="E9123" s="14">
        <v>3864196.8159750006</v>
      </c>
      <c r="F9123" s="14">
        <v>22746261.798263993</v>
      </c>
      <c r="G9123" s="13">
        <v>0.16988271964186741</v>
      </c>
      <c r="H9123" s="12">
        <v>-53364634.130000003</v>
      </c>
      <c r="I9123" s="12">
        <v>-9.0657291786976195</v>
      </c>
      <c r="J9123" t="s">
        <v>24</v>
      </c>
      <c r="K9123" s="14">
        <v>1530591.9991930013</v>
      </c>
      <c r="L9123" s="14">
        <v>3864196.8159749992</v>
      </c>
      <c r="M9123" s="13">
        <v>0.39609576636090887</v>
      </c>
      <c r="N9123" s="12">
        <v>-3.5908969466566867</v>
      </c>
      <c r="O9123" s="2">
        <f>DATE(LEFT(ALT[[#This Row],[DATEMTH]],4),RIGHT(ALT[[#This Row],[DATEMTH]],2),1)</f>
        <v>45017</v>
      </c>
      <c r="P9123" t="str">
        <f>IF(AND(ALT[[#This Row],[DATE]]&gt;=DATE(2023,6,1),ALT[[#This Row],[DATE]]&lt;=DATE(2024,5,31)),"Y","N")</f>
        <v>N</v>
      </c>
      <c r="Q9123" t="str">
        <f>LEFT(ALT[[#This Row],[DATEMTH]],4)</f>
        <v>2023</v>
      </c>
    </row>
    <row r="9124" spans="1:17" x14ac:dyDescent="0.25">
      <c r="A9124" t="s">
        <v>89</v>
      </c>
      <c r="B9124" t="s">
        <v>110</v>
      </c>
      <c r="C9124" t="s">
        <v>15</v>
      </c>
      <c r="D9124" t="s">
        <v>22</v>
      </c>
      <c r="E9124" s="14">
        <v>3864196.8159750006</v>
      </c>
      <c r="F9124" s="14">
        <v>22746261.798263993</v>
      </c>
      <c r="G9124" s="13">
        <v>0.16988271964186741</v>
      </c>
      <c r="H9124" s="12">
        <v>-53364634.130000003</v>
      </c>
      <c r="I9124" s="12">
        <v>-9.0657291786976195</v>
      </c>
      <c r="J9124" t="s">
        <v>25</v>
      </c>
      <c r="K9124" s="14">
        <v>549012.28549199947</v>
      </c>
      <c r="L9124" s="14">
        <v>3864196.8159749992</v>
      </c>
      <c r="M9124" s="13">
        <v>0.14207668802539367</v>
      </c>
      <c r="N9124" s="12">
        <v>-1.2880287762445299</v>
      </c>
      <c r="O9124" s="2">
        <f>DATE(LEFT(ALT[[#This Row],[DATEMTH]],4),RIGHT(ALT[[#This Row],[DATEMTH]],2),1)</f>
        <v>45017</v>
      </c>
      <c r="P9124" t="str">
        <f>IF(AND(ALT[[#This Row],[DATE]]&gt;=DATE(2023,6,1),ALT[[#This Row],[DATE]]&lt;=DATE(2024,5,31)),"Y","N")</f>
        <v>N</v>
      </c>
      <c r="Q9124" t="str">
        <f>LEFT(ALT[[#This Row],[DATEMTH]],4)</f>
        <v>2023</v>
      </c>
    </row>
    <row r="9125" spans="1:17" x14ac:dyDescent="0.25">
      <c r="A9125" t="s">
        <v>89</v>
      </c>
      <c r="B9125" t="s">
        <v>110</v>
      </c>
      <c r="C9125" t="s">
        <v>15</v>
      </c>
      <c r="D9125" t="s">
        <v>22</v>
      </c>
      <c r="E9125" s="14">
        <v>3864196.8159750006</v>
      </c>
      <c r="F9125" s="14">
        <v>22746261.798263993</v>
      </c>
      <c r="G9125" s="13">
        <v>0.16988271964186741</v>
      </c>
      <c r="H9125" s="12">
        <v>-53364634.130000003</v>
      </c>
      <c r="I9125" s="12">
        <v>-9.0657291786976195</v>
      </c>
      <c r="J9125" t="s">
        <v>26</v>
      </c>
      <c r="K9125" s="14">
        <v>605661.43390000041</v>
      </c>
      <c r="L9125" s="14">
        <v>3864196.8159749992</v>
      </c>
      <c r="M9125" s="13">
        <v>0.15673669399967721</v>
      </c>
      <c r="N9125" s="12">
        <v>-1.4209324201654738</v>
      </c>
      <c r="O9125" s="2">
        <f>DATE(LEFT(ALT[[#This Row],[DATEMTH]],4),RIGHT(ALT[[#This Row],[DATEMTH]],2),1)</f>
        <v>45017</v>
      </c>
      <c r="P9125" t="str">
        <f>IF(AND(ALT[[#This Row],[DATE]]&gt;=DATE(2023,6,1),ALT[[#This Row],[DATE]]&lt;=DATE(2024,5,31)),"Y","N")</f>
        <v>N</v>
      </c>
      <c r="Q9125" t="str">
        <f>LEFT(ALT[[#This Row],[DATEMTH]],4)</f>
        <v>2023</v>
      </c>
    </row>
    <row r="9126" spans="1:17" x14ac:dyDescent="0.25">
      <c r="A9126" t="s">
        <v>89</v>
      </c>
      <c r="B9126" t="s">
        <v>110</v>
      </c>
      <c r="C9126" t="s">
        <v>18</v>
      </c>
      <c r="D9126" t="s">
        <v>22</v>
      </c>
      <c r="E9126" s="14">
        <v>8864882.2798219975</v>
      </c>
      <c r="F9126" s="14">
        <v>22746261.798263993</v>
      </c>
      <c r="G9126" s="13">
        <v>0.38972919411745144</v>
      </c>
      <c r="H9126" s="12">
        <v>-53364634.130000003</v>
      </c>
      <c r="I9126" s="12">
        <v>-20.797755853857549</v>
      </c>
      <c r="J9126" t="s">
        <v>25</v>
      </c>
      <c r="K9126" s="14">
        <v>1144472.8093710004</v>
      </c>
      <c r="L9126" s="14">
        <v>8864882.2798220068</v>
      </c>
      <c r="M9126" s="13">
        <v>0.12910186207165061</v>
      </c>
      <c r="N9126" s="12">
        <v>-2.6850290076445815</v>
      </c>
      <c r="O9126" s="2">
        <f>DATE(LEFT(ALT[[#This Row],[DATEMTH]],4),RIGHT(ALT[[#This Row],[DATEMTH]],2),1)</f>
        <v>45017</v>
      </c>
      <c r="P9126" t="str">
        <f>IF(AND(ALT[[#This Row],[DATE]]&gt;=DATE(2023,6,1),ALT[[#This Row],[DATE]]&lt;=DATE(2024,5,31)),"Y","N")</f>
        <v>N</v>
      </c>
      <c r="Q9126" t="str">
        <f>LEFT(ALT[[#This Row],[DATEMTH]],4)</f>
        <v>2023</v>
      </c>
    </row>
    <row r="9127" spans="1:17" x14ac:dyDescent="0.25">
      <c r="A9127" t="s">
        <v>89</v>
      </c>
      <c r="B9127" t="s">
        <v>110</v>
      </c>
      <c r="C9127" t="s">
        <v>18</v>
      </c>
      <c r="D9127" t="s">
        <v>22</v>
      </c>
      <c r="E9127" s="14">
        <v>8864882.2798219975</v>
      </c>
      <c r="F9127" s="14">
        <v>22746261.798263993</v>
      </c>
      <c r="G9127" s="13">
        <v>0.38972919411745144</v>
      </c>
      <c r="H9127" s="12">
        <v>-53364634.130000003</v>
      </c>
      <c r="I9127" s="12">
        <v>-20.797755853857549</v>
      </c>
      <c r="J9127" t="s">
        <v>24</v>
      </c>
      <c r="K9127" s="14">
        <v>2181683.2588999984</v>
      </c>
      <c r="L9127" s="14">
        <v>8864882.2798220068</v>
      </c>
      <c r="M9127" s="13">
        <v>0.24610403049185253</v>
      </c>
      <c r="N9127" s="12">
        <v>-5.1184115408198627</v>
      </c>
      <c r="O9127" s="2">
        <f>DATE(LEFT(ALT[[#This Row],[DATEMTH]],4),RIGHT(ALT[[#This Row],[DATEMTH]],2),1)</f>
        <v>45017</v>
      </c>
      <c r="P9127" t="str">
        <f>IF(AND(ALT[[#This Row],[DATE]]&gt;=DATE(2023,6,1),ALT[[#This Row],[DATE]]&lt;=DATE(2024,5,31)),"Y","N")</f>
        <v>N</v>
      </c>
      <c r="Q9127" t="str">
        <f>LEFT(ALT[[#This Row],[DATEMTH]],4)</f>
        <v>2023</v>
      </c>
    </row>
    <row r="9128" spans="1:17" x14ac:dyDescent="0.25">
      <c r="A9128" t="s">
        <v>89</v>
      </c>
      <c r="B9128" t="s">
        <v>110</v>
      </c>
      <c r="C9128" t="s">
        <v>18</v>
      </c>
      <c r="D9128" t="s">
        <v>22</v>
      </c>
      <c r="E9128" s="14">
        <v>8864882.2798219975</v>
      </c>
      <c r="F9128" s="14">
        <v>22746261.798263993</v>
      </c>
      <c r="G9128" s="13">
        <v>0.38972919411745144</v>
      </c>
      <c r="H9128" s="12">
        <v>-53364634.130000003</v>
      </c>
      <c r="I9128" s="12">
        <v>-20.797755853857549</v>
      </c>
      <c r="J9128" t="s">
        <v>16</v>
      </c>
      <c r="K9128" s="14">
        <v>3086636.6595620038</v>
      </c>
      <c r="L9128" s="14">
        <v>8864882.2798220068</v>
      </c>
      <c r="M9128" s="13">
        <v>0.34818698795219405</v>
      </c>
      <c r="N9128" s="12">
        <v>-7.2415079669197713</v>
      </c>
      <c r="O9128" s="2">
        <f>DATE(LEFT(ALT[[#This Row],[DATEMTH]],4),RIGHT(ALT[[#This Row],[DATEMTH]],2),1)</f>
        <v>45017</v>
      </c>
      <c r="P9128" t="str">
        <f>IF(AND(ALT[[#This Row],[DATE]]&gt;=DATE(2023,6,1),ALT[[#This Row],[DATE]]&lt;=DATE(2024,5,31)),"Y","N")</f>
        <v>N</v>
      </c>
      <c r="Q9128" t="str">
        <f>LEFT(ALT[[#This Row],[DATEMTH]],4)</f>
        <v>2023</v>
      </c>
    </row>
    <row r="9129" spans="1:17" x14ac:dyDescent="0.25">
      <c r="A9129" t="s">
        <v>89</v>
      </c>
      <c r="B9129" t="s">
        <v>110</v>
      </c>
      <c r="C9129" t="s">
        <v>18</v>
      </c>
      <c r="D9129" t="s">
        <v>22</v>
      </c>
      <c r="E9129" s="14">
        <v>8864882.2798219975</v>
      </c>
      <c r="F9129" s="14">
        <v>22746261.798263993</v>
      </c>
      <c r="G9129" s="13">
        <v>0.38972919411745144</v>
      </c>
      <c r="H9129" s="12">
        <v>-53364634.130000003</v>
      </c>
      <c r="I9129" s="12">
        <v>-20.797755853857549</v>
      </c>
      <c r="J9129" t="s">
        <v>26</v>
      </c>
      <c r="K9129" s="14">
        <v>2452089.5519890045</v>
      </c>
      <c r="L9129" s="14">
        <v>8864882.2798220068</v>
      </c>
      <c r="M9129" s="13">
        <v>0.27660711948430278</v>
      </c>
      <c r="N9129" s="12">
        <v>-5.7528073384733327</v>
      </c>
      <c r="O9129" s="2">
        <f>DATE(LEFT(ALT[[#This Row],[DATEMTH]],4),RIGHT(ALT[[#This Row],[DATEMTH]],2),1)</f>
        <v>45017</v>
      </c>
      <c r="P9129" t="str">
        <f>IF(AND(ALT[[#This Row],[DATE]]&gt;=DATE(2023,6,1),ALT[[#This Row],[DATE]]&lt;=DATE(2024,5,31)),"Y","N")</f>
        <v>N</v>
      </c>
      <c r="Q9129" t="str">
        <f>LEFT(ALT[[#This Row],[DATEMTH]],4)</f>
        <v>2023</v>
      </c>
    </row>
    <row r="9130" spans="1:17" x14ac:dyDescent="0.25">
      <c r="A9130" t="s">
        <v>89</v>
      </c>
      <c r="B9130" t="s">
        <v>110</v>
      </c>
      <c r="C9130" t="s">
        <v>19</v>
      </c>
      <c r="D9130" t="s">
        <v>22</v>
      </c>
      <c r="E9130" s="14">
        <v>5631969.3900680011</v>
      </c>
      <c r="F9130" s="14">
        <v>22746261.798263993</v>
      </c>
      <c r="G9130" s="13">
        <v>0.24759977881279097</v>
      </c>
      <c r="H9130" s="12">
        <v>-53364634.130000003</v>
      </c>
      <c r="I9130" s="12">
        <v>-13.213071607013516</v>
      </c>
      <c r="J9130" t="s">
        <v>25</v>
      </c>
      <c r="K9130" s="14">
        <v>3787928.8230839991</v>
      </c>
      <c r="L9130" s="14">
        <v>5631969.3900680002</v>
      </c>
      <c r="M9130" s="13">
        <v>0.67257624477931754</v>
      </c>
      <c r="N9130" s="12">
        <v>-8.8867980834453739</v>
      </c>
      <c r="O9130" s="2">
        <f>DATE(LEFT(ALT[[#This Row],[DATEMTH]],4),RIGHT(ALT[[#This Row],[DATEMTH]],2),1)</f>
        <v>45017</v>
      </c>
      <c r="P9130" t="str">
        <f>IF(AND(ALT[[#This Row],[DATE]]&gt;=DATE(2023,6,1),ALT[[#This Row],[DATE]]&lt;=DATE(2024,5,31)),"Y","N")</f>
        <v>N</v>
      </c>
      <c r="Q9130" t="str">
        <f>LEFT(ALT[[#This Row],[DATEMTH]],4)</f>
        <v>2023</v>
      </c>
    </row>
    <row r="9131" spans="1:17" x14ac:dyDescent="0.25">
      <c r="A9131" t="s">
        <v>89</v>
      </c>
      <c r="B9131" t="s">
        <v>110</v>
      </c>
      <c r="C9131" t="s">
        <v>19</v>
      </c>
      <c r="D9131" t="s">
        <v>22</v>
      </c>
      <c r="E9131" s="14">
        <v>5631969.3900680011</v>
      </c>
      <c r="F9131" s="14">
        <v>22746261.798263993</v>
      </c>
      <c r="G9131" s="13">
        <v>0.24759977881279097</v>
      </c>
      <c r="H9131" s="12">
        <v>-53364634.130000003</v>
      </c>
      <c r="I9131" s="12">
        <v>-13.213071607013516</v>
      </c>
      <c r="J9131" t="s">
        <v>24</v>
      </c>
      <c r="K9131" s="14">
        <v>1540906.9923910012</v>
      </c>
      <c r="L9131" s="14">
        <v>5631969.3900680002</v>
      </c>
      <c r="M9131" s="13">
        <v>0.27360002969980568</v>
      </c>
      <c r="N9131" s="12">
        <v>-3.6150967841045571</v>
      </c>
      <c r="O9131" s="2">
        <f>DATE(LEFT(ALT[[#This Row],[DATEMTH]],4),RIGHT(ALT[[#This Row],[DATEMTH]],2),1)</f>
        <v>45017</v>
      </c>
      <c r="P9131" t="str">
        <f>IF(AND(ALT[[#This Row],[DATE]]&gt;=DATE(2023,6,1),ALT[[#This Row],[DATE]]&lt;=DATE(2024,5,31)),"Y","N")</f>
        <v>N</v>
      </c>
      <c r="Q9131" t="str">
        <f>LEFT(ALT[[#This Row],[DATEMTH]],4)</f>
        <v>2023</v>
      </c>
    </row>
    <row r="9132" spans="1:17" x14ac:dyDescent="0.25">
      <c r="A9132" t="s">
        <v>89</v>
      </c>
      <c r="B9132" t="s">
        <v>110</v>
      </c>
      <c r="C9132" t="s">
        <v>19</v>
      </c>
      <c r="D9132" t="s">
        <v>22</v>
      </c>
      <c r="E9132" s="14">
        <v>5631969.3900680011</v>
      </c>
      <c r="F9132" s="14">
        <v>22746261.798263993</v>
      </c>
      <c r="G9132" s="13">
        <v>0.24759977881279097</v>
      </c>
      <c r="H9132" s="12">
        <v>-53364634.130000003</v>
      </c>
      <c r="I9132" s="12">
        <v>-13.213071607013516</v>
      </c>
      <c r="J9132" t="s">
        <v>16</v>
      </c>
      <c r="K9132" s="14">
        <v>297.64538600000009</v>
      </c>
      <c r="L9132" s="14">
        <v>5631969.3900680002</v>
      </c>
      <c r="M9132" s="13">
        <v>5.2849254920472205E-5</v>
      </c>
      <c r="N9132" s="12">
        <v>-6.9830098964151067E-4</v>
      </c>
      <c r="O9132" s="2">
        <f>DATE(LEFT(ALT[[#This Row],[DATEMTH]],4),RIGHT(ALT[[#This Row],[DATEMTH]],2),1)</f>
        <v>45017</v>
      </c>
      <c r="P9132" t="str">
        <f>IF(AND(ALT[[#This Row],[DATE]]&gt;=DATE(2023,6,1),ALT[[#This Row],[DATE]]&lt;=DATE(2024,5,31)),"Y","N")</f>
        <v>N</v>
      </c>
      <c r="Q9132" t="str">
        <f>LEFT(ALT[[#This Row],[DATEMTH]],4)</f>
        <v>2023</v>
      </c>
    </row>
    <row r="9133" spans="1:17" x14ac:dyDescent="0.25">
      <c r="A9133" t="s">
        <v>89</v>
      </c>
      <c r="B9133" t="s">
        <v>110</v>
      </c>
      <c r="C9133" t="s">
        <v>19</v>
      </c>
      <c r="D9133" t="s">
        <v>22</v>
      </c>
      <c r="E9133" s="14">
        <v>5631969.3900680011</v>
      </c>
      <c r="F9133" s="14">
        <v>22746261.798263993</v>
      </c>
      <c r="G9133" s="13">
        <v>0.24759977881279097</v>
      </c>
      <c r="H9133" s="12">
        <v>-53364634.130000003</v>
      </c>
      <c r="I9133" s="12">
        <v>-13.213071607013516</v>
      </c>
      <c r="J9133" t="s">
        <v>26</v>
      </c>
      <c r="K9133" s="14">
        <v>302835.92920699966</v>
      </c>
      <c r="L9133" s="14">
        <v>5631969.3900680002</v>
      </c>
      <c r="M9133" s="13">
        <v>5.3770876265956273E-2</v>
      </c>
      <c r="N9133" s="12">
        <v>-0.71047843847394376</v>
      </c>
      <c r="O9133" s="2">
        <f>DATE(LEFT(ALT[[#This Row],[DATEMTH]],4),RIGHT(ALT[[#This Row],[DATEMTH]],2),1)</f>
        <v>45017</v>
      </c>
      <c r="P9133" t="str">
        <f>IF(AND(ALT[[#This Row],[DATE]]&gt;=DATE(2023,6,1),ALT[[#This Row],[DATE]]&lt;=DATE(2024,5,31)),"Y","N")</f>
        <v>N</v>
      </c>
      <c r="Q9133" t="str">
        <f>LEFT(ALT[[#This Row],[DATEMTH]],4)</f>
        <v>2023</v>
      </c>
    </row>
    <row r="9134" spans="1:17" x14ac:dyDescent="0.25">
      <c r="A9134" t="s">
        <v>89</v>
      </c>
      <c r="B9134" t="s">
        <v>110</v>
      </c>
      <c r="C9134" t="s">
        <v>20</v>
      </c>
      <c r="D9134" t="s">
        <v>22</v>
      </c>
      <c r="E9134" s="14">
        <v>4385213.3123990064</v>
      </c>
      <c r="F9134" s="14">
        <v>22746261.798263993</v>
      </c>
      <c r="G9134" s="13">
        <v>0.19278830742789077</v>
      </c>
      <c r="H9134" s="12">
        <v>-53364634.130000003</v>
      </c>
      <c r="I9134" s="12">
        <v>-10.288077490431354</v>
      </c>
      <c r="J9134" t="s">
        <v>25</v>
      </c>
      <c r="K9134" s="14">
        <v>692258.97308400017</v>
      </c>
      <c r="L9134" s="14">
        <v>4385213.3123989999</v>
      </c>
      <c r="M9134" s="13">
        <v>0.15786209786572253</v>
      </c>
      <c r="N9134" s="12">
        <v>-1.6240974956446115</v>
      </c>
      <c r="O9134" s="2">
        <f>DATE(LEFT(ALT[[#This Row],[DATEMTH]],4),RIGHT(ALT[[#This Row],[DATEMTH]],2),1)</f>
        <v>45017</v>
      </c>
      <c r="P9134" t="str">
        <f>IF(AND(ALT[[#This Row],[DATE]]&gt;=DATE(2023,6,1),ALT[[#This Row],[DATE]]&lt;=DATE(2024,5,31)),"Y","N")</f>
        <v>N</v>
      </c>
      <c r="Q9134" t="str">
        <f>LEFT(ALT[[#This Row],[DATEMTH]],4)</f>
        <v>2023</v>
      </c>
    </row>
    <row r="9135" spans="1:17" x14ac:dyDescent="0.25">
      <c r="A9135" t="s">
        <v>89</v>
      </c>
      <c r="B9135" t="s">
        <v>110</v>
      </c>
      <c r="C9135" t="s">
        <v>20</v>
      </c>
      <c r="D9135" t="s">
        <v>22</v>
      </c>
      <c r="E9135" s="14">
        <v>4385213.3123990064</v>
      </c>
      <c r="F9135" s="14">
        <v>22746261.798263993</v>
      </c>
      <c r="G9135" s="13">
        <v>0.19278830742789077</v>
      </c>
      <c r="H9135" s="12">
        <v>-53364634.130000003</v>
      </c>
      <c r="I9135" s="12">
        <v>-10.288077490431354</v>
      </c>
      <c r="J9135" t="s">
        <v>24</v>
      </c>
      <c r="K9135" s="14">
        <v>1772990.967249</v>
      </c>
      <c r="L9135" s="14">
        <v>4385213.3123989999</v>
      </c>
      <c r="M9135" s="13">
        <v>0.40431122523411694</v>
      </c>
      <c r="N9135" s="12">
        <v>-4.1595852154598401</v>
      </c>
      <c r="O9135" s="2">
        <f>DATE(LEFT(ALT[[#This Row],[DATEMTH]],4),RIGHT(ALT[[#This Row],[DATEMTH]],2),1)</f>
        <v>45017</v>
      </c>
      <c r="P9135" t="str">
        <f>IF(AND(ALT[[#This Row],[DATE]]&gt;=DATE(2023,6,1),ALT[[#This Row],[DATE]]&lt;=DATE(2024,5,31)),"Y","N")</f>
        <v>N</v>
      </c>
      <c r="Q9135" t="str">
        <f>LEFT(ALT[[#This Row],[DATEMTH]],4)</f>
        <v>2023</v>
      </c>
    </row>
    <row r="9136" spans="1:17" x14ac:dyDescent="0.25">
      <c r="A9136" t="s">
        <v>89</v>
      </c>
      <c r="B9136" t="s">
        <v>110</v>
      </c>
      <c r="C9136" t="s">
        <v>20</v>
      </c>
      <c r="D9136" t="s">
        <v>22</v>
      </c>
      <c r="E9136" s="14">
        <v>4385213.3123990064</v>
      </c>
      <c r="F9136" s="14">
        <v>22746261.798263993</v>
      </c>
      <c r="G9136" s="13">
        <v>0.19278830742789077</v>
      </c>
      <c r="H9136" s="12">
        <v>-53364634.130000003</v>
      </c>
      <c r="I9136" s="12">
        <v>-10.288077490431354</v>
      </c>
      <c r="J9136" t="s">
        <v>16</v>
      </c>
      <c r="K9136" s="14">
        <v>1673642.2150499998</v>
      </c>
      <c r="L9136" s="14">
        <v>4385213.3123989999</v>
      </c>
      <c r="M9136" s="13">
        <v>0.38165582739563642</v>
      </c>
      <c r="N9136" s="12">
        <v>-3.9265047269210012</v>
      </c>
      <c r="O9136" s="2">
        <f>DATE(LEFT(ALT[[#This Row],[DATEMTH]],4),RIGHT(ALT[[#This Row],[DATEMTH]],2),1)</f>
        <v>45017</v>
      </c>
      <c r="P9136" t="str">
        <f>IF(AND(ALT[[#This Row],[DATE]]&gt;=DATE(2023,6,1),ALT[[#This Row],[DATE]]&lt;=DATE(2024,5,31)),"Y","N")</f>
        <v>N</v>
      </c>
      <c r="Q9136" t="str">
        <f>LEFT(ALT[[#This Row],[DATEMTH]],4)</f>
        <v>2023</v>
      </c>
    </row>
    <row r="9137" spans="1:17" x14ac:dyDescent="0.25">
      <c r="A9137" t="s">
        <v>89</v>
      </c>
      <c r="B9137" t="s">
        <v>110</v>
      </c>
      <c r="C9137" t="s">
        <v>20</v>
      </c>
      <c r="D9137" t="s">
        <v>22</v>
      </c>
      <c r="E9137" s="14">
        <v>4385213.3123990064</v>
      </c>
      <c r="F9137" s="14">
        <v>22746261.798263993</v>
      </c>
      <c r="G9137" s="13">
        <v>0.19278830742789077</v>
      </c>
      <c r="H9137" s="12">
        <v>-53364634.130000003</v>
      </c>
      <c r="I9137" s="12">
        <v>-10.288077490431354</v>
      </c>
      <c r="J9137" t="s">
        <v>26</v>
      </c>
      <c r="K9137" s="14">
        <v>246321.15701599987</v>
      </c>
      <c r="L9137" s="14">
        <v>4385213.3123989999</v>
      </c>
      <c r="M9137" s="13">
        <v>5.6170849504524105E-2</v>
      </c>
      <c r="N9137" s="12">
        <v>-0.57789005240590163</v>
      </c>
      <c r="O9137" s="2">
        <f>DATE(LEFT(ALT[[#This Row],[DATEMTH]],4),RIGHT(ALT[[#This Row],[DATEMTH]],2),1)</f>
        <v>45017</v>
      </c>
      <c r="P9137" t="str">
        <f>IF(AND(ALT[[#This Row],[DATE]]&gt;=DATE(2023,6,1),ALT[[#This Row],[DATE]]&lt;=DATE(2024,5,31)),"Y","N")</f>
        <v>N</v>
      </c>
      <c r="Q9137" t="str">
        <f>LEFT(ALT[[#This Row],[DATEMTH]],4)</f>
        <v>2023</v>
      </c>
    </row>
    <row r="9138" spans="1:17" x14ac:dyDescent="0.25">
      <c r="A9138" t="s">
        <v>89</v>
      </c>
      <c r="B9138" t="s">
        <v>110</v>
      </c>
      <c r="C9138" t="s">
        <v>15</v>
      </c>
      <c r="D9138" t="s">
        <v>17</v>
      </c>
      <c r="E9138" s="14">
        <v>3864196.8159750006</v>
      </c>
      <c r="F9138" s="14">
        <v>22746261.798263993</v>
      </c>
      <c r="G9138" s="13">
        <v>0.16988271964186741</v>
      </c>
      <c r="H9138" s="12">
        <v>-71886663.019999996</v>
      </c>
      <c r="I9138" s="12">
        <v>-12.212301819816057</v>
      </c>
      <c r="J9138" t="s">
        <v>16</v>
      </c>
      <c r="K9138" s="14">
        <v>1178931.0973899986</v>
      </c>
      <c r="L9138" s="14">
        <v>3864196.8159749992</v>
      </c>
      <c r="M9138" s="13">
        <v>0.30509085161402039</v>
      </c>
      <c r="N9138" s="12">
        <v>-3.7258615623751319</v>
      </c>
      <c r="O9138" s="2">
        <f>DATE(LEFT(ALT[[#This Row],[DATEMTH]],4),RIGHT(ALT[[#This Row],[DATEMTH]],2),1)</f>
        <v>45017</v>
      </c>
      <c r="P9138" t="str">
        <f>IF(AND(ALT[[#This Row],[DATE]]&gt;=DATE(2023,6,1),ALT[[#This Row],[DATE]]&lt;=DATE(2024,5,31)),"Y","N")</f>
        <v>N</v>
      </c>
      <c r="Q9138" t="str">
        <f>LEFT(ALT[[#This Row],[DATEMTH]],4)</f>
        <v>2023</v>
      </c>
    </row>
    <row r="9139" spans="1:17" x14ac:dyDescent="0.25">
      <c r="A9139" t="s">
        <v>89</v>
      </c>
      <c r="B9139" t="s">
        <v>110</v>
      </c>
      <c r="C9139" t="s">
        <v>15</v>
      </c>
      <c r="D9139" t="s">
        <v>17</v>
      </c>
      <c r="E9139" s="14">
        <v>3864196.8159750006</v>
      </c>
      <c r="F9139" s="14">
        <v>22746261.798263993</v>
      </c>
      <c r="G9139" s="13">
        <v>0.16988271964186741</v>
      </c>
      <c r="H9139" s="12">
        <v>-71886663.019999996</v>
      </c>
      <c r="I9139" s="12">
        <v>-12.212301819816057</v>
      </c>
      <c r="J9139" t="s">
        <v>24</v>
      </c>
      <c r="K9139" s="14">
        <v>1530591.9991930013</v>
      </c>
      <c r="L9139" s="14">
        <v>3864196.8159749992</v>
      </c>
      <c r="M9139" s="13">
        <v>0.39609576636090887</v>
      </c>
      <c r="N9139" s="12">
        <v>-4.8372410483507631</v>
      </c>
      <c r="O9139" s="2">
        <f>DATE(LEFT(ALT[[#This Row],[DATEMTH]],4),RIGHT(ALT[[#This Row],[DATEMTH]],2),1)</f>
        <v>45017</v>
      </c>
      <c r="P9139" t="str">
        <f>IF(AND(ALT[[#This Row],[DATE]]&gt;=DATE(2023,6,1),ALT[[#This Row],[DATE]]&lt;=DATE(2024,5,31)),"Y","N")</f>
        <v>N</v>
      </c>
      <c r="Q9139" t="str">
        <f>LEFT(ALT[[#This Row],[DATEMTH]],4)</f>
        <v>2023</v>
      </c>
    </row>
    <row r="9140" spans="1:17" x14ac:dyDescent="0.25">
      <c r="A9140" t="s">
        <v>89</v>
      </c>
      <c r="B9140" t="s">
        <v>110</v>
      </c>
      <c r="C9140" t="s">
        <v>15</v>
      </c>
      <c r="D9140" t="s">
        <v>17</v>
      </c>
      <c r="E9140" s="14">
        <v>3864196.8159750006</v>
      </c>
      <c r="F9140" s="14">
        <v>22746261.798263993</v>
      </c>
      <c r="G9140" s="13">
        <v>0.16988271964186741</v>
      </c>
      <c r="H9140" s="12">
        <v>-71886663.019999996</v>
      </c>
      <c r="I9140" s="12">
        <v>-12.212301819816057</v>
      </c>
      <c r="J9140" t="s">
        <v>25</v>
      </c>
      <c r="K9140" s="14">
        <v>549012.28549199947</v>
      </c>
      <c r="L9140" s="14">
        <v>3864196.8159749992</v>
      </c>
      <c r="M9140" s="13">
        <v>0.14207668802539367</v>
      </c>
      <c r="N9140" s="12">
        <v>-1.7350833957259533</v>
      </c>
      <c r="O9140" s="2">
        <f>DATE(LEFT(ALT[[#This Row],[DATEMTH]],4),RIGHT(ALT[[#This Row],[DATEMTH]],2),1)</f>
        <v>45017</v>
      </c>
      <c r="P9140" t="str">
        <f>IF(AND(ALT[[#This Row],[DATE]]&gt;=DATE(2023,6,1),ALT[[#This Row],[DATE]]&lt;=DATE(2024,5,31)),"Y","N")</f>
        <v>N</v>
      </c>
      <c r="Q9140" t="str">
        <f>LEFT(ALT[[#This Row],[DATEMTH]],4)</f>
        <v>2023</v>
      </c>
    </row>
    <row r="9141" spans="1:17" x14ac:dyDescent="0.25">
      <c r="A9141" t="s">
        <v>89</v>
      </c>
      <c r="B9141" t="s">
        <v>110</v>
      </c>
      <c r="C9141" t="s">
        <v>15</v>
      </c>
      <c r="D9141" t="s">
        <v>17</v>
      </c>
      <c r="E9141" s="14">
        <v>3864196.8159750006</v>
      </c>
      <c r="F9141" s="14">
        <v>22746261.798263993</v>
      </c>
      <c r="G9141" s="13">
        <v>0.16988271964186741</v>
      </c>
      <c r="H9141" s="12">
        <v>-71886663.019999996</v>
      </c>
      <c r="I9141" s="12">
        <v>-12.212301819816057</v>
      </c>
      <c r="J9141" t="s">
        <v>26</v>
      </c>
      <c r="K9141" s="14">
        <v>605661.43390000041</v>
      </c>
      <c r="L9141" s="14">
        <v>3864196.8159749992</v>
      </c>
      <c r="M9141" s="13">
        <v>0.15673669399967721</v>
      </c>
      <c r="N9141" s="12">
        <v>-1.9141158133642104</v>
      </c>
      <c r="O9141" s="2">
        <f>DATE(LEFT(ALT[[#This Row],[DATEMTH]],4),RIGHT(ALT[[#This Row],[DATEMTH]],2),1)</f>
        <v>45017</v>
      </c>
      <c r="P9141" t="str">
        <f>IF(AND(ALT[[#This Row],[DATE]]&gt;=DATE(2023,6,1),ALT[[#This Row],[DATE]]&lt;=DATE(2024,5,31)),"Y","N")</f>
        <v>N</v>
      </c>
      <c r="Q9141" t="str">
        <f>LEFT(ALT[[#This Row],[DATEMTH]],4)</f>
        <v>2023</v>
      </c>
    </row>
    <row r="9142" spans="1:17" x14ac:dyDescent="0.25">
      <c r="A9142" t="s">
        <v>89</v>
      </c>
      <c r="B9142" t="s">
        <v>110</v>
      </c>
      <c r="C9142" t="s">
        <v>18</v>
      </c>
      <c r="D9142" t="s">
        <v>17</v>
      </c>
      <c r="E9142" s="14">
        <v>8864882.2798219975</v>
      </c>
      <c r="F9142" s="14">
        <v>22746261.798263993</v>
      </c>
      <c r="G9142" s="13">
        <v>0.38972919411745144</v>
      </c>
      <c r="H9142" s="12">
        <v>-71886663.019999996</v>
      </c>
      <c r="I9142" s="12">
        <v>-28.016331246577398</v>
      </c>
      <c r="J9142" t="s">
        <v>25</v>
      </c>
      <c r="K9142" s="14">
        <v>1144472.8093710004</v>
      </c>
      <c r="L9142" s="14">
        <v>8864882.2798220068</v>
      </c>
      <c r="M9142" s="13">
        <v>0.12910186207165061</v>
      </c>
      <c r="N9142" s="12">
        <v>-3.6169605323493106</v>
      </c>
      <c r="O9142" s="2">
        <f>DATE(LEFT(ALT[[#This Row],[DATEMTH]],4),RIGHT(ALT[[#This Row],[DATEMTH]],2),1)</f>
        <v>45017</v>
      </c>
      <c r="P9142" t="str">
        <f>IF(AND(ALT[[#This Row],[DATE]]&gt;=DATE(2023,6,1),ALT[[#This Row],[DATE]]&lt;=DATE(2024,5,31)),"Y","N")</f>
        <v>N</v>
      </c>
      <c r="Q9142" t="str">
        <f>LEFT(ALT[[#This Row],[DATEMTH]],4)</f>
        <v>2023</v>
      </c>
    </row>
    <row r="9143" spans="1:17" x14ac:dyDescent="0.25">
      <c r="A9143" t="s">
        <v>89</v>
      </c>
      <c r="B9143" t="s">
        <v>110</v>
      </c>
      <c r="C9143" t="s">
        <v>18</v>
      </c>
      <c r="D9143" t="s">
        <v>17</v>
      </c>
      <c r="E9143" s="14">
        <v>8864882.2798219975</v>
      </c>
      <c r="F9143" s="14">
        <v>22746261.798263993</v>
      </c>
      <c r="G9143" s="13">
        <v>0.38972919411745144</v>
      </c>
      <c r="H9143" s="12">
        <v>-71886663.019999996</v>
      </c>
      <c r="I9143" s="12">
        <v>-28.016331246577398</v>
      </c>
      <c r="J9143" t="s">
        <v>24</v>
      </c>
      <c r="K9143" s="14">
        <v>2181683.2588999984</v>
      </c>
      <c r="L9143" s="14">
        <v>8864882.2798220068</v>
      </c>
      <c r="M9143" s="13">
        <v>0.24610403049185253</v>
      </c>
      <c r="N9143" s="12">
        <v>-6.8949320393775251</v>
      </c>
      <c r="O9143" s="2">
        <f>DATE(LEFT(ALT[[#This Row],[DATEMTH]],4),RIGHT(ALT[[#This Row],[DATEMTH]],2),1)</f>
        <v>45017</v>
      </c>
      <c r="P9143" t="str">
        <f>IF(AND(ALT[[#This Row],[DATE]]&gt;=DATE(2023,6,1),ALT[[#This Row],[DATE]]&lt;=DATE(2024,5,31)),"Y","N")</f>
        <v>N</v>
      </c>
      <c r="Q9143" t="str">
        <f>LEFT(ALT[[#This Row],[DATEMTH]],4)</f>
        <v>2023</v>
      </c>
    </row>
    <row r="9144" spans="1:17" x14ac:dyDescent="0.25">
      <c r="A9144" t="s">
        <v>89</v>
      </c>
      <c r="B9144" t="s">
        <v>110</v>
      </c>
      <c r="C9144" t="s">
        <v>18</v>
      </c>
      <c r="D9144" t="s">
        <v>17</v>
      </c>
      <c r="E9144" s="14">
        <v>8864882.2798219975</v>
      </c>
      <c r="F9144" s="14">
        <v>22746261.798263993</v>
      </c>
      <c r="G9144" s="13">
        <v>0.38972919411745144</v>
      </c>
      <c r="H9144" s="12">
        <v>-71886663.019999996</v>
      </c>
      <c r="I9144" s="12">
        <v>-28.016331246577398</v>
      </c>
      <c r="J9144" t="s">
        <v>16</v>
      </c>
      <c r="K9144" s="14">
        <v>3086636.6595620038</v>
      </c>
      <c r="L9144" s="14">
        <v>8864882.2798220068</v>
      </c>
      <c r="M9144" s="13">
        <v>0.34818698795219405</v>
      </c>
      <c r="N9144" s="12">
        <v>-9.7549219902167223</v>
      </c>
      <c r="O9144" s="2">
        <f>DATE(LEFT(ALT[[#This Row],[DATEMTH]],4),RIGHT(ALT[[#This Row],[DATEMTH]],2),1)</f>
        <v>45017</v>
      </c>
      <c r="P9144" t="str">
        <f>IF(AND(ALT[[#This Row],[DATE]]&gt;=DATE(2023,6,1),ALT[[#This Row],[DATE]]&lt;=DATE(2024,5,31)),"Y","N")</f>
        <v>N</v>
      </c>
      <c r="Q9144" t="str">
        <f>LEFT(ALT[[#This Row],[DATEMTH]],4)</f>
        <v>2023</v>
      </c>
    </row>
    <row r="9145" spans="1:17" x14ac:dyDescent="0.25">
      <c r="A9145" t="s">
        <v>89</v>
      </c>
      <c r="B9145" t="s">
        <v>110</v>
      </c>
      <c r="C9145" t="s">
        <v>18</v>
      </c>
      <c r="D9145" t="s">
        <v>17</v>
      </c>
      <c r="E9145" s="14">
        <v>8864882.2798219975</v>
      </c>
      <c r="F9145" s="14">
        <v>22746261.798263993</v>
      </c>
      <c r="G9145" s="13">
        <v>0.38972919411745144</v>
      </c>
      <c r="H9145" s="12">
        <v>-71886663.019999996</v>
      </c>
      <c r="I9145" s="12">
        <v>-28.016331246577398</v>
      </c>
      <c r="J9145" t="s">
        <v>26</v>
      </c>
      <c r="K9145" s="14">
        <v>2452089.5519890045</v>
      </c>
      <c r="L9145" s="14">
        <v>8864882.2798220068</v>
      </c>
      <c r="M9145" s="13">
        <v>0.27660711948430278</v>
      </c>
      <c r="N9145" s="12">
        <v>-7.7495166846338392</v>
      </c>
      <c r="O9145" s="2">
        <f>DATE(LEFT(ALT[[#This Row],[DATEMTH]],4),RIGHT(ALT[[#This Row],[DATEMTH]],2),1)</f>
        <v>45017</v>
      </c>
      <c r="P9145" t="str">
        <f>IF(AND(ALT[[#This Row],[DATE]]&gt;=DATE(2023,6,1),ALT[[#This Row],[DATE]]&lt;=DATE(2024,5,31)),"Y","N")</f>
        <v>N</v>
      </c>
      <c r="Q9145" t="str">
        <f>LEFT(ALT[[#This Row],[DATEMTH]],4)</f>
        <v>2023</v>
      </c>
    </row>
    <row r="9146" spans="1:17" x14ac:dyDescent="0.25">
      <c r="A9146" t="s">
        <v>89</v>
      </c>
      <c r="B9146" t="s">
        <v>110</v>
      </c>
      <c r="C9146" t="s">
        <v>19</v>
      </c>
      <c r="D9146" t="s">
        <v>17</v>
      </c>
      <c r="E9146" s="14">
        <v>5631969.3900680011</v>
      </c>
      <c r="F9146" s="14">
        <v>22746261.798263993</v>
      </c>
      <c r="G9146" s="13">
        <v>0.24759977881279097</v>
      </c>
      <c r="H9146" s="12">
        <v>-71886663.019999996</v>
      </c>
      <c r="I9146" s="12">
        <v>-17.799121863341636</v>
      </c>
      <c r="J9146" t="s">
        <v>25</v>
      </c>
      <c r="K9146" s="14">
        <v>3787928.8230839991</v>
      </c>
      <c r="L9146" s="14">
        <v>5631969.3900680002</v>
      </c>
      <c r="M9146" s="13">
        <v>0.67257624477931754</v>
      </c>
      <c r="N9146" s="12">
        <v>-11.971266543215767</v>
      </c>
      <c r="O9146" s="2">
        <f>DATE(LEFT(ALT[[#This Row],[DATEMTH]],4),RIGHT(ALT[[#This Row],[DATEMTH]],2),1)</f>
        <v>45017</v>
      </c>
      <c r="P9146" t="str">
        <f>IF(AND(ALT[[#This Row],[DATE]]&gt;=DATE(2023,6,1),ALT[[#This Row],[DATE]]&lt;=DATE(2024,5,31)),"Y","N")</f>
        <v>N</v>
      </c>
      <c r="Q9146" t="str">
        <f>LEFT(ALT[[#This Row],[DATEMTH]],4)</f>
        <v>2023</v>
      </c>
    </row>
    <row r="9147" spans="1:17" x14ac:dyDescent="0.25">
      <c r="A9147" t="s">
        <v>89</v>
      </c>
      <c r="B9147" t="s">
        <v>110</v>
      </c>
      <c r="C9147" t="s">
        <v>19</v>
      </c>
      <c r="D9147" t="s">
        <v>17</v>
      </c>
      <c r="E9147" s="14">
        <v>5631969.3900680011</v>
      </c>
      <c r="F9147" s="14">
        <v>22746261.798263993</v>
      </c>
      <c r="G9147" s="13">
        <v>0.24759977881279097</v>
      </c>
      <c r="H9147" s="12">
        <v>-71886663.019999996</v>
      </c>
      <c r="I9147" s="12">
        <v>-17.799121863341636</v>
      </c>
      <c r="J9147" t="s">
        <v>24</v>
      </c>
      <c r="K9147" s="14">
        <v>1540906.9923910012</v>
      </c>
      <c r="L9147" s="14">
        <v>5631969.3900680002</v>
      </c>
      <c r="M9147" s="13">
        <v>0.27360002969980568</v>
      </c>
      <c r="N9147" s="12">
        <v>-4.869840270440732</v>
      </c>
      <c r="O9147" s="2">
        <f>DATE(LEFT(ALT[[#This Row],[DATEMTH]],4),RIGHT(ALT[[#This Row],[DATEMTH]],2),1)</f>
        <v>45017</v>
      </c>
      <c r="P9147" t="str">
        <f>IF(AND(ALT[[#This Row],[DATE]]&gt;=DATE(2023,6,1),ALT[[#This Row],[DATE]]&lt;=DATE(2024,5,31)),"Y","N")</f>
        <v>N</v>
      </c>
      <c r="Q9147" t="str">
        <f>LEFT(ALT[[#This Row],[DATEMTH]],4)</f>
        <v>2023</v>
      </c>
    </row>
    <row r="9148" spans="1:17" x14ac:dyDescent="0.25">
      <c r="A9148" t="s">
        <v>89</v>
      </c>
      <c r="B9148" t="s">
        <v>110</v>
      </c>
      <c r="C9148" t="s">
        <v>19</v>
      </c>
      <c r="D9148" t="s">
        <v>17</v>
      </c>
      <c r="E9148" s="14">
        <v>5631969.3900680011</v>
      </c>
      <c r="F9148" s="14">
        <v>22746261.798263993</v>
      </c>
      <c r="G9148" s="13">
        <v>0.24759977881279097</v>
      </c>
      <c r="H9148" s="12">
        <v>-71886663.019999996</v>
      </c>
      <c r="I9148" s="12">
        <v>-17.799121863341636</v>
      </c>
      <c r="J9148" t="s">
        <v>16</v>
      </c>
      <c r="K9148" s="14">
        <v>297.64538600000009</v>
      </c>
      <c r="L9148" s="14">
        <v>5631969.3900680002</v>
      </c>
      <c r="M9148" s="13">
        <v>5.2849254920472205E-5</v>
      </c>
      <c r="N9148" s="12">
        <v>-9.4067032871629236E-4</v>
      </c>
      <c r="O9148" s="2">
        <f>DATE(LEFT(ALT[[#This Row],[DATEMTH]],4),RIGHT(ALT[[#This Row],[DATEMTH]],2),1)</f>
        <v>45017</v>
      </c>
      <c r="P9148" t="str">
        <f>IF(AND(ALT[[#This Row],[DATE]]&gt;=DATE(2023,6,1),ALT[[#This Row],[DATE]]&lt;=DATE(2024,5,31)),"Y","N")</f>
        <v>N</v>
      </c>
      <c r="Q9148" t="str">
        <f>LEFT(ALT[[#This Row],[DATEMTH]],4)</f>
        <v>2023</v>
      </c>
    </row>
    <row r="9149" spans="1:17" x14ac:dyDescent="0.25">
      <c r="A9149" t="s">
        <v>89</v>
      </c>
      <c r="B9149" t="s">
        <v>110</v>
      </c>
      <c r="C9149" t="s">
        <v>19</v>
      </c>
      <c r="D9149" t="s">
        <v>17</v>
      </c>
      <c r="E9149" s="14">
        <v>5631969.3900680011</v>
      </c>
      <c r="F9149" s="14">
        <v>22746261.798263993</v>
      </c>
      <c r="G9149" s="13">
        <v>0.24759977881279097</v>
      </c>
      <c r="H9149" s="12">
        <v>-71886663.019999996</v>
      </c>
      <c r="I9149" s="12">
        <v>-17.799121863341636</v>
      </c>
      <c r="J9149" t="s">
        <v>26</v>
      </c>
      <c r="K9149" s="14">
        <v>302835.92920699966</v>
      </c>
      <c r="L9149" s="14">
        <v>5631969.3900680002</v>
      </c>
      <c r="M9149" s="13">
        <v>5.3770876265956273E-2</v>
      </c>
      <c r="N9149" s="12">
        <v>-0.95707437935642015</v>
      </c>
      <c r="O9149" s="2">
        <f>DATE(LEFT(ALT[[#This Row],[DATEMTH]],4),RIGHT(ALT[[#This Row],[DATEMTH]],2),1)</f>
        <v>45017</v>
      </c>
      <c r="P9149" t="str">
        <f>IF(AND(ALT[[#This Row],[DATE]]&gt;=DATE(2023,6,1),ALT[[#This Row],[DATE]]&lt;=DATE(2024,5,31)),"Y","N")</f>
        <v>N</v>
      </c>
      <c r="Q9149" t="str">
        <f>LEFT(ALT[[#This Row],[DATEMTH]],4)</f>
        <v>2023</v>
      </c>
    </row>
    <row r="9150" spans="1:17" x14ac:dyDescent="0.25">
      <c r="A9150" t="s">
        <v>89</v>
      </c>
      <c r="B9150" t="s">
        <v>110</v>
      </c>
      <c r="C9150" t="s">
        <v>20</v>
      </c>
      <c r="D9150" t="s">
        <v>17</v>
      </c>
      <c r="E9150" s="14">
        <v>4385213.3123990064</v>
      </c>
      <c r="F9150" s="14">
        <v>22746261.798263993</v>
      </c>
      <c r="G9150" s="13">
        <v>0.19278830742789077</v>
      </c>
      <c r="H9150" s="12">
        <v>-71886663.019999996</v>
      </c>
      <c r="I9150" s="12">
        <v>-13.858908090264947</v>
      </c>
      <c r="J9150" t="s">
        <v>25</v>
      </c>
      <c r="K9150" s="14">
        <v>692258.97308400017</v>
      </c>
      <c r="L9150" s="14">
        <v>4385213.3123989999</v>
      </c>
      <c r="M9150" s="13">
        <v>0.15786209786572253</v>
      </c>
      <c r="N9150" s="12">
        <v>-2.1877963052574589</v>
      </c>
      <c r="O9150" s="2">
        <f>DATE(LEFT(ALT[[#This Row],[DATEMTH]],4),RIGHT(ALT[[#This Row],[DATEMTH]],2),1)</f>
        <v>45017</v>
      </c>
      <c r="P9150" t="str">
        <f>IF(AND(ALT[[#This Row],[DATE]]&gt;=DATE(2023,6,1),ALT[[#This Row],[DATE]]&lt;=DATE(2024,5,31)),"Y","N")</f>
        <v>N</v>
      </c>
      <c r="Q9150" t="str">
        <f>LEFT(ALT[[#This Row],[DATEMTH]],4)</f>
        <v>2023</v>
      </c>
    </row>
    <row r="9151" spans="1:17" x14ac:dyDescent="0.25">
      <c r="A9151" t="s">
        <v>89</v>
      </c>
      <c r="B9151" t="s">
        <v>110</v>
      </c>
      <c r="C9151" t="s">
        <v>20</v>
      </c>
      <c r="D9151" t="s">
        <v>17</v>
      </c>
      <c r="E9151" s="14">
        <v>4385213.3123990064</v>
      </c>
      <c r="F9151" s="14">
        <v>22746261.798263993</v>
      </c>
      <c r="G9151" s="13">
        <v>0.19278830742789077</v>
      </c>
      <c r="H9151" s="12">
        <v>-71886663.019999996</v>
      </c>
      <c r="I9151" s="12">
        <v>-13.858908090264947</v>
      </c>
      <c r="J9151" t="s">
        <v>24</v>
      </c>
      <c r="K9151" s="14">
        <v>1772990.967249</v>
      </c>
      <c r="L9151" s="14">
        <v>4385213.3123989999</v>
      </c>
      <c r="M9151" s="13">
        <v>0.40431122523411694</v>
      </c>
      <c r="N9151" s="12">
        <v>-5.6033121103820367</v>
      </c>
      <c r="O9151" s="2">
        <f>DATE(LEFT(ALT[[#This Row],[DATEMTH]],4),RIGHT(ALT[[#This Row],[DATEMTH]],2),1)</f>
        <v>45017</v>
      </c>
      <c r="P9151" t="str">
        <f>IF(AND(ALT[[#This Row],[DATE]]&gt;=DATE(2023,6,1),ALT[[#This Row],[DATE]]&lt;=DATE(2024,5,31)),"Y","N")</f>
        <v>N</v>
      </c>
      <c r="Q9151" t="str">
        <f>LEFT(ALT[[#This Row],[DATEMTH]],4)</f>
        <v>2023</v>
      </c>
    </row>
    <row r="9152" spans="1:17" x14ac:dyDescent="0.25">
      <c r="A9152" t="s">
        <v>89</v>
      </c>
      <c r="B9152" t="s">
        <v>110</v>
      </c>
      <c r="C9152" t="s">
        <v>20</v>
      </c>
      <c r="D9152" t="s">
        <v>17</v>
      </c>
      <c r="E9152" s="14">
        <v>4385213.3123990064</v>
      </c>
      <c r="F9152" s="14">
        <v>22746261.798263993</v>
      </c>
      <c r="G9152" s="13">
        <v>0.19278830742789077</v>
      </c>
      <c r="H9152" s="12">
        <v>-71886663.019999996</v>
      </c>
      <c r="I9152" s="12">
        <v>-13.858908090264947</v>
      </c>
      <c r="J9152" t="s">
        <v>16</v>
      </c>
      <c r="K9152" s="14">
        <v>1673642.2150499998</v>
      </c>
      <c r="L9152" s="14">
        <v>4385213.3123989999</v>
      </c>
      <c r="M9152" s="13">
        <v>0.38165582739563642</v>
      </c>
      <c r="N9152" s="12">
        <v>-5.2893330339901476</v>
      </c>
      <c r="O9152" s="2">
        <f>DATE(LEFT(ALT[[#This Row],[DATEMTH]],4),RIGHT(ALT[[#This Row],[DATEMTH]],2),1)</f>
        <v>45017</v>
      </c>
      <c r="P9152" t="str">
        <f>IF(AND(ALT[[#This Row],[DATE]]&gt;=DATE(2023,6,1),ALT[[#This Row],[DATE]]&lt;=DATE(2024,5,31)),"Y","N")</f>
        <v>N</v>
      </c>
      <c r="Q9152" t="str">
        <f>LEFT(ALT[[#This Row],[DATEMTH]],4)</f>
        <v>2023</v>
      </c>
    </row>
    <row r="9153" spans="1:17" x14ac:dyDescent="0.25">
      <c r="A9153" t="s">
        <v>89</v>
      </c>
      <c r="B9153" t="s">
        <v>110</v>
      </c>
      <c r="C9153" t="s">
        <v>20</v>
      </c>
      <c r="D9153" t="s">
        <v>17</v>
      </c>
      <c r="E9153" s="14">
        <v>4385213.3123990064</v>
      </c>
      <c r="F9153" s="14">
        <v>22746261.798263993</v>
      </c>
      <c r="G9153" s="13">
        <v>0.19278830742789077</v>
      </c>
      <c r="H9153" s="12">
        <v>-71886663.019999996</v>
      </c>
      <c r="I9153" s="12">
        <v>-13.858908090264947</v>
      </c>
      <c r="J9153" t="s">
        <v>26</v>
      </c>
      <c r="K9153" s="14">
        <v>246321.15701599987</v>
      </c>
      <c r="L9153" s="14">
        <v>4385213.3123989999</v>
      </c>
      <c r="M9153" s="13">
        <v>5.6170849504524105E-2</v>
      </c>
      <c r="N9153" s="12">
        <v>-0.77846664063530391</v>
      </c>
      <c r="O9153" s="2">
        <f>DATE(LEFT(ALT[[#This Row],[DATEMTH]],4),RIGHT(ALT[[#This Row],[DATEMTH]],2),1)</f>
        <v>45017</v>
      </c>
      <c r="P9153" t="str">
        <f>IF(AND(ALT[[#This Row],[DATE]]&gt;=DATE(2023,6,1),ALT[[#This Row],[DATE]]&lt;=DATE(2024,5,31)),"Y","N")</f>
        <v>N</v>
      </c>
      <c r="Q9153" t="str">
        <f>LEFT(ALT[[#This Row],[DATEMTH]],4)</f>
        <v>2023</v>
      </c>
    </row>
    <row r="9154" spans="1:17" x14ac:dyDescent="0.25">
      <c r="A9154" t="s">
        <v>89</v>
      </c>
      <c r="B9154" t="s">
        <v>110</v>
      </c>
      <c r="C9154" t="s">
        <v>15</v>
      </c>
      <c r="D9154" t="s">
        <v>23</v>
      </c>
      <c r="E9154" s="14">
        <v>3864196.8159750006</v>
      </c>
      <c r="F9154" s="14">
        <v>22746261.798263993</v>
      </c>
      <c r="G9154" s="13">
        <v>0.16988271964186741</v>
      </c>
      <c r="H9154" s="12">
        <v>0</v>
      </c>
      <c r="I9154" s="12">
        <v>0</v>
      </c>
      <c r="J9154" t="s">
        <v>16</v>
      </c>
      <c r="K9154" s="14">
        <v>1178931.0973899986</v>
      </c>
      <c r="L9154" s="14">
        <v>3864196.8159749992</v>
      </c>
      <c r="M9154" s="13">
        <v>0.30509085161402039</v>
      </c>
      <c r="N9154" s="12">
        <v>0</v>
      </c>
      <c r="O9154" s="2">
        <f>DATE(LEFT(ALT[[#This Row],[DATEMTH]],4),RIGHT(ALT[[#This Row],[DATEMTH]],2),1)</f>
        <v>45017</v>
      </c>
      <c r="P9154" t="str">
        <f>IF(AND(ALT[[#This Row],[DATE]]&gt;=DATE(2023,6,1),ALT[[#This Row],[DATE]]&lt;=DATE(2024,5,31)),"Y","N")</f>
        <v>N</v>
      </c>
      <c r="Q9154" t="str">
        <f>LEFT(ALT[[#This Row],[DATEMTH]],4)</f>
        <v>2023</v>
      </c>
    </row>
    <row r="9155" spans="1:17" x14ac:dyDescent="0.25">
      <c r="A9155" t="s">
        <v>89</v>
      </c>
      <c r="B9155" t="s">
        <v>110</v>
      </c>
      <c r="C9155" t="s">
        <v>15</v>
      </c>
      <c r="D9155" t="s">
        <v>23</v>
      </c>
      <c r="E9155" s="14">
        <v>3864196.8159750006</v>
      </c>
      <c r="F9155" s="14">
        <v>22746261.798263993</v>
      </c>
      <c r="G9155" s="13">
        <v>0.16988271964186741</v>
      </c>
      <c r="H9155" s="12">
        <v>0</v>
      </c>
      <c r="I9155" s="12">
        <v>0</v>
      </c>
      <c r="J9155" t="s">
        <v>24</v>
      </c>
      <c r="K9155" s="14">
        <v>1530591.9991930013</v>
      </c>
      <c r="L9155" s="14">
        <v>3864196.8159749992</v>
      </c>
      <c r="M9155" s="13">
        <v>0.39609576636090887</v>
      </c>
      <c r="N9155" s="12">
        <v>0</v>
      </c>
      <c r="O9155" s="2">
        <f>DATE(LEFT(ALT[[#This Row],[DATEMTH]],4),RIGHT(ALT[[#This Row],[DATEMTH]],2),1)</f>
        <v>45017</v>
      </c>
      <c r="P9155" t="str">
        <f>IF(AND(ALT[[#This Row],[DATE]]&gt;=DATE(2023,6,1),ALT[[#This Row],[DATE]]&lt;=DATE(2024,5,31)),"Y","N")</f>
        <v>N</v>
      </c>
      <c r="Q9155" t="str">
        <f>LEFT(ALT[[#This Row],[DATEMTH]],4)</f>
        <v>2023</v>
      </c>
    </row>
    <row r="9156" spans="1:17" x14ac:dyDescent="0.25">
      <c r="A9156" t="s">
        <v>89</v>
      </c>
      <c r="B9156" t="s">
        <v>110</v>
      </c>
      <c r="C9156" t="s">
        <v>15</v>
      </c>
      <c r="D9156" t="s">
        <v>23</v>
      </c>
      <c r="E9156" s="14">
        <v>3864196.8159750006</v>
      </c>
      <c r="F9156" s="14">
        <v>22746261.798263993</v>
      </c>
      <c r="G9156" s="13">
        <v>0.16988271964186741</v>
      </c>
      <c r="H9156" s="12">
        <v>0</v>
      </c>
      <c r="I9156" s="12">
        <v>0</v>
      </c>
      <c r="J9156" t="s">
        <v>25</v>
      </c>
      <c r="K9156" s="14">
        <v>549012.28549199947</v>
      </c>
      <c r="L9156" s="14">
        <v>3864196.8159749992</v>
      </c>
      <c r="M9156" s="13">
        <v>0.14207668802539367</v>
      </c>
      <c r="N9156" s="12">
        <v>0</v>
      </c>
      <c r="O9156" s="2">
        <f>DATE(LEFT(ALT[[#This Row],[DATEMTH]],4),RIGHT(ALT[[#This Row],[DATEMTH]],2),1)</f>
        <v>45017</v>
      </c>
      <c r="P9156" t="str">
        <f>IF(AND(ALT[[#This Row],[DATE]]&gt;=DATE(2023,6,1),ALT[[#This Row],[DATE]]&lt;=DATE(2024,5,31)),"Y","N")</f>
        <v>N</v>
      </c>
      <c r="Q9156" t="str">
        <f>LEFT(ALT[[#This Row],[DATEMTH]],4)</f>
        <v>2023</v>
      </c>
    </row>
    <row r="9157" spans="1:17" x14ac:dyDescent="0.25">
      <c r="A9157" t="s">
        <v>89</v>
      </c>
      <c r="B9157" t="s">
        <v>110</v>
      </c>
      <c r="C9157" t="s">
        <v>15</v>
      </c>
      <c r="D9157" t="s">
        <v>23</v>
      </c>
      <c r="E9157" s="14">
        <v>3864196.8159750006</v>
      </c>
      <c r="F9157" s="14">
        <v>22746261.798263993</v>
      </c>
      <c r="G9157" s="13">
        <v>0.16988271964186741</v>
      </c>
      <c r="H9157" s="12">
        <v>0</v>
      </c>
      <c r="I9157" s="12">
        <v>0</v>
      </c>
      <c r="J9157" t="s">
        <v>26</v>
      </c>
      <c r="K9157" s="14">
        <v>605661.43390000041</v>
      </c>
      <c r="L9157" s="14">
        <v>3864196.8159749992</v>
      </c>
      <c r="M9157" s="13">
        <v>0.15673669399967721</v>
      </c>
      <c r="N9157" s="12">
        <v>0</v>
      </c>
      <c r="O9157" s="2">
        <f>DATE(LEFT(ALT[[#This Row],[DATEMTH]],4),RIGHT(ALT[[#This Row],[DATEMTH]],2),1)</f>
        <v>45017</v>
      </c>
      <c r="P9157" t="str">
        <f>IF(AND(ALT[[#This Row],[DATE]]&gt;=DATE(2023,6,1),ALT[[#This Row],[DATE]]&lt;=DATE(2024,5,31)),"Y","N")</f>
        <v>N</v>
      </c>
      <c r="Q9157" t="str">
        <f>LEFT(ALT[[#This Row],[DATEMTH]],4)</f>
        <v>2023</v>
      </c>
    </row>
    <row r="9158" spans="1:17" x14ac:dyDescent="0.25">
      <c r="A9158" t="s">
        <v>89</v>
      </c>
      <c r="B9158" t="s">
        <v>110</v>
      </c>
      <c r="C9158" t="s">
        <v>18</v>
      </c>
      <c r="D9158" t="s">
        <v>23</v>
      </c>
      <c r="E9158" s="14">
        <v>8864882.2798219975</v>
      </c>
      <c r="F9158" s="14">
        <v>22746261.798263993</v>
      </c>
      <c r="G9158" s="13">
        <v>0.38972919411745144</v>
      </c>
      <c r="H9158" s="12">
        <v>0</v>
      </c>
      <c r="I9158" s="12">
        <v>0</v>
      </c>
      <c r="J9158" t="s">
        <v>25</v>
      </c>
      <c r="K9158" s="14">
        <v>1144472.8093710004</v>
      </c>
      <c r="L9158" s="14">
        <v>8864882.2798220068</v>
      </c>
      <c r="M9158" s="13">
        <v>0.12910186207165061</v>
      </c>
      <c r="N9158" s="12">
        <v>0</v>
      </c>
      <c r="O9158" s="2">
        <f>DATE(LEFT(ALT[[#This Row],[DATEMTH]],4),RIGHT(ALT[[#This Row],[DATEMTH]],2),1)</f>
        <v>45017</v>
      </c>
      <c r="P9158" t="str">
        <f>IF(AND(ALT[[#This Row],[DATE]]&gt;=DATE(2023,6,1),ALT[[#This Row],[DATE]]&lt;=DATE(2024,5,31)),"Y","N")</f>
        <v>N</v>
      </c>
      <c r="Q9158" t="str">
        <f>LEFT(ALT[[#This Row],[DATEMTH]],4)</f>
        <v>2023</v>
      </c>
    </row>
    <row r="9159" spans="1:17" x14ac:dyDescent="0.25">
      <c r="A9159" t="s">
        <v>89</v>
      </c>
      <c r="B9159" t="s">
        <v>110</v>
      </c>
      <c r="C9159" t="s">
        <v>18</v>
      </c>
      <c r="D9159" t="s">
        <v>23</v>
      </c>
      <c r="E9159" s="14">
        <v>8864882.2798219975</v>
      </c>
      <c r="F9159" s="14">
        <v>22746261.798263993</v>
      </c>
      <c r="G9159" s="13">
        <v>0.38972919411745144</v>
      </c>
      <c r="H9159" s="12">
        <v>0</v>
      </c>
      <c r="I9159" s="12">
        <v>0</v>
      </c>
      <c r="J9159" t="s">
        <v>24</v>
      </c>
      <c r="K9159" s="14">
        <v>2181683.2588999984</v>
      </c>
      <c r="L9159" s="14">
        <v>8864882.2798220068</v>
      </c>
      <c r="M9159" s="13">
        <v>0.24610403049185253</v>
      </c>
      <c r="N9159" s="12">
        <v>0</v>
      </c>
      <c r="O9159" s="2">
        <f>DATE(LEFT(ALT[[#This Row],[DATEMTH]],4),RIGHT(ALT[[#This Row],[DATEMTH]],2),1)</f>
        <v>45017</v>
      </c>
      <c r="P9159" t="str">
        <f>IF(AND(ALT[[#This Row],[DATE]]&gt;=DATE(2023,6,1),ALT[[#This Row],[DATE]]&lt;=DATE(2024,5,31)),"Y","N")</f>
        <v>N</v>
      </c>
      <c r="Q9159" t="str">
        <f>LEFT(ALT[[#This Row],[DATEMTH]],4)</f>
        <v>2023</v>
      </c>
    </row>
    <row r="9160" spans="1:17" x14ac:dyDescent="0.25">
      <c r="A9160" t="s">
        <v>89</v>
      </c>
      <c r="B9160" t="s">
        <v>110</v>
      </c>
      <c r="C9160" t="s">
        <v>18</v>
      </c>
      <c r="D9160" t="s">
        <v>23</v>
      </c>
      <c r="E9160" s="14">
        <v>8864882.2798219975</v>
      </c>
      <c r="F9160" s="14">
        <v>22746261.798263993</v>
      </c>
      <c r="G9160" s="13">
        <v>0.38972919411745144</v>
      </c>
      <c r="H9160" s="12">
        <v>0</v>
      </c>
      <c r="I9160" s="12">
        <v>0</v>
      </c>
      <c r="J9160" t="s">
        <v>16</v>
      </c>
      <c r="K9160" s="14">
        <v>3086636.6595620038</v>
      </c>
      <c r="L9160" s="14">
        <v>8864882.2798220068</v>
      </c>
      <c r="M9160" s="13">
        <v>0.34818698795219405</v>
      </c>
      <c r="N9160" s="12">
        <v>0</v>
      </c>
      <c r="O9160" s="2">
        <f>DATE(LEFT(ALT[[#This Row],[DATEMTH]],4),RIGHT(ALT[[#This Row],[DATEMTH]],2),1)</f>
        <v>45017</v>
      </c>
      <c r="P9160" t="str">
        <f>IF(AND(ALT[[#This Row],[DATE]]&gt;=DATE(2023,6,1),ALT[[#This Row],[DATE]]&lt;=DATE(2024,5,31)),"Y","N")</f>
        <v>N</v>
      </c>
      <c r="Q9160" t="str">
        <f>LEFT(ALT[[#This Row],[DATEMTH]],4)</f>
        <v>2023</v>
      </c>
    </row>
    <row r="9161" spans="1:17" x14ac:dyDescent="0.25">
      <c r="A9161" t="s">
        <v>89</v>
      </c>
      <c r="B9161" t="s">
        <v>110</v>
      </c>
      <c r="C9161" t="s">
        <v>18</v>
      </c>
      <c r="D9161" t="s">
        <v>23</v>
      </c>
      <c r="E9161" s="14">
        <v>8864882.2798219975</v>
      </c>
      <c r="F9161" s="14">
        <v>22746261.798263993</v>
      </c>
      <c r="G9161" s="13">
        <v>0.38972919411745144</v>
      </c>
      <c r="H9161" s="12">
        <v>0</v>
      </c>
      <c r="I9161" s="12">
        <v>0</v>
      </c>
      <c r="J9161" t="s">
        <v>26</v>
      </c>
      <c r="K9161" s="14">
        <v>2452089.5519890045</v>
      </c>
      <c r="L9161" s="14">
        <v>8864882.2798220068</v>
      </c>
      <c r="M9161" s="13">
        <v>0.27660711948430278</v>
      </c>
      <c r="N9161" s="12">
        <v>0</v>
      </c>
      <c r="O9161" s="2">
        <f>DATE(LEFT(ALT[[#This Row],[DATEMTH]],4),RIGHT(ALT[[#This Row],[DATEMTH]],2),1)</f>
        <v>45017</v>
      </c>
      <c r="P9161" t="str">
        <f>IF(AND(ALT[[#This Row],[DATE]]&gt;=DATE(2023,6,1),ALT[[#This Row],[DATE]]&lt;=DATE(2024,5,31)),"Y","N")</f>
        <v>N</v>
      </c>
      <c r="Q9161" t="str">
        <f>LEFT(ALT[[#This Row],[DATEMTH]],4)</f>
        <v>2023</v>
      </c>
    </row>
    <row r="9162" spans="1:17" x14ac:dyDescent="0.25">
      <c r="A9162" t="s">
        <v>89</v>
      </c>
      <c r="B9162" t="s">
        <v>110</v>
      </c>
      <c r="C9162" t="s">
        <v>19</v>
      </c>
      <c r="D9162" t="s">
        <v>23</v>
      </c>
      <c r="E9162" s="14">
        <v>5631969.3900680011</v>
      </c>
      <c r="F9162" s="14">
        <v>22746261.798263993</v>
      </c>
      <c r="G9162" s="13">
        <v>0.24759977881279097</v>
      </c>
      <c r="H9162" s="12">
        <v>0</v>
      </c>
      <c r="I9162" s="12">
        <v>0</v>
      </c>
      <c r="J9162" t="s">
        <v>25</v>
      </c>
      <c r="K9162" s="14">
        <v>3787928.8230839991</v>
      </c>
      <c r="L9162" s="14">
        <v>5631969.3900680002</v>
      </c>
      <c r="M9162" s="13">
        <v>0.67257624477931754</v>
      </c>
      <c r="N9162" s="12">
        <v>0</v>
      </c>
      <c r="O9162" s="2">
        <f>DATE(LEFT(ALT[[#This Row],[DATEMTH]],4),RIGHT(ALT[[#This Row],[DATEMTH]],2),1)</f>
        <v>45017</v>
      </c>
      <c r="P9162" t="str">
        <f>IF(AND(ALT[[#This Row],[DATE]]&gt;=DATE(2023,6,1),ALT[[#This Row],[DATE]]&lt;=DATE(2024,5,31)),"Y","N")</f>
        <v>N</v>
      </c>
      <c r="Q9162" t="str">
        <f>LEFT(ALT[[#This Row],[DATEMTH]],4)</f>
        <v>2023</v>
      </c>
    </row>
    <row r="9163" spans="1:17" x14ac:dyDescent="0.25">
      <c r="A9163" t="s">
        <v>89</v>
      </c>
      <c r="B9163" t="s">
        <v>110</v>
      </c>
      <c r="C9163" t="s">
        <v>19</v>
      </c>
      <c r="D9163" t="s">
        <v>23</v>
      </c>
      <c r="E9163" s="14">
        <v>5631969.3900680011</v>
      </c>
      <c r="F9163" s="14">
        <v>22746261.798263993</v>
      </c>
      <c r="G9163" s="13">
        <v>0.24759977881279097</v>
      </c>
      <c r="H9163" s="12">
        <v>0</v>
      </c>
      <c r="I9163" s="12">
        <v>0</v>
      </c>
      <c r="J9163" t="s">
        <v>24</v>
      </c>
      <c r="K9163" s="14">
        <v>1540906.9923910012</v>
      </c>
      <c r="L9163" s="14">
        <v>5631969.3900680002</v>
      </c>
      <c r="M9163" s="13">
        <v>0.27360002969980568</v>
      </c>
      <c r="N9163" s="12">
        <v>0</v>
      </c>
      <c r="O9163" s="2">
        <f>DATE(LEFT(ALT[[#This Row],[DATEMTH]],4),RIGHT(ALT[[#This Row],[DATEMTH]],2),1)</f>
        <v>45017</v>
      </c>
      <c r="P9163" t="str">
        <f>IF(AND(ALT[[#This Row],[DATE]]&gt;=DATE(2023,6,1),ALT[[#This Row],[DATE]]&lt;=DATE(2024,5,31)),"Y","N")</f>
        <v>N</v>
      </c>
      <c r="Q9163" t="str">
        <f>LEFT(ALT[[#This Row],[DATEMTH]],4)</f>
        <v>2023</v>
      </c>
    </row>
    <row r="9164" spans="1:17" x14ac:dyDescent="0.25">
      <c r="A9164" t="s">
        <v>89</v>
      </c>
      <c r="B9164" t="s">
        <v>110</v>
      </c>
      <c r="C9164" t="s">
        <v>19</v>
      </c>
      <c r="D9164" t="s">
        <v>23</v>
      </c>
      <c r="E9164" s="14">
        <v>5631969.3900680011</v>
      </c>
      <c r="F9164" s="14">
        <v>22746261.798263993</v>
      </c>
      <c r="G9164" s="13">
        <v>0.24759977881279097</v>
      </c>
      <c r="H9164" s="12">
        <v>0</v>
      </c>
      <c r="I9164" s="12">
        <v>0</v>
      </c>
      <c r="J9164" t="s">
        <v>16</v>
      </c>
      <c r="K9164" s="14">
        <v>297.64538600000009</v>
      </c>
      <c r="L9164" s="14">
        <v>5631969.3900680002</v>
      </c>
      <c r="M9164" s="13">
        <v>5.2849254920472205E-5</v>
      </c>
      <c r="N9164" s="12">
        <v>0</v>
      </c>
      <c r="O9164" s="2">
        <f>DATE(LEFT(ALT[[#This Row],[DATEMTH]],4),RIGHT(ALT[[#This Row],[DATEMTH]],2),1)</f>
        <v>45017</v>
      </c>
      <c r="P9164" t="str">
        <f>IF(AND(ALT[[#This Row],[DATE]]&gt;=DATE(2023,6,1),ALT[[#This Row],[DATE]]&lt;=DATE(2024,5,31)),"Y","N")</f>
        <v>N</v>
      </c>
      <c r="Q9164" t="str">
        <f>LEFT(ALT[[#This Row],[DATEMTH]],4)</f>
        <v>2023</v>
      </c>
    </row>
    <row r="9165" spans="1:17" x14ac:dyDescent="0.25">
      <c r="A9165" t="s">
        <v>89</v>
      </c>
      <c r="B9165" t="s">
        <v>110</v>
      </c>
      <c r="C9165" t="s">
        <v>19</v>
      </c>
      <c r="D9165" t="s">
        <v>23</v>
      </c>
      <c r="E9165" s="14">
        <v>5631969.3900680011</v>
      </c>
      <c r="F9165" s="14">
        <v>22746261.798263993</v>
      </c>
      <c r="G9165" s="13">
        <v>0.24759977881279097</v>
      </c>
      <c r="H9165" s="12">
        <v>0</v>
      </c>
      <c r="I9165" s="12">
        <v>0</v>
      </c>
      <c r="J9165" t="s">
        <v>26</v>
      </c>
      <c r="K9165" s="14">
        <v>302835.92920699966</v>
      </c>
      <c r="L9165" s="14">
        <v>5631969.3900680002</v>
      </c>
      <c r="M9165" s="13">
        <v>5.3770876265956273E-2</v>
      </c>
      <c r="N9165" s="12">
        <v>0</v>
      </c>
      <c r="O9165" s="2">
        <f>DATE(LEFT(ALT[[#This Row],[DATEMTH]],4),RIGHT(ALT[[#This Row],[DATEMTH]],2),1)</f>
        <v>45017</v>
      </c>
      <c r="P9165" t="str">
        <f>IF(AND(ALT[[#This Row],[DATE]]&gt;=DATE(2023,6,1),ALT[[#This Row],[DATE]]&lt;=DATE(2024,5,31)),"Y","N")</f>
        <v>N</v>
      </c>
      <c r="Q9165" t="str">
        <f>LEFT(ALT[[#This Row],[DATEMTH]],4)</f>
        <v>2023</v>
      </c>
    </row>
    <row r="9166" spans="1:17" x14ac:dyDescent="0.25">
      <c r="A9166" t="s">
        <v>89</v>
      </c>
      <c r="B9166" t="s">
        <v>110</v>
      </c>
      <c r="C9166" t="s">
        <v>20</v>
      </c>
      <c r="D9166" t="s">
        <v>23</v>
      </c>
      <c r="E9166" s="14">
        <v>4385213.3123990064</v>
      </c>
      <c r="F9166" s="14">
        <v>22746261.798263993</v>
      </c>
      <c r="G9166" s="13">
        <v>0.19278830742789077</v>
      </c>
      <c r="H9166" s="12">
        <v>0</v>
      </c>
      <c r="I9166" s="12">
        <v>0</v>
      </c>
      <c r="J9166" t="s">
        <v>25</v>
      </c>
      <c r="K9166" s="14">
        <v>692258.97308400017</v>
      </c>
      <c r="L9166" s="14">
        <v>4385213.3123989999</v>
      </c>
      <c r="M9166" s="13">
        <v>0.15786209786572253</v>
      </c>
      <c r="N9166" s="12">
        <v>0</v>
      </c>
      <c r="O9166" s="2">
        <f>DATE(LEFT(ALT[[#This Row],[DATEMTH]],4),RIGHT(ALT[[#This Row],[DATEMTH]],2),1)</f>
        <v>45017</v>
      </c>
      <c r="P9166" t="str">
        <f>IF(AND(ALT[[#This Row],[DATE]]&gt;=DATE(2023,6,1),ALT[[#This Row],[DATE]]&lt;=DATE(2024,5,31)),"Y","N")</f>
        <v>N</v>
      </c>
      <c r="Q9166" t="str">
        <f>LEFT(ALT[[#This Row],[DATEMTH]],4)</f>
        <v>2023</v>
      </c>
    </row>
    <row r="9167" spans="1:17" x14ac:dyDescent="0.25">
      <c r="A9167" t="s">
        <v>89</v>
      </c>
      <c r="B9167" t="s">
        <v>110</v>
      </c>
      <c r="C9167" t="s">
        <v>20</v>
      </c>
      <c r="D9167" t="s">
        <v>23</v>
      </c>
      <c r="E9167" s="14">
        <v>4385213.3123990064</v>
      </c>
      <c r="F9167" s="14">
        <v>22746261.798263993</v>
      </c>
      <c r="G9167" s="13">
        <v>0.19278830742789077</v>
      </c>
      <c r="H9167" s="12">
        <v>0</v>
      </c>
      <c r="I9167" s="12">
        <v>0</v>
      </c>
      <c r="J9167" t="s">
        <v>24</v>
      </c>
      <c r="K9167" s="14">
        <v>1772990.967249</v>
      </c>
      <c r="L9167" s="14">
        <v>4385213.3123989999</v>
      </c>
      <c r="M9167" s="13">
        <v>0.40431122523411694</v>
      </c>
      <c r="N9167" s="12">
        <v>0</v>
      </c>
      <c r="O9167" s="2">
        <f>DATE(LEFT(ALT[[#This Row],[DATEMTH]],4),RIGHT(ALT[[#This Row],[DATEMTH]],2),1)</f>
        <v>45017</v>
      </c>
      <c r="P9167" t="str">
        <f>IF(AND(ALT[[#This Row],[DATE]]&gt;=DATE(2023,6,1),ALT[[#This Row],[DATE]]&lt;=DATE(2024,5,31)),"Y","N")</f>
        <v>N</v>
      </c>
      <c r="Q9167" t="str">
        <f>LEFT(ALT[[#This Row],[DATEMTH]],4)</f>
        <v>2023</v>
      </c>
    </row>
    <row r="9168" spans="1:17" x14ac:dyDescent="0.25">
      <c r="A9168" t="s">
        <v>89</v>
      </c>
      <c r="B9168" t="s">
        <v>110</v>
      </c>
      <c r="C9168" t="s">
        <v>20</v>
      </c>
      <c r="D9168" t="s">
        <v>23</v>
      </c>
      <c r="E9168" s="14">
        <v>4385213.3123990064</v>
      </c>
      <c r="F9168" s="14">
        <v>22746261.798263993</v>
      </c>
      <c r="G9168" s="13">
        <v>0.19278830742789077</v>
      </c>
      <c r="H9168" s="12">
        <v>0</v>
      </c>
      <c r="I9168" s="12">
        <v>0</v>
      </c>
      <c r="J9168" t="s">
        <v>16</v>
      </c>
      <c r="K9168" s="14">
        <v>1673642.2150499998</v>
      </c>
      <c r="L9168" s="14">
        <v>4385213.3123989999</v>
      </c>
      <c r="M9168" s="13">
        <v>0.38165582739563642</v>
      </c>
      <c r="N9168" s="12">
        <v>0</v>
      </c>
      <c r="O9168" s="2">
        <f>DATE(LEFT(ALT[[#This Row],[DATEMTH]],4),RIGHT(ALT[[#This Row],[DATEMTH]],2),1)</f>
        <v>45017</v>
      </c>
      <c r="P9168" t="str">
        <f>IF(AND(ALT[[#This Row],[DATE]]&gt;=DATE(2023,6,1),ALT[[#This Row],[DATE]]&lt;=DATE(2024,5,31)),"Y","N")</f>
        <v>N</v>
      </c>
      <c r="Q9168" t="str">
        <f>LEFT(ALT[[#This Row],[DATEMTH]],4)</f>
        <v>2023</v>
      </c>
    </row>
    <row r="9169" spans="1:17" x14ac:dyDescent="0.25">
      <c r="A9169" t="s">
        <v>89</v>
      </c>
      <c r="B9169" t="s">
        <v>110</v>
      </c>
      <c r="C9169" t="s">
        <v>20</v>
      </c>
      <c r="D9169" t="s">
        <v>23</v>
      </c>
      <c r="E9169" s="14">
        <v>4385213.3123990064</v>
      </c>
      <c r="F9169" s="14">
        <v>22746261.798263993</v>
      </c>
      <c r="G9169" s="13">
        <v>0.19278830742789077</v>
      </c>
      <c r="H9169" s="12">
        <v>0</v>
      </c>
      <c r="I9169" s="12">
        <v>0</v>
      </c>
      <c r="J9169" t="s">
        <v>26</v>
      </c>
      <c r="K9169" s="14">
        <v>246321.15701599987</v>
      </c>
      <c r="L9169" s="14">
        <v>4385213.3123989999</v>
      </c>
      <c r="M9169" s="13">
        <v>5.6170849504524105E-2</v>
      </c>
      <c r="N9169" s="12">
        <v>0</v>
      </c>
      <c r="O9169" s="2">
        <f>DATE(LEFT(ALT[[#This Row],[DATEMTH]],4),RIGHT(ALT[[#This Row],[DATEMTH]],2),1)</f>
        <v>45017</v>
      </c>
      <c r="P9169" t="str">
        <f>IF(AND(ALT[[#This Row],[DATE]]&gt;=DATE(2023,6,1),ALT[[#This Row],[DATE]]&lt;=DATE(2024,5,31)),"Y","N")</f>
        <v>N</v>
      </c>
      <c r="Q9169" t="str">
        <f>LEFT(ALT[[#This Row],[DATEMTH]],4)</f>
        <v>2023</v>
      </c>
    </row>
    <row r="9170" spans="1:17" x14ac:dyDescent="0.25">
      <c r="A9170" t="s">
        <v>89</v>
      </c>
      <c r="B9170" t="s">
        <v>111</v>
      </c>
      <c r="C9170" t="s">
        <v>15</v>
      </c>
      <c r="D9170" t="s">
        <v>22</v>
      </c>
      <c r="E9170" s="14">
        <v>773284.21931100043</v>
      </c>
      <c r="F9170" s="14">
        <v>4556667.2352540027</v>
      </c>
      <c r="G9170" s="13">
        <v>0.16970390405695168</v>
      </c>
      <c r="H9170" s="12">
        <v>-53364634.130000003</v>
      </c>
      <c r="I9170" s="12">
        <v>-9.0561867504318503</v>
      </c>
      <c r="J9170" t="s">
        <v>24</v>
      </c>
      <c r="K9170" s="14">
        <v>308111.51768899983</v>
      </c>
      <c r="L9170" s="14">
        <v>773284.21931099985</v>
      </c>
      <c r="M9170" s="13">
        <v>0.3984453710480847</v>
      </c>
      <c r="N9170" s="12">
        <v>-3.6083956900565668</v>
      </c>
      <c r="O9170" s="2">
        <f>DATE(LEFT(ALT[[#This Row],[DATEMTH]],4),RIGHT(ALT[[#This Row],[DATEMTH]],2),1)</f>
        <v>45017</v>
      </c>
      <c r="P9170" t="str">
        <f>IF(AND(ALT[[#This Row],[DATE]]&gt;=DATE(2023,6,1),ALT[[#This Row],[DATE]]&lt;=DATE(2024,5,31)),"Y","N")</f>
        <v>N</v>
      </c>
      <c r="Q9170" t="str">
        <f>LEFT(ALT[[#This Row],[DATEMTH]],4)</f>
        <v>2023</v>
      </c>
    </row>
    <row r="9171" spans="1:17" x14ac:dyDescent="0.25">
      <c r="A9171" t="s">
        <v>89</v>
      </c>
      <c r="B9171" t="s">
        <v>111</v>
      </c>
      <c r="C9171" t="s">
        <v>15</v>
      </c>
      <c r="D9171" t="s">
        <v>22</v>
      </c>
      <c r="E9171" s="14">
        <v>773284.21931100043</v>
      </c>
      <c r="F9171" s="14">
        <v>4556667.2352540027</v>
      </c>
      <c r="G9171" s="13">
        <v>0.16970390405695168</v>
      </c>
      <c r="H9171" s="12">
        <v>-53364634.130000003</v>
      </c>
      <c r="I9171" s="12">
        <v>-9.0561867504318503</v>
      </c>
      <c r="J9171" t="s">
        <v>26</v>
      </c>
      <c r="K9171" s="14">
        <v>112488.56022200006</v>
      </c>
      <c r="L9171" s="14">
        <v>773284.21931099985</v>
      </c>
      <c r="M9171" s="13">
        <v>0.1454685837533681</v>
      </c>
      <c r="N9171" s="12">
        <v>-1.3173906607913382</v>
      </c>
      <c r="O9171" s="2">
        <f>DATE(LEFT(ALT[[#This Row],[DATEMTH]],4),RIGHT(ALT[[#This Row],[DATEMTH]],2),1)</f>
        <v>45017</v>
      </c>
      <c r="P9171" t="str">
        <f>IF(AND(ALT[[#This Row],[DATE]]&gt;=DATE(2023,6,1),ALT[[#This Row],[DATE]]&lt;=DATE(2024,5,31)),"Y","N")</f>
        <v>N</v>
      </c>
      <c r="Q9171" t="str">
        <f>LEFT(ALT[[#This Row],[DATEMTH]],4)</f>
        <v>2023</v>
      </c>
    </row>
    <row r="9172" spans="1:17" x14ac:dyDescent="0.25">
      <c r="A9172" t="s">
        <v>89</v>
      </c>
      <c r="B9172" t="s">
        <v>111</v>
      </c>
      <c r="C9172" t="s">
        <v>15</v>
      </c>
      <c r="D9172" t="s">
        <v>22</v>
      </c>
      <c r="E9172" s="14">
        <v>773284.21931100043</v>
      </c>
      <c r="F9172" s="14">
        <v>4556667.2352540027</v>
      </c>
      <c r="G9172" s="13">
        <v>0.16970390405695168</v>
      </c>
      <c r="H9172" s="12">
        <v>-53364634.130000003</v>
      </c>
      <c r="I9172" s="12">
        <v>-9.0561867504318503</v>
      </c>
      <c r="J9172" t="s">
        <v>25</v>
      </c>
      <c r="K9172" s="14">
        <v>112808.256597</v>
      </c>
      <c r="L9172" s="14">
        <v>773284.21931099985</v>
      </c>
      <c r="M9172" s="13">
        <v>0.14588201049481228</v>
      </c>
      <c r="N9172" s="12">
        <v>-1.3211347305694792</v>
      </c>
      <c r="O9172" s="2">
        <f>DATE(LEFT(ALT[[#This Row],[DATEMTH]],4),RIGHT(ALT[[#This Row],[DATEMTH]],2),1)</f>
        <v>45017</v>
      </c>
      <c r="P9172" t="str">
        <f>IF(AND(ALT[[#This Row],[DATE]]&gt;=DATE(2023,6,1),ALT[[#This Row],[DATE]]&lt;=DATE(2024,5,31)),"Y","N")</f>
        <v>N</v>
      </c>
      <c r="Q9172" t="str">
        <f>LEFT(ALT[[#This Row],[DATEMTH]],4)</f>
        <v>2023</v>
      </c>
    </row>
    <row r="9173" spans="1:17" x14ac:dyDescent="0.25">
      <c r="A9173" t="s">
        <v>89</v>
      </c>
      <c r="B9173" t="s">
        <v>111</v>
      </c>
      <c r="C9173" t="s">
        <v>15</v>
      </c>
      <c r="D9173" t="s">
        <v>22</v>
      </c>
      <c r="E9173" s="14">
        <v>773284.21931100043</v>
      </c>
      <c r="F9173" s="14">
        <v>4556667.2352540027</v>
      </c>
      <c r="G9173" s="13">
        <v>0.16970390405695168</v>
      </c>
      <c r="H9173" s="12">
        <v>-53364634.130000003</v>
      </c>
      <c r="I9173" s="12">
        <v>-9.0561867504318503</v>
      </c>
      <c r="J9173" t="s">
        <v>16</v>
      </c>
      <c r="K9173" s="14">
        <v>239875.88480299999</v>
      </c>
      <c r="L9173" s="14">
        <v>773284.21931099985</v>
      </c>
      <c r="M9173" s="13">
        <v>0.31020403470373498</v>
      </c>
      <c r="N9173" s="12">
        <v>-2.8092656690144664</v>
      </c>
      <c r="O9173" s="2">
        <f>DATE(LEFT(ALT[[#This Row],[DATEMTH]],4),RIGHT(ALT[[#This Row],[DATEMTH]],2),1)</f>
        <v>45017</v>
      </c>
      <c r="P9173" t="str">
        <f>IF(AND(ALT[[#This Row],[DATE]]&gt;=DATE(2023,6,1),ALT[[#This Row],[DATE]]&lt;=DATE(2024,5,31)),"Y","N")</f>
        <v>N</v>
      </c>
      <c r="Q9173" t="str">
        <f>LEFT(ALT[[#This Row],[DATEMTH]],4)</f>
        <v>2023</v>
      </c>
    </row>
    <row r="9174" spans="1:17" x14ac:dyDescent="0.25">
      <c r="A9174" t="s">
        <v>89</v>
      </c>
      <c r="B9174" t="s">
        <v>111</v>
      </c>
      <c r="C9174" t="s">
        <v>18</v>
      </c>
      <c r="D9174" t="s">
        <v>22</v>
      </c>
      <c r="E9174" s="14">
        <v>1593072.6820420008</v>
      </c>
      <c r="F9174" s="14">
        <v>4556667.2352540027</v>
      </c>
      <c r="G9174" s="13">
        <v>0.34961356618642747</v>
      </c>
      <c r="H9174" s="12">
        <v>-53364634.130000003</v>
      </c>
      <c r="I9174" s="12">
        <v>-18.657000046423242</v>
      </c>
      <c r="J9174" t="s">
        <v>25</v>
      </c>
      <c r="K9174" s="14">
        <v>198862.18824200009</v>
      </c>
      <c r="L9174" s="14">
        <v>1593072.6820420003</v>
      </c>
      <c r="M9174" s="13">
        <v>0.12482932541853556</v>
      </c>
      <c r="N9174" s="12">
        <v>-2.3289407301286</v>
      </c>
      <c r="O9174" s="2">
        <f>DATE(LEFT(ALT[[#This Row],[DATEMTH]],4),RIGHT(ALT[[#This Row],[DATEMTH]],2),1)</f>
        <v>45017</v>
      </c>
      <c r="P9174" t="str">
        <f>IF(AND(ALT[[#This Row],[DATE]]&gt;=DATE(2023,6,1),ALT[[#This Row],[DATE]]&lt;=DATE(2024,5,31)),"Y","N")</f>
        <v>N</v>
      </c>
      <c r="Q9174" t="str">
        <f>LEFT(ALT[[#This Row],[DATEMTH]],4)</f>
        <v>2023</v>
      </c>
    </row>
    <row r="9175" spans="1:17" x14ac:dyDescent="0.25">
      <c r="A9175" t="s">
        <v>89</v>
      </c>
      <c r="B9175" t="s">
        <v>111</v>
      </c>
      <c r="C9175" t="s">
        <v>18</v>
      </c>
      <c r="D9175" t="s">
        <v>22</v>
      </c>
      <c r="E9175" s="14">
        <v>1593072.6820420008</v>
      </c>
      <c r="F9175" s="14">
        <v>4556667.2352540027</v>
      </c>
      <c r="G9175" s="13">
        <v>0.34961356618642747</v>
      </c>
      <c r="H9175" s="12">
        <v>-53364634.130000003</v>
      </c>
      <c r="I9175" s="12">
        <v>-18.657000046423242</v>
      </c>
      <c r="J9175" t="s">
        <v>24</v>
      </c>
      <c r="K9175" s="14">
        <v>401981.82306700008</v>
      </c>
      <c r="L9175" s="14">
        <v>1593072.6820420003</v>
      </c>
      <c r="M9175" s="13">
        <v>0.25233112562807858</v>
      </c>
      <c r="N9175" s="12">
        <v>-4.7077418225570913</v>
      </c>
      <c r="O9175" s="2">
        <f>DATE(LEFT(ALT[[#This Row],[DATEMTH]],4),RIGHT(ALT[[#This Row],[DATEMTH]],2),1)</f>
        <v>45017</v>
      </c>
      <c r="P9175" t="str">
        <f>IF(AND(ALT[[#This Row],[DATE]]&gt;=DATE(2023,6,1),ALT[[#This Row],[DATE]]&lt;=DATE(2024,5,31)),"Y","N")</f>
        <v>N</v>
      </c>
      <c r="Q9175" t="str">
        <f>LEFT(ALT[[#This Row],[DATEMTH]],4)</f>
        <v>2023</v>
      </c>
    </row>
    <row r="9176" spans="1:17" x14ac:dyDescent="0.25">
      <c r="A9176" t="s">
        <v>89</v>
      </c>
      <c r="B9176" t="s">
        <v>111</v>
      </c>
      <c r="C9176" t="s">
        <v>18</v>
      </c>
      <c r="D9176" t="s">
        <v>22</v>
      </c>
      <c r="E9176" s="14">
        <v>1593072.6820420008</v>
      </c>
      <c r="F9176" s="14">
        <v>4556667.2352540027</v>
      </c>
      <c r="G9176" s="13">
        <v>0.34961356618642747</v>
      </c>
      <c r="H9176" s="12">
        <v>-53364634.130000003</v>
      </c>
      <c r="I9176" s="12">
        <v>-18.657000046423242</v>
      </c>
      <c r="J9176" t="s">
        <v>16</v>
      </c>
      <c r="K9176" s="14">
        <v>560201.40900100011</v>
      </c>
      <c r="L9176" s="14">
        <v>1593072.6820420003</v>
      </c>
      <c r="M9176" s="13">
        <v>0.35164836816041189</v>
      </c>
      <c r="N9176" s="12">
        <v>-6.5607036210934622</v>
      </c>
      <c r="O9176" s="2">
        <f>DATE(LEFT(ALT[[#This Row],[DATEMTH]],4),RIGHT(ALT[[#This Row],[DATEMTH]],2),1)</f>
        <v>45017</v>
      </c>
      <c r="P9176" t="str">
        <f>IF(AND(ALT[[#This Row],[DATE]]&gt;=DATE(2023,6,1),ALT[[#This Row],[DATE]]&lt;=DATE(2024,5,31)),"Y","N")</f>
        <v>N</v>
      </c>
      <c r="Q9176" t="str">
        <f>LEFT(ALT[[#This Row],[DATEMTH]],4)</f>
        <v>2023</v>
      </c>
    </row>
    <row r="9177" spans="1:17" x14ac:dyDescent="0.25">
      <c r="A9177" t="s">
        <v>89</v>
      </c>
      <c r="B9177" t="s">
        <v>111</v>
      </c>
      <c r="C9177" t="s">
        <v>18</v>
      </c>
      <c r="D9177" t="s">
        <v>22</v>
      </c>
      <c r="E9177" s="14">
        <v>1593072.6820420008</v>
      </c>
      <c r="F9177" s="14">
        <v>4556667.2352540027</v>
      </c>
      <c r="G9177" s="13">
        <v>0.34961356618642747</v>
      </c>
      <c r="H9177" s="12">
        <v>-53364634.130000003</v>
      </c>
      <c r="I9177" s="12">
        <v>-18.657000046423242</v>
      </c>
      <c r="J9177" t="s">
        <v>26</v>
      </c>
      <c r="K9177" s="14">
        <v>432027.26173199998</v>
      </c>
      <c r="L9177" s="14">
        <v>1593072.6820420003</v>
      </c>
      <c r="M9177" s="13">
        <v>0.27119118079297394</v>
      </c>
      <c r="N9177" s="12">
        <v>-5.0596138726440882</v>
      </c>
      <c r="O9177" s="2">
        <f>DATE(LEFT(ALT[[#This Row],[DATEMTH]],4),RIGHT(ALT[[#This Row],[DATEMTH]],2),1)</f>
        <v>45017</v>
      </c>
      <c r="P9177" t="str">
        <f>IF(AND(ALT[[#This Row],[DATE]]&gt;=DATE(2023,6,1),ALT[[#This Row],[DATE]]&lt;=DATE(2024,5,31)),"Y","N")</f>
        <v>N</v>
      </c>
      <c r="Q9177" t="str">
        <f>LEFT(ALT[[#This Row],[DATEMTH]],4)</f>
        <v>2023</v>
      </c>
    </row>
    <row r="9178" spans="1:17" x14ac:dyDescent="0.25">
      <c r="A9178" t="s">
        <v>89</v>
      </c>
      <c r="B9178" t="s">
        <v>111</v>
      </c>
      <c r="C9178" t="s">
        <v>19</v>
      </c>
      <c r="D9178" t="s">
        <v>22</v>
      </c>
      <c r="E9178" s="14">
        <v>1173858.9707290002</v>
      </c>
      <c r="F9178" s="14">
        <v>4556667.2352540027</v>
      </c>
      <c r="G9178" s="13">
        <v>0.25761349471541245</v>
      </c>
      <c r="H9178" s="12">
        <v>-53364634.130000003</v>
      </c>
      <c r="I9178" s="12">
        <v>-13.747449892438674</v>
      </c>
      <c r="J9178" t="s">
        <v>24</v>
      </c>
      <c r="K9178" s="14">
        <v>312395.62607600004</v>
      </c>
      <c r="L9178" s="14">
        <v>1173858.9707289999</v>
      </c>
      <c r="M9178" s="13">
        <v>0.26612705091991878</v>
      </c>
      <c r="N9178" s="12">
        <v>-3.658568297544059</v>
      </c>
      <c r="O9178" s="2">
        <f>DATE(LEFT(ALT[[#This Row],[DATEMTH]],4),RIGHT(ALT[[#This Row],[DATEMTH]],2),1)</f>
        <v>45017</v>
      </c>
      <c r="P9178" t="str">
        <f>IF(AND(ALT[[#This Row],[DATE]]&gt;=DATE(2023,6,1),ALT[[#This Row],[DATE]]&lt;=DATE(2024,5,31)),"Y","N")</f>
        <v>N</v>
      </c>
      <c r="Q9178" t="str">
        <f>LEFT(ALT[[#This Row],[DATEMTH]],4)</f>
        <v>2023</v>
      </c>
    </row>
    <row r="9179" spans="1:17" x14ac:dyDescent="0.25">
      <c r="A9179" t="s">
        <v>89</v>
      </c>
      <c r="B9179" t="s">
        <v>111</v>
      </c>
      <c r="C9179" t="s">
        <v>19</v>
      </c>
      <c r="D9179" t="s">
        <v>22</v>
      </c>
      <c r="E9179" s="14">
        <v>1173858.9707290002</v>
      </c>
      <c r="F9179" s="14">
        <v>4556667.2352540027</v>
      </c>
      <c r="G9179" s="13">
        <v>0.25761349471541245</v>
      </c>
      <c r="H9179" s="12">
        <v>-53364634.130000003</v>
      </c>
      <c r="I9179" s="12">
        <v>-13.747449892438674</v>
      </c>
      <c r="J9179" t="s">
        <v>25</v>
      </c>
      <c r="K9179" s="14">
        <v>804837.895502</v>
      </c>
      <c r="L9179" s="14">
        <v>1173858.9707289999</v>
      </c>
      <c r="M9179" s="13">
        <v>0.68563423338850726</v>
      </c>
      <c r="N9179" s="12">
        <v>-9.4257222680491068</v>
      </c>
      <c r="O9179" s="2">
        <f>DATE(LEFT(ALT[[#This Row],[DATEMTH]],4),RIGHT(ALT[[#This Row],[DATEMTH]],2),1)</f>
        <v>45017</v>
      </c>
      <c r="P9179" t="str">
        <f>IF(AND(ALT[[#This Row],[DATE]]&gt;=DATE(2023,6,1),ALT[[#This Row],[DATE]]&lt;=DATE(2024,5,31)),"Y","N")</f>
        <v>N</v>
      </c>
      <c r="Q9179" t="str">
        <f>LEFT(ALT[[#This Row],[DATEMTH]],4)</f>
        <v>2023</v>
      </c>
    </row>
    <row r="9180" spans="1:17" x14ac:dyDescent="0.25">
      <c r="A9180" t="s">
        <v>89</v>
      </c>
      <c r="B9180" t="s">
        <v>111</v>
      </c>
      <c r="C9180" t="s">
        <v>19</v>
      </c>
      <c r="D9180" t="s">
        <v>22</v>
      </c>
      <c r="E9180" s="14">
        <v>1173858.9707290002</v>
      </c>
      <c r="F9180" s="14">
        <v>4556667.2352540027</v>
      </c>
      <c r="G9180" s="13">
        <v>0.25761349471541245</v>
      </c>
      <c r="H9180" s="12">
        <v>-53364634.130000003</v>
      </c>
      <c r="I9180" s="12">
        <v>-13.747449892438674</v>
      </c>
      <c r="J9180" t="s">
        <v>16</v>
      </c>
      <c r="K9180" s="14">
        <v>93.125963999999996</v>
      </c>
      <c r="L9180" s="14">
        <v>1173858.9707289999</v>
      </c>
      <c r="M9180" s="13">
        <v>7.9333179131532396E-5</v>
      </c>
      <c r="N9180" s="12">
        <v>-1.0906289049186031E-3</v>
      </c>
      <c r="O9180" s="2">
        <f>DATE(LEFT(ALT[[#This Row],[DATEMTH]],4),RIGHT(ALT[[#This Row],[DATEMTH]],2),1)</f>
        <v>45017</v>
      </c>
      <c r="P9180" t="str">
        <f>IF(AND(ALT[[#This Row],[DATE]]&gt;=DATE(2023,6,1),ALT[[#This Row],[DATE]]&lt;=DATE(2024,5,31)),"Y","N")</f>
        <v>N</v>
      </c>
      <c r="Q9180" t="str">
        <f>LEFT(ALT[[#This Row],[DATEMTH]],4)</f>
        <v>2023</v>
      </c>
    </row>
    <row r="9181" spans="1:17" x14ac:dyDescent="0.25">
      <c r="A9181" t="s">
        <v>89</v>
      </c>
      <c r="B9181" t="s">
        <v>111</v>
      </c>
      <c r="C9181" t="s">
        <v>19</v>
      </c>
      <c r="D9181" t="s">
        <v>22</v>
      </c>
      <c r="E9181" s="14">
        <v>1173858.9707290002</v>
      </c>
      <c r="F9181" s="14">
        <v>4556667.2352540027</v>
      </c>
      <c r="G9181" s="13">
        <v>0.25761349471541245</v>
      </c>
      <c r="H9181" s="12">
        <v>-53364634.130000003</v>
      </c>
      <c r="I9181" s="12">
        <v>-13.747449892438674</v>
      </c>
      <c r="J9181" t="s">
        <v>26</v>
      </c>
      <c r="K9181" s="14">
        <v>56532.323186999987</v>
      </c>
      <c r="L9181" s="14">
        <v>1173858.9707289999</v>
      </c>
      <c r="M9181" s="13">
        <v>4.8159382512442533E-2</v>
      </c>
      <c r="N9181" s="12">
        <v>-0.66206869794059109</v>
      </c>
      <c r="O9181" s="2">
        <f>DATE(LEFT(ALT[[#This Row],[DATEMTH]],4),RIGHT(ALT[[#This Row],[DATEMTH]],2),1)</f>
        <v>45017</v>
      </c>
      <c r="P9181" t="str">
        <f>IF(AND(ALT[[#This Row],[DATE]]&gt;=DATE(2023,6,1),ALT[[#This Row],[DATE]]&lt;=DATE(2024,5,31)),"Y","N")</f>
        <v>N</v>
      </c>
      <c r="Q9181" t="str">
        <f>LEFT(ALT[[#This Row],[DATEMTH]],4)</f>
        <v>2023</v>
      </c>
    </row>
    <row r="9182" spans="1:17" x14ac:dyDescent="0.25">
      <c r="A9182" t="s">
        <v>89</v>
      </c>
      <c r="B9182" t="s">
        <v>111</v>
      </c>
      <c r="C9182" t="s">
        <v>20</v>
      </c>
      <c r="D9182" t="s">
        <v>22</v>
      </c>
      <c r="E9182" s="14">
        <v>1016451.3631720004</v>
      </c>
      <c r="F9182" s="14">
        <v>4556667.2352540027</v>
      </c>
      <c r="G9182" s="13">
        <v>0.22306903504120815</v>
      </c>
      <c r="H9182" s="12">
        <v>-53364634.130000003</v>
      </c>
      <c r="I9182" s="12">
        <v>-11.903997440706224</v>
      </c>
      <c r="J9182" t="s">
        <v>25</v>
      </c>
      <c r="K9182" s="14">
        <v>164514.95175700003</v>
      </c>
      <c r="L9182" s="14">
        <v>1016451.3631720003</v>
      </c>
      <c r="M9182" s="13">
        <v>0.16185226142410258</v>
      </c>
      <c r="N9182" s="12">
        <v>-1.9266889057650318</v>
      </c>
      <c r="O9182" s="2">
        <f>DATE(LEFT(ALT[[#This Row],[DATEMTH]],4),RIGHT(ALT[[#This Row],[DATEMTH]],2),1)</f>
        <v>45017</v>
      </c>
      <c r="P9182" t="str">
        <f>IF(AND(ALT[[#This Row],[DATE]]&gt;=DATE(2023,6,1),ALT[[#This Row],[DATE]]&lt;=DATE(2024,5,31)),"Y","N")</f>
        <v>N</v>
      </c>
      <c r="Q9182" t="str">
        <f>LEFT(ALT[[#This Row],[DATEMTH]],4)</f>
        <v>2023</v>
      </c>
    </row>
    <row r="9183" spans="1:17" x14ac:dyDescent="0.25">
      <c r="A9183" t="s">
        <v>89</v>
      </c>
      <c r="B9183" t="s">
        <v>111</v>
      </c>
      <c r="C9183" t="s">
        <v>20</v>
      </c>
      <c r="D9183" t="s">
        <v>22</v>
      </c>
      <c r="E9183" s="14">
        <v>1016451.3631720004</v>
      </c>
      <c r="F9183" s="14">
        <v>4556667.2352540027</v>
      </c>
      <c r="G9183" s="13">
        <v>0.22306903504120815</v>
      </c>
      <c r="H9183" s="12">
        <v>-53364634.130000003</v>
      </c>
      <c r="I9183" s="12">
        <v>-11.903997440706224</v>
      </c>
      <c r="J9183" t="s">
        <v>24</v>
      </c>
      <c r="K9183" s="14">
        <v>392858.53379399999</v>
      </c>
      <c r="L9183" s="14">
        <v>1016451.3631720003</v>
      </c>
      <c r="M9183" s="13">
        <v>0.38650008060200897</v>
      </c>
      <c r="N9183" s="12">
        <v>-4.6008959703190637</v>
      </c>
      <c r="O9183" s="2">
        <f>DATE(LEFT(ALT[[#This Row],[DATEMTH]],4),RIGHT(ALT[[#This Row],[DATEMTH]],2),1)</f>
        <v>45017</v>
      </c>
      <c r="P9183" t="str">
        <f>IF(AND(ALT[[#This Row],[DATE]]&gt;=DATE(2023,6,1),ALT[[#This Row],[DATE]]&lt;=DATE(2024,5,31)),"Y","N")</f>
        <v>N</v>
      </c>
      <c r="Q9183" t="str">
        <f>LEFT(ALT[[#This Row],[DATEMTH]],4)</f>
        <v>2023</v>
      </c>
    </row>
    <row r="9184" spans="1:17" x14ac:dyDescent="0.25">
      <c r="A9184" t="s">
        <v>89</v>
      </c>
      <c r="B9184" t="s">
        <v>111</v>
      </c>
      <c r="C9184" t="s">
        <v>20</v>
      </c>
      <c r="D9184" t="s">
        <v>22</v>
      </c>
      <c r="E9184" s="14">
        <v>1016451.3631720004</v>
      </c>
      <c r="F9184" s="14">
        <v>4556667.2352540027</v>
      </c>
      <c r="G9184" s="13">
        <v>0.22306903504120815</v>
      </c>
      <c r="H9184" s="12">
        <v>-53364634.130000003</v>
      </c>
      <c r="I9184" s="12">
        <v>-11.903997440706224</v>
      </c>
      <c r="J9184" t="s">
        <v>16</v>
      </c>
      <c r="K9184" s="14">
        <v>403297.19219100015</v>
      </c>
      <c r="L9184" s="14">
        <v>1016451.3631720003</v>
      </c>
      <c r="M9184" s="13">
        <v>0.39676978830786974</v>
      </c>
      <c r="N9184" s="12">
        <v>-4.7231465445664318</v>
      </c>
      <c r="O9184" s="2">
        <f>DATE(LEFT(ALT[[#This Row],[DATEMTH]],4),RIGHT(ALT[[#This Row],[DATEMTH]],2),1)</f>
        <v>45017</v>
      </c>
      <c r="P9184" t="str">
        <f>IF(AND(ALT[[#This Row],[DATE]]&gt;=DATE(2023,6,1),ALT[[#This Row],[DATE]]&lt;=DATE(2024,5,31)),"Y","N")</f>
        <v>N</v>
      </c>
      <c r="Q9184" t="str">
        <f>LEFT(ALT[[#This Row],[DATEMTH]],4)</f>
        <v>2023</v>
      </c>
    </row>
    <row r="9185" spans="1:17" x14ac:dyDescent="0.25">
      <c r="A9185" t="s">
        <v>89</v>
      </c>
      <c r="B9185" t="s">
        <v>111</v>
      </c>
      <c r="C9185" t="s">
        <v>20</v>
      </c>
      <c r="D9185" t="s">
        <v>22</v>
      </c>
      <c r="E9185" s="14">
        <v>1016451.3631720004</v>
      </c>
      <c r="F9185" s="14">
        <v>4556667.2352540027</v>
      </c>
      <c r="G9185" s="13">
        <v>0.22306903504120815</v>
      </c>
      <c r="H9185" s="12">
        <v>-53364634.130000003</v>
      </c>
      <c r="I9185" s="12">
        <v>-11.903997440706224</v>
      </c>
      <c r="J9185" t="s">
        <v>26</v>
      </c>
      <c r="K9185" s="14">
        <v>55780.68543000002</v>
      </c>
      <c r="L9185" s="14">
        <v>1016451.3631720003</v>
      </c>
      <c r="M9185" s="13">
        <v>5.4877869666018653E-2</v>
      </c>
      <c r="N9185" s="12">
        <v>-0.65326602005569578</v>
      </c>
      <c r="O9185" s="2">
        <f>DATE(LEFT(ALT[[#This Row],[DATEMTH]],4),RIGHT(ALT[[#This Row],[DATEMTH]],2),1)</f>
        <v>45017</v>
      </c>
      <c r="P9185" t="str">
        <f>IF(AND(ALT[[#This Row],[DATE]]&gt;=DATE(2023,6,1),ALT[[#This Row],[DATE]]&lt;=DATE(2024,5,31)),"Y","N")</f>
        <v>N</v>
      </c>
      <c r="Q9185" t="str">
        <f>LEFT(ALT[[#This Row],[DATEMTH]],4)</f>
        <v>2023</v>
      </c>
    </row>
    <row r="9186" spans="1:17" x14ac:dyDescent="0.25">
      <c r="A9186" t="s">
        <v>89</v>
      </c>
      <c r="B9186" t="s">
        <v>111</v>
      </c>
      <c r="C9186" t="s">
        <v>15</v>
      </c>
      <c r="D9186" t="s">
        <v>17</v>
      </c>
      <c r="E9186" s="14">
        <v>773284.21931100043</v>
      </c>
      <c r="F9186" s="14">
        <v>4556667.2352540027</v>
      </c>
      <c r="G9186" s="13">
        <v>0.16970390405695168</v>
      </c>
      <c r="H9186" s="12">
        <v>-71886663.019999996</v>
      </c>
      <c r="I9186" s="12">
        <v>-12.199447364120497</v>
      </c>
      <c r="J9186" t="s">
        <v>24</v>
      </c>
      <c r="K9186" s="14">
        <v>308111.51768899983</v>
      </c>
      <c r="L9186" s="14">
        <v>773284.21931099985</v>
      </c>
      <c r="M9186" s="13">
        <v>0.3984453710480847</v>
      </c>
      <c r="N9186" s="12">
        <v>-4.8608133315785702</v>
      </c>
      <c r="O9186" s="2">
        <f>DATE(LEFT(ALT[[#This Row],[DATEMTH]],4),RIGHT(ALT[[#This Row],[DATEMTH]],2),1)</f>
        <v>45017</v>
      </c>
      <c r="P9186" t="str">
        <f>IF(AND(ALT[[#This Row],[DATE]]&gt;=DATE(2023,6,1),ALT[[#This Row],[DATE]]&lt;=DATE(2024,5,31)),"Y","N")</f>
        <v>N</v>
      </c>
      <c r="Q9186" t="str">
        <f>LEFT(ALT[[#This Row],[DATEMTH]],4)</f>
        <v>2023</v>
      </c>
    </row>
    <row r="9187" spans="1:17" x14ac:dyDescent="0.25">
      <c r="A9187" t="s">
        <v>89</v>
      </c>
      <c r="B9187" t="s">
        <v>111</v>
      </c>
      <c r="C9187" t="s">
        <v>15</v>
      </c>
      <c r="D9187" t="s">
        <v>17</v>
      </c>
      <c r="E9187" s="14">
        <v>773284.21931100043</v>
      </c>
      <c r="F9187" s="14">
        <v>4556667.2352540027</v>
      </c>
      <c r="G9187" s="13">
        <v>0.16970390405695168</v>
      </c>
      <c r="H9187" s="12">
        <v>-71886663.019999996</v>
      </c>
      <c r="I9187" s="12">
        <v>-12.199447364120497</v>
      </c>
      <c r="J9187" t="s">
        <v>26</v>
      </c>
      <c r="K9187" s="14">
        <v>112488.56022200006</v>
      </c>
      <c r="L9187" s="14">
        <v>773284.21931099985</v>
      </c>
      <c r="M9187" s="13">
        <v>0.1454685837533681</v>
      </c>
      <c r="N9187" s="12">
        <v>-1.7746363306323683</v>
      </c>
      <c r="O9187" s="2">
        <f>DATE(LEFT(ALT[[#This Row],[DATEMTH]],4),RIGHT(ALT[[#This Row],[DATEMTH]],2),1)</f>
        <v>45017</v>
      </c>
      <c r="P9187" t="str">
        <f>IF(AND(ALT[[#This Row],[DATE]]&gt;=DATE(2023,6,1),ALT[[#This Row],[DATE]]&lt;=DATE(2024,5,31)),"Y","N")</f>
        <v>N</v>
      </c>
      <c r="Q9187" t="str">
        <f>LEFT(ALT[[#This Row],[DATEMTH]],4)</f>
        <v>2023</v>
      </c>
    </row>
    <row r="9188" spans="1:17" x14ac:dyDescent="0.25">
      <c r="A9188" t="s">
        <v>89</v>
      </c>
      <c r="B9188" t="s">
        <v>111</v>
      </c>
      <c r="C9188" t="s">
        <v>15</v>
      </c>
      <c r="D9188" t="s">
        <v>17</v>
      </c>
      <c r="E9188" s="14">
        <v>773284.21931100043</v>
      </c>
      <c r="F9188" s="14">
        <v>4556667.2352540027</v>
      </c>
      <c r="G9188" s="13">
        <v>0.16970390405695168</v>
      </c>
      <c r="H9188" s="12">
        <v>-71886663.019999996</v>
      </c>
      <c r="I9188" s="12">
        <v>-12.199447364120497</v>
      </c>
      <c r="J9188" t="s">
        <v>25</v>
      </c>
      <c r="K9188" s="14">
        <v>112808.256597</v>
      </c>
      <c r="L9188" s="14">
        <v>773284.21931099985</v>
      </c>
      <c r="M9188" s="13">
        <v>0.14588201049481228</v>
      </c>
      <c r="N9188" s="12">
        <v>-1.7796799084035364</v>
      </c>
      <c r="O9188" s="2">
        <f>DATE(LEFT(ALT[[#This Row],[DATEMTH]],4),RIGHT(ALT[[#This Row],[DATEMTH]],2),1)</f>
        <v>45017</v>
      </c>
      <c r="P9188" t="str">
        <f>IF(AND(ALT[[#This Row],[DATE]]&gt;=DATE(2023,6,1),ALT[[#This Row],[DATE]]&lt;=DATE(2024,5,31)),"Y","N")</f>
        <v>N</v>
      </c>
      <c r="Q9188" t="str">
        <f>LEFT(ALT[[#This Row],[DATEMTH]],4)</f>
        <v>2023</v>
      </c>
    </row>
    <row r="9189" spans="1:17" x14ac:dyDescent="0.25">
      <c r="A9189" t="s">
        <v>89</v>
      </c>
      <c r="B9189" t="s">
        <v>111</v>
      </c>
      <c r="C9189" t="s">
        <v>15</v>
      </c>
      <c r="D9189" t="s">
        <v>17</v>
      </c>
      <c r="E9189" s="14">
        <v>773284.21931100043</v>
      </c>
      <c r="F9189" s="14">
        <v>4556667.2352540027</v>
      </c>
      <c r="G9189" s="13">
        <v>0.16970390405695168</v>
      </c>
      <c r="H9189" s="12">
        <v>-71886663.019999996</v>
      </c>
      <c r="I9189" s="12">
        <v>-12.199447364120497</v>
      </c>
      <c r="J9189" t="s">
        <v>16</v>
      </c>
      <c r="K9189" s="14">
        <v>239875.88480299999</v>
      </c>
      <c r="L9189" s="14">
        <v>773284.21931099985</v>
      </c>
      <c r="M9189" s="13">
        <v>0.31020403470373498</v>
      </c>
      <c r="N9189" s="12">
        <v>-3.7843177935060228</v>
      </c>
      <c r="O9189" s="2">
        <f>DATE(LEFT(ALT[[#This Row],[DATEMTH]],4),RIGHT(ALT[[#This Row],[DATEMTH]],2),1)</f>
        <v>45017</v>
      </c>
      <c r="P9189" t="str">
        <f>IF(AND(ALT[[#This Row],[DATE]]&gt;=DATE(2023,6,1),ALT[[#This Row],[DATE]]&lt;=DATE(2024,5,31)),"Y","N")</f>
        <v>N</v>
      </c>
      <c r="Q9189" t="str">
        <f>LEFT(ALT[[#This Row],[DATEMTH]],4)</f>
        <v>2023</v>
      </c>
    </row>
    <row r="9190" spans="1:17" x14ac:dyDescent="0.25">
      <c r="A9190" t="s">
        <v>89</v>
      </c>
      <c r="B9190" t="s">
        <v>111</v>
      </c>
      <c r="C9190" t="s">
        <v>18</v>
      </c>
      <c r="D9190" t="s">
        <v>17</v>
      </c>
      <c r="E9190" s="14">
        <v>1593072.6820420008</v>
      </c>
      <c r="F9190" s="14">
        <v>4556667.2352540027</v>
      </c>
      <c r="G9190" s="13">
        <v>0.34961356618642747</v>
      </c>
      <c r="H9190" s="12">
        <v>-71886663.019999996</v>
      </c>
      <c r="I9190" s="12">
        <v>-25.132552619664178</v>
      </c>
      <c r="J9190" t="s">
        <v>25</v>
      </c>
      <c r="K9190" s="14">
        <v>198862.18824200009</v>
      </c>
      <c r="L9190" s="14">
        <v>1593072.6820420003</v>
      </c>
      <c r="M9190" s="13">
        <v>0.12482932541853556</v>
      </c>
      <c r="N9190" s="12">
        <v>-3.1372795895585281</v>
      </c>
      <c r="O9190" s="2">
        <f>DATE(LEFT(ALT[[#This Row],[DATEMTH]],4),RIGHT(ALT[[#This Row],[DATEMTH]],2),1)</f>
        <v>45017</v>
      </c>
      <c r="P9190" t="str">
        <f>IF(AND(ALT[[#This Row],[DATE]]&gt;=DATE(2023,6,1),ALT[[#This Row],[DATE]]&lt;=DATE(2024,5,31)),"Y","N")</f>
        <v>N</v>
      </c>
      <c r="Q9190" t="str">
        <f>LEFT(ALT[[#This Row],[DATEMTH]],4)</f>
        <v>2023</v>
      </c>
    </row>
    <row r="9191" spans="1:17" x14ac:dyDescent="0.25">
      <c r="A9191" t="s">
        <v>89</v>
      </c>
      <c r="B9191" t="s">
        <v>111</v>
      </c>
      <c r="C9191" t="s">
        <v>18</v>
      </c>
      <c r="D9191" t="s">
        <v>17</v>
      </c>
      <c r="E9191" s="14">
        <v>1593072.6820420008</v>
      </c>
      <c r="F9191" s="14">
        <v>4556667.2352540027</v>
      </c>
      <c r="G9191" s="13">
        <v>0.34961356618642747</v>
      </c>
      <c r="H9191" s="12">
        <v>-71886663.019999996</v>
      </c>
      <c r="I9191" s="12">
        <v>-25.132552619664178</v>
      </c>
      <c r="J9191" t="s">
        <v>24</v>
      </c>
      <c r="K9191" s="14">
        <v>401981.82306700008</v>
      </c>
      <c r="L9191" s="14">
        <v>1593072.6820420003</v>
      </c>
      <c r="M9191" s="13">
        <v>0.25233112562807858</v>
      </c>
      <c r="N9191" s="12">
        <v>-6.3417252924267773</v>
      </c>
      <c r="O9191" s="2">
        <f>DATE(LEFT(ALT[[#This Row],[DATEMTH]],4),RIGHT(ALT[[#This Row],[DATEMTH]],2),1)</f>
        <v>45017</v>
      </c>
      <c r="P9191" t="str">
        <f>IF(AND(ALT[[#This Row],[DATE]]&gt;=DATE(2023,6,1),ALT[[#This Row],[DATE]]&lt;=DATE(2024,5,31)),"Y","N")</f>
        <v>N</v>
      </c>
      <c r="Q9191" t="str">
        <f>LEFT(ALT[[#This Row],[DATEMTH]],4)</f>
        <v>2023</v>
      </c>
    </row>
    <row r="9192" spans="1:17" x14ac:dyDescent="0.25">
      <c r="A9192" t="s">
        <v>89</v>
      </c>
      <c r="B9192" t="s">
        <v>111</v>
      </c>
      <c r="C9192" t="s">
        <v>18</v>
      </c>
      <c r="D9192" t="s">
        <v>17</v>
      </c>
      <c r="E9192" s="14">
        <v>1593072.6820420008</v>
      </c>
      <c r="F9192" s="14">
        <v>4556667.2352540027</v>
      </c>
      <c r="G9192" s="13">
        <v>0.34961356618642747</v>
      </c>
      <c r="H9192" s="12">
        <v>-71886663.019999996</v>
      </c>
      <c r="I9192" s="12">
        <v>-25.132552619664178</v>
      </c>
      <c r="J9192" t="s">
        <v>16</v>
      </c>
      <c r="K9192" s="14">
        <v>560201.40900100011</v>
      </c>
      <c r="L9192" s="14">
        <v>1593072.6820420003</v>
      </c>
      <c r="M9192" s="13">
        <v>0.35164836816041189</v>
      </c>
      <c r="N9192" s="12">
        <v>-8.8378211164105931</v>
      </c>
      <c r="O9192" s="2">
        <f>DATE(LEFT(ALT[[#This Row],[DATEMTH]],4),RIGHT(ALT[[#This Row],[DATEMTH]],2),1)</f>
        <v>45017</v>
      </c>
      <c r="P9192" t="str">
        <f>IF(AND(ALT[[#This Row],[DATE]]&gt;=DATE(2023,6,1),ALT[[#This Row],[DATE]]&lt;=DATE(2024,5,31)),"Y","N")</f>
        <v>N</v>
      </c>
      <c r="Q9192" t="str">
        <f>LEFT(ALT[[#This Row],[DATEMTH]],4)</f>
        <v>2023</v>
      </c>
    </row>
    <row r="9193" spans="1:17" x14ac:dyDescent="0.25">
      <c r="A9193" t="s">
        <v>89</v>
      </c>
      <c r="B9193" t="s">
        <v>111</v>
      </c>
      <c r="C9193" t="s">
        <v>18</v>
      </c>
      <c r="D9193" t="s">
        <v>17</v>
      </c>
      <c r="E9193" s="14">
        <v>1593072.6820420008</v>
      </c>
      <c r="F9193" s="14">
        <v>4556667.2352540027</v>
      </c>
      <c r="G9193" s="13">
        <v>0.34961356618642747</v>
      </c>
      <c r="H9193" s="12">
        <v>-71886663.019999996</v>
      </c>
      <c r="I9193" s="12">
        <v>-25.132552619664178</v>
      </c>
      <c r="J9193" t="s">
        <v>26</v>
      </c>
      <c r="K9193" s="14">
        <v>432027.26173199998</v>
      </c>
      <c r="L9193" s="14">
        <v>1593072.6820420003</v>
      </c>
      <c r="M9193" s="13">
        <v>0.27119118079297394</v>
      </c>
      <c r="N9193" s="12">
        <v>-6.8157266212682792</v>
      </c>
      <c r="O9193" s="2">
        <f>DATE(LEFT(ALT[[#This Row],[DATEMTH]],4),RIGHT(ALT[[#This Row],[DATEMTH]],2),1)</f>
        <v>45017</v>
      </c>
      <c r="P9193" t="str">
        <f>IF(AND(ALT[[#This Row],[DATE]]&gt;=DATE(2023,6,1),ALT[[#This Row],[DATE]]&lt;=DATE(2024,5,31)),"Y","N")</f>
        <v>N</v>
      </c>
      <c r="Q9193" t="str">
        <f>LEFT(ALT[[#This Row],[DATEMTH]],4)</f>
        <v>2023</v>
      </c>
    </row>
    <row r="9194" spans="1:17" x14ac:dyDescent="0.25">
      <c r="A9194" t="s">
        <v>89</v>
      </c>
      <c r="B9194" t="s">
        <v>111</v>
      </c>
      <c r="C9194" t="s">
        <v>19</v>
      </c>
      <c r="D9194" t="s">
        <v>17</v>
      </c>
      <c r="E9194" s="14">
        <v>1173858.9707290002</v>
      </c>
      <c r="F9194" s="14">
        <v>4556667.2352540027</v>
      </c>
      <c r="G9194" s="13">
        <v>0.25761349471541245</v>
      </c>
      <c r="H9194" s="12">
        <v>-71886663.019999996</v>
      </c>
      <c r="I9194" s="12">
        <v>-18.518974484011405</v>
      </c>
      <c r="J9194" t="s">
        <v>24</v>
      </c>
      <c r="K9194" s="14">
        <v>312395.62607600004</v>
      </c>
      <c r="L9194" s="14">
        <v>1173858.9707289999</v>
      </c>
      <c r="M9194" s="13">
        <v>0.26612705091991878</v>
      </c>
      <c r="N9194" s="12">
        <v>-4.9284000654911795</v>
      </c>
      <c r="O9194" s="2">
        <f>DATE(LEFT(ALT[[#This Row],[DATEMTH]],4),RIGHT(ALT[[#This Row],[DATEMTH]],2),1)</f>
        <v>45017</v>
      </c>
      <c r="P9194" t="str">
        <f>IF(AND(ALT[[#This Row],[DATE]]&gt;=DATE(2023,6,1),ALT[[#This Row],[DATE]]&lt;=DATE(2024,5,31)),"Y","N")</f>
        <v>N</v>
      </c>
      <c r="Q9194" t="str">
        <f>LEFT(ALT[[#This Row],[DATEMTH]],4)</f>
        <v>2023</v>
      </c>
    </row>
    <row r="9195" spans="1:17" x14ac:dyDescent="0.25">
      <c r="A9195" t="s">
        <v>89</v>
      </c>
      <c r="B9195" t="s">
        <v>111</v>
      </c>
      <c r="C9195" t="s">
        <v>19</v>
      </c>
      <c r="D9195" t="s">
        <v>17</v>
      </c>
      <c r="E9195" s="14">
        <v>1173858.9707290002</v>
      </c>
      <c r="F9195" s="14">
        <v>4556667.2352540027</v>
      </c>
      <c r="G9195" s="13">
        <v>0.25761349471541245</v>
      </c>
      <c r="H9195" s="12">
        <v>-71886663.019999996</v>
      </c>
      <c r="I9195" s="12">
        <v>-18.518974484011405</v>
      </c>
      <c r="J9195" t="s">
        <v>25</v>
      </c>
      <c r="K9195" s="14">
        <v>804837.895502</v>
      </c>
      <c r="L9195" s="14">
        <v>1173858.9707289999</v>
      </c>
      <c r="M9195" s="13">
        <v>0.68563423338850726</v>
      </c>
      <c r="N9195" s="12">
        <v>-12.697242873486486</v>
      </c>
      <c r="O9195" s="2">
        <f>DATE(LEFT(ALT[[#This Row],[DATEMTH]],4),RIGHT(ALT[[#This Row],[DATEMTH]],2),1)</f>
        <v>45017</v>
      </c>
      <c r="P9195" t="str">
        <f>IF(AND(ALT[[#This Row],[DATE]]&gt;=DATE(2023,6,1),ALT[[#This Row],[DATE]]&lt;=DATE(2024,5,31)),"Y","N")</f>
        <v>N</v>
      </c>
      <c r="Q9195" t="str">
        <f>LEFT(ALT[[#This Row],[DATEMTH]],4)</f>
        <v>2023</v>
      </c>
    </row>
    <row r="9196" spans="1:17" x14ac:dyDescent="0.25">
      <c r="A9196" t="s">
        <v>89</v>
      </c>
      <c r="B9196" t="s">
        <v>111</v>
      </c>
      <c r="C9196" t="s">
        <v>19</v>
      </c>
      <c r="D9196" t="s">
        <v>17</v>
      </c>
      <c r="E9196" s="14">
        <v>1173858.9707290002</v>
      </c>
      <c r="F9196" s="14">
        <v>4556667.2352540027</v>
      </c>
      <c r="G9196" s="13">
        <v>0.25761349471541245</v>
      </c>
      <c r="H9196" s="12">
        <v>-71886663.019999996</v>
      </c>
      <c r="I9196" s="12">
        <v>-18.518974484011405</v>
      </c>
      <c r="J9196" t="s">
        <v>16</v>
      </c>
      <c r="K9196" s="14">
        <v>93.125963999999996</v>
      </c>
      <c r="L9196" s="14">
        <v>1173858.9707289999</v>
      </c>
      <c r="M9196" s="13">
        <v>7.9333179131532396E-5</v>
      </c>
      <c r="N9196" s="12">
        <v>-1.4691691200723546E-3</v>
      </c>
      <c r="O9196" s="2">
        <f>DATE(LEFT(ALT[[#This Row],[DATEMTH]],4),RIGHT(ALT[[#This Row],[DATEMTH]],2),1)</f>
        <v>45017</v>
      </c>
      <c r="P9196" t="str">
        <f>IF(AND(ALT[[#This Row],[DATE]]&gt;=DATE(2023,6,1),ALT[[#This Row],[DATE]]&lt;=DATE(2024,5,31)),"Y","N")</f>
        <v>N</v>
      </c>
      <c r="Q9196" t="str">
        <f>LEFT(ALT[[#This Row],[DATEMTH]],4)</f>
        <v>2023</v>
      </c>
    </row>
    <row r="9197" spans="1:17" x14ac:dyDescent="0.25">
      <c r="A9197" t="s">
        <v>89</v>
      </c>
      <c r="B9197" t="s">
        <v>111</v>
      </c>
      <c r="C9197" t="s">
        <v>19</v>
      </c>
      <c r="D9197" t="s">
        <v>17</v>
      </c>
      <c r="E9197" s="14">
        <v>1173858.9707290002</v>
      </c>
      <c r="F9197" s="14">
        <v>4556667.2352540027</v>
      </c>
      <c r="G9197" s="13">
        <v>0.25761349471541245</v>
      </c>
      <c r="H9197" s="12">
        <v>-71886663.019999996</v>
      </c>
      <c r="I9197" s="12">
        <v>-18.518974484011405</v>
      </c>
      <c r="J9197" t="s">
        <v>26</v>
      </c>
      <c r="K9197" s="14">
        <v>56532.323186999987</v>
      </c>
      <c r="L9197" s="14">
        <v>1173858.9707289999</v>
      </c>
      <c r="M9197" s="13">
        <v>4.8159382512442533E-2</v>
      </c>
      <c r="N9197" s="12">
        <v>-0.89186237591366835</v>
      </c>
      <c r="O9197" s="2">
        <f>DATE(LEFT(ALT[[#This Row],[DATEMTH]],4),RIGHT(ALT[[#This Row],[DATEMTH]],2),1)</f>
        <v>45017</v>
      </c>
      <c r="P9197" t="str">
        <f>IF(AND(ALT[[#This Row],[DATE]]&gt;=DATE(2023,6,1),ALT[[#This Row],[DATE]]&lt;=DATE(2024,5,31)),"Y","N")</f>
        <v>N</v>
      </c>
      <c r="Q9197" t="str">
        <f>LEFT(ALT[[#This Row],[DATEMTH]],4)</f>
        <v>2023</v>
      </c>
    </row>
    <row r="9198" spans="1:17" x14ac:dyDescent="0.25">
      <c r="A9198" t="s">
        <v>89</v>
      </c>
      <c r="B9198" t="s">
        <v>111</v>
      </c>
      <c r="C9198" t="s">
        <v>20</v>
      </c>
      <c r="D9198" t="s">
        <v>17</v>
      </c>
      <c r="E9198" s="14">
        <v>1016451.3631720004</v>
      </c>
      <c r="F9198" s="14">
        <v>4556667.2352540027</v>
      </c>
      <c r="G9198" s="13">
        <v>0.22306903504120815</v>
      </c>
      <c r="H9198" s="12">
        <v>-71886663.019999996</v>
      </c>
      <c r="I9198" s="12">
        <v>-16.035688552203901</v>
      </c>
      <c r="J9198" t="s">
        <v>25</v>
      </c>
      <c r="K9198" s="14">
        <v>164514.95175700003</v>
      </c>
      <c r="L9198" s="14">
        <v>1016451.3631720003</v>
      </c>
      <c r="M9198" s="13">
        <v>0.16185226142410258</v>
      </c>
      <c r="N9198" s="12">
        <v>-2.595412455666795</v>
      </c>
      <c r="O9198" s="2">
        <f>DATE(LEFT(ALT[[#This Row],[DATEMTH]],4),RIGHT(ALT[[#This Row],[DATEMTH]],2),1)</f>
        <v>45017</v>
      </c>
      <c r="P9198" t="str">
        <f>IF(AND(ALT[[#This Row],[DATE]]&gt;=DATE(2023,6,1),ALT[[#This Row],[DATE]]&lt;=DATE(2024,5,31)),"Y","N")</f>
        <v>N</v>
      </c>
      <c r="Q9198" t="str">
        <f>LEFT(ALT[[#This Row],[DATEMTH]],4)</f>
        <v>2023</v>
      </c>
    </row>
    <row r="9199" spans="1:17" x14ac:dyDescent="0.25">
      <c r="A9199" t="s">
        <v>89</v>
      </c>
      <c r="B9199" t="s">
        <v>111</v>
      </c>
      <c r="C9199" t="s">
        <v>20</v>
      </c>
      <c r="D9199" t="s">
        <v>17</v>
      </c>
      <c r="E9199" s="14">
        <v>1016451.3631720004</v>
      </c>
      <c r="F9199" s="14">
        <v>4556667.2352540027</v>
      </c>
      <c r="G9199" s="13">
        <v>0.22306903504120815</v>
      </c>
      <c r="H9199" s="12">
        <v>-71886663.019999996</v>
      </c>
      <c r="I9199" s="12">
        <v>-16.035688552203901</v>
      </c>
      <c r="J9199" t="s">
        <v>24</v>
      </c>
      <c r="K9199" s="14">
        <v>392858.53379399999</v>
      </c>
      <c r="L9199" s="14">
        <v>1016451.3631720003</v>
      </c>
      <c r="M9199" s="13">
        <v>0.38650008060200897</v>
      </c>
      <c r="N9199" s="12">
        <v>-6.1977949179355205</v>
      </c>
      <c r="O9199" s="2">
        <f>DATE(LEFT(ALT[[#This Row],[DATEMTH]],4),RIGHT(ALT[[#This Row],[DATEMTH]],2),1)</f>
        <v>45017</v>
      </c>
      <c r="P9199" t="str">
        <f>IF(AND(ALT[[#This Row],[DATE]]&gt;=DATE(2023,6,1),ALT[[#This Row],[DATE]]&lt;=DATE(2024,5,31)),"Y","N")</f>
        <v>N</v>
      </c>
      <c r="Q9199" t="str">
        <f>LEFT(ALT[[#This Row],[DATEMTH]],4)</f>
        <v>2023</v>
      </c>
    </row>
    <row r="9200" spans="1:17" x14ac:dyDescent="0.25">
      <c r="A9200" t="s">
        <v>89</v>
      </c>
      <c r="B9200" t="s">
        <v>111</v>
      </c>
      <c r="C9200" t="s">
        <v>20</v>
      </c>
      <c r="D9200" t="s">
        <v>17</v>
      </c>
      <c r="E9200" s="14">
        <v>1016451.3631720004</v>
      </c>
      <c r="F9200" s="14">
        <v>4556667.2352540027</v>
      </c>
      <c r="G9200" s="13">
        <v>0.22306903504120815</v>
      </c>
      <c r="H9200" s="12">
        <v>-71886663.019999996</v>
      </c>
      <c r="I9200" s="12">
        <v>-16.035688552203901</v>
      </c>
      <c r="J9200" t="s">
        <v>16</v>
      </c>
      <c r="K9200" s="14">
        <v>403297.19219100015</v>
      </c>
      <c r="L9200" s="14">
        <v>1016451.3631720003</v>
      </c>
      <c r="M9200" s="13">
        <v>0.39676978830786974</v>
      </c>
      <c r="N9200" s="12">
        <v>-6.3624767522288721</v>
      </c>
      <c r="O9200" s="2">
        <f>DATE(LEFT(ALT[[#This Row],[DATEMTH]],4),RIGHT(ALT[[#This Row],[DATEMTH]],2),1)</f>
        <v>45017</v>
      </c>
      <c r="P9200" t="str">
        <f>IF(AND(ALT[[#This Row],[DATE]]&gt;=DATE(2023,6,1),ALT[[#This Row],[DATE]]&lt;=DATE(2024,5,31)),"Y","N")</f>
        <v>N</v>
      </c>
      <c r="Q9200" t="str">
        <f>LEFT(ALT[[#This Row],[DATEMTH]],4)</f>
        <v>2023</v>
      </c>
    </row>
    <row r="9201" spans="1:17" x14ac:dyDescent="0.25">
      <c r="A9201" t="s">
        <v>89</v>
      </c>
      <c r="B9201" t="s">
        <v>111</v>
      </c>
      <c r="C9201" t="s">
        <v>20</v>
      </c>
      <c r="D9201" t="s">
        <v>17</v>
      </c>
      <c r="E9201" s="14">
        <v>1016451.3631720004</v>
      </c>
      <c r="F9201" s="14">
        <v>4556667.2352540027</v>
      </c>
      <c r="G9201" s="13">
        <v>0.22306903504120815</v>
      </c>
      <c r="H9201" s="12">
        <v>-71886663.019999996</v>
      </c>
      <c r="I9201" s="12">
        <v>-16.035688552203901</v>
      </c>
      <c r="J9201" t="s">
        <v>26</v>
      </c>
      <c r="K9201" s="14">
        <v>55780.68543000002</v>
      </c>
      <c r="L9201" s="14">
        <v>1016451.3631720003</v>
      </c>
      <c r="M9201" s="13">
        <v>5.4877869666018653E-2</v>
      </c>
      <c r="N9201" s="12">
        <v>-0.88000442637271303</v>
      </c>
      <c r="O9201" s="2">
        <f>DATE(LEFT(ALT[[#This Row],[DATEMTH]],4),RIGHT(ALT[[#This Row],[DATEMTH]],2),1)</f>
        <v>45017</v>
      </c>
      <c r="P9201" t="str">
        <f>IF(AND(ALT[[#This Row],[DATE]]&gt;=DATE(2023,6,1),ALT[[#This Row],[DATE]]&lt;=DATE(2024,5,31)),"Y","N")</f>
        <v>N</v>
      </c>
      <c r="Q9201" t="str">
        <f>LEFT(ALT[[#This Row],[DATEMTH]],4)</f>
        <v>2023</v>
      </c>
    </row>
    <row r="9202" spans="1:17" x14ac:dyDescent="0.25">
      <c r="A9202" t="s">
        <v>89</v>
      </c>
      <c r="B9202" t="s">
        <v>111</v>
      </c>
      <c r="C9202" t="s">
        <v>15</v>
      </c>
      <c r="D9202" t="s">
        <v>23</v>
      </c>
      <c r="E9202" s="14">
        <v>773284.21931100043</v>
      </c>
      <c r="F9202" s="14">
        <v>4556667.2352540027</v>
      </c>
      <c r="G9202" s="13">
        <v>0.16970390405695168</v>
      </c>
      <c r="H9202" s="12">
        <v>0</v>
      </c>
      <c r="I9202" s="12">
        <v>0</v>
      </c>
      <c r="J9202" t="s">
        <v>24</v>
      </c>
      <c r="K9202" s="14">
        <v>308111.51768899983</v>
      </c>
      <c r="L9202" s="14">
        <v>773284.21931099985</v>
      </c>
      <c r="M9202" s="13">
        <v>0.3984453710480847</v>
      </c>
      <c r="N9202" s="12">
        <v>0</v>
      </c>
      <c r="O9202" s="2">
        <f>DATE(LEFT(ALT[[#This Row],[DATEMTH]],4),RIGHT(ALT[[#This Row],[DATEMTH]],2),1)</f>
        <v>45017</v>
      </c>
      <c r="P9202" t="str">
        <f>IF(AND(ALT[[#This Row],[DATE]]&gt;=DATE(2023,6,1),ALT[[#This Row],[DATE]]&lt;=DATE(2024,5,31)),"Y","N")</f>
        <v>N</v>
      </c>
      <c r="Q9202" t="str">
        <f>LEFT(ALT[[#This Row],[DATEMTH]],4)</f>
        <v>2023</v>
      </c>
    </row>
    <row r="9203" spans="1:17" x14ac:dyDescent="0.25">
      <c r="A9203" t="s">
        <v>89</v>
      </c>
      <c r="B9203" t="s">
        <v>111</v>
      </c>
      <c r="C9203" t="s">
        <v>15</v>
      </c>
      <c r="D9203" t="s">
        <v>23</v>
      </c>
      <c r="E9203" s="14">
        <v>773284.21931100043</v>
      </c>
      <c r="F9203" s="14">
        <v>4556667.2352540027</v>
      </c>
      <c r="G9203" s="13">
        <v>0.16970390405695168</v>
      </c>
      <c r="H9203" s="12">
        <v>0</v>
      </c>
      <c r="I9203" s="12">
        <v>0</v>
      </c>
      <c r="J9203" t="s">
        <v>26</v>
      </c>
      <c r="K9203" s="14">
        <v>112488.56022200006</v>
      </c>
      <c r="L9203" s="14">
        <v>773284.21931099985</v>
      </c>
      <c r="M9203" s="13">
        <v>0.1454685837533681</v>
      </c>
      <c r="N9203" s="12">
        <v>0</v>
      </c>
      <c r="O9203" s="2">
        <f>DATE(LEFT(ALT[[#This Row],[DATEMTH]],4),RIGHT(ALT[[#This Row],[DATEMTH]],2),1)</f>
        <v>45017</v>
      </c>
      <c r="P9203" t="str">
        <f>IF(AND(ALT[[#This Row],[DATE]]&gt;=DATE(2023,6,1),ALT[[#This Row],[DATE]]&lt;=DATE(2024,5,31)),"Y","N")</f>
        <v>N</v>
      </c>
      <c r="Q9203" t="str">
        <f>LEFT(ALT[[#This Row],[DATEMTH]],4)</f>
        <v>2023</v>
      </c>
    </row>
    <row r="9204" spans="1:17" x14ac:dyDescent="0.25">
      <c r="A9204" t="s">
        <v>89</v>
      </c>
      <c r="B9204" t="s">
        <v>111</v>
      </c>
      <c r="C9204" t="s">
        <v>15</v>
      </c>
      <c r="D9204" t="s">
        <v>23</v>
      </c>
      <c r="E9204" s="14">
        <v>773284.21931100043</v>
      </c>
      <c r="F9204" s="14">
        <v>4556667.2352540027</v>
      </c>
      <c r="G9204" s="13">
        <v>0.16970390405695168</v>
      </c>
      <c r="H9204" s="12">
        <v>0</v>
      </c>
      <c r="I9204" s="12">
        <v>0</v>
      </c>
      <c r="J9204" t="s">
        <v>25</v>
      </c>
      <c r="K9204" s="14">
        <v>112808.256597</v>
      </c>
      <c r="L9204" s="14">
        <v>773284.21931099985</v>
      </c>
      <c r="M9204" s="13">
        <v>0.14588201049481228</v>
      </c>
      <c r="N9204" s="12">
        <v>0</v>
      </c>
      <c r="O9204" s="2">
        <f>DATE(LEFT(ALT[[#This Row],[DATEMTH]],4),RIGHT(ALT[[#This Row],[DATEMTH]],2),1)</f>
        <v>45017</v>
      </c>
      <c r="P9204" t="str">
        <f>IF(AND(ALT[[#This Row],[DATE]]&gt;=DATE(2023,6,1),ALT[[#This Row],[DATE]]&lt;=DATE(2024,5,31)),"Y","N")</f>
        <v>N</v>
      </c>
      <c r="Q9204" t="str">
        <f>LEFT(ALT[[#This Row],[DATEMTH]],4)</f>
        <v>2023</v>
      </c>
    </row>
    <row r="9205" spans="1:17" x14ac:dyDescent="0.25">
      <c r="A9205" t="s">
        <v>89</v>
      </c>
      <c r="B9205" t="s">
        <v>111</v>
      </c>
      <c r="C9205" t="s">
        <v>15</v>
      </c>
      <c r="D9205" t="s">
        <v>23</v>
      </c>
      <c r="E9205" s="14">
        <v>773284.21931100043</v>
      </c>
      <c r="F9205" s="14">
        <v>4556667.2352540027</v>
      </c>
      <c r="G9205" s="13">
        <v>0.16970390405695168</v>
      </c>
      <c r="H9205" s="12">
        <v>0</v>
      </c>
      <c r="I9205" s="12">
        <v>0</v>
      </c>
      <c r="J9205" t="s">
        <v>16</v>
      </c>
      <c r="K9205" s="14">
        <v>239875.88480299999</v>
      </c>
      <c r="L9205" s="14">
        <v>773284.21931099985</v>
      </c>
      <c r="M9205" s="13">
        <v>0.31020403470373498</v>
      </c>
      <c r="N9205" s="12">
        <v>0</v>
      </c>
      <c r="O9205" s="2">
        <f>DATE(LEFT(ALT[[#This Row],[DATEMTH]],4),RIGHT(ALT[[#This Row],[DATEMTH]],2),1)</f>
        <v>45017</v>
      </c>
      <c r="P9205" t="str">
        <f>IF(AND(ALT[[#This Row],[DATE]]&gt;=DATE(2023,6,1),ALT[[#This Row],[DATE]]&lt;=DATE(2024,5,31)),"Y","N")</f>
        <v>N</v>
      </c>
      <c r="Q9205" t="str">
        <f>LEFT(ALT[[#This Row],[DATEMTH]],4)</f>
        <v>2023</v>
      </c>
    </row>
    <row r="9206" spans="1:17" x14ac:dyDescent="0.25">
      <c r="A9206" t="s">
        <v>89</v>
      </c>
      <c r="B9206" t="s">
        <v>111</v>
      </c>
      <c r="C9206" t="s">
        <v>18</v>
      </c>
      <c r="D9206" t="s">
        <v>23</v>
      </c>
      <c r="E9206" s="14">
        <v>1593072.6820420008</v>
      </c>
      <c r="F9206" s="14">
        <v>4556667.2352540027</v>
      </c>
      <c r="G9206" s="13">
        <v>0.34961356618642747</v>
      </c>
      <c r="H9206" s="12">
        <v>0</v>
      </c>
      <c r="I9206" s="12">
        <v>0</v>
      </c>
      <c r="J9206" t="s">
        <v>25</v>
      </c>
      <c r="K9206" s="14">
        <v>198862.18824200009</v>
      </c>
      <c r="L9206" s="14">
        <v>1593072.6820420003</v>
      </c>
      <c r="M9206" s="13">
        <v>0.12482932541853556</v>
      </c>
      <c r="N9206" s="12">
        <v>0</v>
      </c>
      <c r="O9206" s="2">
        <f>DATE(LEFT(ALT[[#This Row],[DATEMTH]],4),RIGHT(ALT[[#This Row],[DATEMTH]],2),1)</f>
        <v>45017</v>
      </c>
      <c r="P9206" t="str">
        <f>IF(AND(ALT[[#This Row],[DATE]]&gt;=DATE(2023,6,1),ALT[[#This Row],[DATE]]&lt;=DATE(2024,5,31)),"Y","N")</f>
        <v>N</v>
      </c>
      <c r="Q9206" t="str">
        <f>LEFT(ALT[[#This Row],[DATEMTH]],4)</f>
        <v>2023</v>
      </c>
    </row>
    <row r="9207" spans="1:17" x14ac:dyDescent="0.25">
      <c r="A9207" t="s">
        <v>89</v>
      </c>
      <c r="B9207" t="s">
        <v>111</v>
      </c>
      <c r="C9207" t="s">
        <v>18</v>
      </c>
      <c r="D9207" t="s">
        <v>23</v>
      </c>
      <c r="E9207" s="14">
        <v>1593072.6820420008</v>
      </c>
      <c r="F9207" s="14">
        <v>4556667.2352540027</v>
      </c>
      <c r="G9207" s="13">
        <v>0.34961356618642747</v>
      </c>
      <c r="H9207" s="12">
        <v>0</v>
      </c>
      <c r="I9207" s="12">
        <v>0</v>
      </c>
      <c r="J9207" t="s">
        <v>24</v>
      </c>
      <c r="K9207" s="14">
        <v>401981.82306700008</v>
      </c>
      <c r="L9207" s="14">
        <v>1593072.6820420003</v>
      </c>
      <c r="M9207" s="13">
        <v>0.25233112562807858</v>
      </c>
      <c r="N9207" s="12">
        <v>0</v>
      </c>
      <c r="O9207" s="2">
        <f>DATE(LEFT(ALT[[#This Row],[DATEMTH]],4),RIGHT(ALT[[#This Row],[DATEMTH]],2),1)</f>
        <v>45017</v>
      </c>
      <c r="P9207" t="str">
        <f>IF(AND(ALT[[#This Row],[DATE]]&gt;=DATE(2023,6,1),ALT[[#This Row],[DATE]]&lt;=DATE(2024,5,31)),"Y","N")</f>
        <v>N</v>
      </c>
      <c r="Q9207" t="str">
        <f>LEFT(ALT[[#This Row],[DATEMTH]],4)</f>
        <v>2023</v>
      </c>
    </row>
    <row r="9208" spans="1:17" x14ac:dyDescent="0.25">
      <c r="A9208" t="s">
        <v>89</v>
      </c>
      <c r="B9208" t="s">
        <v>111</v>
      </c>
      <c r="C9208" t="s">
        <v>18</v>
      </c>
      <c r="D9208" t="s">
        <v>23</v>
      </c>
      <c r="E9208" s="14">
        <v>1593072.6820420008</v>
      </c>
      <c r="F9208" s="14">
        <v>4556667.2352540027</v>
      </c>
      <c r="G9208" s="13">
        <v>0.34961356618642747</v>
      </c>
      <c r="H9208" s="12">
        <v>0</v>
      </c>
      <c r="I9208" s="12">
        <v>0</v>
      </c>
      <c r="J9208" t="s">
        <v>16</v>
      </c>
      <c r="K9208" s="14">
        <v>560201.40900100011</v>
      </c>
      <c r="L9208" s="14">
        <v>1593072.6820420003</v>
      </c>
      <c r="M9208" s="13">
        <v>0.35164836816041189</v>
      </c>
      <c r="N9208" s="12">
        <v>0</v>
      </c>
      <c r="O9208" s="2">
        <f>DATE(LEFT(ALT[[#This Row],[DATEMTH]],4),RIGHT(ALT[[#This Row],[DATEMTH]],2),1)</f>
        <v>45017</v>
      </c>
      <c r="P9208" t="str">
        <f>IF(AND(ALT[[#This Row],[DATE]]&gt;=DATE(2023,6,1),ALT[[#This Row],[DATE]]&lt;=DATE(2024,5,31)),"Y","N")</f>
        <v>N</v>
      </c>
      <c r="Q9208" t="str">
        <f>LEFT(ALT[[#This Row],[DATEMTH]],4)</f>
        <v>2023</v>
      </c>
    </row>
    <row r="9209" spans="1:17" x14ac:dyDescent="0.25">
      <c r="A9209" t="s">
        <v>89</v>
      </c>
      <c r="B9209" t="s">
        <v>111</v>
      </c>
      <c r="C9209" t="s">
        <v>18</v>
      </c>
      <c r="D9209" t="s">
        <v>23</v>
      </c>
      <c r="E9209" s="14">
        <v>1593072.6820420008</v>
      </c>
      <c r="F9209" s="14">
        <v>4556667.2352540027</v>
      </c>
      <c r="G9209" s="13">
        <v>0.34961356618642747</v>
      </c>
      <c r="H9209" s="12">
        <v>0</v>
      </c>
      <c r="I9209" s="12">
        <v>0</v>
      </c>
      <c r="J9209" t="s">
        <v>26</v>
      </c>
      <c r="K9209" s="14">
        <v>432027.26173199998</v>
      </c>
      <c r="L9209" s="14">
        <v>1593072.6820420003</v>
      </c>
      <c r="M9209" s="13">
        <v>0.27119118079297394</v>
      </c>
      <c r="N9209" s="12">
        <v>0</v>
      </c>
      <c r="O9209" s="2">
        <f>DATE(LEFT(ALT[[#This Row],[DATEMTH]],4),RIGHT(ALT[[#This Row],[DATEMTH]],2),1)</f>
        <v>45017</v>
      </c>
      <c r="P9209" t="str">
        <f>IF(AND(ALT[[#This Row],[DATE]]&gt;=DATE(2023,6,1),ALT[[#This Row],[DATE]]&lt;=DATE(2024,5,31)),"Y","N")</f>
        <v>N</v>
      </c>
      <c r="Q9209" t="str">
        <f>LEFT(ALT[[#This Row],[DATEMTH]],4)</f>
        <v>2023</v>
      </c>
    </row>
    <row r="9210" spans="1:17" x14ac:dyDescent="0.25">
      <c r="A9210" t="s">
        <v>89</v>
      </c>
      <c r="B9210" t="s">
        <v>111</v>
      </c>
      <c r="C9210" t="s">
        <v>19</v>
      </c>
      <c r="D9210" t="s">
        <v>23</v>
      </c>
      <c r="E9210" s="14">
        <v>1173858.9707290002</v>
      </c>
      <c r="F9210" s="14">
        <v>4556667.2352540027</v>
      </c>
      <c r="G9210" s="13">
        <v>0.25761349471541245</v>
      </c>
      <c r="H9210" s="12">
        <v>0</v>
      </c>
      <c r="I9210" s="12">
        <v>0</v>
      </c>
      <c r="J9210" t="s">
        <v>25</v>
      </c>
      <c r="K9210" s="14">
        <v>804837.895502</v>
      </c>
      <c r="L9210" s="14">
        <v>1173858.9707289999</v>
      </c>
      <c r="M9210" s="13">
        <v>0.68563423338850726</v>
      </c>
      <c r="N9210" s="12">
        <v>0</v>
      </c>
      <c r="O9210" s="2">
        <f>DATE(LEFT(ALT[[#This Row],[DATEMTH]],4),RIGHT(ALT[[#This Row],[DATEMTH]],2),1)</f>
        <v>45017</v>
      </c>
      <c r="P9210" t="str">
        <f>IF(AND(ALT[[#This Row],[DATE]]&gt;=DATE(2023,6,1),ALT[[#This Row],[DATE]]&lt;=DATE(2024,5,31)),"Y","N")</f>
        <v>N</v>
      </c>
      <c r="Q9210" t="str">
        <f>LEFT(ALT[[#This Row],[DATEMTH]],4)</f>
        <v>2023</v>
      </c>
    </row>
    <row r="9211" spans="1:17" x14ac:dyDescent="0.25">
      <c r="A9211" t="s">
        <v>89</v>
      </c>
      <c r="B9211" t="s">
        <v>111</v>
      </c>
      <c r="C9211" t="s">
        <v>19</v>
      </c>
      <c r="D9211" t="s">
        <v>23</v>
      </c>
      <c r="E9211" s="14">
        <v>1173858.9707290002</v>
      </c>
      <c r="F9211" s="14">
        <v>4556667.2352540027</v>
      </c>
      <c r="G9211" s="13">
        <v>0.25761349471541245</v>
      </c>
      <c r="H9211" s="12">
        <v>0</v>
      </c>
      <c r="I9211" s="12">
        <v>0</v>
      </c>
      <c r="J9211" t="s">
        <v>24</v>
      </c>
      <c r="K9211" s="14">
        <v>312395.62607600004</v>
      </c>
      <c r="L9211" s="14">
        <v>1173858.9707289999</v>
      </c>
      <c r="M9211" s="13">
        <v>0.26612705091991878</v>
      </c>
      <c r="N9211" s="12">
        <v>0</v>
      </c>
      <c r="O9211" s="2">
        <f>DATE(LEFT(ALT[[#This Row],[DATEMTH]],4),RIGHT(ALT[[#This Row],[DATEMTH]],2),1)</f>
        <v>45017</v>
      </c>
      <c r="P9211" t="str">
        <f>IF(AND(ALT[[#This Row],[DATE]]&gt;=DATE(2023,6,1),ALT[[#This Row],[DATE]]&lt;=DATE(2024,5,31)),"Y","N")</f>
        <v>N</v>
      </c>
      <c r="Q9211" t="str">
        <f>LEFT(ALT[[#This Row],[DATEMTH]],4)</f>
        <v>2023</v>
      </c>
    </row>
    <row r="9212" spans="1:17" x14ac:dyDescent="0.25">
      <c r="A9212" t="s">
        <v>89</v>
      </c>
      <c r="B9212" t="s">
        <v>111</v>
      </c>
      <c r="C9212" t="s">
        <v>19</v>
      </c>
      <c r="D9212" t="s">
        <v>23</v>
      </c>
      <c r="E9212" s="14">
        <v>1173858.9707290002</v>
      </c>
      <c r="F9212" s="14">
        <v>4556667.2352540027</v>
      </c>
      <c r="G9212" s="13">
        <v>0.25761349471541245</v>
      </c>
      <c r="H9212" s="12">
        <v>0</v>
      </c>
      <c r="I9212" s="12">
        <v>0</v>
      </c>
      <c r="J9212" t="s">
        <v>16</v>
      </c>
      <c r="K9212" s="14">
        <v>93.125963999999996</v>
      </c>
      <c r="L9212" s="14">
        <v>1173858.9707289999</v>
      </c>
      <c r="M9212" s="13">
        <v>7.9333179131532396E-5</v>
      </c>
      <c r="N9212" s="12">
        <v>0</v>
      </c>
      <c r="O9212" s="2">
        <f>DATE(LEFT(ALT[[#This Row],[DATEMTH]],4),RIGHT(ALT[[#This Row],[DATEMTH]],2),1)</f>
        <v>45017</v>
      </c>
      <c r="P9212" t="str">
        <f>IF(AND(ALT[[#This Row],[DATE]]&gt;=DATE(2023,6,1),ALT[[#This Row],[DATE]]&lt;=DATE(2024,5,31)),"Y","N")</f>
        <v>N</v>
      </c>
      <c r="Q9212" t="str">
        <f>LEFT(ALT[[#This Row],[DATEMTH]],4)</f>
        <v>2023</v>
      </c>
    </row>
    <row r="9213" spans="1:17" x14ac:dyDescent="0.25">
      <c r="A9213" t="s">
        <v>89</v>
      </c>
      <c r="B9213" t="s">
        <v>111</v>
      </c>
      <c r="C9213" t="s">
        <v>19</v>
      </c>
      <c r="D9213" t="s">
        <v>23</v>
      </c>
      <c r="E9213" s="14">
        <v>1173858.9707290002</v>
      </c>
      <c r="F9213" s="14">
        <v>4556667.2352540027</v>
      </c>
      <c r="G9213" s="13">
        <v>0.25761349471541245</v>
      </c>
      <c r="H9213" s="12">
        <v>0</v>
      </c>
      <c r="I9213" s="12">
        <v>0</v>
      </c>
      <c r="J9213" t="s">
        <v>26</v>
      </c>
      <c r="K9213" s="14">
        <v>56532.323186999987</v>
      </c>
      <c r="L9213" s="14">
        <v>1173858.9707289999</v>
      </c>
      <c r="M9213" s="13">
        <v>4.8159382512442533E-2</v>
      </c>
      <c r="N9213" s="12">
        <v>0</v>
      </c>
      <c r="O9213" s="2">
        <f>DATE(LEFT(ALT[[#This Row],[DATEMTH]],4),RIGHT(ALT[[#This Row],[DATEMTH]],2),1)</f>
        <v>45017</v>
      </c>
      <c r="P9213" t="str">
        <f>IF(AND(ALT[[#This Row],[DATE]]&gt;=DATE(2023,6,1),ALT[[#This Row],[DATE]]&lt;=DATE(2024,5,31)),"Y","N")</f>
        <v>N</v>
      </c>
      <c r="Q9213" t="str">
        <f>LEFT(ALT[[#This Row],[DATEMTH]],4)</f>
        <v>2023</v>
      </c>
    </row>
    <row r="9214" spans="1:17" x14ac:dyDescent="0.25">
      <c r="A9214" t="s">
        <v>89</v>
      </c>
      <c r="B9214" t="s">
        <v>111</v>
      </c>
      <c r="C9214" t="s">
        <v>20</v>
      </c>
      <c r="D9214" t="s">
        <v>23</v>
      </c>
      <c r="E9214" s="14">
        <v>1016451.3631720004</v>
      </c>
      <c r="F9214" s="14">
        <v>4556667.2352540027</v>
      </c>
      <c r="G9214" s="13">
        <v>0.22306903504120815</v>
      </c>
      <c r="H9214" s="12">
        <v>0</v>
      </c>
      <c r="I9214" s="12">
        <v>0</v>
      </c>
      <c r="J9214" t="s">
        <v>25</v>
      </c>
      <c r="K9214" s="14">
        <v>164514.95175700003</v>
      </c>
      <c r="L9214" s="14">
        <v>1016451.3631720003</v>
      </c>
      <c r="M9214" s="13">
        <v>0.16185226142410258</v>
      </c>
      <c r="N9214" s="12">
        <v>0</v>
      </c>
      <c r="O9214" s="2">
        <f>DATE(LEFT(ALT[[#This Row],[DATEMTH]],4),RIGHT(ALT[[#This Row],[DATEMTH]],2),1)</f>
        <v>45017</v>
      </c>
      <c r="P9214" t="str">
        <f>IF(AND(ALT[[#This Row],[DATE]]&gt;=DATE(2023,6,1),ALT[[#This Row],[DATE]]&lt;=DATE(2024,5,31)),"Y","N")</f>
        <v>N</v>
      </c>
      <c r="Q9214" t="str">
        <f>LEFT(ALT[[#This Row],[DATEMTH]],4)</f>
        <v>2023</v>
      </c>
    </row>
    <row r="9215" spans="1:17" x14ac:dyDescent="0.25">
      <c r="A9215" t="s">
        <v>89</v>
      </c>
      <c r="B9215" t="s">
        <v>111</v>
      </c>
      <c r="C9215" t="s">
        <v>20</v>
      </c>
      <c r="D9215" t="s">
        <v>23</v>
      </c>
      <c r="E9215" s="14">
        <v>1016451.3631720004</v>
      </c>
      <c r="F9215" s="14">
        <v>4556667.2352540027</v>
      </c>
      <c r="G9215" s="13">
        <v>0.22306903504120815</v>
      </c>
      <c r="H9215" s="12">
        <v>0</v>
      </c>
      <c r="I9215" s="12">
        <v>0</v>
      </c>
      <c r="J9215" t="s">
        <v>24</v>
      </c>
      <c r="K9215" s="14">
        <v>392858.53379399999</v>
      </c>
      <c r="L9215" s="14">
        <v>1016451.3631720003</v>
      </c>
      <c r="M9215" s="13">
        <v>0.38650008060200897</v>
      </c>
      <c r="N9215" s="12">
        <v>0</v>
      </c>
      <c r="O9215" s="2">
        <f>DATE(LEFT(ALT[[#This Row],[DATEMTH]],4),RIGHT(ALT[[#This Row],[DATEMTH]],2),1)</f>
        <v>45017</v>
      </c>
      <c r="P9215" t="str">
        <f>IF(AND(ALT[[#This Row],[DATE]]&gt;=DATE(2023,6,1),ALT[[#This Row],[DATE]]&lt;=DATE(2024,5,31)),"Y","N")</f>
        <v>N</v>
      </c>
      <c r="Q9215" t="str">
        <f>LEFT(ALT[[#This Row],[DATEMTH]],4)</f>
        <v>2023</v>
      </c>
    </row>
    <row r="9216" spans="1:17" x14ac:dyDescent="0.25">
      <c r="A9216" t="s">
        <v>89</v>
      </c>
      <c r="B9216" t="s">
        <v>111</v>
      </c>
      <c r="C9216" t="s">
        <v>20</v>
      </c>
      <c r="D9216" t="s">
        <v>23</v>
      </c>
      <c r="E9216" s="14">
        <v>1016451.3631720004</v>
      </c>
      <c r="F9216" s="14">
        <v>4556667.2352540027</v>
      </c>
      <c r="G9216" s="13">
        <v>0.22306903504120815</v>
      </c>
      <c r="H9216" s="12">
        <v>0</v>
      </c>
      <c r="I9216" s="12">
        <v>0</v>
      </c>
      <c r="J9216" t="s">
        <v>16</v>
      </c>
      <c r="K9216" s="14">
        <v>403297.19219100015</v>
      </c>
      <c r="L9216" s="14">
        <v>1016451.3631720003</v>
      </c>
      <c r="M9216" s="13">
        <v>0.39676978830786974</v>
      </c>
      <c r="N9216" s="12">
        <v>0</v>
      </c>
      <c r="O9216" s="2">
        <f>DATE(LEFT(ALT[[#This Row],[DATEMTH]],4),RIGHT(ALT[[#This Row],[DATEMTH]],2),1)</f>
        <v>45017</v>
      </c>
      <c r="P9216" t="str">
        <f>IF(AND(ALT[[#This Row],[DATE]]&gt;=DATE(2023,6,1),ALT[[#This Row],[DATE]]&lt;=DATE(2024,5,31)),"Y","N")</f>
        <v>N</v>
      </c>
      <c r="Q9216" t="str">
        <f>LEFT(ALT[[#This Row],[DATEMTH]],4)</f>
        <v>2023</v>
      </c>
    </row>
    <row r="9217" spans="1:17" x14ac:dyDescent="0.25">
      <c r="A9217" t="s">
        <v>89</v>
      </c>
      <c r="B9217" t="s">
        <v>111</v>
      </c>
      <c r="C9217" t="s">
        <v>20</v>
      </c>
      <c r="D9217" t="s">
        <v>23</v>
      </c>
      <c r="E9217" s="14">
        <v>1016451.3631720004</v>
      </c>
      <c r="F9217" s="14">
        <v>4556667.2352540027</v>
      </c>
      <c r="G9217" s="13">
        <v>0.22306903504120815</v>
      </c>
      <c r="H9217" s="12">
        <v>0</v>
      </c>
      <c r="I9217" s="12">
        <v>0</v>
      </c>
      <c r="J9217" t="s">
        <v>26</v>
      </c>
      <c r="K9217" s="14">
        <v>55780.68543000002</v>
      </c>
      <c r="L9217" s="14">
        <v>1016451.3631720003</v>
      </c>
      <c r="M9217" s="13">
        <v>5.4877869666018653E-2</v>
      </c>
      <c r="N9217" s="12">
        <v>0</v>
      </c>
      <c r="O9217" s="2">
        <f>DATE(LEFT(ALT[[#This Row],[DATEMTH]],4),RIGHT(ALT[[#This Row],[DATEMTH]],2),1)</f>
        <v>45017</v>
      </c>
      <c r="P9217" t="str">
        <f>IF(AND(ALT[[#This Row],[DATE]]&gt;=DATE(2023,6,1),ALT[[#This Row],[DATE]]&lt;=DATE(2024,5,31)),"Y","N")</f>
        <v>N</v>
      </c>
      <c r="Q9217" t="str">
        <f>LEFT(ALT[[#This Row],[DATEMTH]],4)</f>
        <v>2023</v>
      </c>
    </row>
    <row r="9218" spans="1:17" x14ac:dyDescent="0.25">
      <c r="A9218" t="s">
        <v>90</v>
      </c>
      <c r="B9218" t="s">
        <v>14</v>
      </c>
      <c r="C9218" t="s">
        <v>15</v>
      </c>
      <c r="D9218" t="s">
        <v>22</v>
      </c>
      <c r="E9218" s="14">
        <v>10961.128252000002</v>
      </c>
      <c r="F9218" s="14">
        <v>68321.928935999997</v>
      </c>
      <c r="G9218" s="13">
        <v>0.16043353023986998</v>
      </c>
      <c r="H9218" s="12">
        <v>-54328999.270000003</v>
      </c>
      <c r="I9218" s="12">
        <v>-8.7161931472854182</v>
      </c>
      <c r="J9218" t="s">
        <v>26</v>
      </c>
      <c r="K9218" s="14">
        <v>1444.3398920000009</v>
      </c>
      <c r="L9218" s="14">
        <v>10961.128252000002</v>
      </c>
      <c r="M9218" s="13">
        <v>0.13176927217656284</v>
      </c>
      <c r="N9218" s="12">
        <v>-1.1485264271681441</v>
      </c>
      <c r="O9218" s="2">
        <f>DATE(LEFT(ALT[[#This Row],[DATEMTH]],4),RIGHT(ALT[[#This Row],[DATEMTH]],2),1)</f>
        <v>45047</v>
      </c>
      <c r="P9218" t="str">
        <f>IF(AND(ALT[[#This Row],[DATE]]&gt;=DATE(2023,6,1),ALT[[#This Row],[DATE]]&lt;=DATE(2024,5,31)),"Y","N")</f>
        <v>N</v>
      </c>
      <c r="Q9218" t="str">
        <f>LEFT(ALT[[#This Row],[DATEMTH]],4)</f>
        <v>2023</v>
      </c>
    </row>
    <row r="9219" spans="1:17" x14ac:dyDescent="0.25">
      <c r="A9219" t="s">
        <v>90</v>
      </c>
      <c r="B9219" t="s">
        <v>14</v>
      </c>
      <c r="C9219" t="s">
        <v>15</v>
      </c>
      <c r="D9219" t="s">
        <v>22</v>
      </c>
      <c r="E9219" s="14">
        <v>10961.128252000002</v>
      </c>
      <c r="F9219" s="14">
        <v>68321.928935999997</v>
      </c>
      <c r="G9219" s="13">
        <v>0.16043353023986998</v>
      </c>
      <c r="H9219" s="12">
        <v>-54328999.270000003</v>
      </c>
      <c r="I9219" s="12">
        <v>-8.7161931472854182</v>
      </c>
      <c r="J9219" t="s">
        <v>25</v>
      </c>
      <c r="K9219" s="14">
        <v>1462.5654359999996</v>
      </c>
      <c r="L9219" s="14">
        <v>10961.128252000002</v>
      </c>
      <c r="M9219" s="13">
        <v>0.13343201560780346</v>
      </c>
      <c r="N9219" s="12">
        <v>-1.1630192200692175</v>
      </c>
      <c r="O9219" s="2">
        <f>DATE(LEFT(ALT[[#This Row],[DATEMTH]],4),RIGHT(ALT[[#This Row],[DATEMTH]],2),1)</f>
        <v>45047</v>
      </c>
      <c r="P9219" t="str">
        <f>IF(AND(ALT[[#This Row],[DATE]]&gt;=DATE(2023,6,1),ALT[[#This Row],[DATE]]&lt;=DATE(2024,5,31)),"Y","N")</f>
        <v>N</v>
      </c>
      <c r="Q9219" t="str">
        <f>LEFT(ALT[[#This Row],[DATEMTH]],4)</f>
        <v>2023</v>
      </c>
    </row>
    <row r="9220" spans="1:17" x14ac:dyDescent="0.25">
      <c r="A9220" t="s">
        <v>90</v>
      </c>
      <c r="B9220" t="s">
        <v>14</v>
      </c>
      <c r="C9220" t="s">
        <v>15</v>
      </c>
      <c r="D9220" t="s">
        <v>22</v>
      </c>
      <c r="E9220" s="14">
        <v>10961.128252000002</v>
      </c>
      <c r="F9220" s="14">
        <v>68321.928935999997</v>
      </c>
      <c r="G9220" s="13">
        <v>0.16043353023986998</v>
      </c>
      <c r="H9220" s="12">
        <v>-54328999.270000003</v>
      </c>
      <c r="I9220" s="12">
        <v>-8.7161931472854182</v>
      </c>
      <c r="J9220" t="s">
        <v>24</v>
      </c>
      <c r="K9220" s="14">
        <v>4646.8191560000023</v>
      </c>
      <c r="L9220" s="14">
        <v>10961.128252000002</v>
      </c>
      <c r="M9220" s="13">
        <v>0.42393620886172267</v>
      </c>
      <c r="N9220" s="12">
        <v>-3.6951098785667069</v>
      </c>
      <c r="O9220" s="2">
        <f>DATE(LEFT(ALT[[#This Row],[DATEMTH]],4),RIGHT(ALT[[#This Row],[DATEMTH]],2),1)</f>
        <v>45047</v>
      </c>
      <c r="P9220" t="str">
        <f>IF(AND(ALT[[#This Row],[DATE]]&gt;=DATE(2023,6,1),ALT[[#This Row],[DATE]]&lt;=DATE(2024,5,31)),"Y","N")</f>
        <v>N</v>
      </c>
      <c r="Q9220" t="str">
        <f>LEFT(ALT[[#This Row],[DATEMTH]],4)</f>
        <v>2023</v>
      </c>
    </row>
    <row r="9221" spans="1:17" x14ac:dyDescent="0.25">
      <c r="A9221" t="s">
        <v>90</v>
      </c>
      <c r="B9221" t="s">
        <v>14</v>
      </c>
      <c r="C9221" t="s">
        <v>15</v>
      </c>
      <c r="D9221" t="s">
        <v>22</v>
      </c>
      <c r="E9221" s="14">
        <v>10961.128252000002</v>
      </c>
      <c r="F9221" s="14">
        <v>68321.928935999997</v>
      </c>
      <c r="G9221" s="13">
        <v>0.16043353023986998</v>
      </c>
      <c r="H9221" s="12">
        <v>-54328999.270000003</v>
      </c>
      <c r="I9221" s="12">
        <v>-8.7161931472854182</v>
      </c>
      <c r="J9221" t="s">
        <v>16</v>
      </c>
      <c r="K9221" s="14">
        <v>3407.4037680000001</v>
      </c>
      <c r="L9221" s="14">
        <v>10961.128252000002</v>
      </c>
      <c r="M9221" s="13">
        <v>0.31086250335391108</v>
      </c>
      <c r="N9221" s="12">
        <v>-2.70953762148135</v>
      </c>
      <c r="O9221" s="2">
        <f>DATE(LEFT(ALT[[#This Row],[DATEMTH]],4),RIGHT(ALT[[#This Row],[DATEMTH]],2),1)</f>
        <v>45047</v>
      </c>
      <c r="P9221" t="str">
        <f>IF(AND(ALT[[#This Row],[DATE]]&gt;=DATE(2023,6,1),ALT[[#This Row],[DATE]]&lt;=DATE(2024,5,31)),"Y","N")</f>
        <v>N</v>
      </c>
      <c r="Q9221" t="str">
        <f>LEFT(ALT[[#This Row],[DATEMTH]],4)</f>
        <v>2023</v>
      </c>
    </row>
    <row r="9222" spans="1:17" x14ac:dyDescent="0.25">
      <c r="A9222" t="s">
        <v>90</v>
      </c>
      <c r="B9222" t="s">
        <v>14</v>
      </c>
      <c r="C9222" t="s">
        <v>18</v>
      </c>
      <c r="D9222" t="s">
        <v>22</v>
      </c>
      <c r="E9222" s="14">
        <v>18709.414595999999</v>
      </c>
      <c r="F9222" s="14">
        <v>68321.928935999997</v>
      </c>
      <c r="G9222" s="13">
        <v>0.27384201364580751</v>
      </c>
      <c r="H9222" s="12">
        <v>-54328999.270000003</v>
      </c>
      <c r="I9222" s="12">
        <v>-14.877562559458406</v>
      </c>
      <c r="J9222" t="s">
        <v>25</v>
      </c>
      <c r="K9222" s="14">
        <v>2322.2863360000001</v>
      </c>
      <c r="L9222" s="14">
        <v>18709.414596000002</v>
      </c>
      <c r="M9222" s="13">
        <v>0.12412394434278534</v>
      </c>
      <c r="N9222" s="12">
        <v>-1.8466617470865223</v>
      </c>
      <c r="O9222" s="2">
        <f>DATE(LEFT(ALT[[#This Row],[DATEMTH]],4),RIGHT(ALT[[#This Row],[DATEMTH]],2),1)</f>
        <v>45047</v>
      </c>
      <c r="P9222" t="str">
        <f>IF(AND(ALT[[#This Row],[DATE]]&gt;=DATE(2023,6,1),ALT[[#This Row],[DATE]]&lt;=DATE(2024,5,31)),"Y","N")</f>
        <v>N</v>
      </c>
      <c r="Q9222" t="str">
        <f>LEFT(ALT[[#This Row],[DATEMTH]],4)</f>
        <v>2023</v>
      </c>
    </row>
    <row r="9223" spans="1:17" x14ac:dyDescent="0.25">
      <c r="A9223" t="s">
        <v>90</v>
      </c>
      <c r="B9223" t="s">
        <v>14</v>
      </c>
      <c r="C9223" t="s">
        <v>18</v>
      </c>
      <c r="D9223" t="s">
        <v>22</v>
      </c>
      <c r="E9223" s="14">
        <v>18709.414595999999</v>
      </c>
      <c r="F9223" s="14">
        <v>68321.928935999997</v>
      </c>
      <c r="G9223" s="13">
        <v>0.27384201364580751</v>
      </c>
      <c r="H9223" s="12">
        <v>-54328999.270000003</v>
      </c>
      <c r="I9223" s="12">
        <v>-14.877562559458406</v>
      </c>
      <c r="J9223" t="s">
        <v>24</v>
      </c>
      <c r="K9223" s="14">
        <v>4818.3012680000002</v>
      </c>
      <c r="L9223" s="14">
        <v>18709.414596000002</v>
      </c>
      <c r="M9223" s="13">
        <v>0.2575335130491006</v>
      </c>
      <c r="N9223" s="12">
        <v>-3.831470951545092</v>
      </c>
      <c r="O9223" s="2">
        <f>DATE(LEFT(ALT[[#This Row],[DATEMTH]],4),RIGHT(ALT[[#This Row],[DATEMTH]],2),1)</f>
        <v>45047</v>
      </c>
      <c r="P9223" t="str">
        <f>IF(AND(ALT[[#This Row],[DATE]]&gt;=DATE(2023,6,1),ALT[[#This Row],[DATE]]&lt;=DATE(2024,5,31)),"Y","N")</f>
        <v>N</v>
      </c>
      <c r="Q9223" t="str">
        <f>LEFT(ALT[[#This Row],[DATEMTH]],4)</f>
        <v>2023</v>
      </c>
    </row>
    <row r="9224" spans="1:17" x14ac:dyDescent="0.25">
      <c r="A9224" t="s">
        <v>90</v>
      </c>
      <c r="B9224" t="s">
        <v>14</v>
      </c>
      <c r="C9224" t="s">
        <v>18</v>
      </c>
      <c r="D9224" t="s">
        <v>22</v>
      </c>
      <c r="E9224" s="14">
        <v>18709.414595999999</v>
      </c>
      <c r="F9224" s="14">
        <v>68321.928935999997</v>
      </c>
      <c r="G9224" s="13">
        <v>0.27384201364580751</v>
      </c>
      <c r="H9224" s="12">
        <v>-54328999.270000003</v>
      </c>
      <c r="I9224" s="12">
        <v>-14.877562559458406</v>
      </c>
      <c r="J9224" t="s">
        <v>16</v>
      </c>
      <c r="K9224" s="14">
        <v>6789.1763919999994</v>
      </c>
      <c r="L9224" s="14">
        <v>18709.414596000002</v>
      </c>
      <c r="M9224" s="13">
        <v>0.36287487014433356</v>
      </c>
      <c r="N9224" s="12">
        <v>-5.3986935818276676</v>
      </c>
      <c r="O9224" s="2">
        <f>DATE(LEFT(ALT[[#This Row],[DATEMTH]],4),RIGHT(ALT[[#This Row],[DATEMTH]],2),1)</f>
        <v>45047</v>
      </c>
      <c r="P9224" t="str">
        <f>IF(AND(ALT[[#This Row],[DATE]]&gt;=DATE(2023,6,1),ALT[[#This Row],[DATE]]&lt;=DATE(2024,5,31)),"Y","N")</f>
        <v>N</v>
      </c>
      <c r="Q9224" t="str">
        <f>LEFT(ALT[[#This Row],[DATEMTH]],4)</f>
        <v>2023</v>
      </c>
    </row>
    <row r="9225" spans="1:17" x14ac:dyDescent="0.25">
      <c r="A9225" t="s">
        <v>90</v>
      </c>
      <c r="B9225" t="s">
        <v>14</v>
      </c>
      <c r="C9225" t="s">
        <v>18</v>
      </c>
      <c r="D9225" t="s">
        <v>22</v>
      </c>
      <c r="E9225" s="14">
        <v>18709.414595999999</v>
      </c>
      <c r="F9225" s="14">
        <v>68321.928935999997</v>
      </c>
      <c r="G9225" s="13">
        <v>0.27384201364580751</v>
      </c>
      <c r="H9225" s="12">
        <v>-54328999.270000003</v>
      </c>
      <c r="I9225" s="12">
        <v>-14.877562559458406</v>
      </c>
      <c r="J9225" t="s">
        <v>26</v>
      </c>
      <c r="K9225" s="14">
        <v>4779.6506000000008</v>
      </c>
      <c r="L9225" s="14">
        <v>18709.414596000002</v>
      </c>
      <c r="M9225" s="13">
        <v>0.25546767246378038</v>
      </c>
      <c r="N9225" s="12">
        <v>-3.8007362789991221</v>
      </c>
      <c r="O9225" s="2">
        <f>DATE(LEFT(ALT[[#This Row],[DATEMTH]],4),RIGHT(ALT[[#This Row],[DATEMTH]],2),1)</f>
        <v>45047</v>
      </c>
      <c r="P9225" t="str">
        <f>IF(AND(ALT[[#This Row],[DATE]]&gt;=DATE(2023,6,1),ALT[[#This Row],[DATE]]&lt;=DATE(2024,5,31)),"Y","N")</f>
        <v>N</v>
      </c>
      <c r="Q9225" t="str">
        <f>LEFT(ALT[[#This Row],[DATEMTH]],4)</f>
        <v>2023</v>
      </c>
    </row>
    <row r="9226" spans="1:17" x14ac:dyDescent="0.25">
      <c r="A9226" t="s">
        <v>90</v>
      </c>
      <c r="B9226" t="s">
        <v>14</v>
      </c>
      <c r="C9226" t="s">
        <v>19</v>
      </c>
      <c r="D9226" t="s">
        <v>22</v>
      </c>
      <c r="E9226" s="14">
        <v>18641.213339999998</v>
      </c>
      <c r="F9226" s="14">
        <v>68321.928935999997</v>
      </c>
      <c r="G9226" s="13">
        <v>0.27284377988598657</v>
      </c>
      <c r="H9226" s="12">
        <v>-54328999.270000003</v>
      </c>
      <c r="I9226" s="12">
        <v>-14.823329518249807</v>
      </c>
      <c r="J9226" t="s">
        <v>25</v>
      </c>
      <c r="K9226" s="14">
        <v>12505.786356000001</v>
      </c>
      <c r="L9226" s="14">
        <v>18641.213340000002</v>
      </c>
      <c r="M9226" s="13">
        <v>0.67086761617417334</v>
      </c>
      <c r="N9226" s="12">
        <v>-9.9444917376725055</v>
      </c>
      <c r="O9226" s="2">
        <f>DATE(LEFT(ALT[[#This Row],[DATEMTH]],4),RIGHT(ALT[[#This Row],[DATEMTH]],2),1)</f>
        <v>45047</v>
      </c>
      <c r="P9226" t="str">
        <f>IF(AND(ALT[[#This Row],[DATE]]&gt;=DATE(2023,6,1),ALT[[#This Row],[DATE]]&lt;=DATE(2024,5,31)),"Y","N")</f>
        <v>N</v>
      </c>
      <c r="Q9226" t="str">
        <f>LEFT(ALT[[#This Row],[DATEMTH]],4)</f>
        <v>2023</v>
      </c>
    </row>
    <row r="9227" spans="1:17" x14ac:dyDescent="0.25">
      <c r="A9227" t="s">
        <v>90</v>
      </c>
      <c r="B9227" t="s">
        <v>14</v>
      </c>
      <c r="C9227" t="s">
        <v>19</v>
      </c>
      <c r="D9227" t="s">
        <v>22</v>
      </c>
      <c r="E9227" s="14">
        <v>18641.213339999998</v>
      </c>
      <c r="F9227" s="14">
        <v>68321.928935999997</v>
      </c>
      <c r="G9227" s="13">
        <v>0.27284377988598657</v>
      </c>
      <c r="H9227" s="12">
        <v>-54328999.270000003</v>
      </c>
      <c r="I9227" s="12">
        <v>-14.823329518249807</v>
      </c>
      <c r="J9227" t="s">
        <v>24</v>
      </c>
      <c r="K9227" s="14">
        <v>5361.2576800000006</v>
      </c>
      <c r="L9227" s="14">
        <v>18641.213340000002</v>
      </c>
      <c r="M9227" s="13">
        <v>0.28760239916872277</v>
      </c>
      <c r="N9227" s="12">
        <v>-4.2632251331171922</v>
      </c>
      <c r="O9227" s="2">
        <f>DATE(LEFT(ALT[[#This Row],[DATEMTH]],4),RIGHT(ALT[[#This Row],[DATEMTH]],2),1)</f>
        <v>45047</v>
      </c>
      <c r="P9227" t="str">
        <f>IF(AND(ALT[[#This Row],[DATE]]&gt;=DATE(2023,6,1),ALT[[#This Row],[DATE]]&lt;=DATE(2024,5,31)),"Y","N")</f>
        <v>N</v>
      </c>
      <c r="Q9227" t="str">
        <f>LEFT(ALT[[#This Row],[DATEMTH]],4)</f>
        <v>2023</v>
      </c>
    </row>
    <row r="9228" spans="1:17" x14ac:dyDescent="0.25">
      <c r="A9228" t="s">
        <v>90</v>
      </c>
      <c r="B9228" t="s">
        <v>14</v>
      </c>
      <c r="C9228" t="s">
        <v>19</v>
      </c>
      <c r="D9228" t="s">
        <v>22</v>
      </c>
      <c r="E9228" s="14">
        <v>18641.213339999998</v>
      </c>
      <c r="F9228" s="14">
        <v>68321.928935999997</v>
      </c>
      <c r="G9228" s="13">
        <v>0.27284377988598657</v>
      </c>
      <c r="H9228" s="12">
        <v>-54328999.270000003</v>
      </c>
      <c r="I9228" s="12">
        <v>-14.823329518249807</v>
      </c>
      <c r="J9228" t="s">
        <v>16</v>
      </c>
      <c r="K9228" s="14">
        <v>0</v>
      </c>
      <c r="L9228" s="14">
        <v>18641.213340000002</v>
      </c>
      <c r="M9228" s="13">
        <v>0</v>
      </c>
      <c r="N9228" s="12">
        <v>0</v>
      </c>
      <c r="O9228" s="2">
        <f>DATE(LEFT(ALT[[#This Row],[DATEMTH]],4),RIGHT(ALT[[#This Row],[DATEMTH]],2),1)</f>
        <v>45047</v>
      </c>
      <c r="P9228" t="str">
        <f>IF(AND(ALT[[#This Row],[DATE]]&gt;=DATE(2023,6,1),ALT[[#This Row],[DATE]]&lt;=DATE(2024,5,31)),"Y","N")</f>
        <v>N</v>
      </c>
      <c r="Q9228" t="str">
        <f>LEFT(ALT[[#This Row],[DATEMTH]],4)</f>
        <v>2023</v>
      </c>
    </row>
    <row r="9229" spans="1:17" x14ac:dyDescent="0.25">
      <c r="A9229" t="s">
        <v>90</v>
      </c>
      <c r="B9229" t="s">
        <v>14</v>
      </c>
      <c r="C9229" t="s">
        <v>19</v>
      </c>
      <c r="D9229" t="s">
        <v>22</v>
      </c>
      <c r="E9229" s="14">
        <v>18641.213339999998</v>
      </c>
      <c r="F9229" s="14">
        <v>68321.928935999997</v>
      </c>
      <c r="G9229" s="13">
        <v>0.27284377988598657</v>
      </c>
      <c r="H9229" s="12">
        <v>-54328999.270000003</v>
      </c>
      <c r="I9229" s="12">
        <v>-14.823329518249807</v>
      </c>
      <c r="J9229" t="s">
        <v>26</v>
      </c>
      <c r="K9229" s="14">
        <v>774.16930400000001</v>
      </c>
      <c r="L9229" s="14">
        <v>18641.213340000002</v>
      </c>
      <c r="M9229" s="13">
        <v>4.1529984657103863E-2</v>
      </c>
      <c r="N9229" s="12">
        <v>-0.61561264746010924</v>
      </c>
      <c r="O9229" s="2">
        <f>DATE(LEFT(ALT[[#This Row],[DATEMTH]],4),RIGHT(ALT[[#This Row],[DATEMTH]],2),1)</f>
        <v>45047</v>
      </c>
      <c r="P9229" t="str">
        <f>IF(AND(ALT[[#This Row],[DATE]]&gt;=DATE(2023,6,1),ALT[[#This Row],[DATE]]&lt;=DATE(2024,5,31)),"Y","N")</f>
        <v>N</v>
      </c>
      <c r="Q9229" t="str">
        <f>LEFT(ALT[[#This Row],[DATEMTH]],4)</f>
        <v>2023</v>
      </c>
    </row>
    <row r="9230" spans="1:17" x14ac:dyDescent="0.25">
      <c r="A9230" t="s">
        <v>90</v>
      </c>
      <c r="B9230" t="s">
        <v>14</v>
      </c>
      <c r="C9230" t="s">
        <v>20</v>
      </c>
      <c r="D9230" t="s">
        <v>22</v>
      </c>
      <c r="E9230" s="14">
        <v>20010.172747999997</v>
      </c>
      <c r="F9230" s="14">
        <v>68321.928935999997</v>
      </c>
      <c r="G9230" s="13">
        <v>0.29288067622833602</v>
      </c>
      <c r="H9230" s="12">
        <v>-54328999.270000003</v>
      </c>
      <c r="I9230" s="12">
        <v>-15.911914045006375</v>
      </c>
      <c r="J9230" t="s">
        <v>25</v>
      </c>
      <c r="K9230" s="14">
        <v>2603.6024360000001</v>
      </c>
      <c r="L9230" s="14">
        <v>20010.172748000001</v>
      </c>
      <c r="M9230" s="13">
        <v>0.13011394098335446</v>
      </c>
      <c r="N9230" s="12">
        <v>-2.0703618449841685</v>
      </c>
      <c r="O9230" s="2">
        <f>DATE(LEFT(ALT[[#This Row],[DATEMTH]],4),RIGHT(ALT[[#This Row],[DATEMTH]],2),1)</f>
        <v>45047</v>
      </c>
      <c r="P9230" t="str">
        <f>IF(AND(ALT[[#This Row],[DATE]]&gt;=DATE(2023,6,1),ALT[[#This Row],[DATE]]&lt;=DATE(2024,5,31)),"Y","N")</f>
        <v>N</v>
      </c>
      <c r="Q9230" t="str">
        <f>LEFT(ALT[[#This Row],[DATEMTH]],4)</f>
        <v>2023</v>
      </c>
    </row>
    <row r="9231" spans="1:17" x14ac:dyDescent="0.25">
      <c r="A9231" t="s">
        <v>90</v>
      </c>
      <c r="B9231" t="s">
        <v>14</v>
      </c>
      <c r="C9231" t="s">
        <v>20</v>
      </c>
      <c r="D9231" t="s">
        <v>22</v>
      </c>
      <c r="E9231" s="14">
        <v>20010.172747999997</v>
      </c>
      <c r="F9231" s="14">
        <v>68321.928935999997</v>
      </c>
      <c r="G9231" s="13">
        <v>0.29288067622833602</v>
      </c>
      <c r="H9231" s="12">
        <v>-54328999.270000003</v>
      </c>
      <c r="I9231" s="12">
        <v>-15.911914045006375</v>
      </c>
      <c r="J9231" t="s">
        <v>24</v>
      </c>
      <c r="K9231" s="14">
        <v>8522.0682519999991</v>
      </c>
      <c r="L9231" s="14">
        <v>20010.172748000001</v>
      </c>
      <c r="M9231" s="13">
        <v>0.42588679065010931</v>
      </c>
      <c r="N9231" s="12">
        <v>-6.7766740057281645</v>
      </c>
      <c r="O9231" s="2">
        <f>DATE(LEFT(ALT[[#This Row],[DATEMTH]],4),RIGHT(ALT[[#This Row],[DATEMTH]],2),1)</f>
        <v>45047</v>
      </c>
      <c r="P9231" t="str">
        <f>IF(AND(ALT[[#This Row],[DATE]]&gt;=DATE(2023,6,1),ALT[[#This Row],[DATE]]&lt;=DATE(2024,5,31)),"Y","N")</f>
        <v>N</v>
      </c>
      <c r="Q9231" t="str">
        <f>LEFT(ALT[[#This Row],[DATEMTH]],4)</f>
        <v>2023</v>
      </c>
    </row>
    <row r="9232" spans="1:17" x14ac:dyDescent="0.25">
      <c r="A9232" t="s">
        <v>90</v>
      </c>
      <c r="B9232" t="s">
        <v>14</v>
      </c>
      <c r="C9232" t="s">
        <v>20</v>
      </c>
      <c r="D9232" t="s">
        <v>22</v>
      </c>
      <c r="E9232" s="14">
        <v>20010.172747999997</v>
      </c>
      <c r="F9232" s="14">
        <v>68321.928935999997</v>
      </c>
      <c r="G9232" s="13">
        <v>0.29288067622833602</v>
      </c>
      <c r="H9232" s="12">
        <v>-54328999.270000003</v>
      </c>
      <c r="I9232" s="12">
        <v>-15.911914045006375</v>
      </c>
      <c r="J9232" t="s">
        <v>16</v>
      </c>
      <c r="K9232" s="14">
        <v>7798.9377599999998</v>
      </c>
      <c r="L9232" s="14">
        <v>20010.172748000001</v>
      </c>
      <c r="M9232" s="13">
        <v>0.3897486472614034</v>
      </c>
      <c r="N9232" s="12">
        <v>-6.2016469743809601</v>
      </c>
      <c r="O9232" s="2">
        <f>DATE(LEFT(ALT[[#This Row],[DATEMTH]],4),RIGHT(ALT[[#This Row],[DATEMTH]],2),1)</f>
        <v>45047</v>
      </c>
      <c r="P9232" t="str">
        <f>IF(AND(ALT[[#This Row],[DATE]]&gt;=DATE(2023,6,1),ALT[[#This Row],[DATE]]&lt;=DATE(2024,5,31)),"Y","N")</f>
        <v>N</v>
      </c>
      <c r="Q9232" t="str">
        <f>LEFT(ALT[[#This Row],[DATEMTH]],4)</f>
        <v>2023</v>
      </c>
    </row>
    <row r="9233" spans="1:17" x14ac:dyDescent="0.25">
      <c r="A9233" t="s">
        <v>90</v>
      </c>
      <c r="B9233" t="s">
        <v>14</v>
      </c>
      <c r="C9233" t="s">
        <v>20</v>
      </c>
      <c r="D9233" t="s">
        <v>22</v>
      </c>
      <c r="E9233" s="14">
        <v>20010.172747999997</v>
      </c>
      <c r="F9233" s="14">
        <v>68321.928935999997</v>
      </c>
      <c r="G9233" s="13">
        <v>0.29288067622833602</v>
      </c>
      <c r="H9233" s="12">
        <v>-54328999.270000003</v>
      </c>
      <c r="I9233" s="12">
        <v>-15.911914045006375</v>
      </c>
      <c r="J9233" t="s">
        <v>26</v>
      </c>
      <c r="K9233" s="14">
        <v>1085.5643</v>
      </c>
      <c r="L9233" s="14">
        <v>20010.172748000001</v>
      </c>
      <c r="M9233" s="13">
        <v>5.42506211051327E-2</v>
      </c>
      <c r="N9233" s="12">
        <v>-0.86323121991308027</v>
      </c>
      <c r="O9233" s="2">
        <f>DATE(LEFT(ALT[[#This Row],[DATEMTH]],4),RIGHT(ALT[[#This Row],[DATEMTH]],2),1)</f>
        <v>45047</v>
      </c>
      <c r="P9233" t="str">
        <f>IF(AND(ALT[[#This Row],[DATE]]&gt;=DATE(2023,6,1),ALT[[#This Row],[DATE]]&lt;=DATE(2024,5,31)),"Y","N")</f>
        <v>N</v>
      </c>
      <c r="Q9233" t="str">
        <f>LEFT(ALT[[#This Row],[DATEMTH]],4)</f>
        <v>2023</v>
      </c>
    </row>
    <row r="9234" spans="1:17" x14ac:dyDescent="0.25">
      <c r="A9234" t="s">
        <v>90</v>
      </c>
      <c r="B9234" t="s">
        <v>14</v>
      </c>
      <c r="C9234" t="s">
        <v>15</v>
      </c>
      <c r="D9234" t="s">
        <v>17</v>
      </c>
      <c r="E9234" s="14">
        <v>10961.128252000002</v>
      </c>
      <c r="F9234" s="14">
        <v>68321.928935999997</v>
      </c>
      <c r="G9234" s="13">
        <v>0.16043353023986998</v>
      </c>
      <c r="H9234" s="12">
        <v>-75007949.399999991</v>
      </c>
      <c r="I9234" s="12">
        <v>-12.033790118295535</v>
      </c>
      <c r="J9234" t="s">
        <v>26</v>
      </c>
      <c r="K9234" s="14">
        <v>1444.3398920000009</v>
      </c>
      <c r="L9234" s="14">
        <v>10961.128252000002</v>
      </c>
      <c r="M9234" s="13">
        <v>0.13176927217656284</v>
      </c>
      <c r="N9234" s="12">
        <v>-1.5856837654133167</v>
      </c>
      <c r="O9234" s="2">
        <f>DATE(LEFT(ALT[[#This Row],[DATEMTH]],4),RIGHT(ALT[[#This Row],[DATEMTH]],2),1)</f>
        <v>45047</v>
      </c>
      <c r="P9234" t="str">
        <f>IF(AND(ALT[[#This Row],[DATE]]&gt;=DATE(2023,6,1),ALT[[#This Row],[DATE]]&lt;=DATE(2024,5,31)),"Y","N")</f>
        <v>N</v>
      </c>
      <c r="Q9234" t="str">
        <f>LEFT(ALT[[#This Row],[DATEMTH]],4)</f>
        <v>2023</v>
      </c>
    </row>
    <row r="9235" spans="1:17" x14ac:dyDescent="0.25">
      <c r="A9235" t="s">
        <v>90</v>
      </c>
      <c r="B9235" t="s">
        <v>14</v>
      </c>
      <c r="C9235" t="s">
        <v>15</v>
      </c>
      <c r="D9235" t="s">
        <v>17</v>
      </c>
      <c r="E9235" s="14">
        <v>10961.128252000002</v>
      </c>
      <c r="F9235" s="14">
        <v>68321.928935999997</v>
      </c>
      <c r="G9235" s="13">
        <v>0.16043353023986998</v>
      </c>
      <c r="H9235" s="12">
        <v>-75007949.399999991</v>
      </c>
      <c r="I9235" s="12">
        <v>-12.033790118295535</v>
      </c>
      <c r="J9235" t="s">
        <v>25</v>
      </c>
      <c r="K9235" s="14">
        <v>1462.5654359999996</v>
      </c>
      <c r="L9235" s="14">
        <v>10961.128252000002</v>
      </c>
      <c r="M9235" s="13">
        <v>0.13343201560780346</v>
      </c>
      <c r="N9235" s="12">
        <v>-1.6056928708854408</v>
      </c>
      <c r="O9235" s="2">
        <f>DATE(LEFT(ALT[[#This Row],[DATEMTH]],4),RIGHT(ALT[[#This Row],[DATEMTH]],2),1)</f>
        <v>45047</v>
      </c>
      <c r="P9235" t="str">
        <f>IF(AND(ALT[[#This Row],[DATE]]&gt;=DATE(2023,6,1),ALT[[#This Row],[DATE]]&lt;=DATE(2024,5,31)),"Y","N")</f>
        <v>N</v>
      </c>
      <c r="Q9235" t="str">
        <f>LEFT(ALT[[#This Row],[DATEMTH]],4)</f>
        <v>2023</v>
      </c>
    </row>
    <row r="9236" spans="1:17" x14ac:dyDescent="0.25">
      <c r="A9236" t="s">
        <v>90</v>
      </c>
      <c r="B9236" t="s">
        <v>14</v>
      </c>
      <c r="C9236" t="s">
        <v>15</v>
      </c>
      <c r="D9236" t="s">
        <v>17</v>
      </c>
      <c r="E9236" s="14">
        <v>10961.128252000002</v>
      </c>
      <c r="F9236" s="14">
        <v>68321.928935999997</v>
      </c>
      <c r="G9236" s="13">
        <v>0.16043353023986998</v>
      </c>
      <c r="H9236" s="12">
        <v>-75007949.399999991</v>
      </c>
      <c r="I9236" s="12">
        <v>-12.033790118295535</v>
      </c>
      <c r="J9236" t="s">
        <v>24</v>
      </c>
      <c r="K9236" s="14">
        <v>4646.8191560000023</v>
      </c>
      <c r="L9236" s="14">
        <v>10961.128252000002</v>
      </c>
      <c r="M9236" s="13">
        <v>0.42393620886172267</v>
      </c>
      <c r="N9236" s="12">
        <v>-5.1015593609878707</v>
      </c>
      <c r="O9236" s="2">
        <f>DATE(LEFT(ALT[[#This Row],[DATEMTH]],4),RIGHT(ALT[[#This Row],[DATEMTH]],2),1)</f>
        <v>45047</v>
      </c>
      <c r="P9236" t="str">
        <f>IF(AND(ALT[[#This Row],[DATE]]&gt;=DATE(2023,6,1),ALT[[#This Row],[DATE]]&lt;=DATE(2024,5,31)),"Y","N")</f>
        <v>N</v>
      </c>
      <c r="Q9236" t="str">
        <f>LEFT(ALT[[#This Row],[DATEMTH]],4)</f>
        <v>2023</v>
      </c>
    </row>
    <row r="9237" spans="1:17" x14ac:dyDescent="0.25">
      <c r="A9237" t="s">
        <v>90</v>
      </c>
      <c r="B9237" t="s">
        <v>14</v>
      </c>
      <c r="C9237" t="s">
        <v>15</v>
      </c>
      <c r="D9237" t="s">
        <v>17</v>
      </c>
      <c r="E9237" s="14">
        <v>10961.128252000002</v>
      </c>
      <c r="F9237" s="14">
        <v>68321.928935999997</v>
      </c>
      <c r="G9237" s="13">
        <v>0.16043353023986998</v>
      </c>
      <c r="H9237" s="12">
        <v>-75007949.399999991</v>
      </c>
      <c r="I9237" s="12">
        <v>-12.033790118295535</v>
      </c>
      <c r="J9237" t="s">
        <v>16</v>
      </c>
      <c r="K9237" s="14">
        <v>3407.4037680000001</v>
      </c>
      <c r="L9237" s="14">
        <v>10961.128252000002</v>
      </c>
      <c r="M9237" s="13">
        <v>0.31086250335391108</v>
      </c>
      <c r="N9237" s="12">
        <v>-3.7408541210089079</v>
      </c>
      <c r="O9237" s="2">
        <f>DATE(LEFT(ALT[[#This Row],[DATEMTH]],4),RIGHT(ALT[[#This Row],[DATEMTH]],2),1)</f>
        <v>45047</v>
      </c>
      <c r="P9237" t="str">
        <f>IF(AND(ALT[[#This Row],[DATE]]&gt;=DATE(2023,6,1),ALT[[#This Row],[DATE]]&lt;=DATE(2024,5,31)),"Y","N")</f>
        <v>N</v>
      </c>
      <c r="Q9237" t="str">
        <f>LEFT(ALT[[#This Row],[DATEMTH]],4)</f>
        <v>2023</v>
      </c>
    </row>
    <row r="9238" spans="1:17" x14ac:dyDescent="0.25">
      <c r="A9238" t="s">
        <v>90</v>
      </c>
      <c r="B9238" t="s">
        <v>14</v>
      </c>
      <c r="C9238" t="s">
        <v>18</v>
      </c>
      <c r="D9238" t="s">
        <v>17</v>
      </c>
      <c r="E9238" s="14">
        <v>18709.414595999999</v>
      </c>
      <c r="F9238" s="14">
        <v>68321.928935999997</v>
      </c>
      <c r="G9238" s="13">
        <v>0.27384201364580751</v>
      </c>
      <c r="H9238" s="12">
        <v>-75007949.399999991</v>
      </c>
      <c r="I9238" s="12">
        <v>-20.540327903138838</v>
      </c>
      <c r="J9238" t="s">
        <v>25</v>
      </c>
      <c r="K9238" s="14">
        <v>2322.2863360000001</v>
      </c>
      <c r="L9238" s="14">
        <v>18709.414596000002</v>
      </c>
      <c r="M9238" s="13">
        <v>0.12412394434278534</v>
      </c>
      <c r="N9238" s="12">
        <v>-2.5495465174317657</v>
      </c>
      <c r="O9238" s="2">
        <f>DATE(LEFT(ALT[[#This Row],[DATEMTH]],4),RIGHT(ALT[[#This Row],[DATEMTH]],2),1)</f>
        <v>45047</v>
      </c>
      <c r="P9238" t="str">
        <f>IF(AND(ALT[[#This Row],[DATE]]&gt;=DATE(2023,6,1),ALT[[#This Row],[DATE]]&lt;=DATE(2024,5,31)),"Y","N")</f>
        <v>N</v>
      </c>
      <c r="Q9238" t="str">
        <f>LEFT(ALT[[#This Row],[DATEMTH]],4)</f>
        <v>2023</v>
      </c>
    </row>
    <row r="9239" spans="1:17" x14ac:dyDescent="0.25">
      <c r="A9239" t="s">
        <v>90</v>
      </c>
      <c r="B9239" t="s">
        <v>14</v>
      </c>
      <c r="C9239" t="s">
        <v>18</v>
      </c>
      <c r="D9239" t="s">
        <v>17</v>
      </c>
      <c r="E9239" s="14">
        <v>18709.414595999999</v>
      </c>
      <c r="F9239" s="14">
        <v>68321.928935999997</v>
      </c>
      <c r="G9239" s="13">
        <v>0.27384201364580751</v>
      </c>
      <c r="H9239" s="12">
        <v>-75007949.399999991</v>
      </c>
      <c r="I9239" s="12">
        <v>-20.540327903138838</v>
      </c>
      <c r="J9239" t="s">
        <v>24</v>
      </c>
      <c r="K9239" s="14">
        <v>4818.3012680000002</v>
      </c>
      <c r="L9239" s="14">
        <v>18709.414596000002</v>
      </c>
      <c r="M9239" s="13">
        <v>0.2575335130491006</v>
      </c>
      <c r="N9239" s="12">
        <v>-5.2898228040758113</v>
      </c>
      <c r="O9239" s="2">
        <f>DATE(LEFT(ALT[[#This Row],[DATEMTH]],4),RIGHT(ALT[[#This Row],[DATEMTH]],2),1)</f>
        <v>45047</v>
      </c>
      <c r="P9239" t="str">
        <f>IF(AND(ALT[[#This Row],[DATE]]&gt;=DATE(2023,6,1),ALT[[#This Row],[DATE]]&lt;=DATE(2024,5,31)),"Y","N")</f>
        <v>N</v>
      </c>
      <c r="Q9239" t="str">
        <f>LEFT(ALT[[#This Row],[DATEMTH]],4)</f>
        <v>2023</v>
      </c>
    </row>
    <row r="9240" spans="1:17" x14ac:dyDescent="0.25">
      <c r="A9240" t="s">
        <v>90</v>
      </c>
      <c r="B9240" t="s">
        <v>14</v>
      </c>
      <c r="C9240" t="s">
        <v>18</v>
      </c>
      <c r="D9240" t="s">
        <v>17</v>
      </c>
      <c r="E9240" s="14">
        <v>18709.414595999999</v>
      </c>
      <c r="F9240" s="14">
        <v>68321.928935999997</v>
      </c>
      <c r="G9240" s="13">
        <v>0.27384201364580751</v>
      </c>
      <c r="H9240" s="12">
        <v>-75007949.399999991</v>
      </c>
      <c r="I9240" s="12">
        <v>-20.540327903138838</v>
      </c>
      <c r="J9240" t="s">
        <v>16</v>
      </c>
      <c r="K9240" s="14">
        <v>6789.1763919999994</v>
      </c>
      <c r="L9240" s="14">
        <v>18709.414596000002</v>
      </c>
      <c r="M9240" s="13">
        <v>0.36287487014433356</v>
      </c>
      <c r="N9240" s="12">
        <v>-7.4535688205735369</v>
      </c>
      <c r="O9240" s="2">
        <f>DATE(LEFT(ALT[[#This Row],[DATEMTH]],4),RIGHT(ALT[[#This Row],[DATEMTH]],2),1)</f>
        <v>45047</v>
      </c>
      <c r="P9240" t="str">
        <f>IF(AND(ALT[[#This Row],[DATE]]&gt;=DATE(2023,6,1),ALT[[#This Row],[DATE]]&lt;=DATE(2024,5,31)),"Y","N")</f>
        <v>N</v>
      </c>
      <c r="Q9240" t="str">
        <f>LEFT(ALT[[#This Row],[DATEMTH]],4)</f>
        <v>2023</v>
      </c>
    </row>
    <row r="9241" spans="1:17" x14ac:dyDescent="0.25">
      <c r="A9241" t="s">
        <v>90</v>
      </c>
      <c r="B9241" t="s">
        <v>14</v>
      </c>
      <c r="C9241" t="s">
        <v>18</v>
      </c>
      <c r="D9241" t="s">
        <v>17</v>
      </c>
      <c r="E9241" s="14">
        <v>18709.414595999999</v>
      </c>
      <c r="F9241" s="14">
        <v>68321.928935999997</v>
      </c>
      <c r="G9241" s="13">
        <v>0.27384201364580751</v>
      </c>
      <c r="H9241" s="12">
        <v>-75007949.399999991</v>
      </c>
      <c r="I9241" s="12">
        <v>-20.540327903138838</v>
      </c>
      <c r="J9241" t="s">
        <v>26</v>
      </c>
      <c r="K9241" s="14">
        <v>4779.6506000000008</v>
      </c>
      <c r="L9241" s="14">
        <v>18709.414596000002</v>
      </c>
      <c r="M9241" s="13">
        <v>0.25546767246378038</v>
      </c>
      <c r="N9241" s="12">
        <v>-5.2473897610577218</v>
      </c>
      <c r="O9241" s="2">
        <f>DATE(LEFT(ALT[[#This Row],[DATEMTH]],4),RIGHT(ALT[[#This Row],[DATEMTH]],2),1)</f>
        <v>45047</v>
      </c>
      <c r="P9241" t="str">
        <f>IF(AND(ALT[[#This Row],[DATE]]&gt;=DATE(2023,6,1),ALT[[#This Row],[DATE]]&lt;=DATE(2024,5,31)),"Y","N")</f>
        <v>N</v>
      </c>
      <c r="Q9241" t="str">
        <f>LEFT(ALT[[#This Row],[DATEMTH]],4)</f>
        <v>2023</v>
      </c>
    </row>
    <row r="9242" spans="1:17" x14ac:dyDescent="0.25">
      <c r="A9242" t="s">
        <v>90</v>
      </c>
      <c r="B9242" t="s">
        <v>14</v>
      </c>
      <c r="C9242" t="s">
        <v>19</v>
      </c>
      <c r="D9242" t="s">
        <v>17</v>
      </c>
      <c r="E9242" s="14">
        <v>18641.213339999998</v>
      </c>
      <c r="F9242" s="14">
        <v>68321.928935999997</v>
      </c>
      <c r="G9242" s="13">
        <v>0.27284377988598657</v>
      </c>
      <c r="H9242" s="12">
        <v>-75007949.399999991</v>
      </c>
      <c r="I9242" s="12">
        <v>-20.465452435792816</v>
      </c>
      <c r="J9242" t="s">
        <v>25</v>
      </c>
      <c r="K9242" s="14">
        <v>12505.786356000001</v>
      </c>
      <c r="L9242" s="14">
        <v>18641.213340000002</v>
      </c>
      <c r="M9242" s="13">
        <v>0.67086761617417334</v>
      </c>
      <c r="N9242" s="12">
        <v>-13.729609289526255</v>
      </c>
      <c r="O9242" s="2">
        <f>DATE(LEFT(ALT[[#This Row],[DATEMTH]],4),RIGHT(ALT[[#This Row],[DATEMTH]],2),1)</f>
        <v>45047</v>
      </c>
      <c r="P9242" t="str">
        <f>IF(AND(ALT[[#This Row],[DATE]]&gt;=DATE(2023,6,1),ALT[[#This Row],[DATE]]&lt;=DATE(2024,5,31)),"Y","N")</f>
        <v>N</v>
      </c>
      <c r="Q9242" t="str">
        <f>LEFT(ALT[[#This Row],[DATEMTH]],4)</f>
        <v>2023</v>
      </c>
    </row>
    <row r="9243" spans="1:17" x14ac:dyDescent="0.25">
      <c r="A9243" t="s">
        <v>90</v>
      </c>
      <c r="B9243" t="s">
        <v>14</v>
      </c>
      <c r="C9243" t="s">
        <v>19</v>
      </c>
      <c r="D9243" t="s">
        <v>17</v>
      </c>
      <c r="E9243" s="14">
        <v>18641.213339999998</v>
      </c>
      <c r="F9243" s="14">
        <v>68321.928935999997</v>
      </c>
      <c r="G9243" s="13">
        <v>0.27284377988598657</v>
      </c>
      <c r="H9243" s="12">
        <v>-75007949.399999991</v>
      </c>
      <c r="I9243" s="12">
        <v>-20.465452435792816</v>
      </c>
      <c r="J9243" t="s">
        <v>24</v>
      </c>
      <c r="K9243" s="14">
        <v>5361.2576800000006</v>
      </c>
      <c r="L9243" s="14">
        <v>18641.213340000002</v>
      </c>
      <c r="M9243" s="13">
        <v>0.28760239916872277</v>
      </c>
      <c r="N9243" s="12">
        <v>-5.885913220607395</v>
      </c>
      <c r="O9243" s="2">
        <f>DATE(LEFT(ALT[[#This Row],[DATEMTH]],4),RIGHT(ALT[[#This Row],[DATEMTH]],2),1)</f>
        <v>45047</v>
      </c>
      <c r="P9243" t="str">
        <f>IF(AND(ALT[[#This Row],[DATE]]&gt;=DATE(2023,6,1),ALT[[#This Row],[DATE]]&lt;=DATE(2024,5,31)),"Y","N")</f>
        <v>N</v>
      </c>
      <c r="Q9243" t="str">
        <f>LEFT(ALT[[#This Row],[DATEMTH]],4)</f>
        <v>2023</v>
      </c>
    </row>
    <row r="9244" spans="1:17" x14ac:dyDescent="0.25">
      <c r="A9244" t="s">
        <v>90</v>
      </c>
      <c r="B9244" t="s">
        <v>14</v>
      </c>
      <c r="C9244" t="s">
        <v>19</v>
      </c>
      <c r="D9244" t="s">
        <v>17</v>
      </c>
      <c r="E9244" s="14">
        <v>18641.213339999998</v>
      </c>
      <c r="F9244" s="14">
        <v>68321.928935999997</v>
      </c>
      <c r="G9244" s="13">
        <v>0.27284377988598657</v>
      </c>
      <c r="H9244" s="12">
        <v>-75007949.399999991</v>
      </c>
      <c r="I9244" s="12">
        <v>-20.465452435792816</v>
      </c>
      <c r="J9244" t="s">
        <v>16</v>
      </c>
      <c r="K9244" s="14">
        <v>0</v>
      </c>
      <c r="L9244" s="14">
        <v>18641.213340000002</v>
      </c>
      <c r="M9244" s="13">
        <v>0</v>
      </c>
      <c r="N9244" s="12">
        <v>0</v>
      </c>
      <c r="O9244" s="2">
        <f>DATE(LEFT(ALT[[#This Row],[DATEMTH]],4),RIGHT(ALT[[#This Row],[DATEMTH]],2),1)</f>
        <v>45047</v>
      </c>
      <c r="P9244" t="str">
        <f>IF(AND(ALT[[#This Row],[DATE]]&gt;=DATE(2023,6,1),ALT[[#This Row],[DATE]]&lt;=DATE(2024,5,31)),"Y","N")</f>
        <v>N</v>
      </c>
      <c r="Q9244" t="str">
        <f>LEFT(ALT[[#This Row],[DATEMTH]],4)</f>
        <v>2023</v>
      </c>
    </row>
    <row r="9245" spans="1:17" x14ac:dyDescent="0.25">
      <c r="A9245" t="s">
        <v>90</v>
      </c>
      <c r="B9245" t="s">
        <v>14</v>
      </c>
      <c r="C9245" t="s">
        <v>19</v>
      </c>
      <c r="D9245" t="s">
        <v>17</v>
      </c>
      <c r="E9245" s="14">
        <v>18641.213339999998</v>
      </c>
      <c r="F9245" s="14">
        <v>68321.928935999997</v>
      </c>
      <c r="G9245" s="13">
        <v>0.27284377988598657</v>
      </c>
      <c r="H9245" s="12">
        <v>-75007949.399999991</v>
      </c>
      <c r="I9245" s="12">
        <v>-20.465452435792816</v>
      </c>
      <c r="J9245" t="s">
        <v>26</v>
      </c>
      <c r="K9245" s="14">
        <v>774.16930400000001</v>
      </c>
      <c r="L9245" s="14">
        <v>18641.213340000002</v>
      </c>
      <c r="M9245" s="13">
        <v>4.1529984657103863E-2</v>
      </c>
      <c r="N9245" s="12">
        <v>-0.84992992565916459</v>
      </c>
      <c r="O9245" s="2">
        <f>DATE(LEFT(ALT[[#This Row],[DATEMTH]],4),RIGHT(ALT[[#This Row],[DATEMTH]],2),1)</f>
        <v>45047</v>
      </c>
      <c r="P9245" t="str">
        <f>IF(AND(ALT[[#This Row],[DATE]]&gt;=DATE(2023,6,1),ALT[[#This Row],[DATE]]&lt;=DATE(2024,5,31)),"Y","N")</f>
        <v>N</v>
      </c>
      <c r="Q9245" t="str">
        <f>LEFT(ALT[[#This Row],[DATEMTH]],4)</f>
        <v>2023</v>
      </c>
    </row>
    <row r="9246" spans="1:17" x14ac:dyDescent="0.25">
      <c r="A9246" t="s">
        <v>90</v>
      </c>
      <c r="B9246" t="s">
        <v>14</v>
      </c>
      <c r="C9246" t="s">
        <v>20</v>
      </c>
      <c r="D9246" t="s">
        <v>17</v>
      </c>
      <c r="E9246" s="14">
        <v>20010.172747999997</v>
      </c>
      <c r="F9246" s="14">
        <v>68321.928935999997</v>
      </c>
      <c r="G9246" s="13">
        <v>0.29288067622833602</v>
      </c>
      <c r="H9246" s="12">
        <v>-75007949.399999991</v>
      </c>
      <c r="I9246" s="12">
        <v>-21.968378942772809</v>
      </c>
      <c r="J9246" t="s">
        <v>25</v>
      </c>
      <c r="K9246" s="14">
        <v>2603.6024360000001</v>
      </c>
      <c r="L9246" s="14">
        <v>20010.172748000001</v>
      </c>
      <c r="M9246" s="13">
        <v>0.13011394098335446</v>
      </c>
      <c r="N9246" s="12">
        <v>-2.858392361259908</v>
      </c>
      <c r="O9246" s="2">
        <f>DATE(LEFT(ALT[[#This Row],[DATEMTH]],4),RIGHT(ALT[[#This Row],[DATEMTH]],2),1)</f>
        <v>45047</v>
      </c>
      <c r="P9246" t="str">
        <f>IF(AND(ALT[[#This Row],[DATE]]&gt;=DATE(2023,6,1),ALT[[#This Row],[DATE]]&lt;=DATE(2024,5,31)),"Y","N")</f>
        <v>N</v>
      </c>
      <c r="Q9246" t="str">
        <f>LEFT(ALT[[#This Row],[DATEMTH]],4)</f>
        <v>2023</v>
      </c>
    </row>
    <row r="9247" spans="1:17" x14ac:dyDescent="0.25">
      <c r="A9247" t="s">
        <v>90</v>
      </c>
      <c r="B9247" t="s">
        <v>14</v>
      </c>
      <c r="C9247" t="s">
        <v>20</v>
      </c>
      <c r="D9247" t="s">
        <v>17</v>
      </c>
      <c r="E9247" s="14">
        <v>20010.172747999997</v>
      </c>
      <c r="F9247" s="14">
        <v>68321.928935999997</v>
      </c>
      <c r="G9247" s="13">
        <v>0.29288067622833602</v>
      </c>
      <c r="H9247" s="12">
        <v>-75007949.399999991</v>
      </c>
      <c r="I9247" s="12">
        <v>-21.968378942772809</v>
      </c>
      <c r="J9247" t="s">
        <v>24</v>
      </c>
      <c r="K9247" s="14">
        <v>8522.0682519999991</v>
      </c>
      <c r="L9247" s="14">
        <v>20010.172748000001</v>
      </c>
      <c r="M9247" s="13">
        <v>0.42588679065010931</v>
      </c>
      <c r="N9247" s="12">
        <v>-9.3560424037229524</v>
      </c>
      <c r="O9247" s="2">
        <f>DATE(LEFT(ALT[[#This Row],[DATEMTH]],4),RIGHT(ALT[[#This Row],[DATEMTH]],2),1)</f>
        <v>45047</v>
      </c>
      <c r="P9247" t="str">
        <f>IF(AND(ALT[[#This Row],[DATE]]&gt;=DATE(2023,6,1),ALT[[#This Row],[DATE]]&lt;=DATE(2024,5,31)),"Y","N")</f>
        <v>N</v>
      </c>
      <c r="Q9247" t="str">
        <f>LEFT(ALT[[#This Row],[DATEMTH]],4)</f>
        <v>2023</v>
      </c>
    </row>
    <row r="9248" spans="1:17" x14ac:dyDescent="0.25">
      <c r="A9248" t="s">
        <v>90</v>
      </c>
      <c r="B9248" t="s">
        <v>14</v>
      </c>
      <c r="C9248" t="s">
        <v>20</v>
      </c>
      <c r="D9248" t="s">
        <v>17</v>
      </c>
      <c r="E9248" s="14">
        <v>20010.172747999997</v>
      </c>
      <c r="F9248" s="14">
        <v>68321.928935999997</v>
      </c>
      <c r="G9248" s="13">
        <v>0.29288067622833602</v>
      </c>
      <c r="H9248" s="12">
        <v>-75007949.399999991</v>
      </c>
      <c r="I9248" s="12">
        <v>-21.968378942772809</v>
      </c>
      <c r="J9248" t="s">
        <v>16</v>
      </c>
      <c r="K9248" s="14">
        <v>7798.9377599999998</v>
      </c>
      <c r="L9248" s="14">
        <v>20010.172748000001</v>
      </c>
      <c r="M9248" s="13">
        <v>0.3897486472614034</v>
      </c>
      <c r="N9248" s="12">
        <v>-8.5621459754716014</v>
      </c>
      <c r="O9248" s="2">
        <f>DATE(LEFT(ALT[[#This Row],[DATEMTH]],4),RIGHT(ALT[[#This Row],[DATEMTH]],2),1)</f>
        <v>45047</v>
      </c>
      <c r="P9248" t="str">
        <f>IF(AND(ALT[[#This Row],[DATE]]&gt;=DATE(2023,6,1),ALT[[#This Row],[DATE]]&lt;=DATE(2024,5,31)),"Y","N")</f>
        <v>N</v>
      </c>
      <c r="Q9248" t="str">
        <f>LEFT(ALT[[#This Row],[DATEMTH]],4)</f>
        <v>2023</v>
      </c>
    </row>
    <row r="9249" spans="1:17" x14ac:dyDescent="0.25">
      <c r="A9249" t="s">
        <v>90</v>
      </c>
      <c r="B9249" t="s">
        <v>14</v>
      </c>
      <c r="C9249" t="s">
        <v>20</v>
      </c>
      <c r="D9249" t="s">
        <v>17</v>
      </c>
      <c r="E9249" s="14">
        <v>20010.172747999997</v>
      </c>
      <c r="F9249" s="14">
        <v>68321.928935999997</v>
      </c>
      <c r="G9249" s="13">
        <v>0.29288067622833602</v>
      </c>
      <c r="H9249" s="12">
        <v>-75007949.399999991</v>
      </c>
      <c r="I9249" s="12">
        <v>-21.968378942772809</v>
      </c>
      <c r="J9249" t="s">
        <v>26</v>
      </c>
      <c r="K9249" s="14">
        <v>1085.5643</v>
      </c>
      <c r="L9249" s="14">
        <v>20010.172748000001</v>
      </c>
      <c r="M9249" s="13">
        <v>5.42506211051327E-2</v>
      </c>
      <c r="N9249" s="12">
        <v>-1.1917982023183433</v>
      </c>
      <c r="O9249" s="2">
        <f>DATE(LEFT(ALT[[#This Row],[DATEMTH]],4),RIGHT(ALT[[#This Row],[DATEMTH]],2),1)</f>
        <v>45047</v>
      </c>
      <c r="P9249" t="str">
        <f>IF(AND(ALT[[#This Row],[DATE]]&gt;=DATE(2023,6,1),ALT[[#This Row],[DATE]]&lt;=DATE(2024,5,31)),"Y","N")</f>
        <v>N</v>
      </c>
      <c r="Q9249" t="str">
        <f>LEFT(ALT[[#This Row],[DATEMTH]],4)</f>
        <v>2023</v>
      </c>
    </row>
    <row r="9250" spans="1:17" x14ac:dyDescent="0.25">
      <c r="A9250" t="s">
        <v>90</v>
      </c>
      <c r="B9250" t="s">
        <v>14</v>
      </c>
      <c r="C9250" t="s">
        <v>15</v>
      </c>
      <c r="D9250" t="s">
        <v>23</v>
      </c>
      <c r="E9250" s="14">
        <v>10961.128252000002</v>
      </c>
      <c r="F9250" s="14">
        <v>68321.928935999997</v>
      </c>
      <c r="G9250" s="13">
        <v>0.16043353023986998</v>
      </c>
      <c r="H9250" s="12">
        <v>0</v>
      </c>
      <c r="I9250" s="12">
        <v>0</v>
      </c>
      <c r="J9250" t="s">
        <v>26</v>
      </c>
      <c r="K9250" s="14">
        <v>1444.3398920000009</v>
      </c>
      <c r="L9250" s="14">
        <v>10961.128252000002</v>
      </c>
      <c r="M9250" s="13">
        <v>0.13176927217656284</v>
      </c>
      <c r="N9250" s="12">
        <v>0</v>
      </c>
      <c r="O9250" s="2">
        <f>DATE(LEFT(ALT[[#This Row],[DATEMTH]],4),RIGHT(ALT[[#This Row],[DATEMTH]],2),1)</f>
        <v>45047</v>
      </c>
      <c r="P9250" t="str">
        <f>IF(AND(ALT[[#This Row],[DATE]]&gt;=DATE(2023,6,1),ALT[[#This Row],[DATE]]&lt;=DATE(2024,5,31)),"Y","N")</f>
        <v>N</v>
      </c>
      <c r="Q9250" t="str">
        <f>LEFT(ALT[[#This Row],[DATEMTH]],4)</f>
        <v>2023</v>
      </c>
    </row>
    <row r="9251" spans="1:17" x14ac:dyDescent="0.25">
      <c r="A9251" t="s">
        <v>90</v>
      </c>
      <c r="B9251" t="s">
        <v>14</v>
      </c>
      <c r="C9251" t="s">
        <v>15</v>
      </c>
      <c r="D9251" t="s">
        <v>23</v>
      </c>
      <c r="E9251" s="14">
        <v>10961.128252000002</v>
      </c>
      <c r="F9251" s="14">
        <v>68321.928935999997</v>
      </c>
      <c r="G9251" s="13">
        <v>0.16043353023986998</v>
      </c>
      <c r="H9251" s="12">
        <v>0</v>
      </c>
      <c r="I9251" s="12">
        <v>0</v>
      </c>
      <c r="J9251" t="s">
        <v>25</v>
      </c>
      <c r="K9251" s="14">
        <v>1462.5654359999996</v>
      </c>
      <c r="L9251" s="14">
        <v>10961.128252000002</v>
      </c>
      <c r="M9251" s="13">
        <v>0.13343201560780346</v>
      </c>
      <c r="N9251" s="12">
        <v>0</v>
      </c>
      <c r="O9251" s="2">
        <f>DATE(LEFT(ALT[[#This Row],[DATEMTH]],4),RIGHT(ALT[[#This Row],[DATEMTH]],2),1)</f>
        <v>45047</v>
      </c>
      <c r="P9251" t="str">
        <f>IF(AND(ALT[[#This Row],[DATE]]&gt;=DATE(2023,6,1),ALT[[#This Row],[DATE]]&lt;=DATE(2024,5,31)),"Y","N")</f>
        <v>N</v>
      </c>
      <c r="Q9251" t="str">
        <f>LEFT(ALT[[#This Row],[DATEMTH]],4)</f>
        <v>2023</v>
      </c>
    </row>
    <row r="9252" spans="1:17" x14ac:dyDescent="0.25">
      <c r="A9252" t="s">
        <v>90</v>
      </c>
      <c r="B9252" t="s">
        <v>14</v>
      </c>
      <c r="C9252" t="s">
        <v>15</v>
      </c>
      <c r="D9252" t="s">
        <v>23</v>
      </c>
      <c r="E9252" s="14">
        <v>10961.128252000002</v>
      </c>
      <c r="F9252" s="14">
        <v>68321.928935999997</v>
      </c>
      <c r="G9252" s="13">
        <v>0.16043353023986998</v>
      </c>
      <c r="H9252" s="12">
        <v>0</v>
      </c>
      <c r="I9252" s="12">
        <v>0</v>
      </c>
      <c r="J9252" t="s">
        <v>24</v>
      </c>
      <c r="K9252" s="14">
        <v>4646.8191560000023</v>
      </c>
      <c r="L9252" s="14">
        <v>10961.128252000002</v>
      </c>
      <c r="M9252" s="13">
        <v>0.42393620886172267</v>
      </c>
      <c r="N9252" s="12">
        <v>0</v>
      </c>
      <c r="O9252" s="2">
        <f>DATE(LEFT(ALT[[#This Row],[DATEMTH]],4),RIGHT(ALT[[#This Row],[DATEMTH]],2),1)</f>
        <v>45047</v>
      </c>
      <c r="P9252" t="str">
        <f>IF(AND(ALT[[#This Row],[DATE]]&gt;=DATE(2023,6,1),ALT[[#This Row],[DATE]]&lt;=DATE(2024,5,31)),"Y","N")</f>
        <v>N</v>
      </c>
      <c r="Q9252" t="str">
        <f>LEFT(ALT[[#This Row],[DATEMTH]],4)</f>
        <v>2023</v>
      </c>
    </row>
    <row r="9253" spans="1:17" x14ac:dyDescent="0.25">
      <c r="A9253" t="s">
        <v>90</v>
      </c>
      <c r="B9253" t="s">
        <v>14</v>
      </c>
      <c r="C9253" t="s">
        <v>15</v>
      </c>
      <c r="D9253" t="s">
        <v>23</v>
      </c>
      <c r="E9253" s="14">
        <v>10961.128252000002</v>
      </c>
      <c r="F9253" s="14">
        <v>68321.928935999997</v>
      </c>
      <c r="G9253" s="13">
        <v>0.16043353023986998</v>
      </c>
      <c r="H9253" s="12">
        <v>0</v>
      </c>
      <c r="I9253" s="12">
        <v>0</v>
      </c>
      <c r="J9253" t="s">
        <v>16</v>
      </c>
      <c r="K9253" s="14">
        <v>3407.4037680000001</v>
      </c>
      <c r="L9253" s="14">
        <v>10961.128252000002</v>
      </c>
      <c r="M9253" s="13">
        <v>0.31086250335391108</v>
      </c>
      <c r="N9253" s="12">
        <v>0</v>
      </c>
      <c r="O9253" s="2">
        <f>DATE(LEFT(ALT[[#This Row],[DATEMTH]],4),RIGHT(ALT[[#This Row],[DATEMTH]],2),1)</f>
        <v>45047</v>
      </c>
      <c r="P9253" t="str">
        <f>IF(AND(ALT[[#This Row],[DATE]]&gt;=DATE(2023,6,1),ALT[[#This Row],[DATE]]&lt;=DATE(2024,5,31)),"Y","N")</f>
        <v>N</v>
      </c>
      <c r="Q9253" t="str">
        <f>LEFT(ALT[[#This Row],[DATEMTH]],4)</f>
        <v>2023</v>
      </c>
    </row>
    <row r="9254" spans="1:17" x14ac:dyDescent="0.25">
      <c r="A9254" t="s">
        <v>90</v>
      </c>
      <c r="B9254" t="s">
        <v>14</v>
      </c>
      <c r="C9254" t="s">
        <v>18</v>
      </c>
      <c r="D9254" t="s">
        <v>23</v>
      </c>
      <c r="E9254" s="14">
        <v>18709.414595999999</v>
      </c>
      <c r="F9254" s="14">
        <v>68321.928935999997</v>
      </c>
      <c r="G9254" s="13">
        <v>0.27384201364580751</v>
      </c>
      <c r="H9254" s="12">
        <v>0</v>
      </c>
      <c r="I9254" s="12">
        <v>0</v>
      </c>
      <c r="J9254" t="s">
        <v>25</v>
      </c>
      <c r="K9254" s="14">
        <v>2322.2863360000001</v>
      </c>
      <c r="L9254" s="14">
        <v>18709.414596000002</v>
      </c>
      <c r="M9254" s="13">
        <v>0.12412394434278534</v>
      </c>
      <c r="N9254" s="12">
        <v>0</v>
      </c>
      <c r="O9254" s="2">
        <f>DATE(LEFT(ALT[[#This Row],[DATEMTH]],4),RIGHT(ALT[[#This Row],[DATEMTH]],2),1)</f>
        <v>45047</v>
      </c>
      <c r="P9254" t="str">
        <f>IF(AND(ALT[[#This Row],[DATE]]&gt;=DATE(2023,6,1),ALT[[#This Row],[DATE]]&lt;=DATE(2024,5,31)),"Y","N")</f>
        <v>N</v>
      </c>
      <c r="Q9254" t="str">
        <f>LEFT(ALT[[#This Row],[DATEMTH]],4)</f>
        <v>2023</v>
      </c>
    </row>
    <row r="9255" spans="1:17" x14ac:dyDescent="0.25">
      <c r="A9255" t="s">
        <v>90</v>
      </c>
      <c r="B9255" t="s">
        <v>14</v>
      </c>
      <c r="C9255" t="s">
        <v>18</v>
      </c>
      <c r="D9255" t="s">
        <v>23</v>
      </c>
      <c r="E9255" s="14">
        <v>18709.414595999999</v>
      </c>
      <c r="F9255" s="14">
        <v>68321.928935999997</v>
      </c>
      <c r="G9255" s="13">
        <v>0.27384201364580751</v>
      </c>
      <c r="H9255" s="12">
        <v>0</v>
      </c>
      <c r="I9255" s="12">
        <v>0</v>
      </c>
      <c r="J9255" t="s">
        <v>24</v>
      </c>
      <c r="K9255" s="14">
        <v>4818.3012680000002</v>
      </c>
      <c r="L9255" s="14">
        <v>18709.414596000002</v>
      </c>
      <c r="M9255" s="13">
        <v>0.2575335130491006</v>
      </c>
      <c r="N9255" s="12">
        <v>0</v>
      </c>
      <c r="O9255" s="2">
        <f>DATE(LEFT(ALT[[#This Row],[DATEMTH]],4),RIGHT(ALT[[#This Row],[DATEMTH]],2),1)</f>
        <v>45047</v>
      </c>
      <c r="P9255" t="str">
        <f>IF(AND(ALT[[#This Row],[DATE]]&gt;=DATE(2023,6,1),ALT[[#This Row],[DATE]]&lt;=DATE(2024,5,31)),"Y","N")</f>
        <v>N</v>
      </c>
      <c r="Q9255" t="str">
        <f>LEFT(ALT[[#This Row],[DATEMTH]],4)</f>
        <v>2023</v>
      </c>
    </row>
    <row r="9256" spans="1:17" x14ac:dyDescent="0.25">
      <c r="A9256" t="s">
        <v>90</v>
      </c>
      <c r="B9256" t="s">
        <v>14</v>
      </c>
      <c r="C9256" t="s">
        <v>18</v>
      </c>
      <c r="D9256" t="s">
        <v>23</v>
      </c>
      <c r="E9256" s="14">
        <v>18709.414595999999</v>
      </c>
      <c r="F9256" s="14">
        <v>68321.928935999997</v>
      </c>
      <c r="G9256" s="13">
        <v>0.27384201364580751</v>
      </c>
      <c r="H9256" s="12">
        <v>0</v>
      </c>
      <c r="I9256" s="12">
        <v>0</v>
      </c>
      <c r="J9256" t="s">
        <v>16</v>
      </c>
      <c r="K9256" s="14">
        <v>6789.1763919999994</v>
      </c>
      <c r="L9256" s="14">
        <v>18709.414596000002</v>
      </c>
      <c r="M9256" s="13">
        <v>0.36287487014433356</v>
      </c>
      <c r="N9256" s="12">
        <v>0</v>
      </c>
      <c r="O9256" s="2">
        <f>DATE(LEFT(ALT[[#This Row],[DATEMTH]],4),RIGHT(ALT[[#This Row],[DATEMTH]],2),1)</f>
        <v>45047</v>
      </c>
      <c r="P9256" t="str">
        <f>IF(AND(ALT[[#This Row],[DATE]]&gt;=DATE(2023,6,1),ALT[[#This Row],[DATE]]&lt;=DATE(2024,5,31)),"Y","N")</f>
        <v>N</v>
      </c>
      <c r="Q9256" t="str">
        <f>LEFT(ALT[[#This Row],[DATEMTH]],4)</f>
        <v>2023</v>
      </c>
    </row>
    <row r="9257" spans="1:17" x14ac:dyDescent="0.25">
      <c r="A9257" t="s">
        <v>90</v>
      </c>
      <c r="B9257" t="s">
        <v>14</v>
      </c>
      <c r="C9257" t="s">
        <v>18</v>
      </c>
      <c r="D9257" t="s">
        <v>23</v>
      </c>
      <c r="E9257" s="14">
        <v>18709.414595999999</v>
      </c>
      <c r="F9257" s="14">
        <v>68321.928935999997</v>
      </c>
      <c r="G9257" s="13">
        <v>0.27384201364580751</v>
      </c>
      <c r="H9257" s="12">
        <v>0</v>
      </c>
      <c r="I9257" s="12">
        <v>0</v>
      </c>
      <c r="J9257" t="s">
        <v>26</v>
      </c>
      <c r="K9257" s="14">
        <v>4779.6506000000008</v>
      </c>
      <c r="L9257" s="14">
        <v>18709.414596000002</v>
      </c>
      <c r="M9257" s="13">
        <v>0.25546767246378038</v>
      </c>
      <c r="N9257" s="12">
        <v>0</v>
      </c>
      <c r="O9257" s="2">
        <f>DATE(LEFT(ALT[[#This Row],[DATEMTH]],4),RIGHT(ALT[[#This Row],[DATEMTH]],2),1)</f>
        <v>45047</v>
      </c>
      <c r="P9257" t="str">
        <f>IF(AND(ALT[[#This Row],[DATE]]&gt;=DATE(2023,6,1),ALT[[#This Row],[DATE]]&lt;=DATE(2024,5,31)),"Y","N")</f>
        <v>N</v>
      </c>
      <c r="Q9257" t="str">
        <f>LEFT(ALT[[#This Row],[DATEMTH]],4)</f>
        <v>2023</v>
      </c>
    </row>
    <row r="9258" spans="1:17" x14ac:dyDescent="0.25">
      <c r="A9258" t="s">
        <v>90</v>
      </c>
      <c r="B9258" t="s">
        <v>14</v>
      </c>
      <c r="C9258" t="s">
        <v>19</v>
      </c>
      <c r="D9258" t="s">
        <v>23</v>
      </c>
      <c r="E9258" s="14">
        <v>18641.213339999998</v>
      </c>
      <c r="F9258" s="14">
        <v>68321.928935999997</v>
      </c>
      <c r="G9258" s="13">
        <v>0.27284377988598657</v>
      </c>
      <c r="H9258" s="12">
        <v>0</v>
      </c>
      <c r="I9258" s="12">
        <v>0</v>
      </c>
      <c r="J9258" t="s">
        <v>25</v>
      </c>
      <c r="K9258" s="14">
        <v>12505.786356000001</v>
      </c>
      <c r="L9258" s="14">
        <v>18641.213340000002</v>
      </c>
      <c r="M9258" s="13">
        <v>0.67086761617417334</v>
      </c>
      <c r="N9258" s="12">
        <v>0</v>
      </c>
      <c r="O9258" s="2">
        <f>DATE(LEFT(ALT[[#This Row],[DATEMTH]],4),RIGHT(ALT[[#This Row],[DATEMTH]],2),1)</f>
        <v>45047</v>
      </c>
      <c r="P9258" t="str">
        <f>IF(AND(ALT[[#This Row],[DATE]]&gt;=DATE(2023,6,1),ALT[[#This Row],[DATE]]&lt;=DATE(2024,5,31)),"Y","N")</f>
        <v>N</v>
      </c>
      <c r="Q9258" t="str">
        <f>LEFT(ALT[[#This Row],[DATEMTH]],4)</f>
        <v>2023</v>
      </c>
    </row>
    <row r="9259" spans="1:17" x14ac:dyDescent="0.25">
      <c r="A9259" t="s">
        <v>90</v>
      </c>
      <c r="B9259" t="s">
        <v>14</v>
      </c>
      <c r="C9259" t="s">
        <v>19</v>
      </c>
      <c r="D9259" t="s">
        <v>23</v>
      </c>
      <c r="E9259" s="14">
        <v>18641.213339999998</v>
      </c>
      <c r="F9259" s="14">
        <v>68321.928935999997</v>
      </c>
      <c r="G9259" s="13">
        <v>0.27284377988598657</v>
      </c>
      <c r="H9259" s="12">
        <v>0</v>
      </c>
      <c r="I9259" s="12">
        <v>0</v>
      </c>
      <c r="J9259" t="s">
        <v>24</v>
      </c>
      <c r="K9259" s="14">
        <v>5361.2576800000006</v>
      </c>
      <c r="L9259" s="14">
        <v>18641.213340000002</v>
      </c>
      <c r="M9259" s="13">
        <v>0.28760239916872277</v>
      </c>
      <c r="N9259" s="12">
        <v>0</v>
      </c>
      <c r="O9259" s="2">
        <f>DATE(LEFT(ALT[[#This Row],[DATEMTH]],4),RIGHT(ALT[[#This Row],[DATEMTH]],2),1)</f>
        <v>45047</v>
      </c>
      <c r="P9259" t="str">
        <f>IF(AND(ALT[[#This Row],[DATE]]&gt;=DATE(2023,6,1),ALT[[#This Row],[DATE]]&lt;=DATE(2024,5,31)),"Y","N")</f>
        <v>N</v>
      </c>
      <c r="Q9259" t="str">
        <f>LEFT(ALT[[#This Row],[DATEMTH]],4)</f>
        <v>2023</v>
      </c>
    </row>
    <row r="9260" spans="1:17" x14ac:dyDescent="0.25">
      <c r="A9260" t="s">
        <v>90</v>
      </c>
      <c r="B9260" t="s">
        <v>14</v>
      </c>
      <c r="C9260" t="s">
        <v>19</v>
      </c>
      <c r="D9260" t="s">
        <v>23</v>
      </c>
      <c r="E9260" s="14">
        <v>18641.213339999998</v>
      </c>
      <c r="F9260" s="14">
        <v>68321.928935999997</v>
      </c>
      <c r="G9260" s="13">
        <v>0.27284377988598657</v>
      </c>
      <c r="H9260" s="12">
        <v>0</v>
      </c>
      <c r="I9260" s="12">
        <v>0</v>
      </c>
      <c r="J9260" t="s">
        <v>16</v>
      </c>
      <c r="K9260" s="14">
        <v>0</v>
      </c>
      <c r="L9260" s="14">
        <v>18641.213340000002</v>
      </c>
      <c r="M9260" s="13">
        <v>0</v>
      </c>
      <c r="N9260" s="12">
        <v>0</v>
      </c>
      <c r="O9260" s="2">
        <f>DATE(LEFT(ALT[[#This Row],[DATEMTH]],4),RIGHT(ALT[[#This Row],[DATEMTH]],2),1)</f>
        <v>45047</v>
      </c>
      <c r="P9260" t="str">
        <f>IF(AND(ALT[[#This Row],[DATE]]&gt;=DATE(2023,6,1),ALT[[#This Row],[DATE]]&lt;=DATE(2024,5,31)),"Y","N")</f>
        <v>N</v>
      </c>
      <c r="Q9260" t="str">
        <f>LEFT(ALT[[#This Row],[DATEMTH]],4)</f>
        <v>2023</v>
      </c>
    </row>
    <row r="9261" spans="1:17" x14ac:dyDescent="0.25">
      <c r="A9261" t="s">
        <v>90</v>
      </c>
      <c r="B9261" t="s">
        <v>14</v>
      </c>
      <c r="C9261" t="s">
        <v>19</v>
      </c>
      <c r="D9261" t="s">
        <v>23</v>
      </c>
      <c r="E9261" s="14">
        <v>18641.213339999998</v>
      </c>
      <c r="F9261" s="14">
        <v>68321.928935999997</v>
      </c>
      <c r="G9261" s="13">
        <v>0.27284377988598657</v>
      </c>
      <c r="H9261" s="12">
        <v>0</v>
      </c>
      <c r="I9261" s="12">
        <v>0</v>
      </c>
      <c r="J9261" t="s">
        <v>26</v>
      </c>
      <c r="K9261" s="14">
        <v>774.16930400000001</v>
      </c>
      <c r="L9261" s="14">
        <v>18641.213340000002</v>
      </c>
      <c r="M9261" s="13">
        <v>4.1529984657103863E-2</v>
      </c>
      <c r="N9261" s="12">
        <v>0</v>
      </c>
      <c r="O9261" s="2">
        <f>DATE(LEFT(ALT[[#This Row],[DATEMTH]],4),RIGHT(ALT[[#This Row],[DATEMTH]],2),1)</f>
        <v>45047</v>
      </c>
      <c r="P9261" t="str">
        <f>IF(AND(ALT[[#This Row],[DATE]]&gt;=DATE(2023,6,1),ALT[[#This Row],[DATE]]&lt;=DATE(2024,5,31)),"Y","N")</f>
        <v>N</v>
      </c>
      <c r="Q9261" t="str">
        <f>LEFT(ALT[[#This Row],[DATEMTH]],4)</f>
        <v>2023</v>
      </c>
    </row>
    <row r="9262" spans="1:17" x14ac:dyDescent="0.25">
      <c r="A9262" t="s">
        <v>90</v>
      </c>
      <c r="B9262" t="s">
        <v>14</v>
      </c>
      <c r="C9262" t="s">
        <v>20</v>
      </c>
      <c r="D9262" t="s">
        <v>23</v>
      </c>
      <c r="E9262" s="14">
        <v>20010.172747999997</v>
      </c>
      <c r="F9262" s="14">
        <v>68321.928935999997</v>
      </c>
      <c r="G9262" s="13">
        <v>0.29288067622833602</v>
      </c>
      <c r="H9262" s="12">
        <v>0</v>
      </c>
      <c r="I9262" s="12">
        <v>0</v>
      </c>
      <c r="J9262" t="s">
        <v>25</v>
      </c>
      <c r="K9262" s="14">
        <v>2603.6024360000001</v>
      </c>
      <c r="L9262" s="14">
        <v>20010.172748000001</v>
      </c>
      <c r="M9262" s="13">
        <v>0.13011394098335446</v>
      </c>
      <c r="N9262" s="12">
        <v>0</v>
      </c>
      <c r="O9262" s="2">
        <f>DATE(LEFT(ALT[[#This Row],[DATEMTH]],4),RIGHT(ALT[[#This Row],[DATEMTH]],2),1)</f>
        <v>45047</v>
      </c>
      <c r="P9262" t="str">
        <f>IF(AND(ALT[[#This Row],[DATE]]&gt;=DATE(2023,6,1),ALT[[#This Row],[DATE]]&lt;=DATE(2024,5,31)),"Y","N")</f>
        <v>N</v>
      </c>
      <c r="Q9262" t="str">
        <f>LEFT(ALT[[#This Row],[DATEMTH]],4)</f>
        <v>2023</v>
      </c>
    </row>
    <row r="9263" spans="1:17" x14ac:dyDescent="0.25">
      <c r="A9263" t="s">
        <v>90</v>
      </c>
      <c r="B9263" t="s">
        <v>14</v>
      </c>
      <c r="C9263" t="s">
        <v>20</v>
      </c>
      <c r="D9263" t="s">
        <v>23</v>
      </c>
      <c r="E9263" s="14">
        <v>20010.172747999997</v>
      </c>
      <c r="F9263" s="14">
        <v>68321.928935999997</v>
      </c>
      <c r="G9263" s="13">
        <v>0.29288067622833602</v>
      </c>
      <c r="H9263" s="12">
        <v>0</v>
      </c>
      <c r="I9263" s="12">
        <v>0</v>
      </c>
      <c r="J9263" t="s">
        <v>24</v>
      </c>
      <c r="K9263" s="14">
        <v>8522.0682519999991</v>
      </c>
      <c r="L9263" s="14">
        <v>20010.172748000001</v>
      </c>
      <c r="M9263" s="13">
        <v>0.42588679065010931</v>
      </c>
      <c r="N9263" s="12">
        <v>0</v>
      </c>
      <c r="O9263" s="2">
        <f>DATE(LEFT(ALT[[#This Row],[DATEMTH]],4),RIGHT(ALT[[#This Row],[DATEMTH]],2),1)</f>
        <v>45047</v>
      </c>
      <c r="P9263" t="str">
        <f>IF(AND(ALT[[#This Row],[DATE]]&gt;=DATE(2023,6,1),ALT[[#This Row],[DATE]]&lt;=DATE(2024,5,31)),"Y","N")</f>
        <v>N</v>
      </c>
      <c r="Q9263" t="str">
        <f>LEFT(ALT[[#This Row],[DATEMTH]],4)</f>
        <v>2023</v>
      </c>
    </row>
    <row r="9264" spans="1:17" x14ac:dyDescent="0.25">
      <c r="A9264" t="s">
        <v>90</v>
      </c>
      <c r="B9264" t="s">
        <v>14</v>
      </c>
      <c r="C9264" t="s">
        <v>20</v>
      </c>
      <c r="D9264" t="s">
        <v>23</v>
      </c>
      <c r="E9264" s="14">
        <v>20010.172747999997</v>
      </c>
      <c r="F9264" s="14">
        <v>68321.928935999997</v>
      </c>
      <c r="G9264" s="13">
        <v>0.29288067622833602</v>
      </c>
      <c r="H9264" s="12">
        <v>0</v>
      </c>
      <c r="I9264" s="12">
        <v>0</v>
      </c>
      <c r="J9264" t="s">
        <v>16</v>
      </c>
      <c r="K9264" s="14">
        <v>7798.9377599999998</v>
      </c>
      <c r="L9264" s="14">
        <v>20010.172748000001</v>
      </c>
      <c r="M9264" s="13">
        <v>0.3897486472614034</v>
      </c>
      <c r="N9264" s="12">
        <v>0</v>
      </c>
      <c r="O9264" s="2">
        <f>DATE(LEFT(ALT[[#This Row],[DATEMTH]],4),RIGHT(ALT[[#This Row],[DATEMTH]],2),1)</f>
        <v>45047</v>
      </c>
      <c r="P9264" t="str">
        <f>IF(AND(ALT[[#This Row],[DATE]]&gt;=DATE(2023,6,1),ALT[[#This Row],[DATE]]&lt;=DATE(2024,5,31)),"Y","N")</f>
        <v>N</v>
      </c>
      <c r="Q9264" t="str">
        <f>LEFT(ALT[[#This Row],[DATEMTH]],4)</f>
        <v>2023</v>
      </c>
    </row>
    <row r="9265" spans="1:17" x14ac:dyDescent="0.25">
      <c r="A9265" t="s">
        <v>90</v>
      </c>
      <c r="B9265" t="s">
        <v>14</v>
      </c>
      <c r="C9265" t="s">
        <v>20</v>
      </c>
      <c r="D9265" t="s">
        <v>23</v>
      </c>
      <c r="E9265" s="14">
        <v>20010.172747999997</v>
      </c>
      <c r="F9265" s="14">
        <v>68321.928935999997</v>
      </c>
      <c r="G9265" s="13">
        <v>0.29288067622833602</v>
      </c>
      <c r="H9265" s="12">
        <v>0</v>
      </c>
      <c r="I9265" s="12">
        <v>0</v>
      </c>
      <c r="J9265" t="s">
        <v>26</v>
      </c>
      <c r="K9265" s="14">
        <v>1085.5643</v>
      </c>
      <c r="L9265" s="14">
        <v>20010.172748000001</v>
      </c>
      <c r="M9265" s="13">
        <v>5.42506211051327E-2</v>
      </c>
      <c r="N9265" s="12">
        <v>0</v>
      </c>
      <c r="O9265" s="2">
        <f>DATE(LEFT(ALT[[#This Row],[DATEMTH]],4),RIGHT(ALT[[#This Row],[DATEMTH]],2),1)</f>
        <v>45047</v>
      </c>
      <c r="P9265" t="str">
        <f>IF(AND(ALT[[#This Row],[DATE]]&gt;=DATE(2023,6,1),ALT[[#This Row],[DATE]]&lt;=DATE(2024,5,31)),"Y","N")</f>
        <v>N</v>
      </c>
      <c r="Q9265" t="str">
        <f>LEFT(ALT[[#This Row],[DATEMTH]],4)</f>
        <v>2023</v>
      </c>
    </row>
    <row r="9266" spans="1:17" x14ac:dyDescent="0.25">
      <c r="A9266" t="s">
        <v>90</v>
      </c>
      <c r="B9266" t="s">
        <v>110</v>
      </c>
      <c r="C9266" t="s">
        <v>15</v>
      </c>
      <c r="D9266" t="s">
        <v>22</v>
      </c>
      <c r="E9266" s="14">
        <v>4489540.5524329972</v>
      </c>
      <c r="F9266" s="14">
        <v>26632359.578670006</v>
      </c>
      <c r="G9266" s="13">
        <v>0.16857464466005082</v>
      </c>
      <c r="H9266" s="12">
        <v>-54328999.270000003</v>
      </c>
      <c r="I9266" s="12">
        <v>-9.1584917466764111</v>
      </c>
      <c r="J9266" t="s">
        <v>26</v>
      </c>
      <c r="K9266" s="14">
        <v>652969.09647800017</v>
      </c>
      <c r="L9266" s="14">
        <v>4489540.5524330046</v>
      </c>
      <c r="M9266" s="13">
        <v>0.1454422983492461</v>
      </c>
      <c r="N9266" s="12">
        <v>-1.3320320890492185</v>
      </c>
      <c r="O9266" s="2">
        <f>DATE(LEFT(ALT[[#This Row],[DATEMTH]],4),RIGHT(ALT[[#This Row],[DATEMTH]],2),1)</f>
        <v>45047</v>
      </c>
      <c r="P9266" t="str">
        <f>IF(AND(ALT[[#This Row],[DATE]]&gt;=DATE(2023,6,1),ALT[[#This Row],[DATE]]&lt;=DATE(2024,5,31)),"Y","N")</f>
        <v>N</v>
      </c>
      <c r="Q9266" t="str">
        <f>LEFT(ALT[[#This Row],[DATEMTH]],4)</f>
        <v>2023</v>
      </c>
    </row>
    <row r="9267" spans="1:17" x14ac:dyDescent="0.25">
      <c r="A9267" t="s">
        <v>90</v>
      </c>
      <c r="B9267" t="s">
        <v>110</v>
      </c>
      <c r="C9267" t="s">
        <v>15</v>
      </c>
      <c r="D9267" t="s">
        <v>22</v>
      </c>
      <c r="E9267" s="14">
        <v>4489540.5524329972</v>
      </c>
      <c r="F9267" s="14">
        <v>26632359.578670006</v>
      </c>
      <c r="G9267" s="13">
        <v>0.16857464466005082</v>
      </c>
      <c r="H9267" s="12">
        <v>-54328999.270000003</v>
      </c>
      <c r="I9267" s="12">
        <v>-9.1584917466764111</v>
      </c>
      <c r="J9267" t="s">
        <v>25</v>
      </c>
      <c r="K9267" s="14">
        <v>630990.52506299992</v>
      </c>
      <c r="L9267" s="14">
        <v>4489540.5524330046</v>
      </c>
      <c r="M9267" s="13">
        <v>0.14054679263806827</v>
      </c>
      <c r="N9267" s="12">
        <v>-1.2871966403975892</v>
      </c>
      <c r="O9267" s="2">
        <f>DATE(LEFT(ALT[[#This Row],[DATEMTH]],4),RIGHT(ALT[[#This Row],[DATEMTH]],2),1)</f>
        <v>45047</v>
      </c>
      <c r="P9267" t="str">
        <f>IF(AND(ALT[[#This Row],[DATE]]&gt;=DATE(2023,6,1),ALT[[#This Row],[DATE]]&lt;=DATE(2024,5,31)),"Y","N")</f>
        <v>N</v>
      </c>
      <c r="Q9267" t="str">
        <f>LEFT(ALT[[#This Row],[DATEMTH]],4)</f>
        <v>2023</v>
      </c>
    </row>
    <row r="9268" spans="1:17" x14ac:dyDescent="0.25">
      <c r="A9268" t="s">
        <v>90</v>
      </c>
      <c r="B9268" t="s">
        <v>110</v>
      </c>
      <c r="C9268" t="s">
        <v>15</v>
      </c>
      <c r="D9268" t="s">
        <v>22</v>
      </c>
      <c r="E9268" s="14">
        <v>4489540.5524329972</v>
      </c>
      <c r="F9268" s="14">
        <v>26632359.578670006</v>
      </c>
      <c r="G9268" s="13">
        <v>0.16857464466005082</v>
      </c>
      <c r="H9268" s="12">
        <v>-54328999.270000003</v>
      </c>
      <c r="I9268" s="12">
        <v>-9.1584917466764111</v>
      </c>
      <c r="J9268" t="s">
        <v>24</v>
      </c>
      <c r="K9268" s="14">
        <v>1826602.5760520033</v>
      </c>
      <c r="L9268" s="14">
        <v>4489540.5524330046</v>
      </c>
      <c r="M9268" s="13">
        <v>0.40685735092917635</v>
      </c>
      <c r="N9268" s="12">
        <v>-3.7261996905594899</v>
      </c>
      <c r="O9268" s="2">
        <f>DATE(LEFT(ALT[[#This Row],[DATEMTH]],4),RIGHT(ALT[[#This Row],[DATEMTH]],2),1)</f>
        <v>45047</v>
      </c>
      <c r="P9268" t="str">
        <f>IF(AND(ALT[[#This Row],[DATE]]&gt;=DATE(2023,6,1),ALT[[#This Row],[DATE]]&lt;=DATE(2024,5,31)),"Y","N")</f>
        <v>N</v>
      </c>
      <c r="Q9268" t="str">
        <f>LEFT(ALT[[#This Row],[DATEMTH]],4)</f>
        <v>2023</v>
      </c>
    </row>
    <row r="9269" spans="1:17" x14ac:dyDescent="0.25">
      <c r="A9269" t="s">
        <v>90</v>
      </c>
      <c r="B9269" t="s">
        <v>110</v>
      </c>
      <c r="C9269" t="s">
        <v>15</v>
      </c>
      <c r="D9269" t="s">
        <v>22</v>
      </c>
      <c r="E9269" s="14">
        <v>4489540.5524329972</v>
      </c>
      <c r="F9269" s="14">
        <v>26632359.578670006</v>
      </c>
      <c r="G9269" s="13">
        <v>0.16857464466005082</v>
      </c>
      <c r="H9269" s="12">
        <v>-54328999.270000003</v>
      </c>
      <c r="I9269" s="12">
        <v>-9.1584917466764111</v>
      </c>
      <c r="J9269" t="s">
        <v>16</v>
      </c>
      <c r="K9269" s="14">
        <v>1378978.3548400009</v>
      </c>
      <c r="L9269" s="14">
        <v>4489540.5524330046</v>
      </c>
      <c r="M9269" s="13">
        <v>0.30715355808350919</v>
      </c>
      <c r="N9269" s="12">
        <v>-2.8130633266701124</v>
      </c>
      <c r="O9269" s="2">
        <f>DATE(LEFT(ALT[[#This Row],[DATEMTH]],4),RIGHT(ALT[[#This Row],[DATEMTH]],2),1)</f>
        <v>45047</v>
      </c>
      <c r="P9269" t="str">
        <f>IF(AND(ALT[[#This Row],[DATE]]&gt;=DATE(2023,6,1),ALT[[#This Row],[DATE]]&lt;=DATE(2024,5,31)),"Y","N")</f>
        <v>N</v>
      </c>
      <c r="Q9269" t="str">
        <f>LEFT(ALT[[#This Row],[DATEMTH]],4)</f>
        <v>2023</v>
      </c>
    </row>
    <row r="9270" spans="1:17" x14ac:dyDescent="0.25">
      <c r="A9270" t="s">
        <v>90</v>
      </c>
      <c r="B9270" t="s">
        <v>110</v>
      </c>
      <c r="C9270" t="s">
        <v>18</v>
      </c>
      <c r="D9270" t="s">
        <v>22</v>
      </c>
      <c r="E9270" s="14">
        <v>9135646.2272030003</v>
      </c>
      <c r="F9270" s="14">
        <v>26632359.578670006</v>
      </c>
      <c r="G9270" s="13">
        <v>0.34302804451918661</v>
      </c>
      <c r="H9270" s="12">
        <v>-54328999.270000003</v>
      </c>
      <c r="I9270" s="12">
        <v>-18.636370380272417</v>
      </c>
      <c r="J9270" t="s">
        <v>25</v>
      </c>
      <c r="K9270" s="14">
        <v>1158319.0669360007</v>
      </c>
      <c r="L9270" s="14">
        <v>9135646.2272030059</v>
      </c>
      <c r="M9270" s="13">
        <v>0.12679114735057279</v>
      </c>
      <c r="N9270" s="12">
        <v>-2.3629267829649701</v>
      </c>
      <c r="O9270" s="2">
        <f>DATE(LEFT(ALT[[#This Row],[DATEMTH]],4),RIGHT(ALT[[#This Row],[DATEMTH]],2),1)</f>
        <v>45047</v>
      </c>
      <c r="P9270" t="str">
        <f>IF(AND(ALT[[#This Row],[DATE]]&gt;=DATE(2023,6,1),ALT[[#This Row],[DATE]]&lt;=DATE(2024,5,31)),"Y","N")</f>
        <v>N</v>
      </c>
      <c r="Q9270" t="str">
        <f>LEFT(ALT[[#This Row],[DATEMTH]],4)</f>
        <v>2023</v>
      </c>
    </row>
    <row r="9271" spans="1:17" x14ac:dyDescent="0.25">
      <c r="A9271" t="s">
        <v>90</v>
      </c>
      <c r="B9271" t="s">
        <v>110</v>
      </c>
      <c r="C9271" t="s">
        <v>18</v>
      </c>
      <c r="D9271" t="s">
        <v>22</v>
      </c>
      <c r="E9271" s="14">
        <v>9135646.2272030003</v>
      </c>
      <c r="F9271" s="14">
        <v>26632359.578670006</v>
      </c>
      <c r="G9271" s="13">
        <v>0.34302804451918661</v>
      </c>
      <c r="H9271" s="12">
        <v>-54328999.270000003</v>
      </c>
      <c r="I9271" s="12">
        <v>-18.636370380272417</v>
      </c>
      <c r="J9271" t="s">
        <v>24</v>
      </c>
      <c r="K9271" s="14">
        <v>2199180.5176519989</v>
      </c>
      <c r="L9271" s="14">
        <v>9135646.2272030059</v>
      </c>
      <c r="M9271" s="13">
        <v>0.24072522763672144</v>
      </c>
      <c r="N9271" s="12">
        <v>-4.4862445021133306</v>
      </c>
      <c r="O9271" s="2">
        <f>DATE(LEFT(ALT[[#This Row],[DATEMTH]],4),RIGHT(ALT[[#This Row],[DATEMTH]],2),1)</f>
        <v>45047</v>
      </c>
      <c r="P9271" t="str">
        <f>IF(AND(ALT[[#This Row],[DATE]]&gt;=DATE(2023,6,1),ALT[[#This Row],[DATE]]&lt;=DATE(2024,5,31)),"Y","N")</f>
        <v>N</v>
      </c>
      <c r="Q9271" t="str">
        <f>LEFT(ALT[[#This Row],[DATEMTH]],4)</f>
        <v>2023</v>
      </c>
    </row>
    <row r="9272" spans="1:17" x14ac:dyDescent="0.25">
      <c r="A9272" t="s">
        <v>90</v>
      </c>
      <c r="B9272" t="s">
        <v>110</v>
      </c>
      <c r="C9272" t="s">
        <v>18</v>
      </c>
      <c r="D9272" t="s">
        <v>22</v>
      </c>
      <c r="E9272" s="14">
        <v>9135646.2272030003</v>
      </c>
      <c r="F9272" s="14">
        <v>26632359.578670006</v>
      </c>
      <c r="G9272" s="13">
        <v>0.34302804451918661</v>
      </c>
      <c r="H9272" s="12">
        <v>-54328999.270000003</v>
      </c>
      <c r="I9272" s="12">
        <v>-18.636370380272417</v>
      </c>
      <c r="J9272" t="s">
        <v>16</v>
      </c>
      <c r="K9272" s="14">
        <v>3316576.4933130038</v>
      </c>
      <c r="L9272" s="14">
        <v>9135646.2272030059</v>
      </c>
      <c r="M9272" s="13">
        <v>0.36303687892787589</v>
      </c>
      <c r="N9272" s="12">
        <v>-6.7656897373980103</v>
      </c>
      <c r="O9272" s="2">
        <f>DATE(LEFT(ALT[[#This Row],[DATEMTH]],4),RIGHT(ALT[[#This Row],[DATEMTH]],2),1)</f>
        <v>45047</v>
      </c>
      <c r="P9272" t="str">
        <f>IF(AND(ALT[[#This Row],[DATE]]&gt;=DATE(2023,6,1),ALT[[#This Row],[DATE]]&lt;=DATE(2024,5,31)),"Y","N")</f>
        <v>N</v>
      </c>
      <c r="Q9272" t="str">
        <f>LEFT(ALT[[#This Row],[DATEMTH]],4)</f>
        <v>2023</v>
      </c>
    </row>
    <row r="9273" spans="1:17" x14ac:dyDescent="0.25">
      <c r="A9273" t="s">
        <v>90</v>
      </c>
      <c r="B9273" t="s">
        <v>110</v>
      </c>
      <c r="C9273" t="s">
        <v>18</v>
      </c>
      <c r="D9273" t="s">
        <v>22</v>
      </c>
      <c r="E9273" s="14">
        <v>9135646.2272030003</v>
      </c>
      <c r="F9273" s="14">
        <v>26632359.578670006</v>
      </c>
      <c r="G9273" s="13">
        <v>0.34302804451918661</v>
      </c>
      <c r="H9273" s="12">
        <v>-54328999.270000003</v>
      </c>
      <c r="I9273" s="12">
        <v>-18.636370380272417</v>
      </c>
      <c r="J9273" t="s">
        <v>26</v>
      </c>
      <c r="K9273" s="14">
        <v>2461570.1493020025</v>
      </c>
      <c r="L9273" s="14">
        <v>9135646.2272030059</v>
      </c>
      <c r="M9273" s="13">
        <v>0.26944674608482988</v>
      </c>
      <c r="N9273" s="12">
        <v>-5.0215093577961065</v>
      </c>
      <c r="O9273" s="2">
        <f>DATE(LEFT(ALT[[#This Row],[DATEMTH]],4),RIGHT(ALT[[#This Row],[DATEMTH]],2),1)</f>
        <v>45047</v>
      </c>
      <c r="P9273" t="str">
        <f>IF(AND(ALT[[#This Row],[DATE]]&gt;=DATE(2023,6,1),ALT[[#This Row],[DATE]]&lt;=DATE(2024,5,31)),"Y","N")</f>
        <v>N</v>
      </c>
      <c r="Q9273" t="str">
        <f>LEFT(ALT[[#This Row],[DATEMTH]],4)</f>
        <v>2023</v>
      </c>
    </row>
    <row r="9274" spans="1:17" x14ac:dyDescent="0.25">
      <c r="A9274" t="s">
        <v>90</v>
      </c>
      <c r="B9274" t="s">
        <v>110</v>
      </c>
      <c r="C9274" t="s">
        <v>19</v>
      </c>
      <c r="D9274" t="s">
        <v>22</v>
      </c>
      <c r="E9274" s="14">
        <v>6765482.1169800078</v>
      </c>
      <c r="F9274" s="14">
        <v>26632359.578670006</v>
      </c>
      <c r="G9274" s="13">
        <v>0.25403239607798467</v>
      </c>
      <c r="H9274" s="12">
        <v>-54328999.270000003</v>
      </c>
      <c r="I9274" s="12">
        <v>-13.80132586107718</v>
      </c>
      <c r="J9274" t="s">
        <v>25</v>
      </c>
      <c r="K9274" s="14">
        <v>4504464.7490610043</v>
      </c>
      <c r="L9274" s="14">
        <v>6765482.1169800041</v>
      </c>
      <c r="M9274" s="13">
        <v>0.6658009985357437</v>
      </c>
      <c r="N9274" s="12">
        <v>-9.1889365394223699</v>
      </c>
      <c r="O9274" s="2">
        <f>DATE(LEFT(ALT[[#This Row],[DATEMTH]],4),RIGHT(ALT[[#This Row],[DATEMTH]],2),1)</f>
        <v>45047</v>
      </c>
      <c r="P9274" t="str">
        <f>IF(AND(ALT[[#This Row],[DATE]]&gt;=DATE(2023,6,1),ALT[[#This Row],[DATE]]&lt;=DATE(2024,5,31)),"Y","N")</f>
        <v>N</v>
      </c>
      <c r="Q9274" t="str">
        <f>LEFT(ALT[[#This Row],[DATEMTH]],4)</f>
        <v>2023</v>
      </c>
    </row>
    <row r="9275" spans="1:17" x14ac:dyDescent="0.25">
      <c r="A9275" t="s">
        <v>90</v>
      </c>
      <c r="B9275" t="s">
        <v>110</v>
      </c>
      <c r="C9275" t="s">
        <v>19</v>
      </c>
      <c r="D9275" t="s">
        <v>22</v>
      </c>
      <c r="E9275" s="14">
        <v>6765482.1169800078</v>
      </c>
      <c r="F9275" s="14">
        <v>26632359.578670006</v>
      </c>
      <c r="G9275" s="13">
        <v>0.25403239607798467</v>
      </c>
      <c r="H9275" s="12">
        <v>-54328999.270000003</v>
      </c>
      <c r="I9275" s="12">
        <v>-13.80132586107718</v>
      </c>
      <c r="J9275" t="s">
        <v>24</v>
      </c>
      <c r="K9275" s="14">
        <v>1939688.414079</v>
      </c>
      <c r="L9275" s="14">
        <v>6765482.1169800041</v>
      </c>
      <c r="M9275" s="13">
        <v>0.28670364957595124</v>
      </c>
      <c r="N9275" s="12">
        <v>-3.9568904933577853</v>
      </c>
      <c r="O9275" s="2">
        <f>DATE(LEFT(ALT[[#This Row],[DATEMTH]],4),RIGHT(ALT[[#This Row],[DATEMTH]],2),1)</f>
        <v>45047</v>
      </c>
      <c r="P9275" t="str">
        <f>IF(AND(ALT[[#This Row],[DATE]]&gt;=DATE(2023,6,1),ALT[[#This Row],[DATE]]&lt;=DATE(2024,5,31)),"Y","N")</f>
        <v>N</v>
      </c>
      <c r="Q9275" t="str">
        <f>LEFT(ALT[[#This Row],[DATEMTH]],4)</f>
        <v>2023</v>
      </c>
    </row>
    <row r="9276" spans="1:17" x14ac:dyDescent="0.25">
      <c r="A9276" t="s">
        <v>90</v>
      </c>
      <c r="B9276" t="s">
        <v>110</v>
      </c>
      <c r="C9276" t="s">
        <v>19</v>
      </c>
      <c r="D9276" t="s">
        <v>22</v>
      </c>
      <c r="E9276" s="14">
        <v>6765482.1169800078</v>
      </c>
      <c r="F9276" s="14">
        <v>26632359.578670006</v>
      </c>
      <c r="G9276" s="13">
        <v>0.25403239607798467</v>
      </c>
      <c r="H9276" s="12">
        <v>-54328999.270000003</v>
      </c>
      <c r="I9276" s="12">
        <v>-13.80132586107718</v>
      </c>
      <c r="J9276" t="s">
        <v>16</v>
      </c>
      <c r="K9276" s="14">
        <v>117.01583099999996</v>
      </c>
      <c r="L9276" s="14">
        <v>6765482.1169800041</v>
      </c>
      <c r="M9276" s="13">
        <v>1.7296007731114043E-5</v>
      </c>
      <c r="N9276" s="12">
        <v>-2.3870783879281508E-4</v>
      </c>
      <c r="O9276" s="2">
        <f>DATE(LEFT(ALT[[#This Row],[DATEMTH]],4),RIGHT(ALT[[#This Row],[DATEMTH]],2),1)</f>
        <v>45047</v>
      </c>
      <c r="P9276" t="str">
        <f>IF(AND(ALT[[#This Row],[DATE]]&gt;=DATE(2023,6,1),ALT[[#This Row],[DATE]]&lt;=DATE(2024,5,31)),"Y","N")</f>
        <v>N</v>
      </c>
      <c r="Q9276" t="str">
        <f>LEFT(ALT[[#This Row],[DATEMTH]],4)</f>
        <v>2023</v>
      </c>
    </row>
    <row r="9277" spans="1:17" x14ac:dyDescent="0.25">
      <c r="A9277" t="s">
        <v>90</v>
      </c>
      <c r="B9277" t="s">
        <v>110</v>
      </c>
      <c r="C9277" t="s">
        <v>19</v>
      </c>
      <c r="D9277" t="s">
        <v>22</v>
      </c>
      <c r="E9277" s="14">
        <v>6765482.1169800078</v>
      </c>
      <c r="F9277" s="14">
        <v>26632359.578670006</v>
      </c>
      <c r="G9277" s="13">
        <v>0.25403239607798467</v>
      </c>
      <c r="H9277" s="12">
        <v>-54328999.270000003</v>
      </c>
      <c r="I9277" s="12">
        <v>-13.80132586107718</v>
      </c>
      <c r="J9277" t="s">
        <v>26</v>
      </c>
      <c r="K9277" s="14">
        <v>321211.93800899974</v>
      </c>
      <c r="L9277" s="14">
        <v>6765482.1169800041</v>
      </c>
      <c r="M9277" s="13">
        <v>4.7478055880573855E-2</v>
      </c>
      <c r="N9277" s="12">
        <v>-0.65526012045823145</v>
      </c>
      <c r="O9277" s="2">
        <f>DATE(LEFT(ALT[[#This Row],[DATEMTH]],4),RIGHT(ALT[[#This Row],[DATEMTH]],2),1)</f>
        <v>45047</v>
      </c>
      <c r="P9277" t="str">
        <f>IF(AND(ALT[[#This Row],[DATE]]&gt;=DATE(2023,6,1),ALT[[#This Row],[DATE]]&lt;=DATE(2024,5,31)),"Y","N")</f>
        <v>N</v>
      </c>
      <c r="Q9277" t="str">
        <f>LEFT(ALT[[#This Row],[DATEMTH]],4)</f>
        <v>2023</v>
      </c>
    </row>
    <row r="9278" spans="1:17" x14ac:dyDescent="0.25">
      <c r="A9278" t="s">
        <v>90</v>
      </c>
      <c r="B9278" t="s">
        <v>110</v>
      </c>
      <c r="C9278" t="s">
        <v>20</v>
      </c>
      <c r="D9278" t="s">
        <v>22</v>
      </c>
      <c r="E9278" s="14">
        <v>6241690.6820540065</v>
      </c>
      <c r="F9278" s="14">
        <v>26632359.578670006</v>
      </c>
      <c r="G9278" s="13">
        <v>0.23436491474277812</v>
      </c>
      <c r="H9278" s="12">
        <v>-54328999.270000003</v>
      </c>
      <c r="I9278" s="12">
        <v>-12.732811281974007</v>
      </c>
      <c r="J9278" t="s">
        <v>25</v>
      </c>
      <c r="K9278" s="14">
        <v>922187.67838100076</v>
      </c>
      <c r="L9278" s="14">
        <v>6241690.6820539981</v>
      </c>
      <c r="M9278" s="13">
        <v>0.14774645610562839</v>
      </c>
      <c r="N9278" s="12">
        <v>-1.8812277431734226</v>
      </c>
      <c r="O9278" s="2">
        <f>DATE(LEFT(ALT[[#This Row],[DATEMTH]],4),RIGHT(ALT[[#This Row],[DATEMTH]],2),1)</f>
        <v>45047</v>
      </c>
      <c r="P9278" t="str">
        <f>IF(AND(ALT[[#This Row],[DATE]]&gt;=DATE(2023,6,1),ALT[[#This Row],[DATE]]&lt;=DATE(2024,5,31)),"Y","N")</f>
        <v>N</v>
      </c>
      <c r="Q9278" t="str">
        <f>LEFT(ALT[[#This Row],[DATEMTH]],4)</f>
        <v>2023</v>
      </c>
    </row>
    <row r="9279" spans="1:17" x14ac:dyDescent="0.25">
      <c r="A9279" t="s">
        <v>90</v>
      </c>
      <c r="B9279" t="s">
        <v>110</v>
      </c>
      <c r="C9279" t="s">
        <v>20</v>
      </c>
      <c r="D9279" t="s">
        <v>22</v>
      </c>
      <c r="E9279" s="14">
        <v>6241690.6820540065</v>
      </c>
      <c r="F9279" s="14">
        <v>26632359.578670006</v>
      </c>
      <c r="G9279" s="13">
        <v>0.23436491474277812</v>
      </c>
      <c r="H9279" s="12">
        <v>-54328999.270000003</v>
      </c>
      <c r="I9279" s="12">
        <v>-12.732811281974007</v>
      </c>
      <c r="J9279" t="s">
        <v>24</v>
      </c>
      <c r="K9279" s="14">
        <v>2520257.9116829992</v>
      </c>
      <c r="L9279" s="14">
        <v>6241690.6820539981</v>
      </c>
      <c r="M9279" s="13">
        <v>0.40377808514753888</v>
      </c>
      <c r="N9279" s="12">
        <v>-5.141230157980444</v>
      </c>
      <c r="O9279" s="2">
        <f>DATE(LEFT(ALT[[#This Row],[DATEMTH]],4),RIGHT(ALT[[#This Row],[DATEMTH]],2),1)</f>
        <v>45047</v>
      </c>
      <c r="P9279" t="str">
        <f>IF(AND(ALT[[#This Row],[DATE]]&gt;=DATE(2023,6,1),ALT[[#This Row],[DATE]]&lt;=DATE(2024,5,31)),"Y","N")</f>
        <v>N</v>
      </c>
      <c r="Q9279" t="str">
        <f>LEFT(ALT[[#This Row],[DATEMTH]],4)</f>
        <v>2023</v>
      </c>
    </row>
    <row r="9280" spans="1:17" x14ac:dyDescent="0.25">
      <c r="A9280" t="s">
        <v>90</v>
      </c>
      <c r="B9280" t="s">
        <v>110</v>
      </c>
      <c r="C9280" t="s">
        <v>20</v>
      </c>
      <c r="D9280" t="s">
        <v>22</v>
      </c>
      <c r="E9280" s="14">
        <v>6241690.6820540065</v>
      </c>
      <c r="F9280" s="14">
        <v>26632359.578670006</v>
      </c>
      <c r="G9280" s="13">
        <v>0.23436491474277812</v>
      </c>
      <c r="H9280" s="12">
        <v>-54328999.270000003</v>
      </c>
      <c r="I9280" s="12">
        <v>-12.732811281974007</v>
      </c>
      <c r="J9280" t="s">
        <v>16</v>
      </c>
      <c r="K9280" s="14">
        <v>2454808.855748998</v>
      </c>
      <c r="L9280" s="14">
        <v>6241690.6820539981</v>
      </c>
      <c r="M9280" s="13">
        <v>0.39329229543639871</v>
      </c>
      <c r="N9280" s="12">
        <v>-5.0077165764460316</v>
      </c>
      <c r="O9280" s="2">
        <f>DATE(LEFT(ALT[[#This Row],[DATEMTH]],4),RIGHT(ALT[[#This Row],[DATEMTH]],2),1)</f>
        <v>45047</v>
      </c>
      <c r="P9280" t="str">
        <f>IF(AND(ALT[[#This Row],[DATE]]&gt;=DATE(2023,6,1),ALT[[#This Row],[DATE]]&lt;=DATE(2024,5,31)),"Y","N")</f>
        <v>N</v>
      </c>
      <c r="Q9280" t="str">
        <f>LEFT(ALT[[#This Row],[DATEMTH]],4)</f>
        <v>2023</v>
      </c>
    </row>
    <row r="9281" spans="1:17" x14ac:dyDescent="0.25">
      <c r="A9281" t="s">
        <v>90</v>
      </c>
      <c r="B9281" t="s">
        <v>110</v>
      </c>
      <c r="C9281" t="s">
        <v>20</v>
      </c>
      <c r="D9281" t="s">
        <v>22</v>
      </c>
      <c r="E9281" s="14">
        <v>6241690.6820540065</v>
      </c>
      <c r="F9281" s="14">
        <v>26632359.578670006</v>
      </c>
      <c r="G9281" s="13">
        <v>0.23436491474277812</v>
      </c>
      <c r="H9281" s="12">
        <v>-54328999.270000003</v>
      </c>
      <c r="I9281" s="12">
        <v>-12.732811281974007</v>
      </c>
      <c r="J9281" t="s">
        <v>26</v>
      </c>
      <c r="K9281" s="14">
        <v>344436.23624100018</v>
      </c>
      <c r="L9281" s="14">
        <v>6241690.6820539981</v>
      </c>
      <c r="M9281" s="13">
        <v>5.5183163310434033E-2</v>
      </c>
      <c r="N9281" s="12">
        <v>-0.70263680437410858</v>
      </c>
      <c r="O9281" s="2">
        <f>DATE(LEFT(ALT[[#This Row],[DATEMTH]],4),RIGHT(ALT[[#This Row],[DATEMTH]],2),1)</f>
        <v>45047</v>
      </c>
      <c r="P9281" t="str">
        <f>IF(AND(ALT[[#This Row],[DATE]]&gt;=DATE(2023,6,1),ALT[[#This Row],[DATE]]&lt;=DATE(2024,5,31)),"Y","N")</f>
        <v>N</v>
      </c>
      <c r="Q9281" t="str">
        <f>LEFT(ALT[[#This Row],[DATEMTH]],4)</f>
        <v>2023</v>
      </c>
    </row>
    <row r="9282" spans="1:17" x14ac:dyDescent="0.25">
      <c r="A9282" t="s">
        <v>90</v>
      </c>
      <c r="B9282" t="s">
        <v>110</v>
      </c>
      <c r="C9282" t="s">
        <v>15</v>
      </c>
      <c r="D9282" t="s">
        <v>17</v>
      </c>
      <c r="E9282" s="14">
        <v>4489540.5524329972</v>
      </c>
      <c r="F9282" s="14">
        <v>26632359.578670006</v>
      </c>
      <c r="G9282" s="13">
        <v>0.16857464466005082</v>
      </c>
      <c r="H9282" s="12">
        <v>-75007949.399999991</v>
      </c>
      <c r="I9282" s="12">
        <v>-12.64443841678407</v>
      </c>
      <c r="J9282" t="s">
        <v>26</v>
      </c>
      <c r="K9282" s="14">
        <v>652969.09647800017</v>
      </c>
      <c r="L9282" s="14">
        <v>4489540.5524330046</v>
      </c>
      <c r="M9282" s="13">
        <v>0.1454422983492461</v>
      </c>
      <c r="N9282" s="12">
        <v>-1.8390361846725776</v>
      </c>
      <c r="O9282" s="2">
        <f>DATE(LEFT(ALT[[#This Row],[DATEMTH]],4),RIGHT(ALT[[#This Row],[DATEMTH]],2),1)</f>
        <v>45047</v>
      </c>
      <c r="P9282" t="str">
        <f>IF(AND(ALT[[#This Row],[DATE]]&gt;=DATE(2023,6,1),ALT[[#This Row],[DATE]]&lt;=DATE(2024,5,31)),"Y","N")</f>
        <v>N</v>
      </c>
      <c r="Q9282" t="str">
        <f>LEFT(ALT[[#This Row],[DATEMTH]],4)</f>
        <v>2023</v>
      </c>
    </row>
    <row r="9283" spans="1:17" x14ac:dyDescent="0.25">
      <c r="A9283" t="s">
        <v>90</v>
      </c>
      <c r="B9283" t="s">
        <v>110</v>
      </c>
      <c r="C9283" t="s">
        <v>15</v>
      </c>
      <c r="D9283" t="s">
        <v>17</v>
      </c>
      <c r="E9283" s="14">
        <v>4489540.5524329972</v>
      </c>
      <c r="F9283" s="14">
        <v>26632359.578670006</v>
      </c>
      <c r="G9283" s="13">
        <v>0.16857464466005082</v>
      </c>
      <c r="H9283" s="12">
        <v>-75007949.399999991</v>
      </c>
      <c r="I9283" s="12">
        <v>-12.64443841678407</v>
      </c>
      <c r="J9283" t="s">
        <v>25</v>
      </c>
      <c r="K9283" s="14">
        <v>630990.52506299992</v>
      </c>
      <c r="L9283" s="14">
        <v>4489540.5524330046</v>
      </c>
      <c r="M9283" s="13">
        <v>0.14054679263806827</v>
      </c>
      <c r="N9283" s="12">
        <v>-1.7771352641885749</v>
      </c>
      <c r="O9283" s="2">
        <f>DATE(LEFT(ALT[[#This Row],[DATEMTH]],4),RIGHT(ALT[[#This Row],[DATEMTH]],2),1)</f>
        <v>45047</v>
      </c>
      <c r="P9283" t="str">
        <f>IF(AND(ALT[[#This Row],[DATE]]&gt;=DATE(2023,6,1),ALT[[#This Row],[DATE]]&lt;=DATE(2024,5,31)),"Y","N")</f>
        <v>N</v>
      </c>
      <c r="Q9283" t="str">
        <f>LEFT(ALT[[#This Row],[DATEMTH]],4)</f>
        <v>2023</v>
      </c>
    </row>
    <row r="9284" spans="1:17" x14ac:dyDescent="0.25">
      <c r="A9284" t="s">
        <v>90</v>
      </c>
      <c r="B9284" t="s">
        <v>110</v>
      </c>
      <c r="C9284" t="s">
        <v>15</v>
      </c>
      <c r="D9284" t="s">
        <v>17</v>
      </c>
      <c r="E9284" s="14">
        <v>4489540.5524329972</v>
      </c>
      <c r="F9284" s="14">
        <v>26632359.578670006</v>
      </c>
      <c r="G9284" s="13">
        <v>0.16857464466005082</v>
      </c>
      <c r="H9284" s="12">
        <v>-75007949.399999991</v>
      </c>
      <c r="I9284" s="12">
        <v>-12.64443841678407</v>
      </c>
      <c r="J9284" t="s">
        <v>24</v>
      </c>
      <c r="K9284" s="14">
        <v>1826602.5760520033</v>
      </c>
      <c r="L9284" s="14">
        <v>4489540.5524330046</v>
      </c>
      <c r="M9284" s="13">
        <v>0.40685735092917635</v>
      </c>
      <c r="N9284" s="12">
        <v>-5.1444827182398756</v>
      </c>
      <c r="O9284" s="2">
        <f>DATE(LEFT(ALT[[#This Row],[DATEMTH]],4),RIGHT(ALT[[#This Row],[DATEMTH]],2),1)</f>
        <v>45047</v>
      </c>
      <c r="P9284" t="str">
        <f>IF(AND(ALT[[#This Row],[DATE]]&gt;=DATE(2023,6,1),ALT[[#This Row],[DATE]]&lt;=DATE(2024,5,31)),"Y","N")</f>
        <v>N</v>
      </c>
      <c r="Q9284" t="str">
        <f>LEFT(ALT[[#This Row],[DATEMTH]],4)</f>
        <v>2023</v>
      </c>
    </row>
    <row r="9285" spans="1:17" x14ac:dyDescent="0.25">
      <c r="A9285" t="s">
        <v>90</v>
      </c>
      <c r="B9285" t="s">
        <v>110</v>
      </c>
      <c r="C9285" t="s">
        <v>15</v>
      </c>
      <c r="D9285" t="s">
        <v>17</v>
      </c>
      <c r="E9285" s="14">
        <v>4489540.5524329972</v>
      </c>
      <c r="F9285" s="14">
        <v>26632359.578670006</v>
      </c>
      <c r="G9285" s="13">
        <v>0.16857464466005082</v>
      </c>
      <c r="H9285" s="12">
        <v>-75007949.399999991</v>
      </c>
      <c r="I9285" s="12">
        <v>-12.64443841678407</v>
      </c>
      <c r="J9285" t="s">
        <v>16</v>
      </c>
      <c r="K9285" s="14">
        <v>1378978.3548400009</v>
      </c>
      <c r="L9285" s="14">
        <v>4489540.5524330046</v>
      </c>
      <c r="M9285" s="13">
        <v>0.30715355808350919</v>
      </c>
      <c r="N9285" s="12">
        <v>-3.8837842496830408</v>
      </c>
      <c r="O9285" s="2">
        <f>DATE(LEFT(ALT[[#This Row],[DATEMTH]],4),RIGHT(ALT[[#This Row],[DATEMTH]],2),1)</f>
        <v>45047</v>
      </c>
      <c r="P9285" t="str">
        <f>IF(AND(ALT[[#This Row],[DATE]]&gt;=DATE(2023,6,1),ALT[[#This Row],[DATE]]&lt;=DATE(2024,5,31)),"Y","N")</f>
        <v>N</v>
      </c>
      <c r="Q9285" t="str">
        <f>LEFT(ALT[[#This Row],[DATEMTH]],4)</f>
        <v>2023</v>
      </c>
    </row>
    <row r="9286" spans="1:17" x14ac:dyDescent="0.25">
      <c r="A9286" t="s">
        <v>90</v>
      </c>
      <c r="B9286" t="s">
        <v>110</v>
      </c>
      <c r="C9286" t="s">
        <v>18</v>
      </c>
      <c r="D9286" t="s">
        <v>17</v>
      </c>
      <c r="E9286" s="14">
        <v>9135646.2272030003</v>
      </c>
      <c r="F9286" s="14">
        <v>26632359.578670006</v>
      </c>
      <c r="G9286" s="13">
        <v>0.34302804451918661</v>
      </c>
      <c r="H9286" s="12">
        <v>-75007949.399999991</v>
      </c>
      <c r="I9286" s="12">
        <v>-25.729830206076095</v>
      </c>
      <c r="J9286" t="s">
        <v>25</v>
      </c>
      <c r="K9286" s="14">
        <v>1158319.0669360007</v>
      </c>
      <c r="L9286" s="14">
        <v>9135646.2272030059</v>
      </c>
      <c r="M9286" s="13">
        <v>0.12679114735057279</v>
      </c>
      <c r="N9286" s="12">
        <v>-3.2623146929638125</v>
      </c>
      <c r="O9286" s="2">
        <f>DATE(LEFT(ALT[[#This Row],[DATEMTH]],4),RIGHT(ALT[[#This Row],[DATEMTH]],2),1)</f>
        <v>45047</v>
      </c>
      <c r="P9286" t="str">
        <f>IF(AND(ALT[[#This Row],[DATE]]&gt;=DATE(2023,6,1),ALT[[#This Row],[DATE]]&lt;=DATE(2024,5,31)),"Y","N")</f>
        <v>N</v>
      </c>
      <c r="Q9286" t="str">
        <f>LEFT(ALT[[#This Row],[DATEMTH]],4)</f>
        <v>2023</v>
      </c>
    </row>
    <row r="9287" spans="1:17" x14ac:dyDescent="0.25">
      <c r="A9287" t="s">
        <v>90</v>
      </c>
      <c r="B9287" t="s">
        <v>110</v>
      </c>
      <c r="C9287" t="s">
        <v>18</v>
      </c>
      <c r="D9287" t="s">
        <v>17</v>
      </c>
      <c r="E9287" s="14">
        <v>9135646.2272030003</v>
      </c>
      <c r="F9287" s="14">
        <v>26632359.578670006</v>
      </c>
      <c r="G9287" s="13">
        <v>0.34302804451918661</v>
      </c>
      <c r="H9287" s="12">
        <v>-75007949.399999991</v>
      </c>
      <c r="I9287" s="12">
        <v>-25.729830206076095</v>
      </c>
      <c r="J9287" t="s">
        <v>24</v>
      </c>
      <c r="K9287" s="14">
        <v>2199180.5176519989</v>
      </c>
      <c r="L9287" s="14">
        <v>9135646.2272030059</v>
      </c>
      <c r="M9287" s="13">
        <v>0.24072522763672144</v>
      </c>
      <c r="N9287" s="12">
        <v>-6.1938192334118591</v>
      </c>
      <c r="O9287" s="2">
        <f>DATE(LEFT(ALT[[#This Row],[DATEMTH]],4),RIGHT(ALT[[#This Row],[DATEMTH]],2),1)</f>
        <v>45047</v>
      </c>
      <c r="P9287" t="str">
        <f>IF(AND(ALT[[#This Row],[DATE]]&gt;=DATE(2023,6,1),ALT[[#This Row],[DATE]]&lt;=DATE(2024,5,31)),"Y","N")</f>
        <v>N</v>
      </c>
      <c r="Q9287" t="str">
        <f>LEFT(ALT[[#This Row],[DATEMTH]],4)</f>
        <v>2023</v>
      </c>
    </row>
    <row r="9288" spans="1:17" x14ac:dyDescent="0.25">
      <c r="A9288" t="s">
        <v>90</v>
      </c>
      <c r="B9288" t="s">
        <v>110</v>
      </c>
      <c r="C9288" t="s">
        <v>18</v>
      </c>
      <c r="D9288" t="s">
        <v>17</v>
      </c>
      <c r="E9288" s="14">
        <v>9135646.2272030003</v>
      </c>
      <c r="F9288" s="14">
        <v>26632359.578670006</v>
      </c>
      <c r="G9288" s="13">
        <v>0.34302804451918661</v>
      </c>
      <c r="H9288" s="12">
        <v>-75007949.399999991</v>
      </c>
      <c r="I9288" s="12">
        <v>-25.729830206076095</v>
      </c>
      <c r="J9288" t="s">
        <v>16</v>
      </c>
      <c r="K9288" s="14">
        <v>3316576.4933130038</v>
      </c>
      <c r="L9288" s="14">
        <v>9135646.2272030059</v>
      </c>
      <c r="M9288" s="13">
        <v>0.36303687892787589</v>
      </c>
      <c r="N9288" s="12">
        <v>-9.3408772533580517</v>
      </c>
      <c r="O9288" s="2">
        <f>DATE(LEFT(ALT[[#This Row],[DATEMTH]],4),RIGHT(ALT[[#This Row],[DATEMTH]],2),1)</f>
        <v>45047</v>
      </c>
      <c r="P9288" t="str">
        <f>IF(AND(ALT[[#This Row],[DATE]]&gt;=DATE(2023,6,1),ALT[[#This Row],[DATE]]&lt;=DATE(2024,5,31)),"Y","N")</f>
        <v>N</v>
      </c>
      <c r="Q9288" t="str">
        <f>LEFT(ALT[[#This Row],[DATEMTH]],4)</f>
        <v>2023</v>
      </c>
    </row>
    <row r="9289" spans="1:17" x14ac:dyDescent="0.25">
      <c r="A9289" t="s">
        <v>90</v>
      </c>
      <c r="B9289" t="s">
        <v>110</v>
      </c>
      <c r="C9289" t="s">
        <v>18</v>
      </c>
      <c r="D9289" t="s">
        <v>17</v>
      </c>
      <c r="E9289" s="14">
        <v>9135646.2272030003</v>
      </c>
      <c r="F9289" s="14">
        <v>26632359.578670006</v>
      </c>
      <c r="G9289" s="13">
        <v>0.34302804451918661</v>
      </c>
      <c r="H9289" s="12">
        <v>-75007949.399999991</v>
      </c>
      <c r="I9289" s="12">
        <v>-25.729830206076095</v>
      </c>
      <c r="J9289" t="s">
        <v>26</v>
      </c>
      <c r="K9289" s="14">
        <v>2461570.1493020025</v>
      </c>
      <c r="L9289" s="14">
        <v>9135646.2272030059</v>
      </c>
      <c r="M9289" s="13">
        <v>0.26944674608482988</v>
      </c>
      <c r="N9289" s="12">
        <v>-6.9328190263423712</v>
      </c>
      <c r="O9289" s="2">
        <f>DATE(LEFT(ALT[[#This Row],[DATEMTH]],4),RIGHT(ALT[[#This Row],[DATEMTH]],2),1)</f>
        <v>45047</v>
      </c>
      <c r="P9289" t="str">
        <f>IF(AND(ALT[[#This Row],[DATE]]&gt;=DATE(2023,6,1),ALT[[#This Row],[DATE]]&lt;=DATE(2024,5,31)),"Y","N")</f>
        <v>N</v>
      </c>
      <c r="Q9289" t="str">
        <f>LEFT(ALT[[#This Row],[DATEMTH]],4)</f>
        <v>2023</v>
      </c>
    </row>
    <row r="9290" spans="1:17" x14ac:dyDescent="0.25">
      <c r="A9290" t="s">
        <v>90</v>
      </c>
      <c r="B9290" t="s">
        <v>110</v>
      </c>
      <c r="C9290" t="s">
        <v>19</v>
      </c>
      <c r="D9290" t="s">
        <v>17</v>
      </c>
      <c r="E9290" s="14">
        <v>6765482.1169800078</v>
      </c>
      <c r="F9290" s="14">
        <v>26632359.578670006</v>
      </c>
      <c r="G9290" s="13">
        <v>0.25403239607798467</v>
      </c>
      <c r="H9290" s="12">
        <v>-75007949.399999991</v>
      </c>
      <c r="I9290" s="12">
        <v>-19.054449110978229</v>
      </c>
      <c r="J9290" t="s">
        <v>25</v>
      </c>
      <c r="K9290" s="14">
        <v>4504464.7490610043</v>
      </c>
      <c r="L9290" s="14">
        <v>6765482.1169800041</v>
      </c>
      <c r="M9290" s="13">
        <v>0.6658009985357437</v>
      </c>
      <c r="N9290" s="12">
        <v>-12.686471244637819</v>
      </c>
      <c r="O9290" s="2">
        <f>DATE(LEFT(ALT[[#This Row],[DATEMTH]],4),RIGHT(ALT[[#This Row],[DATEMTH]],2),1)</f>
        <v>45047</v>
      </c>
      <c r="P9290" t="str">
        <f>IF(AND(ALT[[#This Row],[DATE]]&gt;=DATE(2023,6,1),ALT[[#This Row],[DATE]]&lt;=DATE(2024,5,31)),"Y","N")</f>
        <v>N</v>
      </c>
      <c r="Q9290" t="str">
        <f>LEFT(ALT[[#This Row],[DATEMTH]],4)</f>
        <v>2023</v>
      </c>
    </row>
    <row r="9291" spans="1:17" x14ac:dyDescent="0.25">
      <c r="A9291" t="s">
        <v>90</v>
      </c>
      <c r="B9291" t="s">
        <v>110</v>
      </c>
      <c r="C9291" t="s">
        <v>19</v>
      </c>
      <c r="D9291" t="s">
        <v>17</v>
      </c>
      <c r="E9291" s="14">
        <v>6765482.1169800078</v>
      </c>
      <c r="F9291" s="14">
        <v>26632359.578670006</v>
      </c>
      <c r="G9291" s="13">
        <v>0.25403239607798467</v>
      </c>
      <c r="H9291" s="12">
        <v>-75007949.399999991</v>
      </c>
      <c r="I9291" s="12">
        <v>-19.054449110978229</v>
      </c>
      <c r="J9291" t="s">
        <v>24</v>
      </c>
      <c r="K9291" s="14">
        <v>1939688.414079</v>
      </c>
      <c r="L9291" s="14">
        <v>6765482.1169800041</v>
      </c>
      <c r="M9291" s="13">
        <v>0.28670364957595124</v>
      </c>
      <c r="N9291" s="12">
        <v>-5.462980100776698</v>
      </c>
      <c r="O9291" s="2">
        <f>DATE(LEFT(ALT[[#This Row],[DATEMTH]],4),RIGHT(ALT[[#This Row],[DATEMTH]],2),1)</f>
        <v>45047</v>
      </c>
      <c r="P9291" t="str">
        <f>IF(AND(ALT[[#This Row],[DATE]]&gt;=DATE(2023,6,1),ALT[[#This Row],[DATE]]&lt;=DATE(2024,5,31)),"Y","N")</f>
        <v>N</v>
      </c>
      <c r="Q9291" t="str">
        <f>LEFT(ALT[[#This Row],[DATEMTH]],4)</f>
        <v>2023</v>
      </c>
    </row>
    <row r="9292" spans="1:17" x14ac:dyDescent="0.25">
      <c r="A9292" t="s">
        <v>90</v>
      </c>
      <c r="B9292" t="s">
        <v>110</v>
      </c>
      <c r="C9292" t="s">
        <v>19</v>
      </c>
      <c r="D9292" t="s">
        <v>17</v>
      </c>
      <c r="E9292" s="14">
        <v>6765482.1169800078</v>
      </c>
      <c r="F9292" s="14">
        <v>26632359.578670006</v>
      </c>
      <c r="G9292" s="13">
        <v>0.25403239607798467</v>
      </c>
      <c r="H9292" s="12">
        <v>-75007949.399999991</v>
      </c>
      <c r="I9292" s="12">
        <v>-19.054449110978229</v>
      </c>
      <c r="J9292" t="s">
        <v>16</v>
      </c>
      <c r="K9292" s="14">
        <v>117.01583099999996</v>
      </c>
      <c r="L9292" s="14">
        <v>6765482.1169800041</v>
      </c>
      <c r="M9292" s="13">
        <v>1.7296007731114043E-5</v>
      </c>
      <c r="N9292" s="12">
        <v>-3.2956589913559858E-4</v>
      </c>
      <c r="O9292" s="2">
        <f>DATE(LEFT(ALT[[#This Row],[DATEMTH]],4),RIGHT(ALT[[#This Row],[DATEMTH]],2),1)</f>
        <v>45047</v>
      </c>
      <c r="P9292" t="str">
        <f>IF(AND(ALT[[#This Row],[DATE]]&gt;=DATE(2023,6,1),ALT[[#This Row],[DATE]]&lt;=DATE(2024,5,31)),"Y","N")</f>
        <v>N</v>
      </c>
      <c r="Q9292" t="str">
        <f>LEFT(ALT[[#This Row],[DATEMTH]],4)</f>
        <v>2023</v>
      </c>
    </row>
    <row r="9293" spans="1:17" x14ac:dyDescent="0.25">
      <c r="A9293" t="s">
        <v>90</v>
      </c>
      <c r="B9293" t="s">
        <v>110</v>
      </c>
      <c r="C9293" t="s">
        <v>19</v>
      </c>
      <c r="D9293" t="s">
        <v>17</v>
      </c>
      <c r="E9293" s="14">
        <v>6765482.1169800078</v>
      </c>
      <c r="F9293" s="14">
        <v>26632359.578670006</v>
      </c>
      <c r="G9293" s="13">
        <v>0.25403239607798467</v>
      </c>
      <c r="H9293" s="12">
        <v>-75007949.399999991</v>
      </c>
      <c r="I9293" s="12">
        <v>-19.054449110978229</v>
      </c>
      <c r="J9293" t="s">
        <v>26</v>
      </c>
      <c r="K9293" s="14">
        <v>321211.93800899974</v>
      </c>
      <c r="L9293" s="14">
        <v>6765482.1169800041</v>
      </c>
      <c r="M9293" s="13">
        <v>4.7478055880573855E-2</v>
      </c>
      <c r="N9293" s="12">
        <v>-0.90466819966457523</v>
      </c>
      <c r="O9293" s="2">
        <f>DATE(LEFT(ALT[[#This Row],[DATEMTH]],4),RIGHT(ALT[[#This Row],[DATEMTH]],2),1)</f>
        <v>45047</v>
      </c>
      <c r="P9293" t="str">
        <f>IF(AND(ALT[[#This Row],[DATE]]&gt;=DATE(2023,6,1),ALT[[#This Row],[DATE]]&lt;=DATE(2024,5,31)),"Y","N")</f>
        <v>N</v>
      </c>
      <c r="Q9293" t="str">
        <f>LEFT(ALT[[#This Row],[DATEMTH]],4)</f>
        <v>2023</v>
      </c>
    </row>
    <row r="9294" spans="1:17" x14ac:dyDescent="0.25">
      <c r="A9294" t="s">
        <v>90</v>
      </c>
      <c r="B9294" t="s">
        <v>110</v>
      </c>
      <c r="C9294" t="s">
        <v>20</v>
      </c>
      <c r="D9294" t="s">
        <v>17</v>
      </c>
      <c r="E9294" s="14">
        <v>6241690.6820540065</v>
      </c>
      <c r="F9294" s="14">
        <v>26632359.578670006</v>
      </c>
      <c r="G9294" s="13">
        <v>0.23436491474277812</v>
      </c>
      <c r="H9294" s="12">
        <v>-75007949.399999991</v>
      </c>
      <c r="I9294" s="12">
        <v>-17.579231666161611</v>
      </c>
      <c r="J9294" t="s">
        <v>25</v>
      </c>
      <c r="K9294" s="14">
        <v>922187.67838100076</v>
      </c>
      <c r="L9294" s="14">
        <v>6241690.6820539981</v>
      </c>
      <c r="M9294" s="13">
        <v>0.14774645610562839</v>
      </c>
      <c r="N9294" s="12">
        <v>-2.597269179735219</v>
      </c>
      <c r="O9294" s="2">
        <f>DATE(LEFT(ALT[[#This Row],[DATEMTH]],4),RIGHT(ALT[[#This Row],[DATEMTH]],2),1)</f>
        <v>45047</v>
      </c>
      <c r="P9294" t="str">
        <f>IF(AND(ALT[[#This Row],[DATE]]&gt;=DATE(2023,6,1),ALT[[#This Row],[DATE]]&lt;=DATE(2024,5,31)),"Y","N")</f>
        <v>N</v>
      </c>
      <c r="Q9294" t="str">
        <f>LEFT(ALT[[#This Row],[DATEMTH]],4)</f>
        <v>2023</v>
      </c>
    </row>
    <row r="9295" spans="1:17" x14ac:dyDescent="0.25">
      <c r="A9295" t="s">
        <v>90</v>
      </c>
      <c r="B9295" t="s">
        <v>110</v>
      </c>
      <c r="C9295" t="s">
        <v>20</v>
      </c>
      <c r="D9295" t="s">
        <v>17</v>
      </c>
      <c r="E9295" s="14">
        <v>6241690.6820540065</v>
      </c>
      <c r="F9295" s="14">
        <v>26632359.578670006</v>
      </c>
      <c r="G9295" s="13">
        <v>0.23436491474277812</v>
      </c>
      <c r="H9295" s="12">
        <v>-75007949.399999991</v>
      </c>
      <c r="I9295" s="12">
        <v>-17.579231666161611</v>
      </c>
      <c r="J9295" t="s">
        <v>24</v>
      </c>
      <c r="K9295" s="14">
        <v>2520257.9116829992</v>
      </c>
      <c r="L9295" s="14">
        <v>6241690.6820539981</v>
      </c>
      <c r="M9295" s="13">
        <v>0.40377808514753888</v>
      </c>
      <c r="N9295" s="12">
        <v>-7.0981085005277151</v>
      </c>
      <c r="O9295" s="2">
        <f>DATE(LEFT(ALT[[#This Row],[DATEMTH]],4),RIGHT(ALT[[#This Row],[DATEMTH]],2),1)</f>
        <v>45047</v>
      </c>
      <c r="P9295" t="str">
        <f>IF(AND(ALT[[#This Row],[DATE]]&gt;=DATE(2023,6,1),ALT[[#This Row],[DATE]]&lt;=DATE(2024,5,31)),"Y","N")</f>
        <v>N</v>
      </c>
      <c r="Q9295" t="str">
        <f>LEFT(ALT[[#This Row],[DATEMTH]],4)</f>
        <v>2023</v>
      </c>
    </row>
    <row r="9296" spans="1:17" x14ac:dyDescent="0.25">
      <c r="A9296" t="s">
        <v>90</v>
      </c>
      <c r="B9296" t="s">
        <v>110</v>
      </c>
      <c r="C9296" t="s">
        <v>20</v>
      </c>
      <c r="D9296" t="s">
        <v>17</v>
      </c>
      <c r="E9296" s="14">
        <v>6241690.6820540065</v>
      </c>
      <c r="F9296" s="14">
        <v>26632359.578670006</v>
      </c>
      <c r="G9296" s="13">
        <v>0.23436491474277812</v>
      </c>
      <c r="H9296" s="12">
        <v>-75007949.399999991</v>
      </c>
      <c r="I9296" s="12">
        <v>-17.579231666161611</v>
      </c>
      <c r="J9296" t="s">
        <v>16</v>
      </c>
      <c r="K9296" s="14">
        <v>2454808.855748998</v>
      </c>
      <c r="L9296" s="14">
        <v>6241690.6820539981</v>
      </c>
      <c r="M9296" s="13">
        <v>0.39329229543639871</v>
      </c>
      <c r="N9296" s="12">
        <v>-6.9137763739929277</v>
      </c>
      <c r="O9296" s="2">
        <f>DATE(LEFT(ALT[[#This Row],[DATEMTH]],4),RIGHT(ALT[[#This Row],[DATEMTH]],2),1)</f>
        <v>45047</v>
      </c>
      <c r="P9296" t="str">
        <f>IF(AND(ALT[[#This Row],[DATE]]&gt;=DATE(2023,6,1),ALT[[#This Row],[DATE]]&lt;=DATE(2024,5,31)),"Y","N")</f>
        <v>N</v>
      </c>
      <c r="Q9296" t="str">
        <f>LEFT(ALT[[#This Row],[DATEMTH]],4)</f>
        <v>2023</v>
      </c>
    </row>
    <row r="9297" spans="1:17" x14ac:dyDescent="0.25">
      <c r="A9297" t="s">
        <v>90</v>
      </c>
      <c r="B9297" t="s">
        <v>110</v>
      </c>
      <c r="C9297" t="s">
        <v>20</v>
      </c>
      <c r="D9297" t="s">
        <v>17</v>
      </c>
      <c r="E9297" s="14">
        <v>6241690.6820540065</v>
      </c>
      <c r="F9297" s="14">
        <v>26632359.578670006</v>
      </c>
      <c r="G9297" s="13">
        <v>0.23436491474277812</v>
      </c>
      <c r="H9297" s="12">
        <v>-75007949.399999991</v>
      </c>
      <c r="I9297" s="12">
        <v>-17.579231666161611</v>
      </c>
      <c r="J9297" t="s">
        <v>26</v>
      </c>
      <c r="K9297" s="14">
        <v>344436.23624100018</v>
      </c>
      <c r="L9297" s="14">
        <v>6241690.6820539981</v>
      </c>
      <c r="M9297" s="13">
        <v>5.5183163310434033E-2</v>
      </c>
      <c r="N9297" s="12">
        <v>-0.97007761190574959</v>
      </c>
      <c r="O9297" s="2">
        <f>DATE(LEFT(ALT[[#This Row],[DATEMTH]],4),RIGHT(ALT[[#This Row],[DATEMTH]],2),1)</f>
        <v>45047</v>
      </c>
      <c r="P9297" t="str">
        <f>IF(AND(ALT[[#This Row],[DATE]]&gt;=DATE(2023,6,1),ALT[[#This Row],[DATE]]&lt;=DATE(2024,5,31)),"Y","N")</f>
        <v>N</v>
      </c>
      <c r="Q9297" t="str">
        <f>LEFT(ALT[[#This Row],[DATEMTH]],4)</f>
        <v>2023</v>
      </c>
    </row>
    <row r="9298" spans="1:17" x14ac:dyDescent="0.25">
      <c r="A9298" t="s">
        <v>90</v>
      </c>
      <c r="B9298" t="s">
        <v>110</v>
      </c>
      <c r="C9298" t="s">
        <v>15</v>
      </c>
      <c r="D9298" t="s">
        <v>23</v>
      </c>
      <c r="E9298" s="14">
        <v>4489540.5524329972</v>
      </c>
      <c r="F9298" s="14">
        <v>26632359.578670006</v>
      </c>
      <c r="G9298" s="13">
        <v>0.16857464466005082</v>
      </c>
      <c r="H9298" s="12">
        <v>0</v>
      </c>
      <c r="I9298" s="12">
        <v>0</v>
      </c>
      <c r="J9298" t="s">
        <v>26</v>
      </c>
      <c r="K9298" s="14">
        <v>652969.09647800017</v>
      </c>
      <c r="L9298" s="14">
        <v>4489540.5524330046</v>
      </c>
      <c r="M9298" s="13">
        <v>0.1454422983492461</v>
      </c>
      <c r="N9298" s="12">
        <v>0</v>
      </c>
      <c r="O9298" s="2">
        <f>DATE(LEFT(ALT[[#This Row],[DATEMTH]],4),RIGHT(ALT[[#This Row],[DATEMTH]],2),1)</f>
        <v>45047</v>
      </c>
      <c r="P9298" t="str">
        <f>IF(AND(ALT[[#This Row],[DATE]]&gt;=DATE(2023,6,1),ALT[[#This Row],[DATE]]&lt;=DATE(2024,5,31)),"Y","N")</f>
        <v>N</v>
      </c>
      <c r="Q9298" t="str">
        <f>LEFT(ALT[[#This Row],[DATEMTH]],4)</f>
        <v>2023</v>
      </c>
    </row>
    <row r="9299" spans="1:17" x14ac:dyDescent="0.25">
      <c r="A9299" t="s">
        <v>90</v>
      </c>
      <c r="B9299" t="s">
        <v>110</v>
      </c>
      <c r="C9299" t="s">
        <v>15</v>
      </c>
      <c r="D9299" t="s">
        <v>23</v>
      </c>
      <c r="E9299" s="14">
        <v>4489540.5524329972</v>
      </c>
      <c r="F9299" s="14">
        <v>26632359.578670006</v>
      </c>
      <c r="G9299" s="13">
        <v>0.16857464466005082</v>
      </c>
      <c r="H9299" s="12">
        <v>0</v>
      </c>
      <c r="I9299" s="12">
        <v>0</v>
      </c>
      <c r="J9299" t="s">
        <v>25</v>
      </c>
      <c r="K9299" s="14">
        <v>630990.52506299992</v>
      </c>
      <c r="L9299" s="14">
        <v>4489540.5524330046</v>
      </c>
      <c r="M9299" s="13">
        <v>0.14054679263806827</v>
      </c>
      <c r="N9299" s="12">
        <v>0</v>
      </c>
      <c r="O9299" s="2">
        <f>DATE(LEFT(ALT[[#This Row],[DATEMTH]],4),RIGHT(ALT[[#This Row],[DATEMTH]],2),1)</f>
        <v>45047</v>
      </c>
      <c r="P9299" t="str">
        <f>IF(AND(ALT[[#This Row],[DATE]]&gt;=DATE(2023,6,1),ALT[[#This Row],[DATE]]&lt;=DATE(2024,5,31)),"Y","N")</f>
        <v>N</v>
      </c>
      <c r="Q9299" t="str">
        <f>LEFT(ALT[[#This Row],[DATEMTH]],4)</f>
        <v>2023</v>
      </c>
    </row>
    <row r="9300" spans="1:17" x14ac:dyDescent="0.25">
      <c r="A9300" t="s">
        <v>90</v>
      </c>
      <c r="B9300" t="s">
        <v>110</v>
      </c>
      <c r="C9300" t="s">
        <v>15</v>
      </c>
      <c r="D9300" t="s">
        <v>23</v>
      </c>
      <c r="E9300" s="14">
        <v>4489540.5524329972</v>
      </c>
      <c r="F9300" s="14">
        <v>26632359.578670006</v>
      </c>
      <c r="G9300" s="13">
        <v>0.16857464466005082</v>
      </c>
      <c r="H9300" s="12">
        <v>0</v>
      </c>
      <c r="I9300" s="12">
        <v>0</v>
      </c>
      <c r="J9300" t="s">
        <v>24</v>
      </c>
      <c r="K9300" s="14">
        <v>1826602.5760520033</v>
      </c>
      <c r="L9300" s="14">
        <v>4489540.5524330046</v>
      </c>
      <c r="M9300" s="13">
        <v>0.40685735092917635</v>
      </c>
      <c r="N9300" s="12">
        <v>0</v>
      </c>
      <c r="O9300" s="2">
        <f>DATE(LEFT(ALT[[#This Row],[DATEMTH]],4),RIGHT(ALT[[#This Row],[DATEMTH]],2),1)</f>
        <v>45047</v>
      </c>
      <c r="P9300" t="str">
        <f>IF(AND(ALT[[#This Row],[DATE]]&gt;=DATE(2023,6,1),ALT[[#This Row],[DATE]]&lt;=DATE(2024,5,31)),"Y","N")</f>
        <v>N</v>
      </c>
      <c r="Q9300" t="str">
        <f>LEFT(ALT[[#This Row],[DATEMTH]],4)</f>
        <v>2023</v>
      </c>
    </row>
    <row r="9301" spans="1:17" x14ac:dyDescent="0.25">
      <c r="A9301" t="s">
        <v>90</v>
      </c>
      <c r="B9301" t="s">
        <v>110</v>
      </c>
      <c r="C9301" t="s">
        <v>15</v>
      </c>
      <c r="D9301" t="s">
        <v>23</v>
      </c>
      <c r="E9301" s="14">
        <v>4489540.5524329972</v>
      </c>
      <c r="F9301" s="14">
        <v>26632359.578670006</v>
      </c>
      <c r="G9301" s="13">
        <v>0.16857464466005082</v>
      </c>
      <c r="H9301" s="12">
        <v>0</v>
      </c>
      <c r="I9301" s="12">
        <v>0</v>
      </c>
      <c r="J9301" t="s">
        <v>16</v>
      </c>
      <c r="K9301" s="14">
        <v>1378978.3548400009</v>
      </c>
      <c r="L9301" s="14">
        <v>4489540.5524330046</v>
      </c>
      <c r="M9301" s="13">
        <v>0.30715355808350919</v>
      </c>
      <c r="N9301" s="12">
        <v>0</v>
      </c>
      <c r="O9301" s="2">
        <f>DATE(LEFT(ALT[[#This Row],[DATEMTH]],4),RIGHT(ALT[[#This Row],[DATEMTH]],2),1)</f>
        <v>45047</v>
      </c>
      <c r="P9301" t="str">
        <f>IF(AND(ALT[[#This Row],[DATE]]&gt;=DATE(2023,6,1),ALT[[#This Row],[DATE]]&lt;=DATE(2024,5,31)),"Y","N")</f>
        <v>N</v>
      </c>
      <c r="Q9301" t="str">
        <f>LEFT(ALT[[#This Row],[DATEMTH]],4)</f>
        <v>2023</v>
      </c>
    </row>
    <row r="9302" spans="1:17" x14ac:dyDescent="0.25">
      <c r="A9302" t="s">
        <v>90</v>
      </c>
      <c r="B9302" t="s">
        <v>110</v>
      </c>
      <c r="C9302" t="s">
        <v>18</v>
      </c>
      <c r="D9302" t="s">
        <v>23</v>
      </c>
      <c r="E9302" s="14">
        <v>9135646.2272030003</v>
      </c>
      <c r="F9302" s="14">
        <v>26632359.578670006</v>
      </c>
      <c r="G9302" s="13">
        <v>0.34302804451918661</v>
      </c>
      <c r="H9302" s="12">
        <v>0</v>
      </c>
      <c r="I9302" s="12">
        <v>0</v>
      </c>
      <c r="J9302" t="s">
        <v>25</v>
      </c>
      <c r="K9302" s="14">
        <v>1158319.0669360007</v>
      </c>
      <c r="L9302" s="14">
        <v>9135646.2272030059</v>
      </c>
      <c r="M9302" s="13">
        <v>0.12679114735057279</v>
      </c>
      <c r="N9302" s="12">
        <v>0</v>
      </c>
      <c r="O9302" s="2">
        <f>DATE(LEFT(ALT[[#This Row],[DATEMTH]],4),RIGHT(ALT[[#This Row],[DATEMTH]],2),1)</f>
        <v>45047</v>
      </c>
      <c r="P9302" t="str">
        <f>IF(AND(ALT[[#This Row],[DATE]]&gt;=DATE(2023,6,1),ALT[[#This Row],[DATE]]&lt;=DATE(2024,5,31)),"Y","N")</f>
        <v>N</v>
      </c>
      <c r="Q9302" t="str">
        <f>LEFT(ALT[[#This Row],[DATEMTH]],4)</f>
        <v>2023</v>
      </c>
    </row>
    <row r="9303" spans="1:17" x14ac:dyDescent="0.25">
      <c r="A9303" t="s">
        <v>90</v>
      </c>
      <c r="B9303" t="s">
        <v>110</v>
      </c>
      <c r="C9303" t="s">
        <v>18</v>
      </c>
      <c r="D9303" t="s">
        <v>23</v>
      </c>
      <c r="E9303" s="14">
        <v>9135646.2272030003</v>
      </c>
      <c r="F9303" s="14">
        <v>26632359.578670006</v>
      </c>
      <c r="G9303" s="13">
        <v>0.34302804451918661</v>
      </c>
      <c r="H9303" s="12">
        <v>0</v>
      </c>
      <c r="I9303" s="12">
        <v>0</v>
      </c>
      <c r="J9303" t="s">
        <v>24</v>
      </c>
      <c r="K9303" s="14">
        <v>2199180.5176519989</v>
      </c>
      <c r="L9303" s="14">
        <v>9135646.2272030059</v>
      </c>
      <c r="M9303" s="13">
        <v>0.24072522763672144</v>
      </c>
      <c r="N9303" s="12">
        <v>0</v>
      </c>
      <c r="O9303" s="2">
        <f>DATE(LEFT(ALT[[#This Row],[DATEMTH]],4),RIGHT(ALT[[#This Row],[DATEMTH]],2),1)</f>
        <v>45047</v>
      </c>
      <c r="P9303" t="str">
        <f>IF(AND(ALT[[#This Row],[DATE]]&gt;=DATE(2023,6,1),ALT[[#This Row],[DATE]]&lt;=DATE(2024,5,31)),"Y","N")</f>
        <v>N</v>
      </c>
      <c r="Q9303" t="str">
        <f>LEFT(ALT[[#This Row],[DATEMTH]],4)</f>
        <v>2023</v>
      </c>
    </row>
    <row r="9304" spans="1:17" x14ac:dyDescent="0.25">
      <c r="A9304" t="s">
        <v>90</v>
      </c>
      <c r="B9304" t="s">
        <v>110</v>
      </c>
      <c r="C9304" t="s">
        <v>18</v>
      </c>
      <c r="D9304" t="s">
        <v>23</v>
      </c>
      <c r="E9304" s="14">
        <v>9135646.2272030003</v>
      </c>
      <c r="F9304" s="14">
        <v>26632359.578670006</v>
      </c>
      <c r="G9304" s="13">
        <v>0.34302804451918661</v>
      </c>
      <c r="H9304" s="12">
        <v>0</v>
      </c>
      <c r="I9304" s="12">
        <v>0</v>
      </c>
      <c r="J9304" t="s">
        <v>16</v>
      </c>
      <c r="K9304" s="14">
        <v>3316576.4933130038</v>
      </c>
      <c r="L9304" s="14">
        <v>9135646.2272030059</v>
      </c>
      <c r="M9304" s="13">
        <v>0.36303687892787589</v>
      </c>
      <c r="N9304" s="12">
        <v>0</v>
      </c>
      <c r="O9304" s="2">
        <f>DATE(LEFT(ALT[[#This Row],[DATEMTH]],4),RIGHT(ALT[[#This Row],[DATEMTH]],2),1)</f>
        <v>45047</v>
      </c>
      <c r="P9304" t="str">
        <f>IF(AND(ALT[[#This Row],[DATE]]&gt;=DATE(2023,6,1),ALT[[#This Row],[DATE]]&lt;=DATE(2024,5,31)),"Y","N")</f>
        <v>N</v>
      </c>
      <c r="Q9304" t="str">
        <f>LEFT(ALT[[#This Row],[DATEMTH]],4)</f>
        <v>2023</v>
      </c>
    </row>
    <row r="9305" spans="1:17" x14ac:dyDescent="0.25">
      <c r="A9305" t="s">
        <v>90</v>
      </c>
      <c r="B9305" t="s">
        <v>110</v>
      </c>
      <c r="C9305" t="s">
        <v>18</v>
      </c>
      <c r="D9305" t="s">
        <v>23</v>
      </c>
      <c r="E9305" s="14">
        <v>9135646.2272030003</v>
      </c>
      <c r="F9305" s="14">
        <v>26632359.578670006</v>
      </c>
      <c r="G9305" s="13">
        <v>0.34302804451918661</v>
      </c>
      <c r="H9305" s="12">
        <v>0</v>
      </c>
      <c r="I9305" s="12">
        <v>0</v>
      </c>
      <c r="J9305" t="s">
        <v>26</v>
      </c>
      <c r="K9305" s="14">
        <v>2461570.1493020025</v>
      </c>
      <c r="L9305" s="14">
        <v>9135646.2272030059</v>
      </c>
      <c r="M9305" s="13">
        <v>0.26944674608482988</v>
      </c>
      <c r="N9305" s="12">
        <v>0</v>
      </c>
      <c r="O9305" s="2">
        <f>DATE(LEFT(ALT[[#This Row],[DATEMTH]],4),RIGHT(ALT[[#This Row],[DATEMTH]],2),1)</f>
        <v>45047</v>
      </c>
      <c r="P9305" t="str">
        <f>IF(AND(ALT[[#This Row],[DATE]]&gt;=DATE(2023,6,1),ALT[[#This Row],[DATE]]&lt;=DATE(2024,5,31)),"Y","N")</f>
        <v>N</v>
      </c>
      <c r="Q9305" t="str">
        <f>LEFT(ALT[[#This Row],[DATEMTH]],4)</f>
        <v>2023</v>
      </c>
    </row>
    <row r="9306" spans="1:17" x14ac:dyDescent="0.25">
      <c r="A9306" t="s">
        <v>90</v>
      </c>
      <c r="B9306" t="s">
        <v>110</v>
      </c>
      <c r="C9306" t="s">
        <v>19</v>
      </c>
      <c r="D9306" t="s">
        <v>23</v>
      </c>
      <c r="E9306" s="14">
        <v>6765482.1169800078</v>
      </c>
      <c r="F9306" s="14">
        <v>26632359.578670006</v>
      </c>
      <c r="G9306" s="13">
        <v>0.25403239607798467</v>
      </c>
      <c r="H9306" s="12">
        <v>0</v>
      </c>
      <c r="I9306" s="12">
        <v>0</v>
      </c>
      <c r="J9306" t="s">
        <v>25</v>
      </c>
      <c r="K9306" s="14">
        <v>4504464.7490610043</v>
      </c>
      <c r="L9306" s="14">
        <v>6765482.1169800041</v>
      </c>
      <c r="M9306" s="13">
        <v>0.6658009985357437</v>
      </c>
      <c r="N9306" s="12">
        <v>0</v>
      </c>
      <c r="O9306" s="2">
        <f>DATE(LEFT(ALT[[#This Row],[DATEMTH]],4),RIGHT(ALT[[#This Row],[DATEMTH]],2),1)</f>
        <v>45047</v>
      </c>
      <c r="P9306" t="str">
        <f>IF(AND(ALT[[#This Row],[DATE]]&gt;=DATE(2023,6,1),ALT[[#This Row],[DATE]]&lt;=DATE(2024,5,31)),"Y","N")</f>
        <v>N</v>
      </c>
      <c r="Q9306" t="str">
        <f>LEFT(ALT[[#This Row],[DATEMTH]],4)</f>
        <v>2023</v>
      </c>
    </row>
    <row r="9307" spans="1:17" x14ac:dyDescent="0.25">
      <c r="A9307" t="s">
        <v>90</v>
      </c>
      <c r="B9307" t="s">
        <v>110</v>
      </c>
      <c r="C9307" t="s">
        <v>19</v>
      </c>
      <c r="D9307" t="s">
        <v>23</v>
      </c>
      <c r="E9307" s="14">
        <v>6765482.1169800078</v>
      </c>
      <c r="F9307" s="14">
        <v>26632359.578670006</v>
      </c>
      <c r="G9307" s="13">
        <v>0.25403239607798467</v>
      </c>
      <c r="H9307" s="12">
        <v>0</v>
      </c>
      <c r="I9307" s="12">
        <v>0</v>
      </c>
      <c r="J9307" t="s">
        <v>24</v>
      </c>
      <c r="K9307" s="14">
        <v>1939688.414079</v>
      </c>
      <c r="L9307" s="14">
        <v>6765482.1169800041</v>
      </c>
      <c r="M9307" s="13">
        <v>0.28670364957595124</v>
      </c>
      <c r="N9307" s="12">
        <v>0</v>
      </c>
      <c r="O9307" s="2">
        <f>DATE(LEFT(ALT[[#This Row],[DATEMTH]],4),RIGHT(ALT[[#This Row],[DATEMTH]],2),1)</f>
        <v>45047</v>
      </c>
      <c r="P9307" t="str">
        <f>IF(AND(ALT[[#This Row],[DATE]]&gt;=DATE(2023,6,1),ALT[[#This Row],[DATE]]&lt;=DATE(2024,5,31)),"Y","N")</f>
        <v>N</v>
      </c>
      <c r="Q9307" t="str">
        <f>LEFT(ALT[[#This Row],[DATEMTH]],4)</f>
        <v>2023</v>
      </c>
    </row>
    <row r="9308" spans="1:17" x14ac:dyDescent="0.25">
      <c r="A9308" t="s">
        <v>90</v>
      </c>
      <c r="B9308" t="s">
        <v>110</v>
      </c>
      <c r="C9308" t="s">
        <v>19</v>
      </c>
      <c r="D9308" t="s">
        <v>23</v>
      </c>
      <c r="E9308" s="14">
        <v>6765482.1169800078</v>
      </c>
      <c r="F9308" s="14">
        <v>26632359.578670006</v>
      </c>
      <c r="G9308" s="13">
        <v>0.25403239607798467</v>
      </c>
      <c r="H9308" s="12">
        <v>0</v>
      </c>
      <c r="I9308" s="12">
        <v>0</v>
      </c>
      <c r="J9308" t="s">
        <v>16</v>
      </c>
      <c r="K9308" s="14">
        <v>117.01583099999996</v>
      </c>
      <c r="L9308" s="14">
        <v>6765482.1169800041</v>
      </c>
      <c r="M9308" s="13">
        <v>1.7296007731114043E-5</v>
      </c>
      <c r="N9308" s="12">
        <v>0</v>
      </c>
      <c r="O9308" s="2">
        <f>DATE(LEFT(ALT[[#This Row],[DATEMTH]],4),RIGHT(ALT[[#This Row],[DATEMTH]],2),1)</f>
        <v>45047</v>
      </c>
      <c r="P9308" t="str">
        <f>IF(AND(ALT[[#This Row],[DATE]]&gt;=DATE(2023,6,1),ALT[[#This Row],[DATE]]&lt;=DATE(2024,5,31)),"Y","N")</f>
        <v>N</v>
      </c>
      <c r="Q9308" t="str">
        <f>LEFT(ALT[[#This Row],[DATEMTH]],4)</f>
        <v>2023</v>
      </c>
    </row>
    <row r="9309" spans="1:17" x14ac:dyDescent="0.25">
      <c r="A9309" t="s">
        <v>90</v>
      </c>
      <c r="B9309" t="s">
        <v>110</v>
      </c>
      <c r="C9309" t="s">
        <v>19</v>
      </c>
      <c r="D9309" t="s">
        <v>23</v>
      </c>
      <c r="E9309" s="14">
        <v>6765482.1169800078</v>
      </c>
      <c r="F9309" s="14">
        <v>26632359.578670006</v>
      </c>
      <c r="G9309" s="13">
        <v>0.25403239607798467</v>
      </c>
      <c r="H9309" s="12">
        <v>0</v>
      </c>
      <c r="I9309" s="12">
        <v>0</v>
      </c>
      <c r="J9309" t="s">
        <v>26</v>
      </c>
      <c r="K9309" s="14">
        <v>321211.93800899974</v>
      </c>
      <c r="L9309" s="14">
        <v>6765482.1169800041</v>
      </c>
      <c r="M9309" s="13">
        <v>4.7478055880573855E-2</v>
      </c>
      <c r="N9309" s="12">
        <v>0</v>
      </c>
      <c r="O9309" s="2">
        <f>DATE(LEFT(ALT[[#This Row],[DATEMTH]],4),RIGHT(ALT[[#This Row],[DATEMTH]],2),1)</f>
        <v>45047</v>
      </c>
      <c r="P9309" t="str">
        <f>IF(AND(ALT[[#This Row],[DATE]]&gt;=DATE(2023,6,1),ALT[[#This Row],[DATE]]&lt;=DATE(2024,5,31)),"Y","N")</f>
        <v>N</v>
      </c>
      <c r="Q9309" t="str">
        <f>LEFT(ALT[[#This Row],[DATEMTH]],4)</f>
        <v>2023</v>
      </c>
    </row>
    <row r="9310" spans="1:17" x14ac:dyDescent="0.25">
      <c r="A9310" t="s">
        <v>90</v>
      </c>
      <c r="B9310" t="s">
        <v>110</v>
      </c>
      <c r="C9310" t="s">
        <v>20</v>
      </c>
      <c r="D9310" t="s">
        <v>23</v>
      </c>
      <c r="E9310" s="14">
        <v>6241690.6820540065</v>
      </c>
      <c r="F9310" s="14">
        <v>26632359.578670006</v>
      </c>
      <c r="G9310" s="13">
        <v>0.23436491474277812</v>
      </c>
      <c r="H9310" s="12">
        <v>0</v>
      </c>
      <c r="I9310" s="12">
        <v>0</v>
      </c>
      <c r="J9310" t="s">
        <v>25</v>
      </c>
      <c r="K9310" s="14">
        <v>922187.67838100076</v>
      </c>
      <c r="L9310" s="14">
        <v>6241690.6820539981</v>
      </c>
      <c r="M9310" s="13">
        <v>0.14774645610562839</v>
      </c>
      <c r="N9310" s="12">
        <v>0</v>
      </c>
      <c r="O9310" s="2">
        <f>DATE(LEFT(ALT[[#This Row],[DATEMTH]],4),RIGHT(ALT[[#This Row],[DATEMTH]],2),1)</f>
        <v>45047</v>
      </c>
      <c r="P9310" t="str">
        <f>IF(AND(ALT[[#This Row],[DATE]]&gt;=DATE(2023,6,1),ALT[[#This Row],[DATE]]&lt;=DATE(2024,5,31)),"Y","N")</f>
        <v>N</v>
      </c>
      <c r="Q9310" t="str">
        <f>LEFT(ALT[[#This Row],[DATEMTH]],4)</f>
        <v>2023</v>
      </c>
    </row>
    <row r="9311" spans="1:17" x14ac:dyDescent="0.25">
      <c r="A9311" t="s">
        <v>90</v>
      </c>
      <c r="B9311" t="s">
        <v>110</v>
      </c>
      <c r="C9311" t="s">
        <v>20</v>
      </c>
      <c r="D9311" t="s">
        <v>23</v>
      </c>
      <c r="E9311" s="14">
        <v>6241690.6820540065</v>
      </c>
      <c r="F9311" s="14">
        <v>26632359.578670006</v>
      </c>
      <c r="G9311" s="13">
        <v>0.23436491474277812</v>
      </c>
      <c r="H9311" s="12">
        <v>0</v>
      </c>
      <c r="I9311" s="12">
        <v>0</v>
      </c>
      <c r="J9311" t="s">
        <v>24</v>
      </c>
      <c r="K9311" s="14">
        <v>2520257.9116829992</v>
      </c>
      <c r="L9311" s="14">
        <v>6241690.6820539981</v>
      </c>
      <c r="M9311" s="13">
        <v>0.40377808514753888</v>
      </c>
      <c r="N9311" s="12">
        <v>0</v>
      </c>
      <c r="O9311" s="2">
        <f>DATE(LEFT(ALT[[#This Row],[DATEMTH]],4),RIGHT(ALT[[#This Row],[DATEMTH]],2),1)</f>
        <v>45047</v>
      </c>
      <c r="P9311" t="str">
        <f>IF(AND(ALT[[#This Row],[DATE]]&gt;=DATE(2023,6,1),ALT[[#This Row],[DATE]]&lt;=DATE(2024,5,31)),"Y","N")</f>
        <v>N</v>
      </c>
      <c r="Q9311" t="str">
        <f>LEFT(ALT[[#This Row],[DATEMTH]],4)</f>
        <v>2023</v>
      </c>
    </row>
    <row r="9312" spans="1:17" x14ac:dyDescent="0.25">
      <c r="A9312" t="s">
        <v>90</v>
      </c>
      <c r="B9312" t="s">
        <v>110</v>
      </c>
      <c r="C9312" t="s">
        <v>20</v>
      </c>
      <c r="D9312" t="s">
        <v>23</v>
      </c>
      <c r="E9312" s="14">
        <v>6241690.6820540065</v>
      </c>
      <c r="F9312" s="14">
        <v>26632359.578670006</v>
      </c>
      <c r="G9312" s="13">
        <v>0.23436491474277812</v>
      </c>
      <c r="H9312" s="12">
        <v>0</v>
      </c>
      <c r="I9312" s="12">
        <v>0</v>
      </c>
      <c r="J9312" t="s">
        <v>16</v>
      </c>
      <c r="K9312" s="14">
        <v>2454808.855748998</v>
      </c>
      <c r="L9312" s="14">
        <v>6241690.6820539981</v>
      </c>
      <c r="M9312" s="13">
        <v>0.39329229543639871</v>
      </c>
      <c r="N9312" s="12">
        <v>0</v>
      </c>
      <c r="O9312" s="2">
        <f>DATE(LEFT(ALT[[#This Row],[DATEMTH]],4),RIGHT(ALT[[#This Row],[DATEMTH]],2),1)</f>
        <v>45047</v>
      </c>
      <c r="P9312" t="str">
        <f>IF(AND(ALT[[#This Row],[DATE]]&gt;=DATE(2023,6,1),ALT[[#This Row],[DATE]]&lt;=DATE(2024,5,31)),"Y","N")</f>
        <v>N</v>
      </c>
      <c r="Q9312" t="str">
        <f>LEFT(ALT[[#This Row],[DATEMTH]],4)</f>
        <v>2023</v>
      </c>
    </row>
    <row r="9313" spans="1:17" x14ac:dyDescent="0.25">
      <c r="A9313" t="s">
        <v>90</v>
      </c>
      <c r="B9313" t="s">
        <v>110</v>
      </c>
      <c r="C9313" t="s">
        <v>20</v>
      </c>
      <c r="D9313" t="s">
        <v>23</v>
      </c>
      <c r="E9313" s="14">
        <v>6241690.6820540065</v>
      </c>
      <c r="F9313" s="14">
        <v>26632359.578670006</v>
      </c>
      <c r="G9313" s="13">
        <v>0.23436491474277812</v>
      </c>
      <c r="H9313" s="12">
        <v>0</v>
      </c>
      <c r="I9313" s="12">
        <v>0</v>
      </c>
      <c r="J9313" t="s">
        <v>26</v>
      </c>
      <c r="K9313" s="14">
        <v>344436.23624100018</v>
      </c>
      <c r="L9313" s="14">
        <v>6241690.6820539981</v>
      </c>
      <c r="M9313" s="13">
        <v>5.5183163310434033E-2</v>
      </c>
      <c r="N9313" s="12">
        <v>0</v>
      </c>
      <c r="O9313" s="2">
        <f>DATE(LEFT(ALT[[#This Row],[DATEMTH]],4),RIGHT(ALT[[#This Row],[DATEMTH]],2),1)</f>
        <v>45047</v>
      </c>
      <c r="P9313" t="str">
        <f>IF(AND(ALT[[#This Row],[DATE]]&gt;=DATE(2023,6,1),ALT[[#This Row],[DATE]]&lt;=DATE(2024,5,31)),"Y","N")</f>
        <v>N</v>
      </c>
      <c r="Q9313" t="str">
        <f>LEFT(ALT[[#This Row],[DATEMTH]],4)</f>
        <v>2023</v>
      </c>
    </row>
    <row r="9314" spans="1:17" x14ac:dyDescent="0.25">
      <c r="A9314" t="s">
        <v>90</v>
      </c>
      <c r="B9314" t="s">
        <v>111</v>
      </c>
      <c r="C9314" t="s">
        <v>15</v>
      </c>
      <c r="D9314" t="s">
        <v>22</v>
      </c>
      <c r="E9314" s="14">
        <v>763258.12023400003</v>
      </c>
      <c r="F9314" s="14">
        <v>4528739.298018002</v>
      </c>
      <c r="G9314" s="13">
        <v>0.16853655510001189</v>
      </c>
      <c r="H9314" s="12">
        <v>-54328999.270000003</v>
      </c>
      <c r="I9314" s="12">
        <v>-9.1564223789968615</v>
      </c>
      <c r="J9314" t="s">
        <v>26</v>
      </c>
      <c r="K9314" s="14">
        <v>103381.81443600002</v>
      </c>
      <c r="L9314" s="14">
        <v>763258.12023400015</v>
      </c>
      <c r="M9314" s="13">
        <v>0.1354480374271094</v>
      </c>
      <c r="N9314" s="12">
        <v>-1.240219441088789</v>
      </c>
      <c r="O9314" s="2">
        <f>DATE(LEFT(ALT[[#This Row],[DATEMTH]],4),RIGHT(ALT[[#This Row],[DATEMTH]],2),1)</f>
        <v>45047</v>
      </c>
      <c r="P9314" t="str">
        <f>IF(AND(ALT[[#This Row],[DATE]]&gt;=DATE(2023,6,1),ALT[[#This Row],[DATE]]&lt;=DATE(2024,5,31)),"Y","N")</f>
        <v>N</v>
      </c>
      <c r="Q9314" t="str">
        <f>LEFT(ALT[[#This Row],[DATEMTH]],4)</f>
        <v>2023</v>
      </c>
    </row>
    <row r="9315" spans="1:17" x14ac:dyDescent="0.25">
      <c r="A9315" t="s">
        <v>90</v>
      </c>
      <c r="B9315" t="s">
        <v>111</v>
      </c>
      <c r="C9315" t="s">
        <v>15</v>
      </c>
      <c r="D9315" t="s">
        <v>22</v>
      </c>
      <c r="E9315" s="14">
        <v>763258.12023400003</v>
      </c>
      <c r="F9315" s="14">
        <v>4528739.298018002</v>
      </c>
      <c r="G9315" s="13">
        <v>0.16853655510001189</v>
      </c>
      <c r="H9315" s="12">
        <v>-54328999.270000003</v>
      </c>
      <c r="I9315" s="12">
        <v>-9.1564223789968615</v>
      </c>
      <c r="J9315" t="s">
        <v>24</v>
      </c>
      <c r="K9315" s="14">
        <v>316216.69120800012</v>
      </c>
      <c r="L9315" s="14">
        <v>763258.12023400015</v>
      </c>
      <c r="M9315" s="13">
        <v>0.41429849591518819</v>
      </c>
      <c r="N9315" s="12">
        <v>-3.793492019582569</v>
      </c>
      <c r="O9315" s="2">
        <f>DATE(LEFT(ALT[[#This Row],[DATEMTH]],4),RIGHT(ALT[[#This Row],[DATEMTH]],2),1)</f>
        <v>45047</v>
      </c>
      <c r="P9315" t="str">
        <f>IF(AND(ALT[[#This Row],[DATE]]&gt;=DATE(2023,6,1),ALT[[#This Row],[DATE]]&lt;=DATE(2024,5,31)),"Y","N")</f>
        <v>N</v>
      </c>
      <c r="Q9315" t="str">
        <f>LEFT(ALT[[#This Row],[DATEMTH]],4)</f>
        <v>2023</v>
      </c>
    </row>
    <row r="9316" spans="1:17" x14ac:dyDescent="0.25">
      <c r="A9316" t="s">
        <v>90</v>
      </c>
      <c r="B9316" t="s">
        <v>111</v>
      </c>
      <c r="C9316" t="s">
        <v>15</v>
      </c>
      <c r="D9316" t="s">
        <v>22</v>
      </c>
      <c r="E9316" s="14">
        <v>763258.12023400003</v>
      </c>
      <c r="F9316" s="14">
        <v>4528739.298018002</v>
      </c>
      <c r="G9316" s="13">
        <v>0.16853655510001189</v>
      </c>
      <c r="H9316" s="12">
        <v>-54328999.270000003</v>
      </c>
      <c r="I9316" s="12">
        <v>-9.1564223789968615</v>
      </c>
      <c r="J9316" t="s">
        <v>16</v>
      </c>
      <c r="K9316" s="14">
        <v>236473.21379500008</v>
      </c>
      <c r="L9316" s="14">
        <v>763258.12023400015</v>
      </c>
      <c r="M9316" s="13">
        <v>0.30982076380989171</v>
      </c>
      <c r="N9316" s="12">
        <v>-2.8368497752267934</v>
      </c>
      <c r="O9316" s="2">
        <f>DATE(LEFT(ALT[[#This Row],[DATEMTH]],4),RIGHT(ALT[[#This Row],[DATEMTH]],2),1)</f>
        <v>45047</v>
      </c>
      <c r="P9316" t="str">
        <f>IF(AND(ALT[[#This Row],[DATE]]&gt;=DATE(2023,6,1),ALT[[#This Row],[DATE]]&lt;=DATE(2024,5,31)),"Y","N")</f>
        <v>N</v>
      </c>
      <c r="Q9316" t="str">
        <f>LEFT(ALT[[#This Row],[DATEMTH]],4)</f>
        <v>2023</v>
      </c>
    </row>
    <row r="9317" spans="1:17" x14ac:dyDescent="0.25">
      <c r="A9317" t="s">
        <v>90</v>
      </c>
      <c r="B9317" t="s">
        <v>111</v>
      </c>
      <c r="C9317" t="s">
        <v>15</v>
      </c>
      <c r="D9317" t="s">
        <v>22</v>
      </c>
      <c r="E9317" s="14">
        <v>763258.12023400003</v>
      </c>
      <c r="F9317" s="14">
        <v>4528739.298018002</v>
      </c>
      <c r="G9317" s="13">
        <v>0.16853655510001189</v>
      </c>
      <c r="H9317" s="12">
        <v>-54328999.270000003</v>
      </c>
      <c r="I9317" s="12">
        <v>-9.1564223789968615</v>
      </c>
      <c r="J9317" t="s">
        <v>25</v>
      </c>
      <c r="K9317" s="14">
        <v>107186.40079499999</v>
      </c>
      <c r="L9317" s="14">
        <v>763258.12023400015</v>
      </c>
      <c r="M9317" s="13">
        <v>0.14043270284781081</v>
      </c>
      <c r="N9317" s="12">
        <v>-1.2858611430987112</v>
      </c>
      <c r="O9317" s="2">
        <f>DATE(LEFT(ALT[[#This Row],[DATEMTH]],4),RIGHT(ALT[[#This Row],[DATEMTH]],2),1)</f>
        <v>45047</v>
      </c>
      <c r="P9317" t="str">
        <f>IF(AND(ALT[[#This Row],[DATE]]&gt;=DATE(2023,6,1),ALT[[#This Row],[DATE]]&lt;=DATE(2024,5,31)),"Y","N")</f>
        <v>N</v>
      </c>
      <c r="Q9317" t="str">
        <f>LEFT(ALT[[#This Row],[DATEMTH]],4)</f>
        <v>2023</v>
      </c>
    </row>
    <row r="9318" spans="1:17" x14ac:dyDescent="0.25">
      <c r="A9318" t="s">
        <v>90</v>
      </c>
      <c r="B9318" t="s">
        <v>111</v>
      </c>
      <c r="C9318" t="s">
        <v>18</v>
      </c>
      <c r="D9318" t="s">
        <v>22</v>
      </c>
      <c r="E9318" s="14">
        <v>1357347.0946870006</v>
      </c>
      <c r="F9318" s="14">
        <v>4528739.298018002</v>
      </c>
      <c r="G9318" s="13">
        <v>0.29971853210473881</v>
      </c>
      <c r="H9318" s="12">
        <v>-54328999.270000003</v>
      </c>
      <c r="I9318" s="12">
        <v>-16.283407911923828</v>
      </c>
      <c r="J9318" t="s">
        <v>25</v>
      </c>
      <c r="K9318" s="14">
        <v>165465.43261000005</v>
      </c>
      <c r="L9318" s="14">
        <v>1357347.0946870004</v>
      </c>
      <c r="M9318" s="13">
        <v>0.12190355234683418</v>
      </c>
      <c r="N9318" s="12">
        <v>-1.9850052687760602</v>
      </c>
      <c r="O9318" s="2">
        <f>DATE(LEFT(ALT[[#This Row],[DATEMTH]],4),RIGHT(ALT[[#This Row],[DATEMTH]],2),1)</f>
        <v>45047</v>
      </c>
      <c r="P9318" t="str">
        <f>IF(AND(ALT[[#This Row],[DATE]]&gt;=DATE(2023,6,1),ALT[[#This Row],[DATE]]&lt;=DATE(2024,5,31)),"Y","N")</f>
        <v>N</v>
      </c>
      <c r="Q9318" t="str">
        <f>LEFT(ALT[[#This Row],[DATEMTH]],4)</f>
        <v>2023</v>
      </c>
    </row>
    <row r="9319" spans="1:17" x14ac:dyDescent="0.25">
      <c r="A9319" t="s">
        <v>90</v>
      </c>
      <c r="B9319" t="s">
        <v>111</v>
      </c>
      <c r="C9319" t="s">
        <v>18</v>
      </c>
      <c r="D9319" t="s">
        <v>22</v>
      </c>
      <c r="E9319" s="14">
        <v>1357347.0946870006</v>
      </c>
      <c r="F9319" s="14">
        <v>4528739.298018002</v>
      </c>
      <c r="G9319" s="13">
        <v>0.29971853210473881</v>
      </c>
      <c r="H9319" s="12">
        <v>-54328999.270000003</v>
      </c>
      <c r="I9319" s="12">
        <v>-16.283407911923828</v>
      </c>
      <c r="J9319" t="s">
        <v>24</v>
      </c>
      <c r="K9319" s="14">
        <v>340053.47459100001</v>
      </c>
      <c r="L9319" s="14">
        <v>1357347.0946870004</v>
      </c>
      <c r="M9319" s="13">
        <v>0.25052801595262941</v>
      </c>
      <c r="N9319" s="12">
        <v>-4.0794498771216245</v>
      </c>
      <c r="O9319" s="2">
        <f>DATE(LEFT(ALT[[#This Row],[DATEMTH]],4),RIGHT(ALT[[#This Row],[DATEMTH]],2),1)</f>
        <v>45047</v>
      </c>
      <c r="P9319" t="str">
        <f>IF(AND(ALT[[#This Row],[DATE]]&gt;=DATE(2023,6,1),ALT[[#This Row],[DATE]]&lt;=DATE(2024,5,31)),"Y","N")</f>
        <v>N</v>
      </c>
      <c r="Q9319" t="str">
        <f>LEFT(ALT[[#This Row],[DATEMTH]],4)</f>
        <v>2023</v>
      </c>
    </row>
    <row r="9320" spans="1:17" x14ac:dyDescent="0.25">
      <c r="A9320" t="s">
        <v>90</v>
      </c>
      <c r="B9320" t="s">
        <v>111</v>
      </c>
      <c r="C9320" t="s">
        <v>18</v>
      </c>
      <c r="D9320" t="s">
        <v>22</v>
      </c>
      <c r="E9320" s="14">
        <v>1357347.0946870006</v>
      </c>
      <c r="F9320" s="14">
        <v>4528739.298018002</v>
      </c>
      <c r="G9320" s="13">
        <v>0.29971853210473881</v>
      </c>
      <c r="H9320" s="12">
        <v>-54328999.270000003</v>
      </c>
      <c r="I9320" s="12">
        <v>-16.283407911923828</v>
      </c>
      <c r="J9320" t="s">
        <v>16</v>
      </c>
      <c r="K9320" s="14">
        <v>499187.32465600001</v>
      </c>
      <c r="L9320" s="14">
        <v>1357347.0946870004</v>
      </c>
      <c r="M9320" s="13">
        <v>0.36776689367807641</v>
      </c>
      <c r="N9320" s="12">
        <v>-5.9884983462612382</v>
      </c>
      <c r="O9320" s="2">
        <f>DATE(LEFT(ALT[[#This Row],[DATEMTH]],4),RIGHT(ALT[[#This Row],[DATEMTH]],2),1)</f>
        <v>45047</v>
      </c>
      <c r="P9320" t="str">
        <f>IF(AND(ALT[[#This Row],[DATE]]&gt;=DATE(2023,6,1),ALT[[#This Row],[DATE]]&lt;=DATE(2024,5,31)),"Y","N")</f>
        <v>N</v>
      </c>
      <c r="Q9320" t="str">
        <f>LEFT(ALT[[#This Row],[DATEMTH]],4)</f>
        <v>2023</v>
      </c>
    </row>
    <row r="9321" spans="1:17" x14ac:dyDescent="0.25">
      <c r="A9321" t="s">
        <v>90</v>
      </c>
      <c r="B9321" t="s">
        <v>111</v>
      </c>
      <c r="C9321" t="s">
        <v>18</v>
      </c>
      <c r="D9321" t="s">
        <v>22</v>
      </c>
      <c r="E9321" s="14">
        <v>1357347.0946870006</v>
      </c>
      <c r="F9321" s="14">
        <v>4528739.298018002</v>
      </c>
      <c r="G9321" s="13">
        <v>0.29971853210473881</v>
      </c>
      <c r="H9321" s="12">
        <v>-54328999.270000003</v>
      </c>
      <c r="I9321" s="12">
        <v>-16.283407911923828</v>
      </c>
      <c r="J9321" t="s">
        <v>26</v>
      </c>
      <c r="K9321" s="14">
        <v>352640.86283000029</v>
      </c>
      <c r="L9321" s="14">
        <v>1357347.0946870004</v>
      </c>
      <c r="M9321" s="13">
        <v>0.25980153802245998</v>
      </c>
      <c r="N9321" s="12">
        <v>-4.2304544197649037</v>
      </c>
      <c r="O9321" s="2">
        <f>DATE(LEFT(ALT[[#This Row],[DATEMTH]],4),RIGHT(ALT[[#This Row],[DATEMTH]],2),1)</f>
        <v>45047</v>
      </c>
      <c r="P9321" t="str">
        <f>IF(AND(ALT[[#This Row],[DATE]]&gt;=DATE(2023,6,1),ALT[[#This Row],[DATE]]&lt;=DATE(2024,5,31)),"Y","N")</f>
        <v>N</v>
      </c>
      <c r="Q9321" t="str">
        <f>LEFT(ALT[[#This Row],[DATEMTH]],4)</f>
        <v>2023</v>
      </c>
    </row>
    <row r="9322" spans="1:17" x14ac:dyDescent="0.25">
      <c r="A9322" t="s">
        <v>90</v>
      </c>
      <c r="B9322" t="s">
        <v>111</v>
      </c>
      <c r="C9322" t="s">
        <v>19</v>
      </c>
      <c r="D9322" t="s">
        <v>22</v>
      </c>
      <c r="E9322" s="14">
        <v>1192561.9224030003</v>
      </c>
      <c r="F9322" s="14">
        <v>4528739.298018002</v>
      </c>
      <c r="G9322" s="13">
        <v>0.26333198798281987</v>
      </c>
      <c r="H9322" s="12">
        <v>-54328999.270000003</v>
      </c>
      <c r="I9322" s="12">
        <v>-14.306563382886271</v>
      </c>
      <c r="J9322" t="s">
        <v>24</v>
      </c>
      <c r="K9322" s="14">
        <v>347140.89305999997</v>
      </c>
      <c r="L9322" s="14">
        <v>1192561.9224030001</v>
      </c>
      <c r="M9322" s="13">
        <v>0.29108835905184244</v>
      </c>
      <c r="N9322" s="12">
        <v>-4.1644740587955402</v>
      </c>
      <c r="O9322" s="2">
        <f>DATE(LEFT(ALT[[#This Row],[DATEMTH]],4),RIGHT(ALT[[#This Row],[DATEMTH]],2),1)</f>
        <v>45047</v>
      </c>
      <c r="P9322" t="str">
        <f>IF(AND(ALT[[#This Row],[DATE]]&gt;=DATE(2023,6,1),ALT[[#This Row],[DATE]]&lt;=DATE(2024,5,31)),"Y","N")</f>
        <v>N</v>
      </c>
      <c r="Q9322" t="str">
        <f>LEFT(ALT[[#This Row],[DATEMTH]],4)</f>
        <v>2023</v>
      </c>
    </row>
    <row r="9323" spans="1:17" x14ac:dyDescent="0.25">
      <c r="A9323" t="s">
        <v>90</v>
      </c>
      <c r="B9323" t="s">
        <v>111</v>
      </c>
      <c r="C9323" t="s">
        <v>19</v>
      </c>
      <c r="D9323" t="s">
        <v>22</v>
      </c>
      <c r="E9323" s="14">
        <v>1192561.9224030003</v>
      </c>
      <c r="F9323" s="14">
        <v>4528739.298018002</v>
      </c>
      <c r="G9323" s="13">
        <v>0.26333198798281987</v>
      </c>
      <c r="H9323" s="12">
        <v>-54328999.270000003</v>
      </c>
      <c r="I9323" s="12">
        <v>-14.306563382886271</v>
      </c>
      <c r="J9323" t="s">
        <v>25</v>
      </c>
      <c r="K9323" s="14">
        <v>792916.03260899999</v>
      </c>
      <c r="L9323" s="14">
        <v>1192561.9224030001</v>
      </c>
      <c r="M9323" s="13">
        <v>0.66488457975522341</v>
      </c>
      <c r="N9323" s="12">
        <v>-9.5122133825718063</v>
      </c>
      <c r="O9323" s="2">
        <f>DATE(LEFT(ALT[[#This Row],[DATEMTH]],4),RIGHT(ALT[[#This Row],[DATEMTH]],2),1)</f>
        <v>45047</v>
      </c>
      <c r="P9323" t="str">
        <f>IF(AND(ALT[[#This Row],[DATE]]&gt;=DATE(2023,6,1),ALT[[#This Row],[DATE]]&lt;=DATE(2024,5,31)),"Y","N")</f>
        <v>N</v>
      </c>
      <c r="Q9323" t="str">
        <f>LEFT(ALT[[#This Row],[DATEMTH]],4)</f>
        <v>2023</v>
      </c>
    </row>
    <row r="9324" spans="1:17" x14ac:dyDescent="0.25">
      <c r="A9324" t="s">
        <v>90</v>
      </c>
      <c r="B9324" t="s">
        <v>111</v>
      </c>
      <c r="C9324" t="s">
        <v>19</v>
      </c>
      <c r="D9324" t="s">
        <v>22</v>
      </c>
      <c r="E9324" s="14">
        <v>1192561.9224030003</v>
      </c>
      <c r="F9324" s="14">
        <v>4528739.298018002</v>
      </c>
      <c r="G9324" s="13">
        <v>0.26333198798281987</v>
      </c>
      <c r="H9324" s="12">
        <v>-54328999.270000003</v>
      </c>
      <c r="I9324" s="12">
        <v>-14.306563382886271</v>
      </c>
      <c r="J9324" t="s">
        <v>16</v>
      </c>
      <c r="K9324" s="14">
        <v>6.3386490000000011</v>
      </c>
      <c r="L9324" s="14">
        <v>1192561.9224030001</v>
      </c>
      <c r="M9324" s="13">
        <v>5.3151529332981622E-6</v>
      </c>
      <c r="N9324" s="12">
        <v>-7.6041572329964047E-5</v>
      </c>
      <c r="O9324" s="2">
        <f>DATE(LEFT(ALT[[#This Row],[DATEMTH]],4),RIGHT(ALT[[#This Row],[DATEMTH]],2),1)</f>
        <v>45047</v>
      </c>
      <c r="P9324" t="str">
        <f>IF(AND(ALT[[#This Row],[DATE]]&gt;=DATE(2023,6,1),ALT[[#This Row],[DATE]]&lt;=DATE(2024,5,31)),"Y","N")</f>
        <v>N</v>
      </c>
      <c r="Q9324" t="str">
        <f>LEFT(ALT[[#This Row],[DATEMTH]],4)</f>
        <v>2023</v>
      </c>
    </row>
    <row r="9325" spans="1:17" x14ac:dyDescent="0.25">
      <c r="A9325" t="s">
        <v>90</v>
      </c>
      <c r="B9325" t="s">
        <v>111</v>
      </c>
      <c r="C9325" t="s">
        <v>19</v>
      </c>
      <c r="D9325" t="s">
        <v>22</v>
      </c>
      <c r="E9325" s="14">
        <v>1192561.9224030003</v>
      </c>
      <c r="F9325" s="14">
        <v>4528739.298018002</v>
      </c>
      <c r="G9325" s="13">
        <v>0.26333198798281987</v>
      </c>
      <c r="H9325" s="12">
        <v>-54328999.270000003</v>
      </c>
      <c r="I9325" s="12">
        <v>-14.306563382886271</v>
      </c>
      <c r="J9325" t="s">
        <v>26</v>
      </c>
      <c r="K9325" s="14">
        <v>52498.658085000017</v>
      </c>
      <c r="L9325" s="14">
        <v>1192561.9224030001</v>
      </c>
      <c r="M9325" s="13">
        <v>4.4021746040000809E-2</v>
      </c>
      <c r="N9325" s="12">
        <v>-0.62979989994659424</v>
      </c>
      <c r="O9325" s="2">
        <f>DATE(LEFT(ALT[[#This Row],[DATEMTH]],4),RIGHT(ALT[[#This Row],[DATEMTH]],2),1)</f>
        <v>45047</v>
      </c>
      <c r="P9325" t="str">
        <f>IF(AND(ALT[[#This Row],[DATE]]&gt;=DATE(2023,6,1),ALT[[#This Row],[DATE]]&lt;=DATE(2024,5,31)),"Y","N")</f>
        <v>N</v>
      </c>
      <c r="Q9325" t="str">
        <f>LEFT(ALT[[#This Row],[DATEMTH]],4)</f>
        <v>2023</v>
      </c>
    </row>
    <row r="9326" spans="1:17" x14ac:dyDescent="0.25">
      <c r="A9326" t="s">
        <v>90</v>
      </c>
      <c r="B9326" t="s">
        <v>111</v>
      </c>
      <c r="C9326" t="s">
        <v>20</v>
      </c>
      <c r="D9326" t="s">
        <v>22</v>
      </c>
      <c r="E9326" s="14">
        <v>1215572.1606940001</v>
      </c>
      <c r="F9326" s="14">
        <v>4528739.298018002</v>
      </c>
      <c r="G9326" s="13">
        <v>0.2684129248124294</v>
      </c>
      <c r="H9326" s="12">
        <v>-54328999.270000003</v>
      </c>
      <c r="I9326" s="12">
        <v>-14.582605596193043</v>
      </c>
      <c r="J9326" t="s">
        <v>25</v>
      </c>
      <c r="K9326" s="14">
        <v>174045.65612700002</v>
      </c>
      <c r="L9326" s="14">
        <v>1215572.1606940003</v>
      </c>
      <c r="M9326" s="13">
        <v>0.14318002810103272</v>
      </c>
      <c r="N9326" s="12">
        <v>-2.0879378790491967</v>
      </c>
      <c r="O9326" s="2">
        <f>DATE(LEFT(ALT[[#This Row],[DATEMTH]],4),RIGHT(ALT[[#This Row],[DATEMTH]],2),1)</f>
        <v>45047</v>
      </c>
      <c r="P9326" t="str">
        <f>IF(AND(ALT[[#This Row],[DATE]]&gt;=DATE(2023,6,1),ALT[[#This Row],[DATE]]&lt;=DATE(2024,5,31)),"Y","N")</f>
        <v>N</v>
      </c>
      <c r="Q9326" t="str">
        <f>LEFT(ALT[[#This Row],[DATEMTH]],4)</f>
        <v>2023</v>
      </c>
    </row>
    <row r="9327" spans="1:17" x14ac:dyDescent="0.25">
      <c r="A9327" t="s">
        <v>90</v>
      </c>
      <c r="B9327" t="s">
        <v>111</v>
      </c>
      <c r="C9327" t="s">
        <v>20</v>
      </c>
      <c r="D9327" t="s">
        <v>22</v>
      </c>
      <c r="E9327" s="14">
        <v>1215572.1606940001</v>
      </c>
      <c r="F9327" s="14">
        <v>4528739.298018002</v>
      </c>
      <c r="G9327" s="13">
        <v>0.2684129248124294</v>
      </c>
      <c r="H9327" s="12">
        <v>-54328999.270000003</v>
      </c>
      <c r="I9327" s="12">
        <v>-14.582605596193043</v>
      </c>
      <c r="J9327" t="s">
        <v>24</v>
      </c>
      <c r="K9327" s="14">
        <v>493547.79945200018</v>
      </c>
      <c r="L9327" s="14">
        <v>1215572.1606940003</v>
      </c>
      <c r="M9327" s="13">
        <v>0.40602097959385769</v>
      </c>
      <c r="N9327" s="12">
        <v>-5.9208438091971702</v>
      </c>
      <c r="O9327" s="2">
        <f>DATE(LEFT(ALT[[#This Row],[DATEMTH]],4),RIGHT(ALT[[#This Row],[DATEMTH]],2),1)</f>
        <v>45047</v>
      </c>
      <c r="P9327" t="str">
        <f>IF(AND(ALT[[#This Row],[DATE]]&gt;=DATE(2023,6,1),ALT[[#This Row],[DATE]]&lt;=DATE(2024,5,31)),"Y","N")</f>
        <v>N</v>
      </c>
      <c r="Q9327" t="str">
        <f>LEFT(ALT[[#This Row],[DATEMTH]],4)</f>
        <v>2023</v>
      </c>
    </row>
    <row r="9328" spans="1:17" x14ac:dyDescent="0.25">
      <c r="A9328" t="s">
        <v>90</v>
      </c>
      <c r="B9328" t="s">
        <v>111</v>
      </c>
      <c r="C9328" t="s">
        <v>20</v>
      </c>
      <c r="D9328" t="s">
        <v>22</v>
      </c>
      <c r="E9328" s="14">
        <v>1215572.1606940001</v>
      </c>
      <c r="F9328" s="14">
        <v>4528739.298018002</v>
      </c>
      <c r="G9328" s="13">
        <v>0.2684129248124294</v>
      </c>
      <c r="H9328" s="12">
        <v>-54328999.270000003</v>
      </c>
      <c r="I9328" s="12">
        <v>-14.582605596193043</v>
      </c>
      <c r="J9328" t="s">
        <v>16</v>
      </c>
      <c r="K9328" s="14">
        <v>479381.21905199997</v>
      </c>
      <c r="L9328" s="14">
        <v>1215572.1606940003</v>
      </c>
      <c r="M9328" s="13">
        <v>0.39436673078981122</v>
      </c>
      <c r="N9328" s="12">
        <v>-5.7508944953678558</v>
      </c>
      <c r="O9328" s="2">
        <f>DATE(LEFT(ALT[[#This Row],[DATEMTH]],4),RIGHT(ALT[[#This Row],[DATEMTH]],2),1)</f>
        <v>45047</v>
      </c>
      <c r="P9328" t="str">
        <f>IF(AND(ALT[[#This Row],[DATE]]&gt;=DATE(2023,6,1),ALT[[#This Row],[DATE]]&lt;=DATE(2024,5,31)),"Y","N")</f>
        <v>N</v>
      </c>
      <c r="Q9328" t="str">
        <f>LEFT(ALT[[#This Row],[DATEMTH]],4)</f>
        <v>2023</v>
      </c>
    </row>
    <row r="9329" spans="1:17" x14ac:dyDescent="0.25">
      <c r="A9329" t="s">
        <v>90</v>
      </c>
      <c r="B9329" t="s">
        <v>111</v>
      </c>
      <c r="C9329" t="s">
        <v>20</v>
      </c>
      <c r="D9329" t="s">
        <v>22</v>
      </c>
      <c r="E9329" s="14">
        <v>1215572.1606940001</v>
      </c>
      <c r="F9329" s="14">
        <v>4528739.298018002</v>
      </c>
      <c r="G9329" s="13">
        <v>0.2684129248124294</v>
      </c>
      <c r="H9329" s="12">
        <v>-54328999.270000003</v>
      </c>
      <c r="I9329" s="12">
        <v>-14.582605596193043</v>
      </c>
      <c r="J9329" t="s">
        <v>26</v>
      </c>
      <c r="K9329" s="14">
        <v>68597.486062999989</v>
      </c>
      <c r="L9329" s="14">
        <v>1215572.1606940003</v>
      </c>
      <c r="M9329" s="13">
        <v>5.643226151529826E-2</v>
      </c>
      <c r="N9329" s="12">
        <v>-0.82292941257881769</v>
      </c>
      <c r="O9329" s="2">
        <f>DATE(LEFT(ALT[[#This Row],[DATEMTH]],4),RIGHT(ALT[[#This Row],[DATEMTH]],2),1)</f>
        <v>45047</v>
      </c>
      <c r="P9329" t="str">
        <f>IF(AND(ALT[[#This Row],[DATE]]&gt;=DATE(2023,6,1),ALT[[#This Row],[DATE]]&lt;=DATE(2024,5,31)),"Y","N")</f>
        <v>N</v>
      </c>
      <c r="Q9329" t="str">
        <f>LEFT(ALT[[#This Row],[DATEMTH]],4)</f>
        <v>2023</v>
      </c>
    </row>
    <row r="9330" spans="1:17" x14ac:dyDescent="0.25">
      <c r="A9330" t="s">
        <v>90</v>
      </c>
      <c r="B9330" t="s">
        <v>111</v>
      </c>
      <c r="C9330" t="s">
        <v>15</v>
      </c>
      <c r="D9330" t="s">
        <v>17</v>
      </c>
      <c r="E9330" s="14">
        <v>763258.12023400003</v>
      </c>
      <c r="F9330" s="14">
        <v>4528739.298018002</v>
      </c>
      <c r="G9330" s="13">
        <v>0.16853655510001189</v>
      </c>
      <c r="H9330" s="12">
        <v>-75007949.399999991</v>
      </c>
      <c r="I9330" s="12">
        <v>-12.641581396992002</v>
      </c>
      <c r="J9330" t="s">
        <v>26</v>
      </c>
      <c r="K9330" s="14">
        <v>103381.81443600002</v>
      </c>
      <c r="L9330" s="14">
        <v>763258.12023400015</v>
      </c>
      <c r="M9330" s="13">
        <v>0.1354480374271094</v>
      </c>
      <c r="N9330" s="12">
        <v>-1.7122773901976227</v>
      </c>
      <c r="O9330" s="2">
        <f>DATE(LEFT(ALT[[#This Row],[DATEMTH]],4),RIGHT(ALT[[#This Row],[DATEMTH]],2),1)</f>
        <v>45047</v>
      </c>
      <c r="P9330" t="str">
        <f>IF(AND(ALT[[#This Row],[DATE]]&gt;=DATE(2023,6,1),ALT[[#This Row],[DATE]]&lt;=DATE(2024,5,31)),"Y","N")</f>
        <v>N</v>
      </c>
      <c r="Q9330" t="str">
        <f>LEFT(ALT[[#This Row],[DATEMTH]],4)</f>
        <v>2023</v>
      </c>
    </row>
    <row r="9331" spans="1:17" x14ac:dyDescent="0.25">
      <c r="A9331" t="s">
        <v>90</v>
      </c>
      <c r="B9331" t="s">
        <v>111</v>
      </c>
      <c r="C9331" t="s">
        <v>15</v>
      </c>
      <c r="D9331" t="s">
        <v>17</v>
      </c>
      <c r="E9331" s="14">
        <v>763258.12023400003</v>
      </c>
      <c r="F9331" s="14">
        <v>4528739.298018002</v>
      </c>
      <c r="G9331" s="13">
        <v>0.16853655510001189</v>
      </c>
      <c r="H9331" s="12">
        <v>-75007949.399999991</v>
      </c>
      <c r="I9331" s="12">
        <v>-12.641581396992002</v>
      </c>
      <c r="J9331" t="s">
        <v>24</v>
      </c>
      <c r="K9331" s="14">
        <v>316216.69120800012</v>
      </c>
      <c r="L9331" s="14">
        <v>763258.12023400015</v>
      </c>
      <c r="M9331" s="13">
        <v>0.41429849591518819</v>
      </c>
      <c r="N9331" s="12">
        <v>-5.2373881587632098</v>
      </c>
      <c r="O9331" s="2">
        <f>DATE(LEFT(ALT[[#This Row],[DATEMTH]],4),RIGHT(ALT[[#This Row],[DATEMTH]],2),1)</f>
        <v>45047</v>
      </c>
      <c r="P9331" t="str">
        <f>IF(AND(ALT[[#This Row],[DATE]]&gt;=DATE(2023,6,1),ALT[[#This Row],[DATE]]&lt;=DATE(2024,5,31)),"Y","N")</f>
        <v>N</v>
      </c>
      <c r="Q9331" t="str">
        <f>LEFT(ALT[[#This Row],[DATEMTH]],4)</f>
        <v>2023</v>
      </c>
    </row>
    <row r="9332" spans="1:17" x14ac:dyDescent="0.25">
      <c r="A9332" t="s">
        <v>90</v>
      </c>
      <c r="B9332" t="s">
        <v>111</v>
      </c>
      <c r="C9332" t="s">
        <v>15</v>
      </c>
      <c r="D9332" t="s">
        <v>17</v>
      </c>
      <c r="E9332" s="14">
        <v>763258.12023400003</v>
      </c>
      <c r="F9332" s="14">
        <v>4528739.298018002</v>
      </c>
      <c r="G9332" s="13">
        <v>0.16853655510001189</v>
      </c>
      <c r="H9332" s="12">
        <v>-75007949.399999991</v>
      </c>
      <c r="I9332" s="12">
        <v>-12.641581396992002</v>
      </c>
      <c r="J9332" t="s">
        <v>16</v>
      </c>
      <c r="K9332" s="14">
        <v>236473.21379500008</v>
      </c>
      <c r="L9332" s="14">
        <v>763258.12023400015</v>
      </c>
      <c r="M9332" s="13">
        <v>0.30982076380989171</v>
      </c>
      <c r="N9332" s="12">
        <v>-3.9166244041809799</v>
      </c>
      <c r="O9332" s="2">
        <f>DATE(LEFT(ALT[[#This Row],[DATEMTH]],4),RIGHT(ALT[[#This Row],[DATEMTH]],2),1)</f>
        <v>45047</v>
      </c>
      <c r="P9332" t="str">
        <f>IF(AND(ALT[[#This Row],[DATE]]&gt;=DATE(2023,6,1),ALT[[#This Row],[DATE]]&lt;=DATE(2024,5,31)),"Y","N")</f>
        <v>N</v>
      </c>
      <c r="Q9332" t="str">
        <f>LEFT(ALT[[#This Row],[DATEMTH]],4)</f>
        <v>2023</v>
      </c>
    </row>
    <row r="9333" spans="1:17" x14ac:dyDescent="0.25">
      <c r="A9333" t="s">
        <v>90</v>
      </c>
      <c r="B9333" t="s">
        <v>111</v>
      </c>
      <c r="C9333" t="s">
        <v>15</v>
      </c>
      <c r="D9333" t="s">
        <v>17</v>
      </c>
      <c r="E9333" s="14">
        <v>763258.12023400003</v>
      </c>
      <c r="F9333" s="14">
        <v>4528739.298018002</v>
      </c>
      <c r="G9333" s="13">
        <v>0.16853655510001189</v>
      </c>
      <c r="H9333" s="12">
        <v>-75007949.399999991</v>
      </c>
      <c r="I9333" s="12">
        <v>-12.641581396992002</v>
      </c>
      <c r="J9333" t="s">
        <v>25</v>
      </c>
      <c r="K9333" s="14">
        <v>107186.40079499999</v>
      </c>
      <c r="L9333" s="14">
        <v>763258.12023400015</v>
      </c>
      <c r="M9333" s="13">
        <v>0.14043270284781081</v>
      </c>
      <c r="N9333" s="12">
        <v>-1.775291443850191</v>
      </c>
      <c r="O9333" s="2">
        <f>DATE(LEFT(ALT[[#This Row],[DATEMTH]],4),RIGHT(ALT[[#This Row],[DATEMTH]],2),1)</f>
        <v>45047</v>
      </c>
      <c r="P9333" t="str">
        <f>IF(AND(ALT[[#This Row],[DATE]]&gt;=DATE(2023,6,1),ALT[[#This Row],[DATE]]&lt;=DATE(2024,5,31)),"Y","N")</f>
        <v>N</v>
      </c>
      <c r="Q9333" t="str">
        <f>LEFT(ALT[[#This Row],[DATEMTH]],4)</f>
        <v>2023</v>
      </c>
    </row>
    <row r="9334" spans="1:17" x14ac:dyDescent="0.25">
      <c r="A9334" t="s">
        <v>90</v>
      </c>
      <c r="B9334" t="s">
        <v>111</v>
      </c>
      <c r="C9334" t="s">
        <v>18</v>
      </c>
      <c r="D9334" t="s">
        <v>17</v>
      </c>
      <c r="E9334" s="14">
        <v>1357347.0946870006</v>
      </c>
      <c r="F9334" s="14">
        <v>4528739.298018002</v>
      </c>
      <c r="G9334" s="13">
        <v>0.29971853210473881</v>
      </c>
      <c r="H9334" s="12">
        <v>-75007949.399999991</v>
      </c>
      <c r="I9334" s="12">
        <v>-22.481272490354524</v>
      </c>
      <c r="J9334" t="s">
        <v>25</v>
      </c>
      <c r="K9334" s="14">
        <v>165465.43261000005</v>
      </c>
      <c r="L9334" s="14">
        <v>1357347.0946870004</v>
      </c>
      <c r="M9334" s="13">
        <v>0.12190355234683418</v>
      </c>
      <c r="N9334" s="12">
        <v>-2.740546977851376</v>
      </c>
      <c r="O9334" s="2">
        <f>DATE(LEFT(ALT[[#This Row],[DATEMTH]],4),RIGHT(ALT[[#This Row],[DATEMTH]],2),1)</f>
        <v>45047</v>
      </c>
      <c r="P9334" t="str">
        <f>IF(AND(ALT[[#This Row],[DATE]]&gt;=DATE(2023,6,1),ALT[[#This Row],[DATE]]&lt;=DATE(2024,5,31)),"Y","N")</f>
        <v>N</v>
      </c>
      <c r="Q9334" t="str">
        <f>LEFT(ALT[[#This Row],[DATEMTH]],4)</f>
        <v>2023</v>
      </c>
    </row>
    <row r="9335" spans="1:17" x14ac:dyDescent="0.25">
      <c r="A9335" t="s">
        <v>90</v>
      </c>
      <c r="B9335" t="s">
        <v>111</v>
      </c>
      <c r="C9335" t="s">
        <v>18</v>
      </c>
      <c r="D9335" t="s">
        <v>17</v>
      </c>
      <c r="E9335" s="14">
        <v>1357347.0946870006</v>
      </c>
      <c r="F9335" s="14">
        <v>4528739.298018002</v>
      </c>
      <c r="G9335" s="13">
        <v>0.29971853210473881</v>
      </c>
      <c r="H9335" s="12">
        <v>-75007949.399999991</v>
      </c>
      <c r="I9335" s="12">
        <v>-22.481272490354524</v>
      </c>
      <c r="J9335" t="s">
        <v>24</v>
      </c>
      <c r="K9335" s="14">
        <v>340053.47459100001</v>
      </c>
      <c r="L9335" s="14">
        <v>1357347.0946870004</v>
      </c>
      <c r="M9335" s="13">
        <v>0.25052801595262941</v>
      </c>
      <c r="N9335" s="12">
        <v>-5.632188593098947</v>
      </c>
      <c r="O9335" s="2">
        <f>DATE(LEFT(ALT[[#This Row],[DATEMTH]],4),RIGHT(ALT[[#This Row],[DATEMTH]],2),1)</f>
        <v>45047</v>
      </c>
      <c r="P9335" t="str">
        <f>IF(AND(ALT[[#This Row],[DATE]]&gt;=DATE(2023,6,1),ALT[[#This Row],[DATE]]&lt;=DATE(2024,5,31)),"Y","N")</f>
        <v>N</v>
      </c>
      <c r="Q9335" t="str">
        <f>LEFT(ALT[[#This Row],[DATEMTH]],4)</f>
        <v>2023</v>
      </c>
    </row>
    <row r="9336" spans="1:17" x14ac:dyDescent="0.25">
      <c r="A9336" t="s">
        <v>90</v>
      </c>
      <c r="B9336" t="s">
        <v>111</v>
      </c>
      <c r="C9336" t="s">
        <v>18</v>
      </c>
      <c r="D9336" t="s">
        <v>17</v>
      </c>
      <c r="E9336" s="14">
        <v>1357347.0946870006</v>
      </c>
      <c r="F9336" s="14">
        <v>4528739.298018002</v>
      </c>
      <c r="G9336" s="13">
        <v>0.29971853210473881</v>
      </c>
      <c r="H9336" s="12">
        <v>-75007949.399999991</v>
      </c>
      <c r="I9336" s="12">
        <v>-22.481272490354524</v>
      </c>
      <c r="J9336" t="s">
        <v>16</v>
      </c>
      <c r="K9336" s="14">
        <v>499187.32465600001</v>
      </c>
      <c r="L9336" s="14">
        <v>1357347.0946870004</v>
      </c>
      <c r="M9336" s="13">
        <v>0.36776689367807641</v>
      </c>
      <c r="N9336" s="12">
        <v>-8.2678677497080759</v>
      </c>
      <c r="O9336" s="2">
        <f>DATE(LEFT(ALT[[#This Row],[DATEMTH]],4),RIGHT(ALT[[#This Row],[DATEMTH]],2),1)</f>
        <v>45047</v>
      </c>
      <c r="P9336" t="str">
        <f>IF(AND(ALT[[#This Row],[DATE]]&gt;=DATE(2023,6,1),ALT[[#This Row],[DATE]]&lt;=DATE(2024,5,31)),"Y","N")</f>
        <v>N</v>
      </c>
      <c r="Q9336" t="str">
        <f>LEFT(ALT[[#This Row],[DATEMTH]],4)</f>
        <v>2023</v>
      </c>
    </row>
    <row r="9337" spans="1:17" x14ac:dyDescent="0.25">
      <c r="A9337" t="s">
        <v>90</v>
      </c>
      <c r="B9337" t="s">
        <v>111</v>
      </c>
      <c r="C9337" t="s">
        <v>18</v>
      </c>
      <c r="D9337" t="s">
        <v>17</v>
      </c>
      <c r="E9337" s="14">
        <v>1357347.0946870006</v>
      </c>
      <c r="F9337" s="14">
        <v>4528739.298018002</v>
      </c>
      <c r="G9337" s="13">
        <v>0.29971853210473881</v>
      </c>
      <c r="H9337" s="12">
        <v>-75007949.399999991</v>
      </c>
      <c r="I9337" s="12">
        <v>-22.481272490354524</v>
      </c>
      <c r="J9337" t="s">
        <v>26</v>
      </c>
      <c r="K9337" s="14">
        <v>352640.86283000029</v>
      </c>
      <c r="L9337" s="14">
        <v>1357347.0946870004</v>
      </c>
      <c r="M9337" s="13">
        <v>0.25980153802245998</v>
      </c>
      <c r="N9337" s="12">
        <v>-5.8406691696961239</v>
      </c>
      <c r="O9337" s="2">
        <f>DATE(LEFT(ALT[[#This Row],[DATEMTH]],4),RIGHT(ALT[[#This Row],[DATEMTH]],2),1)</f>
        <v>45047</v>
      </c>
      <c r="P9337" t="str">
        <f>IF(AND(ALT[[#This Row],[DATE]]&gt;=DATE(2023,6,1),ALT[[#This Row],[DATE]]&lt;=DATE(2024,5,31)),"Y","N")</f>
        <v>N</v>
      </c>
      <c r="Q9337" t="str">
        <f>LEFT(ALT[[#This Row],[DATEMTH]],4)</f>
        <v>2023</v>
      </c>
    </row>
    <row r="9338" spans="1:17" x14ac:dyDescent="0.25">
      <c r="A9338" t="s">
        <v>90</v>
      </c>
      <c r="B9338" t="s">
        <v>111</v>
      </c>
      <c r="C9338" t="s">
        <v>19</v>
      </c>
      <c r="D9338" t="s">
        <v>17</v>
      </c>
      <c r="E9338" s="14">
        <v>1192561.9224030003</v>
      </c>
      <c r="F9338" s="14">
        <v>4528739.298018002</v>
      </c>
      <c r="G9338" s="13">
        <v>0.26333198798281987</v>
      </c>
      <c r="H9338" s="12">
        <v>-75007949.399999991</v>
      </c>
      <c r="I9338" s="12">
        <v>-19.75199243001676</v>
      </c>
      <c r="J9338" t="s">
        <v>24</v>
      </c>
      <c r="K9338" s="14">
        <v>347140.89305999997</v>
      </c>
      <c r="L9338" s="14">
        <v>1192561.9224030001</v>
      </c>
      <c r="M9338" s="13">
        <v>0.29108835905184244</v>
      </c>
      <c r="N9338" s="12">
        <v>-5.7495750644579919</v>
      </c>
      <c r="O9338" s="2">
        <f>DATE(LEFT(ALT[[#This Row],[DATEMTH]],4),RIGHT(ALT[[#This Row],[DATEMTH]],2),1)</f>
        <v>45047</v>
      </c>
      <c r="P9338" t="str">
        <f>IF(AND(ALT[[#This Row],[DATE]]&gt;=DATE(2023,6,1),ALT[[#This Row],[DATE]]&lt;=DATE(2024,5,31)),"Y","N")</f>
        <v>N</v>
      </c>
      <c r="Q9338" t="str">
        <f>LEFT(ALT[[#This Row],[DATEMTH]],4)</f>
        <v>2023</v>
      </c>
    </row>
    <row r="9339" spans="1:17" x14ac:dyDescent="0.25">
      <c r="A9339" t="s">
        <v>90</v>
      </c>
      <c r="B9339" t="s">
        <v>111</v>
      </c>
      <c r="C9339" t="s">
        <v>19</v>
      </c>
      <c r="D9339" t="s">
        <v>17</v>
      </c>
      <c r="E9339" s="14">
        <v>1192561.9224030003</v>
      </c>
      <c r="F9339" s="14">
        <v>4528739.298018002</v>
      </c>
      <c r="G9339" s="13">
        <v>0.26333198798281987</v>
      </c>
      <c r="H9339" s="12">
        <v>-75007949.399999991</v>
      </c>
      <c r="I9339" s="12">
        <v>-19.75199243001676</v>
      </c>
      <c r="J9339" t="s">
        <v>25</v>
      </c>
      <c r="K9339" s="14">
        <v>792916.03260899999</v>
      </c>
      <c r="L9339" s="14">
        <v>1192561.9224030001</v>
      </c>
      <c r="M9339" s="13">
        <v>0.66488457975522341</v>
      </c>
      <c r="N9339" s="12">
        <v>-13.132795186160047</v>
      </c>
      <c r="O9339" s="2">
        <f>DATE(LEFT(ALT[[#This Row],[DATEMTH]],4),RIGHT(ALT[[#This Row],[DATEMTH]],2),1)</f>
        <v>45047</v>
      </c>
      <c r="P9339" t="str">
        <f>IF(AND(ALT[[#This Row],[DATE]]&gt;=DATE(2023,6,1),ALT[[#This Row],[DATE]]&lt;=DATE(2024,5,31)),"Y","N")</f>
        <v>N</v>
      </c>
      <c r="Q9339" t="str">
        <f>LEFT(ALT[[#This Row],[DATEMTH]],4)</f>
        <v>2023</v>
      </c>
    </row>
    <row r="9340" spans="1:17" x14ac:dyDescent="0.25">
      <c r="A9340" t="s">
        <v>90</v>
      </c>
      <c r="B9340" t="s">
        <v>111</v>
      </c>
      <c r="C9340" t="s">
        <v>19</v>
      </c>
      <c r="D9340" t="s">
        <v>17</v>
      </c>
      <c r="E9340" s="14">
        <v>1192561.9224030003</v>
      </c>
      <c r="F9340" s="14">
        <v>4528739.298018002</v>
      </c>
      <c r="G9340" s="13">
        <v>0.26333198798281987</v>
      </c>
      <c r="H9340" s="12">
        <v>-75007949.399999991</v>
      </c>
      <c r="I9340" s="12">
        <v>-19.75199243001676</v>
      </c>
      <c r="J9340" t="s">
        <v>16</v>
      </c>
      <c r="K9340" s="14">
        <v>6.3386490000000011</v>
      </c>
      <c r="L9340" s="14">
        <v>1192561.9224030001</v>
      </c>
      <c r="M9340" s="13">
        <v>5.3151529332981622E-6</v>
      </c>
      <c r="N9340" s="12">
        <v>-1.0498486050288668E-4</v>
      </c>
      <c r="O9340" s="2">
        <f>DATE(LEFT(ALT[[#This Row],[DATEMTH]],4),RIGHT(ALT[[#This Row],[DATEMTH]],2),1)</f>
        <v>45047</v>
      </c>
      <c r="P9340" t="str">
        <f>IF(AND(ALT[[#This Row],[DATE]]&gt;=DATE(2023,6,1),ALT[[#This Row],[DATE]]&lt;=DATE(2024,5,31)),"Y","N")</f>
        <v>N</v>
      </c>
      <c r="Q9340" t="str">
        <f>LEFT(ALT[[#This Row],[DATEMTH]],4)</f>
        <v>2023</v>
      </c>
    </row>
    <row r="9341" spans="1:17" x14ac:dyDescent="0.25">
      <c r="A9341" t="s">
        <v>90</v>
      </c>
      <c r="B9341" t="s">
        <v>111</v>
      </c>
      <c r="C9341" t="s">
        <v>19</v>
      </c>
      <c r="D9341" t="s">
        <v>17</v>
      </c>
      <c r="E9341" s="14">
        <v>1192561.9224030003</v>
      </c>
      <c r="F9341" s="14">
        <v>4528739.298018002</v>
      </c>
      <c r="G9341" s="13">
        <v>0.26333198798281987</v>
      </c>
      <c r="H9341" s="12">
        <v>-75007949.399999991</v>
      </c>
      <c r="I9341" s="12">
        <v>-19.75199243001676</v>
      </c>
      <c r="J9341" t="s">
        <v>26</v>
      </c>
      <c r="K9341" s="14">
        <v>52498.658085000017</v>
      </c>
      <c r="L9341" s="14">
        <v>1192561.9224030001</v>
      </c>
      <c r="M9341" s="13">
        <v>4.4021746040000809E-2</v>
      </c>
      <c r="N9341" s="12">
        <v>-0.86951719453821619</v>
      </c>
      <c r="O9341" s="2">
        <f>DATE(LEFT(ALT[[#This Row],[DATEMTH]],4),RIGHT(ALT[[#This Row],[DATEMTH]],2),1)</f>
        <v>45047</v>
      </c>
      <c r="P9341" t="str">
        <f>IF(AND(ALT[[#This Row],[DATE]]&gt;=DATE(2023,6,1),ALT[[#This Row],[DATE]]&lt;=DATE(2024,5,31)),"Y","N")</f>
        <v>N</v>
      </c>
      <c r="Q9341" t="str">
        <f>LEFT(ALT[[#This Row],[DATEMTH]],4)</f>
        <v>2023</v>
      </c>
    </row>
    <row r="9342" spans="1:17" x14ac:dyDescent="0.25">
      <c r="A9342" t="s">
        <v>90</v>
      </c>
      <c r="B9342" t="s">
        <v>111</v>
      </c>
      <c r="C9342" t="s">
        <v>20</v>
      </c>
      <c r="D9342" t="s">
        <v>17</v>
      </c>
      <c r="E9342" s="14">
        <v>1215572.1606940001</v>
      </c>
      <c r="F9342" s="14">
        <v>4528739.298018002</v>
      </c>
      <c r="G9342" s="13">
        <v>0.2684129248124294</v>
      </c>
      <c r="H9342" s="12">
        <v>-75007949.399999991</v>
      </c>
      <c r="I9342" s="12">
        <v>-20.133103082636705</v>
      </c>
      <c r="J9342" t="s">
        <v>25</v>
      </c>
      <c r="K9342" s="14">
        <v>174045.65612700002</v>
      </c>
      <c r="L9342" s="14">
        <v>1215572.1606940003</v>
      </c>
      <c r="M9342" s="13">
        <v>0.14318002810103272</v>
      </c>
      <c r="N9342" s="12">
        <v>-2.8826582651329118</v>
      </c>
      <c r="O9342" s="2">
        <f>DATE(LEFT(ALT[[#This Row],[DATEMTH]],4),RIGHT(ALT[[#This Row],[DATEMTH]],2),1)</f>
        <v>45047</v>
      </c>
      <c r="P9342" t="str">
        <f>IF(AND(ALT[[#This Row],[DATE]]&gt;=DATE(2023,6,1),ALT[[#This Row],[DATE]]&lt;=DATE(2024,5,31)),"Y","N")</f>
        <v>N</v>
      </c>
      <c r="Q9342" t="str">
        <f>LEFT(ALT[[#This Row],[DATEMTH]],4)</f>
        <v>2023</v>
      </c>
    </row>
    <row r="9343" spans="1:17" x14ac:dyDescent="0.25">
      <c r="A9343" t="s">
        <v>90</v>
      </c>
      <c r="B9343" t="s">
        <v>111</v>
      </c>
      <c r="C9343" t="s">
        <v>20</v>
      </c>
      <c r="D9343" t="s">
        <v>17</v>
      </c>
      <c r="E9343" s="14">
        <v>1215572.1606940001</v>
      </c>
      <c r="F9343" s="14">
        <v>4528739.298018002</v>
      </c>
      <c r="G9343" s="13">
        <v>0.2684129248124294</v>
      </c>
      <c r="H9343" s="12">
        <v>-75007949.399999991</v>
      </c>
      <c r="I9343" s="12">
        <v>-20.133103082636705</v>
      </c>
      <c r="J9343" t="s">
        <v>24</v>
      </c>
      <c r="K9343" s="14">
        <v>493547.79945200018</v>
      </c>
      <c r="L9343" s="14">
        <v>1215572.1606940003</v>
      </c>
      <c r="M9343" s="13">
        <v>0.40602097959385769</v>
      </c>
      <c r="N9343" s="12">
        <v>-8.1744622358762715</v>
      </c>
      <c r="O9343" s="2">
        <f>DATE(LEFT(ALT[[#This Row],[DATEMTH]],4),RIGHT(ALT[[#This Row],[DATEMTH]],2),1)</f>
        <v>45047</v>
      </c>
      <c r="P9343" t="str">
        <f>IF(AND(ALT[[#This Row],[DATE]]&gt;=DATE(2023,6,1),ALT[[#This Row],[DATE]]&lt;=DATE(2024,5,31)),"Y","N")</f>
        <v>N</v>
      </c>
      <c r="Q9343" t="str">
        <f>LEFT(ALT[[#This Row],[DATEMTH]],4)</f>
        <v>2023</v>
      </c>
    </row>
    <row r="9344" spans="1:17" x14ac:dyDescent="0.25">
      <c r="A9344" t="s">
        <v>90</v>
      </c>
      <c r="B9344" t="s">
        <v>111</v>
      </c>
      <c r="C9344" t="s">
        <v>20</v>
      </c>
      <c r="D9344" t="s">
        <v>17</v>
      </c>
      <c r="E9344" s="14">
        <v>1215572.1606940001</v>
      </c>
      <c r="F9344" s="14">
        <v>4528739.298018002</v>
      </c>
      <c r="G9344" s="13">
        <v>0.2684129248124294</v>
      </c>
      <c r="H9344" s="12">
        <v>-75007949.399999991</v>
      </c>
      <c r="I9344" s="12">
        <v>-20.133103082636705</v>
      </c>
      <c r="J9344" t="s">
        <v>16</v>
      </c>
      <c r="K9344" s="14">
        <v>479381.21905199997</v>
      </c>
      <c r="L9344" s="14">
        <v>1215572.1606940003</v>
      </c>
      <c r="M9344" s="13">
        <v>0.39436673078981122</v>
      </c>
      <c r="N9344" s="12">
        <v>-7.9398260433537073</v>
      </c>
      <c r="O9344" s="2">
        <f>DATE(LEFT(ALT[[#This Row],[DATEMTH]],4),RIGHT(ALT[[#This Row],[DATEMTH]],2),1)</f>
        <v>45047</v>
      </c>
      <c r="P9344" t="str">
        <f>IF(AND(ALT[[#This Row],[DATE]]&gt;=DATE(2023,6,1),ALT[[#This Row],[DATE]]&lt;=DATE(2024,5,31)),"Y","N")</f>
        <v>N</v>
      </c>
      <c r="Q9344" t="str">
        <f>LEFT(ALT[[#This Row],[DATEMTH]],4)</f>
        <v>2023</v>
      </c>
    </row>
    <row r="9345" spans="1:17" x14ac:dyDescent="0.25">
      <c r="A9345" t="s">
        <v>90</v>
      </c>
      <c r="B9345" t="s">
        <v>111</v>
      </c>
      <c r="C9345" t="s">
        <v>20</v>
      </c>
      <c r="D9345" t="s">
        <v>17</v>
      </c>
      <c r="E9345" s="14">
        <v>1215572.1606940001</v>
      </c>
      <c r="F9345" s="14">
        <v>4528739.298018002</v>
      </c>
      <c r="G9345" s="13">
        <v>0.2684129248124294</v>
      </c>
      <c r="H9345" s="12">
        <v>-75007949.399999991</v>
      </c>
      <c r="I9345" s="12">
        <v>-20.133103082636705</v>
      </c>
      <c r="J9345" t="s">
        <v>26</v>
      </c>
      <c r="K9345" s="14">
        <v>68597.486062999989</v>
      </c>
      <c r="L9345" s="14">
        <v>1215572.1606940003</v>
      </c>
      <c r="M9345" s="13">
        <v>5.643226151529826E-2</v>
      </c>
      <c r="N9345" s="12">
        <v>-1.1361565382738121</v>
      </c>
      <c r="O9345" s="2">
        <f>DATE(LEFT(ALT[[#This Row],[DATEMTH]],4),RIGHT(ALT[[#This Row],[DATEMTH]],2),1)</f>
        <v>45047</v>
      </c>
      <c r="P9345" t="str">
        <f>IF(AND(ALT[[#This Row],[DATE]]&gt;=DATE(2023,6,1),ALT[[#This Row],[DATE]]&lt;=DATE(2024,5,31)),"Y","N")</f>
        <v>N</v>
      </c>
      <c r="Q9345" t="str">
        <f>LEFT(ALT[[#This Row],[DATEMTH]],4)</f>
        <v>2023</v>
      </c>
    </row>
    <row r="9346" spans="1:17" x14ac:dyDescent="0.25">
      <c r="A9346" t="s">
        <v>90</v>
      </c>
      <c r="B9346" t="s">
        <v>111</v>
      </c>
      <c r="C9346" t="s">
        <v>15</v>
      </c>
      <c r="D9346" t="s">
        <v>23</v>
      </c>
      <c r="E9346" s="14">
        <v>763258.12023400003</v>
      </c>
      <c r="F9346" s="14">
        <v>4528739.298018002</v>
      </c>
      <c r="G9346" s="13">
        <v>0.16853655510001189</v>
      </c>
      <c r="H9346" s="12">
        <v>0</v>
      </c>
      <c r="I9346" s="12">
        <v>0</v>
      </c>
      <c r="J9346" t="s">
        <v>26</v>
      </c>
      <c r="K9346" s="14">
        <v>103381.81443600002</v>
      </c>
      <c r="L9346" s="14">
        <v>763258.12023400015</v>
      </c>
      <c r="M9346" s="13">
        <v>0.1354480374271094</v>
      </c>
      <c r="N9346" s="12">
        <v>0</v>
      </c>
      <c r="O9346" s="2">
        <f>DATE(LEFT(ALT[[#This Row],[DATEMTH]],4),RIGHT(ALT[[#This Row],[DATEMTH]],2),1)</f>
        <v>45047</v>
      </c>
      <c r="P9346" t="str">
        <f>IF(AND(ALT[[#This Row],[DATE]]&gt;=DATE(2023,6,1),ALT[[#This Row],[DATE]]&lt;=DATE(2024,5,31)),"Y","N")</f>
        <v>N</v>
      </c>
      <c r="Q9346" t="str">
        <f>LEFT(ALT[[#This Row],[DATEMTH]],4)</f>
        <v>2023</v>
      </c>
    </row>
    <row r="9347" spans="1:17" x14ac:dyDescent="0.25">
      <c r="A9347" t="s">
        <v>90</v>
      </c>
      <c r="B9347" t="s">
        <v>111</v>
      </c>
      <c r="C9347" t="s">
        <v>15</v>
      </c>
      <c r="D9347" t="s">
        <v>23</v>
      </c>
      <c r="E9347" s="14">
        <v>763258.12023400003</v>
      </c>
      <c r="F9347" s="14">
        <v>4528739.298018002</v>
      </c>
      <c r="G9347" s="13">
        <v>0.16853655510001189</v>
      </c>
      <c r="H9347" s="12">
        <v>0</v>
      </c>
      <c r="I9347" s="12">
        <v>0</v>
      </c>
      <c r="J9347" t="s">
        <v>24</v>
      </c>
      <c r="K9347" s="14">
        <v>316216.69120800012</v>
      </c>
      <c r="L9347" s="14">
        <v>763258.12023400015</v>
      </c>
      <c r="M9347" s="13">
        <v>0.41429849591518819</v>
      </c>
      <c r="N9347" s="12">
        <v>0</v>
      </c>
      <c r="O9347" s="2">
        <f>DATE(LEFT(ALT[[#This Row],[DATEMTH]],4),RIGHT(ALT[[#This Row],[DATEMTH]],2),1)</f>
        <v>45047</v>
      </c>
      <c r="P9347" t="str">
        <f>IF(AND(ALT[[#This Row],[DATE]]&gt;=DATE(2023,6,1),ALT[[#This Row],[DATE]]&lt;=DATE(2024,5,31)),"Y","N")</f>
        <v>N</v>
      </c>
      <c r="Q9347" t="str">
        <f>LEFT(ALT[[#This Row],[DATEMTH]],4)</f>
        <v>2023</v>
      </c>
    </row>
    <row r="9348" spans="1:17" x14ac:dyDescent="0.25">
      <c r="A9348" t="s">
        <v>90</v>
      </c>
      <c r="B9348" t="s">
        <v>111</v>
      </c>
      <c r="C9348" t="s">
        <v>15</v>
      </c>
      <c r="D9348" t="s">
        <v>23</v>
      </c>
      <c r="E9348" s="14">
        <v>763258.12023400003</v>
      </c>
      <c r="F9348" s="14">
        <v>4528739.298018002</v>
      </c>
      <c r="G9348" s="13">
        <v>0.16853655510001189</v>
      </c>
      <c r="H9348" s="12">
        <v>0</v>
      </c>
      <c r="I9348" s="12">
        <v>0</v>
      </c>
      <c r="J9348" t="s">
        <v>16</v>
      </c>
      <c r="K9348" s="14">
        <v>236473.21379500008</v>
      </c>
      <c r="L9348" s="14">
        <v>763258.12023400015</v>
      </c>
      <c r="M9348" s="13">
        <v>0.30982076380989171</v>
      </c>
      <c r="N9348" s="12">
        <v>0</v>
      </c>
      <c r="O9348" s="2">
        <f>DATE(LEFT(ALT[[#This Row],[DATEMTH]],4),RIGHT(ALT[[#This Row],[DATEMTH]],2),1)</f>
        <v>45047</v>
      </c>
      <c r="P9348" t="str">
        <f>IF(AND(ALT[[#This Row],[DATE]]&gt;=DATE(2023,6,1),ALT[[#This Row],[DATE]]&lt;=DATE(2024,5,31)),"Y","N")</f>
        <v>N</v>
      </c>
      <c r="Q9348" t="str">
        <f>LEFT(ALT[[#This Row],[DATEMTH]],4)</f>
        <v>2023</v>
      </c>
    </row>
    <row r="9349" spans="1:17" x14ac:dyDescent="0.25">
      <c r="A9349" t="s">
        <v>90</v>
      </c>
      <c r="B9349" t="s">
        <v>111</v>
      </c>
      <c r="C9349" t="s">
        <v>15</v>
      </c>
      <c r="D9349" t="s">
        <v>23</v>
      </c>
      <c r="E9349" s="14">
        <v>763258.12023400003</v>
      </c>
      <c r="F9349" s="14">
        <v>4528739.298018002</v>
      </c>
      <c r="G9349" s="13">
        <v>0.16853655510001189</v>
      </c>
      <c r="H9349" s="12">
        <v>0</v>
      </c>
      <c r="I9349" s="12">
        <v>0</v>
      </c>
      <c r="J9349" t="s">
        <v>25</v>
      </c>
      <c r="K9349" s="14">
        <v>107186.40079499999</v>
      </c>
      <c r="L9349" s="14">
        <v>763258.12023400015</v>
      </c>
      <c r="M9349" s="13">
        <v>0.14043270284781081</v>
      </c>
      <c r="N9349" s="12">
        <v>0</v>
      </c>
      <c r="O9349" s="2">
        <f>DATE(LEFT(ALT[[#This Row],[DATEMTH]],4),RIGHT(ALT[[#This Row],[DATEMTH]],2),1)</f>
        <v>45047</v>
      </c>
      <c r="P9349" t="str">
        <f>IF(AND(ALT[[#This Row],[DATE]]&gt;=DATE(2023,6,1),ALT[[#This Row],[DATE]]&lt;=DATE(2024,5,31)),"Y","N")</f>
        <v>N</v>
      </c>
      <c r="Q9349" t="str">
        <f>LEFT(ALT[[#This Row],[DATEMTH]],4)</f>
        <v>2023</v>
      </c>
    </row>
    <row r="9350" spans="1:17" x14ac:dyDescent="0.25">
      <c r="A9350" t="s">
        <v>90</v>
      </c>
      <c r="B9350" t="s">
        <v>111</v>
      </c>
      <c r="C9350" t="s">
        <v>18</v>
      </c>
      <c r="D9350" t="s">
        <v>23</v>
      </c>
      <c r="E9350" s="14">
        <v>1357347.0946870006</v>
      </c>
      <c r="F9350" s="14">
        <v>4528739.298018002</v>
      </c>
      <c r="G9350" s="13">
        <v>0.29971853210473881</v>
      </c>
      <c r="H9350" s="12">
        <v>0</v>
      </c>
      <c r="I9350" s="12">
        <v>0</v>
      </c>
      <c r="J9350" t="s">
        <v>25</v>
      </c>
      <c r="K9350" s="14">
        <v>165465.43261000005</v>
      </c>
      <c r="L9350" s="14">
        <v>1357347.0946870004</v>
      </c>
      <c r="M9350" s="13">
        <v>0.12190355234683418</v>
      </c>
      <c r="N9350" s="12">
        <v>0</v>
      </c>
      <c r="O9350" s="2">
        <f>DATE(LEFT(ALT[[#This Row],[DATEMTH]],4),RIGHT(ALT[[#This Row],[DATEMTH]],2),1)</f>
        <v>45047</v>
      </c>
      <c r="P9350" t="str">
        <f>IF(AND(ALT[[#This Row],[DATE]]&gt;=DATE(2023,6,1),ALT[[#This Row],[DATE]]&lt;=DATE(2024,5,31)),"Y","N")</f>
        <v>N</v>
      </c>
      <c r="Q9350" t="str">
        <f>LEFT(ALT[[#This Row],[DATEMTH]],4)</f>
        <v>2023</v>
      </c>
    </row>
    <row r="9351" spans="1:17" x14ac:dyDescent="0.25">
      <c r="A9351" t="s">
        <v>90</v>
      </c>
      <c r="B9351" t="s">
        <v>111</v>
      </c>
      <c r="C9351" t="s">
        <v>18</v>
      </c>
      <c r="D9351" t="s">
        <v>23</v>
      </c>
      <c r="E9351" s="14">
        <v>1357347.0946870006</v>
      </c>
      <c r="F9351" s="14">
        <v>4528739.298018002</v>
      </c>
      <c r="G9351" s="13">
        <v>0.29971853210473881</v>
      </c>
      <c r="H9351" s="12">
        <v>0</v>
      </c>
      <c r="I9351" s="12">
        <v>0</v>
      </c>
      <c r="J9351" t="s">
        <v>24</v>
      </c>
      <c r="K9351" s="14">
        <v>340053.47459100001</v>
      </c>
      <c r="L9351" s="14">
        <v>1357347.0946870004</v>
      </c>
      <c r="M9351" s="13">
        <v>0.25052801595262941</v>
      </c>
      <c r="N9351" s="12">
        <v>0</v>
      </c>
      <c r="O9351" s="2">
        <f>DATE(LEFT(ALT[[#This Row],[DATEMTH]],4),RIGHT(ALT[[#This Row],[DATEMTH]],2),1)</f>
        <v>45047</v>
      </c>
      <c r="P9351" t="str">
        <f>IF(AND(ALT[[#This Row],[DATE]]&gt;=DATE(2023,6,1),ALT[[#This Row],[DATE]]&lt;=DATE(2024,5,31)),"Y","N")</f>
        <v>N</v>
      </c>
      <c r="Q9351" t="str">
        <f>LEFT(ALT[[#This Row],[DATEMTH]],4)</f>
        <v>2023</v>
      </c>
    </row>
    <row r="9352" spans="1:17" x14ac:dyDescent="0.25">
      <c r="A9352" t="s">
        <v>90</v>
      </c>
      <c r="B9352" t="s">
        <v>111</v>
      </c>
      <c r="C9352" t="s">
        <v>18</v>
      </c>
      <c r="D9352" t="s">
        <v>23</v>
      </c>
      <c r="E9352" s="14">
        <v>1357347.0946870006</v>
      </c>
      <c r="F9352" s="14">
        <v>4528739.298018002</v>
      </c>
      <c r="G9352" s="13">
        <v>0.29971853210473881</v>
      </c>
      <c r="H9352" s="12">
        <v>0</v>
      </c>
      <c r="I9352" s="12">
        <v>0</v>
      </c>
      <c r="J9352" t="s">
        <v>16</v>
      </c>
      <c r="K9352" s="14">
        <v>499187.32465600001</v>
      </c>
      <c r="L9352" s="14">
        <v>1357347.0946870004</v>
      </c>
      <c r="M9352" s="13">
        <v>0.36776689367807641</v>
      </c>
      <c r="N9352" s="12">
        <v>0</v>
      </c>
      <c r="O9352" s="2">
        <f>DATE(LEFT(ALT[[#This Row],[DATEMTH]],4),RIGHT(ALT[[#This Row],[DATEMTH]],2),1)</f>
        <v>45047</v>
      </c>
      <c r="P9352" t="str">
        <f>IF(AND(ALT[[#This Row],[DATE]]&gt;=DATE(2023,6,1),ALT[[#This Row],[DATE]]&lt;=DATE(2024,5,31)),"Y","N")</f>
        <v>N</v>
      </c>
      <c r="Q9352" t="str">
        <f>LEFT(ALT[[#This Row],[DATEMTH]],4)</f>
        <v>2023</v>
      </c>
    </row>
    <row r="9353" spans="1:17" x14ac:dyDescent="0.25">
      <c r="A9353" t="s">
        <v>90</v>
      </c>
      <c r="B9353" t="s">
        <v>111</v>
      </c>
      <c r="C9353" t="s">
        <v>18</v>
      </c>
      <c r="D9353" t="s">
        <v>23</v>
      </c>
      <c r="E9353" s="14">
        <v>1357347.0946870006</v>
      </c>
      <c r="F9353" s="14">
        <v>4528739.298018002</v>
      </c>
      <c r="G9353" s="13">
        <v>0.29971853210473881</v>
      </c>
      <c r="H9353" s="12">
        <v>0</v>
      </c>
      <c r="I9353" s="12">
        <v>0</v>
      </c>
      <c r="J9353" t="s">
        <v>26</v>
      </c>
      <c r="K9353" s="14">
        <v>352640.86283000029</v>
      </c>
      <c r="L9353" s="14">
        <v>1357347.0946870004</v>
      </c>
      <c r="M9353" s="13">
        <v>0.25980153802245998</v>
      </c>
      <c r="N9353" s="12">
        <v>0</v>
      </c>
      <c r="O9353" s="2">
        <f>DATE(LEFT(ALT[[#This Row],[DATEMTH]],4),RIGHT(ALT[[#This Row],[DATEMTH]],2),1)</f>
        <v>45047</v>
      </c>
      <c r="P9353" t="str">
        <f>IF(AND(ALT[[#This Row],[DATE]]&gt;=DATE(2023,6,1),ALT[[#This Row],[DATE]]&lt;=DATE(2024,5,31)),"Y","N")</f>
        <v>N</v>
      </c>
      <c r="Q9353" t="str">
        <f>LEFT(ALT[[#This Row],[DATEMTH]],4)</f>
        <v>2023</v>
      </c>
    </row>
    <row r="9354" spans="1:17" x14ac:dyDescent="0.25">
      <c r="A9354" t="s">
        <v>90</v>
      </c>
      <c r="B9354" t="s">
        <v>111</v>
      </c>
      <c r="C9354" t="s">
        <v>19</v>
      </c>
      <c r="D9354" t="s">
        <v>23</v>
      </c>
      <c r="E9354" s="14">
        <v>1192561.9224030003</v>
      </c>
      <c r="F9354" s="14">
        <v>4528739.298018002</v>
      </c>
      <c r="G9354" s="13">
        <v>0.26333198798281987</v>
      </c>
      <c r="H9354" s="12">
        <v>0</v>
      </c>
      <c r="I9354" s="12">
        <v>0</v>
      </c>
      <c r="J9354" t="s">
        <v>24</v>
      </c>
      <c r="K9354" s="14">
        <v>347140.89305999997</v>
      </c>
      <c r="L9354" s="14">
        <v>1192561.9224030001</v>
      </c>
      <c r="M9354" s="13">
        <v>0.29108835905184244</v>
      </c>
      <c r="N9354" s="12">
        <v>0</v>
      </c>
      <c r="O9354" s="2">
        <f>DATE(LEFT(ALT[[#This Row],[DATEMTH]],4),RIGHT(ALT[[#This Row],[DATEMTH]],2),1)</f>
        <v>45047</v>
      </c>
      <c r="P9354" t="str">
        <f>IF(AND(ALT[[#This Row],[DATE]]&gt;=DATE(2023,6,1),ALT[[#This Row],[DATE]]&lt;=DATE(2024,5,31)),"Y","N")</f>
        <v>N</v>
      </c>
      <c r="Q9354" t="str">
        <f>LEFT(ALT[[#This Row],[DATEMTH]],4)</f>
        <v>2023</v>
      </c>
    </row>
    <row r="9355" spans="1:17" x14ac:dyDescent="0.25">
      <c r="A9355" t="s">
        <v>90</v>
      </c>
      <c r="B9355" t="s">
        <v>111</v>
      </c>
      <c r="C9355" t="s">
        <v>19</v>
      </c>
      <c r="D9355" t="s">
        <v>23</v>
      </c>
      <c r="E9355" s="14">
        <v>1192561.9224030003</v>
      </c>
      <c r="F9355" s="14">
        <v>4528739.298018002</v>
      </c>
      <c r="G9355" s="13">
        <v>0.26333198798281987</v>
      </c>
      <c r="H9355" s="12">
        <v>0</v>
      </c>
      <c r="I9355" s="12">
        <v>0</v>
      </c>
      <c r="J9355" t="s">
        <v>25</v>
      </c>
      <c r="K9355" s="14">
        <v>792916.03260899999</v>
      </c>
      <c r="L9355" s="14">
        <v>1192561.9224030001</v>
      </c>
      <c r="M9355" s="13">
        <v>0.66488457975522341</v>
      </c>
      <c r="N9355" s="12">
        <v>0</v>
      </c>
      <c r="O9355" s="2">
        <f>DATE(LEFT(ALT[[#This Row],[DATEMTH]],4),RIGHT(ALT[[#This Row],[DATEMTH]],2),1)</f>
        <v>45047</v>
      </c>
      <c r="P9355" t="str">
        <f>IF(AND(ALT[[#This Row],[DATE]]&gt;=DATE(2023,6,1),ALT[[#This Row],[DATE]]&lt;=DATE(2024,5,31)),"Y","N")</f>
        <v>N</v>
      </c>
      <c r="Q9355" t="str">
        <f>LEFT(ALT[[#This Row],[DATEMTH]],4)</f>
        <v>2023</v>
      </c>
    </row>
    <row r="9356" spans="1:17" x14ac:dyDescent="0.25">
      <c r="A9356" t="s">
        <v>90</v>
      </c>
      <c r="B9356" t="s">
        <v>111</v>
      </c>
      <c r="C9356" t="s">
        <v>19</v>
      </c>
      <c r="D9356" t="s">
        <v>23</v>
      </c>
      <c r="E9356" s="14">
        <v>1192561.9224030003</v>
      </c>
      <c r="F9356" s="14">
        <v>4528739.298018002</v>
      </c>
      <c r="G9356" s="13">
        <v>0.26333198798281987</v>
      </c>
      <c r="H9356" s="12">
        <v>0</v>
      </c>
      <c r="I9356" s="12">
        <v>0</v>
      </c>
      <c r="J9356" t="s">
        <v>16</v>
      </c>
      <c r="K9356" s="14">
        <v>6.3386490000000011</v>
      </c>
      <c r="L9356" s="14">
        <v>1192561.9224030001</v>
      </c>
      <c r="M9356" s="13">
        <v>5.3151529332981622E-6</v>
      </c>
      <c r="N9356" s="12">
        <v>0</v>
      </c>
      <c r="O9356" s="2">
        <f>DATE(LEFT(ALT[[#This Row],[DATEMTH]],4),RIGHT(ALT[[#This Row],[DATEMTH]],2),1)</f>
        <v>45047</v>
      </c>
      <c r="P9356" t="str">
        <f>IF(AND(ALT[[#This Row],[DATE]]&gt;=DATE(2023,6,1),ALT[[#This Row],[DATE]]&lt;=DATE(2024,5,31)),"Y","N")</f>
        <v>N</v>
      </c>
      <c r="Q9356" t="str">
        <f>LEFT(ALT[[#This Row],[DATEMTH]],4)</f>
        <v>2023</v>
      </c>
    </row>
    <row r="9357" spans="1:17" x14ac:dyDescent="0.25">
      <c r="A9357" t="s">
        <v>90</v>
      </c>
      <c r="B9357" t="s">
        <v>111</v>
      </c>
      <c r="C9357" t="s">
        <v>19</v>
      </c>
      <c r="D9357" t="s">
        <v>23</v>
      </c>
      <c r="E9357" s="14">
        <v>1192561.9224030003</v>
      </c>
      <c r="F9357" s="14">
        <v>4528739.298018002</v>
      </c>
      <c r="G9357" s="13">
        <v>0.26333198798281987</v>
      </c>
      <c r="H9357" s="12">
        <v>0</v>
      </c>
      <c r="I9357" s="12">
        <v>0</v>
      </c>
      <c r="J9357" t="s">
        <v>26</v>
      </c>
      <c r="K9357" s="14">
        <v>52498.658085000017</v>
      </c>
      <c r="L9357" s="14">
        <v>1192561.9224030001</v>
      </c>
      <c r="M9357" s="13">
        <v>4.4021746040000809E-2</v>
      </c>
      <c r="N9357" s="12">
        <v>0</v>
      </c>
      <c r="O9357" s="2">
        <f>DATE(LEFT(ALT[[#This Row],[DATEMTH]],4),RIGHT(ALT[[#This Row],[DATEMTH]],2),1)</f>
        <v>45047</v>
      </c>
      <c r="P9357" t="str">
        <f>IF(AND(ALT[[#This Row],[DATE]]&gt;=DATE(2023,6,1),ALT[[#This Row],[DATE]]&lt;=DATE(2024,5,31)),"Y","N")</f>
        <v>N</v>
      </c>
      <c r="Q9357" t="str">
        <f>LEFT(ALT[[#This Row],[DATEMTH]],4)</f>
        <v>2023</v>
      </c>
    </row>
    <row r="9358" spans="1:17" x14ac:dyDescent="0.25">
      <c r="A9358" t="s">
        <v>90</v>
      </c>
      <c r="B9358" t="s">
        <v>111</v>
      </c>
      <c r="C9358" t="s">
        <v>20</v>
      </c>
      <c r="D9358" t="s">
        <v>23</v>
      </c>
      <c r="E9358" s="14">
        <v>1215572.1606940001</v>
      </c>
      <c r="F9358" s="14">
        <v>4528739.298018002</v>
      </c>
      <c r="G9358" s="13">
        <v>0.2684129248124294</v>
      </c>
      <c r="H9358" s="12">
        <v>0</v>
      </c>
      <c r="I9358" s="12">
        <v>0</v>
      </c>
      <c r="J9358" t="s">
        <v>25</v>
      </c>
      <c r="K9358" s="14">
        <v>174045.65612700002</v>
      </c>
      <c r="L9358" s="14">
        <v>1215572.1606940003</v>
      </c>
      <c r="M9358" s="13">
        <v>0.14318002810103272</v>
      </c>
      <c r="N9358" s="12">
        <v>0</v>
      </c>
      <c r="O9358" s="2">
        <f>DATE(LEFT(ALT[[#This Row],[DATEMTH]],4),RIGHT(ALT[[#This Row],[DATEMTH]],2),1)</f>
        <v>45047</v>
      </c>
      <c r="P9358" t="str">
        <f>IF(AND(ALT[[#This Row],[DATE]]&gt;=DATE(2023,6,1),ALT[[#This Row],[DATE]]&lt;=DATE(2024,5,31)),"Y","N")</f>
        <v>N</v>
      </c>
      <c r="Q9358" t="str">
        <f>LEFT(ALT[[#This Row],[DATEMTH]],4)</f>
        <v>2023</v>
      </c>
    </row>
    <row r="9359" spans="1:17" x14ac:dyDescent="0.25">
      <c r="A9359" t="s">
        <v>90</v>
      </c>
      <c r="B9359" t="s">
        <v>111</v>
      </c>
      <c r="C9359" t="s">
        <v>20</v>
      </c>
      <c r="D9359" t="s">
        <v>23</v>
      </c>
      <c r="E9359" s="14">
        <v>1215572.1606940001</v>
      </c>
      <c r="F9359" s="14">
        <v>4528739.298018002</v>
      </c>
      <c r="G9359" s="13">
        <v>0.2684129248124294</v>
      </c>
      <c r="H9359" s="12">
        <v>0</v>
      </c>
      <c r="I9359" s="12">
        <v>0</v>
      </c>
      <c r="J9359" t="s">
        <v>24</v>
      </c>
      <c r="K9359" s="14">
        <v>493547.79945200018</v>
      </c>
      <c r="L9359" s="14">
        <v>1215572.1606940003</v>
      </c>
      <c r="M9359" s="13">
        <v>0.40602097959385769</v>
      </c>
      <c r="N9359" s="12">
        <v>0</v>
      </c>
      <c r="O9359" s="2">
        <f>DATE(LEFT(ALT[[#This Row],[DATEMTH]],4),RIGHT(ALT[[#This Row],[DATEMTH]],2),1)</f>
        <v>45047</v>
      </c>
      <c r="P9359" t="str">
        <f>IF(AND(ALT[[#This Row],[DATE]]&gt;=DATE(2023,6,1),ALT[[#This Row],[DATE]]&lt;=DATE(2024,5,31)),"Y","N")</f>
        <v>N</v>
      </c>
      <c r="Q9359" t="str">
        <f>LEFT(ALT[[#This Row],[DATEMTH]],4)</f>
        <v>2023</v>
      </c>
    </row>
    <row r="9360" spans="1:17" x14ac:dyDescent="0.25">
      <c r="A9360" t="s">
        <v>90</v>
      </c>
      <c r="B9360" t="s">
        <v>111</v>
      </c>
      <c r="C9360" t="s">
        <v>20</v>
      </c>
      <c r="D9360" t="s">
        <v>23</v>
      </c>
      <c r="E9360" s="14">
        <v>1215572.1606940001</v>
      </c>
      <c r="F9360" s="14">
        <v>4528739.298018002</v>
      </c>
      <c r="G9360" s="13">
        <v>0.2684129248124294</v>
      </c>
      <c r="H9360" s="12">
        <v>0</v>
      </c>
      <c r="I9360" s="12">
        <v>0</v>
      </c>
      <c r="J9360" t="s">
        <v>16</v>
      </c>
      <c r="K9360" s="14">
        <v>479381.21905199997</v>
      </c>
      <c r="L9360" s="14">
        <v>1215572.1606940003</v>
      </c>
      <c r="M9360" s="13">
        <v>0.39436673078981122</v>
      </c>
      <c r="N9360" s="12">
        <v>0</v>
      </c>
      <c r="O9360" s="2">
        <f>DATE(LEFT(ALT[[#This Row],[DATEMTH]],4),RIGHT(ALT[[#This Row],[DATEMTH]],2),1)</f>
        <v>45047</v>
      </c>
      <c r="P9360" t="str">
        <f>IF(AND(ALT[[#This Row],[DATE]]&gt;=DATE(2023,6,1),ALT[[#This Row],[DATE]]&lt;=DATE(2024,5,31)),"Y","N")</f>
        <v>N</v>
      </c>
      <c r="Q9360" t="str">
        <f>LEFT(ALT[[#This Row],[DATEMTH]],4)</f>
        <v>2023</v>
      </c>
    </row>
    <row r="9361" spans="1:17" x14ac:dyDescent="0.25">
      <c r="A9361" t="s">
        <v>90</v>
      </c>
      <c r="B9361" t="s">
        <v>111</v>
      </c>
      <c r="C9361" t="s">
        <v>20</v>
      </c>
      <c r="D9361" t="s">
        <v>23</v>
      </c>
      <c r="E9361" s="14">
        <v>1215572.1606940001</v>
      </c>
      <c r="F9361" s="14">
        <v>4528739.298018002</v>
      </c>
      <c r="G9361" s="13">
        <v>0.2684129248124294</v>
      </c>
      <c r="H9361" s="12">
        <v>0</v>
      </c>
      <c r="I9361" s="12">
        <v>0</v>
      </c>
      <c r="J9361" t="s">
        <v>26</v>
      </c>
      <c r="K9361" s="14">
        <v>68597.486062999989</v>
      </c>
      <c r="L9361" s="14">
        <v>1215572.1606940003</v>
      </c>
      <c r="M9361" s="13">
        <v>5.643226151529826E-2</v>
      </c>
      <c r="N9361" s="12">
        <v>0</v>
      </c>
      <c r="O9361" s="2">
        <f>DATE(LEFT(ALT[[#This Row],[DATEMTH]],4),RIGHT(ALT[[#This Row],[DATEMTH]],2),1)</f>
        <v>45047</v>
      </c>
      <c r="P9361" t="str">
        <f>IF(AND(ALT[[#This Row],[DATE]]&gt;=DATE(2023,6,1),ALT[[#This Row],[DATE]]&lt;=DATE(2024,5,31)),"Y","N")</f>
        <v>N</v>
      </c>
      <c r="Q9361" t="str">
        <f>LEFT(ALT[[#This Row],[DATEMTH]],4)</f>
        <v>2023</v>
      </c>
    </row>
    <row r="9362" spans="1:17" x14ac:dyDescent="0.25">
      <c r="A9362" t="s">
        <v>91</v>
      </c>
      <c r="B9362" t="s">
        <v>14</v>
      </c>
      <c r="C9362" t="s">
        <v>15</v>
      </c>
      <c r="D9362" t="s">
        <v>22</v>
      </c>
      <c r="E9362" s="14">
        <v>13800.489151999998</v>
      </c>
      <c r="F9362" s="14">
        <v>81266.569764</v>
      </c>
      <c r="G9362" s="13">
        <v>0.16981754234338842</v>
      </c>
      <c r="H9362" s="12">
        <v>-49018602.850000001</v>
      </c>
      <c r="I9362" s="12">
        <v>-8.3242186650936159</v>
      </c>
      <c r="J9362" t="s">
        <v>26</v>
      </c>
      <c r="K9362" s="14">
        <v>1745.9808039999996</v>
      </c>
      <c r="L9362" s="14">
        <v>13800.489151999998</v>
      </c>
      <c r="M9362" s="13">
        <v>0.12651586366030859</v>
      </c>
      <c r="N9362" s="12">
        <v>-1.0531457137115798</v>
      </c>
      <c r="O9362" s="2">
        <f>DATE(LEFT(ALT[[#This Row],[DATEMTH]],4),RIGHT(ALT[[#This Row],[DATEMTH]],2),1)</f>
        <v>45078</v>
      </c>
      <c r="P9362" t="str">
        <f>IF(AND(ALT[[#This Row],[DATE]]&gt;=DATE(2023,6,1),ALT[[#This Row],[DATE]]&lt;=DATE(2024,5,31)),"Y","N")</f>
        <v>Y</v>
      </c>
      <c r="Q9362" t="str">
        <f>LEFT(ALT[[#This Row],[DATEMTH]],4)</f>
        <v>2023</v>
      </c>
    </row>
    <row r="9363" spans="1:17" x14ac:dyDescent="0.25">
      <c r="A9363" t="s">
        <v>91</v>
      </c>
      <c r="B9363" t="s">
        <v>14</v>
      </c>
      <c r="C9363" t="s">
        <v>15</v>
      </c>
      <c r="D9363" t="s">
        <v>22</v>
      </c>
      <c r="E9363" s="14">
        <v>13800.489151999998</v>
      </c>
      <c r="F9363" s="14">
        <v>81266.569764</v>
      </c>
      <c r="G9363" s="13">
        <v>0.16981754234338842</v>
      </c>
      <c r="H9363" s="12">
        <v>-49018602.850000001</v>
      </c>
      <c r="I9363" s="12">
        <v>-8.3242186650936159</v>
      </c>
      <c r="J9363" t="s">
        <v>16</v>
      </c>
      <c r="K9363" s="14">
        <v>4227.9024640000007</v>
      </c>
      <c r="L9363" s="14">
        <v>13800.489151999998</v>
      </c>
      <c r="M9363" s="13">
        <v>0.30635888463325112</v>
      </c>
      <c r="N9363" s="12">
        <v>-2.5501983456813706</v>
      </c>
      <c r="O9363" s="2">
        <f>DATE(LEFT(ALT[[#This Row],[DATEMTH]],4),RIGHT(ALT[[#This Row],[DATEMTH]],2),1)</f>
        <v>45078</v>
      </c>
      <c r="P9363" t="str">
        <f>IF(AND(ALT[[#This Row],[DATE]]&gt;=DATE(2023,6,1),ALT[[#This Row],[DATE]]&lt;=DATE(2024,5,31)),"Y","N")</f>
        <v>Y</v>
      </c>
      <c r="Q9363" t="str">
        <f>LEFT(ALT[[#This Row],[DATEMTH]],4)</f>
        <v>2023</v>
      </c>
    </row>
    <row r="9364" spans="1:17" x14ac:dyDescent="0.25">
      <c r="A9364" t="s">
        <v>91</v>
      </c>
      <c r="B9364" t="s">
        <v>14</v>
      </c>
      <c r="C9364" t="s">
        <v>15</v>
      </c>
      <c r="D9364" t="s">
        <v>22</v>
      </c>
      <c r="E9364" s="14">
        <v>13800.489151999998</v>
      </c>
      <c r="F9364" s="14">
        <v>81266.569764</v>
      </c>
      <c r="G9364" s="13">
        <v>0.16981754234338842</v>
      </c>
      <c r="H9364" s="12">
        <v>-49018602.850000001</v>
      </c>
      <c r="I9364" s="12">
        <v>-8.3242186650936159</v>
      </c>
      <c r="J9364" t="s">
        <v>24</v>
      </c>
      <c r="K9364" s="14">
        <v>5980.8726799999986</v>
      </c>
      <c r="L9364" s="14">
        <v>13800.489151999998</v>
      </c>
      <c r="M9364" s="13">
        <v>0.4333812094720742</v>
      </c>
      <c r="N9364" s="12">
        <v>-3.6075599529882862</v>
      </c>
      <c r="O9364" s="2">
        <f>DATE(LEFT(ALT[[#This Row],[DATEMTH]],4),RIGHT(ALT[[#This Row],[DATEMTH]],2),1)</f>
        <v>45078</v>
      </c>
      <c r="P9364" t="str">
        <f>IF(AND(ALT[[#This Row],[DATE]]&gt;=DATE(2023,6,1),ALT[[#This Row],[DATE]]&lt;=DATE(2024,5,31)),"Y","N")</f>
        <v>Y</v>
      </c>
      <c r="Q9364" t="str">
        <f>LEFT(ALT[[#This Row],[DATEMTH]],4)</f>
        <v>2023</v>
      </c>
    </row>
    <row r="9365" spans="1:17" x14ac:dyDescent="0.25">
      <c r="A9365" t="s">
        <v>91</v>
      </c>
      <c r="B9365" t="s">
        <v>14</v>
      </c>
      <c r="C9365" t="s">
        <v>15</v>
      </c>
      <c r="D9365" t="s">
        <v>22</v>
      </c>
      <c r="E9365" s="14">
        <v>13800.489151999998</v>
      </c>
      <c r="F9365" s="14">
        <v>81266.569764</v>
      </c>
      <c r="G9365" s="13">
        <v>0.16981754234338842</v>
      </c>
      <c r="H9365" s="12">
        <v>-49018602.850000001</v>
      </c>
      <c r="I9365" s="12">
        <v>-8.3242186650936159</v>
      </c>
      <c r="J9365" t="s">
        <v>25</v>
      </c>
      <c r="K9365" s="14">
        <v>1845.7332039999999</v>
      </c>
      <c r="L9365" s="14">
        <v>13800.489151999998</v>
      </c>
      <c r="M9365" s="13">
        <v>0.13374404223436617</v>
      </c>
      <c r="N9365" s="12">
        <v>-1.1133146527123798</v>
      </c>
      <c r="O9365" s="2">
        <f>DATE(LEFT(ALT[[#This Row],[DATEMTH]],4),RIGHT(ALT[[#This Row],[DATEMTH]],2),1)</f>
        <v>45078</v>
      </c>
      <c r="P9365" t="str">
        <f>IF(AND(ALT[[#This Row],[DATE]]&gt;=DATE(2023,6,1),ALT[[#This Row],[DATE]]&lt;=DATE(2024,5,31)),"Y","N")</f>
        <v>Y</v>
      </c>
      <c r="Q9365" t="str">
        <f>LEFT(ALT[[#This Row],[DATEMTH]],4)</f>
        <v>2023</v>
      </c>
    </row>
    <row r="9366" spans="1:17" x14ac:dyDescent="0.25">
      <c r="A9366" t="s">
        <v>91</v>
      </c>
      <c r="B9366" t="s">
        <v>14</v>
      </c>
      <c r="C9366" t="s">
        <v>18</v>
      </c>
      <c r="D9366" t="s">
        <v>22</v>
      </c>
      <c r="E9366" s="14">
        <v>17445.134599999998</v>
      </c>
      <c r="F9366" s="14">
        <v>81266.569764</v>
      </c>
      <c r="G9366" s="13">
        <v>0.21466557098030681</v>
      </c>
      <c r="H9366" s="12">
        <v>-49018602.850000001</v>
      </c>
      <c r="I9366" s="12">
        <v>-10.522606369452145</v>
      </c>
      <c r="J9366" t="s">
        <v>25</v>
      </c>
      <c r="K9366" s="14">
        <v>1383.1054919999992</v>
      </c>
      <c r="L9366" s="14">
        <v>17445.134599999998</v>
      </c>
      <c r="M9366" s="13">
        <v>7.9283165404754136E-2</v>
      </c>
      <c r="N9366" s="12">
        <v>-0.83426554127839381</v>
      </c>
      <c r="O9366" s="2">
        <f>DATE(LEFT(ALT[[#This Row],[DATEMTH]],4),RIGHT(ALT[[#This Row],[DATEMTH]],2),1)</f>
        <v>45078</v>
      </c>
      <c r="P9366" t="str">
        <f>IF(AND(ALT[[#This Row],[DATE]]&gt;=DATE(2023,6,1),ALT[[#This Row],[DATE]]&lt;=DATE(2024,5,31)),"Y","N")</f>
        <v>Y</v>
      </c>
      <c r="Q9366" t="str">
        <f>LEFT(ALT[[#This Row],[DATEMTH]],4)</f>
        <v>2023</v>
      </c>
    </row>
    <row r="9367" spans="1:17" x14ac:dyDescent="0.25">
      <c r="A9367" t="s">
        <v>91</v>
      </c>
      <c r="B9367" t="s">
        <v>14</v>
      </c>
      <c r="C9367" t="s">
        <v>18</v>
      </c>
      <c r="D9367" t="s">
        <v>22</v>
      </c>
      <c r="E9367" s="14">
        <v>17445.134599999998</v>
      </c>
      <c r="F9367" s="14">
        <v>81266.569764</v>
      </c>
      <c r="G9367" s="13">
        <v>0.21466557098030681</v>
      </c>
      <c r="H9367" s="12">
        <v>-49018602.850000001</v>
      </c>
      <c r="I9367" s="12">
        <v>-10.522606369452145</v>
      </c>
      <c r="J9367" t="s">
        <v>24</v>
      </c>
      <c r="K9367" s="14">
        <v>5027.6434079999999</v>
      </c>
      <c r="L9367" s="14">
        <v>17445.134599999998</v>
      </c>
      <c r="M9367" s="13">
        <v>0.28819745581097439</v>
      </c>
      <c r="N9367" s="12">
        <v>-3.0325883841764623</v>
      </c>
      <c r="O9367" s="2">
        <f>DATE(LEFT(ALT[[#This Row],[DATEMTH]],4),RIGHT(ALT[[#This Row],[DATEMTH]],2),1)</f>
        <v>45078</v>
      </c>
      <c r="P9367" t="str">
        <f>IF(AND(ALT[[#This Row],[DATE]]&gt;=DATE(2023,6,1),ALT[[#This Row],[DATE]]&lt;=DATE(2024,5,31)),"Y","N")</f>
        <v>Y</v>
      </c>
      <c r="Q9367" t="str">
        <f>LEFT(ALT[[#This Row],[DATEMTH]],4)</f>
        <v>2023</v>
      </c>
    </row>
    <row r="9368" spans="1:17" x14ac:dyDescent="0.25">
      <c r="A9368" t="s">
        <v>91</v>
      </c>
      <c r="B9368" t="s">
        <v>14</v>
      </c>
      <c r="C9368" t="s">
        <v>18</v>
      </c>
      <c r="D9368" t="s">
        <v>22</v>
      </c>
      <c r="E9368" s="14">
        <v>17445.134599999998</v>
      </c>
      <c r="F9368" s="14">
        <v>81266.569764</v>
      </c>
      <c r="G9368" s="13">
        <v>0.21466557098030681</v>
      </c>
      <c r="H9368" s="12">
        <v>-49018602.850000001</v>
      </c>
      <c r="I9368" s="12">
        <v>-10.522606369452145</v>
      </c>
      <c r="J9368" t="s">
        <v>16</v>
      </c>
      <c r="K9368" s="14">
        <v>6864.5291200000001</v>
      </c>
      <c r="L9368" s="14">
        <v>17445.134599999998</v>
      </c>
      <c r="M9368" s="13">
        <v>0.39349247096092921</v>
      </c>
      <c r="N9368" s="12">
        <v>-4.1405663812649367</v>
      </c>
      <c r="O9368" s="2">
        <f>DATE(LEFT(ALT[[#This Row],[DATEMTH]],4),RIGHT(ALT[[#This Row],[DATEMTH]],2),1)</f>
        <v>45078</v>
      </c>
      <c r="P9368" t="str">
        <f>IF(AND(ALT[[#This Row],[DATE]]&gt;=DATE(2023,6,1),ALT[[#This Row],[DATE]]&lt;=DATE(2024,5,31)),"Y","N")</f>
        <v>Y</v>
      </c>
      <c r="Q9368" t="str">
        <f>LEFT(ALT[[#This Row],[DATEMTH]],4)</f>
        <v>2023</v>
      </c>
    </row>
    <row r="9369" spans="1:17" x14ac:dyDescent="0.25">
      <c r="A9369" t="s">
        <v>91</v>
      </c>
      <c r="B9369" t="s">
        <v>14</v>
      </c>
      <c r="C9369" t="s">
        <v>18</v>
      </c>
      <c r="D9369" t="s">
        <v>22</v>
      </c>
      <c r="E9369" s="14">
        <v>17445.134599999998</v>
      </c>
      <c r="F9369" s="14">
        <v>81266.569764</v>
      </c>
      <c r="G9369" s="13">
        <v>0.21466557098030681</v>
      </c>
      <c r="H9369" s="12">
        <v>-49018602.850000001</v>
      </c>
      <c r="I9369" s="12">
        <v>-10.522606369452145</v>
      </c>
      <c r="J9369" t="s">
        <v>26</v>
      </c>
      <c r="K9369" s="14">
        <v>4169.8565799999988</v>
      </c>
      <c r="L9369" s="14">
        <v>17445.134599999998</v>
      </c>
      <c r="M9369" s="13">
        <v>0.23902690782334229</v>
      </c>
      <c r="N9369" s="12">
        <v>-2.5151860627323526</v>
      </c>
      <c r="O9369" s="2">
        <f>DATE(LEFT(ALT[[#This Row],[DATEMTH]],4),RIGHT(ALT[[#This Row],[DATEMTH]],2),1)</f>
        <v>45078</v>
      </c>
      <c r="P9369" t="str">
        <f>IF(AND(ALT[[#This Row],[DATE]]&gt;=DATE(2023,6,1),ALT[[#This Row],[DATE]]&lt;=DATE(2024,5,31)),"Y","N")</f>
        <v>Y</v>
      </c>
      <c r="Q9369" t="str">
        <f>LEFT(ALT[[#This Row],[DATEMTH]],4)</f>
        <v>2023</v>
      </c>
    </row>
    <row r="9370" spans="1:17" x14ac:dyDescent="0.25">
      <c r="A9370" t="s">
        <v>91</v>
      </c>
      <c r="B9370" t="s">
        <v>14</v>
      </c>
      <c r="C9370" t="s">
        <v>19</v>
      </c>
      <c r="D9370" t="s">
        <v>22</v>
      </c>
      <c r="E9370" s="14">
        <v>22856.901404</v>
      </c>
      <c r="F9370" s="14">
        <v>81266.569764</v>
      </c>
      <c r="G9370" s="13">
        <v>0.28125835100923996</v>
      </c>
      <c r="H9370" s="12">
        <v>-49018602.850000001</v>
      </c>
      <c r="I9370" s="12">
        <v>-13.786891406367831</v>
      </c>
      <c r="J9370" t="s">
        <v>25</v>
      </c>
      <c r="K9370" s="14">
        <v>14826.595512</v>
      </c>
      <c r="L9370" s="14">
        <v>22856.901404</v>
      </c>
      <c r="M9370" s="13">
        <v>0.64867040592848324</v>
      </c>
      <c r="N9370" s="12">
        <v>-8.9431484450605385</v>
      </c>
      <c r="O9370" s="2">
        <f>DATE(LEFT(ALT[[#This Row],[DATEMTH]],4),RIGHT(ALT[[#This Row],[DATEMTH]],2),1)</f>
        <v>45078</v>
      </c>
      <c r="P9370" t="str">
        <f>IF(AND(ALT[[#This Row],[DATE]]&gt;=DATE(2023,6,1),ALT[[#This Row],[DATE]]&lt;=DATE(2024,5,31)),"Y","N")</f>
        <v>Y</v>
      </c>
      <c r="Q9370" t="str">
        <f>LEFT(ALT[[#This Row],[DATEMTH]],4)</f>
        <v>2023</v>
      </c>
    </row>
    <row r="9371" spans="1:17" x14ac:dyDescent="0.25">
      <c r="A9371" t="s">
        <v>91</v>
      </c>
      <c r="B9371" t="s">
        <v>14</v>
      </c>
      <c r="C9371" t="s">
        <v>19</v>
      </c>
      <c r="D9371" t="s">
        <v>22</v>
      </c>
      <c r="E9371" s="14">
        <v>22856.901404</v>
      </c>
      <c r="F9371" s="14">
        <v>81266.569764</v>
      </c>
      <c r="G9371" s="13">
        <v>0.28125835100923996</v>
      </c>
      <c r="H9371" s="12">
        <v>-49018602.850000001</v>
      </c>
      <c r="I9371" s="12">
        <v>-13.786891406367831</v>
      </c>
      <c r="J9371" t="s">
        <v>24</v>
      </c>
      <c r="K9371" s="14">
        <v>7022.8710440000004</v>
      </c>
      <c r="L9371" s="14">
        <v>22856.901404</v>
      </c>
      <c r="M9371" s="13">
        <v>0.30725385387412946</v>
      </c>
      <c r="N9371" s="12">
        <v>-4.2360755175506331</v>
      </c>
      <c r="O9371" s="2">
        <f>DATE(LEFT(ALT[[#This Row],[DATEMTH]],4),RIGHT(ALT[[#This Row],[DATEMTH]],2),1)</f>
        <v>45078</v>
      </c>
      <c r="P9371" t="str">
        <f>IF(AND(ALT[[#This Row],[DATE]]&gt;=DATE(2023,6,1),ALT[[#This Row],[DATE]]&lt;=DATE(2024,5,31)),"Y","N")</f>
        <v>Y</v>
      </c>
      <c r="Q9371" t="str">
        <f>LEFT(ALT[[#This Row],[DATEMTH]],4)</f>
        <v>2023</v>
      </c>
    </row>
    <row r="9372" spans="1:17" x14ac:dyDescent="0.25">
      <c r="A9372" t="s">
        <v>91</v>
      </c>
      <c r="B9372" t="s">
        <v>14</v>
      </c>
      <c r="C9372" t="s">
        <v>19</v>
      </c>
      <c r="D9372" t="s">
        <v>22</v>
      </c>
      <c r="E9372" s="14">
        <v>22856.901404</v>
      </c>
      <c r="F9372" s="14">
        <v>81266.569764</v>
      </c>
      <c r="G9372" s="13">
        <v>0.28125835100923996</v>
      </c>
      <c r="H9372" s="12">
        <v>-49018602.850000001</v>
      </c>
      <c r="I9372" s="12">
        <v>-13.786891406367831</v>
      </c>
      <c r="J9372" t="s">
        <v>16</v>
      </c>
      <c r="K9372" s="14">
        <v>0</v>
      </c>
      <c r="L9372" s="14">
        <v>22856.901404</v>
      </c>
      <c r="M9372" s="13">
        <v>0</v>
      </c>
      <c r="N9372" s="12">
        <v>0</v>
      </c>
      <c r="O9372" s="2">
        <f>DATE(LEFT(ALT[[#This Row],[DATEMTH]],4),RIGHT(ALT[[#This Row],[DATEMTH]],2),1)</f>
        <v>45078</v>
      </c>
      <c r="P9372" t="str">
        <f>IF(AND(ALT[[#This Row],[DATE]]&gt;=DATE(2023,6,1),ALT[[#This Row],[DATE]]&lt;=DATE(2024,5,31)),"Y","N")</f>
        <v>Y</v>
      </c>
      <c r="Q9372" t="str">
        <f>LEFT(ALT[[#This Row],[DATEMTH]],4)</f>
        <v>2023</v>
      </c>
    </row>
    <row r="9373" spans="1:17" x14ac:dyDescent="0.25">
      <c r="A9373" t="s">
        <v>91</v>
      </c>
      <c r="B9373" t="s">
        <v>14</v>
      </c>
      <c r="C9373" t="s">
        <v>19</v>
      </c>
      <c r="D9373" t="s">
        <v>22</v>
      </c>
      <c r="E9373" s="14">
        <v>22856.901404</v>
      </c>
      <c r="F9373" s="14">
        <v>81266.569764</v>
      </c>
      <c r="G9373" s="13">
        <v>0.28125835100923996</v>
      </c>
      <c r="H9373" s="12">
        <v>-49018602.850000001</v>
      </c>
      <c r="I9373" s="12">
        <v>-13.786891406367831</v>
      </c>
      <c r="J9373" t="s">
        <v>26</v>
      </c>
      <c r="K9373" s="14">
        <v>1007.434848</v>
      </c>
      <c r="L9373" s="14">
        <v>22856.901404</v>
      </c>
      <c r="M9373" s="13">
        <v>4.4075740197387255E-2</v>
      </c>
      <c r="N9373" s="12">
        <v>-0.60766744375665949</v>
      </c>
      <c r="O9373" s="2">
        <f>DATE(LEFT(ALT[[#This Row],[DATEMTH]],4),RIGHT(ALT[[#This Row],[DATEMTH]],2),1)</f>
        <v>45078</v>
      </c>
      <c r="P9373" t="str">
        <f>IF(AND(ALT[[#This Row],[DATE]]&gt;=DATE(2023,6,1),ALT[[#This Row],[DATE]]&lt;=DATE(2024,5,31)),"Y","N")</f>
        <v>Y</v>
      </c>
      <c r="Q9373" t="str">
        <f>LEFT(ALT[[#This Row],[DATEMTH]],4)</f>
        <v>2023</v>
      </c>
    </row>
    <row r="9374" spans="1:17" x14ac:dyDescent="0.25">
      <c r="A9374" t="s">
        <v>91</v>
      </c>
      <c r="B9374" t="s">
        <v>14</v>
      </c>
      <c r="C9374" t="s">
        <v>20</v>
      </c>
      <c r="D9374" t="s">
        <v>22</v>
      </c>
      <c r="E9374" s="14">
        <v>27164.044607999997</v>
      </c>
      <c r="F9374" s="14">
        <v>81266.569764</v>
      </c>
      <c r="G9374" s="13">
        <v>0.3342585356670647</v>
      </c>
      <c r="H9374" s="12">
        <v>-49018602.850000001</v>
      </c>
      <c r="I9374" s="12">
        <v>-16.384886409086405</v>
      </c>
      <c r="J9374" t="s">
        <v>25</v>
      </c>
      <c r="K9374" s="14">
        <v>3489.8457240000007</v>
      </c>
      <c r="L9374" s="14">
        <v>27164.044607999997</v>
      </c>
      <c r="M9374" s="13">
        <v>0.12847297868787247</v>
      </c>
      <c r="N9374" s="12">
        <v>-2.1050151624377689</v>
      </c>
      <c r="O9374" s="2">
        <f>DATE(LEFT(ALT[[#This Row],[DATEMTH]],4),RIGHT(ALT[[#This Row],[DATEMTH]],2),1)</f>
        <v>45078</v>
      </c>
      <c r="P9374" t="str">
        <f>IF(AND(ALT[[#This Row],[DATE]]&gt;=DATE(2023,6,1),ALT[[#This Row],[DATE]]&lt;=DATE(2024,5,31)),"Y","N")</f>
        <v>Y</v>
      </c>
      <c r="Q9374" t="str">
        <f>LEFT(ALT[[#This Row],[DATEMTH]],4)</f>
        <v>2023</v>
      </c>
    </row>
    <row r="9375" spans="1:17" x14ac:dyDescent="0.25">
      <c r="A9375" t="s">
        <v>91</v>
      </c>
      <c r="B9375" t="s">
        <v>14</v>
      </c>
      <c r="C9375" t="s">
        <v>20</v>
      </c>
      <c r="D9375" t="s">
        <v>22</v>
      </c>
      <c r="E9375" s="14">
        <v>27164.044607999997</v>
      </c>
      <c r="F9375" s="14">
        <v>81266.569764</v>
      </c>
      <c r="G9375" s="13">
        <v>0.3342585356670647</v>
      </c>
      <c r="H9375" s="12">
        <v>-49018602.850000001</v>
      </c>
      <c r="I9375" s="12">
        <v>-16.384886409086405</v>
      </c>
      <c r="J9375" t="s">
        <v>24</v>
      </c>
      <c r="K9375" s="14">
        <v>11653.669935999998</v>
      </c>
      <c r="L9375" s="14">
        <v>27164.044607999997</v>
      </c>
      <c r="M9375" s="13">
        <v>0.42901085255057758</v>
      </c>
      <c r="N9375" s="12">
        <v>-7.0292940873065302</v>
      </c>
      <c r="O9375" s="2">
        <f>DATE(LEFT(ALT[[#This Row],[DATEMTH]],4),RIGHT(ALT[[#This Row],[DATEMTH]],2),1)</f>
        <v>45078</v>
      </c>
      <c r="P9375" t="str">
        <f>IF(AND(ALT[[#This Row],[DATE]]&gt;=DATE(2023,6,1),ALT[[#This Row],[DATE]]&lt;=DATE(2024,5,31)),"Y","N")</f>
        <v>Y</v>
      </c>
      <c r="Q9375" t="str">
        <f>LEFT(ALT[[#This Row],[DATEMTH]],4)</f>
        <v>2023</v>
      </c>
    </row>
    <row r="9376" spans="1:17" x14ac:dyDescent="0.25">
      <c r="A9376" t="s">
        <v>91</v>
      </c>
      <c r="B9376" t="s">
        <v>14</v>
      </c>
      <c r="C9376" t="s">
        <v>20</v>
      </c>
      <c r="D9376" t="s">
        <v>22</v>
      </c>
      <c r="E9376" s="14">
        <v>27164.044607999997</v>
      </c>
      <c r="F9376" s="14">
        <v>81266.569764</v>
      </c>
      <c r="G9376" s="13">
        <v>0.3342585356670647</v>
      </c>
      <c r="H9376" s="12">
        <v>-49018602.850000001</v>
      </c>
      <c r="I9376" s="12">
        <v>-16.384886409086405</v>
      </c>
      <c r="J9376" t="s">
        <v>16</v>
      </c>
      <c r="K9376" s="14">
        <v>10307.491295999998</v>
      </c>
      <c r="L9376" s="14">
        <v>27164.044607999997</v>
      </c>
      <c r="M9376" s="13">
        <v>0.37945348142170154</v>
      </c>
      <c r="N9376" s="12">
        <v>-6.2173021906269588</v>
      </c>
      <c r="O9376" s="2">
        <f>DATE(LEFT(ALT[[#This Row],[DATEMTH]],4),RIGHT(ALT[[#This Row],[DATEMTH]],2),1)</f>
        <v>45078</v>
      </c>
      <c r="P9376" t="str">
        <f>IF(AND(ALT[[#This Row],[DATE]]&gt;=DATE(2023,6,1),ALT[[#This Row],[DATE]]&lt;=DATE(2024,5,31)),"Y","N")</f>
        <v>Y</v>
      </c>
      <c r="Q9376" t="str">
        <f>LEFT(ALT[[#This Row],[DATEMTH]],4)</f>
        <v>2023</v>
      </c>
    </row>
    <row r="9377" spans="1:17" x14ac:dyDescent="0.25">
      <c r="A9377" t="s">
        <v>91</v>
      </c>
      <c r="B9377" t="s">
        <v>14</v>
      </c>
      <c r="C9377" t="s">
        <v>20</v>
      </c>
      <c r="D9377" t="s">
        <v>22</v>
      </c>
      <c r="E9377" s="14">
        <v>27164.044607999997</v>
      </c>
      <c r="F9377" s="14">
        <v>81266.569764</v>
      </c>
      <c r="G9377" s="13">
        <v>0.3342585356670647</v>
      </c>
      <c r="H9377" s="12">
        <v>-49018602.850000001</v>
      </c>
      <c r="I9377" s="12">
        <v>-16.384886409086405</v>
      </c>
      <c r="J9377" t="s">
        <v>26</v>
      </c>
      <c r="K9377" s="14">
        <v>1713.0376519999998</v>
      </c>
      <c r="L9377" s="14">
        <v>27164.044607999997</v>
      </c>
      <c r="M9377" s="13">
        <v>6.3062687339848447E-2</v>
      </c>
      <c r="N9377" s="12">
        <v>-1.0332749687151481</v>
      </c>
      <c r="O9377" s="2">
        <f>DATE(LEFT(ALT[[#This Row],[DATEMTH]],4),RIGHT(ALT[[#This Row],[DATEMTH]],2),1)</f>
        <v>45078</v>
      </c>
      <c r="P9377" t="str">
        <f>IF(AND(ALT[[#This Row],[DATE]]&gt;=DATE(2023,6,1),ALT[[#This Row],[DATE]]&lt;=DATE(2024,5,31)),"Y","N")</f>
        <v>Y</v>
      </c>
      <c r="Q9377" t="str">
        <f>LEFT(ALT[[#This Row],[DATEMTH]],4)</f>
        <v>2023</v>
      </c>
    </row>
    <row r="9378" spans="1:17" x14ac:dyDescent="0.25">
      <c r="A9378" t="s">
        <v>91</v>
      </c>
      <c r="B9378" t="s">
        <v>14</v>
      </c>
      <c r="C9378" t="s">
        <v>15</v>
      </c>
      <c r="D9378" t="s">
        <v>17</v>
      </c>
      <c r="E9378" s="14">
        <v>13800.489151999998</v>
      </c>
      <c r="F9378" s="14">
        <v>81266.569764</v>
      </c>
      <c r="G9378" s="13">
        <v>0.16981754234338842</v>
      </c>
      <c r="H9378" s="12">
        <v>-78275816.690000013</v>
      </c>
      <c r="I9378" s="12">
        <v>-13.292606815217386</v>
      </c>
      <c r="J9378" t="s">
        <v>26</v>
      </c>
      <c r="K9378" s="14">
        <v>1745.9808039999996</v>
      </c>
      <c r="L9378" s="14">
        <v>13800.489151999998</v>
      </c>
      <c r="M9378" s="13">
        <v>0.12651586366030859</v>
      </c>
      <c r="N9378" s="12">
        <v>-1.6817256315241316</v>
      </c>
      <c r="O9378" s="2">
        <f>DATE(LEFT(ALT[[#This Row],[DATEMTH]],4),RIGHT(ALT[[#This Row],[DATEMTH]],2),1)</f>
        <v>45078</v>
      </c>
      <c r="P9378" t="str">
        <f>IF(AND(ALT[[#This Row],[DATE]]&gt;=DATE(2023,6,1),ALT[[#This Row],[DATE]]&lt;=DATE(2024,5,31)),"Y","N")</f>
        <v>Y</v>
      </c>
      <c r="Q9378" t="str">
        <f>LEFT(ALT[[#This Row],[DATEMTH]],4)</f>
        <v>2023</v>
      </c>
    </row>
    <row r="9379" spans="1:17" x14ac:dyDescent="0.25">
      <c r="A9379" t="s">
        <v>91</v>
      </c>
      <c r="B9379" t="s">
        <v>14</v>
      </c>
      <c r="C9379" t="s">
        <v>15</v>
      </c>
      <c r="D9379" t="s">
        <v>17</v>
      </c>
      <c r="E9379" s="14">
        <v>13800.489151999998</v>
      </c>
      <c r="F9379" s="14">
        <v>81266.569764</v>
      </c>
      <c r="G9379" s="13">
        <v>0.16981754234338842</v>
      </c>
      <c r="H9379" s="12">
        <v>-78275816.690000013</v>
      </c>
      <c r="I9379" s="12">
        <v>-13.292606815217386</v>
      </c>
      <c r="J9379" t="s">
        <v>16</v>
      </c>
      <c r="K9379" s="14">
        <v>4227.9024640000007</v>
      </c>
      <c r="L9379" s="14">
        <v>13800.489151999998</v>
      </c>
      <c r="M9379" s="13">
        <v>0.30635888463325112</v>
      </c>
      <c r="N9379" s="12">
        <v>-4.0723081977783506</v>
      </c>
      <c r="O9379" s="2">
        <f>DATE(LEFT(ALT[[#This Row],[DATEMTH]],4),RIGHT(ALT[[#This Row],[DATEMTH]],2),1)</f>
        <v>45078</v>
      </c>
      <c r="P9379" t="str">
        <f>IF(AND(ALT[[#This Row],[DATE]]&gt;=DATE(2023,6,1),ALT[[#This Row],[DATE]]&lt;=DATE(2024,5,31)),"Y","N")</f>
        <v>Y</v>
      </c>
      <c r="Q9379" t="str">
        <f>LEFT(ALT[[#This Row],[DATEMTH]],4)</f>
        <v>2023</v>
      </c>
    </row>
    <row r="9380" spans="1:17" x14ac:dyDescent="0.25">
      <c r="A9380" t="s">
        <v>91</v>
      </c>
      <c r="B9380" t="s">
        <v>14</v>
      </c>
      <c r="C9380" t="s">
        <v>15</v>
      </c>
      <c r="D9380" t="s">
        <v>17</v>
      </c>
      <c r="E9380" s="14">
        <v>13800.489151999998</v>
      </c>
      <c r="F9380" s="14">
        <v>81266.569764</v>
      </c>
      <c r="G9380" s="13">
        <v>0.16981754234338842</v>
      </c>
      <c r="H9380" s="12">
        <v>-78275816.690000013</v>
      </c>
      <c r="I9380" s="12">
        <v>-13.292606815217386</v>
      </c>
      <c r="J9380" t="s">
        <v>24</v>
      </c>
      <c r="K9380" s="14">
        <v>5980.8726799999986</v>
      </c>
      <c r="L9380" s="14">
        <v>13800.489151999998</v>
      </c>
      <c r="M9380" s="13">
        <v>0.4333812094720742</v>
      </c>
      <c r="N9380" s="12">
        <v>-5.7607660186156471</v>
      </c>
      <c r="O9380" s="2">
        <f>DATE(LEFT(ALT[[#This Row],[DATEMTH]],4),RIGHT(ALT[[#This Row],[DATEMTH]],2),1)</f>
        <v>45078</v>
      </c>
      <c r="P9380" t="str">
        <f>IF(AND(ALT[[#This Row],[DATE]]&gt;=DATE(2023,6,1),ALT[[#This Row],[DATE]]&lt;=DATE(2024,5,31)),"Y","N")</f>
        <v>Y</v>
      </c>
      <c r="Q9380" t="str">
        <f>LEFT(ALT[[#This Row],[DATEMTH]],4)</f>
        <v>2023</v>
      </c>
    </row>
    <row r="9381" spans="1:17" x14ac:dyDescent="0.25">
      <c r="A9381" t="s">
        <v>91</v>
      </c>
      <c r="B9381" t="s">
        <v>14</v>
      </c>
      <c r="C9381" t="s">
        <v>15</v>
      </c>
      <c r="D9381" t="s">
        <v>17</v>
      </c>
      <c r="E9381" s="14">
        <v>13800.489151999998</v>
      </c>
      <c r="F9381" s="14">
        <v>81266.569764</v>
      </c>
      <c r="G9381" s="13">
        <v>0.16981754234338842</v>
      </c>
      <c r="H9381" s="12">
        <v>-78275816.690000013</v>
      </c>
      <c r="I9381" s="12">
        <v>-13.292606815217386</v>
      </c>
      <c r="J9381" t="s">
        <v>25</v>
      </c>
      <c r="K9381" s="14">
        <v>1845.7332039999999</v>
      </c>
      <c r="L9381" s="14">
        <v>13800.489151999998</v>
      </c>
      <c r="M9381" s="13">
        <v>0.13374404223436617</v>
      </c>
      <c r="N9381" s="12">
        <v>-1.7778069672992578</v>
      </c>
      <c r="O9381" s="2">
        <f>DATE(LEFT(ALT[[#This Row],[DATEMTH]],4),RIGHT(ALT[[#This Row],[DATEMTH]],2),1)</f>
        <v>45078</v>
      </c>
      <c r="P9381" t="str">
        <f>IF(AND(ALT[[#This Row],[DATE]]&gt;=DATE(2023,6,1),ALT[[#This Row],[DATE]]&lt;=DATE(2024,5,31)),"Y","N")</f>
        <v>Y</v>
      </c>
      <c r="Q9381" t="str">
        <f>LEFT(ALT[[#This Row],[DATEMTH]],4)</f>
        <v>2023</v>
      </c>
    </row>
    <row r="9382" spans="1:17" x14ac:dyDescent="0.25">
      <c r="A9382" t="s">
        <v>91</v>
      </c>
      <c r="B9382" t="s">
        <v>14</v>
      </c>
      <c r="C9382" t="s">
        <v>18</v>
      </c>
      <c r="D9382" t="s">
        <v>17</v>
      </c>
      <c r="E9382" s="14">
        <v>17445.134599999998</v>
      </c>
      <c r="F9382" s="14">
        <v>81266.569764</v>
      </c>
      <c r="G9382" s="13">
        <v>0.21466557098030681</v>
      </c>
      <c r="H9382" s="12">
        <v>-78275816.690000013</v>
      </c>
      <c r="I9382" s="12">
        <v>-16.803122883708681</v>
      </c>
      <c r="J9382" t="s">
        <v>25</v>
      </c>
      <c r="K9382" s="14">
        <v>1383.1054919999992</v>
      </c>
      <c r="L9382" s="14">
        <v>17445.134599999998</v>
      </c>
      <c r="M9382" s="13">
        <v>7.9283165404754136E-2</v>
      </c>
      <c r="N9382" s="12">
        <v>-1.3322047709054847</v>
      </c>
      <c r="O9382" s="2">
        <f>DATE(LEFT(ALT[[#This Row],[DATEMTH]],4),RIGHT(ALT[[#This Row],[DATEMTH]],2),1)</f>
        <v>45078</v>
      </c>
      <c r="P9382" t="str">
        <f>IF(AND(ALT[[#This Row],[DATE]]&gt;=DATE(2023,6,1),ALT[[#This Row],[DATE]]&lt;=DATE(2024,5,31)),"Y","N")</f>
        <v>Y</v>
      </c>
      <c r="Q9382" t="str">
        <f>LEFT(ALT[[#This Row],[DATEMTH]],4)</f>
        <v>2023</v>
      </c>
    </row>
    <row r="9383" spans="1:17" x14ac:dyDescent="0.25">
      <c r="A9383" t="s">
        <v>91</v>
      </c>
      <c r="B9383" t="s">
        <v>14</v>
      </c>
      <c r="C9383" t="s">
        <v>18</v>
      </c>
      <c r="D9383" t="s">
        <v>17</v>
      </c>
      <c r="E9383" s="14">
        <v>17445.134599999998</v>
      </c>
      <c r="F9383" s="14">
        <v>81266.569764</v>
      </c>
      <c r="G9383" s="13">
        <v>0.21466557098030681</v>
      </c>
      <c r="H9383" s="12">
        <v>-78275816.690000013</v>
      </c>
      <c r="I9383" s="12">
        <v>-16.803122883708681</v>
      </c>
      <c r="J9383" t="s">
        <v>24</v>
      </c>
      <c r="K9383" s="14">
        <v>5027.6434079999999</v>
      </c>
      <c r="L9383" s="14">
        <v>17445.134599999998</v>
      </c>
      <c r="M9383" s="13">
        <v>0.28819745581097439</v>
      </c>
      <c r="N9383" s="12">
        <v>-4.8426172647640051</v>
      </c>
      <c r="O9383" s="2">
        <f>DATE(LEFT(ALT[[#This Row],[DATEMTH]],4),RIGHT(ALT[[#This Row],[DATEMTH]],2),1)</f>
        <v>45078</v>
      </c>
      <c r="P9383" t="str">
        <f>IF(AND(ALT[[#This Row],[DATE]]&gt;=DATE(2023,6,1),ALT[[#This Row],[DATE]]&lt;=DATE(2024,5,31)),"Y","N")</f>
        <v>Y</v>
      </c>
      <c r="Q9383" t="str">
        <f>LEFT(ALT[[#This Row],[DATEMTH]],4)</f>
        <v>2023</v>
      </c>
    </row>
    <row r="9384" spans="1:17" x14ac:dyDescent="0.25">
      <c r="A9384" t="s">
        <v>91</v>
      </c>
      <c r="B9384" t="s">
        <v>14</v>
      </c>
      <c r="C9384" t="s">
        <v>18</v>
      </c>
      <c r="D9384" t="s">
        <v>17</v>
      </c>
      <c r="E9384" s="14">
        <v>17445.134599999998</v>
      </c>
      <c r="F9384" s="14">
        <v>81266.569764</v>
      </c>
      <c r="G9384" s="13">
        <v>0.21466557098030681</v>
      </c>
      <c r="H9384" s="12">
        <v>-78275816.690000013</v>
      </c>
      <c r="I9384" s="12">
        <v>-16.803122883708681</v>
      </c>
      <c r="J9384" t="s">
        <v>16</v>
      </c>
      <c r="K9384" s="14">
        <v>6864.5291200000001</v>
      </c>
      <c r="L9384" s="14">
        <v>17445.134599999998</v>
      </c>
      <c r="M9384" s="13">
        <v>0.39349247096092921</v>
      </c>
      <c r="N9384" s="12">
        <v>-6.6119023433706632</v>
      </c>
      <c r="O9384" s="2">
        <f>DATE(LEFT(ALT[[#This Row],[DATEMTH]],4),RIGHT(ALT[[#This Row],[DATEMTH]],2),1)</f>
        <v>45078</v>
      </c>
      <c r="P9384" t="str">
        <f>IF(AND(ALT[[#This Row],[DATE]]&gt;=DATE(2023,6,1),ALT[[#This Row],[DATE]]&lt;=DATE(2024,5,31)),"Y","N")</f>
        <v>Y</v>
      </c>
      <c r="Q9384" t="str">
        <f>LEFT(ALT[[#This Row],[DATEMTH]],4)</f>
        <v>2023</v>
      </c>
    </row>
    <row r="9385" spans="1:17" x14ac:dyDescent="0.25">
      <c r="A9385" t="s">
        <v>91</v>
      </c>
      <c r="B9385" t="s">
        <v>14</v>
      </c>
      <c r="C9385" t="s">
        <v>18</v>
      </c>
      <c r="D9385" t="s">
        <v>17</v>
      </c>
      <c r="E9385" s="14">
        <v>17445.134599999998</v>
      </c>
      <c r="F9385" s="14">
        <v>81266.569764</v>
      </c>
      <c r="G9385" s="13">
        <v>0.21466557098030681</v>
      </c>
      <c r="H9385" s="12">
        <v>-78275816.690000013</v>
      </c>
      <c r="I9385" s="12">
        <v>-16.803122883708681</v>
      </c>
      <c r="J9385" t="s">
        <v>26</v>
      </c>
      <c r="K9385" s="14">
        <v>4169.8565799999988</v>
      </c>
      <c r="L9385" s="14">
        <v>17445.134599999998</v>
      </c>
      <c r="M9385" s="13">
        <v>0.23902690782334229</v>
      </c>
      <c r="N9385" s="12">
        <v>-4.0163985046685289</v>
      </c>
      <c r="O9385" s="2">
        <f>DATE(LEFT(ALT[[#This Row],[DATEMTH]],4),RIGHT(ALT[[#This Row],[DATEMTH]],2),1)</f>
        <v>45078</v>
      </c>
      <c r="P9385" t="str">
        <f>IF(AND(ALT[[#This Row],[DATE]]&gt;=DATE(2023,6,1),ALT[[#This Row],[DATE]]&lt;=DATE(2024,5,31)),"Y","N")</f>
        <v>Y</v>
      </c>
      <c r="Q9385" t="str">
        <f>LEFT(ALT[[#This Row],[DATEMTH]],4)</f>
        <v>2023</v>
      </c>
    </row>
    <row r="9386" spans="1:17" x14ac:dyDescent="0.25">
      <c r="A9386" t="s">
        <v>91</v>
      </c>
      <c r="B9386" t="s">
        <v>14</v>
      </c>
      <c r="C9386" t="s">
        <v>19</v>
      </c>
      <c r="D9386" t="s">
        <v>17</v>
      </c>
      <c r="E9386" s="14">
        <v>22856.901404</v>
      </c>
      <c r="F9386" s="14">
        <v>81266.569764</v>
      </c>
      <c r="G9386" s="13">
        <v>0.28125835100923996</v>
      </c>
      <c r="H9386" s="12">
        <v>-78275816.690000013</v>
      </c>
      <c r="I9386" s="12">
        <v>-22.015727126130948</v>
      </c>
      <c r="J9386" t="s">
        <v>25</v>
      </c>
      <c r="K9386" s="14">
        <v>14826.595512</v>
      </c>
      <c r="L9386" s="14">
        <v>22856.901404</v>
      </c>
      <c r="M9386" s="13">
        <v>0.64867040592848324</v>
      </c>
      <c r="N9386" s="12">
        <v>-14.280950651718081</v>
      </c>
      <c r="O9386" s="2">
        <f>DATE(LEFT(ALT[[#This Row],[DATEMTH]],4),RIGHT(ALT[[#This Row],[DATEMTH]],2),1)</f>
        <v>45078</v>
      </c>
      <c r="P9386" t="str">
        <f>IF(AND(ALT[[#This Row],[DATE]]&gt;=DATE(2023,6,1),ALT[[#This Row],[DATE]]&lt;=DATE(2024,5,31)),"Y","N")</f>
        <v>Y</v>
      </c>
      <c r="Q9386" t="str">
        <f>LEFT(ALT[[#This Row],[DATEMTH]],4)</f>
        <v>2023</v>
      </c>
    </row>
    <row r="9387" spans="1:17" x14ac:dyDescent="0.25">
      <c r="A9387" t="s">
        <v>91</v>
      </c>
      <c r="B9387" t="s">
        <v>14</v>
      </c>
      <c r="C9387" t="s">
        <v>19</v>
      </c>
      <c r="D9387" t="s">
        <v>17</v>
      </c>
      <c r="E9387" s="14">
        <v>22856.901404</v>
      </c>
      <c r="F9387" s="14">
        <v>81266.569764</v>
      </c>
      <c r="G9387" s="13">
        <v>0.28125835100923996</v>
      </c>
      <c r="H9387" s="12">
        <v>-78275816.690000013</v>
      </c>
      <c r="I9387" s="12">
        <v>-22.015727126130948</v>
      </c>
      <c r="J9387" t="s">
        <v>24</v>
      </c>
      <c r="K9387" s="14">
        <v>7022.8710440000004</v>
      </c>
      <c r="L9387" s="14">
        <v>22856.901404</v>
      </c>
      <c r="M9387" s="13">
        <v>0.30725385387412946</v>
      </c>
      <c r="N9387" s="12">
        <v>-6.7644170053449466</v>
      </c>
      <c r="O9387" s="2">
        <f>DATE(LEFT(ALT[[#This Row],[DATEMTH]],4),RIGHT(ALT[[#This Row],[DATEMTH]],2),1)</f>
        <v>45078</v>
      </c>
      <c r="P9387" t="str">
        <f>IF(AND(ALT[[#This Row],[DATE]]&gt;=DATE(2023,6,1),ALT[[#This Row],[DATE]]&lt;=DATE(2024,5,31)),"Y","N")</f>
        <v>Y</v>
      </c>
      <c r="Q9387" t="str">
        <f>LEFT(ALT[[#This Row],[DATEMTH]],4)</f>
        <v>2023</v>
      </c>
    </row>
    <row r="9388" spans="1:17" x14ac:dyDescent="0.25">
      <c r="A9388" t="s">
        <v>91</v>
      </c>
      <c r="B9388" t="s">
        <v>14</v>
      </c>
      <c r="C9388" t="s">
        <v>19</v>
      </c>
      <c r="D9388" t="s">
        <v>17</v>
      </c>
      <c r="E9388" s="14">
        <v>22856.901404</v>
      </c>
      <c r="F9388" s="14">
        <v>81266.569764</v>
      </c>
      <c r="G9388" s="13">
        <v>0.28125835100923996</v>
      </c>
      <c r="H9388" s="12">
        <v>-78275816.690000013</v>
      </c>
      <c r="I9388" s="12">
        <v>-22.015727126130948</v>
      </c>
      <c r="J9388" t="s">
        <v>16</v>
      </c>
      <c r="K9388" s="14">
        <v>0</v>
      </c>
      <c r="L9388" s="14">
        <v>22856.901404</v>
      </c>
      <c r="M9388" s="13">
        <v>0</v>
      </c>
      <c r="N9388" s="12">
        <v>0</v>
      </c>
      <c r="O9388" s="2">
        <f>DATE(LEFT(ALT[[#This Row],[DATEMTH]],4),RIGHT(ALT[[#This Row],[DATEMTH]],2),1)</f>
        <v>45078</v>
      </c>
      <c r="P9388" t="str">
        <f>IF(AND(ALT[[#This Row],[DATE]]&gt;=DATE(2023,6,1),ALT[[#This Row],[DATE]]&lt;=DATE(2024,5,31)),"Y","N")</f>
        <v>Y</v>
      </c>
      <c r="Q9388" t="str">
        <f>LEFT(ALT[[#This Row],[DATEMTH]],4)</f>
        <v>2023</v>
      </c>
    </row>
    <row r="9389" spans="1:17" x14ac:dyDescent="0.25">
      <c r="A9389" t="s">
        <v>91</v>
      </c>
      <c r="B9389" t="s">
        <v>14</v>
      </c>
      <c r="C9389" t="s">
        <v>19</v>
      </c>
      <c r="D9389" t="s">
        <v>17</v>
      </c>
      <c r="E9389" s="14">
        <v>22856.901404</v>
      </c>
      <c r="F9389" s="14">
        <v>81266.569764</v>
      </c>
      <c r="G9389" s="13">
        <v>0.28125835100923996</v>
      </c>
      <c r="H9389" s="12">
        <v>-78275816.690000013</v>
      </c>
      <c r="I9389" s="12">
        <v>-22.015727126130948</v>
      </c>
      <c r="J9389" t="s">
        <v>26</v>
      </c>
      <c r="K9389" s="14">
        <v>1007.434848</v>
      </c>
      <c r="L9389" s="14">
        <v>22856.901404</v>
      </c>
      <c r="M9389" s="13">
        <v>4.4075740197387255E-2</v>
      </c>
      <c r="N9389" s="12">
        <v>-0.97035946906791881</v>
      </c>
      <c r="O9389" s="2">
        <f>DATE(LEFT(ALT[[#This Row],[DATEMTH]],4),RIGHT(ALT[[#This Row],[DATEMTH]],2),1)</f>
        <v>45078</v>
      </c>
      <c r="P9389" t="str">
        <f>IF(AND(ALT[[#This Row],[DATE]]&gt;=DATE(2023,6,1),ALT[[#This Row],[DATE]]&lt;=DATE(2024,5,31)),"Y","N")</f>
        <v>Y</v>
      </c>
      <c r="Q9389" t="str">
        <f>LEFT(ALT[[#This Row],[DATEMTH]],4)</f>
        <v>2023</v>
      </c>
    </row>
    <row r="9390" spans="1:17" x14ac:dyDescent="0.25">
      <c r="A9390" t="s">
        <v>91</v>
      </c>
      <c r="B9390" t="s">
        <v>14</v>
      </c>
      <c r="C9390" t="s">
        <v>20</v>
      </c>
      <c r="D9390" t="s">
        <v>17</v>
      </c>
      <c r="E9390" s="14">
        <v>27164.044607999997</v>
      </c>
      <c r="F9390" s="14">
        <v>81266.569764</v>
      </c>
      <c r="G9390" s="13">
        <v>0.3342585356670647</v>
      </c>
      <c r="H9390" s="12">
        <v>-78275816.690000013</v>
      </c>
      <c r="I9390" s="12">
        <v>-26.164359864942988</v>
      </c>
      <c r="J9390" t="s">
        <v>25</v>
      </c>
      <c r="K9390" s="14">
        <v>3489.8457240000007</v>
      </c>
      <c r="L9390" s="14">
        <v>27164.044607999997</v>
      </c>
      <c r="M9390" s="13">
        <v>0.12847297868787247</v>
      </c>
      <c r="N9390" s="12">
        <v>-3.3614132473106464</v>
      </c>
      <c r="O9390" s="2">
        <f>DATE(LEFT(ALT[[#This Row],[DATEMTH]],4),RIGHT(ALT[[#This Row],[DATEMTH]],2),1)</f>
        <v>45078</v>
      </c>
      <c r="P9390" t="str">
        <f>IF(AND(ALT[[#This Row],[DATE]]&gt;=DATE(2023,6,1),ALT[[#This Row],[DATE]]&lt;=DATE(2024,5,31)),"Y","N")</f>
        <v>Y</v>
      </c>
      <c r="Q9390" t="str">
        <f>LEFT(ALT[[#This Row],[DATEMTH]],4)</f>
        <v>2023</v>
      </c>
    </row>
    <row r="9391" spans="1:17" x14ac:dyDescent="0.25">
      <c r="A9391" t="s">
        <v>91</v>
      </c>
      <c r="B9391" t="s">
        <v>14</v>
      </c>
      <c r="C9391" t="s">
        <v>20</v>
      </c>
      <c r="D9391" t="s">
        <v>17</v>
      </c>
      <c r="E9391" s="14">
        <v>27164.044607999997</v>
      </c>
      <c r="F9391" s="14">
        <v>81266.569764</v>
      </c>
      <c r="G9391" s="13">
        <v>0.3342585356670647</v>
      </c>
      <c r="H9391" s="12">
        <v>-78275816.690000013</v>
      </c>
      <c r="I9391" s="12">
        <v>-26.164359864942988</v>
      </c>
      <c r="J9391" t="s">
        <v>24</v>
      </c>
      <c r="K9391" s="14">
        <v>11653.669935999998</v>
      </c>
      <c r="L9391" s="14">
        <v>27164.044607999997</v>
      </c>
      <c r="M9391" s="13">
        <v>0.42901085255057758</v>
      </c>
      <c r="N9391" s="12">
        <v>-11.224794332099306</v>
      </c>
      <c r="O9391" s="2">
        <f>DATE(LEFT(ALT[[#This Row],[DATEMTH]],4),RIGHT(ALT[[#This Row],[DATEMTH]],2),1)</f>
        <v>45078</v>
      </c>
      <c r="P9391" t="str">
        <f>IF(AND(ALT[[#This Row],[DATE]]&gt;=DATE(2023,6,1),ALT[[#This Row],[DATE]]&lt;=DATE(2024,5,31)),"Y","N")</f>
        <v>Y</v>
      </c>
      <c r="Q9391" t="str">
        <f>LEFT(ALT[[#This Row],[DATEMTH]],4)</f>
        <v>2023</v>
      </c>
    </row>
    <row r="9392" spans="1:17" x14ac:dyDescent="0.25">
      <c r="A9392" t="s">
        <v>91</v>
      </c>
      <c r="B9392" t="s">
        <v>14</v>
      </c>
      <c r="C9392" t="s">
        <v>20</v>
      </c>
      <c r="D9392" t="s">
        <v>17</v>
      </c>
      <c r="E9392" s="14">
        <v>27164.044607999997</v>
      </c>
      <c r="F9392" s="14">
        <v>81266.569764</v>
      </c>
      <c r="G9392" s="13">
        <v>0.3342585356670647</v>
      </c>
      <c r="H9392" s="12">
        <v>-78275816.690000013</v>
      </c>
      <c r="I9392" s="12">
        <v>-26.164359864942988</v>
      </c>
      <c r="J9392" t="s">
        <v>16</v>
      </c>
      <c r="K9392" s="14">
        <v>10307.491295999998</v>
      </c>
      <c r="L9392" s="14">
        <v>27164.044607999997</v>
      </c>
      <c r="M9392" s="13">
        <v>0.37945348142170154</v>
      </c>
      <c r="N9392" s="12">
        <v>-9.9281574399228578</v>
      </c>
      <c r="O9392" s="2">
        <f>DATE(LEFT(ALT[[#This Row],[DATEMTH]],4),RIGHT(ALT[[#This Row],[DATEMTH]],2),1)</f>
        <v>45078</v>
      </c>
      <c r="P9392" t="str">
        <f>IF(AND(ALT[[#This Row],[DATE]]&gt;=DATE(2023,6,1),ALT[[#This Row],[DATE]]&lt;=DATE(2024,5,31)),"Y","N")</f>
        <v>Y</v>
      </c>
      <c r="Q9392" t="str">
        <f>LEFT(ALT[[#This Row],[DATEMTH]],4)</f>
        <v>2023</v>
      </c>
    </row>
    <row r="9393" spans="1:17" x14ac:dyDescent="0.25">
      <c r="A9393" t="s">
        <v>91</v>
      </c>
      <c r="B9393" t="s">
        <v>14</v>
      </c>
      <c r="C9393" t="s">
        <v>20</v>
      </c>
      <c r="D9393" t="s">
        <v>17</v>
      </c>
      <c r="E9393" s="14">
        <v>27164.044607999997</v>
      </c>
      <c r="F9393" s="14">
        <v>81266.569764</v>
      </c>
      <c r="G9393" s="13">
        <v>0.3342585356670647</v>
      </c>
      <c r="H9393" s="12">
        <v>-78275816.690000013</v>
      </c>
      <c r="I9393" s="12">
        <v>-26.164359864942988</v>
      </c>
      <c r="J9393" t="s">
        <v>26</v>
      </c>
      <c r="K9393" s="14">
        <v>1713.0376519999998</v>
      </c>
      <c r="L9393" s="14">
        <v>27164.044607999997</v>
      </c>
      <c r="M9393" s="13">
        <v>6.3062687339848447E-2</v>
      </c>
      <c r="N9393" s="12">
        <v>-1.649994845610179</v>
      </c>
      <c r="O9393" s="2">
        <f>DATE(LEFT(ALT[[#This Row],[DATEMTH]],4),RIGHT(ALT[[#This Row],[DATEMTH]],2),1)</f>
        <v>45078</v>
      </c>
      <c r="P9393" t="str">
        <f>IF(AND(ALT[[#This Row],[DATE]]&gt;=DATE(2023,6,1),ALT[[#This Row],[DATE]]&lt;=DATE(2024,5,31)),"Y","N")</f>
        <v>Y</v>
      </c>
      <c r="Q9393" t="str">
        <f>LEFT(ALT[[#This Row],[DATEMTH]],4)</f>
        <v>2023</v>
      </c>
    </row>
    <row r="9394" spans="1:17" x14ac:dyDescent="0.25">
      <c r="A9394" t="s">
        <v>91</v>
      </c>
      <c r="B9394" t="s">
        <v>14</v>
      </c>
      <c r="C9394" t="s">
        <v>15</v>
      </c>
      <c r="D9394" t="s">
        <v>23</v>
      </c>
      <c r="E9394" s="14">
        <v>13800.489151999998</v>
      </c>
      <c r="F9394" s="14">
        <v>81266.569764</v>
      </c>
      <c r="G9394" s="13">
        <v>0.16981754234338842</v>
      </c>
      <c r="H9394" s="12">
        <v>-35157414.340000004</v>
      </c>
      <c r="I9394" s="12">
        <v>-5.9703456983670016</v>
      </c>
      <c r="J9394" t="s">
        <v>26</v>
      </c>
      <c r="K9394" s="14">
        <v>1745.9808039999996</v>
      </c>
      <c r="L9394" s="14">
        <v>13800.489151999998</v>
      </c>
      <c r="M9394" s="13">
        <v>0.12651586366030859</v>
      </c>
      <c r="N9394" s="12">
        <v>-0.75534344237950946</v>
      </c>
      <c r="O9394" s="2">
        <f>DATE(LEFT(ALT[[#This Row],[DATEMTH]],4),RIGHT(ALT[[#This Row],[DATEMTH]],2),1)</f>
        <v>45078</v>
      </c>
      <c r="P9394" t="str">
        <f>IF(AND(ALT[[#This Row],[DATE]]&gt;=DATE(2023,6,1),ALT[[#This Row],[DATE]]&lt;=DATE(2024,5,31)),"Y","N")</f>
        <v>Y</v>
      </c>
      <c r="Q9394" t="str">
        <f>LEFT(ALT[[#This Row],[DATEMTH]],4)</f>
        <v>2023</v>
      </c>
    </row>
    <row r="9395" spans="1:17" x14ac:dyDescent="0.25">
      <c r="A9395" t="s">
        <v>91</v>
      </c>
      <c r="B9395" t="s">
        <v>14</v>
      </c>
      <c r="C9395" t="s">
        <v>15</v>
      </c>
      <c r="D9395" t="s">
        <v>23</v>
      </c>
      <c r="E9395" s="14">
        <v>13800.489151999998</v>
      </c>
      <c r="F9395" s="14">
        <v>81266.569764</v>
      </c>
      <c r="G9395" s="13">
        <v>0.16981754234338842</v>
      </c>
      <c r="H9395" s="12">
        <v>-35157414.340000004</v>
      </c>
      <c r="I9395" s="12">
        <v>-5.9703456983670016</v>
      </c>
      <c r="J9395" t="s">
        <v>16</v>
      </c>
      <c r="K9395" s="14">
        <v>4227.9024640000007</v>
      </c>
      <c r="L9395" s="14">
        <v>13800.489151999998</v>
      </c>
      <c r="M9395" s="13">
        <v>0.30635888463325112</v>
      </c>
      <c r="N9395" s="12">
        <v>-1.8290684490266433</v>
      </c>
      <c r="O9395" s="2">
        <f>DATE(LEFT(ALT[[#This Row],[DATEMTH]],4),RIGHT(ALT[[#This Row],[DATEMTH]],2),1)</f>
        <v>45078</v>
      </c>
      <c r="P9395" t="str">
        <f>IF(AND(ALT[[#This Row],[DATE]]&gt;=DATE(2023,6,1),ALT[[#This Row],[DATE]]&lt;=DATE(2024,5,31)),"Y","N")</f>
        <v>Y</v>
      </c>
      <c r="Q9395" t="str">
        <f>LEFT(ALT[[#This Row],[DATEMTH]],4)</f>
        <v>2023</v>
      </c>
    </row>
    <row r="9396" spans="1:17" x14ac:dyDescent="0.25">
      <c r="A9396" t="s">
        <v>91</v>
      </c>
      <c r="B9396" t="s">
        <v>14</v>
      </c>
      <c r="C9396" t="s">
        <v>15</v>
      </c>
      <c r="D9396" t="s">
        <v>23</v>
      </c>
      <c r="E9396" s="14">
        <v>13800.489151999998</v>
      </c>
      <c r="F9396" s="14">
        <v>81266.569764</v>
      </c>
      <c r="G9396" s="13">
        <v>0.16981754234338842</v>
      </c>
      <c r="H9396" s="12">
        <v>-35157414.340000004</v>
      </c>
      <c r="I9396" s="12">
        <v>-5.9703456983670016</v>
      </c>
      <c r="J9396" t="s">
        <v>24</v>
      </c>
      <c r="K9396" s="14">
        <v>5980.8726799999986</v>
      </c>
      <c r="L9396" s="14">
        <v>13800.489151999998</v>
      </c>
      <c r="M9396" s="13">
        <v>0.4333812094720742</v>
      </c>
      <c r="N9396" s="12">
        <v>-2.5874356397246867</v>
      </c>
      <c r="O9396" s="2">
        <f>DATE(LEFT(ALT[[#This Row],[DATEMTH]],4),RIGHT(ALT[[#This Row],[DATEMTH]],2),1)</f>
        <v>45078</v>
      </c>
      <c r="P9396" t="str">
        <f>IF(AND(ALT[[#This Row],[DATE]]&gt;=DATE(2023,6,1),ALT[[#This Row],[DATE]]&lt;=DATE(2024,5,31)),"Y","N")</f>
        <v>Y</v>
      </c>
      <c r="Q9396" t="str">
        <f>LEFT(ALT[[#This Row],[DATEMTH]],4)</f>
        <v>2023</v>
      </c>
    </row>
    <row r="9397" spans="1:17" x14ac:dyDescent="0.25">
      <c r="A9397" t="s">
        <v>91</v>
      </c>
      <c r="B9397" t="s">
        <v>14</v>
      </c>
      <c r="C9397" t="s">
        <v>15</v>
      </c>
      <c r="D9397" t="s">
        <v>23</v>
      </c>
      <c r="E9397" s="14">
        <v>13800.489151999998</v>
      </c>
      <c r="F9397" s="14">
        <v>81266.569764</v>
      </c>
      <c r="G9397" s="13">
        <v>0.16981754234338842</v>
      </c>
      <c r="H9397" s="12">
        <v>-35157414.340000004</v>
      </c>
      <c r="I9397" s="12">
        <v>-5.9703456983670016</v>
      </c>
      <c r="J9397" t="s">
        <v>25</v>
      </c>
      <c r="K9397" s="14">
        <v>1845.7332039999999</v>
      </c>
      <c r="L9397" s="14">
        <v>13800.489151999998</v>
      </c>
      <c r="M9397" s="13">
        <v>0.13374404223436617</v>
      </c>
      <c r="N9397" s="12">
        <v>-0.79849816723616263</v>
      </c>
      <c r="O9397" s="2">
        <f>DATE(LEFT(ALT[[#This Row],[DATEMTH]],4),RIGHT(ALT[[#This Row],[DATEMTH]],2),1)</f>
        <v>45078</v>
      </c>
      <c r="P9397" t="str">
        <f>IF(AND(ALT[[#This Row],[DATE]]&gt;=DATE(2023,6,1),ALT[[#This Row],[DATE]]&lt;=DATE(2024,5,31)),"Y","N")</f>
        <v>Y</v>
      </c>
      <c r="Q9397" t="str">
        <f>LEFT(ALT[[#This Row],[DATEMTH]],4)</f>
        <v>2023</v>
      </c>
    </row>
    <row r="9398" spans="1:17" x14ac:dyDescent="0.25">
      <c r="A9398" t="s">
        <v>91</v>
      </c>
      <c r="B9398" t="s">
        <v>14</v>
      </c>
      <c r="C9398" t="s">
        <v>18</v>
      </c>
      <c r="D9398" t="s">
        <v>23</v>
      </c>
      <c r="E9398" s="14">
        <v>17445.134599999998</v>
      </c>
      <c r="F9398" s="14">
        <v>81266.569764</v>
      </c>
      <c r="G9398" s="13">
        <v>0.21466557098030681</v>
      </c>
      <c r="H9398" s="12">
        <v>-35157414.340000004</v>
      </c>
      <c r="I9398" s="12">
        <v>-7.5470864234873272</v>
      </c>
      <c r="J9398" t="s">
        <v>25</v>
      </c>
      <c r="K9398" s="14">
        <v>1383.1054919999992</v>
      </c>
      <c r="L9398" s="14">
        <v>17445.134599999998</v>
      </c>
      <c r="M9398" s="13">
        <v>7.9283165404754136E-2</v>
      </c>
      <c r="N9398" s="12">
        <v>-0.5983569012373201</v>
      </c>
      <c r="O9398" s="2">
        <f>DATE(LEFT(ALT[[#This Row],[DATEMTH]],4),RIGHT(ALT[[#This Row],[DATEMTH]],2),1)</f>
        <v>45078</v>
      </c>
      <c r="P9398" t="str">
        <f>IF(AND(ALT[[#This Row],[DATE]]&gt;=DATE(2023,6,1),ALT[[#This Row],[DATE]]&lt;=DATE(2024,5,31)),"Y","N")</f>
        <v>Y</v>
      </c>
      <c r="Q9398" t="str">
        <f>LEFT(ALT[[#This Row],[DATEMTH]],4)</f>
        <v>2023</v>
      </c>
    </row>
    <row r="9399" spans="1:17" x14ac:dyDescent="0.25">
      <c r="A9399" t="s">
        <v>91</v>
      </c>
      <c r="B9399" t="s">
        <v>14</v>
      </c>
      <c r="C9399" t="s">
        <v>18</v>
      </c>
      <c r="D9399" t="s">
        <v>23</v>
      </c>
      <c r="E9399" s="14">
        <v>17445.134599999998</v>
      </c>
      <c r="F9399" s="14">
        <v>81266.569764</v>
      </c>
      <c r="G9399" s="13">
        <v>0.21466557098030681</v>
      </c>
      <c r="H9399" s="12">
        <v>-35157414.340000004</v>
      </c>
      <c r="I9399" s="12">
        <v>-7.5470864234873272</v>
      </c>
      <c r="J9399" t="s">
        <v>24</v>
      </c>
      <c r="K9399" s="14">
        <v>5027.6434079999999</v>
      </c>
      <c r="L9399" s="14">
        <v>17445.134599999998</v>
      </c>
      <c r="M9399" s="13">
        <v>0.28819745581097439</v>
      </c>
      <c r="N9399" s="12">
        <v>-2.1750511060345938</v>
      </c>
      <c r="O9399" s="2">
        <f>DATE(LEFT(ALT[[#This Row],[DATEMTH]],4),RIGHT(ALT[[#This Row],[DATEMTH]],2),1)</f>
        <v>45078</v>
      </c>
      <c r="P9399" t="str">
        <f>IF(AND(ALT[[#This Row],[DATE]]&gt;=DATE(2023,6,1),ALT[[#This Row],[DATE]]&lt;=DATE(2024,5,31)),"Y","N")</f>
        <v>Y</v>
      </c>
      <c r="Q9399" t="str">
        <f>LEFT(ALT[[#This Row],[DATEMTH]],4)</f>
        <v>2023</v>
      </c>
    </row>
    <row r="9400" spans="1:17" x14ac:dyDescent="0.25">
      <c r="A9400" t="s">
        <v>91</v>
      </c>
      <c r="B9400" t="s">
        <v>14</v>
      </c>
      <c r="C9400" t="s">
        <v>18</v>
      </c>
      <c r="D9400" t="s">
        <v>23</v>
      </c>
      <c r="E9400" s="14">
        <v>17445.134599999998</v>
      </c>
      <c r="F9400" s="14">
        <v>81266.569764</v>
      </c>
      <c r="G9400" s="13">
        <v>0.21466557098030681</v>
      </c>
      <c r="H9400" s="12">
        <v>-35157414.340000004</v>
      </c>
      <c r="I9400" s="12">
        <v>-7.5470864234873272</v>
      </c>
      <c r="J9400" t="s">
        <v>16</v>
      </c>
      <c r="K9400" s="14">
        <v>6864.5291200000001</v>
      </c>
      <c r="L9400" s="14">
        <v>17445.134599999998</v>
      </c>
      <c r="M9400" s="13">
        <v>0.39349247096092921</v>
      </c>
      <c r="N9400" s="12">
        <v>-2.9697216853337101</v>
      </c>
      <c r="O9400" s="2">
        <f>DATE(LEFT(ALT[[#This Row],[DATEMTH]],4),RIGHT(ALT[[#This Row],[DATEMTH]],2),1)</f>
        <v>45078</v>
      </c>
      <c r="P9400" t="str">
        <f>IF(AND(ALT[[#This Row],[DATE]]&gt;=DATE(2023,6,1),ALT[[#This Row],[DATE]]&lt;=DATE(2024,5,31)),"Y","N")</f>
        <v>Y</v>
      </c>
      <c r="Q9400" t="str">
        <f>LEFT(ALT[[#This Row],[DATEMTH]],4)</f>
        <v>2023</v>
      </c>
    </row>
    <row r="9401" spans="1:17" x14ac:dyDescent="0.25">
      <c r="A9401" t="s">
        <v>91</v>
      </c>
      <c r="B9401" t="s">
        <v>14</v>
      </c>
      <c r="C9401" t="s">
        <v>18</v>
      </c>
      <c r="D9401" t="s">
        <v>23</v>
      </c>
      <c r="E9401" s="14">
        <v>17445.134599999998</v>
      </c>
      <c r="F9401" s="14">
        <v>81266.569764</v>
      </c>
      <c r="G9401" s="13">
        <v>0.21466557098030681</v>
      </c>
      <c r="H9401" s="12">
        <v>-35157414.340000004</v>
      </c>
      <c r="I9401" s="12">
        <v>-7.5470864234873272</v>
      </c>
      <c r="J9401" t="s">
        <v>26</v>
      </c>
      <c r="K9401" s="14">
        <v>4169.8565799999988</v>
      </c>
      <c r="L9401" s="14">
        <v>17445.134599999998</v>
      </c>
      <c r="M9401" s="13">
        <v>0.23902690782334229</v>
      </c>
      <c r="N9401" s="12">
        <v>-1.8039567308817035</v>
      </c>
      <c r="O9401" s="2">
        <f>DATE(LEFT(ALT[[#This Row],[DATEMTH]],4),RIGHT(ALT[[#This Row],[DATEMTH]],2),1)</f>
        <v>45078</v>
      </c>
      <c r="P9401" t="str">
        <f>IF(AND(ALT[[#This Row],[DATE]]&gt;=DATE(2023,6,1),ALT[[#This Row],[DATE]]&lt;=DATE(2024,5,31)),"Y","N")</f>
        <v>Y</v>
      </c>
      <c r="Q9401" t="str">
        <f>LEFT(ALT[[#This Row],[DATEMTH]],4)</f>
        <v>2023</v>
      </c>
    </row>
    <row r="9402" spans="1:17" x14ac:dyDescent="0.25">
      <c r="A9402" t="s">
        <v>91</v>
      </c>
      <c r="B9402" t="s">
        <v>14</v>
      </c>
      <c r="C9402" t="s">
        <v>19</v>
      </c>
      <c r="D9402" t="s">
        <v>23</v>
      </c>
      <c r="E9402" s="14">
        <v>22856.901404</v>
      </c>
      <c r="F9402" s="14">
        <v>81266.569764</v>
      </c>
      <c r="G9402" s="13">
        <v>0.28125835100923996</v>
      </c>
      <c r="H9402" s="12">
        <v>-35157414.340000004</v>
      </c>
      <c r="I9402" s="12">
        <v>-9.888316383017008</v>
      </c>
      <c r="J9402" t="s">
        <v>25</v>
      </c>
      <c r="K9402" s="14">
        <v>14826.595512</v>
      </c>
      <c r="L9402" s="14">
        <v>22856.901404</v>
      </c>
      <c r="M9402" s="13">
        <v>0.64867040592848324</v>
      </c>
      <c r="N9402" s="12">
        <v>-6.414258202120914</v>
      </c>
      <c r="O9402" s="2">
        <f>DATE(LEFT(ALT[[#This Row],[DATEMTH]],4),RIGHT(ALT[[#This Row],[DATEMTH]],2),1)</f>
        <v>45078</v>
      </c>
      <c r="P9402" t="str">
        <f>IF(AND(ALT[[#This Row],[DATE]]&gt;=DATE(2023,6,1),ALT[[#This Row],[DATE]]&lt;=DATE(2024,5,31)),"Y","N")</f>
        <v>Y</v>
      </c>
      <c r="Q9402" t="str">
        <f>LEFT(ALT[[#This Row],[DATEMTH]],4)</f>
        <v>2023</v>
      </c>
    </row>
    <row r="9403" spans="1:17" x14ac:dyDescent="0.25">
      <c r="A9403" t="s">
        <v>91</v>
      </c>
      <c r="B9403" t="s">
        <v>14</v>
      </c>
      <c r="C9403" t="s">
        <v>19</v>
      </c>
      <c r="D9403" t="s">
        <v>23</v>
      </c>
      <c r="E9403" s="14">
        <v>22856.901404</v>
      </c>
      <c r="F9403" s="14">
        <v>81266.569764</v>
      </c>
      <c r="G9403" s="13">
        <v>0.28125835100923996</v>
      </c>
      <c r="H9403" s="12">
        <v>-35157414.340000004</v>
      </c>
      <c r="I9403" s="12">
        <v>-9.888316383017008</v>
      </c>
      <c r="J9403" t="s">
        <v>24</v>
      </c>
      <c r="K9403" s="14">
        <v>7022.8710440000004</v>
      </c>
      <c r="L9403" s="14">
        <v>22856.901404</v>
      </c>
      <c r="M9403" s="13">
        <v>0.30725385387412946</v>
      </c>
      <c r="N9403" s="12">
        <v>-3.0382233170086681</v>
      </c>
      <c r="O9403" s="2">
        <f>DATE(LEFT(ALT[[#This Row],[DATEMTH]],4),RIGHT(ALT[[#This Row],[DATEMTH]],2),1)</f>
        <v>45078</v>
      </c>
      <c r="P9403" t="str">
        <f>IF(AND(ALT[[#This Row],[DATE]]&gt;=DATE(2023,6,1),ALT[[#This Row],[DATE]]&lt;=DATE(2024,5,31)),"Y","N")</f>
        <v>Y</v>
      </c>
      <c r="Q9403" t="str">
        <f>LEFT(ALT[[#This Row],[DATEMTH]],4)</f>
        <v>2023</v>
      </c>
    </row>
    <row r="9404" spans="1:17" x14ac:dyDescent="0.25">
      <c r="A9404" t="s">
        <v>91</v>
      </c>
      <c r="B9404" t="s">
        <v>14</v>
      </c>
      <c r="C9404" t="s">
        <v>19</v>
      </c>
      <c r="D9404" t="s">
        <v>23</v>
      </c>
      <c r="E9404" s="14">
        <v>22856.901404</v>
      </c>
      <c r="F9404" s="14">
        <v>81266.569764</v>
      </c>
      <c r="G9404" s="13">
        <v>0.28125835100923996</v>
      </c>
      <c r="H9404" s="12">
        <v>-35157414.340000004</v>
      </c>
      <c r="I9404" s="12">
        <v>-9.888316383017008</v>
      </c>
      <c r="J9404" t="s">
        <v>16</v>
      </c>
      <c r="K9404" s="14">
        <v>0</v>
      </c>
      <c r="L9404" s="14">
        <v>22856.901404</v>
      </c>
      <c r="M9404" s="13">
        <v>0</v>
      </c>
      <c r="N9404" s="12">
        <v>0</v>
      </c>
      <c r="O9404" s="2">
        <f>DATE(LEFT(ALT[[#This Row],[DATEMTH]],4),RIGHT(ALT[[#This Row],[DATEMTH]],2),1)</f>
        <v>45078</v>
      </c>
      <c r="P9404" t="str">
        <f>IF(AND(ALT[[#This Row],[DATE]]&gt;=DATE(2023,6,1),ALT[[#This Row],[DATE]]&lt;=DATE(2024,5,31)),"Y","N")</f>
        <v>Y</v>
      </c>
      <c r="Q9404" t="str">
        <f>LEFT(ALT[[#This Row],[DATEMTH]],4)</f>
        <v>2023</v>
      </c>
    </row>
    <row r="9405" spans="1:17" x14ac:dyDescent="0.25">
      <c r="A9405" t="s">
        <v>91</v>
      </c>
      <c r="B9405" t="s">
        <v>14</v>
      </c>
      <c r="C9405" t="s">
        <v>19</v>
      </c>
      <c r="D9405" t="s">
        <v>23</v>
      </c>
      <c r="E9405" s="14">
        <v>22856.901404</v>
      </c>
      <c r="F9405" s="14">
        <v>81266.569764</v>
      </c>
      <c r="G9405" s="13">
        <v>0.28125835100923996</v>
      </c>
      <c r="H9405" s="12">
        <v>-35157414.340000004</v>
      </c>
      <c r="I9405" s="12">
        <v>-9.888316383017008</v>
      </c>
      <c r="J9405" t="s">
        <v>26</v>
      </c>
      <c r="K9405" s="14">
        <v>1007.434848</v>
      </c>
      <c r="L9405" s="14">
        <v>22856.901404</v>
      </c>
      <c r="M9405" s="13">
        <v>4.4075740197387255E-2</v>
      </c>
      <c r="N9405" s="12">
        <v>-0.43583486388742571</v>
      </c>
      <c r="O9405" s="2">
        <f>DATE(LEFT(ALT[[#This Row],[DATEMTH]],4),RIGHT(ALT[[#This Row],[DATEMTH]],2),1)</f>
        <v>45078</v>
      </c>
      <c r="P9405" t="str">
        <f>IF(AND(ALT[[#This Row],[DATE]]&gt;=DATE(2023,6,1),ALT[[#This Row],[DATE]]&lt;=DATE(2024,5,31)),"Y","N")</f>
        <v>Y</v>
      </c>
      <c r="Q9405" t="str">
        <f>LEFT(ALT[[#This Row],[DATEMTH]],4)</f>
        <v>2023</v>
      </c>
    </row>
    <row r="9406" spans="1:17" x14ac:dyDescent="0.25">
      <c r="A9406" t="s">
        <v>91</v>
      </c>
      <c r="B9406" t="s">
        <v>14</v>
      </c>
      <c r="C9406" t="s">
        <v>20</v>
      </c>
      <c r="D9406" t="s">
        <v>23</v>
      </c>
      <c r="E9406" s="14">
        <v>27164.044607999997</v>
      </c>
      <c r="F9406" s="14">
        <v>81266.569764</v>
      </c>
      <c r="G9406" s="13">
        <v>0.3342585356670647</v>
      </c>
      <c r="H9406" s="12">
        <v>-35157414.340000004</v>
      </c>
      <c r="I9406" s="12">
        <v>-11.751665835128662</v>
      </c>
      <c r="J9406" t="s">
        <v>25</v>
      </c>
      <c r="K9406" s="14">
        <v>3489.8457240000007</v>
      </c>
      <c r="L9406" s="14">
        <v>27164.044607999997</v>
      </c>
      <c r="M9406" s="13">
        <v>0.12847297868787247</v>
      </c>
      <c r="N9406" s="12">
        <v>-1.5097715143834836</v>
      </c>
      <c r="O9406" s="2">
        <f>DATE(LEFT(ALT[[#This Row],[DATEMTH]],4),RIGHT(ALT[[#This Row],[DATEMTH]],2),1)</f>
        <v>45078</v>
      </c>
      <c r="P9406" t="str">
        <f>IF(AND(ALT[[#This Row],[DATE]]&gt;=DATE(2023,6,1),ALT[[#This Row],[DATE]]&lt;=DATE(2024,5,31)),"Y","N")</f>
        <v>Y</v>
      </c>
      <c r="Q9406" t="str">
        <f>LEFT(ALT[[#This Row],[DATEMTH]],4)</f>
        <v>2023</v>
      </c>
    </row>
    <row r="9407" spans="1:17" x14ac:dyDescent="0.25">
      <c r="A9407" t="s">
        <v>91</v>
      </c>
      <c r="B9407" t="s">
        <v>14</v>
      </c>
      <c r="C9407" t="s">
        <v>20</v>
      </c>
      <c r="D9407" t="s">
        <v>23</v>
      </c>
      <c r="E9407" s="14">
        <v>27164.044607999997</v>
      </c>
      <c r="F9407" s="14">
        <v>81266.569764</v>
      </c>
      <c r="G9407" s="13">
        <v>0.3342585356670647</v>
      </c>
      <c r="H9407" s="12">
        <v>-35157414.340000004</v>
      </c>
      <c r="I9407" s="12">
        <v>-11.751665835128662</v>
      </c>
      <c r="J9407" t="s">
        <v>24</v>
      </c>
      <c r="K9407" s="14">
        <v>11653.669935999998</v>
      </c>
      <c r="L9407" s="14">
        <v>27164.044607999997</v>
      </c>
      <c r="M9407" s="13">
        <v>0.42901085255057758</v>
      </c>
      <c r="N9407" s="12">
        <v>-5.0415921788180427</v>
      </c>
      <c r="O9407" s="2">
        <f>DATE(LEFT(ALT[[#This Row],[DATEMTH]],4),RIGHT(ALT[[#This Row],[DATEMTH]],2),1)</f>
        <v>45078</v>
      </c>
      <c r="P9407" t="str">
        <f>IF(AND(ALT[[#This Row],[DATE]]&gt;=DATE(2023,6,1),ALT[[#This Row],[DATE]]&lt;=DATE(2024,5,31)),"Y","N")</f>
        <v>Y</v>
      </c>
      <c r="Q9407" t="str">
        <f>LEFT(ALT[[#This Row],[DATEMTH]],4)</f>
        <v>2023</v>
      </c>
    </row>
    <row r="9408" spans="1:17" x14ac:dyDescent="0.25">
      <c r="A9408" t="s">
        <v>91</v>
      </c>
      <c r="B9408" t="s">
        <v>14</v>
      </c>
      <c r="C9408" t="s">
        <v>20</v>
      </c>
      <c r="D9408" t="s">
        <v>23</v>
      </c>
      <c r="E9408" s="14">
        <v>27164.044607999997</v>
      </c>
      <c r="F9408" s="14">
        <v>81266.569764</v>
      </c>
      <c r="G9408" s="13">
        <v>0.3342585356670647</v>
      </c>
      <c r="H9408" s="12">
        <v>-35157414.340000004</v>
      </c>
      <c r="I9408" s="12">
        <v>-11.751665835128662</v>
      </c>
      <c r="J9408" t="s">
        <v>16</v>
      </c>
      <c r="K9408" s="14">
        <v>10307.491295999998</v>
      </c>
      <c r="L9408" s="14">
        <v>27164.044607999997</v>
      </c>
      <c r="M9408" s="13">
        <v>0.37945348142170154</v>
      </c>
      <c r="N9408" s="12">
        <v>-4.459210513644039</v>
      </c>
      <c r="O9408" s="2">
        <f>DATE(LEFT(ALT[[#This Row],[DATEMTH]],4),RIGHT(ALT[[#This Row],[DATEMTH]],2),1)</f>
        <v>45078</v>
      </c>
      <c r="P9408" t="str">
        <f>IF(AND(ALT[[#This Row],[DATE]]&gt;=DATE(2023,6,1),ALT[[#This Row],[DATE]]&lt;=DATE(2024,5,31)),"Y","N")</f>
        <v>Y</v>
      </c>
      <c r="Q9408" t="str">
        <f>LEFT(ALT[[#This Row],[DATEMTH]],4)</f>
        <v>2023</v>
      </c>
    </row>
    <row r="9409" spans="1:17" x14ac:dyDescent="0.25">
      <c r="A9409" t="s">
        <v>91</v>
      </c>
      <c r="B9409" t="s">
        <v>14</v>
      </c>
      <c r="C9409" t="s">
        <v>20</v>
      </c>
      <c r="D9409" t="s">
        <v>23</v>
      </c>
      <c r="E9409" s="14">
        <v>27164.044607999997</v>
      </c>
      <c r="F9409" s="14">
        <v>81266.569764</v>
      </c>
      <c r="G9409" s="13">
        <v>0.3342585356670647</v>
      </c>
      <c r="H9409" s="12">
        <v>-35157414.340000004</v>
      </c>
      <c r="I9409" s="12">
        <v>-11.751665835128662</v>
      </c>
      <c r="J9409" t="s">
        <v>26</v>
      </c>
      <c r="K9409" s="14">
        <v>1713.0376519999998</v>
      </c>
      <c r="L9409" s="14">
        <v>27164.044607999997</v>
      </c>
      <c r="M9409" s="13">
        <v>6.3062687339848447E-2</v>
      </c>
      <c r="N9409" s="12">
        <v>-0.74109162828309783</v>
      </c>
      <c r="O9409" s="2">
        <f>DATE(LEFT(ALT[[#This Row],[DATEMTH]],4),RIGHT(ALT[[#This Row],[DATEMTH]],2),1)</f>
        <v>45078</v>
      </c>
      <c r="P9409" t="str">
        <f>IF(AND(ALT[[#This Row],[DATE]]&gt;=DATE(2023,6,1),ALT[[#This Row],[DATE]]&lt;=DATE(2024,5,31)),"Y","N")</f>
        <v>Y</v>
      </c>
      <c r="Q9409" t="str">
        <f>LEFT(ALT[[#This Row],[DATEMTH]],4)</f>
        <v>2023</v>
      </c>
    </row>
    <row r="9410" spans="1:17" x14ac:dyDescent="0.25">
      <c r="A9410" t="s">
        <v>91</v>
      </c>
      <c r="B9410" t="s">
        <v>110</v>
      </c>
      <c r="C9410" t="s">
        <v>15</v>
      </c>
      <c r="D9410" t="s">
        <v>22</v>
      </c>
      <c r="E9410" s="14">
        <v>5340989.3980609905</v>
      </c>
      <c r="F9410" s="14">
        <v>32466236.081763029</v>
      </c>
      <c r="G9410" s="13">
        <v>0.16450904208945666</v>
      </c>
      <c r="H9410" s="12">
        <v>-49018602.850000001</v>
      </c>
      <c r="I9410" s="12">
        <v>-8.0640033994170093</v>
      </c>
      <c r="J9410" t="s">
        <v>25</v>
      </c>
      <c r="K9410" s="14">
        <v>742935.65125400096</v>
      </c>
      <c r="L9410" s="14">
        <v>5340989.3980610017</v>
      </c>
      <c r="M9410" s="13">
        <v>0.13910075378987216</v>
      </c>
      <c r="N9410" s="12">
        <v>-1.1217089514229976</v>
      </c>
      <c r="O9410" s="2">
        <f>DATE(LEFT(ALT[[#This Row],[DATEMTH]],4),RIGHT(ALT[[#This Row],[DATEMTH]],2),1)</f>
        <v>45078</v>
      </c>
      <c r="P9410" t="str">
        <f>IF(AND(ALT[[#This Row],[DATE]]&gt;=DATE(2023,6,1),ALT[[#This Row],[DATE]]&lt;=DATE(2024,5,31)),"Y","N")</f>
        <v>Y</v>
      </c>
      <c r="Q9410" t="str">
        <f>LEFT(ALT[[#This Row],[DATEMTH]],4)</f>
        <v>2023</v>
      </c>
    </row>
    <row r="9411" spans="1:17" x14ac:dyDescent="0.25">
      <c r="A9411" t="s">
        <v>91</v>
      </c>
      <c r="B9411" t="s">
        <v>110</v>
      </c>
      <c r="C9411" t="s">
        <v>15</v>
      </c>
      <c r="D9411" t="s">
        <v>22</v>
      </c>
      <c r="E9411" s="14">
        <v>5340989.3980609905</v>
      </c>
      <c r="F9411" s="14">
        <v>32466236.081763029</v>
      </c>
      <c r="G9411" s="13">
        <v>0.16450904208945666</v>
      </c>
      <c r="H9411" s="12">
        <v>-49018602.850000001</v>
      </c>
      <c r="I9411" s="12">
        <v>-8.0640033994170093</v>
      </c>
      <c r="J9411" t="s">
        <v>24</v>
      </c>
      <c r="K9411" s="14">
        <v>2208093.3765020007</v>
      </c>
      <c r="L9411" s="14">
        <v>5340989.3980610017</v>
      </c>
      <c r="M9411" s="13">
        <v>0.41342403287743451</v>
      </c>
      <c r="N9411" s="12">
        <v>-3.3338528065243214</v>
      </c>
      <c r="O9411" s="2">
        <f>DATE(LEFT(ALT[[#This Row],[DATEMTH]],4),RIGHT(ALT[[#This Row],[DATEMTH]],2),1)</f>
        <v>45078</v>
      </c>
      <c r="P9411" t="str">
        <f>IF(AND(ALT[[#This Row],[DATE]]&gt;=DATE(2023,6,1),ALT[[#This Row],[DATE]]&lt;=DATE(2024,5,31)),"Y","N")</f>
        <v>Y</v>
      </c>
      <c r="Q9411" t="str">
        <f>LEFT(ALT[[#This Row],[DATEMTH]],4)</f>
        <v>2023</v>
      </c>
    </row>
    <row r="9412" spans="1:17" x14ac:dyDescent="0.25">
      <c r="A9412" t="s">
        <v>91</v>
      </c>
      <c r="B9412" t="s">
        <v>110</v>
      </c>
      <c r="C9412" t="s">
        <v>15</v>
      </c>
      <c r="D9412" t="s">
        <v>22</v>
      </c>
      <c r="E9412" s="14">
        <v>5340989.3980609905</v>
      </c>
      <c r="F9412" s="14">
        <v>32466236.081763029</v>
      </c>
      <c r="G9412" s="13">
        <v>0.16450904208945666</v>
      </c>
      <c r="H9412" s="12">
        <v>-49018602.850000001</v>
      </c>
      <c r="I9412" s="12">
        <v>-8.0640033994170093</v>
      </c>
      <c r="J9412" t="s">
        <v>26</v>
      </c>
      <c r="K9412" s="14">
        <v>753999.89781099965</v>
      </c>
      <c r="L9412" s="14">
        <v>5340989.3980610017</v>
      </c>
      <c r="M9412" s="13">
        <v>0.14117232625189868</v>
      </c>
      <c r="N9412" s="12">
        <v>-1.1384141187989181</v>
      </c>
      <c r="O9412" s="2">
        <f>DATE(LEFT(ALT[[#This Row],[DATEMTH]],4),RIGHT(ALT[[#This Row],[DATEMTH]],2),1)</f>
        <v>45078</v>
      </c>
      <c r="P9412" t="str">
        <f>IF(AND(ALT[[#This Row],[DATE]]&gt;=DATE(2023,6,1),ALT[[#This Row],[DATE]]&lt;=DATE(2024,5,31)),"Y","N")</f>
        <v>Y</v>
      </c>
      <c r="Q9412" t="str">
        <f>LEFT(ALT[[#This Row],[DATEMTH]],4)</f>
        <v>2023</v>
      </c>
    </row>
    <row r="9413" spans="1:17" x14ac:dyDescent="0.25">
      <c r="A9413" t="s">
        <v>91</v>
      </c>
      <c r="B9413" t="s">
        <v>110</v>
      </c>
      <c r="C9413" t="s">
        <v>15</v>
      </c>
      <c r="D9413" t="s">
        <v>22</v>
      </c>
      <c r="E9413" s="14">
        <v>5340989.3980609905</v>
      </c>
      <c r="F9413" s="14">
        <v>32466236.081763029</v>
      </c>
      <c r="G9413" s="13">
        <v>0.16450904208945666</v>
      </c>
      <c r="H9413" s="12">
        <v>-49018602.850000001</v>
      </c>
      <c r="I9413" s="12">
        <v>-8.0640033994170093</v>
      </c>
      <c r="J9413" t="s">
        <v>16</v>
      </c>
      <c r="K9413" s="14">
        <v>1635960.4724940008</v>
      </c>
      <c r="L9413" s="14">
        <v>5340989.3980610017</v>
      </c>
      <c r="M9413" s="13">
        <v>0.30630288708079473</v>
      </c>
      <c r="N9413" s="12">
        <v>-2.4700275226707729</v>
      </c>
      <c r="O9413" s="2">
        <f>DATE(LEFT(ALT[[#This Row],[DATEMTH]],4),RIGHT(ALT[[#This Row],[DATEMTH]],2),1)</f>
        <v>45078</v>
      </c>
      <c r="P9413" t="str">
        <f>IF(AND(ALT[[#This Row],[DATE]]&gt;=DATE(2023,6,1),ALT[[#This Row],[DATE]]&lt;=DATE(2024,5,31)),"Y","N")</f>
        <v>Y</v>
      </c>
      <c r="Q9413" t="str">
        <f>LEFT(ALT[[#This Row],[DATEMTH]],4)</f>
        <v>2023</v>
      </c>
    </row>
    <row r="9414" spans="1:17" x14ac:dyDescent="0.25">
      <c r="A9414" t="s">
        <v>91</v>
      </c>
      <c r="B9414" t="s">
        <v>110</v>
      </c>
      <c r="C9414" t="s">
        <v>18</v>
      </c>
      <c r="D9414" t="s">
        <v>22</v>
      </c>
      <c r="E9414" s="14">
        <v>9305000.8751780055</v>
      </c>
      <c r="F9414" s="14">
        <v>32466236.081763029</v>
      </c>
      <c r="G9414" s="13">
        <v>0.28660547073409665</v>
      </c>
      <c r="H9414" s="12">
        <v>-49018602.850000001</v>
      </c>
      <c r="I9414" s="12">
        <v>-14.048999744551983</v>
      </c>
      <c r="J9414" t="s">
        <v>26</v>
      </c>
      <c r="K9414" s="14">
        <v>2406812.7595030018</v>
      </c>
      <c r="L9414" s="14">
        <v>9305000.8751779981</v>
      </c>
      <c r="M9414" s="13">
        <v>0.25865798314145361</v>
      </c>
      <c r="N9414" s="12">
        <v>-3.6338859390806126</v>
      </c>
      <c r="O9414" s="2">
        <f>DATE(LEFT(ALT[[#This Row],[DATEMTH]],4),RIGHT(ALT[[#This Row],[DATEMTH]],2),1)</f>
        <v>45078</v>
      </c>
      <c r="P9414" t="str">
        <f>IF(AND(ALT[[#This Row],[DATE]]&gt;=DATE(2023,6,1),ALT[[#This Row],[DATE]]&lt;=DATE(2024,5,31)),"Y","N")</f>
        <v>Y</v>
      </c>
      <c r="Q9414" t="str">
        <f>LEFT(ALT[[#This Row],[DATEMTH]],4)</f>
        <v>2023</v>
      </c>
    </row>
    <row r="9415" spans="1:17" x14ac:dyDescent="0.25">
      <c r="A9415" t="s">
        <v>91</v>
      </c>
      <c r="B9415" t="s">
        <v>110</v>
      </c>
      <c r="C9415" t="s">
        <v>18</v>
      </c>
      <c r="D9415" t="s">
        <v>22</v>
      </c>
      <c r="E9415" s="14">
        <v>9305000.8751780055</v>
      </c>
      <c r="F9415" s="14">
        <v>32466236.081763029</v>
      </c>
      <c r="G9415" s="13">
        <v>0.28660547073409665</v>
      </c>
      <c r="H9415" s="12">
        <v>-49018602.850000001</v>
      </c>
      <c r="I9415" s="12">
        <v>-14.048999744551983</v>
      </c>
      <c r="J9415" t="s">
        <v>24</v>
      </c>
      <c r="K9415" s="14">
        <v>2379661.0218420015</v>
      </c>
      <c r="L9415" s="14">
        <v>9305000.8751779981</v>
      </c>
      <c r="M9415" s="13">
        <v>0.2557400105345482</v>
      </c>
      <c r="N9415" s="12">
        <v>-3.5928913426715892</v>
      </c>
      <c r="O9415" s="2">
        <f>DATE(LEFT(ALT[[#This Row],[DATEMTH]],4),RIGHT(ALT[[#This Row],[DATEMTH]],2),1)</f>
        <v>45078</v>
      </c>
      <c r="P9415" t="str">
        <f>IF(AND(ALT[[#This Row],[DATE]]&gt;=DATE(2023,6,1),ALT[[#This Row],[DATE]]&lt;=DATE(2024,5,31)),"Y","N")</f>
        <v>Y</v>
      </c>
      <c r="Q9415" t="str">
        <f>LEFT(ALT[[#This Row],[DATEMTH]],4)</f>
        <v>2023</v>
      </c>
    </row>
    <row r="9416" spans="1:17" x14ac:dyDescent="0.25">
      <c r="A9416" t="s">
        <v>91</v>
      </c>
      <c r="B9416" t="s">
        <v>110</v>
      </c>
      <c r="C9416" t="s">
        <v>18</v>
      </c>
      <c r="D9416" t="s">
        <v>22</v>
      </c>
      <c r="E9416" s="14">
        <v>9305000.8751780055</v>
      </c>
      <c r="F9416" s="14">
        <v>32466236.081763029</v>
      </c>
      <c r="G9416" s="13">
        <v>0.28660547073409665</v>
      </c>
      <c r="H9416" s="12">
        <v>-49018602.850000001</v>
      </c>
      <c r="I9416" s="12">
        <v>-14.048999744551983</v>
      </c>
      <c r="J9416" t="s">
        <v>16</v>
      </c>
      <c r="K9416" s="14">
        <v>3398995.7058859942</v>
      </c>
      <c r="L9416" s="14">
        <v>9305000.8751779981</v>
      </c>
      <c r="M9416" s="13">
        <v>0.36528698400804543</v>
      </c>
      <c r="N9416" s="12">
        <v>-5.131916745017195</v>
      </c>
      <c r="O9416" s="2">
        <f>DATE(LEFT(ALT[[#This Row],[DATEMTH]],4),RIGHT(ALT[[#This Row],[DATEMTH]],2),1)</f>
        <v>45078</v>
      </c>
      <c r="P9416" t="str">
        <f>IF(AND(ALT[[#This Row],[DATE]]&gt;=DATE(2023,6,1),ALT[[#This Row],[DATE]]&lt;=DATE(2024,5,31)),"Y","N")</f>
        <v>Y</v>
      </c>
      <c r="Q9416" t="str">
        <f>LEFT(ALT[[#This Row],[DATEMTH]],4)</f>
        <v>2023</v>
      </c>
    </row>
    <row r="9417" spans="1:17" x14ac:dyDescent="0.25">
      <c r="A9417" t="s">
        <v>91</v>
      </c>
      <c r="B9417" t="s">
        <v>110</v>
      </c>
      <c r="C9417" t="s">
        <v>18</v>
      </c>
      <c r="D9417" t="s">
        <v>22</v>
      </c>
      <c r="E9417" s="14">
        <v>9305000.8751780055</v>
      </c>
      <c r="F9417" s="14">
        <v>32466236.081763029</v>
      </c>
      <c r="G9417" s="13">
        <v>0.28660547073409665</v>
      </c>
      <c r="H9417" s="12">
        <v>-49018602.850000001</v>
      </c>
      <c r="I9417" s="12">
        <v>-14.048999744551983</v>
      </c>
      <c r="J9417" t="s">
        <v>25</v>
      </c>
      <c r="K9417" s="14">
        <v>1119531.3879470003</v>
      </c>
      <c r="L9417" s="14">
        <v>9305000.8751779981</v>
      </c>
      <c r="M9417" s="13">
        <v>0.12031502231595272</v>
      </c>
      <c r="N9417" s="12">
        <v>-1.6903057177825858</v>
      </c>
      <c r="O9417" s="2">
        <f>DATE(LEFT(ALT[[#This Row],[DATEMTH]],4),RIGHT(ALT[[#This Row],[DATEMTH]],2),1)</f>
        <v>45078</v>
      </c>
      <c r="P9417" t="str">
        <f>IF(AND(ALT[[#This Row],[DATE]]&gt;=DATE(2023,6,1),ALT[[#This Row],[DATE]]&lt;=DATE(2024,5,31)),"Y","N")</f>
        <v>Y</v>
      </c>
      <c r="Q9417" t="str">
        <f>LEFT(ALT[[#This Row],[DATEMTH]],4)</f>
        <v>2023</v>
      </c>
    </row>
    <row r="9418" spans="1:17" x14ac:dyDescent="0.25">
      <c r="A9418" t="s">
        <v>91</v>
      </c>
      <c r="B9418" t="s">
        <v>110</v>
      </c>
      <c r="C9418" t="s">
        <v>19</v>
      </c>
      <c r="D9418" t="s">
        <v>22</v>
      </c>
      <c r="E9418" s="14">
        <v>8678221.5704219993</v>
      </c>
      <c r="F9418" s="14">
        <v>32466236.081763029</v>
      </c>
      <c r="G9418" s="13">
        <v>0.26729989730151504</v>
      </c>
      <c r="H9418" s="12">
        <v>-49018602.850000001</v>
      </c>
      <c r="I9418" s="12">
        <v>-13.102667507668752</v>
      </c>
      <c r="J9418" t="s">
        <v>25</v>
      </c>
      <c r="K9418" s="14">
        <v>5778955.8898760024</v>
      </c>
      <c r="L9418" s="14">
        <v>8678221.5704220012</v>
      </c>
      <c r="M9418" s="13">
        <v>0.6659147664047238</v>
      </c>
      <c r="N9418" s="12">
        <v>-8.7252597726480019</v>
      </c>
      <c r="O9418" s="2">
        <f>DATE(LEFT(ALT[[#This Row],[DATEMTH]],4),RIGHT(ALT[[#This Row],[DATEMTH]],2),1)</f>
        <v>45078</v>
      </c>
      <c r="P9418" t="str">
        <f>IF(AND(ALT[[#This Row],[DATE]]&gt;=DATE(2023,6,1),ALT[[#This Row],[DATE]]&lt;=DATE(2024,5,31)),"Y","N")</f>
        <v>Y</v>
      </c>
      <c r="Q9418" t="str">
        <f>LEFT(ALT[[#This Row],[DATEMTH]],4)</f>
        <v>2023</v>
      </c>
    </row>
    <row r="9419" spans="1:17" x14ac:dyDescent="0.25">
      <c r="A9419" t="s">
        <v>91</v>
      </c>
      <c r="B9419" t="s">
        <v>110</v>
      </c>
      <c r="C9419" t="s">
        <v>19</v>
      </c>
      <c r="D9419" t="s">
        <v>22</v>
      </c>
      <c r="E9419" s="14">
        <v>8678221.5704219993</v>
      </c>
      <c r="F9419" s="14">
        <v>32466236.081763029</v>
      </c>
      <c r="G9419" s="13">
        <v>0.26729989730151504</v>
      </c>
      <c r="H9419" s="12">
        <v>-49018602.850000001</v>
      </c>
      <c r="I9419" s="12">
        <v>-13.102667507668752</v>
      </c>
      <c r="J9419" t="s">
        <v>24</v>
      </c>
      <c r="K9419" s="14">
        <v>2512674.4702889984</v>
      </c>
      <c r="L9419" s="14">
        <v>8678221.5704220012</v>
      </c>
      <c r="M9419" s="13">
        <v>0.28953794851850195</v>
      </c>
      <c r="N9419" s="12">
        <v>-3.7937194702904433</v>
      </c>
      <c r="O9419" s="2">
        <f>DATE(LEFT(ALT[[#This Row],[DATEMTH]],4),RIGHT(ALT[[#This Row],[DATEMTH]],2),1)</f>
        <v>45078</v>
      </c>
      <c r="P9419" t="str">
        <f>IF(AND(ALT[[#This Row],[DATE]]&gt;=DATE(2023,6,1),ALT[[#This Row],[DATE]]&lt;=DATE(2024,5,31)),"Y","N")</f>
        <v>Y</v>
      </c>
      <c r="Q9419" t="str">
        <f>LEFT(ALT[[#This Row],[DATEMTH]],4)</f>
        <v>2023</v>
      </c>
    </row>
    <row r="9420" spans="1:17" x14ac:dyDescent="0.25">
      <c r="A9420" t="s">
        <v>91</v>
      </c>
      <c r="B9420" t="s">
        <v>110</v>
      </c>
      <c r="C9420" t="s">
        <v>19</v>
      </c>
      <c r="D9420" t="s">
        <v>22</v>
      </c>
      <c r="E9420" s="14">
        <v>8678221.5704219993</v>
      </c>
      <c r="F9420" s="14">
        <v>32466236.081763029</v>
      </c>
      <c r="G9420" s="13">
        <v>0.26729989730151504</v>
      </c>
      <c r="H9420" s="12">
        <v>-49018602.850000001</v>
      </c>
      <c r="I9420" s="12">
        <v>-13.102667507668752</v>
      </c>
      <c r="J9420" t="s">
        <v>16</v>
      </c>
      <c r="K9420" s="14">
        <v>36.563433000000003</v>
      </c>
      <c r="L9420" s="14">
        <v>8678221.5704220012</v>
      </c>
      <c r="M9420" s="13">
        <v>4.2132403169583982E-6</v>
      </c>
      <c r="N9420" s="12">
        <v>-5.5204687003010797E-5</v>
      </c>
      <c r="O9420" s="2">
        <f>DATE(LEFT(ALT[[#This Row],[DATEMTH]],4),RIGHT(ALT[[#This Row],[DATEMTH]],2),1)</f>
        <v>45078</v>
      </c>
      <c r="P9420" t="str">
        <f>IF(AND(ALT[[#This Row],[DATE]]&gt;=DATE(2023,6,1),ALT[[#This Row],[DATE]]&lt;=DATE(2024,5,31)),"Y","N")</f>
        <v>Y</v>
      </c>
      <c r="Q9420" t="str">
        <f>LEFT(ALT[[#This Row],[DATEMTH]],4)</f>
        <v>2023</v>
      </c>
    </row>
    <row r="9421" spans="1:17" x14ac:dyDescent="0.25">
      <c r="A9421" t="s">
        <v>91</v>
      </c>
      <c r="B9421" t="s">
        <v>110</v>
      </c>
      <c r="C9421" t="s">
        <v>19</v>
      </c>
      <c r="D9421" t="s">
        <v>22</v>
      </c>
      <c r="E9421" s="14">
        <v>8678221.5704219993</v>
      </c>
      <c r="F9421" s="14">
        <v>32466236.081763029</v>
      </c>
      <c r="G9421" s="13">
        <v>0.26729989730151504</v>
      </c>
      <c r="H9421" s="12">
        <v>-49018602.850000001</v>
      </c>
      <c r="I9421" s="12">
        <v>-13.102667507668752</v>
      </c>
      <c r="J9421" t="s">
        <v>26</v>
      </c>
      <c r="K9421" s="14">
        <v>386554.64682399959</v>
      </c>
      <c r="L9421" s="14">
        <v>8678221.5704220012</v>
      </c>
      <c r="M9421" s="13">
        <v>4.4543071836457199E-2</v>
      </c>
      <c r="N9421" s="12">
        <v>-0.58363306004330284</v>
      </c>
      <c r="O9421" s="2">
        <f>DATE(LEFT(ALT[[#This Row],[DATEMTH]],4),RIGHT(ALT[[#This Row],[DATEMTH]],2),1)</f>
        <v>45078</v>
      </c>
      <c r="P9421" t="str">
        <f>IF(AND(ALT[[#This Row],[DATE]]&gt;=DATE(2023,6,1),ALT[[#This Row],[DATE]]&lt;=DATE(2024,5,31)),"Y","N")</f>
        <v>Y</v>
      </c>
      <c r="Q9421" t="str">
        <f>LEFT(ALT[[#This Row],[DATEMTH]],4)</f>
        <v>2023</v>
      </c>
    </row>
    <row r="9422" spans="1:17" x14ac:dyDescent="0.25">
      <c r="A9422" t="s">
        <v>91</v>
      </c>
      <c r="B9422" t="s">
        <v>110</v>
      </c>
      <c r="C9422" t="s">
        <v>20</v>
      </c>
      <c r="D9422" t="s">
        <v>22</v>
      </c>
      <c r="E9422" s="14">
        <v>9142024.2381020039</v>
      </c>
      <c r="F9422" s="14">
        <v>32466236.081763029</v>
      </c>
      <c r="G9422" s="13">
        <v>0.28158558987493076</v>
      </c>
      <c r="H9422" s="12">
        <v>-49018602.850000001</v>
      </c>
      <c r="I9422" s="12">
        <v>-13.802932198362212</v>
      </c>
      <c r="J9422" t="s">
        <v>25</v>
      </c>
      <c r="K9422" s="14">
        <v>1289842.4084859991</v>
      </c>
      <c r="L9422" s="14">
        <v>9142024.2381020002</v>
      </c>
      <c r="M9422" s="13">
        <v>0.14108936652237389</v>
      </c>
      <c r="N9422" s="12">
        <v>-1.9474469600182021</v>
      </c>
      <c r="O9422" s="2">
        <f>DATE(LEFT(ALT[[#This Row],[DATEMTH]],4),RIGHT(ALT[[#This Row],[DATEMTH]],2),1)</f>
        <v>45078</v>
      </c>
      <c r="P9422" t="str">
        <f>IF(AND(ALT[[#This Row],[DATE]]&gt;=DATE(2023,6,1),ALT[[#This Row],[DATE]]&lt;=DATE(2024,5,31)),"Y","N")</f>
        <v>Y</v>
      </c>
      <c r="Q9422" t="str">
        <f>LEFT(ALT[[#This Row],[DATEMTH]],4)</f>
        <v>2023</v>
      </c>
    </row>
    <row r="9423" spans="1:17" x14ac:dyDescent="0.25">
      <c r="A9423" t="s">
        <v>91</v>
      </c>
      <c r="B9423" t="s">
        <v>110</v>
      </c>
      <c r="C9423" t="s">
        <v>20</v>
      </c>
      <c r="D9423" t="s">
        <v>22</v>
      </c>
      <c r="E9423" s="14">
        <v>9142024.2381020039</v>
      </c>
      <c r="F9423" s="14">
        <v>32466236.081763029</v>
      </c>
      <c r="G9423" s="13">
        <v>0.28158558987493076</v>
      </c>
      <c r="H9423" s="12">
        <v>-49018602.850000001</v>
      </c>
      <c r="I9423" s="12">
        <v>-13.802932198362212</v>
      </c>
      <c r="J9423" t="s">
        <v>24</v>
      </c>
      <c r="K9423" s="14">
        <v>3718518.6655079983</v>
      </c>
      <c r="L9423" s="14">
        <v>9142024.2381020002</v>
      </c>
      <c r="M9423" s="13">
        <v>0.40675003354399436</v>
      </c>
      <c r="N9423" s="12">
        <v>-5.6143431346893093</v>
      </c>
      <c r="O9423" s="2">
        <f>DATE(LEFT(ALT[[#This Row],[DATEMTH]],4),RIGHT(ALT[[#This Row],[DATEMTH]],2),1)</f>
        <v>45078</v>
      </c>
      <c r="P9423" t="str">
        <f>IF(AND(ALT[[#This Row],[DATE]]&gt;=DATE(2023,6,1),ALT[[#This Row],[DATE]]&lt;=DATE(2024,5,31)),"Y","N")</f>
        <v>Y</v>
      </c>
      <c r="Q9423" t="str">
        <f>LEFT(ALT[[#This Row],[DATEMTH]],4)</f>
        <v>2023</v>
      </c>
    </row>
    <row r="9424" spans="1:17" x14ac:dyDescent="0.25">
      <c r="A9424" t="s">
        <v>91</v>
      </c>
      <c r="B9424" t="s">
        <v>110</v>
      </c>
      <c r="C9424" t="s">
        <v>20</v>
      </c>
      <c r="D9424" t="s">
        <v>22</v>
      </c>
      <c r="E9424" s="14">
        <v>9142024.2381020039</v>
      </c>
      <c r="F9424" s="14">
        <v>32466236.081763029</v>
      </c>
      <c r="G9424" s="13">
        <v>0.28158558987493076</v>
      </c>
      <c r="H9424" s="12">
        <v>-49018602.850000001</v>
      </c>
      <c r="I9424" s="12">
        <v>-13.802932198362212</v>
      </c>
      <c r="J9424" t="s">
        <v>16</v>
      </c>
      <c r="K9424" s="14">
        <v>3597418.3211750044</v>
      </c>
      <c r="L9424" s="14">
        <v>9142024.2381020002</v>
      </c>
      <c r="M9424" s="13">
        <v>0.39350347663504709</v>
      </c>
      <c r="N9424" s="12">
        <v>-5.4315018078133637</v>
      </c>
      <c r="O9424" s="2">
        <f>DATE(LEFT(ALT[[#This Row],[DATEMTH]],4),RIGHT(ALT[[#This Row],[DATEMTH]],2),1)</f>
        <v>45078</v>
      </c>
      <c r="P9424" t="str">
        <f>IF(AND(ALT[[#This Row],[DATE]]&gt;=DATE(2023,6,1),ALT[[#This Row],[DATE]]&lt;=DATE(2024,5,31)),"Y","N")</f>
        <v>Y</v>
      </c>
      <c r="Q9424" t="str">
        <f>LEFT(ALT[[#This Row],[DATEMTH]],4)</f>
        <v>2023</v>
      </c>
    </row>
    <row r="9425" spans="1:17" x14ac:dyDescent="0.25">
      <c r="A9425" t="s">
        <v>91</v>
      </c>
      <c r="B9425" t="s">
        <v>110</v>
      </c>
      <c r="C9425" t="s">
        <v>20</v>
      </c>
      <c r="D9425" t="s">
        <v>22</v>
      </c>
      <c r="E9425" s="14">
        <v>9142024.2381020039</v>
      </c>
      <c r="F9425" s="14">
        <v>32466236.081763029</v>
      </c>
      <c r="G9425" s="13">
        <v>0.28158558987493076</v>
      </c>
      <c r="H9425" s="12">
        <v>-49018602.850000001</v>
      </c>
      <c r="I9425" s="12">
        <v>-13.802932198362212</v>
      </c>
      <c r="J9425" t="s">
        <v>26</v>
      </c>
      <c r="K9425" s="14">
        <v>536244.84293299948</v>
      </c>
      <c r="L9425" s="14">
        <v>9142024.2381020002</v>
      </c>
      <c r="M9425" s="13">
        <v>5.8657123298584767E-2</v>
      </c>
      <c r="N9425" s="12">
        <v>-0.80964029584133801</v>
      </c>
      <c r="O9425" s="2">
        <f>DATE(LEFT(ALT[[#This Row],[DATEMTH]],4),RIGHT(ALT[[#This Row],[DATEMTH]],2),1)</f>
        <v>45078</v>
      </c>
      <c r="P9425" t="str">
        <f>IF(AND(ALT[[#This Row],[DATE]]&gt;=DATE(2023,6,1),ALT[[#This Row],[DATE]]&lt;=DATE(2024,5,31)),"Y","N")</f>
        <v>Y</v>
      </c>
      <c r="Q9425" t="str">
        <f>LEFT(ALT[[#This Row],[DATEMTH]],4)</f>
        <v>2023</v>
      </c>
    </row>
    <row r="9426" spans="1:17" x14ac:dyDescent="0.25">
      <c r="A9426" t="s">
        <v>91</v>
      </c>
      <c r="B9426" t="s">
        <v>110</v>
      </c>
      <c r="C9426" t="s">
        <v>15</v>
      </c>
      <c r="D9426" t="s">
        <v>17</v>
      </c>
      <c r="E9426" s="14">
        <v>5340989.3980609905</v>
      </c>
      <c r="F9426" s="14">
        <v>32466236.081763029</v>
      </c>
      <c r="G9426" s="13">
        <v>0.16450904208945666</v>
      </c>
      <c r="H9426" s="12">
        <v>-78275816.690000013</v>
      </c>
      <c r="I9426" s="12">
        <v>-12.877079622441807</v>
      </c>
      <c r="J9426" t="s">
        <v>25</v>
      </c>
      <c r="K9426" s="14">
        <v>742935.65125400096</v>
      </c>
      <c r="L9426" s="14">
        <v>5340989.3980610017</v>
      </c>
      <c r="M9426" s="13">
        <v>0.13910075378987216</v>
      </c>
      <c r="N9426" s="12">
        <v>-1.7912114820938578</v>
      </c>
      <c r="O9426" s="2">
        <f>DATE(LEFT(ALT[[#This Row],[DATEMTH]],4),RIGHT(ALT[[#This Row],[DATEMTH]],2),1)</f>
        <v>45078</v>
      </c>
      <c r="P9426" t="str">
        <f>IF(AND(ALT[[#This Row],[DATE]]&gt;=DATE(2023,6,1),ALT[[#This Row],[DATE]]&lt;=DATE(2024,5,31)),"Y","N")</f>
        <v>Y</v>
      </c>
      <c r="Q9426" t="str">
        <f>LEFT(ALT[[#This Row],[DATEMTH]],4)</f>
        <v>2023</v>
      </c>
    </row>
    <row r="9427" spans="1:17" x14ac:dyDescent="0.25">
      <c r="A9427" t="s">
        <v>91</v>
      </c>
      <c r="B9427" t="s">
        <v>110</v>
      </c>
      <c r="C9427" t="s">
        <v>15</v>
      </c>
      <c r="D9427" t="s">
        <v>17</v>
      </c>
      <c r="E9427" s="14">
        <v>5340989.3980609905</v>
      </c>
      <c r="F9427" s="14">
        <v>32466236.081763029</v>
      </c>
      <c r="G9427" s="13">
        <v>0.16450904208945666</v>
      </c>
      <c r="H9427" s="12">
        <v>-78275816.690000013</v>
      </c>
      <c r="I9427" s="12">
        <v>-12.877079622441807</v>
      </c>
      <c r="J9427" t="s">
        <v>24</v>
      </c>
      <c r="K9427" s="14">
        <v>2208093.3765020007</v>
      </c>
      <c r="L9427" s="14">
        <v>5340989.3980610017</v>
      </c>
      <c r="M9427" s="13">
        <v>0.41342403287743451</v>
      </c>
      <c r="N9427" s="12">
        <v>-5.3236941891937235</v>
      </c>
      <c r="O9427" s="2">
        <f>DATE(LEFT(ALT[[#This Row],[DATEMTH]],4),RIGHT(ALT[[#This Row],[DATEMTH]],2),1)</f>
        <v>45078</v>
      </c>
      <c r="P9427" t="str">
        <f>IF(AND(ALT[[#This Row],[DATE]]&gt;=DATE(2023,6,1),ALT[[#This Row],[DATE]]&lt;=DATE(2024,5,31)),"Y","N")</f>
        <v>Y</v>
      </c>
      <c r="Q9427" t="str">
        <f>LEFT(ALT[[#This Row],[DATEMTH]],4)</f>
        <v>2023</v>
      </c>
    </row>
    <row r="9428" spans="1:17" x14ac:dyDescent="0.25">
      <c r="A9428" t="s">
        <v>91</v>
      </c>
      <c r="B9428" t="s">
        <v>110</v>
      </c>
      <c r="C9428" t="s">
        <v>15</v>
      </c>
      <c r="D9428" t="s">
        <v>17</v>
      </c>
      <c r="E9428" s="14">
        <v>5340989.3980609905</v>
      </c>
      <c r="F9428" s="14">
        <v>32466236.081763029</v>
      </c>
      <c r="G9428" s="13">
        <v>0.16450904208945666</v>
      </c>
      <c r="H9428" s="12">
        <v>-78275816.690000013</v>
      </c>
      <c r="I9428" s="12">
        <v>-12.877079622441807</v>
      </c>
      <c r="J9428" t="s">
        <v>26</v>
      </c>
      <c r="K9428" s="14">
        <v>753999.89781099965</v>
      </c>
      <c r="L9428" s="14">
        <v>5340989.3980610017</v>
      </c>
      <c r="M9428" s="13">
        <v>0.14117232625189868</v>
      </c>
      <c r="N9428" s="12">
        <v>-1.8178872856310311</v>
      </c>
      <c r="O9428" s="2">
        <f>DATE(LEFT(ALT[[#This Row],[DATEMTH]],4),RIGHT(ALT[[#This Row],[DATEMTH]],2),1)</f>
        <v>45078</v>
      </c>
      <c r="P9428" t="str">
        <f>IF(AND(ALT[[#This Row],[DATE]]&gt;=DATE(2023,6,1),ALT[[#This Row],[DATE]]&lt;=DATE(2024,5,31)),"Y","N")</f>
        <v>Y</v>
      </c>
      <c r="Q9428" t="str">
        <f>LEFT(ALT[[#This Row],[DATEMTH]],4)</f>
        <v>2023</v>
      </c>
    </row>
    <row r="9429" spans="1:17" x14ac:dyDescent="0.25">
      <c r="A9429" t="s">
        <v>91</v>
      </c>
      <c r="B9429" t="s">
        <v>110</v>
      </c>
      <c r="C9429" t="s">
        <v>15</v>
      </c>
      <c r="D9429" t="s">
        <v>17</v>
      </c>
      <c r="E9429" s="14">
        <v>5340989.3980609905</v>
      </c>
      <c r="F9429" s="14">
        <v>32466236.081763029</v>
      </c>
      <c r="G9429" s="13">
        <v>0.16450904208945666</v>
      </c>
      <c r="H9429" s="12">
        <v>-78275816.690000013</v>
      </c>
      <c r="I9429" s="12">
        <v>-12.877079622441807</v>
      </c>
      <c r="J9429" t="s">
        <v>16</v>
      </c>
      <c r="K9429" s="14">
        <v>1635960.4724940008</v>
      </c>
      <c r="L9429" s="14">
        <v>5340989.3980610017</v>
      </c>
      <c r="M9429" s="13">
        <v>0.30630288708079473</v>
      </c>
      <c r="N9429" s="12">
        <v>-3.9442866655231956</v>
      </c>
      <c r="O9429" s="2">
        <f>DATE(LEFT(ALT[[#This Row],[DATEMTH]],4),RIGHT(ALT[[#This Row],[DATEMTH]],2),1)</f>
        <v>45078</v>
      </c>
      <c r="P9429" t="str">
        <f>IF(AND(ALT[[#This Row],[DATE]]&gt;=DATE(2023,6,1),ALT[[#This Row],[DATE]]&lt;=DATE(2024,5,31)),"Y","N")</f>
        <v>Y</v>
      </c>
      <c r="Q9429" t="str">
        <f>LEFT(ALT[[#This Row],[DATEMTH]],4)</f>
        <v>2023</v>
      </c>
    </row>
    <row r="9430" spans="1:17" x14ac:dyDescent="0.25">
      <c r="A9430" t="s">
        <v>91</v>
      </c>
      <c r="B9430" t="s">
        <v>110</v>
      </c>
      <c r="C9430" t="s">
        <v>18</v>
      </c>
      <c r="D9430" t="s">
        <v>17</v>
      </c>
      <c r="E9430" s="14">
        <v>9305000.8751780055</v>
      </c>
      <c r="F9430" s="14">
        <v>32466236.081763029</v>
      </c>
      <c r="G9430" s="13">
        <v>0.28660547073409665</v>
      </c>
      <c r="H9430" s="12">
        <v>-78275816.690000013</v>
      </c>
      <c r="I9430" s="12">
        <v>-22.434277289533313</v>
      </c>
      <c r="J9430" t="s">
        <v>26</v>
      </c>
      <c r="K9430" s="14">
        <v>2406812.7595030018</v>
      </c>
      <c r="L9430" s="14">
        <v>9305000.8751779981</v>
      </c>
      <c r="M9430" s="13">
        <v>0.25865798314145361</v>
      </c>
      <c r="N9430" s="12">
        <v>-5.802804916946803</v>
      </c>
      <c r="O9430" s="2">
        <f>DATE(LEFT(ALT[[#This Row],[DATEMTH]],4),RIGHT(ALT[[#This Row],[DATEMTH]],2),1)</f>
        <v>45078</v>
      </c>
      <c r="P9430" t="str">
        <f>IF(AND(ALT[[#This Row],[DATE]]&gt;=DATE(2023,6,1),ALT[[#This Row],[DATE]]&lt;=DATE(2024,5,31)),"Y","N")</f>
        <v>Y</v>
      </c>
      <c r="Q9430" t="str">
        <f>LEFT(ALT[[#This Row],[DATEMTH]],4)</f>
        <v>2023</v>
      </c>
    </row>
    <row r="9431" spans="1:17" x14ac:dyDescent="0.25">
      <c r="A9431" t="s">
        <v>91</v>
      </c>
      <c r="B9431" t="s">
        <v>110</v>
      </c>
      <c r="C9431" t="s">
        <v>18</v>
      </c>
      <c r="D9431" t="s">
        <v>17</v>
      </c>
      <c r="E9431" s="14">
        <v>9305000.8751780055</v>
      </c>
      <c r="F9431" s="14">
        <v>32466236.081763029</v>
      </c>
      <c r="G9431" s="13">
        <v>0.28660547073409665</v>
      </c>
      <c r="H9431" s="12">
        <v>-78275816.690000013</v>
      </c>
      <c r="I9431" s="12">
        <v>-22.434277289533313</v>
      </c>
      <c r="J9431" t="s">
        <v>24</v>
      </c>
      <c r="K9431" s="14">
        <v>2379661.0218420015</v>
      </c>
      <c r="L9431" s="14">
        <v>9305000.8751779981</v>
      </c>
      <c r="M9431" s="13">
        <v>0.2557400105345482</v>
      </c>
      <c r="N9431" s="12">
        <v>-5.7373423103602246</v>
      </c>
      <c r="O9431" s="2">
        <f>DATE(LEFT(ALT[[#This Row],[DATEMTH]],4),RIGHT(ALT[[#This Row],[DATEMTH]],2),1)</f>
        <v>45078</v>
      </c>
      <c r="P9431" t="str">
        <f>IF(AND(ALT[[#This Row],[DATE]]&gt;=DATE(2023,6,1),ALT[[#This Row],[DATE]]&lt;=DATE(2024,5,31)),"Y","N")</f>
        <v>Y</v>
      </c>
      <c r="Q9431" t="str">
        <f>LEFT(ALT[[#This Row],[DATEMTH]],4)</f>
        <v>2023</v>
      </c>
    </row>
    <row r="9432" spans="1:17" x14ac:dyDescent="0.25">
      <c r="A9432" t="s">
        <v>91</v>
      </c>
      <c r="B9432" t="s">
        <v>110</v>
      </c>
      <c r="C9432" t="s">
        <v>18</v>
      </c>
      <c r="D9432" t="s">
        <v>17</v>
      </c>
      <c r="E9432" s="14">
        <v>9305000.8751780055</v>
      </c>
      <c r="F9432" s="14">
        <v>32466236.081763029</v>
      </c>
      <c r="G9432" s="13">
        <v>0.28660547073409665</v>
      </c>
      <c r="H9432" s="12">
        <v>-78275816.690000013</v>
      </c>
      <c r="I9432" s="12">
        <v>-22.434277289533313</v>
      </c>
      <c r="J9432" t="s">
        <v>16</v>
      </c>
      <c r="K9432" s="14">
        <v>3398995.7058859942</v>
      </c>
      <c r="L9432" s="14">
        <v>9305000.8751779981</v>
      </c>
      <c r="M9432" s="13">
        <v>0.36528698400804543</v>
      </c>
      <c r="N9432" s="12">
        <v>-8.194949489493812</v>
      </c>
      <c r="O9432" s="2">
        <f>DATE(LEFT(ALT[[#This Row],[DATEMTH]],4),RIGHT(ALT[[#This Row],[DATEMTH]],2),1)</f>
        <v>45078</v>
      </c>
      <c r="P9432" t="str">
        <f>IF(AND(ALT[[#This Row],[DATE]]&gt;=DATE(2023,6,1),ALT[[#This Row],[DATE]]&lt;=DATE(2024,5,31)),"Y","N")</f>
        <v>Y</v>
      </c>
      <c r="Q9432" t="str">
        <f>LEFT(ALT[[#This Row],[DATEMTH]],4)</f>
        <v>2023</v>
      </c>
    </row>
    <row r="9433" spans="1:17" x14ac:dyDescent="0.25">
      <c r="A9433" t="s">
        <v>91</v>
      </c>
      <c r="B9433" t="s">
        <v>110</v>
      </c>
      <c r="C9433" t="s">
        <v>18</v>
      </c>
      <c r="D9433" t="s">
        <v>17</v>
      </c>
      <c r="E9433" s="14">
        <v>9305000.8751780055</v>
      </c>
      <c r="F9433" s="14">
        <v>32466236.081763029</v>
      </c>
      <c r="G9433" s="13">
        <v>0.28660547073409665</v>
      </c>
      <c r="H9433" s="12">
        <v>-78275816.690000013</v>
      </c>
      <c r="I9433" s="12">
        <v>-22.434277289533313</v>
      </c>
      <c r="J9433" t="s">
        <v>25</v>
      </c>
      <c r="K9433" s="14">
        <v>1119531.3879470003</v>
      </c>
      <c r="L9433" s="14">
        <v>9305000.8751779981</v>
      </c>
      <c r="M9433" s="13">
        <v>0.12031502231595272</v>
      </c>
      <c r="N9433" s="12">
        <v>-2.6991805727324718</v>
      </c>
      <c r="O9433" s="2">
        <f>DATE(LEFT(ALT[[#This Row],[DATEMTH]],4),RIGHT(ALT[[#This Row],[DATEMTH]],2),1)</f>
        <v>45078</v>
      </c>
      <c r="P9433" t="str">
        <f>IF(AND(ALT[[#This Row],[DATE]]&gt;=DATE(2023,6,1),ALT[[#This Row],[DATE]]&lt;=DATE(2024,5,31)),"Y","N")</f>
        <v>Y</v>
      </c>
      <c r="Q9433" t="str">
        <f>LEFT(ALT[[#This Row],[DATEMTH]],4)</f>
        <v>2023</v>
      </c>
    </row>
    <row r="9434" spans="1:17" x14ac:dyDescent="0.25">
      <c r="A9434" t="s">
        <v>91</v>
      </c>
      <c r="B9434" t="s">
        <v>110</v>
      </c>
      <c r="C9434" t="s">
        <v>19</v>
      </c>
      <c r="D9434" t="s">
        <v>17</v>
      </c>
      <c r="E9434" s="14">
        <v>8678221.5704219993</v>
      </c>
      <c r="F9434" s="14">
        <v>32466236.081763029</v>
      </c>
      <c r="G9434" s="13">
        <v>0.26729989730151504</v>
      </c>
      <c r="H9434" s="12">
        <v>-78275816.690000013</v>
      </c>
      <c r="I9434" s="12">
        <v>-20.923117762429218</v>
      </c>
      <c r="J9434" t="s">
        <v>25</v>
      </c>
      <c r="K9434" s="14">
        <v>5778955.8898760024</v>
      </c>
      <c r="L9434" s="14">
        <v>8678221.5704220012</v>
      </c>
      <c r="M9434" s="13">
        <v>0.6659147664047238</v>
      </c>
      <c r="N9434" s="12">
        <v>-13.93301307722658</v>
      </c>
      <c r="O9434" s="2">
        <f>DATE(LEFT(ALT[[#This Row],[DATEMTH]],4),RIGHT(ALT[[#This Row],[DATEMTH]],2),1)</f>
        <v>45078</v>
      </c>
      <c r="P9434" t="str">
        <f>IF(AND(ALT[[#This Row],[DATE]]&gt;=DATE(2023,6,1),ALT[[#This Row],[DATE]]&lt;=DATE(2024,5,31)),"Y","N")</f>
        <v>Y</v>
      </c>
      <c r="Q9434" t="str">
        <f>LEFT(ALT[[#This Row],[DATEMTH]],4)</f>
        <v>2023</v>
      </c>
    </row>
    <row r="9435" spans="1:17" x14ac:dyDescent="0.25">
      <c r="A9435" t="s">
        <v>91</v>
      </c>
      <c r="B9435" t="s">
        <v>110</v>
      </c>
      <c r="C9435" t="s">
        <v>19</v>
      </c>
      <c r="D9435" t="s">
        <v>17</v>
      </c>
      <c r="E9435" s="14">
        <v>8678221.5704219993</v>
      </c>
      <c r="F9435" s="14">
        <v>32466236.081763029</v>
      </c>
      <c r="G9435" s="13">
        <v>0.26729989730151504</v>
      </c>
      <c r="H9435" s="12">
        <v>-78275816.690000013</v>
      </c>
      <c r="I9435" s="12">
        <v>-20.923117762429218</v>
      </c>
      <c r="J9435" t="s">
        <v>24</v>
      </c>
      <c r="K9435" s="14">
        <v>2512674.4702889984</v>
      </c>
      <c r="L9435" s="14">
        <v>8678221.5704220012</v>
      </c>
      <c r="M9435" s="13">
        <v>0.28953794851850195</v>
      </c>
      <c r="N9435" s="12">
        <v>-6.0580365935447844</v>
      </c>
      <c r="O9435" s="2">
        <f>DATE(LEFT(ALT[[#This Row],[DATEMTH]],4),RIGHT(ALT[[#This Row],[DATEMTH]],2),1)</f>
        <v>45078</v>
      </c>
      <c r="P9435" t="str">
        <f>IF(AND(ALT[[#This Row],[DATE]]&gt;=DATE(2023,6,1),ALT[[#This Row],[DATE]]&lt;=DATE(2024,5,31)),"Y","N")</f>
        <v>Y</v>
      </c>
      <c r="Q9435" t="str">
        <f>LEFT(ALT[[#This Row],[DATEMTH]],4)</f>
        <v>2023</v>
      </c>
    </row>
    <row r="9436" spans="1:17" x14ac:dyDescent="0.25">
      <c r="A9436" t="s">
        <v>91</v>
      </c>
      <c r="B9436" t="s">
        <v>110</v>
      </c>
      <c r="C9436" t="s">
        <v>19</v>
      </c>
      <c r="D9436" t="s">
        <v>17</v>
      </c>
      <c r="E9436" s="14">
        <v>8678221.5704219993</v>
      </c>
      <c r="F9436" s="14">
        <v>32466236.081763029</v>
      </c>
      <c r="G9436" s="13">
        <v>0.26729989730151504</v>
      </c>
      <c r="H9436" s="12">
        <v>-78275816.690000013</v>
      </c>
      <c r="I9436" s="12">
        <v>-20.923117762429218</v>
      </c>
      <c r="J9436" t="s">
        <v>16</v>
      </c>
      <c r="K9436" s="14">
        <v>36.563433000000003</v>
      </c>
      <c r="L9436" s="14">
        <v>8678221.5704220012</v>
      </c>
      <c r="M9436" s="13">
        <v>4.2132403169583982E-6</v>
      </c>
      <c r="N9436" s="12">
        <v>-8.8154123313135172E-5</v>
      </c>
      <c r="O9436" s="2">
        <f>DATE(LEFT(ALT[[#This Row],[DATEMTH]],4),RIGHT(ALT[[#This Row],[DATEMTH]],2),1)</f>
        <v>45078</v>
      </c>
      <c r="P9436" t="str">
        <f>IF(AND(ALT[[#This Row],[DATE]]&gt;=DATE(2023,6,1),ALT[[#This Row],[DATE]]&lt;=DATE(2024,5,31)),"Y","N")</f>
        <v>Y</v>
      </c>
      <c r="Q9436" t="str">
        <f>LEFT(ALT[[#This Row],[DATEMTH]],4)</f>
        <v>2023</v>
      </c>
    </row>
    <row r="9437" spans="1:17" x14ac:dyDescent="0.25">
      <c r="A9437" t="s">
        <v>91</v>
      </c>
      <c r="B9437" t="s">
        <v>110</v>
      </c>
      <c r="C9437" t="s">
        <v>19</v>
      </c>
      <c r="D9437" t="s">
        <v>17</v>
      </c>
      <c r="E9437" s="14">
        <v>8678221.5704219993</v>
      </c>
      <c r="F9437" s="14">
        <v>32466236.081763029</v>
      </c>
      <c r="G9437" s="13">
        <v>0.26729989730151504</v>
      </c>
      <c r="H9437" s="12">
        <v>-78275816.690000013</v>
      </c>
      <c r="I9437" s="12">
        <v>-20.923117762429218</v>
      </c>
      <c r="J9437" t="s">
        <v>26</v>
      </c>
      <c r="K9437" s="14">
        <v>386554.64682399959</v>
      </c>
      <c r="L9437" s="14">
        <v>8678221.5704220012</v>
      </c>
      <c r="M9437" s="13">
        <v>4.4543071836457199E-2</v>
      </c>
      <c r="N9437" s="12">
        <v>-0.93197993753453823</v>
      </c>
      <c r="O9437" s="2">
        <f>DATE(LEFT(ALT[[#This Row],[DATEMTH]],4),RIGHT(ALT[[#This Row],[DATEMTH]],2),1)</f>
        <v>45078</v>
      </c>
      <c r="P9437" t="str">
        <f>IF(AND(ALT[[#This Row],[DATE]]&gt;=DATE(2023,6,1),ALT[[#This Row],[DATE]]&lt;=DATE(2024,5,31)),"Y","N")</f>
        <v>Y</v>
      </c>
      <c r="Q9437" t="str">
        <f>LEFT(ALT[[#This Row],[DATEMTH]],4)</f>
        <v>2023</v>
      </c>
    </row>
    <row r="9438" spans="1:17" x14ac:dyDescent="0.25">
      <c r="A9438" t="s">
        <v>91</v>
      </c>
      <c r="B9438" t="s">
        <v>110</v>
      </c>
      <c r="C9438" t="s">
        <v>20</v>
      </c>
      <c r="D9438" t="s">
        <v>17</v>
      </c>
      <c r="E9438" s="14">
        <v>9142024.2381020039</v>
      </c>
      <c r="F9438" s="14">
        <v>32466236.081763029</v>
      </c>
      <c r="G9438" s="13">
        <v>0.28158558987493076</v>
      </c>
      <c r="H9438" s="12">
        <v>-78275816.690000013</v>
      </c>
      <c r="I9438" s="12">
        <v>-22.041342015595603</v>
      </c>
      <c r="J9438" t="s">
        <v>25</v>
      </c>
      <c r="K9438" s="14">
        <v>1289842.4084859991</v>
      </c>
      <c r="L9438" s="14">
        <v>9142024.2381020002</v>
      </c>
      <c r="M9438" s="13">
        <v>0.14108936652237389</v>
      </c>
      <c r="N9438" s="12">
        <v>-3.1097989822833672</v>
      </c>
      <c r="O9438" s="2">
        <f>DATE(LEFT(ALT[[#This Row],[DATEMTH]],4),RIGHT(ALT[[#This Row],[DATEMTH]],2),1)</f>
        <v>45078</v>
      </c>
      <c r="P9438" t="str">
        <f>IF(AND(ALT[[#This Row],[DATE]]&gt;=DATE(2023,6,1),ALT[[#This Row],[DATE]]&lt;=DATE(2024,5,31)),"Y","N")</f>
        <v>Y</v>
      </c>
      <c r="Q9438" t="str">
        <f>LEFT(ALT[[#This Row],[DATEMTH]],4)</f>
        <v>2023</v>
      </c>
    </row>
    <row r="9439" spans="1:17" x14ac:dyDescent="0.25">
      <c r="A9439" t="s">
        <v>91</v>
      </c>
      <c r="B9439" t="s">
        <v>110</v>
      </c>
      <c r="C9439" t="s">
        <v>20</v>
      </c>
      <c r="D9439" t="s">
        <v>17</v>
      </c>
      <c r="E9439" s="14">
        <v>9142024.2381020039</v>
      </c>
      <c r="F9439" s="14">
        <v>32466236.081763029</v>
      </c>
      <c r="G9439" s="13">
        <v>0.28158558987493076</v>
      </c>
      <c r="H9439" s="12">
        <v>-78275816.690000013</v>
      </c>
      <c r="I9439" s="12">
        <v>-22.041342015595603</v>
      </c>
      <c r="J9439" t="s">
        <v>24</v>
      </c>
      <c r="K9439" s="14">
        <v>3718518.6655079983</v>
      </c>
      <c r="L9439" s="14">
        <v>9142024.2381020002</v>
      </c>
      <c r="M9439" s="13">
        <v>0.40675003354399436</v>
      </c>
      <c r="N9439" s="12">
        <v>-8.9653166041981631</v>
      </c>
      <c r="O9439" s="2">
        <f>DATE(LEFT(ALT[[#This Row],[DATEMTH]],4),RIGHT(ALT[[#This Row],[DATEMTH]],2),1)</f>
        <v>45078</v>
      </c>
      <c r="P9439" t="str">
        <f>IF(AND(ALT[[#This Row],[DATE]]&gt;=DATE(2023,6,1),ALT[[#This Row],[DATE]]&lt;=DATE(2024,5,31)),"Y","N")</f>
        <v>Y</v>
      </c>
      <c r="Q9439" t="str">
        <f>LEFT(ALT[[#This Row],[DATEMTH]],4)</f>
        <v>2023</v>
      </c>
    </row>
    <row r="9440" spans="1:17" x14ac:dyDescent="0.25">
      <c r="A9440" t="s">
        <v>91</v>
      </c>
      <c r="B9440" t="s">
        <v>110</v>
      </c>
      <c r="C9440" t="s">
        <v>20</v>
      </c>
      <c r="D9440" t="s">
        <v>17</v>
      </c>
      <c r="E9440" s="14">
        <v>9142024.2381020039</v>
      </c>
      <c r="F9440" s="14">
        <v>32466236.081763029</v>
      </c>
      <c r="G9440" s="13">
        <v>0.28158558987493076</v>
      </c>
      <c r="H9440" s="12">
        <v>-78275816.690000013</v>
      </c>
      <c r="I9440" s="12">
        <v>-22.041342015595603</v>
      </c>
      <c r="J9440" t="s">
        <v>16</v>
      </c>
      <c r="K9440" s="14">
        <v>3597418.3211750044</v>
      </c>
      <c r="L9440" s="14">
        <v>9142024.2381020002</v>
      </c>
      <c r="M9440" s="13">
        <v>0.39350347663504709</v>
      </c>
      <c r="N9440" s="12">
        <v>-8.6733447128390058</v>
      </c>
      <c r="O9440" s="2">
        <f>DATE(LEFT(ALT[[#This Row],[DATEMTH]],4),RIGHT(ALT[[#This Row],[DATEMTH]],2),1)</f>
        <v>45078</v>
      </c>
      <c r="P9440" t="str">
        <f>IF(AND(ALT[[#This Row],[DATE]]&gt;=DATE(2023,6,1),ALT[[#This Row],[DATE]]&lt;=DATE(2024,5,31)),"Y","N")</f>
        <v>Y</v>
      </c>
      <c r="Q9440" t="str">
        <f>LEFT(ALT[[#This Row],[DATEMTH]],4)</f>
        <v>2023</v>
      </c>
    </row>
    <row r="9441" spans="1:17" x14ac:dyDescent="0.25">
      <c r="A9441" t="s">
        <v>91</v>
      </c>
      <c r="B9441" t="s">
        <v>110</v>
      </c>
      <c r="C9441" t="s">
        <v>20</v>
      </c>
      <c r="D9441" t="s">
        <v>17</v>
      </c>
      <c r="E9441" s="14">
        <v>9142024.2381020039</v>
      </c>
      <c r="F9441" s="14">
        <v>32466236.081763029</v>
      </c>
      <c r="G9441" s="13">
        <v>0.28158558987493076</v>
      </c>
      <c r="H9441" s="12">
        <v>-78275816.690000013</v>
      </c>
      <c r="I9441" s="12">
        <v>-22.041342015595603</v>
      </c>
      <c r="J9441" t="s">
        <v>26</v>
      </c>
      <c r="K9441" s="14">
        <v>536244.84293299948</v>
      </c>
      <c r="L9441" s="14">
        <v>9142024.2381020002</v>
      </c>
      <c r="M9441" s="13">
        <v>5.8657123298584767E-2</v>
      </c>
      <c r="N9441" s="12">
        <v>-1.2928817162750681</v>
      </c>
      <c r="O9441" s="2">
        <f>DATE(LEFT(ALT[[#This Row],[DATEMTH]],4),RIGHT(ALT[[#This Row],[DATEMTH]],2),1)</f>
        <v>45078</v>
      </c>
      <c r="P9441" t="str">
        <f>IF(AND(ALT[[#This Row],[DATE]]&gt;=DATE(2023,6,1),ALT[[#This Row],[DATE]]&lt;=DATE(2024,5,31)),"Y","N")</f>
        <v>Y</v>
      </c>
      <c r="Q9441" t="str">
        <f>LEFT(ALT[[#This Row],[DATEMTH]],4)</f>
        <v>2023</v>
      </c>
    </row>
    <row r="9442" spans="1:17" x14ac:dyDescent="0.25">
      <c r="A9442" t="s">
        <v>91</v>
      </c>
      <c r="B9442" t="s">
        <v>110</v>
      </c>
      <c r="C9442" t="s">
        <v>15</v>
      </c>
      <c r="D9442" t="s">
        <v>23</v>
      </c>
      <c r="E9442" s="14">
        <v>5340989.3980609905</v>
      </c>
      <c r="F9442" s="14">
        <v>32466236.081763029</v>
      </c>
      <c r="G9442" s="13">
        <v>0.16450904208945666</v>
      </c>
      <c r="H9442" s="12">
        <v>-35157414.340000004</v>
      </c>
      <c r="I9442" s="12">
        <v>-5.7837125554155282</v>
      </c>
      <c r="J9442" t="s">
        <v>25</v>
      </c>
      <c r="K9442" s="14">
        <v>742935.65125400096</v>
      </c>
      <c r="L9442" s="14">
        <v>5340989.3980610017</v>
      </c>
      <c r="M9442" s="13">
        <v>0.13910075378987216</v>
      </c>
      <c r="N9442" s="12">
        <v>-0.80451877616224776</v>
      </c>
      <c r="O9442" s="2">
        <f>DATE(LEFT(ALT[[#This Row],[DATEMTH]],4),RIGHT(ALT[[#This Row],[DATEMTH]],2),1)</f>
        <v>45078</v>
      </c>
      <c r="P9442" t="str">
        <f>IF(AND(ALT[[#This Row],[DATE]]&gt;=DATE(2023,6,1),ALT[[#This Row],[DATE]]&lt;=DATE(2024,5,31)),"Y","N")</f>
        <v>Y</v>
      </c>
      <c r="Q9442" t="str">
        <f>LEFT(ALT[[#This Row],[DATEMTH]],4)</f>
        <v>2023</v>
      </c>
    </row>
    <row r="9443" spans="1:17" x14ac:dyDescent="0.25">
      <c r="A9443" t="s">
        <v>91</v>
      </c>
      <c r="B9443" t="s">
        <v>110</v>
      </c>
      <c r="C9443" t="s">
        <v>15</v>
      </c>
      <c r="D9443" t="s">
        <v>23</v>
      </c>
      <c r="E9443" s="14">
        <v>5340989.3980609905</v>
      </c>
      <c r="F9443" s="14">
        <v>32466236.081763029</v>
      </c>
      <c r="G9443" s="13">
        <v>0.16450904208945666</v>
      </c>
      <c r="H9443" s="12">
        <v>-35157414.340000004</v>
      </c>
      <c r="I9443" s="12">
        <v>-5.7837125554155282</v>
      </c>
      <c r="J9443" t="s">
        <v>24</v>
      </c>
      <c r="K9443" s="14">
        <v>2208093.3765020007</v>
      </c>
      <c r="L9443" s="14">
        <v>5340989.3980610017</v>
      </c>
      <c r="M9443" s="13">
        <v>0.41342403287743451</v>
      </c>
      <c r="N9443" s="12">
        <v>-2.39112576966374</v>
      </c>
      <c r="O9443" s="2">
        <f>DATE(LEFT(ALT[[#This Row],[DATEMTH]],4),RIGHT(ALT[[#This Row],[DATEMTH]],2),1)</f>
        <v>45078</v>
      </c>
      <c r="P9443" t="str">
        <f>IF(AND(ALT[[#This Row],[DATE]]&gt;=DATE(2023,6,1),ALT[[#This Row],[DATE]]&lt;=DATE(2024,5,31)),"Y","N")</f>
        <v>Y</v>
      </c>
      <c r="Q9443" t="str">
        <f>LEFT(ALT[[#This Row],[DATEMTH]],4)</f>
        <v>2023</v>
      </c>
    </row>
    <row r="9444" spans="1:17" x14ac:dyDescent="0.25">
      <c r="A9444" t="s">
        <v>91</v>
      </c>
      <c r="B9444" t="s">
        <v>110</v>
      </c>
      <c r="C9444" t="s">
        <v>15</v>
      </c>
      <c r="D9444" t="s">
        <v>23</v>
      </c>
      <c r="E9444" s="14">
        <v>5340989.3980609905</v>
      </c>
      <c r="F9444" s="14">
        <v>32466236.081763029</v>
      </c>
      <c r="G9444" s="13">
        <v>0.16450904208945666</v>
      </c>
      <c r="H9444" s="12">
        <v>-35157414.340000004</v>
      </c>
      <c r="I9444" s="12">
        <v>-5.7837125554155282</v>
      </c>
      <c r="J9444" t="s">
        <v>26</v>
      </c>
      <c r="K9444" s="14">
        <v>753999.89781099965</v>
      </c>
      <c r="L9444" s="14">
        <v>5340989.3980610017</v>
      </c>
      <c r="M9444" s="13">
        <v>0.14117232625189868</v>
      </c>
      <c r="N9444" s="12">
        <v>-0.81650015582032354</v>
      </c>
      <c r="O9444" s="2">
        <f>DATE(LEFT(ALT[[#This Row],[DATEMTH]],4),RIGHT(ALT[[#This Row],[DATEMTH]],2),1)</f>
        <v>45078</v>
      </c>
      <c r="P9444" t="str">
        <f>IF(AND(ALT[[#This Row],[DATE]]&gt;=DATE(2023,6,1),ALT[[#This Row],[DATE]]&lt;=DATE(2024,5,31)),"Y","N")</f>
        <v>Y</v>
      </c>
      <c r="Q9444" t="str">
        <f>LEFT(ALT[[#This Row],[DATEMTH]],4)</f>
        <v>2023</v>
      </c>
    </row>
    <row r="9445" spans="1:17" x14ac:dyDescent="0.25">
      <c r="A9445" t="s">
        <v>91</v>
      </c>
      <c r="B9445" t="s">
        <v>110</v>
      </c>
      <c r="C9445" t="s">
        <v>15</v>
      </c>
      <c r="D9445" t="s">
        <v>23</v>
      </c>
      <c r="E9445" s="14">
        <v>5340989.3980609905</v>
      </c>
      <c r="F9445" s="14">
        <v>32466236.081763029</v>
      </c>
      <c r="G9445" s="13">
        <v>0.16450904208945666</v>
      </c>
      <c r="H9445" s="12">
        <v>-35157414.340000004</v>
      </c>
      <c r="I9445" s="12">
        <v>-5.7837125554155282</v>
      </c>
      <c r="J9445" t="s">
        <v>16</v>
      </c>
      <c r="K9445" s="14">
        <v>1635960.4724940008</v>
      </c>
      <c r="L9445" s="14">
        <v>5340989.3980610017</v>
      </c>
      <c r="M9445" s="13">
        <v>0.30630288708079473</v>
      </c>
      <c r="N9445" s="12">
        <v>-1.7715678537692172</v>
      </c>
      <c r="O9445" s="2">
        <f>DATE(LEFT(ALT[[#This Row],[DATEMTH]],4),RIGHT(ALT[[#This Row],[DATEMTH]],2),1)</f>
        <v>45078</v>
      </c>
      <c r="P9445" t="str">
        <f>IF(AND(ALT[[#This Row],[DATE]]&gt;=DATE(2023,6,1),ALT[[#This Row],[DATE]]&lt;=DATE(2024,5,31)),"Y","N")</f>
        <v>Y</v>
      </c>
      <c r="Q9445" t="str">
        <f>LEFT(ALT[[#This Row],[DATEMTH]],4)</f>
        <v>2023</v>
      </c>
    </row>
    <row r="9446" spans="1:17" x14ac:dyDescent="0.25">
      <c r="A9446" t="s">
        <v>91</v>
      </c>
      <c r="B9446" t="s">
        <v>110</v>
      </c>
      <c r="C9446" t="s">
        <v>18</v>
      </c>
      <c r="D9446" t="s">
        <v>23</v>
      </c>
      <c r="E9446" s="14">
        <v>9305000.8751780055</v>
      </c>
      <c r="F9446" s="14">
        <v>32466236.081763029</v>
      </c>
      <c r="G9446" s="13">
        <v>0.28660547073409665</v>
      </c>
      <c r="H9446" s="12">
        <v>-35157414.340000004</v>
      </c>
      <c r="I9446" s="12">
        <v>-10.076307286709381</v>
      </c>
      <c r="J9446" t="s">
        <v>26</v>
      </c>
      <c r="K9446" s="14">
        <v>2406812.7595030018</v>
      </c>
      <c r="L9446" s="14">
        <v>9305000.8751779981</v>
      </c>
      <c r="M9446" s="13">
        <v>0.25865798314145361</v>
      </c>
      <c r="N9446" s="12">
        <v>-2.6063173202937815</v>
      </c>
      <c r="O9446" s="2">
        <f>DATE(LEFT(ALT[[#This Row],[DATEMTH]],4),RIGHT(ALT[[#This Row],[DATEMTH]],2),1)</f>
        <v>45078</v>
      </c>
      <c r="P9446" t="str">
        <f>IF(AND(ALT[[#This Row],[DATE]]&gt;=DATE(2023,6,1),ALT[[#This Row],[DATE]]&lt;=DATE(2024,5,31)),"Y","N")</f>
        <v>Y</v>
      </c>
      <c r="Q9446" t="str">
        <f>LEFT(ALT[[#This Row],[DATEMTH]],4)</f>
        <v>2023</v>
      </c>
    </row>
    <row r="9447" spans="1:17" x14ac:dyDescent="0.25">
      <c r="A9447" t="s">
        <v>91</v>
      </c>
      <c r="B9447" t="s">
        <v>110</v>
      </c>
      <c r="C9447" t="s">
        <v>18</v>
      </c>
      <c r="D9447" t="s">
        <v>23</v>
      </c>
      <c r="E9447" s="14">
        <v>9305000.8751780055</v>
      </c>
      <c r="F9447" s="14">
        <v>32466236.081763029</v>
      </c>
      <c r="G9447" s="13">
        <v>0.28660547073409665</v>
      </c>
      <c r="H9447" s="12">
        <v>-35157414.340000004</v>
      </c>
      <c r="I9447" s="12">
        <v>-10.076307286709381</v>
      </c>
      <c r="J9447" t="s">
        <v>24</v>
      </c>
      <c r="K9447" s="14">
        <v>2379661.0218420015</v>
      </c>
      <c r="L9447" s="14">
        <v>9305000.8751779981</v>
      </c>
      <c r="M9447" s="13">
        <v>0.2557400105345482</v>
      </c>
      <c r="N9447" s="12">
        <v>-2.5769149316524018</v>
      </c>
      <c r="O9447" s="2">
        <f>DATE(LEFT(ALT[[#This Row],[DATEMTH]],4),RIGHT(ALT[[#This Row],[DATEMTH]],2),1)</f>
        <v>45078</v>
      </c>
      <c r="P9447" t="str">
        <f>IF(AND(ALT[[#This Row],[DATE]]&gt;=DATE(2023,6,1),ALT[[#This Row],[DATE]]&lt;=DATE(2024,5,31)),"Y","N")</f>
        <v>Y</v>
      </c>
      <c r="Q9447" t="str">
        <f>LEFT(ALT[[#This Row],[DATEMTH]],4)</f>
        <v>2023</v>
      </c>
    </row>
    <row r="9448" spans="1:17" x14ac:dyDescent="0.25">
      <c r="A9448" t="s">
        <v>91</v>
      </c>
      <c r="B9448" t="s">
        <v>110</v>
      </c>
      <c r="C9448" t="s">
        <v>18</v>
      </c>
      <c r="D9448" t="s">
        <v>23</v>
      </c>
      <c r="E9448" s="14">
        <v>9305000.8751780055</v>
      </c>
      <c r="F9448" s="14">
        <v>32466236.081763029</v>
      </c>
      <c r="G9448" s="13">
        <v>0.28660547073409665</v>
      </c>
      <c r="H9448" s="12">
        <v>-35157414.340000004</v>
      </c>
      <c r="I9448" s="12">
        <v>-10.076307286709381</v>
      </c>
      <c r="J9448" t="s">
        <v>16</v>
      </c>
      <c r="K9448" s="14">
        <v>3398995.7058859942</v>
      </c>
      <c r="L9448" s="14">
        <v>9305000.8751779981</v>
      </c>
      <c r="M9448" s="13">
        <v>0.36528698400804543</v>
      </c>
      <c r="N9448" s="12">
        <v>-3.6807438987003613</v>
      </c>
      <c r="O9448" s="2">
        <f>DATE(LEFT(ALT[[#This Row],[DATEMTH]],4),RIGHT(ALT[[#This Row],[DATEMTH]],2),1)</f>
        <v>45078</v>
      </c>
      <c r="P9448" t="str">
        <f>IF(AND(ALT[[#This Row],[DATE]]&gt;=DATE(2023,6,1),ALT[[#This Row],[DATE]]&lt;=DATE(2024,5,31)),"Y","N")</f>
        <v>Y</v>
      </c>
      <c r="Q9448" t="str">
        <f>LEFT(ALT[[#This Row],[DATEMTH]],4)</f>
        <v>2023</v>
      </c>
    </row>
    <row r="9449" spans="1:17" x14ac:dyDescent="0.25">
      <c r="A9449" t="s">
        <v>91</v>
      </c>
      <c r="B9449" t="s">
        <v>110</v>
      </c>
      <c r="C9449" t="s">
        <v>18</v>
      </c>
      <c r="D9449" t="s">
        <v>23</v>
      </c>
      <c r="E9449" s="14">
        <v>9305000.8751780055</v>
      </c>
      <c r="F9449" s="14">
        <v>32466236.081763029</v>
      </c>
      <c r="G9449" s="13">
        <v>0.28660547073409665</v>
      </c>
      <c r="H9449" s="12">
        <v>-35157414.340000004</v>
      </c>
      <c r="I9449" s="12">
        <v>-10.076307286709381</v>
      </c>
      <c r="J9449" t="s">
        <v>25</v>
      </c>
      <c r="K9449" s="14">
        <v>1119531.3879470003</v>
      </c>
      <c r="L9449" s="14">
        <v>9305000.8751779981</v>
      </c>
      <c r="M9449" s="13">
        <v>0.12031502231595272</v>
      </c>
      <c r="N9449" s="12">
        <v>-1.2123311360628362</v>
      </c>
      <c r="O9449" s="2">
        <f>DATE(LEFT(ALT[[#This Row],[DATEMTH]],4),RIGHT(ALT[[#This Row],[DATEMTH]],2),1)</f>
        <v>45078</v>
      </c>
      <c r="P9449" t="str">
        <f>IF(AND(ALT[[#This Row],[DATE]]&gt;=DATE(2023,6,1),ALT[[#This Row],[DATE]]&lt;=DATE(2024,5,31)),"Y","N")</f>
        <v>Y</v>
      </c>
      <c r="Q9449" t="str">
        <f>LEFT(ALT[[#This Row],[DATEMTH]],4)</f>
        <v>2023</v>
      </c>
    </row>
    <row r="9450" spans="1:17" x14ac:dyDescent="0.25">
      <c r="A9450" t="s">
        <v>91</v>
      </c>
      <c r="B9450" t="s">
        <v>110</v>
      </c>
      <c r="C9450" t="s">
        <v>19</v>
      </c>
      <c r="D9450" t="s">
        <v>23</v>
      </c>
      <c r="E9450" s="14">
        <v>8678221.5704219993</v>
      </c>
      <c r="F9450" s="14">
        <v>32466236.081763029</v>
      </c>
      <c r="G9450" s="13">
        <v>0.26729989730151504</v>
      </c>
      <c r="H9450" s="12">
        <v>-35157414.340000004</v>
      </c>
      <c r="I9450" s="12">
        <v>-9.3975732424688143</v>
      </c>
      <c r="J9450" t="s">
        <v>25</v>
      </c>
      <c r="K9450" s="14">
        <v>5778955.8898760024</v>
      </c>
      <c r="L9450" s="14">
        <v>8678221.5704220012</v>
      </c>
      <c r="M9450" s="13">
        <v>0.6659147664047238</v>
      </c>
      <c r="N9450" s="12">
        <v>-6.257982790529903</v>
      </c>
      <c r="O9450" s="2">
        <f>DATE(LEFT(ALT[[#This Row],[DATEMTH]],4),RIGHT(ALT[[#This Row],[DATEMTH]],2),1)</f>
        <v>45078</v>
      </c>
      <c r="P9450" t="str">
        <f>IF(AND(ALT[[#This Row],[DATE]]&gt;=DATE(2023,6,1),ALT[[#This Row],[DATE]]&lt;=DATE(2024,5,31)),"Y","N")</f>
        <v>Y</v>
      </c>
      <c r="Q9450" t="str">
        <f>LEFT(ALT[[#This Row],[DATEMTH]],4)</f>
        <v>2023</v>
      </c>
    </row>
    <row r="9451" spans="1:17" x14ac:dyDescent="0.25">
      <c r="A9451" t="s">
        <v>91</v>
      </c>
      <c r="B9451" t="s">
        <v>110</v>
      </c>
      <c r="C9451" t="s">
        <v>19</v>
      </c>
      <c r="D9451" t="s">
        <v>23</v>
      </c>
      <c r="E9451" s="14">
        <v>8678221.5704219993</v>
      </c>
      <c r="F9451" s="14">
        <v>32466236.081763029</v>
      </c>
      <c r="G9451" s="13">
        <v>0.26729989730151504</v>
      </c>
      <c r="H9451" s="12">
        <v>-35157414.340000004</v>
      </c>
      <c r="I9451" s="12">
        <v>-9.3975732424688143</v>
      </c>
      <c r="J9451" t="s">
        <v>24</v>
      </c>
      <c r="K9451" s="14">
        <v>2512674.4702889984</v>
      </c>
      <c r="L9451" s="14">
        <v>8678221.5704220012</v>
      </c>
      <c r="M9451" s="13">
        <v>0.28953794851850195</v>
      </c>
      <c r="N9451" s="12">
        <v>-2.7209540776767871</v>
      </c>
      <c r="O9451" s="2">
        <f>DATE(LEFT(ALT[[#This Row],[DATEMTH]],4),RIGHT(ALT[[#This Row],[DATEMTH]],2),1)</f>
        <v>45078</v>
      </c>
      <c r="P9451" t="str">
        <f>IF(AND(ALT[[#This Row],[DATE]]&gt;=DATE(2023,6,1),ALT[[#This Row],[DATE]]&lt;=DATE(2024,5,31)),"Y","N")</f>
        <v>Y</v>
      </c>
      <c r="Q9451" t="str">
        <f>LEFT(ALT[[#This Row],[DATEMTH]],4)</f>
        <v>2023</v>
      </c>
    </row>
    <row r="9452" spans="1:17" x14ac:dyDescent="0.25">
      <c r="A9452" t="s">
        <v>91</v>
      </c>
      <c r="B9452" t="s">
        <v>110</v>
      </c>
      <c r="C9452" t="s">
        <v>19</v>
      </c>
      <c r="D9452" t="s">
        <v>23</v>
      </c>
      <c r="E9452" s="14">
        <v>8678221.5704219993</v>
      </c>
      <c r="F9452" s="14">
        <v>32466236.081763029</v>
      </c>
      <c r="G9452" s="13">
        <v>0.26729989730151504</v>
      </c>
      <c r="H9452" s="12">
        <v>-35157414.340000004</v>
      </c>
      <c r="I9452" s="12">
        <v>-9.3975732424688143</v>
      </c>
      <c r="J9452" t="s">
        <v>16</v>
      </c>
      <c r="K9452" s="14">
        <v>36.563433000000003</v>
      </c>
      <c r="L9452" s="14">
        <v>8678221.5704220012</v>
      </c>
      <c r="M9452" s="13">
        <v>4.2132403169583982E-6</v>
      </c>
      <c r="N9452" s="12">
        <v>-3.9594234466739068E-5</v>
      </c>
      <c r="O9452" s="2">
        <f>DATE(LEFT(ALT[[#This Row],[DATEMTH]],4),RIGHT(ALT[[#This Row],[DATEMTH]],2),1)</f>
        <v>45078</v>
      </c>
      <c r="P9452" t="str">
        <f>IF(AND(ALT[[#This Row],[DATE]]&gt;=DATE(2023,6,1),ALT[[#This Row],[DATE]]&lt;=DATE(2024,5,31)),"Y","N")</f>
        <v>Y</v>
      </c>
      <c r="Q9452" t="str">
        <f>LEFT(ALT[[#This Row],[DATEMTH]],4)</f>
        <v>2023</v>
      </c>
    </row>
    <row r="9453" spans="1:17" x14ac:dyDescent="0.25">
      <c r="A9453" t="s">
        <v>91</v>
      </c>
      <c r="B9453" t="s">
        <v>110</v>
      </c>
      <c r="C9453" t="s">
        <v>19</v>
      </c>
      <c r="D9453" t="s">
        <v>23</v>
      </c>
      <c r="E9453" s="14">
        <v>8678221.5704219993</v>
      </c>
      <c r="F9453" s="14">
        <v>32466236.081763029</v>
      </c>
      <c r="G9453" s="13">
        <v>0.26729989730151504</v>
      </c>
      <c r="H9453" s="12">
        <v>-35157414.340000004</v>
      </c>
      <c r="I9453" s="12">
        <v>-9.3975732424688143</v>
      </c>
      <c r="J9453" t="s">
        <v>26</v>
      </c>
      <c r="K9453" s="14">
        <v>386554.64682399959</v>
      </c>
      <c r="L9453" s="14">
        <v>8678221.5704220012</v>
      </c>
      <c r="M9453" s="13">
        <v>4.4543071836457199E-2</v>
      </c>
      <c r="N9453" s="12">
        <v>-0.41859678002765638</v>
      </c>
      <c r="O9453" s="2">
        <f>DATE(LEFT(ALT[[#This Row],[DATEMTH]],4),RIGHT(ALT[[#This Row],[DATEMTH]],2),1)</f>
        <v>45078</v>
      </c>
      <c r="P9453" t="str">
        <f>IF(AND(ALT[[#This Row],[DATE]]&gt;=DATE(2023,6,1),ALT[[#This Row],[DATE]]&lt;=DATE(2024,5,31)),"Y","N")</f>
        <v>Y</v>
      </c>
      <c r="Q9453" t="str">
        <f>LEFT(ALT[[#This Row],[DATEMTH]],4)</f>
        <v>2023</v>
      </c>
    </row>
    <row r="9454" spans="1:17" x14ac:dyDescent="0.25">
      <c r="A9454" t="s">
        <v>91</v>
      </c>
      <c r="B9454" t="s">
        <v>110</v>
      </c>
      <c r="C9454" t="s">
        <v>20</v>
      </c>
      <c r="D9454" t="s">
        <v>23</v>
      </c>
      <c r="E9454" s="14">
        <v>9142024.2381020039</v>
      </c>
      <c r="F9454" s="14">
        <v>32466236.081763029</v>
      </c>
      <c r="G9454" s="13">
        <v>0.28158558987493076</v>
      </c>
      <c r="H9454" s="12">
        <v>-35157414.340000004</v>
      </c>
      <c r="I9454" s="12">
        <v>-9.8998212554062519</v>
      </c>
      <c r="J9454" t="s">
        <v>25</v>
      </c>
      <c r="K9454" s="14">
        <v>1289842.4084859991</v>
      </c>
      <c r="L9454" s="14">
        <v>9142024.2381020002</v>
      </c>
      <c r="M9454" s="13">
        <v>0.14108936652237389</v>
      </c>
      <c r="N9454" s="12">
        <v>-1.3967595096100003</v>
      </c>
      <c r="O9454" s="2">
        <f>DATE(LEFT(ALT[[#This Row],[DATEMTH]],4),RIGHT(ALT[[#This Row],[DATEMTH]],2),1)</f>
        <v>45078</v>
      </c>
      <c r="P9454" t="str">
        <f>IF(AND(ALT[[#This Row],[DATE]]&gt;=DATE(2023,6,1),ALT[[#This Row],[DATE]]&lt;=DATE(2024,5,31)),"Y","N")</f>
        <v>Y</v>
      </c>
      <c r="Q9454" t="str">
        <f>LEFT(ALT[[#This Row],[DATEMTH]],4)</f>
        <v>2023</v>
      </c>
    </row>
    <row r="9455" spans="1:17" x14ac:dyDescent="0.25">
      <c r="A9455" t="s">
        <v>91</v>
      </c>
      <c r="B9455" t="s">
        <v>110</v>
      </c>
      <c r="C9455" t="s">
        <v>20</v>
      </c>
      <c r="D9455" t="s">
        <v>23</v>
      </c>
      <c r="E9455" s="14">
        <v>9142024.2381020039</v>
      </c>
      <c r="F9455" s="14">
        <v>32466236.081763029</v>
      </c>
      <c r="G9455" s="13">
        <v>0.28158558987493076</v>
      </c>
      <c r="H9455" s="12">
        <v>-35157414.340000004</v>
      </c>
      <c r="I9455" s="12">
        <v>-9.8998212554062519</v>
      </c>
      <c r="J9455" t="s">
        <v>24</v>
      </c>
      <c r="K9455" s="14">
        <v>3718518.6655079983</v>
      </c>
      <c r="L9455" s="14">
        <v>9142024.2381020002</v>
      </c>
      <c r="M9455" s="13">
        <v>0.40675003354399436</v>
      </c>
      <c r="N9455" s="12">
        <v>-4.026752627716041</v>
      </c>
      <c r="O9455" s="2">
        <f>DATE(LEFT(ALT[[#This Row],[DATEMTH]],4),RIGHT(ALT[[#This Row],[DATEMTH]],2),1)</f>
        <v>45078</v>
      </c>
      <c r="P9455" t="str">
        <f>IF(AND(ALT[[#This Row],[DATE]]&gt;=DATE(2023,6,1),ALT[[#This Row],[DATE]]&lt;=DATE(2024,5,31)),"Y","N")</f>
        <v>Y</v>
      </c>
      <c r="Q9455" t="str">
        <f>LEFT(ALT[[#This Row],[DATEMTH]],4)</f>
        <v>2023</v>
      </c>
    </row>
    <row r="9456" spans="1:17" x14ac:dyDescent="0.25">
      <c r="A9456" t="s">
        <v>91</v>
      </c>
      <c r="B9456" t="s">
        <v>110</v>
      </c>
      <c r="C9456" t="s">
        <v>20</v>
      </c>
      <c r="D9456" t="s">
        <v>23</v>
      </c>
      <c r="E9456" s="14">
        <v>9142024.2381020039</v>
      </c>
      <c r="F9456" s="14">
        <v>32466236.081763029</v>
      </c>
      <c r="G9456" s="13">
        <v>0.28158558987493076</v>
      </c>
      <c r="H9456" s="12">
        <v>-35157414.340000004</v>
      </c>
      <c r="I9456" s="12">
        <v>-9.8998212554062519</v>
      </c>
      <c r="J9456" t="s">
        <v>16</v>
      </c>
      <c r="K9456" s="14">
        <v>3597418.3211750044</v>
      </c>
      <c r="L9456" s="14">
        <v>9142024.2381020002</v>
      </c>
      <c r="M9456" s="13">
        <v>0.39350347663504709</v>
      </c>
      <c r="N9456" s="12">
        <v>-3.8956140820678966</v>
      </c>
      <c r="O9456" s="2">
        <f>DATE(LEFT(ALT[[#This Row],[DATEMTH]],4),RIGHT(ALT[[#This Row],[DATEMTH]],2),1)</f>
        <v>45078</v>
      </c>
      <c r="P9456" t="str">
        <f>IF(AND(ALT[[#This Row],[DATE]]&gt;=DATE(2023,6,1),ALT[[#This Row],[DATE]]&lt;=DATE(2024,5,31)),"Y","N")</f>
        <v>Y</v>
      </c>
      <c r="Q9456" t="str">
        <f>LEFT(ALT[[#This Row],[DATEMTH]],4)</f>
        <v>2023</v>
      </c>
    </row>
    <row r="9457" spans="1:17" x14ac:dyDescent="0.25">
      <c r="A9457" t="s">
        <v>91</v>
      </c>
      <c r="B9457" t="s">
        <v>110</v>
      </c>
      <c r="C9457" t="s">
        <v>20</v>
      </c>
      <c r="D9457" t="s">
        <v>23</v>
      </c>
      <c r="E9457" s="14">
        <v>9142024.2381020039</v>
      </c>
      <c r="F9457" s="14">
        <v>32466236.081763029</v>
      </c>
      <c r="G9457" s="13">
        <v>0.28158558987493076</v>
      </c>
      <c r="H9457" s="12">
        <v>-35157414.340000004</v>
      </c>
      <c r="I9457" s="12">
        <v>-9.8998212554062519</v>
      </c>
      <c r="J9457" t="s">
        <v>26</v>
      </c>
      <c r="K9457" s="14">
        <v>536244.84293299948</v>
      </c>
      <c r="L9457" s="14">
        <v>9142024.2381020002</v>
      </c>
      <c r="M9457" s="13">
        <v>5.8657123298584767E-2</v>
      </c>
      <c r="N9457" s="12">
        <v>-0.58069503601231476</v>
      </c>
      <c r="O9457" s="2">
        <f>DATE(LEFT(ALT[[#This Row],[DATEMTH]],4),RIGHT(ALT[[#This Row],[DATEMTH]],2),1)</f>
        <v>45078</v>
      </c>
      <c r="P9457" t="str">
        <f>IF(AND(ALT[[#This Row],[DATE]]&gt;=DATE(2023,6,1),ALT[[#This Row],[DATE]]&lt;=DATE(2024,5,31)),"Y","N")</f>
        <v>Y</v>
      </c>
      <c r="Q9457" t="str">
        <f>LEFT(ALT[[#This Row],[DATEMTH]],4)</f>
        <v>2023</v>
      </c>
    </row>
    <row r="9458" spans="1:17" x14ac:dyDescent="0.25">
      <c r="A9458" t="s">
        <v>91</v>
      </c>
      <c r="B9458" t="s">
        <v>111</v>
      </c>
      <c r="C9458" t="s">
        <v>15</v>
      </c>
      <c r="D9458" t="s">
        <v>22</v>
      </c>
      <c r="E9458" s="14">
        <v>1015118.9364280002</v>
      </c>
      <c r="F9458" s="14">
        <v>6186492.3631200017</v>
      </c>
      <c r="G9458" s="13">
        <v>0.16408634761751334</v>
      </c>
      <c r="H9458" s="12">
        <v>-49018602.850000001</v>
      </c>
      <c r="I9458" s="12">
        <v>-8.0432835069699298</v>
      </c>
      <c r="J9458" t="s">
        <v>16</v>
      </c>
      <c r="K9458" s="14">
        <v>313147.10702599993</v>
      </c>
      <c r="L9458" s="14">
        <v>1015118.9364280002</v>
      </c>
      <c r="M9458" s="13">
        <v>0.30848316959577343</v>
      </c>
      <c r="N9458" s="12">
        <v>-2.4812175901874922</v>
      </c>
      <c r="O9458" s="2">
        <f>DATE(LEFT(ALT[[#This Row],[DATEMTH]],4),RIGHT(ALT[[#This Row],[DATEMTH]],2),1)</f>
        <v>45078</v>
      </c>
      <c r="P9458" t="str">
        <f>IF(AND(ALT[[#This Row],[DATE]]&gt;=DATE(2023,6,1),ALT[[#This Row],[DATE]]&lt;=DATE(2024,5,31)),"Y","N")</f>
        <v>Y</v>
      </c>
      <c r="Q9458" t="str">
        <f>LEFT(ALT[[#This Row],[DATEMTH]],4)</f>
        <v>2023</v>
      </c>
    </row>
    <row r="9459" spans="1:17" x14ac:dyDescent="0.25">
      <c r="A9459" t="s">
        <v>91</v>
      </c>
      <c r="B9459" t="s">
        <v>111</v>
      </c>
      <c r="C9459" t="s">
        <v>15</v>
      </c>
      <c r="D9459" t="s">
        <v>22</v>
      </c>
      <c r="E9459" s="14">
        <v>1015118.9364280002</v>
      </c>
      <c r="F9459" s="14">
        <v>6186492.3631200017</v>
      </c>
      <c r="G9459" s="13">
        <v>0.16408634761751334</v>
      </c>
      <c r="H9459" s="12">
        <v>-49018602.850000001</v>
      </c>
      <c r="I9459" s="12">
        <v>-8.0432835069699298</v>
      </c>
      <c r="J9459" t="s">
        <v>24</v>
      </c>
      <c r="K9459" s="14">
        <v>429789.62396500027</v>
      </c>
      <c r="L9459" s="14">
        <v>1015118.9364280002</v>
      </c>
      <c r="M9459" s="13">
        <v>0.42338844104055795</v>
      </c>
      <c r="N9459" s="12">
        <v>-3.4054332648632304</v>
      </c>
      <c r="O9459" s="2">
        <f>DATE(LEFT(ALT[[#This Row],[DATEMTH]],4),RIGHT(ALT[[#This Row],[DATEMTH]],2),1)</f>
        <v>45078</v>
      </c>
      <c r="P9459" t="str">
        <f>IF(AND(ALT[[#This Row],[DATE]]&gt;=DATE(2023,6,1),ALT[[#This Row],[DATE]]&lt;=DATE(2024,5,31)),"Y","N")</f>
        <v>Y</v>
      </c>
      <c r="Q9459" t="str">
        <f>LEFT(ALT[[#This Row],[DATEMTH]],4)</f>
        <v>2023</v>
      </c>
    </row>
    <row r="9460" spans="1:17" x14ac:dyDescent="0.25">
      <c r="A9460" t="s">
        <v>91</v>
      </c>
      <c r="B9460" t="s">
        <v>111</v>
      </c>
      <c r="C9460" t="s">
        <v>15</v>
      </c>
      <c r="D9460" t="s">
        <v>22</v>
      </c>
      <c r="E9460" s="14">
        <v>1015118.9364280002</v>
      </c>
      <c r="F9460" s="14">
        <v>6186492.3631200017</v>
      </c>
      <c r="G9460" s="13">
        <v>0.16408634761751334</v>
      </c>
      <c r="H9460" s="12">
        <v>-49018602.850000001</v>
      </c>
      <c r="I9460" s="12">
        <v>-8.0432835069699298</v>
      </c>
      <c r="J9460" t="s">
        <v>25</v>
      </c>
      <c r="K9460" s="14">
        <v>138766.73948799999</v>
      </c>
      <c r="L9460" s="14">
        <v>1015118.9364280002</v>
      </c>
      <c r="M9460" s="13">
        <v>0.13669998116308646</v>
      </c>
      <c r="N9460" s="12">
        <v>-1.0995167038921534</v>
      </c>
      <c r="O9460" s="2">
        <f>DATE(LEFT(ALT[[#This Row],[DATEMTH]],4),RIGHT(ALT[[#This Row],[DATEMTH]],2),1)</f>
        <v>45078</v>
      </c>
      <c r="P9460" t="str">
        <f>IF(AND(ALT[[#This Row],[DATE]]&gt;=DATE(2023,6,1),ALT[[#This Row],[DATE]]&lt;=DATE(2024,5,31)),"Y","N")</f>
        <v>Y</v>
      </c>
      <c r="Q9460" t="str">
        <f>LEFT(ALT[[#This Row],[DATEMTH]],4)</f>
        <v>2023</v>
      </c>
    </row>
    <row r="9461" spans="1:17" x14ac:dyDescent="0.25">
      <c r="A9461" t="s">
        <v>91</v>
      </c>
      <c r="B9461" t="s">
        <v>111</v>
      </c>
      <c r="C9461" t="s">
        <v>15</v>
      </c>
      <c r="D9461" t="s">
        <v>22</v>
      </c>
      <c r="E9461" s="14">
        <v>1015118.9364280002</v>
      </c>
      <c r="F9461" s="14">
        <v>6186492.3631200017</v>
      </c>
      <c r="G9461" s="13">
        <v>0.16408634761751334</v>
      </c>
      <c r="H9461" s="12">
        <v>-49018602.850000001</v>
      </c>
      <c r="I9461" s="12">
        <v>-8.0432835069699298</v>
      </c>
      <c r="J9461" t="s">
        <v>26</v>
      </c>
      <c r="K9461" s="14">
        <v>133415.465949</v>
      </c>
      <c r="L9461" s="14">
        <v>1015118.9364280002</v>
      </c>
      <c r="M9461" s="13">
        <v>0.13142840820058213</v>
      </c>
      <c r="N9461" s="12">
        <v>-1.0571159480270538</v>
      </c>
      <c r="O9461" s="2">
        <f>DATE(LEFT(ALT[[#This Row],[DATEMTH]],4),RIGHT(ALT[[#This Row],[DATEMTH]],2),1)</f>
        <v>45078</v>
      </c>
      <c r="P9461" t="str">
        <f>IF(AND(ALT[[#This Row],[DATE]]&gt;=DATE(2023,6,1),ALT[[#This Row],[DATE]]&lt;=DATE(2024,5,31)),"Y","N")</f>
        <v>Y</v>
      </c>
      <c r="Q9461" t="str">
        <f>LEFT(ALT[[#This Row],[DATEMTH]],4)</f>
        <v>2023</v>
      </c>
    </row>
    <row r="9462" spans="1:17" x14ac:dyDescent="0.25">
      <c r="A9462" t="s">
        <v>91</v>
      </c>
      <c r="B9462" t="s">
        <v>111</v>
      </c>
      <c r="C9462" t="s">
        <v>18</v>
      </c>
      <c r="D9462" t="s">
        <v>22</v>
      </c>
      <c r="E9462" s="14">
        <v>1474249.5355809999</v>
      </c>
      <c r="F9462" s="14">
        <v>6186492.3631200017</v>
      </c>
      <c r="G9462" s="13">
        <v>0.23830135867774663</v>
      </c>
      <c r="H9462" s="12">
        <v>-49018602.850000001</v>
      </c>
      <c r="I9462" s="12">
        <v>-11.681199659639864</v>
      </c>
      <c r="J9462" t="s">
        <v>24</v>
      </c>
      <c r="K9462" s="14">
        <v>400161.53728599998</v>
      </c>
      <c r="L9462" s="14">
        <v>1474249.5355810001</v>
      </c>
      <c r="M9462" s="13">
        <v>0.27143406026463268</v>
      </c>
      <c r="N9462" s="12">
        <v>-3.1706754523778935</v>
      </c>
      <c r="O9462" s="2">
        <f>DATE(LEFT(ALT[[#This Row],[DATEMTH]],4),RIGHT(ALT[[#This Row],[DATEMTH]],2),1)</f>
        <v>45078</v>
      </c>
      <c r="P9462" t="str">
        <f>IF(AND(ALT[[#This Row],[DATE]]&gt;=DATE(2023,6,1),ALT[[#This Row],[DATE]]&lt;=DATE(2024,5,31)),"Y","N")</f>
        <v>Y</v>
      </c>
      <c r="Q9462" t="str">
        <f>LEFT(ALT[[#This Row],[DATEMTH]],4)</f>
        <v>2023</v>
      </c>
    </row>
    <row r="9463" spans="1:17" x14ac:dyDescent="0.25">
      <c r="A9463" t="s">
        <v>91</v>
      </c>
      <c r="B9463" t="s">
        <v>111</v>
      </c>
      <c r="C9463" t="s">
        <v>18</v>
      </c>
      <c r="D9463" t="s">
        <v>22</v>
      </c>
      <c r="E9463" s="14">
        <v>1474249.5355809999</v>
      </c>
      <c r="F9463" s="14">
        <v>6186492.3631200017</v>
      </c>
      <c r="G9463" s="13">
        <v>0.23830135867774663</v>
      </c>
      <c r="H9463" s="12">
        <v>-49018602.850000001</v>
      </c>
      <c r="I9463" s="12">
        <v>-11.681199659639864</v>
      </c>
      <c r="J9463" t="s">
        <v>16</v>
      </c>
      <c r="K9463" s="14">
        <v>555623.16281399992</v>
      </c>
      <c r="L9463" s="14">
        <v>1474249.5355810001</v>
      </c>
      <c r="M9463" s="13">
        <v>0.37688542502747302</v>
      </c>
      <c r="N9463" s="12">
        <v>-4.4024738985541436</v>
      </c>
      <c r="O9463" s="2">
        <f>DATE(LEFT(ALT[[#This Row],[DATEMTH]],4),RIGHT(ALT[[#This Row],[DATEMTH]],2),1)</f>
        <v>45078</v>
      </c>
      <c r="P9463" t="str">
        <f>IF(AND(ALT[[#This Row],[DATE]]&gt;=DATE(2023,6,1),ALT[[#This Row],[DATE]]&lt;=DATE(2024,5,31)),"Y","N")</f>
        <v>Y</v>
      </c>
      <c r="Q9463" t="str">
        <f>LEFT(ALT[[#This Row],[DATEMTH]],4)</f>
        <v>2023</v>
      </c>
    </row>
    <row r="9464" spans="1:17" x14ac:dyDescent="0.25">
      <c r="A9464" t="s">
        <v>91</v>
      </c>
      <c r="B9464" t="s">
        <v>111</v>
      </c>
      <c r="C9464" t="s">
        <v>18</v>
      </c>
      <c r="D9464" t="s">
        <v>22</v>
      </c>
      <c r="E9464" s="14">
        <v>1474249.5355809999</v>
      </c>
      <c r="F9464" s="14">
        <v>6186492.3631200017</v>
      </c>
      <c r="G9464" s="13">
        <v>0.23830135867774663</v>
      </c>
      <c r="H9464" s="12">
        <v>-49018602.850000001</v>
      </c>
      <c r="I9464" s="12">
        <v>-11.681199659639864</v>
      </c>
      <c r="J9464" t="s">
        <v>25</v>
      </c>
      <c r="K9464" s="14">
        <v>159372.17912199991</v>
      </c>
      <c r="L9464" s="14">
        <v>1474249.5355810001</v>
      </c>
      <c r="M9464" s="13">
        <v>0.10810393713923845</v>
      </c>
      <c r="N9464" s="12">
        <v>-1.2627836737166014</v>
      </c>
      <c r="O9464" s="2">
        <f>DATE(LEFT(ALT[[#This Row],[DATEMTH]],4),RIGHT(ALT[[#This Row],[DATEMTH]],2),1)</f>
        <v>45078</v>
      </c>
      <c r="P9464" t="str">
        <f>IF(AND(ALT[[#This Row],[DATE]]&gt;=DATE(2023,6,1),ALT[[#This Row],[DATE]]&lt;=DATE(2024,5,31)),"Y","N")</f>
        <v>Y</v>
      </c>
      <c r="Q9464" t="str">
        <f>LEFT(ALT[[#This Row],[DATEMTH]],4)</f>
        <v>2023</v>
      </c>
    </row>
    <row r="9465" spans="1:17" x14ac:dyDescent="0.25">
      <c r="A9465" t="s">
        <v>91</v>
      </c>
      <c r="B9465" t="s">
        <v>111</v>
      </c>
      <c r="C9465" t="s">
        <v>18</v>
      </c>
      <c r="D9465" t="s">
        <v>22</v>
      </c>
      <c r="E9465" s="14">
        <v>1474249.5355809999</v>
      </c>
      <c r="F9465" s="14">
        <v>6186492.3631200017</v>
      </c>
      <c r="G9465" s="13">
        <v>0.23830135867774663</v>
      </c>
      <c r="H9465" s="12">
        <v>-49018602.850000001</v>
      </c>
      <c r="I9465" s="12">
        <v>-11.681199659639864</v>
      </c>
      <c r="J9465" t="s">
        <v>26</v>
      </c>
      <c r="K9465" s="14">
        <v>359092.65635900013</v>
      </c>
      <c r="L9465" s="14">
        <v>1474249.5355810001</v>
      </c>
      <c r="M9465" s="13">
        <v>0.24357657756865569</v>
      </c>
      <c r="N9465" s="12">
        <v>-2.8452666349912237</v>
      </c>
      <c r="O9465" s="2">
        <f>DATE(LEFT(ALT[[#This Row],[DATEMTH]],4),RIGHT(ALT[[#This Row],[DATEMTH]],2),1)</f>
        <v>45078</v>
      </c>
      <c r="P9465" t="str">
        <f>IF(AND(ALT[[#This Row],[DATE]]&gt;=DATE(2023,6,1),ALT[[#This Row],[DATE]]&lt;=DATE(2024,5,31)),"Y","N")</f>
        <v>Y</v>
      </c>
      <c r="Q9465" t="str">
        <f>LEFT(ALT[[#This Row],[DATEMTH]],4)</f>
        <v>2023</v>
      </c>
    </row>
    <row r="9466" spans="1:17" x14ac:dyDescent="0.25">
      <c r="A9466" t="s">
        <v>91</v>
      </c>
      <c r="B9466" t="s">
        <v>111</v>
      </c>
      <c r="C9466" t="s">
        <v>19</v>
      </c>
      <c r="D9466" t="s">
        <v>22</v>
      </c>
      <c r="E9466" s="14">
        <v>1721474.6697040005</v>
      </c>
      <c r="F9466" s="14">
        <v>6186492.3631200017</v>
      </c>
      <c r="G9466" s="13">
        <v>0.27826344375147954</v>
      </c>
      <c r="H9466" s="12">
        <v>-49018602.850000001</v>
      </c>
      <c r="I9466" s="12">
        <v>-13.64008523692709</v>
      </c>
      <c r="J9466" t="s">
        <v>25</v>
      </c>
      <c r="K9466" s="14">
        <v>1135588.302444</v>
      </c>
      <c r="L9466" s="14">
        <v>1721474.669704</v>
      </c>
      <c r="M9466" s="13">
        <v>0.65966018694847217</v>
      </c>
      <c r="N9466" s="12">
        <v>-8.9978211773844201</v>
      </c>
      <c r="O9466" s="2">
        <f>DATE(LEFT(ALT[[#This Row],[DATEMTH]],4),RIGHT(ALT[[#This Row],[DATEMTH]],2),1)</f>
        <v>45078</v>
      </c>
      <c r="P9466" t="str">
        <f>IF(AND(ALT[[#This Row],[DATE]]&gt;=DATE(2023,6,1),ALT[[#This Row],[DATE]]&lt;=DATE(2024,5,31)),"Y","N")</f>
        <v>Y</v>
      </c>
      <c r="Q9466" t="str">
        <f>LEFT(ALT[[#This Row],[DATEMTH]],4)</f>
        <v>2023</v>
      </c>
    </row>
    <row r="9467" spans="1:17" x14ac:dyDescent="0.25">
      <c r="A9467" t="s">
        <v>91</v>
      </c>
      <c r="B9467" t="s">
        <v>111</v>
      </c>
      <c r="C9467" t="s">
        <v>19</v>
      </c>
      <c r="D9467" t="s">
        <v>22</v>
      </c>
      <c r="E9467" s="14">
        <v>1721474.6697040005</v>
      </c>
      <c r="F9467" s="14">
        <v>6186492.3631200017</v>
      </c>
      <c r="G9467" s="13">
        <v>0.27826344375147954</v>
      </c>
      <c r="H9467" s="12">
        <v>-49018602.850000001</v>
      </c>
      <c r="I9467" s="12">
        <v>-13.64008523692709</v>
      </c>
      <c r="J9467" t="s">
        <v>24</v>
      </c>
      <c r="K9467" s="14">
        <v>510950.56040199992</v>
      </c>
      <c r="L9467" s="14">
        <v>1721474.669704</v>
      </c>
      <c r="M9467" s="13">
        <v>0.29680980463677437</v>
      </c>
      <c r="N9467" s="12">
        <v>-4.0485110344012796</v>
      </c>
      <c r="O9467" s="2">
        <f>DATE(LEFT(ALT[[#This Row],[DATEMTH]],4),RIGHT(ALT[[#This Row],[DATEMTH]],2),1)</f>
        <v>45078</v>
      </c>
      <c r="P9467" t="str">
        <f>IF(AND(ALT[[#This Row],[DATE]]&gt;=DATE(2023,6,1),ALT[[#This Row],[DATE]]&lt;=DATE(2024,5,31)),"Y","N")</f>
        <v>Y</v>
      </c>
      <c r="Q9467" t="str">
        <f>LEFT(ALT[[#This Row],[DATEMTH]],4)</f>
        <v>2023</v>
      </c>
    </row>
    <row r="9468" spans="1:17" x14ac:dyDescent="0.25">
      <c r="A9468" t="s">
        <v>91</v>
      </c>
      <c r="B9468" t="s">
        <v>111</v>
      </c>
      <c r="C9468" t="s">
        <v>19</v>
      </c>
      <c r="D9468" t="s">
        <v>22</v>
      </c>
      <c r="E9468" s="14">
        <v>1721474.6697040005</v>
      </c>
      <c r="F9468" s="14">
        <v>6186492.3631200017</v>
      </c>
      <c r="G9468" s="13">
        <v>0.27826344375147954</v>
      </c>
      <c r="H9468" s="12">
        <v>-49018602.850000001</v>
      </c>
      <c r="I9468" s="12">
        <v>-13.64008523692709</v>
      </c>
      <c r="J9468" t="s">
        <v>16</v>
      </c>
      <c r="K9468" s="14">
        <v>0</v>
      </c>
      <c r="L9468" s="14">
        <v>1721474.669704</v>
      </c>
      <c r="M9468" s="13">
        <v>0</v>
      </c>
      <c r="N9468" s="12">
        <v>0</v>
      </c>
      <c r="O9468" s="2">
        <f>DATE(LEFT(ALT[[#This Row],[DATEMTH]],4),RIGHT(ALT[[#This Row],[DATEMTH]],2),1)</f>
        <v>45078</v>
      </c>
      <c r="P9468" t="str">
        <f>IF(AND(ALT[[#This Row],[DATE]]&gt;=DATE(2023,6,1),ALT[[#This Row],[DATE]]&lt;=DATE(2024,5,31)),"Y","N")</f>
        <v>Y</v>
      </c>
      <c r="Q9468" t="str">
        <f>LEFT(ALT[[#This Row],[DATEMTH]],4)</f>
        <v>2023</v>
      </c>
    </row>
    <row r="9469" spans="1:17" x14ac:dyDescent="0.25">
      <c r="A9469" t="s">
        <v>91</v>
      </c>
      <c r="B9469" t="s">
        <v>111</v>
      </c>
      <c r="C9469" t="s">
        <v>19</v>
      </c>
      <c r="D9469" t="s">
        <v>22</v>
      </c>
      <c r="E9469" s="14">
        <v>1721474.6697040005</v>
      </c>
      <c r="F9469" s="14">
        <v>6186492.3631200017</v>
      </c>
      <c r="G9469" s="13">
        <v>0.27826344375147954</v>
      </c>
      <c r="H9469" s="12">
        <v>-49018602.850000001</v>
      </c>
      <c r="I9469" s="12">
        <v>-13.64008523692709</v>
      </c>
      <c r="J9469" t="s">
        <v>26</v>
      </c>
      <c r="K9469" s="14">
        <v>74935.806857999996</v>
      </c>
      <c r="L9469" s="14">
        <v>1721474.669704</v>
      </c>
      <c r="M9469" s="13">
        <v>4.3530008414753428E-2</v>
      </c>
      <c r="N9469" s="12">
        <v>-0.59375302514139028</v>
      </c>
      <c r="O9469" s="2">
        <f>DATE(LEFT(ALT[[#This Row],[DATEMTH]],4),RIGHT(ALT[[#This Row],[DATEMTH]],2),1)</f>
        <v>45078</v>
      </c>
      <c r="P9469" t="str">
        <f>IF(AND(ALT[[#This Row],[DATE]]&gt;=DATE(2023,6,1),ALT[[#This Row],[DATE]]&lt;=DATE(2024,5,31)),"Y","N")</f>
        <v>Y</v>
      </c>
      <c r="Q9469" t="str">
        <f>LEFT(ALT[[#This Row],[DATEMTH]],4)</f>
        <v>2023</v>
      </c>
    </row>
    <row r="9470" spans="1:17" x14ac:dyDescent="0.25">
      <c r="A9470" t="s">
        <v>91</v>
      </c>
      <c r="B9470" t="s">
        <v>111</v>
      </c>
      <c r="C9470" t="s">
        <v>20</v>
      </c>
      <c r="D9470" t="s">
        <v>22</v>
      </c>
      <c r="E9470" s="14">
        <v>1975649.2214070004</v>
      </c>
      <c r="F9470" s="14">
        <v>6186492.3631200017</v>
      </c>
      <c r="G9470" s="13">
        <v>0.31934884995326035</v>
      </c>
      <c r="H9470" s="12">
        <v>-49018602.850000001</v>
      </c>
      <c r="I9470" s="12">
        <v>-15.654034446463109</v>
      </c>
      <c r="J9470" t="s">
        <v>25</v>
      </c>
      <c r="K9470" s="14">
        <v>264152.61962599994</v>
      </c>
      <c r="L9470" s="14">
        <v>1975649.2214069997</v>
      </c>
      <c r="M9470" s="13">
        <v>0.13370421062797683</v>
      </c>
      <c r="N9470" s="12">
        <v>-2.0930103188075084</v>
      </c>
      <c r="O9470" s="2">
        <f>DATE(LEFT(ALT[[#This Row],[DATEMTH]],4),RIGHT(ALT[[#This Row],[DATEMTH]],2),1)</f>
        <v>45078</v>
      </c>
      <c r="P9470" t="str">
        <f>IF(AND(ALT[[#This Row],[DATE]]&gt;=DATE(2023,6,1),ALT[[#This Row],[DATE]]&lt;=DATE(2024,5,31)),"Y","N")</f>
        <v>Y</v>
      </c>
      <c r="Q9470" t="str">
        <f>LEFT(ALT[[#This Row],[DATEMTH]],4)</f>
        <v>2023</v>
      </c>
    </row>
    <row r="9471" spans="1:17" x14ac:dyDescent="0.25">
      <c r="A9471" t="s">
        <v>91</v>
      </c>
      <c r="B9471" t="s">
        <v>111</v>
      </c>
      <c r="C9471" t="s">
        <v>20</v>
      </c>
      <c r="D9471" t="s">
        <v>22</v>
      </c>
      <c r="E9471" s="14">
        <v>1975649.2214070004</v>
      </c>
      <c r="F9471" s="14">
        <v>6186492.3631200017</v>
      </c>
      <c r="G9471" s="13">
        <v>0.31934884995326035</v>
      </c>
      <c r="H9471" s="12">
        <v>-49018602.850000001</v>
      </c>
      <c r="I9471" s="12">
        <v>-15.654034446463109</v>
      </c>
      <c r="J9471" t="s">
        <v>24</v>
      </c>
      <c r="K9471" s="14">
        <v>818457.64182000014</v>
      </c>
      <c r="L9471" s="14">
        <v>1975649.2214069997</v>
      </c>
      <c r="M9471" s="13">
        <v>0.41427275295212501</v>
      </c>
      <c r="N9471" s="12">
        <v>-6.4850399449436669</v>
      </c>
      <c r="O9471" s="2">
        <f>DATE(LEFT(ALT[[#This Row],[DATEMTH]],4),RIGHT(ALT[[#This Row],[DATEMTH]],2),1)</f>
        <v>45078</v>
      </c>
      <c r="P9471" t="str">
        <f>IF(AND(ALT[[#This Row],[DATE]]&gt;=DATE(2023,6,1),ALT[[#This Row],[DATE]]&lt;=DATE(2024,5,31)),"Y","N")</f>
        <v>Y</v>
      </c>
      <c r="Q9471" t="str">
        <f>LEFT(ALT[[#This Row],[DATEMTH]],4)</f>
        <v>2023</v>
      </c>
    </row>
    <row r="9472" spans="1:17" x14ac:dyDescent="0.25">
      <c r="A9472" t="s">
        <v>91</v>
      </c>
      <c r="B9472" t="s">
        <v>111</v>
      </c>
      <c r="C9472" t="s">
        <v>20</v>
      </c>
      <c r="D9472" t="s">
        <v>22</v>
      </c>
      <c r="E9472" s="14">
        <v>1975649.2214070004</v>
      </c>
      <c r="F9472" s="14">
        <v>6186492.3631200017</v>
      </c>
      <c r="G9472" s="13">
        <v>0.31934884995326035</v>
      </c>
      <c r="H9472" s="12">
        <v>-49018602.850000001</v>
      </c>
      <c r="I9472" s="12">
        <v>-15.654034446463109</v>
      </c>
      <c r="J9472" t="s">
        <v>16</v>
      </c>
      <c r="K9472" s="14">
        <v>770177.84004299971</v>
      </c>
      <c r="L9472" s="14">
        <v>1975649.2214069997</v>
      </c>
      <c r="M9472" s="13">
        <v>0.38983531676463373</v>
      </c>
      <c r="N9472" s="12">
        <v>-6.1024954770814341</v>
      </c>
      <c r="O9472" s="2">
        <f>DATE(LEFT(ALT[[#This Row],[DATEMTH]],4),RIGHT(ALT[[#This Row],[DATEMTH]],2),1)</f>
        <v>45078</v>
      </c>
      <c r="P9472" t="str">
        <f>IF(AND(ALT[[#This Row],[DATE]]&gt;=DATE(2023,6,1),ALT[[#This Row],[DATE]]&lt;=DATE(2024,5,31)),"Y","N")</f>
        <v>Y</v>
      </c>
      <c r="Q9472" t="str">
        <f>LEFT(ALT[[#This Row],[DATEMTH]],4)</f>
        <v>2023</v>
      </c>
    </row>
    <row r="9473" spans="1:17" x14ac:dyDescent="0.25">
      <c r="A9473" t="s">
        <v>91</v>
      </c>
      <c r="B9473" t="s">
        <v>111</v>
      </c>
      <c r="C9473" t="s">
        <v>20</v>
      </c>
      <c r="D9473" t="s">
        <v>22</v>
      </c>
      <c r="E9473" s="14">
        <v>1975649.2214070004</v>
      </c>
      <c r="F9473" s="14">
        <v>6186492.3631200017</v>
      </c>
      <c r="G9473" s="13">
        <v>0.31934884995326035</v>
      </c>
      <c r="H9473" s="12">
        <v>-49018602.850000001</v>
      </c>
      <c r="I9473" s="12">
        <v>-15.654034446463109</v>
      </c>
      <c r="J9473" t="s">
        <v>26</v>
      </c>
      <c r="K9473" s="14">
        <v>122861.11991799995</v>
      </c>
      <c r="L9473" s="14">
        <v>1975649.2214069997</v>
      </c>
      <c r="M9473" s="13">
        <v>6.2187719655264435E-2</v>
      </c>
      <c r="N9473" s="12">
        <v>-0.97348870563050038</v>
      </c>
      <c r="O9473" s="2">
        <f>DATE(LEFT(ALT[[#This Row],[DATEMTH]],4),RIGHT(ALT[[#This Row],[DATEMTH]],2),1)</f>
        <v>45078</v>
      </c>
      <c r="P9473" t="str">
        <f>IF(AND(ALT[[#This Row],[DATE]]&gt;=DATE(2023,6,1),ALT[[#This Row],[DATE]]&lt;=DATE(2024,5,31)),"Y","N")</f>
        <v>Y</v>
      </c>
      <c r="Q9473" t="str">
        <f>LEFT(ALT[[#This Row],[DATEMTH]],4)</f>
        <v>2023</v>
      </c>
    </row>
    <row r="9474" spans="1:17" x14ac:dyDescent="0.25">
      <c r="A9474" t="s">
        <v>91</v>
      </c>
      <c r="B9474" t="s">
        <v>111</v>
      </c>
      <c r="C9474" t="s">
        <v>15</v>
      </c>
      <c r="D9474" t="s">
        <v>17</v>
      </c>
      <c r="E9474" s="14">
        <v>1015118.9364280002</v>
      </c>
      <c r="F9474" s="14">
        <v>6186492.3631200017</v>
      </c>
      <c r="G9474" s="13">
        <v>0.16408634761751334</v>
      </c>
      <c r="H9474" s="12">
        <v>-78275816.690000013</v>
      </c>
      <c r="I9474" s="12">
        <v>-12.843992867440095</v>
      </c>
      <c r="J9474" t="s">
        <v>16</v>
      </c>
      <c r="K9474" s="14">
        <v>313147.10702599993</v>
      </c>
      <c r="L9474" s="14">
        <v>1015118.9364280002</v>
      </c>
      <c r="M9474" s="13">
        <v>0.30848316959577343</v>
      </c>
      <c r="N9474" s="12">
        <v>-3.9621556300134273</v>
      </c>
      <c r="O9474" s="2">
        <f>DATE(LEFT(ALT[[#This Row],[DATEMTH]],4),RIGHT(ALT[[#This Row],[DATEMTH]],2),1)</f>
        <v>45078</v>
      </c>
      <c r="P9474" t="str">
        <f>IF(AND(ALT[[#This Row],[DATE]]&gt;=DATE(2023,6,1),ALT[[#This Row],[DATE]]&lt;=DATE(2024,5,31)),"Y","N")</f>
        <v>Y</v>
      </c>
      <c r="Q9474" t="str">
        <f>LEFT(ALT[[#This Row],[DATEMTH]],4)</f>
        <v>2023</v>
      </c>
    </row>
    <row r="9475" spans="1:17" x14ac:dyDescent="0.25">
      <c r="A9475" t="s">
        <v>91</v>
      </c>
      <c r="B9475" t="s">
        <v>111</v>
      </c>
      <c r="C9475" t="s">
        <v>15</v>
      </c>
      <c r="D9475" t="s">
        <v>17</v>
      </c>
      <c r="E9475" s="14">
        <v>1015118.9364280002</v>
      </c>
      <c r="F9475" s="14">
        <v>6186492.3631200017</v>
      </c>
      <c r="G9475" s="13">
        <v>0.16408634761751334</v>
      </c>
      <c r="H9475" s="12">
        <v>-78275816.690000013</v>
      </c>
      <c r="I9475" s="12">
        <v>-12.843992867440095</v>
      </c>
      <c r="J9475" t="s">
        <v>24</v>
      </c>
      <c r="K9475" s="14">
        <v>429789.62396500027</v>
      </c>
      <c r="L9475" s="14">
        <v>1015118.9364280002</v>
      </c>
      <c r="M9475" s="13">
        <v>0.42338844104055795</v>
      </c>
      <c r="N9475" s="12">
        <v>-5.4379981168815075</v>
      </c>
      <c r="O9475" s="2">
        <f>DATE(LEFT(ALT[[#This Row],[DATEMTH]],4),RIGHT(ALT[[#This Row],[DATEMTH]],2),1)</f>
        <v>45078</v>
      </c>
      <c r="P9475" t="str">
        <f>IF(AND(ALT[[#This Row],[DATE]]&gt;=DATE(2023,6,1),ALT[[#This Row],[DATE]]&lt;=DATE(2024,5,31)),"Y","N")</f>
        <v>Y</v>
      </c>
      <c r="Q9475" t="str">
        <f>LEFT(ALT[[#This Row],[DATEMTH]],4)</f>
        <v>2023</v>
      </c>
    </row>
    <row r="9476" spans="1:17" x14ac:dyDescent="0.25">
      <c r="A9476" t="s">
        <v>91</v>
      </c>
      <c r="B9476" t="s">
        <v>111</v>
      </c>
      <c r="C9476" t="s">
        <v>15</v>
      </c>
      <c r="D9476" t="s">
        <v>17</v>
      </c>
      <c r="E9476" s="14">
        <v>1015118.9364280002</v>
      </c>
      <c r="F9476" s="14">
        <v>6186492.3631200017</v>
      </c>
      <c r="G9476" s="13">
        <v>0.16408634761751334</v>
      </c>
      <c r="H9476" s="12">
        <v>-78275816.690000013</v>
      </c>
      <c r="I9476" s="12">
        <v>-12.843992867440095</v>
      </c>
      <c r="J9476" t="s">
        <v>25</v>
      </c>
      <c r="K9476" s="14">
        <v>138766.73948799999</v>
      </c>
      <c r="L9476" s="14">
        <v>1015118.9364280002</v>
      </c>
      <c r="M9476" s="13">
        <v>0.13669998116308646</v>
      </c>
      <c r="N9476" s="12">
        <v>-1.7557735830378778</v>
      </c>
      <c r="O9476" s="2">
        <f>DATE(LEFT(ALT[[#This Row],[DATEMTH]],4),RIGHT(ALT[[#This Row],[DATEMTH]],2),1)</f>
        <v>45078</v>
      </c>
      <c r="P9476" t="str">
        <f>IF(AND(ALT[[#This Row],[DATE]]&gt;=DATE(2023,6,1),ALT[[#This Row],[DATE]]&lt;=DATE(2024,5,31)),"Y","N")</f>
        <v>Y</v>
      </c>
      <c r="Q9476" t="str">
        <f>LEFT(ALT[[#This Row],[DATEMTH]],4)</f>
        <v>2023</v>
      </c>
    </row>
    <row r="9477" spans="1:17" x14ac:dyDescent="0.25">
      <c r="A9477" t="s">
        <v>91</v>
      </c>
      <c r="B9477" t="s">
        <v>111</v>
      </c>
      <c r="C9477" t="s">
        <v>15</v>
      </c>
      <c r="D9477" t="s">
        <v>17</v>
      </c>
      <c r="E9477" s="14">
        <v>1015118.9364280002</v>
      </c>
      <c r="F9477" s="14">
        <v>6186492.3631200017</v>
      </c>
      <c r="G9477" s="13">
        <v>0.16408634761751334</v>
      </c>
      <c r="H9477" s="12">
        <v>-78275816.690000013</v>
      </c>
      <c r="I9477" s="12">
        <v>-12.843992867440095</v>
      </c>
      <c r="J9477" t="s">
        <v>26</v>
      </c>
      <c r="K9477" s="14">
        <v>133415.465949</v>
      </c>
      <c r="L9477" s="14">
        <v>1015118.9364280002</v>
      </c>
      <c r="M9477" s="13">
        <v>0.13142840820058213</v>
      </c>
      <c r="N9477" s="12">
        <v>-1.6880655375072822</v>
      </c>
      <c r="O9477" s="2">
        <f>DATE(LEFT(ALT[[#This Row],[DATEMTH]],4),RIGHT(ALT[[#This Row],[DATEMTH]],2),1)</f>
        <v>45078</v>
      </c>
      <c r="P9477" t="str">
        <f>IF(AND(ALT[[#This Row],[DATE]]&gt;=DATE(2023,6,1),ALT[[#This Row],[DATE]]&lt;=DATE(2024,5,31)),"Y","N")</f>
        <v>Y</v>
      </c>
      <c r="Q9477" t="str">
        <f>LEFT(ALT[[#This Row],[DATEMTH]],4)</f>
        <v>2023</v>
      </c>
    </row>
    <row r="9478" spans="1:17" x14ac:dyDescent="0.25">
      <c r="A9478" t="s">
        <v>91</v>
      </c>
      <c r="B9478" t="s">
        <v>111</v>
      </c>
      <c r="C9478" t="s">
        <v>18</v>
      </c>
      <c r="D9478" t="s">
        <v>17</v>
      </c>
      <c r="E9478" s="14">
        <v>1474249.5355809999</v>
      </c>
      <c r="F9478" s="14">
        <v>6186492.3631200017</v>
      </c>
      <c r="G9478" s="13">
        <v>0.23830135867774663</v>
      </c>
      <c r="H9478" s="12">
        <v>-78275816.690000013</v>
      </c>
      <c r="I9478" s="12">
        <v>-18.653233468837239</v>
      </c>
      <c r="J9478" t="s">
        <v>24</v>
      </c>
      <c r="K9478" s="14">
        <v>400161.53728599998</v>
      </c>
      <c r="L9478" s="14">
        <v>1474249.5355810001</v>
      </c>
      <c r="M9478" s="13">
        <v>0.27143406026463268</v>
      </c>
      <c r="N9478" s="12">
        <v>-5.0631228975106302</v>
      </c>
      <c r="O9478" s="2">
        <f>DATE(LEFT(ALT[[#This Row],[DATEMTH]],4),RIGHT(ALT[[#This Row],[DATEMTH]],2),1)</f>
        <v>45078</v>
      </c>
      <c r="P9478" t="str">
        <f>IF(AND(ALT[[#This Row],[DATE]]&gt;=DATE(2023,6,1),ALT[[#This Row],[DATE]]&lt;=DATE(2024,5,31)),"Y","N")</f>
        <v>Y</v>
      </c>
      <c r="Q9478" t="str">
        <f>LEFT(ALT[[#This Row],[DATEMTH]],4)</f>
        <v>2023</v>
      </c>
    </row>
    <row r="9479" spans="1:17" x14ac:dyDescent="0.25">
      <c r="A9479" t="s">
        <v>91</v>
      </c>
      <c r="B9479" t="s">
        <v>111</v>
      </c>
      <c r="C9479" t="s">
        <v>18</v>
      </c>
      <c r="D9479" t="s">
        <v>17</v>
      </c>
      <c r="E9479" s="14">
        <v>1474249.5355809999</v>
      </c>
      <c r="F9479" s="14">
        <v>6186492.3631200017</v>
      </c>
      <c r="G9479" s="13">
        <v>0.23830135867774663</v>
      </c>
      <c r="H9479" s="12">
        <v>-78275816.690000013</v>
      </c>
      <c r="I9479" s="12">
        <v>-18.653233468837239</v>
      </c>
      <c r="J9479" t="s">
        <v>16</v>
      </c>
      <c r="K9479" s="14">
        <v>555623.16281399992</v>
      </c>
      <c r="L9479" s="14">
        <v>1474249.5355810001</v>
      </c>
      <c r="M9479" s="13">
        <v>0.37688542502747302</v>
      </c>
      <c r="N9479" s="12">
        <v>-7.0301318240394082</v>
      </c>
      <c r="O9479" s="2">
        <f>DATE(LEFT(ALT[[#This Row],[DATEMTH]],4),RIGHT(ALT[[#This Row],[DATEMTH]],2),1)</f>
        <v>45078</v>
      </c>
      <c r="P9479" t="str">
        <f>IF(AND(ALT[[#This Row],[DATE]]&gt;=DATE(2023,6,1),ALT[[#This Row],[DATE]]&lt;=DATE(2024,5,31)),"Y","N")</f>
        <v>Y</v>
      </c>
      <c r="Q9479" t="str">
        <f>LEFT(ALT[[#This Row],[DATEMTH]],4)</f>
        <v>2023</v>
      </c>
    </row>
    <row r="9480" spans="1:17" x14ac:dyDescent="0.25">
      <c r="A9480" t="s">
        <v>91</v>
      </c>
      <c r="B9480" t="s">
        <v>111</v>
      </c>
      <c r="C9480" t="s">
        <v>18</v>
      </c>
      <c r="D9480" t="s">
        <v>17</v>
      </c>
      <c r="E9480" s="14">
        <v>1474249.5355809999</v>
      </c>
      <c r="F9480" s="14">
        <v>6186492.3631200017</v>
      </c>
      <c r="G9480" s="13">
        <v>0.23830135867774663</v>
      </c>
      <c r="H9480" s="12">
        <v>-78275816.690000013</v>
      </c>
      <c r="I9480" s="12">
        <v>-18.653233468837239</v>
      </c>
      <c r="J9480" t="s">
        <v>25</v>
      </c>
      <c r="K9480" s="14">
        <v>159372.17912199991</v>
      </c>
      <c r="L9480" s="14">
        <v>1474249.5355810001</v>
      </c>
      <c r="M9480" s="13">
        <v>0.10810393713923845</v>
      </c>
      <c r="N9480" s="12">
        <v>-2.0164879783587195</v>
      </c>
      <c r="O9480" s="2">
        <f>DATE(LEFT(ALT[[#This Row],[DATEMTH]],4),RIGHT(ALT[[#This Row],[DATEMTH]],2),1)</f>
        <v>45078</v>
      </c>
      <c r="P9480" t="str">
        <f>IF(AND(ALT[[#This Row],[DATE]]&gt;=DATE(2023,6,1),ALT[[#This Row],[DATE]]&lt;=DATE(2024,5,31)),"Y","N")</f>
        <v>Y</v>
      </c>
      <c r="Q9480" t="str">
        <f>LEFT(ALT[[#This Row],[DATEMTH]],4)</f>
        <v>2023</v>
      </c>
    </row>
    <row r="9481" spans="1:17" x14ac:dyDescent="0.25">
      <c r="A9481" t="s">
        <v>91</v>
      </c>
      <c r="B9481" t="s">
        <v>111</v>
      </c>
      <c r="C9481" t="s">
        <v>18</v>
      </c>
      <c r="D9481" t="s">
        <v>17</v>
      </c>
      <c r="E9481" s="14">
        <v>1474249.5355809999</v>
      </c>
      <c r="F9481" s="14">
        <v>6186492.3631200017</v>
      </c>
      <c r="G9481" s="13">
        <v>0.23830135867774663</v>
      </c>
      <c r="H9481" s="12">
        <v>-78275816.690000013</v>
      </c>
      <c r="I9481" s="12">
        <v>-18.653233468837239</v>
      </c>
      <c r="J9481" t="s">
        <v>26</v>
      </c>
      <c r="K9481" s="14">
        <v>359092.65635900013</v>
      </c>
      <c r="L9481" s="14">
        <v>1474249.5355810001</v>
      </c>
      <c r="M9481" s="13">
        <v>0.24357657756865569</v>
      </c>
      <c r="N9481" s="12">
        <v>-4.5434907689284785</v>
      </c>
      <c r="O9481" s="2">
        <f>DATE(LEFT(ALT[[#This Row],[DATEMTH]],4),RIGHT(ALT[[#This Row],[DATEMTH]],2),1)</f>
        <v>45078</v>
      </c>
      <c r="P9481" t="str">
        <f>IF(AND(ALT[[#This Row],[DATE]]&gt;=DATE(2023,6,1),ALT[[#This Row],[DATE]]&lt;=DATE(2024,5,31)),"Y","N")</f>
        <v>Y</v>
      </c>
      <c r="Q9481" t="str">
        <f>LEFT(ALT[[#This Row],[DATEMTH]],4)</f>
        <v>2023</v>
      </c>
    </row>
    <row r="9482" spans="1:17" x14ac:dyDescent="0.25">
      <c r="A9482" t="s">
        <v>91</v>
      </c>
      <c r="B9482" t="s">
        <v>111</v>
      </c>
      <c r="C9482" t="s">
        <v>19</v>
      </c>
      <c r="D9482" t="s">
        <v>17</v>
      </c>
      <c r="E9482" s="14">
        <v>1721474.6697040005</v>
      </c>
      <c r="F9482" s="14">
        <v>6186492.3631200017</v>
      </c>
      <c r="G9482" s="13">
        <v>0.27826344375147954</v>
      </c>
      <c r="H9482" s="12">
        <v>-78275816.690000013</v>
      </c>
      <c r="I9482" s="12">
        <v>-21.78129831461894</v>
      </c>
      <c r="J9482" t="s">
        <v>24</v>
      </c>
      <c r="K9482" s="14">
        <v>510950.56040199992</v>
      </c>
      <c r="L9482" s="14">
        <v>1721474.669704</v>
      </c>
      <c r="M9482" s="13">
        <v>0.29680980463677437</v>
      </c>
      <c r="N9482" s="12">
        <v>-6.4649028974973506</v>
      </c>
      <c r="O9482" s="2">
        <f>DATE(LEFT(ALT[[#This Row],[DATEMTH]],4),RIGHT(ALT[[#This Row],[DATEMTH]],2),1)</f>
        <v>45078</v>
      </c>
      <c r="P9482" t="str">
        <f>IF(AND(ALT[[#This Row],[DATE]]&gt;=DATE(2023,6,1),ALT[[#This Row],[DATE]]&lt;=DATE(2024,5,31)),"Y","N")</f>
        <v>Y</v>
      </c>
      <c r="Q9482" t="str">
        <f>LEFT(ALT[[#This Row],[DATEMTH]],4)</f>
        <v>2023</v>
      </c>
    </row>
    <row r="9483" spans="1:17" x14ac:dyDescent="0.25">
      <c r="A9483" t="s">
        <v>91</v>
      </c>
      <c r="B9483" t="s">
        <v>111</v>
      </c>
      <c r="C9483" t="s">
        <v>19</v>
      </c>
      <c r="D9483" t="s">
        <v>17</v>
      </c>
      <c r="E9483" s="14">
        <v>1721474.6697040005</v>
      </c>
      <c r="F9483" s="14">
        <v>6186492.3631200017</v>
      </c>
      <c r="G9483" s="13">
        <v>0.27826344375147954</v>
      </c>
      <c r="H9483" s="12">
        <v>-78275816.690000013</v>
      </c>
      <c r="I9483" s="12">
        <v>-21.78129831461894</v>
      </c>
      <c r="J9483" t="s">
        <v>25</v>
      </c>
      <c r="K9483" s="14">
        <v>1135588.302444</v>
      </c>
      <c r="L9483" s="14">
        <v>1721474.669704</v>
      </c>
      <c r="M9483" s="13">
        <v>0.65966018694847217</v>
      </c>
      <c r="N9483" s="12">
        <v>-14.368255318201973</v>
      </c>
      <c r="O9483" s="2">
        <f>DATE(LEFT(ALT[[#This Row],[DATEMTH]],4),RIGHT(ALT[[#This Row],[DATEMTH]],2),1)</f>
        <v>45078</v>
      </c>
      <c r="P9483" t="str">
        <f>IF(AND(ALT[[#This Row],[DATE]]&gt;=DATE(2023,6,1),ALT[[#This Row],[DATE]]&lt;=DATE(2024,5,31)),"Y","N")</f>
        <v>Y</v>
      </c>
      <c r="Q9483" t="str">
        <f>LEFT(ALT[[#This Row],[DATEMTH]],4)</f>
        <v>2023</v>
      </c>
    </row>
    <row r="9484" spans="1:17" x14ac:dyDescent="0.25">
      <c r="A9484" t="s">
        <v>91</v>
      </c>
      <c r="B9484" t="s">
        <v>111</v>
      </c>
      <c r="C9484" t="s">
        <v>19</v>
      </c>
      <c r="D9484" t="s">
        <v>17</v>
      </c>
      <c r="E9484" s="14">
        <v>1721474.6697040005</v>
      </c>
      <c r="F9484" s="14">
        <v>6186492.3631200017</v>
      </c>
      <c r="G9484" s="13">
        <v>0.27826344375147954</v>
      </c>
      <c r="H9484" s="12">
        <v>-78275816.690000013</v>
      </c>
      <c r="I9484" s="12">
        <v>-21.78129831461894</v>
      </c>
      <c r="J9484" t="s">
        <v>16</v>
      </c>
      <c r="K9484" s="14">
        <v>0</v>
      </c>
      <c r="L9484" s="14">
        <v>1721474.669704</v>
      </c>
      <c r="M9484" s="13">
        <v>0</v>
      </c>
      <c r="N9484" s="12">
        <v>0</v>
      </c>
      <c r="O9484" s="2">
        <f>DATE(LEFT(ALT[[#This Row],[DATEMTH]],4),RIGHT(ALT[[#This Row],[DATEMTH]],2),1)</f>
        <v>45078</v>
      </c>
      <c r="P9484" t="str">
        <f>IF(AND(ALT[[#This Row],[DATE]]&gt;=DATE(2023,6,1),ALT[[#This Row],[DATE]]&lt;=DATE(2024,5,31)),"Y","N")</f>
        <v>Y</v>
      </c>
      <c r="Q9484" t="str">
        <f>LEFT(ALT[[#This Row],[DATEMTH]],4)</f>
        <v>2023</v>
      </c>
    </row>
    <row r="9485" spans="1:17" x14ac:dyDescent="0.25">
      <c r="A9485" t="s">
        <v>91</v>
      </c>
      <c r="B9485" t="s">
        <v>111</v>
      </c>
      <c r="C9485" t="s">
        <v>19</v>
      </c>
      <c r="D9485" t="s">
        <v>17</v>
      </c>
      <c r="E9485" s="14">
        <v>1721474.6697040005</v>
      </c>
      <c r="F9485" s="14">
        <v>6186492.3631200017</v>
      </c>
      <c r="G9485" s="13">
        <v>0.27826344375147954</v>
      </c>
      <c r="H9485" s="12">
        <v>-78275816.690000013</v>
      </c>
      <c r="I9485" s="12">
        <v>-21.78129831461894</v>
      </c>
      <c r="J9485" t="s">
        <v>26</v>
      </c>
      <c r="K9485" s="14">
        <v>74935.806857999996</v>
      </c>
      <c r="L9485" s="14">
        <v>1721474.669704</v>
      </c>
      <c r="M9485" s="13">
        <v>4.3530008414753428E-2</v>
      </c>
      <c r="N9485" s="12">
        <v>-0.94814009891961715</v>
      </c>
      <c r="O9485" s="2">
        <f>DATE(LEFT(ALT[[#This Row],[DATEMTH]],4),RIGHT(ALT[[#This Row],[DATEMTH]],2),1)</f>
        <v>45078</v>
      </c>
      <c r="P9485" t="str">
        <f>IF(AND(ALT[[#This Row],[DATE]]&gt;=DATE(2023,6,1),ALT[[#This Row],[DATE]]&lt;=DATE(2024,5,31)),"Y","N")</f>
        <v>Y</v>
      </c>
      <c r="Q9485" t="str">
        <f>LEFT(ALT[[#This Row],[DATEMTH]],4)</f>
        <v>2023</v>
      </c>
    </row>
    <row r="9486" spans="1:17" x14ac:dyDescent="0.25">
      <c r="A9486" t="s">
        <v>91</v>
      </c>
      <c r="B9486" t="s">
        <v>111</v>
      </c>
      <c r="C9486" t="s">
        <v>20</v>
      </c>
      <c r="D9486" t="s">
        <v>17</v>
      </c>
      <c r="E9486" s="14">
        <v>1975649.2214070004</v>
      </c>
      <c r="F9486" s="14">
        <v>6186492.3631200017</v>
      </c>
      <c r="G9486" s="13">
        <v>0.31934884995326035</v>
      </c>
      <c r="H9486" s="12">
        <v>-78275816.690000013</v>
      </c>
      <c r="I9486" s="12">
        <v>-24.997292039103726</v>
      </c>
      <c r="J9486" t="s">
        <v>25</v>
      </c>
      <c r="K9486" s="14">
        <v>264152.61962599994</v>
      </c>
      <c r="L9486" s="14">
        <v>1975649.2214069997</v>
      </c>
      <c r="M9486" s="13">
        <v>0.13370421062797683</v>
      </c>
      <c r="N9486" s="12">
        <v>-3.342243199925373</v>
      </c>
      <c r="O9486" s="2">
        <f>DATE(LEFT(ALT[[#This Row],[DATEMTH]],4),RIGHT(ALT[[#This Row],[DATEMTH]],2),1)</f>
        <v>45078</v>
      </c>
      <c r="P9486" t="str">
        <f>IF(AND(ALT[[#This Row],[DATE]]&gt;=DATE(2023,6,1),ALT[[#This Row],[DATE]]&lt;=DATE(2024,5,31)),"Y","N")</f>
        <v>Y</v>
      </c>
      <c r="Q9486" t="str">
        <f>LEFT(ALT[[#This Row],[DATEMTH]],4)</f>
        <v>2023</v>
      </c>
    </row>
    <row r="9487" spans="1:17" x14ac:dyDescent="0.25">
      <c r="A9487" t="s">
        <v>91</v>
      </c>
      <c r="B9487" t="s">
        <v>111</v>
      </c>
      <c r="C9487" t="s">
        <v>20</v>
      </c>
      <c r="D9487" t="s">
        <v>17</v>
      </c>
      <c r="E9487" s="14">
        <v>1975649.2214070004</v>
      </c>
      <c r="F9487" s="14">
        <v>6186492.3631200017</v>
      </c>
      <c r="G9487" s="13">
        <v>0.31934884995326035</v>
      </c>
      <c r="H9487" s="12">
        <v>-78275816.690000013</v>
      </c>
      <c r="I9487" s="12">
        <v>-24.997292039103726</v>
      </c>
      <c r="J9487" t="s">
        <v>24</v>
      </c>
      <c r="K9487" s="14">
        <v>818457.64182000014</v>
      </c>
      <c r="L9487" s="14">
        <v>1975649.2214069997</v>
      </c>
      <c r="M9487" s="13">
        <v>0.41427275295212501</v>
      </c>
      <c r="N9487" s="12">
        <v>-10.35569698938774</v>
      </c>
      <c r="O9487" s="2">
        <f>DATE(LEFT(ALT[[#This Row],[DATEMTH]],4),RIGHT(ALT[[#This Row],[DATEMTH]],2),1)</f>
        <v>45078</v>
      </c>
      <c r="P9487" t="str">
        <f>IF(AND(ALT[[#This Row],[DATE]]&gt;=DATE(2023,6,1),ALT[[#This Row],[DATE]]&lt;=DATE(2024,5,31)),"Y","N")</f>
        <v>Y</v>
      </c>
      <c r="Q9487" t="str">
        <f>LEFT(ALT[[#This Row],[DATEMTH]],4)</f>
        <v>2023</v>
      </c>
    </row>
    <row r="9488" spans="1:17" x14ac:dyDescent="0.25">
      <c r="A9488" t="s">
        <v>91</v>
      </c>
      <c r="B9488" t="s">
        <v>111</v>
      </c>
      <c r="C9488" t="s">
        <v>20</v>
      </c>
      <c r="D9488" t="s">
        <v>17</v>
      </c>
      <c r="E9488" s="14">
        <v>1975649.2214070004</v>
      </c>
      <c r="F9488" s="14">
        <v>6186492.3631200017</v>
      </c>
      <c r="G9488" s="13">
        <v>0.31934884995326035</v>
      </c>
      <c r="H9488" s="12">
        <v>-78275816.690000013</v>
      </c>
      <c r="I9488" s="12">
        <v>-24.997292039103726</v>
      </c>
      <c r="J9488" t="s">
        <v>16</v>
      </c>
      <c r="K9488" s="14">
        <v>770177.84004299971</v>
      </c>
      <c r="L9488" s="14">
        <v>1975649.2214069997</v>
      </c>
      <c r="M9488" s="13">
        <v>0.38983531676463373</v>
      </c>
      <c r="N9488" s="12">
        <v>-9.744827260322058</v>
      </c>
      <c r="O9488" s="2">
        <f>DATE(LEFT(ALT[[#This Row],[DATEMTH]],4),RIGHT(ALT[[#This Row],[DATEMTH]],2),1)</f>
        <v>45078</v>
      </c>
      <c r="P9488" t="str">
        <f>IF(AND(ALT[[#This Row],[DATE]]&gt;=DATE(2023,6,1),ALT[[#This Row],[DATE]]&lt;=DATE(2024,5,31)),"Y","N")</f>
        <v>Y</v>
      </c>
      <c r="Q9488" t="str">
        <f>LEFT(ALT[[#This Row],[DATEMTH]],4)</f>
        <v>2023</v>
      </c>
    </row>
    <row r="9489" spans="1:17" x14ac:dyDescent="0.25">
      <c r="A9489" t="s">
        <v>91</v>
      </c>
      <c r="B9489" t="s">
        <v>111</v>
      </c>
      <c r="C9489" t="s">
        <v>20</v>
      </c>
      <c r="D9489" t="s">
        <v>17</v>
      </c>
      <c r="E9489" s="14">
        <v>1975649.2214070004</v>
      </c>
      <c r="F9489" s="14">
        <v>6186492.3631200017</v>
      </c>
      <c r="G9489" s="13">
        <v>0.31934884995326035</v>
      </c>
      <c r="H9489" s="12">
        <v>-78275816.690000013</v>
      </c>
      <c r="I9489" s="12">
        <v>-24.997292039103726</v>
      </c>
      <c r="J9489" t="s">
        <v>26</v>
      </c>
      <c r="K9489" s="14">
        <v>122861.11991799995</v>
      </c>
      <c r="L9489" s="14">
        <v>1975649.2214069997</v>
      </c>
      <c r="M9489" s="13">
        <v>6.2187719655264435E-2</v>
      </c>
      <c r="N9489" s="12">
        <v>-1.554524589468556</v>
      </c>
      <c r="O9489" s="2">
        <f>DATE(LEFT(ALT[[#This Row],[DATEMTH]],4),RIGHT(ALT[[#This Row],[DATEMTH]],2),1)</f>
        <v>45078</v>
      </c>
      <c r="P9489" t="str">
        <f>IF(AND(ALT[[#This Row],[DATE]]&gt;=DATE(2023,6,1),ALT[[#This Row],[DATE]]&lt;=DATE(2024,5,31)),"Y","N")</f>
        <v>Y</v>
      </c>
      <c r="Q9489" t="str">
        <f>LEFT(ALT[[#This Row],[DATEMTH]],4)</f>
        <v>2023</v>
      </c>
    </row>
    <row r="9490" spans="1:17" x14ac:dyDescent="0.25">
      <c r="A9490" t="s">
        <v>91</v>
      </c>
      <c r="B9490" t="s">
        <v>111</v>
      </c>
      <c r="C9490" t="s">
        <v>15</v>
      </c>
      <c r="D9490" t="s">
        <v>23</v>
      </c>
      <c r="E9490" s="14">
        <v>1015118.9364280002</v>
      </c>
      <c r="F9490" s="14">
        <v>6186492.3631200017</v>
      </c>
      <c r="G9490" s="13">
        <v>0.16408634761751334</v>
      </c>
      <c r="H9490" s="12">
        <v>-35157414.340000004</v>
      </c>
      <c r="I9490" s="12">
        <v>-5.7688517107261887</v>
      </c>
      <c r="J9490" t="s">
        <v>16</v>
      </c>
      <c r="K9490" s="14">
        <v>313147.10702599993</v>
      </c>
      <c r="L9490" s="14">
        <v>1015118.9364280002</v>
      </c>
      <c r="M9490" s="13">
        <v>0.30848316959577343</v>
      </c>
      <c r="N9490" s="12">
        <v>-1.7795936606528147</v>
      </c>
      <c r="O9490" s="2">
        <f>DATE(LEFT(ALT[[#This Row],[DATEMTH]],4),RIGHT(ALT[[#This Row],[DATEMTH]],2),1)</f>
        <v>45078</v>
      </c>
      <c r="P9490" t="str">
        <f>IF(AND(ALT[[#This Row],[DATE]]&gt;=DATE(2023,6,1),ALT[[#This Row],[DATE]]&lt;=DATE(2024,5,31)),"Y","N")</f>
        <v>Y</v>
      </c>
      <c r="Q9490" t="str">
        <f>LEFT(ALT[[#This Row],[DATEMTH]],4)</f>
        <v>2023</v>
      </c>
    </row>
    <row r="9491" spans="1:17" x14ac:dyDescent="0.25">
      <c r="A9491" t="s">
        <v>91</v>
      </c>
      <c r="B9491" t="s">
        <v>111</v>
      </c>
      <c r="C9491" t="s">
        <v>15</v>
      </c>
      <c r="D9491" t="s">
        <v>23</v>
      </c>
      <c r="E9491" s="14">
        <v>1015118.9364280002</v>
      </c>
      <c r="F9491" s="14">
        <v>6186492.3631200017</v>
      </c>
      <c r="G9491" s="13">
        <v>0.16408634761751334</v>
      </c>
      <c r="H9491" s="12">
        <v>-35157414.340000004</v>
      </c>
      <c r="I9491" s="12">
        <v>-5.7688517107261887</v>
      </c>
      <c r="J9491" t="s">
        <v>24</v>
      </c>
      <c r="K9491" s="14">
        <v>429789.62396500027</v>
      </c>
      <c r="L9491" s="14">
        <v>1015118.9364280002</v>
      </c>
      <c r="M9491" s="13">
        <v>0.42338844104055795</v>
      </c>
      <c r="N9491" s="12">
        <v>-2.4424651323985169</v>
      </c>
      <c r="O9491" s="2">
        <f>DATE(LEFT(ALT[[#This Row],[DATEMTH]],4),RIGHT(ALT[[#This Row],[DATEMTH]],2),1)</f>
        <v>45078</v>
      </c>
      <c r="P9491" t="str">
        <f>IF(AND(ALT[[#This Row],[DATE]]&gt;=DATE(2023,6,1),ALT[[#This Row],[DATE]]&lt;=DATE(2024,5,31)),"Y","N")</f>
        <v>Y</v>
      </c>
      <c r="Q9491" t="str">
        <f>LEFT(ALT[[#This Row],[DATEMTH]],4)</f>
        <v>2023</v>
      </c>
    </row>
    <row r="9492" spans="1:17" x14ac:dyDescent="0.25">
      <c r="A9492" t="s">
        <v>91</v>
      </c>
      <c r="B9492" t="s">
        <v>111</v>
      </c>
      <c r="C9492" t="s">
        <v>15</v>
      </c>
      <c r="D9492" t="s">
        <v>23</v>
      </c>
      <c r="E9492" s="14">
        <v>1015118.9364280002</v>
      </c>
      <c r="F9492" s="14">
        <v>6186492.3631200017</v>
      </c>
      <c r="G9492" s="13">
        <v>0.16408634761751334</v>
      </c>
      <c r="H9492" s="12">
        <v>-35157414.340000004</v>
      </c>
      <c r="I9492" s="12">
        <v>-5.7688517107261887</v>
      </c>
      <c r="J9492" t="s">
        <v>25</v>
      </c>
      <c r="K9492" s="14">
        <v>138766.73948799999</v>
      </c>
      <c r="L9492" s="14">
        <v>1015118.9364280002</v>
      </c>
      <c r="M9492" s="13">
        <v>0.13669998116308646</v>
      </c>
      <c r="N9492" s="12">
        <v>-0.78860192018890907</v>
      </c>
      <c r="O9492" s="2">
        <f>DATE(LEFT(ALT[[#This Row],[DATEMTH]],4),RIGHT(ALT[[#This Row],[DATEMTH]],2),1)</f>
        <v>45078</v>
      </c>
      <c r="P9492" t="str">
        <f>IF(AND(ALT[[#This Row],[DATE]]&gt;=DATE(2023,6,1),ALT[[#This Row],[DATE]]&lt;=DATE(2024,5,31)),"Y","N")</f>
        <v>Y</v>
      </c>
      <c r="Q9492" t="str">
        <f>LEFT(ALT[[#This Row],[DATEMTH]],4)</f>
        <v>2023</v>
      </c>
    </row>
    <row r="9493" spans="1:17" x14ac:dyDescent="0.25">
      <c r="A9493" t="s">
        <v>91</v>
      </c>
      <c r="B9493" t="s">
        <v>111</v>
      </c>
      <c r="C9493" t="s">
        <v>15</v>
      </c>
      <c r="D9493" t="s">
        <v>23</v>
      </c>
      <c r="E9493" s="14">
        <v>1015118.9364280002</v>
      </c>
      <c r="F9493" s="14">
        <v>6186492.3631200017</v>
      </c>
      <c r="G9493" s="13">
        <v>0.16408634761751334</v>
      </c>
      <c r="H9493" s="12">
        <v>-35157414.340000004</v>
      </c>
      <c r="I9493" s="12">
        <v>-5.7688517107261887</v>
      </c>
      <c r="J9493" t="s">
        <v>26</v>
      </c>
      <c r="K9493" s="14">
        <v>133415.465949</v>
      </c>
      <c r="L9493" s="14">
        <v>1015118.9364280002</v>
      </c>
      <c r="M9493" s="13">
        <v>0.13142840820058213</v>
      </c>
      <c r="N9493" s="12">
        <v>-0.75819099748594809</v>
      </c>
      <c r="O9493" s="2">
        <f>DATE(LEFT(ALT[[#This Row],[DATEMTH]],4),RIGHT(ALT[[#This Row],[DATEMTH]],2),1)</f>
        <v>45078</v>
      </c>
      <c r="P9493" t="str">
        <f>IF(AND(ALT[[#This Row],[DATE]]&gt;=DATE(2023,6,1),ALT[[#This Row],[DATE]]&lt;=DATE(2024,5,31)),"Y","N")</f>
        <v>Y</v>
      </c>
      <c r="Q9493" t="str">
        <f>LEFT(ALT[[#This Row],[DATEMTH]],4)</f>
        <v>2023</v>
      </c>
    </row>
    <row r="9494" spans="1:17" x14ac:dyDescent="0.25">
      <c r="A9494" t="s">
        <v>91</v>
      </c>
      <c r="B9494" t="s">
        <v>111</v>
      </c>
      <c r="C9494" t="s">
        <v>18</v>
      </c>
      <c r="D9494" t="s">
        <v>23</v>
      </c>
      <c r="E9494" s="14">
        <v>1474249.5355809999</v>
      </c>
      <c r="F9494" s="14">
        <v>6186492.3631200017</v>
      </c>
      <c r="G9494" s="13">
        <v>0.23830135867774663</v>
      </c>
      <c r="H9494" s="12">
        <v>-35157414.340000004</v>
      </c>
      <c r="I9494" s="12">
        <v>-8.3780596048184925</v>
      </c>
      <c r="J9494" t="s">
        <v>24</v>
      </c>
      <c r="K9494" s="14">
        <v>400161.53728599998</v>
      </c>
      <c r="L9494" s="14">
        <v>1474249.5355810001</v>
      </c>
      <c r="M9494" s="13">
        <v>0.27143406026463268</v>
      </c>
      <c r="N9494" s="12">
        <v>-2.2740907356749873</v>
      </c>
      <c r="O9494" s="2">
        <f>DATE(LEFT(ALT[[#This Row],[DATEMTH]],4),RIGHT(ALT[[#This Row],[DATEMTH]],2),1)</f>
        <v>45078</v>
      </c>
      <c r="P9494" t="str">
        <f>IF(AND(ALT[[#This Row],[DATE]]&gt;=DATE(2023,6,1),ALT[[#This Row],[DATE]]&lt;=DATE(2024,5,31)),"Y","N")</f>
        <v>Y</v>
      </c>
      <c r="Q9494" t="str">
        <f>LEFT(ALT[[#This Row],[DATEMTH]],4)</f>
        <v>2023</v>
      </c>
    </row>
    <row r="9495" spans="1:17" x14ac:dyDescent="0.25">
      <c r="A9495" t="s">
        <v>91</v>
      </c>
      <c r="B9495" t="s">
        <v>111</v>
      </c>
      <c r="C9495" t="s">
        <v>18</v>
      </c>
      <c r="D9495" t="s">
        <v>23</v>
      </c>
      <c r="E9495" s="14">
        <v>1474249.5355809999</v>
      </c>
      <c r="F9495" s="14">
        <v>6186492.3631200017</v>
      </c>
      <c r="G9495" s="13">
        <v>0.23830135867774663</v>
      </c>
      <c r="H9495" s="12">
        <v>-35157414.340000004</v>
      </c>
      <c r="I9495" s="12">
        <v>-8.3780596048184925</v>
      </c>
      <c r="J9495" t="s">
        <v>16</v>
      </c>
      <c r="K9495" s="14">
        <v>555623.16281399992</v>
      </c>
      <c r="L9495" s="14">
        <v>1474249.5355810001</v>
      </c>
      <c r="M9495" s="13">
        <v>0.37688542502747302</v>
      </c>
      <c r="N9495" s="12">
        <v>-3.1575685550675203</v>
      </c>
      <c r="O9495" s="2">
        <f>DATE(LEFT(ALT[[#This Row],[DATEMTH]],4),RIGHT(ALT[[#This Row],[DATEMTH]],2),1)</f>
        <v>45078</v>
      </c>
      <c r="P9495" t="str">
        <f>IF(AND(ALT[[#This Row],[DATE]]&gt;=DATE(2023,6,1),ALT[[#This Row],[DATE]]&lt;=DATE(2024,5,31)),"Y","N")</f>
        <v>Y</v>
      </c>
      <c r="Q9495" t="str">
        <f>LEFT(ALT[[#This Row],[DATEMTH]],4)</f>
        <v>2023</v>
      </c>
    </row>
    <row r="9496" spans="1:17" x14ac:dyDescent="0.25">
      <c r="A9496" t="s">
        <v>91</v>
      </c>
      <c r="B9496" t="s">
        <v>111</v>
      </c>
      <c r="C9496" t="s">
        <v>18</v>
      </c>
      <c r="D9496" t="s">
        <v>23</v>
      </c>
      <c r="E9496" s="14">
        <v>1474249.5355809999</v>
      </c>
      <c r="F9496" s="14">
        <v>6186492.3631200017</v>
      </c>
      <c r="G9496" s="13">
        <v>0.23830135867774663</v>
      </c>
      <c r="H9496" s="12">
        <v>-35157414.340000004</v>
      </c>
      <c r="I9496" s="12">
        <v>-8.3780596048184925</v>
      </c>
      <c r="J9496" t="s">
        <v>25</v>
      </c>
      <c r="K9496" s="14">
        <v>159372.17912199991</v>
      </c>
      <c r="L9496" s="14">
        <v>1474249.5355810001</v>
      </c>
      <c r="M9496" s="13">
        <v>0.10810393713923845</v>
      </c>
      <c r="N9496" s="12">
        <v>-0.90570122886809123</v>
      </c>
      <c r="O9496" s="2">
        <f>DATE(LEFT(ALT[[#This Row],[DATEMTH]],4),RIGHT(ALT[[#This Row],[DATEMTH]],2),1)</f>
        <v>45078</v>
      </c>
      <c r="P9496" t="str">
        <f>IF(AND(ALT[[#This Row],[DATE]]&gt;=DATE(2023,6,1),ALT[[#This Row],[DATE]]&lt;=DATE(2024,5,31)),"Y","N")</f>
        <v>Y</v>
      </c>
      <c r="Q9496" t="str">
        <f>LEFT(ALT[[#This Row],[DATEMTH]],4)</f>
        <v>2023</v>
      </c>
    </row>
    <row r="9497" spans="1:17" x14ac:dyDescent="0.25">
      <c r="A9497" t="s">
        <v>91</v>
      </c>
      <c r="B9497" t="s">
        <v>111</v>
      </c>
      <c r="C9497" t="s">
        <v>18</v>
      </c>
      <c r="D9497" t="s">
        <v>23</v>
      </c>
      <c r="E9497" s="14">
        <v>1474249.5355809999</v>
      </c>
      <c r="F9497" s="14">
        <v>6186492.3631200017</v>
      </c>
      <c r="G9497" s="13">
        <v>0.23830135867774663</v>
      </c>
      <c r="H9497" s="12">
        <v>-35157414.340000004</v>
      </c>
      <c r="I9497" s="12">
        <v>-8.3780596048184925</v>
      </c>
      <c r="J9497" t="s">
        <v>26</v>
      </c>
      <c r="K9497" s="14">
        <v>359092.65635900013</v>
      </c>
      <c r="L9497" s="14">
        <v>1474249.5355810001</v>
      </c>
      <c r="M9497" s="13">
        <v>0.24357657756865569</v>
      </c>
      <c r="N9497" s="12">
        <v>-2.0406990852078923</v>
      </c>
      <c r="O9497" s="2">
        <f>DATE(LEFT(ALT[[#This Row],[DATEMTH]],4),RIGHT(ALT[[#This Row],[DATEMTH]],2),1)</f>
        <v>45078</v>
      </c>
      <c r="P9497" t="str">
        <f>IF(AND(ALT[[#This Row],[DATE]]&gt;=DATE(2023,6,1),ALT[[#This Row],[DATE]]&lt;=DATE(2024,5,31)),"Y","N")</f>
        <v>Y</v>
      </c>
      <c r="Q9497" t="str">
        <f>LEFT(ALT[[#This Row],[DATEMTH]],4)</f>
        <v>2023</v>
      </c>
    </row>
    <row r="9498" spans="1:17" x14ac:dyDescent="0.25">
      <c r="A9498" t="s">
        <v>91</v>
      </c>
      <c r="B9498" t="s">
        <v>111</v>
      </c>
      <c r="C9498" t="s">
        <v>19</v>
      </c>
      <c r="D9498" t="s">
        <v>23</v>
      </c>
      <c r="E9498" s="14">
        <v>1721474.6697040005</v>
      </c>
      <c r="F9498" s="14">
        <v>6186492.3631200017</v>
      </c>
      <c r="G9498" s="13">
        <v>0.27826344375147954</v>
      </c>
      <c r="H9498" s="12">
        <v>-35157414.340000004</v>
      </c>
      <c r="I9498" s="12">
        <v>-9.7830231876460516</v>
      </c>
      <c r="J9498" t="s">
        <v>24</v>
      </c>
      <c r="K9498" s="14">
        <v>510950.56040199992</v>
      </c>
      <c r="L9498" s="14">
        <v>1721474.669704</v>
      </c>
      <c r="M9498" s="13">
        <v>0.29680980463677437</v>
      </c>
      <c r="N9498" s="12">
        <v>-2.9036972010822582</v>
      </c>
      <c r="O9498" s="2">
        <f>DATE(LEFT(ALT[[#This Row],[DATEMTH]],4),RIGHT(ALT[[#This Row],[DATEMTH]],2),1)</f>
        <v>45078</v>
      </c>
      <c r="P9498" t="str">
        <f>IF(AND(ALT[[#This Row],[DATE]]&gt;=DATE(2023,6,1),ALT[[#This Row],[DATE]]&lt;=DATE(2024,5,31)),"Y","N")</f>
        <v>Y</v>
      </c>
      <c r="Q9498" t="str">
        <f>LEFT(ALT[[#This Row],[DATEMTH]],4)</f>
        <v>2023</v>
      </c>
    </row>
    <row r="9499" spans="1:17" x14ac:dyDescent="0.25">
      <c r="A9499" t="s">
        <v>91</v>
      </c>
      <c r="B9499" t="s">
        <v>111</v>
      </c>
      <c r="C9499" t="s">
        <v>19</v>
      </c>
      <c r="D9499" t="s">
        <v>23</v>
      </c>
      <c r="E9499" s="14">
        <v>1721474.6697040005</v>
      </c>
      <c r="F9499" s="14">
        <v>6186492.3631200017</v>
      </c>
      <c r="G9499" s="13">
        <v>0.27826344375147954</v>
      </c>
      <c r="H9499" s="12">
        <v>-35157414.340000004</v>
      </c>
      <c r="I9499" s="12">
        <v>-9.7830231876460516</v>
      </c>
      <c r="J9499" t="s">
        <v>25</v>
      </c>
      <c r="K9499" s="14">
        <v>1135588.302444</v>
      </c>
      <c r="L9499" s="14">
        <v>1721474.669704</v>
      </c>
      <c r="M9499" s="13">
        <v>0.65966018694847217</v>
      </c>
      <c r="N9499" s="12">
        <v>-6.4534709048838321</v>
      </c>
      <c r="O9499" s="2">
        <f>DATE(LEFT(ALT[[#This Row],[DATEMTH]],4),RIGHT(ALT[[#This Row],[DATEMTH]],2),1)</f>
        <v>45078</v>
      </c>
      <c r="P9499" t="str">
        <f>IF(AND(ALT[[#This Row],[DATE]]&gt;=DATE(2023,6,1),ALT[[#This Row],[DATE]]&lt;=DATE(2024,5,31)),"Y","N")</f>
        <v>Y</v>
      </c>
      <c r="Q9499" t="str">
        <f>LEFT(ALT[[#This Row],[DATEMTH]],4)</f>
        <v>2023</v>
      </c>
    </row>
    <row r="9500" spans="1:17" x14ac:dyDescent="0.25">
      <c r="A9500" t="s">
        <v>91</v>
      </c>
      <c r="B9500" t="s">
        <v>111</v>
      </c>
      <c r="C9500" t="s">
        <v>19</v>
      </c>
      <c r="D9500" t="s">
        <v>23</v>
      </c>
      <c r="E9500" s="14">
        <v>1721474.6697040005</v>
      </c>
      <c r="F9500" s="14">
        <v>6186492.3631200017</v>
      </c>
      <c r="G9500" s="13">
        <v>0.27826344375147954</v>
      </c>
      <c r="H9500" s="12">
        <v>-35157414.340000004</v>
      </c>
      <c r="I9500" s="12">
        <v>-9.7830231876460516</v>
      </c>
      <c r="J9500" t="s">
        <v>16</v>
      </c>
      <c r="K9500" s="14">
        <v>0</v>
      </c>
      <c r="L9500" s="14">
        <v>1721474.669704</v>
      </c>
      <c r="M9500" s="13">
        <v>0</v>
      </c>
      <c r="N9500" s="12">
        <v>0</v>
      </c>
      <c r="O9500" s="2">
        <f>DATE(LEFT(ALT[[#This Row],[DATEMTH]],4),RIGHT(ALT[[#This Row],[DATEMTH]],2),1)</f>
        <v>45078</v>
      </c>
      <c r="P9500" t="str">
        <f>IF(AND(ALT[[#This Row],[DATE]]&gt;=DATE(2023,6,1),ALT[[#This Row],[DATE]]&lt;=DATE(2024,5,31)),"Y","N")</f>
        <v>Y</v>
      </c>
      <c r="Q9500" t="str">
        <f>LEFT(ALT[[#This Row],[DATEMTH]],4)</f>
        <v>2023</v>
      </c>
    </row>
    <row r="9501" spans="1:17" x14ac:dyDescent="0.25">
      <c r="A9501" t="s">
        <v>91</v>
      </c>
      <c r="B9501" t="s">
        <v>111</v>
      </c>
      <c r="C9501" t="s">
        <v>19</v>
      </c>
      <c r="D9501" t="s">
        <v>23</v>
      </c>
      <c r="E9501" s="14">
        <v>1721474.6697040005</v>
      </c>
      <c r="F9501" s="14">
        <v>6186492.3631200017</v>
      </c>
      <c r="G9501" s="13">
        <v>0.27826344375147954</v>
      </c>
      <c r="H9501" s="12">
        <v>-35157414.340000004</v>
      </c>
      <c r="I9501" s="12">
        <v>-9.7830231876460516</v>
      </c>
      <c r="J9501" t="s">
        <v>26</v>
      </c>
      <c r="K9501" s="14">
        <v>74935.806857999996</v>
      </c>
      <c r="L9501" s="14">
        <v>1721474.669704</v>
      </c>
      <c r="M9501" s="13">
        <v>4.3530008414753428E-2</v>
      </c>
      <c r="N9501" s="12">
        <v>-0.42585508167996056</v>
      </c>
      <c r="O9501" s="2">
        <f>DATE(LEFT(ALT[[#This Row],[DATEMTH]],4),RIGHT(ALT[[#This Row],[DATEMTH]],2),1)</f>
        <v>45078</v>
      </c>
      <c r="P9501" t="str">
        <f>IF(AND(ALT[[#This Row],[DATE]]&gt;=DATE(2023,6,1),ALT[[#This Row],[DATE]]&lt;=DATE(2024,5,31)),"Y","N")</f>
        <v>Y</v>
      </c>
      <c r="Q9501" t="str">
        <f>LEFT(ALT[[#This Row],[DATEMTH]],4)</f>
        <v>2023</v>
      </c>
    </row>
    <row r="9502" spans="1:17" x14ac:dyDescent="0.25">
      <c r="A9502" t="s">
        <v>91</v>
      </c>
      <c r="B9502" t="s">
        <v>111</v>
      </c>
      <c r="C9502" t="s">
        <v>20</v>
      </c>
      <c r="D9502" t="s">
        <v>23</v>
      </c>
      <c r="E9502" s="14">
        <v>1975649.2214070004</v>
      </c>
      <c r="F9502" s="14">
        <v>6186492.3631200017</v>
      </c>
      <c r="G9502" s="13">
        <v>0.31934884995326035</v>
      </c>
      <c r="H9502" s="12">
        <v>-35157414.340000004</v>
      </c>
      <c r="I9502" s="12">
        <v>-11.227479836809264</v>
      </c>
      <c r="J9502" t="s">
        <v>25</v>
      </c>
      <c r="K9502" s="14">
        <v>264152.61962599994</v>
      </c>
      <c r="L9502" s="14">
        <v>1975649.2214069997</v>
      </c>
      <c r="M9502" s="13">
        <v>0.13370421062797683</v>
      </c>
      <c r="N9502" s="12">
        <v>-1.5011613289221089</v>
      </c>
      <c r="O9502" s="2">
        <f>DATE(LEFT(ALT[[#This Row],[DATEMTH]],4),RIGHT(ALT[[#This Row],[DATEMTH]],2),1)</f>
        <v>45078</v>
      </c>
      <c r="P9502" t="str">
        <f>IF(AND(ALT[[#This Row],[DATE]]&gt;=DATE(2023,6,1),ALT[[#This Row],[DATE]]&lt;=DATE(2024,5,31)),"Y","N")</f>
        <v>Y</v>
      </c>
      <c r="Q9502" t="str">
        <f>LEFT(ALT[[#This Row],[DATEMTH]],4)</f>
        <v>2023</v>
      </c>
    </row>
    <row r="9503" spans="1:17" x14ac:dyDescent="0.25">
      <c r="A9503" t="s">
        <v>91</v>
      </c>
      <c r="B9503" t="s">
        <v>111</v>
      </c>
      <c r="C9503" t="s">
        <v>20</v>
      </c>
      <c r="D9503" t="s">
        <v>23</v>
      </c>
      <c r="E9503" s="14">
        <v>1975649.2214070004</v>
      </c>
      <c r="F9503" s="14">
        <v>6186492.3631200017</v>
      </c>
      <c r="G9503" s="13">
        <v>0.31934884995326035</v>
      </c>
      <c r="H9503" s="12">
        <v>-35157414.340000004</v>
      </c>
      <c r="I9503" s="12">
        <v>-11.227479836809264</v>
      </c>
      <c r="J9503" t="s">
        <v>24</v>
      </c>
      <c r="K9503" s="14">
        <v>818457.64182000014</v>
      </c>
      <c r="L9503" s="14">
        <v>1975649.2214069997</v>
      </c>
      <c r="M9503" s="13">
        <v>0.41427275295212501</v>
      </c>
      <c r="N9503" s="12">
        <v>-4.651238980709449</v>
      </c>
      <c r="O9503" s="2">
        <f>DATE(LEFT(ALT[[#This Row],[DATEMTH]],4),RIGHT(ALT[[#This Row],[DATEMTH]],2),1)</f>
        <v>45078</v>
      </c>
      <c r="P9503" t="str">
        <f>IF(AND(ALT[[#This Row],[DATE]]&gt;=DATE(2023,6,1),ALT[[#This Row],[DATE]]&lt;=DATE(2024,5,31)),"Y","N")</f>
        <v>Y</v>
      </c>
      <c r="Q9503" t="str">
        <f>LEFT(ALT[[#This Row],[DATEMTH]],4)</f>
        <v>2023</v>
      </c>
    </row>
    <row r="9504" spans="1:17" x14ac:dyDescent="0.25">
      <c r="A9504" t="s">
        <v>91</v>
      </c>
      <c r="B9504" t="s">
        <v>111</v>
      </c>
      <c r="C9504" t="s">
        <v>20</v>
      </c>
      <c r="D9504" t="s">
        <v>23</v>
      </c>
      <c r="E9504" s="14">
        <v>1975649.2214070004</v>
      </c>
      <c r="F9504" s="14">
        <v>6186492.3631200017</v>
      </c>
      <c r="G9504" s="13">
        <v>0.31934884995326035</v>
      </c>
      <c r="H9504" s="12">
        <v>-35157414.340000004</v>
      </c>
      <c r="I9504" s="12">
        <v>-11.227479836809264</v>
      </c>
      <c r="J9504" t="s">
        <v>16</v>
      </c>
      <c r="K9504" s="14">
        <v>770177.84004299971</v>
      </c>
      <c r="L9504" s="14">
        <v>1975649.2214069997</v>
      </c>
      <c r="M9504" s="13">
        <v>0.38983531676463373</v>
      </c>
      <c r="N9504" s="12">
        <v>-4.376868158651078</v>
      </c>
      <c r="O9504" s="2">
        <f>DATE(LEFT(ALT[[#This Row],[DATEMTH]],4),RIGHT(ALT[[#This Row],[DATEMTH]],2),1)</f>
        <v>45078</v>
      </c>
      <c r="P9504" t="str">
        <f>IF(AND(ALT[[#This Row],[DATE]]&gt;=DATE(2023,6,1),ALT[[#This Row],[DATE]]&lt;=DATE(2024,5,31)),"Y","N")</f>
        <v>Y</v>
      </c>
      <c r="Q9504" t="str">
        <f>LEFT(ALT[[#This Row],[DATEMTH]],4)</f>
        <v>2023</v>
      </c>
    </row>
    <row r="9505" spans="1:17" x14ac:dyDescent="0.25">
      <c r="A9505" t="s">
        <v>91</v>
      </c>
      <c r="B9505" t="s">
        <v>111</v>
      </c>
      <c r="C9505" t="s">
        <v>20</v>
      </c>
      <c r="D9505" t="s">
        <v>23</v>
      </c>
      <c r="E9505" s="14">
        <v>1975649.2214070004</v>
      </c>
      <c r="F9505" s="14">
        <v>6186492.3631200017</v>
      </c>
      <c r="G9505" s="13">
        <v>0.31934884995326035</v>
      </c>
      <c r="H9505" s="12">
        <v>-35157414.340000004</v>
      </c>
      <c r="I9505" s="12">
        <v>-11.227479836809264</v>
      </c>
      <c r="J9505" t="s">
        <v>26</v>
      </c>
      <c r="K9505" s="14">
        <v>122861.11991799995</v>
      </c>
      <c r="L9505" s="14">
        <v>1975649.2214069997</v>
      </c>
      <c r="M9505" s="13">
        <v>6.2187719655264435E-2</v>
      </c>
      <c r="N9505" s="12">
        <v>-0.69821136852662857</v>
      </c>
      <c r="O9505" s="2">
        <f>DATE(LEFT(ALT[[#This Row],[DATEMTH]],4),RIGHT(ALT[[#This Row],[DATEMTH]],2),1)</f>
        <v>45078</v>
      </c>
      <c r="P9505" t="str">
        <f>IF(AND(ALT[[#This Row],[DATE]]&gt;=DATE(2023,6,1),ALT[[#This Row],[DATE]]&lt;=DATE(2024,5,31)),"Y","N")</f>
        <v>Y</v>
      </c>
      <c r="Q9505" t="str">
        <f>LEFT(ALT[[#This Row],[DATEMTH]],4)</f>
        <v>2023</v>
      </c>
    </row>
    <row r="9506" spans="1:17" x14ac:dyDescent="0.25">
      <c r="A9506" t="s">
        <v>92</v>
      </c>
      <c r="B9506" t="s">
        <v>14</v>
      </c>
      <c r="C9506" t="s">
        <v>15</v>
      </c>
      <c r="D9506" t="s">
        <v>22</v>
      </c>
      <c r="E9506" s="14">
        <v>13990.629632000002</v>
      </c>
      <c r="F9506" s="14">
        <v>83067.432039999985</v>
      </c>
      <c r="G9506" s="13">
        <v>0.16842496858772529</v>
      </c>
      <c r="H9506" s="12">
        <v>-27431433.010000002</v>
      </c>
      <c r="I9506" s="12">
        <v>-4.6201382430255409</v>
      </c>
      <c r="J9506" t="s">
        <v>25</v>
      </c>
      <c r="K9506" s="14">
        <v>1834.7023039999999</v>
      </c>
      <c r="L9506" s="14">
        <v>13990.629632</v>
      </c>
      <c r="M9506" s="13">
        <v>0.13113793676616139</v>
      </c>
      <c r="N9506" s="12">
        <v>-0.60587539676480739</v>
      </c>
      <c r="O9506" s="2">
        <f>DATE(LEFT(ALT[[#This Row],[DATEMTH]],4),RIGHT(ALT[[#This Row],[DATEMTH]],2),1)</f>
        <v>45108</v>
      </c>
      <c r="P9506" t="str">
        <f>IF(AND(ALT[[#This Row],[DATE]]&gt;=DATE(2023,6,1),ALT[[#This Row],[DATE]]&lt;=DATE(2024,5,31)),"Y","N")</f>
        <v>Y</v>
      </c>
      <c r="Q9506" t="str">
        <f>LEFT(ALT[[#This Row],[DATEMTH]],4)</f>
        <v>2023</v>
      </c>
    </row>
    <row r="9507" spans="1:17" x14ac:dyDescent="0.25">
      <c r="A9507" t="s">
        <v>92</v>
      </c>
      <c r="B9507" t="s">
        <v>14</v>
      </c>
      <c r="C9507" t="s">
        <v>15</v>
      </c>
      <c r="D9507" t="s">
        <v>22</v>
      </c>
      <c r="E9507" s="14">
        <v>13990.629632000002</v>
      </c>
      <c r="F9507" s="14">
        <v>83067.432039999985</v>
      </c>
      <c r="G9507" s="13">
        <v>0.16842496858772529</v>
      </c>
      <c r="H9507" s="12">
        <v>-27431433.010000002</v>
      </c>
      <c r="I9507" s="12">
        <v>-4.6201382430255409</v>
      </c>
      <c r="J9507" t="s">
        <v>16</v>
      </c>
      <c r="K9507" s="14">
        <v>4366.3635679999998</v>
      </c>
      <c r="L9507" s="14">
        <v>13990.629632</v>
      </c>
      <c r="M9507" s="13">
        <v>0.31209199891998113</v>
      </c>
      <c r="N9507" s="12">
        <v>-1.4419081795524906</v>
      </c>
      <c r="O9507" s="2">
        <f>DATE(LEFT(ALT[[#This Row],[DATEMTH]],4),RIGHT(ALT[[#This Row],[DATEMTH]],2),1)</f>
        <v>45108</v>
      </c>
      <c r="P9507" t="str">
        <f>IF(AND(ALT[[#This Row],[DATE]]&gt;=DATE(2023,6,1),ALT[[#This Row],[DATE]]&lt;=DATE(2024,5,31)),"Y","N")</f>
        <v>Y</v>
      </c>
      <c r="Q9507" t="str">
        <f>LEFT(ALT[[#This Row],[DATEMTH]],4)</f>
        <v>2023</v>
      </c>
    </row>
    <row r="9508" spans="1:17" x14ac:dyDescent="0.25">
      <c r="A9508" t="s">
        <v>92</v>
      </c>
      <c r="B9508" t="s">
        <v>14</v>
      </c>
      <c r="C9508" t="s">
        <v>15</v>
      </c>
      <c r="D9508" t="s">
        <v>22</v>
      </c>
      <c r="E9508" s="14">
        <v>13990.629632000002</v>
      </c>
      <c r="F9508" s="14">
        <v>83067.432039999985</v>
      </c>
      <c r="G9508" s="13">
        <v>0.16842496858772529</v>
      </c>
      <c r="H9508" s="12">
        <v>-27431433.010000002</v>
      </c>
      <c r="I9508" s="12">
        <v>-4.6201382430255409</v>
      </c>
      <c r="J9508" t="s">
        <v>24</v>
      </c>
      <c r="K9508" s="14">
        <v>6043.4223840000004</v>
      </c>
      <c r="L9508" s="14">
        <v>13990.629632</v>
      </c>
      <c r="M9508" s="13">
        <v>0.43196214487568246</v>
      </c>
      <c r="N9508" s="12">
        <v>-1.9957248250794797</v>
      </c>
      <c r="O9508" s="2">
        <f>DATE(LEFT(ALT[[#This Row],[DATEMTH]],4),RIGHT(ALT[[#This Row],[DATEMTH]],2),1)</f>
        <v>45108</v>
      </c>
      <c r="P9508" t="str">
        <f>IF(AND(ALT[[#This Row],[DATE]]&gt;=DATE(2023,6,1),ALT[[#This Row],[DATE]]&lt;=DATE(2024,5,31)),"Y","N")</f>
        <v>Y</v>
      </c>
      <c r="Q9508" t="str">
        <f>LEFT(ALT[[#This Row],[DATEMTH]],4)</f>
        <v>2023</v>
      </c>
    </row>
    <row r="9509" spans="1:17" x14ac:dyDescent="0.25">
      <c r="A9509" t="s">
        <v>92</v>
      </c>
      <c r="B9509" t="s">
        <v>14</v>
      </c>
      <c r="C9509" t="s">
        <v>15</v>
      </c>
      <c r="D9509" t="s">
        <v>22</v>
      </c>
      <c r="E9509" s="14">
        <v>13990.629632000002</v>
      </c>
      <c r="F9509" s="14">
        <v>83067.432039999985</v>
      </c>
      <c r="G9509" s="13">
        <v>0.16842496858772529</v>
      </c>
      <c r="H9509" s="12">
        <v>-27431433.010000002</v>
      </c>
      <c r="I9509" s="12">
        <v>-4.6201382430255409</v>
      </c>
      <c r="J9509" t="s">
        <v>26</v>
      </c>
      <c r="K9509" s="14">
        <v>1746.1413760000012</v>
      </c>
      <c r="L9509" s="14">
        <v>13990.629632</v>
      </c>
      <c r="M9509" s="13">
        <v>0.12480791943817508</v>
      </c>
      <c r="N9509" s="12">
        <v>-0.57662984162876352</v>
      </c>
      <c r="O9509" s="2">
        <f>DATE(LEFT(ALT[[#This Row],[DATEMTH]],4),RIGHT(ALT[[#This Row],[DATEMTH]],2),1)</f>
        <v>45108</v>
      </c>
      <c r="P9509" t="str">
        <f>IF(AND(ALT[[#This Row],[DATE]]&gt;=DATE(2023,6,1),ALT[[#This Row],[DATE]]&lt;=DATE(2024,5,31)),"Y","N")</f>
        <v>Y</v>
      </c>
      <c r="Q9509" t="str">
        <f>LEFT(ALT[[#This Row],[DATEMTH]],4)</f>
        <v>2023</v>
      </c>
    </row>
    <row r="9510" spans="1:17" x14ac:dyDescent="0.25">
      <c r="A9510" t="s">
        <v>92</v>
      </c>
      <c r="B9510" t="s">
        <v>14</v>
      </c>
      <c r="C9510" t="s">
        <v>18</v>
      </c>
      <c r="D9510" t="s">
        <v>22</v>
      </c>
      <c r="E9510" s="14">
        <v>17281.106500000002</v>
      </c>
      <c r="F9510" s="14">
        <v>83067.432039999985</v>
      </c>
      <c r="G9510" s="13">
        <v>0.20803708596262521</v>
      </c>
      <c r="H9510" s="12">
        <v>-27431433.010000002</v>
      </c>
      <c r="I9510" s="12">
        <v>-5.7067553871793653</v>
      </c>
      <c r="J9510" t="s">
        <v>26</v>
      </c>
      <c r="K9510" s="14">
        <v>4191.4907359999997</v>
      </c>
      <c r="L9510" s="14">
        <v>17281.106500000002</v>
      </c>
      <c r="M9510" s="13">
        <v>0.24254759010946431</v>
      </c>
      <c r="N9510" s="12">
        <v>-1.384159766504558</v>
      </c>
      <c r="O9510" s="2">
        <f>DATE(LEFT(ALT[[#This Row],[DATEMTH]],4),RIGHT(ALT[[#This Row],[DATEMTH]],2),1)</f>
        <v>45108</v>
      </c>
      <c r="P9510" t="str">
        <f>IF(AND(ALT[[#This Row],[DATE]]&gt;=DATE(2023,6,1),ALT[[#This Row],[DATE]]&lt;=DATE(2024,5,31)),"Y","N")</f>
        <v>Y</v>
      </c>
      <c r="Q9510" t="str">
        <f>LEFT(ALT[[#This Row],[DATEMTH]],4)</f>
        <v>2023</v>
      </c>
    </row>
    <row r="9511" spans="1:17" x14ac:dyDescent="0.25">
      <c r="A9511" t="s">
        <v>92</v>
      </c>
      <c r="B9511" t="s">
        <v>14</v>
      </c>
      <c r="C9511" t="s">
        <v>18</v>
      </c>
      <c r="D9511" t="s">
        <v>22</v>
      </c>
      <c r="E9511" s="14">
        <v>17281.106500000002</v>
      </c>
      <c r="F9511" s="14">
        <v>83067.432039999985</v>
      </c>
      <c r="G9511" s="13">
        <v>0.20803708596262521</v>
      </c>
      <c r="H9511" s="12">
        <v>-27431433.010000002</v>
      </c>
      <c r="I9511" s="12">
        <v>-5.7067553871793653</v>
      </c>
      <c r="J9511" t="s">
        <v>25</v>
      </c>
      <c r="K9511" s="14">
        <v>1360.3400519999998</v>
      </c>
      <c r="L9511" s="14">
        <v>17281.106500000002</v>
      </c>
      <c r="M9511" s="13">
        <v>7.871834202283283E-2</v>
      </c>
      <c r="N9511" s="12">
        <v>-0.44922632240862909</v>
      </c>
      <c r="O9511" s="2">
        <f>DATE(LEFT(ALT[[#This Row],[DATEMTH]],4),RIGHT(ALT[[#This Row],[DATEMTH]],2),1)</f>
        <v>45108</v>
      </c>
      <c r="P9511" t="str">
        <f>IF(AND(ALT[[#This Row],[DATE]]&gt;=DATE(2023,6,1),ALT[[#This Row],[DATE]]&lt;=DATE(2024,5,31)),"Y","N")</f>
        <v>Y</v>
      </c>
      <c r="Q9511" t="str">
        <f>LEFT(ALT[[#This Row],[DATEMTH]],4)</f>
        <v>2023</v>
      </c>
    </row>
    <row r="9512" spans="1:17" x14ac:dyDescent="0.25">
      <c r="A9512" t="s">
        <v>92</v>
      </c>
      <c r="B9512" t="s">
        <v>14</v>
      </c>
      <c r="C9512" t="s">
        <v>18</v>
      </c>
      <c r="D9512" t="s">
        <v>22</v>
      </c>
      <c r="E9512" s="14">
        <v>17281.106500000002</v>
      </c>
      <c r="F9512" s="14">
        <v>83067.432039999985</v>
      </c>
      <c r="G9512" s="13">
        <v>0.20803708596262521</v>
      </c>
      <c r="H9512" s="12">
        <v>-27431433.010000002</v>
      </c>
      <c r="I9512" s="12">
        <v>-5.7067553871793653</v>
      </c>
      <c r="J9512" t="s">
        <v>16</v>
      </c>
      <c r="K9512" s="14">
        <v>6815.4925759999996</v>
      </c>
      <c r="L9512" s="14">
        <v>17281.106500000002</v>
      </c>
      <c r="M9512" s="13">
        <v>0.39438982544317974</v>
      </c>
      <c r="N9512" s="12">
        <v>-2.2506862609965954</v>
      </c>
      <c r="O9512" s="2">
        <f>DATE(LEFT(ALT[[#This Row],[DATEMTH]],4),RIGHT(ALT[[#This Row],[DATEMTH]],2),1)</f>
        <v>45108</v>
      </c>
      <c r="P9512" t="str">
        <f>IF(AND(ALT[[#This Row],[DATE]]&gt;=DATE(2023,6,1),ALT[[#This Row],[DATE]]&lt;=DATE(2024,5,31)),"Y","N")</f>
        <v>Y</v>
      </c>
      <c r="Q9512" t="str">
        <f>LEFT(ALT[[#This Row],[DATEMTH]],4)</f>
        <v>2023</v>
      </c>
    </row>
    <row r="9513" spans="1:17" x14ac:dyDescent="0.25">
      <c r="A9513" t="s">
        <v>92</v>
      </c>
      <c r="B9513" t="s">
        <v>14</v>
      </c>
      <c r="C9513" t="s">
        <v>18</v>
      </c>
      <c r="D9513" t="s">
        <v>22</v>
      </c>
      <c r="E9513" s="14">
        <v>17281.106500000002</v>
      </c>
      <c r="F9513" s="14">
        <v>83067.432039999985</v>
      </c>
      <c r="G9513" s="13">
        <v>0.20803708596262521</v>
      </c>
      <c r="H9513" s="12">
        <v>-27431433.010000002</v>
      </c>
      <c r="I9513" s="12">
        <v>-5.7067553871793653</v>
      </c>
      <c r="J9513" t="s">
        <v>24</v>
      </c>
      <c r="K9513" s="14">
        <v>4913.7831360000009</v>
      </c>
      <c r="L9513" s="14">
        <v>17281.106500000002</v>
      </c>
      <c r="M9513" s="13">
        <v>0.284344242424523</v>
      </c>
      <c r="N9513" s="12">
        <v>-1.622683037269582</v>
      </c>
      <c r="O9513" s="2">
        <f>DATE(LEFT(ALT[[#This Row],[DATEMTH]],4),RIGHT(ALT[[#This Row],[DATEMTH]],2),1)</f>
        <v>45108</v>
      </c>
      <c r="P9513" t="str">
        <f>IF(AND(ALT[[#This Row],[DATE]]&gt;=DATE(2023,6,1),ALT[[#This Row],[DATE]]&lt;=DATE(2024,5,31)),"Y","N")</f>
        <v>Y</v>
      </c>
      <c r="Q9513" t="str">
        <f>LEFT(ALT[[#This Row],[DATEMTH]],4)</f>
        <v>2023</v>
      </c>
    </row>
    <row r="9514" spans="1:17" x14ac:dyDescent="0.25">
      <c r="A9514" t="s">
        <v>92</v>
      </c>
      <c r="B9514" t="s">
        <v>14</v>
      </c>
      <c r="C9514" t="s">
        <v>19</v>
      </c>
      <c r="D9514" t="s">
        <v>22</v>
      </c>
      <c r="E9514" s="14">
        <v>23548.904871999999</v>
      </c>
      <c r="F9514" s="14">
        <v>83067.432039999985</v>
      </c>
      <c r="G9514" s="13">
        <v>0.28349142731004789</v>
      </c>
      <c r="H9514" s="12">
        <v>-27431433.010000002</v>
      </c>
      <c r="I9514" s="12">
        <v>-7.7765760971648641</v>
      </c>
      <c r="J9514" t="s">
        <v>25</v>
      </c>
      <c r="K9514" s="14">
        <v>15098.060203999999</v>
      </c>
      <c r="L9514" s="14">
        <v>23548.904871999999</v>
      </c>
      <c r="M9514" s="13">
        <v>0.64113640468911226</v>
      </c>
      <c r="N9514" s="12">
        <v>-4.9858460397275692</v>
      </c>
      <c r="O9514" s="2">
        <f>DATE(LEFT(ALT[[#This Row],[DATEMTH]],4),RIGHT(ALT[[#This Row],[DATEMTH]],2),1)</f>
        <v>45108</v>
      </c>
      <c r="P9514" t="str">
        <f>IF(AND(ALT[[#This Row],[DATE]]&gt;=DATE(2023,6,1),ALT[[#This Row],[DATE]]&lt;=DATE(2024,5,31)),"Y","N")</f>
        <v>Y</v>
      </c>
      <c r="Q9514" t="str">
        <f>LEFT(ALT[[#This Row],[DATEMTH]],4)</f>
        <v>2023</v>
      </c>
    </row>
    <row r="9515" spans="1:17" x14ac:dyDescent="0.25">
      <c r="A9515" t="s">
        <v>92</v>
      </c>
      <c r="B9515" t="s">
        <v>14</v>
      </c>
      <c r="C9515" t="s">
        <v>19</v>
      </c>
      <c r="D9515" t="s">
        <v>22</v>
      </c>
      <c r="E9515" s="14">
        <v>23548.904871999999</v>
      </c>
      <c r="F9515" s="14">
        <v>83067.432039999985</v>
      </c>
      <c r="G9515" s="13">
        <v>0.28349142731004789</v>
      </c>
      <c r="H9515" s="12">
        <v>-27431433.010000002</v>
      </c>
      <c r="I9515" s="12">
        <v>-7.7765760971648641</v>
      </c>
      <c r="J9515" t="s">
        <v>24</v>
      </c>
      <c r="K9515" s="14">
        <v>7433.4547519999996</v>
      </c>
      <c r="L9515" s="14">
        <v>23548.904871999999</v>
      </c>
      <c r="M9515" s="13">
        <v>0.31566031594269545</v>
      </c>
      <c r="N9515" s="12">
        <v>-2.4547564677834743</v>
      </c>
      <c r="O9515" s="2">
        <f>DATE(LEFT(ALT[[#This Row],[DATEMTH]],4),RIGHT(ALT[[#This Row],[DATEMTH]],2),1)</f>
        <v>45108</v>
      </c>
      <c r="P9515" t="str">
        <f>IF(AND(ALT[[#This Row],[DATE]]&gt;=DATE(2023,6,1),ALT[[#This Row],[DATE]]&lt;=DATE(2024,5,31)),"Y","N")</f>
        <v>Y</v>
      </c>
      <c r="Q9515" t="str">
        <f>LEFT(ALT[[#This Row],[DATEMTH]],4)</f>
        <v>2023</v>
      </c>
    </row>
    <row r="9516" spans="1:17" x14ac:dyDescent="0.25">
      <c r="A9516" t="s">
        <v>92</v>
      </c>
      <c r="B9516" t="s">
        <v>14</v>
      </c>
      <c r="C9516" t="s">
        <v>19</v>
      </c>
      <c r="D9516" t="s">
        <v>22</v>
      </c>
      <c r="E9516" s="14">
        <v>23548.904871999999</v>
      </c>
      <c r="F9516" s="14">
        <v>83067.432039999985</v>
      </c>
      <c r="G9516" s="13">
        <v>0.28349142731004789</v>
      </c>
      <c r="H9516" s="12">
        <v>-27431433.010000002</v>
      </c>
      <c r="I9516" s="12">
        <v>-7.7765760971648641</v>
      </c>
      <c r="J9516" t="s">
        <v>16</v>
      </c>
      <c r="K9516" s="14">
        <v>0</v>
      </c>
      <c r="L9516" s="14">
        <v>23548.904871999999</v>
      </c>
      <c r="M9516" s="13">
        <v>0</v>
      </c>
      <c r="N9516" s="12">
        <v>0</v>
      </c>
      <c r="O9516" s="2">
        <f>DATE(LEFT(ALT[[#This Row],[DATEMTH]],4),RIGHT(ALT[[#This Row],[DATEMTH]],2),1)</f>
        <v>45108</v>
      </c>
      <c r="P9516" t="str">
        <f>IF(AND(ALT[[#This Row],[DATE]]&gt;=DATE(2023,6,1),ALT[[#This Row],[DATE]]&lt;=DATE(2024,5,31)),"Y","N")</f>
        <v>Y</v>
      </c>
      <c r="Q9516" t="str">
        <f>LEFT(ALT[[#This Row],[DATEMTH]],4)</f>
        <v>2023</v>
      </c>
    </row>
    <row r="9517" spans="1:17" x14ac:dyDescent="0.25">
      <c r="A9517" t="s">
        <v>92</v>
      </c>
      <c r="B9517" t="s">
        <v>14</v>
      </c>
      <c r="C9517" t="s">
        <v>19</v>
      </c>
      <c r="D9517" t="s">
        <v>22</v>
      </c>
      <c r="E9517" s="14">
        <v>23548.904871999999</v>
      </c>
      <c r="F9517" s="14">
        <v>83067.432039999985</v>
      </c>
      <c r="G9517" s="13">
        <v>0.28349142731004789</v>
      </c>
      <c r="H9517" s="12">
        <v>-27431433.010000002</v>
      </c>
      <c r="I9517" s="12">
        <v>-7.7765760971648641</v>
      </c>
      <c r="J9517" t="s">
        <v>26</v>
      </c>
      <c r="K9517" s="14">
        <v>1017.389916</v>
      </c>
      <c r="L9517" s="14">
        <v>23548.904871999999</v>
      </c>
      <c r="M9517" s="13">
        <v>4.3203279368192272E-2</v>
      </c>
      <c r="N9517" s="12">
        <v>-0.33597358965381996</v>
      </c>
      <c r="O9517" s="2">
        <f>DATE(LEFT(ALT[[#This Row],[DATEMTH]],4),RIGHT(ALT[[#This Row],[DATEMTH]],2),1)</f>
        <v>45108</v>
      </c>
      <c r="P9517" t="str">
        <f>IF(AND(ALT[[#This Row],[DATE]]&gt;=DATE(2023,6,1),ALT[[#This Row],[DATE]]&lt;=DATE(2024,5,31)),"Y","N")</f>
        <v>Y</v>
      </c>
      <c r="Q9517" t="str">
        <f>LEFT(ALT[[#This Row],[DATEMTH]],4)</f>
        <v>2023</v>
      </c>
    </row>
    <row r="9518" spans="1:17" x14ac:dyDescent="0.25">
      <c r="A9518" t="s">
        <v>92</v>
      </c>
      <c r="B9518" t="s">
        <v>14</v>
      </c>
      <c r="C9518" t="s">
        <v>20</v>
      </c>
      <c r="D9518" t="s">
        <v>22</v>
      </c>
      <c r="E9518" s="14">
        <v>28246.791035999999</v>
      </c>
      <c r="F9518" s="14">
        <v>83067.432039999985</v>
      </c>
      <c r="G9518" s="13">
        <v>0.34004651813960191</v>
      </c>
      <c r="H9518" s="12">
        <v>-27431433.010000002</v>
      </c>
      <c r="I9518" s="12">
        <v>-9.3279632826302397</v>
      </c>
      <c r="J9518" t="s">
        <v>25</v>
      </c>
      <c r="K9518" s="14">
        <v>3546.8397760000007</v>
      </c>
      <c r="L9518" s="14">
        <v>28246.791036000002</v>
      </c>
      <c r="M9518" s="13">
        <v>0.12556611373941984</v>
      </c>
      <c r="N9518" s="12">
        <v>-1.1712760985038808</v>
      </c>
      <c r="O9518" s="2">
        <f>DATE(LEFT(ALT[[#This Row],[DATEMTH]],4),RIGHT(ALT[[#This Row],[DATEMTH]],2),1)</f>
        <v>45108</v>
      </c>
      <c r="P9518" t="str">
        <f>IF(AND(ALT[[#This Row],[DATE]]&gt;=DATE(2023,6,1),ALT[[#This Row],[DATE]]&lt;=DATE(2024,5,31)),"Y","N")</f>
        <v>Y</v>
      </c>
      <c r="Q9518" t="str">
        <f>LEFT(ALT[[#This Row],[DATEMTH]],4)</f>
        <v>2023</v>
      </c>
    </row>
    <row r="9519" spans="1:17" x14ac:dyDescent="0.25">
      <c r="A9519" t="s">
        <v>92</v>
      </c>
      <c r="B9519" t="s">
        <v>14</v>
      </c>
      <c r="C9519" t="s">
        <v>20</v>
      </c>
      <c r="D9519" t="s">
        <v>22</v>
      </c>
      <c r="E9519" s="14">
        <v>28246.791035999999</v>
      </c>
      <c r="F9519" s="14">
        <v>83067.432039999985</v>
      </c>
      <c r="G9519" s="13">
        <v>0.34004651813960191</v>
      </c>
      <c r="H9519" s="12">
        <v>-27431433.010000002</v>
      </c>
      <c r="I9519" s="12">
        <v>-9.3279632826302397</v>
      </c>
      <c r="J9519" t="s">
        <v>24</v>
      </c>
      <c r="K9519" s="14">
        <v>12304.940956</v>
      </c>
      <c r="L9519" s="14">
        <v>28246.791036000002</v>
      </c>
      <c r="M9519" s="13">
        <v>0.43562261427563881</v>
      </c>
      <c r="N9519" s="12">
        <v>-4.0634717510465546</v>
      </c>
      <c r="O9519" s="2">
        <f>DATE(LEFT(ALT[[#This Row],[DATEMTH]],4),RIGHT(ALT[[#This Row],[DATEMTH]],2),1)</f>
        <v>45108</v>
      </c>
      <c r="P9519" t="str">
        <f>IF(AND(ALT[[#This Row],[DATE]]&gt;=DATE(2023,6,1),ALT[[#This Row],[DATE]]&lt;=DATE(2024,5,31)),"Y","N")</f>
        <v>Y</v>
      </c>
      <c r="Q9519" t="str">
        <f>LEFT(ALT[[#This Row],[DATEMTH]],4)</f>
        <v>2023</v>
      </c>
    </row>
    <row r="9520" spans="1:17" x14ac:dyDescent="0.25">
      <c r="A9520" t="s">
        <v>92</v>
      </c>
      <c r="B9520" t="s">
        <v>14</v>
      </c>
      <c r="C9520" t="s">
        <v>20</v>
      </c>
      <c r="D9520" t="s">
        <v>22</v>
      </c>
      <c r="E9520" s="14">
        <v>28246.791035999999</v>
      </c>
      <c r="F9520" s="14">
        <v>83067.432039999985</v>
      </c>
      <c r="G9520" s="13">
        <v>0.34004651813960191</v>
      </c>
      <c r="H9520" s="12">
        <v>-27431433.010000002</v>
      </c>
      <c r="I9520" s="12">
        <v>-9.3279632826302397</v>
      </c>
      <c r="J9520" t="s">
        <v>16</v>
      </c>
      <c r="K9520" s="14">
        <v>10769.791800000001</v>
      </c>
      <c r="L9520" s="14">
        <v>28246.791036000002</v>
      </c>
      <c r="M9520" s="13">
        <v>0.38127487778254543</v>
      </c>
      <c r="N9520" s="12">
        <v>-3.5565180605449158</v>
      </c>
      <c r="O9520" s="2">
        <f>DATE(LEFT(ALT[[#This Row],[DATEMTH]],4),RIGHT(ALT[[#This Row],[DATEMTH]],2),1)</f>
        <v>45108</v>
      </c>
      <c r="P9520" t="str">
        <f>IF(AND(ALT[[#This Row],[DATE]]&gt;=DATE(2023,6,1),ALT[[#This Row],[DATE]]&lt;=DATE(2024,5,31)),"Y","N")</f>
        <v>Y</v>
      </c>
      <c r="Q9520" t="str">
        <f>LEFT(ALT[[#This Row],[DATEMTH]],4)</f>
        <v>2023</v>
      </c>
    </row>
    <row r="9521" spans="1:17" x14ac:dyDescent="0.25">
      <c r="A9521" t="s">
        <v>92</v>
      </c>
      <c r="B9521" t="s">
        <v>14</v>
      </c>
      <c r="C9521" t="s">
        <v>20</v>
      </c>
      <c r="D9521" t="s">
        <v>22</v>
      </c>
      <c r="E9521" s="14">
        <v>28246.791035999999</v>
      </c>
      <c r="F9521" s="14">
        <v>83067.432039999985</v>
      </c>
      <c r="G9521" s="13">
        <v>0.34004651813960191</v>
      </c>
      <c r="H9521" s="12">
        <v>-27431433.010000002</v>
      </c>
      <c r="I9521" s="12">
        <v>-9.3279632826302397</v>
      </c>
      <c r="J9521" t="s">
        <v>26</v>
      </c>
      <c r="K9521" s="14">
        <v>1625.2185039999999</v>
      </c>
      <c r="L9521" s="14">
        <v>28246.791036000002</v>
      </c>
      <c r="M9521" s="13">
        <v>5.7536394202395931E-2</v>
      </c>
      <c r="N9521" s="12">
        <v>-0.53669737253488858</v>
      </c>
      <c r="O9521" s="2">
        <f>DATE(LEFT(ALT[[#This Row],[DATEMTH]],4),RIGHT(ALT[[#This Row],[DATEMTH]],2),1)</f>
        <v>45108</v>
      </c>
      <c r="P9521" t="str">
        <f>IF(AND(ALT[[#This Row],[DATE]]&gt;=DATE(2023,6,1),ALT[[#This Row],[DATE]]&lt;=DATE(2024,5,31)),"Y","N")</f>
        <v>Y</v>
      </c>
      <c r="Q9521" t="str">
        <f>LEFT(ALT[[#This Row],[DATEMTH]],4)</f>
        <v>2023</v>
      </c>
    </row>
    <row r="9522" spans="1:17" x14ac:dyDescent="0.25">
      <c r="A9522" t="s">
        <v>92</v>
      </c>
      <c r="B9522" t="s">
        <v>14</v>
      </c>
      <c r="C9522" t="s">
        <v>15</v>
      </c>
      <c r="D9522" t="s">
        <v>17</v>
      </c>
      <c r="E9522" s="14">
        <v>13990.629632000002</v>
      </c>
      <c r="F9522" s="14">
        <v>83067.432039999985</v>
      </c>
      <c r="G9522" s="13">
        <v>0.16842496858772529</v>
      </c>
      <c r="H9522" s="12">
        <v>-90194500.159999996</v>
      </c>
      <c r="I9522" s="12">
        <v>-15.191005856233584</v>
      </c>
      <c r="J9522" t="s">
        <v>25</v>
      </c>
      <c r="K9522" s="14">
        <v>1834.7023039999999</v>
      </c>
      <c r="L9522" s="14">
        <v>13990.629632</v>
      </c>
      <c r="M9522" s="13">
        <v>0.13113793676616139</v>
      </c>
      <c r="N9522" s="12">
        <v>-1.9921171653891472</v>
      </c>
      <c r="O9522" s="2">
        <f>DATE(LEFT(ALT[[#This Row],[DATEMTH]],4),RIGHT(ALT[[#This Row],[DATEMTH]],2),1)</f>
        <v>45108</v>
      </c>
      <c r="P9522" t="str">
        <f>IF(AND(ALT[[#This Row],[DATE]]&gt;=DATE(2023,6,1),ALT[[#This Row],[DATE]]&lt;=DATE(2024,5,31)),"Y","N")</f>
        <v>Y</v>
      </c>
      <c r="Q9522" t="str">
        <f>LEFT(ALT[[#This Row],[DATEMTH]],4)</f>
        <v>2023</v>
      </c>
    </row>
    <row r="9523" spans="1:17" x14ac:dyDescent="0.25">
      <c r="A9523" t="s">
        <v>92</v>
      </c>
      <c r="B9523" t="s">
        <v>14</v>
      </c>
      <c r="C9523" t="s">
        <v>15</v>
      </c>
      <c r="D9523" t="s">
        <v>17</v>
      </c>
      <c r="E9523" s="14">
        <v>13990.629632000002</v>
      </c>
      <c r="F9523" s="14">
        <v>83067.432039999985</v>
      </c>
      <c r="G9523" s="13">
        <v>0.16842496858772529</v>
      </c>
      <c r="H9523" s="12">
        <v>-90194500.159999996</v>
      </c>
      <c r="I9523" s="12">
        <v>-15.191005856233584</v>
      </c>
      <c r="J9523" t="s">
        <v>16</v>
      </c>
      <c r="K9523" s="14">
        <v>4366.3635679999998</v>
      </c>
      <c r="L9523" s="14">
        <v>13990.629632</v>
      </c>
      <c r="M9523" s="13">
        <v>0.31209199891998113</v>
      </c>
      <c r="N9523" s="12">
        <v>-4.7409913832770787</v>
      </c>
      <c r="O9523" s="2">
        <f>DATE(LEFT(ALT[[#This Row],[DATEMTH]],4),RIGHT(ALT[[#This Row],[DATEMTH]],2),1)</f>
        <v>45108</v>
      </c>
      <c r="P9523" t="str">
        <f>IF(AND(ALT[[#This Row],[DATE]]&gt;=DATE(2023,6,1),ALT[[#This Row],[DATE]]&lt;=DATE(2024,5,31)),"Y","N")</f>
        <v>Y</v>
      </c>
      <c r="Q9523" t="str">
        <f>LEFT(ALT[[#This Row],[DATEMTH]],4)</f>
        <v>2023</v>
      </c>
    </row>
    <row r="9524" spans="1:17" x14ac:dyDescent="0.25">
      <c r="A9524" t="s">
        <v>92</v>
      </c>
      <c r="B9524" t="s">
        <v>14</v>
      </c>
      <c r="C9524" t="s">
        <v>15</v>
      </c>
      <c r="D9524" t="s">
        <v>17</v>
      </c>
      <c r="E9524" s="14">
        <v>13990.629632000002</v>
      </c>
      <c r="F9524" s="14">
        <v>83067.432039999985</v>
      </c>
      <c r="G9524" s="13">
        <v>0.16842496858772529</v>
      </c>
      <c r="H9524" s="12">
        <v>-90194500.159999996</v>
      </c>
      <c r="I9524" s="12">
        <v>-15.191005856233584</v>
      </c>
      <c r="J9524" t="s">
        <v>24</v>
      </c>
      <c r="K9524" s="14">
        <v>6043.4223840000004</v>
      </c>
      <c r="L9524" s="14">
        <v>13990.629632</v>
      </c>
      <c r="M9524" s="13">
        <v>0.43196214487568246</v>
      </c>
      <c r="N9524" s="12">
        <v>-6.5619394724777118</v>
      </c>
      <c r="O9524" s="2">
        <f>DATE(LEFT(ALT[[#This Row],[DATEMTH]],4),RIGHT(ALT[[#This Row],[DATEMTH]],2),1)</f>
        <v>45108</v>
      </c>
      <c r="P9524" t="str">
        <f>IF(AND(ALT[[#This Row],[DATE]]&gt;=DATE(2023,6,1),ALT[[#This Row],[DATE]]&lt;=DATE(2024,5,31)),"Y","N")</f>
        <v>Y</v>
      </c>
      <c r="Q9524" t="str">
        <f>LEFT(ALT[[#This Row],[DATEMTH]],4)</f>
        <v>2023</v>
      </c>
    </row>
    <row r="9525" spans="1:17" x14ac:dyDescent="0.25">
      <c r="A9525" t="s">
        <v>92</v>
      </c>
      <c r="B9525" t="s">
        <v>14</v>
      </c>
      <c r="C9525" t="s">
        <v>15</v>
      </c>
      <c r="D9525" t="s">
        <v>17</v>
      </c>
      <c r="E9525" s="14">
        <v>13990.629632000002</v>
      </c>
      <c r="F9525" s="14">
        <v>83067.432039999985</v>
      </c>
      <c r="G9525" s="13">
        <v>0.16842496858772529</v>
      </c>
      <c r="H9525" s="12">
        <v>-90194500.159999996</v>
      </c>
      <c r="I9525" s="12">
        <v>-15.191005856233584</v>
      </c>
      <c r="J9525" t="s">
        <v>26</v>
      </c>
      <c r="K9525" s="14">
        <v>1746.1413760000012</v>
      </c>
      <c r="L9525" s="14">
        <v>13990.629632</v>
      </c>
      <c r="M9525" s="13">
        <v>0.12480791943817508</v>
      </c>
      <c r="N9525" s="12">
        <v>-1.8959578350896471</v>
      </c>
      <c r="O9525" s="2">
        <f>DATE(LEFT(ALT[[#This Row],[DATEMTH]],4),RIGHT(ALT[[#This Row],[DATEMTH]],2),1)</f>
        <v>45108</v>
      </c>
      <c r="P9525" t="str">
        <f>IF(AND(ALT[[#This Row],[DATE]]&gt;=DATE(2023,6,1),ALT[[#This Row],[DATE]]&lt;=DATE(2024,5,31)),"Y","N")</f>
        <v>Y</v>
      </c>
      <c r="Q9525" t="str">
        <f>LEFT(ALT[[#This Row],[DATEMTH]],4)</f>
        <v>2023</v>
      </c>
    </row>
    <row r="9526" spans="1:17" x14ac:dyDescent="0.25">
      <c r="A9526" t="s">
        <v>92</v>
      </c>
      <c r="B9526" t="s">
        <v>14</v>
      </c>
      <c r="C9526" t="s">
        <v>18</v>
      </c>
      <c r="D9526" t="s">
        <v>17</v>
      </c>
      <c r="E9526" s="14">
        <v>17281.106500000002</v>
      </c>
      <c r="F9526" s="14">
        <v>83067.432039999985</v>
      </c>
      <c r="G9526" s="13">
        <v>0.20803708596262521</v>
      </c>
      <c r="H9526" s="12">
        <v>-90194500.159999996</v>
      </c>
      <c r="I9526" s="12">
        <v>-18.763800983141934</v>
      </c>
      <c r="J9526" t="s">
        <v>26</v>
      </c>
      <c r="K9526" s="14">
        <v>4191.4907359999997</v>
      </c>
      <c r="L9526" s="14">
        <v>17281.106500000002</v>
      </c>
      <c r="M9526" s="13">
        <v>0.24254759010946431</v>
      </c>
      <c r="N9526" s="12">
        <v>-4.5511147097546729</v>
      </c>
      <c r="O9526" s="2">
        <f>DATE(LEFT(ALT[[#This Row],[DATEMTH]],4),RIGHT(ALT[[#This Row],[DATEMTH]],2),1)</f>
        <v>45108</v>
      </c>
      <c r="P9526" t="str">
        <f>IF(AND(ALT[[#This Row],[DATE]]&gt;=DATE(2023,6,1),ALT[[#This Row],[DATE]]&lt;=DATE(2024,5,31)),"Y","N")</f>
        <v>Y</v>
      </c>
      <c r="Q9526" t="str">
        <f>LEFT(ALT[[#This Row],[DATEMTH]],4)</f>
        <v>2023</v>
      </c>
    </row>
    <row r="9527" spans="1:17" x14ac:dyDescent="0.25">
      <c r="A9527" t="s">
        <v>92</v>
      </c>
      <c r="B9527" t="s">
        <v>14</v>
      </c>
      <c r="C9527" t="s">
        <v>18</v>
      </c>
      <c r="D9527" t="s">
        <v>17</v>
      </c>
      <c r="E9527" s="14">
        <v>17281.106500000002</v>
      </c>
      <c r="F9527" s="14">
        <v>83067.432039999985</v>
      </c>
      <c r="G9527" s="13">
        <v>0.20803708596262521</v>
      </c>
      <c r="H9527" s="12">
        <v>-90194500.159999996</v>
      </c>
      <c r="I9527" s="12">
        <v>-18.763800983141934</v>
      </c>
      <c r="J9527" t="s">
        <v>25</v>
      </c>
      <c r="K9527" s="14">
        <v>1360.3400519999998</v>
      </c>
      <c r="L9527" s="14">
        <v>17281.106500000002</v>
      </c>
      <c r="M9527" s="13">
        <v>7.871834202283283E-2</v>
      </c>
      <c r="N9527" s="12">
        <v>-1.4770553034393337</v>
      </c>
      <c r="O9527" s="2">
        <f>DATE(LEFT(ALT[[#This Row],[DATEMTH]],4),RIGHT(ALT[[#This Row],[DATEMTH]],2),1)</f>
        <v>45108</v>
      </c>
      <c r="P9527" t="str">
        <f>IF(AND(ALT[[#This Row],[DATE]]&gt;=DATE(2023,6,1),ALT[[#This Row],[DATE]]&lt;=DATE(2024,5,31)),"Y","N")</f>
        <v>Y</v>
      </c>
      <c r="Q9527" t="str">
        <f>LEFT(ALT[[#This Row],[DATEMTH]],4)</f>
        <v>2023</v>
      </c>
    </row>
    <row r="9528" spans="1:17" x14ac:dyDescent="0.25">
      <c r="A9528" t="s">
        <v>92</v>
      </c>
      <c r="B9528" t="s">
        <v>14</v>
      </c>
      <c r="C9528" t="s">
        <v>18</v>
      </c>
      <c r="D9528" t="s">
        <v>17</v>
      </c>
      <c r="E9528" s="14">
        <v>17281.106500000002</v>
      </c>
      <c r="F9528" s="14">
        <v>83067.432039999985</v>
      </c>
      <c r="G9528" s="13">
        <v>0.20803708596262521</v>
      </c>
      <c r="H9528" s="12">
        <v>-90194500.159999996</v>
      </c>
      <c r="I9528" s="12">
        <v>-18.763800983141934</v>
      </c>
      <c r="J9528" t="s">
        <v>16</v>
      </c>
      <c r="K9528" s="14">
        <v>6815.4925759999996</v>
      </c>
      <c r="L9528" s="14">
        <v>17281.106500000002</v>
      </c>
      <c r="M9528" s="13">
        <v>0.39438982544317974</v>
      </c>
      <c r="N9528" s="12">
        <v>-7.4002521943919115</v>
      </c>
      <c r="O9528" s="2">
        <f>DATE(LEFT(ALT[[#This Row],[DATEMTH]],4),RIGHT(ALT[[#This Row],[DATEMTH]],2),1)</f>
        <v>45108</v>
      </c>
      <c r="P9528" t="str">
        <f>IF(AND(ALT[[#This Row],[DATE]]&gt;=DATE(2023,6,1),ALT[[#This Row],[DATE]]&lt;=DATE(2024,5,31)),"Y","N")</f>
        <v>Y</v>
      </c>
      <c r="Q9528" t="str">
        <f>LEFT(ALT[[#This Row],[DATEMTH]],4)</f>
        <v>2023</v>
      </c>
    </row>
    <row r="9529" spans="1:17" x14ac:dyDescent="0.25">
      <c r="A9529" t="s">
        <v>92</v>
      </c>
      <c r="B9529" t="s">
        <v>14</v>
      </c>
      <c r="C9529" t="s">
        <v>18</v>
      </c>
      <c r="D9529" t="s">
        <v>17</v>
      </c>
      <c r="E9529" s="14">
        <v>17281.106500000002</v>
      </c>
      <c r="F9529" s="14">
        <v>83067.432039999985</v>
      </c>
      <c r="G9529" s="13">
        <v>0.20803708596262521</v>
      </c>
      <c r="H9529" s="12">
        <v>-90194500.159999996</v>
      </c>
      <c r="I9529" s="12">
        <v>-18.763800983141934</v>
      </c>
      <c r="J9529" t="s">
        <v>24</v>
      </c>
      <c r="K9529" s="14">
        <v>4913.7831360000009</v>
      </c>
      <c r="L9529" s="14">
        <v>17281.106500000002</v>
      </c>
      <c r="M9529" s="13">
        <v>0.284344242424523</v>
      </c>
      <c r="N9529" s="12">
        <v>-5.3353787755560127</v>
      </c>
      <c r="O9529" s="2">
        <f>DATE(LEFT(ALT[[#This Row],[DATEMTH]],4),RIGHT(ALT[[#This Row],[DATEMTH]],2),1)</f>
        <v>45108</v>
      </c>
      <c r="P9529" t="str">
        <f>IF(AND(ALT[[#This Row],[DATE]]&gt;=DATE(2023,6,1),ALT[[#This Row],[DATE]]&lt;=DATE(2024,5,31)),"Y","N")</f>
        <v>Y</v>
      </c>
      <c r="Q9529" t="str">
        <f>LEFT(ALT[[#This Row],[DATEMTH]],4)</f>
        <v>2023</v>
      </c>
    </row>
    <row r="9530" spans="1:17" x14ac:dyDescent="0.25">
      <c r="A9530" t="s">
        <v>92</v>
      </c>
      <c r="B9530" t="s">
        <v>14</v>
      </c>
      <c r="C9530" t="s">
        <v>19</v>
      </c>
      <c r="D9530" t="s">
        <v>17</v>
      </c>
      <c r="E9530" s="14">
        <v>23548.904871999999</v>
      </c>
      <c r="F9530" s="14">
        <v>83067.432039999985</v>
      </c>
      <c r="G9530" s="13">
        <v>0.28349142731004789</v>
      </c>
      <c r="H9530" s="12">
        <v>-90194500.159999996</v>
      </c>
      <c r="I9530" s="12">
        <v>-25.569367585874744</v>
      </c>
      <c r="J9530" t="s">
        <v>25</v>
      </c>
      <c r="K9530" s="14">
        <v>15098.060203999999</v>
      </c>
      <c r="L9530" s="14">
        <v>23548.904871999999</v>
      </c>
      <c r="M9530" s="13">
        <v>0.64113640468911226</v>
      </c>
      <c r="N9530" s="12">
        <v>-16.39345240418206</v>
      </c>
      <c r="O9530" s="2">
        <f>DATE(LEFT(ALT[[#This Row],[DATEMTH]],4),RIGHT(ALT[[#This Row],[DATEMTH]],2),1)</f>
        <v>45108</v>
      </c>
      <c r="P9530" t="str">
        <f>IF(AND(ALT[[#This Row],[DATE]]&gt;=DATE(2023,6,1),ALT[[#This Row],[DATE]]&lt;=DATE(2024,5,31)),"Y","N")</f>
        <v>Y</v>
      </c>
      <c r="Q9530" t="str">
        <f>LEFT(ALT[[#This Row],[DATEMTH]],4)</f>
        <v>2023</v>
      </c>
    </row>
    <row r="9531" spans="1:17" x14ac:dyDescent="0.25">
      <c r="A9531" t="s">
        <v>92</v>
      </c>
      <c r="B9531" t="s">
        <v>14</v>
      </c>
      <c r="C9531" t="s">
        <v>19</v>
      </c>
      <c r="D9531" t="s">
        <v>17</v>
      </c>
      <c r="E9531" s="14">
        <v>23548.904871999999</v>
      </c>
      <c r="F9531" s="14">
        <v>83067.432039999985</v>
      </c>
      <c r="G9531" s="13">
        <v>0.28349142731004789</v>
      </c>
      <c r="H9531" s="12">
        <v>-90194500.159999996</v>
      </c>
      <c r="I9531" s="12">
        <v>-25.569367585874744</v>
      </c>
      <c r="J9531" t="s">
        <v>24</v>
      </c>
      <c r="K9531" s="14">
        <v>7433.4547519999996</v>
      </c>
      <c r="L9531" s="14">
        <v>23548.904871999999</v>
      </c>
      <c r="M9531" s="13">
        <v>0.31566031594269545</v>
      </c>
      <c r="N9531" s="12">
        <v>-8.0712346506121371</v>
      </c>
      <c r="O9531" s="2">
        <f>DATE(LEFT(ALT[[#This Row],[DATEMTH]],4),RIGHT(ALT[[#This Row],[DATEMTH]],2),1)</f>
        <v>45108</v>
      </c>
      <c r="P9531" t="str">
        <f>IF(AND(ALT[[#This Row],[DATE]]&gt;=DATE(2023,6,1),ALT[[#This Row],[DATE]]&lt;=DATE(2024,5,31)),"Y","N")</f>
        <v>Y</v>
      </c>
      <c r="Q9531" t="str">
        <f>LEFT(ALT[[#This Row],[DATEMTH]],4)</f>
        <v>2023</v>
      </c>
    </row>
    <row r="9532" spans="1:17" x14ac:dyDescent="0.25">
      <c r="A9532" t="s">
        <v>92</v>
      </c>
      <c r="B9532" t="s">
        <v>14</v>
      </c>
      <c r="C9532" t="s">
        <v>19</v>
      </c>
      <c r="D9532" t="s">
        <v>17</v>
      </c>
      <c r="E9532" s="14">
        <v>23548.904871999999</v>
      </c>
      <c r="F9532" s="14">
        <v>83067.432039999985</v>
      </c>
      <c r="G9532" s="13">
        <v>0.28349142731004789</v>
      </c>
      <c r="H9532" s="12">
        <v>-90194500.159999996</v>
      </c>
      <c r="I9532" s="12">
        <v>-25.569367585874744</v>
      </c>
      <c r="J9532" t="s">
        <v>16</v>
      </c>
      <c r="K9532" s="14">
        <v>0</v>
      </c>
      <c r="L9532" s="14">
        <v>23548.904871999999</v>
      </c>
      <c r="M9532" s="13">
        <v>0</v>
      </c>
      <c r="N9532" s="12">
        <v>0</v>
      </c>
      <c r="O9532" s="2">
        <f>DATE(LEFT(ALT[[#This Row],[DATEMTH]],4),RIGHT(ALT[[#This Row],[DATEMTH]],2),1)</f>
        <v>45108</v>
      </c>
      <c r="P9532" t="str">
        <f>IF(AND(ALT[[#This Row],[DATE]]&gt;=DATE(2023,6,1),ALT[[#This Row],[DATE]]&lt;=DATE(2024,5,31)),"Y","N")</f>
        <v>Y</v>
      </c>
      <c r="Q9532" t="str">
        <f>LEFT(ALT[[#This Row],[DATEMTH]],4)</f>
        <v>2023</v>
      </c>
    </row>
    <row r="9533" spans="1:17" x14ac:dyDescent="0.25">
      <c r="A9533" t="s">
        <v>92</v>
      </c>
      <c r="B9533" t="s">
        <v>14</v>
      </c>
      <c r="C9533" t="s">
        <v>19</v>
      </c>
      <c r="D9533" t="s">
        <v>17</v>
      </c>
      <c r="E9533" s="14">
        <v>23548.904871999999</v>
      </c>
      <c r="F9533" s="14">
        <v>83067.432039999985</v>
      </c>
      <c r="G9533" s="13">
        <v>0.28349142731004789</v>
      </c>
      <c r="H9533" s="12">
        <v>-90194500.159999996</v>
      </c>
      <c r="I9533" s="12">
        <v>-25.569367585874744</v>
      </c>
      <c r="J9533" t="s">
        <v>26</v>
      </c>
      <c r="K9533" s="14">
        <v>1017.389916</v>
      </c>
      <c r="L9533" s="14">
        <v>23548.904871999999</v>
      </c>
      <c r="M9533" s="13">
        <v>4.3203279368192272E-2</v>
      </c>
      <c r="N9533" s="12">
        <v>-1.1046805310805465</v>
      </c>
      <c r="O9533" s="2">
        <f>DATE(LEFT(ALT[[#This Row],[DATEMTH]],4),RIGHT(ALT[[#This Row],[DATEMTH]],2),1)</f>
        <v>45108</v>
      </c>
      <c r="P9533" t="str">
        <f>IF(AND(ALT[[#This Row],[DATE]]&gt;=DATE(2023,6,1),ALT[[#This Row],[DATE]]&lt;=DATE(2024,5,31)),"Y","N")</f>
        <v>Y</v>
      </c>
      <c r="Q9533" t="str">
        <f>LEFT(ALT[[#This Row],[DATEMTH]],4)</f>
        <v>2023</v>
      </c>
    </row>
    <row r="9534" spans="1:17" x14ac:dyDescent="0.25">
      <c r="A9534" t="s">
        <v>92</v>
      </c>
      <c r="B9534" t="s">
        <v>14</v>
      </c>
      <c r="C9534" t="s">
        <v>20</v>
      </c>
      <c r="D9534" t="s">
        <v>17</v>
      </c>
      <c r="E9534" s="14">
        <v>28246.791035999999</v>
      </c>
      <c r="F9534" s="14">
        <v>83067.432039999985</v>
      </c>
      <c r="G9534" s="13">
        <v>0.34004651813960191</v>
      </c>
      <c r="H9534" s="12">
        <v>-90194500.159999996</v>
      </c>
      <c r="I9534" s="12">
        <v>-30.670325734749763</v>
      </c>
      <c r="J9534" t="s">
        <v>25</v>
      </c>
      <c r="K9534" s="14">
        <v>3546.8397760000007</v>
      </c>
      <c r="L9534" s="14">
        <v>28246.791036000002</v>
      </c>
      <c r="M9534" s="13">
        <v>0.12556611373941984</v>
      </c>
      <c r="N9534" s="12">
        <v>-3.8511536096346441</v>
      </c>
      <c r="O9534" s="2">
        <f>DATE(LEFT(ALT[[#This Row],[DATEMTH]],4),RIGHT(ALT[[#This Row],[DATEMTH]],2),1)</f>
        <v>45108</v>
      </c>
      <c r="P9534" t="str">
        <f>IF(AND(ALT[[#This Row],[DATE]]&gt;=DATE(2023,6,1),ALT[[#This Row],[DATE]]&lt;=DATE(2024,5,31)),"Y","N")</f>
        <v>Y</v>
      </c>
      <c r="Q9534" t="str">
        <f>LEFT(ALT[[#This Row],[DATEMTH]],4)</f>
        <v>2023</v>
      </c>
    </row>
    <row r="9535" spans="1:17" x14ac:dyDescent="0.25">
      <c r="A9535" t="s">
        <v>92</v>
      </c>
      <c r="B9535" t="s">
        <v>14</v>
      </c>
      <c r="C9535" t="s">
        <v>20</v>
      </c>
      <c r="D9535" t="s">
        <v>17</v>
      </c>
      <c r="E9535" s="14">
        <v>28246.791035999999</v>
      </c>
      <c r="F9535" s="14">
        <v>83067.432039999985</v>
      </c>
      <c r="G9535" s="13">
        <v>0.34004651813960191</v>
      </c>
      <c r="H9535" s="12">
        <v>-90194500.159999996</v>
      </c>
      <c r="I9535" s="12">
        <v>-30.670325734749763</v>
      </c>
      <c r="J9535" t="s">
        <v>24</v>
      </c>
      <c r="K9535" s="14">
        <v>12304.940956</v>
      </c>
      <c r="L9535" s="14">
        <v>28246.791036000002</v>
      </c>
      <c r="M9535" s="13">
        <v>0.43562261427563881</v>
      </c>
      <c r="N9535" s="12">
        <v>-13.360687477257095</v>
      </c>
      <c r="O9535" s="2">
        <f>DATE(LEFT(ALT[[#This Row],[DATEMTH]],4),RIGHT(ALT[[#This Row],[DATEMTH]],2),1)</f>
        <v>45108</v>
      </c>
      <c r="P9535" t="str">
        <f>IF(AND(ALT[[#This Row],[DATE]]&gt;=DATE(2023,6,1),ALT[[#This Row],[DATE]]&lt;=DATE(2024,5,31)),"Y","N")</f>
        <v>Y</v>
      </c>
      <c r="Q9535" t="str">
        <f>LEFT(ALT[[#This Row],[DATEMTH]],4)</f>
        <v>2023</v>
      </c>
    </row>
    <row r="9536" spans="1:17" x14ac:dyDescent="0.25">
      <c r="A9536" t="s">
        <v>92</v>
      </c>
      <c r="B9536" t="s">
        <v>14</v>
      </c>
      <c r="C9536" t="s">
        <v>20</v>
      </c>
      <c r="D9536" t="s">
        <v>17</v>
      </c>
      <c r="E9536" s="14">
        <v>28246.791035999999</v>
      </c>
      <c r="F9536" s="14">
        <v>83067.432039999985</v>
      </c>
      <c r="G9536" s="13">
        <v>0.34004651813960191</v>
      </c>
      <c r="H9536" s="12">
        <v>-90194500.159999996</v>
      </c>
      <c r="I9536" s="12">
        <v>-30.670325734749763</v>
      </c>
      <c r="J9536" t="s">
        <v>16</v>
      </c>
      <c r="K9536" s="14">
        <v>10769.791800000001</v>
      </c>
      <c r="L9536" s="14">
        <v>28246.791036000002</v>
      </c>
      <c r="M9536" s="13">
        <v>0.38127487778254543</v>
      </c>
      <c r="N9536" s="12">
        <v>-11.693824696067574</v>
      </c>
      <c r="O9536" s="2">
        <f>DATE(LEFT(ALT[[#This Row],[DATEMTH]],4),RIGHT(ALT[[#This Row],[DATEMTH]],2),1)</f>
        <v>45108</v>
      </c>
      <c r="P9536" t="str">
        <f>IF(AND(ALT[[#This Row],[DATE]]&gt;=DATE(2023,6,1),ALT[[#This Row],[DATE]]&lt;=DATE(2024,5,31)),"Y","N")</f>
        <v>Y</v>
      </c>
      <c r="Q9536" t="str">
        <f>LEFT(ALT[[#This Row],[DATEMTH]],4)</f>
        <v>2023</v>
      </c>
    </row>
    <row r="9537" spans="1:17" x14ac:dyDescent="0.25">
      <c r="A9537" t="s">
        <v>92</v>
      </c>
      <c r="B9537" t="s">
        <v>14</v>
      </c>
      <c r="C9537" t="s">
        <v>20</v>
      </c>
      <c r="D9537" t="s">
        <v>17</v>
      </c>
      <c r="E9537" s="14">
        <v>28246.791035999999</v>
      </c>
      <c r="F9537" s="14">
        <v>83067.432039999985</v>
      </c>
      <c r="G9537" s="13">
        <v>0.34004651813960191</v>
      </c>
      <c r="H9537" s="12">
        <v>-90194500.159999996</v>
      </c>
      <c r="I9537" s="12">
        <v>-30.670325734749763</v>
      </c>
      <c r="J9537" t="s">
        <v>26</v>
      </c>
      <c r="K9537" s="14">
        <v>1625.2185039999999</v>
      </c>
      <c r="L9537" s="14">
        <v>28246.791036000002</v>
      </c>
      <c r="M9537" s="13">
        <v>5.7536394202395931E-2</v>
      </c>
      <c r="N9537" s="12">
        <v>-1.7646599517904511</v>
      </c>
      <c r="O9537" s="2">
        <f>DATE(LEFT(ALT[[#This Row],[DATEMTH]],4),RIGHT(ALT[[#This Row],[DATEMTH]],2),1)</f>
        <v>45108</v>
      </c>
      <c r="P9537" t="str">
        <f>IF(AND(ALT[[#This Row],[DATE]]&gt;=DATE(2023,6,1),ALT[[#This Row],[DATE]]&lt;=DATE(2024,5,31)),"Y","N")</f>
        <v>Y</v>
      </c>
      <c r="Q9537" t="str">
        <f>LEFT(ALT[[#This Row],[DATEMTH]],4)</f>
        <v>2023</v>
      </c>
    </row>
    <row r="9538" spans="1:17" x14ac:dyDescent="0.25">
      <c r="A9538" t="s">
        <v>92</v>
      </c>
      <c r="B9538" t="s">
        <v>14</v>
      </c>
      <c r="C9538" t="s">
        <v>15</v>
      </c>
      <c r="D9538" t="s">
        <v>23</v>
      </c>
      <c r="E9538" s="14">
        <v>13990.629632000002</v>
      </c>
      <c r="F9538" s="14">
        <v>83067.432039999985</v>
      </c>
      <c r="G9538" s="13">
        <v>0.16842496858772529</v>
      </c>
      <c r="H9538" s="12">
        <v>-37899202.030000001</v>
      </c>
      <c r="I9538" s="12">
        <v>-6.3831719114026049</v>
      </c>
      <c r="J9538" t="s">
        <v>25</v>
      </c>
      <c r="K9538" s="14">
        <v>1834.7023039999999</v>
      </c>
      <c r="L9538" s="14">
        <v>13990.629632</v>
      </c>
      <c r="M9538" s="13">
        <v>0.13113793676616139</v>
      </c>
      <c r="N9538" s="12">
        <v>-0.83707599448505232</v>
      </c>
      <c r="O9538" s="2">
        <f>DATE(LEFT(ALT[[#This Row],[DATEMTH]],4),RIGHT(ALT[[#This Row],[DATEMTH]],2),1)</f>
        <v>45108</v>
      </c>
      <c r="P9538" t="str">
        <f>IF(AND(ALT[[#This Row],[DATE]]&gt;=DATE(2023,6,1),ALT[[#This Row],[DATE]]&lt;=DATE(2024,5,31)),"Y","N")</f>
        <v>Y</v>
      </c>
      <c r="Q9538" t="str">
        <f>LEFT(ALT[[#This Row],[DATEMTH]],4)</f>
        <v>2023</v>
      </c>
    </row>
    <row r="9539" spans="1:17" x14ac:dyDescent="0.25">
      <c r="A9539" t="s">
        <v>92</v>
      </c>
      <c r="B9539" t="s">
        <v>14</v>
      </c>
      <c r="C9539" t="s">
        <v>15</v>
      </c>
      <c r="D9539" t="s">
        <v>23</v>
      </c>
      <c r="E9539" s="14">
        <v>13990.629632000002</v>
      </c>
      <c r="F9539" s="14">
        <v>83067.432039999985</v>
      </c>
      <c r="G9539" s="13">
        <v>0.16842496858772529</v>
      </c>
      <c r="H9539" s="12">
        <v>-37899202.030000001</v>
      </c>
      <c r="I9539" s="12">
        <v>-6.3831719114026049</v>
      </c>
      <c r="J9539" t="s">
        <v>16</v>
      </c>
      <c r="K9539" s="14">
        <v>4366.3635679999998</v>
      </c>
      <c r="L9539" s="14">
        <v>13990.629632</v>
      </c>
      <c r="M9539" s="13">
        <v>0.31209199891998113</v>
      </c>
      <c r="N9539" s="12">
        <v>-1.9921368812795157</v>
      </c>
      <c r="O9539" s="2">
        <f>DATE(LEFT(ALT[[#This Row],[DATEMTH]],4),RIGHT(ALT[[#This Row],[DATEMTH]],2),1)</f>
        <v>45108</v>
      </c>
      <c r="P9539" t="str">
        <f>IF(AND(ALT[[#This Row],[DATE]]&gt;=DATE(2023,6,1),ALT[[#This Row],[DATE]]&lt;=DATE(2024,5,31)),"Y","N")</f>
        <v>Y</v>
      </c>
      <c r="Q9539" t="str">
        <f>LEFT(ALT[[#This Row],[DATEMTH]],4)</f>
        <v>2023</v>
      </c>
    </row>
    <row r="9540" spans="1:17" x14ac:dyDescent="0.25">
      <c r="A9540" t="s">
        <v>92</v>
      </c>
      <c r="B9540" t="s">
        <v>14</v>
      </c>
      <c r="C9540" t="s">
        <v>15</v>
      </c>
      <c r="D9540" t="s">
        <v>23</v>
      </c>
      <c r="E9540" s="14">
        <v>13990.629632000002</v>
      </c>
      <c r="F9540" s="14">
        <v>83067.432039999985</v>
      </c>
      <c r="G9540" s="13">
        <v>0.16842496858772529</v>
      </c>
      <c r="H9540" s="12">
        <v>-37899202.030000001</v>
      </c>
      <c r="I9540" s="12">
        <v>-6.3831719114026049</v>
      </c>
      <c r="J9540" t="s">
        <v>24</v>
      </c>
      <c r="K9540" s="14">
        <v>6043.4223840000004</v>
      </c>
      <c r="L9540" s="14">
        <v>13990.629632</v>
      </c>
      <c r="M9540" s="13">
        <v>0.43196214487568246</v>
      </c>
      <c r="N9540" s="12">
        <v>-2.757288629959679</v>
      </c>
      <c r="O9540" s="2">
        <f>DATE(LEFT(ALT[[#This Row],[DATEMTH]],4),RIGHT(ALT[[#This Row],[DATEMTH]],2),1)</f>
        <v>45108</v>
      </c>
      <c r="P9540" t="str">
        <f>IF(AND(ALT[[#This Row],[DATE]]&gt;=DATE(2023,6,1),ALT[[#This Row],[DATE]]&lt;=DATE(2024,5,31)),"Y","N")</f>
        <v>Y</v>
      </c>
      <c r="Q9540" t="str">
        <f>LEFT(ALT[[#This Row],[DATEMTH]],4)</f>
        <v>2023</v>
      </c>
    </row>
    <row r="9541" spans="1:17" x14ac:dyDescent="0.25">
      <c r="A9541" t="s">
        <v>92</v>
      </c>
      <c r="B9541" t="s">
        <v>14</v>
      </c>
      <c r="C9541" t="s">
        <v>15</v>
      </c>
      <c r="D9541" t="s">
        <v>23</v>
      </c>
      <c r="E9541" s="14">
        <v>13990.629632000002</v>
      </c>
      <c r="F9541" s="14">
        <v>83067.432039999985</v>
      </c>
      <c r="G9541" s="13">
        <v>0.16842496858772529</v>
      </c>
      <c r="H9541" s="12">
        <v>-37899202.030000001</v>
      </c>
      <c r="I9541" s="12">
        <v>-6.3831719114026049</v>
      </c>
      <c r="J9541" t="s">
        <v>26</v>
      </c>
      <c r="K9541" s="14">
        <v>1746.1413760000012</v>
      </c>
      <c r="L9541" s="14">
        <v>13990.629632</v>
      </c>
      <c r="M9541" s="13">
        <v>0.12480791943817508</v>
      </c>
      <c r="N9541" s="12">
        <v>-0.79667040567835834</v>
      </c>
      <c r="O9541" s="2">
        <f>DATE(LEFT(ALT[[#This Row],[DATEMTH]],4),RIGHT(ALT[[#This Row],[DATEMTH]],2),1)</f>
        <v>45108</v>
      </c>
      <c r="P9541" t="str">
        <f>IF(AND(ALT[[#This Row],[DATE]]&gt;=DATE(2023,6,1),ALT[[#This Row],[DATE]]&lt;=DATE(2024,5,31)),"Y","N")</f>
        <v>Y</v>
      </c>
      <c r="Q9541" t="str">
        <f>LEFT(ALT[[#This Row],[DATEMTH]],4)</f>
        <v>2023</v>
      </c>
    </row>
    <row r="9542" spans="1:17" x14ac:dyDescent="0.25">
      <c r="A9542" t="s">
        <v>92</v>
      </c>
      <c r="B9542" t="s">
        <v>14</v>
      </c>
      <c r="C9542" t="s">
        <v>18</v>
      </c>
      <c r="D9542" t="s">
        <v>23</v>
      </c>
      <c r="E9542" s="14">
        <v>17281.106500000002</v>
      </c>
      <c r="F9542" s="14">
        <v>83067.432039999985</v>
      </c>
      <c r="G9542" s="13">
        <v>0.20803708596262521</v>
      </c>
      <c r="H9542" s="12">
        <v>-37899202.030000001</v>
      </c>
      <c r="I9542" s="12">
        <v>-7.8844395506300096</v>
      </c>
      <c r="J9542" t="s">
        <v>26</v>
      </c>
      <c r="K9542" s="14">
        <v>4191.4907359999997</v>
      </c>
      <c r="L9542" s="14">
        <v>17281.106500000002</v>
      </c>
      <c r="M9542" s="13">
        <v>0.24254759010946431</v>
      </c>
      <c r="N9542" s="12">
        <v>-1.9123518123690566</v>
      </c>
      <c r="O9542" s="2">
        <f>DATE(LEFT(ALT[[#This Row],[DATEMTH]],4),RIGHT(ALT[[#This Row],[DATEMTH]],2),1)</f>
        <v>45108</v>
      </c>
      <c r="P9542" t="str">
        <f>IF(AND(ALT[[#This Row],[DATE]]&gt;=DATE(2023,6,1),ALT[[#This Row],[DATE]]&lt;=DATE(2024,5,31)),"Y","N")</f>
        <v>Y</v>
      </c>
      <c r="Q9542" t="str">
        <f>LEFT(ALT[[#This Row],[DATEMTH]],4)</f>
        <v>2023</v>
      </c>
    </row>
    <row r="9543" spans="1:17" x14ac:dyDescent="0.25">
      <c r="A9543" t="s">
        <v>92</v>
      </c>
      <c r="B9543" t="s">
        <v>14</v>
      </c>
      <c r="C9543" t="s">
        <v>18</v>
      </c>
      <c r="D9543" t="s">
        <v>23</v>
      </c>
      <c r="E9543" s="14">
        <v>17281.106500000002</v>
      </c>
      <c r="F9543" s="14">
        <v>83067.432039999985</v>
      </c>
      <c r="G9543" s="13">
        <v>0.20803708596262521</v>
      </c>
      <c r="H9543" s="12">
        <v>-37899202.030000001</v>
      </c>
      <c r="I9543" s="12">
        <v>-7.8844395506300096</v>
      </c>
      <c r="J9543" t="s">
        <v>25</v>
      </c>
      <c r="K9543" s="14">
        <v>1360.3400519999998</v>
      </c>
      <c r="L9543" s="14">
        <v>17281.106500000002</v>
      </c>
      <c r="M9543" s="13">
        <v>7.871834202283283E-2</v>
      </c>
      <c r="N9543" s="12">
        <v>-0.62065000920484348</v>
      </c>
      <c r="O9543" s="2">
        <f>DATE(LEFT(ALT[[#This Row],[DATEMTH]],4),RIGHT(ALT[[#This Row],[DATEMTH]],2),1)</f>
        <v>45108</v>
      </c>
      <c r="P9543" t="str">
        <f>IF(AND(ALT[[#This Row],[DATE]]&gt;=DATE(2023,6,1),ALT[[#This Row],[DATE]]&lt;=DATE(2024,5,31)),"Y","N")</f>
        <v>Y</v>
      </c>
      <c r="Q9543" t="str">
        <f>LEFT(ALT[[#This Row],[DATEMTH]],4)</f>
        <v>2023</v>
      </c>
    </row>
    <row r="9544" spans="1:17" x14ac:dyDescent="0.25">
      <c r="A9544" t="s">
        <v>92</v>
      </c>
      <c r="B9544" t="s">
        <v>14</v>
      </c>
      <c r="C9544" t="s">
        <v>18</v>
      </c>
      <c r="D9544" t="s">
        <v>23</v>
      </c>
      <c r="E9544" s="14">
        <v>17281.106500000002</v>
      </c>
      <c r="F9544" s="14">
        <v>83067.432039999985</v>
      </c>
      <c r="G9544" s="13">
        <v>0.20803708596262521</v>
      </c>
      <c r="H9544" s="12">
        <v>-37899202.030000001</v>
      </c>
      <c r="I9544" s="12">
        <v>-7.8844395506300096</v>
      </c>
      <c r="J9544" t="s">
        <v>16</v>
      </c>
      <c r="K9544" s="14">
        <v>6815.4925759999996</v>
      </c>
      <c r="L9544" s="14">
        <v>17281.106500000002</v>
      </c>
      <c r="M9544" s="13">
        <v>0.39438982544317974</v>
      </c>
      <c r="N9544" s="12">
        <v>-3.1095427380902718</v>
      </c>
      <c r="O9544" s="2">
        <f>DATE(LEFT(ALT[[#This Row],[DATEMTH]],4),RIGHT(ALT[[#This Row],[DATEMTH]],2),1)</f>
        <v>45108</v>
      </c>
      <c r="P9544" t="str">
        <f>IF(AND(ALT[[#This Row],[DATE]]&gt;=DATE(2023,6,1),ALT[[#This Row],[DATE]]&lt;=DATE(2024,5,31)),"Y","N")</f>
        <v>Y</v>
      </c>
      <c r="Q9544" t="str">
        <f>LEFT(ALT[[#This Row],[DATEMTH]],4)</f>
        <v>2023</v>
      </c>
    </row>
    <row r="9545" spans="1:17" x14ac:dyDescent="0.25">
      <c r="A9545" t="s">
        <v>92</v>
      </c>
      <c r="B9545" t="s">
        <v>14</v>
      </c>
      <c r="C9545" t="s">
        <v>18</v>
      </c>
      <c r="D9545" t="s">
        <v>23</v>
      </c>
      <c r="E9545" s="14">
        <v>17281.106500000002</v>
      </c>
      <c r="F9545" s="14">
        <v>83067.432039999985</v>
      </c>
      <c r="G9545" s="13">
        <v>0.20803708596262521</v>
      </c>
      <c r="H9545" s="12">
        <v>-37899202.030000001</v>
      </c>
      <c r="I9545" s="12">
        <v>-7.8844395506300096</v>
      </c>
      <c r="J9545" t="s">
        <v>24</v>
      </c>
      <c r="K9545" s="14">
        <v>4913.7831360000009</v>
      </c>
      <c r="L9545" s="14">
        <v>17281.106500000002</v>
      </c>
      <c r="M9545" s="13">
        <v>0.284344242424523</v>
      </c>
      <c r="N9545" s="12">
        <v>-2.2418949909658368</v>
      </c>
      <c r="O9545" s="2">
        <f>DATE(LEFT(ALT[[#This Row],[DATEMTH]],4),RIGHT(ALT[[#This Row],[DATEMTH]],2),1)</f>
        <v>45108</v>
      </c>
      <c r="P9545" t="str">
        <f>IF(AND(ALT[[#This Row],[DATE]]&gt;=DATE(2023,6,1),ALT[[#This Row],[DATE]]&lt;=DATE(2024,5,31)),"Y","N")</f>
        <v>Y</v>
      </c>
      <c r="Q9545" t="str">
        <f>LEFT(ALT[[#This Row],[DATEMTH]],4)</f>
        <v>2023</v>
      </c>
    </row>
    <row r="9546" spans="1:17" x14ac:dyDescent="0.25">
      <c r="A9546" t="s">
        <v>92</v>
      </c>
      <c r="B9546" t="s">
        <v>14</v>
      </c>
      <c r="C9546" t="s">
        <v>19</v>
      </c>
      <c r="D9546" t="s">
        <v>23</v>
      </c>
      <c r="E9546" s="14">
        <v>23548.904871999999</v>
      </c>
      <c r="F9546" s="14">
        <v>83067.432039999985</v>
      </c>
      <c r="G9546" s="13">
        <v>0.28349142731004789</v>
      </c>
      <c r="H9546" s="12">
        <v>-37899202.030000001</v>
      </c>
      <c r="I9546" s="12">
        <v>-10.744098877396565</v>
      </c>
      <c r="J9546" t="s">
        <v>25</v>
      </c>
      <c r="K9546" s="14">
        <v>15098.060203999999</v>
      </c>
      <c r="L9546" s="14">
        <v>23548.904871999999</v>
      </c>
      <c r="M9546" s="13">
        <v>0.64113640468911226</v>
      </c>
      <c r="N9546" s="12">
        <v>-6.8884329258783614</v>
      </c>
      <c r="O9546" s="2">
        <f>DATE(LEFT(ALT[[#This Row],[DATEMTH]],4),RIGHT(ALT[[#This Row],[DATEMTH]],2),1)</f>
        <v>45108</v>
      </c>
      <c r="P9546" t="str">
        <f>IF(AND(ALT[[#This Row],[DATE]]&gt;=DATE(2023,6,1),ALT[[#This Row],[DATE]]&lt;=DATE(2024,5,31)),"Y","N")</f>
        <v>Y</v>
      </c>
      <c r="Q9546" t="str">
        <f>LEFT(ALT[[#This Row],[DATEMTH]],4)</f>
        <v>2023</v>
      </c>
    </row>
    <row r="9547" spans="1:17" x14ac:dyDescent="0.25">
      <c r="A9547" t="s">
        <v>92</v>
      </c>
      <c r="B9547" t="s">
        <v>14</v>
      </c>
      <c r="C9547" t="s">
        <v>19</v>
      </c>
      <c r="D9547" t="s">
        <v>23</v>
      </c>
      <c r="E9547" s="14">
        <v>23548.904871999999</v>
      </c>
      <c r="F9547" s="14">
        <v>83067.432039999985</v>
      </c>
      <c r="G9547" s="13">
        <v>0.28349142731004789</v>
      </c>
      <c r="H9547" s="12">
        <v>-37899202.030000001</v>
      </c>
      <c r="I9547" s="12">
        <v>-10.744098877396565</v>
      </c>
      <c r="J9547" t="s">
        <v>24</v>
      </c>
      <c r="K9547" s="14">
        <v>7433.4547519999996</v>
      </c>
      <c r="L9547" s="14">
        <v>23548.904871999999</v>
      </c>
      <c r="M9547" s="13">
        <v>0.31566031594269545</v>
      </c>
      <c r="N9547" s="12">
        <v>-3.3914856461585594</v>
      </c>
      <c r="O9547" s="2">
        <f>DATE(LEFT(ALT[[#This Row],[DATEMTH]],4),RIGHT(ALT[[#This Row],[DATEMTH]],2),1)</f>
        <v>45108</v>
      </c>
      <c r="P9547" t="str">
        <f>IF(AND(ALT[[#This Row],[DATE]]&gt;=DATE(2023,6,1),ALT[[#This Row],[DATE]]&lt;=DATE(2024,5,31)),"Y","N")</f>
        <v>Y</v>
      </c>
      <c r="Q9547" t="str">
        <f>LEFT(ALT[[#This Row],[DATEMTH]],4)</f>
        <v>2023</v>
      </c>
    </row>
    <row r="9548" spans="1:17" x14ac:dyDescent="0.25">
      <c r="A9548" t="s">
        <v>92</v>
      </c>
      <c r="B9548" t="s">
        <v>14</v>
      </c>
      <c r="C9548" t="s">
        <v>19</v>
      </c>
      <c r="D9548" t="s">
        <v>23</v>
      </c>
      <c r="E9548" s="14">
        <v>23548.904871999999</v>
      </c>
      <c r="F9548" s="14">
        <v>83067.432039999985</v>
      </c>
      <c r="G9548" s="13">
        <v>0.28349142731004789</v>
      </c>
      <c r="H9548" s="12">
        <v>-37899202.030000001</v>
      </c>
      <c r="I9548" s="12">
        <v>-10.744098877396565</v>
      </c>
      <c r="J9548" t="s">
        <v>16</v>
      </c>
      <c r="K9548" s="14">
        <v>0</v>
      </c>
      <c r="L9548" s="14">
        <v>23548.904871999999</v>
      </c>
      <c r="M9548" s="13">
        <v>0</v>
      </c>
      <c r="N9548" s="12">
        <v>0</v>
      </c>
      <c r="O9548" s="2">
        <f>DATE(LEFT(ALT[[#This Row],[DATEMTH]],4),RIGHT(ALT[[#This Row],[DATEMTH]],2),1)</f>
        <v>45108</v>
      </c>
      <c r="P9548" t="str">
        <f>IF(AND(ALT[[#This Row],[DATE]]&gt;=DATE(2023,6,1),ALT[[#This Row],[DATE]]&lt;=DATE(2024,5,31)),"Y","N")</f>
        <v>Y</v>
      </c>
      <c r="Q9548" t="str">
        <f>LEFT(ALT[[#This Row],[DATEMTH]],4)</f>
        <v>2023</v>
      </c>
    </row>
    <row r="9549" spans="1:17" x14ac:dyDescent="0.25">
      <c r="A9549" t="s">
        <v>92</v>
      </c>
      <c r="B9549" t="s">
        <v>14</v>
      </c>
      <c r="C9549" t="s">
        <v>19</v>
      </c>
      <c r="D9549" t="s">
        <v>23</v>
      </c>
      <c r="E9549" s="14">
        <v>23548.904871999999</v>
      </c>
      <c r="F9549" s="14">
        <v>83067.432039999985</v>
      </c>
      <c r="G9549" s="13">
        <v>0.28349142731004789</v>
      </c>
      <c r="H9549" s="12">
        <v>-37899202.030000001</v>
      </c>
      <c r="I9549" s="12">
        <v>-10.744098877396565</v>
      </c>
      <c r="J9549" t="s">
        <v>26</v>
      </c>
      <c r="K9549" s="14">
        <v>1017.389916</v>
      </c>
      <c r="L9549" s="14">
        <v>23548.904871999999</v>
      </c>
      <c r="M9549" s="13">
        <v>4.3203279368192272E-2</v>
      </c>
      <c r="N9549" s="12">
        <v>-0.46418030535964477</v>
      </c>
      <c r="O9549" s="2">
        <f>DATE(LEFT(ALT[[#This Row],[DATEMTH]],4),RIGHT(ALT[[#This Row],[DATEMTH]],2),1)</f>
        <v>45108</v>
      </c>
      <c r="P9549" t="str">
        <f>IF(AND(ALT[[#This Row],[DATE]]&gt;=DATE(2023,6,1),ALT[[#This Row],[DATE]]&lt;=DATE(2024,5,31)),"Y","N")</f>
        <v>Y</v>
      </c>
      <c r="Q9549" t="str">
        <f>LEFT(ALT[[#This Row],[DATEMTH]],4)</f>
        <v>2023</v>
      </c>
    </row>
    <row r="9550" spans="1:17" x14ac:dyDescent="0.25">
      <c r="A9550" t="s">
        <v>92</v>
      </c>
      <c r="B9550" t="s">
        <v>14</v>
      </c>
      <c r="C9550" t="s">
        <v>20</v>
      </c>
      <c r="D9550" t="s">
        <v>23</v>
      </c>
      <c r="E9550" s="14">
        <v>28246.791035999999</v>
      </c>
      <c r="F9550" s="14">
        <v>83067.432039999985</v>
      </c>
      <c r="G9550" s="13">
        <v>0.34004651813960191</v>
      </c>
      <c r="H9550" s="12">
        <v>-37899202.030000001</v>
      </c>
      <c r="I9550" s="12">
        <v>-12.887491690570833</v>
      </c>
      <c r="J9550" t="s">
        <v>25</v>
      </c>
      <c r="K9550" s="14">
        <v>3546.8397760000007</v>
      </c>
      <c r="L9550" s="14">
        <v>28246.791036000002</v>
      </c>
      <c r="M9550" s="13">
        <v>0.12556611373941984</v>
      </c>
      <c r="N9550" s="12">
        <v>-1.6182322474340454</v>
      </c>
      <c r="O9550" s="2">
        <f>DATE(LEFT(ALT[[#This Row],[DATEMTH]],4),RIGHT(ALT[[#This Row],[DATEMTH]],2),1)</f>
        <v>45108</v>
      </c>
      <c r="P9550" t="str">
        <f>IF(AND(ALT[[#This Row],[DATE]]&gt;=DATE(2023,6,1),ALT[[#This Row],[DATE]]&lt;=DATE(2024,5,31)),"Y","N")</f>
        <v>Y</v>
      </c>
      <c r="Q9550" t="str">
        <f>LEFT(ALT[[#This Row],[DATEMTH]],4)</f>
        <v>2023</v>
      </c>
    </row>
    <row r="9551" spans="1:17" x14ac:dyDescent="0.25">
      <c r="A9551" t="s">
        <v>92</v>
      </c>
      <c r="B9551" t="s">
        <v>14</v>
      </c>
      <c r="C9551" t="s">
        <v>20</v>
      </c>
      <c r="D9551" t="s">
        <v>23</v>
      </c>
      <c r="E9551" s="14">
        <v>28246.791035999999</v>
      </c>
      <c r="F9551" s="14">
        <v>83067.432039999985</v>
      </c>
      <c r="G9551" s="13">
        <v>0.34004651813960191</v>
      </c>
      <c r="H9551" s="12">
        <v>-37899202.030000001</v>
      </c>
      <c r="I9551" s="12">
        <v>-12.887491690570833</v>
      </c>
      <c r="J9551" t="s">
        <v>24</v>
      </c>
      <c r="K9551" s="14">
        <v>12304.940956</v>
      </c>
      <c r="L9551" s="14">
        <v>28246.791036000002</v>
      </c>
      <c r="M9551" s="13">
        <v>0.43562261427563881</v>
      </c>
      <c r="N9551" s="12">
        <v>-5.6140828217020387</v>
      </c>
      <c r="O9551" s="2">
        <f>DATE(LEFT(ALT[[#This Row],[DATEMTH]],4),RIGHT(ALT[[#This Row],[DATEMTH]],2),1)</f>
        <v>45108</v>
      </c>
      <c r="P9551" t="str">
        <f>IF(AND(ALT[[#This Row],[DATE]]&gt;=DATE(2023,6,1),ALT[[#This Row],[DATE]]&lt;=DATE(2024,5,31)),"Y","N")</f>
        <v>Y</v>
      </c>
      <c r="Q9551" t="str">
        <f>LEFT(ALT[[#This Row],[DATEMTH]],4)</f>
        <v>2023</v>
      </c>
    </row>
    <row r="9552" spans="1:17" x14ac:dyDescent="0.25">
      <c r="A9552" t="s">
        <v>92</v>
      </c>
      <c r="B9552" t="s">
        <v>14</v>
      </c>
      <c r="C9552" t="s">
        <v>20</v>
      </c>
      <c r="D9552" t="s">
        <v>23</v>
      </c>
      <c r="E9552" s="14">
        <v>28246.791035999999</v>
      </c>
      <c r="F9552" s="14">
        <v>83067.432039999985</v>
      </c>
      <c r="G9552" s="13">
        <v>0.34004651813960191</v>
      </c>
      <c r="H9552" s="12">
        <v>-37899202.030000001</v>
      </c>
      <c r="I9552" s="12">
        <v>-12.887491690570833</v>
      </c>
      <c r="J9552" t="s">
        <v>16</v>
      </c>
      <c r="K9552" s="14">
        <v>10769.791800000001</v>
      </c>
      <c r="L9552" s="14">
        <v>28246.791036000002</v>
      </c>
      <c r="M9552" s="13">
        <v>0.38127487778254543</v>
      </c>
      <c r="N9552" s="12">
        <v>-4.9136768192459641</v>
      </c>
      <c r="O9552" s="2">
        <f>DATE(LEFT(ALT[[#This Row],[DATEMTH]],4),RIGHT(ALT[[#This Row],[DATEMTH]],2),1)</f>
        <v>45108</v>
      </c>
      <c r="P9552" t="str">
        <f>IF(AND(ALT[[#This Row],[DATE]]&gt;=DATE(2023,6,1),ALT[[#This Row],[DATE]]&lt;=DATE(2024,5,31)),"Y","N")</f>
        <v>Y</v>
      </c>
      <c r="Q9552" t="str">
        <f>LEFT(ALT[[#This Row],[DATEMTH]],4)</f>
        <v>2023</v>
      </c>
    </row>
    <row r="9553" spans="1:17" x14ac:dyDescent="0.25">
      <c r="A9553" t="s">
        <v>92</v>
      </c>
      <c r="B9553" t="s">
        <v>14</v>
      </c>
      <c r="C9553" t="s">
        <v>20</v>
      </c>
      <c r="D9553" t="s">
        <v>23</v>
      </c>
      <c r="E9553" s="14">
        <v>28246.791035999999</v>
      </c>
      <c r="F9553" s="14">
        <v>83067.432039999985</v>
      </c>
      <c r="G9553" s="13">
        <v>0.34004651813960191</v>
      </c>
      <c r="H9553" s="12">
        <v>-37899202.030000001</v>
      </c>
      <c r="I9553" s="12">
        <v>-12.887491690570833</v>
      </c>
      <c r="J9553" t="s">
        <v>26</v>
      </c>
      <c r="K9553" s="14">
        <v>1625.2185039999999</v>
      </c>
      <c r="L9553" s="14">
        <v>28246.791036000002</v>
      </c>
      <c r="M9553" s="13">
        <v>5.7536394202395931E-2</v>
      </c>
      <c r="N9553" s="12">
        <v>-0.74149980218878542</v>
      </c>
      <c r="O9553" s="2">
        <f>DATE(LEFT(ALT[[#This Row],[DATEMTH]],4),RIGHT(ALT[[#This Row],[DATEMTH]],2),1)</f>
        <v>45108</v>
      </c>
      <c r="P9553" t="str">
        <f>IF(AND(ALT[[#This Row],[DATE]]&gt;=DATE(2023,6,1),ALT[[#This Row],[DATE]]&lt;=DATE(2024,5,31)),"Y","N")</f>
        <v>Y</v>
      </c>
      <c r="Q9553" t="str">
        <f>LEFT(ALT[[#This Row],[DATEMTH]],4)</f>
        <v>2023</v>
      </c>
    </row>
    <row r="9554" spans="1:17" x14ac:dyDescent="0.25">
      <c r="A9554" t="s">
        <v>92</v>
      </c>
      <c r="B9554" t="s">
        <v>110</v>
      </c>
      <c r="C9554" t="s">
        <v>15</v>
      </c>
      <c r="D9554" t="s">
        <v>22</v>
      </c>
      <c r="E9554" s="14">
        <v>5712485.1750450078</v>
      </c>
      <c r="F9554" s="14">
        <v>34911104.695349045</v>
      </c>
      <c r="G9554" s="13">
        <v>0.16362945901869561</v>
      </c>
      <c r="H9554" s="12">
        <v>-27431433.010000002</v>
      </c>
      <c r="I9554" s="12">
        <v>-4.4885905435338884</v>
      </c>
      <c r="J9554" t="s">
        <v>25</v>
      </c>
      <c r="K9554" s="14">
        <v>763120.71571500006</v>
      </c>
      <c r="L9554" s="14">
        <v>5712485.1750449985</v>
      </c>
      <c r="M9554" s="13">
        <v>0.13358821814517685</v>
      </c>
      <c r="N9554" s="12">
        <v>-0.59962281269398299</v>
      </c>
      <c r="O9554" s="2">
        <f>DATE(LEFT(ALT[[#This Row],[DATEMTH]],4),RIGHT(ALT[[#This Row],[DATEMTH]],2),1)</f>
        <v>45108</v>
      </c>
      <c r="P9554" t="str">
        <f>IF(AND(ALT[[#This Row],[DATE]]&gt;=DATE(2023,6,1),ALT[[#This Row],[DATE]]&lt;=DATE(2024,5,31)),"Y","N")</f>
        <v>Y</v>
      </c>
      <c r="Q9554" t="str">
        <f>LEFT(ALT[[#This Row],[DATEMTH]],4)</f>
        <v>2023</v>
      </c>
    </row>
    <row r="9555" spans="1:17" x14ac:dyDescent="0.25">
      <c r="A9555" t="s">
        <v>92</v>
      </c>
      <c r="B9555" t="s">
        <v>110</v>
      </c>
      <c r="C9555" t="s">
        <v>15</v>
      </c>
      <c r="D9555" t="s">
        <v>22</v>
      </c>
      <c r="E9555" s="14">
        <v>5712485.1750450078</v>
      </c>
      <c r="F9555" s="14">
        <v>34911104.695349045</v>
      </c>
      <c r="G9555" s="13">
        <v>0.16362945901869561</v>
      </c>
      <c r="H9555" s="12">
        <v>-27431433.010000002</v>
      </c>
      <c r="I9555" s="12">
        <v>-4.4885905435338884</v>
      </c>
      <c r="J9555" t="s">
        <v>24</v>
      </c>
      <c r="K9555" s="14">
        <v>2410280.1284029977</v>
      </c>
      <c r="L9555" s="14">
        <v>5712485.1750449985</v>
      </c>
      <c r="M9555" s="13">
        <v>0.42193197085785195</v>
      </c>
      <c r="N9555" s="12">
        <v>-1.8938798544071704</v>
      </c>
      <c r="O9555" s="2">
        <f>DATE(LEFT(ALT[[#This Row],[DATEMTH]],4),RIGHT(ALT[[#This Row],[DATEMTH]],2),1)</f>
        <v>45108</v>
      </c>
      <c r="P9555" t="str">
        <f>IF(AND(ALT[[#This Row],[DATE]]&gt;=DATE(2023,6,1),ALT[[#This Row],[DATE]]&lt;=DATE(2024,5,31)),"Y","N")</f>
        <v>Y</v>
      </c>
      <c r="Q9555" t="str">
        <f>LEFT(ALT[[#This Row],[DATEMTH]],4)</f>
        <v>2023</v>
      </c>
    </row>
    <row r="9556" spans="1:17" x14ac:dyDescent="0.25">
      <c r="A9556" t="s">
        <v>92</v>
      </c>
      <c r="B9556" t="s">
        <v>110</v>
      </c>
      <c r="C9556" t="s">
        <v>15</v>
      </c>
      <c r="D9556" t="s">
        <v>22</v>
      </c>
      <c r="E9556" s="14">
        <v>5712485.1750450078</v>
      </c>
      <c r="F9556" s="14">
        <v>34911104.695349045</v>
      </c>
      <c r="G9556" s="13">
        <v>0.16362945901869561</v>
      </c>
      <c r="H9556" s="12">
        <v>-27431433.010000002</v>
      </c>
      <c r="I9556" s="12">
        <v>-4.4885905435338884</v>
      </c>
      <c r="J9556" t="s">
        <v>26</v>
      </c>
      <c r="K9556" s="14">
        <v>808726.80687499989</v>
      </c>
      <c r="L9556" s="14">
        <v>5712485.1750449985</v>
      </c>
      <c r="M9556" s="13">
        <v>0.14157179967974787</v>
      </c>
      <c r="N9556" s="12">
        <v>-0.63545784127359028</v>
      </c>
      <c r="O9556" s="2">
        <f>DATE(LEFT(ALT[[#This Row],[DATEMTH]],4),RIGHT(ALT[[#This Row],[DATEMTH]],2),1)</f>
        <v>45108</v>
      </c>
      <c r="P9556" t="str">
        <f>IF(AND(ALT[[#This Row],[DATE]]&gt;=DATE(2023,6,1),ALT[[#This Row],[DATE]]&lt;=DATE(2024,5,31)),"Y","N")</f>
        <v>Y</v>
      </c>
      <c r="Q9556" t="str">
        <f>LEFT(ALT[[#This Row],[DATEMTH]],4)</f>
        <v>2023</v>
      </c>
    </row>
    <row r="9557" spans="1:17" x14ac:dyDescent="0.25">
      <c r="A9557" t="s">
        <v>92</v>
      </c>
      <c r="B9557" t="s">
        <v>110</v>
      </c>
      <c r="C9557" t="s">
        <v>15</v>
      </c>
      <c r="D9557" t="s">
        <v>22</v>
      </c>
      <c r="E9557" s="14">
        <v>5712485.1750450078</v>
      </c>
      <c r="F9557" s="14">
        <v>34911104.695349045</v>
      </c>
      <c r="G9557" s="13">
        <v>0.16362945901869561</v>
      </c>
      <c r="H9557" s="12">
        <v>-27431433.010000002</v>
      </c>
      <c r="I9557" s="12">
        <v>-4.4885905435338884</v>
      </c>
      <c r="J9557" t="s">
        <v>16</v>
      </c>
      <c r="K9557" s="14">
        <v>1730357.5240520008</v>
      </c>
      <c r="L9557" s="14">
        <v>5712485.1750449985</v>
      </c>
      <c r="M9557" s="13">
        <v>0.30290801131722334</v>
      </c>
      <c r="N9557" s="12">
        <v>-1.3596300351591448</v>
      </c>
      <c r="O9557" s="2">
        <f>DATE(LEFT(ALT[[#This Row],[DATEMTH]],4),RIGHT(ALT[[#This Row],[DATEMTH]],2),1)</f>
        <v>45108</v>
      </c>
      <c r="P9557" t="str">
        <f>IF(AND(ALT[[#This Row],[DATE]]&gt;=DATE(2023,6,1),ALT[[#This Row],[DATE]]&lt;=DATE(2024,5,31)),"Y","N")</f>
        <v>Y</v>
      </c>
      <c r="Q9557" t="str">
        <f>LEFT(ALT[[#This Row],[DATEMTH]],4)</f>
        <v>2023</v>
      </c>
    </row>
    <row r="9558" spans="1:17" x14ac:dyDescent="0.25">
      <c r="A9558" t="s">
        <v>92</v>
      </c>
      <c r="B9558" t="s">
        <v>110</v>
      </c>
      <c r="C9558" t="s">
        <v>18</v>
      </c>
      <c r="D9558" t="s">
        <v>22</v>
      </c>
      <c r="E9558" s="14">
        <v>9282873.7804559935</v>
      </c>
      <c r="F9558" s="14">
        <v>34911104.695349045</v>
      </c>
      <c r="G9558" s="13">
        <v>0.26590031628797711</v>
      </c>
      <c r="H9558" s="12">
        <v>-27431433.010000002</v>
      </c>
      <c r="I9558" s="12">
        <v>-7.2940267135914567</v>
      </c>
      <c r="J9558" t="s">
        <v>24</v>
      </c>
      <c r="K9558" s="14">
        <v>2430799.5800449993</v>
      </c>
      <c r="L9558" s="14">
        <v>9282873.7804559991</v>
      </c>
      <c r="M9558" s="13">
        <v>0.26185851898177936</v>
      </c>
      <c r="N9558" s="12">
        <v>-1.9100030326345943</v>
      </c>
      <c r="O9558" s="2">
        <f>DATE(LEFT(ALT[[#This Row],[DATEMTH]],4),RIGHT(ALT[[#This Row],[DATEMTH]],2),1)</f>
        <v>45108</v>
      </c>
      <c r="P9558" t="str">
        <f>IF(AND(ALT[[#This Row],[DATE]]&gt;=DATE(2023,6,1),ALT[[#This Row],[DATE]]&lt;=DATE(2024,5,31)),"Y","N")</f>
        <v>Y</v>
      </c>
      <c r="Q9558" t="str">
        <f>LEFT(ALT[[#This Row],[DATEMTH]],4)</f>
        <v>2023</v>
      </c>
    </row>
    <row r="9559" spans="1:17" x14ac:dyDescent="0.25">
      <c r="A9559" t="s">
        <v>92</v>
      </c>
      <c r="B9559" t="s">
        <v>110</v>
      </c>
      <c r="C9559" t="s">
        <v>18</v>
      </c>
      <c r="D9559" t="s">
        <v>22</v>
      </c>
      <c r="E9559" s="14">
        <v>9282873.7804559935</v>
      </c>
      <c r="F9559" s="14">
        <v>34911104.695349045</v>
      </c>
      <c r="G9559" s="13">
        <v>0.26590031628797711</v>
      </c>
      <c r="H9559" s="12">
        <v>-27431433.010000002</v>
      </c>
      <c r="I9559" s="12">
        <v>-7.2940267135914567</v>
      </c>
      <c r="J9559" t="s">
        <v>25</v>
      </c>
      <c r="K9559" s="14">
        <v>1059038.8536239995</v>
      </c>
      <c r="L9559" s="14">
        <v>9282873.7804559991</v>
      </c>
      <c r="M9559" s="13">
        <v>0.114085236821132</v>
      </c>
      <c r="N9559" s="12">
        <v>-0.83214076499974454</v>
      </c>
      <c r="O9559" s="2">
        <f>DATE(LEFT(ALT[[#This Row],[DATEMTH]],4),RIGHT(ALT[[#This Row],[DATEMTH]],2),1)</f>
        <v>45108</v>
      </c>
      <c r="P9559" t="str">
        <f>IF(AND(ALT[[#This Row],[DATE]]&gt;=DATE(2023,6,1),ALT[[#This Row],[DATE]]&lt;=DATE(2024,5,31)),"Y","N")</f>
        <v>Y</v>
      </c>
      <c r="Q9559" t="str">
        <f>LEFT(ALT[[#This Row],[DATEMTH]],4)</f>
        <v>2023</v>
      </c>
    </row>
    <row r="9560" spans="1:17" x14ac:dyDescent="0.25">
      <c r="A9560" t="s">
        <v>92</v>
      </c>
      <c r="B9560" t="s">
        <v>110</v>
      </c>
      <c r="C9560" t="s">
        <v>18</v>
      </c>
      <c r="D9560" t="s">
        <v>22</v>
      </c>
      <c r="E9560" s="14">
        <v>9282873.7804559935</v>
      </c>
      <c r="F9560" s="14">
        <v>34911104.695349045</v>
      </c>
      <c r="G9560" s="13">
        <v>0.26590031628797711</v>
      </c>
      <c r="H9560" s="12">
        <v>-27431433.010000002</v>
      </c>
      <c r="I9560" s="12">
        <v>-7.2940267135914567</v>
      </c>
      <c r="J9560" t="s">
        <v>26</v>
      </c>
      <c r="K9560" s="14">
        <v>2429827.1793079996</v>
      </c>
      <c r="L9560" s="14">
        <v>9282873.7804559991</v>
      </c>
      <c r="M9560" s="13">
        <v>0.26175376685867641</v>
      </c>
      <c r="N9560" s="12">
        <v>-1.9092389678503758</v>
      </c>
      <c r="O9560" s="2">
        <f>DATE(LEFT(ALT[[#This Row],[DATEMTH]],4),RIGHT(ALT[[#This Row],[DATEMTH]],2),1)</f>
        <v>45108</v>
      </c>
      <c r="P9560" t="str">
        <f>IF(AND(ALT[[#This Row],[DATE]]&gt;=DATE(2023,6,1),ALT[[#This Row],[DATE]]&lt;=DATE(2024,5,31)),"Y","N")</f>
        <v>Y</v>
      </c>
      <c r="Q9560" t="str">
        <f>LEFT(ALT[[#This Row],[DATEMTH]],4)</f>
        <v>2023</v>
      </c>
    </row>
    <row r="9561" spans="1:17" x14ac:dyDescent="0.25">
      <c r="A9561" t="s">
        <v>92</v>
      </c>
      <c r="B9561" t="s">
        <v>110</v>
      </c>
      <c r="C9561" t="s">
        <v>18</v>
      </c>
      <c r="D9561" t="s">
        <v>22</v>
      </c>
      <c r="E9561" s="14">
        <v>9282873.7804559935</v>
      </c>
      <c r="F9561" s="14">
        <v>34911104.695349045</v>
      </c>
      <c r="G9561" s="13">
        <v>0.26590031628797711</v>
      </c>
      <c r="H9561" s="12">
        <v>-27431433.010000002</v>
      </c>
      <c r="I9561" s="12">
        <v>-7.2940267135914567</v>
      </c>
      <c r="J9561" t="s">
        <v>16</v>
      </c>
      <c r="K9561" s="14">
        <v>3363208.167479001</v>
      </c>
      <c r="L9561" s="14">
        <v>9282873.7804559991</v>
      </c>
      <c r="M9561" s="13">
        <v>0.36230247733841225</v>
      </c>
      <c r="N9561" s="12">
        <v>-2.6426439481067425</v>
      </c>
      <c r="O9561" s="2">
        <f>DATE(LEFT(ALT[[#This Row],[DATEMTH]],4),RIGHT(ALT[[#This Row],[DATEMTH]],2),1)</f>
        <v>45108</v>
      </c>
      <c r="P9561" t="str">
        <f>IF(AND(ALT[[#This Row],[DATE]]&gt;=DATE(2023,6,1),ALT[[#This Row],[DATE]]&lt;=DATE(2024,5,31)),"Y","N")</f>
        <v>Y</v>
      </c>
      <c r="Q9561" t="str">
        <f>LEFT(ALT[[#This Row],[DATEMTH]],4)</f>
        <v>2023</v>
      </c>
    </row>
    <row r="9562" spans="1:17" x14ac:dyDescent="0.25">
      <c r="A9562" t="s">
        <v>92</v>
      </c>
      <c r="B9562" t="s">
        <v>110</v>
      </c>
      <c r="C9562" t="s">
        <v>19</v>
      </c>
      <c r="D9562" t="s">
        <v>22</v>
      </c>
      <c r="E9562" s="14">
        <v>9561191.954644002</v>
      </c>
      <c r="F9562" s="14">
        <v>34911104.695349045</v>
      </c>
      <c r="G9562" s="13">
        <v>0.27387251243062988</v>
      </c>
      <c r="H9562" s="12">
        <v>-27431433.010000002</v>
      </c>
      <c r="I9562" s="12">
        <v>-7.5127154780212164</v>
      </c>
      <c r="J9562" t="s">
        <v>25</v>
      </c>
      <c r="K9562" s="14">
        <v>6277805.743911</v>
      </c>
      <c r="L9562" s="14">
        <v>9561191.9546439983</v>
      </c>
      <c r="M9562" s="13">
        <v>0.65659237610659893</v>
      </c>
      <c r="N9562" s="12">
        <v>-4.9327917067267739</v>
      </c>
      <c r="O9562" s="2">
        <f>DATE(LEFT(ALT[[#This Row],[DATEMTH]],4),RIGHT(ALT[[#This Row],[DATEMTH]],2),1)</f>
        <v>45108</v>
      </c>
      <c r="P9562" t="str">
        <f>IF(AND(ALT[[#This Row],[DATE]]&gt;=DATE(2023,6,1),ALT[[#This Row],[DATE]]&lt;=DATE(2024,5,31)),"Y","N")</f>
        <v>Y</v>
      </c>
      <c r="Q9562" t="str">
        <f>LEFT(ALT[[#This Row],[DATEMTH]],4)</f>
        <v>2023</v>
      </c>
    </row>
    <row r="9563" spans="1:17" x14ac:dyDescent="0.25">
      <c r="A9563" t="s">
        <v>92</v>
      </c>
      <c r="B9563" t="s">
        <v>110</v>
      </c>
      <c r="C9563" t="s">
        <v>19</v>
      </c>
      <c r="D9563" t="s">
        <v>22</v>
      </c>
      <c r="E9563" s="14">
        <v>9561191.954644002</v>
      </c>
      <c r="F9563" s="14">
        <v>34911104.695349045</v>
      </c>
      <c r="G9563" s="13">
        <v>0.27387251243062988</v>
      </c>
      <c r="H9563" s="12">
        <v>-27431433.010000002</v>
      </c>
      <c r="I9563" s="12">
        <v>-7.5127154780212164</v>
      </c>
      <c r="J9563" t="s">
        <v>24</v>
      </c>
      <c r="K9563" s="14">
        <v>2850911.9824149976</v>
      </c>
      <c r="L9563" s="14">
        <v>9561191.9546439983</v>
      </c>
      <c r="M9563" s="13">
        <v>0.298175373524456</v>
      </c>
      <c r="N9563" s="12">
        <v>-2.2401067438419382</v>
      </c>
      <c r="O9563" s="2">
        <f>DATE(LEFT(ALT[[#This Row],[DATEMTH]],4),RIGHT(ALT[[#This Row],[DATEMTH]],2),1)</f>
        <v>45108</v>
      </c>
      <c r="P9563" t="str">
        <f>IF(AND(ALT[[#This Row],[DATE]]&gt;=DATE(2023,6,1),ALT[[#This Row],[DATE]]&lt;=DATE(2024,5,31)),"Y","N")</f>
        <v>Y</v>
      </c>
      <c r="Q9563" t="str">
        <f>LEFT(ALT[[#This Row],[DATEMTH]],4)</f>
        <v>2023</v>
      </c>
    </row>
    <row r="9564" spans="1:17" x14ac:dyDescent="0.25">
      <c r="A9564" t="s">
        <v>92</v>
      </c>
      <c r="B9564" t="s">
        <v>110</v>
      </c>
      <c r="C9564" t="s">
        <v>19</v>
      </c>
      <c r="D9564" t="s">
        <v>22</v>
      </c>
      <c r="E9564" s="14">
        <v>9561191.954644002</v>
      </c>
      <c r="F9564" s="14">
        <v>34911104.695349045</v>
      </c>
      <c r="G9564" s="13">
        <v>0.27387251243062988</v>
      </c>
      <c r="H9564" s="12">
        <v>-27431433.010000002</v>
      </c>
      <c r="I9564" s="12">
        <v>-7.5127154780212164</v>
      </c>
      <c r="J9564" t="s">
        <v>16</v>
      </c>
      <c r="K9564" s="14">
        <v>44.182267000000003</v>
      </c>
      <c r="L9564" s="14">
        <v>9561191.9546439983</v>
      </c>
      <c r="M9564" s="13">
        <v>4.6209998930666893E-6</v>
      </c>
      <c r="N9564" s="12">
        <v>-3.4716257420576504E-5</v>
      </c>
      <c r="O9564" s="2">
        <f>DATE(LEFT(ALT[[#This Row],[DATEMTH]],4),RIGHT(ALT[[#This Row],[DATEMTH]],2),1)</f>
        <v>45108</v>
      </c>
      <c r="P9564" t="str">
        <f>IF(AND(ALT[[#This Row],[DATE]]&gt;=DATE(2023,6,1),ALT[[#This Row],[DATE]]&lt;=DATE(2024,5,31)),"Y","N")</f>
        <v>Y</v>
      </c>
      <c r="Q9564" t="str">
        <f>LEFT(ALT[[#This Row],[DATEMTH]],4)</f>
        <v>2023</v>
      </c>
    </row>
    <row r="9565" spans="1:17" x14ac:dyDescent="0.25">
      <c r="A9565" t="s">
        <v>92</v>
      </c>
      <c r="B9565" t="s">
        <v>110</v>
      </c>
      <c r="C9565" t="s">
        <v>19</v>
      </c>
      <c r="D9565" t="s">
        <v>22</v>
      </c>
      <c r="E9565" s="14">
        <v>9561191.954644002</v>
      </c>
      <c r="F9565" s="14">
        <v>34911104.695349045</v>
      </c>
      <c r="G9565" s="13">
        <v>0.27387251243062988</v>
      </c>
      <c r="H9565" s="12">
        <v>-27431433.010000002</v>
      </c>
      <c r="I9565" s="12">
        <v>-7.5127154780212164</v>
      </c>
      <c r="J9565" t="s">
        <v>26</v>
      </c>
      <c r="K9565" s="14">
        <v>432430.04605099984</v>
      </c>
      <c r="L9565" s="14">
        <v>9561191.9546439983</v>
      </c>
      <c r="M9565" s="13">
        <v>4.5227629369051919E-2</v>
      </c>
      <c r="N9565" s="12">
        <v>-0.33978231119508329</v>
      </c>
      <c r="O9565" s="2">
        <f>DATE(LEFT(ALT[[#This Row],[DATEMTH]],4),RIGHT(ALT[[#This Row],[DATEMTH]],2),1)</f>
        <v>45108</v>
      </c>
      <c r="P9565" t="str">
        <f>IF(AND(ALT[[#This Row],[DATE]]&gt;=DATE(2023,6,1),ALT[[#This Row],[DATE]]&lt;=DATE(2024,5,31)),"Y","N")</f>
        <v>Y</v>
      </c>
      <c r="Q9565" t="str">
        <f>LEFT(ALT[[#This Row],[DATEMTH]],4)</f>
        <v>2023</v>
      </c>
    </row>
    <row r="9566" spans="1:17" x14ac:dyDescent="0.25">
      <c r="A9566" t="s">
        <v>92</v>
      </c>
      <c r="B9566" t="s">
        <v>110</v>
      </c>
      <c r="C9566" t="s">
        <v>20</v>
      </c>
      <c r="D9566" t="s">
        <v>22</v>
      </c>
      <c r="E9566" s="14">
        <v>10354553.785204001</v>
      </c>
      <c r="F9566" s="14">
        <v>34911104.695349045</v>
      </c>
      <c r="G9566" s="13">
        <v>0.29659771226269621</v>
      </c>
      <c r="H9566" s="12">
        <v>-27431433.010000002</v>
      </c>
      <c r="I9566" s="12">
        <v>-8.1361002748534066</v>
      </c>
      <c r="J9566" t="s">
        <v>25</v>
      </c>
      <c r="K9566" s="14">
        <v>1382621.6350230004</v>
      </c>
      <c r="L9566" s="14">
        <v>10354553.785204001</v>
      </c>
      <c r="M9566" s="13">
        <v>0.13352788190628542</v>
      </c>
      <c r="N9566" s="12">
        <v>-1.086396236678322</v>
      </c>
      <c r="O9566" s="2">
        <f>DATE(LEFT(ALT[[#This Row],[DATEMTH]],4),RIGHT(ALT[[#This Row],[DATEMTH]],2),1)</f>
        <v>45108</v>
      </c>
      <c r="P9566" t="str">
        <f>IF(AND(ALT[[#This Row],[DATE]]&gt;=DATE(2023,6,1),ALT[[#This Row],[DATE]]&lt;=DATE(2024,5,31)),"Y","N")</f>
        <v>Y</v>
      </c>
      <c r="Q9566" t="str">
        <f>LEFT(ALT[[#This Row],[DATEMTH]],4)</f>
        <v>2023</v>
      </c>
    </row>
    <row r="9567" spans="1:17" x14ac:dyDescent="0.25">
      <c r="A9567" t="s">
        <v>92</v>
      </c>
      <c r="B9567" t="s">
        <v>110</v>
      </c>
      <c r="C9567" t="s">
        <v>20</v>
      </c>
      <c r="D9567" t="s">
        <v>22</v>
      </c>
      <c r="E9567" s="14">
        <v>10354553.785204001</v>
      </c>
      <c r="F9567" s="14">
        <v>34911104.695349045</v>
      </c>
      <c r="G9567" s="13">
        <v>0.29659771226269621</v>
      </c>
      <c r="H9567" s="12">
        <v>-27431433.010000002</v>
      </c>
      <c r="I9567" s="12">
        <v>-8.1361002748534066</v>
      </c>
      <c r="J9567" t="s">
        <v>24</v>
      </c>
      <c r="K9567" s="14">
        <v>4426359.4031189997</v>
      </c>
      <c r="L9567" s="14">
        <v>10354553.785204001</v>
      </c>
      <c r="M9567" s="13">
        <v>0.42747949307520966</v>
      </c>
      <c r="N9567" s="12">
        <v>-3.4780160211034081</v>
      </c>
      <c r="O9567" s="2">
        <f>DATE(LEFT(ALT[[#This Row],[DATEMTH]],4),RIGHT(ALT[[#This Row],[DATEMTH]],2),1)</f>
        <v>45108</v>
      </c>
      <c r="P9567" t="str">
        <f>IF(AND(ALT[[#This Row],[DATE]]&gt;=DATE(2023,6,1),ALT[[#This Row],[DATE]]&lt;=DATE(2024,5,31)),"Y","N")</f>
        <v>Y</v>
      </c>
      <c r="Q9567" t="str">
        <f>LEFT(ALT[[#This Row],[DATEMTH]],4)</f>
        <v>2023</v>
      </c>
    </row>
    <row r="9568" spans="1:17" x14ac:dyDescent="0.25">
      <c r="A9568" t="s">
        <v>92</v>
      </c>
      <c r="B9568" t="s">
        <v>110</v>
      </c>
      <c r="C9568" t="s">
        <v>20</v>
      </c>
      <c r="D9568" t="s">
        <v>22</v>
      </c>
      <c r="E9568" s="14">
        <v>10354553.785204001</v>
      </c>
      <c r="F9568" s="14">
        <v>34911104.695349045</v>
      </c>
      <c r="G9568" s="13">
        <v>0.29659771226269621</v>
      </c>
      <c r="H9568" s="12">
        <v>-27431433.010000002</v>
      </c>
      <c r="I9568" s="12">
        <v>-8.1361002748534066</v>
      </c>
      <c r="J9568" t="s">
        <v>16</v>
      </c>
      <c r="K9568" s="14">
        <v>3924660.064350002</v>
      </c>
      <c r="L9568" s="14">
        <v>10354553.785204001</v>
      </c>
      <c r="M9568" s="13">
        <v>0.37902744490622975</v>
      </c>
      <c r="N9568" s="12">
        <v>-3.0838052986785605</v>
      </c>
      <c r="O9568" s="2">
        <f>DATE(LEFT(ALT[[#This Row],[DATEMTH]],4),RIGHT(ALT[[#This Row],[DATEMTH]],2),1)</f>
        <v>45108</v>
      </c>
      <c r="P9568" t="str">
        <f>IF(AND(ALT[[#This Row],[DATE]]&gt;=DATE(2023,6,1),ALT[[#This Row],[DATE]]&lt;=DATE(2024,5,31)),"Y","N")</f>
        <v>Y</v>
      </c>
      <c r="Q9568" t="str">
        <f>LEFT(ALT[[#This Row],[DATEMTH]],4)</f>
        <v>2023</v>
      </c>
    </row>
    <row r="9569" spans="1:17" x14ac:dyDescent="0.25">
      <c r="A9569" t="s">
        <v>92</v>
      </c>
      <c r="B9569" t="s">
        <v>110</v>
      </c>
      <c r="C9569" t="s">
        <v>20</v>
      </c>
      <c r="D9569" t="s">
        <v>22</v>
      </c>
      <c r="E9569" s="14">
        <v>10354553.785204001</v>
      </c>
      <c r="F9569" s="14">
        <v>34911104.695349045</v>
      </c>
      <c r="G9569" s="13">
        <v>0.29659771226269621</v>
      </c>
      <c r="H9569" s="12">
        <v>-27431433.010000002</v>
      </c>
      <c r="I9569" s="12">
        <v>-8.1361002748534066</v>
      </c>
      <c r="J9569" t="s">
        <v>26</v>
      </c>
      <c r="K9569" s="14">
        <v>620912.68271199893</v>
      </c>
      <c r="L9569" s="14">
        <v>10354553.785204001</v>
      </c>
      <c r="M9569" s="13">
        <v>5.996518011227521E-2</v>
      </c>
      <c r="N9569" s="12">
        <v>-0.48788271839311637</v>
      </c>
      <c r="O9569" s="2">
        <f>DATE(LEFT(ALT[[#This Row],[DATEMTH]],4),RIGHT(ALT[[#This Row],[DATEMTH]],2),1)</f>
        <v>45108</v>
      </c>
      <c r="P9569" t="str">
        <f>IF(AND(ALT[[#This Row],[DATE]]&gt;=DATE(2023,6,1),ALT[[#This Row],[DATE]]&lt;=DATE(2024,5,31)),"Y","N")</f>
        <v>Y</v>
      </c>
      <c r="Q9569" t="str">
        <f>LEFT(ALT[[#This Row],[DATEMTH]],4)</f>
        <v>2023</v>
      </c>
    </row>
    <row r="9570" spans="1:17" x14ac:dyDescent="0.25">
      <c r="A9570" t="s">
        <v>92</v>
      </c>
      <c r="B9570" t="s">
        <v>110</v>
      </c>
      <c r="C9570" t="s">
        <v>15</v>
      </c>
      <c r="D9570" t="s">
        <v>17</v>
      </c>
      <c r="E9570" s="14">
        <v>5712485.1750450078</v>
      </c>
      <c r="F9570" s="14">
        <v>34911104.695349045</v>
      </c>
      <c r="G9570" s="13">
        <v>0.16362945901869561</v>
      </c>
      <c r="H9570" s="12">
        <v>-90194500.159999996</v>
      </c>
      <c r="I9570" s="12">
        <v>-14.758477267642453</v>
      </c>
      <c r="J9570" t="s">
        <v>25</v>
      </c>
      <c r="K9570" s="14">
        <v>763120.71571500006</v>
      </c>
      <c r="L9570" s="14">
        <v>5712485.1750449985</v>
      </c>
      <c r="M9570" s="13">
        <v>0.13358821814517685</v>
      </c>
      <c r="N9570" s="12">
        <v>-1.9715586807204537</v>
      </c>
      <c r="O9570" s="2">
        <f>DATE(LEFT(ALT[[#This Row],[DATEMTH]],4),RIGHT(ALT[[#This Row],[DATEMTH]],2),1)</f>
        <v>45108</v>
      </c>
      <c r="P9570" t="str">
        <f>IF(AND(ALT[[#This Row],[DATE]]&gt;=DATE(2023,6,1),ALT[[#This Row],[DATE]]&lt;=DATE(2024,5,31)),"Y","N")</f>
        <v>Y</v>
      </c>
      <c r="Q9570" t="str">
        <f>LEFT(ALT[[#This Row],[DATEMTH]],4)</f>
        <v>2023</v>
      </c>
    </row>
    <row r="9571" spans="1:17" x14ac:dyDescent="0.25">
      <c r="A9571" t="s">
        <v>92</v>
      </c>
      <c r="B9571" t="s">
        <v>110</v>
      </c>
      <c r="C9571" t="s">
        <v>15</v>
      </c>
      <c r="D9571" t="s">
        <v>17</v>
      </c>
      <c r="E9571" s="14">
        <v>5712485.1750450078</v>
      </c>
      <c r="F9571" s="14">
        <v>34911104.695349045</v>
      </c>
      <c r="G9571" s="13">
        <v>0.16362945901869561</v>
      </c>
      <c r="H9571" s="12">
        <v>-90194500.159999996</v>
      </c>
      <c r="I9571" s="12">
        <v>-14.758477267642453</v>
      </c>
      <c r="J9571" t="s">
        <v>24</v>
      </c>
      <c r="K9571" s="14">
        <v>2410280.1284029977</v>
      </c>
      <c r="L9571" s="14">
        <v>5712485.1750449985</v>
      </c>
      <c r="M9571" s="13">
        <v>0.42193197085785195</v>
      </c>
      <c r="N9571" s="12">
        <v>-6.2270734003971864</v>
      </c>
      <c r="O9571" s="2">
        <f>DATE(LEFT(ALT[[#This Row],[DATEMTH]],4),RIGHT(ALT[[#This Row],[DATEMTH]],2),1)</f>
        <v>45108</v>
      </c>
      <c r="P9571" t="str">
        <f>IF(AND(ALT[[#This Row],[DATE]]&gt;=DATE(2023,6,1),ALT[[#This Row],[DATE]]&lt;=DATE(2024,5,31)),"Y","N")</f>
        <v>Y</v>
      </c>
      <c r="Q9571" t="str">
        <f>LEFT(ALT[[#This Row],[DATEMTH]],4)</f>
        <v>2023</v>
      </c>
    </row>
    <row r="9572" spans="1:17" x14ac:dyDescent="0.25">
      <c r="A9572" t="s">
        <v>92</v>
      </c>
      <c r="B9572" t="s">
        <v>110</v>
      </c>
      <c r="C9572" t="s">
        <v>15</v>
      </c>
      <c r="D9572" t="s">
        <v>17</v>
      </c>
      <c r="E9572" s="14">
        <v>5712485.1750450078</v>
      </c>
      <c r="F9572" s="14">
        <v>34911104.695349045</v>
      </c>
      <c r="G9572" s="13">
        <v>0.16362945901869561</v>
      </c>
      <c r="H9572" s="12">
        <v>-90194500.159999996</v>
      </c>
      <c r="I9572" s="12">
        <v>-14.758477267642453</v>
      </c>
      <c r="J9572" t="s">
        <v>26</v>
      </c>
      <c r="K9572" s="14">
        <v>808726.80687499989</v>
      </c>
      <c r="L9572" s="14">
        <v>5712485.1750449985</v>
      </c>
      <c r="M9572" s="13">
        <v>0.14157179967974787</v>
      </c>
      <c r="N9572" s="12">
        <v>-2.0893841873127901</v>
      </c>
      <c r="O9572" s="2">
        <f>DATE(LEFT(ALT[[#This Row],[DATEMTH]],4),RIGHT(ALT[[#This Row],[DATEMTH]],2),1)</f>
        <v>45108</v>
      </c>
      <c r="P9572" t="str">
        <f>IF(AND(ALT[[#This Row],[DATE]]&gt;=DATE(2023,6,1),ALT[[#This Row],[DATE]]&lt;=DATE(2024,5,31)),"Y","N")</f>
        <v>Y</v>
      </c>
      <c r="Q9572" t="str">
        <f>LEFT(ALT[[#This Row],[DATEMTH]],4)</f>
        <v>2023</v>
      </c>
    </row>
    <row r="9573" spans="1:17" x14ac:dyDescent="0.25">
      <c r="A9573" t="s">
        <v>92</v>
      </c>
      <c r="B9573" t="s">
        <v>110</v>
      </c>
      <c r="C9573" t="s">
        <v>15</v>
      </c>
      <c r="D9573" t="s">
        <v>17</v>
      </c>
      <c r="E9573" s="14">
        <v>5712485.1750450078</v>
      </c>
      <c r="F9573" s="14">
        <v>34911104.695349045</v>
      </c>
      <c r="G9573" s="13">
        <v>0.16362945901869561</v>
      </c>
      <c r="H9573" s="12">
        <v>-90194500.159999996</v>
      </c>
      <c r="I9573" s="12">
        <v>-14.758477267642453</v>
      </c>
      <c r="J9573" t="s">
        <v>16</v>
      </c>
      <c r="K9573" s="14">
        <v>1730357.5240520008</v>
      </c>
      <c r="L9573" s="14">
        <v>5712485.1750449985</v>
      </c>
      <c r="M9573" s="13">
        <v>0.30290801131722334</v>
      </c>
      <c r="N9573" s="12">
        <v>-4.4704609992120234</v>
      </c>
      <c r="O9573" s="2">
        <f>DATE(LEFT(ALT[[#This Row],[DATEMTH]],4),RIGHT(ALT[[#This Row],[DATEMTH]],2),1)</f>
        <v>45108</v>
      </c>
      <c r="P9573" t="str">
        <f>IF(AND(ALT[[#This Row],[DATE]]&gt;=DATE(2023,6,1),ALT[[#This Row],[DATE]]&lt;=DATE(2024,5,31)),"Y","N")</f>
        <v>Y</v>
      </c>
      <c r="Q9573" t="str">
        <f>LEFT(ALT[[#This Row],[DATEMTH]],4)</f>
        <v>2023</v>
      </c>
    </row>
    <row r="9574" spans="1:17" x14ac:dyDescent="0.25">
      <c r="A9574" t="s">
        <v>92</v>
      </c>
      <c r="B9574" t="s">
        <v>110</v>
      </c>
      <c r="C9574" t="s">
        <v>18</v>
      </c>
      <c r="D9574" t="s">
        <v>17</v>
      </c>
      <c r="E9574" s="14">
        <v>9282873.7804559935</v>
      </c>
      <c r="F9574" s="14">
        <v>34911104.695349045</v>
      </c>
      <c r="G9574" s="13">
        <v>0.26590031628797711</v>
      </c>
      <c r="H9574" s="12">
        <v>-90194500.159999996</v>
      </c>
      <c r="I9574" s="12">
        <v>-23.98274611998</v>
      </c>
      <c r="J9574" t="s">
        <v>24</v>
      </c>
      <c r="K9574" s="14">
        <v>2430799.5800449993</v>
      </c>
      <c r="L9574" s="14">
        <v>9282873.7804559991</v>
      </c>
      <c r="M9574" s="13">
        <v>0.26185851898177936</v>
      </c>
      <c r="N9574" s="12">
        <v>-6.2800863800939783</v>
      </c>
      <c r="O9574" s="2">
        <f>DATE(LEFT(ALT[[#This Row],[DATEMTH]],4),RIGHT(ALT[[#This Row],[DATEMTH]],2),1)</f>
        <v>45108</v>
      </c>
      <c r="P9574" t="str">
        <f>IF(AND(ALT[[#This Row],[DATE]]&gt;=DATE(2023,6,1),ALT[[#This Row],[DATE]]&lt;=DATE(2024,5,31)),"Y","N")</f>
        <v>Y</v>
      </c>
      <c r="Q9574" t="str">
        <f>LEFT(ALT[[#This Row],[DATEMTH]],4)</f>
        <v>2023</v>
      </c>
    </row>
    <row r="9575" spans="1:17" x14ac:dyDescent="0.25">
      <c r="A9575" t="s">
        <v>92</v>
      </c>
      <c r="B9575" t="s">
        <v>110</v>
      </c>
      <c r="C9575" t="s">
        <v>18</v>
      </c>
      <c r="D9575" t="s">
        <v>17</v>
      </c>
      <c r="E9575" s="14">
        <v>9282873.7804559935</v>
      </c>
      <c r="F9575" s="14">
        <v>34911104.695349045</v>
      </c>
      <c r="G9575" s="13">
        <v>0.26590031628797711</v>
      </c>
      <c r="H9575" s="12">
        <v>-90194500.159999996</v>
      </c>
      <c r="I9575" s="12">
        <v>-23.98274611998</v>
      </c>
      <c r="J9575" t="s">
        <v>25</v>
      </c>
      <c r="K9575" s="14">
        <v>1059038.8536239995</v>
      </c>
      <c r="L9575" s="14">
        <v>9282873.7804559991</v>
      </c>
      <c r="M9575" s="13">
        <v>0.114085236821132</v>
      </c>
      <c r="N9575" s="12">
        <v>-2.7360772707190031</v>
      </c>
      <c r="O9575" s="2">
        <f>DATE(LEFT(ALT[[#This Row],[DATEMTH]],4),RIGHT(ALT[[#This Row],[DATEMTH]],2),1)</f>
        <v>45108</v>
      </c>
      <c r="P9575" t="str">
        <f>IF(AND(ALT[[#This Row],[DATE]]&gt;=DATE(2023,6,1),ALT[[#This Row],[DATE]]&lt;=DATE(2024,5,31)),"Y","N")</f>
        <v>Y</v>
      </c>
      <c r="Q9575" t="str">
        <f>LEFT(ALT[[#This Row],[DATEMTH]],4)</f>
        <v>2023</v>
      </c>
    </row>
    <row r="9576" spans="1:17" x14ac:dyDescent="0.25">
      <c r="A9576" t="s">
        <v>92</v>
      </c>
      <c r="B9576" t="s">
        <v>110</v>
      </c>
      <c r="C9576" t="s">
        <v>18</v>
      </c>
      <c r="D9576" t="s">
        <v>17</v>
      </c>
      <c r="E9576" s="14">
        <v>9282873.7804559935</v>
      </c>
      <c r="F9576" s="14">
        <v>34911104.695349045</v>
      </c>
      <c r="G9576" s="13">
        <v>0.26590031628797711</v>
      </c>
      <c r="H9576" s="12">
        <v>-90194500.159999996</v>
      </c>
      <c r="I9576" s="12">
        <v>-23.98274611998</v>
      </c>
      <c r="J9576" t="s">
        <v>26</v>
      </c>
      <c r="K9576" s="14">
        <v>2429827.1793079996</v>
      </c>
      <c r="L9576" s="14">
        <v>9282873.7804559991</v>
      </c>
      <c r="M9576" s="13">
        <v>0.26175376685867641</v>
      </c>
      <c r="N9576" s="12">
        <v>-6.2775741365200712</v>
      </c>
      <c r="O9576" s="2">
        <f>DATE(LEFT(ALT[[#This Row],[DATEMTH]],4),RIGHT(ALT[[#This Row],[DATEMTH]],2),1)</f>
        <v>45108</v>
      </c>
      <c r="P9576" t="str">
        <f>IF(AND(ALT[[#This Row],[DATE]]&gt;=DATE(2023,6,1),ALT[[#This Row],[DATE]]&lt;=DATE(2024,5,31)),"Y","N")</f>
        <v>Y</v>
      </c>
      <c r="Q9576" t="str">
        <f>LEFT(ALT[[#This Row],[DATEMTH]],4)</f>
        <v>2023</v>
      </c>
    </row>
    <row r="9577" spans="1:17" x14ac:dyDescent="0.25">
      <c r="A9577" t="s">
        <v>92</v>
      </c>
      <c r="B9577" t="s">
        <v>110</v>
      </c>
      <c r="C9577" t="s">
        <v>18</v>
      </c>
      <c r="D9577" t="s">
        <v>17</v>
      </c>
      <c r="E9577" s="14">
        <v>9282873.7804559935</v>
      </c>
      <c r="F9577" s="14">
        <v>34911104.695349045</v>
      </c>
      <c r="G9577" s="13">
        <v>0.26590031628797711</v>
      </c>
      <c r="H9577" s="12">
        <v>-90194500.159999996</v>
      </c>
      <c r="I9577" s="12">
        <v>-23.98274611998</v>
      </c>
      <c r="J9577" t="s">
        <v>16</v>
      </c>
      <c r="K9577" s="14">
        <v>3363208.167479001</v>
      </c>
      <c r="L9577" s="14">
        <v>9282873.7804559991</v>
      </c>
      <c r="M9577" s="13">
        <v>0.36230247733841225</v>
      </c>
      <c r="N9577" s="12">
        <v>-8.6890083326469476</v>
      </c>
      <c r="O9577" s="2">
        <f>DATE(LEFT(ALT[[#This Row],[DATEMTH]],4),RIGHT(ALT[[#This Row],[DATEMTH]],2),1)</f>
        <v>45108</v>
      </c>
      <c r="P9577" t="str">
        <f>IF(AND(ALT[[#This Row],[DATE]]&gt;=DATE(2023,6,1),ALT[[#This Row],[DATE]]&lt;=DATE(2024,5,31)),"Y","N")</f>
        <v>Y</v>
      </c>
      <c r="Q9577" t="str">
        <f>LEFT(ALT[[#This Row],[DATEMTH]],4)</f>
        <v>2023</v>
      </c>
    </row>
    <row r="9578" spans="1:17" x14ac:dyDescent="0.25">
      <c r="A9578" t="s">
        <v>92</v>
      </c>
      <c r="B9578" t="s">
        <v>110</v>
      </c>
      <c r="C9578" t="s">
        <v>19</v>
      </c>
      <c r="D9578" t="s">
        <v>17</v>
      </c>
      <c r="E9578" s="14">
        <v>9561191.954644002</v>
      </c>
      <c r="F9578" s="14">
        <v>34911104.695349045</v>
      </c>
      <c r="G9578" s="13">
        <v>0.27387251243062988</v>
      </c>
      <c r="H9578" s="12">
        <v>-90194500.159999996</v>
      </c>
      <c r="I9578" s="12">
        <v>-24.701794366244048</v>
      </c>
      <c r="J9578" t="s">
        <v>25</v>
      </c>
      <c r="K9578" s="14">
        <v>6277805.743911</v>
      </c>
      <c r="L9578" s="14">
        <v>9561191.9546439983</v>
      </c>
      <c r="M9578" s="13">
        <v>0.65659237610659893</v>
      </c>
      <c r="N9578" s="12">
        <v>-16.21900985702878</v>
      </c>
      <c r="O9578" s="2">
        <f>DATE(LEFT(ALT[[#This Row],[DATEMTH]],4),RIGHT(ALT[[#This Row],[DATEMTH]],2),1)</f>
        <v>45108</v>
      </c>
      <c r="P9578" t="str">
        <f>IF(AND(ALT[[#This Row],[DATE]]&gt;=DATE(2023,6,1),ALT[[#This Row],[DATE]]&lt;=DATE(2024,5,31)),"Y","N")</f>
        <v>Y</v>
      </c>
      <c r="Q9578" t="str">
        <f>LEFT(ALT[[#This Row],[DATEMTH]],4)</f>
        <v>2023</v>
      </c>
    </row>
    <row r="9579" spans="1:17" x14ac:dyDescent="0.25">
      <c r="A9579" t="s">
        <v>92</v>
      </c>
      <c r="B9579" t="s">
        <v>110</v>
      </c>
      <c r="C9579" t="s">
        <v>19</v>
      </c>
      <c r="D9579" t="s">
        <v>17</v>
      </c>
      <c r="E9579" s="14">
        <v>9561191.954644002</v>
      </c>
      <c r="F9579" s="14">
        <v>34911104.695349045</v>
      </c>
      <c r="G9579" s="13">
        <v>0.27387251243062988</v>
      </c>
      <c r="H9579" s="12">
        <v>-90194500.159999996</v>
      </c>
      <c r="I9579" s="12">
        <v>-24.701794366244048</v>
      </c>
      <c r="J9579" t="s">
        <v>24</v>
      </c>
      <c r="K9579" s="14">
        <v>2850911.9824149976</v>
      </c>
      <c r="L9579" s="14">
        <v>9561191.9546439983</v>
      </c>
      <c r="M9579" s="13">
        <v>0.298175373524456</v>
      </c>
      <c r="N9579" s="12">
        <v>-7.3654667618791221</v>
      </c>
      <c r="O9579" s="2">
        <f>DATE(LEFT(ALT[[#This Row],[DATEMTH]],4),RIGHT(ALT[[#This Row],[DATEMTH]],2),1)</f>
        <v>45108</v>
      </c>
      <c r="P9579" t="str">
        <f>IF(AND(ALT[[#This Row],[DATE]]&gt;=DATE(2023,6,1),ALT[[#This Row],[DATE]]&lt;=DATE(2024,5,31)),"Y","N")</f>
        <v>Y</v>
      </c>
      <c r="Q9579" t="str">
        <f>LEFT(ALT[[#This Row],[DATEMTH]],4)</f>
        <v>2023</v>
      </c>
    </row>
    <row r="9580" spans="1:17" x14ac:dyDescent="0.25">
      <c r="A9580" t="s">
        <v>92</v>
      </c>
      <c r="B9580" t="s">
        <v>110</v>
      </c>
      <c r="C9580" t="s">
        <v>19</v>
      </c>
      <c r="D9580" t="s">
        <v>17</v>
      </c>
      <c r="E9580" s="14">
        <v>9561191.954644002</v>
      </c>
      <c r="F9580" s="14">
        <v>34911104.695349045</v>
      </c>
      <c r="G9580" s="13">
        <v>0.27387251243062988</v>
      </c>
      <c r="H9580" s="12">
        <v>-90194500.159999996</v>
      </c>
      <c r="I9580" s="12">
        <v>-24.701794366244048</v>
      </c>
      <c r="J9580" t="s">
        <v>16</v>
      </c>
      <c r="K9580" s="14">
        <v>44.182267000000003</v>
      </c>
      <c r="L9580" s="14">
        <v>9561191.9546439983</v>
      </c>
      <c r="M9580" s="13">
        <v>4.6209998930666893E-6</v>
      </c>
      <c r="N9580" s="12">
        <v>-1.1414698912496909E-4</v>
      </c>
      <c r="O9580" s="2">
        <f>DATE(LEFT(ALT[[#This Row],[DATEMTH]],4),RIGHT(ALT[[#This Row],[DATEMTH]],2),1)</f>
        <v>45108</v>
      </c>
      <c r="P9580" t="str">
        <f>IF(AND(ALT[[#This Row],[DATE]]&gt;=DATE(2023,6,1),ALT[[#This Row],[DATE]]&lt;=DATE(2024,5,31)),"Y","N")</f>
        <v>Y</v>
      </c>
      <c r="Q9580" t="str">
        <f>LEFT(ALT[[#This Row],[DATEMTH]],4)</f>
        <v>2023</v>
      </c>
    </row>
    <row r="9581" spans="1:17" x14ac:dyDescent="0.25">
      <c r="A9581" t="s">
        <v>92</v>
      </c>
      <c r="B9581" t="s">
        <v>110</v>
      </c>
      <c r="C9581" t="s">
        <v>19</v>
      </c>
      <c r="D9581" t="s">
        <v>17</v>
      </c>
      <c r="E9581" s="14">
        <v>9561191.954644002</v>
      </c>
      <c r="F9581" s="14">
        <v>34911104.695349045</v>
      </c>
      <c r="G9581" s="13">
        <v>0.27387251243062988</v>
      </c>
      <c r="H9581" s="12">
        <v>-90194500.159999996</v>
      </c>
      <c r="I9581" s="12">
        <v>-24.701794366244048</v>
      </c>
      <c r="J9581" t="s">
        <v>26</v>
      </c>
      <c r="K9581" s="14">
        <v>432430.04605099984</v>
      </c>
      <c r="L9581" s="14">
        <v>9561191.9546439983</v>
      </c>
      <c r="M9581" s="13">
        <v>4.5227629369051919E-2</v>
      </c>
      <c r="N9581" s="12">
        <v>-1.1172036003470205</v>
      </c>
      <c r="O9581" s="2">
        <f>DATE(LEFT(ALT[[#This Row],[DATEMTH]],4),RIGHT(ALT[[#This Row],[DATEMTH]],2),1)</f>
        <v>45108</v>
      </c>
      <c r="P9581" t="str">
        <f>IF(AND(ALT[[#This Row],[DATE]]&gt;=DATE(2023,6,1),ALT[[#This Row],[DATE]]&lt;=DATE(2024,5,31)),"Y","N")</f>
        <v>Y</v>
      </c>
      <c r="Q9581" t="str">
        <f>LEFT(ALT[[#This Row],[DATEMTH]],4)</f>
        <v>2023</v>
      </c>
    </row>
    <row r="9582" spans="1:17" x14ac:dyDescent="0.25">
      <c r="A9582" t="s">
        <v>92</v>
      </c>
      <c r="B9582" t="s">
        <v>110</v>
      </c>
      <c r="C9582" t="s">
        <v>20</v>
      </c>
      <c r="D9582" t="s">
        <v>17</v>
      </c>
      <c r="E9582" s="14">
        <v>10354553.785204001</v>
      </c>
      <c r="F9582" s="14">
        <v>34911104.695349045</v>
      </c>
      <c r="G9582" s="13">
        <v>0.29659771226269621</v>
      </c>
      <c r="H9582" s="12">
        <v>-90194500.159999996</v>
      </c>
      <c r="I9582" s="12">
        <v>-26.751482406133388</v>
      </c>
      <c r="J9582" t="s">
        <v>25</v>
      </c>
      <c r="K9582" s="14">
        <v>1382621.6350230004</v>
      </c>
      <c r="L9582" s="14">
        <v>10354553.785204001</v>
      </c>
      <c r="M9582" s="13">
        <v>0.13352788190628542</v>
      </c>
      <c r="N9582" s="12">
        <v>-3.5720687835442511</v>
      </c>
      <c r="O9582" s="2">
        <f>DATE(LEFT(ALT[[#This Row],[DATEMTH]],4),RIGHT(ALT[[#This Row],[DATEMTH]],2),1)</f>
        <v>45108</v>
      </c>
      <c r="P9582" t="str">
        <f>IF(AND(ALT[[#This Row],[DATE]]&gt;=DATE(2023,6,1),ALT[[#This Row],[DATE]]&lt;=DATE(2024,5,31)),"Y","N")</f>
        <v>Y</v>
      </c>
      <c r="Q9582" t="str">
        <f>LEFT(ALT[[#This Row],[DATEMTH]],4)</f>
        <v>2023</v>
      </c>
    </row>
    <row r="9583" spans="1:17" x14ac:dyDescent="0.25">
      <c r="A9583" t="s">
        <v>92</v>
      </c>
      <c r="B9583" t="s">
        <v>110</v>
      </c>
      <c r="C9583" t="s">
        <v>20</v>
      </c>
      <c r="D9583" t="s">
        <v>17</v>
      </c>
      <c r="E9583" s="14">
        <v>10354553.785204001</v>
      </c>
      <c r="F9583" s="14">
        <v>34911104.695349045</v>
      </c>
      <c r="G9583" s="13">
        <v>0.29659771226269621</v>
      </c>
      <c r="H9583" s="12">
        <v>-90194500.159999996</v>
      </c>
      <c r="I9583" s="12">
        <v>-26.751482406133388</v>
      </c>
      <c r="J9583" t="s">
        <v>24</v>
      </c>
      <c r="K9583" s="14">
        <v>4426359.4031189997</v>
      </c>
      <c r="L9583" s="14">
        <v>10354553.785204001</v>
      </c>
      <c r="M9583" s="13">
        <v>0.42747949307520966</v>
      </c>
      <c r="N9583" s="12">
        <v>-11.435710137984291</v>
      </c>
      <c r="O9583" s="2">
        <f>DATE(LEFT(ALT[[#This Row],[DATEMTH]],4),RIGHT(ALT[[#This Row],[DATEMTH]],2),1)</f>
        <v>45108</v>
      </c>
      <c r="P9583" t="str">
        <f>IF(AND(ALT[[#This Row],[DATE]]&gt;=DATE(2023,6,1),ALT[[#This Row],[DATE]]&lt;=DATE(2024,5,31)),"Y","N")</f>
        <v>Y</v>
      </c>
      <c r="Q9583" t="str">
        <f>LEFT(ALT[[#This Row],[DATEMTH]],4)</f>
        <v>2023</v>
      </c>
    </row>
    <row r="9584" spans="1:17" x14ac:dyDescent="0.25">
      <c r="A9584" t="s">
        <v>92</v>
      </c>
      <c r="B9584" t="s">
        <v>110</v>
      </c>
      <c r="C9584" t="s">
        <v>20</v>
      </c>
      <c r="D9584" t="s">
        <v>17</v>
      </c>
      <c r="E9584" s="14">
        <v>10354553.785204001</v>
      </c>
      <c r="F9584" s="14">
        <v>34911104.695349045</v>
      </c>
      <c r="G9584" s="13">
        <v>0.29659771226269621</v>
      </c>
      <c r="H9584" s="12">
        <v>-90194500.159999996</v>
      </c>
      <c r="I9584" s="12">
        <v>-26.751482406133388</v>
      </c>
      <c r="J9584" t="s">
        <v>16</v>
      </c>
      <c r="K9584" s="14">
        <v>3924660.064350002</v>
      </c>
      <c r="L9584" s="14">
        <v>10354553.785204001</v>
      </c>
      <c r="M9584" s="13">
        <v>0.37902744490622975</v>
      </c>
      <c r="N9584" s="12">
        <v>-10.139546023850697</v>
      </c>
      <c r="O9584" s="2">
        <f>DATE(LEFT(ALT[[#This Row],[DATEMTH]],4),RIGHT(ALT[[#This Row],[DATEMTH]],2),1)</f>
        <v>45108</v>
      </c>
      <c r="P9584" t="str">
        <f>IF(AND(ALT[[#This Row],[DATE]]&gt;=DATE(2023,6,1),ALT[[#This Row],[DATE]]&lt;=DATE(2024,5,31)),"Y","N")</f>
        <v>Y</v>
      </c>
      <c r="Q9584" t="str">
        <f>LEFT(ALT[[#This Row],[DATEMTH]],4)</f>
        <v>2023</v>
      </c>
    </row>
    <row r="9585" spans="1:17" x14ac:dyDescent="0.25">
      <c r="A9585" t="s">
        <v>92</v>
      </c>
      <c r="B9585" t="s">
        <v>110</v>
      </c>
      <c r="C9585" t="s">
        <v>20</v>
      </c>
      <c r="D9585" t="s">
        <v>17</v>
      </c>
      <c r="E9585" s="14">
        <v>10354553.785204001</v>
      </c>
      <c r="F9585" s="14">
        <v>34911104.695349045</v>
      </c>
      <c r="G9585" s="13">
        <v>0.29659771226269621</v>
      </c>
      <c r="H9585" s="12">
        <v>-90194500.159999996</v>
      </c>
      <c r="I9585" s="12">
        <v>-26.751482406133388</v>
      </c>
      <c r="J9585" t="s">
        <v>26</v>
      </c>
      <c r="K9585" s="14">
        <v>620912.68271199893</v>
      </c>
      <c r="L9585" s="14">
        <v>10354553.785204001</v>
      </c>
      <c r="M9585" s="13">
        <v>5.996518011227521E-2</v>
      </c>
      <c r="N9585" s="12">
        <v>-1.60415746075415</v>
      </c>
      <c r="O9585" s="2">
        <f>DATE(LEFT(ALT[[#This Row],[DATEMTH]],4),RIGHT(ALT[[#This Row],[DATEMTH]],2),1)</f>
        <v>45108</v>
      </c>
      <c r="P9585" t="str">
        <f>IF(AND(ALT[[#This Row],[DATE]]&gt;=DATE(2023,6,1),ALT[[#This Row],[DATE]]&lt;=DATE(2024,5,31)),"Y","N")</f>
        <v>Y</v>
      </c>
      <c r="Q9585" t="str">
        <f>LEFT(ALT[[#This Row],[DATEMTH]],4)</f>
        <v>2023</v>
      </c>
    </row>
    <row r="9586" spans="1:17" x14ac:dyDescent="0.25">
      <c r="A9586" t="s">
        <v>92</v>
      </c>
      <c r="B9586" t="s">
        <v>110</v>
      </c>
      <c r="C9586" t="s">
        <v>15</v>
      </c>
      <c r="D9586" t="s">
        <v>23</v>
      </c>
      <c r="E9586" s="14">
        <v>5712485.1750450078</v>
      </c>
      <c r="F9586" s="14">
        <v>34911104.695349045</v>
      </c>
      <c r="G9586" s="13">
        <v>0.16362945901869561</v>
      </c>
      <c r="H9586" s="12">
        <v>-37899202.030000001</v>
      </c>
      <c r="I9586" s="12">
        <v>-6.2014259254091506</v>
      </c>
      <c r="J9586" t="s">
        <v>25</v>
      </c>
      <c r="K9586" s="14">
        <v>763120.71571500006</v>
      </c>
      <c r="L9586" s="14">
        <v>5712485.1750449985</v>
      </c>
      <c r="M9586" s="13">
        <v>0.13358821814517685</v>
      </c>
      <c r="N9586" s="12">
        <v>-0.82843743933471281</v>
      </c>
      <c r="O9586" s="2">
        <f>DATE(LEFT(ALT[[#This Row],[DATEMTH]],4),RIGHT(ALT[[#This Row],[DATEMTH]],2),1)</f>
        <v>45108</v>
      </c>
      <c r="P9586" t="str">
        <f>IF(AND(ALT[[#This Row],[DATE]]&gt;=DATE(2023,6,1),ALT[[#This Row],[DATE]]&lt;=DATE(2024,5,31)),"Y","N")</f>
        <v>Y</v>
      </c>
      <c r="Q9586" t="str">
        <f>LEFT(ALT[[#This Row],[DATEMTH]],4)</f>
        <v>2023</v>
      </c>
    </row>
    <row r="9587" spans="1:17" x14ac:dyDescent="0.25">
      <c r="A9587" t="s">
        <v>92</v>
      </c>
      <c r="B9587" t="s">
        <v>110</v>
      </c>
      <c r="C9587" t="s">
        <v>15</v>
      </c>
      <c r="D9587" t="s">
        <v>23</v>
      </c>
      <c r="E9587" s="14">
        <v>5712485.1750450078</v>
      </c>
      <c r="F9587" s="14">
        <v>34911104.695349045</v>
      </c>
      <c r="G9587" s="13">
        <v>0.16362945901869561</v>
      </c>
      <c r="H9587" s="12">
        <v>-37899202.030000001</v>
      </c>
      <c r="I9587" s="12">
        <v>-6.2014259254091506</v>
      </c>
      <c r="J9587" t="s">
        <v>24</v>
      </c>
      <c r="K9587" s="14">
        <v>2410280.1284029977</v>
      </c>
      <c r="L9587" s="14">
        <v>5712485.1750449985</v>
      </c>
      <c r="M9587" s="13">
        <v>0.42193197085785195</v>
      </c>
      <c r="N9587" s="12">
        <v>-2.6165798628368613</v>
      </c>
      <c r="O9587" s="2">
        <f>DATE(LEFT(ALT[[#This Row],[DATEMTH]],4),RIGHT(ALT[[#This Row],[DATEMTH]],2),1)</f>
        <v>45108</v>
      </c>
      <c r="P9587" t="str">
        <f>IF(AND(ALT[[#This Row],[DATE]]&gt;=DATE(2023,6,1),ALT[[#This Row],[DATE]]&lt;=DATE(2024,5,31)),"Y","N")</f>
        <v>Y</v>
      </c>
      <c r="Q9587" t="str">
        <f>LEFT(ALT[[#This Row],[DATEMTH]],4)</f>
        <v>2023</v>
      </c>
    </row>
    <row r="9588" spans="1:17" x14ac:dyDescent="0.25">
      <c r="A9588" t="s">
        <v>92</v>
      </c>
      <c r="B9588" t="s">
        <v>110</v>
      </c>
      <c r="C9588" t="s">
        <v>15</v>
      </c>
      <c r="D9588" t="s">
        <v>23</v>
      </c>
      <c r="E9588" s="14">
        <v>5712485.1750450078</v>
      </c>
      <c r="F9588" s="14">
        <v>34911104.695349045</v>
      </c>
      <c r="G9588" s="13">
        <v>0.16362945901869561</v>
      </c>
      <c r="H9588" s="12">
        <v>-37899202.030000001</v>
      </c>
      <c r="I9588" s="12">
        <v>-6.2014259254091506</v>
      </c>
      <c r="J9588" t="s">
        <v>26</v>
      </c>
      <c r="K9588" s="14">
        <v>808726.80687499989</v>
      </c>
      <c r="L9588" s="14">
        <v>5712485.1750449985</v>
      </c>
      <c r="M9588" s="13">
        <v>0.14157179967974787</v>
      </c>
      <c r="N9588" s="12">
        <v>-0.87794702884081932</v>
      </c>
      <c r="O9588" s="2">
        <f>DATE(LEFT(ALT[[#This Row],[DATEMTH]],4),RIGHT(ALT[[#This Row],[DATEMTH]],2),1)</f>
        <v>45108</v>
      </c>
      <c r="P9588" t="str">
        <f>IF(AND(ALT[[#This Row],[DATE]]&gt;=DATE(2023,6,1),ALT[[#This Row],[DATE]]&lt;=DATE(2024,5,31)),"Y","N")</f>
        <v>Y</v>
      </c>
      <c r="Q9588" t="str">
        <f>LEFT(ALT[[#This Row],[DATEMTH]],4)</f>
        <v>2023</v>
      </c>
    </row>
    <row r="9589" spans="1:17" x14ac:dyDescent="0.25">
      <c r="A9589" t="s">
        <v>92</v>
      </c>
      <c r="B9589" t="s">
        <v>110</v>
      </c>
      <c r="C9589" t="s">
        <v>15</v>
      </c>
      <c r="D9589" t="s">
        <v>23</v>
      </c>
      <c r="E9589" s="14">
        <v>5712485.1750450078</v>
      </c>
      <c r="F9589" s="14">
        <v>34911104.695349045</v>
      </c>
      <c r="G9589" s="13">
        <v>0.16362945901869561</v>
      </c>
      <c r="H9589" s="12">
        <v>-37899202.030000001</v>
      </c>
      <c r="I9589" s="12">
        <v>-6.2014259254091506</v>
      </c>
      <c r="J9589" t="s">
        <v>16</v>
      </c>
      <c r="K9589" s="14">
        <v>1730357.5240520008</v>
      </c>
      <c r="L9589" s="14">
        <v>5712485.1750449985</v>
      </c>
      <c r="M9589" s="13">
        <v>0.30290801131722334</v>
      </c>
      <c r="N9589" s="12">
        <v>-1.8784615943967571</v>
      </c>
      <c r="O9589" s="2">
        <f>DATE(LEFT(ALT[[#This Row],[DATEMTH]],4),RIGHT(ALT[[#This Row],[DATEMTH]],2),1)</f>
        <v>45108</v>
      </c>
      <c r="P9589" t="str">
        <f>IF(AND(ALT[[#This Row],[DATE]]&gt;=DATE(2023,6,1),ALT[[#This Row],[DATE]]&lt;=DATE(2024,5,31)),"Y","N")</f>
        <v>Y</v>
      </c>
      <c r="Q9589" t="str">
        <f>LEFT(ALT[[#This Row],[DATEMTH]],4)</f>
        <v>2023</v>
      </c>
    </row>
    <row r="9590" spans="1:17" x14ac:dyDescent="0.25">
      <c r="A9590" t="s">
        <v>92</v>
      </c>
      <c r="B9590" t="s">
        <v>110</v>
      </c>
      <c r="C9590" t="s">
        <v>18</v>
      </c>
      <c r="D9590" t="s">
        <v>23</v>
      </c>
      <c r="E9590" s="14">
        <v>9282873.7804559935</v>
      </c>
      <c r="F9590" s="14">
        <v>34911104.695349045</v>
      </c>
      <c r="G9590" s="13">
        <v>0.26590031628797711</v>
      </c>
      <c r="H9590" s="12">
        <v>-37899202.030000001</v>
      </c>
      <c r="I9590" s="12">
        <v>-10.077409806838945</v>
      </c>
      <c r="J9590" t="s">
        <v>24</v>
      </c>
      <c r="K9590" s="14">
        <v>2430799.5800449993</v>
      </c>
      <c r="L9590" s="14">
        <v>9282873.7804559991</v>
      </c>
      <c r="M9590" s="13">
        <v>0.26185851898177936</v>
      </c>
      <c r="N9590" s="12">
        <v>-2.6388556071913056</v>
      </c>
      <c r="O9590" s="2">
        <f>DATE(LEFT(ALT[[#This Row],[DATEMTH]],4),RIGHT(ALT[[#This Row],[DATEMTH]],2),1)</f>
        <v>45108</v>
      </c>
      <c r="P9590" t="str">
        <f>IF(AND(ALT[[#This Row],[DATE]]&gt;=DATE(2023,6,1),ALT[[#This Row],[DATE]]&lt;=DATE(2024,5,31)),"Y","N")</f>
        <v>Y</v>
      </c>
      <c r="Q9590" t="str">
        <f>LEFT(ALT[[#This Row],[DATEMTH]],4)</f>
        <v>2023</v>
      </c>
    </row>
    <row r="9591" spans="1:17" x14ac:dyDescent="0.25">
      <c r="A9591" t="s">
        <v>92</v>
      </c>
      <c r="B9591" t="s">
        <v>110</v>
      </c>
      <c r="C9591" t="s">
        <v>18</v>
      </c>
      <c r="D9591" t="s">
        <v>23</v>
      </c>
      <c r="E9591" s="14">
        <v>9282873.7804559935</v>
      </c>
      <c r="F9591" s="14">
        <v>34911104.695349045</v>
      </c>
      <c r="G9591" s="13">
        <v>0.26590031628797711</v>
      </c>
      <c r="H9591" s="12">
        <v>-37899202.030000001</v>
      </c>
      <c r="I9591" s="12">
        <v>-10.077409806838945</v>
      </c>
      <c r="J9591" t="s">
        <v>25</v>
      </c>
      <c r="K9591" s="14">
        <v>1059038.8536239995</v>
      </c>
      <c r="L9591" s="14">
        <v>9282873.7804559991</v>
      </c>
      <c r="M9591" s="13">
        <v>0.114085236821132</v>
      </c>
      <c r="N9591" s="12">
        <v>-1.1496836843568192</v>
      </c>
      <c r="O9591" s="2">
        <f>DATE(LEFT(ALT[[#This Row],[DATEMTH]],4),RIGHT(ALT[[#This Row],[DATEMTH]],2),1)</f>
        <v>45108</v>
      </c>
      <c r="P9591" t="str">
        <f>IF(AND(ALT[[#This Row],[DATE]]&gt;=DATE(2023,6,1),ALT[[#This Row],[DATE]]&lt;=DATE(2024,5,31)),"Y","N")</f>
        <v>Y</v>
      </c>
      <c r="Q9591" t="str">
        <f>LEFT(ALT[[#This Row],[DATEMTH]],4)</f>
        <v>2023</v>
      </c>
    </row>
    <row r="9592" spans="1:17" x14ac:dyDescent="0.25">
      <c r="A9592" t="s">
        <v>92</v>
      </c>
      <c r="B9592" t="s">
        <v>110</v>
      </c>
      <c r="C9592" t="s">
        <v>18</v>
      </c>
      <c r="D9592" t="s">
        <v>23</v>
      </c>
      <c r="E9592" s="14">
        <v>9282873.7804559935</v>
      </c>
      <c r="F9592" s="14">
        <v>34911104.695349045</v>
      </c>
      <c r="G9592" s="13">
        <v>0.26590031628797711</v>
      </c>
      <c r="H9592" s="12">
        <v>-37899202.030000001</v>
      </c>
      <c r="I9592" s="12">
        <v>-10.077409806838945</v>
      </c>
      <c r="J9592" t="s">
        <v>26</v>
      </c>
      <c r="K9592" s="14">
        <v>2429827.1793079996</v>
      </c>
      <c r="L9592" s="14">
        <v>9282873.7804559991</v>
      </c>
      <c r="M9592" s="13">
        <v>0.26175376685867641</v>
      </c>
      <c r="N9592" s="12">
        <v>-2.6377999771186604</v>
      </c>
      <c r="O9592" s="2">
        <f>DATE(LEFT(ALT[[#This Row],[DATEMTH]],4),RIGHT(ALT[[#This Row],[DATEMTH]],2),1)</f>
        <v>45108</v>
      </c>
      <c r="P9592" t="str">
        <f>IF(AND(ALT[[#This Row],[DATE]]&gt;=DATE(2023,6,1),ALT[[#This Row],[DATE]]&lt;=DATE(2024,5,31)),"Y","N")</f>
        <v>Y</v>
      </c>
      <c r="Q9592" t="str">
        <f>LEFT(ALT[[#This Row],[DATEMTH]],4)</f>
        <v>2023</v>
      </c>
    </row>
    <row r="9593" spans="1:17" x14ac:dyDescent="0.25">
      <c r="A9593" t="s">
        <v>92</v>
      </c>
      <c r="B9593" t="s">
        <v>110</v>
      </c>
      <c r="C9593" t="s">
        <v>18</v>
      </c>
      <c r="D9593" t="s">
        <v>23</v>
      </c>
      <c r="E9593" s="14">
        <v>9282873.7804559935</v>
      </c>
      <c r="F9593" s="14">
        <v>34911104.695349045</v>
      </c>
      <c r="G9593" s="13">
        <v>0.26590031628797711</v>
      </c>
      <c r="H9593" s="12">
        <v>-37899202.030000001</v>
      </c>
      <c r="I9593" s="12">
        <v>-10.077409806838945</v>
      </c>
      <c r="J9593" t="s">
        <v>16</v>
      </c>
      <c r="K9593" s="14">
        <v>3363208.167479001</v>
      </c>
      <c r="L9593" s="14">
        <v>9282873.7804559991</v>
      </c>
      <c r="M9593" s="13">
        <v>0.36230247733841225</v>
      </c>
      <c r="N9593" s="12">
        <v>-3.6510705381721604</v>
      </c>
      <c r="O9593" s="2">
        <f>DATE(LEFT(ALT[[#This Row],[DATEMTH]],4),RIGHT(ALT[[#This Row],[DATEMTH]],2),1)</f>
        <v>45108</v>
      </c>
      <c r="P9593" t="str">
        <f>IF(AND(ALT[[#This Row],[DATE]]&gt;=DATE(2023,6,1),ALT[[#This Row],[DATE]]&lt;=DATE(2024,5,31)),"Y","N")</f>
        <v>Y</v>
      </c>
      <c r="Q9593" t="str">
        <f>LEFT(ALT[[#This Row],[DATEMTH]],4)</f>
        <v>2023</v>
      </c>
    </row>
    <row r="9594" spans="1:17" x14ac:dyDescent="0.25">
      <c r="A9594" t="s">
        <v>92</v>
      </c>
      <c r="B9594" t="s">
        <v>110</v>
      </c>
      <c r="C9594" t="s">
        <v>19</v>
      </c>
      <c r="D9594" t="s">
        <v>23</v>
      </c>
      <c r="E9594" s="14">
        <v>9561191.954644002</v>
      </c>
      <c r="F9594" s="14">
        <v>34911104.695349045</v>
      </c>
      <c r="G9594" s="13">
        <v>0.27387251243062988</v>
      </c>
      <c r="H9594" s="12">
        <v>-37899202.030000001</v>
      </c>
      <c r="I9594" s="12">
        <v>-10.379549679072129</v>
      </c>
      <c r="J9594" t="s">
        <v>25</v>
      </c>
      <c r="K9594" s="14">
        <v>6277805.743911</v>
      </c>
      <c r="L9594" s="14">
        <v>9561191.9546439983</v>
      </c>
      <c r="M9594" s="13">
        <v>0.65659237610659893</v>
      </c>
      <c r="N9594" s="12">
        <v>-6.8151331866984552</v>
      </c>
      <c r="O9594" s="2">
        <f>DATE(LEFT(ALT[[#This Row],[DATEMTH]],4),RIGHT(ALT[[#This Row],[DATEMTH]],2),1)</f>
        <v>45108</v>
      </c>
      <c r="P9594" t="str">
        <f>IF(AND(ALT[[#This Row],[DATE]]&gt;=DATE(2023,6,1),ALT[[#This Row],[DATE]]&lt;=DATE(2024,5,31)),"Y","N")</f>
        <v>Y</v>
      </c>
      <c r="Q9594" t="str">
        <f>LEFT(ALT[[#This Row],[DATEMTH]],4)</f>
        <v>2023</v>
      </c>
    </row>
    <row r="9595" spans="1:17" x14ac:dyDescent="0.25">
      <c r="A9595" t="s">
        <v>92</v>
      </c>
      <c r="B9595" t="s">
        <v>110</v>
      </c>
      <c r="C9595" t="s">
        <v>19</v>
      </c>
      <c r="D9595" t="s">
        <v>23</v>
      </c>
      <c r="E9595" s="14">
        <v>9561191.954644002</v>
      </c>
      <c r="F9595" s="14">
        <v>34911104.695349045</v>
      </c>
      <c r="G9595" s="13">
        <v>0.27387251243062988</v>
      </c>
      <c r="H9595" s="12">
        <v>-37899202.030000001</v>
      </c>
      <c r="I9595" s="12">
        <v>-10.379549679072129</v>
      </c>
      <c r="J9595" t="s">
        <v>24</v>
      </c>
      <c r="K9595" s="14">
        <v>2850911.9824149976</v>
      </c>
      <c r="L9595" s="14">
        <v>9561191.9546439983</v>
      </c>
      <c r="M9595" s="13">
        <v>0.298175373524456</v>
      </c>
      <c r="N9595" s="12">
        <v>-3.0949261025729795</v>
      </c>
      <c r="O9595" s="2">
        <f>DATE(LEFT(ALT[[#This Row],[DATEMTH]],4),RIGHT(ALT[[#This Row],[DATEMTH]],2),1)</f>
        <v>45108</v>
      </c>
      <c r="P9595" t="str">
        <f>IF(AND(ALT[[#This Row],[DATE]]&gt;=DATE(2023,6,1),ALT[[#This Row],[DATE]]&lt;=DATE(2024,5,31)),"Y","N")</f>
        <v>Y</v>
      </c>
      <c r="Q9595" t="str">
        <f>LEFT(ALT[[#This Row],[DATEMTH]],4)</f>
        <v>2023</v>
      </c>
    </row>
    <row r="9596" spans="1:17" x14ac:dyDescent="0.25">
      <c r="A9596" t="s">
        <v>92</v>
      </c>
      <c r="B9596" t="s">
        <v>110</v>
      </c>
      <c r="C9596" t="s">
        <v>19</v>
      </c>
      <c r="D9596" t="s">
        <v>23</v>
      </c>
      <c r="E9596" s="14">
        <v>9561191.954644002</v>
      </c>
      <c r="F9596" s="14">
        <v>34911104.695349045</v>
      </c>
      <c r="G9596" s="13">
        <v>0.27387251243062988</v>
      </c>
      <c r="H9596" s="12">
        <v>-37899202.030000001</v>
      </c>
      <c r="I9596" s="12">
        <v>-10.379549679072129</v>
      </c>
      <c r="J9596" t="s">
        <v>16</v>
      </c>
      <c r="K9596" s="14">
        <v>44.182267000000003</v>
      </c>
      <c r="L9596" s="14">
        <v>9561191.9546439983</v>
      </c>
      <c r="M9596" s="13">
        <v>4.6209998930666893E-6</v>
      </c>
      <c r="N9596" s="12">
        <v>-4.79638979570727E-5</v>
      </c>
      <c r="O9596" s="2">
        <f>DATE(LEFT(ALT[[#This Row],[DATEMTH]],4),RIGHT(ALT[[#This Row],[DATEMTH]],2),1)</f>
        <v>45108</v>
      </c>
      <c r="P9596" t="str">
        <f>IF(AND(ALT[[#This Row],[DATE]]&gt;=DATE(2023,6,1),ALT[[#This Row],[DATE]]&lt;=DATE(2024,5,31)),"Y","N")</f>
        <v>Y</v>
      </c>
      <c r="Q9596" t="str">
        <f>LEFT(ALT[[#This Row],[DATEMTH]],4)</f>
        <v>2023</v>
      </c>
    </row>
    <row r="9597" spans="1:17" x14ac:dyDescent="0.25">
      <c r="A9597" t="s">
        <v>92</v>
      </c>
      <c r="B9597" t="s">
        <v>110</v>
      </c>
      <c r="C9597" t="s">
        <v>19</v>
      </c>
      <c r="D9597" t="s">
        <v>23</v>
      </c>
      <c r="E9597" s="14">
        <v>9561191.954644002</v>
      </c>
      <c r="F9597" s="14">
        <v>34911104.695349045</v>
      </c>
      <c r="G9597" s="13">
        <v>0.27387251243062988</v>
      </c>
      <c r="H9597" s="12">
        <v>-37899202.030000001</v>
      </c>
      <c r="I9597" s="12">
        <v>-10.379549679072129</v>
      </c>
      <c r="J9597" t="s">
        <v>26</v>
      </c>
      <c r="K9597" s="14">
        <v>432430.04605099984</v>
      </c>
      <c r="L9597" s="14">
        <v>9561191.9546439983</v>
      </c>
      <c r="M9597" s="13">
        <v>4.5227629369051919E-2</v>
      </c>
      <c r="N9597" s="12">
        <v>-0.46944242590273605</v>
      </c>
      <c r="O9597" s="2">
        <f>DATE(LEFT(ALT[[#This Row],[DATEMTH]],4),RIGHT(ALT[[#This Row],[DATEMTH]],2),1)</f>
        <v>45108</v>
      </c>
      <c r="P9597" t="str">
        <f>IF(AND(ALT[[#This Row],[DATE]]&gt;=DATE(2023,6,1),ALT[[#This Row],[DATE]]&lt;=DATE(2024,5,31)),"Y","N")</f>
        <v>Y</v>
      </c>
      <c r="Q9597" t="str">
        <f>LEFT(ALT[[#This Row],[DATEMTH]],4)</f>
        <v>2023</v>
      </c>
    </row>
    <row r="9598" spans="1:17" x14ac:dyDescent="0.25">
      <c r="A9598" t="s">
        <v>92</v>
      </c>
      <c r="B9598" t="s">
        <v>110</v>
      </c>
      <c r="C9598" t="s">
        <v>20</v>
      </c>
      <c r="D9598" t="s">
        <v>23</v>
      </c>
      <c r="E9598" s="14">
        <v>10354553.785204001</v>
      </c>
      <c r="F9598" s="14">
        <v>34911104.695349045</v>
      </c>
      <c r="G9598" s="13">
        <v>0.29659771226269621</v>
      </c>
      <c r="H9598" s="12">
        <v>-37899202.030000001</v>
      </c>
      <c r="I9598" s="12">
        <v>-11.240816618679732</v>
      </c>
      <c r="J9598" t="s">
        <v>25</v>
      </c>
      <c r="K9598" s="14">
        <v>1382621.6350230004</v>
      </c>
      <c r="L9598" s="14">
        <v>10354553.785204001</v>
      </c>
      <c r="M9598" s="13">
        <v>0.13352788190628542</v>
      </c>
      <c r="N9598" s="12">
        <v>-1.500962433989278</v>
      </c>
      <c r="O9598" s="2">
        <f>DATE(LEFT(ALT[[#This Row],[DATEMTH]],4),RIGHT(ALT[[#This Row],[DATEMTH]],2),1)</f>
        <v>45108</v>
      </c>
      <c r="P9598" t="str">
        <f>IF(AND(ALT[[#This Row],[DATE]]&gt;=DATE(2023,6,1),ALT[[#This Row],[DATE]]&lt;=DATE(2024,5,31)),"Y","N")</f>
        <v>Y</v>
      </c>
      <c r="Q9598" t="str">
        <f>LEFT(ALT[[#This Row],[DATEMTH]],4)</f>
        <v>2023</v>
      </c>
    </row>
    <row r="9599" spans="1:17" x14ac:dyDescent="0.25">
      <c r="A9599" t="s">
        <v>92</v>
      </c>
      <c r="B9599" t="s">
        <v>110</v>
      </c>
      <c r="C9599" t="s">
        <v>20</v>
      </c>
      <c r="D9599" t="s">
        <v>23</v>
      </c>
      <c r="E9599" s="14">
        <v>10354553.785204001</v>
      </c>
      <c r="F9599" s="14">
        <v>34911104.695349045</v>
      </c>
      <c r="G9599" s="13">
        <v>0.29659771226269621</v>
      </c>
      <c r="H9599" s="12">
        <v>-37899202.030000001</v>
      </c>
      <c r="I9599" s="12">
        <v>-11.240816618679732</v>
      </c>
      <c r="J9599" t="s">
        <v>24</v>
      </c>
      <c r="K9599" s="14">
        <v>4426359.4031189997</v>
      </c>
      <c r="L9599" s="14">
        <v>10354553.785204001</v>
      </c>
      <c r="M9599" s="13">
        <v>0.42747949307520966</v>
      </c>
      <c r="N9599" s="12">
        <v>-4.8052185899046043</v>
      </c>
      <c r="O9599" s="2">
        <f>DATE(LEFT(ALT[[#This Row],[DATEMTH]],4),RIGHT(ALT[[#This Row],[DATEMTH]],2),1)</f>
        <v>45108</v>
      </c>
      <c r="P9599" t="str">
        <f>IF(AND(ALT[[#This Row],[DATE]]&gt;=DATE(2023,6,1),ALT[[#This Row],[DATE]]&lt;=DATE(2024,5,31)),"Y","N")</f>
        <v>Y</v>
      </c>
      <c r="Q9599" t="str">
        <f>LEFT(ALT[[#This Row],[DATEMTH]],4)</f>
        <v>2023</v>
      </c>
    </row>
    <row r="9600" spans="1:17" x14ac:dyDescent="0.25">
      <c r="A9600" t="s">
        <v>92</v>
      </c>
      <c r="B9600" t="s">
        <v>110</v>
      </c>
      <c r="C9600" t="s">
        <v>20</v>
      </c>
      <c r="D9600" t="s">
        <v>23</v>
      </c>
      <c r="E9600" s="14">
        <v>10354553.785204001</v>
      </c>
      <c r="F9600" s="14">
        <v>34911104.695349045</v>
      </c>
      <c r="G9600" s="13">
        <v>0.29659771226269621</v>
      </c>
      <c r="H9600" s="12">
        <v>-37899202.030000001</v>
      </c>
      <c r="I9600" s="12">
        <v>-11.240816618679732</v>
      </c>
      <c r="J9600" t="s">
        <v>16</v>
      </c>
      <c r="K9600" s="14">
        <v>3924660.064350002</v>
      </c>
      <c r="L9600" s="14">
        <v>10354553.785204001</v>
      </c>
      <c r="M9600" s="13">
        <v>0.37902744490622975</v>
      </c>
      <c r="N9600" s="12">
        <v>-4.260578001637664</v>
      </c>
      <c r="O9600" s="2">
        <f>DATE(LEFT(ALT[[#This Row],[DATEMTH]],4),RIGHT(ALT[[#This Row],[DATEMTH]],2),1)</f>
        <v>45108</v>
      </c>
      <c r="P9600" t="str">
        <f>IF(AND(ALT[[#This Row],[DATE]]&gt;=DATE(2023,6,1),ALT[[#This Row],[DATE]]&lt;=DATE(2024,5,31)),"Y","N")</f>
        <v>Y</v>
      </c>
      <c r="Q9600" t="str">
        <f>LEFT(ALT[[#This Row],[DATEMTH]],4)</f>
        <v>2023</v>
      </c>
    </row>
    <row r="9601" spans="1:17" x14ac:dyDescent="0.25">
      <c r="A9601" t="s">
        <v>92</v>
      </c>
      <c r="B9601" t="s">
        <v>110</v>
      </c>
      <c r="C9601" t="s">
        <v>20</v>
      </c>
      <c r="D9601" t="s">
        <v>23</v>
      </c>
      <c r="E9601" s="14">
        <v>10354553.785204001</v>
      </c>
      <c r="F9601" s="14">
        <v>34911104.695349045</v>
      </c>
      <c r="G9601" s="13">
        <v>0.29659771226269621</v>
      </c>
      <c r="H9601" s="12">
        <v>-37899202.030000001</v>
      </c>
      <c r="I9601" s="12">
        <v>-11.240816618679732</v>
      </c>
      <c r="J9601" t="s">
        <v>26</v>
      </c>
      <c r="K9601" s="14">
        <v>620912.68271199893</v>
      </c>
      <c r="L9601" s="14">
        <v>10354553.785204001</v>
      </c>
      <c r="M9601" s="13">
        <v>5.996518011227521E-2</v>
      </c>
      <c r="N9601" s="12">
        <v>-0.67405759314818658</v>
      </c>
      <c r="O9601" s="2">
        <f>DATE(LEFT(ALT[[#This Row],[DATEMTH]],4),RIGHT(ALT[[#This Row],[DATEMTH]],2),1)</f>
        <v>45108</v>
      </c>
      <c r="P9601" t="str">
        <f>IF(AND(ALT[[#This Row],[DATE]]&gt;=DATE(2023,6,1),ALT[[#This Row],[DATE]]&lt;=DATE(2024,5,31)),"Y","N")</f>
        <v>Y</v>
      </c>
      <c r="Q9601" t="str">
        <f>LEFT(ALT[[#This Row],[DATEMTH]],4)</f>
        <v>2023</v>
      </c>
    </row>
    <row r="9602" spans="1:17" x14ac:dyDescent="0.25">
      <c r="A9602" t="s">
        <v>92</v>
      </c>
      <c r="B9602" t="s">
        <v>111</v>
      </c>
      <c r="C9602" t="s">
        <v>15</v>
      </c>
      <c r="D9602" t="s">
        <v>22</v>
      </c>
      <c r="E9602" s="14">
        <v>929860.43470400013</v>
      </c>
      <c r="F9602" s="14">
        <v>5585257.7536279997</v>
      </c>
      <c r="G9602" s="13">
        <v>0.16648478471740957</v>
      </c>
      <c r="H9602" s="12">
        <v>-27431433.010000002</v>
      </c>
      <c r="I9602" s="12">
        <v>-4.5669162191598929</v>
      </c>
      <c r="J9602" t="s">
        <v>25</v>
      </c>
      <c r="K9602" s="14">
        <v>122290.86388900004</v>
      </c>
      <c r="L9602" s="14">
        <v>929860.43470400025</v>
      </c>
      <c r="M9602" s="13">
        <v>0.13151528909596905</v>
      </c>
      <c r="N9602" s="12">
        <v>-0.60061930683988329</v>
      </c>
      <c r="O9602" s="2">
        <f>DATE(LEFT(ALT[[#This Row],[DATEMTH]],4),RIGHT(ALT[[#This Row],[DATEMTH]],2),1)</f>
        <v>45108</v>
      </c>
      <c r="P9602" t="str">
        <f>IF(AND(ALT[[#This Row],[DATE]]&gt;=DATE(2023,6,1),ALT[[#This Row],[DATE]]&lt;=DATE(2024,5,31)),"Y","N")</f>
        <v>Y</v>
      </c>
      <c r="Q9602" t="str">
        <f>LEFT(ALT[[#This Row],[DATEMTH]],4)</f>
        <v>2023</v>
      </c>
    </row>
    <row r="9603" spans="1:17" x14ac:dyDescent="0.25">
      <c r="A9603" t="s">
        <v>92</v>
      </c>
      <c r="B9603" t="s">
        <v>111</v>
      </c>
      <c r="C9603" t="s">
        <v>15</v>
      </c>
      <c r="D9603" t="s">
        <v>22</v>
      </c>
      <c r="E9603" s="14">
        <v>929860.43470400013</v>
      </c>
      <c r="F9603" s="14">
        <v>5585257.7536279997</v>
      </c>
      <c r="G9603" s="13">
        <v>0.16648478471740957</v>
      </c>
      <c r="H9603" s="12">
        <v>-27431433.010000002</v>
      </c>
      <c r="I9603" s="12">
        <v>-4.5669162191598929</v>
      </c>
      <c r="J9603" t="s">
        <v>24</v>
      </c>
      <c r="K9603" s="14">
        <v>402377.91196800017</v>
      </c>
      <c r="L9603" s="14">
        <v>929860.43470400025</v>
      </c>
      <c r="M9603" s="13">
        <v>0.43272936125741057</v>
      </c>
      <c r="N9603" s="12">
        <v>-1.976238738433169</v>
      </c>
      <c r="O9603" s="2">
        <f>DATE(LEFT(ALT[[#This Row],[DATEMTH]],4),RIGHT(ALT[[#This Row],[DATEMTH]],2),1)</f>
        <v>45108</v>
      </c>
      <c r="P9603" t="str">
        <f>IF(AND(ALT[[#This Row],[DATE]]&gt;=DATE(2023,6,1),ALT[[#This Row],[DATE]]&lt;=DATE(2024,5,31)),"Y","N")</f>
        <v>Y</v>
      </c>
      <c r="Q9603" t="str">
        <f>LEFT(ALT[[#This Row],[DATEMTH]],4)</f>
        <v>2023</v>
      </c>
    </row>
    <row r="9604" spans="1:17" x14ac:dyDescent="0.25">
      <c r="A9604" t="s">
        <v>92</v>
      </c>
      <c r="B9604" t="s">
        <v>111</v>
      </c>
      <c r="C9604" t="s">
        <v>15</v>
      </c>
      <c r="D9604" t="s">
        <v>22</v>
      </c>
      <c r="E9604" s="14">
        <v>929860.43470400013</v>
      </c>
      <c r="F9604" s="14">
        <v>5585257.7536279997</v>
      </c>
      <c r="G9604" s="13">
        <v>0.16648478471740957</v>
      </c>
      <c r="H9604" s="12">
        <v>-27431433.010000002</v>
      </c>
      <c r="I9604" s="12">
        <v>-4.5669162191598929</v>
      </c>
      <c r="J9604" t="s">
        <v>26</v>
      </c>
      <c r="K9604" s="14">
        <v>121873.09240499996</v>
      </c>
      <c r="L9604" s="14">
        <v>929860.43470400025</v>
      </c>
      <c r="M9604" s="13">
        <v>0.13106600502235097</v>
      </c>
      <c r="N9604" s="12">
        <v>-0.59856746411706663</v>
      </c>
      <c r="O9604" s="2">
        <f>DATE(LEFT(ALT[[#This Row],[DATEMTH]],4),RIGHT(ALT[[#This Row],[DATEMTH]],2),1)</f>
        <v>45108</v>
      </c>
      <c r="P9604" t="str">
        <f>IF(AND(ALT[[#This Row],[DATE]]&gt;=DATE(2023,6,1),ALT[[#This Row],[DATE]]&lt;=DATE(2024,5,31)),"Y","N")</f>
        <v>Y</v>
      </c>
      <c r="Q9604" t="str">
        <f>LEFT(ALT[[#This Row],[DATEMTH]],4)</f>
        <v>2023</v>
      </c>
    </row>
    <row r="9605" spans="1:17" x14ac:dyDescent="0.25">
      <c r="A9605" t="s">
        <v>92</v>
      </c>
      <c r="B9605" t="s">
        <v>111</v>
      </c>
      <c r="C9605" t="s">
        <v>15</v>
      </c>
      <c r="D9605" t="s">
        <v>22</v>
      </c>
      <c r="E9605" s="14">
        <v>929860.43470400013</v>
      </c>
      <c r="F9605" s="14">
        <v>5585257.7536279997</v>
      </c>
      <c r="G9605" s="13">
        <v>0.16648478471740957</v>
      </c>
      <c r="H9605" s="12">
        <v>-27431433.010000002</v>
      </c>
      <c r="I9605" s="12">
        <v>-4.5669162191598929</v>
      </c>
      <c r="J9605" t="s">
        <v>16</v>
      </c>
      <c r="K9605" s="14">
        <v>283318.56644199998</v>
      </c>
      <c r="L9605" s="14">
        <v>929860.43470400025</v>
      </c>
      <c r="M9605" s="13">
        <v>0.30468934462426928</v>
      </c>
      <c r="N9605" s="12">
        <v>-1.3914907097697735</v>
      </c>
      <c r="O9605" s="2">
        <f>DATE(LEFT(ALT[[#This Row],[DATEMTH]],4),RIGHT(ALT[[#This Row],[DATEMTH]],2),1)</f>
        <v>45108</v>
      </c>
      <c r="P9605" t="str">
        <f>IF(AND(ALT[[#This Row],[DATE]]&gt;=DATE(2023,6,1),ALT[[#This Row],[DATE]]&lt;=DATE(2024,5,31)),"Y","N")</f>
        <v>Y</v>
      </c>
      <c r="Q9605" t="str">
        <f>LEFT(ALT[[#This Row],[DATEMTH]],4)</f>
        <v>2023</v>
      </c>
    </row>
    <row r="9606" spans="1:17" x14ac:dyDescent="0.25">
      <c r="A9606" t="s">
        <v>92</v>
      </c>
      <c r="B9606" t="s">
        <v>111</v>
      </c>
      <c r="C9606" t="s">
        <v>18</v>
      </c>
      <c r="D9606" t="s">
        <v>22</v>
      </c>
      <c r="E9606" s="14">
        <v>1273042.1881240001</v>
      </c>
      <c r="F9606" s="14">
        <v>5585257.7536279997</v>
      </c>
      <c r="G9606" s="13">
        <v>0.22792899527279181</v>
      </c>
      <c r="H9606" s="12">
        <v>-27431433.010000002</v>
      </c>
      <c r="I9606" s="12">
        <v>-6.2524189648621959</v>
      </c>
      <c r="J9606" t="s">
        <v>25</v>
      </c>
      <c r="K9606" s="14">
        <v>128432.714288</v>
      </c>
      <c r="L9606" s="14">
        <v>1273042.1881240003</v>
      </c>
      <c r="M9606" s="13">
        <v>0.10088645567768886</v>
      </c>
      <c r="N9606" s="12">
        <v>-0.63078438877691123</v>
      </c>
      <c r="O9606" s="2">
        <f>DATE(LEFT(ALT[[#This Row],[DATEMTH]],4),RIGHT(ALT[[#This Row],[DATEMTH]],2),1)</f>
        <v>45108</v>
      </c>
      <c r="P9606" t="str">
        <f>IF(AND(ALT[[#This Row],[DATE]]&gt;=DATE(2023,6,1),ALT[[#This Row],[DATE]]&lt;=DATE(2024,5,31)),"Y","N")</f>
        <v>Y</v>
      </c>
      <c r="Q9606" t="str">
        <f>LEFT(ALT[[#This Row],[DATEMTH]],4)</f>
        <v>2023</v>
      </c>
    </row>
    <row r="9607" spans="1:17" x14ac:dyDescent="0.25">
      <c r="A9607" t="s">
        <v>92</v>
      </c>
      <c r="B9607" t="s">
        <v>111</v>
      </c>
      <c r="C9607" t="s">
        <v>18</v>
      </c>
      <c r="D9607" t="s">
        <v>22</v>
      </c>
      <c r="E9607" s="14">
        <v>1273042.1881240001</v>
      </c>
      <c r="F9607" s="14">
        <v>5585257.7536279997</v>
      </c>
      <c r="G9607" s="13">
        <v>0.22792899527279181</v>
      </c>
      <c r="H9607" s="12">
        <v>-27431433.010000002</v>
      </c>
      <c r="I9607" s="12">
        <v>-6.2524189648621959</v>
      </c>
      <c r="J9607" t="s">
        <v>24</v>
      </c>
      <c r="K9607" s="14">
        <v>353233.06513799995</v>
      </c>
      <c r="L9607" s="14">
        <v>1273042.1881240003</v>
      </c>
      <c r="M9607" s="13">
        <v>0.27747160968682161</v>
      </c>
      <c r="N9607" s="12">
        <v>-1.7348687546167245</v>
      </c>
      <c r="O9607" s="2">
        <f>DATE(LEFT(ALT[[#This Row],[DATEMTH]],4),RIGHT(ALT[[#This Row],[DATEMTH]],2),1)</f>
        <v>45108</v>
      </c>
      <c r="P9607" t="str">
        <f>IF(AND(ALT[[#This Row],[DATE]]&gt;=DATE(2023,6,1),ALT[[#This Row],[DATE]]&lt;=DATE(2024,5,31)),"Y","N")</f>
        <v>Y</v>
      </c>
      <c r="Q9607" t="str">
        <f>LEFT(ALT[[#This Row],[DATEMTH]],4)</f>
        <v>2023</v>
      </c>
    </row>
    <row r="9608" spans="1:17" x14ac:dyDescent="0.25">
      <c r="A9608" t="s">
        <v>92</v>
      </c>
      <c r="B9608" t="s">
        <v>111</v>
      </c>
      <c r="C9608" t="s">
        <v>18</v>
      </c>
      <c r="D9608" t="s">
        <v>22</v>
      </c>
      <c r="E9608" s="14">
        <v>1273042.1881240001</v>
      </c>
      <c r="F9608" s="14">
        <v>5585257.7536279997</v>
      </c>
      <c r="G9608" s="13">
        <v>0.22792899527279181</v>
      </c>
      <c r="H9608" s="12">
        <v>-27431433.010000002</v>
      </c>
      <c r="I9608" s="12">
        <v>-6.2524189648621959</v>
      </c>
      <c r="J9608" t="s">
        <v>16</v>
      </c>
      <c r="K9608" s="14">
        <v>477262.70009100018</v>
      </c>
      <c r="L9608" s="14">
        <v>1273042.1881240003</v>
      </c>
      <c r="M9608" s="13">
        <v>0.37489935882982106</v>
      </c>
      <c r="N9608" s="12">
        <v>-2.3440278610622509</v>
      </c>
      <c r="O9608" s="2">
        <f>DATE(LEFT(ALT[[#This Row],[DATEMTH]],4),RIGHT(ALT[[#This Row],[DATEMTH]],2),1)</f>
        <v>45108</v>
      </c>
      <c r="P9608" t="str">
        <f>IF(AND(ALT[[#This Row],[DATE]]&gt;=DATE(2023,6,1),ALT[[#This Row],[DATE]]&lt;=DATE(2024,5,31)),"Y","N")</f>
        <v>Y</v>
      </c>
      <c r="Q9608" t="str">
        <f>LEFT(ALT[[#This Row],[DATEMTH]],4)</f>
        <v>2023</v>
      </c>
    </row>
    <row r="9609" spans="1:17" x14ac:dyDescent="0.25">
      <c r="A9609" t="s">
        <v>92</v>
      </c>
      <c r="B9609" t="s">
        <v>111</v>
      </c>
      <c r="C9609" t="s">
        <v>18</v>
      </c>
      <c r="D9609" t="s">
        <v>22</v>
      </c>
      <c r="E9609" s="14">
        <v>1273042.1881240001</v>
      </c>
      <c r="F9609" s="14">
        <v>5585257.7536279997</v>
      </c>
      <c r="G9609" s="13">
        <v>0.22792899527279181</v>
      </c>
      <c r="H9609" s="12">
        <v>-27431433.010000002</v>
      </c>
      <c r="I9609" s="12">
        <v>-6.2524189648621959</v>
      </c>
      <c r="J9609" t="s">
        <v>26</v>
      </c>
      <c r="K9609" s="14">
        <v>314113.70860700018</v>
      </c>
      <c r="L9609" s="14">
        <v>1273042.1881240003</v>
      </c>
      <c r="M9609" s="13">
        <v>0.24674257580566844</v>
      </c>
      <c r="N9609" s="12">
        <v>-1.5427379604063094</v>
      </c>
      <c r="O9609" s="2">
        <f>DATE(LEFT(ALT[[#This Row],[DATEMTH]],4),RIGHT(ALT[[#This Row],[DATEMTH]],2),1)</f>
        <v>45108</v>
      </c>
      <c r="P9609" t="str">
        <f>IF(AND(ALT[[#This Row],[DATE]]&gt;=DATE(2023,6,1),ALT[[#This Row],[DATE]]&lt;=DATE(2024,5,31)),"Y","N")</f>
        <v>Y</v>
      </c>
      <c r="Q9609" t="str">
        <f>LEFT(ALT[[#This Row],[DATEMTH]],4)</f>
        <v>2023</v>
      </c>
    </row>
    <row r="9610" spans="1:17" x14ac:dyDescent="0.25">
      <c r="A9610" t="s">
        <v>92</v>
      </c>
      <c r="B9610" t="s">
        <v>111</v>
      </c>
      <c r="C9610" t="s">
        <v>19</v>
      </c>
      <c r="D9610" t="s">
        <v>22</v>
      </c>
      <c r="E9610" s="14">
        <v>1573222.5267360001</v>
      </c>
      <c r="F9610" s="14">
        <v>5585257.7536279997</v>
      </c>
      <c r="G9610" s="13">
        <v>0.28167411355618927</v>
      </c>
      <c r="H9610" s="12">
        <v>-27431433.010000002</v>
      </c>
      <c r="I9610" s="12">
        <v>-7.7267245766677393</v>
      </c>
      <c r="J9610" t="s">
        <v>24</v>
      </c>
      <c r="K9610" s="14">
        <v>484452.7635060001</v>
      </c>
      <c r="L9610" s="14">
        <v>1573222.5267360003</v>
      </c>
      <c r="M9610" s="13">
        <v>0.30793657939230312</v>
      </c>
      <c r="N9610" s="12">
        <v>-2.3793411360455052</v>
      </c>
      <c r="O9610" s="2">
        <f>DATE(LEFT(ALT[[#This Row],[DATEMTH]],4),RIGHT(ALT[[#This Row],[DATEMTH]],2),1)</f>
        <v>45108</v>
      </c>
      <c r="P9610" t="str">
        <f>IF(AND(ALT[[#This Row],[DATE]]&gt;=DATE(2023,6,1),ALT[[#This Row],[DATE]]&lt;=DATE(2024,5,31)),"Y","N")</f>
        <v>Y</v>
      </c>
      <c r="Q9610" t="str">
        <f>LEFT(ALT[[#This Row],[DATEMTH]],4)</f>
        <v>2023</v>
      </c>
    </row>
    <row r="9611" spans="1:17" x14ac:dyDescent="0.25">
      <c r="A9611" t="s">
        <v>92</v>
      </c>
      <c r="B9611" t="s">
        <v>111</v>
      </c>
      <c r="C9611" t="s">
        <v>19</v>
      </c>
      <c r="D9611" t="s">
        <v>22</v>
      </c>
      <c r="E9611" s="14">
        <v>1573222.5267360001</v>
      </c>
      <c r="F9611" s="14">
        <v>5585257.7536279997</v>
      </c>
      <c r="G9611" s="13">
        <v>0.28167411355618927</v>
      </c>
      <c r="H9611" s="12">
        <v>-27431433.010000002</v>
      </c>
      <c r="I9611" s="12">
        <v>-7.7267245766677393</v>
      </c>
      <c r="J9611" t="s">
        <v>25</v>
      </c>
      <c r="K9611" s="14">
        <v>1019325.6484210002</v>
      </c>
      <c r="L9611" s="14">
        <v>1573222.5267360003</v>
      </c>
      <c r="M9611" s="13">
        <v>0.64792210326139799</v>
      </c>
      <c r="N9611" s="12">
        <v>-5.0063156390360968</v>
      </c>
      <c r="O9611" s="2">
        <f>DATE(LEFT(ALT[[#This Row],[DATEMTH]],4),RIGHT(ALT[[#This Row],[DATEMTH]],2),1)</f>
        <v>45108</v>
      </c>
      <c r="P9611" t="str">
        <f>IF(AND(ALT[[#This Row],[DATE]]&gt;=DATE(2023,6,1),ALT[[#This Row],[DATE]]&lt;=DATE(2024,5,31)),"Y","N")</f>
        <v>Y</v>
      </c>
      <c r="Q9611" t="str">
        <f>LEFT(ALT[[#This Row],[DATEMTH]],4)</f>
        <v>2023</v>
      </c>
    </row>
    <row r="9612" spans="1:17" x14ac:dyDescent="0.25">
      <c r="A9612" t="s">
        <v>92</v>
      </c>
      <c r="B9612" t="s">
        <v>111</v>
      </c>
      <c r="C9612" t="s">
        <v>19</v>
      </c>
      <c r="D9612" t="s">
        <v>22</v>
      </c>
      <c r="E9612" s="14">
        <v>1573222.5267360001</v>
      </c>
      <c r="F9612" s="14">
        <v>5585257.7536279997</v>
      </c>
      <c r="G9612" s="13">
        <v>0.28167411355618927</v>
      </c>
      <c r="H9612" s="12">
        <v>-27431433.010000002</v>
      </c>
      <c r="I9612" s="12">
        <v>-7.7267245766677393</v>
      </c>
      <c r="J9612" t="s">
        <v>16</v>
      </c>
      <c r="K9612" s="14">
        <v>1.4298850000000001</v>
      </c>
      <c r="L9612" s="14">
        <v>1573222.5267360003</v>
      </c>
      <c r="M9612" s="13">
        <v>9.0888922304374467E-7</v>
      </c>
      <c r="N9612" s="12">
        <v>-7.0227366971605485E-6</v>
      </c>
      <c r="O9612" s="2">
        <f>DATE(LEFT(ALT[[#This Row],[DATEMTH]],4),RIGHT(ALT[[#This Row],[DATEMTH]],2),1)</f>
        <v>45108</v>
      </c>
      <c r="P9612" t="str">
        <f>IF(AND(ALT[[#This Row],[DATE]]&gt;=DATE(2023,6,1),ALT[[#This Row],[DATE]]&lt;=DATE(2024,5,31)),"Y","N")</f>
        <v>Y</v>
      </c>
      <c r="Q9612" t="str">
        <f>LEFT(ALT[[#This Row],[DATEMTH]],4)</f>
        <v>2023</v>
      </c>
    </row>
    <row r="9613" spans="1:17" x14ac:dyDescent="0.25">
      <c r="A9613" t="s">
        <v>92</v>
      </c>
      <c r="B9613" t="s">
        <v>111</v>
      </c>
      <c r="C9613" t="s">
        <v>19</v>
      </c>
      <c r="D9613" t="s">
        <v>22</v>
      </c>
      <c r="E9613" s="14">
        <v>1573222.5267360001</v>
      </c>
      <c r="F9613" s="14">
        <v>5585257.7536279997</v>
      </c>
      <c r="G9613" s="13">
        <v>0.28167411355618927</v>
      </c>
      <c r="H9613" s="12">
        <v>-27431433.010000002</v>
      </c>
      <c r="I9613" s="12">
        <v>-7.7267245766677393</v>
      </c>
      <c r="J9613" t="s">
        <v>26</v>
      </c>
      <c r="K9613" s="14">
        <v>69442.684923999986</v>
      </c>
      <c r="L9613" s="14">
        <v>1573222.5267360003</v>
      </c>
      <c r="M9613" s="13">
        <v>4.4140408457075848E-2</v>
      </c>
      <c r="N9613" s="12">
        <v>-0.34106077884944047</v>
      </c>
      <c r="O9613" s="2">
        <f>DATE(LEFT(ALT[[#This Row],[DATEMTH]],4),RIGHT(ALT[[#This Row],[DATEMTH]],2),1)</f>
        <v>45108</v>
      </c>
      <c r="P9613" t="str">
        <f>IF(AND(ALT[[#This Row],[DATE]]&gt;=DATE(2023,6,1),ALT[[#This Row],[DATE]]&lt;=DATE(2024,5,31)),"Y","N")</f>
        <v>Y</v>
      </c>
      <c r="Q9613" t="str">
        <f>LEFT(ALT[[#This Row],[DATEMTH]],4)</f>
        <v>2023</v>
      </c>
    </row>
    <row r="9614" spans="1:17" x14ac:dyDescent="0.25">
      <c r="A9614" t="s">
        <v>92</v>
      </c>
      <c r="B9614" t="s">
        <v>111</v>
      </c>
      <c r="C9614" t="s">
        <v>20</v>
      </c>
      <c r="D9614" t="s">
        <v>22</v>
      </c>
      <c r="E9614" s="14">
        <v>1809132.6040640003</v>
      </c>
      <c r="F9614" s="14">
        <v>5585257.7536279997</v>
      </c>
      <c r="G9614" s="13">
        <v>0.32391210645360952</v>
      </c>
      <c r="H9614" s="12">
        <v>-27431433.010000002</v>
      </c>
      <c r="I9614" s="12">
        <v>-8.8853732493101791</v>
      </c>
      <c r="J9614" t="s">
        <v>25</v>
      </c>
      <c r="K9614" s="14">
        <v>230915.21073200004</v>
      </c>
      <c r="L9614" s="14">
        <v>1809132.6040640001</v>
      </c>
      <c r="M9614" s="13">
        <v>0.12763863202358777</v>
      </c>
      <c r="N9614" s="12">
        <v>-1.1341168865609323</v>
      </c>
      <c r="O9614" s="2">
        <f>DATE(LEFT(ALT[[#This Row],[DATEMTH]],4),RIGHT(ALT[[#This Row],[DATEMTH]],2),1)</f>
        <v>45108</v>
      </c>
      <c r="P9614" t="str">
        <f>IF(AND(ALT[[#This Row],[DATE]]&gt;=DATE(2023,6,1),ALT[[#This Row],[DATE]]&lt;=DATE(2024,5,31)),"Y","N")</f>
        <v>Y</v>
      </c>
      <c r="Q9614" t="str">
        <f>LEFT(ALT[[#This Row],[DATEMTH]],4)</f>
        <v>2023</v>
      </c>
    </row>
    <row r="9615" spans="1:17" x14ac:dyDescent="0.25">
      <c r="A9615" t="s">
        <v>92</v>
      </c>
      <c r="B9615" t="s">
        <v>111</v>
      </c>
      <c r="C9615" t="s">
        <v>20</v>
      </c>
      <c r="D9615" t="s">
        <v>22</v>
      </c>
      <c r="E9615" s="14">
        <v>1809132.6040640003</v>
      </c>
      <c r="F9615" s="14">
        <v>5585257.7536279997</v>
      </c>
      <c r="G9615" s="13">
        <v>0.32391210645360952</v>
      </c>
      <c r="H9615" s="12">
        <v>-27431433.010000002</v>
      </c>
      <c r="I9615" s="12">
        <v>-8.8853732493101791</v>
      </c>
      <c r="J9615" t="s">
        <v>24</v>
      </c>
      <c r="K9615" s="14">
        <v>791983.95665199985</v>
      </c>
      <c r="L9615" s="14">
        <v>1809132.6040640001</v>
      </c>
      <c r="M9615" s="13">
        <v>0.43776998704954107</v>
      </c>
      <c r="N9615" s="12">
        <v>-3.8897497322808556</v>
      </c>
      <c r="O9615" s="2">
        <f>DATE(LEFT(ALT[[#This Row],[DATEMTH]],4),RIGHT(ALT[[#This Row],[DATEMTH]],2),1)</f>
        <v>45108</v>
      </c>
      <c r="P9615" t="str">
        <f>IF(AND(ALT[[#This Row],[DATE]]&gt;=DATE(2023,6,1),ALT[[#This Row],[DATE]]&lt;=DATE(2024,5,31)),"Y","N")</f>
        <v>Y</v>
      </c>
      <c r="Q9615" t="str">
        <f>LEFT(ALT[[#This Row],[DATEMTH]],4)</f>
        <v>2023</v>
      </c>
    </row>
    <row r="9616" spans="1:17" x14ac:dyDescent="0.25">
      <c r="A9616" t="s">
        <v>92</v>
      </c>
      <c r="B9616" t="s">
        <v>111</v>
      </c>
      <c r="C9616" t="s">
        <v>20</v>
      </c>
      <c r="D9616" t="s">
        <v>22</v>
      </c>
      <c r="E9616" s="14">
        <v>1809132.6040640003</v>
      </c>
      <c r="F9616" s="14">
        <v>5585257.7536279997</v>
      </c>
      <c r="G9616" s="13">
        <v>0.32391210645360952</v>
      </c>
      <c r="H9616" s="12">
        <v>-27431433.010000002</v>
      </c>
      <c r="I9616" s="12">
        <v>-8.8853732493101791</v>
      </c>
      <c r="J9616" t="s">
        <v>16</v>
      </c>
      <c r="K9616" s="14">
        <v>676454.10607100022</v>
      </c>
      <c r="L9616" s="14">
        <v>1809132.6040640001</v>
      </c>
      <c r="M9616" s="13">
        <v>0.37391073741716163</v>
      </c>
      <c r="N9616" s="12">
        <v>-3.3223364638762907</v>
      </c>
      <c r="O9616" s="2">
        <f>DATE(LEFT(ALT[[#This Row],[DATEMTH]],4),RIGHT(ALT[[#This Row],[DATEMTH]],2),1)</f>
        <v>45108</v>
      </c>
      <c r="P9616" t="str">
        <f>IF(AND(ALT[[#This Row],[DATE]]&gt;=DATE(2023,6,1),ALT[[#This Row],[DATE]]&lt;=DATE(2024,5,31)),"Y","N")</f>
        <v>Y</v>
      </c>
      <c r="Q9616" t="str">
        <f>LEFT(ALT[[#This Row],[DATEMTH]],4)</f>
        <v>2023</v>
      </c>
    </row>
    <row r="9617" spans="1:17" x14ac:dyDescent="0.25">
      <c r="A9617" t="s">
        <v>92</v>
      </c>
      <c r="B9617" t="s">
        <v>111</v>
      </c>
      <c r="C9617" t="s">
        <v>20</v>
      </c>
      <c r="D9617" t="s">
        <v>22</v>
      </c>
      <c r="E9617" s="14">
        <v>1809132.6040640003</v>
      </c>
      <c r="F9617" s="14">
        <v>5585257.7536279997</v>
      </c>
      <c r="G9617" s="13">
        <v>0.32391210645360952</v>
      </c>
      <c r="H9617" s="12">
        <v>-27431433.010000002</v>
      </c>
      <c r="I9617" s="12">
        <v>-8.8853732493101791</v>
      </c>
      <c r="J9617" t="s">
        <v>26</v>
      </c>
      <c r="K9617" s="14">
        <v>109779.33060899998</v>
      </c>
      <c r="L9617" s="14">
        <v>1809132.6040640001</v>
      </c>
      <c r="M9617" s="13">
        <v>6.0680643509709482E-2</v>
      </c>
      <c r="N9617" s="12">
        <v>-0.53917016659209993</v>
      </c>
      <c r="O9617" s="2">
        <f>DATE(LEFT(ALT[[#This Row],[DATEMTH]],4),RIGHT(ALT[[#This Row],[DATEMTH]],2),1)</f>
        <v>45108</v>
      </c>
      <c r="P9617" t="str">
        <f>IF(AND(ALT[[#This Row],[DATE]]&gt;=DATE(2023,6,1),ALT[[#This Row],[DATE]]&lt;=DATE(2024,5,31)),"Y","N")</f>
        <v>Y</v>
      </c>
      <c r="Q9617" t="str">
        <f>LEFT(ALT[[#This Row],[DATEMTH]],4)</f>
        <v>2023</v>
      </c>
    </row>
    <row r="9618" spans="1:17" x14ac:dyDescent="0.25">
      <c r="A9618" t="s">
        <v>92</v>
      </c>
      <c r="B9618" t="s">
        <v>111</v>
      </c>
      <c r="C9618" t="s">
        <v>15</v>
      </c>
      <c r="D9618" t="s">
        <v>17</v>
      </c>
      <c r="E9618" s="14">
        <v>929860.43470400013</v>
      </c>
      <c r="F9618" s="14">
        <v>5585257.7536279997</v>
      </c>
      <c r="G9618" s="13">
        <v>0.16648478471740957</v>
      </c>
      <c r="H9618" s="12">
        <v>-90194500.159999996</v>
      </c>
      <c r="I9618" s="12">
        <v>-15.016011941831962</v>
      </c>
      <c r="J9618" t="s">
        <v>25</v>
      </c>
      <c r="K9618" s="14">
        <v>122290.86388900004</v>
      </c>
      <c r="L9618" s="14">
        <v>929860.43470400025</v>
      </c>
      <c r="M9618" s="13">
        <v>0.13151528909596905</v>
      </c>
      <c r="N9618" s="12">
        <v>-1.9748351515985541</v>
      </c>
      <c r="O9618" s="2">
        <f>DATE(LEFT(ALT[[#This Row],[DATEMTH]],4),RIGHT(ALT[[#This Row],[DATEMTH]],2),1)</f>
        <v>45108</v>
      </c>
      <c r="P9618" t="str">
        <f>IF(AND(ALT[[#This Row],[DATE]]&gt;=DATE(2023,6,1),ALT[[#This Row],[DATE]]&lt;=DATE(2024,5,31)),"Y","N")</f>
        <v>Y</v>
      </c>
      <c r="Q9618" t="str">
        <f>LEFT(ALT[[#This Row],[DATEMTH]],4)</f>
        <v>2023</v>
      </c>
    </row>
    <row r="9619" spans="1:17" x14ac:dyDescent="0.25">
      <c r="A9619" t="s">
        <v>92</v>
      </c>
      <c r="B9619" t="s">
        <v>111</v>
      </c>
      <c r="C9619" t="s">
        <v>15</v>
      </c>
      <c r="D9619" t="s">
        <v>17</v>
      </c>
      <c r="E9619" s="14">
        <v>929860.43470400013</v>
      </c>
      <c r="F9619" s="14">
        <v>5585257.7536279997</v>
      </c>
      <c r="G9619" s="13">
        <v>0.16648478471740957</v>
      </c>
      <c r="H9619" s="12">
        <v>-90194500.159999996</v>
      </c>
      <c r="I9619" s="12">
        <v>-15.016011941831962</v>
      </c>
      <c r="J9619" t="s">
        <v>24</v>
      </c>
      <c r="K9619" s="14">
        <v>402377.91196800017</v>
      </c>
      <c r="L9619" s="14">
        <v>929860.43470400025</v>
      </c>
      <c r="M9619" s="13">
        <v>0.43272936125741057</v>
      </c>
      <c r="N9619" s="12">
        <v>-6.4978692562225948</v>
      </c>
      <c r="O9619" s="2">
        <f>DATE(LEFT(ALT[[#This Row],[DATEMTH]],4),RIGHT(ALT[[#This Row],[DATEMTH]],2),1)</f>
        <v>45108</v>
      </c>
      <c r="P9619" t="str">
        <f>IF(AND(ALT[[#This Row],[DATE]]&gt;=DATE(2023,6,1),ALT[[#This Row],[DATE]]&lt;=DATE(2024,5,31)),"Y","N")</f>
        <v>Y</v>
      </c>
      <c r="Q9619" t="str">
        <f>LEFT(ALT[[#This Row],[DATEMTH]],4)</f>
        <v>2023</v>
      </c>
    </row>
    <row r="9620" spans="1:17" x14ac:dyDescent="0.25">
      <c r="A9620" t="s">
        <v>92</v>
      </c>
      <c r="B9620" t="s">
        <v>111</v>
      </c>
      <c r="C9620" t="s">
        <v>15</v>
      </c>
      <c r="D9620" t="s">
        <v>17</v>
      </c>
      <c r="E9620" s="14">
        <v>929860.43470400013</v>
      </c>
      <c r="F9620" s="14">
        <v>5585257.7536279997</v>
      </c>
      <c r="G9620" s="13">
        <v>0.16648478471740957</v>
      </c>
      <c r="H9620" s="12">
        <v>-90194500.159999996</v>
      </c>
      <c r="I9620" s="12">
        <v>-15.016011941831962</v>
      </c>
      <c r="J9620" t="s">
        <v>26</v>
      </c>
      <c r="K9620" s="14">
        <v>121873.09240499996</v>
      </c>
      <c r="L9620" s="14">
        <v>929860.43470400025</v>
      </c>
      <c r="M9620" s="13">
        <v>0.13106600502235097</v>
      </c>
      <c r="N9620" s="12">
        <v>-1.96808869658383</v>
      </c>
      <c r="O9620" s="2">
        <f>DATE(LEFT(ALT[[#This Row],[DATEMTH]],4),RIGHT(ALT[[#This Row],[DATEMTH]],2),1)</f>
        <v>45108</v>
      </c>
      <c r="P9620" t="str">
        <f>IF(AND(ALT[[#This Row],[DATE]]&gt;=DATE(2023,6,1),ALT[[#This Row],[DATE]]&lt;=DATE(2024,5,31)),"Y","N")</f>
        <v>Y</v>
      </c>
      <c r="Q9620" t="str">
        <f>LEFT(ALT[[#This Row],[DATEMTH]],4)</f>
        <v>2023</v>
      </c>
    </row>
    <row r="9621" spans="1:17" x14ac:dyDescent="0.25">
      <c r="A9621" t="s">
        <v>92</v>
      </c>
      <c r="B9621" t="s">
        <v>111</v>
      </c>
      <c r="C9621" t="s">
        <v>15</v>
      </c>
      <c r="D9621" t="s">
        <v>17</v>
      </c>
      <c r="E9621" s="14">
        <v>929860.43470400013</v>
      </c>
      <c r="F9621" s="14">
        <v>5585257.7536279997</v>
      </c>
      <c r="G9621" s="13">
        <v>0.16648478471740957</v>
      </c>
      <c r="H9621" s="12">
        <v>-90194500.159999996</v>
      </c>
      <c r="I9621" s="12">
        <v>-15.016011941831962</v>
      </c>
      <c r="J9621" t="s">
        <v>16</v>
      </c>
      <c r="K9621" s="14">
        <v>283318.56644199998</v>
      </c>
      <c r="L9621" s="14">
        <v>929860.43470400025</v>
      </c>
      <c r="M9621" s="13">
        <v>0.30468934462426928</v>
      </c>
      <c r="N9621" s="12">
        <v>-4.5752188374269815</v>
      </c>
      <c r="O9621" s="2">
        <f>DATE(LEFT(ALT[[#This Row],[DATEMTH]],4),RIGHT(ALT[[#This Row],[DATEMTH]],2),1)</f>
        <v>45108</v>
      </c>
      <c r="P9621" t="str">
        <f>IF(AND(ALT[[#This Row],[DATE]]&gt;=DATE(2023,6,1),ALT[[#This Row],[DATE]]&lt;=DATE(2024,5,31)),"Y","N")</f>
        <v>Y</v>
      </c>
      <c r="Q9621" t="str">
        <f>LEFT(ALT[[#This Row],[DATEMTH]],4)</f>
        <v>2023</v>
      </c>
    </row>
    <row r="9622" spans="1:17" x14ac:dyDescent="0.25">
      <c r="A9622" t="s">
        <v>92</v>
      </c>
      <c r="B9622" t="s">
        <v>111</v>
      </c>
      <c r="C9622" t="s">
        <v>18</v>
      </c>
      <c r="D9622" t="s">
        <v>17</v>
      </c>
      <c r="E9622" s="14">
        <v>1273042.1881240001</v>
      </c>
      <c r="F9622" s="14">
        <v>5585257.7536279997</v>
      </c>
      <c r="G9622" s="13">
        <v>0.22792899527279181</v>
      </c>
      <c r="H9622" s="12">
        <v>-90194500.159999996</v>
      </c>
      <c r="I9622" s="12">
        <v>-20.557941800600457</v>
      </c>
      <c r="J9622" t="s">
        <v>25</v>
      </c>
      <c r="K9622" s="14">
        <v>128432.714288</v>
      </c>
      <c r="L9622" s="14">
        <v>1273042.1881240003</v>
      </c>
      <c r="M9622" s="13">
        <v>0.10088645567768886</v>
      </c>
      <c r="N9622" s="12">
        <v>-2.074017884290785</v>
      </c>
      <c r="O9622" s="2">
        <f>DATE(LEFT(ALT[[#This Row],[DATEMTH]],4),RIGHT(ALT[[#This Row],[DATEMTH]],2),1)</f>
        <v>45108</v>
      </c>
      <c r="P9622" t="str">
        <f>IF(AND(ALT[[#This Row],[DATE]]&gt;=DATE(2023,6,1),ALT[[#This Row],[DATE]]&lt;=DATE(2024,5,31)),"Y","N")</f>
        <v>Y</v>
      </c>
      <c r="Q9622" t="str">
        <f>LEFT(ALT[[#This Row],[DATEMTH]],4)</f>
        <v>2023</v>
      </c>
    </row>
    <row r="9623" spans="1:17" x14ac:dyDescent="0.25">
      <c r="A9623" t="s">
        <v>92</v>
      </c>
      <c r="B9623" t="s">
        <v>111</v>
      </c>
      <c r="C9623" t="s">
        <v>18</v>
      </c>
      <c r="D9623" t="s">
        <v>17</v>
      </c>
      <c r="E9623" s="14">
        <v>1273042.1881240001</v>
      </c>
      <c r="F9623" s="14">
        <v>5585257.7536279997</v>
      </c>
      <c r="G9623" s="13">
        <v>0.22792899527279181</v>
      </c>
      <c r="H9623" s="12">
        <v>-90194500.159999996</v>
      </c>
      <c r="I9623" s="12">
        <v>-20.557941800600457</v>
      </c>
      <c r="J9623" t="s">
        <v>24</v>
      </c>
      <c r="K9623" s="14">
        <v>353233.06513799995</v>
      </c>
      <c r="L9623" s="14">
        <v>1273042.1881240003</v>
      </c>
      <c r="M9623" s="13">
        <v>0.27747160968682161</v>
      </c>
      <c r="N9623" s="12">
        <v>-5.7042452032606041</v>
      </c>
      <c r="O9623" s="2">
        <f>DATE(LEFT(ALT[[#This Row],[DATEMTH]],4),RIGHT(ALT[[#This Row],[DATEMTH]],2),1)</f>
        <v>45108</v>
      </c>
      <c r="P9623" t="str">
        <f>IF(AND(ALT[[#This Row],[DATE]]&gt;=DATE(2023,6,1),ALT[[#This Row],[DATE]]&lt;=DATE(2024,5,31)),"Y","N")</f>
        <v>Y</v>
      </c>
      <c r="Q9623" t="str">
        <f>LEFT(ALT[[#This Row],[DATEMTH]],4)</f>
        <v>2023</v>
      </c>
    </row>
    <row r="9624" spans="1:17" x14ac:dyDescent="0.25">
      <c r="A9624" t="s">
        <v>92</v>
      </c>
      <c r="B9624" t="s">
        <v>111</v>
      </c>
      <c r="C9624" t="s">
        <v>18</v>
      </c>
      <c r="D9624" t="s">
        <v>17</v>
      </c>
      <c r="E9624" s="14">
        <v>1273042.1881240001</v>
      </c>
      <c r="F9624" s="14">
        <v>5585257.7536279997</v>
      </c>
      <c r="G9624" s="13">
        <v>0.22792899527279181</v>
      </c>
      <c r="H9624" s="12">
        <v>-90194500.159999996</v>
      </c>
      <c r="I9624" s="12">
        <v>-20.557941800600457</v>
      </c>
      <c r="J9624" t="s">
        <v>16</v>
      </c>
      <c r="K9624" s="14">
        <v>477262.70009100018</v>
      </c>
      <c r="L9624" s="14">
        <v>1273042.1881240003</v>
      </c>
      <c r="M9624" s="13">
        <v>0.37489935882982106</v>
      </c>
      <c r="N9624" s="12">
        <v>-7.7071591999058882</v>
      </c>
      <c r="O9624" s="2">
        <f>DATE(LEFT(ALT[[#This Row],[DATEMTH]],4),RIGHT(ALT[[#This Row],[DATEMTH]],2),1)</f>
        <v>45108</v>
      </c>
      <c r="P9624" t="str">
        <f>IF(AND(ALT[[#This Row],[DATE]]&gt;=DATE(2023,6,1),ALT[[#This Row],[DATE]]&lt;=DATE(2024,5,31)),"Y","N")</f>
        <v>Y</v>
      </c>
      <c r="Q9624" t="str">
        <f>LEFT(ALT[[#This Row],[DATEMTH]],4)</f>
        <v>2023</v>
      </c>
    </row>
    <row r="9625" spans="1:17" x14ac:dyDescent="0.25">
      <c r="A9625" t="s">
        <v>92</v>
      </c>
      <c r="B9625" t="s">
        <v>111</v>
      </c>
      <c r="C9625" t="s">
        <v>18</v>
      </c>
      <c r="D9625" t="s">
        <v>17</v>
      </c>
      <c r="E9625" s="14">
        <v>1273042.1881240001</v>
      </c>
      <c r="F9625" s="14">
        <v>5585257.7536279997</v>
      </c>
      <c r="G9625" s="13">
        <v>0.22792899527279181</v>
      </c>
      <c r="H9625" s="12">
        <v>-90194500.159999996</v>
      </c>
      <c r="I9625" s="12">
        <v>-20.557941800600457</v>
      </c>
      <c r="J9625" t="s">
        <v>26</v>
      </c>
      <c r="K9625" s="14">
        <v>314113.70860700018</v>
      </c>
      <c r="L9625" s="14">
        <v>1273042.1881240003</v>
      </c>
      <c r="M9625" s="13">
        <v>0.24674257580566844</v>
      </c>
      <c r="N9625" s="12">
        <v>-5.0725195131431784</v>
      </c>
      <c r="O9625" s="2">
        <f>DATE(LEFT(ALT[[#This Row],[DATEMTH]],4),RIGHT(ALT[[#This Row],[DATEMTH]],2),1)</f>
        <v>45108</v>
      </c>
      <c r="P9625" t="str">
        <f>IF(AND(ALT[[#This Row],[DATE]]&gt;=DATE(2023,6,1),ALT[[#This Row],[DATE]]&lt;=DATE(2024,5,31)),"Y","N")</f>
        <v>Y</v>
      </c>
      <c r="Q9625" t="str">
        <f>LEFT(ALT[[#This Row],[DATEMTH]],4)</f>
        <v>2023</v>
      </c>
    </row>
    <row r="9626" spans="1:17" x14ac:dyDescent="0.25">
      <c r="A9626" t="s">
        <v>92</v>
      </c>
      <c r="B9626" t="s">
        <v>111</v>
      </c>
      <c r="C9626" t="s">
        <v>19</v>
      </c>
      <c r="D9626" t="s">
        <v>17</v>
      </c>
      <c r="E9626" s="14">
        <v>1573222.5267360001</v>
      </c>
      <c r="F9626" s="14">
        <v>5585257.7536279997</v>
      </c>
      <c r="G9626" s="13">
        <v>0.28167411355618927</v>
      </c>
      <c r="H9626" s="12">
        <v>-90194500.159999996</v>
      </c>
      <c r="I9626" s="12">
        <v>-25.405455880211569</v>
      </c>
      <c r="J9626" t="s">
        <v>25</v>
      </c>
      <c r="K9626" s="14">
        <v>1019325.6484210002</v>
      </c>
      <c r="L9626" s="14">
        <v>1573222.5267360003</v>
      </c>
      <c r="M9626" s="13">
        <v>0.64792210326139799</v>
      </c>
      <c r="N9626" s="12">
        <v>-16.460756408221332</v>
      </c>
      <c r="O9626" s="2">
        <f>DATE(LEFT(ALT[[#This Row],[DATEMTH]],4),RIGHT(ALT[[#This Row],[DATEMTH]],2),1)</f>
        <v>45108</v>
      </c>
      <c r="P9626" t="str">
        <f>IF(AND(ALT[[#This Row],[DATE]]&gt;=DATE(2023,6,1),ALT[[#This Row],[DATE]]&lt;=DATE(2024,5,31)),"Y","N")</f>
        <v>Y</v>
      </c>
      <c r="Q9626" t="str">
        <f>LEFT(ALT[[#This Row],[DATEMTH]],4)</f>
        <v>2023</v>
      </c>
    </row>
    <row r="9627" spans="1:17" x14ac:dyDescent="0.25">
      <c r="A9627" t="s">
        <v>92</v>
      </c>
      <c r="B9627" t="s">
        <v>111</v>
      </c>
      <c r="C9627" t="s">
        <v>19</v>
      </c>
      <c r="D9627" t="s">
        <v>17</v>
      </c>
      <c r="E9627" s="14">
        <v>1573222.5267360001</v>
      </c>
      <c r="F9627" s="14">
        <v>5585257.7536279997</v>
      </c>
      <c r="G9627" s="13">
        <v>0.28167411355618927</v>
      </c>
      <c r="H9627" s="12">
        <v>-90194500.159999996</v>
      </c>
      <c r="I9627" s="12">
        <v>-25.405455880211569</v>
      </c>
      <c r="J9627" t="s">
        <v>24</v>
      </c>
      <c r="K9627" s="14">
        <v>484452.7635060001</v>
      </c>
      <c r="L9627" s="14">
        <v>1573222.5267360003</v>
      </c>
      <c r="M9627" s="13">
        <v>0.30793657939230312</v>
      </c>
      <c r="N9627" s="12">
        <v>-7.8232691816544238</v>
      </c>
      <c r="O9627" s="2">
        <f>DATE(LEFT(ALT[[#This Row],[DATEMTH]],4),RIGHT(ALT[[#This Row],[DATEMTH]],2),1)</f>
        <v>45108</v>
      </c>
      <c r="P9627" t="str">
        <f>IF(AND(ALT[[#This Row],[DATE]]&gt;=DATE(2023,6,1),ALT[[#This Row],[DATE]]&lt;=DATE(2024,5,31)),"Y","N")</f>
        <v>Y</v>
      </c>
      <c r="Q9627" t="str">
        <f>LEFT(ALT[[#This Row],[DATEMTH]],4)</f>
        <v>2023</v>
      </c>
    </row>
    <row r="9628" spans="1:17" x14ac:dyDescent="0.25">
      <c r="A9628" t="s">
        <v>92</v>
      </c>
      <c r="B9628" t="s">
        <v>111</v>
      </c>
      <c r="C9628" t="s">
        <v>19</v>
      </c>
      <c r="D9628" t="s">
        <v>17</v>
      </c>
      <c r="E9628" s="14">
        <v>1573222.5267360001</v>
      </c>
      <c r="F9628" s="14">
        <v>5585257.7536279997</v>
      </c>
      <c r="G9628" s="13">
        <v>0.28167411355618927</v>
      </c>
      <c r="H9628" s="12">
        <v>-90194500.159999996</v>
      </c>
      <c r="I9628" s="12">
        <v>-25.405455880211569</v>
      </c>
      <c r="J9628" t="s">
        <v>16</v>
      </c>
      <c r="K9628" s="14">
        <v>1.4298850000000001</v>
      </c>
      <c r="L9628" s="14">
        <v>1573222.5267360003</v>
      </c>
      <c r="M9628" s="13">
        <v>9.0888922304374467E-7</v>
      </c>
      <c r="N9628" s="12">
        <v>-2.3090745056037628E-5</v>
      </c>
      <c r="O9628" s="2">
        <f>DATE(LEFT(ALT[[#This Row],[DATEMTH]],4),RIGHT(ALT[[#This Row],[DATEMTH]],2),1)</f>
        <v>45108</v>
      </c>
      <c r="P9628" t="str">
        <f>IF(AND(ALT[[#This Row],[DATE]]&gt;=DATE(2023,6,1),ALT[[#This Row],[DATE]]&lt;=DATE(2024,5,31)),"Y","N")</f>
        <v>Y</v>
      </c>
      <c r="Q9628" t="str">
        <f>LEFT(ALT[[#This Row],[DATEMTH]],4)</f>
        <v>2023</v>
      </c>
    </row>
    <row r="9629" spans="1:17" x14ac:dyDescent="0.25">
      <c r="A9629" t="s">
        <v>92</v>
      </c>
      <c r="B9629" t="s">
        <v>111</v>
      </c>
      <c r="C9629" t="s">
        <v>19</v>
      </c>
      <c r="D9629" t="s">
        <v>17</v>
      </c>
      <c r="E9629" s="14">
        <v>1573222.5267360001</v>
      </c>
      <c r="F9629" s="14">
        <v>5585257.7536279997</v>
      </c>
      <c r="G9629" s="13">
        <v>0.28167411355618927</v>
      </c>
      <c r="H9629" s="12">
        <v>-90194500.159999996</v>
      </c>
      <c r="I9629" s="12">
        <v>-25.405455880211569</v>
      </c>
      <c r="J9629" t="s">
        <v>26</v>
      </c>
      <c r="K9629" s="14">
        <v>69442.684923999986</v>
      </c>
      <c r="L9629" s="14">
        <v>1573222.5267360003</v>
      </c>
      <c r="M9629" s="13">
        <v>4.4140408457075848E-2</v>
      </c>
      <c r="N9629" s="12">
        <v>-1.1214071995907582</v>
      </c>
      <c r="O9629" s="2">
        <f>DATE(LEFT(ALT[[#This Row],[DATEMTH]],4),RIGHT(ALT[[#This Row],[DATEMTH]],2),1)</f>
        <v>45108</v>
      </c>
      <c r="P9629" t="str">
        <f>IF(AND(ALT[[#This Row],[DATE]]&gt;=DATE(2023,6,1),ALT[[#This Row],[DATE]]&lt;=DATE(2024,5,31)),"Y","N")</f>
        <v>Y</v>
      </c>
      <c r="Q9629" t="str">
        <f>LEFT(ALT[[#This Row],[DATEMTH]],4)</f>
        <v>2023</v>
      </c>
    </row>
    <row r="9630" spans="1:17" x14ac:dyDescent="0.25">
      <c r="A9630" t="s">
        <v>92</v>
      </c>
      <c r="B9630" t="s">
        <v>111</v>
      </c>
      <c r="C9630" t="s">
        <v>20</v>
      </c>
      <c r="D9630" t="s">
        <v>17</v>
      </c>
      <c r="E9630" s="14">
        <v>1809132.6040640003</v>
      </c>
      <c r="F9630" s="14">
        <v>5585257.7536279997</v>
      </c>
      <c r="G9630" s="13">
        <v>0.32391210645360952</v>
      </c>
      <c r="H9630" s="12">
        <v>-90194500.159999996</v>
      </c>
      <c r="I9630" s="12">
        <v>-29.215090537356019</v>
      </c>
      <c r="J9630" t="s">
        <v>25</v>
      </c>
      <c r="K9630" s="14">
        <v>230915.21073200004</v>
      </c>
      <c r="L9630" s="14">
        <v>1809132.6040640001</v>
      </c>
      <c r="M9630" s="13">
        <v>0.12763863202358777</v>
      </c>
      <c r="N9630" s="12">
        <v>-3.728974190633386</v>
      </c>
      <c r="O9630" s="2">
        <f>DATE(LEFT(ALT[[#This Row],[DATEMTH]],4),RIGHT(ALT[[#This Row],[DATEMTH]],2),1)</f>
        <v>45108</v>
      </c>
      <c r="P9630" t="str">
        <f>IF(AND(ALT[[#This Row],[DATE]]&gt;=DATE(2023,6,1),ALT[[#This Row],[DATE]]&lt;=DATE(2024,5,31)),"Y","N")</f>
        <v>Y</v>
      </c>
      <c r="Q9630" t="str">
        <f>LEFT(ALT[[#This Row],[DATEMTH]],4)</f>
        <v>2023</v>
      </c>
    </row>
    <row r="9631" spans="1:17" x14ac:dyDescent="0.25">
      <c r="A9631" t="s">
        <v>92</v>
      </c>
      <c r="B9631" t="s">
        <v>111</v>
      </c>
      <c r="C9631" t="s">
        <v>20</v>
      </c>
      <c r="D9631" t="s">
        <v>17</v>
      </c>
      <c r="E9631" s="14">
        <v>1809132.6040640003</v>
      </c>
      <c r="F9631" s="14">
        <v>5585257.7536279997</v>
      </c>
      <c r="G9631" s="13">
        <v>0.32391210645360952</v>
      </c>
      <c r="H9631" s="12">
        <v>-90194500.159999996</v>
      </c>
      <c r="I9631" s="12">
        <v>-29.215090537356019</v>
      </c>
      <c r="J9631" t="s">
        <v>24</v>
      </c>
      <c r="K9631" s="14">
        <v>791983.95665199985</v>
      </c>
      <c r="L9631" s="14">
        <v>1809132.6040640001</v>
      </c>
      <c r="M9631" s="13">
        <v>0.43776998704954107</v>
      </c>
      <c r="N9631" s="12">
        <v>-12.789489806189515</v>
      </c>
      <c r="O9631" s="2">
        <f>DATE(LEFT(ALT[[#This Row],[DATEMTH]],4),RIGHT(ALT[[#This Row],[DATEMTH]],2),1)</f>
        <v>45108</v>
      </c>
      <c r="P9631" t="str">
        <f>IF(AND(ALT[[#This Row],[DATE]]&gt;=DATE(2023,6,1),ALT[[#This Row],[DATE]]&lt;=DATE(2024,5,31)),"Y","N")</f>
        <v>Y</v>
      </c>
      <c r="Q9631" t="str">
        <f>LEFT(ALT[[#This Row],[DATEMTH]],4)</f>
        <v>2023</v>
      </c>
    </row>
    <row r="9632" spans="1:17" x14ac:dyDescent="0.25">
      <c r="A9632" t="s">
        <v>92</v>
      </c>
      <c r="B9632" t="s">
        <v>111</v>
      </c>
      <c r="C9632" t="s">
        <v>20</v>
      </c>
      <c r="D9632" t="s">
        <v>17</v>
      </c>
      <c r="E9632" s="14">
        <v>1809132.6040640003</v>
      </c>
      <c r="F9632" s="14">
        <v>5585257.7536279997</v>
      </c>
      <c r="G9632" s="13">
        <v>0.32391210645360952</v>
      </c>
      <c r="H9632" s="12">
        <v>-90194500.159999996</v>
      </c>
      <c r="I9632" s="12">
        <v>-29.215090537356019</v>
      </c>
      <c r="J9632" t="s">
        <v>16</v>
      </c>
      <c r="K9632" s="14">
        <v>676454.10607100022</v>
      </c>
      <c r="L9632" s="14">
        <v>1809132.6040640001</v>
      </c>
      <c r="M9632" s="13">
        <v>0.37391073741716163</v>
      </c>
      <c r="N9632" s="12">
        <v>-10.92383604653193</v>
      </c>
      <c r="O9632" s="2">
        <f>DATE(LEFT(ALT[[#This Row],[DATEMTH]],4),RIGHT(ALT[[#This Row],[DATEMTH]],2),1)</f>
        <v>45108</v>
      </c>
      <c r="P9632" t="str">
        <f>IF(AND(ALT[[#This Row],[DATE]]&gt;=DATE(2023,6,1),ALT[[#This Row],[DATE]]&lt;=DATE(2024,5,31)),"Y","N")</f>
        <v>Y</v>
      </c>
      <c r="Q9632" t="str">
        <f>LEFT(ALT[[#This Row],[DATEMTH]],4)</f>
        <v>2023</v>
      </c>
    </row>
    <row r="9633" spans="1:17" x14ac:dyDescent="0.25">
      <c r="A9633" t="s">
        <v>92</v>
      </c>
      <c r="B9633" t="s">
        <v>111</v>
      </c>
      <c r="C9633" t="s">
        <v>20</v>
      </c>
      <c r="D9633" t="s">
        <v>17</v>
      </c>
      <c r="E9633" s="14">
        <v>1809132.6040640003</v>
      </c>
      <c r="F9633" s="14">
        <v>5585257.7536279997</v>
      </c>
      <c r="G9633" s="13">
        <v>0.32391210645360952</v>
      </c>
      <c r="H9633" s="12">
        <v>-90194500.159999996</v>
      </c>
      <c r="I9633" s="12">
        <v>-29.215090537356019</v>
      </c>
      <c r="J9633" t="s">
        <v>26</v>
      </c>
      <c r="K9633" s="14">
        <v>109779.33060899998</v>
      </c>
      <c r="L9633" s="14">
        <v>1809132.6040640001</v>
      </c>
      <c r="M9633" s="13">
        <v>6.0680643509709482E-2</v>
      </c>
      <c r="N9633" s="12">
        <v>-1.7727904940011874</v>
      </c>
      <c r="O9633" s="2">
        <f>DATE(LEFT(ALT[[#This Row],[DATEMTH]],4),RIGHT(ALT[[#This Row],[DATEMTH]],2),1)</f>
        <v>45108</v>
      </c>
      <c r="P9633" t="str">
        <f>IF(AND(ALT[[#This Row],[DATE]]&gt;=DATE(2023,6,1),ALT[[#This Row],[DATE]]&lt;=DATE(2024,5,31)),"Y","N")</f>
        <v>Y</v>
      </c>
      <c r="Q9633" t="str">
        <f>LEFT(ALT[[#This Row],[DATEMTH]],4)</f>
        <v>2023</v>
      </c>
    </row>
    <row r="9634" spans="1:17" x14ac:dyDescent="0.25">
      <c r="A9634" t="s">
        <v>92</v>
      </c>
      <c r="B9634" t="s">
        <v>111</v>
      </c>
      <c r="C9634" t="s">
        <v>15</v>
      </c>
      <c r="D9634" t="s">
        <v>23</v>
      </c>
      <c r="E9634" s="14">
        <v>929860.43470400013</v>
      </c>
      <c r="F9634" s="14">
        <v>5585257.7536279997</v>
      </c>
      <c r="G9634" s="13">
        <v>0.16648478471740957</v>
      </c>
      <c r="H9634" s="12">
        <v>-37899202.030000001</v>
      </c>
      <c r="I9634" s="12">
        <v>-6.3096404909261627</v>
      </c>
      <c r="J9634" t="s">
        <v>25</v>
      </c>
      <c r="K9634" s="14">
        <v>122290.86388900004</v>
      </c>
      <c r="L9634" s="14">
        <v>929860.43470400025</v>
      </c>
      <c r="M9634" s="13">
        <v>0.13151528909596905</v>
      </c>
      <c r="N9634" s="12">
        <v>-0.82981419325578631</v>
      </c>
      <c r="O9634" s="2">
        <f>DATE(LEFT(ALT[[#This Row],[DATEMTH]],4),RIGHT(ALT[[#This Row],[DATEMTH]],2),1)</f>
        <v>45108</v>
      </c>
      <c r="P9634" t="str">
        <f>IF(AND(ALT[[#This Row],[DATE]]&gt;=DATE(2023,6,1),ALT[[#This Row],[DATE]]&lt;=DATE(2024,5,31)),"Y","N")</f>
        <v>Y</v>
      </c>
      <c r="Q9634" t="str">
        <f>LEFT(ALT[[#This Row],[DATEMTH]],4)</f>
        <v>2023</v>
      </c>
    </row>
    <row r="9635" spans="1:17" x14ac:dyDescent="0.25">
      <c r="A9635" t="s">
        <v>92</v>
      </c>
      <c r="B9635" t="s">
        <v>111</v>
      </c>
      <c r="C9635" t="s">
        <v>15</v>
      </c>
      <c r="D9635" t="s">
        <v>23</v>
      </c>
      <c r="E9635" s="14">
        <v>929860.43470400013</v>
      </c>
      <c r="F9635" s="14">
        <v>5585257.7536279997</v>
      </c>
      <c r="G9635" s="13">
        <v>0.16648478471740957</v>
      </c>
      <c r="H9635" s="12">
        <v>-37899202.030000001</v>
      </c>
      <c r="I9635" s="12">
        <v>-6.3096404909261627</v>
      </c>
      <c r="J9635" t="s">
        <v>24</v>
      </c>
      <c r="K9635" s="14">
        <v>402377.91196800017</v>
      </c>
      <c r="L9635" s="14">
        <v>929860.43470400025</v>
      </c>
      <c r="M9635" s="13">
        <v>0.43272936125741057</v>
      </c>
      <c r="N9635" s="12">
        <v>-2.730366699402373</v>
      </c>
      <c r="O9635" s="2">
        <f>DATE(LEFT(ALT[[#This Row],[DATEMTH]],4),RIGHT(ALT[[#This Row],[DATEMTH]],2),1)</f>
        <v>45108</v>
      </c>
      <c r="P9635" t="str">
        <f>IF(AND(ALT[[#This Row],[DATE]]&gt;=DATE(2023,6,1),ALT[[#This Row],[DATE]]&lt;=DATE(2024,5,31)),"Y","N")</f>
        <v>Y</v>
      </c>
      <c r="Q9635" t="str">
        <f>LEFT(ALT[[#This Row],[DATEMTH]],4)</f>
        <v>2023</v>
      </c>
    </row>
    <row r="9636" spans="1:17" x14ac:dyDescent="0.25">
      <c r="A9636" t="s">
        <v>92</v>
      </c>
      <c r="B9636" t="s">
        <v>111</v>
      </c>
      <c r="C9636" t="s">
        <v>15</v>
      </c>
      <c r="D9636" t="s">
        <v>23</v>
      </c>
      <c r="E9636" s="14">
        <v>929860.43470400013</v>
      </c>
      <c r="F9636" s="14">
        <v>5585257.7536279997</v>
      </c>
      <c r="G9636" s="13">
        <v>0.16648478471740957</v>
      </c>
      <c r="H9636" s="12">
        <v>-37899202.030000001</v>
      </c>
      <c r="I9636" s="12">
        <v>-6.3096404909261627</v>
      </c>
      <c r="J9636" t="s">
        <v>26</v>
      </c>
      <c r="K9636" s="14">
        <v>121873.09240499996</v>
      </c>
      <c r="L9636" s="14">
        <v>929860.43470400025</v>
      </c>
      <c r="M9636" s="13">
        <v>0.13106600502235097</v>
      </c>
      <c r="N9636" s="12">
        <v>-0.82697937227295748</v>
      </c>
      <c r="O9636" s="2">
        <f>DATE(LEFT(ALT[[#This Row],[DATEMTH]],4),RIGHT(ALT[[#This Row],[DATEMTH]],2),1)</f>
        <v>45108</v>
      </c>
      <c r="P9636" t="str">
        <f>IF(AND(ALT[[#This Row],[DATE]]&gt;=DATE(2023,6,1),ALT[[#This Row],[DATE]]&lt;=DATE(2024,5,31)),"Y","N")</f>
        <v>Y</v>
      </c>
      <c r="Q9636" t="str">
        <f>LEFT(ALT[[#This Row],[DATEMTH]],4)</f>
        <v>2023</v>
      </c>
    </row>
    <row r="9637" spans="1:17" x14ac:dyDescent="0.25">
      <c r="A9637" t="s">
        <v>92</v>
      </c>
      <c r="B9637" t="s">
        <v>111</v>
      </c>
      <c r="C9637" t="s">
        <v>15</v>
      </c>
      <c r="D9637" t="s">
        <v>23</v>
      </c>
      <c r="E9637" s="14">
        <v>929860.43470400013</v>
      </c>
      <c r="F9637" s="14">
        <v>5585257.7536279997</v>
      </c>
      <c r="G9637" s="13">
        <v>0.16648478471740957</v>
      </c>
      <c r="H9637" s="12">
        <v>-37899202.030000001</v>
      </c>
      <c r="I9637" s="12">
        <v>-6.3096404909261627</v>
      </c>
      <c r="J9637" t="s">
        <v>16</v>
      </c>
      <c r="K9637" s="14">
        <v>283318.56644199998</v>
      </c>
      <c r="L9637" s="14">
        <v>929860.43470400025</v>
      </c>
      <c r="M9637" s="13">
        <v>0.30468934462426928</v>
      </c>
      <c r="N9637" s="12">
        <v>-1.9224802259950451</v>
      </c>
      <c r="O9637" s="2">
        <f>DATE(LEFT(ALT[[#This Row],[DATEMTH]],4),RIGHT(ALT[[#This Row],[DATEMTH]],2),1)</f>
        <v>45108</v>
      </c>
      <c r="P9637" t="str">
        <f>IF(AND(ALT[[#This Row],[DATE]]&gt;=DATE(2023,6,1),ALT[[#This Row],[DATE]]&lt;=DATE(2024,5,31)),"Y","N")</f>
        <v>Y</v>
      </c>
      <c r="Q9637" t="str">
        <f>LEFT(ALT[[#This Row],[DATEMTH]],4)</f>
        <v>2023</v>
      </c>
    </row>
    <row r="9638" spans="1:17" x14ac:dyDescent="0.25">
      <c r="A9638" t="s">
        <v>92</v>
      </c>
      <c r="B9638" t="s">
        <v>111</v>
      </c>
      <c r="C9638" t="s">
        <v>18</v>
      </c>
      <c r="D9638" t="s">
        <v>23</v>
      </c>
      <c r="E9638" s="14">
        <v>1273042.1881240001</v>
      </c>
      <c r="F9638" s="14">
        <v>5585257.7536279997</v>
      </c>
      <c r="G9638" s="13">
        <v>0.22792899527279181</v>
      </c>
      <c r="H9638" s="12">
        <v>-37899202.030000001</v>
      </c>
      <c r="I9638" s="12">
        <v>-8.6383270403384529</v>
      </c>
      <c r="J9638" t="s">
        <v>25</v>
      </c>
      <c r="K9638" s="14">
        <v>128432.714288</v>
      </c>
      <c r="L9638" s="14">
        <v>1273042.1881240003</v>
      </c>
      <c r="M9638" s="13">
        <v>0.10088645567768886</v>
      </c>
      <c r="N9638" s="12">
        <v>-0.87149019808448658</v>
      </c>
      <c r="O9638" s="2">
        <f>DATE(LEFT(ALT[[#This Row],[DATEMTH]],4),RIGHT(ALT[[#This Row],[DATEMTH]],2),1)</f>
        <v>45108</v>
      </c>
      <c r="P9638" t="str">
        <f>IF(AND(ALT[[#This Row],[DATE]]&gt;=DATE(2023,6,1),ALT[[#This Row],[DATE]]&lt;=DATE(2024,5,31)),"Y","N")</f>
        <v>Y</v>
      </c>
      <c r="Q9638" t="str">
        <f>LEFT(ALT[[#This Row],[DATEMTH]],4)</f>
        <v>2023</v>
      </c>
    </row>
    <row r="9639" spans="1:17" x14ac:dyDescent="0.25">
      <c r="A9639" t="s">
        <v>92</v>
      </c>
      <c r="B9639" t="s">
        <v>111</v>
      </c>
      <c r="C9639" t="s">
        <v>18</v>
      </c>
      <c r="D9639" t="s">
        <v>23</v>
      </c>
      <c r="E9639" s="14">
        <v>1273042.1881240001</v>
      </c>
      <c r="F9639" s="14">
        <v>5585257.7536279997</v>
      </c>
      <c r="G9639" s="13">
        <v>0.22792899527279181</v>
      </c>
      <c r="H9639" s="12">
        <v>-37899202.030000001</v>
      </c>
      <c r="I9639" s="12">
        <v>-8.6383270403384529</v>
      </c>
      <c r="J9639" t="s">
        <v>24</v>
      </c>
      <c r="K9639" s="14">
        <v>353233.06513799995</v>
      </c>
      <c r="L9639" s="14">
        <v>1273042.1881240003</v>
      </c>
      <c r="M9639" s="13">
        <v>0.27747160968682161</v>
      </c>
      <c r="N9639" s="12">
        <v>-2.3968905088839083</v>
      </c>
      <c r="O9639" s="2">
        <f>DATE(LEFT(ALT[[#This Row],[DATEMTH]],4),RIGHT(ALT[[#This Row],[DATEMTH]],2),1)</f>
        <v>45108</v>
      </c>
      <c r="P9639" t="str">
        <f>IF(AND(ALT[[#This Row],[DATE]]&gt;=DATE(2023,6,1),ALT[[#This Row],[DATE]]&lt;=DATE(2024,5,31)),"Y","N")</f>
        <v>Y</v>
      </c>
      <c r="Q9639" t="str">
        <f>LEFT(ALT[[#This Row],[DATEMTH]],4)</f>
        <v>2023</v>
      </c>
    </row>
    <row r="9640" spans="1:17" x14ac:dyDescent="0.25">
      <c r="A9640" t="s">
        <v>92</v>
      </c>
      <c r="B9640" t="s">
        <v>111</v>
      </c>
      <c r="C9640" t="s">
        <v>18</v>
      </c>
      <c r="D9640" t="s">
        <v>23</v>
      </c>
      <c r="E9640" s="14">
        <v>1273042.1881240001</v>
      </c>
      <c r="F9640" s="14">
        <v>5585257.7536279997</v>
      </c>
      <c r="G9640" s="13">
        <v>0.22792899527279181</v>
      </c>
      <c r="H9640" s="12">
        <v>-37899202.030000001</v>
      </c>
      <c r="I9640" s="12">
        <v>-8.6383270403384529</v>
      </c>
      <c r="J9640" t="s">
        <v>16</v>
      </c>
      <c r="K9640" s="14">
        <v>477262.70009100018</v>
      </c>
      <c r="L9640" s="14">
        <v>1273042.1881240003</v>
      </c>
      <c r="M9640" s="13">
        <v>0.37489935882982106</v>
      </c>
      <c r="N9640" s="12">
        <v>-3.238503268785192</v>
      </c>
      <c r="O9640" s="2">
        <f>DATE(LEFT(ALT[[#This Row],[DATEMTH]],4),RIGHT(ALT[[#This Row],[DATEMTH]],2),1)</f>
        <v>45108</v>
      </c>
      <c r="P9640" t="str">
        <f>IF(AND(ALT[[#This Row],[DATE]]&gt;=DATE(2023,6,1),ALT[[#This Row],[DATE]]&lt;=DATE(2024,5,31)),"Y","N")</f>
        <v>Y</v>
      </c>
      <c r="Q9640" t="str">
        <f>LEFT(ALT[[#This Row],[DATEMTH]],4)</f>
        <v>2023</v>
      </c>
    </row>
    <row r="9641" spans="1:17" x14ac:dyDescent="0.25">
      <c r="A9641" t="s">
        <v>92</v>
      </c>
      <c r="B9641" t="s">
        <v>111</v>
      </c>
      <c r="C9641" t="s">
        <v>18</v>
      </c>
      <c r="D9641" t="s">
        <v>23</v>
      </c>
      <c r="E9641" s="14">
        <v>1273042.1881240001</v>
      </c>
      <c r="F9641" s="14">
        <v>5585257.7536279997</v>
      </c>
      <c r="G9641" s="13">
        <v>0.22792899527279181</v>
      </c>
      <c r="H9641" s="12">
        <v>-37899202.030000001</v>
      </c>
      <c r="I9641" s="12">
        <v>-8.6383270403384529</v>
      </c>
      <c r="J9641" t="s">
        <v>26</v>
      </c>
      <c r="K9641" s="14">
        <v>314113.70860700018</v>
      </c>
      <c r="L9641" s="14">
        <v>1273042.1881240003</v>
      </c>
      <c r="M9641" s="13">
        <v>0.24674257580566844</v>
      </c>
      <c r="N9641" s="12">
        <v>-2.1314430645848663</v>
      </c>
      <c r="O9641" s="2">
        <f>DATE(LEFT(ALT[[#This Row],[DATEMTH]],4),RIGHT(ALT[[#This Row],[DATEMTH]],2),1)</f>
        <v>45108</v>
      </c>
      <c r="P9641" t="str">
        <f>IF(AND(ALT[[#This Row],[DATE]]&gt;=DATE(2023,6,1),ALT[[#This Row],[DATE]]&lt;=DATE(2024,5,31)),"Y","N")</f>
        <v>Y</v>
      </c>
      <c r="Q9641" t="str">
        <f>LEFT(ALT[[#This Row],[DATEMTH]],4)</f>
        <v>2023</v>
      </c>
    </row>
    <row r="9642" spans="1:17" x14ac:dyDescent="0.25">
      <c r="A9642" t="s">
        <v>92</v>
      </c>
      <c r="B9642" t="s">
        <v>111</v>
      </c>
      <c r="C9642" t="s">
        <v>19</v>
      </c>
      <c r="D9642" t="s">
        <v>23</v>
      </c>
      <c r="E9642" s="14">
        <v>1573222.5267360001</v>
      </c>
      <c r="F9642" s="14">
        <v>5585257.7536279997</v>
      </c>
      <c r="G9642" s="13">
        <v>0.28167411355618927</v>
      </c>
      <c r="H9642" s="12">
        <v>-37899202.030000001</v>
      </c>
      <c r="I9642" s="12">
        <v>-10.675224136287179</v>
      </c>
      <c r="J9642" t="s">
        <v>24</v>
      </c>
      <c r="K9642" s="14">
        <v>484452.7635060001</v>
      </c>
      <c r="L9642" s="14">
        <v>1573222.5267360003</v>
      </c>
      <c r="M9642" s="13">
        <v>0.30793657939230312</v>
      </c>
      <c r="N9642" s="12">
        <v>-3.2872920047744274</v>
      </c>
      <c r="O9642" s="2">
        <f>DATE(LEFT(ALT[[#This Row],[DATEMTH]],4),RIGHT(ALT[[#This Row],[DATEMTH]],2),1)</f>
        <v>45108</v>
      </c>
      <c r="P9642" t="str">
        <f>IF(AND(ALT[[#This Row],[DATE]]&gt;=DATE(2023,6,1),ALT[[#This Row],[DATE]]&lt;=DATE(2024,5,31)),"Y","N")</f>
        <v>Y</v>
      </c>
      <c r="Q9642" t="str">
        <f>LEFT(ALT[[#This Row],[DATEMTH]],4)</f>
        <v>2023</v>
      </c>
    </row>
    <row r="9643" spans="1:17" x14ac:dyDescent="0.25">
      <c r="A9643" t="s">
        <v>92</v>
      </c>
      <c r="B9643" t="s">
        <v>111</v>
      </c>
      <c r="C9643" t="s">
        <v>19</v>
      </c>
      <c r="D9643" t="s">
        <v>23</v>
      </c>
      <c r="E9643" s="14">
        <v>1573222.5267360001</v>
      </c>
      <c r="F9643" s="14">
        <v>5585257.7536279997</v>
      </c>
      <c r="G9643" s="13">
        <v>0.28167411355618927</v>
      </c>
      <c r="H9643" s="12">
        <v>-37899202.030000001</v>
      </c>
      <c r="I9643" s="12">
        <v>-10.675224136287179</v>
      </c>
      <c r="J9643" t="s">
        <v>25</v>
      </c>
      <c r="K9643" s="14">
        <v>1019325.6484210002</v>
      </c>
      <c r="L9643" s="14">
        <v>1573222.5267360003</v>
      </c>
      <c r="M9643" s="13">
        <v>0.64792210326139799</v>
      </c>
      <c r="N9643" s="12">
        <v>-6.9167136751700298</v>
      </c>
      <c r="O9643" s="2">
        <f>DATE(LEFT(ALT[[#This Row],[DATEMTH]],4),RIGHT(ALT[[#This Row],[DATEMTH]],2),1)</f>
        <v>45108</v>
      </c>
      <c r="P9643" t="str">
        <f>IF(AND(ALT[[#This Row],[DATE]]&gt;=DATE(2023,6,1),ALT[[#This Row],[DATE]]&lt;=DATE(2024,5,31)),"Y","N")</f>
        <v>Y</v>
      </c>
      <c r="Q9643" t="str">
        <f>LEFT(ALT[[#This Row],[DATEMTH]],4)</f>
        <v>2023</v>
      </c>
    </row>
    <row r="9644" spans="1:17" x14ac:dyDescent="0.25">
      <c r="A9644" t="s">
        <v>92</v>
      </c>
      <c r="B9644" t="s">
        <v>111</v>
      </c>
      <c r="C9644" t="s">
        <v>19</v>
      </c>
      <c r="D9644" t="s">
        <v>23</v>
      </c>
      <c r="E9644" s="14">
        <v>1573222.5267360001</v>
      </c>
      <c r="F9644" s="14">
        <v>5585257.7536279997</v>
      </c>
      <c r="G9644" s="13">
        <v>0.28167411355618927</v>
      </c>
      <c r="H9644" s="12">
        <v>-37899202.030000001</v>
      </c>
      <c r="I9644" s="12">
        <v>-10.675224136287179</v>
      </c>
      <c r="J9644" t="s">
        <v>16</v>
      </c>
      <c r="K9644" s="14">
        <v>1.4298850000000001</v>
      </c>
      <c r="L9644" s="14">
        <v>1573222.5267360003</v>
      </c>
      <c r="M9644" s="13">
        <v>9.0888922304374467E-7</v>
      </c>
      <c r="N9644" s="12">
        <v>-9.7025961710478835E-6</v>
      </c>
      <c r="O9644" s="2">
        <f>DATE(LEFT(ALT[[#This Row],[DATEMTH]],4),RIGHT(ALT[[#This Row],[DATEMTH]],2),1)</f>
        <v>45108</v>
      </c>
      <c r="P9644" t="str">
        <f>IF(AND(ALT[[#This Row],[DATE]]&gt;=DATE(2023,6,1),ALT[[#This Row],[DATE]]&lt;=DATE(2024,5,31)),"Y","N")</f>
        <v>Y</v>
      </c>
      <c r="Q9644" t="str">
        <f>LEFT(ALT[[#This Row],[DATEMTH]],4)</f>
        <v>2023</v>
      </c>
    </row>
    <row r="9645" spans="1:17" x14ac:dyDescent="0.25">
      <c r="A9645" t="s">
        <v>92</v>
      </c>
      <c r="B9645" t="s">
        <v>111</v>
      </c>
      <c r="C9645" t="s">
        <v>19</v>
      </c>
      <c r="D9645" t="s">
        <v>23</v>
      </c>
      <c r="E9645" s="14">
        <v>1573222.5267360001</v>
      </c>
      <c r="F9645" s="14">
        <v>5585257.7536279997</v>
      </c>
      <c r="G9645" s="13">
        <v>0.28167411355618927</v>
      </c>
      <c r="H9645" s="12">
        <v>-37899202.030000001</v>
      </c>
      <c r="I9645" s="12">
        <v>-10.675224136287179</v>
      </c>
      <c r="J9645" t="s">
        <v>26</v>
      </c>
      <c r="K9645" s="14">
        <v>69442.684923999986</v>
      </c>
      <c r="L9645" s="14">
        <v>1573222.5267360003</v>
      </c>
      <c r="M9645" s="13">
        <v>4.4140408457075848E-2</v>
      </c>
      <c r="N9645" s="12">
        <v>-0.4712087537465508</v>
      </c>
      <c r="O9645" s="2">
        <f>DATE(LEFT(ALT[[#This Row],[DATEMTH]],4),RIGHT(ALT[[#This Row],[DATEMTH]],2),1)</f>
        <v>45108</v>
      </c>
      <c r="P9645" t="str">
        <f>IF(AND(ALT[[#This Row],[DATE]]&gt;=DATE(2023,6,1),ALT[[#This Row],[DATE]]&lt;=DATE(2024,5,31)),"Y","N")</f>
        <v>Y</v>
      </c>
      <c r="Q9645" t="str">
        <f>LEFT(ALT[[#This Row],[DATEMTH]],4)</f>
        <v>2023</v>
      </c>
    </row>
    <row r="9646" spans="1:17" x14ac:dyDescent="0.25">
      <c r="A9646" t="s">
        <v>92</v>
      </c>
      <c r="B9646" t="s">
        <v>111</v>
      </c>
      <c r="C9646" t="s">
        <v>20</v>
      </c>
      <c r="D9646" t="s">
        <v>23</v>
      </c>
      <c r="E9646" s="14">
        <v>1809132.6040640003</v>
      </c>
      <c r="F9646" s="14">
        <v>5585257.7536279997</v>
      </c>
      <c r="G9646" s="13">
        <v>0.32391210645360952</v>
      </c>
      <c r="H9646" s="12">
        <v>-37899202.030000001</v>
      </c>
      <c r="I9646" s="12">
        <v>-12.276010362448213</v>
      </c>
      <c r="J9646" t="s">
        <v>25</v>
      </c>
      <c r="K9646" s="14">
        <v>230915.21073200004</v>
      </c>
      <c r="L9646" s="14">
        <v>1809132.6040640001</v>
      </c>
      <c r="M9646" s="13">
        <v>0.12763863202358777</v>
      </c>
      <c r="N9646" s="12">
        <v>-1.5668931693702779</v>
      </c>
      <c r="O9646" s="2">
        <f>DATE(LEFT(ALT[[#This Row],[DATEMTH]],4),RIGHT(ALT[[#This Row],[DATEMTH]],2),1)</f>
        <v>45108</v>
      </c>
      <c r="P9646" t="str">
        <f>IF(AND(ALT[[#This Row],[DATE]]&gt;=DATE(2023,6,1),ALT[[#This Row],[DATE]]&lt;=DATE(2024,5,31)),"Y","N")</f>
        <v>Y</v>
      </c>
      <c r="Q9646" t="str">
        <f>LEFT(ALT[[#This Row],[DATEMTH]],4)</f>
        <v>2023</v>
      </c>
    </row>
    <row r="9647" spans="1:17" x14ac:dyDescent="0.25">
      <c r="A9647" t="s">
        <v>92</v>
      </c>
      <c r="B9647" t="s">
        <v>111</v>
      </c>
      <c r="C9647" t="s">
        <v>20</v>
      </c>
      <c r="D9647" t="s">
        <v>23</v>
      </c>
      <c r="E9647" s="14">
        <v>1809132.6040640003</v>
      </c>
      <c r="F9647" s="14">
        <v>5585257.7536279997</v>
      </c>
      <c r="G9647" s="13">
        <v>0.32391210645360952</v>
      </c>
      <c r="H9647" s="12">
        <v>-37899202.030000001</v>
      </c>
      <c r="I9647" s="12">
        <v>-12.276010362448213</v>
      </c>
      <c r="J9647" t="s">
        <v>24</v>
      </c>
      <c r="K9647" s="14">
        <v>791983.95665199985</v>
      </c>
      <c r="L9647" s="14">
        <v>1809132.6040640001</v>
      </c>
      <c r="M9647" s="13">
        <v>0.43776998704954107</v>
      </c>
      <c r="N9647" s="12">
        <v>-5.3740688973889865</v>
      </c>
      <c r="O9647" s="2">
        <f>DATE(LEFT(ALT[[#This Row],[DATEMTH]],4),RIGHT(ALT[[#This Row],[DATEMTH]],2),1)</f>
        <v>45108</v>
      </c>
      <c r="P9647" t="str">
        <f>IF(AND(ALT[[#This Row],[DATE]]&gt;=DATE(2023,6,1),ALT[[#This Row],[DATE]]&lt;=DATE(2024,5,31)),"Y","N")</f>
        <v>Y</v>
      </c>
      <c r="Q9647" t="str">
        <f>LEFT(ALT[[#This Row],[DATEMTH]],4)</f>
        <v>2023</v>
      </c>
    </row>
    <row r="9648" spans="1:17" x14ac:dyDescent="0.25">
      <c r="A9648" t="s">
        <v>92</v>
      </c>
      <c r="B9648" t="s">
        <v>111</v>
      </c>
      <c r="C9648" t="s">
        <v>20</v>
      </c>
      <c r="D9648" t="s">
        <v>23</v>
      </c>
      <c r="E9648" s="14">
        <v>1809132.6040640003</v>
      </c>
      <c r="F9648" s="14">
        <v>5585257.7536279997</v>
      </c>
      <c r="G9648" s="13">
        <v>0.32391210645360952</v>
      </c>
      <c r="H9648" s="12">
        <v>-37899202.030000001</v>
      </c>
      <c r="I9648" s="12">
        <v>-12.276010362448213</v>
      </c>
      <c r="J9648" t="s">
        <v>16</v>
      </c>
      <c r="K9648" s="14">
        <v>676454.10607100022</v>
      </c>
      <c r="L9648" s="14">
        <v>1809132.6040640001</v>
      </c>
      <c r="M9648" s="13">
        <v>0.37391073741716163</v>
      </c>
      <c r="N9648" s="12">
        <v>-4.5901320871637292</v>
      </c>
      <c r="O9648" s="2">
        <f>DATE(LEFT(ALT[[#This Row],[DATEMTH]],4),RIGHT(ALT[[#This Row],[DATEMTH]],2),1)</f>
        <v>45108</v>
      </c>
      <c r="P9648" t="str">
        <f>IF(AND(ALT[[#This Row],[DATE]]&gt;=DATE(2023,6,1),ALT[[#This Row],[DATE]]&lt;=DATE(2024,5,31)),"Y","N")</f>
        <v>Y</v>
      </c>
      <c r="Q9648" t="str">
        <f>LEFT(ALT[[#This Row],[DATEMTH]],4)</f>
        <v>2023</v>
      </c>
    </row>
    <row r="9649" spans="1:17" x14ac:dyDescent="0.25">
      <c r="A9649" t="s">
        <v>92</v>
      </c>
      <c r="B9649" t="s">
        <v>111</v>
      </c>
      <c r="C9649" t="s">
        <v>20</v>
      </c>
      <c r="D9649" t="s">
        <v>23</v>
      </c>
      <c r="E9649" s="14">
        <v>1809132.6040640003</v>
      </c>
      <c r="F9649" s="14">
        <v>5585257.7536279997</v>
      </c>
      <c r="G9649" s="13">
        <v>0.32391210645360952</v>
      </c>
      <c r="H9649" s="12">
        <v>-37899202.030000001</v>
      </c>
      <c r="I9649" s="12">
        <v>-12.276010362448213</v>
      </c>
      <c r="J9649" t="s">
        <v>26</v>
      </c>
      <c r="K9649" s="14">
        <v>109779.33060899998</v>
      </c>
      <c r="L9649" s="14">
        <v>1809132.6040640001</v>
      </c>
      <c r="M9649" s="13">
        <v>6.0680643509709482E-2</v>
      </c>
      <c r="N9649" s="12">
        <v>-0.74491620852521956</v>
      </c>
      <c r="O9649" s="2">
        <f>DATE(LEFT(ALT[[#This Row],[DATEMTH]],4),RIGHT(ALT[[#This Row],[DATEMTH]],2),1)</f>
        <v>45108</v>
      </c>
      <c r="P9649" t="str">
        <f>IF(AND(ALT[[#This Row],[DATE]]&gt;=DATE(2023,6,1),ALT[[#This Row],[DATE]]&lt;=DATE(2024,5,31)),"Y","N")</f>
        <v>Y</v>
      </c>
      <c r="Q9649" t="str">
        <f>LEFT(ALT[[#This Row],[DATEMTH]],4)</f>
        <v>2023</v>
      </c>
    </row>
    <row r="9650" spans="1:17" x14ac:dyDescent="0.25">
      <c r="A9650" t="s">
        <v>93</v>
      </c>
      <c r="B9650" t="s">
        <v>14</v>
      </c>
      <c r="C9650" t="s">
        <v>15</v>
      </c>
      <c r="D9650" t="s">
        <v>22</v>
      </c>
      <c r="E9650" s="14">
        <v>14674.721232</v>
      </c>
      <c r="F9650" s="14">
        <v>85713.221428000004</v>
      </c>
      <c r="G9650" s="13">
        <v>0.17120720686395996</v>
      </c>
      <c r="H9650" s="12">
        <v>-28386879.16</v>
      </c>
      <c r="I9650" s="12">
        <v>-4.8600382925683538</v>
      </c>
      <c r="J9650" t="s">
        <v>16</v>
      </c>
      <c r="K9650" s="14">
        <v>4464.579499999998</v>
      </c>
      <c r="L9650" s="14">
        <v>14674.721232</v>
      </c>
      <c r="M9650" s="13">
        <v>0.30423606891178578</v>
      </c>
      <c r="N9650" s="12">
        <v>-1.4785989448917434</v>
      </c>
      <c r="O9650" s="2">
        <f>DATE(LEFT(ALT[[#This Row],[DATEMTH]],4),RIGHT(ALT[[#This Row],[DATEMTH]],2),1)</f>
        <v>45139</v>
      </c>
      <c r="P9650" t="str">
        <f>IF(AND(ALT[[#This Row],[DATE]]&gt;=DATE(2023,6,1),ALT[[#This Row],[DATE]]&lt;=DATE(2024,5,31)),"Y","N")</f>
        <v>Y</v>
      </c>
      <c r="Q9650" t="str">
        <f>LEFT(ALT[[#This Row],[DATEMTH]],4)</f>
        <v>2023</v>
      </c>
    </row>
    <row r="9651" spans="1:17" x14ac:dyDescent="0.25">
      <c r="A9651" t="s">
        <v>93</v>
      </c>
      <c r="B9651" t="s">
        <v>14</v>
      </c>
      <c r="C9651" t="s">
        <v>15</v>
      </c>
      <c r="D9651" t="s">
        <v>22</v>
      </c>
      <c r="E9651" s="14">
        <v>14674.721232</v>
      </c>
      <c r="F9651" s="14">
        <v>85713.221428000004</v>
      </c>
      <c r="G9651" s="13">
        <v>0.17120720686395996</v>
      </c>
      <c r="H9651" s="12">
        <v>-28386879.16</v>
      </c>
      <c r="I9651" s="12">
        <v>-4.8600382925683538</v>
      </c>
      <c r="J9651" t="s">
        <v>26</v>
      </c>
      <c r="K9651" s="14">
        <v>1830.7068760000004</v>
      </c>
      <c r="L9651" s="14">
        <v>14674.721232</v>
      </c>
      <c r="M9651" s="13">
        <v>0.12475241246885993</v>
      </c>
      <c r="N9651" s="12">
        <v>-0.60630150168894104</v>
      </c>
      <c r="O9651" s="2">
        <f>DATE(LEFT(ALT[[#This Row],[DATEMTH]],4),RIGHT(ALT[[#This Row],[DATEMTH]],2),1)</f>
        <v>45139</v>
      </c>
      <c r="P9651" t="str">
        <f>IF(AND(ALT[[#This Row],[DATE]]&gt;=DATE(2023,6,1),ALT[[#This Row],[DATE]]&lt;=DATE(2024,5,31)),"Y","N")</f>
        <v>Y</v>
      </c>
      <c r="Q9651" t="str">
        <f>LEFT(ALT[[#This Row],[DATEMTH]],4)</f>
        <v>2023</v>
      </c>
    </row>
    <row r="9652" spans="1:17" x14ac:dyDescent="0.25">
      <c r="A9652" t="s">
        <v>93</v>
      </c>
      <c r="B9652" t="s">
        <v>14</v>
      </c>
      <c r="C9652" t="s">
        <v>15</v>
      </c>
      <c r="D9652" t="s">
        <v>22</v>
      </c>
      <c r="E9652" s="14">
        <v>14674.721232</v>
      </c>
      <c r="F9652" s="14">
        <v>85713.221428000004</v>
      </c>
      <c r="G9652" s="13">
        <v>0.17120720686395996</v>
      </c>
      <c r="H9652" s="12">
        <v>-28386879.16</v>
      </c>
      <c r="I9652" s="12">
        <v>-4.8600382925683538</v>
      </c>
      <c r="J9652" t="s">
        <v>24</v>
      </c>
      <c r="K9652" s="14">
        <v>6454.4199400000007</v>
      </c>
      <c r="L9652" s="14">
        <v>14674.721232</v>
      </c>
      <c r="M9652" s="13">
        <v>0.43983254182201154</v>
      </c>
      <c r="N9652" s="12">
        <v>-2.1376029955726481</v>
      </c>
      <c r="O9652" s="2">
        <f>DATE(LEFT(ALT[[#This Row],[DATEMTH]],4),RIGHT(ALT[[#This Row],[DATEMTH]],2),1)</f>
        <v>45139</v>
      </c>
      <c r="P9652" t="str">
        <f>IF(AND(ALT[[#This Row],[DATE]]&gt;=DATE(2023,6,1),ALT[[#This Row],[DATE]]&lt;=DATE(2024,5,31)),"Y","N")</f>
        <v>Y</v>
      </c>
      <c r="Q9652" t="str">
        <f>LEFT(ALT[[#This Row],[DATEMTH]],4)</f>
        <v>2023</v>
      </c>
    </row>
    <row r="9653" spans="1:17" x14ac:dyDescent="0.25">
      <c r="A9653" t="s">
        <v>93</v>
      </c>
      <c r="B9653" t="s">
        <v>14</v>
      </c>
      <c r="C9653" t="s">
        <v>15</v>
      </c>
      <c r="D9653" t="s">
        <v>22</v>
      </c>
      <c r="E9653" s="14">
        <v>14674.721232</v>
      </c>
      <c r="F9653" s="14">
        <v>85713.221428000004</v>
      </c>
      <c r="G9653" s="13">
        <v>0.17120720686395996</v>
      </c>
      <c r="H9653" s="12">
        <v>-28386879.16</v>
      </c>
      <c r="I9653" s="12">
        <v>-4.8600382925683538</v>
      </c>
      <c r="J9653" t="s">
        <v>25</v>
      </c>
      <c r="K9653" s="14">
        <v>1925.0149159999992</v>
      </c>
      <c r="L9653" s="14">
        <v>14674.721232</v>
      </c>
      <c r="M9653" s="13">
        <v>0.13117897679734264</v>
      </c>
      <c r="N9653" s="12">
        <v>-0.63753485041502078</v>
      </c>
      <c r="O9653" s="2">
        <f>DATE(LEFT(ALT[[#This Row],[DATEMTH]],4),RIGHT(ALT[[#This Row],[DATEMTH]],2),1)</f>
        <v>45139</v>
      </c>
      <c r="P9653" t="str">
        <f>IF(AND(ALT[[#This Row],[DATE]]&gt;=DATE(2023,6,1),ALT[[#This Row],[DATE]]&lt;=DATE(2024,5,31)),"Y","N")</f>
        <v>Y</v>
      </c>
      <c r="Q9653" t="str">
        <f>LEFT(ALT[[#This Row],[DATEMTH]],4)</f>
        <v>2023</v>
      </c>
    </row>
    <row r="9654" spans="1:17" x14ac:dyDescent="0.25">
      <c r="A9654" t="s">
        <v>93</v>
      </c>
      <c r="B9654" t="s">
        <v>14</v>
      </c>
      <c r="C9654" t="s">
        <v>18</v>
      </c>
      <c r="D9654" t="s">
        <v>22</v>
      </c>
      <c r="E9654" s="14">
        <v>17511.8698</v>
      </c>
      <c r="F9654" s="14">
        <v>85713.221428000004</v>
      </c>
      <c r="G9654" s="13">
        <v>0.20430768448844447</v>
      </c>
      <c r="H9654" s="12">
        <v>-28386879.16</v>
      </c>
      <c r="I9654" s="12">
        <v>-5.7996575510328796</v>
      </c>
      <c r="J9654" t="s">
        <v>25</v>
      </c>
      <c r="K9654" s="14">
        <v>1441.0633959999998</v>
      </c>
      <c r="L9654" s="14">
        <v>17511.8698</v>
      </c>
      <c r="M9654" s="13">
        <v>8.2290664129994834E-2</v>
      </c>
      <c r="N9654" s="12">
        <v>-0.47725767160103505</v>
      </c>
      <c r="O9654" s="2">
        <f>DATE(LEFT(ALT[[#This Row],[DATEMTH]],4),RIGHT(ALT[[#This Row],[DATEMTH]],2),1)</f>
        <v>45139</v>
      </c>
      <c r="P9654" t="str">
        <f>IF(AND(ALT[[#This Row],[DATE]]&gt;=DATE(2023,6,1),ALT[[#This Row],[DATE]]&lt;=DATE(2024,5,31)),"Y","N")</f>
        <v>Y</v>
      </c>
      <c r="Q9654" t="str">
        <f>LEFT(ALT[[#This Row],[DATEMTH]],4)</f>
        <v>2023</v>
      </c>
    </row>
    <row r="9655" spans="1:17" x14ac:dyDescent="0.25">
      <c r="A9655" t="s">
        <v>93</v>
      </c>
      <c r="B9655" t="s">
        <v>14</v>
      </c>
      <c r="C9655" t="s">
        <v>18</v>
      </c>
      <c r="D9655" t="s">
        <v>22</v>
      </c>
      <c r="E9655" s="14">
        <v>17511.8698</v>
      </c>
      <c r="F9655" s="14">
        <v>85713.221428000004</v>
      </c>
      <c r="G9655" s="13">
        <v>0.20430768448844447</v>
      </c>
      <c r="H9655" s="12">
        <v>-28386879.16</v>
      </c>
      <c r="I9655" s="12">
        <v>-5.7996575510328796</v>
      </c>
      <c r="J9655" t="s">
        <v>26</v>
      </c>
      <c r="K9655" s="14">
        <v>4111.1920239999999</v>
      </c>
      <c r="L9655" s="14">
        <v>17511.8698</v>
      </c>
      <c r="M9655" s="13">
        <v>0.2347660227578896</v>
      </c>
      <c r="N9655" s="12">
        <v>-1.3615625366137514</v>
      </c>
      <c r="O9655" s="2">
        <f>DATE(LEFT(ALT[[#This Row],[DATEMTH]],4),RIGHT(ALT[[#This Row],[DATEMTH]],2),1)</f>
        <v>45139</v>
      </c>
      <c r="P9655" t="str">
        <f>IF(AND(ALT[[#This Row],[DATE]]&gt;=DATE(2023,6,1),ALT[[#This Row],[DATE]]&lt;=DATE(2024,5,31)),"Y","N")</f>
        <v>Y</v>
      </c>
      <c r="Q9655" t="str">
        <f>LEFT(ALT[[#This Row],[DATEMTH]],4)</f>
        <v>2023</v>
      </c>
    </row>
    <row r="9656" spans="1:17" x14ac:dyDescent="0.25">
      <c r="A9656" t="s">
        <v>93</v>
      </c>
      <c r="B9656" t="s">
        <v>14</v>
      </c>
      <c r="C9656" t="s">
        <v>18</v>
      </c>
      <c r="D9656" t="s">
        <v>22</v>
      </c>
      <c r="E9656" s="14">
        <v>17511.8698</v>
      </c>
      <c r="F9656" s="14">
        <v>85713.221428000004</v>
      </c>
      <c r="G9656" s="13">
        <v>0.20430768448844447</v>
      </c>
      <c r="H9656" s="12">
        <v>-28386879.16</v>
      </c>
      <c r="I9656" s="12">
        <v>-5.7996575510328796</v>
      </c>
      <c r="J9656" t="s">
        <v>24</v>
      </c>
      <c r="K9656" s="14">
        <v>5048.9845880000003</v>
      </c>
      <c r="L9656" s="14">
        <v>17511.8698</v>
      </c>
      <c r="M9656" s="13">
        <v>0.28831784644721375</v>
      </c>
      <c r="N9656" s="12">
        <v>-1.6721447752451215</v>
      </c>
      <c r="O9656" s="2">
        <f>DATE(LEFT(ALT[[#This Row],[DATEMTH]],4),RIGHT(ALT[[#This Row],[DATEMTH]],2),1)</f>
        <v>45139</v>
      </c>
      <c r="P9656" t="str">
        <f>IF(AND(ALT[[#This Row],[DATE]]&gt;=DATE(2023,6,1),ALT[[#This Row],[DATE]]&lt;=DATE(2024,5,31)),"Y","N")</f>
        <v>Y</v>
      </c>
      <c r="Q9656" t="str">
        <f>LEFT(ALT[[#This Row],[DATEMTH]],4)</f>
        <v>2023</v>
      </c>
    </row>
    <row r="9657" spans="1:17" x14ac:dyDescent="0.25">
      <c r="A9657" t="s">
        <v>93</v>
      </c>
      <c r="B9657" t="s">
        <v>14</v>
      </c>
      <c r="C9657" t="s">
        <v>18</v>
      </c>
      <c r="D9657" t="s">
        <v>22</v>
      </c>
      <c r="E9657" s="14">
        <v>17511.8698</v>
      </c>
      <c r="F9657" s="14">
        <v>85713.221428000004</v>
      </c>
      <c r="G9657" s="13">
        <v>0.20430768448844447</v>
      </c>
      <c r="H9657" s="12">
        <v>-28386879.16</v>
      </c>
      <c r="I9657" s="12">
        <v>-5.7996575510328796</v>
      </c>
      <c r="J9657" t="s">
        <v>16</v>
      </c>
      <c r="K9657" s="14">
        <v>6910.6297919999997</v>
      </c>
      <c r="L9657" s="14">
        <v>17511.8698</v>
      </c>
      <c r="M9657" s="13">
        <v>0.39462546666490173</v>
      </c>
      <c r="N9657" s="12">
        <v>-2.288692567572971</v>
      </c>
      <c r="O9657" s="2">
        <f>DATE(LEFT(ALT[[#This Row],[DATEMTH]],4),RIGHT(ALT[[#This Row],[DATEMTH]],2),1)</f>
        <v>45139</v>
      </c>
      <c r="P9657" t="str">
        <f>IF(AND(ALT[[#This Row],[DATE]]&gt;=DATE(2023,6,1),ALT[[#This Row],[DATE]]&lt;=DATE(2024,5,31)),"Y","N")</f>
        <v>Y</v>
      </c>
      <c r="Q9657" t="str">
        <f>LEFT(ALT[[#This Row],[DATEMTH]],4)</f>
        <v>2023</v>
      </c>
    </row>
    <row r="9658" spans="1:17" x14ac:dyDescent="0.25">
      <c r="A9658" t="s">
        <v>93</v>
      </c>
      <c r="B9658" t="s">
        <v>14</v>
      </c>
      <c r="C9658" t="s">
        <v>19</v>
      </c>
      <c r="D9658" t="s">
        <v>22</v>
      </c>
      <c r="E9658" s="14">
        <v>24527.562608</v>
      </c>
      <c r="F9658" s="14">
        <v>85713.221428000004</v>
      </c>
      <c r="G9658" s="13">
        <v>0.28615845022933145</v>
      </c>
      <c r="H9658" s="12">
        <v>-28386879.16</v>
      </c>
      <c r="I9658" s="12">
        <v>-8.1231453472729065</v>
      </c>
      <c r="J9658" t="s">
        <v>25</v>
      </c>
      <c r="K9658" s="14">
        <v>15746.489987999999</v>
      </c>
      <c r="L9658" s="14">
        <v>24527.562608</v>
      </c>
      <c r="M9658" s="13">
        <v>0.64199163364337175</v>
      </c>
      <c r="N9658" s="12">
        <v>-5.2149913518182878</v>
      </c>
      <c r="O9658" s="2">
        <f>DATE(LEFT(ALT[[#This Row],[DATEMTH]],4),RIGHT(ALT[[#This Row],[DATEMTH]],2),1)</f>
        <v>45139</v>
      </c>
      <c r="P9658" t="str">
        <f>IF(AND(ALT[[#This Row],[DATE]]&gt;=DATE(2023,6,1),ALT[[#This Row],[DATE]]&lt;=DATE(2024,5,31)),"Y","N")</f>
        <v>Y</v>
      </c>
      <c r="Q9658" t="str">
        <f>LEFT(ALT[[#This Row],[DATEMTH]],4)</f>
        <v>2023</v>
      </c>
    </row>
    <row r="9659" spans="1:17" x14ac:dyDescent="0.25">
      <c r="A9659" t="s">
        <v>93</v>
      </c>
      <c r="B9659" t="s">
        <v>14</v>
      </c>
      <c r="C9659" t="s">
        <v>19</v>
      </c>
      <c r="D9659" t="s">
        <v>22</v>
      </c>
      <c r="E9659" s="14">
        <v>24527.562608</v>
      </c>
      <c r="F9659" s="14">
        <v>85713.221428000004</v>
      </c>
      <c r="G9659" s="13">
        <v>0.28615845022933145</v>
      </c>
      <c r="H9659" s="12">
        <v>-28386879.16</v>
      </c>
      <c r="I9659" s="12">
        <v>-8.1231453472729065</v>
      </c>
      <c r="J9659" t="s">
        <v>24</v>
      </c>
      <c r="K9659" s="14">
        <v>7732.4446200000002</v>
      </c>
      <c r="L9659" s="14">
        <v>24527.562608</v>
      </c>
      <c r="M9659" s="13">
        <v>0.31525532086412683</v>
      </c>
      <c r="N9659" s="12">
        <v>-2.5608647928804591</v>
      </c>
      <c r="O9659" s="2">
        <f>DATE(LEFT(ALT[[#This Row],[DATEMTH]],4),RIGHT(ALT[[#This Row],[DATEMTH]],2),1)</f>
        <v>45139</v>
      </c>
      <c r="P9659" t="str">
        <f>IF(AND(ALT[[#This Row],[DATE]]&gt;=DATE(2023,6,1),ALT[[#This Row],[DATE]]&lt;=DATE(2024,5,31)),"Y","N")</f>
        <v>Y</v>
      </c>
      <c r="Q9659" t="str">
        <f>LEFT(ALT[[#This Row],[DATEMTH]],4)</f>
        <v>2023</v>
      </c>
    </row>
    <row r="9660" spans="1:17" x14ac:dyDescent="0.25">
      <c r="A9660" t="s">
        <v>93</v>
      </c>
      <c r="B9660" t="s">
        <v>14</v>
      </c>
      <c r="C9660" t="s">
        <v>19</v>
      </c>
      <c r="D9660" t="s">
        <v>22</v>
      </c>
      <c r="E9660" s="14">
        <v>24527.562608</v>
      </c>
      <c r="F9660" s="14">
        <v>85713.221428000004</v>
      </c>
      <c r="G9660" s="13">
        <v>0.28615845022933145</v>
      </c>
      <c r="H9660" s="12">
        <v>-28386879.16</v>
      </c>
      <c r="I9660" s="12">
        <v>-8.1231453472729065</v>
      </c>
      <c r="J9660" t="s">
        <v>16</v>
      </c>
      <c r="K9660" s="14">
        <v>0</v>
      </c>
      <c r="L9660" s="14">
        <v>24527.562608</v>
      </c>
      <c r="M9660" s="13">
        <v>0</v>
      </c>
      <c r="N9660" s="12">
        <v>0</v>
      </c>
      <c r="O9660" s="2">
        <f>DATE(LEFT(ALT[[#This Row],[DATEMTH]],4),RIGHT(ALT[[#This Row],[DATEMTH]],2),1)</f>
        <v>45139</v>
      </c>
      <c r="P9660" t="str">
        <f>IF(AND(ALT[[#This Row],[DATE]]&gt;=DATE(2023,6,1),ALT[[#This Row],[DATE]]&lt;=DATE(2024,5,31)),"Y","N")</f>
        <v>Y</v>
      </c>
      <c r="Q9660" t="str">
        <f>LEFT(ALT[[#This Row],[DATEMTH]],4)</f>
        <v>2023</v>
      </c>
    </row>
    <row r="9661" spans="1:17" x14ac:dyDescent="0.25">
      <c r="A9661" t="s">
        <v>93</v>
      </c>
      <c r="B9661" t="s">
        <v>14</v>
      </c>
      <c r="C9661" t="s">
        <v>19</v>
      </c>
      <c r="D9661" t="s">
        <v>22</v>
      </c>
      <c r="E9661" s="14">
        <v>24527.562608</v>
      </c>
      <c r="F9661" s="14">
        <v>85713.221428000004</v>
      </c>
      <c r="G9661" s="13">
        <v>0.28615845022933145</v>
      </c>
      <c r="H9661" s="12">
        <v>-28386879.16</v>
      </c>
      <c r="I9661" s="12">
        <v>-8.1231453472729065</v>
      </c>
      <c r="J9661" t="s">
        <v>26</v>
      </c>
      <c r="K9661" s="14">
        <v>1048.6280000000002</v>
      </c>
      <c r="L9661" s="14">
        <v>24527.562608</v>
      </c>
      <c r="M9661" s="13">
        <v>4.2753045492501397E-2</v>
      </c>
      <c r="N9661" s="12">
        <v>-0.34728920257415963</v>
      </c>
      <c r="O9661" s="2">
        <f>DATE(LEFT(ALT[[#This Row],[DATEMTH]],4),RIGHT(ALT[[#This Row],[DATEMTH]],2),1)</f>
        <v>45139</v>
      </c>
      <c r="P9661" t="str">
        <f>IF(AND(ALT[[#This Row],[DATE]]&gt;=DATE(2023,6,1),ALT[[#This Row],[DATE]]&lt;=DATE(2024,5,31)),"Y","N")</f>
        <v>Y</v>
      </c>
      <c r="Q9661" t="str">
        <f>LEFT(ALT[[#This Row],[DATEMTH]],4)</f>
        <v>2023</v>
      </c>
    </row>
    <row r="9662" spans="1:17" x14ac:dyDescent="0.25">
      <c r="A9662" t="s">
        <v>93</v>
      </c>
      <c r="B9662" t="s">
        <v>14</v>
      </c>
      <c r="C9662" t="s">
        <v>20</v>
      </c>
      <c r="D9662" t="s">
        <v>22</v>
      </c>
      <c r="E9662" s="14">
        <v>28999.067788</v>
      </c>
      <c r="F9662" s="14">
        <v>85713.221428000004</v>
      </c>
      <c r="G9662" s="13">
        <v>0.33832665841826426</v>
      </c>
      <c r="H9662" s="12">
        <v>-28386879.16</v>
      </c>
      <c r="I9662" s="12">
        <v>-9.6040379691258657</v>
      </c>
      <c r="J9662" t="s">
        <v>25</v>
      </c>
      <c r="K9662" s="14">
        <v>3579.052592</v>
      </c>
      <c r="L9662" s="14">
        <v>28999.067788</v>
      </c>
      <c r="M9662" s="13">
        <v>0.12341957397268594</v>
      </c>
      <c r="N9662" s="12">
        <v>-1.1853262745670141</v>
      </c>
      <c r="O9662" s="2">
        <f>DATE(LEFT(ALT[[#This Row],[DATEMTH]],4),RIGHT(ALT[[#This Row],[DATEMTH]],2),1)</f>
        <v>45139</v>
      </c>
      <c r="P9662" t="str">
        <f>IF(AND(ALT[[#This Row],[DATE]]&gt;=DATE(2023,6,1),ALT[[#This Row],[DATE]]&lt;=DATE(2024,5,31)),"Y","N")</f>
        <v>Y</v>
      </c>
      <c r="Q9662" t="str">
        <f>LEFT(ALT[[#This Row],[DATEMTH]],4)</f>
        <v>2023</v>
      </c>
    </row>
    <row r="9663" spans="1:17" x14ac:dyDescent="0.25">
      <c r="A9663" t="s">
        <v>93</v>
      </c>
      <c r="B9663" t="s">
        <v>14</v>
      </c>
      <c r="C9663" t="s">
        <v>20</v>
      </c>
      <c r="D9663" t="s">
        <v>22</v>
      </c>
      <c r="E9663" s="14">
        <v>28999.067788</v>
      </c>
      <c r="F9663" s="14">
        <v>85713.221428000004</v>
      </c>
      <c r="G9663" s="13">
        <v>0.33832665841826426</v>
      </c>
      <c r="H9663" s="12">
        <v>-28386879.16</v>
      </c>
      <c r="I9663" s="12">
        <v>-9.6040379691258657</v>
      </c>
      <c r="J9663" t="s">
        <v>24</v>
      </c>
      <c r="K9663" s="14">
        <v>12821.830028</v>
      </c>
      <c r="L9663" s="14">
        <v>28999.067788</v>
      </c>
      <c r="M9663" s="13">
        <v>0.442146282830021</v>
      </c>
      <c r="N9663" s="12">
        <v>-4.2463896882073859</v>
      </c>
      <c r="O9663" s="2">
        <f>DATE(LEFT(ALT[[#This Row],[DATEMTH]],4),RIGHT(ALT[[#This Row],[DATEMTH]],2),1)</f>
        <v>45139</v>
      </c>
      <c r="P9663" t="str">
        <f>IF(AND(ALT[[#This Row],[DATE]]&gt;=DATE(2023,6,1),ALT[[#This Row],[DATE]]&lt;=DATE(2024,5,31)),"Y","N")</f>
        <v>Y</v>
      </c>
      <c r="Q9663" t="str">
        <f>LEFT(ALT[[#This Row],[DATEMTH]],4)</f>
        <v>2023</v>
      </c>
    </row>
    <row r="9664" spans="1:17" x14ac:dyDescent="0.25">
      <c r="A9664" t="s">
        <v>93</v>
      </c>
      <c r="B9664" t="s">
        <v>14</v>
      </c>
      <c r="C9664" t="s">
        <v>20</v>
      </c>
      <c r="D9664" t="s">
        <v>22</v>
      </c>
      <c r="E9664" s="14">
        <v>28999.067788</v>
      </c>
      <c r="F9664" s="14">
        <v>85713.221428000004</v>
      </c>
      <c r="G9664" s="13">
        <v>0.33832665841826426</v>
      </c>
      <c r="H9664" s="12">
        <v>-28386879.16</v>
      </c>
      <c r="I9664" s="12">
        <v>-9.6040379691258657</v>
      </c>
      <c r="J9664" t="s">
        <v>16</v>
      </c>
      <c r="K9664" s="14">
        <v>10814.665064000001</v>
      </c>
      <c r="L9664" s="14">
        <v>28999.067788</v>
      </c>
      <c r="M9664" s="13">
        <v>0.37293147293773277</v>
      </c>
      <c r="N9664" s="12">
        <v>-3.5816480259760208</v>
      </c>
      <c r="O9664" s="2">
        <f>DATE(LEFT(ALT[[#This Row],[DATEMTH]],4),RIGHT(ALT[[#This Row],[DATEMTH]],2),1)</f>
        <v>45139</v>
      </c>
      <c r="P9664" t="str">
        <f>IF(AND(ALT[[#This Row],[DATE]]&gt;=DATE(2023,6,1),ALT[[#This Row],[DATE]]&lt;=DATE(2024,5,31)),"Y","N")</f>
        <v>Y</v>
      </c>
      <c r="Q9664" t="str">
        <f>LEFT(ALT[[#This Row],[DATEMTH]],4)</f>
        <v>2023</v>
      </c>
    </row>
    <row r="9665" spans="1:17" x14ac:dyDescent="0.25">
      <c r="A9665" t="s">
        <v>93</v>
      </c>
      <c r="B9665" t="s">
        <v>14</v>
      </c>
      <c r="C9665" t="s">
        <v>20</v>
      </c>
      <c r="D9665" t="s">
        <v>22</v>
      </c>
      <c r="E9665" s="14">
        <v>28999.067788</v>
      </c>
      <c r="F9665" s="14">
        <v>85713.221428000004</v>
      </c>
      <c r="G9665" s="13">
        <v>0.33832665841826426</v>
      </c>
      <c r="H9665" s="12">
        <v>-28386879.16</v>
      </c>
      <c r="I9665" s="12">
        <v>-9.6040379691258657</v>
      </c>
      <c r="J9665" t="s">
        <v>26</v>
      </c>
      <c r="K9665" s="14">
        <v>1783.5201039999999</v>
      </c>
      <c r="L9665" s="14">
        <v>28999.067788</v>
      </c>
      <c r="M9665" s="13">
        <v>6.1502670259560271E-2</v>
      </c>
      <c r="N9665" s="12">
        <v>-0.59067398037544505</v>
      </c>
      <c r="O9665" s="2">
        <f>DATE(LEFT(ALT[[#This Row],[DATEMTH]],4),RIGHT(ALT[[#This Row],[DATEMTH]],2),1)</f>
        <v>45139</v>
      </c>
      <c r="P9665" t="str">
        <f>IF(AND(ALT[[#This Row],[DATE]]&gt;=DATE(2023,6,1),ALT[[#This Row],[DATE]]&lt;=DATE(2024,5,31)),"Y","N")</f>
        <v>Y</v>
      </c>
      <c r="Q9665" t="str">
        <f>LEFT(ALT[[#This Row],[DATEMTH]],4)</f>
        <v>2023</v>
      </c>
    </row>
    <row r="9666" spans="1:17" x14ac:dyDescent="0.25">
      <c r="A9666" t="s">
        <v>93</v>
      </c>
      <c r="B9666" t="s">
        <v>14</v>
      </c>
      <c r="C9666" t="s">
        <v>15</v>
      </c>
      <c r="D9666" t="s">
        <v>17</v>
      </c>
      <c r="E9666" s="14">
        <v>14674.721232</v>
      </c>
      <c r="F9666" s="14">
        <v>85713.221428000004</v>
      </c>
      <c r="G9666" s="13">
        <v>0.17120720686395996</v>
      </c>
      <c r="H9666" s="12">
        <v>-90612220.180000007</v>
      </c>
      <c r="I9666" s="12">
        <v>-15.513465124759948</v>
      </c>
      <c r="J9666" t="s">
        <v>16</v>
      </c>
      <c r="K9666" s="14">
        <v>4464.579499999998</v>
      </c>
      <c r="L9666" s="14">
        <v>14674.721232</v>
      </c>
      <c r="M9666" s="13">
        <v>0.30423606891178578</v>
      </c>
      <c r="N9666" s="12">
        <v>-4.7197556447570532</v>
      </c>
      <c r="O9666" s="2">
        <f>DATE(LEFT(ALT[[#This Row],[DATEMTH]],4),RIGHT(ALT[[#This Row],[DATEMTH]],2),1)</f>
        <v>45139</v>
      </c>
      <c r="P9666" t="str">
        <f>IF(AND(ALT[[#This Row],[DATE]]&gt;=DATE(2023,6,1),ALT[[#This Row],[DATE]]&lt;=DATE(2024,5,31)),"Y","N")</f>
        <v>Y</v>
      </c>
      <c r="Q9666" t="str">
        <f>LEFT(ALT[[#This Row],[DATEMTH]],4)</f>
        <v>2023</v>
      </c>
    </row>
    <row r="9667" spans="1:17" x14ac:dyDescent="0.25">
      <c r="A9667" t="s">
        <v>93</v>
      </c>
      <c r="B9667" t="s">
        <v>14</v>
      </c>
      <c r="C9667" t="s">
        <v>15</v>
      </c>
      <c r="D9667" t="s">
        <v>17</v>
      </c>
      <c r="E9667" s="14">
        <v>14674.721232</v>
      </c>
      <c r="F9667" s="14">
        <v>85713.221428000004</v>
      </c>
      <c r="G9667" s="13">
        <v>0.17120720686395996</v>
      </c>
      <c r="H9667" s="12">
        <v>-90612220.180000007</v>
      </c>
      <c r="I9667" s="12">
        <v>-15.513465124759948</v>
      </c>
      <c r="J9667" t="s">
        <v>26</v>
      </c>
      <c r="K9667" s="14">
        <v>1830.7068760000004</v>
      </c>
      <c r="L9667" s="14">
        <v>14674.721232</v>
      </c>
      <c r="M9667" s="13">
        <v>0.12475241246885993</v>
      </c>
      <c r="N9667" s="12">
        <v>-1.9353422000653266</v>
      </c>
      <c r="O9667" s="2">
        <f>DATE(LEFT(ALT[[#This Row],[DATEMTH]],4),RIGHT(ALT[[#This Row],[DATEMTH]],2),1)</f>
        <v>45139</v>
      </c>
      <c r="P9667" t="str">
        <f>IF(AND(ALT[[#This Row],[DATE]]&gt;=DATE(2023,6,1),ALT[[#This Row],[DATE]]&lt;=DATE(2024,5,31)),"Y","N")</f>
        <v>Y</v>
      </c>
      <c r="Q9667" t="str">
        <f>LEFT(ALT[[#This Row],[DATEMTH]],4)</f>
        <v>2023</v>
      </c>
    </row>
    <row r="9668" spans="1:17" x14ac:dyDescent="0.25">
      <c r="A9668" t="s">
        <v>93</v>
      </c>
      <c r="B9668" t="s">
        <v>14</v>
      </c>
      <c r="C9668" t="s">
        <v>15</v>
      </c>
      <c r="D9668" t="s">
        <v>17</v>
      </c>
      <c r="E9668" s="14">
        <v>14674.721232</v>
      </c>
      <c r="F9668" s="14">
        <v>85713.221428000004</v>
      </c>
      <c r="G9668" s="13">
        <v>0.17120720686395996</v>
      </c>
      <c r="H9668" s="12">
        <v>-90612220.180000007</v>
      </c>
      <c r="I9668" s="12">
        <v>-15.513465124759948</v>
      </c>
      <c r="J9668" t="s">
        <v>24</v>
      </c>
      <c r="K9668" s="14">
        <v>6454.4199400000007</v>
      </c>
      <c r="L9668" s="14">
        <v>14674.721232</v>
      </c>
      <c r="M9668" s="13">
        <v>0.43983254182201154</v>
      </c>
      <c r="N9668" s="12">
        <v>-6.8233267982902976</v>
      </c>
      <c r="O9668" s="2">
        <f>DATE(LEFT(ALT[[#This Row],[DATEMTH]],4),RIGHT(ALT[[#This Row],[DATEMTH]],2),1)</f>
        <v>45139</v>
      </c>
      <c r="P9668" t="str">
        <f>IF(AND(ALT[[#This Row],[DATE]]&gt;=DATE(2023,6,1),ALT[[#This Row],[DATE]]&lt;=DATE(2024,5,31)),"Y","N")</f>
        <v>Y</v>
      </c>
      <c r="Q9668" t="str">
        <f>LEFT(ALT[[#This Row],[DATEMTH]],4)</f>
        <v>2023</v>
      </c>
    </row>
    <row r="9669" spans="1:17" x14ac:dyDescent="0.25">
      <c r="A9669" t="s">
        <v>93</v>
      </c>
      <c r="B9669" t="s">
        <v>14</v>
      </c>
      <c r="C9669" t="s">
        <v>15</v>
      </c>
      <c r="D9669" t="s">
        <v>17</v>
      </c>
      <c r="E9669" s="14">
        <v>14674.721232</v>
      </c>
      <c r="F9669" s="14">
        <v>85713.221428000004</v>
      </c>
      <c r="G9669" s="13">
        <v>0.17120720686395996</v>
      </c>
      <c r="H9669" s="12">
        <v>-90612220.180000007</v>
      </c>
      <c r="I9669" s="12">
        <v>-15.513465124759948</v>
      </c>
      <c r="J9669" t="s">
        <v>25</v>
      </c>
      <c r="K9669" s="14">
        <v>1925.0149159999992</v>
      </c>
      <c r="L9669" s="14">
        <v>14674.721232</v>
      </c>
      <c r="M9669" s="13">
        <v>0.13117897679734264</v>
      </c>
      <c r="N9669" s="12">
        <v>-2.0350404816472696</v>
      </c>
      <c r="O9669" s="2">
        <f>DATE(LEFT(ALT[[#This Row],[DATEMTH]],4),RIGHT(ALT[[#This Row],[DATEMTH]],2),1)</f>
        <v>45139</v>
      </c>
      <c r="P9669" t="str">
        <f>IF(AND(ALT[[#This Row],[DATE]]&gt;=DATE(2023,6,1),ALT[[#This Row],[DATE]]&lt;=DATE(2024,5,31)),"Y","N")</f>
        <v>Y</v>
      </c>
      <c r="Q9669" t="str">
        <f>LEFT(ALT[[#This Row],[DATEMTH]],4)</f>
        <v>2023</v>
      </c>
    </row>
    <row r="9670" spans="1:17" x14ac:dyDescent="0.25">
      <c r="A9670" t="s">
        <v>93</v>
      </c>
      <c r="B9670" t="s">
        <v>14</v>
      </c>
      <c r="C9670" t="s">
        <v>18</v>
      </c>
      <c r="D9670" t="s">
        <v>17</v>
      </c>
      <c r="E9670" s="14">
        <v>17511.8698</v>
      </c>
      <c r="F9670" s="14">
        <v>85713.221428000004</v>
      </c>
      <c r="G9670" s="13">
        <v>0.20430768448844447</v>
      </c>
      <c r="H9670" s="12">
        <v>-90612220.180000007</v>
      </c>
      <c r="I9670" s="12">
        <v>-18.512772891332901</v>
      </c>
      <c r="J9670" t="s">
        <v>25</v>
      </c>
      <c r="K9670" s="14">
        <v>1441.0633959999998</v>
      </c>
      <c r="L9670" s="14">
        <v>17511.8698</v>
      </c>
      <c r="M9670" s="13">
        <v>8.2290664129994834E-2</v>
      </c>
      <c r="N9670" s="12">
        <v>-1.5234283761155492</v>
      </c>
      <c r="O9670" s="2">
        <f>DATE(LEFT(ALT[[#This Row],[DATEMTH]],4),RIGHT(ALT[[#This Row],[DATEMTH]],2),1)</f>
        <v>45139</v>
      </c>
      <c r="P9670" t="str">
        <f>IF(AND(ALT[[#This Row],[DATE]]&gt;=DATE(2023,6,1),ALT[[#This Row],[DATE]]&lt;=DATE(2024,5,31)),"Y","N")</f>
        <v>Y</v>
      </c>
      <c r="Q9670" t="str">
        <f>LEFT(ALT[[#This Row],[DATEMTH]],4)</f>
        <v>2023</v>
      </c>
    </row>
    <row r="9671" spans="1:17" x14ac:dyDescent="0.25">
      <c r="A9671" t="s">
        <v>93</v>
      </c>
      <c r="B9671" t="s">
        <v>14</v>
      </c>
      <c r="C9671" t="s">
        <v>18</v>
      </c>
      <c r="D9671" t="s">
        <v>17</v>
      </c>
      <c r="E9671" s="14">
        <v>17511.8698</v>
      </c>
      <c r="F9671" s="14">
        <v>85713.221428000004</v>
      </c>
      <c r="G9671" s="13">
        <v>0.20430768448844447</v>
      </c>
      <c r="H9671" s="12">
        <v>-90612220.180000007</v>
      </c>
      <c r="I9671" s="12">
        <v>-18.512772891332901</v>
      </c>
      <c r="J9671" t="s">
        <v>26</v>
      </c>
      <c r="K9671" s="14">
        <v>4111.1920239999999</v>
      </c>
      <c r="L9671" s="14">
        <v>17511.8698</v>
      </c>
      <c r="M9671" s="13">
        <v>0.2347660227578896</v>
      </c>
      <c r="N9671" s="12">
        <v>-4.3461700619183015</v>
      </c>
      <c r="O9671" s="2">
        <f>DATE(LEFT(ALT[[#This Row],[DATEMTH]],4),RIGHT(ALT[[#This Row],[DATEMTH]],2),1)</f>
        <v>45139</v>
      </c>
      <c r="P9671" t="str">
        <f>IF(AND(ALT[[#This Row],[DATE]]&gt;=DATE(2023,6,1),ALT[[#This Row],[DATE]]&lt;=DATE(2024,5,31)),"Y","N")</f>
        <v>Y</v>
      </c>
      <c r="Q9671" t="str">
        <f>LEFT(ALT[[#This Row],[DATEMTH]],4)</f>
        <v>2023</v>
      </c>
    </row>
    <row r="9672" spans="1:17" x14ac:dyDescent="0.25">
      <c r="A9672" t="s">
        <v>93</v>
      </c>
      <c r="B9672" t="s">
        <v>14</v>
      </c>
      <c r="C9672" t="s">
        <v>18</v>
      </c>
      <c r="D9672" t="s">
        <v>17</v>
      </c>
      <c r="E9672" s="14">
        <v>17511.8698</v>
      </c>
      <c r="F9672" s="14">
        <v>85713.221428000004</v>
      </c>
      <c r="G9672" s="13">
        <v>0.20430768448844447</v>
      </c>
      <c r="H9672" s="12">
        <v>-90612220.180000007</v>
      </c>
      <c r="I9672" s="12">
        <v>-18.512772891332901</v>
      </c>
      <c r="J9672" t="s">
        <v>24</v>
      </c>
      <c r="K9672" s="14">
        <v>5048.9845880000003</v>
      </c>
      <c r="L9672" s="14">
        <v>17511.8698</v>
      </c>
      <c r="M9672" s="13">
        <v>0.28831784644721375</v>
      </c>
      <c r="N9672" s="12">
        <v>-5.3375628117954603</v>
      </c>
      <c r="O9672" s="2">
        <f>DATE(LEFT(ALT[[#This Row],[DATEMTH]],4),RIGHT(ALT[[#This Row],[DATEMTH]],2),1)</f>
        <v>45139</v>
      </c>
      <c r="P9672" t="str">
        <f>IF(AND(ALT[[#This Row],[DATE]]&gt;=DATE(2023,6,1),ALT[[#This Row],[DATE]]&lt;=DATE(2024,5,31)),"Y","N")</f>
        <v>Y</v>
      </c>
      <c r="Q9672" t="str">
        <f>LEFT(ALT[[#This Row],[DATEMTH]],4)</f>
        <v>2023</v>
      </c>
    </row>
    <row r="9673" spans="1:17" x14ac:dyDescent="0.25">
      <c r="A9673" t="s">
        <v>93</v>
      </c>
      <c r="B9673" t="s">
        <v>14</v>
      </c>
      <c r="C9673" t="s">
        <v>18</v>
      </c>
      <c r="D9673" t="s">
        <v>17</v>
      </c>
      <c r="E9673" s="14">
        <v>17511.8698</v>
      </c>
      <c r="F9673" s="14">
        <v>85713.221428000004</v>
      </c>
      <c r="G9673" s="13">
        <v>0.20430768448844447</v>
      </c>
      <c r="H9673" s="12">
        <v>-90612220.180000007</v>
      </c>
      <c r="I9673" s="12">
        <v>-18.512772891332901</v>
      </c>
      <c r="J9673" t="s">
        <v>16</v>
      </c>
      <c r="K9673" s="14">
        <v>6910.6297919999997</v>
      </c>
      <c r="L9673" s="14">
        <v>17511.8698</v>
      </c>
      <c r="M9673" s="13">
        <v>0.39462546666490173</v>
      </c>
      <c r="N9673" s="12">
        <v>-7.3056116415035879</v>
      </c>
      <c r="O9673" s="2">
        <f>DATE(LEFT(ALT[[#This Row],[DATEMTH]],4),RIGHT(ALT[[#This Row],[DATEMTH]],2),1)</f>
        <v>45139</v>
      </c>
      <c r="P9673" t="str">
        <f>IF(AND(ALT[[#This Row],[DATE]]&gt;=DATE(2023,6,1),ALT[[#This Row],[DATE]]&lt;=DATE(2024,5,31)),"Y","N")</f>
        <v>Y</v>
      </c>
      <c r="Q9673" t="str">
        <f>LEFT(ALT[[#This Row],[DATEMTH]],4)</f>
        <v>2023</v>
      </c>
    </row>
    <row r="9674" spans="1:17" x14ac:dyDescent="0.25">
      <c r="A9674" t="s">
        <v>93</v>
      </c>
      <c r="B9674" t="s">
        <v>14</v>
      </c>
      <c r="C9674" t="s">
        <v>19</v>
      </c>
      <c r="D9674" t="s">
        <v>17</v>
      </c>
      <c r="E9674" s="14">
        <v>24527.562608</v>
      </c>
      <c r="F9674" s="14">
        <v>85713.221428000004</v>
      </c>
      <c r="G9674" s="13">
        <v>0.28615845022933145</v>
      </c>
      <c r="H9674" s="12">
        <v>-90612220.180000007</v>
      </c>
      <c r="I9674" s="12">
        <v>-25.929452498547754</v>
      </c>
      <c r="J9674" t="s">
        <v>25</v>
      </c>
      <c r="K9674" s="14">
        <v>15746.489987999999</v>
      </c>
      <c r="L9674" s="14">
        <v>24527.562608</v>
      </c>
      <c r="M9674" s="13">
        <v>0.64199163364337175</v>
      </c>
      <c r="N9674" s="12">
        <v>-16.646491569020881</v>
      </c>
      <c r="O9674" s="2">
        <f>DATE(LEFT(ALT[[#This Row],[DATEMTH]],4),RIGHT(ALT[[#This Row],[DATEMTH]],2),1)</f>
        <v>45139</v>
      </c>
      <c r="P9674" t="str">
        <f>IF(AND(ALT[[#This Row],[DATE]]&gt;=DATE(2023,6,1),ALT[[#This Row],[DATE]]&lt;=DATE(2024,5,31)),"Y","N")</f>
        <v>Y</v>
      </c>
      <c r="Q9674" t="str">
        <f>LEFT(ALT[[#This Row],[DATEMTH]],4)</f>
        <v>2023</v>
      </c>
    </row>
    <row r="9675" spans="1:17" x14ac:dyDescent="0.25">
      <c r="A9675" t="s">
        <v>93</v>
      </c>
      <c r="B9675" t="s">
        <v>14</v>
      </c>
      <c r="C9675" t="s">
        <v>19</v>
      </c>
      <c r="D9675" t="s">
        <v>17</v>
      </c>
      <c r="E9675" s="14">
        <v>24527.562608</v>
      </c>
      <c r="F9675" s="14">
        <v>85713.221428000004</v>
      </c>
      <c r="G9675" s="13">
        <v>0.28615845022933145</v>
      </c>
      <c r="H9675" s="12">
        <v>-90612220.180000007</v>
      </c>
      <c r="I9675" s="12">
        <v>-25.929452498547754</v>
      </c>
      <c r="J9675" t="s">
        <v>24</v>
      </c>
      <c r="K9675" s="14">
        <v>7732.4446200000002</v>
      </c>
      <c r="L9675" s="14">
        <v>24527.562608</v>
      </c>
      <c r="M9675" s="13">
        <v>0.31525532086412683</v>
      </c>
      <c r="N9675" s="12">
        <v>-8.174397867260808</v>
      </c>
      <c r="O9675" s="2">
        <f>DATE(LEFT(ALT[[#This Row],[DATEMTH]],4),RIGHT(ALT[[#This Row],[DATEMTH]],2),1)</f>
        <v>45139</v>
      </c>
      <c r="P9675" t="str">
        <f>IF(AND(ALT[[#This Row],[DATE]]&gt;=DATE(2023,6,1),ALT[[#This Row],[DATE]]&lt;=DATE(2024,5,31)),"Y","N")</f>
        <v>Y</v>
      </c>
      <c r="Q9675" t="str">
        <f>LEFT(ALT[[#This Row],[DATEMTH]],4)</f>
        <v>2023</v>
      </c>
    </row>
    <row r="9676" spans="1:17" x14ac:dyDescent="0.25">
      <c r="A9676" t="s">
        <v>93</v>
      </c>
      <c r="B9676" t="s">
        <v>14</v>
      </c>
      <c r="C9676" t="s">
        <v>19</v>
      </c>
      <c r="D9676" t="s">
        <v>17</v>
      </c>
      <c r="E9676" s="14">
        <v>24527.562608</v>
      </c>
      <c r="F9676" s="14">
        <v>85713.221428000004</v>
      </c>
      <c r="G9676" s="13">
        <v>0.28615845022933145</v>
      </c>
      <c r="H9676" s="12">
        <v>-90612220.180000007</v>
      </c>
      <c r="I9676" s="12">
        <v>-25.929452498547754</v>
      </c>
      <c r="J9676" t="s">
        <v>16</v>
      </c>
      <c r="K9676" s="14">
        <v>0</v>
      </c>
      <c r="L9676" s="14">
        <v>24527.562608</v>
      </c>
      <c r="M9676" s="13">
        <v>0</v>
      </c>
      <c r="N9676" s="12">
        <v>0</v>
      </c>
      <c r="O9676" s="2">
        <f>DATE(LEFT(ALT[[#This Row],[DATEMTH]],4),RIGHT(ALT[[#This Row],[DATEMTH]],2),1)</f>
        <v>45139</v>
      </c>
      <c r="P9676" t="str">
        <f>IF(AND(ALT[[#This Row],[DATE]]&gt;=DATE(2023,6,1),ALT[[#This Row],[DATE]]&lt;=DATE(2024,5,31)),"Y","N")</f>
        <v>Y</v>
      </c>
      <c r="Q9676" t="str">
        <f>LEFT(ALT[[#This Row],[DATEMTH]],4)</f>
        <v>2023</v>
      </c>
    </row>
    <row r="9677" spans="1:17" x14ac:dyDescent="0.25">
      <c r="A9677" t="s">
        <v>93</v>
      </c>
      <c r="B9677" t="s">
        <v>14</v>
      </c>
      <c r="C9677" t="s">
        <v>19</v>
      </c>
      <c r="D9677" t="s">
        <v>17</v>
      </c>
      <c r="E9677" s="14">
        <v>24527.562608</v>
      </c>
      <c r="F9677" s="14">
        <v>85713.221428000004</v>
      </c>
      <c r="G9677" s="13">
        <v>0.28615845022933145</v>
      </c>
      <c r="H9677" s="12">
        <v>-90612220.180000007</v>
      </c>
      <c r="I9677" s="12">
        <v>-25.929452498547754</v>
      </c>
      <c r="J9677" t="s">
        <v>26</v>
      </c>
      <c r="K9677" s="14">
        <v>1048.6280000000002</v>
      </c>
      <c r="L9677" s="14">
        <v>24527.562608</v>
      </c>
      <c r="M9677" s="13">
        <v>4.2753045492501397E-2</v>
      </c>
      <c r="N9677" s="12">
        <v>-1.108563062266066</v>
      </c>
      <c r="O9677" s="2">
        <f>DATE(LEFT(ALT[[#This Row],[DATEMTH]],4),RIGHT(ALT[[#This Row],[DATEMTH]],2),1)</f>
        <v>45139</v>
      </c>
      <c r="P9677" t="str">
        <f>IF(AND(ALT[[#This Row],[DATE]]&gt;=DATE(2023,6,1),ALT[[#This Row],[DATE]]&lt;=DATE(2024,5,31)),"Y","N")</f>
        <v>Y</v>
      </c>
      <c r="Q9677" t="str">
        <f>LEFT(ALT[[#This Row],[DATEMTH]],4)</f>
        <v>2023</v>
      </c>
    </row>
    <row r="9678" spans="1:17" x14ac:dyDescent="0.25">
      <c r="A9678" t="s">
        <v>93</v>
      </c>
      <c r="B9678" t="s">
        <v>14</v>
      </c>
      <c r="C9678" t="s">
        <v>20</v>
      </c>
      <c r="D9678" t="s">
        <v>17</v>
      </c>
      <c r="E9678" s="14">
        <v>28999.067788</v>
      </c>
      <c r="F9678" s="14">
        <v>85713.221428000004</v>
      </c>
      <c r="G9678" s="13">
        <v>0.33832665841826426</v>
      </c>
      <c r="H9678" s="12">
        <v>-90612220.180000007</v>
      </c>
      <c r="I9678" s="12">
        <v>-30.656529665359415</v>
      </c>
      <c r="J9678" t="s">
        <v>25</v>
      </c>
      <c r="K9678" s="14">
        <v>3579.052592</v>
      </c>
      <c r="L9678" s="14">
        <v>28999.067788</v>
      </c>
      <c r="M9678" s="13">
        <v>0.12341957397268594</v>
      </c>
      <c r="N9678" s="12">
        <v>-3.783615830779667</v>
      </c>
      <c r="O9678" s="2">
        <f>DATE(LEFT(ALT[[#This Row],[DATEMTH]],4),RIGHT(ALT[[#This Row],[DATEMTH]],2),1)</f>
        <v>45139</v>
      </c>
      <c r="P9678" t="str">
        <f>IF(AND(ALT[[#This Row],[DATE]]&gt;=DATE(2023,6,1),ALT[[#This Row],[DATE]]&lt;=DATE(2024,5,31)),"Y","N")</f>
        <v>Y</v>
      </c>
      <c r="Q9678" t="str">
        <f>LEFT(ALT[[#This Row],[DATEMTH]],4)</f>
        <v>2023</v>
      </c>
    </row>
    <row r="9679" spans="1:17" x14ac:dyDescent="0.25">
      <c r="A9679" t="s">
        <v>93</v>
      </c>
      <c r="B9679" t="s">
        <v>14</v>
      </c>
      <c r="C9679" t="s">
        <v>20</v>
      </c>
      <c r="D9679" t="s">
        <v>17</v>
      </c>
      <c r="E9679" s="14">
        <v>28999.067788</v>
      </c>
      <c r="F9679" s="14">
        <v>85713.221428000004</v>
      </c>
      <c r="G9679" s="13">
        <v>0.33832665841826426</v>
      </c>
      <c r="H9679" s="12">
        <v>-90612220.180000007</v>
      </c>
      <c r="I9679" s="12">
        <v>-30.656529665359415</v>
      </c>
      <c r="J9679" t="s">
        <v>24</v>
      </c>
      <c r="K9679" s="14">
        <v>12821.830028</v>
      </c>
      <c r="L9679" s="14">
        <v>28999.067788</v>
      </c>
      <c r="M9679" s="13">
        <v>0.442146282830021</v>
      </c>
      <c r="N9679" s="12">
        <v>-13.554670636006932</v>
      </c>
      <c r="O9679" s="2">
        <f>DATE(LEFT(ALT[[#This Row],[DATEMTH]],4),RIGHT(ALT[[#This Row],[DATEMTH]],2),1)</f>
        <v>45139</v>
      </c>
      <c r="P9679" t="str">
        <f>IF(AND(ALT[[#This Row],[DATE]]&gt;=DATE(2023,6,1),ALT[[#This Row],[DATE]]&lt;=DATE(2024,5,31)),"Y","N")</f>
        <v>Y</v>
      </c>
      <c r="Q9679" t="str">
        <f>LEFT(ALT[[#This Row],[DATEMTH]],4)</f>
        <v>2023</v>
      </c>
    </row>
    <row r="9680" spans="1:17" x14ac:dyDescent="0.25">
      <c r="A9680" t="s">
        <v>93</v>
      </c>
      <c r="B9680" t="s">
        <v>14</v>
      </c>
      <c r="C9680" t="s">
        <v>20</v>
      </c>
      <c r="D9680" t="s">
        <v>17</v>
      </c>
      <c r="E9680" s="14">
        <v>28999.067788</v>
      </c>
      <c r="F9680" s="14">
        <v>85713.221428000004</v>
      </c>
      <c r="G9680" s="13">
        <v>0.33832665841826426</v>
      </c>
      <c r="H9680" s="12">
        <v>-90612220.180000007</v>
      </c>
      <c r="I9680" s="12">
        <v>-30.656529665359415</v>
      </c>
      <c r="J9680" t="s">
        <v>16</v>
      </c>
      <c r="K9680" s="14">
        <v>10814.665064000001</v>
      </c>
      <c r="L9680" s="14">
        <v>28999.067788</v>
      </c>
      <c r="M9680" s="13">
        <v>0.37293147293773277</v>
      </c>
      <c r="N9680" s="12">
        <v>-11.432784763261786</v>
      </c>
      <c r="O9680" s="2">
        <f>DATE(LEFT(ALT[[#This Row],[DATEMTH]],4),RIGHT(ALT[[#This Row],[DATEMTH]],2),1)</f>
        <v>45139</v>
      </c>
      <c r="P9680" t="str">
        <f>IF(AND(ALT[[#This Row],[DATE]]&gt;=DATE(2023,6,1),ALT[[#This Row],[DATE]]&lt;=DATE(2024,5,31)),"Y","N")</f>
        <v>Y</v>
      </c>
      <c r="Q9680" t="str">
        <f>LEFT(ALT[[#This Row],[DATEMTH]],4)</f>
        <v>2023</v>
      </c>
    </row>
    <row r="9681" spans="1:17" x14ac:dyDescent="0.25">
      <c r="A9681" t="s">
        <v>93</v>
      </c>
      <c r="B9681" t="s">
        <v>14</v>
      </c>
      <c r="C9681" t="s">
        <v>20</v>
      </c>
      <c r="D9681" t="s">
        <v>17</v>
      </c>
      <c r="E9681" s="14">
        <v>28999.067788</v>
      </c>
      <c r="F9681" s="14">
        <v>85713.221428000004</v>
      </c>
      <c r="G9681" s="13">
        <v>0.33832665841826426</v>
      </c>
      <c r="H9681" s="12">
        <v>-90612220.180000007</v>
      </c>
      <c r="I9681" s="12">
        <v>-30.656529665359415</v>
      </c>
      <c r="J9681" t="s">
        <v>26</v>
      </c>
      <c r="K9681" s="14">
        <v>1783.5201039999999</v>
      </c>
      <c r="L9681" s="14">
        <v>28999.067788</v>
      </c>
      <c r="M9681" s="13">
        <v>6.1502670259560271E-2</v>
      </c>
      <c r="N9681" s="12">
        <v>-1.8854584353110277</v>
      </c>
      <c r="O9681" s="2">
        <f>DATE(LEFT(ALT[[#This Row],[DATEMTH]],4),RIGHT(ALT[[#This Row],[DATEMTH]],2),1)</f>
        <v>45139</v>
      </c>
      <c r="P9681" t="str">
        <f>IF(AND(ALT[[#This Row],[DATE]]&gt;=DATE(2023,6,1),ALT[[#This Row],[DATE]]&lt;=DATE(2024,5,31)),"Y","N")</f>
        <v>Y</v>
      </c>
      <c r="Q9681" t="str">
        <f>LEFT(ALT[[#This Row],[DATEMTH]],4)</f>
        <v>2023</v>
      </c>
    </row>
    <row r="9682" spans="1:17" x14ac:dyDescent="0.25">
      <c r="A9682" t="s">
        <v>93</v>
      </c>
      <c r="B9682" t="s">
        <v>14</v>
      </c>
      <c r="C9682" t="s">
        <v>15</v>
      </c>
      <c r="D9682" t="s">
        <v>23</v>
      </c>
      <c r="E9682" s="14">
        <v>14674.721232</v>
      </c>
      <c r="F9682" s="14">
        <v>85713.221428000004</v>
      </c>
      <c r="G9682" s="13">
        <v>0.17120720686395996</v>
      </c>
      <c r="H9682" s="12">
        <v>-83016443.180000007</v>
      </c>
      <c r="I9682" s="12">
        <v>-14.213013360628439</v>
      </c>
      <c r="J9682" t="s">
        <v>16</v>
      </c>
      <c r="K9682" s="14">
        <v>4464.579499999998</v>
      </c>
      <c r="L9682" s="14">
        <v>14674.721232</v>
      </c>
      <c r="M9682" s="13">
        <v>0.30423606891178578</v>
      </c>
      <c r="N9682" s="12">
        <v>-4.3241113122282862</v>
      </c>
      <c r="O9682" s="2">
        <f>DATE(LEFT(ALT[[#This Row],[DATEMTH]],4),RIGHT(ALT[[#This Row],[DATEMTH]],2),1)</f>
        <v>45139</v>
      </c>
      <c r="P9682" t="str">
        <f>IF(AND(ALT[[#This Row],[DATE]]&gt;=DATE(2023,6,1),ALT[[#This Row],[DATE]]&lt;=DATE(2024,5,31)),"Y","N")</f>
        <v>Y</v>
      </c>
      <c r="Q9682" t="str">
        <f>LEFT(ALT[[#This Row],[DATEMTH]],4)</f>
        <v>2023</v>
      </c>
    </row>
    <row r="9683" spans="1:17" x14ac:dyDescent="0.25">
      <c r="A9683" t="s">
        <v>93</v>
      </c>
      <c r="B9683" t="s">
        <v>14</v>
      </c>
      <c r="C9683" t="s">
        <v>15</v>
      </c>
      <c r="D9683" t="s">
        <v>23</v>
      </c>
      <c r="E9683" s="14">
        <v>14674.721232</v>
      </c>
      <c r="F9683" s="14">
        <v>85713.221428000004</v>
      </c>
      <c r="G9683" s="13">
        <v>0.17120720686395996</v>
      </c>
      <c r="H9683" s="12">
        <v>-83016443.180000007</v>
      </c>
      <c r="I9683" s="12">
        <v>-14.213013360628439</v>
      </c>
      <c r="J9683" t="s">
        <v>26</v>
      </c>
      <c r="K9683" s="14">
        <v>1830.7068760000004</v>
      </c>
      <c r="L9683" s="14">
        <v>14674.721232</v>
      </c>
      <c r="M9683" s="13">
        <v>0.12475241246885993</v>
      </c>
      <c r="N9683" s="12">
        <v>-1.7731077051905362</v>
      </c>
      <c r="O9683" s="2">
        <f>DATE(LEFT(ALT[[#This Row],[DATEMTH]],4),RIGHT(ALT[[#This Row],[DATEMTH]],2),1)</f>
        <v>45139</v>
      </c>
      <c r="P9683" t="str">
        <f>IF(AND(ALT[[#This Row],[DATE]]&gt;=DATE(2023,6,1),ALT[[#This Row],[DATE]]&lt;=DATE(2024,5,31)),"Y","N")</f>
        <v>Y</v>
      </c>
      <c r="Q9683" t="str">
        <f>LEFT(ALT[[#This Row],[DATEMTH]],4)</f>
        <v>2023</v>
      </c>
    </row>
    <row r="9684" spans="1:17" x14ac:dyDescent="0.25">
      <c r="A9684" t="s">
        <v>93</v>
      </c>
      <c r="B9684" t="s">
        <v>14</v>
      </c>
      <c r="C9684" t="s">
        <v>15</v>
      </c>
      <c r="D9684" t="s">
        <v>23</v>
      </c>
      <c r="E9684" s="14">
        <v>14674.721232</v>
      </c>
      <c r="F9684" s="14">
        <v>85713.221428000004</v>
      </c>
      <c r="G9684" s="13">
        <v>0.17120720686395996</v>
      </c>
      <c r="H9684" s="12">
        <v>-83016443.180000007</v>
      </c>
      <c r="I9684" s="12">
        <v>-14.213013360628439</v>
      </c>
      <c r="J9684" t="s">
        <v>24</v>
      </c>
      <c r="K9684" s="14">
        <v>6454.4199400000007</v>
      </c>
      <c r="L9684" s="14">
        <v>14674.721232</v>
      </c>
      <c r="M9684" s="13">
        <v>0.43983254182201154</v>
      </c>
      <c r="N9684" s="12">
        <v>-6.2513457933554166</v>
      </c>
      <c r="O9684" s="2">
        <f>DATE(LEFT(ALT[[#This Row],[DATEMTH]],4),RIGHT(ALT[[#This Row],[DATEMTH]],2),1)</f>
        <v>45139</v>
      </c>
      <c r="P9684" t="str">
        <f>IF(AND(ALT[[#This Row],[DATE]]&gt;=DATE(2023,6,1),ALT[[#This Row],[DATE]]&lt;=DATE(2024,5,31)),"Y","N")</f>
        <v>Y</v>
      </c>
      <c r="Q9684" t="str">
        <f>LEFT(ALT[[#This Row],[DATEMTH]],4)</f>
        <v>2023</v>
      </c>
    </row>
    <row r="9685" spans="1:17" x14ac:dyDescent="0.25">
      <c r="A9685" t="s">
        <v>93</v>
      </c>
      <c r="B9685" t="s">
        <v>14</v>
      </c>
      <c r="C9685" t="s">
        <v>15</v>
      </c>
      <c r="D9685" t="s">
        <v>23</v>
      </c>
      <c r="E9685" s="14">
        <v>14674.721232</v>
      </c>
      <c r="F9685" s="14">
        <v>85713.221428000004</v>
      </c>
      <c r="G9685" s="13">
        <v>0.17120720686395996</v>
      </c>
      <c r="H9685" s="12">
        <v>-83016443.180000007</v>
      </c>
      <c r="I9685" s="12">
        <v>-14.213013360628439</v>
      </c>
      <c r="J9685" t="s">
        <v>25</v>
      </c>
      <c r="K9685" s="14">
        <v>1925.0149159999992</v>
      </c>
      <c r="L9685" s="14">
        <v>14674.721232</v>
      </c>
      <c r="M9685" s="13">
        <v>0.13117897679734264</v>
      </c>
      <c r="N9685" s="12">
        <v>-1.8644485498541989</v>
      </c>
      <c r="O9685" s="2">
        <f>DATE(LEFT(ALT[[#This Row],[DATEMTH]],4),RIGHT(ALT[[#This Row],[DATEMTH]],2),1)</f>
        <v>45139</v>
      </c>
      <c r="P9685" t="str">
        <f>IF(AND(ALT[[#This Row],[DATE]]&gt;=DATE(2023,6,1),ALT[[#This Row],[DATE]]&lt;=DATE(2024,5,31)),"Y","N")</f>
        <v>Y</v>
      </c>
      <c r="Q9685" t="str">
        <f>LEFT(ALT[[#This Row],[DATEMTH]],4)</f>
        <v>2023</v>
      </c>
    </row>
    <row r="9686" spans="1:17" x14ac:dyDescent="0.25">
      <c r="A9686" t="s">
        <v>93</v>
      </c>
      <c r="B9686" t="s">
        <v>14</v>
      </c>
      <c r="C9686" t="s">
        <v>18</v>
      </c>
      <c r="D9686" t="s">
        <v>23</v>
      </c>
      <c r="E9686" s="14">
        <v>17511.8698</v>
      </c>
      <c r="F9686" s="14">
        <v>85713.221428000004</v>
      </c>
      <c r="G9686" s="13">
        <v>0.20430768448844447</v>
      </c>
      <c r="H9686" s="12">
        <v>-83016443.180000007</v>
      </c>
      <c r="I9686" s="12">
        <v>-16.960897280572318</v>
      </c>
      <c r="J9686" t="s">
        <v>25</v>
      </c>
      <c r="K9686" s="14">
        <v>1441.0633959999998</v>
      </c>
      <c r="L9686" s="14">
        <v>17511.8698</v>
      </c>
      <c r="M9686" s="13">
        <v>8.2290664129994834E-2</v>
      </c>
      <c r="N9686" s="12">
        <v>-1.3957235014589193</v>
      </c>
      <c r="O9686" s="2">
        <f>DATE(LEFT(ALT[[#This Row],[DATEMTH]],4),RIGHT(ALT[[#This Row],[DATEMTH]],2),1)</f>
        <v>45139</v>
      </c>
      <c r="P9686" t="str">
        <f>IF(AND(ALT[[#This Row],[DATE]]&gt;=DATE(2023,6,1),ALT[[#This Row],[DATE]]&lt;=DATE(2024,5,31)),"Y","N")</f>
        <v>Y</v>
      </c>
      <c r="Q9686" t="str">
        <f>LEFT(ALT[[#This Row],[DATEMTH]],4)</f>
        <v>2023</v>
      </c>
    </row>
    <row r="9687" spans="1:17" x14ac:dyDescent="0.25">
      <c r="A9687" t="s">
        <v>93</v>
      </c>
      <c r="B9687" t="s">
        <v>14</v>
      </c>
      <c r="C9687" t="s">
        <v>18</v>
      </c>
      <c r="D9687" t="s">
        <v>23</v>
      </c>
      <c r="E9687" s="14">
        <v>17511.8698</v>
      </c>
      <c r="F9687" s="14">
        <v>85713.221428000004</v>
      </c>
      <c r="G9687" s="13">
        <v>0.20430768448844447</v>
      </c>
      <c r="H9687" s="12">
        <v>-83016443.180000007</v>
      </c>
      <c r="I9687" s="12">
        <v>-16.960897280572318</v>
      </c>
      <c r="J9687" t="s">
        <v>26</v>
      </c>
      <c r="K9687" s="14">
        <v>4111.1920239999999</v>
      </c>
      <c r="L9687" s="14">
        <v>17511.8698</v>
      </c>
      <c r="M9687" s="13">
        <v>0.2347660227578896</v>
      </c>
      <c r="N9687" s="12">
        <v>-3.9818423969650687</v>
      </c>
      <c r="O9687" s="2">
        <f>DATE(LEFT(ALT[[#This Row],[DATEMTH]],4),RIGHT(ALT[[#This Row],[DATEMTH]],2),1)</f>
        <v>45139</v>
      </c>
      <c r="P9687" t="str">
        <f>IF(AND(ALT[[#This Row],[DATE]]&gt;=DATE(2023,6,1),ALT[[#This Row],[DATE]]&lt;=DATE(2024,5,31)),"Y","N")</f>
        <v>Y</v>
      </c>
      <c r="Q9687" t="str">
        <f>LEFT(ALT[[#This Row],[DATEMTH]],4)</f>
        <v>2023</v>
      </c>
    </row>
    <row r="9688" spans="1:17" x14ac:dyDescent="0.25">
      <c r="A9688" t="s">
        <v>93</v>
      </c>
      <c r="B9688" t="s">
        <v>14</v>
      </c>
      <c r="C9688" t="s">
        <v>18</v>
      </c>
      <c r="D9688" t="s">
        <v>23</v>
      </c>
      <c r="E9688" s="14">
        <v>17511.8698</v>
      </c>
      <c r="F9688" s="14">
        <v>85713.221428000004</v>
      </c>
      <c r="G9688" s="13">
        <v>0.20430768448844447</v>
      </c>
      <c r="H9688" s="12">
        <v>-83016443.180000007</v>
      </c>
      <c r="I9688" s="12">
        <v>-16.960897280572318</v>
      </c>
      <c r="J9688" t="s">
        <v>24</v>
      </c>
      <c r="K9688" s="14">
        <v>5048.9845880000003</v>
      </c>
      <c r="L9688" s="14">
        <v>17511.8698</v>
      </c>
      <c r="M9688" s="13">
        <v>0.28831784644721375</v>
      </c>
      <c r="N9688" s="12">
        <v>-4.8901293777470149</v>
      </c>
      <c r="O9688" s="2">
        <f>DATE(LEFT(ALT[[#This Row],[DATEMTH]],4),RIGHT(ALT[[#This Row],[DATEMTH]],2),1)</f>
        <v>45139</v>
      </c>
      <c r="P9688" t="str">
        <f>IF(AND(ALT[[#This Row],[DATE]]&gt;=DATE(2023,6,1),ALT[[#This Row],[DATE]]&lt;=DATE(2024,5,31)),"Y","N")</f>
        <v>Y</v>
      </c>
      <c r="Q9688" t="str">
        <f>LEFT(ALT[[#This Row],[DATEMTH]],4)</f>
        <v>2023</v>
      </c>
    </row>
    <row r="9689" spans="1:17" x14ac:dyDescent="0.25">
      <c r="A9689" t="s">
        <v>93</v>
      </c>
      <c r="B9689" t="s">
        <v>14</v>
      </c>
      <c r="C9689" t="s">
        <v>18</v>
      </c>
      <c r="D9689" t="s">
        <v>23</v>
      </c>
      <c r="E9689" s="14">
        <v>17511.8698</v>
      </c>
      <c r="F9689" s="14">
        <v>85713.221428000004</v>
      </c>
      <c r="G9689" s="13">
        <v>0.20430768448844447</v>
      </c>
      <c r="H9689" s="12">
        <v>-83016443.180000007</v>
      </c>
      <c r="I9689" s="12">
        <v>-16.960897280572318</v>
      </c>
      <c r="J9689" t="s">
        <v>16</v>
      </c>
      <c r="K9689" s="14">
        <v>6910.6297919999997</v>
      </c>
      <c r="L9689" s="14">
        <v>17511.8698</v>
      </c>
      <c r="M9689" s="13">
        <v>0.39462546666490173</v>
      </c>
      <c r="N9689" s="12">
        <v>-6.6932020044013134</v>
      </c>
      <c r="O9689" s="2">
        <f>DATE(LEFT(ALT[[#This Row],[DATEMTH]],4),RIGHT(ALT[[#This Row],[DATEMTH]],2),1)</f>
        <v>45139</v>
      </c>
      <c r="P9689" t="str">
        <f>IF(AND(ALT[[#This Row],[DATE]]&gt;=DATE(2023,6,1),ALT[[#This Row],[DATE]]&lt;=DATE(2024,5,31)),"Y","N")</f>
        <v>Y</v>
      </c>
      <c r="Q9689" t="str">
        <f>LEFT(ALT[[#This Row],[DATEMTH]],4)</f>
        <v>2023</v>
      </c>
    </row>
    <row r="9690" spans="1:17" x14ac:dyDescent="0.25">
      <c r="A9690" t="s">
        <v>93</v>
      </c>
      <c r="B9690" t="s">
        <v>14</v>
      </c>
      <c r="C9690" t="s">
        <v>19</v>
      </c>
      <c r="D9690" t="s">
        <v>23</v>
      </c>
      <c r="E9690" s="14">
        <v>24527.562608</v>
      </c>
      <c r="F9690" s="14">
        <v>85713.221428000004</v>
      </c>
      <c r="G9690" s="13">
        <v>0.28615845022933145</v>
      </c>
      <c r="H9690" s="12">
        <v>-83016443.180000007</v>
      </c>
      <c r="I9690" s="12">
        <v>-23.755856723940152</v>
      </c>
      <c r="J9690" t="s">
        <v>25</v>
      </c>
      <c r="K9690" s="14">
        <v>15746.489987999999</v>
      </c>
      <c r="L9690" s="14">
        <v>24527.562608</v>
      </c>
      <c r="M9690" s="13">
        <v>0.64199163364337175</v>
      </c>
      <c r="N9690" s="12">
        <v>-15.251061266800216</v>
      </c>
      <c r="O9690" s="2">
        <f>DATE(LEFT(ALT[[#This Row],[DATEMTH]],4),RIGHT(ALT[[#This Row],[DATEMTH]],2),1)</f>
        <v>45139</v>
      </c>
      <c r="P9690" t="str">
        <f>IF(AND(ALT[[#This Row],[DATE]]&gt;=DATE(2023,6,1),ALT[[#This Row],[DATE]]&lt;=DATE(2024,5,31)),"Y","N")</f>
        <v>Y</v>
      </c>
      <c r="Q9690" t="str">
        <f>LEFT(ALT[[#This Row],[DATEMTH]],4)</f>
        <v>2023</v>
      </c>
    </row>
    <row r="9691" spans="1:17" x14ac:dyDescent="0.25">
      <c r="A9691" t="s">
        <v>93</v>
      </c>
      <c r="B9691" t="s">
        <v>14</v>
      </c>
      <c r="C9691" t="s">
        <v>19</v>
      </c>
      <c r="D9691" t="s">
        <v>23</v>
      </c>
      <c r="E9691" s="14">
        <v>24527.562608</v>
      </c>
      <c r="F9691" s="14">
        <v>85713.221428000004</v>
      </c>
      <c r="G9691" s="13">
        <v>0.28615845022933145</v>
      </c>
      <c r="H9691" s="12">
        <v>-83016443.180000007</v>
      </c>
      <c r="I9691" s="12">
        <v>-23.755856723940152</v>
      </c>
      <c r="J9691" t="s">
        <v>24</v>
      </c>
      <c r="K9691" s="14">
        <v>7732.4446200000002</v>
      </c>
      <c r="L9691" s="14">
        <v>24527.562608</v>
      </c>
      <c r="M9691" s="13">
        <v>0.31525532086412683</v>
      </c>
      <c r="N9691" s="12">
        <v>-7.4891602339079775</v>
      </c>
      <c r="O9691" s="2">
        <f>DATE(LEFT(ALT[[#This Row],[DATEMTH]],4),RIGHT(ALT[[#This Row],[DATEMTH]],2),1)</f>
        <v>45139</v>
      </c>
      <c r="P9691" t="str">
        <f>IF(AND(ALT[[#This Row],[DATE]]&gt;=DATE(2023,6,1),ALT[[#This Row],[DATE]]&lt;=DATE(2024,5,31)),"Y","N")</f>
        <v>Y</v>
      </c>
      <c r="Q9691" t="str">
        <f>LEFT(ALT[[#This Row],[DATEMTH]],4)</f>
        <v>2023</v>
      </c>
    </row>
    <row r="9692" spans="1:17" x14ac:dyDescent="0.25">
      <c r="A9692" t="s">
        <v>93</v>
      </c>
      <c r="B9692" t="s">
        <v>14</v>
      </c>
      <c r="C9692" t="s">
        <v>19</v>
      </c>
      <c r="D9692" t="s">
        <v>23</v>
      </c>
      <c r="E9692" s="14">
        <v>24527.562608</v>
      </c>
      <c r="F9692" s="14">
        <v>85713.221428000004</v>
      </c>
      <c r="G9692" s="13">
        <v>0.28615845022933145</v>
      </c>
      <c r="H9692" s="12">
        <v>-83016443.180000007</v>
      </c>
      <c r="I9692" s="12">
        <v>-23.755856723940152</v>
      </c>
      <c r="J9692" t="s">
        <v>16</v>
      </c>
      <c r="K9692" s="14">
        <v>0</v>
      </c>
      <c r="L9692" s="14">
        <v>24527.562608</v>
      </c>
      <c r="M9692" s="13">
        <v>0</v>
      </c>
      <c r="N9692" s="12">
        <v>0</v>
      </c>
      <c r="O9692" s="2">
        <f>DATE(LEFT(ALT[[#This Row],[DATEMTH]],4),RIGHT(ALT[[#This Row],[DATEMTH]],2),1)</f>
        <v>45139</v>
      </c>
      <c r="P9692" t="str">
        <f>IF(AND(ALT[[#This Row],[DATE]]&gt;=DATE(2023,6,1),ALT[[#This Row],[DATE]]&lt;=DATE(2024,5,31)),"Y","N")</f>
        <v>Y</v>
      </c>
      <c r="Q9692" t="str">
        <f>LEFT(ALT[[#This Row],[DATEMTH]],4)</f>
        <v>2023</v>
      </c>
    </row>
    <row r="9693" spans="1:17" x14ac:dyDescent="0.25">
      <c r="A9693" t="s">
        <v>93</v>
      </c>
      <c r="B9693" t="s">
        <v>14</v>
      </c>
      <c r="C9693" t="s">
        <v>19</v>
      </c>
      <c r="D9693" t="s">
        <v>23</v>
      </c>
      <c r="E9693" s="14">
        <v>24527.562608</v>
      </c>
      <c r="F9693" s="14">
        <v>85713.221428000004</v>
      </c>
      <c r="G9693" s="13">
        <v>0.28615845022933145</v>
      </c>
      <c r="H9693" s="12">
        <v>-83016443.180000007</v>
      </c>
      <c r="I9693" s="12">
        <v>-23.755856723940152</v>
      </c>
      <c r="J9693" t="s">
        <v>26</v>
      </c>
      <c r="K9693" s="14">
        <v>1048.6280000000002</v>
      </c>
      <c r="L9693" s="14">
        <v>24527.562608</v>
      </c>
      <c r="M9693" s="13">
        <v>4.2753045492501397E-2</v>
      </c>
      <c r="N9693" s="12">
        <v>-1.0156352232319585</v>
      </c>
      <c r="O9693" s="2">
        <f>DATE(LEFT(ALT[[#This Row],[DATEMTH]],4),RIGHT(ALT[[#This Row],[DATEMTH]],2),1)</f>
        <v>45139</v>
      </c>
      <c r="P9693" t="str">
        <f>IF(AND(ALT[[#This Row],[DATE]]&gt;=DATE(2023,6,1),ALT[[#This Row],[DATE]]&lt;=DATE(2024,5,31)),"Y","N")</f>
        <v>Y</v>
      </c>
      <c r="Q9693" t="str">
        <f>LEFT(ALT[[#This Row],[DATEMTH]],4)</f>
        <v>2023</v>
      </c>
    </row>
    <row r="9694" spans="1:17" x14ac:dyDescent="0.25">
      <c r="A9694" t="s">
        <v>93</v>
      </c>
      <c r="B9694" t="s">
        <v>14</v>
      </c>
      <c r="C9694" t="s">
        <v>20</v>
      </c>
      <c r="D9694" t="s">
        <v>23</v>
      </c>
      <c r="E9694" s="14">
        <v>28999.067788</v>
      </c>
      <c r="F9694" s="14">
        <v>85713.221428000004</v>
      </c>
      <c r="G9694" s="13">
        <v>0.33832665841826426</v>
      </c>
      <c r="H9694" s="12">
        <v>-83016443.180000007</v>
      </c>
      <c r="I9694" s="12">
        <v>-28.086675814859106</v>
      </c>
      <c r="J9694" t="s">
        <v>25</v>
      </c>
      <c r="K9694" s="14">
        <v>3579.052592</v>
      </c>
      <c r="L9694" s="14">
        <v>28999.067788</v>
      </c>
      <c r="M9694" s="13">
        <v>0.12341957397268594</v>
      </c>
      <c r="N9694" s="12">
        <v>-3.4664455633788527</v>
      </c>
      <c r="O9694" s="2">
        <f>DATE(LEFT(ALT[[#This Row],[DATEMTH]],4),RIGHT(ALT[[#This Row],[DATEMTH]],2),1)</f>
        <v>45139</v>
      </c>
      <c r="P9694" t="str">
        <f>IF(AND(ALT[[#This Row],[DATE]]&gt;=DATE(2023,6,1),ALT[[#This Row],[DATE]]&lt;=DATE(2024,5,31)),"Y","N")</f>
        <v>Y</v>
      </c>
      <c r="Q9694" t="str">
        <f>LEFT(ALT[[#This Row],[DATEMTH]],4)</f>
        <v>2023</v>
      </c>
    </row>
    <row r="9695" spans="1:17" x14ac:dyDescent="0.25">
      <c r="A9695" t="s">
        <v>93</v>
      </c>
      <c r="B9695" t="s">
        <v>14</v>
      </c>
      <c r="C9695" t="s">
        <v>20</v>
      </c>
      <c r="D9695" t="s">
        <v>23</v>
      </c>
      <c r="E9695" s="14">
        <v>28999.067788</v>
      </c>
      <c r="F9695" s="14">
        <v>85713.221428000004</v>
      </c>
      <c r="G9695" s="13">
        <v>0.33832665841826426</v>
      </c>
      <c r="H9695" s="12">
        <v>-83016443.180000007</v>
      </c>
      <c r="I9695" s="12">
        <v>-28.086675814859106</v>
      </c>
      <c r="J9695" t="s">
        <v>24</v>
      </c>
      <c r="K9695" s="14">
        <v>12821.830028</v>
      </c>
      <c r="L9695" s="14">
        <v>28999.067788</v>
      </c>
      <c r="M9695" s="13">
        <v>0.442146282830021</v>
      </c>
      <c r="N9695" s="12">
        <v>-12.418419308591805</v>
      </c>
      <c r="O9695" s="2">
        <f>DATE(LEFT(ALT[[#This Row],[DATEMTH]],4),RIGHT(ALT[[#This Row],[DATEMTH]],2),1)</f>
        <v>45139</v>
      </c>
      <c r="P9695" t="str">
        <f>IF(AND(ALT[[#This Row],[DATE]]&gt;=DATE(2023,6,1),ALT[[#This Row],[DATE]]&lt;=DATE(2024,5,31)),"Y","N")</f>
        <v>Y</v>
      </c>
      <c r="Q9695" t="str">
        <f>LEFT(ALT[[#This Row],[DATEMTH]],4)</f>
        <v>2023</v>
      </c>
    </row>
    <row r="9696" spans="1:17" x14ac:dyDescent="0.25">
      <c r="A9696" t="s">
        <v>93</v>
      </c>
      <c r="B9696" t="s">
        <v>14</v>
      </c>
      <c r="C9696" t="s">
        <v>20</v>
      </c>
      <c r="D9696" t="s">
        <v>23</v>
      </c>
      <c r="E9696" s="14">
        <v>28999.067788</v>
      </c>
      <c r="F9696" s="14">
        <v>85713.221428000004</v>
      </c>
      <c r="G9696" s="13">
        <v>0.33832665841826426</v>
      </c>
      <c r="H9696" s="12">
        <v>-83016443.180000007</v>
      </c>
      <c r="I9696" s="12">
        <v>-28.086675814859106</v>
      </c>
      <c r="J9696" t="s">
        <v>16</v>
      </c>
      <c r="K9696" s="14">
        <v>10814.665064000001</v>
      </c>
      <c r="L9696" s="14">
        <v>28999.067788</v>
      </c>
      <c r="M9696" s="13">
        <v>0.37293147293773277</v>
      </c>
      <c r="N9696" s="12">
        <v>-10.474405381560002</v>
      </c>
      <c r="O9696" s="2">
        <f>DATE(LEFT(ALT[[#This Row],[DATEMTH]],4),RIGHT(ALT[[#This Row],[DATEMTH]],2),1)</f>
        <v>45139</v>
      </c>
      <c r="P9696" t="str">
        <f>IF(AND(ALT[[#This Row],[DATE]]&gt;=DATE(2023,6,1),ALT[[#This Row],[DATE]]&lt;=DATE(2024,5,31)),"Y","N")</f>
        <v>Y</v>
      </c>
      <c r="Q9696" t="str">
        <f>LEFT(ALT[[#This Row],[DATEMTH]],4)</f>
        <v>2023</v>
      </c>
    </row>
    <row r="9697" spans="1:17" x14ac:dyDescent="0.25">
      <c r="A9697" t="s">
        <v>93</v>
      </c>
      <c r="B9697" t="s">
        <v>14</v>
      </c>
      <c r="C9697" t="s">
        <v>20</v>
      </c>
      <c r="D9697" t="s">
        <v>23</v>
      </c>
      <c r="E9697" s="14">
        <v>28999.067788</v>
      </c>
      <c r="F9697" s="14">
        <v>85713.221428000004</v>
      </c>
      <c r="G9697" s="13">
        <v>0.33832665841826426</v>
      </c>
      <c r="H9697" s="12">
        <v>-83016443.180000007</v>
      </c>
      <c r="I9697" s="12">
        <v>-28.086675814859106</v>
      </c>
      <c r="J9697" t="s">
        <v>26</v>
      </c>
      <c r="K9697" s="14">
        <v>1783.5201039999999</v>
      </c>
      <c r="L9697" s="14">
        <v>28999.067788</v>
      </c>
      <c r="M9697" s="13">
        <v>6.1502670259560271E-2</v>
      </c>
      <c r="N9697" s="12">
        <v>-1.7274055613284458</v>
      </c>
      <c r="O9697" s="2">
        <f>DATE(LEFT(ALT[[#This Row],[DATEMTH]],4),RIGHT(ALT[[#This Row],[DATEMTH]],2),1)</f>
        <v>45139</v>
      </c>
      <c r="P9697" t="str">
        <f>IF(AND(ALT[[#This Row],[DATE]]&gt;=DATE(2023,6,1),ALT[[#This Row],[DATE]]&lt;=DATE(2024,5,31)),"Y","N")</f>
        <v>Y</v>
      </c>
      <c r="Q9697" t="str">
        <f>LEFT(ALT[[#This Row],[DATEMTH]],4)</f>
        <v>2023</v>
      </c>
    </row>
    <row r="9698" spans="1:17" x14ac:dyDescent="0.25">
      <c r="A9698" t="s">
        <v>93</v>
      </c>
      <c r="B9698" t="s">
        <v>110</v>
      </c>
      <c r="C9698" t="s">
        <v>15</v>
      </c>
      <c r="D9698" t="s">
        <v>22</v>
      </c>
      <c r="E9698" s="14">
        <v>6137330.1825249931</v>
      </c>
      <c r="F9698" s="14">
        <v>36922295.813201971</v>
      </c>
      <c r="G9698" s="13">
        <v>0.16622287556481044</v>
      </c>
      <c r="H9698" s="12">
        <v>-28386879.16</v>
      </c>
      <c r="I9698" s="12">
        <v>-4.7185486822859906</v>
      </c>
      <c r="J9698" t="s">
        <v>24</v>
      </c>
      <c r="K9698" s="14">
        <v>2627605.5145479986</v>
      </c>
      <c r="L9698" s="14">
        <v>6137330.1825249987</v>
      </c>
      <c r="M9698" s="13">
        <v>0.42813494408849917</v>
      </c>
      <c r="N9698" s="12">
        <v>-2.0201755762693741</v>
      </c>
      <c r="O9698" s="2">
        <f>DATE(LEFT(ALT[[#This Row],[DATEMTH]],4),RIGHT(ALT[[#This Row],[DATEMTH]],2),1)</f>
        <v>45139</v>
      </c>
      <c r="P9698" t="str">
        <f>IF(AND(ALT[[#This Row],[DATE]]&gt;=DATE(2023,6,1),ALT[[#This Row],[DATE]]&lt;=DATE(2024,5,31)),"Y","N")</f>
        <v>Y</v>
      </c>
      <c r="Q9698" t="str">
        <f>LEFT(ALT[[#This Row],[DATEMTH]],4)</f>
        <v>2023</v>
      </c>
    </row>
    <row r="9699" spans="1:17" x14ac:dyDescent="0.25">
      <c r="A9699" t="s">
        <v>93</v>
      </c>
      <c r="B9699" t="s">
        <v>110</v>
      </c>
      <c r="C9699" t="s">
        <v>15</v>
      </c>
      <c r="D9699" t="s">
        <v>22</v>
      </c>
      <c r="E9699" s="14">
        <v>6137330.1825249931</v>
      </c>
      <c r="F9699" s="14">
        <v>36922295.813201971</v>
      </c>
      <c r="G9699" s="13">
        <v>0.16622287556481044</v>
      </c>
      <c r="H9699" s="12">
        <v>-28386879.16</v>
      </c>
      <c r="I9699" s="12">
        <v>-4.7185486822859906</v>
      </c>
      <c r="J9699" t="s">
        <v>16</v>
      </c>
      <c r="K9699" s="14">
        <v>1870224.653989</v>
      </c>
      <c r="L9699" s="14">
        <v>6137330.1825249987</v>
      </c>
      <c r="M9699" s="13">
        <v>0.30472935272639329</v>
      </c>
      <c r="N9699" s="12">
        <v>-1.4378802857609858</v>
      </c>
      <c r="O9699" s="2">
        <f>DATE(LEFT(ALT[[#This Row],[DATEMTH]],4),RIGHT(ALT[[#This Row],[DATEMTH]],2),1)</f>
        <v>45139</v>
      </c>
      <c r="P9699" t="str">
        <f>IF(AND(ALT[[#This Row],[DATE]]&gt;=DATE(2023,6,1),ALT[[#This Row],[DATE]]&lt;=DATE(2024,5,31)),"Y","N")</f>
        <v>Y</v>
      </c>
      <c r="Q9699" t="str">
        <f>LEFT(ALT[[#This Row],[DATEMTH]],4)</f>
        <v>2023</v>
      </c>
    </row>
    <row r="9700" spans="1:17" x14ac:dyDescent="0.25">
      <c r="A9700" t="s">
        <v>93</v>
      </c>
      <c r="B9700" t="s">
        <v>110</v>
      </c>
      <c r="C9700" t="s">
        <v>15</v>
      </c>
      <c r="D9700" t="s">
        <v>22</v>
      </c>
      <c r="E9700" s="14">
        <v>6137330.1825249931</v>
      </c>
      <c r="F9700" s="14">
        <v>36922295.813201971</v>
      </c>
      <c r="G9700" s="13">
        <v>0.16622287556481044</v>
      </c>
      <c r="H9700" s="12">
        <v>-28386879.16</v>
      </c>
      <c r="I9700" s="12">
        <v>-4.7185486822859906</v>
      </c>
      <c r="J9700" t="s">
        <v>26</v>
      </c>
      <c r="K9700" s="14">
        <v>845959.29154700018</v>
      </c>
      <c r="L9700" s="14">
        <v>6137330.1825249987</v>
      </c>
      <c r="M9700" s="13">
        <v>0.13783832161348025</v>
      </c>
      <c r="N9700" s="12">
        <v>-0.65039683081779986</v>
      </c>
      <c r="O9700" s="2">
        <f>DATE(LEFT(ALT[[#This Row],[DATEMTH]],4),RIGHT(ALT[[#This Row],[DATEMTH]],2),1)</f>
        <v>45139</v>
      </c>
      <c r="P9700" t="str">
        <f>IF(AND(ALT[[#This Row],[DATE]]&gt;=DATE(2023,6,1),ALT[[#This Row],[DATE]]&lt;=DATE(2024,5,31)),"Y","N")</f>
        <v>Y</v>
      </c>
      <c r="Q9700" t="str">
        <f>LEFT(ALT[[#This Row],[DATEMTH]],4)</f>
        <v>2023</v>
      </c>
    </row>
    <row r="9701" spans="1:17" x14ac:dyDescent="0.25">
      <c r="A9701" t="s">
        <v>93</v>
      </c>
      <c r="B9701" t="s">
        <v>110</v>
      </c>
      <c r="C9701" t="s">
        <v>15</v>
      </c>
      <c r="D9701" t="s">
        <v>22</v>
      </c>
      <c r="E9701" s="14">
        <v>6137330.1825249931</v>
      </c>
      <c r="F9701" s="14">
        <v>36922295.813201971</v>
      </c>
      <c r="G9701" s="13">
        <v>0.16622287556481044</v>
      </c>
      <c r="H9701" s="12">
        <v>-28386879.16</v>
      </c>
      <c r="I9701" s="12">
        <v>-4.7185486822859906</v>
      </c>
      <c r="J9701" t="s">
        <v>25</v>
      </c>
      <c r="K9701" s="14">
        <v>793540.72244100005</v>
      </c>
      <c r="L9701" s="14">
        <v>6137330.1825249987</v>
      </c>
      <c r="M9701" s="13">
        <v>0.12929738157162735</v>
      </c>
      <c r="N9701" s="12">
        <v>-0.61009598943783117</v>
      </c>
      <c r="O9701" s="2">
        <f>DATE(LEFT(ALT[[#This Row],[DATEMTH]],4),RIGHT(ALT[[#This Row],[DATEMTH]],2),1)</f>
        <v>45139</v>
      </c>
      <c r="P9701" t="str">
        <f>IF(AND(ALT[[#This Row],[DATE]]&gt;=DATE(2023,6,1),ALT[[#This Row],[DATE]]&lt;=DATE(2024,5,31)),"Y","N")</f>
        <v>Y</v>
      </c>
      <c r="Q9701" t="str">
        <f>LEFT(ALT[[#This Row],[DATEMTH]],4)</f>
        <v>2023</v>
      </c>
    </row>
    <row r="9702" spans="1:17" x14ac:dyDescent="0.25">
      <c r="A9702" t="s">
        <v>93</v>
      </c>
      <c r="B9702" t="s">
        <v>110</v>
      </c>
      <c r="C9702" t="s">
        <v>18</v>
      </c>
      <c r="D9702" t="s">
        <v>22</v>
      </c>
      <c r="E9702" s="14">
        <v>9366081.6302759871</v>
      </c>
      <c r="F9702" s="14">
        <v>36922295.813201971</v>
      </c>
      <c r="G9702" s="13">
        <v>0.25367007722545365</v>
      </c>
      <c r="H9702" s="12">
        <v>-28386879.16</v>
      </c>
      <c r="I9702" s="12">
        <v>-7.2009018287068205</v>
      </c>
      <c r="J9702" t="s">
        <v>25</v>
      </c>
      <c r="K9702" s="14">
        <v>1072672.374509</v>
      </c>
      <c r="L9702" s="14">
        <v>9366081.630276002</v>
      </c>
      <c r="M9702" s="13">
        <v>0.11452733564071982</v>
      </c>
      <c r="N9702" s="12">
        <v>-0.82470010065217914</v>
      </c>
      <c r="O9702" s="2">
        <f>DATE(LEFT(ALT[[#This Row],[DATEMTH]],4),RIGHT(ALT[[#This Row],[DATEMTH]],2),1)</f>
        <v>45139</v>
      </c>
      <c r="P9702" t="str">
        <f>IF(AND(ALT[[#This Row],[DATE]]&gt;=DATE(2023,6,1),ALT[[#This Row],[DATE]]&lt;=DATE(2024,5,31)),"Y","N")</f>
        <v>Y</v>
      </c>
      <c r="Q9702" t="str">
        <f>LEFT(ALT[[#This Row],[DATEMTH]],4)</f>
        <v>2023</v>
      </c>
    </row>
    <row r="9703" spans="1:17" x14ac:dyDescent="0.25">
      <c r="A9703" t="s">
        <v>93</v>
      </c>
      <c r="B9703" t="s">
        <v>110</v>
      </c>
      <c r="C9703" t="s">
        <v>18</v>
      </c>
      <c r="D9703" t="s">
        <v>22</v>
      </c>
      <c r="E9703" s="14">
        <v>9366081.6302759871</v>
      </c>
      <c r="F9703" s="14">
        <v>36922295.813201971</v>
      </c>
      <c r="G9703" s="13">
        <v>0.25367007722545365</v>
      </c>
      <c r="H9703" s="12">
        <v>-28386879.16</v>
      </c>
      <c r="I9703" s="12">
        <v>-7.2009018287068205</v>
      </c>
      <c r="J9703" t="s">
        <v>24</v>
      </c>
      <c r="K9703" s="14">
        <v>2495709.7644699998</v>
      </c>
      <c r="L9703" s="14">
        <v>9366081.630276002</v>
      </c>
      <c r="M9703" s="13">
        <v>0.26646252541752141</v>
      </c>
      <c r="N9703" s="12">
        <v>-1.9187704865608677</v>
      </c>
      <c r="O9703" s="2">
        <f>DATE(LEFT(ALT[[#This Row],[DATEMTH]],4),RIGHT(ALT[[#This Row],[DATEMTH]],2),1)</f>
        <v>45139</v>
      </c>
      <c r="P9703" t="str">
        <f>IF(AND(ALT[[#This Row],[DATE]]&gt;=DATE(2023,6,1),ALT[[#This Row],[DATE]]&lt;=DATE(2024,5,31)),"Y","N")</f>
        <v>Y</v>
      </c>
      <c r="Q9703" t="str">
        <f>LEFT(ALT[[#This Row],[DATEMTH]],4)</f>
        <v>2023</v>
      </c>
    </row>
    <row r="9704" spans="1:17" x14ac:dyDescent="0.25">
      <c r="A9704" t="s">
        <v>93</v>
      </c>
      <c r="B9704" t="s">
        <v>110</v>
      </c>
      <c r="C9704" t="s">
        <v>18</v>
      </c>
      <c r="D9704" t="s">
        <v>22</v>
      </c>
      <c r="E9704" s="14">
        <v>9366081.6302759871</v>
      </c>
      <c r="F9704" s="14">
        <v>36922295.813201971</v>
      </c>
      <c r="G9704" s="13">
        <v>0.25367007722545365</v>
      </c>
      <c r="H9704" s="12">
        <v>-28386879.16</v>
      </c>
      <c r="I9704" s="12">
        <v>-7.2009018287068205</v>
      </c>
      <c r="J9704" t="s">
        <v>16</v>
      </c>
      <c r="K9704" s="14">
        <v>3433239.632139002</v>
      </c>
      <c r="L9704" s="14">
        <v>9366081.630276002</v>
      </c>
      <c r="M9704" s="13">
        <v>0.36656093419482938</v>
      </c>
      <c r="N9704" s="12">
        <v>-2.6395693013760275</v>
      </c>
      <c r="O9704" s="2">
        <f>DATE(LEFT(ALT[[#This Row],[DATEMTH]],4),RIGHT(ALT[[#This Row],[DATEMTH]],2),1)</f>
        <v>45139</v>
      </c>
      <c r="P9704" t="str">
        <f>IF(AND(ALT[[#This Row],[DATE]]&gt;=DATE(2023,6,1),ALT[[#This Row],[DATE]]&lt;=DATE(2024,5,31)),"Y","N")</f>
        <v>Y</v>
      </c>
      <c r="Q9704" t="str">
        <f>LEFT(ALT[[#This Row],[DATEMTH]],4)</f>
        <v>2023</v>
      </c>
    </row>
    <row r="9705" spans="1:17" x14ac:dyDescent="0.25">
      <c r="A9705" t="s">
        <v>93</v>
      </c>
      <c r="B9705" t="s">
        <v>110</v>
      </c>
      <c r="C9705" t="s">
        <v>18</v>
      </c>
      <c r="D9705" t="s">
        <v>22</v>
      </c>
      <c r="E9705" s="14">
        <v>9366081.6302759871</v>
      </c>
      <c r="F9705" s="14">
        <v>36922295.813201971</v>
      </c>
      <c r="G9705" s="13">
        <v>0.25367007722545365</v>
      </c>
      <c r="H9705" s="12">
        <v>-28386879.16</v>
      </c>
      <c r="I9705" s="12">
        <v>-7.2009018287068205</v>
      </c>
      <c r="J9705" t="s">
        <v>26</v>
      </c>
      <c r="K9705" s="14">
        <v>2364459.8591579995</v>
      </c>
      <c r="L9705" s="14">
        <v>9366081.630276002</v>
      </c>
      <c r="M9705" s="13">
        <v>0.25244920474692928</v>
      </c>
      <c r="N9705" s="12">
        <v>-1.8178619401177456</v>
      </c>
      <c r="O9705" s="2">
        <f>DATE(LEFT(ALT[[#This Row],[DATEMTH]],4),RIGHT(ALT[[#This Row],[DATEMTH]],2),1)</f>
        <v>45139</v>
      </c>
      <c r="P9705" t="str">
        <f>IF(AND(ALT[[#This Row],[DATE]]&gt;=DATE(2023,6,1),ALT[[#This Row],[DATE]]&lt;=DATE(2024,5,31)),"Y","N")</f>
        <v>Y</v>
      </c>
      <c r="Q9705" t="str">
        <f>LEFT(ALT[[#This Row],[DATEMTH]],4)</f>
        <v>2023</v>
      </c>
    </row>
    <row r="9706" spans="1:17" x14ac:dyDescent="0.25">
      <c r="A9706" t="s">
        <v>93</v>
      </c>
      <c r="B9706" t="s">
        <v>110</v>
      </c>
      <c r="C9706" t="s">
        <v>19</v>
      </c>
      <c r="D9706" t="s">
        <v>22</v>
      </c>
      <c r="E9706" s="14">
        <v>10151144.676388999</v>
      </c>
      <c r="F9706" s="14">
        <v>36922295.813201971</v>
      </c>
      <c r="G9706" s="13">
        <v>0.27493265120202376</v>
      </c>
      <c r="H9706" s="12">
        <v>-28386879.16</v>
      </c>
      <c r="I9706" s="12">
        <v>-7.804479946810277</v>
      </c>
      <c r="J9706" t="s">
        <v>25</v>
      </c>
      <c r="K9706" s="14">
        <v>6570570.9405629998</v>
      </c>
      <c r="L9706" s="14">
        <v>10151144.676389001</v>
      </c>
      <c r="M9706" s="13">
        <v>0.64727389373592348</v>
      </c>
      <c r="N9706" s="12">
        <v>-5.0516361237558209</v>
      </c>
      <c r="O9706" s="2">
        <f>DATE(LEFT(ALT[[#This Row],[DATEMTH]],4),RIGHT(ALT[[#This Row],[DATEMTH]],2),1)</f>
        <v>45139</v>
      </c>
      <c r="P9706" t="str">
        <f>IF(AND(ALT[[#This Row],[DATE]]&gt;=DATE(2023,6,1),ALT[[#This Row],[DATE]]&lt;=DATE(2024,5,31)),"Y","N")</f>
        <v>Y</v>
      </c>
      <c r="Q9706" t="str">
        <f>LEFT(ALT[[#This Row],[DATEMTH]],4)</f>
        <v>2023</v>
      </c>
    </row>
    <row r="9707" spans="1:17" x14ac:dyDescent="0.25">
      <c r="A9707" t="s">
        <v>93</v>
      </c>
      <c r="B9707" t="s">
        <v>110</v>
      </c>
      <c r="C9707" t="s">
        <v>19</v>
      </c>
      <c r="D9707" t="s">
        <v>22</v>
      </c>
      <c r="E9707" s="14">
        <v>10151144.676388999</v>
      </c>
      <c r="F9707" s="14">
        <v>36922295.813201971</v>
      </c>
      <c r="G9707" s="13">
        <v>0.27493265120202376</v>
      </c>
      <c r="H9707" s="12">
        <v>-28386879.16</v>
      </c>
      <c r="I9707" s="12">
        <v>-7.804479946810277</v>
      </c>
      <c r="J9707" t="s">
        <v>24</v>
      </c>
      <c r="K9707" s="14">
        <v>3124240.4324430018</v>
      </c>
      <c r="L9707" s="14">
        <v>10151144.676389001</v>
      </c>
      <c r="M9707" s="13">
        <v>0.30777222983628749</v>
      </c>
      <c r="N9707" s="12">
        <v>-2.4020021959423894</v>
      </c>
      <c r="O9707" s="2">
        <f>DATE(LEFT(ALT[[#This Row],[DATEMTH]],4),RIGHT(ALT[[#This Row],[DATEMTH]],2),1)</f>
        <v>45139</v>
      </c>
      <c r="P9707" t="str">
        <f>IF(AND(ALT[[#This Row],[DATE]]&gt;=DATE(2023,6,1),ALT[[#This Row],[DATE]]&lt;=DATE(2024,5,31)),"Y","N")</f>
        <v>Y</v>
      </c>
      <c r="Q9707" t="str">
        <f>LEFT(ALT[[#This Row],[DATEMTH]],4)</f>
        <v>2023</v>
      </c>
    </row>
    <row r="9708" spans="1:17" x14ac:dyDescent="0.25">
      <c r="A9708" t="s">
        <v>93</v>
      </c>
      <c r="B9708" t="s">
        <v>110</v>
      </c>
      <c r="C9708" t="s">
        <v>19</v>
      </c>
      <c r="D9708" t="s">
        <v>22</v>
      </c>
      <c r="E9708" s="14">
        <v>10151144.676388999</v>
      </c>
      <c r="F9708" s="14">
        <v>36922295.813201971</v>
      </c>
      <c r="G9708" s="13">
        <v>0.27493265120202376</v>
      </c>
      <c r="H9708" s="12">
        <v>-28386879.16</v>
      </c>
      <c r="I9708" s="12">
        <v>-7.804479946810277</v>
      </c>
      <c r="J9708" t="s">
        <v>16</v>
      </c>
      <c r="K9708" s="14">
        <v>63.945283000000003</v>
      </c>
      <c r="L9708" s="14">
        <v>10151144.676389001</v>
      </c>
      <c r="M9708" s="13">
        <v>6.2993174699532337E-6</v>
      </c>
      <c r="N9708" s="12">
        <v>-4.9162896872841661E-5</v>
      </c>
      <c r="O9708" s="2">
        <f>DATE(LEFT(ALT[[#This Row],[DATEMTH]],4),RIGHT(ALT[[#This Row],[DATEMTH]],2),1)</f>
        <v>45139</v>
      </c>
      <c r="P9708" t="str">
        <f>IF(AND(ALT[[#This Row],[DATE]]&gt;=DATE(2023,6,1),ALT[[#This Row],[DATE]]&lt;=DATE(2024,5,31)),"Y","N")</f>
        <v>Y</v>
      </c>
      <c r="Q9708" t="str">
        <f>LEFT(ALT[[#This Row],[DATEMTH]],4)</f>
        <v>2023</v>
      </c>
    </row>
    <row r="9709" spans="1:17" x14ac:dyDescent="0.25">
      <c r="A9709" t="s">
        <v>93</v>
      </c>
      <c r="B9709" t="s">
        <v>110</v>
      </c>
      <c r="C9709" t="s">
        <v>19</v>
      </c>
      <c r="D9709" t="s">
        <v>22</v>
      </c>
      <c r="E9709" s="14">
        <v>10151144.676388999</v>
      </c>
      <c r="F9709" s="14">
        <v>36922295.813201971</v>
      </c>
      <c r="G9709" s="13">
        <v>0.27493265120202376</v>
      </c>
      <c r="H9709" s="12">
        <v>-28386879.16</v>
      </c>
      <c r="I9709" s="12">
        <v>-7.804479946810277</v>
      </c>
      <c r="J9709" t="s">
        <v>26</v>
      </c>
      <c r="K9709" s="14">
        <v>456269.35809999966</v>
      </c>
      <c r="L9709" s="14">
        <v>10151144.676389001</v>
      </c>
      <c r="M9709" s="13">
        <v>4.4947577110319083E-2</v>
      </c>
      <c r="N9709" s="12">
        <v>-0.35079246421519389</v>
      </c>
      <c r="O9709" s="2">
        <f>DATE(LEFT(ALT[[#This Row],[DATEMTH]],4),RIGHT(ALT[[#This Row],[DATEMTH]],2),1)</f>
        <v>45139</v>
      </c>
      <c r="P9709" t="str">
        <f>IF(AND(ALT[[#This Row],[DATE]]&gt;=DATE(2023,6,1),ALT[[#This Row],[DATE]]&lt;=DATE(2024,5,31)),"Y","N")</f>
        <v>Y</v>
      </c>
      <c r="Q9709" t="str">
        <f>LEFT(ALT[[#This Row],[DATEMTH]],4)</f>
        <v>2023</v>
      </c>
    </row>
    <row r="9710" spans="1:17" x14ac:dyDescent="0.25">
      <c r="A9710" t="s">
        <v>93</v>
      </c>
      <c r="B9710" t="s">
        <v>110</v>
      </c>
      <c r="C9710" t="s">
        <v>20</v>
      </c>
      <c r="D9710" t="s">
        <v>22</v>
      </c>
      <c r="E9710" s="14">
        <v>11267739.324012036</v>
      </c>
      <c r="F9710" s="14">
        <v>36922295.813201971</v>
      </c>
      <c r="G9710" s="13">
        <v>0.3051743960077134</v>
      </c>
      <c r="H9710" s="12">
        <v>-28386879.16</v>
      </c>
      <c r="I9710" s="12">
        <v>-8.662948702196946</v>
      </c>
      <c r="J9710" t="s">
        <v>25</v>
      </c>
      <c r="K9710" s="14">
        <v>1418191.637920999</v>
      </c>
      <c r="L9710" s="14">
        <v>11267739.324012002</v>
      </c>
      <c r="M9710" s="13">
        <v>0.12586301450005824</v>
      </c>
      <c r="N9710" s="12">
        <v>-1.0903448381178749</v>
      </c>
      <c r="O9710" s="2">
        <f>DATE(LEFT(ALT[[#This Row],[DATEMTH]],4),RIGHT(ALT[[#This Row],[DATEMTH]],2),1)</f>
        <v>45139</v>
      </c>
      <c r="P9710" t="str">
        <f>IF(AND(ALT[[#This Row],[DATE]]&gt;=DATE(2023,6,1),ALT[[#This Row],[DATE]]&lt;=DATE(2024,5,31)),"Y","N")</f>
        <v>Y</v>
      </c>
      <c r="Q9710" t="str">
        <f>LEFT(ALT[[#This Row],[DATEMTH]],4)</f>
        <v>2023</v>
      </c>
    </row>
    <row r="9711" spans="1:17" x14ac:dyDescent="0.25">
      <c r="A9711" t="s">
        <v>93</v>
      </c>
      <c r="B9711" t="s">
        <v>110</v>
      </c>
      <c r="C9711" t="s">
        <v>20</v>
      </c>
      <c r="D9711" t="s">
        <v>22</v>
      </c>
      <c r="E9711" s="14">
        <v>11267739.324012036</v>
      </c>
      <c r="F9711" s="14">
        <v>36922295.813201971</v>
      </c>
      <c r="G9711" s="13">
        <v>0.3051743960077134</v>
      </c>
      <c r="H9711" s="12">
        <v>-28386879.16</v>
      </c>
      <c r="I9711" s="12">
        <v>-8.662948702196946</v>
      </c>
      <c r="J9711" t="s">
        <v>24</v>
      </c>
      <c r="K9711" s="14">
        <v>4920668.6931679957</v>
      </c>
      <c r="L9711" s="14">
        <v>11267739.324012002</v>
      </c>
      <c r="M9711" s="13">
        <v>0.43670416502109294</v>
      </c>
      <c r="N9711" s="12">
        <v>-3.783145779613478</v>
      </c>
      <c r="O9711" s="2">
        <f>DATE(LEFT(ALT[[#This Row],[DATEMTH]],4),RIGHT(ALT[[#This Row],[DATEMTH]],2),1)</f>
        <v>45139</v>
      </c>
      <c r="P9711" t="str">
        <f>IF(AND(ALT[[#This Row],[DATE]]&gt;=DATE(2023,6,1),ALT[[#This Row],[DATE]]&lt;=DATE(2024,5,31)),"Y","N")</f>
        <v>Y</v>
      </c>
      <c r="Q9711" t="str">
        <f>LEFT(ALT[[#This Row],[DATEMTH]],4)</f>
        <v>2023</v>
      </c>
    </row>
    <row r="9712" spans="1:17" x14ac:dyDescent="0.25">
      <c r="A9712" t="s">
        <v>93</v>
      </c>
      <c r="B9712" t="s">
        <v>110</v>
      </c>
      <c r="C9712" t="s">
        <v>20</v>
      </c>
      <c r="D9712" t="s">
        <v>22</v>
      </c>
      <c r="E9712" s="14">
        <v>11267739.324012036</v>
      </c>
      <c r="F9712" s="14">
        <v>36922295.813201971</v>
      </c>
      <c r="G9712" s="13">
        <v>0.3051743960077134</v>
      </c>
      <c r="H9712" s="12">
        <v>-28386879.16</v>
      </c>
      <c r="I9712" s="12">
        <v>-8.662948702196946</v>
      </c>
      <c r="J9712" t="s">
        <v>16</v>
      </c>
      <c r="K9712" s="14">
        <v>4285660.7386240065</v>
      </c>
      <c r="L9712" s="14">
        <v>11267739.324012002</v>
      </c>
      <c r="M9712" s="13">
        <v>0.38034787772300449</v>
      </c>
      <c r="N9712" s="12">
        <v>-3.2949341537038643</v>
      </c>
      <c r="O9712" s="2">
        <f>DATE(LEFT(ALT[[#This Row],[DATEMTH]],4),RIGHT(ALT[[#This Row],[DATEMTH]],2),1)</f>
        <v>45139</v>
      </c>
      <c r="P9712" t="str">
        <f>IF(AND(ALT[[#This Row],[DATE]]&gt;=DATE(2023,6,1),ALT[[#This Row],[DATE]]&lt;=DATE(2024,5,31)),"Y","N")</f>
        <v>Y</v>
      </c>
      <c r="Q9712" t="str">
        <f>LEFT(ALT[[#This Row],[DATEMTH]],4)</f>
        <v>2023</v>
      </c>
    </row>
    <row r="9713" spans="1:17" x14ac:dyDescent="0.25">
      <c r="A9713" t="s">
        <v>93</v>
      </c>
      <c r="B9713" t="s">
        <v>110</v>
      </c>
      <c r="C9713" t="s">
        <v>20</v>
      </c>
      <c r="D9713" t="s">
        <v>22</v>
      </c>
      <c r="E9713" s="14">
        <v>11267739.324012036</v>
      </c>
      <c r="F9713" s="14">
        <v>36922295.813201971</v>
      </c>
      <c r="G9713" s="13">
        <v>0.3051743960077134</v>
      </c>
      <c r="H9713" s="12">
        <v>-28386879.16</v>
      </c>
      <c r="I9713" s="12">
        <v>-8.662948702196946</v>
      </c>
      <c r="J9713" t="s">
        <v>26</v>
      </c>
      <c r="K9713" s="14">
        <v>643218.25429900049</v>
      </c>
      <c r="L9713" s="14">
        <v>11267739.324012002</v>
      </c>
      <c r="M9713" s="13">
        <v>5.7084942755844262E-2</v>
      </c>
      <c r="N9713" s="12">
        <v>-0.49452393076172801</v>
      </c>
      <c r="O9713" s="2">
        <f>DATE(LEFT(ALT[[#This Row],[DATEMTH]],4),RIGHT(ALT[[#This Row],[DATEMTH]],2),1)</f>
        <v>45139</v>
      </c>
      <c r="P9713" t="str">
        <f>IF(AND(ALT[[#This Row],[DATE]]&gt;=DATE(2023,6,1),ALT[[#This Row],[DATE]]&lt;=DATE(2024,5,31)),"Y","N")</f>
        <v>Y</v>
      </c>
      <c r="Q9713" t="str">
        <f>LEFT(ALT[[#This Row],[DATEMTH]],4)</f>
        <v>2023</v>
      </c>
    </row>
    <row r="9714" spans="1:17" x14ac:dyDescent="0.25">
      <c r="A9714" t="s">
        <v>93</v>
      </c>
      <c r="B9714" t="s">
        <v>110</v>
      </c>
      <c r="C9714" t="s">
        <v>15</v>
      </c>
      <c r="D9714" t="s">
        <v>17</v>
      </c>
      <c r="E9714" s="14">
        <v>6137330.1825249931</v>
      </c>
      <c r="F9714" s="14">
        <v>36922295.813201971</v>
      </c>
      <c r="G9714" s="13">
        <v>0.16622287556481044</v>
      </c>
      <c r="H9714" s="12">
        <v>-90612220.180000007</v>
      </c>
      <c r="I9714" s="12">
        <v>-15.061823799631346</v>
      </c>
      <c r="J9714" t="s">
        <v>24</v>
      </c>
      <c r="K9714" s="14">
        <v>2627605.5145479986</v>
      </c>
      <c r="L9714" s="14">
        <v>6137330.1825249987</v>
      </c>
      <c r="M9714" s="13">
        <v>0.42813494408849917</v>
      </c>
      <c r="N9714" s="12">
        <v>-6.4484930903259929</v>
      </c>
      <c r="O9714" s="2">
        <f>DATE(LEFT(ALT[[#This Row],[DATEMTH]],4),RIGHT(ALT[[#This Row],[DATEMTH]],2),1)</f>
        <v>45139</v>
      </c>
      <c r="P9714" t="str">
        <f>IF(AND(ALT[[#This Row],[DATE]]&gt;=DATE(2023,6,1),ALT[[#This Row],[DATE]]&lt;=DATE(2024,5,31)),"Y","N")</f>
        <v>Y</v>
      </c>
      <c r="Q9714" t="str">
        <f>LEFT(ALT[[#This Row],[DATEMTH]],4)</f>
        <v>2023</v>
      </c>
    </row>
    <row r="9715" spans="1:17" x14ac:dyDescent="0.25">
      <c r="A9715" t="s">
        <v>93</v>
      </c>
      <c r="B9715" t="s">
        <v>110</v>
      </c>
      <c r="C9715" t="s">
        <v>15</v>
      </c>
      <c r="D9715" t="s">
        <v>17</v>
      </c>
      <c r="E9715" s="14">
        <v>6137330.1825249931</v>
      </c>
      <c r="F9715" s="14">
        <v>36922295.813201971</v>
      </c>
      <c r="G9715" s="13">
        <v>0.16622287556481044</v>
      </c>
      <c r="H9715" s="12">
        <v>-90612220.180000007</v>
      </c>
      <c r="I9715" s="12">
        <v>-15.061823799631346</v>
      </c>
      <c r="J9715" t="s">
        <v>16</v>
      </c>
      <c r="K9715" s="14">
        <v>1870224.653989</v>
      </c>
      <c r="L9715" s="14">
        <v>6137330.1825249987</v>
      </c>
      <c r="M9715" s="13">
        <v>0.30472935272639329</v>
      </c>
      <c r="N9715" s="12">
        <v>-4.5897798173406459</v>
      </c>
      <c r="O9715" s="2">
        <f>DATE(LEFT(ALT[[#This Row],[DATEMTH]],4),RIGHT(ALT[[#This Row],[DATEMTH]],2),1)</f>
        <v>45139</v>
      </c>
      <c r="P9715" t="str">
        <f>IF(AND(ALT[[#This Row],[DATE]]&gt;=DATE(2023,6,1),ALT[[#This Row],[DATE]]&lt;=DATE(2024,5,31)),"Y","N")</f>
        <v>Y</v>
      </c>
      <c r="Q9715" t="str">
        <f>LEFT(ALT[[#This Row],[DATEMTH]],4)</f>
        <v>2023</v>
      </c>
    </row>
    <row r="9716" spans="1:17" x14ac:dyDescent="0.25">
      <c r="A9716" t="s">
        <v>93</v>
      </c>
      <c r="B9716" t="s">
        <v>110</v>
      </c>
      <c r="C9716" t="s">
        <v>15</v>
      </c>
      <c r="D9716" t="s">
        <v>17</v>
      </c>
      <c r="E9716" s="14">
        <v>6137330.1825249931</v>
      </c>
      <c r="F9716" s="14">
        <v>36922295.813201971</v>
      </c>
      <c r="G9716" s="13">
        <v>0.16622287556481044</v>
      </c>
      <c r="H9716" s="12">
        <v>-90612220.180000007</v>
      </c>
      <c r="I9716" s="12">
        <v>-15.061823799631346</v>
      </c>
      <c r="J9716" t="s">
        <v>26</v>
      </c>
      <c r="K9716" s="14">
        <v>845959.29154700018</v>
      </c>
      <c r="L9716" s="14">
        <v>6137330.1825249987</v>
      </c>
      <c r="M9716" s="13">
        <v>0.13783832161348025</v>
      </c>
      <c r="N9716" s="12">
        <v>-2.0760965129791566</v>
      </c>
      <c r="O9716" s="2">
        <f>DATE(LEFT(ALT[[#This Row],[DATEMTH]],4),RIGHT(ALT[[#This Row],[DATEMTH]],2),1)</f>
        <v>45139</v>
      </c>
      <c r="P9716" t="str">
        <f>IF(AND(ALT[[#This Row],[DATE]]&gt;=DATE(2023,6,1),ALT[[#This Row],[DATE]]&lt;=DATE(2024,5,31)),"Y","N")</f>
        <v>Y</v>
      </c>
      <c r="Q9716" t="str">
        <f>LEFT(ALT[[#This Row],[DATEMTH]],4)</f>
        <v>2023</v>
      </c>
    </row>
    <row r="9717" spans="1:17" x14ac:dyDescent="0.25">
      <c r="A9717" t="s">
        <v>93</v>
      </c>
      <c r="B9717" t="s">
        <v>110</v>
      </c>
      <c r="C9717" t="s">
        <v>15</v>
      </c>
      <c r="D9717" t="s">
        <v>17</v>
      </c>
      <c r="E9717" s="14">
        <v>6137330.1825249931</v>
      </c>
      <c r="F9717" s="14">
        <v>36922295.813201971</v>
      </c>
      <c r="G9717" s="13">
        <v>0.16622287556481044</v>
      </c>
      <c r="H9717" s="12">
        <v>-90612220.180000007</v>
      </c>
      <c r="I9717" s="12">
        <v>-15.061823799631346</v>
      </c>
      <c r="J9717" t="s">
        <v>25</v>
      </c>
      <c r="K9717" s="14">
        <v>793540.72244100005</v>
      </c>
      <c r="L9717" s="14">
        <v>6137330.1825249987</v>
      </c>
      <c r="M9717" s="13">
        <v>0.12929738157162735</v>
      </c>
      <c r="N9717" s="12">
        <v>-1.9474543789855523</v>
      </c>
      <c r="O9717" s="2">
        <f>DATE(LEFT(ALT[[#This Row],[DATEMTH]],4),RIGHT(ALT[[#This Row],[DATEMTH]],2),1)</f>
        <v>45139</v>
      </c>
      <c r="P9717" t="str">
        <f>IF(AND(ALT[[#This Row],[DATE]]&gt;=DATE(2023,6,1),ALT[[#This Row],[DATE]]&lt;=DATE(2024,5,31)),"Y","N")</f>
        <v>Y</v>
      </c>
      <c r="Q9717" t="str">
        <f>LEFT(ALT[[#This Row],[DATEMTH]],4)</f>
        <v>2023</v>
      </c>
    </row>
    <row r="9718" spans="1:17" x14ac:dyDescent="0.25">
      <c r="A9718" t="s">
        <v>93</v>
      </c>
      <c r="B9718" t="s">
        <v>110</v>
      </c>
      <c r="C9718" t="s">
        <v>18</v>
      </c>
      <c r="D9718" t="s">
        <v>17</v>
      </c>
      <c r="E9718" s="14">
        <v>9366081.6302759871</v>
      </c>
      <c r="F9718" s="14">
        <v>36922295.813201971</v>
      </c>
      <c r="G9718" s="13">
        <v>0.25367007722545365</v>
      </c>
      <c r="H9718" s="12">
        <v>-90612220.180000007</v>
      </c>
      <c r="I9718" s="12">
        <v>-22.985608890630413</v>
      </c>
      <c r="J9718" t="s">
        <v>25</v>
      </c>
      <c r="K9718" s="14">
        <v>1072672.374509</v>
      </c>
      <c r="L9718" s="14">
        <v>9366081.630276002</v>
      </c>
      <c r="M9718" s="13">
        <v>0.11452733564071982</v>
      </c>
      <c r="N9718" s="12">
        <v>-2.6324805443235428</v>
      </c>
      <c r="O9718" s="2">
        <f>DATE(LEFT(ALT[[#This Row],[DATEMTH]],4),RIGHT(ALT[[#This Row],[DATEMTH]],2),1)</f>
        <v>45139</v>
      </c>
      <c r="P9718" t="str">
        <f>IF(AND(ALT[[#This Row],[DATE]]&gt;=DATE(2023,6,1),ALT[[#This Row],[DATE]]&lt;=DATE(2024,5,31)),"Y","N")</f>
        <v>Y</v>
      </c>
      <c r="Q9718" t="str">
        <f>LEFT(ALT[[#This Row],[DATEMTH]],4)</f>
        <v>2023</v>
      </c>
    </row>
    <row r="9719" spans="1:17" x14ac:dyDescent="0.25">
      <c r="A9719" t="s">
        <v>93</v>
      </c>
      <c r="B9719" t="s">
        <v>110</v>
      </c>
      <c r="C9719" t="s">
        <v>18</v>
      </c>
      <c r="D9719" t="s">
        <v>17</v>
      </c>
      <c r="E9719" s="14">
        <v>9366081.6302759871</v>
      </c>
      <c r="F9719" s="14">
        <v>36922295.813201971</v>
      </c>
      <c r="G9719" s="13">
        <v>0.25367007722545365</v>
      </c>
      <c r="H9719" s="12">
        <v>-90612220.180000007</v>
      </c>
      <c r="I9719" s="12">
        <v>-22.985608890630413</v>
      </c>
      <c r="J9719" t="s">
        <v>24</v>
      </c>
      <c r="K9719" s="14">
        <v>2495709.7644699998</v>
      </c>
      <c r="L9719" s="14">
        <v>9366081.630276002</v>
      </c>
      <c r="M9719" s="13">
        <v>0.26646252541752141</v>
      </c>
      <c r="N9719" s="12">
        <v>-6.1248033932568129</v>
      </c>
      <c r="O9719" s="2">
        <f>DATE(LEFT(ALT[[#This Row],[DATEMTH]],4),RIGHT(ALT[[#This Row],[DATEMTH]],2),1)</f>
        <v>45139</v>
      </c>
      <c r="P9719" t="str">
        <f>IF(AND(ALT[[#This Row],[DATE]]&gt;=DATE(2023,6,1),ALT[[#This Row],[DATE]]&lt;=DATE(2024,5,31)),"Y","N")</f>
        <v>Y</v>
      </c>
      <c r="Q9719" t="str">
        <f>LEFT(ALT[[#This Row],[DATEMTH]],4)</f>
        <v>2023</v>
      </c>
    </row>
    <row r="9720" spans="1:17" x14ac:dyDescent="0.25">
      <c r="A9720" t="s">
        <v>93</v>
      </c>
      <c r="B9720" t="s">
        <v>110</v>
      </c>
      <c r="C9720" t="s">
        <v>18</v>
      </c>
      <c r="D9720" t="s">
        <v>17</v>
      </c>
      <c r="E9720" s="14">
        <v>9366081.6302759871</v>
      </c>
      <c r="F9720" s="14">
        <v>36922295.813201971</v>
      </c>
      <c r="G9720" s="13">
        <v>0.25367007722545365</v>
      </c>
      <c r="H9720" s="12">
        <v>-90612220.180000007</v>
      </c>
      <c r="I9720" s="12">
        <v>-22.985608890630413</v>
      </c>
      <c r="J9720" t="s">
        <v>16</v>
      </c>
      <c r="K9720" s="14">
        <v>3433239.632139002</v>
      </c>
      <c r="L9720" s="14">
        <v>9366081.630276002</v>
      </c>
      <c r="M9720" s="13">
        <v>0.36656093419482938</v>
      </c>
      <c r="N9720" s="12">
        <v>-8.4256262679864591</v>
      </c>
      <c r="O9720" s="2">
        <f>DATE(LEFT(ALT[[#This Row],[DATEMTH]],4),RIGHT(ALT[[#This Row],[DATEMTH]],2),1)</f>
        <v>45139</v>
      </c>
      <c r="P9720" t="str">
        <f>IF(AND(ALT[[#This Row],[DATE]]&gt;=DATE(2023,6,1),ALT[[#This Row],[DATE]]&lt;=DATE(2024,5,31)),"Y","N")</f>
        <v>Y</v>
      </c>
      <c r="Q9720" t="str">
        <f>LEFT(ALT[[#This Row],[DATEMTH]],4)</f>
        <v>2023</v>
      </c>
    </row>
    <row r="9721" spans="1:17" x14ac:dyDescent="0.25">
      <c r="A9721" t="s">
        <v>93</v>
      </c>
      <c r="B9721" t="s">
        <v>110</v>
      </c>
      <c r="C9721" t="s">
        <v>18</v>
      </c>
      <c r="D9721" t="s">
        <v>17</v>
      </c>
      <c r="E9721" s="14">
        <v>9366081.6302759871</v>
      </c>
      <c r="F9721" s="14">
        <v>36922295.813201971</v>
      </c>
      <c r="G9721" s="13">
        <v>0.25367007722545365</v>
      </c>
      <c r="H9721" s="12">
        <v>-90612220.180000007</v>
      </c>
      <c r="I9721" s="12">
        <v>-22.985608890630413</v>
      </c>
      <c r="J9721" t="s">
        <v>26</v>
      </c>
      <c r="K9721" s="14">
        <v>2364459.8591579995</v>
      </c>
      <c r="L9721" s="14">
        <v>9366081.630276002</v>
      </c>
      <c r="M9721" s="13">
        <v>0.25244920474692928</v>
      </c>
      <c r="N9721" s="12">
        <v>-5.8026986850635947</v>
      </c>
      <c r="O9721" s="2">
        <f>DATE(LEFT(ALT[[#This Row],[DATEMTH]],4),RIGHT(ALT[[#This Row],[DATEMTH]],2),1)</f>
        <v>45139</v>
      </c>
      <c r="P9721" t="str">
        <f>IF(AND(ALT[[#This Row],[DATE]]&gt;=DATE(2023,6,1),ALT[[#This Row],[DATE]]&lt;=DATE(2024,5,31)),"Y","N")</f>
        <v>Y</v>
      </c>
      <c r="Q9721" t="str">
        <f>LEFT(ALT[[#This Row],[DATEMTH]],4)</f>
        <v>2023</v>
      </c>
    </row>
    <row r="9722" spans="1:17" x14ac:dyDescent="0.25">
      <c r="A9722" t="s">
        <v>93</v>
      </c>
      <c r="B9722" t="s">
        <v>110</v>
      </c>
      <c r="C9722" t="s">
        <v>19</v>
      </c>
      <c r="D9722" t="s">
        <v>17</v>
      </c>
      <c r="E9722" s="14">
        <v>10151144.676388999</v>
      </c>
      <c r="F9722" s="14">
        <v>36922295.813201971</v>
      </c>
      <c r="G9722" s="13">
        <v>0.27493265120202376</v>
      </c>
      <c r="H9722" s="12">
        <v>-90612220.180000007</v>
      </c>
      <c r="I9722" s="12">
        <v>-24.912257925388921</v>
      </c>
      <c r="J9722" t="s">
        <v>25</v>
      </c>
      <c r="K9722" s="14">
        <v>6570570.9405629998</v>
      </c>
      <c r="L9722" s="14">
        <v>10151144.676389001</v>
      </c>
      <c r="M9722" s="13">
        <v>0.64727389373592348</v>
      </c>
      <c r="N9722" s="12">
        <v>-16.125054189120107</v>
      </c>
      <c r="O9722" s="2">
        <f>DATE(LEFT(ALT[[#This Row],[DATEMTH]],4),RIGHT(ALT[[#This Row],[DATEMTH]],2),1)</f>
        <v>45139</v>
      </c>
      <c r="P9722" t="str">
        <f>IF(AND(ALT[[#This Row],[DATE]]&gt;=DATE(2023,6,1),ALT[[#This Row],[DATE]]&lt;=DATE(2024,5,31)),"Y","N")</f>
        <v>Y</v>
      </c>
      <c r="Q9722" t="str">
        <f>LEFT(ALT[[#This Row],[DATEMTH]],4)</f>
        <v>2023</v>
      </c>
    </row>
    <row r="9723" spans="1:17" x14ac:dyDescent="0.25">
      <c r="A9723" t="s">
        <v>93</v>
      </c>
      <c r="B9723" t="s">
        <v>110</v>
      </c>
      <c r="C9723" t="s">
        <v>19</v>
      </c>
      <c r="D9723" t="s">
        <v>17</v>
      </c>
      <c r="E9723" s="14">
        <v>10151144.676388999</v>
      </c>
      <c r="F9723" s="14">
        <v>36922295.813201971</v>
      </c>
      <c r="G9723" s="13">
        <v>0.27493265120202376</v>
      </c>
      <c r="H9723" s="12">
        <v>-90612220.180000007</v>
      </c>
      <c r="I9723" s="12">
        <v>-24.912257925388921</v>
      </c>
      <c r="J9723" t="s">
        <v>24</v>
      </c>
      <c r="K9723" s="14">
        <v>3124240.4324430018</v>
      </c>
      <c r="L9723" s="14">
        <v>10151144.676389001</v>
      </c>
      <c r="M9723" s="13">
        <v>0.30777222983628749</v>
      </c>
      <c r="N9723" s="12">
        <v>-7.6673011719536737</v>
      </c>
      <c r="O9723" s="2">
        <f>DATE(LEFT(ALT[[#This Row],[DATEMTH]],4),RIGHT(ALT[[#This Row],[DATEMTH]],2),1)</f>
        <v>45139</v>
      </c>
      <c r="P9723" t="str">
        <f>IF(AND(ALT[[#This Row],[DATE]]&gt;=DATE(2023,6,1),ALT[[#This Row],[DATE]]&lt;=DATE(2024,5,31)),"Y","N")</f>
        <v>Y</v>
      </c>
      <c r="Q9723" t="str">
        <f>LEFT(ALT[[#This Row],[DATEMTH]],4)</f>
        <v>2023</v>
      </c>
    </row>
    <row r="9724" spans="1:17" x14ac:dyDescent="0.25">
      <c r="A9724" t="s">
        <v>93</v>
      </c>
      <c r="B9724" t="s">
        <v>110</v>
      </c>
      <c r="C9724" t="s">
        <v>19</v>
      </c>
      <c r="D9724" t="s">
        <v>17</v>
      </c>
      <c r="E9724" s="14">
        <v>10151144.676388999</v>
      </c>
      <c r="F9724" s="14">
        <v>36922295.813201971</v>
      </c>
      <c r="G9724" s="13">
        <v>0.27493265120202376</v>
      </c>
      <c r="H9724" s="12">
        <v>-90612220.180000007</v>
      </c>
      <c r="I9724" s="12">
        <v>-24.912257925388921</v>
      </c>
      <c r="J9724" t="s">
        <v>16</v>
      </c>
      <c r="K9724" s="14">
        <v>63.945283000000003</v>
      </c>
      <c r="L9724" s="14">
        <v>10151144.676389001</v>
      </c>
      <c r="M9724" s="13">
        <v>6.2993174699532337E-6</v>
      </c>
      <c r="N9724" s="12">
        <v>-1.5693022156538334E-4</v>
      </c>
      <c r="O9724" s="2">
        <f>DATE(LEFT(ALT[[#This Row],[DATEMTH]],4),RIGHT(ALT[[#This Row],[DATEMTH]],2),1)</f>
        <v>45139</v>
      </c>
      <c r="P9724" t="str">
        <f>IF(AND(ALT[[#This Row],[DATE]]&gt;=DATE(2023,6,1),ALT[[#This Row],[DATE]]&lt;=DATE(2024,5,31)),"Y","N")</f>
        <v>Y</v>
      </c>
      <c r="Q9724" t="str">
        <f>LEFT(ALT[[#This Row],[DATEMTH]],4)</f>
        <v>2023</v>
      </c>
    </row>
    <row r="9725" spans="1:17" x14ac:dyDescent="0.25">
      <c r="A9725" t="s">
        <v>93</v>
      </c>
      <c r="B9725" t="s">
        <v>110</v>
      </c>
      <c r="C9725" t="s">
        <v>19</v>
      </c>
      <c r="D9725" t="s">
        <v>17</v>
      </c>
      <c r="E9725" s="14">
        <v>10151144.676388999</v>
      </c>
      <c r="F9725" s="14">
        <v>36922295.813201971</v>
      </c>
      <c r="G9725" s="13">
        <v>0.27493265120202376</v>
      </c>
      <c r="H9725" s="12">
        <v>-90612220.180000007</v>
      </c>
      <c r="I9725" s="12">
        <v>-24.912257925388921</v>
      </c>
      <c r="J9725" t="s">
        <v>26</v>
      </c>
      <c r="K9725" s="14">
        <v>456269.35809999966</v>
      </c>
      <c r="L9725" s="14">
        <v>10151144.676389001</v>
      </c>
      <c r="M9725" s="13">
        <v>4.4947577110319083E-2</v>
      </c>
      <c r="N9725" s="12">
        <v>-1.1197456340935763</v>
      </c>
      <c r="O9725" s="2">
        <f>DATE(LEFT(ALT[[#This Row],[DATEMTH]],4),RIGHT(ALT[[#This Row],[DATEMTH]],2),1)</f>
        <v>45139</v>
      </c>
      <c r="P9725" t="str">
        <f>IF(AND(ALT[[#This Row],[DATE]]&gt;=DATE(2023,6,1),ALT[[#This Row],[DATE]]&lt;=DATE(2024,5,31)),"Y","N")</f>
        <v>Y</v>
      </c>
      <c r="Q9725" t="str">
        <f>LEFT(ALT[[#This Row],[DATEMTH]],4)</f>
        <v>2023</v>
      </c>
    </row>
    <row r="9726" spans="1:17" x14ac:dyDescent="0.25">
      <c r="A9726" t="s">
        <v>93</v>
      </c>
      <c r="B9726" t="s">
        <v>110</v>
      </c>
      <c r="C9726" t="s">
        <v>20</v>
      </c>
      <c r="D9726" t="s">
        <v>17</v>
      </c>
      <c r="E9726" s="14">
        <v>11267739.324012036</v>
      </c>
      <c r="F9726" s="14">
        <v>36922295.813201971</v>
      </c>
      <c r="G9726" s="13">
        <v>0.3051743960077134</v>
      </c>
      <c r="H9726" s="12">
        <v>-90612220.180000007</v>
      </c>
      <c r="I9726" s="12">
        <v>-27.652529564349443</v>
      </c>
      <c r="J9726" t="s">
        <v>25</v>
      </c>
      <c r="K9726" s="14">
        <v>1418191.637920999</v>
      </c>
      <c r="L9726" s="14">
        <v>11267739.324012002</v>
      </c>
      <c r="M9726" s="13">
        <v>0.12586301450005824</v>
      </c>
      <c r="N9726" s="12">
        <v>-3.4804307295210033</v>
      </c>
      <c r="O9726" s="2">
        <f>DATE(LEFT(ALT[[#This Row],[DATEMTH]],4),RIGHT(ALT[[#This Row],[DATEMTH]],2),1)</f>
        <v>45139</v>
      </c>
      <c r="P9726" t="str">
        <f>IF(AND(ALT[[#This Row],[DATE]]&gt;=DATE(2023,6,1),ALT[[#This Row],[DATE]]&lt;=DATE(2024,5,31)),"Y","N")</f>
        <v>Y</v>
      </c>
      <c r="Q9726" t="str">
        <f>LEFT(ALT[[#This Row],[DATEMTH]],4)</f>
        <v>2023</v>
      </c>
    </row>
    <row r="9727" spans="1:17" x14ac:dyDescent="0.25">
      <c r="A9727" t="s">
        <v>93</v>
      </c>
      <c r="B9727" t="s">
        <v>110</v>
      </c>
      <c r="C9727" t="s">
        <v>20</v>
      </c>
      <c r="D9727" t="s">
        <v>17</v>
      </c>
      <c r="E9727" s="14">
        <v>11267739.324012036</v>
      </c>
      <c r="F9727" s="14">
        <v>36922295.813201971</v>
      </c>
      <c r="G9727" s="13">
        <v>0.3051743960077134</v>
      </c>
      <c r="H9727" s="12">
        <v>-90612220.180000007</v>
      </c>
      <c r="I9727" s="12">
        <v>-27.652529564349443</v>
      </c>
      <c r="J9727" t="s">
        <v>24</v>
      </c>
      <c r="K9727" s="14">
        <v>4920668.6931679957</v>
      </c>
      <c r="L9727" s="14">
        <v>11267739.324012002</v>
      </c>
      <c r="M9727" s="13">
        <v>0.43670416502109294</v>
      </c>
      <c r="N9727" s="12">
        <v>-12.075974834120311</v>
      </c>
      <c r="O9727" s="2">
        <f>DATE(LEFT(ALT[[#This Row],[DATEMTH]],4),RIGHT(ALT[[#This Row],[DATEMTH]],2),1)</f>
        <v>45139</v>
      </c>
      <c r="P9727" t="str">
        <f>IF(AND(ALT[[#This Row],[DATE]]&gt;=DATE(2023,6,1),ALT[[#This Row],[DATE]]&lt;=DATE(2024,5,31)),"Y","N")</f>
        <v>Y</v>
      </c>
      <c r="Q9727" t="str">
        <f>LEFT(ALT[[#This Row],[DATEMTH]],4)</f>
        <v>2023</v>
      </c>
    </row>
    <row r="9728" spans="1:17" x14ac:dyDescent="0.25">
      <c r="A9728" t="s">
        <v>93</v>
      </c>
      <c r="B9728" t="s">
        <v>110</v>
      </c>
      <c r="C9728" t="s">
        <v>20</v>
      </c>
      <c r="D9728" t="s">
        <v>17</v>
      </c>
      <c r="E9728" s="14">
        <v>11267739.324012036</v>
      </c>
      <c r="F9728" s="14">
        <v>36922295.813201971</v>
      </c>
      <c r="G9728" s="13">
        <v>0.3051743960077134</v>
      </c>
      <c r="H9728" s="12">
        <v>-90612220.180000007</v>
      </c>
      <c r="I9728" s="12">
        <v>-27.652529564349443</v>
      </c>
      <c r="J9728" t="s">
        <v>16</v>
      </c>
      <c r="K9728" s="14">
        <v>4285660.7386240065</v>
      </c>
      <c r="L9728" s="14">
        <v>11267739.324012002</v>
      </c>
      <c r="M9728" s="13">
        <v>0.38034787772300449</v>
      </c>
      <c r="N9728" s="12">
        <v>-10.517580933472949</v>
      </c>
      <c r="O9728" s="2">
        <f>DATE(LEFT(ALT[[#This Row],[DATEMTH]],4),RIGHT(ALT[[#This Row],[DATEMTH]],2),1)</f>
        <v>45139</v>
      </c>
      <c r="P9728" t="str">
        <f>IF(AND(ALT[[#This Row],[DATE]]&gt;=DATE(2023,6,1),ALT[[#This Row],[DATE]]&lt;=DATE(2024,5,31)),"Y","N")</f>
        <v>Y</v>
      </c>
      <c r="Q9728" t="str">
        <f>LEFT(ALT[[#This Row],[DATEMTH]],4)</f>
        <v>2023</v>
      </c>
    </row>
    <row r="9729" spans="1:17" x14ac:dyDescent="0.25">
      <c r="A9729" t="s">
        <v>93</v>
      </c>
      <c r="B9729" t="s">
        <v>110</v>
      </c>
      <c r="C9729" t="s">
        <v>20</v>
      </c>
      <c r="D9729" t="s">
        <v>17</v>
      </c>
      <c r="E9729" s="14">
        <v>11267739.324012036</v>
      </c>
      <c r="F9729" s="14">
        <v>36922295.813201971</v>
      </c>
      <c r="G9729" s="13">
        <v>0.3051743960077134</v>
      </c>
      <c r="H9729" s="12">
        <v>-90612220.180000007</v>
      </c>
      <c r="I9729" s="12">
        <v>-27.652529564349443</v>
      </c>
      <c r="J9729" t="s">
        <v>26</v>
      </c>
      <c r="K9729" s="14">
        <v>643218.25429900049</v>
      </c>
      <c r="L9729" s="14">
        <v>11267739.324012002</v>
      </c>
      <c r="M9729" s="13">
        <v>5.7084942755844262E-2</v>
      </c>
      <c r="N9729" s="12">
        <v>-1.578543067235179</v>
      </c>
      <c r="O9729" s="2">
        <f>DATE(LEFT(ALT[[#This Row],[DATEMTH]],4),RIGHT(ALT[[#This Row],[DATEMTH]],2),1)</f>
        <v>45139</v>
      </c>
      <c r="P9729" t="str">
        <f>IF(AND(ALT[[#This Row],[DATE]]&gt;=DATE(2023,6,1),ALT[[#This Row],[DATE]]&lt;=DATE(2024,5,31)),"Y","N")</f>
        <v>Y</v>
      </c>
      <c r="Q9729" t="str">
        <f>LEFT(ALT[[#This Row],[DATEMTH]],4)</f>
        <v>2023</v>
      </c>
    </row>
    <row r="9730" spans="1:17" x14ac:dyDescent="0.25">
      <c r="A9730" t="s">
        <v>93</v>
      </c>
      <c r="B9730" t="s">
        <v>110</v>
      </c>
      <c r="C9730" t="s">
        <v>15</v>
      </c>
      <c r="D9730" t="s">
        <v>23</v>
      </c>
      <c r="E9730" s="14">
        <v>6137330.1825249931</v>
      </c>
      <c r="F9730" s="14">
        <v>36922295.813201971</v>
      </c>
      <c r="G9730" s="13">
        <v>0.16622287556481044</v>
      </c>
      <c r="H9730" s="12">
        <v>-83016443.180000007</v>
      </c>
      <c r="I9730" s="12">
        <v>-13.799231904542298</v>
      </c>
      <c r="J9730" t="s">
        <v>24</v>
      </c>
      <c r="K9730" s="14">
        <v>2627605.5145479986</v>
      </c>
      <c r="L9730" s="14">
        <v>6137330.1825249987</v>
      </c>
      <c r="M9730" s="13">
        <v>0.42813494408849917</v>
      </c>
      <c r="N9730" s="12">
        <v>-5.907933379915451</v>
      </c>
      <c r="O9730" s="2">
        <f>DATE(LEFT(ALT[[#This Row],[DATEMTH]],4),RIGHT(ALT[[#This Row],[DATEMTH]],2),1)</f>
        <v>45139</v>
      </c>
      <c r="P9730" t="str">
        <f>IF(AND(ALT[[#This Row],[DATE]]&gt;=DATE(2023,6,1),ALT[[#This Row],[DATE]]&lt;=DATE(2024,5,31)),"Y","N")</f>
        <v>Y</v>
      </c>
      <c r="Q9730" t="str">
        <f>LEFT(ALT[[#This Row],[DATEMTH]],4)</f>
        <v>2023</v>
      </c>
    </row>
    <row r="9731" spans="1:17" x14ac:dyDescent="0.25">
      <c r="A9731" t="s">
        <v>93</v>
      </c>
      <c r="B9731" t="s">
        <v>110</v>
      </c>
      <c r="C9731" t="s">
        <v>15</v>
      </c>
      <c r="D9731" t="s">
        <v>23</v>
      </c>
      <c r="E9731" s="14">
        <v>6137330.1825249931</v>
      </c>
      <c r="F9731" s="14">
        <v>36922295.813201971</v>
      </c>
      <c r="G9731" s="13">
        <v>0.16622287556481044</v>
      </c>
      <c r="H9731" s="12">
        <v>-83016443.180000007</v>
      </c>
      <c r="I9731" s="12">
        <v>-13.799231904542298</v>
      </c>
      <c r="J9731" t="s">
        <v>16</v>
      </c>
      <c r="K9731" s="14">
        <v>1870224.653989</v>
      </c>
      <c r="L9731" s="14">
        <v>6137330.1825249987</v>
      </c>
      <c r="M9731" s="13">
        <v>0.30472935272639329</v>
      </c>
      <c r="N9731" s="12">
        <v>-4.20503100639257</v>
      </c>
      <c r="O9731" s="2">
        <f>DATE(LEFT(ALT[[#This Row],[DATEMTH]],4),RIGHT(ALT[[#This Row],[DATEMTH]],2),1)</f>
        <v>45139</v>
      </c>
      <c r="P9731" t="str">
        <f>IF(AND(ALT[[#This Row],[DATE]]&gt;=DATE(2023,6,1),ALT[[#This Row],[DATE]]&lt;=DATE(2024,5,31)),"Y","N")</f>
        <v>Y</v>
      </c>
      <c r="Q9731" t="str">
        <f>LEFT(ALT[[#This Row],[DATEMTH]],4)</f>
        <v>2023</v>
      </c>
    </row>
    <row r="9732" spans="1:17" x14ac:dyDescent="0.25">
      <c r="A9732" t="s">
        <v>93</v>
      </c>
      <c r="B9732" t="s">
        <v>110</v>
      </c>
      <c r="C9732" t="s">
        <v>15</v>
      </c>
      <c r="D9732" t="s">
        <v>23</v>
      </c>
      <c r="E9732" s="14">
        <v>6137330.1825249931</v>
      </c>
      <c r="F9732" s="14">
        <v>36922295.813201971</v>
      </c>
      <c r="G9732" s="13">
        <v>0.16622287556481044</v>
      </c>
      <c r="H9732" s="12">
        <v>-83016443.180000007</v>
      </c>
      <c r="I9732" s="12">
        <v>-13.799231904542298</v>
      </c>
      <c r="J9732" t="s">
        <v>26</v>
      </c>
      <c r="K9732" s="14">
        <v>845959.29154700018</v>
      </c>
      <c r="L9732" s="14">
        <v>6137330.1825249987</v>
      </c>
      <c r="M9732" s="13">
        <v>0.13783832161348025</v>
      </c>
      <c r="N9732" s="12">
        <v>-1.9020629652772989</v>
      </c>
      <c r="O9732" s="2">
        <f>DATE(LEFT(ALT[[#This Row],[DATEMTH]],4),RIGHT(ALT[[#This Row],[DATEMTH]],2),1)</f>
        <v>45139</v>
      </c>
      <c r="P9732" t="str">
        <f>IF(AND(ALT[[#This Row],[DATE]]&gt;=DATE(2023,6,1),ALT[[#This Row],[DATE]]&lt;=DATE(2024,5,31)),"Y","N")</f>
        <v>Y</v>
      </c>
      <c r="Q9732" t="str">
        <f>LEFT(ALT[[#This Row],[DATEMTH]],4)</f>
        <v>2023</v>
      </c>
    </row>
    <row r="9733" spans="1:17" x14ac:dyDescent="0.25">
      <c r="A9733" t="s">
        <v>93</v>
      </c>
      <c r="B9733" t="s">
        <v>110</v>
      </c>
      <c r="C9733" t="s">
        <v>15</v>
      </c>
      <c r="D9733" t="s">
        <v>23</v>
      </c>
      <c r="E9733" s="14">
        <v>6137330.1825249931</v>
      </c>
      <c r="F9733" s="14">
        <v>36922295.813201971</v>
      </c>
      <c r="G9733" s="13">
        <v>0.16622287556481044</v>
      </c>
      <c r="H9733" s="12">
        <v>-83016443.180000007</v>
      </c>
      <c r="I9733" s="12">
        <v>-13.799231904542298</v>
      </c>
      <c r="J9733" t="s">
        <v>25</v>
      </c>
      <c r="K9733" s="14">
        <v>793540.72244100005</v>
      </c>
      <c r="L9733" s="14">
        <v>6137330.1825249987</v>
      </c>
      <c r="M9733" s="13">
        <v>0.12929738157162735</v>
      </c>
      <c r="N9733" s="12">
        <v>-1.7842045529569794</v>
      </c>
      <c r="O9733" s="2">
        <f>DATE(LEFT(ALT[[#This Row],[DATEMTH]],4),RIGHT(ALT[[#This Row],[DATEMTH]],2),1)</f>
        <v>45139</v>
      </c>
      <c r="P9733" t="str">
        <f>IF(AND(ALT[[#This Row],[DATE]]&gt;=DATE(2023,6,1),ALT[[#This Row],[DATE]]&lt;=DATE(2024,5,31)),"Y","N")</f>
        <v>Y</v>
      </c>
      <c r="Q9733" t="str">
        <f>LEFT(ALT[[#This Row],[DATEMTH]],4)</f>
        <v>2023</v>
      </c>
    </row>
    <row r="9734" spans="1:17" x14ac:dyDescent="0.25">
      <c r="A9734" t="s">
        <v>93</v>
      </c>
      <c r="B9734" t="s">
        <v>110</v>
      </c>
      <c r="C9734" t="s">
        <v>18</v>
      </c>
      <c r="D9734" t="s">
        <v>23</v>
      </c>
      <c r="E9734" s="14">
        <v>9366081.6302759871</v>
      </c>
      <c r="F9734" s="14">
        <v>36922295.813201971</v>
      </c>
      <c r="G9734" s="13">
        <v>0.25367007722545365</v>
      </c>
      <c r="H9734" s="12">
        <v>-83016443.180000007</v>
      </c>
      <c r="I9734" s="12">
        <v>-21.058787552453087</v>
      </c>
      <c r="J9734" t="s">
        <v>25</v>
      </c>
      <c r="K9734" s="14">
        <v>1072672.374509</v>
      </c>
      <c r="L9734" s="14">
        <v>9366081.630276002</v>
      </c>
      <c r="M9734" s="13">
        <v>0.11452733564071982</v>
      </c>
      <c r="N9734" s="12">
        <v>-2.4118068302064071</v>
      </c>
      <c r="O9734" s="2">
        <f>DATE(LEFT(ALT[[#This Row],[DATEMTH]],4),RIGHT(ALT[[#This Row],[DATEMTH]],2),1)</f>
        <v>45139</v>
      </c>
      <c r="P9734" t="str">
        <f>IF(AND(ALT[[#This Row],[DATE]]&gt;=DATE(2023,6,1),ALT[[#This Row],[DATE]]&lt;=DATE(2024,5,31)),"Y","N")</f>
        <v>Y</v>
      </c>
      <c r="Q9734" t="str">
        <f>LEFT(ALT[[#This Row],[DATEMTH]],4)</f>
        <v>2023</v>
      </c>
    </row>
    <row r="9735" spans="1:17" x14ac:dyDescent="0.25">
      <c r="A9735" t="s">
        <v>93</v>
      </c>
      <c r="B9735" t="s">
        <v>110</v>
      </c>
      <c r="C9735" t="s">
        <v>18</v>
      </c>
      <c r="D9735" t="s">
        <v>23</v>
      </c>
      <c r="E9735" s="14">
        <v>9366081.6302759871</v>
      </c>
      <c r="F9735" s="14">
        <v>36922295.813201971</v>
      </c>
      <c r="G9735" s="13">
        <v>0.25367007722545365</v>
      </c>
      <c r="H9735" s="12">
        <v>-83016443.180000007</v>
      </c>
      <c r="I9735" s="12">
        <v>-21.058787552453087</v>
      </c>
      <c r="J9735" t="s">
        <v>24</v>
      </c>
      <c r="K9735" s="14">
        <v>2495709.7644699998</v>
      </c>
      <c r="L9735" s="14">
        <v>9366081.630276002</v>
      </c>
      <c r="M9735" s="13">
        <v>0.26646252541752141</v>
      </c>
      <c r="N9735" s="12">
        <v>-5.6113777134577143</v>
      </c>
      <c r="O9735" s="2">
        <f>DATE(LEFT(ALT[[#This Row],[DATEMTH]],4),RIGHT(ALT[[#This Row],[DATEMTH]],2),1)</f>
        <v>45139</v>
      </c>
      <c r="P9735" t="str">
        <f>IF(AND(ALT[[#This Row],[DATE]]&gt;=DATE(2023,6,1),ALT[[#This Row],[DATE]]&lt;=DATE(2024,5,31)),"Y","N")</f>
        <v>Y</v>
      </c>
      <c r="Q9735" t="str">
        <f>LEFT(ALT[[#This Row],[DATEMTH]],4)</f>
        <v>2023</v>
      </c>
    </row>
    <row r="9736" spans="1:17" x14ac:dyDescent="0.25">
      <c r="A9736" t="s">
        <v>93</v>
      </c>
      <c r="B9736" t="s">
        <v>110</v>
      </c>
      <c r="C9736" t="s">
        <v>18</v>
      </c>
      <c r="D9736" t="s">
        <v>23</v>
      </c>
      <c r="E9736" s="14">
        <v>9366081.6302759871</v>
      </c>
      <c r="F9736" s="14">
        <v>36922295.813201971</v>
      </c>
      <c r="G9736" s="13">
        <v>0.25367007722545365</v>
      </c>
      <c r="H9736" s="12">
        <v>-83016443.180000007</v>
      </c>
      <c r="I9736" s="12">
        <v>-21.058787552453087</v>
      </c>
      <c r="J9736" t="s">
        <v>16</v>
      </c>
      <c r="K9736" s="14">
        <v>3433239.632139002</v>
      </c>
      <c r="L9736" s="14">
        <v>9366081.630276002</v>
      </c>
      <c r="M9736" s="13">
        <v>0.36656093419482938</v>
      </c>
      <c r="N9736" s="12">
        <v>-7.7193288382376481</v>
      </c>
      <c r="O9736" s="2">
        <f>DATE(LEFT(ALT[[#This Row],[DATEMTH]],4),RIGHT(ALT[[#This Row],[DATEMTH]],2),1)</f>
        <v>45139</v>
      </c>
      <c r="P9736" t="str">
        <f>IF(AND(ALT[[#This Row],[DATE]]&gt;=DATE(2023,6,1),ALT[[#This Row],[DATE]]&lt;=DATE(2024,5,31)),"Y","N")</f>
        <v>Y</v>
      </c>
      <c r="Q9736" t="str">
        <f>LEFT(ALT[[#This Row],[DATEMTH]],4)</f>
        <v>2023</v>
      </c>
    </row>
    <row r="9737" spans="1:17" x14ac:dyDescent="0.25">
      <c r="A9737" t="s">
        <v>93</v>
      </c>
      <c r="B9737" t="s">
        <v>110</v>
      </c>
      <c r="C9737" t="s">
        <v>18</v>
      </c>
      <c r="D9737" t="s">
        <v>23</v>
      </c>
      <c r="E9737" s="14">
        <v>9366081.6302759871</v>
      </c>
      <c r="F9737" s="14">
        <v>36922295.813201971</v>
      </c>
      <c r="G9737" s="13">
        <v>0.25367007722545365</v>
      </c>
      <c r="H9737" s="12">
        <v>-83016443.180000007</v>
      </c>
      <c r="I9737" s="12">
        <v>-21.058787552453087</v>
      </c>
      <c r="J9737" t="s">
        <v>26</v>
      </c>
      <c r="K9737" s="14">
        <v>2364459.8591579995</v>
      </c>
      <c r="L9737" s="14">
        <v>9366081.630276002</v>
      </c>
      <c r="M9737" s="13">
        <v>0.25244920474692928</v>
      </c>
      <c r="N9737" s="12">
        <v>-5.3162741705513152</v>
      </c>
      <c r="O9737" s="2">
        <f>DATE(LEFT(ALT[[#This Row],[DATEMTH]],4),RIGHT(ALT[[#This Row],[DATEMTH]],2),1)</f>
        <v>45139</v>
      </c>
      <c r="P9737" t="str">
        <f>IF(AND(ALT[[#This Row],[DATE]]&gt;=DATE(2023,6,1),ALT[[#This Row],[DATE]]&lt;=DATE(2024,5,31)),"Y","N")</f>
        <v>Y</v>
      </c>
      <c r="Q9737" t="str">
        <f>LEFT(ALT[[#This Row],[DATEMTH]],4)</f>
        <v>2023</v>
      </c>
    </row>
    <row r="9738" spans="1:17" x14ac:dyDescent="0.25">
      <c r="A9738" t="s">
        <v>93</v>
      </c>
      <c r="B9738" t="s">
        <v>110</v>
      </c>
      <c r="C9738" t="s">
        <v>19</v>
      </c>
      <c r="D9738" t="s">
        <v>23</v>
      </c>
      <c r="E9738" s="14">
        <v>10151144.676388999</v>
      </c>
      <c r="F9738" s="14">
        <v>36922295.813201971</v>
      </c>
      <c r="G9738" s="13">
        <v>0.27493265120202376</v>
      </c>
      <c r="H9738" s="12">
        <v>-83016443.180000007</v>
      </c>
      <c r="I9738" s="12">
        <v>-22.823930816839564</v>
      </c>
      <c r="J9738" t="s">
        <v>25</v>
      </c>
      <c r="K9738" s="14">
        <v>6570570.9405629998</v>
      </c>
      <c r="L9738" s="14">
        <v>10151144.676389001</v>
      </c>
      <c r="M9738" s="13">
        <v>0.64727389373592348</v>
      </c>
      <c r="N9738" s="12">
        <v>-14.773334570175081</v>
      </c>
      <c r="O9738" s="2">
        <f>DATE(LEFT(ALT[[#This Row],[DATEMTH]],4),RIGHT(ALT[[#This Row],[DATEMTH]],2),1)</f>
        <v>45139</v>
      </c>
      <c r="P9738" t="str">
        <f>IF(AND(ALT[[#This Row],[DATE]]&gt;=DATE(2023,6,1),ALT[[#This Row],[DATE]]&lt;=DATE(2024,5,31)),"Y","N")</f>
        <v>Y</v>
      </c>
      <c r="Q9738" t="str">
        <f>LEFT(ALT[[#This Row],[DATEMTH]],4)</f>
        <v>2023</v>
      </c>
    </row>
    <row r="9739" spans="1:17" x14ac:dyDescent="0.25">
      <c r="A9739" t="s">
        <v>93</v>
      </c>
      <c r="B9739" t="s">
        <v>110</v>
      </c>
      <c r="C9739" t="s">
        <v>19</v>
      </c>
      <c r="D9739" t="s">
        <v>23</v>
      </c>
      <c r="E9739" s="14">
        <v>10151144.676388999</v>
      </c>
      <c r="F9739" s="14">
        <v>36922295.813201971</v>
      </c>
      <c r="G9739" s="13">
        <v>0.27493265120202376</v>
      </c>
      <c r="H9739" s="12">
        <v>-83016443.180000007</v>
      </c>
      <c r="I9739" s="12">
        <v>-22.823930816839564</v>
      </c>
      <c r="J9739" t="s">
        <v>24</v>
      </c>
      <c r="K9739" s="14">
        <v>3124240.4324430018</v>
      </c>
      <c r="L9739" s="14">
        <v>10151144.676389001</v>
      </c>
      <c r="M9739" s="13">
        <v>0.30777222983628749</v>
      </c>
      <c r="N9739" s="12">
        <v>-7.0245720811278716</v>
      </c>
      <c r="O9739" s="2">
        <f>DATE(LEFT(ALT[[#This Row],[DATEMTH]],4),RIGHT(ALT[[#This Row],[DATEMTH]],2),1)</f>
        <v>45139</v>
      </c>
      <c r="P9739" t="str">
        <f>IF(AND(ALT[[#This Row],[DATE]]&gt;=DATE(2023,6,1),ALT[[#This Row],[DATE]]&lt;=DATE(2024,5,31)),"Y","N")</f>
        <v>Y</v>
      </c>
      <c r="Q9739" t="str">
        <f>LEFT(ALT[[#This Row],[DATEMTH]],4)</f>
        <v>2023</v>
      </c>
    </row>
    <row r="9740" spans="1:17" x14ac:dyDescent="0.25">
      <c r="A9740" t="s">
        <v>93</v>
      </c>
      <c r="B9740" t="s">
        <v>110</v>
      </c>
      <c r="C9740" t="s">
        <v>19</v>
      </c>
      <c r="D9740" t="s">
        <v>23</v>
      </c>
      <c r="E9740" s="14">
        <v>10151144.676388999</v>
      </c>
      <c r="F9740" s="14">
        <v>36922295.813201971</v>
      </c>
      <c r="G9740" s="13">
        <v>0.27493265120202376</v>
      </c>
      <c r="H9740" s="12">
        <v>-83016443.180000007</v>
      </c>
      <c r="I9740" s="12">
        <v>-22.823930816839564</v>
      </c>
      <c r="J9740" t="s">
        <v>16</v>
      </c>
      <c r="K9740" s="14">
        <v>63.945283000000003</v>
      </c>
      <c r="L9740" s="14">
        <v>10151144.676389001</v>
      </c>
      <c r="M9740" s="13">
        <v>6.2993174699532337E-6</v>
      </c>
      <c r="N9740" s="12">
        <v>-1.4377518612752145E-4</v>
      </c>
      <c r="O9740" s="2">
        <f>DATE(LEFT(ALT[[#This Row],[DATEMTH]],4),RIGHT(ALT[[#This Row],[DATEMTH]],2),1)</f>
        <v>45139</v>
      </c>
      <c r="P9740" t="str">
        <f>IF(AND(ALT[[#This Row],[DATE]]&gt;=DATE(2023,6,1),ALT[[#This Row],[DATE]]&lt;=DATE(2024,5,31)),"Y","N")</f>
        <v>Y</v>
      </c>
      <c r="Q9740" t="str">
        <f>LEFT(ALT[[#This Row],[DATEMTH]],4)</f>
        <v>2023</v>
      </c>
    </row>
    <row r="9741" spans="1:17" x14ac:dyDescent="0.25">
      <c r="A9741" t="s">
        <v>93</v>
      </c>
      <c r="B9741" t="s">
        <v>110</v>
      </c>
      <c r="C9741" t="s">
        <v>19</v>
      </c>
      <c r="D9741" t="s">
        <v>23</v>
      </c>
      <c r="E9741" s="14">
        <v>10151144.676388999</v>
      </c>
      <c r="F9741" s="14">
        <v>36922295.813201971</v>
      </c>
      <c r="G9741" s="13">
        <v>0.27493265120202376</v>
      </c>
      <c r="H9741" s="12">
        <v>-83016443.180000007</v>
      </c>
      <c r="I9741" s="12">
        <v>-22.823930816839564</v>
      </c>
      <c r="J9741" t="s">
        <v>26</v>
      </c>
      <c r="K9741" s="14">
        <v>456269.35809999966</v>
      </c>
      <c r="L9741" s="14">
        <v>10151144.676389001</v>
      </c>
      <c r="M9741" s="13">
        <v>4.4947577110319083E-2</v>
      </c>
      <c r="N9741" s="12">
        <v>-1.0258803903504843</v>
      </c>
      <c r="O9741" s="2">
        <f>DATE(LEFT(ALT[[#This Row],[DATEMTH]],4),RIGHT(ALT[[#This Row],[DATEMTH]],2),1)</f>
        <v>45139</v>
      </c>
      <c r="P9741" t="str">
        <f>IF(AND(ALT[[#This Row],[DATE]]&gt;=DATE(2023,6,1),ALT[[#This Row],[DATE]]&lt;=DATE(2024,5,31)),"Y","N")</f>
        <v>Y</v>
      </c>
      <c r="Q9741" t="str">
        <f>LEFT(ALT[[#This Row],[DATEMTH]],4)</f>
        <v>2023</v>
      </c>
    </row>
    <row r="9742" spans="1:17" x14ac:dyDescent="0.25">
      <c r="A9742" t="s">
        <v>93</v>
      </c>
      <c r="B9742" t="s">
        <v>110</v>
      </c>
      <c r="C9742" t="s">
        <v>20</v>
      </c>
      <c r="D9742" t="s">
        <v>23</v>
      </c>
      <c r="E9742" s="14">
        <v>11267739.324012036</v>
      </c>
      <c r="F9742" s="14">
        <v>36922295.813201971</v>
      </c>
      <c r="G9742" s="13">
        <v>0.3051743960077134</v>
      </c>
      <c r="H9742" s="12">
        <v>-83016443.180000007</v>
      </c>
      <c r="I9742" s="12">
        <v>-25.33449290616516</v>
      </c>
      <c r="J9742" t="s">
        <v>25</v>
      </c>
      <c r="K9742" s="14">
        <v>1418191.637920999</v>
      </c>
      <c r="L9742" s="14">
        <v>11267739.324012002</v>
      </c>
      <c r="M9742" s="13">
        <v>0.12586301450005824</v>
      </c>
      <c r="N9742" s="12">
        <v>-3.188675648000288</v>
      </c>
      <c r="O9742" s="2">
        <f>DATE(LEFT(ALT[[#This Row],[DATEMTH]],4),RIGHT(ALT[[#This Row],[DATEMTH]],2),1)</f>
        <v>45139</v>
      </c>
      <c r="P9742" t="str">
        <f>IF(AND(ALT[[#This Row],[DATE]]&gt;=DATE(2023,6,1),ALT[[#This Row],[DATE]]&lt;=DATE(2024,5,31)),"Y","N")</f>
        <v>Y</v>
      </c>
      <c r="Q9742" t="str">
        <f>LEFT(ALT[[#This Row],[DATEMTH]],4)</f>
        <v>2023</v>
      </c>
    </row>
    <row r="9743" spans="1:17" x14ac:dyDescent="0.25">
      <c r="A9743" t="s">
        <v>93</v>
      </c>
      <c r="B9743" t="s">
        <v>110</v>
      </c>
      <c r="C9743" t="s">
        <v>20</v>
      </c>
      <c r="D9743" t="s">
        <v>23</v>
      </c>
      <c r="E9743" s="14">
        <v>11267739.324012036</v>
      </c>
      <c r="F9743" s="14">
        <v>36922295.813201971</v>
      </c>
      <c r="G9743" s="13">
        <v>0.3051743960077134</v>
      </c>
      <c r="H9743" s="12">
        <v>-83016443.180000007</v>
      </c>
      <c r="I9743" s="12">
        <v>-25.33449290616516</v>
      </c>
      <c r="J9743" t="s">
        <v>24</v>
      </c>
      <c r="K9743" s="14">
        <v>4920668.6931679957</v>
      </c>
      <c r="L9743" s="14">
        <v>11267739.324012002</v>
      </c>
      <c r="M9743" s="13">
        <v>0.43670416502109294</v>
      </c>
      <c r="N9743" s="12">
        <v>-11.063678570819658</v>
      </c>
      <c r="O9743" s="2">
        <f>DATE(LEFT(ALT[[#This Row],[DATEMTH]],4),RIGHT(ALT[[#This Row],[DATEMTH]],2),1)</f>
        <v>45139</v>
      </c>
      <c r="P9743" t="str">
        <f>IF(AND(ALT[[#This Row],[DATE]]&gt;=DATE(2023,6,1),ALT[[#This Row],[DATE]]&lt;=DATE(2024,5,31)),"Y","N")</f>
        <v>Y</v>
      </c>
      <c r="Q9743" t="str">
        <f>LEFT(ALT[[#This Row],[DATEMTH]],4)</f>
        <v>2023</v>
      </c>
    </row>
    <row r="9744" spans="1:17" x14ac:dyDescent="0.25">
      <c r="A9744" t="s">
        <v>93</v>
      </c>
      <c r="B9744" t="s">
        <v>110</v>
      </c>
      <c r="C9744" t="s">
        <v>20</v>
      </c>
      <c r="D9744" t="s">
        <v>23</v>
      </c>
      <c r="E9744" s="14">
        <v>11267739.324012036</v>
      </c>
      <c r="F9744" s="14">
        <v>36922295.813201971</v>
      </c>
      <c r="G9744" s="13">
        <v>0.3051743960077134</v>
      </c>
      <c r="H9744" s="12">
        <v>-83016443.180000007</v>
      </c>
      <c r="I9744" s="12">
        <v>-25.33449290616516</v>
      </c>
      <c r="J9744" t="s">
        <v>16</v>
      </c>
      <c r="K9744" s="14">
        <v>4285660.7386240065</v>
      </c>
      <c r="L9744" s="14">
        <v>11267739.324012002</v>
      </c>
      <c r="M9744" s="13">
        <v>0.38034787772300449</v>
      </c>
      <c r="N9744" s="12">
        <v>-9.63592061004843</v>
      </c>
      <c r="O9744" s="2">
        <f>DATE(LEFT(ALT[[#This Row],[DATEMTH]],4),RIGHT(ALT[[#This Row],[DATEMTH]],2),1)</f>
        <v>45139</v>
      </c>
      <c r="P9744" t="str">
        <f>IF(AND(ALT[[#This Row],[DATE]]&gt;=DATE(2023,6,1),ALT[[#This Row],[DATE]]&lt;=DATE(2024,5,31)),"Y","N")</f>
        <v>Y</v>
      </c>
      <c r="Q9744" t="str">
        <f>LEFT(ALT[[#This Row],[DATEMTH]],4)</f>
        <v>2023</v>
      </c>
    </row>
    <row r="9745" spans="1:17" x14ac:dyDescent="0.25">
      <c r="A9745" t="s">
        <v>93</v>
      </c>
      <c r="B9745" t="s">
        <v>110</v>
      </c>
      <c r="C9745" t="s">
        <v>20</v>
      </c>
      <c r="D9745" t="s">
        <v>23</v>
      </c>
      <c r="E9745" s="14">
        <v>11267739.324012036</v>
      </c>
      <c r="F9745" s="14">
        <v>36922295.813201971</v>
      </c>
      <c r="G9745" s="13">
        <v>0.3051743960077134</v>
      </c>
      <c r="H9745" s="12">
        <v>-83016443.180000007</v>
      </c>
      <c r="I9745" s="12">
        <v>-25.33449290616516</v>
      </c>
      <c r="J9745" t="s">
        <v>26</v>
      </c>
      <c r="K9745" s="14">
        <v>643218.25429900049</v>
      </c>
      <c r="L9745" s="14">
        <v>11267739.324012002</v>
      </c>
      <c r="M9745" s="13">
        <v>5.7084942755844262E-2</v>
      </c>
      <c r="N9745" s="12">
        <v>-1.4462180772967808</v>
      </c>
      <c r="O9745" s="2">
        <f>DATE(LEFT(ALT[[#This Row],[DATEMTH]],4),RIGHT(ALT[[#This Row],[DATEMTH]],2),1)</f>
        <v>45139</v>
      </c>
      <c r="P9745" t="str">
        <f>IF(AND(ALT[[#This Row],[DATE]]&gt;=DATE(2023,6,1),ALT[[#This Row],[DATE]]&lt;=DATE(2024,5,31)),"Y","N")</f>
        <v>Y</v>
      </c>
      <c r="Q9745" t="str">
        <f>LEFT(ALT[[#This Row],[DATEMTH]],4)</f>
        <v>2023</v>
      </c>
    </row>
    <row r="9746" spans="1:17" x14ac:dyDescent="0.25">
      <c r="A9746" t="s">
        <v>93</v>
      </c>
      <c r="B9746" t="s">
        <v>111</v>
      </c>
      <c r="C9746" t="s">
        <v>15</v>
      </c>
      <c r="D9746" t="s">
        <v>22</v>
      </c>
      <c r="E9746" s="14">
        <v>974683.18718500028</v>
      </c>
      <c r="F9746" s="14">
        <v>5882140.716380002</v>
      </c>
      <c r="G9746" s="13">
        <v>0.16570212005822968</v>
      </c>
      <c r="H9746" s="12">
        <v>-28386879.16</v>
      </c>
      <c r="I9746" s="12">
        <v>-4.7037660586487782</v>
      </c>
      <c r="J9746" t="s">
        <v>25</v>
      </c>
      <c r="K9746" s="14">
        <v>125899.74531499999</v>
      </c>
      <c r="L9746" s="14">
        <v>974683.18718500016</v>
      </c>
      <c r="M9746" s="13">
        <v>0.12916991589709603</v>
      </c>
      <c r="N9746" s="12">
        <v>-0.60758506619527752</v>
      </c>
      <c r="O9746" s="2">
        <f>DATE(LEFT(ALT[[#This Row],[DATEMTH]],4),RIGHT(ALT[[#This Row],[DATEMTH]],2),1)</f>
        <v>45139</v>
      </c>
      <c r="P9746" t="str">
        <f>IF(AND(ALT[[#This Row],[DATE]]&gt;=DATE(2023,6,1),ALT[[#This Row],[DATE]]&lt;=DATE(2024,5,31)),"Y","N")</f>
        <v>Y</v>
      </c>
      <c r="Q9746" t="str">
        <f>LEFT(ALT[[#This Row],[DATEMTH]],4)</f>
        <v>2023</v>
      </c>
    </row>
    <row r="9747" spans="1:17" x14ac:dyDescent="0.25">
      <c r="A9747" t="s">
        <v>93</v>
      </c>
      <c r="B9747" t="s">
        <v>111</v>
      </c>
      <c r="C9747" t="s">
        <v>15</v>
      </c>
      <c r="D9747" t="s">
        <v>22</v>
      </c>
      <c r="E9747" s="14">
        <v>974683.18718500028</v>
      </c>
      <c r="F9747" s="14">
        <v>5882140.716380002</v>
      </c>
      <c r="G9747" s="13">
        <v>0.16570212005822968</v>
      </c>
      <c r="H9747" s="12">
        <v>-28386879.16</v>
      </c>
      <c r="I9747" s="12">
        <v>-4.7037660586487782</v>
      </c>
      <c r="J9747" t="s">
        <v>26</v>
      </c>
      <c r="K9747" s="14">
        <v>124331.55826299996</v>
      </c>
      <c r="L9747" s="14">
        <v>974683.18718500016</v>
      </c>
      <c r="M9747" s="13">
        <v>0.12756099612437569</v>
      </c>
      <c r="N9747" s="12">
        <v>-0.60001708397726672</v>
      </c>
      <c r="O9747" s="2">
        <f>DATE(LEFT(ALT[[#This Row],[DATEMTH]],4),RIGHT(ALT[[#This Row],[DATEMTH]],2),1)</f>
        <v>45139</v>
      </c>
      <c r="P9747" t="str">
        <f>IF(AND(ALT[[#This Row],[DATE]]&gt;=DATE(2023,6,1),ALT[[#This Row],[DATE]]&lt;=DATE(2024,5,31)),"Y","N")</f>
        <v>Y</v>
      </c>
      <c r="Q9747" t="str">
        <f>LEFT(ALT[[#This Row],[DATEMTH]],4)</f>
        <v>2023</v>
      </c>
    </row>
    <row r="9748" spans="1:17" x14ac:dyDescent="0.25">
      <c r="A9748" t="s">
        <v>93</v>
      </c>
      <c r="B9748" t="s">
        <v>111</v>
      </c>
      <c r="C9748" t="s">
        <v>15</v>
      </c>
      <c r="D9748" t="s">
        <v>22</v>
      </c>
      <c r="E9748" s="14">
        <v>974683.18718500028</v>
      </c>
      <c r="F9748" s="14">
        <v>5882140.716380002</v>
      </c>
      <c r="G9748" s="13">
        <v>0.16570212005822968</v>
      </c>
      <c r="H9748" s="12">
        <v>-28386879.16</v>
      </c>
      <c r="I9748" s="12">
        <v>-4.7037660586487782</v>
      </c>
      <c r="J9748" t="s">
        <v>16</v>
      </c>
      <c r="K9748" s="14">
        <v>298021.58883900015</v>
      </c>
      <c r="L9748" s="14">
        <v>974683.18718500016</v>
      </c>
      <c r="M9748" s="13">
        <v>0.30576252135806464</v>
      </c>
      <c r="N9748" s="12">
        <v>-1.4382353699709365</v>
      </c>
      <c r="O9748" s="2">
        <f>DATE(LEFT(ALT[[#This Row],[DATEMTH]],4),RIGHT(ALT[[#This Row],[DATEMTH]],2),1)</f>
        <v>45139</v>
      </c>
      <c r="P9748" t="str">
        <f>IF(AND(ALT[[#This Row],[DATE]]&gt;=DATE(2023,6,1),ALT[[#This Row],[DATE]]&lt;=DATE(2024,5,31)),"Y","N")</f>
        <v>Y</v>
      </c>
      <c r="Q9748" t="str">
        <f>LEFT(ALT[[#This Row],[DATEMTH]],4)</f>
        <v>2023</v>
      </c>
    </row>
    <row r="9749" spans="1:17" x14ac:dyDescent="0.25">
      <c r="A9749" t="s">
        <v>93</v>
      </c>
      <c r="B9749" t="s">
        <v>111</v>
      </c>
      <c r="C9749" t="s">
        <v>15</v>
      </c>
      <c r="D9749" t="s">
        <v>22</v>
      </c>
      <c r="E9749" s="14">
        <v>974683.18718500028</v>
      </c>
      <c r="F9749" s="14">
        <v>5882140.716380002</v>
      </c>
      <c r="G9749" s="13">
        <v>0.16570212005822968</v>
      </c>
      <c r="H9749" s="12">
        <v>-28386879.16</v>
      </c>
      <c r="I9749" s="12">
        <v>-4.7037660586487782</v>
      </c>
      <c r="J9749" t="s">
        <v>24</v>
      </c>
      <c r="K9749" s="14">
        <v>426430.29476800014</v>
      </c>
      <c r="L9749" s="14">
        <v>974683.18718500016</v>
      </c>
      <c r="M9749" s="13">
        <v>0.43750656662046367</v>
      </c>
      <c r="N9749" s="12">
        <v>-2.0579285385052977</v>
      </c>
      <c r="O9749" s="2">
        <f>DATE(LEFT(ALT[[#This Row],[DATEMTH]],4),RIGHT(ALT[[#This Row],[DATEMTH]],2),1)</f>
        <v>45139</v>
      </c>
      <c r="P9749" t="str">
        <f>IF(AND(ALT[[#This Row],[DATE]]&gt;=DATE(2023,6,1),ALT[[#This Row],[DATE]]&lt;=DATE(2024,5,31)),"Y","N")</f>
        <v>Y</v>
      </c>
      <c r="Q9749" t="str">
        <f>LEFT(ALT[[#This Row],[DATEMTH]],4)</f>
        <v>2023</v>
      </c>
    </row>
    <row r="9750" spans="1:17" x14ac:dyDescent="0.25">
      <c r="A9750" t="s">
        <v>93</v>
      </c>
      <c r="B9750" t="s">
        <v>111</v>
      </c>
      <c r="C9750" t="s">
        <v>18</v>
      </c>
      <c r="D9750" t="s">
        <v>22</v>
      </c>
      <c r="E9750" s="14">
        <v>1285347.3569539995</v>
      </c>
      <c r="F9750" s="14">
        <v>5882140.716380002</v>
      </c>
      <c r="G9750" s="13">
        <v>0.2185169343832071</v>
      </c>
      <c r="H9750" s="12">
        <v>-28386879.16</v>
      </c>
      <c r="I9750" s="12">
        <v>-6.2030138107497486</v>
      </c>
      <c r="J9750" t="s">
        <v>25</v>
      </c>
      <c r="K9750" s="14">
        <v>127400.719864</v>
      </c>
      <c r="L9750" s="14">
        <v>1285347.3569539997</v>
      </c>
      <c r="M9750" s="13">
        <v>9.9117735898187592E-2</v>
      </c>
      <c r="N9750" s="12">
        <v>-0.61482868466670382</v>
      </c>
      <c r="O9750" s="2">
        <f>DATE(LEFT(ALT[[#This Row],[DATEMTH]],4),RIGHT(ALT[[#This Row],[DATEMTH]],2),1)</f>
        <v>45139</v>
      </c>
      <c r="P9750" t="str">
        <f>IF(AND(ALT[[#This Row],[DATE]]&gt;=DATE(2023,6,1),ALT[[#This Row],[DATE]]&lt;=DATE(2024,5,31)),"Y","N")</f>
        <v>Y</v>
      </c>
      <c r="Q9750" t="str">
        <f>LEFT(ALT[[#This Row],[DATEMTH]],4)</f>
        <v>2023</v>
      </c>
    </row>
    <row r="9751" spans="1:17" x14ac:dyDescent="0.25">
      <c r="A9751" t="s">
        <v>93</v>
      </c>
      <c r="B9751" t="s">
        <v>111</v>
      </c>
      <c r="C9751" t="s">
        <v>18</v>
      </c>
      <c r="D9751" t="s">
        <v>22</v>
      </c>
      <c r="E9751" s="14">
        <v>1285347.3569539995</v>
      </c>
      <c r="F9751" s="14">
        <v>5882140.716380002</v>
      </c>
      <c r="G9751" s="13">
        <v>0.2185169343832071</v>
      </c>
      <c r="H9751" s="12">
        <v>-28386879.16</v>
      </c>
      <c r="I9751" s="12">
        <v>-6.2030138107497486</v>
      </c>
      <c r="J9751" t="s">
        <v>24</v>
      </c>
      <c r="K9751" s="14">
        <v>357464.52806699986</v>
      </c>
      <c r="L9751" s="14">
        <v>1285347.3569539997</v>
      </c>
      <c r="M9751" s="13">
        <v>0.27810733505852836</v>
      </c>
      <c r="N9751" s="12">
        <v>-1.7251036402388591</v>
      </c>
      <c r="O9751" s="2">
        <f>DATE(LEFT(ALT[[#This Row],[DATEMTH]],4),RIGHT(ALT[[#This Row],[DATEMTH]],2),1)</f>
        <v>45139</v>
      </c>
      <c r="P9751" t="str">
        <f>IF(AND(ALT[[#This Row],[DATE]]&gt;=DATE(2023,6,1),ALT[[#This Row],[DATE]]&lt;=DATE(2024,5,31)),"Y","N")</f>
        <v>Y</v>
      </c>
      <c r="Q9751" t="str">
        <f>LEFT(ALT[[#This Row],[DATEMTH]],4)</f>
        <v>2023</v>
      </c>
    </row>
    <row r="9752" spans="1:17" x14ac:dyDescent="0.25">
      <c r="A9752" t="s">
        <v>93</v>
      </c>
      <c r="B9752" t="s">
        <v>111</v>
      </c>
      <c r="C9752" t="s">
        <v>18</v>
      </c>
      <c r="D9752" t="s">
        <v>22</v>
      </c>
      <c r="E9752" s="14">
        <v>1285347.3569539995</v>
      </c>
      <c r="F9752" s="14">
        <v>5882140.716380002</v>
      </c>
      <c r="G9752" s="13">
        <v>0.2185169343832071</v>
      </c>
      <c r="H9752" s="12">
        <v>-28386879.16</v>
      </c>
      <c r="I9752" s="12">
        <v>-6.2030138107497486</v>
      </c>
      <c r="J9752" t="s">
        <v>16</v>
      </c>
      <c r="K9752" s="14">
        <v>489428.62423599995</v>
      </c>
      <c r="L9752" s="14">
        <v>1285347.3569539997</v>
      </c>
      <c r="M9752" s="13">
        <v>0.38077537685676022</v>
      </c>
      <c r="N9752" s="12">
        <v>-2.3619549214359239</v>
      </c>
      <c r="O9752" s="2">
        <f>DATE(LEFT(ALT[[#This Row],[DATEMTH]],4),RIGHT(ALT[[#This Row],[DATEMTH]],2),1)</f>
        <v>45139</v>
      </c>
      <c r="P9752" t="str">
        <f>IF(AND(ALT[[#This Row],[DATE]]&gt;=DATE(2023,6,1),ALT[[#This Row],[DATE]]&lt;=DATE(2024,5,31)),"Y","N")</f>
        <v>Y</v>
      </c>
      <c r="Q9752" t="str">
        <f>LEFT(ALT[[#This Row],[DATEMTH]],4)</f>
        <v>2023</v>
      </c>
    </row>
    <row r="9753" spans="1:17" x14ac:dyDescent="0.25">
      <c r="A9753" t="s">
        <v>93</v>
      </c>
      <c r="B9753" t="s">
        <v>111</v>
      </c>
      <c r="C9753" t="s">
        <v>18</v>
      </c>
      <c r="D9753" t="s">
        <v>22</v>
      </c>
      <c r="E9753" s="14">
        <v>1285347.3569539995</v>
      </c>
      <c r="F9753" s="14">
        <v>5882140.716380002</v>
      </c>
      <c r="G9753" s="13">
        <v>0.2185169343832071</v>
      </c>
      <c r="H9753" s="12">
        <v>-28386879.16</v>
      </c>
      <c r="I9753" s="12">
        <v>-6.2030138107497486</v>
      </c>
      <c r="J9753" t="s">
        <v>26</v>
      </c>
      <c r="K9753" s="14">
        <v>311053.48478699999</v>
      </c>
      <c r="L9753" s="14">
        <v>1285347.3569539997</v>
      </c>
      <c r="M9753" s="13">
        <v>0.24199955218652389</v>
      </c>
      <c r="N9753" s="12">
        <v>-1.5011265644082621</v>
      </c>
      <c r="O9753" s="2">
        <f>DATE(LEFT(ALT[[#This Row],[DATEMTH]],4),RIGHT(ALT[[#This Row],[DATEMTH]],2),1)</f>
        <v>45139</v>
      </c>
      <c r="P9753" t="str">
        <f>IF(AND(ALT[[#This Row],[DATE]]&gt;=DATE(2023,6,1),ALT[[#This Row],[DATE]]&lt;=DATE(2024,5,31)),"Y","N")</f>
        <v>Y</v>
      </c>
      <c r="Q9753" t="str">
        <f>LEFT(ALT[[#This Row],[DATEMTH]],4)</f>
        <v>2023</v>
      </c>
    </row>
    <row r="9754" spans="1:17" x14ac:dyDescent="0.25">
      <c r="A9754" t="s">
        <v>93</v>
      </c>
      <c r="B9754" t="s">
        <v>111</v>
      </c>
      <c r="C9754" t="s">
        <v>19</v>
      </c>
      <c r="D9754" t="s">
        <v>22</v>
      </c>
      <c r="E9754" s="14">
        <v>1663709.8155549995</v>
      </c>
      <c r="F9754" s="14">
        <v>5882140.716380002</v>
      </c>
      <c r="G9754" s="13">
        <v>0.28284087303829125</v>
      </c>
      <c r="H9754" s="12">
        <v>-28386879.16</v>
      </c>
      <c r="I9754" s="12">
        <v>-8.0289696844468761</v>
      </c>
      <c r="J9754" t="s">
        <v>24</v>
      </c>
      <c r="K9754" s="14">
        <v>524424.85342700023</v>
      </c>
      <c r="L9754" s="14">
        <v>1663709.8155549997</v>
      </c>
      <c r="M9754" s="13">
        <v>0.31521413681871946</v>
      </c>
      <c r="N9754" s="12">
        <v>-2.5308447486265884</v>
      </c>
      <c r="O9754" s="2">
        <f>DATE(LEFT(ALT[[#This Row],[DATEMTH]],4),RIGHT(ALT[[#This Row],[DATEMTH]],2),1)</f>
        <v>45139</v>
      </c>
      <c r="P9754" t="str">
        <f>IF(AND(ALT[[#This Row],[DATE]]&gt;=DATE(2023,6,1),ALT[[#This Row],[DATE]]&lt;=DATE(2024,5,31)),"Y","N")</f>
        <v>Y</v>
      </c>
      <c r="Q9754" t="str">
        <f>LEFT(ALT[[#This Row],[DATEMTH]],4)</f>
        <v>2023</v>
      </c>
    </row>
    <row r="9755" spans="1:17" x14ac:dyDescent="0.25">
      <c r="A9755" t="s">
        <v>93</v>
      </c>
      <c r="B9755" t="s">
        <v>111</v>
      </c>
      <c r="C9755" t="s">
        <v>19</v>
      </c>
      <c r="D9755" t="s">
        <v>22</v>
      </c>
      <c r="E9755" s="14">
        <v>1663709.8155549995</v>
      </c>
      <c r="F9755" s="14">
        <v>5882140.716380002</v>
      </c>
      <c r="G9755" s="13">
        <v>0.28284087303829125</v>
      </c>
      <c r="H9755" s="12">
        <v>-28386879.16</v>
      </c>
      <c r="I9755" s="12">
        <v>-8.0289696844468761</v>
      </c>
      <c r="J9755" t="s">
        <v>25</v>
      </c>
      <c r="K9755" s="14">
        <v>1067945.5619859996</v>
      </c>
      <c r="L9755" s="14">
        <v>1663709.8155549997</v>
      </c>
      <c r="M9755" s="13">
        <v>0.64190614973906479</v>
      </c>
      <c r="N9755" s="12">
        <v>-5.1538450165149685</v>
      </c>
      <c r="O9755" s="2">
        <f>DATE(LEFT(ALT[[#This Row],[DATEMTH]],4),RIGHT(ALT[[#This Row],[DATEMTH]],2),1)</f>
        <v>45139</v>
      </c>
      <c r="P9755" t="str">
        <f>IF(AND(ALT[[#This Row],[DATE]]&gt;=DATE(2023,6,1),ALT[[#This Row],[DATE]]&lt;=DATE(2024,5,31)),"Y","N")</f>
        <v>Y</v>
      </c>
      <c r="Q9755" t="str">
        <f>LEFT(ALT[[#This Row],[DATEMTH]],4)</f>
        <v>2023</v>
      </c>
    </row>
    <row r="9756" spans="1:17" x14ac:dyDescent="0.25">
      <c r="A9756" t="s">
        <v>93</v>
      </c>
      <c r="B9756" t="s">
        <v>111</v>
      </c>
      <c r="C9756" t="s">
        <v>19</v>
      </c>
      <c r="D9756" t="s">
        <v>22</v>
      </c>
      <c r="E9756" s="14">
        <v>1663709.8155549995</v>
      </c>
      <c r="F9756" s="14">
        <v>5882140.716380002</v>
      </c>
      <c r="G9756" s="13">
        <v>0.28284087303829125</v>
      </c>
      <c r="H9756" s="12">
        <v>-28386879.16</v>
      </c>
      <c r="I9756" s="12">
        <v>-8.0289696844468761</v>
      </c>
      <c r="J9756" t="s">
        <v>16</v>
      </c>
      <c r="K9756" s="14">
        <v>1.915697</v>
      </c>
      <c r="L9756" s="14">
        <v>1663709.8155549997</v>
      </c>
      <c r="M9756" s="13">
        <v>1.1514610192769341E-6</v>
      </c>
      <c r="N9756" s="12">
        <v>-9.245045616596804E-6</v>
      </c>
      <c r="O9756" s="2">
        <f>DATE(LEFT(ALT[[#This Row],[DATEMTH]],4),RIGHT(ALT[[#This Row],[DATEMTH]],2),1)</f>
        <v>45139</v>
      </c>
      <c r="P9756" t="str">
        <f>IF(AND(ALT[[#This Row],[DATE]]&gt;=DATE(2023,6,1),ALT[[#This Row],[DATE]]&lt;=DATE(2024,5,31)),"Y","N")</f>
        <v>Y</v>
      </c>
      <c r="Q9756" t="str">
        <f>LEFT(ALT[[#This Row],[DATEMTH]],4)</f>
        <v>2023</v>
      </c>
    </row>
    <row r="9757" spans="1:17" x14ac:dyDescent="0.25">
      <c r="A9757" t="s">
        <v>93</v>
      </c>
      <c r="B9757" t="s">
        <v>111</v>
      </c>
      <c r="C9757" t="s">
        <v>19</v>
      </c>
      <c r="D9757" t="s">
        <v>22</v>
      </c>
      <c r="E9757" s="14">
        <v>1663709.8155549995</v>
      </c>
      <c r="F9757" s="14">
        <v>5882140.716380002</v>
      </c>
      <c r="G9757" s="13">
        <v>0.28284087303829125</v>
      </c>
      <c r="H9757" s="12">
        <v>-28386879.16</v>
      </c>
      <c r="I9757" s="12">
        <v>-8.0289696844468761</v>
      </c>
      <c r="J9757" t="s">
        <v>26</v>
      </c>
      <c r="K9757" s="14">
        <v>71337.48444499998</v>
      </c>
      <c r="L9757" s="14">
        <v>1663709.8155549997</v>
      </c>
      <c r="M9757" s="13">
        <v>4.2878561981196453E-2</v>
      </c>
      <c r="N9757" s="12">
        <v>-0.3442706742597027</v>
      </c>
      <c r="O9757" s="2">
        <f>DATE(LEFT(ALT[[#This Row],[DATEMTH]],4),RIGHT(ALT[[#This Row],[DATEMTH]],2),1)</f>
        <v>45139</v>
      </c>
      <c r="P9757" t="str">
        <f>IF(AND(ALT[[#This Row],[DATE]]&gt;=DATE(2023,6,1),ALT[[#This Row],[DATE]]&lt;=DATE(2024,5,31)),"Y","N")</f>
        <v>Y</v>
      </c>
      <c r="Q9757" t="str">
        <f>LEFT(ALT[[#This Row],[DATEMTH]],4)</f>
        <v>2023</v>
      </c>
    </row>
    <row r="9758" spans="1:17" x14ac:dyDescent="0.25">
      <c r="A9758" t="s">
        <v>93</v>
      </c>
      <c r="B9758" t="s">
        <v>111</v>
      </c>
      <c r="C9758" t="s">
        <v>20</v>
      </c>
      <c r="D9758" t="s">
        <v>22</v>
      </c>
      <c r="E9758" s="14">
        <v>1958400.3566860016</v>
      </c>
      <c r="F9758" s="14">
        <v>5882140.716380002</v>
      </c>
      <c r="G9758" s="13">
        <v>0.3329400725202718</v>
      </c>
      <c r="H9758" s="12">
        <v>-28386879.16</v>
      </c>
      <c r="I9758" s="12">
        <v>-9.4511296061545931</v>
      </c>
      <c r="J9758" t="s">
        <v>25</v>
      </c>
      <c r="K9758" s="14">
        <v>240086.935451</v>
      </c>
      <c r="L9758" s="14">
        <v>1958400.3566859995</v>
      </c>
      <c r="M9758" s="13">
        <v>0.12259338833928449</v>
      </c>
      <c r="N9758" s="12">
        <v>-1.1586460020522189</v>
      </c>
      <c r="O9758" s="2">
        <f>DATE(LEFT(ALT[[#This Row],[DATEMTH]],4),RIGHT(ALT[[#This Row],[DATEMTH]],2),1)</f>
        <v>45139</v>
      </c>
      <c r="P9758" t="str">
        <f>IF(AND(ALT[[#This Row],[DATE]]&gt;=DATE(2023,6,1),ALT[[#This Row],[DATE]]&lt;=DATE(2024,5,31)),"Y","N")</f>
        <v>Y</v>
      </c>
      <c r="Q9758" t="str">
        <f>LEFT(ALT[[#This Row],[DATEMTH]],4)</f>
        <v>2023</v>
      </c>
    </row>
    <row r="9759" spans="1:17" x14ac:dyDescent="0.25">
      <c r="A9759" t="s">
        <v>93</v>
      </c>
      <c r="B9759" t="s">
        <v>111</v>
      </c>
      <c r="C9759" t="s">
        <v>20</v>
      </c>
      <c r="D9759" t="s">
        <v>22</v>
      </c>
      <c r="E9759" s="14">
        <v>1958400.3566860016</v>
      </c>
      <c r="F9759" s="14">
        <v>5882140.716380002</v>
      </c>
      <c r="G9759" s="13">
        <v>0.3329400725202718</v>
      </c>
      <c r="H9759" s="12">
        <v>-28386879.16</v>
      </c>
      <c r="I9759" s="12">
        <v>-9.4511296061545931</v>
      </c>
      <c r="J9759" t="s">
        <v>24</v>
      </c>
      <c r="K9759" s="14">
        <v>865004.66485199973</v>
      </c>
      <c r="L9759" s="14">
        <v>1958400.3566859995</v>
      </c>
      <c r="M9759" s="13">
        <v>0.44168939302878729</v>
      </c>
      <c r="N9759" s="12">
        <v>-4.1744636991788235</v>
      </c>
      <c r="O9759" s="2">
        <f>DATE(LEFT(ALT[[#This Row],[DATEMTH]],4),RIGHT(ALT[[#This Row],[DATEMTH]],2),1)</f>
        <v>45139</v>
      </c>
      <c r="P9759" t="str">
        <f>IF(AND(ALT[[#This Row],[DATE]]&gt;=DATE(2023,6,1),ALT[[#This Row],[DATE]]&lt;=DATE(2024,5,31)),"Y","N")</f>
        <v>Y</v>
      </c>
      <c r="Q9759" t="str">
        <f>LEFT(ALT[[#This Row],[DATEMTH]],4)</f>
        <v>2023</v>
      </c>
    </row>
    <row r="9760" spans="1:17" x14ac:dyDescent="0.25">
      <c r="A9760" t="s">
        <v>93</v>
      </c>
      <c r="B9760" t="s">
        <v>111</v>
      </c>
      <c r="C9760" t="s">
        <v>20</v>
      </c>
      <c r="D9760" t="s">
        <v>22</v>
      </c>
      <c r="E9760" s="14">
        <v>1958400.3566860016</v>
      </c>
      <c r="F9760" s="14">
        <v>5882140.716380002</v>
      </c>
      <c r="G9760" s="13">
        <v>0.3329400725202718</v>
      </c>
      <c r="H9760" s="12">
        <v>-28386879.16</v>
      </c>
      <c r="I9760" s="12">
        <v>-9.4511296061545931</v>
      </c>
      <c r="J9760" t="s">
        <v>16</v>
      </c>
      <c r="K9760" s="14">
        <v>739822.08156399988</v>
      </c>
      <c r="L9760" s="14">
        <v>1958400.3566859995</v>
      </c>
      <c r="M9760" s="13">
        <v>0.37776855944610072</v>
      </c>
      <c r="N9760" s="12">
        <v>-3.570339616455414</v>
      </c>
      <c r="O9760" s="2">
        <f>DATE(LEFT(ALT[[#This Row],[DATEMTH]],4),RIGHT(ALT[[#This Row],[DATEMTH]],2),1)</f>
        <v>45139</v>
      </c>
      <c r="P9760" t="str">
        <f>IF(AND(ALT[[#This Row],[DATE]]&gt;=DATE(2023,6,1),ALT[[#This Row],[DATE]]&lt;=DATE(2024,5,31)),"Y","N")</f>
        <v>Y</v>
      </c>
      <c r="Q9760" t="str">
        <f>LEFT(ALT[[#This Row],[DATEMTH]],4)</f>
        <v>2023</v>
      </c>
    </row>
    <row r="9761" spans="1:17" x14ac:dyDescent="0.25">
      <c r="A9761" t="s">
        <v>93</v>
      </c>
      <c r="B9761" t="s">
        <v>111</v>
      </c>
      <c r="C9761" t="s">
        <v>20</v>
      </c>
      <c r="D9761" t="s">
        <v>22</v>
      </c>
      <c r="E9761" s="14">
        <v>1958400.3566860016</v>
      </c>
      <c r="F9761" s="14">
        <v>5882140.716380002</v>
      </c>
      <c r="G9761" s="13">
        <v>0.3329400725202718</v>
      </c>
      <c r="H9761" s="12">
        <v>-28386879.16</v>
      </c>
      <c r="I9761" s="12">
        <v>-9.4511296061545931</v>
      </c>
      <c r="J9761" t="s">
        <v>26</v>
      </c>
      <c r="K9761" s="14">
        <v>113486.67481900001</v>
      </c>
      <c r="L9761" s="14">
        <v>1958400.3566859995</v>
      </c>
      <c r="M9761" s="13">
        <v>5.7948659185827506E-2</v>
      </c>
      <c r="N9761" s="12">
        <v>-0.54768028846813666</v>
      </c>
      <c r="O9761" s="2">
        <f>DATE(LEFT(ALT[[#This Row],[DATEMTH]],4),RIGHT(ALT[[#This Row],[DATEMTH]],2),1)</f>
        <v>45139</v>
      </c>
      <c r="P9761" t="str">
        <f>IF(AND(ALT[[#This Row],[DATE]]&gt;=DATE(2023,6,1),ALT[[#This Row],[DATE]]&lt;=DATE(2024,5,31)),"Y","N")</f>
        <v>Y</v>
      </c>
      <c r="Q9761" t="str">
        <f>LEFT(ALT[[#This Row],[DATEMTH]],4)</f>
        <v>2023</v>
      </c>
    </row>
    <row r="9762" spans="1:17" x14ac:dyDescent="0.25">
      <c r="A9762" t="s">
        <v>93</v>
      </c>
      <c r="B9762" t="s">
        <v>111</v>
      </c>
      <c r="C9762" t="s">
        <v>15</v>
      </c>
      <c r="D9762" t="s">
        <v>17</v>
      </c>
      <c r="E9762" s="14">
        <v>974683.18718500028</v>
      </c>
      <c r="F9762" s="14">
        <v>5882140.716380002</v>
      </c>
      <c r="G9762" s="13">
        <v>0.16570212005822968</v>
      </c>
      <c r="H9762" s="12">
        <v>-90612220.180000007</v>
      </c>
      <c r="I9762" s="12">
        <v>-15.014636987009103</v>
      </c>
      <c r="J9762" t="s">
        <v>25</v>
      </c>
      <c r="K9762" s="14">
        <v>125899.74531499999</v>
      </c>
      <c r="L9762" s="14">
        <v>974683.18718500016</v>
      </c>
      <c r="M9762" s="13">
        <v>0.12916991589709603</v>
      </c>
      <c r="N9762" s="12">
        <v>-1.9394393968373933</v>
      </c>
      <c r="O9762" s="2">
        <f>DATE(LEFT(ALT[[#This Row],[DATEMTH]],4),RIGHT(ALT[[#This Row],[DATEMTH]],2),1)</f>
        <v>45139</v>
      </c>
      <c r="P9762" t="str">
        <f>IF(AND(ALT[[#This Row],[DATE]]&gt;=DATE(2023,6,1),ALT[[#This Row],[DATE]]&lt;=DATE(2024,5,31)),"Y","N")</f>
        <v>Y</v>
      </c>
      <c r="Q9762" t="str">
        <f>LEFT(ALT[[#This Row],[DATEMTH]],4)</f>
        <v>2023</v>
      </c>
    </row>
    <row r="9763" spans="1:17" x14ac:dyDescent="0.25">
      <c r="A9763" t="s">
        <v>93</v>
      </c>
      <c r="B9763" t="s">
        <v>111</v>
      </c>
      <c r="C9763" t="s">
        <v>15</v>
      </c>
      <c r="D9763" t="s">
        <v>17</v>
      </c>
      <c r="E9763" s="14">
        <v>974683.18718500028</v>
      </c>
      <c r="F9763" s="14">
        <v>5882140.716380002</v>
      </c>
      <c r="G9763" s="13">
        <v>0.16570212005822968</v>
      </c>
      <c r="H9763" s="12">
        <v>-90612220.180000007</v>
      </c>
      <c r="I9763" s="12">
        <v>-15.014636987009103</v>
      </c>
      <c r="J9763" t="s">
        <v>26</v>
      </c>
      <c r="K9763" s="14">
        <v>124331.55826299996</v>
      </c>
      <c r="L9763" s="14">
        <v>974683.18718500016</v>
      </c>
      <c r="M9763" s="13">
        <v>0.12756099612437569</v>
      </c>
      <c r="N9763" s="12">
        <v>-1.915282050508776</v>
      </c>
      <c r="O9763" s="2">
        <f>DATE(LEFT(ALT[[#This Row],[DATEMTH]],4),RIGHT(ALT[[#This Row],[DATEMTH]],2),1)</f>
        <v>45139</v>
      </c>
      <c r="P9763" t="str">
        <f>IF(AND(ALT[[#This Row],[DATE]]&gt;=DATE(2023,6,1),ALT[[#This Row],[DATE]]&lt;=DATE(2024,5,31)),"Y","N")</f>
        <v>Y</v>
      </c>
      <c r="Q9763" t="str">
        <f>LEFT(ALT[[#This Row],[DATEMTH]],4)</f>
        <v>2023</v>
      </c>
    </row>
    <row r="9764" spans="1:17" x14ac:dyDescent="0.25">
      <c r="A9764" t="s">
        <v>93</v>
      </c>
      <c r="B9764" t="s">
        <v>111</v>
      </c>
      <c r="C9764" t="s">
        <v>15</v>
      </c>
      <c r="D9764" t="s">
        <v>17</v>
      </c>
      <c r="E9764" s="14">
        <v>974683.18718500028</v>
      </c>
      <c r="F9764" s="14">
        <v>5882140.716380002</v>
      </c>
      <c r="G9764" s="13">
        <v>0.16570212005822968</v>
      </c>
      <c r="H9764" s="12">
        <v>-90612220.180000007</v>
      </c>
      <c r="I9764" s="12">
        <v>-15.014636987009103</v>
      </c>
      <c r="J9764" t="s">
        <v>16</v>
      </c>
      <c r="K9764" s="14">
        <v>298021.58883900015</v>
      </c>
      <c r="L9764" s="14">
        <v>974683.18718500016</v>
      </c>
      <c r="M9764" s="13">
        <v>0.30576252135806464</v>
      </c>
      <c r="N9764" s="12">
        <v>-4.5909132624239586</v>
      </c>
      <c r="O9764" s="2">
        <f>DATE(LEFT(ALT[[#This Row],[DATEMTH]],4),RIGHT(ALT[[#This Row],[DATEMTH]],2),1)</f>
        <v>45139</v>
      </c>
      <c r="P9764" t="str">
        <f>IF(AND(ALT[[#This Row],[DATE]]&gt;=DATE(2023,6,1),ALT[[#This Row],[DATE]]&lt;=DATE(2024,5,31)),"Y","N")</f>
        <v>Y</v>
      </c>
      <c r="Q9764" t="str">
        <f>LEFT(ALT[[#This Row],[DATEMTH]],4)</f>
        <v>2023</v>
      </c>
    </row>
    <row r="9765" spans="1:17" x14ac:dyDescent="0.25">
      <c r="A9765" t="s">
        <v>93</v>
      </c>
      <c r="B9765" t="s">
        <v>111</v>
      </c>
      <c r="C9765" t="s">
        <v>15</v>
      </c>
      <c r="D9765" t="s">
        <v>17</v>
      </c>
      <c r="E9765" s="14">
        <v>974683.18718500028</v>
      </c>
      <c r="F9765" s="14">
        <v>5882140.716380002</v>
      </c>
      <c r="G9765" s="13">
        <v>0.16570212005822968</v>
      </c>
      <c r="H9765" s="12">
        <v>-90612220.180000007</v>
      </c>
      <c r="I9765" s="12">
        <v>-15.014636987009103</v>
      </c>
      <c r="J9765" t="s">
        <v>24</v>
      </c>
      <c r="K9765" s="14">
        <v>426430.29476800014</v>
      </c>
      <c r="L9765" s="14">
        <v>974683.18718500016</v>
      </c>
      <c r="M9765" s="13">
        <v>0.43750656662046367</v>
      </c>
      <c r="N9765" s="12">
        <v>-6.569002277238976</v>
      </c>
      <c r="O9765" s="2">
        <f>DATE(LEFT(ALT[[#This Row],[DATEMTH]],4),RIGHT(ALT[[#This Row],[DATEMTH]],2),1)</f>
        <v>45139</v>
      </c>
      <c r="P9765" t="str">
        <f>IF(AND(ALT[[#This Row],[DATE]]&gt;=DATE(2023,6,1),ALT[[#This Row],[DATE]]&lt;=DATE(2024,5,31)),"Y","N")</f>
        <v>Y</v>
      </c>
      <c r="Q9765" t="str">
        <f>LEFT(ALT[[#This Row],[DATEMTH]],4)</f>
        <v>2023</v>
      </c>
    </row>
    <row r="9766" spans="1:17" x14ac:dyDescent="0.25">
      <c r="A9766" t="s">
        <v>93</v>
      </c>
      <c r="B9766" t="s">
        <v>111</v>
      </c>
      <c r="C9766" t="s">
        <v>18</v>
      </c>
      <c r="D9766" t="s">
        <v>17</v>
      </c>
      <c r="E9766" s="14">
        <v>1285347.3569539995</v>
      </c>
      <c r="F9766" s="14">
        <v>5882140.716380002</v>
      </c>
      <c r="G9766" s="13">
        <v>0.2185169343832071</v>
      </c>
      <c r="H9766" s="12">
        <v>-90612220.180000007</v>
      </c>
      <c r="I9766" s="12">
        <v>-19.800304571389777</v>
      </c>
      <c r="J9766" t="s">
        <v>25</v>
      </c>
      <c r="K9766" s="14">
        <v>127400.719864</v>
      </c>
      <c r="L9766" s="14">
        <v>1285347.3569539997</v>
      </c>
      <c r="M9766" s="13">
        <v>9.9117735898187592E-2</v>
      </c>
      <c r="N9766" s="12">
        <v>-1.9625613592106883</v>
      </c>
      <c r="O9766" s="2">
        <f>DATE(LEFT(ALT[[#This Row],[DATEMTH]],4),RIGHT(ALT[[#This Row],[DATEMTH]],2),1)</f>
        <v>45139</v>
      </c>
      <c r="P9766" t="str">
        <f>IF(AND(ALT[[#This Row],[DATE]]&gt;=DATE(2023,6,1),ALT[[#This Row],[DATE]]&lt;=DATE(2024,5,31)),"Y","N")</f>
        <v>Y</v>
      </c>
      <c r="Q9766" t="str">
        <f>LEFT(ALT[[#This Row],[DATEMTH]],4)</f>
        <v>2023</v>
      </c>
    </row>
    <row r="9767" spans="1:17" x14ac:dyDescent="0.25">
      <c r="A9767" t="s">
        <v>93</v>
      </c>
      <c r="B9767" t="s">
        <v>111</v>
      </c>
      <c r="C9767" t="s">
        <v>18</v>
      </c>
      <c r="D9767" t="s">
        <v>17</v>
      </c>
      <c r="E9767" s="14">
        <v>1285347.3569539995</v>
      </c>
      <c r="F9767" s="14">
        <v>5882140.716380002</v>
      </c>
      <c r="G9767" s="13">
        <v>0.2185169343832071</v>
      </c>
      <c r="H9767" s="12">
        <v>-90612220.180000007</v>
      </c>
      <c r="I9767" s="12">
        <v>-19.800304571389777</v>
      </c>
      <c r="J9767" t="s">
        <v>24</v>
      </c>
      <c r="K9767" s="14">
        <v>357464.52806699986</v>
      </c>
      <c r="L9767" s="14">
        <v>1285347.3569539997</v>
      </c>
      <c r="M9767" s="13">
        <v>0.27810733505852836</v>
      </c>
      <c r="N9767" s="12">
        <v>-5.5066099376964077</v>
      </c>
      <c r="O9767" s="2">
        <f>DATE(LEFT(ALT[[#This Row],[DATEMTH]],4),RIGHT(ALT[[#This Row],[DATEMTH]],2),1)</f>
        <v>45139</v>
      </c>
      <c r="P9767" t="str">
        <f>IF(AND(ALT[[#This Row],[DATE]]&gt;=DATE(2023,6,1),ALT[[#This Row],[DATE]]&lt;=DATE(2024,5,31)),"Y","N")</f>
        <v>Y</v>
      </c>
      <c r="Q9767" t="str">
        <f>LEFT(ALT[[#This Row],[DATEMTH]],4)</f>
        <v>2023</v>
      </c>
    </row>
    <row r="9768" spans="1:17" x14ac:dyDescent="0.25">
      <c r="A9768" t="s">
        <v>93</v>
      </c>
      <c r="B9768" t="s">
        <v>111</v>
      </c>
      <c r="C9768" t="s">
        <v>18</v>
      </c>
      <c r="D9768" t="s">
        <v>17</v>
      </c>
      <c r="E9768" s="14">
        <v>1285347.3569539995</v>
      </c>
      <c r="F9768" s="14">
        <v>5882140.716380002</v>
      </c>
      <c r="G9768" s="13">
        <v>0.2185169343832071</v>
      </c>
      <c r="H9768" s="12">
        <v>-90612220.180000007</v>
      </c>
      <c r="I9768" s="12">
        <v>-19.800304571389777</v>
      </c>
      <c r="J9768" t="s">
        <v>16</v>
      </c>
      <c r="K9768" s="14">
        <v>489428.62423599995</v>
      </c>
      <c r="L9768" s="14">
        <v>1285347.3569539997</v>
      </c>
      <c r="M9768" s="13">
        <v>0.38077537685676022</v>
      </c>
      <c r="N9768" s="12">
        <v>-7.5394684350495744</v>
      </c>
      <c r="O9768" s="2">
        <f>DATE(LEFT(ALT[[#This Row],[DATEMTH]],4),RIGHT(ALT[[#This Row],[DATEMTH]],2),1)</f>
        <v>45139</v>
      </c>
      <c r="P9768" t="str">
        <f>IF(AND(ALT[[#This Row],[DATE]]&gt;=DATE(2023,6,1),ALT[[#This Row],[DATE]]&lt;=DATE(2024,5,31)),"Y","N")</f>
        <v>Y</v>
      </c>
      <c r="Q9768" t="str">
        <f>LEFT(ALT[[#This Row],[DATEMTH]],4)</f>
        <v>2023</v>
      </c>
    </row>
    <row r="9769" spans="1:17" x14ac:dyDescent="0.25">
      <c r="A9769" t="s">
        <v>93</v>
      </c>
      <c r="B9769" t="s">
        <v>111</v>
      </c>
      <c r="C9769" t="s">
        <v>18</v>
      </c>
      <c r="D9769" t="s">
        <v>17</v>
      </c>
      <c r="E9769" s="14">
        <v>1285347.3569539995</v>
      </c>
      <c r="F9769" s="14">
        <v>5882140.716380002</v>
      </c>
      <c r="G9769" s="13">
        <v>0.2185169343832071</v>
      </c>
      <c r="H9769" s="12">
        <v>-90612220.180000007</v>
      </c>
      <c r="I9769" s="12">
        <v>-19.800304571389777</v>
      </c>
      <c r="J9769" t="s">
        <v>26</v>
      </c>
      <c r="K9769" s="14">
        <v>311053.48478699999</v>
      </c>
      <c r="L9769" s="14">
        <v>1285347.3569539997</v>
      </c>
      <c r="M9769" s="13">
        <v>0.24199955218652389</v>
      </c>
      <c r="N9769" s="12">
        <v>-4.7916648394331078</v>
      </c>
      <c r="O9769" s="2">
        <f>DATE(LEFT(ALT[[#This Row],[DATEMTH]],4),RIGHT(ALT[[#This Row],[DATEMTH]],2),1)</f>
        <v>45139</v>
      </c>
      <c r="P9769" t="str">
        <f>IF(AND(ALT[[#This Row],[DATE]]&gt;=DATE(2023,6,1),ALT[[#This Row],[DATE]]&lt;=DATE(2024,5,31)),"Y","N")</f>
        <v>Y</v>
      </c>
      <c r="Q9769" t="str">
        <f>LEFT(ALT[[#This Row],[DATEMTH]],4)</f>
        <v>2023</v>
      </c>
    </row>
    <row r="9770" spans="1:17" x14ac:dyDescent="0.25">
      <c r="A9770" t="s">
        <v>93</v>
      </c>
      <c r="B9770" t="s">
        <v>111</v>
      </c>
      <c r="C9770" t="s">
        <v>19</v>
      </c>
      <c r="D9770" t="s">
        <v>17</v>
      </c>
      <c r="E9770" s="14">
        <v>1663709.8155549995</v>
      </c>
      <c r="F9770" s="14">
        <v>5882140.716380002</v>
      </c>
      <c r="G9770" s="13">
        <v>0.28284087303829125</v>
      </c>
      <c r="H9770" s="12">
        <v>-90612220.180000007</v>
      </c>
      <c r="I9770" s="12">
        <v>-25.628839463649076</v>
      </c>
      <c r="J9770" t="s">
        <v>24</v>
      </c>
      <c r="K9770" s="14">
        <v>524424.85342700023</v>
      </c>
      <c r="L9770" s="14">
        <v>1663709.8155549997</v>
      </c>
      <c r="M9770" s="13">
        <v>0.31521413681871946</v>
      </c>
      <c r="N9770" s="12">
        <v>-8.0785725091996756</v>
      </c>
      <c r="O9770" s="2">
        <f>DATE(LEFT(ALT[[#This Row],[DATEMTH]],4),RIGHT(ALT[[#This Row],[DATEMTH]],2),1)</f>
        <v>45139</v>
      </c>
      <c r="P9770" t="str">
        <f>IF(AND(ALT[[#This Row],[DATE]]&gt;=DATE(2023,6,1),ALT[[#This Row],[DATE]]&lt;=DATE(2024,5,31)),"Y","N")</f>
        <v>Y</v>
      </c>
      <c r="Q9770" t="str">
        <f>LEFT(ALT[[#This Row],[DATEMTH]],4)</f>
        <v>2023</v>
      </c>
    </row>
    <row r="9771" spans="1:17" x14ac:dyDescent="0.25">
      <c r="A9771" t="s">
        <v>93</v>
      </c>
      <c r="B9771" t="s">
        <v>111</v>
      </c>
      <c r="C9771" t="s">
        <v>19</v>
      </c>
      <c r="D9771" t="s">
        <v>17</v>
      </c>
      <c r="E9771" s="14">
        <v>1663709.8155549995</v>
      </c>
      <c r="F9771" s="14">
        <v>5882140.716380002</v>
      </c>
      <c r="G9771" s="13">
        <v>0.28284087303829125</v>
      </c>
      <c r="H9771" s="12">
        <v>-90612220.180000007</v>
      </c>
      <c r="I9771" s="12">
        <v>-25.628839463649076</v>
      </c>
      <c r="J9771" t="s">
        <v>25</v>
      </c>
      <c r="K9771" s="14">
        <v>1067945.5619859996</v>
      </c>
      <c r="L9771" s="14">
        <v>1663709.8155549997</v>
      </c>
      <c r="M9771" s="13">
        <v>0.64190614973906479</v>
      </c>
      <c r="N9771" s="12">
        <v>-16.451309662391576</v>
      </c>
      <c r="O9771" s="2">
        <f>DATE(LEFT(ALT[[#This Row],[DATEMTH]],4),RIGHT(ALT[[#This Row],[DATEMTH]],2),1)</f>
        <v>45139</v>
      </c>
      <c r="P9771" t="str">
        <f>IF(AND(ALT[[#This Row],[DATE]]&gt;=DATE(2023,6,1),ALT[[#This Row],[DATE]]&lt;=DATE(2024,5,31)),"Y","N")</f>
        <v>Y</v>
      </c>
      <c r="Q9771" t="str">
        <f>LEFT(ALT[[#This Row],[DATEMTH]],4)</f>
        <v>2023</v>
      </c>
    </row>
    <row r="9772" spans="1:17" x14ac:dyDescent="0.25">
      <c r="A9772" t="s">
        <v>93</v>
      </c>
      <c r="B9772" t="s">
        <v>111</v>
      </c>
      <c r="C9772" t="s">
        <v>19</v>
      </c>
      <c r="D9772" t="s">
        <v>17</v>
      </c>
      <c r="E9772" s="14">
        <v>1663709.8155549995</v>
      </c>
      <c r="F9772" s="14">
        <v>5882140.716380002</v>
      </c>
      <c r="G9772" s="13">
        <v>0.28284087303829125</v>
      </c>
      <c r="H9772" s="12">
        <v>-90612220.180000007</v>
      </c>
      <c r="I9772" s="12">
        <v>-25.628839463649076</v>
      </c>
      <c r="J9772" t="s">
        <v>16</v>
      </c>
      <c r="K9772" s="14">
        <v>1.915697</v>
      </c>
      <c r="L9772" s="14">
        <v>1663709.8155549997</v>
      </c>
      <c r="M9772" s="13">
        <v>1.1514610192769341E-6</v>
      </c>
      <c r="N9772" s="12">
        <v>-2.9510609611698276E-5</v>
      </c>
      <c r="O9772" s="2">
        <f>DATE(LEFT(ALT[[#This Row],[DATEMTH]],4),RIGHT(ALT[[#This Row],[DATEMTH]],2),1)</f>
        <v>45139</v>
      </c>
      <c r="P9772" t="str">
        <f>IF(AND(ALT[[#This Row],[DATE]]&gt;=DATE(2023,6,1),ALT[[#This Row],[DATE]]&lt;=DATE(2024,5,31)),"Y","N")</f>
        <v>Y</v>
      </c>
      <c r="Q9772" t="str">
        <f>LEFT(ALT[[#This Row],[DATEMTH]],4)</f>
        <v>2023</v>
      </c>
    </row>
    <row r="9773" spans="1:17" x14ac:dyDescent="0.25">
      <c r="A9773" t="s">
        <v>93</v>
      </c>
      <c r="B9773" t="s">
        <v>111</v>
      </c>
      <c r="C9773" t="s">
        <v>19</v>
      </c>
      <c r="D9773" t="s">
        <v>17</v>
      </c>
      <c r="E9773" s="14">
        <v>1663709.8155549995</v>
      </c>
      <c r="F9773" s="14">
        <v>5882140.716380002</v>
      </c>
      <c r="G9773" s="13">
        <v>0.28284087303829125</v>
      </c>
      <c r="H9773" s="12">
        <v>-90612220.180000007</v>
      </c>
      <c r="I9773" s="12">
        <v>-25.628839463649076</v>
      </c>
      <c r="J9773" t="s">
        <v>26</v>
      </c>
      <c r="K9773" s="14">
        <v>71337.48444499998</v>
      </c>
      <c r="L9773" s="14">
        <v>1663709.8155549997</v>
      </c>
      <c r="M9773" s="13">
        <v>4.2878561981196453E-2</v>
      </c>
      <c r="N9773" s="12">
        <v>-1.0989277814482106</v>
      </c>
      <c r="O9773" s="2">
        <f>DATE(LEFT(ALT[[#This Row],[DATEMTH]],4),RIGHT(ALT[[#This Row],[DATEMTH]],2),1)</f>
        <v>45139</v>
      </c>
      <c r="P9773" t="str">
        <f>IF(AND(ALT[[#This Row],[DATE]]&gt;=DATE(2023,6,1),ALT[[#This Row],[DATE]]&lt;=DATE(2024,5,31)),"Y","N")</f>
        <v>Y</v>
      </c>
      <c r="Q9773" t="str">
        <f>LEFT(ALT[[#This Row],[DATEMTH]],4)</f>
        <v>2023</v>
      </c>
    </row>
    <row r="9774" spans="1:17" x14ac:dyDescent="0.25">
      <c r="A9774" t="s">
        <v>93</v>
      </c>
      <c r="B9774" t="s">
        <v>111</v>
      </c>
      <c r="C9774" t="s">
        <v>20</v>
      </c>
      <c r="D9774" t="s">
        <v>17</v>
      </c>
      <c r="E9774" s="14">
        <v>1958400.3566860016</v>
      </c>
      <c r="F9774" s="14">
        <v>5882140.716380002</v>
      </c>
      <c r="G9774" s="13">
        <v>0.3329400725202718</v>
      </c>
      <c r="H9774" s="12">
        <v>-90612220.180000007</v>
      </c>
      <c r="I9774" s="12">
        <v>-30.168439157952037</v>
      </c>
      <c r="J9774" t="s">
        <v>25</v>
      </c>
      <c r="K9774" s="14">
        <v>240086.935451</v>
      </c>
      <c r="L9774" s="14">
        <v>1958400.3566859995</v>
      </c>
      <c r="M9774" s="13">
        <v>0.12259338833928449</v>
      </c>
      <c r="N9774" s="12">
        <v>-3.6984511772808908</v>
      </c>
      <c r="O9774" s="2">
        <f>DATE(LEFT(ALT[[#This Row],[DATEMTH]],4),RIGHT(ALT[[#This Row],[DATEMTH]],2),1)</f>
        <v>45139</v>
      </c>
      <c r="P9774" t="str">
        <f>IF(AND(ALT[[#This Row],[DATE]]&gt;=DATE(2023,6,1),ALT[[#This Row],[DATE]]&lt;=DATE(2024,5,31)),"Y","N")</f>
        <v>Y</v>
      </c>
      <c r="Q9774" t="str">
        <f>LEFT(ALT[[#This Row],[DATEMTH]],4)</f>
        <v>2023</v>
      </c>
    </row>
    <row r="9775" spans="1:17" x14ac:dyDescent="0.25">
      <c r="A9775" t="s">
        <v>93</v>
      </c>
      <c r="B9775" t="s">
        <v>111</v>
      </c>
      <c r="C9775" t="s">
        <v>20</v>
      </c>
      <c r="D9775" t="s">
        <v>17</v>
      </c>
      <c r="E9775" s="14">
        <v>1958400.3566860016</v>
      </c>
      <c r="F9775" s="14">
        <v>5882140.716380002</v>
      </c>
      <c r="G9775" s="13">
        <v>0.3329400725202718</v>
      </c>
      <c r="H9775" s="12">
        <v>-90612220.180000007</v>
      </c>
      <c r="I9775" s="12">
        <v>-30.168439157952037</v>
      </c>
      <c r="J9775" t="s">
        <v>24</v>
      </c>
      <c r="K9775" s="14">
        <v>865004.66485199973</v>
      </c>
      <c r="L9775" s="14">
        <v>1958400.3566859995</v>
      </c>
      <c r="M9775" s="13">
        <v>0.44168939302878729</v>
      </c>
      <c r="N9775" s="12">
        <v>-13.325079580301734</v>
      </c>
      <c r="O9775" s="2">
        <f>DATE(LEFT(ALT[[#This Row],[DATEMTH]],4),RIGHT(ALT[[#This Row],[DATEMTH]],2),1)</f>
        <v>45139</v>
      </c>
      <c r="P9775" t="str">
        <f>IF(AND(ALT[[#This Row],[DATE]]&gt;=DATE(2023,6,1),ALT[[#This Row],[DATE]]&lt;=DATE(2024,5,31)),"Y","N")</f>
        <v>Y</v>
      </c>
      <c r="Q9775" t="str">
        <f>LEFT(ALT[[#This Row],[DATEMTH]],4)</f>
        <v>2023</v>
      </c>
    </row>
    <row r="9776" spans="1:17" x14ac:dyDescent="0.25">
      <c r="A9776" t="s">
        <v>93</v>
      </c>
      <c r="B9776" t="s">
        <v>111</v>
      </c>
      <c r="C9776" t="s">
        <v>20</v>
      </c>
      <c r="D9776" t="s">
        <v>17</v>
      </c>
      <c r="E9776" s="14">
        <v>1958400.3566860016</v>
      </c>
      <c r="F9776" s="14">
        <v>5882140.716380002</v>
      </c>
      <c r="G9776" s="13">
        <v>0.3329400725202718</v>
      </c>
      <c r="H9776" s="12">
        <v>-90612220.180000007</v>
      </c>
      <c r="I9776" s="12">
        <v>-30.168439157952037</v>
      </c>
      <c r="J9776" t="s">
        <v>16</v>
      </c>
      <c r="K9776" s="14">
        <v>739822.08156399988</v>
      </c>
      <c r="L9776" s="14">
        <v>1958400.3566859995</v>
      </c>
      <c r="M9776" s="13">
        <v>0.37776855944610072</v>
      </c>
      <c r="N9776" s="12">
        <v>-11.396687801436876</v>
      </c>
      <c r="O9776" s="2">
        <f>DATE(LEFT(ALT[[#This Row],[DATEMTH]],4),RIGHT(ALT[[#This Row],[DATEMTH]],2),1)</f>
        <v>45139</v>
      </c>
      <c r="P9776" t="str">
        <f>IF(AND(ALT[[#This Row],[DATE]]&gt;=DATE(2023,6,1),ALT[[#This Row],[DATE]]&lt;=DATE(2024,5,31)),"Y","N")</f>
        <v>Y</v>
      </c>
      <c r="Q9776" t="str">
        <f>LEFT(ALT[[#This Row],[DATEMTH]],4)</f>
        <v>2023</v>
      </c>
    </row>
    <row r="9777" spans="1:17" x14ac:dyDescent="0.25">
      <c r="A9777" t="s">
        <v>93</v>
      </c>
      <c r="B9777" t="s">
        <v>111</v>
      </c>
      <c r="C9777" t="s">
        <v>20</v>
      </c>
      <c r="D9777" t="s">
        <v>17</v>
      </c>
      <c r="E9777" s="14">
        <v>1958400.3566860016</v>
      </c>
      <c r="F9777" s="14">
        <v>5882140.716380002</v>
      </c>
      <c r="G9777" s="13">
        <v>0.3329400725202718</v>
      </c>
      <c r="H9777" s="12">
        <v>-90612220.180000007</v>
      </c>
      <c r="I9777" s="12">
        <v>-30.168439157952037</v>
      </c>
      <c r="J9777" t="s">
        <v>26</v>
      </c>
      <c r="K9777" s="14">
        <v>113486.67481900001</v>
      </c>
      <c r="L9777" s="14">
        <v>1958400.3566859995</v>
      </c>
      <c r="M9777" s="13">
        <v>5.7948659185827506E-2</v>
      </c>
      <c r="N9777" s="12">
        <v>-1.7482205989325355</v>
      </c>
      <c r="O9777" s="2">
        <f>DATE(LEFT(ALT[[#This Row],[DATEMTH]],4),RIGHT(ALT[[#This Row],[DATEMTH]],2),1)</f>
        <v>45139</v>
      </c>
      <c r="P9777" t="str">
        <f>IF(AND(ALT[[#This Row],[DATE]]&gt;=DATE(2023,6,1),ALT[[#This Row],[DATE]]&lt;=DATE(2024,5,31)),"Y","N")</f>
        <v>Y</v>
      </c>
      <c r="Q9777" t="str">
        <f>LEFT(ALT[[#This Row],[DATEMTH]],4)</f>
        <v>2023</v>
      </c>
    </row>
    <row r="9778" spans="1:17" x14ac:dyDescent="0.25">
      <c r="A9778" t="s">
        <v>93</v>
      </c>
      <c r="B9778" t="s">
        <v>111</v>
      </c>
      <c r="C9778" t="s">
        <v>15</v>
      </c>
      <c r="D9778" t="s">
        <v>23</v>
      </c>
      <c r="E9778" s="14">
        <v>974683.18718500028</v>
      </c>
      <c r="F9778" s="14">
        <v>5882140.716380002</v>
      </c>
      <c r="G9778" s="13">
        <v>0.16570212005822968</v>
      </c>
      <c r="H9778" s="12">
        <v>-83016443.180000007</v>
      </c>
      <c r="I9778" s="12">
        <v>-13.756000634619564</v>
      </c>
      <c r="J9778" t="s">
        <v>25</v>
      </c>
      <c r="K9778" s="14">
        <v>125899.74531499999</v>
      </c>
      <c r="L9778" s="14">
        <v>974683.18718500016</v>
      </c>
      <c r="M9778" s="13">
        <v>0.12916991589709603</v>
      </c>
      <c r="N9778" s="12">
        <v>-1.7768614450542088</v>
      </c>
      <c r="O9778" s="2">
        <f>DATE(LEFT(ALT[[#This Row],[DATEMTH]],4),RIGHT(ALT[[#This Row],[DATEMTH]],2),1)</f>
        <v>45139</v>
      </c>
      <c r="P9778" t="str">
        <f>IF(AND(ALT[[#This Row],[DATE]]&gt;=DATE(2023,6,1),ALT[[#This Row],[DATE]]&lt;=DATE(2024,5,31)),"Y","N")</f>
        <v>Y</v>
      </c>
      <c r="Q9778" t="str">
        <f>LEFT(ALT[[#This Row],[DATEMTH]],4)</f>
        <v>2023</v>
      </c>
    </row>
    <row r="9779" spans="1:17" x14ac:dyDescent="0.25">
      <c r="A9779" t="s">
        <v>93</v>
      </c>
      <c r="B9779" t="s">
        <v>111</v>
      </c>
      <c r="C9779" t="s">
        <v>15</v>
      </c>
      <c r="D9779" t="s">
        <v>23</v>
      </c>
      <c r="E9779" s="14">
        <v>974683.18718500028</v>
      </c>
      <c r="F9779" s="14">
        <v>5882140.716380002</v>
      </c>
      <c r="G9779" s="13">
        <v>0.16570212005822968</v>
      </c>
      <c r="H9779" s="12">
        <v>-83016443.180000007</v>
      </c>
      <c r="I9779" s="12">
        <v>-13.756000634619564</v>
      </c>
      <c r="J9779" t="s">
        <v>26</v>
      </c>
      <c r="K9779" s="14">
        <v>124331.55826299996</v>
      </c>
      <c r="L9779" s="14">
        <v>974683.18718500016</v>
      </c>
      <c r="M9779" s="13">
        <v>0.12756099612437569</v>
      </c>
      <c r="N9779" s="12">
        <v>-1.7547291436396157</v>
      </c>
      <c r="O9779" s="2">
        <f>DATE(LEFT(ALT[[#This Row],[DATEMTH]],4),RIGHT(ALT[[#This Row],[DATEMTH]],2),1)</f>
        <v>45139</v>
      </c>
      <c r="P9779" t="str">
        <f>IF(AND(ALT[[#This Row],[DATE]]&gt;=DATE(2023,6,1),ALT[[#This Row],[DATE]]&lt;=DATE(2024,5,31)),"Y","N")</f>
        <v>Y</v>
      </c>
      <c r="Q9779" t="str">
        <f>LEFT(ALT[[#This Row],[DATEMTH]],4)</f>
        <v>2023</v>
      </c>
    </row>
    <row r="9780" spans="1:17" x14ac:dyDescent="0.25">
      <c r="A9780" t="s">
        <v>93</v>
      </c>
      <c r="B9780" t="s">
        <v>111</v>
      </c>
      <c r="C9780" t="s">
        <v>15</v>
      </c>
      <c r="D9780" t="s">
        <v>23</v>
      </c>
      <c r="E9780" s="14">
        <v>974683.18718500028</v>
      </c>
      <c r="F9780" s="14">
        <v>5882140.716380002</v>
      </c>
      <c r="G9780" s="13">
        <v>0.16570212005822968</v>
      </c>
      <c r="H9780" s="12">
        <v>-83016443.180000007</v>
      </c>
      <c r="I9780" s="12">
        <v>-13.756000634619564</v>
      </c>
      <c r="J9780" t="s">
        <v>16</v>
      </c>
      <c r="K9780" s="14">
        <v>298021.58883900015</v>
      </c>
      <c r="L9780" s="14">
        <v>974683.18718500016</v>
      </c>
      <c r="M9780" s="13">
        <v>0.30576252135806464</v>
      </c>
      <c r="N9780" s="12">
        <v>-4.2060694378444152</v>
      </c>
      <c r="O9780" s="2">
        <f>DATE(LEFT(ALT[[#This Row],[DATEMTH]],4),RIGHT(ALT[[#This Row],[DATEMTH]],2),1)</f>
        <v>45139</v>
      </c>
      <c r="P9780" t="str">
        <f>IF(AND(ALT[[#This Row],[DATE]]&gt;=DATE(2023,6,1),ALT[[#This Row],[DATE]]&lt;=DATE(2024,5,31)),"Y","N")</f>
        <v>Y</v>
      </c>
      <c r="Q9780" t="str">
        <f>LEFT(ALT[[#This Row],[DATEMTH]],4)</f>
        <v>2023</v>
      </c>
    </row>
    <row r="9781" spans="1:17" x14ac:dyDescent="0.25">
      <c r="A9781" t="s">
        <v>93</v>
      </c>
      <c r="B9781" t="s">
        <v>111</v>
      </c>
      <c r="C9781" t="s">
        <v>15</v>
      </c>
      <c r="D9781" t="s">
        <v>23</v>
      </c>
      <c r="E9781" s="14">
        <v>974683.18718500028</v>
      </c>
      <c r="F9781" s="14">
        <v>5882140.716380002</v>
      </c>
      <c r="G9781" s="13">
        <v>0.16570212005822968</v>
      </c>
      <c r="H9781" s="12">
        <v>-83016443.180000007</v>
      </c>
      <c r="I9781" s="12">
        <v>-13.756000634619564</v>
      </c>
      <c r="J9781" t="s">
        <v>24</v>
      </c>
      <c r="K9781" s="14">
        <v>426430.29476800014</v>
      </c>
      <c r="L9781" s="14">
        <v>974683.18718500016</v>
      </c>
      <c r="M9781" s="13">
        <v>0.43750656662046367</v>
      </c>
      <c r="N9781" s="12">
        <v>-6.0183406080813251</v>
      </c>
      <c r="O9781" s="2">
        <f>DATE(LEFT(ALT[[#This Row],[DATEMTH]],4),RIGHT(ALT[[#This Row],[DATEMTH]],2),1)</f>
        <v>45139</v>
      </c>
      <c r="P9781" t="str">
        <f>IF(AND(ALT[[#This Row],[DATE]]&gt;=DATE(2023,6,1),ALT[[#This Row],[DATE]]&lt;=DATE(2024,5,31)),"Y","N")</f>
        <v>Y</v>
      </c>
      <c r="Q9781" t="str">
        <f>LEFT(ALT[[#This Row],[DATEMTH]],4)</f>
        <v>2023</v>
      </c>
    </row>
    <row r="9782" spans="1:17" x14ac:dyDescent="0.25">
      <c r="A9782" t="s">
        <v>93</v>
      </c>
      <c r="B9782" t="s">
        <v>111</v>
      </c>
      <c r="C9782" t="s">
        <v>18</v>
      </c>
      <c r="D9782" t="s">
        <v>23</v>
      </c>
      <c r="E9782" s="14">
        <v>1285347.3569539995</v>
      </c>
      <c r="F9782" s="14">
        <v>5882140.716380002</v>
      </c>
      <c r="G9782" s="13">
        <v>0.2185169343832071</v>
      </c>
      <c r="H9782" s="12">
        <v>-83016443.180000007</v>
      </c>
      <c r="I9782" s="12">
        <v>-18.140498667091304</v>
      </c>
      <c r="J9782" t="s">
        <v>25</v>
      </c>
      <c r="K9782" s="14">
        <v>127400.719864</v>
      </c>
      <c r="L9782" s="14">
        <v>1285347.3569539997</v>
      </c>
      <c r="M9782" s="13">
        <v>9.9117735898187592E-2</v>
      </c>
      <c r="N9782" s="12">
        <v>-1.7980451559461799</v>
      </c>
      <c r="O9782" s="2">
        <f>DATE(LEFT(ALT[[#This Row],[DATEMTH]],4),RIGHT(ALT[[#This Row],[DATEMTH]],2),1)</f>
        <v>45139</v>
      </c>
      <c r="P9782" t="str">
        <f>IF(AND(ALT[[#This Row],[DATE]]&gt;=DATE(2023,6,1),ALT[[#This Row],[DATE]]&lt;=DATE(2024,5,31)),"Y","N")</f>
        <v>Y</v>
      </c>
      <c r="Q9782" t="str">
        <f>LEFT(ALT[[#This Row],[DATEMTH]],4)</f>
        <v>2023</v>
      </c>
    </row>
    <row r="9783" spans="1:17" x14ac:dyDescent="0.25">
      <c r="A9783" t="s">
        <v>93</v>
      </c>
      <c r="B9783" t="s">
        <v>111</v>
      </c>
      <c r="C9783" t="s">
        <v>18</v>
      </c>
      <c r="D9783" t="s">
        <v>23</v>
      </c>
      <c r="E9783" s="14">
        <v>1285347.3569539995</v>
      </c>
      <c r="F9783" s="14">
        <v>5882140.716380002</v>
      </c>
      <c r="G9783" s="13">
        <v>0.2185169343832071</v>
      </c>
      <c r="H9783" s="12">
        <v>-83016443.180000007</v>
      </c>
      <c r="I9783" s="12">
        <v>-18.140498667091304</v>
      </c>
      <c r="J9783" t="s">
        <v>24</v>
      </c>
      <c r="K9783" s="14">
        <v>357464.52806699986</v>
      </c>
      <c r="L9783" s="14">
        <v>1285347.3569539997</v>
      </c>
      <c r="M9783" s="13">
        <v>0.27810733505852836</v>
      </c>
      <c r="N9783" s="12">
        <v>-5.0450057409375484</v>
      </c>
      <c r="O9783" s="2">
        <f>DATE(LEFT(ALT[[#This Row],[DATEMTH]],4),RIGHT(ALT[[#This Row],[DATEMTH]],2),1)</f>
        <v>45139</v>
      </c>
      <c r="P9783" t="str">
        <f>IF(AND(ALT[[#This Row],[DATE]]&gt;=DATE(2023,6,1),ALT[[#This Row],[DATE]]&lt;=DATE(2024,5,31)),"Y","N")</f>
        <v>Y</v>
      </c>
      <c r="Q9783" t="str">
        <f>LEFT(ALT[[#This Row],[DATEMTH]],4)</f>
        <v>2023</v>
      </c>
    </row>
    <row r="9784" spans="1:17" x14ac:dyDescent="0.25">
      <c r="A9784" t="s">
        <v>93</v>
      </c>
      <c r="B9784" t="s">
        <v>111</v>
      </c>
      <c r="C9784" t="s">
        <v>18</v>
      </c>
      <c r="D9784" t="s">
        <v>23</v>
      </c>
      <c r="E9784" s="14">
        <v>1285347.3569539995</v>
      </c>
      <c r="F9784" s="14">
        <v>5882140.716380002</v>
      </c>
      <c r="G9784" s="13">
        <v>0.2185169343832071</v>
      </c>
      <c r="H9784" s="12">
        <v>-83016443.180000007</v>
      </c>
      <c r="I9784" s="12">
        <v>-18.140498667091304</v>
      </c>
      <c r="J9784" t="s">
        <v>16</v>
      </c>
      <c r="K9784" s="14">
        <v>489428.62423599995</v>
      </c>
      <c r="L9784" s="14">
        <v>1285347.3569539997</v>
      </c>
      <c r="M9784" s="13">
        <v>0.38077537685676022</v>
      </c>
      <c r="N9784" s="12">
        <v>-6.9074552163312477</v>
      </c>
      <c r="O9784" s="2">
        <f>DATE(LEFT(ALT[[#This Row],[DATEMTH]],4),RIGHT(ALT[[#This Row],[DATEMTH]],2),1)</f>
        <v>45139</v>
      </c>
      <c r="P9784" t="str">
        <f>IF(AND(ALT[[#This Row],[DATE]]&gt;=DATE(2023,6,1),ALT[[#This Row],[DATE]]&lt;=DATE(2024,5,31)),"Y","N")</f>
        <v>Y</v>
      </c>
      <c r="Q9784" t="str">
        <f>LEFT(ALT[[#This Row],[DATEMTH]],4)</f>
        <v>2023</v>
      </c>
    </row>
    <row r="9785" spans="1:17" x14ac:dyDescent="0.25">
      <c r="A9785" t="s">
        <v>93</v>
      </c>
      <c r="B9785" t="s">
        <v>111</v>
      </c>
      <c r="C9785" t="s">
        <v>18</v>
      </c>
      <c r="D9785" t="s">
        <v>23</v>
      </c>
      <c r="E9785" s="14">
        <v>1285347.3569539995</v>
      </c>
      <c r="F9785" s="14">
        <v>5882140.716380002</v>
      </c>
      <c r="G9785" s="13">
        <v>0.2185169343832071</v>
      </c>
      <c r="H9785" s="12">
        <v>-83016443.180000007</v>
      </c>
      <c r="I9785" s="12">
        <v>-18.140498667091304</v>
      </c>
      <c r="J9785" t="s">
        <v>26</v>
      </c>
      <c r="K9785" s="14">
        <v>311053.48478699999</v>
      </c>
      <c r="L9785" s="14">
        <v>1285347.3569539997</v>
      </c>
      <c r="M9785" s="13">
        <v>0.24199955218652389</v>
      </c>
      <c r="N9785" s="12">
        <v>-4.3899925538763291</v>
      </c>
      <c r="O9785" s="2">
        <f>DATE(LEFT(ALT[[#This Row],[DATEMTH]],4),RIGHT(ALT[[#This Row],[DATEMTH]],2),1)</f>
        <v>45139</v>
      </c>
      <c r="P9785" t="str">
        <f>IF(AND(ALT[[#This Row],[DATE]]&gt;=DATE(2023,6,1),ALT[[#This Row],[DATE]]&lt;=DATE(2024,5,31)),"Y","N")</f>
        <v>Y</v>
      </c>
      <c r="Q9785" t="str">
        <f>LEFT(ALT[[#This Row],[DATEMTH]],4)</f>
        <v>2023</v>
      </c>
    </row>
    <row r="9786" spans="1:17" x14ac:dyDescent="0.25">
      <c r="A9786" t="s">
        <v>93</v>
      </c>
      <c r="B9786" t="s">
        <v>111</v>
      </c>
      <c r="C9786" t="s">
        <v>19</v>
      </c>
      <c r="D9786" t="s">
        <v>23</v>
      </c>
      <c r="E9786" s="14">
        <v>1663709.8155549995</v>
      </c>
      <c r="F9786" s="14">
        <v>5882140.716380002</v>
      </c>
      <c r="G9786" s="13">
        <v>0.28284087303829125</v>
      </c>
      <c r="H9786" s="12">
        <v>-83016443.180000007</v>
      </c>
      <c r="I9786" s="12">
        <v>-23.480443265564901</v>
      </c>
      <c r="J9786" t="s">
        <v>25</v>
      </c>
      <c r="K9786" s="14">
        <v>1067945.5619859996</v>
      </c>
      <c r="L9786" s="14">
        <v>1663709.8155549997</v>
      </c>
      <c r="M9786" s="13">
        <v>0.64190614973906479</v>
      </c>
      <c r="N9786" s="12">
        <v>-15.072240930765318</v>
      </c>
      <c r="O9786" s="2">
        <f>DATE(LEFT(ALT[[#This Row],[DATEMTH]],4),RIGHT(ALT[[#This Row],[DATEMTH]],2),1)</f>
        <v>45139</v>
      </c>
      <c r="P9786" t="str">
        <f>IF(AND(ALT[[#This Row],[DATE]]&gt;=DATE(2023,6,1),ALT[[#This Row],[DATE]]&lt;=DATE(2024,5,31)),"Y","N")</f>
        <v>Y</v>
      </c>
      <c r="Q9786" t="str">
        <f>LEFT(ALT[[#This Row],[DATEMTH]],4)</f>
        <v>2023</v>
      </c>
    </row>
    <row r="9787" spans="1:17" x14ac:dyDescent="0.25">
      <c r="A9787" t="s">
        <v>93</v>
      </c>
      <c r="B9787" t="s">
        <v>111</v>
      </c>
      <c r="C9787" t="s">
        <v>19</v>
      </c>
      <c r="D9787" t="s">
        <v>23</v>
      </c>
      <c r="E9787" s="14">
        <v>1663709.8155549995</v>
      </c>
      <c r="F9787" s="14">
        <v>5882140.716380002</v>
      </c>
      <c r="G9787" s="13">
        <v>0.28284087303829125</v>
      </c>
      <c r="H9787" s="12">
        <v>-83016443.180000007</v>
      </c>
      <c r="I9787" s="12">
        <v>-23.480443265564901</v>
      </c>
      <c r="J9787" t="s">
        <v>24</v>
      </c>
      <c r="K9787" s="14">
        <v>524424.85342700023</v>
      </c>
      <c r="L9787" s="14">
        <v>1663709.8155549997</v>
      </c>
      <c r="M9787" s="13">
        <v>0.31521413681871946</v>
      </c>
      <c r="N9787" s="12">
        <v>-7.4013676560759549</v>
      </c>
      <c r="O9787" s="2">
        <f>DATE(LEFT(ALT[[#This Row],[DATEMTH]],4),RIGHT(ALT[[#This Row],[DATEMTH]],2),1)</f>
        <v>45139</v>
      </c>
      <c r="P9787" t="str">
        <f>IF(AND(ALT[[#This Row],[DATE]]&gt;=DATE(2023,6,1),ALT[[#This Row],[DATE]]&lt;=DATE(2024,5,31)),"Y","N")</f>
        <v>Y</v>
      </c>
      <c r="Q9787" t="str">
        <f>LEFT(ALT[[#This Row],[DATEMTH]],4)</f>
        <v>2023</v>
      </c>
    </row>
    <row r="9788" spans="1:17" x14ac:dyDescent="0.25">
      <c r="A9788" t="s">
        <v>93</v>
      </c>
      <c r="B9788" t="s">
        <v>111</v>
      </c>
      <c r="C9788" t="s">
        <v>19</v>
      </c>
      <c r="D9788" t="s">
        <v>23</v>
      </c>
      <c r="E9788" s="14">
        <v>1663709.8155549995</v>
      </c>
      <c r="F9788" s="14">
        <v>5882140.716380002</v>
      </c>
      <c r="G9788" s="13">
        <v>0.28284087303829125</v>
      </c>
      <c r="H9788" s="12">
        <v>-83016443.180000007</v>
      </c>
      <c r="I9788" s="12">
        <v>-23.480443265564901</v>
      </c>
      <c r="J9788" t="s">
        <v>16</v>
      </c>
      <c r="K9788" s="14">
        <v>1.915697</v>
      </c>
      <c r="L9788" s="14">
        <v>1663709.8155549997</v>
      </c>
      <c r="M9788" s="13">
        <v>1.1514610192769341E-6</v>
      </c>
      <c r="N9788" s="12">
        <v>-2.7036815135641582E-5</v>
      </c>
      <c r="O9788" s="2">
        <f>DATE(LEFT(ALT[[#This Row],[DATEMTH]],4),RIGHT(ALT[[#This Row],[DATEMTH]],2),1)</f>
        <v>45139</v>
      </c>
      <c r="P9788" t="str">
        <f>IF(AND(ALT[[#This Row],[DATE]]&gt;=DATE(2023,6,1),ALT[[#This Row],[DATE]]&lt;=DATE(2024,5,31)),"Y","N")</f>
        <v>Y</v>
      </c>
      <c r="Q9788" t="str">
        <f>LEFT(ALT[[#This Row],[DATEMTH]],4)</f>
        <v>2023</v>
      </c>
    </row>
    <row r="9789" spans="1:17" x14ac:dyDescent="0.25">
      <c r="A9789" t="s">
        <v>93</v>
      </c>
      <c r="B9789" t="s">
        <v>111</v>
      </c>
      <c r="C9789" t="s">
        <v>19</v>
      </c>
      <c r="D9789" t="s">
        <v>23</v>
      </c>
      <c r="E9789" s="14">
        <v>1663709.8155549995</v>
      </c>
      <c r="F9789" s="14">
        <v>5882140.716380002</v>
      </c>
      <c r="G9789" s="13">
        <v>0.28284087303829125</v>
      </c>
      <c r="H9789" s="12">
        <v>-83016443.180000007</v>
      </c>
      <c r="I9789" s="12">
        <v>-23.480443265564901</v>
      </c>
      <c r="J9789" t="s">
        <v>26</v>
      </c>
      <c r="K9789" s="14">
        <v>71337.48444499998</v>
      </c>
      <c r="L9789" s="14">
        <v>1663709.8155549997</v>
      </c>
      <c r="M9789" s="13">
        <v>4.2878561981196453E-2</v>
      </c>
      <c r="N9789" s="12">
        <v>-1.0068076419084915</v>
      </c>
      <c r="O9789" s="2">
        <f>DATE(LEFT(ALT[[#This Row],[DATEMTH]],4),RIGHT(ALT[[#This Row],[DATEMTH]],2),1)</f>
        <v>45139</v>
      </c>
      <c r="P9789" t="str">
        <f>IF(AND(ALT[[#This Row],[DATE]]&gt;=DATE(2023,6,1),ALT[[#This Row],[DATE]]&lt;=DATE(2024,5,31)),"Y","N")</f>
        <v>Y</v>
      </c>
      <c r="Q9789" t="str">
        <f>LEFT(ALT[[#This Row],[DATEMTH]],4)</f>
        <v>2023</v>
      </c>
    </row>
    <row r="9790" spans="1:17" x14ac:dyDescent="0.25">
      <c r="A9790" t="s">
        <v>93</v>
      </c>
      <c r="B9790" t="s">
        <v>111</v>
      </c>
      <c r="C9790" t="s">
        <v>20</v>
      </c>
      <c r="D9790" t="s">
        <v>23</v>
      </c>
      <c r="E9790" s="14">
        <v>1958400.3566860016</v>
      </c>
      <c r="F9790" s="14">
        <v>5882140.716380002</v>
      </c>
      <c r="G9790" s="13">
        <v>0.3329400725202718</v>
      </c>
      <c r="H9790" s="12">
        <v>-83016443.180000007</v>
      </c>
      <c r="I9790" s="12">
        <v>-27.639500612724227</v>
      </c>
      <c r="J9790" t="s">
        <v>25</v>
      </c>
      <c r="K9790" s="14">
        <v>240086.935451</v>
      </c>
      <c r="L9790" s="14">
        <v>1958400.3566859995</v>
      </c>
      <c r="M9790" s="13">
        <v>0.12259338833928449</v>
      </c>
      <c r="N9790" s="12">
        <v>-3.3884200321195928</v>
      </c>
      <c r="O9790" s="2">
        <f>DATE(LEFT(ALT[[#This Row],[DATEMTH]],4),RIGHT(ALT[[#This Row],[DATEMTH]],2),1)</f>
        <v>45139</v>
      </c>
      <c r="P9790" t="str">
        <f>IF(AND(ALT[[#This Row],[DATE]]&gt;=DATE(2023,6,1),ALT[[#This Row],[DATE]]&lt;=DATE(2024,5,31)),"Y","N")</f>
        <v>Y</v>
      </c>
      <c r="Q9790" t="str">
        <f>LEFT(ALT[[#This Row],[DATEMTH]],4)</f>
        <v>2023</v>
      </c>
    </row>
    <row r="9791" spans="1:17" x14ac:dyDescent="0.25">
      <c r="A9791" t="s">
        <v>93</v>
      </c>
      <c r="B9791" t="s">
        <v>111</v>
      </c>
      <c r="C9791" t="s">
        <v>20</v>
      </c>
      <c r="D9791" t="s">
        <v>23</v>
      </c>
      <c r="E9791" s="14">
        <v>1958400.3566860016</v>
      </c>
      <c r="F9791" s="14">
        <v>5882140.716380002</v>
      </c>
      <c r="G9791" s="13">
        <v>0.3329400725202718</v>
      </c>
      <c r="H9791" s="12">
        <v>-83016443.180000007</v>
      </c>
      <c r="I9791" s="12">
        <v>-27.639500612724227</v>
      </c>
      <c r="J9791" t="s">
        <v>24</v>
      </c>
      <c r="K9791" s="14">
        <v>865004.66485199973</v>
      </c>
      <c r="L9791" s="14">
        <v>1958400.3566859995</v>
      </c>
      <c r="M9791" s="13">
        <v>0.44168939302878729</v>
      </c>
      <c r="N9791" s="12">
        <v>-12.208074249252958</v>
      </c>
      <c r="O9791" s="2">
        <f>DATE(LEFT(ALT[[#This Row],[DATEMTH]],4),RIGHT(ALT[[#This Row],[DATEMTH]],2),1)</f>
        <v>45139</v>
      </c>
      <c r="P9791" t="str">
        <f>IF(AND(ALT[[#This Row],[DATE]]&gt;=DATE(2023,6,1),ALT[[#This Row],[DATE]]&lt;=DATE(2024,5,31)),"Y","N")</f>
        <v>Y</v>
      </c>
      <c r="Q9791" t="str">
        <f>LEFT(ALT[[#This Row],[DATEMTH]],4)</f>
        <v>2023</v>
      </c>
    </row>
    <row r="9792" spans="1:17" x14ac:dyDescent="0.25">
      <c r="A9792" t="s">
        <v>93</v>
      </c>
      <c r="B9792" t="s">
        <v>111</v>
      </c>
      <c r="C9792" t="s">
        <v>20</v>
      </c>
      <c r="D9792" t="s">
        <v>23</v>
      </c>
      <c r="E9792" s="14">
        <v>1958400.3566860016</v>
      </c>
      <c r="F9792" s="14">
        <v>5882140.716380002</v>
      </c>
      <c r="G9792" s="13">
        <v>0.3329400725202718</v>
      </c>
      <c r="H9792" s="12">
        <v>-83016443.180000007</v>
      </c>
      <c r="I9792" s="12">
        <v>-27.639500612724227</v>
      </c>
      <c r="J9792" t="s">
        <v>16</v>
      </c>
      <c r="K9792" s="14">
        <v>739822.08156399988</v>
      </c>
      <c r="L9792" s="14">
        <v>1958400.3566859995</v>
      </c>
      <c r="M9792" s="13">
        <v>0.37776855944610072</v>
      </c>
      <c r="N9792" s="12">
        <v>-10.441334330278449</v>
      </c>
      <c r="O9792" s="2">
        <f>DATE(LEFT(ALT[[#This Row],[DATEMTH]],4),RIGHT(ALT[[#This Row],[DATEMTH]],2),1)</f>
        <v>45139</v>
      </c>
      <c r="P9792" t="str">
        <f>IF(AND(ALT[[#This Row],[DATE]]&gt;=DATE(2023,6,1),ALT[[#This Row],[DATE]]&lt;=DATE(2024,5,31)),"Y","N")</f>
        <v>Y</v>
      </c>
      <c r="Q9792" t="str">
        <f>LEFT(ALT[[#This Row],[DATEMTH]],4)</f>
        <v>2023</v>
      </c>
    </row>
    <row r="9793" spans="1:17" x14ac:dyDescent="0.25">
      <c r="A9793" t="s">
        <v>93</v>
      </c>
      <c r="B9793" t="s">
        <v>111</v>
      </c>
      <c r="C9793" t="s">
        <v>20</v>
      </c>
      <c r="D9793" t="s">
        <v>23</v>
      </c>
      <c r="E9793" s="14">
        <v>1958400.3566860016</v>
      </c>
      <c r="F9793" s="14">
        <v>5882140.716380002</v>
      </c>
      <c r="G9793" s="13">
        <v>0.3329400725202718</v>
      </c>
      <c r="H9793" s="12">
        <v>-83016443.180000007</v>
      </c>
      <c r="I9793" s="12">
        <v>-27.639500612724227</v>
      </c>
      <c r="J9793" t="s">
        <v>26</v>
      </c>
      <c r="K9793" s="14">
        <v>113486.67481900001</v>
      </c>
      <c r="L9793" s="14">
        <v>1958400.3566859995</v>
      </c>
      <c r="M9793" s="13">
        <v>5.7948659185827506E-2</v>
      </c>
      <c r="N9793" s="12">
        <v>-1.6016720010732268</v>
      </c>
      <c r="O9793" s="2">
        <f>DATE(LEFT(ALT[[#This Row],[DATEMTH]],4),RIGHT(ALT[[#This Row],[DATEMTH]],2),1)</f>
        <v>45139</v>
      </c>
      <c r="P9793" t="str">
        <f>IF(AND(ALT[[#This Row],[DATE]]&gt;=DATE(2023,6,1),ALT[[#This Row],[DATE]]&lt;=DATE(2024,5,31)),"Y","N")</f>
        <v>Y</v>
      </c>
      <c r="Q9793" t="str">
        <f>LEFT(ALT[[#This Row],[DATEMTH]],4)</f>
        <v>2023</v>
      </c>
    </row>
    <row r="9794" spans="1:17" x14ac:dyDescent="0.25">
      <c r="A9794" t="s">
        <v>94</v>
      </c>
      <c r="B9794" t="s">
        <v>14</v>
      </c>
      <c r="C9794" t="s">
        <v>15</v>
      </c>
      <c r="D9794" t="s">
        <v>22</v>
      </c>
      <c r="E9794" s="14">
        <v>14441.910200000006</v>
      </c>
      <c r="F9794" s="14">
        <v>84536.745395999998</v>
      </c>
      <c r="G9794" s="13">
        <v>0.17083589074016267</v>
      </c>
      <c r="H9794" s="12">
        <v>-37753715.759999998</v>
      </c>
      <c r="I9794" s="12">
        <v>-6.4496896606105176</v>
      </c>
      <c r="J9794" t="s">
        <v>16</v>
      </c>
      <c r="K9794" s="14">
        <v>4469.7865680000004</v>
      </c>
      <c r="L9794" s="14">
        <v>14441.910200000004</v>
      </c>
      <c r="M9794" s="13">
        <v>0.30950106364738367</v>
      </c>
      <c r="N9794" s="12">
        <v>-1.9961858101544883</v>
      </c>
      <c r="O9794" s="2">
        <f>DATE(LEFT(ALT[[#This Row],[DATEMTH]],4),RIGHT(ALT[[#This Row],[DATEMTH]],2),1)</f>
        <v>45170</v>
      </c>
      <c r="P9794" t="str">
        <f>IF(AND(ALT[[#This Row],[DATE]]&gt;=DATE(2023,6,1),ALT[[#This Row],[DATE]]&lt;=DATE(2024,5,31)),"Y","N")</f>
        <v>Y</v>
      </c>
      <c r="Q9794" t="str">
        <f>LEFT(ALT[[#This Row],[DATEMTH]],4)</f>
        <v>2023</v>
      </c>
    </row>
    <row r="9795" spans="1:17" x14ac:dyDescent="0.25">
      <c r="A9795" t="s">
        <v>94</v>
      </c>
      <c r="B9795" t="s">
        <v>14</v>
      </c>
      <c r="C9795" t="s">
        <v>15</v>
      </c>
      <c r="D9795" t="s">
        <v>22</v>
      </c>
      <c r="E9795" s="14">
        <v>14441.910200000006</v>
      </c>
      <c r="F9795" s="14">
        <v>84536.745395999998</v>
      </c>
      <c r="G9795" s="13">
        <v>0.17083589074016267</v>
      </c>
      <c r="H9795" s="12">
        <v>-37753715.759999998</v>
      </c>
      <c r="I9795" s="12">
        <v>-6.4496896606105176</v>
      </c>
      <c r="J9795" t="s">
        <v>24</v>
      </c>
      <c r="K9795" s="14">
        <v>6264.3547560000025</v>
      </c>
      <c r="L9795" s="14">
        <v>14441.910200000004</v>
      </c>
      <c r="M9795" s="13">
        <v>0.4337622010694957</v>
      </c>
      <c r="N9795" s="12">
        <v>-2.797631583401587</v>
      </c>
      <c r="O9795" s="2">
        <f>DATE(LEFT(ALT[[#This Row],[DATEMTH]],4),RIGHT(ALT[[#This Row],[DATEMTH]],2),1)</f>
        <v>45170</v>
      </c>
      <c r="P9795" t="str">
        <f>IF(AND(ALT[[#This Row],[DATE]]&gt;=DATE(2023,6,1),ALT[[#This Row],[DATE]]&lt;=DATE(2024,5,31)),"Y","N")</f>
        <v>Y</v>
      </c>
      <c r="Q9795" t="str">
        <f>LEFT(ALT[[#This Row],[DATEMTH]],4)</f>
        <v>2023</v>
      </c>
    </row>
    <row r="9796" spans="1:17" x14ac:dyDescent="0.25">
      <c r="A9796" t="s">
        <v>94</v>
      </c>
      <c r="B9796" t="s">
        <v>14</v>
      </c>
      <c r="C9796" t="s">
        <v>15</v>
      </c>
      <c r="D9796" t="s">
        <v>22</v>
      </c>
      <c r="E9796" s="14">
        <v>14441.910200000006</v>
      </c>
      <c r="F9796" s="14">
        <v>84536.745395999998</v>
      </c>
      <c r="G9796" s="13">
        <v>0.17083589074016267</v>
      </c>
      <c r="H9796" s="12">
        <v>-37753715.759999998</v>
      </c>
      <c r="I9796" s="12">
        <v>-6.4496896606105176</v>
      </c>
      <c r="J9796" t="s">
        <v>25</v>
      </c>
      <c r="K9796" s="14">
        <v>1891.2272240000004</v>
      </c>
      <c r="L9796" s="14">
        <v>14441.910200000004</v>
      </c>
      <c r="M9796" s="13">
        <v>0.13095409110077419</v>
      </c>
      <c r="N9796" s="12">
        <v>-0.84461324738731114</v>
      </c>
      <c r="O9796" s="2">
        <f>DATE(LEFT(ALT[[#This Row],[DATEMTH]],4),RIGHT(ALT[[#This Row],[DATEMTH]],2),1)</f>
        <v>45170</v>
      </c>
      <c r="P9796" t="str">
        <f>IF(AND(ALT[[#This Row],[DATE]]&gt;=DATE(2023,6,1),ALT[[#This Row],[DATE]]&lt;=DATE(2024,5,31)),"Y","N")</f>
        <v>Y</v>
      </c>
      <c r="Q9796" t="str">
        <f>LEFT(ALT[[#This Row],[DATEMTH]],4)</f>
        <v>2023</v>
      </c>
    </row>
    <row r="9797" spans="1:17" x14ac:dyDescent="0.25">
      <c r="A9797" t="s">
        <v>94</v>
      </c>
      <c r="B9797" t="s">
        <v>14</v>
      </c>
      <c r="C9797" t="s">
        <v>15</v>
      </c>
      <c r="D9797" t="s">
        <v>22</v>
      </c>
      <c r="E9797" s="14">
        <v>14441.910200000006</v>
      </c>
      <c r="F9797" s="14">
        <v>84536.745395999998</v>
      </c>
      <c r="G9797" s="13">
        <v>0.17083589074016267</v>
      </c>
      <c r="H9797" s="12">
        <v>-37753715.759999998</v>
      </c>
      <c r="I9797" s="12">
        <v>-6.4496896606105176</v>
      </c>
      <c r="J9797" t="s">
        <v>26</v>
      </c>
      <c r="K9797" s="14">
        <v>1816.5416520000008</v>
      </c>
      <c r="L9797" s="14">
        <v>14441.910200000004</v>
      </c>
      <c r="M9797" s="13">
        <v>0.12578264418234647</v>
      </c>
      <c r="N9797" s="12">
        <v>-0.81125901966713165</v>
      </c>
      <c r="O9797" s="2">
        <f>DATE(LEFT(ALT[[#This Row],[DATEMTH]],4),RIGHT(ALT[[#This Row],[DATEMTH]],2),1)</f>
        <v>45170</v>
      </c>
      <c r="P9797" t="str">
        <f>IF(AND(ALT[[#This Row],[DATE]]&gt;=DATE(2023,6,1),ALT[[#This Row],[DATE]]&lt;=DATE(2024,5,31)),"Y","N")</f>
        <v>Y</v>
      </c>
      <c r="Q9797" t="str">
        <f>LEFT(ALT[[#This Row],[DATEMTH]],4)</f>
        <v>2023</v>
      </c>
    </row>
    <row r="9798" spans="1:17" x14ac:dyDescent="0.25">
      <c r="A9798" t="s">
        <v>94</v>
      </c>
      <c r="B9798" t="s">
        <v>14</v>
      </c>
      <c r="C9798" t="s">
        <v>18</v>
      </c>
      <c r="D9798" t="s">
        <v>22</v>
      </c>
      <c r="E9798" s="14">
        <v>17215.463952000002</v>
      </c>
      <c r="F9798" s="14">
        <v>84536.745395999998</v>
      </c>
      <c r="G9798" s="13">
        <v>0.20364474491366663</v>
      </c>
      <c r="H9798" s="12">
        <v>-37753715.759999998</v>
      </c>
      <c r="I9798" s="12">
        <v>-7.6883458154882751</v>
      </c>
      <c r="J9798" t="s">
        <v>25</v>
      </c>
      <c r="K9798" s="14">
        <v>1422.0360839999987</v>
      </c>
      <c r="L9798" s="14">
        <v>17215.463951999998</v>
      </c>
      <c r="M9798" s="13">
        <v>8.260225155504998E-2</v>
      </c>
      <c r="N9798" s="12">
        <v>-0.63507467509317839</v>
      </c>
      <c r="O9798" s="2">
        <f>DATE(LEFT(ALT[[#This Row],[DATEMTH]],4),RIGHT(ALT[[#This Row],[DATEMTH]],2),1)</f>
        <v>45170</v>
      </c>
      <c r="P9798" t="str">
        <f>IF(AND(ALT[[#This Row],[DATE]]&gt;=DATE(2023,6,1),ALT[[#This Row],[DATE]]&lt;=DATE(2024,5,31)),"Y","N")</f>
        <v>Y</v>
      </c>
      <c r="Q9798" t="str">
        <f>LEFT(ALT[[#This Row],[DATEMTH]],4)</f>
        <v>2023</v>
      </c>
    </row>
    <row r="9799" spans="1:17" x14ac:dyDescent="0.25">
      <c r="A9799" t="s">
        <v>94</v>
      </c>
      <c r="B9799" t="s">
        <v>14</v>
      </c>
      <c r="C9799" t="s">
        <v>18</v>
      </c>
      <c r="D9799" t="s">
        <v>22</v>
      </c>
      <c r="E9799" s="14">
        <v>17215.463952000002</v>
      </c>
      <c r="F9799" s="14">
        <v>84536.745395999998</v>
      </c>
      <c r="G9799" s="13">
        <v>0.20364474491366663</v>
      </c>
      <c r="H9799" s="12">
        <v>-37753715.759999998</v>
      </c>
      <c r="I9799" s="12">
        <v>-7.6883458154882751</v>
      </c>
      <c r="J9799" t="s">
        <v>24</v>
      </c>
      <c r="K9799" s="14">
        <v>4883.6781999999994</v>
      </c>
      <c r="L9799" s="14">
        <v>17215.463951999998</v>
      </c>
      <c r="M9799" s="13">
        <v>0.28367973199076291</v>
      </c>
      <c r="N9799" s="12">
        <v>-2.1810278803900172</v>
      </c>
      <c r="O9799" s="2">
        <f>DATE(LEFT(ALT[[#This Row],[DATEMTH]],4),RIGHT(ALT[[#This Row],[DATEMTH]],2),1)</f>
        <v>45170</v>
      </c>
      <c r="P9799" t="str">
        <f>IF(AND(ALT[[#This Row],[DATE]]&gt;=DATE(2023,6,1),ALT[[#This Row],[DATE]]&lt;=DATE(2024,5,31)),"Y","N")</f>
        <v>Y</v>
      </c>
      <c r="Q9799" t="str">
        <f>LEFT(ALT[[#This Row],[DATEMTH]],4)</f>
        <v>2023</v>
      </c>
    </row>
    <row r="9800" spans="1:17" x14ac:dyDescent="0.25">
      <c r="A9800" t="s">
        <v>94</v>
      </c>
      <c r="B9800" t="s">
        <v>14</v>
      </c>
      <c r="C9800" t="s">
        <v>18</v>
      </c>
      <c r="D9800" t="s">
        <v>22</v>
      </c>
      <c r="E9800" s="14">
        <v>17215.463952000002</v>
      </c>
      <c r="F9800" s="14">
        <v>84536.745395999998</v>
      </c>
      <c r="G9800" s="13">
        <v>0.20364474491366663</v>
      </c>
      <c r="H9800" s="12">
        <v>-37753715.759999998</v>
      </c>
      <c r="I9800" s="12">
        <v>-7.6883458154882751</v>
      </c>
      <c r="J9800" t="s">
        <v>16</v>
      </c>
      <c r="K9800" s="14">
        <v>6686.9007760000004</v>
      </c>
      <c r="L9800" s="14">
        <v>17215.463951999998</v>
      </c>
      <c r="M9800" s="13">
        <v>0.38842408166543502</v>
      </c>
      <c r="N9800" s="12">
        <v>-2.9863386629073232</v>
      </c>
      <c r="O9800" s="2">
        <f>DATE(LEFT(ALT[[#This Row],[DATEMTH]],4),RIGHT(ALT[[#This Row],[DATEMTH]],2),1)</f>
        <v>45170</v>
      </c>
      <c r="P9800" t="str">
        <f>IF(AND(ALT[[#This Row],[DATE]]&gt;=DATE(2023,6,1),ALT[[#This Row],[DATE]]&lt;=DATE(2024,5,31)),"Y","N")</f>
        <v>Y</v>
      </c>
      <c r="Q9800" t="str">
        <f>LEFT(ALT[[#This Row],[DATEMTH]],4)</f>
        <v>2023</v>
      </c>
    </row>
    <row r="9801" spans="1:17" x14ac:dyDescent="0.25">
      <c r="A9801" t="s">
        <v>94</v>
      </c>
      <c r="B9801" t="s">
        <v>14</v>
      </c>
      <c r="C9801" t="s">
        <v>18</v>
      </c>
      <c r="D9801" t="s">
        <v>22</v>
      </c>
      <c r="E9801" s="14">
        <v>17215.463952000002</v>
      </c>
      <c r="F9801" s="14">
        <v>84536.745395999998</v>
      </c>
      <c r="G9801" s="13">
        <v>0.20364474491366663</v>
      </c>
      <c r="H9801" s="12">
        <v>-37753715.759999998</v>
      </c>
      <c r="I9801" s="12">
        <v>-7.6883458154882751</v>
      </c>
      <c r="J9801" t="s">
        <v>26</v>
      </c>
      <c r="K9801" s="14">
        <v>4222.8488920000018</v>
      </c>
      <c r="L9801" s="14">
        <v>17215.463951999998</v>
      </c>
      <c r="M9801" s="13">
        <v>0.24529393478875219</v>
      </c>
      <c r="N9801" s="12">
        <v>-1.8859045970977568</v>
      </c>
      <c r="O9801" s="2">
        <f>DATE(LEFT(ALT[[#This Row],[DATEMTH]],4),RIGHT(ALT[[#This Row],[DATEMTH]],2),1)</f>
        <v>45170</v>
      </c>
      <c r="P9801" t="str">
        <f>IF(AND(ALT[[#This Row],[DATE]]&gt;=DATE(2023,6,1),ALT[[#This Row],[DATE]]&lt;=DATE(2024,5,31)),"Y","N")</f>
        <v>Y</v>
      </c>
      <c r="Q9801" t="str">
        <f>LEFT(ALT[[#This Row],[DATEMTH]],4)</f>
        <v>2023</v>
      </c>
    </row>
    <row r="9802" spans="1:17" x14ac:dyDescent="0.25">
      <c r="A9802" t="s">
        <v>94</v>
      </c>
      <c r="B9802" t="s">
        <v>14</v>
      </c>
      <c r="C9802" t="s">
        <v>19</v>
      </c>
      <c r="D9802" t="s">
        <v>22</v>
      </c>
      <c r="E9802" s="14">
        <v>24271.856555999999</v>
      </c>
      <c r="F9802" s="14">
        <v>84536.745395999998</v>
      </c>
      <c r="G9802" s="13">
        <v>0.28711605163295612</v>
      </c>
      <c r="H9802" s="12">
        <v>-37753715.759999998</v>
      </c>
      <c r="I9802" s="12">
        <v>-10.839697803484109</v>
      </c>
      <c r="J9802" t="s">
        <v>25</v>
      </c>
      <c r="K9802" s="14">
        <v>15581.378316</v>
      </c>
      <c r="L9802" s="14">
        <v>24271.856556000002</v>
      </c>
      <c r="M9802" s="13">
        <v>0.64195247199367134</v>
      </c>
      <c r="N9802" s="12">
        <v>-6.9585708006109934</v>
      </c>
      <c r="O9802" s="2">
        <f>DATE(LEFT(ALT[[#This Row],[DATEMTH]],4),RIGHT(ALT[[#This Row],[DATEMTH]],2),1)</f>
        <v>45170</v>
      </c>
      <c r="P9802" t="str">
        <f>IF(AND(ALT[[#This Row],[DATE]]&gt;=DATE(2023,6,1),ALT[[#This Row],[DATE]]&lt;=DATE(2024,5,31)),"Y","N")</f>
        <v>Y</v>
      </c>
      <c r="Q9802" t="str">
        <f>LEFT(ALT[[#This Row],[DATEMTH]],4)</f>
        <v>2023</v>
      </c>
    </row>
    <row r="9803" spans="1:17" x14ac:dyDescent="0.25">
      <c r="A9803" t="s">
        <v>94</v>
      </c>
      <c r="B9803" t="s">
        <v>14</v>
      </c>
      <c r="C9803" t="s">
        <v>19</v>
      </c>
      <c r="D9803" t="s">
        <v>22</v>
      </c>
      <c r="E9803" s="14">
        <v>24271.856555999999</v>
      </c>
      <c r="F9803" s="14">
        <v>84536.745395999998</v>
      </c>
      <c r="G9803" s="13">
        <v>0.28711605163295612</v>
      </c>
      <c r="H9803" s="12">
        <v>-37753715.759999998</v>
      </c>
      <c r="I9803" s="12">
        <v>-10.839697803484109</v>
      </c>
      <c r="J9803" t="s">
        <v>24</v>
      </c>
      <c r="K9803" s="14">
        <v>7647.9744280000004</v>
      </c>
      <c r="L9803" s="14">
        <v>24271.856556000002</v>
      </c>
      <c r="M9803" s="13">
        <v>0.3150963920025896</v>
      </c>
      <c r="N9803" s="12">
        <v>-3.4155496682762383</v>
      </c>
      <c r="O9803" s="2">
        <f>DATE(LEFT(ALT[[#This Row],[DATEMTH]],4),RIGHT(ALT[[#This Row],[DATEMTH]],2),1)</f>
        <v>45170</v>
      </c>
      <c r="P9803" t="str">
        <f>IF(AND(ALT[[#This Row],[DATE]]&gt;=DATE(2023,6,1),ALT[[#This Row],[DATE]]&lt;=DATE(2024,5,31)),"Y","N")</f>
        <v>Y</v>
      </c>
      <c r="Q9803" t="str">
        <f>LEFT(ALT[[#This Row],[DATEMTH]],4)</f>
        <v>2023</v>
      </c>
    </row>
    <row r="9804" spans="1:17" x14ac:dyDescent="0.25">
      <c r="A9804" t="s">
        <v>94</v>
      </c>
      <c r="B9804" t="s">
        <v>14</v>
      </c>
      <c r="C9804" t="s">
        <v>19</v>
      </c>
      <c r="D9804" t="s">
        <v>22</v>
      </c>
      <c r="E9804" s="14">
        <v>24271.856555999999</v>
      </c>
      <c r="F9804" s="14">
        <v>84536.745395999998</v>
      </c>
      <c r="G9804" s="13">
        <v>0.28711605163295612</v>
      </c>
      <c r="H9804" s="12">
        <v>-37753715.759999998</v>
      </c>
      <c r="I9804" s="12">
        <v>-10.839697803484109</v>
      </c>
      <c r="J9804" t="s">
        <v>16</v>
      </c>
      <c r="K9804" s="14">
        <v>0</v>
      </c>
      <c r="L9804" s="14">
        <v>24271.856556000002</v>
      </c>
      <c r="M9804" s="13">
        <v>0</v>
      </c>
      <c r="N9804" s="12">
        <v>0</v>
      </c>
      <c r="O9804" s="2">
        <f>DATE(LEFT(ALT[[#This Row],[DATEMTH]],4),RIGHT(ALT[[#This Row],[DATEMTH]],2),1)</f>
        <v>45170</v>
      </c>
      <c r="P9804" t="str">
        <f>IF(AND(ALT[[#This Row],[DATE]]&gt;=DATE(2023,6,1),ALT[[#This Row],[DATE]]&lt;=DATE(2024,5,31)),"Y","N")</f>
        <v>Y</v>
      </c>
      <c r="Q9804" t="str">
        <f>LEFT(ALT[[#This Row],[DATEMTH]],4)</f>
        <v>2023</v>
      </c>
    </row>
    <row r="9805" spans="1:17" x14ac:dyDescent="0.25">
      <c r="A9805" t="s">
        <v>94</v>
      </c>
      <c r="B9805" t="s">
        <v>14</v>
      </c>
      <c r="C9805" t="s">
        <v>19</v>
      </c>
      <c r="D9805" t="s">
        <v>22</v>
      </c>
      <c r="E9805" s="14">
        <v>24271.856555999999</v>
      </c>
      <c r="F9805" s="14">
        <v>84536.745395999998</v>
      </c>
      <c r="G9805" s="13">
        <v>0.28711605163295612</v>
      </c>
      <c r="H9805" s="12">
        <v>-37753715.759999998</v>
      </c>
      <c r="I9805" s="12">
        <v>-10.839697803484109</v>
      </c>
      <c r="J9805" t="s">
        <v>26</v>
      </c>
      <c r="K9805" s="14">
        <v>1042.5038119999999</v>
      </c>
      <c r="L9805" s="14">
        <v>24271.856556000002</v>
      </c>
      <c r="M9805" s="13">
        <v>4.2951136003738989E-2</v>
      </c>
      <c r="N9805" s="12">
        <v>-0.46557733459687672</v>
      </c>
      <c r="O9805" s="2">
        <f>DATE(LEFT(ALT[[#This Row],[DATEMTH]],4),RIGHT(ALT[[#This Row],[DATEMTH]],2),1)</f>
        <v>45170</v>
      </c>
      <c r="P9805" t="str">
        <f>IF(AND(ALT[[#This Row],[DATE]]&gt;=DATE(2023,6,1),ALT[[#This Row],[DATE]]&lt;=DATE(2024,5,31)),"Y","N")</f>
        <v>Y</v>
      </c>
      <c r="Q9805" t="str">
        <f>LEFT(ALT[[#This Row],[DATEMTH]],4)</f>
        <v>2023</v>
      </c>
    </row>
    <row r="9806" spans="1:17" x14ac:dyDescent="0.25">
      <c r="A9806" t="s">
        <v>94</v>
      </c>
      <c r="B9806" t="s">
        <v>14</v>
      </c>
      <c r="C9806" t="s">
        <v>20</v>
      </c>
      <c r="D9806" t="s">
        <v>22</v>
      </c>
      <c r="E9806" s="14">
        <v>28607.514687999996</v>
      </c>
      <c r="F9806" s="14">
        <v>84536.745395999998</v>
      </c>
      <c r="G9806" s="13">
        <v>0.33840331271321467</v>
      </c>
      <c r="H9806" s="12">
        <v>-37753715.759999998</v>
      </c>
      <c r="I9806" s="12">
        <v>-12.775982480417101</v>
      </c>
      <c r="J9806" t="s">
        <v>25</v>
      </c>
      <c r="K9806" s="14">
        <v>3533.8199760000002</v>
      </c>
      <c r="L9806" s="14">
        <v>28607.514687999999</v>
      </c>
      <c r="M9806" s="13">
        <v>0.12352768195841676</v>
      </c>
      <c r="N9806" s="12">
        <v>-1.5781875005472681</v>
      </c>
      <c r="O9806" s="2">
        <f>DATE(LEFT(ALT[[#This Row],[DATEMTH]],4),RIGHT(ALT[[#This Row],[DATEMTH]],2),1)</f>
        <v>45170</v>
      </c>
      <c r="P9806" t="str">
        <f>IF(AND(ALT[[#This Row],[DATE]]&gt;=DATE(2023,6,1),ALT[[#This Row],[DATE]]&lt;=DATE(2024,5,31)),"Y","N")</f>
        <v>Y</v>
      </c>
      <c r="Q9806" t="str">
        <f>LEFT(ALT[[#This Row],[DATEMTH]],4)</f>
        <v>2023</v>
      </c>
    </row>
    <row r="9807" spans="1:17" x14ac:dyDescent="0.25">
      <c r="A9807" t="s">
        <v>94</v>
      </c>
      <c r="B9807" t="s">
        <v>14</v>
      </c>
      <c r="C9807" t="s">
        <v>20</v>
      </c>
      <c r="D9807" t="s">
        <v>22</v>
      </c>
      <c r="E9807" s="14">
        <v>28607.514687999996</v>
      </c>
      <c r="F9807" s="14">
        <v>84536.745395999998</v>
      </c>
      <c r="G9807" s="13">
        <v>0.33840331271321467</v>
      </c>
      <c r="H9807" s="12">
        <v>-37753715.759999998</v>
      </c>
      <c r="I9807" s="12">
        <v>-12.775982480417101</v>
      </c>
      <c r="J9807" t="s">
        <v>24</v>
      </c>
      <c r="K9807" s="14">
        <v>12526.007467999998</v>
      </c>
      <c r="L9807" s="14">
        <v>28607.514687999999</v>
      </c>
      <c r="M9807" s="13">
        <v>0.43785724151893157</v>
      </c>
      <c r="N9807" s="12">
        <v>-5.5940564465696285</v>
      </c>
      <c r="O9807" s="2">
        <f>DATE(LEFT(ALT[[#This Row],[DATEMTH]],4),RIGHT(ALT[[#This Row],[DATEMTH]],2),1)</f>
        <v>45170</v>
      </c>
      <c r="P9807" t="str">
        <f>IF(AND(ALT[[#This Row],[DATE]]&gt;=DATE(2023,6,1),ALT[[#This Row],[DATE]]&lt;=DATE(2024,5,31)),"Y","N")</f>
        <v>Y</v>
      </c>
      <c r="Q9807" t="str">
        <f>LEFT(ALT[[#This Row],[DATEMTH]],4)</f>
        <v>2023</v>
      </c>
    </row>
    <row r="9808" spans="1:17" x14ac:dyDescent="0.25">
      <c r="A9808" t="s">
        <v>94</v>
      </c>
      <c r="B9808" t="s">
        <v>14</v>
      </c>
      <c r="C9808" t="s">
        <v>20</v>
      </c>
      <c r="D9808" t="s">
        <v>22</v>
      </c>
      <c r="E9808" s="14">
        <v>28607.514687999996</v>
      </c>
      <c r="F9808" s="14">
        <v>84536.745395999998</v>
      </c>
      <c r="G9808" s="13">
        <v>0.33840331271321467</v>
      </c>
      <c r="H9808" s="12">
        <v>-37753715.759999998</v>
      </c>
      <c r="I9808" s="12">
        <v>-12.775982480417101</v>
      </c>
      <c r="J9808" t="s">
        <v>16</v>
      </c>
      <c r="K9808" s="14">
        <v>10891.072904000001</v>
      </c>
      <c r="L9808" s="14">
        <v>28607.514687999999</v>
      </c>
      <c r="M9808" s="13">
        <v>0.38070671370024611</v>
      </c>
      <c r="N9808" s="12">
        <v>-4.8639023044115133</v>
      </c>
      <c r="O9808" s="2">
        <f>DATE(LEFT(ALT[[#This Row],[DATEMTH]],4),RIGHT(ALT[[#This Row],[DATEMTH]],2),1)</f>
        <v>45170</v>
      </c>
      <c r="P9808" t="str">
        <f>IF(AND(ALT[[#This Row],[DATE]]&gt;=DATE(2023,6,1),ALT[[#This Row],[DATE]]&lt;=DATE(2024,5,31)),"Y","N")</f>
        <v>Y</v>
      </c>
      <c r="Q9808" t="str">
        <f>LEFT(ALT[[#This Row],[DATEMTH]],4)</f>
        <v>2023</v>
      </c>
    </row>
    <row r="9809" spans="1:17" x14ac:dyDescent="0.25">
      <c r="A9809" t="s">
        <v>94</v>
      </c>
      <c r="B9809" t="s">
        <v>14</v>
      </c>
      <c r="C9809" t="s">
        <v>20</v>
      </c>
      <c r="D9809" t="s">
        <v>22</v>
      </c>
      <c r="E9809" s="14">
        <v>28607.514687999996</v>
      </c>
      <c r="F9809" s="14">
        <v>84536.745395999998</v>
      </c>
      <c r="G9809" s="13">
        <v>0.33840331271321467</v>
      </c>
      <c r="H9809" s="12">
        <v>-37753715.759999998</v>
      </c>
      <c r="I9809" s="12">
        <v>-12.775982480417101</v>
      </c>
      <c r="J9809" t="s">
        <v>26</v>
      </c>
      <c r="K9809" s="14">
        <v>1656.6143399999996</v>
      </c>
      <c r="L9809" s="14">
        <v>28607.514687999999</v>
      </c>
      <c r="M9809" s="13">
        <v>5.7908362822405544E-2</v>
      </c>
      <c r="N9809" s="12">
        <v>-0.73983622888869016</v>
      </c>
      <c r="O9809" s="2">
        <f>DATE(LEFT(ALT[[#This Row],[DATEMTH]],4),RIGHT(ALT[[#This Row],[DATEMTH]],2),1)</f>
        <v>45170</v>
      </c>
      <c r="P9809" t="str">
        <f>IF(AND(ALT[[#This Row],[DATE]]&gt;=DATE(2023,6,1),ALT[[#This Row],[DATE]]&lt;=DATE(2024,5,31)),"Y","N")</f>
        <v>Y</v>
      </c>
      <c r="Q9809" t="str">
        <f>LEFT(ALT[[#This Row],[DATEMTH]],4)</f>
        <v>2023</v>
      </c>
    </row>
    <row r="9810" spans="1:17" x14ac:dyDescent="0.25">
      <c r="A9810" t="s">
        <v>94</v>
      </c>
      <c r="B9810" t="s">
        <v>14</v>
      </c>
      <c r="C9810" t="s">
        <v>15</v>
      </c>
      <c r="D9810" t="s">
        <v>17</v>
      </c>
      <c r="E9810" s="14">
        <v>14441.910200000006</v>
      </c>
      <c r="F9810" s="14">
        <v>84536.745395999998</v>
      </c>
      <c r="G9810" s="13">
        <v>0.17083589074016267</v>
      </c>
      <c r="H9810" s="12">
        <v>-77731384.319999993</v>
      </c>
      <c r="I9810" s="12">
        <v>-13.279310278773112</v>
      </c>
      <c r="J9810" t="s">
        <v>16</v>
      </c>
      <c r="K9810" s="14">
        <v>4469.7865680000004</v>
      </c>
      <c r="L9810" s="14">
        <v>14441.910200000004</v>
      </c>
      <c r="M9810" s="13">
        <v>0.30950106364738367</v>
      </c>
      <c r="N9810" s="12">
        <v>-4.1099606557839135</v>
      </c>
      <c r="O9810" s="2">
        <f>DATE(LEFT(ALT[[#This Row],[DATEMTH]],4),RIGHT(ALT[[#This Row],[DATEMTH]],2),1)</f>
        <v>45170</v>
      </c>
      <c r="P9810" t="str">
        <f>IF(AND(ALT[[#This Row],[DATE]]&gt;=DATE(2023,6,1),ALT[[#This Row],[DATE]]&lt;=DATE(2024,5,31)),"Y","N")</f>
        <v>Y</v>
      </c>
      <c r="Q9810" t="str">
        <f>LEFT(ALT[[#This Row],[DATEMTH]],4)</f>
        <v>2023</v>
      </c>
    </row>
    <row r="9811" spans="1:17" x14ac:dyDescent="0.25">
      <c r="A9811" t="s">
        <v>94</v>
      </c>
      <c r="B9811" t="s">
        <v>14</v>
      </c>
      <c r="C9811" t="s">
        <v>15</v>
      </c>
      <c r="D9811" t="s">
        <v>17</v>
      </c>
      <c r="E9811" s="14">
        <v>14441.910200000006</v>
      </c>
      <c r="F9811" s="14">
        <v>84536.745395999998</v>
      </c>
      <c r="G9811" s="13">
        <v>0.17083589074016267</v>
      </c>
      <c r="H9811" s="12">
        <v>-77731384.319999993</v>
      </c>
      <c r="I9811" s="12">
        <v>-13.279310278773112</v>
      </c>
      <c r="J9811" t="s">
        <v>24</v>
      </c>
      <c r="K9811" s="14">
        <v>6264.3547560000025</v>
      </c>
      <c r="L9811" s="14">
        <v>14441.910200000004</v>
      </c>
      <c r="M9811" s="13">
        <v>0.4337622010694957</v>
      </c>
      <c r="N9811" s="12">
        <v>-5.7600628552054038</v>
      </c>
      <c r="O9811" s="2">
        <f>DATE(LEFT(ALT[[#This Row],[DATEMTH]],4),RIGHT(ALT[[#This Row],[DATEMTH]],2),1)</f>
        <v>45170</v>
      </c>
      <c r="P9811" t="str">
        <f>IF(AND(ALT[[#This Row],[DATE]]&gt;=DATE(2023,6,1),ALT[[#This Row],[DATE]]&lt;=DATE(2024,5,31)),"Y","N")</f>
        <v>Y</v>
      </c>
      <c r="Q9811" t="str">
        <f>LEFT(ALT[[#This Row],[DATEMTH]],4)</f>
        <v>2023</v>
      </c>
    </row>
    <row r="9812" spans="1:17" x14ac:dyDescent="0.25">
      <c r="A9812" t="s">
        <v>94</v>
      </c>
      <c r="B9812" t="s">
        <v>14</v>
      </c>
      <c r="C9812" t="s">
        <v>15</v>
      </c>
      <c r="D9812" t="s">
        <v>17</v>
      </c>
      <c r="E9812" s="14">
        <v>14441.910200000006</v>
      </c>
      <c r="F9812" s="14">
        <v>84536.745395999998</v>
      </c>
      <c r="G9812" s="13">
        <v>0.17083589074016267</v>
      </c>
      <c r="H9812" s="12">
        <v>-77731384.319999993</v>
      </c>
      <c r="I9812" s="12">
        <v>-13.279310278773112</v>
      </c>
      <c r="J9812" t="s">
        <v>25</v>
      </c>
      <c r="K9812" s="14">
        <v>1891.2272240000004</v>
      </c>
      <c r="L9812" s="14">
        <v>14441.910200000004</v>
      </c>
      <c r="M9812" s="13">
        <v>0.13095409110077419</v>
      </c>
      <c r="N9812" s="12">
        <v>-1.7389800080019011</v>
      </c>
      <c r="O9812" s="2">
        <f>DATE(LEFT(ALT[[#This Row],[DATEMTH]],4),RIGHT(ALT[[#This Row],[DATEMTH]],2),1)</f>
        <v>45170</v>
      </c>
      <c r="P9812" t="str">
        <f>IF(AND(ALT[[#This Row],[DATE]]&gt;=DATE(2023,6,1),ALT[[#This Row],[DATE]]&lt;=DATE(2024,5,31)),"Y","N")</f>
        <v>Y</v>
      </c>
      <c r="Q9812" t="str">
        <f>LEFT(ALT[[#This Row],[DATEMTH]],4)</f>
        <v>2023</v>
      </c>
    </row>
    <row r="9813" spans="1:17" x14ac:dyDescent="0.25">
      <c r="A9813" t="s">
        <v>94</v>
      </c>
      <c r="B9813" t="s">
        <v>14</v>
      </c>
      <c r="C9813" t="s">
        <v>15</v>
      </c>
      <c r="D9813" t="s">
        <v>17</v>
      </c>
      <c r="E9813" s="14">
        <v>14441.910200000006</v>
      </c>
      <c r="F9813" s="14">
        <v>84536.745395999998</v>
      </c>
      <c r="G9813" s="13">
        <v>0.17083589074016267</v>
      </c>
      <c r="H9813" s="12">
        <v>-77731384.319999993</v>
      </c>
      <c r="I9813" s="12">
        <v>-13.279310278773112</v>
      </c>
      <c r="J9813" t="s">
        <v>26</v>
      </c>
      <c r="K9813" s="14">
        <v>1816.5416520000008</v>
      </c>
      <c r="L9813" s="14">
        <v>14441.910200000004</v>
      </c>
      <c r="M9813" s="13">
        <v>0.12578264418234647</v>
      </c>
      <c r="N9813" s="12">
        <v>-1.6703067597818944</v>
      </c>
      <c r="O9813" s="2">
        <f>DATE(LEFT(ALT[[#This Row],[DATEMTH]],4),RIGHT(ALT[[#This Row],[DATEMTH]],2),1)</f>
        <v>45170</v>
      </c>
      <c r="P9813" t="str">
        <f>IF(AND(ALT[[#This Row],[DATE]]&gt;=DATE(2023,6,1),ALT[[#This Row],[DATE]]&lt;=DATE(2024,5,31)),"Y","N")</f>
        <v>Y</v>
      </c>
      <c r="Q9813" t="str">
        <f>LEFT(ALT[[#This Row],[DATEMTH]],4)</f>
        <v>2023</v>
      </c>
    </row>
    <row r="9814" spans="1:17" x14ac:dyDescent="0.25">
      <c r="A9814" t="s">
        <v>94</v>
      </c>
      <c r="B9814" t="s">
        <v>14</v>
      </c>
      <c r="C9814" t="s">
        <v>18</v>
      </c>
      <c r="D9814" t="s">
        <v>17</v>
      </c>
      <c r="E9814" s="14">
        <v>17215.463952000002</v>
      </c>
      <c r="F9814" s="14">
        <v>84536.745395999998</v>
      </c>
      <c r="G9814" s="13">
        <v>0.20364474491366663</v>
      </c>
      <c r="H9814" s="12">
        <v>-77731384.319999993</v>
      </c>
      <c r="I9814" s="12">
        <v>-15.829587931632584</v>
      </c>
      <c r="J9814" t="s">
        <v>25</v>
      </c>
      <c r="K9814" s="14">
        <v>1422.0360839999987</v>
      </c>
      <c r="L9814" s="14">
        <v>17215.463951999998</v>
      </c>
      <c r="M9814" s="13">
        <v>8.260225155504998E-2</v>
      </c>
      <c r="N9814" s="12">
        <v>-1.3075596043414981</v>
      </c>
      <c r="O9814" s="2">
        <f>DATE(LEFT(ALT[[#This Row],[DATEMTH]],4),RIGHT(ALT[[#This Row],[DATEMTH]],2),1)</f>
        <v>45170</v>
      </c>
      <c r="P9814" t="str">
        <f>IF(AND(ALT[[#This Row],[DATE]]&gt;=DATE(2023,6,1),ALT[[#This Row],[DATE]]&lt;=DATE(2024,5,31)),"Y","N")</f>
        <v>Y</v>
      </c>
      <c r="Q9814" t="str">
        <f>LEFT(ALT[[#This Row],[DATEMTH]],4)</f>
        <v>2023</v>
      </c>
    </row>
    <row r="9815" spans="1:17" x14ac:dyDescent="0.25">
      <c r="A9815" t="s">
        <v>94</v>
      </c>
      <c r="B9815" t="s">
        <v>14</v>
      </c>
      <c r="C9815" t="s">
        <v>18</v>
      </c>
      <c r="D9815" t="s">
        <v>17</v>
      </c>
      <c r="E9815" s="14">
        <v>17215.463952000002</v>
      </c>
      <c r="F9815" s="14">
        <v>84536.745395999998</v>
      </c>
      <c r="G9815" s="13">
        <v>0.20364474491366663</v>
      </c>
      <c r="H9815" s="12">
        <v>-77731384.319999993</v>
      </c>
      <c r="I9815" s="12">
        <v>-15.829587931632584</v>
      </c>
      <c r="J9815" t="s">
        <v>24</v>
      </c>
      <c r="K9815" s="14">
        <v>4883.6781999999994</v>
      </c>
      <c r="L9815" s="14">
        <v>17215.463951999998</v>
      </c>
      <c r="M9815" s="13">
        <v>0.28367973199076291</v>
      </c>
      <c r="N9815" s="12">
        <v>-4.4905332619697464</v>
      </c>
      <c r="O9815" s="2">
        <f>DATE(LEFT(ALT[[#This Row],[DATEMTH]],4),RIGHT(ALT[[#This Row],[DATEMTH]],2),1)</f>
        <v>45170</v>
      </c>
      <c r="P9815" t="str">
        <f>IF(AND(ALT[[#This Row],[DATE]]&gt;=DATE(2023,6,1),ALT[[#This Row],[DATE]]&lt;=DATE(2024,5,31)),"Y","N")</f>
        <v>Y</v>
      </c>
      <c r="Q9815" t="str">
        <f>LEFT(ALT[[#This Row],[DATEMTH]],4)</f>
        <v>2023</v>
      </c>
    </row>
    <row r="9816" spans="1:17" x14ac:dyDescent="0.25">
      <c r="A9816" t="s">
        <v>94</v>
      </c>
      <c r="B9816" t="s">
        <v>14</v>
      </c>
      <c r="C9816" t="s">
        <v>18</v>
      </c>
      <c r="D9816" t="s">
        <v>17</v>
      </c>
      <c r="E9816" s="14">
        <v>17215.463952000002</v>
      </c>
      <c r="F9816" s="14">
        <v>84536.745395999998</v>
      </c>
      <c r="G9816" s="13">
        <v>0.20364474491366663</v>
      </c>
      <c r="H9816" s="12">
        <v>-77731384.319999993</v>
      </c>
      <c r="I9816" s="12">
        <v>-15.829587931632584</v>
      </c>
      <c r="J9816" t="s">
        <v>16</v>
      </c>
      <c r="K9816" s="14">
        <v>6686.9007760000004</v>
      </c>
      <c r="L9816" s="14">
        <v>17215.463951999998</v>
      </c>
      <c r="M9816" s="13">
        <v>0.38842408166543502</v>
      </c>
      <c r="N9816" s="12">
        <v>-6.1485931554866395</v>
      </c>
      <c r="O9816" s="2">
        <f>DATE(LEFT(ALT[[#This Row],[DATEMTH]],4),RIGHT(ALT[[#This Row],[DATEMTH]],2),1)</f>
        <v>45170</v>
      </c>
      <c r="P9816" t="str">
        <f>IF(AND(ALT[[#This Row],[DATE]]&gt;=DATE(2023,6,1),ALT[[#This Row],[DATE]]&lt;=DATE(2024,5,31)),"Y","N")</f>
        <v>Y</v>
      </c>
      <c r="Q9816" t="str">
        <f>LEFT(ALT[[#This Row],[DATEMTH]],4)</f>
        <v>2023</v>
      </c>
    </row>
    <row r="9817" spans="1:17" x14ac:dyDescent="0.25">
      <c r="A9817" t="s">
        <v>94</v>
      </c>
      <c r="B9817" t="s">
        <v>14</v>
      </c>
      <c r="C9817" t="s">
        <v>18</v>
      </c>
      <c r="D9817" t="s">
        <v>17</v>
      </c>
      <c r="E9817" s="14">
        <v>17215.463952000002</v>
      </c>
      <c r="F9817" s="14">
        <v>84536.745395999998</v>
      </c>
      <c r="G9817" s="13">
        <v>0.20364474491366663</v>
      </c>
      <c r="H9817" s="12">
        <v>-77731384.319999993</v>
      </c>
      <c r="I9817" s="12">
        <v>-15.829587931632584</v>
      </c>
      <c r="J9817" t="s">
        <v>26</v>
      </c>
      <c r="K9817" s="14">
        <v>4222.8488920000018</v>
      </c>
      <c r="L9817" s="14">
        <v>17215.463951999998</v>
      </c>
      <c r="M9817" s="13">
        <v>0.24529393478875219</v>
      </c>
      <c r="N9817" s="12">
        <v>-3.8829019098347017</v>
      </c>
      <c r="O9817" s="2">
        <f>DATE(LEFT(ALT[[#This Row],[DATEMTH]],4),RIGHT(ALT[[#This Row],[DATEMTH]],2),1)</f>
        <v>45170</v>
      </c>
      <c r="P9817" t="str">
        <f>IF(AND(ALT[[#This Row],[DATE]]&gt;=DATE(2023,6,1),ALT[[#This Row],[DATE]]&lt;=DATE(2024,5,31)),"Y","N")</f>
        <v>Y</v>
      </c>
      <c r="Q9817" t="str">
        <f>LEFT(ALT[[#This Row],[DATEMTH]],4)</f>
        <v>2023</v>
      </c>
    </row>
    <row r="9818" spans="1:17" x14ac:dyDescent="0.25">
      <c r="A9818" t="s">
        <v>94</v>
      </c>
      <c r="B9818" t="s">
        <v>14</v>
      </c>
      <c r="C9818" t="s">
        <v>19</v>
      </c>
      <c r="D9818" t="s">
        <v>17</v>
      </c>
      <c r="E9818" s="14">
        <v>24271.856555999999</v>
      </c>
      <c r="F9818" s="14">
        <v>84536.745395999998</v>
      </c>
      <c r="G9818" s="13">
        <v>0.28711605163295612</v>
      </c>
      <c r="H9818" s="12">
        <v>-77731384.319999993</v>
      </c>
      <c r="I9818" s="12">
        <v>-22.317928153922274</v>
      </c>
      <c r="J9818" t="s">
        <v>25</v>
      </c>
      <c r="K9818" s="14">
        <v>15581.378316</v>
      </c>
      <c r="L9818" s="14">
        <v>24271.856556000002</v>
      </c>
      <c r="M9818" s="13">
        <v>0.64195247199367134</v>
      </c>
      <c r="N9818" s="12">
        <v>-14.327049148187557</v>
      </c>
      <c r="O9818" s="2">
        <f>DATE(LEFT(ALT[[#This Row],[DATEMTH]],4),RIGHT(ALT[[#This Row],[DATEMTH]],2),1)</f>
        <v>45170</v>
      </c>
      <c r="P9818" t="str">
        <f>IF(AND(ALT[[#This Row],[DATE]]&gt;=DATE(2023,6,1),ALT[[#This Row],[DATE]]&lt;=DATE(2024,5,31)),"Y","N")</f>
        <v>Y</v>
      </c>
      <c r="Q9818" t="str">
        <f>LEFT(ALT[[#This Row],[DATEMTH]],4)</f>
        <v>2023</v>
      </c>
    </row>
    <row r="9819" spans="1:17" x14ac:dyDescent="0.25">
      <c r="A9819" t="s">
        <v>94</v>
      </c>
      <c r="B9819" t="s">
        <v>14</v>
      </c>
      <c r="C9819" t="s">
        <v>19</v>
      </c>
      <c r="D9819" t="s">
        <v>17</v>
      </c>
      <c r="E9819" s="14">
        <v>24271.856555999999</v>
      </c>
      <c r="F9819" s="14">
        <v>84536.745395999998</v>
      </c>
      <c r="G9819" s="13">
        <v>0.28711605163295612</v>
      </c>
      <c r="H9819" s="12">
        <v>-77731384.319999993</v>
      </c>
      <c r="I9819" s="12">
        <v>-22.317928153922274</v>
      </c>
      <c r="J9819" t="s">
        <v>24</v>
      </c>
      <c r="K9819" s="14">
        <v>7647.9744280000004</v>
      </c>
      <c r="L9819" s="14">
        <v>24271.856556000002</v>
      </c>
      <c r="M9819" s="13">
        <v>0.3150963920025896</v>
      </c>
      <c r="N9819" s="12">
        <v>-7.0322986382739234</v>
      </c>
      <c r="O9819" s="2">
        <f>DATE(LEFT(ALT[[#This Row],[DATEMTH]],4),RIGHT(ALT[[#This Row],[DATEMTH]],2),1)</f>
        <v>45170</v>
      </c>
      <c r="P9819" t="str">
        <f>IF(AND(ALT[[#This Row],[DATE]]&gt;=DATE(2023,6,1),ALT[[#This Row],[DATE]]&lt;=DATE(2024,5,31)),"Y","N")</f>
        <v>Y</v>
      </c>
      <c r="Q9819" t="str">
        <f>LEFT(ALT[[#This Row],[DATEMTH]],4)</f>
        <v>2023</v>
      </c>
    </row>
    <row r="9820" spans="1:17" x14ac:dyDescent="0.25">
      <c r="A9820" t="s">
        <v>94</v>
      </c>
      <c r="B9820" t="s">
        <v>14</v>
      </c>
      <c r="C9820" t="s">
        <v>19</v>
      </c>
      <c r="D9820" t="s">
        <v>17</v>
      </c>
      <c r="E9820" s="14">
        <v>24271.856555999999</v>
      </c>
      <c r="F9820" s="14">
        <v>84536.745395999998</v>
      </c>
      <c r="G9820" s="13">
        <v>0.28711605163295612</v>
      </c>
      <c r="H9820" s="12">
        <v>-77731384.319999993</v>
      </c>
      <c r="I9820" s="12">
        <v>-22.317928153922274</v>
      </c>
      <c r="J9820" t="s">
        <v>16</v>
      </c>
      <c r="K9820" s="14">
        <v>0</v>
      </c>
      <c r="L9820" s="14">
        <v>24271.856556000002</v>
      </c>
      <c r="M9820" s="13">
        <v>0</v>
      </c>
      <c r="N9820" s="12">
        <v>0</v>
      </c>
      <c r="O9820" s="2">
        <f>DATE(LEFT(ALT[[#This Row],[DATEMTH]],4),RIGHT(ALT[[#This Row],[DATEMTH]],2),1)</f>
        <v>45170</v>
      </c>
      <c r="P9820" t="str">
        <f>IF(AND(ALT[[#This Row],[DATE]]&gt;=DATE(2023,6,1),ALT[[#This Row],[DATE]]&lt;=DATE(2024,5,31)),"Y","N")</f>
        <v>Y</v>
      </c>
      <c r="Q9820" t="str">
        <f>LEFT(ALT[[#This Row],[DATEMTH]],4)</f>
        <v>2023</v>
      </c>
    </row>
    <row r="9821" spans="1:17" x14ac:dyDescent="0.25">
      <c r="A9821" t="s">
        <v>94</v>
      </c>
      <c r="B9821" t="s">
        <v>14</v>
      </c>
      <c r="C9821" t="s">
        <v>19</v>
      </c>
      <c r="D9821" t="s">
        <v>17</v>
      </c>
      <c r="E9821" s="14">
        <v>24271.856555999999</v>
      </c>
      <c r="F9821" s="14">
        <v>84536.745395999998</v>
      </c>
      <c r="G9821" s="13">
        <v>0.28711605163295612</v>
      </c>
      <c r="H9821" s="12">
        <v>-77731384.319999993</v>
      </c>
      <c r="I9821" s="12">
        <v>-22.317928153922274</v>
      </c>
      <c r="J9821" t="s">
        <v>26</v>
      </c>
      <c r="K9821" s="14">
        <v>1042.5038119999999</v>
      </c>
      <c r="L9821" s="14">
        <v>24271.856556000002</v>
      </c>
      <c r="M9821" s="13">
        <v>4.2951136003738989E-2</v>
      </c>
      <c r="N9821" s="12">
        <v>-0.95858036746079101</v>
      </c>
      <c r="O9821" s="2">
        <f>DATE(LEFT(ALT[[#This Row],[DATEMTH]],4),RIGHT(ALT[[#This Row],[DATEMTH]],2),1)</f>
        <v>45170</v>
      </c>
      <c r="P9821" t="str">
        <f>IF(AND(ALT[[#This Row],[DATE]]&gt;=DATE(2023,6,1),ALT[[#This Row],[DATE]]&lt;=DATE(2024,5,31)),"Y","N")</f>
        <v>Y</v>
      </c>
      <c r="Q9821" t="str">
        <f>LEFT(ALT[[#This Row],[DATEMTH]],4)</f>
        <v>2023</v>
      </c>
    </row>
    <row r="9822" spans="1:17" x14ac:dyDescent="0.25">
      <c r="A9822" t="s">
        <v>94</v>
      </c>
      <c r="B9822" t="s">
        <v>14</v>
      </c>
      <c r="C9822" t="s">
        <v>20</v>
      </c>
      <c r="D9822" t="s">
        <v>17</v>
      </c>
      <c r="E9822" s="14">
        <v>28607.514687999996</v>
      </c>
      <c r="F9822" s="14">
        <v>84536.745395999998</v>
      </c>
      <c r="G9822" s="13">
        <v>0.33840331271321467</v>
      </c>
      <c r="H9822" s="12">
        <v>-77731384.319999993</v>
      </c>
      <c r="I9822" s="12">
        <v>-26.304557955672028</v>
      </c>
      <c r="J9822" t="s">
        <v>25</v>
      </c>
      <c r="K9822" s="14">
        <v>3533.8199760000002</v>
      </c>
      <c r="L9822" s="14">
        <v>28607.514687999999</v>
      </c>
      <c r="M9822" s="13">
        <v>0.12352768195841676</v>
      </c>
      <c r="N9822" s="12">
        <v>-3.2493410692049958</v>
      </c>
      <c r="O9822" s="2">
        <f>DATE(LEFT(ALT[[#This Row],[DATEMTH]],4),RIGHT(ALT[[#This Row],[DATEMTH]],2),1)</f>
        <v>45170</v>
      </c>
      <c r="P9822" t="str">
        <f>IF(AND(ALT[[#This Row],[DATE]]&gt;=DATE(2023,6,1),ALT[[#This Row],[DATE]]&lt;=DATE(2024,5,31)),"Y","N")</f>
        <v>Y</v>
      </c>
      <c r="Q9822" t="str">
        <f>LEFT(ALT[[#This Row],[DATEMTH]],4)</f>
        <v>2023</v>
      </c>
    </row>
    <row r="9823" spans="1:17" x14ac:dyDescent="0.25">
      <c r="A9823" t="s">
        <v>94</v>
      </c>
      <c r="B9823" t="s">
        <v>14</v>
      </c>
      <c r="C9823" t="s">
        <v>20</v>
      </c>
      <c r="D9823" t="s">
        <v>17</v>
      </c>
      <c r="E9823" s="14">
        <v>28607.514687999996</v>
      </c>
      <c r="F9823" s="14">
        <v>84536.745395999998</v>
      </c>
      <c r="G9823" s="13">
        <v>0.33840331271321467</v>
      </c>
      <c r="H9823" s="12">
        <v>-77731384.319999993</v>
      </c>
      <c r="I9823" s="12">
        <v>-26.304557955672028</v>
      </c>
      <c r="J9823" t="s">
        <v>24</v>
      </c>
      <c r="K9823" s="14">
        <v>12526.007467999998</v>
      </c>
      <c r="L9823" s="14">
        <v>28607.514687999999</v>
      </c>
      <c r="M9823" s="13">
        <v>0.43785724151893157</v>
      </c>
      <c r="N9823" s="12">
        <v>-11.51764118584542</v>
      </c>
      <c r="O9823" s="2">
        <f>DATE(LEFT(ALT[[#This Row],[DATEMTH]],4),RIGHT(ALT[[#This Row],[DATEMTH]],2),1)</f>
        <v>45170</v>
      </c>
      <c r="P9823" t="str">
        <f>IF(AND(ALT[[#This Row],[DATE]]&gt;=DATE(2023,6,1),ALT[[#This Row],[DATE]]&lt;=DATE(2024,5,31)),"Y","N")</f>
        <v>Y</v>
      </c>
      <c r="Q9823" t="str">
        <f>LEFT(ALT[[#This Row],[DATEMTH]],4)</f>
        <v>2023</v>
      </c>
    </row>
    <row r="9824" spans="1:17" x14ac:dyDescent="0.25">
      <c r="A9824" t="s">
        <v>94</v>
      </c>
      <c r="B9824" t="s">
        <v>14</v>
      </c>
      <c r="C9824" t="s">
        <v>20</v>
      </c>
      <c r="D9824" t="s">
        <v>17</v>
      </c>
      <c r="E9824" s="14">
        <v>28607.514687999996</v>
      </c>
      <c r="F9824" s="14">
        <v>84536.745395999998</v>
      </c>
      <c r="G9824" s="13">
        <v>0.33840331271321467</v>
      </c>
      <c r="H9824" s="12">
        <v>-77731384.319999993</v>
      </c>
      <c r="I9824" s="12">
        <v>-26.304557955672028</v>
      </c>
      <c r="J9824" t="s">
        <v>16</v>
      </c>
      <c r="K9824" s="14">
        <v>10891.072904000001</v>
      </c>
      <c r="L9824" s="14">
        <v>28607.514687999999</v>
      </c>
      <c r="M9824" s="13">
        <v>0.38070671370024611</v>
      </c>
      <c r="N9824" s="12">
        <v>-10.014321814641562</v>
      </c>
      <c r="O9824" s="2">
        <f>DATE(LEFT(ALT[[#This Row],[DATEMTH]],4),RIGHT(ALT[[#This Row],[DATEMTH]],2),1)</f>
        <v>45170</v>
      </c>
      <c r="P9824" t="str">
        <f>IF(AND(ALT[[#This Row],[DATE]]&gt;=DATE(2023,6,1),ALT[[#This Row],[DATE]]&lt;=DATE(2024,5,31)),"Y","N")</f>
        <v>Y</v>
      </c>
      <c r="Q9824" t="str">
        <f>LEFT(ALT[[#This Row],[DATEMTH]],4)</f>
        <v>2023</v>
      </c>
    </row>
    <row r="9825" spans="1:17" x14ac:dyDescent="0.25">
      <c r="A9825" t="s">
        <v>94</v>
      </c>
      <c r="B9825" t="s">
        <v>14</v>
      </c>
      <c r="C9825" t="s">
        <v>20</v>
      </c>
      <c r="D9825" t="s">
        <v>17</v>
      </c>
      <c r="E9825" s="14">
        <v>28607.514687999996</v>
      </c>
      <c r="F9825" s="14">
        <v>84536.745395999998</v>
      </c>
      <c r="G9825" s="13">
        <v>0.33840331271321467</v>
      </c>
      <c r="H9825" s="12">
        <v>-77731384.319999993</v>
      </c>
      <c r="I9825" s="12">
        <v>-26.304557955672028</v>
      </c>
      <c r="J9825" t="s">
        <v>26</v>
      </c>
      <c r="K9825" s="14">
        <v>1656.6143399999996</v>
      </c>
      <c r="L9825" s="14">
        <v>28607.514687999999</v>
      </c>
      <c r="M9825" s="13">
        <v>5.7908362822405544E-2</v>
      </c>
      <c r="N9825" s="12">
        <v>-1.52325388598005</v>
      </c>
      <c r="O9825" s="2">
        <f>DATE(LEFT(ALT[[#This Row],[DATEMTH]],4),RIGHT(ALT[[#This Row],[DATEMTH]],2),1)</f>
        <v>45170</v>
      </c>
      <c r="P9825" t="str">
        <f>IF(AND(ALT[[#This Row],[DATE]]&gt;=DATE(2023,6,1),ALT[[#This Row],[DATE]]&lt;=DATE(2024,5,31)),"Y","N")</f>
        <v>Y</v>
      </c>
      <c r="Q9825" t="str">
        <f>LEFT(ALT[[#This Row],[DATEMTH]],4)</f>
        <v>2023</v>
      </c>
    </row>
    <row r="9826" spans="1:17" x14ac:dyDescent="0.25">
      <c r="A9826" t="s">
        <v>94</v>
      </c>
      <c r="B9826" t="s">
        <v>14</v>
      </c>
      <c r="C9826" t="s">
        <v>15</v>
      </c>
      <c r="D9826" t="s">
        <v>23</v>
      </c>
      <c r="E9826" s="14">
        <v>14441.910200000006</v>
      </c>
      <c r="F9826" s="14">
        <v>84536.745395999998</v>
      </c>
      <c r="G9826" s="13">
        <v>0.17083589074016267</v>
      </c>
      <c r="H9826" s="12">
        <v>-30287250.800000001</v>
      </c>
      <c r="I9826" s="12">
        <v>-5.1741494684887046</v>
      </c>
      <c r="J9826" t="s">
        <v>16</v>
      </c>
      <c r="K9826" s="14">
        <v>4469.7865680000004</v>
      </c>
      <c r="L9826" s="14">
        <v>14441.910200000004</v>
      </c>
      <c r="M9826" s="13">
        <v>0.30950106364738367</v>
      </c>
      <c r="N9826" s="12">
        <v>-1.6014047639677988</v>
      </c>
      <c r="O9826" s="2">
        <f>DATE(LEFT(ALT[[#This Row],[DATEMTH]],4),RIGHT(ALT[[#This Row],[DATEMTH]],2),1)</f>
        <v>45170</v>
      </c>
      <c r="P9826" t="str">
        <f>IF(AND(ALT[[#This Row],[DATE]]&gt;=DATE(2023,6,1),ALT[[#This Row],[DATE]]&lt;=DATE(2024,5,31)),"Y","N")</f>
        <v>Y</v>
      </c>
      <c r="Q9826" t="str">
        <f>LEFT(ALT[[#This Row],[DATEMTH]],4)</f>
        <v>2023</v>
      </c>
    </row>
    <row r="9827" spans="1:17" x14ac:dyDescent="0.25">
      <c r="A9827" t="s">
        <v>94</v>
      </c>
      <c r="B9827" t="s">
        <v>14</v>
      </c>
      <c r="C9827" t="s">
        <v>15</v>
      </c>
      <c r="D9827" t="s">
        <v>23</v>
      </c>
      <c r="E9827" s="14">
        <v>14441.910200000006</v>
      </c>
      <c r="F9827" s="14">
        <v>84536.745395999998</v>
      </c>
      <c r="G9827" s="13">
        <v>0.17083589074016267</v>
      </c>
      <c r="H9827" s="12">
        <v>-30287250.800000001</v>
      </c>
      <c r="I9827" s="12">
        <v>-5.1741494684887046</v>
      </c>
      <c r="J9827" t="s">
        <v>24</v>
      </c>
      <c r="K9827" s="14">
        <v>6264.3547560000025</v>
      </c>
      <c r="L9827" s="14">
        <v>14441.910200000004</v>
      </c>
      <c r="M9827" s="13">
        <v>0.4337622010694957</v>
      </c>
      <c r="N9827" s="12">
        <v>-2.2443504621142218</v>
      </c>
      <c r="O9827" s="2">
        <f>DATE(LEFT(ALT[[#This Row],[DATEMTH]],4),RIGHT(ALT[[#This Row],[DATEMTH]],2),1)</f>
        <v>45170</v>
      </c>
      <c r="P9827" t="str">
        <f>IF(AND(ALT[[#This Row],[DATE]]&gt;=DATE(2023,6,1),ALT[[#This Row],[DATE]]&lt;=DATE(2024,5,31)),"Y","N")</f>
        <v>Y</v>
      </c>
      <c r="Q9827" t="str">
        <f>LEFT(ALT[[#This Row],[DATEMTH]],4)</f>
        <v>2023</v>
      </c>
    </row>
    <row r="9828" spans="1:17" x14ac:dyDescent="0.25">
      <c r="A9828" t="s">
        <v>94</v>
      </c>
      <c r="B9828" t="s">
        <v>14</v>
      </c>
      <c r="C9828" t="s">
        <v>15</v>
      </c>
      <c r="D9828" t="s">
        <v>23</v>
      </c>
      <c r="E9828" s="14">
        <v>14441.910200000006</v>
      </c>
      <c r="F9828" s="14">
        <v>84536.745395999998</v>
      </c>
      <c r="G9828" s="13">
        <v>0.17083589074016267</v>
      </c>
      <c r="H9828" s="12">
        <v>-30287250.800000001</v>
      </c>
      <c r="I9828" s="12">
        <v>-5.1741494684887046</v>
      </c>
      <c r="J9828" t="s">
        <v>25</v>
      </c>
      <c r="K9828" s="14">
        <v>1891.2272240000004</v>
      </c>
      <c r="L9828" s="14">
        <v>14441.910200000004</v>
      </c>
      <c r="M9828" s="13">
        <v>0.13095409110077419</v>
      </c>
      <c r="N9828" s="12">
        <v>-0.67757604086549217</v>
      </c>
      <c r="O9828" s="2">
        <f>DATE(LEFT(ALT[[#This Row],[DATEMTH]],4),RIGHT(ALT[[#This Row],[DATEMTH]],2),1)</f>
        <v>45170</v>
      </c>
      <c r="P9828" t="str">
        <f>IF(AND(ALT[[#This Row],[DATE]]&gt;=DATE(2023,6,1),ALT[[#This Row],[DATE]]&lt;=DATE(2024,5,31)),"Y","N")</f>
        <v>Y</v>
      </c>
      <c r="Q9828" t="str">
        <f>LEFT(ALT[[#This Row],[DATEMTH]],4)</f>
        <v>2023</v>
      </c>
    </row>
    <row r="9829" spans="1:17" x14ac:dyDescent="0.25">
      <c r="A9829" t="s">
        <v>94</v>
      </c>
      <c r="B9829" t="s">
        <v>14</v>
      </c>
      <c r="C9829" t="s">
        <v>15</v>
      </c>
      <c r="D9829" t="s">
        <v>23</v>
      </c>
      <c r="E9829" s="14">
        <v>14441.910200000006</v>
      </c>
      <c r="F9829" s="14">
        <v>84536.745395999998</v>
      </c>
      <c r="G9829" s="13">
        <v>0.17083589074016267</v>
      </c>
      <c r="H9829" s="12">
        <v>-30287250.800000001</v>
      </c>
      <c r="I9829" s="12">
        <v>-5.1741494684887046</v>
      </c>
      <c r="J9829" t="s">
        <v>26</v>
      </c>
      <c r="K9829" s="14">
        <v>1816.5416520000008</v>
      </c>
      <c r="L9829" s="14">
        <v>14441.910200000004</v>
      </c>
      <c r="M9829" s="13">
        <v>0.12578264418234647</v>
      </c>
      <c r="N9829" s="12">
        <v>-0.65081820154119185</v>
      </c>
      <c r="O9829" s="2">
        <f>DATE(LEFT(ALT[[#This Row],[DATEMTH]],4),RIGHT(ALT[[#This Row],[DATEMTH]],2),1)</f>
        <v>45170</v>
      </c>
      <c r="P9829" t="str">
        <f>IF(AND(ALT[[#This Row],[DATE]]&gt;=DATE(2023,6,1),ALT[[#This Row],[DATE]]&lt;=DATE(2024,5,31)),"Y","N")</f>
        <v>Y</v>
      </c>
      <c r="Q9829" t="str">
        <f>LEFT(ALT[[#This Row],[DATEMTH]],4)</f>
        <v>2023</v>
      </c>
    </row>
    <row r="9830" spans="1:17" x14ac:dyDescent="0.25">
      <c r="A9830" t="s">
        <v>94</v>
      </c>
      <c r="B9830" t="s">
        <v>14</v>
      </c>
      <c r="C9830" t="s">
        <v>18</v>
      </c>
      <c r="D9830" t="s">
        <v>23</v>
      </c>
      <c r="E9830" s="14">
        <v>17215.463952000002</v>
      </c>
      <c r="F9830" s="14">
        <v>84536.745395999998</v>
      </c>
      <c r="G9830" s="13">
        <v>0.20364474491366663</v>
      </c>
      <c r="H9830" s="12">
        <v>-30287250.800000001</v>
      </c>
      <c r="I9830" s="12">
        <v>-6.1678394633022453</v>
      </c>
      <c r="J9830" t="s">
        <v>25</v>
      </c>
      <c r="K9830" s="14">
        <v>1422.0360839999987</v>
      </c>
      <c r="L9830" s="14">
        <v>17215.463951999998</v>
      </c>
      <c r="M9830" s="13">
        <v>8.260225155504998E-2</v>
      </c>
      <c r="N9830" s="12">
        <v>-0.50947742689885656</v>
      </c>
      <c r="O9830" s="2">
        <f>DATE(LEFT(ALT[[#This Row],[DATEMTH]],4),RIGHT(ALT[[#This Row],[DATEMTH]],2),1)</f>
        <v>45170</v>
      </c>
      <c r="P9830" t="str">
        <f>IF(AND(ALT[[#This Row],[DATE]]&gt;=DATE(2023,6,1),ALT[[#This Row],[DATE]]&lt;=DATE(2024,5,31)),"Y","N")</f>
        <v>Y</v>
      </c>
      <c r="Q9830" t="str">
        <f>LEFT(ALT[[#This Row],[DATEMTH]],4)</f>
        <v>2023</v>
      </c>
    </row>
    <row r="9831" spans="1:17" x14ac:dyDescent="0.25">
      <c r="A9831" t="s">
        <v>94</v>
      </c>
      <c r="B9831" t="s">
        <v>14</v>
      </c>
      <c r="C9831" t="s">
        <v>18</v>
      </c>
      <c r="D9831" t="s">
        <v>23</v>
      </c>
      <c r="E9831" s="14">
        <v>17215.463952000002</v>
      </c>
      <c r="F9831" s="14">
        <v>84536.745395999998</v>
      </c>
      <c r="G9831" s="13">
        <v>0.20364474491366663</v>
      </c>
      <c r="H9831" s="12">
        <v>-30287250.800000001</v>
      </c>
      <c r="I9831" s="12">
        <v>-6.1678394633022453</v>
      </c>
      <c r="J9831" t="s">
        <v>24</v>
      </c>
      <c r="K9831" s="14">
        <v>4883.6781999999994</v>
      </c>
      <c r="L9831" s="14">
        <v>17215.463951999998</v>
      </c>
      <c r="M9831" s="13">
        <v>0.28367973199076291</v>
      </c>
      <c r="N9831" s="12">
        <v>-1.7496910459116319</v>
      </c>
      <c r="O9831" s="2">
        <f>DATE(LEFT(ALT[[#This Row],[DATEMTH]],4),RIGHT(ALT[[#This Row],[DATEMTH]],2),1)</f>
        <v>45170</v>
      </c>
      <c r="P9831" t="str">
        <f>IF(AND(ALT[[#This Row],[DATE]]&gt;=DATE(2023,6,1),ALT[[#This Row],[DATE]]&lt;=DATE(2024,5,31)),"Y","N")</f>
        <v>Y</v>
      </c>
      <c r="Q9831" t="str">
        <f>LEFT(ALT[[#This Row],[DATEMTH]],4)</f>
        <v>2023</v>
      </c>
    </row>
    <row r="9832" spans="1:17" x14ac:dyDescent="0.25">
      <c r="A9832" t="s">
        <v>94</v>
      </c>
      <c r="B9832" t="s">
        <v>14</v>
      </c>
      <c r="C9832" t="s">
        <v>18</v>
      </c>
      <c r="D9832" t="s">
        <v>23</v>
      </c>
      <c r="E9832" s="14">
        <v>17215.463952000002</v>
      </c>
      <c r="F9832" s="14">
        <v>84536.745395999998</v>
      </c>
      <c r="G9832" s="13">
        <v>0.20364474491366663</v>
      </c>
      <c r="H9832" s="12">
        <v>-30287250.800000001</v>
      </c>
      <c r="I9832" s="12">
        <v>-6.1678394633022453</v>
      </c>
      <c r="J9832" t="s">
        <v>16</v>
      </c>
      <c r="K9832" s="14">
        <v>6686.9007760000004</v>
      </c>
      <c r="L9832" s="14">
        <v>17215.463951999998</v>
      </c>
      <c r="M9832" s="13">
        <v>0.38842408166543502</v>
      </c>
      <c r="N9832" s="12">
        <v>-2.3957373793930041</v>
      </c>
      <c r="O9832" s="2">
        <f>DATE(LEFT(ALT[[#This Row],[DATEMTH]],4),RIGHT(ALT[[#This Row],[DATEMTH]],2),1)</f>
        <v>45170</v>
      </c>
      <c r="P9832" t="str">
        <f>IF(AND(ALT[[#This Row],[DATE]]&gt;=DATE(2023,6,1),ALT[[#This Row],[DATE]]&lt;=DATE(2024,5,31)),"Y","N")</f>
        <v>Y</v>
      </c>
      <c r="Q9832" t="str">
        <f>LEFT(ALT[[#This Row],[DATEMTH]],4)</f>
        <v>2023</v>
      </c>
    </row>
    <row r="9833" spans="1:17" x14ac:dyDescent="0.25">
      <c r="A9833" t="s">
        <v>94</v>
      </c>
      <c r="B9833" t="s">
        <v>14</v>
      </c>
      <c r="C9833" t="s">
        <v>18</v>
      </c>
      <c r="D9833" t="s">
        <v>23</v>
      </c>
      <c r="E9833" s="14">
        <v>17215.463952000002</v>
      </c>
      <c r="F9833" s="14">
        <v>84536.745395999998</v>
      </c>
      <c r="G9833" s="13">
        <v>0.20364474491366663</v>
      </c>
      <c r="H9833" s="12">
        <v>-30287250.800000001</v>
      </c>
      <c r="I9833" s="12">
        <v>-6.1678394633022453</v>
      </c>
      <c r="J9833" t="s">
        <v>26</v>
      </c>
      <c r="K9833" s="14">
        <v>4222.8488920000018</v>
      </c>
      <c r="L9833" s="14">
        <v>17215.463951999998</v>
      </c>
      <c r="M9833" s="13">
        <v>0.24529393478875219</v>
      </c>
      <c r="N9833" s="12">
        <v>-1.5129336110987532</v>
      </c>
      <c r="O9833" s="2">
        <f>DATE(LEFT(ALT[[#This Row],[DATEMTH]],4),RIGHT(ALT[[#This Row],[DATEMTH]],2),1)</f>
        <v>45170</v>
      </c>
      <c r="P9833" t="str">
        <f>IF(AND(ALT[[#This Row],[DATE]]&gt;=DATE(2023,6,1),ALT[[#This Row],[DATE]]&lt;=DATE(2024,5,31)),"Y","N")</f>
        <v>Y</v>
      </c>
      <c r="Q9833" t="str">
        <f>LEFT(ALT[[#This Row],[DATEMTH]],4)</f>
        <v>2023</v>
      </c>
    </row>
    <row r="9834" spans="1:17" x14ac:dyDescent="0.25">
      <c r="A9834" t="s">
        <v>94</v>
      </c>
      <c r="B9834" t="s">
        <v>14</v>
      </c>
      <c r="C9834" t="s">
        <v>19</v>
      </c>
      <c r="D9834" t="s">
        <v>23</v>
      </c>
      <c r="E9834" s="14">
        <v>24271.856555999999</v>
      </c>
      <c r="F9834" s="14">
        <v>84536.745395999998</v>
      </c>
      <c r="G9834" s="13">
        <v>0.28711605163295612</v>
      </c>
      <c r="H9834" s="12">
        <v>-30287250.800000001</v>
      </c>
      <c r="I9834" s="12">
        <v>-8.6959558645130919</v>
      </c>
      <c r="J9834" t="s">
        <v>25</v>
      </c>
      <c r="K9834" s="14">
        <v>15581.378316</v>
      </c>
      <c r="L9834" s="14">
        <v>24271.856556000002</v>
      </c>
      <c r="M9834" s="13">
        <v>0.64195247199367134</v>
      </c>
      <c r="N9834" s="12">
        <v>-5.5823903635720429</v>
      </c>
      <c r="O9834" s="2">
        <f>DATE(LEFT(ALT[[#This Row],[DATEMTH]],4),RIGHT(ALT[[#This Row],[DATEMTH]],2),1)</f>
        <v>45170</v>
      </c>
      <c r="P9834" t="str">
        <f>IF(AND(ALT[[#This Row],[DATE]]&gt;=DATE(2023,6,1),ALT[[#This Row],[DATE]]&lt;=DATE(2024,5,31)),"Y","N")</f>
        <v>Y</v>
      </c>
      <c r="Q9834" t="str">
        <f>LEFT(ALT[[#This Row],[DATEMTH]],4)</f>
        <v>2023</v>
      </c>
    </row>
    <row r="9835" spans="1:17" x14ac:dyDescent="0.25">
      <c r="A9835" t="s">
        <v>94</v>
      </c>
      <c r="B9835" t="s">
        <v>14</v>
      </c>
      <c r="C9835" t="s">
        <v>19</v>
      </c>
      <c r="D9835" t="s">
        <v>23</v>
      </c>
      <c r="E9835" s="14">
        <v>24271.856555999999</v>
      </c>
      <c r="F9835" s="14">
        <v>84536.745395999998</v>
      </c>
      <c r="G9835" s="13">
        <v>0.28711605163295612</v>
      </c>
      <c r="H9835" s="12">
        <v>-30287250.800000001</v>
      </c>
      <c r="I9835" s="12">
        <v>-8.6959558645130919</v>
      </c>
      <c r="J9835" t="s">
        <v>24</v>
      </c>
      <c r="K9835" s="14">
        <v>7647.9744280000004</v>
      </c>
      <c r="L9835" s="14">
        <v>24271.856556000002</v>
      </c>
      <c r="M9835" s="13">
        <v>0.3150963920025896</v>
      </c>
      <c r="N9835" s="12">
        <v>-2.7400643179218349</v>
      </c>
      <c r="O9835" s="2">
        <f>DATE(LEFT(ALT[[#This Row],[DATEMTH]],4),RIGHT(ALT[[#This Row],[DATEMTH]],2),1)</f>
        <v>45170</v>
      </c>
      <c r="P9835" t="str">
        <f>IF(AND(ALT[[#This Row],[DATE]]&gt;=DATE(2023,6,1),ALT[[#This Row],[DATE]]&lt;=DATE(2024,5,31)),"Y","N")</f>
        <v>Y</v>
      </c>
      <c r="Q9835" t="str">
        <f>LEFT(ALT[[#This Row],[DATEMTH]],4)</f>
        <v>2023</v>
      </c>
    </row>
    <row r="9836" spans="1:17" x14ac:dyDescent="0.25">
      <c r="A9836" t="s">
        <v>94</v>
      </c>
      <c r="B9836" t="s">
        <v>14</v>
      </c>
      <c r="C9836" t="s">
        <v>19</v>
      </c>
      <c r="D9836" t="s">
        <v>23</v>
      </c>
      <c r="E9836" s="14">
        <v>24271.856555999999</v>
      </c>
      <c r="F9836" s="14">
        <v>84536.745395999998</v>
      </c>
      <c r="G9836" s="13">
        <v>0.28711605163295612</v>
      </c>
      <c r="H9836" s="12">
        <v>-30287250.800000001</v>
      </c>
      <c r="I9836" s="12">
        <v>-8.6959558645130919</v>
      </c>
      <c r="J9836" t="s">
        <v>16</v>
      </c>
      <c r="K9836" s="14">
        <v>0</v>
      </c>
      <c r="L9836" s="14">
        <v>24271.856556000002</v>
      </c>
      <c r="M9836" s="13">
        <v>0</v>
      </c>
      <c r="N9836" s="12">
        <v>0</v>
      </c>
      <c r="O9836" s="2">
        <f>DATE(LEFT(ALT[[#This Row],[DATEMTH]],4),RIGHT(ALT[[#This Row],[DATEMTH]],2),1)</f>
        <v>45170</v>
      </c>
      <c r="P9836" t="str">
        <f>IF(AND(ALT[[#This Row],[DATE]]&gt;=DATE(2023,6,1),ALT[[#This Row],[DATE]]&lt;=DATE(2024,5,31)),"Y","N")</f>
        <v>Y</v>
      </c>
      <c r="Q9836" t="str">
        <f>LEFT(ALT[[#This Row],[DATEMTH]],4)</f>
        <v>2023</v>
      </c>
    </row>
    <row r="9837" spans="1:17" x14ac:dyDescent="0.25">
      <c r="A9837" t="s">
        <v>94</v>
      </c>
      <c r="B9837" t="s">
        <v>14</v>
      </c>
      <c r="C9837" t="s">
        <v>19</v>
      </c>
      <c r="D9837" t="s">
        <v>23</v>
      </c>
      <c r="E9837" s="14">
        <v>24271.856555999999</v>
      </c>
      <c r="F9837" s="14">
        <v>84536.745395999998</v>
      </c>
      <c r="G9837" s="13">
        <v>0.28711605163295612</v>
      </c>
      <c r="H9837" s="12">
        <v>-30287250.800000001</v>
      </c>
      <c r="I9837" s="12">
        <v>-8.6959558645130919</v>
      </c>
      <c r="J9837" t="s">
        <v>26</v>
      </c>
      <c r="K9837" s="14">
        <v>1042.5038119999999</v>
      </c>
      <c r="L9837" s="14">
        <v>24271.856556000002</v>
      </c>
      <c r="M9837" s="13">
        <v>4.2951136003738989E-2</v>
      </c>
      <c r="N9837" s="12">
        <v>-0.37350118301921348</v>
      </c>
      <c r="O9837" s="2">
        <f>DATE(LEFT(ALT[[#This Row],[DATEMTH]],4),RIGHT(ALT[[#This Row],[DATEMTH]],2),1)</f>
        <v>45170</v>
      </c>
      <c r="P9837" t="str">
        <f>IF(AND(ALT[[#This Row],[DATE]]&gt;=DATE(2023,6,1),ALT[[#This Row],[DATE]]&lt;=DATE(2024,5,31)),"Y","N")</f>
        <v>Y</v>
      </c>
      <c r="Q9837" t="str">
        <f>LEFT(ALT[[#This Row],[DATEMTH]],4)</f>
        <v>2023</v>
      </c>
    </row>
    <row r="9838" spans="1:17" x14ac:dyDescent="0.25">
      <c r="A9838" t="s">
        <v>94</v>
      </c>
      <c r="B9838" t="s">
        <v>14</v>
      </c>
      <c r="C9838" t="s">
        <v>20</v>
      </c>
      <c r="D9838" t="s">
        <v>23</v>
      </c>
      <c r="E9838" s="14">
        <v>28607.514687999996</v>
      </c>
      <c r="F9838" s="14">
        <v>84536.745395999998</v>
      </c>
      <c r="G9838" s="13">
        <v>0.33840331271321467</v>
      </c>
      <c r="H9838" s="12">
        <v>-30287250.800000001</v>
      </c>
      <c r="I9838" s="12">
        <v>-10.249306003695962</v>
      </c>
      <c r="J9838" t="s">
        <v>25</v>
      </c>
      <c r="K9838" s="14">
        <v>3533.8199760000002</v>
      </c>
      <c r="L9838" s="14">
        <v>28607.514687999999</v>
      </c>
      <c r="M9838" s="13">
        <v>0.12352768195841676</v>
      </c>
      <c r="N9838" s="12">
        <v>-1.2660730123190462</v>
      </c>
      <c r="O9838" s="2">
        <f>DATE(LEFT(ALT[[#This Row],[DATEMTH]],4),RIGHT(ALT[[#This Row],[DATEMTH]],2),1)</f>
        <v>45170</v>
      </c>
      <c r="P9838" t="str">
        <f>IF(AND(ALT[[#This Row],[DATE]]&gt;=DATE(2023,6,1),ALT[[#This Row],[DATE]]&lt;=DATE(2024,5,31)),"Y","N")</f>
        <v>Y</v>
      </c>
      <c r="Q9838" t="str">
        <f>LEFT(ALT[[#This Row],[DATEMTH]],4)</f>
        <v>2023</v>
      </c>
    </row>
    <row r="9839" spans="1:17" x14ac:dyDescent="0.25">
      <c r="A9839" t="s">
        <v>94</v>
      </c>
      <c r="B9839" t="s">
        <v>14</v>
      </c>
      <c r="C9839" t="s">
        <v>20</v>
      </c>
      <c r="D9839" t="s">
        <v>23</v>
      </c>
      <c r="E9839" s="14">
        <v>28607.514687999996</v>
      </c>
      <c r="F9839" s="14">
        <v>84536.745395999998</v>
      </c>
      <c r="G9839" s="13">
        <v>0.33840331271321467</v>
      </c>
      <c r="H9839" s="12">
        <v>-30287250.800000001</v>
      </c>
      <c r="I9839" s="12">
        <v>-10.249306003695962</v>
      </c>
      <c r="J9839" t="s">
        <v>24</v>
      </c>
      <c r="K9839" s="14">
        <v>12526.007467999998</v>
      </c>
      <c r="L9839" s="14">
        <v>28607.514687999999</v>
      </c>
      <c r="M9839" s="13">
        <v>0.43785724151893157</v>
      </c>
      <c r="N9839" s="12">
        <v>-4.4877328542617381</v>
      </c>
      <c r="O9839" s="2">
        <f>DATE(LEFT(ALT[[#This Row],[DATEMTH]],4),RIGHT(ALT[[#This Row],[DATEMTH]],2),1)</f>
        <v>45170</v>
      </c>
      <c r="P9839" t="str">
        <f>IF(AND(ALT[[#This Row],[DATE]]&gt;=DATE(2023,6,1),ALT[[#This Row],[DATE]]&lt;=DATE(2024,5,31)),"Y","N")</f>
        <v>Y</v>
      </c>
      <c r="Q9839" t="str">
        <f>LEFT(ALT[[#This Row],[DATEMTH]],4)</f>
        <v>2023</v>
      </c>
    </row>
    <row r="9840" spans="1:17" x14ac:dyDescent="0.25">
      <c r="A9840" t="s">
        <v>94</v>
      </c>
      <c r="B9840" t="s">
        <v>14</v>
      </c>
      <c r="C9840" t="s">
        <v>20</v>
      </c>
      <c r="D9840" t="s">
        <v>23</v>
      </c>
      <c r="E9840" s="14">
        <v>28607.514687999996</v>
      </c>
      <c r="F9840" s="14">
        <v>84536.745395999998</v>
      </c>
      <c r="G9840" s="13">
        <v>0.33840331271321467</v>
      </c>
      <c r="H9840" s="12">
        <v>-30287250.800000001</v>
      </c>
      <c r="I9840" s="12">
        <v>-10.249306003695962</v>
      </c>
      <c r="J9840" t="s">
        <v>16</v>
      </c>
      <c r="K9840" s="14">
        <v>10891.072904000001</v>
      </c>
      <c r="L9840" s="14">
        <v>28607.514687999999</v>
      </c>
      <c r="M9840" s="13">
        <v>0.38070671370024611</v>
      </c>
      <c r="N9840" s="12">
        <v>-3.9019796063752921</v>
      </c>
      <c r="O9840" s="2">
        <f>DATE(LEFT(ALT[[#This Row],[DATEMTH]],4),RIGHT(ALT[[#This Row],[DATEMTH]],2),1)</f>
        <v>45170</v>
      </c>
      <c r="P9840" t="str">
        <f>IF(AND(ALT[[#This Row],[DATE]]&gt;=DATE(2023,6,1),ALT[[#This Row],[DATE]]&lt;=DATE(2024,5,31)),"Y","N")</f>
        <v>Y</v>
      </c>
      <c r="Q9840" t="str">
        <f>LEFT(ALT[[#This Row],[DATEMTH]],4)</f>
        <v>2023</v>
      </c>
    </row>
    <row r="9841" spans="1:17" x14ac:dyDescent="0.25">
      <c r="A9841" t="s">
        <v>94</v>
      </c>
      <c r="B9841" t="s">
        <v>14</v>
      </c>
      <c r="C9841" t="s">
        <v>20</v>
      </c>
      <c r="D9841" t="s">
        <v>23</v>
      </c>
      <c r="E9841" s="14">
        <v>28607.514687999996</v>
      </c>
      <c r="F9841" s="14">
        <v>84536.745395999998</v>
      </c>
      <c r="G9841" s="13">
        <v>0.33840331271321467</v>
      </c>
      <c r="H9841" s="12">
        <v>-30287250.800000001</v>
      </c>
      <c r="I9841" s="12">
        <v>-10.249306003695962</v>
      </c>
      <c r="J9841" t="s">
        <v>26</v>
      </c>
      <c r="K9841" s="14">
        <v>1656.6143399999996</v>
      </c>
      <c r="L9841" s="14">
        <v>28607.514687999999</v>
      </c>
      <c r="M9841" s="13">
        <v>5.7908362822405544E-2</v>
      </c>
      <c r="N9841" s="12">
        <v>-0.5935205307398852</v>
      </c>
      <c r="O9841" s="2">
        <f>DATE(LEFT(ALT[[#This Row],[DATEMTH]],4),RIGHT(ALT[[#This Row],[DATEMTH]],2),1)</f>
        <v>45170</v>
      </c>
      <c r="P9841" t="str">
        <f>IF(AND(ALT[[#This Row],[DATE]]&gt;=DATE(2023,6,1),ALT[[#This Row],[DATE]]&lt;=DATE(2024,5,31)),"Y","N")</f>
        <v>Y</v>
      </c>
      <c r="Q9841" t="str">
        <f>LEFT(ALT[[#This Row],[DATEMTH]],4)</f>
        <v>2023</v>
      </c>
    </row>
    <row r="9842" spans="1:17" x14ac:dyDescent="0.25">
      <c r="A9842" t="s">
        <v>94</v>
      </c>
      <c r="B9842" t="s">
        <v>110</v>
      </c>
      <c r="C9842" t="s">
        <v>15</v>
      </c>
      <c r="D9842" t="s">
        <v>22</v>
      </c>
      <c r="E9842" s="14">
        <v>5475257.4383899998</v>
      </c>
      <c r="F9842" s="14">
        <v>32530043.796313997</v>
      </c>
      <c r="G9842" s="13">
        <v>0.16831386618085048</v>
      </c>
      <c r="H9842" s="12">
        <v>-37753715.759999998</v>
      </c>
      <c r="I9842" s="12">
        <v>-6.3544738622585051</v>
      </c>
      <c r="J9842" t="s">
        <v>26</v>
      </c>
      <c r="K9842" s="14">
        <v>804637.06322800042</v>
      </c>
      <c r="L9842" s="14">
        <v>5475257.4383900017</v>
      </c>
      <c r="M9842" s="13">
        <v>0.14695876354347345</v>
      </c>
      <c r="N9842" s="12">
        <v>-0.93384562176683017</v>
      </c>
      <c r="O9842" s="2">
        <f>DATE(LEFT(ALT[[#This Row],[DATEMTH]],4),RIGHT(ALT[[#This Row],[DATEMTH]],2),1)</f>
        <v>45170</v>
      </c>
      <c r="P9842" t="str">
        <f>IF(AND(ALT[[#This Row],[DATE]]&gt;=DATE(2023,6,1),ALT[[#This Row],[DATE]]&lt;=DATE(2024,5,31)),"Y","N")</f>
        <v>Y</v>
      </c>
      <c r="Q9842" t="str">
        <f>LEFT(ALT[[#This Row],[DATEMTH]],4)</f>
        <v>2023</v>
      </c>
    </row>
    <row r="9843" spans="1:17" x14ac:dyDescent="0.25">
      <c r="A9843" t="s">
        <v>94</v>
      </c>
      <c r="B9843" t="s">
        <v>110</v>
      </c>
      <c r="C9843" t="s">
        <v>15</v>
      </c>
      <c r="D9843" t="s">
        <v>22</v>
      </c>
      <c r="E9843" s="14">
        <v>5475257.4383899998</v>
      </c>
      <c r="F9843" s="14">
        <v>32530043.796313997</v>
      </c>
      <c r="G9843" s="13">
        <v>0.16831386618085048</v>
      </c>
      <c r="H9843" s="12">
        <v>-37753715.759999998</v>
      </c>
      <c r="I9843" s="12">
        <v>-6.3544738622585051</v>
      </c>
      <c r="J9843" t="s">
        <v>24</v>
      </c>
      <c r="K9843" s="14">
        <v>2231880.6350770006</v>
      </c>
      <c r="L9843" s="14">
        <v>5475257.4383900017</v>
      </c>
      <c r="M9843" s="13">
        <v>0.40763026399965674</v>
      </c>
      <c r="N9843" s="12">
        <v>-2.5902758580513527</v>
      </c>
      <c r="O9843" s="2">
        <f>DATE(LEFT(ALT[[#This Row],[DATEMTH]],4),RIGHT(ALT[[#This Row],[DATEMTH]],2),1)</f>
        <v>45170</v>
      </c>
      <c r="P9843" t="str">
        <f>IF(AND(ALT[[#This Row],[DATE]]&gt;=DATE(2023,6,1),ALT[[#This Row],[DATE]]&lt;=DATE(2024,5,31)),"Y","N")</f>
        <v>Y</v>
      </c>
      <c r="Q9843" t="str">
        <f>LEFT(ALT[[#This Row],[DATEMTH]],4)</f>
        <v>2023</v>
      </c>
    </row>
    <row r="9844" spans="1:17" x14ac:dyDescent="0.25">
      <c r="A9844" t="s">
        <v>94</v>
      </c>
      <c r="B9844" t="s">
        <v>110</v>
      </c>
      <c r="C9844" t="s">
        <v>15</v>
      </c>
      <c r="D9844" t="s">
        <v>22</v>
      </c>
      <c r="E9844" s="14">
        <v>5475257.4383899998</v>
      </c>
      <c r="F9844" s="14">
        <v>32530043.796313997</v>
      </c>
      <c r="G9844" s="13">
        <v>0.16831386618085048</v>
      </c>
      <c r="H9844" s="12">
        <v>-37753715.759999998</v>
      </c>
      <c r="I9844" s="12">
        <v>-6.3544738622585051</v>
      </c>
      <c r="J9844" t="s">
        <v>16</v>
      </c>
      <c r="K9844" s="14">
        <v>1692225.7098020008</v>
      </c>
      <c r="L9844" s="14">
        <v>5475257.4383900017</v>
      </c>
      <c r="M9844" s="13">
        <v>0.30906778883799835</v>
      </c>
      <c r="N9844" s="12">
        <v>-1.9639631858370914</v>
      </c>
      <c r="O9844" s="2">
        <f>DATE(LEFT(ALT[[#This Row],[DATEMTH]],4),RIGHT(ALT[[#This Row],[DATEMTH]],2),1)</f>
        <v>45170</v>
      </c>
      <c r="P9844" t="str">
        <f>IF(AND(ALT[[#This Row],[DATE]]&gt;=DATE(2023,6,1),ALT[[#This Row],[DATE]]&lt;=DATE(2024,5,31)),"Y","N")</f>
        <v>Y</v>
      </c>
      <c r="Q9844" t="str">
        <f>LEFT(ALT[[#This Row],[DATEMTH]],4)</f>
        <v>2023</v>
      </c>
    </row>
    <row r="9845" spans="1:17" x14ac:dyDescent="0.25">
      <c r="A9845" t="s">
        <v>94</v>
      </c>
      <c r="B9845" t="s">
        <v>110</v>
      </c>
      <c r="C9845" t="s">
        <v>15</v>
      </c>
      <c r="D9845" t="s">
        <v>22</v>
      </c>
      <c r="E9845" s="14">
        <v>5475257.4383899998</v>
      </c>
      <c r="F9845" s="14">
        <v>32530043.796313997</v>
      </c>
      <c r="G9845" s="13">
        <v>0.16831386618085048</v>
      </c>
      <c r="H9845" s="12">
        <v>-37753715.759999998</v>
      </c>
      <c r="I9845" s="12">
        <v>-6.3544738622585051</v>
      </c>
      <c r="J9845" t="s">
        <v>25</v>
      </c>
      <c r="K9845" s="14">
        <v>746514.0302830002</v>
      </c>
      <c r="L9845" s="14">
        <v>5475257.4383900017</v>
      </c>
      <c r="M9845" s="13">
        <v>0.13634318361887154</v>
      </c>
      <c r="N9845" s="12">
        <v>-0.86638919660323122</v>
      </c>
      <c r="O9845" s="2">
        <f>DATE(LEFT(ALT[[#This Row],[DATEMTH]],4),RIGHT(ALT[[#This Row],[DATEMTH]],2),1)</f>
        <v>45170</v>
      </c>
      <c r="P9845" t="str">
        <f>IF(AND(ALT[[#This Row],[DATE]]&gt;=DATE(2023,6,1),ALT[[#This Row],[DATE]]&lt;=DATE(2024,5,31)),"Y","N")</f>
        <v>Y</v>
      </c>
      <c r="Q9845" t="str">
        <f>LEFT(ALT[[#This Row],[DATEMTH]],4)</f>
        <v>2023</v>
      </c>
    </row>
    <row r="9846" spans="1:17" x14ac:dyDescent="0.25">
      <c r="A9846" t="s">
        <v>94</v>
      </c>
      <c r="B9846" t="s">
        <v>110</v>
      </c>
      <c r="C9846" t="s">
        <v>18</v>
      </c>
      <c r="D9846" t="s">
        <v>22</v>
      </c>
      <c r="E9846" s="14">
        <v>9387677.4218609966</v>
      </c>
      <c r="F9846" s="14">
        <v>32530043.796313997</v>
      </c>
      <c r="G9846" s="13">
        <v>0.2885848380851157</v>
      </c>
      <c r="H9846" s="12">
        <v>-37753715.759999998</v>
      </c>
      <c r="I9846" s="12">
        <v>-10.895149949711081</v>
      </c>
      <c r="J9846" t="s">
        <v>25</v>
      </c>
      <c r="K9846" s="14">
        <v>1151117.1950379994</v>
      </c>
      <c r="L9846" s="14">
        <v>9387677.4218609966</v>
      </c>
      <c r="M9846" s="13">
        <v>0.1226200201934297</v>
      </c>
      <c r="N9846" s="12">
        <v>-1.3359635068440174</v>
      </c>
      <c r="O9846" s="2">
        <f>DATE(LEFT(ALT[[#This Row],[DATEMTH]],4),RIGHT(ALT[[#This Row],[DATEMTH]],2),1)</f>
        <v>45170</v>
      </c>
      <c r="P9846" t="str">
        <f>IF(AND(ALT[[#This Row],[DATE]]&gt;=DATE(2023,6,1),ALT[[#This Row],[DATE]]&lt;=DATE(2024,5,31)),"Y","N")</f>
        <v>Y</v>
      </c>
      <c r="Q9846" t="str">
        <f>LEFT(ALT[[#This Row],[DATEMTH]],4)</f>
        <v>2023</v>
      </c>
    </row>
    <row r="9847" spans="1:17" x14ac:dyDescent="0.25">
      <c r="A9847" t="s">
        <v>94</v>
      </c>
      <c r="B9847" t="s">
        <v>110</v>
      </c>
      <c r="C9847" t="s">
        <v>18</v>
      </c>
      <c r="D9847" t="s">
        <v>22</v>
      </c>
      <c r="E9847" s="14">
        <v>9387677.4218609966</v>
      </c>
      <c r="F9847" s="14">
        <v>32530043.796313997</v>
      </c>
      <c r="G9847" s="13">
        <v>0.2885848380851157</v>
      </c>
      <c r="H9847" s="12">
        <v>-37753715.759999998</v>
      </c>
      <c r="I9847" s="12">
        <v>-10.895149949711081</v>
      </c>
      <c r="J9847" t="s">
        <v>24</v>
      </c>
      <c r="K9847" s="14">
        <v>2372993.7913560001</v>
      </c>
      <c r="L9847" s="14">
        <v>9387677.4218609966</v>
      </c>
      <c r="M9847" s="13">
        <v>0.25277751724084935</v>
      </c>
      <c r="N9847" s="12">
        <v>-2.7540489542547317</v>
      </c>
      <c r="O9847" s="2">
        <f>DATE(LEFT(ALT[[#This Row],[DATEMTH]],4),RIGHT(ALT[[#This Row],[DATEMTH]],2),1)</f>
        <v>45170</v>
      </c>
      <c r="P9847" t="str">
        <f>IF(AND(ALT[[#This Row],[DATE]]&gt;=DATE(2023,6,1),ALT[[#This Row],[DATE]]&lt;=DATE(2024,5,31)),"Y","N")</f>
        <v>Y</v>
      </c>
      <c r="Q9847" t="str">
        <f>LEFT(ALT[[#This Row],[DATEMTH]],4)</f>
        <v>2023</v>
      </c>
    </row>
    <row r="9848" spans="1:17" x14ac:dyDescent="0.25">
      <c r="A9848" t="s">
        <v>94</v>
      </c>
      <c r="B9848" t="s">
        <v>110</v>
      </c>
      <c r="C9848" t="s">
        <v>18</v>
      </c>
      <c r="D9848" t="s">
        <v>22</v>
      </c>
      <c r="E9848" s="14">
        <v>9387677.4218609966</v>
      </c>
      <c r="F9848" s="14">
        <v>32530043.796313997</v>
      </c>
      <c r="G9848" s="13">
        <v>0.2885848380851157</v>
      </c>
      <c r="H9848" s="12">
        <v>-37753715.759999998</v>
      </c>
      <c r="I9848" s="12">
        <v>-10.895149949711081</v>
      </c>
      <c r="J9848" t="s">
        <v>16</v>
      </c>
      <c r="K9848" s="14">
        <v>3370271.7246759981</v>
      </c>
      <c r="L9848" s="14">
        <v>9387677.4218609966</v>
      </c>
      <c r="M9848" s="13">
        <v>0.35901017613021918</v>
      </c>
      <c r="N9848" s="12">
        <v>-3.911469702410924</v>
      </c>
      <c r="O9848" s="2">
        <f>DATE(LEFT(ALT[[#This Row],[DATEMTH]],4),RIGHT(ALT[[#This Row],[DATEMTH]],2),1)</f>
        <v>45170</v>
      </c>
      <c r="P9848" t="str">
        <f>IF(AND(ALT[[#This Row],[DATE]]&gt;=DATE(2023,6,1),ALT[[#This Row],[DATE]]&lt;=DATE(2024,5,31)),"Y","N")</f>
        <v>Y</v>
      </c>
      <c r="Q9848" t="str">
        <f>LEFT(ALT[[#This Row],[DATEMTH]],4)</f>
        <v>2023</v>
      </c>
    </row>
    <row r="9849" spans="1:17" x14ac:dyDescent="0.25">
      <c r="A9849" t="s">
        <v>94</v>
      </c>
      <c r="B9849" t="s">
        <v>110</v>
      </c>
      <c r="C9849" t="s">
        <v>18</v>
      </c>
      <c r="D9849" t="s">
        <v>22</v>
      </c>
      <c r="E9849" s="14">
        <v>9387677.4218609966</v>
      </c>
      <c r="F9849" s="14">
        <v>32530043.796313997</v>
      </c>
      <c r="G9849" s="13">
        <v>0.2885848380851157</v>
      </c>
      <c r="H9849" s="12">
        <v>-37753715.759999998</v>
      </c>
      <c r="I9849" s="12">
        <v>-10.895149949711081</v>
      </c>
      <c r="J9849" t="s">
        <v>26</v>
      </c>
      <c r="K9849" s="14">
        <v>2493294.7107909988</v>
      </c>
      <c r="L9849" s="14">
        <v>9387677.4218609966</v>
      </c>
      <c r="M9849" s="13">
        <v>0.26559228643550181</v>
      </c>
      <c r="N9849" s="12">
        <v>-2.8936677862014086</v>
      </c>
      <c r="O9849" s="2">
        <f>DATE(LEFT(ALT[[#This Row],[DATEMTH]],4),RIGHT(ALT[[#This Row],[DATEMTH]],2),1)</f>
        <v>45170</v>
      </c>
      <c r="P9849" t="str">
        <f>IF(AND(ALT[[#This Row],[DATE]]&gt;=DATE(2023,6,1),ALT[[#This Row],[DATE]]&lt;=DATE(2024,5,31)),"Y","N")</f>
        <v>Y</v>
      </c>
      <c r="Q9849" t="str">
        <f>LEFT(ALT[[#This Row],[DATEMTH]],4)</f>
        <v>2023</v>
      </c>
    </row>
    <row r="9850" spans="1:17" x14ac:dyDescent="0.25">
      <c r="A9850" t="s">
        <v>94</v>
      </c>
      <c r="B9850" t="s">
        <v>110</v>
      </c>
      <c r="C9850" t="s">
        <v>19</v>
      </c>
      <c r="D9850" t="s">
        <v>22</v>
      </c>
      <c r="E9850" s="14">
        <v>8823851.6511119753</v>
      </c>
      <c r="F9850" s="14">
        <v>32530043.796313997</v>
      </c>
      <c r="G9850" s="13">
        <v>0.27125237538449953</v>
      </c>
      <c r="H9850" s="12">
        <v>-37753715.759999998</v>
      </c>
      <c r="I9850" s="12">
        <v>-10.240785079491214</v>
      </c>
      <c r="J9850" t="s">
        <v>25</v>
      </c>
      <c r="K9850" s="14">
        <v>5894538.9624360083</v>
      </c>
      <c r="L9850" s="14">
        <v>8823851.6511120088</v>
      </c>
      <c r="M9850" s="13">
        <v>0.66802335255638168</v>
      </c>
      <c r="N9850" s="12">
        <v>-6.8410835816110929</v>
      </c>
      <c r="O9850" s="2">
        <f>DATE(LEFT(ALT[[#This Row],[DATEMTH]],4),RIGHT(ALT[[#This Row],[DATEMTH]],2),1)</f>
        <v>45170</v>
      </c>
      <c r="P9850" t="str">
        <f>IF(AND(ALT[[#This Row],[DATE]]&gt;=DATE(2023,6,1),ALT[[#This Row],[DATE]]&lt;=DATE(2024,5,31)),"Y","N")</f>
        <v>Y</v>
      </c>
      <c r="Q9850" t="str">
        <f>LEFT(ALT[[#This Row],[DATEMTH]],4)</f>
        <v>2023</v>
      </c>
    </row>
    <row r="9851" spans="1:17" x14ac:dyDescent="0.25">
      <c r="A9851" t="s">
        <v>94</v>
      </c>
      <c r="B9851" t="s">
        <v>110</v>
      </c>
      <c r="C9851" t="s">
        <v>19</v>
      </c>
      <c r="D9851" t="s">
        <v>22</v>
      </c>
      <c r="E9851" s="14">
        <v>8823851.6511119753</v>
      </c>
      <c r="F9851" s="14">
        <v>32530043.796313997</v>
      </c>
      <c r="G9851" s="13">
        <v>0.27125237538449953</v>
      </c>
      <c r="H9851" s="12">
        <v>-37753715.759999998</v>
      </c>
      <c r="I9851" s="12">
        <v>-10.240785079491214</v>
      </c>
      <c r="J9851" t="s">
        <v>24</v>
      </c>
      <c r="K9851" s="14">
        <v>2523355.1097259996</v>
      </c>
      <c r="L9851" s="14">
        <v>8823851.6511120088</v>
      </c>
      <c r="M9851" s="13">
        <v>0.28596980202041344</v>
      </c>
      <c r="N9851" s="12">
        <v>-2.9285552817157066</v>
      </c>
      <c r="O9851" s="2">
        <f>DATE(LEFT(ALT[[#This Row],[DATEMTH]],4),RIGHT(ALT[[#This Row],[DATEMTH]],2),1)</f>
        <v>45170</v>
      </c>
      <c r="P9851" t="str">
        <f>IF(AND(ALT[[#This Row],[DATE]]&gt;=DATE(2023,6,1),ALT[[#This Row],[DATE]]&lt;=DATE(2024,5,31)),"Y","N")</f>
        <v>Y</v>
      </c>
      <c r="Q9851" t="str">
        <f>LEFT(ALT[[#This Row],[DATEMTH]],4)</f>
        <v>2023</v>
      </c>
    </row>
    <row r="9852" spans="1:17" x14ac:dyDescent="0.25">
      <c r="A9852" t="s">
        <v>94</v>
      </c>
      <c r="B9852" t="s">
        <v>110</v>
      </c>
      <c r="C9852" t="s">
        <v>19</v>
      </c>
      <c r="D9852" t="s">
        <v>22</v>
      </c>
      <c r="E9852" s="14">
        <v>8823851.6511119753</v>
      </c>
      <c r="F9852" s="14">
        <v>32530043.796313997</v>
      </c>
      <c r="G9852" s="13">
        <v>0.27125237538449953</v>
      </c>
      <c r="H9852" s="12">
        <v>-37753715.759999998</v>
      </c>
      <c r="I9852" s="12">
        <v>-10.240785079491214</v>
      </c>
      <c r="J9852" t="s">
        <v>16</v>
      </c>
      <c r="K9852" s="14">
        <v>91.652240999999989</v>
      </c>
      <c r="L9852" s="14">
        <v>8823851.6511120088</v>
      </c>
      <c r="M9852" s="13">
        <v>1.0386874646566581E-5</v>
      </c>
      <c r="N9852" s="12">
        <v>-1.0636975090310461E-4</v>
      </c>
      <c r="O9852" s="2">
        <f>DATE(LEFT(ALT[[#This Row],[DATEMTH]],4),RIGHT(ALT[[#This Row],[DATEMTH]],2),1)</f>
        <v>45170</v>
      </c>
      <c r="P9852" t="str">
        <f>IF(AND(ALT[[#This Row],[DATE]]&gt;=DATE(2023,6,1),ALT[[#This Row],[DATE]]&lt;=DATE(2024,5,31)),"Y","N")</f>
        <v>Y</v>
      </c>
      <c r="Q9852" t="str">
        <f>LEFT(ALT[[#This Row],[DATEMTH]],4)</f>
        <v>2023</v>
      </c>
    </row>
    <row r="9853" spans="1:17" x14ac:dyDescent="0.25">
      <c r="A9853" t="s">
        <v>94</v>
      </c>
      <c r="B9853" t="s">
        <v>110</v>
      </c>
      <c r="C9853" t="s">
        <v>19</v>
      </c>
      <c r="D9853" t="s">
        <v>22</v>
      </c>
      <c r="E9853" s="14">
        <v>8823851.6511119753</v>
      </c>
      <c r="F9853" s="14">
        <v>32530043.796313997</v>
      </c>
      <c r="G9853" s="13">
        <v>0.27125237538449953</v>
      </c>
      <c r="H9853" s="12">
        <v>-37753715.759999998</v>
      </c>
      <c r="I9853" s="12">
        <v>-10.240785079491214</v>
      </c>
      <c r="J9853" t="s">
        <v>26</v>
      </c>
      <c r="K9853" s="14">
        <v>405865.92670900043</v>
      </c>
      <c r="L9853" s="14">
        <v>8823851.6511120088</v>
      </c>
      <c r="M9853" s="13">
        <v>4.599645854855821E-2</v>
      </c>
      <c r="N9853" s="12">
        <v>-0.47103984641351104</v>
      </c>
      <c r="O9853" s="2">
        <f>DATE(LEFT(ALT[[#This Row],[DATEMTH]],4),RIGHT(ALT[[#This Row],[DATEMTH]],2),1)</f>
        <v>45170</v>
      </c>
      <c r="P9853" t="str">
        <f>IF(AND(ALT[[#This Row],[DATE]]&gt;=DATE(2023,6,1),ALT[[#This Row],[DATE]]&lt;=DATE(2024,5,31)),"Y","N")</f>
        <v>Y</v>
      </c>
      <c r="Q9853" t="str">
        <f>LEFT(ALT[[#This Row],[DATEMTH]],4)</f>
        <v>2023</v>
      </c>
    </row>
    <row r="9854" spans="1:17" x14ac:dyDescent="0.25">
      <c r="A9854" t="s">
        <v>94</v>
      </c>
      <c r="B9854" t="s">
        <v>110</v>
      </c>
      <c r="C9854" t="s">
        <v>20</v>
      </c>
      <c r="D9854" t="s">
        <v>22</v>
      </c>
      <c r="E9854" s="14">
        <v>8843257.2849510033</v>
      </c>
      <c r="F9854" s="14">
        <v>32530043.796313997</v>
      </c>
      <c r="G9854" s="13">
        <v>0.27184892034953362</v>
      </c>
      <c r="H9854" s="12">
        <v>-37753715.759999998</v>
      </c>
      <c r="I9854" s="12">
        <v>-10.263306868539171</v>
      </c>
      <c r="J9854" t="s">
        <v>25</v>
      </c>
      <c r="K9854" s="14">
        <v>1265824.6055339985</v>
      </c>
      <c r="L9854" s="14">
        <v>8843257.2849510014</v>
      </c>
      <c r="M9854" s="13">
        <v>0.14314008568857467</v>
      </c>
      <c r="N9854" s="12">
        <v>-1.469090624610834</v>
      </c>
      <c r="O9854" s="2">
        <f>DATE(LEFT(ALT[[#This Row],[DATEMTH]],4),RIGHT(ALT[[#This Row],[DATEMTH]],2),1)</f>
        <v>45170</v>
      </c>
      <c r="P9854" t="str">
        <f>IF(AND(ALT[[#This Row],[DATE]]&gt;=DATE(2023,6,1),ALT[[#This Row],[DATE]]&lt;=DATE(2024,5,31)),"Y","N")</f>
        <v>Y</v>
      </c>
      <c r="Q9854" t="str">
        <f>LEFT(ALT[[#This Row],[DATEMTH]],4)</f>
        <v>2023</v>
      </c>
    </row>
    <row r="9855" spans="1:17" x14ac:dyDescent="0.25">
      <c r="A9855" t="s">
        <v>94</v>
      </c>
      <c r="B9855" t="s">
        <v>110</v>
      </c>
      <c r="C9855" t="s">
        <v>20</v>
      </c>
      <c r="D9855" t="s">
        <v>22</v>
      </c>
      <c r="E9855" s="14">
        <v>8843257.2849510033</v>
      </c>
      <c r="F9855" s="14">
        <v>32530043.796313997</v>
      </c>
      <c r="G9855" s="13">
        <v>0.27184892034953362</v>
      </c>
      <c r="H9855" s="12">
        <v>-37753715.759999998</v>
      </c>
      <c r="I9855" s="12">
        <v>-10.263306868539171</v>
      </c>
      <c r="J9855" t="s">
        <v>24</v>
      </c>
      <c r="K9855" s="14">
        <v>3616588.2167079998</v>
      </c>
      <c r="L9855" s="14">
        <v>8843257.2849510014</v>
      </c>
      <c r="M9855" s="13">
        <v>0.40896562207485732</v>
      </c>
      <c r="N9855" s="12">
        <v>-4.1973396780372783</v>
      </c>
      <c r="O9855" s="2">
        <f>DATE(LEFT(ALT[[#This Row],[DATEMTH]],4),RIGHT(ALT[[#This Row],[DATEMTH]],2),1)</f>
        <v>45170</v>
      </c>
      <c r="P9855" t="str">
        <f>IF(AND(ALT[[#This Row],[DATE]]&gt;=DATE(2023,6,1),ALT[[#This Row],[DATE]]&lt;=DATE(2024,5,31)),"Y","N")</f>
        <v>Y</v>
      </c>
      <c r="Q9855" t="str">
        <f>LEFT(ALT[[#This Row],[DATEMTH]],4)</f>
        <v>2023</v>
      </c>
    </row>
    <row r="9856" spans="1:17" x14ac:dyDescent="0.25">
      <c r="A9856" t="s">
        <v>94</v>
      </c>
      <c r="B9856" t="s">
        <v>110</v>
      </c>
      <c r="C9856" t="s">
        <v>20</v>
      </c>
      <c r="D9856" t="s">
        <v>22</v>
      </c>
      <c r="E9856" s="14">
        <v>8843257.2849510033</v>
      </c>
      <c r="F9856" s="14">
        <v>32530043.796313997</v>
      </c>
      <c r="G9856" s="13">
        <v>0.27184892034953362</v>
      </c>
      <c r="H9856" s="12">
        <v>-37753715.759999998</v>
      </c>
      <c r="I9856" s="12">
        <v>-10.263306868539171</v>
      </c>
      <c r="J9856" t="s">
        <v>16</v>
      </c>
      <c r="K9856" s="14">
        <v>3462586.7872110023</v>
      </c>
      <c r="L9856" s="14">
        <v>8843257.2849510014</v>
      </c>
      <c r="M9856" s="13">
        <v>0.39155106265012257</v>
      </c>
      <c r="N9856" s="12">
        <v>-4.0186087106808142</v>
      </c>
      <c r="O9856" s="2">
        <f>DATE(LEFT(ALT[[#This Row],[DATEMTH]],4),RIGHT(ALT[[#This Row],[DATEMTH]],2),1)</f>
        <v>45170</v>
      </c>
      <c r="P9856" t="str">
        <f>IF(AND(ALT[[#This Row],[DATE]]&gt;=DATE(2023,6,1),ALT[[#This Row],[DATE]]&lt;=DATE(2024,5,31)),"Y","N")</f>
        <v>Y</v>
      </c>
      <c r="Q9856" t="str">
        <f>LEFT(ALT[[#This Row],[DATEMTH]],4)</f>
        <v>2023</v>
      </c>
    </row>
    <row r="9857" spans="1:17" x14ac:dyDescent="0.25">
      <c r="A9857" t="s">
        <v>94</v>
      </c>
      <c r="B9857" t="s">
        <v>110</v>
      </c>
      <c r="C9857" t="s">
        <v>20</v>
      </c>
      <c r="D9857" t="s">
        <v>22</v>
      </c>
      <c r="E9857" s="14">
        <v>8843257.2849510033</v>
      </c>
      <c r="F9857" s="14">
        <v>32530043.796313997</v>
      </c>
      <c r="G9857" s="13">
        <v>0.27184892034953362</v>
      </c>
      <c r="H9857" s="12">
        <v>-37753715.759999998</v>
      </c>
      <c r="I9857" s="12">
        <v>-10.263306868539171</v>
      </c>
      <c r="J9857" t="s">
        <v>26</v>
      </c>
      <c r="K9857" s="14">
        <v>498257.67549800017</v>
      </c>
      <c r="L9857" s="14">
        <v>8843257.2849510014</v>
      </c>
      <c r="M9857" s="13">
        <v>5.6343229586445408E-2</v>
      </c>
      <c r="N9857" s="12">
        <v>-0.5782678552102446</v>
      </c>
      <c r="O9857" s="2">
        <f>DATE(LEFT(ALT[[#This Row],[DATEMTH]],4),RIGHT(ALT[[#This Row],[DATEMTH]],2),1)</f>
        <v>45170</v>
      </c>
      <c r="P9857" t="str">
        <f>IF(AND(ALT[[#This Row],[DATE]]&gt;=DATE(2023,6,1),ALT[[#This Row],[DATE]]&lt;=DATE(2024,5,31)),"Y","N")</f>
        <v>Y</v>
      </c>
      <c r="Q9857" t="str">
        <f>LEFT(ALT[[#This Row],[DATEMTH]],4)</f>
        <v>2023</v>
      </c>
    </row>
    <row r="9858" spans="1:17" x14ac:dyDescent="0.25">
      <c r="A9858" t="s">
        <v>94</v>
      </c>
      <c r="B9858" t="s">
        <v>110</v>
      </c>
      <c r="C9858" t="s">
        <v>15</v>
      </c>
      <c r="D9858" t="s">
        <v>17</v>
      </c>
      <c r="E9858" s="14">
        <v>5475257.4383899998</v>
      </c>
      <c r="F9858" s="14">
        <v>32530043.796313997</v>
      </c>
      <c r="G9858" s="13">
        <v>0.16831386618085048</v>
      </c>
      <c r="H9858" s="12">
        <v>-77731384.319999993</v>
      </c>
      <c r="I9858" s="12">
        <v>-13.083269818488738</v>
      </c>
      <c r="J9858" t="s">
        <v>26</v>
      </c>
      <c r="K9858" s="14">
        <v>804637.06322800042</v>
      </c>
      <c r="L9858" s="14">
        <v>5475257.4383900017</v>
      </c>
      <c r="M9858" s="13">
        <v>0.14695876354347345</v>
      </c>
      <c r="N9858" s="12">
        <v>-1.9227011556307492</v>
      </c>
      <c r="O9858" s="2">
        <f>DATE(LEFT(ALT[[#This Row],[DATEMTH]],4),RIGHT(ALT[[#This Row],[DATEMTH]],2),1)</f>
        <v>45170</v>
      </c>
      <c r="P9858" t="str">
        <f>IF(AND(ALT[[#This Row],[DATE]]&gt;=DATE(2023,6,1),ALT[[#This Row],[DATE]]&lt;=DATE(2024,5,31)),"Y","N")</f>
        <v>Y</v>
      </c>
      <c r="Q9858" t="str">
        <f>LEFT(ALT[[#This Row],[DATEMTH]],4)</f>
        <v>2023</v>
      </c>
    </row>
    <row r="9859" spans="1:17" x14ac:dyDescent="0.25">
      <c r="A9859" t="s">
        <v>94</v>
      </c>
      <c r="B9859" t="s">
        <v>110</v>
      </c>
      <c r="C9859" t="s">
        <v>15</v>
      </c>
      <c r="D9859" t="s">
        <v>17</v>
      </c>
      <c r="E9859" s="14">
        <v>5475257.4383899998</v>
      </c>
      <c r="F9859" s="14">
        <v>32530043.796313997</v>
      </c>
      <c r="G9859" s="13">
        <v>0.16831386618085048</v>
      </c>
      <c r="H9859" s="12">
        <v>-77731384.319999993</v>
      </c>
      <c r="I9859" s="12">
        <v>-13.083269818488738</v>
      </c>
      <c r="J9859" t="s">
        <v>24</v>
      </c>
      <c r="K9859" s="14">
        <v>2231880.6350770006</v>
      </c>
      <c r="L9859" s="14">
        <v>5475257.4383900017</v>
      </c>
      <c r="M9859" s="13">
        <v>0.40763026399965674</v>
      </c>
      <c r="N9859" s="12">
        <v>-5.3331367300893051</v>
      </c>
      <c r="O9859" s="2">
        <f>DATE(LEFT(ALT[[#This Row],[DATEMTH]],4),RIGHT(ALT[[#This Row],[DATEMTH]],2),1)</f>
        <v>45170</v>
      </c>
      <c r="P9859" t="str">
        <f>IF(AND(ALT[[#This Row],[DATE]]&gt;=DATE(2023,6,1),ALT[[#This Row],[DATE]]&lt;=DATE(2024,5,31)),"Y","N")</f>
        <v>Y</v>
      </c>
      <c r="Q9859" t="str">
        <f>LEFT(ALT[[#This Row],[DATEMTH]],4)</f>
        <v>2023</v>
      </c>
    </row>
    <row r="9860" spans="1:17" x14ac:dyDescent="0.25">
      <c r="A9860" t="s">
        <v>94</v>
      </c>
      <c r="B9860" t="s">
        <v>110</v>
      </c>
      <c r="C9860" t="s">
        <v>15</v>
      </c>
      <c r="D9860" t="s">
        <v>17</v>
      </c>
      <c r="E9860" s="14">
        <v>5475257.4383899998</v>
      </c>
      <c r="F9860" s="14">
        <v>32530043.796313997</v>
      </c>
      <c r="G9860" s="13">
        <v>0.16831386618085048</v>
      </c>
      <c r="H9860" s="12">
        <v>-77731384.319999993</v>
      </c>
      <c r="I9860" s="12">
        <v>-13.083269818488738</v>
      </c>
      <c r="J9860" t="s">
        <v>16</v>
      </c>
      <c r="K9860" s="14">
        <v>1692225.7098020008</v>
      </c>
      <c r="L9860" s="14">
        <v>5475257.4383900017</v>
      </c>
      <c r="M9860" s="13">
        <v>0.30906778883799835</v>
      </c>
      <c r="N9860" s="12">
        <v>-4.0436172735712343</v>
      </c>
      <c r="O9860" s="2">
        <f>DATE(LEFT(ALT[[#This Row],[DATEMTH]],4),RIGHT(ALT[[#This Row],[DATEMTH]],2),1)</f>
        <v>45170</v>
      </c>
      <c r="P9860" t="str">
        <f>IF(AND(ALT[[#This Row],[DATE]]&gt;=DATE(2023,6,1),ALT[[#This Row],[DATE]]&lt;=DATE(2024,5,31)),"Y","N")</f>
        <v>Y</v>
      </c>
      <c r="Q9860" t="str">
        <f>LEFT(ALT[[#This Row],[DATEMTH]],4)</f>
        <v>2023</v>
      </c>
    </row>
    <row r="9861" spans="1:17" x14ac:dyDescent="0.25">
      <c r="A9861" t="s">
        <v>94</v>
      </c>
      <c r="B9861" t="s">
        <v>110</v>
      </c>
      <c r="C9861" t="s">
        <v>15</v>
      </c>
      <c r="D9861" t="s">
        <v>17</v>
      </c>
      <c r="E9861" s="14">
        <v>5475257.4383899998</v>
      </c>
      <c r="F9861" s="14">
        <v>32530043.796313997</v>
      </c>
      <c r="G9861" s="13">
        <v>0.16831386618085048</v>
      </c>
      <c r="H9861" s="12">
        <v>-77731384.319999993</v>
      </c>
      <c r="I9861" s="12">
        <v>-13.083269818488738</v>
      </c>
      <c r="J9861" t="s">
        <v>25</v>
      </c>
      <c r="K9861" s="14">
        <v>746514.0302830002</v>
      </c>
      <c r="L9861" s="14">
        <v>5475257.4383900017</v>
      </c>
      <c r="M9861" s="13">
        <v>0.13634318361887154</v>
      </c>
      <c r="N9861" s="12">
        <v>-1.7838146591974502</v>
      </c>
      <c r="O9861" s="2">
        <f>DATE(LEFT(ALT[[#This Row],[DATEMTH]],4),RIGHT(ALT[[#This Row],[DATEMTH]],2),1)</f>
        <v>45170</v>
      </c>
      <c r="P9861" t="str">
        <f>IF(AND(ALT[[#This Row],[DATE]]&gt;=DATE(2023,6,1),ALT[[#This Row],[DATE]]&lt;=DATE(2024,5,31)),"Y","N")</f>
        <v>Y</v>
      </c>
      <c r="Q9861" t="str">
        <f>LEFT(ALT[[#This Row],[DATEMTH]],4)</f>
        <v>2023</v>
      </c>
    </row>
    <row r="9862" spans="1:17" x14ac:dyDescent="0.25">
      <c r="A9862" t="s">
        <v>94</v>
      </c>
      <c r="B9862" t="s">
        <v>110</v>
      </c>
      <c r="C9862" t="s">
        <v>18</v>
      </c>
      <c r="D9862" t="s">
        <v>17</v>
      </c>
      <c r="E9862" s="14">
        <v>9387677.4218609966</v>
      </c>
      <c r="F9862" s="14">
        <v>32530043.796313997</v>
      </c>
      <c r="G9862" s="13">
        <v>0.2885848380851157</v>
      </c>
      <c r="H9862" s="12">
        <v>-77731384.319999993</v>
      </c>
      <c r="I9862" s="12">
        <v>-22.432098958119099</v>
      </c>
      <c r="J9862" t="s">
        <v>25</v>
      </c>
      <c r="K9862" s="14">
        <v>1151117.1950379994</v>
      </c>
      <c r="L9862" s="14">
        <v>9387677.4218609966</v>
      </c>
      <c r="M9862" s="13">
        <v>0.1226200201934297</v>
      </c>
      <c r="N9862" s="12">
        <v>-2.7506244272255773</v>
      </c>
      <c r="O9862" s="2">
        <f>DATE(LEFT(ALT[[#This Row],[DATEMTH]],4),RIGHT(ALT[[#This Row],[DATEMTH]],2),1)</f>
        <v>45170</v>
      </c>
      <c r="P9862" t="str">
        <f>IF(AND(ALT[[#This Row],[DATE]]&gt;=DATE(2023,6,1),ALT[[#This Row],[DATE]]&lt;=DATE(2024,5,31)),"Y","N")</f>
        <v>Y</v>
      </c>
      <c r="Q9862" t="str">
        <f>LEFT(ALT[[#This Row],[DATEMTH]],4)</f>
        <v>2023</v>
      </c>
    </row>
    <row r="9863" spans="1:17" x14ac:dyDescent="0.25">
      <c r="A9863" t="s">
        <v>94</v>
      </c>
      <c r="B9863" t="s">
        <v>110</v>
      </c>
      <c r="C9863" t="s">
        <v>18</v>
      </c>
      <c r="D9863" t="s">
        <v>17</v>
      </c>
      <c r="E9863" s="14">
        <v>9387677.4218609966</v>
      </c>
      <c r="F9863" s="14">
        <v>32530043.796313997</v>
      </c>
      <c r="G9863" s="13">
        <v>0.2885848380851157</v>
      </c>
      <c r="H9863" s="12">
        <v>-77731384.319999993</v>
      </c>
      <c r="I9863" s="12">
        <v>-22.432098958119099</v>
      </c>
      <c r="J9863" t="s">
        <v>24</v>
      </c>
      <c r="K9863" s="14">
        <v>2372993.7913560001</v>
      </c>
      <c r="L9863" s="14">
        <v>9387677.4218609966</v>
      </c>
      <c r="M9863" s="13">
        <v>0.25277751724084935</v>
      </c>
      <c r="N9863" s="12">
        <v>-5.6703302811343894</v>
      </c>
      <c r="O9863" s="2">
        <f>DATE(LEFT(ALT[[#This Row],[DATEMTH]],4),RIGHT(ALT[[#This Row],[DATEMTH]],2),1)</f>
        <v>45170</v>
      </c>
      <c r="P9863" t="str">
        <f>IF(AND(ALT[[#This Row],[DATE]]&gt;=DATE(2023,6,1),ALT[[#This Row],[DATE]]&lt;=DATE(2024,5,31)),"Y","N")</f>
        <v>Y</v>
      </c>
      <c r="Q9863" t="str">
        <f>LEFT(ALT[[#This Row],[DATEMTH]],4)</f>
        <v>2023</v>
      </c>
    </row>
    <row r="9864" spans="1:17" x14ac:dyDescent="0.25">
      <c r="A9864" t="s">
        <v>94</v>
      </c>
      <c r="B9864" t="s">
        <v>110</v>
      </c>
      <c r="C9864" t="s">
        <v>18</v>
      </c>
      <c r="D9864" t="s">
        <v>17</v>
      </c>
      <c r="E9864" s="14">
        <v>9387677.4218609966</v>
      </c>
      <c r="F9864" s="14">
        <v>32530043.796313997</v>
      </c>
      <c r="G9864" s="13">
        <v>0.2885848380851157</v>
      </c>
      <c r="H9864" s="12">
        <v>-77731384.319999993</v>
      </c>
      <c r="I9864" s="12">
        <v>-22.432098958119099</v>
      </c>
      <c r="J9864" t="s">
        <v>16</v>
      </c>
      <c r="K9864" s="14">
        <v>3370271.7246759981</v>
      </c>
      <c r="L9864" s="14">
        <v>9387677.4218609966</v>
      </c>
      <c r="M9864" s="13">
        <v>0.35901017613021918</v>
      </c>
      <c r="N9864" s="12">
        <v>-8.0533517979248437</v>
      </c>
      <c r="O9864" s="2">
        <f>DATE(LEFT(ALT[[#This Row],[DATEMTH]],4),RIGHT(ALT[[#This Row],[DATEMTH]],2),1)</f>
        <v>45170</v>
      </c>
      <c r="P9864" t="str">
        <f>IF(AND(ALT[[#This Row],[DATE]]&gt;=DATE(2023,6,1),ALT[[#This Row],[DATE]]&lt;=DATE(2024,5,31)),"Y","N")</f>
        <v>Y</v>
      </c>
      <c r="Q9864" t="str">
        <f>LEFT(ALT[[#This Row],[DATEMTH]],4)</f>
        <v>2023</v>
      </c>
    </row>
    <row r="9865" spans="1:17" x14ac:dyDescent="0.25">
      <c r="A9865" t="s">
        <v>94</v>
      </c>
      <c r="B9865" t="s">
        <v>110</v>
      </c>
      <c r="C9865" t="s">
        <v>18</v>
      </c>
      <c r="D9865" t="s">
        <v>17</v>
      </c>
      <c r="E9865" s="14">
        <v>9387677.4218609966</v>
      </c>
      <c r="F9865" s="14">
        <v>32530043.796313997</v>
      </c>
      <c r="G9865" s="13">
        <v>0.2885848380851157</v>
      </c>
      <c r="H9865" s="12">
        <v>-77731384.319999993</v>
      </c>
      <c r="I9865" s="12">
        <v>-22.432098958119099</v>
      </c>
      <c r="J9865" t="s">
        <v>26</v>
      </c>
      <c r="K9865" s="14">
        <v>2493294.7107909988</v>
      </c>
      <c r="L9865" s="14">
        <v>9387677.4218609966</v>
      </c>
      <c r="M9865" s="13">
        <v>0.26559228643550181</v>
      </c>
      <c r="N9865" s="12">
        <v>-5.9577924518342895</v>
      </c>
      <c r="O9865" s="2">
        <f>DATE(LEFT(ALT[[#This Row],[DATEMTH]],4),RIGHT(ALT[[#This Row],[DATEMTH]],2),1)</f>
        <v>45170</v>
      </c>
      <c r="P9865" t="str">
        <f>IF(AND(ALT[[#This Row],[DATE]]&gt;=DATE(2023,6,1),ALT[[#This Row],[DATE]]&lt;=DATE(2024,5,31)),"Y","N")</f>
        <v>Y</v>
      </c>
      <c r="Q9865" t="str">
        <f>LEFT(ALT[[#This Row],[DATEMTH]],4)</f>
        <v>2023</v>
      </c>
    </row>
    <row r="9866" spans="1:17" x14ac:dyDescent="0.25">
      <c r="A9866" t="s">
        <v>94</v>
      </c>
      <c r="B9866" t="s">
        <v>110</v>
      </c>
      <c r="C9866" t="s">
        <v>19</v>
      </c>
      <c r="D9866" t="s">
        <v>17</v>
      </c>
      <c r="E9866" s="14">
        <v>8823851.6511119753</v>
      </c>
      <c r="F9866" s="14">
        <v>32530043.796313997</v>
      </c>
      <c r="G9866" s="13">
        <v>0.27125237538449953</v>
      </c>
      <c r="H9866" s="12">
        <v>-77731384.319999993</v>
      </c>
      <c r="I9866" s="12">
        <v>-21.084822638725438</v>
      </c>
      <c r="J9866" t="s">
        <v>25</v>
      </c>
      <c r="K9866" s="14">
        <v>5894538.9624360083</v>
      </c>
      <c r="L9866" s="14">
        <v>8823851.6511120088</v>
      </c>
      <c r="M9866" s="13">
        <v>0.66802335255638168</v>
      </c>
      <c r="N9866" s="12">
        <v>-14.085153907178061</v>
      </c>
      <c r="O9866" s="2">
        <f>DATE(LEFT(ALT[[#This Row],[DATEMTH]],4),RIGHT(ALT[[#This Row],[DATEMTH]],2),1)</f>
        <v>45170</v>
      </c>
      <c r="P9866" t="str">
        <f>IF(AND(ALT[[#This Row],[DATE]]&gt;=DATE(2023,6,1),ALT[[#This Row],[DATE]]&lt;=DATE(2024,5,31)),"Y","N")</f>
        <v>Y</v>
      </c>
      <c r="Q9866" t="str">
        <f>LEFT(ALT[[#This Row],[DATEMTH]],4)</f>
        <v>2023</v>
      </c>
    </row>
    <row r="9867" spans="1:17" x14ac:dyDescent="0.25">
      <c r="A9867" t="s">
        <v>94</v>
      </c>
      <c r="B9867" t="s">
        <v>110</v>
      </c>
      <c r="C9867" t="s">
        <v>19</v>
      </c>
      <c r="D9867" t="s">
        <v>17</v>
      </c>
      <c r="E9867" s="14">
        <v>8823851.6511119753</v>
      </c>
      <c r="F9867" s="14">
        <v>32530043.796313997</v>
      </c>
      <c r="G9867" s="13">
        <v>0.27125237538449953</v>
      </c>
      <c r="H9867" s="12">
        <v>-77731384.319999993</v>
      </c>
      <c r="I9867" s="12">
        <v>-21.084822638725438</v>
      </c>
      <c r="J9867" t="s">
        <v>24</v>
      </c>
      <c r="K9867" s="14">
        <v>2523355.1097259996</v>
      </c>
      <c r="L9867" s="14">
        <v>8823851.6511120088</v>
      </c>
      <c r="M9867" s="13">
        <v>0.28596980202041344</v>
      </c>
      <c r="N9867" s="12">
        <v>-6.0296225556318452</v>
      </c>
      <c r="O9867" s="2">
        <f>DATE(LEFT(ALT[[#This Row],[DATEMTH]],4),RIGHT(ALT[[#This Row],[DATEMTH]],2),1)</f>
        <v>45170</v>
      </c>
      <c r="P9867" t="str">
        <f>IF(AND(ALT[[#This Row],[DATE]]&gt;=DATE(2023,6,1),ALT[[#This Row],[DATE]]&lt;=DATE(2024,5,31)),"Y","N")</f>
        <v>Y</v>
      </c>
      <c r="Q9867" t="str">
        <f>LEFT(ALT[[#This Row],[DATEMTH]],4)</f>
        <v>2023</v>
      </c>
    </row>
    <row r="9868" spans="1:17" x14ac:dyDescent="0.25">
      <c r="A9868" t="s">
        <v>94</v>
      </c>
      <c r="B9868" t="s">
        <v>110</v>
      </c>
      <c r="C9868" t="s">
        <v>19</v>
      </c>
      <c r="D9868" t="s">
        <v>17</v>
      </c>
      <c r="E9868" s="14">
        <v>8823851.6511119753</v>
      </c>
      <c r="F9868" s="14">
        <v>32530043.796313997</v>
      </c>
      <c r="G9868" s="13">
        <v>0.27125237538449953</v>
      </c>
      <c r="H9868" s="12">
        <v>-77731384.319999993</v>
      </c>
      <c r="I9868" s="12">
        <v>-21.084822638725438</v>
      </c>
      <c r="J9868" t="s">
        <v>16</v>
      </c>
      <c r="K9868" s="14">
        <v>91.652240999999989</v>
      </c>
      <c r="L9868" s="14">
        <v>8823851.6511120088</v>
      </c>
      <c r="M9868" s="13">
        <v>1.0386874646566581E-5</v>
      </c>
      <c r="N9868" s="12">
        <v>-2.1900540969353033E-4</v>
      </c>
      <c r="O9868" s="2">
        <f>DATE(LEFT(ALT[[#This Row],[DATEMTH]],4),RIGHT(ALT[[#This Row],[DATEMTH]],2),1)</f>
        <v>45170</v>
      </c>
      <c r="P9868" t="str">
        <f>IF(AND(ALT[[#This Row],[DATE]]&gt;=DATE(2023,6,1),ALT[[#This Row],[DATE]]&lt;=DATE(2024,5,31)),"Y","N")</f>
        <v>Y</v>
      </c>
      <c r="Q9868" t="str">
        <f>LEFT(ALT[[#This Row],[DATEMTH]],4)</f>
        <v>2023</v>
      </c>
    </row>
    <row r="9869" spans="1:17" x14ac:dyDescent="0.25">
      <c r="A9869" t="s">
        <v>94</v>
      </c>
      <c r="B9869" t="s">
        <v>110</v>
      </c>
      <c r="C9869" t="s">
        <v>19</v>
      </c>
      <c r="D9869" t="s">
        <v>17</v>
      </c>
      <c r="E9869" s="14">
        <v>8823851.6511119753</v>
      </c>
      <c r="F9869" s="14">
        <v>32530043.796313997</v>
      </c>
      <c r="G9869" s="13">
        <v>0.27125237538449953</v>
      </c>
      <c r="H9869" s="12">
        <v>-77731384.319999993</v>
      </c>
      <c r="I9869" s="12">
        <v>-21.084822638725438</v>
      </c>
      <c r="J9869" t="s">
        <v>26</v>
      </c>
      <c r="K9869" s="14">
        <v>405865.92670900043</v>
      </c>
      <c r="L9869" s="14">
        <v>8823851.6511120088</v>
      </c>
      <c r="M9869" s="13">
        <v>4.599645854855821E-2</v>
      </c>
      <c r="N9869" s="12">
        <v>-0.96982717050583633</v>
      </c>
      <c r="O9869" s="2">
        <f>DATE(LEFT(ALT[[#This Row],[DATEMTH]],4),RIGHT(ALT[[#This Row],[DATEMTH]],2),1)</f>
        <v>45170</v>
      </c>
      <c r="P9869" t="str">
        <f>IF(AND(ALT[[#This Row],[DATE]]&gt;=DATE(2023,6,1),ALT[[#This Row],[DATE]]&lt;=DATE(2024,5,31)),"Y","N")</f>
        <v>Y</v>
      </c>
      <c r="Q9869" t="str">
        <f>LEFT(ALT[[#This Row],[DATEMTH]],4)</f>
        <v>2023</v>
      </c>
    </row>
    <row r="9870" spans="1:17" x14ac:dyDescent="0.25">
      <c r="A9870" t="s">
        <v>94</v>
      </c>
      <c r="B9870" t="s">
        <v>110</v>
      </c>
      <c r="C9870" t="s">
        <v>20</v>
      </c>
      <c r="D9870" t="s">
        <v>17</v>
      </c>
      <c r="E9870" s="14">
        <v>8843257.2849510033</v>
      </c>
      <c r="F9870" s="14">
        <v>32530043.796313997</v>
      </c>
      <c r="G9870" s="13">
        <v>0.27184892034953362</v>
      </c>
      <c r="H9870" s="12">
        <v>-77731384.319999993</v>
      </c>
      <c r="I9870" s="12">
        <v>-21.131192904666666</v>
      </c>
      <c r="J9870" t="s">
        <v>25</v>
      </c>
      <c r="K9870" s="14">
        <v>1265824.6055339985</v>
      </c>
      <c r="L9870" s="14">
        <v>8843257.2849510014</v>
      </c>
      <c r="M9870" s="13">
        <v>0.14314008568857467</v>
      </c>
      <c r="N9870" s="12">
        <v>-3.0247207630757877</v>
      </c>
      <c r="O9870" s="2">
        <f>DATE(LEFT(ALT[[#This Row],[DATEMTH]],4),RIGHT(ALT[[#This Row],[DATEMTH]],2),1)</f>
        <v>45170</v>
      </c>
      <c r="P9870" t="str">
        <f>IF(AND(ALT[[#This Row],[DATE]]&gt;=DATE(2023,6,1),ALT[[#This Row],[DATE]]&lt;=DATE(2024,5,31)),"Y","N")</f>
        <v>Y</v>
      </c>
      <c r="Q9870" t="str">
        <f>LEFT(ALT[[#This Row],[DATEMTH]],4)</f>
        <v>2023</v>
      </c>
    </row>
    <row r="9871" spans="1:17" x14ac:dyDescent="0.25">
      <c r="A9871" t="s">
        <v>94</v>
      </c>
      <c r="B9871" t="s">
        <v>110</v>
      </c>
      <c r="C9871" t="s">
        <v>20</v>
      </c>
      <c r="D9871" t="s">
        <v>17</v>
      </c>
      <c r="E9871" s="14">
        <v>8843257.2849510033</v>
      </c>
      <c r="F9871" s="14">
        <v>32530043.796313997</v>
      </c>
      <c r="G9871" s="13">
        <v>0.27184892034953362</v>
      </c>
      <c r="H9871" s="12">
        <v>-77731384.319999993</v>
      </c>
      <c r="I9871" s="12">
        <v>-21.131192904666666</v>
      </c>
      <c r="J9871" t="s">
        <v>24</v>
      </c>
      <c r="K9871" s="14">
        <v>3616588.2167079998</v>
      </c>
      <c r="L9871" s="14">
        <v>8843257.2849510014</v>
      </c>
      <c r="M9871" s="13">
        <v>0.40896562207485732</v>
      </c>
      <c r="N9871" s="12">
        <v>-8.6419314514408132</v>
      </c>
      <c r="O9871" s="2">
        <f>DATE(LEFT(ALT[[#This Row],[DATEMTH]],4),RIGHT(ALT[[#This Row],[DATEMTH]],2),1)</f>
        <v>45170</v>
      </c>
      <c r="P9871" t="str">
        <f>IF(AND(ALT[[#This Row],[DATE]]&gt;=DATE(2023,6,1),ALT[[#This Row],[DATE]]&lt;=DATE(2024,5,31)),"Y","N")</f>
        <v>Y</v>
      </c>
      <c r="Q9871" t="str">
        <f>LEFT(ALT[[#This Row],[DATEMTH]],4)</f>
        <v>2023</v>
      </c>
    </row>
    <row r="9872" spans="1:17" x14ac:dyDescent="0.25">
      <c r="A9872" t="s">
        <v>94</v>
      </c>
      <c r="B9872" t="s">
        <v>110</v>
      </c>
      <c r="C9872" t="s">
        <v>20</v>
      </c>
      <c r="D9872" t="s">
        <v>17</v>
      </c>
      <c r="E9872" s="14">
        <v>8843257.2849510033</v>
      </c>
      <c r="F9872" s="14">
        <v>32530043.796313997</v>
      </c>
      <c r="G9872" s="13">
        <v>0.27184892034953362</v>
      </c>
      <c r="H9872" s="12">
        <v>-77731384.319999993</v>
      </c>
      <c r="I9872" s="12">
        <v>-21.131192904666666</v>
      </c>
      <c r="J9872" t="s">
        <v>16</v>
      </c>
      <c r="K9872" s="14">
        <v>3462586.7872110023</v>
      </c>
      <c r="L9872" s="14">
        <v>8843257.2849510014</v>
      </c>
      <c r="M9872" s="13">
        <v>0.39155106265012257</v>
      </c>
      <c r="N9872" s="12">
        <v>-8.2739410368869635</v>
      </c>
      <c r="O9872" s="2">
        <f>DATE(LEFT(ALT[[#This Row],[DATEMTH]],4),RIGHT(ALT[[#This Row],[DATEMTH]],2),1)</f>
        <v>45170</v>
      </c>
      <c r="P9872" t="str">
        <f>IF(AND(ALT[[#This Row],[DATE]]&gt;=DATE(2023,6,1),ALT[[#This Row],[DATE]]&lt;=DATE(2024,5,31)),"Y","N")</f>
        <v>Y</v>
      </c>
      <c r="Q9872" t="str">
        <f>LEFT(ALT[[#This Row],[DATEMTH]],4)</f>
        <v>2023</v>
      </c>
    </row>
    <row r="9873" spans="1:17" x14ac:dyDescent="0.25">
      <c r="A9873" t="s">
        <v>94</v>
      </c>
      <c r="B9873" t="s">
        <v>110</v>
      </c>
      <c r="C9873" t="s">
        <v>20</v>
      </c>
      <c r="D9873" t="s">
        <v>17</v>
      </c>
      <c r="E9873" s="14">
        <v>8843257.2849510033</v>
      </c>
      <c r="F9873" s="14">
        <v>32530043.796313997</v>
      </c>
      <c r="G9873" s="13">
        <v>0.27184892034953362</v>
      </c>
      <c r="H9873" s="12">
        <v>-77731384.319999993</v>
      </c>
      <c r="I9873" s="12">
        <v>-21.131192904666666</v>
      </c>
      <c r="J9873" t="s">
        <v>26</v>
      </c>
      <c r="K9873" s="14">
        <v>498257.67549800017</v>
      </c>
      <c r="L9873" s="14">
        <v>8843257.2849510014</v>
      </c>
      <c r="M9873" s="13">
        <v>5.6343229586445408E-2</v>
      </c>
      <c r="N9873" s="12">
        <v>-1.1905996532631002</v>
      </c>
      <c r="O9873" s="2">
        <f>DATE(LEFT(ALT[[#This Row],[DATEMTH]],4),RIGHT(ALT[[#This Row],[DATEMTH]],2),1)</f>
        <v>45170</v>
      </c>
      <c r="P9873" t="str">
        <f>IF(AND(ALT[[#This Row],[DATE]]&gt;=DATE(2023,6,1),ALT[[#This Row],[DATE]]&lt;=DATE(2024,5,31)),"Y","N")</f>
        <v>Y</v>
      </c>
      <c r="Q9873" t="str">
        <f>LEFT(ALT[[#This Row],[DATEMTH]],4)</f>
        <v>2023</v>
      </c>
    </row>
    <row r="9874" spans="1:17" x14ac:dyDescent="0.25">
      <c r="A9874" t="s">
        <v>94</v>
      </c>
      <c r="B9874" t="s">
        <v>110</v>
      </c>
      <c r="C9874" t="s">
        <v>15</v>
      </c>
      <c r="D9874" t="s">
        <v>23</v>
      </c>
      <c r="E9874" s="14">
        <v>5475257.4383899998</v>
      </c>
      <c r="F9874" s="14">
        <v>32530043.796313997</v>
      </c>
      <c r="G9874" s="13">
        <v>0.16831386618085048</v>
      </c>
      <c r="H9874" s="12">
        <v>-30287250.800000001</v>
      </c>
      <c r="I9874" s="12">
        <v>-5.0977642781370571</v>
      </c>
      <c r="J9874" t="s">
        <v>26</v>
      </c>
      <c r="K9874" s="14">
        <v>804637.06322800042</v>
      </c>
      <c r="L9874" s="14">
        <v>5475257.4383900017</v>
      </c>
      <c r="M9874" s="13">
        <v>0.14695876354347345</v>
      </c>
      <c r="N9874" s="12">
        <v>-0.74916113515110938</v>
      </c>
      <c r="O9874" s="2">
        <f>DATE(LEFT(ALT[[#This Row],[DATEMTH]],4),RIGHT(ALT[[#This Row],[DATEMTH]],2),1)</f>
        <v>45170</v>
      </c>
      <c r="P9874" t="str">
        <f>IF(AND(ALT[[#This Row],[DATE]]&gt;=DATE(2023,6,1),ALT[[#This Row],[DATE]]&lt;=DATE(2024,5,31)),"Y","N")</f>
        <v>Y</v>
      </c>
      <c r="Q9874" t="str">
        <f>LEFT(ALT[[#This Row],[DATEMTH]],4)</f>
        <v>2023</v>
      </c>
    </row>
    <row r="9875" spans="1:17" x14ac:dyDescent="0.25">
      <c r="A9875" t="s">
        <v>94</v>
      </c>
      <c r="B9875" t="s">
        <v>110</v>
      </c>
      <c r="C9875" t="s">
        <v>15</v>
      </c>
      <c r="D9875" t="s">
        <v>23</v>
      </c>
      <c r="E9875" s="14">
        <v>5475257.4383899998</v>
      </c>
      <c r="F9875" s="14">
        <v>32530043.796313997</v>
      </c>
      <c r="G9875" s="13">
        <v>0.16831386618085048</v>
      </c>
      <c r="H9875" s="12">
        <v>-30287250.800000001</v>
      </c>
      <c r="I9875" s="12">
        <v>-5.0977642781370571</v>
      </c>
      <c r="J9875" t="s">
        <v>24</v>
      </c>
      <c r="K9875" s="14">
        <v>2231880.6350770006</v>
      </c>
      <c r="L9875" s="14">
        <v>5475257.4383900017</v>
      </c>
      <c r="M9875" s="13">
        <v>0.40763026399965674</v>
      </c>
      <c r="N9875" s="12">
        <v>-2.0780029985050281</v>
      </c>
      <c r="O9875" s="2">
        <f>DATE(LEFT(ALT[[#This Row],[DATEMTH]],4),RIGHT(ALT[[#This Row],[DATEMTH]],2),1)</f>
        <v>45170</v>
      </c>
      <c r="P9875" t="str">
        <f>IF(AND(ALT[[#This Row],[DATE]]&gt;=DATE(2023,6,1),ALT[[#This Row],[DATE]]&lt;=DATE(2024,5,31)),"Y","N")</f>
        <v>Y</v>
      </c>
      <c r="Q9875" t="str">
        <f>LEFT(ALT[[#This Row],[DATEMTH]],4)</f>
        <v>2023</v>
      </c>
    </row>
    <row r="9876" spans="1:17" x14ac:dyDescent="0.25">
      <c r="A9876" t="s">
        <v>94</v>
      </c>
      <c r="B9876" t="s">
        <v>110</v>
      </c>
      <c r="C9876" t="s">
        <v>15</v>
      </c>
      <c r="D9876" t="s">
        <v>23</v>
      </c>
      <c r="E9876" s="14">
        <v>5475257.4383899998</v>
      </c>
      <c r="F9876" s="14">
        <v>32530043.796313997</v>
      </c>
      <c r="G9876" s="13">
        <v>0.16831386618085048</v>
      </c>
      <c r="H9876" s="12">
        <v>-30287250.800000001</v>
      </c>
      <c r="I9876" s="12">
        <v>-5.0977642781370571</v>
      </c>
      <c r="J9876" t="s">
        <v>16</v>
      </c>
      <c r="K9876" s="14">
        <v>1692225.7098020008</v>
      </c>
      <c r="L9876" s="14">
        <v>5475257.4383900017</v>
      </c>
      <c r="M9876" s="13">
        <v>0.30906778883799835</v>
      </c>
      <c r="N9876" s="12">
        <v>-1.575554733461155</v>
      </c>
      <c r="O9876" s="2">
        <f>DATE(LEFT(ALT[[#This Row],[DATEMTH]],4),RIGHT(ALT[[#This Row],[DATEMTH]],2),1)</f>
        <v>45170</v>
      </c>
      <c r="P9876" t="str">
        <f>IF(AND(ALT[[#This Row],[DATE]]&gt;=DATE(2023,6,1),ALT[[#This Row],[DATE]]&lt;=DATE(2024,5,31)),"Y","N")</f>
        <v>Y</v>
      </c>
      <c r="Q9876" t="str">
        <f>LEFT(ALT[[#This Row],[DATEMTH]],4)</f>
        <v>2023</v>
      </c>
    </row>
    <row r="9877" spans="1:17" x14ac:dyDescent="0.25">
      <c r="A9877" t="s">
        <v>94</v>
      </c>
      <c r="B9877" t="s">
        <v>110</v>
      </c>
      <c r="C9877" t="s">
        <v>15</v>
      </c>
      <c r="D9877" t="s">
        <v>23</v>
      </c>
      <c r="E9877" s="14">
        <v>5475257.4383899998</v>
      </c>
      <c r="F9877" s="14">
        <v>32530043.796313997</v>
      </c>
      <c r="G9877" s="13">
        <v>0.16831386618085048</v>
      </c>
      <c r="H9877" s="12">
        <v>-30287250.800000001</v>
      </c>
      <c r="I9877" s="12">
        <v>-5.0977642781370571</v>
      </c>
      <c r="J9877" t="s">
        <v>25</v>
      </c>
      <c r="K9877" s="14">
        <v>746514.0302830002</v>
      </c>
      <c r="L9877" s="14">
        <v>5475257.4383900017</v>
      </c>
      <c r="M9877" s="13">
        <v>0.13634318361887154</v>
      </c>
      <c r="N9877" s="12">
        <v>-0.69504541101976491</v>
      </c>
      <c r="O9877" s="2">
        <f>DATE(LEFT(ALT[[#This Row],[DATEMTH]],4),RIGHT(ALT[[#This Row],[DATEMTH]],2),1)</f>
        <v>45170</v>
      </c>
      <c r="P9877" t="str">
        <f>IF(AND(ALT[[#This Row],[DATE]]&gt;=DATE(2023,6,1),ALT[[#This Row],[DATE]]&lt;=DATE(2024,5,31)),"Y","N")</f>
        <v>Y</v>
      </c>
      <c r="Q9877" t="str">
        <f>LEFT(ALT[[#This Row],[DATEMTH]],4)</f>
        <v>2023</v>
      </c>
    </row>
    <row r="9878" spans="1:17" x14ac:dyDescent="0.25">
      <c r="A9878" t="s">
        <v>94</v>
      </c>
      <c r="B9878" t="s">
        <v>110</v>
      </c>
      <c r="C9878" t="s">
        <v>18</v>
      </c>
      <c r="D9878" t="s">
        <v>23</v>
      </c>
      <c r="E9878" s="14">
        <v>9387677.4218609966</v>
      </c>
      <c r="F9878" s="14">
        <v>32530043.796313997</v>
      </c>
      <c r="G9878" s="13">
        <v>0.2885848380851157</v>
      </c>
      <c r="H9878" s="12">
        <v>-30287250.800000001</v>
      </c>
      <c r="I9878" s="12">
        <v>-8.7404413681612905</v>
      </c>
      <c r="J9878" t="s">
        <v>25</v>
      </c>
      <c r="K9878" s="14">
        <v>1151117.1950379994</v>
      </c>
      <c r="L9878" s="14">
        <v>9387677.4218609966</v>
      </c>
      <c r="M9878" s="13">
        <v>0.1226200201934297</v>
      </c>
      <c r="N9878" s="12">
        <v>-1.0717530970634257</v>
      </c>
      <c r="O9878" s="2">
        <f>DATE(LEFT(ALT[[#This Row],[DATEMTH]],4),RIGHT(ALT[[#This Row],[DATEMTH]],2),1)</f>
        <v>45170</v>
      </c>
      <c r="P9878" t="str">
        <f>IF(AND(ALT[[#This Row],[DATE]]&gt;=DATE(2023,6,1),ALT[[#This Row],[DATE]]&lt;=DATE(2024,5,31)),"Y","N")</f>
        <v>Y</v>
      </c>
      <c r="Q9878" t="str">
        <f>LEFT(ALT[[#This Row],[DATEMTH]],4)</f>
        <v>2023</v>
      </c>
    </row>
    <row r="9879" spans="1:17" x14ac:dyDescent="0.25">
      <c r="A9879" t="s">
        <v>94</v>
      </c>
      <c r="B9879" t="s">
        <v>110</v>
      </c>
      <c r="C9879" t="s">
        <v>18</v>
      </c>
      <c r="D9879" t="s">
        <v>23</v>
      </c>
      <c r="E9879" s="14">
        <v>9387677.4218609966</v>
      </c>
      <c r="F9879" s="14">
        <v>32530043.796313997</v>
      </c>
      <c r="G9879" s="13">
        <v>0.2885848380851157</v>
      </c>
      <c r="H9879" s="12">
        <v>-30287250.800000001</v>
      </c>
      <c r="I9879" s="12">
        <v>-8.7404413681612905</v>
      </c>
      <c r="J9879" t="s">
        <v>24</v>
      </c>
      <c r="K9879" s="14">
        <v>2372993.7913560001</v>
      </c>
      <c r="L9879" s="14">
        <v>9387677.4218609966</v>
      </c>
      <c r="M9879" s="13">
        <v>0.25277751724084935</v>
      </c>
      <c r="N9879" s="12">
        <v>-2.2093870686330233</v>
      </c>
      <c r="O9879" s="2">
        <f>DATE(LEFT(ALT[[#This Row],[DATEMTH]],4),RIGHT(ALT[[#This Row],[DATEMTH]],2),1)</f>
        <v>45170</v>
      </c>
      <c r="P9879" t="str">
        <f>IF(AND(ALT[[#This Row],[DATE]]&gt;=DATE(2023,6,1),ALT[[#This Row],[DATE]]&lt;=DATE(2024,5,31)),"Y","N")</f>
        <v>Y</v>
      </c>
      <c r="Q9879" t="str">
        <f>LEFT(ALT[[#This Row],[DATEMTH]],4)</f>
        <v>2023</v>
      </c>
    </row>
    <row r="9880" spans="1:17" x14ac:dyDescent="0.25">
      <c r="A9880" t="s">
        <v>94</v>
      </c>
      <c r="B9880" t="s">
        <v>110</v>
      </c>
      <c r="C9880" t="s">
        <v>18</v>
      </c>
      <c r="D9880" t="s">
        <v>23</v>
      </c>
      <c r="E9880" s="14">
        <v>9387677.4218609966</v>
      </c>
      <c r="F9880" s="14">
        <v>32530043.796313997</v>
      </c>
      <c r="G9880" s="13">
        <v>0.2885848380851157</v>
      </c>
      <c r="H9880" s="12">
        <v>-30287250.800000001</v>
      </c>
      <c r="I9880" s="12">
        <v>-8.7404413681612905</v>
      </c>
      <c r="J9880" t="s">
        <v>16</v>
      </c>
      <c r="K9880" s="14">
        <v>3370271.7246759981</v>
      </c>
      <c r="L9880" s="14">
        <v>9387677.4218609966</v>
      </c>
      <c r="M9880" s="13">
        <v>0.35901017613021918</v>
      </c>
      <c r="N9880" s="12">
        <v>-3.1379073950394387</v>
      </c>
      <c r="O9880" s="2">
        <f>DATE(LEFT(ALT[[#This Row],[DATEMTH]],4),RIGHT(ALT[[#This Row],[DATEMTH]],2),1)</f>
        <v>45170</v>
      </c>
      <c r="P9880" t="str">
        <f>IF(AND(ALT[[#This Row],[DATE]]&gt;=DATE(2023,6,1),ALT[[#This Row],[DATE]]&lt;=DATE(2024,5,31)),"Y","N")</f>
        <v>Y</v>
      </c>
      <c r="Q9880" t="str">
        <f>LEFT(ALT[[#This Row],[DATEMTH]],4)</f>
        <v>2023</v>
      </c>
    </row>
    <row r="9881" spans="1:17" x14ac:dyDescent="0.25">
      <c r="A9881" t="s">
        <v>94</v>
      </c>
      <c r="B9881" t="s">
        <v>110</v>
      </c>
      <c r="C9881" t="s">
        <v>18</v>
      </c>
      <c r="D9881" t="s">
        <v>23</v>
      </c>
      <c r="E9881" s="14">
        <v>9387677.4218609966</v>
      </c>
      <c r="F9881" s="14">
        <v>32530043.796313997</v>
      </c>
      <c r="G9881" s="13">
        <v>0.2885848380851157</v>
      </c>
      <c r="H9881" s="12">
        <v>-30287250.800000001</v>
      </c>
      <c r="I9881" s="12">
        <v>-8.7404413681612905</v>
      </c>
      <c r="J9881" t="s">
        <v>26</v>
      </c>
      <c r="K9881" s="14">
        <v>2493294.7107909988</v>
      </c>
      <c r="L9881" s="14">
        <v>9387677.4218609966</v>
      </c>
      <c r="M9881" s="13">
        <v>0.26559228643550181</v>
      </c>
      <c r="N9881" s="12">
        <v>-2.321393807425403</v>
      </c>
      <c r="O9881" s="2">
        <f>DATE(LEFT(ALT[[#This Row],[DATEMTH]],4),RIGHT(ALT[[#This Row],[DATEMTH]],2),1)</f>
        <v>45170</v>
      </c>
      <c r="P9881" t="str">
        <f>IF(AND(ALT[[#This Row],[DATE]]&gt;=DATE(2023,6,1),ALT[[#This Row],[DATE]]&lt;=DATE(2024,5,31)),"Y","N")</f>
        <v>Y</v>
      </c>
      <c r="Q9881" t="str">
        <f>LEFT(ALT[[#This Row],[DATEMTH]],4)</f>
        <v>2023</v>
      </c>
    </row>
    <row r="9882" spans="1:17" x14ac:dyDescent="0.25">
      <c r="A9882" t="s">
        <v>94</v>
      </c>
      <c r="B9882" t="s">
        <v>110</v>
      </c>
      <c r="C9882" t="s">
        <v>19</v>
      </c>
      <c r="D9882" t="s">
        <v>23</v>
      </c>
      <c r="E9882" s="14">
        <v>8823851.6511119753</v>
      </c>
      <c r="F9882" s="14">
        <v>32530043.796313997</v>
      </c>
      <c r="G9882" s="13">
        <v>0.27125237538449953</v>
      </c>
      <c r="H9882" s="12">
        <v>-30287250.800000001</v>
      </c>
      <c r="I9882" s="12">
        <v>-8.215488723366084</v>
      </c>
      <c r="J9882" t="s">
        <v>25</v>
      </c>
      <c r="K9882" s="14">
        <v>5894538.9624360083</v>
      </c>
      <c r="L9882" s="14">
        <v>8823851.6511120088</v>
      </c>
      <c r="M9882" s="13">
        <v>0.66802335255638168</v>
      </c>
      <c r="N9882" s="12">
        <v>-5.4881383198721592</v>
      </c>
      <c r="O9882" s="2">
        <f>DATE(LEFT(ALT[[#This Row],[DATEMTH]],4),RIGHT(ALT[[#This Row],[DATEMTH]],2),1)</f>
        <v>45170</v>
      </c>
      <c r="P9882" t="str">
        <f>IF(AND(ALT[[#This Row],[DATE]]&gt;=DATE(2023,6,1),ALT[[#This Row],[DATE]]&lt;=DATE(2024,5,31)),"Y","N")</f>
        <v>Y</v>
      </c>
      <c r="Q9882" t="str">
        <f>LEFT(ALT[[#This Row],[DATEMTH]],4)</f>
        <v>2023</v>
      </c>
    </row>
    <row r="9883" spans="1:17" x14ac:dyDescent="0.25">
      <c r="A9883" t="s">
        <v>94</v>
      </c>
      <c r="B9883" t="s">
        <v>110</v>
      </c>
      <c r="C9883" t="s">
        <v>19</v>
      </c>
      <c r="D9883" t="s">
        <v>23</v>
      </c>
      <c r="E9883" s="14">
        <v>8823851.6511119753</v>
      </c>
      <c r="F9883" s="14">
        <v>32530043.796313997</v>
      </c>
      <c r="G9883" s="13">
        <v>0.27125237538449953</v>
      </c>
      <c r="H9883" s="12">
        <v>-30287250.800000001</v>
      </c>
      <c r="I9883" s="12">
        <v>-8.215488723366084</v>
      </c>
      <c r="J9883" t="s">
        <v>24</v>
      </c>
      <c r="K9883" s="14">
        <v>2523355.1097259996</v>
      </c>
      <c r="L9883" s="14">
        <v>8823851.6511120088</v>
      </c>
      <c r="M9883" s="13">
        <v>0.28596980202041344</v>
      </c>
      <c r="N9883" s="12">
        <v>-2.3493816837219383</v>
      </c>
      <c r="O9883" s="2">
        <f>DATE(LEFT(ALT[[#This Row],[DATEMTH]],4),RIGHT(ALT[[#This Row],[DATEMTH]],2),1)</f>
        <v>45170</v>
      </c>
      <c r="P9883" t="str">
        <f>IF(AND(ALT[[#This Row],[DATE]]&gt;=DATE(2023,6,1),ALT[[#This Row],[DATE]]&lt;=DATE(2024,5,31)),"Y","N")</f>
        <v>Y</v>
      </c>
      <c r="Q9883" t="str">
        <f>LEFT(ALT[[#This Row],[DATEMTH]],4)</f>
        <v>2023</v>
      </c>
    </row>
    <row r="9884" spans="1:17" x14ac:dyDescent="0.25">
      <c r="A9884" t="s">
        <v>94</v>
      </c>
      <c r="B9884" t="s">
        <v>110</v>
      </c>
      <c r="C9884" t="s">
        <v>19</v>
      </c>
      <c r="D9884" t="s">
        <v>23</v>
      </c>
      <c r="E9884" s="14">
        <v>8823851.6511119753</v>
      </c>
      <c r="F9884" s="14">
        <v>32530043.796313997</v>
      </c>
      <c r="G9884" s="13">
        <v>0.27125237538449953</v>
      </c>
      <c r="H9884" s="12">
        <v>-30287250.800000001</v>
      </c>
      <c r="I9884" s="12">
        <v>-8.215488723366084</v>
      </c>
      <c r="J9884" t="s">
        <v>16</v>
      </c>
      <c r="K9884" s="14">
        <v>91.652240999999989</v>
      </c>
      <c r="L9884" s="14">
        <v>8823851.6511120088</v>
      </c>
      <c r="M9884" s="13">
        <v>1.0386874646566581E-5</v>
      </c>
      <c r="N9884" s="12">
        <v>-8.5333251529884816E-5</v>
      </c>
      <c r="O9884" s="2">
        <f>DATE(LEFT(ALT[[#This Row],[DATEMTH]],4),RIGHT(ALT[[#This Row],[DATEMTH]],2),1)</f>
        <v>45170</v>
      </c>
      <c r="P9884" t="str">
        <f>IF(AND(ALT[[#This Row],[DATE]]&gt;=DATE(2023,6,1),ALT[[#This Row],[DATE]]&lt;=DATE(2024,5,31)),"Y","N")</f>
        <v>Y</v>
      </c>
      <c r="Q9884" t="str">
        <f>LEFT(ALT[[#This Row],[DATEMTH]],4)</f>
        <v>2023</v>
      </c>
    </row>
    <row r="9885" spans="1:17" x14ac:dyDescent="0.25">
      <c r="A9885" t="s">
        <v>94</v>
      </c>
      <c r="B9885" t="s">
        <v>110</v>
      </c>
      <c r="C9885" t="s">
        <v>19</v>
      </c>
      <c r="D9885" t="s">
        <v>23</v>
      </c>
      <c r="E9885" s="14">
        <v>8823851.6511119753</v>
      </c>
      <c r="F9885" s="14">
        <v>32530043.796313997</v>
      </c>
      <c r="G9885" s="13">
        <v>0.27125237538449953</v>
      </c>
      <c r="H9885" s="12">
        <v>-30287250.800000001</v>
      </c>
      <c r="I9885" s="12">
        <v>-8.215488723366084</v>
      </c>
      <c r="J9885" t="s">
        <v>26</v>
      </c>
      <c r="K9885" s="14">
        <v>405865.92670900043</v>
      </c>
      <c r="L9885" s="14">
        <v>8823851.6511120088</v>
      </c>
      <c r="M9885" s="13">
        <v>4.599645854855821E-2</v>
      </c>
      <c r="N9885" s="12">
        <v>-0.3778833865204555</v>
      </c>
      <c r="O9885" s="2">
        <f>DATE(LEFT(ALT[[#This Row],[DATEMTH]],4),RIGHT(ALT[[#This Row],[DATEMTH]],2),1)</f>
        <v>45170</v>
      </c>
      <c r="P9885" t="str">
        <f>IF(AND(ALT[[#This Row],[DATE]]&gt;=DATE(2023,6,1),ALT[[#This Row],[DATE]]&lt;=DATE(2024,5,31)),"Y","N")</f>
        <v>Y</v>
      </c>
      <c r="Q9885" t="str">
        <f>LEFT(ALT[[#This Row],[DATEMTH]],4)</f>
        <v>2023</v>
      </c>
    </row>
    <row r="9886" spans="1:17" x14ac:dyDescent="0.25">
      <c r="A9886" t="s">
        <v>94</v>
      </c>
      <c r="B9886" t="s">
        <v>110</v>
      </c>
      <c r="C9886" t="s">
        <v>20</v>
      </c>
      <c r="D9886" t="s">
        <v>23</v>
      </c>
      <c r="E9886" s="14">
        <v>8843257.2849510033</v>
      </c>
      <c r="F9886" s="14">
        <v>32530043.796313997</v>
      </c>
      <c r="G9886" s="13">
        <v>0.27184892034953362</v>
      </c>
      <c r="H9886" s="12">
        <v>-30287250.800000001</v>
      </c>
      <c r="I9886" s="12">
        <v>-8.2335564303355486</v>
      </c>
      <c r="J9886" t="s">
        <v>25</v>
      </c>
      <c r="K9886" s="14">
        <v>1265824.6055339985</v>
      </c>
      <c r="L9886" s="14">
        <v>8843257.2849510014</v>
      </c>
      <c r="M9886" s="13">
        <v>0.14314008568857467</v>
      </c>
      <c r="N9886" s="12">
        <v>-1.1785519729599454</v>
      </c>
      <c r="O9886" s="2">
        <f>DATE(LEFT(ALT[[#This Row],[DATEMTH]],4),RIGHT(ALT[[#This Row],[DATEMTH]],2),1)</f>
        <v>45170</v>
      </c>
      <c r="P9886" t="str">
        <f>IF(AND(ALT[[#This Row],[DATE]]&gt;=DATE(2023,6,1),ALT[[#This Row],[DATE]]&lt;=DATE(2024,5,31)),"Y","N")</f>
        <v>Y</v>
      </c>
      <c r="Q9886" t="str">
        <f>LEFT(ALT[[#This Row],[DATEMTH]],4)</f>
        <v>2023</v>
      </c>
    </row>
    <row r="9887" spans="1:17" x14ac:dyDescent="0.25">
      <c r="A9887" t="s">
        <v>94</v>
      </c>
      <c r="B9887" t="s">
        <v>110</v>
      </c>
      <c r="C9887" t="s">
        <v>20</v>
      </c>
      <c r="D9887" t="s">
        <v>23</v>
      </c>
      <c r="E9887" s="14">
        <v>8843257.2849510033</v>
      </c>
      <c r="F9887" s="14">
        <v>32530043.796313997</v>
      </c>
      <c r="G9887" s="13">
        <v>0.27184892034953362</v>
      </c>
      <c r="H9887" s="12">
        <v>-30287250.800000001</v>
      </c>
      <c r="I9887" s="12">
        <v>-8.2335564303355486</v>
      </c>
      <c r="J9887" t="s">
        <v>24</v>
      </c>
      <c r="K9887" s="14">
        <v>3616588.2167079998</v>
      </c>
      <c r="L9887" s="14">
        <v>8843257.2849510014</v>
      </c>
      <c r="M9887" s="13">
        <v>0.40896562207485732</v>
      </c>
      <c r="N9887" s="12">
        <v>-3.3672415274206191</v>
      </c>
      <c r="O9887" s="2">
        <f>DATE(LEFT(ALT[[#This Row],[DATEMTH]],4),RIGHT(ALT[[#This Row],[DATEMTH]],2),1)</f>
        <v>45170</v>
      </c>
      <c r="P9887" t="str">
        <f>IF(AND(ALT[[#This Row],[DATE]]&gt;=DATE(2023,6,1),ALT[[#This Row],[DATE]]&lt;=DATE(2024,5,31)),"Y","N")</f>
        <v>Y</v>
      </c>
      <c r="Q9887" t="str">
        <f>LEFT(ALT[[#This Row],[DATEMTH]],4)</f>
        <v>2023</v>
      </c>
    </row>
    <row r="9888" spans="1:17" x14ac:dyDescent="0.25">
      <c r="A9888" t="s">
        <v>94</v>
      </c>
      <c r="B9888" t="s">
        <v>110</v>
      </c>
      <c r="C9888" t="s">
        <v>20</v>
      </c>
      <c r="D9888" t="s">
        <v>23</v>
      </c>
      <c r="E9888" s="14">
        <v>8843257.2849510033</v>
      </c>
      <c r="F9888" s="14">
        <v>32530043.796313997</v>
      </c>
      <c r="G9888" s="13">
        <v>0.27184892034953362</v>
      </c>
      <c r="H9888" s="12">
        <v>-30287250.800000001</v>
      </c>
      <c r="I9888" s="12">
        <v>-8.2335564303355486</v>
      </c>
      <c r="J9888" t="s">
        <v>16</v>
      </c>
      <c r="K9888" s="14">
        <v>3462586.7872110023</v>
      </c>
      <c r="L9888" s="14">
        <v>8843257.2849510014</v>
      </c>
      <c r="M9888" s="13">
        <v>0.39155106265012257</v>
      </c>
      <c r="N9888" s="12">
        <v>-3.2238577696876338</v>
      </c>
      <c r="O9888" s="2">
        <f>DATE(LEFT(ALT[[#This Row],[DATEMTH]],4),RIGHT(ALT[[#This Row],[DATEMTH]],2),1)</f>
        <v>45170</v>
      </c>
      <c r="P9888" t="str">
        <f>IF(AND(ALT[[#This Row],[DATE]]&gt;=DATE(2023,6,1),ALT[[#This Row],[DATE]]&lt;=DATE(2024,5,31)),"Y","N")</f>
        <v>Y</v>
      </c>
      <c r="Q9888" t="str">
        <f>LEFT(ALT[[#This Row],[DATEMTH]],4)</f>
        <v>2023</v>
      </c>
    </row>
    <row r="9889" spans="1:17" x14ac:dyDescent="0.25">
      <c r="A9889" t="s">
        <v>94</v>
      </c>
      <c r="B9889" t="s">
        <v>110</v>
      </c>
      <c r="C9889" t="s">
        <v>20</v>
      </c>
      <c r="D9889" t="s">
        <v>23</v>
      </c>
      <c r="E9889" s="14">
        <v>8843257.2849510033</v>
      </c>
      <c r="F9889" s="14">
        <v>32530043.796313997</v>
      </c>
      <c r="G9889" s="13">
        <v>0.27184892034953362</v>
      </c>
      <c r="H9889" s="12">
        <v>-30287250.800000001</v>
      </c>
      <c r="I9889" s="12">
        <v>-8.2335564303355486</v>
      </c>
      <c r="J9889" t="s">
        <v>26</v>
      </c>
      <c r="K9889" s="14">
        <v>498257.67549800017</v>
      </c>
      <c r="L9889" s="14">
        <v>8843257.2849510014</v>
      </c>
      <c r="M9889" s="13">
        <v>5.6343229586445408E-2</v>
      </c>
      <c r="N9889" s="12">
        <v>-0.46390516026734974</v>
      </c>
      <c r="O9889" s="2">
        <f>DATE(LEFT(ALT[[#This Row],[DATEMTH]],4),RIGHT(ALT[[#This Row],[DATEMTH]],2),1)</f>
        <v>45170</v>
      </c>
      <c r="P9889" t="str">
        <f>IF(AND(ALT[[#This Row],[DATE]]&gt;=DATE(2023,6,1),ALT[[#This Row],[DATE]]&lt;=DATE(2024,5,31)),"Y","N")</f>
        <v>Y</v>
      </c>
      <c r="Q9889" t="str">
        <f>LEFT(ALT[[#This Row],[DATEMTH]],4)</f>
        <v>2023</v>
      </c>
    </row>
    <row r="9890" spans="1:17" x14ac:dyDescent="0.25">
      <c r="A9890" t="s">
        <v>94</v>
      </c>
      <c r="B9890" t="s">
        <v>111</v>
      </c>
      <c r="C9890" t="s">
        <v>15</v>
      </c>
      <c r="D9890" t="s">
        <v>22</v>
      </c>
      <c r="E9890" s="14">
        <v>990922.41722099984</v>
      </c>
      <c r="F9890" s="14">
        <v>5987668.2665489987</v>
      </c>
      <c r="G9890" s="13">
        <v>0.16549387392700687</v>
      </c>
      <c r="H9890" s="12">
        <v>-37753715.759999998</v>
      </c>
      <c r="I9890" s="12">
        <v>-6.2480086762614917</v>
      </c>
      <c r="J9890" t="s">
        <v>25</v>
      </c>
      <c r="K9890" s="14">
        <v>131762.15533499999</v>
      </c>
      <c r="L9890" s="14">
        <v>990922.41722100019</v>
      </c>
      <c r="M9890" s="13">
        <v>0.13296919420242945</v>
      </c>
      <c r="N9890" s="12">
        <v>-0.83079267905227838</v>
      </c>
      <c r="O9890" s="2">
        <f>DATE(LEFT(ALT[[#This Row],[DATEMTH]],4),RIGHT(ALT[[#This Row],[DATEMTH]],2),1)</f>
        <v>45170</v>
      </c>
      <c r="P9890" t="str">
        <f>IF(AND(ALT[[#This Row],[DATE]]&gt;=DATE(2023,6,1),ALT[[#This Row],[DATE]]&lt;=DATE(2024,5,31)),"Y","N")</f>
        <v>Y</v>
      </c>
      <c r="Q9890" t="str">
        <f>LEFT(ALT[[#This Row],[DATEMTH]],4)</f>
        <v>2023</v>
      </c>
    </row>
    <row r="9891" spans="1:17" x14ac:dyDescent="0.25">
      <c r="A9891" t="s">
        <v>94</v>
      </c>
      <c r="B9891" t="s">
        <v>111</v>
      </c>
      <c r="C9891" t="s">
        <v>15</v>
      </c>
      <c r="D9891" t="s">
        <v>22</v>
      </c>
      <c r="E9891" s="14">
        <v>990922.41722099984</v>
      </c>
      <c r="F9891" s="14">
        <v>5987668.2665489987</v>
      </c>
      <c r="G9891" s="13">
        <v>0.16549387392700687</v>
      </c>
      <c r="H9891" s="12">
        <v>-37753715.759999998</v>
      </c>
      <c r="I9891" s="12">
        <v>-6.2480086762614917</v>
      </c>
      <c r="J9891" t="s">
        <v>26</v>
      </c>
      <c r="K9891" s="14">
        <v>134535.35565099999</v>
      </c>
      <c r="L9891" s="14">
        <v>990922.41722100019</v>
      </c>
      <c r="M9891" s="13">
        <v>0.13576779908592509</v>
      </c>
      <c r="N9891" s="12">
        <v>-0.84827838664578703</v>
      </c>
      <c r="O9891" s="2">
        <f>DATE(LEFT(ALT[[#This Row],[DATEMTH]],4),RIGHT(ALT[[#This Row],[DATEMTH]],2),1)</f>
        <v>45170</v>
      </c>
      <c r="P9891" t="str">
        <f>IF(AND(ALT[[#This Row],[DATE]]&gt;=DATE(2023,6,1),ALT[[#This Row],[DATE]]&lt;=DATE(2024,5,31)),"Y","N")</f>
        <v>Y</v>
      </c>
      <c r="Q9891" t="str">
        <f>LEFT(ALT[[#This Row],[DATEMTH]],4)</f>
        <v>2023</v>
      </c>
    </row>
    <row r="9892" spans="1:17" x14ac:dyDescent="0.25">
      <c r="A9892" t="s">
        <v>94</v>
      </c>
      <c r="B9892" t="s">
        <v>111</v>
      </c>
      <c r="C9892" t="s">
        <v>15</v>
      </c>
      <c r="D9892" t="s">
        <v>22</v>
      </c>
      <c r="E9892" s="14">
        <v>990922.41722099984</v>
      </c>
      <c r="F9892" s="14">
        <v>5987668.2665489987</v>
      </c>
      <c r="G9892" s="13">
        <v>0.16549387392700687</v>
      </c>
      <c r="H9892" s="12">
        <v>-37753715.759999998</v>
      </c>
      <c r="I9892" s="12">
        <v>-6.2480086762614917</v>
      </c>
      <c r="J9892" t="s">
        <v>16</v>
      </c>
      <c r="K9892" s="14">
        <v>303585.18207700009</v>
      </c>
      <c r="L9892" s="14">
        <v>990922.41722100019</v>
      </c>
      <c r="M9892" s="13">
        <v>0.30636624704524479</v>
      </c>
      <c r="N9892" s="12">
        <v>-1.914178969652361</v>
      </c>
      <c r="O9892" s="2">
        <f>DATE(LEFT(ALT[[#This Row],[DATEMTH]],4),RIGHT(ALT[[#This Row],[DATEMTH]],2),1)</f>
        <v>45170</v>
      </c>
      <c r="P9892" t="str">
        <f>IF(AND(ALT[[#This Row],[DATE]]&gt;=DATE(2023,6,1),ALT[[#This Row],[DATE]]&lt;=DATE(2024,5,31)),"Y","N")</f>
        <v>Y</v>
      </c>
      <c r="Q9892" t="str">
        <f>LEFT(ALT[[#This Row],[DATEMTH]],4)</f>
        <v>2023</v>
      </c>
    </row>
    <row r="9893" spans="1:17" x14ac:dyDescent="0.25">
      <c r="A9893" t="s">
        <v>94</v>
      </c>
      <c r="B9893" t="s">
        <v>111</v>
      </c>
      <c r="C9893" t="s">
        <v>15</v>
      </c>
      <c r="D9893" t="s">
        <v>22</v>
      </c>
      <c r="E9893" s="14">
        <v>990922.41722099984</v>
      </c>
      <c r="F9893" s="14">
        <v>5987668.2665489987</v>
      </c>
      <c r="G9893" s="13">
        <v>0.16549387392700687</v>
      </c>
      <c r="H9893" s="12">
        <v>-37753715.759999998</v>
      </c>
      <c r="I9893" s="12">
        <v>-6.2480086762614917</v>
      </c>
      <c r="J9893" t="s">
        <v>24</v>
      </c>
      <c r="K9893" s="14">
        <v>421039.72415800003</v>
      </c>
      <c r="L9893" s="14">
        <v>990922.41722100019</v>
      </c>
      <c r="M9893" s="13">
        <v>0.42489675966640056</v>
      </c>
      <c r="N9893" s="12">
        <v>-2.6547586409110644</v>
      </c>
      <c r="O9893" s="2">
        <f>DATE(LEFT(ALT[[#This Row],[DATEMTH]],4),RIGHT(ALT[[#This Row],[DATEMTH]],2),1)</f>
        <v>45170</v>
      </c>
      <c r="P9893" t="str">
        <f>IF(AND(ALT[[#This Row],[DATE]]&gt;=DATE(2023,6,1),ALT[[#This Row],[DATE]]&lt;=DATE(2024,5,31)),"Y","N")</f>
        <v>Y</v>
      </c>
      <c r="Q9893" t="str">
        <f>LEFT(ALT[[#This Row],[DATEMTH]],4)</f>
        <v>2023</v>
      </c>
    </row>
    <row r="9894" spans="1:17" x14ac:dyDescent="0.25">
      <c r="A9894" t="s">
        <v>94</v>
      </c>
      <c r="B9894" t="s">
        <v>111</v>
      </c>
      <c r="C9894" t="s">
        <v>18</v>
      </c>
      <c r="D9894" t="s">
        <v>22</v>
      </c>
      <c r="E9894" s="14">
        <v>1433112.1702949989</v>
      </c>
      <c r="F9894" s="14">
        <v>5987668.2665489987</v>
      </c>
      <c r="G9894" s="13">
        <v>0.23934394934690917</v>
      </c>
      <c r="H9894" s="12">
        <v>-37753715.759999998</v>
      </c>
      <c r="I9894" s="12">
        <v>-9.0361234325190463</v>
      </c>
      <c r="J9894" t="s">
        <v>25</v>
      </c>
      <c r="K9894" s="14">
        <v>155432.38845699999</v>
      </c>
      <c r="L9894" s="14">
        <v>1433112.1702950001</v>
      </c>
      <c r="M9894" s="13">
        <v>0.10845793628631657</v>
      </c>
      <c r="N9894" s="12">
        <v>-0.98003929951944291</v>
      </c>
      <c r="O9894" s="2">
        <f>DATE(LEFT(ALT[[#This Row],[DATEMTH]],4),RIGHT(ALT[[#This Row],[DATEMTH]],2),1)</f>
        <v>45170</v>
      </c>
      <c r="P9894" t="str">
        <f>IF(AND(ALT[[#This Row],[DATE]]&gt;=DATE(2023,6,1),ALT[[#This Row],[DATE]]&lt;=DATE(2024,5,31)),"Y","N")</f>
        <v>Y</v>
      </c>
      <c r="Q9894" t="str">
        <f>LEFT(ALT[[#This Row],[DATEMTH]],4)</f>
        <v>2023</v>
      </c>
    </row>
    <row r="9895" spans="1:17" x14ac:dyDescent="0.25">
      <c r="A9895" t="s">
        <v>94</v>
      </c>
      <c r="B9895" t="s">
        <v>111</v>
      </c>
      <c r="C9895" t="s">
        <v>18</v>
      </c>
      <c r="D9895" t="s">
        <v>22</v>
      </c>
      <c r="E9895" s="14">
        <v>1433112.1702949989</v>
      </c>
      <c r="F9895" s="14">
        <v>5987668.2665489987</v>
      </c>
      <c r="G9895" s="13">
        <v>0.23934394934690917</v>
      </c>
      <c r="H9895" s="12">
        <v>-37753715.759999998</v>
      </c>
      <c r="I9895" s="12">
        <v>-9.0361234325190463</v>
      </c>
      <c r="J9895" t="s">
        <v>24</v>
      </c>
      <c r="K9895" s="14">
        <v>380752.75529399997</v>
      </c>
      <c r="L9895" s="14">
        <v>1433112.1702950001</v>
      </c>
      <c r="M9895" s="13">
        <v>0.26568245192951201</v>
      </c>
      <c r="N9895" s="12">
        <v>-2.4007394294893785</v>
      </c>
      <c r="O9895" s="2">
        <f>DATE(LEFT(ALT[[#This Row],[DATEMTH]],4),RIGHT(ALT[[#This Row],[DATEMTH]],2),1)</f>
        <v>45170</v>
      </c>
      <c r="P9895" t="str">
        <f>IF(AND(ALT[[#This Row],[DATE]]&gt;=DATE(2023,6,1),ALT[[#This Row],[DATE]]&lt;=DATE(2024,5,31)),"Y","N")</f>
        <v>Y</v>
      </c>
      <c r="Q9895" t="str">
        <f>LEFT(ALT[[#This Row],[DATEMTH]],4)</f>
        <v>2023</v>
      </c>
    </row>
    <row r="9896" spans="1:17" x14ac:dyDescent="0.25">
      <c r="A9896" t="s">
        <v>94</v>
      </c>
      <c r="B9896" t="s">
        <v>111</v>
      </c>
      <c r="C9896" t="s">
        <v>18</v>
      </c>
      <c r="D9896" t="s">
        <v>22</v>
      </c>
      <c r="E9896" s="14">
        <v>1433112.1702949989</v>
      </c>
      <c r="F9896" s="14">
        <v>5987668.2665489987</v>
      </c>
      <c r="G9896" s="13">
        <v>0.23934394934690917</v>
      </c>
      <c r="H9896" s="12">
        <v>-37753715.759999998</v>
      </c>
      <c r="I9896" s="12">
        <v>-9.0361234325190463</v>
      </c>
      <c r="J9896" t="s">
        <v>16</v>
      </c>
      <c r="K9896" s="14">
        <v>529901.37186099996</v>
      </c>
      <c r="L9896" s="14">
        <v>1433112.1702950001</v>
      </c>
      <c r="M9896" s="13">
        <v>0.36975568475698734</v>
      </c>
      <c r="N9896" s="12">
        <v>-3.3411580073397387</v>
      </c>
      <c r="O9896" s="2">
        <f>DATE(LEFT(ALT[[#This Row],[DATEMTH]],4),RIGHT(ALT[[#This Row],[DATEMTH]],2),1)</f>
        <v>45170</v>
      </c>
      <c r="P9896" t="str">
        <f>IF(AND(ALT[[#This Row],[DATE]]&gt;=DATE(2023,6,1),ALT[[#This Row],[DATE]]&lt;=DATE(2024,5,31)),"Y","N")</f>
        <v>Y</v>
      </c>
      <c r="Q9896" t="str">
        <f>LEFT(ALT[[#This Row],[DATEMTH]],4)</f>
        <v>2023</v>
      </c>
    </row>
    <row r="9897" spans="1:17" x14ac:dyDescent="0.25">
      <c r="A9897" t="s">
        <v>94</v>
      </c>
      <c r="B9897" t="s">
        <v>111</v>
      </c>
      <c r="C9897" t="s">
        <v>18</v>
      </c>
      <c r="D9897" t="s">
        <v>22</v>
      </c>
      <c r="E9897" s="14">
        <v>1433112.1702949989</v>
      </c>
      <c r="F9897" s="14">
        <v>5987668.2665489987</v>
      </c>
      <c r="G9897" s="13">
        <v>0.23934394934690917</v>
      </c>
      <c r="H9897" s="12">
        <v>-37753715.759999998</v>
      </c>
      <c r="I9897" s="12">
        <v>-9.0361234325190463</v>
      </c>
      <c r="J9897" t="s">
        <v>26</v>
      </c>
      <c r="K9897" s="14">
        <v>367025.65468300018</v>
      </c>
      <c r="L9897" s="14">
        <v>1433112.1702950001</v>
      </c>
      <c r="M9897" s="13">
        <v>0.25610392702718415</v>
      </c>
      <c r="N9897" s="12">
        <v>-2.3141866961704864</v>
      </c>
      <c r="O9897" s="2">
        <f>DATE(LEFT(ALT[[#This Row],[DATEMTH]],4),RIGHT(ALT[[#This Row],[DATEMTH]],2),1)</f>
        <v>45170</v>
      </c>
      <c r="P9897" t="str">
        <f>IF(AND(ALT[[#This Row],[DATE]]&gt;=DATE(2023,6,1),ALT[[#This Row],[DATE]]&lt;=DATE(2024,5,31)),"Y","N")</f>
        <v>Y</v>
      </c>
      <c r="Q9897" t="str">
        <f>LEFT(ALT[[#This Row],[DATEMTH]],4)</f>
        <v>2023</v>
      </c>
    </row>
    <row r="9898" spans="1:17" x14ac:dyDescent="0.25">
      <c r="A9898" t="s">
        <v>94</v>
      </c>
      <c r="B9898" t="s">
        <v>111</v>
      </c>
      <c r="C9898" t="s">
        <v>19</v>
      </c>
      <c r="D9898" t="s">
        <v>22</v>
      </c>
      <c r="E9898" s="14">
        <v>1686940.5161680002</v>
      </c>
      <c r="F9898" s="14">
        <v>5987668.2665489987</v>
      </c>
      <c r="G9898" s="13">
        <v>0.28173580116192221</v>
      </c>
      <c r="H9898" s="12">
        <v>-37753715.759999998</v>
      </c>
      <c r="I9898" s="12">
        <v>-10.636573356483089</v>
      </c>
      <c r="J9898" t="s">
        <v>24</v>
      </c>
      <c r="K9898" s="14">
        <v>510560.28030899999</v>
      </c>
      <c r="L9898" s="14">
        <v>1686940.5161680004</v>
      </c>
      <c r="M9898" s="13">
        <v>0.30265458409213636</v>
      </c>
      <c r="N9898" s="12">
        <v>-3.2192076853718881</v>
      </c>
      <c r="O9898" s="2">
        <f>DATE(LEFT(ALT[[#This Row],[DATEMTH]],4),RIGHT(ALT[[#This Row],[DATEMTH]],2),1)</f>
        <v>45170</v>
      </c>
      <c r="P9898" t="str">
        <f>IF(AND(ALT[[#This Row],[DATE]]&gt;=DATE(2023,6,1),ALT[[#This Row],[DATE]]&lt;=DATE(2024,5,31)),"Y","N")</f>
        <v>Y</v>
      </c>
      <c r="Q9898" t="str">
        <f>LEFT(ALT[[#This Row],[DATEMTH]],4)</f>
        <v>2023</v>
      </c>
    </row>
    <row r="9899" spans="1:17" x14ac:dyDescent="0.25">
      <c r="A9899" t="s">
        <v>94</v>
      </c>
      <c r="B9899" t="s">
        <v>111</v>
      </c>
      <c r="C9899" t="s">
        <v>19</v>
      </c>
      <c r="D9899" t="s">
        <v>22</v>
      </c>
      <c r="E9899" s="14">
        <v>1686940.5161680002</v>
      </c>
      <c r="F9899" s="14">
        <v>5987668.2665489987</v>
      </c>
      <c r="G9899" s="13">
        <v>0.28173580116192221</v>
      </c>
      <c r="H9899" s="12">
        <v>-37753715.759999998</v>
      </c>
      <c r="I9899" s="12">
        <v>-10.636573356483089</v>
      </c>
      <c r="J9899" t="s">
        <v>25</v>
      </c>
      <c r="K9899" s="14">
        <v>1102377.6355060004</v>
      </c>
      <c r="L9899" s="14">
        <v>1686940.5161680004</v>
      </c>
      <c r="M9899" s="13">
        <v>0.65347747886814989</v>
      </c>
      <c r="N9899" s="12">
        <v>-6.9507611407907035</v>
      </c>
      <c r="O9899" s="2">
        <f>DATE(LEFT(ALT[[#This Row],[DATEMTH]],4),RIGHT(ALT[[#This Row],[DATEMTH]],2),1)</f>
        <v>45170</v>
      </c>
      <c r="P9899" t="str">
        <f>IF(AND(ALT[[#This Row],[DATE]]&gt;=DATE(2023,6,1),ALT[[#This Row],[DATE]]&lt;=DATE(2024,5,31)),"Y","N")</f>
        <v>Y</v>
      </c>
      <c r="Q9899" t="str">
        <f>LEFT(ALT[[#This Row],[DATEMTH]],4)</f>
        <v>2023</v>
      </c>
    </row>
    <row r="9900" spans="1:17" x14ac:dyDescent="0.25">
      <c r="A9900" t="s">
        <v>94</v>
      </c>
      <c r="B9900" t="s">
        <v>111</v>
      </c>
      <c r="C9900" t="s">
        <v>19</v>
      </c>
      <c r="D9900" t="s">
        <v>22</v>
      </c>
      <c r="E9900" s="14">
        <v>1686940.5161680002</v>
      </c>
      <c r="F9900" s="14">
        <v>5987668.2665489987</v>
      </c>
      <c r="G9900" s="13">
        <v>0.28173580116192221</v>
      </c>
      <c r="H9900" s="12">
        <v>-37753715.759999998</v>
      </c>
      <c r="I9900" s="12">
        <v>-10.636573356483089</v>
      </c>
      <c r="J9900" t="s">
        <v>16</v>
      </c>
      <c r="K9900" s="14">
        <v>7.1739770000000007</v>
      </c>
      <c r="L9900" s="14">
        <v>1686940.5161680004</v>
      </c>
      <c r="M9900" s="13">
        <v>4.2526555804683467E-6</v>
      </c>
      <c r="N9900" s="12">
        <v>-4.5233683041508742E-5</v>
      </c>
      <c r="O9900" s="2">
        <f>DATE(LEFT(ALT[[#This Row],[DATEMTH]],4),RIGHT(ALT[[#This Row],[DATEMTH]],2),1)</f>
        <v>45170</v>
      </c>
      <c r="P9900" t="str">
        <f>IF(AND(ALT[[#This Row],[DATE]]&gt;=DATE(2023,6,1),ALT[[#This Row],[DATE]]&lt;=DATE(2024,5,31)),"Y","N")</f>
        <v>Y</v>
      </c>
      <c r="Q9900" t="str">
        <f>LEFT(ALT[[#This Row],[DATEMTH]],4)</f>
        <v>2023</v>
      </c>
    </row>
    <row r="9901" spans="1:17" x14ac:dyDescent="0.25">
      <c r="A9901" t="s">
        <v>94</v>
      </c>
      <c r="B9901" t="s">
        <v>111</v>
      </c>
      <c r="C9901" t="s">
        <v>19</v>
      </c>
      <c r="D9901" t="s">
        <v>22</v>
      </c>
      <c r="E9901" s="14">
        <v>1686940.5161680002</v>
      </c>
      <c r="F9901" s="14">
        <v>5987668.2665489987</v>
      </c>
      <c r="G9901" s="13">
        <v>0.28173580116192221</v>
      </c>
      <c r="H9901" s="12">
        <v>-37753715.759999998</v>
      </c>
      <c r="I9901" s="12">
        <v>-10.636573356483089</v>
      </c>
      <c r="J9901" t="s">
        <v>26</v>
      </c>
      <c r="K9901" s="14">
        <v>73995.426376000018</v>
      </c>
      <c r="L9901" s="14">
        <v>1686940.5161680004</v>
      </c>
      <c r="M9901" s="13">
        <v>4.386368438413326E-2</v>
      </c>
      <c r="N9901" s="12">
        <v>-0.46655929663745516</v>
      </c>
      <c r="O9901" s="2">
        <f>DATE(LEFT(ALT[[#This Row],[DATEMTH]],4),RIGHT(ALT[[#This Row],[DATEMTH]],2),1)</f>
        <v>45170</v>
      </c>
      <c r="P9901" t="str">
        <f>IF(AND(ALT[[#This Row],[DATE]]&gt;=DATE(2023,6,1),ALT[[#This Row],[DATE]]&lt;=DATE(2024,5,31)),"Y","N")</f>
        <v>Y</v>
      </c>
      <c r="Q9901" t="str">
        <f>LEFT(ALT[[#This Row],[DATEMTH]],4)</f>
        <v>2023</v>
      </c>
    </row>
    <row r="9902" spans="1:17" x14ac:dyDescent="0.25">
      <c r="A9902" t="s">
        <v>94</v>
      </c>
      <c r="B9902" t="s">
        <v>111</v>
      </c>
      <c r="C9902" t="s">
        <v>20</v>
      </c>
      <c r="D9902" t="s">
        <v>22</v>
      </c>
      <c r="E9902" s="14">
        <v>1876693.1628650008</v>
      </c>
      <c r="F9902" s="14">
        <v>5987668.2665489987</v>
      </c>
      <c r="G9902" s="13">
        <v>0.31342637556416192</v>
      </c>
      <c r="H9902" s="12">
        <v>-37753715.759999998</v>
      </c>
      <c r="I9902" s="12">
        <v>-11.833010294736377</v>
      </c>
      <c r="J9902" t="s">
        <v>25</v>
      </c>
      <c r="K9902" s="14">
        <v>247550.39131899999</v>
      </c>
      <c r="L9902" s="14">
        <v>1876693.1628649998</v>
      </c>
      <c r="M9902" s="13">
        <v>0.13190775999902099</v>
      </c>
      <c r="N9902" s="12">
        <v>-1.5608658820240306</v>
      </c>
      <c r="O9902" s="2">
        <f>DATE(LEFT(ALT[[#This Row],[DATEMTH]],4),RIGHT(ALT[[#This Row],[DATEMTH]],2),1)</f>
        <v>45170</v>
      </c>
      <c r="P9902" t="str">
        <f>IF(AND(ALT[[#This Row],[DATE]]&gt;=DATE(2023,6,1),ALT[[#This Row],[DATE]]&lt;=DATE(2024,5,31)),"Y","N")</f>
        <v>Y</v>
      </c>
      <c r="Q9902" t="str">
        <f>LEFT(ALT[[#This Row],[DATEMTH]],4)</f>
        <v>2023</v>
      </c>
    </row>
    <row r="9903" spans="1:17" x14ac:dyDescent="0.25">
      <c r="A9903" t="s">
        <v>94</v>
      </c>
      <c r="B9903" t="s">
        <v>111</v>
      </c>
      <c r="C9903" t="s">
        <v>20</v>
      </c>
      <c r="D9903" t="s">
        <v>22</v>
      </c>
      <c r="E9903" s="14">
        <v>1876693.1628650008</v>
      </c>
      <c r="F9903" s="14">
        <v>5987668.2665489987</v>
      </c>
      <c r="G9903" s="13">
        <v>0.31342637556416192</v>
      </c>
      <c r="H9903" s="12">
        <v>-37753715.759999998</v>
      </c>
      <c r="I9903" s="12">
        <v>-11.833010294736377</v>
      </c>
      <c r="J9903" t="s">
        <v>24</v>
      </c>
      <c r="K9903" s="14">
        <v>803844.61062599963</v>
      </c>
      <c r="L9903" s="14">
        <v>1876693.1628649998</v>
      </c>
      <c r="M9903" s="13">
        <v>0.42833033472495485</v>
      </c>
      <c r="N9903" s="12">
        <v>-5.0684372603482695</v>
      </c>
      <c r="O9903" s="2">
        <f>DATE(LEFT(ALT[[#This Row],[DATEMTH]],4),RIGHT(ALT[[#This Row],[DATEMTH]],2),1)</f>
        <v>45170</v>
      </c>
      <c r="P9903" t="str">
        <f>IF(AND(ALT[[#This Row],[DATE]]&gt;=DATE(2023,6,1),ALT[[#This Row],[DATE]]&lt;=DATE(2024,5,31)),"Y","N")</f>
        <v>Y</v>
      </c>
      <c r="Q9903" t="str">
        <f>LEFT(ALT[[#This Row],[DATEMTH]],4)</f>
        <v>2023</v>
      </c>
    </row>
    <row r="9904" spans="1:17" x14ac:dyDescent="0.25">
      <c r="A9904" t="s">
        <v>94</v>
      </c>
      <c r="B9904" t="s">
        <v>111</v>
      </c>
      <c r="C9904" t="s">
        <v>20</v>
      </c>
      <c r="D9904" t="s">
        <v>22</v>
      </c>
      <c r="E9904" s="14">
        <v>1876693.1628650008</v>
      </c>
      <c r="F9904" s="14">
        <v>5987668.2665489987</v>
      </c>
      <c r="G9904" s="13">
        <v>0.31342637556416192</v>
      </c>
      <c r="H9904" s="12">
        <v>-37753715.759999998</v>
      </c>
      <c r="I9904" s="12">
        <v>-11.833010294736377</v>
      </c>
      <c r="J9904" t="s">
        <v>16</v>
      </c>
      <c r="K9904" s="14">
        <v>714659.98669700033</v>
      </c>
      <c r="L9904" s="14">
        <v>1876693.1628649998</v>
      </c>
      <c r="M9904" s="13">
        <v>0.38080811548648963</v>
      </c>
      <c r="N9904" s="12">
        <v>-4.506106350870791</v>
      </c>
      <c r="O9904" s="2">
        <f>DATE(LEFT(ALT[[#This Row],[DATEMTH]],4),RIGHT(ALT[[#This Row],[DATEMTH]],2),1)</f>
        <v>45170</v>
      </c>
      <c r="P9904" t="str">
        <f>IF(AND(ALT[[#This Row],[DATE]]&gt;=DATE(2023,6,1),ALT[[#This Row],[DATE]]&lt;=DATE(2024,5,31)),"Y","N")</f>
        <v>Y</v>
      </c>
      <c r="Q9904" t="str">
        <f>LEFT(ALT[[#This Row],[DATEMTH]],4)</f>
        <v>2023</v>
      </c>
    </row>
    <row r="9905" spans="1:17" x14ac:dyDescent="0.25">
      <c r="A9905" t="s">
        <v>94</v>
      </c>
      <c r="B9905" t="s">
        <v>111</v>
      </c>
      <c r="C9905" t="s">
        <v>20</v>
      </c>
      <c r="D9905" t="s">
        <v>22</v>
      </c>
      <c r="E9905" s="14">
        <v>1876693.1628650008</v>
      </c>
      <c r="F9905" s="14">
        <v>5987668.2665489987</v>
      </c>
      <c r="G9905" s="13">
        <v>0.31342637556416192</v>
      </c>
      <c r="H9905" s="12">
        <v>-37753715.759999998</v>
      </c>
      <c r="I9905" s="12">
        <v>-11.833010294736377</v>
      </c>
      <c r="J9905" t="s">
        <v>26</v>
      </c>
      <c r="K9905" s="14">
        <v>110638.17422299999</v>
      </c>
      <c r="L9905" s="14">
        <v>1876693.1628649998</v>
      </c>
      <c r="M9905" s="13">
        <v>5.8953789789534583E-2</v>
      </c>
      <c r="N9905" s="12">
        <v>-0.69760080149328707</v>
      </c>
      <c r="O9905" s="2">
        <f>DATE(LEFT(ALT[[#This Row],[DATEMTH]],4),RIGHT(ALT[[#This Row],[DATEMTH]],2),1)</f>
        <v>45170</v>
      </c>
      <c r="P9905" t="str">
        <f>IF(AND(ALT[[#This Row],[DATE]]&gt;=DATE(2023,6,1),ALT[[#This Row],[DATE]]&lt;=DATE(2024,5,31)),"Y","N")</f>
        <v>Y</v>
      </c>
      <c r="Q9905" t="str">
        <f>LEFT(ALT[[#This Row],[DATEMTH]],4)</f>
        <v>2023</v>
      </c>
    </row>
    <row r="9906" spans="1:17" x14ac:dyDescent="0.25">
      <c r="A9906" t="s">
        <v>94</v>
      </c>
      <c r="B9906" t="s">
        <v>111</v>
      </c>
      <c r="C9906" t="s">
        <v>15</v>
      </c>
      <c r="D9906" t="s">
        <v>17</v>
      </c>
      <c r="E9906" s="14">
        <v>990922.41722099984</v>
      </c>
      <c r="F9906" s="14">
        <v>5987668.2665489987</v>
      </c>
      <c r="G9906" s="13">
        <v>0.16549387392700687</v>
      </c>
      <c r="H9906" s="12">
        <v>-77731384.319999993</v>
      </c>
      <c r="I9906" s="12">
        <v>-12.864067916825798</v>
      </c>
      <c r="J9906" t="s">
        <v>25</v>
      </c>
      <c r="K9906" s="14">
        <v>131762.15533499999</v>
      </c>
      <c r="L9906" s="14">
        <v>990922.41722100019</v>
      </c>
      <c r="M9906" s="13">
        <v>0.13296919420242945</v>
      </c>
      <c r="N9906" s="12">
        <v>-1.7105247450656516</v>
      </c>
      <c r="O9906" s="2">
        <f>DATE(LEFT(ALT[[#This Row],[DATEMTH]],4),RIGHT(ALT[[#This Row],[DATEMTH]],2),1)</f>
        <v>45170</v>
      </c>
      <c r="P9906" t="str">
        <f>IF(AND(ALT[[#This Row],[DATE]]&gt;=DATE(2023,6,1),ALT[[#This Row],[DATE]]&lt;=DATE(2024,5,31)),"Y","N")</f>
        <v>Y</v>
      </c>
      <c r="Q9906" t="str">
        <f>LEFT(ALT[[#This Row],[DATEMTH]],4)</f>
        <v>2023</v>
      </c>
    </row>
    <row r="9907" spans="1:17" x14ac:dyDescent="0.25">
      <c r="A9907" t="s">
        <v>94</v>
      </c>
      <c r="B9907" t="s">
        <v>111</v>
      </c>
      <c r="C9907" t="s">
        <v>15</v>
      </c>
      <c r="D9907" t="s">
        <v>17</v>
      </c>
      <c r="E9907" s="14">
        <v>990922.41722099984</v>
      </c>
      <c r="F9907" s="14">
        <v>5987668.2665489987</v>
      </c>
      <c r="G9907" s="13">
        <v>0.16549387392700687</v>
      </c>
      <c r="H9907" s="12">
        <v>-77731384.319999993</v>
      </c>
      <c r="I9907" s="12">
        <v>-12.864067916825798</v>
      </c>
      <c r="J9907" t="s">
        <v>26</v>
      </c>
      <c r="K9907" s="14">
        <v>134535.35565099999</v>
      </c>
      <c r="L9907" s="14">
        <v>990922.41722100019</v>
      </c>
      <c r="M9907" s="13">
        <v>0.13576779908592509</v>
      </c>
      <c r="N9907" s="12">
        <v>-1.7465261883593</v>
      </c>
      <c r="O9907" s="2">
        <f>DATE(LEFT(ALT[[#This Row],[DATEMTH]],4),RIGHT(ALT[[#This Row],[DATEMTH]],2),1)</f>
        <v>45170</v>
      </c>
      <c r="P9907" t="str">
        <f>IF(AND(ALT[[#This Row],[DATE]]&gt;=DATE(2023,6,1),ALT[[#This Row],[DATE]]&lt;=DATE(2024,5,31)),"Y","N")</f>
        <v>Y</v>
      </c>
      <c r="Q9907" t="str">
        <f>LEFT(ALT[[#This Row],[DATEMTH]],4)</f>
        <v>2023</v>
      </c>
    </row>
    <row r="9908" spans="1:17" x14ac:dyDescent="0.25">
      <c r="A9908" t="s">
        <v>94</v>
      </c>
      <c r="B9908" t="s">
        <v>111</v>
      </c>
      <c r="C9908" t="s">
        <v>15</v>
      </c>
      <c r="D9908" t="s">
        <v>17</v>
      </c>
      <c r="E9908" s="14">
        <v>990922.41722099984</v>
      </c>
      <c r="F9908" s="14">
        <v>5987668.2665489987</v>
      </c>
      <c r="G9908" s="13">
        <v>0.16549387392700687</v>
      </c>
      <c r="H9908" s="12">
        <v>-77731384.319999993</v>
      </c>
      <c r="I9908" s="12">
        <v>-12.864067916825798</v>
      </c>
      <c r="J9908" t="s">
        <v>16</v>
      </c>
      <c r="K9908" s="14">
        <v>303585.18207700009</v>
      </c>
      <c r="L9908" s="14">
        <v>990922.41722100019</v>
      </c>
      <c r="M9908" s="13">
        <v>0.30636624704524479</v>
      </c>
      <c r="N9908" s="12">
        <v>-3.9411162094130598</v>
      </c>
      <c r="O9908" s="2">
        <f>DATE(LEFT(ALT[[#This Row],[DATEMTH]],4),RIGHT(ALT[[#This Row],[DATEMTH]],2),1)</f>
        <v>45170</v>
      </c>
      <c r="P9908" t="str">
        <f>IF(AND(ALT[[#This Row],[DATE]]&gt;=DATE(2023,6,1),ALT[[#This Row],[DATE]]&lt;=DATE(2024,5,31)),"Y","N")</f>
        <v>Y</v>
      </c>
      <c r="Q9908" t="str">
        <f>LEFT(ALT[[#This Row],[DATEMTH]],4)</f>
        <v>2023</v>
      </c>
    </row>
    <row r="9909" spans="1:17" x14ac:dyDescent="0.25">
      <c r="A9909" t="s">
        <v>94</v>
      </c>
      <c r="B9909" t="s">
        <v>111</v>
      </c>
      <c r="C9909" t="s">
        <v>15</v>
      </c>
      <c r="D9909" t="s">
        <v>17</v>
      </c>
      <c r="E9909" s="14">
        <v>990922.41722099984</v>
      </c>
      <c r="F9909" s="14">
        <v>5987668.2665489987</v>
      </c>
      <c r="G9909" s="13">
        <v>0.16549387392700687</v>
      </c>
      <c r="H9909" s="12">
        <v>-77731384.319999993</v>
      </c>
      <c r="I9909" s="12">
        <v>-12.864067916825798</v>
      </c>
      <c r="J9909" t="s">
        <v>24</v>
      </c>
      <c r="K9909" s="14">
        <v>421039.72415800003</v>
      </c>
      <c r="L9909" s="14">
        <v>990922.41722100019</v>
      </c>
      <c r="M9909" s="13">
        <v>0.42489675966640056</v>
      </c>
      <c r="N9909" s="12">
        <v>-5.4659007739877854</v>
      </c>
      <c r="O9909" s="2">
        <f>DATE(LEFT(ALT[[#This Row],[DATEMTH]],4),RIGHT(ALT[[#This Row],[DATEMTH]],2),1)</f>
        <v>45170</v>
      </c>
      <c r="P9909" t="str">
        <f>IF(AND(ALT[[#This Row],[DATE]]&gt;=DATE(2023,6,1),ALT[[#This Row],[DATE]]&lt;=DATE(2024,5,31)),"Y","N")</f>
        <v>Y</v>
      </c>
      <c r="Q9909" t="str">
        <f>LEFT(ALT[[#This Row],[DATEMTH]],4)</f>
        <v>2023</v>
      </c>
    </row>
    <row r="9910" spans="1:17" x14ac:dyDescent="0.25">
      <c r="A9910" t="s">
        <v>94</v>
      </c>
      <c r="B9910" t="s">
        <v>111</v>
      </c>
      <c r="C9910" t="s">
        <v>18</v>
      </c>
      <c r="D9910" t="s">
        <v>17</v>
      </c>
      <c r="E9910" s="14">
        <v>1433112.1702949989</v>
      </c>
      <c r="F9910" s="14">
        <v>5987668.2665489987</v>
      </c>
      <c r="G9910" s="13">
        <v>0.23934394934690917</v>
      </c>
      <c r="H9910" s="12">
        <v>-77731384.319999993</v>
      </c>
      <c r="I9910" s="12">
        <v>-18.60453651135121</v>
      </c>
      <c r="J9910" t="s">
        <v>25</v>
      </c>
      <c r="K9910" s="14">
        <v>155432.38845699999</v>
      </c>
      <c r="L9910" s="14">
        <v>1433112.1702950001</v>
      </c>
      <c r="M9910" s="13">
        <v>0.10845793628631657</v>
      </c>
      <c r="N9910" s="12">
        <v>-2.0178096355845798</v>
      </c>
      <c r="O9910" s="2">
        <f>DATE(LEFT(ALT[[#This Row],[DATEMTH]],4),RIGHT(ALT[[#This Row],[DATEMTH]],2),1)</f>
        <v>45170</v>
      </c>
      <c r="P9910" t="str">
        <f>IF(AND(ALT[[#This Row],[DATE]]&gt;=DATE(2023,6,1),ALT[[#This Row],[DATE]]&lt;=DATE(2024,5,31)),"Y","N")</f>
        <v>Y</v>
      </c>
      <c r="Q9910" t="str">
        <f>LEFT(ALT[[#This Row],[DATEMTH]],4)</f>
        <v>2023</v>
      </c>
    </row>
    <row r="9911" spans="1:17" x14ac:dyDescent="0.25">
      <c r="A9911" t="s">
        <v>94</v>
      </c>
      <c r="B9911" t="s">
        <v>111</v>
      </c>
      <c r="C9911" t="s">
        <v>18</v>
      </c>
      <c r="D9911" t="s">
        <v>17</v>
      </c>
      <c r="E9911" s="14">
        <v>1433112.1702949989</v>
      </c>
      <c r="F9911" s="14">
        <v>5987668.2665489987</v>
      </c>
      <c r="G9911" s="13">
        <v>0.23934394934690917</v>
      </c>
      <c r="H9911" s="12">
        <v>-77731384.319999993</v>
      </c>
      <c r="I9911" s="12">
        <v>-18.60453651135121</v>
      </c>
      <c r="J9911" t="s">
        <v>24</v>
      </c>
      <c r="K9911" s="14">
        <v>380752.75529399997</v>
      </c>
      <c r="L9911" s="14">
        <v>1433112.1702950001</v>
      </c>
      <c r="M9911" s="13">
        <v>0.26568245192951201</v>
      </c>
      <c r="N9911" s="12">
        <v>-4.9428988773479192</v>
      </c>
      <c r="O9911" s="2">
        <f>DATE(LEFT(ALT[[#This Row],[DATEMTH]],4),RIGHT(ALT[[#This Row],[DATEMTH]],2),1)</f>
        <v>45170</v>
      </c>
      <c r="P9911" t="str">
        <f>IF(AND(ALT[[#This Row],[DATE]]&gt;=DATE(2023,6,1),ALT[[#This Row],[DATE]]&lt;=DATE(2024,5,31)),"Y","N")</f>
        <v>Y</v>
      </c>
      <c r="Q9911" t="str">
        <f>LEFT(ALT[[#This Row],[DATEMTH]],4)</f>
        <v>2023</v>
      </c>
    </row>
    <row r="9912" spans="1:17" x14ac:dyDescent="0.25">
      <c r="A9912" t="s">
        <v>94</v>
      </c>
      <c r="B9912" t="s">
        <v>111</v>
      </c>
      <c r="C9912" t="s">
        <v>18</v>
      </c>
      <c r="D9912" t="s">
        <v>17</v>
      </c>
      <c r="E9912" s="14">
        <v>1433112.1702949989</v>
      </c>
      <c r="F9912" s="14">
        <v>5987668.2665489987</v>
      </c>
      <c r="G9912" s="13">
        <v>0.23934394934690917</v>
      </c>
      <c r="H9912" s="12">
        <v>-77731384.319999993</v>
      </c>
      <c r="I9912" s="12">
        <v>-18.60453651135121</v>
      </c>
      <c r="J9912" t="s">
        <v>16</v>
      </c>
      <c r="K9912" s="14">
        <v>529901.37186099996</v>
      </c>
      <c r="L9912" s="14">
        <v>1433112.1702950001</v>
      </c>
      <c r="M9912" s="13">
        <v>0.36975568475698734</v>
      </c>
      <c r="N9912" s="12">
        <v>-6.8791331373410385</v>
      </c>
      <c r="O9912" s="2">
        <f>DATE(LEFT(ALT[[#This Row],[DATEMTH]],4),RIGHT(ALT[[#This Row],[DATEMTH]],2),1)</f>
        <v>45170</v>
      </c>
      <c r="P9912" t="str">
        <f>IF(AND(ALT[[#This Row],[DATE]]&gt;=DATE(2023,6,1),ALT[[#This Row],[DATE]]&lt;=DATE(2024,5,31)),"Y","N")</f>
        <v>Y</v>
      </c>
      <c r="Q9912" t="str">
        <f>LEFT(ALT[[#This Row],[DATEMTH]],4)</f>
        <v>2023</v>
      </c>
    </row>
    <row r="9913" spans="1:17" x14ac:dyDescent="0.25">
      <c r="A9913" t="s">
        <v>94</v>
      </c>
      <c r="B9913" t="s">
        <v>111</v>
      </c>
      <c r="C9913" t="s">
        <v>18</v>
      </c>
      <c r="D9913" t="s">
        <v>17</v>
      </c>
      <c r="E9913" s="14">
        <v>1433112.1702949989</v>
      </c>
      <c r="F9913" s="14">
        <v>5987668.2665489987</v>
      </c>
      <c r="G9913" s="13">
        <v>0.23934394934690917</v>
      </c>
      <c r="H9913" s="12">
        <v>-77731384.319999993</v>
      </c>
      <c r="I9913" s="12">
        <v>-18.60453651135121</v>
      </c>
      <c r="J9913" t="s">
        <v>26</v>
      </c>
      <c r="K9913" s="14">
        <v>367025.65468300018</v>
      </c>
      <c r="L9913" s="14">
        <v>1433112.1702950001</v>
      </c>
      <c r="M9913" s="13">
        <v>0.25610392702718415</v>
      </c>
      <c r="N9913" s="12">
        <v>-4.7646948610776736</v>
      </c>
      <c r="O9913" s="2">
        <f>DATE(LEFT(ALT[[#This Row],[DATEMTH]],4),RIGHT(ALT[[#This Row],[DATEMTH]],2),1)</f>
        <v>45170</v>
      </c>
      <c r="P9913" t="str">
        <f>IF(AND(ALT[[#This Row],[DATE]]&gt;=DATE(2023,6,1),ALT[[#This Row],[DATE]]&lt;=DATE(2024,5,31)),"Y","N")</f>
        <v>Y</v>
      </c>
      <c r="Q9913" t="str">
        <f>LEFT(ALT[[#This Row],[DATEMTH]],4)</f>
        <v>2023</v>
      </c>
    </row>
    <row r="9914" spans="1:17" x14ac:dyDescent="0.25">
      <c r="A9914" t="s">
        <v>94</v>
      </c>
      <c r="B9914" t="s">
        <v>111</v>
      </c>
      <c r="C9914" t="s">
        <v>19</v>
      </c>
      <c r="D9914" t="s">
        <v>17</v>
      </c>
      <c r="E9914" s="14">
        <v>1686940.5161680002</v>
      </c>
      <c r="F9914" s="14">
        <v>5987668.2665489987</v>
      </c>
      <c r="G9914" s="13">
        <v>0.28173580116192221</v>
      </c>
      <c r="H9914" s="12">
        <v>-77731384.319999993</v>
      </c>
      <c r="I9914" s="12">
        <v>-21.899713836820474</v>
      </c>
      <c r="J9914" t="s">
        <v>24</v>
      </c>
      <c r="K9914" s="14">
        <v>510560.28030899999</v>
      </c>
      <c r="L9914" s="14">
        <v>1686940.5161680004</v>
      </c>
      <c r="M9914" s="13">
        <v>0.30265458409213636</v>
      </c>
      <c r="N9914" s="12">
        <v>-6.6280487830197048</v>
      </c>
      <c r="O9914" s="2">
        <f>DATE(LEFT(ALT[[#This Row],[DATEMTH]],4),RIGHT(ALT[[#This Row],[DATEMTH]],2),1)</f>
        <v>45170</v>
      </c>
      <c r="P9914" t="str">
        <f>IF(AND(ALT[[#This Row],[DATE]]&gt;=DATE(2023,6,1),ALT[[#This Row],[DATE]]&lt;=DATE(2024,5,31)),"Y","N")</f>
        <v>Y</v>
      </c>
      <c r="Q9914" t="str">
        <f>LEFT(ALT[[#This Row],[DATEMTH]],4)</f>
        <v>2023</v>
      </c>
    </row>
    <row r="9915" spans="1:17" x14ac:dyDescent="0.25">
      <c r="A9915" t="s">
        <v>94</v>
      </c>
      <c r="B9915" t="s">
        <v>111</v>
      </c>
      <c r="C9915" t="s">
        <v>19</v>
      </c>
      <c r="D9915" t="s">
        <v>17</v>
      </c>
      <c r="E9915" s="14">
        <v>1686940.5161680002</v>
      </c>
      <c r="F9915" s="14">
        <v>5987668.2665489987</v>
      </c>
      <c r="G9915" s="13">
        <v>0.28173580116192221</v>
      </c>
      <c r="H9915" s="12">
        <v>-77731384.319999993</v>
      </c>
      <c r="I9915" s="12">
        <v>-21.899713836820474</v>
      </c>
      <c r="J9915" t="s">
        <v>25</v>
      </c>
      <c r="K9915" s="14">
        <v>1102377.6355060004</v>
      </c>
      <c r="L9915" s="14">
        <v>1686940.5161680004</v>
      </c>
      <c r="M9915" s="13">
        <v>0.65347747886814989</v>
      </c>
      <c r="N9915" s="12">
        <v>-14.310969786019381</v>
      </c>
      <c r="O9915" s="2">
        <f>DATE(LEFT(ALT[[#This Row],[DATEMTH]],4),RIGHT(ALT[[#This Row],[DATEMTH]],2),1)</f>
        <v>45170</v>
      </c>
      <c r="P9915" t="str">
        <f>IF(AND(ALT[[#This Row],[DATE]]&gt;=DATE(2023,6,1),ALT[[#This Row],[DATE]]&lt;=DATE(2024,5,31)),"Y","N")</f>
        <v>Y</v>
      </c>
      <c r="Q9915" t="str">
        <f>LEFT(ALT[[#This Row],[DATEMTH]],4)</f>
        <v>2023</v>
      </c>
    </row>
    <row r="9916" spans="1:17" x14ac:dyDescent="0.25">
      <c r="A9916" t="s">
        <v>94</v>
      </c>
      <c r="B9916" t="s">
        <v>111</v>
      </c>
      <c r="C9916" t="s">
        <v>19</v>
      </c>
      <c r="D9916" t="s">
        <v>17</v>
      </c>
      <c r="E9916" s="14">
        <v>1686940.5161680002</v>
      </c>
      <c r="F9916" s="14">
        <v>5987668.2665489987</v>
      </c>
      <c r="G9916" s="13">
        <v>0.28173580116192221</v>
      </c>
      <c r="H9916" s="12">
        <v>-77731384.319999993</v>
      </c>
      <c r="I9916" s="12">
        <v>-21.899713836820474</v>
      </c>
      <c r="J9916" t="s">
        <v>16</v>
      </c>
      <c r="K9916" s="14">
        <v>7.1739770000000007</v>
      </c>
      <c r="L9916" s="14">
        <v>1686940.5161680004</v>
      </c>
      <c r="M9916" s="13">
        <v>4.2526555804683467E-6</v>
      </c>
      <c r="N9916" s="12">
        <v>-9.3131940258814466E-5</v>
      </c>
      <c r="O9916" s="2">
        <f>DATE(LEFT(ALT[[#This Row],[DATEMTH]],4),RIGHT(ALT[[#This Row],[DATEMTH]],2),1)</f>
        <v>45170</v>
      </c>
      <c r="P9916" t="str">
        <f>IF(AND(ALT[[#This Row],[DATE]]&gt;=DATE(2023,6,1),ALT[[#This Row],[DATE]]&lt;=DATE(2024,5,31)),"Y","N")</f>
        <v>Y</v>
      </c>
      <c r="Q9916" t="str">
        <f>LEFT(ALT[[#This Row],[DATEMTH]],4)</f>
        <v>2023</v>
      </c>
    </row>
    <row r="9917" spans="1:17" x14ac:dyDescent="0.25">
      <c r="A9917" t="s">
        <v>94</v>
      </c>
      <c r="B9917" t="s">
        <v>111</v>
      </c>
      <c r="C9917" t="s">
        <v>19</v>
      </c>
      <c r="D9917" t="s">
        <v>17</v>
      </c>
      <c r="E9917" s="14">
        <v>1686940.5161680002</v>
      </c>
      <c r="F9917" s="14">
        <v>5987668.2665489987</v>
      </c>
      <c r="G9917" s="13">
        <v>0.28173580116192221</v>
      </c>
      <c r="H9917" s="12">
        <v>-77731384.319999993</v>
      </c>
      <c r="I9917" s="12">
        <v>-21.899713836820474</v>
      </c>
      <c r="J9917" t="s">
        <v>26</v>
      </c>
      <c r="K9917" s="14">
        <v>73995.426376000018</v>
      </c>
      <c r="L9917" s="14">
        <v>1686940.5161680004</v>
      </c>
      <c r="M9917" s="13">
        <v>4.386368438413326E-2</v>
      </c>
      <c r="N9917" s="12">
        <v>-0.9606021358411293</v>
      </c>
      <c r="O9917" s="2">
        <f>DATE(LEFT(ALT[[#This Row],[DATEMTH]],4),RIGHT(ALT[[#This Row],[DATEMTH]],2),1)</f>
        <v>45170</v>
      </c>
      <c r="P9917" t="str">
        <f>IF(AND(ALT[[#This Row],[DATE]]&gt;=DATE(2023,6,1),ALT[[#This Row],[DATE]]&lt;=DATE(2024,5,31)),"Y","N")</f>
        <v>Y</v>
      </c>
      <c r="Q9917" t="str">
        <f>LEFT(ALT[[#This Row],[DATEMTH]],4)</f>
        <v>2023</v>
      </c>
    </row>
    <row r="9918" spans="1:17" x14ac:dyDescent="0.25">
      <c r="A9918" t="s">
        <v>94</v>
      </c>
      <c r="B9918" t="s">
        <v>111</v>
      </c>
      <c r="C9918" t="s">
        <v>20</v>
      </c>
      <c r="D9918" t="s">
        <v>17</v>
      </c>
      <c r="E9918" s="14">
        <v>1876693.1628650008</v>
      </c>
      <c r="F9918" s="14">
        <v>5987668.2665489987</v>
      </c>
      <c r="G9918" s="13">
        <v>0.31342637556416192</v>
      </c>
      <c r="H9918" s="12">
        <v>-77731384.319999993</v>
      </c>
      <c r="I9918" s="12">
        <v>-24.363066055002527</v>
      </c>
      <c r="J9918" t="s">
        <v>25</v>
      </c>
      <c r="K9918" s="14">
        <v>247550.39131899999</v>
      </c>
      <c r="L9918" s="14">
        <v>1876693.1628649998</v>
      </c>
      <c r="M9918" s="13">
        <v>0.13190775999902099</v>
      </c>
      <c r="N9918" s="12">
        <v>-3.2136774700235686</v>
      </c>
      <c r="O9918" s="2">
        <f>DATE(LEFT(ALT[[#This Row],[DATEMTH]],4),RIGHT(ALT[[#This Row],[DATEMTH]],2),1)</f>
        <v>45170</v>
      </c>
      <c r="P9918" t="str">
        <f>IF(AND(ALT[[#This Row],[DATE]]&gt;=DATE(2023,6,1),ALT[[#This Row],[DATE]]&lt;=DATE(2024,5,31)),"Y","N")</f>
        <v>Y</v>
      </c>
      <c r="Q9918" t="str">
        <f>LEFT(ALT[[#This Row],[DATEMTH]],4)</f>
        <v>2023</v>
      </c>
    </row>
    <row r="9919" spans="1:17" x14ac:dyDescent="0.25">
      <c r="A9919" t="s">
        <v>94</v>
      </c>
      <c r="B9919" t="s">
        <v>111</v>
      </c>
      <c r="C9919" t="s">
        <v>20</v>
      </c>
      <c r="D9919" t="s">
        <v>17</v>
      </c>
      <c r="E9919" s="14">
        <v>1876693.1628650008</v>
      </c>
      <c r="F9919" s="14">
        <v>5987668.2665489987</v>
      </c>
      <c r="G9919" s="13">
        <v>0.31342637556416192</v>
      </c>
      <c r="H9919" s="12">
        <v>-77731384.319999993</v>
      </c>
      <c r="I9919" s="12">
        <v>-24.363066055002527</v>
      </c>
      <c r="J9919" t="s">
        <v>24</v>
      </c>
      <c r="K9919" s="14">
        <v>803844.61062599963</v>
      </c>
      <c r="L9919" s="14">
        <v>1876693.1628649998</v>
      </c>
      <c r="M9919" s="13">
        <v>0.42833033472495485</v>
      </c>
      <c r="N9919" s="12">
        <v>-10.435440238265418</v>
      </c>
      <c r="O9919" s="2">
        <f>DATE(LEFT(ALT[[#This Row],[DATEMTH]],4),RIGHT(ALT[[#This Row],[DATEMTH]],2),1)</f>
        <v>45170</v>
      </c>
      <c r="P9919" t="str">
        <f>IF(AND(ALT[[#This Row],[DATE]]&gt;=DATE(2023,6,1),ALT[[#This Row],[DATE]]&lt;=DATE(2024,5,31)),"Y","N")</f>
        <v>Y</v>
      </c>
      <c r="Q9919" t="str">
        <f>LEFT(ALT[[#This Row],[DATEMTH]],4)</f>
        <v>2023</v>
      </c>
    </row>
    <row r="9920" spans="1:17" x14ac:dyDescent="0.25">
      <c r="A9920" t="s">
        <v>94</v>
      </c>
      <c r="B9920" t="s">
        <v>111</v>
      </c>
      <c r="C9920" t="s">
        <v>20</v>
      </c>
      <c r="D9920" t="s">
        <v>17</v>
      </c>
      <c r="E9920" s="14">
        <v>1876693.1628650008</v>
      </c>
      <c r="F9920" s="14">
        <v>5987668.2665489987</v>
      </c>
      <c r="G9920" s="13">
        <v>0.31342637556416192</v>
      </c>
      <c r="H9920" s="12">
        <v>-77731384.319999993</v>
      </c>
      <c r="I9920" s="12">
        <v>-24.363066055002527</v>
      </c>
      <c r="J9920" t="s">
        <v>16</v>
      </c>
      <c r="K9920" s="14">
        <v>714659.98669700033</v>
      </c>
      <c r="L9920" s="14">
        <v>1876693.1628649998</v>
      </c>
      <c r="M9920" s="13">
        <v>0.38080811548648963</v>
      </c>
      <c r="N9920" s="12">
        <v>-9.2776532718783784</v>
      </c>
      <c r="O9920" s="2">
        <f>DATE(LEFT(ALT[[#This Row],[DATEMTH]],4),RIGHT(ALT[[#This Row],[DATEMTH]],2),1)</f>
        <v>45170</v>
      </c>
      <c r="P9920" t="str">
        <f>IF(AND(ALT[[#This Row],[DATE]]&gt;=DATE(2023,6,1),ALT[[#This Row],[DATE]]&lt;=DATE(2024,5,31)),"Y","N")</f>
        <v>Y</v>
      </c>
      <c r="Q9920" t="str">
        <f>LEFT(ALT[[#This Row],[DATEMTH]],4)</f>
        <v>2023</v>
      </c>
    </row>
    <row r="9921" spans="1:17" x14ac:dyDescent="0.25">
      <c r="A9921" t="s">
        <v>94</v>
      </c>
      <c r="B9921" t="s">
        <v>111</v>
      </c>
      <c r="C9921" t="s">
        <v>20</v>
      </c>
      <c r="D9921" t="s">
        <v>17</v>
      </c>
      <c r="E9921" s="14">
        <v>1876693.1628650008</v>
      </c>
      <c r="F9921" s="14">
        <v>5987668.2665489987</v>
      </c>
      <c r="G9921" s="13">
        <v>0.31342637556416192</v>
      </c>
      <c r="H9921" s="12">
        <v>-77731384.319999993</v>
      </c>
      <c r="I9921" s="12">
        <v>-24.363066055002527</v>
      </c>
      <c r="J9921" t="s">
        <v>26</v>
      </c>
      <c r="K9921" s="14">
        <v>110638.17422299999</v>
      </c>
      <c r="L9921" s="14">
        <v>1876693.1628649998</v>
      </c>
      <c r="M9921" s="13">
        <v>5.8953789789534583E-2</v>
      </c>
      <c r="N9921" s="12">
        <v>-1.4362950748351646</v>
      </c>
      <c r="O9921" s="2">
        <f>DATE(LEFT(ALT[[#This Row],[DATEMTH]],4),RIGHT(ALT[[#This Row],[DATEMTH]],2),1)</f>
        <v>45170</v>
      </c>
      <c r="P9921" t="str">
        <f>IF(AND(ALT[[#This Row],[DATE]]&gt;=DATE(2023,6,1),ALT[[#This Row],[DATE]]&lt;=DATE(2024,5,31)),"Y","N")</f>
        <v>Y</v>
      </c>
      <c r="Q9921" t="str">
        <f>LEFT(ALT[[#This Row],[DATEMTH]],4)</f>
        <v>2023</v>
      </c>
    </row>
    <row r="9922" spans="1:17" x14ac:dyDescent="0.25">
      <c r="A9922" t="s">
        <v>94</v>
      </c>
      <c r="B9922" t="s">
        <v>111</v>
      </c>
      <c r="C9922" t="s">
        <v>15</v>
      </c>
      <c r="D9922" t="s">
        <v>23</v>
      </c>
      <c r="E9922" s="14">
        <v>990922.41722099984</v>
      </c>
      <c r="F9922" s="14">
        <v>5987668.2665489987</v>
      </c>
      <c r="G9922" s="13">
        <v>0.16549387392700687</v>
      </c>
      <c r="H9922" s="12">
        <v>-30287250.800000001</v>
      </c>
      <c r="I9922" s="12">
        <v>-5.0123544654908381</v>
      </c>
      <c r="J9922" t="s">
        <v>25</v>
      </c>
      <c r="K9922" s="14">
        <v>131762.15533499999</v>
      </c>
      <c r="L9922" s="14">
        <v>990922.41722100019</v>
      </c>
      <c r="M9922" s="13">
        <v>0.13296919420242945</v>
      </c>
      <c r="N9922" s="12">
        <v>-0.66648873433326572</v>
      </c>
      <c r="O9922" s="2">
        <f>DATE(LEFT(ALT[[#This Row],[DATEMTH]],4),RIGHT(ALT[[#This Row],[DATEMTH]],2),1)</f>
        <v>45170</v>
      </c>
      <c r="P9922" t="str">
        <f>IF(AND(ALT[[#This Row],[DATE]]&gt;=DATE(2023,6,1),ALT[[#This Row],[DATE]]&lt;=DATE(2024,5,31)),"Y","N")</f>
        <v>Y</v>
      </c>
      <c r="Q9922" t="str">
        <f>LEFT(ALT[[#This Row],[DATEMTH]],4)</f>
        <v>2023</v>
      </c>
    </row>
    <row r="9923" spans="1:17" x14ac:dyDescent="0.25">
      <c r="A9923" t="s">
        <v>94</v>
      </c>
      <c r="B9923" t="s">
        <v>111</v>
      </c>
      <c r="C9923" t="s">
        <v>15</v>
      </c>
      <c r="D9923" t="s">
        <v>23</v>
      </c>
      <c r="E9923" s="14">
        <v>990922.41722099984</v>
      </c>
      <c r="F9923" s="14">
        <v>5987668.2665489987</v>
      </c>
      <c r="G9923" s="13">
        <v>0.16549387392700687</v>
      </c>
      <c r="H9923" s="12">
        <v>-30287250.800000001</v>
      </c>
      <c r="I9923" s="12">
        <v>-5.0123544654908381</v>
      </c>
      <c r="J9923" t="s">
        <v>26</v>
      </c>
      <c r="K9923" s="14">
        <v>134535.35565099999</v>
      </c>
      <c r="L9923" s="14">
        <v>990922.41722100019</v>
      </c>
      <c r="M9923" s="13">
        <v>0.13576779908592509</v>
      </c>
      <c r="N9923" s="12">
        <v>-0.68051633401819955</v>
      </c>
      <c r="O9923" s="2">
        <f>DATE(LEFT(ALT[[#This Row],[DATEMTH]],4),RIGHT(ALT[[#This Row],[DATEMTH]],2),1)</f>
        <v>45170</v>
      </c>
      <c r="P9923" t="str">
        <f>IF(AND(ALT[[#This Row],[DATE]]&gt;=DATE(2023,6,1),ALT[[#This Row],[DATE]]&lt;=DATE(2024,5,31)),"Y","N")</f>
        <v>Y</v>
      </c>
      <c r="Q9923" t="str">
        <f>LEFT(ALT[[#This Row],[DATEMTH]],4)</f>
        <v>2023</v>
      </c>
    </row>
    <row r="9924" spans="1:17" x14ac:dyDescent="0.25">
      <c r="A9924" t="s">
        <v>94</v>
      </c>
      <c r="B9924" t="s">
        <v>111</v>
      </c>
      <c r="C9924" t="s">
        <v>15</v>
      </c>
      <c r="D9924" t="s">
        <v>23</v>
      </c>
      <c r="E9924" s="14">
        <v>990922.41722099984</v>
      </c>
      <c r="F9924" s="14">
        <v>5987668.2665489987</v>
      </c>
      <c r="G9924" s="13">
        <v>0.16549387392700687</v>
      </c>
      <c r="H9924" s="12">
        <v>-30287250.800000001</v>
      </c>
      <c r="I9924" s="12">
        <v>-5.0123544654908381</v>
      </c>
      <c r="J9924" t="s">
        <v>16</v>
      </c>
      <c r="K9924" s="14">
        <v>303585.18207700009</v>
      </c>
      <c r="L9924" s="14">
        <v>990922.41722100019</v>
      </c>
      <c r="M9924" s="13">
        <v>0.30636624704524479</v>
      </c>
      <c r="N9924" s="12">
        <v>-1.5356162264529021</v>
      </c>
      <c r="O9924" s="2">
        <f>DATE(LEFT(ALT[[#This Row],[DATEMTH]],4),RIGHT(ALT[[#This Row],[DATEMTH]],2),1)</f>
        <v>45170</v>
      </c>
      <c r="P9924" t="str">
        <f>IF(AND(ALT[[#This Row],[DATE]]&gt;=DATE(2023,6,1),ALT[[#This Row],[DATE]]&lt;=DATE(2024,5,31)),"Y","N")</f>
        <v>Y</v>
      </c>
      <c r="Q9924" t="str">
        <f>LEFT(ALT[[#This Row],[DATEMTH]],4)</f>
        <v>2023</v>
      </c>
    </row>
    <row r="9925" spans="1:17" x14ac:dyDescent="0.25">
      <c r="A9925" t="s">
        <v>94</v>
      </c>
      <c r="B9925" t="s">
        <v>111</v>
      </c>
      <c r="C9925" t="s">
        <v>15</v>
      </c>
      <c r="D9925" t="s">
        <v>23</v>
      </c>
      <c r="E9925" s="14">
        <v>990922.41722099984</v>
      </c>
      <c r="F9925" s="14">
        <v>5987668.2665489987</v>
      </c>
      <c r="G9925" s="13">
        <v>0.16549387392700687</v>
      </c>
      <c r="H9925" s="12">
        <v>-30287250.800000001</v>
      </c>
      <c r="I9925" s="12">
        <v>-5.0123544654908381</v>
      </c>
      <c r="J9925" t="s">
        <v>24</v>
      </c>
      <c r="K9925" s="14">
        <v>421039.72415800003</v>
      </c>
      <c r="L9925" s="14">
        <v>990922.41722100019</v>
      </c>
      <c r="M9925" s="13">
        <v>0.42489675966640056</v>
      </c>
      <c r="N9925" s="12">
        <v>-2.1297331706864702</v>
      </c>
      <c r="O9925" s="2">
        <f>DATE(LEFT(ALT[[#This Row],[DATEMTH]],4),RIGHT(ALT[[#This Row],[DATEMTH]],2),1)</f>
        <v>45170</v>
      </c>
      <c r="P9925" t="str">
        <f>IF(AND(ALT[[#This Row],[DATE]]&gt;=DATE(2023,6,1),ALT[[#This Row],[DATE]]&lt;=DATE(2024,5,31)),"Y","N")</f>
        <v>Y</v>
      </c>
      <c r="Q9925" t="str">
        <f>LEFT(ALT[[#This Row],[DATEMTH]],4)</f>
        <v>2023</v>
      </c>
    </row>
    <row r="9926" spans="1:17" x14ac:dyDescent="0.25">
      <c r="A9926" t="s">
        <v>94</v>
      </c>
      <c r="B9926" t="s">
        <v>111</v>
      </c>
      <c r="C9926" t="s">
        <v>18</v>
      </c>
      <c r="D9926" t="s">
        <v>23</v>
      </c>
      <c r="E9926" s="14">
        <v>1433112.1702949989</v>
      </c>
      <c r="F9926" s="14">
        <v>5987668.2665489987</v>
      </c>
      <c r="G9926" s="13">
        <v>0.23934394934690917</v>
      </c>
      <c r="H9926" s="12">
        <v>-30287250.800000001</v>
      </c>
      <c r="I9926" s="12">
        <v>-7.2490702213323344</v>
      </c>
      <c r="J9926" t="s">
        <v>25</v>
      </c>
      <c r="K9926" s="14">
        <v>155432.38845699999</v>
      </c>
      <c r="L9926" s="14">
        <v>1433112.1702950001</v>
      </c>
      <c r="M9926" s="13">
        <v>0.10845793628631657</v>
      </c>
      <c r="N9926" s="12">
        <v>-0.78621919620029712</v>
      </c>
      <c r="O9926" s="2">
        <f>DATE(LEFT(ALT[[#This Row],[DATEMTH]],4),RIGHT(ALT[[#This Row],[DATEMTH]],2),1)</f>
        <v>45170</v>
      </c>
      <c r="P9926" t="str">
        <f>IF(AND(ALT[[#This Row],[DATE]]&gt;=DATE(2023,6,1),ALT[[#This Row],[DATE]]&lt;=DATE(2024,5,31)),"Y","N")</f>
        <v>Y</v>
      </c>
      <c r="Q9926" t="str">
        <f>LEFT(ALT[[#This Row],[DATEMTH]],4)</f>
        <v>2023</v>
      </c>
    </row>
    <row r="9927" spans="1:17" x14ac:dyDescent="0.25">
      <c r="A9927" t="s">
        <v>94</v>
      </c>
      <c r="B9927" t="s">
        <v>111</v>
      </c>
      <c r="C9927" t="s">
        <v>18</v>
      </c>
      <c r="D9927" t="s">
        <v>23</v>
      </c>
      <c r="E9927" s="14">
        <v>1433112.1702949989</v>
      </c>
      <c r="F9927" s="14">
        <v>5987668.2665489987</v>
      </c>
      <c r="G9927" s="13">
        <v>0.23934394934690917</v>
      </c>
      <c r="H9927" s="12">
        <v>-30287250.800000001</v>
      </c>
      <c r="I9927" s="12">
        <v>-7.2490702213323344</v>
      </c>
      <c r="J9927" t="s">
        <v>24</v>
      </c>
      <c r="K9927" s="14">
        <v>380752.75529399997</v>
      </c>
      <c r="L9927" s="14">
        <v>1433112.1702950001</v>
      </c>
      <c r="M9927" s="13">
        <v>0.26568245192951201</v>
      </c>
      <c r="N9927" s="12">
        <v>-1.9259507506127849</v>
      </c>
      <c r="O9927" s="2">
        <f>DATE(LEFT(ALT[[#This Row],[DATEMTH]],4),RIGHT(ALT[[#This Row],[DATEMTH]],2),1)</f>
        <v>45170</v>
      </c>
      <c r="P9927" t="str">
        <f>IF(AND(ALT[[#This Row],[DATE]]&gt;=DATE(2023,6,1),ALT[[#This Row],[DATE]]&lt;=DATE(2024,5,31)),"Y","N")</f>
        <v>Y</v>
      </c>
      <c r="Q9927" t="str">
        <f>LEFT(ALT[[#This Row],[DATEMTH]],4)</f>
        <v>2023</v>
      </c>
    </row>
    <row r="9928" spans="1:17" x14ac:dyDescent="0.25">
      <c r="A9928" t="s">
        <v>94</v>
      </c>
      <c r="B9928" t="s">
        <v>111</v>
      </c>
      <c r="C9928" t="s">
        <v>18</v>
      </c>
      <c r="D9928" t="s">
        <v>23</v>
      </c>
      <c r="E9928" s="14">
        <v>1433112.1702949989</v>
      </c>
      <c r="F9928" s="14">
        <v>5987668.2665489987</v>
      </c>
      <c r="G9928" s="13">
        <v>0.23934394934690917</v>
      </c>
      <c r="H9928" s="12">
        <v>-30287250.800000001</v>
      </c>
      <c r="I9928" s="12">
        <v>-7.2490702213323344</v>
      </c>
      <c r="J9928" t="s">
        <v>16</v>
      </c>
      <c r="K9928" s="14">
        <v>529901.37186099996</v>
      </c>
      <c r="L9928" s="14">
        <v>1433112.1702950001</v>
      </c>
      <c r="M9928" s="13">
        <v>0.36975568475698734</v>
      </c>
      <c r="N9928" s="12">
        <v>-2.6803849235402231</v>
      </c>
      <c r="O9928" s="2">
        <f>DATE(LEFT(ALT[[#This Row],[DATEMTH]],4),RIGHT(ALT[[#This Row],[DATEMTH]],2),1)</f>
        <v>45170</v>
      </c>
      <c r="P9928" t="str">
        <f>IF(AND(ALT[[#This Row],[DATE]]&gt;=DATE(2023,6,1),ALT[[#This Row],[DATE]]&lt;=DATE(2024,5,31)),"Y","N")</f>
        <v>Y</v>
      </c>
      <c r="Q9928" t="str">
        <f>LEFT(ALT[[#This Row],[DATEMTH]],4)</f>
        <v>2023</v>
      </c>
    </row>
    <row r="9929" spans="1:17" x14ac:dyDescent="0.25">
      <c r="A9929" t="s">
        <v>94</v>
      </c>
      <c r="B9929" t="s">
        <v>111</v>
      </c>
      <c r="C9929" t="s">
        <v>18</v>
      </c>
      <c r="D9929" t="s">
        <v>23</v>
      </c>
      <c r="E9929" s="14">
        <v>1433112.1702949989</v>
      </c>
      <c r="F9929" s="14">
        <v>5987668.2665489987</v>
      </c>
      <c r="G9929" s="13">
        <v>0.23934394934690917</v>
      </c>
      <c r="H9929" s="12">
        <v>-30287250.800000001</v>
      </c>
      <c r="I9929" s="12">
        <v>-7.2490702213323344</v>
      </c>
      <c r="J9929" t="s">
        <v>26</v>
      </c>
      <c r="K9929" s="14">
        <v>367025.65468300018</v>
      </c>
      <c r="L9929" s="14">
        <v>1433112.1702950001</v>
      </c>
      <c r="M9929" s="13">
        <v>0.25610392702718415</v>
      </c>
      <c r="N9929" s="12">
        <v>-1.8565153509790298</v>
      </c>
      <c r="O9929" s="2">
        <f>DATE(LEFT(ALT[[#This Row],[DATEMTH]],4),RIGHT(ALT[[#This Row],[DATEMTH]],2),1)</f>
        <v>45170</v>
      </c>
      <c r="P9929" t="str">
        <f>IF(AND(ALT[[#This Row],[DATE]]&gt;=DATE(2023,6,1),ALT[[#This Row],[DATE]]&lt;=DATE(2024,5,31)),"Y","N")</f>
        <v>Y</v>
      </c>
      <c r="Q9929" t="str">
        <f>LEFT(ALT[[#This Row],[DATEMTH]],4)</f>
        <v>2023</v>
      </c>
    </row>
    <row r="9930" spans="1:17" x14ac:dyDescent="0.25">
      <c r="A9930" t="s">
        <v>94</v>
      </c>
      <c r="B9930" t="s">
        <v>111</v>
      </c>
      <c r="C9930" t="s">
        <v>19</v>
      </c>
      <c r="D9930" t="s">
        <v>23</v>
      </c>
      <c r="E9930" s="14">
        <v>1686940.5161680002</v>
      </c>
      <c r="F9930" s="14">
        <v>5987668.2665489987</v>
      </c>
      <c r="G9930" s="13">
        <v>0.28173580116192221</v>
      </c>
      <c r="H9930" s="12">
        <v>-30287250.800000001</v>
      </c>
      <c r="I9930" s="12">
        <v>-8.533002869130069</v>
      </c>
      <c r="J9930" t="s">
        <v>24</v>
      </c>
      <c r="K9930" s="14">
        <v>510560.28030899999</v>
      </c>
      <c r="L9930" s="14">
        <v>1686940.5161680004</v>
      </c>
      <c r="M9930" s="13">
        <v>0.30265458409213636</v>
      </c>
      <c r="N9930" s="12">
        <v>-2.5825524344135671</v>
      </c>
      <c r="O9930" s="2">
        <f>DATE(LEFT(ALT[[#This Row],[DATEMTH]],4),RIGHT(ALT[[#This Row],[DATEMTH]],2),1)</f>
        <v>45170</v>
      </c>
      <c r="P9930" t="str">
        <f>IF(AND(ALT[[#This Row],[DATE]]&gt;=DATE(2023,6,1),ALT[[#This Row],[DATE]]&lt;=DATE(2024,5,31)),"Y","N")</f>
        <v>Y</v>
      </c>
      <c r="Q9930" t="str">
        <f>LEFT(ALT[[#This Row],[DATEMTH]],4)</f>
        <v>2023</v>
      </c>
    </row>
    <row r="9931" spans="1:17" x14ac:dyDescent="0.25">
      <c r="A9931" t="s">
        <v>94</v>
      </c>
      <c r="B9931" t="s">
        <v>111</v>
      </c>
      <c r="C9931" t="s">
        <v>19</v>
      </c>
      <c r="D9931" t="s">
        <v>23</v>
      </c>
      <c r="E9931" s="14">
        <v>1686940.5161680002</v>
      </c>
      <c r="F9931" s="14">
        <v>5987668.2665489987</v>
      </c>
      <c r="G9931" s="13">
        <v>0.28173580116192221</v>
      </c>
      <c r="H9931" s="12">
        <v>-30287250.800000001</v>
      </c>
      <c r="I9931" s="12">
        <v>-8.533002869130069</v>
      </c>
      <c r="J9931" t="s">
        <v>25</v>
      </c>
      <c r="K9931" s="14">
        <v>1102377.6355060004</v>
      </c>
      <c r="L9931" s="14">
        <v>1686940.5161680004</v>
      </c>
      <c r="M9931" s="13">
        <v>0.65347747886814989</v>
      </c>
      <c r="N9931" s="12">
        <v>-5.5761252020938068</v>
      </c>
      <c r="O9931" s="2">
        <f>DATE(LEFT(ALT[[#This Row],[DATEMTH]],4),RIGHT(ALT[[#This Row],[DATEMTH]],2),1)</f>
        <v>45170</v>
      </c>
      <c r="P9931" t="str">
        <f>IF(AND(ALT[[#This Row],[DATE]]&gt;=DATE(2023,6,1),ALT[[#This Row],[DATE]]&lt;=DATE(2024,5,31)),"Y","N")</f>
        <v>Y</v>
      </c>
      <c r="Q9931" t="str">
        <f>LEFT(ALT[[#This Row],[DATEMTH]],4)</f>
        <v>2023</v>
      </c>
    </row>
    <row r="9932" spans="1:17" x14ac:dyDescent="0.25">
      <c r="A9932" t="s">
        <v>94</v>
      </c>
      <c r="B9932" t="s">
        <v>111</v>
      </c>
      <c r="C9932" t="s">
        <v>19</v>
      </c>
      <c r="D9932" t="s">
        <v>23</v>
      </c>
      <c r="E9932" s="14">
        <v>1686940.5161680002</v>
      </c>
      <c r="F9932" s="14">
        <v>5987668.2665489987</v>
      </c>
      <c r="G9932" s="13">
        <v>0.28173580116192221</v>
      </c>
      <c r="H9932" s="12">
        <v>-30287250.800000001</v>
      </c>
      <c r="I9932" s="12">
        <v>-8.533002869130069</v>
      </c>
      <c r="J9932" t="s">
        <v>16</v>
      </c>
      <c r="K9932" s="14">
        <v>7.1739770000000007</v>
      </c>
      <c r="L9932" s="14">
        <v>1686940.5161680004</v>
      </c>
      <c r="M9932" s="13">
        <v>4.2526555804683467E-6</v>
      </c>
      <c r="N9932" s="12">
        <v>-3.6287922269558399E-5</v>
      </c>
      <c r="O9932" s="2">
        <f>DATE(LEFT(ALT[[#This Row],[DATEMTH]],4),RIGHT(ALT[[#This Row],[DATEMTH]],2),1)</f>
        <v>45170</v>
      </c>
      <c r="P9932" t="str">
        <f>IF(AND(ALT[[#This Row],[DATE]]&gt;=DATE(2023,6,1),ALT[[#This Row],[DATE]]&lt;=DATE(2024,5,31)),"Y","N")</f>
        <v>Y</v>
      </c>
      <c r="Q9932" t="str">
        <f>LEFT(ALT[[#This Row],[DATEMTH]],4)</f>
        <v>2023</v>
      </c>
    </row>
    <row r="9933" spans="1:17" x14ac:dyDescent="0.25">
      <c r="A9933" t="s">
        <v>94</v>
      </c>
      <c r="B9933" t="s">
        <v>111</v>
      </c>
      <c r="C9933" t="s">
        <v>19</v>
      </c>
      <c r="D9933" t="s">
        <v>23</v>
      </c>
      <c r="E9933" s="14">
        <v>1686940.5161680002</v>
      </c>
      <c r="F9933" s="14">
        <v>5987668.2665489987</v>
      </c>
      <c r="G9933" s="13">
        <v>0.28173580116192221</v>
      </c>
      <c r="H9933" s="12">
        <v>-30287250.800000001</v>
      </c>
      <c r="I9933" s="12">
        <v>-8.533002869130069</v>
      </c>
      <c r="J9933" t="s">
        <v>26</v>
      </c>
      <c r="K9933" s="14">
        <v>73995.426376000018</v>
      </c>
      <c r="L9933" s="14">
        <v>1686940.5161680004</v>
      </c>
      <c r="M9933" s="13">
        <v>4.386368438413326E-2</v>
      </c>
      <c r="N9933" s="12">
        <v>-0.3742889447004249</v>
      </c>
      <c r="O9933" s="2">
        <f>DATE(LEFT(ALT[[#This Row],[DATEMTH]],4),RIGHT(ALT[[#This Row],[DATEMTH]],2),1)</f>
        <v>45170</v>
      </c>
      <c r="P9933" t="str">
        <f>IF(AND(ALT[[#This Row],[DATE]]&gt;=DATE(2023,6,1),ALT[[#This Row],[DATE]]&lt;=DATE(2024,5,31)),"Y","N")</f>
        <v>Y</v>
      </c>
      <c r="Q9933" t="str">
        <f>LEFT(ALT[[#This Row],[DATEMTH]],4)</f>
        <v>2023</v>
      </c>
    </row>
    <row r="9934" spans="1:17" x14ac:dyDescent="0.25">
      <c r="A9934" t="s">
        <v>94</v>
      </c>
      <c r="B9934" t="s">
        <v>111</v>
      </c>
      <c r="C9934" t="s">
        <v>20</v>
      </c>
      <c r="D9934" t="s">
        <v>23</v>
      </c>
      <c r="E9934" s="14">
        <v>1876693.1628650008</v>
      </c>
      <c r="F9934" s="14">
        <v>5987668.2665489987</v>
      </c>
      <c r="G9934" s="13">
        <v>0.31342637556416192</v>
      </c>
      <c r="H9934" s="12">
        <v>-30287250.800000001</v>
      </c>
      <c r="I9934" s="12">
        <v>-9.4928232440467646</v>
      </c>
      <c r="J9934" t="s">
        <v>25</v>
      </c>
      <c r="K9934" s="14">
        <v>247550.39131899999</v>
      </c>
      <c r="L9934" s="14">
        <v>1876693.1628649998</v>
      </c>
      <c r="M9934" s="13">
        <v>0.13190775999902099</v>
      </c>
      <c r="N9934" s="12">
        <v>-1.2521770501888485</v>
      </c>
      <c r="O9934" s="2">
        <f>DATE(LEFT(ALT[[#This Row],[DATEMTH]],4),RIGHT(ALT[[#This Row],[DATEMTH]],2),1)</f>
        <v>45170</v>
      </c>
      <c r="P9934" t="str">
        <f>IF(AND(ALT[[#This Row],[DATE]]&gt;=DATE(2023,6,1),ALT[[#This Row],[DATE]]&lt;=DATE(2024,5,31)),"Y","N")</f>
        <v>Y</v>
      </c>
      <c r="Q9934" t="str">
        <f>LEFT(ALT[[#This Row],[DATEMTH]],4)</f>
        <v>2023</v>
      </c>
    </row>
    <row r="9935" spans="1:17" x14ac:dyDescent="0.25">
      <c r="A9935" t="s">
        <v>94</v>
      </c>
      <c r="B9935" t="s">
        <v>111</v>
      </c>
      <c r="C9935" t="s">
        <v>20</v>
      </c>
      <c r="D9935" t="s">
        <v>23</v>
      </c>
      <c r="E9935" s="14">
        <v>1876693.1628650008</v>
      </c>
      <c r="F9935" s="14">
        <v>5987668.2665489987</v>
      </c>
      <c r="G9935" s="13">
        <v>0.31342637556416192</v>
      </c>
      <c r="H9935" s="12">
        <v>-30287250.800000001</v>
      </c>
      <c r="I9935" s="12">
        <v>-9.4928232440467646</v>
      </c>
      <c r="J9935" t="s">
        <v>24</v>
      </c>
      <c r="K9935" s="14">
        <v>803844.61062599963</v>
      </c>
      <c r="L9935" s="14">
        <v>1876693.1628649998</v>
      </c>
      <c r="M9935" s="13">
        <v>0.42833033472495485</v>
      </c>
      <c r="N9935" s="12">
        <v>-4.0660641576073822</v>
      </c>
      <c r="O9935" s="2">
        <f>DATE(LEFT(ALT[[#This Row],[DATEMTH]],4),RIGHT(ALT[[#This Row],[DATEMTH]],2),1)</f>
        <v>45170</v>
      </c>
      <c r="P9935" t="str">
        <f>IF(AND(ALT[[#This Row],[DATE]]&gt;=DATE(2023,6,1),ALT[[#This Row],[DATE]]&lt;=DATE(2024,5,31)),"Y","N")</f>
        <v>Y</v>
      </c>
      <c r="Q9935" t="str">
        <f>LEFT(ALT[[#This Row],[DATEMTH]],4)</f>
        <v>2023</v>
      </c>
    </row>
    <row r="9936" spans="1:17" x14ac:dyDescent="0.25">
      <c r="A9936" t="s">
        <v>94</v>
      </c>
      <c r="B9936" t="s">
        <v>111</v>
      </c>
      <c r="C9936" t="s">
        <v>20</v>
      </c>
      <c r="D9936" t="s">
        <v>23</v>
      </c>
      <c r="E9936" s="14">
        <v>1876693.1628650008</v>
      </c>
      <c r="F9936" s="14">
        <v>5987668.2665489987</v>
      </c>
      <c r="G9936" s="13">
        <v>0.31342637556416192</v>
      </c>
      <c r="H9936" s="12">
        <v>-30287250.800000001</v>
      </c>
      <c r="I9936" s="12">
        <v>-9.4928232440467646</v>
      </c>
      <c r="J9936" t="s">
        <v>16</v>
      </c>
      <c r="K9936" s="14">
        <v>714659.98669700033</v>
      </c>
      <c r="L9936" s="14">
        <v>1876693.1628649998</v>
      </c>
      <c r="M9936" s="13">
        <v>0.38080811548648963</v>
      </c>
      <c r="N9936" s="12">
        <v>-3.6149441302117933</v>
      </c>
      <c r="O9936" s="2">
        <f>DATE(LEFT(ALT[[#This Row],[DATEMTH]],4),RIGHT(ALT[[#This Row],[DATEMTH]],2),1)</f>
        <v>45170</v>
      </c>
      <c r="P9936" t="str">
        <f>IF(AND(ALT[[#This Row],[DATE]]&gt;=DATE(2023,6,1),ALT[[#This Row],[DATE]]&lt;=DATE(2024,5,31)),"Y","N")</f>
        <v>Y</v>
      </c>
      <c r="Q9936" t="str">
        <f>LEFT(ALT[[#This Row],[DATEMTH]],4)</f>
        <v>2023</v>
      </c>
    </row>
    <row r="9937" spans="1:17" x14ac:dyDescent="0.25">
      <c r="A9937" t="s">
        <v>94</v>
      </c>
      <c r="B9937" t="s">
        <v>111</v>
      </c>
      <c r="C9937" t="s">
        <v>20</v>
      </c>
      <c r="D9937" t="s">
        <v>23</v>
      </c>
      <c r="E9937" s="14">
        <v>1876693.1628650008</v>
      </c>
      <c r="F9937" s="14">
        <v>5987668.2665489987</v>
      </c>
      <c r="G9937" s="13">
        <v>0.31342637556416192</v>
      </c>
      <c r="H9937" s="12">
        <v>-30287250.800000001</v>
      </c>
      <c r="I9937" s="12">
        <v>-9.4928232440467646</v>
      </c>
      <c r="J9937" t="s">
        <v>26</v>
      </c>
      <c r="K9937" s="14">
        <v>110638.17422299999</v>
      </c>
      <c r="L9937" s="14">
        <v>1876693.1628649998</v>
      </c>
      <c r="M9937" s="13">
        <v>5.8953789789534583E-2</v>
      </c>
      <c r="N9937" s="12">
        <v>-0.55963790603874075</v>
      </c>
      <c r="O9937" s="2">
        <f>DATE(LEFT(ALT[[#This Row],[DATEMTH]],4),RIGHT(ALT[[#This Row],[DATEMTH]],2),1)</f>
        <v>45170</v>
      </c>
      <c r="P9937" t="str">
        <f>IF(AND(ALT[[#This Row],[DATE]]&gt;=DATE(2023,6,1),ALT[[#This Row],[DATE]]&lt;=DATE(2024,5,31)),"Y","N")</f>
        <v>Y</v>
      </c>
      <c r="Q9937" t="str">
        <f>LEFT(ALT[[#This Row],[DATEMTH]],4)</f>
        <v>2023</v>
      </c>
    </row>
    <row r="9938" spans="1:17" x14ac:dyDescent="0.25">
      <c r="A9938" t="s">
        <v>95</v>
      </c>
      <c r="B9938" t="s">
        <v>14</v>
      </c>
      <c r="C9938" t="s">
        <v>15</v>
      </c>
      <c r="D9938" t="s">
        <v>22</v>
      </c>
      <c r="E9938" s="14">
        <v>12296.825416</v>
      </c>
      <c r="F9938" s="14">
        <v>71433.443476000015</v>
      </c>
      <c r="G9938" s="13">
        <v>0.17214381412442267</v>
      </c>
      <c r="H9938" s="12">
        <v>-56618920.259999998</v>
      </c>
      <c r="I9938" s="12">
        <v>-9.7465968851629494</v>
      </c>
      <c r="J9938" t="s">
        <v>26</v>
      </c>
      <c r="K9938" s="14">
        <v>1661.6906160000008</v>
      </c>
      <c r="L9938" s="14">
        <v>12296.825416</v>
      </c>
      <c r="M9938" s="13">
        <v>0.13513167502873497</v>
      </c>
      <c r="N9938" s="12">
        <v>-1.3170739629219201</v>
      </c>
      <c r="O9938" s="2">
        <f>DATE(LEFT(ALT[[#This Row],[DATEMTH]],4),RIGHT(ALT[[#This Row],[DATEMTH]],2),1)</f>
        <v>45200</v>
      </c>
      <c r="P9938" t="str">
        <f>IF(AND(ALT[[#This Row],[DATE]]&gt;=DATE(2023,6,1),ALT[[#This Row],[DATE]]&lt;=DATE(2024,5,31)),"Y","N")</f>
        <v>Y</v>
      </c>
      <c r="Q9938" t="str">
        <f>LEFT(ALT[[#This Row],[DATEMTH]],4)</f>
        <v>2023</v>
      </c>
    </row>
    <row r="9939" spans="1:17" x14ac:dyDescent="0.25">
      <c r="A9939" t="s">
        <v>95</v>
      </c>
      <c r="B9939" t="s">
        <v>14</v>
      </c>
      <c r="C9939" t="s">
        <v>15</v>
      </c>
      <c r="D9939" t="s">
        <v>22</v>
      </c>
      <c r="E9939" s="14">
        <v>12296.825416</v>
      </c>
      <c r="F9939" s="14">
        <v>71433.443476000015</v>
      </c>
      <c r="G9939" s="13">
        <v>0.17214381412442267</v>
      </c>
      <c r="H9939" s="12">
        <v>-56618920.259999998</v>
      </c>
      <c r="I9939" s="12">
        <v>-9.7465968851629494</v>
      </c>
      <c r="J9939" t="s">
        <v>16</v>
      </c>
      <c r="K9939" s="14">
        <v>3552.967184000001</v>
      </c>
      <c r="L9939" s="14">
        <v>12296.825416</v>
      </c>
      <c r="M9939" s="13">
        <v>0.28893369335609675</v>
      </c>
      <c r="N9939" s="12">
        <v>-2.8161202356831594</v>
      </c>
      <c r="O9939" s="2">
        <f>DATE(LEFT(ALT[[#This Row],[DATEMTH]],4),RIGHT(ALT[[#This Row],[DATEMTH]],2),1)</f>
        <v>45200</v>
      </c>
      <c r="P9939" t="str">
        <f>IF(AND(ALT[[#This Row],[DATE]]&gt;=DATE(2023,6,1),ALT[[#This Row],[DATE]]&lt;=DATE(2024,5,31)),"Y","N")</f>
        <v>Y</v>
      </c>
      <c r="Q9939" t="str">
        <f>LEFT(ALT[[#This Row],[DATEMTH]],4)</f>
        <v>2023</v>
      </c>
    </row>
    <row r="9940" spans="1:17" x14ac:dyDescent="0.25">
      <c r="A9940" t="s">
        <v>95</v>
      </c>
      <c r="B9940" t="s">
        <v>14</v>
      </c>
      <c r="C9940" t="s">
        <v>15</v>
      </c>
      <c r="D9940" t="s">
        <v>22</v>
      </c>
      <c r="E9940" s="14">
        <v>12296.825416</v>
      </c>
      <c r="F9940" s="14">
        <v>71433.443476000015</v>
      </c>
      <c r="G9940" s="13">
        <v>0.17214381412442267</v>
      </c>
      <c r="H9940" s="12">
        <v>-56618920.259999998</v>
      </c>
      <c r="I9940" s="12">
        <v>-9.7465968851629494</v>
      </c>
      <c r="J9940" t="s">
        <v>25</v>
      </c>
      <c r="K9940" s="14">
        <v>1760.4870479999993</v>
      </c>
      <c r="L9940" s="14">
        <v>12296.825416</v>
      </c>
      <c r="M9940" s="13">
        <v>0.14316597889641855</v>
      </c>
      <c r="N9940" s="12">
        <v>-1.3953810839731375</v>
      </c>
      <c r="O9940" s="2">
        <f>DATE(LEFT(ALT[[#This Row],[DATEMTH]],4),RIGHT(ALT[[#This Row],[DATEMTH]],2),1)</f>
        <v>45200</v>
      </c>
      <c r="P9940" t="str">
        <f>IF(AND(ALT[[#This Row],[DATE]]&gt;=DATE(2023,6,1),ALT[[#This Row],[DATE]]&lt;=DATE(2024,5,31)),"Y","N")</f>
        <v>Y</v>
      </c>
      <c r="Q9940" t="str">
        <f>LEFT(ALT[[#This Row],[DATEMTH]],4)</f>
        <v>2023</v>
      </c>
    </row>
    <row r="9941" spans="1:17" x14ac:dyDescent="0.25">
      <c r="A9941" t="s">
        <v>95</v>
      </c>
      <c r="B9941" t="s">
        <v>14</v>
      </c>
      <c r="C9941" t="s">
        <v>15</v>
      </c>
      <c r="D9941" t="s">
        <v>22</v>
      </c>
      <c r="E9941" s="14">
        <v>12296.825416</v>
      </c>
      <c r="F9941" s="14">
        <v>71433.443476000015</v>
      </c>
      <c r="G9941" s="13">
        <v>0.17214381412442267</v>
      </c>
      <c r="H9941" s="12">
        <v>-56618920.259999998</v>
      </c>
      <c r="I9941" s="12">
        <v>-9.7465968851629494</v>
      </c>
      <c r="J9941" t="s">
        <v>24</v>
      </c>
      <c r="K9941" s="14">
        <v>5321.6805679999998</v>
      </c>
      <c r="L9941" s="14">
        <v>12296.825416</v>
      </c>
      <c r="M9941" s="13">
        <v>0.43276865271874981</v>
      </c>
      <c r="N9941" s="12">
        <v>-4.2180216025847335</v>
      </c>
      <c r="O9941" s="2">
        <f>DATE(LEFT(ALT[[#This Row],[DATEMTH]],4),RIGHT(ALT[[#This Row],[DATEMTH]],2),1)</f>
        <v>45200</v>
      </c>
      <c r="P9941" t="str">
        <f>IF(AND(ALT[[#This Row],[DATE]]&gt;=DATE(2023,6,1),ALT[[#This Row],[DATE]]&lt;=DATE(2024,5,31)),"Y","N")</f>
        <v>Y</v>
      </c>
      <c r="Q9941" t="str">
        <f>LEFT(ALT[[#This Row],[DATEMTH]],4)</f>
        <v>2023</v>
      </c>
    </row>
    <row r="9942" spans="1:17" x14ac:dyDescent="0.25">
      <c r="A9942" t="s">
        <v>95</v>
      </c>
      <c r="B9942" t="s">
        <v>14</v>
      </c>
      <c r="C9942" t="s">
        <v>18</v>
      </c>
      <c r="D9942" t="s">
        <v>22</v>
      </c>
      <c r="E9942" s="14">
        <v>19500.641780000002</v>
      </c>
      <c r="F9942" s="14">
        <v>71433.443476000015</v>
      </c>
      <c r="G9942" s="13">
        <v>0.27299036461194492</v>
      </c>
      <c r="H9942" s="12">
        <v>-56618920.259999998</v>
      </c>
      <c r="I9942" s="12">
        <v>-15.456419685712035</v>
      </c>
      <c r="J9942" t="s">
        <v>25</v>
      </c>
      <c r="K9942" s="14">
        <v>2308.1583800000008</v>
      </c>
      <c r="L9942" s="14">
        <v>19500.641780000002</v>
      </c>
      <c r="M9942" s="13">
        <v>0.11836320086486921</v>
      </c>
      <c r="N9942" s="12">
        <v>-1.8294713079116522</v>
      </c>
      <c r="O9942" s="2">
        <f>DATE(LEFT(ALT[[#This Row],[DATEMTH]],4),RIGHT(ALT[[#This Row],[DATEMTH]],2),1)</f>
        <v>45200</v>
      </c>
      <c r="P9942" t="str">
        <f>IF(AND(ALT[[#This Row],[DATE]]&gt;=DATE(2023,6,1),ALT[[#This Row],[DATE]]&lt;=DATE(2024,5,31)),"Y","N")</f>
        <v>Y</v>
      </c>
      <c r="Q9942" t="str">
        <f>LEFT(ALT[[#This Row],[DATEMTH]],4)</f>
        <v>2023</v>
      </c>
    </row>
    <row r="9943" spans="1:17" x14ac:dyDescent="0.25">
      <c r="A9943" t="s">
        <v>95</v>
      </c>
      <c r="B9943" t="s">
        <v>14</v>
      </c>
      <c r="C9943" t="s">
        <v>18</v>
      </c>
      <c r="D9943" t="s">
        <v>22</v>
      </c>
      <c r="E9943" s="14">
        <v>19500.641780000002</v>
      </c>
      <c r="F9943" s="14">
        <v>71433.443476000015</v>
      </c>
      <c r="G9943" s="13">
        <v>0.27299036461194492</v>
      </c>
      <c r="H9943" s="12">
        <v>-56618920.259999998</v>
      </c>
      <c r="I9943" s="12">
        <v>-15.456419685712035</v>
      </c>
      <c r="J9943" t="s">
        <v>24</v>
      </c>
      <c r="K9943" s="14">
        <v>5210.8989600000014</v>
      </c>
      <c r="L9943" s="14">
        <v>19500.641780000002</v>
      </c>
      <c r="M9943" s="13">
        <v>0.26721679310802665</v>
      </c>
      <c r="N9943" s="12">
        <v>-4.1302149013477436</v>
      </c>
      <c r="O9943" s="2">
        <f>DATE(LEFT(ALT[[#This Row],[DATEMTH]],4),RIGHT(ALT[[#This Row],[DATEMTH]],2),1)</f>
        <v>45200</v>
      </c>
      <c r="P9943" t="str">
        <f>IF(AND(ALT[[#This Row],[DATE]]&gt;=DATE(2023,6,1),ALT[[#This Row],[DATE]]&lt;=DATE(2024,5,31)),"Y","N")</f>
        <v>Y</v>
      </c>
      <c r="Q9943" t="str">
        <f>LEFT(ALT[[#This Row],[DATEMTH]],4)</f>
        <v>2023</v>
      </c>
    </row>
    <row r="9944" spans="1:17" x14ac:dyDescent="0.25">
      <c r="A9944" t="s">
        <v>95</v>
      </c>
      <c r="B9944" t="s">
        <v>14</v>
      </c>
      <c r="C9944" t="s">
        <v>18</v>
      </c>
      <c r="D9944" t="s">
        <v>22</v>
      </c>
      <c r="E9944" s="14">
        <v>19500.641780000002</v>
      </c>
      <c r="F9944" s="14">
        <v>71433.443476000015</v>
      </c>
      <c r="G9944" s="13">
        <v>0.27299036461194492</v>
      </c>
      <c r="H9944" s="12">
        <v>-56618920.259999998</v>
      </c>
      <c r="I9944" s="12">
        <v>-15.456419685712035</v>
      </c>
      <c r="J9944" t="s">
        <v>16</v>
      </c>
      <c r="K9944" s="14">
        <v>7101.7416439999997</v>
      </c>
      <c r="L9944" s="14">
        <v>19500.641780000002</v>
      </c>
      <c r="M9944" s="13">
        <v>0.36417989336554024</v>
      </c>
      <c r="N9944" s="12">
        <v>-5.628917272955646</v>
      </c>
      <c r="O9944" s="2">
        <f>DATE(LEFT(ALT[[#This Row],[DATEMTH]],4),RIGHT(ALT[[#This Row],[DATEMTH]],2),1)</f>
        <v>45200</v>
      </c>
      <c r="P9944" t="str">
        <f>IF(AND(ALT[[#This Row],[DATE]]&gt;=DATE(2023,6,1),ALT[[#This Row],[DATE]]&lt;=DATE(2024,5,31)),"Y","N")</f>
        <v>Y</v>
      </c>
      <c r="Q9944" t="str">
        <f>LEFT(ALT[[#This Row],[DATEMTH]],4)</f>
        <v>2023</v>
      </c>
    </row>
    <row r="9945" spans="1:17" x14ac:dyDescent="0.25">
      <c r="A9945" t="s">
        <v>95</v>
      </c>
      <c r="B9945" t="s">
        <v>14</v>
      </c>
      <c r="C9945" t="s">
        <v>18</v>
      </c>
      <c r="D9945" t="s">
        <v>22</v>
      </c>
      <c r="E9945" s="14">
        <v>19500.641780000002</v>
      </c>
      <c r="F9945" s="14">
        <v>71433.443476000015</v>
      </c>
      <c r="G9945" s="13">
        <v>0.27299036461194492</v>
      </c>
      <c r="H9945" s="12">
        <v>-56618920.259999998</v>
      </c>
      <c r="I9945" s="12">
        <v>-15.456419685712035</v>
      </c>
      <c r="J9945" t="s">
        <v>26</v>
      </c>
      <c r="K9945" s="14">
        <v>4879.8427959999999</v>
      </c>
      <c r="L9945" s="14">
        <v>19500.641780000002</v>
      </c>
      <c r="M9945" s="13">
        <v>0.25024011266156387</v>
      </c>
      <c r="N9945" s="12">
        <v>-3.8678162034969934</v>
      </c>
      <c r="O9945" s="2">
        <f>DATE(LEFT(ALT[[#This Row],[DATEMTH]],4),RIGHT(ALT[[#This Row],[DATEMTH]],2),1)</f>
        <v>45200</v>
      </c>
      <c r="P9945" t="str">
        <f>IF(AND(ALT[[#This Row],[DATE]]&gt;=DATE(2023,6,1),ALT[[#This Row],[DATE]]&lt;=DATE(2024,5,31)),"Y","N")</f>
        <v>Y</v>
      </c>
      <c r="Q9945" t="str">
        <f>LEFT(ALT[[#This Row],[DATEMTH]],4)</f>
        <v>2023</v>
      </c>
    </row>
    <row r="9946" spans="1:17" x14ac:dyDescent="0.25">
      <c r="A9946" t="s">
        <v>95</v>
      </c>
      <c r="B9946" t="s">
        <v>14</v>
      </c>
      <c r="C9946" t="s">
        <v>19</v>
      </c>
      <c r="D9946" t="s">
        <v>22</v>
      </c>
      <c r="E9946" s="14">
        <v>20492.288479999999</v>
      </c>
      <c r="F9946" s="14">
        <v>71433.443476000015</v>
      </c>
      <c r="G9946" s="13">
        <v>0.28687247153197837</v>
      </c>
      <c r="H9946" s="12">
        <v>-56618920.259999998</v>
      </c>
      <c r="I9946" s="12">
        <v>-16.242409590458202</v>
      </c>
      <c r="J9946" t="s">
        <v>25</v>
      </c>
      <c r="K9946" s="14">
        <v>13811.514012</v>
      </c>
      <c r="L9946" s="14">
        <v>20492.288479999999</v>
      </c>
      <c r="M9946" s="13">
        <v>0.67398592526548307</v>
      </c>
      <c r="N9946" s="12">
        <v>-10.947155456365927</v>
      </c>
      <c r="O9946" s="2">
        <f>DATE(LEFT(ALT[[#This Row],[DATEMTH]],4),RIGHT(ALT[[#This Row],[DATEMTH]],2),1)</f>
        <v>45200</v>
      </c>
      <c r="P9946" t="str">
        <f>IF(AND(ALT[[#This Row],[DATE]]&gt;=DATE(2023,6,1),ALT[[#This Row],[DATE]]&lt;=DATE(2024,5,31)),"Y","N")</f>
        <v>Y</v>
      </c>
      <c r="Q9946" t="str">
        <f>LEFT(ALT[[#This Row],[DATEMTH]],4)</f>
        <v>2023</v>
      </c>
    </row>
    <row r="9947" spans="1:17" x14ac:dyDescent="0.25">
      <c r="A9947" t="s">
        <v>95</v>
      </c>
      <c r="B9947" t="s">
        <v>14</v>
      </c>
      <c r="C9947" t="s">
        <v>19</v>
      </c>
      <c r="D9947" t="s">
        <v>22</v>
      </c>
      <c r="E9947" s="14">
        <v>20492.288479999999</v>
      </c>
      <c r="F9947" s="14">
        <v>71433.443476000015</v>
      </c>
      <c r="G9947" s="13">
        <v>0.28687247153197837</v>
      </c>
      <c r="H9947" s="12">
        <v>-56618920.259999998</v>
      </c>
      <c r="I9947" s="12">
        <v>-16.242409590458202</v>
      </c>
      <c r="J9947" t="s">
        <v>24</v>
      </c>
      <c r="K9947" s="14">
        <v>5907.2440479999996</v>
      </c>
      <c r="L9947" s="14">
        <v>20492.288479999999</v>
      </c>
      <c r="M9947" s="13">
        <v>0.28826668401459082</v>
      </c>
      <c r="N9947" s="12">
        <v>-4.6821455530481737</v>
      </c>
      <c r="O9947" s="2">
        <f>DATE(LEFT(ALT[[#This Row],[DATEMTH]],4),RIGHT(ALT[[#This Row],[DATEMTH]],2),1)</f>
        <v>45200</v>
      </c>
      <c r="P9947" t="str">
        <f>IF(AND(ALT[[#This Row],[DATE]]&gt;=DATE(2023,6,1),ALT[[#This Row],[DATE]]&lt;=DATE(2024,5,31)),"Y","N")</f>
        <v>Y</v>
      </c>
      <c r="Q9947" t="str">
        <f>LEFT(ALT[[#This Row],[DATEMTH]],4)</f>
        <v>2023</v>
      </c>
    </row>
    <row r="9948" spans="1:17" x14ac:dyDescent="0.25">
      <c r="A9948" t="s">
        <v>95</v>
      </c>
      <c r="B9948" t="s">
        <v>14</v>
      </c>
      <c r="C9948" t="s">
        <v>19</v>
      </c>
      <c r="D9948" t="s">
        <v>22</v>
      </c>
      <c r="E9948" s="14">
        <v>20492.288479999999</v>
      </c>
      <c r="F9948" s="14">
        <v>71433.443476000015</v>
      </c>
      <c r="G9948" s="13">
        <v>0.28687247153197837</v>
      </c>
      <c r="H9948" s="12">
        <v>-56618920.259999998</v>
      </c>
      <c r="I9948" s="12">
        <v>-16.242409590458202</v>
      </c>
      <c r="J9948" t="s">
        <v>16</v>
      </c>
      <c r="K9948" s="14">
        <v>0</v>
      </c>
      <c r="L9948" s="14">
        <v>20492.288479999999</v>
      </c>
      <c r="M9948" s="13">
        <v>0</v>
      </c>
      <c r="N9948" s="12">
        <v>0</v>
      </c>
      <c r="O9948" s="2">
        <f>DATE(LEFT(ALT[[#This Row],[DATEMTH]],4),RIGHT(ALT[[#This Row],[DATEMTH]],2),1)</f>
        <v>45200</v>
      </c>
      <c r="P9948" t="str">
        <f>IF(AND(ALT[[#This Row],[DATE]]&gt;=DATE(2023,6,1),ALT[[#This Row],[DATE]]&lt;=DATE(2024,5,31)),"Y","N")</f>
        <v>Y</v>
      </c>
      <c r="Q9948" t="str">
        <f>LEFT(ALT[[#This Row],[DATEMTH]],4)</f>
        <v>2023</v>
      </c>
    </row>
    <row r="9949" spans="1:17" x14ac:dyDescent="0.25">
      <c r="A9949" t="s">
        <v>95</v>
      </c>
      <c r="B9949" t="s">
        <v>14</v>
      </c>
      <c r="C9949" t="s">
        <v>19</v>
      </c>
      <c r="D9949" t="s">
        <v>22</v>
      </c>
      <c r="E9949" s="14">
        <v>20492.288479999999</v>
      </c>
      <c r="F9949" s="14">
        <v>71433.443476000015</v>
      </c>
      <c r="G9949" s="13">
        <v>0.28687247153197837</v>
      </c>
      <c r="H9949" s="12">
        <v>-56618920.259999998</v>
      </c>
      <c r="I9949" s="12">
        <v>-16.242409590458202</v>
      </c>
      <c r="J9949" t="s">
        <v>26</v>
      </c>
      <c r="K9949" s="14">
        <v>773.53042000000005</v>
      </c>
      <c r="L9949" s="14">
        <v>20492.288479999999</v>
      </c>
      <c r="M9949" s="13">
        <v>3.7747390719926076E-2</v>
      </c>
      <c r="N9949" s="12">
        <v>-0.61310858104410026</v>
      </c>
      <c r="O9949" s="2">
        <f>DATE(LEFT(ALT[[#This Row],[DATEMTH]],4),RIGHT(ALT[[#This Row],[DATEMTH]],2),1)</f>
        <v>45200</v>
      </c>
      <c r="P9949" t="str">
        <f>IF(AND(ALT[[#This Row],[DATE]]&gt;=DATE(2023,6,1),ALT[[#This Row],[DATE]]&lt;=DATE(2024,5,31)),"Y","N")</f>
        <v>Y</v>
      </c>
      <c r="Q9949" t="str">
        <f>LEFT(ALT[[#This Row],[DATEMTH]],4)</f>
        <v>2023</v>
      </c>
    </row>
    <row r="9950" spans="1:17" x14ac:dyDescent="0.25">
      <c r="A9950" t="s">
        <v>95</v>
      </c>
      <c r="B9950" t="s">
        <v>14</v>
      </c>
      <c r="C9950" t="s">
        <v>20</v>
      </c>
      <c r="D9950" t="s">
        <v>22</v>
      </c>
      <c r="E9950" s="14">
        <v>19143.687800000007</v>
      </c>
      <c r="F9950" s="14">
        <v>71433.443476000015</v>
      </c>
      <c r="G9950" s="13">
        <v>0.26799334973165395</v>
      </c>
      <c r="H9950" s="12">
        <v>-56618920.259999998</v>
      </c>
      <c r="I9950" s="12">
        <v>-15.173494098666808</v>
      </c>
      <c r="J9950" t="s">
        <v>25</v>
      </c>
      <c r="K9950" s="14">
        <v>3009.3514240000009</v>
      </c>
      <c r="L9950" s="14">
        <v>19143.687800000003</v>
      </c>
      <c r="M9950" s="13">
        <v>0.15719810390973887</v>
      </c>
      <c r="N9950" s="12">
        <v>-2.3852445019960347</v>
      </c>
      <c r="O9950" s="2">
        <f>DATE(LEFT(ALT[[#This Row],[DATEMTH]],4),RIGHT(ALT[[#This Row],[DATEMTH]],2),1)</f>
        <v>45200</v>
      </c>
      <c r="P9950" t="str">
        <f>IF(AND(ALT[[#This Row],[DATE]]&gt;=DATE(2023,6,1),ALT[[#This Row],[DATE]]&lt;=DATE(2024,5,31)),"Y","N")</f>
        <v>Y</v>
      </c>
      <c r="Q9950" t="str">
        <f>LEFT(ALT[[#This Row],[DATEMTH]],4)</f>
        <v>2023</v>
      </c>
    </row>
    <row r="9951" spans="1:17" x14ac:dyDescent="0.25">
      <c r="A9951" t="s">
        <v>95</v>
      </c>
      <c r="B9951" t="s">
        <v>14</v>
      </c>
      <c r="C9951" t="s">
        <v>20</v>
      </c>
      <c r="D9951" t="s">
        <v>22</v>
      </c>
      <c r="E9951" s="14">
        <v>19143.687800000007</v>
      </c>
      <c r="F9951" s="14">
        <v>71433.443476000015</v>
      </c>
      <c r="G9951" s="13">
        <v>0.26799334973165395</v>
      </c>
      <c r="H9951" s="12">
        <v>-56618920.259999998</v>
      </c>
      <c r="I9951" s="12">
        <v>-15.173494098666808</v>
      </c>
      <c r="J9951" t="s">
        <v>24</v>
      </c>
      <c r="K9951" s="14">
        <v>8883.2599040000041</v>
      </c>
      <c r="L9951" s="14">
        <v>19143.687800000003</v>
      </c>
      <c r="M9951" s="13">
        <v>0.46403075503561036</v>
      </c>
      <c r="N9951" s="12">
        <v>-7.0409679231327367</v>
      </c>
      <c r="O9951" s="2">
        <f>DATE(LEFT(ALT[[#This Row],[DATEMTH]],4),RIGHT(ALT[[#This Row],[DATEMTH]],2),1)</f>
        <v>45200</v>
      </c>
      <c r="P9951" t="str">
        <f>IF(AND(ALT[[#This Row],[DATE]]&gt;=DATE(2023,6,1),ALT[[#This Row],[DATE]]&lt;=DATE(2024,5,31)),"Y","N")</f>
        <v>Y</v>
      </c>
      <c r="Q9951" t="str">
        <f>LEFT(ALT[[#This Row],[DATEMTH]],4)</f>
        <v>2023</v>
      </c>
    </row>
    <row r="9952" spans="1:17" x14ac:dyDescent="0.25">
      <c r="A9952" t="s">
        <v>95</v>
      </c>
      <c r="B9952" t="s">
        <v>14</v>
      </c>
      <c r="C9952" t="s">
        <v>20</v>
      </c>
      <c r="D9952" t="s">
        <v>22</v>
      </c>
      <c r="E9952" s="14">
        <v>19143.687800000007</v>
      </c>
      <c r="F9952" s="14">
        <v>71433.443476000015</v>
      </c>
      <c r="G9952" s="13">
        <v>0.26799334973165395</v>
      </c>
      <c r="H9952" s="12">
        <v>-56618920.259999998</v>
      </c>
      <c r="I9952" s="12">
        <v>-15.173494098666808</v>
      </c>
      <c r="J9952" t="s">
        <v>16</v>
      </c>
      <c r="K9952" s="14">
        <v>6222.91248</v>
      </c>
      <c r="L9952" s="14">
        <v>19143.687800000003</v>
      </c>
      <c r="M9952" s="13">
        <v>0.32506341228569341</v>
      </c>
      <c r="N9952" s="12">
        <v>-4.9323477680094641</v>
      </c>
      <c r="O9952" s="2">
        <f>DATE(LEFT(ALT[[#This Row],[DATEMTH]],4),RIGHT(ALT[[#This Row],[DATEMTH]],2),1)</f>
        <v>45200</v>
      </c>
      <c r="P9952" t="str">
        <f>IF(AND(ALT[[#This Row],[DATE]]&gt;=DATE(2023,6,1),ALT[[#This Row],[DATE]]&lt;=DATE(2024,5,31)),"Y","N")</f>
        <v>Y</v>
      </c>
      <c r="Q9952" t="str">
        <f>LEFT(ALT[[#This Row],[DATEMTH]],4)</f>
        <v>2023</v>
      </c>
    </row>
    <row r="9953" spans="1:17" x14ac:dyDescent="0.25">
      <c r="A9953" t="s">
        <v>95</v>
      </c>
      <c r="B9953" t="s">
        <v>14</v>
      </c>
      <c r="C9953" t="s">
        <v>20</v>
      </c>
      <c r="D9953" t="s">
        <v>22</v>
      </c>
      <c r="E9953" s="14">
        <v>19143.687800000007</v>
      </c>
      <c r="F9953" s="14">
        <v>71433.443476000015</v>
      </c>
      <c r="G9953" s="13">
        <v>0.26799334973165395</v>
      </c>
      <c r="H9953" s="12">
        <v>-56618920.259999998</v>
      </c>
      <c r="I9953" s="12">
        <v>-15.173494098666808</v>
      </c>
      <c r="J9953" t="s">
        <v>26</v>
      </c>
      <c r="K9953" s="14">
        <v>1028.1639920000002</v>
      </c>
      <c r="L9953" s="14">
        <v>19143.687800000003</v>
      </c>
      <c r="M9953" s="13">
        <v>5.3707728768957463E-2</v>
      </c>
      <c r="N9953" s="12">
        <v>-0.81493390552857359</v>
      </c>
      <c r="O9953" s="2">
        <f>DATE(LEFT(ALT[[#This Row],[DATEMTH]],4),RIGHT(ALT[[#This Row],[DATEMTH]],2),1)</f>
        <v>45200</v>
      </c>
      <c r="P9953" t="str">
        <f>IF(AND(ALT[[#This Row],[DATE]]&gt;=DATE(2023,6,1),ALT[[#This Row],[DATE]]&lt;=DATE(2024,5,31)),"Y","N")</f>
        <v>Y</v>
      </c>
      <c r="Q9953" t="str">
        <f>LEFT(ALT[[#This Row],[DATEMTH]],4)</f>
        <v>2023</v>
      </c>
    </row>
    <row r="9954" spans="1:17" x14ac:dyDescent="0.25">
      <c r="A9954" t="s">
        <v>95</v>
      </c>
      <c r="B9954" t="s">
        <v>14</v>
      </c>
      <c r="C9954" t="s">
        <v>15</v>
      </c>
      <c r="D9954" t="s">
        <v>17</v>
      </c>
      <c r="E9954" s="14">
        <v>12296.825416</v>
      </c>
      <c r="F9954" s="14">
        <v>71433.443476000015</v>
      </c>
      <c r="G9954" s="13">
        <v>0.17214381412442267</v>
      </c>
      <c r="H9954" s="12">
        <v>-82949591.819999993</v>
      </c>
      <c r="I9954" s="12">
        <v>-14.27925911595881</v>
      </c>
      <c r="J9954" t="s">
        <v>26</v>
      </c>
      <c r="K9954" s="14">
        <v>1661.6906160000008</v>
      </c>
      <c r="L9954" s="14">
        <v>12296.825416</v>
      </c>
      <c r="M9954" s="13">
        <v>0.13513167502873497</v>
      </c>
      <c r="N9954" s="12">
        <v>-1.9295802025088473</v>
      </c>
      <c r="O9954" s="2">
        <f>DATE(LEFT(ALT[[#This Row],[DATEMTH]],4),RIGHT(ALT[[#This Row],[DATEMTH]],2),1)</f>
        <v>45200</v>
      </c>
      <c r="P9954" t="str">
        <f>IF(AND(ALT[[#This Row],[DATE]]&gt;=DATE(2023,6,1),ALT[[#This Row],[DATE]]&lt;=DATE(2024,5,31)),"Y","N")</f>
        <v>Y</v>
      </c>
      <c r="Q9954" t="str">
        <f>LEFT(ALT[[#This Row],[DATEMTH]],4)</f>
        <v>2023</v>
      </c>
    </row>
    <row r="9955" spans="1:17" x14ac:dyDescent="0.25">
      <c r="A9955" t="s">
        <v>95</v>
      </c>
      <c r="B9955" t="s">
        <v>14</v>
      </c>
      <c r="C9955" t="s">
        <v>15</v>
      </c>
      <c r="D9955" t="s">
        <v>17</v>
      </c>
      <c r="E9955" s="14">
        <v>12296.825416</v>
      </c>
      <c r="F9955" s="14">
        <v>71433.443476000015</v>
      </c>
      <c r="G9955" s="13">
        <v>0.17214381412442267</v>
      </c>
      <c r="H9955" s="12">
        <v>-82949591.819999993</v>
      </c>
      <c r="I9955" s="12">
        <v>-14.27925911595881</v>
      </c>
      <c r="J9955" t="s">
        <v>16</v>
      </c>
      <c r="K9955" s="14">
        <v>3552.967184000001</v>
      </c>
      <c r="L9955" s="14">
        <v>12296.825416</v>
      </c>
      <c r="M9955" s="13">
        <v>0.28893369335609675</v>
      </c>
      <c r="N9955" s="12">
        <v>-4.1257590747626924</v>
      </c>
      <c r="O9955" s="2">
        <f>DATE(LEFT(ALT[[#This Row],[DATEMTH]],4),RIGHT(ALT[[#This Row],[DATEMTH]],2),1)</f>
        <v>45200</v>
      </c>
      <c r="P9955" t="str">
        <f>IF(AND(ALT[[#This Row],[DATE]]&gt;=DATE(2023,6,1),ALT[[#This Row],[DATE]]&lt;=DATE(2024,5,31)),"Y","N")</f>
        <v>Y</v>
      </c>
      <c r="Q9955" t="str">
        <f>LEFT(ALT[[#This Row],[DATEMTH]],4)</f>
        <v>2023</v>
      </c>
    </row>
    <row r="9956" spans="1:17" x14ac:dyDescent="0.25">
      <c r="A9956" t="s">
        <v>95</v>
      </c>
      <c r="B9956" t="s">
        <v>14</v>
      </c>
      <c r="C9956" t="s">
        <v>15</v>
      </c>
      <c r="D9956" t="s">
        <v>17</v>
      </c>
      <c r="E9956" s="14">
        <v>12296.825416</v>
      </c>
      <c r="F9956" s="14">
        <v>71433.443476000015</v>
      </c>
      <c r="G9956" s="13">
        <v>0.17214381412442267</v>
      </c>
      <c r="H9956" s="12">
        <v>-82949591.819999993</v>
      </c>
      <c r="I9956" s="12">
        <v>-14.27925911595881</v>
      </c>
      <c r="J9956" t="s">
        <v>25</v>
      </c>
      <c r="K9956" s="14">
        <v>1760.4870479999993</v>
      </c>
      <c r="L9956" s="14">
        <v>12296.825416</v>
      </c>
      <c r="M9956" s="13">
        <v>0.14316597889641855</v>
      </c>
      <c r="N9956" s="12">
        <v>-2.044304109251851</v>
      </c>
      <c r="O9956" s="2">
        <f>DATE(LEFT(ALT[[#This Row],[DATEMTH]],4),RIGHT(ALT[[#This Row],[DATEMTH]],2),1)</f>
        <v>45200</v>
      </c>
      <c r="P9956" t="str">
        <f>IF(AND(ALT[[#This Row],[DATE]]&gt;=DATE(2023,6,1),ALT[[#This Row],[DATE]]&lt;=DATE(2024,5,31)),"Y","N")</f>
        <v>Y</v>
      </c>
      <c r="Q9956" t="str">
        <f>LEFT(ALT[[#This Row],[DATEMTH]],4)</f>
        <v>2023</v>
      </c>
    </row>
    <row r="9957" spans="1:17" x14ac:dyDescent="0.25">
      <c r="A9957" t="s">
        <v>95</v>
      </c>
      <c r="B9957" t="s">
        <v>14</v>
      </c>
      <c r="C9957" t="s">
        <v>15</v>
      </c>
      <c r="D9957" t="s">
        <v>17</v>
      </c>
      <c r="E9957" s="14">
        <v>12296.825416</v>
      </c>
      <c r="F9957" s="14">
        <v>71433.443476000015</v>
      </c>
      <c r="G9957" s="13">
        <v>0.17214381412442267</v>
      </c>
      <c r="H9957" s="12">
        <v>-82949591.819999993</v>
      </c>
      <c r="I9957" s="12">
        <v>-14.27925911595881</v>
      </c>
      <c r="J9957" t="s">
        <v>24</v>
      </c>
      <c r="K9957" s="14">
        <v>5321.6805679999998</v>
      </c>
      <c r="L9957" s="14">
        <v>12296.825416</v>
      </c>
      <c r="M9957" s="13">
        <v>0.43276865271874981</v>
      </c>
      <c r="N9957" s="12">
        <v>-6.1796157294354206</v>
      </c>
      <c r="O9957" s="2">
        <f>DATE(LEFT(ALT[[#This Row],[DATEMTH]],4),RIGHT(ALT[[#This Row],[DATEMTH]],2),1)</f>
        <v>45200</v>
      </c>
      <c r="P9957" t="str">
        <f>IF(AND(ALT[[#This Row],[DATE]]&gt;=DATE(2023,6,1),ALT[[#This Row],[DATE]]&lt;=DATE(2024,5,31)),"Y","N")</f>
        <v>Y</v>
      </c>
      <c r="Q9957" t="str">
        <f>LEFT(ALT[[#This Row],[DATEMTH]],4)</f>
        <v>2023</v>
      </c>
    </row>
    <row r="9958" spans="1:17" x14ac:dyDescent="0.25">
      <c r="A9958" t="s">
        <v>95</v>
      </c>
      <c r="B9958" t="s">
        <v>14</v>
      </c>
      <c r="C9958" t="s">
        <v>18</v>
      </c>
      <c r="D9958" t="s">
        <v>17</v>
      </c>
      <c r="E9958" s="14">
        <v>19500.641780000002</v>
      </c>
      <c r="F9958" s="14">
        <v>71433.443476000015</v>
      </c>
      <c r="G9958" s="13">
        <v>0.27299036461194492</v>
      </c>
      <c r="H9958" s="12">
        <v>-82949591.819999993</v>
      </c>
      <c r="I9958" s="12">
        <v>-22.644439315353804</v>
      </c>
      <c r="J9958" t="s">
        <v>25</v>
      </c>
      <c r="K9958" s="14">
        <v>2308.1583800000008</v>
      </c>
      <c r="L9958" s="14">
        <v>19500.641780000002</v>
      </c>
      <c r="M9958" s="13">
        <v>0.11836320086486921</v>
      </c>
      <c r="N9958" s="12">
        <v>-2.6802683191555636</v>
      </c>
      <c r="O9958" s="2">
        <f>DATE(LEFT(ALT[[#This Row],[DATEMTH]],4),RIGHT(ALT[[#This Row],[DATEMTH]],2),1)</f>
        <v>45200</v>
      </c>
      <c r="P9958" t="str">
        <f>IF(AND(ALT[[#This Row],[DATE]]&gt;=DATE(2023,6,1),ALT[[#This Row],[DATE]]&lt;=DATE(2024,5,31)),"Y","N")</f>
        <v>Y</v>
      </c>
      <c r="Q9958" t="str">
        <f>LEFT(ALT[[#This Row],[DATEMTH]],4)</f>
        <v>2023</v>
      </c>
    </row>
    <row r="9959" spans="1:17" x14ac:dyDescent="0.25">
      <c r="A9959" t="s">
        <v>95</v>
      </c>
      <c r="B9959" t="s">
        <v>14</v>
      </c>
      <c r="C9959" t="s">
        <v>18</v>
      </c>
      <c r="D9959" t="s">
        <v>17</v>
      </c>
      <c r="E9959" s="14">
        <v>19500.641780000002</v>
      </c>
      <c r="F9959" s="14">
        <v>71433.443476000015</v>
      </c>
      <c r="G9959" s="13">
        <v>0.27299036461194492</v>
      </c>
      <c r="H9959" s="12">
        <v>-82949591.819999993</v>
      </c>
      <c r="I9959" s="12">
        <v>-22.644439315353804</v>
      </c>
      <c r="J9959" t="s">
        <v>24</v>
      </c>
      <c r="K9959" s="14">
        <v>5210.8989600000014</v>
      </c>
      <c r="L9959" s="14">
        <v>19500.641780000002</v>
      </c>
      <c r="M9959" s="13">
        <v>0.26721679310802665</v>
      </c>
      <c r="N9959" s="12">
        <v>-6.0509744555781619</v>
      </c>
      <c r="O9959" s="2">
        <f>DATE(LEFT(ALT[[#This Row],[DATEMTH]],4),RIGHT(ALT[[#This Row],[DATEMTH]],2),1)</f>
        <v>45200</v>
      </c>
      <c r="P9959" t="str">
        <f>IF(AND(ALT[[#This Row],[DATE]]&gt;=DATE(2023,6,1),ALT[[#This Row],[DATE]]&lt;=DATE(2024,5,31)),"Y","N")</f>
        <v>Y</v>
      </c>
      <c r="Q9959" t="str">
        <f>LEFT(ALT[[#This Row],[DATEMTH]],4)</f>
        <v>2023</v>
      </c>
    </row>
    <row r="9960" spans="1:17" x14ac:dyDescent="0.25">
      <c r="A9960" t="s">
        <v>95</v>
      </c>
      <c r="B9960" t="s">
        <v>14</v>
      </c>
      <c r="C9960" t="s">
        <v>18</v>
      </c>
      <c r="D9960" t="s">
        <v>17</v>
      </c>
      <c r="E9960" s="14">
        <v>19500.641780000002</v>
      </c>
      <c r="F9960" s="14">
        <v>71433.443476000015</v>
      </c>
      <c r="G9960" s="13">
        <v>0.27299036461194492</v>
      </c>
      <c r="H9960" s="12">
        <v>-82949591.819999993</v>
      </c>
      <c r="I9960" s="12">
        <v>-22.644439315353804</v>
      </c>
      <c r="J9960" t="s">
        <v>16</v>
      </c>
      <c r="K9960" s="14">
        <v>7101.7416439999997</v>
      </c>
      <c r="L9960" s="14">
        <v>19500.641780000002</v>
      </c>
      <c r="M9960" s="13">
        <v>0.36417989336554024</v>
      </c>
      <c r="N9960" s="12">
        <v>-8.2466494951879952</v>
      </c>
      <c r="O9960" s="2">
        <f>DATE(LEFT(ALT[[#This Row],[DATEMTH]],4),RIGHT(ALT[[#This Row],[DATEMTH]],2),1)</f>
        <v>45200</v>
      </c>
      <c r="P9960" t="str">
        <f>IF(AND(ALT[[#This Row],[DATE]]&gt;=DATE(2023,6,1),ALT[[#This Row],[DATE]]&lt;=DATE(2024,5,31)),"Y","N")</f>
        <v>Y</v>
      </c>
      <c r="Q9960" t="str">
        <f>LEFT(ALT[[#This Row],[DATEMTH]],4)</f>
        <v>2023</v>
      </c>
    </row>
    <row r="9961" spans="1:17" x14ac:dyDescent="0.25">
      <c r="A9961" t="s">
        <v>95</v>
      </c>
      <c r="B9961" t="s">
        <v>14</v>
      </c>
      <c r="C9961" t="s">
        <v>18</v>
      </c>
      <c r="D9961" t="s">
        <v>17</v>
      </c>
      <c r="E9961" s="14">
        <v>19500.641780000002</v>
      </c>
      <c r="F9961" s="14">
        <v>71433.443476000015</v>
      </c>
      <c r="G9961" s="13">
        <v>0.27299036461194492</v>
      </c>
      <c r="H9961" s="12">
        <v>-82949591.819999993</v>
      </c>
      <c r="I9961" s="12">
        <v>-22.644439315353804</v>
      </c>
      <c r="J9961" t="s">
        <v>26</v>
      </c>
      <c r="K9961" s="14">
        <v>4879.8427959999999</v>
      </c>
      <c r="L9961" s="14">
        <v>19500.641780000002</v>
      </c>
      <c r="M9961" s="13">
        <v>0.25024011266156387</v>
      </c>
      <c r="N9961" s="12">
        <v>-5.6665470454320825</v>
      </c>
      <c r="O9961" s="2">
        <f>DATE(LEFT(ALT[[#This Row],[DATEMTH]],4),RIGHT(ALT[[#This Row],[DATEMTH]],2),1)</f>
        <v>45200</v>
      </c>
      <c r="P9961" t="str">
        <f>IF(AND(ALT[[#This Row],[DATE]]&gt;=DATE(2023,6,1),ALT[[#This Row],[DATE]]&lt;=DATE(2024,5,31)),"Y","N")</f>
        <v>Y</v>
      </c>
      <c r="Q9961" t="str">
        <f>LEFT(ALT[[#This Row],[DATEMTH]],4)</f>
        <v>2023</v>
      </c>
    </row>
    <row r="9962" spans="1:17" x14ac:dyDescent="0.25">
      <c r="A9962" t="s">
        <v>95</v>
      </c>
      <c r="B9962" t="s">
        <v>14</v>
      </c>
      <c r="C9962" t="s">
        <v>19</v>
      </c>
      <c r="D9962" t="s">
        <v>17</v>
      </c>
      <c r="E9962" s="14">
        <v>20492.288479999999</v>
      </c>
      <c r="F9962" s="14">
        <v>71433.443476000015</v>
      </c>
      <c r="G9962" s="13">
        <v>0.28687247153197837</v>
      </c>
      <c r="H9962" s="12">
        <v>-82949591.819999993</v>
      </c>
      <c r="I9962" s="12">
        <v>-23.795954417972172</v>
      </c>
      <c r="J9962" t="s">
        <v>25</v>
      </c>
      <c r="K9962" s="14">
        <v>13811.514012</v>
      </c>
      <c r="L9962" s="14">
        <v>20492.288479999999</v>
      </c>
      <c r="M9962" s="13">
        <v>0.67398592526548307</v>
      </c>
      <c r="N9962" s="12">
        <v>-16.038138355972233</v>
      </c>
      <c r="O9962" s="2">
        <f>DATE(LEFT(ALT[[#This Row],[DATEMTH]],4),RIGHT(ALT[[#This Row],[DATEMTH]],2),1)</f>
        <v>45200</v>
      </c>
      <c r="P9962" t="str">
        <f>IF(AND(ALT[[#This Row],[DATE]]&gt;=DATE(2023,6,1),ALT[[#This Row],[DATE]]&lt;=DATE(2024,5,31)),"Y","N")</f>
        <v>Y</v>
      </c>
      <c r="Q9962" t="str">
        <f>LEFT(ALT[[#This Row],[DATEMTH]],4)</f>
        <v>2023</v>
      </c>
    </row>
    <row r="9963" spans="1:17" x14ac:dyDescent="0.25">
      <c r="A9963" t="s">
        <v>95</v>
      </c>
      <c r="B9963" t="s">
        <v>14</v>
      </c>
      <c r="C9963" t="s">
        <v>19</v>
      </c>
      <c r="D9963" t="s">
        <v>17</v>
      </c>
      <c r="E9963" s="14">
        <v>20492.288479999999</v>
      </c>
      <c r="F9963" s="14">
        <v>71433.443476000015</v>
      </c>
      <c r="G9963" s="13">
        <v>0.28687247153197837</v>
      </c>
      <c r="H9963" s="12">
        <v>-82949591.819999993</v>
      </c>
      <c r="I9963" s="12">
        <v>-23.795954417972172</v>
      </c>
      <c r="J9963" t="s">
        <v>24</v>
      </c>
      <c r="K9963" s="14">
        <v>5907.2440479999996</v>
      </c>
      <c r="L9963" s="14">
        <v>20492.288479999999</v>
      </c>
      <c r="M9963" s="13">
        <v>0.28826668401459082</v>
      </c>
      <c r="N9963" s="12">
        <v>-6.8595808730311907</v>
      </c>
      <c r="O9963" s="2">
        <f>DATE(LEFT(ALT[[#This Row],[DATEMTH]],4),RIGHT(ALT[[#This Row],[DATEMTH]],2),1)</f>
        <v>45200</v>
      </c>
      <c r="P9963" t="str">
        <f>IF(AND(ALT[[#This Row],[DATE]]&gt;=DATE(2023,6,1),ALT[[#This Row],[DATE]]&lt;=DATE(2024,5,31)),"Y","N")</f>
        <v>Y</v>
      </c>
      <c r="Q9963" t="str">
        <f>LEFT(ALT[[#This Row],[DATEMTH]],4)</f>
        <v>2023</v>
      </c>
    </row>
    <row r="9964" spans="1:17" x14ac:dyDescent="0.25">
      <c r="A9964" t="s">
        <v>95</v>
      </c>
      <c r="B9964" t="s">
        <v>14</v>
      </c>
      <c r="C9964" t="s">
        <v>19</v>
      </c>
      <c r="D9964" t="s">
        <v>17</v>
      </c>
      <c r="E9964" s="14">
        <v>20492.288479999999</v>
      </c>
      <c r="F9964" s="14">
        <v>71433.443476000015</v>
      </c>
      <c r="G9964" s="13">
        <v>0.28687247153197837</v>
      </c>
      <c r="H9964" s="12">
        <v>-82949591.819999993</v>
      </c>
      <c r="I9964" s="12">
        <v>-23.795954417972172</v>
      </c>
      <c r="J9964" t="s">
        <v>16</v>
      </c>
      <c r="K9964" s="14">
        <v>0</v>
      </c>
      <c r="L9964" s="14">
        <v>20492.288479999999</v>
      </c>
      <c r="M9964" s="13">
        <v>0</v>
      </c>
      <c r="N9964" s="12">
        <v>0</v>
      </c>
      <c r="O9964" s="2">
        <f>DATE(LEFT(ALT[[#This Row],[DATEMTH]],4),RIGHT(ALT[[#This Row],[DATEMTH]],2),1)</f>
        <v>45200</v>
      </c>
      <c r="P9964" t="str">
        <f>IF(AND(ALT[[#This Row],[DATE]]&gt;=DATE(2023,6,1),ALT[[#This Row],[DATE]]&lt;=DATE(2024,5,31)),"Y","N")</f>
        <v>Y</v>
      </c>
      <c r="Q9964" t="str">
        <f>LEFT(ALT[[#This Row],[DATEMTH]],4)</f>
        <v>2023</v>
      </c>
    </row>
    <row r="9965" spans="1:17" x14ac:dyDescent="0.25">
      <c r="A9965" t="s">
        <v>95</v>
      </c>
      <c r="B9965" t="s">
        <v>14</v>
      </c>
      <c r="C9965" t="s">
        <v>19</v>
      </c>
      <c r="D9965" t="s">
        <v>17</v>
      </c>
      <c r="E9965" s="14">
        <v>20492.288479999999</v>
      </c>
      <c r="F9965" s="14">
        <v>71433.443476000015</v>
      </c>
      <c r="G9965" s="13">
        <v>0.28687247153197837</v>
      </c>
      <c r="H9965" s="12">
        <v>-82949591.819999993</v>
      </c>
      <c r="I9965" s="12">
        <v>-23.795954417972172</v>
      </c>
      <c r="J9965" t="s">
        <v>26</v>
      </c>
      <c r="K9965" s="14">
        <v>773.53042000000005</v>
      </c>
      <c r="L9965" s="14">
        <v>20492.288479999999</v>
      </c>
      <c r="M9965" s="13">
        <v>3.7747390719926076E-2</v>
      </c>
      <c r="N9965" s="12">
        <v>-0.89823518896874666</v>
      </c>
      <c r="O9965" s="2">
        <f>DATE(LEFT(ALT[[#This Row],[DATEMTH]],4),RIGHT(ALT[[#This Row],[DATEMTH]],2),1)</f>
        <v>45200</v>
      </c>
      <c r="P9965" t="str">
        <f>IF(AND(ALT[[#This Row],[DATE]]&gt;=DATE(2023,6,1),ALT[[#This Row],[DATE]]&lt;=DATE(2024,5,31)),"Y","N")</f>
        <v>Y</v>
      </c>
      <c r="Q9965" t="str">
        <f>LEFT(ALT[[#This Row],[DATEMTH]],4)</f>
        <v>2023</v>
      </c>
    </row>
    <row r="9966" spans="1:17" x14ac:dyDescent="0.25">
      <c r="A9966" t="s">
        <v>95</v>
      </c>
      <c r="B9966" t="s">
        <v>14</v>
      </c>
      <c r="C9966" t="s">
        <v>20</v>
      </c>
      <c r="D9966" t="s">
        <v>17</v>
      </c>
      <c r="E9966" s="14">
        <v>19143.687800000007</v>
      </c>
      <c r="F9966" s="14">
        <v>71433.443476000015</v>
      </c>
      <c r="G9966" s="13">
        <v>0.26799334973165395</v>
      </c>
      <c r="H9966" s="12">
        <v>-82949591.819999993</v>
      </c>
      <c r="I9966" s="12">
        <v>-22.2299389707152</v>
      </c>
      <c r="J9966" t="s">
        <v>25</v>
      </c>
      <c r="K9966" s="14">
        <v>3009.3514240000009</v>
      </c>
      <c r="L9966" s="14">
        <v>19143.687800000003</v>
      </c>
      <c r="M9966" s="13">
        <v>0.15719810390973887</v>
      </c>
      <c r="N9966" s="12">
        <v>-3.4945042562256416</v>
      </c>
      <c r="O9966" s="2">
        <f>DATE(LEFT(ALT[[#This Row],[DATEMTH]],4),RIGHT(ALT[[#This Row],[DATEMTH]],2),1)</f>
        <v>45200</v>
      </c>
      <c r="P9966" t="str">
        <f>IF(AND(ALT[[#This Row],[DATE]]&gt;=DATE(2023,6,1),ALT[[#This Row],[DATE]]&lt;=DATE(2024,5,31)),"Y","N")</f>
        <v>Y</v>
      </c>
      <c r="Q9966" t="str">
        <f>LEFT(ALT[[#This Row],[DATEMTH]],4)</f>
        <v>2023</v>
      </c>
    </row>
    <row r="9967" spans="1:17" x14ac:dyDescent="0.25">
      <c r="A9967" t="s">
        <v>95</v>
      </c>
      <c r="B9967" t="s">
        <v>14</v>
      </c>
      <c r="C9967" t="s">
        <v>20</v>
      </c>
      <c r="D9967" t="s">
        <v>17</v>
      </c>
      <c r="E9967" s="14">
        <v>19143.687800000007</v>
      </c>
      <c r="F9967" s="14">
        <v>71433.443476000015</v>
      </c>
      <c r="G9967" s="13">
        <v>0.26799334973165395</v>
      </c>
      <c r="H9967" s="12">
        <v>-82949591.819999993</v>
      </c>
      <c r="I9967" s="12">
        <v>-22.2299389707152</v>
      </c>
      <c r="J9967" t="s">
        <v>24</v>
      </c>
      <c r="K9967" s="14">
        <v>8883.2599040000041</v>
      </c>
      <c r="L9967" s="14">
        <v>19143.687800000003</v>
      </c>
      <c r="M9967" s="13">
        <v>0.46403075503561036</v>
      </c>
      <c r="N9967" s="12">
        <v>-10.315375364976513</v>
      </c>
      <c r="O9967" s="2">
        <f>DATE(LEFT(ALT[[#This Row],[DATEMTH]],4),RIGHT(ALT[[#This Row],[DATEMTH]],2),1)</f>
        <v>45200</v>
      </c>
      <c r="P9967" t="str">
        <f>IF(AND(ALT[[#This Row],[DATE]]&gt;=DATE(2023,6,1),ALT[[#This Row],[DATE]]&lt;=DATE(2024,5,31)),"Y","N")</f>
        <v>Y</v>
      </c>
      <c r="Q9967" t="str">
        <f>LEFT(ALT[[#This Row],[DATEMTH]],4)</f>
        <v>2023</v>
      </c>
    </row>
    <row r="9968" spans="1:17" x14ac:dyDescent="0.25">
      <c r="A9968" t="s">
        <v>95</v>
      </c>
      <c r="B9968" t="s">
        <v>14</v>
      </c>
      <c r="C9968" t="s">
        <v>20</v>
      </c>
      <c r="D9968" t="s">
        <v>17</v>
      </c>
      <c r="E9968" s="14">
        <v>19143.687800000007</v>
      </c>
      <c r="F9968" s="14">
        <v>71433.443476000015</v>
      </c>
      <c r="G9968" s="13">
        <v>0.26799334973165395</v>
      </c>
      <c r="H9968" s="12">
        <v>-82949591.819999993</v>
      </c>
      <c r="I9968" s="12">
        <v>-22.2299389707152</v>
      </c>
      <c r="J9968" t="s">
        <v>16</v>
      </c>
      <c r="K9968" s="14">
        <v>6222.91248</v>
      </c>
      <c r="L9968" s="14">
        <v>19143.687800000003</v>
      </c>
      <c r="M9968" s="13">
        <v>0.32506341228569341</v>
      </c>
      <c r="N9968" s="12">
        <v>-7.2261398167233981</v>
      </c>
      <c r="O9968" s="2">
        <f>DATE(LEFT(ALT[[#This Row],[DATEMTH]],4),RIGHT(ALT[[#This Row],[DATEMTH]],2),1)</f>
        <v>45200</v>
      </c>
      <c r="P9968" t="str">
        <f>IF(AND(ALT[[#This Row],[DATE]]&gt;=DATE(2023,6,1),ALT[[#This Row],[DATE]]&lt;=DATE(2024,5,31)),"Y","N")</f>
        <v>Y</v>
      </c>
      <c r="Q9968" t="str">
        <f>LEFT(ALT[[#This Row],[DATEMTH]],4)</f>
        <v>2023</v>
      </c>
    </row>
    <row r="9969" spans="1:17" x14ac:dyDescent="0.25">
      <c r="A9969" t="s">
        <v>95</v>
      </c>
      <c r="B9969" t="s">
        <v>14</v>
      </c>
      <c r="C9969" t="s">
        <v>20</v>
      </c>
      <c r="D9969" t="s">
        <v>17</v>
      </c>
      <c r="E9969" s="14">
        <v>19143.687800000007</v>
      </c>
      <c r="F9969" s="14">
        <v>71433.443476000015</v>
      </c>
      <c r="G9969" s="13">
        <v>0.26799334973165395</v>
      </c>
      <c r="H9969" s="12">
        <v>-82949591.819999993</v>
      </c>
      <c r="I9969" s="12">
        <v>-22.2299389707152</v>
      </c>
      <c r="J9969" t="s">
        <v>26</v>
      </c>
      <c r="K9969" s="14">
        <v>1028.1639920000002</v>
      </c>
      <c r="L9969" s="14">
        <v>19143.687800000003</v>
      </c>
      <c r="M9969" s="13">
        <v>5.3707728768957463E-2</v>
      </c>
      <c r="N9969" s="12">
        <v>-1.1939195327896495</v>
      </c>
      <c r="O9969" s="2">
        <f>DATE(LEFT(ALT[[#This Row],[DATEMTH]],4),RIGHT(ALT[[#This Row],[DATEMTH]],2),1)</f>
        <v>45200</v>
      </c>
      <c r="P9969" t="str">
        <f>IF(AND(ALT[[#This Row],[DATE]]&gt;=DATE(2023,6,1),ALT[[#This Row],[DATE]]&lt;=DATE(2024,5,31)),"Y","N")</f>
        <v>Y</v>
      </c>
      <c r="Q9969" t="str">
        <f>LEFT(ALT[[#This Row],[DATEMTH]],4)</f>
        <v>2023</v>
      </c>
    </row>
    <row r="9970" spans="1:17" x14ac:dyDescent="0.25">
      <c r="A9970" t="s">
        <v>95</v>
      </c>
      <c r="B9970" t="s">
        <v>14</v>
      </c>
      <c r="C9970" t="s">
        <v>15</v>
      </c>
      <c r="D9970" t="s">
        <v>23</v>
      </c>
      <c r="E9970" s="14">
        <v>12296.825416</v>
      </c>
      <c r="F9970" s="14">
        <v>71433.443476000015</v>
      </c>
      <c r="G9970" s="13">
        <v>0.17214381412442267</v>
      </c>
      <c r="H9970" s="12">
        <v>-14130634.609999999</v>
      </c>
      <c r="I9970" s="12">
        <v>-2.4325013377639739</v>
      </c>
      <c r="J9970" t="s">
        <v>26</v>
      </c>
      <c r="K9970" s="14">
        <v>1661.6906160000008</v>
      </c>
      <c r="L9970" s="14">
        <v>12296.825416</v>
      </c>
      <c r="M9970" s="13">
        <v>0.13513167502873497</v>
      </c>
      <c r="N9970" s="12">
        <v>-0.32870798028168441</v>
      </c>
      <c r="O9970" s="2">
        <f>DATE(LEFT(ALT[[#This Row],[DATEMTH]],4),RIGHT(ALT[[#This Row],[DATEMTH]],2),1)</f>
        <v>45200</v>
      </c>
      <c r="P9970" t="str">
        <f>IF(AND(ALT[[#This Row],[DATE]]&gt;=DATE(2023,6,1),ALT[[#This Row],[DATE]]&lt;=DATE(2024,5,31)),"Y","N")</f>
        <v>Y</v>
      </c>
      <c r="Q9970" t="str">
        <f>LEFT(ALT[[#This Row],[DATEMTH]],4)</f>
        <v>2023</v>
      </c>
    </row>
    <row r="9971" spans="1:17" x14ac:dyDescent="0.25">
      <c r="A9971" t="s">
        <v>95</v>
      </c>
      <c r="B9971" t="s">
        <v>14</v>
      </c>
      <c r="C9971" t="s">
        <v>15</v>
      </c>
      <c r="D9971" t="s">
        <v>23</v>
      </c>
      <c r="E9971" s="14">
        <v>12296.825416</v>
      </c>
      <c r="F9971" s="14">
        <v>71433.443476000015</v>
      </c>
      <c r="G9971" s="13">
        <v>0.17214381412442267</v>
      </c>
      <c r="H9971" s="12">
        <v>-14130634.609999999</v>
      </c>
      <c r="I9971" s="12">
        <v>-2.4325013377639739</v>
      </c>
      <c r="J9971" t="s">
        <v>16</v>
      </c>
      <c r="K9971" s="14">
        <v>3552.967184000001</v>
      </c>
      <c r="L9971" s="14">
        <v>12296.825416</v>
      </c>
      <c r="M9971" s="13">
        <v>0.28893369335609675</v>
      </c>
      <c r="N9971" s="12">
        <v>-0.70283159561379116</v>
      </c>
      <c r="O9971" s="2">
        <f>DATE(LEFT(ALT[[#This Row],[DATEMTH]],4),RIGHT(ALT[[#This Row],[DATEMTH]],2),1)</f>
        <v>45200</v>
      </c>
      <c r="P9971" t="str">
        <f>IF(AND(ALT[[#This Row],[DATE]]&gt;=DATE(2023,6,1),ALT[[#This Row],[DATE]]&lt;=DATE(2024,5,31)),"Y","N")</f>
        <v>Y</v>
      </c>
      <c r="Q9971" t="str">
        <f>LEFT(ALT[[#This Row],[DATEMTH]],4)</f>
        <v>2023</v>
      </c>
    </row>
    <row r="9972" spans="1:17" x14ac:dyDescent="0.25">
      <c r="A9972" t="s">
        <v>95</v>
      </c>
      <c r="B9972" t="s">
        <v>14</v>
      </c>
      <c r="C9972" t="s">
        <v>15</v>
      </c>
      <c r="D9972" t="s">
        <v>23</v>
      </c>
      <c r="E9972" s="14">
        <v>12296.825416</v>
      </c>
      <c r="F9972" s="14">
        <v>71433.443476000015</v>
      </c>
      <c r="G9972" s="13">
        <v>0.17214381412442267</v>
      </c>
      <c r="H9972" s="12">
        <v>-14130634.609999999</v>
      </c>
      <c r="I9972" s="12">
        <v>-2.4325013377639739</v>
      </c>
      <c r="J9972" t="s">
        <v>25</v>
      </c>
      <c r="K9972" s="14">
        <v>1760.4870479999993</v>
      </c>
      <c r="L9972" s="14">
        <v>12296.825416</v>
      </c>
      <c r="M9972" s="13">
        <v>0.14316597889641855</v>
      </c>
      <c r="N9972" s="12">
        <v>-0.34825143518782697</v>
      </c>
      <c r="O9972" s="2">
        <f>DATE(LEFT(ALT[[#This Row],[DATEMTH]],4),RIGHT(ALT[[#This Row],[DATEMTH]],2),1)</f>
        <v>45200</v>
      </c>
      <c r="P9972" t="str">
        <f>IF(AND(ALT[[#This Row],[DATE]]&gt;=DATE(2023,6,1),ALT[[#This Row],[DATE]]&lt;=DATE(2024,5,31)),"Y","N")</f>
        <v>Y</v>
      </c>
      <c r="Q9972" t="str">
        <f>LEFT(ALT[[#This Row],[DATEMTH]],4)</f>
        <v>2023</v>
      </c>
    </row>
    <row r="9973" spans="1:17" x14ac:dyDescent="0.25">
      <c r="A9973" t="s">
        <v>95</v>
      </c>
      <c r="B9973" t="s">
        <v>14</v>
      </c>
      <c r="C9973" t="s">
        <v>15</v>
      </c>
      <c r="D9973" t="s">
        <v>23</v>
      </c>
      <c r="E9973" s="14">
        <v>12296.825416</v>
      </c>
      <c r="F9973" s="14">
        <v>71433.443476000015</v>
      </c>
      <c r="G9973" s="13">
        <v>0.17214381412442267</v>
      </c>
      <c r="H9973" s="12">
        <v>-14130634.609999999</v>
      </c>
      <c r="I9973" s="12">
        <v>-2.4325013377639739</v>
      </c>
      <c r="J9973" t="s">
        <v>24</v>
      </c>
      <c r="K9973" s="14">
        <v>5321.6805679999998</v>
      </c>
      <c r="L9973" s="14">
        <v>12296.825416</v>
      </c>
      <c r="M9973" s="13">
        <v>0.43276865271874981</v>
      </c>
      <c r="N9973" s="12">
        <v>-1.0527103266806717</v>
      </c>
      <c r="O9973" s="2">
        <f>DATE(LEFT(ALT[[#This Row],[DATEMTH]],4),RIGHT(ALT[[#This Row],[DATEMTH]],2),1)</f>
        <v>45200</v>
      </c>
      <c r="P9973" t="str">
        <f>IF(AND(ALT[[#This Row],[DATE]]&gt;=DATE(2023,6,1),ALT[[#This Row],[DATE]]&lt;=DATE(2024,5,31)),"Y","N")</f>
        <v>Y</v>
      </c>
      <c r="Q9973" t="str">
        <f>LEFT(ALT[[#This Row],[DATEMTH]],4)</f>
        <v>2023</v>
      </c>
    </row>
    <row r="9974" spans="1:17" x14ac:dyDescent="0.25">
      <c r="A9974" t="s">
        <v>95</v>
      </c>
      <c r="B9974" t="s">
        <v>14</v>
      </c>
      <c r="C9974" t="s">
        <v>18</v>
      </c>
      <c r="D9974" t="s">
        <v>23</v>
      </c>
      <c r="E9974" s="14">
        <v>19500.641780000002</v>
      </c>
      <c r="F9974" s="14">
        <v>71433.443476000015</v>
      </c>
      <c r="G9974" s="13">
        <v>0.27299036461194492</v>
      </c>
      <c r="H9974" s="12">
        <v>-14130634.609999999</v>
      </c>
      <c r="I9974" s="12">
        <v>-3.8575270943820681</v>
      </c>
      <c r="J9974" t="s">
        <v>25</v>
      </c>
      <c r="K9974" s="14">
        <v>2308.1583800000008</v>
      </c>
      <c r="L9974" s="14">
        <v>19500.641780000002</v>
      </c>
      <c r="M9974" s="13">
        <v>0.11836320086486921</v>
      </c>
      <c r="N9974" s="12">
        <v>-0.45658925431401998</v>
      </c>
      <c r="O9974" s="2">
        <f>DATE(LEFT(ALT[[#This Row],[DATEMTH]],4),RIGHT(ALT[[#This Row],[DATEMTH]],2),1)</f>
        <v>45200</v>
      </c>
      <c r="P9974" t="str">
        <f>IF(AND(ALT[[#This Row],[DATE]]&gt;=DATE(2023,6,1),ALT[[#This Row],[DATE]]&lt;=DATE(2024,5,31)),"Y","N")</f>
        <v>Y</v>
      </c>
      <c r="Q9974" t="str">
        <f>LEFT(ALT[[#This Row],[DATEMTH]],4)</f>
        <v>2023</v>
      </c>
    </row>
    <row r="9975" spans="1:17" x14ac:dyDescent="0.25">
      <c r="A9975" t="s">
        <v>95</v>
      </c>
      <c r="B9975" t="s">
        <v>14</v>
      </c>
      <c r="C9975" t="s">
        <v>18</v>
      </c>
      <c r="D9975" t="s">
        <v>23</v>
      </c>
      <c r="E9975" s="14">
        <v>19500.641780000002</v>
      </c>
      <c r="F9975" s="14">
        <v>71433.443476000015</v>
      </c>
      <c r="G9975" s="13">
        <v>0.27299036461194492</v>
      </c>
      <c r="H9975" s="12">
        <v>-14130634.609999999</v>
      </c>
      <c r="I9975" s="12">
        <v>-3.8575270943820681</v>
      </c>
      <c r="J9975" t="s">
        <v>24</v>
      </c>
      <c r="K9975" s="14">
        <v>5210.8989600000014</v>
      </c>
      <c r="L9975" s="14">
        <v>19500.641780000002</v>
      </c>
      <c r="M9975" s="13">
        <v>0.26721679310802665</v>
      </c>
      <c r="N9975" s="12">
        <v>-1.0307960194881003</v>
      </c>
      <c r="O9975" s="2">
        <f>DATE(LEFT(ALT[[#This Row],[DATEMTH]],4),RIGHT(ALT[[#This Row],[DATEMTH]],2),1)</f>
        <v>45200</v>
      </c>
      <c r="P9975" t="str">
        <f>IF(AND(ALT[[#This Row],[DATE]]&gt;=DATE(2023,6,1),ALT[[#This Row],[DATE]]&lt;=DATE(2024,5,31)),"Y","N")</f>
        <v>Y</v>
      </c>
      <c r="Q9975" t="str">
        <f>LEFT(ALT[[#This Row],[DATEMTH]],4)</f>
        <v>2023</v>
      </c>
    </row>
    <row r="9976" spans="1:17" x14ac:dyDescent="0.25">
      <c r="A9976" t="s">
        <v>95</v>
      </c>
      <c r="B9976" t="s">
        <v>14</v>
      </c>
      <c r="C9976" t="s">
        <v>18</v>
      </c>
      <c r="D9976" t="s">
        <v>23</v>
      </c>
      <c r="E9976" s="14">
        <v>19500.641780000002</v>
      </c>
      <c r="F9976" s="14">
        <v>71433.443476000015</v>
      </c>
      <c r="G9976" s="13">
        <v>0.27299036461194492</v>
      </c>
      <c r="H9976" s="12">
        <v>-14130634.609999999</v>
      </c>
      <c r="I9976" s="12">
        <v>-3.8575270943820681</v>
      </c>
      <c r="J9976" t="s">
        <v>16</v>
      </c>
      <c r="K9976" s="14">
        <v>7101.7416439999997</v>
      </c>
      <c r="L9976" s="14">
        <v>19500.641780000002</v>
      </c>
      <c r="M9976" s="13">
        <v>0.36417989336554024</v>
      </c>
      <c r="N9976" s="12">
        <v>-1.4048338058867438</v>
      </c>
      <c r="O9976" s="2">
        <f>DATE(LEFT(ALT[[#This Row],[DATEMTH]],4),RIGHT(ALT[[#This Row],[DATEMTH]],2),1)</f>
        <v>45200</v>
      </c>
      <c r="P9976" t="str">
        <f>IF(AND(ALT[[#This Row],[DATE]]&gt;=DATE(2023,6,1),ALT[[#This Row],[DATE]]&lt;=DATE(2024,5,31)),"Y","N")</f>
        <v>Y</v>
      </c>
      <c r="Q9976" t="str">
        <f>LEFT(ALT[[#This Row],[DATEMTH]],4)</f>
        <v>2023</v>
      </c>
    </row>
    <row r="9977" spans="1:17" x14ac:dyDescent="0.25">
      <c r="A9977" t="s">
        <v>95</v>
      </c>
      <c r="B9977" t="s">
        <v>14</v>
      </c>
      <c r="C9977" t="s">
        <v>18</v>
      </c>
      <c r="D9977" t="s">
        <v>23</v>
      </c>
      <c r="E9977" s="14">
        <v>19500.641780000002</v>
      </c>
      <c r="F9977" s="14">
        <v>71433.443476000015</v>
      </c>
      <c r="G9977" s="13">
        <v>0.27299036461194492</v>
      </c>
      <c r="H9977" s="12">
        <v>-14130634.609999999</v>
      </c>
      <c r="I9977" s="12">
        <v>-3.8575270943820681</v>
      </c>
      <c r="J9977" t="s">
        <v>26</v>
      </c>
      <c r="K9977" s="14">
        <v>4879.8427959999999</v>
      </c>
      <c r="L9977" s="14">
        <v>19500.641780000002</v>
      </c>
      <c r="M9977" s="13">
        <v>0.25024011266156387</v>
      </c>
      <c r="N9977" s="12">
        <v>-0.96530801469320382</v>
      </c>
      <c r="O9977" s="2">
        <f>DATE(LEFT(ALT[[#This Row],[DATEMTH]],4),RIGHT(ALT[[#This Row],[DATEMTH]],2),1)</f>
        <v>45200</v>
      </c>
      <c r="P9977" t="str">
        <f>IF(AND(ALT[[#This Row],[DATE]]&gt;=DATE(2023,6,1),ALT[[#This Row],[DATE]]&lt;=DATE(2024,5,31)),"Y","N")</f>
        <v>Y</v>
      </c>
      <c r="Q9977" t="str">
        <f>LEFT(ALT[[#This Row],[DATEMTH]],4)</f>
        <v>2023</v>
      </c>
    </row>
    <row r="9978" spans="1:17" x14ac:dyDescent="0.25">
      <c r="A9978" t="s">
        <v>95</v>
      </c>
      <c r="B9978" t="s">
        <v>14</v>
      </c>
      <c r="C9978" t="s">
        <v>19</v>
      </c>
      <c r="D9978" t="s">
        <v>23</v>
      </c>
      <c r="E9978" s="14">
        <v>20492.288479999999</v>
      </c>
      <c r="F9978" s="14">
        <v>71433.443476000015</v>
      </c>
      <c r="G9978" s="13">
        <v>0.28687247153197837</v>
      </c>
      <c r="H9978" s="12">
        <v>-14130634.609999999</v>
      </c>
      <c r="I9978" s="12">
        <v>-4.0536900748860134</v>
      </c>
      <c r="J9978" t="s">
        <v>25</v>
      </c>
      <c r="K9978" s="14">
        <v>13811.514012</v>
      </c>
      <c r="L9978" s="14">
        <v>20492.288479999999</v>
      </c>
      <c r="M9978" s="13">
        <v>0.67398592526548307</v>
      </c>
      <c r="N9978" s="12">
        <v>-2.7321300558615551</v>
      </c>
      <c r="O9978" s="2">
        <f>DATE(LEFT(ALT[[#This Row],[DATEMTH]],4),RIGHT(ALT[[#This Row],[DATEMTH]],2),1)</f>
        <v>45200</v>
      </c>
      <c r="P9978" t="str">
        <f>IF(AND(ALT[[#This Row],[DATE]]&gt;=DATE(2023,6,1),ALT[[#This Row],[DATE]]&lt;=DATE(2024,5,31)),"Y","N")</f>
        <v>Y</v>
      </c>
      <c r="Q9978" t="str">
        <f>LEFT(ALT[[#This Row],[DATEMTH]],4)</f>
        <v>2023</v>
      </c>
    </row>
    <row r="9979" spans="1:17" x14ac:dyDescent="0.25">
      <c r="A9979" t="s">
        <v>95</v>
      </c>
      <c r="B9979" t="s">
        <v>14</v>
      </c>
      <c r="C9979" t="s">
        <v>19</v>
      </c>
      <c r="D9979" t="s">
        <v>23</v>
      </c>
      <c r="E9979" s="14">
        <v>20492.288479999999</v>
      </c>
      <c r="F9979" s="14">
        <v>71433.443476000015</v>
      </c>
      <c r="G9979" s="13">
        <v>0.28687247153197837</v>
      </c>
      <c r="H9979" s="12">
        <v>-14130634.609999999</v>
      </c>
      <c r="I9979" s="12">
        <v>-4.0536900748860134</v>
      </c>
      <c r="J9979" t="s">
        <v>24</v>
      </c>
      <c r="K9979" s="14">
        <v>5907.2440479999996</v>
      </c>
      <c r="L9979" s="14">
        <v>20492.288479999999</v>
      </c>
      <c r="M9979" s="13">
        <v>0.28826668401459082</v>
      </c>
      <c r="N9979" s="12">
        <v>-1.1685437959102494</v>
      </c>
      <c r="O9979" s="2">
        <f>DATE(LEFT(ALT[[#This Row],[DATEMTH]],4),RIGHT(ALT[[#This Row],[DATEMTH]],2),1)</f>
        <v>45200</v>
      </c>
      <c r="P9979" t="str">
        <f>IF(AND(ALT[[#This Row],[DATE]]&gt;=DATE(2023,6,1),ALT[[#This Row],[DATE]]&lt;=DATE(2024,5,31)),"Y","N")</f>
        <v>Y</v>
      </c>
      <c r="Q9979" t="str">
        <f>LEFT(ALT[[#This Row],[DATEMTH]],4)</f>
        <v>2023</v>
      </c>
    </row>
    <row r="9980" spans="1:17" x14ac:dyDescent="0.25">
      <c r="A9980" t="s">
        <v>95</v>
      </c>
      <c r="B9980" t="s">
        <v>14</v>
      </c>
      <c r="C9980" t="s">
        <v>19</v>
      </c>
      <c r="D9980" t="s">
        <v>23</v>
      </c>
      <c r="E9980" s="14">
        <v>20492.288479999999</v>
      </c>
      <c r="F9980" s="14">
        <v>71433.443476000015</v>
      </c>
      <c r="G9980" s="13">
        <v>0.28687247153197837</v>
      </c>
      <c r="H9980" s="12">
        <v>-14130634.609999999</v>
      </c>
      <c r="I9980" s="12">
        <v>-4.0536900748860134</v>
      </c>
      <c r="J9980" t="s">
        <v>16</v>
      </c>
      <c r="K9980" s="14">
        <v>0</v>
      </c>
      <c r="L9980" s="14">
        <v>20492.288479999999</v>
      </c>
      <c r="M9980" s="13">
        <v>0</v>
      </c>
      <c r="N9980" s="12">
        <v>0</v>
      </c>
      <c r="O9980" s="2">
        <f>DATE(LEFT(ALT[[#This Row],[DATEMTH]],4),RIGHT(ALT[[#This Row],[DATEMTH]],2),1)</f>
        <v>45200</v>
      </c>
      <c r="P9980" t="str">
        <f>IF(AND(ALT[[#This Row],[DATE]]&gt;=DATE(2023,6,1),ALT[[#This Row],[DATE]]&lt;=DATE(2024,5,31)),"Y","N")</f>
        <v>Y</v>
      </c>
      <c r="Q9980" t="str">
        <f>LEFT(ALT[[#This Row],[DATEMTH]],4)</f>
        <v>2023</v>
      </c>
    </row>
    <row r="9981" spans="1:17" x14ac:dyDescent="0.25">
      <c r="A9981" t="s">
        <v>95</v>
      </c>
      <c r="B9981" t="s">
        <v>14</v>
      </c>
      <c r="C9981" t="s">
        <v>19</v>
      </c>
      <c r="D9981" t="s">
        <v>23</v>
      </c>
      <c r="E9981" s="14">
        <v>20492.288479999999</v>
      </c>
      <c r="F9981" s="14">
        <v>71433.443476000015</v>
      </c>
      <c r="G9981" s="13">
        <v>0.28687247153197837</v>
      </c>
      <c r="H9981" s="12">
        <v>-14130634.609999999</v>
      </c>
      <c r="I9981" s="12">
        <v>-4.0536900748860134</v>
      </c>
      <c r="J9981" t="s">
        <v>26</v>
      </c>
      <c r="K9981" s="14">
        <v>773.53042000000005</v>
      </c>
      <c r="L9981" s="14">
        <v>20492.288479999999</v>
      </c>
      <c r="M9981" s="13">
        <v>3.7747390719926076E-2</v>
      </c>
      <c r="N9981" s="12">
        <v>-0.15301622311420873</v>
      </c>
      <c r="O9981" s="2">
        <f>DATE(LEFT(ALT[[#This Row],[DATEMTH]],4),RIGHT(ALT[[#This Row],[DATEMTH]],2),1)</f>
        <v>45200</v>
      </c>
      <c r="P9981" t="str">
        <f>IF(AND(ALT[[#This Row],[DATE]]&gt;=DATE(2023,6,1),ALT[[#This Row],[DATE]]&lt;=DATE(2024,5,31)),"Y","N")</f>
        <v>Y</v>
      </c>
      <c r="Q9981" t="str">
        <f>LEFT(ALT[[#This Row],[DATEMTH]],4)</f>
        <v>2023</v>
      </c>
    </row>
    <row r="9982" spans="1:17" x14ac:dyDescent="0.25">
      <c r="A9982" t="s">
        <v>95</v>
      </c>
      <c r="B9982" t="s">
        <v>14</v>
      </c>
      <c r="C9982" t="s">
        <v>20</v>
      </c>
      <c r="D9982" t="s">
        <v>23</v>
      </c>
      <c r="E9982" s="14">
        <v>19143.687800000007</v>
      </c>
      <c r="F9982" s="14">
        <v>71433.443476000015</v>
      </c>
      <c r="G9982" s="13">
        <v>0.26799334973165395</v>
      </c>
      <c r="H9982" s="12">
        <v>-14130634.609999999</v>
      </c>
      <c r="I9982" s="12">
        <v>-3.7869161029679437</v>
      </c>
      <c r="J9982" t="s">
        <v>25</v>
      </c>
      <c r="K9982" s="14">
        <v>3009.3514240000009</v>
      </c>
      <c r="L9982" s="14">
        <v>19143.687800000003</v>
      </c>
      <c r="M9982" s="13">
        <v>0.15719810390973887</v>
      </c>
      <c r="N9982" s="12">
        <v>-0.59529603105181816</v>
      </c>
      <c r="O9982" s="2">
        <f>DATE(LEFT(ALT[[#This Row],[DATEMTH]],4),RIGHT(ALT[[#This Row],[DATEMTH]],2),1)</f>
        <v>45200</v>
      </c>
      <c r="P9982" t="str">
        <f>IF(AND(ALT[[#This Row],[DATE]]&gt;=DATE(2023,6,1),ALT[[#This Row],[DATE]]&lt;=DATE(2024,5,31)),"Y","N")</f>
        <v>Y</v>
      </c>
      <c r="Q9982" t="str">
        <f>LEFT(ALT[[#This Row],[DATEMTH]],4)</f>
        <v>2023</v>
      </c>
    </row>
    <row r="9983" spans="1:17" x14ac:dyDescent="0.25">
      <c r="A9983" t="s">
        <v>95</v>
      </c>
      <c r="B9983" t="s">
        <v>14</v>
      </c>
      <c r="C9983" t="s">
        <v>20</v>
      </c>
      <c r="D9983" t="s">
        <v>23</v>
      </c>
      <c r="E9983" s="14">
        <v>19143.687800000007</v>
      </c>
      <c r="F9983" s="14">
        <v>71433.443476000015</v>
      </c>
      <c r="G9983" s="13">
        <v>0.26799334973165395</v>
      </c>
      <c r="H9983" s="12">
        <v>-14130634.609999999</v>
      </c>
      <c r="I9983" s="12">
        <v>-3.7869161029679437</v>
      </c>
      <c r="J9983" t="s">
        <v>24</v>
      </c>
      <c r="K9983" s="14">
        <v>8883.2599040000041</v>
      </c>
      <c r="L9983" s="14">
        <v>19143.687800000003</v>
      </c>
      <c r="M9983" s="13">
        <v>0.46403075503561036</v>
      </c>
      <c r="N9983" s="12">
        <v>-1.757245538516726</v>
      </c>
      <c r="O9983" s="2">
        <f>DATE(LEFT(ALT[[#This Row],[DATEMTH]],4),RIGHT(ALT[[#This Row],[DATEMTH]],2),1)</f>
        <v>45200</v>
      </c>
      <c r="P9983" t="str">
        <f>IF(AND(ALT[[#This Row],[DATE]]&gt;=DATE(2023,6,1),ALT[[#This Row],[DATE]]&lt;=DATE(2024,5,31)),"Y","N")</f>
        <v>Y</v>
      </c>
      <c r="Q9983" t="str">
        <f>LEFT(ALT[[#This Row],[DATEMTH]],4)</f>
        <v>2023</v>
      </c>
    </row>
    <row r="9984" spans="1:17" x14ac:dyDescent="0.25">
      <c r="A9984" t="s">
        <v>95</v>
      </c>
      <c r="B9984" t="s">
        <v>14</v>
      </c>
      <c r="C9984" t="s">
        <v>20</v>
      </c>
      <c r="D9984" t="s">
        <v>23</v>
      </c>
      <c r="E9984" s="14">
        <v>19143.687800000007</v>
      </c>
      <c r="F9984" s="14">
        <v>71433.443476000015</v>
      </c>
      <c r="G9984" s="13">
        <v>0.26799334973165395</v>
      </c>
      <c r="H9984" s="12">
        <v>-14130634.609999999</v>
      </c>
      <c r="I9984" s="12">
        <v>-3.7869161029679437</v>
      </c>
      <c r="J9984" t="s">
        <v>16</v>
      </c>
      <c r="K9984" s="14">
        <v>6222.91248</v>
      </c>
      <c r="L9984" s="14">
        <v>19143.687800000003</v>
      </c>
      <c r="M9984" s="13">
        <v>0.32506341228569341</v>
      </c>
      <c r="N9984" s="12">
        <v>-1.2309878704704</v>
      </c>
      <c r="O9984" s="2">
        <f>DATE(LEFT(ALT[[#This Row],[DATEMTH]],4),RIGHT(ALT[[#This Row],[DATEMTH]],2),1)</f>
        <v>45200</v>
      </c>
      <c r="P9984" t="str">
        <f>IF(AND(ALT[[#This Row],[DATE]]&gt;=DATE(2023,6,1),ALT[[#This Row],[DATE]]&lt;=DATE(2024,5,31)),"Y","N")</f>
        <v>Y</v>
      </c>
      <c r="Q9984" t="str">
        <f>LEFT(ALT[[#This Row],[DATEMTH]],4)</f>
        <v>2023</v>
      </c>
    </row>
    <row r="9985" spans="1:17" x14ac:dyDescent="0.25">
      <c r="A9985" t="s">
        <v>95</v>
      </c>
      <c r="B9985" t="s">
        <v>14</v>
      </c>
      <c r="C9985" t="s">
        <v>20</v>
      </c>
      <c r="D9985" t="s">
        <v>23</v>
      </c>
      <c r="E9985" s="14">
        <v>19143.687800000007</v>
      </c>
      <c r="F9985" s="14">
        <v>71433.443476000015</v>
      </c>
      <c r="G9985" s="13">
        <v>0.26799334973165395</v>
      </c>
      <c r="H9985" s="12">
        <v>-14130634.609999999</v>
      </c>
      <c r="I9985" s="12">
        <v>-3.7869161029679437</v>
      </c>
      <c r="J9985" t="s">
        <v>26</v>
      </c>
      <c r="K9985" s="14">
        <v>1028.1639920000002</v>
      </c>
      <c r="L9985" s="14">
        <v>19143.687800000003</v>
      </c>
      <c r="M9985" s="13">
        <v>5.3707728768957463E-2</v>
      </c>
      <c r="N9985" s="12">
        <v>-0.20338666292899971</v>
      </c>
      <c r="O9985" s="2">
        <f>DATE(LEFT(ALT[[#This Row],[DATEMTH]],4),RIGHT(ALT[[#This Row],[DATEMTH]],2),1)</f>
        <v>45200</v>
      </c>
      <c r="P9985" t="str">
        <f>IF(AND(ALT[[#This Row],[DATE]]&gt;=DATE(2023,6,1),ALT[[#This Row],[DATE]]&lt;=DATE(2024,5,31)),"Y","N")</f>
        <v>Y</v>
      </c>
      <c r="Q9985" t="str">
        <f>LEFT(ALT[[#This Row],[DATEMTH]],4)</f>
        <v>2023</v>
      </c>
    </row>
    <row r="9986" spans="1:17" x14ac:dyDescent="0.25">
      <c r="A9986" t="s">
        <v>95</v>
      </c>
      <c r="B9986" t="s">
        <v>110</v>
      </c>
      <c r="C9986" t="s">
        <v>15</v>
      </c>
      <c r="D9986" t="s">
        <v>22</v>
      </c>
      <c r="E9986" s="14">
        <v>4540305.8016250031</v>
      </c>
      <c r="F9986" s="14">
        <v>25677673.996483974</v>
      </c>
      <c r="G9986" s="13">
        <v>0.17681920107898805</v>
      </c>
      <c r="H9986" s="12">
        <v>-56618920.259999998</v>
      </c>
      <c r="I9986" s="12">
        <v>-10.01131224632813</v>
      </c>
      <c r="J9986" t="s">
        <v>26</v>
      </c>
      <c r="K9986" s="14">
        <v>748949.65943700064</v>
      </c>
      <c r="L9986" s="14">
        <v>4540305.8016249985</v>
      </c>
      <c r="M9986" s="13">
        <v>0.1649557743817493</v>
      </c>
      <c r="N9986" s="12">
        <v>-1.6514237641705467</v>
      </c>
      <c r="O9986" s="2">
        <f>DATE(LEFT(ALT[[#This Row],[DATEMTH]],4),RIGHT(ALT[[#This Row],[DATEMTH]],2),1)</f>
        <v>45200</v>
      </c>
      <c r="P9986" t="str">
        <f>IF(AND(ALT[[#This Row],[DATE]]&gt;=DATE(2023,6,1),ALT[[#This Row],[DATE]]&lt;=DATE(2024,5,31)),"Y","N")</f>
        <v>Y</v>
      </c>
      <c r="Q9986" t="str">
        <f>LEFT(ALT[[#This Row],[DATEMTH]],4)</f>
        <v>2023</v>
      </c>
    </row>
    <row r="9987" spans="1:17" x14ac:dyDescent="0.25">
      <c r="A9987" t="s">
        <v>95</v>
      </c>
      <c r="B9987" t="s">
        <v>110</v>
      </c>
      <c r="C9987" t="s">
        <v>15</v>
      </c>
      <c r="D9987" t="s">
        <v>22</v>
      </c>
      <c r="E9987" s="14">
        <v>4540305.8016250031</v>
      </c>
      <c r="F9987" s="14">
        <v>25677673.996483974</v>
      </c>
      <c r="G9987" s="13">
        <v>0.17681920107898805</v>
      </c>
      <c r="H9987" s="12">
        <v>-56618920.259999998</v>
      </c>
      <c r="I9987" s="12">
        <v>-10.01131224632813</v>
      </c>
      <c r="J9987" t="s">
        <v>25</v>
      </c>
      <c r="K9987" s="14">
        <v>616456.71890200011</v>
      </c>
      <c r="L9987" s="14">
        <v>4540305.8016249985</v>
      </c>
      <c r="M9987" s="13">
        <v>0.13577427288738286</v>
      </c>
      <c r="N9987" s="12">
        <v>-1.3592786408937534</v>
      </c>
      <c r="O9987" s="2">
        <f>DATE(LEFT(ALT[[#This Row],[DATEMTH]],4),RIGHT(ALT[[#This Row],[DATEMTH]],2),1)</f>
        <v>45200</v>
      </c>
      <c r="P9987" t="str">
        <f>IF(AND(ALT[[#This Row],[DATE]]&gt;=DATE(2023,6,1),ALT[[#This Row],[DATE]]&lt;=DATE(2024,5,31)),"Y","N")</f>
        <v>Y</v>
      </c>
      <c r="Q9987" t="str">
        <f>LEFT(ALT[[#This Row],[DATEMTH]],4)</f>
        <v>2023</v>
      </c>
    </row>
    <row r="9988" spans="1:17" x14ac:dyDescent="0.25">
      <c r="A9988" t="s">
        <v>95</v>
      </c>
      <c r="B9988" t="s">
        <v>110</v>
      </c>
      <c r="C9988" t="s">
        <v>15</v>
      </c>
      <c r="D9988" t="s">
        <v>22</v>
      </c>
      <c r="E9988" s="14">
        <v>4540305.8016250031</v>
      </c>
      <c r="F9988" s="14">
        <v>25677673.996483974</v>
      </c>
      <c r="G9988" s="13">
        <v>0.17681920107898805</v>
      </c>
      <c r="H9988" s="12">
        <v>-56618920.259999998</v>
      </c>
      <c r="I9988" s="12">
        <v>-10.01131224632813</v>
      </c>
      <c r="J9988" t="s">
        <v>24</v>
      </c>
      <c r="K9988" s="14">
        <v>1781896.4527809983</v>
      </c>
      <c r="L9988" s="14">
        <v>4540305.8016249985</v>
      </c>
      <c r="M9988" s="13">
        <v>0.39246177033785884</v>
      </c>
      <c r="N9988" s="12">
        <v>-3.9290573275990242</v>
      </c>
      <c r="O9988" s="2">
        <f>DATE(LEFT(ALT[[#This Row],[DATEMTH]],4),RIGHT(ALT[[#This Row],[DATEMTH]],2),1)</f>
        <v>45200</v>
      </c>
      <c r="P9988" t="str">
        <f>IF(AND(ALT[[#This Row],[DATE]]&gt;=DATE(2023,6,1),ALT[[#This Row],[DATE]]&lt;=DATE(2024,5,31)),"Y","N")</f>
        <v>Y</v>
      </c>
      <c r="Q9988" t="str">
        <f>LEFT(ALT[[#This Row],[DATEMTH]],4)</f>
        <v>2023</v>
      </c>
    </row>
    <row r="9989" spans="1:17" x14ac:dyDescent="0.25">
      <c r="A9989" t="s">
        <v>95</v>
      </c>
      <c r="B9989" t="s">
        <v>110</v>
      </c>
      <c r="C9989" t="s">
        <v>15</v>
      </c>
      <c r="D9989" t="s">
        <v>22</v>
      </c>
      <c r="E9989" s="14">
        <v>4540305.8016250031</v>
      </c>
      <c r="F9989" s="14">
        <v>25677673.996483974</v>
      </c>
      <c r="G9989" s="13">
        <v>0.17681920107898805</v>
      </c>
      <c r="H9989" s="12">
        <v>-56618920.259999998</v>
      </c>
      <c r="I9989" s="12">
        <v>-10.01131224632813</v>
      </c>
      <c r="J9989" t="s">
        <v>16</v>
      </c>
      <c r="K9989" s="14">
        <v>1393002.9705049992</v>
      </c>
      <c r="L9989" s="14">
        <v>4540305.8016249985</v>
      </c>
      <c r="M9989" s="13">
        <v>0.30680818239300894</v>
      </c>
      <c r="N9989" s="12">
        <v>-3.071552513664805</v>
      </c>
      <c r="O9989" s="2">
        <f>DATE(LEFT(ALT[[#This Row],[DATEMTH]],4),RIGHT(ALT[[#This Row],[DATEMTH]],2),1)</f>
        <v>45200</v>
      </c>
      <c r="P9989" t="str">
        <f>IF(AND(ALT[[#This Row],[DATE]]&gt;=DATE(2023,6,1),ALT[[#This Row],[DATE]]&lt;=DATE(2024,5,31)),"Y","N")</f>
        <v>Y</v>
      </c>
      <c r="Q9989" t="str">
        <f>LEFT(ALT[[#This Row],[DATEMTH]],4)</f>
        <v>2023</v>
      </c>
    </row>
    <row r="9990" spans="1:17" x14ac:dyDescent="0.25">
      <c r="A9990" t="s">
        <v>95</v>
      </c>
      <c r="B9990" t="s">
        <v>110</v>
      </c>
      <c r="C9990" t="s">
        <v>18</v>
      </c>
      <c r="D9990" t="s">
        <v>22</v>
      </c>
      <c r="E9990" s="14">
        <v>9105766.7953560092</v>
      </c>
      <c r="F9990" s="14">
        <v>25677673.996483974</v>
      </c>
      <c r="G9990" s="13">
        <v>0.35461805444694305</v>
      </c>
      <c r="H9990" s="12">
        <v>-56618920.259999998</v>
      </c>
      <c r="I9990" s="12">
        <v>-20.078091347487806</v>
      </c>
      <c r="J9990" t="s">
        <v>24</v>
      </c>
      <c r="K9990" s="14">
        <v>2178137.1664639995</v>
      </c>
      <c r="L9990" s="14">
        <v>9105766.7953560017</v>
      </c>
      <c r="M9990" s="13">
        <v>0.2392041456162553</v>
      </c>
      <c r="N9990" s="12">
        <v>-4.8027626863809489</v>
      </c>
      <c r="O9990" s="2">
        <f>DATE(LEFT(ALT[[#This Row],[DATEMTH]],4),RIGHT(ALT[[#This Row],[DATEMTH]],2),1)</f>
        <v>45200</v>
      </c>
      <c r="P9990" t="str">
        <f>IF(AND(ALT[[#This Row],[DATE]]&gt;=DATE(2023,6,1),ALT[[#This Row],[DATE]]&lt;=DATE(2024,5,31)),"Y","N")</f>
        <v>Y</v>
      </c>
      <c r="Q9990" t="str">
        <f>LEFT(ALT[[#This Row],[DATEMTH]],4)</f>
        <v>2023</v>
      </c>
    </row>
    <row r="9991" spans="1:17" x14ac:dyDescent="0.25">
      <c r="A9991" t="s">
        <v>95</v>
      </c>
      <c r="B9991" t="s">
        <v>110</v>
      </c>
      <c r="C9991" t="s">
        <v>18</v>
      </c>
      <c r="D9991" t="s">
        <v>22</v>
      </c>
      <c r="E9991" s="14">
        <v>9105766.7953560092</v>
      </c>
      <c r="F9991" s="14">
        <v>25677673.996483974</v>
      </c>
      <c r="G9991" s="13">
        <v>0.35461805444694305</v>
      </c>
      <c r="H9991" s="12">
        <v>-56618920.259999998</v>
      </c>
      <c r="I9991" s="12">
        <v>-20.078091347487806</v>
      </c>
      <c r="J9991" t="s">
        <v>16</v>
      </c>
      <c r="K9991" s="14">
        <v>3270287.4739370025</v>
      </c>
      <c r="L9991" s="14">
        <v>9105766.7953560017</v>
      </c>
      <c r="M9991" s="13">
        <v>0.35914465496797804</v>
      </c>
      <c r="N9991" s="12">
        <v>-7.2109391894090535</v>
      </c>
      <c r="O9991" s="2">
        <f>DATE(LEFT(ALT[[#This Row],[DATEMTH]],4),RIGHT(ALT[[#This Row],[DATEMTH]],2),1)</f>
        <v>45200</v>
      </c>
      <c r="P9991" t="str">
        <f>IF(AND(ALT[[#This Row],[DATE]]&gt;=DATE(2023,6,1),ALT[[#This Row],[DATE]]&lt;=DATE(2024,5,31)),"Y","N")</f>
        <v>Y</v>
      </c>
      <c r="Q9991" t="str">
        <f>LEFT(ALT[[#This Row],[DATEMTH]],4)</f>
        <v>2023</v>
      </c>
    </row>
    <row r="9992" spans="1:17" x14ac:dyDescent="0.25">
      <c r="A9992" t="s">
        <v>95</v>
      </c>
      <c r="B9992" t="s">
        <v>110</v>
      </c>
      <c r="C9992" t="s">
        <v>18</v>
      </c>
      <c r="D9992" t="s">
        <v>22</v>
      </c>
      <c r="E9992" s="14">
        <v>9105766.7953560092</v>
      </c>
      <c r="F9992" s="14">
        <v>25677673.996483974</v>
      </c>
      <c r="G9992" s="13">
        <v>0.35461805444694305</v>
      </c>
      <c r="H9992" s="12">
        <v>-56618920.259999998</v>
      </c>
      <c r="I9992" s="12">
        <v>-20.078091347487806</v>
      </c>
      <c r="J9992" t="s">
        <v>26</v>
      </c>
      <c r="K9992" s="14">
        <v>2513905.9163059993</v>
      </c>
      <c r="L9992" s="14">
        <v>9105766.7953560017</v>
      </c>
      <c r="M9992" s="13">
        <v>0.27607844268404796</v>
      </c>
      <c r="N9992" s="12">
        <v>-5.5431281912824915</v>
      </c>
      <c r="O9992" s="2">
        <f>DATE(LEFT(ALT[[#This Row],[DATEMTH]],4),RIGHT(ALT[[#This Row],[DATEMTH]],2),1)</f>
        <v>45200</v>
      </c>
      <c r="P9992" t="str">
        <f>IF(AND(ALT[[#This Row],[DATE]]&gt;=DATE(2023,6,1),ALT[[#This Row],[DATE]]&lt;=DATE(2024,5,31)),"Y","N")</f>
        <v>Y</v>
      </c>
      <c r="Q9992" t="str">
        <f>LEFT(ALT[[#This Row],[DATEMTH]],4)</f>
        <v>2023</v>
      </c>
    </row>
    <row r="9993" spans="1:17" x14ac:dyDescent="0.25">
      <c r="A9993" t="s">
        <v>95</v>
      </c>
      <c r="B9993" t="s">
        <v>110</v>
      </c>
      <c r="C9993" t="s">
        <v>18</v>
      </c>
      <c r="D9993" t="s">
        <v>22</v>
      </c>
      <c r="E9993" s="14">
        <v>9105766.7953560092</v>
      </c>
      <c r="F9993" s="14">
        <v>25677673.996483974</v>
      </c>
      <c r="G9993" s="13">
        <v>0.35461805444694305</v>
      </c>
      <c r="H9993" s="12">
        <v>-56618920.259999998</v>
      </c>
      <c r="I9993" s="12">
        <v>-20.078091347487806</v>
      </c>
      <c r="J9993" t="s">
        <v>25</v>
      </c>
      <c r="K9993" s="14">
        <v>1143436.2386489997</v>
      </c>
      <c r="L9993" s="14">
        <v>9105766.7953560017</v>
      </c>
      <c r="M9993" s="13">
        <v>0.12557275673171855</v>
      </c>
      <c r="N9993" s="12">
        <v>-2.5212612804153096</v>
      </c>
      <c r="O9993" s="2">
        <f>DATE(LEFT(ALT[[#This Row],[DATEMTH]],4),RIGHT(ALT[[#This Row],[DATEMTH]],2),1)</f>
        <v>45200</v>
      </c>
      <c r="P9993" t="str">
        <f>IF(AND(ALT[[#This Row],[DATE]]&gt;=DATE(2023,6,1),ALT[[#This Row],[DATE]]&lt;=DATE(2024,5,31)),"Y","N")</f>
        <v>Y</v>
      </c>
      <c r="Q9993" t="str">
        <f>LEFT(ALT[[#This Row],[DATEMTH]],4)</f>
        <v>2023</v>
      </c>
    </row>
    <row r="9994" spans="1:17" x14ac:dyDescent="0.25">
      <c r="A9994" t="s">
        <v>95</v>
      </c>
      <c r="B9994" t="s">
        <v>110</v>
      </c>
      <c r="C9994" t="s">
        <v>19</v>
      </c>
      <c r="D9994" t="s">
        <v>22</v>
      </c>
      <c r="E9994" s="14">
        <v>6549451.7406940022</v>
      </c>
      <c r="F9994" s="14">
        <v>25677673.996483974</v>
      </c>
      <c r="G9994" s="13">
        <v>0.25506405843421848</v>
      </c>
      <c r="H9994" s="12">
        <v>-56618920.259999998</v>
      </c>
      <c r="I9994" s="12">
        <v>-14.441451585678996</v>
      </c>
      <c r="J9994" t="s">
        <v>25</v>
      </c>
      <c r="K9994" s="14">
        <v>4401687.2547029974</v>
      </c>
      <c r="L9994" s="14">
        <v>6549451.7406939976</v>
      </c>
      <c r="M9994" s="13">
        <v>0.67206957604615969</v>
      </c>
      <c r="N9994" s="12">
        <v>-9.7056602446784233</v>
      </c>
      <c r="O9994" s="2">
        <f>DATE(LEFT(ALT[[#This Row],[DATEMTH]],4),RIGHT(ALT[[#This Row],[DATEMTH]],2),1)</f>
        <v>45200</v>
      </c>
      <c r="P9994" t="str">
        <f>IF(AND(ALT[[#This Row],[DATE]]&gt;=DATE(2023,6,1),ALT[[#This Row],[DATE]]&lt;=DATE(2024,5,31)),"Y","N")</f>
        <v>Y</v>
      </c>
      <c r="Q9994" t="str">
        <f>LEFT(ALT[[#This Row],[DATEMTH]],4)</f>
        <v>2023</v>
      </c>
    </row>
    <row r="9995" spans="1:17" x14ac:dyDescent="0.25">
      <c r="A9995" t="s">
        <v>95</v>
      </c>
      <c r="B9995" t="s">
        <v>110</v>
      </c>
      <c r="C9995" t="s">
        <v>19</v>
      </c>
      <c r="D9995" t="s">
        <v>22</v>
      </c>
      <c r="E9995" s="14">
        <v>6549451.7406940022</v>
      </c>
      <c r="F9995" s="14">
        <v>25677673.996483974</v>
      </c>
      <c r="G9995" s="13">
        <v>0.25506405843421848</v>
      </c>
      <c r="H9995" s="12">
        <v>-56618920.259999998</v>
      </c>
      <c r="I9995" s="12">
        <v>-14.441451585678996</v>
      </c>
      <c r="J9995" t="s">
        <v>24</v>
      </c>
      <c r="K9995" s="14">
        <v>1816522.1215619999</v>
      </c>
      <c r="L9995" s="14">
        <v>6549451.7406939976</v>
      </c>
      <c r="M9995" s="13">
        <v>0.27735483724161564</v>
      </c>
      <c r="N9995" s="12">
        <v>-4.0054064540786696</v>
      </c>
      <c r="O9995" s="2">
        <f>DATE(LEFT(ALT[[#This Row],[DATEMTH]],4),RIGHT(ALT[[#This Row],[DATEMTH]],2),1)</f>
        <v>45200</v>
      </c>
      <c r="P9995" t="str">
        <f>IF(AND(ALT[[#This Row],[DATE]]&gt;=DATE(2023,6,1),ALT[[#This Row],[DATE]]&lt;=DATE(2024,5,31)),"Y","N")</f>
        <v>Y</v>
      </c>
      <c r="Q9995" t="str">
        <f>LEFT(ALT[[#This Row],[DATEMTH]],4)</f>
        <v>2023</v>
      </c>
    </row>
    <row r="9996" spans="1:17" x14ac:dyDescent="0.25">
      <c r="A9996" t="s">
        <v>95</v>
      </c>
      <c r="B9996" t="s">
        <v>110</v>
      </c>
      <c r="C9996" t="s">
        <v>19</v>
      </c>
      <c r="D9996" t="s">
        <v>22</v>
      </c>
      <c r="E9996" s="14">
        <v>6549451.7406940022</v>
      </c>
      <c r="F9996" s="14">
        <v>25677673.996483974</v>
      </c>
      <c r="G9996" s="13">
        <v>0.25506405843421848</v>
      </c>
      <c r="H9996" s="12">
        <v>-56618920.259999998</v>
      </c>
      <c r="I9996" s="12">
        <v>-14.441451585678996</v>
      </c>
      <c r="J9996" t="s">
        <v>16</v>
      </c>
      <c r="K9996" s="14">
        <v>45.902028000000001</v>
      </c>
      <c r="L9996" s="14">
        <v>6549451.7406939976</v>
      </c>
      <c r="M9996" s="13">
        <v>7.0085298460625195E-6</v>
      </c>
      <c r="N9996" s="12">
        <v>-1.0121334445869815E-4</v>
      </c>
      <c r="O9996" s="2">
        <f>DATE(LEFT(ALT[[#This Row],[DATEMTH]],4),RIGHT(ALT[[#This Row],[DATEMTH]],2),1)</f>
        <v>45200</v>
      </c>
      <c r="P9996" t="str">
        <f>IF(AND(ALT[[#This Row],[DATE]]&gt;=DATE(2023,6,1),ALT[[#This Row],[DATE]]&lt;=DATE(2024,5,31)),"Y","N")</f>
        <v>Y</v>
      </c>
      <c r="Q9996" t="str">
        <f>LEFT(ALT[[#This Row],[DATEMTH]],4)</f>
        <v>2023</v>
      </c>
    </row>
    <row r="9997" spans="1:17" x14ac:dyDescent="0.25">
      <c r="A9997" t="s">
        <v>95</v>
      </c>
      <c r="B9997" t="s">
        <v>110</v>
      </c>
      <c r="C9997" t="s">
        <v>19</v>
      </c>
      <c r="D9997" t="s">
        <v>22</v>
      </c>
      <c r="E9997" s="14">
        <v>6549451.7406940022</v>
      </c>
      <c r="F9997" s="14">
        <v>25677673.996483974</v>
      </c>
      <c r="G9997" s="13">
        <v>0.25506405843421848</v>
      </c>
      <c r="H9997" s="12">
        <v>-56618920.259999998</v>
      </c>
      <c r="I9997" s="12">
        <v>-14.441451585678996</v>
      </c>
      <c r="J9997" t="s">
        <v>26</v>
      </c>
      <c r="K9997" s="14">
        <v>331196.4624010002</v>
      </c>
      <c r="L9997" s="14">
        <v>6549451.7406939976</v>
      </c>
      <c r="M9997" s="13">
        <v>5.0568578182378629E-2</v>
      </c>
      <c r="N9997" s="12">
        <v>-0.73028367357744417</v>
      </c>
      <c r="O9997" s="2">
        <f>DATE(LEFT(ALT[[#This Row],[DATEMTH]],4),RIGHT(ALT[[#This Row],[DATEMTH]],2),1)</f>
        <v>45200</v>
      </c>
      <c r="P9997" t="str">
        <f>IF(AND(ALT[[#This Row],[DATE]]&gt;=DATE(2023,6,1),ALT[[#This Row],[DATE]]&lt;=DATE(2024,5,31)),"Y","N")</f>
        <v>Y</v>
      </c>
      <c r="Q9997" t="str">
        <f>LEFT(ALT[[#This Row],[DATEMTH]],4)</f>
        <v>2023</v>
      </c>
    </row>
    <row r="9998" spans="1:17" x14ac:dyDescent="0.25">
      <c r="A9998" t="s">
        <v>95</v>
      </c>
      <c r="B9998" t="s">
        <v>110</v>
      </c>
      <c r="C9998" t="s">
        <v>20</v>
      </c>
      <c r="D9998" t="s">
        <v>22</v>
      </c>
      <c r="E9998" s="14">
        <v>5482149.6588090025</v>
      </c>
      <c r="F9998" s="14">
        <v>25677673.996483974</v>
      </c>
      <c r="G9998" s="13">
        <v>0.21349868603985192</v>
      </c>
      <c r="H9998" s="12">
        <v>-56618920.259999998</v>
      </c>
      <c r="I9998" s="12">
        <v>-12.088065080505151</v>
      </c>
      <c r="J9998" t="s">
        <v>25</v>
      </c>
      <c r="K9998" s="14">
        <v>840710.60022899858</v>
      </c>
      <c r="L9998" s="14">
        <v>5482149.6588090006</v>
      </c>
      <c r="M9998" s="13">
        <v>0.15335418632326125</v>
      </c>
      <c r="N9998" s="12">
        <v>-1.8537553846434951</v>
      </c>
      <c r="O9998" s="2">
        <f>DATE(LEFT(ALT[[#This Row],[DATEMTH]],4),RIGHT(ALT[[#This Row],[DATEMTH]],2),1)</f>
        <v>45200</v>
      </c>
      <c r="P9998" t="str">
        <f>IF(AND(ALT[[#This Row],[DATE]]&gt;=DATE(2023,6,1),ALT[[#This Row],[DATE]]&lt;=DATE(2024,5,31)),"Y","N")</f>
        <v>Y</v>
      </c>
      <c r="Q9998" t="str">
        <f>LEFT(ALT[[#This Row],[DATEMTH]],4)</f>
        <v>2023</v>
      </c>
    </row>
    <row r="9999" spans="1:17" x14ac:dyDescent="0.25">
      <c r="A9999" t="s">
        <v>95</v>
      </c>
      <c r="B9999" t="s">
        <v>110</v>
      </c>
      <c r="C9999" t="s">
        <v>20</v>
      </c>
      <c r="D9999" t="s">
        <v>22</v>
      </c>
      <c r="E9999" s="14">
        <v>5482149.6588090025</v>
      </c>
      <c r="F9999" s="14">
        <v>25677673.996483974</v>
      </c>
      <c r="G9999" s="13">
        <v>0.21349868603985192</v>
      </c>
      <c r="H9999" s="12">
        <v>-56618920.259999998</v>
      </c>
      <c r="I9999" s="12">
        <v>-12.088065080505151</v>
      </c>
      <c r="J9999" t="s">
        <v>24</v>
      </c>
      <c r="K9999" s="14">
        <v>2213811.4967980017</v>
      </c>
      <c r="L9999" s="14">
        <v>5482149.6588090006</v>
      </c>
      <c r="M9999" s="13">
        <v>0.40382179155593378</v>
      </c>
      <c r="N9999" s="12">
        <v>-4.881424097254313</v>
      </c>
      <c r="O9999" s="2">
        <f>DATE(LEFT(ALT[[#This Row],[DATEMTH]],4),RIGHT(ALT[[#This Row],[DATEMTH]],2),1)</f>
        <v>45200</v>
      </c>
      <c r="P9999" t="str">
        <f>IF(AND(ALT[[#This Row],[DATE]]&gt;=DATE(2023,6,1),ALT[[#This Row],[DATE]]&lt;=DATE(2024,5,31)),"Y","N")</f>
        <v>Y</v>
      </c>
      <c r="Q9999" t="str">
        <f>LEFT(ALT[[#This Row],[DATEMTH]],4)</f>
        <v>2023</v>
      </c>
    </row>
    <row r="10000" spans="1:17" x14ac:dyDescent="0.25">
      <c r="A10000" t="s">
        <v>95</v>
      </c>
      <c r="B10000" t="s">
        <v>110</v>
      </c>
      <c r="C10000" t="s">
        <v>20</v>
      </c>
      <c r="D10000" t="s">
        <v>22</v>
      </c>
      <c r="E10000" s="14">
        <v>5482149.6588090025</v>
      </c>
      <c r="F10000" s="14">
        <v>25677673.996483974</v>
      </c>
      <c r="G10000" s="13">
        <v>0.21349868603985192</v>
      </c>
      <c r="H10000" s="12">
        <v>-56618920.259999998</v>
      </c>
      <c r="I10000" s="12">
        <v>-12.088065080505151</v>
      </c>
      <c r="J10000" t="s">
        <v>16</v>
      </c>
      <c r="K10000" s="14">
        <v>2121641.2835680009</v>
      </c>
      <c r="L10000" s="14">
        <v>5482149.6588090006</v>
      </c>
      <c r="M10000" s="13">
        <v>0.38700900479045447</v>
      </c>
      <c r="N10000" s="12">
        <v>-4.6781900366485436</v>
      </c>
      <c r="O10000" s="2">
        <f>DATE(LEFT(ALT[[#This Row],[DATEMTH]],4),RIGHT(ALT[[#This Row],[DATEMTH]],2),1)</f>
        <v>45200</v>
      </c>
      <c r="P10000" t="str">
        <f>IF(AND(ALT[[#This Row],[DATE]]&gt;=DATE(2023,6,1),ALT[[#This Row],[DATE]]&lt;=DATE(2024,5,31)),"Y","N")</f>
        <v>Y</v>
      </c>
      <c r="Q10000" t="str">
        <f>LEFT(ALT[[#This Row],[DATEMTH]],4)</f>
        <v>2023</v>
      </c>
    </row>
    <row r="10001" spans="1:17" x14ac:dyDescent="0.25">
      <c r="A10001" t="s">
        <v>95</v>
      </c>
      <c r="B10001" t="s">
        <v>110</v>
      </c>
      <c r="C10001" t="s">
        <v>20</v>
      </c>
      <c r="D10001" t="s">
        <v>22</v>
      </c>
      <c r="E10001" s="14">
        <v>5482149.6588090025</v>
      </c>
      <c r="F10001" s="14">
        <v>25677673.996483974</v>
      </c>
      <c r="G10001" s="13">
        <v>0.21349868603985192</v>
      </c>
      <c r="H10001" s="12">
        <v>-56618920.259999998</v>
      </c>
      <c r="I10001" s="12">
        <v>-12.088065080505151</v>
      </c>
      <c r="J10001" t="s">
        <v>26</v>
      </c>
      <c r="K10001" s="14">
        <v>305986.27821399993</v>
      </c>
      <c r="L10001" s="14">
        <v>5482149.6588090006</v>
      </c>
      <c r="M10001" s="13">
        <v>5.5815017330350589E-2</v>
      </c>
      <c r="N10001" s="12">
        <v>-0.67469556195880076</v>
      </c>
      <c r="O10001" s="2">
        <f>DATE(LEFT(ALT[[#This Row],[DATEMTH]],4),RIGHT(ALT[[#This Row],[DATEMTH]],2),1)</f>
        <v>45200</v>
      </c>
      <c r="P10001" t="str">
        <f>IF(AND(ALT[[#This Row],[DATE]]&gt;=DATE(2023,6,1),ALT[[#This Row],[DATE]]&lt;=DATE(2024,5,31)),"Y","N")</f>
        <v>Y</v>
      </c>
      <c r="Q10001" t="str">
        <f>LEFT(ALT[[#This Row],[DATEMTH]],4)</f>
        <v>2023</v>
      </c>
    </row>
    <row r="10002" spans="1:17" x14ac:dyDescent="0.25">
      <c r="A10002" t="s">
        <v>95</v>
      </c>
      <c r="B10002" t="s">
        <v>110</v>
      </c>
      <c r="C10002" t="s">
        <v>15</v>
      </c>
      <c r="D10002" t="s">
        <v>17</v>
      </c>
      <c r="E10002" s="14">
        <v>4540305.8016250031</v>
      </c>
      <c r="F10002" s="14">
        <v>25677673.996483974</v>
      </c>
      <c r="G10002" s="13">
        <v>0.17681920107898805</v>
      </c>
      <c r="H10002" s="12">
        <v>-82949591.819999993</v>
      </c>
      <c r="I10002" s="12">
        <v>-14.66708055544056</v>
      </c>
      <c r="J10002" t="s">
        <v>26</v>
      </c>
      <c r="K10002" s="14">
        <v>748949.65943700064</v>
      </c>
      <c r="L10002" s="14">
        <v>4540305.8016249985</v>
      </c>
      <c r="M10002" s="13">
        <v>0.1649557743817493</v>
      </c>
      <c r="N10002" s="12">
        <v>-2.4194196309421949</v>
      </c>
      <c r="O10002" s="2">
        <f>DATE(LEFT(ALT[[#This Row],[DATEMTH]],4),RIGHT(ALT[[#This Row],[DATEMTH]],2),1)</f>
        <v>45200</v>
      </c>
      <c r="P10002" t="str">
        <f>IF(AND(ALT[[#This Row],[DATE]]&gt;=DATE(2023,6,1),ALT[[#This Row],[DATE]]&lt;=DATE(2024,5,31)),"Y","N")</f>
        <v>Y</v>
      </c>
      <c r="Q10002" t="str">
        <f>LEFT(ALT[[#This Row],[DATEMTH]],4)</f>
        <v>2023</v>
      </c>
    </row>
    <row r="10003" spans="1:17" x14ac:dyDescent="0.25">
      <c r="A10003" t="s">
        <v>95</v>
      </c>
      <c r="B10003" t="s">
        <v>110</v>
      </c>
      <c r="C10003" t="s">
        <v>15</v>
      </c>
      <c r="D10003" t="s">
        <v>17</v>
      </c>
      <c r="E10003" s="14">
        <v>4540305.8016250031</v>
      </c>
      <c r="F10003" s="14">
        <v>25677673.996483974</v>
      </c>
      <c r="G10003" s="13">
        <v>0.17681920107898805</v>
      </c>
      <c r="H10003" s="12">
        <v>-82949591.819999993</v>
      </c>
      <c r="I10003" s="12">
        <v>-14.66708055544056</v>
      </c>
      <c r="J10003" t="s">
        <v>25</v>
      </c>
      <c r="K10003" s="14">
        <v>616456.71890200011</v>
      </c>
      <c r="L10003" s="14">
        <v>4540305.8016249985</v>
      </c>
      <c r="M10003" s="13">
        <v>0.13577427288738286</v>
      </c>
      <c r="N10003" s="12">
        <v>-1.9914121977956136</v>
      </c>
      <c r="O10003" s="2">
        <f>DATE(LEFT(ALT[[#This Row],[DATEMTH]],4),RIGHT(ALT[[#This Row],[DATEMTH]],2),1)</f>
        <v>45200</v>
      </c>
      <c r="P10003" t="str">
        <f>IF(AND(ALT[[#This Row],[DATE]]&gt;=DATE(2023,6,1),ALT[[#This Row],[DATE]]&lt;=DATE(2024,5,31)),"Y","N")</f>
        <v>Y</v>
      </c>
      <c r="Q10003" t="str">
        <f>LEFT(ALT[[#This Row],[DATEMTH]],4)</f>
        <v>2023</v>
      </c>
    </row>
    <row r="10004" spans="1:17" x14ac:dyDescent="0.25">
      <c r="A10004" t="s">
        <v>95</v>
      </c>
      <c r="B10004" t="s">
        <v>110</v>
      </c>
      <c r="C10004" t="s">
        <v>15</v>
      </c>
      <c r="D10004" t="s">
        <v>17</v>
      </c>
      <c r="E10004" s="14">
        <v>4540305.8016250031</v>
      </c>
      <c r="F10004" s="14">
        <v>25677673.996483974</v>
      </c>
      <c r="G10004" s="13">
        <v>0.17681920107898805</v>
      </c>
      <c r="H10004" s="12">
        <v>-82949591.819999993</v>
      </c>
      <c r="I10004" s="12">
        <v>-14.66708055544056</v>
      </c>
      <c r="J10004" t="s">
        <v>24</v>
      </c>
      <c r="K10004" s="14">
        <v>1781896.4527809983</v>
      </c>
      <c r="L10004" s="14">
        <v>4540305.8016249985</v>
      </c>
      <c r="M10004" s="13">
        <v>0.39246177033785884</v>
      </c>
      <c r="N10004" s="12">
        <v>-5.7562684004761877</v>
      </c>
      <c r="O10004" s="2">
        <f>DATE(LEFT(ALT[[#This Row],[DATEMTH]],4),RIGHT(ALT[[#This Row],[DATEMTH]],2),1)</f>
        <v>45200</v>
      </c>
      <c r="P10004" t="str">
        <f>IF(AND(ALT[[#This Row],[DATE]]&gt;=DATE(2023,6,1),ALT[[#This Row],[DATE]]&lt;=DATE(2024,5,31)),"Y","N")</f>
        <v>Y</v>
      </c>
      <c r="Q10004" t="str">
        <f>LEFT(ALT[[#This Row],[DATEMTH]],4)</f>
        <v>2023</v>
      </c>
    </row>
    <row r="10005" spans="1:17" x14ac:dyDescent="0.25">
      <c r="A10005" t="s">
        <v>95</v>
      </c>
      <c r="B10005" t="s">
        <v>110</v>
      </c>
      <c r="C10005" t="s">
        <v>15</v>
      </c>
      <c r="D10005" t="s">
        <v>17</v>
      </c>
      <c r="E10005" s="14">
        <v>4540305.8016250031</v>
      </c>
      <c r="F10005" s="14">
        <v>25677673.996483974</v>
      </c>
      <c r="G10005" s="13">
        <v>0.17681920107898805</v>
      </c>
      <c r="H10005" s="12">
        <v>-82949591.819999993</v>
      </c>
      <c r="I10005" s="12">
        <v>-14.66708055544056</v>
      </c>
      <c r="J10005" t="s">
        <v>16</v>
      </c>
      <c r="K10005" s="14">
        <v>1393002.9705049992</v>
      </c>
      <c r="L10005" s="14">
        <v>4540305.8016249985</v>
      </c>
      <c r="M10005" s="13">
        <v>0.30680818239300894</v>
      </c>
      <c r="N10005" s="12">
        <v>-4.4999803262265621</v>
      </c>
      <c r="O10005" s="2">
        <f>DATE(LEFT(ALT[[#This Row],[DATEMTH]],4),RIGHT(ALT[[#This Row],[DATEMTH]],2),1)</f>
        <v>45200</v>
      </c>
      <c r="P10005" t="str">
        <f>IF(AND(ALT[[#This Row],[DATE]]&gt;=DATE(2023,6,1),ALT[[#This Row],[DATE]]&lt;=DATE(2024,5,31)),"Y","N")</f>
        <v>Y</v>
      </c>
      <c r="Q10005" t="str">
        <f>LEFT(ALT[[#This Row],[DATEMTH]],4)</f>
        <v>2023</v>
      </c>
    </row>
    <row r="10006" spans="1:17" x14ac:dyDescent="0.25">
      <c r="A10006" t="s">
        <v>95</v>
      </c>
      <c r="B10006" t="s">
        <v>110</v>
      </c>
      <c r="C10006" t="s">
        <v>18</v>
      </c>
      <c r="D10006" t="s">
        <v>17</v>
      </c>
      <c r="E10006" s="14">
        <v>9105766.7953560092</v>
      </c>
      <c r="F10006" s="14">
        <v>25677673.996483974</v>
      </c>
      <c r="G10006" s="13">
        <v>0.35461805444694305</v>
      </c>
      <c r="H10006" s="12">
        <v>-82949591.819999993</v>
      </c>
      <c r="I10006" s="12">
        <v>-29.41542286837646</v>
      </c>
      <c r="J10006" t="s">
        <v>24</v>
      </c>
      <c r="K10006" s="14">
        <v>2178137.1664639995</v>
      </c>
      <c r="L10006" s="14">
        <v>9105766.7953560017</v>
      </c>
      <c r="M10006" s="13">
        <v>0.2392041456162553</v>
      </c>
      <c r="N10006" s="12">
        <v>-7.0362910951708493</v>
      </c>
      <c r="O10006" s="2">
        <f>DATE(LEFT(ALT[[#This Row],[DATEMTH]],4),RIGHT(ALT[[#This Row],[DATEMTH]],2),1)</f>
        <v>45200</v>
      </c>
      <c r="P10006" t="str">
        <f>IF(AND(ALT[[#This Row],[DATE]]&gt;=DATE(2023,6,1),ALT[[#This Row],[DATE]]&lt;=DATE(2024,5,31)),"Y","N")</f>
        <v>Y</v>
      </c>
      <c r="Q10006" t="str">
        <f>LEFT(ALT[[#This Row],[DATEMTH]],4)</f>
        <v>2023</v>
      </c>
    </row>
    <row r="10007" spans="1:17" x14ac:dyDescent="0.25">
      <c r="A10007" t="s">
        <v>95</v>
      </c>
      <c r="B10007" t="s">
        <v>110</v>
      </c>
      <c r="C10007" t="s">
        <v>18</v>
      </c>
      <c r="D10007" t="s">
        <v>17</v>
      </c>
      <c r="E10007" s="14">
        <v>9105766.7953560092</v>
      </c>
      <c r="F10007" s="14">
        <v>25677673.996483974</v>
      </c>
      <c r="G10007" s="13">
        <v>0.35461805444694305</v>
      </c>
      <c r="H10007" s="12">
        <v>-82949591.819999993</v>
      </c>
      <c r="I10007" s="12">
        <v>-29.41542286837646</v>
      </c>
      <c r="J10007" t="s">
        <v>16</v>
      </c>
      <c r="K10007" s="14">
        <v>3270287.4739370025</v>
      </c>
      <c r="L10007" s="14">
        <v>9105766.7953560017</v>
      </c>
      <c r="M10007" s="13">
        <v>0.35914465496797804</v>
      </c>
      <c r="N10007" s="12">
        <v>-10.564391896800235</v>
      </c>
      <c r="O10007" s="2">
        <f>DATE(LEFT(ALT[[#This Row],[DATEMTH]],4),RIGHT(ALT[[#This Row],[DATEMTH]],2),1)</f>
        <v>45200</v>
      </c>
      <c r="P10007" t="str">
        <f>IF(AND(ALT[[#This Row],[DATE]]&gt;=DATE(2023,6,1),ALT[[#This Row],[DATE]]&lt;=DATE(2024,5,31)),"Y","N")</f>
        <v>Y</v>
      </c>
      <c r="Q10007" t="str">
        <f>LEFT(ALT[[#This Row],[DATEMTH]],4)</f>
        <v>2023</v>
      </c>
    </row>
    <row r="10008" spans="1:17" x14ac:dyDescent="0.25">
      <c r="A10008" t="s">
        <v>95</v>
      </c>
      <c r="B10008" t="s">
        <v>110</v>
      </c>
      <c r="C10008" t="s">
        <v>18</v>
      </c>
      <c r="D10008" t="s">
        <v>17</v>
      </c>
      <c r="E10008" s="14">
        <v>9105766.7953560092</v>
      </c>
      <c r="F10008" s="14">
        <v>25677673.996483974</v>
      </c>
      <c r="G10008" s="13">
        <v>0.35461805444694305</v>
      </c>
      <c r="H10008" s="12">
        <v>-82949591.819999993</v>
      </c>
      <c r="I10008" s="12">
        <v>-29.41542286837646</v>
      </c>
      <c r="J10008" t="s">
        <v>26</v>
      </c>
      <c r="K10008" s="14">
        <v>2513905.9163059993</v>
      </c>
      <c r="L10008" s="14">
        <v>9105766.7953560017</v>
      </c>
      <c r="M10008" s="13">
        <v>0.27607844268404796</v>
      </c>
      <c r="N10008" s="12">
        <v>-8.1209641363941039</v>
      </c>
      <c r="O10008" s="2">
        <f>DATE(LEFT(ALT[[#This Row],[DATEMTH]],4),RIGHT(ALT[[#This Row],[DATEMTH]],2),1)</f>
        <v>45200</v>
      </c>
      <c r="P10008" t="str">
        <f>IF(AND(ALT[[#This Row],[DATE]]&gt;=DATE(2023,6,1),ALT[[#This Row],[DATE]]&lt;=DATE(2024,5,31)),"Y","N")</f>
        <v>Y</v>
      </c>
      <c r="Q10008" t="str">
        <f>LEFT(ALT[[#This Row],[DATEMTH]],4)</f>
        <v>2023</v>
      </c>
    </row>
    <row r="10009" spans="1:17" x14ac:dyDescent="0.25">
      <c r="A10009" t="s">
        <v>95</v>
      </c>
      <c r="B10009" t="s">
        <v>110</v>
      </c>
      <c r="C10009" t="s">
        <v>18</v>
      </c>
      <c r="D10009" t="s">
        <v>17</v>
      </c>
      <c r="E10009" s="14">
        <v>9105766.7953560092</v>
      </c>
      <c r="F10009" s="14">
        <v>25677673.996483974</v>
      </c>
      <c r="G10009" s="13">
        <v>0.35461805444694305</v>
      </c>
      <c r="H10009" s="12">
        <v>-82949591.819999993</v>
      </c>
      <c r="I10009" s="12">
        <v>-29.41542286837646</v>
      </c>
      <c r="J10009" t="s">
        <v>25</v>
      </c>
      <c r="K10009" s="14">
        <v>1143436.2386489997</v>
      </c>
      <c r="L10009" s="14">
        <v>9105766.7953560017</v>
      </c>
      <c r="M10009" s="13">
        <v>0.12557275673171855</v>
      </c>
      <c r="N10009" s="12">
        <v>-3.6937757400112678</v>
      </c>
      <c r="O10009" s="2">
        <f>DATE(LEFT(ALT[[#This Row],[DATEMTH]],4),RIGHT(ALT[[#This Row],[DATEMTH]],2),1)</f>
        <v>45200</v>
      </c>
      <c r="P10009" t="str">
        <f>IF(AND(ALT[[#This Row],[DATE]]&gt;=DATE(2023,6,1),ALT[[#This Row],[DATE]]&lt;=DATE(2024,5,31)),"Y","N")</f>
        <v>Y</v>
      </c>
      <c r="Q10009" t="str">
        <f>LEFT(ALT[[#This Row],[DATEMTH]],4)</f>
        <v>2023</v>
      </c>
    </row>
    <row r="10010" spans="1:17" x14ac:dyDescent="0.25">
      <c r="A10010" t="s">
        <v>95</v>
      </c>
      <c r="B10010" t="s">
        <v>110</v>
      </c>
      <c r="C10010" t="s">
        <v>19</v>
      </c>
      <c r="D10010" t="s">
        <v>17</v>
      </c>
      <c r="E10010" s="14">
        <v>6549451.7406940022</v>
      </c>
      <c r="F10010" s="14">
        <v>25677673.996483974</v>
      </c>
      <c r="G10010" s="13">
        <v>0.25506405843421848</v>
      </c>
      <c r="H10010" s="12">
        <v>-82949591.819999993</v>
      </c>
      <c r="I10010" s="12">
        <v>-21.157459535071048</v>
      </c>
      <c r="J10010" t="s">
        <v>25</v>
      </c>
      <c r="K10010" s="14">
        <v>4401687.2547029974</v>
      </c>
      <c r="L10010" s="14">
        <v>6549451.7406939976</v>
      </c>
      <c r="M10010" s="13">
        <v>0.67206957604615969</v>
      </c>
      <c r="N10010" s="12">
        <v>-14.219284859948978</v>
      </c>
      <c r="O10010" s="2">
        <f>DATE(LEFT(ALT[[#This Row],[DATEMTH]],4),RIGHT(ALT[[#This Row],[DATEMTH]],2),1)</f>
        <v>45200</v>
      </c>
      <c r="P10010" t="str">
        <f>IF(AND(ALT[[#This Row],[DATE]]&gt;=DATE(2023,6,1),ALT[[#This Row],[DATE]]&lt;=DATE(2024,5,31)),"Y","N")</f>
        <v>Y</v>
      </c>
      <c r="Q10010" t="str">
        <f>LEFT(ALT[[#This Row],[DATEMTH]],4)</f>
        <v>2023</v>
      </c>
    </row>
    <row r="10011" spans="1:17" x14ac:dyDescent="0.25">
      <c r="A10011" t="s">
        <v>95</v>
      </c>
      <c r="B10011" t="s">
        <v>110</v>
      </c>
      <c r="C10011" t="s">
        <v>19</v>
      </c>
      <c r="D10011" t="s">
        <v>17</v>
      </c>
      <c r="E10011" s="14">
        <v>6549451.7406940022</v>
      </c>
      <c r="F10011" s="14">
        <v>25677673.996483974</v>
      </c>
      <c r="G10011" s="13">
        <v>0.25506405843421848</v>
      </c>
      <c r="H10011" s="12">
        <v>-82949591.819999993</v>
      </c>
      <c r="I10011" s="12">
        <v>-21.157459535071048</v>
      </c>
      <c r="J10011" t="s">
        <v>24</v>
      </c>
      <c r="K10011" s="14">
        <v>1816522.1215619999</v>
      </c>
      <c r="L10011" s="14">
        <v>6549451.7406939976</v>
      </c>
      <c r="M10011" s="13">
        <v>0.27735483724161564</v>
      </c>
      <c r="N10011" s="12">
        <v>-5.8681237457956996</v>
      </c>
      <c r="O10011" s="2">
        <f>DATE(LEFT(ALT[[#This Row],[DATEMTH]],4),RIGHT(ALT[[#This Row],[DATEMTH]],2),1)</f>
        <v>45200</v>
      </c>
      <c r="P10011" t="str">
        <f>IF(AND(ALT[[#This Row],[DATE]]&gt;=DATE(2023,6,1),ALT[[#This Row],[DATE]]&lt;=DATE(2024,5,31)),"Y","N")</f>
        <v>Y</v>
      </c>
      <c r="Q10011" t="str">
        <f>LEFT(ALT[[#This Row],[DATEMTH]],4)</f>
        <v>2023</v>
      </c>
    </row>
    <row r="10012" spans="1:17" x14ac:dyDescent="0.25">
      <c r="A10012" t="s">
        <v>95</v>
      </c>
      <c r="B10012" t="s">
        <v>110</v>
      </c>
      <c r="C10012" t="s">
        <v>19</v>
      </c>
      <c r="D10012" t="s">
        <v>17</v>
      </c>
      <c r="E10012" s="14">
        <v>6549451.7406940022</v>
      </c>
      <c r="F10012" s="14">
        <v>25677673.996483974</v>
      </c>
      <c r="G10012" s="13">
        <v>0.25506405843421848</v>
      </c>
      <c r="H10012" s="12">
        <v>-82949591.819999993</v>
      </c>
      <c r="I10012" s="12">
        <v>-21.157459535071048</v>
      </c>
      <c r="J10012" t="s">
        <v>16</v>
      </c>
      <c r="K10012" s="14">
        <v>45.902028000000001</v>
      </c>
      <c r="L10012" s="14">
        <v>6549451.7406939976</v>
      </c>
      <c r="M10012" s="13">
        <v>7.0085298460625195E-6</v>
      </c>
      <c r="N10012" s="12">
        <v>-1.4828268661840548E-4</v>
      </c>
      <c r="O10012" s="2">
        <f>DATE(LEFT(ALT[[#This Row],[DATEMTH]],4),RIGHT(ALT[[#This Row],[DATEMTH]],2),1)</f>
        <v>45200</v>
      </c>
      <c r="P10012" t="str">
        <f>IF(AND(ALT[[#This Row],[DATE]]&gt;=DATE(2023,6,1),ALT[[#This Row],[DATE]]&lt;=DATE(2024,5,31)),"Y","N")</f>
        <v>Y</v>
      </c>
      <c r="Q10012" t="str">
        <f>LEFT(ALT[[#This Row],[DATEMTH]],4)</f>
        <v>2023</v>
      </c>
    </row>
    <row r="10013" spans="1:17" x14ac:dyDescent="0.25">
      <c r="A10013" t="s">
        <v>95</v>
      </c>
      <c r="B10013" t="s">
        <v>110</v>
      </c>
      <c r="C10013" t="s">
        <v>19</v>
      </c>
      <c r="D10013" t="s">
        <v>17</v>
      </c>
      <c r="E10013" s="14">
        <v>6549451.7406940022</v>
      </c>
      <c r="F10013" s="14">
        <v>25677673.996483974</v>
      </c>
      <c r="G10013" s="13">
        <v>0.25506405843421848</v>
      </c>
      <c r="H10013" s="12">
        <v>-82949591.819999993</v>
      </c>
      <c r="I10013" s="12">
        <v>-21.157459535071048</v>
      </c>
      <c r="J10013" t="s">
        <v>26</v>
      </c>
      <c r="K10013" s="14">
        <v>331196.4624010002</v>
      </c>
      <c r="L10013" s="14">
        <v>6549451.7406939976</v>
      </c>
      <c r="M10013" s="13">
        <v>5.0568578182378629E-2</v>
      </c>
      <c r="N10013" s="12">
        <v>-1.0699026466397525</v>
      </c>
      <c r="O10013" s="2">
        <f>DATE(LEFT(ALT[[#This Row],[DATEMTH]],4),RIGHT(ALT[[#This Row],[DATEMTH]],2),1)</f>
        <v>45200</v>
      </c>
      <c r="P10013" t="str">
        <f>IF(AND(ALT[[#This Row],[DATE]]&gt;=DATE(2023,6,1),ALT[[#This Row],[DATE]]&lt;=DATE(2024,5,31)),"Y","N")</f>
        <v>Y</v>
      </c>
      <c r="Q10013" t="str">
        <f>LEFT(ALT[[#This Row],[DATEMTH]],4)</f>
        <v>2023</v>
      </c>
    </row>
    <row r="10014" spans="1:17" x14ac:dyDescent="0.25">
      <c r="A10014" t="s">
        <v>95</v>
      </c>
      <c r="B10014" t="s">
        <v>110</v>
      </c>
      <c r="C10014" t="s">
        <v>20</v>
      </c>
      <c r="D10014" t="s">
        <v>17</v>
      </c>
      <c r="E10014" s="14">
        <v>5482149.6588090025</v>
      </c>
      <c r="F10014" s="14">
        <v>25677673.996483974</v>
      </c>
      <c r="G10014" s="13">
        <v>0.21349868603985192</v>
      </c>
      <c r="H10014" s="12">
        <v>-82949591.819999993</v>
      </c>
      <c r="I10014" s="12">
        <v>-17.709628861112048</v>
      </c>
      <c r="J10014" t="s">
        <v>25</v>
      </c>
      <c r="K10014" s="14">
        <v>840710.60022899858</v>
      </c>
      <c r="L10014" s="14">
        <v>5482149.6588090006</v>
      </c>
      <c r="M10014" s="13">
        <v>0.15335418632326125</v>
      </c>
      <c r="N10014" s="12">
        <v>-2.715845724082782</v>
      </c>
      <c r="O10014" s="2">
        <f>DATE(LEFT(ALT[[#This Row],[DATEMTH]],4),RIGHT(ALT[[#This Row],[DATEMTH]],2),1)</f>
        <v>45200</v>
      </c>
      <c r="P10014" t="str">
        <f>IF(AND(ALT[[#This Row],[DATE]]&gt;=DATE(2023,6,1),ALT[[#This Row],[DATE]]&lt;=DATE(2024,5,31)),"Y","N")</f>
        <v>Y</v>
      </c>
      <c r="Q10014" t="str">
        <f>LEFT(ALT[[#This Row],[DATEMTH]],4)</f>
        <v>2023</v>
      </c>
    </row>
    <row r="10015" spans="1:17" x14ac:dyDescent="0.25">
      <c r="A10015" t="s">
        <v>95</v>
      </c>
      <c r="B10015" t="s">
        <v>110</v>
      </c>
      <c r="C10015" t="s">
        <v>20</v>
      </c>
      <c r="D10015" t="s">
        <v>17</v>
      </c>
      <c r="E10015" s="14">
        <v>5482149.6588090025</v>
      </c>
      <c r="F10015" s="14">
        <v>25677673.996483974</v>
      </c>
      <c r="G10015" s="13">
        <v>0.21349868603985192</v>
      </c>
      <c r="H10015" s="12">
        <v>-82949591.819999993</v>
      </c>
      <c r="I10015" s="12">
        <v>-17.709628861112048</v>
      </c>
      <c r="J10015" t="s">
        <v>24</v>
      </c>
      <c r="K10015" s="14">
        <v>2213811.4967980017</v>
      </c>
      <c r="L10015" s="14">
        <v>5482149.6588090006</v>
      </c>
      <c r="M10015" s="13">
        <v>0.40382179155593378</v>
      </c>
      <c r="N10015" s="12">
        <v>-7.1515340544849382</v>
      </c>
      <c r="O10015" s="2">
        <f>DATE(LEFT(ALT[[#This Row],[DATEMTH]],4),RIGHT(ALT[[#This Row],[DATEMTH]],2),1)</f>
        <v>45200</v>
      </c>
      <c r="P10015" t="str">
        <f>IF(AND(ALT[[#This Row],[DATE]]&gt;=DATE(2023,6,1),ALT[[#This Row],[DATE]]&lt;=DATE(2024,5,31)),"Y","N")</f>
        <v>Y</v>
      </c>
      <c r="Q10015" t="str">
        <f>LEFT(ALT[[#This Row],[DATEMTH]],4)</f>
        <v>2023</v>
      </c>
    </row>
    <row r="10016" spans="1:17" x14ac:dyDescent="0.25">
      <c r="A10016" t="s">
        <v>95</v>
      </c>
      <c r="B10016" t="s">
        <v>110</v>
      </c>
      <c r="C10016" t="s">
        <v>20</v>
      </c>
      <c r="D10016" t="s">
        <v>17</v>
      </c>
      <c r="E10016" s="14">
        <v>5482149.6588090025</v>
      </c>
      <c r="F10016" s="14">
        <v>25677673.996483974</v>
      </c>
      <c r="G10016" s="13">
        <v>0.21349868603985192</v>
      </c>
      <c r="H10016" s="12">
        <v>-82949591.819999993</v>
      </c>
      <c r="I10016" s="12">
        <v>-17.709628861112048</v>
      </c>
      <c r="J10016" t="s">
        <v>16</v>
      </c>
      <c r="K10016" s="14">
        <v>2121641.2835680009</v>
      </c>
      <c r="L10016" s="14">
        <v>5482149.6588090006</v>
      </c>
      <c r="M10016" s="13">
        <v>0.38700900479045447</v>
      </c>
      <c r="N10016" s="12">
        <v>-6.8537858407472836</v>
      </c>
      <c r="O10016" s="2">
        <f>DATE(LEFT(ALT[[#This Row],[DATEMTH]],4),RIGHT(ALT[[#This Row],[DATEMTH]],2),1)</f>
        <v>45200</v>
      </c>
      <c r="P10016" t="str">
        <f>IF(AND(ALT[[#This Row],[DATE]]&gt;=DATE(2023,6,1),ALT[[#This Row],[DATE]]&lt;=DATE(2024,5,31)),"Y","N")</f>
        <v>Y</v>
      </c>
      <c r="Q10016" t="str">
        <f>LEFT(ALT[[#This Row],[DATEMTH]],4)</f>
        <v>2023</v>
      </c>
    </row>
    <row r="10017" spans="1:17" x14ac:dyDescent="0.25">
      <c r="A10017" t="s">
        <v>95</v>
      </c>
      <c r="B10017" t="s">
        <v>110</v>
      </c>
      <c r="C10017" t="s">
        <v>20</v>
      </c>
      <c r="D10017" t="s">
        <v>17</v>
      </c>
      <c r="E10017" s="14">
        <v>5482149.6588090025</v>
      </c>
      <c r="F10017" s="14">
        <v>25677673.996483974</v>
      </c>
      <c r="G10017" s="13">
        <v>0.21349868603985192</v>
      </c>
      <c r="H10017" s="12">
        <v>-82949591.819999993</v>
      </c>
      <c r="I10017" s="12">
        <v>-17.709628861112048</v>
      </c>
      <c r="J10017" t="s">
        <v>26</v>
      </c>
      <c r="K10017" s="14">
        <v>305986.27821399993</v>
      </c>
      <c r="L10017" s="14">
        <v>5482149.6588090006</v>
      </c>
      <c r="M10017" s="13">
        <v>5.5815017330350589E-2</v>
      </c>
      <c r="N10017" s="12">
        <v>-0.98846324179704592</v>
      </c>
      <c r="O10017" s="2">
        <f>DATE(LEFT(ALT[[#This Row],[DATEMTH]],4),RIGHT(ALT[[#This Row],[DATEMTH]],2),1)</f>
        <v>45200</v>
      </c>
      <c r="P10017" t="str">
        <f>IF(AND(ALT[[#This Row],[DATE]]&gt;=DATE(2023,6,1),ALT[[#This Row],[DATE]]&lt;=DATE(2024,5,31)),"Y","N")</f>
        <v>Y</v>
      </c>
      <c r="Q10017" t="str">
        <f>LEFT(ALT[[#This Row],[DATEMTH]],4)</f>
        <v>2023</v>
      </c>
    </row>
    <row r="10018" spans="1:17" x14ac:dyDescent="0.25">
      <c r="A10018" t="s">
        <v>95</v>
      </c>
      <c r="B10018" t="s">
        <v>110</v>
      </c>
      <c r="C10018" t="s">
        <v>15</v>
      </c>
      <c r="D10018" t="s">
        <v>23</v>
      </c>
      <c r="E10018" s="14">
        <v>4540305.8016250031</v>
      </c>
      <c r="F10018" s="14">
        <v>25677673.996483974</v>
      </c>
      <c r="G10018" s="13">
        <v>0.17681920107898805</v>
      </c>
      <c r="H10018" s="12">
        <v>-14130634.609999999</v>
      </c>
      <c r="I10018" s="12">
        <v>-2.4985675224792976</v>
      </c>
      <c r="J10018" t="s">
        <v>26</v>
      </c>
      <c r="K10018" s="14">
        <v>748949.65943700064</v>
      </c>
      <c r="L10018" s="14">
        <v>4540305.8016249985</v>
      </c>
      <c r="M10018" s="13">
        <v>0.1649557743817493</v>
      </c>
      <c r="N10018" s="12">
        <v>-0.41215314051566132</v>
      </c>
      <c r="O10018" s="2">
        <f>DATE(LEFT(ALT[[#This Row],[DATEMTH]],4),RIGHT(ALT[[#This Row],[DATEMTH]],2),1)</f>
        <v>45200</v>
      </c>
      <c r="P10018" t="str">
        <f>IF(AND(ALT[[#This Row],[DATE]]&gt;=DATE(2023,6,1),ALT[[#This Row],[DATE]]&lt;=DATE(2024,5,31)),"Y","N")</f>
        <v>Y</v>
      </c>
      <c r="Q10018" t="str">
        <f>LEFT(ALT[[#This Row],[DATEMTH]],4)</f>
        <v>2023</v>
      </c>
    </row>
    <row r="10019" spans="1:17" x14ac:dyDescent="0.25">
      <c r="A10019" t="s">
        <v>95</v>
      </c>
      <c r="B10019" t="s">
        <v>110</v>
      </c>
      <c r="C10019" t="s">
        <v>15</v>
      </c>
      <c r="D10019" t="s">
        <v>23</v>
      </c>
      <c r="E10019" s="14">
        <v>4540305.8016250031</v>
      </c>
      <c r="F10019" s="14">
        <v>25677673.996483974</v>
      </c>
      <c r="G10019" s="13">
        <v>0.17681920107898805</v>
      </c>
      <c r="H10019" s="12">
        <v>-14130634.609999999</v>
      </c>
      <c r="I10019" s="12">
        <v>-2.4985675224792976</v>
      </c>
      <c r="J10019" t="s">
        <v>25</v>
      </c>
      <c r="K10019" s="14">
        <v>616456.71890200011</v>
      </c>
      <c r="L10019" s="14">
        <v>4540305.8016249985</v>
      </c>
      <c r="M10019" s="13">
        <v>0.13577427288738286</v>
      </c>
      <c r="N10019" s="12">
        <v>-0.33924118862465624</v>
      </c>
      <c r="O10019" s="2">
        <f>DATE(LEFT(ALT[[#This Row],[DATEMTH]],4),RIGHT(ALT[[#This Row],[DATEMTH]],2),1)</f>
        <v>45200</v>
      </c>
      <c r="P10019" t="str">
        <f>IF(AND(ALT[[#This Row],[DATE]]&gt;=DATE(2023,6,1),ALT[[#This Row],[DATE]]&lt;=DATE(2024,5,31)),"Y","N")</f>
        <v>Y</v>
      </c>
      <c r="Q10019" t="str">
        <f>LEFT(ALT[[#This Row],[DATEMTH]],4)</f>
        <v>2023</v>
      </c>
    </row>
    <row r="10020" spans="1:17" x14ac:dyDescent="0.25">
      <c r="A10020" t="s">
        <v>95</v>
      </c>
      <c r="B10020" t="s">
        <v>110</v>
      </c>
      <c r="C10020" t="s">
        <v>15</v>
      </c>
      <c r="D10020" t="s">
        <v>23</v>
      </c>
      <c r="E10020" s="14">
        <v>4540305.8016250031</v>
      </c>
      <c r="F10020" s="14">
        <v>25677673.996483974</v>
      </c>
      <c r="G10020" s="13">
        <v>0.17681920107898805</v>
      </c>
      <c r="H10020" s="12">
        <v>-14130634.609999999</v>
      </c>
      <c r="I10020" s="12">
        <v>-2.4985675224792976</v>
      </c>
      <c r="J10020" t="s">
        <v>24</v>
      </c>
      <c r="K10020" s="14">
        <v>1781896.4527809983</v>
      </c>
      <c r="L10020" s="14">
        <v>4540305.8016249985</v>
      </c>
      <c r="M10020" s="13">
        <v>0.39246177033785884</v>
      </c>
      <c r="N10020" s="12">
        <v>-0.98059223318090305</v>
      </c>
      <c r="O10020" s="2">
        <f>DATE(LEFT(ALT[[#This Row],[DATEMTH]],4),RIGHT(ALT[[#This Row],[DATEMTH]],2),1)</f>
        <v>45200</v>
      </c>
      <c r="P10020" t="str">
        <f>IF(AND(ALT[[#This Row],[DATE]]&gt;=DATE(2023,6,1),ALT[[#This Row],[DATE]]&lt;=DATE(2024,5,31)),"Y","N")</f>
        <v>Y</v>
      </c>
      <c r="Q10020" t="str">
        <f>LEFT(ALT[[#This Row],[DATEMTH]],4)</f>
        <v>2023</v>
      </c>
    </row>
    <row r="10021" spans="1:17" x14ac:dyDescent="0.25">
      <c r="A10021" t="s">
        <v>95</v>
      </c>
      <c r="B10021" t="s">
        <v>110</v>
      </c>
      <c r="C10021" t="s">
        <v>15</v>
      </c>
      <c r="D10021" t="s">
        <v>23</v>
      </c>
      <c r="E10021" s="14">
        <v>4540305.8016250031</v>
      </c>
      <c r="F10021" s="14">
        <v>25677673.996483974</v>
      </c>
      <c r="G10021" s="13">
        <v>0.17681920107898805</v>
      </c>
      <c r="H10021" s="12">
        <v>-14130634.609999999</v>
      </c>
      <c r="I10021" s="12">
        <v>-2.4985675224792976</v>
      </c>
      <c r="J10021" t="s">
        <v>16</v>
      </c>
      <c r="K10021" s="14">
        <v>1393002.9705049992</v>
      </c>
      <c r="L10021" s="14">
        <v>4540305.8016249985</v>
      </c>
      <c r="M10021" s="13">
        <v>0.30680818239300894</v>
      </c>
      <c r="N10021" s="12">
        <v>-0.76658096015807686</v>
      </c>
      <c r="O10021" s="2">
        <f>DATE(LEFT(ALT[[#This Row],[DATEMTH]],4),RIGHT(ALT[[#This Row],[DATEMTH]],2),1)</f>
        <v>45200</v>
      </c>
      <c r="P10021" t="str">
        <f>IF(AND(ALT[[#This Row],[DATE]]&gt;=DATE(2023,6,1),ALT[[#This Row],[DATE]]&lt;=DATE(2024,5,31)),"Y","N")</f>
        <v>Y</v>
      </c>
      <c r="Q10021" t="str">
        <f>LEFT(ALT[[#This Row],[DATEMTH]],4)</f>
        <v>2023</v>
      </c>
    </row>
    <row r="10022" spans="1:17" x14ac:dyDescent="0.25">
      <c r="A10022" t="s">
        <v>95</v>
      </c>
      <c r="B10022" t="s">
        <v>110</v>
      </c>
      <c r="C10022" t="s">
        <v>18</v>
      </c>
      <c r="D10022" t="s">
        <v>23</v>
      </c>
      <c r="E10022" s="14">
        <v>9105766.7953560092</v>
      </c>
      <c r="F10022" s="14">
        <v>25677673.996483974</v>
      </c>
      <c r="G10022" s="13">
        <v>0.35461805444694305</v>
      </c>
      <c r="H10022" s="12">
        <v>-14130634.609999999</v>
      </c>
      <c r="I10022" s="12">
        <v>-5.0109781534988374</v>
      </c>
      <c r="J10022" t="s">
        <v>24</v>
      </c>
      <c r="K10022" s="14">
        <v>2178137.1664639995</v>
      </c>
      <c r="L10022" s="14">
        <v>9105766.7953560017</v>
      </c>
      <c r="M10022" s="13">
        <v>0.2392041456162553</v>
      </c>
      <c r="N10022" s="12">
        <v>-1.1986467479094101</v>
      </c>
      <c r="O10022" s="2">
        <f>DATE(LEFT(ALT[[#This Row],[DATEMTH]],4),RIGHT(ALT[[#This Row],[DATEMTH]],2),1)</f>
        <v>45200</v>
      </c>
      <c r="P10022" t="str">
        <f>IF(AND(ALT[[#This Row],[DATE]]&gt;=DATE(2023,6,1),ALT[[#This Row],[DATE]]&lt;=DATE(2024,5,31)),"Y","N")</f>
        <v>Y</v>
      </c>
      <c r="Q10022" t="str">
        <f>LEFT(ALT[[#This Row],[DATEMTH]],4)</f>
        <v>2023</v>
      </c>
    </row>
    <row r="10023" spans="1:17" x14ac:dyDescent="0.25">
      <c r="A10023" t="s">
        <v>95</v>
      </c>
      <c r="B10023" t="s">
        <v>110</v>
      </c>
      <c r="C10023" t="s">
        <v>18</v>
      </c>
      <c r="D10023" t="s">
        <v>23</v>
      </c>
      <c r="E10023" s="14">
        <v>9105766.7953560092</v>
      </c>
      <c r="F10023" s="14">
        <v>25677673.996483974</v>
      </c>
      <c r="G10023" s="13">
        <v>0.35461805444694305</v>
      </c>
      <c r="H10023" s="12">
        <v>-14130634.609999999</v>
      </c>
      <c r="I10023" s="12">
        <v>-5.0109781534988374</v>
      </c>
      <c r="J10023" t="s">
        <v>16</v>
      </c>
      <c r="K10023" s="14">
        <v>3270287.4739370025</v>
      </c>
      <c r="L10023" s="14">
        <v>9105766.7953560017</v>
      </c>
      <c r="M10023" s="13">
        <v>0.35914465496797804</v>
      </c>
      <c r="N10023" s="12">
        <v>-1.7996660199904155</v>
      </c>
      <c r="O10023" s="2">
        <f>DATE(LEFT(ALT[[#This Row],[DATEMTH]],4),RIGHT(ALT[[#This Row],[DATEMTH]],2),1)</f>
        <v>45200</v>
      </c>
      <c r="P10023" t="str">
        <f>IF(AND(ALT[[#This Row],[DATE]]&gt;=DATE(2023,6,1),ALT[[#This Row],[DATE]]&lt;=DATE(2024,5,31)),"Y","N")</f>
        <v>Y</v>
      </c>
      <c r="Q10023" t="str">
        <f>LEFT(ALT[[#This Row],[DATEMTH]],4)</f>
        <v>2023</v>
      </c>
    </row>
    <row r="10024" spans="1:17" x14ac:dyDescent="0.25">
      <c r="A10024" t="s">
        <v>95</v>
      </c>
      <c r="B10024" t="s">
        <v>110</v>
      </c>
      <c r="C10024" t="s">
        <v>18</v>
      </c>
      <c r="D10024" t="s">
        <v>23</v>
      </c>
      <c r="E10024" s="14">
        <v>9105766.7953560092</v>
      </c>
      <c r="F10024" s="14">
        <v>25677673.996483974</v>
      </c>
      <c r="G10024" s="13">
        <v>0.35461805444694305</v>
      </c>
      <c r="H10024" s="12">
        <v>-14130634.609999999</v>
      </c>
      <c r="I10024" s="12">
        <v>-5.0109781534988374</v>
      </c>
      <c r="J10024" t="s">
        <v>26</v>
      </c>
      <c r="K10024" s="14">
        <v>2513905.9163059993</v>
      </c>
      <c r="L10024" s="14">
        <v>9105766.7953560017</v>
      </c>
      <c r="M10024" s="13">
        <v>0.27607844268404796</v>
      </c>
      <c r="N10024" s="12">
        <v>-1.3834230449417453</v>
      </c>
      <c r="O10024" s="2">
        <f>DATE(LEFT(ALT[[#This Row],[DATEMTH]],4),RIGHT(ALT[[#This Row],[DATEMTH]],2),1)</f>
        <v>45200</v>
      </c>
      <c r="P10024" t="str">
        <f>IF(AND(ALT[[#This Row],[DATE]]&gt;=DATE(2023,6,1),ALT[[#This Row],[DATE]]&lt;=DATE(2024,5,31)),"Y","N")</f>
        <v>Y</v>
      </c>
      <c r="Q10024" t="str">
        <f>LEFT(ALT[[#This Row],[DATEMTH]],4)</f>
        <v>2023</v>
      </c>
    </row>
    <row r="10025" spans="1:17" x14ac:dyDescent="0.25">
      <c r="A10025" t="s">
        <v>95</v>
      </c>
      <c r="B10025" t="s">
        <v>110</v>
      </c>
      <c r="C10025" t="s">
        <v>18</v>
      </c>
      <c r="D10025" t="s">
        <v>23</v>
      </c>
      <c r="E10025" s="14">
        <v>9105766.7953560092</v>
      </c>
      <c r="F10025" s="14">
        <v>25677673.996483974</v>
      </c>
      <c r="G10025" s="13">
        <v>0.35461805444694305</v>
      </c>
      <c r="H10025" s="12">
        <v>-14130634.609999999</v>
      </c>
      <c r="I10025" s="12">
        <v>-5.0109781534988374</v>
      </c>
      <c r="J10025" t="s">
        <v>25</v>
      </c>
      <c r="K10025" s="14">
        <v>1143436.2386489997</v>
      </c>
      <c r="L10025" s="14">
        <v>9105766.7953560017</v>
      </c>
      <c r="M10025" s="13">
        <v>0.12557275673171855</v>
      </c>
      <c r="N10025" s="12">
        <v>-0.6292423406572657</v>
      </c>
      <c r="O10025" s="2">
        <f>DATE(LEFT(ALT[[#This Row],[DATEMTH]],4),RIGHT(ALT[[#This Row],[DATEMTH]],2),1)</f>
        <v>45200</v>
      </c>
      <c r="P10025" t="str">
        <f>IF(AND(ALT[[#This Row],[DATE]]&gt;=DATE(2023,6,1),ALT[[#This Row],[DATE]]&lt;=DATE(2024,5,31)),"Y","N")</f>
        <v>Y</v>
      </c>
      <c r="Q10025" t="str">
        <f>LEFT(ALT[[#This Row],[DATEMTH]],4)</f>
        <v>2023</v>
      </c>
    </row>
    <row r="10026" spans="1:17" x14ac:dyDescent="0.25">
      <c r="A10026" t="s">
        <v>95</v>
      </c>
      <c r="B10026" t="s">
        <v>110</v>
      </c>
      <c r="C10026" t="s">
        <v>19</v>
      </c>
      <c r="D10026" t="s">
        <v>23</v>
      </c>
      <c r="E10026" s="14">
        <v>6549451.7406940022</v>
      </c>
      <c r="F10026" s="14">
        <v>25677673.996483974</v>
      </c>
      <c r="G10026" s="13">
        <v>0.25506405843421848</v>
      </c>
      <c r="H10026" s="12">
        <v>-14130634.609999999</v>
      </c>
      <c r="I10026" s="12">
        <v>-3.6042170118776298</v>
      </c>
      <c r="J10026" t="s">
        <v>25</v>
      </c>
      <c r="K10026" s="14">
        <v>4401687.2547029974</v>
      </c>
      <c r="L10026" s="14">
        <v>6549451.7406939976</v>
      </c>
      <c r="M10026" s="13">
        <v>0.67206957604615969</v>
      </c>
      <c r="N10026" s="12">
        <v>-2.422284599150955</v>
      </c>
      <c r="O10026" s="2">
        <f>DATE(LEFT(ALT[[#This Row],[DATEMTH]],4),RIGHT(ALT[[#This Row],[DATEMTH]],2),1)</f>
        <v>45200</v>
      </c>
      <c r="P10026" t="str">
        <f>IF(AND(ALT[[#This Row],[DATE]]&gt;=DATE(2023,6,1),ALT[[#This Row],[DATE]]&lt;=DATE(2024,5,31)),"Y","N")</f>
        <v>Y</v>
      </c>
      <c r="Q10026" t="str">
        <f>LEFT(ALT[[#This Row],[DATEMTH]],4)</f>
        <v>2023</v>
      </c>
    </row>
    <row r="10027" spans="1:17" x14ac:dyDescent="0.25">
      <c r="A10027" t="s">
        <v>95</v>
      </c>
      <c r="B10027" t="s">
        <v>110</v>
      </c>
      <c r="C10027" t="s">
        <v>19</v>
      </c>
      <c r="D10027" t="s">
        <v>23</v>
      </c>
      <c r="E10027" s="14">
        <v>6549451.7406940022</v>
      </c>
      <c r="F10027" s="14">
        <v>25677673.996483974</v>
      </c>
      <c r="G10027" s="13">
        <v>0.25506405843421848</v>
      </c>
      <c r="H10027" s="12">
        <v>-14130634.609999999</v>
      </c>
      <c r="I10027" s="12">
        <v>-3.6042170118776298</v>
      </c>
      <c r="J10027" t="s">
        <v>24</v>
      </c>
      <c r="K10027" s="14">
        <v>1816522.1215619999</v>
      </c>
      <c r="L10027" s="14">
        <v>6549451.7406939976</v>
      </c>
      <c r="M10027" s="13">
        <v>0.27735483724161564</v>
      </c>
      <c r="N10027" s="12">
        <v>-0.99964702271278227</v>
      </c>
      <c r="O10027" s="2">
        <f>DATE(LEFT(ALT[[#This Row],[DATEMTH]],4),RIGHT(ALT[[#This Row],[DATEMTH]],2),1)</f>
        <v>45200</v>
      </c>
      <c r="P10027" t="str">
        <f>IF(AND(ALT[[#This Row],[DATE]]&gt;=DATE(2023,6,1),ALT[[#This Row],[DATE]]&lt;=DATE(2024,5,31)),"Y","N")</f>
        <v>Y</v>
      </c>
      <c r="Q10027" t="str">
        <f>LEFT(ALT[[#This Row],[DATEMTH]],4)</f>
        <v>2023</v>
      </c>
    </row>
    <row r="10028" spans="1:17" x14ac:dyDescent="0.25">
      <c r="A10028" t="s">
        <v>95</v>
      </c>
      <c r="B10028" t="s">
        <v>110</v>
      </c>
      <c r="C10028" t="s">
        <v>19</v>
      </c>
      <c r="D10028" t="s">
        <v>23</v>
      </c>
      <c r="E10028" s="14">
        <v>6549451.7406940022</v>
      </c>
      <c r="F10028" s="14">
        <v>25677673.996483974</v>
      </c>
      <c r="G10028" s="13">
        <v>0.25506405843421848</v>
      </c>
      <c r="H10028" s="12">
        <v>-14130634.609999999</v>
      </c>
      <c r="I10028" s="12">
        <v>-3.6042170118776298</v>
      </c>
      <c r="J10028" t="s">
        <v>16</v>
      </c>
      <c r="K10028" s="14">
        <v>45.902028000000001</v>
      </c>
      <c r="L10028" s="14">
        <v>6549451.7406939976</v>
      </c>
      <c r="M10028" s="13">
        <v>7.0085298460625195E-6</v>
      </c>
      <c r="N10028" s="12">
        <v>-2.5260262499430638E-5</v>
      </c>
      <c r="O10028" s="2">
        <f>DATE(LEFT(ALT[[#This Row],[DATEMTH]],4),RIGHT(ALT[[#This Row],[DATEMTH]],2),1)</f>
        <v>45200</v>
      </c>
      <c r="P10028" t="str">
        <f>IF(AND(ALT[[#This Row],[DATE]]&gt;=DATE(2023,6,1),ALT[[#This Row],[DATE]]&lt;=DATE(2024,5,31)),"Y","N")</f>
        <v>Y</v>
      </c>
      <c r="Q10028" t="str">
        <f>LEFT(ALT[[#This Row],[DATEMTH]],4)</f>
        <v>2023</v>
      </c>
    </row>
    <row r="10029" spans="1:17" x14ac:dyDescent="0.25">
      <c r="A10029" t="s">
        <v>95</v>
      </c>
      <c r="B10029" t="s">
        <v>110</v>
      </c>
      <c r="C10029" t="s">
        <v>19</v>
      </c>
      <c r="D10029" t="s">
        <v>23</v>
      </c>
      <c r="E10029" s="14">
        <v>6549451.7406940022</v>
      </c>
      <c r="F10029" s="14">
        <v>25677673.996483974</v>
      </c>
      <c r="G10029" s="13">
        <v>0.25506405843421848</v>
      </c>
      <c r="H10029" s="12">
        <v>-14130634.609999999</v>
      </c>
      <c r="I10029" s="12">
        <v>-3.6042170118776298</v>
      </c>
      <c r="J10029" t="s">
        <v>26</v>
      </c>
      <c r="K10029" s="14">
        <v>331196.4624010002</v>
      </c>
      <c r="L10029" s="14">
        <v>6549451.7406939976</v>
      </c>
      <c r="M10029" s="13">
        <v>5.0568578182378629E-2</v>
      </c>
      <c r="N10029" s="12">
        <v>-0.182260129751393</v>
      </c>
      <c r="O10029" s="2">
        <f>DATE(LEFT(ALT[[#This Row],[DATEMTH]],4),RIGHT(ALT[[#This Row],[DATEMTH]],2),1)</f>
        <v>45200</v>
      </c>
      <c r="P10029" t="str">
        <f>IF(AND(ALT[[#This Row],[DATE]]&gt;=DATE(2023,6,1),ALT[[#This Row],[DATE]]&lt;=DATE(2024,5,31)),"Y","N")</f>
        <v>Y</v>
      </c>
      <c r="Q10029" t="str">
        <f>LEFT(ALT[[#This Row],[DATEMTH]],4)</f>
        <v>2023</v>
      </c>
    </row>
    <row r="10030" spans="1:17" x14ac:dyDescent="0.25">
      <c r="A10030" t="s">
        <v>95</v>
      </c>
      <c r="B10030" t="s">
        <v>110</v>
      </c>
      <c r="C10030" t="s">
        <v>20</v>
      </c>
      <c r="D10030" t="s">
        <v>23</v>
      </c>
      <c r="E10030" s="14">
        <v>5482149.6588090025</v>
      </c>
      <c r="F10030" s="14">
        <v>25677673.996483974</v>
      </c>
      <c r="G10030" s="13">
        <v>0.21349868603985192</v>
      </c>
      <c r="H10030" s="12">
        <v>-14130634.609999999</v>
      </c>
      <c r="I10030" s="12">
        <v>-3.0168719221442553</v>
      </c>
      <c r="J10030" t="s">
        <v>25</v>
      </c>
      <c r="K10030" s="14">
        <v>840710.60022899858</v>
      </c>
      <c r="L10030" s="14">
        <v>5482149.6588090006</v>
      </c>
      <c r="M10030" s="13">
        <v>0.15335418632326125</v>
      </c>
      <c r="N10030" s="12">
        <v>-0.46264993886192546</v>
      </c>
      <c r="O10030" s="2">
        <f>DATE(LEFT(ALT[[#This Row],[DATEMTH]],4),RIGHT(ALT[[#This Row],[DATEMTH]],2),1)</f>
        <v>45200</v>
      </c>
      <c r="P10030" t="str">
        <f>IF(AND(ALT[[#This Row],[DATE]]&gt;=DATE(2023,6,1),ALT[[#This Row],[DATE]]&lt;=DATE(2024,5,31)),"Y","N")</f>
        <v>Y</v>
      </c>
      <c r="Q10030" t="str">
        <f>LEFT(ALT[[#This Row],[DATEMTH]],4)</f>
        <v>2023</v>
      </c>
    </row>
    <row r="10031" spans="1:17" x14ac:dyDescent="0.25">
      <c r="A10031" t="s">
        <v>95</v>
      </c>
      <c r="B10031" t="s">
        <v>110</v>
      </c>
      <c r="C10031" t="s">
        <v>20</v>
      </c>
      <c r="D10031" t="s">
        <v>23</v>
      </c>
      <c r="E10031" s="14">
        <v>5482149.6588090025</v>
      </c>
      <c r="F10031" s="14">
        <v>25677673.996483974</v>
      </c>
      <c r="G10031" s="13">
        <v>0.21349868603985192</v>
      </c>
      <c r="H10031" s="12">
        <v>-14130634.609999999</v>
      </c>
      <c r="I10031" s="12">
        <v>-3.0168719221442553</v>
      </c>
      <c r="J10031" t="s">
        <v>24</v>
      </c>
      <c r="K10031" s="14">
        <v>2213811.4967980017</v>
      </c>
      <c r="L10031" s="14">
        <v>5482149.6588090006</v>
      </c>
      <c r="M10031" s="13">
        <v>0.40382179155593378</v>
      </c>
      <c r="N10031" s="12">
        <v>-1.2182786244950867</v>
      </c>
      <c r="O10031" s="2">
        <f>DATE(LEFT(ALT[[#This Row],[DATEMTH]],4),RIGHT(ALT[[#This Row],[DATEMTH]],2),1)</f>
        <v>45200</v>
      </c>
      <c r="P10031" t="str">
        <f>IF(AND(ALT[[#This Row],[DATE]]&gt;=DATE(2023,6,1),ALT[[#This Row],[DATE]]&lt;=DATE(2024,5,31)),"Y","N")</f>
        <v>Y</v>
      </c>
      <c r="Q10031" t="str">
        <f>LEFT(ALT[[#This Row],[DATEMTH]],4)</f>
        <v>2023</v>
      </c>
    </row>
    <row r="10032" spans="1:17" x14ac:dyDescent="0.25">
      <c r="A10032" t="s">
        <v>95</v>
      </c>
      <c r="B10032" t="s">
        <v>110</v>
      </c>
      <c r="C10032" t="s">
        <v>20</v>
      </c>
      <c r="D10032" t="s">
        <v>23</v>
      </c>
      <c r="E10032" s="14">
        <v>5482149.6588090025</v>
      </c>
      <c r="F10032" s="14">
        <v>25677673.996483974</v>
      </c>
      <c r="G10032" s="13">
        <v>0.21349868603985192</v>
      </c>
      <c r="H10032" s="12">
        <v>-14130634.609999999</v>
      </c>
      <c r="I10032" s="12">
        <v>-3.0168719221442553</v>
      </c>
      <c r="J10032" t="s">
        <v>16</v>
      </c>
      <c r="K10032" s="14">
        <v>2121641.2835680009</v>
      </c>
      <c r="L10032" s="14">
        <v>5482149.6588090006</v>
      </c>
      <c r="M10032" s="13">
        <v>0.38700900479045447</v>
      </c>
      <c r="N10032" s="12">
        <v>-1.1675566001693136</v>
      </c>
      <c r="O10032" s="2">
        <f>DATE(LEFT(ALT[[#This Row],[DATEMTH]],4),RIGHT(ALT[[#This Row],[DATEMTH]],2),1)</f>
        <v>45200</v>
      </c>
      <c r="P10032" t="str">
        <f>IF(AND(ALT[[#This Row],[DATE]]&gt;=DATE(2023,6,1),ALT[[#This Row],[DATE]]&lt;=DATE(2024,5,31)),"Y","N")</f>
        <v>Y</v>
      </c>
      <c r="Q10032" t="str">
        <f>LEFT(ALT[[#This Row],[DATEMTH]],4)</f>
        <v>2023</v>
      </c>
    </row>
    <row r="10033" spans="1:17" x14ac:dyDescent="0.25">
      <c r="A10033" t="s">
        <v>95</v>
      </c>
      <c r="B10033" t="s">
        <v>110</v>
      </c>
      <c r="C10033" t="s">
        <v>20</v>
      </c>
      <c r="D10033" t="s">
        <v>23</v>
      </c>
      <c r="E10033" s="14">
        <v>5482149.6588090025</v>
      </c>
      <c r="F10033" s="14">
        <v>25677673.996483974</v>
      </c>
      <c r="G10033" s="13">
        <v>0.21349868603985192</v>
      </c>
      <c r="H10033" s="12">
        <v>-14130634.609999999</v>
      </c>
      <c r="I10033" s="12">
        <v>-3.0168719221442553</v>
      </c>
      <c r="J10033" t="s">
        <v>26</v>
      </c>
      <c r="K10033" s="14">
        <v>305986.27821399993</v>
      </c>
      <c r="L10033" s="14">
        <v>5482149.6588090006</v>
      </c>
      <c r="M10033" s="13">
        <v>5.5815017330350589E-2</v>
      </c>
      <c r="N10033" s="12">
        <v>-0.1683867586179297</v>
      </c>
      <c r="O10033" s="2">
        <f>DATE(LEFT(ALT[[#This Row],[DATEMTH]],4),RIGHT(ALT[[#This Row],[DATEMTH]],2),1)</f>
        <v>45200</v>
      </c>
      <c r="P10033" t="str">
        <f>IF(AND(ALT[[#This Row],[DATE]]&gt;=DATE(2023,6,1),ALT[[#This Row],[DATE]]&lt;=DATE(2024,5,31)),"Y","N")</f>
        <v>Y</v>
      </c>
      <c r="Q10033" t="str">
        <f>LEFT(ALT[[#This Row],[DATEMTH]],4)</f>
        <v>2023</v>
      </c>
    </row>
    <row r="10034" spans="1:17" x14ac:dyDescent="0.25">
      <c r="A10034" t="s">
        <v>95</v>
      </c>
      <c r="B10034" t="s">
        <v>111</v>
      </c>
      <c r="C10034" t="s">
        <v>15</v>
      </c>
      <c r="D10034" t="s">
        <v>22</v>
      </c>
      <c r="E10034" s="14">
        <v>942783.8719309998</v>
      </c>
      <c r="F10034" s="14">
        <v>5370843.2544359984</v>
      </c>
      <c r="G10034" s="13">
        <v>0.17553740209273772</v>
      </c>
      <c r="H10034" s="12">
        <v>-56618920.259999998</v>
      </c>
      <c r="I10034" s="12">
        <v>-9.9387381717362739</v>
      </c>
      <c r="J10034" t="s">
        <v>24</v>
      </c>
      <c r="K10034" s="14">
        <v>382314.68256800016</v>
      </c>
      <c r="L10034" s="14">
        <v>942783.87193100015</v>
      </c>
      <c r="M10034" s="13">
        <v>0.40551678274358599</v>
      </c>
      <c r="N10034" s="12">
        <v>-4.0303251279333638</v>
      </c>
      <c r="O10034" s="2">
        <f>DATE(LEFT(ALT[[#This Row],[DATEMTH]],4),RIGHT(ALT[[#This Row],[DATEMTH]],2),1)</f>
        <v>45200</v>
      </c>
      <c r="P10034" t="str">
        <f>IF(AND(ALT[[#This Row],[DATE]]&gt;=DATE(2023,6,1),ALT[[#This Row],[DATE]]&lt;=DATE(2024,5,31)),"Y","N")</f>
        <v>Y</v>
      </c>
      <c r="Q10034" t="str">
        <f>LEFT(ALT[[#This Row],[DATEMTH]],4)</f>
        <v>2023</v>
      </c>
    </row>
    <row r="10035" spans="1:17" x14ac:dyDescent="0.25">
      <c r="A10035" t="s">
        <v>95</v>
      </c>
      <c r="B10035" t="s">
        <v>111</v>
      </c>
      <c r="C10035" t="s">
        <v>15</v>
      </c>
      <c r="D10035" t="s">
        <v>22</v>
      </c>
      <c r="E10035" s="14">
        <v>942783.8719309998</v>
      </c>
      <c r="F10035" s="14">
        <v>5370843.2544359984</v>
      </c>
      <c r="G10035" s="13">
        <v>0.17553740209273772</v>
      </c>
      <c r="H10035" s="12">
        <v>-56618920.259999998</v>
      </c>
      <c r="I10035" s="12">
        <v>-9.9387381717362739</v>
      </c>
      <c r="J10035" t="s">
        <v>25</v>
      </c>
      <c r="K10035" s="14">
        <v>130308.107541</v>
      </c>
      <c r="L10035" s="14">
        <v>942783.87193100015</v>
      </c>
      <c r="M10035" s="13">
        <v>0.13821630961304449</v>
      </c>
      <c r="N10035" s="12">
        <v>-1.3736957123076845</v>
      </c>
      <c r="O10035" s="2">
        <f>DATE(LEFT(ALT[[#This Row],[DATEMTH]],4),RIGHT(ALT[[#This Row],[DATEMTH]],2),1)</f>
        <v>45200</v>
      </c>
      <c r="P10035" t="str">
        <f>IF(AND(ALT[[#This Row],[DATE]]&gt;=DATE(2023,6,1),ALT[[#This Row],[DATE]]&lt;=DATE(2024,5,31)),"Y","N")</f>
        <v>Y</v>
      </c>
      <c r="Q10035" t="str">
        <f>LEFT(ALT[[#This Row],[DATEMTH]],4)</f>
        <v>2023</v>
      </c>
    </row>
    <row r="10036" spans="1:17" x14ac:dyDescent="0.25">
      <c r="A10036" t="s">
        <v>95</v>
      </c>
      <c r="B10036" t="s">
        <v>111</v>
      </c>
      <c r="C10036" t="s">
        <v>15</v>
      </c>
      <c r="D10036" t="s">
        <v>22</v>
      </c>
      <c r="E10036" s="14">
        <v>942783.8719309998</v>
      </c>
      <c r="F10036" s="14">
        <v>5370843.2544359984</v>
      </c>
      <c r="G10036" s="13">
        <v>0.17553740209273772</v>
      </c>
      <c r="H10036" s="12">
        <v>-56618920.259999998</v>
      </c>
      <c r="I10036" s="12">
        <v>-9.9387381717362739</v>
      </c>
      <c r="J10036" t="s">
        <v>16</v>
      </c>
      <c r="K10036" s="14">
        <v>289050.62574500003</v>
      </c>
      <c r="L10036" s="14">
        <v>942783.87193100015</v>
      </c>
      <c r="M10036" s="13">
        <v>0.30659267129057854</v>
      </c>
      <c r="N10036" s="12">
        <v>-3.047144285330265</v>
      </c>
      <c r="O10036" s="2">
        <f>DATE(LEFT(ALT[[#This Row],[DATEMTH]],4),RIGHT(ALT[[#This Row],[DATEMTH]],2),1)</f>
        <v>45200</v>
      </c>
      <c r="P10036" t="str">
        <f>IF(AND(ALT[[#This Row],[DATE]]&gt;=DATE(2023,6,1),ALT[[#This Row],[DATE]]&lt;=DATE(2024,5,31)),"Y","N")</f>
        <v>Y</v>
      </c>
      <c r="Q10036" t="str">
        <f>LEFT(ALT[[#This Row],[DATEMTH]],4)</f>
        <v>2023</v>
      </c>
    </row>
    <row r="10037" spans="1:17" x14ac:dyDescent="0.25">
      <c r="A10037" t="s">
        <v>95</v>
      </c>
      <c r="B10037" t="s">
        <v>111</v>
      </c>
      <c r="C10037" t="s">
        <v>15</v>
      </c>
      <c r="D10037" t="s">
        <v>22</v>
      </c>
      <c r="E10037" s="14">
        <v>942783.8719309998</v>
      </c>
      <c r="F10037" s="14">
        <v>5370843.2544359984</v>
      </c>
      <c r="G10037" s="13">
        <v>0.17553740209273772</v>
      </c>
      <c r="H10037" s="12">
        <v>-56618920.259999998</v>
      </c>
      <c r="I10037" s="12">
        <v>-9.9387381717362739</v>
      </c>
      <c r="J10037" t="s">
        <v>26</v>
      </c>
      <c r="K10037" s="14">
        <v>141110.45607700001</v>
      </c>
      <c r="L10037" s="14">
        <v>942783.87193100015</v>
      </c>
      <c r="M10037" s="13">
        <v>0.14967423635279106</v>
      </c>
      <c r="N10037" s="12">
        <v>-1.4875730461649617</v>
      </c>
      <c r="O10037" s="2">
        <f>DATE(LEFT(ALT[[#This Row],[DATEMTH]],4),RIGHT(ALT[[#This Row],[DATEMTH]],2),1)</f>
        <v>45200</v>
      </c>
      <c r="P10037" t="str">
        <f>IF(AND(ALT[[#This Row],[DATE]]&gt;=DATE(2023,6,1),ALT[[#This Row],[DATE]]&lt;=DATE(2024,5,31)),"Y","N")</f>
        <v>Y</v>
      </c>
      <c r="Q10037" t="str">
        <f>LEFT(ALT[[#This Row],[DATEMTH]],4)</f>
        <v>2023</v>
      </c>
    </row>
    <row r="10038" spans="1:17" x14ac:dyDescent="0.25">
      <c r="A10038" t="s">
        <v>95</v>
      </c>
      <c r="B10038" t="s">
        <v>111</v>
      </c>
      <c r="C10038" t="s">
        <v>18</v>
      </c>
      <c r="D10038" t="s">
        <v>22</v>
      </c>
      <c r="E10038" s="14">
        <v>1659593.1696800005</v>
      </c>
      <c r="F10038" s="14">
        <v>5370843.2544359984</v>
      </c>
      <c r="G10038" s="13">
        <v>0.30900048485110315</v>
      </c>
      <c r="H10038" s="12">
        <v>-56618920.259999998</v>
      </c>
      <c r="I10038" s="12">
        <v>-17.495273812085944</v>
      </c>
      <c r="J10038" t="s">
        <v>25</v>
      </c>
      <c r="K10038" s="14">
        <v>206337.25422300005</v>
      </c>
      <c r="L10038" s="14">
        <v>1659593.1696800003</v>
      </c>
      <c r="M10038" s="13">
        <v>0.12433002135263405</v>
      </c>
      <c r="N10038" s="12">
        <v>-2.1751877666268249</v>
      </c>
      <c r="O10038" s="2">
        <f>DATE(LEFT(ALT[[#This Row],[DATEMTH]],4),RIGHT(ALT[[#This Row],[DATEMTH]],2),1)</f>
        <v>45200</v>
      </c>
      <c r="P10038" t="str">
        <f>IF(AND(ALT[[#This Row],[DATE]]&gt;=DATE(2023,6,1),ALT[[#This Row],[DATE]]&lt;=DATE(2024,5,31)),"Y","N")</f>
        <v>Y</v>
      </c>
      <c r="Q10038" t="str">
        <f>LEFT(ALT[[#This Row],[DATEMTH]],4)</f>
        <v>2023</v>
      </c>
    </row>
    <row r="10039" spans="1:17" x14ac:dyDescent="0.25">
      <c r="A10039" t="s">
        <v>95</v>
      </c>
      <c r="B10039" t="s">
        <v>111</v>
      </c>
      <c r="C10039" t="s">
        <v>18</v>
      </c>
      <c r="D10039" t="s">
        <v>22</v>
      </c>
      <c r="E10039" s="14">
        <v>1659593.1696800005</v>
      </c>
      <c r="F10039" s="14">
        <v>5370843.2544359984</v>
      </c>
      <c r="G10039" s="13">
        <v>0.30900048485110315</v>
      </c>
      <c r="H10039" s="12">
        <v>-56618920.259999998</v>
      </c>
      <c r="I10039" s="12">
        <v>-17.495273812085944</v>
      </c>
      <c r="J10039" t="s">
        <v>24</v>
      </c>
      <c r="K10039" s="14">
        <v>411438.73249299999</v>
      </c>
      <c r="L10039" s="14">
        <v>1659593.1696800003</v>
      </c>
      <c r="M10039" s="13">
        <v>0.24791541686829963</v>
      </c>
      <c r="N10039" s="12">
        <v>-4.3373481003483327</v>
      </c>
      <c r="O10039" s="2">
        <f>DATE(LEFT(ALT[[#This Row],[DATEMTH]],4),RIGHT(ALT[[#This Row],[DATEMTH]],2),1)</f>
        <v>45200</v>
      </c>
      <c r="P10039" t="str">
        <f>IF(AND(ALT[[#This Row],[DATE]]&gt;=DATE(2023,6,1),ALT[[#This Row],[DATE]]&lt;=DATE(2024,5,31)),"Y","N")</f>
        <v>Y</v>
      </c>
      <c r="Q10039" t="str">
        <f>LEFT(ALT[[#This Row],[DATEMTH]],4)</f>
        <v>2023</v>
      </c>
    </row>
    <row r="10040" spans="1:17" x14ac:dyDescent="0.25">
      <c r="A10040" t="s">
        <v>95</v>
      </c>
      <c r="B10040" t="s">
        <v>111</v>
      </c>
      <c r="C10040" t="s">
        <v>18</v>
      </c>
      <c r="D10040" t="s">
        <v>22</v>
      </c>
      <c r="E10040" s="14">
        <v>1659593.1696800005</v>
      </c>
      <c r="F10040" s="14">
        <v>5370843.2544359984</v>
      </c>
      <c r="G10040" s="13">
        <v>0.30900048485110315</v>
      </c>
      <c r="H10040" s="12">
        <v>-56618920.259999998</v>
      </c>
      <c r="I10040" s="12">
        <v>-17.495273812085944</v>
      </c>
      <c r="J10040" t="s">
        <v>16</v>
      </c>
      <c r="K10040" s="14">
        <v>598610.16177300003</v>
      </c>
      <c r="L10040" s="14">
        <v>1659593.1696800003</v>
      </c>
      <c r="M10040" s="13">
        <v>0.36069693025334815</v>
      </c>
      <c r="N10040" s="12">
        <v>-6.3104915579611927</v>
      </c>
      <c r="O10040" s="2">
        <f>DATE(LEFT(ALT[[#This Row],[DATEMTH]],4),RIGHT(ALT[[#This Row],[DATEMTH]],2),1)</f>
        <v>45200</v>
      </c>
      <c r="P10040" t="str">
        <f>IF(AND(ALT[[#This Row],[DATE]]&gt;=DATE(2023,6,1),ALT[[#This Row],[DATE]]&lt;=DATE(2024,5,31)),"Y","N")</f>
        <v>Y</v>
      </c>
      <c r="Q10040" t="str">
        <f>LEFT(ALT[[#This Row],[DATEMTH]],4)</f>
        <v>2023</v>
      </c>
    </row>
    <row r="10041" spans="1:17" x14ac:dyDescent="0.25">
      <c r="A10041" t="s">
        <v>95</v>
      </c>
      <c r="B10041" t="s">
        <v>111</v>
      </c>
      <c r="C10041" t="s">
        <v>18</v>
      </c>
      <c r="D10041" t="s">
        <v>22</v>
      </c>
      <c r="E10041" s="14">
        <v>1659593.1696800005</v>
      </c>
      <c r="F10041" s="14">
        <v>5370843.2544359984</v>
      </c>
      <c r="G10041" s="13">
        <v>0.30900048485110315</v>
      </c>
      <c r="H10041" s="12">
        <v>-56618920.259999998</v>
      </c>
      <c r="I10041" s="12">
        <v>-17.495273812085944</v>
      </c>
      <c r="J10041" t="s">
        <v>26</v>
      </c>
      <c r="K10041" s="14">
        <v>443207.02119100018</v>
      </c>
      <c r="L10041" s="14">
        <v>1659593.1696800003</v>
      </c>
      <c r="M10041" s="13">
        <v>0.26705763152571815</v>
      </c>
      <c r="N10041" s="12">
        <v>-4.6722463871495945</v>
      </c>
      <c r="O10041" s="2">
        <f>DATE(LEFT(ALT[[#This Row],[DATEMTH]],4),RIGHT(ALT[[#This Row],[DATEMTH]],2),1)</f>
        <v>45200</v>
      </c>
      <c r="P10041" t="str">
        <f>IF(AND(ALT[[#This Row],[DATE]]&gt;=DATE(2023,6,1),ALT[[#This Row],[DATE]]&lt;=DATE(2024,5,31)),"Y","N")</f>
        <v>Y</v>
      </c>
      <c r="Q10041" t="str">
        <f>LEFT(ALT[[#This Row],[DATEMTH]],4)</f>
        <v>2023</v>
      </c>
    </row>
    <row r="10042" spans="1:17" x14ac:dyDescent="0.25">
      <c r="A10042" t="s">
        <v>95</v>
      </c>
      <c r="B10042" t="s">
        <v>111</v>
      </c>
      <c r="C10042" t="s">
        <v>19</v>
      </c>
      <c r="D10042" t="s">
        <v>22</v>
      </c>
      <c r="E10042" s="14">
        <v>1432166.1292299996</v>
      </c>
      <c r="F10042" s="14">
        <v>5370843.2544359984</v>
      </c>
      <c r="G10042" s="13">
        <v>0.26665573009361521</v>
      </c>
      <c r="H10042" s="12">
        <v>-56618920.259999998</v>
      </c>
      <c r="I10042" s="12">
        <v>-15.09775951904248</v>
      </c>
      <c r="J10042" t="s">
        <v>25</v>
      </c>
      <c r="K10042" s="14">
        <v>963115.53866200021</v>
      </c>
      <c r="L10042" s="14">
        <v>1432166.1292300003</v>
      </c>
      <c r="M10042" s="13">
        <v>0.67248870016205198</v>
      </c>
      <c r="N10042" s="12">
        <v>-10.153072674320125</v>
      </c>
      <c r="O10042" s="2">
        <f>DATE(LEFT(ALT[[#This Row],[DATEMTH]],4),RIGHT(ALT[[#This Row],[DATEMTH]],2),1)</f>
        <v>45200</v>
      </c>
      <c r="P10042" t="str">
        <f>IF(AND(ALT[[#This Row],[DATE]]&gt;=DATE(2023,6,1),ALT[[#This Row],[DATE]]&lt;=DATE(2024,5,31)),"Y","N")</f>
        <v>Y</v>
      </c>
      <c r="Q10042" t="str">
        <f>LEFT(ALT[[#This Row],[DATEMTH]],4)</f>
        <v>2023</v>
      </c>
    </row>
    <row r="10043" spans="1:17" x14ac:dyDescent="0.25">
      <c r="A10043" t="s">
        <v>95</v>
      </c>
      <c r="B10043" t="s">
        <v>111</v>
      </c>
      <c r="C10043" t="s">
        <v>19</v>
      </c>
      <c r="D10043" t="s">
        <v>22</v>
      </c>
      <c r="E10043" s="14">
        <v>1432166.1292299996</v>
      </c>
      <c r="F10043" s="14">
        <v>5370843.2544359984</v>
      </c>
      <c r="G10043" s="13">
        <v>0.26665573009361521</v>
      </c>
      <c r="H10043" s="12">
        <v>-56618920.259999998</v>
      </c>
      <c r="I10043" s="12">
        <v>-15.09775951904248</v>
      </c>
      <c r="J10043" t="s">
        <v>24</v>
      </c>
      <c r="K10043" s="14">
        <v>405315.06050899997</v>
      </c>
      <c r="L10043" s="14">
        <v>1432166.1292300003</v>
      </c>
      <c r="M10043" s="13">
        <v>0.28300841099133967</v>
      </c>
      <c r="N10043" s="12">
        <v>-4.2727929310135853</v>
      </c>
      <c r="O10043" s="2">
        <f>DATE(LEFT(ALT[[#This Row],[DATEMTH]],4),RIGHT(ALT[[#This Row],[DATEMTH]],2),1)</f>
        <v>45200</v>
      </c>
      <c r="P10043" t="str">
        <f>IF(AND(ALT[[#This Row],[DATE]]&gt;=DATE(2023,6,1),ALT[[#This Row],[DATE]]&lt;=DATE(2024,5,31)),"Y","N")</f>
        <v>Y</v>
      </c>
      <c r="Q10043" t="str">
        <f>LEFT(ALT[[#This Row],[DATEMTH]],4)</f>
        <v>2023</v>
      </c>
    </row>
    <row r="10044" spans="1:17" x14ac:dyDescent="0.25">
      <c r="A10044" t="s">
        <v>95</v>
      </c>
      <c r="B10044" t="s">
        <v>111</v>
      </c>
      <c r="C10044" t="s">
        <v>19</v>
      </c>
      <c r="D10044" t="s">
        <v>22</v>
      </c>
      <c r="E10044" s="14">
        <v>1432166.1292299996</v>
      </c>
      <c r="F10044" s="14">
        <v>5370843.2544359984</v>
      </c>
      <c r="G10044" s="13">
        <v>0.26665573009361521</v>
      </c>
      <c r="H10044" s="12">
        <v>-56618920.259999998</v>
      </c>
      <c r="I10044" s="12">
        <v>-15.09775951904248</v>
      </c>
      <c r="J10044" t="s">
        <v>16</v>
      </c>
      <c r="K10044" s="14">
        <v>5.0758390000000002</v>
      </c>
      <c r="L10044" s="14">
        <v>1432166.1292300003</v>
      </c>
      <c r="M10044" s="13">
        <v>3.5441691409983348E-6</v>
      </c>
      <c r="N10044" s="12">
        <v>-5.3509013385604222E-5</v>
      </c>
      <c r="O10044" s="2">
        <f>DATE(LEFT(ALT[[#This Row],[DATEMTH]],4),RIGHT(ALT[[#This Row],[DATEMTH]],2),1)</f>
        <v>45200</v>
      </c>
      <c r="P10044" t="str">
        <f>IF(AND(ALT[[#This Row],[DATE]]&gt;=DATE(2023,6,1),ALT[[#This Row],[DATE]]&lt;=DATE(2024,5,31)),"Y","N")</f>
        <v>Y</v>
      </c>
      <c r="Q10044" t="str">
        <f>LEFT(ALT[[#This Row],[DATEMTH]],4)</f>
        <v>2023</v>
      </c>
    </row>
    <row r="10045" spans="1:17" x14ac:dyDescent="0.25">
      <c r="A10045" t="s">
        <v>95</v>
      </c>
      <c r="B10045" t="s">
        <v>111</v>
      </c>
      <c r="C10045" t="s">
        <v>19</v>
      </c>
      <c r="D10045" t="s">
        <v>22</v>
      </c>
      <c r="E10045" s="14">
        <v>1432166.1292299996</v>
      </c>
      <c r="F10045" s="14">
        <v>5370843.2544359984</v>
      </c>
      <c r="G10045" s="13">
        <v>0.26665573009361521</v>
      </c>
      <c r="H10045" s="12">
        <v>-56618920.259999998</v>
      </c>
      <c r="I10045" s="12">
        <v>-15.09775951904248</v>
      </c>
      <c r="J10045" t="s">
        <v>26</v>
      </c>
      <c r="K10045" s="14">
        <v>63730.454220000007</v>
      </c>
      <c r="L10045" s="14">
        <v>1432166.1292300003</v>
      </c>
      <c r="M10045" s="13">
        <v>4.4499344677467335E-2</v>
      </c>
      <c r="N10045" s="12">
        <v>-0.67184040469538475</v>
      </c>
      <c r="O10045" s="2">
        <f>DATE(LEFT(ALT[[#This Row],[DATEMTH]],4),RIGHT(ALT[[#This Row],[DATEMTH]],2),1)</f>
        <v>45200</v>
      </c>
      <c r="P10045" t="str">
        <f>IF(AND(ALT[[#This Row],[DATE]]&gt;=DATE(2023,6,1),ALT[[#This Row],[DATE]]&lt;=DATE(2024,5,31)),"Y","N")</f>
        <v>Y</v>
      </c>
      <c r="Q10045" t="str">
        <f>LEFT(ALT[[#This Row],[DATEMTH]],4)</f>
        <v>2023</v>
      </c>
    </row>
    <row r="10046" spans="1:17" x14ac:dyDescent="0.25">
      <c r="A10046" t="s">
        <v>95</v>
      </c>
      <c r="B10046" t="s">
        <v>111</v>
      </c>
      <c r="C10046" t="s">
        <v>20</v>
      </c>
      <c r="D10046" t="s">
        <v>22</v>
      </c>
      <c r="E10046" s="14">
        <v>1336300.0835950002</v>
      </c>
      <c r="F10046" s="14">
        <v>5370843.2544359984</v>
      </c>
      <c r="G10046" s="13">
        <v>0.2488063829625442</v>
      </c>
      <c r="H10046" s="12">
        <v>-56618920.259999998</v>
      </c>
      <c r="I10046" s="12">
        <v>-14.087148757135314</v>
      </c>
      <c r="J10046" t="s">
        <v>25</v>
      </c>
      <c r="K10046" s="14">
        <v>203005.10005800001</v>
      </c>
      <c r="L10046" s="14">
        <v>1336300.0835950002</v>
      </c>
      <c r="M10046" s="13">
        <v>0.15191580285759068</v>
      </c>
      <c r="N10046" s="12">
        <v>-2.1400605134145221</v>
      </c>
      <c r="O10046" s="2">
        <f>DATE(LEFT(ALT[[#This Row],[DATEMTH]],4),RIGHT(ALT[[#This Row],[DATEMTH]],2),1)</f>
        <v>45200</v>
      </c>
      <c r="P10046" t="str">
        <f>IF(AND(ALT[[#This Row],[DATE]]&gt;=DATE(2023,6,1),ALT[[#This Row],[DATE]]&lt;=DATE(2024,5,31)),"Y","N")</f>
        <v>Y</v>
      </c>
      <c r="Q10046" t="str">
        <f>LEFT(ALT[[#This Row],[DATEMTH]],4)</f>
        <v>2023</v>
      </c>
    </row>
    <row r="10047" spans="1:17" x14ac:dyDescent="0.25">
      <c r="A10047" t="s">
        <v>95</v>
      </c>
      <c r="B10047" t="s">
        <v>111</v>
      </c>
      <c r="C10047" t="s">
        <v>20</v>
      </c>
      <c r="D10047" t="s">
        <v>22</v>
      </c>
      <c r="E10047" s="14">
        <v>1336300.0835950002</v>
      </c>
      <c r="F10047" s="14">
        <v>5370843.2544359984</v>
      </c>
      <c r="G10047" s="13">
        <v>0.2488063829625442</v>
      </c>
      <c r="H10047" s="12">
        <v>-56618920.259999998</v>
      </c>
      <c r="I10047" s="12">
        <v>-14.087148757135314</v>
      </c>
      <c r="J10047" t="s">
        <v>24</v>
      </c>
      <c r="K10047" s="14">
        <v>549135.99831900012</v>
      </c>
      <c r="L10047" s="14">
        <v>1336300.0835950002</v>
      </c>
      <c r="M10047" s="13">
        <v>0.41093763673326972</v>
      </c>
      <c r="N10047" s="12">
        <v>-5.7889396185672037</v>
      </c>
      <c r="O10047" s="2">
        <f>DATE(LEFT(ALT[[#This Row],[DATEMTH]],4),RIGHT(ALT[[#This Row],[DATEMTH]],2),1)</f>
        <v>45200</v>
      </c>
      <c r="P10047" t="str">
        <f>IF(AND(ALT[[#This Row],[DATE]]&gt;=DATE(2023,6,1),ALT[[#This Row],[DATE]]&lt;=DATE(2024,5,31)),"Y","N")</f>
        <v>Y</v>
      </c>
      <c r="Q10047" t="str">
        <f>LEFT(ALT[[#This Row],[DATEMTH]],4)</f>
        <v>2023</v>
      </c>
    </row>
    <row r="10048" spans="1:17" x14ac:dyDescent="0.25">
      <c r="A10048" t="s">
        <v>95</v>
      </c>
      <c r="B10048" t="s">
        <v>111</v>
      </c>
      <c r="C10048" t="s">
        <v>20</v>
      </c>
      <c r="D10048" t="s">
        <v>22</v>
      </c>
      <c r="E10048" s="14">
        <v>1336300.0835950002</v>
      </c>
      <c r="F10048" s="14">
        <v>5370843.2544359984</v>
      </c>
      <c r="G10048" s="13">
        <v>0.2488063829625442</v>
      </c>
      <c r="H10048" s="12">
        <v>-56618920.259999998</v>
      </c>
      <c r="I10048" s="12">
        <v>-14.087148757135314</v>
      </c>
      <c r="J10048" t="s">
        <v>16</v>
      </c>
      <c r="K10048" s="14">
        <v>513345.16739900003</v>
      </c>
      <c r="L10048" s="14">
        <v>1336300.0835950002</v>
      </c>
      <c r="M10048" s="13">
        <v>0.38415410857265375</v>
      </c>
      <c r="N10048" s="12">
        <v>-5.411636073127684</v>
      </c>
      <c r="O10048" s="2">
        <f>DATE(LEFT(ALT[[#This Row],[DATEMTH]],4),RIGHT(ALT[[#This Row],[DATEMTH]],2),1)</f>
        <v>45200</v>
      </c>
      <c r="P10048" t="str">
        <f>IF(AND(ALT[[#This Row],[DATE]]&gt;=DATE(2023,6,1),ALT[[#This Row],[DATE]]&lt;=DATE(2024,5,31)),"Y","N")</f>
        <v>Y</v>
      </c>
      <c r="Q10048" t="str">
        <f>LEFT(ALT[[#This Row],[DATEMTH]],4)</f>
        <v>2023</v>
      </c>
    </row>
    <row r="10049" spans="1:17" x14ac:dyDescent="0.25">
      <c r="A10049" t="s">
        <v>95</v>
      </c>
      <c r="B10049" t="s">
        <v>111</v>
      </c>
      <c r="C10049" t="s">
        <v>20</v>
      </c>
      <c r="D10049" t="s">
        <v>22</v>
      </c>
      <c r="E10049" s="14">
        <v>1336300.0835950002</v>
      </c>
      <c r="F10049" s="14">
        <v>5370843.2544359984</v>
      </c>
      <c r="G10049" s="13">
        <v>0.2488063829625442</v>
      </c>
      <c r="H10049" s="12">
        <v>-56618920.259999998</v>
      </c>
      <c r="I10049" s="12">
        <v>-14.087148757135314</v>
      </c>
      <c r="J10049" t="s">
        <v>26</v>
      </c>
      <c r="K10049" s="14">
        <v>70813.817819000004</v>
      </c>
      <c r="L10049" s="14">
        <v>1336300.0835950002</v>
      </c>
      <c r="M10049" s="13">
        <v>5.2992451836485807E-2</v>
      </c>
      <c r="N10049" s="12">
        <v>-0.74651255202590405</v>
      </c>
      <c r="O10049" s="2">
        <f>DATE(LEFT(ALT[[#This Row],[DATEMTH]],4),RIGHT(ALT[[#This Row],[DATEMTH]],2),1)</f>
        <v>45200</v>
      </c>
      <c r="P10049" t="str">
        <f>IF(AND(ALT[[#This Row],[DATE]]&gt;=DATE(2023,6,1),ALT[[#This Row],[DATE]]&lt;=DATE(2024,5,31)),"Y","N")</f>
        <v>Y</v>
      </c>
      <c r="Q10049" t="str">
        <f>LEFT(ALT[[#This Row],[DATEMTH]],4)</f>
        <v>2023</v>
      </c>
    </row>
    <row r="10050" spans="1:17" x14ac:dyDescent="0.25">
      <c r="A10050" t="s">
        <v>95</v>
      </c>
      <c r="B10050" t="s">
        <v>111</v>
      </c>
      <c r="C10050" t="s">
        <v>15</v>
      </c>
      <c r="D10050" t="s">
        <v>17</v>
      </c>
      <c r="E10050" s="14">
        <v>942783.8719309998</v>
      </c>
      <c r="F10050" s="14">
        <v>5370843.2544359984</v>
      </c>
      <c r="G10050" s="13">
        <v>0.17553740209273772</v>
      </c>
      <c r="H10050" s="12">
        <v>-82949591.819999993</v>
      </c>
      <c r="I10050" s="12">
        <v>-14.560755852735806</v>
      </c>
      <c r="J10050" t="s">
        <v>24</v>
      </c>
      <c r="K10050" s="14">
        <v>382314.68256800016</v>
      </c>
      <c r="L10050" s="14">
        <v>942783.87193100015</v>
      </c>
      <c r="M10050" s="13">
        <v>0.40551678274358599</v>
      </c>
      <c r="N10050" s="12">
        <v>-5.9046308677162642</v>
      </c>
      <c r="O10050" s="2">
        <f>DATE(LEFT(ALT[[#This Row],[DATEMTH]],4),RIGHT(ALT[[#This Row],[DATEMTH]],2),1)</f>
        <v>45200</v>
      </c>
      <c r="P10050" t="str">
        <f>IF(AND(ALT[[#This Row],[DATE]]&gt;=DATE(2023,6,1),ALT[[#This Row],[DATE]]&lt;=DATE(2024,5,31)),"Y","N")</f>
        <v>Y</v>
      </c>
      <c r="Q10050" t="str">
        <f>LEFT(ALT[[#This Row],[DATEMTH]],4)</f>
        <v>2023</v>
      </c>
    </row>
    <row r="10051" spans="1:17" x14ac:dyDescent="0.25">
      <c r="A10051" t="s">
        <v>95</v>
      </c>
      <c r="B10051" t="s">
        <v>111</v>
      </c>
      <c r="C10051" t="s">
        <v>15</v>
      </c>
      <c r="D10051" t="s">
        <v>17</v>
      </c>
      <c r="E10051" s="14">
        <v>942783.8719309998</v>
      </c>
      <c r="F10051" s="14">
        <v>5370843.2544359984</v>
      </c>
      <c r="G10051" s="13">
        <v>0.17553740209273772</v>
      </c>
      <c r="H10051" s="12">
        <v>-82949591.819999993</v>
      </c>
      <c r="I10051" s="12">
        <v>-14.560755852735806</v>
      </c>
      <c r="J10051" t="s">
        <v>25</v>
      </c>
      <c r="K10051" s="14">
        <v>130308.107541</v>
      </c>
      <c r="L10051" s="14">
        <v>942783.87193100015</v>
      </c>
      <c r="M10051" s="13">
        <v>0.13821630961304449</v>
      </c>
      <c r="N10051" s="12">
        <v>-2.0125339391416817</v>
      </c>
      <c r="O10051" s="2">
        <f>DATE(LEFT(ALT[[#This Row],[DATEMTH]],4),RIGHT(ALT[[#This Row],[DATEMTH]],2),1)</f>
        <v>45200</v>
      </c>
      <c r="P10051" t="str">
        <f>IF(AND(ALT[[#This Row],[DATE]]&gt;=DATE(2023,6,1),ALT[[#This Row],[DATE]]&lt;=DATE(2024,5,31)),"Y","N")</f>
        <v>Y</v>
      </c>
      <c r="Q10051" t="str">
        <f>LEFT(ALT[[#This Row],[DATEMTH]],4)</f>
        <v>2023</v>
      </c>
    </row>
    <row r="10052" spans="1:17" x14ac:dyDescent="0.25">
      <c r="A10052" t="s">
        <v>95</v>
      </c>
      <c r="B10052" t="s">
        <v>111</v>
      </c>
      <c r="C10052" t="s">
        <v>15</v>
      </c>
      <c r="D10052" t="s">
        <v>17</v>
      </c>
      <c r="E10052" s="14">
        <v>942783.8719309998</v>
      </c>
      <c r="F10052" s="14">
        <v>5370843.2544359984</v>
      </c>
      <c r="G10052" s="13">
        <v>0.17553740209273772</v>
      </c>
      <c r="H10052" s="12">
        <v>-82949591.819999993</v>
      </c>
      <c r="I10052" s="12">
        <v>-14.560755852735806</v>
      </c>
      <c r="J10052" t="s">
        <v>16</v>
      </c>
      <c r="K10052" s="14">
        <v>289050.62574500003</v>
      </c>
      <c r="L10052" s="14">
        <v>942783.87193100015</v>
      </c>
      <c r="M10052" s="13">
        <v>0.30659267129057854</v>
      </c>
      <c r="N10052" s="12">
        <v>-4.4642210329001966</v>
      </c>
      <c r="O10052" s="2">
        <f>DATE(LEFT(ALT[[#This Row],[DATEMTH]],4),RIGHT(ALT[[#This Row],[DATEMTH]],2),1)</f>
        <v>45200</v>
      </c>
      <c r="P10052" t="str">
        <f>IF(AND(ALT[[#This Row],[DATE]]&gt;=DATE(2023,6,1),ALT[[#This Row],[DATE]]&lt;=DATE(2024,5,31)),"Y","N")</f>
        <v>Y</v>
      </c>
      <c r="Q10052" t="str">
        <f>LEFT(ALT[[#This Row],[DATEMTH]],4)</f>
        <v>2023</v>
      </c>
    </row>
    <row r="10053" spans="1:17" x14ac:dyDescent="0.25">
      <c r="A10053" t="s">
        <v>95</v>
      </c>
      <c r="B10053" t="s">
        <v>111</v>
      </c>
      <c r="C10053" t="s">
        <v>15</v>
      </c>
      <c r="D10053" t="s">
        <v>17</v>
      </c>
      <c r="E10053" s="14">
        <v>942783.8719309998</v>
      </c>
      <c r="F10053" s="14">
        <v>5370843.2544359984</v>
      </c>
      <c r="G10053" s="13">
        <v>0.17553740209273772</v>
      </c>
      <c r="H10053" s="12">
        <v>-82949591.819999993</v>
      </c>
      <c r="I10053" s="12">
        <v>-14.560755852735806</v>
      </c>
      <c r="J10053" t="s">
        <v>26</v>
      </c>
      <c r="K10053" s="14">
        <v>141110.45607700001</v>
      </c>
      <c r="L10053" s="14">
        <v>942783.87193100015</v>
      </c>
      <c r="M10053" s="13">
        <v>0.14967423635279106</v>
      </c>
      <c r="N10053" s="12">
        <v>-2.1793700129776648</v>
      </c>
      <c r="O10053" s="2">
        <f>DATE(LEFT(ALT[[#This Row],[DATEMTH]],4),RIGHT(ALT[[#This Row],[DATEMTH]],2),1)</f>
        <v>45200</v>
      </c>
      <c r="P10053" t="str">
        <f>IF(AND(ALT[[#This Row],[DATE]]&gt;=DATE(2023,6,1),ALT[[#This Row],[DATE]]&lt;=DATE(2024,5,31)),"Y","N")</f>
        <v>Y</v>
      </c>
      <c r="Q10053" t="str">
        <f>LEFT(ALT[[#This Row],[DATEMTH]],4)</f>
        <v>2023</v>
      </c>
    </row>
    <row r="10054" spans="1:17" x14ac:dyDescent="0.25">
      <c r="A10054" t="s">
        <v>95</v>
      </c>
      <c r="B10054" t="s">
        <v>111</v>
      </c>
      <c r="C10054" t="s">
        <v>18</v>
      </c>
      <c r="D10054" t="s">
        <v>17</v>
      </c>
      <c r="E10054" s="14">
        <v>1659593.1696800005</v>
      </c>
      <c r="F10054" s="14">
        <v>5370843.2544359984</v>
      </c>
      <c r="G10054" s="13">
        <v>0.30900048485110315</v>
      </c>
      <c r="H10054" s="12">
        <v>-82949591.819999993</v>
      </c>
      <c r="I10054" s="12">
        <v>-25.631464090581098</v>
      </c>
      <c r="J10054" t="s">
        <v>25</v>
      </c>
      <c r="K10054" s="14">
        <v>206337.25422300005</v>
      </c>
      <c r="L10054" s="14">
        <v>1659593.1696800003</v>
      </c>
      <c r="M10054" s="13">
        <v>0.12433002135263405</v>
      </c>
      <c r="N10054" s="12">
        <v>-3.1867604776812208</v>
      </c>
      <c r="O10054" s="2">
        <f>DATE(LEFT(ALT[[#This Row],[DATEMTH]],4),RIGHT(ALT[[#This Row],[DATEMTH]],2),1)</f>
        <v>45200</v>
      </c>
      <c r="P10054" t="str">
        <f>IF(AND(ALT[[#This Row],[DATE]]&gt;=DATE(2023,6,1),ALT[[#This Row],[DATE]]&lt;=DATE(2024,5,31)),"Y","N")</f>
        <v>Y</v>
      </c>
      <c r="Q10054" t="str">
        <f>LEFT(ALT[[#This Row],[DATEMTH]],4)</f>
        <v>2023</v>
      </c>
    </row>
    <row r="10055" spans="1:17" x14ac:dyDescent="0.25">
      <c r="A10055" t="s">
        <v>95</v>
      </c>
      <c r="B10055" t="s">
        <v>111</v>
      </c>
      <c r="C10055" t="s">
        <v>18</v>
      </c>
      <c r="D10055" t="s">
        <v>17</v>
      </c>
      <c r="E10055" s="14">
        <v>1659593.1696800005</v>
      </c>
      <c r="F10055" s="14">
        <v>5370843.2544359984</v>
      </c>
      <c r="G10055" s="13">
        <v>0.30900048485110315</v>
      </c>
      <c r="H10055" s="12">
        <v>-82949591.819999993</v>
      </c>
      <c r="I10055" s="12">
        <v>-25.631464090581098</v>
      </c>
      <c r="J10055" t="s">
        <v>24</v>
      </c>
      <c r="K10055" s="14">
        <v>411438.73249299999</v>
      </c>
      <c r="L10055" s="14">
        <v>1659593.1696800003</v>
      </c>
      <c r="M10055" s="13">
        <v>0.24791541686829963</v>
      </c>
      <c r="N10055" s="12">
        <v>-6.3544351049612651</v>
      </c>
      <c r="O10055" s="2">
        <f>DATE(LEFT(ALT[[#This Row],[DATEMTH]],4),RIGHT(ALT[[#This Row],[DATEMTH]],2),1)</f>
        <v>45200</v>
      </c>
      <c r="P10055" t="str">
        <f>IF(AND(ALT[[#This Row],[DATE]]&gt;=DATE(2023,6,1),ALT[[#This Row],[DATE]]&lt;=DATE(2024,5,31)),"Y","N")</f>
        <v>Y</v>
      </c>
      <c r="Q10055" t="str">
        <f>LEFT(ALT[[#This Row],[DATEMTH]],4)</f>
        <v>2023</v>
      </c>
    </row>
    <row r="10056" spans="1:17" x14ac:dyDescent="0.25">
      <c r="A10056" t="s">
        <v>95</v>
      </c>
      <c r="B10056" t="s">
        <v>111</v>
      </c>
      <c r="C10056" t="s">
        <v>18</v>
      </c>
      <c r="D10056" t="s">
        <v>17</v>
      </c>
      <c r="E10056" s="14">
        <v>1659593.1696800005</v>
      </c>
      <c r="F10056" s="14">
        <v>5370843.2544359984</v>
      </c>
      <c r="G10056" s="13">
        <v>0.30900048485110315</v>
      </c>
      <c r="H10056" s="12">
        <v>-82949591.819999993</v>
      </c>
      <c r="I10056" s="12">
        <v>-25.631464090581098</v>
      </c>
      <c r="J10056" t="s">
        <v>16</v>
      </c>
      <c r="K10056" s="14">
        <v>598610.16177300003</v>
      </c>
      <c r="L10056" s="14">
        <v>1659593.1696800003</v>
      </c>
      <c r="M10056" s="13">
        <v>0.36069693025334815</v>
      </c>
      <c r="N10056" s="12">
        <v>-9.2451904153715283</v>
      </c>
      <c r="O10056" s="2">
        <f>DATE(LEFT(ALT[[#This Row],[DATEMTH]],4),RIGHT(ALT[[#This Row],[DATEMTH]],2),1)</f>
        <v>45200</v>
      </c>
      <c r="P10056" t="str">
        <f>IF(AND(ALT[[#This Row],[DATE]]&gt;=DATE(2023,6,1),ALT[[#This Row],[DATE]]&lt;=DATE(2024,5,31)),"Y","N")</f>
        <v>Y</v>
      </c>
      <c r="Q10056" t="str">
        <f>LEFT(ALT[[#This Row],[DATEMTH]],4)</f>
        <v>2023</v>
      </c>
    </row>
    <row r="10057" spans="1:17" x14ac:dyDescent="0.25">
      <c r="A10057" t="s">
        <v>95</v>
      </c>
      <c r="B10057" t="s">
        <v>111</v>
      </c>
      <c r="C10057" t="s">
        <v>18</v>
      </c>
      <c r="D10057" t="s">
        <v>17</v>
      </c>
      <c r="E10057" s="14">
        <v>1659593.1696800005</v>
      </c>
      <c r="F10057" s="14">
        <v>5370843.2544359984</v>
      </c>
      <c r="G10057" s="13">
        <v>0.30900048485110315</v>
      </c>
      <c r="H10057" s="12">
        <v>-82949591.819999993</v>
      </c>
      <c r="I10057" s="12">
        <v>-25.631464090581098</v>
      </c>
      <c r="J10057" t="s">
        <v>26</v>
      </c>
      <c r="K10057" s="14">
        <v>443207.02119100018</v>
      </c>
      <c r="L10057" s="14">
        <v>1659593.1696800003</v>
      </c>
      <c r="M10057" s="13">
        <v>0.26705763152571815</v>
      </c>
      <c r="N10057" s="12">
        <v>-6.8450780925670829</v>
      </c>
      <c r="O10057" s="2">
        <f>DATE(LEFT(ALT[[#This Row],[DATEMTH]],4),RIGHT(ALT[[#This Row],[DATEMTH]],2),1)</f>
        <v>45200</v>
      </c>
      <c r="P10057" t="str">
        <f>IF(AND(ALT[[#This Row],[DATE]]&gt;=DATE(2023,6,1),ALT[[#This Row],[DATE]]&lt;=DATE(2024,5,31)),"Y","N")</f>
        <v>Y</v>
      </c>
      <c r="Q10057" t="str">
        <f>LEFT(ALT[[#This Row],[DATEMTH]],4)</f>
        <v>2023</v>
      </c>
    </row>
    <row r="10058" spans="1:17" x14ac:dyDescent="0.25">
      <c r="A10058" t="s">
        <v>95</v>
      </c>
      <c r="B10058" t="s">
        <v>111</v>
      </c>
      <c r="C10058" t="s">
        <v>19</v>
      </c>
      <c r="D10058" t="s">
        <v>17</v>
      </c>
      <c r="E10058" s="14">
        <v>1432166.1292299996</v>
      </c>
      <c r="F10058" s="14">
        <v>5370843.2544359984</v>
      </c>
      <c r="G10058" s="13">
        <v>0.26665573009361521</v>
      </c>
      <c r="H10058" s="12">
        <v>-82949591.819999993</v>
      </c>
      <c r="I10058" s="12">
        <v>-22.11898396772947</v>
      </c>
      <c r="J10058" t="s">
        <v>24</v>
      </c>
      <c r="K10058" s="14">
        <v>405315.06050899997</v>
      </c>
      <c r="L10058" s="14">
        <v>1432166.1292300003</v>
      </c>
      <c r="M10058" s="13">
        <v>0.28300841099133967</v>
      </c>
      <c r="N10058" s="12">
        <v>-6.2598585054500351</v>
      </c>
      <c r="O10058" s="2">
        <f>DATE(LEFT(ALT[[#This Row],[DATEMTH]],4),RIGHT(ALT[[#This Row],[DATEMTH]],2),1)</f>
        <v>45200</v>
      </c>
      <c r="P10058" t="str">
        <f>IF(AND(ALT[[#This Row],[DATE]]&gt;=DATE(2023,6,1),ALT[[#This Row],[DATE]]&lt;=DATE(2024,5,31)),"Y","N")</f>
        <v>Y</v>
      </c>
      <c r="Q10058" t="str">
        <f>LEFT(ALT[[#This Row],[DATEMTH]],4)</f>
        <v>2023</v>
      </c>
    </row>
    <row r="10059" spans="1:17" x14ac:dyDescent="0.25">
      <c r="A10059" t="s">
        <v>95</v>
      </c>
      <c r="B10059" t="s">
        <v>111</v>
      </c>
      <c r="C10059" t="s">
        <v>19</v>
      </c>
      <c r="D10059" t="s">
        <v>17</v>
      </c>
      <c r="E10059" s="14">
        <v>1432166.1292299996</v>
      </c>
      <c r="F10059" s="14">
        <v>5370843.2544359984</v>
      </c>
      <c r="G10059" s="13">
        <v>0.26665573009361521</v>
      </c>
      <c r="H10059" s="12">
        <v>-82949591.819999993</v>
      </c>
      <c r="I10059" s="12">
        <v>-22.11898396772947</v>
      </c>
      <c r="J10059" t="s">
        <v>25</v>
      </c>
      <c r="K10059" s="14">
        <v>963115.53866200021</v>
      </c>
      <c r="L10059" s="14">
        <v>1432166.1292300003</v>
      </c>
      <c r="M10059" s="13">
        <v>0.67248870016205198</v>
      </c>
      <c r="N10059" s="12">
        <v>-14.874766777363659</v>
      </c>
      <c r="O10059" s="2">
        <f>DATE(LEFT(ALT[[#This Row],[DATEMTH]],4),RIGHT(ALT[[#This Row],[DATEMTH]],2),1)</f>
        <v>45200</v>
      </c>
      <c r="P10059" t="str">
        <f>IF(AND(ALT[[#This Row],[DATE]]&gt;=DATE(2023,6,1),ALT[[#This Row],[DATE]]&lt;=DATE(2024,5,31)),"Y","N")</f>
        <v>Y</v>
      </c>
      <c r="Q10059" t="str">
        <f>LEFT(ALT[[#This Row],[DATEMTH]],4)</f>
        <v>2023</v>
      </c>
    </row>
    <row r="10060" spans="1:17" x14ac:dyDescent="0.25">
      <c r="A10060" t="s">
        <v>95</v>
      </c>
      <c r="B10060" t="s">
        <v>111</v>
      </c>
      <c r="C10060" t="s">
        <v>19</v>
      </c>
      <c r="D10060" t="s">
        <v>17</v>
      </c>
      <c r="E10060" s="14">
        <v>1432166.1292299996</v>
      </c>
      <c r="F10060" s="14">
        <v>5370843.2544359984</v>
      </c>
      <c r="G10060" s="13">
        <v>0.26665573009361521</v>
      </c>
      <c r="H10060" s="12">
        <v>-82949591.819999993</v>
      </c>
      <c r="I10060" s="12">
        <v>-22.11898396772947</v>
      </c>
      <c r="J10060" t="s">
        <v>16</v>
      </c>
      <c r="K10060" s="14">
        <v>5.0758390000000002</v>
      </c>
      <c r="L10060" s="14">
        <v>1432166.1292300003</v>
      </c>
      <c r="M10060" s="13">
        <v>3.5441691409983348E-6</v>
      </c>
      <c r="N10060" s="12">
        <v>-7.8393420408663699E-5</v>
      </c>
      <c r="O10060" s="2">
        <f>DATE(LEFT(ALT[[#This Row],[DATEMTH]],4),RIGHT(ALT[[#This Row],[DATEMTH]],2),1)</f>
        <v>45200</v>
      </c>
      <c r="P10060" t="str">
        <f>IF(AND(ALT[[#This Row],[DATE]]&gt;=DATE(2023,6,1),ALT[[#This Row],[DATE]]&lt;=DATE(2024,5,31)),"Y","N")</f>
        <v>Y</v>
      </c>
      <c r="Q10060" t="str">
        <f>LEFT(ALT[[#This Row],[DATEMTH]],4)</f>
        <v>2023</v>
      </c>
    </row>
    <row r="10061" spans="1:17" x14ac:dyDescent="0.25">
      <c r="A10061" t="s">
        <v>95</v>
      </c>
      <c r="B10061" t="s">
        <v>111</v>
      </c>
      <c r="C10061" t="s">
        <v>19</v>
      </c>
      <c r="D10061" t="s">
        <v>17</v>
      </c>
      <c r="E10061" s="14">
        <v>1432166.1292299996</v>
      </c>
      <c r="F10061" s="14">
        <v>5370843.2544359984</v>
      </c>
      <c r="G10061" s="13">
        <v>0.26665573009361521</v>
      </c>
      <c r="H10061" s="12">
        <v>-82949591.819999993</v>
      </c>
      <c r="I10061" s="12">
        <v>-22.11898396772947</v>
      </c>
      <c r="J10061" t="s">
        <v>26</v>
      </c>
      <c r="K10061" s="14">
        <v>63730.454220000007</v>
      </c>
      <c r="L10061" s="14">
        <v>1432166.1292300003</v>
      </c>
      <c r="M10061" s="13">
        <v>4.4499344677467335E-2</v>
      </c>
      <c r="N10061" s="12">
        <v>-0.98428029149536767</v>
      </c>
      <c r="O10061" s="2">
        <f>DATE(LEFT(ALT[[#This Row],[DATEMTH]],4),RIGHT(ALT[[#This Row],[DATEMTH]],2),1)</f>
        <v>45200</v>
      </c>
      <c r="P10061" t="str">
        <f>IF(AND(ALT[[#This Row],[DATE]]&gt;=DATE(2023,6,1),ALT[[#This Row],[DATE]]&lt;=DATE(2024,5,31)),"Y","N")</f>
        <v>Y</v>
      </c>
      <c r="Q10061" t="str">
        <f>LEFT(ALT[[#This Row],[DATEMTH]],4)</f>
        <v>2023</v>
      </c>
    </row>
    <row r="10062" spans="1:17" x14ac:dyDescent="0.25">
      <c r="A10062" t="s">
        <v>95</v>
      </c>
      <c r="B10062" t="s">
        <v>111</v>
      </c>
      <c r="C10062" t="s">
        <v>20</v>
      </c>
      <c r="D10062" t="s">
        <v>17</v>
      </c>
      <c r="E10062" s="14">
        <v>1336300.0835950002</v>
      </c>
      <c r="F10062" s="14">
        <v>5370843.2544359984</v>
      </c>
      <c r="G10062" s="13">
        <v>0.2488063829625442</v>
      </c>
      <c r="H10062" s="12">
        <v>-82949591.819999993</v>
      </c>
      <c r="I10062" s="12">
        <v>-20.638387908953639</v>
      </c>
      <c r="J10062" t="s">
        <v>25</v>
      </c>
      <c r="K10062" s="14">
        <v>203005.10005800001</v>
      </c>
      <c r="L10062" s="14">
        <v>1336300.0835950002</v>
      </c>
      <c r="M10062" s="13">
        <v>0.15191580285759068</v>
      </c>
      <c r="N10062" s="12">
        <v>-3.1352972688750844</v>
      </c>
      <c r="O10062" s="2">
        <f>DATE(LEFT(ALT[[#This Row],[DATEMTH]],4),RIGHT(ALT[[#This Row],[DATEMTH]],2),1)</f>
        <v>45200</v>
      </c>
      <c r="P10062" t="str">
        <f>IF(AND(ALT[[#This Row],[DATE]]&gt;=DATE(2023,6,1),ALT[[#This Row],[DATE]]&lt;=DATE(2024,5,31)),"Y","N")</f>
        <v>Y</v>
      </c>
      <c r="Q10062" t="str">
        <f>LEFT(ALT[[#This Row],[DATEMTH]],4)</f>
        <v>2023</v>
      </c>
    </row>
    <row r="10063" spans="1:17" x14ac:dyDescent="0.25">
      <c r="A10063" t="s">
        <v>95</v>
      </c>
      <c r="B10063" t="s">
        <v>111</v>
      </c>
      <c r="C10063" t="s">
        <v>20</v>
      </c>
      <c r="D10063" t="s">
        <v>17</v>
      </c>
      <c r="E10063" s="14">
        <v>1336300.0835950002</v>
      </c>
      <c r="F10063" s="14">
        <v>5370843.2544359984</v>
      </c>
      <c r="G10063" s="13">
        <v>0.2488063829625442</v>
      </c>
      <c r="H10063" s="12">
        <v>-82949591.819999993</v>
      </c>
      <c r="I10063" s="12">
        <v>-20.638387908953639</v>
      </c>
      <c r="J10063" t="s">
        <v>24</v>
      </c>
      <c r="K10063" s="14">
        <v>549135.99831900012</v>
      </c>
      <c r="L10063" s="14">
        <v>1336300.0835950002</v>
      </c>
      <c r="M10063" s="13">
        <v>0.41093763673326972</v>
      </c>
      <c r="N10063" s="12">
        <v>-8.4810903532898969</v>
      </c>
      <c r="O10063" s="2">
        <f>DATE(LEFT(ALT[[#This Row],[DATEMTH]],4),RIGHT(ALT[[#This Row],[DATEMTH]],2),1)</f>
        <v>45200</v>
      </c>
      <c r="P10063" t="str">
        <f>IF(AND(ALT[[#This Row],[DATE]]&gt;=DATE(2023,6,1),ALT[[#This Row],[DATE]]&lt;=DATE(2024,5,31)),"Y","N")</f>
        <v>Y</v>
      </c>
      <c r="Q10063" t="str">
        <f>LEFT(ALT[[#This Row],[DATEMTH]],4)</f>
        <v>2023</v>
      </c>
    </row>
    <row r="10064" spans="1:17" x14ac:dyDescent="0.25">
      <c r="A10064" t="s">
        <v>95</v>
      </c>
      <c r="B10064" t="s">
        <v>111</v>
      </c>
      <c r="C10064" t="s">
        <v>20</v>
      </c>
      <c r="D10064" t="s">
        <v>17</v>
      </c>
      <c r="E10064" s="14">
        <v>1336300.0835950002</v>
      </c>
      <c r="F10064" s="14">
        <v>5370843.2544359984</v>
      </c>
      <c r="G10064" s="13">
        <v>0.2488063829625442</v>
      </c>
      <c r="H10064" s="12">
        <v>-82949591.819999993</v>
      </c>
      <c r="I10064" s="12">
        <v>-20.638387908953639</v>
      </c>
      <c r="J10064" t="s">
        <v>16</v>
      </c>
      <c r="K10064" s="14">
        <v>513345.16739900003</v>
      </c>
      <c r="L10064" s="14">
        <v>1336300.0835950002</v>
      </c>
      <c r="M10064" s="13">
        <v>0.38415410857265375</v>
      </c>
      <c r="N10064" s="12">
        <v>-7.9283215095407211</v>
      </c>
      <c r="O10064" s="2">
        <f>DATE(LEFT(ALT[[#This Row],[DATEMTH]],4),RIGHT(ALT[[#This Row],[DATEMTH]],2),1)</f>
        <v>45200</v>
      </c>
      <c r="P10064" t="str">
        <f>IF(AND(ALT[[#This Row],[DATE]]&gt;=DATE(2023,6,1),ALT[[#This Row],[DATE]]&lt;=DATE(2024,5,31)),"Y","N")</f>
        <v>Y</v>
      </c>
      <c r="Q10064" t="str">
        <f>LEFT(ALT[[#This Row],[DATEMTH]],4)</f>
        <v>2023</v>
      </c>
    </row>
    <row r="10065" spans="1:17" x14ac:dyDescent="0.25">
      <c r="A10065" t="s">
        <v>95</v>
      </c>
      <c r="B10065" t="s">
        <v>111</v>
      </c>
      <c r="C10065" t="s">
        <v>20</v>
      </c>
      <c r="D10065" t="s">
        <v>17</v>
      </c>
      <c r="E10065" s="14">
        <v>1336300.0835950002</v>
      </c>
      <c r="F10065" s="14">
        <v>5370843.2544359984</v>
      </c>
      <c r="G10065" s="13">
        <v>0.2488063829625442</v>
      </c>
      <c r="H10065" s="12">
        <v>-82949591.819999993</v>
      </c>
      <c r="I10065" s="12">
        <v>-20.638387908953639</v>
      </c>
      <c r="J10065" t="s">
        <v>26</v>
      </c>
      <c r="K10065" s="14">
        <v>70813.817819000004</v>
      </c>
      <c r="L10065" s="14">
        <v>1336300.0835950002</v>
      </c>
      <c r="M10065" s="13">
        <v>5.2992451836485807E-2</v>
      </c>
      <c r="N10065" s="12">
        <v>-1.0936787772479368</v>
      </c>
      <c r="O10065" s="2">
        <f>DATE(LEFT(ALT[[#This Row],[DATEMTH]],4),RIGHT(ALT[[#This Row],[DATEMTH]],2),1)</f>
        <v>45200</v>
      </c>
      <c r="P10065" t="str">
        <f>IF(AND(ALT[[#This Row],[DATE]]&gt;=DATE(2023,6,1),ALT[[#This Row],[DATE]]&lt;=DATE(2024,5,31)),"Y","N")</f>
        <v>Y</v>
      </c>
      <c r="Q10065" t="str">
        <f>LEFT(ALT[[#This Row],[DATEMTH]],4)</f>
        <v>2023</v>
      </c>
    </row>
    <row r="10066" spans="1:17" x14ac:dyDescent="0.25">
      <c r="A10066" t="s">
        <v>95</v>
      </c>
      <c r="B10066" t="s">
        <v>111</v>
      </c>
      <c r="C10066" t="s">
        <v>15</v>
      </c>
      <c r="D10066" t="s">
        <v>23</v>
      </c>
      <c r="E10066" s="14">
        <v>942783.8719309998</v>
      </c>
      <c r="F10066" s="14">
        <v>5370843.2544359984</v>
      </c>
      <c r="G10066" s="13">
        <v>0.17553740209273772</v>
      </c>
      <c r="H10066" s="12">
        <v>-14130634.609999999</v>
      </c>
      <c r="I10066" s="12">
        <v>-2.480454889361126</v>
      </c>
      <c r="J10066" t="s">
        <v>24</v>
      </c>
      <c r="K10066" s="14">
        <v>382314.68256800016</v>
      </c>
      <c r="L10066" s="14">
        <v>942783.87193100015</v>
      </c>
      <c r="M10066" s="13">
        <v>0.40551678274358599</v>
      </c>
      <c r="N10066" s="12">
        <v>-1.0058660864743214</v>
      </c>
      <c r="O10066" s="2">
        <f>DATE(LEFT(ALT[[#This Row],[DATEMTH]],4),RIGHT(ALT[[#This Row],[DATEMTH]],2),1)</f>
        <v>45200</v>
      </c>
      <c r="P10066" t="str">
        <f>IF(AND(ALT[[#This Row],[DATE]]&gt;=DATE(2023,6,1),ALT[[#This Row],[DATE]]&lt;=DATE(2024,5,31)),"Y","N")</f>
        <v>Y</v>
      </c>
      <c r="Q10066" t="str">
        <f>LEFT(ALT[[#This Row],[DATEMTH]],4)</f>
        <v>2023</v>
      </c>
    </row>
    <row r="10067" spans="1:17" x14ac:dyDescent="0.25">
      <c r="A10067" t="s">
        <v>95</v>
      </c>
      <c r="B10067" t="s">
        <v>111</v>
      </c>
      <c r="C10067" t="s">
        <v>15</v>
      </c>
      <c r="D10067" t="s">
        <v>23</v>
      </c>
      <c r="E10067" s="14">
        <v>942783.8719309998</v>
      </c>
      <c r="F10067" s="14">
        <v>5370843.2544359984</v>
      </c>
      <c r="G10067" s="13">
        <v>0.17553740209273772</v>
      </c>
      <c r="H10067" s="12">
        <v>-14130634.609999999</v>
      </c>
      <c r="I10067" s="12">
        <v>-2.480454889361126</v>
      </c>
      <c r="J10067" t="s">
        <v>25</v>
      </c>
      <c r="K10067" s="14">
        <v>130308.107541</v>
      </c>
      <c r="L10067" s="14">
        <v>942783.87193100015</v>
      </c>
      <c r="M10067" s="13">
        <v>0.13821630961304449</v>
      </c>
      <c r="N10067" s="12">
        <v>-0.34283932096912739</v>
      </c>
      <c r="O10067" s="2">
        <f>DATE(LEFT(ALT[[#This Row],[DATEMTH]],4),RIGHT(ALT[[#This Row],[DATEMTH]],2),1)</f>
        <v>45200</v>
      </c>
      <c r="P10067" t="str">
        <f>IF(AND(ALT[[#This Row],[DATE]]&gt;=DATE(2023,6,1),ALT[[#This Row],[DATE]]&lt;=DATE(2024,5,31)),"Y","N")</f>
        <v>Y</v>
      </c>
      <c r="Q10067" t="str">
        <f>LEFT(ALT[[#This Row],[DATEMTH]],4)</f>
        <v>2023</v>
      </c>
    </row>
    <row r="10068" spans="1:17" x14ac:dyDescent="0.25">
      <c r="A10068" t="s">
        <v>95</v>
      </c>
      <c r="B10068" t="s">
        <v>111</v>
      </c>
      <c r="C10068" t="s">
        <v>15</v>
      </c>
      <c r="D10068" t="s">
        <v>23</v>
      </c>
      <c r="E10068" s="14">
        <v>942783.8719309998</v>
      </c>
      <c r="F10068" s="14">
        <v>5370843.2544359984</v>
      </c>
      <c r="G10068" s="13">
        <v>0.17553740209273772</v>
      </c>
      <c r="H10068" s="12">
        <v>-14130634.609999999</v>
      </c>
      <c r="I10068" s="12">
        <v>-2.480454889361126</v>
      </c>
      <c r="J10068" t="s">
        <v>16</v>
      </c>
      <c r="K10068" s="14">
        <v>289050.62574500003</v>
      </c>
      <c r="L10068" s="14">
        <v>942783.87193100015</v>
      </c>
      <c r="M10068" s="13">
        <v>0.30659267129057854</v>
      </c>
      <c r="N10068" s="12">
        <v>-0.76048929054500403</v>
      </c>
      <c r="O10068" s="2">
        <f>DATE(LEFT(ALT[[#This Row],[DATEMTH]],4),RIGHT(ALT[[#This Row],[DATEMTH]],2),1)</f>
        <v>45200</v>
      </c>
      <c r="P10068" t="str">
        <f>IF(AND(ALT[[#This Row],[DATE]]&gt;=DATE(2023,6,1),ALT[[#This Row],[DATE]]&lt;=DATE(2024,5,31)),"Y","N")</f>
        <v>Y</v>
      </c>
      <c r="Q10068" t="str">
        <f>LEFT(ALT[[#This Row],[DATEMTH]],4)</f>
        <v>2023</v>
      </c>
    </row>
    <row r="10069" spans="1:17" x14ac:dyDescent="0.25">
      <c r="A10069" t="s">
        <v>95</v>
      </c>
      <c r="B10069" t="s">
        <v>111</v>
      </c>
      <c r="C10069" t="s">
        <v>15</v>
      </c>
      <c r="D10069" t="s">
        <v>23</v>
      </c>
      <c r="E10069" s="14">
        <v>942783.8719309998</v>
      </c>
      <c r="F10069" s="14">
        <v>5370843.2544359984</v>
      </c>
      <c r="G10069" s="13">
        <v>0.17553740209273772</v>
      </c>
      <c r="H10069" s="12">
        <v>-14130634.609999999</v>
      </c>
      <c r="I10069" s="12">
        <v>-2.480454889361126</v>
      </c>
      <c r="J10069" t="s">
        <v>26</v>
      </c>
      <c r="K10069" s="14">
        <v>141110.45607700001</v>
      </c>
      <c r="L10069" s="14">
        <v>942783.87193100015</v>
      </c>
      <c r="M10069" s="13">
        <v>0.14967423635279106</v>
      </c>
      <c r="N10069" s="12">
        <v>-0.37126019137267335</v>
      </c>
      <c r="O10069" s="2">
        <f>DATE(LEFT(ALT[[#This Row],[DATEMTH]],4),RIGHT(ALT[[#This Row],[DATEMTH]],2),1)</f>
        <v>45200</v>
      </c>
      <c r="P10069" t="str">
        <f>IF(AND(ALT[[#This Row],[DATE]]&gt;=DATE(2023,6,1),ALT[[#This Row],[DATE]]&lt;=DATE(2024,5,31)),"Y","N")</f>
        <v>Y</v>
      </c>
      <c r="Q10069" t="str">
        <f>LEFT(ALT[[#This Row],[DATEMTH]],4)</f>
        <v>2023</v>
      </c>
    </row>
    <row r="10070" spans="1:17" x14ac:dyDescent="0.25">
      <c r="A10070" t="s">
        <v>95</v>
      </c>
      <c r="B10070" t="s">
        <v>111</v>
      </c>
      <c r="C10070" t="s">
        <v>18</v>
      </c>
      <c r="D10070" t="s">
        <v>23</v>
      </c>
      <c r="E10070" s="14">
        <v>1659593.1696800005</v>
      </c>
      <c r="F10070" s="14">
        <v>5370843.2544359984</v>
      </c>
      <c r="G10070" s="13">
        <v>0.30900048485110315</v>
      </c>
      <c r="H10070" s="12">
        <v>-14130634.609999999</v>
      </c>
      <c r="I10070" s="12">
        <v>-4.3663729457437785</v>
      </c>
      <c r="J10070" t="s">
        <v>25</v>
      </c>
      <c r="K10070" s="14">
        <v>206337.25422300005</v>
      </c>
      <c r="L10070" s="14">
        <v>1659593.1696800003</v>
      </c>
      <c r="M10070" s="13">
        <v>0.12433002135263405</v>
      </c>
      <c r="N10070" s="12">
        <v>-0.54287124157788758</v>
      </c>
      <c r="O10070" s="2">
        <f>DATE(LEFT(ALT[[#This Row],[DATEMTH]],4),RIGHT(ALT[[#This Row],[DATEMTH]],2),1)</f>
        <v>45200</v>
      </c>
      <c r="P10070" t="str">
        <f>IF(AND(ALT[[#This Row],[DATE]]&gt;=DATE(2023,6,1),ALT[[#This Row],[DATE]]&lt;=DATE(2024,5,31)),"Y","N")</f>
        <v>Y</v>
      </c>
      <c r="Q10070" t="str">
        <f>LEFT(ALT[[#This Row],[DATEMTH]],4)</f>
        <v>2023</v>
      </c>
    </row>
    <row r="10071" spans="1:17" x14ac:dyDescent="0.25">
      <c r="A10071" t="s">
        <v>95</v>
      </c>
      <c r="B10071" t="s">
        <v>111</v>
      </c>
      <c r="C10071" t="s">
        <v>18</v>
      </c>
      <c r="D10071" t="s">
        <v>23</v>
      </c>
      <c r="E10071" s="14">
        <v>1659593.1696800005</v>
      </c>
      <c r="F10071" s="14">
        <v>5370843.2544359984</v>
      </c>
      <c r="G10071" s="13">
        <v>0.30900048485110315</v>
      </c>
      <c r="H10071" s="12">
        <v>-14130634.609999999</v>
      </c>
      <c r="I10071" s="12">
        <v>-4.3663729457437785</v>
      </c>
      <c r="J10071" t="s">
        <v>24</v>
      </c>
      <c r="K10071" s="14">
        <v>411438.73249299999</v>
      </c>
      <c r="L10071" s="14">
        <v>1659593.1696800003</v>
      </c>
      <c r="M10071" s="13">
        <v>0.24791541686829963</v>
      </c>
      <c r="N10071" s="12">
        <v>-1.0824911690465342</v>
      </c>
      <c r="O10071" s="2">
        <f>DATE(LEFT(ALT[[#This Row],[DATEMTH]],4),RIGHT(ALT[[#This Row],[DATEMTH]],2),1)</f>
        <v>45200</v>
      </c>
      <c r="P10071" t="str">
        <f>IF(AND(ALT[[#This Row],[DATE]]&gt;=DATE(2023,6,1),ALT[[#This Row],[DATE]]&lt;=DATE(2024,5,31)),"Y","N")</f>
        <v>Y</v>
      </c>
      <c r="Q10071" t="str">
        <f>LEFT(ALT[[#This Row],[DATEMTH]],4)</f>
        <v>2023</v>
      </c>
    </row>
    <row r="10072" spans="1:17" x14ac:dyDescent="0.25">
      <c r="A10072" t="s">
        <v>95</v>
      </c>
      <c r="B10072" t="s">
        <v>111</v>
      </c>
      <c r="C10072" t="s">
        <v>18</v>
      </c>
      <c r="D10072" t="s">
        <v>23</v>
      </c>
      <c r="E10072" s="14">
        <v>1659593.1696800005</v>
      </c>
      <c r="F10072" s="14">
        <v>5370843.2544359984</v>
      </c>
      <c r="G10072" s="13">
        <v>0.30900048485110315</v>
      </c>
      <c r="H10072" s="12">
        <v>-14130634.609999999</v>
      </c>
      <c r="I10072" s="12">
        <v>-4.3663729457437785</v>
      </c>
      <c r="J10072" t="s">
        <v>16</v>
      </c>
      <c r="K10072" s="14">
        <v>598610.16177300003</v>
      </c>
      <c r="L10072" s="14">
        <v>1659593.1696800003</v>
      </c>
      <c r="M10072" s="13">
        <v>0.36069693025334815</v>
      </c>
      <c r="N10072" s="12">
        <v>-1.57493731787105</v>
      </c>
      <c r="O10072" s="2">
        <f>DATE(LEFT(ALT[[#This Row],[DATEMTH]],4),RIGHT(ALT[[#This Row],[DATEMTH]],2),1)</f>
        <v>45200</v>
      </c>
      <c r="P10072" t="str">
        <f>IF(AND(ALT[[#This Row],[DATE]]&gt;=DATE(2023,6,1),ALT[[#This Row],[DATE]]&lt;=DATE(2024,5,31)),"Y","N")</f>
        <v>Y</v>
      </c>
      <c r="Q10072" t="str">
        <f>LEFT(ALT[[#This Row],[DATEMTH]],4)</f>
        <v>2023</v>
      </c>
    </row>
    <row r="10073" spans="1:17" x14ac:dyDescent="0.25">
      <c r="A10073" t="s">
        <v>95</v>
      </c>
      <c r="B10073" t="s">
        <v>111</v>
      </c>
      <c r="C10073" t="s">
        <v>18</v>
      </c>
      <c r="D10073" t="s">
        <v>23</v>
      </c>
      <c r="E10073" s="14">
        <v>1659593.1696800005</v>
      </c>
      <c r="F10073" s="14">
        <v>5370843.2544359984</v>
      </c>
      <c r="G10073" s="13">
        <v>0.30900048485110315</v>
      </c>
      <c r="H10073" s="12">
        <v>-14130634.609999999</v>
      </c>
      <c r="I10073" s="12">
        <v>-4.3663729457437785</v>
      </c>
      <c r="J10073" t="s">
        <v>26</v>
      </c>
      <c r="K10073" s="14">
        <v>443207.02119100018</v>
      </c>
      <c r="L10073" s="14">
        <v>1659593.1696800003</v>
      </c>
      <c r="M10073" s="13">
        <v>0.26705763152571815</v>
      </c>
      <c r="N10073" s="12">
        <v>-1.1660732172483066</v>
      </c>
      <c r="O10073" s="2">
        <f>DATE(LEFT(ALT[[#This Row],[DATEMTH]],4),RIGHT(ALT[[#This Row],[DATEMTH]],2),1)</f>
        <v>45200</v>
      </c>
      <c r="P10073" t="str">
        <f>IF(AND(ALT[[#This Row],[DATE]]&gt;=DATE(2023,6,1),ALT[[#This Row],[DATE]]&lt;=DATE(2024,5,31)),"Y","N")</f>
        <v>Y</v>
      </c>
      <c r="Q10073" t="str">
        <f>LEFT(ALT[[#This Row],[DATEMTH]],4)</f>
        <v>2023</v>
      </c>
    </row>
    <row r="10074" spans="1:17" x14ac:dyDescent="0.25">
      <c r="A10074" t="s">
        <v>95</v>
      </c>
      <c r="B10074" t="s">
        <v>111</v>
      </c>
      <c r="C10074" t="s">
        <v>19</v>
      </c>
      <c r="D10074" t="s">
        <v>23</v>
      </c>
      <c r="E10074" s="14">
        <v>1432166.1292299996</v>
      </c>
      <c r="F10074" s="14">
        <v>5370843.2544359984</v>
      </c>
      <c r="G10074" s="13">
        <v>0.26665573009361521</v>
      </c>
      <c r="H10074" s="12">
        <v>-14130634.609999999</v>
      </c>
      <c r="I10074" s="12">
        <v>-3.7680146886156574</v>
      </c>
      <c r="J10074" t="s">
        <v>24</v>
      </c>
      <c r="K10074" s="14">
        <v>405315.06050899997</v>
      </c>
      <c r="L10074" s="14">
        <v>1432166.1292300003</v>
      </c>
      <c r="M10074" s="13">
        <v>0.28300841099133967</v>
      </c>
      <c r="N10074" s="12">
        <v>-1.0663798496171446</v>
      </c>
      <c r="O10074" s="2">
        <f>DATE(LEFT(ALT[[#This Row],[DATEMTH]],4),RIGHT(ALT[[#This Row],[DATEMTH]],2),1)</f>
        <v>45200</v>
      </c>
      <c r="P10074" t="str">
        <f>IF(AND(ALT[[#This Row],[DATE]]&gt;=DATE(2023,6,1),ALT[[#This Row],[DATE]]&lt;=DATE(2024,5,31)),"Y","N")</f>
        <v>Y</v>
      </c>
      <c r="Q10074" t="str">
        <f>LEFT(ALT[[#This Row],[DATEMTH]],4)</f>
        <v>2023</v>
      </c>
    </row>
    <row r="10075" spans="1:17" x14ac:dyDescent="0.25">
      <c r="A10075" t="s">
        <v>95</v>
      </c>
      <c r="B10075" t="s">
        <v>111</v>
      </c>
      <c r="C10075" t="s">
        <v>19</v>
      </c>
      <c r="D10075" t="s">
        <v>23</v>
      </c>
      <c r="E10075" s="14">
        <v>1432166.1292299996</v>
      </c>
      <c r="F10075" s="14">
        <v>5370843.2544359984</v>
      </c>
      <c r="G10075" s="13">
        <v>0.26665573009361521</v>
      </c>
      <c r="H10075" s="12">
        <v>-14130634.609999999</v>
      </c>
      <c r="I10075" s="12">
        <v>-3.7680146886156574</v>
      </c>
      <c r="J10075" t="s">
        <v>25</v>
      </c>
      <c r="K10075" s="14">
        <v>963115.53866200021</v>
      </c>
      <c r="L10075" s="14">
        <v>1432166.1292300003</v>
      </c>
      <c r="M10075" s="13">
        <v>0.67248870016205198</v>
      </c>
      <c r="N10075" s="12">
        <v>-2.5339473001386623</v>
      </c>
      <c r="O10075" s="2">
        <f>DATE(LEFT(ALT[[#This Row],[DATEMTH]],4),RIGHT(ALT[[#This Row],[DATEMTH]],2),1)</f>
        <v>45200</v>
      </c>
      <c r="P10075" t="str">
        <f>IF(AND(ALT[[#This Row],[DATE]]&gt;=DATE(2023,6,1),ALT[[#This Row],[DATE]]&lt;=DATE(2024,5,31)),"Y","N")</f>
        <v>Y</v>
      </c>
      <c r="Q10075" t="str">
        <f>LEFT(ALT[[#This Row],[DATEMTH]],4)</f>
        <v>2023</v>
      </c>
    </row>
    <row r="10076" spans="1:17" x14ac:dyDescent="0.25">
      <c r="A10076" t="s">
        <v>95</v>
      </c>
      <c r="B10076" t="s">
        <v>111</v>
      </c>
      <c r="C10076" t="s">
        <v>19</v>
      </c>
      <c r="D10076" t="s">
        <v>23</v>
      </c>
      <c r="E10076" s="14">
        <v>1432166.1292299996</v>
      </c>
      <c r="F10076" s="14">
        <v>5370843.2544359984</v>
      </c>
      <c r="G10076" s="13">
        <v>0.26665573009361521</v>
      </c>
      <c r="H10076" s="12">
        <v>-14130634.609999999</v>
      </c>
      <c r="I10076" s="12">
        <v>-3.7680146886156574</v>
      </c>
      <c r="J10076" t="s">
        <v>16</v>
      </c>
      <c r="K10076" s="14">
        <v>5.0758390000000002</v>
      </c>
      <c r="L10076" s="14">
        <v>1432166.1292300003</v>
      </c>
      <c r="M10076" s="13">
        <v>3.5441691409983348E-6</v>
      </c>
      <c r="N10076" s="12">
        <v>-1.3354481382220062E-5</v>
      </c>
      <c r="O10076" s="2">
        <f>DATE(LEFT(ALT[[#This Row],[DATEMTH]],4),RIGHT(ALT[[#This Row],[DATEMTH]],2),1)</f>
        <v>45200</v>
      </c>
      <c r="P10076" t="str">
        <f>IF(AND(ALT[[#This Row],[DATE]]&gt;=DATE(2023,6,1),ALT[[#This Row],[DATE]]&lt;=DATE(2024,5,31)),"Y","N")</f>
        <v>Y</v>
      </c>
      <c r="Q10076" t="str">
        <f>LEFT(ALT[[#This Row],[DATEMTH]],4)</f>
        <v>2023</v>
      </c>
    </row>
    <row r="10077" spans="1:17" x14ac:dyDescent="0.25">
      <c r="A10077" t="s">
        <v>95</v>
      </c>
      <c r="B10077" t="s">
        <v>111</v>
      </c>
      <c r="C10077" t="s">
        <v>19</v>
      </c>
      <c r="D10077" t="s">
        <v>23</v>
      </c>
      <c r="E10077" s="14">
        <v>1432166.1292299996</v>
      </c>
      <c r="F10077" s="14">
        <v>5370843.2544359984</v>
      </c>
      <c r="G10077" s="13">
        <v>0.26665573009361521</v>
      </c>
      <c r="H10077" s="12">
        <v>-14130634.609999999</v>
      </c>
      <c r="I10077" s="12">
        <v>-3.7680146886156574</v>
      </c>
      <c r="J10077" t="s">
        <v>26</v>
      </c>
      <c r="K10077" s="14">
        <v>63730.454220000007</v>
      </c>
      <c r="L10077" s="14">
        <v>1432166.1292300003</v>
      </c>
      <c r="M10077" s="13">
        <v>4.4499344677467335E-2</v>
      </c>
      <c r="N10077" s="12">
        <v>-0.1676741843784679</v>
      </c>
      <c r="O10077" s="2">
        <f>DATE(LEFT(ALT[[#This Row],[DATEMTH]],4),RIGHT(ALT[[#This Row],[DATEMTH]],2),1)</f>
        <v>45200</v>
      </c>
      <c r="P10077" t="str">
        <f>IF(AND(ALT[[#This Row],[DATE]]&gt;=DATE(2023,6,1),ALT[[#This Row],[DATE]]&lt;=DATE(2024,5,31)),"Y","N")</f>
        <v>Y</v>
      </c>
      <c r="Q10077" t="str">
        <f>LEFT(ALT[[#This Row],[DATEMTH]],4)</f>
        <v>2023</v>
      </c>
    </row>
    <row r="10078" spans="1:17" x14ac:dyDescent="0.25">
      <c r="A10078" t="s">
        <v>95</v>
      </c>
      <c r="B10078" t="s">
        <v>111</v>
      </c>
      <c r="C10078" t="s">
        <v>20</v>
      </c>
      <c r="D10078" t="s">
        <v>23</v>
      </c>
      <c r="E10078" s="14">
        <v>1336300.0835950002</v>
      </c>
      <c r="F10078" s="14">
        <v>5370843.2544359984</v>
      </c>
      <c r="G10078" s="13">
        <v>0.2488063829625442</v>
      </c>
      <c r="H10078" s="12">
        <v>-14130634.609999999</v>
      </c>
      <c r="I10078" s="12">
        <v>-3.5157920862794412</v>
      </c>
      <c r="J10078" t="s">
        <v>25</v>
      </c>
      <c r="K10078" s="14">
        <v>203005.10005800001</v>
      </c>
      <c r="L10078" s="14">
        <v>1336300.0835950002</v>
      </c>
      <c r="M10078" s="13">
        <v>0.15191580285759068</v>
      </c>
      <c r="N10078" s="12">
        <v>-0.53410437746750505</v>
      </c>
      <c r="O10078" s="2">
        <f>DATE(LEFT(ALT[[#This Row],[DATEMTH]],4),RIGHT(ALT[[#This Row],[DATEMTH]],2),1)</f>
        <v>45200</v>
      </c>
      <c r="P10078" t="str">
        <f>IF(AND(ALT[[#This Row],[DATE]]&gt;=DATE(2023,6,1),ALT[[#This Row],[DATE]]&lt;=DATE(2024,5,31)),"Y","N")</f>
        <v>Y</v>
      </c>
      <c r="Q10078" t="str">
        <f>LEFT(ALT[[#This Row],[DATEMTH]],4)</f>
        <v>2023</v>
      </c>
    </row>
    <row r="10079" spans="1:17" x14ac:dyDescent="0.25">
      <c r="A10079" t="s">
        <v>95</v>
      </c>
      <c r="B10079" t="s">
        <v>111</v>
      </c>
      <c r="C10079" t="s">
        <v>20</v>
      </c>
      <c r="D10079" t="s">
        <v>23</v>
      </c>
      <c r="E10079" s="14">
        <v>1336300.0835950002</v>
      </c>
      <c r="F10079" s="14">
        <v>5370843.2544359984</v>
      </c>
      <c r="G10079" s="13">
        <v>0.2488063829625442</v>
      </c>
      <c r="H10079" s="12">
        <v>-14130634.609999999</v>
      </c>
      <c r="I10079" s="12">
        <v>-3.5157920862794412</v>
      </c>
      <c r="J10079" t="s">
        <v>24</v>
      </c>
      <c r="K10079" s="14">
        <v>549135.99831900012</v>
      </c>
      <c r="L10079" s="14">
        <v>1336300.0835950002</v>
      </c>
      <c r="M10079" s="13">
        <v>0.41093763673326972</v>
      </c>
      <c r="N10079" s="12">
        <v>-1.4447712911812054</v>
      </c>
      <c r="O10079" s="2">
        <f>DATE(LEFT(ALT[[#This Row],[DATEMTH]],4),RIGHT(ALT[[#This Row],[DATEMTH]],2),1)</f>
        <v>45200</v>
      </c>
      <c r="P10079" t="str">
        <f>IF(AND(ALT[[#This Row],[DATE]]&gt;=DATE(2023,6,1),ALT[[#This Row],[DATE]]&lt;=DATE(2024,5,31)),"Y","N")</f>
        <v>Y</v>
      </c>
      <c r="Q10079" t="str">
        <f>LEFT(ALT[[#This Row],[DATEMTH]],4)</f>
        <v>2023</v>
      </c>
    </row>
    <row r="10080" spans="1:17" x14ac:dyDescent="0.25">
      <c r="A10080" t="s">
        <v>95</v>
      </c>
      <c r="B10080" t="s">
        <v>111</v>
      </c>
      <c r="C10080" t="s">
        <v>20</v>
      </c>
      <c r="D10080" t="s">
        <v>23</v>
      </c>
      <c r="E10080" s="14">
        <v>1336300.0835950002</v>
      </c>
      <c r="F10080" s="14">
        <v>5370843.2544359984</v>
      </c>
      <c r="G10080" s="13">
        <v>0.2488063829625442</v>
      </c>
      <c r="H10080" s="12">
        <v>-14130634.609999999</v>
      </c>
      <c r="I10080" s="12">
        <v>-3.5157920862794412</v>
      </c>
      <c r="J10080" t="s">
        <v>16</v>
      </c>
      <c r="K10080" s="14">
        <v>513345.16739900003</v>
      </c>
      <c r="L10080" s="14">
        <v>1336300.0835950002</v>
      </c>
      <c r="M10080" s="13">
        <v>0.38415410857265375</v>
      </c>
      <c r="N10080" s="12">
        <v>-1.3506059748314694</v>
      </c>
      <c r="O10080" s="2">
        <f>DATE(LEFT(ALT[[#This Row],[DATEMTH]],4),RIGHT(ALT[[#This Row],[DATEMTH]],2),1)</f>
        <v>45200</v>
      </c>
      <c r="P10080" t="str">
        <f>IF(AND(ALT[[#This Row],[DATE]]&gt;=DATE(2023,6,1),ALT[[#This Row],[DATE]]&lt;=DATE(2024,5,31)),"Y","N")</f>
        <v>Y</v>
      </c>
      <c r="Q10080" t="str">
        <f>LEFT(ALT[[#This Row],[DATEMTH]],4)</f>
        <v>2023</v>
      </c>
    </row>
    <row r="10081" spans="1:17" x14ac:dyDescent="0.25">
      <c r="A10081" t="s">
        <v>95</v>
      </c>
      <c r="B10081" t="s">
        <v>111</v>
      </c>
      <c r="C10081" t="s">
        <v>20</v>
      </c>
      <c r="D10081" t="s">
        <v>23</v>
      </c>
      <c r="E10081" s="14">
        <v>1336300.0835950002</v>
      </c>
      <c r="F10081" s="14">
        <v>5370843.2544359984</v>
      </c>
      <c r="G10081" s="13">
        <v>0.2488063829625442</v>
      </c>
      <c r="H10081" s="12">
        <v>-14130634.609999999</v>
      </c>
      <c r="I10081" s="12">
        <v>-3.5157920862794412</v>
      </c>
      <c r="J10081" t="s">
        <v>26</v>
      </c>
      <c r="K10081" s="14">
        <v>70813.817819000004</v>
      </c>
      <c r="L10081" s="14">
        <v>1336300.0835950002</v>
      </c>
      <c r="M10081" s="13">
        <v>5.2992451836485807E-2</v>
      </c>
      <c r="N10081" s="12">
        <v>-0.18631044279926123</v>
      </c>
      <c r="O10081" s="2">
        <f>DATE(LEFT(ALT[[#This Row],[DATEMTH]],4),RIGHT(ALT[[#This Row],[DATEMTH]],2),1)</f>
        <v>45200</v>
      </c>
      <c r="P10081" t="str">
        <f>IF(AND(ALT[[#This Row],[DATE]]&gt;=DATE(2023,6,1),ALT[[#This Row],[DATE]]&lt;=DATE(2024,5,31)),"Y","N")</f>
        <v>Y</v>
      </c>
      <c r="Q10081" t="str">
        <f>LEFT(ALT[[#This Row],[DATEMTH]],4)</f>
        <v>2023</v>
      </c>
    </row>
    <row r="10082" spans="1:17" x14ac:dyDescent="0.25">
      <c r="A10082" t="s">
        <v>96</v>
      </c>
      <c r="B10082" t="s">
        <v>14</v>
      </c>
      <c r="C10082" t="s">
        <v>15</v>
      </c>
      <c r="D10082" t="s">
        <v>22</v>
      </c>
      <c r="E10082" s="14">
        <v>11109.588467999998</v>
      </c>
      <c r="F10082" s="14">
        <v>56773.621847999995</v>
      </c>
      <c r="G10082" s="13">
        <v>0.19568222189071707</v>
      </c>
      <c r="H10082" s="12">
        <v>-50959944.869999997</v>
      </c>
      <c r="I10082" s="12">
        <v>-9.9719552395900486</v>
      </c>
      <c r="J10082" t="s">
        <v>26</v>
      </c>
      <c r="K10082" s="14">
        <v>1762.8439680000006</v>
      </c>
      <c r="L10082" s="14">
        <v>11109.588467999998</v>
      </c>
      <c r="M10082" s="13">
        <v>0.15867770197588213</v>
      </c>
      <c r="N10082" s="12">
        <v>-1.582326941624506</v>
      </c>
      <c r="O10082" s="2">
        <f>DATE(LEFT(ALT[[#This Row],[DATEMTH]],4),RIGHT(ALT[[#This Row],[DATEMTH]],2),1)</f>
        <v>45231</v>
      </c>
      <c r="P10082" t="str">
        <f>IF(AND(ALT[[#This Row],[DATE]]&gt;=DATE(2023,6,1),ALT[[#This Row],[DATE]]&lt;=DATE(2024,5,31)),"Y","N")</f>
        <v>Y</v>
      </c>
      <c r="Q10082" t="str">
        <f>LEFT(ALT[[#This Row],[DATEMTH]],4)</f>
        <v>2023</v>
      </c>
    </row>
    <row r="10083" spans="1:17" x14ac:dyDescent="0.25">
      <c r="A10083" t="s">
        <v>96</v>
      </c>
      <c r="B10083" t="s">
        <v>14</v>
      </c>
      <c r="C10083" t="s">
        <v>15</v>
      </c>
      <c r="D10083" t="s">
        <v>22</v>
      </c>
      <c r="E10083" s="14">
        <v>11109.588467999998</v>
      </c>
      <c r="F10083" s="14">
        <v>56773.621847999995</v>
      </c>
      <c r="G10083" s="13">
        <v>0.19568222189071707</v>
      </c>
      <c r="H10083" s="12">
        <v>-50959944.869999997</v>
      </c>
      <c r="I10083" s="12">
        <v>-9.9719552395900486</v>
      </c>
      <c r="J10083" t="s">
        <v>25</v>
      </c>
      <c r="K10083" s="14">
        <v>1455.1529880000001</v>
      </c>
      <c r="L10083" s="14">
        <v>11109.588467999998</v>
      </c>
      <c r="M10083" s="13">
        <v>0.13098171837700517</v>
      </c>
      <c r="N10083" s="12">
        <v>-1.306143832860085</v>
      </c>
      <c r="O10083" s="2">
        <f>DATE(LEFT(ALT[[#This Row],[DATEMTH]],4),RIGHT(ALT[[#This Row],[DATEMTH]],2),1)</f>
        <v>45231</v>
      </c>
      <c r="P10083" t="str">
        <f>IF(AND(ALT[[#This Row],[DATE]]&gt;=DATE(2023,6,1),ALT[[#This Row],[DATE]]&lt;=DATE(2024,5,31)),"Y","N")</f>
        <v>Y</v>
      </c>
      <c r="Q10083" t="str">
        <f>LEFT(ALT[[#This Row],[DATEMTH]],4)</f>
        <v>2023</v>
      </c>
    </row>
    <row r="10084" spans="1:17" x14ac:dyDescent="0.25">
      <c r="A10084" t="s">
        <v>96</v>
      </c>
      <c r="B10084" t="s">
        <v>14</v>
      </c>
      <c r="C10084" t="s">
        <v>15</v>
      </c>
      <c r="D10084" t="s">
        <v>22</v>
      </c>
      <c r="E10084" s="14">
        <v>11109.588467999998</v>
      </c>
      <c r="F10084" s="14">
        <v>56773.621847999995</v>
      </c>
      <c r="G10084" s="13">
        <v>0.19568222189071707</v>
      </c>
      <c r="H10084" s="12">
        <v>-50959944.869999997</v>
      </c>
      <c r="I10084" s="12">
        <v>-9.9719552395900486</v>
      </c>
      <c r="J10084" t="s">
        <v>24</v>
      </c>
      <c r="K10084" s="14">
        <v>4464.1205119999977</v>
      </c>
      <c r="L10084" s="14">
        <v>11109.588467999998</v>
      </c>
      <c r="M10084" s="13">
        <v>0.40182591145103419</v>
      </c>
      <c r="N10084" s="12">
        <v>-4.0069900030971874</v>
      </c>
      <c r="O10084" s="2">
        <f>DATE(LEFT(ALT[[#This Row],[DATEMTH]],4),RIGHT(ALT[[#This Row],[DATEMTH]],2),1)</f>
        <v>45231</v>
      </c>
      <c r="P10084" t="str">
        <f>IF(AND(ALT[[#This Row],[DATE]]&gt;=DATE(2023,6,1),ALT[[#This Row],[DATE]]&lt;=DATE(2024,5,31)),"Y","N")</f>
        <v>Y</v>
      </c>
      <c r="Q10084" t="str">
        <f>LEFT(ALT[[#This Row],[DATEMTH]],4)</f>
        <v>2023</v>
      </c>
    </row>
    <row r="10085" spans="1:17" x14ac:dyDescent="0.25">
      <c r="A10085" t="s">
        <v>96</v>
      </c>
      <c r="B10085" t="s">
        <v>14</v>
      </c>
      <c r="C10085" t="s">
        <v>15</v>
      </c>
      <c r="D10085" t="s">
        <v>22</v>
      </c>
      <c r="E10085" s="14">
        <v>11109.588467999998</v>
      </c>
      <c r="F10085" s="14">
        <v>56773.621847999995</v>
      </c>
      <c r="G10085" s="13">
        <v>0.19568222189071707</v>
      </c>
      <c r="H10085" s="12">
        <v>-50959944.869999997</v>
      </c>
      <c r="I10085" s="12">
        <v>-9.9719552395900486</v>
      </c>
      <c r="J10085" t="s">
        <v>16</v>
      </c>
      <c r="K10085" s="14">
        <v>3427.471</v>
      </c>
      <c r="L10085" s="14">
        <v>11109.588467999998</v>
      </c>
      <c r="M10085" s="13">
        <v>0.30851466819607853</v>
      </c>
      <c r="N10085" s="12">
        <v>-3.0764944620082706</v>
      </c>
      <c r="O10085" s="2">
        <f>DATE(LEFT(ALT[[#This Row],[DATEMTH]],4),RIGHT(ALT[[#This Row],[DATEMTH]],2),1)</f>
        <v>45231</v>
      </c>
      <c r="P10085" t="str">
        <f>IF(AND(ALT[[#This Row],[DATE]]&gt;=DATE(2023,6,1),ALT[[#This Row],[DATE]]&lt;=DATE(2024,5,31)),"Y","N")</f>
        <v>Y</v>
      </c>
      <c r="Q10085" t="str">
        <f>LEFT(ALT[[#This Row],[DATEMTH]],4)</f>
        <v>2023</v>
      </c>
    </row>
    <row r="10086" spans="1:17" x14ac:dyDescent="0.25">
      <c r="A10086" t="s">
        <v>96</v>
      </c>
      <c r="B10086" t="s">
        <v>14</v>
      </c>
      <c r="C10086" t="s">
        <v>18</v>
      </c>
      <c r="D10086" t="s">
        <v>22</v>
      </c>
      <c r="E10086" s="14">
        <v>19584.489360000003</v>
      </c>
      <c r="F10086" s="14">
        <v>56773.621847999995</v>
      </c>
      <c r="G10086" s="13">
        <v>0.34495754758140235</v>
      </c>
      <c r="H10086" s="12">
        <v>-50959944.869999997</v>
      </c>
      <c r="I10086" s="12">
        <v>-17.579017607238665</v>
      </c>
      <c r="J10086" t="s">
        <v>26</v>
      </c>
      <c r="K10086" s="14">
        <v>5168.0745080000006</v>
      </c>
      <c r="L10086" s="14">
        <v>19584.48936</v>
      </c>
      <c r="M10086" s="13">
        <v>0.26388609950461334</v>
      </c>
      <c r="N10086" s="12">
        <v>-4.6388583894971323</v>
      </c>
      <c r="O10086" s="2">
        <f>DATE(LEFT(ALT[[#This Row],[DATEMTH]],4),RIGHT(ALT[[#This Row],[DATEMTH]],2),1)</f>
        <v>45231</v>
      </c>
      <c r="P10086" t="str">
        <f>IF(AND(ALT[[#This Row],[DATE]]&gt;=DATE(2023,6,1),ALT[[#This Row],[DATE]]&lt;=DATE(2024,5,31)),"Y","N")</f>
        <v>Y</v>
      </c>
      <c r="Q10086" t="str">
        <f>LEFT(ALT[[#This Row],[DATEMTH]],4)</f>
        <v>2023</v>
      </c>
    </row>
    <row r="10087" spans="1:17" x14ac:dyDescent="0.25">
      <c r="A10087" t="s">
        <v>96</v>
      </c>
      <c r="B10087" t="s">
        <v>14</v>
      </c>
      <c r="C10087" t="s">
        <v>18</v>
      </c>
      <c r="D10087" t="s">
        <v>22</v>
      </c>
      <c r="E10087" s="14">
        <v>19584.489360000003</v>
      </c>
      <c r="F10087" s="14">
        <v>56773.621847999995</v>
      </c>
      <c r="G10087" s="13">
        <v>0.34495754758140235</v>
      </c>
      <c r="H10087" s="12">
        <v>-50959944.869999997</v>
      </c>
      <c r="I10087" s="12">
        <v>-17.579017607238665</v>
      </c>
      <c r="J10087" t="s">
        <v>25</v>
      </c>
      <c r="K10087" s="14">
        <v>2431.4196080000002</v>
      </c>
      <c r="L10087" s="14">
        <v>19584.48936</v>
      </c>
      <c r="M10087" s="13">
        <v>0.12415026827127854</v>
      </c>
      <c r="N10087" s="12">
        <v>-2.1824397518842091</v>
      </c>
      <c r="O10087" s="2">
        <f>DATE(LEFT(ALT[[#This Row],[DATEMTH]],4),RIGHT(ALT[[#This Row],[DATEMTH]],2),1)</f>
        <v>45231</v>
      </c>
      <c r="P10087" t="str">
        <f>IF(AND(ALT[[#This Row],[DATE]]&gt;=DATE(2023,6,1),ALT[[#This Row],[DATE]]&lt;=DATE(2024,5,31)),"Y","N")</f>
        <v>Y</v>
      </c>
      <c r="Q10087" t="str">
        <f>LEFT(ALT[[#This Row],[DATEMTH]],4)</f>
        <v>2023</v>
      </c>
    </row>
    <row r="10088" spans="1:17" x14ac:dyDescent="0.25">
      <c r="A10088" t="s">
        <v>96</v>
      </c>
      <c r="B10088" t="s">
        <v>14</v>
      </c>
      <c r="C10088" t="s">
        <v>18</v>
      </c>
      <c r="D10088" t="s">
        <v>22</v>
      </c>
      <c r="E10088" s="14">
        <v>19584.489360000003</v>
      </c>
      <c r="F10088" s="14">
        <v>56773.621847999995</v>
      </c>
      <c r="G10088" s="13">
        <v>0.34495754758140235</v>
      </c>
      <c r="H10088" s="12">
        <v>-50959944.869999997</v>
      </c>
      <c r="I10088" s="12">
        <v>-17.579017607238665</v>
      </c>
      <c r="J10088" t="s">
        <v>24</v>
      </c>
      <c r="K10088" s="14">
        <v>5067.1139080000003</v>
      </c>
      <c r="L10088" s="14">
        <v>19584.48936</v>
      </c>
      <c r="M10088" s="13">
        <v>0.25873096892427733</v>
      </c>
      <c r="N10088" s="12">
        <v>-4.5482362582577913</v>
      </c>
      <c r="O10088" s="2">
        <f>DATE(LEFT(ALT[[#This Row],[DATEMTH]],4),RIGHT(ALT[[#This Row],[DATEMTH]],2),1)</f>
        <v>45231</v>
      </c>
      <c r="P10088" t="str">
        <f>IF(AND(ALT[[#This Row],[DATE]]&gt;=DATE(2023,6,1),ALT[[#This Row],[DATE]]&lt;=DATE(2024,5,31)),"Y","N")</f>
        <v>Y</v>
      </c>
      <c r="Q10088" t="str">
        <f>LEFT(ALT[[#This Row],[DATEMTH]],4)</f>
        <v>2023</v>
      </c>
    </row>
    <row r="10089" spans="1:17" x14ac:dyDescent="0.25">
      <c r="A10089" t="s">
        <v>96</v>
      </c>
      <c r="B10089" t="s">
        <v>14</v>
      </c>
      <c r="C10089" t="s">
        <v>18</v>
      </c>
      <c r="D10089" t="s">
        <v>22</v>
      </c>
      <c r="E10089" s="14">
        <v>19584.489360000003</v>
      </c>
      <c r="F10089" s="14">
        <v>56773.621847999995</v>
      </c>
      <c r="G10089" s="13">
        <v>0.34495754758140235</v>
      </c>
      <c r="H10089" s="12">
        <v>-50959944.869999997</v>
      </c>
      <c r="I10089" s="12">
        <v>-17.579017607238665</v>
      </c>
      <c r="J10089" t="s">
        <v>16</v>
      </c>
      <c r="K10089" s="14">
        <v>6917.8813360000004</v>
      </c>
      <c r="L10089" s="14">
        <v>19584.48936</v>
      </c>
      <c r="M10089" s="13">
        <v>0.35323266329983088</v>
      </c>
      <c r="N10089" s="12">
        <v>-6.2094832075995345</v>
      </c>
      <c r="O10089" s="2">
        <f>DATE(LEFT(ALT[[#This Row],[DATEMTH]],4),RIGHT(ALT[[#This Row],[DATEMTH]],2),1)</f>
        <v>45231</v>
      </c>
      <c r="P10089" t="str">
        <f>IF(AND(ALT[[#This Row],[DATE]]&gt;=DATE(2023,6,1),ALT[[#This Row],[DATE]]&lt;=DATE(2024,5,31)),"Y","N")</f>
        <v>Y</v>
      </c>
      <c r="Q10089" t="str">
        <f>LEFT(ALT[[#This Row],[DATEMTH]],4)</f>
        <v>2023</v>
      </c>
    </row>
    <row r="10090" spans="1:17" x14ac:dyDescent="0.25">
      <c r="A10090" t="s">
        <v>96</v>
      </c>
      <c r="B10090" t="s">
        <v>14</v>
      </c>
      <c r="C10090" t="s">
        <v>19</v>
      </c>
      <c r="D10090" t="s">
        <v>22</v>
      </c>
      <c r="E10090" s="14">
        <v>14218.541412</v>
      </c>
      <c r="F10090" s="14">
        <v>56773.621847999995</v>
      </c>
      <c r="G10090" s="13">
        <v>0.25044273994122301</v>
      </c>
      <c r="H10090" s="12">
        <v>-50959944.869999997</v>
      </c>
      <c r="I10090" s="12">
        <v>-12.762548220496472</v>
      </c>
      <c r="J10090" t="s">
        <v>25</v>
      </c>
      <c r="K10090" s="14">
        <v>9483.2359120000001</v>
      </c>
      <c r="L10090" s="14">
        <v>14218.541412</v>
      </c>
      <c r="M10090" s="13">
        <v>0.66696263964153513</v>
      </c>
      <c r="N10090" s="12">
        <v>-8.5121428496947029</v>
      </c>
      <c r="O10090" s="2">
        <f>DATE(LEFT(ALT[[#This Row],[DATEMTH]],4),RIGHT(ALT[[#This Row],[DATEMTH]],2),1)</f>
        <v>45231</v>
      </c>
      <c r="P10090" t="str">
        <f>IF(AND(ALT[[#This Row],[DATE]]&gt;=DATE(2023,6,1),ALT[[#This Row],[DATE]]&lt;=DATE(2024,5,31)),"Y","N")</f>
        <v>Y</v>
      </c>
      <c r="Q10090" t="str">
        <f>LEFT(ALT[[#This Row],[DATEMTH]],4)</f>
        <v>2023</v>
      </c>
    </row>
    <row r="10091" spans="1:17" x14ac:dyDescent="0.25">
      <c r="A10091" t="s">
        <v>96</v>
      </c>
      <c r="B10091" t="s">
        <v>14</v>
      </c>
      <c r="C10091" t="s">
        <v>19</v>
      </c>
      <c r="D10091" t="s">
        <v>22</v>
      </c>
      <c r="E10091" s="14">
        <v>14218.541412</v>
      </c>
      <c r="F10091" s="14">
        <v>56773.621847999995</v>
      </c>
      <c r="G10091" s="13">
        <v>0.25044273994122301</v>
      </c>
      <c r="H10091" s="12">
        <v>-50959944.869999997</v>
      </c>
      <c r="I10091" s="12">
        <v>-12.762548220496472</v>
      </c>
      <c r="J10091" t="s">
        <v>24</v>
      </c>
      <c r="K10091" s="14">
        <v>4056.0604600000001</v>
      </c>
      <c r="L10091" s="14">
        <v>14218.541412</v>
      </c>
      <c r="M10091" s="13">
        <v>0.28526557981375028</v>
      </c>
      <c r="N10091" s="12">
        <v>-3.6407157180208727</v>
      </c>
      <c r="O10091" s="2">
        <f>DATE(LEFT(ALT[[#This Row],[DATEMTH]],4),RIGHT(ALT[[#This Row],[DATEMTH]],2),1)</f>
        <v>45231</v>
      </c>
      <c r="P10091" t="str">
        <f>IF(AND(ALT[[#This Row],[DATE]]&gt;=DATE(2023,6,1),ALT[[#This Row],[DATE]]&lt;=DATE(2024,5,31)),"Y","N")</f>
        <v>Y</v>
      </c>
      <c r="Q10091" t="str">
        <f>LEFT(ALT[[#This Row],[DATEMTH]],4)</f>
        <v>2023</v>
      </c>
    </row>
    <row r="10092" spans="1:17" x14ac:dyDescent="0.25">
      <c r="A10092" t="s">
        <v>96</v>
      </c>
      <c r="B10092" t="s">
        <v>14</v>
      </c>
      <c r="C10092" t="s">
        <v>19</v>
      </c>
      <c r="D10092" t="s">
        <v>22</v>
      </c>
      <c r="E10092" s="14">
        <v>14218.541412</v>
      </c>
      <c r="F10092" s="14">
        <v>56773.621847999995</v>
      </c>
      <c r="G10092" s="13">
        <v>0.25044273994122301</v>
      </c>
      <c r="H10092" s="12">
        <v>-50959944.869999997</v>
      </c>
      <c r="I10092" s="12">
        <v>-12.762548220496472</v>
      </c>
      <c r="J10092" t="s">
        <v>16</v>
      </c>
      <c r="K10092" s="14">
        <v>0</v>
      </c>
      <c r="L10092" s="14">
        <v>14218.541412</v>
      </c>
      <c r="M10092" s="13">
        <v>0</v>
      </c>
      <c r="N10092" s="12">
        <v>0</v>
      </c>
      <c r="O10092" s="2">
        <f>DATE(LEFT(ALT[[#This Row],[DATEMTH]],4),RIGHT(ALT[[#This Row],[DATEMTH]],2),1)</f>
        <v>45231</v>
      </c>
      <c r="P10092" t="str">
        <f>IF(AND(ALT[[#This Row],[DATE]]&gt;=DATE(2023,6,1),ALT[[#This Row],[DATE]]&lt;=DATE(2024,5,31)),"Y","N")</f>
        <v>Y</v>
      </c>
      <c r="Q10092" t="str">
        <f>LEFT(ALT[[#This Row],[DATEMTH]],4)</f>
        <v>2023</v>
      </c>
    </row>
    <row r="10093" spans="1:17" x14ac:dyDescent="0.25">
      <c r="A10093" t="s">
        <v>96</v>
      </c>
      <c r="B10093" t="s">
        <v>14</v>
      </c>
      <c r="C10093" t="s">
        <v>19</v>
      </c>
      <c r="D10093" t="s">
        <v>22</v>
      </c>
      <c r="E10093" s="14">
        <v>14218.541412</v>
      </c>
      <c r="F10093" s="14">
        <v>56773.621847999995</v>
      </c>
      <c r="G10093" s="13">
        <v>0.25044273994122301</v>
      </c>
      <c r="H10093" s="12">
        <v>-50959944.869999997</v>
      </c>
      <c r="I10093" s="12">
        <v>-12.762548220496472</v>
      </c>
      <c r="J10093" t="s">
        <v>26</v>
      </c>
      <c r="K10093" s="14">
        <v>679.24504000000002</v>
      </c>
      <c r="L10093" s="14">
        <v>14218.541412</v>
      </c>
      <c r="M10093" s="13">
        <v>4.7771780544714565E-2</v>
      </c>
      <c r="N10093" s="12">
        <v>-0.60968965278089482</v>
      </c>
      <c r="O10093" s="2">
        <f>DATE(LEFT(ALT[[#This Row],[DATEMTH]],4),RIGHT(ALT[[#This Row],[DATEMTH]],2),1)</f>
        <v>45231</v>
      </c>
      <c r="P10093" t="str">
        <f>IF(AND(ALT[[#This Row],[DATE]]&gt;=DATE(2023,6,1),ALT[[#This Row],[DATE]]&lt;=DATE(2024,5,31)),"Y","N")</f>
        <v>Y</v>
      </c>
      <c r="Q10093" t="str">
        <f>LEFT(ALT[[#This Row],[DATEMTH]],4)</f>
        <v>2023</v>
      </c>
    </row>
    <row r="10094" spans="1:17" x14ac:dyDescent="0.25">
      <c r="A10094" t="s">
        <v>96</v>
      </c>
      <c r="B10094" t="s">
        <v>14</v>
      </c>
      <c r="C10094" t="s">
        <v>20</v>
      </c>
      <c r="D10094" t="s">
        <v>22</v>
      </c>
      <c r="E10094" s="14">
        <v>11861.002608000001</v>
      </c>
      <c r="F10094" s="14">
        <v>56773.621847999995</v>
      </c>
      <c r="G10094" s="13">
        <v>0.20891749058665759</v>
      </c>
      <c r="H10094" s="12">
        <v>-50959944.869999997</v>
      </c>
      <c r="I10094" s="12">
        <v>-10.646423802674816</v>
      </c>
      <c r="J10094" t="s">
        <v>25</v>
      </c>
      <c r="K10094" s="14">
        <v>1697.0783879999999</v>
      </c>
      <c r="L10094" s="14">
        <v>11861.002607999999</v>
      </c>
      <c r="M10094" s="13">
        <v>0.14308051722839651</v>
      </c>
      <c r="N10094" s="12">
        <v>-1.5232958243194248</v>
      </c>
      <c r="O10094" s="2">
        <f>DATE(LEFT(ALT[[#This Row],[DATEMTH]],4),RIGHT(ALT[[#This Row],[DATEMTH]],2),1)</f>
        <v>45231</v>
      </c>
      <c r="P10094" t="str">
        <f>IF(AND(ALT[[#This Row],[DATE]]&gt;=DATE(2023,6,1),ALT[[#This Row],[DATE]]&lt;=DATE(2024,5,31)),"Y","N")</f>
        <v>Y</v>
      </c>
      <c r="Q10094" t="str">
        <f>LEFT(ALT[[#This Row],[DATEMTH]],4)</f>
        <v>2023</v>
      </c>
    </row>
    <row r="10095" spans="1:17" x14ac:dyDescent="0.25">
      <c r="A10095" t="s">
        <v>96</v>
      </c>
      <c r="B10095" t="s">
        <v>14</v>
      </c>
      <c r="C10095" t="s">
        <v>20</v>
      </c>
      <c r="D10095" t="s">
        <v>22</v>
      </c>
      <c r="E10095" s="14">
        <v>11861.002608000001</v>
      </c>
      <c r="F10095" s="14">
        <v>56773.621847999995</v>
      </c>
      <c r="G10095" s="13">
        <v>0.20891749058665759</v>
      </c>
      <c r="H10095" s="12">
        <v>-50959944.869999997</v>
      </c>
      <c r="I10095" s="12">
        <v>-10.646423802674816</v>
      </c>
      <c r="J10095" t="s">
        <v>24</v>
      </c>
      <c r="K10095" s="14">
        <v>4739.4350439999998</v>
      </c>
      <c r="L10095" s="14">
        <v>11861.002607999999</v>
      </c>
      <c r="M10095" s="13">
        <v>0.3995813170805097</v>
      </c>
      <c r="N10095" s="12">
        <v>-4.2541120452700918</v>
      </c>
      <c r="O10095" s="2">
        <f>DATE(LEFT(ALT[[#This Row],[DATEMTH]],4),RIGHT(ALT[[#This Row],[DATEMTH]],2),1)</f>
        <v>45231</v>
      </c>
      <c r="P10095" t="str">
        <f>IF(AND(ALT[[#This Row],[DATE]]&gt;=DATE(2023,6,1),ALT[[#This Row],[DATE]]&lt;=DATE(2024,5,31)),"Y","N")</f>
        <v>Y</v>
      </c>
      <c r="Q10095" t="str">
        <f>LEFT(ALT[[#This Row],[DATEMTH]],4)</f>
        <v>2023</v>
      </c>
    </row>
    <row r="10096" spans="1:17" x14ac:dyDescent="0.25">
      <c r="A10096" t="s">
        <v>96</v>
      </c>
      <c r="B10096" t="s">
        <v>14</v>
      </c>
      <c r="C10096" t="s">
        <v>20</v>
      </c>
      <c r="D10096" t="s">
        <v>22</v>
      </c>
      <c r="E10096" s="14">
        <v>11861.002608000001</v>
      </c>
      <c r="F10096" s="14">
        <v>56773.621847999995</v>
      </c>
      <c r="G10096" s="13">
        <v>0.20891749058665759</v>
      </c>
      <c r="H10096" s="12">
        <v>-50959944.869999997</v>
      </c>
      <c r="I10096" s="12">
        <v>-10.646423802674816</v>
      </c>
      <c r="J10096" t="s">
        <v>16</v>
      </c>
      <c r="K10096" s="14">
        <v>4772.4187319999992</v>
      </c>
      <c r="L10096" s="14">
        <v>11861.002607999999</v>
      </c>
      <c r="M10096" s="13">
        <v>0.40236216867375968</v>
      </c>
      <c r="N10096" s="12">
        <v>-4.2837181698641746</v>
      </c>
      <c r="O10096" s="2">
        <f>DATE(LEFT(ALT[[#This Row],[DATEMTH]],4),RIGHT(ALT[[#This Row],[DATEMTH]],2),1)</f>
        <v>45231</v>
      </c>
      <c r="P10096" t="str">
        <f>IF(AND(ALT[[#This Row],[DATE]]&gt;=DATE(2023,6,1),ALT[[#This Row],[DATE]]&lt;=DATE(2024,5,31)),"Y","N")</f>
        <v>Y</v>
      </c>
      <c r="Q10096" t="str">
        <f>LEFT(ALT[[#This Row],[DATEMTH]],4)</f>
        <v>2023</v>
      </c>
    </row>
    <row r="10097" spans="1:17" x14ac:dyDescent="0.25">
      <c r="A10097" t="s">
        <v>96</v>
      </c>
      <c r="B10097" t="s">
        <v>14</v>
      </c>
      <c r="C10097" t="s">
        <v>20</v>
      </c>
      <c r="D10097" t="s">
        <v>22</v>
      </c>
      <c r="E10097" s="14">
        <v>11861.002608000001</v>
      </c>
      <c r="F10097" s="14">
        <v>56773.621847999995</v>
      </c>
      <c r="G10097" s="13">
        <v>0.20891749058665759</v>
      </c>
      <c r="H10097" s="12">
        <v>-50959944.869999997</v>
      </c>
      <c r="I10097" s="12">
        <v>-10.646423802674816</v>
      </c>
      <c r="J10097" t="s">
        <v>26</v>
      </c>
      <c r="K10097" s="14">
        <v>652.07044399999995</v>
      </c>
      <c r="L10097" s="14">
        <v>11861.002607999999</v>
      </c>
      <c r="M10097" s="13">
        <v>5.4975997017334105E-2</v>
      </c>
      <c r="N10097" s="12">
        <v>-0.58529776322112548</v>
      </c>
      <c r="O10097" s="2">
        <f>DATE(LEFT(ALT[[#This Row],[DATEMTH]],4),RIGHT(ALT[[#This Row],[DATEMTH]],2),1)</f>
        <v>45231</v>
      </c>
      <c r="P10097" t="str">
        <f>IF(AND(ALT[[#This Row],[DATE]]&gt;=DATE(2023,6,1),ALT[[#This Row],[DATE]]&lt;=DATE(2024,5,31)),"Y","N")</f>
        <v>Y</v>
      </c>
      <c r="Q10097" t="str">
        <f>LEFT(ALT[[#This Row],[DATEMTH]],4)</f>
        <v>2023</v>
      </c>
    </row>
    <row r="10098" spans="1:17" x14ac:dyDescent="0.25">
      <c r="A10098" t="s">
        <v>96</v>
      </c>
      <c r="B10098" t="s">
        <v>14</v>
      </c>
      <c r="C10098" t="s">
        <v>15</v>
      </c>
      <c r="D10098" t="s">
        <v>17</v>
      </c>
      <c r="E10098" s="14">
        <v>11109.588467999998</v>
      </c>
      <c r="F10098" s="14">
        <v>56773.621847999995</v>
      </c>
      <c r="G10098" s="13">
        <v>0.19568222189071707</v>
      </c>
      <c r="H10098" s="12">
        <v>-76109469.730000004</v>
      </c>
      <c r="I10098" s="12">
        <v>-14.893270143690675</v>
      </c>
      <c r="J10098" t="s">
        <v>26</v>
      </c>
      <c r="K10098" s="14">
        <v>1762.8439680000006</v>
      </c>
      <c r="L10098" s="14">
        <v>11109.588467999998</v>
      </c>
      <c r="M10098" s="13">
        <v>0.15867770197588213</v>
      </c>
      <c r="N10098" s="12">
        <v>-2.363229881306852</v>
      </c>
      <c r="O10098" s="2">
        <f>DATE(LEFT(ALT[[#This Row],[DATEMTH]],4),RIGHT(ALT[[#This Row],[DATEMTH]],2),1)</f>
        <v>45231</v>
      </c>
      <c r="P10098" t="str">
        <f>IF(AND(ALT[[#This Row],[DATE]]&gt;=DATE(2023,6,1),ALT[[#This Row],[DATE]]&lt;=DATE(2024,5,31)),"Y","N")</f>
        <v>Y</v>
      </c>
      <c r="Q10098" t="str">
        <f>LEFT(ALT[[#This Row],[DATEMTH]],4)</f>
        <v>2023</v>
      </c>
    </row>
    <row r="10099" spans="1:17" x14ac:dyDescent="0.25">
      <c r="A10099" t="s">
        <v>96</v>
      </c>
      <c r="B10099" t="s">
        <v>14</v>
      </c>
      <c r="C10099" t="s">
        <v>15</v>
      </c>
      <c r="D10099" t="s">
        <v>17</v>
      </c>
      <c r="E10099" s="14">
        <v>11109.588467999998</v>
      </c>
      <c r="F10099" s="14">
        <v>56773.621847999995</v>
      </c>
      <c r="G10099" s="13">
        <v>0.19568222189071707</v>
      </c>
      <c r="H10099" s="12">
        <v>-76109469.730000004</v>
      </c>
      <c r="I10099" s="12">
        <v>-14.893270143690675</v>
      </c>
      <c r="J10099" t="s">
        <v>25</v>
      </c>
      <c r="K10099" s="14">
        <v>1455.1529880000001</v>
      </c>
      <c r="L10099" s="14">
        <v>11109.588467999998</v>
      </c>
      <c r="M10099" s="13">
        <v>0.13098171837700517</v>
      </c>
      <c r="N10099" s="12">
        <v>-1.9507461156735513</v>
      </c>
      <c r="O10099" s="2">
        <f>DATE(LEFT(ALT[[#This Row],[DATEMTH]],4),RIGHT(ALT[[#This Row],[DATEMTH]],2),1)</f>
        <v>45231</v>
      </c>
      <c r="P10099" t="str">
        <f>IF(AND(ALT[[#This Row],[DATE]]&gt;=DATE(2023,6,1),ALT[[#This Row],[DATE]]&lt;=DATE(2024,5,31)),"Y","N")</f>
        <v>Y</v>
      </c>
      <c r="Q10099" t="str">
        <f>LEFT(ALT[[#This Row],[DATEMTH]],4)</f>
        <v>2023</v>
      </c>
    </row>
    <row r="10100" spans="1:17" x14ac:dyDescent="0.25">
      <c r="A10100" t="s">
        <v>96</v>
      </c>
      <c r="B10100" t="s">
        <v>14</v>
      </c>
      <c r="C10100" t="s">
        <v>15</v>
      </c>
      <c r="D10100" t="s">
        <v>17</v>
      </c>
      <c r="E10100" s="14">
        <v>11109.588467999998</v>
      </c>
      <c r="F10100" s="14">
        <v>56773.621847999995</v>
      </c>
      <c r="G10100" s="13">
        <v>0.19568222189071707</v>
      </c>
      <c r="H10100" s="12">
        <v>-76109469.730000004</v>
      </c>
      <c r="I10100" s="12">
        <v>-14.893270143690675</v>
      </c>
      <c r="J10100" t="s">
        <v>24</v>
      </c>
      <c r="K10100" s="14">
        <v>4464.1205119999977</v>
      </c>
      <c r="L10100" s="14">
        <v>11109.588467999998</v>
      </c>
      <c r="M10100" s="13">
        <v>0.40182591145103419</v>
      </c>
      <c r="N10100" s="12">
        <v>-5.98450184997498</v>
      </c>
      <c r="O10100" s="2">
        <f>DATE(LEFT(ALT[[#This Row],[DATEMTH]],4),RIGHT(ALT[[#This Row],[DATEMTH]],2),1)</f>
        <v>45231</v>
      </c>
      <c r="P10100" t="str">
        <f>IF(AND(ALT[[#This Row],[DATE]]&gt;=DATE(2023,6,1),ALT[[#This Row],[DATE]]&lt;=DATE(2024,5,31)),"Y","N")</f>
        <v>Y</v>
      </c>
      <c r="Q10100" t="str">
        <f>LEFT(ALT[[#This Row],[DATEMTH]],4)</f>
        <v>2023</v>
      </c>
    </row>
    <row r="10101" spans="1:17" x14ac:dyDescent="0.25">
      <c r="A10101" t="s">
        <v>96</v>
      </c>
      <c r="B10101" t="s">
        <v>14</v>
      </c>
      <c r="C10101" t="s">
        <v>15</v>
      </c>
      <c r="D10101" t="s">
        <v>17</v>
      </c>
      <c r="E10101" s="14">
        <v>11109.588467999998</v>
      </c>
      <c r="F10101" s="14">
        <v>56773.621847999995</v>
      </c>
      <c r="G10101" s="13">
        <v>0.19568222189071707</v>
      </c>
      <c r="H10101" s="12">
        <v>-76109469.730000004</v>
      </c>
      <c r="I10101" s="12">
        <v>-14.893270143690675</v>
      </c>
      <c r="J10101" t="s">
        <v>16</v>
      </c>
      <c r="K10101" s="14">
        <v>3427.471</v>
      </c>
      <c r="L10101" s="14">
        <v>11109.588467999998</v>
      </c>
      <c r="M10101" s="13">
        <v>0.30851466819607853</v>
      </c>
      <c r="N10101" s="12">
        <v>-4.5947922967352914</v>
      </c>
      <c r="O10101" s="2">
        <f>DATE(LEFT(ALT[[#This Row],[DATEMTH]],4),RIGHT(ALT[[#This Row],[DATEMTH]],2),1)</f>
        <v>45231</v>
      </c>
      <c r="P10101" t="str">
        <f>IF(AND(ALT[[#This Row],[DATE]]&gt;=DATE(2023,6,1),ALT[[#This Row],[DATE]]&lt;=DATE(2024,5,31)),"Y","N")</f>
        <v>Y</v>
      </c>
      <c r="Q10101" t="str">
        <f>LEFT(ALT[[#This Row],[DATEMTH]],4)</f>
        <v>2023</v>
      </c>
    </row>
    <row r="10102" spans="1:17" x14ac:dyDescent="0.25">
      <c r="A10102" t="s">
        <v>96</v>
      </c>
      <c r="B10102" t="s">
        <v>14</v>
      </c>
      <c r="C10102" t="s">
        <v>18</v>
      </c>
      <c r="D10102" t="s">
        <v>17</v>
      </c>
      <c r="E10102" s="14">
        <v>19584.489360000003</v>
      </c>
      <c r="F10102" s="14">
        <v>56773.621847999995</v>
      </c>
      <c r="G10102" s="13">
        <v>0.34495754758140235</v>
      </c>
      <c r="H10102" s="12">
        <v>-76109469.730000004</v>
      </c>
      <c r="I10102" s="12">
        <v>-26.254536025781778</v>
      </c>
      <c r="J10102" t="s">
        <v>26</v>
      </c>
      <c r="K10102" s="14">
        <v>5168.0745080000006</v>
      </c>
      <c r="L10102" s="14">
        <v>19584.48936</v>
      </c>
      <c r="M10102" s="13">
        <v>0.26388609950461334</v>
      </c>
      <c r="N10102" s="12">
        <v>-6.9282071061469059</v>
      </c>
      <c r="O10102" s="2">
        <f>DATE(LEFT(ALT[[#This Row],[DATEMTH]],4),RIGHT(ALT[[#This Row],[DATEMTH]],2),1)</f>
        <v>45231</v>
      </c>
      <c r="P10102" t="str">
        <f>IF(AND(ALT[[#This Row],[DATE]]&gt;=DATE(2023,6,1),ALT[[#This Row],[DATE]]&lt;=DATE(2024,5,31)),"Y","N")</f>
        <v>Y</v>
      </c>
      <c r="Q10102" t="str">
        <f>LEFT(ALT[[#This Row],[DATEMTH]],4)</f>
        <v>2023</v>
      </c>
    </row>
    <row r="10103" spans="1:17" x14ac:dyDescent="0.25">
      <c r="A10103" t="s">
        <v>96</v>
      </c>
      <c r="B10103" t="s">
        <v>14</v>
      </c>
      <c r="C10103" t="s">
        <v>18</v>
      </c>
      <c r="D10103" t="s">
        <v>17</v>
      </c>
      <c r="E10103" s="14">
        <v>19584.489360000003</v>
      </c>
      <c r="F10103" s="14">
        <v>56773.621847999995</v>
      </c>
      <c r="G10103" s="13">
        <v>0.34495754758140235</v>
      </c>
      <c r="H10103" s="12">
        <v>-76109469.730000004</v>
      </c>
      <c r="I10103" s="12">
        <v>-26.254536025781778</v>
      </c>
      <c r="J10103" t="s">
        <v>25</v>
      </c>
      <c r="K10103" s="14">
        <v>2431.4196080000002</v>
      </c>
      <c r="L10103" s="14">
        <v>19584.48936</v>
      </c>
      <c r="M10103" s="13">
        <v>0.12415026827127854</v>
      </c>
      <c r="N10103" s="12">
        <v>-3.2595076909387548</v>
      </c>
      <c r="O10103" s="2">
        <f>DATE(LEFT(ALT[[#This Row],[DATEMTH]],4),RIGHT(ALT[[#This Row],[DATEMTH]],2),1)</f>
        <v>45231</v>
      </c>
      <c r="P10103" t="str">
        <f>IF(AND(ALT[[#This Row],[DATE]]&gt;=DATE(2023,6,1),ALT[[#This Row],[DATE]]&lt;=DATE(2024,5,31)),"Y","N")</f>
        <v>Y</v>
      </c>
      <c r="Q10103" t="str">
        <f>LEFT(ALT[[#This Row],[DATEMTH]],4)</f>
        <v>2023</v>
      </c>
    </row>
    <row r="10104" spans="1:17" x14ac:dyDescent="0.25">
      <c r="A10104" t="s">
        <v>96</v>
      </c>
      <c r="B10104" t="s">
        <v>14</v>
      </c>
      <c r="C10104" t="s">
        <v>18</v>
      </c>
      <c r="D10104" t="s">
        <v>17</v>
      </c>
      <c r="E10104" s="14">
        <v>19584.489360000003</v>
      </c>
      <c r="F10104" s="14">
        <v>56773.621847999995</v>
      </c>
      <c r="G10104" s="13">
        <v>0.34495754758140235</v>
      </c>
      <c r="H10104" s="12">
        <v>-76109469.730000004</v>
      </c>
      <c r="I10104" s="12">
        <v>-26.254536025781778</v>
      </c>
      <c r="J10104" t="s">
        <v>24</v>
      </c>
      <c r="K10104" s="14">
        <v>5067.1139080000003</v>
      </c>
      <c r="L10104" s="14">
        <v>19584.48936</v>
      </c>
      <c r="M10104" s="13">
        <v>0.25873096892427733</v>
      </c>
      <c r="N10104" s="12">
        <v>-6.7928615446078648</v>
      </c>
      <c r="O10104" s="2">
        <f>DATE(LEFT(ALT[[#This Row],[DATEMTH]],4),RIGHT(ALT[[#This Row],[DATEMTH]],2),1)</f>
        <v>45231</v>
      </c>
      <c r="P10104" t="str">
        <f>IF(AND(ALT[[#This Row],[DATE]]&gt;=DATE(2023,6,1),ALT[[#This Row],[DATE]]&lt;=DATE(2024,5,31)),"Y","N")</f>
        <v>Y</v>
      </c>
      <c r="Q10104" t="str">
        <f>LEFT(ALT[[#This Row],[DATEMTH]],4)</f>
        <v>2023</v>
      </c>
    </row>
    <row r="10105" spans="1:17" x14ac:dyDescent="0.25">
      <c r="A10105" t="s">
        <v>96</v>
      </c>
      <c r="B10105" t="s">
        <v>14</v>
      </c>
      <c r="C10105" t="s">
        <v>18</v>
      </c>
      <c r="D10105" t="s">
        <v>17</v>
      </c>
      <c r="E10105" s="14">
        <v>19584.489360000003</v>
      </c>
      <c r="F10105" s="14">
        <v>56773.621847999995</v>
      </c>
      <c r="G10105" s="13">
        <v>0.34495754758140235</v>
      </c>
      <c r="H10105" s="12">
        <v>-76109469.730000004</v>
      </c>
      <c r="I10105" s="12">
        <v>-26.254536025781778</v>
      </c>
      <c r="J10105" t="s">
        <v>16</v>
      </c>
      <c r="K10105" s="14">
        <v>6917.8813360000004</v>
      </c>
      <c r="L10105" s="14">
        <v>19584.48936</v>
      </c>
      <c r="M10105" s="13">
        <v>0.35323266329983088</v>
      </c>
      <c r="N10105" s="12">
        <v>-9.2739596840882541</v>
      </c>
      <c r="O10105" s="2">
        <f>DATE(LEFT(ALT[[#This Row],[DATEMTH]],4),RIGHT(ALT[[#This Row],[DATEMTH]],2),1)</f>
        <v>45231</v>
      </c>
      <c r="P10105" t="str">
        <f>IF(AND(ALT[[#This Row],[DATE]]&gt;=DATE(2023,6,1),ALT[[#This Row],[DATE]]&lt;=DATE(2024,5,31)),"Y","N")</f>
        <v>Y</v>
      </c>
      <c r="Q10105" t="str">
        <f>LEFT(ALT[[#This Row],[DATEMTH]],4)</f>
        <v>2023</v>
      </c>
    </row>
    <row r="10106" spans="1:17" x14ac:dyDescent="0.25">
      <c r="A10106" t="s">
        <v>96</v>
      </c>
      <c r="B10106" t="s">
        <v>14</v>
      </c>
      <c r="C10106" t="s">
        <v>19</v>
      </c>
      <c r="D10106" t="s">
        <v>17</v>
      </c>
      <c r="E10106" s="14">
        <v>14218.541412</v>
      </c>
      <c r="F10106" s="14">
        <v>56773.621847999995</v>
      </c>
      <c r="G10106" s="13">
        <v>0.25044273994122301</v>
      </c>
      <c r="H10106" s="12">
        <v>-76109469.730000004</v>
      </c>
      <c r="I10106" s="12">
        <v>-19.061064134654774</v>
      </c>
      <c r="J10106" t="s">
        <v>25</v>
      </c>
      <c r="K10106" s="14">
        <v>9483.2359120000001</v>
      </c>
      <c r="L10106" s="14">
        <v>14218.541412</v>
      </c>
      <c r="M10106" s="13">
        <v>0.66696263964153513</v>
      </c>
      <c r="N10106" s="12">
        <v>-12.713017649625941</v>
      </c>
      <c r="O10106" s="2">
        <f>DATE(LEFT(ALT[[#This Row],[DATEMTH]],4),RIGHT(ALT[[#This Row],[DATEMTH]],2),1)</f>
        <v>45231</v>
      </c>
      <c r="P10106" t="str">
        <f>IF(AND(ALT[[#This Row],[DATE]]&gt;=DATE(2023,6,1),ALT[[#This Row],[DATE]]&lt;=DATE(2024,5,31)),"Y","N")</f>
        <v>Y</v>
      </c>
      <c r="Q10106" t="str">
        <f>LEFT(ALT[[#This Row],[DATEMTH]],4)</f>
        <v>2023</v>
      </c>
    </row>
    <row r="10107" spans="1:17" x14ac:dyDescent="0.25">
      <c r="A10107" t="s">
        <v>96</v>
      </c>
      <c r="B10107" t="s">
        <v>14</v>
      </c>
      <c r="C10107" t="s">
        <v>19</v>
      </c>
      <c r="D10107" t="s">
        <v>17</v>
      </c>
      <c r="E10107" s="14">
        <v>14218.541412</v>
      </c>
      <c r="F10107" s="14">
        <v>56773.621847999995</v>
      </c>
      <c r="G10107" s="13">
        <v>0.25044273994122301</v>
      </c>
      <c r="H10107" s="12">
        <v>-76109469.730000004</v>
      </c>
      <c r="I10107" s="12">
        <v>-19.061064134654774</v>
      </c>
      <c r="J10107" t="s">
        <v>24</v>
      </c>
      <c r="K10107" s="14">
        <v>4056.0604600000001</v>
      </c>
      <c r="L10107" s="14">
        <v>14218.541412</v>
      </c>
      <c r="M10107" s="13">
        <v>0.28526557981375028</v>
      </c>
      <c r="N10107" s="12">
        <v>-5.4374655122393749</v>
      </c>
      <c r="O10107" s="2">
        <f>DATE(LEFT(ALT[[#This Row],[DATEMTH]],4),RIGHT(ALT[[#This Row],[DATEMTH]],2),1)</f>
        <v>45231</v>
      </c>
      <c r="P10107" t="str">
        <f>IF(AND(ALT[[#This Row],[DATE]]&gt;=DATE(2023,6,1),ALT[[#This Row],[DATE]]&lt;=DATE(2024,5,31)),"Y","N")</f>
        <v>Y</v>
      </c>
      <c r="Q10107" t="str">
        <f>LEFT(ALT[[#This Row],[DATEMTH]],4)</f>
        <v>2023</v>
      </c>
    </row>
    <row r="10108" spans="1:17" x14ac:dyDescent="0.25">
      <c r="A10108" t="s">
        <v>96</v>
      </c>
      <c r="B10108" t="s">
        <v>14</v>
      </c>
      <c r="C10108" t="s">
        <v>19</v>
      </c>
      <c r="D10108" t="s">
        <v>17</v>
      </c>
      <c r="E10108" s="14">
        <v>14218.541412</v>
      </c>
      <c r="F10108" s="14">
        <v>56773.621847999995</v>
      </c>
      <c r="G10108" s="13">
        <v>0.25044273994122301</v>
      </c>
      <c r="H10108" s="12">
        <v>-76109469.730000004</v>
      </c>
      <c r="I10108" s="12">
        <v>-19.061064134654774</v>
      </c>
      <c r="J10108" t="s">
        <v>16</v>
      </c>
      <c r="K10108" s="14">
        <v>0</v>
      </c>
      <c r="L10108" s="14">
        <v>14218.541412</v>
      </c>
      <c r="M10108" s="13">
        <v>0</v>
      </c>
      <c r="N10108" s="12">
        <v>0</v>
      </c>
      <c r="O10108" s="2">
        <f>DATE(LEFT(ALT[[#This Row],[DATEMTH]],4),RIGHT(ALT[[#This Row],[DATEMTH]],2),1)</f>
        <v>45231</v>
      </c>
      <c r="P10108" t="str">
        <f>IF(AND(ALT[[#This Row],[DATE]]&gt;=DATE(2023,6,1),ALT[[#This Row],[DATE]]&lt;=DATE(2024,5,31)),"Y","N")</f>
        <v>Y</v>
      </c>
      <c r="Q10108" t="str">
        <f>LEFT(ALT[[#This Row],[DATEMTH]],4)</f>
        <v>2023</v>
      </c>
    </row>
    <row r="10109" spans="1:17" x14ac:dyDescent="0.25">
      <c r="A10109" t="s">
        <v>96</v>
      </c>
      <c r="B10109" t="s">
        <v>14</v>
      </c>
      <c r="C10109" t="s">
        <v>19</v>
      </c>
      <c r="D10109" t="s">
        <v>17</v>
      </c>
      <c r="E10109" s="14">
        <v>14218.541412</v>
      </c>
      <c r="F10109" s="14">
        <v>56773.621847999995</v>
      </c>
      <c r="G10109" s="13">
        <v>0.25044273994122301</v>
      </c>
      <c r="H10109" s="12">
        <v>-76109469.730000004</v>
      </c>
      <c r="I10109" s="12">
        <v>-19.061064134654774</v>
      </c>
      <c r="J10109" t="s">
        <v>26</v>
      </c>
      <c r="K10109" s="14">
        <v>679.24504000000002</v>
      </c>
      <c r="L10109" s="14">
        <v>14218.541412</v>
      </c>
      <c r="M10109" s="13">
        <v>4.7771780544714565E-2</v>
      </c>
      <c r="N10109" s="12">
        <v>-0.91058097278945749</v>
      </c>
      <c r="O10109" s="2">
        <f>DATE(LEFT(ALT[[#This Row],[DATEMTH]],4),RIGHT(ALT[[#This Row],[DATEMTH]],2),1)</f>
        <v>45231</v>
      </c>
      <c r="P10109" t="str">
        <f>IF(AND(ALT[[#This Row],[DATE]]&gt;=DATE(2023,6,1),ALT[[#This Row],[DATE]]&lt;=DATE(2024,5,31)),"Y","N")</f>
        <v>Y</v>
      </c>
      <c r="Q10109" t="str">
        <f>LEFT(ALT[[#This Row],[DATEMTH]],4)</f>
        <v>2023</v>
      </c>
    </row>
    <row r="10110" spans="1:17" x14ac:dyDescent="0.25">
      <c r="A10110" t="s">
        <v>96</v>
      </c>
      <c r="B10110" t="s">
        <v>14</v>
      </c>
      <c r="C10110" t="s">
        <v>20</v>
      </c>
      <c r="D10110" t="s">
        <v>17</v>
      </c>
      <c r="E10110" s="14">
        <v>11861.002608000001</v>
      </c>
      <c r="F10110" s="14">
        <v>56773.621847999995</v>
      </c>
      <c r="G10110" s="13">
        <v>0.20891749058665759</v>
      </c>
      <c r="H10110" s="12">
        <v>-76109469.730000004</v>
      </c>
      <c r="I10110" s="12">
        <v>-15.900599425872777</v>
      </c>
      <c r="J10110" t="s">
        <v>25</v>
      </c>
      <c r="K10110" s="14">
        <v>1697.0783879999999</v>
      </c>
      <c r="L10110" s="14">
        <v>11861.002607999999</v>
      </c>
      <c r="M10110" s="13">
        <v>0.14308051722839651</v>
      </c>
      <c r="N10110" s="12">
        <v>-2.2750659900954218</v>
      </c>
      <c r="O10110" s="2">
        <f>DATE(LEFT(ALT[[#This Row],[DATEMTH]],4),RIGHT(ALT[[#This Row],[DATEMTH]],2),1)</f>
        <v>45231</v>
      </c>
      <c r="P10110" t="str">
        <f>IF(AND(ALT[[#This Row],[DATE]]&gt;=DATE(2023,6,1),ALT[[#This Row],[DATE]]&lt;=DATE(2024,5,31)),"Y","N")</f>
        <v>Y</v>
      </c>
      <c r="Q10110" t="str">
        <f>LEFT(ALT[[#This Row],[DATEMTH]],4)</f>
        <v>2023</v>
      </c>
    </row>
    <row r="10111" spans="1:17" x14ac:dyDescent="0.25">
      <c r="A10111" t="s">
        <v>96</v>
      </c>
      <c r="B10111" t="s">
        <v>14</v>
      </c>
      <c r="C10111" t="s">
        <v>20</v>
      </c>
      <c r="D10111" t="s">
        <v>17</v>
      </c>
      <c r="E10111" s="14">
        <v>11861.002608000001</v>
      </c>
      <c r="F10111" s="14">
        <v>56773.621847999995</v>
      </c>
      <c r="G10111" s="13">
        <v>0.20891749058665759</v>
      </c>
      <c r="H10111" s="12">
        <v>-76109469.730000004</v>
      </c>
      <c r="I10111" s="12">
        <v>-15.900599425872777</v>
      </c>
      <c r="J10111" t="s">
        <v>24</v>
      </c>
      <c r="K10111" s="14">
        <v>4739.4350439999998</v>
      </c>
      <c r="L10111" s="14">
        <v>11861.002607999999</v>
      </c>
      <c r="M10111" s="13">
        <v>0.3995813170805097</v>
      </c>
      <c r="N10111" s="12">
        <v>-6.3535824609598404</v>
      </c>
      <c r="O10111" s="2">
        <f>DATE(LEFT(ALT[[#This Row],[DATEMTH]],4),RIGHT(ALT[[#This Row],[DATEMTH]],2),1)</f>
        <v>45231</v>
      </c>
      <c r="P10111" t="str">
        <f>IF(AND(ALT[[#This Row],[DATE]]&gt;=DATE(2023,6,1),ALT[[#This Row],[DATE]]&lt;=DATE(2024,5,31)),"Y","N")</f>
        <v>Y</v>
      </c>
      <c r="Q10111" t="str">
        <f>LEFT(ALT[[#This Row],[DATEMTH]],4)</f>
        <v>2023</v>
      </c>
    </row>
    <row r="10112" spans="1:17" x14ac:dyDescent="0.25">
      <c r="A10112" t="s">
        <v>96</v>
      </c>
      <c r="B10112" t="s">
        <v>14</v>
      </c>
      <c r="C10112" t="s">
        <v>20</v>
      </c>
      <c r="D10112" t="s">
        <v>17</v>
      </c>
      <c r="E10112" s="14">
        <v>11861.002608000001</v>
      </c>
      <c r="F10112" s="14">
        <v>56773.621847999995</v>
      </c>
      <c r="G10112" s="13">
        <v>0.20891749058665759</v>
      </c>
      <c r="H10112" s="12">
        <v>-76109469.730000004</v>
      </c>
      <c r="I10112" s="12">
        <v>-15.900599425872777</v>
      </c>
      <c r="J10112" t="s">
        <v>16</v>
      </c>
      <c r="K10112" s="14">
        <v>4772.4187319999992</v>
      </c>
      <c r="L10112" s="14">
        <v>11861.002607999999</v>
      </c>
      <c r="M10112" s="13">
        <v>0.40236216867375968</v>
      </c>
      <c r="N10112" s="12">
        <v>-6.3977996682069085</v>
      </c>
      <c r="O10112" s="2">
        <f>DATE(LEFT(ALT[[#This Row],[DATEMTH]],4),RIGHT(ALT[[#This Row],[DATEMTH]],2),1)</f>
        <v>45231</v>
      </c>
      <c r="P10112" t="str">
        <f>IF(AND(ALT[[#This Row],[DATE]]&gt;=DATE(2023,6,1),ALT[[#This Row],[DATE]]&lt;=DATE(2024,5,31)),"Y","N")</f>
        <v>Y</v>
      </c>
      <c r="Q10112" t="str">
        <f>LEFT(ALT[[#This Row],[DATEMTH]],4)</f>
        <v>2023</v>
      </c>
    </row>
    <row r="10113" spans="1:17" x14ac:dyDescent="0.25">
      <c r="A10113" t="s">
        <v>96</v>
      </c>
      <c r="B10113" t="s">
        <v>14</v>
      </c>
      <c r="C10113" t="s">
        <v>20</v>
      </c>
      <c r="D10113" t="s">
        <v>17</v>
      </c>
      <c r="E10113" s="14">
        <v>11861.002608000001</v>
      </c>
      <c r="F10113" s="14">
        <v>56773.621847999995</v>
      </c>
      <c r="G10113" s="13">
        <v>0.20891749058665759</v>
      </c>
      <c r="H10113" s="12">
        <v>-76109469.730000004</v>
      </c>
      <c r="I10113" s="12">
        <v>-15.900599425872777</v>
      </c>
      <c r="J10113" t="s">
        <v>26</v>
      </c>
      <c r="K10113" s="14">
        <v>652.07044399999995</v>
      </c>
      <c r="L10113" s="14">
        <v>11861.002607999999</v>
      </c>
      <c r="M10113" s="13">
        <v>5.4975997017334105E-2</v>
      </c>
      <c r="N10113" s="12">
        <v>-0.87415130661060614</v>
      </c>
      <c r="O10113" s="2">
        <f>DATE(LEFT(ALT[[#This Row],[DATEMTH]],4),RIGHT(ALT[[#This Row],[DATEMTH]],2),1)</f>
        <v>45231</v>
      </c>
      <c r="P10113" t="str">
        <f>IF(AND(ALT[[#This Row],[DATE]]&gt;=DATE(2023,6,1),ALT[[#This Row],[DATE]]&lt;=DATE(2024,5,31)),"Y","N")</f>
        <v>Y</v>
      </c>
      <c r="Q10113" t="str">
        <f>LEFT(ALT[[#This Row],[DATEMTH]],4)</f>
        <v>2023</v>
      </c>
    </row>
    <row r="10114" spans="1:17" x14ac:dyDescent="0.25">
      <c r="A10114" t="s">
        <v>96</v>
      </c>
      <c r="B10114" t="s">
        <v>14</v>
      </c>
      <c r="C10114" t="s">
        <v>15</v>
      </c>
      <c r="D10114" t="s">
        <v>23</v>
      </c>
      <c r="E10114" s="14">
        <v>11109.588467999998</v>
      </c>
      <c r="F10114" s="14">
        <v>56773.621847999995</v>
      </c>
      <c r="G10114" s="13">
        <v>0.19568222189071707</v>
      </c>
      <c r="H10114" s="12">
        <v>-13000940</v>
      </c>
      <c r="I10114" s="12">
        <v>-2.5440528258678992</v>
      </c>
      <c r="J10114" t="s">
        <v>26</v>
      </c>
      <c r="K10114" s="14">
        <v>1762.8439680000006</v>
      </c>
      <c r="L10114" s="14">
        <v>11109.588467999998</v>
      </c>
      <c r="M10114" s="13">
        <v>0.15867770197588213</v>
      </c>
      <c r="N10114" s="12">
        <v>-0.40368445611396725</v>
      </c>
      <c r="O10114" s="2">
        <f>DATE(LEFT(ALT[[#This Row],[DATEMTH]],4),RIGHT(ALT[[#This Row],[DATEMTH]],2),1)</f>
        <v>45231</v>
      </c>
      <c r="P10114" t="str">
        <f>IF(AND(ALT[[#This Row],[DATE]]&gt;=DATE(2023,6,1),ALT[[#This Row],[DATE]]&lt;=DATE(2024,5,31)),"Y","N")</f>
        <v>Y</v>
      </c>
      <c r="Q10114" t="str">
        <f>LEFT(ALT[[#This Row],[DATEMTH]],4)</f>
        <v>2023</v>
      </c>
    </row>
    <row r="10115" spans="1:17" x14ac:dyDescent="0.25">
      <c r="A10115" t="s">
        <v>96</v>
      </c>
      <c r="B10115" t="s">
        <v>14</v>
      </c>
      <c r="C10115" t="s">
        <v>15</v>
      </c>
      <c r="D10115" t="s">
        <v>23</v>
      </c>
      <c r="E10115" s="14">
        <v>11109.588467999998</v>
      </c>
      <c r="F10115" s="14">
        <v>56773.621847999995</v>
      </c>
      <c r="G10115" s="13">
        <v>0.19568222189071707</v>
      </c>
      <c r="H10115" s="12">
        <v>-13000940</v>
      </c>
      <c r="I10115" s="12">
        <v>-2.5440528258678992</v>
      </c>
      <c r="J10115" t="s">
        <v>25</v>
      </c>
      <c r="K10115" s="14">
        <v>1455.1529880000001</v>
      </c>
      <c r="L10115" s="14">
        <v>11109.588467999998</v>
      </c>
      <c r="M10115" s="13">
        <v>0.13098171837700517</v>
      </c>
      <c r="N10115" s="12">
        <v>-0.33322441077405335</v>
      </c>
      <c r="O10115" s="2">
        <f>DATE(LEFT(ALT[[#This Row],[DATEMTH]],4),RIGHT(ALT[[#This Row],[DATEMTH]],2),1)</f>
        <v>45231</v>
      </c>
      <c r="P10115" t="str">
        <f>IF(AND(ALT[[#This Row],[DATE]]&gt;=DATE(2023,6,1),ALT[[#This Row],[DATE]]&lt;=DATE(2024,5,31)),"Y","N")</f>
        <v>Y</v>
      </c>
      <c r="Q10115" t="str">
        <f>LEFT(ALT[[#This Row],[DATEMTH]],4)</f>
        <v>2023</v>
      </c>
    </row>
    <row r="10116" spans="1:17" x14ac:dyDescent="0.25">
      <c r="A10116" t="s">
        <v>96</v>
      </c>
      <c r="B10116" t="s">
        <v>14</v>
      </c>
      <c r="C10116" t="s">
        <v>15</v>
      </c>
      <c r="D10116" t="s">
        <v>23</v>
      </c>
      <c r="E10116" s="14">
        <v>11109.588467999998</v>
      </c>
      <c r="F10116" s="14">
        <v>56773.621847999995</v>
      </c>
      <c r="G10116" s="13">
        <v>0.19568222189071707</v>
      </c>
      <c r="H10116" s="12">
        <v>-13000940</v>
      </c>
      <c r="I10116" s="12">
        <v>-2.5440528258678992</v>
      </c>
      <c r="J10116" t="s">
        <v>24</v>
      </c>
      <c r="K10116" s="14">
        <v>4464.1205119999977</v>
      </c>
      <c r="L10116" s="14">
        <v>11109.588467999998</v>
      </c>
      <c r="M10116" s="13">
        <v>0.40182591145103419</v>
      </c>
      <c r="N10116" s="12">
        <v>-1.0222663455339478</v>
      </c>
      <c r="O10116" s="2">
        <f>DATE(LEFT(ALT[[#This Row],[DATEMTH]],4),RIGHT(ALT[[#This Row],[DATEMTH]],2),1)</f>
        <v>45231</v>
      </c>
      <c r="P10116" t="str">
        <f>IF(AND(ALT[[#This Row],[DATE]]&gt;=DATE(2023,6,1),ALT[[#This Row],[DATE]]&lt;=DATE(2024,5,31)),"Y","N")</f>
        <v>Y</v>
      </c>
      <c r="Q10116" t="str">
        <f>LEFT(ALT[[#This Row],[DATEMTH]],4)</f>
        <v>2023</v>
      </c>
    </row>
    <row r="10117" spans="1:17" x14ac:dyDescent="0.25">
      <c r="A10117" t="s">
        <v>96</v>
      </c>
      <c r="B10117" t="s">
        <v>14</v>
      </c>
      <c r="C10117" t="s">
        <v>15</v>
      </c>
      <c r="D10117" t="s">
        <v>23</v>
      </c>
      <c r="E10117" s="14">
        <v>11109.588467999998</v>
      </c>
      <c r="F10117" s="14">
        <v>56773.621847999995</v>
      </c>
      <c r="G10117" s="13">
        <v>0.19568222189071707</v>
      </c>
      <c r="H10117" s="12">
        <v>-13000940</v>
      </c>
      <c r="I10117" s="12">
        <v>-2.5440528258678992</v>
      </c>
      <c r="J10117" t="s">
        <v>16</v>
      </c>
      <c r="K10117" s="14">
        <v>3427.471</v>
      </c>
      <c r="L10117" s="14">
        <v>11109.588467999998</v>
      </c>
      <c r="M10117" s="13">
        <v>0.30851466819607853</v>
      </c>
      <c r="N10117" s="12">
        <v>-0.78487761344593088</v>
      </c>
      <c r="O10117" s="2">
        <f>DATE(LEFT(ALT[[#This Row],[DATEMTH]],4),RIGHT(ALT[[#This Row],[DATEMTH]],2),1)</f>
        <v>45231</v>
      </c>
      <c r="P10117" t="str">
        <f>IF(AND(ALT[[#This Row],[DATE]]&gt;=DATE(2023,6,1),ALT[[#This Row],[DATE]]&lt;=DATE(2024,5,31)),"Y","N")</f>
        <v>Y</v>
      </c>
      <c r="Q10117" t="str">
        <f>LEFT(ALT[[#This Row],[DATEMTH]],4)</f>
        <v>2023</v>
      </c>
    </row>
    <row r="10118" spans="1:17" x14ac:dyDescent="0.25">
      <c r="A10118" t="s">
        <v>96</v>
      </c>
      <c r="B10118" t="s">
        <v>14</v>
      </c>
      <c r="C10118" t="s">
        <v>18</v>
      </c>
      <c r="D10118" t="s">
        <v>23</v>
      </c>
      <c r="E10118" s="14">
        <v>19584.489360000003</v>
      </c>
      <c r="F10118" s="14">
        <v>56773.621847999995</v>
      </c>
      <c r="G10118" s="13">
        <v>0.34495754758140235</v>
      </c>
      <c r="H10118" s="12">
        <v>-13000940</v>
      </c>
      <c r="I10118" s="12">
        <v>-4.4847723786529574</v>
      </c>
      <c r="J10118" t="s">
        <v>26</v>
      </c>
      <c r="K10118" s="14">
        <v>5168.0745080000006</v>
      </c>
      <c r="L10118" s="14">
        <v>19584.48936</v>
      </c>
      <c r="M10118" s="13">
        <v>0.26388609950461334</v>
      </c>
      <c r="N10118" s="12">
        <v>-1.1834690901687557</v>
      </c>
      <c r="O10118" s="2">
        <f>DATE(LEFT(ALT[[#This Row],[DATEMTH]],4),RIGHT(ALT[[#This Row],[DATEMTH]],2),1)</f>
        <v>45231</v>
      </c>
      <c r="P10118" t="str">
        <f>IF(AND(ALT[[#This Row],[DATE]]&gt;=DATE(2023,6,1),ALT[[#This Row],[DATE]]&lt;=DATE(2024,5,31)),"Y","N")</f>
        <v>Y</v>
      </c>
      <c r="Q10118" t="str">
        <f>LEFT(ALT[[#This Row],[DATEMTH]],4)</f>
        <v>2023</v>
      </c>
    </row>
    <row r="10119" spans="1:17" x14ac:dyDescent="0.25">
      <c r="A10119" t="s">
        <v>96</v>
      </c>
      <c r="B10119" t="s">
        <v>14</v>
      </c>
      <c r="C10119" t="s">
        <v>18</v>
      </c>
      <c r="D10119" t="s">
        <v>23</v>
      </c>
      <c r="E10119" s="14">
        <v>19584.489360000003</v>
      </c>
      <c r="F10119" s="14">
        <v>56773.621847999995</v>
      </c>
      <c r="G10119" s="13">
        <v>0.34495754758140235</v>
      </c>
      <c r="H10119" s="12">
        <v>-13000940</v>
      </c>
      <c r="I10119" s="12">
        <v>-4.4847723786529574</v>
      </c>
      <c r="J10119" t="s">
        <v>25</v>
      </c>
      <c r="K10119" s="14">
        <v>2431.4196080000002</v>
      </c>
      <c r="L10119" s="14">
        <v>19584.48936</v>
      </c>
      <c r="M10119" s="13">
        <v>0.12415026827127854</v>
      </c>
      <c r="N10119" s="12">
        <v>-0.55678569394538457</v>
      </c>
      <c r="O10119" s="2">
        <f>DATE(LEFT(ALT[[#This Row],[DATEMTH]],4),RIGHT(ALT[[#This Row],[DATEMTH]],2),1)</f>
        <v>45231</v>
      </c>
      <c r="P10119" t="str">
        <f>IF(AND(ALT[[#This Row],[DATE]]&gt;=DATE(2023,6,1),ALT[[#This Row],[DATE]]&lt;=DATE(2024,5,31)),"Y","N")</f>
        <v>Y</v>
      </c>
      <c r="Q10119" t="str">
        <f>LEFT(ALT[[#This Row],[DATEMTH]],4)</f>
        <v>2023</v>
      </c>
    </row>
    <row r="10120" spans="1:17" x14ac:dyDescent="0.25">
      <c r="A10120" t="s">
        <v>96</v>
      </c>
      <c r="B10120" t="s">
        <v>14</v>
      </c>
      <c r="C10120" t="s">
        <v>18</v>
      </c>
      <c r="D10120" t="s">
        <v>23</v>
      </c>
      <c r="E10120" s="14">
        <v>19584.489360000003</v>
      </c>
      <c r="F10120" s="14">
        <v>56773.621847999995</v>
      </c>
      <c r="G10120" s="13">
        <v>0.34495754758140235</v>
      </c>
      <c r="H10120" s="12">
        <v>-13000940</v>
      </c>
      <c r="I10120" s="12">
        <v>-4.4847723786529574</v>
      </c>
      <c r="J10120" t="s">
        <v>24</v>
      </c>
      <c r="K10120" s="14">
        <v>5067.1139080000003</v>
      </c>
      <c r="L10120" s="14">
        <v>19584.48936</v>
      </c>
      <c r="M10120" s="13">
        <v>0.25873096892427733</v>
      </c>
      <c r="N10120" s="12">
        <v>-1.1603495029337156</v>
      </c>
      <c r="O10120" s="2">
        <f>DATE(LEFT(ALT[[#This Row],[DATEMTH]],4),RIGHT(ALT[[#This Row],[DATEMTH]],2),1)</f>
        <v>45231</v>
      </c>
      <c r="P10120" t="str">
        <f>IF(AND(ALT[[#This Row],[DATE]]&gt;=DATE(2023,6,1),ALT[[#This Row],[DATE]]&lt;=DATE(2024,5,31)),"Y","N")</f>
        <v>Y</v>
      </c>
      <c r="Q10120" t="str">
        <f>LEFT(ALT[[#This Row],[DATEMTH]],4)</f>
        <v>2023</v>
      </c>
    </row>
    <row r="10121" spans="1:17" x14ac:dyDescent="0.25">
      <c r="A10121" t="s">
        <v>96</v>
      </c>
      <c r="B10121" t="s">
        <v>14</v>
      </c>
      <c r="C10121" t="s">
        <v>18</v>
      </c>
      <c r="D10121" t="s">
        <v>23</v>
      </c>
      <c r="E10121" s="14">
        <v>19584.489360000003</v>
      </c>
      <c r="F10121" s="14">
        <v>56773.621847999995</v>
      </c>
      <c r="G10121" s="13">
        <v>0.34495754758140235</v>
      </c>
      <c r="H10121" s="12">
        <v>-13000940</v>
      </c>
      <c r="I10121" s="12">
        <v>-4.4847723786529574</v>
      </c>
      <c r="J10121" t="s">
        <v>16</v>
      </c>
      <c r="K10121" s="14">
        <v>6917.8813360000004</v>
      </c>
      <c r="L10121" s="14">
        <v>19584.48936</v>
      </c>
      <c r="M10121" s="13">
        <v>0.35323266329983088</v>
      </c>
      <c r="N10121" s="12">
        <v>-1.5841680916051017</v>
      </c>
      <c r="O10121" s="2">
        <f>DATE(LEFT(ALT[[#This Row],[DATEMTH]],4),RIGHT(ALT[[#This Row],[DATEMTH]],2),1)</f>
        <v>45231</v>
      </c>
      <c r="P10121" t="str">
        <f>IF(AND(ALT[[#This Row],[DATE]]&gt;=DATE(2023,6,1),ALT[[#This Row],[DATE]]&lt;=DATE(2024,5,31)),"Y","N")</f>
        <v>Y</v>
      </c>
      <c r="Q10121" t="str">
        <f>LEFT(ALT[[#This Row],[DATEMTH]],4)</f>
        <v>2023</v>
      </c>
    </row>
    <row r="10122" spans="1:17" x14ac:dyDescent="0.25">
      <c r="A10122" t="s">
        <v>96</v>
      </c>
      <c r="B10122" t="s">
        <v>14</v>
      </c>
      <c r="C10122" t="s">
        <v>19</v>
      </c>
      <c r="D10122" t="s">
        <v>23</v>
      </c>
      <c r="E10122" s="14">
        <v>14218.541412</v>
      </c>
      <c r="F10122" s="14">
        <v>56773.621847999995</v>
      </c>
      <c r="G10122" s="13">
        <v>0.25044273994122301</v>
      </c>
      <c r="H10122" s="12">
        <v>-13000940</v>
      </c>
      <c r="I10122" s="12">
        <v>-3.2559910354114439</v>
      </c>
      <c r="J10122" t="s">
        <v>25</v>
      </c>
      <c r="K10122" s="14">
        <v>9483.2359120000001</v>
      </c>
      <c r="L10122" s="14">
        <v>14218.541412</v>
      </c>
      <c r="M10122" s="13">
        <v>0.66696263964153513</v>
      </c>
      <c r="N10122" s="12">
        <v>-2.1716243756271916</v>
      </c>
      <c r="O10122" s="2">
        <f>DATE(LEFT(ALT[[#This Row],[DATEMTH]],4),RIGHT(ALT[[#This Row],[DATEMTH]],2),1)</f>
        <v>45231</v>
      </c>
      <c r="P10122" t="str">
        <f>IF(AND(ALT[[#This Row],[DATE]]&gt;=DATE(2023,6,1),ALT[[#This Row],[DATE]]&lt;=DATE(2024,5,31)),"Y","N")</f>
        <v>Y</v>
      </c>
      <c r="Q10122" t="str">
        <f>LEFT(ALT[[#This Row],[DATEMTH]],4)</f>
        <v>2023</v>
      </c>
    </row>
    <row r="10123" spans="1:17" x14ac:dyDescent="0.25">
      <c r="A10123" t="s">
        <v>96</v>
      </c>
      <c r="B10123" t="s">
        <v>14</v>
      </c>
      <c r="C10123" t="s">
        <v>19</v>
      </c>
      <c r="D10123" t="s">
        <v>23</v>
      </c>
      <c r="E10123" s="14">
        <v>14218.541412</v>
      </c>
      <c r="F10123" s="14">
        <v>56773.621847999995</v>
      </c>
      <c r="G10123" s="13">
        <v>0.25044273994122301</v>
      </c>
      <c r="H10123" s="12">
        <v>-13000940</v>
      </c>
      <c r="I10123" s="12">
        <v>-3.2559910354114439</v>
      </c>
      <c r="J10123" t="s">
        <v>24</v>
      </c>
      <c r="K10123" s="14">
        <v>4056.0604600000001</v>
      </c>
      <c r="L10123" s="14">
        <v>14218.541412</v>
      </c>
      <c r="M10123" s="13">
        <v>0.28526557981375028</v>
      </c>
      <c r="N10123" s="12">
        <v>-0.9288221705850187</v>
      </c>
      <c r="O10123" s="2">
        <f>DATE(LEFT(ALT[[#This Row],[DATEMTH]],4),RIGHT(ALT[[#This Row],[DATEMTH]],2),1)</f>
        <v>45231</v>
      </c>
      <c r="P10123" t="str">
        <f>IF(AND(ALT[[#This Row],[DATE]]&gt;=DATE(2023,6,1),ALT[[#This Row],[DATE]]&lt;=DATE(2024,5,31)),"Y","N")</f>
        <v>Y</v>
      </c>
      <c r="Q10123" t="str">
        <f>LEFT(ALT[[#This Row],[DATEMTH]],4)</f>
        <v>2023</v>
      </c>
    </row>
    <row r="10124" spans="1:17" x14ac:dyDescent="0.25">
      <c r="A10124" t="s">
        <v>96</v>
      </c>
      <c r="B10124" t="s">
        <v>14</v>
      </c>
      <c r="C10124" t="s">
        <v>19</v>
      </c>
      <c r="D10124" t="s">
        <v>23</v>
      </c>
      <c r="E10124" s="14">
        <v>14218.541412</v>
      </c>
      <c r="F10124" s="14">
        <v>56773.621847999995</v>
      </c>
      <c r="G10124" s="13">
        <v>0.25044273994122301</v>
      </c>
      <c r="H10124" s="12">
        <v>-13000940</v>
      </c>
      <c r="I10124" s="12">
        <v>-3.2559910354114439</v>
      </c>
      <c r="J10124" t="s">
        <v>16</v>
      </c>
      <c r="K10124" s="14">
        <v>0</v>
      </c>
      <c r="L10124" s="14">
        <v>14218.541412</v>
      </c>
      <c r="M10124" s="13">
        <v>0</v>
      </c>
      <c r="N10124" s="12">
        <v>0</v>
      </c>
      <c r="O10124" s="2">
        <f>DATE(LEFT(ALT[[#This Row],[DATEMTH]],4),RIGHT(ALT[[#This Row],[DATEMTH]],2),1)</f>
        <v>45231</v>
      </c>
      <c r="P10124" t="str">
        <f>IF(AND(ALT[[#This Row],[DATE]]&gt;=DATE(2023,6,1),ALT[[#This Row],[DATE]]&lt;=DATE(2024,5,31)),"Y","N")</f>
        <v>Y</v>
      </c>
      <c r="Q10124" t="str">
        <f>LEFT(ALT[[#This Row],[DATEMTH]],4)</f>
        <v>2023</v>
      </c>
    </row>
    <row r="10125" spans="1:17" x14ac:dyDescent="0.25">
      <c r="A10125" t="s">
        <v>96</v>
      </c>
      <c r="B10125" t="s">
        <v>14</v>
      </c>
      <c r="C10125" t="s">
        <v>19</v>
      </c>
      <c r="D10125" t="s">
        <v>23</v>
      </c>
      <c r="E10125" s="14">
        <v>14218.541412</v>
      </c>
      <c r="F10125" s="14">
        <v>56773.621847999995</v>
      </c>
      <c r="G10125" s="13">
        <v>0.25044273994122301</v>
      </c>
      <c r="H10125" s="12">
        <v>-13000940</v>
      </c>
      <c r="I10125" s="12">
        <v>-3.2559910354114439</v>
      </c>
      <c r="J10125" t="s">
        <v>26</v>
      </c>
      <c r="K10125" s="14">
        <v>679.24504000000002</v>
      </c>
      <c r="L10125" s="14">
        <v>14218.541412</v>
      </c>
      <c r="M10125" s="13">
        <v>4.7771780544714565E-2</v>
      </c>
      <c r="N10125" s="12">
        <v>-0.15554448919923344</v>
      </c>
      <c r="O10125" s="2">
        <f>DATE(LEFT(ALT[[#This Row],[DATEMTH]],4),RIGHT(ALT[[#This Row],[DATEMTH]],2),1)</f>
        <v>45231</v>
      </c>
      <c r="P10125" t="str">
        <f>IF(AND(ALT[[#This Row],[DATE]]&gt;=DATE(2023,6,1),ALT[[#This Row],[DATE]]&lt;=DATE(2024,5,31)),"Y","N")</f>
        <v>Y</v>
      </c>
      <c r="Q10125" t="str">
        <f>LEFT(ALT[[#This Row],[DATEMTH]],4)</f>
        <v>2023</v>
      </c>
    </row>
    <row r="10126" spans="1:17" x14ac:dyDescent="0.25">
      <c r="A10126" t="s">
        <v>96</v>
      </c>
      <c r="B10126" t="s">
        <v>14</v>
      </c>
      <c r="C10126" t="s">
        <v>20</v>
      </c>
      <c r="D10126" t="s">
        <v>23</v>
      </c>
      <c r="E10126" s="14">
        <v>11861.002608000001</v>
      </c>
      <c r="F10126" s="14">
        <v>56773.621847999995</v>
      </c>
      <c r="G10126" s="13">
        <v>0.20891749058665759</v>
      </c>
      <c r="H10126" s="12">
        <v>-13000940</v>
      </c>
      <c r="I10126" s="12">
        <v>-2.7161237600677004</v>
      </c>
      <c r="J10126" t="s">
        <v>25</v>
      </c>
      <c r="K10126" s="14">
        <v>1697.0783879999999</v>
      </c>
      <c r="L10126" s="14">
        <v>11861.002607999999</v>
      </c>
      <c r="M10126" s="13">
        <v>0.14308051722839651</v>
      </c>
      <c r="N10126" s="12">
        <v>-0.38862439244682373</v>
      </c>
      <c r="O10126" s="2">
        <f>DATE(LEFT(ALT[[#This Row],[DATEMTH]],4),RIGHT(ALT[[#This Row],[DATEMTH]],2),1)</f>
        <v>45231</v>
      </c>
      <c r="P10126" t="str">
        <f>IF(AND(ALT[[#This Row],[DATE]]&gt;=DATE(2023,6,1),ALT[[#This Row],[DATE]]&lt;=DATE(2024,5,31)),"Y","N")</f>
        <v>Y</v>
      </c>
      <c r="Q10126" t="str">
        <f>LEFT(ALT[[#This Row],[DATEMTH]],4)</f>
        <v>2023</v>
      </c>
    </row>
    <row r="10127" spans="1:17" x14ac:dyDescent="0.25">
      <c r="A10127" t="s">
        <v>96</v>
      </c>
      <c r="B10127" t="s">
        <v>14</v>
      </c>
      <c r="C10127" t="s">
        <v>20</v>
      </c>
      <c r="D10127" t="s">
        <v>23</v>
      </c>
      <c r="E10127" s="14">
        <v>11861.002608000001</v>
      </c>
      <c r="F10127" s="14">
        <v>56773.621847999995</v>
      </c>
      <c r="G10127" s="13">
        <v>0.20891749058665759</v>
      </c>
      <c r="H10127" s="12">
        <v>-13000940</v>
      </c>
      <c r="I10127" s="12">
        <v>-2.7161237600677004</v>
      </c>
      <c r="J10127" t="s">
        <v>24</v>
      </c>
      <c r="K10127" s="14">
        <v>4739.4350439999998</v>
      </c>
      <c r="L10127" s="14">
        <v>11861.002607999999</v>
      </c>
      <c r="M10127" s="13">
        <v>0.3995813170805097</v>
      </c>
      <c r="N10127" s="12">
        <v>-1.085312309401518</v>
      </c>
      <c r="O10127" s="2">
        <f>DATE(LEFT(ALT[[#This Row],[DATEMTH]],4),RIGHT(ALT[[#This Row],[DATEMTH]],2),1)</f>
        <v>45231</v>
      </c>
      <c r="P10127" t="str">
        <f>IF(AND(ALT[[#This Row],[DATE]]&gt;=DATE(2023,6,1),ALT[[#This Row],[DATE]]&lt;=DATE(2024,5,31)),"Y","N")</f>
        <v>Y</v>
      </c>
      <c r="Q10127" t="str">
        <f>LEFT(ALT[[#This Row],[DATEMTH]],4)</f>
        <v>2023</v>
      </c>
    </row>
    <row r="10128" spans="1:17" x14ac:dyDescent="0.25">
      <c r="A10128" t="s">
        <v>96</v>
      </c>
      <c r="B10128" t="s">
        <v>14</v>
      </c>
      <c r="C10128" t="s">
        <v>20</v>
      </c>
      <c r="D10128" t="s">
        <v>23</v>
      </c>
      <c r="E10128" s="14">
        <v>11861.002608000001</v>
      </c>
      <c r="F10128" s="14">
        <v>56773.621847999995</v>
      </c>
      <c r="G10128" s="13">
        <v>0.20891749058665759</v>
      </c>
      <c r="H10128" s="12">
        <v>-13000940</v>
      </c>
      <c r="I10128" s="12">
        <v>-2.7161237600677004</v>
      </c>
      <c r="J10128" t="s">
        <v>16</v>
      </c>
      <c r="K10128" s="14">
        <v>4772.4187319999992</v>
      </c>
      <c r="L10128" s="14">
        <v>11861.002607999999</v>
      </c>
      <c r="M10128" s="13">
        <v>0.40236216867375968</v>
      </c>
      <c r="N10128" s="12">
        <v>-1.0928654464871663</v>
      </c>
      <c r="O10128" s="2">
        <f>DATE(LEFT(ALT[[#This Row],[DATEMTH]],4),RIGHT(ALT[[#This Row],[DATEMTH]],2),1)</f>
        <v>45231</v>
      </c>
      <c r="P10128" t="str">
        <f>IF(AND(ALT[[#This Row],[DATE]]&gt;=DATE(2023,6,1),ALT[[#This Row],[DATE]]&lt;=DATE(2024,5,31)),"Y","N")</f>
        <v>Y</v>
      </c>
      <c r="Q10128" t="str">
        <f>LEFT(ALT[[#This Row],[DATEMTH]],4)</f>
        <v>2023</v>
      </c>
    </row>
    <row r="10129" spans="1:17" x14ac:dyDescent="0.25">
      <c r="A10129" t="s">
        <v>96</v>
      </c>
      <c r="B10129" t="s">
        <v>14</v>
      </c>
      <c r="C10129" t="s">
        <v>20</v>
      </c>
      <c r="D10129" t="s">
        <v>23</v>
      </c>
      <c r="E10129" s="14">
        <v>11861.002608000001</v>
      </c>
      <c r="F10129" s="14">
        <v>56773.621847999995</v>
      </c>
      <c r="G10129" s="13">
        <v>0.20891749058665759</v>
      </c>
      <c r="H10129" s="12">
        <v>-13000940</v>
      </c>
      <c r="I10129" s="12">
        <v>-2.7161237600677004</v>
      </c>
      <c r="J10129" t="s">
        <v>26</v>
      </c>
      <c r="K10129" s="14">
        <v>652.07044399999995</v>
      </c>
      <c r="L10129" s="14">
        <v>11861.002607999999</v>
      </c>
      <c r="M10129" s="13">
        <v>5.4975997017334105E-2</v>
      </c>
      <c r="N10129" s="12">
        <v>-0.14932161173219219</v>
      </c>
      <c r="O10129" s="2">
        <f>DATE(LEFT(ALT[[#This Row],[DATEMTH]],4),RIGHT(ALT[[#This Row],[DATEMTH]],2),1)</f>
        <v>45231</v>
      </c>
      <c r="P10129" t="str">
        <f>IF(AND(ALT[[#This Row],[DATE]]&gt;=DATE(2023,6,1),ALT[[#This Row],[DATE]]&lt;=DATE(2024,5,31)),"Y","N")</f>
        <v>Y</v>
      </c>
      <c r="Q10129" t="str">
        <f>LEFT(ALT[[#This Row],[DATEMTH]],4)</f>
        <v>2023</v>
      </c>
    </row>
    <row r="10130" spans="1:17" x14ac:dyDescent="0.25">
      <c r="A10130" t="s">
        <v>96</v>
      </c>
      <c r="B10130" t="s">
        <v>110</v>
      </c>
      <c r="C10130" t="s">
        <v>15</v>
      </c>
      <c r="D10130" t="s">
        <v>22</v>
      </c>
      <c r="E10130" s="14">
        <v>3983823.9589120033</v>
      </c>
      <c r="F10130" s="14">
        <v>22854304.801066924</v>
      </c>
      <c r="G10130" s="13">
        <v>0.17431394188485766</v>
      </c>
      <c r="H10130" s="12">
        <v>-50959944.869999997</v>
      </c>
      <c r="I10130" s="12">
        <v>-8.8830288685247307</v>
      </c>
      <c r="J10130" t="s">
        <v>25</v>
      </c>
      <c r="K10130" s="14">
        <v>499732.93430799962</v>
      </c>
      <c r="L10130" s="14">
        <v>3983823.9589119982</v>
      </c>
      <c r="M10130" s="13">
        <v>0.12544051631349673</v>
      </c>
      <c r="N10130" s="12">
        <v>-1.1142917276954389</v>
      </c>
      <c r="O10130" s="2">
        <f>DATE(LEFT(ALT[[#This Row],[DATEMTH]],4),RIGHT(ALT[[#This Row],[DATEMTH]],2),1)</f>
        <v>45231</v>
      </c>
      <c r="P10130" t="str">
        <f>IF(AND(ALT[[#This Row],[DATE]]&gt;=DATE(2023,6,1),ALT[[#This Row],[DATE]]&lt;=DATE(2024,5,31)),"Y","N")</f>
        <v>Y</v>
      </c>
      <c r="Q10130" t="str">
        <f>LEFT(ALT[[#This Row],[DATEMTH]],4)</f>
        <v>2023</v>
      </c>
    </row>
    <row r="10131" spans="1:17" x14ac:dyDescent="0.25">
      <c r="A10131" t="s">
        <v>96</v>
      </c>
      <c r="B10131" t="s">
        <v>110</v>
      </c>
      <c r="C10131" t="s">
        <v>15</v>
      </c>
      <c r="D10131" t="s">
        <v>22</v>
      </c>
      <c r="E10131" s="14">
        <v>3983823.9589120033</v>
      </c>
      <c r="F10131" s="14">
        <v>22854304.801066924</v>
      </c>
      <c r="G10131" s="13">
        <v>0.17431394188485766</v>
      </c>
      <c r="H10131" s="12">
        <v>-50959944.869999997</v>
      </c>
      <c r="I10131" s="12">
        <v>-8.8830288685247307</v>
      </c>
      <c r="J10131" t="s">
        <v>26</v>
      </c>
      <c r="K10131" s="14">
        <v>747371.51323600032</v>
      </c>
      <c r="L10131" s="14">
        <v>3983823.9589119982</v>
      </c>
      <c r="M10131" s="13">
        <v>0.1876015408673106</v>
      </c>
      <c r="N10131" s="12">
        <v>-1.666469903304042</v>
      </c>
      <c r="O10131" s="2">
        <f>DATE(LEFT(ALT[[#This Row],[DATEMTH]],4),RIGHT(ALT[[#This Row],[DATEMTH]],2),1)</f>
        <v>45231</v>
      </c>
      <c r="P10131" t="str">
        <f>IF(AND(ALT[[#This Row],[DATE]]&gt;=DATE(2023,6,1),ALT[[#This Row],[DATE]]&lt;=DATE(2024,5,31)),"Y","N")</f>
        <v>Y</v>
      </c>
      <c r="Q10131" t="str">
        <f>LEFT(ALT[[#This Row],[DATEMTH]],4)</f>
        <v>2023</v>
      </c>
    </row>
    <row r="10132" spans="1:17" x14ac:dyDescent="0.25">
      <c r="A10132" t="s">
        <v>96</v>
      </c>
      <c r="B10132" t="s">
        <v>110</v>
      </c>
      <c r="C10132" t="s">
        <v>15</v>
      </c>
      <c r="D10132" t="s">
        <v>22</v>
      </c>
      <c r="E10132" s="14">
        <v>3983823.9589120033</v>
      </c>
      <c r="F10132" s="14">
        <v>22854304.801066924</v>
      </c>
      <c r="G10132" s="13">
        <v>0.17431394188485766</v>
      </c>
      <c r="H10132" s="12">
        <v>-50959944.869999997</v>
      </c>
      <c r="I10132" s="12">
        <v>-8.8830288685247307</v>
      </c>
      <c r="J10132" t="s">
        <v>16</v>
      </c>
      <c r="K10132" s="14">
        <v>1170362.7876790001</v>
      </c>
      <c r="L10132" s="14">
        <v>3983823.9589119982</v>
      </c>
      <c r="M10132" s="13">
        <v>0.29377874116672359</v>
      </c>
      <c r="N10132" s="12">
        <v>-2.6096450387428605</v>
      </c>
      <c r="O10132" s="2">
        <f>DATE(LEFT(ALT[[#This Row],[DATEMTH]],4),RIGHT(ALT[[#This Row],[DATEMTH]],2),1)</f>
        <v>45231</v>
      </c>
      <c r="P10132" t="str">
        <f>IF(AND(ALT[[#This Row],[DATE]]&gt;=DATE(2023,6,1),ALT[[#This Row],[DATE]]&lt;=DATE(2024,5,31)),"Y","N")</f>
        <v>Y</v>
      </c>
      <c r="Q10132" t="str">
        <f>LEFT(ALT[[#This Row],[DATEMTH]],4)</f>
        <v>2023</v>
      </c>
    </row>
    <row r="10133" spans="1:17" x14ac:dyDescent="0.25">
      <c r="A10133" t="s">
        <v>96</v>
      </c>
      <c r="B10133" t="s">
        <v>110</v>
      </c>
      <c r="C10133" t="s">
        <v>15</v>
      </c>
      <c r="D10133" t="s">
        <v>22</v>
      </c>
      <c r="E10133" s="14">
        <v>3983823.9589120033</v>
      </c>
      <c r="F10133" s="14">
        <v>22854304.801066924</v>
      </c>
      <c r="G10133" s="13">
        <v>0.17431394188485766</v>
      </c>
      <c r="H10133" s="12">
        <v>-50959944.869999997</v>
      </c>
      <c r="I10133" s="12">
        <v>-8.8830288685247307</v>
      </c>
      <c r="J10133" t="s">
        <v>24</v>
      </c>
      <c r="K10133" s="14">
        <v>1566356.7236889978</v>
      </c>
      <c r="L10133" s="14">
        <v>3983823.9589119982</v>
      </c>
      <c r="M10133" s="13">
        <v>0.39317920165246895</v>
      </c>
      <c r="N10133" s="12">
        <v>-3.4926221987823882</v>
      </c>
      <c r="O10133" s="2">
        <f>DATE(LEFT(ALT[[#This Row],[DATEMTH]],4),RIGHT(ALT[[#This Row],[DATEMTH]],2),1)</f>
        <v>45231</v>
      </c>
      <c r="P10133" t="str">
        <f>IF(AND(ALT[[#This Row],[DATE]]&gt;=DATE(2023,6,1),ALT[[#This Row],[DATE]]&lt;=DATE(2024,5,31)),"Y","N")</f>
        <v>Y</v>
      </c>
      <c r="Q10133" t="str">
        <f>LEFT(ALT[[#This Row],[DATEMTH]],4)</f>
        <v>2023</v>
      </c>
    </row>
    <row r="10134" spans="1:17" x14ac:dyDescent="0.25">
      <c r="A10134" t="s">
        <v>96</v>
      </c>
      <c r="B10134" t="s">
        <v>110</v>
      </c>
      <c r="C10134" t="s">
        <v>18</v>
      </c>
      <c r="D10134" t="s">
        <v>22</v>
      </c>
      <c r="E10134" s="14">
        <v>8878543.4568310082</v>
      </c>
      <c r="F10134" s="14">
        <v>22854304.801066924</v>
      </c>
      <c r="G10134" s="13">
        <v>0.38848451239770482</v>
      </c>
      <c r="H10134" s="12">
        <v>-50959944.869999997</v>
      </c>
      <c r="I10134" s="12">
        <v>-19.797149334635868</v>
      </c>
      <c r="J10134" t="s">
        <v>24</v>
      </c>
      <c r="K10134" s="14">
        <v>2104166.0850120019</v>
      </c>
      <c r="L10134" s="14">
        <v>8878543.4568309952</v>
      </c>
      <c r="M10134" s="13">
        <v>0.23699451326029086</v>
      </c>
      <c r="N10134" s="12">
        <v>-4.691815770503319</v>
      </c>
      <c r="O10134" s="2">
        <f>DATE(LEFT(ALT[[#This Row],[DATEMTH]],4),RIGHT(ALT[[#This Row],[DATEMTH]],2),1)</f>
        <v>45231</v>
      </c>
      <c r="P10134" t="str">
        <f>IF(AND(ALT[[#This Row],[DATE]]&gt;=DATE(2023,6,1),ALT[[#This Row],[DATE]]&lt;=DATE(2024,5,31)),"Y","N")</f>
        <v>Y</v>
      </c>
      <c r="Q10134" t="str">
        <f>LEFT(ALT[[#This Row],[DATEMTH]],4)</f>
        <v>2023</v>
      </c>
    </row>
    <row r="10135" spans="1:17" x14ac:dyDescent="0.25">
      <c r="A10135" t="s">
        <v>96</v>
      </c>
      <c r="B10135" t="s">
        <v>110</v>
      </c>
      <c r="C10135" t="s">
        <v>18</v>
      </c>
      <c r="D10135" t="s">
        <v>22</v>
      </c>
      <c r="E10135" s="14">
        <v>8878543.4568310082</v>
      </c>
      <c r="F10135" s="14">
        <v>22854304.801066924</v>
      </c>
      <c r="G10135" s="13">
        <v>0.38848451239770482</v>
      </c>
      <c r="H10135" s="12">
        <v>-50959944.869999997</v>
      </c>
      <c r="I10135" s="12">
        <v>-19.797149334635868</v>
      </c>
      <c r="J10135" t="s">
        <v>16</v>
      </c>
      <c r="K10135" s="14">
        <v>3114115.3525519958</v>
      </c>
      <c r="L10135" s="14">
        <v>8878543.4568309952</v>
      </c>
      <c r="M10135" s="13">
        <v>0.3507461970190674</v>
      </c>
      <c r="N10135" s="12">
        <v>-6.9437748409420914</v>
      </c>
      <c r="O10135" s="2">
        <f>DATE(LEFT(ALT[[#This Row],[DATEMTH]],4),RIGHT(ALT[[#This Row],[DATEMTH]],2),1)</f>
        <v>45231</v>
      </c>
      <c r="P10135" t="str">
        <f>IF(AND(ALT[[#This Row],[DATE]]&gt;=DATE(2023,6,1),ALT[[#This Row],[DATE]]&lt;=DATE(2024,5,31)),"Y","N")</f>
        <v>Y</v>
      </c>
      <c r="Q10135" t="str">
        <f>LEFT(ALT[[#This Row],[DATEMTH]],4)</f>
        <v>2023</v>
      </c>
    </row>
    <row r="10136" spans="1:17" x14ac:dyDescent="0.25">
      <c r="A10136" t="s">
        <v>96</v>
      </c>
      <c r="B10136" t="s">
        <v>110</v>
      </c>
      <c r="C10136" t="s">
        <v>18</v>
      </c>
      <c r="D10136" t="s">
        <v>22</v>
      </c>
      <c r="E10136" s="14">
        <v>8878543.4568310082</v>
      </c>
      <c r="F10136" s="14">
        <v>22854304.801066924</v>
      </c>
      <c r="G10136" s="13">
        <v>0.38848451239770482</v>
      </c>
      <c r="H10136" s="12">
        <v>-50959944.869999997</v>
      </c>
      <c r="I10136" s="12">
        <v>-19.797149334635868</v>
      </c>
      <c r="J10136" t="s">
        <v>26</v>
      </c>
      <c r="K10136" s="14">
        <v>2545365.8729579975</v>
      </c>
      <c r="L10136" s="14">
        <v>8878543.4568309952</v>
      </c>
      <c r="M10136" s="13">
        <v>0.28668732493499682</v>
      </c>
      <c r="N10136" s="12">
        <v>-5.6755917840854098</v>
      </c>
      <c r="O10136" s="2">
        <f>DATE(LEFT(ALT[[#This Row],[DATEMTH]],4),RIGHT(ALT[[#This Row],[DATEMTH]],2),1)</f>
        <v>45231</v>
      </c>
      <c r="P10136" t="str">
        <f>IF(AND(ALT[[#This Row],[DATE]]&gt;=DATE(2023,6,1),ALT[[#This Row],[DATE]]&lt;=DATE(2024,5,31)),"Y","N")</f>
        <v>Y</v>
      </c>
      <c r="Q10136" t="str">
        <f>LEFT(ALT[[#This Row],[DATEMTH]],4)</f>
        <v>2023</v>
      </c>
    </row>
    <row r="10137" spans="1:17" x14ac:dyDescent="0.25">
      <c r="A10137" t="s">
        <v>96</v>
      </c>
      <c r="B10137" t="s">
        <v>110</v>
      </c>
      <c r="C10137" t="s">
        <v>18</v>
      </c>
      <c r="D10137" t="s">
        <v>22</v>
      </c>
      <c r="E10137" s="14">
        <v>8878543.4568310082</v>
      </c>
      <c r="F10137" s="14">
        <v>22854304.801066924</v>
      </c>
      <c r="G10137" s="13">
        <v>0.38848451239770482</v>
      </c>
      <c r="H10137" s="12">
        <v>-50959944.869999997</v>
      </c>
      <c r="I10137" s="12">
        <v>-19.797149334635868</v>
      </c>
      <c r="J10137" t="s">
        <v>25</v>
      </c>
      <c r="K10137" s="14">
        <v>1114896.1463090009</v>
      </c>
      <c r="L10137" s="14">
        <v>8878543.4568309952</v>
      </c>
      <c r="M10137" s="13">
        <v>0.12557196478564503</v>
      </c>
      <c r="N10137" s="12">
        <v>-2.4859669391050514</v>
      </c>
      <c r="O10137" s="2">
        <f>DATE(LEFT(ALT[[#This Row],[DATEMTH]],4),RIGHT(ALT[[#This Row],[DATEMTH]],2),1)</f>
        <v>45231</v>
      </c>
      <c r="P10137" t="str">
        <f>IF(AND(ALT[[#This Row],[DATE]]&gt;=DATE(2023,6,1),ALT[[#This Row],[DATE]]&lt;=DATE(2024,5,31)),"Y","N")</f>
        <v>Y</v>
      </c>
      <c r="Q10137" t="str">
        <f>LEFT(ALT[[#This Row],[DATEMTH]],4)</f>
        <v>2023</v>
      </c>
    </row>
    <row r="10138" spans="1:17" x14ac:dyDescent="0.25">
      <c r="A10138" t="s">
        <v>96</v>
      </c>
      <c r="B10138" t="s">
        <v>110</v>
      </c>
      <c r="C10138" t="s">
        <v>19</v>
      </c>
      <c r="D10138" t="s">
        <v>22</v>
      </c>
      <c r="E10138" s="14">
        <v>5667132.0456760004</v>
      </c>
      <c r="F10138" s="14">
        <v>22854304.801066924</v>
      </c>
      <c r="G10138" s="13">
        <v>0.24796781591061293</v>
      </c>
      <c r="H10138" s="12">
        <v>-50959944.869999997</v>
      </c>
      <c r="I10138" s="12">
        <v>-12.636426228339143</v>
      </c>
      <c r="J10138" t="s">
        <v>25</v>
      </c>
      <c r="K10138" s="14">
        <v>3681202.4308989975</v>
      </c>
      <c r="L10138" s="14">
        <v>5667132.0456759976</v>
      </c>
      <c r="M10138" s="13">
        <v>0.64957061194784449</v>
      </c>
      <c r="N10138" s="12">
        <v>-8.2082511179760491</v>
      </c>
      <c r="O10138" s="2">
        <f>DATE(LEFT(ALT[[#This Row],[DATEMTH]],4),RIGHT(ALT[[#This Row],[DATEMTH]],2),1)</f>
        <v>45231</v>
      </c>
      <c r="P10138" t="str">
        <f>IF(AND(ALT[[#This Row],[DATE]]&gt;=DATE(2023,6,1),ALT[[#This Row],[DATE]]&lt;=DATE(2024,5,31)),"Y","N")</f>
        <v>Y</v>
      </c>
      <c r="Q10138" t="str">
        <f>LEFT(ALT[[#This Row],[DATEMTH]],4)</f>
        <v>2023</v>
      </c>
    </row>
    <row r="10139" spans="1:17" x14ac:dyDescent="0.25">
      <c r="A10139" t="s">
        <v>96</v>
      </c>
      <c r="B10139" t="s">
        <v>110</v>
      </c>
      <c r="C10139" t="s">
        <v>19</v>
      </c>
      <c r="D10139" t="s">
        <v>22</v>
      </c>
      <c r="E10139" s="14">
        <v>5667132.0456760004</v>
      </c>
      <c r="F10139" s="14">
        <v>22854304.801066924</v>
      </c>
      <c r="G10139" s="13">
        <v>0.24796781591061293</v>
      </c>
      <c r="H10139" s="12">
        <v>-50959944.869999997</v>
      </c>
      <c r="I10139" s="12">
        <v>-12.636426228339143</v>
      </c>
      <c r="J10139" t="s">
        <v>24</v>
      </c>
      <c r="K10139" s="14">
        <v>1657715.6458680008</v>
      </c>
      <c r="L10139" s="14">
        <v>5667132.0456759976</v>
      </c>
      <c r="M10139" s="13">
        <v>0.29251403223131744</v>
      </c>
      <c r="N10139" s="12">
        <v>-3.6963319890450612</v>
      </c>
      <c r="O10139" s="2">
        <f>DATE(LEFT(ALT[[#This Row],[DATEMTH]],4),RIGHT(ALT[[#This Row],[DATEMTH]],2),1)</f>
        <v>45231</v>
      </c>
      <c r="P10139" t="str">
        <f>IF(AND(ALT[[#This Row],[DATE]]&gt;=DATE(2023,6,1),ALT[[#This Row],[DATE]]&lt;=DATE(2024,5,31)),"Y","N")</f>
        <v>Y</v>
      </c>
      <c r="Q10139" t="str">
        <f>LEFT(ALT[[#This Row],[DATEMTH]],4)</f>
        <v>2023</v>
      </c>
    </row>
    <row r="10140" spans="1:17" x14ac:dyDescent="0.25">
      <c r="A10140" t="s">
        <v>96</v>
      </c>
      <c r="B10140" t="s">
        <v>110</v>
      </c>
      <c r="C10140" t="s">
        <v>19</v>
      </c>
      <c r="D10140" t="s">
        <v>22</v>
      </c>
      <c r="E10140" s="14">
        <v>5667132.0456760004</v>
      </c>
      <c r="F10140" s="14">
        <v>22854304.801066924</v>
      </c>
      <c r="G10140" s="13">
        <v>0.24796781591061293</v>
      </c>
      <c r="H10140" s="12">
        <v>-50959944.869999997</v>
      </c>
      <c r="I10140" s="12">
        <v>-12.636426228339143</v>
      </c>
      <c r="J10140" t="s">
        <v>16</v>
      </c>
      <c r="K10140" s="14">
        <v>82.611967000000007</v>
      </c>
      <c r="L10140" s="14">
        <v>5667132.0456759976</v>
      </c>
      <c r="M10140" s="13">
        <v>1.4577385233688468E-5</v>
      </c>
      <c r="N10140" s="12">
        <v>-1.842060531075847E-4</v>
      </c>
      <c r="O10140" s="2">
        <f>DATE(LEFT(ALT[[#This Row],[DATEMTH]],4),RIGHT(ALT[[#This Row],[DATEMTH]],2),1)</f>
        <v>45231</v>
      </c>
      <c r="P10140" t="str">
        <f>IF(AND(ALT[[#This Row],[DATE]]&gt;=DATE(2023,6,1),ALT[[#This Row],[DATE]]&lt;=DATE(2024,5,31)),"Y","N")</f>
        <v>Y</v>
      </c>
      <c r="Q10140" t="str">
        <f>LEFT(ALT[[#This Row],[DATEMTH]],4)</f>
        <v>2023</v>
      </c>
    </row>
    <row r="10141" spans="1:17" x14ac:dyDescent="0.25">
      <c r="A10141" t="s">
        <v>96</v>
      </c>
      <c r="B10141" t="s">
        <v>110</v>
      </c>
      <c r="C10141" t="s">
        <v>19</v>
      </c>
      <c r="D10141" t="s">
        <v>22</v>
      </c>
      <c r="E10141" s="14">
        <v>5667132.0456760004</v>
      </c>
      <c r="F10141" s="14">
        <v>22854304.801066924</v>
      </c>
      <c r="G10141" s="13">
        <v>0.24796781591061293</v>
      </c>
      <c r="H10141" s="12">
        <v>-50959944.869999997</v>
      </c>
      <c r="I10141" s="12">
        <v>-12.636426228339143</v>
      </c>
      <c r="J10141" t="s">
        <v>26</v>
      </c>
      <c r="K10141" s="14">
        <v>328131.35694199952</v>
      </c>
      <c r="L10141" s="14">
        <v>5667132.0456759976</v>
      </c>
      <c r="M10141" s="13">
        <v>5.7900778435604414E-2</v>
      </c>
      <c r="N10141" s="12">
        <v>-0.7316589152649251</v>
      </c>
      <c r="O10141" s="2">
        <f>DATE(LEFT(ALT[[#This Row],[DATEMTH]],4),RIGHT(ALT[[#This Row],[DATEMTH]],2),1)</f>
        <v>45231</v>
      </c>
      <c r="P10141" t="str">
        <f>IF(AND(ALT[[#This Row],[DATE]]&gt;=DATE(2023,6,1),ALT[[#This Row],[DATE]]&lt;=DATE(2024,5,31)),"Y","N")</f>
        <v>Y</v>
      </c>
      <c r="Q10141" t="str">
        <f>LEFT(ALT[[#This Row],[DATEMTH]],4)</f>
        <v>2023</v>
      </c>
    </row>
    <row r="10142" spans="1:17" x14ac:dyDescent="0.25">
      <c r="A10142" t="s">
        <v>96</v>
      </c>
      <c r="B10142" t="s">
        <v>110</v>
      </c>
      <c r="C10142" t="s">
        <v>20</v>
      </c>
      <c r="D10142" t="s">
        <v>22</v>
      </c>
      <c r="E10142" s="14">
        <v>4324805.3396479944</v>
      </c>
      <c r="F10142" s="14">
        <v>22854304.801066924</v>
      </c>
      <c r="G10142" s="13">
        <v>0.18923372980682815</v>
      </c>
      <c r="H10142" s="12">
        <v>-50959944.869999997</v>
      </c>
      <c r="I10142" s="12">
        <v>-9.643340438500438</v>
      </c>
      <c r="J10142" t="s">
        <v>25</v>
      </c>
      <c r="K10142" s="14">
        <v>602337.79849700013</v>
      </c>
      <c r="L10142" s="14">
        <v>4324805.3396480028</v>
      </c>
      <c r="M10142" s="13">
        <v>0.13927512366279696</v>
      </c>
      <c r="N10142" s="12">
        <v>-1.3430774320945991</v>
      </c>
      <c r="O10142" s="2">
        <f>DATE(LEFT(ALT[[#This Row],[DATEMTH]],4),RIGHT(ALT[[#This Row],[DATEMTH]],2),1)</f>
        <v>45231</v>
      </c>
      <c r="P10142" t="str">
        <f>IF(AND(ALT[[#This Row],[DATE]]&gt;=DATE(2023,6,1),ALT[[#This Row],[DATE]]&lt;=DATE(2024,5,31)),"Y","N")</f>
        <v>Y</v>
      </c>
      <c r="Q10142" t="str">
        <f>LEFT(ALT[[#This Row],[DATEMTH]],4)</f>
        <v>2023</v>
      </c>
    </row>
    <row r="10143" spans="1:17" x14ac:dyDescent="0.25">
      <c r="A10143" t="s">
        <v>96</v>
      </c>
      <c r="B10143" t="s">
        <v>110</v>
      </c>
      <c r="C10143" t="s">
        <v>20</v>
      </c>
      <c r="D10143" t="s">
        <v>22</v>
      </c>
      <c r="E10143" s="14">
        <v>4324805.3396479944</v>
      </c>
      <c r="F10143" s="14">
        <v>22854304.801066924</v>
      </c>
      <c r="G10143" s="13">
        <v>0.18923372980682815</v>
      </c>
      <c r="H10143" s="12">
        <v>-50959944.869999997</v>
      </c>
      <c r="I10143" s="12">
        <v>-9.643340438500438</v>
      </c>
      <c r="J10143" t="s">
        <v>24</v>
      </c>
      <c r="K10143" s="14">
        <v>1978290.3933450016</v>
      </c>
      <c r="L10143" s="14">
        <v>4324805.3396480028</v>
      </c>
      <c r="M10143" s="13">
        <v>0.4574287714660506</v>
      </c>
      <c r="N10143" s="12">
        <v>-4.4111413696121407</v>
      </c>
      <c r="O10143" s="2">
        <f>DATE(LEFT(ALT[[#This Row],[DATEMTH]],4),RIGHT(ALT[[#This Row],[DATEMTH]],2),1)</f>
        <v>45231</v>
      </c>
      <c r="P10143" t="str">
        <f>IF(AND(ALT[[#This Row],[DATE]]&gt;=DATE(2023,6,1),ALT[[#This Row],[DATE]]&lt;=DATE(2024,5,31)),"Y","N")</f>
        <v>Y</v>
      </c>
      <c r="Q10143" t="str">
        <f>LEFT(ALT[[#This Row],[DATEMTH]],4)</f>
        <v>2023</v>
      </c>
    </row>
    <row r="10144" spans="1:17" x14ac:dyDescent="0.25">
      <c r="A10144" t="s">
        <v>96</v>
      </c>
      <c r="B10144" t="s">
        <v>110</v>
      </c>
      <c r="C10144" t="s">
        <v>20</v>
      </c>
      <c r="D10144" t="s">
        <v>22</v>
      </c>
      <c r="E10144" s="14">
        <v>4324805.3396479944</v>
      </c>
      <c r="F10144" s="14">
        <v>22854304.801066924</v>
      </c>
      <c r="G10144" s="13">
        <v>0.18923372980682815</v>
      </c>
      <c r="H10144" s="12">
        <v>-50959944.869999997</v>
      </c>
      <c r="I10144" s="12">
        <v>-9.643340438500438</v>
      </c>
      <c r="J10144" t="s">
        <v>16</v>
      </c>
      <c r="K10144" s="14">
        <v>1467403.8489100011</v>
      </c>
      <c r="L10144" s="14">
        <v>4324805.3396480028</v>
      </c>
      <c r="M10144" s="13">
        <v>0.3392993981619144</v>
      </c>
      <c r="N10144" s="12">
        <v>-3.2719796070536504</v>
      </c>
      <c r="O10144" s="2">
        <f>DATE(LEFT(ALT[[#This Row],[DATEMTH]],4),RIGHT(ALT[[#This Row],[DATEMTH]],2),1)</f>
        <v>45231</v>
      </c>
      <c r="P10144" t="str">
        <f>IF(AND(ALT[[#This Row],[DATE]]&gt;=DATE(2023,6,1),ALT[[#This Row],[DATE]]&lt;=DATE(2024,5,31)),"Y","N")</f>
        <v>Y</v>
      </c>
      <c r="Q10144" t="str">
        <f>LEFT(ALT[[#This Row],[DATEMTH]],4)</f>
        <v>2023</v>
      </c>
    </row>
    <row r="10145" spans="1:17" x14ac:dyDescent="0.25">
      <c r="A10145" t="s">
        <v>96</v>
      </c>
      <c r="B10145" t="s">
        <v>110</v>
      </c>
      <c r="C10145" t="s">
        <v>20</v>
      </c>
      <c r="D10145" t="s">
        <v>22</v>
      </c>
      <c r="E10145" s="14">
        <v>4324805.3396479944</v>
      </c>
      <c r="F10145" s="14">
        <v>22854304.801066924</v>
      </c>
      <c r="G10145" s="13">
        <v>0.18923372980682815</v>
      </c>
      <c r="H10145" s="12">
        <v>-50959944.869999997</v>
      </c>
      <c r="I10145" s="12">
        <v>-9.643340438500438</v>
      </c>
      <c r="J10145" t="s">
        <v>26</v>
      </c>
      <c r="K10145" s="14">
        <v>276773.29889600002</v>
      </c>
      <c r="L10145" s="14">
        <v>4324805.3396480028</v>
      </c>
      <c r="M10145" s="13">
        <v>6.3996706709238085E-2</v>
      </c>
      <c r="N10145" s="12">
        <v>-0.61714202974004795</v>
      </c>
      <c r="O10145" s="2">
        <f>DATE(LEFT(ALT[[#This Row],[DATEMTH]],4),RIGHT(ALT[[#This Row],[DATEMTH]],2),1)</f>
        <v>45231</v>
      </c>
      <c r="P10145" t="str">
        <f>IF(AND(ALT[[#This Row],[DATE]]&gt;=DATE(2023,6,1),ALT[[#This Row],[DATE]]&lt;=DATE(2024,5,31)),"Y","N")</f>
        <v>Y</v>
      </c>
      <c r="Q10145" t="str">
        <f>LEFT(ALT[[#This Row],[DATEMTH]],4)</f>
        <v>2023</v>
      </c>
    </row>
    <row r="10146" spans="1:17" x14ac:dyDescent="0.25">
      <c r="A10146" t="s">
        <v>96</v>
      </c>
      <c r="B10146" t="s">
        <v>110</v>
      </c>
      <c r="C10146" t="s">
        <v>15</v>
      </c>
      <c r="D10146" t="s">
        <v>17</v>
      </c>
      <c r="E10146" s="14">
        <v>3983823.9589120033</v>
      </c>
      <c r="F10146" s="14">
        <v>22854304.801066924</v>
      </c>
      <c r="G10146" s="13">
        <v>0.17431394188485766</v>
      </c>
      <c r="H10146" s="12">
        <v>-76109469.730000004</v>
      </c>
      <c r="I10146" s="12">
        <v>-13.266941683402553</v>
      </c>
      <c r="J10146" t="s">
        <v>25</v>
      </c>
      <c r="K10146" s="14">
        <v>499732.93430799962</v>
      </c>
      <c r="L10146" s="14">
        <v>3983823.9589119982</v>
      </c>
      <c r="M10146" s="13">
        <v>0.12544051631349673</v>
      </c>
      <c r="N10146" s="12">
        <v>-1.6642120146670678</v>
      </c>
      <c r="O10146" s="2">
        <f>DATE(LEFT(ALT[[#This Row],[DATEMTH]],4),RIGHT(ALT[[#This Row],[DATEMTH]],2),1)</f>
        <v>45231</v>
      </c>
      <c r="P10146" t="str">
        <f>IF(AND(ALT[[#This Row],[DATE]]&gt;=DATE(2023,6,1),ALT[[#This Row],[DATE]]&lt;=DATE(2024,5,31)),"Y","N")</f>
        <v>Y</v>
      </c>
      <c r="Q10146" t="str">
        <f>LEFT(ALT[[#This Row],[DATEMTH]],4)</f>
        <v>2023</v>
      </c>
    </row>
    <row r="10147" spans="1:17" x14ac:dyDescent="0.25">
      <c r="A10147" t="s">
        <v>96</v>
      </c>
      <c r="B10147" t="s">
        <v>110</v>
      </c>
      <c r="C10147" t="s">
        <v>15</v>
      </c>
      <c r="D10147" t="s">
        <v>17</v>
      </c>
      <c r="E10147" s="14">
        <v>3983823.9589120033</v>
      </c>
      <c r="F10147" s="14">
        <v>22854304.801066924</v>
      </c>
      <c r="G10147" s="13">
        <v>0.17431394188485766</v>
      </c>
      <c r="H10147" s="12">
        <v>-76109469.730000004</v>
      </c>
      <c r="I10147" s="12">
        <v>-13.266941683402553</v>
      </c>
      <c r="J10147" t="s">
        <v>26</v>
      </c>
      <c r="K10147" s="14">
        <v>747371.51323600032</v>
      </c>
      <c r="L10147" s="14">
        <v>3983823.9589119982</v>
      </c>
      <c r="M10147" s="13">
        <v>0.1876015408673106</v>
      </c>
      <c r="N10147" s="12">
        <v>-2.4888987024030707</v>
      </c>
      <c r="O10147" s="2">
        <f>DATE(LEFT(ALT[[#This Row],[DATEMTH]],4),RIGHT(ALT[[#This Row],[DATEMTH]],2),1)</f>
        <v>45231</v>
      </c>
      <c r="P10147" t="str">
        <f>IF(AND(ALT[[#This Row],[DATE]]&gt;=DATE(2023,6,1),ALT[[#This Row],[DATE]]&lt;=DATE(2024,5,31)),"Y","N")</f>
        <v>Y</v>
      </c>
      <c r="Q10147" t="str">
        <f>LEFT(ALT[[#This Row],[DATEMTH]],4)</f>
        <v>2023</v>
      </c>
    </row>
    <row r="10148" spans="1:17" x14ac:dyDescent="0.25">
      <c r="A10148" t="s">
        <v>96</v>
      </c>
      <c r="B10148" t="s">
        <v>110</v>
      </c>
      <c r="C10148" t="s">
        <v>15</v>
      </c>
      <c r="D10148" t="s">
        <v>17</v>
      </c>
      <c r="E10148" s="14">
        <v>3983823.9589120033</v>
      </c>
      <c r="F10148" s="14">
        <v>22854304.801066924</v>
      </c>
      <c r="G10148" s="13">
        <v>0.17431394188485766</v>
      </c>
      <c r="H10148" s="12">
        <v>-76109469.730000004</v>
      </c>
      <c r="I10148" s="12">
        <v>-13.266941683402553</v>
      </c>
      <c r="J10148" t="s">
        <v>16</v>
      </c>
      <c r="K10148" s="14">
        <v>1170362.7876790001</v>
      </c>
      <c r="L10148" s="14">
        <v>3983823.9589119982</v>
      </c>
      <c r="M10148" s="13">
        <v>0.29377874116672359</v>
      </c>
      <c r="N10148" s="12">
        <v>-3.8975454268823349</v>
      </c>
      <c r="O10148" s="2">
        <f>DATE(LEFT(ALT[[#This Row],[DATEMTH]],4),RIGHT(ALT[[#This Row],[DATEMTH]],2),1)</f>
        <v>45231</v>
      </c>
      <c r="P10148" t="str">
        <f>IF(AND(ALT[[#This Row],[DATE]]&gt;=DATE(2023,6,1),ALT[[#This Row],[DATE]]&lt;=DATE(2024,5,31)),"Y","N")</f>
        <v>Y</v>
      </c>
      <c r="Q10148" t="str">
        <f>LEFT(ALT[[#This Row],[DATEMTH]],4)</f>
        <v>2023</v>
      </c>
    </row>
    <row r="10149" spans="1:17" x14ac:dyDescent="0.25">
      <c r="A10149" t="s">
        <v>96</v>
      </c>
      <c r="B10149" t="s">
        <v>110</v>
      </c>
      <c r="C10149" t="s">
        <v>15</v>
      </c>
      <c r="D10149" t="s">
        <v>17</v>
      </c>
      <c r="E10149" s="14">
        <v>3983823.9589120033</v>
      </c>
      <c r="F10149" s="14">
        <v>22854304.801066924</v>
      </c>
      <c r="G10149" s="13">
        <v>0.17431394188485766</v>
      </c>
      <c r="H10149" s="12">
        <v>-76109469.730000004</v>
      </c>
      <c r="I10149" s="12">
        <v>-13.266941683402553</v>
      </c>
      <c r="J10149" t="s">
        <v>24</v>
      </c>
      <c r="K10149" s="14">
        <v>1566356.7236889978</v>
      </c>
      <c r="L10149" s="14">
        <v>3983823.9589119982</v>
      </c>
      <c r="M10149" s="13">
        <v>0.39317920165246895</v>
      </c>
      <c r="N10149" s="12">
        <v>-5.2162855394500784</v>
      </c>
      <c r="O10149" s="2">
        <f>DATE(LEFT(ALT[[#This Row],[DATEMTH]],4),RIGHT(ALT[[#This Row],[DATEMTH]],2),1)</f>
        <v>45231</v>
      </c>
      <c r="P10149" t="str">
        <f>IF(AND(ALT[[#This Row],[DATE]]&gt;=DATE(2023,6,1),ALT[[#This Row],[DATE]]&lt;=DATE(2024,5,31)),"Y","N")</f>
        <v>Y</v>
      </c>
      <c r="Q10149" t="str">
        <f>LEFT(ALT[[#This Row],[DATEMTH]],4)</f>
        <v>2023</v>
      </c>
    </row>
    <row r="10150" spans="1:17" x14ac:dyDescent="0.25">
      <c r="A10150" t="s">
        <v>96</v>
      </c>
      <c r="B10150" t="s">
        <v>110</v>
      </c>
      <c r="C10150" t="s">
        <v>18</v>
      </c>
      <c r="D10150" t="s">
        <v>17</v>
      </c>
      <c r="E10150" s="14">
        <v>8878543.4568310082</v>
      </c>
      <c r="F10150" s="14">
        <v>22854304.801066924</v>
      </c>
      <c r="G10150" s="13">
        <v>0.38848451239770482</v>
      </c>
      <c r="H10150" s="12">
        <v>-76109469.730000004</v>
      </c>
      <c r="I10150" s="12">
        <v>-29.567350236906925</v>
      </c>
      <c r="J10150" t="s">
        <v>24</v>
      </c>
      <c r="K10150" s="14">
        <v>2104166.0850120019</v>
      </c>
      <c r="L10150" s="14">
        <v>8878543.4568309952</v>
      </c>
      <c r="M10150" s="13">
        <v>0.23699451326029086</v>
      </c>
      <c r="N10150" s="12">
        <v>-7.0072997777923023</v>
      </c>
      <c r="O10150" s="2">
        <f>DATE(LEFT(ALT[[#This Row],[DATEMTH]],4),RIGHT(ALT[[#This Row],[DATEMTH]],2),1)</f>
        <v>45231</v>
      </c>
      <c r="P10150" t="str">
        <f>IF(AND(ALT[[#This Row],[DATE]]&gt;=DATE(2023,6,1),ALT[[#This Row],[DATE]]&lt;=DATE(2024,5,31)),"Y","N")</f>
        <v>Y</v>
      </c>
      <c r="Q10150" t="str">
        <f>LEFT(ALT[[#This Row],[DATEMTH]],4)</f>
        <v>2023</v>
      </c>
    </row>
    <row r="10151" spans="1:17" x14ac:dyDescent="0.25">
      <c r="A10151" t="s">
        <v>96</v>
      </c>
      <c r="B10151" t="s">
        <v>110</v>
      </c>
      <c r="C10151" t="s">
        <v>18</v>
      </c>
      <c r="D10151" t="s">
        <v>17</v>
      </c>
      <c r="E10151" s="14">
        <v>8878543.4568310082</v>
      </c>
      <c r="F10151" s="14">
        <v>22854304.801066924</v>
      </c>
      <c r="G10151" s="13">
        <v>0.38848451239770482</v>
      </c>
      <c r="H10151" s="12">
        <v>-76109469.730000004</v>
      </c>
      <c r="I10151" s="12">
        <v>-29.567350236906925</v>
      </c>
      <c r="J10151" t="s">
        <v>16</v>
      </c>
      <c r="K10151" s="14">
        <v>3114115.3525519958</v>
      </c>
      <c r="L10151" s="14">
        <v>8878543.4568309952</v>
      </c>
      <c r="M10151" s="13">
        <v>0.3507461970190674</v>
      </c>
      <c r="N10151" s="12">
        <v>-10.370635651525925</v>
      </c>
      <c r="O10151" s="2">
        <f>DATE(LEFT(ALT[[#This Row],[DATEMTH]],4),RIGHT(ALT[[#This Row],[DATEMTH]],2),1)</f>
        <v>45231</v>
      </c>
      <c r="P10151" t="str">
        <f>IF(AND(ALT[[#This Row],[DATE]]&gt;=DATE(2023,6,1),ALT[[#This Row],[DATE]]&lt;=DATE(2024,5,31)),"Y","N")</f>
        <v>Y</v>
      </c>
      <c r="Q10151" t="str">
        <f>LEFT(ALT[[#This Row],[DATEMTH]],4)</f>
        <v>2023</v>
      </c>
    </row>
    <row r="10152" spans="1:17" x14ac:dyDescent="0.25">
      <c r="A10152" t="s">
        <v>96</v>
      </c>
      <c r="B10152" t="s">
        <v>110</v>
      </c>
      <c r="C10152" t="s">
        <v>18</v>
      </c>
      <c r="D10152" t="s">
        <v>17</v>
      </c>
      <c r="E10152" s="14">
        <v>8878543.4568310082</v>
      </c>
      <c r="F10152" s="14">
        <v>22854304.801066924</v>
      </c>
      <c r="G10152" s="13">
        <v>0.38848451239770482</v>
      </c>
      <c r="H10152" s="12">
        <v>-76109469.730000004</v>
      </c>
      <c r="I10152" s="12">
        <v>-29.567350236906925</v>
      </c>
      <c r="J10152" t="s">
        <v>26</v>
      </c>
      <c r="K10152" s="14">
        <v>2545365.8729579975</v>
      </c>
      <c r="L10152" s="14">
        <v>8878543.4568309952</v>
      </c>
      <c r="M10152" s="13">
        <v>0.28668732493499682</v>
      </c>
      <c r="N10152" s="12">
        <v>-8.4765845448349904</v>
      </c>
      <c r="O10152" s="2">
        <f>DATE(LEFT(ALT[[#This Row],[DATEMTH]],4),RIGHT(ALT[[#This Row],[DATEMTH]],2),1)</f>
        <v>45231</v>
      </c>
      <c r="P10152" t="str">
        <f>IF(AND(ALT[[#This Row],[DATE]]&gt;=DATE(2023,6,1),ALT[[#This Row],[DATE]]&lt;=DATE(2024,5,31)),"Y","N")</f>
        <v>Y</v>
      </c>
      <c r="Q10152" t="str">
        <f>LEFT(ALT[[#This Row],[DATEMTH]],4)</f>
        <v>2023</v>
      </c>
    </row>
    <row r="10153" spans="1:17" x14ac:dyDescent="0.25">
      <c r="A10153" t="s">
        <v>96</v>
      </c>
      <c r="B10153" t="s">
        <v>110</v>
      </c>
      <c r="C10153" t="s">
        <v>18</v>
      </c>
      <c r="D10153" t="s">
        <v>17</v>
      </c>
      <c r="E10153" s="14">
        <v>8878543.4568310082</v>
      </c>
      <c r="F10153" s="14">
        <v>22854304.801066924</v>
      </c>
      <c r="G10153" s="13">
        <v>0.38848451239770482</v>
      </c>
      <c r="H10153" s="12">
        <v>-76109469.730000004</v>
      </c>
      <c r="I10153" s="12">
        <v>-29.567350236906925</v>
      </c>
      <c r="J10153" t="s">
        <v>25</v>
      </c>
      <c r="K10153" s="14">
        <v>1114896.1463090009</v>
      </c>
      <c r="L10153" s="14">
        <v>8878543.4568309952</v>
      </c>
      <c r="M10153" s="13">
        <v>0.12557196478564503</v>
      </c>
      <c r="N10153" s="12">
        <v>-3.7128302627537098</v>
      </c>
      <c r="O10153" s="2">
        <f>DATE(LEFT(ALT[[#This Row],[DATEMTH]],4),RIGHT(ALT[[#This Row],[DATEMTH]],2),1)</f>
        <v>45231</v>
      </c>
      <c r="P10153" t="str">
        <f>IF(AND(ALT[[#This Row],[DATE]]&gt;=DATE(2023,6,1),ALT[[#This Row],[DATE]]&lt;=DATE(2024,5,31)),"Y","N")</f>
        <v>Y</v>
      </c>
      <c r="Q10153" t="str">
        <f>LEFT(ALT[[#This Row],[DATEMTH]],4)</f>
        <v>2023</v>
      </c>
    </row>
    <row r="10154" spans="1:17" x14ac:dyDescent="0.25">
      <c r="A10154" t="s">
        <v>96</v>
      </c>
      <c r="B10154" t="s">
        <v>110</v>
      </c>
      <c r="C10154" t="s">
        <v>19</v>
      </c>
      <c r="D10154" t="s">
        <v>17</v>
      </c>
      <c r="E10154" s="14">
        <v>5667132.0456760004</v>
      </c>
      <c r="F10154" s="14">
        <v>22854304.801066924</v>
      </c>
      <c r="G10154" s="13">
        <v>0.24796781591061293</v>
      </c>
      <c r="H10154" s="12">
        <v>-76109469.730000004</v>
      </c>
      <c r="I10154" s="12">
        <v>-18.872698979063006</v>
      </c>
      <c r="J10154" t="s">
        <v>25</v>
      </c>
      <c r="K10154" s="14">
        <v>3681202.4308989975</v>
      </c>
      <c r="L10154" s="14">
        <v>5667132.0456759976</v>
      </c>
      <c r="M10154" s="13">
        <v>0.64957061194784449</v>
      </c>
      <c r="N10154" s="12">
        <v>-12.259150624937417</v>
      </c>
      <c r="O10154" s="2">
        <f>DATE(LEFT(ALT[[#This Row],[DATEMTH]],4),RIGHT(ALT[[#This Row],[DATEMTH]],2),1)</f>
        <v>45231</v>
      </c>
      <c r="P10154" t="str">
        <f>IF(AND(ALT[[#This Row],[DATE]]&gt;=DATE(2023,6,1),ALT[[#This Row],[DATE]]&lt;=DATE(2024,5,31)),"Y","N")</f>
        <v>Y</v>
      </c>
      <c r="Q10154" t="str">
        <f>LEFT(ALT[[#This Row],[DATEMTH]],4)</f>
        <v>2023</v>
      </c>
    </row>
    <row r="10155" spans="1:17" x14ac:dyDescent="0.25">
      <c r="A10155" t="s">
        <v>96</v>
      </c>
      <c r="B10155" t="s">
        <v>110</v>
      </c>
      <c r="C10155" t="s">
        <v>19</v>
      </c>
      <c r="D10155" t="s">
        <v>17</v>
      </c>
      <c r="E10155" s="14">
        <v>5667132.0456760004</v>
      </c>
      <c r="F10155" s="14">
        <v>22854304.801066924</v>
      </c>
      <c r="G10155" s="13">
        <v>0.24796781591061293</v>
      </c>
      <c r="H10155" s="12">
        <v>-76109469.730000004</v>
      </c>
      <c r="I10155" s="12">
        <v>-18.872698979063006</v>
      </c>
      <c r="J10155" t="s">
        <v>24</v>
      </c>
      <c r="K10155" s="14">
        <v>1657715.6458680008</v>
      </c>
      <c r="L10155" s="14">
        <v>5667132.0456759976</v>
      </c>
      <c r="M10155" s="13">
        <v>0.29251403223131744</v>
      </c>
      <c r="N10155" s="12">
        <v>-5.5205292774535879</v>
      </c>
      <c r="O10155" s="2">
        <f>DATE(LEFT(ALT[[#This Row],[DATEMTH]],4),RIGHT(ALT[[#This Row],[DATEMTH]],2),1)</f>
        <v>45231</v>
      </c>
      <c r="P10155" t="str">
        <f>IF(AND(ALT[[#This Row],[DATE]]&gt;=DATE(2023,6,1),ALT[[#This Row],[DATE]]&lt;=DATE(2024,5,31)),"Y","N")</f>
        <v>Y</v>
      </c>
      <c r="Q10155" t="str">
        <f>LEFT(ALT[[#This Row],[DATEMTH]],4)</f>
        <v>2023</v>
      </c>
    </row>
    <row r="10156" spans="1:17" x14ac:dyDescent="0.25">
      <c r="A10156" t="s">
        <v>96</v>
      </c>
      <c r="B10156" t="s">
        <v>110</v>
      </c>
      <c r="C10156" t="s">
        <v>19</v>
      </c>
      <c r="D10156" t="s">
        <v>17</v>
      </c>
      <c r="E10156" s="14">
        <v>5667132.0456760004</v>
      </c>
      <c r="F10156" s="14">
        <v>22854304.801066924</v>
      </c>
      <c r="G10156" s="13">
        <v>0.24796781591061293</v>
      </c>
      <c r="H10156" s="12">
        <v>-76109469.730000004</v>
      </c>
      <c r="I10156" s="12">
        <v>-18.872698979063006</v>
      </c>
      <c r="J10156" t="s">
        <v>16</v>
      </c>
      <c r="K10156" s="14">
        <v>82.611967000000007</v>
      </c>
      <c r="L10156" s="14">
        <v>5667132.0456759976</v>
      </c>
      <c r="M10156" s="13">
        <v>1.4577385233688468E-5</v>
      </c>
      <c r="N10156" s="12">
        <v>-2.7511460341724051E-4</v>
      </c>
      <c r="O10156" s="2">
        <f>DATE(LEFT(ALT[[#This Row],[DATEMTH]],4),RIGHT(ALT[[#This Row],[DATEMTH]],2),1)</f>
        <v>45231</v>
      </c>
      <c r="P10156" t="str">
        <f>IF(AND(ALT[[#This Row],[DATE]]&gt;=DATE(2023,6,1),ALT[[#This Row],[DATE]]&lt;=DATE(2024,5,31)),"Y","N")</f>
        <v>Y</v>
      </c>
      <c r="Q10156" t="str">
        <f>LEFT(ALT[[#This Row],[DATEMTH]],4)</f>
        <v>2023</v>
      </c>
    </row>
    <row r="10157" spans="1:17" x14ac:dyDescent="0.25">
      <c r="A10157" t="s">
        <v>96</v>
      </c>
      <c r="B10157" t="s">
        <v>110</v>
      </c>
      <c r="C10157" t="s">
        <v>19</v>
      </c>
      <c r="D10157" t="s">
        <v>17</v>
      </c>
      <c r="E10157" s="14">
        <v>5667132.0456760004</v>
      </c>
      <c r="F10157" s="14">
        <v>22854304.801066924</v>
      </c>
      <c r="G10157" s="13">
        <v>0.24796781591061293</v>
      </c>
      <c r="H10157" s="12">
        <v>-76109469.730000004</v>
      </c>
      <c r="I10157" s="12">
        <v>-18.872698979063006</v>
      </c>
      <c r="J10157" t="s">
        <v>26</v>
      </c>
      <c r="K10157" s="14">
        <v>328131.35694199952</v>
      </c>
      <c r="L10157" s="14">
        <v>5667132.0456759976</v>
      </c>
      <c r="M10157" s="13">
        <v>5.7900778435604414E-2</v>
      </c>
      <c r="N10157" s="12">
        <v>-1.0927439620685848</v>
      </c>
      <c r="O10157" s="2">
        <f>DATE(LEFT(ALT[[#This Row],[DATEMTH]],4),RIGHT(ALT[[#This Row],[DATEMTH]],2),1)</f>
        <v>45231</v>
      </c>
      <c r="P10157" t="str">
        <f>IF(AND(ALT[[#This Row],[DATE]]&gt;=DATE(2023,6,1),ALT[[#This Row],[DATE]]&lt;=DATE(2024,5,31)),"Y","N")</f>
        <v>Y</v>
      </c>
      <c r="Q10157" t="str">
        <f>LEFT(ALT[[#This Row],[DATEMTH]],4)</f>
        <v>2023</v>
      </c>
    </row>
    <row r="10158" spans="1:17" x14ac:dyDescent="0.25">
      <c r="A10158" t="s">
        <v>96</v>
      </c>
      <c r="B10158" t="s">
        <v>110</v>
      </c>
      <c r="C10158" t="s">
        <v>20</v>
      </c>
      <c r="D10158" t="s">
        <v>17</v>
      </c>
      <c r="E10158" s="14">
        <v>4324805.3396479944</v>
      </c>
      <c r="F10158" s="14">
        <v>22854304.801066924</v>
      </c>
      <c r="G10158" s="13">
        <v>0.18923372980682815</v>
      </c>
      <c r="H10158" s="12">
        <v>-76109469.730000004</v>
      </c>
      <c r="I10158" s="12">
        <v>-14.402478830627786</v>
      </c>
      <c r="J10158" t="s">
        <v>25</v>
      </c>
      <c r="K10158" s="14">
        <v>602337.79849700013</v>
      </c>
      <c r="L10158" s="14">
        <v>4324805.3396480028</v>
      </c>
      <c r="M10158" s="13">
        <v>0.13927512366279696</v>
      </c>
      <c r="N10158" s="12">
        <v>-2.0059070201865001</v>
      </c>
      <c r="O10158" s="2">
        <f>DATE(LEFT(ALT[[#This Row],[DATEMTH]],4),RIGHT(ALT[[#This Row],[DATEMTH]],2),1)</f>
        <v>45231</v>
      </c>
      <c r="P10158" t="str">
        <f>IF(AND(ALT[[#This Row],[DATE]]&gt;=DATE(2023,6,1),ALT[[#This Row],[DATE]]&lt;=DATE(2024,5,31)),"Y","N")</f>
        <v>Y</v>
      </c>
      <c r="Q10158" t="str">
        <f>LEFT(ALT[[#This Row],[DATEMTH]],4)</f>
        <v>2023</v>
      </c>
    </row>
    <row r="10159" spans="1:17" x14ac:dyDescent="0.25">
      <c r="A10159" t="s">
        <v>96</v>
      </c>
      <c r="B10159" t="s">
        <v>110</v>
      </c>
      <c r="C10159" t="s">
        <v>20</v>
      </c>
      <c r="D10159" t="s">
        <v>17</v>
      </c>
      <c r="E10159" s="14">
        <v>4324805.3396479944</v>
      </c>
      <c r="F10159" s="14">
        <v>22854304.801066924</v>
      </c>
      <c r="G10159" s="13">
        <v>0.18923372980682815</v>
      </c>
      <c r="H10159" s="12">
        <v>-76109469.730000004</v>
      </c>
      <c r="I10159" s="12">
        <v>-14.402478830627786</v>
      </c>
      <c r="J10159" t="s">
        <v>24</v>
      </c>
      <c r="K10159" s="14">
        <v>1978290.3933450016</v>
      </c>
      <c r="L10159" s="14">
        <v>4324805.3396480028</v>
      </c>
      <c r="M10159" s="13">
        <v>0.4574287714660506</v>
      </c>
      <c r="N10159" s="12">
        <v>-6.588108197559869</v>
      </c>
      <c r="O10159" s="2">
        <f>DATE(LEFT(ALT[[#This Row],[DATEMTH]],4),RIGHT(ALT[[#This Row],[DATEMTH]],2),1)</f>
        <v>45231</v>
      </c>
      <c r="P10159" t="str">
        <f>IF(AND(ALT[[#This Row],[DATE]]&gt;=DATE(2023,6,1),ALT[[#This Row],[DATE]]&lt;=DATE(2024,5,31)),"Y","N")</f>
        <v>Y</v>
      </c>
      <c r="Q10159" t="str">
        <f>LEFT(ALT[[#This Row],[DATEMTH]],4)</f>
        <v>2023</v>
      </c>
    </row>
    <row r="10160" spans="1:17" x14ac:dyDescent="0.25">
      <c r="A10160" t="s">
        <v>96</v>
      </c>
      <c r="B10160" t="s">
        <v>110</v>
      </c>
      <c r="C10160" t="s">
        <v>20</v>
      </c>
      <c r="D10160" t="s">
        <v>17</v>
      </c>
      <c r="E10160" s="14">
        <v>4324805.3396479944</v>
      </c>
      <c r="F10160" s="14">
        <v>22854304.801066924</v>
      </c>
      <c r="G10160" s="13">
        <v>0.18923372980682815</v>
      </c>
      <c r="H10160" s="12">
        <v>-76109469.730000004</v>
      </c>
      <c r="I10160" s="12">
        <v>-14.402478830627786</v>
      </c>
      <c r="J10160" t="s">
        <v>16</v>
      </c>
      <c r="K10160" s="14">
        <v>1467403.8489100011</v>
      </c>
      <c r="L10160" s="14">
        <v>4324805.3396480028</v>
      </c>
      <c r="M10160" s="13">
        <v>0.3392993981619144</v>
      </c>
      <c r="N10160" s="12">
        <v>-4.8867523992717201</v>
      </c>
      <c r="O10160" s="2">
        <f>DATE(LEFT(ALT[[#This Row],[DATEMTH]],4),RIGHT(ALT[[#This Row],[DATEMTH]],2),1)</f>
        <v>45231</v>
      </c>
      <c r="P10160" t="str">
        <f>IF(AND(ALT[[#This Row],[DATE]]&gt;=DATE(2023,6,1),ALT[[#This Row],[DATE]]&lt;=DATE(2024,5,31)),"Y","N")</f>
        <v>Y</v>
      </c>
      <c r="Q10160" t="str">
        <f>LEFT(ALT[[#This Row],[DATEMTH]],4)</f>
        <v>2023</v>
      </c>
    </row>
    <row r="10161" spans="1:17" x14ac:dyDescent="0.25">
      <c r="A10161" t="s">
        <v>96</v>
      </c>
      <c r="B10161" t="s">
        <v>110</v>
      </c>
      <c r="C10161" t="s">
        <v>20</v>
      </c>
      <c r="D10161" t="s">
        <v>17</v>
      </c>
      <c r="E10161" s="14">
        <v>4324805.3396479944</v>
      </c>
      <c r="F10161" s="14">
        <v>22854304.801066924</v>
      </c>
      <c r="G10161" s="13">
        <v>0.18923372980682815</v>
      </c>
      <c r="H10161" s="12">
        <v>-76109469.730000004</v>
      </c>
      <c r="I10161" s="12">
        <v>-14.402478830627786</v>
      </c>
      <c r="J10161" t="s">
        <v>26</v>
      </c>
      <c r="K10161" s="14">
        <v>276773.29889600002</v>
      </c>
      <c r="L10161" s="14">
        <v>4324805.3396480028</v>
      </c>
      <c r="M10161" s="13">
        <v>6.3996706709238085E-2</v>
      </c>
      <c r="N10161" s="12">
        <v>-0.92171121360969666</v>
      </c>
      <c r="O10161" s="2">
        <f>DATE(LEFT(ALT[[#This Row],[DATEMTH]],4),RIGHT(ALT[[#This Row],[DATEMTH]],2),1)</f>
        <v>45231</v>
      </c>
      <c r="P10161" t="str">
        <f>IF(AND(ALT[[#This Row],[DATE]]&gt;=DATE(2023,6,1),ALT[[#This Row],[DATE]]&lt;=DATE(2024,5,31)),"Y","N")</f>
        <v>Y</v>
      </c>
      <c r="Q10161" t="str">
        <f>LEFT(ALT[[#This Row],[DATEMTH]],4)</f>
        <v>2023</v>
      </c>
    </row>
    <row r="10162" spans="1:17" x14ac:dyDescent="0.25">
      <c r="A10162" t="s">
        <v>96</v>
      </c>
      <c r="B10162" t="s">
        <v>110</v>
      </c>
      <c r="C10162" t="s">
        <v>15</v>
      </c>
      <c r="D10162" t="s">
        <v>23</v>
      </c>
      <c r="E10162" s="14">
        <v>3983823.9589120033</v>
      </c>
      <c r="F10162" s="14">
        <v>22854304.801066924</v>
      </c>
      <c r="G10162" s="13">
        <v>0.17431394188485766</v>
      </c>
      <c r="H10162" s="12">
        <v>-13000940</v>
      </c>
      <c r="I10162" s="12">
        <v>-2.2662450996085215</v>
      </c>
      <c r="J10162" t="s">
        <v>25</v>
      </c>
      <c r="K10162" s="14">
        <v>499732.93430799962</v>
      </c>
      <c r="L10162" s="14">
        <v>3983823.9589119982</v>
      </c>
      <c r="M10162" s="13">
        <v>0.12544051631349673</v>
      </c>
      <c r="N10162" s="12">
        <v>-0.28427895538782477</v>
      </c>
      <c r="O10162" s="2">
        <f>DATE(LEFT(ALT[[#This Row],[DATEMTH]],4),RIGHT(ALT[[#This Row],[DATEMTH]],2),1)</f>
        <v>45231</v>
      </c>
      <c r="P10162" t="str">
        <f>IF(AND(ALT[[#This Row],[DATE]]&gt;=DATE(2023,6,1),ALT[[#This Row],[DATE]]&lt;=DATE(2024,5,31)),"Y","N")</f>
        <v>Y</v>
      </c>
      <c r="Q10162" t="str">
        <f>LEFT(ALT[[#This Row],[DATEMTH]],4)</f>
        <v>2023</v>
      </c>
    </row>
    <row r="10163" spans="1:17" x14ac:dyDescent="0.25">
      <c r="A10163" t="s">
        <v>96</v>
      </c>
      <c r="B10163" t="s">
        <v>110</v>
      </c>
      <c r="C10163" t="s">
        <v>15</v>
      </c>
      <c r="D10163" t="s">
        <v>23</v>
      </c>
      <c r="E10163" s="14">
        <v>3983823.9589120033</v>
      </c>
      <c r="F10163" s="14">
        <v>22854304.801066924</v>
      </c>
      <c r="G10163" s="13">
        <v>0.17431394188485766</v>
      </c>
      <c r="H10163" s="12">
        <v>-13000940</v>
      </c>
      <c r="I10163" s="12">
        <v>-2.2662450996085215</v>
      </c>
      <c r="J10163" t="s">
        <v>26</v>
      </c>
      <c r="K10163" s="14">
        <v>747371.51323600032</v>
      </c>
      <c r="L10163" s="14">
        <v>3983823.9589119982</v>
      </c>
      <c r="M10163" s="13">
        <v>0.1876015408673106</v>
      </c>
      <c r="N10163" s="12">
        <v>-0.42515107266955043</v>
      </c>
      <c r="O10163" s="2">
        <f>DATE(LEFT(ALT[[#This Row],[DATEMTH]],4),RIGHT(ALT[[#This Row],[DATEMTH]],2),1)</f>
        <v>45231</v>
      </c>
      <c r="P10163" t="str">
        <f>IF(AND(ALT[[#This Row],[DATE]]&gt;=DATE(2023,6,1),ALT[[#This Row],[DATE]]&lt;=DATE(2024,5,31)),"Y","N")</f>
        <v>Y</v>
      </c>
      <c r="Q10163" t="str">
        <f>LEFT(ALT[[#This Row],[DATEMTH]],4)</f>
        <v>2023</v>
      </c>
    </row>
    <row r="10164" spans="1:17" x14ac:dyDescent="0.25">
      <c r="A10164" t="s">
        <v>96</v>
      </c>
      <c r="B10164" t="s">
        <v>110</v>
      </c>
      <c r="C10164" t="s">
        <v>15</v>
      </c>
      <c r="D10164" t="s">
        <v>23</v>
      </c>
      <c r="E10164" s="14">
        <v>3983823.9589120033</v>
      </c>
      <c r="F10164" s="14">
        <v>22854304.801066924</v>
      </c>
      <c r="G10164" s="13">
        <v>0.17431394188485766</v>
      </c>
      <c r="H10164" s="12">
        <v>-13000940</v>
      </c>
      <c r="I10164" s="12">
        <v>-2.2662450996085215</v>
      </c>
      <c r="J10164" t="s">
        <v>16</v>
      </c>
      <c r="K10164" s="14">
        <v>1170362.7876790001</v>
      </c>
      <c r="L10164" s="14">
        <v>3983823.9589119982</v>
      </c>
      <c r="M10164" s="13">
        <v>0.29377874116672359</v>
      </c>
      <c r="N10164" s="12">
        <v>-0.66577463253824753</v>
      </c>
      <c r="O10164" s="2">
        <f>DATE(LEFT(ALT[[#This Row],[DATEMTH]],4),RIGHT(ALT[[#This Row],[DATEMTH]],2),1)</f>
        <v>45231</v>
      </c>
      <c r="P10164" t="str">
        <f>IF(AND(ALT[[#This Row],[DATE]]&gt;=DATE(2023,6,1),ALT[[#This Row],[DATE]]&lt;=DATE(2024,5,31)),"Y","N")</f>
        <v>Y</v>
      </c>
      <c r="Q10164" t="str">
        <f>LEFT(ALT[[#This Row],[DATEMTH]],4)</f>
        <v>2023</v>
      </c>
    </row>
    <row r="10165" spans="1:17" x14ac:dyDescent="0.25">
      <c r="A10165" t="s">
        <v>96</v>
      </c>
      <c r="B10165" t="s">
        <v>110</v>
      </c>
      <c r="C10165" t="s">
        <v>15</v>
      </c>
      <c r="D10165" t="s">
        <v>23</v>
      </c>
      <c r="E10165" s="14">
        <v>3983823.9589120033</v>
      </c>
      <c r="F10165" s="14">
        <v>22854304.801066924</v>
      </c>
      <c r="G10165" s="13">
        <v>0.17431394188485766</v>
      </c>
      <c r="H10165" s="12">
        <v>-13000940</v>
      </c>
      <c r="I10165" s="12">
        <v>-2.2662450996085215</v>
      </c>
      <c r="J10165" t="s">
        <v>24</v>
      </c>
      <c r="K10165" s="14">
        <v>1566356.7236889978</v>
      </c>
      <c r="L10165" s="14">
        <v>3983823.9589119982</v>
      </c>
      <c r="M10165" s="13">
        <v>0.39317920165246895</v>
      </c>
      <c r="N10165" s="12">
        <v>-0.89104043901289842</v>
      </c>
      <c r="O10165" s="2">
        <f>DATE(LEFT(ALT[[#This Row],[DATEMTH]],4),RIGHT(ALT[[#This Row],[DATEMTH]],2),1)</f>
        <v>45231</v>
      </c>
      <c r="P10165" t="str">
        <f>IF(AND(ALT[[#This Row],[DATE]]&gt;=DATE(2023,6,1),ALT[[#This Row],[DATE]]&lt;=DATE(2024,5,31)),"Y","N")</f>
        <v>Y</v>
      </c>
      <c r="Q10165" t="str">
        <f>LEFT(ALT[[#This Row],[DATEMTH]],4)</f>
        <v>2023</v>
      </c>
    </row>
    <row r="10166" spans="1:17" x14ac:dyDescent="0.25">
      <c r="A10166" t="s">
        <v>96</v>
      </c>
      <c r="B10166" t="s">
        <v>110</v>
      </c>
      <c r="C10166" t="s">
        <v>18</v>
      </c>
      <c r="D10166" t="s">
        <v>23</v>
      </c>
      <c r="E10166" s="14">
        <v>8878543.4568310082</v>
      </c>
      <c r="F10166" s="14">
        <v>22854304.801066924</v>
      </c>
      <c r="G10166" s="13">
        <v>0.38848451239770482</v>
      </c>
      <c r="H10166" s="12">
        <v>-13000940</v>
      </c>
      <c r="I10166" s="12">
        <v>-5.0506638366118164</v>
      </c>
      <c r="J10166" t="s">
        <v>24</v>
      </c>
      <c r="K10166" s="14">
        <v>2104166.0850120019</v>
      </c>
      <c r="L10166" s="14">
        <v>8878543.4568309952</v>
      </c>
      <c r="M10166" s="13">
        <v>0.23699451326029086</v>
      </c>
      <c r="N10166" s="12">
        <v>-1.1969796175991707</v>
      </c>
      <c r="O10166" s="2">
        <f>DATE(LEFT(ALT[[#This Row],[DATEMTH]],4),RIGHT(ALT[[#This Row],[DATEMTH]],2),1)</f>
        <v>45231</v>
      </c>
      <c r="P10166" t="str">
        <f>IF(AND(ALT[[#This Row],[DATE]]&gt;=DATE(2023,6,1),ALT[[#This Row],[DATE]]&lt;=DATE(2024,5,31)),"Y","N")</f>
        <v>Y</v>
      </c>
      <c r="Q10166" t="str">
        <f>LEFT(ALT[[#This Row],[DATEMTH]],4)</f>
        <v>2023</v>
      </c>
    </row>
    <row r="10167" spans="1:17" x14ac:dyDescent="0.25">
      <c r="A10167" t="s">
        <v>96</v>
      </c>
      <c r="B10167" t="s">
        <v>110</v>
      </c>
      <c r="C10167" t="s">
        <v>18</v>
      </c>
      <c r="D10167" t="s">
        <v>23</v>
      </c>
      <c r="E10167" s="14">
        <v>8878543.4568310082</v>
      </c>
      <c r="F10167" s="14">
        <v>22854304.801066924</v>
      </c>
      <c r="G10167" s="13">
        <v>0.38848451239770482</v>
      </c>
      <c r="H10167" s="12">
        <v>-13000940</v>
      </c>
      <c r="I10167" s="12">
        <v>-5.0506638366118164</v>
      </c>
      <c r="J10167" t="s">
        <v>16</v>
      </c>
      <c r="K10167" s="14">
        <v>3114115.3525519958</v>
      </c>
      <c r="L10167" s="14">
        <v>8878543.4568309952</v>
      </c>
      <c r="M10167" s="13">
        <v>0.3507461970190674</v>
      </c>
      <c r="N10167" s="12">
        <v>-1.771501133113327</v>
      </c>
      <c r="O10167" s="2">
        <f>DATE(LEFT(ALT[[#This Row],[DATEMTH]],4),RIGHT(ALT[[#This Row],[DATEMTH]],2),1)</f>
        <v>45231</v>
      </c>
      <c r="P10167" t="str">
        <f>IF(AND(ALT[[#This Row],[DATE]]&gt;=DATE(2023,6,1),ALT[[#This Row],[DATE]]&lt;=DATE(2024,5,31)),"Y","N")</f>
        <v>Y</v>
      </c>
      <c r="Q10167" t="str">
        <f>LEFT(ALT[[#This Row],[DATEMTH]],4)</f>
        <v>2023</v>
      </c>
    </row>
    <row r="10168" spans="1:17" x14ac:dyDescent="0.25">
      <c r="A10168" t="s">
        <v>96</v>
      </c>
      <c r="B10168" t="s">
        <v>110</v>
      </c>
      <c r="C10168" t="s">
        <v>18</v>
      </c>
      <c r="D10168" t="s">
        <v>23</v>
      </c>
      <c r="E10168" s="14">
        <v>8878543.4568310082</v>
      </c>
      <c r="F10168" s="14">
        <v>22854304.801066924</v>
      </c>
      <c r="G10168" s="13">
        <v>0.38848451239770482</v>
      </c>
      <c r="H10168" s="12">
        <v>-13000940</v>
      </c>
      <c r="I10168" s="12">
        <v>-5.0506638366118164</v>
      </c>
      <c r="J10168" t="s">
        <v>26</v>
      </c>
      <c r="K10168" s="14">
        <v>2545365.8729579975</v>
      </c>
      <c r="L10168" s="14">
        <v>8878543.4568309952</v>
      </c>
      <c r="M10168" s="13">
        <v>0.28668732493499682</v>
      </c>
      <c r="N10168" s="12">
        <v>-1.4479613044641695</v>
      </c>
      <c r="O10168" s="2">
        <f>DATE(LEFT(ALT[[#This Row],[DATEMTH]],4),RIGHT(ALT[[#This Row],[DATEMTH]],2),1)</f>
        <v>45231</v>
      </c>
      <c r="P10168" t="str">
        <f>IF(AND(ALT[[#This Row],[DATE]]&gt;=DATE(2023,6,1),ALT[[#This Row],[DATE]]&lt;=DATE(2024,5,31)),"Y","N")</f>
        <v>Y</v>
      </c>
      <c r="Q10168" t="str">
        <f>LEFT(ALT[[#This Row],[DATEMTH]],4)</f>
        <v>2023</v>
      </c>
    </row>
    <row r="10169" spans="1:17" x14ac:dyDescent="0.25">
      <c r="A10169" t="s">
        <v>96</v>
      </c>
      <c r="B10169" t="s">
        <v>110</v>
      </c>
      <c r="C10169" t="s">
        <v>18</v>
      </c>
      <c r="D10169" t="s">
        <v>23</v>
      </c>
      <c r="E10169" s="14">
        <v>8878543.4568310082</v>
      </c>
      <c r="F10169" s="14">
        <v>22854304.801066924</v>
      </c>
      <c r="G10169" s="13">
        <v>0.38848451239770482</v>
      </c>
      <c r="H10169" s="12">
        <v>-13000940</v>
      </c>
      <c r="I10169" s="12">
        <v>-5.0506638366118164</v>
      </c>
      <c r="J10169" t="s">
        <v>25</v>
      </c>
      <c r="K10169" s="14">
        <v>1114896.1463090009</v>
      </c>
      <c r="L10169" s="14">
        <v>8878543.4568309952</v>
      </c>
      <c r="M10169" s="13">
        <v>0.12557196478564503</v>
      </c>
      <c r="N10169" s="12">
        <v>-0.63422178143514985</v>
      </c>
      <c r="O10169" s="2">
        <f>DATE(LEFT(ALT[[#This Row],[DATEMTH]],4),RIGHT(ALT[[#This Row],[DATEMTH]],2),1)</f>
        <v>45231</v>
      </c>
      <c r="P10169" t="str">
        <f>IF(AND(ALT[[#This Row],[DATE]]&gt;=DATE(2023,6,1),ALT[[#This Row],[DATE]]&lt;=DATE(2024,5,31)),"Y","N")</f>
        <v>Y</v>
      </c>
      <c r="Q10169" t="str">
        <f>LEFT(ALT[[#This Row],[DATEMTH]],4)</f>
        <v>2023</v>
      </c>
    </row>
    <row r="10170" spans="1:17" x14ac:dyDescent="0.25">
      <c r="A10170" t="s">
        <v>96</v>
      </c>
      <c r="B10170" t="s">
        <v>110</v>
      </c>
      <c r="C10170" t="s">
        <v>19</v>
      </c>
      <c r="D10170" t="s">
        <v>23</v>
      </c>
      <c r="E10170" s="14">
        <v>5667132.0456760004</v>
      </c>
      <c r="F10170" s="14">
        <v>22854304.801066924</v>
      </c>
      <c r="G10170" s="13">
        <v>0.24796781591061293</v>
      </c>
      <c r="H10170" s="12">
        <v>-13000940</v>
      </c>
      <c r="I10170" s="12">
        <v>-3.2238146965849239</v>
      </c>
      <c r="J10170" t="s">
        <v>25</v>
      </c>
      <c r="K10170" s="14">
        <v>3681202.4308989975</v>
      </c>
      <c r="L10170" s="14">
        <v>5667132.0456759976</v>
      </c>
      <c r="M10170" s="13">
        <v>0.64957061194784449</v>
      </c>
      <c r="N10170" s="12">
        <v>-2.0940952852671235</v>
      </c>
      <c r="O10170" s="2">
        <f>DATE(LEFT(ALT[[#This Row],[DATEMTH]],4),RIGHT(ALT[[#This Row],[DATEMTH]],2),1)</f>
        <v>45231</v>
      </c>
      <c r="P10170" t="str">
        <f>IF(AND(ALT[[#This Row],[DATE]]&gt;=DATE(2023,6,1),ALT[[#This Row],[DATE]]&lt;=DATE(2024,5,31)),"Y","N")</f>
        <v>Y</v>
      </c>
      <c r="Q10170" t="str">
        <f>LEFT(ALT[[#This Row],[DATEMTH]],4)</f>
        <v>2023</v>
      </c>
    </row>
    <row r="10171" spans="1:17" x14ac:dyDescent="0.25">
      <c r="A10171" t="s">
        <v>96</v>
      </c>
      <c r="B10171" t="s">
        <v>110</v>
      </c>
      <c r="C10171" t="s">
        <v>19</v>
      </c>
      <c r="D10171" t="s">
        <v>23</v>
      </c>
      <c r="E10171" s="14">
        <v>5667132.0456760004</v>
      </c>
      <c r="F10171" s="14">
        <v>22854304.801066924</v>
      </c>
      <c r="G10171" s="13">
        <v>0.24796781591061293</v>
      </c>
      <c r="H10171" s="12">
        <v>-13000940</v>
      </c>
      <c r="I10171" s="12">
        <v>-3.2238146965849239</v>
      </c>
      <c r="J10171" t="s">
        <v>24</v>
      </c>
      <c r="K10171" s="14">
        <v>1657715.6458680008</v>
      </c>
      <c r="L10171" s="14">
        <v>5667132.0456759976</v>
      </c>
      <c r="M10171" s="13">
        <v>0.29251403223131744</v>
      </c>
      <c r="N10171" s="12">
        <v>-0.94301103606463732</v>
      </c>
      <c r="O10171" s="2">
        <f>DATE(LEFT(ALT[[#This Row],[DATEMTH]],4),RIGHT(ALT[[#This Row],[DATEMTH]],2),1)</f>
        <v>45231</v>
      </c>
      <c r="P10171" t="str">
        <f>IF(AND(ALT[[#This Row],[DATE]]&gt;=DATE(2023,6,1),ALT[[#This Row],[DATE]]&lt;=DATE(2024,5,31)),"Y","N")</f>
        <v>Y</v>
      </c>
      <c r="Q10171" t="str">
        <f>LEFT(ALT[[#This Row],[DATEMTH]],4)</f>
        <v>2023</v>
      </c>
    </row>
    <row r="10172" spans="1:17" x14ac:dyDescent="0.25">
      <c r="A10172" t="s">
        <v>96</v>
      </c>
      <c r="B10172" t="s">
        <v>110</v>
      </c>
      <c r="C10172" t="s">
        <v>19</v>
      </c>
      <c r="D10172" t="s">
        <v>23</v>
      </c>
      <c r="E10172" s="14">
        <v>5667132.0456760004</v>
      </c>
      <c r="F10172" s="14">
        <v>22854304.801066924</v>
      </c>
      <c r="G10172" s="13">
        <v>0.24796781591061293</v>
      </c>
      <c r="H10172" s="12">
        <v>-13000940</v>
      </c>
      <c r="I10172" s="12">
        <v>-3.2238146965849239</v>
      </c>
      <c r="J10172" t="s">
        <v>16</v>
      </c>
      <c r="K10172" s="14">
        <v>82.611967000000007</v>
      </c>
      <c r="L10172" s="14">
        <v>5667132.0456759976</v>
      </c>
      <c r="M10172" s="13">
        <v>1.4577385233688468E-5</v>
      </c>
      <c r="N10172" s="12">
        <v>-4.6994788754144936E-5</v>
      </c>
      <c r="O10172" s="2">
        <f>DATE(LEFT(ALT[[#This Row],[DATEMTH]],4),RIGHT(ALT[[#This Row],[DATEMTH]],2),1)</f>
        <v>45231</v>
      </c>
      <c r="P10172" t="str">
        <f>IF(AND(ALT[[#This Row],[DATE]]&gt;=DATE(2023,6,1),ALT[[#This Row],[DATE]]&lt;=DATE(2024,5,31)),"Y","N")</f>
        <v>Y</v>
      </c>
      <c r="Q10172" t="str">
        <f>LEFT(ALT[[#This Row],[DATEMTH]],4)</f>
        <v>2023</v>
      </c>
    </row>
    <row r="10173" spans="1:17" x14ac:dyDescent="0.25">
      <c r="A10173" t="s">
        <v>96</v>
      </c>
      <c r="B10173" t="s">
        <v>110</v>
      </c>
      <c r="C10173" t="s">
        <v>19</v>
      </c>
      <c r="D10173" t="s">
        <v>23</v>
      </c>
      <c r="E10173" s="14">
        <v>5667132.0456760004</v>
      </c>
      <c r="F10173" s="14">
        <v>22854304.801066924</v>
      </c>
      <c r="G10173" s="13">
        <v>0.24796781591061293</v>
      </c>
      <c r="H10173" s="12">
        <v>-13000940</v>
      </c>
      <c r="I10173" s="12">
        <v>-3.2238146965849239</v>
      </c>
      <c r="J10173" t="s">
        <v>26</v>
      </c>
      <c r="K10173" s="14">
        <v>328131.35694199952</v>
      </c>
      <c r="L10173" s="14">
        <v>5667132.0456759976</v>
      </c>
      <c r="M10173" s="13">
        <v>5.7900778435604414E-2</v>
      </c>
      <c r="N10173" s="12">
        <v>-0.18666138046440894</v>
      </c>
      <c r="O10173" s="2">
        <f>DATE(LEFT(ALT[[#This Row],[DATEMTH]],4),RIGHT(ALT[[#This Row],[DATEMTH]],2),1)</f>
        <v>45231</v>
      </c>
      <c r="P10173" t="str">
        <f>IF(AND(ALT[[#This Row],[DATE]]&gt;=DATE(2023,6,1),ALT[[#This Row],[DATE]]&lt;=DATE(2024,5,31)),"Y","N")</f>
        <v>Y</v>
      </c>
      <c r="Q10173" t="str">
        <f>LEFT(ALT[[#This Row],[DATEMTH]],4)</f>
        <v>2023</v>
      </c>
    </row>
    <row r="10174" spans="1:17" x14ac:dyDescent="0.25">
      <c r="A10174" t="s">
        <v>96</v>
      </c>
      <c r="B10174" t="s">
        <v>110</v>
      </c>
      <c r="C10174" t="s">
        <v>20</v>
      </c>
      <c r="D10174" t="s">
        <v>23</v>
      </c>
      <c r="E10174" s="14">
        <v>4324805.3396479944</v>
      </c>
      <c r="F10174" s="14">
        <v>22854304.801066924</v>
      </c>
      <c r="G10174" s="13">
        <v>0.18923372980682815</v>
      </c>
      <c r="H10174" s="12">
        <v>-13000940</v>
      </c>
      <c r="I10174" s="12">
        <v>-2.4602163671947843</v>
      </c>
      <c r="J10174" t="s">
        <v>25</v>
      </c>
      <c r="K10174" s="14">
        <v>602337.79849700013</v>
      </c>
      <c r="L10174" s="14">
        <v>4324805.3396480028</v>
      </c>
      <c r="M10174" s="13">
        <v>0.13927512366279696</v>
      </c>
      <c r="N10174" s="12">
        <v>-0.34264693877829067</v>
      </c>
      <c r="O10174" s="2">
        <f>DATE(LEFT(ALT[[#This Row],[DATEMTH]],4),RIGHT(ALT[[#This Row],[DATEMTH]],2),1)</f>
        <v>45231</v>
      </c>
      <c r="P10174" t="str">
        <f>IF(AND(ALT[[#This Row],[DATE]]&gt;=DATE(2023,6,1),ALT[[#This Row],[DATE]]&lt;=DATE(2024,5,31)),"Y","N")</f>
        <v>Y</v>
      </c>
      <c r="Q10174" t="str">
        <f>LEFT(ALT[[#This Row],[DATEMTH]],4)</f>
        <v>2023</v>
      </c>
    </row>
    <row r="10175" spans="1:17" x14ac:dyDescent="0.25">
      <c r="A10175" t="s">
        <v>96</v>
      </c>
      <c r="B10175" t="s">
        <v>110</v>
      </c>
      <c r="C10175" t="s">
        <v>20</v>
      </c>
      <c r="D10175" t="s">
        <v>23</v>
      </c>
      <c r="E10175" s="14">
        <v>4324805.3396479944</v>
      </c>
      <c r="F10175" s="14">
        <v>22854304.801066924</v>
      </c>
      <c r="G10175" s="13">
        <v>0.18923372980682815</v>
      </c>
      <c r="H10175" s="12">
        <v>-13000940</v>
      </c>
      <c r="I10175" s="12">
        <v>-2.4602163671947843</v>
      </c>
      <c r="J10175" t="s">
        <v>24</v>
      </c>
      <c r="K10175" s="14">
        <v>1978290.3933450016</v>
      </c>
      <c r="L10175" s="14">
        <v>4324805.3396480028</v>
      </c>
      <c r="M10175" s="13">
        <v>0.4574287714660506</v>
      </c>
      <c r="N10175" s="12">
        <v>-1.1253737503865802</v>
      </c>
      <c r="O10175" s="2">
        <f>DATE(LEFT(ALT[[#This Row],[DATEMTH]],4),RIGHT(ALT[[#This Row],[DATEMTH]],2),1)</f>
        <v>45231</v>
      </c>
      <c r="P10175" t="str">
        <f>IF(AND(ALT[[#This Row],[DATE]]&gt;=DATE(2023,6,1),ALT[[#This Row],[DATE]]&lt;=DATE(2024,5,31)),"Y","N")</f>
        <v>Y</v>
      </c>
      <c r="Q10175" t="str">
        <f>LEFT(ALT[[#This Row],[DATEMTH]],4)</f>
        <v>2023</v>
      </c>
    </row>
    <row r="10176" spans="1:17" x14ac:dyDescent="0.25">
      <c r="A10176" t="s">
        <v>96</v>
      </c>
      <c r="B10176" t="s">
        <v>110</v>
      </c>
      <c r="C10176" t="s">
        <v>20</v>
      </c>
      <c r="D10176" t="s">
        <v>23</v>
      </c>
      <c r="E10176" s="14">
        <v>4324805.3396479944</v>
      </c>
      <c r="F10176" s="14">
        <v>22854304.801066924</v>
      </c>
      <c r="G10176" s="13">
        <v>0.18923372980682815</v>
      </c>
      <c r="H10176" s="12">
        <v>-13000940</v>
      </c>
      <c r="I10176" s="12">
        <v>-2.4602163671947843</v>
      </c>
      <c r="J10176" t="s">
        <v>16</v>
      </c>
      <c r="K10176" s="14">
        <v>1467403.8489100011</v>
      </c>
      <c r="L10176" s="14">
        <v>4324805.3396480028</v>
      </c>
      <c r="M10176" s="13">
        <v>0.3392993981619144</v>
      </c>
      <c r="N10176" s="12">
        <v>-0.83474993273728171</v>
      </c>
      <c r="O10176" s="2">
        <f>DATE(LEFT(ALT[[#This Row],[DATEMTH]],4),RIGHT(ALT[[#This Row],[DATEMTH]],2),1)</f>
        <v>45231</v>
      </c>
      <c r="P10176" t="str">
        <f>IF(AND(ALT[[#This Row],[DATE]]&gt;=DATE(2023,6,1),ALT[[#This Row],[DATE]]&lt;=DATE(2024,5,31)),"Y","N")</f>
        <v>Y</v>
      </c>
      <c r="Q10176" t="str">
        <f>LEFT(ALT[[#This Row],[DATEMTH]],4)</f>
        <v>2023</v>
      </c>
    </row>
    <row r="10177" spans="1:17" x14ac:dyDescent="0.25">
      <c r="A10177" t="s">
        <v>96</v>
      </c>
      <c r="B10177" t="s">
        <v>110</v>
      </c>
      <c r="C10177" t="s">
        <v>20</v>
      </c>
      <c r="D10177" t="s">
        <v>23</v>
      </c>
      <c r="E10177" s="14">
        <v>4324805.3396479944</v>
      </c>
      <c r="F10177" s="14">
        <v>22854304.801066924</v>
      </c>
      <c r="G10177" s="13">
        <v>0.18923372980682815</v>
      </c>
      <c r="H10177" s="12">
        <v>-13000940</v>
      </c>
      <c r="I10177" s="12">
        <v>-2.4602163671947843</v>
      </c>
      <c r="J10177" t="s">
        <v>26</v>
      </c>
      <c r="K10177" s="14">
        <v>276773.29889600002</v>
      </c>
      <c r="L10177" s="14">
        <v>4324805.3396480028</v>
      </c>
      <c r="M10177" s="13">
        <v>6.3996706709238085E-2</v>
      </c>
      <c r="N10177" s="12">
        <v>-0.15744574529263181</v>
      </c>
      <c r="O10177" s="2">
        <f>DATE(LEFT(ALT[[#This Row],[DATEMTH]],4),RIGHT(ALT[[#This Row],[DATEMTH]],2),1)</f>
        <v>45231</v>
      </c>
      <c r="P10177" t="str">
        <f>IF(AND(ALT[[#This Row],[DATE]]&gt;=DATE(2023,6,1),ALT[[#This Row],[DATE]]&lt;=DATE(2024,5,31)),"Y","N")</f>
        <v>Y</v>
      </c>
      <c r="Q10177" t="str">
        <f>LEFT(ALT[[#This Row],[DATEMTH]],4)</f>
        <v>2023</v>
      </c>
    </row>
    <row r="10178" spans="1:17" x14ac:dyDescent="0.25">
      <c r="A10178" t="s">
        <v>96</v>
      </c>
      <c r="B10178" t="s">
        <v>111</v>
      </c>
      <c r="C10178" t="s">
        <v>15</v>
      </c>
      <c r="D10178" t="s">
        <v>22</v>
      </c>
      <c r="E10178" s="14">
        <v>766415.55230299919</v>
      </c>
      <c r="F10178" s="14">
        <v>4372510.171997997</v>
      </c>
      <c r="G10178" s="13">
        <v>0.1752804503946504</v>
      </c>
      <c r="H10178" s="12">
        <v>-50959944.869999997</v>
      </c>
      <c r="I10178" s="12">
        <v>-8.9322820889001537</v>
      </c>
      <c r="J10178" t="s">
        <v>26</v>
      </c>
      <c r="K10178" s="14">
        <v>133654.69339299999</v>
      </c>
      <c r="L10178" s="14">
        <v>766415.55230300024</v>
      </c>
      <c r="M10178" s="13">
        <v>0.17438932833680285</v>
      </c>
      <c r="N10178" s="12">
        <v>-1.5576946739981521</v>
      </c>
      <c r="O10178" s="2">
        <f>DATE(LEFT(ALT[[#This Row],[DATEMTH]],4),RIGHT(ALT[[#This Row],[DATEMTH]],2),1)</f>
        <v>45231</v>
      </c>
      <c r="P10178" t="str">
        <f>IF(AND(ALT[[#This Row],[DATE]]&gt;=DATE(2023,6,1),ALT[[#This Row],[DATE]]&lt;=DATE(2024,5,31)),"Y","N")</f>
        <v>Y</v>
      </c>
      <c r="Q10178" t="str">
        <f>LEFT(ALT[[#This Row],[DATEMTH]],4)</f>
        <v>2023</v>
      </c>
    </row>
    <row r="10179" spans="1:17" x14ac:dyDescent="0.25">
      <c r="A10179" t="s">
        <v>96</v>
      </c>
      <c r="B10179" t="s">
        <v>111</v>
      </c>
      <c r="C10179" t="s">
        <v>15</v>
      </c>
      <c r="D10179" t="s">
        <v>22</v>
      </c>
      <c r="E10179" s="14">
        <v>766415.55230299919</v>
      </c>
      <c r="F10179" s="14">
        <v>4372510.171997997</v>
      </c>
      <c r="G10179" s="13">
        <v>0.1752804503946504</v>
      </c>
      <c r="H10179" s="12">
        <v>-50959944.869999997</v>
      </c>
      <c r="I10179" s="12">
        <v>-8.9322820889001537</v>
      </c>
      <c r="J10179" t="s">
        <v>25</v>
      </c>
      <c r="K10179" s="14">
        <v>96829.338567000043</v>
      </c>
      <c r="L10179" s="14">
        <v>766415.55230300024</v>
      </c>
      <c r="M10179" s="13">
        <v>0.1263405188947925</v>
      </c>
      <c r="N10179" s="12">
        <v>-1.1285091540263066</v>
      </c>
      <c r="O10179" s="2">
        <f>DATE(LEFT(ALT[[#This Row],[DATEMTH]],4),RIGHT(ALT[[#This Row],[DATEMTH]],2),1)</f>
        <v>45231</v>
      </c>
      <c r="P10179" t="str">
        <f>IF(AND(ALT[[#This Row],[DATE]]&gt;=DATE(2023,6,1),ALT[[#This Row],[DATE]]&lt;=DATE(2024,5,31)),"Y","N")</f>
        <v>Y</v>
      </c>
      <c r="Q10179" t="str">
        <f>LEFT(ALT[[#This Row],[DATEMTH]],4)</f>
        <v>2023</v>
      </c>
    </row>
    <row r="10180" spans="1:17" x14ac:dyDescent="0.25">
      <c r="A10180" t="s">
        <v>96</v>
      </c>
      <c r="B10180" t="s">
        <v>111</v>
      </c>
      <c r="C10180" t="s">
        <v>15</v>
      </c>
      <c r="D10180" t="s">
        <v>22</v>
      </c>
      <c r="E10180" s="14">
        <v>766415.55230299919</v>
      </c>
      <c r="F10180" s="14">
        <v>4372510.171997997</v>
      </c>
      <c r="G10180" s="13">
        <v>0.1752804503946504</v>
      </c>
      <c r="H10180" s="12">
        <v>-50959944.869999997</v>
      </c>
      <c r="I10180" s="12">
        <v>-8.9322820889001537</v>
      </c>
      <c r="J10180" t="s">
        <v>16</v>
      </c>
      <c r="K10180" s="14">
        <v>229437.35231300013</v>
      </c>
      <c r="L10180" s="14">
        <v>766415.55230300024</v>
      </c>
      <c r="M10180" s="13">
        <v>0.29936416559340995</v>
      </c>
      <c r="N10180" s="12">
        <v>-2.6740051743885553</v>
      </c>
      <c r="O10180" s="2">
        <f>DATE(LEFT(ALT[[#This Row],[DATEMTH]],4),RIGHT(ALT[[#This Row],[DATEMTH]],2),1)</f>
        <v>45231</v>
      </c>
      <c r="P10180" t="str">
        <f>IF(AND(ALT[[#This Row],[DATE]]&gt;=DATE(2023,6,1),ALT[[#This Row],[DATE]]&lt;=DATE(2024,5,31)),"Y","N")</f>
        <v>Y</v>
      </c>
      <c r="Q10180" t="str">
        <f>LEFT(ALT[[#This Row],[DATEMTH]],4)</f>
        <v>2023</v>
      </c>
    </row>
    <row r="10181" spans="1:17" x14ac:dyDescent="0.25">
      <c r="A10181" t="s">
        <v>96</v>
      </c>
      <c r="B10181" t="s">
        <v>111</v>
      </c>
      <c r="C10181" t="s">
        <v>15</v>
      </c>
      <c r="D10181" t="s">
        <v>22</v>
      </c>
      <c r="E10181" s="14">
        <v>766415.55230299919</v>
      </c>
      <c r="F10181" s="14">
        <v>4372510.171997997</v>
      </c>
      <c r="G10181" s="13">
        <v>0.1752804503946504</v>
      </c>
      <c r="H10181" s="12">
        <v>-50959944.869999997</v>
      </c>
      <c r="I10181" s="12">
        <v>-8.9322820889001537</v>
      </c>
      <c r="J10181" t="s">
        <v>24</v>
      </c>
      <c r="K10181" s="14">
        <v>306494.16803000012</v>
      </c>
      <c r="L10181" s="14">
        <v>766415.55230300024</v>
      </c>
      <c r="M10181" s="13">
        <v>0.39990598717499476</v>
      </c>
      <c r="N10181" s="12">
        <v>-3.5720730864871402</v>
      </c>
      <c r="O10181" s="2">
        <f>DATE(LEFT(ALT[[#This Row],[DATEMTH]],4),RIGHT(ALT[[#This Row],[DATEMTH]],2),1)</f>
        <v>45231</v>
      </c>
      <c r="P10181" t="str">
        <f>IF(AND(ALT[[#This Row],[DATE]]&gt;=DATE(2023,6,1),ALT[[#This Row],[DATE]]&lt;=DATE(2024,5,31)),"Y","N")</f>
        <v>Y</v>
      </c>
      <c r="Q10181" t="str">
        <f>LEFT(ALT[[#This Row],[DATEMTH]],4)</f>
        <v>2023</v>
      </c>
    </row>
    <row r="10182" spans="1:17" x14ac:dyDescent="0.25">
      <c r="A10182" t="s">
        <v>96</v>
      </c>
      <c r="B10182" t="s">
        <v>111</v>
      </c>
      <c r="C10182" t="s">
        <v>18</v>
      </c>
      <c r="D10182" t="s">
        <v>22</v>
      </c>
      <c r="E10182" s="14">
        <v>1558456.6807910008</v>
      </c>
      <c r="F10182" s="14">
        <v>4372510.171997997</v>
      </c>
      <c r="G10182" s="13">
        <v>0.35642151063970462</v>
      </c>
      <c r="H10182" s="12">
        <v>-50959944.869999997</v>
      </c>
      <c r="I10182" s="12">
        <v>-18.163220532681464</v>
      </c>
      <c r="J10182" t="s">
        <v>25</v>
      </c>
      <c r="K10182" s="14">
        <v>195188.54664800013</v>
      </c>
      <c r="L10182" s="14">
        <v>1558456.6807910004</v>
      </c>
      <c r="M10182" s="13">
        <v>0.12524476878557284</v>
      </c>
      <c r="N10182" s="12">
        <v>-2.2748483560170589</v>
      </c>
      <c r="O10182" s="2">
        <f>DATE(LEFT(ALT[[#This Row],[DATEMTH]],4),RIGHT(ALT[[#This Row],[DATEMTH]],2),1)</f>
        <v>45231</v>
      </c>
      <c r="P10182" t="str">
        <f>IF(AND(ALT[[#This Row],[DATE]]&gt;=DATE(2023,6,1),ALT[[#This Row],[DATE]]&lt;=DATE(2024,5,31)),"Y","N")</f>
        <v>Y</v>
      </c>
      <c r="Q10182" t="str">
        <f>LEFT(ALT[[#This Row],[DATEMTH]],4)</f>
        <v>2023</v>
      </c>
    </row>
    <row r="10183" spans="1:17" x14ac:dyDescent="0.25">
      <c r="A10183" t="s">
        <v>96</v>
      </c>
      <c r="B10183" t="s">
        <v>111</v>
      </c>
      <c r="C10183" t="s">
        <v>18</v>
      </c>
      <c r="D10183" t="s">
        <v>22</v>
      </c>
      <c r="E10183" s="14">
        <v>1558456.6807910008</v>
      </c>
      <c r="F10183" s="14">
        <v>4372510.171997997</v>
      </c>
      <c r="G10183" s="13">
        <v>0.35642151063970462</v>
      </c>
      <c r="H10183" s="12">
        <v>-50959944.869999997</v>
      </c>
      <c r="I10183" s="12">
        <v>-18.163220532681464</v>
      </c>
      <c r="J10183" t="s">
        <v>24</v>
      </c>
      <c r="K10183" s="14">
        <v>377449.34752700001</v>
      </c>
      <c r="L10183" s="14">
        <v>1558456.6807910004</v>
      </c>
      <c r="M10183" s="13">
        <v>0.24219431452879667</v>
      </c>
      <c r="N10183" s="12">
        <v>-4.3990287465481526</v>
      </c>
      <c r="O10183" s="2">
        <f>DATE(LEFT(ALT[[#This Row],[DATEMTH]],4),RIGHT(ALT[[#This Row],[DATEMTH]],2),1)</f>
        <v>45231</v>
      </c>
      <c r="P10183" t="str">
        <f>IF(AND(ALT[[#This Row],[DATE]]&gt;=DATE(2023,6,1),ALT[[#This Row],[DATE]]&lt;=DATE(2024,5,31)),"Y","N")</f>
        <v>Y</v>
      </c>
      <c r="Q10183" t="str">
        <f>LEFT(ALT[[#This Row],[DATEMTH]],4)</f>
        <v>2023</v>
      </c>
    </row>
    <row r="10184" spans="1:17" x14ac:dyDescent="0.25">
      <c r="A10184" t="s">
        <v>96</v>
      </c>
      <c r="B10184" t="s">
        <v>111</v>
      </c>
      <c r="C10184" t="s">
        <v>18</v>
      </c>
      <c r="D10184" t="s">
        <v>22</v>
      </c>
      <c r="E10184" s="14">
        <v>1558456.6807910008</v>
      </c>
      <c r="F10184" s="14">
        <v>4372510.171997997</v>
      </c>
      <c r="G10184" s="13">
        <v>0.35642151063970462</v>
      </c>
      <c r="H10184" s="12">
        <v>-50959944.869999997</v>
      </c>
      <c r="I10184" s="12">
        <v>-18.163220532681464</v>
      </c>
      <c r="J10184" t="s">
        <v>16</v>
      </c>
      <c r="K10184" s="14">
        <v>550399.98894700012</v>
      </c>
      <c r="L10184" s="14">
        <v>1558456.6807910004</v>
      </c>
      <c r="M10184" s="13">
        <v>0.35316989925420489</v>
      </c>
      <c r="N10184" s="12">
        <v>-6.4147027656590181</v>
      </c>
      <c r="O10184" s="2">
        <f>DATE(LEFT(ALT[[#This Row],[DATEMTH]],4),RIGHT(ALT[[#This Row],[DATEMTH]],2),1)</f>
        <v>45231</v>
      </c>
      <c r="P10184" t="str">
        <f>IF(AND(ALT[[#This Row],[DATE]]&gt;=DATE(2023,6,1),ALT[[#This Row],[DATE]]&lt;=DATE(2024,5,31)),"Y","N")</f>
        <v>Y</v>
      </c>
      <c r="Q10184" t="str">
        <f>LEFT(ALT[[#This Row],[DATEMTH]],4)</f>
        <v>2023</v>
      </c>
    </row>
    <row r="10185" spans="1:17" x14ac:dyDescent="0.25">
      <c r="A10185" t="s">
        <v>96</v>
      </c>
      <c r="B10185" t="s">
        <v>111</v>
      </c>
      <c r="C10185" t="s">
        <v>18</v>
      </c>
      <c r="D10185" t="s">
        <v>22</v>
      </c>
      <c r="E10185" s="14">
        <v>1558456.6807910008</v>
      </c>
      <c r="F10185" s="14">
        <v>4372510.171997997</v>
      </c>
      <c r="G10185" s="13">
        <v>0.35642151063970462</v>
      </c>
      <c r="H10185" s="12">
        <v>-50959944.869999997</v>
      </c>
      <c r="I10185" s="12">
        <v>-18.163220532681464</v>
      </c>
      <c r="J10185" t="s">
        <v>26</v>
      </c>
      <c r="K10185" s="14">
        <v>435418.79766900023</v>
      </c>
      <c r="L10185" s="14">
        <v>1558456.6807910004</v>
      </c>
      <c r="M10185" s="13">
        <v>0.27939101743142569</v>
      </c>
      <c r="N10185" s="12">
        <v>-5.0746406644572364</v>
      </c>
      <c r="O10185" s="2">
        <f>DATE(LEFT(ALT[[#This Row],[DATEMTH]],4),RIGHT(ALT[[#This Row],[DATEMTH]],2),1)</f>
        <v>45231</v>
      </c>
      <c r="P10185" t="str">
        <f>IF(AND(ALT[[#This Row],[DATE]]&gt;=DATE(2023,6,1),ALT[[#This Row],[DATE]]&lt;=DATE(2024,5,31)),"Y","N")</f>
        <v>Y</v>
      </c>
      <c r="Q10185" t="str">
        <f>LEFT(ALT[[#This Row],[DATEMTH]],4)</f>
        <v>2023</v>
      </c>
    </row>
    <row r="10186" spans="1:17" x14ac:dyDescent="0.25">
      <c r="A10186" t="s">
        <v>96</v>
      </c>
      <c r="B10186" t="s">
        <v>111</v>
      </c>
      <c r="C10186" t="s">
        <v>19</v>
      </c>
      <c r="D10186" t="s">
        <v>22</v>
      </c>
      <c r="E10186" s="14">
        <v>1113401.8661079996</v>
      </c>
      <c r="F10186" s="14">
        <v>4372510.171997997</v>
      </c>
      <c r="G10186" s="13">
        <v>0.25463676979835043</v>
      </c>
      <c r="H10186" s="12">
        <v>-50959944.869999997</v>
      </c>
      <c r="I10186" s="12">
        <v>-12.976275750798818</v>
      </c>
      <c r="J10186" t="s">
        <v>24</v>
      </c>
      <c r="K10186" s="14">
        <v>332124.0192010001</v>
      </c>
      <c r="L10186" s="14">
        <v>1113401.8661080003</v>
      </c>
      <c r="M10186" s="13">
        <v>0.29829662524454936</v>
      </c>
      <c r="N10186" s="12">
        <v>-3.8707792647059684</v>
      </c>
      <c r="O10186" s="2">
        <f>DATE(LEFT(ALT[[#This Row],[DATEMTH]],4),RIGHT(ALT[[#This Row],[DATEMTH]],2),1)</f>
        <v>45231</v>
      </c>
      <c r="P10186" t="str">
        <f>IF(AND(ALT[[#This Row],[DATE]]&gt;=DATE(2023,6,1),ALT[[#This Row],[DATE]]&lt;=DATE(2024,5,31)),"Y","N")</f>
        <v>Y</v>
      </c>
      <c r="Q10186" t="str">
        <f>LEFT(ALT[[#This Row],[DATEMTH]],4)</f>
        <v>2023</v>
      </c>
    </row>
    <row r="10187" spans="1:17" x14ac:dyDescent="0.25">
      <c r="A10187" t="s">
        <v>96</v>
      </c>
      <c r="B10187" t="s">
        <v>111</v>
      </c>
      <c r="C10187" t="s">
        <v>19</v>
      </c>
      <c r="D10187" t="s">
        <v>22</v>
      </c>
      <c r="E10187" s="14">
        <v>1113401.8661079996</v>
      </c>
      <c r="F10187" s="14">
        <v>4372510.171997997</v>
      </c>
      <c r="G10187" s="13">
        <v>0.25463676979835043</v>
      </c>
      <c r="H10187" s="12">
        <v>-50959944.869999997</v>
      </c>
      <c r="I10187" s="12">
        <v>-12.976275750798818</v>
      </c>
      <c r="J10187" t="s">
        <v>25</v>
      </c>
      <c r="K10187" s="14">
        <v>722327.01584799995</v>
      </c>
      <c r="L10187" s="14">
        <v>1113401.8661080003</v>
      </c>
      <c r="M10187" s="13">
        <v>0.64875678569945383</v>
      </c>
      <c r="N10187" s="12">
        <v>-8.4184469464380083</v>
      </c>
      <c r="O10187" s="2">
        <f>DATE(LEFT(ALT[[#This Row],[DATEMTH]],4),RIGHT(ALT[[#This Row],[DATEMTH]],2),1)</f>
        <v>45231</v>
      </c>
      <c r="P10187" t="str">
        <f>IF(AND(ALT[[#This Row],[DATE]]&gt;=DATE(2023,6,1),ALT[[#This Row],[DATE]]&lt;=DATE(2024,5,31)),"Y","N")</f>
        <v>Y</v>
      </c>
      <c r="Q10187" t="str">
        <f>LEFT(ALT[[#This Row],[DATEMTH]],4)</f>
        <v>2023</v>
      </c>
    </row>
    <row r="10188" spans="1:17" x14ac:dyDescent="0.25">
      <c r="A10188" t="s">
        <v>96</v>
      </c>
      <c r="B10188" t="s">
        <v>111</v>
      </c>
      <c r="C10188" t="s">
        <v>19</v>
      </c>
      <c r="D10188" t="s">
        <v>22</v>
      </c>
      <c r="E10188" s="14">
        <v>1113401.8661079996</v>
      </c>
      <c r="F10188" s="14">
        <v>4372510.171997997</v>
      </c>
      <c r="G10188" s="13">
        <v>0.25463676979835043</v>
      </c>
      <c r="H10188" s="12">
        <v>-50959944.869999997</v>
      </c>
      <c r="I10188" s="12">
        <v>-12.976275750798818</v>
      </c>
      <c r="J10188" t="s">
        <v>16</v>
      </c>
      <c r="K10188" s="14">
        <v>4.7248720000000004</v>
      </c>
      <c r="L10188" s="14">
        <v>1113401.8661080003</v>
      </c>
      <c r="M10188" s="13">
        <v>4.2436357831123718E-6</v>
      </c>
      <c r="N10188" s="12">
        <v>-5.506658810762322E-5</v>
      </c>
      <c r="O10188" s="2">
        <f>DATE(LEFT(ALT[[#This Row],[DATEMTH]],4),RIGHT(ALT[[#This Row],[DATEMTH]],2),1)</f>
        <v>45231</v>
      </c>
      <c r="P10188" t="str">
        <f>IF(AND(ALT[[#This Row],[DATE]]&gt;=DATE(2023,6,1),ALT[[#This Row],[DATE]]&lt;=DATE(2024,5,31)),"Y","N")</f>
        <v>Y</v>
      </c>
      <c r="Q10188" t="str">
        <f>LEFT(ALT[[#This Row],[DATEMTH]],4)</f>
        <v>2023</v>
      </c>
    </row>
    <row r="10189" spans="1:17" x14ac:dyDescent="0.25">
      <c r="A10189" t="s">
        <v>96</v>
      </c>
      <c r="B10189" t="s">
        <v>111</v>
      </c>
      <c r="C10189" t="s">
        <v>19</v>
      </c>
      <c r="D10189" t="s">
        <v>22</v>
      </c>
      <c r="E10189" s="14">
        <v>1113401.8661079996</v>
      </c>
      <c r="F10189" s="14">
        <v>4372510.171997997</v>
      </c>
      <c r="G10189" s="13">
        <v>0.25463676979835043</v>
      </c>
      <c r="H10189" s="12">
        <v>-50959944.869999997</v>
      </c>
      <c r="I10189" s="12">
        <v>-12.976275750798818</v>
      </c>
      <c r="J10189" t="s">
        <v>26</v>
      </c>
      <c r="K10189" s="14">
        <v>58946.106187000005</v>
      </c>
      <c r="L10189" s="14">
        <v>1113401.8661080003</v>
      </c>
      <c r="M10189" s="13">
        <v>5.2942345420213456E-2</v>
      </c>
      <c r="N10189" s="12">
        <v>-0.68699447306673078</v>
      </c>
      <c r="O10189" s="2">
        <f>DATE(LEFT(ALT[[#This Row],[DATEMTH]],4),RIGHT(ALT[[#This Row],[DATEMTH]],2),1)</f>
        <v>45231</v>
      </c>
      <c r="P10189" t="str">
        <f>IF(AND(ALT[[#This Row],[DATE]]&gt;=DATE(2023,6,1),ALT[[#This Row],[DATE]]&lt;=DATE(2024,5,31)),"Y","N")</f>
        <v>Y</v>
      </c>
      <c r="Q10189" t="str">
        <f>LEFT(ALT[[#This Row],[DATEMTH]],4)</f>
        <v>2023</v>
      </c>
    </row>
    <row r="10190" spans="1:17" x14ac:dyDescent="0.25">
      <c r="A10190" t="s">
        <v>96</v>
      </c>
      <c r="B10190" t="s">
        <v>111</v>
      </c>
      <c r="C10190" t="s">
        <v>20</v>
      </c>
      <c r="D10190" t="s">
        <v>22</v>
      </c>
      <c r="E10190" s="14">
        <v>934236.07279600005</v>
      </c>
      <c r="F10190" s="14">
        <v>4372510.171997997</v>
      </c>
      <c r="G10190" s="13">
        <v>0.21366126916729511</v>
      </c>
      <c r="H10190" s="12">
        <v>-50959944.869999997</v>
      </c>
      <c r="I10190" s="12">
        <v>-10.88816649761959</v>
      </c>
      <c r="J10190" t="s">
        <v>25</v>
      </c>
      <c r="K10190" s="14">
        <v>131290.21935199996</v>
      </c>
      <c r="L10190" s="14">
        <v>934236.0727959997</v>
      </c>
      <c r="M10190" s="13">
        <v>0.14053216652090092</v>
      </c>
      <c r="N10190" s="12">
        <v>-1.5301376273507707</v>
      </c>
      <c r="O10190" s="2">
        <f>DATE(LEFT(ALT[[#This Row],[DATEMTH]],4),RIGHT(ALT[[#This Row],[DATEMTH]],2),1)</f>
        <v>45231</v>
      </c>
      <c r="P10190" t="str">
        <f>IF(AND(ALT[[#This Row],[DATE]]&gt;=DATE(2023,6,1),ALT[[#This Row],[DATE]]&lt;=DATE(2024,5,31)),"Y","N")</f>
        <v>Y</v>
      </c>
      <c r="Q10190" t="str">
        <f>LEFT(ALT[[#This Row],[DATEMTH]],4)</f>
        <v>2023</v>
      </c>
    </row>
    <row r="10191" spans="1:17" x14ac:dyDescent="0.25">
      <c r="A10191" t="s">
        <v>96</v>
      </c>
      <c r="B10191" t="s">
        <v>111</v>
      </c>
      <c r="C10191" t="s">
        <v>20</v>
      </c>
      <c r="D10191" t="s">
        <v>22</v>
      </c>
      <c r="E10191" s="14">
        <v>934236.07279600005</v>
      </c>
      <c r="F10191" s="14">
        <v>4372510.171997997</v>
      </c>
      <c r="G10191" s="13">
        <v>0.21366126916729511</v>
      </c>
      <c r="H10191" s="12">
        <v>-50959944.869999997</v>
      </c>
      <c r="I10191" s="12">
        <v>-10.88816649761959</v>
      </c>
      <c r="J10191" t="s">
        <v>24</v>
      </c>
      <c r="K10191" s="14">
        <v>423529.63288299966</v>
      </c>
      <c r="L10191" s="14">
        <v>934236.0727959997</v>
      </c>
      <c r="M10191" s="13">
        <v>0.45334326645668049</v>
      </c>
      <c r="N10191" s="12">
        <v>-4.9360769657550598</v>
      </c>
      <c r="O10191" s="2">
        <f>DATE(LEFT(ALT[[#This Row],[DATEMTH]],4),RIGHT(ALT[[#This Row],[DATEMTH]],2),1)</f>
        <v>45231</v>
      </c>
      <c r="P10191" t="str">
        <f>IF(AND(ALT[[#This Row],[DATE]]&gt;=DATE(2023,6,1),ALT[[#This Row],[DATE]]&lt;=DATE(2024,5,31)),"Y","N")</f>
        <v>Y</v>
      </c>
      <c r="Q10191" t="str">
        <f>LEFT(ALT[[#This Row],[DATEMTH]],4)</f>
        <v>2023</v>
      </c>
    </row>
    <row r="10192" spans="1:17" x14ac:dyDescent="0.25">
      <c r="A10192" t="s">
        <v>96</v>
      </c>
      <c r="B10192" t="s">
        <v>111</v>
      </c>
      <c r="C10192" t="s">
        <v>20</v>
      </c>
      <c r="D10192" t="s">
        <v>22</v>
      </c>
      <c r="E10192" s="14">
        <v>934236.07279600005</v>
      </c>
      <c r="F10192" s="14">
        <v>4372510.171997997</v>
      </c>
      <c r="G10192" s="13">
        <v>0.21366126916729511</v>
      </c>
      <c r="H10192" s="12">
        <v>-50959944.869999997</v>
      </c>
      <c r="I10192" s="12">
        <v>-10.88816649761959</v>
      </c>
      <c r="J10192" t="s">
        <v>16</v>
      </c>
      <c r="K10192" s="14">
        <v>321133.20143300004</v>
      </c>
      <c r="L10192" s="14">
        <v>934236.0727959997</v>
      </c>
      <c r="M10192" s="13">
        <v>0.3437388158989691</v>
      </c>
      <c r="N10192" s="12">
        <v>-3.7426854592025833</v>
      </c>
      <c r="O10192" s="2">
        <f>DATE(LEFT(ALT[[#This Row],[DATEMTH]],4),RIGHT(ALT[[#This Row],[DATEMTH]],2),1)</f>
        <v>45231</v>
      </c>
      <c r="P10192" t="str">
        <f>IF(AND(ALT[[#This Row],[DATE]]&gt;=DATE(2023,6,1),ALT[[#This Row],[DATE]]&lt;=DATE(2024,5,31)),"Y","N")</f>
        <v>Y</v>
      </c>
      <c r="Q10192" t="str">
        <f>LEFT(ALT[[#This Row],[DATEMTH]],4)</f>
        <v>2023</v>
      </c>
    </row>
    <row r="10193" spans="1:17" x14ac:dyDescent="0.25">
      <c r="A10193" t="s">
        <v>96</v>
      </c>
      <c r="B10193" t="s">
        <v>111</v>
      </c>
      <c r="C10193" t="s">
        <v>20</v>
      </c>
      <c r="D10193" t="s">
        <v>22</v>
      </c>
      <c r="E10193" s="14">
        <v>934236.07279600005</v>
      </c>
      <c r="F10193" s="14">
        <v>4372510.171997997</v>
      </c>
      <c r="G10193" s="13">
        <v>0.21366126916729511</v>
      </c>
      <c r="H10193" s="12">
        <v>-50959944.869999997</v>
      </c>
      <c r="I10193" s="12">
        <v>-10.88816649761959</v>
      </c>
      <c r="J10193" t="s">
        <v>26</v>
      </c>
      <c r="K10193" s="14">
        <v>58283.019128000029</v>
      </c>
      <c r="L10193" s="14">
        <v>934236.0727959997</v>
      </c>
      <c r="M10193" s="13">
        <v>6.2385751123449434E-2</v>
      </c>
      <c r="N10193" s="12">
        <v>-0.67926644531117586</v>
      </c>
      <c r="O10193" s="2">
        <f>DATE(LEFT(ALT[[#This Row],[DATEMTH]],4),RIGHT(ALT[[#This Row],[DATEMTH]],2),1)</f>
        <v>45231</v>
      </c>
      <c r="P10193" t="str">
        <f>IF(AND(ALT[[#This Row],[DATE]]&gt;=DATE(2023,6,1),ALT[[#This Row],[DATE]]&lt;=DATE(2024,5,31)),"Y","N")</f>
        <v>Y</v>
      </c>
      <c r="Q10193" t="str">
        <f>LEFT(ALT[[#This Row],[DATEMTH]],4)</f>
        <v>2023</v>
      </c>
    </row>
    <row r="10194" spans="1:17" x14ac:dyDescent="0.25">
      <c r="A10194" t="s">
        <v>96</v>
      </c>
      <c r="B10194" t="s">
        <v>111</v>
      </c>
      <c r="C10194" t="s">
        <v>15</v>
      </c>
      <c r="D10194" t="s">
        <v>17</v>
      </c>
      <c r="E10194" s="14">
        <v>766415.55230299919</v>
      </c>
      <c r="F10194" s="14">
        <v>4372510.171997997</v>
      </c>
      <c r="G10194" s="13">
        <v>0.1752804503946504</v>
      </c>
      <c r="H10194" s="12">
        <v>-76109469.730000004</v>
      </c>
      <c r="I10194" s="12">
        <v>-13.340502133572413</v>
      </c>
      <c r="J10194" t="s">
        <v>26</v>
      </c>
      <c r="K10194" s="14">
        <v>133654.69339299999</v>
      </c>
      <c r="L10194" s="14">
        <v>766415.55230300024</v>
      </c>
      <c r="M10194" s="13">
        <v>0.17438932833680285</v>
      </c>
      <c r="N10194" s="12">
        <v>-2.3264412067493785</v>
      </c>
      <c r="O10194" s="2">
        <f>DATE(LEFT(ALT[[#This Row],[DATEMTH]],4),RIGHT(ALT[[#This Row],[DATEMTH]],2),1)</f>
        <v>45231</v>
      </c>
      <c r="P10194" t="str">
        <f>IF(AND(ALT[[#This Row],[DATE]]&gt;=DATE(2023,6,1),ALT[[#This Row],[DATE]]&lt;=DATE(2024,5,31)),"Y","N")</f>
        <v>Y</v>
      </c>
      <c r="Q10194" t="str">
        <f>LEFT(ALT[[#This Row],[DATEMTH]],4)</f>
        <v>2023</v>
      </c>
    </row>
    <row r="10195" spans="1:17" x14ac:dyDescent="0.25">
      <c r="A10195" t="s">
        <v>96</v>
      </c>
      <c r="B10195" t="s">
        <v>111</v>
      </c>
      <c r="C10195" t="s">
        <v>15</v>
      </c>
      <c r="D10195" t="s">
        <v>17</v>
      </c>
      <c r="E10195" s="14">
        <v>766415.55230299919</v>
      </c>
      <c r="F10195" s="14">
        <v>4372510.171997997</v>
      </c>
      <c r="G10195" s="13">
        <v>0.1752804503946504</v>
      </c>
      <c r="H10195" s="12">
        <v>-76109469.730000004</v>
      </c>
      <c r="I10195" s="12">
        <v>-13.340502133572413</v>
      </c>
      <c r="J10195" t="s">
        <v>25</v>
      </c>
      <c r="K10195" s="14">
        <v>96829.338567000043</v>
      </c>
      <c r="L10195" s="14">
        <v>766415.55230300024</v>
      </c>
      <c r="M10195" s="13">
        <v>0.1263405188947925</v>
      </c>
      <c r="N10195" s="12">
        <v>-1.6854459618726252</v>
      </c>
      <c r="O10195" s="2">
        <f>DATE(LEFT(ALT[[#This Row],[DATEMTH]],4),RIGHT(ALT[[#This Row],[DATEMTH]],2),1)</f>
        <v>45231</v>
      </c>
      <c r="P10195" t="str">
        <f>IF(AND(ALT[[#This Row],[DATE]]&gt;=DATE(2023,6,1),ALT[[#This Row],[DATE]]&lt;=DATE(2024,5,31)),"Y","N")</f>
        <v>Y</v>
      </c>
      <c r="Q10195" t="str">
        <f>LEFT(ALT[[#This Row],[DATEMTH]],4)</f>
        <v>2023</v>
      </c>
    </row>
    <row r="10196" spans="1:17" x14ac:dyDescent="0.25">
      <c r="A10196" t="s">
        <v>96</v>
      </c>
      <c r="B10196" t="s">
        <v>111</v>
      </c>
      <c r="C10196" t="s">
        <v>15</v>
      </c>
      <c r="D10196" t="s">
        <v>17</v>
      </c>
      <c r="E10196" s="14">
        <v>766415.55230299919</v>
      </c>
      <c r="F10196" s="14">
        <v>4372510.171997997</v>
      </c>
      <c r="G10196" s="13">
        <v>0.1752804503946504</v>
      </c>
      <c r="H10196" s="12">
        <v>-76109469.730000004</v>
      </c>
      <c r="I10196" s="12">
        <v>-13.340502133572413</v>
      </c>
      <c r="J10196" t="s">
        <v>16</v>
      </c>
      <c r="K10196" s="14">
        <v>229437.35231300013</v>
      </c>
      <c r="L10196" s="14">
        <v>766415.55230300024</v>
      </c>
      <c r="M10196" s="13">
        <v>0.29936416559340995</v>
      </c>
      <c r="N10196" s="12">
        <v>-3.9936682898140106</v>
      </c>
      <c r="O10196" s="2">
        <f>DATE(LEFT(ALT[[#This Row],[DATEMTH]],4),RIGHT(ALT[[#This Row],[DATEMTH]],2),1)</f>
        <v>45231</v>
      </c>
      <c r="P10196" t="str">
        <f>IF(AND(ALT[[#This Row],[DATE]]&gt;=DATE(2023,6,1),ALT[[#This Row],[DATE]]&lt;=DATE(2024,5,31)),"Y","N")</f>
        <v>Y</v>
      </c>
      <c r="Q10196" t="str">
        <f>LEFT(ALT[[#This Row],[DATEMTH]],4)</f>
        <v>2023</v>
      </c>
    </row>
    <row r="10197" spans="1:17" x14ac:dyDescent="0.25">
      <c r="A10197" t="s">
        <v>96</v>
      </c>
      <c r="B10197" t="s">
        <v>111</v>
      </c>
      <c r="C10197" t="s">
        <v>15</v>
      </c>
      <c r="D10197" t="s">
        <v>17</v>
      </c>
      <c r="E10197" s="14">
        <v>766415.55230299919</v>
      </c>
      <c r="F10197" s="14">
        <v>4372510.171997997</v>
      </c>
      <c r="G10197" s="13">
        <v>0.1752804503946504</v>
      </c>
      <c r="H10197" s="12">
        <v>-76109469.730000004</v>
      </c>
      <c r="I10197" s="12">
        <v>-13.340502133572413</v>
      </c>
      <c r="J10197" t="s">
        <v>24</v>
      </c>
      <c r="K10197" s="14">
        <v>306494.16803000012</v>
      </c>
      <c r="L10197" s="14">
        <v>766415.55230300024</v>
      </c>
      <c r="M10197" s="13">
        <v>0.39990598717499476</v>
      </c>
      <c r="N10197" s="12">
        <v>-5.3349466751363996</v>
      </c>
      <c r="O10197" s="2">
        <f>DATE(LEFT(ALT[[#This Row],[DATEMTH]],4),RIGHT(ALT[[#This Row],[DATEMTH]],2),1)</f>
        <v>45231</v>
      </c>
      <c r="P10197" t="str">
        <f>IF(AND(ALT[[#This Row],[DATE]]&gt;=DATE(2023,6,1),ALT[[#This Row],[DATE]]&lt;=DATE(2024,5,31)),"Y","N")</f>
        <v>Y</v>
      </c>
      <c r="Q10197" t="str">
        <f>LEFT(ALT[[#This Row],[DATEMTH]],4)</f>
        <v>2023</v>
      </c>
    </row>
    <row r="10198" spans="1:17" x14ac:dyDescent="0.25">
      <c r="A10198" t="s">
        <v>96</v>
      </c>
      <c r="B10198" t="s">
        <v>111</v>
      </c>
      <c r="C10198" t="s">
        <v>18</v>
      </c>
      <c r="D10198" t="s">
        <v>17</v>
      </c>
      <c r="E10198" s="14">
        <v>1558456.6807910008</v>
      </c>
      <c r="F10198" s="14">
        <v>4372510.171997997</v>
      </c>
      <c r="G10198" s="13">
        <v>0.35642151063970462</v>
      </c>
      <c r="H10198" s="12">
        <v>-76109469.730000004</v>
      </c>
      <c r="I10198" s="12">
        <v>-27.127052175153473</v>
      </c>
      <c r="J10198" t="s">
        <v>25</v>
      </c>
      <c r="K10198" s="14">
        <v>195188.54664800013</v>
      </c>
      <c r="L10198" s="14">
        <v>1558456.6807910004</v>
      </c>
      <c r="M10198" s="13">
        <v>0.12524476878557284</v>
      </c>
      <c r="N10198" s="12">
        <v>-3.3975213775112674</v>
      </c>
      <c r="O10198" s="2">
        <f>DATE(LEFT(ALT[[#This Row],[DATEMTH]],4),RIGHT(ALT[[#This Row],[DATEMTH]],2),1)</f>
        <v>45231</v>
      </c>
      <c r="P10198" t="str">
        <f>IF(AND(ALT[[#This Row],[DATE]]&gt;=DATE(2023,6,1),ALT[[#This Row],[DATE]]&lt;=DATE(2024,5,31)),"Y","N")</f>
        <v>Y</v>
      </c>
      <c r="Q10198" t="str">
        <f>LEFT(ALT[[#This Row],[DATEMTH]],4)</f>
        <v>2023</v>
      </c>
    </row>
    <row r="10199" spans="1:17" x14ac:dyDescent="0.25">
      <c r="A10199" t="s">
        <v>96</v>
      </c>
      <c r="B10199" t="s">
        <v>111</v>
      </c>
      <c r="C10199" t="s">
        <v>18</v>
      </c>
      <c r="D10199" t="s">
        <v>17</v>
      </c>
      <c r="E10199" s="14">
        <v>1558456.6807910008</v>
      </c>
      <c r="F10199" s="14">
        <v>4372510.171997997</v>
      </c>
      <c r="G10199" s="13">
        <v>0.35642151063970462</v>
      </c>
      <c r="H10199" s="12">
        <v>-76109469.730000004</v>
      </c>
      <c r="I10199" s="12">
        <v>-27.127052175153473</v>
      </c>
      <c r="J10199" t="s">
        <v>24</v>
      </c>
      <c r="K10199" s="14">
        <v>377449.34752700001</v>
      </c>
      <c r="L10199" s="14">
        <v>1558456.6807910004</v>
      </c>
      <c r="M10199" s="13">
        <v>0.24219431452879667</v>
      </c>
      <c r="N10199" s="12">
        <v>-6.570017806748198</v>
      </c>
      <c r="O10199" s="2">
        <f>DATE(LEFT(ALT[[#This Row],[DATEMTH]],4),RIGHT(ALT[[#This Row],[DATEMTH]],2),1)</f>
        <v>45231</v>
      </c>
      <c r="P10199" t="str">
        <f>IF(AND(ALT[[#This Row],[DATE]]&gt;=DATE(2023,6,1),ALT[[#This Row],[DATE]]&lt;=DATE(2024,5,31)),"Y","N")</f>
        <v>Y</v>
      </c>
      <c r="Q10199" t="str">
        <f>LEFT(ALT[[#This Row],[DATEMTH]],4)</f>
        <v>2023</v>
      </c>
    </row>
    <row r="10200" spans="1:17" x14ac:dyDescent="0.25">
      <c r="A10200" t="s">
        <v>96</v>
      </c>
      <c r="B10200" t="s">
        <v>111</v>
      </c>
      <c r="C10200" t="s">
        <v>18</v>
      </c>
      <c r="D10200" t="s">
        <v>17</v>
      </c>
      <c r="E10200" s="14">
        <v>1558456.6807910008</v>
      </c>
      <c r="F10200" s="14">
        <v>4372510.171997997</v>
      </c>
      <c r="G10200" s="13">
        <v>0.35642151063970462</v>
      </c>
      <c r="H10200" s="12">
        <v>-76109469.730000004</v>
      </c>
      <c r="I10200" s="12">
        <v>-27.127052175153473</v>
      </c>
      <c r="J10200" t="s">
        <v>16</v>
      </c>
      <c r="K10200" s="14">
        <v>550399.98894700012</v>
      </c>
      <c r="L10200" s="14">
        <v>1558456.6807910004</v>
      </c>
      <c r="M10200" s="13">
        <v>0.35316989925420489</v>
      </c>
      <c r="N10200" s="12">
        <v>-9.5804582837625123</v>
      </c>
      <c r="O10200" s="2">
        <f>DATE(LEFT(ALT[[#This Row],[DATEMTH]],4),RIGHT(ALT[[#This Row],[DATEMTH]],2),1)</f>
        <v>45231</v>
      </c>
      <c r="P10200" t="str">
        <f>IF(AND(ALT[[#This Row],[DATE]]&gt;=DATE(2023,6,1),ALT[[#This Row],[DATE]]&lt;=DATE(2024,5,31)),"Y","N")</f>
        <v>Y</v>
      </c>
      <c r="Q10200" t="str">
        <f>LEFT(ALT[[#This Row],[DATEMTH]],4)</f>
        <v>2023</v>
      </c>
    </row>
    <row r="10201" spans="1:17" x14ac:dyDescent="0.25">
      <c r="A10201" t="s">
        <v>96</v>
      </c>
      <c r="B10201" t="s">
        <v>111</v>
      </c>
      <c r="C10201" t="s">
        <v>18</v>
      </c>
      <c r="D10201" t="s">
        <v>17</v>
      </c>
      <c r="E10201" s="14">
        <v>1558456.6807910008</v>
      </c>
      <c r="F10201" s="14">
        <v>4372510.171997997</v>
      </c>
      <c r="G10201" s="13">
        <v>0.35642151063970462</v>
      </c>
      <c r="H10201" s="12">
        <v>-76109469.730000004</v>
      </c>
      <c r="I10201" s="12">
        <v>-27.127052175153473</v>
      </c>
      <c r="J10201" t="s">
        <v>26</v>
      </c>
      <c r="K10201" s="14">
        <v>435418.79766900023</v>
      </c>
      <c r="L10201" s="14">
        <v>1558456.6807910004</v>
      </c>
      <c r="M10201" s="13">
        <v>0.27939101743142569</v>
      </c>
      <c r="N10201" s="12">
        <v>-7.5790547071314984</v>
      </c>
      <c r="O10201" s="2">
        <f>DATE(LEFT(ALT[[#This Row],[DATEMTH]],4),RIGHT(ALT[[#This Row],[DATEMTH]],2),1)</f>
        <v>45231</v>
      </c>
      <c r="P10201" t="str">
        <f>IF(AND(ALT[[#This Row],[DATE]]&gt;=DATE(2023,6,1),ALT[[#This Row],[DATE]]&lt;=DATE(2024,5,31)),"Y","N")</f>
        <v>Y</v>
      </c>
      <c r="Q10201" t="str">
        <f>LEFT(ALT[[#This Row],[DATEMTH]],4)</f>
        <v>2023</v>
      </c>
    </row>
    <row r="10202" spans="1:17" x14ac:dyDescent="0.25">
      <c r="A10202" t="s">
        <v>96</v>
      </c>
      <c r="B10202" t="s">
        <v>111</v>
      </c>
      <c r="C10202" t="s">
        <v>19</v>
      </c>
      <c r="D10202" t="s">
        <v>17</v>
      </c>
      <c r="E10202" s="14">
        <v>1113401.8661079996</v>
      </c>
      <c r="F10202" s="14">
        <v>4372510.171997997</v>
      </c>
      <c r="G10202" s="13">
        <v>0.25463676979835043</v>
      </c>
      <c r="H10202" s="12">
        <v>-76109469.730000004</v>
      </c>
      <c r="I10202" s="12">
        <v>-19.380269523112531</v>
      </c>
      <c r="J10202" t="s">
        <v>25</v>
      </c>
      <c r="K10202" s="14">
        <v>722327.01584799995</v>
      </c>
      <c r="L10202" s="14">
        <v>1113401.8661080003</v>
      </c>
      <c r="M10202" s="13">
        <v>0.64875678569945383</v>
      </c>
      <c r="N10202" s="12">
        <v>-12.573081361803572</v>
      </c>
      <c r="O10202" s="2">
        <f>DATE(LEFT(ALT[[#This Row],[DATEMTH]],4),RIGHT(ALT[[#This Row],[DATEMTH]],2),1)</f>
        <v>45231</v>
      </c>
      <c r="P10202" t="str">
        <f>IF(AND(ALT[[#This Row],[DATE]]&gt;=DATE(2023,6,1),ALT[[#This Row],[DATE]]&lt;=DATE(2024,5,31)),"Y","N")</f>
        <v>Y</v>
      </c>
      <c r="Q10202" t="str">
        <f>LEFT(ALT[[#This Row],[DATEMTH]],4)</f>
        <v>2023</v>
      </c>
    </row>
    <row r="10203" spans="1:17" x14ac:dyDescent="0.25">
      <c r="A10203" t="s">
        <v>96</v>
      </c>
      <c r="B10203" t="s">
        <v>111</v>
      </c>
      <c r="C10203" t="s">
        <v>19</v>
      </c>
      <c r="D10203" t="s">
        <v>17</v>
      </c>
      <c r="E10203" s="14">
        <v>1113401.8661079996</v>
      </c>
      <c r="F10203" s="14">
        <v>4372510.171997997</v>
      </c>
      <c r="G10203" s="13">
        <v>0.25463676979835043</v>
      </c>
      <c r="H10203" s="12">
        <v>-76109469.730000004</v>
      </c>
      <c r="I10203" s="12">
        <v>-19.380269523112531</v>
      </c>
      <c r="J10203" t="s">
        <v>24</v>
      </c>
      <c r="K10203" s="14">
        <v>332124.0192010001</v>
      </c>
      <c r="L10203" s="14">
        <v>1113401.8661080003</v>
      </c>
      <c r="M10203" s="13">
        <v>0.29829662524454936</v>
      </c>
      <c r="N10203" s="12">
        <v>-5.7810689950742598</v>
      </c>
      <c r="O10203" s="2">
        <f>DATE(LEFT(ALT[[#This Row],[DATEMTH]],4),RIGHT(ALT[[#This Row],[DATEMTH]],2),1)</f>
        <v>45231</v>
      </c>
      <c r="P10203" t="str">
        <f>IF(AND(ALT[[#This Row],[DATE]]&gt;=DATE(2023,6,1),ALT[[#This Row],[DATE]]&lt;=DATE(2024,5,31)),"Y","N")</f>
        <v>Y</v>
      </c>
      <c r="Q10203" t="str">
        <f>LEFT(ALT[[#This Row],[DATEMTH]],4)</f>
        <v>2023</v>
      </c>
    </row>
    <row r="10204" spans="1:17" x14ac:dyDescent="0.25">
      <c r="A10204" t="s">
        <v>96</v>
      </c>
      <c r="B10204" t="s">
        <v>111</v>
      </c>
      <c r="C10204" t="s">
        <v>19</v>
      </c>
      <c r="D10204" t="s">
        <v>17</v>
      </c>
      <c r="E10204" s="14">
        <v>1113401.8661079996</v>
      </c>
      <c r="F10204" s="14">
        <v>4372510.171997997</v>
      </c>
      <c r="G10204" s="13">
        <v>0.25463676979835043</v>
      </c>
      <c r="H10204" s="12">
        <v>-76109469.730000004</v>
      </c>
      <c r="I10204" s="12">
        <v>-19.380269523112531</v>
      </c>
      <c r="J10204" t="s">
        <v>16</v>
      </c>
      <c r="K10204" s="14">
        <v>4.7248720000000004</v>
      </c>
      <c r="L10204" s="14">
        <v>1113401.8661080003</v>
      </c>
      <c r="M10204" s="13">
        <v>4.2436357831123718E-6</v>
      </c>
      <c r="N10204" s="12">
        <v>-8.2242805234642477E-5</v>
      </c>
      <c r="O10204" s="2">
        <f>DATE(LEFT(ALT[[#This Row],[DATEMTH]],4),RIGHT(ALT[[#This Row],[DATEMTH]],2),1)</f>
        <v>45231</v>
      </c>
      <c r="P10204" t="str">
        <f>IF(AND(ALT[[#This Row],[DATE]]&gt;=DATE(2023,6,1),ALT[[#This Row],[DATE]]&lt;=DATE(2024,5,31)),"Y","N")</f>
        <v>Y</v>
      </c>
      <c r="Q10204" t="str">
        <f>LEFT(ALT[[#This Row],[DATEMTH]],4)</f>
        <v>2023</v>
      </c>
    </row>
    <row r="10205" spans="1:17" x14ac:dyDescent="0.25">
      <c r="A10205" t="s">
        <v>96</v>
      </c>
      <c r="B10205" t="s">
        <v>111</v>
      </c>
      <c r="C10205" t="s">
        <v>19</v>
      </c>
      <c r="D10205" t="s">
        <v>17</v>
      </c>
      <c r="E10205" s="14">
        <v>1113401.8661079996</v>
      </c>
      <c r="F10205" s="14">
        <v>4372510.171997997</v>
      </c>
      <c r="G10205" s="13">
        <v>0.25463676979835043</v>
      </c>
      <c r="H10205" s="12">
        <v>-76109469.730000004</v>
      </c>
      <c r="I10205" s="12">
        <v>-19.380269523112531</v>
      </c>
      <c r="J10205" t="s">
        <v>26</v>
      </c>
      <c r="K10205" s="14">
        <v>58946.106187000005</v>
      </c>
      <c r="L10205" s="14">
        <v>1113401.8661080003</v>
      </c>
      <c r="M10205" s="13">
        <v>5.2942345420213456E-2</v>
      </c>
      <c r="N10205" s="12">
        <v>-1.0260369234294591</v>
      </c>
      <c r="O10205" s="2">
        <f>DATE(LEFT(ALT[[#This Row],[DATEMTH]],4),RIGHT(ALT[[#This Row],[DATEMTH]],2),1)</f>
        <v>45231</v>
      </c>
      <c r="P10205" t="str">
        <f>IF(AND(ALT[[#This Row],[DATE]]&gt;=DATE(2023,6,1),ALT[[#This Row],[DATE]]&lt;=DATE(2024,5,31)),"Y","N")</f>
        <v>Y</v>
      </c>
      <c r="Q10205" t="str">
        <f>LEFT(ALT[[#This Row],[DATEMTH]],4)</f>
        <v>2023</v>
      </c>
    </row>
    <row r="10206" spans="1:17" x14ac:dyDescent="0.25">
      <c r="A10206" t="s">
        <v>96</v>
      </c>
      <c r="B10206" t="s">
        <v>111</v>
      </c>
      <c r="C10206" t="s">
        <v>20</v>
      </c>
      <c r="D10206" t="s">
        <v>17</v>
      </c>
      <c r="E10206" s="14">
        <v>934236.07279600005</v>
      </c>
      <c r="F10206" s="14">
        <v>4372510.171997997</v>
      </c>
      <c r="G10206" s="13">
        <v>0.21366126916729511</v>
      </c>
      <c r="H10206" s="12">
        <v>-76109469.730000004</v>
      </c>
      <c r="I10206" s="12">
        <v>-16.261645898161632</v>
      </c>
      <c r="J10206" t="s">
        <v>25</v>
      </c>
      <c r="K10206" s="14">
        <v>131290.21935199996</v>
      </c>
      <c r="L10206" s="14">
        <v>934236.0727959997</v>
      </c>
      <c r="M10206" s="13">
        <v>0.14053216652090092</v>
      </c>
      <c r="N10206" s="12">
        <v>-2.2852843292643756</v>
      </c>
      <c r="O10206" s="2">
        <f>DATE(LEFT(ALT[[#This Row],[DATEMTH]],4),RIGHT(ALT[[#This Row],[DATEMTH]],2),1)</f>
        <v>45231</v>
      </c>
      <c r="P10206" t="str">
        <f>IF(AND(ALT[[#This Row],[DATE]]&gt;=DATE(2023,6,1),ALT[[#This Row],[DATE]]&lt;=DATE(2024,5,31)),"Y","N")</f>
        <v>Y</v>
      </c>
      <c r="Q10206" t="str">
        <f>LEFT(ALT[[#This Row],[DATEMTH]],4)</f>
        <v>2023</v>
      </c>
    </row>
    <row r="10207" spans="1:17" x14ac:dyDescent="0.25">
      <c r="A10207" t="s">
        <v>96</v>
      </c>
      <c r="B10207" t="s">
        <v>111</v>
      </c>
      <c r="C10207" t="s">
        <v>20</v>
      </c>
      <c r="D10207" t="s">
        <v>17</v>
      </c>
      <c r="E10207" s="14">
        <v>934236.07279600005</v>
      </c>
      <c r="F10207" s="14">
        <v>4372510.171997997</v>
      </c>
      <c r="G10207" s="13">
        <v>0.21366126916729511</v>
      </c>
      <c r="H10207" s="12">
        <v>-76109469.730000004</v>
      </c>
      <c r="I10207" s="12">
        <v>-16.261645898161632</v>
      </c>
      <c r="J10207" t="s">
        <v>24</v>
      </c>
      <c r="K10207" s="14">
        <v>423529.63288299966</v>
      </c>
      <c r="L10207" s="14">
        <v>934236.0727959997</v>
      </c>
      <c r="M10207" s="13">
        <v>0.45334326645668049</v>
      </c>
      <c r="N10207" s="12">
        <v>-7.3721076694344738</v>
      </c>
      <c r="O10207" s="2">
        <f>DATE(LEFT(ALT[[#This Row],[DATEMTH]],4),RIGHT(ALT[[#This Row],[DATEMTH]],2),1)</f>
        <v>45231</v>
      </c>
      <c r="P10207" t="str">
        <f>IF(AND(ALT[[#This Row],[DATE]]&gt;=DATE(2023,6,1),ALT[[#This Row],[DATE]]&lt;=DATE(2024,5,31)),"Y","N")</f>
        <v>Y</v>
      </c>
      <c r="Q10207" t="str">
        <f>LEFT(ALT[[#This Row],[DATEMTH]],4)</f>
        <v>2023</v>
      </c>
    </row>
    <row r="10208" spans="1:17" x14ac:dyDescent="0.25">
      <c r="A10208" t="s">
        <v>96</v>
      </c>
      <c r="B10208" t="s">
        <v>111</v>
      </c>
      <c r="C10208" t="s">
        <v>20</v>
      </c>
      <c r="D10208" t="s">
        <v>17</v>
      </c>
      <c r="E10208" s="14">
        <v>934236.07279600005</v>
      </c>
      <c r="F10208" s="14">
        <v>4372510.171997997</v>
      </c>
      <c r="G10208" s="13">
        <v>0.21366126916729511</v>
      </c>
      <c r="H10208" s="12">
        <v>-76109469.730000004</v>
      </c>
      <c r="I10208" s="12">
        <v>-16.261645898161632</v>
      </c>
      <c r="J10208" t="s">
        <v>16</v>
      </c>
      <c r="K10208" s="14">
        <v>321133.20143300004</v>
      </c>
      <c r="L10208" s="14">
        <v>934236.0727959997</v>
      </c>
      <c r="M10208" s="13">
        <v>0.3437388158989691</v>
      </c>
      <c r="N10208" s="12">
        <v>-5.5897589056024071</v>
      </c>
      <c r="O10208" s="2">
        <f>DATE(LEFT(ALT[[#This Row],[DATEMTH]],4),RIGHT(ALT[[#This Row],[DATEMTH]],2),1)</f>
        <v>45231</v>
      </c>
      <c r="P10208" t="str">
        <f>IF(AND(ALT[[#This Row],[DATE]]&gt;=DATE(2023,6,1),ALT[[#This Row],[DATE]]&lt;=DATE(2024,5,31)),"Y","N")</f>
        <v>Y</v>
      </c>
      <c r="Q10208" t="str">
        <f>LEFT(ALT[[#This Row],[DATEMTH]],4)</f>
        <v>2023</v>
      </c>
    </row>
    <row r="10209" spans="1:17" x14ac:dyDescent="0.25">
      <c r="A10209" t="s">
        <v>96</v>
      </c>
      <c r="B10209" t="s">
        <v>111</v>
      </c>
      <c r="C10209" t="s">
        <v>20</v>
      </c>
      <c r="D10209" t="s">
        <v>17</v>
      </c>
      <c r="E10209" s="14">
        <v>934236.07279600005</v>
      </c>
      <c r="F10209" s="14">
        <v>4372510.171997997</v>
      </c>
      <c r="G10209" s="13">
        <v>0.21366126916729511</v>
      </c>
      <c r="H10209" s="12">
        <v>-76109469.730000004</v>
      </c>
      <c r="I10209" s="12">
        <v>-16.261645898161632</v>
      </c>
      <c r="J10209" t="s">
        <v>26</v>
      </c>
      <c r="K10209" s="14">
        <v>58283.019128000029</v>
      </c>
      <c r="L10209" s="14">
        <v>934236.0727959997</v>
      </c>
      <c r="M10209" s="13">
        <v>6.2385751123449434E-2</v>
      </c>
      <c r="N10209" s="12">
        <v>-1.014494993860374</v>
      </c>
      <c r="O10209" s="2">
        <f>DATE(LEFT(ALT[[#This Row],[DATEMTH]],4),RIGHT(ALT[[#This Row],[DATEMTH]],2),1)</f>
        <v>45231</v>
      </c>
      <c r="P10209" t="str">
        <f>IF(AND(ALT[[#This Row],[DATE]]&gt;=DATE(2023,6,1),ALT[[#This Row],[DATE]]&lt;=DATE(2024,5,31)),"Y","N")</f>
        <v>Y</v>
      </c>
      <c r="Q10209" t="str">
        <f>LEFT(ALT[[#This Row],[DATEMTH]],4)</f>
        <v>2023</v>
      </c>
    </row>
    <row r="10210" spans="1:17" x14ac:dyDescent="0.25">
      <c r="A10210" t="s">
        <v>96</v>
      </c>
      <c r="B10210" t="s">
        <v>111</v>
      </c>
      <c r="C10210" t="s">
        <v>15</v>
      </c>
      <c r="D10210" t="s">
        <v>23</v>
      </c>
      <c r="E10210" s="14">
        <v>766415.55230299919</v>
      </c>
      <c r="F10210" s="14">
        <v>4372510.171997997</v>
      </c>
      <c r="G10210" s="13">
        <v>0.1752804503946504</v>
      </c>
      <c r="H10210" s="12">
        <v>-13000940</v>
      </c>
      <c r="I10210" s="12">
        <v>-2.2788106187538264</v>
      </c>
      <c r="J10210" t="s">
        <v>26</v>
      </c>
      <c r="K10210" s="14">
        <v>133654.69339299999</v>
      </c>
      <c r="L10210" s="14">
        <v>766415.55230300024</v>
      </c>
      <c r="M10210" s="13">
        <v>0.17438932833680285</v>
      </c>
      <c r="N10210" s="12">
        <v>-0.39740025321125388</v>
      </c>
      <c r="O10210" s="2">
        <f>DATE(LEFT(ALT[[#This Row],[DATEMTH]],4),RIGHT(ALT[[#This Row],[DATEMTH]],2),1)</f>
        <v>45231</v>
      </c>
      <c r="P10210" t="str">
        <f>IF(AND(ALT[[#This Row],[DATE]]&gt;=DATE(2023,6,1),ALT[[#This Row],[DATE]]&lt;=DATE(2024,5,31)),"Y","N")</f>
        <v>Y</v>
      </c>
      <c r="Q10210" t="str">
        <f>LEFT(ALT[[#This Row],[DATEMTH]],4)</f>
        <v>2023</v>
      </c>
    </row>
    <row r="10211" spans="1:17" x14ac:dyDescent="0.25">
      <c r="A10211" t="s">
        <v>96</v>
      </c>
      <c r="B10211" t="s">
        <v>111</v>
      </c>
      <c r="C10211" t="s">
        <v>15</v>
      </c>
      <c r="D10211" t="s">
        <v>23</v>
      </c>
      <c r="E10211" s="14">
        <v>766415.55230299919</v>
      </c>
      <c r="F10211" s="14">
        <v>4372510.171997997</v>
      </c>
      <c r="G10211" s="13">
        <v>0.1752804503946504</v>
      </c>
      <c r="H10211" s="12">
        <v>-13000940</v>
      </c>
      <c r="I10211" s="12">
        <v>-2.2788106187538264</v>
      </c>
      <c r="J10211" t="s">
        <v>25</v>
      </c>
      <c r="K10211" s="14">
        <v>96829.338567000043</v>
      </c>
      <c r="L10211" s="14">
        <v>766415.55230300024</v>
      </c>
      <c r="M10211" s="13">
        <v>0.1263405188947925</v>
      </c>
      <c r="N10211" s="12">
        <v>-0.2879061160363216</v>
      </c>
      <c r="O10211" s="2">
        <f>DATE(LEFT(ALT[[#This Row],[DATEMTH]],4),RIGHT(ALT[[#This Row],[DATEMTH]],2),1)</f>
        <v>45231</v>
      </c>
      <c r="P10211" t="str">
        <f>IF(AND(ALT[[#This Row],[DATE]]&gt;=DATE(2023,6,1),ALT[[#This Row],[DATE]]&lt;=DATE(2024,5,31)),"Y","N")</f>
        <v>Y</v>
      </c>
      <c r="Q10211" t="str">
        <f>LEFT(ALT[[#This Row],[DATEMTH]],4)</f>
        <v>2023</v>
      </c>
    </row>
    <row r="10212" spans="1:17" x14ac:dyDescent="0.25">
      <c r="A10212" t="s">
        <v>96</v>
      </c>
      <c r="B10212" t="s">
        <v>111</v>
      </c>
      <c r="C10212" t="s">
        <v>15</v>
      </c>
      <c r="D10212" t="s">
        <v>23</v>
      </c>
      <c r="E10212" s="14">
        <v>766415.55230299919</v>
      </c>
      <c r="F10212" s="14">
        <v>4372510.171997997</v>
      </c>
      <c r="G10212" s="13">
        <v>0.1752804503946504</v>
      </c>
      <c r="H10212" s="12">
        <v>-13000940</v>
      </c>
      <c r="I10212" s="12">
        <v>-2.2788106187538264</v>
      </c>
      <c r="J10212" t="s">
        <v>16</v>
      </c>
      <c r="K10212" s="14">
        <v>229437.35231300013</v>
      </c>
      <c r="L10212" s="14">
        <v>766415.55230300024</v>
      </c>
      <c r="M10212" s="13">
        <v>0.29936416559340995</v>
      </c>
      <c r="N10212" s="12">
        <v>-0.68219423942864144</v>
      </c>
      <c r="O10212" s="2">
        <f>DATE(LEFT(ALT[[#This Row],[DATEMTH]],4),RIGHT(ALT[[#This Row],[DATEMTH]],2),1)</f>
        <v>45231</v>
      </c>
      <c r="P10212" t="str">
        <f>IF(AND(ALT[[#This Row],[DATE]]&gt;=DATE(2023,6,1),ALT[[#This Row],[DATE]]&lt;=DATE(2024,5,31)),"Y","N")</f>
        <v>Y</v>
      </c>
      <c r="Q10212" t="str">
        <f>LEFT(ALT[[#This Row],[DATEMTH]],4)</f>
        <v>2023</v>
      </c>
    </row>
    <row r="10213" spans="1:17" x14ac:dyDescent="0.25">
      <c r="A10213" t="s">
        <v>96</v>
      </c>
      <c r="B10213" t="s">
        <v>111</v>
      </c>
      <c r="C10213" t="s">
        <v>15</v>
      </c>
      <c r="D10213" t="s">
        <v>23</v>
      </c>
      <c r="E10213" s="14">
        <v>766415.55230299919</v>
      </c>
      <c r="F10213" s="14">
        <v>4372510.171997997</v>
      </c>
      <c r="G10213" s="13">
        <v>0.1752804503946504</v>
      </c>
      <c r="H10213" s="12">
        <v>-13000940</v>
      </c>
      <c r="I10213" s="12">
        <v>-2.2788106187538264</v>
      </c>
      <c r="J10213" t="s">
        <v>24</v>
      </c>
      <c r="K10213" s="14">
        <v>306494.16803000012</v>
      </c>
      <c r="L10213" s="14">
        <v>766415.55230300024</v>
      </c>
      <c r="M10213" s="13">
        <v>0.39990598717499476</v>
      </c>
      <c r="N10213" s="12">
        <v>-0.91131001007760959</v>
      </c>
      <c r="O10213" s="2">
        <f>DATE(LEFT(ALT[[#This Row],[DATEMTH]],4),RIGHT(ALT[[#This Row],[DATEMTH]],2),1)</f>
        <v>45231</v>
      </c>
      <c r="P10213" t="str">
        <f>IF(AND(ALT[[#This Row],[DATE]]&gt;=DATE(2023,6,1),ALT[[#This Row],[DATE]]&lt;=DATE(2024,5,31)),"Y","N")</f>
        <v>Y</v>
      </c>
      <c r="Q10213" t="str">
        <f>LEFT(ALT[[#This Row],[DATEMTH]],4)</f>
        <v>2023</v>
      </c>
    </row>
    <row r="10214" spans="1:17" x14ac:dyDescent="0.25">
      <c r="A10214" t="s">
        <v>96</v>
      </c>
      <c r="B10214" t="s">
        <v>111</v>
      </c>
      <c r="C10214" t="s">
        <v>18</v>
      </c>
      <c r="D10214" t="s">
        <v>23</v>
      </c>
      <c r="E10214" s="14">
        <v>1558456.6807910008</v>
      </c>
      <c r="F10214" s="14">
        <v>4372510.171997997</v>
      </c>
      <c r="G10214" s="13">
        <v>0.35642151063970462</v>
      </c>
      <c r="H10214" s="12">
        <v>-13000940</v>
      </c>
      <c r="I10214" s="12">
        <v>-4.6338146745361612</v>
      </c>
      <c r="J10214" t="s">
        <v>25</v>
      </c>
      <c r="K10214" s="14">
        <v>195188.54664800013</v>
      </c>
      <c r="L10214" s="14">
        <v>1558456.6807910004</v>
      </c>
      <c r="M10214" s="13">
        <v>0.12524476878557284</v>
      </c>
      <c r="N10214" s="12">
        <v>-0.58036104750747597</v>
      </c>
      <c r="O10214" s="2">
        <f>DATE(LEFT(ALT[[#This Row],[DATEMTH]],4),RIGHT(ALT[[#This Row],[DATEMTH]],2),1)</f>
        <v>45231</v>
      </c>
      <c r="P10214" t="str">
        <f>IF(AND(ALT[[#This Row],[DATE]]&gt;=DATE(2023,6,1),ALT[[#This Row],[DATE]]&lt;=DATE(2024,5,31)),"Y","N")</f>
        <v>Y</v>
      </c>
      <c r="Q10214" t="str">
        <f>LEFT(ALT[[#This Row],[DATEMTH]],4)</f>
        <v>2023</v>
      </c>
    </row>
    <row r="10215" spans="1:17" x14ac:dyDescent="0.25">
      <c r="A10215" t="s">
        <v>96</v>
      </c>
      <c r="B10215" t="s">
        <v>111</v>
      </c>
      <c r="C10215" t="s">
        <v>18</v>
      </c>
      <c r="D10215" t="s">
        <v>23</v>
      </c>
      <c r="E10215" s="14">
        <v>1558456.6807910008</v>
      </c>
      <c r="F10215" s="14">
        <v>4372510.171997997</v>
      </c>
      <c r="G10215" s="13">
        <v>0.35642151063970462</v>
      </c>
      <c r="H10215" s="12">
        <v>-13000940</v>
      </c>
      <c r="I10215" s="12">
        <v>-4.6338146745361612</v>
      </c>
      <c r="J10215" t="s">
        <v>24</v>
      </c>
      <c r="K10215" s="14">
        <v>377449.34752700001</v>
      </c>
      <c r="L10215" s="14">
        <v>1558456.6807910004</v>
      </c>
      <c r="M10215" s="13">
        <v>0.24219431452879667</v>
      </c>
      <c r="N10215" s="12">
        <v>-1.1222835687527646</v>
      </c>
      <c r="O10215" s="2">
        <f>DATE(LEFT(ALT[[#This Row],[DATEMTH]],4),RIGHT(ALT[[#This Row],[DATEMTH]],2),1)</f>
        <v>45231</v>
      </c>
      <c r="P10215" t="str">
        <f>IF(AND(ALT[[#This Row],[DATE]]&gt;=DATE(2023,6,1),ALT[[#This Row],[DATE]]&lt;=DATE(2024,5,31)),"Y","N")</f>
        <v>Y</v>
      </c>
      <c r="Q10215" t="str">
        <f>LEFT(ALT[[#This Row],[DATEMTH]],4)</f>
        <v>2023</v>
      </c>
    </row>
    <row r="10216" spans="1:17" x14ac:dyDescent="0.25">
      <c r="A10216" t="s">
        <v>96</v>
      </c>
      <c r="B10216" t="s">
        <v>111</v>
      </c>
      <c r="C10216" t="s">
        <v>18</v>
      </c>
      <c r="D10216" t="s">
        <v>23</v>
      </c>
      <c r="E10216" s="14">
        <v>1558456.6807910008</v>
      </c>
      <c r="F10216" s="14">
        <v>4372510.171997997</v>
      </c>
      <c r="G10216" s="13">
        <v>0.35642151063970462</v>
      </c>
      <c r="H10216" s="12">
        <v>-13000940</v>
      </c>
      <c r="I10216" s="12">
        <v>-4.6338146745361612</v>
      </c>
      <c r="J10216" t="s">
        <v>16</v>
      </c>
      <c r="K10216" s="14">
        <v>550399.98894700012</v>
      </c>
      <c r="L10216" s="14">
        <v>1558456.6807910004</v>
      </c>
      <c r="M10216" s="13">
        <v>0.35316989925420489</v>
      </c>
      <c r="N10216" s="12">
        <v>-1.6365238617685922</v>
      </c>
      <c r="O10216" s="2">
        <f>DATE(LEFT(ALT[[#This Row],[DATEMTH]],4),RIGHT(ALT[[#This Row],[DATEMTH]],2),1)</f>
        <v>45231</v>
      </c>
      <c r="P10216" t="str">
        <f>IF(AND(ALT[[#This Row],[DATE]]&gt;=DATE(2023,6,1),ALT[[#This Row],[DATE]]&lt;=DATE(2024,5,31)),"Y","N")</f>
        <v>Y</v>
      </c>
      <c r="Q10216" t="str">
        <f>LEFT(ALT[[#This Row],[DATEMTH]],4)</f>
        <v>2023</v>
      </c>
    </row>
    <row r="10217" spans="1:17" x14ac:dyDescent="0.25">
      <c r="A10217" t="s">
        <v>96</v>
      </c>
      <c r="B10217" t="s">
        <v>111</v>
      </c>
      <c r="C10217" t="s">
        <v>18</v>
      </c>
      <c r="D10217" t="s">
        <v>23</v>
      </c>
      <c r="E10217" s="14">
        <v>1558456.6807910008</v>
      </c>
      <c r="F10217" s="14">
        <v>4372510.171997997</v>
      </c>
      <c r="G10217" s="13">
        <v>0.35642151063970462</v>
      </c>
      <c r="H10217" s="12">
        <v>-13000940</v>
      </c>
      <c r="I10217" s="12">
        <v>-4.6338146745361612</v>
      </c>
      <c r="J10217" t="s">
        <v>26</v>
      </c>
      <c r="K10217" s="14">
        <v>435418.79766900023</v>
      </c>
      <c r="L10217" s="14">
        <v>1558456.6807910004</v>
      </c>
      <c r="M10217" s="13">
        <v>0.27939101743142569</v>
      </c>
      <c r="N10217" s="12">
        <v>-1.2946461965073288</v>
      </c>
      <c r="O10217" s="2">
        <f>DATE(LEFT(ALT[[#This Row],[DATEMTH]],4),RIGHT(ALT[[#This Row],[DATEMTH]],2),1)</f>
        <v>45231</v>
      </c>
      <c r="P10217" t="str">
        <f>IF(AND(ALT[[#This Row],[DATE]]&gt;=DATE(2023,6,1),ALT[[#This Row],[DATE]]&lt;=DATE(2024,5,31)),"Y","N")</f>
        <v>Y</v>
      </c>
      <c r="Q10217" t="str">
        <f>LEFT(ALT[[#This Row],[DATEMTH]],4)</f>
        <v>2023</v>
      </c>
    </row>
    <row r="10218" spans="1:17" x14ac:dyDescent="0.25">
      <c r="A10218" t="s">
        <v>96</v>
      </c>
      <c r="B10218" t="s">
        <v>111</v>
      </c>
      <c r="C10218" t="s">
        <v>19</v>
      </c>
      <c r="D10218" t="s">
        <v>23</v>
      </c>
      <c r="E10218" s="14">
        <v>1113401.8661079996</v>
      </c>
      <c r="F10218" s="14">
        <v>4372510.171997997</v>
      </c>
      <c r="G10218" s="13">
        <v>0.25463676979835043</v>
      </c>
      <c r="H10218" s="12">
        <v>-13000940</v>
      </c>
      <c r="I10218" s="12">
        <v>-3.3105173659421663</v>
      </c>
      <c r="J10218" t="s">
        <v>24</v>
      </c>
      <c r="K10218" s="14">
        <v>332124.0192010001</v>
      </c>
      <c r="L10218" s="14">
        <v>1113401.8661080003</v>
      </c>
      <c r="M10218" s="13">
        <v>0.29829662524454936</v>
      </c>
      <c r="N10218" s="12">
        <v>-0.98751615807402304</v>
      </c>
      <c r="O10218" s="2">
        <f>DATE(LEFT(ALT[[#This Row],[DATEMTH]],4),RIGHT(ALT[[#This Row],[DATEMTH]],2),1)</f>
        <v>45231</v>
      </c>
      <c r="P10218" t="str">
        <f>IF(AND(ALT[[#This Row],[DATE]]&gt;=DATE(2023,6,1),ALT[[#This Row],[DATE]]&lt;=DATE(2024,5,31)),"Y","N")</f>
        <v>Y</v>
      </c>
      <c r="Q10218" t="str">
        <f>LEFT(ALT[[#This Row],[DATEMTH]],4)</f>
        <v>2023</v>
      </c>
    </row>
    <row r="10219" spans="1:17" x14ac:dyDescent="0.25">
      <c r="A10219" t="s">
        <v>96</v>
      </c>
      <c r="B10219" t="s">
        <v>111</v>
      </c>
      <c r="C10219" t="s">
        <v>19</v>
      </c>
      <c r="D10219" t="s">
        <v>23</v>
      </c>
      <c r="E10219" s="14">
        <v>1113401.8661079996</v>
      </c>
      <c r="F10219" s="14">
        <v>4372510.171997997</v>
      </c>
      <c r="G10219" s="13">
        <v>0.25463676979835043</v>
      </c>
      <c r="H10219" s="12">
        <v>-13000940</v>
      </c>
      <c r="I10219" s="12">
        <v>-3.3105173659421663</v>
      </c>
      <c r="J10219" t="s">
        <v>25</v>
      </c>
      <c r="K10219" s="14">
        <v>722327.01584799995</v>
      </c>
      <c r="L10219" s="14">
        <v>1113401.8661080003</v>
      </c>
      <c r="M10219" s="13">
        <v>0.64875678569945383</v>
      </c>
      <c r="N10219" s="12">
        <v>-2.1477206053308624</v>
      </c>
      <c r="O10219" s="2">
        <f>DATE(LEFT(ALT[[#This Row],[DATEMTH]],4),RIGHT(ALT[[#This Row],[DATEMTH]],2),1)</f>
        <v>45231</v>
      </c>
      <c r="P10219" t="str">
        <f>IF(AND(ALT[[#This Row],[DATE]]&gt;=DATE(2023,6,1),ALT[[#This Row],[DATE]]&lt;=DATE(2024,5,31)),"Y","N")</f>
        <v>Y</v>
      </c>
      <c r="Q10219" t="str">
        <f>LEFT(ALT[[#This Row],[DATEMTH]],4)</f>
        <v>2023</v>
      </c>
    </row>
    <row r="10220" spans="1:17" x14ac:dyDescent="0.25">
      <c r="A10220" t="s">
        <v>96</v>
      </c>
      <c r="B10220" t="s">
        <v>111</v>
      </c>
      <c r="C10220" t="s">
        <v>19</v>
      </c>
      <c r="D10220" t="s">
        <v>23</v>
      </c>
      <c r="E10220" s="14">
        <v>1113401.8661079996</v>
      </c>
      <c r="F10220" s="14">
        <v>4372510.171997997</v>
      </c>
      <c r="G10220" s="13">
        <v>0.25463676979835043</v>
      </c>
      <c r="H10220" s="12">
        <v>-13000940</v>
      </c>
      <c r="I10220" s="12">
        <v>-3.3105173659421663</v>
      </c>
      <c r="J10220" t="s">
        <v>16</v>
      </c>
      <c r="K10220" s="14">
        <v>4.7248720000000004</v>
      </c>
      <c r="L10220" s="14">
        <v>1113401.8661080003</v>
      </c>
      <c r="M10220" s="13">
        <v>4.2436357831123718E-6</v>
      </c>
      <c r="N10220" s="12">
        <v>-1.4048629954727092E-5</v>
      </c>
      <c r="O10220" s="2">
        <f>DATE(LEFT(ALT[[#This Row],[DATEMTH]],4),RIGHT(ALT[[#This Row],[DATEMTH]],2),1)</f>
        <v>45231</v>
      </c>
      <c r="P10220" t="str">
        <f>IF(AND(ALT[[#This Row],[DATE]]&gt;=DATE(2023,6,1),ALT[[#This Row],[DATE]]&lt;=DATE(2024,5,31)),"Y","N")</f>
        <v>Y</v>
      </c>
      <c r="Q10220" t="str">
        <f>LEFT(ALT[[#This Row],[DATEMTH]],4)</f>
        <v>2023</v>
      </c>
    </row>
    <row r="10221" spans="1:17" x14ac:dyDescent="0.25">
      <c r="A10221" t="s">
        <v>96</v>
      </c>
      <c r="B10221" t="s">
        <v>111</v>
      </c>
      <c r="C10221" t="s">
        <v>19</v>
      </c>
      <c r="D10221" t="s">
        <v>23</v>
      </c>
      <c r="E10221" s="14">
        <v>1113401.8661079996</v>
      </c>
      <c r="F10221" s="14">
        <v>4372510.171997997</v>
      </c>
      <c r="G10221" s="13">
        <v>0.25463676979835043</v>
      </c>
      <c r="H10221" s="12">
        <v>-13000940</v>
      </c>
      <c r="I10221" s="12">
        <v>-3.3105173659421663</v>
      </c>
      <c r="J10221" t="s">
        <v>26</v>
      </c>
      <c r="K10221" s="14">
        <v>58946.106187000005</v>
      </c>
      <c r="L10221" s="14">
        <v>1113401.8661080003</v>
      </c>
      <c r="M10221" s="13">
        <v>5.2942345420213456E-2</v>
      </c>
      <c r="N10221" s="12">
        <v>-0.17526655390732537</v>
      </c>
      <c r="O10221" s="2">
        <f>DATE(LEFT(ALT[[#This Row],[DATEMTH]],4),RIGHT(ALT[[#This Row],[DATEMTH]],2),1)</f>
        <v>45231</v>
      </c>
      <c r="P10221" t="str">
        <f>IF(AND(ALT[[#This Row],[DATE]]&gt;=DATE(2023,6,1),ALT[[#This Row],[DATE]]&lt;=DATE(2024,5,31)),"Y","N")</f>
        <v>Y</v>
      </c>
      <c r="Q10221" t="str">
        <f>LEFT(ALT[[#This Row],[DATEMTH]],4)</f>
        <v>2023</v>
      </c>
    </row>
    <row r="10222" spans="1:17" x14ac:dyDescent="0.25">
      <c r="A10222" t="s">
        <v>96</v>
      </c>
      <c r="B10222" t="s">
        <v>111</v>
      </c>
      <c r="C10222" t="s">
        <v>20</v>
      </c>
      <c r="D10222" t="s">
        <v>23</v>
      </c>
      <c r="E10222" s="14">
        <v>934236.07279600005</v>
      </c>
      <c r="F10222" s="14">
        <v>4372510.171997997</v>
      </c>
      <c r="G10222" s="13">
        <v>0.21366126916729511</v>
      </c>
      <c r="H10222" s="12">
        <v>-13000940</v>
      </c>
      <c r="I10222" s="12">
        <v>-2.777797340767854</v>
      </c>
      <c r="J10222" t="s">
        <v>25</v>
      </c>
      <c r="K10222" s="14">
        <v>131290.21935199996</v>
      </c>
      <c r="L10222" s="14">
        <v>934236.0727959997</v>
      </c>
      <c r="M10222" s="13">
        <v>0.14053216652090092</v>
      </c>
      <c r="N10222" s="12">
        <v>-0.39036987845410381</v>
      </c>
      <c r="O10222" s="2">
        <f>DATE(LEFT(ALT[[#This Row],[DATEMTH]],4),RIGHT(ALT[[#This Row],[DATEMTH]],2),1)</f>
        <v>45231</v>
      </c>
      <c r="P10222" t="str">
        <f>IF(AND(ALT[[#This Row],[DATE]]&gt;=DATE(2023,6,1),ALT[[#This Row],[DATE]]&lt;=DATE(2024,5,31)),"Y","N")</f>
        <v>Y</v>
      </c>
      <c r="Q10222" t="str">
        <f>LEFT(ALT[[#This Row],[DATEMTH]],4)</f>
        <v>2023</v>
      </c>
    </row>
    <row r="10223" spans="1:17" x14ac:dyDescent="0.25">
      <c r="A10223" t="s">
        <v>96</v>
      </c>
      <c r="B10223" t="s">
        <v>111</v>
      </c>
      <c r="C10223" t="s">
        <v>20</v>
      </c>
      <c r="D10223" t="s">
        <v>23</v>
      </c>
      <c r="E10223" s="14">
        <v>934236.07279600005</v>
      </c>
      <c r="F10223" s="14">
        <v>4372510.171997997</v>
      </c>
      <c r="G10223" s="13">
        <v>0.21366126916729511</v>
      </c>
      <c r="H10223" s="12">
        <v>-13000940</v>
      </c>
      <c r="I10223" s="12">
        <v>-2.777797340767854</v>
      </c>
      <c r="J10223" t="s">
        <v>24</v>
      </c>
      <c r="K10223" s="14">
        <v>423529.63288299966</v>
      </c>
      <c r="L10223" s="14">
        <v>934236.0727959997</v>
      </c>
      <c r="M10223" s="13">
        <v>0.45334326645668049</v>
      </c>
      <c r="N10223" s="12">
        <v>-1.2592957200183796</v>
      </c>
      <c r="O10223" s="2">
        <f>DATE(LEFT(ALT[[#This Row],[DATEMTH]],4),RIGHT(ALT[[#This Row],[DATEMTH]],2),1)</f>
        <v>45231</v>
      </c>
      <c r="P10223" t="str">
        <f>IF(AND(ALT[[#This Row],[DATE]]&gt;=DATE(2023,6,1),ALT[[#This Row],[DATE]]&lt;=DATE(2024,5,31)),"Y","N")</f>
        <v>Y</v>
      </c>
      <c r="Q10223" t="str">
        <f>LEFT(ALT[[#This Row],[DATEMTH]],4)</f>
        <v>2023</v>
      </c>
    </row>
    <row r="10224" spans="1:17" x14ac:dyDescent="0.25">
      <c r="A10224" t="s">
        <v>96</v>
      </c>
      <c r="B10224" t="s">
        <v>111</v>
      </c>
      <c r="C10224" t="s">
        <v>20</v>
      </c>
      <c r="D10224" t="s">
        <v>23</v>
      </c>
      <c r="E10224" s="14">
        <v>934236.07279600005</v>
      </c>
      <c r="F10224" s="14">
        <v>4372510.171997997</v>
      </c>
      <c r="G10224" s="13">
        <v>0.21366126916729511</v>
      </c>
      <c r="H10224" s="12">
        <v>-13000940</v>
      </c>
      <c r="I10224" s="12">
        <v>-2.777797340767854</v>
      </c>
      <c r="J10224" t="s">
        <v>16</v>
      </c>
      <c r="K10224" s="14">
        <v>321133.20143300004</v>
      </c>
      <c r="L10224" s="14">
        <v>934236.0727959997</v>
      </c>
      <c r="M10224" s="13">
        <v>0.3437388158989691</v>
      </c>
      <c r="N10224" s="12">
        <v>-0.95483676872284728</v>
      </c>
      <c r="O10224" s="2">
        <f>DATE(LEFT(ALT[[#This Row],[DATEMTH]],4),RIGHT(ALT[[#This Row],[DATEMTH]],2),1)</f>
        <v>45231</v>
      </c>
      <c r="P10224" t="str">
        <f>IF(AND(ALT[[#This Row],[DATE]]&gt;=DATE(2023,6,1),ALT[[#This Row],[DATE]]&lt;=DATE(2024,5,31)),"Y","N")</f>
        <v>Y</v>
      </c>
      <c r="Q10224" t="str">
        <f>LEFT(ALT[[#This Row],[DATEMTH]],4)</f>
        <v>2023</v>
      </c>
    </row>
    <row r="10225" spans="1:17" x14ac:dyDescent="0.25">
      <c r="A10225" t="s">
        <v>96</v>
      </c>
      <c r="B10225" t="s">
        <v>111</v>
      </c>
      <c r="C10225" t="s">
        <v>20</v>
      </c>
      <c r="D10225" t="s">
        <v>23</v>
      </c>
      <c r="E10225" s="14">
        <v>934236.07279600005</v>
      </c>
      <c r="F10225" s="14">
        <v>4372510.171997997</v>
      </c>
      <c r="G10225" s="13">
        <v>0.21366126916729511</v>
      </c>
      <c r="H10225" s="12">
        <v>-13000940</v>
      </c>
      <c r="I10225" s="12">
        <v>-2.777797340767854</v>
      </c>
      <c r="J10225" t="s">
        <v>26</v>
      </c>
      <c r="K10225" s="14">
        <v>58283.019128000029</v>
      </c>
      <c r="L10225" s="14">
        <v>934236.0727959997</v>
      </c>
      <c r="M10225" s="13">
        <v>6.2385751123449434E-2</v>
      </c>
      <c r="N10225" s="12">
        <v>-0.17329497357252299</v>
      </c>
      <c r="O10225" s="2">
        <f>DATE(LEFT(ALT[[#This Row],[DATEMTH]],4),RIGHT(ALT[[#This Row],[DATEMTH]],2),1)</f>
        <v>45231</v>
      </c>
      <c r="P10225" t="str">
        <f>IF(AND(ALT[[#This Row],[DATE]]&gt;=DATE(2023,6,1),ALT[[#This Row],[DATE]]&lt;=DATE(2024,5,31)),"Y","N")</f>
        <v>Y</v>
      </c>
      <c r="Q10225" t="str">
        <f>LEFT(ALT[[#This Row],[DATEMTH]],4)</f>
        <v>2023</v>
      </c>
    </row>
    <row r="10226" spans="1:17" x14ac:dyDescent="0.25">
      <c r="A10226" t="s">
        <v>97</v>
      </c>
      <c r="B10226" t="s">
        <v>14</v>
      </c>
      <c r="C10226" t="s">
        <v>15</v>
      </c>
      <c r="D10226" t="s">
        <v>22</v>
      </c>
      <c r="E10226" s="14">
        <v>9000.5300880000013</v>
      </c>
      <c r="F10226" s="14">
        <v>57066.411160000003</v>
      </c>
      <c r="G10226" s="13">
        <v>0.15772027546580347</v>
      </c>
      <c r="H10226" s="12">
        <v>-44198547.810000002</v>
      </c>
      <c r="I10226" s="12">
        <v>-6.9710071357816847</v>
      </c>
      <c r="J10226" t="s">
        <v>26</v>
      </c>
      <c r="K10226" s="14">
        <v>1561.3811959999996</v>
      </c>
      <c r="L10226" s="14">
        <v>9000.5300880000013</v>
      </c>
      <c r="M10226" s="13">
        <v>0.17347658201617683</v>
      </c>
      <c r="N10226" s="12">
        <v>-1.2093064911257854</v>
      </c>
      <c r="O10226" s="2">
        <f>DATE(LEFT(ALT[[#This Row],[DATEMTH]],4),RIGHT(ALT[[#This Row],[DATEMTH]],2),1)</f>
        <v>45261</v>
      </c>
      <c r="P10226" t="str">
        <f>IF(AND(ALT[[#This Row],[DATE]]&gt;=DATE(2023,6,1),ALT[[#This Row],[DATE]]&lt;=DATE(2024,5,31)),"Y","N")</f>
        <v>Y</v>
      </c>
      <c r="Q10226" t="str">
        <f>LEFT(ALT[[#This Row],[DATEMTH]],4)</f>
        <v>2023</v>
      </c>
    </row>
    <row r="10227" spans="1:17" x14ac:dyDescent="0.25">
      <c r="A10227" t="s">
        <v>97</v>
      </c>
      <c r="B10227" t="s">
        <v>14</v>
      </c>
      <c r="C10227" t="s">
        <v>15</v>
      </c>
      <c r="D10227" t="s">
        <v>22</v>
      </c>
      <c r="E10227" s="14">
        <v>9000.5300880000013</v>
      </c>
      <c r="F10227" s="14">
        <v>57066.411160000003</v>
      </c>
      <c r="G10227" s="13">
        <v>0.15772027546580347</v>
      </c>
      <c r="H10227" s="12">
        <v>-44198547.810000002</v>
      </c>
      <c r="I10227" s="12">
        <v>-6.9710071357816847</v>
      </c>
      <c r="J10227" t="s">
        <v>16</v>
      </c>
      <c r="K10227" s="14">
        <v>2510.282256</v>
      </c>
      <c r="L10227" s="14">
        <v>9000.5300880000013</v>
      </c>
      <c r="M10227" s="13">
        <v>0.27890382360332816</v>
      </c>
      <c r="N10227" s="12">
        <v>-1.9442405445355968</v>
      </c>
      <c r="O10227" s="2">
        <f>DATE(LEFT(ALT[[#This Row],[DATEMTH]],4),RIGHT(ALT[[#This Row],[DATEMTH]],2),1)</f>
        <v>45261</v>
      </c>
      <c r="P10227" t="str">
        <f>IF(AND(ALT[[#This Row],[DATE]]&gt;=DATE(2023,6,1),ALT[[#This Row],[DATE]]&lt;=DATE(2024,5,31)),"Y","N")</f>
        <v>Y</v>
      </c>
      <c r="Q10227" t="str">
        <f>LEFT(ALT[[#This Row],[DATEMTH]],4)</f>
        <v>2023</v>
      </c>
    </row>
    <row r="10228" spans="1:17" x14ac:dyDescent="0.25">
      <c r="A10228" t="s">
        <v>97</v>
      </c>
      <c r="B10228" t="s">
        <v>14</v>
      </c>
      <c r="C10228" t="s">
        <v>15</v>
      </c>
      <c r="D10228" t="s">
        <v>22</v>
      </c>
      <c r="E10228" s="14">
        <v>9000.5300880000013</v>
      </c>
      <c r="F10228" s="14">
        <v>57066.411160000003</v>
      </c>
      <c r="G10228" s="13">
        <v>0.15772027546580347</v>
      </c>
      <c r="H10228" s="12">
        <v>-44198547.810000002</v>
      </c>
      <c r="I10228" s="12">
        <v>-6.9710071357816847</v>
      </c>
      <c r="J10228" t="s">
        <v>25</v>
      </c>
      <c r="K10228" s="14">
        <v>991.85947599999997</v>
      </c>
      <c r="L10228" s="14">
        <v>9000.5300880000013</v>
      </c>
      <c r="M10228" s="13">
        <v>0.11020011780443924</v>
      </c>
      <c r="N10228" s="12">
        <v>-0.76820580757872825</v>
      </c>
      <c r="O10228" s="2">
        <f>DATE(LEFT(ALT[[#This Row],[DATEMTH]],4),RIGHT(ALT[[#This Row],[DATEMTH]],2),1)</f>
        <v>45261</v>
      </c>
      <c r="P10228" t="str">
        <f>IF(AND(ALT[[#This Row],[DATE]]&gt;=DATE(2023,6,1),ALT[[#This Row],[DATE]]&lt;=DATE(2024,5,31)),"Y","N")</f>
        <v>Y</v>
      </c>
      <c r="Q10228" t="str">
        <f>LEFT(ALT[[#This Row],[DATEMTH]],4)</f>
        <v>2023</v>
      </c>
    </row>
    <row r="10229" spans="1:17" x14ac:dyDescent="0.25">
      <c r="A10229" t="s">
        <v>97</v>
      </c>
      <c r="B10229" t="s">
        <v>14</v>
      </c>
      <c r="C10229" t="s">
        <v>15</v>
      </c>
      <c r="D10229" t="s">
        <v>22</v>
      </c>
      <c r="E10229" s="14">
        <v>9000.5300880000013</v>
      </c>
      <c r="F10229" s="14">
        <v>57066.411160000003</v>
      </c>
      <c r="G10229" s="13">
        <v>0.15772027546580347</v>
      </c>
      <c r="H10229" s="12">
        <v>-44198547.810000002</v>
      </c>
      <c r="I10229" s="12">
        <v>-6.9710071357816847</v>
      </c>
      <c r="J10229" t="s">
        <v>24</v>
      </c>
      <c r="K10229" s="14">
        <v>3937.0071600000015</v>
      </c>
      <c r="L10229" s="14">
        <v>9000.5300880000013</v>
      </c>
      <c r="M10229" s="13">
        <v>0.43741947657605573</v>
      </c>
      <c r="N10229" s="12">
        <v>-3.049254292541574</v>
      </c>
      <c r="O10229" s="2">
        <f>DATE(LEFT(ALT[[#This Row],[DATEMTH]],4),RIGHT(ALT[[#This Row],[DATEMTH]],2),1)</f>
        <v>45261</v>
      </c>
      <c r="P10229" t="str">
        <f>IF(AND(ALT[[#This Row],[DATE]]&gt;=DATE(2023,6,1),ALT[[#This Row],[DATE]]&lt;=DATE(2024,5,31)),"Y","N")</f>
        <v>Y</v>
      </c>
      <c r="Q10229" t="str">
        <f>LEFT(ALT[[#This Row],[DATEMTH]],4)</f>
        <v>2023</v>
      </c>
    </row>
    <row r="10230" spans="1:17" x14ac:dyDescent="0.25">
      <c r="A10230" t="s">
        <v>97</v>
      </c>
      <c r="B10230" t="s">
        <v>14</v>
      </c>
      <c r="C10230" t="s">
        <v>18</v>
      </c>
      <c r="D10230" t="s">
        <v>22</v>
      </c>
      <c r="E10230" s="14">
        <v>17540.594052</v>
      </c>
      <c r="F10230" s="14">
        <v>57066.411160000003</v>
      </c>
      <c r="G10230" s="13">
        <v>0.30737159907989564</v>
      </c>
      <c r="H10230" s="12">
        <v>-44198547.810000002</v>
      </c>
      <c r="I10230" s="12">
        <v>-13.585378317368921</v>
      </c>
      <c r="J10230" t="s">
        <v>24</v>
      </c>
      <c r="K10230" s="14">
        <v>3909.0127839999982</v>
      </c>
      <c r="L10230" s="14">
        <v>17540.594052</v>
      </c>
      <c r="M10230" s="13">
        <v>0.22285521074209499</v>
      </c>
      <c r="N10230" s="12">
        <v>-3.0275723479283387</v>
      </c>
      <c r="O10230" s="2">
        <f>DATE(LEFT(ALT[[#This Row],[DATEMTH]],4),RIGHT(ALT[[#This Row],[DATEMTH]],2),1)</f>
        <v>45261</v>
      </c>
      <c r="P10230" t="str">
        <f>IF(AND(ALT[[#This Row],[DATE]]&gt;=DATE(2023,6,1),ALT[[#This Row],[DATE]]&lt;=DATE(2024,5,31)),"Y","N")</f>
        <v>Y</v>
      </c>
      <c r="Q10230" t="str">
        <f>LEFT(ALT[[#This Row],[DATEMTH]],4)</f>
        <v>2023</v>
      </c>
    </row>
    <row r="10231" spans="1:17" x14ac:dyDescent="0.25">
      <c r="A10231" t="s">
        <v>97</v>
      </c>
      <c r="B10231" t="s">
        <v>14</v>
      </c>
      <c r="C10231" t="s">
        <v>18</v>
      </c>
      <c r="D10231" t="s">
        <v>22</v>
      </c>
      <c r="E10231" s="14">
        <v>17540.594052</v>
      </c>
      <c r="F10231" s="14">
        <v>57066.411160000003</v>
      </c>
      <c r="G10231" s="13">
        <v>0.30737159907989564</v>
      </c>
      <c r="H10231" s="12">
        <v>-44198547.810000002</v>
      </c>
      <c r="I10231" s="12">
        <v>-13.585378317368921</v>
      </c>
      <c r="J10231" t="s">
        <v>25</v>
      </c>
      <c r="K10231" s="14">
        <v>2136.4045960000008</v>
      </c>
      <c r="L10231" s="14">
        <v>17540.594052</v>
      </c>
      <c r="M10231" s="13">
        <v>0.12179773328466063</v>
      </c>
      <c r="N10231" s="12">
        <v>-1.6546682848701115</v>
      </c>
      <c r="O10231" s="2">
        <f>DATE(LEFT(ALT[[#This Row],[DATEMTH]],4),RIGHT(ALT[[#This Row],[DATEMTH]],2),1)</f>
        <v>45261</v>
      </c>
      <c r="P10231" t="str">
        <f>IF(AND(ALT[[#This Row],[DATE]]&gt;=DATE(2023,6,1),ALT[[#This Row],[DATE]]&lt;=DATE(2024,5,31)),"Y","N")</f>
        <v>Y</v>
      </c>
      <c r="Q10231" t="str">
        <f>LEFT(ALT[[#This Row],[DATEMTH]],4)</f>
        <v>2023</v>
      </c>
    </row>
    <row r="10232" spans="1:17" x14ac:dyDescent="0.25">
      <c r="A10232" t="s">
        <v>97</v>
      </c>
      <c r="B10232" t="s">
        <v>14</v>
      </c>
      <c r="C10232" t="s">
        <v>18</v>
      </c>
      <c r="D10232" t="s">
        <v>22</v>
      </c>
      <c r="E10232" s="14">
        <v>17540.594052</v>
      </c>
      <c r="F10232" s="14">
        <v>57066.411160000003</v>
      </c>
      <c r="G10232" s="13">
        <v>0.30737159907989564</v>
      </c>
      <c r="H10232" s="12">
        <v>-44198547.810000002</v>
      </c>
      <c r="I10232" s="12">
        <v>-13.585378317368921</v>
      </c>
      <c r="J10232" t="s">
        <v>16</v>
      </c>
      <c r="K10232" s="14">
        <v>6393.3416399999996</v>
      </c>
      <c r="L10232" s="14">
        <v>17540.594052</v>
      </c>
      <c r="M10232" s="13">
        <v>0.36448831898432899</v>
      </c>
      <c r="N10232" s="12">
        <v>-4.9517117056639499</v>
      </c>
      <c r="O10232" s="2">
        <f>DATE(LEFT(ALT[[#This Row],[DATEMTH]],4),RIGHT(ALT[[#This Row],[DATEMTH]],2),1)</f>
        <v>45261</v>
      </c>
      <c r="P10232" t="str">
        <f>IF(AND(ALT[[#This Row],[DATE]]&gt;=DATE(2023,6,1),ALT[[#This Row],[DATE]]&lt;=DATE(2024,5,31)),"Y","N")</f>
        <v>Y</v>
      </c>
      <c r="Q10232" t="str">
        <f>LEFT(ALT[[#This Row],[DATEMTH]],4)</f>
        <v>2023</v>
      </c>
    </row>
    <row r="10233" spans="1:17" x14ac:dyDescent="0.25">
      <c r="A10233" t="s">
        <v>97</v>
      </c>
      <c r="B10233" t="s">
        <v>14</v>
      </c>
      <c r="C10233" t="s">
        <v>18</v>
      </c>
      <c r="D10233" t="s">
        <v>22</v>
      </c>
      <c r="E10233" s="14">
        <v>17540.594052</v>
      </c>
      <c r="F10233" s="14">
        <v>57066.411160000003</v>
      </c>
      <c r="G10233" s="13">
        <v>0.30737159907989564</v>
      </c>
      <c r="H10233" s="12">
        <v>-44198547.810000002</v>
      </c>
      <c r="I10233" s="12">
        <v>-13.585378317368921</v>
      </c>
      <c r="J10233" t="s">
        <v>26</v>
      </c>
      <c r="K10233" s="14">
        <v>5101.8350320000009</v>
      </c>
      <c r="L10233" s="14">
        <v>17540.594052</v>
      </c>
      <c r="M10233" s="13">
        <v>0.29085873698891535</v>
      </c>
      <c r="N10233" s="12">
        <v>-3.9514259789065203</v>
      </c>
      <c r="O10233" s="2">
        <f>DATE(LEFT(ALT[[#This Row],[DATEMTH]],4),RIGHT(ALT[[#This Row],[DATEMTH]],2),1)</f>
        <v>45261</v>
      </c>
      <c r="P10233" t="str">
        <f>IF(AND(ALT[[#This Row],[DATE]]&gt;=DATE(2023,6,1),ALT[[#This Row],[DATE]]&lt;=DATE(2024,5,31)),"Y","N")</f>
        <v>Y</v>
      </c>
      <c r="Q10233" t="str">
        <f>LEFT(ALT[[#This Row],[DATEMTH]],4)</f>
        <v>2023</v>
      </c>
    </row>
    <row r="10234" spans="1:17" x14ac:dyDescent="0.25">
      <c r="A10234" t="s">
        <v>97</v>
      </c>
      <c r="B10234" t="s">
        <v>14</v>
      </c>
      <c r="C10234" t="s">
        <v>19</v>
      </c>
      <c r="D10234" t="s">
        <v>22</v>
      </c>
      <c r="E10234" s="14">
        <v>16210.873960000001</v>
      </c>
      <c r="F10234" s="14">
        <v>57066.411160000003</v>
      </c>
      <c r="G10234" s="13">
        <v>0.28407032491580292</v>
      </c>
      <c r="H10234" s="12">
        <v>-44198547.810000002</v>
      </c>
      <c r="I10234" s="12">
        <v>-12.55549583719335</v>
      </c>
      <c r="J10234" t="s">
        <v>25</v>
      </c>
      <c r="K10234" s="14">
        <v>10561.933387999999</v>
      </c>
      <c r="L10234" s="14">
        <v>16210.873960000001</v>
      </c>
      <c r="M10234" s="13">
        <v>0.65153386634559951</v>
      </c>
      <c r="N10234" s="12">
        <v>-8.1803307466926629</v>
      </c>
      <c r="O10234" s="2">
        <f>DATE(LEFT(ALT[[#This Row],[DATEMTH]],4),RIGHT(ALT[[#This Row],[DATEMTH]],2),1)</f>
        <v>45261</v>
      </c>
      <c r="P10234" t="str">
        <f>IF(AND(ALT[[#This Row],[DATE]]&gt;=DATE(2023,6,1),ALT[[#This Row],[DATE]]&lt;=DATE(2024,5,31)),"Y","N")</f>
        <v>Y</v>
      </c>
      <c r="Q10234" t="str">
        <f>LEFT(ALT[[#This Row],[DATEMTH]],4)</f>
        <v>2023</v>
      </c>
    </row>
    <row r="10235" spans="1:17" x14ac:dyDescent="0.25">
      <c r="A10235" t="s">
        <v>97</v>
      </c>
      <c r="B10235" t="s">
        <v>14</v>
      </c>
      <c r="C10235" t="s">
        <v>19</v>
      </c>
      <c r="D10235" t="s">
        <v>22</v>
      </c>
      <c r="E10235" s="14">
        <v>16210.873960000001</v>
      </c>
      <c r="F10235" s="14">
        <v>57066.411160000003</v>
      </c>
      <c r="G10235" s="13">
        <v>0.28407032491580292</v>
      </c>
      <c r="H10235" s="12">
        <v>-44198547.810000002</v>
      </c>
      <c r="I10235" s="12">
        <v>-12.55549583719335</v>
      </c>
      <c r="J10235" t="s">
        <v>24</v>
      </c>
      <c r="K10235" s="14">
        <v>4783.8839840000019</v>
      </c>
      <c r="L10235" s="14">
        <v>16210.873960000001</v>
      </c>
      <c r="M10235" s="13">
        <v>0.29510339762088938</v>
      </c>
      <c r="N10235" s="12">
        <v>-3.7051694803706905</v>
      </c>
      <c r="O10235" s="2">
        <f>DATE(LEFT(ALT[[#This Row],[DATEMTH]],4),RIGHT(ALT[[#This Row],[DATEMTH]],2),1)</f>
        <v>45261</v>
      </c>
      <c r="P10235" t="str">
        <f>IF(AND(ALT[[#This Row],[DATE]]&gt;=DATE(2023,6,1),ALT[[#This Row],[DATE]]&lt;=DATE(2024,5,31)),"Y","N")</f>
        <v>Y</v>
      </c>
      <c r="Q10235" t="str">
        <f>LEFT(ALT[[#This Row],[DATEMTH]],4)</f>
        <v>2023</v>
      </c>
    </row>
    <row r="10236" spans="1:17" x14ac:dyDescent="0.25">
      <c r="A10236" t="s">
        <v>97</v>
      </c>
      <c r="B10236" t="s">
        <v>14</v>
      </c>
      <c r="C10236" t="s">
        <v>19</v>
      </c>
      <c r="D10236" t="s">
        <v>22</v>
      </c>
      <c r="E10236" s="14">
        <v>16210.873960000001</v>
      </c>
      <c r="F10236" s="14">
        <v>57066.411160000003</v>
      </c>
      <c r="G10236" s="13">
        <v>0.28407032491580292</v>
      </c>
      <c r="H10236" s="12">
        <v>-44198547.810000002</v>
      </c>
      <c r="I10236" s="12">
        <v>-12.55549583719335</v>
      </c>
      <c r="J10236" t="s">
        <v>16</v>
      </c>
      <c r="K10236" s="14">
        <v>0</v>
      </c>
      <c r="L10236" s="14">
        <v>16210.873960000001</v>
      </c>
      <c r="M10236" s="13">
        <v>0</v>
      </c>
      <c r="N10236" s="12">
        <v>0</v>
      </c>
      <c r="O10236" s="2">
        <f>DATE(LEFT(ALT[[#This Row],[DATEMTH]],4),RIGHT(ALT[[#This Row],[DATEMTH]],2),1)</f>
        <v>45261</v>
      </c>
      <c r="P10236" t="str">
        <f>IF(AND(ALT[[#This Row],[DATE]]&gt;=DATE(2023,6,1),ALT[[#This Row],[DATE]]&lt;=DATE(2024,5,31)),"Y","N")</f>
        <v>Y</v>
      </c>
      <c r="Q10236" t="str">
        <f>LEFT(ALT[[#This Row],[DATEMTH]],4)</f>
        <v>2023</v>
      </c>
    </row>
    <row r="10237" spans="1:17" x14ac:dyDescent="0.25">
      <c r="A10237" t="s">
        <v>97</v>
      </c>
      <c r="B10237" t="s">
        <v>14</v>
      </c>
      <c r="C10237" t="s">
        <v>19</v>
      </c>
      <c r="D10237" t="s">
        <v>22</v>
      </c>
      <c r="E10237" s="14">
        <v>16210.873960000001</v>
      </c>
      <c r="F10237" s="14">
        <v>57066.411160000003</v>
      </c>
      <c r="G10237" s="13">
        <v>0.28407032491580292</v>
      </c>
      <c r="H10237" s="12">
        <v>-44198547.810000002</v>
      </c>
      <c r="I10237" s="12">
        <v>-12.55549583719335</v>
      </c>
      <c r="J10237" t="s">
        <v>26</v>
      </c>
      <c r="K10237" s="14">
        <v>865.05658800000003</v>
      </c>
      <c r="L10237" s="14">
        <v>16210.873960000001</v>
      </c>
      <c r="M10237" s="13">
        <v>5.3362736033511174E-2</v>
      </c>
      <c r="N10237" s="12">
        <v>-0.66999561012999709</v>
      </c>
      <c r="O10237" s="2">
        <f>DATE(LEFT(ALT[[#This Row],[DATEMTH]],4),RIGHT(ALT[[#This Row],[DATEMTH]],2),1)</f>
        <v>45261</v>
      </c>
      <c r="P10237" t="str">
        <f>IF(AND(ALT[[#This Row],[DATE]]&gt;=DATE(2023,6,1),ALT[[#This Row],[DATE]]&lt;=DATE(2024,5,31)),"Y","N")</f>
        <v>Y</v>
      </c>
      <c r="Q10237" t="str">
        <f>LEFT(ALT[[#This Row],[DATEMTH]],4)</f>
        <v>2023</v>
      </c>
    </row>
    <row r="10238" spans="1:17" x14ac:dyDescent="0.25">
      <c r="A10238" t="s">
        <v>97</v>
      </c>
      <c r="B10238" t="s">
        <v>14</v>
      </c>
      <c r="C10238" t="s">
        <v>20</v>
      </c>
      <c r="D10238" t="s">
        <v>22</v>
      </c>
      <c r="E10238" s="14">
        <v>14314.413060000001</v>
      </c>
      <c r="F10238" s="14">
        <v>57066.411160000003</v>
      </c>
      <c r="G10238" s="13">
        <v>0.25083780053849808</v>
      </c>
      <c r="H10238" s="12">
        <v>-44198547.810000002</v>
      </c>
      <c r="I10238" s="12">
        <v>-11.086666519656051</v>
      </c>
      <c r="J10238" t="s">
        <v>25</v>
      </c>
      <c r="K10238" s="14">
        <v>2247.0414559999999</v>
      </c>
      <c r="L10238" s="14">
        <v>14314.413059999999</v>
      </c>
      <c r="M10238" s="13">
        <v>0.1569775474957546</v>
      </c>
      <c r="N10238" s="12">
        <v>-1.7403577201589</v>
      </c>
      <c r="O10238" s="2">
        <f>DATE(LEFT(ALT[[#This Row],[DATEMTH]],4),RIGHT(ALT[[#This Row],[DATEMTH]],2),1)</f>
        <v>45261</v>
      </c>
      <c r="P10238" t="str">
        <f>IF(AND(ALT[[#This Row],[DATE]]&gt;=DATE(2023,6,1),ALT[[#This Row],[DATE]]&lt;=DATE(2024,5,31)),"Y","N")</f>
        <v>Y</v>
      </c>
      <c r="Q10238" t="str">
        <f>LEFT(ALT[[#This Row],[DATEMTH]],4)</f>
        <v>2023</v>
      </c>
    </row>
    <row r="10239" spans="1:17" x14ac:dyDescent="0.25">
      <c r="A10239" t="s">
        <v>97</v>
      </c>
      <c r="B10239" t="s">
        <v>14</v>
      </c>
      <c r="C10239" t="s">
        <v>20</v>
      </c>
      <c r="D10239" t="s">
        <v>22</v>
      </c>
      <c r="E10239" s="14">
        <v>14314.413060000001</v>
      </c>
      <c r="F10239" s="14">
        <v>57066.411160000003</v>
      </c>
      <c r="G10239" s="13">
        <v>0.25083780053849808</v>
      </c>
      <c r="H10239" s="12">
        <v>-44198547.810000002</v>
      </c>
      <c r="I10239" s="12">
        <v>-11.086666519656051</v>
      </c>
      <c r="J10239" t="s">
        <v>24</v>
      </c>
      <c r="K10239" s="14">
        <v>6923.4082239999998</v>
      </c>
      <c r="L10239" s="14">
        <v>14314.413059999999</v>
      </c>
      <c r="M10239" s="13">
        <v>0.48366693031561858</v>
      </c>
      <c r="N10239" s="12">
        <v>-5.362253962994985</v>
      </c>
      <c r="O10239" s="2">
        <f>DATE(LEFT(ALT[[#This Row],[DATEMTH]],4),RIGHT(ALT[[#This Row],[DATEMTH]],2),1)</f>
        <v>45261</v>
      </c>
      <c r="P10239" t="str">
        <f>IF(AND(ALT[[#This Row],[DATE]]&gt;=DATE(2023,6,1),ALT[[#This Row],[DATE]]&lt;=DATE(2024,5,31)),"Y","N")</f>
        <v>Y</v>
      </c>
      <c r="Q10239" t="str">
        <f>LEFT(ALT[[#This Row],[DATEMTH]],4)</f>
        <v>2023</v>
      </c>
    </row>
    <row r="10240" spans="1:17" x14ac:dyDescent="0.25">
      <c r="A10240" t="s">
        <v>97</v>
      </c>
      <c r="B10240" t="s">
        <v>14</v>
      </c>
      <c r="C10240" t="s">
        <v>20</v>
      </c>
      <c r="D10240" t="s">
        <v>22</v>
      </c>
      <c r="E10240" s="14">
        <v>14314.413060000001</v>
      </c>
      <c r="F10240" s="14">
        <v>57066.411160000003</v>
      </c>
      <c r="G10240" s="13">
        <v>0.25083780053849808</v>
      </c>
      <c r="H10240" s="12">
        <v>-44198547.810000002</v>
      </c>
      <c r="I10240" s="12">
        <v>-11.086666519656051</v>
      </c>
      <c r="J10240" t="s">
        <v>16</v>
      </c>
      <c r="K10240" s="14">
        <v>4163.145732</v>
      </c>
      <c r="L10240" s="14">
        <v>14314.413059999999</v>
      </c>
      <c r="M10240" s="13">
        <v>0.29083593679669884</v>
      </c>
      <c r="N10240" s="12">
        <v>-3.2244010431967642</v>
      </c>
      <c r="O10240" s="2">
        <f>DATE(LEFT(ALT[[#This Row],[DATEMTH]],4),RIGHT(ALT[[#This Row],[DATEMTH]],2),1)</f>
        <v>45261</v>
      </c>
      <c r="P10240" t="str">
        <f>IF(AND(ALT[[#This Row],[DATE]]&gt;=DATE(2023,6,1),ALT[[#This Row],[DATE]]&lt;=DATE(2024,5,31)),"Y","N")</f>
        <v>Y</v>
      </c>
      <c r="Q10240" t="str">
        <f>LEFT(ALT[[#This Row],[DATEMTH]],4)</f>
        <v>2023</v>
      </c>
    </row>
    <row r="10241" spans="1:17" x14ac:dyDescent="0.25">
      <c r="A10241" t="s">
        <v>97</v>
      </c>
      <c r="B10241" t="s">
        <v>14</v>
      </c>
      <c r="C10241" t="s">
        <v>20</v>
      </c>
      <c r="D10241" t="s">
        <v>22</v>
      </c>
      <c r="E10241" s="14">
        <v>14314.413060000001</v>
      </c>
      <c r="F10241" s="14">
        <v>57066.411160000003</v>
      </c>
      <c r="G10241" s="13">
        <v>0.25083780053849808</v>
      </c>
      <c r="H10241" s="12">
        <v>-44198547.810000002</v>
      </c>
      <c r="I10241" s="12">
        <v>-11.086666519656051</v>
      </c>
      <c r="J10241" t="s">
        <v>26</v>
      </c>
      <c r="K10241" s="14">
        <v>980.81764799999996</v>
      </c>
      <c r="L10241" s="14">
        <v>14314.413059999999</v>
      </c>
      <c r="M10241" s="13">
        <v>6.851958539192804E-2</v>
      </c>
      <c r="N10241" s="12">
        <v>-0.75965379330540239</v>
      </c>
      <c r="O10241" s="2">
        <f>DATE(LEFT(ALT[[#This Row],[DATEMTH]],4),RIGHT(ALT[[#This Row],[DATEMTH]],2),1)</f>
        <v>45261</v>
      </c>
      <c r="P10241" t="str">
        <f>IF(AND(ALT[[#This Row],[DATE]]&gt;=DATE(2023,6,1),ALT[[#This Row],[DATE]]&lt;=DATE(2024,5,31)),"Y","N")</f>
        <v>Y</v>
      </c>
      <c r="Q10241" t="str">
        <f>LEFT(ALT[[#This Row],[DATEMTH]],4)</f>
        <v>2023</v>
      </c>
    </row>
    <row r="10242" spans="1:17" x14ac:dyDescent="0.25">
      <c r="A10242" t="s">
        <v>97</v>
      </c>
      <c r="B10242" t="s">
        <v>14</v>
      </c>
      <c r="C10242" t="s">
        <v>15</v>
      </c>
      <c r="D10242" t="s">
        <v>17</v>
      </c>
      <c r="E10242" s="14">
        <v>9000.5300880000013</v>
      </c>
      <c r="F10242" s="14">
        <v>57066.411160000003</v>
      </c>
      <c r="G10242" s="13">
        <v>0.15772027546580347</v>
      </c>
      <c r="H10242" s="12">
        <v>-80162483.060000002</v>
      </c>
      <c r="I10242" s="12">
        <v>-12.643248910246005</v>
      </c>
      <c r="J10242" t="s">
        <v>26</v>
      </c>
      <c r="K10242" s="14">
        <v>1561.3811959999996</v>
      </c>
      <c r="L10242" s="14">
        <v>9000.5300880000013</v>
      </c>
      <c r="M10242" s="13">
        <v>0.17347658201617683</v>
      </c>
      <c r="N10242" s="12">
        <v>-2.1933076065292294</v>
      </c>
      <c r="O10242" s="2">
        <f>DATE(LEFT(ALT[[#This Row],[DATEMTH]],4),RIGHT(ALT[[#This Row],[DATEMTH]],2),1)</f>
        <v>45261</v>
      </c>
      <c r="P10242" t="str">
        <f>IF(AND(ALT[[#This Row],[DATE]]&gt;=DATE(2023,6,1),ALT[[#This Row],[DATE]]&lt;=DATE(2024,5,31)),"Y","N")</f>
        <v>Y</v>
      </c>
      <c r="Q10242" t="str">
        <f>LEFT(ALT[[#This Row],[DATEMTH]],4)</f>
        <v>2023</v>
      </c>
    </row>
    <row r="10243" spans="1:17" x14ac:dyDescent="0.25">
      <c r="A10243" t="s">
        <v>97</v>
      </c>
      <c r="B10243" t="s">
        <v>14</v>
      </c>
      <c r="C10243" t="s">
        <v>15</v>
      </c>
      <c r="D10243" t="s">
        <v>17</v>
      </c>
      <c r="E10243" s="14">
        <v>9000.5300880000013</v>
      </c>
      <c r="F10243" s="14">
        <v>57066.411160000003</v>
      </c>
      <c r="G10243" s="13">
        <v>0.15772027546580347</v>
      </c>
      <c r="H10243" s="12">
        <v>-80162483.060000002</v>
      </c>
      <c r="I10243" s="12">
        <v>-12.643248910246005</v>
      </c>
      <c r="J10243" t="s">
        <v>16</v>
      </c>
      <c r="K10243" s="14">
        <v>2510.282256</v>
      </c>
      <c r="L10243" s="14">
        <v>9000.5300880000013</v>
      </c>
      <c r="M10243" s="13">
        <v>0.27890382360332816</v>
      </c>
      <c r="N10243" s="12">
        <v>-3.5262504638362229</v>
      </c>
      <c r="O10243" s="2">
        <f>DATE(LEFT(ALT[[#This Row],[DATEMTH]],4),RIGHT(ALT[[#This Row],[DATEMTH]],2),1)</f>
        <v>45261</v>
      </c>
      <c r="P10243" t="str">
        <f>IF(AND(ALT[[#This Row],[DATE]]&gt;=DATE(2023,6,1),ALT[[#This Row],[DATE]]&lt;=DATE(2024,5,31)),"Y","N")</f>
        <v>Y</v>
      </c>
      <c r="Q10243" t="str">
        <f>LEFT(ALT[[#This Row],[DATEMTH]],4)</f>
        <v>2023</v>
      </c>
    </row>
    <row r="10244" spans="1:17" x14ac:dyDescent="0.25">
      <c r="A10244" t="s">
        <v>97</v>
      </c>
      <c r="B10244" t="s">
        <v>14</v>
      </c>
      <c r="C10244" t="s">
        <v>15</v>
      </c>
      <c r="D10244" t="s">
        <v>17</v>
      </c>
      <c r="E10244" s="14">
        <v>9000.5300880000013</v>
      </c>
      <c r="F10244" s="14">
        <v>57066.411160000003</v>
      </c>
      <c r="G10244" s="13">
        <v>0.15772027546580347</v>
      </c>
      <c r="H10244" s="12">
        <v>-80162483.060000002</v>
      </c>
      <c r="I10244" s="12">
        <v>-12.643248910246005</v>
      </c>
      <c r="J10244" t="s">
        <v>25</v>
      </c>
      <c r="K10244" s="14">
        <v>991.85947599999997</v>
      </c>
      <c r="L10244" s="14">
        <v>9000.5300880000013</v>
      </c>
      <c r="M10244" s="13">
        <v>0.11020011780443924</v>
      </c>
      <c r="N10244" s="12">
        <v>-1.3932875193399576</v>
      </c>
      <c r="O10244" s="2">
        <f>DATE(LEFT(ALT[[#This Row],[DATEMTH]],4),RIGHT(ALT[[#This Row],[DATEMTH]],2),1)</f>
        <v>45261</v>
      </c>
      <c r="P10244" t="str">
        <f>IF(AND(ALT[[#This Row],[DATE]]&gt;=DATE(2023,6,1),ALT[[#This Row],[DATE]]&lt;=DATE(2024,5,31)),"Y","N")</f>
        <v>Y</v>
      </c>
      <c r="Q10244" t="str">
        <f>LEFT(ALT[[#This Row],[DATEMTH]],4)</f>
        <v>2023</v>
      </c>
    </row>
    <row r="10245" spans="1:17" x14ac:dyDescent="0.25">
      <c r="A10245" t="s">
        <v>97</v>
      </c>
      <c r="B10245" t="s">
        <v>14</v>
      </c>
      <c r="C10245" t="s">
        <v>15</v>
      </c>
      <c r="D10245" t="s">
        <v>17</v>
      </c>
      <c r="E10245" s="14">
        <v>9000.5300880000013</v>
      </c>
      <c r="F10245" s="14">
        <v>57066.411160000003</v>
      </c>
      <c r="G10245" s="13">
        <v>0.15772027546580347</v>
      </c>
      <c r="H10245" s="12">
        <v>-80162483.060000002</v>
      </c>
      <c r="I10245" s="12">
        <v>-12.643248910246005</v>
      </c>
      <c r="J10245" t="s">
        <v>24</v>
      </c>
      <c r="K10245" s="14">
        <v>3937.0071600000015</v>
      </c>
      <c r="L10245" s="14">
        <v>9000.5300880000013</v>
      </c>
      <c r="M10245" s="13">
        <v>0.43741947657605573</v>
      </c>
      <c r="N10245" s="12">
        <v>-5.5304033205405947</v>
      </c>
      <c r="O10245" s="2">
        <f>DATE(LEFT(ALT[[#This Row],[DATEMTH]],4),RIGHT(ALT[[#This Row],[DATEMTH]],2),1)</f>
        <v>45261</v>
      </c>
      <c r="P10245" t="str">
        <f>IF(AND(ALT[[#This Row],[DATE]]&gt;=DATE(2023,6,1),ALT[[#This Row],[DATE]]&lt;=DATE(2024,5,31)),"Y","N")</f>
        <v>Y</v>
      </c>
      <c r="Q10245" t="str">
        <f>LEFT(ALT[[#This Row],[DATEMTH]],4)</f>
        <v>2023</v>
      </c>
    </row>
    <row r="10246" spans="1:17" x14ac:dyDescent="0.25">
      <c r="A10246" t="s">
        <v>97</v>
      </c>
      <c r="B10246" t="s">
        <v>14</v>
      </c>
      <c r="C10246" t="s">
        <v>18</v>
      </c>
      <c r="D10246" t="s">
        <v>17</v>
      </c>
      <c r="E10246" s="14">
        <v>17540.594052</v>
      </c>
      <c r="F10246" s="14">
        <v>57066.411160000003</v>
      </c>
      <c r="G10246" s="13">
        <v>0.30737159907989564</v>
      </c>
      <c r="H10246" s="12">
        <v>-80162483.060000002</v>
      </c>
      <c r="I10246" s="12">
        <v>-24.639670604367247</v>
      </c>
      <c r="J10246" t="s">
        <v>24</v>
      </c>
      <c r="K10246" s="14">
        <v>3909.0127839999982</v>
      </c>
      <c r="L10246" s="14">
        <v>17540.594052</v>
      </c>
      <c r="M10246" s="13">
        <v>0.22285521074209499</v>
      </c>
      <c r="N10246" s="12">
        <v>-5.4910789851520656</v>
      </c>
      <c r="O10246" s="2">
        <f>DATE(LEFT(ALT[[#This Row],[DATEMTH]],4),RIGHT(ALT[[#This Row],[DATEMTH]],2),1)</f>
        <v>45261</v>
      </c>
      <c r="P10246" t="str">
        <f>IF(AND(ALT[[#This Row],[DATE]]&gt;=DATE(2023,6,1),ALT[[#This Row],[DATE]]&lt;=DATE(2024,5,31)),"Y","N")</f>
        <v>Y</v>
      </c>
      <c r="Q10246" t="str">
        <f>LEFT(ALT[[#This Row],[DATEMTH]],4)</f>
        <v>2023</v>
      </c>
    </row>
    <row r="10247" spans="1:17" x14ac:dyDescent="0.25">
      <c r="A10247" t="s">
        <v>97</v>
      </c>
      <c r="B10247" t="s">
        <v>14</v>
      </c>
      <c r="C10247" t="s">
        <v>18</v>
      </c>
      <c r="D10247" t="s">
        <v>17</v>
      </c>
      <c r="E10247" s="14">
        <v>17540.594052</v>
      </c>
      <c r="F10247" s="14">
        <v>57066.411160000003</v>
      </c>
      <c r="G10247" s="13">
        <v>0.30737159907989564</v>
      </c>
      <c r="H10247" s="12">
        <v>-80162483.060000002</v>
      </c>
      <c r="I10247" s="12">
        <v>-24.639670604367247</v>
      </c>
      <c r="J10247" t="s">
        <v>25</v>
      </c>
      <c r="K10247" s="14">
        <v>2136.4045960000008</v>
      </c>
      <c r="L10247" s="14">
        <v>17540.594052</v>
      </c>
      <c r="M10247" s="13">
        <v>0.12179773328466063</v>
      </c>
      <c r="N10247" s="12">
        <v>-3.0010560284926147</v>
      </c>
      <c r="O10247" s="2">
        <f>DATE(LEFT(ALT[[#This Row],[DATEMTH]],4),RIGHT(ALT[[#This Row],[DATEMTH]],2),1)</f>
        <v>45261</v>
      </c>
      <c r="P10247" t="str">
        <f>IF(AND(ALT[[#This Row],[DATE]]&gt;=DATE(2023,6,1),ALT[[#This Row],[DATE]]&lt;=DATE(2024,5,31)),"Y","N")</f>
        <v>Y</v>
      </c>
      <c r="Q10247" t="str">
        <f>LEFT(ALT[[#This Row],[DATEMTH]],4)</f>
        <v>2023</v>
      </c>
    </row>
    <row r="10248" spans="1:17" x14ac:dyDescent="0.25">
      <c r="A10248" t="s">
        <v>97</v>
      </c>
      <c r="B10248" t="s">
        <v>14</v>
      </c>
      <c r="C10248" t="s">
        <v>18</v>
      </c>
      <c r="D10248" t="s">
        <v>17</v>
      </c>
      <c r="E10248" s="14">
        <v>17540.594052</v>
      </c>
      <c r="F10248" s="14">
        <v>57066.411160000003</v>
      </c>
      <c r="G10248" s="13">
        <v>0.30737159907989564</v>
      </c>
      <c r="H10248" s="12">
        <v>-80162483.060000002</v>
      </c>
      <c r="I10248" s="12">
        <v>-24.639670604367247</v>
      </c>
      <c r="J10248" t="s">
        <v>16</v>
      </c>
      <c r="K10248" s="14">
        <v>6393.3416399999996</v>
      </c>
      <c r="L10248" s="14">
        <v>17540.594052</v>
      </c>
      <c r="M10248" s="13">
        <v>0.36448831898432899</v>
      </c>
      <c r="N10248" s="12">
        <v>-8.9808721189134033</v>
      </c>
      <c r="O10248" s="2">
        <f>DATE(LEFT(ALT[[#This Row],[DATEMTH]],4),RIGHT(ALT[[#This Row],[DATEMTH]],2),1)</f>
        <v>45261</v>
      </c>
      <c r="P10248" t="str">
        <f>IF(AND(ALT[[#This Row],[DATE]]&gt;=DATE(2023,6,1),ALT[[#This Row],[DATE]]&lt;=DATE(2024,5,31)),"Y","N")</f>
        <v>Y</v>
      </c>
      <c r="Q10248" t="str">
        <f>LEFT(ALT[[#This Row],[DATEMTH]],4)</f>
        <v>2023</v>
      </c>
    </row>
    <row r="10249" spans="1:17" x14ac:dyDescent="0.25">
      <c r="A10249" t="s">
        <v>97</v>
      </c>
      <c r="B10249" t="s">
        <v>14</v>
      </c>
      <c r="C10249" t="s">
        <v>18</v>
      </c>
      <c r="D10249" t="s">
        <v>17</v>
      </c>
      <c r="E10249" s="14">
        <v>17540.594052</v>
      </c>
      <c r="F10249" s="14">
        <v>57066.411160000003</v>
      </c>
      <c r="G10249" s="13">
        <v>0.30737159907989564</v>
      </c>
      <c r="H10249" s="12">
        <v>-80162483.060000002</v>
      </c>
      <c r="I10249" s="12">
        <v>-24.639670604367247</v>
      </c>
      <c r="J10249" t="s">
        <v>26</v>
      </c>
      <c r="K10249" s="14">
        <v>5101.8350320000009</v>
      </c>
      <c r="L10249" s="14">
        <v>17540.594052</v>
      </c>
      <c r="M10249" s="13">
        <v>0.29085873698891535</v>
      </c>
      <c r="N10249" s="12">
        <v>-7.1666634718091622</v>
      </c>
      <c r="O10249" s="2">
        <f>DATE(LEFT(ALT[[#This Row],[DATEMTH]],4),RIGHT(ALT[[#This Row],[DATEMTH]],2),1)</f>
        <v>45261</v>
      </c>
      <c r="P10249" t="str">
        <f>IF(AND(ALT[[#This Row],[DATE]]&gt;=DATE(2023,6,1),ALT[[#This Row],[DATE]]&lt;=DATE(2024,5,31)),"Y","N")</f>
        <v>Y</v>
      </c>
      <c r="Q10249" t="str">
        <f>LEFT(ALT[[#This Row],[DATEMTH]],4)</f>
        <v>2023</v>
      </c>
    </row>
    <row r="10250" spans="1:17" x14ac:dyDescent="0.25">
      <c r="A10250" t="s">
        <v>97</v>
      </c>
      <c r="B10250" t="s">
        <v>14</v>
      </c>
      <c r="C10250" t="s">
        <v>19</v>
      </c>
      <c r="D10250" t="s">
        <v>17</v>
      </c>
      <c r="E10250" s="14">
        <v>16210.873960000001</v>
      </c>
      <c r="F10250" s="14">
        <v>57066.411160000003</v>
      </c>
      <c r="G10250" s="13">
        <v>0.28407032491580292</v>
      </c>
      <c r="H10250" s="12">
        <v>-80162483.060000002</v>
      </c>
      <c r="I10250" s="12">
        <v>-22.771782608911749</v>
      </c>
      <c r="J10250" t="s">
        <v>25</v>
      </c>
      <c r="K10250" s="14">
        <v>10561.933387999999</v>
      </c>
      <c r="L10250" s="14">
        <v>16210.873960000001</v>
      </c>
      <c r="M10250" s="13">
        <v>0.65153386634559951</v>
      </c>
      <c r="N10250" s="12">
        <v>-14.836587566765756</v>
      </c>
      <c r="O10250" s="2">
        <f>DATE(LEFT(ALT[[#This Row],[DATEMTH]],4),RIGHT(ALT[[#This Row],[DATEMTH]],2),1)</f>
        <v>45261</v>
      </c>
      <c r="P10250" t="str">
        <f>IF(AND(ALT[[#This Row],[DATE]]&gt;=DATE(2023,6,1),ALT[[#This Row],[DATE]]&lt;=DATE(2024,5,31)),"Y","N")</f>
        <v>Y</v>
      </c>
      <c r="Q10250" t="str">
        <f>LEFT(ALT[[#This Row],[DATEMTH]],4)</f>
        <v>2023</v>
      </c>
    </row>
    <row r="10251" spans="1:17" x14ac:dyDescent="0.25">
      <c r="A10251" t="s">
        <v>97</v>
      </c>
      <c r="B10251" t="s">
        <v>14</v>
      </c>
      <c r="C10251" t="s">
        <v>19</v>
      </c>
      <c r="D10251" t="s">
        <v>17</v>
      </c>
      <c r="E10251" s="14">
        <v>16210.873960000001</v>
      </c>
      <c r="F10251" s="14">
        <v>57066.411160000003</v>
      </c>
      <c r="G10251" s="13">
        <v>0.28407032491580292</v>
      </c>
      <c r="H10251" s="12">
        <v>-80162483.060000002</v>
      </c>
      <c r="I10251" s="12">
        <v>-22.771782608911749</v>
      </c>
      <c r="J10251" t="s">
        <v>24</v>
      </c>
      <c r="K10251" s="14">
        <v>4783.8839840000019</v>
      </c>
      <c r="L10251" s="14">
        <v>16210.873960000001</v>
      </c>
      <c r="M10251" s="13">
        <v>0.29510339762088938</v>
      </c>
      <c r="N10251" s="12">
        <v>-6.7200304177741375</v>
      </c>
      <c r="O10251" s="2">
        <f>DATE(LEFT(ALT[[#This Row],[DATEMTH]],4),RIGHT(ALT[[#This Row],[DATEMTH]],2),1)</f>
        <v>45261</v>
      </c>
      <c r="P10251" t="str">
        <f>IF(AND(ALT[[#This Row],[DATE]]&gt;=DATE(2023,6,1),ALT[[#This Row],[DATE]]&lt;=DATE(2024,5,31)),"Y","N")</f>
        <v>Y</v>
      </c>
      <c r="Q10251" t="str">
        <f>LEFT(ALT[[#This Row],[DATEMTH]],4)</f>
        <v>2023</v>
      </c>
    </row>
    <row r="10252" spans="1:17" x14ac:dyDescent="0.25">
      <c r="A10252" t="s">
        <v>97</v>
      </c>
      <c r="B10252" t="s">
        <v>14</v>
      </c>
      <c r="C10252" t="s">
        <v>19</v>
      </c>
      <c r="D10252" t="s">
        <v>17</v>
      </c>
      <c r="E10252" s="14">
        <v>16210.873960000001</v>
      </c>
      <c r="F10252" s="14">
        <v>57066.411160000003</v>
      </c>
      <c r="G10252" s="13">
        <v>0.28407032491580292</v>
      </c>
      <c r="H10252" s="12">
        <v>-80162483.060000002</v>
      </c>
      <c r="I10252" s="12">
        <v>-22.771782608911749</v>
      </c>
      <c r="J10252" t="s">
        <v>16</v>
      </c>
      <c r="K10252" s="14">
        <v>0</v>
      </c>
      <c r="L10252" s="14">
        <v>16210.873960000001</v>
      </c>
      <c r="M10252" s="13">
        <v>0</v>
      </c>
      <c r="N10252" s="12">
        <v>0</v>
      </c>
      <c r="O10252" s="2">
        <f>DATE(LEFT(ALT[[#This Row],[DATEMTH]],4),RIGHT(ALT[[#This Row],[DATEMTH]],2),1)</f>
        <v>45261</v>
      </c>
      <c r="P10252" t="str">
        <f>IF(AND(ALT[[#This Row],[DATE]]&gt;=DATE(2023,6,1),ALT[[#This Row],[DATE]]&lt;=DATE(2024,5,31)),"Y","N")</f>
        <v>Y</v>
      </c>
      <c r="Q10252" t="str">
        <f>LEFT(ALT[[#This Row],[DATEMTH]],4)</f>
        <v>2023</v>
      </c>
    </row>
    <row r="10253" spans="1:17" x14ac:dyDescent="0.25">
      <c r="A10253" t="s">
        <v>97</v>
      </c>
      <c r="B10253" t="s">
        <v>14</v>
      </c>
      <c r="C10253" t="s">
        <v>19</v>
      </c>
      <c r="D10253" t="s">
        <v>17</v>
      </c>
      <c r="E10253" s="14">
        <v>16210.873960000001</v>
      </c>
      <c r="F10253" s="14">
        <v>57066.411160000003</v>
      </c>
      <c r="G10253" s="13">
        <v>0.28407032491580292</v>
      </c>
      <c r="H10253" s="12">
        <v>-80162483.060000002</v>
      </c>
      <c r="I10253" s="12">
        <v>-22.771782608911749</v>
      </c>
      <c r="J10253" t="s">
        <v>26</v>
      </c>
      <c r="K10253" s="14">
        <v>865.05658800000003</v>
      </c>
      <c r="L10253" s="14">
        <v>16210.873960000001</v>
      </c>
      <c r="M10253" s="13">
        <v>5.3362736033511174E-2</v>
      </c>
      <c r="N10253" s="12">
        <v>-1.2151646243718581</v>
      </c>
      <c r="O10253" s="2">
        <f>DATE(LEFT(ALT[[#This Row],[DATEMTH]],4),RIGHT(ALT[[#This Row],[DATEMTH]],2),1)</f>
        <v>45261</v>
      </c>
      <c r="P10253" t="str">
        <f>IF(AND(ALT[[#This Row],[DATE]]&gt;=DATE(2023,6,1),ALT[[#This Row],[DATE]]&lt;=DATE(2024,5,31)),"Y","N")</f>
        <v>Y</v>
      </c>
      <c r="Q10253" t="str">
        <f>LEFT(ALT[[#This Row],[DATEMTH]],4)</f>
        <v>2023</v>
      </c>
    </row>
    <row r="10254" spans="1:17" x14ac:dyDescent="0.25">
      <c r="A10254" t="s">
        <v>97</v>
      </c>
      <c r="B10254" t="s">
        <v>14</v>
      </c>
      <c r="C10254" t="s">
        <v>20</v>
      </c>
      <c r="D10254" t="s">
        <v>17</v>
      </c>
      <c r="E10254" s="14">
        <v>14314.413060000001</v>
      </c>
      <c r="F10254" s="14">
        <v>57066.411160000003</v>
      </c>
      <c r="G10254" s="13">
        <v>0.25083780053849808</v>
      </c>
      <c r="H10254" s="12">
        <v>-80162483.060000002</v>
      </c>
      <c r="I10254" s="12">
        <v>-20.107780936475013</v>
      </c>
      <c r="J10254" t="s">
        <v>25</v>
      </c>
      <c r="K10254" s="14">
        <v>2247.0414559999999</v>
      </c>
      <c r="L10254" s="14">
        <v>14314.413059999999</v>
      </c>
      <c r="M10254" s="13">
        <v>0.1569775474957546</v>
      </c>
      <c r="N10254" s="12">
        <v>-3.1564701369897352</v>
      </c>
      <c r="O10254" s="2">
        <f>DATE(LEFT(ALT[[#This Row],[DATEMTH]],4),RIGHT(ALT[[#This Row],[DATEMTH]],2),1)</f>
        <v>45261</v>
      </c>
      <c r="P10254" t="str">
        <f>IF(AND(ALT[[#This Row],[DATE]]&gt;=DATE(2023,6,1),ALT[[#This Row],[DATE]]&lt;=DATE(2024,5,31)),"Y","N")</f>
        <v>Y</v>
      </c>
      <c r="Q10254" t="str">
        <f>LEFT(ALT[[#This Row],[DATEMTH]],4)</f>
        <v>2023</v>
      </c>
    </row>
    <row r="10255" spans="1:17" x14ac:dyDescent="0.25">
      <c r="A10255" t="s">
        <v>97</v>
      </c>
      <c r="B10255" t="s">
        <v>14</v>
      </c>
      <c r="C10255" t="s">
        <v>20</v>
      </c>
      <c r="D10255" t="s">
        <v>17</v>
      </c>
      <c r="E10255" s="14">
        <v>14314.413060000001</v>
      </c>
      <c r="F10255" s="14">
        <v>57066.411160000003</v>
      </c>
      <c r="G10255" s="13">
        <v>0.25083780053849808</v>
      </c>
      <c r="H10255" s="12">
        <v>-80162483.060000002</v>
      </c>
      <c r="I10255" s="12">
        <v>-20.107780936475013</v>
      </c>
      <c r="J10255" t="s">
        <v>24</v>
      </c>
      <c r="K10255" s="14">
        <v>6923.4082239999998</v>
      </c>
      <c r="L10255" s="14">
        <v>14314.413059999999</v>
      </c>
      <c r="M10255" s="13">
        <v>0.48366693031561858</v>
      </c>
      <c r="N10255" s="12">
        <v>-9.7254686810037843</v>
      </c>
      <c r="O10255" s="2">
        <f>DATE(LEFT(ALT[[#This Row],[DATEMTH]],4),RIGHT(ALT[[#This Row],[DATEMTH]],2),1)</f>
        <v>45261</v>
      </c>
      <c r="P10255" t="str">
        <f>IF(AND(ALT[[#This Row],[DATE]]&gt;=DATE(2023,6,1),ALT[[#This Row],[DATE]]&lt;=DATE(2024,5,31)),"Y","N")</f>
        <v>Y</v>
      </c>
      <c r="Q10255" t="str">
        <f>LEFT(ALT[[#This Row],[DATEMTH]],4)</f>
        <v>2023</v>
      </c>
    </row>
    <row r="10256" spans="1:17" x14ac:dyDescent="0.25">
      <c r="A10256" t="s">
        <v>97</v>
      </c>
      <c r="B10256" t="s">
        <v>14</v>
      </c>
      <c r="C10256" t="s">
        <v>20</v>
      </c>
      <c r="D10256" t="s">
        <v>17</v>
      </c>
      <c r="E10256" s="14">
        <v>14314.413060000001</v>
      </c>
      <c r="F10256" s="14">
        <v>57066.411160000003</v>
      </c>
      <c r="G10256" s="13">
        <v>0.25083780053849808</v>
      </c>
      <c r="H10256" s="12">
        <v>-80162483.060000002</v>
      </c>
      <c r="I10256" s="12">
        <v>-20.107780936475013</v>
      </c>
      <c r="J10256" t="s">
        <v>16</v>
      </c>
      <c r="K10256" s="14">
        <v>4163.145732</v>
      </c>
      <c r="L10256" s="14">
        <v>14314.413059999999</v>
      </c>
      <c r="M10256" s="13">
        <v>0.29083593679669884</v>
      </c>
      <c r="N10256" s="12">
        <v>-5.8480653055625123</v>
      </c>
      <c r="O10256" s="2">
        <f>DATE(LEFT(ALT[[#This Row],[DATEMTH]],4),RIGHT(ALT[[#This Row],[DATEMTH]],2),1)</f>
        <v>45261</v>
      </c>
      <c r="P10256" t="str">
        <f>IF(AND(ALT[[#This Row],[DATE]]&gt;=DATE(2023,6,1),ALT[[#This Row],[DATE]]&lt;=DATE(2024,5,31)),"Y","N")</f>
        <v>Y</v>
      </c>
      <c r="Q10256" t="str">
        <f>LEFT(ALT[[#This Row],[DATEMTH]],4)</f>
        <v>2023</v>
      </c>
    </row>
    <row r="10257" spans="1:17" x14ac:dyDescent="0.25">
      <c r="A10257" t="s">
        <v>97</v>
      </c>
      <c r="B10257" t="s">
        <v>14</v>
      </c>
      <c r="C10257" t="s">
        <v>20</v>
      </c>
      <c r="D10257" t="s">
        <v>17</v>
      </c>
      <c r="E10257" s="14">
        <v>14314.413060000001</v>
      </c>
      <c r="F10257" s="14">
        <v>57066.411160000003</v>
      </c>
      <c r="G10257" s="13">
        <v>0.25083780053849808</v>
      </c>
      <c r="H10257" s="12">
        <v>-80162483.060000002</v>
      </c>
      <c r="I10257" s="12">
        <v>-20.107780936475013</v>
      </c>
      <c r="J10257" t="s">
        <v>26</v>
      </c>
      <c r="K10257" s="14">
        <v>980.81764799999996</v>
      </c>
      <c r="L10257" s="14">
        <v>14314.413059999999</v>
      </c>
      <c r="M10257" s="13">
        <v>6.851958539192804E-2</v>
      </c>
      <c r="N10257" s="12">
        <v>-1.3777768129189825</v>
      </c>
      <c r="O10257" s="2">
        <f>DATE(LEFT(ALT[[#This Row],[DATEMTH]],4),RIGHT(ALT[[#This Row],[DATEMTH]],2),1)</f>
        <v>45261</v>
      </c>
      <c r="P10257" t="str">
        <f>IF(AND(ALT[[#This Row],[DATE]]&gt;=DATE(2023,6,1),ALT[[#This Row],[DATE]]&lt;=DATE(2024,5,31)),"Y","N")</f>
        <v>Y</v>
      </c>
      <c r="Q10257" t="str">
        <f>LEFT(ALT[[#This Row],[DATEMTH]],4)</f>
        <v>2023</v>
      </c>
    </row>
    <row r="10258" spans="1:17" x14ac:dyDescent="0.25">
      <c r="A10258" t="s">
        <v>97</v>
      </c>
      <c r="B10258" t="s">
        <v>14</v>
      </c>
      <c r="C10258" t="s">
        <v>15</v>
      </c>
      <c r="D10258" t="s">
        <v>23</v>
      </c>
      <c r="E10258" s="14">
        <v>9000.5300880000013</v>
      </c>
      <c r="F10258" s="14">
        <v>57066.411160000003</v>
      </c>
      <c r="G10258" s="13">
        <v>0.15772027546580347</v>
      </c>
      <c r="H10258" s="12">
        <v>-19938452.859999999</v>
      </c>
      <c r="I10258" s="12">
        <v>-3.1446982774411372</v>
      </c>
      <c r="J10258" t="s">
        <v>26</v>
      </c>
      <c r="K10258" s="14">
        <v>1561.3811959999996</v>
      </c>
      <c r="L10258" s="14">
        <v>9000.5300880000013</v>
      </c>
      <c r="M10258" s="13">
        <v>0.17347658201617683</v>
      </c>
      <c r="N10258" s="12">
        <v>-0.54553150864264743</v>
      </c>
      <c r="O10258" s="2">
        <f>DATE(LEFT(ALT[[#This Row],[DATEMTH]],4),RIGHT(ALT[[#This Row],[DATEMTH]],2),1)</f>
        <v>45261</v>
      </c>
      <c r="P10258" t="str">
        <f>IF(AND(ALT[[#This Row],[DATE]]&gt;=DATE(2023,6,1),ALT[[#This Row],[DATE]]&lt;=DATE(2024,5,31)),"Y","N")</f>
        <v>Y</v>
      </c>
      <c r="Q10258" t="str">
        <f>LEFT(ALT[[#This Row],[DATEMTH]],4)</f>
        <v>2023</v>
      </c>
    </row>
    <row r="10259" spans="1:17" x14ac:dyDescent="0.25">
      <c r="A10259" t="s">
        <v>97</v>
      </c>
      <c r="B10259" t="s">
        <v>14</v>
      </c>
      <c r="C10259" t="s">
        <v>15</v>
      </c>
      <c r="D10259" t="s">
        <v>23</v>
      </c>
      <c r="E10259" s="14">
        <v>9000.5300880000013</v>
      </c>
      <c r="F10259" s="14">
        <v>57066.411160000003</v>
      </c>
      <c r="G10259" s="13">
        <v>0.15772027546580347</v>
      </c>
      <c r="H10259" s="12">
        <v>-19938452.859999999</v>
      </c>
      <c r="I10259" s="12">
        <v>-3.1446982774411372</v>
      </c>
      <c r="J10259" t="s">
        <v>16</v>
      </c>
      <c r="K10259" s="14">
        <v>2510.282256</v>
      </c>
      <c r="L10259" s="14">
        <v>9000.5300880000013</v>
      </c>
      <c r="M10259" s="13">
        <v>0.27890382360332816</v>
      </c>
      <c r="N10259" s="12">
        <v>-0.87706837365713286</v>
      </c>
      <c r="O10259" s="2">
        <f>DATE(LEFT(ALT[[#This Row],[DATEMTH]],4),RIGHT(ALT[[#This Row],[DATEMTH]],2),1)</f>
        <v>45261</v>
      </c>
      <c r="P10259" t="str">
        <f>IF(AND(ALT[[#This Row],[DATE]]&gt;=DATE(2023,6,1),ALT[[#This Row],[DATE]]&lt;=DATE(2024,5,31)),"Y","N")</f>
        <v>Y</v>
      </c>
      <c r="Q10259" t="str">
        <f>LEFT(ALT[[#This Row],[DATEMTH]],4)</f>
        <v>2023</v>
      </c>
    </row>
    <row r="10260" spans="1:17" x14ac:dyDescent="0.25">
      <c r="A10260" t="s">
        <v>97</v>
      </c>
      <c r="B10260" t="s">
        <v>14</v>
      </c>
      <c r="C10260" t="s">
        <v>15</v>
      </c>
      <c r="D10260" t="s">
        <v>23</v>
      </c>
      <c r="E10260" s="14">
        <v>9000.5300880000013</v>
      </c>
      <c r="F10260" s="14">
        <v>57066.411160000003</v>
      </c>
      <c r="G10260" s="13">
        <v>0.15772027546580347</v>
      </c>
      <c r="H10260" s="12">
        <v>-19938452.859999999</v>
      </c>
      <c r="I10260" s="12">
        <v>-3.1446982774411372</v>
      </c>
      <c r="J10260" t="s">
        <v>25</v>
      </c>
      <c r="K10260" s="14">
        <v>991.85947599999997</v>
      </c>
      <c r="L10260" s="14">
        <v>9000.5300880000013</v>
      </c>
      <c r="M10260" s="13">
        <v>0.11020011780443924</v>
      </c>
      <c r="N10260" s="12">
        <v>-0.34654612063343049</v>
      </c>
      <c r="O10260" s="2">
        <f>DATE(LEFT(ALT[[#This Row],[DATEMTH]],4),RIGHT(ALT[[#This Row],[DATEMTH]],2),1)</f>
        <v>45261</v>
      </c>
      <c r="P10260" t="str">
        <f>IF(AND(ALT[[#This Row],[DATE]]&gt;=DATE(2023,6,1),ALT[[#This Row],[DATE]]&lt;=DATE(2024,5,31)),"Y","N")</f>
        <v>Y</v>
      </c>
      <c r="Q10260" t="str">
        <f>LEFT(ALT[[#This Row],[DATEMTH]],4)</f>
        <v>2023</v>
      </c>
    </row>
    <row r="10261" spans="1:17" x14ac:dyDescent="0.25">
      <c r="A10261" t="s">
        <v>97</v>
      </c>
      <c r="B10261" t="s">
        <v>14</v>
      </c>
      <c r="C10261" t="s">
        <v>15</v>
      </c>
      <c r="D10261" t="s">
        <v>23</v>
      </c>
      <c r="E10261" s="14">
        <v>9000.5300880000013</v>
      </c>
      <c r="F10261" s="14">
        <v>57066.411160000003</v>
      </c>
      <c r="G10261" s="13">
        <v>0.15772027546580347</v>
      </c>
      <c r="H10261" s="12">
        <v>-19938452.859999999</v>
      </c>
      <c r="I10261" s="12">
        <v>-3.1446982774411372</v>
      </c>
      <c r="J10261" t="s">
        <v>24</v>
      </c>
      <c r="K10261" s="14">
        <v>3937.0071600000015</v>
      </c>
      <c r="L10261" s="14">
        <v>9000.5300880000013</v>
      </c>
      <c r="M10261" s="13">
        <v>0.43741947657605573</v>
      </c>
      <c r="N10261" s="12">
        <v>-1.3755522745079263</v>
      </c>
      <c r="O10261" s="2">
        <f>DATE(LEFT(ALT[[#This Row],[DATEMTH]],4),RIGHT(ALT[[#This Row],[DATEMTH]],2),1)</f>
        <v>45261</v>
      </c>
      <c r="P10261" t="str">
        <f>IF(AND(ALT[[#This Row],[DATE]]&gt;=DATE(2023,6,1),ALT[[#This Row],[DATE]]&lt;=DATE(2024,5,31)),"Y","N")</f>
        <v>Y</v>
      </c>
      <c r="Q10261" t="str">
        <f>LEFT(ALT[[#This Row],[DATEMTH]],4)</f>
        <v>2023</v>
      </c>
    </row>
    <row r="10262" spans="1:17" x14ac:dyDescent="0.25">
      <c r="A10262" t="s">
        <v>97</v>
      </c>
      <c r="B10262" t="s">
        <v>14</v>
      </c>
      <c r="C10262" t="s">
        <v>18</v>
      </c>
      <c r="D10262" t="s">
        <v>23</v>
      </c>
      <c r="E10262" s="14">
        <v>17540.594052</v>
      </c>
      <c r="F10262" s="14">
        <v>57066.411160000003</v>
      </c>
      <c r="G10262" s="13">
        <v>0.30737159907989564</v>
      </c>
      <c r="H10262" s="12">
        <v>-19938452.859999999</v>
      </c>
      <c r="I10262" s="12">
        <v>-6.1285141387573185</v>
      </c>
      <c r="J10262" t="s">
        <v>24</v>
      </c>
      <c r="K10262" s="14">
        <v>3909.0127839999982</v>
      </c>
      <c r="L10262" s="14">
        <v>17540.594052</v>
      </c>
      <c r="M10262" s="13">
        <v>0.22285521074209499</v>
      </c>
      <c r="N10262" s="12">
        <v>-1.365771309928671</v>
      </c>
      <c r="O10262" s="2">
        <f>DATE(LEFT(ALT[[#This Row],[DATEMTH]],4),RIGHT(ALT[[#This Row],[DATEMTH]],2),1)</f>
        <v>45261</v>
      </c>
      <c r="P10262" t="str">
        <f>IF(AND(ALT[[#This Row],[DATE]]&gt;=DATE(2023,6,1),ALT[[#This Row],[DATE]]&lt;=DATE(2024,5,31)),"Y","N")</f>
        <v>Y</v>
      </c>
      <c r="Q10262" t="str">
        <f>LEFT(ALT[[#This Row],[DATEMTH]],4)</f>
        <v>2023</v>
      </c>
    </row>
    <row r="10263" spans="1:17" x14ac:dyDescent="0.25">
      <c r="A10263" t="s">
        <v>97</v>
      </c>
      <c r="B10263" t="s">
        <v>14</v>
      </c>
      <c r="C10263" t="s">
        <v>18</v>
      </c>
      <c r="D10263" t="s">
        <v>23</v>
      </c>
      <c r="E10263" s="14">
        <v>17540.594052</v>
      </c>
      <c r="F10263" s="14">
        <v>57066.411160000003</v>
      </c>
      <c r="G10263" s="13">
        <v>0.30737159907989564</v>
      </c>
      <c r="H10263" s="12">
        <v>-19938452.859999999</v>
      </c>
      <c r="I10263" s="12">
        <v>-6.1285141387573185</v>
      </c>
      <c r="J10263" t="s">
        <v>25</v>
      </c>
      <c r="K10263" s="14">
        <v>2136.4045960000008</v>
      </c>
      <c r="L10263" s="14">
        <v>17540.594052</v>
      </c>
      <c r="M10263" s="13">
        <v>0.12179773328466063</v>
      </c>
      <c r="N10263" s="12">
        <v>-0.74643913050363553</v>
      </c>
      <c r="O10263" s="2">
        <f>DATE(LEFT(ALT[[#This Row],[DATEMTH]],4),RIGHT(ALT[[#This Row],[DATEMTH]],2),1)</f>
        <v>45261</v>
      </c>
      <c r="P10263" t="str">
        <f>IF(AND(ALT[[#This Row],[DATE]]&gt;=DATE(2023,6,1),ALT[[#This Row],[DATE]]&lt;=DATE(2024,5,31)),"Y","N")</f>
        <v>Y</v>
      </c>
      <c r="Q10263" t="str">
        <f>LEFT(ALT[[#This Row],[DATEMTH]],4)</f>
        <v>2023</v>
      </c>
    </row>
    <row r="10264" spans="1:17" x14ac:dyDescent="0.25">
      <c r="A10264" t="s">
        <v>97</v>
      </c>
      <c r="B10264" t="s">
        <v>14</v>
      </c>
      <c r="C10264" t="s">
        <v>18</v>
      </c>
      <c r="D10264" t="s">
        <v>23</v>
      </c>
      <c r="E10264" s="14">
        <v>17540.594052</v>
      </c>
      <c r="F10264" s="14">
        <v>57066.411160000003</v>
      </c>
      <c r="G10264" s="13">
        <v>0.30737159907989564</v>
      </c>
      <c r="H10264" s="12">
        <v>-19938452.859999999</v>
      </c>
      <c r="I10264" s="12">
        <v>-6.1285141387573185</v>
      </c>
      <c r="J10264" t="s">
        <v>16</v>
      </c>
      <c r="K10264" s="14">
        <v>6393.3416399999996</v>
      </c>
      <c r="L10264" s="14">
        <v>17540.594052</v>
      </c>
      <c r="M10264" s="13">
        <v>0.36448831898432899</v>
      </c>
      <c r="N10264" s="12">
        <v>-2.2337718163073479</v>
      </c>
      <c r="O10264" s="2">
        <f>DATE(LEFT(ALT[[#This Row],[DATEMTH]],4),RIGHT(ALT[[#This Row],[DATEMTH]],2),1)</f>
        <v>45261</v>
      </c>
      <c r="P10264" t="str">
        <f>IF(AND(ALT[[#This Row],[DATE]]&gt;=DATE(2023,6,1),ALT[[#This Row],[DATE]]&lt;=DATE(2024,5,31)),"Y","N")</f>
        <v>Y</v>
      </c>
      <c r="Q10264" t="str">
        <f>LEFT(ALT[[#This Row],[DATEMTH]],4)</f>
        <v>2023</v>
      </c>
    </row>
    <row r="10265" spans="1:17" x14ac:dyDescent="0.25">
      <c r="A10265" t="s">
        <v>97</v>
      </c>
      <c r="B10265" t="s">
        <v>14</v>
      </c>
      <c r="C10265" t="s">
        <v>18</v>
      </c>
      <c r="D10265" t="s">
        <v>23</v>
      </c>
      <c r="E10265" s="14">
        <v>17540.594052</v>
      </c>
      <c r="F10265" s="14">
        <v>57066.411160000003</v>
      </c>
      <c r="G10265" s="13">
        <v>0.30737159907989564</v>
      </c>
      <c r="H10265" s="12">
        <v>-19938452.859999999</v>
      </c>
      <c r="I10265" s="12">
        <v>-6.1285141387573185</v>
      </c>
      <c r="J10265" t="s">
        <v>26</v>
      </c>
      <c r="K10265" s="14">
        <v>5101.8350320000009</v>
      </c>
      <c r="L10265" s="14">
        <v>17540.594052</v>
      </c>
      <c r="M10265" s="13">
        <v>0.29085873698891535</v>
      </c>
      <c r="N10265" s="12">
        <v>-1.7825318820176639</v>
      </c>
      <c r="O10265" s="2">
        <f>DATE(LEFT(ALT[[#This Row],[DATEMTH]],4),RIGHT(ALT[[#This Row],[DATEMTH]],2),1)</f>
        <v>45261</v>
      </c>
      <c r="P10265" t="str">
        <f>IF(AND(ALT[[#This Row],[DATE]]&gt;=DATE(2023,6,1),ALT[[#This Row],[DATE]]&lt;=DATE(2024,5,31)),"Y","N")</f>
        <v>Y</v>
      </c>
      <c r="Q10265" t="str">
        <f>LEFT(ALT[[#This Row],[DATEMTH]],4)</f>
        <v>2023</v>
      </c>
    </row>
    <row r="10266" spans="1:17" x14ac:dyDescent="0.25">
      <c r="A10266" t="s">
        <v>97</v>
      </c>
      <c r="B10266" t="s">
        <v>14</v>
      </c>
      <c r="C10266" t="s">
        <v>19</v>
      </c>
      <c r="D10266" t="s">
        <v>23</v>
      </c>
      <c r="E10266" s="14">
        <v>16210.873960000001</v>
      </c>
      <c r="F10266" s="14">
        <v>57066.411160000003</v>
      </c>
      <c r="G10266" s="13">
        <v>0.28407032491580292</v>
      </c>
      <c r="H10266" s="12">
        <v>-19938452.859999999</v>
      </c>
      <c r="I10266" s="12">
        <v>-5.6639227822586191</v>
      </c>
      <c r="J10266" t="s">
        <v>25</v>
      </c>
      <c r="K10266" s="14">
        <v>10561.933387999999</v>
      </c>
      <c r="L10266" s="14">
        <v>16210.873960000001</v>
      </c>
      <c r="M10266" s="13">
        <v>0.65153386634559951</v>
      </c>
      <c r="N10266" s="12">
        <v>-3.6902375090078832</v>
      </c>
      <c r="O10266" s="2">
        <f>DATE(LEFT(ALT[[#This Row],[DATEMTH]],4),RIGHT(ALT[[#This Row],[DATEMTH]],2),1)</f>
        <v>45261</v>
      </c>
      <c r="P10266" t="str">
        <f>IF(AND(ALT[[#This Row],[DATE]]&gt;=DATE(2023,6,1),ALT[[#This Row],[DATE]]&lt;=DATE(2024,5,31)),"Y","N")</f>
        <v>Y</v>
      </c>
      <c r="Q10266" t="str">
        <f>LEFT(ALT[[#This Row],[DATEMTH]],4)</f>
        <v>2023</v>
      </c>
    </row>
    <row r="10267" spans="1:17" x14ac:dyDescent="0.25">
      <c r="A10267" t="s">
        <v>97</v>
      </c>
      <c r="B10267" t="s">
        <v>14</v>
      </c>
      <c r="C10267" t="s">
        <v>19</v>
      </c>
      <c r="D10267" t="s">
        <v>23</v>
      </c>
      <c r="E10267" s="14">
        <v>16210.873960000001</v>
      </c>
      <c r="F10267" s="14">
        <v>57066.411160000003</v>
      </c>
      <c r="G10267" s="13">
        <v>0.28407032491580292</v>
      </c>
      <c r="H10267" s="12">
        <v>-19938452.859999999</v>
      </c>
      <c r="I10267" s="12">
        <v>-5.6639227822586191</v>
      </c>
      <c r="J10267" t="s">
        <v>24</v>
      </c>
      <c r="K10267" s="14">
        <v>4783.8839840000019</v>
      </c>
      <c r="L10267" s="14">
        <v>16210.873960000001</v>
      </c>
      <c r="M10267" s="13">
        <v>0.29510339762088938</v>
      </c>
      <c r="N10267" s="12">
        <v>-1.6714428569068793</v>
      </c>
      <c r="O10267" s="2">
        <f>DATE(LEFT(ALT[[#This Row],[DATEMTH]],4),RIGHT(ALT[[#This Row],[DATEMTH]],2),1)</f>
        <v>45261</v>
      </c>
      <c r="P10267" t="str">
        <f>IF(AND(ALT[[#This Row],[DATE]]&gt;=DATE(2023,6,1),ALT[[#This Row],[DATE]]&lt;=DATE(2024,5,31)),"Y","N")</f>
        <v>Y</v>
      </c>
      <c r="Q10267" t="str">
        <f>LEFT(ALT[[#This Row],[DATEMTH]],4)</f>
        <v>2023</v>
      </c>
    </row>
    <row r="10268" spans="1:17" x14ac:dyDescent="0.25">
      <c r="A10268" t="s">
        <v>97</v>
      </c>
      <c r="B10268" t="s">
        <v>14</v>
      </c>
      <c r="C10268" t="s">
        <v>19</v>
      </c>
      <c r="D10268" t="s">
        <v>23</v>
      </c>
      <c r="E10268" s="14">
        <v>16210.873960000001</v>
      </c>
      <c r="F10268" s="14">
        <v>57066.411160000003</v>
      </c>
      <c r="G10268" s="13">
        <v>0.28407032491580292</v>
      </c>
      <c r="H10268" s="12">
        <v>-19938452.859999999</v>
      </c>
      <c r="I10268" s="12">
        <v>-5.6639227822586191</v>
      </c>
      <c r="J10268" t="s">
        <v>16</v>
      </c>
      <c r="K10268" s="14">
        <v>0</v>
      </c>
      <c r="L10268" s="14">
        <v>16210.873960000001</v>
      </c>
      <c r="M10268" s="13">
        <v>0</v>
      </c>
      <c r="N10268" s="12">
        <v>0</v>
      </c>
      <c r="O10268" s="2">
        <f>DATE(LEFT(ALT[[#This Row],[DATEMTH]],4),RIGHT(ALT[[#This Row],[DATEMTH]],2),1)</f>
        <v>45261</v>
      </c>
      <c r="P10268" t="str">
        <f>IF(AND(ALT[[#This Row],[DATE]]&gt;=DATE(2023,6,1),ALT[[#This Row],[DATE]]&lt;=DATE(2024,5,31)),"Y","N")</f>
        <v>Y</v>
      </c>
      <c r="Q10268" t="str">
        <f>LEFT(ALT[[#This Row],[DATEMTH]],4)</f>
        <v>2023</v>
      </c>
    </row>
    <row r="10269" spans="1:17" x14ac:dyDescent="0.25">
      <c r="A10269" t="s">
        <v>97</v>
      </c>
      <c r="B10269" t="s">
        <v>14</v>
      </c>
      <c r="C10269" t="s">
        <v>19</v>
      </c>
      <c r="D10269" t="s">
        <v>23</v>
      </c>
      <c r="E10269" s="14">
        <v>16210.873960000001</v>
      </c>
      <c r="F10269" s="14">
        <v>57066.411160000003</v>
      </c>
      <c r="G10269" s="13">
        <v>0.28407032491580292</v>
      </c>
      <c r="H10269" s="12">
        <v>-19938452.859999999</v>
      </c>
      <c r="I10269" s="12">
        <v>-5.6639227822586191</v>
      </c>
      <c r="J10269" t="s">
        <v>26</v>
      </c>
      <c r="K10269" s="14">
        <v>865.05658800000003</v>
      </c>
      <c r="L10269" s="14">
        <v>16210.873960000001</v>
      </c>
      <c r="M10269" s="13">
        <v>5.3362736033511174E-2</v>
      </c>
      <c r="N10269" s="12">
        <v>-0.3022424163438569</v>
      </c>
      <c r="O10269" s="2">
        <f>DATE(LEFT(ALT[[#This Row],[DATEMTH]],4),RIGHT(ALT[[#This Row],[DATEMTH]],2),1)</f>
        <v>45261</v>
      </c>
      <c r="P10269" t="str">
        <f>IF(AND(ALT[[#This Row],[DATE]]&gt;=DATE(2023,6,1),ALT[[#This Row],[DATE]]&lt;=DATE(2024,5,31)),"Y","N")</f>
        <v>Y</v>
      </c>
      <c r="Q10269" t="str">
        <f>LEFT(ALT[[#This Row],[DATEMTH]],4)</f>
        <v>2023</v>
      </c>
    </row>
    <row r="10270" spans="1:17" x14ac:dyDescent="0.25">
      <c r="A10270" t="s">
        <v>97</v>
      </c>
      <c r="B10270" t="s">
        <v>14</v>
      </c>
      <c r="C10270" t="s">
        <v>20</v>
      </c>
      <c r="D10270" t="s">
        <v>23</v>
      </c>
      <c r="E10270" s="14">
        <v>14314.413060000001</v>
      </c>
      <c r="F10270" s="14">
        <v>57066.411160000003</v>
      </c>
      <c r="G10270" s="13">
        <v>0.25083780053849808</v>
      </c>
      <c r="H10270" s="12">
        <v>-19938452.859999999</v>
      </c>
      <c r="I10270" s="12">
        <v>-5.0013176615429256</v>
      </c>
      <c r="J10270" t="s">
        <v>25</v>
      </c>
      <c r="K10270" s="14">
        <v>2247.0414559999999</v>
      </c>
      <c r="L10270" s="14">
        <v>14314.413059999999</v>
      </c>
      <c r="M10270" s="13">
        <v>0.1569775474957546</v>
      </c>
      <c r="N10270" s="12">
        <v>-0.78509458075621097</v>
      </c>
      <c r="O10270" s="2">
        <f>DATE(LEFT(ALT[[#This Row],[DATEMTH]],4),RIGHT(ALT[[#This Row],[DATEMTH]],2),1)</f>
        <v>45261</v>
      </c>
      <c r="P10270" t="str">
        <f>IF(AND(ALT[[#This Row],[DATE]]&gt;=DATE(2023,6,1),ALT[[#This Row],[DATE]]&lt;=DATE(2024,5,31)),"Y","N")</f>
        <v>Y</v>
      </c>
      <c r="Q10270" t="str">
        <f>LEFT(ALT[[#This Row],[DATEMTH]],4)</f>
        <v>2023</v>
      </c>
    </row>
    <row r="10271" spans="1:17" x14ac:dyDescent="0.25">
      <c r="A10271" t="s">
        <v>97</v>
      </c>
      <c r="B10271" t="s">
        <v>14</v>
      </c>
      <c r="C10271" t="s">
        <v>20</v>
      </c>
      <c r="D10271" t="s">
        <v>23</v>
      </c>
      <c r="E10271" s="14">
        <v>14314.413060000001</v>
      </c>
      <c r="F10271" s="14">
        <v>57066.411160000003</v>
      </c>
      <c r="G10271" s="13">
        <v>0.25083780053849808</v>
      </c>
      <c r="H10271" s="12">
        <v>-19938452.859999999</v>
      </c>
      <c r="I10271" s="12">
        <v>-5.0013176615429256</v>
      </c>
      <c r="J10271" t="s">
        <v>24</v>
      </c>
      <c r="K10271" s="14">
        <v>6923.4082239999998</v>
      </c>
      <c r="L10271" s="14">
        <v>14314.413059999999</v>
      </c>
      <c r="M10271" s="13">
        <v>0.48366693031561858</v>
      </c>
      <c r="N10271" s="12">
        <v>-2.4189719608917546</v>
      </c>
      <c r="O10271" s="2">
        <f>DATE(LEFT(ALT[[#This Row],[DATEMTH]],4),RIGHT(ALT[[#This Row],[DATEMTH]],2),1)</f>
        <v>45261</v>
      </c>
      <c r="P10271" t="str">
        <f>IF(AND(ALT[[#This Row],[DATE]]&gt;=DATE(2023,6,1),ALT[[#This Row],[DATE]]&lt;=DATE(2024,5,31)),"Y","N")</f>
        <v>Y</v>
      </c>
      <c r="Q10271" t="str">
        <f>LEFT(ALT[[#This Row],[DATEMTH]],4)</f>
        <v>2023</v>
      </c>
    </row>
    <row r="10272" spans="1:17" x14ac:dyDescent="0.25">
      <c r="A10272" t="s">
        <v>97</v>
      </c>
      <c r="B10272" t="s">
        <v>14</v>
      </c>
      <c r="C10272" t="s">
        <v>20</v>
      </c>
      <c r="D10272" t="s">
        <v>23</v>
      </c>
      <c r="E10272" s="14">
        <v>14314.413060000001</v>
      </c>
      <c r="F10272" s="14">
        <v>57066.411160000003</v>
      </c>
      <c r="G10272" s="13">
        <v>0.25083780053849808</v>
      </c>
      <c r="H10272" s="12">
        <v>-19938452.859999999</v>
      </c>
      <c r="I10272" s="12">
        <v>-5.0013176615429256</v>
      </c>
      <c r="J10272" t="s">
        <v>16</v>
      </c>
      <c r="K10272" s="14">
        <v>4163.145732</v>
      </c>
      <c r="L10272" s="14">
        <v>14314.413059999999</v>
      </c>
      <c r="M10272" s="13">
        <v>0.29083593679669884</v>
      </c>
      <c r="N10272" s="12">
        <v>-1.454562907312712</v>
      </c>
      <c r="O10272" s="2">
        <f>DATE(LEFT(ALT[[#This Row],[DATEMTH]],4),RIGHT(ALT[[#This Row],[DATEMTH]],2),1)</f>
        <v>45261</v>
      </c>
      <c r="P10272" t="str">
        <f>IF(AND(ALT[[#This Row],[DATE]]&gt;=DATE(2023,6,1),ALT[[#This Row],[DATE]]&lt;=DATE(2024,5,31)),"Y","N")</f>
        <v>Y</v>
      </c>
      <c r="Q10272" t="str">
        <f>LEFT(ALT[[#This Row],[DATEMTH]],4)</f>
        <v>2023</v>
      </c>
    </row>
    <row r="10273" spans="1:17" x14ac:dyDescent="0.25">
      <c r="A10273" t="s">
        <v>97</v>
      </c>
      <c r="B10273" t="s">
        <v>14</v>
      </c>
      <c r="C10273" t="s">
        <v>20</v>
      </c>
      <c r="D10273" t="s">
        <v>23</v>
      </c>
      <c r="E10273" s="14">
        <v>14314.413060000001</v>
      </c>
      <c r="F10273" s="14">
        <v>57066.411160000003</v>
      </c>
      <c r="G10273" s="13">
        <v>0.25083780053849808</v>
      </c>
      <c r="H10273" s="12">
        <v>-19938452.859999999</v>
      </c>
      <c r="I10273" s="12">
        <v>-5.0013176615429256</v>
      </c>
      <c r="J10273" t="s">
        <v>26</v>
      </c>
      <c r="K10273" s="14">
        <v>980.81764799999996</v>
      </c>
      <c r="L10273" s="14">
        <v>14314.413059999999</v>
      </c>
      <c r="M10273" s="13">
        <v>6.851958539192804E-2</v>
      </c>
      <c r="N10273" s="12">
        <v>-0.34268821258224835</v>
      </c>
      <c r="O10273" s="2">
        <f>DATE(LEFT(ALT[[#This Row],[DATEMTH]],4),RIGHT(ALT[[#This Row],[DATEMTH]],2),1)</f>
        <v>45261</v>
      </c>
      <c r="P10273" t="str">
        <f>IF(AND(ALT[[#This Row],[DATE]]&gt;=DATE(2023,6,1),ALT[[#This Row],[DATE]]&lt;=DATE(2024,5,31)),"Y","N")</f>
        <v>Y</v>
      </c>
      <c r="Q10273" t="str">
        <f>LEFT(ALT[[#This Row],[DATEMTH]],4)</f>
        <v>2023</v>
      </c>
    </row>
    <row r="10274" spans="1:17" x14ac:dyDescent="0.25">
      <c r="A10274" t="s">
        <v>97</v>
      </c>
      <c r="B10274" t="s">
        <v>110</v>
      </c>
      <c r="C10274" t="s">
        <v>15</v>
      </c>
      <c r="D10274" t="s">
        <v>22</v>
      </c>
      <c r="E10274" s="14">
        <v>3896665.8709559999</v>
      </c>
      <c r="F10274" s="14">
        <v>23336778.16560702</v>
      </c>
      <c r="G10274" s="13">
        <v>0.16697531438588975</v>
      </c>
      <c r="H10274" s="12">
        <v>-44198547.810000002</v>
      </c>
      <c r="I10274" s="12">
        <v>-7.3800664159745297</v>
      </c>
      <c r="J10274" t="s">
        <v>25</v>
      </c>
      <c r="K10274" s="14">
        <v>472793.47682300041</v>
      </c>
      <c r="L10274" s="14">
        <v>3896665.870955999</v>
      </c>
      <c r="M10274" s="13">
        <v>0.12133282464554919</v>
      </c>
      <c r="N10274" s="12">
        <v>-0.89544430432194433</v>
      </c>
      <c r="O10274" s="2">
        <f>DATE(LEFT(ALT[[#This Row],[DATEMTH]],4),RIGHT(ALT[[#This Row],[DATEMTH]],2),1)</f>
        <v>45261</v>
      </c>
      <c r="P10274" t="str">
        <f>IF(AND(ALT[[#This Row],[DATE]]&gt;=DATE(2023,6,1),ALT[[#This Row],[DATE]]&lt;=DATE(2024,5,31)),"Y","N")</f>
        <v>Y</v>
      </c>
      <c r="Q10274" t="str">
        <f>LEFT(ALT[[#This Row],[DATEMTH]],4)</f>
        <v>2023</v>
      </c>
    </row>
    <row r="10275" spans="1:17" x14ac:dyDescent="0.25">
      <c r="A10275" t="s">
        <v>97</v>
      </c>
      <c r="B10275" t="s">
        <v>110</v>
      </c>
      <c r="C10275" t="s">
        <v>15</v>
      </c>
      <c r="D10275" t="s">
        <v>22</v>
      </c>
      <c r="E10275" s="14">
        <v>3896665.8709559999</v>
      </c>
      <c r="F10275" s="14">
        <v>23336778.16560702</v>
      </c>
      <c r="G10275" s="13">
        <v>0.16697531438588975</v>
      </c>
      <c r="H10275" s="12">
        <v>-44198547.810000002</v>
      </c>
      <c r="I10275" s="12">
        <v>-7.3800664159745297</v>
      </c>
      <c r="J10275" t="s">
        <v>26</v>
      </c>
      <c r="K10275" s="14">
        <v>688045.12834900024</v>
      </c>
      <c r="L10275" s="14">
        <v>3896665.870955999</v>
      </c>
      <c r="M10275" s="13">
        <v>0.17657278071424606</v>
      </c>
      <c r="N10275" s="12">
        <v>-1.3031188489244425</v>
      </c>
      <c r="O10275" s="2">
        <f>DATE(LEFT(ALT[[#This Row],[DATEMTH]],4),RIGHT(ALT[[#This Row],[DATEMTH]],2),1)</f>
        <v>45261</v>
      </c>
      <c r="P10275" t="str">
        <f>IF(AND(ALT[[#This Row],[DATE]]&gt;=DATE(2023,6,1),ALT[[#This Row],[DATE]]&lt;=DATE(2024,5,31)),"Y","N")</f>
        <v>Y</v>
      </c>
      <c r="Q10275" t="str">
        <f>LEFT(ALT[[#This Row],[DATEMTH]],4)</f>
        <v>2023</v>
      </c>
    </row>
    <row r="10276" spans="1:17" x14ac:dyDescent="0.25">
      <c r="A10276" t="s">
        <v>97</v>
      </c>
      <c r="B10276" t="s">
        <v>110</v>
      </c>
      <c r="C10276" t="s">
        <v>15</v>
      </c>
      <c r="D10276" t="s">
        <v>22</v>
      </c>
      <c r="E10276" s="14">
        <v>3896665.8709559999</v>
      </c>
      <c r="F10276" s="14">
        <v>23336778.16560702</v>
      </c>
      <c r="G10276" s="13">
        <v>0.16697531438588975</v>
      </c>
      <c r="H10276" s="12">
        <v>-44198547.810000002</v>
      </c>
      <c r="I10276" s="12">
        <v>-7.3800664159745297</v>
      </c>
      <c r="J10276" t="s">
        <v>16</v>
      </c>
      <c r="K10276" s="14">
        <v>1083800.6406879986</v>
      </c>
      <c r="L10276" s="14">
        <v>3896665.870955999</v>
      </c>
      <c r="M10276" s="13">
        <v>0.27813537947047573</v>
      </c>
      <c r="N10276" s="12">
        <v>-2.0526575731243897</v>
      </c>
      <c r="O10276" s="2">
        <f>DATE(LEFT(ALT[[#This Row],[DATEMTH]],4),RIGHT(ALT[[#This Row],[DATEMTH]],2),1)</f>
        <v>45261</v>
      </c>
      <c r="P10276" t="str">
        <f>IF(AND(ALT[[#This Row],[DATE]]&gt;=DATE(2023,6,1),ALT[[#This Row],[DATE]]&lt;=DATE(2024,5,31)),"Y","N")</f>
        <v>Y</v>
      </c>
      <c r="Q10276" t="str">
        <f>LEFT(ALT[[#This Row],[DATEMTH]],4)</f>
        <v>2023</v>
      </c>
    </row>
    <row r="10277" spans="1:17" x14ac:dyDescent="0.25">
      <c r="A10277" t="s">
        <v>97</v>
      </c>
      <c r="B10277" t="s">
        <v>110</v>
      </c>
      <c r="C10277" t="s">
        <v>15</v>
      </c>
      <c r="D10277" t="s">
        <v>22</v>
      </c>
      <c r="E10277" s="14">
        <v>3896665.8709559999</v>
      </c>
      <c r="F10277" s="14">
        <v>23336778.16560702</v>
      </c>
      <c r="G10277" s="13">
        <v>0.16697531438588975</v>
      </c>
      <c r="H10277" s="12">
        <v>-44198547.810000002</v>
      </c>
      <c r="I10277" s="12">
        <v>-7.3800664159745297</v>
      </c>
      <c r="J10277" t="s">
        <v>24</v>
      </c>
      <c r="K10277" s="14">
        <v>1652026.6250959996</v>
      </c>
      <c r="L10277" s="14">
        <v>3896665.870955999</v>
      </c>
      <c r="M10277" s="13">
        <v>0.423959015169729</v>
      </c>
      <c r="N10277" s="12">
        <v>-3.1288456896037533</v>
      </c>
      <c r="O10277" s="2">
        <f>DATE(LEFT(ALT[[#This Row],[DATEMTH]],4),RIGHT(ALT[[#This Row],[DATEMTH]],2),1)</f>
        <v>45261</v>
      </c>
      <c r="P10277" t="str">
        <f>IF(AND(ALT[[#This Row],[DATE]]&gt;=DATE(2023,6,1),ALT[[#This Row],[DATE]]&lt;=DATE(2024,5,31)),"Y","N")</f>
        <v>Y</v>
      </c>
      <c r="Q10277" t="str">
        <f>LEFT(ALT[[#This Row],[DATEMTH]],4)</f>
        <v>2023</v>
      </c>
    </row>
    <row r="10278" spans="1:17" x14ac:dyDescent="0.25">
      <c r="A10278" t="s">
        <v>97</v>
      </c>
      <c r="B10278" t="s">
        <v>110</v>
      </c>
      <c r="C10278" t="s">
        <v>18</v>
      </c>
      <c r="D10278" t="s">
        <v>22</v>
      </c>
      <c r="E10278" s="14">
        <v>8816104.0133180004</v>
      </c>
      <c r="F10278" s="14">
        <v>23336778.16560702</v>
      </c>
      <c r="G10278" s="13">
        <v>0.37777725574436344</v>
      </c>
      <c r="H10278" s="12">
        <v>-44198547.810000002</v>
      </c>
      <c r="I10278" s="12">
        <v>-16.697206099547845</v>
      </c>
      <c r="J10278" t="s">
        <v>25</v>
      </c>
      <c r="K10278" s="14">
        <v>1133195.4261630017</v>
      </c>
      <c r="L10278" s="14">
        <v>8816104.0133179985</v>
      </c>
      <c r="M10278" s="13">
        <v>0.12853698464209887</v>
      </c>
      <c r="N10278" s="12">
        <v>-2.1462085239835407</v>
      </c>
      <c r="O10278" s="2">
        <f>DATE(LEFT(ALT[[#This Row],[DATEMTH]],4),RIGHT(ALT[[#This Row],[DATEMTH]],2),1)</f>
        <v>45261</v>
      </c>
      <c r="P10278" t="str">
        <f>IF(AND(ALT[[#This Row],[DATE]]&gt;=DATE(2023,6,1),ALT[[#This Row],[DATE]]&lt;=DATE(2024,5,31)),"Y","N")</f>
        <v>Y</v>
      </c>
      <c r="Q10278" t="str">
        <f>LEFT(ALT[[#This Row],[DATEMTH]],4)</f>
        <v>2023</v>
      </c>
    </row>
    <row r="10279" spans="1:17" x14ac:dyDescent="0.25">
      <c r="A10279" t="s">
        <v>97</v>
      </c>
      <c r="B10279" t="s">
        <v>110</v>
      </c>
      <c r="C10279" t="s">
        <v>18</v>
      </c>
      <c r="D10279" t="s">
        <v>22</v>
      </c>
      <c r="E10279" s="14">
        <v>8816104.0133180004</v>
      </c>
      <c r="F10279" s="14">
        <v>23336778.16560702</v>
      </c>
      <c r="G10279" s="13">
        <v>0.37777725574436344</v>
      </c>
      <c r="H10279" s="12">
        <v>-44198547.810000002</v>
      </c>
      <c r="I10279" s="12">
        <v>-16.697206099547845</v>
      </c>
      <c r="J10279" t="s">
        <v>24</v>
      </c>
      <c r="K10279" s="14">
        <v>1888389.3104639987</v>
      </c>
      <c r="L10279" s="14">
        <v>8816104.0133179985</v>
      </c>
      <c r="M10279" s="13">
        <v>0.21419771223335318</v>
      </c>
      <c r="N10279" s="12">
        <v>-3.576503347211939</v>
      </c>
      <c r="O10279" s="2">
        <f>DATE(LEFT(ALT[[#This Row],[DATEMTH]],4),RIGHT(ALT[[#This Row],[DATEMTH]],2),1)</f>
        <v>45261</v>
      </c>
      <c r="P10279" t="str">
        <f>IF(AND(ALT[[#This Row],[DATE]]&gt;=DATE(2023,6,1),ALT[[#This Row],[DATE]]&lt;=DATE(2024,5,31)),"Y","N")</f>
        <v>Y</v>
      </c>
      <c r="Q10279" t="str">
        <f>LEFT(ALT[[#This Row],[DATEMTH]],4)</f>
        <v>2023</v>
      </c>
    </row>
    <row r="10280" spans="1:17" x14ac:dyDescent="0.25">
      <c r="A10280" t="s">
        <v>97</v>
      </c>
      <c r="B10280" t="s">
        <v>110</v>
      </c>
      <c r="C10280" t="s">
        <v>18</v>
      </c>
      <c r="D10280" t="s">
        <v>22</v>
      </c>
      <c r="E10280" s="14">
        <v>8816104.0133180004</v>
      </c>
      <c r="F10280" s="14">
        <v>23336778.16560702</v>
      </c>
      <c r="G10280" s="13">
        <v>0.37777725574436344</v>
      </c>
      <c r="H10280" s="12">
        <v>-44198547.810000002</v>
      </c>
      <c r="I10280" s="12">
        <v>-16.697206099547845</v>
      </c>
      <c r="J10280" t="s">
        <v>16</v>
      </c>
      <c r="K10280" s="14">
        <v>3103983.405971</v>
      </c>
      <c r="L10280" s="14">
        <v>8816104.0133179985</v>
      </c>
      <c r="M10280" s="13">
        <v>0.35208107813632694</v>
      </c>
      <c r="N10280" s="12">
        <v>-5.8787703253932593</v>
      </c>
      <c r="O10280" s="2">
        <f>DATE(LEFT(ALT[[#This Row],[DATEMTH]],4),RIGHT(ALT[[#This Row],[DATEMTH]],2),1)</f>
        <v>45261</v>
      </c>
      <c r="P10280" t="str">
        <f>IF(AND(ALT[[#This Row],[DATE]]&gt;=DATE(2023,6,1),ALT[[#This Row],[DATE]]&lt;=DATE(2024,5,31)),"Y","N")</f>
        <v>Y</v>
      </c>
      <c r="Q10280" t="str">
        <f>LEFT(ALT[[#This Row],[DATEMTH]],4)</f>
        <v>2023</v>
      </c>
    </row>
    <row r="10281" spans="1:17" x14ac:dyDescent="0.25">
      <c r="A10281" t="s">
        <v>97</v>
      </c>
      <c r="B10281" t="s">
        <v>110</v>
      </c>
      <c r="C10281" t="s">
        <v>18</v>
      </c>
      <c r="D10281" t="s">
        <v>22</v>
      </c>
      <c r="E10281" s="14">
        <v>8816104.0133180004</v>
      </c>
      <c r="F10281" s="14">
        <v>23336778.16560702</v>
      </c>
      <c r="G10281" s="13">
        <v>0.37777725574436344</v>
      </c>
      <c r="H10281" s="12">
        <v>-44198547.810000002</v>
      </c>
      <c r="I10281" s="12">
        <v>-16.697206099547845</v>
      </c>
      <c r="J10281" t="s">
        <v>26</v>
      </c>
      <c r="K10281" s="14">
        <v>2690535.8707199986</v>
      </c>
      <c r="L10281" s="14">
        <v>8816104.0133179985</v>
      </c>
      <c r="M10281" s="13">
        <v>0.30518422498822106</v>
      </c>
      <c r="N10281" s="12">
        <v>-5.095723902959107</v>
      </c>
      <c r="O10281" s="2">
        <f>DATE(LEFT(ALT[[#This Row],[DATEMTH]],4),RIGHT(ALT[[#This Row],[DATEMTH]],2),1)</f>
        <v>45261</v>
      </c>
      <c r="P10281" t="str">
        <f>IF(AND(ALT[[#This Row],[DATE]]&gt;=DATE(2023,6,1),ALT[[#This Row],[DATE]]&lt;=DATE(2024,5,31)),"Y","N")</f>
        <v>Y</v>
      </c>
      <c r="Q10281" t="str">
        <f>LEFT(ALT[[#This Row],[DATEMTH]],4)</f>
        <v>2023</v>
      </c>
    </row>
    <row r="10282" spans="1:17" x14ac:dyDescent="0.25">
      <c r="A10282" t="s">
        <v>97</v>
      </c>
      <c r="B10282" t="s">
        <v>110</v>
      </c>
      <c r="C10282" t="s">
        <v>19</v>
      </c>
      <c r="D10282" t="s">
        <v>22</v>
      </c>
      <c r="E10282" s="14">
        <v>5900748.3868200015</v>
      </c>
      <c r="F10282" s="14">
        <v>23336778.16560702</v>
      </c>
      <c r="G10282" s="13">
        <v>0.25285188662059321</v>
      </c>
      <c r="H10282" s="12">
        <v>-44198547.810000002</v>
      </c>
      <c r="I10282" s="12">
        <v>-11.17568619964899</v>
      </c>
      <c r="J10282" t="s">
        <v>25</v>
      </c>
      <c r="K10282" s="14">
        <v>3755826.3185840026</v>
      </c>
      <c r="L10282" s="14">
        <v>5900748.3868200034</v>
      </c>
      <c r="M10282" s="13">
        <v>0.63649999497912335</v>
      </c>
      <c r="N10282" s="12">
        <v>-7.1133242099648397</v>
      </c>
      <c r="O10282" s="2">
        <f>DATE(LEFT(ALT[[#This Row],[DATEMTH]],4),RIGHT(ALT[[#This Row],[DATEMTH]],2),1)</f>
        <v>45261</v>
      </c>
      <c r="P10282" t="str">
        <f>IF(AND(ALT[[#This Row],[DATE]]&gt;=DATE(2023,6,1),ALT[[#This Row],[DATE]]&lt;=DATE(2024,5,31)),"Y","N")</f>
        <v>Y</v>
      </c>
      <c r="Q10282" t="str">
        <f>LEFT(ALT[[#This Row],[DATEMTH]],4)</f>
        <v>2023</v>
      </c>
    </row>
    <row r="10283" spans="1:17" x14ac:dyDescent="0.25">
      <c r="A10283" t="s">
        <v>97</v>
      </c>
      <c r="B10283" t="s">
        <v>110</v>
      </c>
      <c r="C10283" t="s">
        <v>19</v>
      </c>
      <c r="D10283" t="s">
        <v>22</v>
      </c>
      <c r="E10283" s="14">
        <v>5900748.3868200015</v>
      </c>
      <c r="F10283" s="14">
        <v>23336778.16560702</v>
      </c>
      <c r="G10283" s="13">
        <v>0.25285188662059321</v>
      </c>
      <c r="H10283" s="12">
        <v>-44198547.810000002</v>
      </c>
      <c r="I10283" s="12">
        <v>-11.17568619964899</v>
      </c>
      <c r="J10283" t="s">
        <v>24</v>
      </c>
      <c r="K10283" s="14">
        <v>1776930.1494680012</v>
      </c>
      <c r="L10283" s="14">
        <v>5900748.3868200034</v>
      </c>
      <c r="M10283" s="13">
        <v>0.30113640389022145</v>
      </c>
      <c r="N10283" s="12">
        <v>-3.3654059531678722</v>
      </c>
      <c r="O10283" s="2">
        <f>DATE(LEFT(ALT[[#This Row],[DATEMTH]],4),RIGHT(ALT[[#This Row],[DATEMTH]],2),1)</f>
        <v>45261</v>
      </c>
      <c r="P10283" t="str">
        <f>IF(AND(ALT[[#This Row],[DATE]]&gt;=DATE(2023,6,1),ALT[[#This Row],[DATE]]&lt;=DATE(2024,5,31)),"Y","N")</f>
        <v>Y</v>
      </c>
      <c r="Q10283" t="str">
        <f>LEFT(ALT[[#This Row],[DATEMTH]],4)</f>
        <v>2023</v>
      </c>
    </row>
    <row r="10284" spans="1:17" x14ac:dyDescent="0.25">
      <c r="A10284" t="s">
        <v>97</v>
      </c>
      <c r="B10284" t="s">
        <v>110</v>
      </c>
      <c r="C10284" t="s">
        <v>19</v>
      </c>
      <c r="D10284" t="s">
        <v>22</v>
      </c>
      <c r="E10284" s="14">
        <v>5900748.3868200015</v>
      </c>
      <c r="F10284" s="14">
        <v>23336778.16560702</v>
      </c>
      <c r="G10284" s="13">
        <v>0.25285188662059321</v>
      </c>
      <c r="H10284" s="12">
        <v>-44198547.810000002</v>
      </c>
      <c r="I10284" s="12">
        <v>-11.17568619964899</v>
      </c>
      <c r="J10284" t="s">
        <v>16</v>
      </c>
      <c r="K10284" s="14">
        <v>55.947740999999994</v>
      </c>
      <c r="L10284" s="14">
        <v>5900748.3868200034</v>
      </c>
      <c r="M10284" s="13">
        <v>9.4814652875160164E-6</v>
      </c>
      <c r="N10284" s="12">
        <v>-1.0596188076614369E-4</v>
      </c>
      <c r="O10284" s="2">
        <f>DATE(LEFT(ALT[[#This Row],[DATEMTH]],4),RIGHT(ALT[[#This Row],[DATEMTH]],2),1)</f>
        <v>45261</v>
      </c>
      <c r="P10284" t="str">
        <f>IF(AND(ALT[[#This Row],[DATE]]&gt;=DATE(2023,6,1),ALT[[#This Row],[DATE]]&lt;=DATE(2024,5,31)),"Y","N")</f>
        <v>Y</v>
      </c>
      <c r="Q10284" t="str">
        <f>LEFT(ALT[[#This Row],[DATEMTH]],4)</f>
        <v>2023</v>
      </c>
    </row>
    <row r="10285" spans="1:17" x14ac:dyDescent="0.25">
      <c r="A10285" t="s">
        <v>97</v>
      </c>
      <c r="B10285" t="s">
        <v>110</v>
      </c>
      <c r="C10285" t="s">
        <v>19</v>
      </c>
      <c r="D10285" t="s">
        <v>22</v>
      </c>
      <c r="E10285" s="14">
        <v>5900748.3868200015</v>
      </c>
      <c r="F10285" s="14">
        <v>23336778.16560702</v>
      </c>
      <c r="G10285" s="13">
        <v>0.25285188662059321</v>
      </c>
      <c r="H10285" s="12">
        <v>-44198547.810000002</v>
      </c>
      <c r="I10285" s="12">
        <v>-11.17568619964899</v>
      </c>
      <c r="J10285" t="s">
        <v>26</v>
      </c>
      <c r="K10285" s="14">
        <v>367935.9710269997</v>
      </c>
      <c r="L10285" s="14">
        <v>5900748.3868200034</v>
      </c>
      <c r="M10285" s="13">
        <v>6.2354119665367663E-2</v>
      </c>
      <c r="N10285" s="12">
        <v>-0.69685007463551107</v>
      </c>
      <c r="O10285" s="2">
        <f>DATE(LEFT(ALT[[#This Row],[DATEMTH]],4),RIGHT(ALT[[#This Row],[DATEMTH]],2),1)</f>
        <v>45261</v>
      </c>
      <c r="P10285" t="str">
        <f>IF(AND(ALT[[#This Row],[DATE]]&gt;=DATE(2023,6,1),ALT[[#This Row],[DATE]]&lt;=DATE(2024,5,31)),"Y","N")</f>
        <v>Y</v>
      </c>
      <c r="Q10285" t="str">
        <f>LEFT(ALT[[#This Row],[DATEMTH]],4)</f>
        <v>2023</v>
      </c>
    </row>
    <row r="10286" spans="1:17" x14ac:dyDescent="0.25">
      <c r="A10286" t="s">
        <v>97</v>
      </c>
      <c r="B10286" t="s">
        <v>110</v>
      </c>
      <c r="C10286" t="s">
        <v>20</v>
      </c>
      <c r="D10286" t="s">
        <v>22</v>
      </c>
      <c r="E10286" s="14">
        <v>4723259.8945130017</v>
      </c>
      <c r="F10286" s="14">
        <v>23336778.16560702</v>
      </c>
      <c r="G10286" s="13">
        <v>0.20239554324915285</v>
      </c>
      <c r="H10286" s="12">
        <v>-44198547.810000002</v>
      </c>
      <c r="I10286" s="12">
        <v>-8.9455890948286054</v>
      </c>
      <c r="J10286" t="s">
        <v>25</v>
      </c>
      <c r="K10286" s="14">
        <v>605052.59830200102</v>
      </c>
      <c r="L10286" s="14">
        <v>4723259.8945129998</v>
      </c>
      <c r="M10286" s="13">
        <v>0.12810063638566432</v>
      </c>
      <c r="N10286" s="12">
        <v>-1.1459356558922031</v>
      </c>
      <c r="O10286" s="2">
        <f>DATE(LEFT(ALT[[#This Row],[DATEMTH]],4),RIGHT(ALT[[#This Row],[DATEMTH]],2),1)</f>
        <v>45261</v>
      </c>
      <c r="P10286" t="str">
        <f>IF(AND(ALT[[#This Row],[DATE]]&gt;=DATE(2023,6,1),ALT[[#This Row],[DATE]]&lt;=DATE(2024,5,31)),"Y","N")</f>
        <v>Y</v>
      </c>
      <c r="Q10286" t="str">
        <f>LEFT(ALT[[#This Row],[DATEMTH]],4)</f>
        <v>2023</v>
      </c>
    </row>
    <row r="10287" spans="1:17" x14ac:dyDescent="0.25">
      <c r="A10287" t="s">
        <v>97</v>
      </c>
      <c r="B10287" t="s">
        <v>110</v>
      </c>
      <c r="C10287" t="s">
        <v>20</v>
      </c>
      <c r="D10287" t="s">
        <v>22</v>
      </c>
      <c r="E10287" s="14">
        <v>4723259.8945130017</v>
      </c>
      <c r="F10287" s="14">
        <v>23336778.16560702</v>
      </c>
      <c r="G10287" s="13">
        <v>0.20239554324915285</v>
      </c>
      <c r="H10287" s="12">
        <v>-44198547.810000002</v>
      </c>
      <c r="I10287" s="12">
        <v>-8.9455890948286054</v>
      </c>
      <c r="J10287" t="s">
        <v>24</v>
      </c>
      <c r="K10287" s="14">
        <v>2297620.0391900009</v>
      </c>
      <c r="L10287" s="14">
        <v>4723259.8945129998</v>
      </c>
      <c r="M10287" s="13">
        <v>0.48644793860679586</v>
      </c>
      <c r="N10287" s="12">
        <v>-4.351563374802808</v>
      </c>
      <c r="O10287" s="2">
        <f>DATE(LEFT(ALT[[#This Row],[DATEMTH]],4),RIGHT(ALT[[#This Row],[DATEMTH]],2),1)</f>
        <v>45261</v>
      </c>
      <c r="P10287" t="str">
        <f>IF(AND(ALT[[#This Row],[DATE]]&gt;=DATE(2023,6,1),ALT[[#This Row],[DATE]]&lt;=DATE(2024,5,31)),"Y","N")</f>
        <v>Y</v>
      </c>
      <c r="Q10287" t="str">
        <f>LEFT(ALT[[#This Row],[DATEMTH]],4)</f>
        <v>2023</v>
      </c>
    </row>
    <row r="10288" spans="1:17" x14ac:dyDescent="0.25">
      <c r="A10288" t="s">
        <v>97</v>
      </c>
      <c r="B10288" t="s">
        <v>110</v>
      </c>
      <c r="C10288" t="s">
        <v>20</v>
      </c>
      <c r="D10288" t="s">
        <v>22</v>
      </c>
      <c r="E10288" s="14">
        <v>4723259.8945130017</v>
      </c>
      <c r="F10288" s="14">
        <v>23336778.16560702</v>
      </c>
      <c r="G10288" s="13">
        <v>0.20239554324915285</v>
      </c>
      <c r="H10288" s="12">
        <v>-44198547.810000002</v>
      </c>
      <c r="I10288" s="12">
        <v>-8.9455890948286054</v>
      </c>
      <c r="J10288" t="s">
        <v>16</v>
      </c>
      <c r="K10288" s="14">
        <v>1493554.5096429982</v>
      </c>
      <c r="L10288" s="14">
        <v>4723259.8945129998</v>
      </c>
      <c r="M10288" s="13">
        <v>0.31621264613832856</v>
      </c>
      <c r="N10288" s="12">
        <v>-2.8287083989419286</v>
      </c>
      <c r="O10288" s="2">
        <f>DATE(LEFT(ALT[[#This Row],[DATEMTH]],4),RIGHT(ALT[[#This Row],[DATEMTH]],2),1)</f>
        <v>45261</v>
      </c>
      <c r="P10288" t="str">
        <f>IF(AND(ALT[[#This Row],[DATE]]&gt;=DATE(2023,6,1),ALT[[#This Row],[DATE]]&lt;=DATE(2024,5,31)),"Y","N")</f>
        <v>Y</v>
      </c>
      <c r="Q10288" t="str">
        <f>LEFT(ALT[[#This Row],[DATEMTH]],4)</f>
        <v>2023</v>
      </c>
    </row>
    <row r="10289" spans="1:17" x14ac:dyDescent="0.25">
      <c r="A10289" t="s">
        <v>97</v>
      </c>
      <c r="B10289" t="s">
        <v>110</v>
      </c>
      <c r="C10289" t="s">
        <v>20</v>
      </c>
      <c r="D10289" t="s">
        <v>22</v>
      </c>
      <c r="E10289" s="14">
        <v>4723259.8945130017</v>
      </c>
      <c r="F10289" s="14">
        <v>23336778.16560702</v>
      </c>
      <c r="G10289" s="13">
        <v>0.20239554324915285</v>
      </c>
      <c r="H10289" s="12">
        <v>-44198547.810000002</v>
      </c>
      <c r="I10289" s="12">
        <v>-8.9455890948286054</v>
      </c>
      <c r="J10289" t="s">
        <v>26</v>
      </c>
      <c r="K10289" s="14">
        <v>327032.747378</v>
      </c>
      <c r="L10289" s="14">
        <v>4723259.8945129998</v>
      </c>
      <c r="M10289" s="13">
        <v>6.9238778869211329E-2</v>
      </c>
      <c r="N10289" s="12">
        <v>-0.61938166519166615</v>
      </c>
      <c r="O10289" s="2">
        <f>DATE(LEFT(ALT[[#This Row],[DATEMTH]],4),RIGHT(ALT[[#This Row],[DATEMTH]],2),1)</f>
        <v>45261</v>
      </c>
      <c r="P10289" t="str">
        <f>IF(AND(ALT[[#This Row],[DATE]]&gt;=DATE(2023,6,1),ALT[[#This Row],[DATE]]&lt;=DATE(2024,5,31)),"Y","N")</f>
        <v>Y</v>
      </c>
      <c r="Q10289" t="str">
        <f>LEFT(ALT[[#This Row],[DATEMTH]],4)</f>
        <v>2023</v>
      </c>
    </row>
    <row r="10290" spans="1:17" x14ac:dyDescent="0.25">
      <c r="A10290" t="s">
        <v>97</v>
      </c>
      <c r="B10290" t="s">
        <v>110</v>
      </c>
      <c r="C10290" t="s">
        <v>15</v>
      </c>
      <c r="D10290" t="s">
        <v>17</v>
      </c>
      <c r="E10290" s="14">
        <v>3896665.8709559999</v>
      </c>
      <c r="F10290" s="14">
        <v>23336778.16560702</v>
      </c>
      <c r="G10290" s="13">
        <v>0.16697531438588975</v>
      </c>
      <c r="H10290" s="12">
        <v>-80162483.060000002</v>
      </c>
      <c r="I10290" s="12">
        <v>-13.385155810897061</v>
      </c>
      <c r="J10290" t="s">
        <v>25</v>
      </c>
      <c r="K10290" s="14">
        <v>472793.47682300041</v>
      </c>
      <c r="L10290" s="14">
        <v>3896665.870955999</v>
      </c>
      <c r="M10290" s="13">
        <v>0.12133282464554919</v>
      </c>
      <c r="N10290" s="12">
        <v>-1.6240587628569267</v>
      </c>
      <c r="O10290" s="2">
        <f>DATE(LEFT(ALT[[#This Row],[DATEMTH]],4),RIGHT(ALT[[#This Row],[DATEMTH]],2),1)</f>
        <v>45261</v>
      </c>
      <c r="P10290" t="str">
        <f>IF(AND(ALT[[#This Row],[DATE]]&gt;=DATE(2023,6,1),ALT[[#This Row],[DATE]]&lt;=DATE(2024,5,31)),"Y","N")</f>
        <v>Y</v>
      </c>
      <c r="Q10290" t="str">
        <f>LEFT(ALT[[#This Row],[DATEMTH]],4)</f>
        <v>2023</v>
      </c>
    </row>
    <row r="10291" spans="1:17" x14ac:dyDescent="0.25">
      <c r="A10291" t="s">
        <v>97</v>
      </c>
      <c r="B10291" t="s">
        <v>110</v>
      </c>
      <c r="C10291" t="s">
        <v>15</v>
      </c>
      <c r="D10291" t="s">
        <v>17</v>
      </c>
      <c r="E10291" s="14">
        <v>3896665.8709559999</v>
      </c>
      <c r="F10291" s="14">
        <v>23336778.16560702</v>
      </c>
      <c r="G10291" s="13">
        <v>0.16697531438588975</v>
      </c>
      <c r="H10291" s="12">
        <v>-80162483.060000002</v>
      </c>
      <c r="I10291" s="12">
        <v>-13.385155810897061</v>
      </c>
      <c r="J10291" t="s">
        <v>26</v>
      </c>
      <c r="K10291" s="14">
        <v>688045.12834900024</v>
      </c>
      <c r="L10291" s="14">
        <v>3896665.870955999</v>
      </c>
      <c r="M10291" s="13">
        <v>0.17657278071424606</v>
      </c>
      <c r="N10291" s="12">
        <v>-2.3634541818235433</v>
      </c>
      <c r="O10291" s="2">
        <f>DATE(LEFT(ALT[[#This Row],[DATEMTH]],4),RIGHT(ALT[[#This Row],[DATEMTH]],2),1)</f>
        <v>45261</v>
      </c>
      <c r="P10291" t="str">
        <f>IF(AND(ALT[[#This Row],[DATE]]&gt;=DATE(2023,6,1),ALT[[#This Row],[DATE]]&lt;=DATE(2024,5,31)),"Y","N")</f>
        <v>Y</v>
      </c>
      <c r="Q10291" t="str">
        <f>LEFT(ALT[[#This Row],[DATEMTH]],4)</f>
        <v>2023</v>
      </c>
    </row>
    <row r="10292" spans="1:17" x14ac:dyDescent="0.25">
      <c r="A10292" t="s">
        <v>97</v>
      </c>
      <c r="B10292" t="s">
        <v>110</v>
      </c>
      <c r="C10292" t="s">
        <v>15</v>
      </c>
      <c r="D10292" t="s">
        <v>17</v>
      </c>
      <c r="E10292" s="14">
        <v>3896665.8709559999</v>
      </c>
      <c r="F10292" s="14">
        <v>23336778.16560702</v>
      </c>
      <c r="G10292" s="13">
        <v>0.16697531438588975</v>
      </c>
      <c r="H10292" s="12">
        <v>-80162483.060000002</v>
      </c>
      <c r="I10292" s="12">
        <v>-13.385155810897061</v>
      </c>
      <c r="J10292" t="s">
        <v>16</v>
      </c>
      <c r="K10292" s="14">
        <v>1083800.6406879986</v>
      </c>
      <c r="L10292" s="14">
        <v>3896665.870955999</v>
      </c>
      <c r="M10292" s="13">
        <v>0.27813537947047573</v>
      </c>
      <c r="N10292" s="12">
        <v>-3.7228853907352972</v>
      </c>
      <c r="O10292" s="2">
        <f>DATE(LEFT(ALT[[#This Row],[DATEMTH]],4),RIGHT(ALT[[#This Row],[DATEMTH]],2),1)</f>
        <v>45261</v>
      </c>
      <c r="P10292" t="str">
        <f>IF(AND(ALT[[#This Row],[DATE]]&gt;=DATE(2023,6,1),ALT[[#This Row],[DATE]]&lt;=DATE(2024,5,31)),"Y","N")</f>
        <v>Y</v>
      </c>
      <c r="Q10292" t="str">
        <f>LEFT(ALT[[#This Row],[DATEMTH]],4)</f>
        <v>2023</v>
      </c>
    </row>
    <row r="10293" spans="1:17" x14ac:dyDescent="0.25">
      <c r="A10293" t="s">
        <v>97</v>
      </c>
      <c r="B10293" t="s">
        <v>110</v>
      </c>
      <c r="C10293" t="s">
        <v>15</v>
      </c>
      <c r="D10293" t="s">
        <v>17</v>
      </c>
      <c r="E10293" s="14">
        <v>3896665.8709559999</v>
      </c>
      <c r="F10293" s="14">
        <v>23336778.16560702</v>
      </c>
      <c r="G10293" s="13">
        <v>0.16697531438588975</v>
      </c>
      <c r="H10293" s="12">
        <v>-80162483.060000002</v>
      </c>
      <c r="I10293" s="12">
        <v>-13.385155810897061</v>
      </c>
      <c r="J10293" t="s">
        <v>24</v>
      </c>
      <c r="K10293" s="14">
        <v>1652026.6250959996</v>
      </c>
      <c r="L10293" s="14">
        <v>3896665.870955999</v>
      </c>
      <c r="M10293" s="13">
        <v>0.423959015169729</v>
      </c>
      <c r="N10293" s="12">
        <v>-5.6747574754812931</v>
      </c>
      <c r="O10293" s="2">
        <f>DATE(LEFT(ALT[[#This Row],[DATEMTH]],4),RIGHT(ALT[[#This Row],[DATEMTH]],2),1)</f>
        <v>45261</v>
      </c>
      <c r="P10293" t="str">
        <f>IF(AND(ALT[[#This Row],[DATE]]&gt;=DATE(2023,6,1),ALT[[#This Row],[DATE]]&lt;=DATE(2024,5,31)),"Y","N")</f>
        <v>Y</v>
      </c>
      <c r="Q10293" t="str">
        <f>LEFT(ALT[[#This Row],[DATEMTH]],4)</f>
        <v>2023</v>
      </c>
    </row>
    <row r="10294" spans="1:17" x14ac:dyDescent="0.25">
      <c r="A10294" t="s">
        <v>97</v>
      </c>
      <c r="B10294" t="s">
        <v>110</v>
      </c>
      <c r="C10294" t="s">
        <v>18</v>
      </c>
      <c r="D10294" t="s">
        <v>17</v>
      </c>
      <c r="E10294" s="14">
        <v>8816104.0133180004</v>
      </c>
      <c r="F10294" s="14">
        <v>23336778.16560702</v>
      </c>
      <c r="G10294" s="13">
        <v>0.37777725574436344</v>
      </c>
      <c r="H10294" s="12">
        <v>-80162483.060000002</v>
      </c>
      <c r="I10294" s="12">
        <v>-30.283562864060823</v>
      </c>
      <c r="J10294" t="s">
        <v>25</v>
      </c>
      <c r="K10294" s="14">
        <v>1133195.4261630017</v>
      </c>
      <c r="L10294" s="14">
        <v>8816104.0133179985</v>
      </c>
      <c r="M10294" s="13">
        <v>0.12853698464209887</v>
      </c>
      <c r="N10294" s="12">
        <v>-3.8925578547658217</v>
      </c>
      <c r="O10294" s="2">
        <f>DATE(LEFT(ALT[[#This Row],[DATEMTH]],4),RIGHT(ALT[[#This Row],[DATEMTH]],2),1)</f>
        <v>45261</v>
      </c>
      <c r="P10294" t="str">
        <f>IF(AND(ALT[[#This Row],[DATE]]&gt;=DATE(2023,6,1),ALT[[#This Row],[DATE]]&lt;=DATE(2024,5,31)),"Y","N")</f>
        <v>Y</v>
      </c>
      <c r="Q10294" t="str">
        <f>LEFT(ALT[[#This Row],[DATEMTH]],4)</f>
        <v>2023</v>
      </c>
    </row>
    <row r="10295" spans="1:17" x14ac:dyDescent="0.25">
      <c r="A10295" t="s">
        <v>97</v>
      </c>
      <c r="B10295" t="s">
        <v>110</v>
      </c>
      <c r="C10295" t="s">
        <v>18</v>
      </c>
      <c r="D10295" t="s">
        <v>17</v>
      </c>
      <c r="E10295" s="14">
        <v>8816104.0133180004</v>
      </c>
      <c r="F10295" s="14">
        <v>23336778.16560702</v>
      </c>
      <c r="G10295" s="13">
        <v>0.37777725574436344</v>
      </c>
      <c r="H10295" s="12">
        <v>-80162483.060000002</v>
      </c>
      <c r="I10295" s="12">
        <v>-30.283562864060823</v>
      </c>
      <c r="J10295" t="s">
        <v>24</v>
      </c>
      <c r="K10295" s="14">
        <v>1888389.3104639987</v>
      </c>
      <c r="L10295" s="14">
        <v>8816104.0133179985</v>
      </c>
      <c r="M10295" s="13">
        <v>0.21419771223335318</v>
      </c>
      <c r="N10295" s="12">
        <v>-6.4866698837567611</v>
      </c>
      <c r="O10295" s="2">
        <f>DATE(LEFT(ALT[[#This Row],[DATEMTH]],4),RIGHT(ALT[[#This Row],[DATEMTH]],2),1)</f>
        <v>45261</v>
      </c>
      <c r="P10295" t="str">
        <f>IF(AND(ALT[[#This Row],[DATE]]&gt;=DATE(2023,6,1),ALT[[#This Row],[DATE]]&lt;=DATE(2024,5,31)),"Y","N")</f>
        <v>Y</v>
      </c>
      <c r="Q10295" t="str">
        <f>LEFT(ALT[[#This Row],[DATEMTH]],4)</f>
        <v>2023</v>
      </c>
    </row>
    <row r="10296" spans="1:17" x14ac:dyDescent="0.25">
      <c r="A10296" t="s">
        <v>97</v>
      </c>
      <c r="B10296" t="s">
        <v>110</v>
      </c>
      <c r="C10296" t="s">
        <v>18</v>
      </c>
      <c r="D10296" t="s">
        <v>17</v>
      </c>
      <c r="E10296" s="14">
        <v>8816104.0133180004</v>
      </c>
      <c r="F10296" s="14">
        <v>23336778.16560702</v>
      </c>
      <c r="G10296" s="13">
        <v>0.37777725574436344</v>
      </c>
      <c r="H10296" s="12">
        <v>-80162483.060000002</v>
      </c>
      <c r="I10296" s="12">
        <v>-30.283562864060823</v>
      </c>
      <c r="J10296" t="s">
        <v>16</v>
      </c>
      <c r="K10296" s="14">
        <v>3103983.405971</v>
      </c>
      <c r="L10296" s="14">
        <v>8816104.0133179985</v>
      </c>
      <c r="M10296" s="13">
        <v>0.35208107813632694</v>
      </c>
      <c r="N10296" s="12">
        <v>-10.662269462987767</v>
      </c>
      <c r="O10296" s="2">
        <f>DATE(LEFT(ALT[[#This Row],[DATEMTH]],4),RIGHT(ALT[[#This Row],[DATEMTH]],2),1)</f>
        <v>45261</v>
      </c>
      <c r="P10296" t="str">
        <f>IF(AND(ALT[[#This Row],[DATE]]&gt;=DATE(2023,6,1),ALT[[#This Row],[DATE]]&lt;=DATE(2024,5,31)),"Y","N")</f>
        <v>Y</v>
      </c>
      <c r="Q10296" t="str">
        <f>LEFT(ALT[[#This Row],[DATEMTH]],4)</f>
        <v>2023</v>
      </c>
    </row>
    <row r="10297" spans="1:17" x14ac:dyDescent="0.25">
      <c r="A10297" t="s">
        <v>97</v>
      </c>
      <c r="B10297" t="s">
        <v>110</v>
      </c>
      <c r="C10297" t="s">
        <v>18</v>
      </c>
      <c r="D10297" t="s">
        <v>17</v>
      </c>
      <c r="E10297" s="14">
        <v>8816104.0133180004</v>
      </c>
      <c r="F10297" s="14">
        <v>23336778.16560702</v>
      </c>
      <c r="G10297" s="13">
        <v>0.37777725574436344</v>
      </c>
      <c r="H10297" s="12">
        <v>-80162483.060000002</v>
      </c>
      <c r="I10297" s="12">
        <v>-30.283562864060823</v>
      </c>
      <c r="J10297" t="s">
        <v>26</v>
      </c>
      <c r="K10297" s="14">
        <v>2690535.8707199986</v>
      </c>
      <c r="L10297" s="14">
        <v>8816104.0133179985</v>
      </c>
      <c r="M10297" s="13">
        <v>0.30518422498822106</v>
      </c>
      <c r="N10297" s="12">
        <v>-9.2420656625504751</v>
      </c>
      <c r="O10297" s="2">
        <f>DATE(LEFT(ALT[[#This Row],[DATEMTH]],4),RIGHT(ALT[[#This Row],[DATEMTH]],2),1)</f>
        <v>45261</v>
      </c>
      <c r="P10297" t="str">
        <f>IF(AND(ALT[[#This Row],[DATE]]&gt;=DATE(2023,6,1),ALT[[#This Row],[DATE]]&lt;=DATE(2024,5,31)),"Y","N")</f>
        <v>Y</v>
      </c>
      <c r="Q10297" t="str">
        <f>LEFT(ALT[[#This Row],[DATEMTH]],4)</f>
        <v>2023</v>
      </c>
    </row>
    <row r="10298" spans="1:17" x14ac:dyDescent="0.25">
      <c r="A10298" t="s">
        <v>97</v>
      </c>
      <c r="B10298" t="s">
        <v>110</v>
      </c>
      <c r="C10298" t="s">
        <v>19</v>
      </c>
      <c r="D10298" t="s">
        <v>17</v>
      </c>
      <c r="E10298" s="14">
        <v>5900748.3868200015</v>
      </c>
      <c r="F10298" s="14">
        <v>23336778.16560702</v>
      </c>
      <c r="G10298" s="13">
        <v>0.25285188662059321</v>
      </c>
      <c r="H10298" s="12">
        <v>-80162483.060000002</v>
      </c>
      <c r="I10298" s="12">
        <v>-20.269235077912345</v>
      </c>
      <c r="J10298" t="s">
        <v>25</v>
      </c>
      <c r="K10298" s="14">
        <v>3755826.3185840026</v>
      </c>
      <c r="L10298" s="14">
        <v>5900748.3868200034</v>
      </c>
      <c r="M10298" s="13">
        <v>0.63649999497912335</v>
      </c>
      <c r="N10298" s="12">
        <v>-12.901368025321879</v>
      </c>
      <c r="O10298" s="2">
        <f>DATE(LEFT(ALT[[#This Row],[DATEMTH]],4),RIGHT(ALT[[#This Row],[DATEMTH]],2),1)</f>
        <v>45261</v>
      </c>
      <c r="P10298" t="str">
        <f>IF(AND(ALT[[#This Row],[DATE]]&gt;=DATE(2023,6,1),ALT[[#This Row],[DATE]]&lt;=DATE(2024,5,31)),"Y","N")</f>
        <v>Y</v>
      </c>
      <c r="Q10298" t="str">
        <f>LEFT(ALT[[#This Row],[DATEMTH]],4)</f>
        <v>2023</v>
      </c>
    </row>
    <row r="10299" spans="1:17" x14ac:dyDescent="0.25">
      <c r="A10299" t="s">
        <v>97</v>
      </c>
      <c r="B10299" t="s">
        <v>110</v>
      </c>
      <c r="C10299" t="s">
        <v>19</v>
      </c>
      <c r="D10299" t="s">
        <v>17</v>
      </c>
      <c r="E10299" s="14">
        <v>5900748.3868200015</v>
      </c>
      <c r="F10299" s="14">
        <v>23336778.16560702</v>
      </c>
      <c r="G10299" s="13">
        <v>0.25285188662059321</v>
      </c>
      <c r="H10299" s="12">
        <v>-80162483.060000002</v>
      </c>
      <c r="I10299" s="12">
        <v>-20.269235077912345</v>
      </c>
      <c r="J10299" t="s">
        <v>24</v>
      </c>
      <c r="K10299" s="14">
        <v>1776930.1494680012</v>
      </c>
      <c r="L10299" s="14">
        <v>5900748.3868200034</v>
      </c>
      <c r="M10299" s="13">
        <v>0.30113640389022145</v>
      </c>
      <c r="N10299" s="12">
        <v>-6.1038045609680562</v>
      </c>
      <c r="O10299" s="2">
        <f>DATE(LEFT(ALT[[#This Row],[DATEMTH]],4),RIGHT(ALT[[#This Row],[DATEMTH]],2),1)</f>
        <v>45261</v>
      </c>
      <c r="P10299" t="str">
        <f>IF(AND(ALT[[#This Row],[DATE]]&gt;=DATE(2023,6,1),ALT[[#This Row],[DATE]]&lt;=DATE(2024,5,31)),"Y","N")</f>
        <v>Y</v>
      </c>
      <c r="Q10299" t="str">
        <f>LEFT(ALT[[#This Row],[DATEMTH]],4)</f>
        <v>2023</v>
      </c>
    </row>
    <row r="10300" spans="1:17" x14ac:dyDescent="0.25">
      <c r="A10300" t="s">
        <v>97</v>
      </c>
      <c r="B10300" t="s">
        <v>110</v>
      </c>
      <c r="C10300" t="s">
        <v>19</v>
      </c>
      <c r="D10300" t="s">
        <v>17</v>
      </c>
      <c r="E10300" s="14">
        <v>5900748.3868200015</v>
      </c>
      <c r="F10300" s="14">
        <v>23336778.16560702</v>
      </c>
      <c r="G10300" s="13">
        <v>0.25285188662059321</v>
      </c>
      <c r="H10300" s="12">
        <v>-80162483.060000002</v>
      </c>
      <c r="I10300" s="12">
        <v>-20.269235077912345</v>
      </c>
      <c r="J10300" t="s">
        <v>16</v>
      </c>
      <c r="K10300" s="14">
        <v>55.947740999999994</v>
      </c>
      <c r="L10300" s="14">
        <v>5900748.3868200034</v>
      </c>
      <c r="M10300" s="13">
        <v>9.4814652875160164E-6</v>
      </c>
      <c r="N10300" s="12">
        <v>-1.921820487957279E-4</v>
      </c>
      <c r="O10300" s="2">
        <f>DATE(LEFT(ALT[[#This Row],[DATEMTH]],4),RIGHT(ALT[[#This Row],[DATEMTH]],2),1)</f>
        <v>45261</v>
      </c>
      <c r="P10300" t="str">
        <f>IF(AND(ALT[[#This Row],[DATE]]&gt;=DATE(2023,6,1),ALT[[#This Row],[DATE]]&lt;=DATE(2024,5,31)),"Y","N")</f>
        <v>Y</v>
      </c>
      <c r="Q10300" t="str">
        <f>LEFT(ALT[[#This Row],[DATEMTH]],4)</f>
        <v>2023</v>
      </c>
    </row>
    <row r="10301" spans="1:17" x14ac:dyDescent="0.25">
      <c r="A10301" t="s">
        <v>97</v>
      </c>
      <c r="B10301" t="s">
        <v>110</v>
      </c>
      <c r="C10301" t="s">
        <v>19</v>
      </c>
      <c r="D10301" t="s">
        <v>17</v>
      </c>
      <c r="E10301" s="14">
        <v>5900748.3868200015</v>
      </c>
      <c r="F10301" s="14">
        <v>23336778.16560702</v>
      </c>
      <c r="G10301" s="13">
        <v>0.25285188662059321</v>
      </c>
      <c r="H10301" s="12">
        <v>-80162483.060000002</v>
      </c>
      <c r="I10301" s="12">
        <v>-20.269235077912345</v>
      </c>
      <c r="J10301" t="s">
        <v>26</v>
      </c>
      <c r="K10301" s="14">
        <v>367935.9710269997</v>
      </c>
      <c r="L10301" s="14">
        <v>5900748.3868200034</v>
      </c>
      <c r="M10301" s="13">
        <v>6.2354119665367663E-2</v>
      </c>
      <c r="N10301" s="12">
        <v>-1.2638703095736141</v>
      </c>
      <c r="O10301" s="2">
        <f>DATE(LEFT(ALT[[#This Row],[DATEMTH]],4),RIGHT(ALT[[#This Row],[DATEMTH]],2),1)</f>
        <v>45261</v>
      </c>
      <c r="P10301" t="str">
        <f>IF(AND(ALT[[#This Row],[DATE]]&gt;=DATE(2023,6,1),ALT[[#This Row],[DATE]]&lt;=DATE(2024,5,31)),"Y","N")</f>
        <v>Y</v>
      </c>
      <c r="Q10301" t="str">
        <f>LEFT(ALT[[#This Row],[DATEMTH]],4)</f>
        <v>2023</v>
      </c>
    </row>
    <row r="10302" spans="1:17" x14ac:dyDescent="0.25">
      <c r="A10302" t="s">
        <v>97</v>
      </c>
      <c r="B10302" t="s">
        <v>110</v>
      </c>
      <c r="C10302" t="s">
        <v>20</v>
      </c>
      <c r="D10302" t="s">
        <v>17</v>
      </c>
      <c r="E10302" s="14">
        <v>4723259.8945130017</v>
      </c>
      <c r="F10302" s="14">
        <v>23336778.16560702</v>
      </c>
      <c r="G10302" s="13">
        <v>0.20239554324915285</v>
      </c>
      <c r="H10302" s="12">
        <v>-80162483.060000002</v>
      </c>
      <c r="I10302" s="12">
        <v>-16.224529307129714</v>
      </c>
      <c r="J10302" t="s">
        <v>25</v>
      </c>
      <c r="K10302" s="14">
        <v>605052.59830200102</v>
      </c>
      <c r="L10302" s="14">
        <v>4723259.8945129998</v>
      </c>
      <c r="M10302" s="13">
        <v>0.12810063638566432</v>
      </c>
      <c r="N10302" s="12">
        <v>-2.0783725293011779</v>
      </c>
      <c r="O10302" s="2">
        <f>DATE(LEFT(ALT[[#This Row],[DATEMTH]],4),RIGHT(ALT[[#This Row],[DATEMTH]],2),1)</f>
        <v>45261</v>
      </c>
      <c r="P10302" t="str">
        <f>IF(AND(ALT[[#This Row],[DATE]]&gt;=DATE(2023,6,1),ALT[[#This Row],[DATE]]&lt;=DATE(2024,5,31)),"Y","N")</f>
        <v>Y</v>
      </c>
      <c r="Q10302" t="str">
        <f>LEFT(ALT[[#This Row],[DATEMTH]],4)</f>
        <v>2023</v>
      </c>
    </row>
    <row r="10303" spans="1:17" x14ac:dyDescent="0.25">
      <c r="A10303" t="s">
        <v>97</v>
      </c>
      <c r="B10303" t="s">
        <v>110</v>
      </c>
      <c r="C10303" t="s">
        <v>20</v>
      </c>
      <c r="D10303" t="s">
        <v>17</v>
      </c>
      <c r="E10303" s="14">
        <v>4723259.8945130017</v>
      </c>
      <c r="F10303" s="14">
        <v>23336778.16560702</v>
      </c>
      <c r="G10303" s="13">
        <v>0.20239554324915285</v>
      </c>
      <c r="H10303" s="12">
        <v>-80162483.060000002</v>
      </c>
      <c r="I10303" s="12">
        <v>-16.224529307129714</v>
      </c>
      <c r="J10303" t="s">
        <v>24</v>
      </c>
      <c r="K10303" s="14">
        <v>2297620.0391900009</v>
      </c>
      <c r="L10303" s="14">
        <v>4723259.8945129998</v>
      </c>
      <c r="M10303" s="13">
        <v>0.48644793860679586</v>
      </c>
      <c r="N10303" s="12">
        <v>-7.8923888363187951</v>
      </c>
      <c r="O10303" s="2">
        <f>DATE(LEFT(ALT[[#This Row],[DATEMTH]],4),RIGHT(ALT[[#This Row],[DATEMTH]],2),1)</f>
        <v>45261</v>
      </c>
      <c r="P10303" t="str">
        <f>IF(AND(ALT[[#This Row],[DATE]]&gt;=DATE(2023,6,1),ALT[[#This Row],[DATE]]&lt;=DATE(2024,5,31)),"Y","N")</f>
        <v>Y</v>
      </c>
      <c r="Q10303" t="str">
        <f>LEFT(ALT[[#This Row],[DATEMTH]],4)</f>
        <v>2023</v>
      </c>
    </row>
    <row r="10304" spans="1:17" x14ac:dyDescent="0.25">
      <c r="A10304" t="s">
        <v>97</v>
      </c>
      <c r="B10304" t="s">
        <v>110</v>
      </c>
      <c r="C10304" t="s">
        <v>20</v>
      </c>
      <c r="D10304" t="s">
        <v>17</v>
      </c>
      <c r="E10304" s="14">
        <v>4723259.8945130017</v>
      </c>
      <c r="F10304" s="14">
        <v>23336778.16560702</v>
      </c>
      <c r="G10304" s="13">
        <v>0.20239554324915285</v>
      </c>
      <c r="H10304" s="12">
        <v>-80162483.060000002</v>
      </c>
      <c r="I10304" s="12">
        <v>-16.224529307129714</v>
      </c>
      <c r="J10304" t="s">
        <v>16</v>
      </c>
      <c r="K10304" s="14">
        <v>1493554.5096429982</v>
      </c>
      <c r="L10304" s="14">
        <v>4723259.8945129998</v>
      </c>
      <c r="M10304" s="13">
        <v>0.31621264613832856</v>
      </c>
      <c r="N10304" s="12">
        <v>-5.1304013445563497</v>
      </c>
      <c r="O10304" s="2">
        <f>DATE(LEFT(ALT[[#This Row],[DATEMTH]],4),RIGHT(ALT[[#This Row],[DATEMTH]],2),1)</f>
        <v>45261</v>
      </c>
      <c r="P10304" t="str">
        <f>IF(AND(ALT[[#This Row],[DATE]]&gt;=DATE(2023,6,1),ALT[[#This Row],[DATE]]&lt;=DATE(2024,5,31)),"Y","N")</f>
        <v>Y</v>
      </c>
      <c r="Q10304" t="str">
        <f>LEFT(ALT[[#This Row],[DATEMTH]],4)</f>
        <v>2023</v>
      </c>
    </row>
    <row r="10305" spans="1:17" x14ac:dyDescent="0.25">
      <c r="A10305" t="s">
        <v>97</v>
      </c>
      <c r="B10305" t="s">
        <v>110</v>
      </c>
      <c r="C10305" t="s">
        <v>20</v>
      </c>
      <c r="D10305" t="s">
        <v>17</v>
      </c>
      <c r="E10305" s="14">
        <v>4723259.8945130017</v>
      </c>
      <c r="F10305" s="14">
        <v>23336778.16560702</v>
      </c>
      <c r="G10305" s="13">
        <v>0.20239554324915285</v>
      </c>
      <c r="H10305" s="12">
        <v>-80162483.060000002</v>
      </c>
      <c r="I10305" s="12">
        <v>-16.224529307129714</v>
      </c>
      <c r="J10305" t="s">
        <v>26</v>
      </c>
      <c r="K10305" s="14">
        <v>327032.747378</v>
      </c>
      <c r="L10305" s="14">
        <v>4723259.8945129998</v>
      </c>
      <c r="M10305" s="13">
        <v>6.9238778869211329E-2</v>
      </c>
      <c r="N10305" s="12">
        <v>-1.1233665969533928</v>
      </c>
      <c r="O10305" s="2">
        <f>DATE(LEFT(ALT[[#This Row],[DATEMTH]],4),RIGHT(ALT[[#This Row],[DATEMTH]],2),1)</f>
        <v>45261</v>
      </c>
      <c r="P10305" t="str">
        <f>IF(AND(ALT[[#This Row],[DATE]]&gt;=DATE(2023,6,1),ALT[[#This Row],[DATE]]&lt;=DATE(2024,5,31)),"Y","N")</f>
        <v>Y</v>
      </c>
      <c r="Q10305" t="str">
        <f>LEFT(ALT[[#This Row],[DATEMTH]],4)</f>
        <v>2023</v>
      </c>
    </row>
    <row r="10306" spans="1:17" x14ac:dyDescent="0.25">
      <c r="A10306" t="s">
        <v>97</v>
      </c>
      <c r="B10306" t="s">
        <v>110</v>
      </c>
      <c r="C10306" t="s">
        <v>15</v>
      </c>
      <c r="D10306" t="s">
        <v>23</v>
      </c>
      <c r="E10306" s="14">
        <v>3896665.8709559999</v>
      </c>
      <c r="F10306" s="14">
        <v>23336778.16560702</v>
      </c>
      <c r="G10306" s="13">
        <v>0.16697531438588975</v>
      </c>
      <c r="H10306" s="12">
        <v>-19938452.859999999</v>
      </c>
      <c r="I10306" s="12">
        <v>-3.3292294346667424</v>
      </c>
      <c r="J10306" t="s">
        <v>25</v>
      </c>
      <c r="K10306" s="14">
        <v>472793.47682300041</v>
      </c>
      <c r="L10306" s="14">
        <v>3896665.870955999</v>
      </c>
      <c r="M10306" s="13">
        <v>0.12133282464554919</v>
      </c>
      <c r="N10306" s="12">
        <v>-0.40394481120122072</v>
      </c>
      <c r="O10306" s="2">
        <f>DATE(LEFT(ALT[[#This Row],[DATEMTH]],4),RIGHT(ALT[[#This Row],[DATEMTH]],2),1)</f>
        <v>45261</v>
      </c>
      <c r="P10306" t="str">
        <f>IF(AND(ALT[[#This Row],[DATE]]&gt;=DATE(2023,6,1),ALT[[#This Row],[DATE]]&lt;=DATE(2024,5,31)),"Y","N")</f>
        <v>Y</v>
      </c>
      <c r="Q10306" t="str">
        <f>LEFT(ALT[[#This Row],[DATEMTH]],4)</f>
        <v>2023</v>
      </c>
    </row>
    <row r="10307" spans="1:17" x14ac:dyDescent="0.25">
      <c r="A10307" t="s">
        <v>97</v>
      </c>
      <c r="B10307" t="s">
        <v>110</v>
      </c>
      <c r="C10307" t="s">
        <v>15</v>
      </c>
      <c r="D10307" t="s">
        <v>23</v>
      </c>
      <c r="E10307" s="14">
        <v>3896665.8709559999</v>
      </c>
      <c r="F10307" s="14">
        <v>23336778.16560702</v>
      </c>
      <c r="G10307" s="13">
        <v>0.16697531438588975</v>
      </c>
      <c r="H10307" s="12">
        <v>-19938452.859999999</v>
      </c>
      <c r="I10307" s="12">
        <v>-3.3292294346667424</v>
      </c>
      <c r="J10307" t="s">
        <v>26</v>
      </c>
      <c r="K10307" s="14">
        <v>688045.12834900024</v>
      </c>
      <c r="L10307" s="14">
        <v>3896665.870955999</v>
      </c>
      <c r="M10307" s="13">
        <v>0.17657278071424606</v>
      </c>
      <c r="N10307" s="12">
        <v>-0.58785129891482413</v>
      </c>
      <c r="O10307" s="2">
        <f>DATE(LEFT(ALT[[#This Row],[DATEMTH]],4),RIGHT(ALT[[#This Row],[DATEMTH]],2),1)</f>
        <v>45261</v>
      </c>
      <c r="P10307" t="str">
        <f>IF(AND(ALT[[#This Row],[DATE]]&gt;=DATE(2023,6,1),ALT[[#This Row],[DATE]]&lt;=DATE(2024,5,31)),"Y","N")</f>
        <v>Y</v>
      </c>
      <c r="Q10307" t="str">
        <f>LEFT(ALT[[#This Row],[DATEMTH]],4)</f>
        <v>2023</v>
      </c>
    </row>
    <row r="10308" spans="1:17" x14ac:dyDescent="0.25">
      <c r="A10308" t="s">
        <v>97</v>
      </c>
      <c r="B10308" t="s">
        <v>110</v>
      </c>
      <c r="C10308" t="s">
        <v>15</v>
      </c>
      <c r="D10308" t="s">
        <v>23</v>
      </c>
      <c r="E10308" s="14">
        <v>3896665.8709559999</v>
      </c>
      <c r="F10308" s="14">
        <v>23336778.16560702</v>
      </c>
      <c r="G10308" s="13">
        <v>0.16697531438588975</v>
      </c>
      <c r="H10308" s="12">
        <v>-19938452.859999999</v>
      </c>
      <c r="I10308" s="12">
        <v>-3.3292294346667424</v>
      </c>
      <c r="J10308" t="s">
        <v>16</v>
      </c>
      <c r="K10308" s="14">
        <v>1083800.6406879986</v>
      </c>
      <c r="L10308" s="14">
        <v>3896665.870955999</v>
      </c>
      <c r="M10308" s="13">
        <v>0.27813537947047573</v>
      </c>
      <c r="N10308" s="12">
        <v>-0.92597649215531175</v>
      </c>
      <c r="O10308" s="2">
        <f>DATE(LEFT(ALT[[#This Row],[DATEMTH]],4),RIGHT(ALT[[#This Row],[DATEMTH]],2),1)</f>
        <v>45261</v>
      </c>
      <c r="P10308" t="str">
        <f>IF(AND(ALT[[#This Row],[DATE]]&gt;=DATE(2023,6,1),ALT[[#This Row],[DATE]]&lt;=DATE(2024,5,31)),"Y","N")</f>
        <v>Y</v>
      </c>
      <c r="Q10308" t="str">
        <f>LEFT(ALT[[#This Row],[DATEMTH]],4)</f>
        <v>2023</v>
      </c>
    </row>
    <row r="10309" spans="1:17" x14ac:dyDescent="0.25">
      <c r="A10309" t="s">
        <v>97</v>
      </c>
      <c r="B10309" t="s">
        <v>110</v>
      </c>
      <c r="C10309" t="s">
        <v>15</v>
      </c>
      <c r="D10309" t="s">
        <v>23</v>
      </c>
      <c r="E10309" s="14">
        <v>3896665.8709559999</v>
      </c>
      <c r="F10309" s="14">
        <v>23336778.16560702</v>
      </c>
      <c r="G10309" s="13">
        <v>0.16697531438588975</v>
      </c>
      <c r="H10309" s="12">
        <v>-19938452.859999999</v>
      </c>
      <c r="I10309" s="12">
        <v>-3.3292294346667424</v>
      </c>
      <c r="J10309" t="s">
        <v>24</v>
      </c>
      <c r="K10309" s="14">
        <v>1652026.6250959996</v>
      </c>
      <c r="L10309" s="14">
        <v>3896665.870955999</v>
      </c>
      <c r="M10309" s="13">
        <v>0.423959015169729</v>
      </c>
      <c r="N10309" s="12">
        <v>-1.4114568323953858</v>
      </c>
      <c r="O10309" s="2">
        <f>DATE(LEFT(ALT[[#This Row],[DATEMTH]],4),RIGHT(ALT[[#This Row],[DATEMTH]],2),1)</f>
        <v>45261</v>
      </c>
      <c r="P10309" t="str">
        <f>IF(AND(ALT[[#This Row],[DATE]]&gt;=DATE(2023,6,1),ALT[[#This Row],[DATE]]&lt;=DATE(2024,5,31)),"Y","N")</f>
        <v>Y</v>
      </c>
      <c r="Q10309" t="str">
        <f>LEFT(ALT[[#This Row],[DATEMTH]],4)</f>
        <v>2023</v>
      </c>
    </row>
    <row r="10310" spans="1:17" x14ac:dyDescent="0.25">
      <c r="A10310" t="s">
        <v>97</v>
      </c>
      <c r="B10310" t="s">
        <v>110</v>
      </c>
      <c r="C10310" t="s">
        <v>18</v>
      </c>
      <c r="D10310" t="s">
        <v>23</v>
      </c>
      <c r="E10310" s="14">
        <v>8816104.0133180004</v>
      </c>
      <c r="F10310" s="14">
        <v>23336778.16560702</v>
      </c>
      <c r="G10310" s="13">
        <v>0.37777725574436344</v>
      </c>
      <c r="H10310" s="12">
        <v>-19938452.859999999</v>
      </c>
      <c r="I10310" s="12">
        <v>-7.5322940052391543</v>
      </c>
      <c r="J10310" t="s">
        <v>25</v>
      </c>
      <c r="K10310" s="14">
        <v>1133195.4261630017</v>
      </c>
      <c r="L10310" s="14">
        <v>8816104.0133179985</v>
      </c>
      <c r="M10310" s="13">
        <v>0.12853698464209887</v>
      </c>
      <c r="N10310" s="12">
        <v>-0.96817835887119852</v>
      </c>
      <c r="O10310" s="2">
        <f>DATE(LEFT(ALT[[#This Row],[DATEMTH]],4),RIGHT(ALT[[#This Row],[DATEMTH]],2),1)</f>
        <v>45261</v>
      </c>
      <c r="P10310" t="str">
        <f>IF(AND(ALT[[#This Row],[DATE]]&gt;=DATE(2023,6,1),ALT[[#This Row],[DATE]]&lt;=DATE(2024,5,31)),"Y","N")</f>
        <v>Y</v>
      </c>
      <c r="Q10310" t="str">
        <f>LEFT(ALT[[#This Row],[DATEMTH]],4)</f>
        <v>2023</v>
      </c>
    </row>
    <row r="10311" spans="1:17" x14ac:dyDescent="0.25">
      <c r="A10311" t="s">
        <v>97</v>
      </c>
      <c r="B10311" t="s">
        <v>110</v>
      </c>
      <c r="C10311" t="s">
        <v>18</v>
      </c>
      <c r="D10311" t="s">
        <v>23</v>
      </c>
      <c r="E10311" s="14">
        <v>8816104.0133180004</v>
      </c>
      <c r="F10311" s="14">
        <v>23336778.16560702</v>
      </c>
      <c r="G10311" s="13">
        <v>0.37777725574436344</v>
      </c>
      <c r="H10311" s="12">
        <v>-19938452.859999999</v>
      </c>
      <c r="I10311" s="12">
        <v>-7.5322940052391543</v>
      </c>
      <c r="J10311" t="s">
        <v>24</v>
      </c>
      <c r="K10311" s="14">
        <v>1888389.3104639987</v>
      </c>
      <c r="L10311" s="14">
        <v>8816104.0133179985</v>
      </c>
      <c r="M10311" s="13">
        <v>0.21419771223335318</v>
      </c>
      <c r="N10311" s="12">
        <v>-1.6134001437912275</v>
      </c>
      <c r="O10311" s="2">
        <f>DATE(LEFT(ALT[[#This Row],[DATEMTH]],4),RIGHT(ALT[[#This Row],[DATEMTH]],2),1)</f>
        <v>45261</v>
      </c>
      <c r="P10311" t="str">
        <f>IF(AND(ALT[[#This Row],[DATE]]&gt;=DATE(2023,6,1),ALT[[#This Row],[DATE]]&lt;=DATE(2024,5,31)),"Y","N")</f>
        <v>Y</v>
      </c>
      <c r="Q10311" t="str">
        <f>LEFT(ALT[[#This Row],[DATEMTH]],4)</f>
        <v>2023</v>
      </c>
    </row>
    <row r="10312" spans="1:17" x14ac:dyDescent="0.25">
      <c r="A10312" t="s">
        <v>97</v>
      </c>
      <c r="B10312" t="s">
        <v>110</v>
      </c>
      <c r="C10312" t="s">
        <v>18</v>
      </c>
      <c r="D10312" t="s">
        <v>23</v>
      </c>
      <c r="E10312" s="14">
        <v>8816104.0133180004</v>
      </c>
      <c r="F10312" s="14">
        <v>23336778.16560702</v>
      </c>
      <c r="G10312" s="13">
        <v>0.37777725574436344</v>
      </c>
      <c r="H10312" s="12">
        <v>-19938452.859999999</v>
      </c>
      <c r="I10312" s="12">
        <v>-7.5322940052391543</v>
      </c>
      <c r="J10312" t="s">
        <v>16</v>
      </c>
      <c r="K10312" s="14">
        <v>3103983.405971</v>
      </c>
      <c r="L10312" s="14">
        <v>8816104.0133179985</v>
      </c>
      <c r="M10312" s="13">
        <v>0.35208107813632694</v>
      </c>
      <c r="N10312" s="12">
        <v>-2.6519781942043936</v>
      </c>
      <c r="O10312" s="2">
        <f>DATE(LEFT(ALT[[#This Row],[DATEMTH]],4),RIGHT(ALT[[#This Row],[DATEMTH]],2),1)</f>
        <v>45261</v>
      </c>
      <c r="P10312" t="str">
        <f>IF(AND(ALT[[#This Row],[DATE]]&gt;=DATE(2023,6,1),ALT[[#This Row],[DATE]]&lt;=DATE(2024,5,31)),"Y","N")</f>
        <v>Y</v>
      </c>
      <c r="Q10312" t="str">
        <f>LEFT(ALT[[#This Row],[DATEMTH]],4)</f>
        <v>2023</v>
      </c>
    </row>
    <row r="10313" spans="1:17" x14ac:dyDescent="0.25">
      <c r="A10313" t="s">
        <v>97</v>
      </c>
      <c r="B10313" t="s">
        <v>110</v>
      </c>
      <c r="C10313" t="s">
        <v>18</v>
      </c>
      <c r="D10313" t="s">
        <v>23</v>
      </c>
      <c r="E10313" s="14">
        <v>8816104.0133180004</v>
      </c>
      <c r="F10313" s="14">
        <v>23336778.16560702</v>
      </c>
      <c r="G10313" s="13">
        <v>0.37777725574436344</v>
      </c>
      <c r="H10313" s="12">
        <v>-19938452.859999999</v>
      </c>
      <c r="I10313" s="12">
        <v>-7.5322940052391543</v>
      </c>
      <c r="J10313" t="s">
        <v>26</v>
      </c>
      <c r="K10313" s="14">
        <v>2690535.8707199986</v>
      </c>
      <c r="L10313" s="14">
        <v>8816104.0133179985</v>
      </c>
      <c r="M10313" s="13">
        <v>0.30518422498822106</v>
      </c>
      <c r="N10313" s="12">
        <v>-2.2987373083723348</v>
      </c>
      <c r="O10313" s="2">
        <f>DATE(LEFT(ALT[[#This Row],[DATEMTH]],4),RIGHT(ALT[[#This Row],[DATEMTH]],2),1)</f>
        <v>45261</v>
      </c>
      <c r="P10313" t="str">
        <f>IF(AND(ALT[[#This Row],[DATE]]&gt;=DATE(2023,6,1),ALT[[#This Row],[DATE]]&lt;=DATE(2024,5,31)),"Y","N")</f>
        <v>Y</v>
      </c>
      <c r="Q10313" t="str">
        <f>LEFT(ALT[[#This Row],[DATEMTH]],4)</f>
        <v>2023</v>
      </c>
    </row>
    <row r="10314" spans="1:17" x14ac:dyDescent="0.25">
      <c r="A10314" t="s">
        <v>97</v>
      </c>
      <c r="B10314" t="s">
        <v>110</v>
      </c>
      <c r="C10314" t="s">
        <v>19</v>
      </c>
      <c r="D10314" t="s">
        <v>23</v>
      </c>
      <c r="E10314" s="14">
        <v>5900748.3868200015</v>
      </c>
      <c r="F10314" s="14">
        <v>23336778.16560702</v>
      </c>
      <c r="G10314" s="13">
        <v>0.25285188662059321</v>
      </c>
      <c r="H10314" s="12">
        <v>-19938452.859999999</v>
      </c>
      <c r="I10314" s="12">
        <v>-5.0414754219467621</v>
      </c>
      <c r="J10314" t="s">
        <v>25</v>
      </c>
      <c r="K10314" s="14">
        <v>3755826.3185840026</v>
      </c>
      <c r="L10314" s="14">
        <v>5900748.3868200034</v>
      </c>
      <c r="M10314" s="13">
        <v>0.63649999497912335</v>
      </c>
      <c r="N10314" s="12">
        <v>-3.2088990807564879</v>
      </c>
      <c r="O10314" s="2">
        <f>DATE(LEFT(ALT[[#This Row],[DATEMTH]],4),RIGHT(ALT[[#This Row],[DATEMTH]],2),1)</f>
        <v>45261</v>
      </c>
      <c r="P10314" t="str">
        <f>IF(AND(ALT[[#This Row],[DATE]]&gt;=DATE(2023,6,1),ALT[[#This Row],[DATE]]&lt;=DATE(2024,5,31)),"Y","N")</f>
        <v>Y</v>
      </c>
      <c r="Q10314" t="str">
        <f>LEFT(ALT[[#This Row],[DATEMTH]],4)</f>
        <v>2023</v>
      </c>
    </row>
    <row r="10315" spans="1:17" x14ac:dyDescent="0.25">
      <c r="A10315" t="s">
        <v>97</v>
      </c>
      <c r="B10315" t="s">
        <v>110</v>
      </c>
      <c r="C10315" t="s">
        <v>19</v>
      </c>
      <c r="D10315" t="s">
        <v>23</v>
      </c>
      <c r="E10315" s="14">
        <v>5900748.3868200015</v>
      </c>
      <c r="F10315" s="14">
        <v>23336778.16560702</v>
      </c>
      <c r="G10315" s="13">
        <v>0.25285188662059321</v>
      </c>
      <c r="H10315" s="12">
        <v>-19938452.859999999</v>
      </c>
      <c r="I10315" s="12">
        <v>-5.0414754219467621</v>
      </c>
      <c r="J10315" t="s">
        <v>24</v>
      </c>
      <c r="K10315" s="14">
        <v>1776930.1494680012</v>
      </c>
      <c r="L10315" s="14">
        <v>5900748.3868200034</v>
      </c>
      <c r="M10315" s="13">
        <v>0.30113640389022145</v>
      </c>
      <c r="N10315" s="12">
        <v>-1.5181717788659848</v>
      </c>
      <c r="O10315" s="2">
        <f>DATE(LEFT(ALT[[#This Row],[DATEMTH]],4),RIGHT(ALT[[#This Row],[DATEMTH]],2),1)</f>
        <v>45261</v>
      </c>
      <c r="P10315" t="str">
        <f>IF(AND(ALT[[#This Row],[DATE]]&gt;=DATE(2023,6,1),ALT[[#This Row],[DATE]]&lt;=DATE(2024,5,31)),"Y","N")</f>
        <v>Y</v>
      </c>
      <c r="Q10315" t="str">
        <f>LEFT(ALT[[#This Row],[DATEMTH]],4)</f>
        <v>2023</v>
      </c>
    </row>
    <row r="10316" spans="1:17" x14ac:dyDescent="0.25">
      <c r="A10316" t="s">
        <v>97</v>
      </c>
      <c r="B10316" t="s">
        <v>110</v>
      </c>
      <c r="C10316" t="s">
        <v>19</v>
      </c>
      <c r="D10316" t="s">
        <v>23</v>
      </c>
      <c r="E10316" s="14">
        <v>5900748.3868200015</v>
      </c>
      <c r="F10316" s="14">
        <v>23336778.16560702</v>
      </c>
      <c r="G10316" s="13">
        <v>0.25285188662059321</v>
      </c>
      <c r="H10316" s="12">
        <v>-19938452.859999999</v>
      </c>
      <c r="I10316" s="12">
        <v>-5.0414754219467621</v>
      </c>
      <c r="J10316" t="s">
        <v>16</v>
      </c>
      <c r="K10316" s="14">
        <v>55.947740999999994</v>
      </c>
      <c r="L10316" s="14">
        <v>5900748.3868200034</v>
      </c>
      <c r="M10316" s="13">
        <v>9.4814652875160164E-6</v>
      </c>
      <c r="N10316" s="12">
        <v>-4.780057421105339E-5</v>
      </c>
      <c r="O10316" s="2">
        <f>DATE(LEFT(ALT[[#This Row],[DATEMTH]],4),RIGHT(ALT[[#This Row],[DATEMTH]],2),1)</f>
        <v>45261</v>
      </c>
      <c r="P10316" t="str">
        <f>IF(AND(ALT[[#This Row],[DATE]]&gt;=DATE(2023,6,1),ALT[[#This Row],[DATE]]&lt;=DATE(2024,5,31)),"Y","N")</f>
        <v>Y</v>
      </c>
      <c r="Q10316" t="str">
        <f>LEFT(ALT[[#This Row],[DATEMTH]],4)</f>
        <v>2023</v>
      </c>
    </row>
    <row r="10317" spans="1:17" x14ac:dyDescent="0.25">
      <c r="A10317" t="s">
        <v>97</v>
      </c>
      <c r="B10317" t="s">
        <v>110</v>
      </c>
      <c r="C10317" t="s">
        <v>19</v>
      </c>
      <c r="D10317" t="s">
        <v>23</v>
      </c>
      <c r="E10317" s="14">
        <v>5900748.3868200015</v>
      </c>
      <c r="F10317" s="14">
        <v>23336778.16560702</v>
      </c>
      <c r="G10317" s="13">
        <v>0.25285188662059321</v>
      </c>
      <c r="H10317" s="12">
        <v>-19938452.859999999</v>
      </c>
      <c r="I10317" s="12">
        <v>-5.0414754219467621</v>
      </c>
      <c r="J10317" t="s">
        <v>26</v>
      </c>
      <c r="K10317" s="14">
        <v>367935.9710269997</v>
      </c>
      <c r="L10317" s="14">
        <v>5900748.3868200034</v>
      </c>
      <c r="M10317" s="13">
        <v>6.2354119665367663E-2</v>
      </c>
      <c r="N10317" s="12">
        <v>-0.31435676175007832</v>
      </c>
      <c r="O10317" s="2">
        <f>DATE(LEFT(ALT[[#This Row],[DATEMTH]],4),RIGHT(ALT[[#This Row],[DATEMTH]],2),1)</f>
        <v>45261</v>
      </c>
      <c r="P10317" t="str">
        <f>IF(AND(ALT[[#This Row],[DATE]]&gt;=DATE(2023,6,1),ALT[[#This Row],[DATE]]&lt;=DATE(2024,5,31)),"Y","N")</f>
        <v>Y</v>
      </c>
      <c r="Q10317" t="str">
        <f>LEFT(ALT[[#This Row],[DATEMTH]],4)</f>
        <v>2023</v>
      </c>
    </row>
    <row r="10318" spans="1:17" x14ac:dyDescent="0.25">
      <c r="A10318" t="s">
        <v>97</v>
      </c>
      <c r="B10318" t="s">
        <v>110</v>
      </c>
      <c r="C10318" t="s">
        <v>20</v>
      </c>
      <c r="D10318" t="s">
        <v>23</v>
      </c>
      <c r="E10318" s="14">
        <v>4723259.8945130017</v>
      </c>
      <c r="F10318" s="14">
        <v>23336778.16560702</v>
      </c>
      <c r="G10318" s="13">
        <v>0.20239554324915285</v>
      </c>
      <c r="H10318" s="12">
        <v>-19938452.859999999</v>
      </c>
      <c r="I10318" s="12">
        <v>-4.0354539981473252</v>
      </c>
      <c r="J10318" t="s">
        <v>25</v>
      </c>
      <c r="K10318" s="14">
        <v>605052.59830200102</v>
      </c>
      <c r="L10318" s="14">
        <v>4723259.8945129998</v>
      </c>
      <c r="M10318" s="13">
        <v>0.12810063638566432</v>
      </c>
      <c r="N10318" s="12">
        <v>-0.51694422526774586</v>
      </c>
      <c r="O10318" s="2">
        <f>DATE(LEFT(ALT[[#This Row],[DATEMTH]],4),RIGHT(ALT[[#This Row],[DATEMTH]],2),1)</f>
        <v>45261</v>
      </c>
      <c r="P10318" t="str">
        <f>IF(AND(ALT[[#This Row],[DATE]]&gt;=DATE(2023,6,1),ALT[[#This Row],[DATE]]&lt;=DATE(2024,5,31)),"Y","N")</f>
        <v>Y</v>
      </c>
      <c r="Q10318" t="str">
        <f>LEFT(ALT[[#This Row],[DATEMTH]],4)</f>
        <v>2023</v>
      </c>
    </row>
    <row r="10319" spans="1:17" x14ac:dyDescent="0.25">
      <c r="A10319" t="s">
        <v>97</v>
      </c>
      <c r="B10319" t="s">
        <v>110</v>
      </c>
      <c r="C10319" t="s">
        <v>20</v>
      </c>
      <c r="D10319" t="s">
        <v>23</v>
      </c>
      <c r="E10319" s="14">
        <v>4723259.8945130017</v>
      </c>
      <c r="F10319" s="14">
        <v>23336778.16560702</v>
      </c>
      <c r="G10319" s="13">
        <v>0.20239554324915285</v>
      </c>
      <c r="H10319" s="12">
        <v>-19938452.859999999</v>
      </c>
      <c r="I10319" s="12">
        <v>-4.0354539981473252</v>
      </c>
      <c r="J10319" t="s">
        <v>24</v>
      </c>
      <c r="K10319" s="14">
        <v>2297620.0391900009</v>
      </c>
      <c r="L10319" s="14">
        <v>4723259.8945129998</v>
      </c>
      <c r="M10319" s="13">
        <v>0.48644793860679586</v>
      </c>
      <c r="N10319" s="12">
        <v>-1.963038278741319</v>
      </c>
      <c r="O10319" s="2">
        <f>DATE(LEFT(ALT[[#This Row],[DATEMTH]],4),RIGHT(ALT[[#This Row],[DATEMTH]],2),1)</f>
        <v>45261</v>
      </c>
      <c r="P10319" t="str">
        <f>IF(AND(ALT[[#This Row],[DATE]]&gt;=DATE(2023,6,1),ALT[[#This Row],[DATE]]&lt;=DATE(2024,5,31)),"Y","N")</f>
        <v>Y</v>
      </c>
      <c r="Q10319" t="str">
        <f>LEFT(ALT[[#This Row],[DATEMTH]],4)</f>
        <v>2023</v>
      </c>
    </row>
    <row r="10320" spans="1:17" x14ac:dyDescent="0.25">
      <c r="A10320" t="s">
        <v>97</v>
      </c>
      <c r="B10320" t="s">
        <v>110</v>
      </c>
      <c r="C10320" t="s">
        <v>20</v>
      </c>
      <c r="D10320" t="s">
        <v>23</v>
      </c>
      <c r="E10320" s="14">
        <v>4723259.8945130017</v>
      </c>
      <c r="F10320" s="14">
        <v>23336778.16560702</v>
      </c>
      <c r="G10320" s="13">
        <v>0.20239554324915285</v>
      </c>
      <c r="H10320" s="12">
        <v>-19938452.859999999</v>
      </c>
      <c r="I10320" s="12">
        <v>-4.0354539981473252</v>
      </c>
      <c r="J10320" t="s">
        <v>16</v>
      </c>
      <c r="K10320" s="14">
        <v>1493554.5096429982</v>
      </c>
      <c r="L10320" s="14">
        <v>4723259.8945129998</v>
      </c>
      <c r="M10320" s="13">
        <v>0.31621264613832856</v>
      </c>
      <c r="N10320" s="12">
        <v>-1.2760615871236634</v>
      </c>
      <c r="O10320" s="2">
        <f>DATE(LEFT(ALT[[#This Row],[DATEMTH]],4),RIGHT(ALT[[#This Row],[DATEMTH]],2),1)</f>
        <v>45261</v>
      </c>
      <c r="P10320" t="str">
        <f>IF(AND(ALT[[#This Row],[DATE]]&gt;=DATE(2023,6,1),ALT[[#This Row],[DATE]]&lt;=DATE(2024,5,31)),"Y","N")</f>
        <v>Y</v>
      </c>
      <c r="Q10320" t="str">
        <f>LEFT(ALT[[#This Row],[DATEMTH]],4)</f>
        <v>2023</v>
      </c>
    </row>
    <row r="10321" spans="1:17" x14ac:dyDescent="0.25">
      <c r="A10321" t="s">
        <v>97</v>
      </c>
      <c r="B10321" t="s">
        <v>110</v>
      </c>
      <c r="C10321" t="s">
        <v>20</v>
      </c>
      <c r="D10321" t="s">
        <v>23</v>
      </c>
      <c r="E10321" s="14">
        <v>4723259.8945130017</v>
      </c>
      <c r="F10321" s="14">
        <v>23336778.16560702</v>
      </c>
      <c r="G10321" s="13">
        <v>0.20239554324915285</v>
      </c>
      <c r="H10321" s="12">
        <v>-19938452.859999999</v>
      </c>
      <c r="I10321" s="12">
        <v>-4.0354539981473252</v>
      </c>
      <c r="J10321" t="s">
        <v>26</v>
      </c>
      <c r="K10321" s="14">
        <v>327032.747378</v>
      </c>
      <c r="L10321" s="14">
        <v>4723259.8945129998</v>
      </c>
      <c r="M10321" s="13">
        <v>6.9238778869211329E-2</v>
      </c>
      <c r="N10321" s="12">
        <v>-0.27940990701459739</v>
      </c>
      <c r="O10321" s="2">
        <f>DATE(LEFT(ALT[[#This Row],[DATEMTH]],4),RIGHT(ALT[[#This Row],[DATEMTH]],2),1)</f>
        <v>45261</v>
      </c>
      <c r="P10321" t="str">
        <f>IF(AND(ALT[[#This Row],[DATE]]&gt;=DATE(2023,6,1),ALT[[#This Row],[DATE]]&lt;=DATE(2024,5,31)),"Y","N")</f>
        <v>Y</v>
      </c>
      <c r="Q10321" t="str">
        <f>LEFT(ALT[[#This Row],[DATEMTH]],4)</f>
        <v>2023</v>
      </c>
    </row>
    <row r="10322" spans="1:17" x14ac:dyDescent="0.25">
      <c r="A10322" t="s">
        <v>97</v>
      </c>
      <c r="B10322" t="s">
        <v>111</v>
      </c>
      <c r="C10322" t="s">
        <v>15</v>
      </c>
      <c r="D10322" t="s">
        <v>22</v>
      </c>
      <c r="E10322" s="14">
        <v>635223.28147000005</v>
      </c>
      <c r="F10322" s="14">
        <v>4000363.5833929982</v>
      </c>
      <c r="G10322" s="13">
        <v>0.15879138688969394</v>
      </c>
      <c r="H10322" s="12">
        <v>-44198547.810000002</v>
      </c>
      <c r="I10322" s="12">
        <v>-7.0183487052603448</v>
      </c>
      <c r="J10322" t="s">
        <v>16</v>
      </c>
      <c r="K10322" s="14">
        <v>178847.38592199996</v>
      </c>
      <c r="L10322" s="14">
        <v>635223.28146999981</v>
      </c>
      <c r="M10322" s="13">
        <v>0.28155042665961627</v>
      </c>
      <c r="N10322" s="12">
        <v>-1.9760190724120155</v>
      </c>
      <c r="O10322" s="2">
        <f>DATE(LEFT(ALT[[#This Row],[DATEMTH]],4),RIGHT(ALT[[#This Row],[DATEMTH]],2),1)</f>
        <v>45261</v>
      </c>
      <c r="P10322" t="str">
        <f>IF(AND(ALT[[#This Row],[DATE]]&gt;=DATE(2023,6,1),ALT[[#This Row],[DATE]]&lt;=DATE(2024,5,31)),"Y","N")</f>
        <v>Y</v>
      </c>
      <c r="Q10322" t="str">
        <f>LEFT(ALT[[#This Row],[DATEMTH]],4)</f>
        <v>2023</v>
      </c>
    </row>
    <row r="10323" spans="1:17" x14ac:dyDescent="0.25">
      <c r="A10323" t="s">
        <v>97</v>
      </c>
      <c r="B10323" t="s">
        <v>111</v>
      </c>
      <c r="C10323" t="s">
        <v>15</v>
      </c>
      <c r="D10323" t="s">
        <v>22</v>
      </c>
      <c r="E10323" s="14">
        <v>635223.28147000005</v>
      </c>
      <c r="F10323" s="14">
        <v>4000363.5833929982</v>
      </c>
      <c r="G10323" s="13">
        <v>0.15879138688969394</v>
      </c>
      <c r="H10323" s="12">
        <v>-44198547.810000002</v>
      </c>
      <c r="I10323" s="12">
        <v>-7.0183487052603448</v>
      </c>
      <c r="J10323" t="s">
        <v>25</v>
      </c>
      <c r="K10323" s="14">
        <v>74230.085580000014</v>
      </c>
      <c r="L10323" s="14">
        <v>635223.28146999981</v>
      </c>
      <c r="M10323" s="13">
        <v>0.11685668291033148</v>
      </c>
      <c r="N10323" s="12">
        <v>-0.82014094920474356</v>
      </c>
      <c r="O10323" s="2">
        <f>DATE(LEFT(ALT[[#This Row],[DATEMTH]],4),RIGHT(ALT[[#This Row],[DATEMTH]],2),1)</f>
        <v>45261</v>
      </c>
      <c r="P10323" t="str">
        <f>IF(AND(ALT[[#This Row],[DATE]]&gt;=DATE(2023,6,1),ALT[[#This Row],[DATE]]&lt;=DATE(2024,5,31)),"Y","N")</f>
        <v>Y</v>
      </c>
      <c r="Q10323" t="str">
        <f>LEFT(ALT[[#This Row],[DATEMTH]],4)</f>
        <v>2023</v>
      </c>
    </row>
    <row r="10324" spans="1:17" x14ac:dyDescent="0.25">
      <c r="A10324" t="s">
        <v>97</v>
      </c>
      <c r="B10324" t="s">
        <v>111</v>
      </c>
      <c r="C10324" t="s">
        <v>15</v>
      </c>
      <c r="D10324" t="s">
        <v>22</v>
      </c>
      <c r="E10324" s="14">
        <v>635223.28147000005</v>
      </c>
      <c r="F10324" s="14">
        <v>4000363.5833929982</v>
      </c>
      <c r="G10324" s="13">
        <v>0.15879138688969394</v>
      </c>
      <c r="H10324" s="12">
        <v>-44198547.810000002</v>
      </c>
      <c r="I10324" s="12">
        <v>-7.0183487052603448</v>
      </c>
      <c r="J10324" t="s">
        <v>26</v>
      </c>
      <c r="K10324" s="14">
        <v>106664.55359</v>
      </c>
      <c r="L10324" s="14">
        <v>635223.28146999981</v>
      </c>
      <c r="M10324" s="13">
        <v>0.16791663136647414</v>
      </c>
      <c r="N10324" s="12">
        <v>-1.1784974723425723</v>
      </c>
      <c r="O10324" s="2">
        <f>DATE(LEFT(ALT[[#This Row],[DATEMTH]],4),RIGHT(ALT[[#This Row],[DATEMTH]],2),1)</f>
        <v>45261</v>
      </c>
      <c r="P10324" t="str">
        <f>IF(AND(ALT[[#This Row],[DATE]]&gt;=DATE(2023,6,1),ALT[[#This Row],[DATE]]&lt;=DATE(2024,5,31)),"Y","N")</f>
        <v>Y</v>
      </c>
      <c r="Q10324" t="str">
        <f>LEFT(ALT[[#This Row],[DATEMTH]],4)</f>
        <v>2023</v>
      </c>
    </row>
    <row r="10325" spans="1:17" x14ac:dyDescent="0.25">
      <c r="A10325" t="s">
        <v>97</v>
      </c>
      <c r="B10325" t="s">
        <v>111</v>
      </c>
      <c r="C10325" t="s">
        <v>15</v>
      </c>
      <c r="D10325" t="s">
        <v>22</v>
      </c>
      <c r="E10325" s="14">
        <v>635223.28147000005</v>
      </c>
      <c r="F10325" s="14">
        <v>4000363.5833929982</v>
      </c>
      <c r="G10325" s="13">
        <v>0.15879138688969394</v>
      </c>
      <c r="H10325" s="12">
        <v>-44198547.810000002</v>
      </c>
      <c r="I10325" s="12">
        <v>-7.0183487052603448</v>
      </c>
      <c r="J10325" t="s">
        <v>24</v>
      </c>
      <c r="K10325" s="14">
        <v>275481.25637799985</v>
      </c>
      <c r="L10325" s="14">
        <v>635223.28146999981</v>
      </c>
      <c r="M10325" s="13">
        <v>0.43367625906357815</v>
      </c>
      <c r="N10325" s="12">
        <v>-3.0436912113010135</v>
      </c>
      <c r="O10325" s="2">
        <f>DATE(LEFT(ALT[[#This Row],[DATEMTH]],4),RIGHT(ALT[[#This Row],[DATEMTH]],2),1)</f>
        <v>45261</v>
      </c>
      <c r="P10325" t="str">
        <f>IF(AND(ALT[[#This Row],[DATE]]&gt;=DATE(2023,6,1),ALT[[#This Row],[DATE]]&lt;=DATE(2024,5,31)),"Y","N")</f>
        <v>Y</v>
      </c>
      <c r="Q10325" t="str">
        <f>LEFT(ALT[[#This Row],[DATEMTH]],4)</f>
        <v>2023</v>
      </c>
    </row>
    <row r="10326" spans="1:17" x14ac:dyDescent="0.25">
      <c r="A10326" t="s">
        <v>97</v>
      </c>
      <c r="B10326" t="s">
        <v>111</v>
      </c>
      <c r="C10326" t="s">
        <v>18</v>
      </c>
      <c r="D10326" t="s">
        <v>22</v>
      </c>
      <c r="E10326" s="14">
        <v>1402430.2645840002</v>
      </c>
      <c r="F10326" s="14">
        <v>4000363.5833929982</v>
      </c>
      <c r="G10326" s="13">
        <v>0.35057570027034823</v>
      </c>
      <c r="H10326" s="12">
        <v>-44198547.810000002</v>
      </c>
      <c r="I10326" s="12">
        <v>-15.494936849423217</v>
      </c>
      <c r="J10326" t="s">
        <v>24</v>
      </c>
      <c r="K10326" s="14">
        <v>309791.62444500002</v>
      </c>
      <c r="L10326" s="14">
        <v>1402430.264584</v>
      </c>
      <c r="M10326" s="13">
        <v>0.22089627717560192</v>
      </c>
      <c r="N10326" s="12">
        <v>-3.4227738651086388</v>
      </c>
      <c r="O10326" s="2">
        <f>DATE(LEFT(ALT[[#This Row],[DATEMTH]],4),RIGHT(ALT[[#This Row],[DATEMTH]],2),1)</f>
        <v>45261</v>
      </c>
      <c r="P10326" t="str">
        <f>IF(AND(ALT[[#This Row],[DATE]]&gt;=DATE(2023,6,1),ALT[[#This Row],[DATE]]&lt;=DATE(2024,5,31)),"Y","N")</f>
        <v>Y</v>
      </c>
      <c r="Q10326" t="str">
        <f>LEFT(ALT[[#This Row],[DATEMTH]],4)</f>
        <v>2023</v>
      </c>
    </row>
    <row r="10327" spans="1:17" x14ac:dyDescent="0.25">
      <c r="A10327" t="s">
        <v>97</v>
      </c>
      <c r="B10327" t="s">
        <v>111</v>
      </c>
      <c r="C10327" t="s">
        <v>18</v>
      </c>
      <c r="D10327" t="s">
        <v>22</v>
      </c>
      <c r="E10327" s="14">
        <v>1402430.2645840002</v>
      </c>
      <c r="F10327" s="14">
        <v>4000363.5833929982</v>
      </c>
      <c r="G10327" s="13">
        <v>0.35057570027034823</v>
      </c>
      <c r="H10327" s="12">
        <v>-44198547.810000002</v>
      </c>
      <c r="I10327" s="12">
        <v>-15.494936849423217</v>
      </c>
      <c r="J10327" t="s">
        <v>25</v>
      </c>
      <c r="K10327" s="14">
        <v>176223.67034300001</v>
      </c>
      <c r="L10327" s="14">
        <v>1402430.264584</v>
      </c>
      <c r="M10327" s="13">
        <v>0.12565592371558873</v>
      </c>
      <c r="N10327" s="12">
        <v>-1.9470306027289885</v>
      </c>
      <c r="O10327" s="2">
        <f>DATE(LEFT(ALT[[#This Row],[DATEMTH]],4),RIGHT(ALT[[#This Row],[DATEMTH]],2),1)</f>
        <v>45261</v>
      </c>
      <c r="P10327" t="str">
        <f>IF(AND(ALT[[#This Row],[DATE]]&gt;=DATE(2023,6,1),ALT[[#This Row],[DATE]]&lt;=DATE(2024,5,31)),"Y","N")</f>
        <v>Y</v>
      </c>
      <c r="Q10327" t="str">
        <f>LEFT(ALT[[#This Row],[DATEMTH]],4)</f>
        <v>2023</v>
      </c>
    </row>
    <row r="10328" spans="1:17" x14ac:dyDescent="0.25">
      <c r="A10328" t="s">
        <v>97</v>
      </c>
      <c r="B10328" t="s">
        <v>111</v>
      </c>
      <c r="C10328" t="s">
        <v>18</v>
      </c>
      <c r="D10328" t="s">
        <v>22</v>
      </c>
      <c r="E10328" s="14">
        <v>1402430.2645840002</v>
      </c>
      <c r="F10328" s="14">
        <v>4000363.5833929982</v>
      </c>
      <c r="G10328" s="13">
        <v>0.35057570027034823</v>
      </c>
      <c r="H10328" s="12">
        <v>-44198547.810000002</v>
      </c>
      <c r="I10328" s="12">
        <v>-15.494936849423217</v>
      </c>
      <c r="J10328" t="s">
        <v>16</v>
      </c>
      <c r="K10328" s="14">
        <v>490000.54019299982</v>
      </c>
      <c r="L10328" s="14">
        <v>1402430.264584</v>
      </c>
      <c r="M10328" s="13">
        <v>0.34939387188592058</v>
      </c>
      <c r="N10328" s="12">
        <v>-5.4138359804478053</v>
      </c>
      <c r="O10328" s="2">
        <f>DATE(LEFT(ALT[[#This Row],[DATEMTH]],4),RIGHT(ALT[[#This Row],[DATEMTH]],2),1)</f>
        <v>45261</v>
      </c>
      <c r="P10328" t="str">
        <f>IF(AND(ALT[[#This Row],[DATE]]&gt;=DATE(2023,6,1),ALT[[#This Row],[DATE]]&lt;=DATE(2024,5,31)),"Y","N")</f>
        <v>Y</v>
      </c>
      <c r="Q10328" t="str">
        <f>LEFT(ALT[[#This Row],[DATEMTH]],4)</f>
        <v>2023</v>
      </c>
    </row>
    <row r="10329" spans="1:17" x14ac:dyDescent="0.25">
      <c r="A10329" t="s">
        <v>97</v>
      </c>
      <c r="B10329" t="s">
        <v>111</v>
      </c>
      <c r="C10329" t="s">
        <v>18</v>
      </c>
      <c r="D10329" t="s">
        <v>22</v>
      </c>
      <c r="E10329" s="14">
        <v>1402430.2645840002</v>
      </c>
      <c r="F10329" s="14">
        <v>4000363.5833929982</v>
      </c>
      <c r="G10329" s="13">
        <v>0.35057570027034823</v>
      </c>
      <c r="H10329" s="12">
        <v>-44198547.810000002</v>
      </c>
      <c r="I10329" s="12">
        <v>-15.494936849423217</v>
      </c>
      <c r="J10329" t="s">
        <v>26</v>
      </c>
      <c r="K10329" s="14">
        <v>426414.42960300006</v>
      </c>
      <c r="L10329" s="14">
        <v>1402430.264584</v>
      </c>
      <c r="M10329" s="13">
        <v>0.30405392722288871</v>
      </c>
      <c r="N10329" s="12">
        <v>-4.7112964011377834</v>
      </c>
      <c r="O10329" s="2">
        <f>DATE(LEFT(ALT[[#This Row],[DATEMTH]],4),RIGHT(ALT[[#This Row],[DATEMTH]],2),1)</f>
        <v>45261</v>
      </c>
      <c r="P10329" t="str">
        <f>IF(AND(ALT[[#This Row],[DATE]]&gt;=DATE(2023,6,1),ALT[[#This Row],[DATE]]&lt;=DATE(2024,5,31)),"Y","N")</f>
        <v>Y</v>
      </c>
      <c r="Q10329" t="str">
        <f>LEFT(ALT[[#This Row],[DATEMTH]],4)</f>
        <v>2023</v>
      </c>
    </row>
    <row r="10330" spans="1:17" x14ac:dyDescent="0.25">
      <c r="A10330" t="s">
        <v>97</v>
      </c>
      <c r="B10330" t="s">
        <v>111</v>
      </c>
      <c r="C10330" t="s">
        <v>19</v>
      </c>
      <c r="D10330" t="s">
        <v>22</v>
      </c>
      <c r="E10330" s="14">
        <v>1059611.9896569999</v>
      </c>
      <c r="F10330" s="14">
        <v>4000363.5833929982</v>
      </c>
      <c r="G10330" s="13">
        <v>0.2648789210200404</v>
      </c>
      <c r="H10330" s="12">
        <v>-44198547.810000002</v>
      </c>
      <c r="I10330" s="12">
        <v>-11.70726365456547</v>
      </c>
      <c r="J10330" t="s">
        <v>24</v>
      </c>
      <c r="K10330" s="14">
        <v>327485.64591000008</v>
      </c>
      <c r="L10330" s="14">
        <v>1059611.9896570002</v>
      </c>
      <c r="M10330" s="13">
        <v>0.30906185387351859</v>
      </c>
      <c r="N10330" s="12">
        <v>-3.6182686088660683</v>
      </c>
      <c r="O10330" s="2">
        <f>DATE(LEFT(ALT[[#This Row],[DATEMTH]],4),RIGHT(ALT[[#This Row],[DATEMTH]],2),1)</f>
        <v>45261</v>
      </c>
      <c r="P10330" t="str">
        <f>IF(AND(ALT[[#This Row],[DATE]]&gt;=DATE(2023,6,1),ALT[[#This Row],[DATE]]&lt;=DATE(2024,5,31)),"Y","N")</f>
        <v>Y</v>
      </c>
      <c r="Q10330" t="str">
        <f>LEFT(ALT[[#This Row],[DATEMTH]],4)</f>
        <v>2023</v>
      </c>
    </row>
    <row r="10331" spans="1:17" x14ac:dyDescent="0.25">
      <c r="A10331" t="s">
        <v>97</v>
      </c>
      <c r="B10331" t="s">
        <v>111</v>
      </c>
      <c r="C10331" t="s">
        <v>19</v>
      </c>
      <c r="D10331" t="s">
        <v>22</v>
      </c>
      <c r="E10331" s="14">
        <v>1059611.9896569999</v>
      </c>
      <c r="F10331" s="14">
        <v>4000363.5833929982</v>
      </c>
      <c r="G10331" s="13">
        <v>0.2648789210200404</v>
      </c>
      <c r="H10331" s="12">
        <v>-44198547.810000002</v>
      </c>
      <c r="I10331" s="12">
        <v>-11.70726365456547</v>
      </c>
      <c r="J10331" t="s">
        <v>25</v>
      </c>
      <c r="K10331" s="14">
        <v>668792.59510400018</v>
      </c>
      <c r="L10331" s="14">
        <v>1059611.9896570002</v>
      </c>
      <c r="M10331" s="13">
        <v>0.63116744773762945</v>
      </c>
      <c r="N10331" s="12">
        <v>-7.3892437208435995</v>
      </c>
      <c r="O10331" s="2">
        <f>DATE(LEFT(ALT[[#This Row],[DATEMTH]],4),RIGHT(ALT[[#This Row],[DATEMTH]],2),1)</f>
        <v>45261</v>
      </c>
      <c r="P10331" t="str">
        <f>IF(AND(ALT[[#This Row],[DATE]]&gt;=DATE(2023,6,1),ALT[[#This Row],[DATE]]&lt;=DATE(2024,5,31)),"Y","N")</f>
        <v>Y</v>
      </c>
      <c r="Q10331" t="str">
        <f>LEFT(ALT[[#This Row],[DATEMTH]],4)</f>
        <v>2023</v>
      </c>
    </row>
    <row r="10332" spans="1:17" x14ac:dyDescent="0.25">
      <c r="A10332" t="s">
        <v>97</v>
      </c>
      <c r="B10332" t="s">
        <v>111</v>
      </c>
      <c r="C10332" t="s">
        <v>19</v>
      </c>
      <c r="D10332" t="s">
        <v>22</v>
      </c>
      <c r="E10332" s="14">
        <v>1059611.9896569999</v>
      </c>
      <c r="F10332" s="14">
        <v>4000363.5833929982</v>
      </c>
      <c r="G10332" s="13">
        <v>0.2648789210200404</v>
      </c>
      <c r="H10332" s="12">
        <v>-44198547.810000002</v>
      </c>
      <c r="I10332" s="12">
        <v>-11.70726365456547</v>
      </c>
      <c r="J10332" t="s">
        <v>16</v>
      </c>
      <c r="K10332" s="14">
        <v>5.4453550000000002</v>
      </c>
      <c r="L10332" s="14">
        <v>1059611.9896570002</v>
      </c>
      <c r="M10332" s="13">
        <v>5.1390084796630881E-6</v>
      </c>
      <c r="N10332" s="12">
        <v>-6.0163727194463425E-5</v>
      </c>
      <c r="O10332" s="2">
        <f>DATE(LEFT(ALT[[#This Row],[DATEMTH]],4),RIGHT(ALT[[#This Row],[DATEMTH]],2),1)</f>
        <v>45261</v>
      </c>
      <c r="P10332" t="str">
        <f>IF(AND(ALT[[#This Row],[DATE]]&gt;=DATE(2023,6,1),ALT[[#This Row],[DATE]]&lt;=DATE(2024,5,31)),"Y","N")</f>
        <v>Y</v>
      </c>
      <c r="Q10332" t="str">
        <f>LEFT(ALT[[#This Row],[DATEMTH]],4)</f>
        <v>2023</v>
      </c>
    </row>
    <row r="10333" spans="1:17" x14ac:dyDescent="0.25">
      <c r="A10333" t="s">
        <v>97</v>
      </c>
      <c r="B10333" t="s">
        <v>111</v>
      </c>
      <c r="C10333" t="s">
        <v>19</v>
      </c>
      <c r="D10333" t="s">
        <v>22</v>
      </c>
      <c r="E10333" s="14">
        <v>1059611.9896569999</v>
      </c>
      <c r="F10333" s="14">
        <v>4000363.5833929982</v>
      </c>
      <c r="G10333" s="13">
        <v>0.2648789210200404</v>
      </c>
      <c r="H10333" s="12">
        <v>-44198547.810000002</v>
      </c>
      <c r="I10333" s="12">
        <v>-11.70726365456547</v>
      </c>
      <c r="J10333" t="s">
        <v>26</v>
      </c>
      <c r="K10333" s="14">
        <v>63328.303288000025</v>
      </c>
      <c r="L10333" s="14">
        <v>1059611.9896570002</v>
      </c>
      <c r="M10333" s="13">
        <v>5.9765559380372431E-2</v>
      </c>
      <c r="N10333" s="12">
        <v>-0.69969116112860852</v>
      </c>
      <c r="O10333" s="2">
        <f>DATE(LEFT(ALT[[#This Row],[DATEMTH]],4),RIGHT(ALT[[#This Row],[DATEMTH]],2),1)</f>
        <v>45261</v>
      </c>
      <c r="P10333" t="str">
        <f>IF(AND(ALT[[#This Row],[DATE]]&gt;=DATE(2023,6,1),ALT[[#This Row],[DATE]]&lt;=DATE(2024,5,31)),"Y","N")</f>
        <v>Y</v>
      </c>
      <c r="Q10333" t="str">
        <f>LEFT(ALT[[#This Row],[DATEMTH]],4)</f>
        <v>2023</v>
      </c>
    </row>
    <row r="10334" spans="1:17" x14ac:dyDescent="0.25">
      <c r="A10334" t="s">
        <v>97</v>
      </c>
      <c r="B10334" t="s">
        <v>111</v>
      </c>
      <c r="C10334" t="s">
        <v>20</v>
      </c>
      <c r="D10334" t="s">
        <v>22</v>
      </c>
      <c r="E10334" s="14">
        <v>903098.04768200067</v>
      </c>
      <c r="F10334" s="14">
        <v>4000363.5833929982</v>
      </c>
      <c r="G10334" s="13">
        <v>0.22575399181991793</v>
      </c>
      <c r="H10334" s="12">
        <v>-44198547.810000002</v>
      </c>
      <c r="I10334" s="12">
        <v>-9.9779986007509915</v>
      </c>
      <c r="J10334" t="s">
        <v>25</v>
      </c>
      <c r="K10334" s="14">
        <v>114345.87488600003</v>
      </c>
      <c r="L10334" s="14">
        <v>903098.04768199997</v>
      </c>
      <c r="M10334" s="13">
        <v>0.12661512798028288</v>
      </c>
      <c r="N10334" s="12">
        <v>-1.2633655698211703</v>
      </c>
      <c r="O10334" s="2">
        <f>DATE(LEFT(ALT[[#This Row],[DATEMTH]],4),RIGHT(ALT[[#This Row],[DATEMTH]],2),1)</f>
        <v>45261</v>
      </c>
      <c r="P10334" t="str">
        <f>IF(AND(ALT[[#This Row],[DATE]]&gt;=DATE(2023,6,1),ALT[[#This Row],[DATE]]&lt;=DATE(2024,5,31)),"Y","N")</f>
        <v>Y</v>
      </c>
      <c r="Q10334" t="str">
        <f>LEFT(ALT[[#This Row],[DATEMTH]],4)</f>
        <v>2023</v>
      </c>
    </row>
    <row r="10335" spans="1:17" x14ac:dyDescent="0.25">
      <c r="A10335" t="s">
        <v>97</v>
      </c>
      <c r="B10335" t="s">
        <v>111</v>
      </c>
      <c r="C10335" t="s">
        <v>20</v>
      </c>
      <c r="D10335" t="s">
        <v>22</v>
      </c>
      <c r="E10335" s="14">
        <v>903098.04768200067</v>
      </c>
      <c r="F10335" s="14">
        <v>4000363.5833929982</v>
      </c>
      <c r="G10335" s="13">
        <v>0.22575399181991793</v>
      </c>
      <c r="H10335" s="12">
        <v>-44198547.810000002</v>
      </c>
      <c r="I10335" s="12">
        <v>-9.9779986007509915</v>
      </c>
      <c r="J10335" t="s">
        <v>24</v>
      </c>
      <c r="K10335" s="14">
        <v>456424.02112599998</v>
      </c>
      <c r="L10335" s="14">
        <v>903098.04768199997</v>
      </c>
      <c r="M10335" s="13">
        <v>0.50539808196630776</v>
      </c>
      <c r="N10335" s="12">
        <v>-5.0428613546820538</v>
      </c>
      <c r="O10335" s="2">
        <f>DATE(LEFT(ALT[[#This Row],[DATEMTH]],4),RIGHT(ALT[[#This Row],[DATEMTH]],2),1)</f>
        <v>45261</v>
      </c>
      <c r="P10335" t="str">
        <f>IF(AND(ALT[[#This Row],[DATE]]&gt;=DATE(2023,6,1),ALT[[#This Row],[DATE]]&lt;=DATE(2024,5,31)),"Y","N")</f>
        <v>Y</v>
      </c>
      <c r="Q10335" t="str">
        <f>LEFT(ALT[[#This Row],[DATEMTH]],4)</f>
        <v>2023</v>
      </c>
    </row>
    <row r="10336" spans="1:17" x14ac:dyDescent="0.25">
      <c r="A10336" t="s">
        <v>97</v>
      </c>
      <c r="B10336" t="s">
        <v>111</v>
      </c>
      <c r="C10336" t="s">
        <v>20</v>
      </c>
      <c r="D10336" t="s">
        <v>22</v>
      </c>
      <c r="E10336" s="14">
        <v>903098.04768200067</v>
      </c>
      <c r="F10336" s="14">
        <v>4000363.5833929982</v>
      </c>
      <c r="G10336" s="13">
        <v>0.22575399181991793</v>
      </c>
      <c r="H10336" s="12">
        <v>-44198547.810000002</v>
      </c>
      <c r="I10336" s="12">
        <v>-9.9779986007509915</v>
      </c>
      <c r="J10336" t="s">
        <v>16</v>
      </c>
      <c r="K10336" s="14">
        <v>267185.94169699994</v>
      </c>
      <c r="L10336" s="14">
        <v>903098.04768199997</v>
      </c>
      <c r="M10336" s="13">
        <v>0.29585485472235434</v>
      </c>
      <c r="N10336" s="12">
        <v>-2.9520393264450395</v>
      </c>
      <c r="O10336" s="2">
        <f>DATE(LEFT(ALT[[#This Row],[DATEMTH]],4),RIGHT(ALT[[#This Row],[DATEMTH]],2),1)</f>
        <v>45261</v>
      </c>
      <c r="P10336" t="str">
        <f>IF(AND(ALT[[#This Row],[DATE]]&gt;=DATE(2023,6,1),ALT[[#This Row],[DATE]]&lt;=DATE(2024,5,31)),"Y","N")</f>
        <v>Y</v>
      </c>
      <c r="Q10336" t="str">
        <f>LEFT(ALT[[#This Row],[DATEMTH]],4)</f>
        <v>2023</v>
      </c>
    </row>
    <row r="10337" spans="1:17" x14ac:dyDescent="0.25">
      <c r="A10337" t="s">
        <v>97</v>
      </c>
      <c r="B10337" t="s">
        <v>111</v>
      </c>
      <c r="C10337" t="s">
        <v>20</v>
      </c>
      <c r="D10337" t="s">
        <v>22</v>
      </c>
      <c r="E10337" s="14">
        <v>903098.04768200067</v>
      </c>
      <c r="F10337" s="14">
        <v>4000363.5833929982</v>
      </c>
      <c r="G10337" s="13">
        <v>0.22575399181991793</v>
      </c>
      <c r="H10337" s="12">
        <v>-44198547.810000002</v>
      </c>
      <c r="I10337" s="12">
        <v>-9.9779986007509915</v>
      </c>
      <c r="J10337" t="s">
        <v>26</v>
      </c>
      <c r="K10337" s="14">
        <v>65142.209973000026</v>
      </c>
      <c r="L10337" s="14">
        <v>903098.04768199997</v>
      </c>
      <c r="M10337" s="13">
        <v>7.2131935331054983E-2</v>
      </c>
      <c r="N10337" s="12">
        <v>-0.7197323498027276</v>
      </c>
      <c r="O10337" s="2">
        <f>DATE(LEFT(ALT[[#This Row],[DATEMTH]],4),RIGHT(ALT[[#This Row],[DATEMTH]],2),1)</f>
        <v>45261</v>
      </c>
      <c r="P10337" t="str">
        <f>IF(AND(ALT[[#This Row],[DATE]]&gt;=DATE(2023,6,1),ALT[[#This Row],[DATE]]&lt;=DATE(2024,5,31)),"Y","N")</f>
        <v>Y</v>
      </c>
      <c r="Q10337" t="str">
        <f>LEFT(ALT[[#This Row],[DATEMTH]],4)</f>
        <v>2023</v>
      </c>
    </row>
    <row r="10338" spans="1:17" x14ac:dyDescent="0.25">
      <c r="A10338" t="s">
        <v>97</v>
      </c>
      <c r="B10338" t="s">
        <v>111</v>
      </c>
      <c r="C10338" t="s">
        <v>15</v>
      </c>
      <c r="D10338" t="s">
        <v>17</v>
      </c>
      <c r="E10338" s="14">
        <v>635223.28147000005</v>
      </c>
      <c r="F10338" s="14">
        <v>4000363.5833929982</v>
      </c>
      <c r="G10338" s="13">
        <v>0.15879138688969394</v>
      </c>
      <c r="H10338" s="12">
        <v>-80162483.060000002</v>
      </c>
      <c r="I10338" s="12">
        <v>-12.729111861618998</v>
      </c>
      <c r="J10338" t="s">
        <v>16</v>
      </c>
      <c r="K10338" s="14">
        <v>178847.38592199996</v>
      </c>
      <c r="L10338" s="14">
        <v>635223.28146999981</v>
      </c>
      <c r="M10338" s="13">
        <v>0.28155042665961627</v>
      </c>
      <c r="N10338" s="12">
        <v>-3.5838868756368112</v>
      </c>
      <c r="O10338" s="2">
        <f>DATE(LEFT(ALT[[#This Row],[DATEMTH]],4),RIGHT(ALT[[#This Row],[DATEMTH]],2),1)</f>
        <v>45261</v>
      </c>
      <c r="P10338" t="str">
        <f>IF(AND(ALT[[#This Row],[DATE]]&gt;=DATE(2023,6,1),ALT[[#This Row],[DATE]]&lt;=DATE(2024,5,31)),"Y","N")</f>
        <v>Y</v>
      </c>
      <c r="Q10338" t="str">
        <f>LEFT(ALT[[#This Row],[DATEMTH]],4)</f>
        <v>2023</v>
      </c>
    </row>
    <row r="10339" spans="1:17" x14ac:dyDescent="0.25">
      <c r="A10339" t="s">
        <v>97</v>
      </c>
      <c r="B10339" t="s">
        <v>111</v>
      </c>
      <c r="C10339" t="s">
        <v>15</v>
      </c>
      <c r="D10339" t="s">
        <v>17</v>
      </c>
      <c r="E10339" s="14">
        <v>635223.28147000005</v>
      </c>
      <c r="F10339" s="14">
        <v>4000363.5833929982</v>
      </c>
      <c r="G10339" s="13">
        <v>0.15879138688969394</v>
      </c>
      <c r="H10339" s="12">
        <v>-80162483.060000002</v>
      </c>
      <c r="I10339" s="12">
        <v>-12.729111861618998</v>
      </c>
      <c r="J10339" t="s">
        <v>25</v>
      </c>
      <c r="K10339" s="14">
        <v>74230.085580000014</v>
      </c>
      <c r="L10339" s="14">
        <v>635223.28146999981</v>
      </c>
      <c r="M10339" s="13">
        <v>0.11685668291033148</v>
      </c>
      <c r="N10339" s="12">
        <v>-1.4874817885433504</v>
      </c>
      <c r="O10339" s="2">
        <f>DATE(LEFT(ALT[[#This Row],[DATEMTH]],4),RIGHT(ALT[[#This Row],[DATEMTH]],2),1)</f>
        <v>45261</v>
      </c>
      <c r="P10339" t="str">
        <f>IF(AND(ALT[[#This Row],[DATE]]&gt;=DATE(2023,6,1),ALT[[#This Row],[DATE]]&lt;=DATE(2024,5,31)),"Y","N")</f>
        <v>Y</v>
      </c>
      <c r="Q10339" t="str">
        <f>LEFT(ALT[[#This Row],[DATEMTH]],4)</f>
        <v>2023</v>
      </c>
    </row>
    <row r="10340" spans="1:17" x14ac:dyDescent="0.25">
      <c r="A10340" t="s">
        <v>97</v>
      </c>
      <c r="B10340" t="s">
        <v>111</v>
      </c>
      <c r="C10340" t="s">
        <v>15</v>
      </c>
      <c r="D10340" t="s">
        <v>17</v>
      </c>
      <c r="E10340" s="14">
        <v>635223.28147000005</v>
      </c>
      <c r="F10340" s="14">
        <v>4000363.5833929982</v>
      </c>
      <c r="G10340" s="13">
        <v>0.15879138688969394</v>
      </c>
      <c r="H10340" s="12">
        <v>-80162483.060000002</v>
      </c>
      <c r="I10340" s="12">
        <v>-12.729111861618998</v>
      </c>
      <c r="J10340" t="s">
        <v>26</v>
      </c>
      <c r="K10340" s="14">
        <v>106664.55359</v>
      </c>
      <c r="L10340" s="14">
        <v>635223.28146999981</v>
      </c>
      <c r="M10340" s="13">
        <v>0.16791663136647414</v>
      </c>
      <c r="N10340" s="12">
        <v>-2.1374295840900905</v>
      </c>
      <c r="O10340" s="2">
        <f>DATE(LEFT(ALT[[#This Row],[DATEMTH]],4),RIGHT(ALT[[#This Row],[DATEMTH]],2),1)</f>
        <v>45261</v>
      </c>
      <c r="P10340" t="str">
        <f>IF(AND(ALT[[#This Row],[DATE]]&gt;=DATE(2023,6,1),ALT[[#This Row],[DATE]]&lt;=DATE(2024,5,31)),"Y","N")</f>
        <v>Y</v>
      </c>
      <c r="Q10340" t="str">
        <f>LEFT(ALT[[#This Row],[DATEMTH]],4)</f>
        <v>2023</v>
      </c>
    </row>
    <row r="10341" spans="1:17" x14ac:dyDescent="0.25">
      <c r="A10341" t="s">
        <v>97</v>
      </c>
      <c r="B10341" t="s">
        <v>111</v>
      </c>
      <c r="C10341" t="s">
        <v>15</v>
      </c>
      <c r="D10341" t="s">
        <v>17</v>
      </c>
      <c r="E10341" s="14">
        <v>635223.28147000005</v>
      </c>
      <c r="F10341" s="14">
        <v>4000363.5833929982</v>
      </c>
      <c r="G10341" s="13">
        <v>0.15879138688969394</v>
      </c>
      <c r="H10341" s="12">
        <v>-80162483.060000002</v>
      </c>
      <c r="I10341" s="12">
        <v>-12.729111861618998</v>
      </c>
      <c r="J10341" t="s">
        <v>24</v>
      </c>
      <c r="K10341" s="14">
        <v>275481.25637799985</v>
      </c>
      <c r="L10341" s="14">
        <v>635223.28146999981</v>
      </c>
      <c r="M10341" s="13">
        <v>0.43367625906357815</v>
      </c>
      <c r="N10341" s="12">
        <v>-5.5203136133487458</v>
      </c>
      <c r="O10341" s="2">
        <f>DATE(LEFT(ALT[[#This Row],[DATEMTH]],4),RIGHT(ALT[[#This Row],[DATEMTH]],2),1)</f>
        <v>45261</v>
      </c>
      <c r="P10341" t="str">
        <f>IF(AND(ALT[[#This Row],[DATE]]&gt;=DATE(2023,6,1),ALT[[#This Row],[DATE]]&lt;=DATE(2024,5,31)),"Y","N")</f>
        <v>Y</v>
      </c>
      <c r="Q10341" t="str">
        <f>LEFT(ALT[[#This Row],[DATEMTH]],4)</f>
        <v>2023</v>
      </c>
    </row>
    <row r="10342" spans="1:17" x14ac:dyDescent="0.25">
      <c r="A10342" t="s">
        <v>97</v>
      </c>
      <c r="B10342" t="s">
        <v>111</v>
      </c>
      <c r="C10342" t="s">
        <v>18</v>
      </c>
      <c r="D10342" t="s">
        <v>17</v>
      </c>
      <c r="E10342" s="14">
        <v>1402430.2645840002</v>
      </c>
      <c r="F10342" s="14">
        <v>4000363.5833929982</v>
      </c>
      <c r="G10342" s="13">
        <v>0.35057570027034823</v>
      </c>
      <c r="H10342" s="12">
        <v>-80162483.060000002</v>
      </c>
      <c r="I10342" s="12">
        <v>-28.10301863416943</v>
      </c>
      <c r="J10342" t="s">
        <v>24</v>
      </c>
      <c r="K10342" s="14">
        <v>309791.62444500002</v>
      </c>
      <c r="L10342" s="14">
        <v>1402430.264584</v>
      </c>
      <c r="M10342" s="13">
        <v>0.22089627717560192</v>
      </c>
      <c r="N10342" s="12">
        <v>-6.2078521936845963</v>
      </c>
      <c r="O10342" s="2">
        <f>DATE(LEFT(ALT[[#This Row],[DATEMTH]],4),RIGHT(ALT[[#This Row],[DATEMTH]],2),1)</f>
        <v>45261</v>
      </c>
      <c r="P10342" t="str">
        <f>IF(AND(ALT[[#This Row],[DATE]]&gt;=DATE(2023,6,1),ALT[[#This Row],[DATE]]&lt;=DATE(2024,5,31)),"Y","N")</f>
        <v>Y</v>
      </c>
      <c r="Q10342" t="str">
        <f>LEFT(ALT[[#This Row],[DATEMTH]],4)</f>
        <v>2023</v>
      </c>
    </row>
    <row r="10343" spans="1:17" x14ac:dyDescent="0.25">
      <c r="A10343" t="s">
        <v>97</v>
      </c>
      <c r="B10343" t="s">
        <v>111</v>
      </c>
      <c r="C10343" t="s">
        <v>18</v>
      </c>
      <c r="D10343" t="s">
        <v>17</v>
      </c>
      <c r="E10343" s="14">
        <v>1402430.2645840002</v>
      </c>
      <c r="F10343" s="14">
        <v>4000363.5833929982</v>
      </c>
      <c r="G10343" s="13">
        <v>0.35057570027034823</v>
      </c>
      <c r="H10343" s="12">
        <v>-80162483.060000002</v>
      </c>
      <c r="I10343" s="12">
        <v>-28.10301863416943</v>
      </c>
      <c r="J10343" t="s">
        <v>25</v>
      </c>
      <c r="K10343" s="14">
        <v>176223.67034300001</v>
      </c>
      <c r="L10343" s="14">
        <v>1402430.264584</v>
      </c>
      <c r="M10343" s="13">
        <v>0.12565592371558873</v>
      </c>
      <c r="N10343" s="12">
        <v>-3.5313107656729623</v>
      </c>
      <c r="O10343" s="2">
        <f>DATE(LEFT(ALT[[#This Row],[DATEMTH]],4),RIGHT(ALT[[#This Row],[DATEMTH]],2),1)</f>
        <v>45261</v>
      </c>
      <c r="P10343" t="str">
        <f>IF(AND(ALT[[#This Row],[DATE]]&gt;=DATE(2023,6,1),ALT[[#This Row],[DATE]]&lt;=DATE(2024,5,31)),"Y","N")</f>
        <v>Y</v>
      </c>
      <c r="Q10343" t="str">
        <f>LEFT(ALT[[#This Row],[DATEMTH]],4)</f>
        <v>2023</v>
      </c>
    </row>
    <row r="10344" spans="1:17" x14ac:dyDescent="0.25">
      <c r="A10344" t="s">
        <v>97</v>
      </c>
      <c r="B10344" t="s">
        <v>111</v>
      </c>
      <c r="C10344" t="s">
        <v>18</v>
      </c>
      <c r="D10344" t="s">
        <v>17</v>
      </c>
      <c r="E10344" s="14">
        <v>1402430.2645840002</v>
      </c>
      <c r="F10344" s="14">
        <v>4000363.5833929982</v>
      </c>
      <c r="G10344" s="13">
        <v>0.35057570027034823</v>
      </c>
      <c r="H10344" s="12">
        <v>-80162483.060000002</v>
      </c>
      <c r="I10344" s="12">
        <v>-28.10301863416943</v>
      </c>
      <c r="J10344" t="s">
        <v>16</v>
      </c>
      <c r="K10344" s="14">
        <v>490000.54019299982</v>
      </c>
      <c r="L10344" s="14">
        <v>1402430.264584</v>
      </c>
      <c r="M10344" s="13">
        <v>0.34939387188592058</v>
      </c>
      <c r="N10344" s="12">
        <v>-9.8190224922746321</v>
      </c>
      <c r="O10344" s="2">
        <f>DATE(LEFT(ALT[[#This Row],[DATEMTH]],4),RIGHT(ALT[[#This Row],[DATEMTH]],2),1)</f>
        <v>45261</v>
      </c>
      <c r="P10344" t="str">
        <f>IF(AND(ALT[[#This Row],[DATE]]&gt;=DATE(2023,6,1),ALT[[#This Row],[DATE]]&lt;=DATE(2024,5,31)),"Y","N")</f>
        <v>Y</v>
      </c>
      <c r="Q10344" t="str">
        <f>LEFT(ALT[[#This Row],[DATEMTH]],4)</f>
        <v>2023</v>
      </c>
    </row>
    <row r="10345" spans="1:17" x14ac:dyDescent="0.25">
      <c r="A10345" t="s">
        <v>97</v>
      </c>
      <c r="B10345" t="s">
        <v>111</v>
      </c>
      <c r="C10345" t="s">
        <v>18</v>
      </c>
      <c r="D10345" t="s">
        <v>17</v>
      </c>
      <c r="E10345" s="14">
        <v>1402430.2645840002</v>
      </c>
      <c r="F10345" s="14">
        <v>4000363.5833929982</v>
      </c>
      <c r="G10345" s="13">
        <v>0.35057570027034823</v>
      </c>
      <c r="H10345" s="12">
        <v>-80162483.060000002</v>
      </c>
      <c r="I10345" s="12">
        <v>-28.10301863416943</v>
      </c>
      <c r="J10345" t="s">
        <v>26</v>
      </c>
      <c r="K10345" s="14">
        <v>426414.42960300006</v>
      </c>
      <c r="L10345" s="14">
        <v>1402430.264584</v>
      </c>
      <c r="M10345" s="13">
        <v>0.30405392722288871</v>
      </c>
      <c r="N10345" s="12">
        <v>-8.5448331825372374</v>
      </c>
      <c r="O10345" s="2">
        <f>DATE(LEFT(ALT[[#This Row],[DATEMTH]],4),RIGHT(ALT[[#This Row],[DATEMTH]],2),1)</f>
        <v>45261</v>
      </c>
      <c r="P10345" t="str">
        <f>IF(AND(ALT[[#This Row],[DATE]]&gt;=DATE(2023,6,1),ALT[[#This Row],[DATE]]&lt;=DATE(2024,5,31)),"Y","N")</f>
        <v>Y</v>
      </c>
      <c r="Q10345" t="str">
        <f>LEFT(ALT[[#This Row],[DATEMTH]],4)</f>
        <v>2023</v>
      </c>
    </row>
    <row r="10346" spans="1:17" x14ac:dyDescent="0.25">
      <c r="A10346" t="s">
        <v>97</v>
      </c>
      <c r="B10346" t="s">
        <v>111</v>
      </c>
      <c r="C10346" t="s">
        <v>19</v>
      </c>
      <c r="D10346" t="s">
        <v>17</v>
      </c>
      <c r="E10346" s="14">
        <v>1059611.9896569999</v>
      </c>
      <c r="F10346" s="14">
        <v>4000363.5833929982</v>
      </c>
      <c r="G10346" s="13">
        <v>0.2648789210200404</v>
      </c>
      <c r="H10346" s="12">
        <v>-80162483.060000002</v>
      </c>
      <c r="I10346" s="12">
        <v>-21.233352019220067</v>
      </c>
      <c r="J10346" t="s">
        <v>24</v>
      </c>
      <c r="K10346" s="14">
        <v>327485.64591000008</v>
      </c>
      <c r="L10346" s="14">
        <v>1059611.9896570002</v>
      </c>
      <c r="M10346" s="13">
        <v>0.30906185387351859</v>
      </c>
      <c r="N10346" s="12">
        <v>-6.5624191390091733</v>
      </c>
      <c r="O10346" s="2">
        <f>DATE(LEFT(ALT[[#This Row],[DATEMTH]],4),RIGHT(ALT[[#This Row],[DATEMTH]],2),1)</f>
        <v>45261</v>
      </c>
      <c r="P10346" t="str">
        <f>IF(AND(ALT[[#This Row],[DATE]]&gt;=DATE(2023,6,1),ALT[[#This Row],[DATE]]&lt;=DATE(2024,5,31)),"Y","N")</f>
        <v>Y</v>
      </c>
      <c r="Q10346" t="str">
        <f>LEFT(ALT[[#This Row],[DATEMTH]],4)</f>
        <v>2023</v>
      </c>
    </row>
    <row r="10347" spans="1:17" x14ac:dyDescent="0.25">
      <c r="A10347" t="s">
        <v>97</v>
      </c>
      <c r="B10347" t="s">
        <v>111</v>
      </c>
      <c r="C10347" t="s">
        <v>19</v>
      </c>
      <c r="D10347" t="s">
        <v>17</v>
      </c>
      <c r="E10347" s="14">
        <v>1059611.9896569999</v>
      </c>
      <c r="F10347" s="14">
        <v>4000363.5833929982</v>
      </c>
      <c r="G10347" s="13">
        <v>0.2648789210200404</v>
      </c>
      <c r="H10347" s="12">
        <v>-80162483.060000002</v>
      </c>
      <c r="I10347" s="12">
        <v>-21.233352019220067</v>
      </c>
      <c r="J10347" t="s">
        <v>25</v>
      </c>
      <c r="K10347" s="14">
        <v>668792.59510400018</v>
      </c>
      <c r="L10347" s="14">
        <v>1059611.9896570002</v>
      </c>
      <c r="M10347" s="13">
        <v>0.63116744773762945</v>
      </c>
      <c r="N10347" s="12">
        <v>-13.401800600885771</v>
      </c>
      <c r="O10347" s="2">
        <f>DATE(LEFT(ALT[[#This Row],[DATEMTH]],4),RIGHT(ALT[[#This Row],[DATEMTH]],2),1)</f>
        <v>45261</v>
      </c>
      <c r="P10347" t="str">
        <f>IF(AND(ALT[[#This Row],[DATE]]&gt;=DATE(2023,6,1),ALT[[#This Row],[DATE]]&lt;=DATE(2024,5,31)),"Y","N")</f>
        <v>Y</v>
      </c>
      <c r="Q10347" t="str">
        <f>LEFT(ALT[[#This Row],[DATEMTH]],4)</f>
        <v>2023</v>
      </c>
    </row>
    <row r="10348" spans="1:17" x14ac:dyDescent="0.25">
      <c r="A10348" t="s">
        <v>97</v>
      </c>
      <c r="B10348" t="s">
        <v>111</v>
      </c>
      <c r="C10348" t="s">
        <v>19</v>
      </c>
      <c r="D10348" t="s">
        <v>17</v>
      </c>
      <c r="E10348" s="14">
        <v>1059611.9896569999</v>
      </c>
      <c r="F10348" s="14">
        <v>4000363.5833929982</v>
      </c>
      <c r="G10348" s="13">
        <v>0.2648789210200404</v>
      </c>
      <c r="H10348" s="12">
        <v>-80162483.060000002</v>
      </c>
      <c r="I10348" s="12">
        <v>-21.233352019220067</v>
      </c>
      <c r="J10348" t="s">
        <v>16</v>
      </c>
      <c r="K10348" s="14">
        <v>5.4453550000000002</v>
      </c>
      <c r="L10348" s="14">
        <v>1059611.9896570002</v>
      </c>
      <c r="M10348" s="13">
        <v>5.1390084796630881E-6</v>
      </c>
      <c r="N10348" s="12">
        <v>-1.0911837607844328E-4</v>
      </c>
      <c r="O10348" s="2">
        <f>DATE(LEFT(ALT[[#This Row],[DATEMTH]],4),RIGHT(ALT[[#This Row],[DATEMTH]],2),1)</f>
        <v>45261</v>
      </c>
      <c r="P10348" t="str">
        <f>IF(AND(ALT[[#This Row],[DATE]]&gt;=DATE(2023,6,1),ALT[[#This Row],[DATE]]&lt;=DATE(2024,5,31)),"Y","N")</f>
        <v>Y</v>
      </c>
      <c r="Q10348" t="str">
        <f>LEFT(ALT[[#This Row],[DATEMTH]],4)</f>
        <v>2023</v>
      </c>
    </row>
    <row r="10349" spans="1:17" x14ac:dyDescent="0.25">
      <c r="A10349" t="s">
        <v>97</v>
      </c>
      <c r="B10349" t="s">
        <v>111</v>
      </c>
      <c r="C10349" t="s">
        <v>19</v>
      </c>
      <c r="D10349" t="s">
        <v>17</v>
      </c>
      <c r="E10349" s="14">
        <v>1059611.9896569999</v>
      </c>
      <c r="F10349" s="14">
        <v>4000363.5833929982</v>
      </c>
      <c r="G10349" s="13">
        <v>0.2648789210200404</v>
      </c>
      <c r="H10349" s="12">
        <v>-80162483.060000002</v>
      </c>
      <c r="I10349" s="12">
        <v>-21.233352019220067</v>
      </c>
      <c r="J10349" t="s">
        <v>26</v>
      </c>
      <c r="K10349" s="14">
        <v>63328.303288000025</v>
      </c>
      <c r="L10349" s="14">
        <v>1059611.9896570002</v>
      </c>
      <c r="M10349" s="13">
        <v>5.9765559380372431E-2</v>
      </c>
      <c r="N10349" s="12">
        <v>-1.2690231609490479</v>
      </c>
      <c r="O10349" s="2">
        <f>DATE(LEFT(ALT[[#This Row],[DATEMTH]],4),RIGHT(ALT[[#This Row],[DATEMTH]],2),1)</f>
        <v>45261</v>
      </c>
      <c r="P10349" t="str">
        <f>IF(AND(ALT[[#This Row],[DATE]]&gt;=DATE(2023,6,1),ALT[[#This Row],[DATE]]&lt;=DATE(2024,5,31)),"Y","N")</f>
        <v>Y</v>
      </c>
      <c r="Q10349" t="str">
        <f>LEFT(ALT[[#This Row],[DATEMTH]],4)</f>
        <v>2023</v>
      </c>
    </row>
    <row r="10350" spans="1:17" x14ac:dyDescent="0.25">
      <c r="A10350" t="s">
        <v>97</v>
      </c>
      <c r="B10350" t="s">
        <v>111</v>
      </c>
      <c r="C10350" t="s">
        <v>20</v>
      </c>
      <c r="D10350" t="s">
        <v>17</v>
      </c>
      <c r="E10350" s="14">
        <v>903098.04768200067</v>
      </c>
      <c r="F10350" s="14">
        <v>4000363.5833929982</v>
      </c>
      <c r="G10350" s="13">
        <v>0.22575399181991793</v>
      </c>
      <c r="H10350" s="12">
        <v>-80162483.060000002</v>
      </c>
      <c r="I10350" s="12">
        <v>-18.097000544991548</v>
      </c>
      <c r="J10350" t="s">
        <v>25</v>
      </c>
      <c r="K10350" s="14">
        <v>114345.87488600003</v>
      </c>
      <c r="L10350" s="14">
        <v>903098.04768199997</v>
      </c>
      <c r="M10350" s="13">
        <v>0.12661512798028288</v>
      </c>
      <c r="N10350" s="12">
        <v>-2.2913540400633536</v>
      </c>
      <c r="O10350" s="2">
        <f>DATE(LEFT(ALT[[#This Row],[DATEMTH]],4),RIGHT(ALT[[#This Row],[DATEMTH]],2),1)</f>
        <v>45261</v>
      </c>
      <c r="P10350" t="str">
        <f>IF(AND(ALT[[#This Row],[DATE]]&gt;=DATE(2023,6,1),ALT[[#This Row],[DATE]]&lt;=DATE(2024,5,31)),"Y","N")</f>
        <v>Y</v>
      </c>
      <c r="Q10350" t="str">
        <f>LEFT(ALT[[#This Row],[DATEMTH]],4)</f>
        <v>2023</v>
      </c>
    </row>
    <row r="10351" spans="1:17" x14ac:dyDescent="0.25">
      <c r="A10351" t="s">
        <v>97</v>
      </c>
      <c r="B10351" t="s">
        <v>111</v>
      </c>
      <c r="C10351" t="s">
        <v>20</v>
      </c>
      <c r="D10351" t="s">
        <v>17</v>
      </c>
      <c r="E10351" s="14">
        <v>903098.04768200067</v>
      </c>
      <c r="F10351" s="14">
        <v>4000363.5833929982</v>
      </c>
      <c r="G10351" s="13">
        <v>0.22575399181991793</v>
      </c>
      <c r="H10351" s="12">
        <v>-80162483.060000002</v>
      </c>
      <c r="I10351" s="12">
        <v>-18.097000544991548</v>
      </c>
      <c r="J10351" t="s">
        <v>24</v>
      </c>
      <c r="K10351" s="14">
        <v>456424.02112599998</v>
      </c>
      <c r="L10351" s="14">
        <v>903098.04768199997</v>
      </c>
      <c r="M10351" s="13">
        <v>0.50539808196630776</v>
      </c>
      <c r="N10351" s="12">
        <v>-9.1461893647819554</v>
      </c>
      <c r="O10351" s="2">
        <f>DATE(LEFT(ALT[[#This Row],[DATEMTH]],4),RIGHT(ALT[[#This Row],[DATEMTH]],2),1)</f>
        <v>45261</v>
      </c>
      <c r="P10351" t="str">
        <f>IF(AND(ALT[[#This Row],[DATE]]&gt;=DATE(2023,6,1),ALT[[#This Row],[DATE]]&lt;=DATE(2024,5,31)),"Y","N")</f>
        <v>Y</v>
      </c>
      <c r="Q10351" t="str">
        <f>LEFT(ALT[[#This Row],[DATEMTH]],4)</f>
        <v>2023</v>
      </c>
    </row>
    <row r="10352" spans="1:17" x14ac:dyDescent="0.25">
      <c r="A10352" t="s">
        <v>97</v>
      </c>
      <c r="B10352" t="s">
        <v>111</v>
      </c>
      <c r="C10352" t="s">
        <v>20</v>
      </c>
      <c r="D10352" t="s">
        <v>17</v>
      </c>
      <c r="E10352" s="14">
        <v>903098.04768200067</v>
      </c>
      <c r="F10352" s="14">
        <v>4000363.5833929982</v>
      </c>
      <c r="G10352" s="13">
        <v>0.22575399181991793</v>
      </c>
      <c r="H10352" s="12">
        <v>-80162483.060000002</v>
      </c>
      <c r="I10352" s="12">
        <v>-18.097000544991548</v>
      </c>
      <c r="J10352" t="s">
        <v>16</v>
      </c>
      <c r="K10352" s="14">
        <v>267185.94169699994</v>
      </c>
      <c r="L10352" s="14">
        <v>903098.04768199997</v>
      </c>
      <c r="M10352" s="13">
        <v>0.29585485472235434</v>
      </c>
      <c r="N10352" s="12">
        <v>-5.3540854671488418</v>
      </c>
      <c r="O10352" s="2">
        <f>DATE(LEFT(ALT[[#This Row],[DATEMTH]],4),RIGHT(ALT[[#This Row],[DATEMTH]],2),1)</f>
        <v>45261</v>
      </c>
      <c r="P10352" t="str">
        <f>IF(AND(ALT[[#This Row],[DATE]]&gt;=DATE(2023,6,1),ALT[[#This Row],[DATE]]&lt;=DATE(2024,5,31)),"Y","N")</f>
        <v>Y</v>
      </c>
      <c r="Q10352" t="str">
        <f>LEFT(ALT[[#This Row],[DATEMTH]],4)</f>
        <v>2023</v>
      </c>
    </row>
    <row r="10353" spans="1:17" x14ac:dyDescent="0.25">
      <c r="A10353" t="s">
        <v>97</v>
      </c>
      <c r="B10353" t="s">
        <v>111</v>
      </c>
      <c r="C10353" t="s">
        <v>20</v>
      </c>
      <c r="D10353" t="s">
        <v>17</v>
      </c>
      <c r="E10353" s="14">
        <v>903098.04768200067</v>
      </c>
      <c r="F10353" s="14">
        <v>4000363.5833929982</v>
      </c>
      <c r="G10353" s="13">
        <v>0.22575399181991793</v>
      </c>
      <c r="H10353" s="12">
        <v>-80162483.060000002</v>
      </c>
      <c r="I10353" s="12">
        <v>-18.097000544991548</v>
      </c>
      <c r="J10353" t="s">
        <v>26</v>
      </c>
      <c r="K10353" s="14">
        <v>65142.209973000026</v>
      </c>
      <c r="L10353" s="14">
        <v>903098.04768199997</v>
      </c>
      <c r="M10353" s="13">
        <v>7.2131935331054983E-2</v>
      </c>
      <c r="N10353" s="12">
        <v>-1.3053716729973972</v>
      </c>
      <c r="O10353" s="2">
        <f>DATE(LEFT(ALT[[#This Row],[DATEMTH]],4),RIGHT(ALT[[#This Row],[DATEMTH]],2),1)</f>
        <v>45261</v>
      </c>
      <c r="P10353" t="str">
        <f>IF(AND(ALT[[#This Row],[DATE]]&gt;=DATE(2023,6,1),ALT[[#This Row],[DATE]]&lt;=DATE(2024,5,31)),"Y","N")</f>
        <v>Y</v>
      </c>
      <c r="Q10353" t="str">
        <f>LEFT(ALT[[#This Row],[DATEMTH]],4)</f>
        <v>2023</v>
      </c>
    </row>
    <row r="10354" spans="1:17" x14ac:dyDescent="0.25">
      <c r="A10354" t="s">
        <v>97</v>
      </c>
      <c r="B10354" t="s">
        <v>111</v>
      </c>
      <c r="C10354" t="s">
        <v>15</v>
      </c>
      <c r="D10354" t="s">
        <v>23</v>
      </c>
      <c r="E10354" s="14">
        <v>635223.28147000005</v>
      </c>
      <c r="F10354" s="14">
        <v>4000363.5833929982</v>
      </c>
      <c r="G10354" s="13">
        <v>0.15879138688969394</v>
      </c>
      <c r="H10354" s="12">
        <v>-19938452.859999999</v>
      </c>
      <c r="I10354" s="12">
        <v>-3.1660545820741843</v>
      </c>
      <c r="J10354" t="s">
        <v>16</v>
      </c>
      <c r="K10354" s="14">
        <v>178847.38592199996</v>
      </c>
      <c r="L10354" s="14">
        <v>635223.28146999981</v>
      </c>
      <c r="M10354" s="13">
        <v>0.28155042665961627</v>
      </c>
      <c r="N10354" s="12">
        <v>-0.89140401841061967</v>
      </c>
      <c r="O10354" s="2">
        <f>DATE(LEFT(ALT[[#This Row],[DATEMTH]],4),RIGHT(ALT[[#This Row],[DATEMTH]],2),1)</f>
        <v>45261</v>
      </c>
      <c r="P10354" t="str">
        <f>IF(AND(ALT[[#This Row],[DATE]]&gt;=DATE(2023,6,1),ALT[[#This Row],[DATE]]&lt;=DATE(2024,5,31)),"Y","N")</f>
        <v>Y</v>
      </c>
      <c r="Q10354" t="str">
        <f>LEFT(ALT[[#This Row],[DATEMTH]],4)</f>
        <v>2023</v>
      </c>
    </row>
    <row r="10355" spans="1:17" x14ac:dyDescent="0.25">
      <c r="A10355" t="s">
        <v>97</v>
      </c>
      <c r="B10355" t="s">
        <v>111</v>
      </c>
      <c r="C10355" t="s">
        <v>15</v>
      </c>
      <c r="D10355" t="s">
        <v>23</v>
      </c>
      <c r="E10355" s="14">
        <v>635223.28147000005</v>
      </c>
      <c r="F10355" s="14">
        <v>4000363.5833929982</v>
      </c>
      <c r="G10355" s="13">
        <v>0.15879138688969394</v>
      </c>
      <c r="H10355" s="12">
        <v>-19938452.859999999</v>
      </c>
      <c r="I10355" s="12">
        <v>-3.1660545820741843</v>
      </c>
      <c r="J10355" t="s">
        <v>25</v>
      </c>
      <c r="K10355" s="14">
        <v>74230.085580000014</v>
      </c>
      <c r="L10355" s="14">
        <v>635223.28146999981</v>
      </c>
      <c r="M10355" s="13">
        <v>0.11685668291033148</v>
      </c>
      <c r="N10355" s="12">
        <v>-0.36997463637424499</v>
      </c>
      <c r="O10355" s="2">
        <f>DATE(LEFT(ALT[[#This Row],[DATEMTH]],4),RIGHT(ALT[[#This Row],[DATEMTH]],2),1)</f>
        <v>45261</v>
      </c>
      <c r="P10355" t="str">
        <f>IF(AND(ALT[[#This Row],[DATE]]&gt;=DATE(2023,6,1),ALT[[#This Row],[DATE]]&lt;=DATE(2024,5,31)),"Y","N")</f>
        <v>Y</v>
      </c>
      <c r="Q10355" t="str">
        <f>LEFT(ALT[[#This Row],[DATEMTH]],4)</f>
        <v>2023</v>
      </c>
    </row>
    <row r="10356" spans="1:17" x14ac:dyDescent="0.25">
      <c r="A10356" t="s">
        <v>97</v>
      </c>
      <c r="B10356" t="s">
        <v>111</v>
      </c>
      <c r="C10356" t="s">
        <v>15</v>
      </c>
      <c r="D10356" t="s">
        <v>23</v>
      </c>
      <c r="E10356" s="14">
        <v>635223.28147000005</v>
      </c>
      <c r="F10356" s="14">
        <v>4000363.5833929982</v>
      </c>
      <c r="G10356" s="13">
        <v>0.15879138688969394</v>
      </c>
      <c r="H10356" s="12">
        <v>-19938452.859999999</v>
      </c>
      <c r="I10356" s="12">
        <v>-3.1660545820741843</v>
      </c>
      <c r="J10356" t="s">
        <v>26</v>
      </c>
      <c r="K10356" s="14">
        <v>106664.55359</v>
      </c>
      <c r="L10356" s="14">
        <v>635223.28146999981</v>
      </c>
      <c r="M10356" s="13">
        <v>0.16791663136647414</v>
      </c>
      <c r="N10356" s="12">
        <v>-0.53163322014428716</v>
      </c>
      <c r="O10356" s="2">
        <f>DATE(LEFT(ALT[[#This Row],[DATEMTH]],4),RIGHT(ALT[[#This Row],[DATEMTH]],2),1)</f>
        <v>45261</v>
      </c>
      <c r="P10356" t="str">
        <f>IF(AND(ALT[[#This Row],[DATE]]&gt;=DATE(2023,6,1),ALT[[#This Row],[DATE]]&lt;=DATE(2024,5,31)),"Y","N")</f>
        <v>Y</v>
      </c>
      <c r="Q10356" t="str">
        <f>LEFT(ALT[[#This Row],[DATEMTH]],4)</f>
        <v>2023</v>
      </c>
    </row>
    <row r="10357" spans="1:17" x14ac:dyDescent="0.25">
      <c r="A10357" t="s">
        <v>97</v>
      </c>
      <c r="B10357" t="s">
        <v>111</v>
      </c>
      <c r="C10357" t="s">
        <v>15</v>
      </c>
      <c r="D10357" t="s">
        <v>23</v>
      </c>
      <c r="E10357" s="14">
        <v>635223.28147000005</v>
      </c>
      <c r="F10357" s="14">
        <v>4000363.5833929982</v>
      </c>
      <c r="G10357" s="13">
        <v>0.15879138688969394</v>
      </c>
      <c r="H10357" s="12">
        <v>-19938452.859999999</v>
      </c>
      <c r="I10357" s="12">
        <v>-3.1660545820741843</v>
      </c>
      <c r="J10357" t="s">
        <v>24</v>
      </c>
      <c r="K10357" s="14">
        <v>275481.25637799985</v>
      </c>
      <c r="L10357" s="14">
        <v>635223.28146999981</v>
      </c>
      <c r="M10357" s="13">
        <v>0.43367625906357815</v>
      </c>
      <c r="N10357" s="12">
        <v>-1.3730427071450326</v>
      </c>
      <c r="O10357" s="2">
        <f>DATE(LEFT(ALT[[#This Row],[DATEMTH]],4),RIGHT(ALT[[#This Row],[DATEMTH]],2),1)</f>
        <v>45261</v>
      </c>
      <c r="P10357" t="str">
        <f>IF(AND(ALT[[#This Row],[DATE]]&gt;=DATE(2023,6,1),ALT[[#This Row],[DATE]]&lt;=DATE(2024,5,31)),"Y","N")</f>
        <v>Y</v>
      </c>
      <c r="Q10357" t="str">
        <f>LEFT(ALT[[#This Row],[DATEMTH]],4)</f>
        <v>2023</v>
      </c>
    </row>
    <row r="10358" spans="1:17" x14ac:dyDescent="0.25">
      <c r="A10358" t="s">
        <v>97</v>
      </c>
      <c r="B10358" t="s">
        <v>111</v>
      </c>
      <c r="C10358" t="s">
        <v>18</v>
      </c>
      <c r="D10358" t="s">
        <v>23</v>
      </c>
      <c r="E10358" s="14">
        <v>1402430.2645840002</v>
      </c>
      <c r="F10358" s="14">
        <v>4000363.5833929982</v>
      </c>
      <c r="G10358" s="13">
        <v>0.35057570027034823</v>
      </c>
      <c r="H10358" s="12">
        <v>-19938452.859999999</v>
      </c>
      <c r="I10358" s="12">
        <v>-6.9899370737018272</v>
      </c>
      <c r="J10358" t="s">
        <v>24</v>
      </c>
      <c r="K10358" s="14">
        <v>309791.62444500002</v>
      </c>
      <c r="L10358" s="14">
        <v>1402430.264584</v>
      </c>
      <c r="M10358" s="13">
        <v>0.22089627717560192</v>
      </c>
      <c r="N10358" s="12">
        <v>-1.5440510772724547</v>
      </c>
      <c r="O10358" s="2">
        <f>DATE(LEFT(ALT[[#This Row],[DATEMTH]],4),RIGHT(ALT[[#This Row],[DATEMTH]],2),1)</f>
        <v>45261</v>
      </c>
      <c r="P10358" t="str">
        <f>IF(AND(ALT[[#This Row],[DATE]]&gt;=DATE(2023,6,1),ALT[[#This Row],[DATE]]&lt;=DATE(2024,5,31)),"Y","N")</f>
        <v>Y</v>
      </c>
      <c r="Q10358" t="str">
        <f>LEFT(ALT[[#This Row],[DATEMTH]],4)</f>
        <v>2023</v>
      </c>
    </row>
    <row r="10359" spans="1:17" x14ac:dyDescent="0.25">
      <c r="A10359" t="s">
        <v>97</v>
      </c>
      <c r="B10359" t="s">
        <v>111</v>
      </c>
      <c r="C10359" t="s">
        <v>18</v>
      </c>
      <c r="D10359" t="s">
        <v>23</v>
      </c>
      <c r="E10359" s="14">
        <v>1402430.2645840002</v>
      </c>
      <c r="F10359" s="14">
        <v>4000363.5833929982</v>
      </c>
      <c r="G10359" s="13">
        <v>0.35057570027034823</v>
      </c>
      <c r="H10359" s="12">
        <v>-19938452.859999999</v>
      </c>
      <c r="I10359" s="12">
        <v>-6.9899370737018272</v>
      </c>
      <c r="J10359" t="s">
        <v>25</v>
      </c>
      <c r="K10359" s="14">
        <v>176223.67034300001</v>
      </c>
      <c r="L10359" s="14">
        <v>1402430.264584</v>
      </c>
      <c r="M10359" s="13">
        <v>0.12565592371558873</v>
      </c>
      <c r="N10359" s="12">
        <v>-0.87832699970984229</v>
      </c>
      <c r="O10359" s="2">
        <f>DATE(LEFT(ALT[[#This Row],[DATEMTH]],4),RIGHT(ALT[[#This Row],[DATEMTH]],2),1)</f>
        <v>45261</v>
      </c>
      <c r="P10359" t="str">
        <f>IF(AND(ALT[[#This Row],[DATE]]&gt;=DATE(2023,6,1),ALT[[#This Row],[DATE]]&lt;=DATE(2024,5,31)),"Y","N")</f>
        <v>Y</v>
      </c>
      <c r="Q10359" t="str">
        <f>LEFT(ALT[[#This Row],[DATEMTH]],4)</f>
        <v>2023</v>
      </c>
    </row>
    <row r="10360" spans="1:17" x14ac:dyDescent="0.25">
      <c r="A10360" t="s">
        <v>97</v>
      </c>
      <c r="B10360" t="s">
        <v>111</v>
      </c>
      <c r="C10360" t="s">
        <v>18</v>
      </c>
      <c r="D10360" t="s">
        <v>23</v>
      </c>
      <c r="E10360" s="14">
        <v>1402430.2645840002</v>
      </c>
      <c r="F10360" s="14">
        <v>4000363.5833929982</v>
      </c>
      <c r="G10360" s="13">
        <v>0.35057570027034823</v>
      </c>
      <c r="H10360" s="12">
        <v>-19938452.859999999</v>
      </c>
      <c r="I10360" s="12">
        <v>-6.9899370737018272</v>
      </c>
      <c r="J10360" t="s">
        <v>16</v>
      </c>
      <c r="K10360" s="14">
        <v>490000.54019299982</v>
      </c>
      <c r="L10360" s="14">
        <v>1402430.264584</v>
      </c>
      <c r="M10360" s="13">
        <v>0.34939387188592058</v>
      </c>
      <c r="N10360" s="12">
        <v>-2.4422411784196227</v>
      </c>
      <c r="O10360" s="2">
        <f>DATE(LEFT(ALT[[#This Row],[DATEMTH]],4),RIGHT(ALT[[#This Row],[DATEMTH]],2),1)</f>
        <v>45261</v>
      </c>
      <c r="P10360" t="str">
        <f>IF(AND(ALT[[#This Row],[DATE]]&gt;=DATE(2023,6,1),ALT[[#This Row],[DATE]]&lt;=DATE(2024,5,31)),"Y","N")</f>
        <v>Y</v>
      </c>
      <c r="Q10360" t="str">
        <f>LEFT(ALT[[#This Row],[DATEMTH]],4)</f>
        <v>2023</v>
      </c>
    </row>
    <row r="10361" spans="1:17" x14ac:dyDescent="0.25">
      <c r="A10361" t="s">
        <v>97</v>
      </c>
      <c r="B10361" t="s">
        <v>111</v>
      </c>
      <c r="C10361" t="s">
        <v>18</v>
      </c>
      <c r="D10361" t="s">
        <v>23</v>
      </c>
      <c r="E10361" s="14">
        <v>1402430.2645840002</v>
      </c>
      <c r="F10361" s="14">
        <v>4000363.5833929982</v>
      </c>
      <c r="G10361" s="13">
        <v>0.35057570027034823</v>
      </c>
      <c r="H10361" s="12">
        <v>-19938452.859999999</v>
      </c>
      <c r="I10361" s="12">
        <v>-6.9899370737018272</v>
      </c>
      <c r="J10361" t="s">
        <v>26</v>
      </c>
      <c r="K10361" s="14">
        <v>426414.42960300006</v>
      </c>
      <c r="L10361" s="14">
        <v>1402430.264584</v>
      </c>
      <c r="M10361" s="13">
        <v>0.30405392722288871</v>
      </c>
      <c r="N10361" s="12">
        <v>-2.1253178182999068</v>
      </c>
      <c r="O10361" s="2">
        <f>DATE(LEFT(ALT[[#This Row],[DATEMTH]],4),RIGHT(ALT[[#This Row],[DATEMTH]],2),1)</f>
        <v>45261</v>
      </c>
      <c r="P10361" t="str">
        <f>IF(AND(ALT[[#This Row],[DATE]]&gt;=DATE(2023,6,1),ALT[[#This Row],[DATE]]&lt;=DATE(2024,5,31)),"Y","N")</f>
        <v>Y</v>
      </c>
      <c r="Q10361" t="str">
        <f>LEFT(ALT[[#This Row],[DATEMTH]],4)</f>
        <v>2023</v>
      </c>
    </row>
    <row r="10362" spans="1:17" x14ac:dyDescent="0.25">
      <c r="A10362" t="s">
        <v>97</v>
      </c>
      <c r="B10362" t="s">
        <v>111</v>
      </c>
      <c r="C10362" t="s">
        <v>19</v>
      </c>
      <c r="D10362" t="s">
        <v>23</v>
      </c>
      <c r="E10362" s="14">
        <v>1059611.9896569999</v>
      </c>
      <c r="F10362" s="14">
        <v>4000363.5833929982</v>
      </c>
      <c r="G10362" s="13">
        <v>0.2648789210200404</v>
      </c>
      <c r="H10362" s="12">
        <v>-19938452.859999999</v>
      </c>
      <c r="I10362" s="12">
        <v>-5.2812758803657385</v>
      </c>
      <c r="J10362" t="s">
        <v>25</v>
      </c>
      <c r="K10362" s="14">
        <v>668792.59510400018</v>
      </c>
      <c r="L10362" s="14">
        <v>1059611.9896570002</v>
      </c>
      <c r="M10362" s="13">
        <v>0.63116744773762945</v>
      </c>
      <c r="N10362" s="12">
        <v>-3.3333694182087452</v>
      </c>
      <c r="O10362" s="2">
        <f>DATE(LEFT(ALT[[#This Row],[DATEMTH]],4),RIGHT(ALT[[#This Row],[DATEMTH]],2),1)</f>
        <v>45261</v>
      </c>
      <c r="P10362" t="str">
        <f>IF(AND(ALT[[#This Row],[DATE]]&gt;=DATE(2023,6,1),ALT[[#This Row],[DATE]]&lt;=DATE(2024,5,31)),"Y","N")</f>
        <v>Y</v>
      </c>
      <c r="Q10362" t="str">
        <f>LEFT(ALT[[#This Row],[DATEMTH]],4)</f>
        <v>2023</v>
      </c>
    </row>
    <row r="10363" spans="1:17" x14ac:dyDescent="0.25">
      <c r="A10363" t="s">
        <v>97</v>
      </c>
      <c r="B10363" t="s">
        <v>111</v>
      </c>
      <c r="C10363" t="s">
        <v>19</v>
      </c>
      <c r="D10363" t="s">
        <v>23</v>
      </c>
      <c r="E10363" s="14">
        <v>1059611.9896569999</v>
      </c>
      <c r="F10363" s="14">
        <v>4000363.5833929982</v>
      </c>
      <c r="G10363" s="13">
        <v>0.2648789210200404</v>
      </c>
      <c r="H10363" s="12">
        <v>-19938452.859999999</v>
      </c>
      <c r="I10363" s="12">
        <v>-5.2812758803657385</v>
      </c>
      <c r="J10363" t="s">
        <v>24</v>
      </c>
      <c r="K10363" s="14">
        <v>327485.64591000008</v>
      </c>
      <c r="L10363" s="14">
        <v>1059611.9896570002</v>
      </c>
      <c r="M10363" s="13">
        <v>0.30906185387351859</v>
      </c>
      <c r="N10363" s="12">
        <v>-1.6322409144033341</v>
      </c>
      <c r="O10363" s="2">
        <f>DATE(LEFT(ALT[[#This Row],[DATEMTH]],4),RIGHT(ALT[[#This Row],[DATEMTH]],2),1)</f>
        <v>45261</v>
      </c>
      <c r="P10363" t="str">
        <f>IF(AND(ALT[[#This Row],[DATE]]&gt;=DATE(2023,6,1),ALT[[#This Row],[DATE]]&lt;=DATE(2024,5,31)),"Y","N")</f>
        <v>Y</v>
      </c>
      <c r="Q10363" t="str">
        <f>LEFT(ALT[[#This Row],[DATEMTH]],4)</f>
        <v>2023</v>
      </c>
    </row>
    <row r="10364" spans="1:17" x14ac:dyDescent="0.25">
      <c r="A10364" t="s">
        <v>97</v>
      </c>
      <c r="B10364" t="s">
        <v>111</v>
      </c>
      <c r="C10364" t="s">
        <v>19</v>
      </c>
      <c r="D10364" t="s">
        <v>23</v>
      </c>
      <c r="E10364" s="14">
        <v>1059611.9896569999</v>
      </c>
      <c r="F10364" s="14">
        <v>4000363.5833929982</v>
      </c>
      <c r="G10364" s="13">
        <v>0.2648789210200404</v>
      </c>
      <c r="H10364" s="12">
        <v>-19938452.859999999</v>
      </c>
      <c r="I10364" s="12">
        <v>-5.2812758803657385</v>
      </c>
      <c r="J10364" t="s">
        <v>16</v>
      </c>
      <c r="K10364" s="14">
        <v>5.4453550000000002</v>
      </c>
      <c r="L10364" s="14">
        <v>1059611.9896570002</v>
      </c>
      <c r="M10364" s="13">
        <v>5.1390084796630881E-6</v>
      </c>
      <c r="N10364" s="12">
        <v>-2.714052153263967E-5</v>
      </c>
      <c r="O10364" s="2">
        <f>DATE(LEFT(ALT[[#This Row],[DATEMTH]],4),RIGHT(ALT[[#This Row],[DATEMTH]],2),1)</f>
        <v>45261</v>
      </c>
      <c r="P10364" t="str">
        <f>IF(AND(ALT[[#This Row],[DATE]]&gt;=DATE(2023,6,1),ALT[[#This Row],[DATE]]&lt;=DATE(2024,5,31)),"Y","N")</f>
        <v>Y</v>
      </c>
      <c r="Q10364" t="str">
        <f>LEFT(ALT[[#This Row],[DATEMTH]],4)</f>
        <v>2023</v>
      </c>
    </row>
    <row r="10365" spans="1:17" x14ac:dyDescent="0.25">
      <c r="A10365" t="s">
        <v>97</v>
      </c>
      <c r="B10365" t="s">
        <v>111</v>
      </c>
      <c r="C10365" t="s">
        <v>19</v>
      </c>
      <c r="D10365" t="s">
        <v>23</v>
      </c>
      <c r="E10365" s="14">
        <v>1059611.9896569999</v>
      </c>
      <c r="F10365" s="14">
        <v>4000363.5833929982</v>
      </c>
      <c r="G10365" s="13">
        <v>0.2648789210200404</v>
      </c>
      <c r="H10365" s="12">
        <v>-19938452.859999999</v>
      </c>
      <c r="I10365" s="12">
        <v>-5.2812758803657385</v>
      </c>
      <c r="J10365" t="s">
        <v>26</v>
      </c>
      <c r="K10365" s="14">
        <v>63328.303288000025</v>
      </c>
      <c r="L10365" s="14">
        <v>1059611.9896570002</v>
      </c>
      <c r="M10365" s="13">
        <v>5.9765559380372431E-2</v>
      </c>
      <c r="N10365" s="12">
        <v>-0.31563840723212722</v>
      </c>
      <c r="O10365" s="2">
        <f>DATE(LEFT(ALT[[#This Row],[DATEMTH]],4),RIGHT(ALT[[#This Row],[DATEMTH]],2),1)</f>
        <v>45261</v>
      </c>
      <c r="P10365" t="str">
        <f>IF(AND(ALT[[#This Row],[DATE]]&gt;=DATE(2023,6,1),ALT[[#This Row],[DATE]]&lt;=DATE(2024,5,31)),"Y","N")</f>
        <v>Y</v>
      </c>
      <c r="Q10365" t="str">
        <f>LEFT(ALT[[#This Row],[DATEMTH]],4)</f>
        <v>2023</v>
      </c>
    </row>
    <row r="10366" spans="1:17" x14ac:dyDescent="0.25">
      <c r="A10366" t="s">
        <v>97</v>
      </c>
      <c r="B10366" t="s">
        <v>111</v>
      </c>
      <c r="C10366" t="s">
        <v>20</v>
      </c>
      <c r="D10366" t="s">
        <v>23</v>
      </c>
      <c r="E10366" s="14">
        <v>903098.04768200067</v>
      </c>
      <c r="F10366" s="14">
        <v>4000363.5833929982</v>
      </c>
      <c r="G10366" s="13">
        <v>0.22575399181991793</v>
      </c>
      <c r="H10366" s="12">
        <v>-19938452.859999999</v>
      </c>
      <c r="I10366" s="12">
        <v>-4.5011853238582589</v>
      </c>
      <c r="J10366" t="s">
        <v>25</v>
      </c>
      <c r="K10366" s="14">
        <v>114345.87488600003</v>
      </c>
      <c r="L10366" s="14">
        <v>903098.04768199997</v>
      </c>
      <c r="M10366" s="13">
        <v>0.12661512798028288</v>
      </c>
      <c r="N10366" s="12">
        <v>-0.56991815584328442</v>
      </c>
      <c r="O10366" s="2">
        <f>DATE(LEFT(ALT[[#This Row],[DATEMTH]],4),RIGHT(ALT[[#This Row],[DATEMTH]],2),1)</f>
        <v>45261</v>
      </c>
      <c r="P10366" t="str">
        <f>IF(AND(ALT[[#This Row],[DATE]]&gt;=DATE(2023,6,1),ALT[[#This Row],[DATE]]&lt;=DATE(2024,5,31)),"Y","N")</f>
        <v>Y</v>
      </c>
      <c r="Q10366" t="str">
        <f>LEFT(ALT[[#This Row],[DATEMTH]],4)</f>
        <v>2023</v>
      </c>
    </row>
    <row r="10367" spans="1:17" x14ac:dyDescent="0.25">
      <c r="A10367" t="s">
        <v>97</v>
      </c>
      <c r="B10367" t="s">
        <v>111</v>
      </c>
      <c r="C10367" t="s">
        <v>20</v>
      </c>
      <c r="D10367" t="s">
        <v>23</v>
      </c>
      <c r="E10367" s="14">
        <v>903098.04768200067</v>
      </c>
      <c r="F10367" s="14">
        <v>4000363.5833929982</v>
      </c>
      <c r="G10367" s="13">
        <v>0.22575399181991793</v>
      </c>
      <c r="H10367" s="12">
        <v>-19938452.859999999</v>
      </c>
      <c r="I10367" s="12">
        <v>-4.5011853238582589</v>
      </c>
      <c r="J10367" t="s">
        <v>24</v>
      </c>
      <c r="K10367" s="14">
        <v>456424.02112599998</v>
      </c>
      <c r="L10367" s="14">
        <v>903098.04768199997</v>
      </c>
      <c r="M10367" s="13">
        <v>0.50539808196630776</v>
      </c>
      <c r="N10367" s="12">
        <v>-2.2748904292528578</v>
      </c>
      <c r="O10367" s="2">
        <f>DATE(LEFT(ALT[[#This Row],[DATEMTH]],4),RIGHT(ALT[[#This Row],[DATEMTH]],2),1)</f>
        <v>45261</v>
      </c>
      <c r="P10367" t="str">
        <f>IF(AND(ALT[[#This Row],[DATE]]&gt;=DATE(2023,6,1),ALT[[#This Row],[DATE]]&lt;=DATE(2024,5,31)),"Y","N")</f>
        <v>Y</v>
      </c>
      <c r="Q10367" t="str">
        <f>LEFT(ALT[[#This Row],[DATEMTH]],4)</f>
        <v>2023</v>
      </c>
    </row>
    <row r="10368" spans="1:17" x14ac:dyDescent="0.25">
      <c r="A10368" t="s">
        <v>97</v>
      </c>
      <c r="B10368" t="s">
        <v>111</v>
      </c>
      <c r="C10368" t="s">
        <v>20</v>
      </c>
      <c r="D10368" t="s">
        <v>23</v>
      </c>
      <c r="E10368" s="14">
        <v>903098.04768200067</v>
      </c>
      <c r="F10368" s="14">
        <v>4000363.5833929982</v>
      </c>
      <c r="G10368" s="13">
        <v>0.22575399181991793</v>
      </c>
      <c r="H10368" s="12">
        <v>-19938452.859999999</v>
      </c>
      <c r="I10368" s="12">
        <v>-4.5011853238582589</v>
      </c>
      <c r="J10368" t="s">
        <v>16</v>
      </c>
      <c r="K10368" s="14">
        <v>267185.94169699994</v>
      </c>
      <c r="L10368" s="14">
        <v>903098.04768199997</v>
      </c>
      <c r="M10368" s="13">
        <v>0.29585485472235434</v>
      </c>
      <c r="N10368" s="12">
        <v>-1.3316975300684786</v>
      </c>
      <c r="O10368" s="2">
        <f>DATE(LEFT(ALT[[#This Row],[DATEMTH]],4),RIGHT(ALT[[#This Row],[DATEMTH]],2),1)</f>
        <v>45261</v>
      </c>
      <c r="P10368" t="str">
        <f>IF(AND(ALT[[#This Row],[DATE]]&gt;=DATE(2023,6,1),ALT[[#This Row],[DATE]]&lt;=DATE(2024,5,31)),"Y","N")</f>
        <v>Y</v>
      </c>
      <c r="Q10368" t="str">
        <f>LEFT(ALT[[#This Row],[DATEMTH]],4)</f>
        <v>2023</v>
      </c>
    </row>
    <row r="10369" spans="1:17" x14ac:dyDescent="0.25">
      <c r="A10369" t="s">
        <v>97</v>
      </c>
      <c r="B10369" t="s">
        <v>111</v>
      </c>
      <c r="C10369" t="s">
        <v>20</v>
      </c>
      <c r="D10369" t="s">
        <v>23</v>
      </c>
      <c r="E10369" s="14">
        <v>903098.04768200067</v>
      </c>
      <c r="F10369" s="14">
        <v>4000363.5833929982</v>
      </c>
      <c r="G10369" s="13">
        <v>0.22575399181991793</v>
      </c>
      <c r="H10369" s="12">
        <v>-19938452.859999999</v>
      </c>
      <c r="I10369" s="12">
        <v>-4.5011853238582589</v>
      </c>
      <c r="J10369" t="s">
        <v>26</v>
      </c>
      <c r="K10369" s="14">
        <v>65142.209973000026</v>
      </c>
      <c r="L10369" s="14">
        <v>903098.04768199997</v>
      </c>
      <c r="M10369" s="13">
        <v>7.2131935331054983E-2</v>
      </c>
      <c r="N10369" s="12">
        <v>-0.3246792086936377</v>
      </c>
      <c r="O10369" s="2">
        <f>DATE(LEFT(ALT[[#This Row],[DATEMTH]],4),RIGHT(ALT[[#This Row],[DATEMTH]],2),1)</f>
        <v>45261</v>
      </c>
      <c r="P10369" t="str">
        <f>IF(AND(ALT[[#This Row],[DATE]]&gt;=DATE(2023,6,1),ALT[[#This Row],[DATE]]&lt;=DATE(2024,5,31)),"Y","N")</f>
        <v>Y</v>
      </c>
      <c r="Q10369" t="str">
        <f>LEFT(ALT[[#This Row],[DATEMTH]],4)</f>
        <v>2023</v>
      </c>
    </row>
    <row r="10370" spans="1:17" x14ac:dyDescent="0.25">
      <c r="A10370" t="s">
        <v>98</v>
      </c>
      <c r="B10370" t="s">
        <v>14</v>
      </c>
      <c r="C10370" t="s">
        <v>15</v>
      </c>
      <c r="D10370" t="s">
        <v>22</v>
      </c>
      <c r="E10370" s="14">
        <v>10932.06738</v>
      </c>
      <c r="F10370" s="14">
        <v>78461.325215999997</v>
      </c>
      <c r="G10370" s="13">
        <v>0.13933064920716773</v>
      </c>
      <c r="H10370" s="12">
        <v>-37342977</v>
      </c>
      <c r="I10370" s="12">
        <v>-5.2030212287383328</v>
      </c>
      <c r="J10370" t="s">
        <v>16</v>
      </c>
      <c r="K10370" s="14">
        <v>3369.7971280000006</v>
      </c>
      <c r="L10370" s="14">
        <v>10932.06738</v>
      </c>
      <c r="M10370" s="13">
        <v>0.30824884359613236</v>
      </c>
      <c r="N10370" s="12">
        <v>-1.6038252769647188</v>
      </c>
      <c r="O10370" s="2">
        <f>DATE(LEFT(ALT[[#This Row],[DATEMTH]],4),RIGHT(ALT[[#This Row],[DATEMTH]],2),1)</f>
        <v>45292</v>
      </c>
      <c r="P10370" t="str">
        <f>IF(AND(ALT[[#This Row],[DATE]]&gt;=DATE(2023,6,1),ALT[[#This Row],[DATE]]&lt;=DATE(2024,5,31)),"Y","N")</f>
        <v>Y</v>
      </c>
      <c r="Q10370" t="str">
        <f>LEFT(ALT[[#This Row],[DATEMTH]],4)</f>
        <v>2024</v>
      </c>
    </row>
    <row r="10371" spans="1:17" x14ac:dyDescent="0.25">
      <c r="A10371" t="s">
        <v>98</v>
      </c>
      <c r="B10371" t="s">
        <v>14</v>
      </c>
      <c r="C10371" t="s">
        <v>15</v>
      </c>
      <c r="D10371" t="s">
        <v>22</v>
      </c>
      <c r="E10371" s="14">
        <v>10932.06738</v>
      </c>
      <c r="F10371" s="14">
        <v>78461.325215999997</v>
      </c>
      <c r="G10371" s="13">
        <v>0.13933064920716773</v>
      </c>
      <c r="H10371" s="12">
        <v>-37342977</v>
      </c>
      <c r="I10371" s="12">
        <v>-5.2030212287383328</v>
      </c>
      <c r="J10371" t="s">
        <v>26</v>
      </c>
      <c r="K10371" s="14">
        <v>1246.8337280000003</v>
      </c>
      <c r="L10371" s="14">
        <v>10932.06738</v>
      </c>
      <c r="M10371" s="13">
        <v>0.1140528762456274</v>
      </c>
      <c r="N10371" s="12">
        <v>-0.59341953630466526</v>
      </c>
      <c r="O10371" s="2">
        <f>DATE(LEFT(ALT[[#This Row],[DATEMTH]],4),RIGHT(ALT[[#This Row],[DATEMTH]],2),1)</f>
        <v>45292</v>
      </c>
      <c r="P10371" t="str">
        <f>IF(AND(ALT[[#This Row],[DATE]]&gt;=DATE(2023,6,1),ALT[[#This Row],[DATE]]&lt;=DATE(2024,5,31)),"Y","N")</f>
        <v>Y</v>
      </c>
      <c r="Q10371" t="str">
        <f>LEFT(ALT[[#This Row],[DATEMTH]],4)</f>
        <v>2024</v>
      </c>
    </row>
    <row r="10372" spans="1:17" x14ac:dyDescent="0.25">
      <c r="A10372" t="s">
        <v>98</v>
      </c>
      <c r="B10372" t="s">
        <v>14</v>
      </c>
      <c r="C10372" t="s">
        <v>15</v>
      </c>
      <c r="D10372" t="s">
        <v>22</v>
      </c>
      <c r="E10372" s="14">
        <v>10932.06738</v>
      </c>
      <c r="F10372" s="14">
        <v>78461.325215999997</v>
      </c>
      <c r="G10372" s="13">
        <v>0.13933064920716773</v>
      </c>
      <c r="H10372" s="12">
        <v>-37342977</v>
      </c>
      <c r="I10372" s="12">
        <v>-5.2030212287383328</v>
      </c>
      <c r="J10372" t="s">
        <v>25</v>
      </c>
      <c r="K10372" s="14">
        <v>1439.85898</v>
      </c>
      <c r="L10372" s="14">
        <v>10932.06738</v>
      </c>
      <c r="M10372" s="13">
        <v>0.13170966935624576</v>
      </c>
      <c r="N10372" s="12">
        <v>-0.6852882056906533</v>
      </c>
      <c r="O10372" s="2">
        <f>DATE(LEFT(ALT[[#This Row],[DATEMTH]],4),RIGHT(ALT[[#This Row],[DATEMTH]],2),1)</f>
        <v>45292</v>
      </c>
      <c r="P10372" t="str">
        <f>IF(AND(ALT[[#This Row],[DATE]]&gt;=DATE(2023,6,1),ALT[[#This Row],[DATE]]&lt;=DATE(2024,5,31)),"Y","N")</f>
        <v>Y</v>
      </c>
      <c r="Q10372" t="str">
        <f>LEFT(ALT[[#This Row],[DATEMTH]],4)</f>
        <v>2024</v>
      </c>
    </row>
    <row r="10373" spans="1:17" x14ac:dyDescent="0.25">
      <c r="A10373" t="s">
        <v>98</v>
      </c>
      <c r="B10373" t="s">
        <v>14</v>
      </c>
      <c r="C10373" t="s">
        <v>15</v>
      </c>
      <c r="D10373" t="s">
        <v>22</v>
      </c>
      <c r="E10373" s="14">
        <v>10932.06738</v>
      </c>
      <c r="F10373" s="14">
        <v>78461.325215999997</v>
      </c>
      <c r="G10373" s="13">
        <v>0.13933064920716773</v>
      </c>
      <c r="H10373" s="12">
        <v>-37342977</v>
      </c>
      <c r="I10373" s="12">
        <v>-5.2030212287383328</v>
      </c>
      <c r="J10373" t="s">
        <v>24</v>
      </c>
      <c r="K10373" s="14">
        <v>4875.5775439999989</v>
      </c>
      <c r="L10373" s="14">
        <v>10932.06738</v>
      </c>
      <c r="M10373" s="13">
        <v>0.44598861080199442</v>
      </c>
      <c r="N10373" s="12">
        <v>-2.3204882097782953</v>
      </c>
      <c r="O10373" s="2">
        <f>DATE(LEFT(ALT[[#This Row],[DATEMTH]],4),RIGHT(ALT[[#This Row],[DATEMTH]],2),1)</f>
        <v>45292</v>
      </c>
      <c r="P10373" t="str">
        <f>IF(AND(ALT[[#This Row],[DATE]]&gt;=DATE(2023,6,1),ALT[[#This Row],[DATE]]&lt;=DATE(2024,5,31)),"Y","N")</f>
        <v>Y</v>
      </c>
      <c r="Q10373" t="str">
        <f>LEFT(ALT[[#This Row],[DATEMTH]],4)</f>
        <v>2024</v>
      </c>
    </row>
    <row r="10374" spans="1:17" x14ac:dyDescent="0.25">
      <c r="A10374" t="s">
        <v>98</v>
      </c>
      <c r="B10374" t="s">
        <v>14</v>
      </c>
      <c r="C10374" t="s">
        <v>18</v>
      </c>
      <c r="D10374" t="s">
        <v>22</v>
      </c>
      <c r="E10374" s="14">
        <v>14291.968148000002</v>
      </c>
      <c r="F10374" s="14">
        <v>78461.325215999997</v>
      </c>
      <c r="G10374" s="13">
        <v>0.18215303028154253</v>
      </c>
      <c r="H10374" s="12">
        <v>-37342977</v>
      </c>
      <c r="I10374" s="12">
        <v>-6.8021364202839463</v>
      </c>
      <c r="J10374" t="s">
        <v>24</v>
      </c>
      <c r="K10374" s="14">
        <v>4206.848264000002</v>
      </c>
      <c r="L10374" s="14">
        <v>14291.968148000002</v>
      </c>
      <c r="M10374" s="13">
        <v>0.29435052054665423</v>
      </c>
      <c r="N10374" s="12">
        <v>-2.0022123961399347</v>
      </c>
      <c r="O10374" s="2">
        <f>DATE(LEFT(ALT[[#This Row],[DATEMTH]],4),RIGHT(ALT[[#This Row],[DATEMTH]],2),1)</f>
        <v>45292</v>
      </c>
      <c r="P10374" t="str">
        <f>IF(AND(ALT[[#This Row],[DATE]]&gt;=DATE(2023,6,1),ALT[[#This Row],[DATE]]&lt;=DATE(2024,5,31)),"Y","N")</f>
        <v>Y</v>
      </c>
      <c r="Q10374" t="str">
        <f>LEFT(ALT[[#This Row],[DATEMTH]],4)</f>
        <v>2024</v>
      </c>
    </row>
    <row r="10375" spans="1:17" x14ac:dyDescent="0.25">
      <c r="A10375" t="s">
        <v>98</v>
      </c>
      <c r="B10375" t="s">
        <v>14</v>
      </c>
      <c r="C10375" t="s">
        <v>18</v>
      </c>
      <c r="D10375" t="s">
        <v>22</v>
      </c>
      <c r="E10375" s="14">
        <v>14291.968148000002</v>
      </c>
      <c r="F10375" s="14">
        <v>78461.325215999997</v>
      </c>
      <c r="G10375" s="13">
        <v>0.18215303028154253</v>
      </c>
      <c r="H10375" s="12">
        <v>-37342977</v>
      </c>
      <c r="I10375" s="12">
        <v>-6.8021364202839463</v>
      </c>
      <c r="J10375" t="s">
        <v>16</v>
      </c>
      <c r="K10375" s="14">
        <v>5133.8032759999996</v>
      </c>
      <c r="L10375" s="14">
        <v>14291.968148000002</v>
      </c>
      <c r="M10375" s="13">
        <v>0.35920897827626469</v>
      </c>
      <c r="N10375" s="12">
        <v>-2.4433884736259648</v>
      </c>
      <c r="O10375" s="2">
        <f>DATE(LEFT(ALT[[#This Row],[DATEMTH]],4),RIGHT(ALT[[#This Row],[DATEMTH]],2),1)</f>
        <v>45292</v>
      </c>
      <c r="P10375" t="str">
        <f>IF(AND(ALT[[#This Row],[DATE]]&gt;=DATE(2023,6,1),ALT[[#This Row],[DATE]]&lt;=DATE(2024,5,31)),"Y","N")</f>
        <v>Y</v>
      </c>
      <c r="Q10375" t="str">
        <f>LEFT(ALT[[#This Row],[DATEMTH]],4)</f>
        <v>2024</v>
      </c>
    </row>
    <row r="10376" spans="1:17" x14ac:dyDescent="0.25">
      <c r="A10376" t="s">
        <v>98</v>
      </c>
      <c r="B10376" t="s">
        <v>14</v>
      </c>
      <c r="C10376" t="s">
        <v>18</v>
      </c>
      <c r="D10376" t="s">
        <v>22</v>
      </c>
      <c r="E10376" s="14">
        <v>14291.968148000002</v>
      </c>
      <c r="F10376" s="14">
        <v>78461.325215999997</v>
      </c>
      <c r="G10376" s="13">
        <v>0.18215303028154253</v>
      </c>
      <c r="H10376" s="12">
        <v>-37342977</v>
      </c>
      <c r="I10376" s="12">
        <v>-6.8021364202839463</v>
      </c>
      <c r="J10376" t="s">
        <v>26</v>
      </c>
      <c r="K10376" s="14">
        <v>3669.2743719999999</v>
      </c>
      <c r="L10376" s="14">
        <v>14291.968148000002</v>
      </c>
      <c r="M10376" s="13">
        <v>0.2567368142723907</v>
      </c>
      <c r="N10376" s="12">
        <v>-1.7463588347899039</v>
      </c>
      <c r="O10376" s="2">
        <f>DATE(LEFT(ALT[[#This Row],[DATEMTH]],4),RIGHT(ALT[[#This Row],[DATEMTH]],2),1)</f>
        <v>45292</v>
      </c>
      <c r="P10376" t="str">
        <f>IF(AND(ALT[[#This Row],[DATE]]&gt;=DATE(2023,6,1),ALT[[#This Row],[DATE]]&lt;=DATE(2024,5,31)),"Y","N")</f>
        <v>Y</v>
      </c>
      <c r="Q10376" t="str">
        <f>LEFT(ALT[[#This Row],[DATEMTH]],4)</f>
        <v>2024</v>
      </c>
    </row>
    <row r="10377" spans="1:17" x14ac:dyDescent="0.25">
      <c r="A10377" t="s">
        <v>98</v>
      </c>
      <c r="B10377" t="s">
        <v>14</v>
      </c>
      <c r="C10377" t="s">
        <v>18</v>
      </c>
      <c r="D10377" t="s">
        <v>22</v>
      </c>
      <c r="E10377" s="14">
        <v>14291.968148000002</v>
      </c>
      <c r="F10377" s="14">
        <v>78461.325215999997</v>
      </c>
      <c r="G10377" s="13">
        <v>0.18215303028154253</v>
      </c>
      <c r="H10377" s="12">
        <v>-37342977</v>
      </c>
      <c r="I10377" s="12">
        <v>-6.8021364202839463</v>
      </c>
      <c r="J10377" t="s">
        <v>25</v>
      </c>
      <c r="K10377" s="14">
        <v>1282.042236</v>
      </c>
      <c r="L10377" s="14">
        <v>14291.968148000002</v>
      </c>
      <c r="M10377" s="13">
        <v>8.9703686904690397E-2</v>
      </c>
      <c r="N10377" s="12">
        <v>-0.61017671572814269</v>
      </c>
      <c r="O10377" s="2">
        <f>DATE(LEFT(ALT[[#This Row],[DATEMTH]],4),RIGHT(ALT[[#This Row],[DATEMTH]],2),1)</f>
        <v>45292</v>
      </c>
      <c r="P10377" t="str">
        <f>IF(AND(ALT[[#This Row],[DATE]]&gt;=DATE(2023,6,1),ALT[[#This Row],[DATE]]&lt;=DATE(2024,5,31)),"Y","N")</f>
        <v>Y</v>
      </c>
      <c r="Q10377" t="str">
        <f>LEFT(ALT[[#This Row],[DATEMTH]],4)</f>
        <v>2024</v>
      </c>
    </row>
    <row r="10378" spans="1:17" x14ac:dyDescent="0.25">
      <c r="A10378" t="s">
        <v>98</v>
      </c>
      <c r="B10378" t="s">
        <v>14</v>
      </c>
      <c r="C10378" t="s">
        <v>19</v>
      </c>
      <c r="D10378" t="s">
        <v>22</v>
      </c>
      <c r="E10378" s="14">
        <v>25532.895247999997</v>
      </c>
      <c r="F10378" s="14">
        <v>78461.325215999997</v>
      </c>
      <c r="G10378" s="13">
        <v>0.3254201375991197</v>
      </c>
      <c r="H10378" s="12">
        <v>-37342977</v>
      </c>
      <c r="I10378" s="12">
        <v>-12.152156713700762</v>
      </c>
      <c r="J10378" t="s">
        <v>24</v>
      </c>
      <c r="K10378" s="14">
        <v>8056.1415479999996</v>
      </c>
      <c r="L10378" s="14">
        <v>25532.895247999997</v>
      </c>
      <c r="M10378" s="13">
        <v>0.3155200955375807</v>
      </c>
      <c r="N10378" s="12">
        <v>-3.8342496472945173</v>
      </c>
      <c r="O10378" s="2">
        <f>DATE(LEFT(ALT[[#This Row],[DATEMTH]],4),RIGHT(ALT[[#This Row],[DATEMTH]],2),1)</f>
        <v>45292</v>
      </c>
      <c r="P10378" t="str">
        <f>IF(AND(ALT[[#This Row],[DATE]]&gt;=DATE(2023,6,1),ALT[[#This Row],[DATE]]&lt;=DATE(2024,5,31)),"Y","N")</f>
        <v>Y</v>
      </c>
      <c r="Q10378" t="str">
        <f>LEFT(ALT[[#This Row],[DATEMTH]],4)</f>
        <v>2024</v>
      </c>
    </row>
    <row r="10379" spans="1:17" x14ac:dyDescent="0.25">
      <c r="A10379" t="s">
        <v>98</v>
      </c>
      <c r="B10379" t="s">
        <v>14</v>
      </c>
      <c r="C10379" t="s">
        <v>19</v>
      </c>
      <c r="D10379" t="s">
        <v>22</v>
      </c>
      <c r="E10379" s="14">
        <v>25532.895247999997</v>
      </c>
      <c r="F10379" s="14">
        <v>78461.325215999997</v>
      </c>
      <c r="G10379" s="13">
        <v>0.3254201375991197</v>
      </c>
      <c r="H10379" s="12">
        <v>-37342977</v>
      </c>
      <c r="I10379" s="12">
        <v>-12.152156713700762</v>
      </c>
      <c r="J10379" t="s">
        <v>26</v>
      </c>
      <c r="K10379" s="14">
        <v>1053.314572</v>
      </c>
      <c r="L10379" s="14">
        <v>25532.895247999997</v>
      </c>
      <c r="M10379" s="13">
        <v>4.1253236727335364E-2</v>
      </c>
      <c r="N10379" s="12">
        <v>-0.50131579765797529</v>
      </c>
      <c r="O10379" s="2">
        <f>DATE(LEFT(ALT[[#This Row],[DATEMTH]],4),RIGHT(ALT[[#This Row],[DATEMTH]],2),1)</f>
        <v>45292</v>
      </c>
      <c r="P10379" t="str">
        <f>IF(AND(ALT[[#This Row],[DATE]]&gt;=DATE(2023,6,1),ALT[[#This Row],[DATE]]&lt;=DATE(2024,5,31)),"Y","N")</f>
        <v>Y</v>
      </c>
      <c r="Q10379" t="str">
        <f>LEFT(ALT[[#This Row],[DATEMTH]],4)</f>
        <v>2024</v>
      </c>
    </row>
    <row r="10380" spans="1:17" x14ac:dyDescent="0.25">
      <c r="A10380" t="s">
        <v>98</v>
      </c>
      <c r="B10380" t="s">
        <v>14</v>
      </c>
      <c r="C10380" t="s">
        <v>19</v>
      </c>
      <c r="D10380" t="s">
        <v>22</v>
      </c>
      <c r="E10380" s="14">
        <v>25532.895247999997</v>
      </c>
      <c r="F10380" s="14">
        <v>78461.325215999997</v>
      </c>
      <c r="G10380" s="13">
        <v>0.3254201375991197</v>
      </c>
      <c r="H10380" s="12">
        <v>-37342977</v>
      </c>
      <c r="I10380" s="12">
        <v>-12.152156713700762</v>
      </c>
      <c r="J10380" t="s">
        <v>16</v>
      </c>
      <c r="K10380" s="14">
        <v>0</v>
      </c>
      <c r="L10380" s="14">
        <v>25532.895247999997</v>
      </c>
      <c r="M10380" s="13">
        <v>0</v>
      </c>
      <c r="N10380" s="12">
        <v>0</v>
      </c>
      <c r="O10380" s="2">
        <f>DATE(LEFT(ALT[[#This Row],[DATEMTH]],4),RIGHT(ALT[[#This Row],[DATEMTH]],2),1)</f>
        <v>45292</v>
      </c>
      <c r="P10380" t="str">
        <f>IF(AND(ALT[[#This Row],[DATE]]&gt;=DATE(2023,6,1),ALT[[#This Row],[DATE]]&lt;=DATE(2024,5,31)),"Y","N")</f>
        <v>Y</v>
      </c>
      <c r="Q10380" t="str">
        <f>LEFT(ALT[[#This Row],[DATEMTH]],4)</f>
        <v>2024</v>
      </c>
    </row>
    <row r="10381" spans="1:17" x14ac:dyDescent="0.25">
      <c r="A10381" t="s">
        <v>98</v>
      </c>
      <c r="B10381" t="s">
        <v>14</v>
      </c>
      <c r="C10381" t="s">
        <v>19</v>
      </c>
      <c r="D10381" t="s">
        <v>22</v>
      </c>
      <c r="E10381" s="14">
        <v>25532.895247999997</v>
      </c>
      <c r="F10381" s="14">
        <v>78461.325215999997</v>
      </c>
      <c r="G10381" s="13">
        <v>0.3254201375991197</v>
      </c>
      <c r="H10381" s="12">
        <v>-37342977</v>
      </c>
      <c r="I10381" s="12">
        <v>-12.152156713700762</v>
      </c>
      <c r="J10381" t="s">
        <v>25</v>
      </c>
      <c r="K10381" s="14">
        <v>16423.439127999998</v>
      </c>
      <c r="L10381" s="14">
        <v>25532.895247999997</v>
      </c>
      <c r="M10381" s="13">
        <v>0.64322666773508397</v>
      </c>
      <c r="N10381" s="12">
        <v>-7.8165912687482697</v>
      </c>
      <c r="O10381" s="2">
        <f>DATE(LEFT(ALT[[#This Row],[DATEMTH]],4),RIGHT(ALT[[#This Row],[DATEMTH]],2),1)</f>
        <v>45292</v>
      </c>
      <c r="P10381" t="str">
        <f>IF(AND(ALT[[#This Row],[DATE]]&gt;=DATE(2023,6,1),ALT[[#This Row],[DATE]]&lt;=DATE(2024,5,31)),"Y","N")</f>
        <v>Y</v>
      </c>
      <c r="Q10381" t="str">
        <f>LEFT(ALT[[#This Row],[DATEMTH]],4)</f>
        <v>2024</v>
      </c>
    </row>
    <row r="10382" spans="1:17" x14ac:dyDescent="0.25">
      <c r="A10382" t="s">
        <v>98</v>
      </c>
      <c r="B10382" t="s">
        <v>14</v>
      </c>
      <c r="C10382" t="s">
        <v>20</v>
      </c>
      <c r="D10382" t="s">
        <v>22</v>
      </c>
      <c r="E10382" s="14">
        <v>27704.39444</v>
      </c>
      <c r="F10382" s="14">
        <v>78461.325215999997</v>
      </c>
      <c r="G10382" s="13">
        <v>0.3530961829121701</v>
      </c>
      <c r="H10382" s="12">
        <v>-37342977</v>
      </c>
      <c r="I10382" s="12">
        <v>-13.185662637276961</v>
      </c>
      <c r="J10382" t="s">
        <v>25</v>
      </c>
      <c r="K10382" s="14">
        <v>4490.7419599999994</v>
      </c>
      <c r="L10382" s="14">
        <v>27704.39444</v>
      </c>
      <c r="M10382" s="13">
        <v>0.16209493297988142</v>
      </c>
      <c r="N10382" s="12">
        <v>-2.1373291014847355</v>
      </c>
      <c r="O10382" s="2">
        <f>DATE(LEFT(ALT[[#This Row],[DATEMTH]],4),RIGHT(ALT[[#This Row],[DATEMTH]],2),1)</f>
        <v>45292</v>
      </c>
      <c r="P10382" t="str">
        <f>IF(AND(ALT[[#This Row],[DATE]]&gt;=DATE(2023,6,1),ALT[[#This Row],[DATE]]&lt;=DATE(2024,5,31)),"Y","N")</f>
        <v>Y</v>
      </c>
      <c r="Q10382" t="str">
        <f>LEFT(ALT[[#This Row],[DATEMTH]],4)</f>
        <v>2024</v>
      </c>
    </row>
    <row r="10383" spans="1:17" x14ac:dyDescent="0.25">
      <c r="A10383" t="s">
        <v>98</v>
      </c>
      <c r="B10383" t="s">
        <v>14</v>
      </c>
      <c r="C10383" t="s">
        <v>20</v>
      </c>
      <c r="D10383" t="s">
        <v>22</v>
      </c>
      <c r="E10383" s="14">
        <v>27704.39444</v>
      </c>
      <c r="F10383" s="14">
        <v>78461.325215999997</v>
      </c>
      <c r="G10383" s="13">
        <v>0.3530961829121701</v>
      </c>
      <c r="H10383" s="12">
        <v>-37342977</v>
      </c>
      <c r="I10383" s="12">
        <v>-13.185662637276961</v>
      </c>
      <c r="J10383" t="s">
        <v>24</v>
      </c>
      <c r="K10383" s="14">
        <v>13899.561592000002</v>
      </c>
      <c r="L10383" s="14">
        <v>27704.39444</v>
      </c>
      <c r="M10383" s="13">
        <v>0.50170963390311885</v>
      </c>
      <c r="N10383" s="12">
        <v>-6.6153739745182563</v>
      </c>
      <c r="O10383" s="2">
        <f>DATE(LEFT(ALT[[#This Row],[DATEMTH]],4),RIGHT(ALT[[#This Row],[DATEMTH]],2),1)</f>
        <v>45292</v>
      </c>
      <c r="P10383" t="str">
        <f>IF(AND(ALT[[#This Row],[DATE]]&gt;=DATE(2023,6,1),ALT[[#This Row],[DATE]]&lt;=DATE(2024,5,31)),"Y","N")</f>
        <v>Y</v>
      </c>
      <c r="Q10383" t="str">
        <f>LEFT(ALT[[#This Row],[DATEMTH]],4)</f>
        <v>2024</v>
      </c>
    </row>
    <row r="10384" spans="1:17" x14ac:dyDescent="0.25">
      <c r="A10384" t="s">
        <v>98</v>
      </c>
      <c r="B10384" t="s">
        <v>14</v>
      </c>
      <c r="C10384" t="s">
        <v>20</v>
      </c>
      <c r="D10384" t="s">
        <v>22</v>
      </c>
      <c r="E10384" s="14">
        <v>27704.39444</v>
      </c>
      <c r="F10384" s="14">
        <v>78461.325215999997</v>
      </c>
      <c r="G10384" s="13">
        <v>0.3530961829121701</v>
      </c>
      <c r="H10384" s="12">
        <v>-37342977</v>
      </c>
      <c r="I10384" s="12">
        <v>-13.185662637276961</v>
      </c>
      <c r="J10384" t="s">
        <v>16</v>
      </c>
      <c r="K10384" s="14">
        <v>7565.1573760000001</v>
      </c>
      <c r="L10384" s="14">
        <v>27704.39444</v>
      </c>
      <c r="M10384" s="13">
        <v>0.27306705412327359</v>
      </c>
      <c r="N10384" s="12">
        <v>-3.6005700530245344</v>
      </c>
      <c r="O10384" s="2">
        <f>DATE(LEFT(ALT[[#This Row],[DATEMTH]],4),RIGHT(ALT[[#This Row],[DATEMTH]],2),1)</f>
        <v>45292</v>
      </c>
      <c r="P10384" t="str">
        <f>IF(AND(ALT[[#This Row],[DATE]]&gt;=DATE(2023,6,1),ALT[[#This Row],[DATE]]&lt;=DATE(2024,5,31)),"Y","N")</f>
        <v>Y</v>
      </c>
      <c r="Q10384" t="str">
        <f>LEFT(ALT[[#This Row],[DATEMTH]],4)</f>
        <v>2024</v>
      </c>
    </row>
    <row r="10385" spans="1:17" x14ac:dyDescent="0.25">
      <c r="A10385" t="s">
        <v>98</v>
      </c>
      <c r="B10385" t="s">
        <v>14</v>
      </c>
      <c r="C10385" t="s">
        <v>20</v>
      </c>
      <c r="D10385" t="s">
        <v>22</v>
      </c>
      <c r="E10385" s="14">
        <v>27704.39444</v>
      </c>
      <c r="F10385" s="14">
        <v>78461.325215999997</v>
      </c>
      <c r="G10385" s="13">
        <v>0.3530961829121701</v>
      </c>
      <c r="H10385" s="12">
        <v>-37342977</v>
      </c>
      <c r="I10385" s="12">
        <v>-13.185662637276961</v>
      </c>
      <c r="J10385" t="s">
        <v>26</v>
      </c>
      <c r="K10385" s="14">
        <v>1748.9335120000007</v>
      </c>
      <c r="L10385" s="14">
        <v>27704.39444</v>
      </c>
      <c r="M10385" s="13">
        <v>6.3128378993726197E-2</v>
      </c>
      <c r="N10385" s="12">
        <v>-0.83238950824943525</v>
      </c>
      <c r="O10385" s="2">
        <f>DATE(LEFT(ALT[[#This Row],[DATEMTH]],4),RIGHT(ALT[[#This Row],[DATEMTH]],2),1)</f>
        <v>45292</v>
      </c>
      <c r="P10385" t="str">
        <f>IF(AND(ALT[[#This Row],[DATE]]&gt;=DATE(2023,6,1),ALT[[#This Row],[DATE]]&lt;=DATE(2024,5,31)),"Y","N")</f>
        <v>Y</v>
      </c>
      <c r="Q10385" t="str">
        <f>LEFT(ALT[[#This Row],[DATEMTH]],4)</f>
        <v>2024</v>
      </c>
    </row>
    <row r="10386" spans="1:17" x14ac:dyDescent="0.25">
      <c r="A10386" t="s">
        <v>98</v>
      </c>
      <c r="B10386" t="s">
        <v>14</v>
      </c>
      <c r="C10386" t="s">
        <v>15</v>
      </c>
      <c r="D10386" t="s">
        <v>17</v>
      </c>
      <c r="E10386" s="14">
        <v>10932.06738</v>
      </c>
      <c r="F10386" s="14">
        <v>78461.325215999997</v>
      </c>
      <c r="G10386" s="13">
        <v>0.13933064920716773</v>
      </c>
      <c r="H10386" s="12">
        <v>-89103979.969999999</v>
      </c>
      <c r="I10386" s="12">
        <v>-12.41491537616257</v>
      </c>
      <c r="J10386" t="s">
        <v>16</v>
      </c>
      <c r="K10386" s="14">
        <v>3369.7971280000006</v>
      </c>
      <c r="L10386" s="14">
        <v>10932.06738</v>
      </c>
      <c r="M10386" s="13">
        <v>0.30824884359613236</v>
      </c>
      <c r="N10386" s="12">
        <v>-3.826883308045955</v>
      </c>
      <c r="O10386" s="2">
        <f>DATE(LEFT(ALT[[#This Row],[DATEMTH]],4),RIGHT(ALT[[#This Row],[DATEMTH]],2),1)</f>
        <v>45292</v>
      </c>
      <c r="P10386" t="str">
        <f>IF(AND(ALT[[#This Row],[DATE]]&gt;=DATE(2023,6,1),ALT[[#This Row],[DATE]]&lt;=DATE(2024,5,31)),"Y","N")</f>
        <v>Y</v>
      </c>
      <c r="Q10386" t="str">
        <f>LEFT(ALT[[#This Row],[DATEMTH]],4)</f>
        <v>2024</v>
      </c>
    </row>
    <row r="10387" spans="1:17" x14ac:dyDescent="0.25">
      <c r="A10387" t="s">
        <v>98</v>
      </c>
      <c r="B10387" t="s">
        <v>14</v>
      </c>
      <c r="C10387" t="s">
        <v>15</v>
      </c>
      <c r="D10387" t="s">
        <v>17</v>
      </c>
      <c r="E10387" s="14">
        <v>10932.06738</v>
      </c>
      <c r="F10387" s="14">
        <v>78461.325215999997</v>
      </c>
      <c r="G10387" s="13">
        <v>0.13933064920716773</v>
      </c>
      <c r="H10387" s="12">
        <v>-89103979.969999999</v>
      </c>
      <c r="I10387" s="12">
        <v>-12.41491537616257</v>
      </c>
      <c r="J10387" t="s">
        <v>26</v>
      </c>
      <c r="K10387" s="14">
        <v>1246.8337280000003</v>
      </c>
      <c r="L10387" s="14">
        <v>10932.06738</v>
      </c>
      <c r="M10387" s="13">
        <v>0.1140528762456274</v>
      </c>
      <c r="N10387" s="12">
        <v>-1.4159568069974064</v>
      </c>
      <c r="O10387" s="2">
        <f>DATE(LEFT(ALT[[#This Row],[DATEMTH]],4),RIGHT(ALT[[#This Row],[DATEMTH]],2),1)</f>
        <v>45292</v>
      </c>
      <c r="P10387" t="str">
        <f>IF(AND(ALT[[#This Row],[DATE]]&gt;=DATE(2023,6,1),ALT[[#This Row],[DATE]]&lt;=DATE(2024,5,31)),"Y","N")</f>
        <v>Y</v>
      </c>
      <c r="Q10387" t="str">
        <f>LEFT(ALT[[#This Row],[DATEMTH]],4)</f>
        <v>2024</v>
      </c>
    </row>
    <row r="10388" spans="1:17" x14ac:dyDescent="0.25">
      <c r="A10388" t="s">
        <v>98</v>
      </c>
      <c r="B10388" t="s">
        <v>14</v>
      </c>
      <c r="C10388" t="s">
        <v>15</v>
      </c>
      <c r="D10388" t="s">
        <v>17</v>
      </c>
      <c r="E10388" s="14">
        <v>10932.06738</v>
      </c>
      <c r="F10388" s="14">
        <v>78461.325215999997</v>
      </c>
      <c r="G10388" s="13">
        <v>0.13933064920716773</v>
      </c>
      <c r="H10388" s="12">
        <v>-89103979.969999999</v>
      </c>
      <c r="I10388" s="12">
        <v>-12.41491537616257</v>
      </c>
      <c r="J10388" t="s">
        <v>25</v>
      </c>
      <c r="K10388" s="14">
        <v>1439.85898</v>
      </c>
      <c r="L10388" s="14">
        <v>10932.06738</v>
      </c>
      <c r="M10388" s="13">
        <v>0.13170966935624576</v>
      </c>
      <c r="N10388" s="12">
        <v>-1.6351643992801435</v>
      </c>
      <c r="O10388" s="2">
        <f>DATE(LEFT(ALT[[#This Row],[DATEMTH]],4),RIGHT(ALT[[#This Row],[DATEMTH]],2),1)</f>
        <v>45292</v>
      </c>
      <c r="P10388" t="str">
        <f>IF(AND(ALT[[#This Row],[DATE]]&gt;=DATE(2023,6,1),ALT[[#This Row],[DATE]]&lt;=DATE(2024,5,31)),"Y","N")</f>
        <v>Y</v>
      </c>
      <c r="Q10388" t="str">
        <f>LEFT(ALT[[#This Row],[DATEMTH]],4)</f>
        <v>2024</v>
      </c>
    </row>
    <row r="10389" spans="1:17" x14ac:dyDescent="0.25">
      <c r="A10389" t="s">
        <v>98</v>
      </c>
      <c r="B10389" t="s">
        <v>14</v>
      </c>
      <c r="C10389" t="s">
        <v>15</v>
      </c>
      <c r="D10389" t="s">
        <v>17</v>
      </c>
      <c r="E10389" s="14">
        <v>10932.06738</v>
      </c>
      <c r="F10389" s="14">
        <v>78461.325215999997</v>
      </c>
      <c r="G10389" s="13">
        <v>0.13933064920716773</v>
      </c>
      <c r="H10389" s="12">
        <v>-89103979.969999999</v>
      </c>
      <c r="I10389" s="12">
        <v>-12.41491537616257</v>
      </c>
      <c r="J10389" t="s">
        <v>24</v>
      </c>
      <c r="K10389" s="14">
        <v>4875.5775439999989</v>
      </c>
      <c r="L10389" s="14">
        <v>10932.06738</v>
      </c>
      <c r="M10389" s="13">
        <v>0.44598861080199442</v>
      </c>
      <c r="N10389" s="12">
        <v>-5.5369108618390648</v>
      </c>
      <c r="O10389" s="2">
        <f>DATE(LEFT(ALT[[#This Row],[DATEMTH]],4),RIGHT(ALT[[#This Row],[DATEMTH]],2),1)</f>
        <v>45292</v>
      </c>
      <c r="P10389" t="str">
        <f>IF(AND(ALT[[#This Row],[DATE]]&gt;=DATE(2023,6,1),ALT[[#This Row],[DATE]]&lt;=DATE(2024,5,31)),"Y","N")</f>
        <v>Y</v>
      </c>
      <c r="Q10389" t="str">
        <f>LEFT(ALT[[#This Row],[DATEMTH]],4)</f>
        <v>2024</v>
      </c>
    </row>
    <row r="10390" spans="1:17" x14ac:dyDescent="0.25">
      <c r="A10390" t="s">
        <v>98</v>
      </c>
      <c r="B10390" t="s">
        <v>14</v>
      </c>
      <c r="C10390" t="s">
        <v>18</v>
      </c>
      <c r="D10390" t="s">
        <v>17</v>
      </c>
      <c r="E10390" s="14">
        <v>14291.968148000002</v>
      </c>
      <c r="F10390" s="14">
        <v>78461.325215999997</v>
      </c>
      <c r="G10390" s="13">
        <v>0.18215303028154253</v>
      </c>
      <c r="H10390" s="12">
        <v>-89103979.969999999</v>
      </c>
      <c r="I10390" s="12">
        <v>-16.230559961681369</v>
      </c>
      <c r="J10390" t="s">
        <v>24</v>
      </c>
      <c r="K10390" s="14">
        <v>4206.848264000002</v>
      </c>
      <c r="L10390" s="14">
        <v>14291.968148000002</v>
      </c>
      <c r="M10390" s="13">
        <v>0.29435052054665423</v>
      </c>
      <c r="N10390" s="12">
        <v>-4.7774737734845951</v>
      </c>
      <c r="O10390" s="2">
        <f>DATE(LEFT(ALT[[#This Row],[DATEMTH]],4),RIGHT(ALT[[#This Row],[DATEMTH]],2),1)</f>
        <v>45292</v>
      </c>
      <c r="P10390" t="str">
        <f>IF(AND(ALT[[#This Row],[DATE]]&gt;=DATE(2023,6,1),ALT[[#This Row],[DATE]]&lt;=DATE(2024,5,31)),"Y","N")</f>
        <v>Y</v>
      </c>
      <c r="Q10390" t="str">
        <f>LEFT(ALT[[#This Row],[DATEMTH]],4)</f>
        <v>2024</v>
      </c>
    </row>
    <row r="10391" spans="1:17" x14ac:dyDescent="0.25">
      <c r="A10391" t="s">
        <v>98</v>
      </c>
      <c r="B10391" t="s">
        <v>14</v>
      </c>
      <c r="C10391" t="s">
        <v>18</v>
      </c>
      <c r="D10391" t="s">
        <v>17</v>
      </c>
      <c r="E10391" s="14">
        <v>14291.968148000002</v>
      </c>
      <c r="F10391" s="14">
        <v>78461.325215999997</v>
      </c>
      <c r="G10391" s="13">
        <v>0.18215303028154253</v>
      </c>
      <c r="H10391" s="12">
        <v>-89103979.969999999</v>
      </c>
      <c r="I10391" s="12">
        <v>-16.230559961681369</v>
      </c>
      <c r="J10391" t="s">
        <v>16</v>
      </c>
      <c r="K10391" s="14">
        <v>5133.8032759999996</v>
      </c>
      <c r="L10391" s="14">
        <v>14291.968148000002</v>
      </c>
      <c r="M10391" s="13">
        <v>0.35920897827626469</v>
      </c>
      <c r="N10391" s="12">
        <v>-5.8301628606872145</v>
      </c>
      <c r="O10391" s="2">
        <f>DATE(LEFT(ALT[[#This Row],[DATEMTH]],4),RIGHT(ALT[[#This Row],[DATEMTH]],2),1)</f>
        <v>45292</v>
      </c>
      <c r="P10391" t="str">
        <f>IF(AND(ALT[[#This Row],[DATE]]&gt;=DATE(2023,6,1),ALT[[#This Row],[DATE]]&lt;=DATE(2024,5,31)),"Y","N")</f>
        <v>Y</v>
      </c>
      <c r="Q10391" t="str">
        <f>LEFT(ALT[[#This Row],[DATEMTH]],4)</f>
        <v>2024</v>
      </c>
    </row>
    <row r="10392" spans="1:17" x14ac:dyDescent="0.25">
      <c r="A10392" t="s">
        <v>98</v>
      </c>
      <c r="B10392" t="s">
        <v>14</v>
      </c>
      <c r="C10392" t="s">
        <v>18</v>
      </c>
      <c r="D10392" t="s">
        <v>17</v>
      </c>
      <c r="E10392" s="14">
        <v>14291.968148000002</v>
      </c>
      <c r="F10392" s="14">
        <v>78461.325215999997</v>
      </c>
      <c r="G10392" s="13">
        <v>0.18215303028154253</v>
      </c>
      <c r="H10392" s="12">
        <v>-89103979.969999999</v>
      </c>
      <c r="I10392" s="12">
        <v>-16.230559961681369</v>
      </c>
      <c r="J10392" t="s">
        <v>26</v>
      </c>
      <c r="K10392" s="14">
        <v>3669.2743719999999</v>
      </c>
      <c r="L10392" s="14">
        <v>14291.968148000002</v>
      </c>
      <c r="M10392" s="13">
        <v>0.2567368142723907</v>
      </c>
      <c r="N10392" s="12">
        <v>-4.1669822584190905</v>
      </c>
      <c r="O10392" s="2">
        <f>DATE(LEFT(ALT[[#This Row],[DATEMTH]],4),RIGHT(ALT[[#This Row],[DATEMTH]],2),1)</f>
        <v>45292</v>
      </c>
      <c r="P10392" t="str">
        <f>IF(AND(ALT[[#This Row],[DATE]]&gt;=DATE(2023,6,1),ALT[[#This Row],[DATE]]&lt;=DATE(2024,5,31)),"Y","N")</f>
        <v>Y</v>
      </c>
      <c r="Q10392" t="str">
        <f>LEFT(ALT[[#This Row],[DATEMTH]],4)</f>
        <v>2024</v>
      </c>
    </row>
    <row r="10393" spans="1:17" x14ac:dyDescent="0.25">
      <c r="A10393" t="s">
        <v>98</v>
      </c>
      <c r="B10393" t="s">
        <v>14</v>
      </c>
      <c r="C10393" t="s">
        <v>18</v>
      </c>
      <c r="D10393" t="s">
        <v>17</v>
      </c>
      <c r="E10393" s="14">
        <v>14291.968148000002</v>
      </c>
      <c r="F10393" s="14">
        <v>78461.325215999997</v>
      </c>
      <c r="G10393" s="13">
        <v>0.18215303028154253</v>
      </c>
      <c r="H10393" s="12">
        <v>-89103979.969999999</v>
      </c>
      <c r="I10393" s="12">
        <v>-16.230559961681369</v>
      </c>
      <c r="J10393" t="s">
        <v>25</v>
      </c>
      <c r="K10393" s="14">
        <v>1282.042236</v>
      </c>
      <c r="L10393" s="14">
        <v>14291.968148000002</v>
      </c>
      <c r="M10393" s="13">
        <v>8.9703686904690397E-2</v>
      </c>
      <c r="N10393" s="12">
        <v>-1.4559410690904693</v>
      </c>
      <c r="O10393" s="2">
        <f>DATE(LEFT(ALT[[#This Row],[DATEMTH]],4),RIGHT(ALT[[#This Row],[DATEMTH]],2),1)</f>
        <v>45292</v>
      </c>
      <c r="P10393" t="str">
        <f>IF(AND(ALT[[#This Row],[DATE]]&gt;=DATE(2023,6,1),ALT[[#This Row],[DATE]]&lt;=DATE(2024,5,31)),"Y","N")</f>
        <v>Y</v>
      </c>
      <c r="Q10393" t="str">
        <f>LEFT(ALT[[#This Row],[DATEMTH]],4)</f>
        <v>2024</v>
      </c>
    </row>
    <row r="10394" spans="1:17" x14ac:dyDescent="0.25">
      <c r="A10394" t="s">
        <v>98</v>
      </c>
      <c r="B10394" t="s">
        <v>14</v>
      </c>
      <c r="C10394" t="s">
        <v>19</v>
      </c>
      <c r="D10394" t="s">
        <v>17</v>
      </c>
      <c r="E10394" s="14">
        <v>25532.895247999997</v>
      </c>
      <c r="F10394" s="14">
        <v>78461.325215999997</v>
      </c>
      <c r="G10394" s="13">
        <v>0.3254201375991197</v>
      </c>
      <c r="H10394" s="12">
        <v>-89103979.969999999</v>
      </c>
      <c r="I10394" s="12">
        <v>-28.996229422466605</v>
      </c>
      <c r="J10394" t="s">
        <v>24</v>
      </c>
      <c r="K10394" s="14">
        <v>8056.1415479999996</v>
      </c>
      <c r="L10394" s="14">
        <v>25532.895247999997</v>
      </c>
      <c r="M10394" s="13">
        <v>0.3155200955375807</v>
      </c>
      <c r="N10394" s="12">
        <v>-9.1488930776062727</v>
      </c>
      <c r="O10394" s="2">
        <f>DATE(LEFT(ALT[[#This Row],[DATEMTH]],4),RIGHT(ALT[[#This Row],[DATEMTH]],2),1)</f>
        <v>45292</v>
      </c>
      <c r="P10394" t="str">
        <f>IF(AND(ALT[[#This Row],[DATE]]&gt;=DATE(2023,6,1),ALT[[#This Row],[DATE]]&lt;=DATE(2024,5,31)),"Y","N")</f>
        <v>Y</v>
      </c>
      <c r="Q10394" t="str">
        <f>LEFT(ALT[[#This Row],[DATEMTH]],4)</f>
        <v>2024</v>
      </c>
    </row>
    <row r="10395" spans="1:17" x14ac:dyDescent="0.25">
      <c r="A10395" t="s">
        <v>98</v>
      </c>
      <c r="B10395" t="s">
        <v>14</v>
      </c>
      <c r="C10395" t="s">
        <v>19</v>
      </c>
      <c r="D10395" t="s">
        <v>17</v>
      </c>
      <c r="E10395" s="14">
        <v>25532.895247999997</v>
      </c>
      <c r="F10395" s="14">
        <v>78461.325215999997</v>
      </c>
      <c r="G10395" s="13">
        <v>0.3254201375991197</v>
      </c>
      <c r="H10395" s="12">
        <v>-89103979.969999999</v>
      </c>
      <c r="I10395" s="12">
        <v>-28.996229422466605</v>
      </c>
      <c r="J10395" t="s">
        <v>26</v>
      </c>
      <c r="K10395" s="14">
        <v>1053.314572</v>
      </c>
      <c r="L10395" s="14">
        <v>25532.895247999997</v>
      </c>
      <c r="M10395" s="13">
        <v>4.1253236727335364E-2</v>
      </c>
      <c r="N10395" s="12">
        <v>-1.1961883165651417</v>
      </c>
      <c r="O10395" s="2">
        <f>DATE(LEFT(ALT[[#This Row],[DATEMTH]],4),RIGHT(ALT[[#This Row],[DATEMTH]],2),1)</f>
        <v>45292</v>
      </c>
      <c r="P10395" t="str">
        <f>IF(AND(ALT[[#This Row],[DATE]]&gt;=DATE(2023,6,1),ALT[[#This Row],[DATE]]&lt;=DATE(2024,5,31)),"Y","N")</f>
        <v>Y</v>
      </c>
      <c r="Q10395" t="str">
        <f>LEFT(ALT[[#This Row],[DATEMTH]],4)</f>
        <v>2024</v>
      </c>
    </row>
    <row r="10396" spans="1:17" x14ac:dyDescent="0.25">
      <c r="A10396" t="s">
        <v>98</v>
      </c>
      <c r="B10396" t="s">
        <v>14</v>
      </c>
      <c r="C10396" t="s">
        <v>19</v>
      </c>
      <c r="D10396" t="s">
        <v>17</v>
      </c>
      <c r="E10396" s="14">
        <v>25532.895247999997</v>
      </c>
      <c r="F10396" s="14">
        <v>78461.325215999997</v>
      </c>
      <c r="G10396" s="13">
        <v>0.3254201375991197</v>
      </c>
      <c r="H10396" s="12">
        <v>-89103979.969999999</v>
      </c>
      <c r="I10396" s="12">
        <v>-28.996229422466605</v>
      </c>
      <c r="J10396" t="s">
        <v>16</v>
      </c>
      <c r="K10396" s="14">
        <v>0</v>
      </c>
      <c r="L10396" s="14">
        <v>25532.895247999997</v>
      </c>
      <c r="M10396" s="13">
        <v>0</v>
      </c>
      <c r="N10396" s="12">
        <v>0</v>
      </c>
      <c r="O10396" s="2">
        <f>DATE(LEFT(ALT[[#This Row],[DATEMTH]],4),RIGHT(ALT[[#This Row],[DATEMTH]],2),1)</f>
        <v>45292</v>
      </c>
      <c r="P10396" t="str">
        <f>IF(AND(ALT[[#This Row],[DATE]]&gt;=DATE(2023,6,1),ALT[[#This Row],[DATE]]&lt;=DATE(2024,5,31)),"Y","N")</f>
        <v>Y</v>
      </c>
      <c r="Q10396" t="str">
        <f>LEFT(ALT[[#This Row],[DATEMTH]],4)</f>
        <v>2024</v>
      </c>
    </row>
    <row r="10397" spans="1:17" x14ac:dyDescent="0.25">
      <c r="A10397" t="s">
        <v>98</v>
      </c>
      <c r="B10397" t="s">
        <v>14</v>
      </c>
      <c r="C10397" t="s">
        <v>19</v>
      </c>
      <c r="D10397" t="s">
        <v>17</v>
      </c>
      <c r="E10397" s="14">
        <v>25532.895247999997</v>
      </c>
      <c r="F10397" s="14">
        <v>78461.325215999997</v>
      </c>
      <c r="G10397" s="13">
        <v>0.3254201375991197</v>
      </c>
      <c r="H10397" s="12">
        <v>-89103979.969999999</v>
      </c>
      <c r="I10397" s="12">
        <v>-28.996229422466605</v>
      </c>
      <c r="J10397" t="s">
        <v>25</v>
      </c>
      <c r="K10397" s="14">
        <v>16423.439127999998</v>
      </c>
      <c r="L10397" s="14">
        <v>25532.895247999997</v>
      </c>
      <c r="M10397" s="13">
        <v>0.64322666773508397</v>
      </c>
      <c r="N10397" s="12">
        <v>-18.651148028295193</v>
      </c>
      <c r="O10397" s="2">
        <f>DATE(LEFT(ALT[[#This Row],[DATEMTH]],4),RIGHT(ALT[[#This Row],[DATEMTH]],2),1)</f>
        <v>45292</v>
      </c>
      <c r="P10397" t="str">
        <f>IF(AND(ALT[[#This Row],[DATE]]&gt;=DATE(2023,6,1),ALT[[#This Row],[DATE]]&lt;=DATE(2024,5,31)),"Y","N")</f>
        <v>Y</v>
      </c>
      <c r="Q10397" t="str">
        <f>LEFT(ALT[[#This Row],[DATEMTH]],4)</f>
        <v>2024</v>
      </c>
    </row>
    <row r="10398" spans="1:17" x14ac:dyDescent="0.25">
      <c r="A10398" t="s">
        <v>98</v>
      </c>
      <c r="B10398" t="s">
        <v>14</v>
      </c>
      <c r="C10398" t="s">
        <v>20</v>
      </c>
      <c r="D10398" t="s">
        <v>17</v>
      </c>
      <c r="E10398" s="14">
        <v>27704.39444</v>
      </c>
      <c r="F10398" s="14">
        <v>78461.325215999997</v>
      </c>
      <c r="G10398" s="13">
        <v>0.3530961829121701</v>
      </c>
      <c r="H10398" s="12">
        <v>-89103979.969999999</v>
      </c>
      <c r="I10398" s="12">
        <v>-31.462275209689462</v>
      </c>
      <c r="J10398" t="s">
        <v>25</v>
      </c>
      <c r="K10398" s="14">
        <v>4490.7419599999994</v>
      </c>
      <c r="L10398" s="14">
        <v>27704.39444</v>
      </c>
      <c r="M10398" s="13">
        <v>0.16209493297988142</v>
      </c>
      <c r="N10398" s="12">
        <v>-5.0998753915091983</v>
      </c>
      <c r="O10398" s="2">
        <f>DATE(LEFT(ALT[[#This Row],[DATEMTH]],4),RIGHT(ALT[[#This Row],[DATEMTH]],2),1)</f>
        <v>45292</v>
      </c>
      <c r="P10398" t="str">
        <f>IF(AND(ALT[[#This Row],[DATE]]&gt;=DATE(2023,6,1),ALT[[#This Row],[DATE]]&lt;=DATE(2024,5,31)),"Y","N")</f>
        <v>Y</v>
      </c>
      <c r="Q10398" t="str">
        <f>LEFT(ALT[[#This Row],[DATEMTH]],4)</f>
        <v>2024</v>
      </c>
    </row>
    <row r="10399" spans="1:17" x14ac:dyDescent="0.25">
      <c r="A10399" t="s">
        <v>98</v>
      </c>
      <c r="B10399" t="s">
        <v>14</v>
      </c>
      <c r="C10399" t="s">
        <v>20</v>
      </c>
      <c r="D10399" t="s">
        <v>17</v>
      </c>
      <c r="E10399" s="14">
        <v>27704.39444</v>
      </c>
      <c r="F10399" s="14">
        <v>78461.325215999997</v>
      </c>
      <c r="G10399" s="13">
        <v>0.3530961829121701</v>
      </c>
      <c r="H10399" s="12">
        <v>-89103979.969999999</v>
      </c>
      <c r="I10399" s="12">
        <v>-31.462275209689462</v>
      </c>
      <c r="J10399" t="s">
        <v>24</v>
      </c>
      <c r="K10399" s="14">
        <v>13899.561592000002</v>
      </c>
      <c r="L10399" s="14">
        <v>27704.39444</v>
      </c>
      <c r="M10399" s="13">
        <v>0.50170963390311885</v>
      </c>
      <c r="N10399" s="12">
        <v>-15.784926577212472</v>
      </c>
      <c r="O10399" s="2">
        <f>DATE(LEFT(ALT[[#This Row],[DATEMTH]],4),RIGHT(ALT[[#This Row],[DATEMTH]],2),1)</f>
        <v>45292</v>
      </c>
      <c r="P10399" t="str">
        <f>IF(AND(ALT[[#This Row],[DATE]]&gt;=DATE(2023,6,1),ALT[[#This Row],[DATE]]&lt;=DATE(2024,5,31)),"Y","N")</f>
        <v>Y</v>
      </c>
      <c r="Q10399" t="str">
        <f>LEFT(ALT[[#This Row],[DATEMTH]],4)</f>
        <v>2024</v>
      </c>
    </row>
    <row r="10400" spans="1:17" x14ac:dyDescent="0.25">
      <c r="A10400" t="s">
        <v>98</v>
      </c>
      <c r="B10400" t="s">
        <v>14</v>
      </c>
      <c r="C10400" t="s">
        <v>20</v>
      </c>
      <c r="D10400" t="s">
        <v>17</v>
      </c>
      <c r="E10400" s="14">
        <v>27704.39444</v>
      </c>
      <c r="F10400" s="14">
        <v>78461.325215999997</v>
      </c>
      <c r="G10400" s="13">
        <v>0.3530961829121701</v>
      </c>
      <c r="H10400" s="12">
        <v>-89103979.969999999</v>
      </c>
      <c r="I10400" s="12">
        <v>-31.462275209689462</v>
      </c>
      <c r="J10400" t="s">
        <v>16</v>
      </c>
      <c r="K10400" s="14">
        <v>7565.1573760000001</v>
      </c>
      <c r="L10400" s="14">
        <v>27704.39444</v>
      </c>
      <c r="M10400" s="13">
        <v>0.27306705412327359</v>
      </c>
      <c r="N10400" s="12">
        <v>-8.5913108075256019</v>
      </c>
      <c r="O10400" s="2">
        <f>DATE(LEFT(ALT[[#This Row],[DATEMTH]],4),RIGHT(ALT[[#This Row],[DATEMTH]],2),1)</f>
        <v>45292</v>
      </c>
      <c r="P10400" t="str">
        <f>IF(AND(ALT[[#This Row],[DATE]]&gt;=DATE(2023,6,1),ALT[[#This Row],[DATE]]&lt;=DATE(2024,5,31)),"Y","N")</f>
        <v>Y</v>
      </c>
      <c r="Q10400" t="str">
        <f>LEFT(ALT[[#This Row],[DATEMTH]],4)</f>
        <v>2024</v>
      </c>
    </row>
    <row r="10401" spans="1:17" x14ac:dyDescent="0.25">
      <c r="A10401" t="s">
        <v>98</v>
      </c>
      <c r="B10401" t="s">
        <v>14</v>
      </c>
      <c r="C10401" t="s">
        <v>20</v>
      </c>
      <c r="D10401" t="s">
        <v>17</v>
      </c>
      <c r="E10401" s="14">
        <v>27704.39444</v>
      </c>
      <c r="F10401" s="14">
        <v>78461.325215999997</v>
      </c>
      <c r="G10401" s="13">
        <v>0.3530961829121701</v>
      </c>
      <c r="H10401" s="12">
        <v>-89103979.969999999</v>
      </c>
      <c r="I10401" s="12">
        <v>-31.462275209689462</v>
      </c>
      <c r="J10401" t="s">
        <v>26</v>
      </c>
      <c r="K10401" s="14">
        <v>1748.9335120000007</v>
      </c>
      <c r="L10401" s="14">
        <v>27704.39444</v>
      </c>
      <c r="M10401" s="13">
        <v>6.3128378993726197E-2</v>
      </c>
      <c r="N10401" s="12">
        <v>-1.9861624334421928</v>
      </c>
      <c r="O10401" s="2">
        <f>DATE(LEFT(ALT[[#This Row],[DATEMTH]],4),RIGHT(ALT[[#This Row],[DATEMTH]],2),1)</f>
        <v>45292</v>
      </c>
      <c r="P10401" t="str">
        <f>IF(AND(ALT[[#This Row],[DATE]]&gt;=DATE(2023,6,1),ALT[[#This Row],[DATE]]&lt;=DATE(2024,5,31)),"Y","N")</f>
        <v>Y</v>
      </c>
      <c r="Q10401" t="str">
        <f>LEFT(ALT[[#This Row],[DATEMTH]],4)</f>
        <v>2024</v>
      </c>
    </row>
    <row r="10402" spans="1:17" x14ac:dyDescent="0.25">
      <c r="A10402" t="s">
        <v>98</v>
      </c>
      <c r="B10402" t="s">
        <v>14</v>
      </c>
      <c r="C10402" t="s">
        <v>15</v>
      </c>
      <c r="D10402" t="s">
        <v>23</v>
      </c>
      <c r="E10402" s="14">
        <v>10932.06738</v>
      </c>
      <c r="F10402" s="14">
        <v>78461.325215999997</v>
      </c>
      <c r="G10402" s="13">
        <v>0.13933064920716773</v>
      </c>
      <c r="H10402" s="12">
        <v>-40253195.619999997</v>
      </c>
      <c r="I10402" s="12">
        <v>-5.6085038783977197</v>
      </c>
      <c r="J10402" t="s">
        <v>16</v>
      </c>
      <c r="K10402" s="14">
        <v>3369.7971280000006</v>
      </c>
      <c r="L10402" s="14">
        <v>10932.06738</v>
      </c>
      <c r="M10402" s="13">
        <v>0.30824884359613236</v>
      </c>
      <c r="N10402" s="12">
        <v>-1.7288148348205203</v>
      </c>
      <c r="O10402" s="2">
        <f>DATE(LEFT(ALT[[#This Row],[DATEMTH]],4),RIGHT(ALT[[#This Row],[DATEMTH]],2),1)</f>
        <v>45292</v>
      </c>
      <c r="P10402" t="str">
        <f>IF(AND(ALT[[#This Row],[DATE]]&gt;=DATE(2023,6,1),ALT[[#This Row],[DATE]]&lt;=DATE(2024,5,31)),"Y","N")</f>
        <v>Y</v>
      </c>
      <c r="Q10402" t="str">
        <f>LEFT(ALT[[#This Row],[DATEMTH]],4)</f>
        <v>2024</v>
      </c>
    </row>
    <row r="10403" spans="1:17" x14ac:dyDescent="0.25">
      <c r="A10403" t="s">
        <v>98</v>
      </c>
      <c r="B10403" t="s">
        <v>14</v>
      </c>
      <c r="C10403" t="s">
        <v>15</v>
      </c>
      <c r="D10403" t="s">
        <v>23</v>
      </c>
      <c r="E10403" s="14">
        <v>10932.06738</v>
      </c>
      <c r="F10403" s="14">
        <v>78461.325215999997</v>
      </c>
      <c r="G10403" s="13">
        <v>0.13933064920716773</v>
      </c>
      <c r="H10403" s="12">
        <v>-40253195.619999997</v>
      </c>
      <c r="I10403" s="12">
        <v>-5.6085038783977197</v>
      </c>
      <c r="J10403" t="s">
        <v>26</v>
      </c>
      <c r="K10403" s="14">
        <v>1246.8337280000003</v>
      </c>
      <c r="L10403" s="14">
        <v>10932.06738</v>
      </c>
      <c r="M10403" s="13">
        <v>0.1140528762456274</v>
      </c>
      <c r="N10403" s="12">
        <v>-0.63966599876601649</v>
      </c>
      <c r="O10403" s="2">
        <f>DATE(LEFT(ALT[[#This Row],[DATEMTH]],4),RIGHT(ALT[[#This Row],[DATEMTH]],2),1)</f>
        <v>45292</v>
      </c>
      <c r="P10403" t="str">
        <f>IF(AND(ALT[[#This Row],[DATE]]&gt;=DATE(2023,6,1),ALT[[#This Row],[DATE]]&lt;=DATE(2024,5,31)),"Y","N")</f>
        <v>Y</v>
      </c>
      <c r="Q10403" t="str">
        <f>LEFT(ALT[[#This Row],[DATEMTH]],4)</f>
        <v>2024</v>
      </c>
    </row>
    <row r="10404" spans="1:17" x14ac:dyDescent="0.25">
      <c r="A10404" t="s">
        <v>98</v>
      </c>
      <c r="B10404" t="s">
        <v>14</v>
      </c>
      <c r="C10404" t="s">
        <v>15</v>
      </c>
      <c r="D10404" t="s">
        <v>23</v>
      </c>
      <c r="E10404" s="14">
        <v>10932.06738</v>
      </c>
      <c r="F10404" s="14">
        <v>78461.325215999997</v>
      </c>
      <c r="G10404" s="13">
        <v>0.13933064920716773</v>
      </c>
      <c r="H10404" s="12">
        <v>-40253195.619999997</v>
      </c>
      <c r="I10404" s="12">
        <v>-5.6085038783977197</v>
      </c>
      <c r="J10404" t="s">
        <v>25</v>
      </c>
      <c r="K10404" s="14">
        <v>1439.85898</v>
      </c>
      <c r="L10404" s="14">
        <v>10932.06738</v>
      </c>
      <c r="M10404" s="13">
        <v>0.13170966935624576</v>
      </c>
      <c r="N10404" s="12">
        <v>-0.73869419140698567</v>
      </c>
      <c r="O10404" s="2">
        <f>DATE(LEFT(ALT[[#This Row],[DATEMTH]],4),RIGHT(ALT[[#This Row],[DATEMTH]],2),1)</f>
        <v>45292</v>
      </c>
      <c r="P10404" t="str">
        <f>IF(AND(ALT[[#This Row],[DATE]]&gt;=DATE(2023,6,1),ALT[[#This Row],[DATE]]&lt;=DATE(2024,5,31)),"Y","N")</f>
        <v>Y</v>
      </c>
      <c r="Q10404" t="str">
        <f>LEFT(ALT[[#This Row],[DATEMTH]],4)</f>
        <v>2024</v>
      </c>
    </row>
    <row r="10405" spans="1:17" x14ac:dyDescent="0.25">
      <c r="A10405" t="s">
        <v>98</v>
      </c>
      <c r="B10405" t="s">
        <v>14</v>
      </c>
      <c r="C10405" t="s">
        <v>15</v>
      </c>
      <c r="D10405" t="s">
        <v>23</v>
      </c>
      <c r="E10405" s="14">
        <v>10932.06738</v>
      </c>
      <c r="F10405" s="14">
        <v>78461.325215999997</v>
      </c>
      <c r="G10405" s="13">
        <v>0.13933064920716773</v>
      </c>
      <c r="H10405" s="12">
        <v>-40253195.619999997</v>
      </c>
      <c r="I10405" s="12">
        <v>-5.6085038783977197</v>
      </c>
      <c r="J10405" t="s">
        <v>24</v>
      </c>
      <c r="K10405" s="14">
        <v>4875.5775439999989</v>
      </c>
      <c r="L10405" s="14">
        <v>10932.06738</v>
      </c>
      <c r="M10405" s="13">
        <v>0.44598861080199442</v>
      </c>
      <c r="N10405" s="12">
        <v>-2.5013288534041971</v>
      </c>
      <c r="O10405" s="2">
        <f>DATE(LEFT(ALT[[#This Row],[DATEMTH]],4),RIGHT(ALT[[#This Row],[DATEMTH]],2),1)</f>
        <v>45292</v>
      </c>
      <c r="P10405" t="str">
        <f>IF(AND(ALT[[#This Row],[DATE]]&gt;=DATE(2023,6,1),ALT[[#This Row],[DATE]]&lt;=DATE(2024,5,31)),"Y","N")</f>
        <v>Y</v>
      </c>
      <c r="Q10405" t="str">
        <f>LEFT(ALT[[#This Row],[DATEMTH]],4)</f>
        <v>2024</v>
      </c>
    </row>
    <row r="10406" spans="1:17" x14ac:dyDescent="0.25">
      <c r="A10406" t="s">
        <v>98</v>
      </c>
      <c r="B10406" t="s">
        <v>14</v>
      </c>
      <c r="C10406" t="s">
        <v>18</v>
      </c>
      <c r="D10406" t="s">
        <v>23</v>
      </c>
      <c r="E10406" s="14">
        <v>14291.968148000002</v>
      </c>
      <c r="F10406" s="14">
        <v>78461.325215999997</v>
      </c>
      <c r="G10406" s="13">
        <v>0.18215303028154253</v>
      </c>
      <c r="H10406" s="12">
        <v>-40253195.619999997</v>
      </c>
      <c r="I10406" s="12">
        <v>-7.3322415606987148</v>
      </c>
      <c r="J10406" t="s">
        <v>24</v>
      </c>
      <c r="K10406" s="14">
        <v>4206.848264000002</v>
      </c>
      <c r="L10406" s="14">
        <v>14291.968148000002</v>
      </c>
      <c r="M10406" s="13">
        <v>0.29435052054665423</v>
      </c>
      <c r="N10406" s="12">
        <v>-2.158249120165479</v>
      </c>
      <c r="O10406" s="2">
        <f>DATE(LEFT(ALT[[#This Row],[DATEMTH]],4),RIGHT(ALT[[#This Row],[DATEMTH]],2),1)</f>
        <v>45292</v>
      </c>
      <c r="P10406" t="str">
        <f>IF(AND(ALT[[#This Row],[DATE]]&gt;=DATE(2023,6,1),ALT[[#This Row],[DATE]]&lt;=DATE(2024,5,31)),"Y","N")</f>
        <v>Y</v>
      </c>
      <c r="Q10406" t="str">
        <f>LEFT(ALT[[#This Row],[DATEMTH]],4)</f>
        <v>2024</v>
      </c>
    </row>
    <row r="10407" spans="1:17" x14ac:dyDescent="0.25">
      <c r="A10407" t="s">
        <v>98</v>
      </c>
      <c r="B10407" t="s">
        <v>14</v>
      </c>
      <c r="C10407" t="s">
        <v>18</v>
      </c>
      <c r="D10407" t="s">
        <v>23</v>
      </c>
      <c r="E10407" s="14">
        <v>14291.968148000002</v>
      </c>
      <c r="F10407" s="14">
        <v>78461.325215999997</v>
      </c>
      <c r="G10407" s="13">
        <v>0.18215303028154253</v>
      </c>
      <c r="H10407" s="12">
        <v>-40253195.619999997</v>
      </c>
      <c r="I10407" s="12">
        <v>-7.3322415606987148</v>
      </c>
      <c r="J10407" t="s">
        <v>16</v>
      </c>
      <c r="K10407" s="14">
        <v>5133.8032759999996</v>
      </c>
      <c r="L10407" s="14">
        <v>14291.968148000002</v>
      </c>
      <c r="M10407" s="13">
        <v>0.35920897827626469</v>
      </c>
      <c r="N10407" s="12">
        <v>-2.6338069994933497</v>
      </c>
      <c r="O10407" s="2">
        <f>DATE(LEFT(ALT[[#This Row],[DATEMTH]],4),RIGHT(ALT[[#This Row],[DATEMTH]],2),1)</f>
        <v>45292</v>
      </c>
      <c r="P10407" t="str">
        <f>IF(AND(ALT[[#This Row],[DATE]]&gt;=DATE(2023,6,1),ALT[[#This Row],[DATE]]&lt;=DATE(2024,5,31)),"Y","N")</f>
        <v>Y</v>
      </c>
      <c r="Q10407" t="str">
        <f>LEFT(ALT[[#This Row],[DATEMTH]],4)</f>
        <v>2024</v>
      </c>
    </row>
    <row r="10408" spans="1:17" x14ac:dyDescent="0.25">
      <c r="A10408" t="s">
        <v>98</v>
      </c>
      <c r="B10408" t="s">
        <v>14</v>
      </c>
      <c r="C10408" t="s">
        <v>18</v>
      </c>
      <c r="D10408" t="s">
        <v>23</v>
      </c>
      <c r="E10408" s="14">
        <v>14291.968148000002</v>
      </c>
      <c r="F10408" s="14">
        <v>78461.325215999997</v>
      </c>
      <c r="G10408" s="13">
        <v>0.18215303028154253</v>
      </c>
      <c r="H10408" s="12">
        <v>-40253195.619999997</v>
      </c>
      <c r="I10408" s="12">
        <v>-7.3322415606987148</v>
      </c>
      <c r="J10408" t="s">
        <v>26</v>
      </c>
      <c r="K10408" s="14">
        <v>3669.2743719999999</v>
      </c>
      <c r="L10408" s="14">
        <v>14291.968148000002</v>
      </c>
      <c r="M10408" s="13">
        <v>0.2567368142723907</v>
      </c>
      <c r="N10408" s="12">
        <v>-1.8824563397694101</v>
      </c>
      <c r="O10408" s="2">
        <f>DATE(LEFT(ALT[[#This Row],[DATEMTH]],4),RIGHT(ALT[[#This Row],[DATEMTH]],2),1)</f>
        <v>45292</v>
      </c>
      <c r="P10408" t="str">
        <f>IF(AND(ALT[[#This Row],[DATE]]&gt;=DATE(2023,6,1),ALT[[#This Row],[DATE]]&lt;=DATE(2024,5,31)),"Y","N")</f>
        <v>Y</v>
      </c>
      <c r="Q10408" t="str">
        <f>LEFT(ALT[[#This Row],[DATEMTH]],4)</f>
        <v>2024</v>
      </c>
    </row>
    <row r="10409" spans="1:17" x14ac:dyDescent="0.25">
      <c r="A10409" t="s">
        <v>98</v>
      </c>
      <c r="B10409" t="s">
        <v>14</v>
      </c>
      <c r="C10409" t="s">
        <v>18</v>
      </c>
      <c r="D10409" t="s">
        <v>23</v>
      </c>
      <c r="E10409" s="14">
        <v>14291.968148000002</v>
      </c>
      <c r="F10409" s="14">
        <v>78461.325215999997</v>
      </c>
      <c r="G10409" s="13">
        <v>0.18215303028154253</v>
      </c>
      <c r="H10409" s="12">
        <v>-40253195.619999997</v>
      </c>
      <c r="I10409" s="12">
        <v>-7.3322415606987148</v>
      </c>
      <c r="J10409" t="s">
        <v>25</v>
      </c>
      <c r="K10409" s="14">
        <v>1282.042236</v>
      </c>
      <c r="L10409" s="14">
        <v>14291.968148000002</v>
      </c>
      <c r="M10409" s="13">
        <v>8.9703686904690397E-2</v>
      </c>
      <c r="N10409" s="12">
        <v>-0.65772910127047601</v>
      </c>
      <c r="O10409" s="2">
        <f>DATE(LEFT(ALT[[#This Row],[DATEMTH]],4),RIGHT(ALT[[#This Row],[DATEMTH]],2),1)</f>
        <v>45292</v>
      </c>
      <c r="P10409" t="str">
        <f>IF(AND(ALT[[#This Row],[DATE]]&gt;=DATE(2023,6,1),ALT[[#This Row],[DATE]]&lt;=DATE(2024,5,31)),"Y","N")</f>
        <v>Y</v>
      </c>
      <c r="Q10409" t="str">
        <f>LEFT(ALT[[#This Row],[DATEMTH]],4)</f>
        <v>2024</v>
      </c>
    </row>
    <row r="10410" spans="1:17" x14ac:dyDescent="0.25">
      <c r="A10410" t="s">
        <v>98</v>
      </c>
      <c r="B10410" t="s">
        <v>14</v>
      </c>
      <c r="C10410" t="s">
        <v>19</v>
      </c>
      <c r="D10410" t="s">
        <v>23</v>
      </c>
      <c r="E10410" s="14">
        <v>25532.895247999997</v>
      </c>
      <c r="F10410" s="14">
        <v>78461.325215999997</v>
      </c>
      <c r="G10410" s="13">
        <v>0.3254201375991197</v>
      </c>
      <c r="H10410" s="12">
        <v>-40253195.619999997</v>
      </c>
      <c r="I10410" s="12">
        <v>-13.099200457464683</v>
      </c>
      <c r="J10410" t="s">
        <v>24</v>
      </c>
      <c r="K10410" s="14">
        <v>8056.1415479999996</v>
      </c>
      <c r="L10410" s="14">
        <v>25532.895247999997</v>
      </c>
      <c r="M10410" s="13">
        <v>0.3155200955375807</v>
      </c>
      <c r="N10410" s="12">
        <v>-4.1330609798051778</v>
      </c>
      <c r="O10410" s="2">
        <f>DATE(LEFT(ALT[[#This Row],[DATEMTH]],4),RIGHT(ALT[[#This Row],[DATEMTH]],2),1)</f>
        <v>45292</v>
      </c>
      <c r="P10410" t="str">
        <f>IF(AND(ALT[[#This Row],[DATE]]&gt;=DATE(2023,6,1),ALT[[#This Row],[DATE]]&lt;=DATE(2024,5,31)),"Y","N")</f>
        <v>Y</v>
      </c>
      <c r="Q10410" t="str">
        <f>LEFT(ALT[[#This Row],[DATEMTH]],4)</f>
        <v>2024</v>
      </c>
    </row>
    <row r="10411" spans="1:17" x14ac:dyDescent="0.25">
      <c r="A10411" t="s">
        <v>98</v>
      </c>
      <c r="B10411" t="s">
        <v>14</v>
      </c>
      <c r="C10411" t="s">
        <v>19</v>
      </c>
      <c r="D10411" t="s">
        <v>23</v>
      </c>
      <c r="E10411" s="14">
        <v>25532.895247999997</v>
      </c>
      <c r="F10411" s="14">
        <v>78461.325215999997</v>
      </c>
      <c r="G10411" s="13">
        <v>0.3254201375991197</v>
      </c>
      <c r="H10411" s="12">
        <v>-40253195.619999997</v>
      </c>
      <c r="I10411" s="12">
        <v>-13.099200457464683</v>
      </c>
      <c r="J10411" t="s">
        <v>26</v>
      </c>
      <c r="K10411" s="14">
        <v>1053.314572</v>
      </c>
      <c r="L10411" s="14">
        <v>25532.895247999997</v>
      </c>
      <c r="M10411" s="13">
        <v>4.1253236727335364E-2</v>
      </c>
      <c r="N10411" s="12">
        <v>-0.54038441741061027</v>
      </c>
      <c r="O10411" s="2">
        <f>DATE(LEFT(ALT[[#This Row],[DATEMTH]],4),RIGHT(ALT[[#This Row],[DATEMTH]],2),1)</f>
        <v>45292</v>
      </c>
      <c r="P10411" t="str">
        <f>IF(AND(ALT[[#This Row],[DATE]]&gt;=DATE(2023,6,1),ALT[[#This Row],[DATE]]&lt;=DATE(2024,5,31)),"Y","N")</f>
        <v>Y</v>
      </c>
      <c r="Q10411" t="str">
        <f>LEFT(ALT[[#This Row],[DATEMTH]],4)</f>
        <v>2024</v>
      </c>
    </row>
    <row r="10412" spans="1:17" x14ac:dyDescent="0.25">
      <c r="A10412" t="s">
        <v>98</v>
      </c>
      <c r="B10412" t="s">
        <v>14</v>
      </c>
      <c r="C10412" t="s">
        <v>19</v>
      </c>
      <c r="D10412" t="s">
        <v>23</v>
      </c>
      <c r="E10412" s="14">
        <v>25532.895247999997</v>
      </c>
      <c r="F10412" s="14">
        <v>78461.325215999997</v>
      </c>
      <c r="G10412" s="13">
        <v>0.3254201375991197</v>
      </c>
      <c r="H10412" s="12">
        <v>-40253195.619999997</v>
      </c>
      <c r="I10412" s="12">
        <v>-13.099200457464683</v>
      </c>
      <c r="J10412" t="s">
        <v>16</v>
      </c>
      <c r="K10412" s="14">
        <v>0</v>
      </c>
      <c r="L10412" s="14">
        <v>25532.895247999997</v>
      </c>
      <c r="M10412" s="13">
        <v>0</v>
      </c>
      <c r="N10412" s="12">
        <v>0</v>
      </c>
      <c r="O10412" s="2">
        <f>DATE(LEFT(ALT[[#This Row],[DATEMTH]],4),RIGHT(ALT[[#This Row],[DATEMTH]],2),1)</f>
        <v>45292</v>
      </c>
      <c r="P10412" t="str">
        <f>IF(AND(ALT[[#This Row],[DATE]]&gt;=DATE(2023,6,1),ALT[[#This Row],[DATE]]&lt;=DATE(2024,5,31)),"Y","N")</f>
        <v>Y</v>
      </c>
      <c r="Q10412" t="str">
        <f>LEFT(ALT[[#This Row],[DATEMTH]],4)</f>
        <v>2024</v>
      </c>
    </row>
    <row r="10413" spans="1:17" x14ac:dyDescent="0.25">
      <c r="A10413" t="s">
        <v>98</v>
      </c>
      <c r="B10413" t="s">
        <v>14</v>
      </c>
      <c r="C10413" t="s">
        <v>19</v>
      </c>
      <c r="D10413" t="s">
        <v>23</v>
      </c>
      <c r="E10413" s="14">
        <v>25532.895247999997</v>
      </c>
      <c r="F10413" s="14">
        <v>78461.325215999997</v>
      </c>
      <c r="G10413" s="13">
        <v>0.3254201375991197</v>
      </c>
      <c r="H10413" s="12">
        <v>-40253195.619999997</v>
      </c>
      <c r="I10413" s="12">
        <v>-13.099200457464683</v>
      </c>
      <c r="J10413" t="s">
        <v>25</v>
      </c>
      <c r="K10413" s="14">
        <v>16423.439127999998</v>
      </c>
      <c r="L10413" s="14">
        <v>25532.895247999997</v>
      </c>
      <c r="M10413" s="13">
        <v>0.64322666773508397</v>
      </c>
      <c r="N10413" s="12">
        <v>-8.4257550602488962</v>
      </c>
      <c r="O10413" s="2">
        <f>DATE(LEFT(ALT[[#This Row],[DATEMTH]],4),RIGHT(ALT[[#This Row],[DATEMTH]],2),1)</f>
        <v>45292</v>
      </c>
      <c r="P10413" t="str">
        <f>IF(AND(ALT[[#This Row],[DATE]]&gt;=DATE(2023,6,1),ALT[[#This Row],[DATE]]&lt;=DATE(2024,5,31)),"Y","N")</f>
        <v>Y</v>
      </c>
      <c r="Q10413" t="str">
        <f>LEFT(ALT[[#This Row],[DATEMTH]],4)</f>
        <v>2024</v>
      </c>
    </row>
    <row r="10414" spans="1:17" x14ac:dyDescent="0.25">
      <c r="A10414" t="s">
        <v>98</v>
      </c>
      <c r="B10414" t="s">
        <v>14</v>
      </c>
      <c r="C10414" t="s">
        <v>20</v>
      </c>
      <c r="D10414" t="s">
        <v>23</v>
      </c>
      <c r="E10414" s="14">
        <v>27704.39444</v>
      </c>
      <c r="F10414" s="14">
        <v>78461.325215999997</v>
      </c>
      <c r="G10414" s="13">
        <v>0.3530961829121701</v>
      </c>
      <c r="H10414" s="12">
        <v>-40253195.619999997</v>
      </c>
      <c r="I10414" s="12">
        <v>-14.213249723438883</v>
      </c>
      <c r="J10414" t="s">
        <v>25</v>
      </c>
      <c r="K10414" s="14">
        <v>4490.7419599999994</v>
      </c>
      <c r="L10414" s="14">
        <v>27704.39444</v>
      </c>
      <c r="M10414" s="13">
        <v>0.16209493297988142</v>
      </c>
      <c r="N10414" s="12">
        <v>-2.3038957613471438</v>
      </c>
      <c r="O10414" s="2">
        <f>DATE(LEFT(ALT[[#This Row],[DATEMTH]],4),RIGHT(ALT[[#This Row],[DATEMTH]],2),1)</f>
        <v>45292</v>
      </c>
      <c r="P10414" t="str">
        <f>IF(AND(ALT[[#This Row],[DATE]]&gt;=DATE(2023,6,1),ALT[[#This Row],[DATE]]&lt;=DATE(2024,5,31)),"Y","N")</f>
        <v>Y</v>
      </c>
      <c r="Q10414" t="str">
        <f>LEFT(ALT[[#This Row],[DATEMTH]],4)</f>
        <v>2024</v>
      </c>
    </row>
    <row r="10415" spans="1:17" x14ac:dyDescent="0.25">
      <c r="A10415" t="s">
        <v>98</v>
      </c>
      <c r="B10415" t="s">
        <v>14</v>
      </c>
      <c r="C10415" t="s">
        <v>20</v>
      </c>
      <c r="D10415" t="s">
        <v>23</v>
      </c>
      <c r="E10415" s="14">
        <v>27704.39444</v>
      </c>
      <c r="F10415" s="14">
        <v>78461.325215999997</v>
      </c>
      <c r="G10415" s="13">
        <v>0.3530961829121701</v>
      </c>
      <c r="H10415" s="12">
        <v>-40253195.619999997</v>
      </c>
      <c r="I10415" s="12">
        <v>-14.213249723438883</v>
      </c>
      <c r="J10415" t="s">
        <v>24</v>
      </c>
      <c r="K10415" s="14">
        <v>13899.561592000002</v>
      </c>
      <c r="L10415" s="14">
        <v>27704.39444</v>
      </c>
      <c r="M10415" s="13">
        <v>0.50170963390311885</v>
      </c>
      <c r="N10415" s="12">
        <v>-7.1309243153201276</v>
      </c>
      <c r="O10415" s="2">
        <f>DATE(LEFT(ALT[[#This Row],[DATEMTH]],4),RIGHT(ALT[[#This Row],[DATEMTH]],2),1)</f>
        <v>45292</v>
      </c>
      <c r="P10415" t="str">
        <f>IF(AND(ALT[[#This Row],[DATE]]&gt;=DATE(2023,6,1),ALT[[#This Row],[DATE]]&lt;=DATE(2024,5,31)),"Y","N")</f>
        <v>Y</v>
      </c>
      <c r="Q10415" t="str">
        <f>LEFT(ALT[[#This Row],[DATEMTH]],4)</f>
        <v>2024</v>
      </c>
    </row>
    <row r="10416" spans="1:17" x14ac:dyDescent="0.25">
      <c r="A10416" t="s">
        <v>98</v>
      </c>
      <c r="B10416" t="s">
        <v>14</v>
      </c>
      <c r="C10416" t="s">
        <v>20</v>
      </c>
      <c r="D10416" t="s">
        <v>23</v>
      </c>
      <c r="E10416" s="14">
        <v>27704.39444</v>
      </c>
      <c r="F10416" s="14">
        <v>78461.325215999997</v>
      </c>
      <c r="G10416" s="13">
        <v>0.3530961829121701</v>
      </c>
      <c r="H10416" s="12">
        <v>-40253195.619999997</v>
      </c>
      <c r="I10416" s="12">
        <v>-14.213249723438883</v>
      </c>
      <c r="J10416" t="s">
        <v>16</v>
      </c>
      <c r="K10416" s="14">
        <v>7565.1573760000001</v>
      </c>
      <c r="L10416" s="14">
        <v>27704.39444</v>
      </c>
      <c r="M10416" s="13">
        <v>0.27306705412327359</v>
      </c>
      <c r="N10416" s="12">
        <v>-3.8811702314978889</v>
      </c>
      <c r="O10416" s="2">
        <f>DATE(LEFT(ALT[[#This Row],[DATEMTH]],4),RIGHT(ALT[[#This Row],[DATEMTH]],2),1)</f>
        <v>45292</v>
      </c>
      <c r="P10416" t="str">
        <f>IF(AND(ALT[[#This Row],[DATE]]&gt;=DATE(2023,6,1),ALT[[#This Row],[DATE]]&lt;=DATE(2024,5,31)),"Y","N")</f>
        <v>Y</v>
      </c>
      <c r="Q10416" t="str">
        <f>LEFT(ALT[[#This Row],[DATEMTH]],4)</f>
        <v>2024</v>
      </c>
    </row>
    <row r="10417" spans="1:17" x14ac:dyDescent="0.25">
      <c r="A10417" t="s">
        <v>98</v>
      </c>
      <c r="B10417" t="s">
        <v>14</v>
      </c>
      <c r="C10417" t="s">
        <v>20</v>
      </c>
      <c r="D10417" t="s">
        <v>23</v>
      </c>
      <c r="E10417" s="14">
        <v>27704.39444</v>
      </c>
      <c r="F10417" s="14">
        <v>78461.325215999997</v>
      </c>
      <c r="G10417" s="13">
        <v>0.3530961829121701</v>
      </c>
      <c r="H10417" s="12">
        <v>-40253195.619999997</v>
      </c>
      <c r="I10417" s="12">
        <v>-14.213249723438883</v>
      </c>
      <c r="J10417" t="s">
        <v>26</v>
      </c>
      <c r="K10417" s="14">
        <v>1748.9335120000007</v>
      </c>
      <c r="L10417" s="14">
        <v>27704.39444</v>
      </c>
      <c r="M10417" s="13">
        <v>6.3128378993726197E-2</v>
      </c>
      <c r="N10417" s="12">
        <v>-0.89725941527372388</v>
      </c>
      <c r="O10417" s="2">
        <f>DATE(LEFT(ALT[[#This Row],[DATEMTH]],4),RIGHT(ALT[[#This Row],[DATEMTH]],2),1)</f>
        <v>45292</v>
      </c>
      <c r="P10417" t="str">
        <f>IF(AND(ALT[[#This Row],[DATE]]&gt;=DATE(2023,6,1),ALT[[#This Row],[DATE]]&lt;=DATE(2024,5,31)),"Y","N")</f>
        <v>Y</v>
      </c>
      <c r="Q10417" t="str">
        <f>LEFT(ALT[[#This Row],[DATEMTH]],4)</f>
        <v>2024</v>
      </c>
    </row>
    <row r="10418" spans="1:17" x14ac:dyDescent="0.25">
      <c r="A10418" t="s">
        <v>98</v>
      </c>
      <c r="B10418" t="s">
        <v>110</v>
      </c>
      <c r="C10418" t="s">
        <v>15</v>
      </c>
      <c r="D10418" t="s">
        <v>22</v>
      </c>
      <c r="E10418" s="14">
        <v>4078536.3292819983</v>
      </c>
      <c r="F10418" s="14">
        <v>27636219.364580978</v>
      </c>
      <c r="G10418" s="13">
        <v>0.14757938759558106</v>
      </c>
      <c r="H10418" s="12">
        <v>-37342977</v>
      </c>
      <c r="I10418" s="12">
        <v>-5.5110536766558686</v>
      </c>
      <c r="J10418" t="s">
        <v>16</v>
      </c>
      <c r="K10418" s="14">
        <v>1223069.8043219997</v>
      </c>
      <c r="L10418" s="14">
        <v>4078536.3292820007</v>
      </c>
      <c r="M10418" s="13">
        <v>0.29987959051410806</v>
      </c>
      <c r="N10418" s="12">
        <v>-1.6526525198568316</v>
      </c>
      <c r="O10418" s="2">
        <f>DATE(LEFT(ALT[[#This Row],[DATEMTH]],4),RIGHT(ALT[[#This Row],[DATEMTH]],2),1)</f>
        <v>45292</v>
      </c>
      <c r="P10418" t="str">
        <f>IF(AND(ALT[[#This Row],[DATE]]&gt;=DATE(2023,6,1),ALT[[#This Row],[DATE]]&lt;=DATE(2024,5,31)),"Y","N")</f>
        <v>Y</v>
      </c>
      <c r="Q10418" t="str">
        <f>LEFT(ALT[[#This Row],[DATEMTH]],4)</f>
        <v>2024</v>
      </c>
    </row>
    <row r="10419" spans="1:17" x14ac:dyDescent="0.25">
      <c r="A10419" t="s">
        <v>98</v>
      </c>
      <c r="B10419" t="s">
        <v>110</v>
      </c>
      <c r="C10419" t="s">
        <v>15</v>
      </c>
      <c r="D10419" t="s">
        <v>22</v>
      </c>
      <c r="E10419" s="14">
        <v>4078536.3292819983</v>
      </c>
      <c r="F10419" s="14">
        <v>27636219.364580978</v>
      </c>
      <c r="G10419" s="13">
        <v>0.14757938759558106</v>
      </c>
      <c r="H10419" s="12">
        <v>-37342977</v>
      </c>
      <c r="I10419" s="12">
        <v>-5.5110536766558686</v>
      </c>
      <c r="J10419" t="s">
        <v>25</v>
      </c>
      <c r="K10419" s="14">
        <v>510965.75361399981</v>
      </c>
      <c r="L10419" s="14">
        <v>4078536.3292820007</v>
      </c>
      <c r="M10419" s="13">
        <v>0.1252816482093104</v>
      </c>
      <c r="N10419" s="12">
        <v>-0.69043388798142724</v>
      </c>
      <c r="O10419" s="2">
        <f>DATE(LEFT(ALT[[#This Row],[DATEMTH]],4),RIGHT(ALT[[#This Row],[DATEMTH]],2),1)</f>
        <v>45292</v>
      </c>
      <c r="P10419" t="str">
        <f>IF(AND(ALT[[#This Row],[DATE]]&gt;=DATE(2023,6,1),ALT[[#This Row],[DATE]]&lt;=DATE(2024,5,31)),"Y","N")</f>
        <v>Y</v>
      </c>
      <c r="Q10419" t="str">
        <f>LEFT(ALT[[#This Row],[DATEMTH]],4)</f>
        <v>2024</v>
      </c>
    </row>
    <row r="10420" spans="1:17" x14ac:dyDescent="0.25">
      <c r="A10420" t="s">
        <v>98</v>
      </c>
      <c r="B10420" t="s">
        <v>110</v>
      </c>
      <c r="C10420" t="s">
        <v>15</v>
      </c>
      <c r="D10420" t="s">
        <v>22</v>
      </c>
      <c r="E10420" s="14">
        <v>4078536.3292819983</v>
      </c>
      <c r="F10420" s="14">
        <v>27636219.364580978</v>
      </c>
      <c r="G10420" s="13">
        <v>0.14757938759558106</v>
      </c>
      <c r="H10420" s="12">
        <v>-37342977</v>
      </c>
      <c r="I10420" s="12">
        <v>-5.5110536766558686</v>
      </c>
      <c r="J10420" t="s">
        <v>26</v>
      </c>
      <c r="K10420" s="14">
        <v>568420.54247600015</v>
      </c>
      <c r="L10420" s="14">
        <v>4078536.3292820007</v>
      </c>
      <c r="M10420" s="13">
        <v>0.13936875795245565</v>
      </c>
      <c r="N10420" s="12">
        <v>-0.76806870592484255</v>
      </c>
      <c r="O10420" s="2">
        <f>DATE(LEFT(ALT[[#This Row],[DATEMTH]],4),RIGHT(ALT[[#This Row],[DATEMTH]],2),1)</f>
        <v>45292</v>
      </c>
      <c r="P10420" t="str">
        <f>IF(AND(ALT[[#This Row],[DATE]]&gt;=DATE(2023,6,1),ALT[[#This Row],[DATE]]&lt;=DATE(2024,5,31)),"Y","N")</f>
        <v>Y</v>
      </c>
      <c r="Q10420" t="str">
        <f>LEFT(ALT[[#This Row],[DATEMTH]],4)</f>
        <v>2024</v>
      </c>
    </row>
    <row r="10421" spans="1:17" x14ac:dyDescent="0.25">
      <c r="A10421" t="s">
        <v>98</v>
      </c>
      <c r="B10421" t="s">
        <v>110</v>
      </c>
      <c r="C10421" t="s">
        <v>15</v>
      </c>
      <c r="D10421" t="s">
        <v>22</v>
      </c>
      <c r="E10421" s="14">
        <v>4078536.3292819983</v>
      </c>
      <c r="F10421" s="14">
        <v>27636219.364580978</v>
      </c>
      <c r="G10421" s="13">
        <v>0.14757938759558106</v>
      </c>
      <c r="H10421" s="12">
        <v>-37342977</v>
      </c>
      <c r="I10421" s="12">
        <v>-5.5110536766558686</v>
      </c>
      <c r="J10421" t="s">
        <v>24</v>
      </c>
      <c r="K10421" s="14">
        <v>1776080.2288700005</v>
      </c>
      <c r="L10421" s="14">
        <v>4078536.3292820007</v>
      </c>
      <c r="M10421" s="13">
        <v>0.43547000332412578</v>
      </c>
      <c r="N10421" s="12">
        <v>-2.3998985628927665</v>
      </c>
      <c r="O10421" s="2">
        <f>DATE(LEFT(ALT[[#This Row],[DATEMTH]],4),RIGHT(ALT[[#This Row],[DATEMTH]],2),1)</f>
        <v>45292</v>
      </c>
      <c r="P10421" t="str">
        <f>IF(AND(ALT[[#This Row],[DATE]]&gt;=DATE(2023,6,1),ALT[[#This Row],[DATE]]&lt;=DATE(2024,5,31)),"Y","N")</f>
        <v>Y</v>
      </c>
      <c r="Q10421" t="str">
        <f>LEFT(ALT[[#This Row],[DATEMTH]],4)</f>
        <v>2024</v>
      </c>
    </row>
    <row r="10422" spans="1:17" x14ac:dyDescent="0.25">
      <c r="A10422" t="s">
        <v>98</v>
      </c>
      <c r="B10422" t="s">
        <v>110</v>
      </c>
      <c r="C10422" t="s">
        <v>18</v>
      </c>
      <c r="D10422" t="s">
        <v>22</v>
      </c>
      <c r="E10422" s="14">
        <v>8986509.4618429858</v>
      </c>
      <c r="F10422" s="14">
        <v>27636219.364580978</v>
      </c>
      <c r="G10422" s="13">
        <v>0.32517144777625562</v>
      </c>
      <c r="H10422" s="12">
        <v>-37342977</v>
      </c>
      <c r="I10422" s="12">
        <v>-12.142869895365415</v>
      </c>
      <c r="J10422" t="s">
        <v>16</v>
      </c>
      <c r="K10422" s="14">
        <v>2975077.4085880006</v>
      </c>
      <c r="L10422" s="14">
        <v>8986509.4618430007</v>
      </c>
      <c r="M10422" s="13">
        <v>0.33106039905930906</v>
      </c>
      <c r="N10422" s="12">
        <v>-4.0200233532849445</v>
      </c>
      <c r="O10422" s="2">
        <f>DATE(LEFT(ALT[[#This Row],[DATEMTH]],4),RIGHT(ALT[[#This Row],[DATEMTH]],2),1)</f>
        <v>45292</v>
      </c>
      <c r="P10422" t="str">
        <f>IF(AND(ALT[[#This Row],[DATE]]&gt;=DATE(2023,6,1),ALT[[#This Row],[DATE]]&lt;=DATE(2024,5,31)),"Y","N")</f>
        <v>Y</v>
      </c>
      <c r="Q10422" t="str">
        <f>LEFT(ALT[[#This Row],[DATEMTH]],4)</f>
        <v>2024</v>
      </c>
    </row>
    <row r="10423" spans="1:17" x14ac:dyDescent="0.25">
      <c r="A10423" t="s">
        <v>98</v>
      </c>
      <c r="B10423" t="s">
        <v>110</v>
      </c>
      <c r="C10423" t="s">
        <v>18</v>
      </c>
      <c r="D10423" t="s">
        <v>22</v>
      </c>
      <c r="E10423" s="14">
        <v>8986509.4618429858</v>
      </c>
      <c r="F10423" s="14">
        <v>27636219.364580978</v>
      </c>
      <c r="G10423" s="13">
        <v>0.32517144777625562</v>
      </c>
      <c r="H10423" s="12">
        <v>-37342977</v>
      </c>
      <c r="I10423" s="12">
        <v>-12.142869895365415</v>
      </c>
      <c r="J10423" t="s">
        <v>25</v>
      </c>
      <c r="K10423" s="14">
        <v>1082014.5204689996</v>
      </c>
      <c r="L10423" s="14">
        <v>8986509.4618430007</v>
      </c>
      <c r="M10423" s="13">
        <v>0.12040431549794356</v>
      </c>
      <c r="N10423" s="12">
        <v>-1.4620539379320583</v>
      </c>
      <c r="O10423" s="2">
        <f>DATE(LEFT(ALT[[#This Row],[DATEMTH]],4),RIGHT(ALT[[#This Row],[DATEMTH]],2),1)</f>
        <v>45292</v>
      </c>
      <c r="P10423" t="str">
        <f>IF(AND(ALT[[#This Row],[DATE]]&gt;=DATE(2023,6,1),ALT[[#This Row],[DATE]]&lt;=DATE(2024,5,31)),"Y","N")</f>
        <v>Y</v>
      </c>
      <c r="Q10423" t="str">
        <f>LEFT(ALT[[#This Row],[DATEMTH]],4)</f>
        <v>2024</v>
      </c>
    </row>
    <row r="10424" spans="1:17" x14ac:dyDescent="0.25">
      <c r="A10424" t="s">
        <v>98</v>
      </c>
      <c r="B10424" t="s">
        <v>110</v>
      </c>
      <c r="C10424" t="s">
        <v>18</v>
      </c>
      <c r="D10424" t="s">
        <v>22</v>
      </c>
      <c r="E10424" s="14">
        <v>8986509.4618429858</v>
      </c>
      <c r="F10424" s="14">
        <v>27636219.364580978</v>
      </c>
      <c r="G10424" s="13">
        <v>0.32517144777625562</v>
      </c>
      <c r="H10424" s="12">
        <v>-37342977</v>
      </c>
      <c r="I10424" s="12">
        <v>-12.142869895365415</v>
      </c>
      <c r="J10424" t="s">
        <v>26</v>
      </c>
      <c r="K10424" s="14">
        <v>2747033.5368740009</v>
      </c>
      <c r="L10424" s="14">
        <v>8986509.4618430007</v>
      </c>
      <c r="M10424" s="13">
        <v>0.30568415340104976</v>
      </c>
      <c r="N10424" s="12">
        <v>-3.7118829038238705</v>
      </c>
      <c r="O10424" s="2">
        <f>DATE(LEFT(ALT[[#This Row],[DATEMTH]],4),RIGHT(ALT[[#This Row],[DATEMTH]],2),1)</f>
        <v>45292</v>
      </c>
      <c r="P10424" t="str">
        <f>IF(AND(ALT[[#This Row],[DATE]]&gt;=DATE(2023,6,1),ALT[[#This Row],[DATE]]&lt;=DATE(2024,5,31)),"Y","N")</f>
        <v>Y</v>
      </c>
      <c r="Q10424" t="str">
        <f>LEFT(ALT[[#This Row],[DATEMTH]],4)</f>
        <v>2024</v>
      </c>
    </row>
    <row r="10425" spans="1:17" x14ac:dyDescent="0.25">
      <c r="A10425" t="s">
        <v>98</v>
      </c>
      <c r="B10425" t="s">
        <v>110</v>
      </c>
      <c r="C10425" t="s">
        <v>18</v>
      </c>
      <c r="D10425" t="s">
        <v>22</v>
      </c>
      <c r="E10425" s="14">
        <v>8986509.4618429858</v>
      </c>
      <c r="F10425" s="14">
        <v>27636219.364580978</v>
      </c>
      <c r="G10425" s="13">
        <v>0.32517144777625562</v>
      </c>
      <c r="H10425" s="12">
        <v>-37342977</v>
      </c>
      <c r="I10425" s="12">
        <v>-12.142869895365415</v>
      </c>
      <c r="J10425" t="s">
        <v>24</v>
      </c>
      <c r="K10425" s="14">
        <v>2182383.9959119996</v>
      </c>
      <c r="L10425" s="14">
        <v>8986509.4618430007</v>
      </c>
      <c r="M10425" s="13">
        <v>0.24285113204169761</v>
      </c>
      <c r="N10425" s="12">
        <v>-2.9489097003245415</v>
      </c>
      <c r="O10425" s="2">
        <f>DATE(LEFT(ALT[[#This Row],[DATEMTH]],4),RIGHT(ALT[[#This Row],[DATEMTH]],2),1)</f>
        <v>45292</v>
      </c>
      <c r="P10425" t="str">
        <f>IF(AND(ALT[[#This Row],[DATE]]&gt;=DATE(2023,6,1),ALT[[#This Row],[DATE]]&lt;=DATE(2024,5,31)),"Y","N")</f>
        <v>Y</v>
      </c>
      <c r="Q10425" t="str">
        <f>LEFT(ALT[[#This Row],[DATEMTH]],4)</f>
        <v>2024</v>
      </c>
    </row>
    <row r="10426" spans="1:17" x14ac:dyDescent="0.25">
      <c r="A10426" t="s">
        <v>98</v>
      </c>
      <c r="B10426" t="s">
        <v>110</v>
      </c>
      <c r="C10426" t="s">
        <v>19</v>
      </c>
      <c r="D10426" t="s">
        <v>22</v>
      </c>
      <c r="E10426" s="14">
        <v>7612920.0231540063</v>
      </c>
      <c r="F10426" s="14">
        <v>27636219.364580978</v>
      </c>
      <c r="G10426" s="13">
        <v>0.27546893888499263</v>
      </c>
      <c r="H10426" s="12">
        <v>-37342977</v>
      </c>
      <c r="I10426" s="12">
        <v>-10.286830248996687</v>
      </c>
      <c r="J10426" t="s">
        <v>25</v>
      </c>
      <c r="K10426" s="14">
        <v>4755782.7926860023</v>
      </c>
      <c r="L10426" s="14">
        <v>7612920.0231539998</v>
      </c>
      <c r="M10426" s="13">
        <v>0.62469890373493009</v>
      </c>
      <c r="N10426" s="12">
        <v>-6.4261715794555476</v>
      </c>
      <c r="O10426" s="2">
        <f>DATE(LEFT(ALT[[#This Row],[DATEMTH]],4),RIGHT(ALT[[#This Row],[DATEMTH]],2),1)</f>
        <v>45292</v>
      </c>
      <c r="P10426" t="str">
        <f>IF(AND(ALT[[#This Row],[DATE]]&gt;=DATE(2023,6,1),ALT[[#This Row],[DATE]]&lt;=DATE(2024,5,31)),"Y","N")</f>
        <v>Y</v>
      </c>
      <c r="Q10426" t="str">
        <f>LEFT(ALT[[#This Row],[DATEMTH]],4)</f>
        <v>2024</v>
      </c>
    </row>
    <row r="10427" spans="1:17" x14ac:dyDescent="0.25">
      <c r="A10427" t="s">
        <v>98</v>
      </c>
      <c r="B10427" t="s">
        <v>110</v>
      </c>
      <c r="C10427" t="s">
        <v>19</v>
      </c>
      <c r="D10427" t="s">
        <v>22</v>
      </c>
      <c r="E10427" s="14">
        <v>7612920.0231540063</v>
      </c>
      <c r="F10427" s="14">
        <v>27636219.364580978</v>
      </c>
      <c r="G10427" s="13">
        <v>0.27546893888499263</v>
      </c>
      <c r="H10427" s="12">
        <v>-37342977</v>
      </c>
      <c r="I10427" s="12">
        <v>-10.286830248996687</v>
      </c>
      <c r="J10427" t="s">
        <v>26</v>
      </c>
      <c r="K10427" s="14">
        <v>432035.61092499975</v>
      </c>
      <c r="L10427" s="14">
        <v>7612920.0231539998</v>
      </c>
      <c r="M10427" s="13">
        <v>5.6750315202445709E-2</v>
      </c>
      <c r="N10427" s="12">
        <v>-0.58378085906461508</v>
      </c>
      <c r="O10427" s="2">
        <f>DATE(LEFT(ALT[[#This Row],[DATEMTH]],4),RIGHT(ALT[[#This Row],[DATEMTH]],2),1)</f>
        <v>45292</v>
      </c>
      <c r="P10427" t="str">
        <f>IF(AND(ALT[[#This Row],[DATE]]&gt;=DATE(2023,6,1),ALT[[#This Row],[DATE]]&lt;=DATE(2024,5,31)),"Y","N")</f>
        <v>Y</v>
      </c>
      <c r="Q10427" t="str">
        <f>LEFT(ALT[[#This Row],[DATEMTH]],4)</f>
        <v>2024</v>
      </c>
    </row>
    <row r="10428" spans="1:17" x14ac:dyDescent="0.25">
      <c r="A10428" t="s">
        <v>98</v>
      </c>
      <c r="B10428" t="s">
        <v>110</v>
      </c>
      <c r="C10428" t="s">
        <v>19</v>
      </c>
      <c r="D10428" t="s">
        <v>22</v>
      </c>
      <c r="E10428" s="14">
        <v>7612920.0231540063</v>
      </c>
      <c r="F10428" s="14">
        <v>27636219.364580978</v>
      </c>
      <c r="G10428" s="13">
        <v>0.27546893888499263</v>
      </c>
      <c r="H10428" s="12">
        <v>-37342977</v>
      </c>
      <c r="I10428" s="12">
        <v>-10.286830248996687</v>
      </c>
      <c r="J10428" t="s">
        <v>16</v>
      </c>
      <c r="K10428" s="14">
        <v>35.386479000000001</v>
      </c>
      <c r="L10428" s="14">
        <v>7612920.0231539998</v>
      </c>
      <c r="M10428" s="13">
        <v>4.6482136804767765E-6</v>
      </c>
      <c r="N10428" s="12">
        <v>-4.7815385092128726E-5</v>
      </c>
      <c r="O10428" s="2">
        <f>DATE(LEFT(ALT[[#This Row],[DATEMTH]],4),RIGHT(ALT[[#This Row],[DATEMTH]],2),1)</f>
        <v>45292</v>
      </c>
      <c r="P10428" t="str">
        <f>IF(AND(ALT[[#This Row],[DATE]]&gt;=DATE(2023,6,1),ALT[[#This Row],[DATE]]&lt;=DATE(2024,5,31)),"Y","N")</f>
        <v>Y</v>
      </c>
      <c r="Q10428" t="str">
        <f>LEFT(ALT[[#This Row],[DATEMTH]],4)</f>
        <v>2024</v>
      </c>
    </row>
    <row r="10429" spans="1:17" x14ac:dyDescent="0.25">
      <c r="A10429" t="s">
        <v>98</v>
      </c>
      <c r="B10429" t="s">
        <v>110</v>
      </c>
      <c r="C10429" t="s">
        <v>19</v>
      </c>
      <c r="D10429" t="s">
        <v>22</v>
      </c>
      <c r="E10429" s="14">
        <v>7612920.0231540063</v>
      </c>
      <c r="F10429" s="14">
        <v>27636219.364580978</v>
      </c>
      <c r="G10429" s="13">
        <v>0.27546893888499263</v>
      </c>
      <c r="H10429" s="12">
        <v>-37342977</v>
      </c>
      <c r="I10429" s="12">
        <v>-10.286830248996687</v>
      </c>
      <c r="J10429" t="s">
        <v>24</v>
      </c>
      <c r="K10429" s="14">
        <v>2425066.2330639977</v>
      </c>
      <c r="L10429" s="14">
        <v>7612920.0231539998</v>
      </c>
      <c r="M10429" s="13">
        <v>0.31854613284894373</v>
      </c>
      <c r="N10429" s="12">
        <v>-3.2768299950914312</v>
      </c>
      <c r="O10429" s="2">
        <f>DATE(LEFT(ALT[[#This Row],[DATEMTH]],4),RIGHT(ALT[[#This Row],[DATEMTH]],2),1)</f>
        <v>45292</v>
      </c>
      <c r="P10429" t="str">
        <f>IF(AND(ALT[[#This Row],[DATE]]&gt;=DATE(2023,6,1),ALT[[#This Row],[DATE]]&lt;=DATE(2024,5,31)),"Y","N")</f>
        <v>Y</v>
      </c>
      <c r="Q10429" t="str">
        <f>LEFT(ALT[[#This Row],[DATEMTH]],4)</f>
        <v>2024</v>
      </c>
    </row>
    <row r="10430" spans="1:17" x14ac:dyDescent="0.25">
      <c r="A10430" t="s">
        <v>98</v>
      </c>
      <c r="B10430" t="s">
        <v>110</v>
      </c>
      <c r="C10430" t="s">
        <v>20</v>
      </c>
      <c r="D10430" t="s">
        <v>22</v>
      </c>
      <c r="E10430" s="14">
        <v>6958253.550301984</v>
      </c>
      <c r="F10430" s="14">
        <v>27636219.364580978</v>
      </c>
      <c r="G10430" s="13">
        <v>0.25178022574317072</v>
      </c>
      <c r="H10430" s="12">
        <v>-37342977</v>
      </c>
      <c r="I10430" s="12">
        <v>-9.4022231789820321</v>
      </c>
      <c r="J10430" t="s">
        <v>25</v>
      </c>
      <c r="K10430" s="14">
        <v>898297.24616399989</v>
      </c>
      <c r="L10430" s="14">
        <v>6958253.5503020035</v>
      </c>
      <c r="M10430" s="13">
        <v>0.12909809044325668</v>
      </c>
      <c r="N10430" s="12">
        <v>-1.2138090583279066</v>
      </c>
      <c r="O10430" s="2">
        <f>DATE(LEFT(ALT[[#This Row],[DATEMTH]],4),RIGHT(ALT[[#This Row],[DATEMTH]],2),1)</f>
        <v>45292</v>
      </c>
      <c r="P10430" t="str">
        <f>IF(AND(ALT[[#This Row],[DATE]]&gt;=DATE(2023,6,1),ALT[[#This Row],[DATE]]&lt;=DATE(2024,5,31)),"Y","N")</f>
        <v>Y</v>
      </c>
      <c r="Q10430" t="str">
        <f>LEFT(ALT[[#This Row],[DATEMTH]],4)</f>
        <v>2024</v>
      </c>
    </row>
    <row r="10431" spans="1:17" x14ac:dyDescent="0.25">
      <c r="A10431" t="s">
        <v>98</v>
      </c>
      <c r="B10431" t="s">
        <v>110</v>
      </c>
      <c r="C10431" t="s">
        <v>20</v>
      </c>
      <c r="D10431" t="s">
        <v>22</v>
      </c>
      <c r="E10431" s="14">
        <v>6958253.550301984</v>
      </c>
      <c r="F10431" s="14">
        <v>27636219.364580978</v>
      </c>
      <c r="G10431" s="13">
        <v>0.25178022574317072</v>
      </c>
      <c r="H10431" s="12">
        <v>-37342977</v>
      </c>
      <c r="I10431" s="12">
        <v>-9.4022231789820321</v>
      </c>
      <c r="J10431" t="s">
        <v>26</v>
      </c>
      <c r="K10431" s="14">
        <v>487015.07993300055</v>
      </c>
      <c r="L10431" s="14">
        <v>6958253.5503020035</v>
      </c>
      <c r="M10431" s="13">
        <v>6.9990993632570775E-2</v>
      </c>
      <c r="N10431" s="12">
        <v>-0.65807094265214072</v>
      </c>
      <c r="O10431" s="2">
        <f>DATE(LEFT(ALT[[#This Row],[DATEMTH]],4),RIGHT(ALT[[#This Row],[DATEMTH]],2),1)</f>
        <v>45292</v>
      </c>
      <c r="P10431" t="str">
        <f>IF(AND(ALT[[#This Row],[DATE]]&gt;=DATE(2023,6,1),ALT[[#This Row],[DATE]]&lt;=DATE(2024,5,31)),"Y","N")</f>
        <v>Y</v>
      </c>
      <c r="Q10431" t="str">
        <f>LEFT(ALT[[#This Row],[DATEMTH]],4)</f>
        <v>2024</v>
      </c>
    </row>
    <row r="10432" spans="1:17" x14ac:dyDescent="0.25">
      <c r="A10432" t="s">
        <v>98</v>
      </c>
      <c r="B10432" t="s">
        <v>110</v>
      </c>
      <c r="C10432" t="s">
        <v>20</v>
      </c>
      <c r="D10432" t="s">
        <v>22</v>
      </c>
      <c r="E10432" s="14">
        <v>6958253.550301984</v>
      </c>
      <c r="F10432" s="14">
        <v>27636219.364580978</v>
      </c>
      <c r="G10432" s="13">
        <v>0.25178022574317072</v>
      </c>
      <c r="H10432" s="12">
        <v>-37342977</v>
      </c>
      <c r="I10432" s="12">
        <v>-9.4022231789820321</v>
      </c>
      <c r="J10432" t="s">
        <v>16</v>
      </c>
      <c r="K10432" s="14">
        <v>1888554.5034260012</v>
      </c>
      <c r="L10432" s="14">
        <v>6958253.5503020035</v>
      </c>
      <c r="M10432" s="13">
        <v>0.2714121423965693</v>
      </c>
      <c r="N10432" s="12">
        <v>-2.5518775362981958</v>
      </c>
      <c r="O10432" s="2">
        <f>DATE(LEFT(ALT[[#This Row],[DATEMTH]],4),RIGHT(ALT[[#This Row],[DATEMTH]],2),1)</f>
        <v>45292</v>
      </c>
      <c r="P10432" t="str">
        <f>IF(AND(ALT[[#This Row],[DATE]]&gt;=DATE(2023,6,1),ALT[[#This Row],[DATE]]&lt;=DATE(2024,5,31)),"Y","N")</f>
        <v>Y</v>
      </c>
      <c r="Q10432" t="str">
        <f>LEFT(ALT[[#This Row],[DATEMTH]],4)</f>
        <v>2024</v>
      </c>
    </row>
    <row r="10433" spans="1:17" x14ac:dyDescent="0.25">
      <c r="A10433" t="s">
        <v>98</v>
      </c>
      <c r="B10433" t="s">
        <v>110</v>
      </c>
      <c r="C10433" t="s">
        <v>20</v>
      </c>
      <c r="D10433" t="s">
        <v>22</v>
      </c>
      <c r="E10433" s="14">
        <v>6958253.550301984</v>
      </c>
      <c r="F10433" s="14">
        <v>27636219.364580978</v>
      </c>
      <c r="G10433" s="13">
        <v>0.25178022574317072</v>
      </c>
      <c r="H10433" s="12">
        <v>-37342977</v>
      </c>
      <c r="I10433" s="12">
        <v>-9.4022231789820321</v>
      </c>
      <c r="J10433" t="s">
        <v>24</v>
      </c>
      <c r="K10433" s="14">
        <v>3684386.7207790017</v>
      </c>
      <c r="L10433" s="14">
        <v>6958253.5503020035</v>
      </c>
      <c r="M10433" s="13">
        <v>0.52949877352760322</v>
      </c>
      <c r="N10433" s="12">
        <v>-4.9784656417037887</v>
      </c>
      <c r="O10433" s="2">
        <f>DATE(LEFT(ALT[[#This Row],[DATEMTH]],4),RIGHT(ALT[[#This Row],[DATEMTH]],2),1)</f>
        <v>45292</v>
      </c>
      <c r="P10433" t="str">
        <f>IF(AND(ALT[[#This Row],[DATE]]&gt;=DATE(2023,6,1),ALT[[#This Row],[DATE]]&lt;=DATE(2024,5,31)),"Y","N")</f>
        <v>Y</v>
      </c>
      <c r="Q10433" t="str">
        <f>LEFT(ALT[[#This Row],[DATEMTH]],4)</f>
        <v>2024</v>
      </c>
    </row>
    <row r="10434" spans="1:17" x14ac:dyDescent="0.25">
      <c r="A10434" t="s">
        <v>98</v>
      </c>
      <c r="B10434" t="s">
        <v>110</v>
      </c>
      <c r="C10434" t="s">
        <v>15</v>
      </c>
      <c r="D10434" t="s">
        <v>17</v>
      </c>
      <c r="E10434" s="14">
        <v>4078536.3292819983</v>
      </c>
      <c r="F10434" s="14">
        <v>27636219.364580978</v>
      </c>
      <c r="G10434" s="13">
        <v>0.14757938759558106</v>
      </c>
      <c r="H10434" s="12">
        <v>-89103979.969999999</v>
      </c>
      <c r="I10434" s="12">
        <v>-13.149910796301521</v>
      </c>
      <c r="J10434" t="s">
        <v>16</v>
      </c>
      <c r="K10434" s="14">
        <v>1223069.8043219997</v>
      </c>
      <c r="L10434" s="14">
        <v>4078536.3292820007</v>
      </c>
      <c r="M10434" s="13">
        <v>0.29987959051410806</v>
      </c>
      <c r="N10434" s="12">
        <v>-3.943389864891949</v>
      </c>
      <c r="O10434" s="2">
        <f>DATE(LEFT(ALT[[#This Row],[DATEMTH]],4),RIGHT(ALT[[#This Row],[DATEMTH]],2),1)</f>
        <v>45292</v>
      </c>
      <c r="P10434" t="str">
        <f>IF(AND(ALT[[#This Row],[DATE]]&gt;=DATE(2023,6,1),ALT[[#This Row],[DATE]]&lt;=DATE(2024,5,31)),"Y","N")</f>
        <v>Y</v>
      </c>
      <c r="Q10434" t="str">
        <f>LEFT(ALT[[#This Row],[DATEMTH]],4)</f>
        <v>2024</v>
      </c>
    </row>
    <row r="10435" spans="1:17" x14ac:dyDescent="0.25">
      <c r="A10435" t="s">
        <v>98</v>
      </c>
      <c r="B10435" t="s">
        <v>110</v>
      </c>
      <c r="C10435" t="s">
        <v>15</v>
      </c>
      <c r="D10435" t="s">
        <v>17</v>
      </c>
      <c r="E10435" s="14">
        <v>4078536.3292819983</v>
      </c>
      <c r="F10435" s="14">
        <v>27636219.364580978</v>
      </c>
      <c r="G10435" s="13">
        <v>0.14757938759558106</v>
      </c>
      <c r="H10435" s="12">
        <v>-89103979.969999999</v>
      </c>
      <c r="I10435" s="12">
        <v>-13.149910796301521</v>
      </c>
      <c r="J10435" t="s">
        <v>25</v>
      </c>
      <c r="K10435" s="14">
        <v>510965.75361399981</v>
      </c>
      <c r="L10435" s="14">
        <v>4078536.3292820007</v>
      </c>
      <c r="M10435" s="13">
        <v>0.1252816482093104</v>
      </c>
      <c r="N10435" s="12">
        <v>-1.6474424983660598</v>
      </c>
      <c r="O10435" s="2">
        <f>DATE(LEFT(ALT[[#This Row],[DATEMTH]],4),RIGHT(ALT[[#This Row],[DATEMTH]],2),1)</f>
        <v>45292</v>
      </c>
      <c r="P10435" t="str">
        <f>IF(AND(ALT[[#This Row],[DATE]]&gt;=DATE(2023,6,1),ALT[[#This Row],[DATE]]&lt;=DATE(2024,5,31)),"Y","N")</f>
        <v>Y</v>
      </c>
      <c r="Q10435" t="str">
        <f>LEFT(ALT[[#This Row],[DATEMTH]],4)</f>
        <v>2024</v>
      </c>
    </row>
    <row r="10436" spans="1:17" x14ac:dyDescent="0.25">
      <c r="A10436" t="s">
        <v>98</v>
      </c>
      <c r="B10436" t="s">
        <v>110</v>
      </c>
      <c r="C10436" t="s">
        <v>15</v>
      </c>
      <c r="D10436" t="s">
        <v>17</v>
      </c>
      <c r="E10436" s="14">
        <v>4078536.3292819983</v>
      </c>
      <c r="F10436" s="14">
        <v>27636219.364580978</v>
      </c>
      <c r="G10436" s="13">
        <v>0.14757938759558106</v>
      </c>
      <c r="H10436" s="12">
        <v>-89103979.969999999</v>
      </c>
      <c r="I10436" s="12">
        <v>-13.149910796301521</v>
      </c>
      <c r="J10436" t="s">
        <v>26</v>
      </c>
      <c r="K10436" s="14">
        <v>568420.54247600015</v>
      </c>
      <c r="L10436" s="14">
        <v>4078536.3292820007</v>
      </c>
      <c r="M10436" s="13">
        <v>0.13936875795245565</v>
      </c>
      <c r="N10436" s="12">
        <v>-1.83268673486613</v>
      </c>
      <c r="O10436" s="2">
        <f>DATE(LEFT(ALT[[#This Row],[DATEMTH]],4),RIGHT(ALT[[#This Row],[DATEMTH]],2),1)</f>
        <v>45292</v>
      </c>
      <c r="P10436" t="str">
        <f>IF(AND(ALT[[#This Row],[DATE]]&gt;=DATE(2023,6,1),ALT[[#This Row],[DATE]]&lt;=DATE(2024,5,31)),"Y","N")</f>
        <v>Y</v>
      </c>
      <c r="Q10436" t="str">
        <f>LEFT(ALT[[#This Row],[DATEMTH]],4)</f>
        <v>2024</v>
      </c>
    </row>
    <row r="10437" spans="1:17" x14ac:dyDescent="0.25">
      <c r="A10437" t="s">
        <v>98</v>
      </c>
      <c r="B10437" t="s">
        <v>110</v>
      </c>
      <c r="C10437" t="s">
        <v>15</v>
      </c>
      <c r="D10437" t="s">
        <v>17</v>
      </c>
      <c r="E10437" s="14">
        <v>4078536.3292819983</v>
      </c>
      <c r="F10437" s="14">
        <v>27636219.364580978</v>
      </c>
      <c r="G10437" s="13">
        <v>0.14757938759558106</v>
      </c>
      <c r="H10437" s="12">
        <v>-89103979.969999999</v>
      </c>
      <c r="I10437" s="12">
        <v>-13.149910796301521</v>
      </c>
      <c r="J10437" t="s">
        <v>24</v>
      </c>
      <c r="K10437" s="14">
        <v>1776080.2288700005</v>
      </c>
      <c r="L10437" s="14">
        <v>4078536.3292820007</v>
      </c>
      <c r="M10437" s="13">
        <v>0.43547000332412578</v>
      </c>
      <c r="N10437" s="12">
        <v>-5.7263916981773804</v>
      </c>
      <c r="O10437" s="2">
        <f>DATE(LEFT(ALT[[#This Row],[DATEMTH]],4),RIGHT(ALT[[#This Row],[DATEMTH]],2),1)</f>
        <v>45292</v>
      </c>
      <c r="P10437" t="str">
        <f>IF(AND(ALT[[#This Row],[DATE]]&gt;=DATE(2023,6,1),ALT[[#This Row],[DATE]]&lt;=DATE(2024,5,31)),"Y","N")</f>
        <v>Y</v>
      </c>
      <c r="Q10437" t="str">
        <f>LEFT(ALT[[#This Row],[DATEMTH]],4)</f>
        <v>2024</v>
      </c>
    </row>
    <row r="10438" spans="1:17" x14ac:dyDescent="0.25">
      <c r="A10438" t="s">
        <v>98</v>
      </c>
      <c r="B10438" t="s">
        <v>110</v>
      </c>
      <c r="C10438" t="s">
        <v>18</v>
      </c>
      <c r="D10438" t="s">
        <v>17</v>
      </c>
      <c r="E10438" s="14">
        <v>8986509.4618429858</v>
      </c>
      <c r="F10438" s="14">
        <v>27636219.364580978</v>
      </c>
      <c r="G10438" s="13">
        <v>0.32517144777625562</v>
      </c>
      <c r="H10438" s="12">
        <v>-89103979.969999999</v>
      </c>
      <c r="I10438" s="12">
        <v>-28.974070169471378</v>
      </c>
      <c r="J10438" t="s">
        <v>16</v>
      </c>
      <c r="K10438" s="14">
        <v>2975077.4085880006</v>
      </c>
      <c r="L10438" s="14">
        <v>8986509.4618430007</v>
      </c>
      <c r="M10438" s="13">
        <v>0.33106039905930906</v>
      </c>
      <c r="N10438" s="12">
        <v>-9.5921672326776175</v>
      </c>
      <c r="O10438" s="2">
        <f>DATE(LEFT(ALT[[#This Row],[DATEMTH]],4),RIGHT(ALT[[#This Row],[DATEMTH]],2),1)</f>
        <v>45292</v>
      </c>
      <c r="P10438" t="str">
        <f>IF(AND(ALT[[#This Row],[DATE]]&gt;=DATE(2023,6,1),ALT[[#This Row],[DATE]]&lt;=DATE(2024,5,31)),"Y","N")</f>
        <v>Y</v>
      </c>
      <c r="Q10438" t="str">
        <f>LEFT(ALT[[#This Row],[DATEMTH]],4)</f>
        <v>2024</v>
      </c>
    </row>
    <row r="10439" spans="1:17" x14ac:dyDescent="0.25">
      <c r="A10439" t="s">
        <v>98</v>
      </c>
      <c r="B10439" t="s">
        <v>110</v>
      </c>
      <c r="C10439" t="s">
        <v>18</v>
      </c>
      <c r="D10439" t="s">
        <v>17</v>
      </c>
      <c r="E10439" s="14">
        <v>8986509.4618429858</v>
      </c>
      <c r="F10439" s="14">
        <v>27636219.364580978</v>
      </c>
      <c r="G10439" s="13">
        <v>0.32517144777625562</v>
      </c>
      <c r="H10439" s="12">
        <v>-89103979.969999999</v>
      </c>
      <c r="I10439" s="12">
        <v>-28.974070169471378</v>
      </c>
      <c r="J10439" t="s">
        <v>25</v>
      </c>
      <c r="K10439" s="14">
        <v>1082014.5204689996</v>
      </c>
      <c r="L10439" s="14">
        <v>8986509.4618430007</v>
      </c>
      <c r="M10439" s="13">
        <v>0.12040431549794356</v>
      </c>
      <c r="N10439" s="12">
        <v>-3.4886030859445869</v>
      </c>
      <c r="O10439" s="2">
        <f>DATE(LEFT(ALT[[#This Row],[DATEMTH]],4),RIGHT(ALT[[#This Row],[DATEMTH]],2),1)</f>
        <v>45292</v>
      </c>
      <c r="P10439" t="str">
        <f>IF(AND(ALT[[#This Row],[DATE]]&gt;=DATE(2023,6,1),ALT[[#This Row],[DATE]]&lt;=DATE(2024,5,31)),"Y","N")</f>
        <v>Y</v>
      </c>
      <c r="Q10439" t="str">
        <f>LEFT(ALT[[#This Row],[DATEMTH]],4)</f>
        <v>2024</v>
      </c>
    </row>
    <row r="10440" spans="1:17" x14ac:dyDescent="0.25">
      <c r="A10440" t="s">
        <v>98</v>
      </c>
      <c r="B10440" t="s">
        <v>110</v>
      </c>
      <c r="C10440" t="s">
        <v>18</v>
      </c>
      <c r="D10440" t="s">
        <v>17</v>
      </c>
      <c r="E10440" s="14">
        <v>8986509.4618429858</v>
      </c>
      <c r="F10440" s="14">
        <v>27636219.364580978</v>
      </c>
      <c r="G10440" s="13">
        <v>0.32517144777625562</v>
      </c>
      <c r="H10440" s="12">
        <v>-89103979.969999999</v>
      </c>
      <c r="I10440" s="12">
        <v>-28.974070169471378</v>
      </c>
      <c r="J10440" t="s">
        <v>26</v>
      </c>
      <c r="K10440" s="14">
        <v>2747033.5368740009</v>
      </c>
      <c r="L10440" s="14">
        <v>8986509.4618430007</v>
      </c>
      <c r="M10440" s="13">
        <v>0.30568415340104976</v>
      </c>
      <c r="N10440" s="12">
        <v>-8.8569141103374687</v>
      </c>
      <c r="O10440" s="2">
        <f>DATE(LEFT(ALT[[#This Row],[DATEMTH]],4),RIGHT(ALT[[#This Row],[DATEMTH]],2),1)</f>
        <v>45292</v>
      </c>
      <c r="P10440" t="str">
        <f>IF(AND(ALT[[#This Row],[DATE]]&gt;=DATE(2023,6,1),ALT[[#This Row],[DATE]]&lt;=DATE(2024,5,31)),"Y","N")</f>
        <v>Y</v>
      </c>
      <c r="Q10440" t="str">
        <f>LEFT(ALT[[#This Row],[DATEMTH]],4)</f>
        <v>2024</v>
      </c>
    </row>
    <row r="10441" spans="1:17" x14ac:dyDescent="0.25">
      <c r="A10441" t="s">
        <v>98</v>
      </c>
      <c r="B10441" t="s">
        <v>110</v>
      </c>
      <c r="C10441" t="s">
        <v>18</v>
      </c>
      <c r="D10441" t="s">
        <v>17</v>
      </c>
      <c r="E10441" s="14">
        <v>8986509.4618429858</v>
      </c>
      <c r="F10441" s="14">
        <v>27636219.364580978</v>
      </c>
      <c r="G10441" s="13">
        <v>0.32517144777625562</v>
      </c>
      <c r="H10441" s="12">
        <v>-89103979.969999999</v>
      </c>
      <c r="I10441" s="12">
        <v>-28.974070169471378</v>
      </c>
      <c r="J10441" t="s">
        <v>24</v>
      </c>
      <c r="K10441" s="14">
        <v>2182383.9959119996</v>
      </c>
      <c r="L10441" s="14">
        <v>8986509.4618430007</v>
      </c>
      <c r="M10441" s="13">
        <v>0.24285113204169761</v>
      </c>
      <c r="N10441" s="12">
        <v>-7.0363857405117054</v>
      </c>
      <c r="O10441" s="2">
        <f>DATE(LEFT(ALT[[#This Row],[DATEMTH]],4),RIGHT(ALT[[#This Row],[DATEMTH]],2),1)</f>
        <v>45292</v>
      </c>
      <c r="P10441" t="str">
        <f>IF(AND(ALT[[#This Row],[DATE]]&gt;=DATE(2023,6,1),ALT[[#This Row],[DATE]]&lt;=DATE(2024,5,31)),"Y","N")</f>
        <v>Y</v>
      </c>
      <c r="Q10441" t="str">
        <f>LEFT(ALT[[#This Row],[DATEMTH]],4)</f>
        <v>2024</v>
      </c>
    </row>
    <row r="10442" spans="1:17" x14ac:dyDescent="0.25">
      <c r="A10442" t="s">
        <v>98</v>
      </c>
      <c r="B10442" t="s">
        <v>110</v>
      </c>
      <c r="C10442" t="s">
        <v>19</v>
      </c>
      <c r="D10442" t="s">
        <v>17</v>
      </c>
      <c r="E10442" s="14">
        <v>7612920.0231540063</v>
      </c>
      <c r="F10442" s="14">
        <v>27636219.364580978</v>
      </c>
      <c r="G10442" s="13">
        <v>0.27546893888499263</v>
      </c>
      <c r="H10442" s="12">
        <v>-89103979.969999999</v>
      </c>
      <c r="I10442" s="12">
        <v>-24.545378812765538</v>
      </c>
      <c r="J10442" t="s">
        <v>25</v>
      </c>
      <c r="K10442" s="14">
        <v>4755782.7926860023</v>
      </c>
      <c r="L10442" s="14">
        <v>7612920.0231539998</v>
      </c>
      <c r="M10442" s="13">
        <v>0.62469890373493009</v>
      </c>
      <c r="N10442" s="12">
        <v>-15.333471236093212</v>
      </c>
      <c r="O10442" s="2">
        <f>DATE(LEFT(ALT[[#This Row],[DATEMTH]],4),RIGHT(ALT[[#This Row],[DATEMTH]],2),1)</f>
        <v>45292</v>
      </c>
      <c r="P10442" t="str">
        <f>IF(AND(ALT[[#This Row],[DATE]]&gt;=DATE(2023,6,1),ALT[[#This Row],[DATE]]&lt;=DATE(2024,5,31)),"Y","N")</f>
        <v>Y</v>
      </c>
      <c r="Q10442" t="str">
        <f>LEFT(ALT[[#This Row],[DATEMTH]],4)</f>
        <v>2024</v>
      </c>
    </row>
    <row r="10443" spans="1:17" x14ac:dyDescent="0.25">
      <c r="A10443" t="s">
        <v>98</v>
      </c>
      <c r="B10443" t="s">
        <v>110</v>
      </c>
      <c r="C10443" t="s">
        <v>19</v>
      </c>
      <c r="D10443" t="s">
        <v>17</v>
      </c>
      <c r="E10443" s="14">
        <v>7612920.0231540063</v>
      </c>
      <c r="F10443" s="14">
        <v>27636219.364580978</v>
      </c>
      <c r="G10443" s="13">
        <v>0.27546893888499263</v>
      </c>
      <c r="H10443" s="12">
        <v>-89103979.969999999</v>
      </c>
      <c r="I10443" s="12">
        <v>-24.545378812765538</v>
      </c>
      <c r="J10443" t="s">
        <v>26</v>
      </c>
      <c r="K10443" s="14">
        <v>432035.61092499975</v>
      </c>
      <c r="L10443" s="14">
        <v>7612920.0231539998</v>
      </c>
      <c r="M10443" s="13">
        <v>5.6750315202445709E-2</v>
      </c>
      <c r="N10443" s="12">
        <v>-1.392957984387877</v>
      </c>
      <c r="O10443" s="2">
        <f>DATE(LEFT(ALT[[#This Row],[DATEMTH]],4),RIGHT(ALT[[#This Row],[DATEMTH]],2),1)</f>
        <v>45292</v>
      </c>
      <c r="P10443" t="str">
        <f>IF(AND(ALT[[#This Row],[DATE]]&gt;=DATE(2023,6,1),ALT[[#This Row],[DATE]]&lt;=DATE(2024,5,31)),"Y","N")</f>
        <v>Y</v>
      </c>
      <c r="Q10443" t="str">
        <f>LEFT(ALT[[#This Row],[DATEMTH]],4)</f>
        <v>2024</v>
      </c>
    </row>
    <row r="10444" spans="1:17" x14ac:dyDescent="0.25">
      <c r="A10444" t="s">
        <v>98</v>
      </c>
      <c r="B10444" t="s">
        <v>110</v>
      </c>
      <c r="C10444" t="s">
        <v>19</v>
      </c>
      <c r="D10444" t="s">
        <v>17</v>
      </c>
      <c r="E10444" s="14">
        <v>7612920.0231540063</v>
      </c>
      <c r="F10444" s="14">
        <v>27636219.364580978</v>
      </c>
      <c r="G10444" s="13">
        <v>0.27546893888499263</v>
      </c>
      <c r="H10444" s="12">
        <v>-89103979.969999999</v>
      </c>
      <c r="I10444" s="12">
        <v>-24.545378812765538</v>
      </c>
      <c r="J10444" t="s">
        <v>16</v>
      </c>
      <c r="K10444" s="14">
        <v>35.386479000000001</v>
      </c>
      <c r="L10444" s="14">
        <v>7612920.0231539998</v>
      </c>
      <c r="M10444" s="13">
        <v>4.6482136804767765E-6</v>
      </c>
      <c r="N10444" s="12">
        <v>-1.1409216558998159E-4</v>
      </c>
      <c r="O10444" s="2">
        <f>DATE(LEFT(ALT[[#This Row],[DATEMTH]],4),RIGHT(ALT[[#This Row],[DATEMTH]],2),1)</f>
        <v>45292</v>
      </c>
      <c r="P10444" t="str">
        <f>IF(AND(ALT[[#This Row],[DATE]]&gt;=DATE(2023,6,1),ALT[[#This Row],[DATE]]&lt;=DATE(2024,5,31)),"Y","N")</f>
        <v>Y</v>
      </c>
      <c r="Q10444" t="str">
        <f>LEFT(ALT[[#This Row],[DATEMTH]],4)</f>
        <v>2024</v>
      </c>
    </row>
    <row r="10445" spans="1:17" x14ac:dyDescent="0.25">
      <c r="A10445" t="s">
        <v>98</v>
      </c>
      <c r="B10445" t="s">
        <v>110</v>
      </c>
      <c r="C10445" t="s">
        <v>19</v>
      </c>
      <c r="D10445" t="s">
        <v>17</v>
      </c>
      <c r="E10445" s="14">
        <v>7612920.0231540063</v>
      </c>
      <c r="F10445" s="14">
        <v>27636219.364580978</v>
      </c>
      <c r="G10445" s="13">
        <v>0.27546893888499263</v>
      </c>
      <c r="H10445" s="12">
        <v>-89103979.969999999</v>
      </c>
      <c r="I10445" s="12">
        <v>-24.545378812765538</v>
      </c>
      <c r="J10445" t="s">
        <v>24</v>
      </c>
      <c r="K10445" s="14">
        <v>2425066.2330639977</v>
      </c>
      <c r="L10445" s="14">
        <v>7612920.0231539998</v>
      </c>
      <c r="M10445" s="13">
        <v>0.31854613284894373</v>
      </c>
      <c r="N10445" s="12">
        <v>-7.8188355001188601</v>
      </c>
      <c r="O10445" s="2">
        <f>DATE(LEFT(ALT[[#This Row],[DATEMTH]],4),RIGHT(ALT[[#This Row],[DATEMTH]],2),1)</f>
        <v>45292</v>
      </c>
      <c r="P10445" t="str">
        <f>IF(AND(ALT[[#This Row],[DATE]]&gt;=DATE(2023,6,1),ALT[[#This Row],[DATE]]&lt;=DATE(2024,5,31)),"Y","N")</f>
        <v>Y</v>
      </c>
      <c r="Q10445" t="str">
        <f>LEFT(ALT[[#This Row],[DATEMTH]],4)</f>
        <v>2024</v>
      </c>
    </row>
    <row r="10446" spans="1:17" x14ac:dyDescent="0.25">
      <c r="A10446" t="s">
        <v>98</v>
      </c>
      <c r="B10446" t="s">
        <v>110</v>
      </c>
      <c r="C10446" t="s">
        <v>20</v>
      </c>
      <c r="D10446" t="s">
        <v>17</v>
      </c>
      <c r="E10446" s="14">
        <v>6958253.550301984</v>
      </c>
      <c r="F10446" s="14">
        <v>27636219.364580978</v>
      </c>
      <c r="G10446" s="13">
        <v>0.25178022574317072</v>
      </c>
      <c r="H10446" s="12">
        <v>-89103979.969999999</v>
      </c>
      <c r="I10446" s="12">
        <v>-22.434620191461562</v>
      </c>
      <c r="J10446" t="s">
        <v>25</v>
      </c>
      <c r="K10446" s="14">
        <v>898297.24616399989</v>
      </c>
      <c r="L10446" s="14">
        <v>6958253.5503020035</v>
      </c>
      <c r="M10446" s="13">
        <v>0.12909809044325668</v>
      </c>
      <c r="N10446" s="12">
        <v>-2.8962666265374173</v>
      </c>
      <c r="O10446" s="2">
        <f>DATE(LEFT(ALT[[#This Row],[DATEMTH]],4),RIGHT(ALT[[#This Row],[DATEMTH]],2),1)</f>
        <v>45292</v>
      </c>
      <c r="P10446" t="str">
        <f>IF(AND(ALT[[#This Row],[DATE]]&gt;=DATE(2023,6,1),ALT[[#This Row],[DATE]]&lt;=DATE(2024,5,31)),"Y","N")</f>
        <v>Y</v>
      </c>
      <c r="Q10446" t="str">
        <f>LEFT(ALT[[#This Row],[DATEMTH]],4)</f>
        <v>2024</v>
      </c>
    </row>
    <row r="10447" spans="1:17" x14ac:dyDescent="0.25">
      <c r="A10447" t="s">
        <v>98</v>
      </c>
      <c r="B10447" t="s">
        <v>110</v>
      </c>
      <c r="C10447" t="s">
        <v>20</v>
      </c>
      <c r="D10447" t="s">
        <v>17</v>
      </c>
      <c r="E10447" s="14">
        <v>6958253.550301984</v>
      </c>
      <c r="F10447" s="14">
        <v>27636219.364580978</v>
      </c>
      <c r="G10447" s="13">
        <v>0.25178022574317072</v>
      </c>
      <c r="H10447" s="12">
        <v>-89103979.969999999</v>
      </c>
      <c r="I10447" s="12">
        <v>-22.434620191461562</v>
      </c>
      <c r="J10447" t="s">
        <v>26</v>
      </c>
      <c r="K10447" s="14">
        <v>487015.07993300055</v>
      </c>
      <c r="L10447" s="14">
        <v>6958253.5503020035</v>
      </c>
      <c r="M10447" s="13">
        <v>6.9990993632570775E-2</v>
      </c>
      <c r="N10447" s="12">
        <v>-1.57022135896973</v>
      </c>
      <c r="O10447" s="2">
        <f>DATE(LEFT(ALT[[#This Row],[DATEMTH]],4),RIGHT(ALT[[#This Row],[DATEMTH]],2),1)</f>
        <v>45292</v>
      </c>
      <c r="P10447" t="str">
        <f>IF(AND(ALT[[#This Row],[DATE]]&gt;=DATE(2023,6,1),ALT[[#This Row],[DATE]]&lt;=DATE(2024,5,31)),"Y","N")</f>
        <v>Y</v>
      </c>
      <c r="Q10447" t="str">
        <f>LEFT(ALT[[#This Row],[DATEMTH]],4)</f>
        <v>2024</v>
      </c>
    </row>
    <row r="10448" spans="1:17" x14ac:dyDescent="0.25">
      <c r="A10448" t="s">
        <v>98</v>
      </c>
      <c r="B10448" t="s">
        <v>110</v>
      </c>
      <c r="C10448" t="s">
        <v>20</v>
      </c>
      <c r="D10448" t="s">
        <v>17</v>
      </c>
      <c r="E10448" s="14">
        <v>6958253.550301984</v>
      </c>
      <c r="F10448" s="14">
        <v>27636219.364580978</v>
      </c>
      <c r="G10448" s="13">
        <v>0.25178022574317072</v>
      </c>
      <c r="H10448" s="12">
        <v>-89103979.969999999</v>
      </c>
      <c r="I10448" s="12">
        <v>-22.434620191461562</v>
      </c>
      <c r="J10448" t="s">
        <v>16</v>
      </c>
      <c r="K10448" s="14">
        <v>1888554.5034260012</v>
      </c>
      <c r="L10448" s="14">
        <v>6958253.5503020035</v>
      </c>
      <c r="M10448" s="13">
        <v>0.2714121423965693</v>
      </c>
      <c r="N10448" s="12">
        <v>-6.0890283300179142</v>
      </c>
      <c r="O10448" s="2">
        <f>DATE(LEFT(ALT[[#This Row],[DATEMTH]],4),RIGHT(ALT[[#This Row],[DATEMTH]],2),1)</f>
        <v>45292</v>
      </c>
      <c r="P10448" t="str">
        <f>IF(AND(ALT[[#This Row],[DATE]]&gt;=DATE(2023,6,1),ALT[[#This Row],[DATE]]&lt;=DATE(2024,5,31)),"Y","N")</f>
        <v>Y</v>
      </c>
      <c r="Q10448" t="str">
        <f>LEFT(ALT[[#This Row],[DATEMTH]],4)</f>
        <v>2024</v>
      </c>
    </row>
    <row r="10449" spans="1:17" x14ac:dyDescent="0.25">
      <c r="A10449" t="s">
        <v>98</v>
      </c>
      <c r="B10449" t="s">
        <v>110</v>
      </c>
      <c r="C10449" t="s">
        <v>20</v>
      </c>
      <c r="D10449" t="s">
        <v>17</v>
      </c>
      <c r="E10449" s="14">
        <v>6958253.550301984</v>
      </c>
      <c r="F10449" s="14">
        <v>27636219.364580978</v>
      </c>
      <c r="G10449" s="13">
        <v>0.25178022574317072</v>
      </c>
      <c r="H10449" s="12">
        <v>-89103979.969999999</v>
      </c>
      <c r="I10449" s="12">
        <v>-22.434620191461562</v>
      </c>
      <c r="J10449" t="s">
        <v>24</v>
      </c>
      <c r="K10449" s="14">
        <v>3684386.7207790017</v>
      </c>
      <c r="L10449" s="14">
        <v>6958253.5503020035</v>
      </c>
      <c r="M10449" s="13">
        <v>0.52949877352760322</v>
      </c>
      <c r="N10449" s="12">
        <v>-11.879103875936499</v>
      </c>
      <c r="O10449" s="2">
        <f>DATE(LEFT(ALT[[#This Row],[DATEMTH]],4),RIGHT(ALT[[#This Row],[DATEMTH]],2),1)</f>
        <v>45292</v>
      </c>
      <c r="P10449" t="str">
        <f>IF(AND(ALT[[#This Row],[DATE]]&gt;=DATE(2023,6,1),ALT[[#This Row],[DATE]]&lt;=DATE(2024,5,31)),"Y","N")</f>
        <v>Y</v>
      </c>
      <c r="Q10449" t="str">
        <f>LEFT(ALT[[#This Row],[DATEMTH]],4)</f>
        <v>2024</v>
      </c>
    </row>
    <row r="10450" spans="1:17" x14ac:dyDescent="0.25">
      <c r="A10450" t="s">
        <v>98</v>
      </c>
      <c r="B10450" t="s">
        <v>110</v>
      </c>
      <c r="C10450" t="s">
        <v>15</v>
      </c>
      <c r="D10450" t="s">
        <v>23</v>
      </c>
      <c r="E10450" s="14">
        <v>4078536.3292819983</v>
      </c>
      <c r="F10450" s="14">
        <v>27636219.364580978</v>
      </c>
      <c r="G10450" s="13">
        <v>0.14757938759558106</v>
      </c>
      <c r="H10450" s="12">
        <v>-40253195.619999997</v>
      </c>
      <c r="I10450" s="12">
        <v>-5.9405419583647259</v>
      </c>
      <c r="J10450" t="s">
        <v>16</v>
      </c>
      <c r="K10450" s="14">
        <v>1223069.8043219997</v>
      </c>
      <c r="L10450" s="14">
        <v>4078536.3292820007</v>
      </c>
      <c r="M10450" s="13">
        <v>0.29987959051410806</v>
      </c>
      <c r="N10450" s="12">
        <v>-1.7814472899062916</v>
      </c>
      <c r="O10450" s="2">
        <f>DATE(LEFT(ALT[[#This Row],[DATEMTH]],4),RIGHT(ALT[[#This Row],[DATEMTH]],2),1)</f>
        <v>45292</v>
      </c>
      <c r="P10450" t="str">
        <f>IF(AND(ALT[[#This Row],[DATE]]&gt;=DATE(2023,6,1),ALT[[#This Row],[DATE]]&lt;=DATE(2024,5,31)),"Y","N")</f>
        <v>Y</v>
      </c>
      <c r="Q10450" t="str">
        <f>LEFT(ALT[[#This Row],[DATEMTH]],4)</f>
        <v>2024</v>
      </c>
    </row>
    <row r="10451" spans="1:17" x14ac:dyDescent="0.25">
      <c r="A10451" t="s">
        <v>98</v>
      </c>
      <c r="B10451" t="s">
        <v>110</v>
      </c>
      <c r="C10451" t="s">
        <v>15</v>
      </c>
      <c r="D10451" t="s">
        <v>23</v>
      </c>
      <c r="E10451" s="14">
        <v>4078536.3292819983</v>
      </c>
      <c r="F10451" s="14">
        <v>27636219.364580978</v>
      </c>
      <c r="G10451" s="13">
        <v>0.14757938759558106</v>
      </c>
      <c r="H10451" s="12">
        <v>-40253195.619999997</v>
      </c>
      <c r="I10451" s="12">
        <v>-5.9405419583647259</v>
      </c>
      <c r="J10451" t="s">
        <v>25</v>
      </c>
      <c r="K10451" s="14">
        <v>510965.75361399981</v>
      </c>
      <c r="L10451" s="14">
        <v>4078536.3292820007</v>
      </c>
      <c r="M10451" s="13">
        <v>0.1252816482093104</v>
      </c>
      <c r="N10451" s="12">
        <v>-0.74424088780049746</v>
      </c>
      <c r="O10451" s="2">
        <f>DATE(LEFT(ALT[[#This Row],[DATEMTH]],4),RIGHT(ALT[[#This Row],[DATEMTH]],2),1)</f>
        <v>45292</v>
      </c>
      <c r="P10451" t="str">
        <f>IF(AND(ALT[[#This Row],[DATE]]&gt;=DATE(2023,6,1),ALT[[#This Row],[DATE]]&lt;=DATE(2024,5,31)),"Y","N")</f>
        <v>Y</v>
      </c>
      <c r="Q10451" t="str">
        <f>LEFT(ALT[[#This Row],[DATEMTH]],4)</f>
        <v>2024</v>
      </c>
    </row>
    <row r="10452" spans="1:17" x14ac:dyDescent="0.25">
      <c r="A10452" t="s">
        <v>98</v>
      </c>
      <c r="B10452" t="s">
        <v>110</v>
      </c>
      <c r="C10452" t="s">
        <v>15</v>
      </c>
      <c r="D10452" t="s">
        <v>23</v>
      </c>
      <c r="E10452" s="14">
        <v>4078536.3292819983</v>
      </c>
      <c r="F10452" s="14">
        <v>27636219.364580978</v>
      </c>
      <c r="G10452" s="13">
        <v>0.14757938759558106</v>
      </c>
      <c r="H10452" s="12">
        <v>-40253195.619999997</v>
      </c>
      <c r="I10452" s="12">
        <v>-5.9405419583647259</v>
      </c>
      <c r="J10452" t="s">
        <v>26</v>
      </c>
      <c r="K10452" s="14">
        <v>568420.54247600015</v>
      </c>
      <c r="L10452" s="14">
        <v>4078536.3292820007</v>
      </c>
      <c r="M10452" s="13">
        <v>0.13936875795245565</v>
      </c>
      <c r="N10452" s="12">
        <v>-0.82792595430174032</v>
      </c>
      <c r="O10452" s="2">
        <f>DATE(LEFT(ALT[[#This Row],[DATEMTH]],4),RIGHT(ALT[[#This Row],[DATEMTH]],2),1)</f>
        <v>45292</v>
      </c>
      <c r="P10452" t="str">
        <f>IF(AND(ALT[[#This Row],[DATE]]&gt;=DATE(2023,6,1),ALT[[#This Row],[DATE]]&lt;=DATE(2024,5,31)),"Y","N")</f>
        <v>Y</v>
      </c>
      <c r="Q10452" t="str">
        <f>LEFT(ALT[[#This Row],[DATEMTH]],4)</f>
        <v>2024</v>
      </c>
    </row>
    <row r="10453" spans="1:17" x14ac:dyDescent="0.25">
      <c r="A10453" t="s">
        <v>98</v>
      </c>
      <c r="B10453" t="s">
        <v>110</v>
      </c>
      <c r="C10453" t="s">
        <v>15</v>
      </c>
      <c r="D10453" t="s">
        <v>23</v>
      </c>
      <c r="E10453" s="14">
        <v>4078536.3292819983</v>
      </c>
      <c r="F10453" s="14">
        <v>27636219.364580978</v>
      </c>
      <c r="G10453" s="13">
        <v>0.14757938759558106</v>
      </c>
      <c r="H10453" s="12">
        <v>-40253195.619999997</v>
      </c>
      <c r="I10453" s="12">
        <v>-5.9405419583647259</v>
      </c>
      <c r="J10453" t="s">
        <v>24</v>
      </c>
      <c r="K10453" s="14">
        <v>1776080.2288700005</v>
      </c>
      <c r="L10453" s="14">
        <v>4078536.3292820007</v>
      </c>
      <c r="M10453" s="13">
        <v>0.43547000332412578</v>
      </c>
      <c r="N10453" s="12">
        <v>-2.5869278263561957</v>
      </c>
      <c r="O10453" s="2">
        <f>DATE(LEFT(ALT[[#This Row],[DATEMTH]],4),RIGHT(ALT[[#This Row],[DATEMTH]],2),1)</f>
        <v>45292</v>
      </c>
      <c r="P10453" t="str">
        <f>IF(AND(ALT[[#This Row],[DATE]]&gt;=DATE(2023,6,1),ALT[[#This Row],[DATE]]&lt;=DATE(2024,5,31)),"Y","N")</f>
        <v>Y</v>
      </c>
      <c r="Q10453" t="str">
        <f>LEFT(ALT[[#This Row],[DATEMTH]],4)</f>
        <v>2024</v>
      </c>
    </row>
    <row r="10454" spans="1:17" x14ac:dyDescent="0.25">
      <c r="A10454" t="s">
        <v>98</v>
      </c>
      <c r="B10454" t="s">
        <v>110</v>
      </c>
      <c r="C10454" t="s">
        <v>18</v>
      </c>
      <c r="D10454" t="s">
        <v>23</v>
      </c>
      <c r="E10454" s="14">
        <v>8986509.4618429858</v>
      </c>
      <c r="F10454" s="14">
        <v>27636219.364580978</v>
      </c>
      <c r="G10454" s="13">
        <v>0.32517144777625562</v>
      </c>
      <c r="H10454" s="12">
        <v>-40253195.619999997</v>
      </c>
      <c r="I10454" s="12">
        <v>-13.08918989737623</v>
      </c>
      <c r="J10454" t="s">
        <v>16</v>
      </c>
      <c r="K10454" s="14">
        <v>2975077.4085880006</v>
      </c>
      <c r="L10454" s="14">
        <v>8986509.4618430007</v>
      </c>
      <c r="M10454" s="13">
        <v>0.33106039905930906</v>
      </c>
      <c r="N10454" s="12">
        <v>-4.3333124307884514</v>
      </c>
      <c r="O10454" s="2">
        <f>DATE(LEFT(ALT[[#This Row],[DATEMTH]],4),RIGHT(ALT[[#This Row],[DATEMTH]],2),1)</f>
        <v>45292</v>
      </c>
      <c r="P10454" t="str">
        <f>IF(AND(ALT[[#This Row],[DATE]]&gt;=DATE(2023,6,1),ALT[[#This Row],[DATE]]&lt;=DATE(2024,5,31)),"Y","N")</f>
        <v>Y</v>
      </c>
      <c r="Q10454" t="str">
        <f>LEFT(ALT[[#This Row],[DATEMTH]],4)</f>
        <v>2024</v>
      </c>
    </row>
    <row r="10455" spans="1:17" x14ac:dyDescent="0.25">
      <c r="A10455" t="s">
        <v>98</v>
      </c>
      <c r="B10455" t="s">
        <v>110</v>
      </c>
      <c r="C10455" t="s">
        <v>18</v>
      </c>
      <c r="D10455" t="s">
        <v>23</v>
      </c>
      <c r="E10455" s="14">
        <v>8986509.4618429858</v>
      </c>
      <c r="F10455" s="14">
        <v>27636219.364580978</v>
      </c>
      <c r="G10455" s="13">
        <v>0.32517144777625562</v>
      </c>
      <c r="H10455" s="12">
        <v>-40253195.619999997</v>
      </c>
      <c r="I10455" s="12">
        <v>-13.08918989737623</v>
      </c>
      <c r="J10455" t="s">
        <v>25</v>
      </c>
      <c r="K10455" s="14">
        <v>1082014.5204689996</v>
      </c>
      <c r="L10455" s="14">
        <v>8986509.4618430007</v>
      </c>
      <c r="M10455" s="13">
        <v>0.12040431549794356</v>
      </c>
      <c r="N10455" s="12">
        <v>-1.5759949500161829</v>
      </c>
      <c r="O10455" s="2">
        <f>DATE(LEFT(ALT[[#This Row],[DATEMTH]],4),RIGHT(ALT[[#This Row],[DATEMTH]],2),1)</f>
        <v>45292</v>
      </c>
      <c r="P10455" t="str">
        <f>IF(AND(ALT[[#This Row],[DATE]]&gt;=DATE(2023,6,1),ALT[[#This Row],[DATE]]&lt;=DATE(2024,5,31)),"Y","N")</f>
        <v>Y</v>
      </c>
      <c r="Q10455" t="str">
        <f>LEFT(ALT[[#This Row],[DATEMTH]],4)</f>
        <v>2024</v>
      </c>
    </row>
    <row r="10456" spans="1:17" x14ac:dyDescent="0.25">
      <c r="A10456" t="s">
        <v>98</v>
      </c>
      <c r="B10456" t="s">
        <v>110</v>
      </c>
      <c r="C10456" t="s">
        <v>18</v>
      </c>
      <c r="D10456" t="s">
        <v>23</v>
      </c>
      <c r="E10456" s="14">
        <v>8986509.4618429858</v>
      </c>
      <c r="F10456" s="14">
        <v>27636219.364580978</v>
      </c>
      <c r="G10456" s="13">
        <v>0.32517144777625562</v>
      </c>
      <c r="H10456" s="12">
        <v>-40253195.619999997</v>
      </c>
      <c r="I10456" s="12">
        <v>-13.08918989737623</v>
      </c>
      <c r="J10456" t="s">
        <v>26</v>
      </c>
      <c r="K10456" s="14">
        <v>2747033.5368740009</v>
      </c>
      <c r="L10456" s="14">
        <v>8986509.4618430007</v>
      </c>
      <c r="M10456" s="13">
        <v>0.30568415340104976</v>
      </c>
      <c r="N10456" s="12">
        <v>-4.0011579324850262</v>
      </c>
      <c r="O10456" s="2">
        <f>DATE(LEFT(ALT[[#This Row],[DATEMTH]],4),RIGHT(ALT[[#This Row],[DATEMTH]],2),1)</f>
        <v>45292</v>
      </c>
      <c r="P10456" t="str">
        <f>IF(AND(ALT[[#This Row],[DATE]]&gt;=DATE(2023,6,1),ALT[[#This Row],[DATE]]&lt;=DATE(2024,5,31)),"Y","N")</f>
        <v>Y</v>
      </c>
      <c r="Q10456" t="str">
        <f>LEFT(ALT[[#This Row],[DATEMTH]],4)</f>
        <v>2024</v>
      </c>
    </row>
    <row r="10457" spans="1:17" x14ac:dyDescent="0.25">
      <c r="A10457" t="s">
        <v>98</v>
      </c>
      <c r="B10457" t="s">
        <v>110</v>
      </c>
      <c r="C10457" t="s">
        <v>18</v>
      </c>
      <c r="D10457" t="s">
        <v>23</v>
      </c>
      <c r="E10457" s="14">
        <v>8986509.4618429858</v>
      </c>
      <c r="F10457" s="14">
        <v>27636219.364580978</v>
      </c>
      <c r="G10457" s="13">
        <v>0.32517144777625562</v>
      </c>
      <c r="H10457" s="12">
        <v>-40253195.619999997</v>
      </c>
      <c r="I10457" s="12">
        <v>-13.08918989737623</v>
      </c>
      <c r="J10457" t="s">
        <v>24</v>
      </c>
      <c r="K10457" s="14">
        <v>2182383.9959119996</v>
      </c>
      <c r="L10457" s="14">
        <v>8986509.4618430007</v>
      </c>
      <c r="M10457" s="13">
        <v>0.24285113204169761</v>
      </c>
      <c r="N10457" s="12">
        <v>-3.1787245840865692</v>
      </c>
      <c r="O10457" s="2">
        <f>DATE(LEFT(ALT[[#This Row],[DATEMTH]],4),RIGHT(ALT[[#This Row],[DATEMTH]],2),1)</f>
        <v>45292</v>
      </c>
      <c r="P10457" t="str">
        <f>IF(AND(ALT[[#This Row],[DATE]]&gt;=DATE(2023,6,1),ALT[[#This Row],[DATE]]&lt;=DATE(2024,5,31)),"Y","N")</f>
        <v>Y</v>
      </c>
      <c r="Q10457" t="str">
        <f>LEFT(ALT[[#This Row],[DATEMTH]],4)</f>
        <v>2024</v>
      </c>
    </row>
    <row r="10458" spans="1:17" x14ac:dyDescent="0.25">
      <c r="A10458" t="s">
        <v>98</v>
      </c>
      <c r="B10458" t="s">
        <v>110</v>
      </c>
      <c r="C10458" t="s">
        <v>19</v>
      </c>
      <c r="D10458" t="s">
        <v>23</v>
      </c>
      <c r="E10458" s="14">
        <v>7612920.0231540063</v>
      </c>
      <c r="F10458" s="14">
        <v>27636219.364580978</v>
      </c>
      <c r="G10458" s="13">
        <v>0.27546893888499263</v>
      </c>
      <c r="H10458" s="12">
        <v>-40253195.619999997</v>
      </c>
      <c r="I10458" s="12">
        <v>-11.088505084171434</v>
      </c>
      <c r="J10458" t="s">
        <v>25</v>
      </c>
      <c r="K10458" s="14">
        <v>4755782.7926860023</v>
      </c>
      <c r="L10458" s="14">
        <v>7612920.0231539998</v>
      </c>
      <c r="M10458" s="13">
        <v>0.62469890373493009</v>
      </c>
      <c r="N10458" s="12">
        <v>-6.9269769701410935</v>
      </c>
      <c r="O10458" s="2">
        <f>DATE(LEFT(ALT[[#This Row],[DATEMTH]],4),RIGHT(ALT[[#This Row],[DATEMTH]],2),1)</f>
        <v>45292</v>
      </c>
      <c r="P10458" t="str">
        <f>IF(AND(ALT[[#This Row],[DATE]]&gt;=DATE(2023,6,1),ALT[[#This Row],[DATE]]&lt;=DATE(2024,5,31)),"Y","N")</f>
        <v>Y</v>
      </c>
      <c r="Q10458" t="str">
        <f>LEFT(ALT[[#This Row],[DATEMTH]],4)</f>
        <v>2024</v>
      </c>
    </row>
    <row r="10459" spans="1:17" x14ac:dyDescent="0.25">
      <c r="A10459" t="s">
        <v>98</v>
      </c>
      <c r="B10459" t="s">
        <v>110</v>
      </c>
      <c r="C10459" t="s">
        <v>19</v>
      </c>
      <c r="D10459" t="s">
        <v>23</v>
      </c>
      <c r="E10459" s="14">
        <v>7612920.0231540063</v>
      </c>
      <c r="F10459" s="14">
        <v>27636219.364580978</v>
      </c>
      <c r="G10459" s="13">
        <v>0.27546893888499263</v>
      </c>
      <c r="H10459" s="12">
        <v>-40253195.619999997</v>
      </c>
      <c r="I10459" s="12">
        <v>-11.088505084171434</v>
      </c>
      <c r="J10459" t="s">
        <v>26</v>
      </c>
      <c r="K10459" s="14">
        <v>432035.61092499975</v>
      </c>
      <c r="L10459" s="14">
        <v>7612920.0231539998</v>
      </c>
      <c r="M10459" s="13">
        <v>5.6750315202445709E-2</v>
      </c>
      <c r="N10459" s="12">
        <v>-0.62927615865065067</v>
      </c>
      <c r="O10459" s="2">
        <f>DATE(LEFT(ALT[[#This Row],[DATEMTH]],4),RIGHT(ALT[[#This Row],[DATEMTH]],2),1)</f>
        <v>45292</v>
      </c>
      <c r="P10459" t="str">
        <f>IF(AND(ALT[[#This Row],[DATE]]&gt;=DATE(2023,6,1),ALT[[#This Row],[DATE]]&lt;=DATE(2024,5,31)),"Y","N")</f>
        <v>Y</v>
      </c>
      <c r="Q10459" t="str">
        <f>LEFT(ALT[[#This Row],[DATEMTH]],4)</f>
        <v>2024</v>
      </c>
    </row>
    <row r="10460" spans="1:17" x14ac:dyDescent="0.25">
      <c r="A10460" t="s">
        <v>98</v>
      </c>
      <c r="B10460" t="s">
        <v>110</v>
      </c>
      <c r="C10460" t="s">
        <v>19</v>
      </c>
      <c r="D10460" t="s">
        <v>23</v>
      </c>
      <c r="E10460" s="14">
        <v>7612920.0231540063</v>
      </c>
      <c r="F10460" s="14">
        <v>27636219.364580978</v>
      </c>
      <c r="G10460" s="13">
        <v>0.27546893888499263</v>
      </c>
      <c r="H10460" s="12">
        <v>-40253195.619999997</v>
      </c>
      <c r="I10460" s="12">
        <v>-11.088505084171434</v>
      </c>
      <c r="J10460" t="s">
        <v>16</v>
      </c>
      <c r="K10460" s="14">
        <v>35.386479000000001</v>
      </c>
      <c r="L10460" s="14">
        <v>7612920.0231539998</v>
      </c>
      <c r="M10460" s="13">
        <v>4.6482136804767765E-6</v>
      </c>
      <c r="N10460" s="12">
        <v>-5.1541741028281949E-5</v>
      </c>
      <c r="O10460" s="2">
        <f>DATE(LEFT(ALT[[#This Row],[DATEMTH]],4),RIGHT(ALT[[#This Row],[DATEMTH]],2),1)</f>
        <v>45292</v>
      </c>
      <c r="P10460" t="str">
        <f>IF(AND(ALT[[#This Row],[DATE]]&gt;=DATE(2023,6,1),ALT[[#This Row],[DATE]]&lt;=DATE(2024,5,31)),"Y","N")</f>
        <v>Y</v>
      </c>
      <c r="Q10460" t="str">
        <f>LEFT(ALT[[#This Row],[DATEMTH]],4)</f>
        <v>2024</v>
      </c>
    </row>
    <row r="10461" spans="1:17" x14ac:dyDescent="0.25">
      <c r="A10461" t="s">
        <v>98</v>
      </c>
      <c r="B10461" t="s">
        <v>110</v>
      </c>
      <c r="C10461" t="s">
        <v>19</v>
      </c>
      <c r="D10461" t="s">
        <v>23</v>
      </c>
      <c r="E10461" s="14">
        <v>7612920.0231540063</v>
      </c>
      <c r="F10461" s="14">
        <v>27636219.364580978</v>
      </c>
      <c r="G10461" s="13">
        <v>0.27546893888499263</v>
      </c>
      <c r="H10461" s="12">
        <v>-40253195.619999997</v>
      </c>
      <c r="I10461" s="12">
        <v>-11.088505084171434</v>
      </c>
      <c r="J10461" t="s">
        <v>24</v>
      </c>
      <c r="K10461" s="14">
        <v>2425066.2330639977</v>
      </c>
      <c r="L10461" s="14">
        <v>7612920.0231539998</v>
      </c>
      <c r="M10461" s="13">
        <v>0.31854613284894373</v>
      </c>
      <c r="N10461" s="12">
        <v>-3.5322004136386616</v>
      </c>
      <c r="O10461" s="2">
        <f>DATE(LEFT(ALT[[#This Row],[DATEMTH]],4),RIGHT(ALT[[#This Row],[DATEMTH]],2),1)</f>
        <v>45292</v>
      </c>
      <c r="P10461" t="str">
        <f>IF(AND(ALT[[#This Row],[DATE]]&gt;=DATE(2023,6,1),ALT[[#This Row],[DATE]]&lt;=DATE(2024,5,31)),"Y","N")</f>
        <v>Y</v>
      </c>
      <c r="Q10461" t="str">
        <f>LEFT(ALT[[#This Row],[DATEMTH]],4)</f>
        <v>2024</v>
      </c>
    </row>
    <row r="10462" spans="1:17" x14ac:dyDescent="0.25">
      <c r="A10462" t="s">
        <v>98</v>
      </c>
      <c r="B10462" t="s">
        <v>110</v>
      </c>
      <c r="C10462" t="s">
        <v>20</v>
      </c>
      <c r="D10462" t="s">
        <v>23</v>
      </c>
      <c r="E10462" s="14">
        <v>6958253.550301984</v>
      </c>
      <c r="F10462" s="14">
        <v>27636219.364580978</v>
      </c>
      <c r="G10462" s="13">
        <v>0.25178022574317072</v>
      </c>
      <c r="H10462" s="12">
        <v>-40253195.619999997</v>
      </c>
      <c r="I10462" s="12">
        <v>-10.134958680087609</v>
      </c>
      <c r="J10462" t="s">
        <v>25</v>
      </c>
      <c r="K10462" s="14">
        <v>898297.24616399989</v>
      </c>
      <c r="L10462" s="14">
        <v>6958253.5503020035</v>
      </c>
      <c r="M10462" s="13">
        <v>0.12909809044325668</v>
      </c>
      <c r="N10462" s="12">
        <v>-1.3084038123206194</v>
      </c>
      <c r="O10462" s="2">
        <f>DATE(LEFT(ALT[[#This Row],[DATEMTH]],4),RIGHT(ALT[[#This Row],[DATEMTH]],2),1)</f>
        <v>45292</v>
      </c>
      <c r="P10462" t="str">
        <f>IF(AND(ALT[[#This Row],[DATE]]&gt;=DATE(2023,6,1),ALT[[#This Row],[DATE]]&lt;=DATE(2024,5,31)),"Y","N")</f>
        <v>Y</v>
      </c>
      <c r="Q10462" t="str">
        <f>LEFT(ALT[[#This Row],[DATEMTH]],4)</f>
        <v>2024</v>
      </c>
    </row>
    <row r="10463" spans="1:17" x14ac:dyDescent="0.25">
      <c r="A10463" t="s">
        <v>98</v>
      </c>
      <c r="B10463" t="s">
        <v>110</v>
      </c>
      <c r="C10463" t="s">
        <v>20</v>
      </c>
      <c r="D10463" t="s">
        <v>23</v>
      </c>
      <c r="E10463" s="14">
        <v>6958253.550301984</v>
      </c>
      <c r="F10463" s="14">
        <v>27636219.364580978</v>
      </c>
      <c r="G10463" s="13">
        <v>0.25178022574317072</v>
      </c>
      <c r="H10463" s="12">
        <v>-40253195.619999997</v>
      </c>
      <c r="I10463" s="12">
        <v>-10.134958680087609</v>
      </c>
      <c r="J10463" t="s">
        <v>26</v>
      </c>
      <c r="K10463" s="14">
        <v>487015.07993300055</v>
      </c>
      <c r="L10463" s="14">
        <v>6958253.5503020035</v>
      </c>
      <c r="M10463" s="13">
        <v>6.9990993632570775E-2</v>
      </c>
      <c r="N10463" s="12">
        <v>-0.70935582844437972</v>
      </c>
      <c r="O10463" s="2">
        <f>DATE(LEFT(ALT[[#This Row],[DATEMTH]],4),RIGHT(ALT[[#This Row],[DATEMTH]],2),1)</f>
        <v>45292</v>
      </c>
      <c r="P10463" t="str">
        <f>IF(AND(ALT[[#This Row],[DATE]]&gt;=DATE(2023,6,1),ALT[[#This Row],[DATE]]&lt;=DATE(2024,5,31)),"Y","N")</f>
        <v>Y</v>
      </c>
      <c r="Q10463" t="str">
        <f>LEFT(ALT[[#This Row],[DATEMTH]],4)</f>
        <v>2024</v>
      </c>
    </row>
    <row r="10464" spans="1:17" x14ac:dyDescent="0.25">
      <c r="A10464" t="s">
        <v>98</v>
      </c>
      <c r="B10464" t="s">
        <v>110</v>
      </c>
      <c r="C10464" t="s">
        <v>20</v>
      </c>
      <c r="D10464" t="s">
        <v>23</v>
      </c>
      <c r="E10464" s="14">
        <v>6958253.550301984</v>
      </c>
      <c r="F10464" s="14">
        <v>27636219.364580978</v>
      </c>
      <c r="G10464" s="13">
        <v>0.25178022574317072</v>
      </c>
      <c r="H10464" s="12">
        <v>-40253195.619999997</v>
      </c>
      <c r="I10464" s="12">
        <v>-10.134958680087609</v>
      </c>
      <c r="J10464" t="s">
        <v>16</v>
      </c>
      <c r="K10464" s="14">
        <v>1888554.5034260012</v>
      </c>
      <c r="L10464" s="14">
        <v>6958253.5503020035</v>
      </c>
      <c r="M10464" s="13">
        <v>0.2714121423965693</v>
      </c>
      <c r="N10464" s="12">
        <v>-2.7507508484632841</v>
      </c>
      <c r="O10464" s="2">
        <f>DATE(LEFT(ALT[[#This Row],[DATEMTH]],4),RIGHT(ALT[[#This Row],[DATEMTH]],2),1)</f>
        <v>45292</v>
      </c>
      <c r="P10464" t="str">
        <f>IF(AND(ALT[[#This Row],[DATE]]&gt;=DATE(2023,6,1),ALT[[#This Row],[DATE]]&lt;=DATE(2024,5,31)),"Y","N")</f>
        <v>Y</v>
      </c>
      <c r="Q10464" t="str">
        <f>LEFT(ALT[[#This Row],[DATEMTH]],4)</f>
        <v>2024</v>
      </c>
    </row>
    <row r="10465" spans="1:17" x14ac:dyDescent="0.25">
      <c r="A10465" t="s">
        <v>98</v>
      </c>
      <c r="B10465" t="s">
        <v>110</v>
      </c>
      <c r="C10465" t="s">
        <v>20</v>
      </c>
      <c r="D10465" t="s">
        <v>23</v>
      </c>
      <c r="E10465" s="14">
        <v>6958253.550301984</v>
      </c>
      <c r="F10465" s="14">
        <v>27636219.364580978</v>
      </c>
      <c r="G10465" s="13">
        <v>0.25178022574317072</v>
      </c>
      <c r="H10465" s="12">
        <v>-40253195.619999997</v>
      </c>
      <c r="I10465" s="12">
        <v>-10.134958680087609</v>
      </c>
      <c r="J10465" t="s">
        <v>24</v>
      </c>
      <c r="K10465" s="14">
        <v>3684386.7207790017</v>
      </c>
      <c r="L10465" s="14">
        <v>6958253.5503020035</v>
      </c>
      <c r="M10465" s="13">
        <v>0.52949877352760322</v>
      </c>
      <c r="N10465" s="12">
        <v>-5.3664481908593249</v>
      </c>
      <c r="O10465" s="2">
        <f>DATE(LEFT(ALT[[#This Row],[DATEMTH]],4),RIGHT(ALT[[#This Row],[DATEMTH]],2),1)</f>
        <v>45292</v>
      </c>
      <c r="P10465" t="str">
        <f>IF(AND(ALT[[#This Row],[DATE]]&gt;=DATE(2023,6,1),ALT[[#This Row],[DATE]]&lt;=DATE(2024,5,31)),"Y","N")</f>
        <v>Y</v>
      </c>
      <c r="Q10465" t="str">
        <f>LEFT(ALT[[#This Row],[DATEMTH]],4)</f>
        <v>2024</v>
      </c>
    </row>
    <row r="10466" spans="1:17" x14ac:dyDescent="0.25">
      <c r="A10466" t="s">
        <v>98</v>
      </c>
      <c r="B10466" t="s">
        <v>111</v>
      </c>
      <c r="C10466" t="s">
        <v>15</v>
      </c>
      <c r="D10466" t="s">
        <v>22</v>
      </c>
      <c r="E10466" s="14">
        <v>956690.2841880006</v>
      </c>
      <c r="F10466" s="14">
        <v>6786474.8981809942</v>
      </c>
      <c r="G10466" s="13">
        <v>0.14097013523831439</v>
      </c>
      <c r="H10466" s="12">
        <v>-37342977</v>
      </c>
      <c r="I10466" s="12">
        <v>-5.2642445178912638</v>
      </c>
      <c r="J10466" t="s">
        <v>24</v>
      </c>
      <c r="K10466" s="14">
        <v>418337.74643000006</v>
      </c>
      <c r="L10466" s="14">
        <v>956690.28418800002</v>
      </c>
      <c r="M10466" s="13">
        <v>0.43727604779123286</v>
      </c>
      <c r="N10466" s="12">
        <v>-2.3019280373901561</v>
      </c>
      <c r="O10466" s="2">
        <f>DATE(LEFT(ALT[[#This Row],[DATEMTH]],4),RIGHT(ALT[[#This Row],[DATEMTH]],2),1)</f>
        <v>45292</v>
      </c>
      <c r="P10466" t="str">
        <f>IF(AND(ALT[[#This Row],[DATE]]&gt;=DATE(2023,6,1),ALT[[#This Row],[DATE]]&lt;=DATE(2024,5,31)),"Y","N")</f>
        <v>Y</v>
      </c>
      <c r="Q10466" t="str">
        <f>LEFT(ALT[[#This Row],[DATEMTH]],4)</f>
        <v>2024</v>
      </c>
    </row>
    <row r="10467" spans="1:17" x14ac:dyDescent="0.25">
      <c r="A10467" t="s">
        <v>98</v>
      </c>
      <c r="B10467" t="s">
        <v>111</v>
      </c>
      <c r="C10467" t="s">
        <v>15</v>
      </c>
      <c r="D10467" t="s">
        <v>22</v>
      </c>
      <c r="E10467" s="14">
        <v>956690.2841880006</v>
      </c>
      <c r="F10467" s="14">
        <v>6786474.8981809942</v>
      </c>
      <c r="G10467" s="13">
        <v>0.14097013523831439</v>
      </c>
      <c r="H10467" s="12">
        <v>-37342977</v>
      </c>
      <c r="I10467" s="12">
        <v>-5.2642445178912638</v>
      </c>
      <c r="J10467" t="s">
        <v>26</v>
      </c>
      <c r="K10467" s="14">
        <v>120160.35790400003</v>
      </c>
      <c r="L10467" s="14">
        <v>956690.28418800002</v>
      </c>
      <c r="M10467" s="13">
        <v>0.12560006084517444</v>
      </c>
      <c r="N10467" s="12">
        <v>-0.66118943175101874</v>
      </c>
      <c r="O10467" s="2">
        <f>DATE(LEFT(ALT[[#This Row],[DATEMTH]],4),RIGHT(ALT[[#This Row],[DATEMTH]],2),1)</f>
        <v>45292</v>
      </c>
      <c r="P10467" t="str">
        <f>IF(AND(ALT[[#This Row],[DATE]]&gt;=DATE(2023,6,1),ALT[[#This Row],[DATE]]&lt;=DATE(2024,5,31)),"Y","N")</f>
        <v>Y</v>
      </c>
      <c r="Q10467" t="str">
        <f>LEFT(ALT[[#This Row],[DATEMTH]],4)</f>
        <v>2024</v>
      </c>
    </row>
    <row r="10468" spans="1:17" x14ac:dyDescent="0.25">
      <c r="A10468" t="s">
        <v>98</v>
      </c>
      <c r="B10468" t="s">
        <v>111</v>
      </c>
      <c r="C10468" t="s">
        <v>15</v>
      </c>
      <c r="D10468" t="s">
        <v>22</v>
      </c>
      <c r="E10468" s="14">
        <v>956690.2841880006</v>
      </c>
      <c r="F10468" s="14">
        <v>6786474.8981809942</v>
      </c>
      <c r="G10468" s="13">
        <v>0.14097013523831439</v>
      </c>
      <c r="H10468" s="12">
        <v>-37342977</v>
      </c>
      <c r="I10468" s="12">
        <v>-5.2642445178912638</v>
      </c>
      <c r="J10468" t="s">
        <v>16</v>
      </c>
      <c r="K10468" s="14">
        <v>297509.65548899997</v>
      </c>
      <c r="L10468" s="14">
        <v>956690.28418800002</v>
      </c>
      <c r="M10468" s="13">
        <v>0.31097802539252722</v>
      </c>
      <c r="N10468" s="12">
        <v>-1.6370643653572616</v>
      </c>
      <c r="O10468" s="2">
        <f>DATE(LEFT(ALT[[#This Row],[DATEMTH]],4),RIGHT(ALT[[#This Row],[DATEMTH]],2),1)</f>
        <v>45292</v>
      </c>
      <c r="P10468" t="str">
        <f>IF(AND(ALT[[#This Row],[DATE]]&gt;=DATE(2023,6,1),ALT[[#This Row],[DATE]]&lt;=DATE(2024,5,31)),"Y","N")</f>
        <v>Y</v>
      </c>
      <c r="Q10468" t="str">
        <f>LEFT(ALT[[#This Row],[DATEMTH]],4)</f>
        <v>2024</v>
      </c>
    </row>
    <row r="10469" spans="1:17" x14ac:dyDescent="0.25">
      <c r="A10469" t="s">
        <v>98</v>
      </c>
      <c r="B10469" t="s">
        <v>111</v>
      </c>
      <c r="C10469" t="s">
        <v>15</v>
      </c>
      <c r="D10469" t="s">
        <v>22</v>
      </c>
      <c r="E10469" s="14">
        <v>956690.2841880006</v>
      </c>
      <c r="F10469" s="14">
        <v>6786474.8981809942</v>
      </c>
      <c r="G10469" s="13">
        <v>0.14097013523831439</v>
      </c>
      <c r="H10469" s="12">
        <v>-37342977</v>
      </c>
      <c r="I10469" s="12">
        <v>-5.2642445178912638</v>
      </c>
      <c r="J10469" t="s">
        <v>25</v>
      </c>
      <c r="K10469" s="14">
        <v>120682.52436500002</v>
      </c>
      <c r="L10469" s="14">
        <v>956690.28418800002</v>
      </c>
      <c r="M10469" s="13">
        <v>0.1261458659710655</v>
      </c>
      <c r="N10469" s="12">
        <v>-0.6640626833928277</v>
      </c>
      <c r="O10469" s="2">
        <f>DATE(LEFT(ALT[[#This Row],[DATEMTH]],4),RIGHT(ALT[[#This Row],[DATEMTH]],2),1)</f>
        <v>45292</v>
      </c>
      <c r="P10469" t="str">
        <f>IF(AND(ALT[[#This Row],[DATE]]&gt;=DATE(2023,6,1),ALT[[#This Row],[DATE]]&lt;=DATE(2024,5,31)),"Y","N")</f>
        <v>Y</v>
      </c>
      <c r="Q10469" t="str">
        <f>LEFT(ALT[[#This Row],[DATEMTH]],4)</f>
        <v>2024</v>
      </c>
    </row>
    <row r="10470" spans="1:17" x14ac:dyDescent="0.25">
      <c r="A10470" t="s">
        <v>98</v>
      </c>
      <c r="B10470" t="s">
        <v>111</v>
      </c>
      <c r="C10470" t="s">
        <v>18</v>
      </c>
      <c r="D10470" t="s">
        <v>22</v>
      </c>
      <c r="E10470" s="14">
        <v>1730211.8864079996</v>
      </c>
      <c r="F10470" s="14">
        <v>6786474.8981809942</v>
      </c>
      <c r="G10470" s="13">
        <v>0.25495001637326548</v>
      </c>
      <c r="H10470" s="12">
        <v>-37342977</v>
      </c>
      <c r="I10470" s="12">
        <v>-9.520592597576476</v>
      </c>
      <c r="J10470" t="s">
        <v>16</v>
      </c>
      <c r="K10470" s="14">
        <v>581970.73175300017</v>
      </c>
      <c r="L10470" s="14">
        <v>1730211.8864080003</v>
      </c>
      <c r="M10470" s="13">
        <v>0.33635807054891886</v>
      </c>
      <c r="N10470" s="12">
        <v>-3.202328156603143</v>
      </c>
      <c r="O10470" s="2">
        <f>DATE(LEFT(ALT[[#This Row],[DATEMTH]],4),RIGHT(ALT[[#This Row],[DATEMTH]],2),1)</f>
        <v>45292</v>
      </c>
      <c r="P10470" t="str">
        <f>IF(AND(ALT[[#This Row],[DATE]]&gt;=DATE(2023,6,1),ALT[[#This Row],[DATE]]&lt;=DATE(2024,5,31)),"Y","N")</f>
        <v>Y</v>
      </c>
      <c r="Q10470" t="str">
        <f>LEFT(ALT[[#This Row],[DATEMTH]],4)</f>
        <v>2024</v>
      </c>
    </row>
    <row r="10471" spans="1:17" x14ac:dyDescent="0.25">
      <c r="A10471" t="s">
        <v>98</v>
      </c>
      <c r="B10471" t="s">
        <v>111</v>
      </c>
      <c r="C10471" t="s">
        <v>18</v>
      </c>
      <c r="D10471" t="s">
        <v>22</v>
      </c>
      <c r="E10471" s="14">
        <v>1730211.8864079996</v>
      </c>
      <c r="F10471" s="14">
        <v>6786474.8981809942</v>
      </c>
      <c r="G10471" s="13">
        <v>0.25495001637326548</v>
      </c>
      <c r="H10471" s="12">
        <v>-37342977</v>
      </c>
      <c r="I10471" s="12">
        <v>-9.520592597576476</v>
      </c>
      <c r="J10471" t="s">
        <v>25</v>
      </c>
      <c r="K10471" s="14">
        <v>203361.91968499997</v>
      </c>
      <c r="L10471" s="14">
        <v>1730211.8864080003</v>
      </c>
      <c r="M10471" s="13">
        <v>0.11753584707315166</v>
      </c>
      <c r="N10471" s="12">
        <v>-1.1190109155945285</v>
      </c>
      <c r="O10471" s="2">
        <f>DATE(LEFT(ALT[[#This Row],[DATEMTH]],4),RIGHT(ALT[[#This Row],[DATEMTH]],2),1)</f>
        <v>45292</v>
      </c>
      <c r="P10471" t="str">
        <f>IF(AND(ALT[[#This Row],[DATE]]&gt;=DATE(2023,6,1),ALT[[#This Row],[DATE]]&lt;=DATE(2024,5,31)),"Y","N")</f>
        <v>Y</v>
      </c>
      <c r="Q10471" t="str">
        <f>LEFT(ALT[[#This Row],[DATEMTH]],4)</f>
        <v>2024</v>
      </c>
    </row>
    <row r="10472" spans="1:17" x14ac:dyDescent="0.25">
      <c r="A10472" t="s">
        <v>98</v>
      </c>
      <c r="B10472" t="s">
        <v>111</v>
      </c>
      <c r="C10472" t="s">
        <v>18</v>
      </c>
      <c r="D10472" t="s">
        <v>22</v>
      </c>
      <c r="E10472" s="14">
        <v>1730211.8864079996</v>
      </c>
      <c r="F10472" s="14">
        <v>6786474.8981809942</v>
      </c>
      <c r="G10472" s="13">
        <v>0.25495001637326548</v>
      </c>
      <c r="H10472" s="12">
        <v>-37342977</v>
      </c>
      <c r="I10472" s="12">
        <v>-9.520592597576476</v>
      </c>
      <c r="J10472" t="s">
        <v>26</v>
      </c>
      <c r="K10472" s="14">
        <v>502004.697766</v>
      </c>
      <c r="L10472" s="14">
        <v>1730211.8864080003</v>
      </c>
      <c r="M10472" s="13">
        <v>0.29014059012632548</v>
      </c>
      <c r="N10472" s="12">
        <v>-2.7623103546131649</v>
      </c>
      <c r="O10472" s="2">
        <f>DATE(LEFT(ALT[[#This Row],[DATEMTH]],4),RIGHT(ALT[[#This Row],[DATEMTH]],2),1)</f>
        <v>45292</v>
      </c>
      <c r="P10472" t="str">
        <f>IF(AND(ALT[[#This Row],[DATE]]&gt;=DATE(2023,6,1),ALT[[#This Row],[DATE]]&lt;=DATE(2024,5,31)),"Y","N")</f>
        <v>Y</v>
      </c>
      <c r="Q10472" t="str">
        <f>LEFT(ALT[[#This Row],[DATEMTH]],4)</f>
        <v>2024</v>
      </c>
    </row>
    <row r="10473" spans="1:17" x14ac:dyDescent="0.25">
      <c r="A10473" t="s">
        <v>98</v>
      </c>
      <c r="B10473" t="s">
        <v>111</v>
      </c>
      <c r="C10473" t="s">
        <v>18</v>
      </c>
      <c r="D10473" t="s">
        <v>22</v>
      </c>
      <c r="E10473" s="14">
        <v>1730211.8864079996</v>
      </c>
      <c r="F10473" s="14">
        <v>6786474.8981809942</v>
      </c>
      <c r="G10473" s="13">
        <v>0.25495001637326548</v>
      </c>
      <c r="H10473" s="12">
        <v>-37342977</v>
      </c>
      <c r="I10473" s="12">
        <v>-9.520592597576476</v>
      </c>
      <c r="J10473" t="s">
        <v>24</v>
      </c>
      <c r="K10473" s="14">
        <v>442874.53720399999</v>
      </c>
      <c r="L10473" s="14">
        <v>1730211.8864080003</v>
      </c>
      <c r="M10473" s="13">
        <v>0.25596549225160392</v>
      </c>
      <c r="N10473" s="12">
        <v>-2.4369431707656393</v>
      </c>
      <c r="O10473" s="2">
        <f>DATE(LEFT(ALT[[#This Row],[DATEMTH]],4),RIGHT(ALT[[#This Row],[DATEMTH]],2),1)</f>
        <v>45292</v>
      </c>
      <c r="P10473" t="str">
        <f>IF(AND(ALT[[#This Row],[DATE]]&gt;=DATE(2023,6,1),ALT[[#This Row],[DATE]]&lt;=DATE(2024,5,31)),"Y","N")</f>
        <v>Y</v>
      </c>
      <c r="Q10473" t="str">
        <f>LEFT(ALT[[#This Row],[DATEMTH]],4)</f>
        <v>2024</v>
      </c>
    </row>
    <row r="10474" spans="1:17" x14ac:dyDescent="0.25">
      <c r="A10474" t="s">
        <v>98</v>
      </c>
      <c r="B10474" t="s">
        <v>111</v>
      </c>
      <c r="C10474" t="s">
        <v>19</v>
      </c>
      <c r="D10474" t="s">
        <v>22</v>
      </c>
      <c r="E10474" s="14">
        <v>2038094.371999</v>
      </c>
      <c r="F10474" s="14">
        <v>6786474.8981809942</v>
      </c>
      <c r="G10474" s="13">
        <v>0.30031708693791509</v>
      </c>
      <c r="H10474" s="12">
        <v>-37342977</v>
      </c>
      <c r="I10474" s="12">
        <v>-11.214734070229564</v>
      </c>
      <c r="J10474" t="s">
        <v>26</v>
      </c>
      <c r="K10474" s="14">
        <v>96793.879764999961</v>
      </c>
      <c r="L10474" s="14">
        <v>2038094.3719990002</v>
      </c>
      <c r="M10474" s="13">
        <v>4.7492344365812046E-2</v>
      </c>
      <c r="N10474" s="12">
        <v>-0.53261401243434747</v>
      </c>
      <c r="O10474" s="2">
        <f>DATE(LEFT(ALT[[#This Row],[DATEMTH]],4),RIGHT(ALT[[#This Row],[DATEMTH]],2),1)</f>
        <v>45292</v>
      </c>
      <c r="P10474" t="str">
        <f>IF(AND(ALT[[#This Row],[DATE]]&gt;=DATE(2023,6,1),ALT[[#This Row],[DATE]]&lt;=DATE(2024,5,31)),"Y","N")</f>
        <v>Y</v>
      </c>
      <c r="Q10474" t="str">
        <f>LEFT(ALT[[#This Row],[DATEMTH]],4)</f>
        <v>2024</v>
      </c>
    </row>
    <row r="10475" spans="1:17" x14ac:dyDescent="0.25">
      <c r="A10475" t="s">
        <v>98</v>
      </c>
      <c r="B10475" t="s">
        <v>111</v>
      </c>
      <c r="C10475" t="s">
        <v>19</v>
      </c>
      <c r="D10475" t="s">
        <v>22</v>
      </c>
      <c r="E10475" s="14">
        <v>2038094.371999</v>
      </c>
      <c r="F10475" s="14">
        <v>6786474.8981809942</v>
      </c>
      <c r="G10475" s="13">
        <v>0.30031708693791509</v>
      </c>
      <c r="H10475" s="12">
        <v>-37342977</v>
      </c>
      <c r="I10475" s="12">
        <v>-11.214734070229564</v>
      </c>
      <c r="J10475" t="s">
        <v>16</v>
      </c>
      <c r="K10475" s="14">
        <v>5.2220279999999999</v>
      </c>
      <c r="L10475" s="14">
        <v>2038094.3719990002</v>
      </c>
      <c r="M10475" s="13">
        <v>2.5622110888212402E-6</v>
      </c>
      <c r="N10475" s="12">
        <v>-2.8734515992923549E-5</v>
      </c>
      <c r="O10475" s="2">
        <f>DATE(LEFT(ALT[[#This Row],[DATEMTH]],4),RIGHT(ALT[[#This Row],[DATEMTH]],2),1)</f>
        <v>45292</v>
      </c>
      <c r="P10475" t="str">
        <f>IF(AND(ALT[[#This Row],[DATE]]&gt;=DATE(2023,6,1),ALT[[#This Row],[DATE]]&lt;=DATE(2024,5,31)),"Y","N")</f>
        <v>Y</v>
      </c>
      <c r="Q10475" t="str">
        <f>LEFT(ALT[[#This Row],[DATEMTH]],4)</f>
        <v>2024</v>
      </c>
    </row>
    <row r="10476" spans="1:17" x14ac:dyDescent="0.25">
      <c r="A10476" t="s">
        <v>98</v>
      </c>
      <c r="B10476" t="s">
        <v>111</v>
      </c>
      <c r="C10476" t="s">
        <v>19</v>
      </c>
      <c r="D10476" t="s">
        <v>22</v>
      </c>
      <c r="E10476" s="14">
        <v>2038094.371999</v>
      </c>
      <c r="F10476" s="14">
        <v>6786474.8981809942</v>
      </c>
      <c r="G10476" s="13">
        <v>0.30031708693791509</v>
      </c>
      <c r="H10476" s="12">
        <v>-37342977</v>
      </c>
      <c r="I10476" s="12">
        <v>-11.214734070229564</v>
      </c>
      <c r="J10476" t="s">
        <v>25</v>
      </c>
      <c r="K10476" s="14">
        <v>1297799.4510500005</v>
      </c>
      <c r="L10476" s="14">
        <v>2038094.3719990002</v>
      </c>
      <c r="M10476" s="13">
        <v>0.63677102929100138</v>
      </c>
      <c r="N10476" s="12">
        <v>-7.1412177571249407</v>
      </c>
      <c r="O10476" s="2">
        <f>DATE(LEFT(ALT[[#This Row],[DATEMTH]],4),RIGHT(ALT[[#This Row],[DATEMTH]],2),1)</f>
        <v>45292</v>
      </c>
      <c r="P10476" t="str">
        <f>IF(AND(ALT[[#This Row],[DATE]]&gt;=DATE(2023,6,1),ALT[[#This Row],[DATE]]&lt;=DATE(2024,5,31)),"Y","N")</f>
        <v>Y</v>
      </c>
      <c r="Q10476" t="str">
        <f>LEFT(ALT[[#This Row],[DATEMTH]],4)</f>
        <v>2024</v>
      </c>
    </row>
    <row r="10477" spans="1:17" x14ac:dyDescent="0.25">
      <c r="A10477" t="s">
        <v>98</v>
      </c>
      <c r="B10477" t="s">
        <v>111</v>
      </c>
      <c r="C10477" t="s">
        <v>19</v>
      </c>
      <c r="D10477" t="s">
        <v>22</v>
      </c>
      <c r="E10477" s="14">
        <v>2038094.371999</v>
      </c>
      <c r="F10477" s="14">
        <v>6786474.8981809942</v>
      </c>
      <c r="G10477" s="13">
        <v>0.30031708693791509</v>
      </c>
      <c r="H10477" s="12">
        <v>-37342977</v>
      </c>
      <c r="I10477" s="12">
        <v>-11.214734070229564</v>
      </c>
      <c r="J10477" t="s">
        <v>24</v>
      </c>
      <c r="K10477" s="14">
        <v>643495.81915599981</v>
      </c>
      <c r="L10477" s="14">
        <v>2038094.3719990002</v>
      </c>
      <c r="M10477" s="13">
        <v>0.31573406413209776</v>
      </c>
      <c r="N10477" s="12">
        <v>-3.5408735661542829</v>
      </c>
      <c r="O10477" s="2">
        <f>DATE(LEFT(ALT[[#This Row],[DATEMTH]],4),RIGHT(ALT[[#This Row],[DATEMTH]],2),1)</f>
        <v>45292</v>
      </c>
      <c r="P10477" t="str">
        <f>IF(AND(ALT[[#This Row],[DATE]]&gt;=DATE(2023,6,1),ALT[[#This Row],[DATE]]&lt;=DATE(2024,5,31)),"Y","N")</f>
        <v>Y</v>
      </c>
      <c r="Q10477" t="str">
        <f>LEFT(ALT[[#This Row],[DATEMTH]],4)</f>
        <v>2024</v>
      </c>
    </row>
    <row r="10478" spans="1:17" x14ac:dyDescent="0.25">
      <c r="A10478" t="s">
        <v>98</v>
      </c>
      <c r="B10478" t="s">
        <v>111</v>
      </c>
      <c r="C10478" t="s">
        <v>20</v>
      </c>
      <c r="D10478" t="s">
        <v>22</v>
      </c>
      <c r="E10478" s="14">
        <v>2061478.3555859989</v>
      </c>
      <c r="F10478" s="14">
        <v>6786474.8981809942</v>
      </c>
      <c r="G10478" s="13">
        <v>0.30376276145050579</v>
      </c>
      <c r="H10478" s="12">
        <v>-37342977</v>
      </c>
      <c r="I10478" s="12">
        <v>-11.343405814302724</v>
      </c>
      <c r="J10478" t="s">
        <v>16</v>
      </c>
      <c r="K10478" s="14">
        <v>564607.71223199985</v>
      </c>
      <c r="L10478" s="14">
        <v>2061478.355586</v>
      </c>
      <c r="M10478" s="13">
        <v>0.27388486068848555</v>
      </c>
      <c r="N10478" s="12">
        <v>-3.1067871211832583</v>
      </c>
      <c r="O10478" s="2">
        <f>DATE(LEFT(ALT[[#This Row],[DATEMTH]],4),RIGHT(ALT[[#This Row],[DATEMTH]],2),1)</f>
        <v>45292</v>
      </c>
      <c r="P10478" t="str">
        <f>IF(AND(ALT[[#This Row],[DATE]]&gt;=DATE(2023,6,1),ALT[[#This Row],[DATE]]&lt;=DATE(2024,5,31)),"Y","N")</f>
        <v>Y</v>
      </c>
      <c r="Q10478" t="str">
        <f>LEFT(ALT[[#This Row],[DATEMTH]],4)</f>
        <v>2024</v>
      </c>
    </row>
    <row r="10479" spans="1:17" x14ac:dyDescent="0.25">
      <c r="A10479" t="s">
        <v>98</v>
      </c>
      <c r="B10479" t="s">
        <v>111</v>
      </c>
      <c r="C10479" t="s">
        <v>20</v>
      </c>
      <c r="D10479" t="s">
        <v>22</v>
      </c>
      <c r="E10479" s="14">
        <v>2061478.3555859989</v>
      </c>
      <c r="F10479" s="14">
        <v>6786474.8981809942</v>
      </c>
      <c r="G10479" s="13">
        <v>0.30376276145050579</v>
      </c>
      <c r="H10479" s="12">
        <v>-37342977</v>
      </c>
      <c r="I10479" s="12">
        <v>-11.343405814302724</v>
      </c>
      <c r="J10479" t="s">
        <v>26</v>
      </c>
      <c r="K10479" s="14">
        <v>134107.74667699996</v>
      </c>
      <c r="L10479" s="14">
        <v>2061478.355586</v>
      </c>
      <c r="M10479" s="13">
        <v>6.5054161889988998E-2</v>
      </c>
      <c r="N10479" s="12">
        <v>-0.73793575822749191</v>
      </c>
      <c r="O10479" s="2">
        <f>DATE(LEFT(ALT[[#This Row],[DATEMTH]],4),RIGHT(ALT[[#This Row],[DATEMTH]],2),1)</f>
        <v>45292</v>
      </c>
      <c r="P10479" t="str">
        <f>IF(AND(ALT[[#This Row],[DATE]]&gt;=DATE(2023,6,1),ALT[[#This Row],[DATE]]&lt;=DATE(2024,5,31)),"Y","N")</f>
        <v>Y</v>
      </c>
      <c r="Q10479" t="str">
        <f>LEFT(ALT[[#This Row],[DATEMTH]],4)</f>
        <v>2024</v>
      </c>
    </row>
    <row r="10480" spans="1:17" x14ac:dyDescent="0.25">
      <c r="A10480" t="s">
        <v>98</v>
      </c>
      <c r="B10480" t="s">
        <v>111</v>
      </c>
      <c r="C10480" t="s">
        <v>20</v>
      </c>
      <c r="D10480" t="s">
        <v>22</v>
      </c>
      <c r="E10480" s="14">
        <v>2061478.3555859989</v>
      </c>
      <c r="F10480" s="14">
        <v>6786474.8981809942</v>
      </c>
      <c r="G10480" s="13">
        <v>0.30376276145050579</v>
      </c>
      <c r="H10480" s="12">
        <v>-37342977</v>
      </c>
      <c r="I10480" s="12">
        <v>-11.343405814302724</v>
      </c>
      <c r="J10480" t="s">
        <v>25</v>
      </c>
      <c r="K10480" s="14">
        <v>296445.56801999995</v>
      </c>
      <c r="L10480" s="14">
        <v>2061478.355586</v>
      </c>
      <c r="M10480" s="13">
        <v>0.14380241597818363</v>
      </c>
      <c r="N10480" s="12">
        <v>-1.6312091615177071</v>
      </c>
      <c r="O10480" s="2">
        <f>DATE(LEFT(ALT[[#This Row],[DATEMTH]],4),RIGHT(ALT[[#This Row],[DATEMTH]],2),1)</f>
        <v>45292</v>
      </c>
      <c r="P10480" t="str">
        <f>IF(AND(ALT[[#This Row],[DATE]]&gt;=DATE(2023,6,1),ALT[[#This Row],[DATE]]&lt;=DATE(2024,5,31)),"Y","N")</f>
        <v>Y</v>
      </c>
      <c r="Q10480" t="str">
        <f>LEFT(ALT[[#This Row],[DATEMTH]],4)</f>
        <v>2024</v>
      </c>
    </row>
    <row r="10481" spans="1:17" x14ac:dyDescent="0.25">
      <c r="A10481" t="s">
        <v>98</v>
      </c>
      <c r="B10481" t="s">
        <v>111</v>
      </c>
      <c r="C10481" t="s">
        <v>20</v>
      </c>
      <c r="D10481" t="s">
        <v>22</v>
      </c>
      <c r="E10481" s="14">
        <v>2061478.3555859989</v>
      </c>
      <c r="F10481" s="14">
        <v>6786474.8981809942</v>
      </c>
      <c r="G10481" s="13">
        <v>0.30376276145050579</v>
      </c>
      <c r="H10481" s="12">
        <v>-37342977</v>
      </c>
      <c r="I10481" s="12">
        <v>-11.343405814302724</v>
      </c>
      <c r="J10481" t="s">
        <v>24</v>
      </c>
      <c r="K10481" s="14">
        <v>1066317.3286570001</v>
      </c>
      <c r="L10481" s="14">
        <v>2061478.355586</v>
      </c>
      <c r="M10481" s="13">
        <v>0.5172585614433417</v>
      </c>
      <c r="N10481" s="12">
        <v>-5.8674737733742646</v>
      </c>
      <c r="O10481" s="2">
        <f>DATE(LEFT(ALT[[#This Row],[DATEMTH]],4),RIGHT(ALT[[#This Row],[DATEMTH]],2),1)</f>
        <v>45292</v>
      </c>
      <c r="P10481" t="str">
        <f>IF(AND(ALT[[#This Row],[DATE]]&gt;=DATE(2023,6,1),ALT[[#This Row],[DATE]]&lt;=DATE(2024,5,31)),"Y","N")</f>
        <v>Y</v>
      </c>
      <c r="Q10481" t="str">
        <f>LEFT(ALT[[#This Row],[DATEMTH]],4)</f>
        <v>2024</v>
      </c>
    </row>
    <row r="10482" spans="1:17" x14ac:dyDescent="0.25">
      <c r="A10482" t="s">
        <v>98</v>
      </c>
      <c r="B10482" t="s">
        <v>111</v>
      </c>
      <c r="C10482" t="s">
        <v>15</v>
      </c>
      <c r="D10482" t="s">
        <v>17</v>
      </c>
      <c r="E10482" s="14">
        <v>956690.2841880006</v>
      </c>
      <c r="F10482" s="14">
        <v>6786474.8981809942</v>
      </c>
      <c r="G10482" s="13">
        <v>0.14097013523831439</v>
      </c>
      <c r="H10482" s="12">
        <v>-89103979.969999999</v>
      </c>
      <c r="I10482" s="12">
        <v>-12.561000106642956</v>
      </c>
      <c r="J10482" t="s">
        <v>24</v>
      </c>
      <c r="K10482" s="14">
        <v>418337.74643000006</v>
      </c>
      <c r="L10482" s="14">
        <v>956690.28418800002</v>
      </c>
      <c r="M10482" s="13">
        <v>0.43727604779123286</v>
      </c>
      <c r="N10482" s="12">
        <v>-5.4926244829380861</v>
      </c>
      <c r="O10482" s="2">
        <f>DATE(LEFT(ALT[[#This Row],[DATEMTH]],4),RIGHT(ALT[[#This Row],[DATEMTH]],2),1)</f>
        <v>45292</v>
      </c>
      <c r="P10482" t="str">
        <f>IF(AND(ALT[[#This Row],[DATE]]&gt;=DATE(2023,6,1),ALT[[#This Row],[DATE]]&lt;=DATE(2024,5,31)),"Y","N")</f>
        <v>Y</v>
      </c>
      <c r="Q10482" t="str">
        <f>LEFT(ALT[[#This Row],[DATEMTH]],4)</f>
        <v>2024</v>
      </c>
    </row>
    <row r="10483" spans="1:17" x14ac:dyDescent="0.25">
      <c r="A10483" t="s">
        <v>98</v>
      </c>
      <c r="B10483" t="s">
        <v>111</v>
      </c>
      <c r="C10483" t="s">
        <v>15</v>
      </c>
      <c r="D10483" t="s">
        <v>17</v>
      </c>
      <c r="E10483" s="14">
        <v>956690.2841880006</v>
      </c>
      <c r="F10483" s="14">
        <v>6786474.8981809942</v>
      </c>
      <c r="G10483" s="13">
        <v>0.14097013523831439</v>
      </c>
      <c r="H10483" s="12">
        <v>-89103979.969999999</v>
      </c>
      <c r="I10483" s="12">
        <v>-12.561000106642956</v>
      </c>
      <c r="J10483" t="s">
        <v>26</v>
      </c>
      <c r="K10483" s="14">
        <v>120160.35790400003</v>
      </c>
      <c r="L10483" s="14">
        <v>956690.28418800002</v>
      </c>
      <c r="M10483" s="13">
        <v>0.12560006084517444</v>
      </c>
      <c r="N10483" s="12">
        <v>-1.577662377670598</v>
      </c>
      <c r="O10483" s="2">
        <f>DATE(LEFT(ALT[[#This Row],[DATEMTH]],4),RIGHT(ALT[[#This Row],[DATEMTH]],2),1)</f>
        <v>45292</v>
      </c>
      <c r="P10483" t="str">
        <f>IF(AND(ALT[[#This Row],[DATE]]&gt;=DATE(2023,6,1),ALT[[#This Row],[DATE]]&lt;=DATE(2024,5,31)),"Y","N")</f>
        <v>Y</v>
      </c>
      <c r="Q10483" t="str">
        <f>LEFT(ALT[[#This Row],[DATEMTH]],4)</f>
        <v>2024</v>
      </c>
    </row>
    <row r="10484" spans="1:17" x14ac:dyDescent="0.25">
      <c r="A10484" t="s">
        <v>98</v>
      </c>
      <c r="B10484" t="s">
        <v>111</v>
      </c>
      <c r="C10484" t="s">
        <v>15</v>
      </c>
      <c r="D10484" t="s">
        <v>17</v>
      </c>
      <c r="E10484" s="14">
        <v>956690.2841880006</v>
      </c>
      <c r="F10484" s="14">
        <v>6786474.8981809942</v>
      </c>
      <c r="G10484" s="13">
        <v>0.14097013523831439</v>
      </c>
      <c r="H10484" s="12">
        <v>-89103979.969999999</v>
      </c>
      <c r="I10484" s="12">
        <v>-12.561000106642956</v>
      </c>
      <c r="J10484" t="s">
        <v>16</v>
      </c>
      <c r="K10484" s="14">
        <v>297509.65548899997</v>
      </c>
      <c r="L10484" s="14">
        <v>956690.28418800002</v>
      </c>
      <c r="M10484" s="13">
        <v>0.31097802539252722</v>
      </c>
      <c r="N10484" s="12">
        <v>-3.9061950101191503</v>
      </c>
      <c r="O10484" s="2">
        <f>DATE(LEFT(ALT[[#This Row],[DATEMTH]],4),RIGHT(ALT[[#This Row],[DATEMTH]],2),1)</f>
        <v>45292</v>
      </c>
      <c r="P10484" t="str">
        <f>IF(AND(ALT[[#This Row],[DATE]]&gt;=DATE(2023,6,1),ALT[[#This Row],[DATE]]&lt;=DATE(2024,5,31)),"Y","N")</f>
        <v>Y</v>
      </c>
      <c r="Q10484" t="str">
        <f>LEFT(ALT[[#This Row],[DATEMTH]],4)</f>
        <v>2024</v>
      </c>
    </row>
    <row r="10485" spans="1:17" x14ac:dyDescent="0.25">
      <c r="A10485" t="s">
        <v>98</v>
      </c>
      <c r="B10485" t="s">
        <v>111</v>
      </c>
      <c r="C10485" t="s">
        <v>15</v>
      </c>
      <c r="D10485" t="s">
        <v>17</v>
      </c>
      <c r="E10485" s="14">
        <v>956690.2841880006</v>
      </c>
      <c r="F10485" s="14">
        <v>6786474.8981809942</v>
      </c>
      <c r="G10485" s="13">
        <v>0.14097013523831439</v>
      </c>
      <c r="H10485" s="12">
        <v>-89103979.969999999</v>
      </c>
      <c r="I10485" s="12">
        <v>-12.561000106642956</v>
      </c>
      <c r="J10485" t="s">
        <v>25</v>
      </c>
      <c r="K10485" s="14">
        <v>120682.52436500002</v>
      </c>
      <c r="L10485" s="14">
        <v>956690.28418800002</v>
      </c>
      <c r="M10485" s="13">
        <v>0.1261458659710655</v>
      </c>
      <c r="N10485" s="12">
        <v>-1.5845182359151218</v>
      </c>
      <c r="O10485" s="2">
        <f>DATE(LEFT(ALT[[#This Row],[DATEMTH]],4),RIGHT(ALT[[#This Row],[DATEMTH]],2),1)</f>
        <v>45292</v>
      </c>
      <c r="P10485" t="str">
        <f>IF(AND(ALT[[#This Row],[DATE]]&gt;=DATE(2023,6,1),ALT[[#This Row],[DATE]]&lt;=DATE(2024,5,31)),"Y","N")</f>
        <v>Y</v>
      </c>
      <c r="Q10485" t="str">
        <f>LEFT(ALT[[#This Row],[DATEMTH]],4)</f>
        <v>2024</v>
      </c>
    </row>
    <row r="10486" spans="1:17" x14ac:dyDescent="0.25">
      <c r="A10486" t="s">
        <v>98</v>
      </c>
      <c r="B10486" t="s">
        <v>111</v>
      </c>
      <c r="C10486" t="s">
        <v>18</v>
      </c>
      <c r="D10486" t="s">
        <v>17</v>
      </c>
      <c r="E10486" s="14">
        <v>1730211.8864079996</v>
      </c>
      <c r="F10486" s="14">
        <v>6786474.8981809942</v>
      </c>
      <c r="G10486" s="13">
        <v>0.25495001637326548</v>
      </c>
      <c r="H10486" s="12">
        <v>-89103979.969999999</v>
      </c>
      <c r="I10486" s="12">
        <v>-22.717061152274621</v>
      </c>
      <c r="J10486" t="s">
        <v>16</v>
      </c>
      <c r="K10486" s="14">
        <v>581970.73175300017</v>
      </c>
      <c r="L10486" s="14">
        <v>1730211.8864080003</v>
      </c>
      <c r="M10486" s="13">
        <v>0.33635807054891886</v>
      </c>
      <c r="N10486" s="12">
        <v>-7.6410668577208911</v>
      </c>
      <c r="O10486" s="2">
        <f>DATE(LEFT(ALT[[#This Row],[DATEMTH]],4),RIGHT(ALT[[#This Row],[DATEMTH]],2),1)</f>
        <v>45292</v>
      </c>
      <c r="P10486" t="str">
        <f>IF(AND(ALT[[#This Row],[DATE]]&gt;=DATE(2023,6,1),ALT[[#This Row],[DATE]]&lt;=DATE(2024,5,31)),"Y","N")</f>
        <v>Y</v>
      </c>
      <c r="Q10486" t="str">
        <f>LEFT(ALT[[#This Row],[DATEMTH]],4)</f>
        <v>2024</v>
      </c>
    </row>
    <row r="10487" spans="1:17" x14ac:dyDescent="0.25">
      <c r="A10487" t="s">
        <v>98</v>
      </c>
      <c r="B10487" t="s">
        <v>111</v>
      </c>
      <c r="C10487" t="s">
        <v>18</v>
      </c>
      <c r="D10487" t="s">
        <v>17</v>
      </c>
      <c r="E10487" s="14">
        <v>1730211.8864079996</v>
      </c>
      <c r="F10487" s="14">
        <v>6786474.8981809942</v>
      </c>
      <c r="G10487" s="13">
        <v>0.25495001637326548</v>
      </c>
      <c r="H10487" s="12">
        <v>-89103979.969999999</v>
      </c>
      <c r="I10487" s="12">
        <v>-22.717061152274621</v>
      </c>
      <c r="J10487" t="s">
        <v>25</v>
      </c>
      <c r="K10487" s="14">
        <v>203361.91968499997</v>
      </c>
      <c r="L10487" s="14">
        <v>1730211.8864080003</v>
      </c>
      <c r="M10487" s="13">
        <v>0.11753584707315166</v>
      </c>
      <c r="N10487" s="12">
        <v>-2.6700690255451844</v>
      </c>
      <c r="O10487" s="2">
        <f>DATE(LEFT(ALT[[#This Row],[DATEMTH]],4),RIGHT(ALT[[#This Row],[DATEMTH]],2),1)</f>
        <v>45292</v>
      </c>
      <c r="P10487" t="str">
        <f>IF(AND(ALT[[#This Row],[DATE]]&gt;=DATE(2023,6,1),ALT[[#This Row],[DATE]]&lt;=DATE(2024,5,31)),"Y","N")</f>
        <v>Y</v>
      </c>
      <c r="Q10487" t="str">
        <f>LEFT(ALT[[#This Row],[DATEMTH]],4)</f>
        <v>2024</v>
      </c>
    </row>
    <row r="10488" spans="1:17" x14ac:dyDescent="0.25">
      <c r="A10488" t="s">
        <v>98</v>
      </c>
      <c r="B10488" t="s">
        <v>111</v>
      </c>
      <c r="C10488" t="s">
        <v>18</v>
      </c>
      <c r="D10488" t="s">
        <v>17</v>
      </c>
      <c r="E10488" s="14">
        <v>1730211.8864079996</v>
      </c>
      <c r="F10488" s="14">
        <v>6786474.8981809942</v>
      </c>
      <c r="G10488" s="13">
        <v>0.25495001637326548</v>
      </c>
      <c r="H10488" s="12">
        <v>-89103979.969999999</v>
      </c>
      <c r="I10488" s="12">
        <v>-22.717061152274621</v>
      </c>
      <c r="J10488" t="s">
        <v>26</v>
      </c>
      <c r="K10488" s="14">
        <v>502004.697766</v>
      </c>
      <c r="L10488" s="14">
        <v>1730211.8864080003</v>
      </c>
      <c r="M10488" s="13">
        <v>0.29014059012632548</v>
      </c>
      <c r="N10488" s="12">
        <v>-6.5911415286567818</v>
      </c>
      <c r="O10488" s="2">
        <f>DATE(LEFT(ALT[[#This Row],[DATEMTH]],4),RIGHT(ALT[[#This Row],[DATEMTH]],2),1)</f>
        <v>45292</v>
      </c>
      <c r="P10488" t="str">
        <f>IF(AND(ALT[[#This Row],[DATE]]&gt;=DATE(2023,6,1),ALT[[#This Row],[DATE]]&lt;=DATE(2024,5,31)),"Y","N")</f>
        <v>Y</v>
      </c>
      <c r="Q10488" t="str">
        <f>LEFT(ALT[[#This Row],[DATEMTH]],4)</f>
        <v>2024</v>
      </c>
    </row>
    <row r="10489" spans="1:17" x14ac:dyDescent="0.25">
      <c r="A10489" t="s">
        <v>98</v>
      </c>
      <c r="B10489" t="s">
        <v>111</v>
      </c>
      <c r="C10489" t="s">
        <v>18</v>
      </c>
      <c r="D10489" t="s">
        <v>17</v>
      </c>
      <c r="E10489" s="14">
        <v>1730211.8864079996</v>
      </c>
      <c r="F10489" s="14">
        <v>6786474.8981809942</v>
      </c>
      <c r="G10489" s="13">
        <v>0.25495001637326548</v>
      </c>
      <c r="H10489" s="12">
        <v>-89103979.969999999</v>
      </c>
      <c r="I10489" s="12">
        <v>-22.717061152274621</v>
      </c>
      <c r="J10489" t="s">
        <v>24</v>
      </c>
      <c r="K10489" s="14">
        <v>442874.53720399999</v>
      </c>
      <c r="L10489" s="14">
        <v>1730211.8864080003</v>
      </c>
      <c r="M10489" s="13">
        <v>0.25596549225160392</v>
      </c>
      <c r="N10489" s="12">
        <v>-5.8147837403517615</v>
      </c>
      <c r="O10489" s="2">
        <f>DATE(LEFT(ALT[[#This Row],[DATEMTH]],4),RIGHT(ALT[[#This Row],[DATEMTH]],2),1)</f>
        <v>45292</v>
      </c>
      <c r="P10489" t="str">
        <f>IF(AND(ALT[[#This Row],[DATE]]&gt;=DATE(2023,6,1),ALT[[#This Row],[DATE]]&lt;=DATE(2024,5,31)),"Y","N")</f>
        <v>Y</v>
      </c>
      <c r="Q10489" t="str">
        <f>LEFT(ALT[[#This Row],[DATEMTH]],4)</f>
        <v>2024</v>
      </c>
    </row>
    <row r="10490" spans="1:17" x14ac:dyDescent="0.25">
      <c r="A10490" t="s">
        <v>98</v>
      </c>
      <c r="B10490" t="s">
        <v>111</v>
      </c>
      <c r="C10490" t="s">
        <v>19</v>
      </c>
      <c r="D10490" t="s">
        <v>17</v>
      </c>
      <c r="E10490" s="14">
        <v>2038094.371999</v>
      </c>
      <c r="F10490" s="14">
        <v>6786474.8981809942</v>
      </c>
      <c r="G10490" s="13">
        <v>0.30031708693791509</v>
      </c>
      <c r="H10490" s="12">
        <v>-89103979.969999999</v>
      </c>
      <c r="I10490" s="12">
        <v>-26.759447699164735</v>
      </c>
      <c r="J10490" t="s">
        <v>26</v>
      </c>
      <c r="K10490" s="14">
        <v>96793.879764999961</v>
      </c>
      <c r="L10490" s="14">
        <v>2038094.3719990002</v>
      </c>
      <c r="M10490" s="13">
        <v>4.7492344365812046E-2</v>
      </c>
      <c r="N10490" s="12">
        <v>-1.2708689051676685</v>
      </c>
      <c r="O10490" s="2">
        <f>DATE(LEFT(ALT[[#This Row],[DATEMTH]],4),RIGHT(ALT[[#This Row],[DATEMTH]],2),1)</f>
        <v>45292</v>
      </c>
      <c r="P10490" t="str">
        <f>IF(AND(ALT[[#This Row],[DATE]]&gt;=DATE(2023,6,1),ALT[[#This Row],[DATE]]&lt;=DATE(2024,5,31)),"Y","N")</f>
        <v>Y</v>
      </c>
      <c r="Q10490" t="str">
        <f>LEFT(ALT[[#This Row],[DATEMTH]],4)</f>
        <v>2024</v>
      </c>
    </row>
    <row r="10491" spans="1:17" x14ac:dyDescent="0.25">
      <c r="A10491" t="s">
        <v>98</v>
      </c>
      <c r="B10491" t="s">
        <v>111</v>
      </c>
      <c r="C10491" t="s">
        <v>19</v>
      </c>
      <c r="D10491" t="s">
        <v>17</v>
      </c>
      <c r="E10491" s="14">
        <v>2038094.371999</v>
      </c>
      <c r="F10491" s="14">
        <v>6786474.8981809942</v>
      </c>
      <c r="G10491" s="13">
        <v>0.30031708693791509</v>
      </c>
      <c r="H10491" s="12">
        <v>-89103979.969999999</v>
      </c>
      <c r="I10491" s="12">
        <v>-26.759447699164735</v>
      </c>
      <c r="J10491" t="s">
        <v>16</v>
      </c>
      <c r="K10491" s="14">
        <v>5.2220279999999999</v>
      </c>
      <c r="L10491" s="14">
        <v>2038094.3719990002</v>
      </c>
      <c r="M10491" s="13">
        <v>2.5622110888212402E-6</v>
      </c>
      <c r="N10491" s="12">
        <v>-6.8563353625531907E-5</v>
      </c>
      <c r="O10491" s="2">
        <f>DATE(LEFT(ALT[[#This Row],[DATEMTH]],4),RIGHT(ALT[[#This Row],[DATEMTH]],2),1)</f>
        <v>45292</v>
      </c>
      <c r="P10491" t="str">
        <f>IF(AND(ALT[[#This Row],[DATE]]&gt;=DATE(2023,6,1),ALT[[#This Row],[DATE]]&lt;=DATE(2024,5,31)),"Y","N")</f>
        <v>Y</v>
      </c>
      <c r="Q10491" t="str">
        <f>LEFT(ALT[[#This Row],[DATEMTH]],4)</f>
        <v>2024</v>
      </c>
    </row>
    <row r="10492" spans="1:17" x14ac:dyDescent="0.25">
      <c r="A10492" t="s">
        <v>98</v>
      </c>
      <c r="B10492" t="s">
        <v>111</v>
      </c>
      <c r="C10492" t="s">
        <v>19</v>
      </c>
      <c r="D10492" t="s">
        <v>17</v>
      </c>
      <c r="E10492" s="14">
        <v>2038094.371999</v>
      </c>
      <c r="F10492" s="14">
        <v>6786474.8981809942</v>
      </c>
      <c r="G10492" s="13">
        <v>0.30031708693791509</v>
      </c>
      <c r="H10492" s="12">
        <v>-89103979.969999999</v>
      </c>
      <c r="I10492" s="12">
        <v>-26.759447699164735</v>
      </c>
      <c r="J10492" t="s">
        <v>25</v>
      </c>
      <c r="K10492" s="14">
        <v>1297799.4510500005</v>
      </c>
      <c r="L10492" s="14">
        <v>2038094.3719990002</v>
      </c>
      <c r="M10492" s="13">
        <v>0.63677102929100138</v>
      </c>
      <c r="N10492" s="12">
        <v>-17.039641054655846</v>
      </c>
      <c r="O10492" s="2">
        <f>DATE(LEFT(ALT[[#This Row],[DATEMTH]],4),RIGHT(ALT[[#This Row],[DATEMTH]],2),1)</f>
        <v>45292</v>
      </c>
      <c r="P10492" t="str">
        <f>IF(AND(ALT[[#This Row],[DATE]]&gt;=DATE(2023,6,1),ALT[[#This Row],[DATE]]&lt;=DATE(2024,5,31)),"Y","N")</f>
        <v>Y</v>
      </c>
      <c r="Q10492" t="str">
        <f>LEFT(ALT[[#This Row],[DATEMTH]],4)</f>
        <v>2024</v>
      </c>
    </row>
    <row r="10493" spans="1:17" x14ac:dyDescent="0.25">
      <c r="A10493" t="s">
        <v>98</v>
      </c>
      <c r="B10493" t="s">
        <v>111</v>
      </c>
      <c r="C10493" t="s">
        <v>19</v>
      </c>
      <c r="D10493" t="s">
        <v>17</v>
      </c>
      <c r="E10493" s="14">
        <v>2038094.371999</v>
      </c>
      <c r="F10493" s="14">
        <v>6786474.8981809942</v>
      </c>
      <c r="G10493" s="13">
        <v>0.30031708693791509</v>
      </c>
      <c r="H10493" s="12">
        <v>-89103979.969999999</v>
      </c>
      <c r="I10493" s="12">
        <v>-26.759447699164735</v>
      </c>
      <c r="J10493" t="s">
        <v>24</v>
      </c>
      <c r="K10493" s="14">
        <v>643495.81915599981</v>
      </c>
      <c r="L10493" s="14">
        <v>2038094.3719990002</v>
      </c>
      <c r="M10493" s="13">
        <v>0.31573406413209776</v>
      </c>
      <c r="N10493" s="12">
        <v>-8.4488691759875945</v>
      </c>
      <c r="O10493" s="2">
        <f>DATE(LEFT(ALT[[#This Row],[DATEMTH]],4),RIGHT(ALT[[#This Row],[DATEMTH]],2),1)</f>
        <v>45292</v>
      </c>
      <c r="P10493" t="str">
        <f>IF(AND(ALT[[#This Row],[DATE]]&gt;=DATE(2023,6,1),ALT[[#This Row],[DATE]]&lt;=DATE(2024,5,31)),"Y","N")</f>
        <v>Y</v>
      </c>
      <c r="Q10493" t="str">
        <f>LEFT(ALT[[#This Row],[DATEMTH]],4)</f>
        <v>2024</v>
      </c>
    </row>
    <row r="10494" spans="1:17" x14ac:dyDescent="0.25">
      <c r="A10494" t="s">
        <v>98</v>
      </c>
      <c r="B10494" t="s">
        <v>111</v>
      </c>
      <c r="C10494" t="s">
        <v>20</v>
      </c>
      <c r="D10494" t="s">
        <v>17</v>
      </c>
      <c r="E10494" s="14">
        <v>2061478.3555859989</v>
      </c>
      <c r="F10494" s="14">
        <v>6786474.8981809942</v>
      </c>
      <c r="G10494" s="13">
        <v>0.30376276145050579</v>
      </c>
      <c r="H10494" s="12">
        <v>-89103979.969999999</v>
      </c>
      <c r="I10494" s="12">
        <v>-27.066471011917756</v>
      </c>
      <c r="J10494" t="s">
        <v>16</v>
      </c>
      <c r="K10494" s="14">
        <v>564607.71223199985</v>
      </c>
      <c r="L10494" s="14">
        <v>2061478.355586</v>
      </c>
      <c r="M10494" s="13">
        <v>0.27388486068848555</v>
      </c>
      <c r="N10494" s="12">
        <v>-7.4130966424280267</v>
      </c>
      <c r="O10494" s="2">
        <f>DATE(LEFT(ALT[[#This Row],[DATEMTH]],4),RIGHT(ALT[[#This Row],[DATEMTH]],2),1)</f>
        <v>45292</v>
      </c>
      <c r="P10494" t="str">
        <f>IF(AND(ALT[[#This Row],[DATE]]&gt;=DATE(2023,6,1),ALT[[#This Row],[DATE]]&lt;=DATE(2024,5,31)),"Y","N")</f>
        <v>Y</v>
      </c>
      <c r="Q10494" t="str">
        <f>LEFT(ALT[[#This Row],[DATEMTH]],4)</f>
        <v>2024</v>
      </c>
    </row>
    <row r="10495" spans="1:17" x14ac:dyDescent="0.25">
      <c r="A10495" t="s">
        <v>98</v>
      </c>
      <c r="B10495" t="s">
        <v>111</v>
      </c>
      <c r="C10495" t="s">
        <v>20</v>
      </c>
      <c r="D10495" t="s">
        <v>17</v>
      </c>
      <c r="E10495" s="14">
        <v>2061478.3555859989</v>
      </c>
      <c r="F10495" s="14">
        <v>6786474.8981809942</v>
      </c>
      <c r="G10495" s="13">
        <v>0.30376276145050579</v>
      </c>
      <c r="H10495" s="12">
        <v>-89103979.969999999</v>
      </c>
      <c r="I10495" s="12">
        <v>-27.066471011917756</v>
      </c>
      <c r="J10495" t="s">
        <v>26</v>
      </c>
      <c r="K10495" s="14">
        <v>134107.74667699996</v>
      </c>
      <c r="L10495" s="14">
        <v>2061478.355586</v>
      </c>
      <c r="M10495" s="13">
        <v>6.5054161889988998E-2</v>
      </c>
      <c r="N10495" s="12">
        <v>-1.7607865869999919</v>
      </c>
      <c r="O10495" s="2">
        <f>DATE(LEFT(ALT[[#This Row],[DATEMTH]],4),RIGHT(ALT[[#This Row],[DATEMTH]],2),1)</f>
        <v>45292</v>
      </c>
      <c r="P10495" t="str">
        <f>IF(AND(ALT[[#This Row],[DATE]]&gt;=DATE(2023,6,1),ALT[[#This Row],[DATE]]&lt;=DATE(2024,5,31)),"Y","N")</f>
        <v>Y</v>
      </c>
      <c r="Q10495" t="str">
        <f>LEFT(ALT[[#This Row],[DATEMTH]],4)</f>
        <v>2024</v>
      </c>
    </row>
    <row r="10496" spans="1:17" x14ac:dyDescent="0.25">
      <c r="A10496" t="s">
        <v>98</v>
      </c>
      <c r="B10496" t="s">
        <v>111</v>
      </c>
      <c r="C10496" t="s">
        <v>20</v>
      </c>
      <c r="D10496" t="s">
        <v>17</v>
      </c>
      <c r="E10496" s="14">
        <v>2061478.3555859989</v>
      </c>
      <c r="F10496" s="14">
        <v>6786474.8981809942</v>
      </c>
      <c r="G10496" s="13">
        <v>0.30376276145050579</v>
      </c>
      <c r="H10496" s="12">
        <v>-89103979.969999999</v>
      </c>
      <c r="I10496" s="12">
        <v>-27.066471011917756</v>
      </c>
      <c r="J10496" t="s">
        <v>25</v>
      </c>
      <c r="K10496" s="14">
        <v>296445.56801999995</v>
      </c>
      <c r="L10496" s="14">
        <v>2061478.355586</v>
      </c>
      <c r="M10496" s="13">
        <v>0.14380241597818363</v>
      </c>
      <c r="N10496" s="12">
        <v>-3.8922239235172462</v>
      </c>
      <c r="O10496" s="2">
        <f>DATE(LEFT(ALT[[#This Row],[DATEMTH]],4),RIGHT(ALT[[#This Row],[DATEMTH]],2),1)</f>
        <v>45292</v>
      </c>
      <c r="P10496" t="str">
        <f>IF(AND(ALT[[#This Row],[DATE]]&gt;=DATE(2023,6,1),ALT[[#This Row],[DATE]]&lt;=DATE(2024,5,31)),"Y","N")</f>
        <v>Y</v>
      </c>
      <c r="Q10496" t="str">
        <f>LEFT(ALT[[#This Row],[DATEMTH]],4)</f>
        <v>2024</v>
      </c>
    </row>
    <row r="10497" spans="1:17" x14ac:dyDescent="0.25">
      <c r="A10497" t="s">
        <v>98</v>
      </c>
      <c r="B10497" t="s">
        <v>111</v>
      </c>
      <c r="C10497" t="s">
        <v>20</v>
      </c>
      <c r="D10497" t="s">
        <v>17</v>
      </c>
      <c r="E10497" s="14">
        <v>2061478.3555859989</v>
      </c>
      <c r="F10497" s="14">
        <v>6786474.8981809942</v>
      </c>
      <c r="G10497" s="13">
        <v>0.30376276145050579</v>
      </c>
      <c r="H10497" s="12">
        <v>-89103979.969999999</v>
      </c>
      <c r="I10497" s="12">
        <v>-27.066471011917756</v>
      </c>
      <c r="J10497" t="s">
        <v>24</v>
      </c>
      <c r="K10497" s="14">
        <v>1066317.3286570001</v>
      </c>
      <c r="L10497" s="14">
        <v>2061478.355586</v>
      </c>
      <c r="M10497" s="13">
        <v>0.5172585614433417</v>
      </c>
      <c r="N10497" s="12">
        <v>-14.000363858972488</v>
      </c>
      <c r="O10497" s="2">
        <f>DATE(LEFT(ALT[[#This Row],[DATEMTH]],4),RIGHT(ALT[[#This Row],[DATEMTH]],2),1)</f>
        <v>45292</v>
      </c>
      <c r="P10497" t="str">
        <f>IF(AND(ALT[[#This Row],[DATE]]&gt;=DATE(2023,6,1),ALT[[#This Row],[DATE]]&lt;=DATE(2024,5,31)),"Y","N")</f>
        <v>Y</v>
      </c>
      <c r="Q10497" t="str">
        <f>LEFT(ALT[[#This Row],[DATEMTH]],4)</f>
        <v>2024</v>
      </c>
    </row>
    <row r="10498" spans="1:17" x14ac:dyDescent="0.25">
      <c r="A10498" t="s">
        <v>98</v>
      </c>
      <c r="B10498" t="s">
        <v>111</v>
      </c>
      <c r="C10498" t="s">
        <v>15</v>
      </c>
      <c r="D10498" t="s">
        <v>23</v>
      </c>
      <c r="E10498" s="14">
        <v>956690.2841880006</v>
      </c>
      <c r="F10498" s="14">
        <v>6786474.8981809942</v>
      </c>
      <c r="G10498" s="13">
        <v>0.14097013523831439</v>
      </c>
      <c r="H10498" s="12">
        <v>-40253195.619999997</v>
      </c>
      <c r="I10498" s="12">
        <v>-5.6744984303257242</v>
      </c>
      <c r="J10498" t="s">
        <v>24</v>
      </c>
      <c r="K10498" s="14">
        <v>418337.74643000006</v>
      </c>
      <c r="L10498" s="14">
        <v>956690.28418800002</v>
      </c>
      <c r="M10498" s="13">
        <v>0.43727604779123286</v>
      </c>
      <c r="N10498" s="12">
        <v>-2.4813222468103873</v>
      </c>
      <c r="O10498" s="2">
        <f>DATE(LEFT(ALT[[#This Row],[DATEMTH]],4),RIGHT(ALT[[#This Row],[DATEMTH]],2),1)</f>
        <v>45292</v>
      </c>
      <c r="P10498" t="str">
        <f>IF(AND(ALT[[#This Row],[DATE]]&gt;=DATE(2023,6,1),ALT[[#This Row],[DATE]]&lt;=DATE(2024,5,31)),"Y","N")</f>
        <v>Y</v>
      </c>
      <c r="Q10498" t="str">
        <f>LEFT(ALT[[#This Row],[DATEMTH]],4)</f>
        <v>2024</v>
      </c>
    </row>
    <row r="10499" spans="1:17" x14ac:dyDescent="0.25">
      <c r="A10499" t="s">
        <v>98</v>
      </c>
      <c r="B10499" t="s">
        <v>111</v>
      </c>
      <c r="C10499" t="s">
        <v>15</v>
      </c>
      <c r="D10499" t="s">
        <v>23</v>
      </c>
      <c r="E10499" s="14">
        <v>956690.2841880006</v>
      </c>
      <c r="F10499" s="14">
        <v>6786474.8981809942</v>
      </c>
      <c r="G10499" s="13">
        <v>0.14097013523831439</v>
      </c>
      <c r="H10499" s="12">
        <v>-40253195.619999997</v>
      </c>
      <c r="I10499" s="12">
        <v>-5.6744984303257242</v>
      </c>
      <c r="J10499" t="s">
        <v>26</v>
      </c>
      <c r="K10499" s="14">
        <v>120160.35790400003</v>
      </c>
      <c r="L10499" s="14">
        <v>956690.28418800002</v>
      </c>
      <c r="M10499" s="13">
        <v>0.12560006084517444</v>
      </c>
      <c r="N10499" s="12">
        <v>-0.71271734811475784</v>
      </c>
      <c r="O10499" s="2">
        <f>DATE(LEFT(ALT[[#This Row],[DATEMTH]],4),RIGHT(ALT[[#This Row],[DATEMTH]],2),1)</f>
        <v>45292</v>
      </c>
      <c r="P10499" t="str">
        <f>IF(AND(ALT[[#This Row],[DATE]]&gt;=DATE(2023,6,1),ALT[[#This Row],[DATE]]&lt;=DATE(2024,5,31)),"Y","N")</f>
        <v>Y</v>
      </c>
      <c r="Q10499" t="str">
        <f>LEFT(ALT[[#This Row],[DATEMTH]],4)</f>
        <v>2024</v>
      </c>
    </row>
    <row r="10500" spans="1:17" x14ac:dyDescent="0.25">
      <c r="A10500" t="s">
        <v>98</v>
      </c>
      <c r="B10500" t="s">
        <v>111</v>
      </c>
      <c r="C10500" t="s">
        <v>15</v>
      </c>
      <c r="D10500" t="s">
        <v>23</v>
      </c>
      <c r="E10500" s="14">
        <v>956690.2841880006</v>
      </c>
      <c r="F10500" s="14">
        <v>6786474.8981809942</v>
      </c>
      <c r="G10500" s="13">
        <v>0.14097013523831439</v>
      </c>
      <c r="H10500" s="12">
        <v>-40253195.619999997</v>
      </c>
      <c r="I10500" s="12">
        <v>-5.6744984303257242</v>
      </c>
      <c r="J10500" t="s">
        <v>16</v>
      </c>
      <c r="K10500" s="14">
        <v>297509.65548899997</v>
      </c>
      <c r="L10500" s="14">
        <v>956690.28418800002</v>
      </c>
      <c r="M10500" s="13">
        <v>0.31097802539252722</v>
      </c>
      <c r="N10500" s="12">
        <v>-1.7646443169556889</v>
      </c>
      <c r="O10500" s="2">
        <f>DATE(LEFT(ALT[[#This Row],[DATEMTH]],4),RIGHT(ALT[[#This Row],[DATEMTH]],2),1)</f>
        <v>45292</v>
      </c>
      <c r="P10500" t="str">
        <f>IF(AND(ALT[[#This Row],[DATE]]&gt;=DATE(2023,6,1),ALT[[#This Row],[DATE]]&lt;=DATE(2024,5,31)),"Y","N")</f>
        <v>Y</v>
      </c>
      <c r="Q10500" t="str">
        <f>LEFT(ALT[[#This Row],[DATEMTH]],4)</f>
        <v>2024</v>
      </c>
    </row>
    <row r="10501" spans="1:17" x14ac:dyDescent="0.25">
      <c r="A10501" t="s">
        <v>98</v>
      </c>
      <c r="B10501" t="s">
        <v>111</v>
      </c>
      <c r="C10501" t="s">
        <v>15</v>
      </c>
      <c r="D10501" t="s">
        <v>23</v>
      </c>
      <c r="E10501" s="14">
        <v>956690.2841880006</v>
      </c>
      <c r="F10501" s="14">
        <v>6786474.8981809942</v>
      </c>
      <c r="G10501" s="13">
        <v>0.14097013523831439</v>
      </c>
      <c r="H10501" s="12">
        <v>-40253195.619999997</v>
      </c>
      <c r="I10501" s="12">
        <v>-5.6744984303257242</v>
      </c>
      <c r="J10501" t="s">
        <v>25</v>
      </c>
      <c r="K10501" s="14">
        <v>120682.52436500002</v>
      </c>
      <c r="L10501" s="14">
        <v>956690.28418800002</v>
      </c>
      <c r="M10501" s="13">
        <v>0.1261458659710655</v>
      </c>
      <c r="N10501" s="12">
        <v>-0.71581451844489041</v>
      </c>
      <c r="O10501" s="2">
        <f>DATE(LEFT(ALT[[#This Row],[DATEMTH]],4),RIGHT(ALT[[#This Row],[DATEMTH]],2),1)</f>
        <v>45292</v>
      </c>
      <c r="P10501" t="str">
        <f>IF(AND(ALT[[#This Row],[DATE]]&gt;=DATE(2023,6,1),ALT[[#This Row],[DATE]]&lt;=DATE(2024,5,31)),"Y","N")</f>
        <v>Y</v>
      </c>
      <c r="Q10501" t="str">
        <f>LEFT(ALT[[#This Row],[DATEMTH]],4)</f>
        <v>2024</v>
      </c>
    </row>
    <row r="10502" spans="1:17" x14ac:dyDescent="0.25">
      <c r="A10502" t="s">
        <v>98</v>
      </c>
      <c r="B10502" t="s">
        <v>111</v>
      </c>
      <c r="C10502" t="s">
        <v>18</v>
      </c>
      <c r="D10502" t="s">
        <v>23</v>
      </c>
      <c r="E10502" s="14">
        <v>1730211.8864079996</v>
      </c>
      <c r="F10502" s="14">
        <v>6786474.8981809942</v>
      </c>
      <c r="G10502" s="13">
        <v>0.25495001637326548</v>
      </c>
      <c r="H10502" s="12">
        <v>-40253195.619999997</v>
      </c>
      <c r="I10502" s="12">
        <v>-10.262552882395259</v>
      </c>
      <c r="J10502" t="s">
        <v>16</v>
      </c>
      <c r="K10502" s="14">
        <v>581970.73175300017</v>
      </c>
      <c r="L10502" s="14">
        <v>1730211.8864080003</v>
      </c>
      <c r="M10502" s="13">
        <v>0.33635807054891886</v>
      </c>
      <c r="N10502" s="12">
        <v>-3.451892486428715</v>
      </c>
      <c r="O10502" s="2">
        <f>DATE(LEFT(ALT[[#This Row],[DATEMTH]],4),RIGHT(ALT[[#This Row],[DATEMTH]],2),1)</f>
        <v>45292</v>
      </c>
      <c r="P10502" t="str">
        <f>IF(AND(ALT[[#This Row],[DATE]]&gt;=DATE(2023,6,1),ALT[[#This Row],[DATE]]&lt;=DATE(2024,5,31)),"Y","N")</f>
        <v>Y</v>
      </c>
      <c r="Q10502" t="str">
        <f>LEFT(ALT[[#This Row],[DATEMTH]],4)</f>
        <v>2024</v>
      </c>
    </row>
    <row r="10503" spans="1:17" x14ac:dyDescent="0.25">
      <c r="A10503" t="s">
        <v>98</v>
      </c>
      <c r="B10503" t="s">
        <v>111</v>
      </c>
      <c r="C10503" t="s">
        <v>18</v>
      </c>
      <c r="D10503" t="s">
        <v>23</v>
      </c>
      <c r="E10503" s="14">
        <v>1730211.8864079996</v>
      </c>
      <c r="F10503" s="14">
        <v>6786474.8981809942</v>
      </c>
      <c r="G10503" s="13">
        <v>0.25495001637326548</v>
      </c>
      <c r="H10503" s="12">
        <v>-40253195.619999997</v>
      </c>
      <c r="I10503" s="12">
        <v>-10.262552882395259</v>
      </c>
      <c r="J10503" t="s">
        <v>25</v>
      </c>
      <c r="K10503" s="14">
        <v>203361.91968499997</v>
      </c>
      <c r="L10503" s="14">
        <v>1730211.8864080003</v>
      </c>
      <c r="M10503" s="13">
        <v>0.11753584707315166</v>
      </c>
      <c r="N10503" s="12">
        <v>-1.206217846165341</v>
      </c>
      <c r="O10503" s="2">
        <f>DATE(LEFT(ALT[[#This Row],[DATEMTH]],4),RIGHT(ALT[[#This Row],[DATEMTH]],2),1)</f>
        <v>45292</v>
      </c>
      <c r="P10503" t="str">
        <f>IF(AND(ALT[[#This Row],[DATE]]&gt;=DATE(2023,6,1),ALT[[#This Row],[DATE]]&lt;=DATE(2024,5,31)),"Y","N")</f>
        <v>Y</v>
      </c>
      <c r="Q10503" t="str">
        <f>LEFT(ALT[[#This Row],[DATEMTH]],4)</f>
        <v>2024</v>
      </c>
    </row>
    <row r="10504" spans="1:17" x14ac:dyDescent="0.25">
      <c r="A10504" t="s">
        <v>98</v>
      </c>
      <c r="B10504" t="s">
        <v>111</v>
      </c>
      <c r="C10504" t="s">
        <v>18</v>
      </c>
      <c r="D10504" t="s">
        <v>23</v>
      </c>
      <c r="E10504" s="14">
        <v>1730211.8864079996</v>
      </c>
      <c r="F10504" s="14">
        <v>6786474.8981809942</v>
      </c>
      <c r="G10504" s="13">
        <v>0.25495001637326548</v>
      </c>
      <c r="H10504" s="12">
        <v>-40253195.619999997</v>
      </c>
      <c r="I10504" s="12">
        <v>-10.262552882395259</v>
      </c>
      <c r="J10504" t="s">
        <v>26</v>
      </c>
      <c r="K10504" s="14">
        <v>502004.697766</v>
      </c>
      <c r="L10504" s="14">
        <v>1730211.8864080003</v>
      </c>
      <c r="M10504" s="13">
        <v>0.29014059012632548</v>
      </c>
      <c r="N10504" s="12">
        <v>-2.977583149500783</v>
      </c>
      <c r="O10504" s="2">
        <f>DATE(LEFT(ALT[[#This Row],[DATEMTH]],4),RIGHT(ALT[[#This Row],[DATEMTH]],2),1)</f>
        <v>45292</v>
      </c>
      <c r="P10504" t="str">
        <f>IF(AND(ALT[[#This Row],[DATE]]&gt;=DATE(2023,6,1),ALT[[#This Row],[DATE]]&lt;=DATE(2024,5,31)),"Y","N")</f>
        <v>Y</v>
      </c>
      <c r="Q10504" t="str">
        <f>LEFT(ALT[[#This Row],[DATEMTH]],4)</f>
        <v>2024</v>
      </c>
    </row>
    <row r="10505" spans="1:17" x14ac:dyDescent="0.25">
      <c r="A10505" t="s">
        <v>98</v>
      </c>
      <c r="B10505" t="s">
        <v>111</v>
      </c>
      <c r="C10505" t="s">
        <v>18</v>
      </c>
      <c r="D10505" t="s">
        <v>23</v>
      </c>
      <c r="E10505" s="14">
        <v>1730211.8864079996</v>
      </c>
      <c r="F10505" s="14">
        <v>6786474.8981809942</v>
      </c>
      <c r="G10505" s="13">
        <v>0.25495001637326548</v>
      </c>
      <c r="H10505" s="12">
        <v>-40253195.619999997</v>
      </c>
      <c r="I10505" s="12">
        <v>-10.262552882395259</v>
      </c>
      <c r="J10505" t="s">
        <v>24</v>
      </c>
      <c r="K10505" s="14">
        <v>442874.53720399999</v>
      </c>
      <c r="L10505" s="14">
        <v>1730211.8864080003</v>
      </c>
      <c r="M10505" s="13">
        <v>0.25596549225160392</v>
      </c>
      <c r="N10505" s="12">
        <v>-2.6268594003004191</v>
      </c>
      <c r="O10505" s="2">
        <f>DATE(LEFT(ALT[[#This Row],[DATEMTH]],4),RIGHT(ALT[[#This Row],[DATEMTH]],2),1)</f>
        <v>45292</v>
      </c>
      <c r="P10505" t="str">
        <f>IF(AND(ALT[[#This Row],[DATE]]&gt;=DATE(2023,6,1),ALT[[#This Row],[DATE]]&lt;=DATE(2024,5,31)),"Y","N")</f>
        <v>Y</v>
      </c>
      <c r="Q10505" t="str">
        <f>LEFT(ALT[[#This Row],[DATEMTH]],4)</f>
        <v>2024</v>
      </c>
    </row>
    <row r="10506" spans="1:17" x14ac:dyDescent="0.25">
      <c r="A10506" t="s">
        <v>98</v>
      </c>
      <c r="B10506" t="s">
        <v>111</v>
      </c>
      <c r="C10506" t="s">
        <v>19</v>
      </c>
      <c r="D10506" t="s">
        <v>23</v>
      </c>
      <c r="E10506" s="14">
        <v>2038094.371999</v>
      </c>
      <c r="F10506" s="14">
        <v>6786474.8981809942</v>
      </c>
      <c r="G10506" s="13">
        <v>0.30031708693791509</v>
      </c>
      <c r="H10506" s="12">
        <v>-40253195.619999997</v>
      </c>
      <c r="I10506" s="12">
        <v>-12.088722448540441</v>
      </c>
      <c r="J10506" t="s">
        <v>26</v>
      </c>
      <c r="K10506" s="14">
        <v>96793.879764999961</v>
      </c>
      <c r="L10506" s="14">
        <v>2038094.3719990002</v>
      </c>
      <c r="M10506" s="13">
        <v>4.7492344365812046E-2</v>
      </c>
      <c r="N10506" s="12">
        <v>-0.57412176946880522</v>
      </c>
      <c r="O10506" s="2">
        <f>DATE(LEFT(ALT[[#This Row],[DATEMTH]],4),RIGHT(ALT[[#This Row],[DATEMTH]],2),1)</f>
        <v>45292</v>
      </c>
      <c r="P10506" t="str">
        <f>IF(AND(ALT[[#This Row],[DATE]]&gt;=DATE(2023,6,1),ALT[[#This Row],[DATE]]&lt;=DATE(2024,5,31)),"Y","N")</f>
        <v>Y</v>
      </c>
      <c r="Q10506" t="str">
        <f>LEFT(ALT[[#This Row],[DATEMTH]],4)</f>
        <v>2024</v>
      </c>
    </row>
    <row r="10507" spans="1:17" x14ac:dyDescent="0.25">
      <c r="A10507" t="s">
        <v>98</v>
      </c>
      <c r="B10507" t="s">
        <v>111</v>
      </c>
      <c r="C10507" t="s">
        <v>19</v>
      </c>
      <c r="D10507" t="s">
        <v>23</v>
      </c>
      <c r="E10507" s="14">
        <v>2038094.371999</v>
      </c>
      <c r="F10507" s="14">
        <v>6786474.8981809942</v>
      </c>
      <c r="G10507" s="13">
        <v>0.30031708693791509</v>
      </c>
      <c r="H10507" s="12">
        <v>-40253195.619999997</v>
      </c>
      <c r="I10507" s="12">
        <v>-12.088722448540441</v>
      </c>
      <c r="J10507" t="s">
        <v>16</v>
      </c>
      <c r="K10507" s="14">
        <v>5.2220279999999999</v>
      </c>
      <c r="L10507" s="14">
        <v>2038094.3719990002</v>
      </c>
      <c r="M10507" s="13">
        <v>2.5622110888212402E-6</v>
      </c>
      <c r="N10507" s="12">
        <v>-3.0973858707332573E-5</v>
      </c>
      <c r="O10507" s="2">
        <f>DATE(LEFT(ALT[[#This Row],[DATEMTH]],4),RIGHT(ALT[[#This Row],[DATEMTH]],2),1)</f>
        <v>45292</v>
      </c>
      <c r="P10507" t="str">
        <f>IF(AND(ALT[[#This Row],[DATE]]&gt;=DATE(2023,6,1),ALT[[#This Row],[DATE]]&lt;=DATE(2024,5,31)),"Y","N")</f>
        <v>Y</v>
      </c>
      <c r="Q10507" t="str">
        <f>LEFT(ALT[[#This Row],[DATEMTH]],4)</f>
        <v>2024</v>
      </c>
    </row>
    <row r="10508" spans="1:17" x14ac:dyDescent="0.25">
      <c r="A10508" t="s">
        <v>98</v>
      </c>
      <c r="B10508" t="s">
        <v>111</v>
      </c>
      <c r="C10508" t="s">
        <v>19</v>
      </c>
      <c r="D10508" t="s">
        <v>23</v>
      </c>
      <c r="E10508" s="14">
        <v>2038094.371999</v>
      </c>
      <c r="F10508" s="14">
        <v>6786474.8981809942</v>
      </c>
      <c r="G10508" s="13">
        <v>0.30031708693791509</v>
      </c>
      <c r="H10508" s="12">
        <v>-40253195.619999997</v>
      </c>
      <c r="I10508" s="12">
        <v>-12.088722448540441</v>
      </c>
      <c r="J10508" t="s">
        <v>25</v>
      </c>
      <c r="K10508" s="14">
        <v>1297799.4510500005</v>
      </c>
      <c r="L10508" s="14">
        <v>2038094.3719990002</v>
      </c>
      <c r="M10508" s="13">
        <v>0.63677102929100138</v>
      </c>
      <c r="N10508" s="12">
        <v>-7.6977482363703311</v>
      </c>
      <c r="O10508" s="2">
        <f>DATE(LEFT(ALT[[#This Row],[DATEMTH]],4),RIGHT(ALT[[#This Row],[DATEMTH]],2),1)</f>
        <v>45292</v>
      </c>
      <c r="P10508" t="str">
        <f>IF(AND(ALT[[#This Row],[DATE]]&gt;=DATE(2023,6,1),ALT[[#This Row],[DATE]]&lt;=DATE(2024,5,31)),"Y","N")</f>
        <v>Y</v>
      </c>
      <c r="Q10508" t="str">
        <f>LEFT(ALT[[#This Row],[DATEMTH]],4)</f>
        <v>2024</v>
      </c>
    </row>
    <row r="10509" spans="1:17" x14ac:dyDescent="0.25">
      <c r="A10509" t="s">
        <v>98</v>
      </c>
      <c r="B10509" t="s">
        <v>111</v>
      </c>
      <c r="C10509" t="s">
        <v>19</v>
      </c>
      <c r="D10509" t="s">
        <v>23</v>
      </c>
      <c r="E10509" s="14">
        <v>2038094.371999</v>
      </c>
      <c r="F10509" s="14">
        <v>6786474.8981809942</v>
      </c>
      <c r="G10509" s="13">
        <v>0.30031708693791509</v>
      </c>
      <c r="H10509" s="12">
        <v>-40253195.619999997</v>
      </c>
      <c r="I10509" s="12">
        <v>-12.088722448540441</v>
      </c>
      <c r="J10509" t="s">
        <v>24</v>
      </c>
      <c r="K10509" s="14">
        <v>643495.81915599981</v>
      </c>
      <c r="L10509" s="14">
        <v>2038094.3719990002</v>
      </c>
      <c r="M10509" s="13">
        <v>0.31573406413209776</v>
      </c>
      <c r="N10509" s="12">
        <v>-3.8168214688425977</v>
      </c>
      <c r="O10509" s="2">
        <f>DATE(LEFT(ALT[[#This Row],[DATEMTH]],4),RIGHT(ALT[[#This Row],[DATEMTH]],2),1)</f>
        <v>45292</v>
      </c>
      <c r="P10509" t="str">
        <f>IF(AND(ALT[[#This Row],[DATE]]&gt;=DATE(2023,6,1),ALT[[#This Row],[DATE]]&lt;=DATE(2024,5,31)),"Y","N")</f>
        <v>Y</v>
      </c>
      <c r="Q10509" t="str">
        <f>LEFT(ALT[[#This Row],[DATEMTH]],4)</f>
        <v>2024</v>
      </c>
    </row>
    <row r="10510" spans="1:17" x14ac:dyDescent="0.25">
      <c r="A10510" t="s">
        <v>98</v>
      </c>
      <c r="B10510" t="s">
        <v>111</v>
      </c>
      <c r="C10510" t="s">
        <v>20</v>
      </c>
      <c r="D10510" t="s">
        <v>23</v>
      </c>
      <c r="E10510" s="14">
        <v>2061478.3555859989</v>
      </c>
      <c r="F10510" s="14">
        <v>6786474.8981809942</v>
      </c>
      <c r="G10510" s="13">
        <v>0.30376276145050579</v>
      </c>
      <c r="H10510" s="12">
        <v>-40253195.619999997</v>
      </c>
      <c r="I10510" s="12">
        <v>-12.227421858738603</v>
      </c>
      <c r="J10510" t="s">
        <v>16</v>
      </c>
      <c r="K10510" s="14">
        <v>564607.71223199985</v>
      </c>
      <c r="L10510" s="14">
        <v>2061478.355586</v>
      </c>
      <c r="M10510" s="13">
        <v>0.27388486068848555</v>
      </c>
      <c r="N10510" s="12">
        <v>-3.3489057323599654</v>
      </c>
      <c r="O10510" s="2">
        <f>DATE(LEFT(ALT[[#This Row],[DATEMTH]],4),RIGHT(ALT[[#This Row],[DATEMTH]],2),1)</f>
        <v>45292</v>
      </c>
      <c r="P10510" t="str">
        <f>IF(AND(ALT[[#This Row],[DATE]]&gt;=DATE(2023,6,1),ALT[[#This Row],[DATE]]&lt;=DATE(2024,5,31)),"Y","N")</f>
        <v>Y</v>
      </c>
      <c r="Q10510" t="str">
        <f>LEFT(ALT[[#This Row],[DATEMTH]],4)</f>
        <v>2024</v>
      </c>
    </row>
    <row r="10511" spans="1:17" x14ac:dyDescent="0.25">
      <c r="A10511" t="s">
        <v>98</v>
      </c>
      <c r="B10511" t="s">
        <v>111</v>
      </c>
      <c r="C10511" t="s">
        <v>20</v>
      </c>
      <c r="D10511" t="s">
        <v>23</v>
      </c>
      <c r="E10511" s="14">
        <v>2061478.3555859989</v>
      </c>
      <c r="F10511" s="14">
        <v>6786474.8981809942</v>
      </c>
      <c r="G10511" s="13">
        <v>0.30376276145050579</v>
      </c>
      <c r="H10511" s="12">
        <v>-40253195.619999997</v>
      </c>
      <c r="I10511" s="12">
        <v>-12.227421858738603</v>
      </c>
      <c r="J10511" t="s">
        <v>26</v>
      </c>
      <c r="K10511" s="14">
        <v>134107.74667699996</v>
      </c>
      <c r="L10511" s="14">
        <v>2061478.355586</v>
      </c>
      <c r="M10511" s="13">
        <v>6.5054161889988998E-2</v>
      </c>
      <c r="N10511" s="12">
        <v>-0.79544468109557132</v>
      </c>
      <c r="O10511" s="2">
        <f>DATE(LEFT(ALT[[#This Row],[DATEMTH]],4),RIGHT(ALT[[#This Row],[DATEMTH]],2),1)</f>
        <v>45292</v>
      </c>
      <c r="P10511" t="str">
        <f>IF(AND(ALT[[#This Row],[DATE]]&gt;=DATE(2023,6,1),ALT[[#This Row],[DATE]]&lt;=DATE(2024,5,31)),"Y","N")</f>
        <v>Y</v>
      </c>
      <c r="Q10511" t="str">
        <f>LEFT(ALT[[#This Row],[DATEMTH]],4)</f>
        <v>2024</v>
      </c>
    </row>
    <row r="10512" spans="1:17" x14ac:dyDescent="0.25">
      <c r="A10512" t="s">
        <v>98</v>
      </c>
      <c r="B10512" t="s">
        <v>111</v>
      </c>
      <c r="C10512" t="s">
        <v>20</v>
      </c>
      <c r="D10512" t="s">
        <v>23</v>
      </c>
      <c r="E10512" s="14">
        <v>2061478.3555859989</v>
      </c>
      <c r="F10512" s="14">
        <v>6786474.8981809942</v>
      </c>
      <c r="G10512" s="13">
        <v>0.30376276145050579</v>
      </c>
      <c r="H10512" s="12">
        <v>-40253195.619999997</v>
      </c>
      <c r="I10512" s="12">
        <v>-12.227421858738603</v>
      </c>
      <c r="J10512" t="s">
        <v>25</v>
      </c>
      <c r="K10512" s="14">
        <v>296445.56801999995</v>
      </c>
      <c r="L10512" s="14">
        <v>2061478.355586</v>
      </c>
      <c r="M10512" s="13">
        <v>0.14380241597818363</v>
      </c>
      <c r="N10512" s="12">
        <v>-1.758332804471064</v>
      </c>
      <c r="O10512" s="2">
        <f>DATE(LEFT(ALT[[#This Row],[DATEMTH]],4),RIGHT(ALT[[#This Row],[DATEMTH]],2),1)</f>
        <v>45292</v>
      </c>
      <c r="P10512" t="str">
        <f>IF(AND(ALT[[#This Row],[DATE]]&gt;=DATE(2023,6,1),ALT[[#This Row],[DATE]]&lt;=DATE(2024,5,31)),"Y","N")</f>
        <v>Y</v>
      </c>
      <c r="Q10512" t="str">
        <f>LEFT(ALT[[#This Row],[DATEMTH]],4)</f>
        <v>2024</v>
      </c>
    </row>
    <row r="10513" spans="1:17" x14ac:dyDescent="0.25">
      <c r="A10513" t="s">
        <v>98</v>
      </c>
      <c r="B10513" t="s">
        <v>111</v>
      </c>
      <c r="C10513" t="s">
        <v>20</v>
      </c>
      <c r="D10513" t="s">
        <v>23</v>
      </c>
      <c r="E10513" s="14">
        <v>2061478.3555859989</v>
      </c>
      <c r="F10513" s="14">
        <v>6786474.8981809942</v>
      </c>
      <c r="G10513" s="13">
        <v>0.30376276145050579</v>
      </c>
      <c r="H10513" s="12">
        <v>-40253195.619999997</v>
      </c>
      <c r="I10513" s="12">
        <v>-12.227421858738603</v>
      </c>
      <c r="J10513" t="s">
        <v>24</v>
      </c>
      <c r="K10513" s="14">
        <v>1066317.3286570001</v>
      </c>
      <c r="L10513" s="14">
        <v>2061478.355586</v>
      </c>
      <c r="M10513" s="13">
        <v>0.5172585614433417</v>
      </c>
      <c r="N10513" s="12">
        <v>-6.3247386408120017</v>
      </c>
      <c r="O10513" s="2">
        <f>DATE(LEFT(ALT[[#This Row],[DATEMTH]],4),RIGHT(ALT[[#This Row],[DATEMTH]],2),1)</f>
        <v>45292</v>
      </c>
      <c r="P10513" t="str">
        <f>IF(AND(ALT[[#This Row],[DATE]]&gt;=DATE(2023,6,1),ALT[[#This Row],[DATE]]&lt;=DATE(2024,5,31)),"Y","N")</f>
        <v>Y</v>
      </c>
      <c r="Q10513" t="str">
        <f>LEFT(ALT[[#This Row],[DATEMTH]],4)</f>
        <v>2024</v>
      </c>
    </row>
    <row r="10514" spans="1:17" x14ac:dyDescent="0.25">
      <c r="A10514" t="s">
        <v>99</v>
      </c>
      <c r="B10514" t="s">
        <v>14</v>
      </c>
      <c r="C10514" t="s">
        <v>15</v>
      </c>
      <c r="D10514" t="s">
        <v>22</v>
      </c>
      <c r="E10514" s="14">
        <v>8467.6890119999989</v>
      </c>
      <c r="F10514" s="14">
        <v>56298.021639999999</v>
      </c>
      <c r="G10514" s="13">
        <v>0.15040828727778363</v>
      </c>
      <c r="H10514" s="12">
        <v>-31891654</v>
      </c>
      <c r="I10514" s="12">
        <v>-4.7967690565956778</v>
      </c>
      <c r="J10514" t="s">
        <v>24</v>
      </c>
      <c r="K10514" s="14">
        <v>3627.9814200000001</v>
      </c>
      <c r="L10514" s="14">
        <v>8467.6890119999989</v>
      </c>
      <c r="M10514" s="13">
        <v>0.42845000741744299</v>
      </c>
      <c r="N10514" s="12">
        <v>-2.0551757378781792</v>
      </c>
      <c r="O10514" s="2">
        <f>DATE(LEFT(ALT[[#This Row],[DATEMTH]],4),RIGHT(ALT[[#This Row],[DATEMTH]],2),1)</f>
        <v>45323</v>
      </c>
      <c r="P10514" t="str">
        <f>IF(AND(ALT[[#This Row],[DATE]]&gt;=DATE(2023,6,1),ALT[[#This Row],[DATE]]&lt;=DATE(2024,5,31)),"Y","N")</f>
        <v>Y</v>
      </c>
      <c r="Q10514" t="str">
        <f>LEFT(ALT[[#This Row],[DATEMTH]],4)</f>
        <v>2024</v>
      </c>
    </row>
    <row r="10515" spans="1:17" x14ac:dyDescent="0.25">
      <c r="A10515" t="s">
        <v>99</v>
      </c>
      <c r="B10515" t="s">
        <v>14</v>
      </c>
      <c r="C10515" t="s">
        <v>15</v>
      </c>
      <c r="D10515" t="s">
        <v>22</v>
      </c>
      <c r="E10515" s="14">
        <v>8467.6890119999989</v>
      </c>
      <c r="F10515" s="14">
        <v>56298.021639999999</v>
      </c>
      <c r="G10515" s="13">
        <v>0.15040828727778363</v>
      </c>
      <c r="H10515" s="12">
        <v>-31891654</v>
      </c>
      <c r="I10515" s="12">
        <v>-4.7967690565956778</v>
      </c>
      <c r="J10515" t="s">
        <v>25</v>
      </c>
      <c r="K10515" s="14">
        <v>982.55868799999951</v>
      </c>
      <c r="L10515" s="14">
        <v>8467.6890119999989</v>
      </c>
      <c r="M10515" s="13">
        <v>0.11603622742965228</v>
      </c>
      <c r="N10515" s="12">
        <v>-0.55659898517865469</v>
      </c>
      <c r="O10515" s="2">
        <f>DATE(LEFT(ALT[[#This Row],[DATEMTH]],4),RIGHT(ALT[[#This Row],[DATEMTH]],2),1)</f>
        <v>45323</v>
      </c>
      <c r="P10515" t="str">
        <f>IF(AND(ALT[[#This Row],[DATE]]&gt;=DATE(2023,6,1),ALT[[#This Row],[DATE]]&lt;=DATE(2024,5,31)),"Y","N")</f>
        <v>Y</v>
      </c>
      <c r="Q10515" t="str">
        <f>LEFT(ALT[[#This Row],[DATEMTH]],4)</f>
        <v>2024</v>
      </c>
    </row>
    <row r="10516" spans="1:17" x14ac:dyDescent="0.25">
      <c r="A10516" t="s">
        <v>99</v>
      </c>
      <c r="B10516" t="s">
        <v>14</v>
      </c>
      <c r="C10516" t="s">
        <v>15</v>
      </c>
      <c r="D10516" t="s">
        <v>22</v>
      </c>
      <c r="E10516" s="14">
        <v>8467.6890119999989</v>
      </c>
      <c r="F10516" s="14">
        <v>56298.021639999999</v>
      </c>
      <c r="G10516" s="13">
        <v>0.15040828727778363</v>
      </c>
      <c r="H10516" s="12">
        <v>-31891654</v>
      </c>
      <c r="I10516" s="12">
        <v>-4.7967690565956778</v>
      </c>
      <c r="J10516" t="s">
        <v>26</v>
      </c>
      <c r="K10516" s="14">
        <v>1349.5741240000002</v>
      </c>
      <c r="L10516" s="14">
        <v>8467.6890119999989</v>
      </c>
      <c r="M10516" s="13">
        <v>0.15937927362323404</v>
      </c>
      <c r="N10516" s="12">
        <v>-0.76450556797862468</v>
      </c>
      <c r="O10516" s="2">
        <f>DATE(LEFT(ALT[[#This Row],[DATEMTH]],4),RIGHT(ALT[[#This Row],[DATEMTH]],2),1)</f>
        <v>45323</v>
      </c>
      <c r="P10516" t="str">
        <f>IF(AND(ALT[[#This Row],[DATE]]&gt;=DATE(2023,6,1),ALT[[#This Row],[DATE]]&lt;=DATE(2024,5,31)),"Y","N")</f>
        <v>Y</v>
      </c>
      <c r="Q10516" t="str">
        <f>LEFT(ALT[[#This Row],[DATEMTH]],4)</f>
        <v>2024</v>
      </c>
    </row>
    <row r="10517" spans="1:17" x14ac:dyDescent="0.25">
      <c r="A10517" t="s">
        <v>99</v>
      </c>
      <c r="B10517" t="s">
        <v>14</v>
      </c>
      <c r="C10517" t="s">
        <v>15</v>
      </c>
      <c r="D10517" t="s">
        <v>22</v>
      </c>
      <c r="E10517" s="14">
        <v>8467.6890119999989</v>
      </c>
      <c r="F10517" s="14">
        <v>56298.021639999999</v>
      </c>
      <c r="G10517" s="13">
        <v>0.15040828727778363</v>
      </c>
      <c r="H10517" s="12">
        <v>-31891654</v>
      </c>
      <c r="I10517" s="12">
        <v>-4.7967690565956778</v>
      </c>
      <c r="J10517" t="s">
        <v>16</v>
      </c>
      <c r="K10517" s="14">
        <v>2507.5747799999999</v>
      </c>
      <c r="L10517" s="14">
        <v>8467.6890119999989</v>
      </c>
      <c r="M10517" s="13">
        <v>0.29613449152967075</v>
      </c>
      <c r="N10517" s="12">
        <v>-1.4204887655602194</v>
      </c>
      <c r="O10517" s="2">
        <f>DATE(LEFT(ALT[[#This Row],[DATEMTH]],4),RIGHT(ALT[[#This Row],[DATEMTH]],2),1)</f>
        <v>45323</v>
      </c>
      <c r="P10517" t="str">
        <f>IF(AND(ALT[[#This Row],[DATE]]&gt;=DATE(2023,6,1),ALT[[#This Row],[DATE]]&lt;=DATE(2024,5,31)),"Y","N")</f>
        <v>Y</v>
      </c>
      <c r="Q10517" t="str">
        <f>LEFT(ALT[[#This Row],[DATEMTH]],4)</f>
        <v>2024</v>
      </c>
    </row>
    <row r="10518" spans="1:17" x14ac:dyDescent="0.25">
      <c r="A10518" t="s">
        <v>99</v>
      </c>
      <c r="B10518" t="s">
        <v>14</v>
      </c>
      <c r="C10518" t="s">
        <v>18</v>
      </c>
      <c r="D10518" t="s">
        <v>22</v>
      </c>
      <c r="E10518" s="14">
        <v>18461.341359999999</v>
      </c>
      <c r="F10518" s="14">
        <v>56298.021639999999</v>
      </c>
      <c r="G10518" s="13">
        <v>0.32792167152962853</v>
      </c>
      <c r="H10518" s="12">
        <v>-31891654</v>
      </c>
      <c r="I10518" s="12">
        <v>-10.457964487524563</v>
      </c>
      <c r="J10518" t="s">
        <v>26</v>
      </c>
      <c r="K10518" s="14">
        <v>5636.5298679999996</v>
      </c>
      <c r="L10518" s="14">
        <v>18461.341359999999</v>
      </c>
      <c r="M10518" s="13">
        <v>0.30531529416451891</v>
      </c>
      <c r="N10518" s="12">
        <v>-3.1929765038706543</v>
      </c>
      <c r="O10518" s="2">
        <f>DATE(LEFT(ALT[[#This Row],[DATEMTH]],4),RIGHT(ALT[[#This Row],[DATEMTH]],2),1)</f>
        <v>45323</v>
      </c>
      <c r="P10518" t="str">
        <f>IF(AND(ALT[[#This Row],[DATE]]&gt;=DATE(2023,6,1),ALT[[#This Row],[DATE]]&lt;=DATE(2024,5,31)),"Y","N")</f>
        <v>Y</v>
      </c>
      <c r="Q10518" t="str">
        <f>LEFT(ALT[[#This Row],[DATEMTH]],4)</f>
        <v>2024</v>
      </c>
    </row>
    <row r="10519" spans="1:17" x14ac:dyDescent="0.25">
      <c r="A10519" t="s">
        <v>99</v>
      </c>
      <c r="B10519" t="s">
        <v>14</v>
      </c>
      <c r="C10519" t="s">
        <v>18</v>
      </c>
      <c r="D10519" t="s">
        <v>22</v>
      </c>
      <c r="E10519" s="14">
        <v>18461.341359999999</v>
      </c>
      <c r="F10519" s="14">
        <v>56298.021639999999</v>
      </c>
      <c r="G10519" s="13">
        <v>0.32792167152962853</v>
      </c>
      <c r="H10519" s="12">
        <v>-31891654</v>
      </c>
      <c r="I10519" s="12">
        <v>-10.457964487524563</v>
      </c>
      <c r="J10519" t="s">
        <v>16</v>
      </c>
      <c r="K10519" s="14">
        <v>6179.5190359999997</v>
      </c>
      <c r="L10519" s="14">
        <v>18461.341359999999</v>
      </c>
      <c r="M10519" s="13">
        <v>0.33472752144592816</v>
      </c>
      <c r="N10519" s="12">
        <v>-3.5005685322786335</v>
      </c>
      <c r="O10519" s="2">
        <f>DATE(LEFT(ALT[[#This Row],[DATEMTH]],4),RIGHT(ALT[[#This Row],[DATEMTH]],2),1)</f>
        <v>45323</v>
      </c>
      <c r="P10519" t="str">
        <f>IF(AND(ALT[[#This Row],[DATE]]&gt;=DATE(2023,6,1),ALT[[#This Row],[DATE]]&lt;=DATE(2024,5,31)),"Y","N")</f>
        <v>Y</v>
      </c>
      <c r="Q10519" t="str">
        <f>LEFT(ALT[[#This Row],[DATEMTH]],4)</f>
        <v>2024</v>
      </c>
    </row>
    <row r="10520" spans="1:17" x14ac:dyDescent="0.25">
      <c r="A10520" t="s">
        <v>99</v>
      </c>
      <c r="B10520" t="s">
        <v>14</v>
      </c>
      <c r="C10520" t="s">
        <v>18</v>
      </c>
      <c r="D10520" t="s">
        <v>22</v>
      </c>
      <c r="E10520" s="14">
        <v>18461.341359999999</v>
      </c>
      <c r="F10520" s="14">
        <v>56298.021639999999</v>
      </c>
      <c r="G10520" s="13">
        <v>0.32792167152962853</v>
      </c>
      <c r="H10520" s="12">
        <v>-31891654</v>
      </c>
      <c r="I10520" s="12">
        <v>-10.457964487524563</v>
      </c>
      <c r="J10520" t="s">
        <v>25</v>
      </c>
      <c r="K10520" s="14">
        <v>2021.9835479999992</v>
      </c>
      <c r="L10520" s="14">
        <v>18461.341359999999</v>
      </c>
      <c r="M10520" s="13">
        <v>0.10952527817837823</v>
      </c>
      <c r="N10520" s="12">
        <v>-1.1454114696757285</v>
      </c>
      <c r="O10520" s="2">
        <f>DATE(LEFT(ALT[[#This Row],[DATEMTH]],4),RIGHT(ALT[[#This Row],[DATEMTH]],2),1)</f>
        <v>45323</v>
      </c>
      <c r="P10520" t="str">
        <f>IF(AND(ALT[[#This Row],[DATE]]&gt;=DATE(2023,6,1),ALT[[#This Row],[DATE]]&lt;=DATE(2024,5,31)),"Y","N")</f>
        <v>Y</v>
      </c>
      <c r="Q10520" t="str">
        <f>LEFT(ALT[[#This Row],[DATEMTH]],4)</f>
        <v>2024</v>
      </c>
    </row>
    <row r="10521" spans="1:17" x14ac:dyDescent="0.25">
      <c r="A10521" t="s">
        <v>99</v>
      </c>
      <c r="B10521" t="s">
        <v>14</v>
      </c>
      <c r="C10521" t="s">
        <v>18</v>
      </c>
      <c r="D10521" t="s">
        <v>22</v>
      </c>
      <c r="E10521" s="14">
        <v>18461.341359999999</v>
      </c>
      <c r="F10521" s="14">
        <v>56298.021639999999</v>
      </c>
      <c r="G10521" s="13">
        <v>0.32792167152962853</v>
      </c>
      <c r="H10521" s="12">
        <v>-31891654</v>
      </c>
      <c r="I10521" s="12">
        <v>-10.457964487524563</v>
      </c>
      <c r="J10521" t="s">
        <v>24</v>
      </c>
      <c r="K10521" s="14">
        <v>4623.3089079999991</v>
      </c>
      <c r="L10521" s="14">
        <v>18461.341359999999</v>
      </c>
      <c r="M10521" s="13">
        <v>0.25043190621117467</v>
      </c>
      <c r="N10521" s="12">
        <v>-2.6190079816995468</v>
      </c>
      <c r="O10521" s="2">
        <f>DATE(LEFT(ALT[[#This Row],[DATEMTH]],4),RIGHT(ALT[[#This Row],[DATEMTH]],2),1)</f>
        <v>45323</v>
      </c>
      <c r="P10521" t="str">
        <f>IF(AND(ALT[[#This Row],[DATE]]&gt;=DATE(2023,6,1),ALT[[#This Row],[DATE]]&lt;=DATE(2024,5,31)),"Y","N")</f>
        <v>Y</v>
      </c>
      <c r="Q10521" t="str">
        <f>LEFT(ALT[[#This Row],[DATEMTH]],4)</f>
        <v>2024</v>
      </c>
    </row>
    <row r="10522" spans="1:17" x14ac:dyDescent="0.25">
      <c r="A10522" t="s">
        <v>99</v>
      </c>
      <c r="B10522" t="s">
        <v>14</v>
      </c>
      <c r="C10522" t="s">
        <v>19</v>
      </c>
      <c r="D10522" t="s">
        <v>22</v>
      </c>
      <c r="E10522" s="14">
        <v>15792.940559999999</v>
      </c>
      <c r="F10522" s="14">
        <v>56298.021639999999</v>
      </c>
      <c r="G10522" s="13">
        <v>0.28052389941850181</v>
      </c>
      <c r="H10522" s="12">
        <v>-31891654</v>
      </c>
      <c r="I10522" s="12">
        <v>-8.9463711389856613</v>
      </c>
      <c r="J10522" t="s">
        <v>25</v>
      </c>
      <c r="K10522" s="14">
        <v>9842.1638320000002</v>
      </c>
      <c r="L10522" s="14">
        <v>15792.940559999999</v>
      </c>
      <c r="M10522" s="13">
        <v>0.62320020737164106</v>
      </c>
      <c r="N10522" s="12">
        <v>-5.5753803490395288</v>
      </c>
      <c r="O10522" s="2">
        <f>DATE(LEFT(ALT[[#This Row],[DATEMTH]],4),RIGHT(ALT[[#This Row],[DATEMTH]],2),1)</f>
        <v>45323</v>
      </c>
      <c r="P10522" t="str">
        <f>IF(AND(ALT[[#This Row],[DATE]]&gt;=DATE(2023,6,1),ALT[[#This Row],[DATE]]&lt;=DATE(2024,5,31)),"Y","N")</f>
        <v>Y</v>
      </c>
      <c r="Q10522" t="str">
        <f>LEFT(ALT[[#This Row],[DATEMTH]],4)</f>
        <v>2024</v>
      </c>
    </row>
    <row r="10523" spans="1:17" x14ac:dyDescent="0.25">
      <c r="A10523" t="s">
        <v>99</v>
      </c>
      <c r="B10523" t="s">
        <v>14</v>
      </c>
      <c r="C10523" t="s">
        <v>19</v>
      </c>
      <c r="D10523" t="s">
        <v>22</v>
      </c>
      <c r="E10523" s="14">
        <v>15792.940559999999</v>
      </c>
      <c r="F10523" s="14">
        <v>56298.021639999999</v>
      </c>
      <c r="G10523" s="13">
        <v>0.28052389941850181</v>
      </c>
      <c r="H10523" s="12">
        <v>-31891654</v>
      </c>
      <c r="I10523" s="12">
        <v>-8.9463711389856613</v>
      </c>
      <c r="J10523" t="s">
        <v>24</v>
      </c>
      <c r="K10523" s="14">
        <v>5047.3905279999999</v>
      </c>
      <c r="L10523" s="14">
        <v>15792.940559999999</v>
      </c>
      <c r="M10523" s="13">
        <v>0.31959789304747438</v>
      </c>
      <c r="N10523" s="12">
        <v>-2.8592413664405507</v>
      </c>
      <c r="O10523" s="2">
        <f>DATE(LEFT(ALT[[#This Row],[DATEMTH]],4),RIGHT(ALT[[#This Row],[DATEMTH]],2),1)</f>
        <v>45323</v>
      </c>
      <c r="P10523" t="str">
        <f>IF(AND(ALT[[#This Row],[DATE]]&gt;=DATE(2023,6,1),ALT[[#This Row],[DATE]]&lt;=DATE(2024,5,31)),"Y","N")</f>
        <v>Y</v>
      </c>
      <c r="Q10523" t="str">
        <f>LEFT(ALT[[#This Row],[DATEMTH]],4)</f>
        <v>2024</v>
      </c>
    </row>
    <row r="10524" spans="1:17" x14ac:dyDescent="0.25">
      <c r="A10524" t="s">
        <v>99</v>
      </c>
      <c r="B10524" t="s">
        <v>14</v>
      </c>
      <c r="C10524" t="s">
        <v>19</v>
      </c>
      <c r="D10524" t="s">
        <v>22</v>
      </c>
      <c r="E10524" s="14">
        <v>15792.940559999999</v>
      </c>
      <c r="F10524" s="14">
        <v>56298.021639999999</v>
      </c>
      <c r="G10524" s="13">
        <v>0.28052389941850181</v>
      </c>
      <c r="H10524" s="12">
        <v>-31891654</v>
      </c>
      <c r="I10524" s="12">
        <v>-8.9463711389856613</v>
      </c>
      <c r="J10524" t="s">
        <v>16</v>
      </c>
      <c r="K10524" s="14">
        <v>0.48360399999999998</v>
      </c>
      <c r="L10524" s="14">
        <v>15792.940559999999</v>
      </c>
      <c r="M10524" s="13">
        <v>3.0621529800780812E-5</v>
      </c>
      <c r="N10524" s="12">
        <v>-2.7395157044129482E-4</v>
      </c>
      <c r="O10524" s="2">
        <f>DATE(LEFT(ALT[[#This Row],[DATEMTH]],4),RIGHT(ALT[[#This Row],[DATEMTH]],2),1)</f>
        <v>45323</v>
      </c>
      <c r="P10524" t="str">
        <f>IF(AND(ALT[[#This Row],[DATE]]&gt;=DATE(2023,6,1),ALT[[#This Row],[DATE]]&lt;=DATE(2024,5,31)),"Y","N")</f>
        <v>Y</v>
      </c>
      <c r="Q10524" t="str">
        <f>LEFT(ALT[[#This Row],[DATEMTH]],4)</f>
        <v>2024</v>
      </c>
    </row>
    <row r="10525" spans="1:17" x14ac:dyDescent="0.25">
      <c r="A10525" t="s">
        <v>99</v>
      </c>
      <c r="B10525" t="s">
        <v>14</v>
      </c>
      <c r="C10525" t="s">
        <v>19</v>
      </c>
      <c r="D10525" t="s">
        <v>22</v>
      </c>
      <c r="E10525" s="14">
        <v>15792.940559999999</v>
      </c>
      <c r="F10525" s="14">
        <v>56298.021639999999</v>
      </c>
      <c r="G10525" s="13">
        <v>0.28052389941850181</v>
      </c>
      <c r="H10525" s="12">
        <v>-31891654</v>
      </c>
      <c r="I10525" s="12">
        <v>-8.9463711389856613</v>
      </c>
      <c r="J10525" t="s">
        <v>26</v>
      </c>
      <c r="K10525" s="14">
        <v>902.90259600000002</v>
      </c>
      <c r="L10525" s="14">
        <v>15792.940559999999</v>
      </c>
      <c r="M10525" s="13">
        <v>5.7171278051083858E-2</v>
      </c>
      <c r="N10525" s="12">
        <v>-0.51147547193514098</v>
      </c>
      <c r="O10525" s="2">
        <f>DATE(LEFT(ALT[[#This Row],[DATEMTH]],4),RIGHT(ALT[[#This Row],[DATEMTH]],2),1)</f>
        <v>45323</v>
      </c>
      <c r="P10525" t="str">
        <f>IF(AND(ALT[[#This Row],[DATE]]&gt;=DATE(2023,6,1),ALT[[#This Row],[DATE]]&lt;=DATE(2024,5,31)),"Y","N")</f>
        <v>Y</v>
      </c>
      <c r="Q10525" t="str">
        <f>LEFT(ALT[[#This Row],[DATEMTH]],4)</f>
        <v>2024</v>
      </c>
    </row>
    <row r="10526" spans="1:17" x14ac:dyDescent="0.25">
      <c r="A10526" t="s">
        <v>99</v>
      </c>
      <c r="B10526" t="s">
        <v>14</v>
      </c>
      <c r="C10526" t="s">
        <v>20</v>
      </c>
      <c r="D10526" t="s">
        <v>22</v>
      </c>
      <c r="E10526" s="14">
        <v>13576.050708000001</v>
      </c>
      <c r="F10526" s="14">
        <v>56298.021639999999</v>
      </c>
      <c r="G10526" s="13">
        <v>0.24114614177408591</v>
      </c>
      <c r="H10526" s="12">
        <v>-31891654</v>
      </c>
      <c r="I10526" s="12">
        <v>-7.6905493168940948</v>
      </c>
      <c r="J10526" t="s">
        <v>25</v>
      </c>
      <c r="K10526" s="14">
        <v>1717.7954759999998</v>
      </c>
      <c r="L10526" s="14">
        <v>13576.050708000001</v>
      </c>
      <c r="M10526" s="13">
        <v>0.12653130965309001</v>
      </c>
      <c r="N10526" s="12">
        <v>-0.97309527701828658</v>
      </c>
      <c r="O10526" s="2">
        <f>DATE(LEFT(ALT[[#This Row],[DATEMTH]],4),RIGHT(ALT[[#This Row],[DATEMTH]],2),1)</f>
        <v>45323</v>
      </c>
      <c r="P10526" t="str">
        <f>IF(AND(ALT[[#This Row],[DATE]]&gt;=DATE(2023,6,1),ALT[[#This Row],[DATE]]&lt;=DATE(2024,5,31)),"Y","N")</f>
        <v>Y</v>
      </c>
      <c r="Q10526" t="str">
        <f>LEFT(ALT[[#This Row],[DATEMTH]],4)</f>
        <v>2024</v>
      </c>
    </row>
    <row r="10527" spans="1:17" x14ac:dyDescent="0.25">
      <c r="A10527" t="s">
        <v>99</v>
      </c>
      <c r="B10527" t="s">
        <v>14</v>
      </c>
      <c r="C10527" t="s">
        <v>20</v>
      </c>
      <c r="D10527" t="s">
        <v>22</v>
      </c>
      <c r="E10527" s="14">
        <v>13576.050708000001</v>
      </c>
      <c r="F10527" s="14">
        <v>56298.021639999999</v>
      </c>
      <c r="G10527" s="13">
        <v>0.24114614177408591</v>
      </c>
      <c r="H10527" s="12">
        <v>-31891654</v>
      </c>
      <c r="I10527" s="12">
        <v>-7.6905493168940948</v>
      </c>
      <c r="J10527" t="s">
        <v>24</v>
      </c>
      <c r="K10527" s="14">
        <v>7226.8299800000004</v>
      </c>
      <c r="L10527" s="14">
        <v>13576.050708000001</v>
      </c>
      <c r="M10527" s="13">
        <v>0.53232196427650524</v>
      </c>
      <c r="N10527" s="12">
        <v>-4.0938483187344001</v>
      </c>
      <c r="O10527" s="2">
        <f>DATE(LEFT(ALT[[#This Row],[DATEMTH]],4),RIGHT(ALT[[#This Row],[DATEMTH]],2),1)</f>
        <v>45323</v>
      </c>
      <c r="P10527" t="str">
        <f>IF(AND(ALT[[#This Row],[DATE]]&gt;=DATE(2023,6,1),ALT[[#This Row],[DATE]]&lt;=DATE(2024,5,31)),"Y","N")</f>
        <v>Y</v>
      </c>
      <c r="Q10527" t="str">
        <f>LEFT(ALT[[#This Row],[DATEMTH]],4)</f>
        <v>2024</v>
      </c>
    </row>
    <row r="10528" spans="1:17" x14ac:dyDescent="0.25">
      <c r="A10528" t="s">
        <v>99</v>
      </c>
      <c r="B10528" t="s">
        <v>14</v>
      </c>
      <c r="C10528" t="s">
        <v>20</v>
      </c>
      <c r="D10528" t="s">
        <v>22</v>
      </c>
      <c r="E10528" s="14">
        <v>13576.050708000001</v>
      </c>
      <c r="F10528" s="14">
        <v>56298.021639999999</v>
      </c>
      <c r="G10528" s="13">
        <v>0.24114614177408591</v>
      </c>
      <c r="H10528" s="12">
        <v>-31891654</v>
      </c>
      <c r="I10528" s="12">
        <v>-7.6905493168940948</v>
      </c>
      <c r="J10528" t="s">
        <v>16</v>
      </c>
      <c r="K10528" s="14">
        <v>3596.5814919999998</v>
      </c>
      <c r="L10528" s="14">
        <v>13576.050708000001</v>
      </c>
      <c r="M10528" s="13">
        <v>0.26492104142485495</v>
      </c>
      <c r="N10528" s="12">
        <v>-2.0373883341607906</v>
      </c>
      <c r="O10528" s="2">
        <f>DATE(LEFT(ALT[[#This Row],[DATEMTH]],4),RIGHT(ALT[[#This Row],[DATEMTH]],2),1)</f>
        <v>45323</v>
      </c>
      <c r="P10528" t="str">
        <f>IF(AND(ALT[[#This Row],[DATE]]&gt;=DATE(2023,6,1),ALT[[#This Row],[DATE]]&lt;=DATE(2024,5,31)),"Y","N")</f>
        <v>Y</v>
      </c>
      <c r="Q10528" t="str">
        <f>LEFT(ALT[[#This Row],[DATEMTH]],4)</f>
        <v>2024</v>
      </c>
    </row>
    <row r="10529" spans="1:17" x14ac:dyDescent="0.25">
      <c r="A10529" t="s">
        <v>99</v>
      </c>
      <c r="B10529" t="s">
        <v>14</v>
      </c>
      <c r="C10529" t="s">
        <v>20</v>
      </c>
      <c r="D10529" t="s">
        <v>22</v>
      </c>
      <c r="E10529" s="14">
        <v>13576.050708000001</v>
      </c>
      <c r="F10529" s="14">
        <v>56298.021639999999</v>
      </c>
      <c r="G10529" s="13">
        <v>0.24114614177408591</v>
      </c>
      <c r="H10529" s="12">
        <v>-31891654</v>
      </c>
      <c r="I10529" s="12">
        <v>-7.6905493168940948</v>
      </c>
      <c r="J10529" t="s">
        <v>26</v>
      </c>
      <c r="K10529" s="14">
        <v>1034.84376</v>
      </c>
      <c r="L10529" s="14">
        <v>13576.050708000001</v>
      </c>
      <c r="M10529" s="13">
        <v>7.6225684645549713E-2</v>
      </c>
      <c r="N10529" s="12">
        <v>-0.58621738698061698</v>
      </c>
      <c r="O10529" s="2">
        <f>DATE(LEFT(ALT[[#This Row],[DATEMTH]],4),RIGHT(ALT[[#This Row],[DATEMTH]],2),1)</f>
        <v>45323</v>
      </c>
      <c r="P10529" t="str">
        <f>IF(AND(ALT[[#This Row],[DATE]]&gt;=DATE(2023,6,1),ALT[[#This Row],[DATE]]&lt;=DATE(2024,5,31)),"Y","N")</f>
        <v>Y</v>
      </c>
      <c r="Q10529" t="str">
        <f>LEFT(ALT[[#This Row],[DATEMTH]],4)</f>
        <v>2024</v>
      </c>
    </row>
    <row r="10530" spans="1:17" x14ac:dyDescent="0.25">
      <c r="A10530" t="s">
        <v>99</v>
      </c>
      <c r="B10530" t="s">
        <v>14</v>
      </c>
      <c r="C10530" t="s">
        <v>15</v>
      </c>
      <c r="D10530" t="s">
        <v>17</v>
      </c>
      <c r="E10530" s="14">
        <v>8467.6890119999989</v>
      </c>
      <c r="F10530" s="14">
        <v>56298.021639999999</v>
      </c>
      <c r="G10530" s="13">
        <v>0.15040828727778363</v>
      </c>
      <c r="H10530" s="12">
        <v>-91947666.180000007</v>
      </c>
      <c r="I10530" s="12">
        <v>-13.829690989323192</v>
      </c>
      <c r="J10530" t="s">
        <v>24</v>
      </c>
      <c r="K10530" s="14">
        <v>3627.9814200000001</v>
      </c>
      <c r="L10530" s="14">
        <v>8467.6890119999989</v>
      </c>
      <c r="M10530" s="13">
        <v>0.42845000741744299</v>
      </c>
      <c r="N10530" s="12">
        <v>-5.9253312069564661</v>
      </c>
      <c r="O10530" s="2">
        <f>DATE(LEFT(ALT[[#This Row],[DATEMTH]],4),RIGHT(ALT[[#This Row],[DATEMTH]],2),1)</f>
        <v>45323</v>
      </c>
      <c r="P10530" t="str">
        <f>IF(AND(ALT[[#This Row],[DATE]]&gt;=DATE(2023,6,1),ALT[[#This Row],[DATE]]&lt;=DATE(2024,5,31)),"Y","N")</f>
        <v>Y</v>
      </c>
      <c r="Q10530" t="str">
        <f>LEFT(ALT[[#This Row],[DATEMTH]],4)</f>
        <v>2024</v>
      </c>
    </row>
    <row r="10531" spans="1:17" x14ac:dyDescent="0.25">
      <c r="A10531" t="s">
        <v>99</v>
      </c>
      <c r="B10531" t="s">
        <v>14</v>
      </c>
      <c r="C10531" t="s">
        <v>15</v>
      </c>
      <c r="D10531" t="s">
        <v>17</v>
      </c>
      <c r="E10531" s="14">
        <v>8467.6890119999989</v>
      </c>
      <c r="F10531" s="14">
        <v>56298.021639999999</v>
      </c>
      <c r="G10531" s="13">
        <v>0.15040828727778363</v>
      </c>
      <c r="H10531" s="12">
        <v>-91947666.180000007</v>
      </c>
      <c r="I10531" s="12">
        <v>-13.829690989323192</v>
      </c>
      <c r="J10531" t="s">
        <v>25</v>
      </c>
      <c r="K10531" s="14">
        <v>982.55868799999951</v>
      </c>
      <c r="L10531" s="14">
        <v>8467.6890119999989</v>
      </c>
      <c r="M10531" s="13">
        <v>0.11603622742965228</v>
      </c>
      <c r="N10531" s="12">
        <v>-1.6047451689189187</v>
      </c>
      <c r="O10531" s="2">
        <f>DATE(LEFT(ALT[[#This Row],[DATEMTH]],4),RIGHT(ALT[[#This Row],[DATEMTH]],2),1)</f>
        <v>45323</v>
      </c>
      <c r="P10531" t="str">
        <f>IF(AND(ALT[[#This Row],[DATE]]&gt;=DATE(2023,6,1),ALT[[#This Row],[DATE]]&lt;=DATE(2024,5,31)),"Y","N")</f>
        <v>Y</v>
      </c>
      <c r="Q10531" t="str">
        <f>LEFT(ALT[[#This Row],[DATEMTH]],4)</f>
        <v>2024</v>
      </c>
    </row>
    <row r="10532" spans="1:17" x14ac:dyDescent="0.25">
      <c r="A10532" t="s">
        <v>99</v>
      </c>
      <c r="B10532" t="s">
        <v>14</v>
      </c>
      <c r="C10532" t="s">
        <v>15</v>
      </c>
      <c r="D10532" t="s">
        <v>17</v>
      </c>
      <c r="E10532" s="14">
        <v>8467.6890119999989</v>
      </c>
      <c r="F10532" s="14">
        <v>56298.021639999999</v>
      </c>
      <c r="G10532" s="13">
        <v>0.15040828727778363</v>
      </c>
      <c r="H10532" s="12">
        <v>-91947666.180000007</v>
      </c>
      <c r="I10532" s="12">
        <v>-13.829690989323192</v>
      </c>
      <c r="J10532" t="s">
        <v>26</v>
      </c>
      <c r="K10532" s="14">
        <v>1349.5741240000002</v>
      </c>
      <c r="L10532" s="14">
        <v>8467.6890119999989</v>
      </c>
      <c r="M10532" s="13">
        <v>0.15937927362323404</v>
      </c>
      <c r="N10532" s="12">
        <v>-2.2041661043121152</v>
      </c>
      <c r="O10532" s="2">
        <f>DATE(LEFT(ALT[[#This Row],[DATEMTH]],4),RIGHT(ALT[[#This Row],[DATEMTH]],2),1)</f>
        <v>45323</v>
      </c>
      <c r="P10532" t="str">
        <f>IF(AND(ALT[[#This Row],[DATE]]&gt;=DATE(2023,6,1),ALT[[#This Row],[DATE]]&lt;=DATE(2024,5,31)),"Y","N")</f>
        <v>Y</v>
      </c>
      <c r="Q10532" t="str">
        <f>LEFT(ALT[[#This Row],[DATEMTH]],4)</f>
        <v>2024</v>
      </c>
    </row>
    <row r="10533" spans="1:17" x14ac:dyDescent="0.25">
      <c r="A10533" t="s">
        <v>99</v>
      </c>
      <c r="B10533" t="s">
        <v>14</v>
      </c>
      <c r="C10533" t="s">
        <v>15</v>
      </c>
      <c r="D10533" t="s">
        <v>17</v>
      </c>
      <c r="E10533" s="14">
        <v>8467.6890119999989</v>
      </c>
      <c r="F10533" s="14">
        <v>56298.021639999999</v>
      </c>
      <c r="G10533" s="13">
        <v>0.15040828727778363</v>
      </c>
      <c r="H10533" s="12">
        <v>-91947666.180000007</v>
      </c>
      <c r="I10533" s="12">
        <v>-13.829690989323192</v>
      </c>
      <c r="J10533" t="s">
        <v>16</v>
      </c>
      <c r="K10533" s="14">
        <v>2507.5747799999999</v>
      </c>
      <c r="L10533" s="14">
        <v>8467.6890119999989</v>
      </c>
      <c r="M10533" s="13">
        <v>0.29613449152967075</v>
      </c>
      <c r="N10533" s="12">
        <v>-4.0954485091356929</v>
      </c>
      <c r="O10533" s="2">
        <f>DATE(LEFT(ALT[[#This Row],[DATEMTH]],4),RIGHT(ALT[[#This Row],[DATEMTH]],2),1)</f>
        <v>45323</v>
      </c>
      <c r="P10533" t="str">
        <f>IF(AND(ALT[[#This Row],[DATE]]&gt;=DATE(2023,6,1),ALT[[#This Row],[DATE]]&lt;=DATE(2024,5,31)),"Y","N")</f>
        <v>Y</v>
      </c>
      <c r="Q10533" t="str">
        <f>LEFT(ALT[[#This Row],[DATEMTH]],4)</f>
        <v>2024</v>
      </c>
    </row>
    <row r="10534" spans="1:17" x14ac:dyDescent="0.25">
      <c r="A10534" t="s">
        <v>99</v>
      </c>
      <c r="B10534" t="s">
        <v>14</v>
      </c>
      <c r="C10534" t="s">
        <v>18</v>
      </c>
      <c r="D10534" t="s">
        <v>17</v>
      </c>
      <c r="E10534" s="14">
        <v>18461.341359999999</v>
      </c>
      <c r="F10534" s="14">
        <v>56298.021639999999</v>
      </c>
      <c r="G10534" s="13">
        <v>0.32792167152962853</v>
      </c>
      <c r="H10534" s="12">
        <v>-91947666.180000007</v>
      </c>
      <c r="I10534" s="12">
        <v>-30.151632386993896</v>
      </c>
      <c r="J10534" t="s">
        <v>26</v>
      </c>
      <c r="K10534" s="14">
        <v>5636.5298679999996</v>
      </c>
      <c r="L10534" s="14">
        <v>18461.341359999999</v>
      </c>
      <c r="M10534" s="13">
        <v>0.30531529416451891</v>
      </c>
      <c r="N10534" s="12">
        <v>-9.205754511775476</v>
      </c>
      <c r="O10534" s="2">
        <f>DATE(LEFT(ALT[[#This Row],[DATEMTH]],4),RIGHT(ALT[[#This Row],[DATEMTH]],2),1)</f>
        <v>45323</v>
      </c>
      <c r="P10534" t="str">
        <f>IF(AND(ALT[[#This Row],[DATE]]&gt;=DATE(2023,6,1),ALT[[#This Row],[DATE]]&lt;=DATE(2024,5,31)),"Y","N")</f>
        <v>Y</v>
      </c>
      <c r="Q10534" t="str">
        <f>LEFT(ALT[[#This Row],[DATEMTH]],4)</f>
        <v>2024</v>
      </c>
    </row>
    <row r="10535" spans="1:17" x14ac:dyDescent="0.25">
      <c r="A10535" t="s">
        <v>99</v>
      </c>
      <c r="B10535" t="s">
        <v>14</v>
      </c>
      <c r="C10535" t="s">
        <v>18</v>
      </c>
      <c r="D10535" t="s">
        <v>17</v>
      </c>
      <c r="E10535" s="14">
        <v>18461.341359999999</v>
      </c>
      <c r="F10535" s="14">
        <v>56298.021639999999</v>
      </c>
      <c r="G10535" s="13">
        <v>0.32792167152962853</v>
      </c>
      <c r="H10535" s="12">
        <v>-91947666.180000007</v>
      </c>
      <c r="I10535" s="12">
        <v>-30.151632386993896</v>
      </c>
      <c r="J10535" t="s">
        <v>16</v>
      </c>
      <c r="K10535" s="14">
        <v>6179.5190359999997</v>
      </c>
      <c r="L10535" s="14">
        <v>18461.341359999999</v>
      </c>
      <c r="M10535" s="13">
        <v>0.33472752144592816</v>
      </c>
      <c r="N10535" s="12">
        <v>-10.092581176447242</v>
      </c>
      <c r="O10535" s="2">
        <f>DATE(LEFT(ALT[[#This Row],[DATEMTH]],4),RIGHT(ALT[[#This Row],[DATEMTH]],2),1)</f>
        <v>45323</v>
      </c>
      <c r="P10535" t="str">
        <f>IF(AND(ALT[[#This Row],[DATE]]&gt;=DATE(2023,6,1),ALT[[#This Row],[DATE]]&lt;=DATE(2024,5,31)),"Y","N")</f>
        <v>Y</v>
      </c>
      <c r="Q10535" t="str">
        <f>LEFT(ALT[[#This Row],[DATEMTH]],4)</f>
        <v>2024</v>
      </c>
    </row>
    <row r="10536" spans="1:17" x14ac:dyDescent="0.25">
      <c r="A10536" t="s">
        <v>99</v>
      </c>
      <c r="B10536" t="s">
        <v>14</v>
      </c>
      <c r="C10536" t="s">
        <v>18</v>
      </c>
      <c r="D10536" t="s">
        <v>17</v>
      </c>
      <c r="E10536" s="14">
        <v>18461.341359999999</v>
      </c>
      <c r="F10536" s="14">
        <v>56298.021639999999</v>
      </c>
      <c r="G10536" s="13">
        <v>0.32792167152962853</v>
      </c>
      <c r="H10536" s="12">
        <v>-91947666.180000007</v>
      </c>
      <c r="I10536" s="12">
        <v>-30.151632386993896</v>
      </c>
      <c r="J10536" t="s">
        <v>25</v>
      </c>
      <c r="K10536" s="14">
        <v>2021.9835479999992</v>
      </c>
      <c r="L10536" s="14">
        <v>18461.341359999999</v>
      </c>
      <c r="M10536" s="13">
        <v>0.10952527817837823</v>
      </c>
      <c r="N10536" s="12">
        <v>-3.3023659247177051</v>
      </c>
      <c r="O10536" s="2">
        <f>DATE(LEFT(ALT[[#This Row],[DATEMTH]],4),RIGHT(ALT[[#This Row],[DATEMTH]],2),1)</f>
        <v>45323</v>
      </c>
      <c r="P10536" t="str">
        <f>IF(AND(ALT[[#This Row],[DATE]]&gt;=DATE(2023,6,1),ALT[[#This Row],[DATE]]&lt;=DATE(2024,5,31)),"Y","N")</f>
        <v>Y</v>
      </c>
      <c r="Q10536" t="str">
        <f>LEFT(ALT[[#This Row],[DATEMTH]],4)</f>
        <v>2024</v>
      </c>
    </row>
    <row r="10537" spans="1:17" x14ac:dyDescent="0.25">
      <c r="A10537" t="s">
        <v>99</v>
      </c>
      <c r="B10537" t="s">
        <v>14</v>
      </c>
      <c r="C10537" t="s">
        <v>18</v>
      </c>
      <c r="D10537" t="s">
        <v>17</v>
      </c>
      <c r="E10537" s="14">
        <v>18461.341359999999</v>
      </c>
      <c r="F10537" s="14">
        <v>56298.021639999999</v>
      </c>
      <c r="G10537" s="13">
        <v>0.32792167152962853</v>
      </c>
      <c r="H10537" s="12">
        <v>-91947666.180000007</v>
      </c>
      <c r="I10537" s="12">
        <v>-30.151632386993896</v>
      </c>
      <c r="J10537" t="s">
        <v>24</v>
      </c>
      <c r="K10537" s="14">
        <v>4623.3089079999991</v>
      </c>
      <c r="L10537" s="14">
        <v>18461.341359999999</v>
      </c>
      <c r="M10537" s="13">
        <v>0.25043190621117467</v>
      </c>
      <c r="N10537" s="12">
        <v>-7.5509307740534721</v>
      </c>
      <c r="O10537" s="2">
        <f>DATE(LEFT(ALT[[#This Row],[DATEMTH]],4),RIGHT(ALT[[#This Row],[DATEMTH]],2),1)</f>
        <v>45323</v>
      </c>
      <c r="P10537" t="str">
        <f>IF(AND(ALT[[#This Row],[DATE]]&gt;=DATE(2023,6,1),ALT[[#This Row],[DATE]]&lt;=DATE(2024,5,31)),"Y","N")</f>
        <v>Y</v>
      </c>
      <c r="Q10537" t="str">
        <f>LEFT(ALT[[#This Row],[DATEMTH]],4)</f>
        <v>2024</v>
      </c>
    </row>
    <row r="10538" spans="1:17" x14ac:dyDescent="0.25">
      <c r="A10538" t="s">
        <v>99</v>
      </c>
      <c r="B10538" t="s">
        <v>14</v>
      </c>
      <c r="C10538" t="s">
        <v>19</v>
      </c>
      <c r="D10538" t="s">
        <v>17</v>
      </c>
      <c r="E10538" s="14">
        <v>15792.940559999999</v>
      </c>
      <c r="F10538" s="14">
        <v>56298.021639999999</v>
      </c>
      <c r="G10538" s="13">
        <v>0.28052389941850181</v>
      </c>
      <c r="H10538" s="12">
        <v>-91947666.180000007</v>
      </c>
      <c r="I10538" s="12">
        <v>-25.7935178592443</v>
      </c>
      <c r="J10538" t="s">
        <v>25</v>
      </c>
      <c r="K10538" s="14">
        <v>9842.1638320000002</v>
      </c>
      <c r="L10538" s="14">
        <v>15792.940559999999</v>
      </c>
      <c r="M10538" s="13">
        <v>0.62320020737164106</v>
      </c>
      <c r="N10538" s="12">
        <v>-16.074525678725173</v>
      </c>
      <c r="O10538" s="2">
        <f>DATE(LEFT(ALT[[#This Row],[DATEMTH]],4),RIGHT(ALT[[#This Row],[DATEMTH]],2),1)</f>
        <v>45323</v>
      </c>
      <c r="P10538" t="str">
        <f>IF(AND(ALT[[#This Row],[DATE]]&gt;=DATE(2023,6,1),ALT[[#This Row],[DATE]]&lt;=DATE(2024,5,31)),"Y","N")</f>
        <v>Y</v>
      </c>
      <c r="Q10538" t="str">
        <f>LEFT(ALT[[#This Row],[DATEMTH]],4)</f>
        <v>2024</v>
      </c>
    </row>
    <row r="10539" spans="1:17" x14ac:dyDescent="0.25">
      <c r="A10539" t="s">
        <v>99</v>
      </c>
      <c r="B10539" t="s">
        <v>14</v>
      </c>
      <c r="C10539" t="s">
        <v>19</v>
      </c>
      <c r="D10539" t="s">
        <v>17</v>
      </c>
      <c r="E10539" s="14">
        <v>15792.940559999999</v>
      </c>
      <c r="F10539" s="14">
        <v>56298.021639999999</v>
      </c>
      <c r="G10539" s="13">
        <v>0.28052389941850181</v>
      </c>
      <c r="H10539" s="12">
        <v>-91947666.180000007</v>
      </c>
      <c r="I10539" s="12">
        <v>-25.7935178592443</v>
      </c>
      <c r="J10539" t="s">
        <v>24</v>
      </c>
      <c r="K10539" s="14">
        <v>5047.3905279999999</v>
      </c>
      <c r="L10539" s="14">
        <v>15792.940559999999</v>
      </c>
      <c r="M10539" s="13">
        <v>0.31959789304747438</v>
      </c>
      <c r="N10539" s="12">
        <v>-8.2435539620968807</v>
      </c>
      <c r="O10539" s="2">
        <f>DATE(LEFT(ALT[[#This Row],[DATEMTH]],4),RIGHT(ALT[[#This Row],[DATEMTH]],2),1)</f>
        <v>45323</v>
      </c>
      <c r="P10539" t="str">
        <f>IF(AND(ALT[[#This Row],[DATE]]&gt;=DATE(2023,6,1),ALT[[#This Row],[DATE]]&lt;=DATE(2024,5,31)),"Y","N")</f>
        <v>Y</v>
      </c>
      <c r="Q10539" t="str">
        <f>LEFT(ALT[[#This Row],[DATEMTH]],4)</f>
        <v>2024</v>
      </c>
    </row>
    <row r="10540" spans="1:17" x14ac:dyDescent="0.25">
      <c r="A10540" t="s">
        <v>99</v>
      </c>
      <c r="B10540" t="s">
        <v>14</v>
      </c>
      <c r="C10540" t="s">
        <v>19</v>
      </c>
      <c r="D10540" t="s">
        <v>17</v>
      </c>
      <c r="E10540" s="14">
        <v>15792.940559999999</v>
      </c>
      <c r="F10540" s="14">
        <v>56298.021639999999</v>
      </c>
      <c r="G10540" s="13">
        <v>0.28052389941850181</v>
      </c>
      <c r="H10540" s="12">
        <v>-91947666.180000007</v>
      </c>
      <c r="I10540" s="12">
        <v>-25.7935178592443</v>
      </c>
      <c r="J10540" t="s">
        <v>16</v>
      </c>
      <c r="K10540" s="14">
        <v>0.48360399999999998</v>
      </c>
      <c r="L10540" s="14">
        <v>15792.940559999999</v>
      </c>
      <c r="M10540" s="13">
        <v>3.0621529800780812E-5</v>
      </c>
      <c r="N10540" s="12">
        <v>-7.8983697579382143E-4</v>
      </c>
      <c r="O10540" s="2">
        <f>DATE(LEFT(ALT[[#This Row],[DATEMTH]],4),RIGHT(ALT[[#This Row],[DATEMTH]],2),1)</f>
        <v>45323</v>
      </c>
      <c r="P10540" t="str">
        <f>IF(AND(ALT[[#This Row],[DATE]]&gt;=DATE(2023,6,1),ALT[[#This Row],[DATE]]&lt;=DATE(2024,5,31)),"Y","N")</f>
        <v>Y</v>
      </c>
      <c r="Q10540" t="str">
        <f>LEFT(ALT[[#This Row],[DATEMTH]],4)</f>
        <v>2024</v>
      </c>
    </row>
    <row r="10541" spans="1:17" x14ac:dyDescent="0.25">
      <c r="A10541" t="s">
        <v>99</v>
      </c>
      <c r="B10541" t="s">
        <v>14</v>
      </c>
      <c r="C10541" t="s">
        <v>19</v>
      </c>
      <c r="D10541" t="s">
        <v>17</v>
      </c>
      <c r="E10541" s="14">
        <v>15792.940559999999</v>
      </c>
      <c r="F10541" s="14">
        <v>56298.021639999999</v>
      </c>
      <c r="G10541" s="13">
        <v>0.28052389941850181</v>
      </c>
      <c r="H10541" s="12">
        <v>-91947666.180000007</v>
      </c>
      <c r="I10541" s="12">
        <v>-25.7935178592443</v>
      </c>
      <c r="J10541" t="s">
        <v>26</v>
      </c>
      <c r="K10541" s="14">
        <v>902.90259600000002</v>
      </c>
      <c r="L10541" s="14">
        <v>15792.940559999999</v>
      </c>
      <c r="M10541" s="13">
        <v>5.7171278051083858E-2</v>
      </c>
      <c r="N10541" s="12">
        <v>-1.4746483814464533</v>
      </c>
      <c r="O10541" s="2">
        <f>DATE(LEFT(ALT[[#This Row],[DATEMTH]],4),RIGHT(ALT[[#This Row],[DATEMTH]],2),1)</f>
        <v>45323</v>
      </c>
      <c r="P10541" t="str">
        <f>IF(AND(ALT[[#This Row],[DATE]]&gt;=DATE(2023,6,1),ALT[[#This Row],[DATE]]&lt;=DATE(2024,5,31)),"Y","N")</f>
        <v>Y</v>
      </c>
      <c r="Q10541" t="str">
        <f>LEFT(ALT[[#This Row],[DATEMTH]],4)</f>
        <v>2024</v>
      </c>
    </row>
    <row r="10542" spans="1:17" x14ac:dyDescent="0.25">
      <c r="A10542" t="s">
        <v>99</v>
      </c>
      <c r="B10542" t="s">
        <v>14</v>
      </c>
      <c r="C10542" t="s">
        <v>20</v>
      </c>
      <c r="D10542" t="s">
        <v>17</v>
      </c>
      <c r="E10542" s="14">
        <v>13576.050708000001</v>
      </c>
      <c r="F10542" s="14">
        <v>56298.021639999999</v>
      </c>
      <c r="G10542" s="13">
        <v>0.24114614177408591</v>
      </c>
      <c r="H10542" s="12">
        <v>-91947666.180000007</v>
      </c>
      <c r="I10542" s="12">
        <v>-22.172824944438606</v>
      </c>
      <c r="J10542" t="s">
        <v>25</v>
      </c>
      <c r="K10542" s="14">
        <v>1717.7954759999998</v>
      </c>
      <c r="L10542" s="14">
        <v>13576.050708000001</v>
      </c>
      <c r="M10542" s="13">
        <v>0.12653130965309001</v>
      </c>
      <c r="N10542" s="12">
        <v>-2.8055565789285195</v>
      </c>
      <c r="O10542" s="2">
        <f>DATE(LEFT(ALT[[#This Row],[DATEMTH]],4),RIGHT(ALT[[#This Row],[DATEMTH]],2),1)</f>
        <v>45323</v>
      </c>
      <c r="P10542" t="str">
        <f>IF(AND(ALT[[#This Row],[DATE]]&gt;=DATE(2023,6,1),ALT[[#This Row],[DATE]]&lt;=DATE(2024,5,31)),"Y","N")</f>
        <v>Y</v>
      </c>
      <c r="Q10542" t="str">
        <f>LEFT(ALT[[#This Row],[DATEMTH]],4)</f>
        <v>2024</v>
      </c>
    </row>
    <row r="10543" spans="1:17" x14ac:dyDescent="0.25">
      <c r="A10543" t="s">
        <v>99</v>
      </c>
      <c r="B10543" t="s">
        <v>14</v>
      </c>
      <c r="C10543" t="s">
        <v>20</v>
      </c>
      <c r="D10543" t="s">
        <v>17</v>
      </c>
      <c r="E10543" s="14">
        <v>13576.050708000001</v>
      </c>
      <c r="F10543" s="14">
        <v>56298.021639999999</v>
      </c>
      <c r="G10543" s="13">
        <v>0.24114614177408591</v>
      </c>
      <c r="H10543" s="12">
        <v>-91947666.180000007</v>
      </c>
      <c r="I10543" s="12">
        <v>-22.172824944438606</v>
      </c>
      <c r="J10543" t="s">
        <v>24</v>
      </c>
      <c r="K10543" s="14">
        <v>7226.8299800000004</v>
      </c>
      <c r="L10543" s="14">
        <v>13576.050708000001</v>
      </c>
      <c r="M10543" s="13">
        <v>0.53232196427650524</v>
      </c>
      <c r="N10543" s="12">
        <v>-11.803081727982653</v>
      </c>
      <c r="O10543" s="2">
        <f>DATE(LEFT(ALT[[#This Row],[DATEMTH]],4),RIGHT(ALT[[#This Row],[DATEMTH]],2),1)</f>
        <v>45323</v>
      </c>
      <c r="P10543" t="str">
        <f>IF(AND(ALT[[#This Row],[DATE]]&gt;=DATE(2023,6,1),ALT[[#This Row],[DATE]]&lt;=DATE(2024,5,31)),"Y","N")</f>
        <v>Y</v>
      </c>
      <c r="Q10543" t="str">
        <f>LEFT(ALT[[#This Row],[DATEMTH]],4)</f>
        <v>2024</v>
      </c>
    </row>
    <row r="10544" spans="1:17" x14ac:dyDescent="0.25">
      <c r="A10544" t="s">
        <v>99</v>
      </c>
      <c r="B10544" t="s">
        <v>14</v>
      </c>
      <c r="C10544" t="s">
        <v>20</v>
      </c>
      <c r="D10544" t="s">
        <v>17</v>
      </c>
      <c r="E10544" s="14">
        <v>13576.050708000001</v>
      </c>
      <c r="F10544" s="14">
        <v>56298.021639999999</v>
      </c>
      <c r="G10544" s="13">
        <v>0.24114614177408591</v>
      </c>
      <c r="H10544" s="12">
        <v>-91947666.180000007</v>
      </c>
      <c r="I10544" s="12">
        <v>-22.172824944438606</v>
      </c>
      <c r="J10544" t="s">
        <v>16</v>
      </c>
      <c r="K10544" s="14">
        <v>3596.5814919999998</v>
      </c>
      <c r="L10544" s="14">
        <v>13576.050708000001</v>
      </c>
      <c r="M10544" s="13">
        <v>0.26492104142485495</v>
      </c>
      <c r="N10544" s="12">
        <v>-5.8740478756116774</v>
      </c>
      <c r="O10544" s="2">
        <f>DATE(LEFT(ALT[[#This Row],[DATEMTH]],4),RIGHT(ALT[[#This Row],[DATEMTH]],2),1)</f>
        <v>45323</v>
      </c>
      <c r="P10544" t="str">
        <f>IF(AND(ALT[[#This Row],[DATE]]&gt;=DATE(2023,6,1),ALT[[#This Row],[DATE]]&lt;=DATE(2024,5,31)),"Y","N")</f>
        <v>Y</v>
      </c>
      <c r="Q10544" t="str">
        <f>LEFT(ALT[[#This Row],[DATEMTH]],4)</f>
        <v>2024</v>
      </c>
    </row>
    <row r="10545" spans="1:17" x14ac:dyDescent="0.25">
      <c r="A10545" t="s">
        <v>99</v>
      </c>
      <c r="B10545" t="s">
        <v>14</v>
      </c>
      <c r="C10545" t="s">
        <v>20</v>
      </c>
      <c r="D10545" t="s">
        <v>17</v>
      </c>
      <c r="E10545" s="14">
        <v>13576.050708000001</v>
      </c>
      <c r="F10545" s="14">
        <v>56298.021639999999</v>
      </c>
      <c r="G10545" s="13">
        <v>0.24114614177408591</v>
      </c>
      <c r="H10545" s="12">
        <v>-91947666.180000007</v>
      </c>
      <c r="I10545" s="12">
        <v>-22.172824944438606</v>
      </c>
      <c r="J10545" t="s">
        <v>26</v>
      </c>
      <c r="K10545" s="14">
        <v>1034.84376</v>
      </c>
      <c r="L10545" s="14">
        <v>13576.050708000001</v>
      </c>
      <c r="M10545" s="13">
        <v>7.6225684645549713E-2</v>
      </c>
      <c r="N10545" s="12">
        <v>-1.6901387619157555</v>
      </c>
      <c r="O10545" s="2">
        <f>DATE(LEFT(ALT[[#This Row],[DATEMTH]],4),RIGHT(ALT[[#This Row],[DATEMTH]],2),1)</f>
        <v>45323</v>
      </c>
      <c r="P10545" t="str">
        <f>IF(AND(ALT[[#This Row],[DATE]]&gt;=DATE(2023,6,1),ALT[[#This Row],[DATE]]&lt;=DATE(2024,5,31)),"Y","N")</f>
        <v>Y</v>
      </c>
      <c r="Q10545" t="str">
        <f>LEFT(ALT[[#This Row],[DATEMTH]],4)</f>
        <v>2024</v>
      </c>
    </row>
    <row r="10546" spans="1:17" x14ac:dyDescent="0.25">
      <c r="A10546" t="s">
        <v>99</v>
      </c>
      <c r="B10546" t="s">
        <v>14</v>
      </c>
      <c r="C10546" t="s">
        <v>15</v>
      </c>
      <c r="D10546" t="s">
        <v>23</v>
      </c>
      <c r="E10546" s="14">
        <v>8467.6890119999989</v>
      </c>
      <c r="F10546" s="14">
        <v>56298.021639999999</v>
      </c>
      <c r="G10546" s="13">
        <v>0.15040828727778363</v>
      </c>
      <c r="H10546" s="12">
        <v>-12133164.6</v>
      </c>
      <c r="I10546" s="12">
        <v>-1.8249285067454346</v>
      </c>
      <c r="J10546" t="s">
        <v>24</v>
      </c>
      <c r="K10546" s="14">
        <v>3627.9814200000001</v>
      </c>
      <c r="L10546" s="14">
        <v>8467.6890119999989</v>
      </c>
      <c r="M10546" s="13">
        <v>0.42845000741744299</v>
      </c>
      <c r="N10546" s="12">
        <v>-0.78189063225138467</v>
      </c>
      <c r="O10546" s="2">
        <f>DATE(LEFT(ALT[[#This Row],[DATEMTH]],4),RIGHT(ALT[[#This Row],[DATEMTH]],2),1)</f>
        <v>45323</v>
      </c>
      <c r="P10546" t="str">
        <f>IF(AND(ALT[[#This Row],[DATE]]&gt;=DATE(2023,6,1),ALT[[#This Row],[DATE]]&lt;=DATE(2024,5,31)),"Y","N")</f>
        <v>Y</v>
      </c>
      <c r="Q10546" t="str">
        <f>LEFT(ALT[[#This Row],[DATEMTH]],4)</f>
        <v>2024</v>
      </c>
    </row>
    <row r="10547" spans="1:17" x14ac:dyDescent="0.25">
      <c r="A10547" t="s">
        <v>99</v>
      </c>
      <c r="B10547" t="s">
        <v>14</v>
      </c>
      <c r="C10547" t="s">
        <v>15</v>
      </c>
      <c r="D10547" t="s">
        <v>23</v>
      </c>
      <c r="E10547" s="14">
        <v>8467.6890119999989</v>
      </c>
      <c r="F10547" s="14">
        <v>56298.021639999999</v>
      </c>
      <c r="G10547" s="13">
        <v>0.15040828727778363</v>
      </c>
      <c r="H10547" s="12">
        <v>-12133164.6</v>
      </c>
      <c r="I10547" s="12">
        <v>-1.8249285067454346</v>
      </c>
      <c r="J10547" t="s">
        <v>25</v>
      </c>
      <c r="K10547" s="14">
        <v>982.55868799999951</v>
      </c>
      <c r="L10547" s="14">
        <v>8467.6890119999989</v>
      </c>
      <c r="M10547" s="13">
        <v>0.11603622742965228</v>
      </c>
      <c r="N10547" s="12">
        <v>-0.21175781925156897</v>
      </c>
      <c r="O10547" s="2">
        <f>DATE(LEFT(ALT[[#This Row],[DATEMTH]],4),RIGHT(ALT[[#This Row],[DATEMTH]],2),1)</f>
        <v>45323</v>
      </c>
      <c r="P10547" t="str">
        <f>IF(AND(ALT[[#This Row],[DATE]]&gt;=DATE(2023,6,1),ALT[[#This Row],[DATE]]&lt;=DATE(2024,5,31)),"Y","N")</f>
        <v>Y</v>
      </c>
      <c r="Q10547" t="str">
        <f>LEFT(ALT[[#This Row],[DATEMTH]],4)</f>
        <v>2024</v>
      </c>
    </row>
    <row r="10548" spans="1:17" x14ac:dyDescent="0.25">
      <c r="A10548" t="s">
        <v>99</v>
      </c>
      <c r="B10548" t="s">
        <v>14</v>
      </c>
      <c r="C10548" t="s">
        <v>15</v>
      </c>
      <c r="D10548" t="s">
        <v>23</v>
      </c>
      <c r="E10548" s="14">
        <v>8467.6890119999989</v>
      </c>
      <c r="F10548" s="14">
        <v>56298.021639999999</v>
      </c>
      <c r="G10548" s="13">
        <v>0.15040828727778363</v>
      </c>
      <c r="H10548" s="12">
        <v>-12133164.6</v>
      </c>
      <c r="I10548" s="12">
        <v>-1.8249285067454346</v>
      </c>
      <c r="J10548" t="s">
        <v>26</v>
      </c>
      <c r="K10548" s="14">
        <v>1349.5741240000002</v>
      </c>
      <c r="L10548" s="14">
        <v>8467.6890119999989</v>
      </c>
      <c r="M10548" s="13">
        <v>0.15937927362323404</v>
      </c>
      <c r="N10548" s="12">
        <v>-0.29085577981942051</v>
      </c>
      <c r="O10548" s="2">
        <f>DATE(LEFT(ALT[[#This Row],[DATEMTH]],4),RIGHT(ALT[[#This Row],[DATEMTH]],2),1)</f>
        <v>45323</v>
      </c>
      <c r="P10548" t="str">
        <f>IF(AND(ALT[[#This Row],[DATE]]&gt;=DATE(2023,6,1),ALT[[#This Row],[DATE]]&lt;=DATE(2024,5,31)),"Y","N")</f>
        <v>Y</v>
      </c>
      <c r="Q10548" t="str">
        <f>LEFT(ALT[[#This Row],[DATEMTH]],4)</f>
        <v>2024</v>
      </c>
    </row>
    <row r="10549" spans="1:17" x14ac:dyDescent="0.25">
      <c r="A10549" t="s">
        <v>99</v>
      </c>
      <c r="B10549" t="s">
        <v>14</v>
      </c>
      <c r="C10549" t="s">
        <v>15</v>
      </c>
      <c r="D10549" t="s">
        <v>23</v>
      </c>
      <c r="E10549" s="14">
        <v>8467.6890119999989</v>
      </c>
      <c r="F10549" s="14">
        <v>56298.021639999999</v>
      </c>
      <c r="G10549" s="13">
        <v>0.15040828727778363</v>
      </c>
      <c r="H10549" s="12">
        <v>-12133164.6</v>
      </c>
      <c r="I10549" s="12">
        <v>-1.8249285067454346</v>
      </c>
      <c r="J10549" t="s">
        <v>16</v>
      </c>
      <c r="K10549" s="14">
        <v>2507.5747799999999</v>
      </c>
      <c r="L10549" s="14">
        <v>8467.6890119999989</v>
      </c>
      <c r="M10549" s="13">
        <v>0.29613449152967075</v>
      </c>
      <c r="N10549" s="12">
        <v>-0.5404242754230606</v>
      </c>
      <c r="O10549" s="2">
        <f>DATE(LEFT(ALT[[#This Row],[DATEMTH]],4),RIGHT(ALT[[#This Row],[DATEMTH]],2),1)</f>
        <v>45323</v>
      </c>
      <c r="P10549" t="str">
        <f>IF(AND(ALT[[#This Row],[DATE]]&gt;=DATE(2023,6,1),ALT[[#This Row],[DATE]]&lt;=DATE(2024,5,31)),"Y","N")</f>
        <v>Y</v>
      </c>
      <c r="Q10549" t="str">
        <f>LEFT(ALT[[#This Row],[DATEMTH]],4)</f>
        <v>2024</v>
      </c>
    </row>
    <row r="10550" spans="1:17" x14ac:dyDescent="0.25">
      <c r="A10550" t="s">
        <v>99</v>
      </c>
      <c r="B10550" t="s">
        <v>14</v>
      </c>
      <c r="C10550" t="s">
        <v>18</v>
      </c>
      <c r="D10550" t="s">
        <v>23</v>
      </c>
      <c r="E10550" s="14">
        <v>18461.341359999999</v>
      </c>
      <c r="F10550" s="14">
        <v>56298.021639999999</v>
      </c>
      <c r="G10550" s="13">
        <v>0.32792167152962853</v>
      </c>
      <c r="H10550" s="12">
        <v>-12133164.6</v>
      </c>
      <c r="I10550" s="12">
        <v>-3.9787276165761165</v>
      </c>
      <c r="J10550" t="s">
        <v>26</v>
      </c>
      <c r="K10550" s="14">
        <v>5636.5298679999996</v>
      </c>
      <c r="L10550" s="14">
        <v>18461.341359999999</v>
      </c>
      <c r="M10550" s="13">
        <v>0.30531529416451891</v>
      </c>
      <c r="N10550" s="12">
        <v>-1.2147663926554322</v>
      </c>
      <c r="O10550" s="2">
        <f>DATE(LEFT(ALT[[#This Row],[DATEMTH]],4),RIGHT(ALT[[#This Row],[DATEMTH]],2),1)</f>
        <v>45323</v>
      </c>
      <c r="P10550" t="str">
        <f>IF(AND(ALT[[#This Row],[DATE]]&gt;=DATE(2023,6,1),ALT[[#This Row],[DATE]]&lt;=DATE(2024,5,31)),"Y","N")</f>
        <v>Y</v>
      </c>
      <c r="Q10550" t="str">
        <f>LEFT(ALT[[#This Row],[DATEMTH]],4)</f>
        <v>2024</v>
      </c>
    </row>
    <row r="10551" spans="1:17" x14ac:dyDescent="0.25">
      <c r="A10551" t="s">
        <v>99</v>
      </c>
      <c r="B10551" t="s">
        <v>14</v>
      </c>
      <c r="C10551" t="s">
        <v>18</v>
      </c>
      <c r="D10551" t="s">
        <v>23</v>
      </c>
      <c r="E10551" s="14">
        <v>18461.341359999999</v>
      </c>
      <c r="F10551" s="14">
        <v>56298.021639999999</v>
      </c>
      <c r="G10551" s="13">
        <v>0.32792167152962853</v>
      </c>
      <c r="H10551" s="12">
        <v>-12133164.6</v>
      </c>
      <c r="I10551" s="12">
        <v>-3.9787276165761165</v>
      </c>
      <c r="J10551" t="s">
        <v>16</v>
      </c>
      <c r="K10551" s="14">
        <v>6179.5190359999997</v>
      </c>
      <c r="L10551" s="14">
        <v>18461.341359999999</v>
      </c>
      <c r="M10551" s="13">
        <v>0.33472752144592816</v>
      </c>
      <c r="N10551" s="12">
        <v>-1.3317896336049886</v>
      </c>
      <c r="O10551" s="2">
        <f>DATE(LEFT(ALT[[#This Row],[DATEMTH]],4),RIGHT(ALT[[#This Row],[DATEMTH]],2),1)</f>
        <v>45323</v>
      </c>
      <c r="P10551" t="str">
        <f>IF(AND(ALT[[#This Row],[DATE]]&gt;=DATE(2023,6,1),ALT[[#This Row],[DATE]]&lt;=DATE(2024,5,31)),"Y","N")</f>
        <v>Y</v>
      </c>
      <c r="Q10551" t="str">
        <f>LEFT(ALT[[#This Row],[DATEMTH]],4)</f>
        <v>2024</v>
      </c>
    </row>
    <row r="10552" spans="1:17" x14ac:dyDescent="0.25">
      <c r="A10552" t="s">
        <v>99</v>
      </c>
      <c r="B10552" t="s">
        <v>14</v>
      </c>
      <c r="C10552" t="s">
        <v>18</v>
      </c>
      <c r="D10552" t="s">
        <v>23</v>
      </c>
      <c r="E10552" s="14">
        <v>18461.341359999999</v>
      </c>
      <c r="F10552" s="14">
        <v>56298.021639999999</v>
      </c>
      <c r="G10552" s="13">
        <v>0.32792167152962853</v>
      </c>
      <c r="H10552" s="12">
        <v>-12133164.6</v>
      </c>
      <c r="I10552" s="12">
        <v>-3.9787276165761165</v>
      </c>
      <c r="J10552" t="s">
        <v>25</v>
      </c>
      <c r="K10552" s="14">
        <v>2021.9835479999992</v>
      </c>
      <c r="L10552" s="14">
        <v>18461.341359999999</v>
      </c>
      <c r="M10552" s="13">
        <v>0.10952527817837823</v>
      </c>
      <c r="N10552" s="12">
        <v>-0.43577124900149494</v>
      </c>
      <c r="O10552" s="2">
        <f>DATE(LEFT(ALT[[#This Row],[DATEMTH]],4),RIGHT(ALT[[#This Row],[DATEMTH]],2),1)</f>
        <v>45323</v>
      </c>
      <c r="P10552" t="str">
        <f>IF(AND(ALT[[#This Row],[DATE]]&gt;=DATE(2023,6,1),ALT[[#This Row],[DATE]]&lt;=DATE(2024,5,31)),"Y","N")</f>
        <v>Y</v>
      </c>
      <c r="Q10552" t="str">
        <f>LEFT(ALT[[#This Row],[DATEMTH]],4)</f>
        <v>2024</v>
      </c>
    </row>
    <row r="10553" spans="1:17" x14ac:dyDescent="0.25">
      <c r="A10553" t="s">
        <v>99</v>
      </c>
      <c r="B10553" t="s">
        <v>14</v>
      </c>
      <c r="C10553" t="s">
        <v>18</v>
      </c>
      <c r="D10553" t="s">
        <v>23</v>
      </c>
      <c r="E10553" s="14">
        <v>18461.341359999999</v>
      </c>
      <c r="F10553" s="14">
        <v>56298.021639999999</v>
      </c>
      <c r="G10553" s="13">
        <v>0.32792167152962853</v>
      </c>
      <c r="H10553" s="12">
        <v>-12133164.6</v>
      </c>
      <c r="I10553" s="12">
        <v>-3.9787276165761165</v>
      </c>
      <c r="J10553" t="s">
        <v>24</v>
      </c>
      <c r="K10553" s="14">
        <v>4623.3089079999991</v>
      </c>
      <c r="L10553" s="14">
        <v>18461.341359999999</v>
      </c>
      <c r="M10553" s="13">
        <v>0.25043190621117467</v>
      </c>
      <c r="N10553" s="12">
        <v>-0.99640034131420052</v>
      </c>
      <c r="O10553" s="2">
        <f>DATE(LEFT(ALT[[#This Row],[DATEMTH]],4),RIGHT(ALT[[#This Row],[DATEMTH]],2),1)</f>
        <v>45323</v>
      </c>
      <c r="P10553" t="str">
        <f>IF(AND(ALT[[#This Row],[DATE]]&gt;=DATE(2023,6,1),ALT[[#This Row],[DATE]]&lt;=DATE(2024,5,31)),"Y","N")</f>
        <v>Y</v>
      </c>
      <c r="Q10553" t="str">
        <f>LEFT(ALT[[#This Row],[DATEMTH]],4)</f>
        <v>2024</v>
      </c>
    </row>
    <row r="10554" spans="1:17" x14ac:dyDescent="0.25">
      <c r="A10554" t="s">
        <v>99</v>
      </c>
      <c r="B10554" t="s">
        <v>14</v>
      </c>
      <c r="C10554" t="s">
        <v>19</v>
      </c>
      <c r="D10554" t="s">
        <v>23</v>
      </c>
      <c r="E10554" s="14">
        <v>15792.940559999999</v>
      </c>
      <c r="F10554" s="14">
        <v>56298.021639999999</v>
      </c>
      <c r="G10554" s="13">
        <v>0.28052389941850181</v>
      </c>
      <c r="H10554" s="12">
        <v>-12133164.6</v>
      </c>
      <c r="I10554" s="12">
        <v>-3.4036426458785267</v>
      </c>
      <c r="J10554" t="s">
        <v>25</v>
      </c>
      <c r="K10554" s="14">
        <v>9842.1638320000002</v>
      </c>
      <c r="L10554" s="14">
        <v>15792.940559999999</v>
      </c>
      <c r="M10554" s="13">
        <v>0.62320020737164106</v>
      </c>
      <c r="N10554" s="12">
        <v>-2.1211508027304591</v>
      </c>
      <c r="O10554" s="2">
        <f>DATE(LEFT(ALT[[#This Row],[DATEMTH]],4),RIGHT(ALT[[#This Row],[DATEMTH]],2),1)</f>
        <v>45323</v>
      </c>
      <c r="P10554" t="str">
        <f>IF(AND(ALT[[#This Row],[DATE]]&gt;=DATE(2023,6,1),ALT[[#This Row],[DATE]]&lt;=DATE(2024,5,31)),"Y","N")</f>
        <v>Y</v>
      </c>
      <c r="Q10554" t="str">
        <f>LEFT(ALT[[#This Row],[DATEMTH]],4)</f>
        <v>2024</v>
      </c>
    </row>
    <row r="10555" spans="1:17" x14ac:dyDescent="0.25">
      <c r="A10555" t="s">
        <v>99</v>
      </c>
      <c r="B10555" t="s">
        <v>14</v>
      </c>
      <c r="C10555" t="s">
        <v>19</v>
      </c>
      <c r="D10555" t="s">
        <v>23</v>
      </c>
      <c r="E10555" s="14">
        <v>15792.940559999999</v>
      </c>
      <c r="F10555" s="14">
        <v>56298.021639999999</v>
      </c>
      <c r="G10555" s="13">
        <v>0.28052389941850181</v>
      </c>
      <c r="H10555" s="12">
        <v>-12133164.6</v>
      </c>
      <c r="I10555" s="12">
        <v>-3.4036426458785267</v>
      </c>
      <c r="J10555" t="s">
        <v>24</v>
      </c>
      <c r="K10555" s="14">
        <v>5047.3905279999999</v>
      </c>
      <c r="L10555" s="14">
        <v>15792.940559999999</v>
      </c>
      <c r="M10555" s="13">
        <v>0.31959789304747438</v>
      </c>
      <c r="N10555" s="12">
        <v>-1.0877970183093082</v>
      </c>
      <c r="O10555" s="2">
        <f>DATE(LEFT(ALT[[#This Row],[DATEMTH]],4),RIGHT(ALT[[#This Row],[DATEMTH]],2),1)</f>
        <v>45323</v>
      </c>
      <c r="P10555" t="str">
        <f>IF(AND(ALT[[#This Row],[DATE]]&gt;=DATE(2023,6,1),ALT[[#This Row],[DATE]]&lt;=DATE(2024,5,31)),"Y","N")</f>
        <v>Y</v>
      </c>
      <c r="Q10555" t="str">
        <f>LEFT(ALT[[#This Row],[DATEMTH]],4)</f>
        <v>2024</v>
      </c>
    </row>
    <row r="10556" spans="1:17" x14ac:dyDescent="0.25">
      <c r="A10556" t="s">
        <v>99</v>
      </c>
      <c r="B10556" t="s">
        <v>14</v>
      </c>
      <c r="C10556" t="s">
        <v>19</v>
      </c>
      <c r="D10556" t="s">
        <v>23</v>
      </c>
      <c r="E10556" s="14">
        <v>15792.940559999999</v>
      </c>
      <c r="F10556" s="14">
        <v>56298.021639999999</v>
      </c>
      <c r="G10556" s="13">
        <v>0.28052389941850181</v>
      </c>
      <c r="H10556" s="12">
        <v>-12133164.6</v>
      </c>
      <c r="I10556" s="12">
        <v>-3.4036426458785267</v>
      </c>
      <c r="J10556" t="s">
        <v>16</v>
      </c>
      <c r="K10556" s="14">
        <v>0.48360399999999998</v>
      </c>
      <c r="L10556" s="14">
        <v>15792.940559999999</v>
      </c>
      <c r="M10556" s="13">
        <v>3.0621529800780812E-5</v>
      </c>
      <c r="N10556" s="12">
        <v>-1.0422474471197776E-4</v>
      </c>
      <c r="O10556" s="2">
        <f>DATE(LEFT(ALT[[#This Row],[DATEMTH]],4),RIGHT(ALT[[#This Row],[DATEMTH]],2),1)</f>
        <v>45323</v>
      </c>
      <c r="P10556" t="str">
        <f>IF(AND(ALT[[#This Row],[DATE]]&gt;=DATE(2023,6,1),ALT[[#This Row],[DATE]]&lt;=DATE(2024,5,31)),"Y","N")</f>
        <v>Y</v>
      </c>
      <c r="Q10556" t="str">
        <f>LEFT(ALT[[#This Row],[DATEMTH]],4)</f>
        <v>2024</v>
      </c>
    </row>
    <row r="10557" spans="1:17" x14ac:dyDescent="0.25">
      <c r="A10557" t="s">
        <v>99</v>
      </c>
      <c r="B10557" t="s">
        <v>14</v>
      </c>
      <c r="C10557" t="s">
        <v>19</v>
      </c>
      <c r="D10557" t="s">
        <v>23</v>
      </c>
      <c r="E10557" s="14">
        <v>15792.940559999999</v>
      </c>
      <c r="F10557" s="14">
        <v>56298.021639999999</v>
      </c>
      <c r="G10557" s="13">
        <v>0.28052389941850181</v>
      </c>
      <c r="H10557" s="12">
        <v>-12133164.6</v>
      </c>
      <c r="I10557" s="12">
        <v>-3.4036426458785267</v>
      </c>
      <c r="J10557" t="s">
        <v>26</v>
      </c>
      <c r="K10557" s="14">
        <v>902.90259600000002</v>
      </c>
      <c r="L10557" s="14">
        <v>15792.940559999999</v>
      </c>
      <c r="M10557" s="13">
        <v>5.7171278051083858E-2</v>
      </c>
      <c r="N10557" s="12">
        <v>-0.19459060009404799</v>
      </c>
      <c r="O10557" s="2">
        <f>DATE(LEFT(ALT[[#This Row],[DATEMTH]],4),RIGHT(ALT[[#This Row],[DATEMTH]],2),1)</f>
        <v>45323</v>
      </c>
      <c r="P10557" t="str">
        <f>IF(AND(ALT[[#This Row],[DATE]]&gt;=DATE(2023,6,1),ALT[[#This Row],[DATE]]&lt;=DATE(2024,5,31)),"Y","N")</f>
        <v>Y</v>
      </c>
      <c r="Q10557" t="str">
        <f>LEFT(ALT[[#This Row],[DATEMTH]],4)</f>
        <v>2024</v>
      </c>
    </row>
    <row r="10558" spans="1:17" x14ac:dyDescent="0.25">
      <c r="A10558" t="s">
        <v>99</v>
      </c>
      <c r="B10558" t="s">
        <v>14</v>
      </c>
      <c r="C10558" t="s">
        <v>20</v>
      </c>
      <c r="D10558" t="s">
        <v>23</v>
      </c>
      <c r="E10558" s="14">
        <v>13576.050708000001</v>
      </c>
      <c r="F10558" s="14">
        <v>56298.021639999999</v>
      </c>
      <c r="G10558" s="13">
        <v>0.24114614177408591</v>
      </c>
      <c r="H10558" s="12">
        <v>-12133164.6</v>
      </c>
      <c r="I10558" s="12">
        <v>-2.9258658307999204</v>
      </c>
      <c r="J10558" t="s">
        <v>25</v>
      </c>
      <c r="K10558" s="14">
        <v>1717.7954759999998</v>
      </c>
      <c r="L10558" s="14">
        <v>13576.050708000001</v>
      </c>
      <c r="M10558" s="13">
        <v>0.12653130965309001</v>
      </c>
      <c r="N10558" s="12">
        <v>-0.37021363544034019</v>
      </c>
      <c r="O10558" s="2">
        <f>DATE(LEFT(ALT[[#This Row],[DATEMTH]],4),RIGHT(ALT[[#This Row],[DATEMTH]],2),1)</f>
        <v>45323</v>
      </c>
      <c r="P10558" t="str">
        <f>IF(AND(ALT[[#This Row],[DATE]]&gt;=DATE(2023,6,1),ALT[[#This Row],[DATE]]&lt;=DATE(2024,5,31)),"Y","N")</f>
        <v>Y</v>
      </c>
      <c r="Q10558" t="str">
        <f>LEFT(ALT[[#This Row],[DATEMTH]],4)</f>
        <v>2024</v>
      </c>
    </row>
    <row r="10559" spans="1:17" x14ac:dyDescent="0.25">
      <c r="A10559" t="s">
        <v>99</v>
      </c>
      <c r="B10559" t="s">
        <v>14</v>
      </c>
      <c r="C10559" t="s">
        <v>20</v>
      </c>
      <c r="D10559" t="s">
        <v>23</v>
      </c>
      <c r="E10559" s="14">
        <v>13576.050708000001</v>
      </c>
      <c r="F10559" s="14">
        <v>56298.021639999999</v>
      </c>
      <c r="G10559" s="13">
        <v>0.24114614177408591</v>
      </c>
      <c r="H10559" s="12">
        <v>-12133164.6</v>
      </c>
      <c r="I10559" s="12">
        <v>-2.9258658307999204</v>
      </c>
      <c r="J10559" t="s">
        <v>24</v>
      </c>
      <c r="K10559" s="14">
        <v>7226.8299800000004</v>
      </c>
      <c r="L10559" s="14">
        <v>13576.050708000001</v>
      </c>
      <c r="M10559" s="13">
        <v>0.53232196427650524</v>
      </c>
      <c r="N10559" s="12">
        <v>-1.5575026462609225</v>
      </c>
      <c r="O10559" s="2">
        <f>DATE(LEFT(ALT[[#This Row],[DATEMTH]],4),RIGHT(ALT[[#This Row],[DATEMTH]],2),1)</f>
        <v>45323</v>
      </c>
      <c r="P10559" t="str">
        <f>IF(AND(ALT[[#This Row],[DATE]]&gt;=DATE(2023,6,1),ALT[[#This Row],[DATE]]&lt;=DATE(2024,5,31)),"Y","N")</f>
        <v>Y</v>
      </c>
      <c r="Q10559" t="str">
        <f>LEFT(ALT[[#This Row],[DATEMTH]],4)</f>
        <v>2024</v>
      </c>
    </row>
    <row r="10560" spans="1:17" x14ac:dyDescent="0.25">
      <c r="A10560" t="s">
        <v>99</v>
      </c>
      <c r="B10560" t="s">
        <v>14</v>
      </c>
      <c r="C10560" t="s">
        <v>20</v>
      </c>
      <c r="D10560" t="s">
        <v>23</v>
      </c>
      <c r="E10560" s="14">
        <v>13576.050708000001</v>
      </c>
      <c r="F10560" s="14">
        <v>56298.021639999999</v>
      </c>
      <c r="G10560" s="13">
        <v>0.24114614177408591</v>
      </c>
      <c r="H10560" s="12">
        <v>-12133164.6</v>
      </c>
      <c r="I10560" s="12">
        <v>-2.9258658307999204</v>
      </c>
      <c r="J10560" t="s">
        <v>16</v>
      </c>
      <c r="K10560" s="14">
        <v>3596.5814919999998</v>
      </c>
      <c r="L10560" s="14">
        <v>13576.050708000001</v>
      </c>
      <c r="M10560" s="13">
        <v>0.26492104142485495</v>
      </c>
      <c r="N10560" s="12">
        <v>-0.77512342296491332</v>
      </c>
      <c r="O10560" s="2">
        <f>DATE(LEFT(ALT[[#This Row],[DATEMTH]],4),RIGHT(ALT[[#This Row],[DATEMTH]],2),1)</f>
        <v>45323</v>
      </c>
      <c r="P10560" t="str">
        <f>IF(AND(ALT[[#This Row],[DATE]]&gt;=DATE(2023,6,1),ALT[[#This Row],[DATE]]&lt;=DATE(2024,5,31)),"Y","N")</f>
        <v>Y</v>
      </c>
      <c r="Q10560" t="str">
        <f>LEFT(ALT[[#This Row],[DATEMTH]],4)</f>
        <v>2024</v>
      </c>
    </row>
    <row r="10561" spans="1:17" x14ac:dyDescent="0.25">
      <c r="A10561" t="s">
        <v>99</v>
      </c>
      <c r="B10561" t="s">
        <v>14</v>
      </c>
      <c r="C10561" t="s">
        <v>20</v>
      </c>
      <c r="D10561" t="s">
        <v>23</v>
      </c>
      <c r="E10561" s="14">
        <v>13576.050708000001</v>
      </c>
      <c r="F10561" s="14">
        <v>56298.021639999999</v>
      </c>
      <c r="G10561" s="13">
        <v>0.24114614177408591</v>
      </c>
      <c r="H10561" s="12">
        <v>-12133164.6</v>
      </c>
      <c r="I10561" s="12">
        <v>-2.9258658307999204</v>
      </c>
      <c r="J10561" t="s">
        <v>26</v>
      </c>
      <c r="K10561" s="14">
        <v>1034.84376</v>
      </c>
      <c r="L10561" s="14">
        <v>13576.050708000001</v>
      </c>
      <c r="M10561" s="13">
        <v>7.6225684645549713E-2</v>
      </c>
      <c r="N10561" s="12">
        <v>-0.22302612613374403</v>
      </c>
      <c r="O10561" s="2">
        <f>DATE(LEFT(ALT[[#This Row],[DATEMTH]],4),RIGHT(ALT[[#This Row],[DATEMTH]],2),1)</f>
        <v>45323</v>
      </c>
      <c r="P10561" t="str">
        <f>IF(AND(ALT[[#This Row],[DATE]]&gt;=DATE(2023,6,1),ALT[[#This Row],[DATE]]&lt;=DATE(2024,5,31)),"Y","N")</f>
        <v>Y</v>
      </c>
      <c r="Q10561" t="str">
        <f>LEFT(ALT[[#This Row],[DATEMTH]],4)</f>
        <v>2024</v>
      </c>
    </row>
    <row r="10562" spans="1:17" x14ac:dyDescent="0.25">
      <c r="A10562" t="s">
        <v>99</v>
      </c>
      <c r="B10562" t="s">
        <v>110</v>
      </c>
      <c r="C10562" t="s">
        <v>15</v>
      </c>
      <c r="D10562" t="s">
        <v>22</v>
      </c>
      <c r="E10562" s="14">
        <v>3761811.5272280024</v>
      </c>
      <c r="F10562" s="14">
        <v>23079211.324379951</v>
      </c>
      <c r="G10562" s="13">
        <v>0.16299567062129958</v>
      </c>
      <c r="H10562" s="12">
        <v>-31891654</v>
      </c>
      <c r="I10562" s="12">
        <v>-5.198201530952451</v>
      </c>
      <c r="J10562" t="s">
        <v>24</v>
      </c>
      <c r="K10562" s="14">
        <v>1516833.9769670009</v>
      </c>
      <c r="L10562" s="14">
        <v>3761811.5272280001</v>
      </c>
      <c r="M10562" s="13">
        <v>0.4032190251925577</v>
      </c>
      <c r="N10562" s="12">
        <v>-2.0960137540651083</v>
      </c>
      <c r="O10562" s="2">
        <f>DATE(LEFT(ALT[[#This Row],[DATEMTH]],4),RIGHT(ALT[[#This Row],[DATEMTH]],2),1)</f>
        <v>45323</v>
      </c>
      <c r="P10562" t="str">
        <f>IF(AND(ALT[[#This Row],[DATE]]&gt;=DATE(2023,6,1),ALT[[#This Row],[DATE]]&lt;=DATE(2024,5,31)),"Y","N")</f>
        <v>Y</v>
      </c>
      <c r="Q10562" t="str">
        <f>LEFT(ALT[[#This Row],[DATEMTH]],4)</f>
        <v>2024</v>
      </c>
    </row>
    <row r="10563" spans="1:17" x14ac:dyDescent="0.25">
      <c r="A10563" t="s">
        <v>99</v>
      </c>
      <c r="B10563" t="s">
        <v>110</v>
      </c>
      <c r="C10563" t="s">
        <v>15</v>
      </c>
      <c r="D10563" t="s">
        <v>22</v>
      </c>
      <c r="E10563" s="14">
        <v>3761811.5272280024</v>
      </c>
      <c r="F10563" s="14">
        <v>23079211.324379951</v>
      </c>
      <c r="G10563" s="13">
        <v>0.16299567062129958</v>
      </c>
      <c r="H10563" s="12">
        <v>-31891654</v>
      </c>
      <c r="I10563" s="12">
        <v>-5.198201530952451</v>
      </c>
      <c r="J10563" t="s">
        <v>16</v>
      </c>
      <c r="K10563" s="14">
        <v>1131351.9546389997</v>
      </c>
      <c r="L10563" s="14">
        <v>3761811.5272280001</v>
      </c>
      <c r="M10563" s="13">
        <v>0.30074658085613054</v>
      </c>
      <c r="N10563" s="12">
        <v>-1.5633413370350528</v>
      </c>
      <c r="O10563" s="2">
        <f>DATE(LEFT(ALT[[#This Row],[DATEMTH]],4),RIGHT(ALT[[#This Row],[DATEMTH]],2),1)</f>
        <v>45323</v>
      </c>
      <c r="P10563" t="str">
        <f>IF(AND(ALT[[#This Row],[DATE]]&gt;=DATE(2023,6,1),ALT[[#This Row],[DATE]]&lt;=DATE(2024,5,31)),"Y","N")</f>
        <v>Y</v>
      </c>
      <c r="Q10563" t="str">
        <f>LEFT(ALT[[#This Row],[DATEMTH]],4)</f>
        <v>2024</v>
      </c>
    </row>
    <row r="10564" spans="1:17" x14ac:dyDescent="0.25">
      <c r="A10564" t="s">
        <v>99</v>
      </c>
      <c r="B10564" t="s">
        <v>110</v>
      </c>
      <c r="C10564" t="s">
        <v>15</v>
      </c>
      <c r="D10564" t="s">
        <v>22</v>
      </c>
      <c r="E10564" s="14">
        <v>3761811.5272280024</v>
      </c>
      <c r="F10564" s="14">
        <v>23079211.324379951</v>
      </c>
      <c r="G10564" s="13">
        <v>0.16299567062129958</v>
      </c>
      <c r="H10564" s="12">
        <v>-31891654</v>
      </c>
      <c r="I10564" s="12">
        <v>-5.198201530952451</v>
      </c>
      <c r="J10564" t="s">
        <v>25</v>
      </c>
      <c r="K10564" s="14">
        <v>498578.78713399975</v>
      </c>
      <c r="L10564" s="14">
        <v>3761811.5272280001</v>
      </c>
      <c r="M10564" s="13">
        <v>0.13253688642434247</v>
      </c>
      <c r="N10564" s="12">
        <v>-0.68895344591868812</v>
      </c>
      <c r="O10564" s="2">
        <f>DATE(LEFT(ALT[[#This Row],[DATEMTH]],4),RIGHT(ALT[[#This Row],[DATEMTH]],2),1)</f>
        <v>45323</v>
      </c>
      <c r="P10564" t="str">
        <f>IF(AND(ALT[[#This Row],[DATE]]&gt;=DATE(2023,6,1),ALT[[#This Row],[DATE]]&lt;=DATE(2024,5,31)),"Y","N")</f>
        <v>Y</v>
      </c>
      <c r="Q10564" t="str">
        <f>LEFT(ALT[[#This Row],[DATEMTH]],4)</f>
        <v>2024</v>
      </c>
    </row>
    <row r="10565" spans="1:17" x14ac:dyDescent="0.25">
      <c r="A10565" t="s">
        <v>99</v>
      </c>
      <c r="B10565" t="s">
        <v>110</v>
      </c>
      <c r="C10565" t="s">
        <v>15</v>
      </c>
      <c r="D10565" t="s">
        <v>22</v>
      </c>
      <c r="E10565" s="14">
        <v>3761811.5272280024</v>
      </c>
      <c r="F10565" s="14">
        <v>23079211.324379951</v>
      </c>
      <c r="G10565" s="13">
        <v>0.16299567062129958</v>
      </c>
      <c r="H10565" s="12">
        <v>-31891654</v>
      </c>
      <c r="I10565" s="12">
        <v>-5.198201530952451</v>
      </c>
      <c r="J10565" t="s">
        <v>26</v>
      </c>
      <c r="K10565" s="14">
        <v>615046.80848800018</v>
      </c>
      <c r="L10565" s="14">
        <v>3761811.5272280001</v>
      </c>
      <c r="M10565" s="13">
        <v>0.1634975075269694</v>
      </c>
      <c r="N10565" s="12">
        <v>-0.84989299393360218</v>
      </c>
      <c r="O10565" s="2">
        <f>DATE(LEFT(ALT[[#This Row],[DATEMTH]],4),RIGHT(ALT[[#This Row],[DATEMTH]],2),1)</f>
        <v>45323</v>
      </c>
      <c r="P10565" t="str">
        <f>IF(AND(ALT[[#This Row],[DATE]]&gt;=DATE(2023,6,1),ALT[[#This Row],[DATE]]&lt;=DATE(2024,5,31)),"Y","N")</f>
        <v>Y</v>
      </c>
      <c r="Q10565" t="str">
        <f>LEFT(ALT[[#This Row],[DATEMTH]],4)</f>
        <v>2024</v>
      </c>
    </row>
    <row r="10566" spans="1:17" x14ac:dyDescent="0.25">
      <c r="A10566" t="s">
        <v>99</v>
      </c>
      <c r="B10566" t="s">
        <v>110</v>
      </c>
      <c r="C10566" t="s">
        <v>18</v>
      </c>
      <c r="D10566" t="s">
        <v>22</v>
      </c>
      <c r="E10566" s="14">
        <v>9191366.3143349942</v>
      </c>
      <c r="F10566" s="14">
        <v>23079211.324379951</v>
      </c>
      <c r="G10566" s="13">
        <v>0.39825305055487759</v>
      </c>
      <c r="H10566" s="12">
        <v>-31891654</v>
      </c>
      <c r="I10566" s="12">
        <v>-12.700948492740665</v>
      </c>
      <c r="J10566" t="s">
        <v>25</v>
      </c>
      <c r="K10566" s="14">
        <v>1113883.9871890005</v>
      </c>
      <c r="L10566" s="14">
        <v>9191366.3143349979</v>
      </c>
      <c r="M10566" s="13">
        <v>0.1211880746665237</v>
      </c>
      <c r="N10566" s="12">
        <v>-1.5392034942739274</v>
      </c>
      <c r="O10566" s="2">
        <f>DATE(LEFT(ALT[[#This Row],[DATEMTH]],4),RIGHT(ALT[[#This Row],[DATEMTH]],2),1)</f>
        <v>45323</v>
      </c>
      <c r="P10566" t="str">
        <f>IF(AND(ALT[[#This Row],[DATE]]&gt;=DATE(2023,6,1),ALT[[#This Row],[DATE]]&lt;=DATE(2024,5,31)),"Y","N")</f>
        <v>Y</v>
      </c>
      <c r="Q10566" t="str">
        <f>LEFT(ALT[[#This Row],[DATEMTH]],4)</f>
        <v>2024</v>
      </c>
    </row>
    <row r="10567" spans="1:17" x14ac:dyDescent="0.25">
      <c r="A10567" t="s">
        <v>99</v>
      </c>
      <c r="B10567" t="s">
        <v>110</v>
      </c>
      <c r="C10567" t="s">
        <v>18</v>
      </c>
      <c r="D10567" t="s">
        <v>22</v>
      </c>
      <c r="E10567" s="14">
        <v>9191366.3143349942</v>
      </c>
      <c r="F10567" s="14">
        <v>23079211.324379951</v>
      </c>
      <c r="G10567" s="13">
        <v>0.39825305055487759</v>
      </c>
      <c r="H10567" s="12">
        <v>-31891654</v>
      </c>
      <c r="I10567" s="12">
        <v>-12.700948492740665</v>
      </c>
      <c r="J10567" t="s">
        <v>26</v>
      </c>
      <c r="K10567" s="14">
        <v>2872879.6033260007</v>
      </c>
      <c r="L10567" s="14">
        <v>9191366.3143349979</v>
      </c>
      <c r="M10567" s="13">
        <v>0.31256284485641844</v>
      </c>
      <c r="N10567" s="12">
        <v>-3.9698445932658619</v>
      </c>
      <c r="O10567" s="2">
        <f>DATE(LEFT(ALT[[#This Row],[DATEMTH]],4),RIGHT(ALT[[#This Row],[DATEMTH]],2),1)</f>
        <v>45323</v>
      </c>
      <c r="P10567" t="str">
        <f>IF(AND(ALT[[#This Row],[DATE]]&gt;=DATE(2023,6,1),ALT[[#This Row],[DATE]]&lt;=DATE(2024,5,31)),"Y","N")</f>
        <v>Y</v>
      </c>
      <c r="Q10567" t="str">
        <f>LEFT(ALT[[#This Row],[DATEMTH]],4)</f>
        <v>2024</v>
      </c>
    </row>
    <row r="10568" spans="1:17" x14ac:dyDescent="0.25">
      <c r="A10568" t="s">
        <v>99</v>
      </c>
      <c r="B10568" t="s">
        <v>110</v>
      </c>
      <c r="C10568" t="s">
        <v>18</v>
      </c>
      <c r="D10568" t="s">
        <v>22</v>
      </c>
      <c r="E10568" s="14">
        <v>9191366.3143349942</v>
      </c>
      <c r="F10568" s="14">
        <v>23079211.324379951</v>
      </c>
      <c r="G10568" s="13">
        <v>0.39825305055487759</v>
      </c>
      <c r="H10568" s="12">
        <v>-31891654</v>
      </c>
      <c r="I10568" s="12">
        <v>-12.700948492740665</v>
      </c>
      <c r="J10568" t="s">
        <v>16</v>
      </c>
      <c r="K10568" s="14">
        <v>3029692.4198999964</v>
      </c>
      <c r="L10568" s="14">
        <v>9191366.3143349979</v>
      </c>
      <c r="M10568" s="13">
        <v>0.32962372690715647</v>
      </c>
      <c r="N10568" s="12">
        <v>-4.186533977433009</v>
      </c>
      <c r="O10568" s="2">
        <f>DATE(LEFT(ALT[[#This Row],[DATEMTH]],4),RIGHT(ALT[[#This Row],[DATEMTH]],2),1)</f>
        <v>45323</v>
      </c>
      <c r="P10568" t="str">
        <f>IF(AND(ALT[[#This Row],[DATE]]&gt;=DATE(2023,6,1),ALT[[#This Row],[DATE]]&lt;=DATE(2024,5,31)),"Y","N")</f>
        <v>Y</v>
      </c>
      <c r="Q10568" t="str">
        <f>LEFT(ALT[[#This Row],[DATEMTH]],4)</f>
        <v>2024</v>
      </c>
    </row>
    <row r="10569" spans="1:17" x14ac:dyDescent="0.25">
      <c r="A10569" t="s">
        <v>99</v>
      </c>
      <c r="B10569" t="s">
        <v>110</v>
      </c>
      <c r="C10569" t="s">
        <v>18</v>
      </c>
      <c r="D10569" t="s">
        <v>22</v>
      </c>
      <c r="E10569" s="14">
        <v>9191366.3143349942</v>
      </c>
      <c r="F10569" s="14">
        <v>23079211.324379951</v>
      </c>
      <c r="G10569" s="13">
        <v>0.39825305055487759</v>
      </c>
      <c r="H10569" s="12">
        <v>-31891654</v>
      </c>
      <c r="I10569" s="12">
        <v>-12.700948492740665</v>
      </c>
      <c r="J10569" t="s">
        <v>24</v>
      </c>
      <c r="K10569" s="14">
        <v>2174910.3039200008</v>
      </c>
      <c r="L10569" s="14">
        <v>9191366.3143349979</v>
      </c>
      <c r="M10569" s="13">
        <v>0.23662535356990144</v>
      </c>
      <c r="N10569" s="12">
        <v>-3.0053664277678664</v>
      </c>
      <c r="O10569" s="2">
        <f>DATE(LEFT(ALT[[#This Row],[DATEMTH]],4),RIGHT(ALT[[#This Row],[DATEMTH]],2),1)</f>
        <v>45323</v>
      </c>
      <c r="P10569" t="str">
        <f>IF(AND(ALT[[#This Row],[DATE]]&gt;=DATE(2023,6,1),ALT[[#This Row],[DATE]]&lt;=DATE(2024,5,31)),"Y","N")</f>
        <v>Y</v>
      </c>
      <c r="Q10569" t="str">
        <f>LEFT(ALT[[#This Row],[DATEMTH]],4)</f>
        <v>2024</v>
      </c>
    </row>
    <row r="10570" spans="1:17" x14ac:dyDescent="0.25">
      <c r="A10570" t="s">
        <v>99</v>
      </c>
      <c r="B10570" t="s">
        <v>110</v>
      </c>
      <c r="C10570" t="s">
        <v>19</v>
      </c>
      <c r="D10570" t="s">
        <v>22</v>
      </c>
      <c r="E10570" s="14">
        <v>5801396.0291530024</v>
      </c>
      <c r="F10570" s="14">
        <v>23079211.324379951</v>
      </c>
      <c r="G10570" s="13">
        <v>0.25136890284568086</v>
      </c>
      <c r="H10570" s="12">
        <v>-31891654</v>
      </c>
      <c r="I10570" s="12">
        <v>-8.0165700759140694</v>
      </c>
      <c r="J10570" t="s">
        <v>16</v>
      </c>
      <c r="K10570" s="14">
        <v>56.934692000000013</v>
      </c>
      <c r="L10570" s="14">
        <v>5801396.0291530006</v>
      </c>
      <c r="M10570" s="13">
        <v>9.8139640379476785E-6</v>
      </c>
      <c r="N10570" s="12">
        <v>-7.8674330432708172E-5</v>
      </c>
      <c r="O10570" s="2">
        <f>DATE(LEFT(ALT[[#This Row],[DATEMTH]],4),RIGHT(ALT[[#This Row],[DATEMTH]],2),1)</f>
        <v>45323</v>
      </c>
      <c r="P10570" t="str">
        <f>IF(AND(ALT[[#This Row],[DATE]]&gt;=DATE(2023,6,1),ALT[[#This Row],[DATE]]&lt;=DATE(2024,5,31)),"Y","N")</f>
        <v>Y</v>
      </c>
      <c r="Q10570" t="str">
        <f>LEFT(ALT[[#This Row],[DATEMTH]],4)</f>
        <v>2024</v>
      </c>
    </row>
    <row r="10571" spans="1:17" x14ac:dyDescent="0.25">
      <c r="A10571" t="s">
        <v>99</v>
      </c>
      <c r="B10571" t="s">
        <v>110</v>
      </c>
      <c r="C10571" t="s">
        <v>19</v>
      </c>
      <c r="D10571" t="s">
        <v>22</v>
      </c>
      <c r="E10571" s="14">
        <v>5801396.0291530024</v>
      </c>
      <c r="F10571" s="14">
        <v>23079211.324379951</v>
      </c>
      <c r="G10571" s="13">
        <v>0.25136890284568086</v>
      </c>
      <c r="H10571" s="12">
        <v>-31891654</v>
      </c>
      <c r="I10571" s="12">
        <v>-8.0165700759140694</v>
      </c>
      <c r="J10571" t="s">
        <v>25</v>
      </c>
      <c r="K10571" s="14">
        <v>3724615.5962429983</v>
      </c>
      <c r="L10571" s="14">
        <v>5801396.0291530006</v>
      </c>
      <c r="M10571" s="13">
        <v>0.64202057186342254</v>
      </c>
      <c r="N10571" s="12">
        <v>-5.1468029045215511</v>
      </c>
      <c r="O10571" s="2">
        <f>DATE(LEFT(ALT[[#This Row],[DATEMTH]],4),RIGHT(ALT[[#This Row],[DATEMTH]],2),1)</f>
        <v>45323</v>
      </c>
      <c r="P10571" t="str">
        <f>IF(AND(ALT[[#This Row],[DATE]]&gt;=DATE(2023,6,1),ALT[[#This Row],[DATE]]&lt;=DATE(2024,5,31)),"Y","N")</f>
        <v>Y</v>
      </c>
      <c r="Q10571" t="str">
        <f>LEFT(ALT[[#This Row],[DATEMTH]],4)</f>
        <v>2024</v>
      </c>
    </row>
    <row r="10572" spans="1:17" x14ac:dyDescent="0.25">
      <c r="A10572" t="s">
        <v>99</v>
      </c>
      <c r="B10572" t="s">
        <v>110</v>
      </c>
      <c r="C10572" t="s">
        <v>19</v>
      </c>
      <c r="D10572" t="s">
        <v>22</v>
      </c>
      <c r="E10572" s="14">
        <v>5801396.0291530024</v>
      </c>
      <c r="F10572" s="14">
        <v>23079211.324379951</v>
      </c>
      <c r="G10572" s="13">
        <v>0.25136890284568086</v>
      </c>
      <c r="H10572" s="12">
        <v>-31891654</v>
      </c>
      <c r="I10572" s="12">
        <v>-8.0165700759140694</v>
      </c>
      <c r="J10572" t="s">
        <v>26</v>
      </c>
      <c r="K10572" s="14">
        <v>373101.85985700018</v>
      </c>
      <c r="L10572" s="14">
        <v>5801396.0291530006</v>
      </c>
      <c r="M10572" s="13">
        <v>6.43124272127088E-2</v>
      </c>
      <c r="N10572" s="12">
        <v>-0.51556507950280306</v>
      </c>
      <c r="O10572" s="2">
        <f>DATE(LEFT(ALT[[#This Row],[DATEMTH]],4),RIGHT(ALT[[#This Row],[DATEMTH]],2),1)</f>
        <v>45323</v>
      </c>
      <c r="P10572" t="str">
        <f>IF(AND(ALT[[#This Row],[DATE]]&gt;=DATE(2023,6,1),ALT[[#This Row],[DATE]]&lt;=DATE(2024,5,31)),"Y","N")</f>
        <v>Y</v>
      </c>
      <c r="Q10572" t="str">
        <f>LEFT(ALT[[#This Row],[DATEMTH]],4)</f>
        <v>2024</v>
      </c>
    </row>
    <row r="10573" spans="1:17" x14ac:dyDescent="0.25">
      <c r="A10573" t="s">
        <v>99</v>
      </c>
      <c r="B10573" t="s">
        <v>110</v>
      </c>
      <c r="C10573" t="s">
        <v>19</v>
      </c>
      <c r="D10573" t="s">
        <v>22</v>
      </c>
      <c r="E10573" s="14">
        <v>5801396.0291530024</v>
      </c>
      <c r="F10573" s="14">
        <v>23079211.324379951</v>
      </c>
      <c r="G10573" s="13">
        <v>0.25136890284568086</v>
      </c>
      <c r="H10573" s="12">
        <v>-31891654</v>
      </c>
      <c r="I10573" s="12">
        <v>-8.0165700759140694</v>
      </c>
      <c r="J10573" t="s">
        <v>24</v>
      </c>
      <c r="K10573" s="14">
        <v>1703621.6383610014</v>
      </c>
      <c r="L10573" s="14">
        <v>5801396.0291530006</v>
      </c>
      <c r="M10573" s="13">
        <v>0.29365718695983056</v>
      </c>
      <c r="N10573" s="12">
        <v>-2.3541234175592809</v>
      </c>
      <c r="O10573" s="2">
        <f>DATE(LEFT(ALT[[#This Row],[DATEMTH]],4),RIGHT(ALT[[#This Row],[DATEMTH]],2),1)</f>
        <v>45323</v>
      </c>
      <c r="P10573" t="str">
        <f>IF(AND(ALT[[#This Row],[DATE]]&gt;=DATE(2023,6,1),ALT[[#This Row],[DATE]]&lt;=DATE(2024,5,31)),"Y","N")</f>
        <v>Y</v>
      </c>
      <c r="Q10573" t="str">
        <f>LEFT(ALT[[#This Row],[DATEMTH]],4)</f>
        <v>2024</v>
      </c>
    </row>
    <row r="10574" spans="1:17" x14ac:dyDescent="0.25">
      <c r="A10574" t="s">
        <v>99</v>
      </c>
      <c r="B10574" t="s">
        <v>110</v>
      </c>
      <c r="C10574" t="s">
        <v>20</v>
      </c>
      <c r="D10574" t="s">
        <v>22</v>
      </c>
      <c r="E10574" s="14">
        <v>4324637.4536639964</v>
      </c>
      <c r="F10574" s="14">
        <v>23079211.324379951</v>
      </c>
      <c r="G10574" s="13">
        <v>0.18738237597814367</v>
      </c>
      <c r="H10574" s="12">
        <v>-31891654</v>
      </c>
      <c r="I10574" s="12">
        <v>-5.9759339003928691</v>
      </c>
      <c r="J10574" t="s">
        <v>16</v>
      </c>
      <c r="K10574" s="14">
        <v>1394787.9107880013</v>
      </c>
      <c r="L10574" s="14">
        <v>4324637.453664002</v>
      </c>
      <c r="M10574" s="13">
        <v>0.32252135022469514</v>
      </c>
      <c r="N10574" s="12">
        <v>-1.927366270408237</v>
      </c>
      <c r="O10574" s="2">
        <f>DATE(LEFT(ALT[[#This Row],[DATEMTH]],4),RIGHT(ALT[[#This Row],[DATEMTH]],2),1)</f>
        <v>45323</v>
      </c>
      <c r="P10574" t="str">
        <f>IF(AND(ALT[[#This Row],[DATE]]&gt;=DATE(2023,6,1),ALT[[#This Row],[DATE]]&lt;=DATE(2024,5,31)),"Y","N")</f>
        <v>Y</v>
      </c>
      <c r="Q10574" t="str">
        <f>LEFT(ALT[[#This Row],[DATEMTH]],4)</f>
        <v>2024</v>
      </c>
    </row>
    <row r="10575" spans="1:17" x14ac:dyDescent="0.25">
      <c r="A10575" t="s">
        <v>99</v>
      </c>
      <c r="B10575" t="s">
        <v>110</v>
      </c>
      <c r="C10575" t="s">
        <v>20</v>
      </c>
      <c r="D10575" t="s">
        <v>22</v>
      </c>
      <c r="E10575" s="14">
        <v>4324637.4536639964</v>
      </c>
      <c r="F10575" s="14">
        <v>23079211.324379951</v>
      </c>
      <c r="G10575" s="13">
        <v>0.18738237597814367</v>
      </c>
      <c r="H10575" s="12">
        <v>-31891654</v>
      </c>
      <c r="I10575" s="12">
        <v>-5.9759339003928691</v>
      </c>
      <c r="J10575" t="s">
        <v>25</v>
      </c>
      <c r="K10575" s="14">
        <v>589527.677837</v>
      </c>
      <c r="L10575" s="14">
        <v>4324637.453664002</v>
      </c>
      <c r="M10575" s="13">
        <v>0.13631840452603236</v>
      </c>
      <c r="N10575" s="12">
        <v>-0.81462977485458554</v>
      </c>
      <c r="O10575" s="2">
        <f>DATE(LEFT(ALT[[#This Row],[DATEMTH]],4),RIGHT(ALT[[#This Row],[DATEMTH]],2),1)</f>
        <v>45323</v>
      </c>
      <c r="P10575" t="str">
        <f>IF(AND(ALT[[#This Row],[DATE]]&gt;=DATE(2023,6,1),ALT[[#This Row],[DATE]]&lt;=DATE(2024,5,31)),"Y","N")</f>
        <v>Y</v>
      </c>
      <c r="Q10575" t="str">
        <f>LEFT(ALT[[#This Row],[DATEMTH]],4)</f>
        <v>2024</v>
      </c>
    </row>
    <row r="10576" spans="1:17" x14ac:dyDescent="0.25">
      <c r="A10576" t="s">
        <v>99</v>
      </c>
      <c r="B10576" t="s">
        <v>110</v>
      </c>
      <c r="C10576" t="s">
        <v>20</v>
      </c>
      <c r="D10576" t="s">
        <v>22</v>
      </c>
      <c r="E10576" s="14">
        <v>4324637.4536639964</v>
      </c>
      <c r="F10576" s="14">
        <v>23079211.324379951</v>
      </c>
      <c r="G10576" s="13">
        <v>0.18738237597814367</v>
      </c>
      <c r="H10576" s="12">
        <v>-31891654</v>
      </c>
      <c r="I10576" s="12">
        <v>-5.9759339003928691</v>
      </c>
      <c r="J10576" t="s">
        <v>26</v>
      </c>
      <c r="K10576" s="14">
        <v>291585.92890900042</v>
      </c>
      <c r="L10576" s="14">
        <v>4324637.453664002</v>
      </c>
      <c r="M10576" s="13">
        <v>6.742436378382595E-2</v>
      </c>
      <c r="N10576" s="12">
        <v>-0.40292354124818669</v>
      </c>
      <c r="O10576" s="2">
        <f>DATE(LEFT(ALT[[#This Row],[DATEMTH]],4),RIGHT(ALT[[#This Row],[DATEMTH]],2),1)</f>
        <v>45323</v>
      </c>
      <c r="P10576" t="str">
        <f>IF(AND(ALT[[#This Row],[DATE]]&gt;=DATE(2023,6,1),ALT[[#This Row],[DATE]]&lt;=DATE(2024,5,31)),"Y","N")</f>
        <v>Y</v>
      </c>
      <c r="Q10576" t="str">
        <f>LEFT(ALT[[#This Row],[DATEMTH]],4)</f>
        <v>2024</v>
      </c>
    </row>
    <row r="10577" spans="1:17" x14ac:dyDescent="0.25">
      <c r="A10577" t="s">
        <v>99</v>
      </c>
      <c r="B10577" t="s">
        <v>110</v>
      </c>
      <c r="C10577" t="s">
        <v>20</v>
      </c>
      <c r="D10577" t="s">
        <v>22</v>
      </c>
      <c r="E10577" s="14">
        <v>4324637.4536639964</v>
      </c>
      <c r="F10577" s="14">
        <v>23079211.324379951</v>
      </c>
      <c r="G10577" s="13">
        <v>0.18738237597814367</v>
      </c>
      <c r="H10577" s="12">
        <v>-31891654</v>
      </c>
      <c r="I10577" s="12">
        <v>-5.9759339003928691</v>
      </c>
      <c r="J10577" t="s">
        <v>24</v>
      </c>
      <c r="K10577" s="14">
        <v>2048735.9361300007</v>
      </c>
      <c r="L10577" s="14">
        <v>4324637.453664002</v>
      </c>
      <c r="M10577" s="13">
        <v>0.47373588146544665</v>
      </c>
      <c r="N10577" s="12">
        <v>-2.8310143138818606</v>
      </c>
      <c r="O10577" s="2">
        <f>DATE(LEFT(ALT[[#This Row],[DATEMTH]],4),RIGHT(ALT[[#This Row],[DATEMTH]],2),1)</f>
        <v>45323</v>
      </c>
      <c r="P10577" t="str">
        <f>IF(AND(ALT[[#This Row],[DATE]]&gt;=DATE(2023,6,1),ALT[[#This Row],[DATE]]&lt;=DATE(2024,5,31)),"Y","N")</f>
        <v>Y</v>
      </c>
      <c r="Q10577" t="str">
        <f>LEFT(ALT[[#This Row],[DATEMTH]],4)</f>
        <v>2024</v>
      </c>
    </row>
    <row r="10578" spans="1:17" x14ac:dyDescent="0.25">
      <c r="A10578" t="s">
        <v>99</v>
      </c>
      <c r="B10578" t="s">
        <v>110</v>
      </c>
      <c r="C10578" t="s">
        <v>15</v>
      </c>
      <c r="D10578" t="s">
        <v>17</v>
      </c>
      <c r="E10578" s="14">
        <v>3761811.5272280024</v>
      </c>
      <c r="F10578" s="14">
        <v>23079211.324379951</v>
      </c>
      <c r="G10578" s="13">
        <v>0.16299567062129958</v>
      </c>
      <c r="H10578" s="12">
        <v>-91947666.180000007</v>
      </c>
      <c r="I10578" s="12">
        <v>-14.987071511072488</v>
      </c>
      <c r="J10578" t="s">
        <v>24</v>
      </c>
      <c r="K10578" s="14">
        <v>1516833.9769670009</v>
      </c>
      <c r="L10578" s="14">
        <v>3761811.5272280001</v>
      </c>
      <c r="M10578" s="13">
        <v>0.4032190251925577</v>
      </c>
      <c r="N10578" s="12">
        <v>-6.0430723651858012</v>
      </c>
      <c r="O10578" s="2">
        <f>DATE(LEFT(ALT[[#This Row],[DATEMTH]],4),RIGHT(ALT[[#This Row],[DATEMTH]],2),1)</f>
        <v>45323</v>
      </c>
      <c r="P10578" t="str">
        <f>IF(AND(ALT[[#This Row],[DATE]]&gt;=DATE(2023,6,1),ALT[[#This Row],[DATE]]&lt;=DATE(2024,5,31)),"Y","N")</f>
        <v>Y</v>
      </c>
      <c r="Q10578" t="str">
        <f>LEFT(ALT[[#This Row],[DATEMTH]],4)</f>
        <v>2024</v>
      </c>
    </row>
    <row r="10579" spans="1:17" x14ac:dyDescent="0.25">
      <c r="A10579" t="s">
        <v>99</v>
      </c>
      <c r="B10579" t="s">
        <v>110</v>
      </c>
      <c r="C10579" t="s">
        <v>15</v>
      </c>
      <c r="D10579" t="s">
        <v>17</v>
      </c>
      <c r="E10579" s="14">
        <v>3761811.5272280024</v>
      </c>
      <c r="F10579" s="14">
        <v>23079211.324379951</v>
      </c>
      <c r="G10579" s="13">
        <v>0.16299567062129958</v>
      </c>
      <c r="H10579" s="12">
        <v>-91947666.180000007</v>
      </c>
      <c r="I10579" s="12">
        <v>-14.987071511072488</v>
      </c>
      <c r="J10579" t="s">
        <v>16</v>
      </c>
      <c r="K10579" s="14">
        <v>1131351.9546389997</v>
      </c>
      <c r="L10579" s="14">
        <v>3761811.5272280001</v>
      </c>
      <c r="M10579" s="13">
        <v>0.30074658085613054</v>
      </c>
      <c r="N10579" s="12">
        <v>-4.5073105140013725</v>
      </c>
      <c r="O10579" s="2">
        <f>DATE(LEFT(ALT[[#This Row],[DATEMTH]],4),RIGHT(ALT[[#This Row],[DATEMTH]],2),1)</f>
        <v>45323</v>
      </c>
      <c r="P10579" t="str">
        <f>IF(AND(ALT[[#This Row],[DATE]]&gt;=DATE(2023,6,1),ALT[[#This Row],[DATE]]&lt;=DATE(2024,5,31)),"Y","N")</f>
        <v>Y</v>
      </c>
      <c r="Q10579" t="str">
        <f>LEFT(ALT[[#This Row],[DATEMTH]],4)</f>
        <v>2024</v>
      </c>
    </row>
    <row r="10580" spans="1:17" x14ac:dyDescent="0.25">
      <c r="A10580" t="s">
        <v>99</v>
      </c>
      <c r="B10580" t="s">
        <v>110</v>
      </c>
      <c r="C10580" t="s">
        <v>15</v>
      </c>
      <c r="D10580" t="s">
        <v>17</v>
      </c>
      <c r="E10580" s="14">
        <v>3761811.5272280024</v>
      </c>
      <c r="F10580" s="14">
        <v>23079211.324379951</v>
      </c>
      <c r="G10580" s="13">
        <v>0.16299567062129958</v>
      </c>
      <c r="H10580" s="12">
        <v>-91947666.180000007</v>
      </c>
      <c r="I10580" s="12">
        <v>-14.987071511072488</v>
      </c>
      <c r="J10580" t="s">
        <v>25</v>
      </c>
      <c r="K10580" s="14">
        <v>498578.78713399975</v>
      </c>
      <c r="L10580" s="14">
        <v>3761811.5272280001</v>
      </c>
      <c r="M10580" s="13">
        <v>0.13253688642434247</v>
      </c>
      <c r="N10580" s="12">
        <v>-1.9863397946965129</v>
      </c>
      <c r="O10580" s="2">
        <f>DATE(LEFT(ALT[[#This Row],[DATEMTH]],4),RIGHT(ALT[[#This Row],[DATEMTH]],2),1)</f>
        <v>45323</v>
      </c>
      <c r="P10580" t="str">
        <f>IF(AND(ALT[[#This Row],[DATE]]&gt;=DATE(2023,6,1),ALT[[#This Row],[DATE]]&lt;=DATE(2024,5,31)),"Y","N")</f>
        <v>Y</v>
      </c>
      <c r="Q10580" t="str">
        <f>LEFT(ALT[[#This Row],[DATEMTH]],4)</f>
        <v>2024</v>
      </c>
    </row>
    <row r="10581" spans="1:17" x14ac:dyDescent="0.25">
      <c r="A10581" t="s">
        <v>99</v>
      </c>
      <c r="B10581" t="s">
        <v>110</v>
      </c>
      <c r="C10581" t="s">
        <v>15</v>
      </c>
      <c r="D10581" t="s">
        <v>17</v>
      </c>
      <c r="E10581" s="14">
        <v>3761811.5272280024</v>
      </c>
      <c r="F10581" s="14">
        <v>23079211.324379951</v>
      </c>
      <c r="G10581" s="13">
        <v>0.16299567062129958</v>
      </c>
      <c r="H10581" s="12">
        <v>-91947666.180000007</v>
      </c>
      <c r="I10581" s="12">
        <v>-14.987071511072488</v>
      </c>
      <c r="J10581" t="s">
        <v>26</v>
      </c>
      <c r="K10581" s="14">
        <v>615046.80848800018</v>
      </c>
      <c r="L10581" s="14">
        <v>3761811.5272280001</v>
      </c>
      <c r="M10581" s="13">
        <v>0.1634975075269694</v>
      </c>
      <c r="N10581" s="12">
        <v>-2.4503488371888027</v>
      </c>
      <c r="O10581" s="2">
        <f>DATE(LEFT(ALT[[#This Row],[DATEMTH]],4),RIGHT(ALT[[#This Row],[DATEMTH]],2),1)</f>
        <v>45323</v>
      </c>
      <c r="P10581" t="str">
        <f>IF(AND(ALT[[#This Row],[DATE]]&gt;=DATE(2023,6,1),ALT[[#This Row],[DATE]]&lt;=DATE(2024,5,31)),"Y","N")</f>
        <v>Y</v>
      </c>
      <c r="Q10581" t="str">
        <f>LEFT(ALT[[#This Row],[DATEMTH]],4)</f>
        <v>2024</v>
      </c>
    </row>
    <row r="10582" spans="1:17" x14ac:dyDescent="0.25">
      <c r="A10582" t="s">
        <v>99</v>
      </c>
      <c r="B10582" t="s">
        <v>110</v>
      </c>
      <c r="C10582" t="s">
        <v>18</v>
      </c>
      <c r="D10582" t="s">
        <v>17</v>
      </c>
      <c r="E10582" s="14">
        <v>9191366.3143349942</v>
      </c>
      <c r="F10582" s="14">
        <v>23079211.324379951</v>
      </c>
      <c r="G10582" s="13">
        <v>0.39825305055487759</v>
      </c>
      <c r="H10582" s="12">
        <v>-91947666.180000007</v>
      </c>
      <c r="I10582" s="12">
        <v>-36.61843854758655</v>
      </c>
      <c r="J10582" t="s">
        <v>25</v>
      </c>
      <c r="K10582" s="14">
        <v>1113883.9871890005</v>
      </c>
      <c r="L10582" s="14">
        <v>9191366.3143349979</v>
      </c>
      <c r="M10582" s="13">
        <v>0.1211880746665237</v>
      </c>
      <c r="N10582" s="12">
        <v>-4.4377180648764289</v>
      </c>
      <c r="O10582" s="2">
        <f>DATE(LEFT(ALT[[#This Row],[DATEMTH]],4),RIGHT(ALT[[#This Row],[DATEMTH]],2),1)</f>
        <v>45323</v>
      </c>
      <c r="P10582" t="str">
        <f>IF(AND(ALT[[#This Row],[DATE]]&gt;=DATE(2023,6,1),ALT[[#This Row],[DATE]]&lt;=DATE(2024,5,31)),"Y","N")</f>
        <v>Y</v>
      </c>
      <c r="Q10582" t="str">
        <f>LEFT(ALT[[#This Row],[DATEMTH]],4)</f>
        <v>2024</v>
      </c>
    </row>
    <row r="10583" spans="1:17" x14ac:dyDescent="0.25">
      <c r="A10583" t="s">
        <v>99</v>
      </c>
      <c r="B10583" t="s">
        <v>110</v>
      </c>
      <c r="C10583" t="s">
        <v>18</v>
      </c>
      <c r="D10583" t="s">
        <v>17</v>
      </c>
      <c r="E10583" s="14">
        <v>9191366.3143349942</v>
      </c>
      <c r="F10583" s="14">
        <v>23079211.324379951</v>
      </c>
      <c r="G10583" s="13">
        <v>0.39825305055487759</v>
      </c>
      <c r="H10583" s="12">
        <v>-91947666.180000007</v>
      </c>
      <c r="I10583" s="12">
        <v>-36.61843854758655</v>
      </c>
      <c r="J10583" t="s">
        <v>26</v>
      </c>
      <c r="K10583" s="14">
        <v>2872879.6033260007</v>
      </c>
      <c r="L10583" s="14">
        <v>9191366.3143349979</v>
      </c>
      <c r="M10583" s="13">
        <v>0.31256284485641844</v>
      </c>
      <c r="N10583" s="12">
        <v>-11.445563326633588</v>
      </c>
      <c r="O10583" s="2">
        <f>DATE(LEFT(ALT[[#This Row],[DATEMTH]],4),RIGHT(ALT[[#This Row],[DATEMTH]],2),1)</f>
        <v>45323</v>
      </c>
      <c r="P10583" t="str">
        <f>IF(AND(ALT[[#This Row],[DATE]]&gt;=DATE(2023,6,1),ALT[[#This Row],[DATE]]&lt;=DATE(2024,5,31)),"Y","N")</f>
        <v>Y</v>
      </c>
      <c r="Q10583" t="str">
        <f>LEFT(ALT[[#This Row],[DATEMTH]],4)</f>
        <v>2024</v>
      </c>
    </row>
    <row r="10584" spans="1:17" x14ac:dyDescent="0.25">
      <c r="A10584" t="s">
        <v>99</v>
      </c>
      <c r="B10584" t="s">
        <v>110</v>
      </c>
      <c r="C10584" t="s">
        <v>18</v>
      </c>
      <c r="D10584" t="s">
        <v>17</v>
      </c>
      <c r="E10584" s="14">
        <v>9191366.3143349942</v>
      </c>
      <c r="F10584" s="14">
        <v>23079211.324379951</v>
      </c>
      <c r="G10584" s="13">
        <v>0.39825305055487759</v>
      </c>
      <c r="H10584" s="12">
        <v>-91947666.180000007</v>
      </c>
      <c r="I10584" s="12">
        <v>-36.61843854758655</v>
      </c>
      <c r="J10584" t="s">
        <v>16</v>
      </c>
      <c r="K10584" s="14">
        <v>3029692.4198999964</v>
      </c>
      <c r="L10584" s="14">
        <v>9191366.3143349979</v>
      </c>
      <c r="M10584" s="13">
        <v>0.32962372690715647</v>
      </c>
      <c r="N10584" s="12">
        <v>-12.070306187576159</v>
      </c>
      <c r="O10584" s="2">
        <f>DATE(LEFT(ALT[[#This Row],[DATEMTH]],4),RIGHT(ALT[[#This Row],[DATEMTH]],2),1)</f>
        <v>45323</v>
      </c>
      <c r="P10584" t="str">
        <f>IF(AND(ALT[[#This Row],[DATE]]&gt;=DATE(2023,6,1),ALT[[#This Row],[DATE]]&lt;=DATE(2024,5,31)),"Y","N")</f>
        <v>Y</v>
      </c>
      <c r="Q10584" t="str">
        <f>LEFT(ALT[[#This Row],[DATEMTH]],4)</f>
        <v>2024</v>
      </c>
    </row>
    <row r="10585" spans="1:17" x14ac:dyDescent="0.25">
      <c r="A10585" t="s">
        <v>99</v>
      </c>
      <c r="B10585" t="s">
        <v>110</v>
      </c>
      <c r="C10585" t="s">
        <v>18</v>
      </c>
      <c r="D10585" t="s">
        <v>17</v>
      </c>
      <c r="E10585" s="14">
        <v>9191366.3143349942</v>
      </c>
      <c r="F10585" s="14">
        <v>23079211.324379951</v>
      </c>
      <c r="G10585" s="13">
        <v>0.39825305055487759</v>
      </c>
      <c r="H10585" s="12">
        <v>-91947666.180000007</v>
      </c>
      <c r="I10585" s="12">
        <v>-36.61843854758655</v>
      </c>
      <c r="J10585" t="s">
        <v>24</v>
      </c>
      <c r="K10585" s="14">
        <v>2174910.3039200008</v>
      </c>
      <c r="L10585" s="14">
        <v>9191366.3143349979</v>
      </c>
      <c r="M10585" s="13">
        <v>0.23662535356990144</v>
      </c>
      <c r="N10585" s="12">
        <v>-8.6648509685003763</v>
      </c>
      <c r="O10585" s="2">
        <f>DATE(LEFT(ALT[[#This Row],[DATEMTH]],4),RIGHT(ALT[[#This Row],[DATEMTH]],2),1)</f>
        <v>45323</v>
      </c>
      <c r="P10585" t="str">
        <f>IF(AND(ALT[[#This Row],[DATE]]&gt;=DATE(2023,6,1),ALT[[#This Row],[DATE]]&lt;=DATE(2024,5,31)),"Y","N")</f>
        <v>Y</v>
      </c>
      <c r="Q10585" t="str">
        <f>LEFT(ALT[[#This Row],[DATEMTH]],4)</f>
        <v>2024</v>
      </c>
    </row>
    <row r="10586" spans="1:17" x14ac:dyDescent="0.25">
      <c r="A10586" t="s">
        <v>99</v>
      </c>
      <c r="B10586" t="s">
        <v>110</v>
      </c>
      <c r="C10586" t="s">
        <v>19</v>
      </c>
      <c r="D10586" t="s">
        <v>17</v>
      </c>
      <c r="E10586" s="14">
        <v>5801396.0291530024</v>
      </c>
      <c r="F10586" s="14">
        <v>23079211.324379951</v>
      </c>
      <c r="G10586" s="13">
        <v>0.25136890284568086</v>
      </c>
      <c r="H10586" s="12">
        <v>-91947666.180000007</v>
      </c>
      <c r="I10586" s="12">
        <v>-23.11278396688752</v>
      </c>
      <c r="J10586" t="s">
        <v>16</v>
      </c>
      <c r="K10586" s="14">
        <v>56.934692000000013</v>
      </c>
      <c r="L10586" s="14">
        <v>5801396.0291530006</v>
      </c>
      <c r="M10586" s="13">
        <v>9.8139640379476785E-6</v>
      </c>
      <c r="N10586" s="12">
        <v>-2.2682803066788782E-4</v>
      </c>
      <c r="O10586" s="2">
        <f>DATE(LEFT(ALT[[#This Row],[DATEMTH]],4),RIGHT(ALT[[#This Row],[DATEMTH]],2),1)</f>
        <v>45323</v>
      </c>
      <c r="P10586" t="str">
        <f>IF(AND(ALT[[#This Row],[DATE]]&gt;=DATE(2023,6,1),ALT[[#This Row],[DATE]]&lt;=DATE(2024,5,31)),"Y","N")</f>
        <v>Y</v>
      </c>
      <c r="Q10586" t="str">
        <f>LEFT(ALT[[#This Row],[DATEMTH]],4)</f>
        <v>2024</v>
      </c>
    </row>
    <row r="10587" spans="1:17" x14ac:dyDescent="0.25">
      <c r="A10587" t="s">
        <v>99</v>
      </c>
      <c r="B10587" t="s">
        <v>110</v>
      </c>
      <c r="C10587" t="s">
        <v>19</v>
      </c>
      <c r="D10587" t="s">
        <v>17</v>
      </c>
      <c r="E10587" s="14">
        <v>5801396.0291530024</v>
      </c>
      <c r="F10587" s="14">
        <v>23079211.324379951</v>
      </c>
      <c r="G10587" s="13">
        <v>0.25136890284568086</v>
      </c>
      <c r="H10587" s="12">
        <v>-91947666.180000007</v>
      </c>
      <c r="I10587" s="12">
        <v>-23.11278396688752</v>
      </c>
      <c r="J10587" t="s">
        <v>25</v>
      </c>
      <c r="K10587" s="14">
        <v>3724615.5962429983</v>
      </c>
      <c r="L10587" s="14">
        <v>5801396.0291530006</v>
      </c>
      <c r="M10587" s="13">
        <v>0.64202057186342254</v>
      </c>
      <c r="N10587" s="12">
        <v>-14.838882779776869</v>
      </c>
      <c r="O10587" s="2">
        <f>DATE(LEFT(ALT[[#This Row],[DATEMTH]],4),RIGHT(ALT[[#This Row],[DATEMTH]],2),1)</f>
        <v>45323</v>
      </c>
      <c r="P10587" t="str">
        <f>IF(AND(ALT[[#This Row],[DATE]]&gt;=DATE(2023,6,1),ALT[[#This Row],[DATE]]&lt;=DATE(2024,5,31)),"Y","N")</f>
        <v>Y</v>
      </c>
      <c r="Q10587" t="str">
        <f>LEFT(ALT[[#This Row],[DATEMTH]],4)</f>
        <v>2024</v>
      </c>
    </row>
    <row r="10588" spans="1:17" x14ac:dyDescent="0.25">
      <c r="A10588" t="s">
        <v>99</v>
      </c>
      <c r="B10588" t="s">
        <v>110</v>
      </c>
      <c r="C10588" t="s">
        <v>19</v>
      </c>
      <c r="D10588" t="s">
        <v>17</v>
      </c>
      <c r="E10588" s="14">
        <v>5801396.0291530024</v>
      </c>
      <c r="F10588" s="14">
        <v>23079211.324379951</v>
      </c>
      <c r="G10588" s="13">
        <v>0.25136890284568086</v>
      </c>
      <c r="H10588" s="12">
        <v>-91947666.180000007</v>
      </c>
      <c r="I10588" s="12">
        <v>-23.11278396688752</v>
      </c>
      <c r="J10588" t="s">
        <v>26</v>
      </c>
      <c r="K10588" s="14">
        <v>373101.85985700018</v>
      </c>
      <c r="L10588" s="14">
        <v>5801396.0291530006</v>
      </c>
      <c r="M10588" s="13">
        <v>6.43124272127088E-2</v>
      </c>
      <c r="N10588" s="12">
        <v>-1.4864392365535166</v>
      </c>
      <c r="O10588" s="2">
        <f>DATE(LEFT(ALT[[#This Row],[DATEMTH]],4),RIGHT(ALT[[#This Row],[DATEMTH]],2),1)</f>
        <v>45323</v>
      </c>
      <c r="P10588" t="str">
        <f>IF(AND(ALT[[#This Row],[DATE]]&gt;=DATE(2023,6,1),ALT[[#This Row],[DATE]]&lt;=DATE(2024,5,31)),"Y","N")</f>
        <v>Y</v>
      </c>
      <c r="Q10588" t="str">
        <f>LEFT(ALT[[#This Row],[DATEMTH]],4)</f>
        <v>2024</v>
      </c>
    </row>
    <row r="10589" spans="1:17" x14ac:dyDescent="0.25">
      <c r="A10589" t="s">
        <v>99</v>
      </c>
      <c r="B10589" t="s">
        <v>110</v>
      </c>
      <c r="C10589" t="s">
        <v>19</v>
      </c>
      <c r="D10589" t="s">
        <v>17</v>
      </c>
      <c r="E10589" s="14">
        <v>5801396.0291530024</v>
      </c>
      <c r="F10589" s="14">
        <v>23079211.324379951</v>
      </c>
      <c r="G10589" s="13">
        <v>0.25136890284568086</v>
      </c>
      <c r="H10589" s="12">
        <v>-91947666.180000007</v>
      </c>
      <c r="I10589" s="12">
        <v>-23.11278396688752</v>
      </c>
      <c r="J10589" t="s">
        <v>24</v>
      </c>
      <c r="K10589" s="14">
        <v>1703621.6383610014</v>
      </c>
      <c r="L10589" s="14">
        <v>5801396.0291530006</v>
      </c>
      <c r="M10589" s="13">
        <v>0.29365718695983056</v>
      </c>
      <c r="N10589" s="12">
        <v>-6.7872351225264627</v>
      </c>
      <c r="O10589" s="2">
        <f>DATE(LEFT(ALT[[#This Row],[DATEMTH]],4),RIGHT(ALT[[#This Row],[DATEMTH]],2),1)</f>
        <v>45323</v>
      </c>
      <c r="P10589" t="str">
        <f>IF(AND(ALT[[#This Row],[DATE]]&gt;=DATE(2023,6,1),ALT[[#This Row],[DATE]]&lt;=DATE(2024,5,31)),"Y","N")</f>
        <v>Y</v>
      </c>
      <c r="Q10589" t="str">
        <f>LEFT(ALT[[#This Row],[DATEMTH]],4)</f>
        <v>2024</v>
      </c>
    </row>
    <row r="10590" spans="1:17" x14ac:dyDescent="0.25">
      <c r="A10590" t="s">
        <v>99</v>
      </c>
      <c r="B10590" t="s">
        <v>110</v>
      </c>
      <c r="C10590" t="s">
        <v>20</v>
      </c>
      <c r="D10590" t="s">
        <v>17</v>
      </c>
      <c r="E10590" s="14">
        <v>4324637.4536639964</v>
      </c>
      <c r="F10590" s="14">
        <v>23079211.324379951</v>
      </c>
      <c r="G10590" s="13">
        <v>0.18738237597814367</v>
      </c>
      <c r="H10590" s="12">
        <v>-91947666.180000007</v>
      </c>
      <c r="I10590" s="12">
        <v>-17.229372154453607</v>
      </c>
      <c r="J10590" t="s">
        <v>16</v>
      </c>
      <c r="K10590" s="14">
        <v>1394787.9107880013</v>
      </c>
      <c r="L10590" s="14">
        <v>4324637.453664002</v>
      </c>
      <c r="M10590" s="13">
        <v>0.32252135022469514</v>
      </c>
      <c r="N10590" s="12">
        <v>-5.5568403707781417</v>
      </c>
      <c r="O10590" s="2">
        <f>DATE(LEFT(ALT[[#This Row],[DATEMTH]],4),RIGHT(ALT[[#This Row],[DATEMTH]],2),1)</f>
        <v>45323</v>
      </c>
      <c r="P10590" t="str">
        <f>IF(AND(ALT[[#This Row],[DATE]]&gt;=DATE(2023,6,1),ALT[[#This Row],[DATE]]&lt;=DATE(2024,5,31)),"Y","N")</f>
        <v>Y</v>
      </c>
      <c r="Q10590" t="str">
        <f>LEFT(ALT[[#This Row],[DATEMTH]],4)</f>
        <v>2024</v>
      </c>
    </row>
    <row r="10591" spans="1:17" x14ac:dyDescent="0.25">
      <c r="A10591" t="s">
        <v>99</v>
      </c>
      <c r="B10591" t="s">
        <v>110</v>
      </c>
      <c r="C10591" t="s">
        <v>20</v>
      </c>
      <c r="D10591" t="s">
        <v>17</v>
      </c>
      <c r="E10591" s="14">
        <v>4324637.4536639964</v>
      </c>
      <c r="F10591" s="14">
        <v>23079211.324379951</v>
      </c>
      <c r="G10591" s="13">
        <v>0.18738237597814367</v>
      </c>
      <c r="H10591" s="12">
        <v>-91947666.180000007</v>
      </c>
      <c r="I10591" s="12">
        <v>-17.229372154453607</v>
      </c>
      <c r="J10591" t="s">
        <v>25</v>
      </c>
      <c r="K10591" s="14">
        <v>589527.677837</v>
      </c>
      <c r="L10591" s="14">
        <v>4324637.453664002</v>
      </c>
      <c r="M10591" s="13">
        <v>0.13631840452603236</v>
      </c>
      <c r="N10591" s="12">
        <v>-2.3486805230803647</v>
      </c>
      <c r="O10591" s="2">
        <f>DATE(LEFT(ALT[[#This Row],[DATEMTH]],4),RIGHT(ALT[[#This Row],[DATEMTH]],2),1)</f>
        <v>45323</v>
      </c>
      <c r="P10591" t="str">
        <f>IF(AND(ALT[[#This Row],[DATE]]&gt;=DATE(2023,6,1),ALT[[#This Row],[DATE]]&lt;=DATE(2024,5,31)),"Y","N")</f>
        <v>Y</v>
      </c>
      <c r="Q10591" t="str">
        <f>LEFT(ALT[[#This Row],[DATEMTH]],4)</f>
        <v>2024</v>
      </c>
    </row>
    <row r="10592" spans="1:17" x14ac:dyDescent="0.25">
      <c r="A10592" t="s">
        <v>99</v>
      </c>
      <c r="B10592" t="s">
        <v>110</v>
      </c>
      <c r="C10592" t="s">
        <v>20</v>
      </c>
      <c r="D10592" t="s">
        <v>17</v>
      </c>
      <c r="E10592" s="14">
        <v>4324637.4536639964</v>
      </c>
      <c r="F10592" s="14">
        <v>23079211.324379951</v>
      </c>
      <c r="G10592" s="13">
        <v>0.18738237597814367</v>
      </c>
      <c r="H10592" s="12">
        <v>-91947666.180000007</v>
      </c>
      <c r="I10592" s="12">
        <v>-17.229372154453607</v>
      </c>
      <c r="J10592" t="s">
        <v>26</v>
      </c>
      <c r="K10592" s="14">
        <v>291585.92890900042</v>
      </c>
      <c r="L10592" s="14">
        <v>4324637.453664002</v>
      </c>
      <c r="M10592" s="13">
        <v>6.742436378382595E-2</v>
      </c>
      <c r="N10592" s="12">
        <v>-1.1616794559088011</v>
      </c>
      <c r="O10592" s="2">
        <f>DATE(LEFT(ALT[[#This Row],[DATEMTH]],4),RIGHT(ALT[[#This Row],[DATEMTH]],2),1)</f>
        <v>45323</v>
      </c>
      <c r="P10592" t="str">
        <f>IF(AND(ALT[[#This Row],[DATE]]&gt;=DATE(2023,6,1),ALT[[#This Row],[DATE]]&lt;=DATE(2024,5,31)),"Y","N")</f>
        <v>Y</v>
      </c>
      <c r="Q10592" t="str">
        <f>LEFT(ALT[[#This Row],[DATEMTH]],4)</f>
        <v>2024</v>
      </c>
    </row>
    <row r="10593" spans="1:17" x14ac:dyDescent="0.25">
      <c r="A10593" t="s">
        <v>99</v>
      </c>
      <c r="B10593" t="s">
        <v>110</v>
      </c>
      <c r="C10593" t="s">
        <v>20</v>
      </c>
      <c r="D10593" t="s">
        <v>17</v>
      </c>
      <c r="E10593" s="14">
        <v>4324637.4536639964</v>
      </c>
      <c r="F10593" s="14">
        <v>23079211.324379951</v>
      </c>
      <c r="G10593" s="13">
        <v>0.18738237597814367</v>
      </c>
      <c r="H10593" s="12">
        <v>-91947666.180000007</v>
      </c>
      <c r="I10593" s="12">
        <v>-17.229372154453607</v>
      </c>
      <c r="J10593" t="s">
        <v>24</v>
      </c>
      <c r="K10593" s="14">
        <v>2048735.9361300007</v>
      </c>
      <c r="L10593" s="14">
        <v>4324637.453664002</v>
      </c>
      <c r="M10593" s="13">
        <v>0.47373588146544665</v>
      </c>
      <c r="N10593" s="12">
        <v>-8.1621718046863005</v>
      </c>
      <c r="O10593" s="2">
        <f>DATE(LEFT(ALT[[#This Row],[DATEMTH]],4),RIGHT(ALT[[#This Row],[DATEMTH]],2),1)</f>
        <v>45323</v>
      </c>
      <c r="P10593" t="str">
        <f>IF(AND(ALT[[#This Row],[DATE]]&gt;=DATE(2023,6,1),ALT[[#This Row],[DATE]]&lt;=DATE(2024,5,31)),"Y","N")</f>
        <v>Y</v>
      </c>
      <c r="Q10593" t="str">
        <f>LEFT(ALT[[#This Row],[DATEMTH]],4)</f>
        <v>2024</v>
      </c>
    </row>
    <row r="10594" spans="1:17" x14ac:dyDescent="0.25">
      <c r="A10594" t="s">
        <v>99</v>
      </c>
      <c r="B10594" t="s">
        <v>110</v>
      </c>
      <c r="C10594" t="s">
        <v>15</v>
      </c>
      <c r="D10594" t="s">
        <v>23</v>
      </c>
      <c r="E10594" s="14">
        <v>3761811.5272280024</v>
      </c>
      <c r="F10594" s="14">
        <v>23079211.324379951</v>
      </c>
      <c r="G10594" s="13">
        <v>0.16299567062129958</v>
      </c>
      <c r="H10594" s="12">
        <v>-12133164.6</v>
      </c>
      <c r="I10594" s="12">
        <v>-1.9776533007356119</v>
      </c>
      <c r="J10594" t="s">
        <v>24</v>
      </c>
      <c r="K10594" s="14">
        <v>1516833.9769670009</v>
      </c>
      <c r="L10594" s="14">
        <v>3761811.5272280001</v>
      </c>
      <c r="M10594" s="13">
        <v>0.4032190251925577</v>
      </c>
      <c r="N10594" s="12">
        <v>-0.79742743609145761</v>
      </c>
      <c r="O10594" s="2">
        <f>DATE(LEFT(ALT[[#This Row],[DATEMTH]],4),RIGHT(ALT[[#This Row],[DATEMTH]],2),1)</f>
        <v>45323</v>
      </c>
      <c r="P10594" t="str">
        <f>IF(AND(ALT[[#This Row],[DATE]]&gt;=DATE(2023,6,1),ALT[[#This Row],[DATE]]&lt;=DATE(2024,5,31)),"Y","N")</f>
        <v>Y</v>
      </c>
      <c r="Q10594" t="str">
        <f>LEFT(ALT[[#This Row],[DATEMTH]],4)</f>
        <v>2024</v>
      </c>
    </row>
    <row r="10595" spans="1:17" x14ac:dyDescent="0.25">
      <c r="A10595" t="s">
        <v>99</v>
      </c>
      <c r="B10595" t="s">
        <v>110</v>
      </c>
      <c r="C10595" t="s">
        <v>15</v>
      </c>
      <c r="D10595" t="s">
        <v>23</v>
      </c>
      <c r="E10595" s="14">
        <v>3761811.5272280024</v>
      </c>
      <c r="F10595" s="14">
        <v>23079211.324379951</v>
      </c>
      <c r="G10595" s="13">
        <v>0.16299567062129958</v>
      </c>
      <c r="H10595" s="12">
        <v>-12133164.6</v>
      </c>
      <c r="I10595" s="12">
        <v>-1.9776533007356119</v>
      </c>
      <c r="J10595" t="s">
        <v>16</v>
      </c>
      <c r="K10595" s="14">
        <v>1131351.9546389997</v>
      </c>
      <c r="L10595" s="14">
        <v>3761811.5272280001</v>
      </c>
      <c r="M10595" s="13">
        <v>0.30074658085613054</v>
      </c>
      <c r="N10595" s="12">
        <v>-0.59477246831507613</v>
      </c>
      <c r="O10595" s="2">
        <f>DATE(LEFT(ALT[[#This Row],[DATEMTH]],4),RIGHT(ALT[[#This Row],[DATEMTH]],2),1)</f>
        <v>45323</v>
      </c>
      <c r="P10595" t="str">
        <f>IF(AND(ALT[[#This Row],[DATE]]&gt;=DATE(2023,6,1),ALT[[#This Row],[DATE]]&lt;=DATE(2024,5,31)),"Y","N")</f>
        <v>Y</v>
      </c>
      <c r="Q10595" t="str">
        <f>LEFT(ALT[[#This Row],[DATEMTH]],4)</f>
        <v>2024</v>
      </c>
    </row>
    <row r="10596" spans="1:17" x14ac:dyDescent="0.25">
      <c r="A10596" t="s">
        <v>99</v>
      </c>
      <c r="B10596" t="s">
        <v>110</v>
      </c>
      <c r="C10596" t="s">
        <v>15</v>
      </c>
      <c r="D10596" t="s">
        <v>23</v>
      </c>
      <c r="E10596" s="14">
        <v>3761811.5272280024</v>
      </c>
      <c r="F10596" s="14">
        <v>23079211.324379951</v>
      </c>
      <c r="G10596" s="13">
        <v>0.16299567062129958</v>
      </c>
      <c r="H10596" s="12">
        <v>-12133164.6</v>
      </c>
      <c r="I10596" s="12">
        <v>-1.9776533007356119</v>
      </c>
      <c r="J10596" t="s">
        <v>25</v>
      </c>
      <c r="K10596" s="14">
        <v>498578.78713399975</v>
      </c>
      <c r="L10596" s="14">
        <v>3761811.5272280001</v>
      </c>
      <c r="M10596" s="13">
        <v>0.13253688642434247</v>
      </c>
      <c r="N10596" s="12">
        <v>-0.2621120109063218</v>
      </c>
      <c r="O10596" s="2">
        <f>DATE(LEFT(ALT[[#This Row],[DATEMTH]],4),RIGHT(ALT[[#This Row],[DATEMTH]],2),1)</f>
        <v>45323</v>
      </c>
      <c r="P10596" t="str">
        <f>IF(AND(ALT[[#This Row],[DATE]]&gt;=DATE(2023,6,1),ALT[[#This Row],[DATE]]&lt;=DATE(2024,5,31)),"Y","N")</f>
        <v>Y</v>
      </c>
      <c r="Q10596" t="str">
        <f>LEFT(ALT[[#This Row],[DATEMTH]],4)</f>
        <v>2024</v>
      </c>
    </row>
    <row r="10597" spans="1:17" x14ac:dyDescent="0.25">
      <c r="A10597" t="s">
        <v>99</v>
      </c>
      <c r="B10597" t="s">
        <v>110</v>
      </c>
      <c r="C10597" t="s">
        <v>15</v>
      </c>
      <c r="D10597" t="s">
        <v>23</v>
      </c>
      <c r="E10597" s="14">
        <v>3761811.5272280024</v>
      </c>
      <c r="F10597" s="14">
        <v>23079211.324379951</v>
      </c>
      <c r="G10597" s="13">
        <v>0.16299567062129958</v>
      </c>
      <c r="H10597" s="12">
        <v>-12133164.6</v>
      </c>
      <c r="I10597" s="12">
        <v>-1.9776533007356119</v>
      </c>
      <c r="J10597" t="s">
        <v>26</v>
      </c>
      <c r="K10597" s="14">
        <v>615046.80848800018</v>
      </c>
      <c r="L10597" s="14">
        <v>3761811.5272280001</v>
      </c>
      <c r="M10597" s="13">
        <v>0.1634975075269694</v>
      </c>
      <c r="N10597" s="12">
        <v>-0.32334138542275659</v>
      </c>
      <c r="O10597" s="2">
        <f>DATE(LEFT(ALT[[#This Row],[DATEMTH]],4),RIGHT(ALT[[#This Row],[DATEMTH]],2),1)</f>
        <v>45323</v>
      </c>
      <c r="P10597" t="str">
        <f>IF(AND(ALT[[#This Row],[DATE]]&gt;=DATE(2023,6,1),ALT[[#This Row],[DATE]]&lt;=DATE(2024,5,31)),"Y","N")</f>
        <v>Y</v>
      </c>
      <c r="Q10597" t="str">
        <f>LEFT(ALT[[#This Row],[DATEMTH]],4)</f>
        <v>2024</v>
      </c>
    </row>
    <row r="10598" spans="1:17" x14ac:dyDescent="0.25">
      <c r="A10598" t="s">
        <v>99</v>
      </c>
      <c r="B10598" t="s">
        <v>110</v>
      </c>
      <c r="C10598" t="s">
        <v>18</v>
      </c>
      <c r="D10598" t="s">
        <v>23</v>
      </c>
      <c r="E10598" s="14">
        <v>9191366.3143349942</v>
      </c>
      <c r="F10598" s="14">
        <v>23079211.324379951</v>
      </c>
      <c r="G10598" s="13">
        <v>0.39825305055487759</v>
      </c>
      <c r="H10598" s="12">
        <v>-12133164.6</v>
      </c>
      <c r="I10598" s="12">
        <v>-4.8320698148344512</v>
      </c>
      <c r="J10598" t="s">
        <v>25</v>
      </c>
      <c r="K10598" s="14">
        <v>1113883.9871890005</v>
      </c>
      <c r="L10598" s="14">
        <v>9191366.3143349979</v>
      </c>
      <c r="M10598" s="13">
        <v>0.1211880746665237</v>
      </c>
      <c r="N10598" s="12">
        <v>-0.58558923751401282</v>
      </c>
      <c r="O10598" s="2">
        <f>DATE(LEFT(ALT[[#This Row],[DATEMTH]],4),RIGHT(ALT[[#This Row],[DATEMTH]],2),1)</f>
        <v>45323</v>
      </c>
      <c r="P10598" t="str">
        <f>IF(AND(ALT[[#This Row],[DATE]]&gt;=DATE(2023,6,1),ALT[[#This Row],[DATE]]&lt;=DATE(2024,5,31)),"Y","N")</f>
        <v>Y</v>
      </c>
      <c r="Q10598" t="str">
        <f>LEFT(ALT[[#This Row],[DATEMTH]],4)</f>
        <v>2024</v>
      </c>
    </row>
    <row r="10599" spans="1:17" x14ac:dyDescent="0.25">
      <c r="A10599" t="s">
        <v>99</v>
      </c>
      <c r="B10599" t="s">
        <v>110</v>
      </c>
      <c r="C10599" t="s">
        <v>18</v>
      </c>
      <c r="D10599" t="s">
        <v>23</v>
      </c>
      <c r="E10599" s="14">
        <v>9191366.3143349942</v>
      </c>
      <c r="F10599" s="14">
        <v>23079211.324379951</v>
      </c>
      <c r="G10599" s="13">
        <v>0.39825305055487759</v>
      </c>
      <c r="H10599" s="12">
        <v>-12133164.6</v>
      </c>
      <c r="I10599" s="12">
        <v>-4.8320698148344512</v>
      </c>
      <c r="J10599" t="s">
        <v>26</v>
      </c>
      <c r="K10599" s="14">
        <v>2872879.6033260007</v>
      </c>
      <c r="L10599" s="14">
        <v>9191366.3143349979</v>
      </c>
      <c r="M10599" s="13">
        <v>0.31256284485641844</v>
      </c>
      <c r="N10599" s="12">
        <v>-1.5103254878694832</v>
      </c>
      <c r="O10599" s="2">
        <f>DATE(LEFT(ALT[[#This Row],[DATEMTH]],4),RIGHT(ALT[[#This Row],[DATEMTH]],2),1)</f>
        <v>45323</v>
      </c>
      <c r="P10599" t="str">
        <f>IF(AND(ALT[[#This Row],[DATE]]&gt;=DATE(2023,6,1),ALT[[#This Row],[DATE]]&lt;=DATE(2024,5,31)),"Y","N")</f>
        <v>Y</v>
      </c>
      <c r="Q10599" t="str">
        <f>LEFT(ALT[[#This Row],[DATEMTH]],4)</f>
        <v>2024</v>
      </c>
    </row>
    <row r="10600" spans="1:17" x14ac:dyDescent="0.25">
      <c r="A10600" t="s">
        <v>99</v>
      </c>
      <c r="B10600" t="s">
        <v>110</v>
      </c>
      <c r="C10600" t="s">
        <v>18</v>
      </c>
      <c r="D10600" t="s">
        <v>23</v>
      </c>
      <c r="E10600" s="14">
        <v>9191366.3143349942</v>
      </c>
      <c r="F10600" s="14">
        <v>23079211.324379951</v>
      </c>
      <c r="G10600" s="13">
        <v>0.39825305055487759</v>
      </c>
      <c r="H10600" s="12">
        <v>-12133164.6</v>
      </c>
      <c r="I10600" s="12">
        <v>-4.8320698148344512</v>
      </c>
      <c r="J10600" t="s">
        <v>16</v>
      </c>
      <c r="K10600" s="14">
        <v>3029692.4198999964</v>
      </c>
      <c r="L10600" s="14">
        <v>9191366.3143349979</v>
      </c>
      <c r="M10600" s="13">
        <v>0.32962372690715647</v>
      </c>
      <c r="N10600" s="12">
        <v>-1.5927648610413052</v>
      </c>
      <c r="O10600" s="2">
        <f>DATE(LEFT(ALT[[#This Row],[DATEMTH]],4),RIGHT(ALT[[#This Row],[DATEMTH]],2),1)</f>
        <v>45323</v>
      </c>
      <c r="P10600" t="str">
        <f>IF(AND(ALT[[#This Row],[DATE]]&gt;=DATE(2023,6,1),ALT[[#This Row],[DATE]]&lt;=DATE(2024,5,31)),"Y","N")</f>
        <v>Y</v>
      </c>
      <c r="Q10600" t="str">
        <f>LEFT(ALT[[#This Row],[DATEMTH]],4)</f>
        <v>2024</v>
      </c>
    </row>
    <row r="10601" spans="1:17" x14ac:dyDescent="0.25">
      <c r="A10601" t="s">
        <v>99</v>
      </c>
      <c r="B10601" t="s">
        <v>110</v>
      </c>
      <c r="C10601" t="s">
        <v>18</v>
      </c>
      <c r="D10601" t="s">
        <v>23</v>
      </c>
      <c r="E10601" s="14">
        <v>9191366.3143349942</v>
      </c>
      <c r="F10601" s="14">
        <v>23079211.324379951</v>
      </c>
      <c r="G10601" s="13">
        <v>0.39825305055487759</v>
      </c>
      <c r="H10601" s="12">
        <v>-12133164.6</v>
      </c>
      <c r="I10601" s="12">
        <v>-4.8320698148344512</v>
      </c>
      <c r="J10601" t="s">
        <v>24</v>
      </c>
      <c r="K10601" s="14">
        <v>2174910.3039200008</v>
      </c>
      <c r="L10601" s="14">
        <v>9191366.3143349979</v>
      </c>
      <c r="M10601" s="13">
        <v>0.23662535356990144</v>
      </c>
      <c r="N10601" s="12">
        <v>-1.1433902284096502</v>
      </c>
      <c r="O10601" s="2">
        <f>DATE(LEFT(ALT[[#This Row],[DATEMTH]],4),RIGHT(ALT[[#This Row],[DATEMTH]],2),1)</f>
        <v>45323</v>
      </c>
      <c r="P10601" t="str">
        <f>IF(AND(ALT[[#This Row],[DATE]]&gt;=DATE(2023,6,1),ALT[[#This Row],[DATE]]&lt;=DATE(2024,5,31)),"Y","N")</f>
        <v>Y</v>
      </c>
      <c r="Q10601" t="str">
        <f>LEFT(ALT[[#This Row],[DATEMTH]],4)</f>
        <v>2024</v>
      </c>
    </row>
    <row r="10602" spans="1:17" x14ac:dyDescent="0.25">
      <c r="A10602" t="s">
        <v>99</v>
      </c>
      <c r="B10602" t="s">
        <v>110</v>
      </c>
      <c r="C10602" t="s">
        <v>19</v>
      </c>
      <c r="D10602" t="s">
        <v>23</v>
      </c>
      <c r="E10602" s="14">
        <v>5801396.0291530024</v>
      </c>
      <c r="F10602" s="14">
        <v>23079211.324379951</v>
      </c>
      <c r="G10602" s="13">
        <v>0.25136890284568086</v>
      </c>
      <c r="H10602" s="12">
        <v>-12133164.6</v>
      </c>
      <c r="I10602" s="12">
        <v>-3.049900273548054</v>
      </c>
      <c r="J10602" t="s">
        <v>16</v>
      </c>
      <c r="K10602" s="14">
        <v>56.934692000000013</v>
      </c>
      <c r="L10602" s="14">
        <v>5801396.0291530006</v>
      </c>
      <c r="M10602" s="13">
        <v>9.8139640379476785E-6</v>
      </c>
      <c r="N10602" s="12">
        <v>-2.993161160392739E-5</v>
      </c>
      <c r="O10602" s="2">
        <f>DATE(LEFT(ALT[[#This Row],[DATEMTH]],4),RIGHT(ALT[[#This Row],[DATEMTH]],2),1)</f>
        <v>45323</v>
      </c>
      <c r="P10602" t="str">
        <f>IF(AND(ALT[[#This Row],[DATE]]&gt;=DATE(2023,6,1),ALT[[#This Row],[DATE]]&lt;=DATE(2024,5,31)),"Y","N")</f>
        <v>Y</v>
      </c>
      <c r="Q10602" t="str">
        <f>LEFT(ALT[[#This Row],[DATEMTH]],4)</f>
        <v>2024</v>
      </c>
    </row>
    <row r="10603" spans="1:17" x14ac:dyDescent="0.25">
      <c r="A10603" t="s">
        <v>99</v>
      </c>
      <c r="B10603" t="s">
        <v>110</v>
      </c>
      <c r="C10603" t="s">
        <v>19</v>
      </c>
      <c r="D10603" t="s">
        <v>23</v>
      </c>
      <c r="E10603" s="14">
        <v>5801396.0291530024</v>
      </c>
      <c r="F10603" s="14">
        <v>23079211.324379951</v>
      </c>
      <c r="G10603" s="13">
        <v>0.25136890284568086</v>
      </c>
      <c r="H10603" s="12">
        <v>-12133164.6</v>
      </c>
      <c r="I10603" s="12">
        <v>-3.049900273548054</v>
      </c>
      <c r="J10603" t="s">
        <v>25</v>
      </c>
      <c r="K10603" s="14">
        <v>3724615.5962429983</v>
      </c>
      <c r="L10603" s="14">
        <v>5801396.0291530006</v>
      </c>
      <c r="M10603" s="13">
        <v>0.64202057186342254</v>
      </c>
      <c r="N10603" s="12">
        <v>-1.9580987177497304</v>
      </c>
      <c r="O10603" s="2">
        <f>DATE(LEFT(ALT[[#This Row],[DATEMTH]],4),RIGHT(ALT[[#This Row],[DATEMTH]],2),1)</f>
        <v>45323</v>
      </c>
      <c r="P10603" t="str">
        <f>IF(AND(ALT[[#This Row],[DATE]]&gt;=DATE(2023,6,1),ALT[[#This Row],[DATE]]&lt;=DATE(2024,5,31)),"Y","N")</f>
        <v>Y</v>
      </c>
      <c r="Q10603" t="str">
        <f>LEFT(ALT[[#This Row],[DATEMTH]],4)</f>
        <v>2024</v>
      </c>
    </row>
    <row r="10604" spans="1:17" x14ac:dyDescent="0.25">
      <c r="A10604" t="s">
        <v>99</v>
      </c>
      <c r="B10604" t="s">
        <v>110</v>
      </c>
      <c r="C10604" t="s">
        <v>19</v>
      </c>
      <c r="D10604" t="s">
        <v>23</v>
      </c>
      <c r="E10604" s="14">
        <v>5801396.0291530024</v>
      </c>
      <c r="F10604" s="14">
        <v>23079211.324379951</v>
      </c>
      <c r="G10604" s="13">
        <v>0.25136890284568086</v>
      </c>
      <c r="H10604" s="12">
        <v>-12133164.6</v>
      </c>
      <c r="I10604" s="12">
        <v>-3.049900273548054</v>
      </c>
      <c r="J10604" t="s">
        <v>26</v>
      </c>
      <c r="K10604" s="14">
        <v>373101.85985700018</v>
      </c>
      <c r="L10604" s="14">
        <v>5801396.0291530006</v>
      </c>
      <c r="M10604" s="13">
        <v>6.43124272127088E-2</v>
      </c>
      <c r="N10604" s="12">
        <v>-0.19614648934857989</v>
      </c>
      <c r="O10604" s="2">
        <f>DATE(LEFT(ALT[[#This Row],[DATEMTH]],4),RIGHT(ALT[[#This Row],[DATEMTH]],2),1)</f>
        <v>45323</v>
      </c>
      <c r="P10604" t="str">
        <f>IF(AND(ALT[[#This Row],[DATE]]&gt;=DATE(2023,6,1),ALT[[#This Row],[DATE]]&lt;=DATE(2024,5,31)),"Y","N")</f>
        <v>Y</v>
      </c>
      <c r="Q10604" t="str">
        <f>LEFT(ALT[[#This Row],[DATEMTH]],4)</f>
        <v>2024</v>
      </c>
    </row>
    <row r="10605" spans="1:17" x14ac:dyDescent="0.25">
      <c r="A10605" t="s">
        <v>99</v>
      </c>
      <c r="B10605" t="s">
        <v>110</v>
      </c>
      <c r="C10605" t="s">
        <v>19</v>
      </c>
      <c r="D10605" t="s">
        <v>23</v>
      </c>
      <c r="E10605" s="14">
        <v>5801396.0291530024</v>
      </c>
      <c r="F10605" s="14">
        <v>23079211.324379951</v>
      </c>
      <c r="G10605" s="13">
        <v>0.25136890284568086</v>
      </c>
      <c r="H10605" s="12">
        <v>-12133164.6</v>
      </c>
      <c r="I10605" s="12">
        <v>-3.049900273548054</v>
      </c>
      <c r="J10605" t="s">
        <v>24</v>
      </c>
      <c r="K10605" s="14">
        <v>1703621.6383610014</v>
      </c>
      <c r="L10605" s="14">
        <v>5801396.0291530006</v>
      </c>
      <c r="M10605" s="13">
        <v>0.29365718695983056</v>
      </c>
      <c r="N10605" s="12">
        <v>-0.89562513483813933</v>
      </c>
      <c r="O10605" s="2">
        <f>DATE(LEFT(ALT[[#This Row],[DATEMTH]],4),RIGHT(ALT[[#This Row],[DATEMTH]],2),1)</f>
        <v>45323</v>
      </c>
      <c r="P10605" t="str">
        <f>IF(AND(ALT[[#This Row],[DATE]]&gt;=DATE(2023,6,1),ALT[[#This Row],[DATE]]&lt;=DATE(2024,5,31)),"Y","N")</f>
        <v>Y</v>
      </c>
      <c r="Q10605" t="str">
        <f>LEFT(ALT[[#This Row],[DATEMTH]],4)</f>
        <v>2024</v>
      </c>
    </row>
    <row r="10606" spans="1:17" x14ac:dyDescent="0.25">
      <c r="A10606" t="s">
        <v>99</v>
      </c>
      <c r="B10606" t="s">
        <v>110</v>
      </c>
      <c r="C10606" t="s">
        <v>20</v>
      </c>
      <c r="D10606" t="s">
        <v>23</v>
      </c>
      <c r="E10606" s="14">
        <v>4324637.4536639964</v>
      </c>
      <c r="F10606" s="14">
        <v>23079211.324379951</v>
      </c>
      <c r="G10606" s="13">
        <v>0.18738237597814367</v>
      </c>
      <c r="H10606" s="12">
        <v>-12133164.6</v>
      </c>
      <c r="I10606" s="12">
        <v>-2.2735412108819029</v>
      </c>
      <c r="J10606" t="s">
        <v>16</v>
      </c>
      <c r="K10606" s="14">
        <v>1394787.9107880013</v>
      </c>
      <c r="L10606" s="14">
        <v>4324637.453664002</v>
      </c>
      <c r="M10606" s="13">
        <v>0.32252135022469514</v>
      </c>
      <c r="N10606" s="12">
        <v>-0.73326558112511964</v>
      </c>
      <c r="O10606" s="2">
        <f>DATE(LEFT(ALT[[#This Row],[DATEMTH]],4),RIGHT(ALT[[#This Row],[DATEMTH]],2),1)</f>
        <v>45323</v>
      </c>
      <c r="P10606" t="str">
        <f>IF(AND(ALT[[#This Row],[DATE]]&gt;=DATE(2023,6,1),ALT[[#This Row],[DATE]]&lt;=DATE(2024,5,31)),"Y","N")</f>
        <v>Y</v>
      </c>
      <c r="Q10606" t="str">
        <f>LEFT(ALT[[#This Row],[DATEMTH]],4)</f>
        <v>2024</v>
      </c>
    </row>
    <row r="10607" spans="1:17" x14ac:dyDescent="0.25">
      <c r="A10607" t="s">
        <v>99</v>
      </c>
      <c r="B10607" t="s">
        <v>110</v>
      </c>
      <c r="C10607" t="s">
        <v>20</v>
      </c>
      <c r="D10607" t="s">
        <v>23</v>
      </c>
      <c r="E10607" s="14">
        <v>4324637.4536639964</v>
      </c>
      <c r="F10607" s="14">
        <v>23079211.324379951</v>
      </c>
      <c r="G10607" s="13">
        <v>0.18738237597814367</v>
      </c>
      <c r="H10607" s="12">
        <v>-12133164.6</v>
      </c>
      <c r="I10607" s="12">
        <v>-2.2735412108819029</v>
      </c>
      <c r="J10607" t="s">
        <v>25</v>
      </c>
      <c r="K10607" s="14">
        <v>589527.677837</v>
      </c>
      <c r="L10607" s="14">
        <v>4324637.453664002</v>
      </c>
      <c r="M10607" s="13">
        <v>0.13631840452603236</v>
      </c>
      <c r="N10607" s="12">
        <v>-0.30992551049160466</v>
      </c>
      <c r="O10607" s="2">
        <f>DATE(LEFT(ALT[[#This Row],[DATEMTH]],4),RIGHT(ALT[[#This Row],[DATEMTH]],2),1)</f>
        <v>45323</v>
      </c>
      <c r="P10607" t="str">
        <f>IF(AND(ALT[[#This Row],[DATE]]&gt;=DATE(2023,6,1),ALT[[#This Row],[DATE]]&lt;=DATE(2024,5,31)),"Y","N")</f>
        <v>Y</v>
      </c>
      <c r="Q10607" t="str">
        <f>LEFT(ALT[[#This Row],[DATEMTH]],4)</f>
        <v>2024</v>
      </c>
    </row>
    <row r="10608" spans="1:17" x14ac:dyDescent="0.25">
      <c r="A10608" t="s">
        <v>99</v>
      </c>
      <c r="B10608" t="s">
        <v>110</v>
      </c>
      <c r="C10608" t="s">
        <v>20</v>
      </c>
      <c r="D10608" t="s">
        <v>23</v>
      </c>
      <c r="E10608" s="14">
        <v>4324637.4536639964</v>
      </c>
      <c r="F10608" s="14">
        <v>23079211.324379951</v>
      </c>
      <c r="G10608" s="13">
        <v>0.18738237597814367</v>
      </c>
      <c r="H10608" s="12">
        <v>-12133164.6</v>
      </c>
      <c r="I10608" s="12">
        <v>-2.2735412108819029</v>
      </c>
      <c r="J10608" t="s">
        <v>26</v>
      </c>
      <c r="K10608" s="14">
        <v>291585.92890900042</v>
      </c>
      <c r="L10608" s="14">
        <v>4324637.453664002</v>
      </c>
      <c r="M10608" s="13">
        <v>6.742436378382595E-2</v>
      </c>
      <c r="N10608" s="12">
        <v>-0.15329206968002157</v>
      </c>
      <c r="O10608" s="2">
        <f>DATE(LEFT(ALT[[#This Row],[DATEMTH]],4),RIGHT(ALT[[#This Row],[DATEMTH]],2),1)</f>
        <v>45323</v>
      </c>
      <c r="P10608" t="str">
        <f>IF(AND(ALT[[#This Row],[DATE]]&gt;=DATE(2023,6,1),ALT[[#This Row],[DATE]]&lt;=DATE(2024,5,31)),"Y","N")</f>
        <v>Y</v>
      </c>
      <c r="Q10608" t="str">
        <f>LEFT(ALT[[#This Row],[DATEMTH]],4)</f>
        <v>2024</v>
      </c>
    </row>
    <row r="10609" spans="1:17" x14ac:dyDescent="0.25">
      <c r="A10609" t="s">
        <v>99</v>
      </c>
      <c r="B10609" t="s">
        <v>110</v>
      </c>
      <c r="C10609" t="s">
        <v>20</v>
      </c>
      <c r="D10609" t="s">
        <v>23</v>
      </c>
      <c r="E10609" s="14">
        <v>4324637.4536639964</v>
      </c>
      <c r="F10609" s="14">
        <v>23079211.324379951</v>
      </c>
      <c r="G10609" s="13">
        <v>0.18738237597814367</v>
      </c>
      <c r="H10609" s="12">
        <v>-12133164.6</v>
      </c>
      <c r="I10609" s="12">
        <v>-2.2735412108819029</v>
      </c>
      <c r="J10609" t="s">
        <v>24</v>
      </c>
      <c r="K10609" s="14">
        <v>2048735.9361300007</v>
      </c>
      <c r="L10609" s="14">
        <v>4324637.453664002</v>
      </c>
      <c r="M10609" s="13">
        <v>0.47373588146544665</v>
      </c>
      <c r="N10609" s="12">
        <v>-1.0770580495851572</v>
      </c>
      <c r="O10609" s="2">
        <f>DATE(LEFT(ALT[[#This Row],[DATEMTH]],4),RIGHT(ALT[[#This Row],[DATEMTH]],2),1)</f>
        <v>45323</v>
      </c>
      <c r="P10609" t="str">
        <f>IF(AND(ALT[[#This Row],[DATE]]&gt;=DATE(2023,6,1),ALT[[#This Row],[DATE]]&lt;=DATE(2024,5,31)),"Y","N")</f>
        <v>Y</v>
      </c>
      <c r="Q10609" t="str">
        <f>LEFT(ALT[[#This Row],[DATEMTH]],4)</f>
        <v>2024</v>
      </c>
    </row>
    <row r="10610" spans="1:17" x14ac:dyDescent="0.25">
      <c r="A10610" t="s">
        <v>99</v>
      </c>
      <c r="B10610" t="s">
        <v>111</v>
      </c>
      <c r="C10610" t="s">
        <v>15</v>
      </c>
      <c r="D10610" t="s">
        <v>22</v>
      </c>
      <c r="E10610" s="14">
        <v>692937.79813899961</v>
      </c>
      <c r="F10610" s="14">
        <v>4401337.6749489987</v>
      </c>
      <c r="G10610" s="13">
        <v>0.15743799937982017</v>
      </c>
      <c r="H10610" s="12">
        <v>-31891654</v>
      </c>
      <c r="I10610" s="12">
        <v>-5.0209582026734401</v>
      </c>
      <c r="J10610" t="s">
        <v>25</v>
      </c>
      <c r="K10610" s="14">
        <v>89513.129019999978</v>
      </c>
      <c r="L10610" s="14">
        <v>692937.79813900008</v>
      </c>
      <c r="M10610" s="13">
        <v>0.12917916912658309</v>
      </c>
      <c r="N10610" s="12">
        <v>-0.64860320884065692</v>
      </c>
      <c r="O10610" s="2">
        <f>DATE(LEFT(ALT[[#This Row],[DATEMTH]],4),RIGHT(ALT[[#This Row],[DATEMTH]],2),1)</f>
        <v>45323</v>
      </c>
      <c r="P10610" t="str">
        <f>IF(AND(ALT[[#This Row],[DATE]]&gt;=DATE(2023,6,1),ALT[[#This Row],[DATE]]&lt;=DATE(2024,5,31)),"Y","N")</f>
        <v>Y</v>
      </c>
      <c r="Q10610" t="str">
        <f>LEFT(ALT[[#This Row],[DATEMTH]],4)</f>
        <v>2024</v>
      </c>
    </row>
    <row r="10611" spans="1:17" x14ac:dyDescent="0.25">
      <c r="A10611" t="s">
        <v>99</v>
      </c>
      <c r="B10611" t="s">
        <v>111</v>
      </c>
      <c r="C10611" t="s">
        <v>15</v>
      </c>
      <c r="D10611" t="s">
        <v>22</v>
      </c>
      <c r="E10611" s="14">
        <v>692937.79813899961</v>
      </c>
      <c r="F10611" s="14">
        <v>4401337.6749489987</v>
      </c>
      <c r="G10611" s="13">
        <v>0.15743799937982017</v>
      </c>
      <c r="H10611" s="12">
        <v>-31891654</v>
      </c>
      <c r="I10611" s="12">
        <v>-5.0209582026734401</v>
      </c>
      <c r="J10611" t="s">
        <v>24</v>
      </c>
      <c r="K10611" s="14">
        <v>284721.22122300009</v>
      </c>
      <c r="L10611" s="14">
        <v>692937.79813900008</v>
      </c>
      <c r="M10611" s="13">
        <v>0.41089001348702059</v>
      </c>
      <c r="N10611" s="12">
        <v>-2.0630615836142563</v>
      </c>
      <c r="O10611" s="2">
        <f>DATE(LEFT(ALT[[#This Row],[DATEMTH]],4),RIGHT(ALT[[#This Row],[DATEMTH]],2),1)</f>
        <v>45323</v>
      </c>
      <c r="P10611" t="str">
        <f>IF(AND(ALT[[#This Row],[DATE]]&gt;=DATE(2023,6,1),ALT[[#This Row],[DATE]]&lt;=DATE(2024,5,31)),"Y","N")</f>
        <v>Y</v>
      </c>
      <c r="Q10611" t="str">
        <f>LEFT(ALT[[#This Row],[DATEMTH]],4)</f>
        <v>2024</v>
      </c>
    </row>
    <row r="10612" spans="1:17" x14ac:dyDescent="0.25">
      <c r="A10612" t="s">
        <v>99</v>
      </c>
      <c r="B10612" t="s">
        <v>111</v>
      </c>
      <c r="C10612" t="s">
        <v>15</v>
      </c>
      <c r="D10612" t="s">
        <v>22</v>
      </c>
      <c r="E10612" s="14">
        <v>692937.79813899961</v>
      </c>
      <c r="F10612" s="14">
        <v>4401337.6749489987</v>
      </c>
      <c r="G10612" s="13">
        <v>0.15743799937982017</v>
      </c>
      <c r="H10612" s="12">
        <v>-31891654</v>
      </c>
      <c r="I10612" s="12">
        <v>-5.0209582026734401</v>
      </c>
      <c r="J10612" t="s">
        <v>26</v>
      </c>
      <c r="K10612" s="14">
        <v>111131.85488100001</v>
      </c>
      <c r="L10612" s="14">
        <v>692937.79813900008</v>
      </c>
      <c r="M10612" s="13">
        <v>0.16037782204905421</v>
      </c>
      <c r="N10612" s="12">
        <v>-0.80525034114409999</v>
      </c>
      <c r="O10612" s="2">
        <f>DATE(LEFT(ALT[[#This Row],[DATEMTH]],4),RIGHT(ALT[[#This Row],[DATEMTH]],2),1)</f>
        <v>45323</v>
      </c>
      <c r="P10612" t="str">
        <f>IF(AND(ALT[[#This Row],[DATE]]&gt;=DATE(2023,6,1),ALT[[#This Row],[DATE]]&lt;=DATE(2024,5,31)),"Y","N")</f>
        <v>Y</v>
      </c>
      <c r="Q10612" t="str">
        <f>LEFT(ALT[[#This Row],[DATEMTH]],4)</f>
        <v>2024</v>
      </c>
    </row>
    <row r="10613" spans="1:17" x14ac:dyDescent="0.25">
      <c r="A10613" t="s">
        <v>99</v>
      </c>
      <c r="B10613" t="s">
        <v>111</v>
      </c>
      <c r="C10613" t="s">
        <v>15</v>
      </c>
      <c r="D10613" t="s">
        <v>22</v>
      </c>
      <c r="E10613" s="14">
        <v>692937.79813899961</v>
      </c>
      <c r="F10613" s="14">
        <v>4401337.6749489987</v>
      </c>
      <c r="G10613" s="13">
        <v>0.15743799937982017</v>
      </c>
      <c r="H10613" s="12">
        <v>-31891654</v>
      </c>
      <c r="I10613" s="12">
        <v>-5.0209582026734401</v>
      </c>
      <c r="J10613" t="s">
        <v>16</v>
      </c>
      <c r="K10613" s="14">
        <v>207571.59301500005</v>
      </c>
      <c r="L10613" s="14">
        <v>692937.79813900008</v>
      </c>
      <c r="M10613" s="13">
        <v>0.2995529953373422</v>
      </c>
      <c r="N10613" s="12">
        <v>-1.5040430690744271</v>
      </c>
      <c r="O10613" s="2">
        <f>DATE(LEFT(ALT[[#This Row],[DATEMTH]],4),RIGHT(ALT[[#This Row],[DATEMTH]],2),1)</f>
        <v>45323</v>
      </c>
      <c r="P10613" t="str">
        <f>IF(AND(ALT[[#This Row],[DATE]]&gt;=DATE(2023,6,1),ALT[[#This Row],[DATE]]&lt;=DATE(2024,5,31)),"Y","N")</f>
        <v>Y</v>
      </c>
      <c r="Q10613" t="str">
        <f>LEFT(ALT[[#This Row],[DATEMTH]],4)</f>
        <v>2024</v>
      </c>
    </row>
    <row r="10614" spans="1:17" x14ac:dyDescent="0.25">
      <c r="A10614" t="s">
        <v>99</v>
      </c>
      <c r="B10614" t="s">
        <v>111</v>
      </c>
      <c r="C10614" t="s">
        <v>18</v>
      </c>
      <c r="D10614" t="s">
        <v>22</v>
      </c>
      <c r="E10614" s="14">
        <v>1579716.7581500006</v>
      </c>
      <c r="F10614" s="14">
        <v>4401337.6749489987</v>
      </c>
      <c r="G10614" s="13">
        <v>0.35891741893407575</v>
      </c>
      <c r="H10614" s="12">
        <v>-31891654</v>
      </c>
      <c r="I10614" s="12">
        <v>-11.446470139218594</v>
      </c>
      <c r="J10614" t="s">
        <v>26</v>
      </c>
      <c r="K10614" s="14">
        <v>489588.08212500013</v>
      </c>
      <c r="L10614" s="14">
        <v>1579716.7581500004</v>
      </c>
      <c r="M10614" s="13">
        <v>0.30992143344630635</v>
      </c>
      <c r="N10614" s="12">
        <v>-3.5475064334469684</v>
      </c>
      <c r="O10614" s="2">
        <f>DATE(LEFT(ALT[[#This Row],[DATEMTH]],4),RIGHT(ALT[[#This Row],[DATEMTH]],2),1)</f>
        <v>45323</v>
      </c>
      <c r="P10614" t="str">
        <f>IF(AND(ALT[[#This Row],[DATE]]&gt;=DATE(2023,6,1),ALT[[#This Row],[DATE]]&lt;=DATE(2024,5,31)),"Y","N")</f>
        <v>Y</v>
      </c>
      <c r="Q10614" t="str">
        <f>LEFT(ALT[[#This Row],[DATEMTH]],4)</f>
        <v>2024</v>
      </c>
    </row>
    <row r="10615" spans="1:17" x14ac:dyDescent="0.25">
      <c r="A10615" t="s">
        <v>99</v>
      </c>
      <c r="B10615" t="s">
        <v>111</v>
      </c>
      <c r="C10615" t="s">
        <v>18</v>
      </c>
      <c r="D10615" t="s">
        <v>22</v>
      </c>
      <c r="E10615" s="14">
        <v>1579716.7581500006</v>
      </c>
      <c r="F10615" s="14">
        <v>4401337.6749489987</v>
      </c>
      <c r="G10615" s="13">
        <v>0.35891741893407575</v>
      </c>
      <c r="H10615" s="12">
        <v>-31891654</v>
      </c>
      <c r="I10615" s="12">
        <v>-11.446470139218594</v>
      </c>
      <c r="J10615" t="s">
        <v>25</v>
      </c>
      <c r="K10615" s="14">
        <v>187171.25263000003</v>
      </c>
      <c r="L10615" s="14">
        <v>1579716.7581500004</v>
      </c>
      <c r="M10615" s="13">
        <v>0.11848405840120067</v>
      </c>
      <c r="N10615" s="12">
        <v>-1.3562242364627755</v>
      </c>
      <c r="O10615" s="2">
        <f>DATE(LEFT(ALT[[#This Row],[DATEMTH]],4),RIGHT(ALT[[#This Row],[DATEMTH]],2),1)</f>
        <v>45323</v>
      </c>
      <c r="P10615" t="str">
        <f>IF(AND(ALT[[#This Row],[DATE]]&gt;=DATE(2023,6,1),ALT[[#This Row],[DATE]]&lt;=DATE(2024,5,31)),"Y","N")</f>
        <v>Y</v>
      </c>
      <c r="Q10615" t="str">
        <f>LEFT(ALT[[#This Row],[DATEMTH]],4)</f>
        <v>2024</v>
      </c>
    </row>
    <row r="10616" spans="1:17" x14ac:dyDescent="0.25">
      <c r="A10616" t="s">
        <v>99</v>
      </c>
      <c r="B10616" t="s">
        <v>111</v>
      </c>
      <c r="C10616" t="s">
        <v>18</v>
      </c>
      <c r="D10616" t="s">
        <v>22</v>
      </c>
      <c r="E10616" s="14">
        <v>1579716.7581500006</v>
      </c>
      <c r="F10616" s="14">
        <v>4401337.6749489987</v>
      </c>
      <c r="G10616" s="13">
        <v>0.35891741893407575</v>
      </c>
      <c r="H10616" s="12">
        <v>-31891654</v>
      </c>
      <c r="I10616" s="12">
        <v>-11.446470139218594</v>
      </c>
      <c r="J10616" t="s">
        <v>24</v>
      </c>
      <c r="K10616" s="14">
        <v>380626.55296100018</v>
      </c>
      <c r="L10616" s="14">
        <v>1579716.7581500004</v>
      </c>
      <c r="M10616" s="13">
        <v>0.24094607529944187</v>
      </c>
      <c r="N10616" s="12">
        <v>-2.7579820560769761</v>
      </c>
      <c r="O10616" s="2">
        <f>DATE(LEFT(ALT[[#This Row],[DATEMTH]],4),RIGHT(ALT[[#This Row],[DATEMTH]],2),1)</f>
        <v>45323</v>
      </c>
      <c r="P10616" t="str">
        <f>IF(AND(ALT[[#This Row],[DATE]]&gt;=DATE(2023,6,1),ALT[[#This Row],[DATE]]&lt;=DATE(2024,5,31)),"Y","N")</f>
        <v>Y</v>
      </c>
      <c r="Q10616" t="str">
        <f>LEFT(ALT[[#This Row],[DATEMTH]],4)</f>
        <v>2024</v>
      </c>
    </row>
    <row r="10617" spans="1:17" x14ac:dyDescent="0.25">
      <c r="A10617" t="s">
        <v>99</v>
      </c>
      <c r="B10617" t="s">
        <v>111</v>
      </c>
      <c r="C10617" t="s">
        <v>18</v>
      </c>
      <c r="D10617" t="s">
        <v>22</v>
      </c>
      <c r="E10617" s="14">
        <v>1579716.7581500006</v>
      </c>
      <c r="F10617" s="14">
        <v>4401337.6749489987</v>
      </c>
      <c r="G10617" s="13">
        <v>0.35891741893407575</v>
      </c>
      <c r="H10617" s="12">
        <v>-31891654</v>
      </c>
      <c r="I10617" s="12">
        <v>-11.446470139218594</v>
      </c>
      <c r="J10617" t="s">
        <v>16</v>
      </c>
      <c r="K10617" s="14">
        <v>522330.87043399987</v>
      </c>
      <c r="L10617" s="14">
        <v>1579716.7581500004</v>
      </c>
      <c r="M10617" s="13">
        <v>0.33064843285305107</v>
      </c>
      <c r="N10617" s="12">
        <v>-3.7847574132318731</v>
      </c>
      <c r="O10617" s="2">
        <f>DATE(LEFT(ALT[[#This Row],[DATEMTH]],4),RIGHT(ALT[[#This Row],[DATEMTH]],2),1)</f>
        <v>45323</v>
      </c>
      <c r="P10617" t="str">
        <f>IF(AND(ALT[[#This Row],[DATE]]&gt;=DATE(2023,6,1),ALT[[#This Row],[DATE]]&lt;=DATE(2024,5,31)),"Y","N")</f>
        <v>Y</v>
      </c>
      <c r="Q10617" t="str">
        <f>LEFT(ALT[[#This Row],[DATEMTH]],4)</f>
        <v>2024</v>
      </c>
    </row>
    <row r="10618" spans="1:17" x14ac:dyDescent="0.25">
      <c r="A10618" t="s">
        <v>99</v>
      </c>
      <c r="B10618" t="s">
        <v>111</v>
      </c>
      <c r="C10618" t="s">
        <v>19</v>
      </c>
      <c r="D10618" t="s">
        <v>22</v>
      </c>
      <c r="E10618" s="14">
        <v>1165635.9177839991</v>
      </c>
      <c r="F10618" s="14">
        <v>4401337.6749489987</v>
      </c>
      <c r="G10618" s="13">
        <v>0.26483673916191997</v>
      </c>
      <c r="H10618" s="12">
        <v>-31891654</v>
      </c>
      <c r="I10618" s="12">
        <v>-8.4460816518402009</v>
      </c>
      <c r="J10618" t="s">
        <v>16</v>
      </c>
      <c r="K10618" s="14">
        <v>10.950998999999998</v>
      </c>
      <c r="L10618" s="14">
        <v>1165635.9177839998</v>
      </c>
      <c r="M10618" s="13">
        <v>9.394870930898418E-6</v>
      </c>
      <c r="N10618" s="12">
        <v>-7.9349846990868001E-5</v>
      </c>
      <c r="O10618" s="2">
        <f>DATE(LEFT(ALT[[#This Row],[DATEMTH]],4),RIGHT(ALT[[#This Row],[DATEMTH]],2),1)</f>
        <v>45323</v>
      </c>
      <c r="P10618" t="str">
        <f>IF(AND(ALT[[#This Row],[DATE]]&gt;=DATE(2023,6,1),ALT[[#This Row],[DATE]]&lt;=DATE(2024,5,31)),"Y","N")</f>
        <v>Y</v>
      </c>
      <c r="Q10618" t="str">
        <f>LEFT(ALT[[#This Row],[DATEMTH]],4)</f>
        <v>2024</v>
      </c>
    </row>
    <row r="10619" spans="1:17" x14ac:dyDescent="0.25">
      <c r="A10619" t="s">
        <v>99</v>
      </c>
      <c r="B10619" t="s">
        <v>111</v>
      </c>
      <c r="C10619" t="s">
        <v>19</v>
      </c>
      <c r="D10619" t="s">
        <v>22</v>
      </c>
      <c r="E10619" s="14">
        <v>1165635.9177839991</v>
      </c>
      <c r="F10619" s="14">
        <v>4401337.6749489987</v>
      </c>
      <c r="G10619" s="13">
        <v>0.26483673916191997</v>
      </c>
      <c r="H10619" s="12">
        <v>-31891654</v>
      </c>
      <c r="I10619" s="12">
        <v>-8.4460816518402009</v>
      </c>
      <c r="J10619" t="s">
        <v>26</v>
      </c>
      <c r="K10619" s="14">
        <v>69258.479005999994</v>
      </c>
      <c r="L10619" s="14">
        <v>1165635.9177839998</v>
      </c>
      <c r="M10619" s="13">
        <v>5.9416905355548638E-2</v>
      </c>
      <c r="N10619" s="12">
        <v>-0.50184003413262512</v>
      </c>
      <c r="O10619" s="2">
        <f>DATE(LEFT(ALT[[#This Row],[DATEMTH]],4),RIGHT(ALT[[#This Row],[DATEMTH]],2),1)</f>
        <v>45323</v>
      </c>
      <c r="P10619" t="str">
        <f>IF(AND(ALT[[#This Row],[DATE]]&gt;=DATE(2023,6,1),ALT[[#This Row],[DATE]]&lt;=DATE(2024,5,31)),"Y","N")</f>
        <v>Y</v>
      </c>
      <c r="Q10619" t="str">
        <f>LEFT(ALT[[#This Row],[DATEMTH]],4)</f>
        <v>2024</v>
      </c>
    </row>
    <row r="10620" spans="1:17" x14ac:dyDescent="0.25">
      <c r="A10620" t="s">
        <v>99</v>
      </c>
      <c r="B10620" t="s">
        <v>111</v>
      </c>
      <c r="C10620" t="s">
        <v>19</v>
      </c>
      <c r="D10620" t="s">
        <v>22</v>
      </c>
      <c r="E10620" s="14">
        <v>1165635.9177839991</v>
      </c>
      <c r="F10620" s="14">
        <v>4401337.6749489987</v>
      </c>
      <c r="G10620" s="13">
        <v>0.26483673916191997</v>
      </c>
      <c r="H10620" s="12">
        <v>-31891654</v>
      </c>
      <c r="I10620" s="12">
        <v>-8.4460816518402009</v>
      </c>
      <c r="J10620" t="s">
        <v>25</v>
      </c>
      <c r="K10620" s="14">
        <v>746731.7906719998</v>
      </c>
      <c r="L10620" s="14">
        <v>1165635.9177839998</v>
      </c>
      <c r="M10620" s="13">
        <v>0.6406218093310112</v>
      </c>
      <c r="N10620" s="12">
        <v>-5.4107441095593254</v>
      </c>
      <c r="O10620" s="2">
        <f>DATE(LEFT(ALT[[#This Row],[DATEMTH]],4),RIGHT(ALT[[#This Row],[DATEMTH]],2),1)</f>
        <v>45323</v>
      </c>
      <c r="P10620" t="str">
        <f>IF(AND(ALT[[#This Row],[DATE]]&gt;=DATE(2023,6,1),ALT[[#This Row],[DATE]]&lt;=DATE(2024,5,31)),"Y","N")</f>
        <v>Y</v>
      </c>
      <c r="Q10620" t="str">
        <f>LEFT(ALT[[#This Row],[DATEMTH]],4)</f>
        <v>2024</v>
      </c>
    </row>
    <row r="10621" spans="1:17" x14ac:dyDescent="0.25">
      <c r="A10621" t="s">
        <v>99</v>
      </c>
      <c r="B10621" t="s">
        <v>111</v>
      </c>
      <c r="C10621" t="s">
        <v>19</v>
      </c>
      <c r="D10621" t="s">
        <v>22</v>
      </c>
      <c r="E10621" s="14">
        <v>1165635.9177839991</v>
      </c>
      <c r="F10621" s="14">
        <v>4401337.6749489987</v>
      </c>
      <c r="G10621" s="13">
        <v>0.26483673916191997</v>
      </c>
      <c r="H10621" s="12">
        <v>-31891654</v>
      </c>
      <c r="I10621" s="12">
        <v>-8.4460816518402009</v>
      </c>
      <c r="J10621" t="s">
        <v>24</v>
      </c>
      <c r="K10621" s="14">
        <v>349634.69710699999</v>
      </c>
      <c r="L10621" s="14">
        <v>1165635.9177839998</v>
      </c>
      <c r="M10621" s="13">
        <v>0.29995189044250919</v>
      </c>
      <c r="N10621" s="12">
        <v>-2.5334181583012589</v>
      </c>
      <c r="O10621" s="2">
        <f>DATE(LEFT(ALT[[#This Row],[DATEMTH]],4),RIGHT(ALT[[#This Row],[DATEMTH]],2),1)</f>
        <v>45323</v>
      </c>
      <c r="P10621" t="str">
        <f>IF(AND(ALT[[#This Row],[DATE]]&gt;=DATE(2023,6,1),ALT[[#This Row],[DATE]]&lt;=DATE(2024,5,31)),"Y","N")</f>
        <v>Y</v>
      </c>
      <c r="Q10621" t="str">
        <f>LEFT(ALT[[#This Row],[DATEMTH]],4)</f>
        <v>2024</v>
      </c>
    </row>
    <row r="10622" spans="1:17" x14ac:dyDescent="0.25">
      <c r="A10622" t="s">
        <v>99</v>
      </c>
      <c r="B10622" t="s">
        <v>111</v>
      </c>
      <c r="C10622" t="s">
        <v>20</v>
      </c>
      <c r="D10622" t="s">
        <v>22</v>
      </c>
      <c r="E10622" s="14">
        <v>963047.20087600034</v>
      </c>
      <c r="F10622" s="14">
        <v>4401337.6749489987</v>
      </c>
      <c r="G10622" s="13">
        <v>0.21880784252418439</v>
      </c>
      <c r="H10622" s="12">
        <v>-31891654</v>
      </c>
      <c r="I10622" s="12">
        <v>-6.9781440062677751</v>
      </c>
      <c r="J10622" t="s">
        <v>16</v>
      </c>
      <c r="K10622" s="14">
        <v>294379.56401400018</v>
      </c>
      <c r="L10622" s="14">
        <v>963047.2008760001</v>
      </c>
      <c r="M10622" s="13">
        <v>0.30567511514101153</v>
      </c>
      <c r="N10622" s="12">
        <v>-2.1330449725864615</v>
      </c>
      <c r="O10622" s="2">
        <f>DATE(LEFT(ALT[[#This Row],[DATEMTH]],4),RIGHT(ALT[[#This Row],[DATEMTH]],2),1)</f>
        <v>45323</v>
      </c>
      <c r="P10622" t="str">
        <f>IF(AND(ALT[[#This Row],[DATE]]&gt;=DATE(2023,6,1),ALT[[#This Row],[DATE]]&lt;=DATE(2024,5,31)),"Y","N")</f>
        <v>Y</v>
      </c>
      <c r="Q10622" t="str">
        <f>LEFT(ALT[[#This Row],[DATEMTH]],4)</f>
        <v>2024</v>
      </c>
    </row>
    <row r="10623" spans="1:17" x14ac:dyDescent="0.25">
      <c r="A10623" t="s">
        <v>99</v>
      </c>
      <c r="B10623" t="s">
        <v>111</v>
      </c>
      <c r="C10623" t="s">
        <v>20</v>
      </c>
      <c r="D10623" t="s">
        <v>22</v>
      </c>
      <c r="E10623" s="14">
        <v>963047.20087600034</v>
      </c>
      <c r="F10623" s="14">
        <v>4401337.6749489987</v>
      </c>
      <c r="G10623" s="13">
        <v>0.21880784252418439</v>
      </c>
      <c r="H10623" s="12">
        <v>-31891654</v>
      </c>
      <c r="I10623" s="12">
        <v>-6.9781440062677751</v>
      </c>
      <c r="J10623" t="s">
        <v>26</v>
      </c>
      <c r="K10623" s="14">
        <v>65643.677029999977</v>
      </c>
      <c r="L10623" s="14">
        <v>963047.2008760001</v>
      </c>
      <c r="M10623" s="13">
        <v>6.8162471133595165E-2</v>
      </c>
      <c r="N10623" s="12">
        <v>-0.47564753939329735</v>
      </c>
      <c r="O10623" s="2">
        <f>DATE(LEFT(ALT[[#This Row],[DATEMTH]],4),RIGHT(ALT[[#This Row],[DATEMTH]],2),1)</f>
        <v>45323</v>
      </c>
      <c r="P10623" t="str">
        <f>IF(AND(ALT[[#This Row],[DATE]]&gt;=DATE(2023,6,1),ALT[[#This Row],[DATE]]&lt;=DATE(2024,5,31)),"Y","N")</f>
        <v>Y</v>
      </c>
      <c r="Q10623" t="str">
        <f>LEFT(ALT[[#This Row],[DATEMTH]],4)</f>
        <v>2024</v>
      </c>
    </row>
    <row r="10624" spans="1:17" x14ac:dyDescent="0.25">
      <c r="A10624" t="s">
        <v>99</v>
      </c>
      <c r="B10624" t="s">
        <v>111</v>
      </c>
      <c r="C10624" t="s">
        <v>20</v>
      </c>
      <c r="D10624" t="s">
        <v>22</v>
      </c>
      <c r="E10624" s="14">
        <v>963047.20087600034</v>
      </c>
      <c r="F10624" s="14">
        <v>4401337.6749489987</v>
      </c>
      <c r="G10624" s="13">
        <v>0.21880784252418439</v>
      </c>
      <c r="H10624" s="12">
        <v>-31891654</v>
      </c>
      <c r="I10624" s="12">
        <v>-6.9781440062677751</v>
      </c>
      <c r="J10624" t="s">
        <v>25</v>
      </c>
      <c r="K10624" s="14">
        <v>136178.64825199998</v>
      </c>
      <c r="L10624" s="14">
        <v>963047.2008760001</v>
      </c>
      <c r="M10624" s="13">
        <v>0.14140391886101755</v>
      </c>
      <c r="N10624" s="12">
        <v>-0.98673690886278442</v>
      </c>
      <c r="O10624" s="2">
        <f>DATE(LEFT(ALT[[#This Row],[DATEMTH]],4),RIGHT(ALT[[#This Row],[DATEMTH]],2),1)</f>
        <v>45323</v>
      </c>
      <c r="P10624" t="str">
        <f>IF(AND(ALT[[#This Row],[DATE]]&gt;=DATE(2023,6,1),ALT[[#This Row],[DATE]]&lt;=DATE(2024,5,31)),"Y","N")</f>
        <v>Y</v>
      </c>
      <c r="Q10624" t="str">
        <f>LEFT(ALT[[#This Row],[DATEMTH]],4)</f>
        <v>2024</v>
      </c>
    </row>
    <row r="10625" spans="1:17" x14ac:dyDescent="0.25">
      <c r="A10625" t="s">
        <v>99</v>
      </c>
      <c r="B10625" t="s">
        <v>111</v>
      </c>
      <c r="C10625" t="s">
        <v>20</v>
      </c>
      <c r="D10625" t="s">
        <v>22</v>
      </c>
      <c r="E10625" s="14">
        <v>963047.20087600034</v>
      </c>
      <c r="F10625" s="14">
        <v>4401337.6749489987</v>
      </c>
      <c r="G10625" s="13">
        <v>0.21880784252418439</v>
      </c>
      <c r="H10625" s="12">
        <v>-31891654</v>
      </c>
      <c r="I10625" s="12">
        <v>-6.9781440062677751</v>
      </c>
      <c r="J10625" t="s">
        <v>24</v>
      </c>
      <c r="K10625" s="14">
        <v>466845.31157999986</v>
      </c>
      <c r="L10625" s="14">
        <v>963047.2008760001</v>
      </c>
      <c r="M10625" s="13">
        <v>0.48475849486437567</v>
      </c>
      <c r="N10625" s="12">
        <v>-3.382714585425231</v>
      </c>
      <c r="O10625" s="2">
        <f>DATE(LEFT(ALT[[#This Row],[DATEMTH]],4),RIGHT(ALT[[#This Row],[DATEMTH]],2),1)</f>
        <v>45323</v>
      </c>
      <c r="P10625" t="str">
        <f>IF(AND(ALT[[#This Row],[DATE]]&gt;=DATE(2023,6,1),ALT[[#This Row],[DATE]]&lt;=DATE(2024,5,31)),"Y","N")</f>
        <v>Y</v>
      </c>
      <c r="Q10625" t="str">
        <f>LEFT(ALT[[#This Row],[DATEMTH]],4)</f>
        <v>2024</v>
      </c>
    </row>
    <row r="10626" spans="1:17" x14ac:dyDescent="0.25">
      <c r="A10626" t="s">
        <v>99</v>
      </c>
      <c r="B10626" t="s">
        <v>111</v>
      </c>
      <c r="C10626" t="s">
        <v>15</v>
      </c>
      <c r="D10626" t="s">
        <v>17</v>
      </c>
      <c r="E10626" s="14">
        <v>692937.79813899961</v>
      </c>
      <c r="F10626" s="14">
        <v>4401337.6749489987</v>
      </c>
      <c r="G10626" s="13">
        <v>0.15743799937982017</v>
      </c>
      <c r="H10626" s="12">
        <v>-91947666.180000007</v>
      </c>
      <c r="I10626" s="12">
        <v>-14.476056611022754</v>
      </c>
      <c r="J10626" t="s">
        <v>25</v>
      </c>
      <c r="K10626" s="14">
        <v>89513.129019999978</v>
      </c>
      <c r="L10626" s="14">
        <v>692937.79813900008</v>
      </c>
      <c r="M10626" s="13">
        <v>0.12917916912658309</v>
      </c>
      <c r="N10626" s="12">
        <v>-1.8700049652412996</v>
      </c>
      <c r="O10626" s="2">
        <f>DATE(LEFT(ALT[[#This Row],[DATEMTH]],4),RIGHT(ALT[[#This Row],[DATEMTH]],2),1)</f>
        <v>45323</v>
      </c>
      <c r="P10626" t="str">
        <f>IF(AND(ALT[[#This Row],[DATE]]&gt;=DATE(2023,6,1),ALT[[#This Row],[DATE]]&lt;=DATE(2024,5,31)),"Y","N")</f>
        <v>Y</v>
      </c>
      <c r="Q10626" t="str">
        <f>LEFT(ALT[[#This Row],[DATEMTH]],4)</f>
        <v>2024</v>
      </c>
    </row>
    <row r="10627" spans="1:17" x14ac:dyDescent="0.25">
      <c r="A10627" t="s">
        <v>99</v>
      </c>
      <c r="B10627" t="s">
        <v>111</v>
      </c>
      <c r="C10627" t="s">
        <v>15</v>
      </c>
      <c r="D10627" t="s">
        <v>17</v>
      </c>
      <c r="E10627" s="14">
        <v>692937.79813899961</v>
      </c>
      <c r="F10627" s="14">
        <v>4401337.6749489987</v>
      </c>
      <c r="G10627" s="13">
        <v>0.15743799937982017</v>
      </c>
      <c r="H10627" s="12">
        <v>-91947666.180000007</v>
      </c>
      <c r="I10627" s="12">
        <v>-14.476056611022754</v>
      </c>
      <c r="J10627" t="s">
        <v>24</v>
      </c>
      <c r="K10627" s="14">
        <v>284721.22122300009</v>
      </c>
      <c r="L10627" s="14">
        <v>692937.79813900008</v>
      </c>
      <c r="M10627" s="13">
        <v>0.41089001348702059</v>
      </c>
      <c r="N10627" s="12">
        <v>-5.9480670961420126</v>
      </c>
      <c r="O10627" s="2">
        <f>DATE(LEFT(ALT[[#This Row],[DATEMTH]],4),RIGHT(ALT[[#This Row],[DATEMTH]],2),1)</f>
        <v>45323</v>
      </c>
      <c r="P10627" t="str">
        <f>IF(AND(ALT[[#This Row],[DATE]]&gt;=DATE(2023,6,1),ALT[[#This Row],[DATE]]&lt;=DATE(2024,5,31)),"Y","N")</f>
        <v>Y</v>
      </c>
      <c r="Q10627" t="str">
        <f>LEFT(ALT[[#This Row],[DATEMTH]],4)</f>
        <v>2024</v>
      </c>
    </row>
    <row r="10628" spans="1:17" x14ac:dyDescent="0.25">
      <c r="A10628" t="s">
        <v>99</v>
      </c>
      <c r="B10628" t="s">
        <v>111</v>
      </c>
      <c r="C10628" t="s">
        <v>15</v>
      </c>
      <c r="D10628" t="s">
        <v>17</v>
      </c>
      <c r="E10628" s="14">
        <v>692937.79813899961</v>
      </c>
      <c r="F10628" s="14">
        <v>4401337.6749489987</v>
      </c>
      <c r="G10628" s="13">
        <v>0.15743799937982017</v>
      </c>
      <c r="H10628" s="12">
        <v>-91947666.180000007</v>
      </c>
      <c r="I10628" s="12">
        <v>-14.476056611022754</v>
      </c>
      <c r="J10628" t="s">
        <v>26</v>
      </c>
      <c r="K10628" s="14">
        <v>111131.85488100001</v>
      </c>
      <c r="L10628" s="14">
        <v>692937.79813900008</v>
      </c>
      <c r="M10628" s="13">
        <v>0.16037782204905421</v>
      </c>
      <c r="N10628" s="12">
        <v>-2.3216384311346419</v>
      </c>
      <c r="O10628" s="2">
        <f>DATE(LEFT(ALT[[#This Row],[DATEMTH]],4),RIGHT(ALT[[#This Row],[DATEMTH]],2),1)</f>
        <v>45323</v>
      </c>
      <c r="P10628" t="str">
        <f>IF(AND(ALT[[#This Row],[DATE]]&gt;=DATE(2023,6,1),ALT[[#This Row],[DATE]]&lt;=DATE(2024,5,31)),"Y","N")</f>
        <v>Y</v>
      </c>
      <c r="Q10628" t="str">
        <f>LEFT(ALT[[#This Row],[DATEMTH]],4)</f>
        <v>2024</v>
      </c>
    </row>
    <row r="10629" spans="1:17" x14ac:dyDescent="0.25">
      <c r="A10629" t="s">
        <v>99</v>
      </c>
      <c r="B10629" t="s">
        <v>111</v>
      </c>
      <c r="C10629" t="s">
        <v>15</v>
      </c>
      <c r="D10629" t="s">
        <v>17</v>
      </c>
      <c r="E10629" s="14">
        <v>692937.79813899961</v>
      </c>
      <c r="F10629" s="14">
        <v>4401337.6749489987</v>
      </c>
      <c r="G10629" s="13">
        <v>0.15743799937982017</v>
      </c>
      <c r="H10629" s="12">
        <v>-91947666.180000007</v>
      </c>
      <c r="I10629" s="12">
        <v>-14.476056611022754</v>
      </c>
      <c r="J10629" t="s">
        <v>16</v>
      </c>
      <c r="K10629" s="14">
        <v>207571.59301500005</v>
      </c>
      <c r="L10629" s="14">
        <v>692937.79813900008</v>
      </c>
      <c r="M10629" s="13">
        <v>0.2995529953373422</v>
      </c>
      <c r="N10629" s="12">
        <v>-4.3363461185048005</v>
      </c>
      <c r="O10629" s="2">
        <f>DATE(LEFT(ALT[[#This Row],[DATEMTH]],4),RIGHT(ALT[[#This Row],[DATEMTH]],2),1)</f>
        <v>45323</v>
      </c>
      <c r="P10629" t="str">
        <f>IF(AND(ALT[[#This Row],[DATE]]&gt;=DATE(2023,6,1),ALT[[#This Row],[DATE]]&lt;=DATE(2024,5,31)),"Y","N")</f>
        <v>Y</v>
      </c>
      <c r="Q10629" t="str">
        <f>LEFT(ALT[[#This Row],[DATEMTH]],4)</f>
        <v>2024</v>
      </c>
    </row>
    <row r="10630" spans="1:17" x14ac:dyDescent="0.25">
      <c r="A10630" t="s">
        <v>99</v>
      </c>
      <c r="B10630" t="s">
        <v>111</v>
      </c>
      <c r="C10630" t="s">
        <v>18</v>
      </c>
      <c r="D10630" t="s">
        <v>17</v>
      </c>
      <c r="E10630" s="14">
        <v>1579716.7581500006</v>
      </c>
      <c r="F10630" s="14">
        <v>4401337.6749489987</v>
      </c>
      <c r="G10630" s="13">
        <v>0.35891741893407575</v>
      </c>
      <c r="H10630" s="12">
        <v>-91947666.180000007</v>
      </c>
      <c r="I10630" s="12">
        <v>-33.001619022337614</v>
      </c>
      <c r="J10630" t="s">
        <v>26</v>
      </c>
      <c r="K10630" s="14">
        <v>489588.08212500013</v>
      </c>
      <c r="L10630" s="14">
        <v>1579716.7581500004</v>
      </c>
      <c r="M10630" s="13">
        <v>0.30992143344630635</v>
      </c>
      <c r="N10630" s="12">
        <v>-10.227909073451764</v>
      </c>
      <c r="O10630" s="2">
        <f>DATE(LEFT(ALT[[#This Row],[DATEMTH]],4),RIGHT(ALT[[#This Row],[DATEMTH]],2),1)</f>
        <v>45323</v>
      </c>
      <c r="P10630" t="str">
        <f>IF(AND(ALT[[#This Row],[DATE]]&gt;=DATE(2023,6,1),ALT[[#This Row],[DATE]]&lt;=DATE(2024,5,31)),"Y","N")</f>
        <v>Y</v>
      </c>
      <c r="Q10630" t="str">
        <f>LEFT(ALT[[#This Row],[DATEMTH]],4)</f>
        <v>2024</v>
      </c>
    </row>
    <row r="10631" spans="1:17" x14ac:dyDescent="0.25">
      <c r="A10631" t="s">
        <v>99</v>
      </c>
      <c r="B10631" t="s">
        <v>111</v>
      </c>
      <c r="C10631" t="s">
        <v>18</v>
      </c>
      <c r="D10631" t="s">
        <v>17</v>
      </c>
      <c r="E10631" s="14">
        <v>1579716.7581500006</v>
      </c>
      <c r="F10631" s="14">
        <v>4401337.6749489987</v>
      </c>
      <c r="G10631" s="13">
        <v>0.35891741893407575</v>
      </c>
      <c r="H10631" s="12">
        <v>-91947666.180000007</v>
      </c>
      <c r="I10631" s="12">
        <v>-33.001619022337614</v>
      </c>
      <c r="J10631" t="s">
        <v>25</v>
      </c>
      <c r="K10631" s="14">
        <v>187171.25263000003</v>
      </c>
      <c r="L10631" s="14">
        <v>1579716.7581500004</v>
      </c>
      <c r="M10631" s="13">
        <v>0.11848405840120067</v>
      </c>
      <c r="N10631" s="12">
        <v>-3.9101657555768248</v>
      </c>
      <c r="O10631" s="2">
        <f>DATE(LEFT(ALT[[#This Row],[DATEMTH]],4),RIGHT(ALT[[#This Row],[DATEMTH]],2),1)</f>
        <v>45323</v>
      </c>
      <c r="P10631" t="str">
        <f>IF(AND(ALT[[#This Row],[DATE]]&gt;=DATE(2023,6,1),ALT[[#This Row],[DATE]]&lt;=DATE(2024,5,31)),"Y","N")</f>
        <v>Y</v>
      </c>
      <c r="Q10631" t="str">
        <f>LEFT(ALT[[#This Row],[DATEMTH]],4)</f>
        <v>2024</v>
      </c>
    </row>
    <row r="10632" spans="1:17" x14ac:dyDescent="0.25">
      <c r="A10632" t="s">
        <v>99</v>
      </c>
      <c r="B10632" t="s">
        <v>111</v>
      </c>
      <c r="C10632" t="s">
        <v>18</v>
      </c>
      <c r="D10632" t="s">
        <v>17</v>
      </c>
      <c r="E10632" s="14">
        <v>1579716.7581500006</v>
      </c>
      <c r="F10632" s="14">
        <v>4401337.6749489987</v>
      </c>
      <c r="G10632" s="13">
        <v>0.35891741893407575</v>
      </c>
      <c r="H10632" s="12">
        <v>-91947666.180000007</v>
      </c>
      <c r="I10632" s="12">
        <v>-33.001619022337614</v>
      </c>
      <c r="J10632" t="s">
        <v>24</v>
      </c>
      <c r="K10632" s="14">
        <v>380626.55296100018</v>
      </c>
      <c r="L10632" s="14">
        <v>1579716.7581500004</v>
      </c>
      <c r="M10632" s="13">
        <v>0.24094607529944187</v>
      </c>
      <c r="N10632" s="12">
        <v>-7.9516105819596516</v>
      </c>
      <c r="O10632" s="2">
        <f>DATE(LEFT(ALT[[#This Row],[DATEMTH]],4),RIGHT(ALT[[#This Row],[DATEMTH]],2),1)</f>
        <v>45323</v>
      </c>
      <c r="P10632" t="str">
        <f>IF(AND(ALT[[#This Row],[DATE]]&gt;=DATE(2023,6,1),ALT[[#This Row],[DATE]]&lt;=DATE(2024,5,31)),"Y","N")</f>
        <v>Y</v>
      </c>
      <c r="Q10632" t="str">
        <f>LEFT(ALT[[#This Row],[DATEMTH]],4)</f>
        <v>2024</v>
      </c>
    </row>
    <row r="10633" spans="1:17" x14ac:dyDescent="0.25">
      <c r="A10633" t="s">
        <v>99</v>
      </c>
      <c r="B10633" t="s">
        <v>111</v>
      </c>
      <c r="C10633" t="s">
        <v>18</v>
      </c>
      <c r="D10633" t="s">
        <v>17</v>
      </c>
      <c r="E10633" s="14">
        <v>1579716.7581500006</v>
      </c>
      <c r="F10633" s="14">
        <v>4401337.6749489987</v>
      </c>
      <c r="G10633" s="13">
        <v>0.35891741893407575</v>
      </c>
      <c r="H10633" s="12">
        <v>-91947666.180000007</v>
      </c>
      <c r="I10633" s="12">
        <v>-33.001619022337614</v>
      </c>
      <c r="J10633" t="s">
        <v>16</v>
      </c>
      <c r="K10633" s="14">
        <v>522330.87043399987</v>
      </c>
      <c r="L10633" s="14">
        <v>1579716.7581500004</v>
      </c>
      <c r="M10633" s="13">
        <v>0.33064843285305107</v>
      </c>
      <c r="N10633" s="12">
        <v>-10.911933611349371</v>
      </c>
      <c r="O10633" s="2">
        <f>DATE(LEFT(ALT[[#This Row],[DATEMTH]],4),RIGHT(ALT[[#This Row],[DATEMTH]],2),1)</f>
        <v>45323</v>
      </c>
      <c r="P10633" t="str">
        <f>IF(AND(ALT[[#This Row],[DATE]]&gt;=DATE(2023,6,1),ALT[[#This Row],[DATE]]&lt;=DATE(2024,5,31)),"Y","N")</f>
        <v>Y</v>
      </c>
      <c r="Q10633" t="str">
        <f>LEFT(ALT[[#This Row],[DATEMTH]],4)</f>
        <v>2024</v>
      </c>
    </row>
    <row r="10634" spans="1:17" x14ac:dyDescent="0.25">
      <c r="A10634" t="s">
        <v>99</v>
      </c>
      <c r="B10634" t="s">
        <v>111</v>
      </c>
      <c r="C10634" t="s">
        <v>19</v>
      </c>
      <c r="D10634" t="s">
        <v>17</v>
      </c>
      <c r="E10634" s="14">
        <v>1165635.9177839991</v>
      </c>
      <c r="F10634" s="14">
        <v>4401337.6749489987</v>
      </c>
      <c r="G10634" s="13">
        <v>0.26483673916191997</v>
      </c>
      <c r="H10634" s="12">
        <v>-91947666.180000007</v>
      </c>
      <c r="I10634" s="12">
        <v>-24.351120084659954</v>
      </c>
      <c r="J10634" t="s">
        <v>26</v>
      </c>
      <c r="K10634" s="14">
        <v>69258.479005999994</v>
      </c>
      <c r="L10634" s="14">
        <v>1165635.9177839998</v>
      </c>
      <c r="M10634" s="13">
        <v>5.9416905355548638E-2</v>
      </c>
      <c r="N10634" s="12">
        <v>-1.44686819737184</v>
      </c>
      <c r="O10634" s="2">
        <f>DATE(LEFT(ALT[[#This Row],[DATEMTH]],4),RIGHT(ALT[[#This Row],[DATEMTH]],2),1)</f>
        <v>45323</v>
      </c>
      <c r="P10634" t="str">
        <f>IF(AND(ALT[[#This Row],[DATE]]&gt;=DATE(2023,6,1),ALT[[#This Row],[DATE]]&lt;=DATE(2024,5,31)),"Y","N")</f>
        <v>Y</v>
      </c>
      <c r="Q10634" t="str">
        <f>LEFT(ALT[[#This Row],[DATEMTH]],4)</f>
        <v>2024</v>
      </c>
    </row>
    <row r="10635" spans="1:17" x14ac:dyDescent="0.25">
      <c r="A10635" t="s">
        <v>99</v>
      </c>
      <c r="B10635" t="s">
        <v>111</v>
      </c>
      <c r="C10635" t="s">
        <v>19</v>
      </c>
      <c r="D10635" t="s">
        <v>17</v>
      </c>
      <c r="E10635" s="14">
        <v>1165635.9177839991</v>
      </c>
      <c r="F10635" s="14">
        <v>4401337.6749489987</v>
      </c>
      <c r="G10635" s="13">
        <v>0.26483673916191997</v>
      </c>
      <c r="H10635" s="12">
        <v>-91947666.180000007</v>
      </c>
      <c r="I10635" s="12">
        <v>-24.351120084659954</v>
      </c>
      <c r="J10635" t="s">
        <v>16</v>
      </c>
      <c r="K10635" s="14">
        <v>10.950998999999998</v>
      </c>
      <c r="L10635" s="14">
        <v>1165635.9177839998</v>
      </c>
      <c r="M10635" s="13">
        <v>9.394870930898418E-6</v>
      </c>
      <c r="N10635" s="12">
        <v>-2.2877563021818842E-4</v>
      </c>
      <c r="O10635" s="2">
        <f>DATE(LEFT(ALT[[#This Row],[DATEMTH]],4),RIGHT(ALT[[#This Row],[DATEMTH]],2),1)</f>
        <v>45323</v>
      </c>
      <c r="P10635" t="str">
        <f>IF(AND(ALT[[#This Row],[DATE]]&gt;=DATE(2023,6,1),ALT[[#This Row],[DATE]]&lt;=DATE(2024,5,31)),"Y","N")</f>
        <v>Y</v>
      </c>
      <c r="Q10635" t="str">
        <f>LEFT(ALT[[#This Row],[DATEMTH]],4)</f>
        <v>2024</v>
      </c>
    </row>
    <row r="10636" spans="1:17" x14ac:dyDescent="0.25">
      <c r="A10636" t="s">
        <v>99</v>
      </c>
      <c r="B10636" t="s">
        <v>111</v>
      </c>
      <c r="C10636" t="s">
        <v>19</v>
      </c>
      <c r="D10636" t="s">
        <v>17</v>
      </c>
      <c r="E10636" s="14">
        <v>1165635.9177839991</v>
      </c>
      <c r="F10636" s="14">
        <v>4401337.6749489987</v>
      </c>
      <c r="G10636" s="13">
        <v>0.26483673916191997</v>
      </c>
      <c r="H10636" s="12">
        <v>-91947666.180000007</v>
      </c>
      <c r="I10636" s="12">
        <v>-24.351120084659954</v>
      </c>
      <c r="J10636" t="s">
        <v>25</v>
      </c>
      <c r="K10636" s="14">
        <v>746731.7906719998</v>
      </c>
      <c r="L10636" s="14">
        <v>1165635.9177839998</v>
      </c>
      <c r="M10636" s="13">
        <v>0.6406218093310112</v>
      </c>
      <c r="N10636" s="12">
        <v>-15.599858607871587</v>
      </c>
      <c r="O10636" s="2">
        <f>DATE(LEFT(ALT[[#This Row],[DATEMTH]],4),RIGHT(ALT[[#This Row],[DATEMTH]],2),1)</f>
        <v>45323</v>
      </c>
      <c r="P10636" t="str">
        <f>IF(AND(ALT[[#This Row],[DATE]]&gt;=DATE(2023,6,1),ALT[[#This Row],[DATE]]&lt;=DATE(2024,5,31)),"Y","N")</f>
        <v>Y</v>
      </c>
      <c r="Q10636" t="str">
        <f>LEFT(ALT[[#This Row],[DATEMTH]],4)</f>
        <v>2024</v>
      </c>
    </row>
    <row r="10637" spans="1:17" x14ac:dyDescent="0.25">
      <c r="A10637" t="s">
        <v>99</v>
      </c>
      <c r="B10637" t="s">
        <v>111</v>
      </c>
      <c r="C10637" t="s">
        <v>19</v>
      </c>
      <c r="D10637" t="s">
        <v>17</v>
      </c>
      <c r="E10637" s="14">
        <v>1165635.9177839991</v>
      </c>
      <c r="F10637" s="14">
        <v>4401337.6749489987</v>
      </c>
      <c r="G10637" s="13">
        <v>0.26483673916191997</v>
      </c>
      <c r="H10637" s="12">
        <v>-91947666.180000007</v>
      </c>
      <c r="I10637" s="12">
        <v>-24.351120084659954</v>
      </c>
      <c r="J10637" t="s">
        <v>24</v>
      </c>
      <c r="K10637" s="14">
        <v>349634.69710699999</v>
      </c>
      <c r="L10637" s="14">
        <v>1165635.9177839998</v>
      </c>
      <c r="M10637" s="13">
        <v>0.29995189044250919</v>
      </c>
      <c r="N10637" s="12">
        <v>-7.3041645037863079</v>
      </c>
      <c r="O10637" s="2">
        <f>DATE(LEFT(ALT[[#This Row],[DATEMTH]],4),RIGHT(ALT[[#This Row],[DATEMTH]],2),1)</f>
        <v>45323</v>
      </c>
      <c r="P10637" t="str">
        <f>IF(AND(ALT[[#This Row],[DATE]]&gt;=DATE(2023,6,1),ALT[[#This Row],[DATE]]&lt;=DATE(2024,5,31)),"Y","N")</f>
        <v>Y</v>
      </c>
      <c r="Q10637" t="str">
        <f>LEFT(ALT[[#This Row],[DATEMTH]],4)</f>
        <v>2024</v>
      </c>
    </row>
    <row r="10638" spans="1:17" x14ac:dyDescent="0.25">
      <c r="A10638" t="s">
        <v>99</v>
      </c>
      <c r="B10638" t="s">
        <v>111</v>
      </c>
      <c r="C10638" t="s">
        <v>20</v>
      </c>
      <c r="D10638" t="s">
        <v>17</v>
      </c>
      <c r="E10638" s="14">
        <v>963047.20087600034</v>
      </c>
      <c r="F10638" s="14">
        <v>4401337.6749489987</v>
      </c>
      <c r="G10638" s="13">
        <v>0.21880784252418439</v>
      </c>
      <c r="H10638" s="12">
        <v>-91947666.180000007</v>
      </c>
      <c r="I10638" s="12">
        <v>-20.118870461979718</v>
      </c>
      <c r="J10638" t="s">
        <v>16</v>
      </c>
      <c r="K10638" s="14">
        <v>294379.56401400018</v>
      </c>
      <c r="L10638" s="14">
        <v>963047.2008760001</v>
      </c>
      <c r="M10638" s="13">
        <v>0.30567511514101153</v>
      </c>
      <c r="N10638" s="12">
        <v>-6.1498380449727463</v>
      </c>
      <c r="O10638" s="2">
        <f>DATE(LEFT(ALT[[#This Row],[DATEMTH]],4),RIGHT(ALT[[#This Row],[DATEMTH]],2),1)</f>
        <v>45323</v>
      </c>
      <c r="P10638" t="str">
        <f>IF(AND(ALT[[#This Row],[DATE]]&gt;=DATE(2023,6,1),ALT[[#This Row],[DATE]]&lt;=DATE(2024,5,31)),"Y","N")</f>
        <v>Y</v>
      </c>
      <c r="Q10638" t="str">
        <f>LEFT(ALT[[#This Row],[DATEMTH]],4)</f>
        <v>2024</v>
      </c>
    </row>
    <row r="10639" spans="1:17" x14ac:dyDescent="0.25">
      <c r="A10639" t="s">
        <v>99</v>
      </c>
      <c r="B10639" t="s">
        <v>111</v>
      </c>
      <c r="C10639" t="s">
        <v>20</v>
      </c>
      <c r="D10639" t="s">
        <v>17</v>
      </c>
      <c r="E10639" s="14">
        <v>963047.20087600034</v>
      </c>
      <c r="F10639" s="14">
        <v>4401337.6749489987</v>
      </c>
      <c r="G10639" s="13">
        <v>0.21880784252418439</v>
      </c>
      <c r="H10639" s="12">
        <v>-91947666.180000007</v>
      </c>
      <c r="I10639" s="12">
        <v>-20.118870461979718</v>
      </c>
      <c r="J10639" t="s">
        <v>26</v>
      </c>
      <c r="K10639" s="14">
        <v>65643.677029999977</v>
      </c>
      <c r="L10639" s="14">
        <v>963047.2008760001</v>
      </c>
      <c r="M10639" s="13">
        <v>6.8162471133595165E-2</v>
      </c>
      <c r="N10639" s="12">
        <v>-1.371351927105233</v>
      </c>
      <c r="O10639" s="2">
        <f>DATE(LEFT(ALT[[#This Row],[DATEMTH]],4),RIGHT(ALT[[#This Row],[DATEMTH]],2),1)</f>
        <v>45323</v>
      </c>
      <c r="P10639" t="str">
        <f>IF(AND(ALT[[#This Row],[DATE]]&gt;=DATE(2023,6,1),ALT[[#This Row],[DATE]]&lt;=DATE(2024,5,31)),"Y","N")</f>
        <v>Y</v>
      </c>
      <c r="Q10639" t="str">
        <f>LEFT(ALT[[#This Row],[DATEMTH]],4)</f>
        <v>2024</v>
      </c>
    </row>
    <row r="10640" spans="1:17" x14ac:dyDescent="0.25">
      <c r="A10640" t="s">
        <v>99</v>
      </c>
      <c r="B10640" t="s">
        <v>111</v>
      </c>
      <c r="C10640" t="s">
        <v>20</v>
      </c>
      <c r="D10640" t="s">
        <v>17</v>
      </c>
      <c r="E10640" s="14">
        <v>963047.20087600034</v>
      </c>
      <c r="F10640" s="14">
        <v>4401337.6749489987</v>
      </c>
      <c r="G10640" s="13">
        <v>0.21880784252418439</v>
      </c>
      <c r="H10640" s="12">
        <v>-91947666.180000007</v>
      </c>
      <c r="I10640" s="12">
        <v>-20.118870461979718</v>
      </c>
      <c r="J10640" t="s">
        <v>25</v>
      </c>
      <c r="K10640" s="14">
        <v>136178.64825199998</v>
      </c>
      <c r="L10640" s="14">
        <v>963047.2008760001</v>
      </c>
      <c r="M10640" s="13">
        <v>0.14140391886101755</v>
      </c>
      <c r="N10640" s="12">
        <v>-2.8448871263811029</v>
      </c>
      <c r="O10640" s="2">
        <f>DATE(LEFT(ALT[[#This Row],[DATEMTH]],4),RIGHT(ALT[[#This Row],[DATEMTH]],2),1)</f>
        <v>45323</v>
      </c>
      <c r="P10640" t="str">
        <f>IF(AND(ALT[[#This Row],[DATE]]&gt;=DATE(2023,6,1),ALT[[#This Row],[DATE]]&lt;=DATE(2024,5,31)),"Y","N")</f>
        <v>Y</v>
      </c>
      <c r="Q10640" t="str">
        <f>LEFT(ALT[[#This Row],[DATEMTH]],4)</f>
        <v>2024</v>
      </c>
    </row>
    <row r="10641" spans="1:17" x14ac:dyDescent="0.25">
      <c r="A10641" t="s">
        <v>99</v>
      </c>
      <c r="B10641" t="s">
        <v>111</v>
      </c>
      <c r="C10641" t="s">
        <v>20</v>
      </c>
      <c r="D10641" t="s">
        <v>17</v>
      </c>
      <c r="E10641" s="14">
        <v>963047.20087600034</v>
      </c>
      <c r="F10641" s="14">
        <v>4401337.6749489987</v>
      </c>
      <c r="G10641" s="13">
        <v>0.21880784252418439</v>
      </c>
      <c r="H10641" s="12">
        <v>-91947666.180000007</v>
      </c>
      <c r="I10641" s="12">
        <v>-20.118870461979718</v>
      </c>
      <c r="J10641" t="s">
        <v>24</v>
      </c>
      <c r="K10641" s="14">
        <v>466845.31157999986</v>
      </c>
      <c r="L10641" s="14">
        <v>963047.2008760001</v>
      </c>
      <c r="M10641" s="13">
        <v>0.48475849486437567</v>
      </c>
      <c r="N10641" s="12">
        <v>-9.7527933635206345</v>
      </c>
      <c r="O10641" s="2">
        <f>DATE(LEFT(ALT[[#This Row],[DATEMTH]],4),RIGHT(ALT[[#This Row],[DATEMTH]],2),1)</f>
        <v>45323</v>
      </c>
      <c r="P10641" t="str">
        <f>IF(AND(ALT[[#This Row],[DATE]]&gt;=DATE(2023,6,1),ALT[[#This Row],[DATE]]&lt;=DATE(2024,5,31)),"Y","N")</f>
        <v>Y</v>
      </c>
      <c r="Q10641" t="str">
        <f>LEFT(ALT[[#This Row],[DATEMTH]],4)</f>
        <v>2024</v>
      </c>
    </row>
    <row r="10642" spans="1:17" x14ac:dyDescent="0.25">
      <c r="A10642" t="s">
        <v>99</v>
      </c>
      <c r="B10642" t="s">
        <v>111</v>
      </c>
      <c r="C10642" t="s">
        <v>15</v>
      </c>
      <c r="D10642" t="s">
        <v>23</v>
      </c>
      <c r="E10642" s="14">
        <v>692937.79813899961</v>
      </c>
      <c r="F10642" s="14">
        <v>4401337.6749489987</v>
      </c>
      <c r="G10642" s="13">
        <v>0.15743799937982017</v>
      </c>
      <c r="H10642" s="12">
        <v>-12133164.6</v>
      </c>
      <c r="I10642" s="12">
        <v>-1.9102211607700561</v>
      </c>
      <c r="J10642" t="s">
        <v>25</v>
      </c>
      <c r="K10642" s="14">
        <v>89513.129019999978</v>
      </c>
      <c r="L10642" s="14">
        <v>692937.79813900008</v>
      </c>
      <c r="M10642" s="13">
        <v>0.12917916912658309</v>
      </c>
      <c r="N10642" s="12">
        <v>-0.24676078239629293</v>
      </c>
      <c r="O10642" s="2">
        <f>DATE(LEFT(ALT[[#This Row],[DATEMTH]],4),RIGHT(ALT[[#This Row],[DATEMTH]],2),1)</f>
        <v>45323</v>
      </c>
      <c r="P10642" t="str">
        <f>IF(AND(ALT[[#This Row],[DATE]]&gt;=DATE(2023,6,1),ALT[[#This Row],[DATE]]&lt;=DATE(2024,5,31)),"Y","N")</f>
        <v>Y</v>
      </c>
      <c r="Q10642" t="str">
        <f>LEFT(ALT[[#This Row],[DATEMTH]],4)</f>
        <v>2024</v>
      </c>
    </row>
    <row r="10643" spans="1:17" x14ac:dyDescent="0.25">
      <c r="A10643" t="s">
        <v>99</v>
      </c>
      <c r="B10643" t="s">
        <v>111</v>
      </c>
      <c r="C10643" t="s">
        <v>15</v>
      </c>
      <c r="D10643" t="s">
        <v>23</v>
      </c>
      <c r="E10643" s="14">
        <v>692937.79813899961</v>
      </c>
      <c r="F10643" s="14">
        <v>4401337.6749489987</v>
      </c>
      <c r="G10643" s="13">
        <v>0.15743799937982017</v>
      </c>
      <c r="H10643" s="12">
        <v>-12133164.6</v>
      </c>
      <c r="I10643" s="12">
        <v>-1.9102211607700561</v>
      </c>
      <c r="J10643" t="s">
        <v>24</v>
      </c>
      <c r="K10643" s="14">
        <v>284721.22122300009</v>
      </c>
      <c r="L10643" s="14">
        <v>692937.79813900008</v>
      </c>
      <c r="M10643" s="13">
        <v>0.41089001348702059</v>
      </c>
      <c r="N10643" s="12">
        <v>-0.7848907985120005</v>
      </c>
      <c r="O10643" s="2">
        <f>DATE(LEFT(ALT[[#This Row],[DATEMTH]],4),RIGHT(ALT[[#This Row],[DATEMTH]],2),1)</f>
        <v>45323</v>
      </c>
      <c r="P10643" t="str">
        <f>IF(AND(ALT[[#This Row],[DATE]]&gt;=DATE(2023,6,1),ALT[[#This Row],[DATE]]&lt;=DATE(2024,5,31)),"Y","N")</f>
        <v>Y</v>
      </c>
      <c r="Q10643" t="str">
        <f>LEFT(ALT[[#This Row],[DATEMTH]],4)</f>
        <v>2024</v>
      </c>
    </row>
    <row r="10644" spans="1:17" x14ac:dyDescent="0.25">
      <c r="A10644" t="s">
        <v>99</v>
      </c>
      <c r="B10644" t="s">
        <v>111</v>
      </c>
      <c r="C10644" t="s">
        <v>15</v>
      </c>
      <c r="D10644" t="s">
        <v>23</v>
      </c>
      <c r="E10644" s="14">
        <v>692937.79813899961</v>
      </c>
      <c r="F10644" s="14">
        <v>4401337.6749489987</v>
      </c>
      <c r="G10644" s="13">
        <v>0.15743799937982017</v>
      </c>
      <c r="H10644" s="12">
        <v>-12133164.6</v>
      </c>
      <c r="I10644" s="12">
        <v>-1.9102211607700561</v>
      </c>
      <c r="J10644" t="s">
        <v>26</v>
      </c>
      <c r="K10644" s="14">
        <v>111131.85488100001</v>
      </c>
      <c r="L10644" s="14">
        <v>692937.79813900008</v>
      </c>
      <c r="M10644" s="13">
        <v>0.16037782204905421</v>
      </c>
      <c r="N10644" s="12">
        <v>-0.30635710939631783</v>
      </c>
      <c r="O10644" s="2">
        <f>DATE(LEFT(ALT[[#This Row],[DATEMTH]],4),RIGHT(ALT[[#This Row],[DATEMTH]],2),1)</f>
        <v>45323</v>
      </c>
      <c r="P10644" t="str">
        <f>IF(AND(ALT[[#This Row],[DATE]]&gt;=DATE(2023,6,1),ALT[[#This Row],[DATE]]&lt;=DATE(2024,5,31)),"Y","N")</f>
        <v>Y</v>
      </c>
      <c r="Q10644" t="str">
        <f>LEFT(ALT[[#This Row],[DATEMTH]],4)</f>
        <v>2024</v>
      </c>
    </row>
    <row r="10645" spans="1:17" x14ac:dyDescent="0.25">
      <c r="A10645" t="s">
        <v>99</v>
      </c>
      <c r="B10645" t="s">
        <v>111</v>
      </c>
      <c r="C10645" t="s">
        <v>15</v>
      </c>
      <c r="D10645" t="s">
        <v>23</v>
      </c>
      <c r="E10645" s="14">
        <v>692937.79813899961</v>
      </c>
      <c r="F10645" s="14">
        <v>4401337.6749489987</v>
      </c>
      <c r="G10645" s="13">
        <v>0.15743799937982017</v>
      </c>
      <c r="H10645" s="12">
        <v>-12133164.6</v>
      </c>
      <c r="I10645" s="12">
        <v>-1.9102211607700561</v>
      </c>
      <c r="J10645" t="s">
        <v>16</v>
      </c>
      <c r="K10645" s="14">
        <v>207571.59301500005</v>
      </c>
      <c r="L10645" s="14">
        <v>692937.79813900008</v>
      </c>
      <c r="M10645" s="13">
        <v>0.2995529953373422</v>
      </c>
      <c r="N10645" s="12">
        <v>-0.57221247046544499</v>
      </c>
      <c r="O10645" s="2">
        <f>DATE(LEFT(ALT[[#This Row],[DATEMTH]],4),RIGHT(ALT[[#This Row],[DATEMTH]],2),1)</f>
        <v>45323</v>
      </c>
      <c r="P10645" t="str">
        <f>IF(AND(ALT[[#This Row],[DATE]]&gt;=DATE(2023,6,1),ALT[[#This Row],[DATE]]&lt;=DATE(2024,5,31)),"Y","N")</f>
        <v>Y</v>
      </c>
      <c r="Q10645" t="str">
        <f>LEFT(ALT[[#This Row],[DATEMTH]],4)</f>
        <v>2024</v>
      </c>
    </row>
    <row r="10646" spans="1:17" x14ac:dyDescent="0.25">
      <c r="A10646" t="s">
        <v>99</v>
      </c>
      <c r="B10646" t="s">
        <v>111</v>
      </c>
      <c r="C10646" t="s">
        <v>18</v>
      </c>
      <c r="D10646" t="s">
        <v>23</v>
      </c>
      <c r="E10646" s="14">
        <v>1579716.7581500006</v>
      </c>
      <c r="F10646" s="14">
        <v>4401337.6749489987</v>
      </c>
      <c r="G10646" s="13">
        <v>0.35891741893407575</v>
      </c>
      <c r="H10646" s="12">
        <v>-12133164.6</v>
      </c>
      <c r="I10646" s="12">
        <v>-4.3548041217342979</v>
      </c>
      <c r="J10646" t="s">
        <v>26</v>
      </c>
      <c r="K10646" s="14">
        <v>489588.08212500013</v>
      </c>
      <c r="L10646" s="14">
        <v>1579716.7581500004</v>
      </c>
      <c r="M10646" s="13">
        <v>0.30992143344630635</v>
      </c>
      <c r="N10646" s="12">
        <v>-1.3496471357857767</v>
      </c>
      <c r="O10646" s="2">
        <f>DATE(LEFT(ALT[[#This Row],[DATEMTH]],4),RIGHT(ALT[[#This Row],[DATEMTH]],2),1)</f>
        <v>45323</v>
      </c>
      <c r="P10646" t="str">
        <f>IF(AND(ALT[[#This Row],[DATE]]&gt;=DATE(2023,6,1),ALT[[#This Row],[DATE]]&lt;=DATE(2024,5,31)),"Y","N")</f>
        <v>Y</v>
      </c>
      <c r="Q10646" t="str">
        <f>LEFT(ALT[[#This Row],[DATEMTH]],4)</f>
        <v>2024</v>
      </c>
    </row>
    <row r="10647" spans="1:17" x14ac:dyDescent="0.25">
      <c r="A10647" t="s">
        <v>99</v>
      </c>
      <c r="B10647" t="s">
        <v>111</v>
      </c>
      <c r="C10647" t="s">
        <v>18</v>
      </c>
      <c r="D10647" t="s">
        <v>23</v>
      </c>
      <c r="E10647" s="14">
        <v>1579716.7581500006</v>
      </c>
      <c r="F10647" s="14">
        <v>4401337.6749489987</v>
      </c>
      <c r="G10647" s="13">
        <v>0.35891741893407575</v>
      </c>
      <c r="H10647" s="12">
        <v>-12133164.6</v>
      </c>
      <c r="I10647" s="12">
        <v>-4.3548041217342979</v>
      </c>
      <c r="J10647" t="s">
        <v>25</v>
      </c>
      <c r="K10647" s="14">
        <v>187171.25263000003</v>
      </c>
      <c r="L10647" s="14">
        <v>1579716.7581500004</v>
      </c>
      <c r="M10647" s="13">
        <v>0.11848405840120067</v>
      </c>
      <c r="N10647" s="12">
        <v>-0.5159748658853559</v>
      </c>
      <c r="O10647" s="2">
        <f>DATE(LEFT(ALT[[#This Row],[DATEMTH]],4),RIGHT(ALT[[#This Row],[DATEMTH]],2),1)</f>
        <v>45323</v>
      </c>
      <c r="P10647" t="str">
        <f>IF(AND(ALT[[#This Row],[DATE]]&gt;=DATE(2023,6,1),ALT[[#This Row],[DATE]]&lt;=DATE(2024,5,31)),"Y","N")</f>
        <v>Y</v>
      </c>
      <c r="Q10647" t="str">
        <f>LEFT(ALT[[#This Row],[DATEMTH]],4)</f>
        <v>2024</v>
      </c>
    </row>
    <row r="10648" spans="1:17" x14ac:dyDescent="0.25">
      <c r="A10648" t="s">
        <v>99</v>
      </c>
      <c r="B10648" t="s">
        <v>111</v>
      </c>
      <c r="C10648" t="s">
        <v>18</v>
      </c>
      <c r="D10648" t="s">
        <v>23</v>
      </c>
      <c r="E10648" s="14">
        <v>1579716.7581500006</v>
      </c>
      <c r="F10648" s="14">
        <v>4401337.6749489987</v>
      </c>
      <c r="G10648" s="13">
        <v>0.35891741893407575</v>
      </c>
      <c r="H10648" s="12">
        <v>-12133164.6</v>
      </c>
      <c r="I10648" s="12">
        <v>-4.3548041217342979</v>
      </c>
      <c r="J10648" t="s">
        <v>24</v>
      </c>
      <c r="K10648" s="14">
        <v>380626.55296100018</v>
      </c>
      <c r="L10648" s="14">
        <v>1579716.7581500004</v>
      </c>
      <c r="M10648" s="13">
        <v>0.24094607529944187</v>
      </c>
      <c r="N10648" s="12">
        <v>-1.0492729618297119</v>
      </c>
      <c r="O10648" s="2">
        <f>DATE(LEFT(ALT[[#This Row],[DATEMTH]],4),RIGHT(ALT[[#This Row],[DATEMTH]],2),1)</f>
        <v>45323</v>
      </c>
      <c r="P10648" t="str">
        <f>IF(AND(ALT[[#This Row],[DATE]]&gt;=DATE(2023,6,1),ALT[[#This Row],[DATE]]&lt;=DATE(2024,5,31)),"Y","N")</f>
        <v>Y</v>
      </c>
      <c r="Q10648" t="str">
        <f>LEFT(ALT[[#This Row],[DATEMTH]],4)</f>
        <v>2024</v>
      </c>
    </row>
    <row r="10649" spans="1:17" x14ac:dyDescent="0.25">
      <c r="A10649" t="s">
        <v>99</v>
      </c>
      <c r="B10649" t="s">
        <v>111</v>
      </c>
      <c r="C10649" t="s">
        <v>18</v>
      </c>
      <c r="D10649" t="s">
        <v>23</v>
      </c>
      <c r="E10649" s="14">
        <v>1579716.7581500006</v>
      </c>
      <c r="F10649" s="14">
        <v>4401337.6749489987</v>
      </c>
      <c r="G10649" s="13">
        <v>0.35891741893407575</v>
      </c>
      <c r="H10649" s="12">
        <v>-12133164.6</v>
      </c>
      <c r="I10649" s="12">
        <v>-4.3548041217342979</v>
      </c>
      <c r="J10649" t="s">
        <v>16</v>
      </c>
      <c r="K10649" s="14">
        <v>522330.87043399987</v>
      </c>
      <c r="L10649" s="14">
        <v>1579716.7581500004</v>
      </c>
      <c r="M10649" s="13">
        <v>0.33064843285305107</v>
      </c>
      <c r="N10649" s="12">
        <v>-1.4399091582334531</v>
      </c>
      <c r="O10649" s="2">
        <f>DATE(LEFT(ALT[[#This Row],[DATEMTH]],4),RIGHT(ALT[[#This Row],[DATEMTH]],2),1)</f>
        <v>45323</v>
      </c>
      <c r="P10649" t="str">
        <f>IF(AND(ALT[[#This Row],[DATE]]&gt;=DATE(2023,6,1),ALT[[#This Row],[DATE]]&lt;=DATE(2024,5,31)),"Y","N")</f>
        <v>Y</v>
      </c>
      <c r="Q10649" t="str">
        <f>LEFT(ALT[[#This Row],[DATEMTH]],4)</f>
        <v>2024</v>
      </c>
    </row>
    <row r="10650" spans="1:17" x14ac:dyDescent="0.25">
      <c r="A10650" t="s">
        <v>99</v>
      </c>
      <c r="B10650" t="s">
        <v>111</v>
      </c>
      <c r="C10650" t="s">
        <v>19</v>
      </c>
      <c r="D10650" t="s">
        <v>23</v>
      </c>
      <c r="E10650" s="14">
        <v>1165635.9177839991</v>
      </c>
      <c r="F10650" s="14">
        <v>4401337.6749489987</v>
      </c>
      <c r="G10650" s="13">
        <v>0.26483673916191997</v>
      </c>
      <c r="H10650" s="12">
        <v>-12133164.6</v>
      </c>
      <c r="I10650" s="12">
        <v>-3.2133077483788406</v>
      </c>
      <c r="J10650" t="s">
        <v>26</v>
      </c>
      <c r="K10650" s="14">
        <v>69258.479005999994</v>
      </c>
      <c r="L10650" s="14">
        <v>1165635.9177839998</v>
      </c>
      <c r="M10650" s="13">
        <v>5.9416905355548638E-2</v>
      </c>
      <c r="N10650" s="12">
        <v>-0.19092480236367668</v>
      </c>
      <c r="O10650" s="2">
        <f>DATE(LEFT(ALT[[#This Row],[DATEMTH]],4),RIGHT(ALT[[#This Row],[DATEMTH]],2),1)</f>
        <v>45323</v>
      </c>
      <c r="P10650" t="str">
        <f>IF(AND(ALT[[#This Row],[DATE]]&gt;=DATE(2023,6,1),ALT[[#This Row],[DATE]]&lt;=DATE(2024,5,31)),"Y","N")</f>
        <v>Y</v>
      </c>
      <c r="Q10650" t="str">
        <f>LEFT(ALT[[#This Row],[DATEMTH]],4)</f>
        <v>2024</v>
      </c>
    </row>
    <row r="10651" spans="1:17" x14ac:dyDescent="0.25">
      <c r="A10651" t="s">
        <v>99</v>
      </c>
      <c r="B10651" t="s">
        <v>111</v>
      </c>
      <c r="C10651" t="s">
        <v>19</v>
      </c>
      <c r="D10651" t="s">
        <v>23</v>
      </c>
      <c r="E10651" s="14">
        <v>1165635.9177839991</v>
      </c>
      <c r="F10651" s="14">
        <v>4401337.6749489987</v>
      </c>
      <c r="G10651" s="13">
        <v>0.26483673916191997</v>
      </c>
      <c r="H10651" s="12">
        <v>-12133164.6</v>
      </c>
      <c r="I10651" s="12">
        <v>-3.2133077483788406</v>
      </c>
      <c r="J10651" t="s">
        <v>16</v>
      </c>
      <c r="K10651" s="14">
        <v>10.950998999999998</v>
      </c>
      <c r="L10651" s="14">
        <v>1165635.9177839998</v>
      </c>
      <c r="M10651" s="13">
        <v>9.394870930898418E-6</v>
      </c>
      <c r="N10651" s="12">
        <v>-3.0188611557275018E-5</v>
      </c>
      <c r="O10651" s="2">
        <f>DATE(LEFT(ALT[[#This Row],[DATEMTH]],4),RIGHT(ALT[[#This Row],[DATEMTH]],2),1)</f>
        <v>45323</v>
      </c>
      <c r="P10651" t="str">
        <f>IF(AND(ALT[[#This Row],[DATE]]&gt;=DATE(2023,6,1),ALT[[#This Row],[DATE]]&lt;=DATE(2024,5,31)),"Y","N")</f>
        <v>Y</v>
      </c>
      <c r="Q10651" t="str">
        <f>LEFT(ALT[[#This Row],[DATEMTH]],4)</f>
        <v>2024</v>
      </c>
    </row>
    <row r="10652" spans="1:17" x14ac:dyDescent="0.25">
      <c r="A10652" t="s">
        <v>99</v>
      </c>
      <c r="B10652" t="s">
        <v>111</v>
      </c>
      <c r="C10652" t="s">
        <v>19</v>
      </c>
      <c r="D10652" t="s">
        <v>23</v>
      </c>
      <c r="E10652" s="14">
        <v>1165635.9177839991</v>
      </c>
      <c r="F10652" s="14">
        <v>4401337.6749489987</v>
      </c>
      <c r="G10652" s="13">
        <v>0.26483673916191997</v>
      </c>
      <c r="H10652" s="12">
        <v>-12133164.6</v>
      </c>
      <c r="I10652" s="12">
        <v>-3.2133077483788406</v>
      </c>
      <c r="J10652" t="s">
        <v>25</v>
      </c>
      <c r="K10652" s="14">
        <v>746731.7906719998</v>
      </c>
      <c r="L10652" s="14">
        <v>1165635.9177839998</v>
      </c>
      <c r="M10652" s="13">
        <v>0.6406218093310112</v>
      </c>
      <c r="N10652" s="12">
        <v>-2.0585150237038103</v>
      </c>
      <c r="O10652" s="2">
        <f>DATE(LEFT(ALT[[#This Row],[DATEMTH]],4),RIGHT(ALT[[#This Row],[DATEMTH]],2),1)</f>
        <v>45323</v>
      </c>
      <c r="P10652" t="str">
        <f>IF(AND(ALT[[#This Row],[DATE]]&gt;=DATE(2023,6,1),ALT[[#This Row],[DATE]]&lt;=DATE(2024,5,31)),"Y","N")</f>
        <v>Y</v>
      </c>
      <c r="Q10652" t="str">
        <f>LEFT(ALT[[#This Row],[DATEMTH]],4)</f>
        <v>2024</v>
      </c>
    </row>
    <row r="10653" spans="1:17" x14ac:dyDescent="0.25">
      <c r="A10653" t="s">
        <v>99</v>
      </c>
      <c r="B10653" t="s">
        <v>111</v>
      </c>
      <c r="C10653" t="s">
        <v>19</v>
      </c>
      <c r="D10653" t="s">
        <v>23</v>
      </c>
      <c r="E10653" s="14">
        <v>1165635.9177839991</v>
      </c>
      <c r="F10653" s="14">
        <v>4401337.6749489987</v>
      </c>
      <c r="G10653" s="13">
        <v>0.26483673916191997</v>
      </c>
      <c r="H10653" s="12">
        <v>-12133164.6</v>
      </c>
      <c r="I10653" s="12">
        <v>-3.2133077483788406</v>
      </c>
      <c r="J10653" t="s">
        <v>24</v>
      </c>
      <c r="K10653" s="14">
        <v>349634.69710699999</v>
      </c>
      <c r="L10653" s="14">
        <v>1165635.9177839998</v>
      </c>
      <c r="M10653" s="13">
        <v>0.29995189044250919</v>
      </c>
      <c r="N10653" s="12">
        <v>-0.96383773369979586</v>
      </c>
      <c r="O10653" s="2">
        <f>DATE(LEFT(ALT[[#This Row],[DATEMTH]],4),RIGHT(ALT[[#This Row],[DATEMTH]],2),1)</f>
        <v>45323</v>
      </c>
      <c r="P10653" t="str">
        <f>IF(AND(ALT[[#This Row],[DATE]]&gt;=DATE(2023,6,1),ALT[[#This Row],[DATE]]&lt;=DATE(2024,5,31)),"Y","N")</f>
        <v>Y</v>
      </c>
      <c r="Q10653" t="str">
        <f>LEFT(ALT[[#This Row],[DATEMTH]],4)</f>
        <v>2024</v>
      </c>
    </row>
    <row r="10654" spans="1:17" x14ac:dyDescent="0.25">
      <c r="A10654" t="s">
        <v>99</v>
      </c>
      <c r="B10654" t="s">
        <v>111</v>
      </c>
      <c r="C10654" t="s">
        <v>20</v>
      </c>
      <c r="D10654" t="s">
        <v>23</v>
      </c>
      <c r="E10654" s="14">
        <v>963047.20087600034</v>
      </c>
      <c r="F10654" s="14">
        <v>4401337.6749489987</v>
      </c>
      <c r="G10654" s="13">
        <v>0.21880784252418439</v>
      </c>
      <c r="H10654" s="12">
        <v>-12133164.6</v>
      </c>
      <c r="I10654" s="12">
        <v>-2.6548315691168085</v>
      </c>
      <c r="J10654" t="s">
        <v>16</v>
      </c>
      <c r="K10654" s="14">
        <v>294379.56401400018</v>
      </c>
      <c r="L10654" s="14">
        <v>963047.2008760001</v>
      </c>
      <c r="M10654" s="13">
        <v>0.30567511514101153</v>
      </c>
      <c r="N10654" s="12">
        <v>-0.8115159455697728</v>
      </c>
      <c r="O10654" s="2">
        <f>DATE(LEFT(ALT[[#This Row],[DATEMTH]],4),RIGHT(ALT[[#This Row],[DATEMTH]],2),1)</f>
        <v>45323</v>
      </c>
      <c r="P10654" t="str">
        <f>IF(AND(ALT[[#This Row],[DATE]]&gt;=DATE(2023,6,1),ALT[[#This Row],[DATE]]&lt;=DATE(2024,5,31)),"Y","N")</f>
        <v>Y</v>
      </c>
      <c r="Q10654" t="str">
        <f>LEFT(ALT[[#This Row],[DATEMTH]],4)</f>
        <v>2024</v>
      </c>
    </row>
    <row r="10655" spans="1:17" x14ac:dyDescent="0.25">
      <c r="A10655" t="s">
        <v>99</v>
      </c>
      <c r="B10655" t="s">
        <v>111</v>
      </c>
      <c r="C10655" t="s">
        <v>20</v>
      </c>
      <c r="D10655" t="s">
        <v>23</v>
      </c>
      <c r="E10655" s="14">
        <v>963047.20087600034</v>
      </c>
      <c r="F10655" s="14">
        <v>4401337.6749489987</v>
      </c>
      <c r="G10655" s="13">
        <v>0.21880784252418439</v>
      </c>
      <c r="H10655" s="12">
        <v>-12133164.6</v>
      </c>
      <c r="I10655" s="12">
        <v>-2.6548315691168085</v>
      </c>
      <c r="J10655" t="s">
        <v>26</v>
      </c>
      <c r="K10655" s="14">
        <v>65643.677029999977</v>
      </c>
      <c r="L10655" s="14">
        <v>963047.2008760001</v>
      </c>
      <c r="M10655" s="13">
        <v>6.8162471133595165E-2</v>
      </c>
      <c r="N10655" s="12">
        <v>-0.18095988019448161</v>
      </c>
      <c r="O10655" s="2">
        <f>DATE(LEFT(ALT[[#This Row],[DATEMTH]],4),RIGHT(ALT[[#This Row],[DATEMTH]],2),1)</f>
        <v>45323</v>
      </c>
      <c r="P10655" t="str">
        <f>IF(AND(ALT[[#This Row],[DATE]]&gt;=DATE(2023,6,1),ALT[[#This Row],[DATE]]&lt;=DATE(2024,5,31)),"Y","N")</f>
        <v>Y</v>
      </c>
      <c r="Q10655" t="str">
        <f>LEFT(ALT[[#This Row],[DATEMTH]],4)</f>
        <v>2024</v>
      </c>
    </row>
    <row r="10656" spans="1:17" x14ac:dyDescent="0.25">
      <c r="A10656" t="s">
        <v>99</v>
      </c>
      <c r="B10656" t="s">
        <v>111</v>
      </c>
      <c r="C10656" t="s">
        <v>20</v>
      </c>
      <c r="D10656" t="s">
        <v>23</v>
      </c>
      <c r="E10656" s="14">
        <v>963047.20087600034</v>
      </c>
      <c r="F10656" s="14">
        <v>4401337.6749489987</v>
      </c>
      <c r="G10656" s="13">
        <v>0.21880784252418439</v>
      </c>
      <c r="H10656" s="12">
        <v>-12133164.6</v>
      </c>
      <c r="I10656" s="12">
        <v>-2.6548315691168085</v>
      </c>
      <c r="J10656" t="s">
        <v>25</v>
      </c>
      <c r="K10656" s="14">
        <v>136178.64825199998</v>
      </c>
      <c r="L10656" s="14">
        <v>963047.2008760001</v>
      </c>
      <c r="M10656" s="13">
        <v>0.14140391886101755</v>
      </c>
      <c r="N10656" s="12">
        <v>-0.37540358778906108</v>
      </c>
      <c r="O10656" s="2">
        <f>DATE(LEFT(ALT[[#This Row],[DATEMTH]],4),RIGHT(ALT[[#This Row],[DATEMTH]],2),1)</f>
        <v>45323</v>
      </c>
      <c r="P10656" t="str">
        <f>IF(AND(ALT[[#This Row],[DATE]]&gt;=DATE(2023,6,1),ALT[[#This Row],[DATE]]&lt;=DATE(2024,5,31)),"Y","N")</f>
        <v>Y</v>
      </c>
      <c r="Q10656" t="str">
        <f>LEFT(ALT[[#This Row],[DATEMTH]],4)</f>
        <v>2024</v>
      </c>
    </row>
    <row r="10657" spans="1:17" x14ac:dyDescent="0.25">
      <c r="A10657" t="s">
        <v>99</v>
      </c>
      <c r="B10657" t="s">
        <v>111</v>
      </c>
      <c r="C10657" t="s">
        <v>20</v>
      </c>
      <c r="D10657" t="s">
        <v>23</v>
      </c>
      <c r="E10657" s="14">
        <v>963047.20087600034</v>
      </c>
      <c r="F10657" s="14">
        <v>4401337.6749489987</v>
      </c>
      <c r="G10657" s="13">
        <v>0.21880784252418439</v>
      </c>
      <c r="H10657" s="12">
        <v>-12133164.6</v>
      </c>
      <c r="I10657" s="12">
        <v>-2.6548315691168085</v>
      </c>
      <c r="J10657" t="s">
        <v>24</v>
      </c>
      <c r="K10657" s="14">
        <v>466845.31157999986</v>
      </c>
      <c r="L10657" s="14">
        <v>963047.2008760001</v>
      </c>
      <c r="M10657" s="13">
        <v>0.48475849486437567</v>
      </c>
      <c r="N10657" s="12">
        <v>-1.2869521555634929</v>
      </c>
      <c r="O10657" s="2">
        <f>DATE(LEFT(ALT[[#This Row],[DATEMTH]],4),RIGHT(ALT[[#This Row],[DATEMTH]],2),1)</f>
        <v>45323</v>
      </c>
      <c r="P10657" t="str">
        <f>IF(AND(ALT[[#This Row],[DATE]]&gt;=DATE(2023,6,1),ALT[[#This Row],[DATE]]&lt;=DATE(2024,5,31)),"Y","N")</f>
        <v>Y</v>
      </c>
      <c r="Q10657" t="str">
        <f>LEFT(ALT[[#This Row],[DATEMTH]],4)</f>
        <v>2024</v>
      </c>
    </row>
    <row r="10658" spans="1:17" x14ac:dyDescent="0.25">
      <c r="A10658" t="s">
        <v>100</v>
      </c>
      <c r="B10658" t="s">
        <v>14</v>
      </c>
      <c r="C10658" t="s">
        <v>15</v>
      </c>
      <c r="D10658" t="s">
        <v>22</v>
      </c>
      <c r="E10658" s="14">
        <v>9500.6319639999965</v>
      </c>
      <c r="F10658" s="14">
        <v>55443.822028000002</v>
      </c>
      <c r="G10658" s="13">
        <v>0.17135600715264593</v>
      </c>
      <c r="H10658" s="12">
        <v>-53414166.390000001</v>
      </c>
      <c r="I10658" s="12">
        <v>-9.1528382779774589</v>
      </c>
      <c r="J10658" t="s">
        <v>26</v>
      </c>
      <c r="K10658" s="14">
        <v>1339.0500599999998</v>
      </c>
      <c r="L10658" s="14">
        <v>9500.6319639999965</v>
      </c>
      <c r="M10658" s="13">
        <v>0.14094326199288193</v>
      </c>
      <c r="N10658" s="12">
        <v>-1.2900308833914553</v>
      </c>
      <c r="O10658" s="2">
        <f>DATE(LEFT(ALT[[#This Row],[DATEMTH]],4),RIGHT(ALT[[#This Row],[DATEMTH]],2),1)</f>
        <v>45352</v>
      </c>
      <c r="P10658" t="str">
        <f>IF(AND(ALT[[#This Row],[DATE]]&gt;=DATE(2023,6,1),ALT[[#This Row],[DATE]]&lt;=DATE(2024,5,31)),"Y","N")</f>
        <v>Y</v>
      </c>
      <c r="Q10658" t="str">
        <f>LEFT(ALT[[#This Row],[DATEMTH]],4)</f>
        <v>2024</v>
      </c>
    </row>
    <row r="10659" spans="1:17" x14ac:dyDescent="0.25">
      <c r="A10659" t="s">
        <v>100</v>
      </c>
      <c r="B10659" t="s">
        <v>14</v>
      </c>
      <c r="C10659" t="s">
        <v>15</v>
      </c>
      <c r="D10659" t="s">
        <v>22</v>
      </c>
      <c r="E10659" s="14">
        <v>9500.6319639999965</v>
      </c>
      <c r="F10659" s="14">
        <v>55443.822028000002</v>
      </c>
      <c r="G10659" s="13">
        <v>0.17135600715264593</v>
      </c>
      <c r="H10659" s="12">
        <v>-53414166.390000001</v>
      </c>
      <c r="I10659" s="12">
        <v>-9.1528382779774589</v>
      </c>
      <c r="J10659" t="s">
        <v>24</v>
      </c>
      <c r="K10659" s="14">
        <v>3702.3710799999985</v>
      </c>
      <c r="L10659" s="14">
        <v>9500.6319639999965</v>
      </c>
      <c r="M10659" s="13">
        <v>0.38969734792686472</v>
      </c>
      <c r="N10659" s="12">
        <v>-3.5668368029313071</v>
      </c>
      <c r="O10659" s="2">
        <f>DATE(LEFT(ALT[[#This Row],[DATEMTH]],4),RIGHT(ALT[[#This Row],[DATEMTH]],2),1)</f>
        <v>45352</v>
      </c>
      <c r="P10659" t="str">
        <f>IF(AND(ALT[[#This Row],[DATE]]&gt;=DATE(2023,6,1),ALT[[#This Row],[DATE]]&lt;=DATE(2024,5,31)),"Y","N")</f>
        <v>Y</v>
      </c>
      <c r="Q10659" t="str">
        <f>LEFT(ALT[[#This Row],[DATEMTH]],4)</f>
        <v>2024</v>
      </c>
    </row>
    <row r="10660" spans="1:17" x14ac:dyDescent="0.25">
      <c r="A10660" t="s">
        <v>100</v>
      </c>
      <c r="B10660" t="s">
        <v>14</v>
      </c>
      <c r="C10660" t="s">
        <v>15</v>
      </c>
      <c r="D10660" t="s">
        <v>22</v>
      </c>
      <c r="E10660" s="14">
        <v>9500.6319639999965</v>
      </c>
      <c r="F10660" s="14">
        <v>55443.822028000002</v>
      </c>
      <c r="G10660" s="13">
        <v>0.17135600715264593</v>
      </c>
      <c r="H10660" s="12">
        <v>-53414166.390000001</v>
      </c>
      <c r="I10660" s="12">
        <v>-9.1528382779774589</v>
      </c>
      <c r="J10660" t="s">
        <v>25</v>
      </c>
      <c r="K10660" s="14">
        <v>1409.3717839999997</v>
      </c>
      <c r="L10660" s="14">
        <v>9500.6319639999965</v>
      </c>
      <c r="M10660" s="13">
        <v>0.14834505634366454</v>
      </c>
      <c r="N10660" s="12">
        <v>-1.3577783100510157</v>
      </c>
      <c r="O10660" s="2">
        <f>DATE(LEFT(ALT[[#This Row],[DATEMTH]],4),RIGHT(ALT[[#This Row],[DATEMTH]],2),1)</f>
        <v>45352</v>
      </c>
      <c r="P10660" t="str">
        <f>IF(AND(ALT[[#This Row],[DATE]]&gt;=DATE(2023,6,1),ALT[[#This Row],[DATE]]&lt;=DATE(2024,5,31)),"Y","N")</f>
        <v>Y</v>
      </c>
      <c r="Q10660" t="str">
        <f>LEFT(ALT[[#This Row],[DATEMTH]],4)</f>
        <v>2024</v>
      </c>
    </row>
    <row r="10661" spans="1:17" x14ac:dyDescent="0.25">
      <c r="A10661" t="s">
        <v>100</v>
      </c>
      <c r="B10661" t="s">
        <v>14</v>
      </c>
      <c r="C10661" t="s">
        <v>15</v>
      </c>
      <c r="D10661" t="s">
        <v>22</v>
      </c>
      <c r="E10661" s="14">
        <v>9500.6319639999965</v>
      </c>
      <c r="F10661" s="14">
        <v>55443.822028000002</v>
      </c>
      <c r="G10661" s="13">
        <v>0.17135600715264593</v>
      </c>
      <c r="H10661" s="12">
        <v>-53414166.390000001</v>
      </c>
      <c r="I10661" s="12">
        <v>-9.1528382779774589</v>
      </c>
      <c r="J10661" t="s">
        <v>16</v>
      </c>
      <c r="K10661" s="14">
        <v>3049.8390399999994</v>
      </c>
      <c r="L10661" s="14">
        <v>9500.6319639999965</v>
      </c>
      <c r="M10661" s="13">
        <v>0.32101433373658894</v>
      </c>
      <c r="N10661" s="12">
        <v>-2.9381922816036821</v>
      </c>
      <c r="O10661" s="2">
        <f>DATE(LEFT(ALT[[#This Row],[DATEMTH]],4),RIGHT(ALT[[#This Row],[DATEMTH]],2),1)</f>
        <v>45352</v>
      </c>
      <c r="P10661" t="str">
        <f>IF(AND(ALT[[#This Row],[DATE]]&gt;=DATE(2023,6,1),ALT[[#This Row],[DATE]]&lt;=DATE(2024,5,31)),"Y","N")</f>
        <v>Y</v>
      </c>
      <c r="Q10661" t="str">
        <f>LEFT(ALT[[#This Row],[DATEMTH]],4)</f>
        <v>2024</v>
      </c>
    </row>
    <row r="10662" spans="1:17" x14ac:dyDescent="0.25">
      <c r="A10662" t="s">
        <v>100</v>
      </c>
      <c r="B10662" t="s">
        <v>14</v>
      </c>
      <c r="C10662" t="s">
        <v>18</v>
      </c>
      <c r="D10662" t="s">
        <v>22</v>
      </c>
      <c r="E10662" s="14">
        <v>19570.207196000003</v>
      </c>
      <c r="F10662" s="14">
        <v>55443.822028000002</v>
      </c>
      <c r="G10662" s="13">
        <v>0.35297363132932541</v>
      </c>
      <c r="H10662" s="12">
        <v>-53414166.390000001</v>
      </c>
      <c r="I10662" s="12">
        <v>-18.853792275107104</v>
      </c>
      <c r="J10662" t="s">
        <v>26</v>
      </c>
      <c r="K10662" s="14">
        <v>5742.7224480000004</v>
      </c>
      <c r="L10662" s="14">
        <v>19570.207196000003</v>
      </c>
      <c r="M10662" s="13">
        <v>0.29344208727507842</v>
      </c>
      <c r="N10662" s="12">
        <v>-5.5324961582581782</v>
      </c>
      <c r="O10662" s="2">
        <f>DATE(LEFT(ALT[[#This Row],[DATEMTH]],4),RIGHT(ALT[[#This Row],[DATEMTH]],2),1)</f>
        <v>45352</v>
      </c>
      <c r="P10662" t="str">
        <f>IF(AND(ALT[[#This Row],[DATE]]&gt;=DATE(2023,6,1),ALT[[#This Row],[DATE]]&lt;=DATE(2024,5,31)),"Y","N")</f>
        <v>Y</v>
      </c>
      <c r="Q10662" t="str">
        <f>LEFT(ALT[[#This Row],[DATEMTH]],4)</f>
        <v>2024</v>
      </c>
    </row>
    <row r="10663" spans="1:17" x14ac:dyDescent="0.25">
      <c r="A10663" t="s">
        <v>100</v>
      </c>
      <c r="B10663" t="s">
        <v>14</v>
      </c>
      <c r="C10663" t="s">
        <v>18</v>
      </c>
      <c r="D10663" t="s">
        <v>22</v>
      </c>
      <c r="E10663" s="14">
        <v>19570.207196000003</v>
      </c>
      <c r="F10663" s="14">
        <v>55443.822028000002</v>
      </c>
      <c r="G10663" s="13">
        <v>0.35297363132932541</v>
      </c>
      <c r="H10663" s="12">
        <v>-53414166.390000001</v>
      </c>
      <c r="I10663" s="12">
        <v>-18.853792275107104</v>
      </c>
      <c r="J10663" t="s">
        <v>16</v>
      </c>
      <c r="K10663" s="14">
        <v>6742.6560400000008</v>
      </c>
      <c r="L10663" s="14">
        <v>19570.207196000003</v>
      </c>
      <c r="M10663" s="13">
        <v>0.34453677329375165</v>
      </c>
      <c r="N10663" s="12">
        <v>-6.4958247548160619</v>
      </c>
      <c r="O10663" s="2">
        <f>DATE(LEFT(ALT[[#This Row],[DATEMTH]],4),RIGHT(ALT[[#This Row],[DATEMTH]],2),1)</f>
        <v>45352</v>
      </c>
      <c r="P10663" t="str">
        <f>IF(AND(ALT[[#This Row],[DATE]]&gt;=DATE(2023,6,1),ALT[[#This Row],[DATE]]&lt;=DATE(2024,5,31)),"Y","N")</f>
        <v>Y</v>
      </c>
      <c r="Q10663" t="str">
        <f>LEFT(ALT[[#This Row],[DATEMTH]],4)</f>
        <v>2024</v>
      </c>
    </row>
    <row r="10664" spans="1:17" x14ac:dyDescent="0.25">
      <c r="A10664" t="s">
        <v>100</v>
      </c>
      <c r="B10664" t="s">
        <v>14</v>
      </c>
      <c r="C10664" t="s">
        <v>18</v>
      </c>
      <c r="D10664" t="s">
        <v>22</v>
      </c>
      <c r="E10664" s="14">
        <v>19570.207196000003</v>
      </c>
      <c r="F10664" s="14">
        <v>55443.822028000002</v>
      </c>
      <c r="G10664" s="13">
        <v>0.35297363132932541</v>
      </c>
      <c r="H10664" s="12">
        <v>-53414166.390000001</v>
      </c>
      <c r="I10664" s="12">
        <v>-18.853792275107104</v>
      </c>
      <c r="J10664" t="s">
        <v>24</v>
      </c>
      <c r="K10664" s="14">
        <v>4703.1999280000009</v>
      </c>
      <c r="L10664" s="14">
        <v>19570.207196000003</v>
      </c>
      <c r="M10664" s="13">
        <v>0.24032448307247856</v>
      </c>
      <c r="N10664" s="12">
        <v>-4.5310278824710037</v>
      </c>
      <c r="O10664" s="2">
        <f>DATE(LEFT(ALT[[#This Row],[DATEMTH]],4),RIGHT(ALT[[#This Row],[DATEMTH]],2),1)</f>
        <v>45352</v>
      </c>
      <c r="P10664" t="str">
        <f>IF(AND(ALT[[#This Row],[DATE]]&gt;=DATE(2023,6,1),ALT[[#This Row],[DATE]]&lt;=DATE(2024,5,31)),"Y","N")</f>
        <v>Y</v>
      </c>
      <c r="Q10664" t="str">
        <f>LEFT(ALT[[#This Row],[DATEMTH]],4)</f>
        <v>2024</v>
      </c>
    </row>
    <row r="10665" spans="1:17" x14ac:dyDescent="0.25">
      <c r="A10665" t="s">
        <v>100</v>
      </c>
      <c r="B10665" t="s">
        <v>14</v>
      </c>
      <c r="C10665" t="s">
        <v>18</v>
      </c>
      <c r="D10665" t="s">
        <v>22</v>
      </c>
      <c r="E10665" s="14">
        <v>19570.207196000003</v>
      </c>
      <c r="F10665" s="14">
        <v>55443.822028000002</v>
      </c>
      <c r="G10665" s="13">
        <v>0.35297363132932541</v>
      </c>
      <c r="H10665" s="12">
        <v>-53414166.390000001</v>
      </c>
      <c r="I10665" s="12">
        <v>-18.853792275107104</v>
      </c>
      <c r="J10665" t="s">
        <v>25</v>
      </c>
      <c r="K10665" s="14">
        <v>2381.6287800000009</v>
      </c>
      <c r="L10665" s="14">
        <v>19570.207196000003</v>
      </c>
      <c r="M10665" s="13">
        <v>0.12169665635869134</v>
      </c>
      <c r="N10665" s="12">
        <v>-2.2944434795618585</v>
      </c>
      <c r="O10665" s="2">
        <f>DATE(LEFT(ALT[[#This Row],[DATEMTH]],4),RIGHT(ALT[[#This Row],[DATEMTH]],2),1)</f>
        <v>45352</v>
      </c>
      <c r="P10665" t="str">
        <f>IF(AND(ALT[[#This Row],[DATE]]&gt;=DATE(2023,6,1),ALT[[#This Row],[DATE]]&lt;=DATE(2024,5,31)),"Y","N")</f>
        <v>Y</v>
      </c>
      <c r="Q10665" t="str">
        <f>LEFT(ALT[[#This Row],[DATEMTH]],4)</f>
        <v>2024</v>
      </c>
    </row>
    <row r="10666" spans="1:17" x14ac:dyDescent="0.25">
      <c r="A10666" t="s">
        <v>100</v>
      </c>
      <c r="B10666" t="s">
        <v>14</v>
      </c>
      <c r="C10666" t="s">
        <v>19</v>
      </c>
      <c r="D10666" t="s">
        <v>22</v>
      </c>
      <c r="E10666" s="14">
        <v>14447.148887999998</v>
      </c>
      <c r="F10666" s="14">
        <v>55443.822028000002</v>
      </c>
      <c r="G10666" s="13">
        <v>0.26057274479930265</v>
      </c>
      <c r="H10666" s="12">
        <v>-53414166.390000001</v>
      </c>
      <c r="I10666" s="12">
        <v>-13.91827594740896</v>
      </c>
      <c r="J10666" t="s">
        <v>25</v>
      </c>
      <c r="K10666" s="14">
        <v>10023.843715999999</v>
      </c>
      <c r="L10666" s="14">
        <v>14447.148887999998</v>
      </c>
      <c r="M10666" s="13">
        <v>0.69382850510566429</v>
      </c>
      <c r="N10666" s="12">
        <v>-9.6568965942388818</v>
      </c>
      <c r="O10666" s="2">
        <f>DATE(LEFT(ALT[[#This Row],[DATEMTH]],4),RIGHT(ALT[[#This Row],[DATEMTH]],2),1)</f>
        <v>45352</v>
      </c>
      <c r="P10666" t="str">
        <f>IF(AND(ALT[[#This Row],[DATE]]&gt;=DATE(2023,6,1),ALT[[#This Row],[DATE]]&lt;=DATE(2024,5,31)),"Y","N")</f>
        <v>Y</v>
      </c>
      <c r="Q10666" t="str">
        <f>LEFT(ALT[[#This Row],[DATEMTH]],4)</f>
        <v>2024</v>
      </c>
    </row>
    <row r="10667" spans="1:17" x14ac:dyDescent="0.25">
      <c r="A10667" t="s">
        <v>100</v>
      </c>
      <c r="B10667" t="s">
        <v>14</v>
      </c>
      <c r="C10667" t="s">
        <v>19</v>
      </c>
      <c r="D10667" t="s">
        <v>22</v>
      </c>
      <c r="E10667" s="14">
        <v>14447.148887999998</v>
      </c>
      <c r="F10667" s="14">
        <v>55443.822028000002</v>
      </c>
      <c r="G10667" s="13">
        <v>0.26057274479930265</v>
      </c>
      <c r="H10667" s="12">
        <v>-53414166.390000001</v>
      </c>
      <c r="I10667" s="12">
        <v>-13.91827594740896</v>
      </c>
      <c r="J10667" t="s">
        <v>26</v>
      </c>
      <c r="K10667" s="14">
        <v>707.47582399999999</v>
      </c>
      <c r="L10667" s="14">
        <v>14447.148887999998</v>
      </c>
      <c r="M10667" s="13">
        <v>4.8969926833635609E-2</v>
      </c>
      <c r="N10667" s="12">
        <v>-0.68157695479496705</v>
      </c>
      <c r="O10667" s="2">
        <f>DATE(LEFT(ALT[[#This Row],[DATEMTH]],4),RIGHT(ALT[[#This Row],[DATEMTH]],2),1)</f>
        <v>45352</v>
      </c>
      <c r="P10667" t="str">
        <f>IF(AND(ALT[[#This Row],[DATE]]&gt;=DATE(2023,6,1),ALT[[#This Row],[DATE]]&lt;=DATE(2024,5,31)),"Y","N")</f>
        <v>Y</v>
      </c>
      <c r="Q10667" t="str">
        <f>LEFT(ALT[[#This Row],[DATEMTH]],4)</f>
        <v>2024</v>
      </c>
    </row>
    <row r="10668" spans="1:17" x14ac:dyDescent="0.25">
      <c r="A10668" t="s">
        <v>100</v>
      </c>
      <c r="B10668" t="s">
        <v>14</v>
      </c>
      <c r="C10668" t="s">
        <v>19</v>
      </c>
      <c r="D10668" t="s">
        <v>22</v>
      </c>
      <c r="E10668" s="14">
        <v>14447.148887999998</v>
      </c>
      <c r="F10668" s="14">
        <v>55443.822028000002</v>
      </c>
      <c r="G10668" s="13">
        <v>0.26057274479930265</v>
      </c>
      <c r="H10668" s="12">
        <v>-53414166.390000001</v>
      </c>
      <c r="I10668" s="12">
        <v>-13.91827594740896</v>
      </c>
      <c r="J10668" t="s">
        <v>16</v>
      </c>
      <c r="K10668" s="14">
        <v>3.6000000000000001E-5</v>
      </c>
      <c r="L10668" s="14">
        <v>14447.148887999998</v>
      </c>
      <c r="M10668" s="13">
        <v>2.4918411431270083E-9</v>
      </c>
      <c r="N10668" s="12">
        <v>-3.4682132647148685E-8</v>
      </c>
      <c r="O10668" s="2">
        <f>DATE(LEFT(ALT[[#This Row],[DATEMTH]],4),RIGHT(ALT[[#This Row],[DATEMTH]],2),1)</f>
        <v>45352</v>
      </c>
      <c r="P10668" t="str">
        <f>IF(AND(ALT[[#This Row],[DATE]]&gt;=DATE(2023,6,1),ALT[[#This Row],[DATE]]&lt;=DATE(2024,5,31)),"Y","N")</f>
        <v>Y</v>
      </c>
      <c r="Q10668" t="str">
        <f>LEFT(ALT[[#This Row],[DATEMTH]],4)</f>
        <v>2024</v>
      </c>
    </row>
    <row r="10669" spans="1:17" x14ac:dyDescent="0.25">
      <c r="A10669" t="s">
        <v>100</v>
      </c>
      <c r="B10669" t="s">
        <v>14</v>
      </c>
      <c r="C10669" t="s">
        <v>19</v>
      </c>
      <c r="D10669" t="s">
        <v>22</v>
      </c>
      <c r="E10669" s="14">
        <v>14447.148887999998</v>
      </c>
      <c r="F10669" s="14">
        <v>55443.822028000002</v>
      </c>
      <c r="G10669" s="13">
        <v>0.26057274479930265</v>
      </c>
      <c r="H10669" s="12">
        <v>-53414166.390000001</v>
      </c>
      <c r="I10669" s="12">
        <v>-13.91827594740896</v>
      </c>
      <c r="J10669" t="s">
        <v>24</v>
      </c>
      <c r="K10669" s="14">
        <v>3715.8293119999998</v>
      </c>
      <c r="L10669" s="14">
        <v>14447.148887999998</v>
      </c>
      <c r="M10669" s="13">
        <v>0.25720156556885898</v>
      </c>
      <c r="N10669" s="12">
        <v>-3.5798023636929783</v>
      </c>
      <c r="O10669" s="2">
        <f>DATE(LEFT(ALT[[#This Row],[DATEMTH]],4),RIGHT(ALT[[#This Row],[DATEMTH]],2),1)</f>
        <v>45352</v>
      </c>
      <c r="P10669" t="str">
        <f>IF(AND(ALT[[#This Row],[DATE]]&gt;=DATE(2023,6,1),ALT[[#This Row],[DATE]]&lt;=DATE(2024,5,31)),"Y","N")</f>
        <v>Y</v>
      </c>
      <c r="Q10669" t="str">
        <f>LEFT(ALT[[#This Row],[DATEMTH]],4)</f>
        <v>2024</v>
      </c>
    </row>
    <row r="10670" spans="1:17" x14ac:dyDescent="0.25">
      <c r="A10670" t="s">
        <v>100</v>
      </c>
      <c r="B10670" t="s">
        <v>14</v>
      </c>
      <c r="C10670" t="s">
        <v>20</v>
      </c>
      <c r="D10670" t="s">
        <v>22</v>
      </c>
      <c r="E10670" s="14">
        <v>11925.833979999999</v>
      </c>
      <c r="F10670" s="14">
        <v>55443.822028000002</v>
      </c>
      <c r="G10670" s="13">
        <v>0.21509761671872596</v>
      </c>
      <c r="H10670" s="12">
        <v>-53414166.390000001</v>
      </c>
      <c r="I10670" s="12">
        <v>-11.489259889506474</v>
      </c>
      <c r="J10670" t="s">
        <v>25</v>
      </c>
      <c r="K10670" s="14">
        <v>1947.415708</v>
      </c>
      <c r="L10670" s="14">
        <v>11925.833979999999</v>
      </c>
      <c r="M10670" s="13">
        <v>0.16329388043350912</v>
      </c>
      <c r="N10670" s="12">
        <v>-1.8761258306665825</v>
      </c>
      <c r="O10670" s="2">
        <f>DATE(LEFT(ALT[[#This Row],[DATEMTH]],4),RIGHT(ALT[[#This Row],[DATEMTH]],2),1)</f>
        <v>45352</v>
      </c>
      <c r="P10670" t="str">
        <f>IF(AND(ALT[[#This Row],[DATE]]&gt;=DATE(2023,6,1),ALT[[#This Row],[DATE]]&lt;=DATE(2024,5,31)),"Y","N")</f>
        <v>Y</v>
      </c>
      <c r="Q10670" t="str">
        <f>LEFT(ALT[[#This Row],[DATEMTH]],4)</f>
        <v>2024</v>
      </c>
    </row>
    <row r="10671" spans="1:17" x14ac:dyDescent="0.25">
      <c r="A10671" t="s">
        <v>100</v>
      </c>
      <c r="B10671" t="s">
        <v>14</v>
      </c>
      <c r="C10671" t="s">
        <v>20</v>
      </c>
      <c r="D10671" t="s">
        <v>22</v>
      </c>
      <c r="E10671" s="14">
        <v>11925.833979999999</v>
      </c>
      <c r="F10671" s="14">
        <v>55443.822028000002</v>
      </c>
      <c r="G10671" s="13">
        <v>0.21509761671872596</v>
      </c>
      <c r="H10671" s="12">
        <v>-53414166.390000001</v>
      </c>
      <c r="I10671" s="12">
        <v>-11.489259889506474</v>
      </c>
      <c r="J10671" t="s">
        <v>24</v>
      </c>
      <c r="K10671" s="14">
        <v>4419.7630879999997</v>
      </c>
      <c r="L10671" s="14">
        <v>11925.833979999999</v>
      </c>
      <c r="M10671" s="13">
        <v>0.37060410998610932</v>
      </c>
      <c r="N10671" s="12">
        <v>-4.2579669357496517</v>
      </c>
      <c r="O10671" s="2">
        <f>DATE(LEFT(ALT[[#This Row],[DATEMTH]],4),RIGHT(ALT[[#This Row],[DATEMTH]],2),1)</f>
        <v>45352</v>
      </c>
      <c r="P10671" t="str">
        <f>IF(AND(ALT[[#This Row],[DATE]]&gt;=DATE(2023,6,1),ALT[[#This Row],[DATE]]&lt;=DATE(2024,5,31)),"Y","N")</f>
        <v>Y</v>
      </c>
      <c r="Q10671" t="str">
        <f>LEFT(ALT[[#This Row],[DATEMTH]],4)</f>
        <v>2024</v>
      </c>
    </row>
    <row r="10672" spans="1:17" x14ac:dyDescent="0.25">
      <c r="A10672" t="s">
        <v>100</v>
      </c>
      <c r="B10672" t="s">
        <v>14</v>
      </c>
      <c r="C10672" t="s">
        <v>20</v>
      </c>
      <c r="D10672" t="s">
        <v>22</v>
      </c>
      <c r="E10672" s="14">
        <v>11925.833979999999</v>
      </c>
      <c r="F10672" s="14">
        <v>55443.822028000002</v>
      </c>
      <c r="G10672" s="13">
        <v>0.21509761671872596</v>
      </c>
      <c r="H10672" s="12">
        <v>-53414166.390000001</v>
      </c>
      <c r="I10672" s="12">
        <v>-11.489259889506474</v>
      </c>
      <c r="J10672" t="s">
        <v>16</v>
      </c>
      <c r="K10672" s="14">
        <v>5110.650028</v>
      </c>
      <c r="L10672" s="14">
        <v>11925.833979999999</v>
      </c>
      <c r="M10672" s="13">
        <v>0.42853607022961426</v>
      </c>
      <c r="N10672" s="12">
        <v>-4.923562282895837</v>
      </c>
      <c r="O10672" s="2">
        <f>DATE(LEFT(ALT[[#This Row],[DATEMTH]],4),RIGHT(ALT[[#This Row],[DATEMTH]],2),1)</f>
        <v>45352</v>
      </c>
      <c r="P10672" t="str">
        <f>IF(AND(ALT[[#This Row],[DATE]]&gt;=DATE(2023,6,1),ALT[[#This Row],[DATE]]&lt;=DATE(2024,5,31)),"Y","N")</f>
        <v>Y</v>
      </c>
      <c r="Q10672" t="str">
        <f>LEFT(ALT[[#This Row],[DATEMTH]],4)</f>
        <v>2024</v>
      </c>
    </row>
    <row r="10673" spans="1:17" x14ac:dyDescent="0.25">
      <c r="A10673" t="s">
        <v>100</v>
      </c>
      <c r="B10673" t="s">
        <v>14</v>
      </c>
      <c r="C10673" t="s">
        <v>20</v>
      </c>
      <c r="D10673" t="s">
        <v>22</v>
      </c>
      <c r="E10673" s="14">
        <v>11925.833979999999</v>
      </c>
      <c r="F10673" s="14">
        <v>55443.822028000002</v>
      </c>
      <c r="G10673" s="13">
        <v>0.21509761671872596</v>
      </c>
      <c r="H10673" s="12">
        <v>-53414166.390000001</v>
      </c>
      <c r="I10673" s="12">
        <v>-11.489259889506474</v>
      </c>
      <c r="J10673" t="s">
        <v>26</v>
      </c>
      <c r="K10673" s="14">
        <v>448.005156</v>
      </c>
      <c r="L10673" s="14">
        <v>11925.833979999999</v>
      </c>
      <c r="M10673" s="13">
        <v>3.7565939350767318E-2</v>
      </c>
      <c r="N10673" s="12">
        <v>-0.43160484019440382</v>
      </c>
      <c r="O10673" s="2">
        <f>DATE(LEFT(ALT[[#This Row],[DATEMTH]],4),RIGHT(ALT[[#This Row],[DATEMTH]],2),1)</f>
        <v>45352</v>
      </c>
      <c r="P10673" t="str">
        <f>IF(AND(ALT[[#This Row],[DATE]]&gt;=DATE(2023,6,1),ALT[[#This Row],[DATE]]&lt;=DATE(2024,5,31)),"Y","N")</f>
        <v>Y</v>
      </c>
      <c r="Q10673" t="str">
        <f>LEFT(ALT[[#This Row],[DATEMTH]],4)</f>
        <v>2024</v>
      </c>
    </row>
    <row r="10674" spans="1:17" x14ac:dyDescent="0.25">
      <c r="A10674" t="s">
        <v>100</v>
      </c>
      <c r="B10674" t="s">
        <v>14</v>
      </c>
      <c r="C10674" t="s">
        <v>15</v>
      </c>
      <c r="D10674" t="s">
        <v>17</v>
      </c>
      <c r="E10674" s="14">
        <v>9500.6319639999965</v>
      </c>
      <c r="F10674" s="14">
        <v>55443.822028000002</v>
      </c>
      <c r="G10674" s="13">
        <v>0.17135600715264593</v>
      </c>
      <c r="H10674" s="12">
        <v>-97843881.150000006</v>
      </c>
      <c r="I10674" s="12">
        <v>-16.766136798182039</v>
      </c>
      <c r="J10674" t="s">
        <v>26</v>
      </c>
      <c r="K10674" s="14">
        <v>1339.0500599999998</v>
      </c>
      <c r="L10674" s="14">
        <v>9500.6319639999965</v>
      </c>
      <c r="M10674" s="13">
        <v>0.14094326199288193</v>
      </c>
      <c r="N10674" s="12">
        <v>-2.3630740113546698</v>
      </c>
      <c r="O10674" s="2">
        <f>DATE(LEFT(ALT[[#This Row],[DATEMTH]],4),RIGHT(ALT[[#This Row],[DATEMTH]],2),1)</f>
        <v>45352</v>
      </c>
      <c r="P10674" t="str">
        <f>IF(AND(ALT[[#This Row],[DATE]]&gt;=DATE(2023,6,1),ALT[[#This Row],[DATE]]&lt;=DATE(2024,5,31)),"Y","N")</f>
        <v>Y</v>
      </c>
      <c r="Q10674" t="str">
        <f>LEFT(ALT[[#This Row],[DATEMTH]],4)</f>
        <v>2024</v>
      </c>
    </row>
    <row r="10675" spans="1:17" x14ac:dyDescent="0.25">
      <c r="A10675" t="s">
        <v>100</v>
      </c>
      <c r="B10675" t="s">
        <v>14</v>
      </c>
      <c r="C10675" t="s">
        <v>15</v>
      </c>
      <c r="D10675" t="s">
        <v>17</v>
      </c>
      <c r="E10675" s="14">
        <v>9500.6319639999965</v>
      </c>
      <c r="F10675" s="14">
        <v>55443.822028000002</v>
      </c>
      <c r="G10675" s="13">
        <v>0.17135600715264593</v>
      </c>
      <c r="H10675" s="12">
        <v>-97843881.150000006</v>
      </c>
      <c r="I10675" s="12">
        <v>-16.766136798182039</v>
      </c>
      <c r="J10675" t="s">
        <v>24</v>
      </c>
      <c r="K10675" s="14">
        <v>3702.3710799999985</v>
      </c>
      <c r="L10675" s="14">
        <v>9500.6319639999965</v>
      </c>
      <c r="M10675" s="13">
        <v>0.38969734792686472</v>
      </c>
      <c r="N10675" s="12">
        <v>-6.5337190452305558</v>
      </c>
      <c r="O10675" s="2">
        <f>DATE(LEFT(ALT[[#This Row],[DATEMTH]],4),RIGHT(ALT[[#This Row],[DATEMTH]],2),1)</f>
        <v>45352</v>
      </c>
      <c r="P10675" t="str">
        <f>IF(AND(ALT[[#This Row],[DATE]]&gt;=DATE(2023,6,1),ALT[[#This Row],[DATE]]&lt;=DATE(2024,5,31)),"Y","N")</f>
        <v>Y</v>
      </c>
      <c r="Q10675" t="str">
        <f>LEFT(ALT[[#This Row],[DATEMTH]],4)</f>
        <v>2024</v>
      </c>
    </row>
    <row r="10676" spans="1:17" x14ac:dyDescent="0.25">
      <c r="A10676" t="s">
        <v>100</v>
      </c>
      <c r="B10676" t="s">
        <v>14</v>
      </c>
      <c r="C10676" t="s">
        <v>15</v>
      </c>
      <c r="D10676" t="s">
        <v>17</v>
      </c>
      <c r="E10676" s="14">
        <v>9500.6319639999965</v>
      </c>
      <c r="F10676" s="14">
        <v>55443.822028000002</v>
      </c>
      <c r="G10676" s="13">
        <v>0.17135600715264593</v>
      </c>
      <c r="H10676" s="12">
        <v>-97843881.150000006</v>
      </c>
      <c r="I10676" s="12">
        <v>-16.766136798182039</v>
      </c>
      <c r="J10676" t="s">
        <v>25</v>
      </c>
      <c r="K10676" s="14">
        <v>1409.3717839999997</v>
      </c>
      <c r="L10676" s="14">
        <v>9500.6319639999965</v>
      </c>
      <c r="M10676" s="13">
        <v>0.14834505634366454</v>
      </c>
      <c r="N10676" s="12">
        <v>-2.4871735079919022</v>
      </c>
      <c r="O10676" s="2">
        <f>DATE(LEFT(ALT[[#This Row],[DATEMTH]],4),RIGHT(ALT[[#This Row],[DATEMTH]],2),1)</f>
        <v>45352</v>
      </c>
      <c r="P10676" t="str">
        <f>IF(AND(ALT[[#This Row],[DATE]]&gt;=DATE(2023,6,1),ALT[[#This Row],[DATE]]&lt;=DATE(2024,5,31)),"Y","N")</f>
        <v>Y</v>
      </c>
      <c r="Q10676" t="str">
        <f>LEFT(ALT[[#This Row],[DATEMTH]],4)</f>
        <v>2024</v>
      </c>
    </row>
    <row r="10677" spans="1:17" x14ac:dyDescent="0.25">
      <c r="A10677" t="s">
        <v>100</v>
      </c>
      <c r="B10677" t="s">
        <v>14</v>
      </c>
      <c r="C10677" t="s">
        <v>15</v>
      </c>
      <c r="D10677" t="s">
        <v>17</v>
      </c>
      <c r="E10677" s="14">
        <v>9500.6319639999965</v>
      </c>
      <c r="F10677" s="14">
        <v>55443.822028000002</v>
      </c>
      <c r="G10677" s="13">
        <v>0.17135600715264593</v>
      </c>
      <c r="H10677" s="12">
        <v>-97843881.150000006</v>
      </c>
      <c r="I10677" s="12">
        <v>-16.766136798182039</v>
      </c>
      <c r="J10677" t="s">
        <v>16</v>
      </c>
      <c r="K10677" s="14">
        <v>3049.8390399999994</v>
      </c>
      <c r="L10677" s="14">
        <v>9500.6319639999965</v>
      </c>
      <c r="M10677" s="13">
        <v>0.32101433373658894</v>
      </c>
      <c r="N10677" s="12">
        <v>-5.3821702336049135</v>
      </c>
      <c r="O10677" s="2">
        <f>DATE(LEFT(ALT[[#This Row],[DATEMTH]],4),RIGHT(ALT[[#This Row],[DATEMTH]],2),1)</f>
        <v>45352</v>
      </c>
      <c r="P10677" t="str">
        <f>IF(AND(ALT[[#This Row],[DATE]]&gt;=DATE(2023,6,1),ALT[[#This Row],[DATE]]&lt;=DATE(2024,5,31)),"Y","N")</f>
        <v>Y</v>
      </c>
      <c r="Q10677" t="str">
        <f>LEFT(ALT[[#This Row],[DATEMTH]],4)</f>
        <v>2024</v>
      </c>
    </row>
    <row r="10678" spans="1:17" x14ac:dyDescent="0.25">
      <c r="A10678" t="s">
        <v>100</v>
      </c>
      <c r="B10678" t="s">
        <v>14</v>
      </c>
      <c r="C10678" t="s">
        <v>18</v>
      </c>
      <c r="D10678" t="s">
        <v>17</v>
      </c>
      <c r="E10678" s="14">
        <v>19570.207196000003</v>
      </c>
      <c r="F10678" s="14">
        <v>55443.822028000002</v>
      </c>
      <c r="G10678" s="13">
        <v>0.35297363132932541</v>
      </c>
      <c r="H10678" s="12">
        <v>-97843881.150000006</v>
      </c>
      <c r="I10678" s="12">
        <v>-34.536310032870432</v>
      </c>
      <c r="J10678" t="s">
        <v>26</v>
      </c>
      <c r="K10678" s="14">
        <v>5742.7224480000004</v>
      </c>
      <c r="L10678" s="14">
        <v>19570.207196000003</v>
      </c>
      <c r="M10678" s="13">
        <v>0.29344208727507842</v>
      </c>
      <c r="N10678" s="12">
        <v>-10.134406902824733</v>
      </c>
      <c r="O10678" s="2">
        <f>DATE(LEFT(ALT[[#This Row],[DATEMTH]],4),RIGHT(ALT[[#This Row],[DATEMTH]],2),1)</f>
        <v>45352</v>
      </c>
      <c r="P10678" t="str">
        <f>IF(AND(ALT[[#This Row],[DATE]]&gt;=DATE(2023,6,1),ALT[[#This Row],[DATE]]&lt;=DATE(2024,5,31)),"Y","N")</f>
        <v>Y</v>
      </c>
      <c r="Q10678" t="str">
        <f>LEFT(ALT[[#This Row],[DATEMTH]],4)</f>
        <v>2024</v>
      </c>
    </row>
    <row r="10679" spans="1:17" x14ac:dyDescent="0.25">
      <c r="A10679" t="s">
        <v>100</v>
      </c>
      <c r="B10679" t="s">
        <v>14</v>
      </c>
      <c r="C10679" t="s">
        <v>18</v>
      </c>
      <c r="D10679" t="s">
        <v>17</v>
      </c>
      <c r="E10679" s="14">
        <v>19570.207196000003</v>
      </c>
      <c r="F10679" s="14">
        <v>55443.822028000002</v>
      </c>
      <c r="G10679" s="13">
        <v>0.35297363132932541</v>
      </c>
      <c r="H10679" s="12">
        <v>-97843881.150000006</v>
      </c>
      <c r="I10679" s="12">
        <v>-34.536310032870432</v>
      </c>
      <c r="J10679" t="s">
        <v>16</v>
      </c>
      <c r="K10679" s="14">
        <v>6742.6560400000008</v>
      </c>
      <c r="L10679" s="14">
        <v>19570.207196000003</v>
      </c>
      <c r="M10679" s="13">
        <v>0.34453677329375165</v>
      </c>
      <c r="N10679" s="12">
        <v>-11.899028820197801</v>
      </c>
      <c r="O10679" s="2">
        <f>DATE(LEFT(ALT[[#This Row],[DATEMTH]],4),RIGHT(ALT[[#This Row],[DATEMTH]],2),1)</f>
        <v>45352</v>
      </c>
      <c r="P10679" t="str">
        <f>IF(AND(ALT[[#This Row],[DATE]]&gt;=DATE(2023,6,1),ALT[[#This Row],[DATE]]&lt;=DATE(2024,5,31)),"Y","N")</f>
        <v>Y</v>
      </c>
      <c r="Q10679" t="str">
        <f>LEFT(ALT[[#This Row],[DATEMTH]],4)</f>
        <v>2024</v>
      </c>
    </row>
    <row r="10680" spans="1:17" x14ac:dyDescent="0.25">
      <c r="A10680" t="s">
        <v>100</v>
      </c>
      <c r="B10680" t="s">
        <v>14</v>
      </c>
      <c r="C10680" t="s">
        <v>18</v>
      </c>
      <c r="D10680" t="s">
        <v>17</v>
      </c>
      <c r="E10680" s="14">
        <v>19570.207196000003</v>
      </c>
      <c r="F10680" s="14">
        <v>55443.822028000002</v>
      </c>
      <c r="G10680" s="13">
        <v>0.35297363132932541</v>
      </c>
      <c r="H10680" s="12">
        <v>-97843881.150000006</v>
      </c>
      <c r="I10680" s="12">
        <v>-34.536310032870432</v>
      </c>
      <c r="J10680" t="s">
        <v>24</v>
      </c>
      <c r="K10680" s="14">
        <v>4703.1999280000009</v>
      </c>
      <c r="L10680" s="14">
        <v>19570.207196000003</v>
      </c>
      <c r="M10680" s="13">
        <v>0.24032448307247856</v>
      </c>
      <c r="N10680" s="12">
        <v>-8.2999208558804423</v>
      </c>
      <c r="O10680" s="2">
        <f>DATE(LEFT(ALT[[#This Row],[DATEMTH]],4),RIGHT(ALT[[#This Row],[DATEMTH]],2),1)</f>
        <v>45352</v>
      </c>
      <c r="P10680" t="str">
        <f>IF(AND(ALT[[#This Row],[DATE]]&gt;=DATE(2023,6,1),ALT[[#This Row],[DATE]]&lt;=DATE(2024,5,31)),"Y","N")</f>
        <v>Y</v>
      </c>
      <c r="Q10680" t="str">
        <f>LEFT(ALT[[#This Row],[DATEMTH]],4)</f>
        <v>2024</v>
      </c>
    </row>
    <row r="10681" spans="1:17" x14ac:dyDescent="0.25">
      <c r="A10681" t="s">
        <v>100</v>
      </c>
      <c r="B10681" t="s">
        <v>14</v>
      </c>
      <c r="C10681" t="s">
        <v>18</v>
      </c>
      <c r="D10681" t="s">
        <v>17</v>
      </c>
      <c r="E10681" s="14">
        <v>19570.207196000003</v>
      </c>
      <c r="F10681" s="14">
        <v>55443.822028000002</v>
      </c>
      <c r="G10681" s="13">
        <v>0.35297363132932541</v>
      </c>
      <c r="H10681" s="12">
        <v>-97843881.150000006</v>
      </c>
      <c r="I10681" s="12">
        <v>-34.536310032870432</v>
      </c>
      <c r="J10681" t="s">
        <v>25</v>
      </c>
      <c r="K10681" s="14">
        <v>2381.6287800000009</v>
      </c>
      <c r="L10681" s="14">
        <v>19570.207196000003</v>
      </c>
      <c r="M10681" s="13">
        <v>0.12169665635869134</v>
      </c>
      <c r="N10681" s="12">
        <v>-4.2029534539674573</v>
      </c>
      <c r="O10681" s="2">
        <f>DATE(LEFT(ALT[[#This Row],[DATEMTH]],4),RIGHT(ALT[[#This Row],[DATEMTH]],2),1)</f>
        <v>45352</v>
      </c>
      <c r="P10681" t="str">
        <f>IF(AND(ALT[[#This Row],[DATE]]&gt;=DATE(2023,6,1),ALT[[#This Row],[DATE]]&lt;=DATE(2024,5,31)),"Y","N")</f>
        <v>Y</v>
      </c>
      <c r="Q10681" t="str">
        <f>LEFT(ALT[[#This Row],[DATEMTH]],4)</f>
        <v>2024</v>
      </c>
    </row>
    <row r="10682" spans="1:17" x14ac:dyDescent="0.25">
      <c r="A10682" t="s">
        <v>100</v>
      </c>
      <c r="B10682" t="s">
        <v>14</v>
      </c>
      <c r="C10682" t="s">
        <v>19</v>
      </c>
      <c r="D10682" t="s">
        <v>17</v>
      </c>
      <c r="E10682" s="14">
        <v>14447.148887999998</v>
      </c>
      <c r="F10682" s="14">
        <v>55443.822028000002</v>
      </c>
      <c r="G10682" s="13">
        <v>0.26057274479930265</v>
      </c>
      <c r="H10682" s="12">
        <v>-97843881.150000006</v>
      </c>
      <c r="I10682" s="12">
        <v>-25.49544867307225</v>
      </c>
      <c r="J10682" t="s">
        <v>25</v>
      </c>
      <c r="K10682" s="14">
        <v>10023.843715999999</v>
      </c>
      <c r="L10682" s="14">
        <v>14447.148887999998</v>
      </c>
      <c r="M10682" s="13">
        <v>0.69382850510566429</v>
      </c>
      <c r="N10682" s="12">
        <v>-17.689469039835913</v>
      </c>
      <c r="O10682" s="2">
        <f>DATE(LEFT(ALT[[#This Row],[DATEMTH]],4),RIGHT(ALT[[#This Row],[DATEMTH]],2),1)</f>
        <v>45352</v>
      </c>
      <c r="P10682" t="str">
        <f>IF(AND(ALT[[#This Row],[DATE]]&gt;=DATE(2023,6,1),ALT[[#This Row],[DATE]]&lt;=DATE(2024,5,31)),"Y","N")</f>
        <v>Y</v>
      </c>
      <c r="Q10682" t="str">
        <f>LEFT(ALT[[#This Row],[DATEMTH]],4)</f>
        <v>2024</v>
      </c>
    </row>
    <row r="10683" spans="1:17" x14ac:dyDescent="0.25">
      <c r="A10683" t="s">
        <v>100</v>
      </c>
      <c r="B10683" t="s">
        <v>14</v>
      </c>
      <c r="C10683" t="s">
        <v>19</v>
      </c>
      <c r="D10683" t="s">
        <v>17</v>
      </c>
      <c r="E10683" s="14">
        <v>14447.148887999998</v>
      </c>
      <c r="F10683" s="14">
        <v>55443.822028000002</v>
      </c>
      <c r="G10683" s="13">
        <v>0.26057274479930265</v>
      </c>
      <c r="H10683" s="12">
        <v>-97843881.150000006</v>
      </c>
      <c r="I10683" s="12">
        <v>-25.49544867307225</v>
      </c>
      <c r="J10683" t="s">
        <v>26</v>
      </c>
      <c r="K10683" s="14">
        <v>707.47582399999999</v>
      </c>
      <c r="L10683" s="14">
        <v>14447.148887999998</v>
      </c>
      <c r="M10683" s="13">
        <v>4.8969926833635609E-2</v>
      </c>
      <c r="N10683" s="12">
        <v>-1.2485102561110601</v>
      </c>
      <c r="O10683" s="2">
        <f>DATE(LEFT(ALT[[#This Row],[DATEMTH]],4),RIGHT(ALT[[#This Row],[DATEMTH]],2),1)</f>
        <v>45352</v>
      </c>
      <c r="P10683" t="str">
        <f>IF(AND(ALT[[#This Row],[DATE]]&gt;=DATE(2023,6,1),ALT[[#This Row],[DATE]]&lt;=DATE(2024,5,31)),"Y","N")</f>
        <v>Y</v>
      </c>
      <c r="Q10683" t="str">
        <f>LEFT(ALT[[#This Row],[DATEMTH]],4)</f>
        <v>2024</v>
      </c>
    </row>
    <row r="10684" spans="1:17" x14ac:dyDescent="0.25">
      <c r="A10684" t="s">
        <v>100</v>
      </c>
      <c r="B10684" t="s">
        <v>14</v>
      </c>
      <c r="C10684" t="s">
        <v>19</v>
      </c>
      <c r="D10684" t="s">
        <v>17</v>
      </c>
      <c r="E10684" s="14">
        <v>14447.148887999998</v>
      </c>
      <c r="F10684" s="14">
        <v>55443.822028000002</v>
      </c>
      <c r="G10684" s="13">
        <v>0.26057274479930265</v>
      </c>
      <c r="H10684" s="12">
        <v>-97843881.150000006</v>
      </c>
      <c r="I10684" s="12">
        <v>-25.49544867307225</v>
      </c>
      <c r="J10684" t="s">
        <v>16</v>
      </c>
      <c r="K10684" s="14">
        <v>3.6000000000000001E-5</v>
      </c>
      <c r="L10684" s="14">
        <v>14447.148887999998</v>
      </c>
      <c r="M10684" s="13">
        <v>2.4918411431270083E-9</v>
      </c>
      <c r="N10684" s="12">
        <v>-6.3530607966044324E-8</v>
      </c>
      <c r="O10684" s="2">
        <f>DATE(LEFT(ALT[[#This Row],[DATEMTH]],4),RIGHT(ALT[[#This Row],[DATEMTH]],2),1)</f>
        <v>45352</v>
      </c>
      <c r="P10684" t="str">
        <f>IF(AND(ALT[[#This Row],[DATE]]&gt;=DATE(2023,6,1),ALT[[#This Row],[DATE]]&lt;=DATE(2024,5,31)),"Y","N")</f>
        <v>Y</v>
      </c>
      <c r="Q10684" t="str">
        <f>LEFT(ALT[[#This Row],[DATEMTH]],4)</f>
        <v>2024</v>
      </c>
    </row>
    <row r="10685" spans="1:17" x14ac:dyDescent="0.25">
      <c r="A10685" t="s">
        <v>100</v>
      </c>
      <c r="B10685" t="s">
        <v>14</v>
      </c>
      <c r="C10685" t="s">
        <v>19</v>
      </c>
      <c r="D10685" t="s">
        <v>17</v>
      </c>
      <c r="E10685" s="14">
        <v>14447.148887999998</v>
      </c>
      <c r="F10685" s="14">
        <v>55443.822028000002</v>
      </c>
      <c r="G10685" s="13">
        <v>0.26057274479930265</v>
      </c>
      <c r="H10685" s="12">
        <v>-97843881.150000006</v>
      </c>
      <c r="I10685" s="12">
        <v>-25.49544867307225</v>
      </c>
      <c r="J10685" t="s">
        <v>24</v>
      </c>
      <c r="K10685" s="14">
        <v>3715.8293119999998</v>
      </c>
      <c r="L10685" s="14">
        <v>14447.148887999998</v>
      </c>
      <c r="M10685" s="13">
        <v>0.25720156556885898</v>
      </c>
      <c r="N10685" s="12">
        <v>-6.5574693135946713</v>
      </c>
      <c r="O10685" s="2">
        <f>DATE(LEFT(ALT[[#This Row],[DATEMTH]],4),RIGHT(ALT[[#This Row],[DATEMTH]],2),1)</f>
        <v>45352</v>
      </c>
      <c r="P10685" t="str">
        <f>IF(AND(ALT[[#This Row],[DATE]]&gt;=DATE(2023,6,1),ALT[[#This Row],[DATE]]&lt;=DATE(2024,5,31)),"Y","N")</f>
        <v>Y</v>
      </c>
      <c r="Q10685" t="str">
        <f>LEFT(ALT[[#This Row],[DATEMTH]],4)</f>
        <v>2024</v>
      </c>
    </row>
    <row r="10686" spans="1:17" x14ac:dyDescent="0.25">
      <c r="A10686" t="s">
        <v>100</v>
      </c>
      <c r="B10686" t="s">
        <v>14</v>
      </c>
      <c r="C10686" t="s">
        <v>20</v>
      </c>
      <c r="D10686" t="s">
        <v>17</v>
      </c>
      <c r="E10686" s="14">
        <v>11925.833979999999</v>
      </c>
      <c r="F10686" s="14">
        <v>55443.822028000002</v>
      </c>
      <c r="G10686" s="13">
        <v>0.21509761671872596</v>
      </c>
      <c r="H10686" s="12">
        <v>-97843881.150000006</v>
      </c>
      <c r="I10686" s="12">
        <v>-21.04598564587528</v>
      </c>
      <c r="J10686" t="s">
        <v>25</v>
      </c>
      <c r="K10686" s="14">
        <v>1947.415708</v>
      </c>
      <c r="L10686" s="14">
        <v>11925.833979999999</v>
      </c>
      <c r="M10686" s="13">
        <v>0.16329388043350912</v>
      </c>
      <c r="N10686" s="12">
        <v>-3.4366806636629073</v>
      </c>
      <c r="O10686" s="2">
        <f>DATE(LEFT(ALT[[#This Row],[DATEMTH]],4),RIGHT(ALT[[#This Row],[DATEMTH]],2),1)</f>
        <v>45352</v>
      </c>
      <c r="P10686" t="str">
        <f>IF(AND(ALT[[#This Row],[DATE]]&gt;=DATE(2023,6,1),ALT[[#This Row],[DATE]]&lt;=DATE(2024,5,31)),"Y","N")</f>
        <v>Y</v>
      </c>
      <c r="Q10686" t="str">
        <f>LEFT(ALT[[#This Row],[DATEMTH]],4)</f>
        <v>2024</v>
      </c>
    </row>
    <row r="10687" spans="1:17" x14ac:dyDescent="0.25">
      <c r="A10687" t="s">
        <v>100</v>
      </c>
      <c r="B10687" t="s">
        <v>14</v>
      </c>
      <c r="C10687" t="s">
        <v>20</v>
      </c>
      <c r="D10687" t="s">
        <v>17</v>
      </c>
      <c r="E10687" s="14">
        <v>11925.833979999999</v>
      </c>
      <c r="F10687" s="14">
        <v>55443.822028000002</v>
      </c>
      <c r="G10687" s="13">
        <v>0.21509761671872596</v>
      </c>
      <c r="H10687" s="12">
        <v>-97843881.150000006</v>
      </c>
      <c r="I10687" s="12">
        <v>-21.04598564587528</v>
      </c>
      <c r="J10687" t="s">
        <v>24</v>
      </c>
      <c r="K10687" s="14">
        <v>4419.7630879999997</v>
      </c>
      <c r="L10687" s="14">
        <v>11925.833979999999</v>
      </c>
      <c r="M10687" s="13">
        <v>0.37060410998610932</v>
      </c>
      <c r="N10687" s="12">
        <v>-7.7997287790700405</v>
      </c>
      <c r="O10687" s="2">
        <f>DATE(LEFT(ALT[[#This Row],[DATEMTH]],4),RIGHT(ALT[[#This Row],[DATEMTH]],2),1)</f>
        <v>45352</v>
      </c>
      <c r="P10687" t="str">
        <f>IF(AND(ALT[[#This Row],[DATE]]&gt;=DATE(2023,6,1),ALT[[#This Row],[DATE]]&lt;=DATE(2024,5,31)),"Y","N")</f>
        <v>Y</v>
      </c>
      <c r="Q10687" t="str">
        <f>LEFT(ALT[[#This Row],[DATEMTH]],4)</f>
        <v>2024</v>
      </c>
    </row>
    <row r="10688" spans="1:17" x14ac:dyDescent="0.25">
      <c r="A10688" t="s">
        <v>100</v>
      </c>
      <c r="B10688" t="s">
        <v>14</v>
      </c>
      <c r="C10688" t="s">
        <v>20</v>
      </c>
      <c r="D10688" t="s">
        <v>17</v>
      </c>
      <c r="E10688" s="14">
        <v>11925.833979999999</v>
      </c>
      <c r="F10688" s="14">
        <v>55443.822028000002</v>
      </c>
      <c r="G10688" s="13">
        <v>0.21509761671872596</v>
      </c>
      <c r="H10688" s="12">
        <v>-97843881.150000006</v>
      </c>
      <c r="I10688" s="12">
        <v>-21.04598564587528</v>
      </c>
      <c r="J10688" t="s">
        <v>16</v>
      </c>
      <c r="K10688" s="14">
        <v>5110.650028</v>
      </c>
      <c r="L10688" s="14">
        <v>11925.833979999999</v>
      </c>
      <c r="M10688" s="13">
        <v>0.42853607022961426</v>
      </c>
      <c r="N10688" s="12">
        <v>-9.018963982792263</v>
      </c>
      <c r="O10688" s="2">
        <f>DATE(LEFT(ALT[[#This Row],[DATEMTH]],4),RIGHT(ALT[[#This Row],[DATEMTH]],2),1)</f>
        <v>45352</v>
      </c>
      <c r="P10688" t="str">
        <f>IF(AND(ALT[[#This Row],[DATE]]&gt;=DATE(2023,6,1),ALT[[#This Row],[DATE]]&lt;=DATE(2024,5,31)),"Y","N")</f>
        <v>Y</v>
      </c>
      <c r="Q10688" t="str">
        <f>LEFT(ALT[[#This Row],[DATEMTH]],4)</f>
        <v>2024</v>
      </c>
    </row>
    <row r="10689" spans="1:17" x14ac:dyDescent="0.25">
      <c r="A10689" t="s">
        <v>100</v>
      </c>
      <c r="B10689" t="s">
        <v>14</v>
      </c>
      <c r="C10689" t="s">
        <v>20</v>
      </c>
      <c r="D10689" t="s">
        <v>17</v>
      </c>
      <c r="E10689" s="14">
        <v>11925.833979999999</v>
      </c>
      <c r="F10689" s="14">
        <v>55443.822028000002</v>
      </c>
      <c r="G10689" s="13">
        <v>0.21509761671872596</v>
      </c>
      <c r="H10689" s="12">
        <v>-97843881.150000006</v>
      </c>
      <c r="I10689" s="12">
        <v>-21.04598564587528</v>
      </c>
      <c r="J10689" t="s">
        <v>26</v>
      </c>
      <c r="K10689" s="14">
        <v>448.005156</v>
      </c>
      <c r="L10689" s="14">
        <v>11925.833979999999</v>
      </c>
      <c r="M10689" s="13">
        <v>3.7565939350767318E-2</v>
      </c>
      <c r="N10689" s="12">
        <v>-0.79061222035007028</v>
      </c>
      <c r="O10689" s="2">
        <f>DATE(LEFT(ALT[[#This Row],[DATEMTH]],4),RIGHT(ALT[[#This Row],[DATEMTH]],2),1)</f>
        <v>45352</v>
      </c>
      <c r="P10689" t="str">
        <f>IF(AND(ALT[[#This Row],[DATE]]&gt;=DATE(2023,6,1),ALT[[#This Row],[DATE]]&lt;=DATE(2024,5,31)),"Y","N")</f>
        <v>Y</v>
      </c>
      <c r="Q10689" t="str">
        <f>LEFT(ALT[[#This Row],[DATEMTH]],4)</f>
        <v>2024</v>
      </c>
    </row>
    <row r="10690" spans="1:17" x14ac:dyDescent="0.25">
      <c r="A10690" t="s">
        <v>100</v>
      </c>
      <c r="B10690" t="s">
        <v>14</v>
      </c>
      <c r="C10690" t="s">
        <v>15</v>
      </c>
      <c r="D10690" t="s">
        <v>23</v>
      </c>
      <c r="E10690" s="14">
        <v>9500.6319639999965</v>
      </c>
      <c r="F10690" s="14">
        <v>55443.822028000002</v>
      </c>
      <c r="G10690" s="13">
        <v>0.17135600715264593</v>
      </c>
      <c r="H10690" s="12">
        <v>-20956837.07</v>
      </c>
      <c r="I10690" s="12">
        <v>-3.5910799228637553</v>
      </c>
      <c r="J10690" t="s">
        <v>26</v>
      </c>
      <c r="K10690" s="14">
        <v>1339.0500599999998</v>
      </c>
      <c r="L10690" s="14">
        <v>9500.6319639999965</v>
      </c>
      <c r="M10690" s="13">
        <v>0.14094326199288193</v>
      </c>
      <c r="N10690" s="12">
        <v>-0.50613851840556445</v>
      </c>
      <c r="O10690" s="2">
        <f>DATE(LEFT(ALT[[#This Row],[DATEMTH]],4),RIGHT(ALT[[#This Row],[DATEMTH]],2),1)</f>
        <v>45352</v>
      </c>
      <c r="P10690" t="str">
        <f>IF(AND(ALT[[#This Row],[DATE]]&gt;=DATE(2023,6,1),ALT[[#This Row],[DATE]]&lt;=DATE(2024,5,31)),"Y","N")</f>
        <v>Y</v>
      </c>
      <c r="Q10690" t="str">
        <f>LEFT(ALT[[#This Row],[DATEMTH]],4)</f>
        <v>2024</v>
      </c>
    </row>
    <row r="10691" spans="1:17" x14ac:dyDescent="0.25">
      <c r="A10691" t="s">
        <v>100</v>
      </c>
      <c r="B10691" t="s">
        <v>14</v>
      </c>
      <c r="C10691" t="s">
        <v>15</v>
      </c>
      <c r="D10691" t="s">
        <v>23</v>
      </c>
      <c r="E10691" s="14">
        <v>9500.6319639999965</v>
      </c>
      <c r="F10691" s="14">
        <v>55443.822028000002</v>
      </c>
      <c r="G10691" s="13">
        <v>0.17135600715264593</v>
      </c>
      <c r="H10691" s="12">
        <v>-20956837.07</v>
      </c>
      <c r="I10691" s="12">
        <v>-3.5910799228637553</v>
      </c>
      <c r="J10691" t="s">
        <v>24</v>
      </c>
      <c r="K10691" s="14">
        <v>3702.3710799999985</v>
      </c>
      <c r="L10691" s="14">
        <v>9500.6319639999965</v>
      </c>
      <c r="M10691" s="13">
        <v>0.38969734792686472</v>
      </c>
      <c r="N10691" s="12">
        <v>-1.3994343221334153</v>
      </c>
      <c r="O10691" s="2">
        <f>DATE(LEFT(ALT[[#This Row],[DATEMTH]],4),RIGHT(ALT[[#This Row],[DATEMTH]],2),1)</f>
        <v>45352</v>
      </c>
      <c r="P10691" t="str">
        <f>IF(AND(ALT[[#This Row],[DATE]]&gt;=DATE(2023,6,1),ALT[[#This Row],[DATE]]&lt;=DATE(2024,5,31)),"Y","N")</f>
        <v>Y</v>
      </c>
      <c r="Q10691" t="str">
        <f>LEFT(ALT[[#This Row],[DATEMTH]],4)</f>
        <v>2024</v>
      </c>
    </row>
    <row r="10692" spans="1:17" x14ac:dyDescent="0.25">
      <c r="A10692" t="s">
        <v>100</v>
      </c>
      <c r="B10692" t="s">
        <v>14</v>
      </c>
      <c r="C10692" t="s">
        <v>15</v>
      </c>
      <c r="D10692" t="s">
        <v>23</v>
      </c>
      <c r="E10692" s="14">
        <v>9500.6319639999965</v>
      </c>
      <c r="F10692" s="14">
        <v>55443.822028000002</v>
      </c>
      <c r="G10692" s="13">
        <v>0.17135600715264593</v>
      </c>
      <c r="H10692" s="12">
        <v>-20956837.07</v>
      </c>
      <c r="I10692" s="12">
        <v>-3.5910799228637553</v>
      </c>
      <c r="J10692" t="s">
        <v>25</v>
      </c>
      <c r="K10692" s="14">
        <v>1409.3717839999997</v>
      </c>
      <c r="L10692" s="14">
        <v>9500.6319639999965</v>
      </c>
      <c r="M10692" s="13">
        <v>0.14834505634366454</v>
      </c>
      <c r="N10692" s="12">
        <v>-0.5327189534918263</v>
      </c>
      <c r="O10692" s="2">
        <f>DATE(LEFT(ALT[[#This Row],[DATEMTH]],4),RIGHT(ALT[[#This Row],[DATEMTH]],2),1)</f>
        <v>45352</v>
      </c>
      <c r="P10692" t="str">
        <f>IF(AND(ALT[[#This Row],[DATE]]&gt;=DATE(2023,6,1),ALT[[#This Row],[DATE]]&lt;=DATE(2024,5,31)),"Y","N")</f>
        <v>Y</v>
      </c>
      <c r="Q10692" t="str">
        <f>LEFT(ALT[[#This Row],[DATEMTH]],4)</f>
        <v>2024</v>
      </c>
    </row>
    <row r="10693" spans="1:17" x14ac:dyDescent="0.25">
      <c r="A10693" t="s">
        <v>100</v>
      </c>
      <c r="B10693" t="s">
        <v>14</v>
      </c>
      <c r="C10693" t="s">
        <v>15</v>
      </c>
      <c r="D10693" t="s">
        <v>23</v>
      </c>
      <c r="E10693" s="14">
        <v>9500.6319639999965</v>
      </c>
      <c r="F10693" s="14">
        <v>55443.822028000002</v>
      </c>
      <c r="G10693" s="13">
        <v>0.17135600715264593</v>
      </c>
      <c r="H10693" s="12">
        <v>-20956837.07</v>
      </c>
      <c r="I10693" s="12">
        <v>-3.5910799228637553</v>
      </c>
      <c r="J10693" t="s">
        <v>16</v>
      </c>
      <c r="K10693" s="14">
        <v>3049.8390399999994</v>
      </c>
      <c r="L10693" s="14">
        <v>9500.6319639999965</v>
      </c>
      <c r="M10693" s="13">
        <v>0.32101433373658894</v>
      </c>
      <c r="N10693" s="12">
        <v>-1.1527881288329496</v>
      </c>
      <c r="O10693" s="2">
        <f>DATE(LEFT(ALT[[#This Row],[DATEMTH]],4),RIGHT(ALT[[#This Row],[DATEMTH]],2),1)</f>
        <v>45352</v>
      </c>
      <c r="P10693" t="str">
        <f>IF(AND(ALT[[#This Row],[DATE]]&gt;=DATE(2023,6,1),ALT[[#This Row],[DATE]]&lt;=DATE(2024,5,31)),"Y","N")</f>
        <v>Y</v>
      </c>
      <c r="Q10693" t="str">
        <f>LEFT(ALT[[#This Row],[DATEMTH]],4)</f>
        <v>2024</v>
      </c>
    </row>
    <row r="10694" spans="1:17" x14ac:dyDescent="0.25">
      <c r="A10694" t="s">
        <v>100</v>
      </c>
      <c r="B10694" t="s">
        <v>14</v>
      </c>
      <c r="C10694" t="s">
        <v>18</v>
      </c>
      <c r="D10694" t="s">
        <v>23</v>
      </c>
      <c r="E10694" s="14">
        <v>19570.207196000003</v>
      </c>
      <c r="F10694" s="14">
        <v>55443.822028000002</v>
      </c>
      <c r="G10694" s="13">
        <v>0.35297363132932541</v>
      </c>
      <c r="H10694" s="12">
        <v>-20956837.07</v>
      </c>
      <c r="I10694" s="12">
        <v>-7.39721088177492</v>
      </c>
      <c r="J10694" t="s">
        <v>26</v>
      </c>
      <c r="K10694" s="14">
        <v>5742.7224480000004</v>
      </c>
      <c r="L10694" s="14">
        <v>19570.207196000003</v>
      </c>
      <c r="M10694" s="13">
        <v>0.29344208727507842</v>
      </c>
      <c r="N10694" s="12">
        <v>-2.170653001161956</v>
      </c>
      <c r="O10694" s="2">
        <f>DATE(LEFT(ALT[[#This Row],[DATEMTH]],4),RIGHT(ALT[[#This Row],[DATEMTH]],2),1)</f>
        <v>45352</v>
      </c>
      <c r="P10694" t="str">
        <f>IF(AND(ALT[[#This Row],[DATE]]&gt;=DATE(2023,6,1),ALT[[#This Row],[DATE]]&lt;=DATE(2024,5,31)),"Y","N")</f>
        <v>Y</v>
      </c>
      <c r="Q10694" t="str">
        <f>LEFT(ALT[[#This Row],[DATEMTH]],4)</f>
        <v>2024</v>
      </c>
    </row>
    <row r="10695" spans="1:17" x14ac:dyDescent="0.25">
      <c r="A10695" t="s">
        <v>100</v>
      </c>
      <c r="B10695" t="s">
        <v>14</v>
      </c>
      <c r="C10695" t="s">
        <v>18</v>
      </c>
      <c r="D10695" t="s">
        <v>23</v>
      </c>
      <c r="E10695" s="14">
        <v>19570.207196000003</v>
      </c>
      <c r="F10695" s="14">
        <v>55443.822028000002</v>
      </c>
      <c r="G10695" s="13">
        <v>0.35297363132932541</v>
      </c>
      <c r="H10695" s="12">
        <v>-20956837.07</v>
      </c>
      <c r="I10695" s="12">
        <v>-7.39721088177492</v>
      </c>
      <c r="J10695" t="s">
        <v>16</v>
      </c>
      <c r="K10695" s="14">
        <v>6742.6560400000008</v>
      </c>
      <c r="L10695" s="14">
        <v>19570.207196000003</v>
      </c>
      <c r="M10695" s="13">
        <v>0.34453677329375165</v>
      </c>
      <c r="N10695" s="12">
        <v>-2.5486111685801585</v>
      </c>
      <c r="O10695" s="2">
        <f>DATE(LEFT(ALT[[#This Row],[DATEMTH]],4),RIGHT(ALT[[#This Row],[DATEMTH]],2),1)</f>
        <v>45352</v>
      </c>
      <c r="P10695" t="str">
        <f>IF(AND(ALT[[#This Row],[DATE]]&gt;=DATE(2023,6,1),ALT[[#This Row],[DATE]]&lt;=DATE(2024,5,31)),"Y","N")</f>
        <v>Y</v>
      </c>
      <c r="Q10695" t="str">
        <f>LEFT(ALT[[#This Row],[DATEMTH]],4)</f>
        <v>2024</v>
      </c>
    </row>
    <row r="10696" spans="1:17" x14ac:dyDescent="0.25">
      <c r="A10696" t="s">
        <v>100</v>
      </c>
      <c r="B10696" t="s">
        <v>14</v>
      </c>
      <c r="C10696" t="s">
        <v>18</v>
      </c>
      <c r="D10696" t="s">
        <v>23</v>
      </c>
      <c r="E10696" s="14">
        <v>19570.207196000003</v>
      </c>
      <c r="F10696" s="14">
        <v>55443.822028000002</v>
      </c>
      <c r="G10696" s="13">
        <v>0.35297363132932541</v>
      </c>
      <c r="H10696" s="12">
        <v>-20956837.07</v>
      </c>
      <c r="I10696" s="12">
        <v>-7.39721088177492</v>
      </c>
      <c r="J10696" t="s">
        <v>24</v>
      </c>
      <c r="K10696" s="14">
        <v>4703.1999280000009</v>
      </c>
      <c r="L10696" s="14">
        <v>19570.207196000003</v>
      </c>
      <c r="M10696" s="13">
        <v>0.24032448307247856</v>
      </c>
      <c r="N10696" s="12">
        <v>-1.7777308813406709</v>
      </c>
      <c r="O10696" s="2">
        <f>DATE(LEFT(ALT[[#This Row],[DATEMTH]],4),RIGHT(ALT[[#This Row],[DATEMTH]],2),1)</f>
        <v>45352</v>
      </c>
      <c r="P10696" t="str">
        <f>IF(AND(ALT[[#This Row],[DATE]]&gt;=DATE(2023,6,1),ALT[[#This Row],[DATE]]&lt;=DATE(2024,5,31)),"Y","N")</f>
        <v>Y</v>
      </c>
      <c r="Q10696" t="str">
        <f>LEFT(ALT[[#This Row],[DATEMTH]],4)</f>
        <v>2024</v>
      </c>
    </row>
    <row r="10697" spans="1:17" x14ac:dyDescent="0.25">
      <c r="A10697" t="s">
        <v>100</v>
      </c>
      <c r="B10697" t="s">
        <v>14</v>
      </c>
      <c r="C10697" t="s">
        <v>18</v>
      </c>
      <c r="D10697" t="s">
        <v>23</v>
      </c>
      <c r="E10697" s="14">
        <v>19570.207196000003</v>
      </c>
      <c r="F10697" s="14">
        <v>55443.822028000002</v>
      </c>
      <c r="G10697" s="13">
        <v>0.35297363132932541</v>
      </c>
      <c r="H10697" s="12">
        <v>-20956837.07</v>
      </c>
      <c r="I10697" s="12">
        <v>-7.39721088177492</v>
      </c>
      <c r="J10697" t="s">
        <v>25</v>
      </c>
      <c r="K10697" s="14">
        <v>2381.6287800000009</v>
      </c>
      <c r="L10697" s="14">
        <v>19570.207196000003</v>
      </c>
      <c r="M10697" s="13">
        <v>0.12169665635869134</v>
      </c>
      <c r="N10697" s="12">
        <v>-0.90021583069213462</v>
      </c>
      <c r="O10697" s="2">
        <f>DATE(LEFT(ALT[[#This Row],[DATEMTH]],4),RIGHT(ALT[[#This Row],[DATEMTH]],2),1)</f>
        <v>45352</v>
      </c>
      <c r="P10697" t="str">
        <f>IF(AND(ALT[[#This Row],[DATE]]&gt;=DATE(2023,6,1),ALT[[#This Row],[DATE]]&lt;=DATE(2024,5,31)),"Y","N")</f>
        <v>Y</v>
      </c>
      <c r="Q10697" t="str">
        <f>LEFT(ALT[[#This Row],[DATEMTH]],4)</f>
        <v>2024</v>
      </c>
    </row>
    <row r="10698" spans="1:17" x14ac:dyDescent="0.25">
      <c r="A10698" t="s">
        <v>100</v>
      </c>
      <c r="B10698" t="s">
        <v>14</v>
      </c>
      <c r="C10698" t="s">
        <v>19</v>
      </c>
      <c r="D10698" t="s">
        <v>23</v>
      </c>
      <c r="E10698" s="14">
        <v>14447.148887999998</v>
      </c>
      <c r="F10698" s="14">
        <v>55443.822028000002</v>
      </c>
      <c r="G10698" s="13">
        <v>0.26057274479930265</v>
      </c>
      <c r="H10698" s="12">
        <v>-20956837.07</v>
      </c>
      <c r="I10698" s="12">
        <v>-5.4607805576416757</v>
      </c>
      <c r="J10698" t="s">
        <v>25</v>
      </c>
      <c r="K10698" s="14">
        <v>10023.843715999999</v>
      </c>
      <c r="L10698" s="14">
        <v>14447.148887999998</v>
      </c>
      <c r="M10698" s="13">
        <v>0.69382850510566429</v>
      </c>
      <c r="N10698" s="12">
        <v>-3.7888452110185997</v>
      </c>
      <c r="O10698" s="2">
        <f>DATE(LEFT(ALT[[#This Row],[DATEMTH]],4),RIGHT(ALT[[#This Row],[DATEMTH]],2),1)</f>
        <v>45352</v>
      </c>
      <c r="P10698" t="str">
        <f>IF(AND(ALT[[#This Row],[DATE]]&gt;=DATE(2023,6,1),ALT[[#This Row],[DATE]]&lt;=DATE(2024,5,31)),"Y","N")</f>
        <v>Y</v>
      </c>
      <c r="Q10698" t="str">
        <f>LEFT(ALT[[#This Row],[DATEMTH]],4)</f>
        <v>2024</v>
      </c>
    </row>
    <row r="10699" spans="1:17" x14ac:dyDescent="0.25">
      <c r="A10699" t="s">
        <v>100</v>
      </c>
      <c r="B10699" t="s">
        <v>14</v>
      </c>
      <c r="C10699" t="s">
        <v>19</v>
      </c>
      <c r="D10699" t="s">
        <v>23</v>
      </c>
      <c r="E10699" s="14">
        <v>14447.148887999998</v>
      </c>
      <c r="F10699" s="14">
        <v>55443.822028000002</v>
      </c>
      <c r="G10699" s="13">
        <v>0.26057274479930265</v>
      </c>
      <c r="H10699" s="12">
        <v>-20956837.07</v>
      </c>
      <c r="I10699" s="12">
        <v>-5.4607805576416757</v>
      </c>
      <c r="J10699" t="s">
        <v>26</v>
      </c>
      <c r="K10699" s="14">
        <v>707.47582399999999</v>
      </c>
      <c r="L10699" s="14">
        <v>14447.148887999998</v>
      </c>
      <c r="M10699" s="13">
        <v>4.8969926833635609E-2</v>
      </c>
      <c r="N10699" s="12">
        <v>-0.2674140243622527</v>
      </c>
      <c r="O10699" s="2">
        <f>DATE(LEFT(ALT[[#This Row],[DATEMTH]],4),RIGHT(ALT[[#This Row],[DATEMTH]],2),1)</f>
        <v>45352</v>
      </c>
      <c r="P10699" t="str">
        <f>IF(AND(ALT[[#This Row],[DATE]]&gt;=DATE(2023,6,1),ALT[[#This Row],[DATE]]&lt;=DATE(2024,5,31)),"Y","N")</f>
        <v>Y</v>
      </c>
      <c r="Q10699" t="str">
        <f>LEFT(ALT[[#This Row],[DATEMTH]],4)</f>
        <v>2024</v>
      </c>
    </row>
    <row r="10700" spans="1:17" x14ac:dyDescent="0.25">
      <c r="A10700" t="s">
        <v>100</v>
      </c>
      <c r="B10700" t="s">
        <v>14</v>
      </c>
      <c r="C10700" t="s">
        <v>19</v>
      </c>
      <c r="D10700" t="s">
        <v>23</v>
      </c>
      <c r="E10700" s="14">
        <v>14447.148887999998</v>
      </c>
      <c r="F10700" s="14">
        <v>55443.822028000002</v>
      </c>
      <c r="G10700" s="13">
        <v>0.26057274479930265</v>
      </c>
      <c r="H10700" s="12">
        <v>-20956837.07</v>
      </c>
      <c r="I10700" s="12">
        <v>-5.4607805576416757</v>
      </c>
      <c r="J10700" t="s">
        <v>16</v>
      </c>
      <c r="K10700" s="14">
        <v>3.6000000000000001E-5</v>
      </c>
      <c r="L10700" s="14">
        <v>14447.148887999998</v>
      </c>
      <c r="M10700" s="13">
        <v>2.4918411431270083E-9</v>
      </c>
      <c r="N10700" s="12">
        <v>-1.3607397667119576E-8</v>
      </c>
      <c r="O10700" s="2">
        <f>DATE(LEFT(ALT[[#This Row],[DATEMTH]],4),RIGHT(ALT[[#This Row],[DATEMTH]],2),1)</f>
        <v>45352</v>
      </c>
      <c r="P10700" t="str">
        <f>IF(AND(ALT[[#This Row],[DATE]]&gt;=DATE(2023,6,1),ALT[[#This Row],[DATE]]&lt;=DATE(2024,5,31)),"Y","N")</f>
        <v>Y</v>
      </c>
      <c r="Q10700" t="str">
        <f>LEFT(ALT[[#This Row],[DATEMTH]],4)</f>
        <v>2024</v>
      </c>
    </row>
    <row r="10701" spans="1:17" x14ac:dyDescent="0.25">
      <c r="A10701" t="s">
        <v>100</v>
      </c>
      <c r="B10701" t="s">
        <v>14</v>
      </c>
      <c r="C10701" t="s">
        <v>19</v>
      </c>
      <c r="D10701" t="s">
        <v>23</v>
      </c>
      <c r="E10701" s="14">
        <v>14447.148887999998</v>
      </c>
      <c r="F10701" s="14">
        <v>55443.822028000002</v>
      </c>
      <c r="G10701" s="13">
        <v>0.26057274479930265</v>
      </c>
      <c r="H10701" s="12">
        <v>-20956837.07</v>
      </c>
      <c r="I10701" s="12">
        <v>-5.4607805576416757</v>
      </c>
      <c r="J10701" t="s">
        <v>24</v>
      </c>
      <c r="K10701" s="14">
        <v>3715.8293119999998</v>
      </c>
      <c r="L10701" s="14">
        <v>14447.148887999998</v>
      </c>
      <c r="M10701" s="13">
        <v>0.25720156556885898</v>
      </c>
      <c r="N10701" s="12">
        <v>-1.4045213086534258</v>
      </c>
      <c r="O10701" s="2">
        <f>DATE(LEFT(ALT[[#This Row],[DATEMTH]],4),RIGHT(ALT[[#This Row],[DATEMTH]],2),1)</f>
        <v>45352</v>
      </c>
      <c r="P10701" t="str">
        <f>IF(AND(ALT[[#This Row],[DATE]]&gt;=DATE(2023,6,1),ALT[[#This Row],[DATE]]&lt;=DATE(2024,5,31)),"Y","N")</f>
        <v>Y</v>
      </c>
      <c r="Q10701" t="str">
        <f>LEFT(ALT[[#This Row],[DATEMTH]],4)</f>
        <v>2024</v>
      </c>
    </row>
    <row r="10702" spans="1:17" x14ac:dyDescent="0.25">
      <c r="A10702" t="s">
        <v>100</v>
      </c>
      <c r="B10702" t="s">
        <v>14</v>
      </c>
      <c r="C10702" t="s">
        <v>20</v>
      </c>
      <c r="D10702" t="s">
        <v>23</v>
      </c>
      <c r="E10702" s="14">
        <v>11925.833979999999</v>
      </c>
      <c r="F10702" s="14">
        <v>55443.822028000002</v>
      </c>
      <c r="G10702" s="13">
        <v>0.21509761671872596</v>
      </c>
      <c r="H10702" s="12">
        <v>-20956837.07</v>
      </c>
      <c r="I10702" s="12">
        <v>-4.5077657077196482</v>
      </c>
      <c r="J10702" t="s">
        <v>25</v>
      </c>
      <c r="K10702" s="14">
        <v>1947.415708</v>
      </c>
      <c r="L10702" s="14">
        <v>11925.833979999999</v>
      </c>
      <c r="M10702" s="13">
        <v>0.16329388043350912</v>
      </c>
      <c r="N10702" s="12">
        <v>-0.73609055449864491</v>
      </c>
      <c r="O10702" s="2">
        <f>DATE(LEFT(ALT[[#This Row],[DATEMTH]],4),RIGHT(ALT[[#This Row],[DATEMTH]],2),1)</f>
        <v>45352</v>
      </c>
      <c r="P10702" t="str">
        <f>IF(AND(ALT[[#This Row],[DATE]]&gt;=DATE(2023,6,1),ALT[[#This Row],[DATE]]&lt;=DATE(2024,5,31)),"Y","N")</f>
        <v>Y</v>
      </c>
      <c r="Q10702" t="str">
        <f>LEFT(ALT[[#This Row],[DATEMTH]],4)</f>
        <v>2024</v>
      </c>
    </row>
    <row r="10703" spans="1:17" x14ac:dyDescent="0.25">
      <c r="A10703" t="s">
        <v>100</v>
      </c>
      <c r="B10703" t="s">
        <v>14</v>
      </c>
      <c r="C10703" t="s">
        <v>20</v>
      </c>
      <c r="D10703" t="s">
        <v>23</v>
      </c>
      <c r="E10703" s="14">
        <v>11925.833979999999</v>
      </c>
      <c r="F10703" s="14">
        <v>55443.822028000002</v>
      </c>
      <c r="G10703" s="13">
        <v>0.21509761671872596</v>
      </c>
      <c r="H10703" s="12">
        <v>-20956837.07</v>
      </c>
      <c r="I10703" s="12">
        <v>-4.5077657077196482</v>
      </c>
      <c r="J10703" t="s">
        <v>24</v>
      </c>
      <c r="K10703" s="14">
        <v>4419.7630879999997</v>
      </c>
      <c r="L10703" s="14">
        <v>11925.833979999999</v>
      </c>
      <c r="M10703" s="13">
        <v>0.37060410998610932</v>
      </c>
      <c r="N10703" s="12">
        <v>-1.6705964981353445</v>
      </c>
      <c r="O10703" s="2">
        <f>DATE(LEFT(ALT[[#This Row],[DATEMTH]],4),RIGHT(ALT[[#This Row],[DATEMTH]],2),1)</f>
        <v>45352</v>
      </c>
      <c r="P10703" t="str">
        <f>IF(AND(ALT[[#This Row],[DATE]]&gt;=DATE(2023,6,1),ALT[[#This Row],[DATE]]&lt;=DATE(2024,5,31)),"Y","N")</f>
        <v>Y</v>
      </c>
      <c r="Q10703" t="str">
        <f>LEFT(ALT[[#This Row],[DATEMTH]],4)</f>
        <v>2024</v>
      </c>
    </row>
    <row r="10704" spans="1:17" x14ac:dyDescent="0.25">
      <c r="A10704" t="s">
        <v>100</v>
      </c>
      <c r="B10704" t="s">
        <v>14</v>
      </c>
      <c r="C10704" t="s">
        <v>20</v>
      </c>
      <c r="D10704" t="s">
        <v>23</v>
      </c>
      <c r="E10704" s="14">
        <v>11925.833979999999</v>
      </c>
      <c r="F10704" s="14">
        <v>55443.822028000002</v>
      </c>
      <c r="G10704" s="13">
        <v>0.21509761671872596</v>
      </c>
      <c r="H10704" s="12">
        <v>-20956837.07</v>
      </c>
      <c r="I10704" s="12">
        <v>-4.5077657077196482</v>
      </c>
      <c r="J10704" t="s">
        <v>16</v>
      </c>
      <c r="K10704" s="14">
        <v>5110.650028</v>
      </c>
      <c r="L10704" s="14">
        <v>11925.833979999999</v>
      </c>
      <c r="M10704" s="13">
        <v>0.42853607022961426</v>
      </c>
      <c r="N10704" s="12">
        <v>-1.931740201901994</v>
      </c>
      <c r="O10704" s="2">
        <f>DATE(LEFT(ALT[[#This Row],[DATEMTH]],4),RIGHT(ALT[[#This Row],[DATEMTH]],2),1)</f>
        <v>45352</v>
      </c>
      <c r="P10704" t="str">
        <f>IF(AND(ALT[[#This Row],[DATE]]&gt;=DATE(2023,6,1),ALT[[#This Row],[DATE]]&lt;=DATE(2024,5,31)),"Y","N")</f>
        <v>Y</v>
      </c>
      <c r="Q10704" t="str">
        <f>LEFT(ALT[[#This Row],[DATEMTH]],4)</f>
        <v>2024</v>
      </c>
    </row>
    <row r="10705" spans="1:17" x14ac:dyDescent="0.25">
      <c r="A10705" t="s">
        <v>100</v>
      </c>
      <c r="B10705" t="s">
        <v>14</v>
      </c>
      <c r="C10705" t="s">
        <v>20</v>
      </c>
      <c r="D10705" t="s">
        <v>23</v>
      </c>
      <c r="E10705" s="14">
        <v>11925.833979999999</v>
      </c>
      <c r="F10705" s="14">
        <v>55443.822028000002</v>
      </c>
      <c r="G10705" s="13">
        <v>0.21509761671872596</v>
      </c>
      <c r="H10705" s="12">
        <v>-20956837.07</v>
      </c>
      <c r="I10705" s="12">
        <v>-4.5077657077196482</v>
      </c>
      <c r="J10705" t="s">
        <v>26</v>
      </c>
      <c r="K10705" s="14">
        <v>448.005156</v>
      </c>
      <c r="L10705" s="14">
        <v>11925.833979999999</v>
      </c>
      <c r="M10705" s="13">
        <v>3.7565939350767318E-2</v>
      </c>
      <c r="N10705" s="12">
        <v>-0.16933845318366503</v>
      </c>
      <c r="O10705" s="2">
        <f>DATE(LEFT(ALT[[#This Row],[DATEMTH]],4),RIGHT(ALT[[#This Row],[DATEMTH]],2),1)</f>
        <v>45352</v>
      </c>
      <c r="P10705" t="str">
        <f>IF(AND(ALT[[#This Row],[DATE]]&gt;=DATE(2023,6,1),ALT[[#This Row],[DATE]]&lt;=DATE(2024,5,31)),"Y","N")</f>
        <v>Y</v>
      </c>
      <c r="Q10705" t="str">
        <f>LEFT(ALT[[#This Row],[DATEMTH]],4)</f>
        <v>2024</v>
      </c>
    </row>
    <row r="10706" spans="1:17" x14ac:dyDescent="0.25">
      <c r="A10706" t="s">
        <v>100</v>
      </c>
      <c r="B10706" t="s">
        <v>110</v>
      </c>
      <c r="C10706" t="s">
        <v>15</v>
      </c>
      <c r="D10706" t="s">
        <v>22</v>
      </c>
      <c r="E10706" s="14">
        <v>3777329.084133998</v>
      </c>
      <c r="F10706" s="14">
        <v>22863848.995698031</v>
      </c>
      <c r="G10706" s="13">
        <v>0.16520967597558597</v>
      </c>
      <c r="H10706" s="12">
        <v>-53414166.390000001</v>
      </c>
      <c r="I10706" s="12">
        <v>-8.8245371217979347</v>
      </c>
      <c r="J10706" t="s">
        <v>26</v>
      </c>
      <c r="K10706" s="14">
        <v>644163.69614599994</v>
      </c>
      <c r="L10706" s="14">
        <v>3777329.0841339994</v>
      </c>
      <c r="M10706" s="13">
        <v>0.17053417422688832</v>
      </c>
      <c r="N10706" s="12">
        <v>-1.5048851510003327</v>
      </c>
      <c r="O10706" s="2">
        <f>DATE(LEFT(ALT[[#This Row],[DATEMTH]],4),RIGHT(ALT[[#This Row],[DATEMTH]],2),1)</f>
        <v>45352</v>
      </c>
      <c r="P10706" t="str">
        <f>IF(AND(ALT[[#This Row],[DATE]]&gt;=DATE(2023,6,1),ALT[[#This Row],[DATE]]&lt;=DATE(2024,5,31)),"Y","N")</f>
        <v>Y</v>
      </c>
      <c r="Q10706" t="str">
        <f>LEFT(ALT[[#This Row],[DATEMTH]],4)</f>
        <v>2024</v>
      </c>
    </row>
    <row r="10707" spans="1:17" x14ac:dyDescent="0.25">
      <c r="A10707" t="s">
        <v>100</v>
      </c>
      <c r="B10707" t="s">
        <v>110</v>
      </c>
      <c r="C10707" t="s">
        <v>15</v>
      </c>
      <c r="D10707" t="s">
        <v>22</v>
      </c>
      <c r="E10707" s="14">
        <v>3777329.084133998</v>
      </c>
      <c r="F10707" s="14">
        <v>22863848.995698031</v>
      </c>
      <c r="G10707" s="13">
        <v>0.16520967597558597</v>
      </c>
      <c r="H10707" s="12">
        <v>-53414166.390000001</v>
      </c>
      <c r="I10707" s="12">
        <v>-8.8245371217979347</v>
      </c>
      <c r="J10707" t="s">
        <v>16</v>
      </c>
      <c r="K10707" s="14">
        <v>1146080.7968609992</v>
      </c>
      <c r="L10707" s="14">
        <v>3777329.0841339994</v>
      </c>
      <c r="M10707" s="13">
        <v>0.30341036519028969</v>
      </c>
      <c r="N10707" s="12">
        <v>-2.6774560307599793</v>
      </c>
      <c r="O10707" s="2">
        <f>DATE(LEFT(ALT[[#This Row],[DATEMTH]],4),RIGHT(ALT[[#This Row],[DATEMTH]],2),1)</f>
        <v>45352</v>
      </c>
      <c r="P10707" t="str">
        <f>IF(AND(ALT[[#This Row],[DATE]]&gt;=DATE(2023,6,1),ALT[[#This Row],[DATE]]&lt;=DATE(2024,5,31)),"Y","N")</f>
        <v>Y</v>
      </c>
      <c r="Q10707" t="str">
        <f>LEFT(ALT[[#This Row],[DATEMTH]],4)</f>
        <v>2024</v>
      </c>
    </row>
    <row r="10708" spans="1:17" x14ac:dyDescent="0.25">
      <c r="A10708" t="s">
        <v>100</v>
      </c>
      <c r="B10708" t="s">
        <v>110</v>
      </c>
      <c r="C10708" t="s">
        <v>15</v>
      </c>
      <c r="D10708" t="s">
        <v>22</v>
      </c>
      <c r="E10708" s="14">
        <v>3777329.084133998</v>
      </c>
      <c r="F10708" s="14">
        <v>22863848.995698031</v>
      </c>
      <c r="G10708" s="13">
        <v>0.16520967597558597</v>
      </c>
      <c r="H10708" s="12">
        <v>-53414166.390000001</v>
      </c>
      <c r="I10708" s="12">
        <v>-8.8245371217979347</v>
      </c>
      <c r="J10708" t="s">
        <v>25</v>
      </c>
      <c r="K10708" s="14">
        <v>524910.79881100054</v>
      </c>
      <c r="L10708" s="14">
        <v>3777329.0841339994</v>
      </c>
      <c r="M10708" s="13">
        <v>0.13896348110515316</v>
      </c>
      <c r="N10708" s="12">
        <v>-1.2262883975866901</v>
      </c>
      <c r="O10708" s="2">
        <f>DATE(LEFT(ALT[[#This Row],[DATEMTH]],4),RIGHT(ALT[[#This Row],[DATEMTH]],2),1)</f>
        <v>45352</v>
      </c>
      <c r="P10708" t="str">
        <f>IF(AND(ALT[[#This Row],[DATE]]&gt;=DATE(2023,6,1),ALT[[#This Row],[DATE]]&lt;=DATE(2024,5,31)),"Y","N")</f>
        <v>Y</v>
      </c>
      <c r="Q10708" t="str">
        <f>LEFT(ALT[[#This Row],[DATEMTH]],4)</f>
        <v>2024</v>
      </c>
    </row>
    <row r="10709" spans="1:17" x14ac:dyDescent="0.25">
      <c r="A10709" t="s">
        <v>100</v>
      </c>
      <c r="B10709" t="s">
        <v>110</v>
      </c>
      <c r="C10709" t="s">
        <v>15</v>
      </c>
      <c r="D10709" t="s">
        <v>22</v>
      </c>
      <c r="E10709" s="14">
        <v>3777329.084133998</v>
      </c>
      <c r="F10709" s="14">
        <v>22863848.995698031</v>
      </c>
      <c r="G10709" s="13">
        <v>0.16520967597558597</v>
      </c>
      <c r="H10709" s="12">
        <v>-53414166.390000001</v>
      </c>
      <c r="I10709" s="12">
        <v>-8.8245371217979347</v>
      </c>
      <c r="J10709" t="s">
        <v>24</v>
      </c>
      <c r="K10709" s="14">
        <v>1462173.7923159993</v>
      </c>
      <c r="L10709" s="14">
        <v>3777329.0841339994</v>
      </c>
      <c r="M10709" s="13">
        <v>0.38709197947766871</v>
      </c>
      <c r="N10709" s="12">
        <v>-3.415907542450932</v>
      </c>
      <c r="O10709" s="2">
        <f>DATE(LEFT(ALT[[#This Row],[DATEMTH]],4),RIGHT(ALT[[#This Row],[DATEMTH]],2),1)</f>
        <v>45352</v>
      </c>
      <c r="P10709" t="str">
        <f>IF(AND(ALT[[#This Row],[DATE]]&gt;=DATE(2023,6,1),ALT[[#This Row],[DATE]]&lt;=DATE(2024,5,31)),"Y","N")</f>
        <v>Y</v>
      </c>
      <c r="Q10709" t="str">
        <f>LEFT(ALT[[#This Row],[DATEMTH]],4)</f>
        <v>2024</v>
      </c>
    </row>
    <row r="10710" spans="1:17" x14ac:dyDescent="0.25">
      <c r="A10710" t="s">
        <v>100</v>
      </c>
      <c r="B10710" t="s">
        <v>110</v>
      </c>
      <c r="C10710" t="s">
        <v>18</v>
      </c>
      <c r="D10710" t="s">
        <v>22</v>
      </c>
      <c r="E10710" s="14">
        <v>9416825.1062129997</v>
      </c>
      <c r="F10710" s="14">
        <v>22863848.995698031</v>
      </c>
      <c r="G10710" s="13">
        <v>0.41186525978127442</v>
      </c>
      <c r="H10710" s="12">
        <v>-53414166.390000001</v>
      </c>
      <c r="I10710" s="12">
        <v>-21.999439516217567</v>
      </c>
      <c r="J10710" t="s">
        <v>16</v>
      </c>
      <c r="K10710" s="14">
        <v>3101152.7986199986</v>
      </c>
      <c r="L10710" s="14">
        <v>9416825.1062129978</v>
      </c>
      <c r="M10710" s="13">
        <v>0.3293204199549094</v>
      </c>
      <c r="N10710" s="12">
        <v>-7.2448646602533984</v>
      </c>
      <c r="O10710" s="2">
        <f>DATE(LEFT(ALT[[#This Row],[DATEMTH]],4),RIGHT(ALT[[#This Row],[DATEMTH]],2),1)</f>
        <v>45352</v>
      </c>
      <c r="P10710" t="str">
        <f>IF(AND(ALT[[#This Row],[DATE]]&gt;=DATE(2023,6,1),ALT[[#This Row],[DATE]]&lt;=DATE(2024,5,31)),"Y","N")</f>
        <v>Y</v>
      </c>
      <c r="Q10710" t="str">
        <f>LEFT(ALT[[#This Row],[DATEMTH]],4)</f>
        <v>2024</v>
      </c>
    </row>
    <row r="10711" spans="1:17" x14ac:dyDescent="0.25">
      <c r="A10711" t="s">
        <v>100</v>
      </c>
      <c r="B10711" t="s">
        <v>110</v>
      </c>
      <c r="C10711" t="s">
        <v>18</v>
      </c>
      <c r="D10711" t="s">
        <v>22</v>
      </c>
      <c r="E10711" s="14">
        <v>9416825.1062129997</v>
      </c>
      <c r="F10711" s="14">
        <v>22863848.995698031</v>
      </c>
      <c r="G10711" s="13">
        <v>0.41186525978127442</v>
      </c>
      <c r="H10711" s="12">
        <v>-53414166.390000001</v>
      </c>
      <c r="I10711" s="12">
        <v>-21.999439516217567</v>
      </c>
      <c r="J10711" t="s">
        <v>24</v>
      </c>
      <c r="K10711" s="14">
        <v>2176306.3539569997</v>
      </c>
      <c r="L10711" s="14">
        <v>9416825.1062129978</v>
      </c>
      <c r="M10711" s="13">
        <v>0.2311082906829314</v>
      </c>
      <c r="N10711" s="12">
        <v>-5.0842528625755774</v>
      </c>
      <c r="O10711" s="2">
        <f>DATE(LEFT(ALT[[#This Row],[DATEMTH]],4),RIGHT(ALT[[#This Row],[DATEMTH]],2),1)</f>
        <v>45352</v>
      </c>
      <c r="P10711" t="str">
        <f>IF(AND(ALT[[#This Row],[DATE]]&gt;=DATE(2023,6,1),ALT[[#This Row],[DATE]]&lt;=DATE(2024,5,31)),"Y","N")</f>
        <v>Y</v>
      </c>
      <c r="Q10711" t="str">
        <f>LEFT(ALT[[#This Row],[DATEMTH]],4)</f>
        <v>2024</v>
      </c>
    </row>
    <row r="10712" spans="1:17" x14ac:dyDescent="0.25">
      <c r="A10712" t="s">
        <v>100</v>
      </c>
      <c r="B10712" t="s">
        <v>110</v>
      </c>
      <c r="C10712" t="s">
        <v>18</v>
      </c>
      <c r="D10712" t="s">
        <v>22</v>
      </c>
      <c r="E10712" s="14">
        <v>9416825.1062129997</v>
      </c>
      <c r="F10712" s="14">
        <v>22863848.995698031</v>
      </c>
      <c r="G10712" s="13">
        <v>0.41186525978127442</v>
      </c>
      <c r="H10712" s="12">
        <v>-53414166.390000001</v>
      </c>
      <c r="I10712" s="12">
        <v>-21.999439516217567</v>
      </c>
      <c r="J10712" t="s">
        <v>26</v>
      </c>
      <c r="K10712" s="14">
        <v>2921779.7406079997</v>
      </c>
      <c r="L10712" s="14">
        <v>9416825.1062129978</v>
      </c>
      <c r="M10712" s="13">
        <v>0.31027227411075936</v>
      </c>
      <c r="N10712" s="12">
        <v>-6.8258161278589284</v>
      </c>
      <c r="O10712" s="2">
        <f>DATE(LEFT(ALT[[#This Row],[DATEMTH]],4),RIGHT(ALT[[#This Row],[DATEMTH]],2),1)</f>
        <v>45352</v>
      </c>
      <c r="P10712" t="str">
        <f>IF(AND(ALT[[#This Row],[DATE]]&gt;=DATE(2023,6,1),ALT[[#This Row],[DATE]]&lt;=DATE(2024,5,31)),"Y","N")</f>
        <v>Y</v>
      </c>
      <c r="Q10712" t="str">
        <f>LEFT(ALT[[#This Row],[DATEMTH]],4)</f>
        <v>2024</v>
      </c>
    </row>
    <row r="10713" spans="1:17" x14ac:dyDescent="0.25">
      <c r="A10713" t="s">
        <v>100</v>
      </c>
      <c r="B10713" t="s">
        <v>110</v>
      </c>
      <c r="C10713" t="s">
        <v>18</v>
      </c>
      <c r="D10713" t="s">
        <v>22</v>
      </c>
      <c r="E10713" s="14">
        <v>9416825.1062129997</v>
      </c>
      <c r="F10713" s="14">
        <v>22863848.995698031</v>
      </c>
      <c r="G10713" s="13">
        <v>0.41186525978127442</v>
      </c>
      <c r="H10713" s="12">
        <v>-53414166.390000001</v>
      </c>
      <c r="I10713" s="12">
        <v>-21.999439516217567</v>
      </c>
      <c r="J10713" t="s">
        <v>25</v>
      </c>
      <c r="K10713" s="14">
        <v>1217586.2130280009</v>
      </c>
      <c r="L10713" s="14">
        <v>9416825.1062129978</v>
      </c>
      <c r="M10713" s="13">
        <v>0.1292990152514</v>
      </c>
      <c r="N10713" s="12">
        <v>-2.8445058655296669</v>
      </c>
      <c r="O10713" s="2">
        <f>DATE(LEFT(ALT[[#This Row],[DATEMTH]],4),RIGHT(ALT[[#This Row],[DATEMTH]],2),1)</f>
        <v>45352</v>
      </c>
      <c r="P10713" t="str">
        <f>IF(AND(ALT[[#This Row],[DATE]]&gt;=DATE(2023,6,1),ALT[[#This Row],[DATE]]&lt;=DATE(2024,5,31)),"Y","N")</f>
        <v>Y</v>
      </c>
      <c r="Q10713" t="str">
        <f>LEFT(ALT[[#This Row],[DATEMTH]],4)</f>
        <v>2024</v>
      </c>
    </row>
    <row r="10714" spans="1:17" x14ac:dyDescent="0.25">
      <c r="A10714" t="s">
        <v>100</v>
      </c>
      <c r="B10714" t="s">
        <v>110</v>
      </c>
      <c r="C10714" t="s">
        <v>19</v>
      </c>
      <c r="D10714" t="s">
        <v>22</v>
      </c>
      <c r="E10714" s="14">
        <v>5629380.0241640108</v>
      </c>
      <c r="F10714" s="14">
        <v>22863848.995698031</v>
      </c>
      <c r="G10714" s="13">
        <v>0.24621313870745087</v>
      </c>
      <c r="H10714" s="12">
        <v>-53414166.390000001</v>
      </c>
      <c r="I10714" s="12">
        <v>-13.15126955832393</v>
      </c>
      <c r="J10714" t="s">
        <v>26</v>
      </c>
      <c r="K10714" s="14">
        <v>306261.40245600039</v>
      </c>
      <c r="L10714" s="14">
        <v>5629380.0241639987</v>
      </c>
      <c r="M10714" s="13">
        <v>5.4404108648089061E-2</v>
      </c>
      <c r="N10714" s="12">
        <v>-0.71548309791136133</v>
      </c>
      <c r="O10714" s="2">
        <f>DATE(LEFT(ALT[[#This Row],[DATEMTH]],4),RIGHT(ALT[[#This Row],[DATEMTH]],2),1)</f>
        <v>45352</v>
      </c>
      <c r="P10714" t="str">
        <f>IF(AND(ALT[[#This Row],[DATE]]&gt;=DATE(2023,6,1),ALT[[#This Row],[DATE]]&lt;=DATE(2024,5,31)),"Y","N")</f>
        <v>Y</v>
      </c>
      <c r="Q10714" t="str">
        <f>LEFT(ALT[[#This Row],[DATEMTH]],4)</f>
        <v>2024</v>
      </c>
    </row>
    <row r="10715" spans="1:17" x14ac:dyDescent="0.25">
      <c r="A10715" t="s">
        <v>100</v>
      </c>
      <c r="B10715" t="s">
        <v>110</v>
      </c>
      <c r="C10715" t="s">
        <v>19</v>
      </c>
      <c r="D10715" t="s">
        <v>22</v>
      </c>
      <c r="E10715" s="14">
        <v>5629380.0241640108</v>
      </c>
      <c r="F10715" s="14">
        <v>22863848.995698031</v>
      </c>
      <c r="G10715" s="13">
        <v>0.24621313870745087</v>
      </c>
      <c r="H10715" s="12">
        <v>-53414166.390000001</v>
      </c>
      <c r="I10715" s="12">
        <v>-13.15126955832393</v>
      </c>
      <c r="J10715" t="s">
        <v>16</v>
      </c>
      <c r="K10715" s="14">
        <v>67.876274000000024</v>
      </c>
      <c r="L10715" s="14">
        <v>5629380.0241639987</v>
      </c>
      <c r="M10715" s="13">
        <v>1.2057504327055999E-5</v>
      </c>
      <c r="N10715" s="12">
        <v>-1.5857148960577062E-4</v>
      </c>
      <c r="O10715" s="2">
        <f>DATE(LEFT(ALT[[#This Row],[DATEMTH]],4),RIGHT(ALT[[#This Row],[DATEMTH]],2),1)</f>
        <v>45352</v>
      </c>
      <c r="P10715" t="str">
        <f>IF(AND(ALT[[#This Row],[DATE]]&gt;=DATE(2023,6,1),ALT[[#This Row],[DATE]]&lt;=DATE(2024,5,31)),"Y","N")</f>
        <v>Y</v>
      </c>
      <c r="Q10715" t="str">
        <f>LEFT(ALT[[#This Row],[DATEMTH]],4)</f>
        <v>2024</v>
      </c>
    </row>
    <row r="10716" spans="1:17" x14ac:dyDescent="0.25">
      <c r="A10716" t="s">
        <v>100</v>
      </c>
      <c r="B10716" t="s">
        <v>110</v>
      </c>
      <c r="C10716" t="s">
        <v>19</v>
      </c>
      <c r="D10716" t="s">
        <v>22</v>
      </c>
      <c r="E10716" s="14">
        <v>5629380.0241640108</v>
      </c>
      <c r="F10716" s="14">
        <v>22863848.995698031</v>
      </c>
      <c r="G10716" s="13">
        <v>0.24621313870745087</v>
      </c>
      <c r="H10716" s="12">
        <v>-53414166.390000001</v>
      </c>
      <c r="I10716" s="12">
        <v>-13.15126955832393</v>
      </c>
      <c r="J10716" t="s">
        <v>24</v>
      </c>
      <c r="K10716" s="14">
        <v>1591706.2896329991</v>
      </c>
      <c r="L10716" s="14">
        <v>5629380.0241639987</v>
      </c>
      <c r="M10716" s="13">
        <v>0.28274983795740072</v>
      </c>
      <c r="N10716" s="12">
        <v>-3.7185193365501883</v>
      </c>
      <c r="O10716" s="2">
        <f>DATE(LEFT(ALT[[#This Row],[DATEMTH]],4),RIGHT(ALT[[#This Row],[DATEMTH]],2),1)</f>
        <v>45352</v>
      </c>
      <c r="P10716" t="str">
        <f>IF(AND(ALT[[#This Row],[DATE]]&gt;=DATE(2023,6,1),ALT[[#This Row],[DATE]]&lt;=DATE(2024,5,31)),"Y","N")</f>
        <v>Y</v>
      </c>
      <c r="Q10716" t="str">
        <f>LEFT(ALT[[#This Row],[DATEMTH]],4)</f>
        <v>2024</v>
      </c>
    </row>
    <row r="10717" spans="1:17" x14ac:dyDescent="0.25">
      <c r="A10717" t="s">
        <v>100</v>
      </c>
      <c r="B10717" t="s">
        <v>110</v>
      </c>
      <c r="C10717" t="s">
        <v>19</v>
      </c>
      <c r="D10717" t="s">
        <v>22</v>
      </c>
      <c r="E10717" s="14">
        <v>5629380.0241640108</v>
      </c>
      <c r="F10717" s="14">
        <v>22863848.995698031</v>
      </c>
      <c r="G10717" s="13">
        <v>0.24621313870745087</v>
      </c>
      <c r="H10717" s="12">
        <v>-53414166.390000001</v>
      </c>
      <c r="I10717" s="12">
        <v>-13.15126955832393</v>
      </c>
      <c r="J10717" t="s">
        <v>25</v>
      </c>
      <c r="K10717" s="14">
        <v>3731344.455800999</v>
      </c>
      <c r="L10717" s="14">
        <v>5629380.0241639987</v>
      </c>
      <c r="M10717" s="13">
        <v>0.6628339958901831</v>
      </c>
      <c r="N10717" s="12">
        <v>-8.7171085523727747</v>
      </c>
      <c r="O10717" s="2">
        <f>DATE(LEFT(ALT[[#This Row],[DATEMTH]],4),RIGHT(ALT[[#This Row],[DATEMTH]],2),1)</f>
        <v>45352</v>
      </c>
      <c r="P10717" t="str">
        <f>IF(AND(ALT[[#This Row],[DATE]]&gt;=DATE(2023,6,1),ALT[[#This Row],[DATE]]&lt;=DATE(2024,5,31)),"Y","N")</f>
        <v>Y</v>
      </c>
      <c r="Q10717" t="str">
        <f>LEFT(ALT[[#This Row],[DATEMTH]],4)</f>
        <v>2024</v>
      </c>
    </row>
    <row r="10718" spans="1:17" x14ac:dyDescent="0.25">
      <c r="A10718" t="s">
        <v>100</v>
      </c>
      <c r="B10718" t="s">
        <v>110</v>
      </c>
      <c r="C10718" t="s">
        <v>20</v>
      </c>
      <c r="D10718" t="s">
        <v>22</v>
      </c>
      <c r="E10718" s="14">
        <v>4040314.781186996</v>
      </c>
      <c r="F10718" s="14">
        <v>22863848.995698031</v>
      </c>
      <c r="G10718" s="13">
        <v>0.1767119255356876</v>
      </c>
      <c r="H10718" s="12">
        <v>-53414166.390000001</v>
      </c>
      <c r="I10718" s="12">
        <v>-9.4389201936605076</v>
      </c>
      <c r="J10718" t="s">
        <v>26</v>
      </c>
      <c r="K10718" s="14">
        <v>257213.76593100009</v>
      </c>
      <c r="L10718" s="14">
        <v>4040314.7811869988</v>
      </c>
      <c r="M10718" s="13">
        <v>6.3661813462819739E-2</v>
      </c>
      <c r="N10718" s="12">
        <v>-0.60089877665925762</v>
      </c>
      <c r="O10718" s="2">
        <f>DATE(LEFT(ALT[[#This Row],[DATEMTH]],4),RIGHT(ALT[[#This Row],[DATEMTH]],2),1)</f>
        <v>45352</v>
      </c>
      <c r="P10718" t="str">
        <f>IF(AND(ALT[[#This Row],[DATE]]&gt;=DATE(2023,6,1),ALT[[#This Row],[DATE]]&lt;=DATE(2024,5,31)),"Y","N")</f>
        <v>Y</v>
      </c>
      <c r="Q10718" t="str">
        <f>LEFT(ALT[[#This Row],[DATEMTH]],4)</f>
        <v>2024</v>
      </c>
    </row>
    <row r="10719" spans="1:17" x14ac:dyDescent="0.25">
      <c r="A10719" t="s">
        <v>100</v>
      </c>
      <c r="B10719" t="s">
        <v>110</v>
      </c>
      <c r="C10719" t="s">
        <v>20</v>
      </c>
      <c r="D10719" t="s">
        <v>22</v>
      </c>
      <c r="E10719" s="14">
        <v>4040314.781186996</v>
      </c>
      <c r="F10719" s="14">
        <v>22863848.995698031</v>
      </c>
      <c r="G10719" s="13">
        <v>0.1767119255356876</v>
      </c>
      <c r="H10719" s="12">
        <v>-53414166.390000001</v>
      </c>
      <c r="I10719" s="12">
        <v>-9.4389201936605076</v>
      </c>
      <c r="J10719" t="s">
        <v>16</v>
      </c>
      <c r="K10719" s="14">
        <v>1447270.3056869996</v>
      </c>
      <c r="L10719" s="14">
        <v>4040314.7811869988</v>
      </c>
      <c r="M10719" s="13">
        <v>0.3582073140503691</v>
      </c>
      <c r="N10719" s="12">
        <v>-3.38109025010692</v>
      </c>
      <c r="O10719" s="2">
        <f>DATE(LEFT(ALT[[#This Row],[DATEMTH]],4),RIGHT(ALT[[#This Row],[DATEMTH]],2),1)</f>
        <v>45352</v>
      </c>
      <c r="P10719" t="str">
        <f>IF(AND(ALT[[#This Row],[DATE]]&gt;=DATE(2023,6,1),ALT[[#This Row],[DATE]]&lt;=DATE(2024,5,31)),"Y","N")</f>
        <v>Y</v>
      </c>
      <c r="Q10719" t="str">
        <f>LEFT(ALT[[#This Row],[DATEMTH]],4)</f>
        <v>2024</v>
      </c>
    </row>
    <row r="10720" spans="1:17" x14ac:dyDescent="0.25">
      <c r="A10720" t="s">
        <v>100</v>
      </c>
      <c r="B10720" t="s">
        <v>110</v>
      </c>
      <c r="C10720" t="s">
        <v>20</v>
      </c>
      <c r="D10720" t="s">
        <v>22</v>
      </c>
      <c r="E10720" s="14">
        <v>4040314.781186996</v>
      </c>
      <c r="F10720" s="14">
        <v>22863848.995698031</v>
      </c>
      <c r="G10720" s="13">
        <v>0.1767119255356876</v>
      </c>
      <c r="H10720" s="12">
        <v>-53414166.390000001</v>
      </c>
      <c r="I10720" s="12">
        <v>-9.4389201936605076</v>
      </c>
      <c r="J10720" t="s">
        <v>24</v>
      </c>
      <c r="K10720" s="14">
        <v>1724424.2822109994</v>
      </c>
      <c r="L10720" s="14">
        <v>4040314.7811869988</v>
      </c>
      <c r="M10720" s="13">
        <v>0.42680443866415357</v>
      </c>
      <c r="N10720" s="12">
        <v>-4.0285730348510169</v>
      </c>
      <c r="O10720" s="2">
        <f>DATE(LEFT(ALT[[#This Row],[DATEMTH]],4),RIGHT(ALT[[#This Row],[DATEMTH]],2),1)</f>
        <v>45352</v>
      </c>
      <c r="P10720" t="str">
        <f>IF(AND(ALT[[#This Row],[DATE]]&gt;=DATE(2023,6,1),ALT[[#This Row],[DATE]]&lt;=DATE(2024,5,31)),"Y","N")</f>
        <v>Y</v>
      </c>
      <c r="Q10720" t="str">
        <f>LEFT(ALT[[#This Row],[DATEMTH]],4)</f>
        <v>2024</v>
      </c>
    </row>
    <row r="10721" spans="1:17" x14ac:dyDescent="0.25">
      <c r="A10721" t="s">
        <v>100</v>
      </c>
      <c r="B10721" t="s">
        <v>110</v>
      </c>
      <c r="C10721" t="s">
        <v>20</v>
      </c>
      <c r="D10721" t="s">
        <v>22</v>
      </c>
      <c r="E10721" s="14">
        <v>4040314.781186996</v>
      </c>
      <c r="F10721" s="14">
        <v>22863848.995698031</v>
      </c>
      <c r="G10721" s="13">
        <v>0.1767119255356876</v>
      </c>
      <c r="H10721" s="12">
        <v>-53414166.390000001</v>
      </c>
      <c r="I10721" s="12">
        <v>-9.4389201936605076</v>
      </c>
      <c r="J10721" t="s">
        <v>25</v>
      </c>
      <c r="K10721" s="14">
        <v>611406.42735800007</v>
      </c>
      <c r="L10721" s="14">
        <v>4040314.7811869988</v>
      </c>
      <c r="M10721" s="13">
        <v>0.1513264338226577</v>
      </c>
      <c r="N10721" s="12">
        <v>-1.4283581320433143</v>
      </c>
      <c r="O10721" s="2">
        <f>DATE(LEFT(ALT[[#This Row],[DATEMTH]],4),RIGHT(ALT[[#This Row],[DATEMTH]],2),1)</f>
        <v>45352</v>
      </c>
      <c r="P10721" t="str">
        <f>IF(AND(ALT[[#This Row],[DATE]]&gt;=DATE(2023,6,1),ALT[[#This Row],[DATE]]&lt;=DATE(2024,5,31)),"Y","N")</f>
        <v>Y</v>
      </c>
      <c r="Q10721" t="str">
        <f>LEFT(ALT[[#This Row],[DATEMTH]],4)</f>
        <v>2024</v>
      </c>
    </row>
    <row r="10722" spans="1:17" x14ac:dyDescent="0.25">
      <c r="A10722" t="s">
        <v>100</v>
      </c>
      <c r="B10722" t="s">
        <v>110</v>
      </c>
      <c r="C10722" t="s">
        <v>15</v>
      </c>
      <c r="D10722" t="s">
        <v>17</v>
      </c>
      <c r="E10722" s="14">
        <v>3777329.084133998</v>
      </c>
      <c r="F10722" s="14">
        <v>22863848.995698031</v>
      </c>
      <c r="G10722" s="13">
        <v>0.16520967597558597</v>
      </c>
      <c r="H10722" s="12">
        <v>-97843881.150000006</v>
      </c>
      <c r="I10722" s="12">
        <v>-16.164755900985245</v>
      </c>
      <c r="J10722" t="s">
        <v>26</v>
      </c>
      <c r="K10722" s="14">
        <v>644163.69614599994</v>
      </c>
      <c r="L10722" s="14">
        <v>3777329.0841339994</v>
      </c>
      <c r="M10722" s="13">
        <v>0.17053417422688832</v>
      </c>
      <c r="N10722" s="12">
        <v>-2.7566432991537391</v>
      </c>
      <c r="O10722" s="2">
        <f>DATE(LEFT(ALT[[#This Row],[DATEMTH]],4),RIGHT(ALT[[#This Row],[DATEMTH]],2),1)</f>
        <v>45352</v>
      </c>
      <c r="P10722" t="str">
        <f>IF(AND(ALT[[#This Row],[DATE]]&gt;=DATE(2023,6,1),ALT[[#This Row],[DATE]]&lt;=DATE(2024,5,31)),"Y","N")</f>
        <v>Y</v>
      </c>
      <c r="Q10722" t="str">
        <f>LEFT(ALT[[#This Row],[DATEMTH]],4)</f>
        <v>2024</v>
      </c>
    </row>
    <row r="10723" spans="1:17" x14ac:dyDescent="0.25">
      <c r="A10723" t="s">
        <v>100</v>
      </c>
      <c r="B10723" t="s">
        <v>110</v>
      </c>
      <c r="C10723" t="s">
        <v>15</v>
      </c>
      <c r="D10723" t="s">
        <v>17</v>
      </c>
      <c r="E10723" s="14">
        <v>3777329.084133998</v>
      </c>
      <c r="F10723" s="14">
        <v>22863848.995698031</v>
      </c>
      <c r="G10723" s="13">
        <v>0.16520967597558597</v>
      </c>
      <c r="H10723" s="12">
        <v>-97843881.150000006</v>
      </c>
      <c r="I10723" s="12">
        <v>-16.164755900985245</v>
      </c>
      <c r="J10723" t="s">
        <v>16</v>
      </c>
      <c r="K10723" s="14">
        <v>1146080.7968609992</v>
      </c>
      <c r="L10723" s="14">
        <v>3777329.0841339994</v>
      </c>
      <c r="M10723" s="13">
        <v>0.30341036519028969</v>
      </c>
      <c r="N10723" s="12">
        <v>-4.9045544911298231</v>
      </c>
      <c r="O10723" s="2">
        <f>DATE(LEFT(ALT[[#This Row],[DATEMTH]],4),RIGHT(ALT[[#This Row],[DATEMTH]],2),1)</f>
        <v>45352</v>
      </c>
      <c r="P10723" t="str">
        <f>IF(AND(ALT[[#This Row],[DATE]]&gt;=DATE(2023,6,1),ALT[[#This Row],[DATE]]&lt;=DATE(2024,5,31)),"Y","N")</f>
        <v>Y</v>
      </c>
      <c r="Q10723" t="str">
        <f>LEFT(ALT[[#This Row],[DATEMTH]],4)</f>
        <v>2024</v>
      </c>
    </row>
    <row r="10724" spans="1:17" x14ac:dyDescent="0.25">
      <c r="A10724" t="s">
        <v>100</v>
      </c>
      <c r="B10724" t="s">
        <v>110</v>
      </c>
      <c r="C10724" t="s">
        <v>15</v>
      </c>
      <c r="D10724" t="s">
        <v>17</v>
      </c>
      <c r="E10724" s="14">
        <v>3777329.084133998</v>
      </c>
      <c r="F10724" s="14">
        <v>22863848.995698031</v>
      </c>
      <c r="G10724" s="13">
        <v>0.16520967597558597</v>
      </c>
      <c r="H10724" s="12">
        <v>-97843881.150000006</v>
      </c>
      <c r="I10724" s="12">
        <v>-16.164755900985245</v>
      </c>
      <c r="J10724" t="s">
        <v>25</v>
      </c>
      <c r="K10724" s="14">
        <v>524910.79881100054</v>
      </c>
      <c r="L10724" s="14">
        <v>3777329.0841339994</v>
      </c>
      <c r="M10724" s="13">
        <v>0.13896348110515316</v>
      </c>
      <c r="N10724" s="12">
        <v>-2.2463107512159763</v>
      </c>
      <c r="O10724" s="2">
        <f>DATE(LEFT(ALT[[#This Row],[DATEMTH]],4),RIGHT(ALT[[#This Row],[DATEMTH]],2),1)</f>
        <v>45352</v>
      </c>
      <c r="P10724" t="str">
        <f>IF(AND(ALT[[#This Row],[DATE]]&gt;=DATE(2023,6,1),ALT[[#This Row],[DATE]]&lt;=DATE(2024,5,31)),"Y","N")</f>
        <v>Y</v>
      </c>
      <c r="Q10724" t="str">
        <f>LEFT(ALT[[#This Row],[DATEMTH]],4)</f>
        <v>2024</v>
      </c>
    </row>
    <row r="10725" spans="1:17" x14ac:dyDescent="0.25">
      <c r="A10725" t="s">
        <v>100</v>
      </c>
      <c r="B10725" t="s">
        <v>110</v>
      </c>
      <c r="C10725" t="s">
        <v>15</v>
      </c>
      <c r="D10725" t="s">
        <v>17</v>
      </c>
      <c r="E10725" s="14">
        <v>3777329.084133998</v>
      </c>
      <c r="F10725" s="14">
        <v>22863848.995698031</v>
      </c>
      <c r="G10725" s="13">
        <v>0.16520967597558597</v>
      </c>
      <c r="H10725" s="12">
        <v>-97843881.150000006</v>
      </c>
      <c r="I10725" s="12">
        <v>-16.164755900985245</v>
      </c>
      <c r="J10725" t="s">
        <v>24</v>
      </c>
      <c r="K10725" s="14">
        <v>1462173.7923159993</v>
      </c>
      <c r="L10725" s="14">
        <v>3777329.0841339994</v>
      </c>
      <c r="M10725" s="13">
        <v>0.38709197947766871</v>
      </c>
      <c r="N10725" s="12">
        <v>-6.2572473594857048</v>
      </c>
      <c r="O10725" s="2">
        <f>DATE(LEFT(ALT[[#This Row],[DATEMTH]],4),RIGHT(ALT[[#This Row],[DATEMTH]],2),1)</f>
        <v>45352</v>
      </c>
      <c r="P10725" t="str">
        <f>IF(AND(ALT[[#This Row],[DATE]]&gt;=DATE(2023,6,1),ALT[[#This Row],[DATE]]&lt;=DATE(2024,5,31)),"Y","N")</f>
        <v>Y</v>
      </c>
      <c r="Q10725" t="str">
        <f>LEFT(ALT[[#This Row],[DATEMTH]],4)</f>
        <v>2024</v>
      </c>
    </row>
    <row r="10726" spans="1:17" x14ac:dyDescent="0.25">
      <c r="A10726" t="s">
        <v>100</v>
      </c>
      <c r="B10726" t="s">
        <v>110</v>
      </c>
      <c r="C10726" t="s">
        <v>18</v>
      </c>
      <c r="D10726" t="s">
        <v>17</v>
      </c>
      <c r="E10726" s="14">
        <v>9416825.1062129997</v>
      </c>
      <c r="F10726" s="14">
        <v>22863848.995698031</v>
      </c>
      <c r="G10726" s="13">
        <v>0.41186525978127442</v>
      </c>
      <c r="H10726" s="12">
        <v>-97843881.150000006</v>
      </c>
      <c r="I10726" s="12">
        <v>-40.298495527852893</v>
      </c>
      <c r="J10726" t="s">
        <v>16</v>
      </c>
      <c r="K10726" s="14">
        <v>3101152.7986199986</v>
      </c>
      <c r="L10726" s="14">
        <v>9416825.1062129978</v>
      </c>
      <c r="M10726" s="13">
        <v>0.3293204199549094</v>
      </c>
      <c r="N10726" s="12">
        <v>-13.271117470783553</v>
      </c>
      <c r="O10726" s="2">
        <f>DATE(LEFT(ALT[[#This Row],[DATEMTH]],4),RIGHT(ALT[[#This Row],[DATEMTH]],2),1)</f>
        <v>45352</v>
      </c>
      <c r="P10726" t="str">
        <f>IF(AND(ALT[[#This Row],[DATE]]&gt;=DATE(2023,6,1),ALT[[#This Row],[DATE]]&lt;=DATE(2024,5,31)),"Y","N")</f>
        <v>Y</v>
      </c>
      <c r="Q10726" t="str">
        <f>LEFT(ALT[[#This Row],[DATEMTH]],4)</f>
        <v>2024</v>
      </c>
    </row>
    <row r="10727" spans="1:17" x14ac:dyDescent="0.25">
      <c r="A10727" t="s">
        <v>100</v>
      </c>
      <c r="B10727" t="s">
        <v>110</v>
      </c>
      <c r="C10727" t="s">
        <v>18</v>
      </c>
      <c r="D10727" t="s">
        <v>17</v>
      </c>
      <c r="E10727" s="14">
        <v>9416825.1062129997</v>
      </c>
      <c r="F10727" s="14">
        <v>22863848.995698031</v>
      </c>
      <c r="G10727" s="13">
        <v>0.41186525978127442</v>
      </c>
      <c r="H10727" s="12">
        <v>-97843881.150000006</v>
      </c>
      <c r="I10727" s="12">
        <v>-40.298495527852893</v>
      </c>
      <c r="J10727" t="s">
        <v>24</v>
      </c>
      <c r="K10727" s="14">
        <v>2176306.3539569997</v>
      </c>
      <c r="L10727" s="14">
        <v>9416825.1062129978</v>
      </c>
      <c r="M10727" s="13">
        <v>0.2311082906829314</v>
      </c>
      <c r="N10727" s="12">
        <v>-9.3133164185358375</v>
      </c>
      <c r="O10727" s="2">
        <f>DATE(LEFT(ALT[[#This Row],[DATEMTH]],4),RIGHT(ALT[[#This Row],[DATEMTH]],2),1)</f>
        <v>45352</v>
      </c>
      <c r="P10727" t="str">
        <f>IF(AND(ALT[[#This Row],[DATE]]&gt;=DATE(2023,6,1),ALT[[#This Row],[DATE]]&lt;=DATE(2024,5,31)),"Y","N")</f>
        <v>Y</v>
      </c>
      <c r="Q10727" t="str">
        <f>LEFT(ALT[[#This Row],[DATEMTH]],4)</f>
        <v>2024</v>
      </c>
    </row>
    <row r="10728" spans="1:17" x14ac:dyDescent="0.25">
      <c r="A10728" t="s">
        <v>100</v>
      </c>
      <c r="B10728" t="s">
        <v>110</v>
      </c>
      <c r="C10728" t="s">
        <v>18</v>
      </c>
      <c r="D10728" t="s">
        <v>17</v>
      </c>
      <c r="E10728" s="14">
        <v>9416825.1062129997</v>
      </c>
      <c r="F10728" s="14">
        <v>22863848.995698031</v>
      </c>
      <c r="G10728" s="13">
        <v>0.41186525978127442</v>
      </c>
      <c r="H10728" s="12">
        <v>-97843881.150000006</v>
      </c>
      <c r="I10728" s="12">
        <v>-40.298495527852893</v>
      </c>
      <c r="J10728" t="s">
        <v>26</v>
      </c>
      <c r="K10728" s="14">
        <v>2921779.7406079997</v>
      </c>
      <c r="L10728" s="14">
        <v>9416825.1062129978</v>
      </c>
      <c r="M10728" s="13">
        <v>0.31027227411075936</v>
      </c>
      <c r="N10728" s="12">
        <v>-12.503505850669184</v>
      </c>
      <c r="O10728" s="2">
        <f>DATE(LEFT(ALT[[#This Row],[DATEMTH]],4),RIGHT(ALT[[#This Row],[DATEMTH]],2),1)</f>
        <v>45352</v>
      </c>
      <c r="P10728" t="str">
        <f>IF(AND(ALT[[#This Row],[DATE]]&gt;=DATE(2023,6,1),ALT[[#This Row],[DATE]]&lt;=DATE(2024,5,31)),"Y","N")</f>
        <v>Y</v>
      </c>
      <c r="Q10728" t="str">
        <f>LEFT(ALT[[#This Row],[DATEMTH]],4)</f>
        <v>2024</v>
      </c>
    </row>
    <row r="10729" spans="1:17" x14ac:dyDescent="0.25">
      <c r="A10729" t="s">
        <v>100</v>
      </c>
      <c r="B10729" t="s">
        <v>110</v>
      </c>
      <c r="C10729" t="s">
        <v>18</v>
      </c>
      <c r="D10729" t="s">
        <v>17</v>
      </c>
      <c r="E10729" s="14">
        <v>9416825.1062129997</v>
      </c>
      <c r="F10729" s="14">
        <v>22863848.995698031</v>
      </c>
      <c r="G10729" s="13">
        <v>0.41186525978127442</v>
      </c>
      <c r="H10729" s="12">
        <v>-97843881.150000006</v>
      </c>
      <c r="I10729" s="12">
        <v>-40.298495527852893</v>
      </c>
      <c r="J10729" t="s">
        <v>25</v>
      </c>
      <c r="K10729" s="14">
        <v>1217586.2130280009</v>
      </c>
      <c r="L10729" s="14">
        <v>9416825.1062129978</v>
      </c>
      <c r="M10729" s="13">
        <v>0.1292990152514</v>
      </c>
      <c r="N10729" s="12">
        <v>-5.210555787864326</v>
      </c>
      <c r="O10729" s="2">
        <f>DATE(LEFT(ALT[[#This Row],[DATEMTH]],4),RIGHT(ALT[[#This Row],[DATEMTH]],2),1)</f>
        <v>45352</v>
      </c>
      <c r="P10729" t="str">
        <f>IF(AND(ALT[[#This Row],[DATE]]&gt;=DATE(2023,6,1),ALT[[#This Row],[DATE]]&lt;=DATE(2024,5,31)),"Y","N")</f>
        <v>Y</v>
      </c>
      <c r="Q10729" t="str">
        <f>LEFT(ALT[[#This Row],[DATEMTH]],4)</f>
        <v>2024</v>
      </c>
    </row>
    <row r="10730" spans="1:17" x14ac:dyDescent="0.25">
      <c r="A10730" t="s">
        <v>100</v>
      </c>
      <c r="B10730" t="s">
        <v>110</v>
      </c>
      <c r="C10730" t="s">
        <v>19</v>
      </c>
      <c r="D10730" t="s">
        <v>17</v>
      </c>
      <c r="E10730" s="14">
        <v>5629380.0241640108</v>
      </c>
      <c r="F10730" s="14">
        <v>22863848.995698031</v>
      </c>
      <c r="G10730" s="13">
        <v>0.24621313870745087</v>
      </c>
      <c r="H10730" s="12">
        <v>-97843881.150000006</v>
      </c>
      <c r="I10730" s="12">
        <v>-24.090449081260289</v>
      </c>
      <c r="J10730" t="s">
        <v>26</v>
      </c>
      <c r="K10730" s="14">
        <v>306261.40245600039</v>
      </c>
      <c r="L10730" s="14">
        <v>5629380.0241639987</v>
      </c>
      <c r="M10730" s="13">
        <v>5.4404108648089061E-2</v>
      </c>
      <c r="N10730" s="12">
        <v>-1.310619409198142</v>
      </c>
      <c r="O10730" s="2">
        <f>DATE(LEFT(ALT[[#This Row],[DATEMTH]],4),RIGHT(ALT[[#This Row],[DATEMTH]],2),1)</f>
        <v>45352</v>
      </c>
      <c r="P10730" t="str">
        <f>IF(AND(ALT[[#This Row],[DATE]]&gt;=DATE(2023,6,1),ALT[[#This Row],[DATE]]&lt;=DATE(2024,5,31)),"Y","N")</f>
        <v>Y</v>
      </c>
      <c r="Q10730" t="str">
        <f>LEFT(ALT[[#This Row],[DATEMTH]],4)</f>
        <v>2024</v>
      </c>
    </row>
    <row r="10731" spans="1:17" x14ac:dyDescent="0.25">
      <c r="A10731" t="s">
        <v>100</v>
      </c>
      <c r="B10731" t="s">
        <v>110</v>
      </c>
      <c r="C10731" t="s">
        <v>19</v>
      </c>
      <c r="D10731" t="s">
        <v>17</v>
      </c>
      <c r="E10731" s="14">
        <v>5629380.0241640108</v>
      </c>
      <c r="F10731" s="14">
        <v>22863848.995698031</v>
      </c>
      <c r="G10731" s="13">
        <v>0.24621313870745087</v>
      </c>
      <c r="H10731" s="12">
        <v>-97843881.150000006</v>
      </c>
      <c r="I10731" s="12">
        <v>-24.090449081260289</v>
      </c>
      <c r="J10731" t="s">
        <v>16</v>
      </c>
      <c r="K10731" s="14">
        <v>67.876274000000024</v>
      </c>
      <c r="L10731" s="14">
        <v>5629380.0241639987</v>
      </c>
      <c r="M10731" s="13">
        <v>1.2057504327055999E-5</v>
      </c>
      <c r="N10731" s="12">
        <v>-2.9047069403801817E-4</v>
      </c>
      <c r="O10731" s="2">
        <f>DATE(LEFT(ALT[[#This Row],[DATEMTH]],4),RIGHT(ALT[[#This Row],[DATEMTH]],2),1)</f>
        <v>45352</v>
      </c>
      <c r="P10731" t="str">
        <f>IF(AND(ALT[[#This Row],[DATE]]&gt;=DATE(2023,6,1),ALT[[#This Row],[DATE]]&lt;=DATE(2024,5,31)),"Y","N")</f>
        <v>Y</v>
      </c>
      <c r="Q10731" t="str">
        <f>LEFT(ALT[[#This Row],[DATEMTH]],4)</f>
        <v>2024</v>
      </c>
    </row>
    <row r="10732" spans="1:17" x14ac:dyDescent="0.25">
      <c r="A10732" t="s">
        <v>100</v>
      </c>
      <c r="B10732" t="s">
        <v>110</v>
      </c>
      <c r="C10732" t="s">
        <v>19</v>
      </c>
      <c r="D10732" t="s">
        <v>17</v>
      </c>
      <c r="E10732" s="14">
        <v>5629380.0241640108</v>
      </c>
      <c r="F10732" s="14">
        <v>22863848.995698031</v>
      </c>
      <c r="G10732" s="13">
        <v>0.24621313870745087</v>
      </c>
      <c r="H10732" s="12">
        <v>-97843881.150000006</v>
      </c>
      <c r="I10732" s="12">
        <v>-24.090449081260289</v>
      </c>
      <c r="J10732" t="s">
        <v>24</v>
      </c>
      <c r="K10732" s="14">
        <v>1591706.2896329991</v>
      </c>
      <c r="L10732" s="14">
        <v>5629380.0241639987</v>
      </c>
      <c r="M10732" s="13">
        <v>0.28274983795740072</v>
      </c>
      <c r="N10732" s="12">
        <v>-6.8115705740473595</v>
      </c>
      <c r="O10732" s="2">
        <f>DATE(LEFT(ALT[[#This Row],[DATEMTH]],4),RIGHT(ALT[[#This Row],[DATEMTH]],2),1)</f>
        <v>45352</v>
      </c>
      <c r="P10732" t="str">
        <f>IF(AND(ALT[[#This Row],[DATE]]&gt;=DATE(2023,6,1),ALT[[#This Row],[DATE]]&lt;=DATE(2024,5,31)),"Y","N")</f>
        <v>Y</v>
      </c>
      <c r="Q10732" t="str">
        <f>LEFT(ALT[[#This Row],[DATEMTH]],4)</f>
        <v>2024</v>
      </c>
    </row>
    <row r="10733" spans="1:17" x14ac:dyDescent="0.25">
      <c r="A10733" t="s">
        <v>100</v>
      </c>
      <c r="B10733" t="s">
        <v>110</v>
      </c>
      <c r="C10733" t="s">
        <v>19</v>
      </c>
      <c r="D10733" t="s">
        <v>17</v>
      </c>
      <c r="E10733" s="14">
        <v>5629380.0241640108</v>
      </c>
      <c r="F10733" s="14">
        <v>22863848.995698031</v>
      </c>
      <c r="G10733" s="13">
        <v>0.24621313870745087</v>
      </c>
      <c r="H10733" s="12">
        <v>-97843881.150000006</v>
      </c>
      <c r="I10733" s="12">
        <v>-24.090449081260289</v>
      </c>
      <c r="J10733" t="s">
        <v>25</v>
      </c>
      <c r="K10733" s="14">
        <v>3731344.455800999</v>
      </c>
      <c r="L10733" s="14">
        <v>5629380.0241639987</v>
      </c>
      <c r="M10733" s="13">
        <v>0.6628339958901831</v>
      </c>
      <c r="N10733" s="12">
        <v>-15.967968627320747</v>
      </c>
      <c r="O10733" s="2">
        <f>DATE(LEFT(ALT[[#This Row],[DATEMTH]],4),RIGHT(ALT[[#This Row],[DATEMTH]],2),1)</f>
        <v>45352</v>
      </c>
      <c r="P10733" t="str">
        <f>IF(AND(ALT[[#This Row],[DATE]]&gt;=DATE(2023,6,1),ALT[[#This Row],[DATE]]&lt;=DATE(2024,5,31)),"Y","N")</f>
        <v>Y</v>
      </c>
      <c r="Q10733" t="str">
        <f>LEFT(ALT[[#This Row],[DATEMTH]],4)</f>
        <v>2024</v>
      </c>
    </row>
    <row r="10734" spans="1:17" x14ac:dyDescent="0.25">
      <c r="A10734" t="s">
        <v>100</v>
      </c>
      <c r="B10734" t="s">
        <v>110</v>
      </c>
      <c r="C10734" t="s">
        <v>20</v>
      </c>
      <c r="D10734" t="s">
        <v>17</v>
      </c>
      <c r="E10734" s="14">
        <v>4040314.781186996</v>
      </c>
      <c r="F10734" s="14">
        <v>22863848.995698031</v>
      </c>
      <c r="G10734" s="13">
        <v>0.1767119255356876</v>
      </c>
      <c r="H10734" s="12">
        <v>-97843881.150000006</v>
      </c>
      <c r="I10734" s="12">
        <v>-17.290180639901468</v>
      </c>
      <c r="J10734" t="s">
        <v>26</v>
      </c>
      <c r="K10734" s="14">
        <v>257213.76593100009</v>
      </c>
      <c r="L10734" s="14">
        <v>4040314.7811869988</v>
      </c>
      <c r="M10734" s="13">
        <v>6.3661813462819739E-2</v>
      </c>
      <c r="N10734" s="12">
        <v>-1.1007242546358644</v>
      </c>
      <c r="O10734" s="2">
        <f>DATE(LEFT(ALT[[#This Row],[DATEMTH]],4),RIGHT(ALT[[#This Row],[DATEMTH]],2),1)</f>
        <v>45352</v>
      </c>
      <c r="P10734" t="str">
        <f>IF(AND(ALT[[#This Row],[DATE]]&gt;=DATE(2023,6,1),ALT[[#This Row],[DATE]]&lt;=DATE(2024,5,31)),"Y","N")</f>
        <v>Y</v>
      </c>
      <c r="Q10734" t="str">
        <f>LEFT(ALT[[#This Row],[DATEMTH]],4)</f>
        <v>2024</v>
      </c>
    </row>
    <row r="10735" spans="1:17" x14ac:dyDescent="0.25">
      <c r="A10735" t="s">
        <v>100</v>
      </c>
      <c r="B10735" t="s">
        <v>110</v>
      </c>
      <c r="C10735" t="s">
        <v>20</v>
      </c>
      <c r="D10735" t="s">
        <v>17</v>
      </c>
      <c r="E10735" s="14">
        <v>4040314.781186996</v>
      </c>
      <c r="F10735" s="14">
        <v>22863848.995698031</v>
      </c>
      <c r="G10735" s="13">
        <v>0.1767119255356876</v>
      </c>
      <c r="H10735" s="12">
        <v>-97843881.150000006</v>
      </c>
      <c r="I10735" s="12">
        <v>-17.290180639901468</v>
      </c>
      <c r="J10735" t="s">
        <v>16</v>
      </c>
      <c r="K10735" s="14">
        <v>1447270.3056869996</v>
      </c>
      <c r="L10735" s="14">
        <v>4040314.7811869988</v>
      </c>
      <c r="M10735" s="13">
        <v>0.3582073140503691</v>
      </c>
      <c r="N10735" s="12">
        <v>-6.1934691664647969</v>
      </c>
      <c r="O10735" s="2">
        <f>DATE(LEFT(ALT[[#This Row],[DATEMTH]],4),RIGHT(ALT[[#This Row],[DATEMTH]],2),1)</f>
        <v>45352</v>
      </c>
      <c r="P10735" t="str">
        <f>IF(AND(ALT[[#This Row],[DATE]]&gt;=DATE(2023,6,1),ALT[[#This Row],[DATE]]&lt;=DATE(2024,5,31)),"Y","N")</f>
        <v>Y</v>
      </c>
      <c r="Q10735" t="str">
        <f>LEFT(ALT[[#This Row],[DATEMTH]],4)</f>
        <v>2024</v>
      </c>
    </row>
    <row r="10736" spans="1:17" x14ac:dyDescent="0.25">
      <c r="A10736" t="s">
        <v>100</v>
      </c>
      <c r="B10736" t="s">
        <v>110</v>
      </c>
      <c r="C10736" t="s">
        <v>20</v>
      </c>
      <c r="D10736" t="s">
        <v>17</v>
      </c>
      <c r="E10736" s="14">
        <v>4040314.781186996</v>
      </c>
      <c r="F10736" s="14">
        <v>22863848.995698031</v>
      </c>
      <c r="G10736" s="13">
        <v>0.1767119255356876</v>
      </c>
      <c r="H10736" s="12">
        <v>-97843881.150000006</v>
      </c>
      <c r="I10736" s="12">
        <v>-17.290180639901468</v>
      </c>
      <c r="J10736" t="s">
        <v>24</v>
      </c>
      <c r="K10736" s="14">
        <v>1724424.2822109994</v>
      </c>
      <c r="L10736" s="14">
        <v>4040314.7811869988</v>
      </c>
      <c r="M10736" s="13">
        <v>0.42680443866415357</v>
      </c>
      <c r="N10736" s="12">
        <v>-7.3795258424149619</v>
      </c>
      <c r="O10736" s="2">
        <f>DATE(LEFT(ALT[[#This Row],[DATEMTH]],4),RIGHT(ALT[[#This Row],[DATEMTH]],2),1)</f>
        <v>45352</v>
      </c>
      <c r="P10736" t="str">
        <f>IF(AND(ALT[[#This Row],[DATE]]&gt;=DATE(2023,6,1),ALT[[#This Row],[DATE]]&lt;=DATE(2024,5,31)),"Y","N")</f>
        <v>Y</v>
      </c>
      <c r="Q10736" t="str">
        <f>LEFT(ALT[[#This Row],[DATEMTH]],4)</f>
        <v>2024</v>
      </c>
    </row>
    <row r="10737" spans="1:17" x14ac:dyDescent="0.25">
      <c r="A10737" t="s">
        <v>100</v>
      </c>
      <c r="B10737" t="s">
        <v>110</v>
      </c>
      <c r="C10737" t="s">
        <v>20</v>
      </c>
      <c r="D10737" t="s">
        <v>17</v>
      </c>
      <c r="E10737" s="14">
        <v>4040314.781186996</v>
      </c>
      <c r="F10737" s="14">
        <v>22863848.995698031</v>
      </c>
      <c r="G10737" s="13">
        <v>0.1767119255356876</v>
      </c>
      <c r="H10737" s="12">
        <v>-97843881.150000006</v>
      </c>
      <c r="I10737" s="12">
        <v>-17.290180639901468</v>
      </c>
      <c r="J10737" t="s">
        <v>25</v>
      </c>
      <c r="K10737" s="14">
        <v>611406.42735800007</v>
      </c>
      <c r="L10737" s="14">
        <v>4040314.7811869988</v>
      </c>
      <c r="M10737" s="13">
        <v>0.1513264338226577</v>
      </c>
      <c r="N10737" s="12">
        <v>-2.6164613763858471</v>
      </c>
      <c r="O10737" s="2">
        <f>DATE(LEFT(ALT[[#This Row],[DATEMTH]],4),RIGHT(ALT[[#This Row],[DATEMTH]],2),1)</f>
        <v>45352</v>
      </c>
      <c r="P10737" t="str">
        <f>IF(AND(ALT[[#This Row],[DATE]]&gt;=DATE(2023,6,1),ALT[[#This Row],[DATE]]&lt;=DATE(2024,5,31)),"Y","N")</f>
        <v>Y</v>
      </c>
      <c r="Q10737" t="str">
        <f>LEFT(ALT[[#This Row],[DATEMTH]],4)</f>
        <v>2024</v>
      </c>
    </row>
    <row r="10738" spans="1:17" x14ac:dyDescent="0.25">
      <c r="A10738" t="s">
        <v>100</v>
      </c>
      <c r="B10738" t="s">
        <v>110</v>
      </c>
      <c r="C10738" t="s">
        <v>15</v>
      </c>
      <c r="D10738" t="s">
        <v>23</v>
      </c>
      <c r="E10738" s="14">
        <v>3777329.084133998</v>
      </c>
      <c r="F10738" s="14">
        <v>22863848.995698031</v>
      </c>
      <c r="G10738" s="13">
        <v>0.16520967597558597</v>
      </c>
      <c r="H10738" s="12">
        <v>-20956837.07</v>
      </c>
      <c r="I10738" s="12">
        <v>-3.4622722618078487</v>
      </c>
      <c r="J10738" t="s">
        <v>26</v>
      </c>
      <c r="K10738" s="14">
        <v>644163.69614599994</v>
      </c>
      <c r="L10738" s="14">
        <v>3777329.0841339994</v>
      </c>
      <c r="M10738" s="13">
        <v>0.17053417422688832</v>
      </c>
      <c r="N10738" s="12">
        <v>-0.59043574111606234</v>
      </c>
      <c r="O10738" s="2">
        <f>DATE(LEFT(ALT[[#This Row],[DATEMTH]],4),RIGHT(ALT[[#This Row],[DATEMTH]],2),1)</f>
        <v>45352</v>
      </c>
      <c r="P10738" t="str">
        <f>IF(AND(ALT[[#This Row],[DATE]]&gt;=DATE(2023,6,1),ALT[[#This Row],[DATE]]&lt;=DATE(2024,5,31)),"Y","N")</f>
        <v>Y</v>
      </c>
      <c r="Q10738" t="str">
        <f>LEFT(ALT[[#This Row],[DATEMTH]],4)</f>
        <v>2024</v>
      </c>
    </row>
    <row r="10739" spans="1:17" x14ac:dyDescent="0.25">
      <c r="A10739" t="s">
        <v>100</v>
      </c>
      <c r="B10739" t="s">
        <v>110</v>
      </c>
      <c r="C10739" t="s">
        <v>15</v>
      </c>
      <c r="D10739" t="s">
        <v>23</v>
      </c>
      <c r="E10739" s="14">
        <v>3777329.084133998</v>
      </c>
      <c r="F10739" s="14">
        <v>22863848.995698031</v>
      </c>
      <c r="G10739" s="13">
        <v>0.16520967597558597</v>
      </c>
      <c r="H10739" s="12">
        <v>-20956837.07</v>
      </c>
      <c r="I10739" s="12">
        <v>-3.4622722618078487</v>
      </c>
      <c r="J10739" t="s">
        <v>16</v>
      </c>
      <c r="K10739" s="14">
        <v>1146080.7968609992</v>
      </c>
      <c r="L10739" s="14">
        <v>3777329.0841339994</v>
      </c>
      <c r="M10739" s="13">
        <v>0.30341036519028969</v>
      </c>
      <c r="N10739" s="12">
        <v>-1.0504892913433297</v>
      </c>
      <c r="O10739" s="2">
        <f>DATE(LEFT(ALT[[#This Row],[DATEMTH]],4),RIGHT(ALT[[#This Row],[DATEMTH]],2),1)</f>
        <v>45352</v>
      </c>
      <c r="P10739" t="str">
        <f>IF(AND(ALT[[#This Row],[DATE]]&gt;=DATE(2023,6,1),ALT[[#This Row],[DATE]]&lt;=DATE(2024,5,31)),"Y","N")</f>
        <v>Y</v>
      </c>
      <c r="Q10739" t="str">
        <f>LEFT(ALT[[#This Row],[DATEMTH]],4)</f>
        <v>2024</v>
      </c>
    </row>
    <row r="10740" spans="1:17" x14ac:dyDescent="0.25">
      <c r="A10740" t="s">
        <v>100</v>
      </c>
      <c r="B10740" t="s">
        <v>110</v>
      </c>
      <c r="C10740" t="s">
        <v>15</v>
      </c>
      <c r="D10740" t="s">
        <v>23</v>
      </c>
      <c r="E10740" s="14">
        <v>3777329.084133998</v>
      </c>
      <c r="F10740" s="14">
        <v>22863848.995698031</v>
      </c>
      <c r="G10740" s="13">
        <v>0.16520967597558597</v>
      </c>
      <c r="H10740" s="12">
        <v>-20956837.07</v>
      </c>
      <c r="I10740" s="12">
        <v>-3.4622722618078487</v>
      </c>
      <c r="J10740" t="s">
        <v>25</v>
      </c>
      <c r="K10740" s="14">
        <v>524910.79881100054</v>
      </c>
      <c r="L10740" s="14">
        <v>3777329.0841339994</v>
      </c>
      <c r="M10740" s="13">
        <v>0.13896348110515316</v>
      </c>
      <c r="N10740" s="12">
        <v>-0.48112940603463089</v>
      </c>
      <c r="O10740" s="2">
        <f>DATE(LEFT(ALT[[#This Row],[DATEMTH]],4),RIGHT(ALT[[#This Row],[DATEMTH]],2),1)</f>
        <v>45352</v>
      </c>
      <c r="P10740" t="str">
        <f>IF(AND(ALT[[#This Row],[DATE]]&gt;=DATE(2023,6,1),ALT[[#This Row],[DATE]]&lt;=DATE(2024,5,31)),"Y","N")</f>
        <v>Y</v>
      </c>
      <c r="Q10740" t="str">
        <f>LEFT(ALT[[#This Row],[DATEMTH]],4)</f>
        <v>2024</v>
      </c>
    </row>
    <row r="10741" spans="1:17" x14ac:dyDescent="0.25">
      <c r="A10741" t="s">
        <v>100</v>
      </c>
      <c r="B10741" t="s">
        <v>110</v>
      </c>
      <c r="C10741" t="s">
        <v>15</v>
      </c>
      <c r="D10741" t="s">
        <v>23</v>
      </c>
      <c r="E10741" s="14">
        <v>3777329.084133998</v>
      </c>
      <c r="F10741" s="14">
        <v>22863848.995698031</v>
      </c>
      <c r="G10741" s="13">
        <v>0.16520967597558597</v>
      </c>
      <c r="H10741" s="12">
        <v>-20956837.07</v>
      </c>
      <c r="I10741" s="12">
        <v>-3.4622722618078487</v>
      </c>
      <c r="J10741" t="s">
        <v>24</v>
      </c>
      <c r="K10741" s="14">
        <v>1462173.7923159993</v>
      </c>
      <c r="L10741" s="14">
        <v>3777329.0841339994</v>
      </c>
      <c r="M10741" s="13">
        <v>0.38709197947766871</v>
      </c>
      <c r="N10741" s="12">
        <v>-1.3402178233138253</v>
      </c>
      <c r="O10741" s="2">
        <f>DATE(LEFT(ALT[[#This Row],[DATEMTH]],4),RIGHT(ALT[[#This Row],[DATEMTH]],2),1)</f>
        <v>45352</v>
      </c>
      <c r="P10741" t="str">
        <f>IF(AND(ALT[[#This Row],[DATE]]&gt;=DATE(2023,6,1),ALT[[#This Row],[DATE]]&lt;=DATE(2024,5,31)),"Y","N")</f>
        <v>Y</v>
      </c>
      <c r="Q10741" t="str">
        <f>LEFT(ALT[[#This Row],[DATEMTH]],4)</f>
        <v>2024</v>
      </c>
    </row>
    <row r="10742" spans="1:17" x14ac:dyDescent="0.25">
      <c r="A10742" t="s">
        <v>100</v>
      </c>
      <c r="B10742" t="s">
        <v>110</v>
      </c>
      <c r="C10742" t="s">
        <v>18</v>
      </c>
      <c r="D10742" t="s">
        <v>23</v>
      </c>
      <c r="E10742" s="14">
        <v>9416825.1062129997</v>
      </c>
      <c r="F10742" s="14">
        <v>22863848.995698031</v>
      </c>
      <c r="G10742" s="13">
        <v>0.41186525978127442</v>
      </c>
      <c r="H10742" s="12">
        <v>-20956837.07</v>
      </c>
      <c r="I10742" s="12">
        <v>-8.6313931440293921</v>
      </c>
      <c r="J10742" t="s">
        <v>16</v>
      </c>
      <c r="K10742" s="14">
        <v>3101152.7986199986</v>
      </c>
      <c r="L10742" s="14">
        <v>9416825.1062129978</v>
      </c>
      <c r="M10742" s="13">
        <v>0.3293204199549094</v>
      </c>
      <c r="N10742" s="12">
        <v>-2.8424940149876852</v>
      </c>
      <c r="O10742" s="2">
        <f>DATE(LEFT(ALT[[#This Row],[DATEMTH]],4),RIGHT(ALT[[#This Row],[DATEMTH]],2),1)</f>
        <v>45352</v>
      </c>
      <c r="P10742" t="str">
        <f>IF(AND(ALT[[#This Row],[DATE]]&gt;=DATE(2023,6,1),ALT[[#This Row],[DATE]]&lt;=DATE(2024,5,31)),"Y","N")</f>
        <v>Y</v>
      </c>
      <c r="Q10742" t="str">
        <f>LEFT(ALT[[#This Row],[DATEMTH]],4)</f>
        <v>2024</v>
      </c>
    </row>
    <row r="10743" spans="1:17" x14ac:dyDescent="0.25">
      <c r="A10743" t="s">
        <v>100</v>
      </c>
      <c r="B10743" t="s">
        <v>110</v>
      </c>
      <c r="C10743" t="s">
        <v>18</v>
      </c>
      <c r="D10743" t="s">
        <v>23</v>
      </c>
      <c r="E10743" s="14">
        <v>9416825.1062129997</v>
      </c>
      <c r="F10743" s="14">
        <v>22863848.995698031</v>
      </c>
      <c r="G10743" s="13">
        <v>0.41186525978127442</v>
      </c>
      <c r="H10743" s="12">
        <v>-20956837.07</v>
      </c>
      <c r="I10743" s="12">
        <v>-8.6313931440293921</v>
      </c>
      <c r="J10743" t="s">
        <v>24</v>
      </c>
      <c r="K10743" s="14">
        <v>2176306.3539569997</v>
      </c>
      <c r="L10743" s="14">
        <v>9416825.1062129978</v>
      </c>
      <c r="M10743" s="13">
        <v>0.2311082906829314</v>
      </c>
      <c r="N10743" s="12">
        <v>-1.9947865157290059</v>
      </c>
      <c r="O10743" s="2">
        <f>DATE(LEFT(ALT[[#This Row],[DATEMTH]],4),RIGHT(ALT[[#This Row],[DATEMTH]],2),1)</f>
        <v>45352</v>
      </c>
      <c r="P10743" t="str">
        <f>IF(AND(ALT[[#This Row],[DATE]]&gt;=DATE(2023,6,1),ALT[[#This Row],[DATE]]&lt;=DATE(2024,5,31)),"Y","N")</f>
        <v>Y</v>
      </c>
      <c r="Q10743" t="str">
        <f>LEFT(ALT[[#This Row],[DATEMTH]],4)</f>
        <v>2024</v>
      </c>
    </row>
    <row r="10744" spans="1:17" x14ac:dyDescent="0.25">
      <c r="A10744" t="s">
        <v>100</v>
      </c>
      <c r="B10744" t="s">
        <v>110</v>
      </c>
      <c r="C10744" t="s">
        <v>18</v>
      </c>
      <c r="D10744" t="s">
        <v>23</v>
      </c>
      <c r="E10744" s="14">
        <v>9416825.1062129997</v>
      </c>
      <c r="F10744" s="14">
        <v>22863848.995698031</v>
      </c>
      <c r="G10744" s="13">
        <v>0.41186525978127442</v>
      </c>
      <c r="H10744" s="12">
        <v>-20956837.07</v>
      </c>
      <c r="I10744" s="12">
        <v>-8.6313931440293921</v>
      </c>
      <c r="J10744" t="s">
        <v>26</v>
      </c>
      <c r="K10744" s="14">
        <v>2921779.7406079997</v>
      </c>
      <c r="L10744" s="14">
        <v>9416825.1062129978</v>
      </c>
      <c r="M10744" s="13">
        <v>0.31027227411075936</v>
      </c>
      <c r="N10744" s="12">
        <v>-2.6780819795420165</v>
      </c>
      <c r="O10744" s="2">
        <f>DATE(LEFT(ALT[[#This Row],[DATEMTH]],4),RIGHT(ALT[[#This Row],[DATEMTH]],2),1)</f>
        <v>45352</v>
      </c>
      <c r="P10744" t="str">
        <f>IF(AND(ALT[[#This Row],[DATE]]&gt;=DATE(2023,6,1),ALT[[#This Row],[DATE]]&lt;=DATE(2024,5,31)),"Y","N")</f>
        <v>Y</v>
      </c>
      <c r="Q10744" t="str">
        <f>LEFT(ALT[[#This Row],[DATEMTH]],4)</f>
        <v>2024</v>
      </c>
    </row>
    <row r="10745" spans="1:17" x14ac:dyDescent="0.25">
      <c r="A10745" t="s">
        <v>100</v>
      </c>
      <c r="B10745" t="s">
        <v>110</v>
      </c>
      <c r="C10745" t="s">
        <v>18</v>
      </c>
      <c r="D10745" t="s">
        <v>23</v>
      </c>
      <c r="E10745" s="14">
        <v>9416825.1062129997</v>
      </c>
      <c r="F10745" s="14">
        <v>22863848.995698031</v>
      </c>
      <c r="G10745" s="13">
        <v>0.41186525978127442</v>
      </c>
      <c r="H10745" s="12">
        <v>-20956837.07</v>
      </c>
      <c r="I10745" s="12">
        <v>-8.6313931440293921</v>
      </c>
      <c r="J10745" t="s">
        <v>25</v>
      </c>
      <c r="K10745" s="14">
        <v>1217586.2130280009</v>
      </c>
      <c r="L10745" s="14">
        <v>9416825.1062129978</v>
      </c>
      <c r="M10745" s="13">
        <v>0.1292990152514</v>
      </c>
      <c r="N10745" s="12">
        <v>-1.1160306337706858</v>
      </c>
      <c r="O10745" s="2">
        <f>DATE(LEFT(ALT[[#This Row],[DATEMTH]],4),RIGHT(ALT[[#This Row],[DATEMTH]],2),1)</f>
        <v>45352</v>
      </c>
      <c r="P10745" t="str">
        <f>IF(AND(ALT[[#This Row],[DATE]]&gt;=DATE(2023,6,1),ALT[[#This Row],[DATE]]&lt;=DATE(2024,5,31)),"Y","N")</f>
        <v>Y</v>
      </c>
      <c r="Q10745" t="str">
        <f>LEFT(ALT[[#This Row],[DATEMTH]],4)</f>
        <v>2024</v>
      </c>
    </row>
    <row r="10746" spans="1:17" x14ac:dyDescent="0.25">
      <c r="A10746" t="s">
        <v>100</v>
      </c>
      <c r="B10746" t="s">
        <v>110</v>
      </c>
      <c r="C10746" t="s">
        <v>19</v>
      </c>
      <c r="D10746" t="s">
        <v>23</v>
      </c>
      <c r="E10746" s="14">
        <v>5629380.0241640108</v>
      </c>
      <c r="F10746" s="14">
        <v>22863848.995698031</v>
      </c>
      <c r="G10746" s="13">
        <v>0.24621313870745087</v>
      </c>
      <c r="H10746" s="12">
        <v>-20956837.07</v>
      </c>
      <c r="I10746" s="12">
        <v>-5.1598486323853585</v>
      </c>
      <c r="J10746" t="s">
        <v>26</v>
      </c>
      <c r="K10746" s="14">
        <v>306261.40245600039</v>
      </c>
      <c r="L10746" s="14">
        <v>5629380.0241639987</v>
      </c>
      <c r="M10746" s="13">
        <v>5.4404108648089061E-2</v>
      </c>
      <c r="N10746" s="12">
        <v>-0.28071696560398679</v>
      </c>
      <c r="O10746" s="2">
        <f>DATE(LEFT(ALT[[#This Row],[DATEMTH]],4),RIGHT(ALT[[#This Row],[DATEMTH]],2),1)</f>
        <v>45352</v>
      </c>
      <c r="P10746" t="str">
        <f>IF(AND(ALT[[#This Row],[DATE]]&gt;=DATE(2023,6,1),ALT[[#This Row],[DATE]]&lt;=DATE(2024,5,31)),"Y","N")</f>
        <v>Y</v>
      </c>
      <c r="Q10746" t="str">
        <f>LEFT(ALT[[#This Row],[DATEMTH]],4)</f>
        <v>2024</v>
      </c>
    </row>
    <row r="10747" spans="1:17" x14ac:dyDescent="0.25">
      <c r="A10747" t="s">
        <v>100</v>
      </c>
      <c r="B10747" t="s">
        <v>110</v>
      </c>
      <c r="C10747" t="s">
        <v>19</v>
      </c>
      <c r="D10747" t="s">
        <v>23</v>
      </c>
      <c r="E10747" s="14">
        <v>5629380.0241640108</v>
      </c>
      <c r="F10747" s="14">
        <v>22863848.995698031</v>
      </c>
      <c r="G10747" s="13">
        <v>0.24621313870745087</v>
      </c>
      <c r="H10747" s="12">
        <v>-20956837.07</v>
      </c>
      <c r="I10747" s="12">
        <v>-5.1598486323853585</v>
      </c>
      <c r="J10747" t="s">
        <v>16</v>
      </c>
      <c r="K10747" s="14">
        <v>67.876274000000024</v>
      </c>
      <c r="L10747" s="14">
        <v>5629380.0241639987</v>
      </c>
      <c r="M10747" s="13">
        <v>1.2057504327055999E-5</v>
      </c>
      <c r="N10747" s="12">
        <v>-6.2214897211940442E-5</v>
      </c>
      <c r="O10747" s="2">
        <f>DATE(LEFT(ALT[[#This Row],[DATEMTH]],4),RIGHT(ALT[[#This Row],[DATEMTH]],2),1)</f>
        <v>45352</v>
      </c>
      <c r="P10747" t="str">
        <f>IF(AND(ALT[[#This Row],[DATE]]&gt;=DATE(2023,6,1),ALT[[#This Row],[DATE]]&lt;=DATE(2024,5,31)),"Y","N")</f>
        <v>Y</v>
      </c>
      <c r="Q10747" t="str">
        <f>LEFT(ALT[[#This Row],[DATEMTH]],4)</f>
        <v>2024</v>
      </c>
    </row>
    <row r="10748" spans="1:17" x14ac:dyDescent="0.25">
      <c r="A10748" t="s">
        <v>100</v>
      </c>
      <c r="B10748" t="s">
        <v>110</v>
      </c>
      <c r="C10748" t="s">
        <v>19</v>
      </c>
      <c r="D10748" t="s">
        <v>23</v>
      </c>
      <c r="E10748" s="14">
        <v>5629380.0241640108</v>
      </c>
      <c r="F10748" s="14">
        <v>22863848.995698031</v>
      </c>
      <c r="G10748" s="13">
        <v>0.24621313870745087</v>
      </c>
      <c r="H10748" s="12">
        <v>-20956837.07</v>
      </c>
      <c r="I10748" s="12">
        <v>-5.1598486323853585</v>
      </c>
      <c r="J10748" t="s">
        <v>24</v>
      </c>
      <c r="K10748" s="14">
        <v>1591706.2896329991</v>
      </c>
      <c r="L10748" s="14">
        <v>5629380.0241639987</v>
      </c>
      <c r="M10748" s="13">
        <v>0.28274983795740072</v>
      </c>
      <c r="N10748" s="12">
        <v>-1.4589463646916758</v>
      </c>
      <c r="O10748" s="2">
        <f>DATE(LEFT(ALT[[#This Row],[DATEMTH]],4),RIGHT(ALT[[#This Row],[DATEMTH]],2),1)</f>
        <v>45352</v>
      </c>
      <c r="P10748" t="str">
        <f>IF(AND(ALT[[#This Row],[DATE]]&gt;=DATE(2023,6,1),ALT[[#This Row],[DATE]]&lt;=DATE(2024,5,31)),"Y","N")</f>
        <v>Y</v>
      </c>
      <c r="Q10748" t="str">
        <f>LEFT(ALT[[#This Row],[DATEMTH]],4)</f>
        <v>2024</v>
      </c>
    </row>
    <row r="10749" spans="1:17" x14ac:dyDescent="0.25">
      <c r="A10749" t="s">
        <v>100</v>
      </c>
      <c r="B10749" t="s">
        <v>110</v>
      </c>
      <c r="C10749" t="s">
        <v>19</v>
      </c>
      <c r="D10749" t="s">
        <v>23</v>
      </c>
      <c r="E10749" s="14">
        <v>5629380.0241640108</v>
      </c>
      <c r="F10749" s="14">
        <v>22863848.995698031</v>
      </c>
      <c r="G10749" s="13">
        <v>0.24621313870745087</v>
      </c>
      <c r="H10749" s="12">
        <v>-20956837.07</v>
      </c>
      <c r="I10749" s="12">
        <v>-5.1598486323853585</v>
      </c>
      <c r="J10749" t="s">
        <v>25</v>
      </c>
      <c r="K10749" s="14">
        <v>3731344.455800999</v>
      </c>
      <c r="L10749" s="14">
        <v>5629380.0241639987</v>
      </c>
      <c r="M10749" s="13">
        <v>0.6628339958901831</v>
      </c>
      <c r="N10749" s="12">
        <v>-3.4201230871924837</v>
      </c>
      <c r="O10749" s="2">
        <f>DATE(LEFT(ALT[[#This Row],[DATEMTH]],4),RIGHT(ALT[[#This Row],[DATEMTH]],2),1)</f>
        <v>45352</v>
      </c>
      <c r="P10749" t="str">
        <f>IF(AND(ALT[[#This Row],[DATE]]&gt;=DATE(2023,6,1),ALT[[#This Row],[DATE]]&lt;=DATE(2024,5,31)),"Y","N")</f>
        <v>Y</v>
      </c>
      <c r="Q10749" t="str">
        <f>LEFT(ALT[[#This Row],[DATEMTH]],4)</f>
        <v>2024</v>
      </c>
    </row>
    <row r="10750" spans="1:17" x14ac:dyDescent="0.25">
      <c r="A10750" t="s">
        <v>100</v>
      </c>
      <c r="B10750" t="s">
        <v>110</v>
      </c>
      <c r="C10750" t="s">
        <v>20</v>
      </c>
      <c r="D10750" t="s">
        <v>23</v>
      </c>
      <c r="E10750" s="14">
        <v>4040314.781186996</v>
      </c>
      <c r="F10750" s="14">
        <v>22863848.995698031</v>
      </c>
      <c r="G10750" s="13">
        <v>0.1767119255356876</v>
      </c>
      <c r="H10750" s="12">
        <v>-20956837.07</v>
      </c>
      <c r="I10750" s="12">
        <v>-3.7033230317773778</v>
      </c>
      <c r="J10750" t="s">
        <v>26</v>
      </c>
      <c r="K10750" s="14">
        <v>257213.76593100009</v>
      </c>
      <c r="L10750" s="14">
        <v>4040314.7811869988</v>
      </c>
      <c r="M10750" s="13">
        <v>6.3661813462819739E-2</v>
      </c>
      <c r="N10750" s="12">
        <v>-0.23576026004157546</v>
      </c>
      <c r="O10750" s="2">
        <f>DATE(LEFT(ALT[[#This Row],[DATEMTH]],4),RIGHT(ALT[[#This Row],[DATEMTH]],2),1)</f>
        <v>45352</v>
      </c>
      <c r="P10750" t="str">
        <f>IF(AND(ALT[[#This Row],[DATE]]&gt;=DATE(2023,6,1),ALT[[#This Row],[DATE]]&lt;=DATE(2024,5,31)),"Y","N")</f>
        <v>Y</v>
      </c>
      <c r="Q10750" t="str">
        <f>LEFT(ALT[[#This Row],[DATEMTH]],4)</f>
        <v>2024</v>
      </c>
    </row>
    <row r="10751" spans="1:17" x14ac:dyDescent="0.25">
      <c r="A10751" t="s">
        <v>100</v>
      </c>
      <c r="B10751" t="s">
        <v>110</v>
      </c>
      <c r="C10751" t="s">
        <v>20</v>
      </c>
      <c r="D10751" t="s">
        <v>23</v>
      </c>
      <c r="E10751" s="14">
        <v>4040314.781186996</v>
      </c>
      <c r="F10751" s="14">
        <v>22863848.995698031</v>
      </c>
      <c r="G10751" s="13">
        <v>0.1767119255356876</v>
      </c>
      <c r="H10751" s="12">
        <v>-20956837.07</v>
      </c>
      <c r="I10751" s="12">
        <v>-3.7033230317773778</v>
      </c>
      <c r="J10751" t="s">
        <v>16</v>
      </c>
      <c r="K10751" s="14">
        <v>1447270.3056869996</v>
      </c>
      <c r="L10751" s="14">
        <v>4040314.7811869988</v>
      </c>
      <c r="M10751" s="13">
        <v>0.3582073140503691</v>
      </c>
      <c r="N10751" s="12">
        <v>-1.3265573962738442</v>
      </c>
      <c r="O10751" s="2">
        <f>DATE(LEFT(ALT[[#This Row],[DATEMTH]],4),RIGHT(ALT[[#This Row],[DATEMTH]],2),1)</f>
        <v>45352</v>
      </c>
      <c r="P10751" t="str">
        <f>IF(AND(ALT[[#This Row],[DATE]]&gt;=DATE(2023,6,1),ALT[[#This Row],[DATE]]&lt;=DATE(2024,5,31)),"Y","N")</f>
        <v>Y</v>
      </c>
      <c r="Q10751" t="str">
        <f>LEFT(ALT[[#This Row],[DATEMTH]],4)</f>
        <v>2024</v>
      </c>
    </row>
    <row r="10752" spans="1:17" x14ac:dyDescent="0.25">
      <c r="A10752" t="s">
        <v>100</v>
      </c>
      <c r="B10752" t="s">
        <v>110</v>
      </c>
      <c r="C10752" t="s">
        <v>20</v>
      </c>
      <c r="D10752" t="s">
        <v>23</v>
      </c>
      <c r="E10752" s="14">
        <v>4040314.781186996</v>
      </c>
      <c r="F10752" s="14">
        <v>22863848.995698031</v>
      </c>
      <c r="G10752" s="13">
        <v>0.1767119255356876</v>
      </c>
      <c r="H10752" s="12">
        <v>-20956837.07</v>
      </c>
      <c r="I10752" s="12">
        <v>-3.7033230317773778</v>
      </c>
      <c r="J10752" t="s">
        <v>24</v>
      </c>
      <c r="K10752" s="14">
        <v>1724424.2822109994</v>
      </c>
      <c r="L10752" s="14">
        <v>4040314.7811869988</v>
      </c>
      <c r="M10752" s="13">
        <v>0.42680443866415357</v>
      </c>
      <c r="N10752" s="12">
        <v>-1.5805947077697751</v>
      </c>
      <c r="O10752" s="2">
        <f>DATE(LEFT(ALT[[#This Row],[DATEMTH]],4),RIGHT(ALT[[#This Row],[DATEMTH]],2),1)</f>
        <v>45352</v>
      </c>
      <c r="P10752" t="str">
        <f>IF(AND(ALT[[#This Row],[DATE]]&gt;=DATE(2023,6,1),ALT[[#This Row],[DATE]]&lt;=DATE(2024,5,31)),"Y","N")</f>
        <v>Y</v>
      </c>
      <c r="Q10752" t="str">
        <f>LEFT(ALT[[#This Row],[DATEMTH]],4)</f>
        <v>2024</v>
      </c>
    </row>
    <row r="10753" spans="1:17" x14ac:dyDescent="0.25">
      <c r="A10753" t="s">
        <v>100</v>
      </c>
      <c r="B10753" t="s">
        <v>110</v>
      </c>
      <c r="C10753" t="s">
        <v>20</v>
      </c>
      <c r="D10753" t="s">
        <v>23</v>
      </c>
      <c r="E10753" s="14">
        <v>4040314.781186996</v>
      </c>
      <c r="F10753" s="14">
        <v>22863848.995698031</v>
      </c>
      <c r="G10753" s="13">
        <v>0.1767119255356876</v>
      </c>
      <c r="H10753" s="12">
        <v>-20956837.07</v>
      </c>
      <c r="I10753" s="12">
        <v>-3.7033230317773778</v>
      </c>
      <c r="J10753" t="s">
        <v>25</v>
      </c>
      <c r="K10753" s="14">
        <v>611406.42735800007</v>
      </c>
      <c r="L10753" s="14">
        <v>4040314.7811869988</v>
      </c>
      <c r="M10753" s="13">
        <v>0.1513264338226577</v>
      </c>
      <c r="N10753" s="12">
        <v>-0.5604106676921834</v>
      </c>
      <c r="O10753" s="2">
        <f>DATE(LEFT(ALT[[#This Row],[DATEMTH]],4),RIGHT(ALT[[#This Row],[DATEMTH]],2),1)</f>
        <v>45352</v>
      </c>
      <c r="P10753" t="str">
        <f>IF(AND(ALT[[#This Row],[DATE]]&gt;=DATE(2023,6,1),ALT[[#This Row],[DATE]]&lt;=DATE(2024,5,31)),"Y","N")</f>
        <v>Y</v>
      </c>
      <c r="Q10753" t="str">
        <f>LEFT(ALT[[#This Row],[DATEMTH]],4)</f>
        <v>2024</v>
      </c>
    </row>
    <row r="10754" spans="1:17" x14ac:dyDescent="0.25">
      <c r="A10754" t="s">
        <v>100</v>
      </c>
      <c r="B10754" t="s">
        <v>111</v>
      </c>
      <c r="C10754" t="s">
        <v>15</v>
      </c>
      <c r="D10754" t="s">
        <v>22</v>
      </c>
      <c r="E10754" s="14">
        <v>736551.14430599997</v>
      </c>
      <c r="F10754" s="14">
        <v>4362449.9940780029</v>
      </c>
      <c r="G10754" s="13">
        <v>0.16883887386809324</v>
      </c>
      <c r="H10754" s="12">
        <v>-53414166.390000001</v>
      </c>
      <c r="I10754" s="12">
        <v>-9.0183877018905552</v>
      </c>
      <c r="J10754" t="s">
        <v>26</v>
      </c>
      <c r="K10754" s="14">
        <v>114240.48616899998</v>
      </c>
      <c r="L10754" s="14">
        <v>736551.14430600009</v>
      </c>
      <c r="M10754" s="13">
        <v>0.15510190575651156</v>
      </c>
      <c r="N10754" s="12">
        <v>-1.3987691194143117</v>
      </c>
      <c r="O10754" s="2">
        <f>DATE(LEFT(ALT[[#This Row],[DATEMTH]],4),RIGHT(ALT[[#This Row],[DATEMTH]],2),1)</f>
        <v>45352</v>
      </c>
      <c r="P10754" t="str">
        <f>IF(AND(ALT[[#This Row],[DATE]]&gt;=DATE(2023,6,1),ALT[[#This Row],[DATE]]&lt;=DATE(2024,5,31)),"Y","N")</f>
        <v>Y</v>
      </c>
      <c r="Q10754" t="str">
        <f>LEFT(ALT[[#This Row],[DATEMTH]],4)</f>
        <v>2024</v>
      </c>
    </row>
    <row r="10755" spans="1:17" x14ac:dyDescent="0.25">
      <c r="A10755" t="s">
        <v>100</v>
      </c>
      <c r="B10755" t="s">
        <v>111</v>
      </c>
      <c r="C10755" t="s">
        <v>15</v>
      </c>
      <c r="D10755" t="s">
        <v>22</v>
      </c>
      <c r="E10755" s="14">
        <v>736551.14430599997</v>
      </c>
      <c r="F10755" s="14">
        <v>4362449.9940780029</v>
      </c>
      <c r="G10755" s="13">
        <v>0.16883887386809324</v>
      </c>
      <c r="H10755" s="12">
        <v>-53414166.390000001</v>
      </c>
      <c r="I10755" s="12">
        <v>-9.0183877018905552</v>
      </c>
      <c r="J10755" t="s">
        <v>25</v>
      </c>
      <c r="K10755" s="14">
        <v>105289.25393400002</v>
      </c>
      <c r="L10755" s="14">
        <v>736551.14430600009</v>
      </c>
      <c r="M10755" s="13">
        <v>0.14294900598275034</v>
      </c>
      <c r="N10755" s="12">
        <v>-1.289169557552315</v>
      </c>
      <c r="O10755" s="2">
        <f>DATE(LEFT(ALT[[#This Row],[DATEMTH]],4),RIGHT(ALT[[#This Row],[DATEMTH]],2),1)</f>
        <v>45352</v>
      </c>
      <c r="P10755" t="str">
        <f>IF(AND(ALT[[#This Row],[DATE]]&gt;=DATE(2023,6,1),ALT[[#This Row],[DATE]]&lt;=DATE(2024,5,31)),"Y","N")</f>
        <v>Y</v>
      </c>
      <c r="Q10755" t="str">
        <f>LEFT(ALT[[#This Row],[DATEMTH]],4)</f>
        <v>2024</v>
      </c>
    </row>
    <row r="10756" spans="1:17" x14ac:dyDescent="0.25">
      <c r="A10756" t="s">
        <v>100</v>
      </c>
      <c r="B10756" t="s">
        <v>111</v>
      </c>
      <c r="C10756" t="s">
        <v>15</v>
      </c>
      <c r="D10756" t="s">
        <v>22</v>
      </c>
      <c r="E10756" s="14">
        <v>736551.14430599997</v>
      </c>
      <c r="F10756" s="14">
        <v>4362449.9940780029</v>
      </c>
      <c r="G10756" s="13">
        <v>0.16883887386809324</v>
      </c>
      <c r="H10756" s="12">
        <v>-53414166.390000001</v>
      </c>
      <c r="I10756" s="12">
        <v>-9.0183877018905552</v>
      </c>
      <c r="J10756" t="s">
        <v>16</v>
      </c>
      <c r="K10756" s="14">
        <v>230846.50226800004</v>
      </c>
      <c r="L10756" s="14">
        <v>736551.14430600009</v>
      </c>
      <c r="M10756" s="13">
        <v>0.31341544175525016</v>
      </c>
      <c r="N10756" s="12">
        <v>-2.8265019655081436</v>
      </c>
      <c r="O10756" s="2">
        <f>DATE(LEFT(ALT[[#This Row],[DATEMTH]],4),RIGHT(ALT[[#This Row],[DATEMTH]],2),1)</f>
        <v>45352</v>
      </c>
      <c r="P10756" t="str">
        <f>IF(AND(ALT[[#This Row],[DATE]]&gt;=DATE(2023,6,1),ALT[[#This Row],[DATE]]&lt;=DATE(2024,5,31)),"Y","N")</f>
        <v>Y</v>
      </c>
      <c r="Q10756" t="str">
        <f>LEFT(ALT[[#This Row],[DATEMTH]],4)</f>
        <v>2024</v>
      </c>
    </row>
    <row r="10757" spans="1:17" x14ac:dyDescent="0.25">
      <c r="A10757" t="s">
        <v>100</v>
      </c>
      <c r="B10757" t="s">
        <v>111</v>
      </c>
      <c r="C10757" t="s">
        <v>15</v>
      </c>
      <c r="D10757" t="s">
        <v>22</v>
      </c>
      <c r="E10757" s="14">
        <v>736551.14430599997</v>
      </c>
      <c r="F10757" s="14">
        <v>4362449.9940780029</v>
      </c>
      <c r="G10757" s="13">
        <v>0.16883887386809324</v>
      </c>
      <c r="H10757" s="12">
        <v>-53414166.390000001</v>
      </c>
      <c r="I10757" s="12">
        <v>-9.0183877018905552</v>
      </c>
      <c r="J10757" t="s">
        <v>24</v>
      </c>
      <c r="K10757" s="14">
        <v>286174.90193499997</v>
      </c>
      <c r="L10757" s="14">
        <v>736551.14430600009</v>
      </c>
      <c r="M10757" s="13">
        <v>0.38853364650548783</v>
      </c>
      <c r="N10757" s="12">
        <v>-3.5039470594157835</v>
      </c>
      <c r="O10757" s="2">
        <f>DATE(LEFT(ALT[[#This Row],[DATEMTH]],4),RIGHT(ALT[[#This Row],[DATEMTH]],2),1)</f>
        <v>45352</v>
      </c>
      <c r="P10757" t="str">
        <f>IF(AND(ALT[[#This Row],[DATE]]&gt;=DATE(2023,6,1),ALT[[#This Row],[DATE]]&lt;=DATE(2024,5,31)),"Y","N")</f>
        <v>Y</v>
      </c>
      <c r="Q10757" t="str">
        <f>LEFT(ALT[[#This Row],[DATEMTH]],4)</f>
        <v>2024</v>
      </c>
    </row>
    <row r="10758" spans="1:17" x14ac:dyDescent="0.25">
      <c r="A10758" t="s">
        <v>100</v>
      </c>
      <c r="B10758" t="s">
        <v>111</v>
      </c>
      <c r="C10758" t="s">
        <v>18</v>
      </c>
      <c r="D10758" t="s">
        <v>22</v>
      </c>
      <c r="E10758" s="14">
        <v>1673581.3475899997</v>
      </c>
      <c r="F10758" s="14">
        <v>4362449.9940780029</v>
      </c>
      <c r="G10758" s="13">
        <v>0.38363335966300482</v>
      </c>
      <c r="H10758" s="12">
        <v>-53414166.390000001</v>
      </c>
      <c r="I10758" s="12">
        <v>-20.491456105794455</v>
      </c>
      <c r="J10758" t="s">
        <v>26</v>
      </c>
      <c r="K10758" s="14">
        <v>504225.13548100018</v>
      </c>
      <c r="L10758" s="14">
        <v>1673581.3475900004</v>
      </c>
      <c r="M10758" s="13">
        <v>0.30128510705923989</v>
      </c>
      <c r="N10758" s="12">
        <v>-6.1737705466339969</v>
      </c>
      <c r="O10758" s="2">
        <f>DATE(LEFT(ALT[[#This Row],[DATEMTH]],4),RIGHT(ALT[[#This Row],[DATEMTH]],2),1)</f>
        <v>45352</v>
      </c>
      <c r="P10758" t="str">
        <f>IF(AND(ALT[[#This Row],[DATE]]&gt;=DATE(2023,6,1),ALT[[#This Row],[DATE]]&lt;=DATE(2024,5,31)),"Y","N")</f>
        <v>Y</v>
      </c>
      <c r="Q10758" t="str">
        <f>LEFT(ALT[[#This Row],[DATEMTH]],4)</f>
        <v>2024</v>
      </c>
    </row>
    <row r="10759" spans="1:17" x14ac:dyDescent="0.25">
      <c r="A10759" t="s">
        <v>100</v>
      </c>
      <c r="B10759" t="s">
        <v>111</v>
      </c>
      <c r="C10759" t="s">
        <v>18</v>
      </c>
      <c r="D10759" t="s">
        <v>22</v>
      </c>
      <c r="E10759" s="14">
        <v>1673581.3475899997</v>
      </c>
      <c r="F10759" s="14">
        <v>4362449.9940780029</v>
      </c>
      <c r="G10759" s="13">
        <v>0.38363335966300482</v>
      </c>
      <c r="H10759" s="12">
        <v>-53414166.390000001</v>
      </c>
      <c r="I10759" s="12">
        <v>-20.491456105794455</v>
      </c>
      <c r="J10759" t="s">
        <v>25</v>
      </c>
      <c r="K10759" s="14">
        <v>210752.19062499996</v>
      </c>
      <c r="L10759" s="14">
        <v>1673581.3475900004</v>
      </c>
      <c r="M10759" s="13">
        <v>0.12592885964490969</v>
      </c>
      <c r="N10759" s="12">
        <v>-2.5804656998664175</v>
      </c>
      <c r="O10759" s="2">
        <f>DATE(LEFT(ALT[[#This Row],[DATEMTH]],4),RIGHT(ALT[[#This Row],[DATEMTH]],2),1)</f>
        <v>45352</v>
      </c>
      <c r="P10759" t="str">
        <f>IF(AND(ALT[[#This Row],[DATE]]&gt;=DATE(2023,6,1),ALT[[#This Row],[DATE]]&lt;=DATE(2024,5,31)),"Y","N")</f>
        <v>Y</v>
      </c>
      <c r="Q10759" t="str">
        <f>LEFT(ALT[[#This Row],[DATEMTH]],4)</f>
        <v>2024</v>
      </c>
    </row>
    <row r="10760" spans="1:17" x14ac:dyDescent="0.25">
      <c r="A10760" t="s">
        <v>100</v>
      </c>
      <c r="B10760" t="s">
        <v>111</v>
      </c>
      <c r="C10760" t="s">
        <v>18</v>
      </c>
      <c r="D10760" t="s">
        <v>22</v>
      </c>
      <c r="E10760" s="14">
        <v>1673581.3475899997</v>
      </c>
      <c r="F10760" s="14">
        <v>4362449.9940780029</v>
      </c>
      <c r="G10760" s="13">
        <v>0.38363335966300482</v>
      </c>
      <c r="H10760" s="12">
        <v>-53414166.390000001</v>
      </c>
      <c r="I10760" s="12">
        <v>-20.491456105794455</v>
      </c>
      <c r="J10760" t="s">
        <v>24</v>
      </c>
      <c r="K10760" s="14">
        <v>396499.85107000009</v>
      </c>
      <c r="L10760" s="14">
        <v>1673581.3475900004</v>
      </c>
      <c r="M10760" s="13">
        <v>0.23691698741801223</v>
      </c>
      <c r="N10760" s="12">
        <v>-4.8547740483932547</v>
      </c>
      <c r="O10760" s="2">
        <f>DATE(LEFT(ALT[[#This Row],[DATEMTH]],4),RIGHT(ALT[[#This Row],[DATEMTH]],2),1)</f>
        <v>45352</v>
      </c>
      <c r="P10760" t="str">
        <f>IF(AND(ALT[[#This Row],[DATE]]&gt;=DATE(2023,6,1),ALT[[#This Row],[DATE]]&lt;=DATE(2024,5,31)),"Y","N")</f>
        <v>Y</v>
      </c>
      <c r="Q10760" t="str">
        <f>LEFT(ALT[[#This Row],[DATEMTH]],4)</f>
        <v>2024</v>
      </c>
    </row>
    <row r="10761" spans="1:17" x14ac:dyDescent="0.25">
      <c r="A10761" t="s">
        <v>100</v>
      </c>
      <c r="B10761" t="s">
        <v>111</v>
      </c>
      <c r="C10761" t="s">
        <v>18</v>
      </c>
      <c r="D10761" t="s">
        <v>22</v>
      </c>
      <c r="E10761" s="14">
        <v>1673581.3475899997</v>
      </c>
      <c r="F10761" s="14">
        <v>4362449.9940780029</v>
      </c>
      <c r="G10761" s="13">
        <v>0.38363335966300482</v>
      </c>
      <c r="H10761" s="12">
        <v>-53414166.390000001</v>
      </c>
      <c r="I10761" s="12">
        <v>-20.491456105794455</v>
      </c>
      <c r="J10761" t="s">
        <v>16</v>
      </c>
      <c r="K10761" s="14">
        <v>562104.17041399993</v>
      </c>
      <c r="L10761" s="14">
        <v>1673581.3475900004</v>
      </c>
      <c r="M10761" s="13">
        <v>0.33586904587783811</v>
      </c>
      <c r="N10761" s="12">
        <v>-6.8824458109007836</v>
      </c>
      <c r="O10761" s="2">
        <f>DATE(LEFT(ALT[[#This Row],[DATEMTH]],4),RIGHT(ALT[[#This Row],[DATEMTH]],2),1)</f>
        <v>45352</v>
      </c>
      <c r="P10761" t="str">
        <f>IF(AND(ALT[[#This Row],[DATE]]&gt;=DATE(2023,6,1),ALT[[#This Row],[DATE]]&lt;=DATE(2024,5,31)),"Y","N")</f>
        <v>Y</v>
      </c>
      <c r="Q10761" t="str">
        <f>LEFT(ALT[[#This Row],[DATEMTH]],4)</f>
        <v>2024</v>
      </c>
    </row>
    <row r="10762" spans="1:17" x14ac:dyDescent="0.25">
      <c r="A10762" t="s">
        <v>100</v>
      </c>
      <c r="B10762" t="s">
        <v>111</v>
      </c>
      <c r="C10762" t="s">
        <v>19</v>
      </c>
      <c r="D10762" t="s">
        <v>22</v>
      </c>
      <c r="E10762" s="14">
        <v>1103161.1401070002</v>
      </c>
      <c r="F10762" s="14">
        <v>4362449.9940780029</v>
      </c>
      <c r="G10762" s="13">
        <v>0.25287651241951981</v>
      </c>
      <c r="H10762" s="12">
        <v>-53414166.390000001</v>
      </c>
      <c r="I10762" s="12">
        <v>-13.507188110499133</v>
      </c>
      <c r="J10762" t="s">
        <v>25</v>
      </c>
      <c r="K10762" s="14">
        <v>741959.08023200021</v>
      </c>
      <c r="L10762" s="14">
        <v>1103161.1401070002</v>
      </c>
      <c r="M10762" s="13">
        <v>0.67257543187211477</v>
      </c>
      <c r="N10762" s="12">
        <v>-9.0846028767968487</v>
      </c>
      <c r="O10762" s="2">
        <f>DATE(LEFT(ALT[[#This Row],[DATEMTH]],4),RIGHT(ALT[[#This Row],[DATEMTH]],2),1)</f>
        <v>45352</v>
      </c>
      <c r="P10762" t="str">
        <f>IF(AND(ALT[[#This Row],[DATE]]&gt;=DATE(2023,6,1),ALT[[#This Row],[DATE]]&lt;=DATE(2024,5,31)),"Y","N")</f>
        <v>Y</v>
      </c>
      <c r="Q10762" t="str">
        <f>LEFT(ALT[[#This Row],[DATEMTH]],4)</f>
        <v>2024</v>
      </c>
    </row>
    <row r="10763" spans="1:17" x14ac:dyDescent="0.25">
      <c r="A10763" t="s">
        <v>100</v>
      </c>
      <c r="B10763" t="s">
        <v>111</v>
      </c>
      <c r="C10763" t="s">
        <v>19</v>
      </c>
      <c r="D10763" t="s">
        <v>22</v>
      </c>
      <c r="E10763" s="14">
        <v>1103161.1401070002</v>
      </c>
      <c r="F10763" s="14">
        <v>4362449.9940780029</v>
      </c>
      <c r="G10763" s="13">
        <v>0.25287651241951981</v>
      </c>
      <c r="H10763" s="12">
        <v>-53414166.390000001</v>
      </c>
      <c r="I10763" s="12">
        <v>-13.507188110499133</v>
      </c>
      <c r="J10763" t="s">
        <v>26</v>
      </c>
      <c r="K10763" s="14">
        <v>57244.083250000018</v>
      </c>
      <c r="L10763" s="14">
        <v>1103161.1401070002</v>
      </c>
      <c r="M10763" s="13">
        <v>5.1890953342000133E-2</v>
      </c>
      <c r="N10763" s="12">
        <v>-0.70090086802352947</v>
      </c>
      <c r="O10763" s="2">
        <f>DATE(LEFT(ALT[[#This Row],[DATEMTH]],4),RIGHT(ALT[[#This Row],[DATEMTH]],2),1)</f>
        <v>45352</v>
      </c>
      <c r="P10763" t="str">
        <f>IF(AND(ALT[[#This Row],[DATE]]&gt;=DATE(2023,6,1),ALT[[#This Row],[DATE]]&lt;=DATE(2024,5,31)),"Y","N")</f>
        <v>Y</v>
      </c>
      <c r="Q10763" t="str">
        <f>LEFT(ALT[[#This Row],[DATEMTH]],4)</f>
        <v>2024</v>
      </c>
    </row>
    <row r="10764" spans="1:17" x14ac:dyDescent="0.25">
      <c r="A10764" t="s">
        <v>100</v>
      </c>
      <c r="B10764" t="s">
        <v>111</v>
      </c>
      <c r="C10764" t="s">
        <v>19</v>
      </c>
      <c r="D10764" t="s">
        <v>22</v>
      </c>
      <c r="E10764" s="14">
        <v>1103161.1401070002</v>
      </c>
      <c r="F10764" s="14">
        <v>4362449.9940780029</v>
      </c>
      <c r="G10764" s="13">
        <v>0.25287651241951981</v>
      </c>
      <c r="H10764" s="12">
        <v>-53414166.390000001</v>
      </c>
      <c r="I10764" s="12">
        <v>-13.507188110499133</v>
      </c>
      <c r="J10764" t="s">
        <v>24</v>
      </c>
      <c r="K10764" s="14">
        <v>303956.02416099992</v>
      </c>
      <c r="L10764" s="14">
        <v>1103161.1401070002</v>
      </c>
      <c r="M10764" s="13">
        <v>0.27553184490483223</v>
      </c>
      <c r="N10764" s="12">
        <v>-3.721660459562441</v>
      </c>
      <c r="O10764" s="2">
        <f>DATE(LEFT(ALT[[#This Row],[DATEMTH]],4),RIGHT(ALT[[#This Row],[DATEMTH]],2),1)</f>
        <v>45352</v>
      </c>
      <c r="P10764" t="str">
        <f>IF(AND(ALT[[#This Row],[DATE]]&gt;=DATE(2023,6,1),ALT[[#This Row],[DATE]]&lt;=DATE(2024,5,31)),"Y","N")</f>
        <v>Y</v>
      </c>
      <c r="Q10764" t="str">
        <f>LEFT(ALT[[#This Row],[DATEMTH]],4)</f>
        <v>2024</v>
      </c>
    </row>
    <row r="10765" spans="1:17" x14ac:dyDescent="0.25">
      <c r="A10765" t="s">
        <v>100</v>
      </c>
      <c r="B10765" t="s">
        <v>111</v>
      </c>
      <c r="C10765" t="s">
        <v>19</v>
      </c>
      <c r="D10765" t="s">
        <v>22</v>
      </c>
      <c r="E10765" s="14">
        <v>1103161.1401070002</v>
      </c>
      <c r="F10765" s="14">
        <v>4362449.9940780029</v>
      </c>
      <c r="G10765" s="13">
        <v>0.25287651241951981</v>
      </c>
      <c r="H10765" s="12">
        <v>-53414166.390000001</v>
      </c>
      <c r="I10765" s="12">
        <v>-13.507188110499133</v>
      </c>
      <c r="J10765" t="s">
        <v>16</v>
      </c>
      <c r="K10765" s="14">
        <v>1.9524639999999991</v>
      </c>
      <c r="L10765" s="14">
        <v>1103161.1401070002</v>
      </c>
      <c r="M10765" s="13">
        <v>1.7698810527450426E-6</v>
      </c>
      <c r="N10765" s="12">
        <v>-2.3906116312635529E-5</v>
      </c>
      <c r="O10765" s="2">
        <f>DATE(LEFT(ALT[[#This Row],[DATEMTH]],4),RIGHT(ALT[[#This Row],[DATEMTH]],2),1)</f>
        <v>45352</v>
      </c>
      <c r="P10765" t="str">
        <f>IF(AND(ALT[[#This Row],[DATE]]&gt;=DATE(2023,6,1),ALT[[#This Row],[DATE]]&lt;=DATE(2024,5,31)),"Y","N")</f>
        <v>Y</v>
      </c>
      <c r="Q10765" t="str">
        <f>LEFT(ALT[[#This Row],[DATEMTH]],4)</f>
        <v>2024</v>
      </c>
    </row>
    <row r="10766" spans="1:17" x14ac:dyDescent="0.25">
      <c r="A10766" t="s">
        <v>100</v>
      </c>
      <c r="B10766" t="s">
        <v>111</v>
      </c>
      <c r="C10766" t="s">
        <v>20</v>
      </c>
      <c r="D10766" t="s">
        <v>22</v>
      </c>
      <c r="E10766" s="14">
        <v>849156.3620749996</v>
      </c>
      <c r="F10766" s="14">
        <v>4362449.9940780029</v>
      </c>
      <c r="G10766" s="13">
        <v>0.19465125404938136</v>
      </c>
      <c r="H10766" s="12">
        <v>-53414166.390000001</v>
      </c>
      <c r="I10766" s="12">
        <v>-10.397134471815818</v>
      </c>
      <c r="J10766" t="s">
        <v>26</v>
      </c>
      <c r="K10766" s="14">
        <v>45351.826824000033</v>
      </c>
      <c r="L10766" s="14">
        <v>849156.36207499995</v>
      </c>
      <c r="M10766" s="13">
        <v>5.3408098731284576E-2</v>
      </c>
      <c r="N10766" s="12">
        <v>-0.55529118439318148</v>
      </c>
      <c r="O10766" s="2">
        <f>DATE(LEFT(ALT[[#This Row],[DATEMTH]],4),RIGHT(ALT[[#This Row],[DATEMTH]],2),1)</f>
        <v>45352</v>
      </c>
      <c r="P10766" t="str">
        <f>IF(AND(ALT[[#This Row],[DATE]]&gt;=DATE(2023,6,1),ALT[[#This Row],[DATE]]&lt;=DATE(2024,5,31)),"Y","N")</f>
        <v>Y</v>
      </c>
      <c r="Q10766" t="str">
        <f>LEFT(ALT[[#This Row],[DATEMTH]],4)</f>
        <v>2024</v>
      </c>
    </row>
    <row r="10767" spans="1:17" x14ac:dyDescent="0.25">
      <c r="A10767" t="s">
        <v>100</v>
      </c>
      <c r="B10767" t="s">
        <v>111</v>
      </c>
      <c r="C10767" t="s">
        <v>20</v>
      </c>
      <c r="D10767" t="s">
        <v>22</v>
      </c>
      <c r="E10767" s="14">
        <v>849156.3620749996</v>
      </c>
      <c r="F10767" s="14">
        <v>4362449.9940780029</v>
      </c>
      <c r="G10767" s="13">
        <v>0.19465125404938136</v>
      </c>
      <c r="H10767" s="12">
        <v>-53414166.390000001</v>
      </c>
      <c r="I10767" s="12">
        <v>-10.397134471815818</v>
      </c>
      <c r="J10767" t="s">
        <v>25</v>
      </c>
      <c r="K10767" s="14">
        <v>134666.32985699998</v>
      </c>
      <c r="L10767" s="14">
        <v>849156.36207499995</v>
      </c>
      <c r="M10767" s="13">
        <v>0.15858837767867523</v>
      </c>
      <c r="N10767" s="12">
        <v>-1.6488646883923004</v>
      </c>
      <c r="O10767" s="2">
        <f>DATE(LEFT(ALT[[#This Row],[DATEMTH]],4),RIGHT(ALT[[#This Row],[DATEMTH]],2),1)</f>
        <v>45352</v>
      </c>
      <c r="P10767" t="str">
        <f>IF(AND(ALT[[#This Row],[DATE]]&gt;=DATE(2023,6,1),ALT[[#This Row],[DATE]]&lt;=DATE(2024,5,31)),"Y","N")</f>
        <v>Y</v>
      </c>
      <c r="Q10767" t="str">
        <f>LEFT(ALT[[#This Row],[DATEMTH]],4)</f>
        <v>2024</v>
      </c>
    </row>
    <row r="10768" spans="1:17" x14ac:dyDescent="0.25">
      <c r="A10768" t="s">
        <v>100</v>
      </c>
      <c r="B10768" t="s">
        <v>111</v>
      </c>
      <c r="C10768" t="s">
        <v>20</v>
      </c>
      <c r="D10768" t="s">
        <v>22</v>
      </c>
      <c r="E10768" s="14">
        <v>849156.3620749996</v>
      </c>
      <c r="F10768" s="14">
        <v>4362449.9940780029</v>
      </c>
      <c r="G10768" s="13">
        <v>0.19465125404938136</v>
      </c>
      <c r="H10768" s="12">
        <v>-53414166.390000001</v>
      </c>
      <c r="I10768" s="12">
        <v>-10.397134471815818</v>
      </c>
      <c r="J10768" t="s">
        <v>24</v>
      </c>
      <c r="K10768" s="14">
        <v>342347.67904399999</v>
      </c>
      <c r="L10768" s="14">
        <v>849156.36207499995</v>
      </c>
      <c r="M10768" s="13">
        <v>0.40316211988029932</v>
      </c>
      <c r="N10768" s="12">
        <v>-4.1917307743378016</v>
      </c>
      <c r="O10768" s="2">
        <f>DATE(LEFT(ALT[[#This Row],[DATEMTH]],4),RIGHT(ALT[[#This Row],[DATEMTH]],2),1)</f>
        <v>45352</v>
      </c>
      <c r="P10768" t="str">
        <f>IF(AND(ALT[[#This Row],[DATE]]&gt;=DATE(2023,6,1),ALT[[#This Row],[DATE]]&lt;=DATE(2024,5,31)),"Y","N")</f>
        <v>Y</v>
      </c>
      <c r="Q10768" t="str">
        <f>LEFT(ALT[[#This Row],[DATEMTH]],4)</f>
        <v>2024</v>
      </c>
    </row>
    <row r="10769" spans="1:17" x14ac:dyDescent="0.25">
      <c r="A10769" t="s">
        <v>100</v>
      </c>
      <c r="B10769" t="s">
        <v>111</v>
      </c>
      <c r="C10769" t="s">
        <v>20</v>
      </c>
      <c r="D10769" t="s">
        <v>22</v>
      </c>
      <c r="E10769" s="14">
        <v>849156.3620749996</v>
      </c>
      <c r="F10769" s="14">
        <v>4362449.9940780029</v>
      </c>
      <c r="G10769" s="13">
        <v>0.19465125404938136</v>
      </c>
      <c r="H10769" s="12">
        <v>-53414166.390000001</v>
      </c>
      <c r="I10769" s="12">
        <v>-10.397134471815818</v>
      </c>
      <c r="J10769" t="s">
        <v>16</v>
      </c>
      <c r="K10769" s="14">
        <v>326790.52634999994</v>
      </c>
      <c r="L10769" s="14">
        <v>849156.36207499995</v>
      </c>
      <c r="M10769" s="13">
        <v>0.38484140370974085</v>
      </c>
      <c r="N10769" s="12">
        <v>-4.001247824692534</v>
      </c>
      <c r="O10769" s="2">
        <f>DATE(LEFT(ALT[[#This Row],[DATEMTH]],4),RIGHT(ALT[[#This Row],[DATEMTH]],2),1)</f>
        <v>45352</v>
      </c>
      <c r="P10769" t="str">
        <f>IF(AND(ALT[[#This Row],[DATE]]&gt;=DATE(2023,6,1),ALT[[#This Row],[DATE]]&lt;=DATE(2024,5,31)),"Y","N")</f>
        <v>Y</v>
      </c>
      <c r="Q10769" t="str">
        <f>LEFT(ALT[[#This Row],[DATEMTH]],4)</f>
        <v>2024</v>
      </c>
    </row>
    <row r="10770" spans="1:17" x14ac:dyDescent="0.25">
      <c r="A10770" t="s">
        <v>100</v>
      </c>
      <c r="B10770" t="s">
        <v>111</v>
      </c>
      <c r="C10770" t="s">
        <v>15</v>
      </c>
      <c r="D10770" t="s">
        <v>17</v>
      </c>
      <c r="E10770" s="14">
        <v>736551.14430599997</v>
      </c>
      <c r="F10770" s="14">
        <v>4362449.9940780029</v>
      </c>
      <c r="G10770" s="13">
        <v>0.16883887386809324</v>
      </c>
      <c r="H10770" s="12">
        <v>-97843881.150000006</v>
      </c>
      <c r="I10770" s="12">
        <v>-16.519850708249557</v>
      </c>
      <c r="J10770" t="s">
        <v>26</v>
      </c>
      <c r="K10770" s="14">
        <v>114240.48616899998</v>
      </c>
      <c r="L10770" s="14">
        <v>736551.14430600009</v>
      </c>
      <c r="M10770" s="13">
        <v>0.15510190575651156</v>
      </c>
      <c r="N10770" s="12">
        <v>-2.5622603276625635</v>
      </c>
      <c r="O10770" s="2">
        <f>DATE(LEFT(ALT[[#This Row],[DATEMTH]],4),RIGHT(ALT[[#This Row],[DATEMTH]],2),1)</f>
        <v>45352</v>
      </c>
      <c r="P10770" t="str">
        <f>IF(AND(ALT[[#This Row],[DATE]]&gt;=DATE(2023,6,1),ALT[[#This Row],[DATE]]&lt;=DATE(2024,5,31)),"Y","N")</f>
        <v>Y</v>
      </c>
      <c r="Q10770" t="str">
        <f>LEFT(ALT[[#This Row],[DATEMTH]],4)</f>
        <v>2024</v>
      </c>
    </row>
    <row r="10771" spans="1:17" x14ac:dyDescent="0.25">
      <c r="A10771" t="s">
        <v>100</v>
      </c>
      <c r="B10771" t="s">
        <v>111</v>
      </c>
      <c r="C10771" t="s">
        <v>15</v>
      </c>
      <c r="D10771" t="s">
        <v>17</v>
      </c>
      <c r="E10771" s="14">
        <v>736551.14430599997</v>
      </c>
      <c r="F10771" s="14">
        <v>4362449.9940780029</v>
      </c>
      <c r="G10771" s="13">
        <v>0.16883887386809324</v>
      </c>
      <c r="H10771" s="12">
        <v>-97843881.150000006</v>
      </c>
      <c r="I10771" s="12">
        <v>-16.519850708249557</v>
      </c>
      <c r="J10771" t="s">
        <v>25</v>
      </c>
      <c r="K10771" s="14">
        <v>105289.25393400002</v>
      </c>
      <c r="L10771" s="14">
        <v>736551.14430600009</v>
      </c>
      <c r="M10771" s="13">
        <v>0.14294900598275034</v>
      </c>
      <c r="N10771" s="12">
        <v>-2.3614962377277084</v>
      </c>
      <c r="O10771" s="2">
        <f>DATE(LEFT(ALT[[#This Row],[DATEMTH]],4),RIGHT(ALT[[#This Row],[DATEMTH]],2),1)</f>
        <v>45352</v>
      </c>
      <c r="P10771" t="str">
        <f>IF(AND(ALT[[#This Row],[DATE]]&gt;=DATE(2023,6,1),ALT[[#This Row],[DATE]]&lt;=DATE(2024,5,31)),"Y","N")</f>
        <v>Y</v>
      </c>
      <c r="Q10771" t="str">
        <f>LEFT(ALT[[#This Row],[DATEMTH]],4)</f>
        <v>2024</v>
      </c>
    </row>
    <row r="10772" spans="1:17" x14ac:dyDescent="0.25">
      <c r="A10772" t="s">
        <v>100</v>
      </c>
      <c r="B10772" t="s">
        <v>111</v>
      </c>
      <c r="C10772" t="s">
        <v>15</v>
      </c>
      <c r="D10772" t="s">
        <v>17</v>
      </c>
      <c r="E10772" s="14">
        <v>736551.14430599997</v>
      </c>
      <c r="F10772" s="14">
        <v>4362449.9940780029</v>
      </c>
      <c r="G10772" s="13">
        <v>0.16883887386809324</v>
      </c>
      <c r="H10772" s="12">
        <v>-97843881.150000006</v>
      </c>
      <c r="I10772" s="12">
        <v>-16.519850708249557</v>
      </c>
      <c r="J10772" t="s">
        <v>16</v>
      </c>
      <c r="K10772" s="14">
        <v>230846.50226800004</v>
      </c>
      <c r="L10772" s="14">
        <v>736551.14430600009</v>
      </c>
      <c r="M10772" s="13">
        <v>0.31341544175525016</v>
      </c>
      <c r="N10772" s="12">
        <v>-5.1775763074568166</v>
      </c>
      <c r="O10772" s="2">
        <f>DATE(LEFT(ALT[[#This Row],[DATEMTH]],4),RIGHT(ALT[[#This Row],[DATEMTH]],2),1)</f>
        <v>45352</v>
      </c>
      <c r="P10772" t="str">
        <f>IF(AND(ALT[[#This Row],[DATE]]&gt;=DATE(2023,6,1),ALT[[#This Row],[DATE]]&lt;=DATE(2024,5,31)),"Y","N")</f>
        <v>Y</v>
      </c>
      <c r="Q10772" t="str">
        <f>LEFT(ALT[[#This Row],[DATEMTH]],4)</f>
        <v>2024</v>
      </c>
    </row>
    <row r="10773" spans="1:17" x14ac:dyDescent="0.25">
      <c r="A10773" t="s">
        <v>100</v>
      </c>
      <c r="B10773" t="s">
        <v>111</v>
      </c>
      <c r="C10773" t="s">
        <v>15</v>
      </c>
      <c r="D10773" t="s">
        <v>17</v>
      </c>
      <c r="E10773" s="14">
        <v>736551.14430599997</v>
      </c>
      <c r="F10773" s="14">
        <v>4362449.9940780029</v>
      </c>
      <c r="G10773" s="13">
        <v>0.16883887386809324</v>
      </c>
      <c r="H10773" s="12">
        <v>-97843881.150000006</v>
      </c>
      <c r="I10773" s="12">
        <v>-16.519850708249557</v>
      </c>
      <c r="J10773" t="s">
        <v>24</v>
      </c>
      <c r="K10773" s="14">
        <v>286174.90193499997</v>
      </c>
      <c r="L10773" s="14">
        <v>736551.14430600009</v>
      </c>
      <c r="M10773" s="13">
        <v>0.38853364650548783</v>
      </c>
      <c r="N10773" s="12">
        <v>-6.4185178354024659</v>
      </c>
      <c r="O10773" s="2">
        <f>DATE(LEFT(ALT[[#This Row],[DATEMTH]],4),RIGHT(ALT[[#This Row],[DATEMTH]],2),1)</f>
        <v>45352</v>
      </c>
      <c r="P10773" t="str">
        <f>IF(AND(ALT[[#This Row],[DATE]]&gt;=DATE(2023,6,1),ALT[[#This Row],[DATE]]&lt;=DATE(2024,5,31)),"Y","N")</f>
        <v>Y</v>
      </c>
      <c r="Q10773" t="str">
        <f>LEFT(ALT[[#This Row],[DATEMTH]],4)</f>
        <v>2024</v>
      </c>
    </row>
    <row r="10774" spans="1:17" x14ac:dyDescent="0.25">
      <c r="A10774" t="s">
        <v>100</v>
      </c>
      <c r="B10774" t="s">
        <v>111</v>
      </c>
      <c r="C10774" t="s">
        <v>18</v>
      </c>
      <c r="D10774" t="s">
        <v>17</v>
      </c>
      <c r="E10774" s="14">
        <v>1673581.3475899997</v>
      </c>
      <c r="F10774" s="14">
        <v>4362449.9940780029</v>
      </c>
      <c r="G10774" s="13">
        <v>0.38363335966300482</v>
      </c>
      <c r="H10774" s="12">
        <v>-97843881.150000006</v>
      </c>
      <c r="I10774" s="12">
        <v>-37.536176848042253</v>
      </c>
      <c r="J10774" t="s">
        <v>26</v>
      </c>
      <c r="K10774" s="14">
        <v>504225.13548100018</v>
      </c>
      <c r="L10774" s="14">
        <v>1673581.3475900004</v>
      </c>
      <c r="M10774" s="13">
        <v>0.30128510705923989</v>
      </c>
      <c r="N10774" s="12">
        <v>-11.309091060256971</v>
      </c>
      <c r="O10774" s="2">
        <f>DATE(LEFT(ALT[[#This Row],[DATEMTH]],4),RIGHT(ALT[[#This Row],[DATEMTH]],2),1)</f>
        <v>45352</v>
      </c>
      <c r="P10774" t="str">
        <f>IF(AND(ALT[[#This Row],[DATE]]&gt;=DATE(2023,6,1),ALT[[#This Row],[DATE]]&lt;=DATE(2024,5,31)),"Y","N")</f>
        <v>Y</v>
      </c>
      <c r="Q10774" t="str">
        <f>LEFT(ALT[[#This Row],[DATEMTH]],4)</f>
        <v>2024</v>
      </c>
    </row>
    <row r="10775" spans="1:17" x14ac:dyDescent="0.25">
      <c r="A10775" t="s">
        <v>100</v>
      </c>
      <c r="B10775" t="s">
        <v>111</v>
      </c>
      <c r="C10775" t="s">
        <v>18</v>
      </c>
      <c r="D10775" t="s">
        <v>17</v>
      </c>
      <c r="E10775" s="14">
        <v>1673581.3475899997</v>
      </c>
      <c r="F10775" s="14">
        <v>4362449.9940780029</v>
      </c>
      <c r="G10775" s="13">
        <v>0.38363335966300482</v>
      </c>
      <c r="H10775" s="12">
        <v>-97843881.150000006</v>
      </c>
      <c r="I10775" s="12">
        <v>-37.536176848042253</v>
      </c>
      <c r="J10775" t="s">
        <v>25</v>
      </c>
      <c r="K10775" s="14">
        <v>210752.19062499996</v>
      </c>
      <c r="L10775" s="14">
        <v>1673581.3475900004</v>
      </c>
      <c r="M10775" s="13">
        <v>0.12592885964490969</v>
      </c>
      <c r="N10775" s="12">
        <v>-4.7268879459036208</v>
      </c>
      <c r="O10775" s="2">
        <f>DATE(LEFT(ALT[[#This Row],[DATEMTH]],4),RIGHT(ALT[[#This Row],[DATEMTH]],2),1)</f>
        <v>45352</v>
      </c>
      <c r="P10775" t="str">
        <f>IF(AND(ALT[[#This Row],[DATE]]&gt;=DATE(2023,6,1),ALT[[#This Row],[DATE]]&lt;=DATE(2024,5,31)),"Y","N")</f>
        <v>Y</v>
      </c>
      <c r="Q10775" t="str">
        <f>LEFT(ALT[[#This Row],[DATEMTH]],4)</f>
        <v>2024</v>
      </c>
    </row>
    <row r="10776" spans="1:17" x14ac:dyDescent="0.25">
      <c r="A10776" t="s">
        <v>100</v>
      </c>
      <c r="B10776" t="s">
        <v>111</v>
      </c>
      <c r="C10776" t="s">
        <v>18</v>
      </c>
      <c r="D10776" t="s">
        <v>17</v>
      </c>
      <c r="E10776" s="14">
        <v>1673581.3475899997</v>
      </c>
      <c r="F10776" s="14">
        <v>4362449.9940780029</v>
      </c>
      <c r="G10776" s="13">
        <v>0.38363335966300482</v>
      </c>
      <c r="H10776" s="12">
        <v>-97843881.150000006</v>
      </c>
      <c r="I10776" s="12">
        <v>-37.536176848042253</v>
      </c>
      <c r="J10776" t="s">
        <v>24</v>
      </c>
      <c r="K10776" s="14">
        <v>396499.85107000009</v>
      </c>
      <c r="L10776" s="14">
        <v>1673581.3475900004</v>
      </c>
      <c r="M10776" s="13">
        <v>0.23691698741801223</v>
      </c>
      <c r="N10776" s="12">
        <v>-8.8929579380279087</v>
      </c>
      <c r="O10776" s="2">
        <f>DATE(LEFT(ALT[[#This Row],[DATEMTH]],4),RIGHT(ALT[[#This Row],[DATEMTH]],2),1)</f>
        <v>45352</v>
      </c>
      <c r="P10776" t="str">
        <f>IF(AND(ALT[[#This Row],[DATE]]&gt;=DATE(2023,6,1),ALT[[#This Row],[DATE]]&lt;=DATE(2024,5,31)),"Y","N")</f>
        <v>Y</v>
      </c>
      <c r="Q10776" t="str">
        <f>LEFT(ALT[[#This Row],[DATEMTH]],4)</f>
        <v>2024</v>
      </c>
    </row>
    <row r="10777" spans="1:17" x14ac:dyDescent="0.25">
      <c r="A10777" t="s">
        <v>100</v>
      </c>
      <c r="B10777" t="s">
        <v>111</v>
      </c>
      <c r="C10777" t="s">
        <v>18</v>
      </c>
      <c r="D10777" t="s">
        <v>17</v>
      </c>
      <c r="E10777" s="14">
        <v>1673581.3475899997</v>
      </c>
      <c r="F10777" s="14">
        <v>4362449.9940780029</v>
      </c>
      <c r="G10777" s="13">
        <v>0.38363335966300482</v>
      </c>
      <c r="H10777" s="12">
        <v>-97843881.150000006</v>
      </c>
      <c r="I10777" s="12">
        <v>-37.536176848042253</v>
      </c>
      <c r="J10777" t="s">
        <v>16</v>
      </c>
      <c r="K10777" s="14">
        <v>562104.17041399993</v>
      </c>
      <c r="L10777" s="14">
        <v>1673581.3475900004</v>
      </c>
      <c r="M10777" s="13">
        <v>0.33586904587783811</v>
      </c>
      <c r="N10777" s="12">
        <v>-12.607239903853749</v>
      </c>
      <c r="O10777" s="2">
        <f>DATE(LEFT(ALT[[#This Row],[DATEMTH]],4),RIGHT(ALT[[#This Row],[DATEMTH]],2),1)</f>
        <v>45352</v>
      </c>
      <c r="P10777" t="str">
        <f>IF(AND(ALT[[#This Row],[DATE]]&gt;=DATE(2023,6,1),ALT[[#This Row],[DATE]]&lt;=DATE(2024,5,31)),"Y","N")</f>
        <v>Y</v>
      </c>
      <c r="Q10777" t="str">
        <f>LEFT(ALT[[#This Row],[DATEMTH]],4)</f>
        <v>2024</v>
      </c>
    </row>
    <row r="10778" spans="1:17" x14ac:dyDescent="0.25">
      <c r="A10778" t="s">
        <v>100</v>
      </c>
      <c r="B10778" t="s">
        <v>111</v>
      </c>
      <c r="C10778" t="s">
        <v>19</v>
      </c>
      <c r="D10778" t="s">
        <v>17</v>
      </c>
      <c r="E10778" s="14">
        <v>1103161.1401070002</v>
      </c>
      <c r="F10778" s="14">
        <v>4362449.9940780029</v>
      </c>
      <c r="G10778" s="13">
        <v>0.25287651241951981</v>
      </c>
      <c r="H10778" s="12">
        <v>-97843881.150000006</v>
      </c>
      <c r="I10778" s="12">
        <v>-24.742419426801995</v>
      </c>
      <c r="J10778" t="s">
        <v>26</v>
      </c>
      <c r="K10778" s="14">
        <v>57244.083250000018</v>
      </c>
      <c r="L10778" s="14">
        <v>1103161.1401070002</v>
      </c>
      <c r="M10778" s="13">
        <v>5.1890953342000133E-2</v>
      </c>
      <c r="N10778" s="12">
        <v>-1.2839077320443799</v>
      </c>
      <c r="O10778" s="2">
        <f>DATE(LEFT(ALT[[#This Row],[DATEMTH]],4),RIGHT(ALT[[#This Row],[DATEMTH]],2),1)</f>
        <v>45352</v>
      </c>
      <c r="P10778" t="str">
        <f>IF(AND(ALT[[#This Row],[DATE]]&gt;=DATE(2023,6,1),ALT[[#This Row],[DATE]]&lt;=DATE(2024,5,31)),"Y","N")</f>
        <v>Y</v>
      </c>
      <c r="Q10778" t="str">
        <f>LEFT(ALT[[#This Row],[DATEMTH]],4)</f>
        <v>2024</v>
      </c>
    </row>
    <row r="10779" spans="1:17" x14ac:dyDescent="0.25">
      <c r="A10779" t="s">
        <v>100</v>
      </c>
      <c r="B10779" t="s">
        <v>111</v>
      </c>
      <c r="C10779" t="s">
        <v>19</v>
      </c>
      <c r="D10779" t="s">
        <v>17</v>
      </c>
      <c r="E10779" s="14">
        <v>1103161.1401070002</v>
      </c>
      <c r="F10779" s="14">
        <v>4362449.9940780029</v>
      </c>
      <c r="G10779" s="13">
        <v>0.25287651241951981</v>
      </c>
      <c r="H10779" s="12">
        <v>-97843881.150000006</v>
      </c>
      <c r="I10779" s="12">
        <v>-24.742419426801995</v>
      </c>
      <c r="J10779" t="s">
        <v>25</v>
      </c>
      <c r="K10779" s="14">
        <v>741959.08023200021</v>
      </c>
      <c r="L10779" s="14">
        <v>1103161.1401070002</v>
      </c>
      <c r="M10779" s="13">
        <v>0.67257543187211477</v>
      </c>
      <c r="N10779" s="12">
        <v>-16.641143431542353</v>
      </c>
      <c r="O10779" s="2">
        <f>DATE(LEFT(ALT[[#This Row],[DATEMTH]],4),RIGHT(ALT[[#This Row],[DATEMTH]],2),1)</f>
        <v>45352</v>
      </c>
      <c r="P10779" t="str">
        <f>IF(AND(ALT[[#This Row],[DATE]]&gt;=DATE(2023,6,1),ALT[[#This Row],[DATE]]&lt;=DATE(2024,5,31)),"Y","N")</f>
        <v>Y</v>
      </c>
      <c r="Q10779" t="str">
        <f>LEFT(ALT[[#This Row],[DATEMTH]],4)</f>
        <v>2024</v>
      </c>
    </row>
    <row r="10780" spans="1:17" x14ac:dyDescent="0.25">
      <c r="A10780" t="s">
        <v>100</v>
      </c>
      <c r="B10780" t="s">
        <v>111</v>
      </c>
      <c r="C10780" t="s">
        <v>19</v>
      </c>
      <c r="D10780" t="s">
        <v>17</v>
      </c>
      <c r="E10780" s="14">
        <v>1103161.1401070002</v>
      </c>
      <c r="F10780" s="14">
        <v>4362449.9940780029</v>
      </c>
      <c r="G10780" s="13">
        <v>0.25287651241951981</v>
      </c>
      <c r="H10780" s="12">
        <v>-97843881.150000006</v>
      </c>
      <c r="I10780" s="12">
        <v>-24.742419426801995</v>
      </c>
      <c r="J10780" t="s">
        <v>24</v>
      </c>
      <c r="K10780" s="14">
        <v>303956.02416099992</v>
      </c>
      <c r="L10780" s="14">
        <v>1103161.1401070002</v>
      </c>
      <c r="M10780" s="13">
        <v>0.27553184490483223</v>
      </c>
      <c r="N10780" s="12">
        <v>-6.8173244720759154</v>
      </c>
      <c r="O10780" s="2">
        <f>DATE(LEFT(ALT[[#This Row],[DATEMTH]],4),RIGHT(ALT[[#This Row],[DATEMTH]],2),1)</f>
        <v>45352</v>
      </c>
      <c r="P10780" t="str">
        <f>IF(AND(ALT[[#This Row],[DATE]]&gt;=DATE(2023,6,1),ALT[[#This Row],[DATE]]&lt;=DATE(2024,5,31)),"Y","N")</f>
        <v>Y</v>
      </c>
      <c r="Q10780" t="str">
        <f>LEFT(ALT[[#This Row],[DATEMTH]],4)</f>
        <v>2024</v>
      </c>
    </row>
    <row r="10781" spans="1:17" x14ac:dyDescent="0.25">
      <c r="A10781" t="s">
        <v>100</v>
      </c>
      <c r="B10781" t="s">
        <v>111</v>
      </c>
      <c r="C10781" t="s">
        <v>19</v>
      </c>
      <c r="D10781" t="s">
        <v>17</v>
      </c>
      <c r="E10781" s="14">
        <v>1103161.1401070002</v>
      </c>
      <c r="F10781" s="14">
        <v>4362449.9940780029</v>
      </c>
      <c r="G10781" s="13">
        <v>0.25287651241951981</v>
      </c>
      <c r="H10781" s="12">
        <v>-97843881.150000006</v>
      </c>
      <c r="I10781" s="12">
        <v>-24.742419426801995</v>
      </c>
      <c r="J10781" t="s">
        <v>16</v>
      </c>
      <c r="K10781" s="14">
        <v>1.9524639999999991</v>
      </c>
      <c r="L10781" s="14">
        <v>1103161.1401070002</v>
      </c>
      <c r="M10781" s="13">
        <v>1.7698810527450426E-6</v>
      </c>
      <c r="N10781" s="12">
        <v>-4.3791139342567712E-5</v>
      </c>
      <c r="O10781" s="2">
        <f>DATE(LEFT(ALT[[#This Row],[DATEMTH]],4),RIGHT(ALT[[#This Row],[DATEMTH]],2),1)</f>
        <v>45352</v>
      </c>
      <c r="P10781" t="str">
        <f>IF(AND(ALT[[#This Row],[DATE]]&gt;=DATE(2023,6,1),ALT[[#This Row],[DATE]]&lt;=DATE(2024,5,31)),"Y","N")</f>
        <v>Y</v>
      </c>
      <c r="Q10781" t="str">
        <f>LEFT(ALT[[#This Row],[DATEMTH]],4)</f>
        <v>2024</v>
      </c>
    </row>
    <row r="10782" spans="1:17" x14ac:dyDescent="0.25">
      <c r="A10782" t="s">
        <v>100</v>
      </c>
      <c r="B10782" t="s">
        <v>111</v>
      </c>
      <c r="C10782" t="s">
        <v>20</v>
      </c>
      <c r="D10782" t="s">
        <v>17</v>
      </c>
      <c r="E10782" s="14">
        <v>849156.3620749996</v>
      </c>
      <c r="F10782" s="14">
        <v>4362449.9940780029</v>
      </c>
      <c r="G10782" s="13">
        <v>0.19465125404938136</v>
      </c>
      <c r="H10782" s="12">
        <v>-97843881.150000006</v>
      </c>
      <c r="I10782" s="12">
        <v>-19.045434166906126</v>
      </c>
      <c r="J10782" t="s">
        <v>26</v>
      </c>
      <c r="K10782" s="14">
        <v>45351.826824000033</v>
      </c>
      <c r="L10782" s="14">
        <v>849156.36207499995</v>
      </c>
      <c r="M10782" s="13">
        <v>5.3408098731284576E-2</v>
      </c>
      <c r="N10782" s="12">
        <v>-1.0171804283663031</v>
      </c>
      <c r="O10782" s="2">
        <f>DATE(LEFT(ALT[[#This Row],[DATEMTH]],4),RIGHT(ALT[[#This Row],[DATEMTH]],2),1)</f>
        <v>45352</v>
      </c>
      <c r="P10782" t="str">
        <f>IF(AND(ALT[[#This Row],[DATE]]&gt;=DATE(2023,6,1),ALT[[#This Row],[DATE]]&lt;=DATE(2024,5,31)),"Y","N")</f>
        <v>Y</v>
      </c>
      <c r="Q10782" t="str">
        <f>LEFT(ALT[[#This Row],[DATEMTH]],4)</f>
        <v>2024</v>
      </c>
    </row>
    <row r="10783" spans="1:17" x14ac:dyDescent="0.25">
      <c r="A10783" t="s">
        <v>100</v>
      </c>
      <c r="B10783" t="s">
        <v>111</v>
      </c>
      <c r="C10783" t="s">
        <v>20</v>
      </c>
      <c r="D10783" t="s">
        <v>17</v>
      </c>
      <c r="E10783" s="14">
        <v>849156.3620749996</v>
      </c>
      <c r="F10783" s="14">
        <v>4362449.9940780029</v>
      </c>
      <c r="G10783" s="13">
        <v>0.19465125404938136</v>
      </c>
      <c r="H10783" s="12">
        <v>-97843881.150000006</v>
      </c>
      <c r="I10783" s="12">
        <v>-19.045434166906126</v>
      </c>
      <c r="J10783" t="s">
        <v>25</v>
      </c>
      <c r="K10783" s="14">
        <v>134666.32985699998</v>
      </c>
      <c r="L10783" s="14">
        <v>849156.36207499995</v>
      </c>
      <c r="M10783" s="13">
        <v>0.15858837767867523</v>
      </c>
      <c r="N10783" s="12">
        <v>-3.0203845067156543</v>
      </c>
      <c r="O10783" s="2">
        <f>DATE(LEFT(ALT[[#This Row],[DATEMTH]],4),RIGHT(ALT[[#This Row],[DATEMTH]],2),1)</f>
        <v>45352</v>
      </c>
      <c r="P10783" t="str">
        <f>IF(AND(ALT[[#This Row],[DATE]]&gt;=DATE(2023,6,1),ALT[[#This Row],[DATE]]&lt;=DATE(2024,5,31)),"Y","N")</f>
        <v>Y</v>
      </c>
      <c r="Q10783" t="str">
        <f>LEFT(ALT[[#This Row],[DATEMTH]],4)</f>
        <v>2024</v>
      </c>
    </row>
    <row r="10784" spans="1:17" x14ac:dyDescent="0.25">
      <c r="A10784" t="s">
        <v>100</v>
      </c>
      <c r="B10784" t="s">
        <v>111</v>
      </c>
      <c r="C10784" t="s">
        <v>20</v>
      </c>
      <c r="D10784" t="s">
        <v>17</v>
      </c>
      <c r="E10784" s="14">
        <v>849156.3620749996</v>
      </c>
      <c r="F10784" s="14">
        <v>4362449.9940780029</v>
      </c>
      <c r="G10784" s="13">
        <v>0.19465125404938136</v>
      </c>
      <c r="H10784" s="12">
        <v>-97843881.150000006</v>
      </c>
      <c r="I10784" s="12">
        <v>-19.045434166906126</v>
      </c>
      <c r="J10784" t="s">
        <v>24</v>
      </c>
      <c r="K10784" s="14">
        <v>342347.67904399999</v>
      </c>
      <c r="L10784" s="14">
        <v>849156.36207499995</v>
      </c>
      <c r="M10784" s="13">
        <v>0.40316211988029932</v>
      </c>
      <c r="N10784" s="12">
        <v>-7.6783976127705564</v>
      </c>
      <c r="O10784" s="2">
        <f>DATE(LEFT(ALT[[#This Row],[DATEMTH]],4),RIGHT(ALT[[#This Row],[DATEMTH]],2),1)</f>
        <v>45352</v>
      </c>
      <c r="P10784" t="str">
        <f>IF(AND(ALT[[#This Row],[DATE]]&gt;=DATE(2023,6,1),ALT[[#This Row],[DATE]]&lt;=DATE(2024,5,31)),"Y","N")</f>
        <v>Y</v>
      </c>
      <c r="Q10784" t="str">
        <f>LEFT(ALT[[#This Row],[DATEMTH]],4)</f>
        <v>2024</v>
      </c>
    </row>
    <row r="10785" spans="1:17" x14ac:dyDescent="0.25">
      <c r="A10785" t="s">
        <v>100</v>
      </c>
      <c r="B10785" t="s">
        <v>111</v>
      </c>
      <c r="C10785" t="s">
        <v>20</v>
      </c>
      <c r="D10785" t="s">
        <v>17</v>
      </c>
      <c r="E10785" s="14">
        <v>849156.3620749996</v>
      </c>
      <c r="F10785" s="14">
        <v>4362449.9940780029</v>
      </c>
      <c r="G10785" s="13">
        <v>0.19465125404938136</v>
      </c>
      <c r="H10785" s="12">
        <v>-97843881.150000006</v>
      </c>
      <c r="I10785" s="12">
        <v>-19.045434166906126</v>
      </c>
      <c r="J10785" t="s">
        <v>16</v>
      </c>
      <c r="K10785" s="14">
        <v>326790.52634999994</v>
      </c>
      <c r="L10785" s="14">
        <v>849156.36207499995</v>
      </c>
      <c r="M10785" s="13">
        <v>0.38484140370974085</v>
      </c>
      <c r="N10785" s="12">
        <v>-7.3294716190536127</v>
      </c>
      <c r="O10785" s="2">
        <f>DATE(LEFT(ALT[[#This Row],[DATEMTH]],4),RIGHT(ALT[[#This Row],[DATEMTH]],2),1)</f>
        <v>45352</v>
      </c>
      <c r="P10785" t="str">
        <f>IF(AND(ALT[[#This Row],[DATE]]&gt;=DATE(2023,6,1),ALT[[#This Row],[DATE]]&lt;=DATE(2024,5,31)),"Y","N")</f>
        <v>Y</v>
      </c>
      <c r="Q10785" t="str">
        <f>LEFT(ALT[[#This Row],[DATEMTH]],4)</f>
        <v>2024</v>
      </c>
    </row>
    <row r="10786" spans="1:17" x14ac:dyDescent="0.25">
      <c r="A10786" t="s">
        <v>100</v>
      </c>
      <c r="B10786" t="s">
        <v>111</v>
      </c>
      <c r="C10786" t="s">
        <v>15</v>
      </c>
      <c r="D10786" t="s">
        <v>23</v>
      </c>
      <c r="E10786" s="14">
        <v>736551.14430599997</v>
      </c>
      <c r="F10786" s="14">
        <v>4362449.9940780029</v>
      </c>
      <c r="G10786" s="13">
        <v>0.16883887386809324</v>
      </c>
      <c r="H10786" s="12">
        <v>-20956837.07</v>
      </c>
      <c r="I10786" s="12">
        <v>-3.5383287707359106</v>
      </c>
      <c r="J10786" t="s">
        <v>26</v>
      </c>
      <c r="K10786" s="14">
        <v>114240.48616899998</v>
      </c>
      <c r="L10786" s="14">
        <v>736551.14430600009</v>
      </c>
      <c r="M10786" s="13">
        <v>0.15510190575651156</v>
      </c>
      <c r="N10786" s="12">
        <v>-0.54880153553423461</v>
      </c>
      <c r="O10786" s="2">
        <f>DATE(LEFT(ALT[[#This Row],[DATEMTH]],4),RIGHT(ALT[[#This Row],[DATEMTH]],2),1)</f>
        <v>45352</v>
      </c>
      <c r="P10786" t="str">
        <f>IF(AND(ALT[[#This Row],[DATE]]&gt;=DATE(2023,6,1),ALT[[#This Row],[DATE]]&lt;=DATE(2024,5,31)),"Y","N")</f>
        <v>Y</v>
      </c>
      <c r="Q10786" t="str">
        <f>LEFT(ALT[[#This Row],[DATEMTH]],4)</f>
        <v>2024</v>
      </c>
    </row>
    <row r="10787" spans="1:17" x14ac:dyDescent="0.25">
      <c r="A10787" t="s">
        <v>100</v>
      </c>
      <c r="B10787" t="s">
        <v>111</v>
      </c>
      <c r="C10787" t="s">
        <v>15</v>
      </c>
      <c r="D10787" t="s">
        <v>23</v>
      </c>
      <c r="E10787" s="14">
        <v>736551.14430599997</v>
      </c>
      <c r="F10787" s="14">
        <v>4362449.9940780029</v>
      </c>
      <c r="G10787" s="13">
        <v>0.16883887386809324</v>
      </c>
      <c r="H10787" s="12">
        <v>-20956837.07</v>
      </c>
      <c r="I10787" s="12">
        <v>-3.5383287707359106</v>
      </c>
      <c r="J10787" t="s">
        <v>25</v>
      </c>
      <c r="K10787" s="14">
        <v>105289.25393400002</v>
      </c>
      <c r="L10787" s="14">
        <v>736551.14430600009</v>
      </c>
      <c r="M10787" s="13">
        <v>0.14294900598275034</v>
      </c>
      <c r="N10787" s="12">
        <v>-0.50580058061686539</v>
      </c>
      <c r="O10787" s="2">
        <f>DATE(LEFT(ALT[[#This Row],[DATEMTH]],4),RIGHT(ALT[[#This Row],[DATEMTH]],2),1)</f>
        <v>45352</v>
      </c>
      <c r="P10787" t="str">
        <f>IF(AND(ALT[[#This Row],[DATE]]&gt;=DATE(2023,6,1),ALT[[#This Row],[DATE]]&lt;=DATE(2024,5,31)),"Y","N")</f>
        <v>Y</v>
      </c>
      <c r="Q10787" t="str">
        <f>LEFT(ALT[[#This Row],[DATEMTH]],4)</f>
        <v>2024</v>
      </c>
    </row>
    <row r="10788" spans="1:17" x14ac:dyDescent="0.25">
      <c r="A10788" t="s">
        <v>100</v>
      </c>
      <c r="B10788" t="s">
        <v>111</v>
      </c>
      <c r="C10788" t="s">
        <v>15</v>
      </c>
      <c r="D10788" t="s">
        <v>23</v>
      </c>
      <c r="E10788" s="14">
        <v>736551.14430599997</v>
      </c>
      <c r="F10788" s="14">
        <v>4362449.9940780029</v>
      </c>
      <c r="G10788" s="13">
        <v>0.16883887386809324</v>
      </c>
      <c r="H10788" s="12">
        <v>-20956837.07</v>
      </c>
      <c r="I10788" s="12">
        <v>-3.5383287707359106</v>
      </c>
      <c r="J10788" t="s">
        <v>16</v>
      </c>
      <c r="K10788" s="14">
        <v>230846.50226800004</v>
      </c>
      <c r="L10788" s="14">
        <v>736551.14430600009</v>
      </c>
      <c r="M10788" s="13">
        <v>0.31341544175525016</v>
      </c>
      <c r="N10788" s="12">
        <v>-1.1089668747555066</v>
      </c>
      <c r="O10788" s="2">
        <f>DATE(LEFT(ALT[[#This Row],[DATEMTH]],4),RIGHT(ALT[[#This Row],[DATEMTH]],2),1)</f>
        <v>45352</v>
      </c>
      <c r="P10788" t="str">
        <f>IF(AND(ALT[[#This Row],[DATE]]&gt;=DATE(2023,6,1),ALT[[#This Row],[DATE]]&lt;=DATE(2024,5,31)),"Y","N")</f>
        <v>Y</v>
      </c>
      <c r="Q10788" t="str">
        <f>LEFT(ALT[[#This Row],[DATEMTH]],4)</f>
        <v>2024</v>
      </c>
    </row>
    <row r="10789" spans="1:17" x14ac:dyDescent="0.25">
      <c r="A10789" t="s">
        <v>100</v>
      </c>
      <c r="B10789" t="s">
        <v>111</v>
      </c>
      <c r="C10789" t="s">
        <v>15</v>
      </c>
      <c r="D10789" t="s">
        <v>23</v>
      </c>
      <c r="E10789" s="14">
        <v>736551.14430599997</v>
      </c>
      <c r="F10789" s="14">
        <v>4362449.9940780029</v>
      </c>
      <c r="G10789" s="13">
        <v>0.16883887386809324</v>
      </c>
      <c r="H10789" s="12">
        <v>-20956837.07</v>
      </c>
      <c r="I10789" s="12">
        <v>-3.5383287707359106</v>
      </c>
      <c r="J10789" t="s">
        <v>24</v>
      </c>
      <c r="K10789" s="14">
        <v>286174.90193499997</v>
      </c>
      <c r="L10789" s="14">
        <v>736551.14430600009</v>
      </c>
      <c r="M10789" s="13">
        <v>0.38853364650548783</v>
      </c>
      <c r="N10789" s="12">
        <v>-1.3747597798293036</v>
      </c>
      <c r="O10789" s="2">
        <f>DATE(LEFT(ALT[[#This Row],[DATEMTH]],4),RIGHT(ALT[[#This Row],[DATEMTH]],2),1)</f>
        <v>45352</v>
      </c>
      <c r="P10789" t="str">
        <f>IF(AND(ALT[[#This Row],[DATE]]&gt;=DATE(2023,6,1),ALT[[#This Row],[DATE]]&lt;=DATE(2024,5,31)),"Y","N")</f>
        <v>Y</v>
      </c>
      <c r="Q10789" t="str">
        <f>LEFT(ALT[[#This Row],[DATEMTH]],4)</f>
        <v>2024</v>
      </c>
    </row>
    <row r="10790" spans="1:17" x14ac:dyDescent="0.25">
      <c r="A10790" t="s">
        <v>100</v>
      </c>
      <c r="B10790" t="s">
        <v>111</v>
      </c>
      <c r="C10790" t="s">
        <v>18</v>
      </c>
      <c r="D10790" t="s">
        <v>23</v>
      </c>
      <c r="E10790" s="14">
        <v>1673581.3475899997</v>
      </c>
      <c r="F10790" s="14">
        <v>4362449.9940780029</v>
      </c>
      <c r="G10790" s="13">
        <v>0.38363335966300482</v>
      </c>
      <c r="H10790" s="12">
        <v>-20956837.07</v>
      </c>
      <c r="I10790" s="12">
        <v>-8.0397418130743024</v>
      </c>
      <c r="J10790" t="s">
        <v>26</v>
      </c>
      <c r="K10790" s="14">
        <v>504225.13548100018</v>
      </c>
      <c r="L10790" s="14">
        <v>1673581.3475900004</v>
      </c>
      <c r="M10790" s="13">
        <v>0.30128510705923989</v>
      </c>
      <c r="N10790" s="12">
        <v>-2.4222544728807387</v>
      </c>
      <c r="O10790" s="2">
        <f>DATE(LEFT(ALT[[#This Row],[DATEMTH]],4),RIGHT(ALT[[#This Row],[DATEMTH]],2),1)</f>
        <v>45352</v>
      </c>
      <c r="P10790" t="str">
        <f>IF(AND(ALT[[#This Row],[DATE]]&gt;=DATE(2023,6,1),ALT[[#This Row],[DATE]]&lt;=DATE(2024,5,31)),"Y","N")</f>
        <v>Y</v>
      </c>
      <c r="Q10790" t="str">
        <f>LEFT(ALT[[#This Row],[DATEMTH]],4)</f>
        <v>2024</v>
      </c>
    </row>
    <row r="10791" spans="1:17" x14ac:dyDescent="0.25">
      <c r="A10791" t="s">
        <v>100</v>
      </c>
      <c r="B10791" t="s">
        <v>111</v>
      </c>
      <c r="C10791" t="s">
        <v>18</v>
      </c>
      <c r="D10791" t="s">
        <v>23</v>
      </c>
      <c r="E10791" s="14">
        <v>1673581.3475899997</v>
      </c>
      <c r="F10791" s="14">
        <v>4362449.9940780029</v>
      </c>
      <c r="G10791" s="13">
        <v>0.38363335966300482</v>
      </c>
      <c r="H10791" s="12">
        <v>-20956837.07</v>
      </c>
      <c r="I10791" s="12">
        <v>-8.0397418130743024</v>
      </c>
      <c r="J10791" t="s">
        <v>25</v>
      </c>
      <c r="K10791" s="14">
        <v>210752.19062499996</v>
      </c>
      <c r="L10791" s="14">
        <v>1673581.3475900004</v>
      </c>
      <c r="M10791" s="13">
        <v>0.12592885964490969</v>
      </c>
      <c r="N10791" s="12">
        <v>-1.0124355183599456</v>
      </c>
      <c r="O10791" s="2">
        <f>DATE(LEFT(ALT[[#This Row],[DATEMTH]],4),RIGHT(ALT[[#This Row],[DATEMTH]],2),1)</f>
        <v>45352</v>
      </c>
      <c r="P10791" t="str">
        <f>IF(AND(ALT[[#This Row],[DATE]]&gt;=DATE(2023,6,1),ALT[[#This Row],[DATE]]&lt;=DATE(2024,5,31)),"Y","N")</f>
        <v>Y</v>
      </c>
      <c r="Q10791" t="str">
        <f>LEFT(ALT[[#This Row],[DATEMTH]],4)</f>
        <v>2024</v>
      </c>
    </row>
    <row r="10792" spans="1:17" x14ac:dyDescent="0.25">
      <c r="A10792" t="s">
        <v>100</v>
      </c>
      <c r="B10792" t="s">
        <v>111</v>
      </c>
      <c r="C10792" t="s">
        <v>18</v>
      </c>
      <c r="D10792" t="s">
        <v>23</v>
      </c>
      <c r="E10792" s="14">
        <v>1673581.3475899997</v>
      </c>
      <c r="F10792" s="14">
        <v>4362449.9940780029</v>
      </c>
      <c r="G10792" s="13">
        <v>0.38363335966300482</v>
      </c>
      <c r="H10792" s="12">
        <v>-20956837.07</v>
      </c>
      <c r="I10792" s="12">
        <v>-8.0397418130743024</v>
      </c>
      <c r="J10792" t="s">
        <v>24</v>
      </c>
      <c r="K10792" s="14">
        <v>396499.85107000009</v>
      </c>
      <c r="L10792" s="14">
        <v>1673581.3475900004</v>
      </c>
      <c r="M10792" s="13">
        <v>0.23691698741801223</v>
      </c>
      <c r="N10792" s="12">
        <v>-1.9047514099721914</v>
      </c>
      <c r="O10792" s="2">
        <f>DATE(LEFT(ALT[[#This Row],[DATEMTH]],4),RIGHT(ALT[[#This Row],[DATEMTH]],2),1)</f>
        <v>45352</v>
      </c>
      <c r="P10792" t="str">
        <f>IF(AND(ALT[[#This Row],[DATE]]&gt;=DATE(2023,6,1),ALT[[#This Row],[DATE]]&lt;=DATE(2024,5,31)),"Y","N")</f>
        <v>Y</v>
      </c>
      <c r="Q10792" t="str">
        <f>LEFT(ALT[[#This Row],[DATEMTH]],4)</f>
        <v>2024</v>
      </c>
    </row>
    <row r="10793" spans="1:17" x14ac:dyDescent="0.25">
      <c r="A10793" t="s">
        <v>100</v>
      </c>
      <c r="B10793" t="s">
        <v>111</v>
      </c>
      <c r="C10793" t="s">
        <v>18</v>
      </c>
      <c r="D10793" t="s">
        <v>23</v>
      </c>
      <c r="E10793" s="14">
        <v>1673581.3475899997</v>
      </c>
      <c r="F10793" s="14">
        <v>4362449.9940780029</v>
      </c>
      <c r="G10793" s="13">
        <v>0.38363335966300482</v>
      </c>
      <c r="H10793" s="12">
        <v>-20956837.07</v>
      </c>
      <c r="I10793" s="12">
        <v>-8.0397418130743024</v>
      </c>
      <c r="J10793" t="s">
        <v>16</v>
      </c>
      <c r="K10793" s="14">
        <v>562104.17041399993</v>
      </c>
      <c r="L10793" s="14">
        <v>1673581.3475900004</v>
      </c>
      <c r="M10793" s="13">
        <v>0.33586904587783811</v>
      </c>
      <c r="N10793" s="12">
        <v>-2.7003004118614262</v>
      </c>
      <c r="O10793" s="2">
        <f>DATE(LEFT(ALT[[#This Row],[DATEMTH]],4),RIGHT(ALT[[#This Row],[DATEMTH]],2),1)</f>
        <v>45352</v>
      </c>
      <c r="P10793" t="str">
        <f>IF(AND(ALT[[#This Row],[DATE]]&gt;=DATE(2023,6,1),ALT[[#This Row],[DATE]]&lt;=DATE(2024,5,31)),"Y","N")</f>
        <v>Y</v>
      </c>
      <c r="Q10793" t="str">
        <f>LEFT(ALT[[#This Row],[DATEMTH]],4)</f>
        <v>2024</v>
      </c>
    </row>
    <row r="10794" spans="1:17" x14ac:dyDescent="0.25">
      <c r="A10794" t="s">
        <v>100</v>
      </c>
      <c r="B10794" t="s">
        <v>111</v>
      </c>
      <c r="C10794" t="s">
        <v>19</v>
      </c>
      <c r="D10794" t="s">
        <v>23</v>
      </c>
      <c r="E10794" s="14">
        <v>1103161.1401070002</v>
      </c>
      <c r="F10794" s="14">
        <v>4362449.9940780029</v>
      </c>
      <c r="G10794" s="13">
        <v>0.25287651241951981</v>
      </c>
      <c r="H10794" s="12">
        <v>-20956837.07</v>
      </c>
      <c r="I10794" s="12">
        <v>-5.2994918696057081</v>
      </c>
      <c r="J10794" t="s">
        <v>25</v>
      </c>
      <c r="K10794" s="14">
        <v>741959.08023200021</v>
      </c>
      <c r="L10794" s="14">
        <v>1103161.1401070002</v>
      </c>
      <c r="M10794" s="13">
        <v>0.67257543187211477</v>
      </c>
      <c r="N10794" s="12">
        <v>-3.5643080329028201</v>
      </c>
      <c r="O10794" s="2">
        <f>DATE(LEFT(ALT[[#This Row],[DATEMTH]],4),RIGHT(ALT[[#This Row],[DATEMTH]],2),1)</f>
        <v>45352</v>
      </c>
      <c r="P10794" t="str">
        <f>IF(AND(ALT[[#This Row],[DATE]]&gt;=DATE(2023,6,1),ALT[[#This Row],[DATE]]&lt;=DATE(2024,5,31)),"Y","N")</f>
        <v>Y</v>
      </c>
      <c r="Q10794" t="str">
        <f>LEFT(ALT[[#This Row],[DATEMTH]],4)</f>
        <v>2024</v>
      </c>
    </row>
    <row r="10795" spans="1:17" x14ac:dyDescent="0.25">
      <c r="A10795" t="s">
        <v>100</v>
      </c>
      <c r="B10795" t="s">
        <v>111</v>
      </c>
      <c r="C10795" t="s">
        <v>19</v>
      </c>
      <c r="D10795" t="s">
        <v>23</v>
      </c>
      <c r="E10795" s="14">
        <v>1103161.1401070002</v>
      </c>
      <c r="F10795" s="14">
        <v>4362449.9940780029</v>
      </c>
      <c r="G10795" s="13">
        <v>0.25287651241951981</v>
      </c>
      <c r="H10795" s="12">
        <v>-20956837.07</v>
      </c>
      <c r="I10795" s="12">
        <v>-5.2994918696057081</v>
      </c>
      <c r="J10795" t="s">
        <v>26</v>
      </c>
      <c r="K10795" s="14">
        <v>57244.083250000018</v>
      </c>
      <c r="L10795" s="14">
        <v>1103161.1401070002</v>
      </c>
      <c r="M10795" s="13">
        <v>5.1890953342000133E-2</v>
      </c>
      <c r="N10795" s="12">
        <v>-0.27499568534201885</v>
      </c>
      <c r="O10795" s="2">
        <f>DATE(LEFT(ALT[[#This Row],[DATEMTH]],4),RIGHT(ALT[[#This Row],[DATEMTH]],2),1)</f>
        <v>45352</v>
      </c>
      <c r="P10795" t="str">
        <f>IF(AND(ALT[[#This Row],[DATE]]&gt;=DATE(2023,6,1),ALT[[#This Row],[DATE]]&lt;=DATE(2024,5,31)),"Y","N")</f>
        <v>Y</v>
      </c>
      <c r="Q10795" t="str">
        <f>LEFT(ALT[[#This Row],[DATEMTH]],4)</f>
        <v>2024</v>
      </c>
    </row>
    <row r="10796" spans="1:17" x14ac:dyDescent="0.25">
      <c r="A10796" t="s">
        <v>100</v>
      </c>
      <c r="B10796" t="s">
        <v>111</v>
      </c>
      <c r="C10796" t="s">
        <v>19</v>
      </c>
      <c r="D10796" t="s">
        <v>23</v>
      </c>
      <c r="E10796" s="14">
        <v>1103161.1401070002</v>
      </c>
      <c r="F10796" s="14">
        <v>4362449.9940780029</v>
      </c>
      <c r="G10796" s="13">
        <v>0.25287651241951981</v>
      </c>
      <c r="H10796" s="12">
        <v>-20956837.07</v>
      </c>
      <c r="I10796" s="12">
        <v>-5.2994918696057081</v>
      </c>
      <c r="J10796" t="s">
        <v>24</v>
      </c>
      <c r="K10796" s="14">
        <v>303956.02416099992</v>
      </c>
      <c r="L10796" s="14">
        <v>1103161.1401070002</v>
      </c>
      <c r="M10796" s="13">
        <v>0.27553184490483223</v>
      </c>
      <c r="N10796" s="12">
        <v>-1.4601787718906194</v>
      </c>
      <c r="O10796" s="2">
        <f>DATE(LEFT(ALT[[#This Row],[DATEMTH]],4),RIGHT(ALT[[#This Row],[DATEMTH]],2),1)</f>
        <v>45352</v>
      </c>
      <c r="P10796" t="str">
        <f>IF(AND(ALT[[#This Row],[DATE]]&gt;=DATE(2023,6,1),ALT[[#This Row],[DATE]]&lt;=DATE(2024,5,31)),"Y","N")</f>
        <v>Y</v>
      </c>
      <c r="Q10796" t="str">
        <f>LEFT(ALT[[#This Row],[DATEMTH]],4)</f>
        <v>2024</v>
      </c>
    </row>
    <row r="10797" spans="1:17" x14ac:dyDescent="0.25">
      <c r="A10797" t="s">
        <v>100</v>
      </c>
      <c r="B10797" t="s">
        <v>111</v>
      </c>
      <c r="C10797" t="s">
        <v>19</v>
      </c>
      <c r="D10797" t="s">
        <v>23</v>
      </c>
      <c r="E10797" s="14">
        <v>1103161.1401070002</v>
      </c>
      <c r="F10797" s="14">
        <v>4362449.9940780029</v>
      </c>
      <c r="G10797" s="13">
        <v>0.25287651241951981</v>
      </c>
      <c r="H10797" s="12">
        <v>-20956837.07</v>
      </c>
      <c r="I10797" s="12">
        <v>-5.2994918696057081</v>
      </c>
      <c r="J10797" t="s">
        <v>16</v>
      </c>
      <c r="K10797" s="14">
        <v>1.9524639999999991</v>
      </c>
      <c r="L10797" s="14">
        <v>1103161.1401070002</v>
      </c>
      <c r="M10797" s="13">
        <v>1.7698810527450426E-6</v>
      </c>
      <c r="N10797" s="12">
        <v>-9.3794702491915452E-6</v>
      </c>
      <c r="O10797" s="2">
        <f>DATE(LEFT(ALT[[#This Row],[DATEMTH]],4),RIGHT(ALT[[#This Row],[DATEMTH]],2),1)</f>
        <v>45352</v>
      </c>
      <c r="P10797" t="str">
        <f>IF(AND(ALT[[#This Row],[DATE]]&gt;=DATE(2023,6,1),ALT[[#This Row],[DATE]]&lt;=DATE(2024,5,31)),"Y","N")</f>
        <v>Y</v>
      </c>
      <c r="Q10797" t="str">
        <f>LEFT(ALT[[#This Row],[DATEMTH]],4)</f>
        <v>2024</v>
      </c>
    </row>
    <row r="10798" spans="1:17" x14ac:dyDescent="0.25">
      <c r="A10798" t="s">
        <v>100</v>
      </c>
      <c r="B10798" t="s">
        <v>111</v>
      </c>
      <c r="C10798" t="s">
        <v>20</v>
      </c>
      <c r="D10798" t="s">
        <v>23</v>
      </c>
      <c r="E10798" s="14">
        <v>849156.3620749996</v>
      </c>
      <c r="F10798" s="14">
        <v>4362449.9940780029</v>
      </c>
      <c r="G10798" s="13">
        <v>0.19465125404938136</v>
      </c>
      <c r="H10798" s="12">
        <v>-20956837.07</v>
      </c>
      <c r="I10798" s="12">
        <v>-4.0792746165840628</v>
      </c>
      <c r="J10798" t="s">
        <v>26</v>
      </c>
      <c r="K10798" s="14">
        <v>45351.826824000033</v>
      </c>
      <c r="L10798" s="14">
        <v>849156.36207499995</v>
      </c>
      <c r="M10798" s="13">
        <v>5.3408098731284576E-2</v>
      </c>
      <c r="N10798" s="12">
        <v>-0.21786630147454467</v>
      </c>
      <c r="O10798" s="2">
        <f>DATE(LEFT(ALT[[#This Row],[DATEMTH]],4),RIGHT(ALT[[#This Row],[DATEMTH]],2),1)</f>
        <v>45352</v>
      </c>
      <c r="P10798" t="str">
        <f>IF(AND(ALT[[#This Row],[DATE]]&gt;=DATE(2023,6,1),ALT[[#This Row],[DATE]]&lt;=DATE(2024,5,31)),"Y","N")</f>
        <v>Y</v>
      </c>
      <c r="Q10798" t="str">
        <f>LEFT(ALT[[#This Row],[DATEMTH]],4)</f>
        <v>2024</v>
      </c>
    </row>
    <row r="10799" spans="1:17" x14ac:dyDescent="0.25">
      <c r="A10799" t="s">
        <v>100</v>
      </c>
      <c r="B10799" t="s">
        <v>111</v>
      </c>
      <c r="C10799" t="s">
        <v>20</v>
      </c>
      <c r="D10799" t="s">
        <v>23</v>
      </c>
      <c r="E10799" s="14">
        <v>849156.3620749996</v>
      </c>
      <c r="F10799" s="14">
        <v>4362449.9940780029</v>
      </c>
      <c r="G10799" s="13">
        <v>0.19465125404938136</v>
      </c>
      <c r="H10799" s="12">
        <v>-20956837.07</v>
      </c>
      <c r="I10799" s="12">
        <v>-4.0792746165840628</v>
      </c>
      <c r="J10799" t="s">
        <v>25</v>
      </c>
      <c r="K10799" s="14">
        <v>134666.32985699998</v>
      </c>
      <c r="L10799" s="14">
        <v>849156.36207499995</v>
      </c>
      <c r="M10799" s="13">
        <v>0.15858837767867523</v>
      </c>
      <c r="N10799" s="12">
        <v>-0.64692554354986642</v>
      </c>
      <c r="O10799" s="2">
        <f>DATE(LEFT(ALT[[#This Row],[DATEMTH]],4),RIGHT(ALT[[#This Row],[DATEMTH]],2),1)</f>
        <v>45352</v>
      </c>
      <c r="P10799" t="str">
        <f>IF(AND(ALT[[#This Row],[DATE]]&gt;=DATE(2023,6,1),ALT[[#This Row],[DATE]]&lt;=DATE(2024,5,31)),"Y","N")</f>
        <v>Y</v>
      </c>
      <c r="Q10799" t="str">
        <f>LEFT(ALT[[#This Row],[DATEMTH]],4)</f>
        <v>2024</v>
      </c>
    </row>
    <row r="10800" spans="1:17" x14ac:dyDescent="0.25">
      <c r="A10800" t="s">
        <v>100</v>
      </c>
      <c r="B10800" t="s">
        <v>111</v>
      </c>
      <c r="C10800" t="s">
        <v>20</v>
      </c>
      <c r="D10800" t="s">
        <v>23</v>
      </c>
      <c r="E10800" s="14">
        <v>849156.3620749996</v>
      </c>
      <c r="F10800" s="14">
        <v>4362449.9940780029</v>
      </c>
      <c r="G10800" s="13">
        <v>0.19465125404938136</v>
      </c>
      <c r="H10800" s="12">
        <v>-20956837.07</v>
      </c>
      <c r="I10800" s="12">
        <v>-4.0792746165840628</v>
      </c>
      <c r="J10800" t="s">
        <v>24</v>
      </c>
      <c r="K10800" s="14">
        <v>342347.67904399999</v>
      </c>
      <c r="L10800" s="14">
        <v>849156.36207499995</v>
      </c>
      <c r="M10800" s="13">
        <v>0.40316211988029932</v>
      </c>
      <c r="N10800" s="12">
        <v>-1.6446090019959259</v>
      </c>
      <c r="O10800" s="2">
        <f>DATE(LEFT(ALT[[#This Row],[DATEMTH]],4),RIGHT(ALT[[#This Row],[DATEMTH]],2),1)</f>
        <v>45352</v>
      </c>
      <c r="P10800" t="str">
        <f>IF(AND(ALT[[#This Row],[DATE]]&gt;=DATE(2023,6,1),ALT[[#This Row],[DATE]]&lt;=DATE(2024,5,31)),"Y","N")</f>
        <v>Y</v>
      </c>
      <c r="Q10800" t="str">
        <f>LEFT(ALT[[#This Row],[DATEMTH]],4)</f>
        <v>2024</v>
      </c>
    </row>
    <row r="10801" spans="1:17" x14ac:dyDescent="0.25">
      <c r="A10801" t="s">
        <v>100</v>
      </c>
      <c r="B10801" t="s">
        <v>111</v>
      </c>
      <c r="C10801" t="s">
        <v>20</v>
      </c>
      <c r="D10801" t="s">
        <v>23</v>
      </c>
      <c r="E10801" s="14">
        <v>849156.3620749996</v>
      </c>
      <c r="F10801" s="14">
        <v>4362449.9940780029</v>
      </c>
      <c r="G10801" s="13">
        <v>0.19465125404938136</v>
      </c>
      <c r="H10801" s="12">
        <v>-20956837.07</v>
      </c>
      <c r="I10801" s="12">
        <v>-4.0792746165840628</v>
      </c>
      <c r="J10801" t="s">
        <v>16</v>
      </c>
      <c r="K10801" s="14">
        <v>326790.52634999994</v>
      </c>
      <c r="L10801" s="14">
        <v>849156.36207499995</v>
      </c>
      <c r="M10801" s="13">
        <v>0.38484140370974085</v>
      </c>
      <c r="N10801" s="12">
        <v>-1.5698737695637257</v>
      </c>
      <c r="O10801" s="2">
        <f>DATE(LEFT(ALT[[#This Row],[DATEMTH]],4),RIGHT(ALT[[#This Row],[DATEMTH]],2),1)</f>
        <v>45352</v>
      </c>
      <c r="P10801" t="str">
        <f>IF(AND(ALT[[#This Row],[DATE]]&gt;=DATE(2023,6,1),ALT[[#This Row],[DATE]]&lt;=DATE(2024,5,31)),"Y","N")</f>
        <v>Y</v>
      </c>
      <c r="Q10801" t="str">
        <f>LEFT(ALT[[#This Row],[DATEMTH]],4)</f>
        <v>2024</v>
      </c>
    </row>
    <row r="10802" spans="1:17" x14ac:dyDescent="0.25">
      <c r="A10802" t="s">
        <v>101</v>
      </c>
      <c r="B10802" t="s">
        <v>14</v>
      </c>
      <c r="C10802" t="s">
        <v>15</v>
      </c>
      <c r="D10802" t="s">
        <v>22</v>
      </c>
      <c r="E10802" s="14">
        <v>10812.896056</v>
      </c>
      <c r="F10802" s="14">
        <v>64280.066340000005</v>
      </c>
      <c r="G10802" s="13">
        <v>0.16821538420335116</v>
      </c>
      <c r="H10802" s="12">
        <v>-61393236.350000001</v>
      </c>
      <c r="I10802" s="12">
        <v>-10.327286840102396</v>
      </c>
      <c r="J10802" t="s">
        <v>25</v>
      </c>
      <c r="K10802" s="14">
        <v>1550.4309399999995</v>
      </c>
      <c r="L10802" s="14">
        <v>10812.896056000001</v>
      </c>
      <c r="M10802" s="13">
        <v>0.14338720468321492</v>
      </c>
      <c r="N10802" s="12">
        <v>-1.480800791964034</v>
      </c>
      <c r="O10802" s="2">
        <f>DATE(LEFT(ALT[[#This Row],[DATEMTH]],4),RIGHT(ALT[[#This Row],[DATEMTH]],2),1)</f>
        <v>45383</v>
      </c>
      <c r="P10802" t="str">
        <f>IF(AND(ALT[[#This Row],[DATE]]&gt;=DATE(2023,6,1),ALT[[#This Row],[DATE]]&lt;=DATE(2024,5,31)),"Y","N")</f>
        <v>Y</v>
      </c>
      <c r="Q10802" t="str">
        <f>LEFT(ALT[[#This Row],[DATEMTH]],4)</f>
        <v>2024</v>
      </c>
    </row>
    <row r="10803" spans="1:17" x14ac:dyDescent="0.25">
      <c r="A10803" t="s">
        <v>101</v>
      </c>
      <c r="B10803" t="s">
        <v>14</v>
      </c>
      <c r="C10803" t="s">
        <v>15</v>
      </c>
      <c r="D10803" t="s">
        <v>22</v>
      </c>
      <c r="E10803" s="14">
        <v>10812.896056</v>
      </c>
      <c r="F10803" s="14">
        <v>64280.066340000005</v>
      </c>
      <c r="G10803" s="13">
        <v>0.16821538420335116</v>
      </c>
      <c r="H10803" s="12">
        <v>-61393236.350000001</v>
      </c>
      <c r="I10803" s="12">
        <v>-10.327286840102396</v>
      </c>
      <c r="J10803" t="s">
        <v>26</v>
      </c>
      <c r="K10803" s="14">
        <v>1657.2496640000004</v>
      </c>
      <c r="L10803" s="14">
        <v>10812.896056000001</v>
      </c>
      <c r="M10803" s="13">
        <v>0.15326603117398913</v>
      </c>
      <c r="N10803" s="12">
        <v>-1.5828222667778613</v>
      </c>
      <c r="O10803" s="2">
        <f>DATE(LEFT(ALT[[#This Row],[DATEMTH]],4),RIGHT(ALT[[#This Row],[DATEMTH]],2),1)</f>
        <v>45383</v>
      </c>
      <c r="P10803" t="str">
        <f>IF(AND(ALT[[#This Row],[DATE]]&gt;=DATE(2023,6,1),ALT[[#This Row],[DATE]]&lt;=DATE(2024,5,31)),"Y","N")</f>
        <v>Y</v>
      </c>
      <c r="Q10803" t="str">
        <f>LEFT(ALT[[#This Row],[DATEMTH]],4)</f>
        <v>2024</v>
      </c>
    </row>
    <row r="10804" spans="1:17" x14ac:dyDescent="0.25">
      <c r="A10804" t="s">
        <v>101</v>
      </c>
      <c r="B10804" t="s">
        <v>14</v>
      </c>
      <c r="C10804" t="s">
        <v>15</v>
      </c>
      <c r="D10804" t="s">
        <v>22</v>
      </c>
      <c r="E10804" s="14">
        <v>10812.896056</v>
      </c>
      <c r="F10804" s="14">
        <v>64280.066340000005</v>
      </c>
      <c r="G10804" s="13">
        <v>0.16821538420335116</v>
      </c>
      <c r="H10804" s="12">
        <v>-61393236.350000001</v>
      </c>
      <c r="I10804" s="12">
        <v>-10.327286840102396</v>
      </c>
      <c r="J10804" t="s">
        <v>24</v>
      </c>
      <c r="K10804" s="14">
        <v>4287.912808</v>
      </c>
      <c r="L10804" s="14">
        <v>10812.896056000001</v>
      </c>
      <c r="M10804" s="13">
        <v>0.39655544507159735</v>
      </c>
      <c r="N10804" s="12">
        <v>-4.0953418292588557</v>
      </c>
      <c r="O10804" s="2">
        <f>DATE(LEFT(ALT[[#This Row],[DATEMTH]],4),RIGHT(ALT[[#This Row],[DATEMTH]],2),1)</f>
        <v>45383</v>
      </c>
      <c r="P10804" t="str">
        <f>IF(AND(ALT[[#This Row],[DATE]]&gt;=DATE(2023,6,1),ALT[[#This Row],[DATE]]&lt;=DATE(2024,5,31)),"Y","N")</f>
        <v>Y</v>
      </c>
      <c r="Q10804" t="str">
        <f>LEFT(ALT[[#This Row],[DATEMTH]],4)</f>
        <v>2024</v>
      </c>
    </row>
    <row r="10805" spans="1:17" x14ac:dyDescent="0.25">
      <c r="A10805" t="s">
        <v>101</v>
      </c>
      <c r="B10805" t="s">
        <v>14</v>
      </c>
      <c r="C10805" t="s">
        <v>15</v>
      </c>
      <c r="D10805" t="s">
        <v>22</v>
      </c>
      <c r="E10805" s="14">
        <v>10812.896056</v>
      </c>
      <c r="F10805" s="14">
        <v>64280.066340000005</v>
      </c>
      <c r="G10805" s="13">
        <v>0.16821538420335116</v>
      </c>
      <c r="H10805" s="12">
        <v>-61393236.350000001</v>
      </c>
      <c r="I10805" s="12">
        <v>-10.327286840102396</v>
      </c>
      <c r="J10805" t="s">
        <v>16</v>
      </c>
      <c r="K10805" s="14">
        <v>3317.3026439999999</v>
      </c>
      <c r="L10805" s="14">
        <v>10812.896056000001</v>
      </c>
      <c r="M10805" s="13">
        <v>0.30679131907119844</v>
      </c>
      <c r="N10805" s="12">
        <v>-3.1683219521016426</v>
      </c>
      <c r="O10805" s="2">
        <f>DATE(LEFT(ALT[[#This Row],[DATEMTH]],4),RIGHT(ALT[[#This Row],[DATEMTH]],2),1)</f>
        <v>45383</v>
      </c>
      <c r="P10805" t="str">
        <f>IF(AND(ALT[[#This Row],[DATE]]&gt;=DATE(2023,6,1),ALT[[#This Row],[DATE]]&lt;=DATE(2024,5,31)),"Y","N")</f>
        <v>Y</v>
      </c>
      <c r="Q10805" t="str">
        <f>LEFT(ALT[[#This Row],[DATEMTH]],4)</f>
        <v>2024</v>
      </c>
    </row>
    <row r="10806" spans="1:17" x14ac:dyDescent="0.25">
      <c r="A10806" t="s">
        <v>101</v>
      </c>
      <c r="B10806" t="s">
        <v>14</v>
      </c>
      <c r="C10806" t="s">
        <v>18</v>
      </c>
      <c r="D10806" t="s">
        <v>22</v>
      </c>
      <c r="E10806" s="14">
        <v>20929.057244000003</v>
      </c>
      <c r="F10806" s="14">
        <v>64280.066340000005</v>
      </c>
      <c r="G10806" s="13">
        <v>0.32559171817432198</v>
      </c>
      <c r="H10806" s="12">
        <v>-61393236.350000001</v>
      </c>
      <c r="I10806" s="12">
        <v>-19.989129307478741</v>
      </c>
      <c r="J10806" t="s">
        <v>26</v>
      </c>
      <c r="K10806" s="14">
        <v>6004.8143360000004</v>
      </c>
      <c r="L10806" s="14">
        <v>20929.057244000003</v>
      </c>
      <c r="M10806" s="13">
        <v>0.28691279621405191</v>
      </c>
      <c r="N10806" s="12">
        <v>-5.7351369834929811</v>
      </c>
      <c r="O10806" s="2">
        <f>DATE(LEFT(ALT[[#This Row],[DATEMTH]],4),RIGHT(ALT[[#This Row],[DATEMTH]],2),1)</f>
        <v>45383</v>
      </c>
      <c r="P10806" t="str">
        <f>IF(AND(ALT[[#This Row],[DATE]]&gt;=DATE(2023,6,1),ALT[[#This Row],[DATE]]&lt;=DATE(2024,5,31)),"Y","N")</f>
        <v>Y</v>
      </c>
      <c r="Q10806" t="str">
        <f>LEFT(ALT[[#This Row],[DATEMTH]],4)</f>
        <v>2024</v>
      </c>
    </row>
    <row r="10807" spans="1:17" x14ac:dyDescent="0.25">
      <c r="A10807" t="s">
        <v>101</v>
      </c>
      <c r="B10807" t="s">
        <v>14</v>
      </c>
      <c r="C10807" t="s">
        <v>18</v>
      </c>
      <c r="D10807" t="s">
        <v>22</v>
      </c>
      <c r="E10807" s="14">
        <v>20929.057244000003</v>
      </c>
      <c r="F10807" s="14">
        <v>64280.066340000005</v>
      </c>
      <c r="G10807" s="13">
        <v>0.32559171817432198</v>
      </c>
      <c r="H10807" s="12">
        <v>-61393236.350000001</v>
      </c>
      <c r="I10807" s="12">
        <v>-19.989129307478741</v>
      </c>
      <c r="J10807" t="s">
        <v>16</v>
      </c>
      <c r="K10807" s="14">
        <v>7206.745084000002</v>
      </c>
      <c r="L10807" s="14">
        <v>20929.057244000003</v>
      </c>
      <c r="M10807" s="13">
        <v>0.34434160124752156</v>
      </c>
      <c r="N10807" s="12">
        <v>-6.883088793280991</v>
      </c>
      <c r="O10807" s="2">
        <f>DATE(LEFT(ALT[[#This Row],[DATEMTH]],4),RIGHT(ALT[[#This Row],[DATEMTH]],2),1)</f>
        <v>45383</v>
      </c>
      <c r="P10807" t="str">
        <f>IF(AND(ALT[[#This Row],[DATE]]&gt;=DATE(2023,6,1),ALT[[#This Row],[DATE]]&lt;=DATE(2024,5,31)),"Y","N")</f>
        <v>Y</v>
      </c>
      <c r="Q10807" t="str">
        <f>LEFT(ALT[[#This Row],[DATEMTH]],4)</f>
        <v>2024</v>
      </c>
    </row>
    <row r="10808" spans="1:17" x14ac:dyDescent="0.25">
      <c r="A10808" t="s">
        <v>101</v>
      </c>
      <c r="B10808" t="s">
        <v>14</v>
      </c>
      <c r="C10808" t="s">
        <v>18</v>
      </c>
      <c r="D10808" t="s">
        <v>22</v>
      </c>
      <c r="E10808" s="14">
        <v>20929.057244000003</v>
      </c>
      <c r="F10808" s="14">
        <v>64280.066340000005</v>
      </c>
      <c r="G10808" s="13">
        <v>0.32559171817432198</v>
      </c>
      <c r="H10808" s="12">
        <v>-61393236.350000001</v>
      </c>
      <c r="I10808" s="12">
        <v>-19.989129307478741</v>
      </c>
      <c r="J10808" t="s">
        <v>24</v>
      </c>
      <c r="K10808" s="14">
        <v>5147.4925839999987</v>
      </c>
      <c r="L10808" s="14">
        <v>20929.057244000003</v>
      </c>
      <c r="M10808" s="13">
        <v>0.24594956781800076</v>
      </c>
      <c r="N10808" s="12">
        <v>-4.9163177142325294</v>
      </c>
      <c r="O10808" s="2">
        <f>DATE(LEFT(ALT[[#This Row],[DATEMTH]],4),RIGHT(ALT[[#This Row],[DATEMTH]],2),1)</f>
        <v>45383</v>
      </c>
      <c r="P10808" t="str">
        <f>IF(AND(ALT[[#This Row],[DATE]]&gt;=DATE(2023,6,1),ALT[[#This Row],[DATE]]&lt;=DATE(2024,5,31)),"Y","N")</f>
        <v>Y</v>
      </c>
      <c r="Q10808" t="str">
        <f>LEFT(ALT[[#This Row],[DATEMTH]],4)</f>
        <v>2024</v>
      </c>
    </row>
    <row r="10809" spans="1:17" x14ac:dyDescent="0.25">
      <c r="A10809" t="s">
        <v>101</v>
      </c>
      <c r="B10809" t="s">
        <v>14</v>
      </c>
      <c r="C10809" t="s">
        <v>18</v>
      </c>
      <c r="D10809" t="s">
        <v>22</v>
      </c>
      <c r="E10809" s="14">
        <v>20929.057244000003</v>
      </c>
      <c r="F10809" s="14">
        <v>64280.066340000005</v>
      </c>
      <c r="G10809" s="13">
        <v>0.32559171817432198</v>
      </c>
      <c r="H10809" s="12">
        <v>-61393236.350000001</v>
      </c>
      <c r="I10809" s="12">
        <v>-19.989129307478741</v>
      </c>
      <c r="J10809" t="s">
        <v>25</v>
      </c>
      <c r="K10809" s="14">
        <v>2570.0052400000009</v>
      </c>
      <c r="L10809" s="14">
        <v>20929.057244000003</v>
      </c>
      <c r="M10809" s="13">
        <v>0.12279603472042568</v>
      </c>
      <c r="N10809" s="12">
        <v>-2.4545858164722381</v>
      </c>
      <c r="O10809" s="2">
        <f>DATE(LEFT(ALT[[#This Row],[DATEMTH]],4),RIGHT(ALT[[#This Row],[DATEMTH]],2),1)</f>
        <v>45383</v>
      </c>
      <c r="P10809" t="str">
        <f>IF(AND(ALT[[#This Row],[DATE]]&gt;=DATE(2023,6,1),ALT[[#This Row],[DATE]]&lt;=DATE(2024,5,31)),"Y","N")</f>
        <v>Y</v>
      </c>
      <c r="Q10809" t="str">
        <f>LEFT(ALT[[#This Row],[DATEMTH]],4)</f>
        <v>2024</v>
      </c>
    </row>
    <row r="10810" spans="1:17" x14ac:dyDescent="0.25">
      <c r="A10810" t="s">
        <v>101</v>
      </c>
      <c r="B10810" t="s">
        <v>14</v>
      </c>
      <c r="C10810" t="s">
        <v>19</v>
      </c>
      <c r="D10810" t="s">
        <v>22</v>
      </c>
      <c r="E10810" s="14">
        <v>16600.603824000002</v>
      </c>
      <c r="F10810" s="14">
        <v>64280.066340000005</v>
      </c>
      <c r="G10810" s="13">
        <v>0.258254304471211</v>
      </c>
      <c r="H10810" s="12">
        <v>-61393236.350000001</v>
      </c>
      <c r="I10810" s="12">
        <v>-15.855067552805918</v>
      </c>
      <c r="J10810" t="s">
        <v>25</v>
      </c>
      <c r="K10810" s="14">
        <v>11302.915168</v>
      </c>
      <c r="L10810" s="14">
        <v>16600.603823999998</v>
      </c>
      <c r="M10810" s="13">
        <v>0.68087373735520584</v>
      </c>
      <c r="N10810" s="12">
        <v>-10.795299100698223</v>
      </c>
      <c r="O10810" s="2">
        <f>DATE(LEFT(ALT[[#This Row],[DATEMTH]],4),RIGHT(ALT[[#This Row],[DATEMTH]],2),1)</f>
        <v>45383</v>
      </c>
      <c r="P10810" t="str">
        <f>IF(AND(ALT[[#This Row],[DATE]]&gt;=DATE(2023,6,1),ALT[[#This Row],[DATE]]&lt;=DATE(2024,5,31)),"Y","N")</f>
        <v>Y</v>
      </c>
      <c r="Q10810" t="str">
        <f>LEFT(ALT[[#This Row],[DATEMTH]],4)</f>
        <v>2024</v>
      </c>
    </row>
    <row r="10811" spans="1:17" x14ac:dyDescent="0.25">
      <c r="A10811" t="s">
        <v>101</v>
      </c>
      <c r="B10811" t="s">
        <v>14</v>
      </c>
      <c r="C10811" t="s">
        <v>19</v>
      </c>
      <c r="D10811" t="s">
        <v>22</v>
      </c>
      <c r="E10811" s="14">
        <v>16600.603824000002</v>
      </c>
      <c r="F10811" s="14">
        <v>64280.066340000005</v>
      </c>
      <c r="G10811" s="13">
        <v>0.258254304471211</v>
      </c>
      <c r="H10811" s="12">
        <v>-61393236.350000001</v>
      </c>
      <c r="I10811" s="12">
        <v>-15.855067552805918</v>
      </c>
      <c r="J10811" t="s">
        <v>24</v>
      </c>
      <c r="K10811" s="14">
        <v>4774.686436</v>
      </c>
      <c r="L10811" s="14">
        <v>16600.603823999998</v>
      </c>
      <c r="M10811" s="13">
        <v>0.28762125080637674</v>
      </c>
      <c r="N10811" s="12">
        <v>-4.5602543611576367</v>
      </c>
      <c r="O10811" s="2">
        <f>DATE(LEFT(ALT[[#This Row],[DATEMTH]],4),RIGHT(ALT[[#This Row],[DATEMTH]],2),1)</f>
        <v>45383</v>
      </c>
      <c r="P10811" t="str">
        <f>IF(AND(ALT[[#This Row],[DATE]]&gt;=DATE(2023,6,1),ALT[[#This Row],[DATE]]&lt;=DATE(2024,5,31)),"Y","N")</f>
        <v>Y</v>
      </c>
      <c r="Q10811" t="str">
        <f>LEFT(ALT[[#This Row],[DATEMTH]],4)</f>
        <v>2024</v>
      </c>
    </row>
    <row r="10812" spans="1:17" x14ac:dyDescent="0.25">
      <c r="A10812" t="s">
        <v>101</v>
      </c>
      <c r="B10812" t="s">
        <v>14</v>
      </c>
      <c r="C10812" t="s">
        <v>19</v>
      </c>
      <c r="D10812" t="s">
        <v>22</v>
      </c>
      <c r="E10812" s="14">
        <v>16600.603824000002</v>
      </c>
      <c r="F10812" s="14">
        <v>64280.066340000005</v>
      </c>
      <c r="G10812" s="13">
        <v>0.258254304471211</v>
      </c>
      <c r="H10812" s="12">
        <v>-61393236.350000001</v>
      </c>
      <c r="I10812" s="12">
        <v>-15.855067552805918</v>
      </c>
      <c r="J10812" t="s">
        <v>16</v>
      </c>
      <c r="K10812" s="14">
        <v>2.4000000000000001E-5</v>
      </c>
      <c r="L10812" s="14">
        <v>16600.603823999998</v>
      </c>
      <c r="M10812" s="13">
        <v>1.4457305441686688E-9</v>
      </c>
      <c r="N10812" s="12">
        <v>-2.2922155440949105E-8</v>
      </c>
      <c r="O10812" s="2">
        <f>DATE(LEFT(ALT[[#This Row],[DATEMTH]],4),RIGHT(ALT[[#This Row],[DATEMTH]],2),1)</f>
        <v>45383</v>
      </c>
      <c r="P10812" t="str">
        <f>IF(AND(ALT[[#This Row],[DATE]]&gt;=DATE(2023,6,1),ALT[[#This Row],[DATE]]&lt;=DATE(2024,5,31)),"Y","N")</f>
        <v>Y</v>
      </c>
      <c r="Q10812" t="str">
        <f>LEFT(ALT[[#This Row],[DATEMTH]],4)</f>
        <v>2024</v>
      </c>
    </row>
    <row r="10813" spans="1:17" x14ac:dyDescent="0.25">
      <c r="A10813" t="s">
        <v>101</v>
      </c>
      <c r="B10813" t="s">
        <v>14</v>
      </c>
      <c r="C10813" t="s">
        <v>19</v>
      </c>
      <c r="D10813" t="s">
        <v>22</v>
      </c>
      <c r="E10813" s="14">
        <v>16600.603824000002</v>
      </c>
      <c r="F10813" s="14">
        <v>64280.066340000005</v>
      </c>
      <c r="G10813" s="13">
        <v>0.258254304471211</v>
      </c>
      <c r="H10813" s="12">
        <v>-61393236.350000001</v>
      </c>
      <c r="I10813" s="12">
        <v>-15.855067552805918</v>
      </c>
      <c r="J10813" t="s">
        <v>26</v>
      </c>
      <c r="K10813" s="14">
        <v>523.00219600000003</v>
      </c>
      <c r="L10813" s="14">
        <v>16600.603823999998</v>
      </c>
      <c r="M10813" s="13">
        <v>3.1505010392687036E-2</v>
      </c>
      <c r="N10813" s="12">
        <v>-0.49951406802790549</v>
      </c>
      <c r="O10813" s="2">
        <f>DATE(LEFT(ALT[[#This Row],[DATEMTH]],4),RIGHT(ALT[[#This Row],[DATEMTH]],2),1)</f>
        <v>45383</v>
      </c>
      <c r="P10813" t="str">
        <f>IF(AND(ALT[[#This Row],[DATE]]&gt;=DATE(2023,6,1),ALT[[#This Row],[DATE]]&lt;=DATE(2024,5,31)),"Y","N")</f>
        <v>Y</v>
      </c>
      <c r="Q10813" t="str">
        <f>LEFT(ALT[[#This Row],[DATEMTH]],4)</f>
        <v>2024</v>
      </c>
    </row>
    <row r="10814" spans="1:17" x14ac:dyDescent="0.25">
      <c r="A10814" t="s">
        <v>101</v>
      </c>
      <c r="B10814" t="s">
        <v>14</v>
      </c>
      <c r="C10814" t="s">
        <v>20</v>
      </c>
      <c r="D10814" t="s">
        <v>22</v>
      </c>
      <c r="E10814" s="14">
        <v>15937.509216000002</v>
      </c>
      <c r="F10814" s="14">
        <v>64280.066340000005</v>
      </c>
      <c r="G10814" s="13">
        <v>0.24793859315111591</v>
      </c>
      <c r="H10814" s="12">
        <v>-61393236.350000001</v>
      </c>
      <c r="I10814" s="12">
        <v>-15.22175264961295</v>
      </c>
      <c r="J10814" t="s">
        <v>25</v>
      </c>
      <c r="K10814" s="14">
        <v>2336.559232000001</v>
      </c>
      <c r="L10814" s="14">
        <v>15937.509216</v>
      </c>
      <c r="M10814" s="13">
        <v>0.14660755330916328</v>
      </c>
      <c r="N10814" s="12">
        <v>-2.2316239130370281</v>
      </c>
      <c r="O10814" s="2">
        <f>DATE(LEFT(ALT[[#This Row],[DATEMTH]],4),RIGHT(ALT[[#This Row],[DATEMTH]],2),1)</f>
        <v>45383</v>
      </c>
      <c r="P10814" t="str">
        <f>IF(AND(ALT[[#This Row],[DATE]]&gt;=DATE(2023,6,1),ALT[[#This Row],[DATE]]&lt;=DATE(2024,5,31)),"Y","N")</f>
        <v>Y</v>
      </c>
      <c r="Q10814" t="str">
        <f>LEFT(ALT[[#This Row],[DATEMTH]],4)</f>
        <v>2024</v>
      </c>
    </row>
    <row r="10815" spans="1:17" x14ac:dyDescent="0.25">
      <c r="A10815" t="s">
        <v>101</v>
      </c>
      <c r="B10815" t="s">
        <v>14</v>
      </c>
      <c r="C10815" t="s">
        <v>20</v>
      </c>
      <c r="D10815" t="s">
        <v>22</v>
      </c>
      <c r="E10815" s="14">
        <v>15937.509216000002</v>
      </c>
      <c r="F10815" s="14">
        <v>64280.066340000005</v>
      </c>
      <c r="G10815" s="13">
        <v>0.24793859315111591</v>
      </c>
      <c r="H10815" s="12">
        <v>-61393236.350000001</v>
      </c>
      <c r="I10815" s="12">
        <v>-15.22175264961295</v>
      </c>
      <c r="J10815" t="s">
        <v>24</v>
      </c>
      <c r="K10815" s="14">
        <v>6066.6762239999998</v>
      </c>
      <c r="L10815" s="14">
        <v>15937.509216</v>
      </c>
      <c r="M10815" s="13">
        <v>0.38065397433053944</v>
      </c>
      <c r="N10815" s="12">
        <v>-5.794220642351589</v>
      </c>
      <c r="O10815" s="2">
        <f>DATE(LEFT(ALT[[#This Row],[DATEMTH]],4),RIGHT(ALT[[#This Row],[DATEMTH]],2),1)</f>
        <v>45383</v>
      </c>
      <c r="P10815" t="str">
        <f>IF(AND(ALT[[#This Row],[DATE]]&gt;=DATE(2023,6,1),ALT[[#This Row],[DATE]]&lt;=DATE(2024,5,31)),"Y","N")</f>
        <v>Y</v>
      </c>
      <c r="Q10815" t="str">
        <f>LEFT(ALT[[#This Row],[DATEMTH]],4)</f>
        <v>2024</v>
      </c>
    </row>
    <row r="10816" spans="1:17" x14ac:dyDescent="0.25">
      <c r="A10816" t="s">
        <v>101</v>
      </c>
      <c r="B10816" t="s">
        <v>14</v>
      </c>
      <c r="C10816" t="s">
        <v>20</v>
      </c>
      <c r="D10816" t="s">
        <v>22</v>
      </c>
      <c r="E10816" s="14">
        <v>15937.509216000002</v>
      </c>
      <c r="F10816" s="14">
        <v>64280.066340000005</v>
      </c>
      <c r="G10816" s="13">
        <v>0.24793859315111591</v>
      </c>
      <c r="H10816" s="12">
        <v>-61393236.350000001</v>
      </c>
      <c r="I10816" s="12">
        <v>-15.22175264961295</v>
      </c>
      <c r="J10816" t="s">
        <v>16</v>
      </c>
      <c r="K10816" s="14">
        <v>6286.473688</v>
      </c>
      <c r="L10816" s="14">
        <v>15937.509216</v>
      </c>
      <c r="M10816" s="13">
        <v>0.39444517978310417</v>
      </c>
      <c r="N10816" s="12">
        <v>-6.0041469604905222</v>
      </c>
      <c r="O10816" s="2">
        <f>DATE(LEFT(ALT[[#This Row],[DATEMTH]],4),RIGHT(ALT[[#This Row],[DATEMTH]],2),1)</f>
        <v>45383</v>
      </c>
      <c r="P10816" t="str">
        <f>IF(AND(ALT[[#This Row],[DATE]]&gt;=DATE(2023,6,1),ALT[[#This Row],[DATE]]&lt;=DATE(2024,5,31)),"Y","N")</f>
        <v>Y</v>
      </c>
      <c r="Q10816" t="str">
        <f>LEFT(ALT[[#This Row],[DATEMTH]],4)</f>
        <v>2024</v>
      </c>
    </row>
    <row r="10817" spans="1:17" x14ac:dyDescent="0.25">
      <c r="A10817" t="s">
        <v>101</v>
      </c>
      <c r="B10817" t="s">
        <v>14</v>
      </c>
      <c r="C10817" t="s">
        <v>20</v>
      </c>
      <c r="D10817" t="s">
        <v>22</v>
      </c>
      <c r="E10817" s="14">
        <v>15937.509216000002</v>
      </c>
      <c r="F10817" s="14">
        <v>64280.066340000005</v>
      </c>
      <c r="G10817" s="13">
        <v>0.24793859315111591</v>
      </c>
      <c r="H10817" s="12">
        <v>-61393236.350000001</v>
      </c>
      <c r="I10817" s="12">
        <v>-15.22175264961295</v>
      </c>
      <c r="J10817" t="s">
        <v>26</v>
      </c>
      <c r="K10817" s="14">
        <v>1247.800072</v>
      </c>
      <c r="L10817" s="14">
        <v>15937.509216</v>
      </c>
      <c r="M10817" s="13">
        <v>7.8293292577193141E-2</v>
      </c>
      <c r="N10817" s="12">
        <v>-1.1917611337338117</v>
      </c>
      <c r="O10817" s="2">
        <f>DATE(LEFT(ALT[[#This Row],[DATEMTH]],4),RIGHT(ALT[[#This Row],[DATEMTH]],2),1)</f>
        <v>45383</v>
      </c>
      <c r="P10817" t="str">
        <f>IF(AND(ALT[[#This Row],[DATE]]&gt;=DATE(2023,6,1),ALT[[#This Row],[DATE]]&lt;=DATE(2024,5,31)),"Y","N")</f>
        <v>Y</v>
      </c>
      <c r="Q10817" t="str">
        <f>LEFT(ALT[[#This Row],[DATEMTH]],4)</f>
        <v>2024</v>
      </c>
    </row>
    <row r="10818" spans="1:17" x14ac:dyDescent="0.25">
      <c r="A10818" t="s">
        <v>101</v>
      </c>
      <c r="B10818" t="s">
        <v>14</v>
      </c>
      <c r="C10818" t="s">
        <v>15</v>
      </c>
      <c r="D10818" t="s">
        <v>17</v>
      </c>
      <c r="E10818" s="14">
        <v>10812.896056</v>
      </c>
      <c r="F10818" s="14">
        <v>64280.066340000005</v>
      </c>
      <c r="G10818" s="13">
        <v>0.16821538420335116</v>
      </c>
      <c r="H10818" s="12">
        <v>-92963788.230000004</v>
      </c>
      <c r="I10818" s="12">
        <v>-15.637939354108426</v>
      </c>
      <c r="J10818" t="s">
        <v>25</v>
      </c>
      <c r="K10818" s="14">
        <v>1550.4309399999995</v>
      </c>
      <c r="L10818" s="14">
        <v>10812.896056000001</v>
      </c>
      <c r="M10818" s="13">
        <v>0.14338720468321492</v>
      </c>
      <c r="N10818" s="12">
        <v>-2.2422804109912464</v>
      </c>
      <c r="O10818" s="2">
        <f>DATE(LEFT(ALT[[#This Row],[DATEMTH]],4),RIGHT(ALT[[#This Row],[DATEMTH]],2),1)</f>
        <v>45383</v>
      </c>
      <c r="P10818" t="str">
        <f>IF(AND(ALT[[#This Row],[DATE]]&gt;=DATE(2023,6,1),ALT[[#This Row],[DATE]]&lt;=DATE(2024,5,31)),"Y","N")</f>
        <v>Y</v>
      </c>
      <c r="Q10818" t="str">
        <f>LEFT(ALT[[#This Row],[DATEMTH]],4)</f>
        <v>2024</v>
      </c>
    </row>
    <row r="10819" spans="1:17" x14ac:dyDescent="0.25">
      <c r="A10819" t="s">
        <v>101</v>
      </c>
      <c r="B10819" t="s">
        <v>14</v>
      </c>
      <c r="C10819" t="s">
        <v>15</v>
      </c>
      <c r="D10819" t="s">
        <v>17</v>
      </c>
      <c r="E10819" s="14">
        <v>10812.896056</v>
      </c>
      <c r="F10819" s="14">
        <v>64280.066340000005</v>
      </c>
      <c r="G10819" s="13">
        <v>0.16821538420335116</v>
      </c>
      <c r="H10819" s="12">
        <v>-92963788.230000004</v>
      </c>
      <c r="I10819" s="12">
        <v>-15.637939354108426</v>
      </c>
      <c r="J10819" t="s">
        <v>26</v>
      </c>
      <c r="K10819" s="14">
        <v>1657.2496640000004</v>
      </c>
      <c r="L10819" s="14">
        <v>10812.896056000001</v>
      </c>
      <c r="M10819" s="13">
        <v>0.15326603117398913</v>
      </c>
      <c r="N10819" s="12">
        <v>-2.3967649005437335</v>
      </c>
      <c r="O10819" s="2">
        <f>DATE(LEFT(ALT[[#This Row],[DATEMTH]],4),RIGHT(ALT[[#This Row],[DATEMTH]],2),1)</f>
        <v>45383</v>
      </c>
      <c r="P10819" t="str">
        <f>IF(AND(ALT[[#This Row],[DATE]]&gt;=DATE(2023,6,1),ALT[[#This Row],[DATE]]&lt;=DATE(2024,5,31)),"Y","N")</f>
        <v>Y</v>
      </c>
      <c r="Q10819" t="str">
        <f>LEFT(ALT[[#This Row],[DATEMTH]],4)</f>
        <v>2024</v>
      </c>
    </row>
    <row r="10820" spans="1:17" x14ac:dyDescent="0.25">
      <c r="A10820" t="s">
        <v>101</v>
      </c>
      <c r="B10820" t="s">
        <v>14</v>
      </c>
      <c r="C10820" t="s">
        <v>15</v>
      </c>
      <c r="D10820" t="s">
        <v>17</v>
      </c>
      <c r="E10820" s="14">
        <v>10812.896056</v>
      </c>
      <c r="F10820" s="14">
        <v>64280.066340000005</v>
      </c>
      <c r="G10820" s="13">
        <v>0.16821538420335116</v>
      </c>
      <c r="H10820" s="12">
        <v>-92963788.230000004</v>
      </c>
      <c r="I10820" s="12">
        <v>-15.637939354108426</v>
      </c>
      <c r="J10820" t="s">
        <v>24</v>
      </c>
      <c r="K10820" s="14">
        <v>4287.912808</v>
      </c>
      <c r="L10820" s="14">
        <v>10812.896056000001</v>
      </c>
      <c r="M10820" s="13">
        <v>0.39655544507159735</v>
      </c>
      <c r="N10820" s="12">
        <v>-6.2013100005711141</v>
      </c>
      <c r="O10820" s="2">
        <f>DATE(LEFT(ALT[[#This Row],[DATEMTH]],4),RIGHT(ALT[[#This Row],[DATEMTH]],2),1)</f>
        <v>45383</v>
      </c>
      <c r="P10820" t="str">
        <f>IF(AND(ALT[[#This Row],[DATE]]&gt;=DATE(2023,6,1),ALT[[#This Row],[DATE]]&lt;=DATE(2024,5,31)),"Y","N")</f>
        <v>Y</v>
      </c>
      <c r="Q10820" t="str">
        <f>LEFT(ALT[[#This Row],[DATEMTH]],4)</f>
        <v>2024</v>
      </c>
    </row>
    <row r="10821" spans="1:17" x14ac:dyDescent="0.25">
      <c r="A10821" t="s">
        <v>101</v>
      </c>
      <c r="B10821" t="s">
        <v>14</v>
      </c>
      <c r="C10821" t="s">
        <v>15</v>
      </c>
      <c r="D10821" t="s">
        <v>17</v>
      </c>
      <c r="E10821" s="14">
        <v>10812.896056</v>
      </c>
      <c r="F10821" s="14">
        <v>64280.066340000005</v>
      </c>
      <c r="G10821" s="13">
        <v>0.16821538420335116</v>
      </c>
      <c r="H10821" s="12">
        <v>-92963788.230000004</v>
      </c>
      <c r="I10821" s="12">
        <v>-15.637939354108426</v>
      </c>
      <c r="J10821" t="s">
        <v>16</v>
      </c>
      <c r="K10821" s="14">
        <v>3317.3026439999999</v>
      </c>
      <c r="L10821" s="14">
        <v>10812.896056000001</v>
      </c>
      <c r="M10821" s="13">
        <v>0.30679131907119844</v>
      </c>
      <c r="N10821" s="12">
        <v>-4.7975840420023292</v>
      </c>
      <c r="O10821" s="2">
        <f>DATE(LEFT(ALT[[#This Row],[DATEMTH]],4),RIGHT(ALT[[#This Row],[DATEMTH]],2),1)</f>
        <v>45383</v>
      </c>
      <c r="P10821" t="str">
        <f>IF(AND(ALT[[#This Row],[DATE]]&gt;=DATE(2023,6,1),ALT[[#This Row],[DATE]]&lt;=DATE(2024,5,31)),"Y","N")</f>
        <v>Y</v>
      </c>
      <c r="Q10821" t="str">
        <f>LEFT(ALT[[#This Row],[DATEMTH]],4)</f>
        <v>2024</v>
      </c>
    </row>
    <row r="10822" spans="1:17" x14ac:dyDescent="0.25">
      <c r="A10822" t="s">
        <v>101</v>
      </c>
      <c r="B10822" t="s">
        <v>14</v>
      </c>
      <c r="C10822" t="s">
        <v>18</v>
      </c>
      <c r="D10822" t="s">
        <v>17</v>
      </c>
      <c r="E10822" s="14">
        <v>20929.057244000003</v>
      </c>
      <c r="F10822" s="14">
        <v>64280.066340000005</v>
      </c>
      <c r="G10822" s="13">
        <v>0.32559171817432198</v>
      </c>
      <c r="H10822" s="12">
        <v>-92963788.230000004</v>
      </c>
      <c r="I10822" s="12">
        <v>-30.268239537799513</v>
      </c>
      <c r="J10822" t="s">
        <v>26</v>
      </c>
      <c r="K10822" s="14">
        <v>6004.8143360000004</v>
      </c>
      <c r="L10822" s="14">
        <v>20929.057244000003</v>
      </c>
      <c r="M10822" s="13">
        <v>0.28691279621405191</v>
      </c>
      <c r="N10822" s="12">
        <v>-8.6843452422667813</v>
      </c>
      <c r="O10822" s="2">
        <f>DATE(LEFT(ALT[[#This Row],[DATEMTH]],4),RIGHT(ALT[[#This Row],[DATEMTH]],2),1)</f>
        <v>45383</v>
      </c>
      <c r="P10822" t="str">
        <f>IF(AND(ALT[[#This Row],[DATE]]&gt;=DATE(2023,6,1),ALT[[#This Row],[DATE]]&lt;=DATE(2024,5,31)),"Y","N")</f>
        <v>Y</v>
      </c>
      <c r="Q10822" t="str">
        <f>LEFT(ALT[[#This Row],[DATEMTH]],4)</f>
        <v>2024</v>
      </c>
    </row>
    <row r="10823" spans="1:17" x14ac:dyDescent="0.25">
      <c r="A10823" t="s">
        <v>101</v>
      </c>
      <c r="B10823" t="s">
        <v>14</v>
      </c>
      <c r="C10823" t="s">
        <v>18</v>
      </c>
      <c r="D10823" t="s">
        <v>17</v>
      </c>
      <c r="E10823" s="14">
        <v>20929.057244000003</v>
      </c>
      <c r="F10823" s="14">
        <v>64280.066340000005</v>
      </c>
      <c r="G10823" s="13">
        <v>0.32559171817432198</v>
      </c>
      <c r="H10823" s="12">
        <v>-92963788.230000004</v>
      </c>
      <c r="I10823" s="12">
        <v>-30.268239537799513</v>
      </c>
      <c r="J10823" t="s">
        <v>16</v>
      </c>
      <c r="K10823" s="14">
        <v>7206.745084000002</v>
      </c>
      <c r="L10823" s="14">
        <v>20929.057244000003</v>
      </c>
      <c r="M10823" s="13">
        <v>0.34434160124752156</v>
      </c>
      <c r="N10823" s="12">
        <v>-10.422614069389425</v>
      </c>
      <c r="O10823" s="2">
        <f>DATE(LEFT(ALT[[#This Row],[DATEMTH]],4),RIGHT(ALT[[#This Row],[DATEMTH]],2),1)</f>
        <v>45383</v>
      </c>
      <c r="P10823" t="str">
        <f>IF(AND(ALT[[#This Row],[DATE]]&gt;=DATE(2023,6,1),ALT[[#This Row],[DATE]]&lt;=DATE(2024,5,31)),"Y","N")</f>
        <v>Y</v>
      </c>
      <c r="Q10823" t="str">
        <f>LEFT(ALT[[#This Row],[DATEMTH]],4)</f>
        <v>2024</v>
      </c>
    </row>
    <row r="10824" spans="1:17" x14ac:dyDescent="0.25">
      <c r="A10824" t="s">
        <v>101</v>
      </c>
      <c r="B10824" t="s">
        <v>14</v>
      </c>
      <c r="C10824" t="s">
        <v>18</v>
      </c>
      <c r="D10824" t="s">
        <v>17</v>
      </c>
      <c r="E10824" s="14">
        <v>20929.057244000003</v>
      </c>
      <c r="F10824" s="14">
        <v>64280.066340000005</v>
      </c>
      <c r="G10824" s="13">
        <v>0.32559171817432198</v>
      </c>
      <c r="H10824" s="12">
        <v>-92963788.230000004</v>
      </c>
      <c r="I10824" s="12">
        <v>-30.268239537799513</v>
      </c>
      <c r="J10824" t="s">
        <v>24</v>
      </c>
      <c r="K10824" s="14">
        <v>5147.4925839999987</v>
      </c>
      <c r="L10824" s="14">
        <v>20929.057244000003</v>
      </c>
      <c r="M10824" s="13">
        <v>0.24594956781800076</v>
      </c>
      <c r="N10824" s="12">
        <v>-7.4444604329335133</v>
      </c>
      <c r="O10824" s="2">
        <f>DATE(LEFT(ALT[[#This Row],[DATEMTH]],4),RIGHT(ALT[[#This Row],[DATEMTH]],2),1)</f>
        <v>45383</v>
      </c>
      <c r="P10824" t="str">
        <f>IF(AND(ALT[[#This Row],[DATE]]&gt;=DATE(2023,6,1),ALT[[#This Row],[DATE]]&lt;=DATE(2024,5,31)),"Y","N")</f>
        <v>Y</v>
      </c>
      <c r="Q10824" t="str">
        <f>LEFT(ALT[[#This Row],[DATEMTH]],4)</f>
        <v>2024</v>
      </c>
    </row>
    <row r="10825" spans="1:17" x14ac:dyDescent="0.25">
      <c r="A10825" t="s">
        <v>101</v>
      </c>
      <c r="B10825" t="s">
        <v>14</v>
      </c>
      <c r="C10825" t="s">
        <v>18</v>
      </c>
      <c r="D10825" t="s">
        <v>17</v>
      </c>
      <c r="E10825" s="14">
        <v>20929.057244000003</v>
      </c>
      <c r="F10825" s="14">
        <v>64280.066340000005</v>
      </c>
      <c r="G10825" s="13">
        <v>0.32559171817432198</v>
      </c>
      <c r="H10825" s="12">
        <v>-92963788.230000004</v>
      </c>
      <c r="I10825" s="12">
        <v>-30.268239537799513</v>
      </c>
      <c r="J10825" t="s">
        <v>25</v>
      </c>
      <c r="K10825" s="14">
        <v>2570.0052400000009</v>
      </c>
      <c r="L10825" s="14">
        <v>20929.057244000003</v>
      </c>
      <c r="M10825" s="13">
        <v>0.12279603472042568</v>
      </c>
      <c r="N10825" s="12">
        <v>-3.7168197932097904</v>
      </c>
      <c r="O10825" s="2">
        <f>DATE(LEFT(ALT[[#This Row],[DATEMTH]],4),RIGHT(ALT[[#This Row],[DATEMTH]],2),1)</f>
        <v>45383</v>
      </c>
      <c r="P10825" t="str">
        <f>IF(AND(ALT[[#This Row],[DATE]]&gt;=DATE(2023,6,1),ALT[[#This Row],[DATE]]&lt;=DATE(2024,5,31)),"Y","N")</f>
        <v>Y</v>
      </c>
      <c r="Q10825" t="str">
        <f>LEFT(ALT[[#This Row],[DATEMTH]],4)</f>
        <v>2024</v>
      </c>
    </row>
    <row r="10826" spans="1:17" x14ac:dyDescent="0.25">
      <c r="A10826" t="s">
        <v>101</v>
      </c>
      <c r="B10826" t="s">
        <v>14</v>
      </c>
      <c r="C10826" t="s">
        <v>19</v>
      </c>
      <c r="D10826" t="s">
        <v>17</v>
      </c>
      <c r="E10826" s="14">
        <v>16600.603824000002</v>
      </c>
      <c r="F10826" s="14">
        <v>64280.066340000005</v>
      </c>
      <c r="G10826" s="13">
        <v>0.258254304471211</v>
      </c>
      <c r="H10826" s="12">
        <v>-92963788.230000004</v>
      </c>
      <c r="I10826" s="12">
        <v>-24.008298470347601</v>
      </c>
      <c r="J10826" t="s">
        <v>25</v>
      </c>
      <c r="K10826" s="14">
        <v>11302.915168</v>
      </c>
      <c r="L10826" s="14">
        <v>16600.603823999998</v>
      </c>
      <c r="M10826" s="13">
        <v>0.68087373735520584</v>
      </c>
      <c r="N10826" s="12">
        <v>-16.346619907044843</v>
      </c>
      <c r="O10826" s="2">
        <f>DATE(LEFT(ALT[[#This Row],[DATEMTH]],4),RIGHT(ALT[[#This Row],[DATEMTH]],2),1)</f>
        <v>45383</v>
      </c>
      <c r="P10826" t="str">
        <f>IF(AND(ALT[[#This Row],[DATE]]&gt;=DATE(2023,6,1),ALT[[#This Row],[DATE]]&lt;=DATE(2024,5,31)),"Y","N")</f>
        <v>Y</v>
      </c>
      <c r="Q10826" t="str">
        <f>LEFT(ALT[[#This Row],[DATEMTH]],4)</f>
        <v>2024</v>
      </c>
    </row>
    <row r="10827" spans="1:17" x14ac:dyDescent="0.25">
      <c r="A10827" t="s">
        <v>101</v>
      </c>
      <c r="B10827" t="s">
        <v>14</v>
      </c>
      <c r="C10827" t="s">
        <v>19</v>
      </c>
      <c r="D10827" t="s">
        <v>17</v>
      </c>
      <c r="E10827" s="14">
        <v>16600.603824000002</v>
      </c>
      <c r="F10827" s="14">
        <v>64280.066340000005</v>
      </c>
      <c r="G10827" s="13">
        <v>0.258254304471211</v>
      </c>
      <c r="H10827" s="12">
        <v>-92963788.230000004</v>
      </c>
      <c r="I10827" s="12">
        <v>-24.008298470347601</v>
      </c>
      <c r="J10827" t="s">
        <v>24</v>
      </c>
      <c r="K10827" s="14">
        <v>4774.686436</v>
      </c>
      <c r="L10827" s="14">
        <v>16600.603823999998</v>
      </c>
      <c r="M10827" s="13">
        <v>0.28762125080637674</v>
      </c>
      <c r="N10827" s="12">
        <v>-6.9052968357741982</v>
      </c>
      <c r="O10827" s="2">
        <f>DATE(LEFT(ALT[[#This Row],[DATEMTH]],4),RIGHT(ALT[[#This Row],[DATEMTH]],2),1)</f>
        <v>45383</v>
      </c>
      <c r="P10827" t="str">
        <f>IF(AND(ALT[[#This Row],[DATE]]&gt;=DATE(2023,6,1),ALT[[#This Row],[DATE]]&lt;=DATE(2024,5,31)),"Y","N")</f>
        <v>Y</v>
      </c>
      <c r="Q10827" t="str">
        <f>LEFT(ALT[[#This Row],[DATEMTH]],4)</f>
        <v>2024</v>
      </c>
    </row>
    <row r="10828" spans="1:17" x14ac:dyDescent="0.25">
      <c r="A10828" t="s">
        <v>101</v>
      </c>
      <c r="B10828" t="s">
        <v>14</v>
      </c>
      <c r="C10828" t="s">
        <v>19</v>
      </c>
      <c r="D10828" t="s">
        <v>17</v>
      </c>
      <c r="E10828" s="14">
        <v>16600.603824000002</v>
      </c>
      <c r="F10828" s="14">
        <v>64280.066340000005</v>
      </c>
      <c r="G10828" s="13">
        <v>0.258254304471211</v>
      </c>
      <c r="H10828" s="12">
        <v>-92963788.230000004</v>
      </c>
      <c r="I10828" s="12">
        <v>-24.008298470347601</v>
      </c>
      <c r="J10828" t="s">
        <v>16</v>
      </c>
      <c r="K10828" s="14">
        <v>2.4000000000000001E-5</v>
      </c>
      <c r="L10828" s="14">
        <v>16600.603823999998</v>
      </c>
      <c r="M10828" s="13">
        <v>1.4457305441686688E-9</v>
      </c>
      <c r="N10828" s="12">
        <v>-3.4709530412099456E-8</v>
      </c>
      <c r="O10828" s="2">
        <f>DATE(LEFT(ALT[[#This Row],[DATEMTH]],4),RIGHT(ALT[[#This Row],[DATEMTH]],2),1)</f>
        <v>45383</v>
      </c>
      <c r="P10828" t="str">
        <f>IF(AND(ALT[[#This Row],[DATE]]&gt;=DATE(2023,6,1),ALT[[#This Row],[DATE]]&lt;=DATE(2024,5,31)),"Y","N")</f>
        <v>Y</v>
      </c>
      <c r="Q10828" t="str">
        <f>LEFT(ALT[[#This Row],[DATEMTH]],4)</f>
        <v>2024</v>
      </c>
    </row>
    <row r="10829" spans="1:17" x14ac:dyDescent="0.25">
      <c r="A10829" t="s">
        <v>101</v>
      </c>
      <c r="B10829" t="s">
        <v>14</v>
      </c>
      <c r="C10829" t="s">
        <v>19</v>
      </c>
      <c r="D10829" t="s">
        <v>17</v>
      </c>
      <c r="E10829" s="14">
        <v>16600.603824000002</v>
      </c>
      <c r="F10829" s="14">
        <v>64280.066340000005</v>
      </c>
      <c r="G10829" s="13">
        <v>0.258254304471211</v>
      </c>
      <c r="H10829" s="12">
        <v>-92963788.230000004</v>
      </c>
      <c r="I10829" s="12">
        <v>-24.008298470347601</v>
      </c>
      <c r="J10829" t="s">
        <v>26</v>
      </c>
      <c r="K10829" s="14">
        <v>523.00219600000003</v>
      </c>
      <c r="L10829" s="14">
        <v>16600.603823999998</v>
      </c>
      <c r="M10829" s="13">
        <v>3.1505010392687036E-2</v>
      </c>
      <c r="N10829" s="12">
        <v>-0.75638169281903345</v>
      </c>
      <c r="O10829" s="2">
        <f>DATE(LEFT(ALT[[#This Row],[DATEMTH]],4),RIGHT(ALT[[#This Row],[DATEMTH]],2),1)</f>
        <v>45383</v>
      </c>
      <c r="P10829" t="str">
        <f>IF(AND(ALT[[#This Row],[DATE]]&gt;=DATE(2023,6,1),ALT[[#This Row],[DATE]]&lt;=DATE(2024,5,31)),"Y","N")</f>
        <v>Y</v>
      </c>
      <c r="Q10829" t="str">
        <f>LEFT(ALT[[#This Row],[DATEMTH]],4)</f>
        <v>2024</v>
      </c>
    </row>
    <row r="10830" spans="1:17" x14ac:dyDescent="0.25">
      <c r="A10830" t="s">
        <v>101</v>
      </c>
      <c r="B10830" t="s">
        <v>14</v>
      </c>
      <c r="C10830" t="s">
        <v>20</v>
      </c>
      <c r="D10830" t="s">
        <v>17</v>
      </c>
      <c r="E10830" s="14">
        <v>15937.509216000002</v>
      </c>
      <c r="F10830" s="14">
        <v>64280.066340000005</v>
      </c>
      <c r="G10830" s="13">
        <v>0.24793859315111591</v>
      </c>
      <c r="H10830" s="12">
        <v>-92963788.230000004</v>
      </c>
      <c r="I10830" s="12">
        <v>-23.049310867744467</v>
      </c>
      <c r="J10830" t="s">
        <v>25</v>
      </c>
      <c r="K10830" s="14">
        <v>2336.559232000001</v>
      </c>
      <c r="L10830" s="14">
        <v>15937.509216</v>
      </c>
      <c r="M10830" s="13">
        <v>0.14660755330916328</v>
      </c>
      <c r="N10830" s="12">
        <v>-3.3792030717823236</v>
      </c>
      <c r="O10830" s="2">
        <f>DATE(LEFT(ALT[[#This Row],[DATEMTH]],4),RIGHT(ALT[[#This Row],[DATEMTH]],2),1)</f>
        <v>45383</v>
      </c>
      <c r="P10830" t="str">
        <f>IF(AND(ALT[[#This Row],[DATE]]&gt;=DATE(2023,6,1),ALT[[#This Row],[DATE]]&lt;=DATE(2024,5,31)),"Y","N")</f>
        <v>Y</v>
      </c>
      <c r="Q10830" t="str">
        <f>LEFT(ALT[[#This Row],[DATEMTH]],4)</f>
        <v>2024</v>
      </c>
    </row>
    <row r="10831" spans="1:17" x14ac:dyDescent="0.25">
      <c r="A10831" t="s">
        <v>101</v>
      </c>
      <c r="B10831" t="s">
        <v>14</v>
      </c>
      <c r="C10831" t="s">
        <v>20</v>
      </c>
      <c r="D10831" t="s">
        <v>17</v>
      </c>
      <c r="E10831" s="14">
        <v>15937.509216000002</v>
      </c>
      <c r="F10831" s="14">
        <v>64280.066340000005</v>
      </c>
      <c r="G10831" s="13">
        <v>0.24793859315111591</v>
      </c>
      <c r="H10831" s="12">
        <v>-92963788.230000004</v>
      </c>
      <c r="I10831" s="12">
        <v>-23.049310867744467</v>
      </c>
      <c r="J10831" t="s">
        <v>24</v>
      </c>
      <c r="K10831" s="14">
        <v>6066.6762239999998</v>
      </c>
      <c r="L10831" s="14">
        <v>15937.509216</v>
      </c>
      <c r="M10831" s="13">
        <v>0.38065397433053944</v>
      </c>
      <c r="N10831" s="12">
        <v>-8.7738117873870252</v>
      </c>
      <c r="O10831" s="2">
        <f>DATE(LEFT(ALT[[#This Row],[DATEMTH]],4),RIGHT(ALT[[#This Row],[DATEMTH]],2),1)</f>
        <v>45383</v>
      </c>
      <c r="P10831" t="str">
        <f>IF(AND(ALT[[#This Row],[DATE]]&gt;=DATE(2023,6,1),ALT[[#This Row],[DATE]]&lt;=DATE(2024,5,31)),"Y","N")</f>
        <v>Y</v>
      </c>
      <c r="Q10831" t="str">
        <f>LEFT(ALT[[#This Row],[DATEMTH]],4)</f>
        <v>2024</v>
      </c>
    </row>
    <row r="10832" spans="1:17" x14ac:dyDescent="0.25">
      <c r="A10832" t="s">
        <v>101</v>
      </c>
      <c r="B10832" t="s">
        <v>14</v>
      </c>
      <c r="C10832" t="s">
        <v>20</v>
      </c>
      <c r="D10832" t="s">
        <v>17</v>
      </c>
      <c r="E10832" s="14">
        <v>15937.509216000002</v>
      </c>
      <c r="F10832" s="14">
        <v>64280.066340000005</v>
      </c>
      <c r="G10832" s="13">
        <v>0.24793859315111591</v>
      </c>
      <c r="H10832" s="12">
        <v>-92963788.230000004</v>
      </c>
      <c r="I10832" s="12">
        <v>-23.049310867744467</v>
      </c>
      <c r="J10832" t="s">
        <v>16</v>
      </c>
      <c r="K10832" s="14">
        <v>6286.473688</v>
      </c>
      <c r="L10832" s="14">
        <v>15937.509216</v>
      </c>
      <c r="M10832" s="13">
        <v>0.39444517978310417</v>
      </c>
      <c r="N10832" s="12">
        <v>-9.0916895691041226</v>
      </c>
      <c r="O10832" s="2">
        <f>DATE(LEFT(ALT[[#This Row],[DATEMTH]],4),RIGHT(ALT[[#This Row],[DATEMTH]],2),1)</f>
        <v>45383</v>
      </c>
      <c r="P10832" t="str">
        <f>IF(AND(ALT[[#This Row],[DATE]]&gt;=DATE(2023,6,1),ALT[[#This Row],[DATE]]&lt;=DATE(2024,5,31)),"Y","N")</f>
        <v>Y</v>
      </c>
      <c r="Q10832" t="str">
        <f>LEFT(ALT[[#This Row],[DATEMTH]],4)</f>
        <v>2024</v>
      </c>
    </row>
    <row r="10833" spans="1:17" x14ac:dyDescent="0.25">
      <c r="A10833" t="s">
        <v>101</v>
      </c>
      <c r="B10833" t="s">
        <v>14</v>
      </c>
      <c r="C10833" t="s">
        <v>20</v>
      </c>
      <c r="D10833" t="s">
        <v>17</v>
      </c>
      <c r="E10833" s="14">
        <v>15937.509216000002</v>
      </c>
      <c r="F10833" s="14">
        <v>64280.066340000005</v>
      </c>
      <c r="G10833" s="13">
        <v>0.24793859315111591</v>
      </c>
      <c r="H10833" s="12">
        <v>-92963788.230000004</v>
      </c>
      <c r="I10833" s="12">
        <v>-23.049310867744467</v>
      </c>
      <c r="J10833" t="s">
        <v>26</v>
      </c>
      <c r="K10833" s="14">
        <v>1247.800072</v>
      </c>
      <c r="L10833" s="14">
        <v>15937.509216</v>
      </c>
      <c r="M10833" s="13">
        <v>7.8293292577193141E-2</v>
      </c>
      <c r="N10833" s="12">
        <v>-1.8046064394709951</v>
      </c>
      <c r="O10833" s="2">
        <f>DATE(LEFT(ALT[[#This Row],[DATEMTH]],4),RIGHT(ALT[[#This Row],[DATEMTH]],2),1)</f>
        <v>45383</v>
      </c>
      <c r="P10833" t="str">
        <f>IF(AND(ALT[[#This Row],[DATE]]&gt;=DATE(2023,6,1),ALT[[#This Row],[DATE]]&lt;=DATE(2024,5,31)),"Y","N")</f>
        <v>Y</v>
      </c>
      <c r="Q10833" t="str">
        <f>LEFT(ALT[[#This Row],[DATEMTH]],4)</f>
        <v>2024</v>
      </c>
    </row>
    <row r="10834" spans="1:17" x14ac:dyDescent="0.25">
      <c r="A10834" t="s">
        <v>101</v>
      </c>
      <c r="B10834" t="s">
        <v>14</v>
      </c>
      <c r="C10834" t="s">
        <v>15</v>
      </c>
      <c r="D10834" t="s">
        <v>23</v>
      </c>
      <c r="E10834" s="14">
        <v>10812.896056</v>
      </c>
      <c r="F10834" s="14">
        <v>64280.066340000005</v>
      </c>
      <c r="G10834" s="13">
        <v>0.16821538420335116</v>
      </c>
      <c r="H10834" s="12">
        <v>-5726578.3099999996</v>
      </c>
      <c r="I10834" s="12">
        <v>-0.96329857058722734</v>
      </c>
      <c r="J10834" t="s">
        <v>25</v>
      </c>
      <c r="K10834" s="14">
        <v>1550.4309399999995</v>
      </c>
      <c r="L10834" s="14">
        <v>10812.896056000001</v>
      </c>
      <c r="M10834" s="13">
        <v>0.14338720468321492</v>
      </c>
      <c r="N10834" s="12">
        <v>-0.13812468931183913</v>
      </c>
      <c r="O10834" s="2">
        <f>DATE(LEFT(ALT[[#This Row],[DATEMTH]],4),RIGHT(ALT[[#This Row],[DATEMTH]],2),1)</f>
        <v>45383</v>
      </c>
      <c r="P10834" t="str">
        <f>IF(AND(ALT[[#This Row],[DATE]]&gt;=DATE(2023,6,1),ALT[[#This Row],[DATE]]&lt;=DATE(2024,5,31)),"Y","N")</f>
        <v>Y</v>
      </c>
      <c r="Q10834" t="str">
        <f>LEFT(ALT[[#This Row],[DATEMTH]],4)</f>
        <v>2024</v>
      </c>
    </row>
    <row r="10835" spans="1:17" x14ac:dyDescent="0.25">
      <c r="A10835" t="s">
        <v>101</v>
      </c>
      <c r="B10835" t="s">
        <v>14</v>
      </c>
      <c r="C10835" t="s">
        <v>15</v>
      </c>
      <c r="D10835" t="s">
        <v>23</v>
      </c>
      <c r="E10835" s="14">
        <v>10812.896056</v>
      </c>
      <c r="F10835" s="14">
        <v>64280.066340000005</v>
      </c>
      <c r="G10835" s="13">
        <v>0.16821538420335116</v>
      </c>
      <c r="H10835" s="12">
        <v>-5726578.3099999996</v>
      </c>
      <c r="I10835" s="12">
        <v>-0.96329857058722734</v>
      </c>
      <c r="J10835" t="s">
        <v>26</v>
      </c>
      <c r="K10835" s="14">
        <v>1657.2496640000004</v>
      </c>
      <c r="L10835" s="14">
        <v>10812.896056000001</v>
      </c>
      <c r="M10835" s="13">
        <v>0.15326603117398913</v>
      </c>
      <c r="N10835" s="12">
        <v>-0.14764094874948114</v>
      </c>
      <c r="O10835" s="2">
        <f>DATE(LEFT(ALT[[#This Row],[DATEMTH]],4),RIGHT(ALT[[#This Row],[DATEMTH]],2),1)</f>
        <v>45383</v>
      </c>
      <c r="P10835" t="str">
        <f>IF(AND(ALT[[#This Row],[DATE]]&gt;=DATE(2023,6,1),ALT[[#This Row],[DATE]]&lt;=DATE(2024,5,31)),"Y","N")</f>
        <v>Y</v>
      </c>
      <c r="Q10835" t="str">
        <f>LEFT(ALT[[#This Row],[DATEMTH]],4)</f>
        <v>2024</v>
      </c>
    </row>
    <row r="10836" spans="1:17" x14ac:dyDescent="0.25">
      <c r="A10836" t="s">
        <v>101</v>
      </c>
      <c r="B10836" t="s">
        <v>14</v>
      </c>
      <c r="C10836" t="s">
        <v>15</v>
      </c>
      <c r="D10836" t="s">
        <v>23</v>
      </c>
      <c r="E10836" s="14">
        <v>10812.896056</v>
      </c>
      <c r="F10836" s="14">
        <v>64280.066340000005</v>
      </c>
      <c r="G10836" s="13">
        <v>0.16821538420335116</v>
      </c>
      <c r="H10836" s="12">
        <v>-5726578.3099999996</v>
      </c>
      <c r="I10836" s="12">
        <v>-0.96329857058722734</v>
      </c>
      <c r="J10836" t="s">
        <v>24</v>
      </c>
      <c r="K10836" s="14">
        <v>4287.912808</v>
      </c>
      <c r="L10836" s="14">
        <v>10812.896056000001</v>
      </c>
      <c r="M10836" s="13">
        <v>0.39655544507159735</v>
      </c>
      <c r="N10836" s="12">
        <v>-0.38200129339605149</v>
      </c>
      <c r="O10836" s="2">
        <f>DATE(LEFT(ALT[[#This Row],[DATEMTH]],4),RIGHT(ALT[[#This Row],[DATEMTH]],2),1)</f>
        <v>45383</v>
      </c>
      <c r="P10836" t="str">
        <f>IF(AND(ALT[[#This Row],[DATE]]&gt;=DATE(2023,6,1),ALT[[#This Row],[DATE]]&lt;=DATE(2024,5,31)),"Y","N")</f>
        <v>Y</v>
      </c>
      <c r="Q10836" t="str">
        <f>LEFT(ALT[[#This Row],[DATEMTH]],4)</f>
        <v>2024</v>
      </c>
    </row>
    <row r="10837" spans="1:17" x14ac:dyDescent="0.25">
      <c r="A10837" t="s">
        <v>101</v>
      </c>
      <c r="B10837" t="s">
        <v>14</v>
      </c>
      <c r="C10837" t="s">
        <v>15</v>
      </c>
      <c r="D10837" t="s">
        <v>23</v>
      </c>
      <c r="E10837" s="14">
        <v>10812.896056</v>
      </c>
      <c r="F10837" s="14">
        <v>64280.066340000005</v>
      </c>
      <c r="G10837" s="13">
        <v>0.16821538420335116</v>
      </c>
      <c r="H10837" s="12">
        <v>-5726578.3099999996</v>
      </c>
      <c r="I10837" s="12">
        <v>-0.96329857058722734</v>
      </c>
      <c r="J10837" t="s">
        <v>16</v>
      </c>
      <c r="K10837" s="14">
        <v>3317.3026439999999</v>
      </c>
      <c r="L10837" s="14">
        <v>10812.896056000001</v>
      </c>
      <c r="M10837" s="13">
        <v>0.30679131907119844</v>
      </c>
      <c r="N10837" s="12">
        <v>-0.29553163912985542</v>
      </c>
      <c r="O10837" s="2">
        <f>DATE(LEFT(ALT[[#This Row],[DATEMTH]],4),RIGHT(ALT[[#This Row],[DATEMTH]],2),1)</f>
        <v>45383</v>
      </c>
      <c r="P10837" t="str">
        <f>IF(AND(ALT[[#This Row],[DATE]]&gt;=DATE(2023,6,1),ALT[[#This Row],[DATE]]&lt;=DATE(2024,5,31)),"Y","N")</f>
        <v>Y</v>
      </c>
      <c r="Q10837" t="str">
        <f>LEFT(ALT[[#This Row],[DATEMTH]],4)</f>
        <v>2024</v>
      </c>
    </row>
    <row r="10838" spans="1:17" x14ac:dyDescent="0.25">
      <c r="A10838" t="s">
        <v>101</v>
      </c>
      <c r="B10838" t="s">
        <v>14</v>
      </c>
      <c r="C10838" t="s">
        <v>18</v>
      </c>
      <c r="D10838" t="s">
        <v>23</v>
      </c>
      <c r="E10838" s="14">
        <v>20929.057244000003</v>
      </c>
      <c r="F10838" s="14">
        <v>64280.066340000005</v>
      </c>
      <c r="G10838" s="13">
        <v>0.32559171817432198</v>
      </c>
      <c r="H10838" s="12">
        <v>-5726578.3099999996</v>
      </c>
      <c r="I10838" s="12">
        <v>-1.864526471212705</v>
      </c>
      <c r="J10838" t="s">
        <v>26</v>
      </c>
      <c r="K10838" s="14">
        <v>6004.8143360000004</v>
      </c>
      <c r="L10838" s="14">
        <v>20929.057244000003</v>
      </c>
      <c r="M10838" s="13">
        <v>0.28691279621405191</v>
      </c>
      <c r="N10838" s="12">
        <v>-0.53495650347075618</v>
      </c>
      <c r="O10838" s="2">
        <f>DATE(LEFT(ALT[[#This Row],[DATEMTH]],4),RIGHT(ALT[[#This Row],[DATEMTH]],2),1)</f>
        <v>45383</v>
      </c>
      <c r="P10838" t="str">
        <f>IF(AND(ALT[[#This Row],[DATE]]&gt;=DATE(2023,6,1),ALT[[#This Row],[DATE]]&lt;=DATE(2024,5,31)),"Y","N")</f>
        <v>Y</v>
      </c>
      <c r="Q10838" t="str">
        <f>LEFT(ALT[[#This Row],[DATEMTH]],4)</f>
        <v>2024</v>
      </c>
    </row>
    <row r="10839" spans="1:17" x14ac:dyDescent="0.25">
      <c r="A10839" t="s">
        <v>101</v>
      </c>
      <c r="B10839" t="s">
        <v>14</v>
      </c>
      <c r="C10839" t="s">
        <v>18</v>
      </c>
      <c r="D10839" t="s">
        <v>23</v>
      </c>
      <c r="E10839" s="14">
        <v>20929.057244000003</v>
      </c>
      <c r="F10839" s="14">
        <v>64280.066340000005</v>
      </c>
      <c r="G10839" s="13">
        <v>0.32559171817432198</v>
      </c>
      <c r="H10839" s="12">
        <v>-5726578.3099999996</v>
      </c>
      <c r="I10839" s="12">
        <v>-1.864526471212705</v>
      </c>
      <c r="J10839" t="s">
        <v>16</v>
      </c>
      <c r="K10839" s="14">
        <v>7206.745084000002</v>
      </c>
      <c r="L10839" s="14">
        <v>20929.057244000003</v>
      </c>
      <c r="M10839" s="13">
        <v>0.34434160124752156</v>
      </c>
      <c r="N10839" s="12">
        <v>-0.64203403066577369</v>
      </c>
      <c r="O10839" s="2">
        <f>DATE(LEFT(ALT[[#This Row],[DATEMTH]],4),RIGHT(ALT[[#This Row],[DATEMTH]],2),1)</f>
        <v>45383</v>
      </c>
      <c r="P10839" t="str">
        <f>IF(AND(ALT[[#This Row],[DATE]]&gt;=DATE(2023,6,1),ALT[[#This Row],[DATE]]&lt;=DATE(2024,5,31)),"Y","N")</f>
        <v>Y</v>
      </c>
      <c r="Q10839" t="str">
        <f>LEFT(ALT[[#This Row],[DATEMTH]],4)</f>
        <v>2024</v>
      </c>
    </row>
    <row r="10840" spans="1:17" x14ac:dyDescent="0.25">
      <c r="A10840" t="s">
        <v>101</v>
      </c>
      <c r="B10840" t="s">
        <v>14</v>
      </c>
      <c r="C10840" t="s">
        <v>18</v>
      </c>
      <c r="D10840" t="s">
        <v>23</v>
      </c>
      <c r="E10840" s="14">
        <v>20929.057244000003</v>
      </c>
      <c r="F10840" s="14">
        <v>64280.066340000005</v>
      </c>
      <c r="G10840" s="13">
        <v>0.32559171817432198</v>
      </c>
      <c r="H10840" s="12">
        <v>-5726578.3099999996</v>
      </c>
      <c r="I10840" s="12">
        <v>-1.864526471212705</v>
      </c>
      <c r="J10840" t="s">
        <v>24</v>
      </c>
      <c r="K10840" s="14">
        <v>5147.4925839999987</v>
      </c>
      <c r="L10840" s="14">
        <v>20929.057244000003</v>
      </c>
      <c r="M10840" s="13">
        <v>0.24594956781800076</v>
      </c>
      <c r="N10840" s="12">
        <v>-0.45857947977998681</v>
      </c>
      <c r="O10840" s="2">
        <f>DATE(LEFT(ALT[[#This Row],[DATEMTH]],4),RIGHT(ALT[[#This Row],[DATEMTH]],2),1)</f>
        <v>45383</v>
      </c>
      <c r="P10840" t="str">
        <f>IF(AND(ALT[[#This Row],[DATE]]&gt;=DATE(2023,6,1),ALT[[#This Row],[DATE]]&lt;=DATE(2024,5,31)),"Y","N")</f>
        <v>Y</v>
      </c>
      <c r="Q10840" t="str">
        <f>LEFT(ALT[[#This Row],[DATEMTH]],4)</f>
        <v>2024</v>
      </c>
    </row>
    <row r="10841" spans="1:17" x14ac:dyDescent="0.25">
      <c r="A10841" t="s">
        <v>101</v>
      </c>
      <c r="B10841" t="s">
        <v>14</v>
      </c>
      <c r="C10841" t="s">
        <v>18</v>
      </c>
      <c r="D10841" t="s">
        <v>23</v>
      </c>
      <c r="E10841" s="14">
        <v>20929.057244000003</v>
      </c>
      <c r="F10841" s="14">
        <v>64280.066340000005</v>
      </c>
      <c r="G10841" s="13">
        <v>0.32559171817432198</v>
      </c>
      <c r="H10841" s="12">
        <v>-5726578.3099999996</v>
      </c>
      <c r="I10841" s="12">
        <v>-1.864526471212705</v>
      </c>
      <c r="J10841" t="s">
        <v>25</v>
      </c>
      <c r="K10841" s="14">
        <v>2570.0052400000009</v>
      </c>
      <c r="L10841" s="14">
        <v>20929.057244000003</v>
      </c>
      <c r="M10841" s="13">
        <v>0.12279603472042568</v>
      </c>
      <c r="N10841" s="12">
        <v>-0.22895645729618808</v>
      </c>
      <c r="O10841" s="2">
        <f>DATE(LEFT(ALT[[#This Row],[DATEMTH]],4),RIGHT(ALT[[#This Row],[DATEMTH]],2),1)</f>
        <v>45383</v>
      </c>
      <c r="P10841" t="str">
        <f>IF(AND(ALT[[#This Row],[DATE]]&gt;=DATE(2023,6,1),ALT[[#This Row],[DATE]]&lt;=DATE(2024,5,31)),"Y","N")</f>
        <v>Y</v>
      </c>
      <c r="Q10841" t="str">
        <f>LEFT(ALT[[#This Row],[DATEMTH]],4)</f>
        <v>2024</v>
      </c>
    </row>
    <row r="10842" spans="1:17" x14ac:dyDescent="0.25">
      <c r="A10842" t="s">
        <v>101</v>
      </c>
      <c r="B10842" t="s">
        <v>14</v>
      </c>
      <c r="C10842" t="s">
        <v>19</v>
      </c>
      <c r="D10842" t="s">
        <v>23</v>
      </c>
      <c r="E10842" s="14">
        <v>16600.603824000002</v>
      </c>
      <c r="F10842" s="14">
        <v>64280.066340000005</v>
      </c>
      <c r="G10842" s="13">
        <v>0.258254304471211</v>
      </c>
      <c r="H10842" s="12">
        <v>-5726578.3099999996</v>
      </c>
      <c r="I10842" s="12">
        <v>-1.4789134984489729</v>
      </c>
      <c r="J10842" t="s">
        <v>25</v>
      </c>
      <c r="K10842" s="14">
        <v>11302.915168</v>
      </c>
      <c r="L10842" s="14">
        <v>16600.603823999998</v>
      </c>
      <c r="M10842" s="13">
        <v>0.68087373735520584</v>
      </c>
      <c r="N10842" s="12">
        <v>-1.0069533609140147</v>
      </c>
      <c r="O10842" s="2">
        <f>DATE(LEFT(ALT[[#This Row],[DATEMTH]],4),RIGHT(ALT[[#This Row],[DATEMTH]],2),1)</f>
        <v>45383</v>
      </c>
      <c r="P10842" t="str">
        <f>IF(AND(ALT[[#This Row],[DATE]]&gt;=DATE(2023,6,1),ALT[[#This Row],[DATE]]&lt;=DATE(2024,5,31)),"Y","N")</f>
        <v>Y</v>
      </c>
      <c r="Q10842" t="str">
        <f>LEFT(ALT[[#This Row],[DATEMTH]],4)</f>
        <v>2024</v>
      </c>
    </row>
    <row r="10843" spans="1:17" x14ac:dyDescent="0.25">
      <c r="A10843" t="s">
        <v>101</v>
      </c>
      <c r="B10843" t="s">
        <v>14</v>
      </c>
      <c r="C10843" t="s">
        <v>19</v>
      </c>
      <c r="D10843" t="s">
        <v>23</v>
      </c>
      <c r="E10843" s="14">
        <v>16600.603824000002</v>
      </c>
      <c r="F10843" s="14">
        <v>64280.066340000005</v>
      </c>
      <c r="G10843" s="13">
        <v>0.258254304471211</v>
      </c>
      <c r="H10843" s="12">
        <v>-5726578.3099999996</v>
      </c>
      <c r="I10843" s="12">
        <v>-1.4789134984489729</v>
      </c>
      <c r="J10843" t="s">
        <v>24</v>
      </c>
      <c r="K10843" s="14">
        <v>4774.686436</v>
      </c>
      <c r="L10843" s="14">
        <v>16600.603823999998</v>
      </c>
      <c r="M10843" s="13">
        <v>0.28762125080637674</v>
      </c>
      <c r="N10843" s="12">
        <v>-0.4253669502583281</v>
      </c>
      <c r="O10843" s="2">
        <f>DATE(LEFT(ALT[[#This Row],[DATEMTH]],4),RIGHT(ALT[[#This Row],[DATEMTH]],2),1)</f>
        <v>45383</v>
      </c>
      <c r="P10843" t="str">
        <f>IF(AND(ALT[[#This Row],[DATE]]&gt;=DATE(2023,6,1),ALT[[#This Row],[DATE]]&lt;=DATE(2024,5,31)),"Y","N")</f>
        <v>Y</v>
      </c>
      <c r="Q10843" t="str">
        <f>LEFT(ALT[[#This Row],[DATEMTH]],4)</f>
        <v>2024</v>
      </c>
    </row>
    <row r="10844" spans="1:17" x14ac:dyDescent="0.25">
      <c r="A10844" t="s">
        <v>101</v>
      </c>
      <c r="B10844" t="s">
        <v>14</v>
      </c>
      <c r="C10844" t="s">
        <v>19</v>
      </c>
      <c r="D10844" t="s">
        <v>23</v>
      </c>
      <c r="E10844" s="14">
        <v>16600.603824000002</v>
      </c>
      <c r="F10844" s="14">
        <v>64280.066340000005</v>
      </c>
      <c r="G10844" s="13">
        <v>0.258254304471211</v>
      </c>
      <c r="H10844" s="12">
        <v>-5726578.3099999996</v>
      </c>
      <c r="I10844" s="12">
        <v>-1.4789134984489729</v>
      </c>
      <c r="J10844" t="s">
        <v>16</v>
      </c>
      <c r="K10844" s="14">
        <v>2.4000000000000001E-5</v>
      </c>
      <c r="L10844" s="14">
        <v>16600.603823999998</v>
      </c>
      <c r="M10844" s="13">
        <v>1.4457305441686688E-9</v>
      </c>
      <c r="N10844" s="12">
        <v>-2.1381104168910235E-9</v>
      </c>
      <c r="O10844" s="2">
        <f>DATE(LEFT(ALT[[#This Row],[DATEMTH]],4),RIGHT(ALT[[#This Row],[DATEMTH]],2),1)</f>
        <v>45383</v>
      </c>
      <c r="P10844" t="str">
        <f>IF(AND(ALT[[#This Row],[DATE]]&gt;=DATE(2023,6,1),ALT[[#This Row],[DATE]]&lt;=DATE(2024,5,31)),"Y","N")</f>
        <v>Y</v>
      </c>
      <c r="Q10844" t="str">
        <f>LEFT(ALT[[#This Row],[DATEMTH]],4)</f>
        <v>2024</v>
      </c>
    </row>
    <row r="10845" spans="1:17" x14ac:dyDescent="0.25">
      <c r="A10845" t="s">
        <v>101</v>
      </c>
      <c r="B10845" t="s">
        <v>14</v>
      </c>
      <c r="C10845" t="s">
        <v>19</v>
      </c>
      <c r="D10845" t="s">
        <v>23</v>
      </c>
      <c r="E10845" s="14">
        <v>16600.603824000002</v>
      </c>
      <c r="F10845" s="14">
        <v>64280.066340000005</v>
      </c>
      <c r="G10845" s="13">
        <v>0.258254304471211</v>
      </c>
      <c r="H10845" s="12">
        <v>-5726578.3099999996</v>
      </c>
      <c r="I10845" s="12">
        <v>-1.4789134984489729</v>
      </c>
      <c r="J10845" t="s">
        <v>26</v>
      </c>
      <c r="K10845" s="14">
        <v>523.00219600000003</v>
      </c>
      <c r="L10845" s="14">
        <v>16600.603823999998</v>
      </c>
      <c r="M10845" s="13">
        <v>3.1505010392687036E-2</v>
      </c>
      <c r="N10845" s="12">
        <v>-4.6593185138520031E-2</v>
      </c>
      <c r="O10845" s="2">
        <f>DATE(LEFT(ALT[[#This Row],[DATEMTH]],4),RIGHT(ALT[[#This Row],[DATEMTH]],2),1)</f>
        <v>45383</v>
      </c>
      <c r="P10845" t="str">
        <f>IF(AND(ALT[[#This Row],[DATE]]&gt;=DATE(2023,6,1),ALT[[#This Row],[DATE]]&lt;=DATE(2024,5,31)),"Y","N")</f>
        <v>Y</v>
      </c>
      <c r="Q10845" t="str">
        <f>LEFT(ALT[[#This Row],[DATEMTH]],4)</f>
        <v>2024</v>
      </c>
    </row>
    <row r="10846" spans="1:17" x14ac:dyDescent="0.25">
      <c r="A10846" t="s">
        <v>101</v>
      </c>
      <c r="B10846" t="s">
        <v>14</v>
      </c>
      <c r="C10846" t="s">
        <v>20</v>
      </c>
      <c r="D10846" t="s">
        <v>23</v>
      </c>
      <c r="E10846" s="14">
        <v>15937.509216000002</v>
      </c>
      <c r="F10846" s="14">
        <v>64280.066340000005</v>
      </c>
      <c r="G10846" s="13">
        <v>0.24793859315111591</v>
      </c>
      <c r="H10846" s="12">
        <v>-5726578.3099999996</v>
      </c>
      <c r="I10846" s="12">
        <v>-1.4198397697510947</v>
      </c>
      <c r="J10846" t="s">
        <v>25</v>
      </c>
      <c r="K10846" s="14">
        <v>2336.559232000001</v>
      </c>
      <c r="L10846" s="14">
        <v>15937.509216</v>
      </c>
      <c r="M10846" s="13">
        <v>0.14660755330916328</v>
      </c>
      <c r="N10846" s="12">
        <v>-0.20815923473425374</v>
      </c>
      <c r="O10846" s="2">
        <f>DATE(LEFT(ALT[[#This Row],[DATEMTH]],4),RIGHT(ALT[[#This Row],[DATEMTH]],2),1)</f>
        <v>45383</v>
      </c>
      <c r="P10846" t="str">
        <f>IF(AND(ALT[[#This Row],[DATE]]&gt;=DATE(2023,6,1),ALT[[#This Row],[DATE]]&lt;=DATE(2024,5,31)),"Y","N")</f>
        <v>Y</v>
      </c>
      <c r="Q10846" t="str">
        <f>LEFT(ALT[[#This Row],[DATEMTH]],4)</f>
        <v>2024</v>
      </c>
    </row>
    <row r="10847" spans="1:17" x14ac:dyDescent="0.25">
      <c r="A10847" t="s">
        <v>101</v>
      </c>
      <c r="B10847" t="s">
        <v>14</v>
      </c>
      <c r="C10847" t="s">
        <v>20</v>
      </c>
      <c r="D10847" t="s">
        <v>23</v>
      </c>
      <c r="E10847" s="14">
        <v>15937.509216000002</v>
      </c>
      <c r="F10847" s="14">
        <v>64280.066340000005</v>
      </c>
      <c r="G10847" s="13">
        <v>0.24793859315111591</v>
      </c>
      <c r="H10847" s="12">
        <v>-5726578.3099999996</v>
      </c>
      <c r="I10847" s="12">
        <v>-1.4198397697510947</v>
      </c>
      <c r="J10847" t="s">
        <v>24</v>
      </c>
      <c r="K10847" s="14">
        <v>6066.6762239999998</v>
      </c>
      <c r="L10847" s="14">
        <v>15937.509216</v>
      </c>
      <c r="M10847" s="13">
        <v>0.38065397433053944</v>
      </c>
      <c r="N10847" s="12">
        <v>-0.5404676512683122</v>
      </c>
      <c r="O10847" s="2">
        <f>DATE(LEFT(ALT[[#This Row],[DATEMTH]],4),RIGHT(ALT[[#This Row],[DATEMTH]],2),1)</f>
        <v>45383</v>
      </c>
      <c r="P10847" t="str">
        <f>IF(AND(ALT[[#This Row],[DATE]]&gt;=DATE(2023,6,1),ALT[[#This Row],[DATE]]&lt;=DATE(2024,5,31)),"Y","N")</f>
        <v>Y</v>
      </c>
      <c r="Q10847" t="str">
        <f>LEFT(ALT[[#This Row],[DATEMTH]],4)</f>
        <v>2024</v>
      </c>
    </row>
    <row r="10848" spans="1:17" x14ac:dyDescent="0.25">
      <c r="A10848" t="s">
        <v>101</v>
      </c>
      <c r="B10848" t="s">
        <v>14</v>
      </c>
      <c r="C10848" t="s">
        <v>20</v>
      </c>
      <c r="D10848" t="s">
        <v>23</v>
      </c>
      <c r="E10848" s="14">
        <v>15937.509216000002</v>
      </c>
      <c r="F10848" s="14">
        <v>64280.066340000005</v>
      </c>
      <c r="G10848" s="13">
        <v>0.24793859315111591</v>
      </c>
      <c r="H10848" s="12">
        <v>-5726578.3099999996</v>
      </c>
      <c r="I10848" s="12">
        <v>-1.4198397697510947</v>
      </c>
      <c r="J10848" t="s">
        <v>16</v>
      </c>
      <c r="K10848" s="14">
        <v>6286.473688</v>
      </c>
      <c r="L10848" s="14">
        <v>15937.509216</v>
      </c>
      <c r="M10848" s="13">
        <v>0.39444517978310417</v>
      </c>
      <c r="N10848" s="12">
        <v>-0.56004895324267179</v>
      </c>
      <c r="O10848" s="2">
        <f>DATE(LEFT(ALT[[#This Row],[DATEMTH]],4),RIGHT(ALT[[#This Row],[DATEMTH]],2),1)</f>
        <v>45383</v>
      </c>
      <c r="P10848" t="str">
        <f>IF(AND(ALT[[#This Row],[DATE]]&gt;=DATE(2023,6,1),ALT[[#This Row],[DATE]]&lt;=DATE(2024,5,31)),"Y","N")</f>
        <v>Y</v>
      </c>
      <c r="Q10848" t="str">
        <f>LEFT(ALT[[#This Row],[DATEMTH]],4)</f>
        <v>2024</v>
      </c>
    </row>
    <row r="10849" spans="1:17" x14ac:dyDescent="0.25">
      <c r="A10849" t="s">
        <v>101</v>
      </c>
      <c r="B10849" t="s">
        <v>14</v>
      </c>
      <c r="C10849" t="s">
        <v>20</v>
      </c>
      <c r="D10849" t="s">
        <v>23</v>
      </c>
      <c r="E10849" s="14">
        <v>15937.509216000002</v>
      </c>
      <c r="F10849" s="14">
        <v>64280.066340000005</v>
      </c>
      <c r="G10849" s="13">
        <v>0.24793859315111591</v>
      </c>
      <c r="H10849" s="12">
        <v>-5726578.3099999996</v>
      </c>
      <c r="I10849" s="12">
        <v>-1.4198397697510947</v>
      </c>
      <c r="J10849" t="s">
        <v>26</v>
      </c>
      <c r="K10849" s="14">
        <v>1247.800072</v>
      </c>
      <c r="L10849" s="14">
        <v>15937.509216</v>
      </c>
      <c r="M10849" s="13">
        <v>7.8293292577193141E-2</v>
      </c>
      <c r="N10849" s="12">
        <v>-0.111163930505857</v>
      </c>
      <c r="O10849" s="2">
        <f>DATE(LEFT(ALT[[#This Row],[DATEMTH]],4),RIGHT(ALT[[#This Row],[DATEMTH]],2),1)</f>
        <v>45383</v>
      </c>
      <c r="P10849" t="str">
        <f>IF(AND(ALT[[#This Row],[DATE]]&gt;=DATE(2023,6,1),ALT[[#This Row],[DATE]]&lt;=DATE(2024,5,31)),"Y","N")</f>
        <v>Y</v>
      </c>
      <c r="Q10849" t="str">
        <f>LEFT(ALT[[#This Row],[DATEMTH]],4)</f>
        <v>2024</v>
      </c>
    </row>
    <row r="10850" spans="1:17" x14ac:dyDescent="0.25">
      <c r="A10850" t="s">
        <v>101</v>
      </c>
      <c r="B10850" t="s">
        <v>110</v>
      </c>
      <c r="C10850" t="s">
        <v>15</v>
      </c>
      <c r="D10850" t="s">
        <v>22</v>
      </c>
      <c r="E10850" s="14">
        <v>4190166.2603549999</v>
      </c>
      <c r="F10850" s="14">
        <v>24758948.878111057</v>
      </c>
      <c r="G10850" s="13">
        <v>0.16923845519384914</v>
      </c>
      <c r="H10850" s="12">
        <v>-61393236.350000001</v>
      </c>
      <c r="I10850" s="12">
        <v>-10.390096479224866</v>
      </c>
      <c r="J10850" t="s">
        <v>16</v>
      </c>
      <c r="K10850" s="14">
        <v>1286670.0584519997</v>
      </c>
      <c r="L10850" s="14">
        <v>4190166.2603549995</v>
      </c>
      <c r="M10850" s="13">
        <v>0.30706897495351182</v>
      </c>
      <c r="N10850" s="12">
        <v>-3.1904762755436717</v>
      </c>
      <c r="O10850" s="2">
        <f>DATE(LEFT(ALT[[#This Row],[DATEMTH]],4),RIGHT(ALT[[#This Row],[DATEMTH]],2),1)</f>
        <v>45383</v>
      </c>
      <c r="P10850" t="str">
        <f>IF(AND(ALT[[#This Row],[DATE]]&gt;=DATE(2023,6,1),ALT[[#This Row],[DATE]]&lt;=DATE(2024,5,31)),"Y","N")</f>
        <v>Y</v>
      </c>
      <c r="Q10850" t="str">
        <f>LEFT(ALT[[#This Row],[DATEMTH]],4)</f>
        <v>2024</v>
      </c>
    </row>
    <row r="10851" spans="1:17" x14ac:dyDescent="0.25">
      <c r="A10851" t="s">
        <v>101</v>
      </c>
      <c r="B10851" t="s">
        <v>110</v>
      </c>
      <c r="C10851" t="s">
        <v>15</v>
      </c>
      <c r="D10851" t="s">
        <v>22</v>
      </c>
      <c r="E10851" s="14">
        <v>4190166.2603549999</v>
      </c>
      <c r="F10851" s="14">
        <v>24758948.878111057</v>
      </c>
      <c r="G10851" s="13">
        <v>0.16923845519384914</v>
      </c>
      <c r="H10851" s="12">
        <v>-61393236.350000001</v>
      </c>
      <c r="I10851" s="12">
        <v>-10.390096479224866</v>
      </c>
      <c r="J10851" t="s">
        <v>24</v>
      </c>
      <c r="K10851" s="14">
        <v>1604168.0765809999</v>
      </c>
      <c r="L10851" s="14">
        <v>4190166.2603549995</v>
      </c>
      <c r="M10851" s="13">
        <v>0.3828411516169985</v>
      </c>
      <c r="N10851" s="12">
        <v>-3.9777565015181691</v>
      </c>
      <c r="O10851" s="2">
        <f>DATE(LEFT(ALT[[#This Row],[DATEMTH]],4),RIGHT(ALT[[#This Row],[DATEMTH]],2),1)</f>
        <v>45383</v>
      </c>
      <c r="P10851" t="str">
        <f>IF(AND(ALT[[#This Row],[DATE]]&gt;=DATE(2023,6,1),ALT[[#This Row],[DATE]]&lt;=DATE(2024,5,31)),"Y","N")</f>
        <v>Y</v>
      </c>
      <c r="Q10851" t="str">
        <f>LEFT(ALT[[#This Row],[DATEMTH]],4)</f>
        <v>2024</v>
      </c>
    </row>
    <row r="10852" spans="1:17" x14ac:dyDescent="0.25">
      <c r="A10852" t="s">
        <v>101</v>
      </c>
      <c r="B10852" t="s">
        <v>110</v>
      </c>
      <c r="C10852" t="s">
        <v>15</v>
      </c>
      <c r="D10852" t="s">
        <v>22</v>
      </c>
      <c r="E10852" s="14">
        <v>4190166.2603549999</v>
      </c>
      <c r="F10852" s="14">
        <v>24758948.878111057</v>
      </c>
      <c r="G10852" s="13">
        <v>0.16923845519384914</v>
      </c>
      <c r="H10852" s="12">
        <v>-61393236.350000001</v>
      </c>
      <c r="I10852" s="12">
        <v>-10.390096479224866</v>
      </c>
      <c r="J10852" t="s">
        <v>26</v>
      </c>
      <c r="K10852" s="14">
        <v>704295.19268400001</v>
      </c>
      <c r="L10852" s="14">
        <v>4190166.2603549995</v>
      </c>
      <c r="M10852" s="13">
        <v>0.16808287521849566</v>
      </c>
      <c r="N10852" s="12">
        <v>-1.7463972900256841</v>
      </c>
      <c r="O10852" s="2">
        <f>DATE(LEFT(ALT[[#This Row],[DATEMTH]],4),RIGHT(ALT[[#This Row],[DATEMTH]],2),1)</f>
        <v>45383</v>
      </c>
      <c r="P10852" t="str">
        <f>IF(AND(ALT[[#This Row],[DATE]]&gt;=DATE(2023,6,1),ALT[[#This Row],[DATE]]&lt;=DATE(2024,5,31)),"Y","N")</f>
        <v>Y</v>
      </c>
      <c r="Q10852" t="str">
        <f>LEFT(ALT[[#This Row],[DATEMTH]],4)</f>
        <v>2024</v>
      </c>
    </row>
    <row r="10853" spans="1:17" x14ac:dyDescent="0.25">
      <c r="A10853" t="s">
        <v>101</v>
      </c>
      <c r="B10853" t="s">
        <v>110</v>
      </c>
      <c r="C10853" t="s">
        <v>15</v>
      </c>
      <c r="D10853" t="s">
        <v>22</v>
      </c>
      <c r="E10853" s="14">
        <v>4190166.2603549999</v>
      </c>
      <c r="F10853" s="14">
        <v>24758948.878111057</v>
      </c>
      <c r="G10853" s="13">
        <v>0.16923845519384914</v>
      </c>
      <c r="H10853" s="12">
        <v>-61393236.350000001</v>
      </c>
      <c r="I10853" s="12">
        <v>-10.390096479224866</v>
      </c>
      <c r="J10853" t="s">
        <v>25</v>
      </c>
      <c r="K10853" s="14">
        <v>595032.932638</v>
      </c>
      <c r="L10853" s="14">
        <v>4190166.2603549995</v>
      </c>
      <c r="M10853" s="13">
        <v>0.14200699821099405</v>
      </c>
      <c r="N10853" s="12">
        <v>-1.4754664121373411</v>
      </c>
      <c r="O10853" s="2">
        <f>DATE(LEFT(ALT[[#This Row],[DATEMTH]],4),RIGHT(ALT[[#This Row],[DATEMTH]],2),1)</f>
        <v>45383</v>
      </c>
      <c r="P10853" t="str">
        <f>IF(AND(ALT[[#This Row],[DATE]]&gt;=DATE(2023,6,1),ALT[[#This Row],[DATE]]&lt;=DATE(2024,5,31)),"Y","N")</f>
        <v>Y</v>
      </c>
      <c r="Q10853" t="str">
        <f>LEFT(ALT[[#This Row],[DATEMTH]],4)</f>
        <v>2024</v>
      </c>
    </row>
    <row r="10854" spans="1:17" x14ac:dyDescent="0.25">
      <c r="A10854" t="s">
        <v>101</v>
      </c>
      <c r="B10854" t="s">
        <v>110</v>
      </c>
      <c r="C10854" t="s">
        <v>18</v>
      </c>
      <c r="D10854" t="s">
        <v>22</v>
      </c>
      <c r="E10854" s="14">
        <v>9637646.1264410019</v>
      </c>
      <c r="F10854" s="14">
        <v>24758948.878111057</v>
      </c>
      <c r="G10854" s="13">
        <v>0.38925909875606529</v>
      </c>
      <c r="H10854" s="12">
        <v>-61393236.350000001</v>
      </c>
      <c r="I10854" s="12">
        <v>-23.897875851319107</v>
      </c>
      <c r="J10854" t="s">
        <v>16</v>
      </c>
      <c r="K10854" s="14">
        <v>3151111.2738270005</v>
      </c>
      <c r="L10854" s="14">
        <v>9637646.1264409982</v>
      </c>
      <c r="M10854" s="13">
        <v>0.32695859886179973</v>
      </c>
      <c r="N10854" s="12">
        <v>-7.8136160041205347</v>
      </c>
      <c r="O10854" s="2">
        <f>DATE(LEFT(ALT[[#This Row],[DATEMTH]],4),RIGHT(ALT[[#This Row],[DATEMTH]],2),1)</f>
        <v>45383</v>
      </c>
      <c r="P10854" t="str">
        <f>IF(AND(ALT[[#This Row],[DATE]]&gt;=DATE(2023,6,1),ALT[[#This Row],[DATE]]&lt;=DATE(2024,5,31)),"Y","N")</f>
        <v>Y</v>
      </c>
      <c r="Q10854" t="str">
        <f>LEFT(ALT[[#This Row],[DATEMTH]],4)</f>
        <v>2024</v>
      </c>
    </row>
    <row r="10855" spans="1:17" x14ac:dyDescent="0.25">
      <c r="A10855" t="s">
        <v>101</v>
      </c>
      <c r="B10855" t="s">
        <v>110</v>
      </c>
      <c r="C10855" t="s">
        <v>18</v>
      </c>
      <c r="D10855" t="s">
        <v>22</v>
      </c>
      <c r="E10855" s="14">
        <v>9637646.1264410019</v>
      </c>
      <c r="F10855" s="14">
        <v>24758948.878111057</v>
      </c>
      <c r="G10855" s="13">
        <v>0.38925909875606529</v>
      </c>
      <c r="H10855" s="12">
        <v>-61393236.350000001</v>
      </c>
      <c r="I10855" s="12">
        <v>-23.897875851319107</v>
      </c>
      <c r="J10855" t="s">
        <v>26</v>
      </c>
      <c r="K10855" s="14">
        <v>2935329.649433997</v>
      </c>
      <c r="L10855" s="14">
        <v>9637646.1264409982</v>
      </c>
      <c r="M10855" s="13">
        <v>0.30456914592255935</v>
      </c>
      <c r="N10855" s="12">
        <v>-7.2785556373996165</v>
      </c>
      <c r="O10855" s="2">
        <f>DATE(LEFT(ALT[[#This Row],[DATEMTH]],4),RIGHT(ALT[[#This Row],[DATEMTH]],2),1)</f>
        <v>45383</v>
      </c>
      <c r="P10855" t="str">
        <f>IF(AND(ALT[[#This Row],[DATE]]&gt;=DATE(2023,6,1),ALT[[#This Row],[DATE]]&lt;=DATE(2024,5,31)),"Y","N")</f>
        <v>Y</v>
      </c>
      <c r="Q10855" t="str">
        <f>LEFT(ALT[[#This Row],[DATEMTH]],4)</f>
        <v>2024</v>
      </c>
    </row>
    <row r="10856" spans="1:17" x14ac:dyDescent="0.25">
      <c r="A10856" t="s">
        <v>101</v>
      </c>
      <c r="B10856" t="s">
        <v>110</v>
      </c>
      <c r="C10856" t="s">
        <v>18</v>
      </c>
      <c r="D10856" t="s">
        <v>22</v>
      </c>
      <c r="E10856" s="14">
        <v>9637646.1264410019</v>
      </c>
      <c r="F10856" s="14">
        <v>24758948.878111057</v>
      </c>
      <c r="G10856" s="13">
        <v>0.38925909875606529</v>
      </c>
      <c r="H10856" s="12">
        <v>-61393236.350000001</v>
      </c>
      <c r="I10856" s="12">
        <v>-23.897875851319107</v>
      </c>
      <c r="J10856" t="s">
        <v>24</v>
      </c>
      <c r="K10856" s="14">
        <v>2306569.8595170011</v>
      </c>
      <c r="L10856" s="14">
        <v>9637646.1264409982</v>
      </c>
      <c r="M10856" s="13">
        <v>0.23932917117478497</v>
      </c>
      <c r="N10856" s="12">
        <v>-5.7194588203341103</v>
      </c>
      <c r="O10856" s="2">
        <f>DATE(LEFT(ALT[[#This Row],[DATEMTH]],4),RIGHT(ALT[[#This Row],[DATEMTH]],2),1)</f>
        <v>45383</v>
      </c>
      <c r="P10856" t="str">
        <f>IF(AND(ALT[[#This Row],[DATE]]&gt;=DATE(2023,6,1),ALT[[#This Row],[DATE]]&lt;=DATE(2024,5,31)),"Y","N")</f>
        <v>Y</v>
      </c>
      <c r="Q10856" t="str">
        <f>LEFT(ALT[[#This Row],[DATEMTH]],4)</f>
        <v>2024</v>
      </c>
    </row>
    <row r="10857" spans="1:17" x14ac:dyDescent="0.25">
      <c r="A10857" t="s">
        <v>101</v>
      </c>
      <c r="B10857" t="s">
        <v>110</v>
      </c>
      <c r="C10857" t="s">
        <v>18</v>
      </c>
      <c r="D10857" t="s">
        <v>22</v>
      </c>
      <c r="E10857" s="14">
        <v>9637646.1264410019</v>
      </c>
      <c r="F10857" s="14">
        <v>24758948.878111057</v>
      </c>
      <c r="G10857" s="13">
        <v>0.38925909875606529</v>
      </c>
      <c r="H10857" s="12">
        <v>-61393236.350000001</v>
      </c>
      <c r="I10857" s="12">
        <v>-23.897875851319107</v>
      </c>
      <c r="J10857" t="s">
        <v>25</v>
      </c>
      <c r="K10857" s="14">
        <v>1244635.3436629996</v>
      </c>
      <c r="L10857" s="14">
        <v>9637646.1264409982</v>
      </c>
      <c r="M10857" s="13">
        <v>0.12914308404085595</v>
      </c>
      <c r="N10857" s="12">
        <v>-3.0862453894648452</v>
      </c>
      <c r="O10857" s="2">
        <f>DATE(LEFT(ALT[[#This Row],[DATEMTH]],4),RIGHT(ALT[[#This Row],[DATEMTH]],2),1)</f>
        <v>45383</v>
      </c>
      <c r="P10857" t="str">
        <f>IF(AND(ALT[[#This Row],[DATE]]&gt;=DATE(2023,6,1),ALT[[#This Row],[DATE]]&lt;=DATE(2024,5,31)),"Y","N")</f>
        <v>Y</v>
      </c>
      <c r="Q10857" t="str">
        <f>LEFT(ALT[[#This Row],[DATEMTH]],4)</f>
        <v>2024</v>
      </c>
    </row>
    <row r="10858" spans="1:17" x14ac:dyDescent="0.25">
      <c r="A10858" t="s">
        <v>101</v>
      </c>
      <c r="B10858" t="s">
        <v>110</v>
      </c>
      <c r="C10858" t="s">
        <v>19</v>
      </c>
      <c r="D10858" t="s">
        <v>22</v>
      </c>
      <c r="E10858" s="14">
        <v>6116159.4981360175</v>
      </c>
      <c r="F10858" s="14">
        <v>24758948.878111057</v>
      </c>
      <c r="G10858" s="13">
        <v>0.24702823727477399</v>
      </c>
      <c r="H10858" s="12">
        <v>-61393236.350000001</v>
      </c>
      <c r="I10858" s="12">
        <v>-15.165862956134081</v>
      </c>
      <c r="J10858" t="s">
        <v>16</v>
      </c>
      <c r="K10858" s="14">
        <v>7.832387000000006</v>
      </c>
      <c r="L10858" s="14">
        <v>6116159.4981360007</v>
      </c>
      <c r="M10858" s="13">
        <v>1.2806054195262653E-6</v>
      </c>
      <c r="N10858" s="12">
        <v>-1.9421486293417931E-5</v>
      </c>
      <c r="O10858" s="2">
        <f>DATE(LEFT(ALT[[#This Row],[DATEMTH]],4),RIGHT(ALT[[#This Row],[DATEMTH]],2),1)</f>
        <v>45383</v>
      </c>
      <c r="P10858" t="str">
        <f>IF(AND(ALT[[#This Row],[DATE]]&gt;=DATE(2023,6,1),ALT[[#This Row],[DATE]]&lt;=DATE(2024,5,31)),"Y","N")</f>
        <v>Y</v>
      </c>
      <c r="Q10858" t="str">
        <f>LEFT(ALT[[#This Row],[DATEMTH]],4)</f>
        <v>2024</v>
      </c>
    </row>
    <row r="10859" spans="1:17" x14ac:dyDescent="0.25">
      <c r="A10859" t="s">
        <v>101</v>
      </c>
      <c r="B10859" t="s">
        <v>110</v>
      </c>
      <c r="C10859" t="s">
        <v>19</v>
      </c>
      <c r="D10859" t="s">
        <v>22</v>
      </c>
      <c r="E10859" s="14">
        <v>6116159.4981360175</v>
      </c>
      <c r="F10859" s="14">
        <v>24758948.878111057</v>
      </c>
      <c r="G10859" s="13">
        <v>0.24702823727477399</v>
      </c>
      <c r="H10859" s="12">
        <v>-61393236.350000001</v>
      </c>
      <c r="I10859" s="12">
        <v>-15.165862956134081</v>
      </c>
      <c r="J10859" t="s">
        <v>26</v>
      </c>
      <c r="K10859" s="14">
        <v>231101.93110700001</v>
      </c>
      <c r="L10859" s="14">
        <v>6116159.4981360007</v>
      </c>
      <c r="M10859" s="13">
        <v>3.7785465074518104E-2</v>
      </c>
      <c r="N10859" s="12">
        <v>-0.57304918505393221</v>
      </c>
      <c r="O10859" s="2">
        <f>DATE(LEFT(ALT[[#This Row],[DATEMTH]],4),RIGHT(ALT[[#This Row],[DATEMTH]],2),1)</f>
        <v>45383</v>
      </c>
      <c r="P10859" t="str">
        <f>IF(AND(ALT[[#This Row],[DATE]]&gt;=DATE(2023,6,1),ALT[[#This Row],[DATE]]&lt;=DATE(2024,5,31)),"Y","N")</f>
        <v>Y</v>
      </c>
      <c r="Q10859" t="str">
        <f>LEFT(ALT[[#This Row],[DATEMTH]],4)</f>
        <v>2024</v>
      </c>
    </row>
    <row r="10860" spans="1:17" x14ac:dyDescent="0.25">
      <c r="A10860" t="s">
        <v>101</v>
      </c>
      <c r="B10860" t="s">
        <v>110</v>
      </c>
      <c r="C10860" t="s">
        <v>19</v>
      </c>
      <c r="D10860" t="s">
        <v>22</v>
      </c>
      <c r="E10860" s="14">
        <v>6116159.4981360175</v>
      </c>
      <c r="F10860" s="14">
        <v>24758948.878111057</v>
      </c>
      <c r="G10860" s="13">
        <v>0.24702823727477399</v>
      </c>
      <c r="H10860" s="12">
        <v>-61393236.350000001</v>
      </c>
      <c r="I10860" s="12">
        <v>-15.165862956134081</v>
      </c>
      <c r="J10860" t="s">
        <v>24</v>
      </c>
      <c r="K10860" s="14">
        <v>1712984.361244</v>
      </c>
      <c r="L10860" s="14">
        <v>6116159.4981360007</v>
      </c>
      <c r="M10860" s="13">
        <v>0.28007516183416403</v>
      </c>
      <c r="N10860" s="12">
        <v>-4.2475815217940065</v>
      </c>
      <c r="O10860" s="2">
        <f>DATE(LEFT(ALT[[#This Row],[DATEMTH]],4),RIGHT(ALT[[#This Row],[DATEMTH]],2),1)</f>
        <v>45383</v>
      </c>
      <c r="P10860" t="str">
        <f>IF(AND(ALT[[#This Row],[DATE]]&gt;=DATE(2023,6,1),ALT[[#This Row],[DATE]]&lt;=DATE(2024,5,31)),"Y","N")</f>
        <v>Y</v>
      </c>
      <c r="Q10860" t="str">
        <f>LEFT(ALT[[#This Row],[DATEMTH]],4)</f>
        <v>2024</v>
      </c>
    </row>
    <row r="10861" spans="1:17" x14ac:dyDescent="0.25">
      <c r="A10861" t="s">
        <v>101</v>
      </c>
      <c r="B10861" t="s">
        <v>110</v>
      </c>
      <c r="C10861" t="s">
        <v>19</v>
      </c>
      <c r="D10861" t="s">
        <v>22</v>
      </c>
      <c r="E10861" s="14">
        <v>6116159.4981360175</v>
      </c>
      <c r="F10861" s="14">
        <v>24758948.878111057</v>
      </c>
      <c r="G10861" s="13">
        <v>0.24702823727477399</v>
      </c>
      <c r="H10861" s="12">
        <v>-61393236.350000001</v>
      </c>
      <c r="I10861" s="12">
        <v>-15.165862956134081</v>
      </c>
      <c r="J10861" t="s">
        <v>25</v>
      </c>
      <c r="K10861" s="14">
        <v>4172065.3733980008</v>
      </c>
      <c r="L10861" s="14">
        <v>6116159.4981360007</v>
      </c>
      <c r="M10861" s="13">
        <v>0.6821380924858983</v>
      </c>
      <c r="N10861" s="12">
        <v>-10.345212827799848</v>
      </c>
      <c r="O10861" s="2">
        <f>DATE(LEFT(ALT[[#This Row],[DATEMTH]],4),RIGHT(ALT[[#This Row],[DATEMTH]],2),1)</f>
        <v>45383</v>
      </c>
      <c r="P10861" t="str">
        <f>IF(AND(ALT[[#This Row],[DATE]]&gt;=DATE(2023,6,1),ALT[[#This Row],[DATE]]&lt;=DATE(2024,5,31)),"Y","N")</f>
        <v>Y</v>
      </c>
      <c r="Q10861" t="str">
        <f>LEFT(ALT[[#This Row],[DATEMTH]],4)</f>
        <v>2024</v>
      </c>
    </row>
    <row r="10862" spans="1:17" x14ac:dyDescent="0.25">
      <c r="A10862" t="s">
        <v>101</v>
      </c>
      <c r="B10862" t="s">
        <v>110</v>
      </c>
      <c r="C10862" t="s">
        <v>20</v>
      </c>
      <c r="D10862" t="s">
        <v>22</v>
      </c>
      <c r="E10862" s="14">
        <v>4814976.9931790074</v>
      </c>
      <c r="F10862" s="14">
        <v>24758948.878111057</v>
      </c>
      <c r="G10862" s="13">
        <v>0.19447420877531041</v>
      </c>
      <c r="H10862" s="12">
        <v>-61393236.350000001</v>
      </c>
      <c r="I10862" s="12">
        <v>-11.939401063321876</v>
      </c>
      <c r="J10862" t="s">
        <v>16</v>
      </c>
      <c r="K10862" s="14">
        <v>1856536.6243470004</v>
      </c>
      <c r="L10862" s="14">
        <v>4814976.9931789991</v>
      </c>
      <c r="M10862" s="13">
        <v>0.38557538841348787</v>
      </c>
      <c r="N10862" s="12">
        <v>-4.6035392024147423</v>
      </c>
      <c r="O10862" s="2">
        <f>DATE(LEFT(ALT[[#This Row],[DATEMTH]],4),RIGHT(ALT[[#This Row],[DATEMTH]],2),1)</f>
        <v>45383</v>
      </c>
      <c r="P10862" t="str">
        <f>IF(AND(ALT[[#This Row],[DATE]]&gt;=DATE(2023,6,1),ALT[[#This Row],[DATE]]&lt;=DATE(2024,5,31)),"Y","N")</f>
        <v>Y</v>
      </c>
      <c r="Q10862" t="str">
        <f>LEFT(ALT[[#This Row],[DATEMTH]],4)</f>
        <v>2024</v>
      </c>
    </row>
    <row r="10863" spans="1:17" x14ac:dyDescent="0.25">
      <c r="A10863" t="s">
        <v>101</v>
      </c>
      <c r="B10863" t="s">
        <v>110</v>
      </c>
      <c r="C10863" t="s">
        <v>20</v>
      </c>
      <c r="D10863" t="s">
        <v>22</v>
      </c>
      <c r="E10863" s="14">
        <v>4814976.9931790074</v>
      </c>
      <c r="F10863" s="14">
        <v>24758948.878111057</v>
      </c>
      <c r="G10863" s="13">
        <v>0.19447420877531041</v>
      </c>
      <c r="H10863" s="12">
        <v>-61393236.350000001</v>
      </c>
      <c r="I10863" s="12">
        <v>-11.939401063321876</v>
      </c>
      <c r="J10863" t="s">
        <v>26</v>
      </c>
      <c r="K10863" s="14">
        <v>314779.40344599995</v>
      </c>
      <c r="L10863" s="14">
        <v>4814976.9931789991</v>
      </c>
      <c r="M10863" s="13">
        <v>6.5375058674615322E-2</v>
      </c>
      <c r="N10863" s="12">
        <v>-0.78053904505443217</v>
      </c>
      <c r="O10863" s="2">
        <f>DATE(LEFT(ALT[[#This Row],[DATEMTH]],4),RIGHT(ALT[[#This Row],[DATEMTH]],2),1)</f>
        <v>45383</v>
      </c>
      <c r="P10863" t="str">
        <f>IF(AND(ALT[[#This Row],[DATE]]&gt;=DATE(2023,6,1),ALT[[#This Row],[DATE]]&lt;=DATE(2024,5,31)),"Y","N")</f>
        <v>Y</v>
      </c>
      <c r="Q10863" t="str">
        <f>LEFT(ALT[[#This Row],[DATEMTH]],4)</f>
        <v>2024</v>
      </c>
    </row>
    <row r="10864" spans="1:17" x14ac:dyDescent="0.25">
      <c r="A10864" t="s">
        <v>101</v>
      </c>
      <c r="B10864" t="s">
        <v>110</v>
      </c>
      <c r="C10864" t="s">
        <v>20</v>
      </c>
      <c r="D10864" t="s">
        <v>22</v>
      </c>
      <c r="E10864" s="14">
        <v>4814976.9931790074</v>
      </c>
      <c r="F10864" s="14">
        <v>24758948.878111057</v>
      </c>
      <c r="G10864" s="13">
        <v>0.19447420877531041</v>
      </c>
      <c r="H10864" s="12">
        <v>-61393236.350000001</v>
      </c>
      <c r="I10864" s="12">
        <v>-11.939401063321876</v>
      </c>
      <c r="J10864" t="s">
        <v>24</v>
      </c>
      <c r="K10864" s="14">
        <v>1891677.5475949992</v>
      </c>
      <c r="L10864" s="14">
        <v>4814976.9931789991</v>
      </c>
      <c r="M10864" s="13">
        <v>0.39287364202877617</v>
      </c>
      <c r="N10864" s="12">
        <v>-4.6906759793895079</v>
      </c>
      <c r="O10864" s="2">
        <f>DATE(LEFT(ALT[[#This Row],[DATEMTH]],4),RIGHT(ALT[[#This Row],[DATEMTH]],2),1)</f>
        <v>45383</v>
      </c>
      <c r="P10864" t="str">
        <f>IF(AND(ALT[[#This Row],[DATE]]&gt;=DATE(2023,6,1),ALT[[#This Row],[DATE]]&lt;=DATE(2024,5,31)),"Y","N")</f>
        <v>Y</v>
      </c>
      <c r="Q10864" t="str">
        <f>LEFT(ALT[[#This Row],[DATEMTH]],4)</f>
        <v>2024</v>
      </c>
    </row>
    <row r="10865" spans="1:17" x14ac:dyDescent="0.25">
      <c r="A10865" t="s">
        <v>101</v>
      </c>
      <c r="B10865" t="s">
        <v>110</v>
      </c>
      <c r="C10865" t="s">
        <v>20</v>
      </c>
      <c r="D10865" t="s">
        <v>22</v>
      </c>
      <c r="E10865" s="14">
        <v>4814976.9931790074</v>
      </c>
      <c r="F10865" s="14">
        <v>24758948.878111057</v>
      </c>
      <c r="G10865" s="13">
        <v>0.19447420877531041</v>
      </c>
      <c r="H10865" s="12">
        <v>-61393236.350000001</v>
      </c>
      <c r="I10865" s="12">
        <v>-11.939401063321876</v>
      </c>
      <c r="J10865" t="s">
        <v>25</v>
      </c>
      <c r="K10865" s="14">
        <v>751983.41779099964</v>
      </c>
      <c r="L10865" s="14">
        <v>4814976.9931789991</v>
      </c>
      <c r="M10865" s="13">
        <v>0.15617591088312066</v>
      </c>
      <c r="N10865" s="12">
        <v>-1.8646468364631934</v>
      </c>
      <c r="O10865" s="2">
        <f>DATE(LEFT(ALT[[#This Row],[DATEMTH]],4),RIGHT(ALT[[#This Row],[DATEMTH]],2),1)</f>
        <v>45383</v>
      </c>
      <c r="P10865" t="str">
        <f>IF(AND(ALT[[#This Row],[DATE]]&gt;=DATE(2023,6,1),ALT[[#This Row],[DATE]]&lt;=DATE(2024,5,31)),"Y","N")</f>
        <v>Y</v>
      </c>
      <c r="Q10865" t="str">
        <f>LEFT(ALT[[#This Row],[DATEMTH]],4)</f>
        <v>2024</v>
      </c>
    </row>
    <row r="10866" spans="1:17" x14ac:dyDescent="0.25">
      <c r="A10866" t="s">
        <v>101</v>
      </c>
      <c r="B10866" t="s">
        <v>110</v>
      </c>
      <c r="C10866" t="s">
        <v>15</v>
      </c>
      <c r="D10866" t="s">
        <v>17</v>
      </c>
      <c r="E10866" s="14">
        <v>4190166.2603549999</v>
      </c>
      <c r="F10866" s="14">
        <v>24758948.878111057</v>
      </c>
      <c r="G10866" s="13">
        <v>0.16923845519384914</v>
      </c>
      <c r="H10866" s="12">
        <v>-92963788.230000004</v>
      </c>
      <c r="I10866" s="12">
        <v>-15.733047909013337</v>
      </c>
      <c r="J10866" t="s">
        <v>16</v>
      </c>
      <c r="K10866" s="14">
        <v>1286670.0584519997</v>
      </c>
      <c r="L10866" s="14">
        <v>4190166.2603549995</v>
      </c>
      <c r="M10866" s="13">
        <v>0.30706897495351182</v>
      </c>
      <c r="N10866" s="12">
        <v>-4.8311308943152174</v>
      </c>
      <c r="O10866" s="2">
        <f>DATE(LEFT(ALT[[#This Row],[DATEMTH]],4),RIGHT(ALT[[#This Row],[DATEMTH]],2),1)</f>
        <v>45383</v>
      </c>
      <c r="P10866" t="str">
        <f>IF(AND(ALT[[#This Row],[DATE]]&gt;=DATE(2023,6,1),ALT[[#This Row],[DATE]]&lt;=DATE(2024,5,31)),"Y","N")</f>
        <v>Y</v>
      </c>
      <c r="Q10866" t="str">
        <f>LEFT(ALT[[#This Row],[DATEMTH]],4)</f>
        <v>2024</v>
      </c>
    </row>
    <row r="10867" spans="1:17" x14ac:dyDescent="0.25">
      <c r="A10867" t="s">
        <v>101</v>
      </c>
      <c r="B10867" t="s">
        <v>110</v>
      </c>
      <c r="C10867" t="s">
        <v>15</v>
      </c>
      <c r="D10867" t="s">
        <v>17</v>
      </c>
      <c r="E10867" s="14">
        <v>4190166.2603549999</v>
      </c>
      <c r="F10867" s="14">
        <v>24758948.878111057</v>
      </c>
      <c r="G10867" s="13">
        <v>0.16923845519384914</v>
      </c>
      <c r="H10867" s="12">
        <v>-92963788.230000004</v>
      </c>
      <c r="I10867" s="12">
        <v>-15.733047909013337</v>
      </c>
      <c r="J10867" t="s">
        <v>24</v>
      </c>
      <c r="K10867" s="14">
        <v>1604168.0765809999</v>
      </c>
      <c r="L10867" s="14">
        <v>4190166.2603549995</v>
      </c>
      <c r="M10867" s="13">
        <v>0.3828411516169985</v>
      </c>
      <c r="N10867" s="12">
        <v>-6.0232581799320757</v>
      </c>
      <c r="O10867" s="2">
        <f>DATE(LEFT(ALT[[#This Row],[DATEMTH]],4),RIGHT(ALT[[#This Row],[DATEMTH]],2),1)</f>
        <v>45383</v>
      </c>
      <c r="P10867" t="str">
        <f>IF(AND(ALT[[#This Row],[DATE]]&gt;=DATE(2023,6,1),ALT[[#This Row],[DATE]]&lt;=DATE(2024,5,31)),"Y","N")</f>
        <v>Y</v>
      </c>
      <c r="Q10867" t="str">
        <f>LEFT(ALT[[#This Row],[DATEMTH]],4)</f>
        <v>2024</v>
      </c>
    </row>
    <row r="10868" spans="1:17" x14ac:dyDescent="0.25">
      <c r="A10868" t="s">
        <v>101</v>
      </c>
      <c r="B10868" t="s">
        <v>110</v>
      </c>
      <c r="C10868" t="s">
        <v>15</v>
      </c>
      <c r="D10868" t="s">
        <v>17</v>
      </c>
      <c r="E10868" s="14">
        <v>4190166.2603549999</v>
      </c>
      <c r="F10868" s="14">
        <v>24758948.878111057</v>
      </c>
      <c r="G10868" s="13">
        <v>0.16923845519384914</v>
      </c>
      <c r="H10868" s="12">
        <v>-92963788.230000004</v>
      </c>
      <c r="I10868" s="12">
        <v>-15.733047909013337</v>
      </c>
      <c r="J10868" t="s">
        <v>26</v>
      </c>
      <c r="K10868" s="14">
        <v>704295.19268400001</v>
      </c>
      <c r="L10868" s="14">
        <v>4190166.2603549995</v>
      </c>
      <c r="M10868" s="13">
        <v>0.16808287521849566</v>
      </c>
      <c r="N10868" s="12">
        <v>-2.6444559284973028</v>
      </c>
      <c r="O10868" s="2">
        <f>DATE(LEFT(ALT[[#This Row],[DATEMTH]],4),RIGHT(ALT[[#This Row],[DATEMTH]],2),1)</f>
        <v>45383</v>
      </c>
      <c r="P10868" t="str">
        <f>IF(AND(ALT[[#This Row],[DATE]]&gt;=DATE(2023,6,1),ALT[[#This Row],[DATE]]&lt;=DATE(2024,5,31)),"Y","N")</f>
        <v>Y</v>
      </c>
      <c r="Q10868" t="str">
        <f>LEFT(ALT[[#This Row],[DATEMTH]],4)</f>
        <v>2024</v>
      </c>
    </row>
    <row r="10869" spans="1:17" x14ac:dyDescent="0.25">
      <c r="A10869" t="s">
        <v>101</v>
      </c>
      <c r="B10869" t="s">
        <v>110</v>
      </c>
      <c r="C10869" t="s">
        <v>15</v>
      </c>
      <c r="D10869" t="s">
        <v>17</v>
      </c>
      <c r="E10869" s="14">
        <v>4190166.2603549999</v>
      </c>
      <c r="F10869" s="14">
        <v>24758948.878111057</v>
      </c>
      <c r="G10869" s="13">
        <v>0.16923845519384914</v>
      </c>
      <c r="H10869" s="12">
        <v>-92963788.230000004</v>
      </c>
      <c r="I10869" s="12">
        <v>-15.733047909013337</v>
      </c>
      <c r="J10869" t="s">
        <v>25</v>
      </c>
      <c r="K10869" s="14">
        <v>595032.932638</v>
      </c>
      <c r="L10869" s="14">
        <v>4190166.2603549995</v>
      </c>
      <c r="M10869" s="13">
        <v>0.14200699821099405</v>
      </c>
      <c r="N10869" s="12">
        <v>-2.2342029062687407</v>
      </c>
      <c r="O10869" s="2">
        <f>DATE(LEFT(ALT[[#This Row],[DATEMTH]],4),RIGHT(ALT[[#This Row],[DATEMTH]],2),1)</f>
        <v>45383</v>
      </c>
      <c r="P10869" t="str">
        <f>IF(AND(ALT[[#This Row],[DATE]]&gt;=DATE(2023,6,1),ALT[[#This Row],[DATE]]&lt;=DATE(2024,5,31)),"Y","N")</f>
        <v>Y</v>
      </c>
      <c r="Q10869" t="str">
        <f>LEFT(ALT[[#This Row],[DATEMTH]],4)</f>
        <v>2024</v>
      </c>
    </row>
    <row r="10870" spans="1:17" x14ac:dyDescent="0.25">
      <c r="A10870" t="s">
        <v>101</v>
      </c>
      <c r="B10870" t="s">
        <v>110</v>
      </c>
      <c r="C10870" t="s">
        <v>18</v>
      </c>
      <c r="D10870" t="s">
        <v>17</v>
      </c>
      <c r="E10870" s="14">
        <v>9637646.1264410019</v>
      </c>
      <c r="F10870" s="14">
        <v>24758948.878111057</v>
      </c>
      <c r="G10870" s="13">
        <v>0.38925909875606529</v>
      </c>
      <c r="H10870" s="12">
        <v>-92963788.230000004</v>
      </c>
      <c r="I10870" s="12">
        <v>-36.187000423359514</v>
      </c>
      <c r="J10870" t="s">
        <v>16</v>
      </c>
      <c r="K10870" s="14">
        <v>3151111.2738270005</v>
      </c>
      <c r="L10870" s="14">
        <v>9637646.1264409982</v>
      </c>
      <c r="M10870" s="13">
        <v>0.32695859886179973</v>
      </c>
      <c r="N10870" s="12">
        <v>-11.831650955432981</v>
      </c>
      <c r="O10870" s="2">
        <f>DATE(LEFT(ALT[[#This Row],[DATEMTH]],4),RIGHT(ALT[[#This Row],[DATEMTH]],2),1)</f>
        <v>45383</v>
      </c>
      <c r="P10870" t="str">
        <f>IF(AND(ALT[[#This Row],[DATE]]&gt;=DATE(2023,6,1),ALT[[#This Row],[DATE]]&lt;=DATE(2024,5,31)),"Y","N")</f>
        <v>Y</v>
      </c>
      <c r="Q10870" t="str">
        <f>LEFT(ALT[[#This Row],[DATEMTH]],4)</f>
        <v>2024</v>
      </c>
    </row>
    <row r="10871" spans="1:17" x14ac:dyDescent="0.25">
      <c r="A10871" t="s">
        <v>101</v>
      </c>
      <c r="B10871" t="s">
        <v>110</v>
      </c>
      <c r="C10871" t="s">
        <v>18</v>
      </c>
      <c r="D10871" t="s">
        <v>17</v>
      </c>
      <c r="E10871" s="14">
        <v>9637646.1264410019</v>
      </c>
      <c r="F10871" s="14">
        <v>24758948.878111057</v>
      </c>
      <c r="G10871" s="13">
        <v>0.38925909875606529</v>
      </c>
      <c r="H10871" s="12">
        <v>-92963788.230000004</v>
      </c>
      <c r="I10871" s="12">
        <v>-36.187000423359514</v>
      </c>
      <c r="J10871" t="s">
        <v>26</v>
      </c>
      <c r="K10871" s="14">
        <v>2935329.649433997</v>
      </c>
      <c r="L10871" s="14">
        <v>9637646.1264409982</v>
      </c>
      <c r="M10871" s="13">
        <v>0.30456914592255935</v>
      </c>
      <c r="N10871" s="12">
        <v>-11.0214438124419</v>
      </c>
      <c r="O10871" s="2">
        <f>DATE(LEFT(ALT[[#This Row],[DATEMTH]],4),RIGHT(ALT[[#This Row],[DATEMTH]],2),1)</f>
        <v>45383</v>
      </c>
      <c r="P10871" t="str">
        <f>IF(AND(ALT[[#This Row],[DATE]]&gt;=DATE(2023,6,1),ALT[[#This Row],[DATE]]&lt;=DATE(2024,5,31)),"Y","N")</f>
        <v>Y</v>
      </c>
      <c r="Q10871" t="str">
        <f>LEFT(ALT[[#This Row],[DATEMTH]],4)</f>
        <v>2024</v>
      </c>
    </row>
    <row r="10872" spans="1:17" x14ac:dyDescent="0.25">
      <c r="A10872" t="s">
        <v>101</v>
      </c>
      <c r="B10872" t="s">
        <v>110</v>
      </c>
      <c r="C10872" t="s">
        <v>18</v>
      </c>
      <c r="D10872" t="s">
        <v>17</v>
      </c>
      <c r="E10872" s="14">
        <v>9637646.1264410019</v>
      </c>
      <c r="F10872" s="14">
        <v>24758948.878111057</v>
      </c>
      <c r="G10872" s="13">
        <v>0.38925909875606529</v>
      </c>
      <c r="H10872" s="12">
        <v>-92963788.230000004</v>
      </c>
      <c r="I10872" s="12">
        <v>-36.187000423359514</v>
      </c>
      <c r="J10872" t="s">
        <v>24</v>
      </c>
      <c r="K10872" s="14">
        <v>2306569.8595170011</v>
      </c>
      <c r="L10872" s="14">
        <v>9637646.1264409982</v>
      </c>
      <c r="M10872" s="13">
        <v>0.23932917117478497</v>
      </c>
      <c r="N10872" s="12">
        <v>-8.6606048186242255</v>
      </c>
      <c r="O10872" s="2">
        <f>DATE(LEFT(ALT[[#This Row],[DATEMTH]],4),RIGHT(ALT[[#This Row],[DATEMTH]],2),1)</f>
        <v>45383</v>
      </c>
      <c r="P10872" t="str">
        <f>IF(AND(ALT[[#This Row],[DATE]]&gt;=DATE(2023,6,1),ALT[[#This Row],[DATE]]&lt;=DATE(2024,5,31)),"Y","N")</f>
        <v>Y</v>
      </c>
      <c r="Q10872" t="str">
        <f>LEFT(ALT[[#This Row],[DATEMTH]],4)</f>
        <v>2024</v>
      </c>
    </row>
    <row r="10873" spans="1:17" x14ac:dyDescent="0.25">
      <c r="A10873" t="s">
        <v>101</v>
      </c>
      <c r="B10873" t="s">
        <v>110</v>
      </c>
      <c r="C10873" t="s">
        <v>18</v>
      </c>
      <c r="D10873" t="s">
        <v>17</v>
      </c>
      <c r="E10873" s="14">
        <v>9637646.1264410019</v>
      </c>
      <c r="F10873" s="14">
        <v>24758948.878111057</v>
      </c>
      <c r="G10873" s="13">
        <v>0.38925909875606529</v>
      </c>
      <c r="H10873" s="12">
        <v>-92963788.230000004</v>
      </c>
      <c r="I10873" s="12">
        <v>-36.187000423359514</v>
      </c>
      <c r="J10873" t="s">
        <v>25</v>
      </c>
      <c r="K10873" s="14">
        <v>1244635.3436629996</v>
      </c>
      <c r="L10873" s="14">
        <v>9637646.1264409982</v>
      </c>
      <c r="M10873" s="13">
        <v>0.12914308404085595</v>
      </c>
      <c r="N10873" s="12">
        <v>-4.6733008368604079</v>
      </c>
      <c r="O10873" s="2">
        <f>DATE(LEFT(ALT[[#This Row],[DATEMTH]],4),RIGHT(ALT[[#This Row],[DATEMTH]],2),1)</f>
        <v>45383</v>
      </c>
      <c r="P10873" t="str">
        <f>IF(AND(ALT[[#This Row],[DATE]]&gt;=DATE(2023,6,1),ALT[[#This Row],[DATE]]&lt;=DATE(2024,5,31)),"Y","N")</f>
        <v>Y</v>
      </c>
      <c r="Q10873" t="str">
        <f>LEFT(ALT[[#This Row],[DATEMTH]],4)</f>
        <v>2024</v>
      </c>
    </row>
    <row r="10874" spans="1:17" x14ac:dyDescent="0.25">
      <c r="A10874" t="s">
        <v>101</v>
      </c>
      <c r="B10874" t="s">
        <v>110</v>
      </c>
      <c r="C10874" t="s">
        <v>19</v>
      </c>
      <c r="D10874" t="s">
        <v>17</v>
      </c>
      <c r="E10874" s="14">
        <v>6116159.4981360175</v>
      </c>
      <c r="F10874" s="14">
        <v>24758948.878111057</v>
      </c>
      <c r="G10874" s="13">
        <v>0.24702823727477399</v>
      </c>
      <c r="H10874" s="12">
        <v>-92963788.230000004</v>
      </c>
      <c r="I10874" s="12">
        <v>-22.964680736842283</v>
      </c>
      <c r="J10874" t="s">
        <v>16</v>
      </c>
      <c r="K10874" s="14">
        <v>7.832387000000006</v>
      </c>
      <c r="L10874" s="14">
        <v>6116159.4981360007</v>
      </c>
      <c r="M10874" s="13">
        <v>1.2806054195262653E-6</v>
      </c>
      <c r="N10874" s="12">
        <v>-2.9408694609290656E-5</v>
      </c>
      <c r="O10874" s="2">
        <f>DATE(LEFT(ALT[[#This Row],[DATEMTH]],4),RIGHT(ALT[[#This Row],[DATEMTH]],2),1)</f>
        <v>45383</v>
      </c>
      <c r="P10874" t="str">
        <f>IF(AND(ALT[[#This Row],[DATE]]&gt;=DATE(2023,6,1),ALT[[#This Row],[DATE]]&lt;=DATE(2024,5,31)),"Y","N")</f>
        <v>Y</v>
      </c>
      <c r="Q10874" t="str">
        <f>LEFT(ALT[[#This Row],[DATEMTH]],4)</f>
        <v>2024</v>
      </c>
    </row>
    <row r="10875" spans="1:17" x14ac:dyDescent="0.25">
      <c r="A10875" t="s">
        <v>101</v>
      </c>
      <c r="B10875" t="s">
        <v>110</v>
      </c>
      <c r="C10875" t="s">
        <v>19</v>
      </c>
      <c r="D10875" t="s">
        <v>17</v>
      </c>
      <c r="E10875" s="14">
        <v>6116159.4981360175</v>
      </c>
      <c r="F10875" s="14">
        <v>24758948.878111057</v>
      </c>
      <c r="G10875" s="13">
        <v>0.24702823727477399</v>
      </c>
      <c r="H10875" s="12">
        <v>-92963788.230000004</v>
      </c>
      <c r="I10875" s="12">
        <v>-22.964680736842283</v>
      </c>
      <c r="J10875" t="s">
        <v>26</v>
      </c>
      <c r="K10875" s="14">
        <v>231101.93110700001</v>
      </c>
      <c r="L10875" s="14">
        <v>6116159.4981360007</v>
      </c>
      <c r="M10875" s="13">
        <v>3.7785465074518104E-2</v>
      </c>
      <c r="N10875" s="12">
        <v>-0.86773114192941281</v>
      </c>
      <c r="O10875" s="2">
        <f>DATE(LEFT(ALT[[#This Row],[DATEMTH]],4),RIGHT(ALT[[#This Row],[DATEMTH]],2),1)</f>
        <v>45383</v>
      </c>
      <c r="P10875" t="str">
        <f>IF(AND(ALT[[#This Row],[DATE]]&gt;=DATE(2023,6,1),ALT[[#This Row],[DATE]]&lt;=DATE(2024,5,31)),"Y","N")</f>
        <v>Y</v>
      </c>
      <c r="Q10875" t="str">
        <f>LEFT(ALT[[#This Row],[DATEMTH]],4)</f>
        <v>2024</v>
      </c>
    </row>
    <row r="10876" spans="1:17" x14ac:dyDescent="0.25">
      <c r="A10876" t="s">
        <v>101</v>
      </c>
      <c r="B10876" t="s">
        <v>110</v>
      </c>
      <c r="C10876" t="s">
        <v>19</v>
      </c>
      <c r="D10876" t="s">
        <v>17</v>
      </c>
      <c r="E10876" s="14">
        <v>6116159.4981360175</v>
      </c>
      <c r="F10876" s="14">
        <v>24758948.878111057</v>
      </c>
      <c r="G10876" s="13">
        <v>0.24702823727477399</v>
      </c>
      <c r="H10876" s="12">
        <v>-92963788.230000004</v>
      </c>
      <c r="I10876" s="12">
        <v>-22.964680736842283</v>
      </c>
      <c r="J10876" t="s">
        <v>24</v>
      </c>
      <c r="K10876" s="14">
        <v>1712984.361244</v>
      </c>
      <c r="L10876" s="14">
        <v>6116159.4981360007</v>
      </c>
      <c r="M10876" s="13">
        <v>0.28007516183416403</v>
      </c>
      <c r="N10876" s="12">
        <v>-6.431836673841012</v>
      </c>
      <c r="O10876" s="2">
        <f>DATE(LEFT(ALT[[#This Row],[DATEMTH]],4),RIGHT(ALT[[#This Row],[DATEMTH]],2),1)</f>
        <v>45383</v>
      </c>
      <c r="P10876" t="str">
        <f>IF(AND(ALT[[#This Row],[DATE]]&gt;=DATE(2023,6,1),ALT[[#This Row],[DATE]]&lt;=DATE(2024,5,31)),"Y","N")</f>
        <v>Y</v>
      </c>
      <c r="Q10876" t="str">
        <f>LEFT(ALT[[#This Row],[DATEMTH]],4)</f>
        <v>2024</v>
      </c>
    </row>
    <row r="10877" spans="1:17" x14ac:dyDescent="0.25">
      <c r="A10877" t="s">
        <v>101</v>
      </c>
      <c r="B10877" t="s">
        <v>110</v>
      </c>
      <c r="C10877" t="s">
        <v>19</v>
      </c>
      <c r="D10877" t="s">
        <v>17</v>
      </c>
      <c r="E10877" s="14">
        <v>6116159.4981360175</v>
      </c>
      <c r="F10877" s="14">
        <v>24758948.878111057</v>
      </c>
      <c r="G10877" s="13">
        <v>0.24702823727477399</v>
      </c>
      <c r="H10877" s="12">
        <v>-92963788.230000004</v>
      </c>
      <c r="I10877" s="12">
        <v>-22.964680736842283</v>
      </c>
      <c r="J10877" t="s">
        <v>25</v>
      </c>
      <c r="K10877" s="14">
        <v>4172065.3733980008</v>
      </c>
      <c r="L10877" s="14">
        <v>6116159.4981360007</v>
      </c>
      <c r="M10877" s="13">
        <v>0.6821380924858983</v>
      </c>
      <c r="N10877" s="12">
        <v>-15.665083512377247</v>
      </c>
      <c r="O10877" s="2">
        <f>DATE(LEFT(ALT[[#This Row],[DATEMTH]],4),RIGHT(ALT[[#This Row],[DATEMTH]],2),1)</f>
        <v>45383</v>
      </c>
      <c r="P10877" t="str">
        <f>IF(AND(ALT[[#This Row],[DATE]]&gt;=DATE(2023,6,1),ALT[[#This Row],[DATE]]&lt;=DATE(2024,5,31)),"Y","N")</f>
        <v>Y</v>
      </c>
      <c r="Q10877" t="str">
        <f>LEFT(ALT[[#This Row],[DATEMTH]],4)</f>
        <v>2024</v>
      </c>
    </row>
    <row r="10878" spans="1:17" x14ac:dyDescent="0.25">
      <c r="A10878" t="s">
        <v>101</v>
      </c>
      <c r="B10878" t="s">
        <v>110</v>
      </c>
      <c r="C10878" t="s">
        <v>20</v>
      </c>
      <c r="D10878" t="s">
        <v>17</v>
      </c>
      <c r="E10878" s="14">
        <v>4814976.9931790074</v>
      </c>
      <c r="F10878" s="14">
        <v>24758948.878111057</v>
      </c>
      <c r="G10878" s="13">
        <v>0.19447420877531041</v>
      </c>
      <c r="H10878" s="12">
        <v>-92963788.230000004</v>
      </c>
      <c r="I10878" s="12">
        <v>-18.079059160784766</v>
      </c>
      <c r="J10878" t="s">
        <v>16</v>
      </c>
      <c r="K10878" s="14">
        <v>1856536.6243470004</v>
      </c>
      <c r="L10878" s="14">
        <v>4814976.9931789991</v>
      </c>
      <c r="M10878" s="13">
        <v>0.38557538841348787</v>
      </c>
      <c r="N10878" s="12">
        <v>-6.9708402580700124</v>
      </c>
      <c r="O10878" s="2">
        <f>DATE(LEFT(ALT[[#This Row],[DATEMTH]],4),RIGHT(ALT[[#This Row],[DATEMTH]],2),1)</f>
        <v>45383</v>
      </c>
      <c r="P10878" t="str">
        <f>IF(AND(ALT[[#This Row],[DATE]]&gt;=DATE(2023,6,1),ALT[[#This Row],[DATE]]&lt;=DATE(2024,5,31)),"Y","N")</f>
        <v>Y</v>
      </c>
      <c r="Q10878" t="str">
        <f>LEFT(ALT[[#This Row],[DATEMTH]],4)</f>
        <v>2024</v>
      </c>
    </row>
    <row r="10879" spans="1:17" x14ac:dyDescent="0.25">
      <c r="A10879" t="s">
        <v>101</v>
      </c>
      <c r="B10879" t="s">
        <v>110</v>
      </c>
      <c r="C10879" t="s">
        <v>20</v>
      </c>
      <c r="D10879" t="s">
        <v>17</v>
      </c>
      <c r="E10879" s="14">
        <v>4814976.9931790074</v>
      </c>
      <c r="F10879" s="14">
        <v>24758948.878111057</v>
      </c>
      <c r="G10879" s="13">
        <v>0.19447420877531041</v>
      </c>
      <c r="H10879" s="12">
        <v>-92963788.230000004</v>
      </c>
      <c r="I10879" s="12">
        <v>-18.079059160784766</v>
      </c>
      <c r="J10879" t="s">
        <v>26</v>
      </c>
      <c r="K10879" s="14">
        <v>314779.40344599995</v>
      </c>
      <c r="L10879" s="14">
        <v>4814976.9931789991</v>
      </c>
      <c r="M10879" s="13">
        <v>6.5375058674615322E-2</v>
      </c>
      <c r="N10879" s="12">
        <v>-1.1819195534181457</v>
      </c>
      <c r="O10879" s="2">
        <f>DATE(LEFT(ALT[[#This Row],[DATEMTH]],4),RIGHT(ALT[[#This Row],[DATEMTH]],2),1)</f>
        <v>45383</v>
      </c>
      <c r="P10879" t="str">
        <f>IF(AND(ALT[[#This Row],[DATE]]&gt;=DATE(2023,6,1),ALT[[#This Row],[DATE]]&lt;=DATE(2024,5,31)),"Y","N")</f>
        <v>Y</v>
      </c>
      <c r="Q10879" t="str">
        <f>LEFT(ALT[[#This Row],[DATEMTH]],4)</f>
        <v>2024</v>
      </c>
    </row>
    <row r="10880" spans="1:17" x14ac:dyDescent="0.25">
      <c r="A10880" t="s">
        <v>101</v>
      </c>
      <c r="B10880" t="s">
        <v>110</v>
      </c>
      <c r="C10880" t="s">
        <v>20</v>
      </c>
      <c r="D10880" t="s">
        <v>17</v>
      </c>
      <c r="E10880" s="14">
        <v>4814976.9931790074</v>
      </c>
      <c r="F10880" s="14">
        <v>24758948.878111057</v>
      </c>
      <c r="G10880" s="13">
        <v>0.19447420877531041</v>
      </c>
      <c r="H10880" s="12">
        <v>-92963788.230000004</v>
      </c>
      <c r="I10880" s="12">
        <v>-18.079059160784766</v>
      </c>
      <c r="J10880" t="s">
        <v>24</v>
      </c>
      <c r="K10880" s="14">
        <v>1891677.5475949992</v>
      </c>
      <c r="L10880" s="14">
        <v>4814976.9931789991</v>
      </c>
      <c r="M10880" s="13">
        <v>0.39287364202877617</v>
      </c>
      <c r="N10880" s="12">
        <v>-7.1027858169512204</v>
      </c>
      <c r="O10880" s="2">
        <f>DATE(LEFT(ALT[[#This Row],[DATEMTH]],4),RIGHT(ALT[[#This Row],[DATEMTH]],2),1)</f>
        <v>45383</v>
      </c>
      <c r="P10880" t="str">
        <f>IF(AND(ALT[[#This Row],[DATE]]&gt;=DATE(2023,6,1),ALT[[#This Row],[DATE]]&lt;=DATE(2024,5,31)),"Y","N")</f>
        <v>Y</v>
      </c>
      <c r="Q10880" t="str">
        <f>LEFT(ALT[[#This Row],[DATEMTH]],4)</f>
        <v>2024</v>
      </c>
    </row>
    <row r="10881" spans="1:17" x14ac:dyDescent="0.25">
      <c r="A10881" t="s">
        <v>101</v>
      </c>
      <c r="B10881" t="s">
        <v>110</v>
      </c>
      <c r="C10881" t="s">
        <v>20</v>
      </c>
      <c r="D10881" t="s">
        <v>17</v>
      </c>
      <c r="E10881" s="14">
        <v>4814976.9931790074</v>
      </c>
      <c r="F10881" s="14">
        <v>24758948.878111057</v>
      </c>
      <c r="G10881" s="13">
        <v>0.19447420877531041</v>
      </c>
      <c r="H10881" s="12">
        <v>-92963788.230000004</v>
      </c>
      <c r="I10881" s="12">
        <v>-18.079059160784766</v>
      </c>
      <c r="J10881" t="s">
        <v>25</v>
      </c>
      <c r="K10881" s="14">
        <v>751983.41779099964</v>
      </c>
      <c r="L10881" s="14">
        <v>4814976.9931789991</v>
      </c>
      <c r="M10881" s="13">
        <v>0.15617591088312066</v>
      </c>
      <c r="N10881" s="12">
        <v>-2.8235135323453879</v>
      </c>
      <c r="O10881" s="2">
        <f>DATE(LEFT(ALT[[#This Row],[DATEMTH]],4),RIGHT(ALT[[#This Row],[DATEMTH]],2),1)</f>
        <v>45383</v>
      </c>
      <c r="P10881" t="str">
        <f>IF(AND(ALT[[#This Row],[DATE]]&gt;=DATE(2023,6,1),ALT[[#This Row],[DATE]]&lt;=DATE(2024,5,31)),"Y","N")</f>
        <v>Y</v>
      </c>
      <c r="Q10881" t="str">
        <f>LEFT(ALT[[#This Row],[DATEMTH]],4)</f>
        <v>2024</v>
      </c>
    </row>
    <row r="10882" spans="1:17" x14ac:dyDescent="0.25">
      <c r="A10882" t="s">
        <v>101</v>
      </c>
      <c r="B10882" t="s">
        <v>110</v>
      </c>
      <c r="C10882" t="s">
        <v>15</v>
      </c>
      <c r="D10882" t="s">
        <v>23</v>
      </c>
      <c r="E10882" s="14">
        <v>4190166.2603549999</v>
      </c>
      <c r="F10882" s="14">
        <v>24758948.878111057</v>
      </c>
      <c r="G10882" s="13">
        <v>0.16923845519384914</v>
      </c>
      <c r="H10882" s="12">
        <v>-5726578.3099999996</v>
      </c>
      <c r="I10882" s="12">
        <v>-0.96915726673100333</v>
      </c>
      <c r="J10882" t="s">
        <v>16</v>
      </c>
      <c r="K10882" s="14">
        <v>1286670.0584519997</v>
      </c>
      <c r="L10882" s="14">
        <v>4190166.2603549995</v>
      </c>
      <c r="M10882" s="13">
        <v>0.30706897495351182</v>
      </c>
      <c r="N10882" s="12">
        <v>-0.29759812846383643</v>
      </c>
      <c r="O10882" s="2">
        <f>DATE(LEFT(ALT[[#This Row],[DATEMTH]],4),RIGHT(ALT[[#This Row],[DATEMTH]],2),1)</f>
        <v>45383</v>
      </c>
      <c r="P10882" t="str">
        <f>IF(AND(ALT[[#This Row],[DATE]]&gt;=DATE(2023,6,1),ALT[[#This Row],[DATE]]&lt;=DATE(2024,5,31)),"Y","N")</f>
        <v>Y</v>
      </c>
      <c r="Q10882" t="str">
        <f>LEFT(ALT[[#This Row],[DATEMTH]],4)</f>
        <v>2024</v>
      </c>
    </row>
    <row r="10883" spans="1:17" x14ac:dyDescent="0.25">
      <c r="A10883" t="s">
        <v>101</v>
      </c>
      <c r="B10883" t="s">
        <v>110</v>
      </c>
      <c r="C10883" t="s">
        <v>15</v>
      </c>
      <c r="D10883" t="s">
        <v>23</v>
      </c>
      <c r="E10883" s="14">
        <v>4190166.2603549999</v>
      </c>
      <c r="F10883" s="14">
        <v>24758948.878111057</v>
      </c>
      <c r="G10883" s="13">
        <v>0.16923845519384914</v>
      </c>
      <c r="H10883" s="12">
        <v>-5726578.3099999996</v>
      </c>
      <c r="I10883" s="12">
        <v>-0.96915726673100333</v>
      </c>
      <c r="J10883" t="s">
        <v>24</v>
      </c>
      <c r="K10883" s="14">
        <v>1604168.0765809999</v>
      </c>
      <c r="L10883" s="14">
        <v>4190166.2603549995</v>
      </c>
      <c r="M10883" s="13">
        <v>0.3828411516169985</v>
      </c>
      <c r="N10883" s="12">
        <v>-0.3710332840932799</v>
      </c>
      <c r="O10883" s="2">
        <f>DATE(LEFT(ALT[[#This Row],[DATEMTH]],4),RIGHT(ALT[[#This Row],[DATEMTH]],2),1)</f>
        <v>45383</v>
      </c>
      <c r="P10883" t="str">
        <f>IF(AND(ALT[[#This Row],[DATE]]&gt;=DATE(2023,6,1),ALT[[#This Row],[DATE]]&lt;=DATE(2024,5,31)),"Y","N")</f>
        <v>Y</v>
      </c>
      <c r="Q10883" t="str">
        <f>LEFT(ALT[[#This Row],[DATEMTH]],4)</f>
        <v>2024</v>
      </c>
    </row>
    <row r="10884" spans="1:17" x14ac:dyDescent="0.25">
      <c r="A10884" t="s">
        <v>101</v>
      </c>
      <c r="B10884" t="s">
        <v>110</v>
      </c>
      <c r="C10884" t="s">
        <v>15</v>
      </c>
      <c r="D10884" t="s">
        <v>23</v>
      </c>
      <c r="E10884" s="14">
        <v>4190166.2603549999</v>
      </c>
      <c r="F10884" s="14">
        <v>24758948.878111057</v>
      </c>
      <c r="G10884" s="13">
        <v>0.16923845519384914</v>
      </c>
      <c r="H10884" s="12">
        <v>-5726578.3099999996</v>
      </c>
      <c r="I10884" s="12">
        <v>-0.96915726673100333</v>
      </c>
      <c r="J10884" t="s">
        <v>26</v>
      </c>
      <c r="K10884" s="14">
        <v>704295.19268400001</v>
      </c>
      <c r="L10884" s="14">
        <v>4190166.2603549995</v>
      </c>
      <c r="M10884" s="13">
        <v>0.16808287521849566</v>
      </c>
      <c r="N10884" s="12">
        <v>-0.16289873993104553</v>
      </c>
      <c r="O10884" s="2">
        <f>DATE(LEFT(ALT[[#This Row],[DATEMTH]],4),RIGHT(ALT[[#This Row],[DATEMTH]],2),1)</f>
        <v>45383</v>
      </c>
      <c r="P10884" t="str">
        <f>IF(AND(ALT[[#This Row],[DATE]]&gt;=DATE(2023,6,1),ALT[[#This Row],[DATE]]&lt;=DATE(2024,5,31)),"Y","N")</f>
        <v>Y</v>
      </c>
      <c r="Q10884" t="str">
        <f>LEFT(ALT[[#This Row],[DATEMTH]],4)</f>
        <v>2024</v>
      </c>
    </row>
    <row r="10885" spans="1:17" x14ac:dyDescent="0.25">
      <c r="A10885" t="s">
        <v>101</v>
      </c>
      <c r="B10885" t="s">
        <v>110</v>
      </c>
      <c r="C10885" t="s">
        <v>15</v>
      </c>
      <c r="D10885" t="s">
        <v>23</v>
      </c>
      <c r="E10885" s="14">
        <v>4190166.2603549999</v>
      </c>
      <c r="F10885" s="14">
        <v>24758948.878111057</v>
      </c>
      <c r="G10885" s="13">
        <v>0.16923845519384914</v>
      </c>
      <c r="H10885" s="12">
        <v>-5726578.3099999996</v>
      </c>
      <c r="I10885" s="12">
        <v>-0.96915726673100333</v>
      </c>
      <c r="J10885" t="s">
        <v>25</v>
      </c>
      <c r="K10885" s="14">
        <v>595032.932638</v>
      </c>
      <c r="L10885" s="14">
        <v>4190166.2603549995</v>
      </c>
      <c r="M10885" s="13">
        <v>0.14200699821099405</v>
      </c>
      <c r="N10885" s="12">
        <v>-0.13762711424284146</v>
      </c>
      <c r="O10885" s="2">
        <f>DATE(LEFT(ALT[[#This Row],[DATEMTH]],4),RIGHT(ALT[[#This Row],[DATEMTH]],2),1)</f>
        <v>45383</v>
      </c>
      <c r="P10885" t="str">
        <f>IF(AND(ALT[[#This Row],[DATE]]&gt;=DATE(2023,6,1),ALT[[#This Row],[DATE]]&lt;=DATE(2024,5,31)),"Y","N")</f>
        <v>Y</v>
      </c>
      <c r="Q10885" t="str">
        <f>LEFT(ALT[[#This Row],[DATEMTH]],4)</f>
        <v>2024</v>
      </c>
    </row>
    <row r="10886" spans="1:17" x14ac:dyDescent="0.25">
      <c r="A10886" t="s">
        <v>101</v>
      </c>
      <c r="B10886" t="s">
        <v>110</v>
      </c>
      <c r="C10886" t="s">
        <v>18</v>
      </c>
      <c r="D10886" t="s">
        <v>23</v>
      </c>
      <c r="E10886" s="14">
        <v>9637646.1264410019</v>
      </c>
      <c r="F10886" s="14">
        <v>24758948.878111057</v>
      </c>
      <c r="G10886" s="13">
        <v>0.38925909875606529</v>
      </c>
      <c r="H10886" s="12">
        <v>-5726578.3099999996</v>
      </c>
      <c r="I10886" s="12">
        <v>-2.2291227119066317</v>
      </c>
      <c r="J10886" t="s">
        <v>16</v>
      </c>
      <c r="K10886" s="14">
        <v>3151111.2738270005</v>
      </c>
      <c r="L10886" s="14">
        <v>9637646.1264409982</v>
      </c>
      <c r="M10886" s="13">
        <v>0.32695859886179973</v>
      </c>
      <c r="N10886" s="12">
        <v>-0.72883083857600761</v>
      </c>
      <c r="O10886" s="2">
        <f>DATE(LEFT(ALT[[#This Row],[DATEMTH]],4),RIGHT(ALT[[#This Row],[DATEMTH]],2),1)</f>
        <v>45383</v>
      </c>
      <c r="P10886" t="str">
        <f>IF(AND(ALT[[#This Row],[DATE]]&gt;=DATE(2023,6,1),ALT[[#This Row],[DATE]]&lt;=DATE(2024,5,31)),"Y","N")</f>
        <v>Y</v>
      </c>
      <c r="Q10886" t="str">
        <f>LEFT(ALT[[#This Row],[DATEMTH]],4)</f>
        <v>2024</v>
      </c>
    </row>
    <row r="10887" spans="1:17" x14ac:dyDescent="0.25">
      <c r="A10887" t="s">
        <v>101</v>
      </c>
      <c r="B10887" t="s">
        <v>110</v>
      </c>
      <c r="C10887" t="s">
        <v>18</v>
      </c>
      <c r="D10887" t="s">
        <v>23</v>
      </c>
      <c r="E10887" s="14">
        <v>9637646.1264410019</v>
      </c>
      <c r="F10887" s="14">
        <v>24758948.878111057</v>
      </c>
      <c r="G10887" s="13">
        <v>0.38925909875606529</v>
      </c>
      <c r="H10887" s="12">
        <v>-5726578.3099999996</v>
      </c>
      <c r="I10887" s="12">
        <v>-2.2291227119066317</v>
      </c>
      <c r="J10887" t="s">
        <v>26</v>
      </c>
      <c r="K10887" s="14">
        <v>2935329.649433997</v>
      </c>
      <c r="L10887" s="14">
        <v>9637646.1264409982</v>
      </c>
      <c r="M10887" s="13">
        <v>0.30456914592255935</v>
      </c>
      <c r="N10887" s="12">
        <v>-0.67892200052198215</v>
      </c>
      <c r="O10887" s="2">
        <f>DATE(LEFT(ALT[[#This Row],[DATEMTH]],4),RIGHT(ALT[[#This Row],[DATEMTH]],2),1)</f>
        <v>45383</v>
      </c>
      <c r="P10887" t="str">
        <f>IF(AND(ALT[[#This Row],[DATE]]&gt;=DATE(2023,6,1),ALT[[#This Row],[DATE]]&lt;=DATE(2024,5,31)),"Y","N")</f>
        <v>Y</v>
      </c>
      <c r="Q10887" t="str">
        <f>LEFT(ALT[[#This Row],[DATEMTH]],4)</f>
        <v>2024</v>
      </c>
    </row>
    <row r="10888" spans="1:17" x14ac:dyDescent="0.25">
      <c r="A10888" t="s">
        <v>101</v>
      </c>
      <c r="B10888" t="s">
        <v>110</v>
      </c>
      <c r="C10888" t="s">
        <v>18</v>
      </c>
      <c r="D10888" t="s">
        <v>23</v>
      </c>
      <c r="E10888" s="14">
        <v>9637646.1264410019</v>
      </c>
      <c r="F10888" s="14">
        <v>24758948.878111057</v>
      </c>
      <c r="G10888" s="13">
        <v>0.38925909875606529</v>
      </c>
      <c r="H10888" s="12">
        <v>-5726578.3099999996</v>
      </c>
      <c r="I10888" s="12">
        <v>-2.2291227119066317</v>
      </c>
      <c r="J10888" t="s">
        <v>24</v>
      </c>
      <c r="K10888" s="14">
        <v>2306569.8595170011</v>
      </c>
      <c r="L10888" s="14">
        <v>9637646.1264409982</v>
      </c>
      <c r="M10888" s="13">
        <v>0.23932917117478497</v>
      </c>
      <c r="N10888" s="12">
        <v>-0.53349409108750312</v>
      </c>
      <c r="O10888" s="2">
        <f>DATE(LEFT(ALT[[#This Row],[DATEMTH]],4),RIGHT(ALT[[#This Row],[DATEMTH]],2),1)</f>
        <v>45383</v>
      </c>
      <c r="P10888" t="str">
        <f>IF(AND(ALT[[#This Row],[DATE]]&gt;=DATE(2023,6,1),ALT[[#This Row],[DATE]]&lt;=DATE(2024,5,31)),"Y","N")</f>
        <v>Y</v>
      </c>
      <c r="Q10888" t="str">
        <f>LEFT(ALT[[#This Row],[DATEMTH]],4)</f>
        <v>2024</v>
      </c>
    </row>
    <row r="10889" spans="1:17" x14ac:dyDescent="0.25">
      <c r="A10889" t="s">
        <v>101</v>
      </c>
      <c r="B10889" t="s">
        <v>110</v>
      </c>
      <c r="C10889" t="s">
        <v>18</v>
      </c>
      <c r="D10889" t="s">
        <v>23</v>
      </c>
      <c r="E10889" s="14">
        <v>9637646.1264410019</v>
      </c>
      <c r="F10889" s="14">
        <v>24758948.878111057</v>
      </c>
      <c r="G10889" s="13">
        <v>0.38925909875606529</v>
      </c>
      <c r="H10889" s="12">
        <v>-5726578.3099999996</v>
      </c>
      <c r="I10889" s="12">
        <v>-2.2291227119066317</v>
      </c>
      <c r="J10889" t="s">
        <v>25</v>
      </c>
      <c r="K10889" s="14">
        <v>1244635.3436629996</v>
      </c>
      <c r="L10889" s="14">
        <v>9637646.1264409982</v>
      </c>
      <c r="M10889" s="13">
        <v>0.12914308404085595</v>
      </c>
      <c r="N10889" s="12">
        <v>-0.28787578172113887</v>
      </c>
      <c r="O10889" s="2">
        <f>DATE(LEFT(ALT[[#This Row],[DATEMTH]],4),RIGHT(ALT[[#This Row],[DATEMTH]],2),1)</f>
        <v>45383</v>
      </c>
      <c r="P10889" t="str">
        <f>IF(AND(ALT[[#This Row],[DATE]]&gt;=DATE(2023,6,1),ALT[[#This Row],[DATE]]&lt;=DATE(2024,5,31)),"Y","N")</f>
        <v>Y</v>
      </c>
      <c r="Q10889" t="str">
        <f>LEFT(ALT[[#This Row],[DATEMTH]],4)</f>
        <v>2024</v>
      </c>
    </row>
    <row r="10890" spans="1:17" x14ac:dyDescent="0.25">
      <c r="A10890" t="s">
        <v>101</v>
      </c>
      <c r="B10890" t="s">
        <v>110</v>
      </c>
      <c r="C10890" t="s">
        <v>19</v>
      </c>
      <c r="D10890" t="s">
        <v>23</v>
      </c>
      <c r="E10890" s="14">
        <v>6116159.4981360175</v>
      </c>
      <c r="F10890" s="14">
        <v>24758948.878111057</v>
      </c>
      <c r="G10890" s="13">
        <v>0.24702823727477399</v>
      </c>
      <c r="H10890" s="12">
        <v>-5726578.3099999996</v>
      </c>
      <c r="I10890" s="12">
        <v>-1.414626545535254</v>
      </c>
      <c r="J10890" t="s">
        <v>16</v>
      </c>
      <c r="K10890" s="14">
        <v>7.832387000000006</v>
      </c>
      <c r="L10890" s="14">
        <v>6116159.4981360007</v>
      </c>
      <c r="M10890" s="13">
        <v>1.2806054195262653E-6</v>
      </c>
      <c r="N10890" s="12">
        <v>-1.8115784208181654E-6</v>
      </c>
      <c r="O10890" s="2">
        <f>DATE(LEFT(ALT[[#This Row],[DATEMTH]],4),RIGHT(ALT[[#This Row],[DATEMTH]],2),1)</f>
        <v>45383</v>
      </c>
      <c r="P10890" t="str">
        <f>IF(AND(ALT[[#This Row],[DATE]]&gt;=DATE(2023,6,1),ALT[[#This Row],[DATE]]&lt;=DATE(2024,5,31)),"Y","N")</f>
        <v>Y</v>
      </c>
      <c r="Q10890" t="str">
        <f>LEFT(ALT[[#This Row],[DATEMTH]],4)</f>
        <v>2024</v>
      </c>
    </row>
    <row r="10891" spans="1:17" x14ac:dyDescent="0.25">
      <c r="A10891" t="s">
        <v>101</v>
      </c>
      <c r="B10891" t="s">
        <v>110</v>
      </c>
      <c r="C10891" t="s">
        <v>19</v>
      </c>
      <c r="D10891" t="s">
        <v>23</v>
      </c>
      <c r="E10891" s="14">
        <v>6116159.4981360175</v>
      </c>
      <c r="F10891" s="14">
        <v>24758948.878111057</v>
      </c>
      <c r="G10891" s="13">
        <v>0.24702823727477399</v>
      </c>
      <c r="H10891" s="12">
        <v>-5726578.3099999996</v>
      </c>
      <c r="I10891" s="12">
        <v>-1.414626545535254</v>
      </c>
      <c r="J10891" t="s">
        <v>26</v>
      </c>
      <c r="K10891" s="14">
        <v>231101.93110700001</v>
      </c>
      <c r="L10891" s="14">
        <v>6116159.4981360007</v>
      </c>
      <c r="M10891" s="13">
        <v>3.7785465074518104E-2</v>
      </c>
      <c r="N10891" s="12">
        <v>-5.3452321929808533E-2</v>
      </c>
      <c r="O10891" s="2">
        <f>DATE(LEFT(ALT[[#This Row],[DATEMTH]],4),RIGHT(ALT[[#This Row],[DATEMTH]],2),1)</f>
        <v>45383</v>
      </c>
      <c r="P10891" t="str">
        <f>IF(AND(ALT[[#This Row],[DATE]]&gt;=DATE(2023,6,1),ALT[[#This Row],[DATE]]&lt;=DATE(2024,5,31)),"Y","N")</f>
        <v>Y</v>
      </c>
      <c r="Q10891" t="str">
        <f>LEFT(ALT[[#This Row],[DATEMTH]],4)</f>
        <v>2024</v>
      </c>
    </row>
    <row r="10892" spans="1:17" x14ac:dyDescent="0.25">
      <c r="A10892" t="s">
        <v>101</v>
      </c>
      <c r="B10892" t="s">
        <v>110</v>
      </c>
      <c r="C10892" t="s">
        <v>19</v>
      </c>
      <c r="D10892" t="s">
        <v>23</v>
      </c>
      <c r="E10892" s="14">
        <v>6116159.4981360175</v>
      </c>
      <c r="F10892" s="14">
        <v>24758948.878111057</v>
      </c>
      <c r="G10892" s="13">
        <v>0.24702823727477399</v>
      </c>
      <c r="H10892" s="12">
        <v>-5726578.3099999996</v>
      </c>
      <c r="I10892" s="12">
        <v>-1.414626545535254</v>
      </c>
      <c r="J10892" t="s">
        <v>24</v>
      </c>
      <c r="K10892" s="14">
        <v>1712984.361244</v>
      </c>
      <c r="L10892" s="14">
        <v>6116159.4981360007</v>
      </c>
      <c r="M10892" s="13">
        <v>0.28007516183416403</v>
      </c>
      <c r="N10892" s="12">
        <v>-0.39620175867569069</v>
      </c>
      <c r="O10892" s="2">
        <f>DATE(LEFT(ALT[[#This Row],[DATEMTH]],4),RIGHT(ALT[[#This Row],[DATEMTH]],2),1)</f>
        <v>45383</v>
      </c>
      <c r="P10892" t="str">
        <f>IF(AND(ALT[[#This Row],[DATE]]&gt;=DATE(2023,6,1),ALT[[#This Row],[DATE]]&lt;=DATE(2024,5,31)),"Y","N")</f>
        <v>Y</v>
      </c>
      <c r="Q10892" t="str">
        <f>LEFT(ALT[[#This Row],[DATEMTH]],4)</f>
        <v>2024</v>
      </c>
    </row>
    <row r="10893" spans="1:17" x14ac:dyDescent="0.25">
      <c r="A10893" t="s">
        <v>101</v>
      </c>
      <c r="B10893" t="s">
        <v>110</v>
      </c>
      <c r="C10893" t="s">
        <v>19</v>
      </c>
      <c r="D10893" t="s">
        <v>23</v>
      </c>
      <c r="E10893" s="14">
        <v>6116159.4981360175</v>
      </c>
      <c r="F10893" s="14">
        <v>24758948.878111057</v>
      </c>
      <c r="G10893" s="13">
        <v>0.24702823727477399</v>
      </c>
      <c r="H10893" s="12">
        <v>-5726578.3099999996</v>
      </c>
      <c r="I10893" s="12">
        <v>-1.414626545535254</v>
      </c>
      <c r="J10893" t="s">
        <v>25</v>
      </c>
      <c r="K10893" s="14">
        <v>4172065.3733980008</v>
      </c>
      <c r="L10893" s="14">
        <v>6116159.4981360007</v>
      </c>
      <c r="M10893" s="13">
        <v>0.6821380924858983</v>
      </c>
      <c r="N10893" s="12">
        <v>-0.96497065335133392</v>
      </c>
      <c r="O10893" s="2">
        <f>DATE(LEFT(ALT[[#This Row],[DATEMTH]],4),RIGHT(ALT[[#This Row],[DATEMTH]],2),1)</f>
        <v>45383</v>
      </c>
      <c r="P10893" t="str">
        <f>IF(AND(ALT[[#This Row],[DATE]]&gt;=DATE(2023,6,1),ALT[[#This Row],[DATE]]&lt;=DATE(2024,5,31)),"Y","N")</f>
        <v>Y</v>
      </c>
      <c r="Q10893" t="str">
        <f>LEFT(ALT[[#This Row],[DATEMTH]],4)</f>
        <v>2024</v>
      </c>
    </row>
    <row r="10894" spans="1:17" x14ac:dyDescent="0.25">
      <c r="A10894" t="s">
        <v>101</v>
      </c>
      <c r="B10894" t="s">
        <v>110</v>
      </c>
      <c r="C10894" t="s">
        <v>20</v>
      </c>
      <c r="D10894" t="s">
        <v>23</v>
      </c>
      <c r="E10894" s="14">
        <v>4814976.9931790074</v>
      </c>
      <c r="F10894" s="14">
        <v>24758948.878111057</v>
      </c>
      <c r="G10894" s="13">
        <v>0.19447420877531041</v>
      </c>
      <c r="H10894" s="12">
        <v>-5726578.3099999996</v>
      </c>
      <c r="I10894" s="12">
        <v>-1.1136717858271041</v>
      </c>
      <c r="J10894" t="s">
        <v>16</v>
      </c>
      <c r="K10894" s="14">
        <v>1856536.6243470004</v>
      </c>
      <c r="L10894" s="14">
        <v>4814976.9931789991</v>
      </c>
      <c r="M10894" s="13">
        <v>0.38557538841348787</v>
      </c>
      <c r="N10894" s="12">
        <v>-0.42940443138542833</v>
      </c>
      <c r="O10894" s="2">
        <f>DATE(LEFT(ALT[[#This Row],[DATEMTH]],4),RIGHT(ALT[[#This Row],[DATEMTH]],2),1)</f>
        <v>45383</v>
      </c>
      <c r="P10894" t="str">
        <f>IF(AND(ALT[[#This Row],[DATE]]&gt;=DATE(2023,6,1),ALT[[#This Row],[DATE]]&lt;=DATE(2024,5,31)),"Y","N")</f>
        <v>Y</v>
      </c>
      <c r="Q10894" t="str">
        <f>LEFT(ALT[[#This Row],[DATEMTH]],4)</f>
        <v>2024</v>
      </c>
    </row>
    <row r="10895" spans="1:17" x14ac:dyDescent="0.25">
      <c r="A10895" t="s">
        <v>101</v>
      </c>
      <c r="B10895" t="s">
        <v>110</v>
      </c>
      <c r="C10895" t="s">
        <v>20</v>
      </c>
      <c r="D10895" t="s">
        <v>23</v>
      </c>
      <c r="E10895" s="14">
        <v>4814976.9931790074</v>
      </c>
      <c r="F10895" s="14">
        <v>24758948.878111057</v>
      </c>
      <c r="G10895" s="13">
        <v>0.19447420877531041</v>
      </c>
      <c r="H10895" s="12">
        <v>-5726578.3099999996</v>
      </c>
      <c r="I10895" s="12">
        <v>-1.1136717858271041</v>
      </c>
      <c r="J10895" t="s">
        <v>26</v>
      </c>
      <c r="K10895" s="14">
        <v>314779.40344599995</v>
      </c>
      <c r="L10895" s="14">
        <v>4814976.9931789991</v>
      </c>
      <c r="M10895" s="13">
        <v>6.5375058674615322E-2</v>
      </c>
      <c r="N10895" s="12">
        <v>-7.2806358342710556E-2</v>
      </c>
      <c r="O10895" s="2">
        <f>DATE(LEFT(ALT[[#This Row],[DATEMTH]],4),RIGHT(ALT[[#This Row],[DATEMTH]],2),1)</f>
        <v>45383</v>
      </c>
      <c r="P10895" t="str">
        <f>IF(AND(ALT[[#This Row],[DATE]]&gt;=DATE(2023,6,1),ALT[[#This Row],[DATE]]&lt;=DATE(2024,5,31)),"Y","N")</f>
        <v>Y</v>
      </c>
      <c r="Q10895" t="str">
        <f>LEFT(ALT[[#This Row],[DATEMTH]],4)</f>
        <v>2024</v>
      </c>
    </row>
    <row r="10896" spans="1:17" x14ac:dyDescent="0.25">
      <c r="A10896" t="s">
        <v>101</v>
      </c>
      <c r="B10896" t="s">
        <v>110</v>
      </c>
      <c r="C10896" t="s">
        <v>20</v>
      </c>
      <c r="D10896" t="s">
        <v>23</v>
      </c>
      <c r="E10896" s="14">
        <v>4814976.9931790074</v>
      </c>
      <c r="F10896" s="14">
        <v>24758948.878111057</v>
      </c>
      <c r="G10896" s="13">
        <v>0.19447420877531041</v>
      </c>
      <c r="H10896" s="12">
        <v>-5726578.3099999996</v>
      </c>
      <c r="I10896" s="12">
        <v>-1.1136717858271041</v>
      </c>
      <c r="J10896" t="s">
        <v>24</v>
      </c>
      <c r="K10896" s="14">
        <v>1891677.5475949992</v>
      </c>
      <c r="L10896" s="14">
        <v>4814976.9931789991</v>
      </c>
      <c r="M10896" s="13">
        <v>0.39287364202877617</v>
      </c>
      <c r="N10896" s="12">
        <v>-0.43753229052258558</v>
      </c>
      <c r="O10896" s="2">
        <f>DATE(LEFT(ALT[[#This Row],[DATEMTH]],4),RIGHT(ALT[[#This Row],[DATEMTH]],2),1)</f>
        <v>45383</v>
      </c>
      <c r="P10896" t="str">
        <f>IF(AND(ALT[[#This Row],[DATE]]&gt;=DATE(2023,6,1),ALT[[#This Row],[DATE]]&lt;=DATE(2024,5,31)),"Y","N")</f>
        <v>Y</v>
      </c>
      <c r="Q10896" t="str">
        <f>LEFT(ALT[[#This Row],[DATEMTH]],4)</f>
        <v>2024</v>
      </c>
    </row>
    <row r="10897" spans="1:17" x14ac:dyDescent="0.25">
      <c r="A10897" t="s">
        <v>101</v>
      </c>
      <c r="B10897" t="s">
        <v>110</v>
      </c>
      <c r="C10897" t="s">
        <v>20</v>
      </c>
      <c r="D10897" t="s">
        <v>23</v>
      </c>
      <c r="E10897" s="14">
        <v>4814976.9931790074</v>
      </c>
      <c r="F10897" s="14">
        <v>24758948.878111057</v>
      </c>
      <c r="G10897" s="13">
        <v>0.19447420877531041</v>
      </c>
      <c r="H10897" s="12">
        <v>-5726578.3099999996</v>
      </c>
      <c r="I10897" s="12">
        <v>-1.1136717858271041</v>
      </c>
      <c r="J10897" t="s">
        <v>25</v>
      </c>
      <c r="K10897" s="14">
        <v>751983.41779099964</v>
      </c>
      <c r="L10897" s="14">
        <v>4814976.9931789991</v>
      </c>
      <c r="M10897" s="13">
        <v>0.15617591088312066</v>
      </c>
      <c r="N10897" s="12">
        <v>-0.17392870557637966</v>
      </c>
      <c r="O10897" s="2">
        <f>DATE(LEFT(ALT[[#This Row],[DATEMTH]],4),RIGHT(ALT[[#This Row],[DATEMTH]],2),1)</f>
        <v>45383</v>
      </c>
      <c r="P10897" t="str">
        <f>IF(AND(ALT[[#This Row],[DATE]]&gt;=DATE(2023,6,1),ALT[[#This Row],[DATE]]&lt;=DATE(2024,5,31)),"Y","N")</f>
        <v>Y</v>
      </c>
      <c r="Q10897" t="str">
        <f>LEFT(ALT[[#This Row],[DATEMTH]],4)</f>
        <v>2024</v>
      </c>
    </row>
    <row r="10898" spans="1:17" x14ac:dyDescent="0.25">
      <c r="A10898" t="s">
        <v>101</v>
      </c>
      <c r="B10898" t="s">
        <v>111</v>
      </c>
      <c r="C10898" t="s">
        <v>15</v>
      </c>
      <c r="D10898" t="s">
        <v>22</v>
      </c>
      <c r="E10898" s="14">
        <v>777193.13274300017</v>
      </c>
      <c r="F10898" s="14">
        <v>4660523.6254869998</v>
      </c>
      <c r="G10898" s="13">
        <v>0.16676090396640519</v>
      </c>
      <c r="H10898" s="12">
        <v>-61393236.350000001</v>
      </c>
      <c r="I10898" s="12">
        <v>-10.237991591149166</v>
      </c>
      <c r="J10898" t="s">
        <v>16</v>
      </c>
      <c r="K10898" s="14">
        <v>236153.81588300009</v>
      </c>
      <c r="L10898" s="14">
        <v>777193.1327430004</v>
      </c>
      <c r="M10898" s="13">
        <v>0.30385473820326542</v>
      </c>
      <c r="N10898" s="12">
        <v>-3.1108622546558626</v>
      </c>
      <c r="O10898" s="2">
        <f>DATE(LEFT(ALT[[#This Row],[DATEMTH]],4),RIGHT(ALT[[#This Row],[DATEMTH]],2),1)</f>
        <v>45383</v>
      </c>
      <c r="P10898" t="str">
        <f>IF(AND(ALT[[#This Row],[DATE]]&gt;=DATE(2023,6,1),ALT[[#This Row],[DATE]]&lt;=DATE(2024,5,31)),"Y","N")</f>
        <v>Y</v>
      </c>
      <c r="Q10898" t="str">
        <f>LEFT(ALT[[#This Row],[DATEMTH]],4)</f>
        <v>2024</v>
      </c>
    </row>
    <row r="10899" spans="1:17" x14ac:dyDescent="0.25">
      <c r="A10899" t="s">
        <v>101</v>
      </c>
      <c r="B10899" t="s">
        <v>111</v>
      </c>
      <c r="C10899" t="s">
        <v>15</v>
      </c>
      <c r="D10899" t="s">
        <v>22</v>
      </c>
      <c r="E10899" s="14">
        <v>777193.13274300017</v>
      </c>
      <c r="F10899" s="14">
        <v>4660523.6254869998</v>
      </c>
      <c r="G10899" s="13">
        <v>0.16676090396640519</v>
      </c>
      <c r="H10899" s="12">
        <v>-61393236.350000001</v>
      </c>
      <c r="I10899" s="12">
        <v>-10.237991591149166</v>
      </c>
      <c r="J10899" t="s">
        <v>24</v>
      </c>
      <c r="K10899" s="14">
        <v>306008.99988000025</v>
      </c>
      <c r="L10899" s="14">
        <v>777193.1327430004</v>
      </c>
      <c r="M10899" s="13">
        <v>0.39373610880989379</v>
      </c>
      <c r="N10899" s="12">
        <v>-4.031066971127486</v>
      </c>
      <c r="O10899" s="2">
        <f>DATE(LEFT(ALT[[#This Row],[DATEMTH]],4),RIGHT(ALT[[#This Row],[DATEMTH]],2),1)</f>
        <v>45383</v>
      </c>
      <c r="P10899" t="str">
        <f>IF(AND(ALT[[#This Row],[DATE]]&gt;=DATE(2023,6,1),ALT[[#This Row],[DATE]]&lt;=DATE(2024,5,31)),"Y","N")</f>
        <v>Y</v>
      </c>
      <c r="Q10899" t="str">
        <f>LEFT(ALT[[#This Row],[DATEMTH]],4)</f>
        <v>2024</v>
      </c>
    </row>
    <row r="10900" spans="1:17" x14ac:dyDescent="0.25">
      <c r="A10900" t="s">
        <v>101</v>
      </c>
      <c r="B10900" t="s">
        <v>111</v>
      </c>
      <c r="C10900" t="s">
        <v>15</v>
      </c>
      <c r="D10900" t="s">
        <v>22</v>
      </c>
      <c r="E10900" s="14">
        <v>777193.13274300017</v>
      </c>
      <c r="F10900" s="14">
        <v>4660523.6254869998</v>
      </c>
      <c r="G10900" s="13">
        <v>0.16676090396640519</v>
      </c>
      <c r="H10900" s="12">
        <v>-61393236.350000001</v>
      </c>
      <c r="I10900" s="12">
        <v>-10.237991591149166</v>
      </c>
      <c r="J10900" t="s">
        <v>25</v>
      </c>
      <c r="K10900" s="14">
        <v>111180.923758</v>
      </c>
      <c r="L10900" s="14">
        <v>777193.1327430004</v>
      </c>
      <c r="M10900" s="13">
        <v>0.14305443405759599</v>
      </c>
      <c r="N10900" s="12">
        <v>-1.4645900929582707</v>
      </c>
      <c r="O10900" s="2">
        <f>DATE(LEFT(ALT[[#This Row],[DATEMTH]],4),RIGHT(ALT[[#This Row],[DATEMTH]],2),1)</f>
        <v>45383</v>
      </c>
      <c r="P10900" t="str">
        <f>IF(AND(ALT[[#This Row],[DATE]]&gt;=DATE(2023,6,1),ALT[[#This Row],[DATE]]&lt;=DATE(2024,5,31)),"Y","N")</f>
        <v>Y</v>
      </c>
      <c r="Q10900" t="str">
        <f>LEFT(ALT[[#This Row],[DATEMTH]],4)</f>
        <v>2024</v>
      </c>
    </row>
    <row r="10901" spans="1:17" x14ac:dyDescent="0.25">
      <c r="A10901" t="s">
        <v>101</v>
      </c>
      <c r="B10901" t="s">
        <v>111</v>
      </c>
      <c r="C10901" t="s">
        <v>15</v>
      </c>
      <c r="D10901" t="s">
        <v>22</v>
      </c>
      <c r="E10901" s="14">
        <v>777193.13274300017</v>
      </c>
      <c r="F10901" s="14">
        <v>4660523.6254869998</v>
      </c>
      <c r="G10901" s="13">
        <v>0.16676090396640519</v>
      </c>
      <c r="H10901" s="12">
        <v>-61393236.350000001</v>
      </c>
      <c r="I10901" s="12">
        <v>-10.237991591149166</v>
      </c>
      <c r="J10901" t="s">
        <v>26</v>
      </c>
      <c r="K10901" s="14">
        <v>123849.393222</v>
      </c>
      <c r="L10901" s="14">
        <v>777193.1327430004</v>
      </c>
      <c r="M10901" s="13">
        <v>0.15935471892924472</v>
      </c>
      <c r="N10901" s="12">
        <v>-1.6314722724075463</v>
      </c>
      <c r="O10901" s="2">
        <f>DATE(LEFT(ALT[[#This Row],[DATEMTH]],4),RIGHT(ALT[[#This Row],[DATEMTH]],2),1)</f>
        <v>45383</v>
      </c>
      <c r="P10901" t="str">
        <f>IF(AND(ALT[[#This Row],[DATE]]&gt;=DATE(2023,6,1),ALT[[#This Row],[DATE]]&lt;=DATE(2024,5,31)),"Y","N")</f>
        <v>Y</v>
      </c>
      <c r="Q10901" t="str">
        <f>LEFT(ALT[[#This Row],[DATEMTH]],4)</f>
        <v>2024</v>
      </c>
    </row>
    <row r="10902" spans="1:17" x14ac:dyDescent="0.25">
      <c r="A10902" t="s">
        <v>101</v>
      </c>
      <c r="B10902" t="s">
        <v>111</v>
      </c>
      <c r="C10902" t="s">
        <v>18</v>
      </c>
      <c r="D10902" t="s">
        <v>22</v>
      </c>
      <c r="E10902" s="14">
        <v>1623154.0649040013</v>
      </c>
      <c r="F10902" s="14">
        <v>4660523.6254869998</v>
      </c>
      <c r="G10902" s="13">
        <v>0.34827718843167332</v>
      </c>
      <c r="H10902" s="12">
        <v>-61393236.350000001</v>
      </c>
      <c r="I10902" s="12">
        <v>-21.381863744699206</v>
      </c>
      <c r="J10902" t="s">
        <v>26</v>
      </c>
      <c r="K10902" s="14">
        <v>489100.37675300008</v>
      </c>
      <c r="L10902" s="14">
        <v>1623154.0649040001</v>
      </c>
      <c r="M10902" s="13">
        <v>0.30132714283158785</v>
      </c>
      <c r="N10902" s="12">
        <v>-6.4429359106045272</v>
      </c>
      <c r="O10902" s="2">
        <f>DATE(LEFT(ALT[[#This Row],[DATEMTH]],4),RIGHT(ALT[[#This Row],[DATEMTH]],2),1)</f>
        <v>45383</v>
      </c>
      <c r="P10902" t="str">
        <f>IF(AND(ALT[[#This Row],[DATE]]&gt;=DATE(2023,6,1),ALT[[#This Row],[DATE]]&lt;=DATE(2024,5,31)),"Y","N")</f>
        <v>Y</v>
      </c>
      <c r="Q10902" t="str">
        <f>LEFT(ALT[[#This Row],[DATEMTH]],4)</f>
        <v>2024</v>
      </c>
    </row>
    <row r="10903" spans="1:17" x14ac:dyDescent="0.25">
      <c r="A10903" t="s">
        <v>101</v>
      </c>
      <c r="B10903" t="s">
        <v>111</v>
      </c>
      <c r="C10903" t="s">
        <v>18</v>
      </c>
      <c r="D10903" t="s">
        <v>22</v>
      </c>
      <c r="E10903" s="14">
        <v>1623154.0649040013</v>
      </c>
      <c r="F10903" s="14">
        <v>4660523.6254869998</v>
      </c>
      <c r="G10903" s="13">
        <v>0.34827718843167332</v>
      </c>
      <c r="H10903" s="12">
        <v>-61393236.350000001</v>
      </c>
      <c r="I10903" s="12">
        <v>-21.381863744699206</v>
      </c>
      <c r="J10903" t="s">
        <v>25</v>
      </c>
      <c r="K10903" s="14">
        <v>207702.29339300003</v>
      </c>
      <c r="L10903" s="14">
        <v>1623154.0649040001</v>
      </c>
      <c r="M10903" s="13">
        <v>0.12796215583225268</v>
      </c>
      <c r="N10903" s="12">
        <v>-2.7360693804831935</v>
      </c>
      <c r="O10903" s="2">
        <f>DATE(LEFT(ALT[[#This Row],[DATEMTH]],4),RIGHT(ALT[[#This Row],[DATEMTH]],2),1)</f>
        <v>45383</v>
      </c>
      <c r="P10903" t="str">
        <f>IF(AND(ALT[[#This Row],[DATE]]&gt;=DATE(2023,6,1),ALT[[#This Row],[DATE]]&lt;=DATE(2024,5,31)),"Y","N")</f>
        <v>Y</v>
      </c>
      <c r="Q10903" t="str">
        <f>LEFT(ALT[[#This Row],[DATEMTH]],4)</f>
        <v>2024</v>
      </c>
    </row>
    <row r="10904" spans="1:17" x14ac:dyDescent="0.25">
      <c r="A10904" t="s">
        <v>101</v>
      </c>
      <c r="B10904" t="s">
        <v>111</v>
      </c>
      <c r="C10904" t="s">
        <v>18</v>
      </c>
      <c r="D10904" t="s">
        <v>22</v>
      </c>
      <c r="E10904" s="14">
        <v>1623154.0649040013</v>
      </c>
      <c r="F10904" s="14">
        <v>4660523.6254869998</v>
      </c>
      <c r="G10904" s="13">
        <v>0.34827718843167332</v>
      </c>
      <c r="H10904" s="12">
        <v>-61393236.350000001</v>
      </c>
      <c r="I10904" s="12">
        <v>-21.381863744699206</v>
      </c>
      <c r="J10904" t="s">
        <v>24</v>
      </c>
      <c r="K10904" s="14">
        <v>393549.70516700007</v>
      </c>
      <c r="L10904" s="14">
        <v>1623154.0649040001</v>
      </c>
      <c r="M10904" s="13">
        <v>0.24245985866429517</v>
      </c>
      <c r="N10904" s="12">
        <v>-5.1842436615189866</v>
      </c>
      <c r="O10904" s="2">
        <f>DATE(LEFT(ALT[[#This Row],[DATEMTH]],4),RIGHT(ALT[[#This Row],[DATEMTH]],2),1)</f>
        <v>45383</v>
      </c>
      <c r="P10904" t="str">
        <f>IF(AND(ALT[[#This Row],[DATE]]&gt;=DATE(2023,6,1),ALT[[#This Row],[DATE]]&lt;=DATE(2024,5,31)),"Y","N")</f>
        <v>Y</v>
      </c>
      <c r="Q10904" t="str">
        <f>LEFT(ALT[[#This Row],[DATEMTH]],4)</f>
        <v>2024</v>
      </c>
    </row>
    <row r="10905" spans="1:17" x14ac:dyDescent="0.25">
      <c r="A10905" t="s">
        <v>101</v>
      </c>
      <c r="B10905" t="s">
        <v>111</v>
      </c>
      <c r="C10905" t="s">
        <v>18</v>
      </c>
      <c r="D10905" t="s">
        <v>22</v>
      </c>
      <c r="E10905" s="14">
        <v>1623154.0649040013</v>
      </c>
      <c r="F10905" s="14">
        <v>4660523.6254869998</v>
      </c>
      <c r="G10905" s="13">
        <v>0.34827718843167332</v>
      </c>
      <c r="H10905" s="12">
        <v>-61393236.350000001</v>
      </c>
      <c r="I10905" s="12">
        <v>-21.381863744699206</v>
      </c>
      <c r="J10905" t="s">
        <v>16</v>
      </c>
      <c r="K10905" s="14">
        <v>532801.68959099986</v>
      </c>
      <c r="L10905" s="14">
        <v>1623154.0649040001</v>
      </c>
      <c r="M10905" s="13">
        <v>0.32825084267186422</v>
      </c>
      <c r="N10905" s="12">
        <v>-7.0186147920924968</v>
      </c>
      <c r="O10905" s="2">
        <f>DATE(LEFT(ALT[[#This Row],[DATEMTH]],4),RIGHT(ALT[[#This Row],[DATEMTH]],2),1)</f>
        <v>45383</v>
      </c>
      <c r="P10905" t="str">
        <f>IF(AND(ALT[[#This Row],[DATE]]&gt;=DATE(2023,6,1),ALT[[#This Row],[DATE]]&lt;=DATE(2024,5,31)),"Y","N")</f>
        <v>Y</v>
      </c>
      <c r="Q10905" t="str">
        <f>LEFT(ALT[[#This Row],[DATEMTH]],4)</f>
        <v>2024</v>
      </c>
    </row>
    <row r="10906" spans="1:17" x14ac:dyDescent="0.25">
      <c r="A10906" t="s">
        <v>101</v>
      </c>
      <c r="B10906" t="s">
        <v>111</v>
      </c>
      <c r="C10906" t="s">
        <v>19</v>
      </c>
      <c r="D10906" t="s">
        <v>22</v>
      </c>
      <c r="E10906" s="14">
        <v>1197541.3528770001</v>
      </c>
      <c r="F10906" s="14">
        <v>4660523.6254869998</v>
      </c>
      <c r="G10906" s="13">
        <v>0.2569542500177463</v>
      </c>
      <c r="H10906" s="12">
        <v>-61393236.350000001</v>
      </c>
      <c r="I10906" s="12">
        <v>-15.775253002476491</v>
      </c>
      <c r="J10906" t="s">
        <v>25</v>
      </c>
      <c r="K10906" s="14">
        <v>817557.65567200002</v>
      </c>
      <c r="L10906" s="14">
        <v>1197541.3528770001</v>
      </c>
      <c r="M10906" s="13">
        <v>0.68269680517326703</v>
      </c>
      <c r="N10906" s="12">
        <v>-10.76971482559069</v>
      </c>
      <c r="O10906" s="2">
        <f>DATE(LEFT(ALT[[#This Row],[DATEMTH]],4),RIGHT(ALT[[#This Row],[DATEMTH]],2),1)</f>
        <v>45383</v>
      </c>
      <c r="P10906" t="str">
        <f>IF(AND(ALT[[#This Row],[DATE]]&gt;=DATE(2023,6,1),ALT[[#This Row],[DATE]]&lt;=DATE(2024,5,31)),"Y","N")</f>
        <v>Y</v>
      </c>
      <c r="Q10906" t="str">
        <f>LEFT(ALT[[#This Row],[DATEMTH]],4)</f>
        <v>2024</v>
      </c>
    </row>
    <row r="10907" spans="1:17" x14ac:dyDescent="0.25">
      <c r="A10907" t="s">
        <v>101</v>
      </c>
      <c r="B10907" t="s">
        <v>111</v>
      </c>
      <c r="C10907" t="s">
        <v>19</v>
      </c>
      <c r="D10907" t="s">
        <v>22</v>
      </c>
      <c r="E10907" s="14">
        <v>1197541.3528770001</v>
      </c>
      <c r="F10907" s="14">
        <v>4660523.6254869998</v>
      </c>
      <c r="G10907" s="13">
        <v>0.2569542500177463</v>
      </c>
      <c r="H10907" s="12">
        <v>-61393236.350000001</v>
      </c>
      <c r="I10907" s="12">
        <v>-15.775253002476491</v>
      </c>
      <c r="J10907" t="s">
        <v>26</v>
      </c>
      <c r="K10907" s="14">
        <v>40129.842520000013</v>
      </c>
      <c r="L10907" s="14">
        <v>1197541.3528770001</v>
      </c>
      <c r="M10907" s="13">
        <v>3.3510193550804056E-2</v>
      </c>
      <c r="N10907" s="12">
        <v>-0.52863178142589007</v>
      </c>
      <c r="O10907" s="2">
        <f>DATE(LEFT(ALT[[#This Row],[DATEMTH]],4),RIGHT(ALT[[#This Row],[DATEMTH]],2),1)</f>
        <v>45383</v>
      </c>
      <c r="P10907" t="str">
        <f>IF(AND(ALT[[#This Row],[DATE]]&gt;=DATE(2023,6,1),ALT[[#This Row],[DATE]]&lt;=DATE(2024,5,31)),"Y","N")</f>
        <v>Y</v>
      </c>
      <c r="Q10907" t="str">
        <f>LEFT(ALT[[#This Row],[DATEMTH]],4)</f>
        <v>2024</v>
      </c>
    </row>
    <row r="10908" spans="1:17" x14ac:dyDescent="0.25">
      <c r="A10908" t="s">
        <v>101</v>
      </c>
      <c r="B10908" t="s">
        <v>111</v>
      </c>
      <c r="C10908" t="s">
        <v>19</v>
      </c>
      <c r="D10908" t="s">
        <v>22</v>
      </c>
      <c r="E10908" s="14">
        <v>1197541.3528770001</v>
      </c>
      <c r="F10908" s="14">
        <v>4660523.6254869998</v>
      </c>
      <c r="G10908" s="13">
        <v>0.2569542500177463</v>
      </c>
      <c r="H10908" s="12">
        <v>-61393236.350000001</v>
      </c>
      <c r="I10908" s="12">
        <v>-15.775253002476491</v>
      </c>
      <c r="J10908" t="s">
        <v>24</v>
      </c>
      <c r="K10908" s="14">
        <v>339853.71471200004</v>
      </c>
      <c r="L10908" s="14">
        <v>1197541.3528770001</v>
      </c>
      <c r="M10908" s="13">
        <v>0.28379288439228245</v>
      </c>
      <c r="N10908" s="12">
        <v>-4.4769045515908177</v>
      </c>
      <c r="O10908" s="2">
        <f>DATE(LEFT(ALT[[#This Row],[DATEMTH]],4),RIGHT(ALT[[#This Row],[DATEMTH]],2),1)</f>
        <v>45383</v>
      </c>
      <c r="P10908" t="str">
        <f>IF(AND(ALT[[#This Row],[DATE]]&gt;=DATE(2023,6,1),ALT[[#This Row],[DATE]]&lt;=DATE(2024,5,31)),"Y","N")</f>
        <v>Y</v>
      </c>
      <c r="Q10908" t="str">
        <f>LEFT(ALT[[#This Row],[DATEMTH]],4)</f>
        <v>2024</v>
      </c>
    </row>
    <row r="10909" spans="1:17" x14ac:dyDescent="0.25">
      <c r="A10909" t="s">
        <v>101</v>
      </c>
      <c r="B10909" t="s">
        <v>111</v>
      </c>
      <c r="C10909" t="s">
        <v>19</v>
      </c>
      <c r="D10909" t="s">
        <v>22</v>
      </c>
      <c r="E10909" s="14">
        <v>1197541.3528770001</v>
      </c>
      <c r="F10909" s="14">
        <v>4660523.6254869998</v>
      </c>
      <c r="G10909" s="13">
        <v>0.2569542500177463</v>
      </c>
      <c r="H10909" s="12">
        <v>-61393236.350000001</v>
      </c>
      <c r="I10909" s="12">
        <v>-15.775253002476491</v>
      </c>
      <c r="J10909" t="s">
        <v>16</v>
      </c>
      <c r="K10909" s="14">
        <v>0.13997299999999999</v>
      </c>
      <c r="L10909" s="14">
        <v>1197541.3528770001</v>
      </c>
      <c r="M10909" s="13">
        <v>1.1688364636738908E-7</v>
      </c>
      <c r="N10909" s="12">
        <v>-1.8438690932975551E-6</v>
      </c>
      <c r="O10909" s="2">
        <f>DATE(LEFT(ALT[[#This Row],[DATEMTH]],4),RIGHT(ALT[[#This Row],[DATEMTH]],2),1)</f>
        <v>45383</v>
      </c>
      <c r="P10909" t="str">
        <f>IF(AND(ALT[[#This Row],[DATE]]&gt;=DATE(2023,6,1),ALT[[#This Row],[DATE]]&lt;=DATE(2024,5,31)),"Y","N")</f>
        <v>Y</v>
      </c>
      <c r="Q10909" t="str">
        <f>LEFT(ALT[[#This Row],[DATEMTH]],4)</f>
        <v>2024</v>
      </c>
    </row>
    <row r="10910" spans="1:17" x14ac:dyDescent="0.25">
      <c r="A10910" t="s">
        <v>101</v>
      </c>
      <c r="B10910" t="s">
        <v>111</v>
      </c>
      <c r="C10910" t="s">
        <v>20</v>
      </c>
      <c r="D10910" t="s">
        <v>22</v>
      </c>
      <c r="E10910" s="14">
        <v>1062635.0749630006</v>
      </c>
      <c r="F10910" s="14">
        <v>4660523.6254869998</v>
      </c>
      <c r="G10910" s="13">
        <v>0.22800765758417563</v>
      </c>
      <c r="H10910" s="12">
        <v>-61393236.350000001</v>
      </c>
      <c r="I10910" s="12">
        <v>-13.998128011675163</v>
      </c>
      <c r="J10910" t="s">
        <v>26</v>
      </c>
      <c r="K10910" s="14">
        <v>73493.458922999984</v>
      </c>
      <c r="L10910" s="14">
        <v>1062635.0749629999</v>
      </c>
      <c r="M10910" s="13">
        <v>6.9161521819293387E-2</v>
      </c>
      <c r="N10910" s="12">
        <v>-0.96813183590873375</v>
      </c>
      <c r="O10910" s="2">
        <f>DATE(LEFT(ALT[[#This Row],[DATEMTH]],4),RIGHT(ALT[[#This Row],[DATEMTH]],2),1)</f>
        <v>45383</v>
      </c>
      <c r="P10910" t="str">
        <f>IF(AND(ALT[[#This Row],[DATE]]&gt;=DATE(2023,6,1),ALT[[#This Row],[DATE]]&lt;=DATE(2024,5,31)),"Y","N")</f>
        <v>Y</v>
      </c>
      <c r="Q10910" t="str">
        <f>LEFT(ALT[[#This Row],[DATEMTH]],4)</f>
        <v>2024</v>
      </c>
    </row>
    <row r="10911" spans="1:17" x14ac:dyDescent="0.25">
      <c r="A10911" t="s">
        <v>101</v>
      </c>
      <c r="B10911" t="s">
        <v>111</v>
      </c>
      <c r="C10911" t="s">
        <v>20</v>
      </c>
      <c r="D10911" t="s">
        <v>22</v>
      </c>
      <c r="E10911" s="14">
        <v>1062635.0749630006</v>
      </c>
      <c r="F10911" s="14">
        <v>4660523.6254869998</v>
      </c>
      <c r="G10911" s="13">
        <v>0.22800765758417563</v>
      </c>
      <c r="H10911" s="12">
        <v>-61393236.350000001</v>
      </c>
      <c r="I10911" s="12">
        <v>-13.998128011675163</v>
      </c>
      <c r="J10911" t="s">
        <v>25</v>
      </c>
      <c r="K10911" s="14">
        <v>165342.82469300006</v>
      </c>
      <c r="L10911" s="14">
        <v>1062635.0749629999</v>
      </c>
      <c r="M10911" s="13">
        <v>0.1555969952325893</v>
      </c>
      <c r="N10911" s="12">
        <v>-2.1780666574977952</v>
      </c>
      <c r="O10911" s="2">
        <f>DATE(LEFT(ALT[[#This Row],[DATEMTH]],4),RIGHT(ALT[[#This Row],[DATEMTH]],2),1)</f>
        <v>45383</v>
      </c>
      <c r="P10911" t="str">
        <f>IF(AND(ALT[[#This Row],[DATE]]&gt;=DATE(2023,6,1),ALT[[#This Row],[DATE]]&lt;=DATE(2024,5,31)),"Y","N")</f>
        <v>Y</v>
      </c>
      <c r="Q10911" t="str">
        <f>LEFT(ALT[[#This Row],[DATEMTH]],4)</f>
        <v>2024</v>
      </c>
    </row>
    <row r="10912" spans="1:17" x14ac:dyDescent="0.25">
      <c r="A10912" t="s">
        <v>101</v>
      </c>
      <c r="B10912" t="s">
        <v>111</v>
      </c>
      <c r="C10912" t="s">
        <v>20</v>
      </c>
      <c r="D10912" t="s">
        <v>22</v>
      </c>
      <c r="E10912" s="14">
        <v>1062635.0749630006</v>
      </c>
      <c r="F10912" s="14">
        <v>4660523.6254869998</v>
      </c>
      <c r="G10912" s="13">
        <v>0.22800765758417563</v>
      </c>
      <c r="H10912" s="12">
        <v>-61393236.350000001</v>
      </c>
      <c r="I10912" s="12">
        <v>-13.998128011675163</v>
      </c>
      <c r="J10912" t="s">
        <v>24</v>
      </c>
      <c r="K10912" s="14">
        <v>418877.07561599981</v>
      </c>
      <c r="L10912" s="14">
        <v>1062635.0749629999</v>
      </c>
      <c r="M10912" s="13">
        <v>0.39418713487373336</v>
      </c>
      <c r="N10912" s="12">
        <v>-5.5178819745179828</v>
      </c>
      <c r="O10912" s="2">
        <f>DATE(LEFT(ALT[[#This Row],[DATEMTH]],4),RIGHT(ALT[[#This Row],[DATEMTH]],2),1)</f>
        <v>45383</v>
      </c>
      <c r="P10912" t="str">
        <f>IF(AND(ALT[[#This Row],[DATE]]&gt;=DATE(2023,6,1),ALT[[#This Row],[DATE]]&lt;=DATE(2024,5,31)),"Y","N")</f>
        <v>Y</v>
      </c>
      <c r="Q10912" t="str">
        <f>LEFT(ALT[[#This Row],[DATEMTH]],4)</f>
        <v>2024</v>
      </c>
    </row>
    <row r="10913" spans="1:17" x14ac:dyDescent="0.25">
      <c r="A10913" t="s">
        <v>101</v>
      </c>
      <c r="B10913" t="s">
        <v>111</v>
      </c>
      <c r="C10913" t="s">
        <v>20</v>
      </c>
      <c r="D10913" t="s">
        <v>22</v>
      </c>
      <c r="E10913" s="14">
        <v>1062635.0749630006</v>
      </c>
      <c r="F10913" s="14">
        <v>4660523.6254869998</v>
      </c>
      <c r="G10913" s="13">
        <v>0.22800765758417563</v>
      </c>
      <c r="H10913" s="12">
        <v>-61393236.350000001</v>
      </c>
      <c r="I10913" s="12">
        <v>-13.998128011675163</v>
      </c>
      <c r="J10913" t="s">
        <v>16</v>
      </c>
      <c r="K10913" s="14">
        <v>404921.71573100006</v>
      </c>
      <c r="L10913" s="14">
        <v>1062635.0749629999</v>
      </c>
      <c r="M10913" s="13">
        <v>0.38105434807438399</v>
      </c>
      <c r="N10913" s="12">
        <v>-5.3340475437506525</v>
      </c>
      <c r="O10913" s="2">
        <f>DATE(LEFT(ALT[[#This Row],[DATEMTH]],4),RIGHT(ALT[[#This Row],[DATEMTH]],2),1)</f>
        <v>45383</v>
      </c>
      <c r="P10913" t="str">
        <f>IF(AND(ALT[[#This Row],[DATE]]&gt;=DATE(2023,6,1),ALT[[#This Row],[DATE]]&lt;=DATE(2024,5,31)),"Y","N")</f>
        <v>Y</v>
      </c>
      <c r="Q10913" t="str">
        <f>LEFT(ALT[[#This Row],[DATEMTH]],4)</f>
        <v>2024</v>
      </c>
    </row>
    <row r="10914" spans="1:17" x14ac:dyDescent="0.25">
      <c r="A10914" t="s">
        <v>101</v>
      </c>
      <c r="B10914" t="s">
        <v>111</v>
      </c>
      <c r="C10914" t="s">
        <v>15</v>
      </c>
      <c r="D10914" t="s">
        <v>17</v>
      </c>
      <c r="E10914" s="14">
        <v>777193.13274300017</v>
      </c>
      <c r="F10914" s="14">
        <v>4660523.6254869998</v>
      </c>
      <c r="G10914" s="13">
        <v>0.16676090396640519</v>
      </c>
      <c r="H10914" s="12">
        <v>-92963788.230000004</v>
      </c>
      <c r="I10914" s="12">
        <v>-15.50272536137626</v>
      </c>
      <c r="J10914" t="s">
        <v>16</v>
      </c>
      <c r="K10914" s="14">
        <v>236153.81588300009</v>
      </c>
      <c r="L10914" s="14">
        <v>777193.1327430004</v>
      </c>
      <c r="M10914" s="13">
        <v>0.30385473820326542</v>
      </c>
      <c r="N10914" s="12">
        <v>-4.7105765561181068</v>
      </c>
      <c r="O10914" s="2">
        <f>DATE(LEFT(ALT[[#This Row],[DATEMTH]],4),RIGHT(ALT[[#This Row],[DATEMTH]],2),1)</f>
        <v>45383</v>
      </c>
      <c r="P10914" t="str">
        <f>IF(AND(ALT[[#This Row],[DATE]]&gt;=DATE(2023,6,1),ALT[[#This Row],[DATE]]&lt;=DATE(2024,5,31)),"Y","N")</f>
        <v>Y</v>
      </c>
      <c r="Q10914" t="str">
        <f>LEFT(ALT[[#This Row],[DATEMTH]],4)</f>
        <v>2024</v>
      </c>
    </row>
    <row r="10915" spans="1:17" x14ac:dyDescent="0.25">
      <c r="A10915" t="s">
        <v>101</v>
      </c>
      <c r="B10915" t="s">
        <v>111</v>
      </c>
      <c r="C10915" t="s">
        <v>15</v>
      </c>
      <c r="D10915" t="s">
        <v>17</v>
      </c>
      <c r="E10915" s="14">
        <v>777193.13274300017</v>
      </c>
      <c r="F10915" s="14">
        <v>4660523.6254869998</v>
      </c>
      <c r="G10915" s="13">
        <v>0.16676090396640519</v>
      </c>
      <c r="H10915" s="12">
        <v>-92963788.230000004</v>
      </c>
      <c r="I10915" s="12">
        <v>-15.50272536137626</v>
      </c>
      <c r="J10915" t="s">
        <v>24</v>
      </c>
      <c r="K10915" s="14">
        <v>306008.99988000025</v>
      </c>
      <c r="L10915" s="14">
        <v>777193.1327430004</v>
      </c>
      <c r="M10915" s="13">
        <v>0.39373610880989379</v>
      </c>
      <c r="N10915" s="12">
        <v>-6.1039827597367431</v>
      </c>
      <c r="O10915" s="2">
        <f>DATE(LEFT(ALT[[#This Row],[DATEMTH]],4),RIGHT(ALT[[#This Row],[DATEMTH]],2),1)</f>
        <v>45383</v>
      </c>
      <c r="P10915" t="str">
        <f>IF(AND(ALT[[#This Row],[DATE]]&gt;=DATE(2023,6,1),ALT[[#This Row],[DATE]]&lt;=DATE(2024,5,31)),"Y","N")</f>
        <v>Y</v>
      </c>
      <c r="Q10915" t="str">
        <f>LEFT(ALT[[#This Row],[DATEMTH]],4)</f>
        <v>2024</v>
      </c>
    </row>
    <row r="10916" spans="1:17" x14ac:dyDescent="0.25">
      <c r="A10916" t="s">
        <v>101</v>
      </c>
      <c r="B10916" t="s">
        <v>111</v>
      </c>
      <c r="C10916" t="s">
        <v>15</v>
      </c>
      <c r="D10916" t="s">
        <v>17</v>
      </c>
      <c r="E10916" s="14">
        <v>777193.13274300017</v>
      </c>
      <c r="F10916" s="14">
        <v>4660523.6254869998</v>
      </c>
      <c r="G10916" s="13">
        <v>0.16676090396640519</v>
      </c>
      <c r="H10916" s="12">
        <v>-92963788.230000004</v>
      </c>
      <c r="I10916" s="12">
        <v>-15.50272536137626</v>
      </c>
      <c r="J10916" t="s">
        <v>25</v>
      </c>
      <c r="K10916" s="14">
        <v>111180.923758</v>
      </c>
      <c r="L10916" s="14">
        <v>777193.1327430004</v>
      </c>
      <c r="M10916" s="13">
        <v>0.14305443405759599</v>
      </c>
      <c r="N10916" s="12">
        <v>-2.2177336029220212</v>
      </c>
      <c r="O10916" s="2">
        <f>DATE(LEFT(ALT[[#This Row],[DATEMTH]],4),RIGHT(ALT[[#This Row],[DATEMTH]],2),1)</f>
        <v>45383</v>
      </c>
      <c r="P10916" t="str">
        <f>IF(AND(ALT[[#This Row],[DATE]]&gt;=DATE(2023,6,1),ALT[[#This Row],[DATE]]&lt;=DATE(2024,5,31)),"Y","N")</f>
        <v>Y</v>
      </c>
      <c r="Q10916" t="str">
        <f>LEFT(ALT[[#This Row],[DATEMTH]],4)</f>
        <v>2024</v>
      </c>
    </row>
    <row r="10917" spans="1:17" x14ac:dyDescent="0.25">
      <c r="A10917" t="s">
        <v>101</v>
      </c>
      <c r="B10917" t="s">
        <v>111</v>
      </c>
      <c r="C10917" t="s">
        <v>15</v>
      </c>
      <c r="D10917" t="s">
        <v>17</v>
      </c>
      <c r="E10917" s="14">
        <v>777193.13274300017</v>
      </c>
      <c r="F10917" s="14">
        <v>4660523.6254869998</v>
      </c>
      <c r="G10917" s="13">
        <v>0.16676090396640519</v>
      </c>
      <c r="H10917" s="12">
        <v>-92963788.230000004</v>
      </c>
      <c r="I10917" s="12">
        <v>-15.50272536137626</v>
      </c>
      <c r="J10917" t="s">
        <v>26</v>
      </c>
      <c r="K10917" s="14">
        <v>123849.393222</v>
      </c>
      <c r="L10917" s="14">
        <v>777193.1327430004</v>
      </c>
      <c r="M10917" s="13">
        <v>0.15935471892924472</v>
      </c>
      <c r="N10917" s="12">
        <v>-2.4704324425993875</v>
      </c>
      <c r="O10917" s="2">
        <f>DATE(LEFT(ALT[[#This Row],[DATEMTH]],4),RIGHT(ALT[[#This Row],[DATEMTH]],2),1)</f>
        <v>45383</v>
      </c>
      <c r="P10917" t="str">
        <f>IF(AND(ALT[[#This Row],[DATE]]&gt;=DATE(2023,6,1),ALT[[#This Row],[DATE]]&lt;=DATE(2024,5,31)),"Y","N")</f>
        <v>Y</v>
      </c>
      <c r="Q10917" t="str">
        <f>LEFT(ALT[[#This Row],[DATEMTH]],4)</f>
        <v>2024</v>
      </c>
    </row>
    <row r="10918" spans="1:17" x14ac:dyDescent="0.25">
      <c r="A10918" t="s">
        <v>101</v>
      </c>
      <c r="B10918" t="s">
        <v>111</v>
      </c>
      <c r="C10918" t="s">
        <v>18</v>
      </c>
      <c r="D10918" t="s">
        <v>17</v>
      </c>
      <c r="E10918" s="14">
        <v>1623154.0649040013</v>
      </c>
      <c r="F10918" s="14">
        <v>4660523.6254869998</v>
      </c>
      <c r="G10918" s="13">
        <v>0.34827718843167332</v>
      </c>
      <c r="H10918" s="12">
        <v>-92963788.230000004</v>
      </c>
      <c r="I10918" s="12">
        <v>-32.377166790701885</v>
      </c>
      <c r="J10918" t="s">
        <v>26</v>
      </c>
      <c r="K10918" s="14">
        <v>489100.37675300008</v>
      </c>
      <c r="L10918" s="14">
        <v>1623154.0649040001</v>
      </c>
      <c r="M10918" s="13">
        <v>0.30132714283158785</v>
      </c>
      <c r="N10918" s="12">
        <v>-9.7561191620239693</v>
      </c>
      <c r="O10918" s="2">
        <f>DATE(LEFT(ALT[[#This Row],[DATEMTH]],4),RIGHT(ALT[[#This Row],[DATEMTH]],2),1)</f>
        <v>45383</v>
      </c>
      <c r="P10918" t="str">
        <f>IF(AND(ALT[[#This Row],[DATE]]&gt;=DATE(2023,6,1),ALT[[#This Row],[DATE]]&lt;=DATE(2024,5,31)),"Y","N")</f>
        <v>Y</v>
      </c>
      <c r="Q10918" t="str">
        <f>LEFT(ALT[[#This Row],[DATEMTH]],4)</f>
        <v>2024</v>
      </c>
    </row>
    <row r="10919" spans="1:17" x14ac:dyDescent="0.25">
      <c r="A10919" t="s">
        <v>101</v>
      </c>
      <c r="B10919" t="s">
        <v>111</v>
      </c>
      <c r="C10919" t="s">
        <v>18</v>
      </c>
      <c r="D10919" t="s">
        <v>17</v>
      </c>
      <c r="E10919" s="14">
        <v>1623154.0649040013</v>
      </c>
      <c r="F10919" s="14">
        <v>4660523.6254869998</v>
      </c>
      <c r="G10919" s="13">
        <v>0.34827718843167332</v>
      </c>
      <c r="H10919" s="12">
        <v>-92963788.230000004</v>
      </c>
      <c r="I10919" s="12">
        <v>-32.377166790701885</v>
      </c>
      <c r="J10919" t="s">
        <v>25</v>
      </c>
      <c r="K10919" s="14">
        <v>207702.29339300003</v>
      </c>
      <c r="L10919" s="14">
        <v>1623154.0649040001</v>
      </c>
      <c r="M10919" s="13">
        <v>0.12796215583225268</v>
      </c>
      <c r="N10919" s="12">
        <v>-4.1430520622786311</v>
      </c>
      <c r="O10919" s="2">
        <f>DATE(LEFT(ALT[[#This Row],[DATEMTH]],4),RIGHT(ALT[[#This Row],[DATEMTH]],2),1)</f>
        <v>45383</v>
      </c>
      <c r="P10919" t="str">
        <f>IF(AND(ALT[[#This Row],[DATE]]&gt;=DATE(2023,6,1),ALT[[#This Row],[DATE]]&lt;=DATE(2024,5,31)),"Y","N")</f>
        <v>Y</v>
      </c>
      <c r="Q10919" t="str">
        <f>LEFT(ALT[[#This Row],[DATEMTH]],4)</f>
        <v>2024</v>
      </c>
    </row>
    <row r="10920" spans="1:17" x14ac:dyDescent="0.25">
      <c r="A10920" t="s">
        <v>101</v>
      </c>
      <c r="B10920" t="s">
        <v>111</v>
      </c>
      <c r="C10920" t="s">
        <v>18</v>
      </c>
      <c r="D10920" t="s">
        <v>17</v>
      </c>
      <c r="E10920" s="14">
        <v>1623154.0649040013</v>
      </c>
      <c r="F10920" s="14">
        <v>4660523.6254869998</v>
      </c>
      <c r="G10920" s="13">
        <v>0.34827718843167332</v>
      </c>
      <c r="H10920" s="12">
        <v>-92963788.230000004</v>
      </c>
      <c r="I10920" s="12">
        <v>-32.377166790701885</v>
      </c>
      <c r="J10920" t="s">
        <v>24</v>
      </c>
      <c r="K10920" s="14">
        <v>393549.70516700007</v>
      </c>
      <c r="L10920" s="14">
        <v>1623154.0649040001</v>
      </c>
      <c r="M10920" s="13">
        <v>0.24245985866429517</v>
      </c>
      <c r="N10920" s="12">
        <v>-7.8501632840238909</v>
      </c>
      <c r="O10920" s="2">
        <f>DATE(LEFT(ALT[[#This Row],[DATEMTH]],4),RIGHT(ALT[[#This Row],[DATEMTH]],2),1)</f>
        <v>45383</v>
      </c>
      <c r="P10920" t="str">
        <f>IF(AND(ALT[[#This Row],[DATE]]&gt;=DATE(2023,6,1),ALT[[#This Row],[DATE]]&lt;=DATE(2024,5,31)),"Y","N")</f>
        <v>Y</v>
      </c>
      <c r="Q10920" t="str">
        <f>LEFT(ALT[[#This Row],[DATEMTH]],4)</f>
        <v>2024</v>
      </c>
    </row>
    <row r="10921" spans="1:17" x14ac:dyDescent="0.25">
      <c r="A10921" t="s">
        <v>101</v>
      </c>
      <c r="B10921" t="s">
        <v>111</v>
      </c>
      <c r="C10921" t="s">
        <v>18</v>
      </c>
      <c r="D10921" t="s">
        <v>17</v>
      </c>
      <c r="E10921" s="14">
        <v>1623154.0649040013</v>
      </c>
      <c r="F10921" s="14">
        <v>4660523.6254869998</v>
      </c>
      <c r="G10921" s="13">
        <v>0.34827718843167332</v>
      </c>
      <c r="H10921" s="12">
        <v>-92963788.230000004</v>
      </c>
      <c r="I10921" s="12">
        <v>-32.377166790701885</v>
      </c>
      <c r="J10921" t="s">
        <v>16</v>
      </c>
      <c r="K10921" s="14">
        <v>532801.68959099986</v>
      </c>
      <c r="L10921" s="14">
        <v>1623154.0649040001</v>
      </c>
      <c r="M10921" s="13">
        <v>0.32825084267186422</v>
      </c>
      <c r="N10921" s="12">
        <v>-10.627832282375392</v>
      </c>
      <c r="O10921" s="2">
        <f>DATE(LEFT(ALT[[#This Row],[DATEMTH]],4),RIGHT(ALT[[#This Row],[DATEMTH]],2),1)</f>
        <v>45383</v>
      </c>
      <c r="P10921" t="str">
        <f>IF(AND(ALT[[#This Row],[DATE]]&gt;=DATE(2023,6,1),ALT[[#This Row],[DATE]]&lt;=DATE(2024,5,31)),"Y","N")</f>
        <v>Y</v>
      </c>
      <c r="Q10921" t="str">
        <f>LEFT(ALT[[#This Row],[DATEMTH]],4)</f>
        <v>2024</v>
      </c>
    </row>
    <row r="10922" spans="1:17" x14ac:dyDescent="0.25">
      <c r="A10922" t="s">
        <v>101</v>
      </c>
      <c r="B10922" t="s">
        <v>111</v>
      </c>
      <c r="C10922" t="s">
        <v>19</v>
      </c>
      <c r="D10922" t="s">
        <v>17</v>
      </c>
      <c r="E10922" s="14">
        <v>1197541.3528770001</v>
      </c>
      <c r="F10922" s="14">
        <v>4660523.6254869998</v>
      </c>
      <c r="G10922" s="13">
        <v>0.2569542500177463</v>
      </c>
      <c r="H10922" s="12">
        <v>-92963788.230000004</v>
      </c>
      <c r="I10922" s="12">
        <v>-23.887440483448241</v>
      </c>
      <c r="J10922" t="s">
        <v>25</v>
      </c>
      <c r="K10922" s="14">
        <v>817557.65567200002</v>
      </c>
      <c r="L10922" s="14">
        <v>1197541.3528770001</v>
      </c>
      <c r="M10922" s="13">
        <v>0.68269680517326703</v>
      </c>
      <c r="N10922" s="12">
        <v>-16.307879301816676</v>
      </c>
      <c r="O10922" s="2">
        <f>DATE(LEFT(ALT[[#This Row],[DATEMTH]],4),RIGHT(ALT[[#This Row],[DATEMTH]],2),1)</f>
        <v>45383</v>
      </c>
      <c r="P10922" t="str">
        <f>IF(AND(ALT[[#This Row],[DATE]]&gt;=DATE(2023,6,1),ALT[[#This Row],[DATE]]&lt;=DATE(2024,5,31)),"Y","N")</f>
        <v>Y</v>
      </c>
      <c r="Q10922" t="str">
        <f>LEFT(ALT[[#This Row],[DATEMTH]],4)</f>
        <v>2024</v>
      </c>
    </row>
    <row r="10923" spans="1:17" x14ac:dyDescent="0.25">
      <c r="A10923" t="s">
        <v>101</v>
      </c>
      <c r="B10923" t="s">
        <v>111</v>
      </c>
      <c r="C10923" t="s">
        <v>19</v>
      </c>
      <c r="D10923" t="s">
        <v>17</v>
      </c>
      <c r="E10923" s="14">
        <v>1197541.3528770001</v>
      </c>
      <c r="F10923" s="14">
        <v>4660523.6254869998</v>
      </c>
      <c r="G10923" s="13">
        <v>0.2569542500177463</v>
      </c>
      <c r="H10923" s="12">
        <v>-92963788.230000004</v>
      </c>
      <c r="I10923" s="12">
        <v>-23.887440483448241</v>
      </c>
      <c r="J10923" t="s">
        <v>26</v>
      </c>
      <c r="K10923" s="14">
        <v>40129.842520000013</v>
      </c>
      <c r="L10923" s="14">
        <v>1197541.3528770001</v>
      </c>
      <c r="M10923" s="13">
        <v>3.3510193550804056E-2</v>
      </c>
      <c r="N10923" s="12">
        <v>-0.80047275403366291</v>
      </c>
      <c r="O10923" s="2">
        <f>DATE(LEFT(ALT[[#This Row],[DATEMTH]],4),RIGHT(ALT[[#This Row],[DATEMTH]],2),1)</f>
        <v>45383</v>
      </c>
      <c r="P10923" t="str">
        <f>IF(AND(ALT[[#This Row],[DATE]]&gt;=DATE(2023,6,1),ALT[[#This Row],[DATE]]&lt;=DATE(2024,5,31)),"Y","N")</f>
        <v>Y</v>
      </c>
      <c r="Q10923" t="str">
        <f>LEFT(ALT[[#This Row],[DATEMTH]],4)</f>
        <v>2024</v>
      </c>
    </row>
    <row r="10924" spans="1:17" x14ac:dyDescent="0.25">
      <c r="A10924" t="s">
        <v>101</v>
      </c>
      <c r="B10924" t="s">
        <v>111</v>
      </c>
      <c r="C10924" t="s">
        <v>19</v>
      </c>
      <c r="D10924" t="s">
        <v>17</v>
      </c>
      <c r="E10924" s="14">
        <v>1197541.3528770001</v>
      </c>
      <c r="F10924" s="14">
        <v>4660523.6254869998</v>
      </c>
      <c r="G10924" s="13">
        <v>0.2569542500177463</v>
      </c>
      <c r="H10924" s="12">
        <v>-92963788.230000004</v>
      </c>
      <c r="I10924" s="12">
        <v>-23.887440483448241</v>
      </c>
      <c r="J10924" t="s">
        <v>24</v>
      </c>
      <c r="K10924" s="14">
        <v>339853.71471200004</v>
      </c>
      <c r="L10924" s="14">
        <v>1197541.3528770001</v>
      </c>
      <c r="M10924" s="13">
        <v>0.28379288439228245</v>
      </c>
      <c r="N10924" s="12">
        <v>-6.7790856355467541</v>
      </c>
      <c r="O10924" s="2">
        <f>DATE(LEFT(ALT[[#This Row],[DATEMTH]],4),RIGHT(ALT[[#This Row],[DATEMTH]],2),1)</f>
        <v>45383</v>
      </c>
      <c r="P10924" t="str">
        <f>IF(AND(ALT[[#This Row],[DATE]]&gt;=DATE(2023,6,1),ALT[[#This Row],[DATE]]&lt;=DATE(2024,5,31)),"Y","N")</f>
        <v>Y</v>
      </c>
      <c r="Q10924" t="str">
        <f>LEFT(ALT[[#This Row],[DATEMTH]],4)</f>
        <v>2024</v>
      </c>
    </row>
    <row r="10925" spans="1:17" x14ac:dyDescent="0.25">
      <c r="A10925" t="s">
        <v>101</v>
      </c>
      <c r="B10925" t="s">
        <v>111</v>
      </c>
      <c r="C10925" t="s">
        <v>19</v>
      </c>
      <c r="D10925" t="s">
        <v>17</v>
      </c>
      <c r="E10925" s="14">
        <v>1197541.3528770001</v>
      </c>
      <c r="F10925" s="14">
        <v>4660523.6254869998</v>
      </c>
      <c r="G10925" s="13">
        <v>0.2569542500177463</v>
      </c>
      <c r="H10925" s="12">
        <v>-92963788.230000004</v>
      </c>
      <c r="I10925" s="12">
        <v>-23.887440483448241</v>
      </c>
      <c r="J10925" t="s">
        <v>16</v>
      </c>
      <c r="K10925" s="14">
        <v>0.13997299999999999</v>
      </c>
      <c r="L10925" s="14">
        <v>1197541.3528770001</v>
      </c>
      <c r="M10925" s="13">
        <v>1.1688364636738908E-7</v>
      </c>
      <c r="N10925" s="12">
        <v>-2.7920511460894178E-6</v>
      </c>
      <c r="O10925" s="2">
        <f>DATE(LEFT(ALT[[#This Row],[DATEMTH]],4),RIGHT(ALT[[#This Row],[DATEMTH]],2),1)</f>
        <v>45383</v>
      </c>
      <c r="P10925" t="str">
        <f>IF(AND(ALT[[#This Row],[DATE]]&gt;=DATE(2023,6,1),ALT[[#This Row],[DATE]]&lt;=DATE(2024,5,31)),"Y","N")</f>
        <v>Y</v>
      </c>
      <c r="Q10925" t="str">
        <f>LEFT(ALT[[#This Row],[DATEMTH]],4)</f>
        <v>2024</v>
      </c>
    </row>
    <row r="10926" spans="1:17" x14ac:dyDescent="0.25">
      <c r="A10926" t="s">
        <v>101</v>
      </c>
      <c r="B10926" t="s">
        <v>111</v>
      </c>
      <c r="C10926" t="s">
        <v>20</v>
      </c>
      <c r="D10926" t="s">
        <v>17</v>
      </c>
      <c r="E10926" s="14">
        <v>1062635.0749630006</v>
      </c>
      <c r="F10926" s="14">
        <v>4660523.6254869998</v>
      </c>
      <c r="G10926" s="13">
        <v>0.22800765758417563</v>
      </c>
      <c r="H10926" s="12">
        <v>-92963788.230000004</v>
      </c>
      <c r="I10926" s="12">
        <v>-21.196455594473655</v>
      </c>
      <c r="J10926" t="s">
        <v>26</v>
      </c>
      <c r="K10926" s="14">
        <v>73493.458922999984</v>
      </c>
      <c r="L10926" s="14">
        <v>1062635.0749629999</v>
      </c>
      <c r="M10926" s="13">
        <v>6.9161521819293387E-2</v>
      </c>
      <c r="N10926" s="12">
        <v>-1.465979126088873</v>
      </c>
      <c r="O10926" s="2">
        <f>DATE(LEFT(ALT[[#This Row],[DATEMTH]],4),RIGHT(ALT[[#This Row],[DATEMTH]],2),1)</f>
        <v>45383</v>
      </c>
      <c r="P10926" t="str">
        <f>IF(AND(ALT[[#This Row],[DATE]]&gt;=DATE(2023,6,1),ALT[[#This Row],[DATE]]&lt;=DATE(2024,5,31)),"Y","N")</f>
        <v>Y</v>
      </c>
      <c r="Q10926" t="str">
        <f>LEFT(ALT[[#This Row],[DATEMTH]],4)</f>
        <v>2024</v>
      </c>
    </row>
    <row r="10927" spans="1:17" x14ac:dyDescent="0.25">
      <c r="A10927" t="s">
        <v>101</v>
      </c>
      <c r="B10927" t="s">
        <v>111</v>
      </c>
      <c r="C10927" t="s">
        <v>20</v>
      </c>
      <c r="D10927" t="s">
        <v>17</v>
      </c>
      <c r="E10927" s="14">
        <v>1062635.0749630006</v>
      </c>
      <c r="F10927" s="14">
        <v>4660523.6254869998</v>
      </c>
      <c r="G10927" s="13">
        <v>0.22800765758417563</v>
      </c>
      <c r="H10927" s="12">
        <v>-92963788.230000004</v>
      </c>
      <c r="I10927" s="12">
        <v>-21.196455594473655</v>
      </c>
      <c r="J10927" t="s">
        <v>25</v>
      </c>
      <c r="K10927" s="14">
        <v>165342.82469300006</v>
      </c>
      <c r="L10927" s="14">
        <v>1062635.0749629999</v>
      </c>
      <c r="M10927" s="13">
        <v>0.1555969952325893</v>
      </c>
      <c r="N10927" s="12">
        <v>-3.298104800081108</v>
      </c>
      <c r="O10927" s="2">
        <f>DATE(LEFT(ALT[[#This Row],[DATEMTH]],4),RIGHT(ALT[[#This Row],[DATEMTH]],2),1)</f>
        <v>45383</v>
      </c>
      <c r="P10927" t="str">
        <f>IF(AND(ALT[[#This Row],[DATE]]&gt;=DATE(2023,6,1),ALT[[#This Row],[DATE]]&lt;=DATE(2024,5,31)),"Y","N")</f>
        <v>Y</v>
      </c>
      <c r="Q10927" t="str">
        <f>LEFT(ALT[[#This Row],[DATEMTH]],4)</f>
        <v>2024</v>
      </c>
    </row>
    <row r="10928" spans="1:17" x14ac:dyDescent="0.25">
      <c r="A10928" t="s">
        <v>101</v>
      </c>
      <c r="B10928" t="s">
        <v>111</v>
      </c>
      <c r="C10928" t="s">
        <v>20</v>
      </c>
      <c r="D10928" t="s">
        <v>17</v>
      </c>
      <c r="E10928" s="14">
        <v>1062635.0749630006</v>
      </c>
      <c r="F10928" s="14">
        <v>4660523.6254869998</v>
      </c>
      <c r="G10928" s="13">
        <v>0.22800765758417563</v>
      </c>
      <c r="H10928" s="12">
        <v>-92963788.230000004</v>
      </c>
      <c r="I10928" s="12">
        <v>-21.196455594473655</v>
      </c>
      <c r="J10928" t="s">
        <v>24</v>
      </c>
      <c r="K10928" s="14">
        <v>418877.07561599981</v>
      </c>
      <c r="L10928" s="14">
        <v>1062635.0749629999</v>
      </c>
      <c r="M10928" s="13">
        <v>0.39418713487373336</v>
      </c>
      <c r="N10928" s="12">
        <v>-8.3553701002638867</v>
      </c>
      <c r="O10928" s="2">
        <f>DATE(LEFT(ALT[[#This Row],[DATEMTH]],4),RIGHT(ALT[[#This Row],[DATEMTH]],2),1)</f>
        <v>45383</v>
      </c>
      <c r="P10928" t="str">
        <f>IF(AND(ALT[[#This Row],[DATE]]&gt;=DATE(2023,6,1),ALT[[#This Row],[DATE]]&lt;=DATE(2024,5,31)),"Y","N")</f>
        <v>Y</v>
      </c>
      <c r="Q10928" t="str">
        <f>LEFT(ALT[[#This Row],[DATEMTH]],4)</f>
        <v>2024</v>
      </c>
    </row>
    <row r="10929" spans="1:17" x14ac:dyDescent="0.25">
      <c r="A10929" t="s">
        <v>101</v>
      </c>
      <c r="B10929" t="s">
        <v>111</v>
      </c>
      <c r="C10929" t="s">
        <v>20</v>
      </c>
      <c r="D10929" t="s">
        <v>17</v>
      </c>
      <c r="E10929" s="14">
        <v>1062635.0749630006</v>
      </c>
      <c r="F10929" s="14">
        <v>4660523.6254869998</v>
      </c>
      <c r="G10929" s="13">
        <v>0.22800765758417563</v>
      </c>
      <c r="H10929" s="12">
        <v>-92963788.230000004</v>
      </c>
      <c r="I10929" s="12">
        <v>-21.196455594473655</v>
      </c>
      <c r="J10929" t="s">
        <v>16</v>
      </c>
      <c r="K10929" s="14">
        <v>404921.71573100006</v>
      </c>
      <c r="L10929" s="14">
        <v>1062635.0749629999</v>
      </c>
      <c r="M10929" s="13">
        <v>0.38105434807438399</v>
      </c>
      <c r="N10929" s="12">
        <v>-8.0770015680397869</v>
      </c>
      <c r="O10929" s="2">
        <f>DATE(LEFT(ALT[[#This Row],[DATEMTH]],4),RIGHT(ALT[[#This Row],[DATEMTH]],2),1)</f>
        <v>45383</v>
      </c>
      <c r="P10929" t="str">
        <f>IF(AND(ALT[[#This Row],[DATE]]&gt;=DATE(2023,6,1),ALT[[#This Row],[DATE]]&lt;=DATE(2024,5,31)),"Y","N")</f>
        <v>Y</v>
      </c>
      <c r="Q10929" t="str">
        <f>LEFT(ALT[[#This Row],[DATEMTH]],4)</f>
        <v>2024</v>
      </c>
    </row>
    <row r="10930" spans="1:17" x14ac:dyDescent="0.25">
      <c r="A10930" t="s">
        <v>101</v>
      </c>
      <c r="B10930" t="s">
        <v>111</v>
      </c>
      <c r="C10930" t="s">
        <v>15</v>
      </c>
      <c r="D10930" t="s">
        <v>23</v>
      </c>
      <c r="E10930" s="14">
        <v>777193.13274300017</v>
      </c>
      <c r="F10930" s="14">
        <v>4660523.6254869998</v>
      </c>
      <c r="G10930" s="13">
        <v>0.16676090396640519</v>
      </c>
      <c r="H10930" s="12">
        <v>-5726578.3099999996</v>
      </c>
      <c r="I10930" s="12">
        <v>-0.95496937561000883</v>
      </c>
      <c r="J10930" t="s">
        <v>16</v>
      </c>
      <c r="K10930" s="14">
        <v>236153.81588300009</v>
      </c>
      <c r="L10930" s="14">
        <v>777193.1327430004</v>
      </c>
      <c r="M10930" s="13">
        <v>0.30385473820326542</v>
      </c>
      <c r="N10930" s="12">
        <v>-0.29017196961811509</v>
      </c>
      <c r="O10930" s="2">
        <f>DATE(LEFT(ALT[[#This Row],[DATEMTH]],4),RIGHT(ALT[[#This Row],[DATEMTH]],2),1)</f>
        <v>45383</v>
      </c>
      <c r="P10930" t="str">
        <f>IF(AND(ALT[[#This Row],[DATE]]&gt;=DATE(2023,6,1),ALT[[#This Row],[DATE]]&lt;=DATE(2024,5,31)),"Y","N")</f>
        <v>Y</v>
      </c>
      <c r="Q10930" t="str">
        <f>LEFT(ALT[[#This Row],[DATEMTH]],4)</f>
        <v>2024</v>
      </c>
    </row>
    <row r="10931" spans="1:17" x14ac:dyDescent="0.25">
      <c r="A10931" t="s">
        <v>101</v>
      </c>
      <c r="B10931" t="s">
        <v>111</v>
      </c>
      <c r="C10931" t="s">
        <v>15</v>
      </c>
      <c r="D10931" t="s">
        <v>23</v>
      </c>
      <c r="E10931" s="14">
        <v>777193.13274300017</v>
      </c>
      <c r="F10931" s="14">
        <v>4660523.6254869998</v>
      </c>
      <c r="G10931" s="13">
        <v>0.16676090396640519</v>
      </c>
      <c r="H10931" s="12">
        <v>-5726578.3099999996</v>
      </c>
      <c r="I10931" s="12">
        <v>-0.95496937561000883</v>
      </c>
      <c r="J10931" t="s">
        <v>24</v>
      </c>
      <c r="K10931" s="14">
        <v>306008.99988000025</v>
      </c>
      <c r="L10931" s="14">
        <v>777193.1327430004</v>
      </c>
      <c r="M10931" s="13">
        <v>0.39373610880989379</v>
      </c>
      <c r="N10931" s="12">
        <v>-0.37600592598529875</v>
      </c>
      <c r="O10931" s="2">
        <f>DATE(LEFT(ALT[[#This Row],[DATEMTH]],4),RIGHT(ALT[[#This Row],[DATEMTH]],2),1)</f>
        <v>45383</v>
      </c>
      <c r="P10931" t="str">
        <f>IF(AND(ALT[[#This Row],[DATE]]&gt;=DATE(2023,6,1),ALT[[#This Row],[DATE]]&lt;=DATE(2024,5,31)),"Y","N")</f>
        <v>Y</v>
      </c>
      <c r="Q10931" t="str">
        <f>LEFT(ALT[[#This Row],[DATEMTH]],4)</f>
        <v>2024</v>
      </c>
    </row>
    <row r="10932" spans="1:17" x14ac:dyDescent="0.25">
      <c r="A10932" t="s">
        <v>101</v>
      </c>
      <c r="B10932" t="s">
        <v>111</v>
      </c>
      <c r="C10932" t="s">
        <v>15</v>
      </c>
      <c r="D10932" t="s">
        <v>23</v>
      </c>
      <c r="E10932" s="14">
        <v>777193.13274300017</v>
      </c>
      <c r="F10932" s="14">
        <v>4660523.6254869998</v>
      </c>
      <c r="G10932" s="13">
        <v>0.16676090396640519</v>
      </c>
      <c r="H10932" s="12">
        <v>-5726578.3099999996</v>
      </c>
      <c r="I10932" s="12">
        <v>-0.95496937561000883</v>
      </c>
      <c r="J10932" t="s">
        <v>25</v>
      </c>
      <c r="K10932" s="14">
        <v>111180.923758</v>
      </c>
      <c r="L10932" s="14">
        <v>777193.1327430004</v>
      </c>
      <c r="M10932" s="13">
        <v>0.14305443405759599</v>
      </c>
      <c r="N10932" s="12">
        <v>-0.13661260357022562</v>
      </c>
      <c r="O10932" s="2">
        <f>DATE(LEFT(ALT[[#This Row],[DATEMTH]],4),RIGHT(ALT[[#This Row],[DATEMTH]],2),1)</f>
        <v>45383</v>
      </c>
      <c r="P10932" t="str">
        <f>IF(AND(ALT[[#This Row],[DATE]]&gt;=DATE(2023,6,1),ALT[[#This Row],[DATE]]&lt;=DATE(2024,5,31)),"Y","N")</f>
        <v>Y</v>
      </c>
      <c r="Q10932" t="str">
        <f>LEFT(ALT[[#This Row],[DATEMTH]],4)</f>
        <v>2024</v>
      </c>
    </row>
    <row r="10933" spans="1:17" x14ac:dyDescent="0.25">
      <c r="A10933" t="s">
        <v>101</v>
      </c>
      <c r="B10933" t="s">
        <v>111</v>
      </c>
      <c r="C10933" t="s">
        <v>15</v>
      </c>
      <c r="D10933" t="s">
        <v>23</v>
      </c>
      <c r="E10933" s="14">
        <v>777193.13274300017</v>
      </c>
      <c r="F10933" s="14">
        <v>4660523.6254869998</v>
      </c>
      <c r="G10933" s="13">
        <v>0.16676090396640519</v>
      </c>
      <c r="H10933" s="12">
        <v>-5726578.3099999996</v>
      </c>
      <c r="I10933" s="12">
        <v>-0.95496937561000883</v>
      </c>
      <c r="J10933" t="s">
        <v>26</v>
      </c>
      <c r="K10933" s="14">
        <v>123849.393222</v>
      </c>
      <c r="L10933" s="14">
        <v>777193.1327430004</v>
      </c>
      <c r="M10933" s="13">
        <v>0.15935471892924472</v>
      </c>
      <c r="N10933" s="12">
        <v>-0.15217887643636929</v>
      </c>
      <c r="O10933" s="2">
        <f>DATE(LEFT(ALT[[#This Row],[DATEMTH]],4),RIGHT(ALT[[#This Row],[DATEMTH]],2),1)</f>
        <v>45383</v>
      </c>
      <c r="P10933" t="str">
        <f>IF(AND(ALT[[#This Row],[DATE]]&gt;=DATE(2023,6,1),ALT[[#This Row],[DATE]]&lt;=DATE(2024,5,31)),"Y","N")</f>
        <v>Y</v>
      </c>
      <c r="Q10933" t="str">
        <f>LEFT(ALT[[#This Row],[DATEMTH]],4)</f>
        <v>2024</v>
      </c>
    </row>
    <row r="10934" spans="1:17" x14ac:dyDescent="0.25">
      <c r="A10934" t="s">
        <v>101</v>
      </c>
      <c r="B10934" t="s">
        <v>111</v>
      </c>
      <c r="C10934" t="s">
        <v>18</v>
      </c>
      <c r="D10934" t="s">
        <v>23</v>
      </c>
      <c r="E10934" s="14">
        <v>1623154.0649040013</v>
      </c>
      <c r="F10934" s="14">
        <v>4660523.6254869998</v>
      </c>
      <c r="G10934" s="13">
        <v>0.34827718843167332</v>
      </c>
      <c r="H10934" s="12">
        <v>-5726578.3099999996</v>
      </c>
      <c r="I10934" s="12">
        <v>-1.9944365931406032</v>
      </c>
      <c r="J10934" t="s">
        <v>26</v>
      </c>
      <c r="K10934" s="14">
        <v>489100.37675300008</v>
      </c>
      <c r="L10934" s="14">
        <v>1623154.0649040001</v>
      </c>
      <c r="M10934" s="13">
        <v>0.30132714283158785</v>
      </c>
      <c r="N10934" s="12">
        <v>-0.60097788016982401</v>
      </c>
      <c r="O10934" s="2">
        <f>DATE(LEFT(ALT[[#This Row],[DATEMTH]],4),RIGHT(ALT[[#This Row],[DATEMTH]],2),1)</f>
        <v>45383</v>
      </c>
      <c r="P10934" t="str">
        <f>IF(AND(ALT[[#This Row],[DATE]]&gt;=DATE(2023,6,1),ALT[[#This Row],[DATE]]&lt;=DATE(2024,5,31)),"Y","N")</f>
        <v>Y</v>
      </c>
      <c r="Q10934" t="str">
        <f>LEFT(ALT[[#This Row],[DATEMTH]],4)</f>
        <v>2024</v>
      </c>
    </row>
    <row r="10935" spans="1:17" x14ac:dyDescent="0.25">
      <c r="A10935" t="s">
        <v>101</v>
      </c>
      <c r="B10935" t="s">
        <v>111</v>
      </c>
      <c r="C10935" t="s">
        <v>18</v>
      </c>
      <c r="D10935" t="s">
        <v>23</v>
      </c>
      <c r="E10935" s="14">
        <v>1623154.0649040013</v>
      </c>
      <c r="F10935" s="14">
        <v>4660523.6254869998</v>
      </c>
      <c r="G10935" s="13">
        <v>0.34827718843167332</v>
      </c>
      <c r="H10935" s="12">
        <v>-5726578.3099999996</v>
      </c>
      <c r="I10935" s="12">
        <v>-1.9944365931406032</v>
      </c>
      <c r="J10935" t="s">
        <v>25</v>
      </c>
      <c r="K10935" s="14">
        <v>207702.29339300003</v>
      </c>
      <c r="L10935" s="14">
        <v>1623154.0649040001</v>
      </c>
      <c r="M10935" s="13">
        <v>0.12796215583225268</v>
      </c>
      <c r="N10935" s="12">
        <v>-0.25521240612900498</v>
      </c>
      <c r="O10935" s="2">
        <f>DATE(LEFT(ALT[[#This Row],[DATEMTH]],4),RIGHT(ALT[[#This Row],[DATEMTH]],2),1)</f>
        <v>45383</v>
      </c>
      <c r="P10935" t="str">
        <f>IF(AND(ALT[[#This Row],[DATE]]&gt;=DATE(2023,6,1),ALT[[#This Row],[DATE]]&lt;=DATE(2024,5,31)),"Y","N")</f>
        <v>Y</v>
      </c>
      <c r="Q10935" t="str">
        <f>LEFT(ALT[[#This Row],[DATEMTH]],4)</f>
        <v>2024</v>
      </c>
    </row>
    <row r="10936" spans="1:17" x14ac:dyDescent="0.25">
      <c r="A10936" t="s">
        <v>101</v>
      </c>
      <c r="B10936" t="s">
        <v>111</v>
      </c>
      <c r="C10936" t="s">
        <v>18</v>
      </c>
      <c r="D10936" t="s">
        <v>23</v>
      </c>
      <c r="E10936" s="14">
        <v>1623154.0649040013</v>
      </c>
      <c r="F10936" s="14">
        <v>4660523.6254869998</v>
      </c>
      <c r="G10936" s="13">
        <v>0.34827718843167332</v>
      </c>
      <c r="H10936" s="12">
        <v>-5726578.3099999996</v>
      </c>
      <c r="I10936" s="12">
        <v>-1.9944365931406032</v>
      </c>
      <c r="J10936" t="s">
        <v>24</v>
      </c>
      <c r="K10936" s="14">
        <v>393549.70516700007</v>
      </c>
      <c r="L10936" s="14">
        <v>1623154.0649040001</v>
      </c>
      <c r="M10936" s="13">
        <v>0.24245985866429517</v>
      </c>
      <c r="N10936" s="12">
        <v>-0.48357081448776901</v>
      </c>
      <c r="O10936" s="2">
        <f>DATE(LEFT(ALT[[#This Row],[DATEMTH]],4),RIGHT(ALT[[#This Row],[DATEMTH]],2),1)</f>
        <v>45383</v>
      </c>
      <c r="P10936" t="str">
        <f>IF(AND(ALT[[#This Row],[DATE]]&gt;=DATE(2023,6,1),ALT[[#This Row],[DATE]]&lt;=DATE(2024,5,31)),"Y","N")</f>
        <v>Y</v>
      </c>
      <c r="Q10936" t="str">
        <f>LEFT(ALT[[#This Row],[DATEMTH]],4)</f>
        <v>2024</v>
      </c>
    </row>
    <row r="10937" spans="1:17" x14ac:dyDescent="0.25">
      <c r="A10937" t="s">
        <v>101</v>
      </c>
      <c r="B10937" t="s">
        <v>111</v>
      </c>
      <c r="C10937" t="s">
        <v>18</v>
      </c>
      <c r="D10937" t="s">
        <v>23</v>
      </c>
      <c r="E10937" s="14">
        <v>1623154.0649040013</v>
      </c>
      <c r="F10937" s="14">
        <v>4660523.6254869998</v>
      </c>
      <c r="G10937" s="13">
        <v>0.34827718843167332</v>
      </c>
      <c r="H10937" s="12">
        <v>-5726578.3099999996</v>
      </c>
      <c r="I10937" s="12">
        <v>-1.9944365931406032</v>
      </c>
      <c r="J10937" t="s">
        <v>16</v>
      </c>
      <c r="K10937" s="14">
        <v>532801.68959099986</v>
      </c>
      <c r="L10937" s="14">
        <v>1623154.0649040001</v>
      </c>
      <c r="M10937" s="13">
        <v>0.32825084267186422</v>
      </c>
      <c r="N10937" s="12">
        <v>-0.65467549235400502</v>
      </c>
      <c r="O10937" s="2">
        <f>DATE(LEFT(ALT[[#This Row],[DATEMTH]],4),RIGHT(ALT[[#This Row],[DATEMTH]],2),1)</f>
        <v>45383</v>
      </c>
      <c r="P10937" t="str">
        <f>IF(AND(ALT[[#This Row],[DATE]]&gt;=DATE(2023,6,1),ALT[[#This Row],[DATE]]&lt;=DATE(2024,5,31)),"Y","N")</f>
        <v>Y</v>
      </c>
      <c r="Q10937" t="str">
        <f>LEFT(ALT[[#This Row],[DATEMTH]],4)</f>
        <v>2024</v>
      </c>
    </row>
    <row r="10938" spans="1:17" x14ac:dyDescent="0.25">
      <c r="A10938" t="s">
        <v>101</v>
      </c>
      <c r="B10938" t="s">
        <v>111</v>
      </c>
      <c r="C10938" t="s">
        <v>19</v>
      </c>
      <c r="D10938" t="s">
        <v>23</v>
      </c>
      <c r="E10938" s="14">
        <v>1197541.3528770001</v>
      </c>
      <c r="F10938" s="14">
        <v>4660523.6254869998</v>
      </c>
      <c r="G10938" s="13">
        <v>0.2569542500177463</v>
      </c>
      <c r="H10938" s="12">
        <v>-5726578.3099999996</v>
      </c>
      <c r="I10938" s="12">
        <v>-1.471468634813943</v>
      </c>
      <c r="J10938" t="s">
        <v>26</v>
      </c>
      <c r="K10938" s="14">
        <v>40129.842520000013</v>
      </c>
      <c r="L10938" s="14">
        <v>1197541.3528770001</v>
      </c>
      <c r="M10938" s="13">
        <v>3.3510193550804056E-2</v>
      </c>
      <c r="N10938" s="12">
        <v>-4.9309198756552639E-2</v>
      </c>
      <c r="O10938" s="2">
        <f>DATE(LEFT(ALT[[#This Row],[DATEMTH]],4),RIGHT(ALT[[#This Row],[DATEMTH]],2),1)</f>
        <v>45383</v>
      </c>
      <c r="P10938" t="str">
        <f>IF(AND(ALT[[#This Row],[DATE]]&gt;=DATE(2023,6,1),ALT[[#This Row],[DATE]]&lt;=DATE(2024,5,31)),"Y","N")</f>
        <v>Y</v>
      </c>
      <c r="Q10938" t="str">
        <f>LEFT(ALT[[#This Row],[DATEMTH]],4)</f>
        <v>2024</v>
      </c>
    </row>
    <row r="10939" spans="1:17" x14ac:dyDescent="0.25">
      <c r="A10939" t="s">
        <v>101</v>
      </c>
      <c r="B10939" t="s">
        <v>111</v>
      </c>
      <c r="C10939" t="s">
        <v>19</v>
      </c>
      <c r="D10939" t="s">
        <v>23</v>
      </c>
      <c r="E10939" s="14">
        <v>1197541.3528770001</v>
      </c>
      <c r="F10939" s="14">
        <v>4660523.6254869998</v>
      </c>
      <c r="G10939" s="13">
        <v>0.2569542500177463</v>
      </c>
      <c r="H10939" s="12">
        <v>-5726578.3099999996</v>
      </c>
      <c r="I10939" s="12">
        <v>-1.471468634813943</v>
      </c>
      <c r="J10939" t="s">
        <v>25</v>
      </c>
      <c r="K10939" s="14">
        <v>817557.65567200002</v>
      </c>
      <c r="L10939" s="14">
        <v>1197541.3528770001</v>
      </c>
      <c r="M10939" s="13">
        <v>0.68269680517326703</v>
      </c>
      <c r="N10939" s="12">
        <v>-1.0045669359001477</v>
      </c>
      <c r="O10939" s="2">
        <f>DATE(LEFT(ALT[[#This Row],[DATEMTH]],4),RIGHT(ALT[[#This Row],[DATEMTH]],2),1)</f>
        <v>45383</v>
      </c>
      <c r="P10939" t="str">
        <f>IF(AND(ALT[[#This Row],[DATE]]&gt;=DATE(2023,6,1),ALT[[#This Row],[DATE]]&lt;=DATE(2024,5,31)),"Y","N")</f>
        <v>Y</v>
      </c>
      <c r="Q10939" t="str">
        <f>LEFT(ALT[[#This Row],[DATEMTH]],4)</f>
        <v>2024</v>
      </c>
    </row>
    <row r="10940" spans="1:17" x14ac:dyDescent="0.25">
      <c r="A10940" t="s">
        <v>101</v>
      </c>
      <c r="B10940" t="s">
        <v>111</v>
      </c>
      <c r="C10940" t="s">
        <v>19</v>
      </c>
      <c r="D10940" t="s">
        <v>23</v>
      </c>
      <c r="E10940" s="14">
        <v>1197541.3528770001</v>
      </c>
      <c r="F10940" s="14">
        <v>4660523.6254869998</v>
      </c>
      <c r="G10940" s="13">
        <v>0.2569542500177463</v>
      </c>
      <c r="H10940" s="12">
        <v>-5726578.3099999996</v>
      </c>
      <c r="I10940" s="12">
        <v>-1.471468634813943</v>
      </c>
      <c r="J10940" t="s">
        <v>24</v>
      </c>
      <c r="K10940" s="14">
        <v>339853.71471200004</v>
      </c>
      <c r="L10940" s="14">
        <v>1197541.3528770001</v>
      </c>
      <c r="M10940" s="13">
        <v>0.28379288439228245</v>
      </c>
      <c r="N10940" s="12">
        <v>-0.41759232816662301</v>
      </c>
      <c r="O10940" s="2">
        <f>DATE(LEFT(ALT[[#This Row],[DATEMTH]],4),RIGHT(ALT[[#This Row],[DATEMTH]],2),1)</f>
        <v>45383</v>
      </c>
      <c r="P10940" t="str">
        <f>IF(AND(ALT[[#This Row],[DATE]]&gt;=DATE(2023,6,1),ALT[[#This Row],[DATE]]&lt;=DATE(2024,5,31)),"Y","N")</f>
        <v>Y</v>
      </c>
      <c r="Q10940" t="str">
        <f>LEFT(ALT[[#This Row],[DATEMTH]],4)</f>
        <v>2024</v>
      </c>
    </row>
    <row r="10941" spans="1:17" x14ac:dyDescent="0.25">
      <c r="A10941" t="s">
        <v>101</v>
      </c>
      <c r="B10941" t="s">
        <v>111</v>
      </c>
      <c r="C10941" t="s">
        <v>19</v>
      </c>
      <c r="D10941" t="s">
        <v>23</v>
      </c>
      <c r="E10941" s="14">
        <v>1197541.3528770001</v>
      </c>
      <c r="F10941" s="14">
        <v>4660523.6254869998</v>
      </c>
      <c r="G10941" s="13">
        <v>0.2569542500177463</v>
      </c>
      <c r="H10941" s="12">
        <v>-5726578.3099999996</v>
      </c>
      <c r="I10941" s="12">
        <v>-1.471468634813943</v>
      </c>
      <c r="J10941" t="s">
        <v>16</v>
      </c>
      <c r="K10941" s="14">
        <v>0.13997299999999999</v>
      </c>
      <c r="L10941" s="14">
        <v>1197541.3528770001</v>
      </c>
      <c r="M10941" s="13">
        <v>1.1688364636738908E-7</v>
      </c>
      <c r="N10941" s="12">
        <v>-1.7199061955229768E-7</v>
      </c>
      <c r="O10941" s="2">
        <f>DATE(LEFT(ALT[[#This Row],[DATEMTH]],4),RIGHT(ALT[[#This Row],[DATEMTH]],2),1)</f>
        <v>45383</v>
      </c>
      <c r="P10941" t="str">
        <f>IF(AND(ALT[[#This Row],[DATE]]&gt;=DATE(2023,6,1),ALT[[#This Row],[DATE]]&lt;=DATE(2024,5,31)),"Y","N")</f>
        <v>Y</v>
      </c>
      <c r="Q10941" t="str">
        <f>LEFT(ALT[[#This Row],[DATEMTH]],4)</f>
        <v>2024</v>
      </c>
    </row>
    <row r="10942" spans="1:17" x14ac:dyDescent="0.25">
      <c r="A10942" t="s">
        <v>101</v>
      </c>
      <c r="B10942" t="s">
        <v>111</v>
      </c>
      <c r="C10942" t="s">
        <v>20</v>
      </c>
      <c r="D10942" t="s">
        <v>23</v>
      </c>
      <c r="E10942" s="14">
        <v>1062635.0749630006</v>
      </c>
      <c r="F10942" s="14">
        <v>4660523.6254869998</v>
      </c>
      <c r="G10942" s="13">
        <v>0.22800765758417563</v>
      </c>
      <c r="H10942" s="12">
        <v>-5726578.3099999996</v>
      </c>
      <c r="I10942" s="12">
        <v>-1.3057037064354471</v>
      </c>
      <c r="J10942" t="s">
        <v>26</v>
      </c>
      <c r="K10942" s="14">
        <v>73493.458922999984</v>
      </c>
      <c r="L10942" s="14">
        <v>1062635.0749629999</v>
      </c>
      <c r="M10942" s="13">
        <v>6.9161521819293387E-2</v>
      </c>
      <c r="N10942" s="12">
        <v>-9.0304455382167415E-2</v>
      </c>
      <c r="O10942" s="2">
        <f>DATE(LEFT(ALT[[#This Row],[DATEMTH]],4),RIGHT(ALT[[#This Row],[DATEMTH]],2),1)</f>
        <v>45383</v>
      </c>
      <c r="P10942" t="str">
        <f>IF(AND(ALT[[#This Row],[DATE]]&gt;=DATE(2023,6,1),ALT[[#This Row],[DATE]]&lt;=DATE(2024,5,31)),"Y","N")</f>
        <v>Y</v>
      </c>
      <c r="Q10942" t="str">
        <f>LEFT(ALT[[#This Row],[DATEMTH]],4)</f>
        <v>2024</v>
      </c>
    </row>
    <row r="10943" spans="1:17" x14ac:dyDescent="0.25">
      <c r="A10943" t="s">
        <v>101</v>
      </c>
      <c r="B10943" t="s">
        <v>111</v>
      </c>
      <c r="C10943" t="s">
        <v>20</v>
      </c>
      <c r="D10943" t="s">
        <v>23</v>
      </c>
      <c r="E10943" s="14">
        <v>1062635.0749630006</v>
      </c>
      <c r="F10943" s="14">
        <v>4660523.6254869998</v>
      </c>
      <c r="G10943" s="13">
        <v>0.22800765758417563</v>
      </c>
      <c r="H10943" s="12">
        <v>-5726578.3099999996</v>
      </c>
      <c r="I10943" s="12">
        <v>-1.3057037064354471</v>
      </c>
      <c r="J10943" t="s">
        <v>25</v>
      </c>
      <c r="K10943" s="14">
        <v>165342.82469300006</v>
      </c>
      <c r="L10943" s="14">
        <v>1062635.0749629999</v>
      </c>
      <c r="M10943" s="13">
        <v>0.1555969952325893</v>
      </c>
      <c r="N10943" s="12">
        <v>-0.20316357338541044</v>
      </c>
      <c r="O10943" s="2">
        <f>DATE(LEFT(ALT[[#This Row],[DATEMTH]],4),RIGHT(ALT[[#This Row],[DATEMTH]],2),1)</f>
        <v>45383</v>
      </c>
      <c r="P10943" t="str">
        <f>IF(AND(ALT[[#This Row],[DATE]]&gt;=DATE(2023,6,1),ALT[[#This Row],[DATE]]&lt;=DATE(2024,5,31)),"Y","N")</f>
        <v>Y</v>
      </c>
      <c r="Q10943" t="str">
        <f>LEFT(ALT[[#This Row],[DATEMTH]],4)</f>
        <v>2024</v>
      </c>
    </row>
    <row r="10944" spans="1:17" x14ac:dyDescent="0.25">
      <c r="A10944" t="s">
        <v>101</v>
      </c>
      <c r="B10944" t="s">
        <v>111</v>
      </c>
      <c r="C10944" t="s">
        <v>20</v>
      </c>
      <c r="D10944" t="s">
        <v>23</v>
      </c>
      <c r="E10944" s="14">
        <v>1062635.0749630006</v>
      </c>
      <c r="F10944" s="14">
        <v>4660523.6254869998</v>
      </c>
      <c r="G10944" s="13">
        <v>0.22800765758417563</v>
      </c>
      <c r="H10944" s="12">
        <v>-5726578.3099999996</v>
      </c>
      <c r="I10944" s="12">
        <v>-1.3057037064354471</v>
      </c>
      <c r="J10944" t="s">
        <v>24</v>
      </c>
      <c r="K10944" s="14">
        <v>418877.07561599981</v>
      </c>
      <c r="L10944" s="14">
        <v>1062635.0749629999</v>
      </c>
      <c r="M10944" s="13">
        <v>0.39418713487373336</v>
      </c>
      <c r="N10944" s="12">
        <v>-0.51469160303380312</v>
      </c>
      <c r="O10944" s="2">
        <f>DATE(LEFT(ALT[[#This Row],[DATEMTH]],4),RIGHT(ALT[[#This Row],[DATEMTH]],2),1)</f>
        <v>45383</v>
      </c>
      <c r="P10944" t="str">
        <f>IF(AND(ALT[[#This Row],[DATE]]&gt;=DATE(2023,6,1),ALT[[#This Row],[DATE]]&lt;=DATE(2024,5,31)),"Y","N")</f>
        <v>Y</v>
      </c>
      <c r="Q10944" t="str">
        <f>LEFT(ALT[[#This Row],[DATEMTH]],4)</f>
        <v>2024</v>
      </c>
    </row>
    <row r="10945" spans="1:17" x14ac:dyDescent="0.25">
      <c r="A10945" t="s">
        <v>101</v>
      </c>
      <c r="B10945" t="s">
        <v>111</v>
      </c>
      <c r="C10945" t="s">
        <v>20</v>
      </c>
      <c r="D10945" t="s">
        <v>23</v>
      </c>
      <c r="E10945" s="14">
        <v>1062635.0749630006</v>
      </c>
      <c r="F10945" s="14">
        <v>4660523.6254869998</v>
      </c>
      <c r="G10945" s="13">
        <v>0.22800765758417563</v>
      </c>
      <c r="H10945" s="12">
        <v>-5726578.3099999996</v>
      </c>
      <c r="I10945" s="12">
        <v>-1.3057037064354471</v>
      </c>
      <c r="J10945" t="s">
        <v>16</v>
      </c>
      <c r="K10945" s="14">
        <v>404921.71573100006</v>
      </c>
      <c r="L10945" s="14">
        <v>1062635.0749629999</v>
      </c>
      <c r="M10945" s="13">
        <v>0.38105434807438399</v>
      </c>
      <c r="N10945" s="12">
        <v>-0.49754407463406614</v>
      </c>
      <c r="O10945" s="2">
        <f>DATE(LEFT(ALT[[#This Row],[DATEMTH]],4),RIGHT(ALT[[#This Row],[DATEMTH]],2),1)</f>
        <v>45383</v>
      </c>
      <c r="P10945" t="str">
        <f>IF(AND(ALT[[#This Row],[DATE]]&gt;=DATE(2023,6,1),ALT[[#This Row],[DATE]]&lt;=DATE(2024,5,31)),"Y","N")</f>
        <v>Y</v>
      </c>
      <c r="Q10945" t="str">
        <f>LEFT(ALT[[#This Row],[DATEMTH]],4)</f>
        <v>2024</v>
      </c>
    </row>
    <row r="10946" spans="1:17" x14ac:dyDescent="0.25">
      <c r="A10946" t="s">
        <v>102</v>
      </c>
      <c r="B10946" t="s">
        <v>14</v>
      </c>
      <c r="C10946" t="s">
        <v>15</v>
      </c>
      <c r="D10946" t="s">
        <v>22</v>
      </c>
      <c r="E10946" s="14">
        <v>11143.929436</v>
      </c>
      <c r="F10946" s="14">
        <v>77274.512540000011</v>
      </c>
      <c r="G10946" s="13">
        <v>0.14421222560584265</v>
      </c>
      <c r="H10946" s="12">
        <v>-57666576.18</v>
      </c>
      <c r="I10946" s="12">
        <v>-8.3162252939866708</v>
      </c>
      <c r="J10946" t="s">
        <v>25</v>
      </c>
      <c r="K10946" s="14">
        <v>1633.0209160000004</v>
      </c>
      <c r="L10946" s="14">
        <v>11143.929435999999</v>
      </c>
      <c r="M10946" s="13">
        <v>0.14653905746429033</v>
      </c>
      <c r="N10946" s="12">
        <v>-1.2186518162414974</v>
      </c>
      <c r="O10946" s="2">
        <f>DATE(LEFT(ALT[[#This Row],[DATEMTH]],4),RIGHT(ALT[[#This Row],[DATEMTH]],2),1)</f>
        <v>45413</v>
      </c>
      <c r="P10946" t="str">
        <f>IF(AND(ALT[[#This Row],[DATE]]&gt;=DATE(2023,6,1),ALT[[#This Row],[DATE]]&lt;=DATE(2024,5,31)),"Y","N")</f>
        <v>Y</v>
      </c>
      <c r="Q10946" t="str">
        <f>LEFT(ALT[[#This Row],[DATEMTH]],4)</f>
        <v>2024</v>
      </c>
    </row>
    <row r="10947" spans="1:17" x14ac:dyDescent="0.25">
      <c r="A10947" t="s">
        <v>102</v>
      </c>
      <c r="B10947" t="s">
        <v>14</v>
      </c>
      <c r="C10947" t="s">
        <v>15</v>
      </c>
      <c r="D10947" t="s">
        <v>22</v>
      </c>
      <c r="E10947" s="14">
        <v>11143.929436</v>
      </c>
      <c r="F10947" s="14">
        <v>77274.512540000011</v>
      </c>
      <c r="G10947" s="13">
        <v>0.14421222560584265</v>
      </c>
      <c r="H10947" s="12">
        <v>-57666576.18</v>
      </c>
      <c r="I10947" s="12">
        <v>-8.3162252939866708</v>
      </c>
      <c r="J10947" t="s">
        <v>26</v>
      </c>
      <c r="K10947" s="14">
        <v>1659.6233120000004</v>
      </c>
      <c r="L10947" s="14">
        <v>11143.929435999999</v>
      </c>
      <c r="M10947" s="13">
        <v>0.14892622225681515</v>
      </c>
      <c r="N10947" s="12">
        <v>-1.2385040164700067</v>
      </c>
      <c r="O10947" s="2">
        <f>DATE(LEFT(ALT[[#This Row],[DATEMTH]],4),RIGHT(ALT[[#This Row],[DATEMTH]],2),1)</f>
        <v>45413</v>
      </c>
      <c r="P10947" t="str">
        <f>IF(AND(ALT[[#This Row],[DATE]]&gt;=DATE(2023,6,1),ALT[[#This Row],[DATE]]&lt;=DATE(2024,5,31)),"Y","N")</f>
        <v>Y</v>
      </c>
      <c r="Q10947" t="str">
        <f>LEFT(ALT[[#This Row],[DATEMTH]],4)</f>
        <v>2024</v>
      </c>
    </row>
    <row r="10948" spans="1:17" x14ac:dyDescent="0.25">
      <c r="A10948" t="s">
        <v>102</v>
      </c>
      <c r="B10948" t="s">
        <v>14</v>
      </c>
      <c r="C10948" t="s">
        <v>15</v>
      </c>
      <c r="D10948" t="s">
        <v>22</v>
      </c>
      <c r="E10948" s="14">
        <v>11143.929436</v>
      </c>
      <c r="F10948" s="14">
        <v>77274.512540000011</v>
      </c>
      <c r="G10948" s="13">
        <v>0.14421222560584265</v>
      </c>
      <c r="H10948" s="12">
        <v>-57666576.18</v>
      </c>
      <c r="I10948" s="12">
        <v>-8.3162252939866708</v>
      </c>
      <c r="J10948" t="s">
        <v>24</v>
      </c>
      <c r="K10948" s="14">
        <v>4457.2957159999987</v>
      </c>
      <c r="L10948" s="14">
        <v>11143.929435999999</v>
      </c>
      <c r="M10948" s="13">
        <v>0.39997522791205864</v>
      </c>
      <c r="N10948" s="12">
        <v>-3.3262841073303453</v>
      </c>
      <c r="O10948" s="2">
        <f>DATE(LEFT(ALT[[#This Row],[DATEMTH]],4),RIGHT(ALT[[#This Row],[DATEMTH]],2),1)</f>
        <v>45413</v>
      </c>
      <c r="P10948" t="str">
        <f>IF(AND(ALT[[#This Row],[DATE]]&gt;=DATE(2023,6,1),ALT[[#This Row],[DATE]]&lt;=DATE(2024,5,31)),"Y","N")</f>
        <v>Y</v>
      </c>
      <c r="Q10948" t="str">
        <f>LEFT(ALT[[#This Row],[DATEMTH]],4)</f>
        <v>2024</v>
      </c>
    </row>
    <row r="10949" spans="1:17" x14ac:dyDescent="0.25">
      <c r="A10949" t="s">
        <v>102</v>
      </c>
      <c r="B10949" t="s">
        <v>14</v>
      </c>
      <c r="C10949" t="s">
        <v>15</v>
      </c>
      <c r="D10949" t="s">
        <v>22</v>
      </c>
      <c r="E10949" s="14">
        <v>11143.929436</v>
      </c>
      <c r="F10949" s="14">
        <v>77274.512540000011</v>
      </c>
      <c r="G10949" s="13">
        <v>0.14421222560584265</v>
      </c>
      <c r="H10949" s="12">
        <v>-57666576.18</v>
      </c>
      <c r="I10949" s="12">
        <v>-8.3162252939866708</v>
      </c>
      <c r="J10949" t="s">
        <v>16</v>
      </c>
      <c r="K10949" s="14">
        <v>3393.9894920000002</v>
      </c>
      <c r="L10949" s="14">
        <v>11143.929435999999</v>
      </c>
      <c r="M10949" s="13">
        <v>0.30455949236683594</v>
      </c>
      <c r="N10949" s="12">
        <v>-2.5327853539448215</v>
      </c>
      <c r="O10949" s="2">
        <f>DATE(LEFT(ALT[[#This Row],[DATEMTH]],4),RIGHT(ALT[[#This Row],[DATEMTH]],2),1)</f>
        <v>45413</v>
      </c>
      <c r="P10949" t="str">
        <f>IF(AND(ALT[[#This Row],[DATE]]&gt;=DATE(2023,6,1),ALT[[#This Row],[DATE]]&lt;=DATE(2024,5,31)),"Y","N")</f>
        <v>Y</v>
      </c>
      <c r="Q10949" t="str">
        <f>LEFT(ALT[[#This Row],[DATEMTH]],4)</f>
        <v>2024</v>
      </c>
    </row>
    <row r="10950" spans="1:17" x14ac:dyDescent="0.25">
      <c r="A10950" t="s">
        <v>102</v>
      </c>
      <c r="B10950" t="s">
        <v>14</v>
      </c>
      <c r="C10950" t="s">
        <v>18</v>
      </c>
      <c r="D10950" t="s">
        <v>22</v>
      </c>
      <c r="E10950" s="14">
        <v>19547.939495999999</v>
      </c>
      <c r="F10950" s="14">
        <v>77274.512540000011</v>
      </c>
      <c r="G10950" s="13">
        <v>0.25296749023012338</v>
      </c>
      <c r="H10950" s="12">
        <v>-57666576.18</v>
      </c>
      <c r="I10950" s="12">
        <v>-14.587769046418815</v>
      </c>
      <c r="J10950" t="s">
        <v>26</v>
      </c>
      <c r="K10950" s="14">
        <v>5628.0830640000004</v>
      </c>
      <c r="L10950" s="14">
        <v>19547.939495999999</v>
      </c>
      <c r="M10950" s="13">
        <v>0.28791183158468686</v>
      </c>
      <c r="N10950" s="12">
        <v>-4.199991304888842</v>
      </c>
      <c r="O10950" s="2">
        <f>DATE(LEFT(ALT[[#This Row],[DATEMTH]],4),RIGHT(ALT[[#This Row],[DATEMTH]],2),1)</f>
        <v>45413</v>
      </c>
      <c r="P10950" t="str">
        <f>IF(AND(ALT[[#This Row],[DATE]]&gt;=DATE(2023,6,1),ALT[[#This Row],[DATE]]&lt;=DATE(2024,5,31)),"Y","N")</f>
        <v>Y</v>
      </c>
      <c r="Q10950" t="str">
        <f>LEFT(ALT[[#This Row],[DATEMTH]],4)</f>
        <v>2024</v>
      </c>
    </row>
    <row r="10951" spans="1:17" x14ac:dyDescent="0.25">
      <c r="A10951" t="s">
        <v>102</v>
      </c>
      <c r="B10951" t="s">
        <v>14</v>
      </c>
      <c r="C10951" t="s">
        <v>18</v>
      </c>
      <c r="D10951" t="s">
        <v>22</v>
      </c>
      <c r="E10951" s="14">
        <v>19547.939495999999</v>
      </c>
      <c r="F10951" s="14">
        <v>77274.512540000011</v>
      </c>
      <c r="G10951" s="13">
        <v>0.25296749023012338</v>
      </c>
      <c r="H10951" s="12">
        <v>-57666576.18</v>
      </c>
      <c r="I10951" s="12">
        <v>-14.587769046418815</v>
      </c>
      <c r="J10951" t="s">
        <v>24</v>
      </c>
      <c r="K10951" s="14">
        <v>4728.286267999998</v>
      </c>
      <c r="L10951" s="14">
        <v>19547.939495999999</v>
      </c>
      <c r="M10951" s="13">
        <v>0.24188156859026111</v>
      </c>
      <c r="N10951" s="12">
        <v>-3.5285124591802406</v>
      </c>
      <c r="O10951" s="2">
        <f>DATE(LEFT(ALT[[#This Row],[DATEMTH]],4),RIGHT(ALT[[#This Row],[DATEMTH]],2),1)</f>
        <v>45413</v>
      </c>
      <c r="P10951" t="str">
        <f>IF(AND(ALT[[#This Row],[DATE]]&gt;=DATE(2023,6,1),ALT[[#This Row],[DATE]]&lt;=DATE(2024,5,31)),"Y","N")</f>
        <v>Y</v>
      </c>
      <c r="Q10951" t="str">
        <f>LEFT(ALT[[#This Row],[DATEMTH]],4)</f>
        <v>2024</v>
      </c>
    </row>
    <row r="10952" spans="1:17" x14ac:dyDescent="0.25">
      <c r="A10952" t="s">
        <v>102</v>
      </c>
      <c r="B10952" t="s">
        <v>14</v>
      </c>
      <c r="C10952" t="s">
        <v>18</v>
      </c>
      <c r="D10952" t="s">
        <v>22</v>
      </c>
      <c r="E10952" s="14">
        <v>19547.939495999999</v>
      </c>
      <c r="F10952" s="14">
        <v>77274.512540000011</v>
      </c>
      <c r="G10952" s="13">
        <v>0.25296749023012338</v>
      </c>
      <c r="H10952" s="12">
        <v>-57666576.18</v>
      </c>
      <c r="I10952" s="12">
        <v>-14.587769046418815</v>
      </c>
      <c r="J10952" t="s">
        <v>16</v>
      </c>
      <c r="K10952" s="14">
        <v>7262.5890120000004</v>
      </c>
      <c r="L10952" s="14">
        <v>19547.939495999999</v>
      </c>
      <c r="M10952" s="13">
        <v>0.37152708670323586</v>
      </c>
      <c r="N10952" s="12">
        <v>-5.4197513353156239</v>
      </c>
      <c r="O10952" s="2">
        <f>DATE(LEFT(ALT[[#This Row],[DATEMTH]],4),RIGHT(ALT[[#This Row],[DATEMTH]],2),1)</f>
        <v>45413</v>
      </c>
      <c r="P10952" t="str">
        <f>IF(AND(ALT[[#This Row],[DATE]]&gt;=DATE(2023,6,1),ALT[[#This Row],[DATE]]&lt;=DATE(2024,5,31)),"Y","N")</f>
        <v>Y</v>
      </c>
      <c r="Q10952" t="str">
        <f>LEFT(ALT[[#This Row],[DATEMTH]],4)</f>
        <v>2024</v>
      </c>
    </row>
    <row r="10953" spans="1:17" x14ac:dyDescent="0.25">
      <c r="A10953" t="s">
        <v>102</v>
      </c>
      <c r="B10953" t="s">
        <v>14</v>
      </c>
      <c r="C10953" t="s">
        <v>18</v>
      </c>
      <c r="D10953" t="s">
        <v>22</v>
      </c>
      <c r="E10953" s="14">
        <v>19547.939495999999</v>
      </c>
      <c r="F10953" s="14">
        <v>77274.512540000011</v>
      </c>
      <c r="G10953" s="13">
        <v>0.25296749023012338</v>
      </c>
      <c r="H10953" s="12">
        <v>-57666576.18</v>
      </c>
      <c r="I10953" s="12">
        <v>-14.587769046418815</v>
      </c>
      <c r="J10953" t="s">
        <v>25</v>
      </c>
      <c r="K10953" s="14">
        <v>1928.9811520000007</v>
      </c>
      <c r="L10953" s="14">
        <v>19547.939495999999</v>
      </c>
      <c r="M10953" s="13">
        <v>9.8679513121816179E-2</v>
      </c>
      <c r="N10953" s="12">
        <v>-1.4395139470341094</v>
      </c>
      <c r="O10953" s="2">
        <f>DATE(LEFT(ALT[[#This Row],[DATEMTH]],4),RIGHT(ALT[[#This Row],[DATEMTH]],2),1)</f>
        <v>45413</v>
      </c>
      <c r="P10953" t="str">
        <f>IF(AND(ALT[[#This Row],[DATE]]&gt;=DATE(2023,6,1),ALT[[#This Row],[DATE]]&lt;=DATE(2024,5,31)),"Y","N")</f>
        <v>Y</v>
      </c>
      <c r="Q10953" t="str">
        <f>LEFT(ALT[[#This Row],[DATEMTH]],4)</f>
        <v>2024</v>
      </c>
    </row>
    <row r="10954" spans="1:17" x14ac:dyDescent="0.25">
      <c r="A10954" t="s">
        <v>102</v>
      </c>
      <c r="B10954" t="s">
        <v>14</v>
      </c>
      <c r="C10954" t="s">
        <v>19</v>
      </c>
      <c r="D10954" t="s">
        <v>22</v>
      </c>
      <c r="E10954" s="14">
        <v>21799.677152</v>
      </c>
      <c r="F10954" s="14">
        <v>77274.512540000011</v>
      </c>
      <c r="G10954" s="13">
        <v>0.28210695137954728</v>
      </c>
      <c r="H10954" s="12">
        <v>-57666576.18</v>
      </c>
      <c r="I10954" s="12">
        <v>-16.268142002636218</v>
      </c>
      <c r="J10954" t="s">
        <v>24</v>
      </c>
      <c r="K10954" s="14">
        <v>6353.0104000000001</v>
      </c>
      <c r="L10954" s="14">
        <v>21799.677151999997</v>
      </c>
      <c r="M10954" s="13">
        <v>0.29142681131023757</v>
      </c>
      <c r="N10954" s="12">
        <v>-4.7409727497704148</v>
      </c>
      <c r="O10954" s="2">
        <f>DATE(LEFT(ALT[[#This Row],[DATEMTH]],4),RIGHT(ALT[[#This Row],[DATEMTH]],2),1)</f>
        <v>45413</v>
      </c>
      <c r="P10954" t="str">
        <f>IF(AND(ALT[[#This Row],[DATE]]&gt;=DATE(2023,6,1),ALT[[#This Row],[DATE]]&lt;=DATE(2024,5,31)),"Y","N")</f>
        <v>Y</v>
      </c>
      <c r="Q10954" t="str">
        <f>LEFT(ALT[[#This Row],[DATEMTH]],4)</f>
        <v>2024</v>
      </c>
    </row>
    <row r="10955" spans="1:17" x14ac:dyDescent="0.25">
      <c r="A10955" t="s">
        <v>102</v>
      </c>
      <c r="B10955" t="s">
        <v>14</v>
      </c>
      <c r="C10955" t="s">
        <v>19</v>
      </c>
      <c r="D10955" t="s">
        <v>22</v>
      </c>
      <c r="E10955" s="14">
        <v>21799.677152</v>
      </c>
      <c r="F10955" s="14">
        <v>77274.512540000011</v>
      </c>
      <c r="G10955" s="13">
        <v>0.28210695137954728</v>
      </c>
      <c r="H10955" s="12">
        <v>-57666576.18</v>
      </c>
      <c r="I10955" s="12">
        <v>-16.268142002636218</v>
      </c>
      <c r="J10955" t="s">
        <v>16</v>
      </c>
      <c r="K10955" s="14">
        <v>2.8E-5</v>
      </c>
      <c r="L10955" s="14">
        <v>21799.677151999997</v>
      </c>
      <c r="M10955" s="13">
        <v>1.2844226914356462E-9</v>
      </c>
      <c r="N10955" s="12">
        <v>-2.0895170735683294E-8</v>
      </c>
      <c r="O10955" s="2">
        <f>DATE(LEFT(ALT[[#This Row],[DATEMTH]],4),RIGHT(ALT[[#This Row],[DATEMTH]],2),1)</f>
        <v>45413</v>
      </c>
      <c r="P10955" t="str">
        <f>IF(AND(ALT[[#This Row],[DATE]]&gt;=DATE(2023,6,1),ALT[[#This Row],[DATE]]&lt;=DATE(2024,5,31)),"Y","N")</f>
        <v>Y</v>
      </c>
      <c r="Q10955" t="str">
        <f>LEFT(ALT[[#This Row],[DATEMTH]],4)</f>
        <v>2024</v>
      </c>
    </row>
    <row r="10956" spans="1:17" x14ac:dyDescent="0.25">
      <c r="A10956" t="s">
        <v>102</v>
      </c>
      <c r="B10956" t="s">
        <v>14</v>
      </c>
      <c r="C10956" t="s">
        <v>19</v>
      </c>
      <c r="D10956" t="s">
        <v>22</v>
      </c>
      <c r="E10956" s="14">
        <v>21799.677152</v>
      </c>
      <c r="F10956" s="14">
        <v>77274.512540000011</v>
      </c>
      <c r="G10956" s="13">
        <v>0.28210695137954728</v>
      </c>
      <c r="H10956" s="12">
        <v>-57666576.18</v>
      </c>
      <c r="I10956" s="12">
        <v>-16.268142002636218</v>
      </c>
      <c r="J10956" t="s">
        <v>26</v>
      </c>
      <c r="K10956" s="14">
        <v>635.674396</v>
      </c>
      <c r="L10956" s="14">
        <v>21799.677151999997</v>
      </c>
      <c r="M10956" s="13">
        <v>2.9159807806680316E-2</v>
      </c>
      <c r="N10956" s="12">
        <v>-0.4743758941686555</v>
      </c>
      <c r="O10956" s="2">
        <f>DATE(LEFT(ALT[[#This Row],[DATEMTH]],4),RIGHT(ALT[[#This Row],[DATEMTH]],2),1)</f>
        <v>45413</v>
      </c>
      <c r="P10956" t="str">
        <f>IF(AND(ALT[[#This Row],[DATE]]&gt;=DATE(2023,6,1),ALT[[#This Row],[DATE]]&lt;=DATE(2024,5,31)),"Y","N")</f>
        <v>Y</v>
      </c>
      <c r="Q10956" t="str">
        <f>LEFT(ALT[[#This Row],[DATEMTH]],4)</f>
        <v>2024</v>
      </c>
    </row>
    <row r="10957" spans="1:17" x14ac:dyDescent="0.25">
      <c r="A10957" t="s">
        <v>102</v>
      </c>
      <c r="B10957" t="s">
        <v>14</v>
      </c>
      <c r="C10957" t="s">
        <v>19</v>
      </c>
      <c r="D10957" t="s">
        <v>22</v>
      </c>
      <c r="E10957" s="14">
        <v>21799.677152</v>
      </c>
      <c r="F10957" s="14">
        <v>77274.512540000011</v>
      </c>
      <c r="G10957" s="13">
        <v>0.28210695137954728</v>
      </c>
      <c r="H10957" s="12">
        <v>-57666576.18</v>
      </c>
      <c r="I10957" s="12">
        <v>-16.268142002636218</v>
      </c>
      <c r="J10957" t="s">
        <v>25</v>
      </c>
      <c r="K10957" s="14">
        <v>14810.992328</v>
      </c>
      <c r="L10957" s="14">
        <v>21799.677151999997</v>
      </c>
      <c r="M10957" s="13">
        <v>0.67941337959865955</v>
      </c>
      <c r="N10957" s="12">
        <v>-11.052793337801978</v>
      </c>
      <c r="O10957" s="2">
        <f>DATE(LEFT(ALT[[#This Row],[DATEMTH]],4),RIGHT(ALT[[#This Row],[DATEMTH]],2),1)</f>
        <v>45413</v>
      </c>
      <c r="P10957" t="str">
        <f>IF(AND(ALT[[#This Row],[DATE]]&gt;=DATE(2023,6,1),ALT[[#This Row],[DATE]]&lt;=DATE(2024,5,31)),"Y","N")</f>
        <v>Y</v>
      </c>
      <c r="Q10957" t="str">
        <f>LEFT(ALT[[#This Row],[DATEMTH]],4)</f>
        <v>2024</v>
      </c>
    </row>
    <row r="10958" spans="1:17" x14ac:dyDescent="0.25">
      <c r="A10958" t="s">
        <v>102</v>
      </c>
      <c r="B10958" t="s">
        <v>14</v>
      </c>
      <c r="C10958" t="s">
        <v>20</v>
      </c>
      <c r="D10958" t="s">
        <v>22</v>
      </c>
      <c r="E10958" s="14">
        <v>24782.966455999998</v>
      </c>
      <c r="F10958" s="14">
        <v>77274.512540000011</v>
      </c>
      <c r="G10958" s="13">
        <v>0.32071333278448649</v>
      </c>
      <c r="H10958" s="12">
        <v>-57666576.18</v>
      </c>
      <c r="I10958" s="12">
        <v>-18.494439836958282</v>
      </c>
      <c r="J10958" t="s">
        <v>25</v>
      </c>
      <c r="K10958" s="14">
        <v>3459.0523800000001</v>
      </c>
      <c r="L10958" s="14">
        <v>24782.966455999998</v>
      </c>
      <c r="M10958" s="13">
        <v>0.13957378291017933</v>
      </c>
      <c r="N10958" s="12">
        <v>-2.5813389308489878</v>
      </c>
      <c r="O10958" s="2">
        <f>DATE(LEFT(ALT[[#This Row],[DATEMTH]],4),RIGHT(ALT[[#This Row],[DATEMTH]],2),1)</f>
        <v>45413</v>
      </c>
      <c r="P10958" t="str">
        <f>IF(AND(ALT[[#This Row],[DATE]]&gt;=DATE(2023,6,1),ALT[[#This Row],[DATE]]&lt;=DATE(2024,5,31)),"Y","N")</f>
        <v>Y</v>
      </c>
      <c r="Q10958" t="str">
        <f>LEFT(ALT[[#This Row],[DATEMTH]],4)</f>
        <v>2024</v>
      </c>
    </row>
    <row r="10959" spans="1:17" x14ac:dyDescent="0.25">
      <c r="A10959" t="s">
        <v>102</v>
      </c>
      <c r="B10959" t="s">
        <v>14</v>
      </c>
      <c r="C10959" t="s">
        <v>20</v>
      </c>
      <c r="D10959" t="s">
        <v>22</v>
      </c>
      <c r="E10959" s="14">
        <v>24782.966455999998</v>
      </c>
      <c r="F10959" s="14">
        <v>77274.512540000011</v>
      </c>
      <c r="G10959" s="13">
        <v>0.32071333278448649</v>
      </c>
      <c r="H10959" s="12">
        <v>-57666576.18</v>
      </c>
      <c r="I10959" s="12">
        <v>-18.494439836958282</v>
      </c>
      <c r="J10959" t="s">
        <v>24</v>
      </c>
      <c r="K10959" s="14">
        <v>10138.538304</v>
      </c>
      <c r="L10959" s="14">
        <v>24782.966455999998</v>
      </c>
      <c r="M10959" s="13">
        <v>0.40909300837735035</v>
      </c>
      <c r="N10959" s="12">
        <v>-7.5659460311551765</v>
      </c>
      <c r="O10959" s="2">
        <f>DATE(LEFT(ALT[[#This Row],[DATEMTH]],4),RIGHT(ALT[[#This Row],[DATEMTH]],2),1)</f>
        <v>45413</v>
      </c>
      <c r="P10959" t="str">
        <f>IF(AND(ALT[[#This Row],[DATE]]&gt;=DATE(2023,6,1),ALT[[#This Row],[DATE]]&lt;=DATE(2024,5,31)),"Y","N")</f>
        <v>Y</v>
      </c>
      <c r="Q10959" t="str">
        <f>LEFT(ALT[[#This Row],[DATEMTH]],4)</f>
        <v>2024</v>
      </c>
    </row>
    <row r="10960" spans="1:17" x14ac:dyDescent="0.25">
      <c r="A10960" t="s">
        <v>102</v>
      </c>
      <c r="B10960" t="s">
        <v>14</v>
      </c>
      <c r="C10960" t="s">
        <v>20</v>
      </c>
      <c r="D10960" t="s">
        <v>22</v>
      </c>
      <c r="E10960" s="14">
        <v>24782.966455999998</v>
      </c>
      <c r="F10960" s="14">
        <v>77274.512540000011</v>
      </c>
      <c r="G10960" s="13">
        <v>0.32071333278448649</v>
      </c>
      <c r="H10960" s="12">
        <v>-57666576.18</v>
      </c>
      <c r="I10960" s="12">
        <v>-18.494439836958282</v>
      </c>
      <c r="J10960" t="s">
        <v>16</v>
      </c>
      <c r="K10960" s="14">
        <v>9474.5519559999993</v>
      </c>
      <c r="L10960" s="14">
        <v>24782.966455999998</v>
      </c>
      <c r="M10960" s="13">
        <v>0.38230096355984028</v>
      </c>
      <c r="N10960" s="12">
        <v>-7.0704421701686462</v>
      </c>
      <c r="O10960" s="2">
        <f>DATE(LEFT(ALT[[#This Row],[DATEMTH]],4),RIGHT(ALT[[#This Row],[DATEMTH]],2),1)</f>
        <v>45413</v>
      </c>
      <c r="P10960" t="str">
        <f>IF(AND(ALT[[#This Row],[DATE]]&gt;=DATE(2023,6,1),ALT[[#This Row],[DATE]]&lt;=DATE(2024,5,31)),"Y","N")</f>
        <v>Y</v>
      </c>
      <c r="Q10960" t="str">
        <f>LEFT(ALT[[#This Row],[DATEMTH]],4)</f>
        <v>2024</v>
      </c>
    </row>
    <row r="10961" spans="1:17" x14ac:dyDescent="0.25">
      <c r="A10961" t="s">
        <v>102</v>
      </c>
      <c r="B10961" t="s">
        <v>14</v>
      </c>
      <c r="C10961" t="s">
        <v>20</v>
      </c>
      <c r="D10961" t="s">
        <v>22</v>
      </c>
      <c r="E10961" s="14">
        <v>24782.966455999998</v>
      </c>
      <c r="F10961" s="14">
        <v>77274.512540000011</v>
      </c>
      <c r="G10961" s="13">
        <v>0.32071333278448649</v>
      </c>
      <c r="H10961" s="12">
        <v>-57666576.18</v>
      </c>
      <c r="I10961" s="12">
        <v>-18.494439836958282</v>
      </c>
      <c r="J10961" t="s">
        <v>26</v>
      </c>
      <c r="K10961" s="14">
        <v>1710.8238160000001</v>
      </c>
      <c r="L10961" s="14">
        <v>24782.966455999998</v>
      </c>
      <c r="M10961" s="13">
        <v>6.9032245152630095E-2</v>
      </c>
      <c r="N10961" s="12">
        <v>-1.2767127047854723</v>
      </c>
      <c r="O10961" s="2">
        <f>DATE(LEFT(ALT[[#This Row],[DATEMTH]],4),RIGHT(ALT[[#This Row],[DATEMTH]],2),1)</f>
        <v>45413</v>
      </c>
      <c r="P10961" t="str">
        <f>IF(AND(ALT[[#This Row],[DATE]]&gt;=DATE(2023,6,1),ALT[[#This Row],[DATE]]&lt;=DATE(2024,5,31)),"Y","N")</f>
        <v>Y</v>
      </c>
      <c r="Q10961" t="str">
        <f>LEFT(ALT[[#This Row],[DATEMTH]],4)</f>
        <v>2024</v>
      </c>
    </row>
    <row r="10962" spans="1:17" x14ac:dyDescent="0.25">
      <c r="A10962" t="s">
        <v>102</v>
      </c>
      <c r="B10962" t="s">
        <v>14</v>
      </c>
      <c r="C10962" t="s">
        <v>15</v>
      </c>
      <c r="D10962" t="s">
        <v>17</v>
      </c>
      <c r="E10962" s="14">
        <v>11143.929436</v>
      </c>
      <c r="F10962" s="14">
        <v>77274.512540000011</v>
      </c>
      <c r="G10962" s="13">
        <v>0.14421222560584265</v>
      </c>
      <c r="H10962" s="12">
        <v>-100513247.05</v>
      </c>
      <c r="I10962" s="12">
        <v>-14.495239059950398</v>
      </c>
      <c r="J10962" t="s">
        <v>25</v>
      </c>
      <c r="K10962" s="14">
        <v>1633.0209160000004</v>
      </c>
      <c r="L10962" s="14">
        <v>11143.929435999999</v>
      </c>
      <c r="M10962" s="13">
        <v>0.14653905746429033</v>
      </c>
      <c r="N10962" s="12">
        <v>-2.1241186695646972</v>
      </c>
      <c r="O10962" s="2">
        <f>DATE(LEFT(ALT[[#This Row],[DATEMTH]],4),RIGHT(ALT[[#This Row],[DATEMTH]],2),1)</f>
        <v>45413</v>
      </c>
      <c r="P10962" t="str">
        <f>IF(AND(ALT[[#This Row],[DATE]]&gt;=DATE(2023,6,1),ALT[[#This Row],[DATE]]&lt;=DATE(2024,5,31)),"Y","N")</f>
        <v>Y</v>
      </c>
      <c r="Q10962" t="str">
        <f>LEFT(ALT[[#This Row],[DATEMTH]],4)</f>
        <v>2024</v>
      </c>
    </row>
    <row r="10963" spans="1:17" x14ac:dyDescent="0.25">
      <c r="A10963" t="s">
        <v>102</v>
      </c>
      <c r="B10963" t="s">
        <v>14</v>
      </c>
      <c r="C10963" t="s">
        <v>15</v>
      </c>
      <c r="D10963" t="s">
        <v>17</v>
      </c>
      <c r="E10963" s="14">
        <v>11143.929436</v>
      </c>
      <c r="F10963" s="14">
        <v>77274.512540000011</v>
      </c>
      <c r="G10963" s="13">
        <v>0.14421222560584265</v>
      </c>
      <c r="H10963" s="12">
        <v>-100513247.05</v>
      </c>
      <c r="I10963" s="12">
        <v>-14.495239059950398</v>
      </c>
      <c r="J10963" t="s">
        <v>26</v>
      </c>
      <c r="K10963" s="14">
        <v>1659.6233120000004</v>
      </c>
      <c r="L10963" s="14">
        <v>11143.929435999999</v>
      </c>
      <c r="M10963" s="13">
        <v>0.14892622225681515</v>
      </c>
      <c r="N10963" s="12">
        <v>-2.1587211939078412</v>
      </c>
      <c r="O10963" s="2">
        <f>DATE(LEFT(ALT[[#This Row],[DATEMTH]],4),RIGHT(ALT[[#This Row],[DATEMTH]],2),1)</f>
        <v>45413</v>
      </c>
      <c r="P10963" t="str">
        <f>IF(AND(ALT[[#This Row],[DATE]]&gt;=DATE(2023,6,1),ALT[[#This Row],[DATE]]&lt;=DATE(2024,5,31)),"Y","N")</f>
        <v>Y</v>
      </c>
      <c r="Q10963" t="str">
        <f>LEFT(ALT[[#This Row],[DATEMTH]],4)</f>
        <v>2024</v>
      </c>
    </row>
    <row r="10964" spans="1:17" x14ac:dyDescent="0.25">
      <c r="A10964" t="s">
        <v>102</v>
      </c>
      <c r="B10964" t="s">
        <v>14</v>
      </c>
      <c r="C10964" t="s">
        <v>15</v>
      </c>
      <c r="D10964" t="s">
        <v>17</v>
      </c>
      <c r="E10964" s="14">
        <v>11143.929436</v>
      </c>
      <c r="F10964" s="14">
        <v>77274.512540000011</v>
      </c>
      <c r="G10964" s="13">
        <v>0.14421222560584265</v>
      </c>
      <c r="H10964" s="12">
        <v>-100513247.05</v>
      </c>
      <c r="I10964" s="12">
        <v>-14.495239059950398</v>
      </c>
      <c r="J10964" t="s">
        <v>24</v>
      </c>
      <c r="K10964" s="14">
        <v>4457.2957159999987</v>
      </c>
      <c r="L10964" s="14">
        <v>11143.929435999999</v>
      </c>
      <c r="M10964" s="13">
        <v>0.39997522791205864</v>
      </c>
      <c r="N10964" s="12">
        <v>-5.797736546643435</v>
      </c>
      <c r="O10964" s="2">
        <f>DATE(LEFT(ALT[[#This Row],[DATEMTH]],4),RIGHT(ALT[[#This Row],[DATEMTH]],2),1)</f>
        <v>45413</v>
      </c>
      <c r="P10964" t="str">
        <f>IF(AND(ALT[[#This Row],[DATE]]&gt;=DATE(2023,6,1),ALT[[#This Row],[DATE]]&lt;=DATE(2024,5,31)),"Y","N")</f>
        <v>Y</v>
      </c>
      <c r="Q10964" t="str">
        <f>LEFT(ALT[[#This Row],[DATEMTH]],4)</f>
        <v>2024</v>
      </c>
    </row>
    <row r="10965" spans="1:17" x14ac:dyDescent="0.25">
      <c r="A10965" t="s">
        <v>102</v>
      </c>
      <c r="B10965" t="s">
        <v>14</v>
      </c>
      <c r="C10965" t="s">
        <v>15</v>
      </c>
      <c r="D10965" t="s">
        <v>17</v>
      </c>
      <c r="E10965" s="14">
        <v>11143.929436</v>
      </c>
      <c r="F10965" s="14">
        <v>77274.512540000011</v>
      </c>
      <c r="G10965" s="13">
        <v>0.14421222560584265</v>
      </c>
      <c r="H10965" s="12">
        <v>-100513247.05</v>
      </c>
      <c r="I10965" s="12">
        <v>-14.495239059950398</v>
      </c>
      <c r="J10965" t="s">
        <v>16</v>
      </c>
      <c r="K10965" s="14">
        <v>3393.9894920000002</v>
      </c>
      <c r="L10965" s="14">
        <v>11143.929435999999</v>
      </c>
      <c r="M10965" s="13">
        <v>0.30455949236683594</v>
      </c>
      <c r="N10965" s="12">
        <v>-4.4146626498344252</v>
      </c>
      <c r="O10965" s="2">
        <f>DATE(LEFT(ALT[[#This Row],[DATEMTH]],4),RIGHT(ALT[[#This Row],[DATEMTH]],2),1)</f>
        <v>45413</v>
      </c>
      <c r="P10965" t="str">
        <f>IF(AND(ALT[[#This Row],[DATE]]&gt;=DATE(2023,6,1),ALT[[#This Row],[DATE]]&lt;=DATE(2024,5,31)),"Y","N")</f>
        <v>Y</v>
      </c>
      <c r="Q10965" t="str">
        <f>LEFT(ALT[[#This Row],[DATEMTH]],4)</f>
        <v>2024</v>
      </c>
    </row>
    <row r="10966" spans="1:17" x14ac:dyDescent="0.25">
      <c r="A10966" t="s">
        <v>102</v>
      </c>
      <c r="B10966" t="s">
        <v>14</v>
      </c>
      <c r="C10966" t="s">
        <v>18</v>
      </c>
      <c r="D10966" t="s">
        <v>17</v>
      </c>
      <c r="E10966" s="14">
        <v>19547.939495999999</v>
      </c>
      <c r="F10966" s="14">
        <v>77274.512540000011</v>
      </c>
      <c r="G10966" s="13">
        <v>0.25296749023012338</v>
      </c>
      <c r="H10966" s="12">
        <v>-100513247.05</v>
      </c>
      <c r="I10966" s="12">
        <v>-25.426583841118852</v>
      </c>
      <c r="J10966" t="s">
        <v>26</v>
      </c>
      <c r="K10966" s="14">
        <v>5628.0830640000004</v>
      </c>
      <c r="L10966" s="14">
        <v>19547.939495999999</v>
      </c>
      <c r="M10966" s="13">
        <v>0.28791183158468686</v>
      </c>
      <c r="N10966" s="12">
        <v>-7.3206143246381314</v>
      </c>
      <c r="O10966" s="2">
        <f>DATE(LEFT(ALT[[#This Row],[DATEMTH]],4),RIGHT(ALT[[#This Row],[DATEMTH]],2),1)</f>
        <v>45413</v>
      </c>
      <c r="P10966" t="str">
        <f>IF(AND(ALT[[#This Row],[DATE]]&gt;=DATE(2023,6,1),ALT[[#This Row],[DATE]]&lt;=DATE(2024,5,31)),"Y","N")</f>
        <v>Y</v>
      </c>
      <c r="Q10966" t="str">
        <f>LEFT(ALT[[#This Row],[DATEMTH]],4)</f>
        <v>2024</v>
      </c>
    </row>
    <row r="10967" spans="1:17" x14ac:dyDescent="0.25">
      <c r="A10967" t="s">
        <v>102</v>
      </c>
      <c r="B10967" t="s">
        <v>14</v>
      </c>
      <c r="C10967" t="s">
        <v>18</v>
      </c>
      <c r="D10967" t="s">
        <v>17</v>
      </c>
      <c r="E10967" s="14">
        <v>19547.939495999999</v>
      </c>
      <c r="F10967" s="14">
        <v>77274.512540000011</v>
      </c>
      <c r="G10967" s="13">
        <v>0.25296749023012338</v>
      </c>
      <c r="H10967" s="12">
        <v>-100513247.05</v>
      </c>
      <c r="I10967" s="12">
        <v>-25.426583841118852</v>
      </c>
      <c r="J10967" t="s">
        <v>24</v>
      </c>
      <c r="K10967" s="14">
        <v>4728.286267999998</v>
      </c>
      <c r="L10967" s="14">
        <v>19547.939495999999</v>
      </c>
      <c r="M10967" s="13">
        <v>0.24188156859026111</v>
      </c>
      <c r="N10967" s="12">
        <v>-6.1502219833816145</v>
      </c>
      <c r="O10967" s="2">
        <f>DATE(LEFT(ALT[[#This Row],[DATEMTH]],4),RIGHT(ALT[[#This Row],[DATEMTH]],2),1)</f>
        <v>45413</v>
      </c>
      <c r="P10967" t="str">
        <f>IF(AND(ALT[[#This Row],[DATE]]&gt;=DATE(2023,6,1),ALT[[#This Row],[DATE]]&lt;=DATE(2024,5,31)),"Y","N")</f>
        <v>Y</v>
      </c>
      <c r="Q10967" t="str">
        <f>LEFT(ALT[[#This Row],[DATEMTH]],4)</f>
        <v>2024</v>
      </c>
    </row>
    <row r="10968" spans="1:17" x14ac:dyDescent="0.25">
      <c r="A10968" t="s">
        <v>102</v>
      </c>
      <c r="B10968" t="s">
        <v>14</v>
      </c>
      <c r="C10968" t="s">
        <v>18</v>
      </c>
      <c r="D10968" t="s">
        <v>17</v>
      </c>
      <c r="E10968" s="14">
        <v>19547.939495999999</v>
      </c>
      <c r="F10968" s="14">
        <v>77274.512540000011</v>
      </c>
      <c r="G10968" s="13">
        <v>0.25296749023012338</v>
      </c>
      <c r="H10968" s="12">
        <v>-100513247.05</v>
      </c>
      <c r="I10968" s="12">
        <v>-25.426583841118852</v>
      </c>
      <c r="J10968" t="s">
        <v>16</v>
      </c>
      <c r="K10968" s="14">
        <v>7262.5890120000004</v>
      </c>
      <c r="L10968" s="14">
        <v>19547.939495999999</v>
      </c>
      <c r="M10968" s="13">
        <v>0.37152708670323586</v>
      </c>
      <c r="N10968" s="12">
        <v>-9.4466646193064605</v>
      </c>
      <c r="O10968" s="2">
        <f>DATE(LEFT(ALT[[#This Row],[DATEMTH]],4),RIGHT(ALT[[#This Row],[DATEMTH]],2),1)</f>
        <v>45413</v>
      </c>
      <c r="P10968" t="str">
        <f>IF(AND(ALT[[#This Row],[DATE]]&gt;=DATE(2023,6,1),ALT[[#This Row],[DATE]]&lt;=DATE(2024,5,31)),"Y","N")</f>
        <v>Y</v>
      </c>
      <c r="Q10968" t="str">
        <f>LEFT(ALT[[#This Row],[DATEMTH]],4)</f>
        <v>2024</v>
      </c>
    </row>
    <row r="10969" spans="1:17" x14ac:dyDescent="0.25">
      <c r="A10969" t="s">
        <v>102</v>
      </c>
      <c r="B10969" t="s">
        <v>14</v>
      </c>
      <c r="C10969" t="s">
        <v>18</v>
      </c>
      <c r="D10969" t="s">
        <v>17</v>
      </c>
      <c r="E10969" s="14">
        <v>19547.939495999999</v>
      </c>
      <c r="F10969" s="14">
        <v>77274.512540000011</v>
      </c>
      <c r="G10969" s="13">
        <v>0.25296749023012338</v>
      </c>
      <c r="H10969" s="12">
        <v>-100513247.05</v>
      </c>
      <c r="I10969" s="12">
        <v>-25.426583841118852</v>
      </c>
      <c r="J10969" t="s">
        <v>25</v>
      </c>
      <c r="K10969" s="14">
        <v>1928.9811520000007</v>
      </c>
      <c r="L10969" s="14">
        <v>19547.939495999999</v>
      </c>
      <c r="M10969" s="13">
        <v>9.8679513121816179E-2</v>
      </c>
      <c r="N10969" s="12">
        <v>-2.5090829137926471</v>
      </c>
      <c r="O10969" s="2">
        <f>DATE(LEFT(ALT[[#This Row],[DATEMTH]],4),RIGHT(ALT[[#This Row],[DATEMTH]],2),1)</f>
        <v>45413</v>
      </c>
      <c r="P10969" t="str">
        <f>IF(AND(ALT[[#This Row],[DATE]]&gt;=DATE(2023,6,1),ALT[[#This Row],[DATE]]&lt;=DATE(2024,5,31)),"Y","N")</f>
        <v>Y</v>
      </c>
      <c r="Q10969" t="str">
        <f>LEFT(ALT[[#This Row],[DATEMTH]],4)</f>
        <v>2024</v>
      </c>
    </row>
    <row r="10970" spans="1:17" x14ac:dyDescent="0.25">
      <c r="A10970" t="s">
        <v>102</v>
      </c>
      <c r="B10970" t="s">
        <v>14</v>
      </c>
      <c r="C10970" t="s">
        <v>19</v>
      </c>
      <c r="D10970" t="s">
        <v>17</v>
      </c>
      <c r="E10970" s="14">
        <v>21799.677152</v>
      </c>
      <c r="F10970" s="14">
        <v>77274.512540000011</v>
      </c>
      <c r="G10970" s="13">
        <v>0.28210695137954728</v>
      </c>
      <c r="H10970" s="12">
        <v>-100513247.05</v>
      </c>
      <c r="I10970" s="12">
        <v>-28.355485698534771</v>
      </c>
      <c r="J10970" t="s">
        <v>24</v>
      </c>
      <c r="K10970" s="14">
        <v>6353.0104000000001</v>
      </c>
      <c r="L10970" s="14">
        <v>21799.677151999997</v>
      </c>
      <c r="M10970" s="13">
        <v>0.29142681131023757</v>
      </c>
      <c r="N10970" s="12">
        <v>-8.2635487802770324</v>
      </c>
      <c r="O10970" s="2">
        <f>DATE(LEFT(ALT[[#This Row],[DATEMTH]],4),RIGHT(ALT[[#This Row],[DATEMTH]],2),1)</f>
        <v>45413</v>
      </c>
      <c r="P10970" t="str">
        <f>IF(AND(ALT[[#This Row],[DATE]]&gt;=DATE(2023,6,1),ALT[[#This Row],[DATE]]&lt;=DATE(2024,5,31)),"Y","N")</f>
        <v>Y</v>
      </c>
      <c r="Q10970" t="str">
        <f>LEFT(ALT[[#This Row],[DATEMTH]],4)</f>
        <v>2024</v>
      </c>
    </row>
    <row r="10971" spans="1:17" x14ac:dyDescent="0.25">
      <c r="A10971" t="s">
        <v>102</v>
      </c>
      <c r="B10971" t="s">
        <v>14</v>
      </c>
      <c r="C10971" t="s">
        <v>19</v>
      </c>
      <c r="D10971" t="s">
        <v>17</v>
      </c>
      <c r="E10971" s="14">
        <v>21799.677152</v>
      </c>
      <c r="F10971" s="14">
        <v>77274.512540000011</v>
      </c>
      <c r="G10971" s="13">
        <v>0.28210695137954728</v>
      </c>
      <c r="H10971" s="12">
        <v>-100513247.05</v>
      </c>
      <c r="I10971" s="12">
        <v>-28.355485698534771</v>
      </c>
      <c r="J10971" t="s">
        <v>16</v>
      </c>
      <c r="K10971" s="14">
        <v>2.8E-5</v>
      </c>
      <c r="L10971" s="14">
        <v>21799.677151999997</v>
      </c>
      <c r="M10971" s="13">
        <v>1.2844226914356462E-9</v>
      </c>
      <c r="N10971" s="12">
        <v>-3.6420429257877003E-8</v>
      </c>
      <c r="O10971" s="2">
        <f>DATE(LEFT(ALT[[#This Row],[DATEMTH]],4),RIGHT(ALT[[#This Row],[DATEMTH]],2),1)</f>
        <v>45413</v>
      </c>
      <c r="P10971" t="str">
        <f>IF(AND(ALT[[#This Row],[DATE]]&gt;=DATE(2023,6,1),ALT[[#This Row],[DATE]]&lt;=DATE(2024,5,31)),"Y","N")</f>
        <v>Y</v>
      </c>
      <c r="Q10971" t="str">
        <f>LEFT(ALT[[#This Row],[DATEMTH]],4)</f>
        <v>2024</v>
      </c>
    </row>
    <row r="10972" spans="1:17" x14ac:dyDescent="0.25">
      <c r="A10972" t="s">
        <v>102</v>
      </c>
      <c r="B10972" t="s">
        <v>14</v>
      </c>
      <c r="C10972" t="s">
        <v>19</v>
      </c>
      <c r="D10972" t="s">
        <v>17</v>
      </c>
      <c r="E10972" s="14">
        <v>21799.677152</v>
      </c>
      <c r="F10972" s="14">
        <v>77274.512540000011</v>
      </c>
      <c r="G10972" s="13">
        <v>0.28210695137954728</v>
      </c>
      <c r="H10972" s="12">
        <v>-100513247.05</v>
      </c>
      <c r="I10972" s="12">
        <v>-28.355485698534771</v>
      </c>
      <c r="J10972" t="s">
        <v>26</v>
      </c>
      <c r="K10972" s="14">
        <v>635.674396</v>
      </c>
      <c r="L10972" s="14">
        <v>21799.677151999997</v>
      </c>
      <c r="M10972" s="13">
        <v>2.9159807806680316E-2</v>
      </c>
      <c r="N10972" s="12">
        <v>-0.82684051323434626</v>
      </c>
      <c r="O10972" s="2">
        <f>DATE(LEFT(ALT[[#This Row],[DATEMTH]],4),RIGHT(ALT[[#This Row],[DATEMTH]],2),1)</f>
        <v>45413</v>
      </c>
      <c r="P10972" t="str">
        <f>IF(AND(ALT[[#This Row],[DATE]]&gt;=DATE(2023,6,1),ALT[[#This Row],[DATE]]&lt;=DATE(2024,5,31)),"Y","N")</f>
        <v>Y</v>
      </c>
      <c r="Q10972" t="str">
        <f>LEFT(ALT[[#This Row],[DATEMTH]],4)</f>
        <v>2024</v>
      </c>
    </row>
    <row r="10973" spans="1:17" x14ac:dyDescent="0.25">
      <c r="A10973" t="s">
        <v>102</v>
      </c>
      <c r="B10973" t="s">
        <v>14</v>
      </c>
      <c r="C10973" t="s">
        <v>19</v>
      </c>
      <c r="D10973" t="s">
        <v>17</v>
      </c>
      <c r="E10973" s="14">
        <v>21799.677152</v>
      </c>
      <c r="F10973" s="14">
        <v>77274.512540000011</v>
      </c>
      <c r="G10973" s="13">
        <v>0.28210695137954728</v>
      </c>
      <c r="H10973" s="12">
        <v>-100513247.05</v>
      </c>
      <c r="I10973" s="12">
        <v>-28.355485698534771</v>
      </c>
      <c r="J10973" t="s">
        <v>25</v>
      </c>
      <c r="K10973" s="14">
        <v>14810.992328</v>
      </c>
      <c r="L10973" s="14">
        <v>21799.677151999997</v>
      </c>
      <c r="M10973" s="13">
        <v>0.67941337959865955</v>
      </c>
      <c r="N10973" s="12">
        <v>-19.265096368602965</v>
      </c>
      <c r="O10973" s="2">
        <f>DATE(LEFT(ALT[[#This Row],[DATEMTH]],4),RIGHT(ALT[[#This Row],[DATEMTH]],2),1)</f>
        <v>45413</v>
      </c>
      <c r="P10973" t="str">
        <f>IF(AND(ALT[[#This Row],[DATE]]&gt;=DATE(2023,6,1),ALT[[#This Row],[DATE]]&lt;=DATE(2024,5,31)),"Y","N")</f>
        <v>Y</v>
      </c>
      <c r="Q10973" t="str">
        <f>LEFT(ALT[[#This Row],[DATEMTH]],4)</f>
        <v>2024</v>
      </c>
    </row>
    <row r="10974" spans="1:17" x14ac:dyDescent="0.25">
      <c r="A10974" t="s">
        <v>102</v>
      </c>
      <c r="B10974" t="s">
        <v>14</v>
      </c>
      <c r="C10974" t="s">
        <v>20</v>
      </c>
      <c r="D10974" t="s">
        <v>17</v>
      </c>
      <c r="E10974" s="14">
        <v>24782.966455999998</v>
      </c>
      <c r="F10974" s="14">
        <v>77274.512540000011</v>
      </c>
      <c r="G10974" s="13">
        <v>0.32071333278448649</v>
      </c>
      <c r="H10974" s="12">
        <v>-100513247.05</v>
      </c>
      <c r="I10974" s="12">
        <v>-32.235938450395956</v>
      </c>
      <c r="J10974" t="s">
        <v>25</v>
      </c>
      <c r="K10974" s="14">
        <v>3459.0523800000001</v>
      </c>
      <c r="L10974" s="14">
        <v>24782.966455999998</v>
      </c>
      <c r="M10974" s="13">
        <v>0.13957378291017933</v>
      </c>
      <c r="N10974" s="12">
        <v>-4.4992918751814681</v>
      </c>
      <c r="O10974" s="2">
        <f>DATE(LEFT(ALT[[#This Row],[DATEMTH]],4),RIGHT(ALT[[#This Row],[DATEMTH]],2),1)</f>
        <v>45413</v>
      </c>
      <c r="P10974" t="str">
        <f>IF(AND(ALT[[#This Row],[DATE]]&gt;=DATE(2023,6,1),ALT[[#This Row],[DATE]]&lt;=DATE(2024,5,31)),"Y","N")</f>
        <v>Y</v>
      </c>
      <c r="Q10974" t="str">
        <f>LEFT(ALT[[#This Row],[DATEMTH]],4)</f>
        <v>2024</v>
      </c>
    </row>
    <row r="10975" spans="1:17" x14ac:dyDescent="0.25">
      <c r="A10975" t="s">
        <v>102</v>
      </c>
      <c r="B10975" t="s">
        <v>14</v>
      </c>
      <c r="C10975" t="s">
        <v>20</v>
      </c>
      <c r="D10975" t="s">
        <v>17</v>
      </c>
      <c r="E10975" s="14">
        <v>24782.966455999998</v>
      </c>
      <c r="F10975" s="14">
        <v>77274.512540000011</v>
      </c>
      <c r="G10975" s="13">
        <v>0.32071333278448649</v>
      </c>
      <c r="H10975" s="12">
        <v>-100513247.05</v>
      </c>
      <c r="I10975" s="12">
        <v>-32.235938450395956</v>
      </c>
      <c r="J10975" t="s">
        <v>24</v>
      </c>
      <c r="K10975" s="14">
        <v>10138.538304</v>
      </c>
      <c r="L10975" s="14">
        <v>24782.966455999998</v>
      </c>
      <c r="M10975" s="13">
        <v>0.40909300837735035</v>
      </c>
      <c r="N10975" s="12">
        <v>-13.187497038539583</v>
      </c>
      <c r="O10975" s="2">
        <f>DATE(LEFT(ALT[[#This Row],[DATEMTH]],4),RIGHT(ALT[[#This Row],[DATEMTH]],2),1)</f>
        <v>45413</v>
      </c>
      <c r="P10975" t="str">
        <f>IF(AND(ALT[[#This Row],[DATE]]&gt;=DATE(2023,6,1),ALT[[#This Row],[DATE]]&lt;=DATE(2024,5,31)),"Y","N")</f>
        <v>Y</v>
      </c>
      <c r="Q10975" t="str">
        <f>LEFT(ALT[[#This Row],[DATEMTH]],4)</f>
        <v>2024</v>
      </c>
    </row>
    <row r="10976" spans="1:17" x14ac:dyDescent="0.25">
      <c r="A10976" t="s">
        <v>102</v>
      </c>
      <c r="B10976" t="s">
        <v>14</v>
      </c>
      <c r="C10976" t="s">
        <v>20</v>
      </c>
      <c r="D10976" t="s">
        <v>17</v>
      </c>
      <c r="E10976" s="14">
        <v>24782.966455999998</v>
      </c>
      <c r="F10976" s="14">
        <v>77274.512540000011</v>
      </c>
      <c r="G10976" s="13">
        <v>0.32071333278448649</v>
      </c>
      <c r="H10976" s="12">
        <v>-100513247.05</v>
      </c>
      <c r="I10976" s="12">
        <v>-32.235938450395956</v>
      </c>
      <c r="J10976" t="s">
        <v>16</v>
      </c>
      <c r="K10976" s="14">
        <v>9474.5519559999993</v>
      </c>
      <c r="L10976" s="14">
        <v>24782.966455999998</v>
      </c>
      <c r="M10976" s="13">
        <v>0.38230096355984028</v>
      </c>
      <c r="N10976" s="12">
        <v>-12.323830330842078</v>
      </c>
      <c r="O10976" s="2">
        <f>DATE(LEFT(ALT[[#This Row],[DATEMTH]],4),RIGHT(ALT[[#This Row],[DATEMTH]],2),1)</f>
        <v>45413</v>
      </c>
      <c r="P10976" t="str">
        <f>IF(AND(ALT[[#This Row],[DATE]]&gt;=DATE(2023,6,1),ALT[[#This Row],[DATE]]&lt;=DATE(2024,5,31)),"Y","N")</f>
        <v>Y</v>
      </c>
      <c r="Q10976" t="str">
        <f>LEFT(ALT[[#This Row],[DATEMTH]],4)</f>
        <v>2024</v>
      </c>
    </row>
    <row r="10977" spans="1:17" x14ac:dyDescent="0.25">
      <c r="A10977" t="s">
        <v>102</v>
      </c>
      <c r="B10977" t="s">
        <v>14</v>
      </c>
      <c r="C10977" t="s">
        <v>20</v>
      </c>
      <c r="D10977" t="s">
        <v>17</v>
      </c>
      <c r="E10977" s="14">
        <v>24782.966455999998</v>
      </c>
      <c r="F10977" s="14">
        <v>77274.512540000011</v>
      </c>
      <c r="G10977" s="13">
        <v>0.32071333278448649</v>
      </c>
      <c r="H10977" s="12">
        <v>-100513247.05</v>
      </c>
      <c r="I10977" s="12">
        <v>-32.235938450395956</v>
      </c>
      <c r="J10977" t="s">
        <v>26</v>
      </c>
      <c r="K10977" s="14">
        <v>1710.8238160000001</v>
      </c>
      <c r="L10977" s="14">
        <v>24782.966455999998</v>
      </c>
      <c r="M10977" s="13">
        <v>6.9032245152630095E-2</v>
      </c>
      <c r="N10977" s="12">
        <v>-2.2253192058328284</v>
      </c>
      <c r="O10977" s="2">
        <f>DATE(LEFT(ALT[[#This Row],[DATEMTH]],4),RIGHT(ALT[[#This Row],[DATEMTH]],2),1)</f>
        <v>45413</v>
      </c>
      <c r="P10977" t="str">
        <f>IF(AND(ALT[[#This Row],[DATE]]&gt;=DATE(2023,6,1),ALT[[#This Row],[DATE]]&lt;=DATE(2024,5,31)),"Y","N")</f>
        <v>Y</v>
      </c>
      <c r="Q10977" t="str">
        <f>LEFT(ALT[[#This Row],[DATEMTH]],4)</f>
        <v>2024</v>
      </c>
    </row>
    <row r="10978" spans="1:17" x14ac:dyDescent="0.25">
      <c r="A10978" t="s">
        <v>102</v>
      </c>
      <c r="B10978" t="s">
        <v>14</v>
      </c>
      <c r="C10978" t="s">
        <v>15</v>
      </c>
      <c r="D10978" t="s">
        <v>23</v>
      </c>
      <c r="E10978" s="14">
        <v>11143.929436</v>
      </c>
      <c r="F10978" s="14">
        <v>77274.512540000011</v>
      </c>
      <c r="G10978" s="13">
        <v>0.14421222560584265</v>
      </c>
      <c r="H10978" s="12">
        <v>-18968332.359999999</v>
      </c>
      <c r="I10978" s="12">
        <v>-2.7354654256669253</v>
      </c>
      <c r="J10978" t="s">
        <v>25</v>
      </c>
      <c r="K10978" s="14">
        <v>1633.0209160000004</v>
      </c>
      <c r="L10978" s="14">
        <v>11143.929435999999</v>
      </c>
      <c r="M10978" s="13">
        <v>0.14653905746429033</v>
      </c>
      <c r="N10978" s="12">
        <v>-0.40085252520338499</v>
      </c>
      <c r="O10978" s="2">
        <f>DATE(LEFT(ALT[[#This Row],[DATEMTH]],4),RIGHT(ALT[[#This Row],[DATEMTH]],2),1)</f>
        <v>45413</v>
      </c>
      <c r="P10978" t="str">
        <f>IF(AND(ALT[[#This Row],[DATE]]&gt;=DATE(2023,6,1),ALT[[#This Row],[DATE]]&lt;=DATE(2024,5,31)),"Y","N")</f>
        <v>Y</v>
      </c>
      <c r="Q10978" t="str">
        <f>LEFT(ALT[[#This Row],[DATEMTH]],4)</f>
        <v>2024</v>
      </c>
    </row>
    <row r="10979" spans="1:17" x14ac:dyDescent="0.25">
      <c r="A10979" t="s">
        <v>102</v>
      </c>
      <c r="B10979" t="s">
        <v>14</v>
      </c>
      <c r="C10979" t="s">
        <v>15</v>
      </c>
      <c r="D10979" t="s">
        <v>23</v>
      </c>
      <c r="E10979" s="14">
        <v>11143.929436</v>
      </c>
      <c r="F10979" s="14">
        <v>77274.512540000011</v>
      </c>
      <c r="G10979" s="13">
        <v>0.14421222560584265</v>
      </c>
      <c r="H10979" s="12">
        <v>-18968332.359999999</v>
      </c>
      <c r="I10979" s="12">
        <v>-2.7354654256669253</v>
      </c>
      <c r="J10979" t="s">
        <v>26</v>
      </c>
      <c r="K10979" s="14">
        <v>1659.6233120000004</v>
      </c>
      <c r="L10979" s="14">
        <v>11143.929435999999</v>
      </c>
      <c r="M10979" s="13">
        <v>0.14892622225681515</v>
      </c>
      <c r="N10979" s="12">
        <v>-0.407382531958706</v>
      </c>
      <c r="O10979" s="2">
        <f>DATE(LEFT(ALT[[#This Row],[DATEMTH]],4),RIGHT(ALT[[#This Row],[DATEMTH]],2),1)</f>
        <v>45413</v>
      </c>
      <c r="P10979" t="str">
        <f>IF(AND(ALT[[#This Row],[DATE]]&gt;=DATE(2023,6,1),ALT[[#This Row],[DATE]]&lt;=DATE(2024,5,31)),"Y","N")</f>
        <v>Y</v>
      </c>
      <c r="Q10979" t="str">
        <f>LEFT(ALT[[#This Row],[DATEMTH]],4)</f>
        <v>2024</v>
      </c>
    </row>
    <row r="10980" spans="1:17" x14ac:dyDescent="0.25">
      <c r="A10980" t="s">
        <v>102</v>
      </c>
      <c r="B10980" t="s">
        <v>14</v>
      </c>
      <c r="C10980" t="s">
        <v>15</v>
      </c>
      <c r="D10980" t="s">
        <v>23</v>
      </c>
      <c r="E10980" s="14">
        <v>11143.929436</v>
      </c>
      <c r="F10980" s="14">
        <v>77274.512540000011</v>
      </c>
      <c r="G10980" s="13">
        <v>0.14421222560584265</v>
      </c>
      <c r="H10980" s="12">
        <v>-18968332.359999999</v>
      </c>
      <c r="I10980" s="12">
        <v>-2.7354654256669253</v>
      </c>
      <c r="J10980" t="s">
        <v>24</v>
      </c>
      <c r="K10980" s="14">
        <v>4457.2957159999987</v>
      </c>
      <c r="L10980" s="14">
        <v>11143.929435999999</v>
      </c>
      <c r="M10980" s="13">
        <v>0.39997522791205864</v>
      </c>
      <c r="N10980" s="12">
        <v>-1.094118407076685</v>
      </c>
      <c r="O10980" s="2">
        <f>DATE(LEFT(ALT[[#This Row],[DATEMTH]],4),RIGHT(ALT[[#This Row],[DATEMTH]],2),1)</f>
        <v>45413</v>
      </c>
      <c r="P10980" t="str">
        <f>IF(AND(ALT[[#This Row],[DATE]]&gt;=DATE(2023,6,1),ALT[[#This Row],[DATE]]&lt;=DATE(2024,5,31)),"Y","N")</f>
        <v>Y</v>
      </c>
      <c r="Q10980" t="str">
        <f>LEFT(ALT[[#This Row],[DATEMTH]],4)</f>
        <v>2024</v>
      </c>
    </row>
    <row r="10981" spans="1:17" x14ac:dyDescent="0.25">
      <c r="A10981" t="s">
        <v>102</v>
      </c>
      <c r="B10981" t="s">
        <v>14</v>
      </c>
      <c r="C10981" t="s">
        <v>15</v>
      </c>
      <c r="D10981" t="s">
        <v>23</v>
      </c>
      <c r="E10981" s="14">
        <v>11143.929436</v>
      </c>
      <c r="F10981" s="14">
        <v>77274.512540000011</v>
      </c>
      <c r="G10981" s="13">
        <v>0.14421222560584265</v>
      </c>
      <c r="H10981" s="12">
        <v>-18968332.359999999</v>
      </c>
      <c r="I10981" s="12">
        <v>-2.7354654256669253</v>
      </c>
      <c r="J10981" t="s">
        <v>16</v>
      </c>
      <c r="K10981" s="14">
        <v>3393.9894920000002</v>
      </c>
      <c r="L10981" s="14">
        <v>11143.929435999999</v>
      </c>
      <c r="M10981" s="13">
        <v>0.30455949236683594</v>
      </c>
      <c r="N10981" s="12">
        <v>-0.83311196142814958</v>
      </c>
      <c r="O10981" s="2">
        <f>DATE(LEFT(ALT[[#This Row],[DATEMTH]],4),RIGHT(ALT[[#This Row],[DATEMTH]],2),1)</f>
        <v>45413</v>
      </c>
      <c r="P10981" t="str">
        <f>IF(AND(ALT[[#This Row],[DATE]]&gt;=DATE(2023,6,1),ALT[[#This Row],[DATE]]&lt;=DATE(2024,5,31)),"Y","N")</f>
        <v>Y</v>
      </c>
      <c r="Q10981" t="str">
        <f>LEFT(ALT[[#This Row],[DATEMTH]],4)</f>
        <v>2024</v>
      </c>
    </row>
    <row r="10982" spans="1:17" x14ac:dyDescent="0.25">
      <c r="A10982" t="s">
        <v>102</v>
      </c>
      <c r="B10982" t="s">
        <v>14</v>
      </c>
      <c r="C10982" t="s">
        <v>18</v>
      </c>
      <c r="D10982" t="s">
        <v>23</v>
      </c>
      <c r="E10982" s="14">
        <v>19547.939495999999</v>
      </c>
      <c r="F10982" s="14">
        <v>77274.512540000011</v>
      </c>
      <c r="G10982" s="13">
        <v>0.25296749023012338</v>
      </c>
      <c r="H10982" s="12">
        <v>-18968332.359999999</v>
      </c>
      <c r="I10982" s="12">
        <v>-4.7983714309600334</v>
      </c>
      <c r="J10982" t="s">
        <v>26</v>
      </c>
      <c r="K10982" s="14">
        <v>5628.0830640000004</v>
      </c>
      <c r="L10982" s="14">
        <v>19547.939495999999</v>
      </c>
      <c r="M10982" s="13">
        <v>0.28791183158468686</v>
      </c>
      <c r="N10982" s="12">
        <v>-1.3815079073113381</v>
      </c>
      <c r="O10982" s="2">
        <f>DATE(LEFT(ALT[[#This Row],[DATEMTH]],4),RIGHT(ALT[[#This Row],[DATEMTH]],2),1)</f>
        <v>45413</v>
      </c>
      <c r="P10982" t="str">
        <f>IF(AND(ALT[[#This Row],[DATE]]&gt;=DATE(2023,6,1),ALT[[#This Row],[DATE]]&lt;=DATE(2024,5,31)),"Y","N")</f>
        <v>Y</v>
      </c>
      <c r="Q10982" t="str">
        <f>LEFT(ALT[[#This Row],[DATEMTH]],4)</f>
        <v>2024</v>
      </c>
    </row>
    <row r="10983" spans="1:17" x14ac:dyDescent="0.25">
      <c r="A10983" t="s">
        <v>102</v>
      </c>
      <c r="B10983" t="s">
        <v>14</v>
      </c>
      <c r="C10983" t="s">
        <v>18</v>
      </c>
      <c r="D10983" t="s">
        <v>23</v>
      </c>
      <c r="E10983" s="14">
        <v>19547.939495999999</v>
      </c>
      <c r="F10983" s="14">
        <v>77274.512540000011</v>
      </c>
      <c r="G10983" s="13">
        <v>0.25296749023012338</v>
      </c>
      <c r="H10983" s="12">
        <v>-18968332.359999999</v>
      </c>
      <c r="I10983" s="12">
        <v>-4.7983714309600334</v>
      </c>
      <c r="J10983" t="s">
        <v>24</v>
      </c>
      <c r="K10983" s="14">
        <v>4728.286267999998</v>
      </c>
      <c r="L10983" s="14">
        <v>19547.939495999999</v>
      </c>
      <c r="M10983" s="13">
        <v>0.24188156859026111</v>
      </c>
      <c r="N10983" s="12">
        <v>-1.1606376083993086</v>
      </c>
      <c r="O10983" s="2">
        <f>DATE(LEFT(ALT[[#This Row],[DATEMTH]],4),RIGHT(ALT[[#This Row],[DATEMTH]],2),1)</f>
        <v>45413</v>
      </c>
      <c r="P10983" t="str">
        <f>IF(AND(ALT[[#This Row],[DATE]]&gt;=DATE(2023,6,1),ALT[[#This Row],[DATE]]&lt;=DATE(2024,5,31)),"Y","N")</f>
        <v>Y</v>
      </c>
      <c r="Q10983" t="str">
        <f>LEFT(ALT[[#This Row],[DATEMTH]],4)</f>
        <v>2024</v>
      </c>
    </row>
    <row r="10984" spans="1:17" x14ac:dyDescent="0.25">
      <c r="A10984" t="s">
        <v>102</v>
      </c>
      <c r="B10984" t="s">
        <v>14</v>
      </c>
      <c r="C10984" t="s">
        <v>18</v>
      </c>
      <c r="D10984" t="s">
        <v>23</v>
      </c>
      <c r="E10984" s="14">
        <v>19547.939495999999</v>
      </c>
      <c r="F10984" s="14">
        <v>77274.512540000011</v>
      </c>
      <c r="G10984" s="13">
        <v>0.25296749023012338</v>
      </c>
      <c r="H10984" s="12">
        <v>-18968332.359999999</v>
      </c>
      <c r="I10984" s="12">
        <v>-4.7983714309600334</v>
      </c>
      <c r="J10984" t="s">
        <v>16</v>
      </c>
      <c r="K10984" s="14">
        <v>7262.5890120000004</v>
      </c>
      <c r="L10984" s="14">
        <v>19547.939495999999</v>
      </c>
      <c r="M10984" s="13">
        <v>0.37152708670323586</v>
      </c>
      <c r="N10984" s="12">
        <v>-1.7827249586646183</v>
      </c>
      <c r="O10984" s="2">
        <f>DATE(LEFT(ALT[[#This Row],[DATEMTH]],4),RIGHT(ALT[[#This Row],[DATEMTH]],2),1)</f>
        <v>45413</v>
      </c>
      <c r="P10984" t="str">
        <f>IF(AND(ALT[[#This Row],[DATE]]&gt;=DATE(2023,6,1),ALT[[#This Row],[DATE]]&lt;=DATE(2024,5,31)),"Y","N")</f>
        <v>Y</v>
      </c>
      <c r="Q10984" t="str">
        <f>LEFT(ALT[[#This Row],[DATEMTH]],4)</f>
        <v>2024</v>
      </c>
    </row>
    <row r="10985" spans="1:17" x14ac:dyDescent="0.25">
      <c r="A10985" t="s">
        <v>102</v>
      </c>
      <c r="B10985" t="s">
        <v>14</v>
      </c>
      <c r="C10985" t="s">
        <v>18</v>
      </c>
      <c r="D10985" t="s">
        <v>23</v>
      </c>
      <c r="E10985" s="14">
        <v>19547.939495999999</v>
      </c>
      <c r="F10985" s="14">
        <v>77274.512540000011</v>
      </c>
      <c r="G10985" s="13">
        <v>0.25296749023012338</v>
      </c>
      <c r="H10985" s="12">
        <v>-18968332.359999999</v>
      </c>
      <c r="I10985" s="12">
        <v>-4.7983714309600334</v>
      </c>
      <c r="J10985" t="s">
        <v>25</v>
      </c>
      <c r="K10985" s="14">
        <v>1928.9811520000007</v>
      </c>
      <c r="L10985" s="14">
        <v>19547.939495999999</v>
      </c>
      <c r="M10985" s="13">
        <v>9.8679513121816179E-2</v>
      </c>
      <c r="N10985" s="12">
        <v>-0.47350095658476848</v>
      </c>
      <c r="O10985" s="2">
        <f>DATE(LEFT(ALT[[#This Row],[DATEMTH]],4),RIGHT(ALT[[#This Row],[DATEMTH]],2),1)</f>
        <v>45413</v>
      </c>
      <c r="P10985" t="str">
        <f>IF(AND(ALT[[#This Row],[DATE]]&gt;=DATE(2023,6,1),ALT[[#This Row],[DATE]]&lt;=DATE(2024,5,31)),"Y","N")</f>
        <v>Y</v>
      </c>
      <c r="Q10985" t="str">
        <f>LEFT(ALT[[#This Row],[DATEMTH]],4)</f>
        <v>2024</v>
      </c>
    </row>
    <row r="10986" spans="1:17" x14ac:dyDescent="0.25">
      <c r="A10986" t="s">
        <v>102</v>
      </c>
      <c r="B10986" t="s">
        <v>14</v>
      </c>
      <c r="C10986" t="s">
        <v>19</v>
      </c>
      <c r="D10986" t="s">
        <v>23</v>
      </c>
      <c r="E10986" s="14">
        <v>21799.677152</v>
      </c>
      <c r="F10986" s="14">
        <v>77274.512540000011</v>
      </c>
      <c r="G10986" s="13">
        <v>0.28210695137954728</v>
      </c>
      <c r="H10986" s="12">
        <v>-18968332.359999999</v>
      </c>
      <c r="I10986" s="12">
        <v>-5.3510984148336131</v>
      </c>
      <c r="J10986" t="s">
        <v>24</v>
      </c>
      <c r="K10986" s="14">
        <v>6353.0104000000001</v>
      </c>
      <c r="L10986" s="14">
        <v>21799.677151999997</v>
      </c>
      <c r="M10986" s="13">
        <v>0.29142681131023757</v>
      </c>
      <c r="N10986" s="12">
        <v>-1.5594535480422267</v>
      </c>
      <c r="O10986" s="2">
        <f>DATE(LEFT(ALT[[#This Row],[DATEMTH]],4),RIGHT(ALT[[#This Row],[DATEMTH]],2),1)</f>
        <v>45413</v>
      </c>
      <c r="P10986" t="str">
        <f>IF(AND(ALT[[#This Row],[DATE]]&gt;=DATE(2023,6,1),ALT[[#This Row],[DATE]]&lt;=DATE(2024,5,31)),"Y","N")</f>
        <v>Y</v>
      </c>
      <c r="Q10986" t="str">
        <f>LEFT(ALT[[#This Row],[DATEMTH]],4)</f>
        <v>2024</v>
      </c>
    </row>
    <row r="10987" spans="1:17" x14ac:dyDescent="0.25">
      <c r="A10987" t="s">
        <v>102</v>
      </c>
      <c r="B10987" t="s">
        <v>14</v>
      </c>
      <c r="C10987" t="s">
        <v>19</v>
      </c>
      <c r="D10987" t="s">
        <v>23</v>
      </c>
      <c r="E10987" s="14">
        <v>21799.677152</v>
      </c>
      <c r="F10987" s="14">
        <v>77274.512540000011</v>
      </c>
      <c r="G10987" s="13">
        <v>0.28210695137954728</v>
      </c>
      <c r="H10987" s="12">
        <v>-18968332.359999999</v>
      </c>
      <c r="I10987" s="12">
        <v>-5.3510984148336131</v>
      </c>
      <c r="J10987" t="s">
        <v>16</v>
      </c>
      <c r="K10987" s="14">
        <v>2.8E-5</v>
      </c>
      <c r="L10987" s="14">
        <v>21799.677151999997</v>
      </c>
      <c r="M10987" s="13">
        <v>1.2844226914356462E-9</v>
      </c>
      <c r="N10987" s="12">
        <v>-6.873072228117609E-9</v>
      </c>
      <c r="O10987" s="2">
        <f>DATE(LEFT(ALT[[#This Row],[DATEMTH]],4),RIGHT(ALT[[#This Row],[DATEMTH]],2),1)</f>
        <v>45413</v>
      </c>
      <c r="P10987" t="str">
        <f>IF(AND(ALT[[#This Row],[DATE]]&gt;=DATE(2023,6,1),ALT[[#This Row],[DATE]]&lt;=DATE(2024,5,31)),"Y","N")</f>
        <v>Y</v>
      </c>
      <c r="Q10987" t="str">
        <f>LEFT(ALT[[#This Row],[DATEMTH]],4)</f>
        <v>2024</v>
      </c>
    </row>
    <row r="10988" spans="1:17" x14ac:dyDescent="0.25">
      <c r="A10988" t="s">
        <v>102</v>
      </c>
      <c r="B10988" t="s">
        <v>14</v>
      </c>
      <c r="C10988" t="s">
        <v>19</v>
      </c>
      <c r="D10988" t="s">
        <v>23</v>
      </c>
      <c r="E10988" s="14">
        <v>21799.677152</v>
      </c>
      <c r="F10988" s="14">
        <v>77274.512540000011</v>
      </c>
      <c r="G10988" s="13">
        <v>0.28210695137954728</v>
      </c>
      <c r="H10988" s="12">
        <v>-18968332.359999999</v>
      </c>
      <c r="I10988" s="12">
        <v>-5.3510984148336131</v>
      </c>
      <c r="J10988" t="s">
        <v>26</v>
      </c>
      <c r="K10988" s="14">
        <v>635.674396</v>
      </c>
      <c r="L10988" s="14">
        <v>21799.677151999997</v>
      </c>
      <c r="M10988" s="13">
        <v>2.9159807806680316E-2</v>
      </c>
      <c r="N10988" s="12">
        <v>-0.15603700133117984</v>
      </c>
      <c r="O10988" s="2">
        <f>DATE(LEFT(ALT[[#This Row],[DATEMTH]],4),RIGHT(ALT[[#This Row],[DATEMTH]],2),1)</f>
        <v>45413</v>
      </c>
      <c r="P10988" t="str">
        <f>IF(AND(ALT[[#This Row],[DATE]]&gt;=DATE(2023,6,1),ALT[[#This Row],[DATE]]&lt;=DATE(2024,5,31)),"Y","N")</f>
        <v>Y</v>
      </c>
      <c r="Q10988" t="str">
        <f>LEFT(ALT[[#This Row],[DATEMTH]],4)</f>
        <v>2024</v>
      </c>
    </row>
    <row r="10989" spans="1:17" x14ac:dyDescent="0.25">
      <c r="A10989" t="s">
        <v>102</v>
      </c>
      <c r="B10989" t="s">
        <v>14</v>
      </c>
      <c r="C10989" t="s">
        <v>19</v>
      </c>
      <c r="D10989" t="s">
        <v>23</v>
      </c>
      <c r="E10989" s="14">
        <v>21799.677152</v>
      </c>
      <c r="F10989" s="14">
        <v>77274.512540000011</v>
      </c>
      <c r="G10989" s="13">
        <v>0.28210695137954728</v>
      </c>
      <c r="H10989" s="12">
        <v>-18968332.359999999</v>
      </c>
      <c r="I10989" s="12">
        <v>-5.3510984148336131</v>
      </c>
      <c r="J10989" t="s">
        <v>25</v>
      </c>
      <c r="K10989" s="14">
        <v>14810.992328</v>
      </c>
      <c r="L10989" s="14">
        <v>21799.677151999997</v>
      </c>
      <c r="M10989" s="13">
        <v>0.67941337959865955</v>
      </c>
      <c r="N10989" s="12">
        <v>-3.635607858587135</v>
      </c>
      <c r="O10989" s="2">
        <f>DATE(LEFT(ALT[[#This Row],[DATEMTH]],4),RIGHT(ALT[[#This Row],[DATEMTH]],2),1)</f>
        <v>45413</v>
      </c>
      <c r="P10989" t="str">
        <f>IF(AND(ALT[[#This Row],[DATE]]&gt;=DATE(2023,6,1),ALT[[#This Row],[DATE]]&lt;=DATE(2024,5,31)),"Y","N")</f>
        <v>Y</v>
      </c>
      <c r="Q10989" t="str">
        <f>LEFT(ALT[[#This Row],[DATEMTH]],4)</f>
        <v>2024</v>
      </c>
    </row>
    <row r="10990" spans="1:17" x14ac:dyDescent="0.25">
      <c r="A10990" t="s">
        <v>102</v>
      </c>
      <c r="B10990" t="s">
        <v>14</v>
      </c>
      <c r="C10990" t="s">
        <v>20</v>
      </c>
      <c r="D10990" t="s">
        <v>23</v>
      </c>
      <c r="E10990" s="14">
        <v>24782.966455999998</v>
      </c>
      <c r="F10990" s="14">
        <v>77274.512540000011</v>
      </c>
      <c r="G10990" s="13">
        <v>0.32071333278448649</v>
      </c>
      <c r="H10990" s="12">
        <v>-18968332.359999999</v>
      </c>
      <c r="I10990" s="12">
        <v>-6.0833970885394235</v>
      </c>
      <c r="J10990" t="s">
        <v>25</v>
      </c>
      <c r="K10990" s="14">
        <v>3459.0523800000001</v>
      </c>
      <c r="L10990" s="14">
        <v>24782.966455999998</v>
      </c>
      <c r="M10990" s="13">
        <v>0.13957378291017933</v>
      </c>
      <c r="N10990" s="12">
        <v>-0.84908274459221844</v>
      </c>
      <c r="O10990" s="2">
        <f>DATE(LEFT(ALT[[#This Row],[DATEMTH]],4),RIGHT(ALT[[#This Row],[DATEMTH]],2),1)</f>
        <v>45413</v>
      </c>
      <c r="P10990" t="str">
        <f>IF(AND(ALT[[#This Row],[DATE]]&gt;=DATE(2023,6,1),ALT[[#This Row],[DATE]]&lt;=DATE(2024,5,31)),"Y","N")</f>
        <v>Y</v>
      </c>
      <c r="Q10990" t="str">
        <f>LEFT(ALT[[#This Row],[DATEMTH]],4)</f>
        <v>2024</v>
      </c>
    </row>
    <row r="10991" spans="1:17" x14ac:dyDescent="0.25">
      <c r="A10991" t="s">
        <v>102</v>
      </c>
      <c r="B10991" t="s">
        <v>14</v>
      </c>
      <c r="C10991" t="s">
        <v>20</v>
      </c>
      <c r="D10991" t="s">
        <v>23</v>
      </c>
      <c r="E10991" s="14">
        <v>24782.966455999998</v>
      </c>
      <c r="F10991" s="14">
        <v>77274.512540000011</v>
      </c>
      <c r="G10991" s="13">
        <v>0.32071333278448649</v>
      </c>
      <c r="H10991" s="12">
        <v>-18968332.359999999</v>
      </c>
      <c r="I10991" s="12">
        <v>-6.0833970885394235</v>
      </c>
      <c r="J10991" t="s">
        <v>24</v>
      </c>
      <c r="K10991" s="14">
        <v>10138.538304</v>
      </c>
      <c r="L10991" s="14">
        <v>24782.966455999998</v>
      </c>
      <c r="M10991" s="13">
        <v>0.40909300837735035</v>
      </c>
      <c r="N10991" s="12">
        <v>-2.4886752161046073</v>
      </c>
      <c r="O10991" s="2">
        <f>DATE(LEFT(ALT[[#This Row],[DATEMTH]],4),RIGHT(ALT[[#This Row],[DATEMTH]],2),1)</f>
        <v>45413</v>
      </c>
      <c r="P10991" t="str">
        <f>IF(AND(ALT[[#This Row],[DATE]]&gt;=DATE(2023,6,1),ALT[[#This Row],[DATE]]&lt;=DATE(2024,5,31)),"Y","N")</f>
        <v>Y</v>
      </c>
      <c r="Q10991" t="str">
        <f>LEFT(ALT[[#This Row],[DATEMTH]],4)</f>
        <v>2024</v>
      </c>
    </row>
    <row r="10992" spans="1:17" x14ac:dyDescent="0.25">
      <c r="A10992" t="s">
        <v>102</v>
      </c>
      <c r="B10992" t="s">
        <v>14</v>
      </c>
      <c r="C10992" t="s">
        <v>20</v>
      </c>
      <c r="D10992" t="s">
        <v>23</v>
      </c>
      <c r="E10992" s="14">
        <v>24782.966455999998</v>
      </c>
      <c r="F10992" s="14">
        <v>77274.512540000011</v>
      </c>
      <c r="G10992" s="13">
        <v>0.32071333278448649</v>
      </c>
      <c r="H10992" s="12">
        <v>-18968332.359999999</v>
      </c>
      <c r="I10992" s="12">
        <v>-6.0833970885394235</v>
      </c>
      <c r="J10992" t="s">
        <v>16</v>
      </c>
      <c r="K10992" s="14">
        <v>9474.5519559999993</v>
      </c>
      <c r="L10992" s="14">
        <v>24782.966455999998</v>
      </c>
      <c r="M10992" s="13">
        <v>0.38230096355984028</v>
      </c>
      <c r="N10992" s="12">
        <v>-2.3256885686657487</v>
      </c>
      <c r="O10992" s="2">
        <f>DATE(LEFT(ALT[[#This Row],[DATEMTH]],4),RIGHT(ALT[[#This Row],[DATEMTH]],2),1)</f>
        <v>45413</v>
      </c>
      <c r="P10992" t="str">
        <f>IF(AND(ALT[[#This Row],[DATE]]&gt;=DATE(2023,6,1),ALT[[#This Row],[DATE]]&lt;=DATE(2024,5,31)),"Y","N")</f>
        <v>Y</v>
      </c>
      <c r="Q10992" t="str">
        <f>LEFT(ALT[[#This Row],[DATEMTH]],4)</f>
        <v>2024</v>
      </c>
    </row>
    <row r="10993" spans="1:17" x14ac:dyDescent="0.25">
      <c r="A10993" t="s">
        <v>102</v>
      </c>
      <c r="B10993" t="s">
        <v>14</v>
      </c>
      <c r="C10993" t="s">
        <v>20</v>
      </c>
      <c r="D10993" t="s">
        <v>23</v>
      </c>
      <c r="E10993" s="14">
        <v>24782.966455999998</v>
      </c>
      <c r="F10993" s="14">
        <v>77274.512540000011</v>
      </c>
      <c r="G10993" s="13">
        <v>0.32071333278448649</v>
      </c>
      <c r="H10993" s="12">
        <v>-18968332.359999999</v>
      </c>
      <c r="I10993" s="12">
        <v>-6.0833970885394235</v>
      </c>
      <c r="J10993" t="s">
        <v>26</v>
      </c>
      <c r="K10993" s="14">
        <v>1710.8238160000001</v>
      </c>
      <c r="L10993" s="14">
        <v>24782.966455999998</v>
      </c>
      <c r="M10993" s="13">
        <v>6.9032245152630095E-2</v>
      </c>
      <c r="N10993" s="12">
        <v>-0.41995055917684965</v>
      </c>
      <c r="O10993" s="2">
        <f>DATE(LEFT(ALT[[#This Row],[DATEMTH]],4),RIGHT(ALT[[#This Row],[DATEMTH]],2),1)</f>
        <v>45413</v>
      </c>
      <c r="P10993" t="str">
        <f>IF(AND(ALT[[#This Row],[DATE]]&gt;=DATE(2023,6,1),ALT[[#This Row],[DATE]]&lt;=DATE(2024,5,31)),"Y","N")</f>
        <v>Y</v>
      </c>
      <c r="Q10993" t="str">
        <f>LEFT(ALT[[#This Row],[DATEMTH]],4)</f>
        <v>2024</v>
      </c>
    </row>
    <row r="10994" spans="1:17" x14ac:dyDescent="0.25">
      <c r="A10994" t="s">
        <v>102</v>
      </c>
      <c r="B10994" t="s">
        <v>110</v>
      </c>
      <c r="C10994" t="s">
        <v>15</v>
      </c>
      <c r="D10994" t="s">
        <v>22</v>
      </c>
      <c r="E10994" s="14">
        <v>4759935.7171210051</v>
      </c>
      <c r="F10994" s="14">
        <v>29212661.114218973</v>
      </c>
      <c r="G10994" s="13">
        <v>0.16294084604309306</v>
      </c>
      <c r="H10994" s="12">
        <v>-57666576.18</v>
      </c>
      <c r="I10994" s="12">
        <v>-9.3962407111776773</v>
      </c>
      <c r="J10994" t="s">
        <v>24</v>
      </c>
      <c r="K10994" s="14">
        <v>1865362.339123999</v>
      </c>
      <c r="L10994" s="14">
        <v>4759935.7171209995</v>
      </c>
      <c r="M10994" s="13">
        <v>0.39188813672724243</v>
      </c>
      <c r="N10994" s="12">
        <v>-3.6822752645440793</v>
      </c>
      <c r="O10994" s="2">
        <f>DATE(LEFT(ALT[[#This Row],[DATEMTH]],4),RIGHT(ALT[[#This Row],[DATEMTH]],2),1)</f>
        <v>45413</v>
      </c>
      <c r="P10994" t="str">
        <f>IF(AND(ALT[[#This Row],[DATE]]&gt;=DATE(2023,6,1),ALT[[#This Row],[DATE]]&lt;=DATE(2024,5,31)),"Y","N")</f>
        <v>Y</v>
      </c>
      <c r="Q10994" t="str">
        <f>LEFT(ALT[[#This Row],[DATEMTH]],4)</f>
        <v>2024</v>
      </c>
    </row>
    <row r="10995" spans="1:17" x14ac:dyDescent="0.25">
      <c r="A10995" t="s">
        <v>102</v>
      </c>
      <c r="B10995" t="s">
        <v>110</v>
      </c>
      <c r="C10995" t="s">
        <v>15</v>
      </c>
      <c r="D10995" t="s">
        <v>22</v>
      </c>
      <c r="E10995" s="14">
        <v>4759935.7171210051</v>
      </c>
      <c r="F10995" s="14">
        <v>29212661.114218973</v>
      </c>
      <c r="G10995" s="13">
        <v>0.16294084604309306</v>
      </c>
      <c r="H10995" s="12">
        <v>-57666576.18</v>
      </c>
      <c r="I10995" s="12">
        <v>-9.3962407111776773</v>
      </c>
      <c r="J10995" t="s">
        <v>16</v>
      </c>
      <c r="K10995" s="14">
        <v>1452478.2853130004</v>
      </c>
      <c r="L10995" s="14">
        <v>4759935.7171209995</v>
      </c>
      <c r="M10995" s="13">
        <v>0.3051466178605281</v>
      </c>
      <c r="N10995" s="12">
        <v>-2.8672310736192714</v>
      </c>
      <c r="O10995" s="2">
        <f>DATE(LEFT(ALT[[#This Row],[DATEMTH]],4),RIGHT(ALT[[#This Row],[DATEMTH]],2),1)</f>
        <v>45413</v>
      </c>
      <c r="P10995" t="str">
        <f>IF(AND(ALT[[#This Row],[DATE]]&gt;=DATE(2023,6,1),ALT[[#This Row],[DATE]]&lt;=DATE(2024,5,31)),"Y","N")</f>
        <v>Y</v>
      </c>
      <c r="Q10995" t="str">
        <f>LEFT(ALT[[#This Row],[DATEMTH]],4)</f>
        <v>2024</v>
      </c>
    </row>
    <row r="10996" spans="1:17" x14ac:dyDescent="0.25">
      <c r="A10996" t="s">
        <v>102</v>
      </c>
      <c r="B10996" t="s">
        <v>110</v>
      </c>
      <c r="C10996" t="s">
        <v>15</v>
      </c>
      <c r="D10996" t="s">
        <v>22</v>
      </c>
      <c r="E10996" s="14">
        <v>4759935.7171210051</v>
      </c>
      <c r="F10996" s="14">
        <v>29212661.114218973</v>
      </c>
      <c r="G10996" s="13">
        <v>0.16294084604309306</v>
      </c>
      <c r="H10996" s="12">
        <v>-57666576.18</v>
      </c>
      <c r="I10996" s="12">
        <v>-9.3962407111776773</v>
      </c>
      <c r="J10996" t="s">
        <v>25</v>
      </c>
      <c r="K10996" s="14">
        <v>700636.77745800011</v>
      </c>
      <c r="L10996" s="14">
        <v>4759935.7171209995</v>
      </c>
      <c r="M10996" s="13">
        <v>0.14719458814073511</v>
      </c>
      <c r="N10996" s="12">
        <v>-1.3830757815530061</v>
      </c>
      <c r="O10996" s="2">
        <f>DATE(LEFT(ALT[[#This Row],[DATEMTH]],4),RIGHT(ALT[[#This Row],[DATEMTH]],2),1)</f>
        <v>45413</v>
      </c>
      <c r="P10996" t="str">
        <f>IF(AND(ALT[[#This Row],[DATE]]&gt;=DATE(2023,6,1),ALT[[#This Row],[DATE]]&lt;=DATE(2024,5,31)),"Y","N")</f>
        <v>Y</v>
      </c>
      <c r="Q10996" t="str">
        <f>LEFT(ALT[[#This Row],[DATEMTH]],4)</f>
        <v>2024</v>
      </c>
    </row>
    <row r="10997" spans="1:17" x14ac:dyDescent="0.25">
      <c r="A10997" t="s">
        <v>102</v>
      </c>
      <c r="B10997" t="s">
        <v>110</v>
      </c>
      <c r="C10997" t="s">
        <v>15</v>
      </c>
      <c r="D10997" t="s">
        <v>22</v>
      </c>
      <c r="E10997" s="14">
        <v>4759935.7171210051</v>
      </c>
      <c r="F10997" s="14">
        <v>29212661.114218973</v>
      </c>
      <c r="G10997" s="13">
        <v>0.16294084604309306</v>
      </c>
      <c r="H10997" s="12">
        <v>-57666576.18</v>
      </c>
      <c r="I10997" s="12">
        <v>-9.3962407111776773</v>
      </c>
      <c r="J10997" t="s">
        <v>26</v>
      </c>
      <c r="K10997" s="14">
        <v>741458.31522599957</v>
      </c>
      <c r="L10997" s="14">
        <v>4759935.7171209995</v>
      </c>
      <c r="M10997" s="13">
        <v>0.15577065727149428</v>
      </c>
      <c r="N10997" s="12">
        <v>-1.4636585914613196</v>
      </c>
      <c r="O10997" s="2">
        <f>DATE(LEFT(ALT[[#This Row],[DATEMTH]],4),RIGHT(ALT[[#This Row],[DATEMTH]],2),1)</f>
        <v>45413</v>
      </c>
      <c r="P10997" t="str">
        <f>IF(AND(ALT[[#This Row],[DATE]]&gt;=DATE(2023,6,1),ALT[[#This Row],[DATE]]&lt;=DATE(2024,5,31)),"Y","N")</f>
        <v>Y</v>
      </c>
      <c r="Q10997" t="str">
        <f>LEFT(ALT[[#This Row],[DATEMTH]],4)</f>
        <v>2024</v>
      </c>
    </row>
    <row r="10998" spans="1:17" x14ac:dyDescent="0.25">
      <c r="A10998" t="s">
        <v>102</v>
      </c>
      <c r="B10998" t="s">
        <v>110</v>
      </c>
      <c r="C10998" t="s">
        <v>18</v>
      </c>
      <c r="D10998" t="s">
        <v>22</v>
      </c>
      <c r="E10998" s="14">
        <v>10018932.708816009</v>
      </c>
      <c r="F10998" s="14">
        <v>29212661.114218973</v>
      </c>
      <c r="G10998" s="13">
        <v>0.3429654241235624</v>
      </c>
      <c r="H10998" s="12">
        <v>-57666576.18</v>
      </c>
      <c r="I10998" s="12">
        <v>-19.777641757327423</v>
      </c>
      <c r="J10998" t="s">
        <v>24</v>
      </c>
      <c r="K10998" s="14">
        <v>2336747.2178880018</v>
      </c>
      <c r="L10998" s="14">
        <v>10018932.708816001</v>
      </c>
      <c r="M10998" s="13">
        <v>0.23323314826057451</v>
      </c>
      <c r="N10998" s="12">
        <v>-4.6128016522312763</v>
      </c>
      <c r="O10998" s="2">
        <f>DATE(LEFT(ALT[[#This Row],[DATEMTH]],4),RIGHT(ALT[[#This Row],[DATEMTH]],2),1)</f>
        <v>45413</v>
      </c>
      <c r="P10998" t="str">
        <f>IF(AND(ALT[[#This Row],[DATE]]&gt;=DATE(2023,6,1),ALT[[#This Row],[DATE]]&lt;=DATE(2024,5,31)),"Y","N")</f>
        <v>Y</v>
      </c>
      <c r="Q10998" t="str">
        <f>LEFT(ALT[[#This Row],[DATEMTH]],4)</f>
        <v>2024</v>
      </c>
    </row>
    <row r="10999" spans="1:17" x14ac:dyDescent="0.25">
      <c r="A10999" t="s">
        <v>102</v>
      </c>
      <c r="B10999" t="s">
        <v>110</v>
      </c>
      <c r="C10999" t="s">
        <v>18</v>
      </c>
      <c r="D10999" t="s">
        <v>22</v>
      </c>
      <c r="E10999" s="14">
        <v>10018932.708816009</v>
      </c>
      <c r="F10999" s="14">
        <v>29212661.114218973</v>
      </c>
      <c r="G10999" s="13">
        <v>0.3429654241235624</v>
      </c>
      <c r="H10999" s="12">
        <v>-57666576.18</v>
      </c>
      <c r="I10999" s="12">
        <v>-19.777641757327423</v>
      </c>
      <c r="J10999" t="s">
        <v>26</v>
      </c>
      <c r="K10999" s="14">
        <v>2944438.9266209989</v>
      </c>
      <c r="L10999" s="14">
        <v>10018932.708816001</v>
      </c>
      <c r="M10999" s="13">
        <v>0.29388748404608872</v>
      </c>
      <c r="N10999" s="12">
        <v>-5.8124013764258216</v>
      </c>
      <c r="O10999" s="2">
        <f>DATE(LEFT(ALT[[#This Row],[DATEMTH]],4),RIGHT(ALT[[#This Row],[DATEMTH]],2),1)</f>
        <v>45413</v>
      </c>
      <c r="P10999" t="str">
        <f>IF(AND(ALT[[#This Row],[DATE]]&gt;=DATE(2023,6,1),ALT[[#This Row],[DATE]]&lt;=DATE(2024,5,31)),"Y","N")</f>
        <v>Y</v>
      </c>
      <c r="Q10999" t="str">
        <f>LEFT(ALT[[#This Row],[DATEMTH]],4)</f>
        <v>2024</v>
      </c>
    </row>
    <row r="11000" spans="1:17" x14ac:dyDescent="0.25">
      <c r="A11000" t="s">
        <v>102</v>
      </c>
      <c r="B11000" t="s">
        <v>110</v>
      </c>
      <c r="C11000" t="s">
        <v>18</v>
      </c>
      <c r="D11000" t="s">
        <v>22</v>
      </c>
      <c r="E11000" s="14">
        <v>10018932.708816009</v>
      </c>
      <c r="F11000" s="14">
        <v>29212661.114218973</v>
      </c>
      <c r="G11000" s="13">
        <v>0.3429654241235624</v>
      </c>
      <c r="H11000" s="12">
        <v>-57666576.18</v>
      </c>
      <c r="I11000" s="12">
        <v>-19.777641757327423</v>
      </c>
      <c r="J11000" t="s">
        <v>16</v>
      </c>
      <c r="K11000" s="14">
        <v>3561209.7362450012</v>
      </c>
      <c r="L11000" s="14">
        <v>10018932.708816001</v>
      </c>
      <c r="M11000" s="13">
        <v>0.35544801424919953</v>
      </c>
      <c r="N11000" s="12">
        <v>-7.0299234891740818</v>
      </c>
      <c r="O11000" s="2">
        <f>DATE(LEFT(ALT[[#This Row],[DATEMTH]],4),RIGHT(ALT[[#This Row],[DATEMTH]],2),1)</f>
        <v>45413</v>
      </c>
      <c r="P11000" t="str">
        <f>IF(AND(ALT[[#This Row],[DATE]]&gt;=DATE(2023,6,1),ALT[[#This Row],[DATE]]&lt;=DATE(2024,5,31)),"Y","N")</f>
        <v>Y</v>
      </c>
      <c r="Q11000" t="str">
        <f>LEFT(ALT[[#This Row],[DATEMTH]],4)</f>
        <v>2024</v>
      </c>
    </row>
    <row r="11001" spans="1:17" x14ac:dyDescent="0.25">
      <c r="A11001" t="s">
        <v>102</v>
      </c>
      <c r="B11001" t="s">
        <v>110</v>
      </c>
      <c r="C11001" t="s">
        <v>18</v>
      </c>
      <c r="D11001" t="s">
        <v>22</v>
      </c>
      <c r="E11001" s="14">
        <v>10018932.708816009</v>
      </c>
      <c r="F11001" s="14">
        <v>29212661.114218973</v>
      </c>
      <c r="G11001" s="13">
        <v>0.3429654241235624</v>
      </c>
      <c r="H11001" s="12">
        <v>-57666576.18</v>
      </c>
      <c r="I11001" s="12">
        <v>-19.777641757327423</v>
      </c>
      <c r="J11001" t="s">
        <v>25</v>
      </c>
      <c r="K11001" s="14">
        <v>1176536.828062</v>
      </c>
      <c r="L11001" s="14">
        <v>10018932.708816001</v>
      </c>
      <c r="M11001" s="13">
        <v>0.11743135344413733</v>
      </c>
      <c r="N11001" s="12">
        <v>-2.3225152394962461</v>
      </c>
      <c r="O11001" s="2">
        <f>DATE(LEFT(ALT[[#This Row],[DATEMTH]],4),RIGHT(ALT[[#This Row],[DATEMTH]],2),1)</f>
        <v>45413</v>
      </c>
      <c r="P11001" t="str">
        <f>IF(AND(ALT[[#This Row],[DATE]]&gt;=DATE(2023,6,1),ALT[[#This Row],[DATE]]&lt;=DATE(2024,5,31)),"Y","N")</f>
        <v>Y</v>
      </c>
      <c r="Q11001" t="str">
        <f>LEFT(ALT[[#This Row],[DATEMTH]],4)</f>
        <v>2024</v>
      </c>
    </row>
    <row r="11002" spans="1:17" x14ac:dyDescent="0.25">
      <c r="A11002" t="s">
        <v>102</v>
      </c>
      <c r="B11002" t="s">
        <v>110</v>
      </c>
      <c r="C11002" t="s">
        <v>19</v>
      </c>
      <c r="D11002" t="s">
        <v>22</v>
      </c>
      <c r="E11002" s="14">
        <v>7563296.5837080115</v>
      </c>
      <c r="F11002" s="14">
        <v>29212661.114218973</v>
      </c>
      <c r="G11002" s="13">
        <v>0.25890474524509</v>
      </c>
      <c r="H11002" s="12">
        <v>-57666576.18</v>
      </c>
      <c r="I11002" s="12">
        <v>-14.930150215039475</v>
      </c>
      <c r="J11002" t="s">
        <v>16</v>
      </c>
      <c r="K11002" s="14">
        <v>19.855803999999967</v>
      </c>
      <c r="L11002" s="14">
        <v>7563296.5837080004</v>
      </c>
      <c r="M11002" s="13">
        <v>2.625284329424698E-6</v>
      </c>
      <c r="N11002" s="12">
        <v>-3.9195889395499922E-5</v>
      </c>
      <c r="O11002" s="2">
        <f>DATE(LEFT(ALT[[#This Row],[DATEMTH]],4),RIGHT(ALT[[#This Row],[DATEMTH]],2),1)</f>
        <v>45413</v>
      </c>
      <c r="P11002" t="str">
        <f>IF(AND(ALT[[#This Row],[DATE]]&gt;=DATE(2023,6,1),ALT[[#This Row],[DATE]]&lt;=DATE(2024,5,31)),"Y","N")</f>
        <v>Y</v>
      </c>
      <c r="Q11002" t="str">
        <f>LEFT(ALT[[#This Row],[DATEMTH]],4)</f>
        <v>2024</v>
      </c>
    </row>
    <row r="11003" spans="1:17" x14ac:dyDescent="0.25">
      <c r="A11003" t="s">
        <v>102</v>
      </c>
      <c r="B11003" t="s">
        <v>110</v>
      </c>
      <c r="C11003" t="s">
        <v>19</v>
      </c>
      <c r="D11003" t="s">
        <v>22</v>
      </c>
      <c r="E11003" s="14">
        <v>7563296.5837080115</v>
      </c>
      <c r="F11003" s="14">
        <v>29212661.114218973</v>
      </c>
      <c r="G11003" s="13">
        <v>0.25890474524509</v>
      </c>
      <c r="H11003" s="12">
        <v>-57666576.18</v>
      </c>
      <c r="I11003" s="12">
        <v>-14.930150215039475</v>
      </c>
      <c r="J11003" t="s">
        <v>26</v>
      </c>
      <c r="K11003" s="14">
        <v>250721.93147300015</v>
      </c>
      <c r="L11003" s="14">
        <v>7563296.5837080004</v>
      </c>
      <c r="M11003" s="13">
        <v>3.3149821469790966E-2</v>
      </c>
      <c r="N11003" s="12">
        <v>-0.4949318141457198</v>
      </c>
      <c r="O11003" s="2">
        <f>DATE(LEFT(ALT[[#This Row],[DATEMTH]],4),RIGHT(ALT[[#This Row],[DATEMTH]],2),1)</f>
        <v>45413</v>
      </c>
      <c r="P11003" t="str">
        <f>IF(AND(ALT[[#This Row],[DATE]]&gt;=DATE(2023,6,1),ALT[[#This Row],[DATE]]&lt;=DATE(2024,5,31)),"Y","N")</f>
        <v>Y</v>
      </c>
      <c r="Q11003" t="str">
        <f>LEFT(ALT[[#This Row],[DATEMTH]],4)</f>
        <v>2024</v>
      </c>
    </row>
    <row r="11004" spans="1:17" x14ac:dyDescent="0.25">
      <c r="A11004" t="s">
        <v>102</v>
      </c>
      <c r="B11004" t="s">
        <v>110</v>
      </c>
      <c r="C11004" t="s">
        <v>19</v>
      </c>
      <c r="D11004" t="s">
        <v>22</v>
      </c>
      <c r="E11004" s="14">
        <v>7563296.5837080115</v>
      </c>
      <c r="F11004" s="14">
        <v>29212661.114218973</v>
      </c>
      <c r="G11004" s="13">
        <v>0.25890474524509</v>
      </c>
      <c r="H11004" s="12">
        <v>-57666576.18</v>
      </c>
      <c r="I11004" s="12">
        <v>-14.930150215039475</v>
      </c>
      <c r="J11004" t="s">
        <v>24</v>
      </c>
      <c r="K11004" s="14">
        <v>2096668.040590998</v>
      </c>
      <c r="L11004" s="14">
        <v>7563296.5837080004</v>
      </c>
      <c r="M11004" s="13">
        <v>0.27721616062331916</v>
      </c>
      <c r="N11004" s="12">
        <v>-4.1388789201426661</v>
      </c>
      <c r="O11004" s="2">
        <f>DATE(LEFT(ALT[[#This Row],[DATEMTH]],4),RIGHT(ALT[[#This Row],[DATEMTH]],2),1)</f>
        <v>45413</v>
      </c>
      <c r="P11004" t="str">
        <f>IF(AND(ALT[[#This Row],[DATE]]&gt;=DATE(2023,6,1),ALT[[#This Row],[DATE]]&lt;=DATE(2024,5,31)),"Y","N")</f>
        <v>Y</v>
      </c>
      <c r="Q11004" t="str">
        <f>LEFT(ALT[[#This Row],[DATEMTH]],4)</f>
        <v>2024</v>
      </c>
    </row>
    <row r="11005" spans="1:17" x14ac:dyDescent="0.25">
      <c r="A11005" t="s">
        <v>102</v>
      </c>
      <c r="B11005" t="s">
        <v>110</v>
      </c>
      <c r="C11005" t="s">
        <v>19</v>
      </c>
      <c r="D11005" t="s">
        <v>22</v>
      </c>
      <c r="E11005" s="14">
        <v>7563296.5837080115</v>
      </c>
      <c r="F11005" s="14">
        <v>29212661.114218973</v>
      </c>
      <c r="G11005" s="13">
        <v>0.25890474524509</v>
      </c>
      <c r="H11005" s="12">
        <v>-57666576.18</v>
      </c>
      <c r="I11005" s="12">
        <v>-14.930150215039475</v>
      </c>
      <c r="J11005" t="s">
        <v>25</v>
      </c>
      <c r="K11005" s="14">
        <v>5215886.7558400026</v>
      </c>
      <c r="L11005" s="14">
        <v>7563296.5837080004</v>
      </c>
      <c r="M11005" s="13">
        <v>0.68963139262256046</v>
      </c>
      <c r="N11005" s="12">
        <v>-10.296300284861694</v>
      </c>
      <c r="O11005" s="2">
        <f>DATE(LEFT(ALT[[#This Row],[DATEMTH]],4),RIGHT(ALT[[#This Row],[DATEMTH]],2),1)</f>
        <v>45413</v>
      </c>
      <c r="P11005" t="str">
        <f>IF(AND(ALT[[#This Row],[DATE]]&gt;=DATE(2023,6,1),ALT[[#This Row],[DATE]]&lt;=DATE(2024,5,31)),"Y","N")</f>
        <v>Y</v>
      </c>
      <c r="Q11005" t="str">
        <f>LEFT(ALT[[#This Row],[DATEMTH]],4)</f>
        <v>2024</v>
      </c>
    </row>
    <row r="11006" spans="1:17" x14ac:dyDescent="0.25">
      <c r="A11006" t="s">
        <v>102</v>
      </c>
      <c r="B11006" t="s">
        <v>110</v>
      </c>
      <c r="C11006" t="s">
        <v>20</v>
      </c>
      <c r="D11006" t="s">
        <v>22</v>
      </c>
      <c r="E11006" s="14">
        <v>6870496.1045740126</v>
      </c>
      <c r="F11006" s="14">
        <v>29212661.114218973</v>
      </c>
      <c r="G11006" s="13">
        <v>0.23518898458825671</v>
      </c>
      <c r="H11006" s="12">
        <v>-57666576.18</v>
      </c>
      <c r="I11006" s="12">
        <v>-13.562543496455552</v>
      </c>
      <c r="J11006" t="s">
        <v>16</v>
      </c>
      <c r="K11006" s="14">
        <v>2653963.6231590011</v>
      </c>
      <c r="L11006" s="14">
        <v>6870496.1045740014</v>
      </c>
      <c r="M11006" s="13">
        <v>0.38628413185361343</v>
      </c>
      <c r="N11006" s="12">
        <v>-5.2389953402552036</v>
      </c>
      <c r="O11006" s="2">
        <f>DATE(LEFT(ALT[[#This Row],[DATEMTH]],4),RIGHT(ALT[[#This Row],[DATEMTH]],2),1)</f>
        <v>45413</v>
      </c>
      <c r="P11006" t="str">
        <f>IF(AND(ALT[[#This Row],[DATE]]&gt;=DATE(2023,6,1),ALT[[#This Row],[DATE]]&lt;=DATE(2024,5,31)),"Y","N")</f>
        <v>Y</v>
      </c>
      <c r="Q11006" t="str">
        <f>LEFT(ALT[[#This Row],[DATEMTH]],4)</f>
        <v>2024</v>
      </c>
    </row>
    <row r="11007" spans="1:17" x14ac:dyDescent="0.25">
      <c r="A11007" t="s">
        <v>102</v>
      </c>
      <c r="B11007" t="s">
        <v>110</v>
      </c>
      <c r="C11007" t="s">
        <v>20</v>
      </c>
      <c r="D11007" t="s">
        <v>22</v>
      </c>
      <c r="E11007" s="14">
        <v>6870496.1045740126</v>
      </c>
      <c r="F11007" s="14">
        <v>29212661.114218973</v>
      </c>
      <c r="G11007" s="13">
        <v>0.23518898458825671</v>
      </c>
      <c r="H11007" s="12">
        <v>-57666576.18</v>
      </c>
      <c r="I11007" s="12">
        <v>-13.562543496455552</v>
      </c>
      <c r="J11007" t="s">
        <v>26</v>
      </c>
      <c r="K11007" s="14">
        <v>457298.01842500013</v>
      </c>
      <c r="L11007" s="14">
        <v>6870496.1045740014</v>
      </c>
      <c r="M11007" s="13">
        <v>6.6559679456124871E-2</v>
      </c>
      <c r="N11007" s="12">
        <v>-0.90271854773383253</v>
      </c>
      <c r="O11007" s="2">
        <f>DATE(LEFT(ALT[[#This Row],[DATEMTH]],4),RIGHT(ALT[[#This Row],[DATEMTH]],2),1)</f>
        <v>45413</v>
      </c>
      <c r="P11007" t="str">
        <f>IF(AND(ALT[[#This Row],[DATE]]&gt;=DATE(2023,6,1),ALT[[#This Row],[DATE]]&lt;=DATE(2024,5,31)),"Y","N")</f>
        <v>Y</v>
      </c>
      <c r="Q11007" t="str">
        <f>LEFT(ALT[[#This Row],[DATEMTH]],4)</f>
        <v>2024</v>
      </c>
    </row>
    <row r="11008" spans="1:17" x14ac:dyDescent="0.25">
      <c r="A11008" t="s">
        <v>102</v>
      </c>
      <c r="B11008" t="s">
        <v>110</v>
      </c>
      <c r="C11008" t="s">
        <v>20</v>
      </c>
      <c r="D11008" t="s">
        <v>22</v>
      </c>
      <c r="E11008" s="14">
        <v>6870496.1045740126</v>
      </c>
      <c r="F11008" s="14">
        <v>29212661.114218973</v>
      </c>
      <c r="G11008" s="13">
        <v>0.23518898458825671</v>
      </c>
      <c r="H11008" s="12">
        <v>-57666576.18</v>
      </c>
      <c r="I11008" s="12">
        <v>-13.562543496455552</v>
      </c>
      <c r="J11008" t="s">
        <v>24</v>
      </c>
      <c r="K11008" s="14">
        <v>2672008.9105989998</v>
      </c>
      <c r="L11008" s="14">
        <v>6870496.1045740014</v>
      </c>
      <c r="M11008" s="13">
        <v>0.38891062158089607</v>
      </c>
      <c r="N11008" s="12">
        <v>-5.2746172214244682</v>
      </c>
      <c r="O11008" s="2">
        <f>DATE(LEFT(ALT[[#This Row],[DATEMTH]],4),RIGHT(ALT[[#This Row],[DATEMTH]],2),1)</f>
        <v>45413</v>
      </c>
      <c r="P11008" t="str">
        <f>IF(AND(ALT[[#This Row],[DATE]]&gt;=DATE(2023,6,1),ALT[[#This Row],[DATE]]&lt;=DATE(2024,5,31)),"Y","N")</f>
        <v>Y</v>
      </c>
      <c r="Q11008" t="str">
        <f>LEFT(ALT[[#This Row],[DATEMTH]],4)</f>
        <v>2024</v>
      </c>
    </row>
    <row r="11009" spans="1:17" x14ac:dyDescent="0.25">
      <c r="A11009" t="s">
        <v>102</v>
      </c>
      <c r="B11009" t="s">
        <v>110</v>
      </c>
      <c r="C11009" t="s">
        <v>20</v>
      </c>
      <c r="D11009" t="s">
        <v>22</v>
      </c>
      <c r="E11009" s="14">
        <v>6870496.1045740126</v>
      </c>
      <c r="F11009" s="14">
        <v>29212661.114218973</v>
      </c>
      <c r="G11009" s="13">
        <v>0.23518898458825671</v>
      </c>
      <c r="H11009" s="12">
        <v>-57666576.18</v>
      </c>
      <c r="I11009" s="12">
        <v>-13.562543496455552</v>
      </c>
      <c r="J11009" t="s">
        <v>25</v>
      </c>
      <c r="K11009" s="14">
        <v>1087225.5523910003</v>
      </c>
      <c r="L11009" s="14">
        <v>6870496.1045740014</v>
      </c>
      <c r="M11009" s="13">
        <v>0.15824556710936563</v>
      </c>
      <c r="N11009" s="12">
        <v>-2.1462123870420475</v>
      </c>
      <c r="O11009" s="2">
        <f>DATE(LEFT(ALT[[#This Row],[DATEMTH]],4),RIGHT(ALT[[#This Row],[DATEMTH]],2),1)</f>
        <v>45413</v>
      </c>
      <c r="P11009" t="str">
        <f>IF(AND(ALT[[#This Row],[DATE]]&gt;=DATE(2023,6,1),ALT[[#This Row],[DATE]]&lt;=DATE(2024,5,31)),"Y","N")</f>
        <v>Y</v>
      </c>
      <c r="Q11009" t="str">
        <f>LEFT(ALT[[#This Row],[DATEMTH]],4)</f>
        <v>2024</v>
      </c>
    </row>
    <row r="11010" spans="1:17" x14ac:dyDescent="0.25">
      <c r="A11010" t="s">
        <v>102</v>
      </c>
      <c r="B11010" t="s">
        <v>110</v>
      </c>
      <c r="C11010" t="s">
        <v>15</v>
      </c>
      <c r="D11010" t="s">
        <v>17</v>
      </c>
      <c r="E11010" s="14">
        <v>4759935.7171210051</v>
      </c>
      <c r="F11010" s="14">
        <v>29212661.114218973</v>
      </c>
      <c r="G11010" s="13">
        <v>0.16294084604309306</v>
      </c>
      <c r="H11010" s="12">
        <v>-100513247.05</v>
      </c>
      <c r="I11010" s="12">
        <v>-16.377713512865427</v>
      </c>
      <c r="J11010" t="s">
        <v>24</v>
      </c>
      <c r="K11010" s="14">
        <v>1865362.339123999</v>
      </c>
      <c r="L11010" s="14">
        <v>4759935.7171209995</v>
      </c>
      <c r="M11010" s="13">
        <v>0.39188813672724243</v>
      </c>
      <c r="N11010" s="12">
        <v>-6.4182316324094124</v>
      </c>
      <c r="O11010" s="2">
        <f>DATE(LEFT(ALT[[#This Row],[DATEMTH]],4),RIGHT(ALT[[#This Row],[DATEMTH]],2),1)</f>
        <v>45413</v>
      </c>
      <c r="P11010" t="str">
        <f>IF(AND(ALT[[#This Row],[DATE]]&gt;=DATE(2023,6,1),ALT[[#This Row],[DATE]]&lt;=DATE(2024,5,31)),"Y","N")</f>
        <v>Y</v>
      </c>
      <c r="Q11010" t="str">
        <f>LEFT(ALT[[#This Row],[DATEMTH]],4)</f>
        <v>2024</v>
      </c>
    </row>
    <row r="11011" spans="1:17" x14ac:dyDescent="0.25">
      <c r="A11011" t="s">
        <v>102</v>
      </c>
      <c r="B11011" t="s">
        <v>110</v>
      </c>
      <c r="C11011" t="s">
        <v>15</v>
      </c>
      <c r="D11011" t="s">
        <v>17</v>
      </c>
      <c r="E11011" s="14">
        <v>4759935.7171210051</v>
      </c>
      <c r="F11011" s="14">
        <v>29212661.114218973</v>
      </c>
      <c r="G11011" s="13">
        <v>0.16294084604309306</v>
      </c>
      <c r="H11011" s="12">
        <v>-100513247.05</v>
      </c>
      <c r="I11011" s="12">
        <v>-16.377713512865427</v>
      </c>
      <c r="J11011" t="s">
        <v>16</v>
      </c>
      <c r="K11011" s="14">
        <v>1452478.2853130004</v>
      </c>
      <c r="L11011" s="14">
        <v>4759935.7171209995</v>
      </c>
      <c r="M11011" s="13">
        <v>0.3051466178605281</v>
      </c>
      <c r="N11011" s="12">
        <v>-4.9976038867395536</v>
      </c>
      <c r="O11011" s="2">
        <f>DATE(LEFT(ALT[[#This Row],[DATEMTH]],4),RIGHT(ALT[[#This Row],[DATEMTH]],2),1)</f>
        <v>45413</v>
      </c>
      <c r="P11011" t="str">
        <f>IF(AND(ALT[[#This Row],[DATE]]&gt;=DATE(2023,6,1),ALT[[#This Row],[DATE]]&lt;=DATE(2024,5,31)),"Y","N")</f>
        <v>Y</v>
      </c>
      <c r="Q11011" t="str">
        <f>LEFT(ALT[[#This Row],[DATEMTH]],4)</f>
        <v>2024</v>
      </c>
    </row>
    <row r="11012" spans="1:17" x14ac:dyDescent="0.25">
      <c r="A11012" t="s">
        <v>102</v>
      </c>
      <c r="B11012" t="s">
        <v>110</v>
      </c>
      <c r="C11012" t="s">
        <v>15</v>
      </c>
      <c r="D11012" t="s">
        <v>17</v>
      </c>
      <c r="E11012" s="14">
        <v>4759935.7171210051</v>
      </c>
      <c r="F11012" s="14">
        <v>29212661.114218973</v>
      </c>
      <c r="G11012" s="13">
        <v>0.16294084604309306</v>
      </c>
      <c r="H11012" s="12">
        <v>-100513247.05</v>
      </c>
      <c r="I11012" s="12">
        <v>-16.377713512865427</v>
      </c>
      <c r="J11012" t="s">
        <v>25</v>
      </c>
      <c r="K11012" s="14">
        <v>700636.77745800011</v>
      </c>
      <c r="L11012" s="14">
        <v>4759935.7171209995</v>
      </c>
      <c r="M11012" s="13">
        <v>0.14719458814073511</v>
      </c>
      <c r="N11012" s="12">
        <v>-2.4107107952131783</v>
      </c>
      <c r="O11012" s="2">
        <f>DATE(LEFT(ALT[[#This Row],[DATEMTH]],4),RIGHT(ALT[[#This Row],[DATEMTH]],2),1)</f>
        <v>45413</v>
      </c>
      <c r="P11012" t="str">
        <f>IF(AND(ALT[[#This Row],[DATE]]&gt;=DATE(2023,6,1),ALT[[#This Row],[DATE]]&lt;=DATE(2024,5,31)),"Y","N")</f>
        <v>Y</v>
      </c>
      <c r="Q11012" t="str">
        <f>LEFT(ALT[[#This Row],[DATEMTH]],4)</f>
        <v>2024</v>
      </c>
    </row>
    <row r="11013" spans="1:17" x14ac:dyDescent="0.25">
      <c r="A11013" t="s">
        <v>102</v>
      </c>
      <c r="B11013" t="s">
        <v>110</v>
      </c>
      <c r="C11013" t="s">
        <v>15</v>
      </c>
      <c r="D11013" t="s">
        <v>17</v>
      </c>
      <c r="E11013" s="14">
        <v>4759935.7171210051</v>
      </c>
      <c r="F11013" s="14">
        <v>29212661.114218973</v>
      </c>
      <c r="G11013" s="13">
        <v>0.16294084604309306</v>
      </c>
      <c r="H11013" s="12">
        <v>-100513247.05</v>
      </c>
      <c r="I11013" s="12">
        <v>-16.377713512865427</v>
      </c>
      <c r="J11013" t="s">
        <v>26</v>
      </c>
      <c r="K11013" s="14">
        <v>741458.31522599957</v>
      </c>
      <c r="L11013" s="14">
        <v>4759935.7171209995</v>
      </c>
      <c r="M11013" s="13">
        <v>0.15577065727149428</v>
      </c>
      <c r="N11013" s="12">
        <v>-2.5511671985032809</v>
      </c>
      <c r="O11013" s="2">
        <f>DATE(LEFT(ALT[[#This Row],[DATEMTH]],4),RIGHT(ALT[[#This Row],[DATEMTH]],2),1)</f>
        <v>45413</v>
      </c>
      <c r="P11013" t="str">
        <f>IF(AND(ALT[[#This Row],[DATE]]&gt;=DATE(2023,6,1),ALT[[#This Row],[DATE]]&lt;=DATE(2024,5,31)),"Y","N")</f>
        <v>Y</v>
      </c>
      <c r="Q11013" t="str">
        <f>LEFT(ALT[[#This Row],[DATEMTH]],4)</f>
        <v>2024</v>
      </c>
    </row>
    <row r="11014" spans="1:17" x14ac:dyDescent="0.25">
      <c r="A11014" t="s">
        <v>102</v>
      </c>
      <c r="B11014" t="s">
        <v>110</v>
      </c>
      <c r="C11014" t="s">
        <v>18</v>
      </c>
      <c r="D11014" t="s">
        <v>17</v>
      </c>
      <c r="E11014" s="14">
        <v>10018932.708816009</v>
      </c>
      <c r="F11014" s="14">
        <v>29212661.114218973</v>
      </c>
      <c r="G11014" s="13">
        <v>0.3429654241235624</v>
      </c>
      <c r="H11014" s="12">
        <v>-100513247.05</v>
      </c>
      <c r="I11014" s="12">
        <v>-34.472568404539658</v>
      </c>
      <c r="J11014" t="s">
        <v>24</v>
      </c>
      <c r="K11014" s="14">
        <v>2336747.2178880018</v>
      </c>
      <c r="L11014" s="14">
        <v>10018932.708816001</v>
      </c>
      <c r="M11014" s="13">
        <v>0.23323314826057451</v>
      </c>
      <c r="N11014" s="12">
        <v>-8.040145657618794</v>
      </c>
      <c r="O11014" s="2">
        <f>DATE(LEFT(ALT[[#This Row],[DATEMTH]],4),RIGHT(ALT[[#This Row],[DATEMTH]],2),1)</f>
        <v>45413</v>
      </c>
      <c r="P11014" t="str">
        <f>IF(AND(ALT[[#This Row],[DATE]]&gt;=DATE(2023,6,1),ALT[[#This Row],[DATE]]&lt;=DATE(2024,5,31)),"Y","N")</f>
        <v>Y</v>
      </c>
      <c r="Q11014" t="str">
        <f>LEFT(ALT[[#This Row],[DATEMTH]],4)</f>
        <v>2024</v>
      </c>
    </row>
    <row r="11015" spans="1:17" x14ac:dyDescent="0.25">
      <c r="A11015" t="s">
        <v>102</v>
      </c>
      <c r="B11015" t="s">
        <v>110</v>
      </c>
      <c r="C11015" t="s">
        <v>18</v>
      </c>
      <c r="D11015" t="s">
        <v>17</v>
      </c>
      <c r="E11015" s="14">
        <v>10018932.708816009</v>
      </c>
      <c r="F11015" s="14">
        <v>29212661.114218973</v>
      </c>
      <c r="G11015" s="13">
        <v>0.3429654241235624</v>
      </c>
      <c r="H11015" s="12">
        <v>-100513247.05</v>
      </c>
      <c r="I11015" s="12">
        <v>-34.472568404539658</v>
      </c>
      <c r="J11015" t="s">
        <v>26</v>
      </c>
      <c r="K11015" s="14">
        <v>2944438.9266209989</v>
      </c>
      <c r="L11015" s="14">
        <v>10018932.708816001</v>
      </c>
      <c r="M11015" s="13">
        <v>0.29388748404608872</v>
      </c>
      <c r="N11015" s="12">
        <v>-10.131056397016851</v>
      </c>
      <c r="O11015" s="2">
        <f>DATE(LEFT(ALT[[#This Row],[DATEMTH]],4),RIGHT(ALT[[#This Row],[DATEMTH]],2),1)</f>
        <v>45413</v>
      </c>
      <c r="P11015" t="str">
        <f>IF(AND(ALT[[#This Row],[DATE]]&gt;=DATE(2023,6,1),ALT[[#This Row],[DATE]]&lt;=DATE(2024,5,31)),"Y","N")</f>
        <v>Y</v>
      </c>
      <c r="Q11015" t="str">
        <f>LEFT(ALT[[#This Row],[DATEMTH]],4)</f>
        <v>2024</v>
      </c>
    </row>
    <row r="11016" spans="1:17" x14ac:dyDescent="0.25">
      <c r="A11016" t="s">
        <v>102</v>
      </c>
      <c r="B11016" t="s">
        <v>110</v>
      </c>
      <c r="C11016" t="s">
        <v>18</v>
      </c>
      <c r="D11016" t="s">
        <v>17</v>
      </c>
      <c r="E11016" s="14">
        <v>10018932.708816009</v>
      </c>
      <c r="F11016" s="14">
        <v>29212661.114218973</v>
      </c>
      <c r="G11016" s="13">
        <v>0.3429654241235624</v>
      </c>
      <c r="H11016" s="12">
        <v>-100513247.05</v>
      </c>
      <c r="I11016" s="12">
        <v>-34.472568404539658</v>
      </c>
      <c r="J11016" t="s">
        <v>16</v>
      </c>
      <c r="K11016" s="14">
        <v>3561209.7362450012</v>
      </c>
      <c r="L11016" s="14">
        <v>10018932.708816001</v>
      </c>
      <c r="M11016" s="13">
        <v>0.35544801424919953</v>
      </c>
      <c r="N11016" s="12">
        <v>-12.253205985463318</v>
      </c>
      <c r="O11016" s="2">
        <f>DATE(LEFT(ALT[[#This Row],[DATEMTH]],4),RIGHT(ALT[[#This Row],[DATEMTH]],2),1)</f>
        <v>45413</v>
      </c>
      <c r="P11016" t="str">
        <f>IF(AND(ALT[[#This Row],[DATE]]&gt;=DATE(2023,6,1),ALT[[#This Row],[DATE]]&lt;=DATE(2024,5,31)),"Y","N")</f>
        <v>Y</v>
      </c>
      <c r="Q11016" t="str">
        <f>LEFT(ALT[[#This Row],[DATEMTH]],4)</f>
        <v>2024</v>
      </c>
    </row>
    <row r="11017" spans="1:17" x14ac:dyDescent="0.25">
      <c r="A11017" t="s">
        <v>102</v>
      </c>
      <c r="B11017" t="s">
        <v>110</v>
      </c>
      <c r="C11017" t="s">
        <v>18</v>
      </c>
      <c r="D11017" t="s">
        <v>17</v>
      </c>
      <c r="E11017" s="14">
        <v>10018932.708816009</v>
      </c>
      <c r="F11017" s="14">
        <v>29212661.114218973</v>
      </c>
      <c r="G11017" s="13">
        <v>0.3429654241235624</v>
      </c>
      <c r="H11017" s="12">
        <v>-100513247.05</v>
      </c>
      <c r="I11017" s="12">
        <v>-34.472568404539658</v>
      </c>
      <c r="J11017" t="s">
        <v>25</v>
      </c>
      <c r="K11017" s="14">
        <v>1176536.828062</v>
      </c>
      <c r="L11017" s="14">
        <v>10018932.708816001</v>
      </c>
      <c r="M11017" s="13">
        <v>0.11743135344413733</v>
      </c>
      <c r="N11017" s="12">
        <v>-4.0481603644406974</v>
      </c>
      <c r="O11017" s="2">
        <f>DATE(LEFT(ALT[[#This Row],[DATEMTH]],4),RIGHT(ALT[[#This Row],[DATEMTH]],2),1)</f>
        <v>45413</v>
      </c>
      <c r="P11017" t="str">
        <f>IF(AND(ALT[[#This Row],[DATE]]&gt;=DATE(2023,6,1),ALT[[#This Row],[DATE]]&lt;=DATE(2024,5,31)),"Y","N")</f>
        <v>Y</v>
      </c>
      <c r="Q11017" t="str">
        <f>LEFT(ALT[[#This Row],[DATEMTH]],4)</f>
        <v>2024</v>
      </c>
    </row>
    <row r="11018" spans="1:17" x14ac:dyDescent="0.25">
      <c r="A11018" t="s">
        <v>102</v>
      </c>
      <c r="B11018" t="s">
        <v>110</v>
      </c>
      <c r="C11018" t="s">
        <v>19</v>
      </c>
      <c r="D11018" t="s">
        <v>17</v>
      </c>
      <c r="E11018" s="14">
        <v>7563296.5837080115</v>
      </c>
      <c r="F11018" s="14">
        <v>29212661.114218973</v>
      </c>
      <c r="G11018" s="13">
        <v>0.25890474524509</v>
      </c>
      <c r="H11018" s="12">
        <v>-100513247.05</v>
      </c>
      <c r="I11018" s="12">
        <v>-26.023356621237042</v>
      </c>
      <c r="J11018" t="s">
        <v>16</v>
      </c>
      <c r="K11018" s="14">
        <v>19.855803999999967</v>
      </c>
      <c r="L11018" s="14">
        <v>7563296.5837080004</v>
      </c>
      <c r="M11018" s="13">
        <v>2.625284329424698E-6</v>
      </c>
      <c r="N11018" s="12">
        <v>-6.8318710336764065E-5</v>
      </c>
      <c r="O11018" s="2">
        <f>DATE(LEFT(ALT[[#This Row],[DATEMTH]],4),RIGHT(ALT[[#This Row],[DATEMTH]],2),1)</f>
        <v>45413</v>
      </c>
      <c r="P11018" t="str">
        <f>IF(AND(ALT[[#This Row],[DATE]]&gt;=DATE(2023,6,1),ALT[[#This Row],[DATE]]&lt;=DATE(2024,5,31)),"Y","N")</f>
        <v>Y</v>
      </c>
      <c r="Q11018" t="str">
        <f>LEFT(ALT[[#This Row],[DATEMTH]],4)</f>
        <v>2024</v>
      </c>
    </row>
    <row r="11019" spans="1:17" x14ac:dyDescent="0.25">
      <c r="A11019" t="s">
        <v>102</v>
      </c>
      <c r="B11019" t="s">
        <v>110</v>
      </c>
      <c r="C11019" t="s">
        <v>19</v>
      </c>
      <c r="D11019" t="s">
        <v>17</v>
      </c>
      <c r="E11019" s="14">
        <v>7563296.5837080115</v>
      </c>
      <c r="F11019" s="14">
        <v>29212661.114218973</v>
      </c>
      <c r="G11019" s="13">
        <v>0.25890474524509</v>
      </c>
      <c r="H11019" s="12">
        <v>-100513247.05</v>
      </c>
      <c r="I11019" s="12">
        <v>-26.023356621237042</v>
      </c>
      <c r="J11019" t="s">
        <v>26</v>
      </c>
      <c r="K11019" s="14">
        <v>250721.93147300015</v>
      </c>
      <c r="L11019" s="14">
        <v>7563296.5837080004</v>
      </c>
      <c r="M11019" s="13">
        <v>3.3149821469790966E-2</v>
      </c>
      <c r="N11019" s="12">
        <v>-0.86266962603871056</v>
      </c>
      <c r="O11019" s="2">
        <f>DATE(LEFT(ALT[[#This Row],[DATEMTH]],4),RIGHT(ALT[[#This Row],[DATEMTH]],2),1)</f>
        <v>45413</v>
      </c>
      <c r="P11019" t="str">
        <f>IF(AND(ALT[[#This Row],[DATE]]&gt;=DATE(2023,6,1),ALT[[#This Row],[DATE]]&lt;=DATE(2024,5,31)),"Y","N")</f>
        <v>Y</v>
      </c>
      <c r="Q11019" t="str">
        <f>LEFT(ALT[[#This Row],[DATEMTH]],4)</f>
        <v>2024</v>
      </c>
    </row>
    <row r="11020" spans="1:17" x14ac:dyDescent="0.25">
      <c r="A11020" t="s">
        <v>102</v>
      </c>
      <c r="B11020" t="s">
        <v>110</v>
      </c>
      <c r="C11020" t="s">
        <v>19</v>
      </c>
      <c r="D11020" t="s">
        <v>17</v>
      </c>
      <c r="E11020" s="14">
        <v>7563296.5837080115</v>
      </c>
      <c r="F11020" s="14">
        <v>29212661.114218973</v>
      </c>
      <c r="G11020" s="13">
        <v>0.25890474524509</v>
      </c>
      <c r="H11020" s="12">
        <v>-100513247.05</v>
      </c>
      <c r="I11020" s="12">
        <v>-26.023356621237042</v>
      </c>
      <c r="J11020" t="s">
        <v>24</v>
      </c>
      <c r="K11020" s="14">
        <v>2096668.040590998</v>
      </c>
      <c r="L11020" s="14">
        <v>7563296.5837080004</v>
      </c>
      <c r="M11020" s="13">
        <v>0.27721616062331916</v>
      </c>
      <c r="N11020" s="12">
        <v>-7.2140950090707641</v>
      </c>
      <c r="O11020" s="2">
        <f>DATE(LEFT(ALT[[#This Row],[DATEMTH]],4),RIGHT(ALT[[#This Row],[DATEMTH]],2),1)</f>
        <v>45413</v>
      </c>
      <c r="P11020" t="str">
        <f>IF(AND(ALT[[#This Row],[DATE]]&gt;=DATE(2023,6,1),ALT[[#This Row],[DATE]]&lt;=DATE(2024,5,31)),"Y","N")</f>
        <v>Y</v>
      </c>
      <c r="Q11020" t="str">
        <f>LEFT(ALT[[#This Row],[DATEMTH]],4)</f>
        <v>2024</v>
      </c>
    </row>
    <row r="11021" spans="1:17" x14ac:dyDescent="0.25">
      <c r="A11021" t="s">
        <v>102</v>
      </c>
      <c r="B11021" t="s">
        <v>110</v>
      </c>
      <c r="C11021" t="s">
        <v>19</v>
      </c>
      <c r="D11021" t="s">
        <v>17</v>
      </c>
      <c r="E11021" s="14">
        <v>7563296.5837080115</v>
      </c>
      <c r="F11021" s="14">
        <v>29212661.114218973</v>
      </c>
      <c r="G11021" s="13">
        <v>0.25890474524509</v>
      </c>
      <c r="H11021" s="12">
        <v>-100513247.05</v>
      </c>
      <c r="I11021" s="12">
        <v>-26.023356621237042</v>
      </c>
      <c r="J11021" t="s">
        <v>25</v>
      </c>
      <c r="K11021" s="14">
        <v>5215886.7558400026</v>
      </c>
      <c r="L11021" s="14">
        <v>7563296.5837080004</v>
      </c>
      <c r="M11021" s="13">
        <v>0.68963139262256046</v>
      </c>
      <c r="N11021" s="12">
        <v>-17.946523667417232</v>
      </c>
      <c r="O11021" s="2">
        <f>DATE(LEFT(ALT[[#This Row],[DATEMTH]],4),RIGHT(ALT[[#This Row],[DATEMTH]],2),1)</f>
        <v>45413</v>
      </c>
      <c r="P11021" t="str">
        <f>IF(AND(ALT[[#This Row],[DATE]]&gt;=DATE(2023,6,1),ALT[[#This Row],[DATE]]&lt;=DATE(2024,5,31)),"Y","N")</f>
        <v>Y</v>
      </c>
      <c r="Q11021" t="str">
        <f>LEFT(ALT[[#This Row],[DATEMTH]],4)</f>
        <v>2024</v>
      </c>
    </row>
    <row r="11022" spans="1:17" x14ac:dyDescent="0.25">
      <c r="A11022" t="s">
        <v>102</v>
      </c>
      <c r="B11022" t="s">
        <v>110</v>
      </c>
      <c r="C11022" t="s">
        <v>20</v>
      </c>
      <c r="D11022" t="s">
        <v>17</v>
      </c>
      <c r="E11022" s="14">
        <v>6870496.1045740126</v>
      </c>
      <c r="F11022" s="14">
        <v>29212661.114218973</v>
      </c>
      <c r="G11022" s="13">
        <v>0.23518898458825671</v>
      </c>
      <c r="H11022" s="12">
        <v>-100513247.05</v>
      </c>
      <c r="I11022" s="12">
        <v>-23.639608511358091</v>
      </c>
      <c r="J11022" t="s">
        <v>16</v>
      </c>
      <c r="K11022" s="14">
        <v>2653963.6231590011</v>
      </c>
      <c r="L11022" s="14">
        <v>6870496.1045740014</v>
      </c>
      <c r="M11022" s="13">
        <v>0.38628413185361343</v>
      </c>
      <c r="N11022" s="12">
        <v>-9.1316056511692505</v>
      </c>
      <c r="O11022" s="2">
        <f>DATE(LEFT(ALT[[#This Row],[DATEMTH]],4),RIGHT(ALT[[#This Row],[DATEMTH]],2),1)</f>
        <v>45413</v>
      </c>
      <c r="P11022" t="str">
        <f>IF(AND(ALT[[#This Row],[DATE]]&gt;=DATE(2023,6,1),ALT[[#This Row],[DATE]]&lt;=DATE(2024,5,31)),"Y","N")</f>
        <v>Y</v>
      </c>
      <c r="Q11022" t="str">
        <f>LEFT(ALT[[#This Row],[DATEMTH]],4)</f>
        <v>2024</v>
      </c>
    </row>
    <row r="11023" spans="1:17" x14ac:dyDescent="0.25">
      <c r="A11023" t="s">
        <v>102</v>
      </c>
      <c r="B11023" t="s">
        <v>110</v>
      </c>
      <c r="C11023" t="s">
        <v>20</v>
      </c>
      <c r="D11023" t="s">
        <v>17</v>
      </c>
      <c r="E11023" s="14">
        <v>6870496.1045740126</v>
      </c>
      <c r="F11023" s="14">
        <v>29212661.114218973</v>
      </c>
      <c r="G11023" s="13">
        <v>0.23518898458825671</v>
      </c>
      <c r="H11023" s="12">
        <v>-100513247.05</v>
      </c>
      <c r="I11023" s="12">
        <v>-23.639608511358091</v>
      </c>
      <c r="J11023" t="s">
        <v>26</v>
      </c>
      <c r="K11023" s="14">
        <v>457298.01842500013</v>
      </c>
      <c r="L11023" s="14">
        <v>6870496.1045740014</v>
      </c>
      <c r="M11023" s="13">
        <v>6.6559679456124871E-2</v>
      </c>
      <c r="N11023" s="12">
        <v>-1.5734447649842758</v>
      </c>
      <c r="O11023" s="2">
        <f>DATE(LEFT(ALT[[#This Row],[DATEMTH]],4),RIGHT(ALT[[#This Row],[DATEMTH]],2),1)</f>
        <v>45413</v>
      </c>
      <c r="P11023" t="str">
        <f>IF(AND(ALT[[#This Row],[DATE]]&gt;=DATE(2023,6,1),ALT[[#This Row],[DATE]]&lt;=DATE(2024,5,31)),"Y","N")</f>
        <v>Y</v>
      </c>
      <c r="Q11023" t="str">
        <f>LEFT(ALT[[#This Row],[DATEMTH]],4)</f>
        <v>2024</v>
      </c>
    </row>
    <row r="11024" spans="1:17" x14ac:dyDescent="0.25">
      <c r="A11024" t="s">
        <v>102</v>
      </c>
      <c r="B11024" t="s">
        <v>110</v>
      </c>
      <c r="C11024" t="s">
        <v>20</v>
      </c>
      <c r="D11024" t="s">
        <v>17</v>
      </c>
      <c r="E11024" s="14">
        <v>6870496.1045740126</v>
      </c>
      <c r="F11024" s="14">
        <v>29212661.114218973</v>
      </c>
      <c r="G11024" s="13">
        <v>0.23518898458825671</v>
      </c>
      <c r="H11024" s="12">
        <v>-100513247.05</v>
      </c>
      <c r="I11024" s="12">
        <v>-23.639608511358091</v>
      </c>
      <c r="J11024" t="s">
        <v>24</v>
      </c>
      <c r="K11024" s="14">
        <v>2672008.9105989998</v>
      </c>
      <c r="L11024" s="14">
        <v>6870496.1045740014</v>
      </c>
      <c r="M11024" s="13">
        <v>0.38891062158089607</v>
      </c>
      <c r="N11024" s="12">
        <v>-9.1936948400813154</v>
      </c>
      <c r="O11024" s="2">
        <f>DATE(LEFT(ALT[[#This Row],[DATEMTH]],4),RIGHT(ALT[[#This Row],[DATEMTH]],2),1)</f>
        <v>45413</v>
      </c>
      <c r="P11024" t="str">
        <f>IF(AND(ALT[[#This Row],[DATE]]&gt;=DATE(2023,6,1),ALT[[#This Row],[DATE]]&lt;=DATE(2024,5,31)),"Y","N")</f>
        <v>Y</v>
      </c>
      <c r="Q11024" t="str">
        <f>LEFT(ALT[[#This Row],[DATEMTH]],4)</f>
        <v>2024</v>
      </c>
    </row>
    <row r="11025" spans="1:17" x14ac:dyDescent="0.25">
      <c r="A11025" t="s">
        <v>102</v>
      </c>
      <c r="B11025" t="s">
        <v>110</v>
      </c>
      <c r="C11025" t="s">
        <v>20</v>
      </c>
      <c r="D11025" t="s">
        <v>17</v>
      </c>
      <c r="E11025" s="14">
        <v>6870496.1045740126</v>
      </c>
      <c r="F11025" s="14">
        <v>29212661.114218973</v>
      </c>
      <c r="G11025" s="13">
        <v>0.23518898458825671</v>
      </c>
      <c r="H11025" s="12">
        <v>-100513247.05</v>
      </c>
      <c r="I11025" s="12">
        <v>-23.639608511358091</v>
      </c>
      <c r="J11025" t="s">
        <v>25</v>
      </c>
      <c r="K11025" s="14">
        <v>1087225.5523910003</v>
      </c>
      <c r="L11025" s="14">
        <v>6870496.1045740014</v>
      </c>
      <c r="M11025" s="13">
        <v>0.15824556710936563</v>
      </c>
      <c r="N11025" s="12">
        <v>-3.7408632551232479</v>
      </c>
      <c r="O11025" s="2">
        <f>DATE(LEFT(ALT[[#This Row],[DATEMTH]],4),RIGHT(ALT[[#This Row],[DATEMTH]],2),1)</f>
        <v>45413</v>
      </c>
      <c r="P11025" t="str">
        <f>IF(AND(ALT[[#This Row],[DATE]]&gt;=DATE(2023,6,1),ALT[[#This Row],[DATE]]&lt;=DATE(2024,5,31)),"Y","N")</f>
        <v>Y</v>
      </c>
      <c r="Q11025" t="str">
        <f>LEFT(ALT[[#This Row],[DATEMTH]],4)</f>
        <v>2024</v>
      </c>
    </row>
    <row r="11026" spans="1:17" x14ac:dyDescent="0.25">
      <c r="A11026" t="s">
        <v>102</v>
      </c>
      <c r="B11026" t="s">
        <v>110</v>
      </c>
      <c r="C11026" t="s">
        <v>15</v>
      </c>
      <c r="D11026" t="s">
        <v>23</v>
      </c>
      <c r="E11026" s="14">
        <v>4759935.7171210051</v>
      </c>
      <c r="F11026" s="14">
        <v>29212661.114218973</v>
      </c>
      <c r="G11026" s="13">
        <v>0.16294084604309306</v>
      </c>
      <c r="H11026" s="12">
        <v>-18968332.359999999</v>
      </c>
      <c r="I11026" s="12">
        <v>-3.09071612276498</v>
      </c>
      <c r="J11026" t="s">
        <v>24</v>
      </c>
      <c r="K11026" s="14">
        <v>1865362.339123999</v>
      </c>
      <c r="L11026" s="14">
        <v>4759935.7171209995</v>
      </c>
      <c r="M11026" s="13">
        <v>0.39188813672724243</v>
      </c>
      <c r="N11026" s="12">
        <v>-1.211214982503215</v>
      </c>
      <c r="O11026" s="2">
        <f>DATE(LEFT(ALT[[#This Row],[DATEMTH]],4),RIGHT(ALT[[#This Row],[DATEMTH]],2),1)</f>
        <v>45413</v>
      </c>
      <c r="P11026" t="str">
        <f>IF(AND(ALT[[#This Row],[DATE]]&gt;=DATE(2023,6,1),ALT[[#This Row],[DATE]]&lt;=DATE(2024,5,31)),"Y","N")</f>
        <v>Y</v>
      </c>
      <c r="Q11026" t="str">
        <f>LEFT(ALT[[#This Row],[DATEMTH]],4)</f>
        <v>2024</v>
      </c>
    </row>
    <row r="11027" spans="1:17" x14ac:dyDescent="0.25">
      <c r="A11027" t="s">
        <v>102</v>
      </c>
      <c r="B11027" t="s">
        <v>110</v>
      </c>
      <c r="C11027" t="s">
        <v>15</v>
      </c>
      <c r="D11027" t="s">
        <v>23</v>
      </c>
      <c r="E11027" s="14">
        <v>4759935.7171210051</v>
      </c>
      <c r="F11027" s="14">
        <v>29212661.114218973</v>
      </c>
      <c r="G11027" s="13">
        <v>0.16294084604309306</v>
      </c>
      <c r="H11027" s="12">
        <v>-18968332.359999999</v>
      </c>
      <c r="I11027" s="12">
        <v>-3.09071612276498</v>
      </c>
      <c r="J11027" t="s">
        <v>16</v>
      </c>
      <c r="K11027" s="14">
        <v>1452478.2853130004</v>
      </c>
      <c r="L11027" s="14">
        <v>4759935.7171209995</v>
      </c>
      <c r="M11027" s="13">
        <v>0.3051466178605281</v>
      </c>
      <c r="N11027" s="12">
        <v>-0.94312157162873844</v>
      </c>
      <c r="O11027" s="2">
        <f>DATE(LEFT(ALT[[#This Row],[DATEMTH]],4),RIGHT(ALT[[#This Row],[DATEMTH]],2),1)</f>
        <v>45413</v>
      </c>
      <c r="P11027" t="str">
        <f>IF(AND(ALT[[#This Row],[DATE]]&gt;=DATE(2023,6,1),ALT[[#This Row],[DATE]]&lt;=DATE(2024,5,31)),"Y","N")</f>
        <v>Y</v>
      </c>
      <c r="Q11027" t="str">
        <f>LEFT(ALT[[#This Row],[DATEMTH]],4)</f>
        <v>2024</v>
      </c>
    </row>
    <row r="11028" spans="1:17" x14ac:dyDescent="0.25">
      <c r="A11028" t="s">
        <v>102</v>
      </c>
      <c r="B11028" t="s">
        <v>110</v>
      </c>
      <c r="C11028" t="s">
        <v>15</v>
      </c>
      <c r="D11028" t="s">
        <v>23</v>
      </c>
      <c r="E11028" s="14">
        <v>4759935.7171210051</v>
      </c>
      <c r="F11028" s="14">
        <v>29212661.114218973</v>
      </c>
      <c r="G11028" s="13">
        <v>0.16294084604309306</v>
      </c>
      <c r="H11028" s="12">
        <v>-18968332.359999999</v>
      </c>
      <c r="I11028" s="12">
        <v>-3.09071612276498</v>
      </c>
      <c r="J11028" t="s">
        <v>25</v>
      </c>
      <c r="K11028" s="14">
        <v>700636.77745800011</v>
      </c>
      <c r="L11028" s="14">
        <v>4759935.7171209995</v>
      </c>
      <c r="M11028" s="13">
        <v>0.14719458814073511</v>
      </c>
      <c r="N11028" s="12">
        <v>-0.4549366867503209</v>
      </c>
      <c r="O11028" s="2">
        <f>DATE(LEFT(ALT[[#This Row],[DATEMTH]],4),RIGHT(ALT[[#This Row],[DATEMTH]],2),1)</f>
        <v>45413</v>
      </c>
      <c r="P11028" t="str">
        <f>IF(AND(ALT[[#This Row],[DATE]]&gt;=DATE(2023,6,1),ALT[[#This Row],[DATE]]&lt;=DATE(2024,5,31)),"Y","N")</f>
        <v>Y</v>
      </c>
      <c r="Q11028" t="str">
        <f>LEFT(ALT[[#This Row],[DATEMTH]],4)</f>
        <v>2024</v>
      </c>
    </row>
    <row r="11029" spans="1:17" x14ac:dyDescent="0.25">
      <c r="A11029" t="s">
        <v>102</v>
      </c>
      <c r="B11029" t="s">
        <v>110</v>
      </c>
      <c r="C11029" t="s">
        <v>15</v>
      </c>
      <c r="D11029" t="s">
        <v>23</v>
      </c>
      <c r="E11029" s="14">
        <v>4759935.7171210051</v>
      </c>
      <c r="F11029" s="14">
        <v>29212661.114218973</v>
      </c>
      <c r="G11029" s="13">
        <v>0.16294084604309306</v>
      </c>
      <c r="H11029" s="12">
        <v>-18968332.359999999</v>
      </c>
      <c r="I11029" s="12">
        <v>-3.09071612276498</v>
      </c>
      <c r="J11029" t="s">
        <v>26</v>
      </c>
      <c r="K11029" s="14">
        <v>741458.31522599957</v>
      </c>
      <c r="L11029" s="14">
        <v>4759935.7171209995</v>
      </c>
      <c r="M11029" s="13">
        <v>0.15577065727149428</v>
      </c>
      <c r="N11029" s="12">
        <v>-0.48144288188270534</v>
      </c>
      <c r="O11029" s="2">
        <f>DATE(LEFT(ALT[[#This Row],[DATEMTH]],4),RIGHT(ALT[[#This Row],[DATEMTH]],2),1)</f>
        <v>45413</v>
      </c>
      <c r="P11029" t="str">
        <f>IF(AND(ALT[[#This Row],[DATE]]&gt;=DATE(2023,6,1),ALT[[#This Row],[DATE]]&lt;=DATE(2024,5,31)),"Y","N")</f>
        <v>Y</v>
      </c>
      <c r="Q11029" t="str">
        <f>LEFT(ALT[[#This Row],[DATEMTH]],4)</f>
        <v>2024</v>
      </c>
    </row>
    <row r="11030" spans="1:17" x14ac:dyDescent="0.25">
      <c r="A11030" t="s">
        <v>102</v>
      </c>
      <c r="B11030" t="s">
        <v>110</v>
      </c>
      <c r="C11030" t="s">
        <v>18</v>
      </c>
      <c r="D11030" t="s">
        <v>23</v>
      </c>
      <c r="E11030" s="14">
        <v>10018932.708816009</v>
      </c>
      <c r="F11030" s="14">
        <v>29212661.114218973</v>
      </c>
      <c r="G11030" s="13">
        <v>0.3429654241235624</v>
      </c>
      <c r="H11030" s="12">
        <v>-18968332.359999999</v>
      </c>
      <c r="I11030" s="12">
        <v>-6.5054821527640927</v>
      </c>
      <c r="J11030" t="s">
        <v>24</v>
      </c>
      <c r="K11030" s="14">
        <v>2336747.2178880018</v>
      </c>
      <c r="L11030" s="14">
        <v>10018932.708816001</v>
      </c>
      <c r="M11030" s="13">
        <v>0.23323314826057451</v>
      </c>
      <c r="N11030" s="12">
        <v>-1.5172940834421491</v>
      </c>
      <c r="O11030" s="2">
        <f>DATE(LEFT(ALT[[#This Row],[DATEMTH]],4),RIGHT(ALT[[#This Row],[DATEMTH]],2),1)</f>
        <v>45413</v>
      </c>
      <c r="P11030" t="str">
        <f>IF(AND(ALT[[#This Row],[DATE]]&gt;=DATE(2023,6,1),ALT[[#This Row],[DATE]]&lt;=DATE(2024,5,31)),"Y","N")</f>
        <v>Y</v>
      </c>
      <c r="Q11030" t="str">
        <f>LEFT(ALT[[#This Row],[DATEMTH]],4)</f>
        <v>2024</v>
      </c>
    </row>
    <row r="11031" spans="1:17" x14ac:dyDescent="0.25">
      <c r="A11031" t="s">
        <v>102</v>
      </c>
      <c r="B11031" t="s">
        <v>110</v>
      </c>
      <c r="C11031" t="s">
        <v>18</v>
      </c>
      <c r="D11031" t="s">
        <v>23</v>
      </c>
      <c r="E11031" s="14">
        <v>10018932.708816009</v>
      </c>
      <c r="F11031" s="14">
        <v>29212661.114218973</v>
      </c>
      <c r="G11031" s="13">
        <v>0.3429654241235624</v>
      </c>
      <c r="H11031" s="12">
        <v>-18968332.359999999</v>
      </c>
      <c r="I11031" s="12">
        <v>-6.5054821527640927</v>
      </c>
      <c r="J11031" t="s">
        <v>26</v>
      </c>
      <c r="K11031" s="14">
        <v>2944438.9266209989</v>
      </c>
      <c r="L11031" s="14">
        <v>10018932.708816001</v>
      </c>
      <c r="M11031" s="13">
        <v>0.29388748404608872</v>
      </c>
      <c r="N11031" s="12">
        <v>-1.9118797823825722</v>
      </c>
      <c r="O11031" s="2">
        <f>DATE(LEFT(ALT[[#This Row],[DATEMTH]],4),RIGHT(ALT[[#This Row],[DATEMTH]],2),1)</f>
        <v>45413</v>
      </c>
      <c r="P11031" t="str">
        <f>IF(AND(ALT[[#This Row],[DATE]]&gt;=DATE(2023,6,1),ALT[[#This Row],[DATE]]&lt;=DATE(2024,5,31)),"Y","N")</f>
        <v>Y</v>
      </c>
      <c r="Q11031" t="str">
        <f>LEFT(ALT[[#This Row],[DATEMTH]],4)</f>
        <v>2024</v>
      </c>
    </row>
    <row r="11032" spans="1:17" x14ac:dyDescent="0.25">
      <c r="A11032" t="s">
        <v>102</v>
      </c>
      <c r="B11032" t="s">
        <v>110</v>
      </c>
      <c r="C11032" t="s">
        <v>18</v>
      </c>
      <c r="D11032" t="s">
        <v>23</v>
      </c>
      <c r="E11032" s="14">
        <v>10018932.708816009</v>
      </c>
      <c r="F11032" s="14">
        <v>29212661.114218973</v>
      </c>
      <c r="G11032" s="13">
        <v>0.3429654241235624</v>
      </c>
      <c r="H11032" s="12">
        <v>-18968332.359999999</v>
      </c>
      <c r="I11032" s="12">
        <v>-6.5054821527640927</v>
      </c>
      <c r="J11032" t="s">
        <v>16</v>
      </c>
      <c r="K11032" s="14">
        <v>3561209.7362450012</v>
      </c>
      <c r="L11032" s="14">
        <v>10018932.708816001</v>
      </c>
      <c r="M11032" s="13">
        <v>0.35544801424919953</v>
      </c>
      <c r="N11032" s="12">
        <v>-2.3123607129336046</v>
      </c>
      <c r="O11032" s="2">
        <f>DATE(LEFT(ALT[[#This Row],[DATEMTH]],4),RIGHT(ALT[[#This Row],[DATEMTH]],2),1)</f>
        <v>45413</v>
      </c>
      <c r="P11032" t="str">
        <f>IF(AND(ALT[[#This Row],[DATE]]&gt;=DATE(2023,6,1),ALT[[#This Row],[DATE]]&lt;=DATE(2024,5,31)),"Y","N")</f>
        <v>Y</v>
      </c>
      <c r="Q11032" t="str">
        <f>LEFT(ALT[[#This Row],[DATEMTH]],4)</f>
        <v>2024</v>
      </c>
    </row>
    <row r="11033" spans="1:17" x14ac:dyDescent="0.25">
      <c r="A11033" t="s">
        <v>102</v>
      </c>
      <c r="B11033" t="s">
        <v>110</v>
      </c>
      <c r="C11033" t="s">
        <v>18</v>
      </c>
      <c r="D11033" t="s">
        <v>23</v>
      </c>
      <c r="E11033" s="14">
        <v>10018932.708816009</v>
      </c>
      <c r="F11033" s="14">
        <v>29212661.114218973</v>
      </c>
      <c r="G11033" s="13">
        <v>0.3429654241235624</v>
      </c>
      <c r="H11033" s="12">
        <v>-18968332.359999999</v>
      </c>
      <c r="I11033" s="12">
        <v>-6.5054821527640927</v>
      </c>
      <c r="J11033" t="s">
        <v>25</v>
      </c>
      <c r="K11033" s="14">
        <v>1176536.828062</v>
      </c>
      <c r="L11033" s="14">
        <v>10018932.708816001</v>
      </c>
      <c r="M11033" s="13">
        <v>0.11743135344413733</v>
      </c>
      <c r="N11033" s="12">
        <v>-0.76394757400576752</v>
      </c>
      <c r="O11033" s="2">
        <f>DATE(LEFT(ALT[[#This Row],[DATEMTH]],4),RIGHT(ALT[[#This Row],[DATEMTH]],2),1)</f>
        <v>45413</v>
      </c>
      <c r="P11033" t="str">
        <f>IF(AND(ALT[[#This Row],[DATE]]&gt;=DATE(2023,6,1),ALT[[#This Row],[DATE]]&lt;=DATE(2024,5,31)),"Y","N")</f>
        <v>Y</v>
      </c>
      <c r="Q11033" t="str">
        <f>LEFT(ALT[[#This Row],[DATEMTH]],4)</f>
        <v>2024</v>
      </c>
    </row>
    <row r="11034" spans="1:17" x14ac:dyDescent="0.25">
      <c r="A11034" t="s">
        <v>102</v>
      </c>
      <c r="B11034" t="s">
        <v>110</v>
      </c>
      <c r="C11034" t="s">
        <v>19</v>
      </c>
      <c r="D11034" t="s">
        <v>23</v>
      </c>
      <c r="E11034" s="14">
        <v>7563296.5837080115</v>
      </c>
      <c r="F11034" s="14">
        <v>29212661.114218973</v>
      </c>
      <c r="G11034" s="13">
        <v>0.25890474524509</v>
      </c>
      <c r="H11034" s="12">
        <v>-18968332.359999999</v>
      </c>
      <c r="I11034" s="12">
        <v>-4.9109912573899965</v>
      </c>
      <c r="J11034" t="s">
        <v>16</v>
      </c>
      <c r="K11034" s="14">
        <v>19.855803999999967</v>
      </c>
      <c r="L11034" s="14">
        <v>7563296.5837080004</v>
      </c>
      <c r="M11034" s="13">
        <v>2.625284329424698E-6</v>
      </c>
      <c r="N11034" s="12">
        <v>-1.2892748389967651E-5</v>
      </c>
      <c r="O11034" s="2">
        <f>DATE(LEFT(ALT[[#This Row],[DATEMTH]],4),RIGHT(ALT[[#This Row],[DATEMTH]],2),1)</f>
        <v>45413</v>
      </c>
      <c r="P11034" t="str">
        <f>IF(AND(ALT[[#This Row],[DATE]]&gt;=DATE(2023,6,1),ALT[[#This Row],[DATE]]&lt;=DATE(2024,5,31)),"Y","N")</f>
        <v>Y</v>
      </c>
      <c r="Q11034" t="str">
        <f>LEFT(ALT[[#This Row],[DATEMTH]],4)</f>
        <v>2024</v>
      </c>
    </row>
    <row r="11035" spans="1:17" x14ac:dyDescent="0.25">
      <c r="A11035" t="s">
        <v>102</v>
      </c>
      <c r="B11035" t="s">
        <v>110</v>
      </c>
      <c r="C11035" t="s">
        <v>19</v>
      </c>
      <c r="D11035" t="s">
        <v>23</v>
      </c>
      <c r="E11035" s="14">
        <v>7563296.5837080115</v>
      </c>
      <c r="F11035" s="14">
        <v>29212661.114218973</v>
      </c>
      <c r="G11035" s="13">
        <v>0.25890474524509</v>
      </c>
      <c r="H11035" s="12">
        <v>-18968332.359999999</v>
      </c>
      <c r="I11035" s="12">
        <v>-4.9109912573899965</v>
      </c>
      <c r="J11035" t="s">
        <v>26</v>
      </c>
      <c r="K11035" s="14">
        <v>250721.93147300015</v>
      </c>
      <c r="L11035" s="14">
        <v>7563296.5837080004</v>
      </c>
      <c r="M11035" s="13">
        <v>3.3149821469790966E-2</v>
      </c>
      <c r="N11035" s="12">
        <v>-0.16279848342218264</v>
      </c>
      <c r="O11035" s="2">
        <f>DATE(LEFT(ALT[[#This Row],[DATEMTH]],4),RIGHT(ALT[[#This Row],[DATEMTH]],2),1)</f>
        <v>45413</v>
      </c>
      <c r="P11035" t="str">
        <f>IF(AND(ALT[[#This Row],[DATE]]&gt;=DATE(2023,6,1),ALT[[#This Row],[DATE]]&lt;=DATE(2024,5,31)),"Y","N")</f>
        <v>Y</v>
      </c>
      <c r="Q11035" t="str">
        <f>LEFT(ALT[[#This Row],[DATEMTH]],4)</f>
        <v>2024</v>
      </c>
    </row>
    <row r="11036" spans="1:17" x14ac:dyDescent="0.25">
      <c r="A11036" t="s">
        <v>102</v>
      </c>
      <c r="B11036" t="s">
        <v>110</v>
      </c>
      <c r="C11036" t="s">
        <v>19</v>
      </c>
      <c r="D11036" t="s">
        <v>23</v>
      </c>
      <c r="E11036" s="14">
        <v>7563296.5837080115</v>
      </c>
      <c r="F11036" s="14">
        <v>29212661.114218973</v>
      </c>
      <c r="G11036" s="13">
        <v>0.25890474524509</v>
      </c>
      <c r="H11036" s="12">
        <v>-18968332.359999999</v>
      </c>
      <c r="I11036" s="12">
        <v>-4.9109912573899965</v>
      </c>
      <c r="J11036" t="s">
        <v>24</v>
      </c>
      <c r="K11036" s="14">
        <v>2096668.040590998</v>
      </c>
      <c r="L11036" s="14">
        <v>7563296.5837080004</v>
      </c>
      <c r="M11036" s="13">
        <v>0.27721616062331916</v>
      </c>
      <c r="N11036" s="12">
        <v>-1.3614061412283414</v>
      </c>
      <c r="O11036" s="2">
        <f>DATE(LEFT(ALT[[#This Row],[DATEMTH]],4),RIGHT(ALT[[#This Row],[DATEMTH]],2),1)</f>
        <v>45413</v>
      </c>
      <c r="P11036" t="str">
        <f>IF(AND(ALT[[#This Row],[DATE]]&gt;=DATE(2023,6,1),ALT[[#This Row],[DATE]]&lt;=DATE(2024,5,31)),"Y","N")</f>
        <v>Y</v>
      </c>
      <c r="Q11036" t="str">
        <f>LEFT(ALT[[#This Row],[DATEMTH]],4)</f>
        <v>2024</v>
      </c>
    </row>
    <row r="11037" spans="1:17" x14ac:dyDescent="0.25">
      <c r="A11037" t="s">
        <v>102</v>
      </c>
      <c r="B11037" t="s">
        <v>110</v>
      </c>
      <c r="C11037" t="s">
        <v>19</v>
      </c>
      <c r="D11037" t="s">
        <v>23</v>
      </c>
      <c r="E11037" s="14">
        <v>7563296.5837080115</v>
      </c>
      <c r="F11037" s="14">
        <v>29212661.114218973</v>
      </c>
      <c r="G11037" s="13">
        <v>0.25890474524509</v>
      </c>
      <c r="H11037" s="12">
        <v>-18968332.359999999</v>
      </c>
      <c r="I11037" s="12">
        <v>-4.9109912573899965</v>
      </c>
      <c r="J11037" t="s">
        <v>25</v>
      </c>
      <c r="K11037" s="14">
        <v>5215886.7558400026</v>
      </c>
      <c r="L11037" s="14">
        <v>7563296.5837080004</v>
      </c>
      <c r="M11037" s="13">
        <v>0.68963139262256046</v>
      </c>
      <c r="N11037" s="12">
        <v>-3.3867737399910824</v>
      </c>
      <c r="O11037" s="2">
        <f>DATE(LEFT(ALT[[#This Row],[DATEMTH]],4),RIGHT(ALT[[#This Row],[DATEMTH]],2),1)</f>
        <v>45413</v>
      </c>
      <c r="P11037" t="str">
        <f>IF(AND(ALT[[#This Row],[DATE]]&gt;=DATE(2023,6,1),ALT[[#This Row],[DATE]]&lt;=DATE(2024,5,31)),"Y","N")</f>
        <v>Y</v>
      </c>
      <c r="Q11037" t="str">
        <f>LEFT(ALT[[#This Row],[DATEMTH]],4)</f>
        <v>2024</v>
      </c>
    </row>
    <row r="11038" spans="1:17" x14ac:dyDescent="0.25">
      <c r="A11038" t="s">
        <v>102</v>
      </c>
      <c r="B11038" t="s">
        <v>110</v>
      </c>
      <c r="C11038" t="s">
        <v>20</v>
      </c>
      <c r="D11038" t="s">
        <v>23</v>
      </c>
      <c r="E11038" s="14">
        <v>6870496.1045740126</v>
      </c>
      <c r="F11038" s="14">
        <v>29212661.114218973</v>
      </c>
      <c r="G11038" s="13">
        <v>0.23518898458825671</v>
      </c>
      <c r="H11038" s="12">
        <v>-18968332.359999999</v>
      </c>
      <c r="I11038" s="12">
        <v>-4.4611428270809705</v>
      </c>
      <c r="J11038" t="s">
        <v>16</v>
      </c>
      <c r="K11038" s="14">
        <v>2653963.6231590011</v>
      </c>
      <c r="L11038" s="14">
        <v>6870496.1045740014</v>
      </c>
      <c r="M11038" s="13">
        <v>0.38628413185361343</v>
      </c>
      <c r="N11038" s="12">
        <v>-1.7232686840339475</v>
      </c>
      <c r="O11038" s="2">
        <f>DATE(LEFT(ALT[[#This Row],[DATEMTH]],4),RIGHT(ALT[[#This Row],[DATEMTH]],2),1)</f>
        <v>45413</v>
      </c>
      <c r="P11038" t="str">
        <f>IF(AND(ALT[[#This Row],[DATE]]&gt;=DATE(2023,6,1),ALT[[#This Row],[DATE]]&lt;=DATE(2024,5,31)),"Y","N")</f>
        <v>Y</v>
      </c>
      <c r="Q11038" t="str">
        <f>LEFT(ALT[[#This Row],[DATEMTH]],4)</f>
        <v>2024</v>
      </c>
    </row>
    <row r="11039" spans="1:17" x14ac:dyDescent="0.25">
      <c r="A11039" t="s">
        <v>102</v>
      </c>
      <c r="B11039" t="s">
        <v>110</v>
      </c>
      <c r="C11039" t="s">
        <v>20</v>
      </c>
      <c r="D11039" t="s">
        <v>23</v>
      </c>
      <c r="E11039" s="14">
        <v>6870496.1045740126</v>
      </c>
      <c r="F11039" s="14">
        <v>29212661.114218973</v>
      </c>
      <c r="G11039" s="13">
        <v>0.23518898458825671</v>
      </c>
      <c r="H11039" s="12">
        <v>-18968332.359999999</v>
      </c>
      <c r="I11039" s="12">
        <v>-4.4611428270809705</v>
      </c>
      <c r="J11039" t="s">
        <v>26</v>
      </c>
      <c r="K11039" s="14">
        <v>457298.01842500013</v>
      </c>
      <c r="L11039" s="14">
        <v>6870496.1045740014</v>
      </c>
      <c r="M11039" s="13">
        <v>6.6559679456124871E-2</v>
      </c>
      <c r="N11039" s="12">
        <v>-0.2969322365785001</v>
      </c>
      <c r="O11039" s="2">
        <f>DATE(LEFT(ALT[[#This Row],[DATEMTH]],4),RIGHT(ALT[[#This Row],[DATEMTH]],2),1)</f>
        <v>45413</v>
      </c>
      <c r="P11039" t="str">
        <f>IF(AND(ALT[[#This Row],[DATE]]&gt;=DATE(2023,6,1),ALT[[#This Row],[DATE]]&lt;=DATE(2024,5,31)),"Y","N")</f>
        <v>Y</v>
      </c>
      <c r="Q11039" t="str">
        <f>LEFT(ALT[[#This Row],[DATEMTH]],4)</f>
        <v>2024</v>
      </c>
    </row>
    <row r="11040" spans="1:17" x14ac:dyDescent="0.25">
      <c r="A11040" t="s">
        <v>102</v>
      </c>
      <c r="B11040" t="s">
        <v>110</v>
      </c>
      <c r="C11040" t="s">
        <v>20</v>
      </c>
      <c r="D11040" t="s">
        <v>23</v>
      </c>
      <c r="E11040" s="14">
        <v>6870496.1045740126</v>
      </c>
      <c r="F11040" s="14">
        <v>29212661.114218973</v>
      </c>
      <c r="G11040" s="13">
        <v>0.23518898458825671</v>
      </c>
      <c r="H11040" s="12">
        <v>-18968332.359999999</v>
      </c>
      <c r="I11040" s="12">
        <v>-4.4611428270809705</v>
      </c>
      <c r="J11040" t="s">
        <v>24</v>
      </c>
      <c r="K11040" s="14">
        <v>2672008.9105989998</v>
      </c>
      <c r="L11040" s="14">
        <v>6870496.1045740014</v>
      </c>
      <c r="M11040" s="13">
        <v>0.38891062158089607</v>
      </c>
      <c r="N11040" s="12">
        <v>-1.7349858298412162</v>
      </c>
      <c r="O11040" s="2">
        <f>DATE(LEFT(ALT[[#This Row],[DATEMTH]],4),RIGHT(ALT[[#This Row],[DATEMTH]],2),1)</f>
        <v>45413</v>
      </c>
      <c r="P11040" t="str">
        <f>IF(AND(ALT[[#This Row],[DATE]]&gt;=DATE(2023,6,1),ALT[[#This Row],[DATE]]&lt;=DATE(2024,5,31)),"Y","N")</f>
        <v>Y</v>
      </c>
      <c r="Q11040" t="str">
        <f>LEFT(ALT[[#This Row],[DATEMTH]],4)</f>
        <v>2024</v>
      </c>
    </row>
    <row r="11041" spans="1:17" x14ac:dyDescent="0.25">
      <c r="A11041" t="s">
        <v>102</v>
      </c>
      <c r="B11041" t="s">
        <v>110</v>
      </c>
      <c r="C11041" t="s">
        <v>20</v>
      </c>
      <c r="D11041" t="s">
        <v>23</v>
      </c>
      <c r="E11041" s="14">
        <v>6870496.1045740126</v>
      </c>
      <c r="F11041" s="14">
        <v>29212661.114218973</v>
      </c>
      <c r="G11041" s="13">
        <v>0.23518898458825671</v>
      </c>
      <c r="H11041" s="12">
        <v>-18968332.359999999</v>
      </c>
      <c r="I11041" s="12">
        <v>-4.4611428270809705</v>
      </c>
      <c r="J11041" t="s">
        <v>25</v>
      </c>
      <c r="K11041" s="14">
        <v>1087225.5523910003</v>
      </c>
      <c r="L11041" s="14">
        <v>6870496.1045740014</v>
      </c>
      <c r="M11041" s="13">
        <v>0.15824556710936563</v>
      </c>
      <c r="N11041" s="12">
        <v>-0.70595607662730686</v>
      </c>
      <c r="O11041" s="2">
        <f>DATE(LEFT(ALT[[#This Row],[DATEMTH]],4),RIGHT(ALT[[#This Row],[DATEMTH]],2),1)</f>
        <v>45413</v>
      </c>
      <c r="P11041" t="str">
        <f>IF(AND(ALT[[#This Row],[DATE]]&gt;=DATE(2023,6,1),ALT[[#This Row],[DATE]]&lt;=DATE(2024,5,31)),"Y","N")</f>
        <v>Y</v>
      </c>
      <c r="Q11041" t="str">
        <f>LEFT(ALT[[#This Row],[DATEMTH]],4)</f>
        <v>2024</v>
      </c>
    </row>
    <row r="11042" spans="1:17" x14ac:dyDescent="0.25">
      <c r="A11042" t="s">
        <v>102</v>
      </c>
      <c r="B11042" t="s">
        <v>111</v>
      </c>
      <c r="C11042" t="s">
        <v>15</v>
      </c>
      <c r="D11042" t="s">
        <v>22</v>
      </c>
      <c r="E11042" s="14">
        <v>837315.70788</v>
      </c>
      <c r="F11042" s="14">
        <v>5301681.9377800012</v>
      </c>
      <c r="G11042" s="13">
        <v>0.15793397599227033</v>
      </c>
      <c r="H11042" s="12">
        <v>-57666576.18</v>
      </c>
      <c r="I11042" s="12">
        <v>-9.1075116579685478</v>
      </c>
      <c r="J11042" t="s">
        <v>26</v>
      </c>
      <c r="K11042" s="14">
        <v>124865.927146</v>
      </c>
      <c r="L11042" s="14">
        <v>837315.70788</v>
      </c>
      <c r="M11042" s="13">
        <v>0.14912645967450927</v>
      </c>
      <c r="N11042" s="12">
        <v>-1.3581709699971698</v>
      </c>
      <c r="O11042" s="2">
        <f>DATE(LEFT(ALT[[#This Row],[DATEMTH]],4),RIGHT(ALT[[#This Row],[DATEMTH]],2),1)</f>
        <v>45413</v>
      </c>
      <c r="P11042" t="str">
        <f>IF(AND(ALT[[#This Row],[DATE]]&gt;=DATE(2023,6,1),ALT[[#This Row],[DATE]]&lt;=DATE(2024,5,31)),"Y","N")</f>
        <v>Y</v>
      </c>
      <c r="Q11042" t="str">
        <f>LEFT(ALT[[#This Row],[DATEMTH]],4)</f>
        <v>2024</v>
      </c>
    </row>
    <row r="11043" spans="1:17" x14ac:dyDescent="0.25">
      <c r="A11043" t="s">
        <v>102</v>
      </c>
      <c r="B11043" t="s">
        <v>111</v>
      </c>
      <c r="C11043" t="s">
        <v>15</v>
      </c>
      <c r="D11043" t="s">
        <v>22</v>
      </c>
      <c r="E11043" s="14">
        <v>837315.70788</v>
      </c>
      <c r="F11043" s="14">
        <v>5301681.9377800012</v>
      </c>
      <c r="G11043" s="13">
        <v>0.15793397599227033</v>
      </c>
      <c r="H11043" s="12">
        <v>-57666576.18</v>
      </c>
      <c r="I11043" s="12">
        <v>-9.1075116579685478</v>
      </c>
      <c r="J11043" t="s">
        <v>16</v>
      </c>
      <c r="K11043" s="14">
        <v>255521.23188600005</v>
      </c>
      <c r="L11043" s="14">
        <v>837315.70788</v>
      </c>
      <c r="M11043" s="13">
        <v>0.30516713048767991</v>
      </c>
      <c r="N11043" s="12">
        <v>-2.7793131985453536</v>
      </c>
      <c r="O11043" s="2">
        <f>DATE(LEFT(ALT[[#This Row],[DATEMTH]],4),RIGHT(ALT[[#This Row],[DATEMTH]],2),1)</f>
        <v>45413</v>
      </c>
      <c r="P11043" t="str">
        <f>IF(AND(ALT[[#This Row],[DATE]]&gt;=DATE(2023,6,1),ALT[[#This Row],[DATE]]&lt;=DATE(2024,5,31)),"Y","N")</f>
        <v>Y</v>
      </c>
      <c r="Q11043" t="str">
        <f>LEFT(ALT[[#This Row],[DATEMTH]],4)</f>
        <v>2024</v>
      </c>
    </row>
    <row r="11044" spans="1:17" x14ac:dyDescent="0.25">
      <c r="A11044" t="s">
        <v>102</v>
      </c>
      <c r="B11044" t="s">
        <v>111</v>
      </c>
      <c r="C11044" t="s">
        <v>15</v>
      </c>
      <c r="D11044" t="s">
        <v>22</v>
      </c>
      <c r="E11044" s="14">
        <v>837315.70788</v>
      </c>
      <c r="F11044" s="14">
        <v>5301681.9377800012</v>
      </c>
      <c r="G11044" s="13">
        <v>0.15793397599227033</v>
      </c>
      <c r="H11044" s="12">
        <v>-57666576.18</v>
      </c>
      <c r="I11044" s="12">
        <v>-9.1075116579685478</v>
      </c>
      <c r="J11044" t="s">
        <v>25</v>
      </c>
      <c r="K11044" s="14">
        <v>122520.00309799996</v>
      </c>
      <c r="L11044" s="14">
        <v>837315.70788</v>
      </c>
      <c r="M11044" s="13">
        <v>0.14632473981433886</v>
      </c>
      <c r="N11044" s="12">
        <v>-1.3326542737083056</v>
      </c>
      <c r="O11044" s="2">
        <f>DATE(LEFT(ALT[[#This Row],[DATEMTH]],4),RIGHT(ALT[[#This Row],[DATEMTH]],2),1)</f>
        <v>45413</v>
      </c>
      <c r="P11044" t="str">
        <f>IF(AND(ALT[[#This Row],[DATE]]&gt;=DATE(2023,6,1),ALT[[#This Row],[DATE]]&lt;=DATE(2024,5,31)),"Y","N")</f>
        <v>Y</v>
      </c>
      <c r="Q11044" t="str">
        <f>LEFT(ALT[[#This Row],[DATEMTH]],4)</f>
        <v>2024</v>
      </c>
    </row>
    <row r="11045" spans="1:17" x14ac:dyDescent="0.25">
      <c r="A11045" t="s">
        <v>102</v>
      </c>
      <c r="B11045" t="s">
        <v>111</v>
      </c>
      <c r="C11045" t="s">
        <v>15</v>
      </c>
      <c r="D11045" t="s">
        <v>22</v>
      </c>
      <c r="E11045" s="14">
        <v>837315.70788</v>
      </c>
      <c r="F11045" s="14">
        <v>5301681.9377800012</v>
      </c>
      <c r="G11045" s="13">
        <v>0.15793397599227033</v>
      </c>
      <c r="H11045" s="12">
        <v>-57666576.18</v>
      </c>
      <c r="I11045" s="12">
        <v>-9.1075116579685478</v>
      </c>
      <c r="J11045" t="s">
        <v>24</v>
      </c>
      <c r="K11045" s="14">
        <v>334408.54575000005</v>
      </c>
      <c r="L11045" s="14">
        <v>837315.70788</v>
      </c>
      <c r="M11045" s="13">
        <v>0.39938167002347202</v>
      </c>
      <c r="N11045" s="12">
        <v>-3.637373215717719</v>
      </c>
      <c r="O11045" s="2">
        <f>DATE(LEFT(ALT[[#This Row],[DATEMTH]],4),RIGHT(ALT[[#This Row],[DATEMTH]],2),1)</f>
        <v>45413</v>
      </c>
      <c r="P11045" t="str">
        <f>IF(AND(ALT[[#This Row],[DATE]]&gt;=DATE(2023,6,1),ALT[[#This Row],[DATE]]&lt;=DATE(2024,5,31)),"Y","N")</f>
        <v>Y</v>
      </c>
      <c r="Q11045" t="str">
        <f>LEFT(ALT[[#This Row],[DATEMTH]],4)</f>
        <v>2024</v>
      </c>
    </row>
    <row r="11046" spans="1:17" x14ac:dyDescent="0.25">
      <c r="A11046" t="s">
        <v>102</v>
      </c>
      <c r="B11046" t="s">
        <v>111</v>
      </c>
      <c r="C11046" t="s">
        <v>18</v>
      </c>
      <c r="D11046" t="s">
        <v>22</v>
      </c>
      <c r="E11046" s="14">
        <v>1542777.928151001</v>
      </c>
      <c r="F11046" s="14">
        <v>5301681.9377800012</v>
      </c>
      <c r="G11046" s="13">
        <v>0.29099782790761225</v>
      </c>
      <c r="H11046" s="12">
        <v>-57666576.18</v>
      </c>
      <c r="I11046" s="12">
        <v>-16.780848411248851</v>
      </c>
      <c r="J11046" t="s">
        <v>26</v>
      </c>
      <c r="K11046" s="14">
        <v>446718.40670200018</v>
      </c>
      <c r="L11046" s="14">
        <v>1542777.9281510003</v>
      </c>
      <c r="M11046" s="13">
        <v>0.28955457460905376</v>
      </c>
      <c r="N11046" s="12">
        <v>-4.8589714232981764</v>
      </c>
      <c r="O11046" s="2">
        <f>DATE(LEFT(ALT[[#This Row],[DATEMTH]],4),RIGHT(ALT[[#This Row],[DATEMTH]],2),1)</f>
        <v>45413</v>
      </c>
      <c r="P11046" t="str">
        <f>IF(AND(ALT[[#This Row],[DATE]]&gt;=DATE(2023,6,1),ALT[[#This Row],[DATE]]&lt;=DATE(2024,5,31)),"Y","N")</f>
        <v>Y</v>
      </c>
      <c r="Q11046" t="str">
        <f>LEFT(ALT[[#This Row],[DATEMTH]],4)</f>
        <v>2024</v>
      </c>
    </row>
    <row r="11047" spans="1:17" x14ac:dyDescent="0.25">
      <c r="A11047" t="s">
        <v>102</v>
      </c>
      <c r="B11047" t="s">
        <v>111</v>
      </c>
      <c r="C11047" t="s">
        <v>18</v>
      </c>
      <c r="D11047" t="s">
        <v>22</v>
      </c>
      <c r="E11047" s="14">
        <v>1542777.928151001</v>
      </c>
      <c r="F11047" s="14">
        <v>5301681.9377800012</v>
      </c>
      <c r="G11047" s="13">
        <v>0.29099782790761225</v>
      </c>
      <c r="H11047" s="12">
        <v>-57666576.18</v>
      </c>
      <c r="I11047" s="12">
        <v>-16.780848411248851</v>
      </c>
      <c r="J11047" t="s">
        <v>25</v>
      </c>
      <c r="K11047" s="14">
        <v>171962.10741100003</v>
      </c>
      <c r="L11047" s="14">
        <v>1542777.9281510003</v>
      </c>
      <c r="M11047" s="13">
        <v>0.11146264428160081</v>
      </c>
      <c r="N11047" s="12">
        <v>-1.8704377372064969</v>
      </c>
      <c r="O11047" s="2">
        <f>DATE(LEFT(ALT[[#This Row],[DATEMTH]],4),RIGHT(ALT[[#This Row],[DATEMTH]],2),1)</f>
        <v>45413</v>
      </c>
      <c r="P11047" t="str">
        <f>IF(AND(ALT[[#This Row],[DATE]]&gt;=DATE(2023,6,1),ALT[[#This Row],[DATE]]&lt;=DATE(2024,5,31)),"Y","N")</f>
        <v>Y</v>
      </c>
      <c r="Q11047" t="str">
        <f>LEFT(ALT[[#This Row],[DATEMTH]],4)</f>
        <v>2024</v>
      </c>
    </row>
    <row r="11048" spans="1:17" x14ac:dyDescent="0.25">
      <c r="A11048" t="s">
        <v>102</v>
      </c>
      <c r="B11048" t="s">
        <v>111</v>
      </c>
      <c r="C11048" t="s">
        <v>18</v>
      </c>
      <c r="D11048" t="s">
        <v>22</v>
      </c>
      <c r="E11048" s="14">
        <v>1542777.928151001</v>
      </c>
      <c r="F11048" s="14">
        <v>5301681.9377800012</v>
      </c>
      <c r="G11048" s="13">
        <v>0.29099782790761225</v>
      </c>
      <c r="H11048" s="12">
        <v>-57666576.18</v>
      </c>
      <c r="I11048" s="12">
        <v>-16.780848411248851</v>
      </c>
      <c r="J11048" t="s">
        <v>24</v>
      </c>
      <c r="K11048" s="14">
        <v>374673.09461799997</v>
      </c>
      <c r="L11048" s="14">
        <v>1542777.9281510003</v>
      </c>
      <c r="M11048" s="13">
        <v>0.24285614136769568</v>
      </c>
      <c r="N11048" s="12">
        <v>-4.075332094032122</v>
      </c>
      <c r="O11048" s="2">
        <f>DATE(LEFT(ALT[[#This Row],[DATEMTH]],4),RIGHT(ALT[[#This Row],[DATEMTH]],2),1)</f>
        <v>45413</v>
      </c>
      <c r="P11048" t="str">
        <f>IF(AND(ALT[[#This Row],[DATE]]&gt;=DATE(2023,6,1),ALT[[#This Row],[DATE]]&lt;=DATE(2024,5,31)),"Y","N")</f>
        <v>Y</v>
      </c>
      <c r="Q11048" t="str">
        <f>LEFT(ALT[[#This Row],[DATEMTH]],4)</f>
        <v>2024</v>
      </c>
    </row>
    <row r="11049" spans="1:17" x14ac:dyDescent="0.25">
      <c r="A11049" t="s">
        <v>102</v>
      </c>
      <c r="B11049" t="s">
        <v>111</v>
      </c>
      <c r="C11049" t="s">
        <v>18</v>
      </c>
      <c r="D11049" t="s">
        <v>22</v>
      </c>
      <c r="E11049" s="14">
        <v>1542777.928151001</v>
      </c>
      <c r="F11049" s="14">
        <v>5301681.9377800012</v>
      </c>
      <c r="G11049" s="13">
        <v>0.29099782790761225</v>
      </c>
      <c r="H11049" s="12">
        <v>-57666576.18</v>
      </c>
      <c r="I11049" s="12">
        <v>-16.780848411248851</v>
      </c>
      <c r="J11049" t="s">
        <v>16</v>
      </c>
      <c r="K11049" s="14">
        <v>549424.31942000007</v>
      </c>
      <c r="L11049" s="14">
        <v>1542777.9281510003</v>
      </c>
      <c r="M11049" s="13">
        <v>0.35612663974164976</v>
      </c>
      <c r="N11049" s="12">
        <v>-5.9761071567120556</v>
      </c>
      <c r="O11049" s="2">
        <f>DATE(LEFT(ALT[[#This Row],[DATEMTH]],4),RIGHT(ALT[[#This Row],[DATEMTH]],2),1)</f>
        <v>45413</v>
      </c>
      <c r="P11049" t="str">
        <f>IF(AND(ALT[[#This Row],[DATE]]&gt;=DATE(2023,6,1),ALT[[#This Row],[DATE]]&lt;=DATE(2024,5,31)),"Y","N")</f>
        <v>Y</v>
      </c>
      <c r="Q11049" t="str">
        <f>LEFT(ALT[[#This Row],[DATEMTH]],4)</f>
        <v>2024</v>
      </c>
    </row>
    <row r="11050" spans="1:17" x14ac:dyDescent="0.25">
      <c r="A11050" t="s">
        <v>102</v>
      </c>
      <c r="B11050" t="s">
        <v>111</v>
      </c>
      <c r="C11050" t="s">
        <v>19</v>
      </c>
      <c r="D11050" t="s">
        <v>22</v>
      </c>
      <c r="E11050" s="14">
        <v>1434368.1183460006</v>
      </c>
      <c r="F11050" s="14">
        <v>5301681.9377800012</v>
      </c>
      <c r="G11050" s="13">
        <v>0.27054963597960019</v>
      </c>
      <c r="H11050" s="12">
        <v>-57666576.18</v>
      </c>
      <c r="I11050" s="12">
        <v>-15.601671193688883</v>
      </c>
      <c r="J11050" t="s">
        <v>25</v>
      </c>
      <c r="K11050" s="14">
        <v>986402.69976000034</v>
      </c>
      <c r="L11050" s="14">
        <v>1434368.1183460003</v>
      </c>
      <c r="M11050" s="13">
        <v>0.68769145601021986</v>
      </c>
      <c r="N11050" s="12">
        <v>-10.729135979380613</v>
      </c>
      <c r="O11050" s="2">
        <f>DATE(LEFT(ALT[[#This Row],[DATEMTH]],4),RIGHT(ALT[[#This Row],[DATEMTH]],2),1)</f>
        <v>45413</v>
      </c>
      <c r="P11050" t="str">
        <f>IF(AND(ALT[[#This Row],[DATE]]&gt;=DATE(2023,6,1),ALT[[#This Row],[DATE]]&lt;=DATE(2024,5,31)),"Y","N")</f>
        <v>Y</v>
      </c>
      <c r="Q11050" t="str">
        <f>LEFT(ALT[[#This Row],[DATEMTH]],4)</f>
        <v>2024</v>
      </c>
    </row>
    <row r="11051" spans="1:17" x14ac:dyDescent="0.25">
      <c r="A11051" t="s">
        <v>102</v>
      </c>
      <c r="B11051" t="s">
        <v>111</v>
      </c>
      <c r="C11051" t="s">
        <v>19</v>
      </c>
      <c r="D11051" t="s">
        <v>22</v>
      </c>
      <c r="E11051" s="14">
        <v>1434368.1183460006</v>
      </c>
      <c r="F11051" s="14">
        <v>5301681.9377800012</v>
      </c>
      <c r="G11051" s="13">
        <v>0.27054963597960019</v>
      </c>
      <c r="H11051" s="12">
        <v>-57666576.18</v>
      </c>
      <c r="I11051" s="12">
        <v>-15.601671193688883</v>
      </c>
      <c r="J11051" t="s">
        <v>26</v>
      </c>
      <c r="K11051" s="14">
        <v>42032.998621000013</v>
      </c>
      <c r="L11051" s="14">
        <v>1434368.1183460003</v>
      </c>
      <c r="M11051" s="13">
        <v>2.9304191917950001E-2</v>
      </c>
      <c r="N11051" s="12">
        <v>-0.4571943669006111</v>
      </c>
      <c r="O11051" s="2">
        <f>DATE(LEFT(ALT[[#This Row],[DATEMTH]],4),RIGHT(ALT[[#This Row],[DATEMTH]],2),1)</f>
        <v>45413</v>
      </c>
      <c r="P11051" t="str">
        <f>IF(AND(ALT[[#This Row],[DATE]]&gt;=DATE(2023,6,1),ALT[[#This Row],[DATE]]&lt;=DATE(2024,5,31)),"Y","N")</f>
        <v>Y</v>
      </c>
      <c r="Q11051" t="str">
        <f>LEFT(ALT[[#This Row],[DATEMTH]],4)</f>
        <v>2024</v>
      </c>
    </row>
    <row r="11052" spans="1:17" x14ac:dyDescent="0.25">
      <c r="A11052" t="s">
        <v>102</v>
      </c>
      <c r="B11052" t="s">
        <v>111</v>
      </c>
      <c r="C11052" t="s">
        <v>19</v>
      </c>
      <c r="D11052" t="s">
        <v>22</v>
      </c>
      <c r="E11052" s="14">
        <v>1434368.1183460006</v>
      </c>
      <c r="F11052" s="14">
        <v>5301681.9377800012</v>
      </c>
      <c r="G11052" s="13">
        <v>0.27054963597960019</v>
      </c>
      <c r="H11052" s="12">
        <v>-57666576.18</v>
      </c>
      <c r="I11052" s="12">
        <v>-15.601671193688883</v>
      </c>
      <c r="J11052" t="s">
        <v>24</v>
      </c>
      <c r="K11052" s="14">
        <v>405932.014272</v>
      </c>
      <c r="L11052" s="14">
        <v>1434368.1183460003</v>
      </c>
      <c r="M11052" s="13">
        <v>0.28300406923439475</v>
      </c>
      <c r="N11052" s="12">
        <v>-4.4153364346709907</v>
      </c>
      <c r="O11052" s="2">
        <f>DATE(LEFT(ALT[[#This Row],[DATEMTH]],4),RIGHT(ALT[[#This Row],[DATEMTH]],2),1)</f>
        <v>45413</v>
      </c>
      <c r="P11052" t="str">
        <f>IF(AND(ALT[[#This Row],[DATE]]&gt;=DATE(2023,6,1),ALT[[#This Row],[DATE]]&lt;=DATE(2024,5,31)),"Y","N")</f>
        <v>Y</v>
      </c>
      <c r="Q11052" t="str">
        <f>LEFT(ALT[[#This Row],[DATEMTH]],4)</f>
        <v>2024</v>
      </c>
    </row>
    <row r="11053" spans="1:17" x14ac:dyDescent="0.25">
      <c r="A11053" t="s">
        <v>102</v>
      </c>
      <c r="B11053" t="s">
        <v>111</v>
      </c>
      <c r="C11053" t="s">
        <v>19</v>
      </c>
      <c r="D11053" t="s">
        <v>22</v>
      </c>
      <c r="E11053" s="14">
        <v>1434368.1183460006</v>
      </c>
      <c r="F11053" s="14">
        <v>5301681.9377800012</v>
      </c>
      <c r="G11053" s="13">
        <v>0.27054963597960019</v>
      </c>
      <c r="H11053" s="12">
        <v>-57666576.18</v>
      </c>
      <c r="I11053" s="12">
        <v>-15.601671193688883</v>
      </c>
      <c r="J11053" t="s">
        <v>16</v>
      </c>
      <c r="K11053" s="14">
        <v>0.40569299999999942</v>
      </c>
      <c r="L11053" s="14">
        <v>1434368.1183460003</v>
      </c>
      <c r="M11053" s="13">
        <v>2.8283743539128049E-7</v>
      </c>
      <c r="N11053" s="12">
        <v>-4.4127366682409814E-6</v>
      </c>
      <c r="O11053" s="2">
        <f>DATE(LEFT(ALT[[#This Row],[DATEMTH]],4),RIGHT(ALT[[#This Row],[DATEMTH]],2),1)</f>
        <v>45413</v>
      </c>
      <c r="P11053" t="str">
        <f>IF(AND(ALT[[#This Row],[DATE]]&gt;=DATE(2023,6,1),ALT[[#This Row],[DATE]]&lt;=DATE(2024,5,31)),"Y","N")</f>
        <v>Y</v>
      </c>
      <c r="Q11053" t="str">
        <f>LEFT(ALT[[#This Row],[DATEMTH]],4)</f>
        <v>2024</v>
      </c>
    </row>
    <row r="11054" spans="1:17" x14ac:dyDescent="0.25">
      <c r="A11054" t="s">
        <v>102</v>
      </c>
      <c r="B11054" t="s">
        <v>111</v>
      </c>
      <c r="C11054" t="s">
        <v>20</v>
      </c>
      <c r="D11054" t="s">
        <v>22</v>
      </c>
      <c r="E11054" s="14">
        <v>1487220.1834029993</v>
      </c>
      <c r="F11054" s="14">
        <v>5301681.9377800012</v>
      </c>
      <c r="G11054" s="13">
        <v>0.28051856012051718</v>
      </c>
      <c r="H11054" s="12">
        <v>-57666576.18</v>
      </c>
      <c r="I11054" s="12">
        <v>-16.176544917093715</v>
      </c>
      <c r="J11054" t="s">
        <v>26</v>
      </c>
      <c r="K11054" s="14">
        <v>102335.731661</v>
      </c>
      <c r="L11054" s="14">
        <v>1487220.1834030005</v>
      </c>
      <c r="M11054" s="13">
        <v>6.8810074529004367E-2</v>
      </c>
      <c r="N11054" s="12">
        <v>-1.1131092613670053</v>
      </c>
      <c r="O11054" s="2">
        <f>DATE(LEFT(ALT[[#This Row],[DATEMTH]],4),RIGHT(ALT[[#This Row],[DATEMTH]],2),1)</f>
        <v>45413</v>
      </c>
      <c r="P11054" t="str">
        <f>IF(AND(ALT[[#This Row],[DATE]]&gt;=DATE(2023,6,1),ALT[[#This Row],[DATE]]&lt;=DATE(2024,5,31)),"Y","N")</f>
        <v>Y</v>
      </c>
      <c r="Q11054" t="str">
        <f>LEFT(ALT[[#This Row],[DATEMTH]],4)</f>
        <v>2024</v>
      </c>
    </row>
    <row r="11055" spans="1:17" x14ac:dyDescent="0.25">
      <c r="A11055" t="s">
        <v>102</v>
      </c>
      <c r="B11055" t="s">
        <v>111</v>
      </c>
      <c r="C11055" t="s">
        <v>20</v>
      </c>
      <c r="D11055" t="s">
        <v>22</v>
      </c>
      <c r="E11055" s="14">
        <v>1487220.1834029993</v>
      </c>
      <c r="F11055" s="14">
        <v>5301681.9377800012</v>
      </c>
      <c r="G11055" s="13">
        <v>0.28051856012051718</v>
      </c>
      <c r="H11055" s="12">
        <v>-57666576.18</v>
      </c>
      <c r="I11055" s="12">
        <v>-16.176544917093715</v>
      </c>
      <c r="J11055" t="s">
        <v>25</v>
      </c>
      <c r="K11055" s="14">
        <v>223874.05246499999</v>
      </c>
      <c r="L11055" s="14">
        <v>1487220.1834030005</v>
      </c>
      <c r="M11055" s="13">
        <v>0.15053188153534866</v>
      </c>
      <c r="N11055" s="12">
        <v>-2.4350857431111974</v>
      </c>
      <c r="O11055" s="2">
        <f>DATE(LEFT(ALT[[#This Row],[DATEMTH]],4),RIGHT(ALT[[#This Row],[DATEMTH]],2),1)</f>
        <v>45413</v>
      </c>
      <c r="P11055" t="str">
        <f>IF(AND(ALT[[#This Row],[DATE]]&gt;=DATE(2023,6,1),ALT[[#This Row],[DATE]]&lt;=DATE(2024,5,31)),"Y","N")</f>
        <v>Y</v>
      </c>
      <c r="Q11055" t="str">
        <f>LEFT(ALT[[#This Row],[DATEMTH]],4)</f>
        <v>2024</v>
      </c>
    </row>
    <row r="11056" spans="1:17" x14ac:dyDescent="0.25">
      <c r="A11056" t="s">
        <v>102</v>
      </c>
      <c r="B11056" t="s">
        <v>111</v>
      </c>
      <c r="C11056" t="s">
        <v>20</v>
      </c>
      <c r="D11056" t="s">
        <v>22</v>
      </c>
      <c r="E11056" s="14">
        <v>1487220.1834029993</v>
      </c>
      <c r="F11056" s="14">
        <v>5301681.9377800012</v>
      </c>
      <c r="G11056" s="13">
        <v>0.28051856012051718</v>
      </c>
      <c r="H11056" s="12">
        <v>-57666576.18</v>
      </c>
      <c r="I11056" s="12">
        <v>-16.176544917093715</v>
      </c>
      <c r="J11056" t="s">
        <v>24</v>
      </c>
      <c r="K11056" s="14">
        <v>586326.04087900021</v>
      </c>
      <c r="L11056" s="14">
        <v>1487220.1834030005</v>
      </c>
      <c r="M11056" s="13">
        <v>0.39424292880250678</v>
      </c>
      <c r="N11056" s="12">
        <v>-6.3774884460203305</v>
      </c>
      <c r="O11056" s="2">
        <f>DATE(LEFT(ALT[[#This Row],[DATEMTH]],4),RIGHT(ALT[[#This Row],[DATEMTH]],2),1)</f>
        <v>45413</v>
      </c>
      <c r="P11056" t="str">
        <f>IF(AND(ALT[[#This Row],[DATE]]&gt;=DATE(2023,6,1),ALT[[#This Row],[DATE]]&lt;=DATE(2024,5,31)),"Y","N")</f>
        <v>Y</v>
      </c>
      <c r="Q11056" t="str">
        <f>LEFT(ALT[[#This Row],[DATEMTH]],4)</f>
        <v>2024</v>
      </c>
    </row>
    <row r="11057" spans="1:17" x14ac:dyDescent="0.25">
      <c r="A11057" t="s">
        <v>102</v>
      </c>
      <c r="B11057" t="s">
        <v>111</v>
      </c>
      <c r="C11057" t="s">
        <v>20</v>
      </c>
      <c r="D11057" t="s">
        <v>22</v>
      </c>
      <c r="E11057" s="14">
        <v>1487220.1834029993</v>
      </c>
      <c r="F11057" s="14">
        <v>5301681.9377800012</v>
      </c>
      <c r="G11057" s="13">
        <v>0.28051856012051718</v>
      </c>
      <c r="H11057" s="12">
        <v>-57666576.18</v>
      </c>
      <c r="I11057" s="12">
        <v>-16.176544917093715</v>
      </c>
      <c r="J11057" t="s">
        <v>16</v>
      </c>
      <c r="K11057" s="14">
        <v>574684.35839800024</v>
      </c>
      <c r="L11057" s="14">
        <v>1487220.1834030005</v>
      </c>
      <c r="M11057" s="13">
        <v>0.38641511513314014</v>
      </c>
      <c r="N11057" s="12">
        <v>-6.2508614665951807</v>
      </c>
      <c r="O11057" s="2">
        <f>DATE(LEFT(ALT[[#This Row],[DATEMTH]],4),RIGHT(ALT[[#This Row],[DATEMTH]],2),1)</f>
        <v>45413</v>
      </c>
      <c r="P11057" t="str">
        <f>IF(AND(ALT[[#This Row],[DATE]]&gt;=DATE(2023,6,1),ALT[[#This Row],[DATE]]&lt;=DATE(2024,5,31)),"Y","N")</f>
        <v>Y</v>
      </c>
      <c r="Q11057" t="str">
        <f>LEFT(ALT[[#This Row],[DATEMTH]],4)</f>
        <v>2024</v>
      </c>
    </row>
    <row r="11058" spans="1:17" x14ac:dyDescent="0.25">
      <c r="A11058" t="s">
        <v>102</v>
      </c>
      <c r="B11058" t="s">
        <v>111</v>
      </c>
      <c r="C11058" t="s">
        <v>15</v>
      </c>
      <c r="D11058" t="s">
        <v>17</v>
      </c>
      <c r="E11058" s="14">
        <v>837315.70788</v>
      </c>
      <c r="F11058" s="14">
        <v>5301681.9377800012</v>
      </c>
      <c r="G11058" s="13">
        <v>0.15793397599227033</v>
      </c>
      <c r="H11058" s="12">
        <v>-100513247.05</v>
      </c>
      <c r="I11058" s="12">
        <v>-15.874456746499837</v>
      </c>
      <c r="J11058" t="s">
        <v>26</v>
      </c>
      <c r="K11058" s="14">
        <v>124865.927146</v>
      </c>
      <c r="L11058" s="14">
        <v>837315.70788</v>
      </c>
      <c r="M11058" s="13">
        <v>0.14912645967450927</v>
      </c>
      <c r="N11058" s="12">
        <v>-2.3673015338616494</v>
      </c>
      <c r="O11058" s="2">
        <f>DATE(LEFT(ALT[[#This Row],[DATEMTH]],4),RIGHT(ALT[[#This Row],[DATEMTH]],2),1)</f>
        <v>45413</v>
      </c>
      <c r="P11058" t="str">
        <f>IF(AND(ALT[[#This Row],[DATE]]&gt;=DATE(2023,6,1),ALT[[#This Row],[DATE]]&lt;=DATE(2024,5,31)),"Y","N")</f>
        <v>Y</v>
      </c>
      <c r="Q11058" t="str">
        <f>LEFT(ALT[[#This Row],[DATEMTH]],4)</f>
        <v>2024</v>
      </c>
    </row>
    <row r="11059" spans="1:17" x14ac:dyDescent="0.25">
      <c r="A11059" t="s">
        <v>102</v>
      </c>
      <c r="B11059" t="s">
        <v>111</v>
      </c>
      <c r="C11059" t="s">
        <v>15</v>
      </c>
      <c r="D11059" t="s">
        <v>17</v>
      </c>
      <c r="E11059" s="14">
        <v>837315.70788</v>
      </c>
      <c r="F11059" s="14">
        <v>5301681.9377800012</v>
      </c>
      <c r="G11059" s="13">
        <v>0.15793397599227033</v>
      </c>
      <c r="H11059" s="12">
        <v>-100513247.05</v>
      </c>
      <c r="I11059" s="12">
        <v>-15.874456746499837</v>
      </c>
      <c r="J11059" t="s">
        <v>16</v>
      </c>
      <c r="K11059" s="14">
        <v>255521.23188600005</v>
      </c>
      <c r="L11059" s="14">
        <v>837315.70788</v>
      </c>
      <c r="M11059" s="13">
        <v>0.30516713048767991</v>
      </c>
      <c r="N11059" s="12">
        <v>-4.8443624133801464</v>
      </c>
      <c r="O11059" s="2">
        <f>DATE(LEFT(ALT[[#This Row],[DATEMTH]],4),RIGHT(ALT[[#This Row],[DATEMTH]],2),1)</f>
        <v>45413</v>
      </c>
      <c r="P11059" t="str">
        <f>IF(AND(ALT[[#This Row],[DATE]]&gt;=DATE(2023,6,1),ALT[[#This Row],[DATE]]&lt;=DATE(2024,5,31)),"Y","N")</f>
        <v>Y</v>
      </c>
      <c r="Q11059" t="str">
        <f>LEFT(ALT[[#This Row],[DATEMTH]],4)</f>
        <v>2024</v>
      </c>
    </row>
    <row r="11060" spans="1:17" x14ac:dyDescent="0.25">
      <c r="A11060" t="s">
        <v>102</v>
      </c>
      <c r="B11060" t="s">
        <v>111</v>
      </c>
      <c r="C11060" t="s">
        <v>15</v>
      </c>
      <c r="D11060" t="s">
        <v>17</v>
      </c>
      <c r="E11060" s="14">
        <v>837315.70788</v>
      </c>
      <c r="F11060" s="14">
        <v>5301681.9377800012</v>
      </c>
      <c r="G11060" s="13">
        <v>0.15793397599227033</v>
      </c>
      <c r="H11060" s="12">
        <v>-100513247.05</v>
      </c>
      <c r="I11060" s="12">
        <v>-15.874456746499837</v>
      </c>
      <c r="J11060" t="s">
        <v>25</v>
      </c>
      <c r="K11060" s="14">
        <v>122520.00309799996</v>
      </c>
      <c r="L11060" s="14">
        <v>837315.70788</v>
      </c>
      <c r="M11060" s="13">
        <v>0.14632473981433886</v>
      </c>
      <c r="N11060" s="12">
        <v>-2.3228257531255645</v>
      </c>
      <c r="O11060" s="2">
        <f>DATE(LEFT(ALT[[#This Row],[DATEMTH]],4),RIGHT(ALT[[#This Row],[DATEMTH]],2),1)</f>
        <v>45413</v>
      </c>
      <c r="P11060" t="str">
        <f>IF(AND(ALT[[#This Row],[DATE]]&gt;=DATE(2023,6,1),ALT[[#This Row],[DATE]]&lt;=DATE(2024,5,31)),"Y","N")</f>
        <v>Y</v>
      </c>
      <c r="Q11060" t="str">
        <f>LEFT(ALT[[#This Row],[DATEMTH]],4)</f>
        <v>2024</v>
      </c>
    </row>
    <row r="11061" spans="1:17" x14ac:dyDescent="0.25">
      <c r="A11061" t="s">
        <v>102</v>
      </c>
      <c r="B11061" t="s">
        <v>111</v>
      </c>
      <c r="C11061" t="s">
        <v>15</v>
      </c>
      <c r="D11061" t="s">
        <v>17</v>
      </c>
      <c r="E11061" s="14">
        <v>837315.70788</v>
      </c>
      <c r="F11061" s="14">
        <v>5301681.9377800012</v>
      </c>
      <c r="G11061" s="13">
        <v>0.15793397599227033</v>
      </c>
      <c r="H11061" s="12">
        <v>-100513247.05</v>
      </c>
      <c r="I11061" s="12">
        <v>-15.874456746499837</v>
      </c>
      <c r="J11061" t="s">
        <v>24</v>
      </c>
      <c r="K11061" s="14">
        <v>334408.54575000005</v>
      </c>
      <c r="L11061" s="14">
        <v>837315.70788</v>
      </c>
      <c r="M11061" s="13">
        <v>0.39938167002347202</v>
      </c>
      <c r="N11061" s="12">
        <v>-6.3399670461324771</v>
      </c>
      <c r="O11061" s="2">
        <f>DATE(LEFT(ALT[[#This Row],[DATEMTH]],4),RIGHT(ALT[[#This Row],[DATEMTH]],2),1)</f>
        <v>45413</v>
      </c>
      <c r="P11061" t="str">
        <f>IF(AND(ALT[[#This Row],[DATE]]&gt;=DATE(2023,6,1),ALT[[#This Row],[DATE]]&lt;=DATE(2024,5,31)),"Y","N")</f>
        <v>Y</v>
      </c>
      <c r="Q11061" t="str">
        <f>LEFT(ALT[[#This Row],[DATEMTH]],4)</f>
        <v>2024</v>
      </c>
    </row>
    <row r="11062" spans="1:17" x14ac:dyDescent="0.25">
      <c r="A11062" t="s">
        <v>102</v>
      </c>
      <c r="B11062" t="s">
        <v>111</v>
      </c>
      <c r="C11062" t="s">
        <v>18</v>
      </c>
      <c r="D11062" t="s">
        <v>17</v>
      </c>
      <c r="E11062" s="14">
        <v>1542777.928151001</v>
      </c>
      <c r="F11062" s="14">
        <v>5301681.9377800012</v>
      </c>
      <c r="G11062" s="13">
        <v>0.29099782790761225</v>
      </c>
      <c r="H11062" s="12">
        <v>-100513247.05</v>
      </c>
      <c r="I11062" s="12">
        <v>-29.249136567491213</v>
      </c>
      <c r="J11062" t="s">
        <v>26</v>
      </c>
      <c r="K11062" s="14">
        <v>446718.40670200018</v>
      </c>
      <c r="L11062" s="14">
        <v>1542777.9281510003</v>
      </c>
      <c r="M11062" s="13">
        <v>0.28955457460905376</v>
      </c>
      <c r="N11062" s="12">
        <v>-8.4692212964820364</v>
      </c>
      <c r="O11062" s="2">
        <f>DATE(LEFT(ALT[[#This Row],[DATEMTH]],4),RIGHT(ALT[[#This Row],[DATEMTH]],2),1)</f>
        <v>45413</v>
      </c>
      <c r="P11062" t="str">
        <f>IF(AND(ALT[[#This Row],[DATE]]&gt;=DATE(2023,6,1),ALT[[#This Row],[DATE]]&lt;=DATE(2024,5,31)),"Y","N")</f>
        <v>Y</v>
      </c>
      <c r="Q11062" t="str">
        <f>LEFT(ALT[[#This Row],[DATEMTH]],4)</f>
        <v>2024</v>
      </c>
    </row>
    <row r="11063" spans="1:17" x14ac:dyDescent="0.25">
      <c r="A11063" t="s">
        <v>102</v>
      </c>
      <c r="B11063" t="s">
        <v>111</v>
      </c>
      <c r="C11063" t="s">
        <v>18</v>
      </c>
      <c r="D11063" t="s">
        <v>17</v>
      </c>
      <c r="E11063" s="14">
        <v>1542777.928151001</v>
      </c>
      <c r="F11063" s="14">
        <v>5301681.9377800012</v>
      </c>
      <c r="G11063" s="13">
        <v>0.29099782790761225</v>
      </c>
      <c r="H11063" s="12">
        <v>-100513247.05</v>
      </c>
      <c r="I11063" s="12">
        <v>-29.249136567491213</v>
      </c>
      <c r="J11063" t="s">
        <v>25</v>
      </c>
      <c r="K11063" s="14">
        <v>171962.10741100003</v>
      </c>
      <c r="L11063" s="14">
        <v>1542777.9281510003</v>
      </c>
      <c r="M11063" s="13">
        <v>0.11146264428160081</v>
      </c>
      <c r="N11063" s="12">
        <v>-3.2601861047662357</v>
      </c>
      <c r="O11063" s="2">
        <f>DATE(LEFT(ALT[[#This Row],[DATEMTH]],4),RIGHT(ALT[[#This Row],[DATEMTH]],2),1)</f>
        <v>45413</v>
      </c>
      <c r="P11063" t="str">
        <f>IF(AND(ALT[[#This Row],[DATE]]&gt;=DATE(2023,6,1),ALT[[#This Row],[DATE]]&lt;=DATE(2024,5,31)),"Y","N")</f>
        <v>Y</v>
      </c>
      <c r="Q11063" t="str">
        <f>LEFT(ALT[[#This Row],[DATEMTH]],4)</f>
        <v>2024</v>
      </c>
    </row>
    <row r="11064" spans="1:17" x14ac:dyDescent="0.25">
      <c r="A11064" t="s">
        <v>102</v>
      </c>
      <c r="B11064" t="s">
        <v>111</v>
      </c>
      <c r="C11064" t="s">
        <v>18</v>
      </c>
      <c r="D11064" t="s">
        <v>17</v>
      </c>
      <c r="E11064" s="14">
        <v>1542777.928151001</v>
      </c>
      <c r="F11064" s="14">
        <v>5301681.9377800012</v>
      </c>
      <c r="G11064" s="13">
        <v>0.29099782790761225</v>
      </c>
      <c r="H11064" s="12">
        <v>-100513247.05</v>
      </c>
      <c r="I11064" s="12">
        <v>-29.249136567491213</v>
      </c>
      <c r="J11064" t="s">
        <v>24</v>
      </c>
      <c r="K11064" s="14">
        <v>374673.09461799997</v>
      </c>
      <c r="L11064" s="14">
        <v>1542777.9281510003</v>
      </c>
      <c r="M11064" s="13">
        <v>0.24285614136769568</v>
      </c>
      <c r="N11064" s="12">
        <v>-7.1033324451176831</v>
      </c>
      <c r="O11064" s="2">
        <f>DATE(LEFT(ALT[[#This Row],[DATEMTH]],4),RIGHT(ALT[[#This Row],[DATEMTH]],2),1)</f>
        <v>45413</v>
      </c>
      <c r="P11064" t="str">
        <f>IF(AND(ALT[[#This Row],[DATE]]&gt;=DATE(2023,6,1),ALT[[#This Row],[DATE]]&lt;=DATE(2024,5,31)),"Y","N")</f>
        <v>Y</v>
      </c>
      <c r="Q11064" t="str">
        <f>LEFT(ALT[[#This Row],[DATEMTH]],4)</f>
        <v>2024</v>
      </c>
    </row>
    <row r="11065" spans="1:17" x14ac:dyDescent="0.25">
      <c r="A11065" t="s">
        <v>102</v>
      </c>
      <c r="B11065" t="s">
        <v>111</v>
      </c>
      <c r="C11065" t="s">
        <v>18</v>
      </c>
      <c r="D11065" t="s">
        <v>17</v>
      </c>
      <c r="E11065" s="14">
        <v>1542777.928151001</v>
      </c>
      <c r="F11065" s="14">
        <v>5301681.9377800012</v>
      </c>
      <c r="G11065" s="13">
        <v>0.29099782790761225</v>
      </c>
      <c r="H11065" s="12">
        <v>-100513247.05</v>
      </c>
      <c r="I11065" s="12">
        <v>-29.249136567491213</v>
      </c>
      <c r="J11065" t="s">
        <v>16</v>
      </c>
      <c r="K11065" s="14">
        <v>549424.31942000007</v>
      </c>
      <c r="L11065" s="14">
        <v>1542777.9281510003</v>
      </c>
      <c r="M11065" s="13">
        <v>0.35612663974164976</v>
      </c>
      <c r="N11065" s="12">
        <v>-10.416396721125258</v>
      </c>
      <c r="O11065" s="2">
        <f>DATE(LEFT(ALT[[#This Row],[DATEMTH]],4),RIGHT(ALT[[#This Row],[DATEMTH]],2),1)</f>
        <v>45413</v>
      </c>
      <c r="P11065" t="str">
        <f>IF(AND(ALT[[#This Row],[DATE]]&gt;=DATE(2023,6,1),ALT[[#This Row],[DATE]]&lt;=DATE(2024,5,31)),"Y","N")</f>
        <v>Y</v>
      </c>
      <c r="Q11065" t="str">
        <f>LEFT(ALT[[#This Row],[DATEMTH]],4)</f>
        <v>2024</v>
      </c>
    </row>
    <row r="11066" spans="1:17" x14ac:dyDescent="0.25">
      <c r="A11066" t="s">
        <v>102</v>
      </c>
      <c r="B11066" t="s">
        <v>111</v>
      </c>
      <c r="C11066" t="s">
        <v>19</v>
      </c>
      <c r="D11066" t="s">
        <v>17</v>
      </c>
      <c r="E11066" s="14">
        <v>1434368.1183460006</v>
      </c>
      <c r="F11066" s="14">
        <v>5301681.9377800012</v>
      </c>
      <c r="G11066" s="13">
        <v>0.27054963597960019</v>
      </c>
      <c r="H11066" s="12">
        <v>-100513247.05</v>
      </c>
      <c r="I11066" s="12">
        <v>-27.193822400505123</v>
      </c>
      <c r="J11066" t="s">
        <v>25</v>
      </c>
      <c r="K11066" s="14">
        <v>986402.69976000034</v>
      </c>
      <c r="L11066" s="14">
        <v>1434368.1183460003</v>
      </c>
      <c r="M11066" s="13">
        <v>0.68769145601021986</v>
      </c>
      <c r="N11066" s="12">
        <v>-18.7009593210867</v>
      </c>
      <c r="O11066" s="2">
        <f>DATE(LEFT(ALT[[#This Row],[DATEMTH]],4),RIGHT(ALT[[#This Row],[DATEMTH]],2),1)</f>
        <v>45413</v>
      </c>
      <c r="P11066" t="str">
        <f>IF(AND(ALT[[#This Row],[DATE]]&gt;=DATE(2023,6,1),ALT[[#This Row],[DATE]]&lt;=DATE(2024,5,31)),"Y","N")</f>
        <v>Y</v>
      </c>
      <c r="Q11066" t="str">
        <f>LEFT(ALT[[#This Row],[DATEMTH]],4)</f>
        <v>2024</v>
      </c>
    </row>
    <row r="11067" spans="1:17" x14ac:dyDescent="0.25">
      <c r="A11067" t="s">
        <v>102</v>
      </c>
      <c r="B11067" t="s">
        <v>111</v>
      </c>
      <c r="C11067" t="s">
        <v>19</v>
      </c>
      <c r="D11067" t="s">
        <v>17</v>
      </c>
      <c r="E11067" s="14">
        <v>1434368.1183460006</v>
      </c>
      <c r="F11067" s="14">
        <v>5301681.9377800012</v>
      </c>
      <c r="G11067" s="13">
        <v>0.27054963597960019</v>
      </c>
      <c r="H11067" s="12">
        <v>-100513247.05</v>
      </c>
      <c r="I11067" s="12">
        <v>-27.193822400505123</v>
      </c>
      <c r="J11067" t="s">
        <v>26</v>
      </c>
      <c r="K11067" s="14">
        <v>42032.998621000013</v>
      </c>
      <c r="L11067" s="14">
        <v>1434368.1183460003</v>
      </c>
      <c r="M11067" s="13">
        <v>2.9304191917950001E-2</v>
      </c>
      <c r="N11067" s="12">
        <v>-0.79689299060704988</v>
      </c>
      <c r="O11067" s="2">
        <f>DATE(LEFT(ALT[[#This Row],[DATEMTH]],4),RIGHT(ALT[[#This Row],[DATEMTH]],2),1)</f>
        <v>45413</v>
      </c>
      <c r="P11067" t="str">
        <f>IF(AND(ALT[[#This Row],[DATE]]&gt;=DATE(2023,6,1),ALT[[#This Row],[DATE]]&lt;=DATE(2024,5,31)),"Y","N")</f>
        <v>Y</v>
      </c>
      <c r="Q11067" t="str">
        <f>LEFT(ALT[[#This Row],[DATEMTH]],4)</f>
        <v>2024</v>
      </c>
    </row>
    <row r="11068" spans="1:17" x14ac:dyDescent="0.25">
      <c r="A11068" t="s">
        <v>102</v>
      </c>
      <c r="B11068" t="s">
        <v>111</v>
      </c>
      <c r="C11068" t="s">
        <v>19</v>
      </c>
      <c r="D11068" t="s">
        <v>17</v>
      </c>
      <c r="E11068" s="14">
        <v>1434368.1183460006</v>
      </c>
      <c r="F11068" s="14">
        <v>5301681.9377800012</v>
      </c>
      <c r="G11068" s="13">
        <v>0.27054963597960019</v>
      </c>
      <c r="H11068" s="12">
        <v>-100513247.05</v>
      </c>
      <c r="I11068" s="12">
        <v>-27.193822400505123</v>
      </c>
      <c r="J11068" t="s">
        <v>24</v>
      </c>
      <c r="K11068" s="14">
        <v>405932.014272</v>
      </c>
      <c r="L11068" s="14">
        <v>1434368.1183460003</v>
      </c>
      <c r="M11068" s="13">
        <v>0.28300406923439475</v>
      </c>
      <c r="N11068" s="12">
        <v>-7.695962397380387</v>
      </c>
      <c r="O11068" s="2">
        <f>DATE(LEFT(ALT[[#This Row],[DATEMTH]],4),RIGHT(ALT[[#This Row],[DATEMTH]],2),1)</f>
        <v>45413</v>
      </c>
      <c r="P11068" t="str">
        <f>IF(AND(ALT[[#This Row],[DATE]]&gt;=DATE(2023,6,1),ALT[[#This Row],[DATE]]&lt;=DATE(2024,5,31)),"Y","N")</f>
        <v>Y</v>
      </c>
      <c r="Q11068" t="str">
        <f>LEFT(ALT[[#This Row],[DATEMTH]],4)</f>
        <v>2024</v>
      </c>
    </row>
    <row r="11069" spans="1:17" x14ac:dyDescent="0.25">
      <c r="A11069" t="s">
        <v>102</v>
      </c>
      <c r="B11069" t="s">
        <v>111</v>
      </c>
      <c r="C11069" t="s">
        <v>19</v>
      </c>
      <c r="D11069" t="s">
        <v>17</v>
      </c>
      <c r="E11069" s="14">
        <v>1434368.1183460006</v>
      </c>
      <c r="F11069" s="14">
        <v>5301681.9377800012</v>
      </c>
      <c r="G11069" s="13">
        <v>0.27054963597960019</v>
      </c>
      <c r="H11069" s="12">
        <v>-100513247.05</v>
      </c>
      <c r="I11069" s="12">
        <v>-27.193822400505123</v>
      </c>
      <c r="J11069" t="s">
        <v>16</v>
      </c>
      <c r="K11069" s="14">
        <v>0.40569299999999942</v>
      </c>
      <c r="L11069" s="14">
        <v>1434368.1183460003</v>
      </c>
      <c r="M11069" s="13">
        <v>2.8283743539128049E-7</v>
      </c>
      <c r="N11069" s="12">
        <v>-7.691430986244824E-6</v>
      </c>
      <c r="O11069" s="2">
        <f>DATE(LEFT(ALT[[#This Row],[DATEMTH]],4),RIGHT(ALT[[#This Row],[DATEMTH]],2),1)</f>
        <v>45413</v>
      </c>
      <c r="P11069" t="str">
        <f>IF(AND(ALT[[#This Row],[DATE]]&gt;=DATE(2023,6,1),ALT[[#This Row],[DATE]]&lt;=DATE(2024,5,31)),"Y","N")</f>
        <v>Y</v>
      </c>
      <c r="Q11069" t="str">
        <f>LEFT(ALT[[#This Row],[DATEMTH]],4)</f>
        <v>2024</v>
      </c>
    </row>
    <row r="11070" spans="1:17" x14ac:dyDescent="0.25">
      <c r="A11070" t="s">
        <v>102</v>
      </c>
      <c r="B11070" t="s">
        <v>111</v>
      </c>
      <c r="C11070" t="s">
        <v>20</v>
      </c>
      <c r="D11070" t="s">
        <v>17</v>
      </c>
      <c r="E11070" s="14">
        <v>1487220.1834029993</v>
      </c>
      <c r="F11070" s="14">
        <v>5301681.9377800012</v>
      </c>
      <c r="G11070" s="13">
        <v>0.28051856012051718</v>
      </c>
      <c r="H11070" s="12">
        <v>-100513247.05</v>
      </c>
      <c r="I11070" s="12">
        <v>-28.195831335503819</v>
      </c>
      <c r="J11070" t="s">
        <v>26</v>
      </c>
      <c r="K11070" s="14">
        <v>102335.731661</v>
      </c>
      <c r="L11070" s="14">
        <v>1487220.1834030005</v>
      </c>
      <c r="M11070" s="13">
        <v>6.8810074529004367E-2</v>
      </c>
      <c r="N11070" s="12">
        <v>-1.9401572556032545</v>
      </c>
      <c r="O11070" s="2">
        <f>DATE(LEFT(ALT[[#This Row],[DATEMTH]],4),RIGHT(ALT[[#This Row],[DATEMTH]],2),1)</f>
        <v>45413</v>
      </c>
      <c r="P11070" t="str">
        <f>IF(AND(ALT[[#This Row],[DATE]]&gt;=DATE(2023,6,1),ALT[[#This Row],[DATE]]&lt;=DATE(2024,5,31)),"Y","N")</f>
        <v>Y</v>
      </c>
      <c r="Q11070" t="str">
        <f>LEFT(ALT[[#This Row],[DATEMTH]],4)</f>
        <v>2024</v>
      </c>
    </row>
    <row r="11071" spans="1:17" x14ac:dyDescent="0.25">
      <c r="A11071" t="s">
        <v>102</v>
      </c>
      <c r="B11071" t="s">
        <v>111</v>
      </c>
      <c r="C11071" t="s">
        <v>20</v>
      </c>
      <c r="D11071" t="s">
        <v>17</v>
      </c>
      <c r="E11071" s="14">
        <v>1487220.1834029993</v>
      </c>
      <c r="F11071" s="14">
        <v>5301681.9377800012</v>
      </c>
      <c r="G11071" s="13">
        <v>0.28051856012051718</v>
      </c>
      <c r="H11071" s="12">
        <v>-100513247.05</v>
      </c>
      <c r="I11071" s="12">
        <v>-28.195831335503819</v>
      </c>
      <c r="J11071" t="s">
        <v>25</v>
      </c>
      <c r="K11071" s="14">
        <v>223874.05246499999</v>
      </c>
      <c r="L11071" s="14">
        <v>1487220.1834030005</v>
      </c>
      <c r="M11071" s="13">
        <v>0.15053188153534866</v>
      </c>
      <c r="N11071" s="12">
        <v>-4.2443715423867321</v>
      </c>
      <c r="O11071" s="2">
        <f>DATE(LEFT(ALT[[#This Row],[DATEMTH]],4),RIGHT(ALT[[#This Row],[DATEMTH]],2),1)</f>
        <v>45413</v>
      </c>
      <c r="P11071" t="str">
        <f>IF(AND(ALT[[#This Row],[DATE]]&gt;=DATE(2023,6,1),ALT[[#This Row],[DATE]]&lt;=DATE(2024,5,31)),"Y","N")</f>
        <v>Y</v>
      </c>
      <c r="Q11071" t="str">
        <f>LEFT(ALT[[#This Row],[DATEMTH]],4)</f>
        <v>2024</v>
      </c>
    </row>
    <row r="11072" spans="1:17" x14ac:dyDescent="0.25">
      <c r="A11072" t="s">
        <v>102</v>
      </c>
      <c r="B11072" t="s">
        <v>111</v>
      </c>
      <c r="C11072" t="s">
        <v>20</v>
      </c>
      <c r="D11072" t="s">
        <v>17</v>
      </c>
      <c r="E11072" s="14">
        <v>1487220.1834029993</v>
      </c>
      <c r="F11072" s="14">
        <v>5301681.9377800012</v>
      </c>
      <c r="G11072" s="13">
        <v>0.28051856012051718</v>
      </c>
      <c r="H11072" s="12">
        <v>-100513247.05</v>
      </c>
      <c r="I11072" s="12">
        <v>-28.195831335503819</v>
      </c>
      <c r="J11072" t="s">
        <v>24</v>
      </c>
      <c r="K11072" s="14">
        <v>586326.04087900021</v>
      </c>
      <c r="L11072" s="14">
        <v>1487220.1834030005</v>
      </c>
      <c r="M11072" s="13">
        <v>0.39424292880250678</v>
      </c>
      <c r="N11072" s="12">
        <v>-11.116007125730521</v>
      </c>
      <c r="O11072" s="2">
        <f>DATE(LEFT(ALT[[#This Row],[DATEMTH]],4),RIGHT(ALT[[#This Row],[DATEMTH]],2),1)</f>
        <v>45413</v>
      </c>
      <c r="P11072" t="str">
        <f>IF(AND(ALT[[#This Row],[DATE]]&gt;=DATE(2023,6,1),ALT[[#This Row],[DATE]]&lt;=DATE(2024,5,31)),"Y","N")</f>
        <v>Y</v>
      </c>
      <c r="Q11072" t="str">
        <f>LEFT(ALT[[#This Row],[DATEMTH]],4)</f>
        <v>2024</v>
      </c>
    </row>
    <row r="11073" spans="1:17" x14ac:dyDescent="0.25">
      <c r="A11073" t="s">
        <v>102</v>
      </c>
      <c r="B11073" t="s">
        <v>111</v>
      </c>
      <c r="C11073" t="s">
        <v>20</v>
      </c>
      <c r="D11073" t="s">
        <v>17</v>
      </c>
      <c r="E11073" s="14">
        <v>1487220.1834029993</v>
      </c>
      <c r="F11073" s="14">
        <v>5301681.9377800012</v>
      </c>
      <c r="G11073" s="13">
        <v>0.28051856012051718</v>
      </c>
      <c r="H11073" s="12">
        <v>-100513247.05</v>
      </c>
      <c r="I11073" s="12">
        <v>-28.195831335503819</v>
      </c>
      <c r="J11073" t="s">
        <v>16</v>
      </c>
      <c r="K11073" s="14">
        <v>574684.35839800024</v>
      </c>
      <c r="L11073" s="14">
        <v>1487220.1834030005</v>
      </c>
      <c r="M11073" s="13">
        <v>0.38641511513314014</v>
      </c>
      <c r="N11073" s="12">
        <v>-10.895295411783309</v>
      </c>
      <c r="O11073" s="2">
        <f>DATE(LEFT(ALT[[#This Row],[DATEMTH]],4),RIGHT(ALT[[#This Row],[DATEMTH]],2),1)</f>
        <v>45413</v>
      </c>
      <c r="P11073" t="str">
        <f>IF(AND(ALT[[#This Row],[DATE]]&gt;=DATE(2023,6,1),ALT[[#This Row],[DATE]]&lt;=DATE(2024,5,31)),"Y","N")</f>
        <v>Y</v>
      </c>
      <c r="Q11073" t="str">
        <f>LEFT(ALT[[#This Row],[DATEMTH]],4)</f>
        <v>2024</v>
      </c>
    </row>
    <row r="11074" spans="1:17" x14ac:dyDescent="0.25">
      <c r="A11074" t="s">
        <v>102</v>
      </c>
      <c r="B11074" t="s">
        <v>111</v>
      </c>
      <c r="C11074" t="s">
        <v>15</v>
      </c>
      <c r="D11074" t="s">
        <v>23</v>
      </c>
      <c r="E11074" s="14">
        <v>837315.70788</v>
      </c>
      <c r="F11074" s="14">
        <v>5301681.9377800012</v>
      </c>
      <c r="G11074" s="13">
        <v>0.15793397599227033</v>
      </c>
      <c r="H11074" s="12">
        <v>-18968332.359999999</v>
      </c>
      <c r="I11074" s="12">
        <v>-2.9957441475576441</v>
      </c>
      <c r="J11074" t="s">
        <v>26</v>
      </c>
      <c r="K11074" s="14">
        <v>124865.927146</v>
      </c>
      <c r="L11074" s="14">
        <v>837315.70788</v>
      </c>
      <c r="M11074" s="13">
        <v>0.14912645967450927</v>
      </c>
      <c r="N11074" s="12">
        <v>-0.44674471881590216</v>
      </c>
      <c r="O11074" s="2">
        <f>DATE(LEFT(ALT[[#This Row],[DATEMTH]],4),RIGHT(ALT[[#This Row],[DATEMTH]],2),1)</f>
        <v>45413</v>
      </c>
      <c r="P11074" t="str">
        <f>IF(AND(ALT[[#This Row],[DATE]]&gt;=DATE(2023,6,1),ALT[[#This Row],[DATE]]&lt;=DATE(2024,5,31)),"Y","N")</f>
        <v>Y</v>
      </c>
      <c r="Q11074" t="str">
        <f>LEFT(ALT[[#This Row],[DATEMTH]],4)</f>
        <v>2024</v>
      </c>
    </row>
    <row r="11075" spans="1:17" x14ac:dyDescent="0.25">
      <c r="A11075" t="s">
        <v>102</v>
      </c>
      <c r="B11075" t="s">
        <v>111</v>
      </c>
      <c r="C11075" t="s">
        <v>15</v>
      </c>
      <c r="D11075" t="s">
        <v>23</v>
      </c>
      <c r="E11075" s="14">
        <v>837315.70788</v>
      </c>
      <c r="F11075" s="14">
        <v>5301681.9377800012</v>
      </c>
      <c r="G11075" s="13">
        <v>0.15793397599227033</v>
      </c>
      <c r="H11075" s="12">
        <v>-18968332.359999999</v>
      </c>
      <c r="I11075" s="12">
        <v>-2.9957441475576441</v>
      </c>
      <c r="J11075" t="s">
        <v>16</v>
      </c>
      <c r="K11075" s="14">
        <v>255521.23188600005</v>
      </c>
      <c r="L11075" s="14">
        <v>837315.70788</v>
      </c>
      <c r="M11075" s="13">
        <v>0.30516713048767991</v>
      </c>
      <c r="N11075" s="12">
        <v>-0.91420264518542693</v>
      </c>
      <c r="O11075" s="2">
        <f>DATE(LEFT(ALT[[#This Row],[DATEMTH]],4),RIGHT(ALT[[#This Row],[DATEMTH]],2),1)</f>
        <v>45413</v>
      </c>
      <c r="P11075" t="str">
        <f>IF(AND(ALT[[#This Row],[DATE]]&gt;=DATE(2023,6,1),ALT[[#This Row],[DATE]]&lt;=DATE(2024,5,31)),"Y","N")</f>
        <v>Y</v>
      </c>
      <c r="Q11075" t="str">
        <f>LEFT(ALT[[#This Row],[DATEMTH]],4)</f>
        <v>2024</v>
      </c>
    </row>
    <row r="11076" spans="1:17" x14ac:dyDescent="0.25">
      <c r="A11076" t="s">
        <v>102</v>
      </c>
      <c r="B11076" t="s">
        <v>111</v>
      </c>
      <c r="C11076" t="s">
        <v>15</v>
      </c>
      <c r="D11076" t="s">
        <v>23</v>
      </c>
      <c r="E11076" s="14">
        <v>837315.70788</v>
      </c>
      <c r="F11076" s="14">
        <v>5301681.9377800012</v>
      </c>
      <c r="G11076" s="13">
        <v>0.15793397599227033</v>
      </c>
      <c r="H11076" s="12">
        <v>-18968332.359999999</v>
      </c>
      <c r="I11076" s="12">
        <v>-2.9957441475576441</v>
      </c>
      <c r="J11076" t="s">
        <v>25</v>
      </c>
      <c r="K11076" s="14">
        <v>122520.00309799996</v>
      </c>
      <c r="L11076" s="14">
        <v>837315.70788</v>
      </c>
      <c r="M11076" s="13">
        <v>0.14632473981433886</v>
      </c>
      <c r="N11076" s="12">
        <v>-0.43835148294170062</v>
      </c>
      <c r="O11076" s="2">
        <f>DATE(LEFT(ALT[[#This Row],[DATEMTH]],4),RIGHT(ALT[[#This Row],[DATEMTH]],2),1)</f>
        <v>45413</v>
      </c>
      <c r="P11076" t="str">
        <f>IF(AND(ALT[[#This Row],[DATE]]&gt;=DATE(2023,6,1),ALT[[#This Row],[DATE]]&lt;=DATE(2024,5,31)),"Y","N")</f>
        <v>Y</v>
      </c>
      <c r="Q11076" t="str">
        <f>LEFT(ALT[[#This Row],[DATEMTH]],4)</f>
        <v>2024</v>
      </c>
    </row>
    <row r="11077" spans="1:17" x14ac:dyDescent="0.25">
      <c r="A11077" t="s">
        <v>102</v>
      </c>
      <c r="B11077" t="s">
        <v>111</v>
      </c>
      <c r="C11077" t="s">
        <v>15</v>
      </c>
      <c r="D11077" t="s">
        <v>23</v>
      </c>
      <c r="E11077" s="14">
        <v>837315.70788</v>
      </c>
      <c r="F11077" s="14">
        <v>5301681.9377800012</v>
      </c>
      <c r="G11077" s="13">
        <v>0.15793397599227033</v>
      </c>
      <c r="H11077" s="12">
        <v>-18968332.359999999</v>
      </c>
      <c r="I11077" s="12">
        <v>-2.9957441475576441</v>
      </c>
      <c r="J11077" t="s">
        <v>24</v>
      </c>
      <c r="K11077" s="14">
        <v>334408.54575000005</v>
      </c>
      <c r="L11077" s="14">
        <v>837315.70788</v>
      </c>
      <c r="M11077" s="13">
        <v>0.39938167002347202</v>
      </c>
      <c r="N11077" s="12">
        <v>-1.1964453006146145</v>
      </c>
      <c r="O11077" s="2">
        <f>DATE(LEFT(ALT[[#This Row],[DATEMTH]],4),RIGHT(ALT[[#This Row],[DATEMTH]],2),1)</f>
        <v>45413</v>
      </c>
      <c r="P11077" t="str">
        <f>IF(AND(ALT[[#This Row],[DATE]]&gt;=DATE(2023,6,1),ALT[[#This Row],[DATE]]&lt;=DATE(2024,5,31)),"Y","N")</f>
        <v>Y</v>
      </c>
      <c r="Q11077" t="str">
        <f>LEFT(ALT[[#This Row],[DATEMTH]],4)</f>
        <v>2024</v>
      </c>
    </row>
    <row r="11078" spans="1:17" x14ac:dyDescent="0.25">
      <c r="A11078" t="s">
        <v>102</v>
      </c>
      <c r="B11078" t="s">
        <v>111</v>
      </c>
      <c r="C11078" t="s">
        <v>18</v>
      </c>
      <c r="D11078" t="s">
        <v>23</v>
      </c>
      <c r="E11078" s="14">
        <v>1542777.928151001</v>
      </c>
      <c r="F11078" s="14">
        <v>5301681.9377800012</v>
      </c>
      <c r="G11078" s="13">
        <v>0.29099782790761225</v>
      </c>
      <c r="H11078" s="12">
        <v>-18968332.359999999</v>
      </c>
      <c r="I11078" s="12">
        <v>-5.5197435157896724</v>
      </c>
      <c r="J11078" t="s">
        <v>26</v>
      </c>
      <c r="K11078" s="14">
        <v>446718.40670200018</v>
      </c>
      <c r="L11078" s="14">
        <v>1542777.9281510003</v>
      </c>
      <c r="M11078" s="13">
        <v>0.28955457460905376</v>
      </c>
      <c r="N11078" s="12">
        <v>-1.5982669856655614</v>
      </c>
      <c r="O11078" s="2">
        <f>DATE(LEFT(ALT[[#This Row],[DATEMTH]],4),RIGHT(ALT[[#This Row],[DATEMTH]],2),1)</f>
        <v>45413</v>
      </c>
      <c r="P11078" t="str">
        <f>IF(AND(ALT[[#This Row],[DATE]]&gt;=DATE(2023,6,1),ALT[[#This Row],[DATE]]&lt;=DATE(2024,5,31)),"Y","N")</f>
        <v>Y</v>
      </c>
      <c r="Q11078" t="str">
        <f>LEFT(ALT[[#This Row],[DATEMTH]],4)</f>
        <v>2024</v>
      </c>
    </row>
    <row r="11079" spans="1:17" x14ac:dyDescent="0.25">
      <c r="A11079" t="s">
        <v>102</v>
      </c>
      <c r="B11079" t="s">
        <v>111</v>
      </c>
      <c r="C11079" t="s">
        <v>18</v>
      </c>
      <c r="D11079" t="s">
        <v>23</v>
      </c>
      <c r="E11079" s="14">
        <v>1542777.928151001</v>
      </c>
      <c r="F11079" s="14">
        <v>5301681.9377800012</v>
      </c>
      <c r="G11079" s="13">
        <v>0.29099782790761225</v>
      </c>
      <c r="H11079" s="12">
        <v>-18968332.359999999</v>
      </c>
      <c r="I11079" s="12">
        <v>-5.5197435157896724</v>
      </c>
      <c r="J11079" t="s">
        <v>25</v>
      </c>
      <c r="K11079" s="14">
        <v>171962.10741100003</v>
      </c>
      <c r="L11079" s="14">
        <v>1542777.9281510003</v>
      </c>
      <c r="M11079" s="13">
        <v>0.11146264428160081</v>
      </c>
      <c r="N11079" s="12">
        <v>-0.61524520802613691</v>
      </c>
      <c r="O11079" s="2">
        <f>DATE(LEFT(ALT[[#This Row],[DATEMTH]],4),RIGHT(ALT[[#This Row],[DATEMTH]],2),1)</f>
        <v>45413</v>
      </c>
      <c r="P11079" t="str">
        <f>IF(AND(ALT[[#This Row],[DATE]]&gt;=DATE(2023,6,1),ALT[[#This Row],[DATE]]&lt;=DATE(2024,5,31)),"Y","N")</f>
        <v>Y</v>
      </c>
      <c r="Q11079" t="str">
        <f>LEFT(ALT[[#This Row],[DATEMTH]],4)</f>
        <v>2024</v>
      </c>
    </row>
    <row r="11080" spans="1:17" x14ac:dyDescent="0.25">
      <c r="A11080" t="s">
        <v>102</v>
      </c>
      <c r="B11080" t="s">
        <v>111</v>
      </c>
      <c r="C11080" t="s">
        <v>18</v>
      </c>
      <c r="D11080" t="s">
        <v>23</v>
      </c>
      <c r="E11080" s="14">
        <v>1542777.928151001</v>
      </c>
      <c r="F11080" s="14">
        <v>5301681.9377800012</v>
      </c>
      <c r="G11080" s="13">
        <v>0.29099782790761225</v>
      </c>
      <c r="H11080" s="12">
        <v>-18968332.359999999</v>
      </c>
      <c r="I11080" s="12">
        <v>-5.5197435157896724</v>
      </c>
      <c r="J11080" t="s">
        <v>24</v>
      </c>
      <c r="K11080" s="14">
        <v>374673.09461799997</v>
      </c>
      <c r="L11080" s="14">
        <v>1542777.9281510003</v>
      </c>
      <c r="M11080" s="13">
        <v>0.24285614136769568</v>
      </c>
      <c r="N11080" s="12">
        <v>-1.3405036115840383</v>
      </c>
      <c r="O11080" s="2">
        <f>DATE(LEFT(ALT[[#This Row],[DATEMTH]],4),RIGHT(ALT[[#This Row],[DATEMTH]],2),1)</f>
        <v>45413</v>
      </c>
      <c r="P11080" t="str">
        <f>IF(AND(ALT[[#This Row],[DATE]]&gt;=DATE(2023,6,1),ALT[[#This Row],[DATE]]&lt;=DATE(2024,5,31)),"Y","N")</f>
        <v>Y</v>
      </c>
      <c r="Q11080" t="str">
        <f>LEFT(ALT[[#This Row],[DATEMTH]],4)</f>
        <v>2024</v>
      </c>
    </row>
    <row r="11081" spans="1:17" x14ac:dyDescent="0.25">
      <c r="A11081" t="s">
        <v>102</v>
      </c>
      <c r="B11081" t="s">
        <v>111</v>
      </c>
      <c r="C11081" t="s">
        <v>18</v>
      </c>
      <c r="D11081" t="s">
        <v>23</v>
      </c>
      <c r="E11081" s="14">
        <v>1542777.928151001</v>
      </c>
      <c r="F11081" s="14">
        <v>5301681.9377800012</v>
      </c>
      <c r="G11081" s="13">
        <v>0.29099782790761225</v>
      </c>
      <c r="H11081" s="12">
        <v>-18968332.359999999</v>
      </c>
      <c r="I11081" s="12">
        <v>-5.5197435157896724</v>
      </c>
      <c r="J11081" t="s">
        <v>16</v>
      </c>
      <c r="K11081" s="14">
        <v>549424.31942000007</v>
      </c>
      <c r="L11081" s="14">
        <v>1542777.9281510003</v>
      </c>
      <c r="M11081" s="13">
        <v>0.35612663974164976</v>
      </c>
      <c r="N11081" s="12">
        <v>-1.9657277105139359</v>
      </c>
      <c r="O11081" s="2">
        <f>DATE(LEFT(ALT[[#This Row],[DATEMTH]],4),RIGHT(ALT[[#This Row],[DATEMTH]],2),1)</f>
        <v>45413</v>
      </c>
      <c r="P11081" t="str">
        <f>IF(AND(ALT[[#This Row],[DATE]]&gt;=DATE(2023,6,1),ALT[[#This Row],[DATE]]&lt;=DATE(2024,5,31)),"Y","N")</f>
        <v>Y</v>
      </c>
      <c r="Q11081" t="str">
        <f>LEFT(ALT[[#This Row],[DATEMTH]],4)</f>
        <v>2024</v>
      </c>
    </row>
    <row r="11082" spans="1:17" x14ac:dyDescent="0.25">
      <c r="A11082" t="s">
        <v>102</v>
      </c>
      <c r="B11082" t="s">
        <v>111</v>
      </c>
      <c r="C11082" t="s">
        <v>19</v>
      </c>
      <c r="D11082" t="s">
        <v>23</v>
      </c>
      <c r="E11082" s="14">
        <v>1434368.1183460006</v>
      </c>
      <c r="F11082" s="14">
        <v>5301681.9377800012</v>
      </c>
      <c r="G11082" s="13">
        <v>0.27054963597960019</v>
      </c>
      <c r="H11082" s="12">
        <v>-18968332.359999999</v>
      </c>
      <c r="I11082" s="12">
        <v>-5.1318754151380706</v>
      </c>
      <c r="J11082" t="s">
        <v>25</v>
      </c>
      <c r="K11082" s="14">
        <v>986402.69976000034</v>
      </c>
      <c r="L11082" s="14">
        <v>1434368.1183460003</v>
      </c>
      <c r="M11082" s="13">
        <v>0.68769145601021986</v>
      </c>
      <c r="N11082" s="12">
        <v>-3.5291468762993512</v>
      </c>
      <c r="O11082" s="2">
        <f>DATE(LEFT(ALT[[#This Row],[DATEMTH]],4),RIGHT(ALT[[#This Row],[DATEMTH]],2),1)</f>
        <v>45413</v>
      </c>
      <c r="P11082" t="str">
        <f>IF(AND(ALT[[#This Row],[DATE]]&gt;=DATE(2023,6,1),ALT[[#This Row],[DATE]]&lt;=DATE(2024,5,31)),"Y","N")</f>
        <v>Y</v>
      </c>
      <c r="Q11082" t="str">
        <f>LEFT(ALT[[#This Row],[DATEMTH]],4)</f>
        <v>2024</v>
      </c>
    </row>
    <row r="11083" spans="1:17" x14ac:dyDescent="0.25">
      <c r="A11083" t="s">
        <v>102</v>
      </c>
      <c r="B11083" t="s">
        <v>111</v>
      </c>
      <c r="C11083" t="s">
        <v>19</v>
      </c>
      <c r="D11083" t="s">
        <v>23</v>
      </c>
      <c r="E11083" s="14">
        <v>1434368.1183460006</v>
      </c>
      <c r="F11083" s="14">
        <v>5301681.9377800012</v>
      </c>
      <c r="G11083" s="13">
        <v>0.27054963597960019</v>
      </c>
      <c r="H11083" s="12">
        <v>-18968332.359999999</v>
      </c>
      <c r="I11083" s="12">
        <v>-5.1318754151380706</v>
      </c>
      <c r="J11083" t="s">
        <v>26</v>
      </c>
      <c r="K11083" s="14">
        <v>42032.998621000013</v>
      </c>
      <c r="L11083" s="14">
        <v>1434368.1183460003</v>
      </c>
      <c r="M11083" s="13">
        <v>2.9304191917950001E-2</v>
      </c>
      <c r="N11083" s="12">
        <v>-0.15038546206421535</v>
      </c>
      <c r="O11083" s="2">
        <f>DATE(LEFT(ALT[[#This Row],[DATEMTH]],4),RIGHT(ALT[[#This Row],[DATEMTH]],2),1)</f>
        <v>45413</v>
      </c>
      <c r="P11083" t="str">
        <f>IF(AND(ALT[[#This Row],[DATE]]&gt;=DATE(2023,6,1),ALT[[#This Row],[DATE]]&lt;=DATE(2024,5,31)),"Y","N")</f>
        <v>Y</v>
      </c>
      <c r="Q11083" t="str">
        <f>LEFT(ALT[[#This Row],[DATEMTH]],4)</f>
        <v>2024</v>
      </c>
    </row>
    <row r="11084" spans="1:17" x14ac:dyDescent="0.25">
      <c r="A11084" t="s">
        <v>102</v>
      </c>
      <c r="B11084" t="s">
        <v>111</v>
      </c>
      <c r="C11084" t="s">
        <v>19</v>
      </c>
      <c r="D11084" t="s">
        <v>23</v>
      </c>
      <c r="E11084" s="14">
        <v>1434368.1183460006</v>
      </c>
      <c r="F11084" s="14">
        <v>5301681.9377800012</v>
      </c>
      <c r="G11084" s="13">
        <v>0.27054963597960019</v>
      </c>
      <c r="H11084" s="12">
        <v>-18968332.359999999</v>
      </c>
      <c r="I11084" s="12">
        <v>-5.1318754151380706</v>
      </c>
      <c r="J11084" t="s">
        <v>24</v>
      </c>
      <c r="K11084" s="14">
        <v>405932.014272</v>
      </c>
      <c r="L11084" s="14">
        <v>1434368.1183460003</v>
      </c>
      <c r="M11084" s="13">
        <v>0.28300406923439475</v>
      </c>
      <c r="N11084" s="12">
        <v>-1.4523416252880228</v>
      </c>
      <c r="O11084" s="2">
        <f>DATE(LEFT(ALT[[#This Row],[DATEMTH]],4),RIGHT(ALT[[#This Row],[DATEMTH]],2),1)</f>
        <v>45413</v>
      </c>
      <c r="P11084" t="str">
        <f>IF(AND(ALT[[#This Row],[DATE]]&gt;=DATE(2023,6,1),ALT[[#This Row],[DATE]]&lt;=DATE(2024,5,31)),"Y","N")</f>
        <v>Y</v>
      </c>
      <c r="Q11084" t="str">
        <f>LEFT(ALT[[#This Row],[DATEMTH]],4)</f>
        <v>2024</v>
      </c>
    </row>
    <row r="11085" spans="1:17" x14ac:dyDescent="0.25">
      <c r="A11085" t="s">
        <v>102</v>
      </c>
      <c r="B11085" t="s">
        <v>111</v>
      </c>
      <c r="C11085" t="s">
        <v>19</v>
      </c>
      <c r="D11085" t="s">
        <v>23</v>
      </c>
      <c r="E11085" s="14">
        <v>1434368.1183460006</v>
      </c>
      <c r="F11085" s="14">
        <v>5301681.9377800012</v>
      </c>
      <c r="G11085" s="13">
        <v>0.27054963597960019</v>
      </c>
      <c r="H11085" s="12">
        <v>-18968332.359999999</v>
      </c>
      <c r="I11085" s="12">
        <v>-5.1318754151380706</v>
      </c>
      <c r="J11085" t="s">
        <v>16</v>
      </c>
      <c r="K11085" s="14">
        <v>0.40569299999999942</v>
      </c>
      <c r="L11085" s="14">
        <v>1434368.1183460003</v>
      </c>
      <c r="M11085" s="13">
        <v>2.8283743539128049E-7</v>
      </c>
      <c r="N11085" s="12">
        <v>-1.4514864811652148E-6</v>
      </c>
      <c r="O11085" s="2">
        <f>DATE(LEFT(ALT[[#This Row],[DATEMTH]],4),RIGHT(ALT[[#This Row],[DATEMTH]],2),1)</f>
        <v>45413</v>
      </c>
      <c r="P11085" t="str">
        <f>IF(AND(ALT[[#This Row],[DATE]]&gt;=DATE(2023,6,1),ALT[[#This Row],[DATE]]&lt;=DATE(2024,5,31)),"Y","N")</f>
        <v>Y</v>
      </c>
      <c r="Q11085" t="str">
        <f>LEFT(ALT[[#This Row],[DATEMTH]],4)</f>
        <v>2024</v>
      </c>
    </row>
    <row r="11086" spans="1:17" x14ac:dyDescent="0.25">
      <c r="A11086" t="s">
        <v>102</v>
      </c>
      <c r="B11086" t="s">
        <v>111</v>
      </c>
      <c r="C11086" t="s">
        <v>20</v>
      </c>
      <c r="D11086" t="s">
        <v>23</v>
      </c>
      <c r="E11086" s="14">
        <v>1487220.1834029993</v>
      </c>
      <c r="F11086" s="14">
        <v>5301681.9377800012</v>
      </c>
      <c r="G11086" s="13">
        <v>0.28051856012051718</v>
      </c>
      <c r="H11086" s="12">
        <v>-18968332.359999999</v>
      </c>
      <c r="I11086" s="12">
        <v>-5.3209692815146115</v>
      </c>
      <c r="J11086" t="s">
        <v>26</v>
      </c>
      <c r="K11086" s="14">
        <v>102335.731661</v>
      </c>
      <c r="L11086" s="14">
        <v>1487220.1834030005</v>
      </c>
      <c r="M11086" s="13">
        <v>6.8810074529004367E-2</v>
      </c>
      <c r="N11086" s="12">
        <v>-0.36613629282756321</v>
      </c>
      <c r="O11086" s="2">
        <f>DATE(LEFT(ALT[[#This Row],[DATEMTH]],4),RIGHT(ALT[[#This Row],[DATEMTH]],2),1)</f>
        <v>45413</v>
      </c>
      <c r="P11086" t="str">
        <f>IF(AND(ALT[[#This Row],[DATE]]&gt;=DATE(2023,6,1),ALT[[#This Row],[DATE]]&lt;=DATE(2024,5,31)),"Y","N")</f>
        <v>Y</v>
      </c>
      <c r="Q11086" t="str">
        <f>LEFT(ALT[[#This Row],[DATEMTH]],4)</f>
        <v>2024</v>
      </c>
    </row>
    <row r="11087" spans="1:17" x14ac:dyDescent="0.25">
      <c r="A11087" t="s">
        <v>102</v>
      </c>
      <c r="B11087" t="s">
        <v>111</v>
      </c>
      <c r="C11087" t="s">
        <v>20</v>
      </c>
      <c r="D11087" t="s">
        <v>23</v>
      </c>
      <c r="E11087" s="14">
        <v>1487220.1834029993</v>
      </c>
      <c r="F11087" s="14">
        <v>5301681.9377800012</v>
      </c>
      <c r="G11087" s="13">
        <v>0.28051856012051718</v>
      </c>
      <c r="H11087" s="12">
        <v>-18968332.359999999</v>
      </c>
      <c r="I11087" s="12">
        <v>-5.3209692815146115</v>
      </c>
      <c r="J11087" t="s">
        <v>25</v>
      </c>
      <c r="K11087" s="14">
        <v>223874.05246499999</v>
      </c>
      <c r="L11087" s="14">
        <v>1487220.1834030005</v>
      </c>
      <c r="M11087" s="13">
        <v>0.15053188153534866</v>
      </c>
      <c r="N11087" s="12">
        <v>-0.80097551753818674</v>
      </c>
      <c r="O11087" s="2">
        <f>DATE(LEFT(ALT[[#This Row],[DATEMTH]],4),RIGHT(ALT[[#This Row],[DATEMTH]],2),1)</f>
        <v>45413</v>
      </c>
      <c r="P11087" t="str">
        <f>IF(AND(ALT[[#This Row],[DATE]]&gt;=DATE(2023,6,1),ALT[[#This Row],[DATE]]&lt;=DATE(2024,5,31)),"Y","N")</f>
        <v>Y</v>
      </c>
      <c r="Q11087" t="str">
        <f>LEFT(ALT[[#This Row],[DATEMTH]],4)</f>
        <v>2024</v>
      </c>
    </row>
    <row r="11088" spans="1:17" x14ac:dyDescent="0.25">
      <c r="A11088" t="s">
        <v>102</v>
      </c>
      <c r="B11088" t="s">
        <v>111</v>
      </c>
      <c r="C11088" t="s">
        <v>20</v>
      </c>
      <c r="D11088" t="s">
        <v>23</v>
      </c>
      <c r="E11088" s="14">
        <v>1487220.1834029993</v>
      </c>
      <c r="F11088" s="14">
        <v>5301681.9377800012</v>
      </c>
      <c r="G11088" s="13">
        <v>0.28051856012051718</v>
      </c>
      <c r="H11088" s="12">
        <v>-18968332.359999999</v>
      </c>
      <c r="I11088" s="12">
        <v>-5.3209692815146115</v>
      </c>
      <c r="J11088" t="s">
        <v>24</v>
      </c>
      <c r="K11088" s="14">
        <v>586326.04087900021</v>
      </c>
      <c r="L11088" s="14">
        <v>1487220.1834030005</v>
      </c>
      <c r="M11088" s="13">
        <v>0.39424292880250678</v>
      </c>
      <c r="N11088" s="12">
        <v>-2.0977545136124904</v>
      </c>
      <c r="O11088" s="2">
        <f>DATE(LEFT(ALT[[#This Row],[DATEMTH]],4),RIGHT(ALT[[#This Row],[DATEMTH]],2),1)</f>
        <v>45413</v>
      </c>
      <c r="P11088" t="str">
        <f>IF(AND(ALT[[#This Row],[DATE]]&gt;=DATE(2023,6,1),ALT[[#This Row],[DATE]]&lt;=DATE(2024,5,31)),"Y","N")</f>
        <v>Y</v>
      </c>
      <c r="Q11088" t="str">
        <f>LEFT(ALT[[#This Row],[DATEMTH]],4)</f>
        <v>2024</v>
      </c>
    </row>
    <row r="11089" spans="1:17" x14ac:dyDescent="0.25">
      <c r="A11089" t="s">
        <v>102</v>
      </c>
      <c r="B11089" t="s">
        <v>111</v>
      </c>
      <c r="C11089" t="s">
        <v>20</v>
      </c>
      <c r="D11089" t="s">
        <v>23</v>
      </c>
      <c r="E11089" s="14">
        <v>1487220.1834029993</v>
      </c>
      <c r="F11089" s="14">
        <v>5301681.9377800012</v>
      </c>
      <c r="G11089" s="13">
        <v>0.28051856012051718</v>
      </c>
      <c r="H11089" s="12">
        <v>-18968332.359999999</v>
      </c>
      <c r="I11089" s="12">
        <v>-5.3209692815146115</v>
      </c>
      <c r="J11089" t="s">
        <v>16</v>
      </c>
      <c r="K11089" s="14">
        <v>574684.35839800024</v>
      </c>
      <c r="L11089" s="14">
        <v>1487220.1834030005</v>
      </c>
      <c r="M11089" s="13">
        <v>0.38641511513314014</v>
      </c>
      <c r="N11089" s="12">
        <v>-2.0561029575363707</v>
      </c>
      <c r="O11089" s="2">
        <f>DATE(LEFT(ALT[[#This Row],[DATEMTH]],4),RIGHT(ALT[[#This Row],[DATEMTH]],2),1)</f>
        <v>45413</v>
      </c>
      <c r="P11089" t="str">
        <f>IF(AND(ALT[[#This Row],[DATE]]&gt;=DATE(2023,6,1),ALT[[#This Row],[DATE]]&lt;=DATE(2024,5,31)),"Y","N")</f>
        <v>Y</v>
      </c>
      <c r="Q11089" t="str">
        <f>LEFT(ALT[[#This Row],[DATEMTH]],4)</f>
        <v>2024</v>
      </c>
    </row>
    <row r="11090" spans="1:17" x14ac:dyDescent="0.25">
      <c r="A11090" t="s">
        <v>103</v>
      </c>
      <c r="B11090" t="s">
        <v>14</v>
      </c>
      <c r="C11090" t="s">
        <v>15</v>
      </c>
      <c r="D11090" t="s">
        <v>22</v>
      </c>
      <c r="E11090" s="14">
        <v>13411.804959999999</v>
      </c>
      <c r="F11090" s="14">
        <v>80395.198579999997</v>
      </c>
      <c r="G11090" s="13">
        <v>0.16682345708312574</v>
      </c>
      <c r="H11090" s="12">
        <v>-46494448.710000001</v>
      </c>
      <c r="I11090" s="12">
        <v>-7.7563646689762757</v>
      </c>
      <c r="J11090" t="s">
        <v>26</v>
      </c>
      <c r="K11090" s="14">
        <v>1894.26792</v>
      </c>
      <c r="L11090" s="14">
        <v>13411.804960000001</v>
      </c>
      <c r="M11090" s="13">
        <v>0.14123885082205967</v>
      </c>
      <c r="N11090" s="12">
        <v>-1.0955000324030344</v>
      </c>
      <c r="O11090" s="2">
        <f>DATE(LEFT(ALT[[#This Row],[DATEMTH]],4),RIGHT(ALT[[#This Row],[DATEMTH]],2),1)</f>
        <v>45444</v>
      </c>
      <c r="P11090" t="str">
        <f>IF(AND(ALT[[#This Row],[DATE]]&gt;=DATE(2023,6,1),ALT[[#This Row],[DATE]]&lt;=DATE(2024,5,31)),"Y","N")</f>
        <v>N</v>
      </c>
      <c r="Q11090" t="str">
        <f>LEFT(ALT[[#This Row],[DATEMTH]],4)</f>
        <v>2024</v>
      </c>
    </row>
    <row r="11091" spans="1:17" x14ac:dyDescent="0.25">
      <c r="A11091" t="s">
        <v>103</v>
      </c>
      <c r="B11091" t="s">
        <v>14</v>
      </c>
      <c r="C11091" t="s">
        <v>15</v>
      </c>
      <c r="D11091" t="s">
        <v>22</v>
      </c>
      <c r="E11091" s="14">
        <v>13411.804959999999</v>
      </c>
      <c r="F11091" s="14">
        <v>80395.198579999997</v>
      </c>
      <c r="G11091" s="13">
        <v>0.16682345708312574</v>
      </c>
      <c r="H11091" s="12">
        <v>-46494448.710000001</v>
      </c>
      <c r="I11091" s="12">
        <v>-7.7563646689762757</v>
      </c>
      <c r="J11091" t="s">
        <v>24</v>
      </c>
      <c r="K11091" s="14">
        <v>5661.1887280000019</v>
      </c>
      <c r="L11091" s="14">
        <v>13411.804960000001</v>
      </c>
      <c r="M11091" s="13">
        <v>0.4221049101805609</v>
      </c>
      <c r="N11091" s="12">
        <v>-3.2739996119259067</v>
      </c>
      <c r="O11091" s="2">
        <f>DATE(LEFT(ALT[[#This Row],[DATEMTH]],4),RIGHT(ALT[[#This Row],[DATEMTH]],2),1)</f>
        <v>45444</v>
      </c>
      <c r="P11091" t="str">
        <f>IF(AND(ALT[[#This Row],[DATE]]&gt;=DATE(2023,6,1),ALT[[#This Row],[DATE]]&lt;=DATE(2024,5,31)),"Y","N")</f>
        <v>N</v>
      </c>
      <c r="Q11091" t="str">
        <f>LEFT(ALT[[#This Row],[DATEMTH]],4)</f>
        <v>2024</v>
      </c>
    </row>
    <row r="11092" spans="1:17" x14ac:dyDescent="0.25">
      <c r="A11092" t="s">
        <v>103</v>
      </c>
      <c r="B11092" t="s">
        <v>14</v>
      </c>
      <c r="C11092" t="s">
        <v>15</v>
      </c>
      <c r="D11092" t="s">
        <v>22</v>
      </c>
      <c r="E11092" s="14">
        <v>13411.804959999999</v>
      </c>
      <c r="F11092" s="14">
        <v>80395.198579999997</v>
      </c>
      <c r="G11092" s="13">
        <v>0.16682345708312574</v>
      </c>
      <c r="H11092" s="12">
        <v>-46494448.710000001</v>
      </c>
      <c r="I11092" s="12">
        <v>-7.7563646689762757</v>
      </c>
      <c r="J11092" t="s">
        <v>16</v>
      </c>
      <c r="K11092" s="14">
        <v>4080.1911399999999</v>
      </c>
      <c r="L11092" s="14">
        <v>13411.804960000001</v>
      </c>
      <c r="M11092" s="13">
        <v>0.30422386488388059</v>
      </c>
      <c r="N11092" s="12">
        <v>-2.3596712370447439</v>
      </c>
      <c r="O11092" s="2">
        <f>DATE(LEFT(ALT[[#This Row],[DATEMTH]],4),RIGHT(ALT[[#This Row],[DATEMTH]],2),1)</f>
        <v>45444</v>
      </c>
      <c r="P11092" t="str">
        <f>IF(AND(ALT[[#This Row],[DATE]]&gt;=DATE(2023,6,1),ALT[[#This Row],[DATE]]&lt;=DATE(2024,5,31)),"Y","N")</f>
        <v>N</v>
      </c>
      <c r="Q11092" t="str">
        <f>LEFT(ALT[[#This Row],[DATEMTH]],4)</f>
        <v>2024</v>
      </c>
    </row>
    <row r="11093" spans="1:17" x14ac:dyDescent="0.25">
      <c r="A11093" t="s">
        <v>103</v>
      </c>
      <c r="B11093" t="s">
        <v>14</v>
      </c>
      <c r="C11093" t="s">
        <v>15</v>
      </c>
      <c r="D11093" t="s">
        <v>22</v>
      </c>
      <c r="E11093" s="14">
        <v>13411.804959999999</v>
      </c>
      <c r="F11093" s="14">
        <v>80395.198579999997</v>
      </c>
      <c r="G11093" s="13">
        <v>0.16682345708312574</v>
      </c>
      <c r="H11093" s="12">
        <v>-46494448.710000001</v>
      </c>
      <c r="I11093" s="12">
        <v>-7.7563646689762757</v>
      </c>
      <c r="J11093" t="s">
        <v>25</v>
      </c>
      <c r="K11093" s="14">
        <v>1776.1571719999999</v>
      </c>
      <c r="L11093" s="14">
        <v>13411.804960000001</v>
      </c>
      <c r="M11093" s="13">
        <v>0.13243237411349887</v>
      </c>
      <c r="N11093" s="12">
        <v>-1.0271937876025909</v>
      </c>
      <c r="O11093" s="2">
        <f>DATE(LEFT(ALT[[#This Row],[DATEMTH]],4),RIGHT(ALT[[#This Row],[DATEMTH]],2),1)</f>
        <v>45444</v>
      </c>
      <c r="P11093" t="str">
        <f>IF(AND(ALT[[#This Row],[DATE]]&gt;=DATE(2023,6,1),ALT[[#This Row],[DATE]]&lt;=DATE(2024,5,31)),"Y","N")</f>
        <v>N</v>
      </c>
      <c r="Q11093" t="str">
        <f>LEFT(ALT[[#This Row],[DATEMTH]],4)</f>
        <v>2024</v>
      </c>
    </row>
    <row r="11094" spans="1:17" x14ac:dyDescent="0.25">
      <c r="A11094" t="s">
        <v>103</v>
      </c>
      <c r="B11094" t="s">
        <v>14</v>
      </c>
      <c r="C11094" t="s">
        <v>18</v>
      </c>
      <c r="D11094" t="s">
        <v>22</v>
      </c>
      <c r="E11094" s="14">
        <v>19286.764795999996</v>
      </c>
      <c r="F11094" s="14">
        <v>80395.198579999997</v>
      </c>
      <c r="G11094" s="13">
        <v>0.23989946087151012</v>
      </c>
      <c r="H11094" s="12">
        <v>-46494448.710000001</v>
      </c>
      <c r="I11094" s="12">
        <v>-11.153993179047079</v>
      </c>
      <c r="J11094" t="s">
        <v>26</v>
      </c>
      <c r="K11094" s="14">
        <v>5234.7346280000002</v>
      </c>
      <c r="L11094" s="14">
        <v>19286.764795999996</v>
      </c>
      <c r="M11094" s="13">
        <v>0.27141590014545441</v>
      </c>
      <c r="N11094" s="12">
        <v>-3.0273710989073215</v>
      </c>
      <c r="O11094" s="2">
        <f>DATE(LEFT(ALT[[#This Row],[DATEMTH]],4),RIGHT(ALT[[#This Row],[DATEMTH]],2),1)</f>
        <v>45444</v>
      </c>
      <c r="P11094" t="str">
        <f>IF(AND(ALT[[#This Row],[DATE]]&gt;=DATE(2023,6,1),ALT[[#This Row],[DATE]]&lt;=DATE(2024,5,31)),"Y","N")</f>
        <v>N</v>
      </c>
      <c r="Q11094" t="str">
        <f>LEFT(ALT[[#This Row],[DATEMTH]],4)</f>
        <v>2024</v>
      </c>
    </row>
    <row r="11095" spans="1:17" x14ac:dyDescent="0.25">
      <c r="A11095" t="s">
        <v>103</v>
      </c>
      <c r="B11095" t="s">
        <v>14</v>
      </c>
      <c r="C11095" t="s">
        <v>18</v>
      </c>
      <c r="D11095" t="s">
        <v>22</v>
      </c>
      <c r="E11095" s="14">
        <v>19286.764795999996</v>
      </c>
      <c r="F11095" s="14">
        <v>80395.198579999997</v>
      </c>
      <c r="G11095" s="13">
        <v>0.23989946087151012</v>
      </c>
      <c r="H11095" s="12">
        <v>-46494448.710000001</v>
      </c>
      <c r="I11095" s="12">
        <v>-11.153993179047079</v>
      </c>
      <c r="J11095" t="s">
        <v>24</v>
      </c>
      <c r="K11095" s="14">
        <v>5690.9174599999997</v>
      </c>
      <c r="L11095" s="14">
        <v>19286.764795999996</v>
      </c>
      <c r="M11095" s="13">
        <v>0.29506853638720554</v>
      </c>
      <c r="N11095" s="12">
        <v>-3.2911924422142955</v>
      </c>
      <c r="O11095" s="2">
        <f>DATE(LEFT(ALT[[#This Row],[DATEMTH]],4),RIGHT(ALT[[#This Row],[DATEMTH]],2),1)</f>
        <v>45444</v>
      </c>
      <c r="P11095" t="str">
        <f>IF(AND(ALT[[#This Row],[DATE]]&gt;=DATE(2023,6,1),ALT[[#This Row],[DATE]]&lt;=DATE(2024,5,31)),"Y","N")</f>
        <v>N</v>
      </c>
      <c r="Q11095" t="str">
        <f>LEFT(ALT[[#This Row],[DATEMTH]],4)</f>
        <v>2024</v>
      </c>
    </row>
    <row r="11096" spans="1:17" x14ac:dyDescent="0.25">
      <c r="A11096" t="s">
        <v>103</v>
      </c>
      <c r="B11096" t="s">
        <v>14</v>
      </c>
      <c r="C11096" t="s">
        <v>18</v>
      </c>
      <c r="D11096" t="s">
        <v>22</v>
      </c>
      <c r="E11096" s="14">
        <v>19286.764795999996</v>
      </c>
      <c r="F11096" s="14">
        <v>80395.198579999997</v>
      </c>
      <c r="G11096" s="13">
        <v>0.23989946087151012</v>
      </c>
      <c r="H11096" s="12">
        <v>-46494448.710000001</v>
      </c>
      <c r="I11096" s="12">
        <v>-11.153993179047079</v>
      </c>
      <c r="J11096" t="s">
        <v>16</v>
      </c>
      <c r="K11096" s="14">
        <v>6995.4367519999996</v>
      </c>
      <c r="L11096" s="14">
        <v>19286.764795999996</v>
      </c>
      <c r="M11096" s="13">
        <v>0.36270659314779569</v>
      </c>
      <c r="N11096" s="12">
        <v>-4.0456268659659171</v>
      </c>
      <c r="O11096" s="2">
        <f>DATE(LEFT(ALT[[#This Row],[DATEMTH]],4),RIGHT(ALT[[#This Row],[DATEMTH]],2),1)</f>
        <v>45444</v>
      </c>
      <c r="P11096" t="str">
        <f>IF(AND(ALT[[#This Row],[DATE]]&gt;=DATE(2023,6,1),ALT[[#This Row],[DATE]]&lt;=DATE(2024,5,31)),"Y","N")</f>
        <v>N</v>
      </c>
      <c r="Q11096" t="str">
        <f>LEFT(ALT[[#This Row],[DATEMTH]],4)</f>
        <v>2024</v>
      </c>
    </row>
    <row r="11097" spans="1:17" x14ac:dyDescent="0.25">
      <c r="A11097" t="s">
        <v>103</v>
      </c>
      <c r="B11097" t="s">
        <v>14</v>
      </c>
      <c r="C11097" t="s">
        <v>18</v>
      </c>
      <c r="D11097" t="s">
        <v>22</v>
      </c>
      <c r="E11097" s="14">
        <v>19286.764795999996</v>
      </c>
      <c r="F11097" s="14">
        <v>80395.198579999997</v>
      </c>
      <c r="G11097" s="13">
        <v>0.23989946087151012</v>
      </c>
      <c r="H11097" s="12">
        <v>-46494448.710000001</v>
      </c>
      <c r="I11097" s="12">
        <v>-11.153993179047079</v>
      </c>
      <c r="J11097" t="s">
        <v>25</v>
      </c>
      <c r="K11097" s="14">
        <v>1365.6759559999996</v>
      </c>
      <c r="L11097" s="14">
        <v>19286.764795999996</v>
      </c>
      <c r="M11097" s="13">
        <v>7.0808970319544501E-2</v>
      </c>
      <c r="N11097" s="12">
        <v>-0.7898027719595464</v>
      </c>
      <c r="O11097" s="2">
        <f>DATE(LEFT(ALT[[#This Row],[DATEMTH]],4),RIGHT(ALT[[#This Row],[DATEMTH]],2),1)</f>
        <v>45444</v>
      </c>
      <c r="P11097" t="str">
        <f>IF(AND(ALT[[#This Row],[DATE]]&gt;=DATE(2023,6,1),ALT[[#This Row],[DATE]]&lt;=DATE(2024,5,31)),"Y","N")</f>
        <v>N</v>
      </c>
      <c r="Q11097" t="str">
        <f>LEFT(ALT[[#This Row],[DATEMTH]],4)</f>
        <v>2024</v>
      </c>
    </row>
    <row r="11098" spans="1:17" x14ac:dyDescent="0.25">
      <c r="A11098" t="s">
        <v>103</v>
      </c>
      <c r="B11098" t="s">
        <v>14</v>
      </c>
      <c r="C11098" t="s">
        <v>19</v>
      </c>
      <c r="D11098" t="s">
        <v>22</v>
      </c>
      <c r="E11098" s="14">
        <v>22233.842563999999</v>
      </c>
      <c r="F11098" s="14">
        <v>80395.198579999997</v>
      </c>
      <c r="G11098" s="13">
        <v>0.27655684613895759</v>
      </c>
      <c r="H11098" s="12">
        <v>-46494448.710000001</v>
      </c>
      <c r="I11098" s="12">
        <v>-12.858358098207125</v>
      </c>
      <c r="J11098" t="s">
        <v>25</v>
      </c>
      <c r="K11098" s="14">
        <v>14820.12306</v>
      </c>
      <c r="L11098" s="14">
        <v>22233.842563999999</v>
      </c>
      <c r="M11098" s="13">
        <v>0.66655698480100112</v>
      </c>
      <c r="N11098" s="12">
        <v>-8.5708284034324755</v>
      </c>
      <c r="O11098" s="2">
        <f>DATE(LEFT(ALT[[#This Row],[DATEMTH]],4),RIGHT(ALT[[#This Row],[DATEMTH]],2),1)</f>
        <v>45444</v>
      </c>
      <c r="P11098" t="str">
        <f>IF(AND(ALT[[#This Row],[DATE]]&gt;=DATE(2023,6,1),ALT[[#This Row],[DATE]]&lt;=DATE(2024,5,31)),"Y","N")</f>
        <v>N</v>
      </c>
      <c r="Q11098" t="str">
        <f>LEFT(ALT[[#This Row],[DATEMTH]],4)</f>
        <v>2024</v>
      </c>
    </row>
    <row r="11099" spans="1:17" x14ac:dyDescent="0.25">
      <c r="A11099" t="s">
        <v>103</v>
      </c>
      <c r="B11099" t="s">
        <v>14</v>
      </c>
      <c r="C11099" t="s">
        <v>19</v>
      </c>
      <c r="D11099" t="s">
        <v>22</v>
      </c>
      <c r="E11099" s="14">
        <v>22233.842563999999</v>
      </c>
      <c r="F11099" s="14">
        <v>80395.198579999997</v>
      </c>
      <c r="G11099" s="13">
        <v>0.27655684613895759</v>
      </c>
      <c r="H11099" s="12">
        <v>-46494448.710000001</v>
      </c>
      <c r="I11099" s="12">
        <v>-12.858358098207125</v>
      </c>
      <c r="J11099" t="s">
        <v>24</v>
      </c>
      <c r="K11099" s="14">
        <v>6825.5587600000008</v>
      </c>
      <c r="L11099" s="14">
        <v>22233.842563999999</v>
      </c>
      <c r="M11099" s="13">
        <v>0.30698961460902074</v>
      </c>
      <c r="N11099" s="12">
        <v>-3.9473823970733863</v>
      </c>
      <c r="O11099" s="2">
        <f>DATE(LEFT(ALT[[#This Row],[DATEMTH]],4),RIGHT(ALT[[#This Row],[DATEMTH]],2),1)</f>
        <v>45444</v>
      </c>
      <c r="P11099" t="str">
        <f>IF(AND(ALT[[#This Row],[DATE]]&gt;=DATE(2023,6,1),ALT[[#This Row],[DATE]]&lt;=DATE(2024,5,31)),"Y","N")</f>
        <v>N</v>
      </c>
      <c r="Q11099" t="str">
        <f>LEFT(ALT[[#This Row],[DATEMTH]],4)</f>
        <v>2024</v>
      </c>
    </row>
    <row r="11100" spans="1:17" x14ac:dyDescent="0.25">
      <c r="A11100" t="s">
        <v>103</v>
      </c>
      <c r="B11100" t="s">
        <v>14</v>
      </c>
      <c r="C11100" t="s">
        <v>19</v>
      </c>
      <c r="D11100" t="s">
        <v>22</v>
      </c>
      <c r="E11100" s="14">
        <v>22233.842563999999</v>
      </c>
      <c r="F11100" s="14">
        <v>80395.198579999997</v>
      </c>
      <c r="G11100" s="13">
        <v>0.27655684613895759</v>
      </c>
      <c r="H11100" s="12">
        <v>-46494448.710000001</v>
      </c>
      <c r="I11100" s="12">
        <v>-12.858358098207125</v>
      </c>
      <c r="J11100" t="s">
        <v>16</v>
      </c>
      <c r="K11100" s="14">
        <v>2.0000000000000002E-5</v>
      </c>
      <c r="L11100" s="14">
        <v>22233.842563999999</v>
      </c>
      <c r="M11100" s="13">
        <v>8.9952962212582497E-10</v>
      </c>
      <c r="N11100" s="12">
        <v>-1.1566474001238797E-8</v>
      </c>
      <c r="O11100" s="2">
        <f>DATE(LEFT(ALT[[#This Row],[DATEMTH]],4),RIGHT(ALT[[#This Row],[DATEMTH]],2),1)</f>
        <v>45444</v>
      </c>
      <c r="P11100" t="str">
        <f>IF(AND(ALT[[#This Row],[DATE]]&gt;=DATE(2023,6,1),ALT[[#This Row],[DATE]]&lt;=DATE(2024,5,31)),"Y","N")</f>
        <v>N</v>
      </c>
      <c r="Q11100" t="str">
        <f>LEFT(ALT[[#This Row],[DATEMTH]],4)</f>
        <v>2024</v>
      </c>
    </row>
    <row r="11101" spans="1:17" x14ac:dyDescent="0.25">
      <c r="A11101" t="s">
        <v>103</v>
      </c>
      <c r="B11101" t="s">
        <v>14</v>
      </c>
      <c r="C11101" t="s">
        <v>19</v>
      </c>
      <c r="D11101" t="s">
        <v>22</v>
      </c>
      <c r="E11101" s="14">
        <v>22233.842563999999</v>
      </c>
      <c r="F11101" s="14">
        <v>80395.198579999997</v>
      </c>
      <c r="G11101" s="13">
        <v>0.27655684613895759</v>
      </c>
      <c r="H11101" s="12">
        <v>-46494448.710000001</v>
      </c>
      <c r="I11101" s="12">
        <v>-12.858358098207125</v>
      </c>
      <c r="J11101" t="s">
        <v>26</v>
      </c>
      <c r="K11101" s="14">
        <v>588.16072400000007</v>
      </c>
      <c r="L11101" s="14">
        <v>22233.842563999999</v>
      </c>
      <c r="M11101" s="13">
        <v>2.6453399690448583E-2</v>
      </c>
      <c r="N11101" s="12">
        <v>-0.3401472861347894</v>
      </c>
      <c r="O11101" s="2">
        <f>DATE(LEFT(ALT[[#This Row],[DATEMTH]],4),RIGHT(ALT[[#This Row],[DATEMTH]],2),1)</f>
        <v>45444</v>
      </c>
      <c r="P11101" t="str">
        <f>IF(AND(ALT[[#This Row],[DATE]]&gt;=DATE(2023,6,1),ALT[[#This Row],[DATE]]&lt;=DATE(2024,5,31)),"Y","N")</f>
        <v>N</v>
      </c>
      <c r="Q11101" t="str">
        <f>LEFT(ALT[[#This Row],[DATEMTH]],4)</f>
        <v>2024</v>
      </c>
    </row>
    <row r="11102" spans="1:17" x14ac:dyDescent="0.25">
      <c r="A11102" t="s">
        <v>103</v>
      </c>
      <c r="B11102" t="s">
        <v>14</v>
      </c>
      <c r="C11102" t="s">
        <v>20</v>
      </c>
      <c r="D11102" t="s">
        <v>22</v>
      </c>
      <c r="E11102" s="14">
        <v>25462.786260000001</v>
      </c>
      <c r="F11102" s="14">
        <v>80395.198579999997</v>
      </c>
      <c r="G11102" s="13">
        <v>0.31672023590640658</v>
      </c>
      <c r="H11102" s="12">
        <v>-46494448.710000001</v>
      </c>
      <c r="I11102" s="12">
        <v>-14.725732763769521</v>
      </c>
      <c r="J11102" t="s">
        <v>25</v>
      </c>
      <c r="K11102" s="14">
        <v>3268.8636120000001</v>
      </c>
      <c r="L11102" s="14">
        <v>25462.786260000001</v>
      </c>
      <c r="M11102" s="13">
        <v>0.12837808001927595</v>
      </c>
      <c r="N11102" s="12">
        <v>-1.8904612990896772</v>
      </c>
      <c r="O11102" s="2">
        <f>DATE(LEFT(ALT[[#This Row],[DATEMTH]],4),RIGHT(ALT[[#This Row],[DATEMTH]],2),1)</f>
        <v>45444</v>
      </c>
      <c r="P11102" t="str">
        <f>IF(AND(ALT[[#This Row],[DATE]]&gt;=DATE(2023,6,1),ALT[[#This Row],[DATE]]&lt;=DATE(2024,5,31)),"Y","N")</f>
        <v>N</v>
      </c>
      <c r="Q11102" t="str">
        <f>LEFT(ALT[[#This Row],[DATEMTH]],4)</f>
        <v>2024</v>
      </c>
    </row>
    <row r="11103" spans="1:17" x14ac:dyDescent="0.25">
      <c r="A11103" t="s">
        <v>103</v>
      </c>
      <c r="B11103" t="s">
        <v>14</v>
      </c>
      <c r="C11103" t="s">
        <v>20</v>
      </c>
      <c r="D11103" t="s">
        <v>22</v>
      </c>
      <c r="E11103" s="14">
        <v>25462.786260000001</v>
      </c>
      <c r="F11103" s="14">
        <v>80395.198579999997</v>
      </c>
      <c r="G11103" s="13">
        <v>0.31672023590640658</v>
      </c>
      <c r="H11103" s="12">
        <v>-46494448.710000001</v>
      </c>
      <c r="I11103" s="12">
        <v>-14.725732763769521</v>
      </c>
      <c r="J11103" t="s">
        <v>24</v>
      </c>
      <c r="K11103" s="14">
        <v>10871.494052</v>
      </c>
      <c r="L11103" s="14">
        <v>25462.786260000001</v>
      </c>
      <c r="M11103" s="13">
        <v>0.42695618385951134</v>
      </c>
      <c r="N11103" s="12">
        <v>-6.2872426653540101</v>
      </c>
      <c r="O11103" s="2">
        <f>DATE(LEFT(ALT[[#This Row],[DATEMTH]],4),RIGHT(ALT[[#This Row],[DATEMTH]],2),1)</f>
        <v>45444</v>
      </c>
      <c r="P11103" t="str">
        <f>IF(AND(ALT[[#This Row],[DATE]]&gt;=DATE(2023,6,1),ALT[[#This Row],[DATE]]&lt;=DATE(2024,5,31)),"Y","N")</f>
        <v>N</v>
      </c>
      <c r="Q11103" t="str">
        <f>LEFT(ALT[[#This Row],[DATEMTH]],4)</f>
        <v>2024</v>
      </c>
    </row>
    <row r="11104" spans="1:17" x14ac:dyDescent="0.25">
      <c r="A11104" t="s">
        <v>103</v>
      </c>
      <c r="B11104" t="s">
        <v>14</v>
      </c>
      <c r="C11104" t="s">
        <v>20</v>
      </c>
      <c r="D11104" t="s">
        <v>22</v>
      </c>
      <c r="E11104" s="14">
        <v>25462.786260000001</v>
      </c>
      <c r="F11104" s="14">
        <v>80395.198579999997</v>
      </c>
      <c r="G11104" s="13">
        <v>0.31672023590640658</v>
      </c>
      <c r="H11104" s="12">
        <v>-46494448.710000001</v>
      </c>
      <c r="I11104" s="12">
        <v>-14.725732763769521</v>
      </c>
      <c r="J11104" t="s">
        <v>16</v>
      </c>
      <c r="K11104" s="14">
        <v>9473.4128440000004</v>
      </c>
      <c r="L11104" s="14">
        <v>25462.786260000001</v>
      </c>
      <c r="M11104" s="13">
        <v>0.37204934084067515</v>
      </c>
      <c r="N11104" s="12">
        <v>-5.4786991681563837</v>
      </c>
      <c r="O11104" s="2">
        <f>DATE(LEFT(ALT[[#This Row],[DATEMTH]],4),RIGHT(ALT[[#This Row],[DATEMTH]],2),1)</f>
        <v>45444</v>
      </c>
      <c r="P11104" t="str">
        <f>IF(AND(ALT[[#This Row],[DATE]]&gt;=DATE(2023,6,1),ALT[[#This Row],[DATE]]&lt;=DATE(2024,5,31)),"Y","N")</f>
        <v>N</v>
      </c>
      <c r="Q11104" t="str">
        <f>LEFT(ALT[[#This Row],[DATEMTH]],4)</f>
        <v>2024</v>
      </c>
    </row>
    <row r="11105" spans="1:17" x14ac:dyDescent="0.25">
      <c r="A11105" t="s">
        <v>103</v>
      </c>
      <c r="B11105" t="s">
        <v>14</v>
      </c>
      <c r="C11105" t="s">
        <v>20</v>
      </c>
      <c r="D11105" t="s">
        <v>22</v>
      </c>
      <c r="E11105" s="14">
        <v>25462.786260000001</v>
      </c>
      <c r="F11105" s="14">
        <v>80395.198579999997</v>
      </c>
      <c r="G11105" s="13">
        <v>0.31672023590640658</v>
      </c>
      <c r="H11105" s="12">
        <v>-46494448.710000001</v>
      </c>
      <c r="I11105" s="12">
        <v>-14.725732763769521</v>
      </c>
      <c r="J11105" t="s">
        <v>26</v>
      </c>
      <c r="K11105" s="14">
        <v>1849.015752</v>
      </c>
      <c r="L11105" s="14">
        <v>25462.786260000001</v>
      </c>
      <c r="M11105" s="13">
        <v>7.2616395280537538E-2</v>
      </c>
      <c r="N11105" s="12">
        <v>-1.06932963116945</v>
      </c>
      <c r="O11105" s="2">
        <f>DATE(LEFT(ALT[[#This Row],[DATEMTH]],4),RIGHT(ALT[[#This Row],[DATEMTH]],2),1)</f>
        <v>45444</v>
      </c>
      <c r="P11105" t="str">
        <f>IF(AND(ALT[[#This Row],[DATE]]&gt;=DATE(2023,6,1),ALT[[#This Row],[DATE]]&lt;=DATE(2024,5,31)),"Y","N")</f>
        <v>N</v>
      </c>
      <c r="Q11105" t="str">
        <f>LEFT(ALT[[#This Row],[DATEMTH]],4)</f>
        <v>2024</v>
      </c>
    </row>
    <row r="11106" spans="1:17" x14ac:dyDescent="0.25">
      <c r="A11106" t="s">
        <v>103</v>
      </c>
      <c r="B11106" t="s">
        <v>14</v>
      </c>
      <c r="C11106" t="s">
        <v>15</v>
      </c>
      <c r="D11106" t="s">
        <v>17</v>
      </c>
      <c r="E11106" s="14">
        <v>13411.804959999999</v>
      </c>
      <c r="F11106" s="14">
        <v>80395.198579999997</v>
      </c>
      <c r="G11106" s="13">
        <v>0.16682345708312574</v>
      </c>
      <c r="H11106" s="12">
        <v>-103353339.67</v>
      </c>
      <c r="I11106" s="12">
        <v>-17.241761424835961</v>
      </c>
      <c r="J11106" t="s">
        <v>26</v>
      </c>
      <c r="K11106" s="14">
        <v>1894.26792</v>
      </c>
      <c r="L11106" s="14">
        <v>13411.804960000001</v>
      </c>
      <c r="M11106" s="13">
        <v>0.14123885082205967</v>
      </c>
      <c r="N11106" s="12">
        <v>-2.4352065697919492</v>
      </c>
      <c r="O11106" s="2">
        <f>DATE(LEFT(ALT[[#This Row],[DATEMTH]],4),RIGHT(ALT[[#This Row],[DATEMTH]],2),1)</f>
        <v>45444</v>
      </c>
      <c r="P11106" t="str">
        <f>IF(AND(ALT[[#This Row],[DATE]]&gt;=DATE(2023,6,1),ALT[[#This Row],[DATE]]&lt;=DATE(2024,5,31)),"Y","N")</f>
        <v>N</v>
      </c>
      <c r="Q11106" t="str">
        <f>LEFT(ALT[[#This Row],[DATEMTH]],4)</f>
        <v>2024</v>
      </c>
    </row>
    <row r="11107" spans="1:17" x14ac:dyDescent="0.25">
      <c r="A11107" t="s">
        <v>103</v>
      </c>
      <c r="B11107" t="s">
        <v>14</v>
      </c>
      <c r="C11107" t="s">
        <v>15</v>
      </c>
      <c r="D11107" t="s">
        <v>17</v>
      </c>
      <c r="E11107" s="14">
        <v>13411.804959999999</v>
      </c>
      <c r="F11107" s="14">
        <v>80395.198579999997</v>
      </c>
      <c r="G11107" s="13">
        <v>0.16682345708312574</v>
      </c>
      <c r="H11107" s="12">
        <v>-103353339.67</v>
      </c>
      <c r="I11107" s="12">
        <v>-17.241761424835961</v>
      </c>
      <c r="J11107" t="s">
        <v>24</v>
      </c>
      <c r="K11107" s="14">
        <v>5661.1887280000019</v>
      </c>
      <c r="L11107" s="14">
        <v>13411.804960000001</v>
      </c>
      <c r="M11107" s="13">
        <v>0.4221049101805609</v>
      </c>
      <c r="N11107" s="12">
        <v>-7.2778321575850429</v>
      </c>
      <c r="O11107" s="2">
        <f>DATE(LEFT(ALT[[#This Row],[DATEMTH]],4),RIGHT(ALT[[#This Row],[DATEMTH]],2),1)</f>
        <v>45444</v>
      </c>
      <c r="P11107" t="str">
        <f>IF(AND(ALT[[#This Row],[DATE]]&gt;=DATE(2023,6,1),ALT[[#This Row],[DATE]]&lt;=DATE(2024,5,31)),"Y","N")</f>
        <v>N</v>
      </c>
      <c r="Q11107" t="str">
        <f>LEFT(ALT[[#This Row],[DATEMTH]],4)</f>
        <v>2024</v>
      </c>
    </row>
    <row r="11108" spans="1:17" x14ac:dyDescent="0.25">
      <c r="A11108" t="s">
        <v>103</v>
      </c>
      <c r="B11108" t="s">
        <v>14</v>
      </c>
      <c r="C11108" t="s">
        <v>15</v>
      </c>
      <c r="D11108" t="s">
        <v>17</v>
      </c>
      <c r="E11108" s="14">
        <v>13411.804959999999</v>
      </c>
      <c r="F11108" s="14">
        <v>80395.198579999997</v>
      </c>
      <c r="G11108" s="13">
        <v>0.16682345708312574</v>
      </c>
      <c r="H11108" s="12">
        <v>-103353339.67</v>
      </c>
      <c r="I11108" s="12">
        <v>-17.241761424835961</v>
      </c>
      <c r="J11108" t="s">
        <v>16</v>
      </c>
      <c r="K11108" s="14">
        <v>4080.1911399999999</v>
      </c>
      <c r="L11108" s="14">
        <v>13411.804960000001</v>
      </c>
      <c r="M11108" s="13">
        <v>0.30422386488388059</v>
      </c>
      <c r="N11108" s="12">
        <v>-5.2453552980693994</v>
      </c>
      <c r="O11108" s="2">
        <f>DATE(LEFT(ALT[[#This Row],[DATEMTH]],4),RIGHT(ALT[[#This Row],[DATEMTH]],2),1)</f>
        <v>45444</v>
      </c>
      <c r="P11108" t="str">
        <f>IF(AND(ALT[[#This Row],[DATE]]&gt;=DATE(2023,6,1),ALT[[#This Row],[DATE]]&lt;=DATE(2024,5,31)),"Y","N")</f>
        <v>N</v>
      </c>
      <c r="Q11108" t="str">
        <f>LEFT(ALT[[#This Row],[DATEMTH]],4)</f>
        <v>2024</v>
      </c>
    </row>
    <row r="11109" spans="1:17" x14ac:dyDescent="0.25">
      <c r="A11109" t="s">
        <v>103</v>
      </c>
      <c r="B11109" t="s">
        <v>14</v>
      </c>
      <c r="C11109" t="s">
        <v>15</v>
      </c>
      <c r="D11109" t="s">
        <v>17</v>
      </c>
      <c r="E11109" s="14">
        <v>13411.804959999999</v>
      </c>
      <c r="F11109" s="14">
        <v>80395.198579999997</v>
      </c>
      <c r="G11109" s="13">
        <v>0.16682345708312574</v>
      </c>
      <c r="H11109" s="12">
        <v>-103353339.67</v>
      </c>
      <c r="I11109" s="12">
        <v>-17.241761424835961</v>
      </c>
      <c r="J11109" t="s">
        <v>25</v>
      </c>
      <c r="K11109" s="14">
        <v>1776.1571719999999</v>
      </c>
      <c r="L11109" s="14">
        <v>13411.804960000001</v>
      </c>
      <c r="M11109" s="13">
        <v>0.13243237411349887</v>
      </c>
      <c r="N11109" s="12">
        <v>-2.2833673993895691</v>
      </c>
      <c r="O11109" s="2">
        <f>DATE(LEFT(ALT[[#This Row],[DATEMTH]],4),RIGHT(ALT[[#This Row],[DATEMTH]],2),1)</f>
        <v>45444</v>
      </c>
      <c r="P11109" t="str">
        <f>IF(AND(ALT[[#This Row],[DATE]]&gt;=DATE(2023,6,1),ALT[[#This Row],[DATE]]&lt;=DATE(2024,5,31)),"Y","N")</f>
        <v>N</v>
      </c>
      <c r="Q11109" t="str">
        <f>LEFT(ALT[[#This Row],[DATEMTH]],4)</f>
        <v>2024</v>
      </c>
    </row>
    <row r="11110" spans="1:17" x14ac:dyDescent="0.25">
      <c r="A11110" t="s">
        <v>103</v>
      </c>
      <c r="B11110" t="s">
        <v>14</v>
      </c>
      <c r="C11110" t="s">
        <v>18</v>
      </c>
      <c r="D11110" t="s">
        <v>17</v>
      </c>
      <c r="E11110" s="14">
        <v>19286.764795999996</v>
      </c>
      <c r="F11110" s="14">
        <v>80395.198579999997</v>
      </c>
      <c r="G11110" s="13">
        <v>0.23989946087151012</v>
      </c>
      <c r="H11110" s="12">
        <v>-103353339.67</v>
      </c>
      <c r="I11110" s="12">
        <v>-24.794410466103063</v>
      </c>
      <c r="J11110" t="s">
        <v>26</v>
      </c>
      <c r="K11110" s="14">
        <v>5234.7346280000002</v>
      </c>
      <c r="L11110" s="14">
        <v>19286.764795999996</v>
      </c>
      <c r="M11110" s="13">
        <v>0.27141590014545441</v>
      </c>
      <c r="N11110" s="12">
        <v>-6.7295972352332392</v>
      </c>
      <c r="O11110" s="2">
        <f>DATE(LEFT(ALT[[#This Row],[DATEMTH]],4),RIGHT(ALT[[#This Row],[DATEMTH]],2),1)</f>
        <v>45444</v>
      </c>
      <c r="P11110" t="str">
        <f>IF(AND(ALT[[#This Row],[DATE]]&gt;=DATE(2023,6,1),ALT[[#This Row],[DATE]]&lt;=DATE(2024,5,31)),"Y","N")</f>
        <v>N</v>
      </c>
      <c r="Q11110" t="str">
        <f>LEFT(ALT[[#This Row],[DATEMTH]],4)</f>
        <v>2024</v>
      </c>
    </row>
    <row r="11111" spans="1:17" x14ac:dyDescent="0.25">
      <c r="A11111" t="s">
        <v>103</v>
      </c>
      <c r="B11111" t="s">
        <v>14</v>
      </c>
      <c r="C11111" t="s">
        <v>18</v>
      </c>
      <c r="D11111" t="s">
        <v>17</v>
      </c>
      <c r="E11111" s="14">
        <v>19286.764795999996</v>
      </c>
      <c r="F11111" s="14">
        <v>80395.198579999997</v>
      </c>
      <c r="G11111" s="13">
        <v>0.23989946087151012</v>
      </c>
      <c r="H11111" s="12">
        <v>-103353339.67</v>
      </c>
      <c r="I11111" s="12">
        <v>-24.794410466103063</v>
      </c>
      <c r="J11111" t="s">
        <v>24</v>
      </c>
      <c r="K11111" s="14">
        <v>5690.9174599999997</v>
      </c>
      <c r="L11111" s="14">
        <v>19286.764795999996</v>
      </c>
      <c r="M11111" s="13">
        <v>0.29506853638720554</v>
      </c>
      <c r="N11111" s="12">
        <v>-7.3160504068166414</v>
      </c>
      <c r="O11111" s="2">
        <f>DATE(LEFT(ALT[[#This Row],[DATEMTH]],4),RIGHT(ALT[[#This Row],[DATEMTH]],2),1)</f>
        <v>45444</v>
      </c>
      <c r="P11111" t="str">
        <f>IF(AND(ALT[[#This Row],[DATE]]&gt;=DATE(2023,6,1),ALT[[#This Row],[DATE]]&lt;=DATE(2024,5,31)),"Y","N")</f>
        <v>N</v>
      </c>
      <c r="Q11111" t="str">
        <f>LEFT(ALT[[#This Row],[DATEMTH]],4)</f>
        <v>2024</v>
      </c>
    </row>
    <row r="11112" spans="1:17" x14ac:dyDescent="0.25">
      <c r="A11112" t="s">
        <v>103</v>
      </c>
      <c r="B11112" t="s">
        <v>14</v>
      </c>
      <c r="C11112" t="s">
        <v>18</v>
      </c>
      <c r="D11112" t="s">
        <v>17</v>
      </c>
      <c r="E11112" s="14">
        <v>19286.764795999996</v>
      </c>
      <c r="F11112" s="14">
        <v>80395.198579999997</v>
      </c>
      <c r="G11112" s="13">
        <v>0.23989946087151012</v>
      </c>
      <c r="H11112" s="12">
        <v>-103353339.67</v>
      </c>
      <c r="I11112" s="12">
        <v>-24.794410466103063</v>
      </c>
      <c r="J11112" t="s">
        <v>16</v>
      </c>
      <c r="K11112" s="14">
        <v>6995.4367519999996</v>
      </c>
      <c r="L11112" s="14">
        <v>19286.764795999996</v>
      </c>
      <c r="M11112" s="13">
        <v>0.36270659314779569</v>
      </c>
      <c r="N11112" s="12">
        <v>-8.9930961492682915</v>
      </c>
      <c r="O11112" s="2">
        <f>DATE(LEFT(ALT[[#This Row],[DATEMTH]],4),RIGHT(ALT[[#This Row],[DATEMTH]],2),1)</f>
        <v>45444</v>
      </c>
      <c r="P11112" t="str">
        <f>IF(AND(ALT[[#This Row],[DATE]]&gt;=DATE(2023,6,1),ALT[[#This Row],[DATE]]&lt;=DATE(2024,5,31)),"Y","N")</f>
        <v>N</v>
      </c>
      <c r="Q11112" t="str">
        <f>LEFT(ALT[[#This Row],[DATEMTH]],4)</f>
        <v>2024</v>
      </c>
    </row>
    <row r="11113" spans="1:17" x14ac:dyDescent="0.25">
      <c r="A11113" t="s">
        <v>103</v>
      </c>
      <c r="B11113" t="s">
        <v>14</v>
      </c>
      <c r="C11113" t="s">
        <v>18</v>
      </c>
      <c r="D11113" t="s">
        <v>17</v>
      </c>
      <c r="E11113" s="14">
        <v>19286.764795999996</v>
      </c>
      <c r="F11113" s="14">
        <v>80395.198579999997</v>
      </c>
      <c r="G11113" s="13">
        <v>0.23989946087151012</v>
      </c>
      <c r="H11113" s="12">
        <v>-103353339.67</v>
      </c>
      <c r="I11113" s="12">
        <v>-24.794410466103063</v>
      </c>
      <c r="J11113" t="s">
        <v>25</v>
      </c>
      <c r="K11113" s="14">
        <v>1365.6759559999996</v>
      </c>
      <c r="L11113" s="14">
        <v>19286.764795999996</v>
      </c>
      <c r="M11113" s="13">
        <v>7.0808970319544501E-2</v>
      </c>
      <c r="N11113" s="12">
        <v>-1.7556666747848952</v>
      </c>
      <c r="O11113" s="2">
        <f>DATE(LEFT(ALT[[#This Row],[DATEMTH]],4),RIGHT(ALT[[#This Row],[DATEMTH]],2),1)</f>
        <v>45444</v>
      </c>
      <c r="P11113" t="str">
        <f>IF(AND(ALT[[#This Row],[DATE]]&gt;=DATE(2023,6,1),ALT[[#This Row],[DATE]]&lt;=DATE(2024,5,31)),"Y","N")</f>
        <v>N</v>
      </c>
      <c r="Q11113" t="str">
        <f>LEFT(ALT[[#This Row],[DATEMTH]],4)</f>
        <v>2024</v>
      </c>
    </row>
    <row r="11114" spans="1:17" x14ac:dyDescent="0.25">
      <c r="A11114" t="s">
        <v>103</v>
      </c>
      <c r="B11114" t="s">
        <v>14</v>
      </c>
      <c r="C11114" t="s">
        <v>19</v>
      </c>
      <c r="D11114" t="s">
        <v>17</v>
      </c>
      <c r="E11114" s="14">
        <v>22233.842563999999</v>
      </c>
      <c r="F11114" s="14">
        <v>80395.198579999997</v>
      </c>
      <c r="G11114" s="13">
        <v>0.27655684613895759</v>
      </c>
      <c r="H11114" s="12">
        <v>-103353339.67</v>
      </c>
      <c r="I11114" s="12">
        <v>-28.583073657063611</v>
      </c>
      <c r="J11114" t="s">
        <v>25</v>
      </c>
      <c r="K11114" s="14">
        <v>14820.12306</v>
      </c>
      <c r="L11114" s="14">
        <v>22233.842563999999</v>
      </c>
      <c r="M11114" s="13">
        <v>0.66655698480100112</v>
      </c>
      <c r="N11114" s="12">
        <v>-19.052247393197245</v>
      </c>
      <c r="O11114" s="2">
        <f>DATE(LEFT(ALT[[#This Row],[DATEMTH]],4),RIGHT(ALT[[#This Row],[DATEMTH]],2),1)</f>
        <v>45444</v>
      </c>
      <c r="P11114" t="str">
        <f>IF(AND(ALT[[#This Row],[DATE]]&gt;=DATE(2023,6,1),ALT[[#This Row],[DATE]]&lt;=DATE(2024,5,31)),"Y","N")</f>
        <v>N</v>
      </c>
      <c r="Q11114" t="str">
        <f>LEFT(ALT[[#This Row],[DATEMTH]],4)</f>
        <v>2024</v>
      </c>
    </row>
    <row r="11115" spans="1:17" x14ac:dyDescent="0.25">
      <c r="A11115" t="s">
        <v>103</v>
      </c>
      <c r="B11115" t="s">
        <v>14</v>
      </c>
      <c r="C11115" t="s">
        <v>19</v>
      </c>
      <c r="D11115" t="s">
        <v>17</v>
      </c>
      <c r="E11115" s="14">
        <v>22233.842563999999</v>
      </c>
      <c r="F11115" s="14">
        <v>80395.198579999997</v>
      </c>
      <c r="G11115" s="13">
        <v>0.27655684613895759</v>
      </c>
      <c r="H11115" s="12">
        <v>-103353339.67</v>
      </c>
      <c r="I11115" s="12">
        <v>-28.583073657063611</v>
      </c>
      <c r="J11115" t="s">
        <v>24</v>
      </c>
      <c r="K11115" s="14">
        <v>6825.5587600000008</v>
      </c>
      <c r="L11115" s="14">
        <v>22233.842563999999</v>
      </c>
      <c r="M11115" s="13">
        <v>0.30698961460902074</v>
      </c>
      <c r="N11115" s="12">
        <v>-8.7747067663232112</v>
      </c>
      <c r="O11115" s="2">
        <f>DATE(LEFT(ALT[[#This Row],[DATEMTH]],4),RIGHT(ALT[[#This Row],[DATEMTH]],2),1)</f>
        <v>45444</v>
      </c>
      <c r="P11115" t="str">
        <f>IF(AND(ALT[[#This Row],[DATE]]&gt;=DATE(2023,6,1),ALT[[#This Row],[DATE]]&lt;=DATE(2024,5,31)),"Y","N")</f>
        <v>N</v>
      </c>
      <c r="Q11115" t="str">
        <f>LEFT(ALT[[#This Row],[DATEMTH]],4)</f>
        <v>2024</v>
      </c>
    </row>
    <row r="11116" spans="1:17" x14ac:dyDescent="0.25">
      <c r="A11116" t="s">
        <v>103</v>
      </c>
      <c r="B11116" t="s">
        <v>14</v>
      </c>
      <c r="C11116" t="s">
        <v>19</v>
      </c>
      <c r="D11116" t="s">
        <v>17</v>
      </c>
      <c r="E11116" s="14">
        <v>22233.842563999999</v>
      </c>
      <c r="F11116" s="14">
        <v>80395.198579999997</v>
      </c>
      <c r="G11116" s="13">
        <v>0.27655684613895759</v>
      </c>
      <c r="H11116" s="12">
        <v>-103353339.67</v>
      </c>
      <c r="I11116" s="12">
        <v>-28.583073657063611</v>
      </c>
      <c r="J11116" t="s">
        <v>16</v>
      </c>
      <c r="K11116" s="14">
        <v>2.0000000000000002E-5</v>
      </c>
      <c r="L11116" s="14">
        <v>22233.842563999999</v>
      </c>
      <c r="M11116" s="13">
        <v>8.9952962212582497E-10</v>
      </c>
      <c r="N11116" s="12">
        <v>-2.5711321445933053E-8</v>
      </c>
      <c r="O11116" s="2">
        <f>DATE(LEFT(ALT[[#This Row],[DATEMTH]],4),RIGHT(ALT[[#This Row],[DATEMTH]],2),1)</f>
        <v>45444</v>
      </c>
      <c r="P11116" t="str">
        <f>IF(AND(ALT[[#This Row],[DATE]]&gt;=DATE(2023,6,1),ALT[[#This Row],[DATE]]&lt;=DATE(2024,5,31)),"Y","N")</f>
        <v>N</v>
      </c>
      <c r="Q11116" t="str">
        <f>LEFT(ALT[[#This Row],[DATEMTH]],4)</f>
        <v>2024</v>
      </c>
    </row>
    <row r="11117" spans="1:17" x14ac:dyDescent="0.25">
      <c r="A11117" t="s">
        <v>103</v>
      </c>
      <c r="B11117" t="s">
        <v>14</v>
      </c>
      <c r="C11117" t="s">
        <v>19</v>
      </c>
      <c r="D11117" t="s">
        <v>17</v>
      </c>
      <c r="E11117" s="14">
        <v>22233.842563999999</v>
      </c>
      <c r="F11117" s="14">
        <v>80395.198579999997</v>
      </c>
      <c r="G11117" s="13">
        <v>0.27655684613895759</v>
      </c>
      <c r="H11117" s="12">
        <v>-103353339.67</v>
      </c>
      <c r="I11117" s="12">
        <v>-28.583073657063611</v>
      </c>
      <c r="J11117" t="s">
        <v>26</v>
      </c>
      <c r="K11117" s="14">
        <v>588.16072400000007</v>
      </c>
      <c r="L11117" s="14">
        <v>22233.842563999999</v>
      </c>
      <c r="M11117" s="13">
        <v>2.6453399690448583E-2</v>
      </c>
      <c r="N11117" s="12">
        <v>-0.75611947183183559</v>
      </c>
      <c r="O11117" s="2">
        <f>DATE(LEFT(ALT[[#This Row],[DATEMTH]],4),RIGHT(ALT[[#This Row],[DATEMTH]],2),1)</f>
        <v>45444</v>
      </c>
      <c r="P11117" t="str">
        <f>IF(AND(ALT[[#This Row],[DATE]]&gt;=DATE(2023,6,1),ALT[[#This Row],[DATE]]&lt;=DATE(2024,5,31)),"Y","N")</f>
        <v>N</v>
      </c>
      <c r="Q11117" t="str">
        <f>LEFT(ALT[[#This Row],[DATEMTH]],4)</f>
        <v>2024</v>
      </c>
    </row>
    <row r="11118" spans="1:17" x14ac:dyDescent="0.25">
      <c r="A11118" t="s">
        <v>103</v>
      </c>
      <c r="B11118" t="s">
        <v>14</v>
      </c>
      <c r="C11118" t="s">
        <v>20</v>
      </c>
      <c r="D11118" t="s">
        <v>17</v>
      </c>
      <c r="E11118" s="14">
        <v>25462.786260000001</v>
      </c>
      <c r="F11118" s="14">
        <v>80395.198579999997</v>
      </c>
      <c r="G11118" s="13">
        <v>0.31672023590640658</v>
      </c>
      <c r="H11118" s="12">
        <v>-103353339.67</v>
      </c>
      <c r="I11118" s="12">
        <v>-32.734094121997373</v>
      </c>
      <c r="J11118" t="s">
        <v>25</v>
      </c>
      <c r="K11118" s="14">
        <v>3268.8636120000001</v>
      </c>
      <c r="L11118" s="14">
        <v>25462.786260000001</v>
      </c>
      <c r="M11118" s="13">
        <v>0.12837808001927595</v>
      </c>
      <c r="N11118" s="12">
        <v>-4.2023401545522896</v>
      </c>
      <c r="O11118" s="2">
        <f>DATE(LEFT(ALT[[#This Row],[DATEMTH]],4),RIGHT(ALT[[#This Row],[DATEMTH]],2),1)</f>
        <v>45444</v>
      </c>
      <c r="P11118" t="str">
        <f>IF(AND(ALT[[#This Row],[DATE]]&gt;=DATE(2023,6,1),ALT[[#This Row],[DATE]]&lt;=DATE(2024,5,31)),"Y","N")</f>
        <v>N</v>
      </c>
      <c r="Q11118" t="str">
        <f>LEFT(ALT[[#This Row],[DATEMTH]],4)</f>
        <v>2024</v>
      </c>
    </row>
    <row r="11119" spans="1:17" x14ac:dyDescent="0.25">
      <c r="A11119" t="s">
        <v>103</v>
      </c>
      <c r="B11119" t="s">
        <v>14</v>
      </c>
      <c r="C11119" t="s">
        <v>20</v>
      </c>
      <c r="D11119" t="s">
        <v>17</v>
      </c>
      <c r="E11119" s="14">
        <v>25462.786260000001</v>
      </c>
      <c r="F11119" s="14">
        <v>80395.198579999997</v>
      </c>
      <c r="G11119" s="13">
        <v>0.31672023590640658</v>
      </c>
      <c r="H11119" s="12">
        <v>-103353339.67</v>
      </c>
      <c r="I11119" s="12">
        <v>-32.734094121997373</v>
      </c>
      <c r="J11119" t="s">
        <v>24</v>
      </c>
      <c r="K11119" s="14">
        <v>10871.494052</v>
      </c>
      <c r="L11119" s="14">
        <v>25462.786260000001</v>
      </c>
      <c r="M11119" s="13">
        <v>0.42695618385951134</v>
      </c>
      <c r="N11119" s="12">
        <v>-13.976023908426059</v>
      </c>
      <c r="O11119" s="2">
        <f>DATE(LEFT(ALT[[#This Row],[DATEMTH]],4),RIGHT(ALT[[#This Row],[DATEMTH]],2),1)</f>
        <v>45444</v>
      </c>
      <c r="P11119" t="str">
        <f>IF(AND(ALT[[#This Row],[DATE]]&gt;=DATE(2023,6,1),ALT[[#This Row],[DATE]]&lt;=DATE(2024,5,31)),"Y","N")</f>
        <v>N</v>
      </c>
      <c r="Q11119" t="str">
        <f>LEFT(ALT[[#This Row],[DATEMTH]],4)</f>
        <v>2024</v>
      </c>
    </row>
    <row r="11120" spans="1:17" x14ac:dyDescent="0.25">
      <c r="A11120" t="s">
        <v>103</v>
      </c>
      <c r="B11120" t="s">
        <v>14</v>
      </c>
      <c r="C11120" t="s">
        <v>20</v>
      </c>
      <c r="D11120" t="s">
        <v>17</v>
      </c>
      <c r="E11120" s="14">
        <v>25462.786260000001</v>
      </c>
      <c r="F11120" s="14">
        <v>80395.198579999997</v>
      </c>
      <c r="G11120" s="13">
        <v>0.31672023590640658</v>
      </c>
      <c r="H11120" s="12">
        <v>-103353339.67</v>
      </c>
      <c r="I11120" s="12">
        <v>-32.734094121997373</v>
      </c>
      <c r="J11120" t="s">
        <v>16</v>
      </c>
      <c r="K11120" s="14">
        <v>9473.4128440000004</v>
      </c>
      <c r="L11120" s="14">
        <v>25462.786260000001</v>
      </c>
      <c r="M11120" s="13">
        <v>0.37204934084067515</v>
      </c>
      <c r="N11120" s="12">
        <v>-12.178698141105741</v>
      </c>
      <c r="O11120" s="2">
        <f>DATE(LEFT(ALT[[#This Row],[DATEMTH]],4),RIGHT(ALT[[#This Row],[DATEMTH]],2),1)</f>
        <v>45444</v>
      </c>
      <c r="P11120" t="str">
        <f>IF(AND(ALT[[#This Row],[DATE]]&gt;=DATE(2023,6,1),ALT[[#This Row],[DATE]]&lt;=DATE(2024,5,31)),"Y","N")</f>
        <v>N</v>
      </c>
      <c r="Q11120" t="str">
        <f>LEFT(ALT[[#This Row],[DATEMTH]],4)</f>
        <v>2024</v>
      </c>
    </row>
    <row r="11121" spans="1:17" x14ac:dyDescent="0.25">
      <c r="A11121" t="s">
        <v>103</v>
      </c>
      <c r="B11121" t="s">
        <v>14</v>
      </c>
      <c r="C11121" t="s">
        <v>20</v>
      </c>
      <c r="D11121" t="s">
        <v>17</v>
      </c>
      <c r="E11121" s="14">
        <v>25462.786260000001</v>
      </c>
      <c r="F11121" s="14">
        <v>80395.198579999997</v>
      </c>
      <c r="G11121" s="13">
        <v>0.31672023590640658</v>
      </c>
      <c r="H11121" s="12">
        <v>-103353339.67</v>
      </c>
      <c r="I11121" s="12">
        <v>-32.734094121997373</v>
      </c>
      <c r="J11121" t="s">
        <v>26</v>
      </c>
      <c r="K11121" s="14">
        <v>1849.015752</v>
      </c>
      <c r="L11121" s="14">
        <v>25462.786260000001</v>
      </c>
      <c r="M11121" s="13">
        <v>7.2616395280537538E-2</v>
      </c>
      <c r="N11121" s="12">
        <v>-2.3770319179132815</v>
      </c>
      <c r="O11121" s="2">
        <f>DATE(LEFT(ALT[[#This Row],[DATEMTH]],4),RIGHT(ALT[[#This Row],[DATEMTH]],2),1)</f>
        <v>45444</v>
      </c>
      <c r="P11121" t="str">
        <f>IF(AND(ALT[[#This Row],[DATE]]&gt;=DATE(2023,6,1),ALT[[#This Row],[DATE]]&lt;=DATE(2024,5,31)),"Y","N")</f>
        <v>N</v>
      </c>
      <c r="Q11121" t="str">
        <f>LEFT(ALT[[#This Row],[DATEMTH]],4)</f>
        <v>2024</v>
      </c>
    </row>
    <row r="11122" spans="1:17" x14ac:dyDescent="0.25">
      <c r="A11122" t="s">
        <v>103</v>
      </c>
      <c r="B11122" t="s">
        <v>14</v>
      </c>
      <c r="C11122" t="s">
        <v>15</v>
      </c>
      <c r="D11122" t="s">
        <v>23</v>
      </c>
      <c r="E11122" s="14">
        <v>13411.804959999999</v>
      </c>
      <c r="F11122" s="14">
        <v>80395.198579999997</v>
      </c>
      <c r="G11122" s="13">
        <v>0.16682345708312574</v>
      </c>
      <c r="H11122" s="12">
        <v>-29860554.609999999</v>
      </c>
      <c r="I11122" s="12">
        <v>-4.9814409504596675</v>
      </c>
      <c r="J11122" t="s">
        <v>26</v>
      </c>
      <c r="K11122" s="14">
        <v>1894.26792</v>
      </c>
      <c r="L11122" s="14">
        <v>13411.804960000001</v>
      </c>
      <c r="M11122" s="13">
        <v>0.14123885082205967</v>
      </c>
      <c r="N11122" s="12">
        <v>-0.70357299528087214</v>
      </c>
      <c r="O11122" s="2">
        <f>DATE(LEFT(ALT[[#This Row],[DATEMTH]],4),RIGHT(ALT[[#This Row],[DATEMTH]],2),1)</f>
        <v>45444</v>
      </c>
      <c r="P11122" t="str">
        <f>IF(AND(ALT[[#This Row],[DATE]]&gt;=DATE(2023,6,1),ALT[[#This Row],[DATE]]&lt;=DATE(2024,5,31)),"Y","N")</f>
        <v>N</v>
      </c>
      <c r="Q11122" t="str">
        <f>LEFT(ALT[[#This Row],[DATEMTH]],4)</f>
        <v>2024</v>
      </c>
    </row>
    <row r="11123" spans="1:17" x14ac:dyDescent="0.25">
      <c r="A11123" t="s">
        <v>103</v>
      </c>
      <c r="B11123" t="s">
        <v>14</v>
      </c>
      <c r="C11123" t="s">
        <v>15</v>
      </c>
      <c r="D11123" t="s">
        <v>23</v>
      </c>
      <c r="E11123" s="14">
        <v>13411.804959999999</v>
      </c>
      <c r="F11123" s="14">
        <v>80395.198579999997</v>
      </c>
      <c r="G11123" s="13">
        <v>0.16682345708312574</v>
      </c>
      <c r="H11123" s="12">
        <v>-29860554.609999999</v>
      </c>
      <c r="I11123" s="12">
        <v>-4.9814409504596675</v>
      </c>
      <c r="J11123" t="s">
        <v>24</v>
      </c>
      <c r="K11123" s="14">
        <v>5661.1887280000019</v>
      </c>
      <c r="L11123" s="14">
        <v>13411.804960000001</v>
      </c>
      <c r="M11123" s="13">
        <v>0.4221049101805609</v>
      </c>
      <c r="N11123" s="12">
        <v>-2.1026906849635458</v>
      </c>
      <c r="O11123" s="2">
        <f>DATE(LEFT(ALT[[#This Row],[DATEMTH]],4),RIGHT(ALT[[#This Row],[DATEMTH]],2),1)</f>
        <v>45444</v>
      </c>
      <c r="P11123" t="str">
        <f>IF(AND(ALT[[#This Row],[DATE]]&gt;=DATE(2023,6,1),ALT[[#This Row],[DATE]]&lt;=DATE(2024,5,31)),"Y","N")</f>
        <v>N</v>
      </c>
      <c r="Q11123" t="str">
        <f>LEFT(ALT[[#This Row],[DATEMTH]],4)</f>
        <v>2024</v>
      </c>
    </row>
    <row r="11124" spans="1:17" x14ac:dyDescent="0.25">
      <c r="A11124" t="s">
        <v>103</v>
      </c>
      <c r="B11124" t="s">
        <v>14</v>
      </c>
      <c r="C11124" t="s">
        <v>15</v>
      </c>
      <c r="D11124" t="s">
        <v>23</v>
      </c>
      <c r="E11124" s="14">
        <v>13411.804959999999</v>
      </c>
      <c r="F11124" s="14">
        <v>80395.198579999997</v>
      </c>
      <c r="G11124" s="13">
        <v>0.16682345708312574</v>
      </c>
      <c r="H11124" s="12">
        <v>-29860554.609999999</v>
      </c>
      <c r="I11124" s="12">
        <v>-4.9814409504596675</v>
      </c>
      <c r="J11124" t="s">
        <v>16</v>
      </c>
      <c r="K11124" s="14">
        <v>4080.1911399999999</v>
      </c>
      <c r="L11124" s="14">
        <v>13411.804960000001</v>
      </c>
      <c r="M11124" s="13">
        <v>0.30422386488388059</v>
      </c>
      <c r="N11124" s="12">
        <v>-1.5154732186396715</v>
      </c>
      <c r="O11124" s="2">
        <f>DATE(LEFT(ALT[[#This Row],[DATEMTH]],4),RIGHT(ALT[[#This Row],[DATEMTH]],2),1)</f>
        <v>45444</v>
      </c>
      <c r="P11124" t="str">
        <f>IF(AND(ALT[[#This Row],[DATE]]&gt;=DATE(2023,6,1),ALT[[#This Row],[DATE]]&lt;=DATE(2024,5,31)),"Y","N")</f>
        <v>N</v>
      </c>
      <c r="Q11124" t="str">
        <f>LEFT(ALT[[#This Row],[DATEMTH]],4)</f>
        <v>2024</v>
      </c>
    </row>
    <row r="11125" spans="1:17" x14ac:dyDescent="0.25">
      <c r="A11125" t="s">
        <v>103</v>
      </c>
      <c r="B11125" t="s">
        <v>14</v>
      </c>
      <c r="C11125" t="s">
        <v>15</v>
      </c>
      <c r="D11125" t="s">
        <v>23</v>
      </c>
      <c r="E11125" s="14">
        <v>13411.804959999999</v>
      </c>
      <c r="F11125" s="14">
        <v>80395.198579999997</v>
      </c>
      <c r="G11125" s="13">
        <v>0.16682345708312574</v>
      </c>
      <c r="H11125" s="12">
        <v>-29860554.609999999</v>
      </c>
      <c r="I11125" s="12">
        <v>-4.9814409504596675</v>
      </c>
      <c r="J11125" t="s">
        <v>25</v>
      </c>
      <c r="K11125" s="14">
        <v>1776.1571719999999</v>
      </c>
      <c r="L11125" s="14">
        <v>13411.804960000001</v>
      </c>
      <c r="M11125" s="13">
        <v>0.13243237411349887</v>
      </c>
      <c r="N11125" s="12">
        <v>-0.6597040515755781</v>
      </c>
      <c r="O11125" s="2">
        <f>DATE(LEFT(ALT[[#This Row],[DATEMTH]],4),RIGHT(ALT[[#This Row],[DATEMTH]],2),1)</f>
        <v>45444</v>
      </c>
      <c r="P11125" t="str">
        <f>IF(AND(ALT[[#This Row],[DATE]]&gt;=DATE(2023,6,1),ALT[[#This Row],[DATE]]&lt;=DATE(2024,5,31)),"Y","N")</f>
        <v>N</v>
      </c>
      <c r="Q11125" t="str">
        <f>LEFT(ALT[[#This Row],[DATEMTH]],4)</f>
        <v>2024</v>
      </c>
    </row>
    <row r="11126" spans="1:17" x14ac:dyDescent="0.25">
      <c r="A11126" t="s">
        <v>103</v>
      </c>
      <c r="B11126" t="s">
        <v>14</v>
      </c>
      <c r="C11126" t="s">
        <v>18</v>
      </c>
      <c r="D11126" t="s">
        <v>23</v>
      </c>
      <c r="E11126" s="14">
        <v>19286.764795999996</v>
      </c>
      <c r="F11126" s="14">
        <v>80395.198579999997</v>
      </c>
      <c r="G11126" s="13">
        <v>0.23989946087151012</v>
      </c>
      <c r="H11126" s="12">
        <v>-29860554.609999999</v>
      </c>
      <c r="I11126" s="12">
        <v>-7.1635309522632866</v>
      </c>
      <c r="J11126" t="s">
        <v>26</v>
      </c>
      <c r="K11126" s="14">
        <v>5234.7346280000002</v>
      </c>
      <c r="L11126" s="14">
        <v>19286.764795999996</v>
      </c>
      <c r="M11126" s="13">
        <v>0.27141590014545441</v>
      </c>
      <c r="N11126" s="12">
        <v>-1.9442962016283643</v>
      </c>
      <c r="O11126" s="2">
        <f>DATE(LEFT(ALT[[#This Row],[DATEMTH]],4),RIGHT(ALT[[#This Row],[DATEMTH]],2),1)</f>
        <v>45444</v>
      </c>
      <c r="P11126" t="str">
        <f>IF(AND(ALT[[#This Row],[DATE]]&gt;=DATE(2023,6,1),ALT[[#This Row],[DATE]]&lt;=DATE(2024,5,31)),"Y","N")</f>
        <v>N</v>
      </c>
      <c r="Q11126" t="str">
        <f>LEFT(ALT[[#This Row],[DATEMTH]],4)</f>
        <v>2024</v>
      </c>
    </row>
    <row r="11127" spans="1:17" x14ac:dyDescent="0.25">
      <c r="A11127" t="s">
        <v>103</v>
      </c>
      <c r="B11127" t="s">
        <v>14</v>
      </c>
      <c r="C11127" t="s">
        <v>18</v>
      </c>
      <c r="D11127" t="s">
        <v>23</v>
      </c>
      <c r="E11127" s="14">
        <v>19286.764795999996</v>
      </c>
      <c r="F11127" s="14">
        <v>80395.198579999997</v>
      </c>
      <c r="G11127" s="13">
        <v>0.23989946087151012</v>
      </c>
      <c r="H11127" s="12">
        <v>-29860554.609999999</v>
      </c>
      <c r="I11127" s="12">
        <v>-7.1635309522632866</v>
      </c>
      <c r="J11127" t="s">
        <v>24</v>
      </c>
      <c r="K11127" s="14">
        <v>5690.9174599999997</v>
      </c>
      <c r="L11127" s="14">
        <v>19286.764795999996</v>
      </c>
      <c r="M11127" s="13">
        <v>0.29506853638720554</v>
      </c>
      <c r="N11127" s="12">
        <v>-2.1137325934487725</v>
      </c>
      <c r="O11127" s="2">
        <f>DATE(LEFT(ALT[[#This Row],[DATEMTH]],4),RIGHT(ALT[[#This Row],[DATEMTH]],2),1)</f>
        <v>45444</v>
      </c>
      <c r="P11127" t="str">
        <f>IF(AND(ALT[[#This Row],[DATE]]&gt;=DATE(2023,6,1),ALT[[#This Row],[DATE]]&lt;=DATE(2024,5,31)),"Y","N")</f>
        <v>N</v>
      </c>
      <c r="Q11127" t="str">
        <f>LEFT(ALT[[#This Row],[DATEMTH]],4)</f>
        <v>2024</v>
      </c>
    </row>
    <row r="11128" spans="1:17" x14ac:dyDescent="0.25">
      <c r="A11128" t="s">
        <v>103</v>
      </c>
      <c r="B11128" t="s">
        <v>14</v>
      </c>
      <c r="C11128" t="s">
        <v>18</v>
      </c>
      <c r="D11128" t="s">
        <v>23</v>
      </c>
      <c r="E11128" s="14">
        <v>19286.764795999996</v>
      </c>
      <c r="F11128" s="14">
        <v>80395.198579999997</v>
      </c>
      <c r="G11128" s="13">
        <v>0.23989946087151012</v>
      </c>
      <c r="H11128" s="12">
        <v>-29860554.609999999</v>
      </c>
      <c r="I11128" s="12">
        <v>-7.1635309522632866</v>
      </c>
      <c r="J11128" t="s">
        <v>16</v>
      </c>
      <c r="K11128" s="14">
        <v>6995.4367519999996</v>
      </c>
      <c r="L11128" s="14">
        <v>19286.764795999996</v>
      </c>
      <c r="M11128" s="13">
        <v>0.36270659314779569</v>
      </c>
      <c r="N11128" s="12">
        <v>-2.5982599066042011</v>
      </c>
      <c r="O11128" s="2">
        <f>DATE(LEFT(ALT[[#This Row],[DATEMTH]],4),RIGHT(ALT[[#This Row],[DATEMTH]],2),1)</f>
        <v>45444</v>
      </c>
      <c r="P11128" t="str">
        <f>IF(AND(ALT[[#This Row],[DATE]]&gt;=DATE(2023,6,1),ALT[[#This Row],[DATE]]&lt;=DATE(2024,5,31)),"Y","N")</f>
        <v>N</v>
      </c>
      <c r="Q11128" t="str">
        <f>LEFT(ALT[[#This Row],[DATEMTH]],4)</f>
        <v>2024</v>
      </c>
    </row>
    <row r="11129" spans="1:17" x14ac:dyDescent="0.25">
      <c r="A11129" t="s">
        <v>103</v>
      </c>
      <c r="B11129" t="s">
        <v>14</v>
      </c>
      <c r="C11129" t="s">
        <v>18</v>
      </c>
      <c r="D11129" t="s">
        <v>23</v>
      </c>
      <c r="E11129" s="14">
        <v>19286.764795999996</v>
      </c>
      <c r="F11129" s="14">
        <v>80395.198579999997</v>
      </c>
      <c r="G11129" s="13">
        <v>0.23989946087151012</v>
      </c>
      <c r="H11129" s="12">
        <v>-29860554.609999999</v>
      </c>
      <c r="I11129" s="12">
        <v>-7.1635309522632866</v>
      </c>
      <c r="J11129" t="s">
        <v>25</v>
      </c>
      <c r="K11129" s="14">
        <v>1365.6759559999996</v>
      </c>
      <c r="L11129" s="14">
        <v>19286.764795999996</v>
      </c>
      <c r="M11129" s="13">
        <v>7.0808970319544501E-2</v>
      </c>
      <c r="N11129" s="12">
        <v>-0.50724225058194938</v>
      </c>
      <c r="O11129" s="2">
        <f>DATE(LEFT(ALT[[#This Row],[DATEMTH]],4),RIGHT(ALT[[#This Row],[DATEMTH]],2),1)</f>
        <v>45444</v>
      </c>
      <c r="P11129" t="str">
        <f>IF(AND(ALT[[#This Row],[DATE]]&gt;=DATE(2023,6,1),ALT[[#This Row],[DATE]]&lt;=DATE(2024,5,31)),"Y","N")</f>
        <v>N</v>
      </c>
      <c r="Q11129" t="str">
        <f>LEFT(ALT[[#This Row],[DATEMTH]],4)</f>
        <v>2024</v>
      </c>
    </row>
    <row r="11130" spans="1:17" x14ac:dyDescent="0.25">
      <c r="A11130" t="s">
        <v>103</v>
      </c>
      <c r="B11130" t="s">
        <v>14</v>
      </c>
      <c r="C11130" t="s">
        <v>19</v>
      </c>
      <c r="D11130" t="s">
        <v>23</v>
      </c>
      <c r="E11130" s="14">
        <v>22233.842563999999</v>
      </c>
      <c r="F11130" s="14">
        <v>80395.198579999997</v>
      </c>
      <c r="G11130" s="13">
        <v>0.27655684613895759</v>
      </c>
      <c r="H11130" s="12">
        <v>-29860554.609999999</v>
      </c>
      <c r="I11130" s="12">
        <v>-8.2581408069017108</v>
      </c>
      <c r="J11130" t="s">
        <v>25</v>
      </c>
      <c r="K11130" s="14">
        <v>14820.12306</v>
      </c>
      <c r="L11130" s="14">
        <v>22233.842563999999</v>
      </c>
      <c r="M11130" s="13">
        <v>0.66655698480100112</v>
      </c>
      <c r="N11130" s="12">
        <v>-5.5045214363105108</v>
      </c>
      <c r="O11130" s="2">
        <f>DATE(LEFT(ALT[[#This Row],[DATEMTH]],4),RIGHT(ALT[[#This Row],[DATEMTH]],2),1)</f>
        <v>45444</v>
      </c>
      <c r="P11130" t="str">
        <f>IF(AND(ALT[[#This Row],[DATE]]&gt;=DATE(2023,6,1),ALT[[#This Row],[DATE]]&lt;=DATE(2024,5,31)),"Y","N")</f>
        <v>N</v>
      </c>
      <c r="Q11130" t="str">
        <f>LEFT(ALT[[#This Row],[DATEMTH]],4)</f>
        <v>2024</v>
      </c>
    </row>
    <row r="11131" spans="1:17" x14ac:dyDescent="0.25">
      <c r="A11131" t="s">
        <v>103</v>
      </c>
      <c r="B11131" t="s">
        <v>14</v>
      </c>
      <c r="C11131" t="s">
        <v>19</v>
      </c>
      <c r="D11131" t="s">
        <v>23</v>
      </c>
      <c r="E11131" s="14">
        <v>22233.842563999999</v>
      </c>
      <c r="F11131" s="14">
        <v>80395.198579999997</v>
      </c>
      <c r="G11131" s="13">
        <v>0.27655684613895759</v>
      </c>
      <c r="H11131" s="12">
        <v>-29860554.609999999</v>
      </c>
      <c r="I11131" s="12">
        <v>-8.2581408069017108</v>
      </c>
      <c r="J11131" t="s">
        <v>24</v>
      </c>
      <c r="K11131" s="14">
        <v>6825.5587600000008</v>
      </c>
      <c r="L11131" s="14">
        <v>22233.842563999999</v>
      </c>
      <c r="M11131" s="13">
        <v>0.30698961460902074</v>
      </c>
      <c r="N11131" s="12">
        <v>-2.535163463697784</v>
      </c>
      <c r="O11131" s="2">
        <f>DATE(LEFT(ALT[[#This Row],[DATEMTH]],4),RIGHT(ALT[[#This Row],[DATEMTH]],2),1)</f>
        <v>45444</v>
      </c>
      <c r="P11131" t="str">
        <f>IF(AND(ALT[[#This Row],[DATE]]&gt;=DATE(2023,6,1),ALT[[#This Row],[DATE]]&lt;=DATE(2024,5,31)),"Y","N")</f>
        <v>N</v>
      </c>
      <c r="Q11131" t="str">
        <f>LEFT(ALT[[#This Row],[DATEMTH]],4)</f>
        <v>2024</v>
      </c>
    </row>
    <row r="11132" spans="1:17" x14ac:dyDescent="0.25">
      <c r="A11132" t="s">
        <v>103</v>
      </c>
      <c r="B11132" t="s">
        <v>14</v>
      </c>
      <c r="C11132" t="s">
        <v>19</v>
      </c>
      <c r="D11132" t="s">
        <v>23</v>
      </c>
      <c r="E11132" s="14">
        <v>22233.842563999999</v>
      </c>
      <c r="F11132" s="14">
        <v>80395.198579999997</v>
      </c>
      <c r="G11132" s="13">
        <v>0.27655684613895759</v>
      </c>
      <c r="H11132" s="12">
        <v>-29860554.609999999</v>
      </c>
      <c r="I11132" s="12">
        <v>-8.2581408069017108</v>
      </c>
      <c r="J11132" t="s">
        <v>16</v>
      </c>
      <c r="K11132" s="14">
        <v>2.0000000000000002E-5</v>
      </c>
      <c r="L11132" s="14">
        <v>22233.842563999999</v>
      </c>
      <c r="M11132" s="13">
        <v>8.9952962212582497E-10</v>
      </c>
      <c r="N11132" s="12">
        <v>-7.4284422794941512E-9</v>
      </c>
      <c r="O11132" s="2">
        <f>DATE(LEFT(ALT[[#This Row],[DATEMTH]],4),RIGHT(ALT[[#This Row],[DATEMTH]],2),1)</f>
        <v>45444</v>
      </c>
      <c r="P11132" t="str">
        <f>IF(AND(ALT[[#This Row],[DATE]]&gt;=DATE(2023,6,1),ALT[[#This Row],[DATE]]&lt;=DATE(2024,5,31)),"Y","N")</f>
        <v>N</v>
      </c>
      <c r="Q11132" t="str">
        <f>LEFT(ALT[[#This Row],[DATEMTH]],4)</f>
        <v>2024</v>
      </c>
    </row>
    <row r="11133" spans="1:17" x14ac:dyDescent="0.25">
      <c r="A11133" t="s">
        <v>103</v>
      </c>
      <c r="B11133" t="s">
        <v>14</v>
      </c>
      <c r="C11133" t="s">
        <v>19</v>
      </c>
      <c r="D11133" t="s">
        <v>23</v>
      </c>
      <c r="E11133" s="14">
        <v>22233.842563999999</v>
      </c>
      <c r="F11133" s="14">
        <v>80395.198579999997</v>
      </c>
      <c r="G11133" s="13">
        <v>0.27655684613895759</v>
      </c>
      <c r="H11133" s="12">
        <v>-29860554.609999999</v>
      </c>
      <c r="I11133" s="12">
        <v>-8.2581408069017108</v>
      </c>
      <c r="J11133" t="s">
        <v>26</v>
      </c>
      <c r="K11133" s="14">
        <v>588.16072400000007</v>
      </c>
      <c r="L11133" s="14">
        <v>22233.842563999999</v>
      </c>
      <c r="M11133" s="13">
        <v>2.6453399690448583E-2</v>
      </c>
      <c r="N11133" s="12">
        <v>-0.21845589946497451</v>
      </c>
      <c r="O11133" s="2">
        <f>DATE(LEFT(ALT[[#This Row],[DATEMTH]],4),RIGHT(ALT[[#This Row],[DATEMTH]],2),1)</f>
        <v>45444</v>
      </c>
      <c r="P11133" t="str">
        <f>IF(AND(ALT[[#This Row],[DATE]]&gt;=DATE(2023,6,1),ALT[[#This Row],[DATE]]&lt;=DATE(2024,5,31)),"Y","N")</f>
        <v>N</v>
      </c>
      <c r="Q11133" t="str">
        <f>LEFT(ALT[[#This Row],[DATEMTH]],4)</f>
        <v>2024</v>
      </c>
    </row>
    <row r="11134" spans="1:17" x14ac:dyDescent="0.25">
      <c r="A11134" t="s">
        <v>103</v>
      </c>
      <c r="B11134" t="s">
        <v>14</v>
      </c>
      <c r="C11134" t="s">
        <v>20</v>
      </c>
      <c r="D11134" t="s">
        <v>23</v>
      </c>
      <c r="E11134" s="14">
        <v>25462.786260000001</v>
      </c>
      <c r="F11134" s="14">
        <v>80395.198579999997</v>
      </c>
      <c r="G11134" s="13">
        <v>0.31672023590640658</v>
      </c>
      <c r="H11134" s="12">
        <v>-29860554.609999999</v>
      </c>
      <c r="I11134" s="12">
        <v>-9.4574419003753363</v>
      </c>
      <c r="J11134" t="s">
        <v>25</v>
      </c>
      <c r="K11134" s="14">
        <v>3268.8636120000001</v>
      </c>
      <c r="L11134" s="14">
        <v>25462.786260000001</v>
      </c>
      <c r="M11134" s="13">
        <v>0.12837808001927595</v>
      </c>
      <c r="N11134" s="12">
        <v>-1.2141282330640382</v>
      </c>
      <c r="O11134" s="2">
        <f>DATE(LEFT(ALT[[#This Row],[DATEMTH]],4),RIGHT(ALT[[#This Row],[DATEMTH]],2),1)</f>
        <v>45444</v>
      </c>
      <c r="P11134" t="str">
        <f>IF(AND(ALT[[#This Row],[DATE]]&gt;=DATE(2023,6,1),ALT[[#This Row],[DATE]]&lt;=DATE(2024,5,31)),"Y","N")</f>
        <v>N</v>
      </c>
      <c r="Q11134" t="str">
        <f>LEFT(ALT[[#This Row],[DATEMTH]],4)</f>
        <v>2024</v>
      </c>
    </row>
    <row r="11135" spans="1:17" x14ac:dyDescent="0.25">
      <c r="A11135" t="s">
        <v>103</v>
      </c>
      <c r="B11135" t="s">
        <v>14</v>
      </c>
      <c r="C11135" t="s">
        <v>20</v>
      </c>
      <c r="D11135" t="s">
        <v>23</v>
      </c>
      <c r="E11135" s="14">
        <v>25462.786260000001</v>
      </c>
      <c r="F11135" s="14">
        <v>80395.198579999997</v>
      </c>
      <c r="G11135" s="13">
        <v>0.31672023590640658</v>
      </c>
      <c r="H11135" s="12">
        <v>-29860554.609999999</v>
      </c>
      <c r="I11135" s="12">
        <v>-9.4574419003753363</v>
      </c>
      <c r="J11135" t="s">
        <v>24</v>
      </c>
      <c r="K11135" s="14">
        <v>10871.494052</v>
      </c>
      <c r="L11135" s="14">
        <v>25462.786260000001</v>
      </c>
      <c r="M11135" s="13">
        <v>0.42695618385951134</v>
      </c>
      <c r="N11135" s="12">
        <v>-4.037913302857298</v>
      </c>
      <c r="O11135" s="2">
        <f>DATE(LEFT(ALT[[#This Row],[DATEMTH]],4),RIGHT(ALT[[#This Row],[DATEMTH]],2),1)</f>
        <v>45444</v>
      </c>
      <c r="P11135" t="str">
        <f>IF(AND(ALT[[#This Row],[DATE]]&gt;=DATE(2023,6,1),ALT[[#This Row],[DATE]]&lt;=DATE(2024,5,31)),"Y","N")</f>
        <v>N</v>
      </c>
      <c r="Q11135" t="str">
        <f>LEFT(ALT[[#This Row],[DATEMTH]],4)</f>
        <v>2024</v>
      </c>
    </row>
    <row r="11136" spans="1:17" x14ac:dyDescent="0.25">
      <c r="A11136" t="s">
        <v>103</v>
      </c>
      <c r="B11136" t="s">
        <v>14</v>
      </c>
      <c r="C11136" t="s">
        <v>20</v>
      </c>
      <c r="D11136" t="s">
        <v>23</v>
      </c>
      <c r="E11136" s="14">
        <v>25462.786260000001</v>
      </c>
      <c r="F11136" s="14">
        <v>80395.198579999997</v>
      </c>
      <c r="G11136" s="13">
        <v>0.31672023590640658</v>
      </c>
      <c r="H11136" s="12">
        <v>-29860554.609999999</v>
      </c>
      <c r="I11136" s="12">
        <v>-9.4574419003753363</v>
      </c>
      <c r="J11136" t="s">
        <v>16</v>
      </c>
      <c r="K11136" s="14">
        <v>9473.4128440000004</v>
      </c>
      <c r="L11136" s="14">
        <v>25462.786260000001</v>
      </c>
      <c r="M11136" s="13">
        <v>0.37204934084067515</v>
      </c>
      <c r="N11136" s="12">
        <v>-3.518635025073626</v>
      </c>
      <c r="O11136" s="2">
        <f>DATE(LEFT(ALT[[#This Row],[DATEMTH]],4),RIGHT(ALT[[#This Row],[DATEMTH]],2),1)</f>
        <v>45444</v>
      </c>
      <c r="P11136" t="str">
        <f>IF(AND(ALT[[#This Row],[DATE]]&gt;=DATE(2023,6,1),ALT[[#This Row],[DATE]]&lt;=DATE(2024,5,31)),"Y","N")</f>
        <v>N</v>
      </c>
      <c r="Q11136" t="str">
        <f>LEFT(ALT[[#This Row],[DATEMTH]],4)</f>
        <v>2024</v>
      </c>
    </row>
    <row r="11137" spans="1:17" x14ac:dyDescent="0.25">
      <c r="A11137" t="s">
        <v>103</v>
      </c>
      <c r="B11137" t="s">
        <v>14</v>
      </c>
      <c r="C11137" t="s">
        <v>20</v>
      </c>
      <c r="D11137" t="s">
        <v>23</v>
      </c>
      <c r="E11137" s="14">
        <v>25462.786260000001</v>
      </c>
      <c r="F11137" s="14">
        <v>80395.198579999997</v>
      </c>
      <c r="G11137" s="13">
        <v>0.31672023590640658</v>
      </c>
      <c r="H11137" s="12">
        <v>-29860554.609999999</v>
      </c>
      <c r="I11137" s="12">
        <v>-9.4574419003753363</v>
      </c>
      <c r="J11137" t="s">
        <v>26</v>
      </c>
      <c r="K11137" s="14">
        <v>1849.015752</v>
      </c>
      <c r="L11137" s="14">
        <v>25462.786260000001</v>
      </c>
      <c r="M11137" s="13">
        <v>7.2616395280537538E-2</v>
      </c>
      <c r="N11137" s="12">
        <v>-0.68676533938037354</v>
      </c>
      <c r="O11137" s="2">
        <f>DATE(LEFT(ALT[[#This Row],[DATEMTH]],4),RIGHT(ALT[[#This Row],[DATEMTH]],2),1)</f>
        <v>45444</v>
      </c>
      <c r="P11137" t="str">
        <f>IF(AND(ALT[[#This Row],[DATE]]&gt;=DATE(2023,6,1),ALT[[#This Row],[DATE]]&lt;=DATE(2024,5,31)),"Y","N")</f>
        <v>N</v>
      </c>
      <c r="Q11137" t="str">
        <f>LEFT(ALT[[#This Row],[DATEMTH]],4)</f>
        <v>2024</v>
      </c>
    </row>
    <row r="11138" spans="1:17" x14ac:dyDescent="0.25">
      <c r="A11138" t="s">
        <v>103</v>
      </c>
      <c r="B11138" t="s">
        <v>110</v>
      </c>
      <c r="C11138" t="s">
        <v>15</v>
      </c>
      <c r="D11138" t="s">
        <v>22</v>
      </c>
      <c r="E11138" s="14">
        <v>5370513.9533050023</v>
      </c>
      <c r="F11138" s="14">
        <v>33482192.642442964</v>
      </c>
      <c r="G11138" s="13">
        <v>0.16039911157124126</v>
      </c>
      <c r="H11138" s="12">
        <v>-46494448.710000001</v>
      </c>
      <c r="I11138" s="12">
        <v>-7.4576682660786444</v>
      </c>
      <c r="J11138" t="s">
        <v>16</v>
      </c>
      <c r="K11138" s="14">
        <v>1621139.7868519989</v>
      </c>
      <c r="L11138" s="14">
        <v>5370513.9533049986</v>
      </c>
      <c r="M11138" s="13">
        <v>0.30185933803492943</v>
      </c>
      <c r="N11138" s="12">
        <v>-2.2511668060825993</v>
      </c>
      <c r="O11138" s="2">
        <f>DATE(LEFT(ALT[[#This Row],[DATEMTH]],4),RIGHT(ALT[[#This Row],[DATEMTH]],2),1)</f>
        <v>45444</v>
      </c>
      <c r="P11138" t="str">
        <f>IF(AND(ALT[[#This Row],[DATE]]&gt;=DATE(2023,6,1),ALT[[#This Row],[DATE]]&lt;=DATE(2024,5,31)),"Y","N")</f>
        <v>N</v>
      </c>
      <c r="Q11138" t="str">
        <f>LEFT(ALT[[#This Row],[DATEMTH]],4)</f>
        <v>2024</v>
      </c>
    </row>
    <row r="11139" spans="1:17" x14ac:dyDescent="0.25">
      <c r="A11139" t="s">
        <v>103</v>
      </c>
      <c r="B11139" t="s">
        <v>110</v>
      </c>
      <c r="C11139" t="s">
        <v>15</v>
      </c>
      <c r="D11139" t="s">
        <v>22</v>
      </c>
      <c r="E11139" s="14">
        <v>5370513.9533050023</v>
      </c>
      <c r="F11139" s="14">
        <v>33482192.642442964</v>
      </c>
      <c r="G11139" s="13">
        <v>0.16039911157124126</v>
      </c>
      <c r="H11139" s="12">
        <v>-46494448.710000001</v>
      </c>
      <c r="I11139" s="12">
        <v>-7.4576682660786444</v>
      </c>
      <c r="J11139" t="s">
        <v>24</v>
      </c>
      <c r="K11139" s="14">
        <v>2176575.3585459995</v>
      </c>
      <c r="L11139" s="14">
        <v>5370513.9533049986</v>
      </c>
      <c r="M11139" s="13">
        <v>0.40528250693893858</v>
      </c>
      <c r="N11139" s="12">
        <v>-3.0224624907953204</v>
      </c>
      <c r="O11139" s="2">
        <f>DATE(LEFT(ALT[[#This Row],[DATEMTH]],4),RIGHT(ALT[[#This Row],[DATEMTH]],2),1)</f>
        <v>45444</v>
      </c>
      <c r="P11139" t="str">
        <f>IF(AND(ALT[[#This Row],[DATE]]&gt;=DATE(2023,6,1),ALT[[#This Row],[DATE]]&lt;=DATE(2024,5,31)),"Y","N")</f>
        <v>N</v>
      </c>
      <c r="Q11139" t="str">
        <f>LEFT(ALT[[#This Row],[DATEMTH]],4)</f>
        <v>2024</v>
      </c>
    </row>
    <row r="11140" spans="1:17" x14ac:dyDescent="0.25">
      <c r="A11140" t="s">
        <v>103</v>
      </c>
      <c r="B11140" t="s">
        <v>110</v>
      </c>
      <c r="C11140" t="s">
        <v>15</v>
      </c>
      <c r="D11140" t="s">
        <v>22</v>
      </c>
      <c r="E11140" s="14">
        <v>5370513.9533050023</v>
      </c>
      <c r="F11140" s="14">
        <v>33482192.642442964</v>
      </c>
      <c r="G11140" s="13">
        <v>0.16039911157124126</v>
      </c>
      <c r="H11140" s="12">
        <v>-46494448.710000001</v>
      </c>
      <c r="I11140" s="12">
        <v>-7.4576682660786444</v>
      </c>
      <c r="J11140" t="s">
        <v>26</v>
      </c>
      <c r="K11140" s="14">
        <v>843155.847649</v>
      </c>
      <c r="L11140" s="14">
        <v>5370513.9533049986</v>
      </c>
      <c r="M11140" s="13">
        <v>0.1569972362012251</v>
      </c>
      <c r="N11140" s="12">
        <v>-1.1708333062799299</v>
      </c>
      <c r="O11140" s="2">
        <f>DATE(LEFT(ALT[[#This Row],[DATEMTH]],4),RIGHT(ALT[[#This Row],[DATEMTH]],2),1)</f>
        <v>45444</v>
      </c>
      <c r="P11140" t="str">
        <f>IF(AND(ALT[[#This Row],[DATE]]&gt;=DATE(2023,6,1),ALT[[#This Row],[DATE]]&lt;=DATE(2024,5,31)),"Y","N")</f>
        <v>N</v>
      </c>
      <c r="Q11140" t="str">
        <f>LEFT(ALT[[#This Row],[DATEMTH]],4)</f>
        <v>2024</v>
      </c>
    </row>
    <row r="11141" spans="1:17" x14ac:dyDescent="0.25">
      <c r="A11141" t="s">
        <v>103</v>
      </c>
      <c r="B11141" t="s">
        <v>110</v>
      </c>
      <c r="C11141" t="s">
        <v>15</v>
      </c>
      <c r="D11141" t="s">
        <v>22</v>
      </c>
      <c r="E11141" s="14">
        <v>5370513.9533050023</v>
      </c>
      <c r="F11141" s="14">
        <v>33482192.642442964</v>
      </c>
      <c r="G11141" s="13">
        <v>0.16039911157124126</v>
      </c>
      <c r="H11141" s="12">
        <v>-46494448.710000001</v>
      </c>
      <c r="I11141" s="12">
        <v>-7.4576682660786444</v>
      </c>
      <c r="J11141" t="s">
        <v>25</v>
      </c>
      <c r="K11141" s="14">
        <v>729642.96025800053</v>
      </c>
      <c r="L11141" s="14">
        <v>5370513.9533049986</v>
      </c>
      <c r="M11141" s="13">
        <v>0.13586091882490695</v>
      </c>
      <c r="N11141" s="12">
        <v>-1.0132056629207953</v>
      </c>
      <c r="O11141" s="2">
        <f>DATE(LEFT(ALT[[#This Row],[DATEMTH]],4),RIGHT(ALT[[#This Row],[DATEMTH]],2),1)</f>
        <v>45444</v>
      </c>
      <c r="P11141" t="str">
        <f>IF(AND(ALT[[#This Row],[DATE]]&gt;=DATE(2023,6,1),ALT[[#This Row],[DATE]]&lt;=DATE(2024,5,31)),"Y","N")</f>
        <v>N</v>
      </c>
      <c r="Q11141" t="str">
        <f>LEFT(ALT[[#This Row],[DATEMTH]],4)</f>
        <v>2024</v>
      </c>
    </row>
    <row r="11142" spans="1:17" x14ac:dyDescent="0.25">
      <c r="A11142" t="s">
        <v>103</v>
      </c>
      <c r="B11142" t="s">
        <v>110</v>
      </c>
      <c r="C11142" t="s">
        <v>18</v>
      </c>
      <c r="D11142" t="s">
        <v>22</v>
      </c>
      <c r="E11142" s="14">
        <v>10206183.038438998</v>
      </c>
      <c r="F11142" s="14">
        <v>33482192.642442964</v>
      </c>
      <c r="G11142" s="13">
        <v>0.30482421349853162</v>
      </c>
      <c r="H11142" s="12">
        <v>-46494448.710000001</v>
      </c>
      <c r="I11142" s="12">
        <v>-14.172633760073568</v>
      </c>
      <c r="J11142" t="s">
        <v>24</v>
      </c>
      <c r="K11142" s="14">
        <v>2489806.0382619998</v>
      </c>
      <c r="L11142" s="14">
        <v>10206183.038439</v>
      </c>
      <c r="M11142" s="13">
        <v>0.24395075307632411</v>
      </c>
      <c r="N11142" s="12">
        <v>-3.4574246788448817</v>
      </c>
      <c r="O11142" s="2">
        <f>DATE(LEFT(ALT[[#This Row],[DATEMTH]],4),RIGHT(ALT[[#This Row],[DATEMTH]],2),1)</f>
        <v>45444</v>
      </c>
      <c r="P11142" t="str">
        <f>IF(AND(ALT[[#This Row],[DATE]]&gt;=DATE(2023,6,1),ALT[[#This Row],[DATE]]&lt;=DATE(2024,5,31)),"Y","N")</f>
        <v>N</v>
      </c>
      <c r="Q11142" t="str">
        <f>LEFT(ALT[[#This Row],[DATEMTH]],4)</f>
        <v>2024</v>
      </c>
    </row>
    <row r="11143" spans="1:17" x14ac:dyDescent="0.25">
      <c r="A11143" t="s">
        <v>103</v>
      </c>
      <c r="B11143" t="s">
        <v>110</v>
      </c>
      <c r="C11143" t="s">
        <v>18</v>
      </c>
      <c r="D11143" t="s">
        <v>22</v>
      </c>
      <c r="E11143" s="14">
        <v>10206183.038438998</v>
      </c>
      <c r="F11143" s="14">
        <v>33482192.642442964</v>
      </c>
      <c r="G11143" s="13">
        <v>0.30482421349853162</v>
      </c>
      <c r="H11143" s="12">
        <v>-46494448.710000001</v>
      </c>
      <c r="I11143" s="12">
        <v>-14.172633760073568</v>
      </c>
      <c r="J11143" t="s">
        <v>16</v>
      </c>
      <c r="K11143" s="14">
        <v>3658022.4116679975</v>
      </c>
      <c r="L11143" s="14">
        <v>10206183.038439</v>
      </c>
      <c r="M11143" s="13">
        <v>0.35841238569708028</v>
      </c>
      <c r="N11143" s="12">
        <v>-5.0796474775589484</v>
      </c>
      <c r="O11143" s="2">
        <f>DATE(LEFT(ALT[[#This Row],[DATEMTH]],4),RIGHT(ALT[[#This Row],[DATEMTH]],2),1)</f>
        <v>45444</v>
      </c>
      <c r="P11143" t="str">
        <f>IF(AND(ALT[[#This Row],[DATE]]&gt;=DATE(2023,6,1),ALT[[#This Row],[DATE]]&lt;=DATE(2024,5,31)),"Y","N")</f>
        <v>N</v>
      </c>
      <c r="Q11143" t="str">
        <f>LEFT(ALT[[#This Row],[DATEMTH]],4)</f>
        <v>2024</v>
      </c>
    </row>
    <row r="11144" spans="1:17" x14ac:dyDescent="0.25">
      <c r="A11144" t="s">
        <v>103</v>
      </c>
      <c r="B11144" t="s">
        <v>110</v>
      </c>
      <c r="C11144" t="s">
        <v>18</v>
      </c>
      <c r="D11144" t="s">
        <v>22</v>
      </c>
      <c r="E11144" s="14">
        <v>10206183.038438998</v>
      </c>
      <c r="F11144" s="14">
        <v>33482192.642442964</v>
      </c>
      <c r="G11144" s="13">
        <v>0.30482421349853162</v>
      </c>
      <c r="H11144" s="12">
        <v>-46494448.710000001</v>
      </c>
      <c r="I11144" s="12">
        <v>-14.172633760073568</v>
      </c>
      <c r="J11144" t="s">
        <v>25</v>
      </c>
      <c r="K11144" s="14">
        <v>1091388.5741520002</v>
      </c>
      <c r="L11144" s="14">
        <v>10206183.038439</v>
      </c>
      <c r="M11144" s="13">
        <v>0.10693405850566877</v>
      </c>
      <c r="N11144" s="12">
        <v>-1.5155372476791233</v>
      </c>
      <c r="O11144" s="2">
        <f>DATE(LEFT(ALT[[#This Row],[DATEMTH]],4),RIGHT(ALT[[#This Row],[DATEMTH]],2),1)</f>
        <v>45444</v>
      </c>
      <c r="P11144" t="str">
        <f>IF(AND(ALT[[#This Row],[DATE]]&gt;=DATE(2023,6,1),ALT[[#This Row],[DATE]]&lt;=DATE(2024,5,31)),"Y","N")</f>
        <v>N</v>
      </c>
      <c r="Q11144" t="str">
        <f>LEFT(ALT[[#This Row],[DATEMTH]],4)</f>
        <v>2024</v>
      </c>
    </row>
    <row r="11145" spans="1:17" x14ac:dyDescent="0.25">
      <c r="A11145" t="s">
        <v>103</v>
      </c>
      <c r="B11145" t="s">
        <v>110</v>
      </c>
      <c r="C11145" t="s">
        <v>18</v>
      </c>
      <c r="D11145" t="s">
        <v>22</v>
      </c>
      <c r="E11145" s="14">
        <v>10206183.038438998</v>
      </c>
      <c r="F11145" s="14">
        <v>33482192.642442964</v>
      </c>
      <c r="G11145" s="13">
        <v>0.30482421349853162</v>
      </c>
      <c r="H11145" s="12">
        <v>-46494448.710000001</v>
      </c>
      <c r="I11145" s="12">
        <v>-14.172633760073568</v>
      </c>
      <c r="J11145" t="s">
        <v>26</v>
      </c>
      <c r="K11145" s="14">
        <v>2966966.014357002</v>
      </c>
      <c r="L11145" s="14">
        <v>10206183.038439</v>
      </c>
      <c r="M11145" s="13">
        <v>0.2907028027209268</v>
      </c>
      <c r="N11145" s="12">
        <v>-4.1200243559906138</v>
      </c>
      <c r="O11145" s="2">
        <f>DATE(LEFT(ALT[[#This Row],[DATEMTH]],4),RIGHT(ALT[[#This Row],[DATEMTH]],2),1)</f>
        <v>45444</v>
      </c>
      <c r="P11145" t="str">
        <f>IF(AND(ALT[[#This Row],[DATE]]&gt;=DATE(2023,6,1),ALT[[#This Row],[DATE]]&lt;=DATE(2024,5,31)),"Y","N")</f>
        <v>N</v>
      </c>
      <c r="Q11145" t="str">
        <f>LEFT(ALT[[#This Row],[DATEMTH]],4)</f>
        <v>2024</v>
      </c>
    </row>
    <row r="11146" spans="1:17" x14ac:dyDescent="0.25">
      <c r="A11146" t="s">
        <v>103</v>
      </c>
      <c r="B11146" t="s">
        <v>110</v>
      </c>
      <c r="C11146" t="s">
        <v>19</v>
      </c>
      <c r="D11146" t="s">
        <v>22</v>
      </c>
      <c r="E11146" s="14">
        <v>8822711.0607699882</v>
      </c>
      <c r="F11146" s="14">
        <v>33482192.642442964</v>
      </c>
      <c r="G11146" s="13">
        <v>0.26350457853784859</v>
      </c>
      <c r="H11146" s="12">
        <v>-46494448.710000001</v>
      </c>
      <c r="I11146" s="12">
        <v>-12.251500111678169</v>
      </c>
      <c r="J11146" t="s">
        <v>25</v>
      </c>
      <c r="K11146" s="14">
        <v>5931776.5618900042</v>
      </c>
      <c r="L11146" s="14">
        <v>8822711.0607700069</v>
      </c>
      <c r="M11146" s="13">
        <v>0.67233036659961809</v>
      </c>
      <c r="N11146" s="12">
        <v>-8.2370555614798455</v>
      </c>
      <c r="O11146" s="2">
        <f>DATE(LEFT(ALT[[#This Row],[DATEMTH]],4),RIGHT(ALT[[#This Row],[DATEMTH]],2),1)</f>
        <v>45444</v>
      </c>
      <c r="P11146" t="str">
        <f>IF(AND(ALT[[#This Row],[DATE]]&gt;=DATE(2023,6,1),ALT[[#This Row],[DATE]]&lt;=DATE(2024,5,31)),"Y","N")</f>
        <v>N</v>
      </c>
      <c r="Q11146" t="str">
        <f>LEFT(ALT[[#This Row],[DATEMTH]],4)</f>
        <v>2024</v>
      </c>
    </row>
    <row r="11147" spans="1:17" x14ac:dyDescent="0.25">
      <c r="A11147" t="s">
        <v>103</v>
      </c>
      <c r="B11147" t="s">
        <v>110</v>
      </c>
      <c r="C11147" t="s">
        <v>19</v>
      </c>
      <c r="D11147" t="s">
        <v>22</v>
      </c>
      <c r="E11147" s="14">
        <v>8822711.0607699882</v>
      </c>
      <c r="F11147" s="14">
        <v>33482192.642442964</v>
      </c>
      <c r="G11147" s="13">
        <v>0.26350457853784859</v>
      </c>
      <c r="H11147" s="12">
        <v>-46494448.710000001</v>
      </c>
      <c r="I11147" s="12">
        <v>-12.251500111678169</v>
      </c>
      <c r="J11147" t="s">
        <v>26</v>
      </c>
      <c r="K11147" s="14">
        <v>275034.76486299996</v>
      </c>
      <c r="L11147" s="14">
        <v>8822711.0607700069</v>
      </c>
      <c r="M11147" s="13">
        <v>3.1173497915616445E-2</v>
      </c>
      <c r="N11147" s="12">
        <v>-0.38192211319457403</v>
      </c>
      <c r="O11147" s="2">
        <f>DATE(LEFT(ALT[[#This Row],[DATEMTH]],4),RIGHT(ALT[[#This Row],[DATEMTH]],2),1)</f>
        <v>45444</v>
      </c>
      <c r="P11147" t="str">
        <f>IF(AND(ALT[[#This Row],[DATE]]&gt;=DATE(2023,6,1),ALT[[#This Row],[DATE]]&lt;=DATE(2024,5,31)),"Y","N")</f>
        <v>N</v>
      </c>
      <c r="Q11147" t="str">
        <f>LEFT(ALT[[#This Row],[DATEMTH]],4)</f>
        <v>2024</v>
      </c>
    </row>
    <row r="11148" spans="1:17" x14ac:dyDescent="0.25">
      <c r="A11148" t="s">
        <v>103</v>
      </c>
      <c r="B11148" t="s">
        <v>110</v>
      </c>
      <c r="C11148" t="s">
        <v>19</v>
      </c>
      <c r="D11148" t="s">
        <v>22</v>
      </c>
      <c r="E11148" s="14">
        <v>8822711.0607699882</v>
      </c>
      <c r="F11148" s="14">
        <v>33482192.642442964</v>
      </c>
      <c r="G11148" s="13">
        <v>0.26350457853784859</v>
      </c>
      <c r="H11148" s="12">
        <v>-46494448.710000001</v>
      </c>
      <c r="I11148" s="12">
        <v>-12.251500111678169</v>
      </c>
      <c r="J11148" t="s">
        <v>24</v>
      </c>
      <c r="K11148" s="14">
        <v>2615837.5119260023</v>
      </c>
      <c r="L11148" s="14">
        <v>8822711.0607700069</v>
      </c>
      <c r="M11148" s="13">
        <v>0.29648908299369192</v>
      </c>
      <c r="N11148" s="12">
        <v>-3.6324360334085743</v>
      </c>
      <c r="O11148" s="2">
        <f>DATE(LEFT(ALT[[#This Row],[DATEMTH]],4),RIGHT(ALT[[#This Row],[DATEMTH]],2),1)</f>
        <v>45444</v>
      </c>
      <c r="P11148" t="str">
        <f>IF(AND(ALT[[#This Row],[DATE]]&gt;=DATE(2023,6,1),ALT[[#This Row],[DATE]]&lt;=DATE(2024,5,31)),"Y","N")</f>
        <v>N</v>
      </c>
      <c r="Q11148" t="str">
        <f>LEFT(ALT[[#This Row],[DATEMTH]],4)</f>
        <v>2024</v>
      </c>
    </row>
    <row r="11149" spans="1:17" x14ac:dyDescent="0.25">
      <c r="A11149" t="s">
        <v>103</v>
      </c>
      <c r="B11149" t="s">
        <v>110</v>
      </c>
      <c r="C11149" t="s">
        <v>19</v>
      </c>
      <c r="D11149" t="s">
        <v>22</v>
      </c>
      <c r="E11149" s="14">
        <v>8822711.0607699882</v>
      </c>
      <c r="F11149" s="14">
        <v>33482192.642442964</v>
      </c>
      <c r="G11149" s="13">
        <v>0.26350457853784859</v>
      </c>
      <c r="H11149" s="12">
        <v>-46494448.710000001</v>
      </c>
      <c r="I11149" s="12">
        <v>-12.251500111678169</v>
      </c>
      <c r="J11149" t="s">
        <v>16</v>
      </c>
      <c r="K11149" s="14">
        <v>62.222090999999992</v>
      </c>
      <c r="L11149" s="14">
        <v>8822711.0607700069</v>
      </c>
      <c r="M11149" s="13">
        <v>7.0524910734829764E-6</v>
      </c>
      <c r="N11149" s="12">
        <v>-8.6403595174385978E-5</v>
      </c>
      <c r="O11149" s="2">
        <f>DATE(LEFT(ALT[[#This Row],[DATEMTH]],4),RIGHT(ALT[[#This Row],[DATEMTH]],2),1)</f>
        <v>45444</v>
      </c>
      <c r="P11149" t="str">
        <f>IF(AND(ALT[[#This Row],[DATE]]&gt;=DATE(2023,6,1),ALT[[#This Row],[DATE]]&lt;=DATE(2024,5,31)),"Y","N")</f>
        <v>N</v>
      </c>
      <c r="Q11149" t="str">
        <f>LEFT(ALT[[#This Row],[DATEMTH]],4)</f>
        <v>2024</v>
      </c>
    </row>
    <row r="11150" spans="1:17" x14ac:dyDescent="0.25">
      <c r="A11150" t="s">
        <v>103</v>
      </c>
      <c r="B11150" t="s">
        <v>110</v>
      </c>
      <c r="C11150" t="s">
        <v>20</v>
      </c>
      <c r="D11150" t="s">
        <v>22</v>
      </c>
      <c r="E11150" s="14">
        <v>9082784.5899289995</v>
      </c>
      <c r="F11150" s="14">
        <v>33482192.642442964</v>
      </c>
      <c r="G11150" s="13">
        <v>0.27127209639237926</v>
      </c>
      <c r="H11150" s="12">
        <v>-46494448.710000001</v>
      </c>
      <c r="I11150" s="12">
        <v>-12.612646572169654</v>
      </c>
      <c r="J11150" t="s">
        <v>16</v>
      </c>
      <c r="K11150" s="14">
        <v>3439754.8876270019</v>
      </c>
      <c r="L11150" s="14">
        <v>9082784.5899290051</v>
      </c>
      <c r="M11150" s="13">
        <v>0.37871149024507345</v>
      </c>
      <c r="N11150" s="12">
        <v>-4.7765541792807866</v>
      </c>
      <c r="O11150" s="2">
        <f>DATE(LEFT(ALT[[#This Row],[DATEMTH]],4),RIGHT(ALT[[#This Row],[DATEMTH]],2),1)</f>
        <v>45444</v>
      </c>
      <c r="P11150" t="str">
        <f>IF(AND(ALT[[#This Row],[DATE]]&gt;=DATE(2023,6,1),ALT[[#This Row],[DATE]]&lt;=DATE(2024,5,31)),"Y","N")</f>
        <v>N</v>
      </c>
      <c r="Q11150" t="str">
        <f>LEFT(ALT[[#This Row],[DATEMTH]],4)</f>
        <v>2024</v>
      </c>
    </row>
    <row r="11151" spans="1:17" x14ac:dyDescent="0.25">
      <c r="A11151" t="s">
        <v>103</v>
      </c>
      <c r="B11151" t="s">
        <v>110</v>
      </c>
      <c r="C11151" t="s">
        <v>20</v>
      </c>
      <c r="D11151" t="s">
        <v>22</v>
      </c>
      <c r="E11151" s="14">
        <v>9082784.5899289995</v>
      </c>
      <c r="F11151" s="14">
        <v>33482192.642442964</v>
      </c>
      <c r="G11151" s="13">
        <v>0.27127209639237926</v>
      </c>
      <c r="H11151" s="12">
        <v>-46494448.710000001</v>
      </c>
      <c r="I11151" s="12">
        <v>-12.612646572169654</v>
      </c>
      <c r="J11151" t="s">
        <v>26</v>
      </c>
      <c r="K11151" s="14">
        <v>653551.20940800023</v>
      </c>
      <c r="L11151" s="14">
        <v>9082784.5899290051</v>
      </c>
      <c r="M11151" s="13">
        <v>7.1954938811678748E-2</v>
      </c>
      <c r="N11151" s="12">
        <v>-0.90754221235379717</v>
      </c>
      <c r="O11151" s="2">
        <f>DATE(LEFT(ALT[[#This Row],[DATEMTH]],4),RIGHT(ALT[[#This Row],[DATEMTH]],2),1)</f>
        <v>45444</v>
      </c>
      <c r="P11151" t="str">
        <f>IF(AND(ALT[[#This Row],[DATE]]&gt;=DATE(2023,6,1),ALT[[#This Row],[DATE]]&lt;=DATE(2024,5,31)),"Y","N")</f>
        <v>N</v>
      </c>
      <c r="Q11151" t="str">
        <f>LEFT(ALT[[#This Row],[DATEMTH]],4)</f>
        <v>2024</v>
      </c>
    </row>
    <row r="11152" spans="1:17" x14ac:dyDescent="0.25">
      <c r="A11152" t="s">
        <v>103</v>
      </c>
      <c r="B11152" t="s">
        <v>110</v>
      </c>
      <c r="C11152" t="s">
        <v>20</v>
      </c>
      <c r="D11152" t="s">
        <v>22</v>
      </c>
      <c r="E11152" s="14">
        <v>9082784.5899289995</v>
      </c>
      <c r="F11152" s="14">
        <v>33482192.642442964</v>
      </c>
      <c r="G11152" s="13">
        <v>0.27127209639237926</v>
      </c>
      <c r="H11152" s="12">
        <v>-46494448.710000001</v>
      </c>
      <c r="I11152" s="12">
        <v>-12.612646572169654</v>
      </c>
      <c r="J11152" t="s">
        <v>24</v>
      </c>
      <c r="K11152" s="14">
        <v>3736273.8610710022</v>
      </c>
      <c r="L11152" s="14">
        <v>9082784.5899290051</v>
      </c>
      <c r="M11152" s="13">
        <v>0.41135775312934142</v>
      </c>
      <c r="N11152" s="12">
        <v>-5.1883099549421985</v>
      </c>
      <c r="O11152" s="2">
        <f>DATE(LEFT(ALT[[#This Row],[DATEMTH]],4),RIGHT(ALT[[#This Row],[DATEMTH]],2),1)</f>
        <v>45444</v>
      </c>
      <c r="P11152" t="str">
        <f>IF(AND(ALT[[#This Row],[DATE]]&gt;=DATE(2023,6,1),ALT[[#This Row],[DATE]]&lt;=DATE(2024,5,31)),"Y","N")</f>
        <v>N</v>
      </c>
      <c r="Q11152" t="str">
        <f>LEFT(ALT[[#This Row],[DATEMTH]],4)</f>
        <v>2024</v>
      </c>
    </row>
    <row r="11153" spans="1:17" x14ac:dyDescent="0.25">
      <c r="A11153" t="s">
        <v>103</v>
      </c>
      <c r="B11153" t="s">
        <v>110</v>
      </c>
      <c r="C11153" t="s">
        <v>20</v>
      </c>
      <c r="D11153" t="s">
        <v>22</v>
      </c>
      <c r="E11153" s="14">
        <v>9082784.5899289995</v>
      </c>
      <c r="F11153" s="14">
        <v>33482192.642442964</v>
      </c>
      <c r="G11153" s="13">
        <v>0.27127209639237926</v>
      </c>
      <c r="H11153" s="12">
        <v>-46494448.710000001</v>
      </c>
      <c r="I11153" s="12">
        <v>-12.612646572169654</v>
      </c>
      <c r="J11153" t="s">
        <v>25</v>
      </c>
      <c r="K11153" s="14">
        <v>1253204.6318230007</v>
      </c>
      <c r="L11153" s="14">
        <v>9082784.5899290051</v>
      </c>
      <c r="M11153" s="13">
        <v>0.13797581781390639</v>
      </c>
      <c r="N11153" s="12">
        <v>-1.7402402255928711</v>
      </c>
      <c r="O11153" s="2">
        <f>DATE(LEFT(ALT[[#This Row],[DATEMTH]],4),RIGHT(ALT[[#This Row],[DATEMTH]],2),1)</f>
        <v>45444</v>
      </c>
      <c r="P11153" t="str">
        <f>IF(AND(ALT[[#This Row],[DATE]]&gt;=DATE(2023,6,1),ALT[[#This Row],[DATE]]&lt;=DATE(2024,5,31)),"Y","N")</f>
        <v>N</v>
      </c>
      <c r="Q11153" t="str">
        <f>LEFT(ALT[[#This Row],[DATEMTH]],4)</f>
        <v>2024</v>
      </c>
    </row>
    <row r="11154" spans="1:17" x14ac:dyDescent="0.25">
      <c r="A11154" t="s">
        <v>103</v>
      </c>
      <c r="B11154" t="s">
        <v>110</v>
      </c>
      <c r="C11154" t="s">
        <v>15</v>
      </c>
      <c r="D11154" t="s">
        <v>17</v>
      </c>
      <c r="E11154" s="14">
        <v>5370513.9533050023</v>
      </c>
      <c r="F11154" s="14">
        <v>33482192.642442964</v>
      </c>
      <c r="G11154" s="13">
        <v>0.16039911157124126</v>
      </c>
      <c r="H11154" s="12">
        <v>-103353339.67</v>
      </c>
      <c r="I11154" s="12">
        <v>-16.577783860988724</v>
      </c>
      <c r="J11154" t="s">
        <v>16</v>
      </c>
      <c r="K11154" s="14">
        <v>1621139.7868519989</v>
      </c>
      <c r="L11154" s="14">
        <v>5370513.9533049986</v>
      </c>
      <c r="M11154" s="13">
        <v>0.30185933803492943</v>
      </c>
      <c r="N11154" s="12">
        <v>-5.0041588623641928</v>
      </c>
      <c r="O11154" s="2">
        <f>DATE(LEFT(ALT[[#This Row],[DATEMTH]],4),RIGHT(ALT[[#This Row],[DATEMTH]],2),1)</f>
        <v>45444</v>
      </c>
      <c r="P11154" t="str">
        <f>IF(AND(ALT[[#This Row],[DATE]]&gt;=DATE(2023,6,1),ALT[[#This Row],[DATE]]&lt;=DATE(2024,5,31)),"Y","N")</f>
        <v>N</v>
      </c>
      <c r="Q11154" t="str">
        <f>LEFT(ALT[[#This Row],[DATEMTH]],4)</f>
        <v>2024</v>
      </c>
    </row>
    <row r="11155" spans="1:17" x14ac:dyDescent="0.25">
      <c r="A11155" t="s">
        <v>103</v>
      </c>
      <c r="B11155" t="s">
        <v>110</v>
      </c>
      <c r="C11155" t="s">
        <v>15</v>
      </c>
      <c r="D11155" t="s">
        <v>17</v>
      </c>
      <c r="E11155" s="14">
        <v>5370513.9533050023</v>
      </c>
      <c r="F11155" s="14">
        <v>33482192.642442964</v>
      </c>
      <c r="G11155" s="13">
        <v>0.16039911157124126</v>
      </c>
      <c r="H11155" s="12">
        <v>-103353339.67</v>
      </c>
      <c r="I11155" s="12">
        <v>-16.577783860988724</v>
      </c>
      <c r="J11155" t="s">
        <v>24</v>
      </c>
      <c r="K11155" s="14">
        <v>2176575.3585459995</v>
      </c>
      <c r="L11155" s="14">
        <v>5370513.9533049986</v>
      </c>
      <c r="M11155" s="13">
        <v>0.40528250693893858</v>
      </c>
      <c r="N11155" s="12">
        <v>-6.7186858026733862</v>
      </c>
      <c r="O11155" s="2">
        <f>DATE(LEFT(ALT[[#This Row],[DATEMTH]],4),RIGHT(ALT[[#This Row],[DATEMTH]],2),1)</f>
        <v>45444</v>
      </c>
      <c r="P11155" t="str">
        <f>IF(AND(ALT[[#This Row],[DATE]]&gt;=DATE(2023,6,1),ALT[[#This Row],[DATE]]&lt;=DATE(2024,5,31)),"Y","N")</f>
        <v>N</v>
      </c>
      <c r="Q11155" t="str">
        <f>LEFT(ALT[[#This Row],[DATEMTH]],4)</f>
        <v>2024</v>
      </c>
    </row>
    <row r="11156" spans="1:17" x14ac:dyDescent="0.25">
      <c r="A11156" t="s">
        <v>103</v>
      </c>
      <c r="B11156" t="s">
        <v>110</v>
      </c>
      <c r="C11156" t="s">
        <v>15</v>
      </c>
      <c r="D11156" t="s">
        <v>17</v>
      </c>
      <c r="E11156" s="14">
        <v>5370513.9533050023</v>
      </c>
      <c r="F11156" s="14">
        <v>33482192.642442964</v>
      </c>
      <c r="G11156" s="13">
        <v>0.16039911157124126</v>
      </c>
      <c r="H11156" s="12">
        <v>-103353339.67</v>
      </c>
      <c r="I11156" s="12">
        <v>-16.577783860988724</v>
      </c>
      <c r="J11156" t="s">
        <v>26</v>
      </c>
      <c r="K11156" s="14">
        <v>843155.847649</v>
      </c>
      <c r="L11156" s="14">
        <v>5370513.9533049986</v>
      </c>
      <c r="M11156" s="13">
        <v>0.1569972362012251</v>
      </c>
      <c r="N11156" s="12">
        <v>-2.602666248516504</v>
      </c>
      <c r="O11156" s="2">
        <f>DATE(LEFT(ALT[[#This Row],[DATEMTH]],4),RIGHT(ALT[[#This Row],[DATEMTH]],2),1)</f>
        <v>45444</v>
      </c>
      <c r="P11156" t="str">
        <f>IF(AND(ALT[[#This Row],[DATE]]&gt;=DATE(2023,6,1),ALT[[#This Row],[DATE]]&lt;=DATE(2024,5,31)),"Y","N")</f>
        <v>N</v>
      </c>
      <c r="Q11156" t="str">
        <f>LEFT(ALT[[#This Row],[DATEMTH]],4)</f>
        <v>2024</v>
      </c>
    </row>
    <row r="11157" spans="1:17" x14ac:dyDescent="0.25">
      <c r="A11157" t="s">
        <v>103</v>
      </c>
      <c r="B11157" t="s">
        <v>110</v>
      </c>
      <c r="C11157" t="s">
        <v>15</v>
      </c>
      <c r="D11157" t="s">
        <v>17</v>
      </c>
      <c r="E11157" s="14">
        <v>5370513.9533050023</v>
      </c>
      <c r="F11157" s="14">
        <v>33482192.642442964</v>
      </c>
      <c r="G11157" s="13">
        <v>0.16039911157124126</v>
      </c>
      <c r="H11157" s="12">
        <v>-103353339.67</v>
      </c>
      <c r="I11157" s="12">
        <v>-16.577783860988724</v>
      </c>
      <c r="J11157" t="s">
        <v>25</v>
      </c>
      <c r="K11157" s="14">
        <v>729642.96025800053</v>
      </c>
      <c r="L11157" s="14">
        <v>5370513.9533049986</v>
      </c>
      <c r="M11157" s="13">
        <v>0.13586091882490695</v>
      </c>
      <c r="N11157" s="12">
        <v>-2.2522729474346415</v>
      </c>
      <c r="O11157" s="2">
        <f>DATE(LEFT(ALT[[#This Row],[DATEMTH]],4),RIGHT(ALT[[#This Row],[DATEMTH]],2),1)</f>
        <v>45444</v>
      </c>
      <c r="P11157" t="str">
        <f>IF(AND(ALT[[#This Row],[DATE]]&gt;=DATE(2023,6,1),ALT[[#This Row],[DATE]]&lt;=DATE(2024,5,31)),"Y","N")</f>
        <v>N</v>
      </c>
      <c r="Q11157" t="str">
        <f>LEFT(ALT[[#This Row],[DATEMTH]],4)</f>
        <v>2024</v>
      </c>
    </row>
    <row r="11158" spans="1:17" x14ac:dyDescent="0.25">
      <c r="A11158" t="s">
        <v>103</v>
      </c>
      <c r="B11158" t="s">
        <v>110</v>
      </c>
      <c r="C11158" t="s">
        <v>18</v>
      </c>
      <c r="D11158" t="s">
        <v>17</v>
      </c>
      <c r="E11158" s="14">
        <v>10206183.038438998</v>
      </c>
      <c r="F11158" s="14">
        <v>33482192.642442964</v>
      </c>
      <c r="G11158" s="13">
        <v>0.30482421349853162</v>
      </c>
      <c r="H11158" s="12">
        <v>-103353339.67</v>
      </c>
      <c r="I11158" s="12">
        <v>-31.504600477354337</v>
      </c>
      <c r="J11158" t="s">
        <v>24</v>
      </c>
      <c r="K11158" s="14">
        <v>2489806.0382619998</v>
      </c>
      <c r="L11158" s="14">
        <v>10206183.038439</v>
      </c>
      <c r="M11158" s="13">
        <v>0.24395075307632411</v>
      </c>
      <c r="N11158" s="12">
        <v>-7.6855710118193103</v>
      </c>
      <c r="O11158" s="2">
        <f>DATE(LEFT(ALT[[#This Row],[DATEMTH]],4),RIGHT(ALT[[#This Row],[DATEMTH]],2),1)</f>
        <v>45444</v>
      </c>
      <c r="P11158" t="str">
        <f>IF(AND(ALT[[#This Row],[DATE]]&gt;=DATE(2023,6,1),ALT[[#This Row],[DATE]]&lt;=DATE(2024,5,31)),"Y","N")</f>
        <v>N</v>
      </c>
      <c r="Q11158" t="str">
        <f>LEFT(ALT[[#This Row],[DATEMTH]],4)</f>
        <v>2024</v>
      </c>
    </row>
    <row r="11159" spans="1:17" x14ac:dyDescent="0.25">
      <c r="A11159" t="s">
        <v>103</v>
      </c>
      <c r="B11159" t="s">
        <v>110</v>
      </c>
      <c r="C11159" t="s">
        <v>18</v>
      </c>
      <c r="D11159" t="s">
        <v>17</v>
      </c>
      <c r="E11159" s="14">
        <v>10206183.038438998</v>
      </c>
      <c r="F11159" s="14">
        <v>33482192.642442964</v>
      </c>
      <c r="G11159" s="13">
        <v>0.30482421349853162</v>
      </c>
      <c r="H11159" s="12">
        <v>-103353339.67</v>
      </c>
      <c r="I11159" s="12">
        <v>-31.504600477354337</v>
      </c>
      <c r="J11159" t="s">
        <v>16</v>
      </c>
      <c r="K11159" s="14">
        <v>3658022.4116679975</v>
      </c>
      <c r="L11159" s="14">
        <v>10206183.038439</v>
      </c>
      <c r="M11159" s="13">
        <v>0.35841238569708028</v>
      </c>
      <c r="N11159" s="12">
        <v>-11.291639017521943</v>
      </c>
      <c r="O11159" s="2">
        <f>DATE(LEFT(ALT[[#This Row],[DATEMTH]],4),RIGHT(ALT[[#This Row],[DATEMTH]],2),1)</f>
        <v>45444</v>
      </c>
      <c r="P11159" t="str">
        <f>IF(AND(ALT[[#This Row],[DATE]]&gt;=DATE(2023,6,1),ALT[[#This Row],[DATE]]&lt;=DATE(2024,5,31)),"Y","N")</f>
        <v>N</v>
      </c>
      <c r="Q11159" t="str">
        <f>LEFT(ALT[[#This Row],[DATEMTH]],4)</f>
        <v>2024</v>
      </c>
    </row>
    <row r="11160" spans="1:17" x14ac:dyDescent="0.25">
      <c r="A11160" t="s">
        <v>103</v>
      </c>
      <c r="B11160" t="s">
        <v>110</v>
      </c>
      <c r="C11160" t="s">
        <v>18</v>
      </c>
      <c r="D11160" t="s">
        <v>17</v>
      </c>
      <c r="E11160" s="14">
        <v>10206183.038438998</v>
      </c>
      <c r="F11160" s="14">
        <v>33482192.642442964</v>
      </c>
      <c r="G11160" s="13">
        <v>0.30482421349853162</v>
      </c>
      <c r="H11160" s="12">
        <v>-103353339.67</v>
      </c>
      <c r="I11160" s="12">
        <v>-31.504600477354337</v>
      </c>
      <c r="J11160" t="s">
        <v>25</v>
      </c>
      <c r="K11160" s="14">
        <v>1091388.5741520002</v>
      </c>
      <c r="L11160" s="14">
        <v>10206183.038439</v>
      </c>
      <c r="M11160" s="13">
        <v>0.10693405850566877</v>
      </c>
      <c r="N11160" s="12">
        <v>-3.3689147906431289</v>
      </c>
      <c r="O11160" s="2">
        <f>DATE(LEFT(ALT[[#This Row],[DATEMTH]],4),RIGHT(ALT[[#This Row],[DATEMTH]],2),1)</f>
        <v>45444</v>
      </c>
      <c r="P11160" t="str">
        <f>IF(AND(ALT[[#This Row],[DATE]]&gt;=DATE(2023,6,1),ALT[[#This Row],[DATE]]&lt;=DATE(2024,5,31)),"Y","N")</f>
        <v>N</v>
      </c>
      <c r="Q11160" t="str">
        <f>LEFT(ALT[[#This Row],[DATEMTH]],4)</f>
        <v>2024</v>
      </c>
    </row>
    <row r="11161" spans="1:17" x14ac:dyDescent="0.25">
      <c r="A11161" t="s">
        <v>103</v>
      </c>
      <c r="B11161" t="s">
        <v>110</v>
      </c>
      <c r="C11161" t="s">
        <v>18</v>
      </c>
      <c r="D11161" t="s">
        <v>17</v>
      </c>
      <c r="E11161" s="14">
        <v>10206183.038438998</v>
      </c>
      <c r="F11161" s="14">
        <v>33482192.642442964</v>
      </c>
      <c r="G11161" s="13">
        <v>0.30482421349853162</v>
      </c>
      <c r="H11161" s="12">
        <v>-103353339.67</v>
      </c>
      <c r="I11161" s="12">
        <v>-31.504600477354337</v>
      </c>
      <c r="J11161" t="s">
        <v>26</v>
      </c>
      <c r="K11161" s="14">
        <v>2966966.014357002</v>
      </c>
      <c r="L11161" s="14">
        <v>10206183.038439</v>
      </c>
      <c r="M11161" s="13">
        <v>0.2907028027209268</v>
      </c>
      <c r="N11161" s="12">
        <v>-9.1584756573699551</v>
      </c>
      <c r="O11161" s="2">
        <f>DATE(LEFT(ALT[[#This Row],[DATEMTH]],4),RIGHT(ALT[[#This Row],[DATEMTH]],2),1)</f>
        <v>45444</v>
      </c>
      <c r="P11161" t="str">
        <f>IF(AND(ALT[[#This Row],[DATE]]&gt;=DATE(2023,6,1),ALT[[#This Row],[DATE]]&lt;=DATE(2024,5,31)),"Y","N")</f>
        <v>N</v>
      </c>
      <c r="Q11161" t="str">
        <f>LEFT(ALT[[#This Row],[DATEMTH]],4)</f>
        <v>2024</v>
      </c>
    </row>
    <row r="11162" spans="1:17" x14ac:dyDescent="0.25">
      <c r="A11162" t="s">
        <v>103</v>
      </c>
      <c r="B11162" t="s">
        <v>110</v>
      </c>
      <c r="C11162" t="s">
        <v>19</v>
      </c>
      <c r="D11162" t="s">
        <v>17</v>
      </c>
      <c r="E11162" s="14">
        <v>8822711.0607699882</v>
      </c>
      <c r="F11162" s="14">
        <v>33482192.642442964</v>
      </c>
      <c r="G11162" s="13">
        <v>0.26350457853784859</v>
      </c>
      <c r="H11162" s="12">
        <v>-103353339.67</v>
      </c>
      <c r="I11162" s="12">
        <v>-27.234078210222457</v>
      </c>
      <c r="J11162" t="s">
        <v>25</v>
      </c>
      <c r="K11162" s="14">
        <v>5931776.5618900042</v>
      </c>
      <c r="L11162" s="14">
        <v>8822711.0607700069</v>
      </c>
      <c r="M11162" s="13">
        <v>0.67233036659961809</v>
      </c>
      <c r="N11162" s="12">
        <v>-18.310297787081534</v>
      </c>
      <c r="O11162" s="2">
        <f>DATE(LEFT(ALT[[#This Row],[DATEMTH]],4),RIGHT(ALT[[#This Row],[DATEMTH]],2),1)</f>
        <v>45444</v>
      </c>
      <c r="P11162" t="str">
        <f>IF(AND(ALT[[#This Row],[DATE]]&gt;=DATE(2023,6,1),ALT[[#This Row],[DATE]]&lt;=DATE(2024,5,31)),"Y","N")</f>
        <v>N</v>
      </c>
      <c r="Q11162" t="str">
        <f>LEFT(ALT[[#This Row],[DATEMTH]],4)</f>
        <v>2024</v>
      </c>
    </row>
    <row r="11163" spans="1:17" x14ac:dyDescent="0.25">
      <c r="A11163" t="s">
        <v>103</v>
      </c>
      <c r="B11163" t="s">
        <v>110</v>
      </c>
      <c r="C11163" t="s">
        <v>19</v>
      </c>
      <c r="D11163" t="s">
        <v>17</v>
      </c>
      <c r="E11163" s="14">
        <v>8822711.0607699882</v>
      </c>
      <c r="F11163" s="14">
        <v>33482192.642442964</v>
      </c>
      <c r="G11163" s="13">
        <v>0.26350457853784859</v>
      </c>
      <c r="H11163" s="12">
        <v>-103353339.67</v>
      </c>
      <c r="I11163" s="12">
        <v>-27.234078210222457</v>
      </c>
      <c r="J11163" t="s">
        <v>26</v>
      </c>
      <c r="K11163" s="14">
        <v>275034.76486299996</v>
      </c>
      <c r="L11163" s="14">
        <v>8822711.0607700069</v>
      </c>
      <c r="M11163" s="13">
        <v>3.1173497915616445E-2</v>
      </c>
      <c r="N11163" s="12">
        <v>-0.84898148032010501</v>
      </c>
      <c r="O11163" s="2">
        <f>DATE(LEFT(ALT[[#This Row],[DATEMTH]],4),RIGHT(ALT[[#This Row],[DATEMTH]],2),1)</f>
        <v>45444</v>
      </c>
      <c r="P11163" t="str">
        <f>IF(AND(ALT[[#This Row],[DATE]]&gt;=DATE(2023,6,1),ALT[[#This Row],[DATE]]&lt;=DATE(2024,5,31)),"Y","N")</f>
        <v>N</v>
      </c>
      <c r="Q11163" t="str">
        <f>LEFT(ALT[[#This Row],[DATEMTH]],4)</f>
        <v>2024</v>
      </c>
    </row>
    <row r="11164" spans="1:17" x14ac:dyDescent="0.25">
      <c r="A11164" t="s">
        <v>103</v>
      </c>
      <c r="B11164" t="s">
        <v>110</v>
      </c>
      <c r="C11164" t="s">
        <v>19</v>
      </c>
      <c r="D11164" t="s">
        <v>17</v>
      </c>
      <c r="E11164" s="14">
        <v>8822711.0607699882</v>
      </c>
      <c r="F11164" s="14">
        <v>33482192.642442964</v>
      </c>
      <c r="G11164" s="13">
        <v>0.26350457853784859</v>
      </c>
      <c r="H11164" s="12">
        <v>-103353339.67</v>
      </c>
      <c r="I11164" s="12">
        <v>-27.234078210222457</v>
      </c>
      <c r="J11164" t="s">
        <v>24</v>
      </c>
      <c r="K11164" s="14">
        <v>2615837.5119260023</v>
      </c>
      <c r="L11164" s="14">
        <v>8822711.0607700069</v>
      </c>
      <c r="M11164" s="13">
        <v>0.29648908299369192</v>
      </c>
      <c r="N11164" s="12">
        <v>-8.0746068747273423</v>
      </c>
      <c r="O11164" s="2">
        <f>DATE(LEFT(ALT[[#This Row],[DATEMTH]],4),RIGHT(ALT[[#This Row],[DATEMTH]],2),1)</f>
        <v>45444</v>
      </c>
      <c r="P11164" t="str">
        <f>IF(AND(ALT[[#This Row],[DATE]]&gt;=DATE(2023,6,1),ALT[[#This Row],[DATE]]&lt;=DATE(2024,5,31)),"Y","N")</f>
        <v>N</v>
      </c>
      <c r="Q11164" t="str">
        <f>LEFT(ALT[[#This Row],[DATEMTH]],4)</f>
        <v>2024</v>
      </c>
    </row>
    <row r="11165" spans="1:17" x14ac:dyDescent="0.25">
      <c r="A11165" t="s">
        <v>103</v>
      </c>
      <c r="B11165" t="s">
        <v>110</v>
      </c>
      <c r="C11165" t="s">
        <v>19</v>
      </c>
      <c r="D11165" t="s">
        <v>17</v>
      </c>
      <c r="E11165" s="14">
        <v>8822711.0607699882</v>
      </c>
      <c r="F11165" s="14">
        <v>33482192.642442964</v>
      </c>
      <c r="G11165" s="13">
        <v>0.26350457853784859</v>
      </c>
      <c r="H11165" s="12">
        <v>-103353339.67</v>
      </c>
      <c r="I11165" s="12">
        <v>-27.234078210222457</v>
      </c>
      <c r="J11165" t="s">
        <v>16</v>
      </c>
      <c r="K11165" s="14">
        <v>62.222090999999992</v>
      </c>
      <c r="L11165" s="14">
        <v>8822711.0607700069</v>
      </c>
      <c r="M11165" s="13">
        <v>7.0524910734829764E-6</v>
      </c>
      <c r="N11165" s="12">
        <v>-1.9206809347213112E-4</v>
      </c>
      <c r="O11165" s="2">
        <f>DATE(LEFT(ALT[[#This Row],[DATEMTH]],4),RIGHT(ALT[[#This Row],[DATEMTH]],2),1)</f>
        <v>45444</v>
      </c>
      <c r="P11165" t="str">
        <f>IF(AND(ALT[[#This Row],[DATE]]&gt;=DATE(2023,6,1),ALT[[#This Row],[DATE]]&lt;=DATE(2024,5,31)),"Y","N")</f>
        <v>N</v>
      </c>
      <c r="Q11165" t="str">
        <f>LEFT(ALT[[#This Row],[DATEMTH]],4)</f>
        <v>2024</v>
      </c>
    </row>
    <row r="11166" spans="1:17" x14ac:dyDescent="0.25">
      <c r="A11166" t="s">
        <v>103</v>
      </c>
      <c r="B11166" t="s">
        <v>110</v>
      </c>
      <c r="C11166" t="s">
        <v>20</v>
      </c>
      <c r="D11166" t="s">
        <v>17</v>
      </c>
      <c r="E11166" s="14">
        <v>9082784.5899289995</v>
      </c>
      <c r="F11166" s="14">
        <v>33482192.642442964</v>
      </c>
      <c r="G11166" s="13">
        <v>0.27127209639237926</v>
      </c>
      <c r="H11166" s="12">
        <v>-103353339.67</v>
      </c>
      <c r="I11166" s="12">
        <v>-28.036877121434554</v>
      </c>
      <c r="J11166" t="s">
        <v>16</v>
      </c>
      <c r="K11166" s="14">
        <v>3439754.8876270019</v>
      </c>
      <c r="L11166" s="14">
        <v>9082784.5899290051</v>
      </c>
      <c r="M11166" s="13">
        <v>0.37871149024507345</v>
      </c>
      <c r="N11166" s="12">
        <v>-10.617887516476484</v>
      </c>
      <c r="O11166" s="2">
        <f>DATE(LEFT(ALT[[#This Row],[DATEMTH]],4),RIGHT(ALT[[#This Row],[DATEMTH]],2),1)</f>
        <v>45444</v>
      </c>
      <c r="P11166" t="str">
        <f>IF(AND(ALT[[#This Row],[DATE]]&gt;=DATE(2023,6,1),ALT[[#This Row],[DATE]]&lt;=DATE(2024,5,31)),"Y","N")</f>
        <v>N</v>
      </c>
      <c r="Q11166" t="str">
        <f>LEFT(ALT[[#This Row],[DATEMTH]],4)</f>
        <v>2024</v>
      </c>
    </row>
    <row r="11167" spans="1:17" x14ac:dyDescent="0.25">
      <c r="A11167" t="s">
        <v>103</v>
      </c>
      <c r="B11167" t="s">
        <v>110</v>
      </c>
      <c r="C11167" t="s">
        <v>20</v>
      </c>
      <c r="D11167" t="s">
        <v>17</v>
      </c>
      <c r="E11167" s="14">
        <v>9082784.5899289995</v>
      </c>
      <c r="F11167" s="14">
        <v>33482192.642442964</v>
      </c>
      <c r="G11167" s="13">
        <v>0.27127209639237926</v>
      </c>
      <c r="H11167" s="12">
        <v>-103353339.67</v>
      </c>
      <c r="I11167" s="12">
        <v>-28.036877121434554</v>
      </c>
      <c r="J11167" t="s">
        <v>26</v>
      </c>
      <c r="K11167" s="14">
        <v>653551.20940800023</v>
      </c>
      <c r="L11167" s="14">
        <v>9082784.5899290051</v>
      </c>
      <c r="M11167" s="13">
        <v>7.1954938811678748E-2</v>
      </c>
      <c r="N11167" s="12">
        <v>-2.017391777743379</v>
      </c>
      <c r="O11167" s="2">
        <f>DATE(LEFT(ALT[[#This Row],[DATEMTH]],4),RIGHT(ALT[[#This Row],[DATEMTH]],2),1)</f>
        <v>45444</v>
      </c>
      <c r="P11167" t="str">
        <f>IF(AND(ALT[[#This Row],[DATE]]&gt;=DATE(2023,6,1),ALT[[#This Row],[DATE]]&lt;=DATE(2024,5,31)),"Y","N")</f>
        <v>N</v>
      </c>
      <c r="Q11167" t="str">
        <f>LEFT(ALT[[#This Row],[DATEMTH]],4)</f>
        <v>2024</v>
      </c>
    </row>
    <row r="11168" spans="1:17" x14ac:dyDescent="0.25">
      <c r="A11168" t="s">
        <v>103</v>
      </c>
      <c r="B11168" t="s">
        <v>110</v>
      </c>
      <c r="C11168" t="s">
        <v>20</v>
      </c>
      <c r="D11168" t="s">
        <v>17</v>
      </c>
      <c r="E11168" s="14">
        <v>9082784.5899289995</v>
      </c>
      <c r="F11168" s="14">
        <v>33482192.642442964</v>
      </c>
      <c r="G11168" s="13">
        <v>0.27127209639237926</v>
      </c>
      <c r="H11168" s="12">
        <v>-103353339.67</v>
      </c>
      <c r="I11168" s="12">
        <v>-28.036877121434554</v>
      </c>
      <c r="J11168" t="s">
        <v>24</v>
      </c>
      <c r="K11168" s="14">
        <v>3736273.8610710022</v>
      </c>
      <c r="L11168" s="14">
        <v>9082784.5899290051</v>
      </c>
      <c r="M11168" s="13">
        <v>0.41135775312934142</v>
      </c>
      <c r="N11168" s="12">
        <v>-11.533186777436756</v>
      </c>
      <c r="O11168" s="2">
        <f>DATE(LEFT(ALT[[#This Row],[DATEMTH]],4),RIGHT(ALT[[#This Row],[DATEMTH]],2),1)</f>
        <v>45444</v>
      </c>
      <c r="P11168" t="str">
        <f>IF(AND(ALT[[#This Row],[DATE]]&gt;=DATE(2023,6,1),ALT[[#This Row],[DATE]]&lt;=DATE(2024,5,31)),"Y","N")</f>
        <v>N</v>
      </c>
      <c r="Q11168" t="str">
        <f>LEFT(ALT[[#This Row],[DATEMTH]],4)</f>
        <v>2024</v>
      </c>
    </row>
    <row r="11169" spans="1:17" x14ac:dyDescent="0.25">
      <c r="A11169" t="s">
        <v>103</v>
      </c>
      <c r="B11169" t="s">
        <v>110</v>
      </c>
      <c r="C11169" t="s">
        <v>20</v>
      </c>
      <c r="D11169" t="s">
        <v>17</v>
      </c>
      <c r="E11169" s="14">
        <v>9082784.5899289995</v>
      </c>
      <c r="F11169" s="14">
        <v>33482192.642442964</v>
      </c>
      <c r="G11169" s="13">
        <v>0.27127209639237926</v>
      </c>
      <c r="H11169" s="12">
        <v>-103353339.67</v>
      </c>
      <c r="I11169" s="12">
        <v>-28.036877121434554</v>
      </c>
      <c r="J11169" t="s">
        <v>25</v>
      </c>
      <c r="K11169" s="14">
        <v>1253204.6318230007</v>
      </c>
      <c r="L11169" s="14">
        <v>9082784.5899290051</v>
      </c>
      <c r="M11169" s="13">
        <v>0.13797581781390639</v>
      </c>
      <c r="N11169" s="12">
        <v>-3.8684110497779343</v>
      </c>
      <c r="O11169" s="2">
        <f>DATE(LEFT(ALT[[#This Row],[DATEMTH]],4),RIGHT(ALT[[#This Row],[DATEMTH]],2),1)</f>
        <v>45444</v>
      </c>
      <c r="P11169" t="str">
        <f>IF(AND(ALT[[#This Row],[DATE]]&gt;=DATE(2023,6,1),ALT[[#This Row],[DATE]]&lt;=DATE(2024,5,31)),"Y","N")</f>
        <v>N</v>
      </c>
      <c r="Q11169" t="str">
        <f>LEFT(ALT[[#This Row],[DATEMTH]],4)</f>
        <v>2024</v>
      </c>
    </row>
    <row r="11170" spans="1:17" x14ac:dyDescent="0.25">
      <c r="A11170" t="s">
        <v>103</v>
      </c>
      <c r="B11170" t="s">
        <v>110</v>
      </c>
      <c r="C11170" t="s">
        <v>15</v>
      </c>
      <c r="D11170" t="s">
        <v>23</v>
      </c>
      <c r="E11170" s="14">
        <v>5370513.9533050023</v>
      </c>
      <c r="F11170" s="14">
        <v>33482192.642442964</v>
      </c>
      <c r="G11170" s="13">
        <v>0.16039911157124126</v>
      </c>
      <c r="H11170" s="12">
        <v>-29860554.609999999</v>
      </c>
      <c r="I11170" s="12">
        <v>-4.789606430468532</v>
      </c>
      <c r="J11170" t="s">
        <v>16</v>
      </c>
      <c r="K11170" s="14">
        <v>1621139.7868519989</v>
      </c>
      <c r="L11170" s="14">
        <v>5370513.9533049986</v>
      </c>
      <c r="M11170" s="13">
        <v>0.30185933803492943</v>
      </c>
      <c r="N11170" s="12">
        <v>-1.4457874265490722</v>
      </c>
      <c r="O11170" s="2">
        <f>DATE(LEFT(ALT[[#This Row],[DATEMTH]],4),RIGHT(ALT[[#This Row],[DATEMTH]],2),1)</f>
        <v>45444</v>
      </c>
      <c r="P11170" t="str">
        <f>IF(AND(ALT[[#This Row],[DATE]]&gt;=DATE(2023,6,1),ALT[[#This Row],[DATE]]&lt;=DATE(2024,5,31)),"Y","N")</f>
        <v>N</v>
      </c>
      <c r="Q11170" t="str">
        <f>LEFT(ALT[[#This Row],[DATEMTH]],4)</f>
        <v>2024</v>
      </c>
    </row>
    <row r="11171" spans="1:17" x14ac:dyDescent="0.25">
      <c r="A11171" t="s">
        <v>103</v>
      </c>
      <c r="B11171" t="s">
        <v>110</v>
      </c>
      <c r="C11171" t="s">
        <v>15</v>
      </c>
      <c r="D11171" t="s">
        <v>23</v>
      </c>
      <c r="E11171" s="14">
        <v>5370513.9533050023</v>
      </c>
      <c r="F11171" s="14">
        <v>33482192.642442964</v>
      </c>
      <c r="G11171" s="13">
        <v>0.16039911157124126</v>
      </c>
      <c r="H11171" s="12">
        <v>-29860554.609999999</v>
      </c>
      <c r="I11171" s="12">
        <v>-4.789606430468532</v>
      </c>
      <c r="J11171" t="s">
        <v>24</v>
      </c>
      <c r="K11171" s="14">
        <v>2176575.3585459995</v>
      </c>
      <c r="L11171" s="14">
        <v>5370513.9533049986</v>
      </c>
      <c r="M11171" s="13">
        <v>0.40528250693893858</v>
      </c>
      <c r="N11171" s="12">
        <v>-1.9411437013911477</v>
      </c>
      <c r="O11171" s="2">
        <f>DATE(LEFT(ALT[[#This Row],[DATEMTH]],4),RIGHT(ALT[[#This Row],[DATEMTH]],2),1)</f>
        <v>45444</v>
      </c>
      <c r="P11171" t="str">
        <f>IF(AND(ALT[[#This Row],[DATE]]&gt;=DATE(2023,6,1),ALT[[#This Row],[DATE]]&lt;=DATE(2024,5,31)),"Y","N")</f>
        <v>N</v>
      </c>
      <c r="Q11171" t="str">
        <f>LEFT(ALT[[#This Row],[DATEMTH]],4)</f>
        <v>2024</v>
      </c>
    </row>
    <row r="11172" spans="1:17" x14ac:dyDescent="0.25">
      <c r="A11172" t="s">
        <v>103</v>
      </c>
      <c r="B11172" t="s">
        <v>110</v>
      </c>
      <c r="C11172" t="s">
        <v>15</v>
      </c>
      <c r="D11172" t="s">
        <v>23</v>
      </c>
      <c r="E11172" s="14">
        <v>5370513.9533050023</v>
      </c>
      <c r="F11172" s="14">
        <v>33482192.642442964</v>
      </c>
      <c r="G11172" s="13">
        <v>0.16039911157124126</v>
      </c>
      <c r="H11172" s="12">
        <v>-29860554.609999999</v>
      </c>
      <c r="I11172" s="12">
        <v>-4.789606430468532</v>
      </c>
      <c r="J11172" t="s">
        <v>26</v>
      </c>
      <c r="K11172" s="14">
        <v>843155.847649</v>
      </c>
      <c r="L11172" s="14">
        <v>5370513.9533049986</v>
      </c>
      <c r="M11172" s="13">
        <v>0.1569972362012251</v>
      </c>
      <c r="N11172" s="12">
        <v>-0.75195497207517481</v>
      </c>
      <c r="O11172" s="2">
        <f>DATE(LEFT(ALT[[#This Row],[DATEMTH]],4),RIGHT(ALT[[#This Row],[DATEMTH]],2),1)</f>
        <v>45444</v>
      </c>
      <c r="P11172" t="str">
        <f>IF(AND(ALT[[#This Row],[DATE]]&gt;=DATE(2023,6,1),ALT[[#This Row],[DATE]]&lt;=DATE(2024,5,31)),"Y","N")</f>
        <v>N</v>
      </c>
      <c r="Q11172" t="str">
        <f>LEFT(ALT[[#This Row],[DATEMTH]],4)</f>
        <v>2024</v>
      </c>
    </row>
    <row r="11173" spans="1:17" x14ac:dyDescent="0.25">
      <c r="A11173" t="s">
        <v>103</v>
      </c>
      <c r="B11173" t="s">
        <v>110</v>
      </c>
      <c r="C11173" t="s">
        <v>15</v>
      </c>
      <c r="D11173" t="s">
        <v>23</v>
      </c>
      <c r="E11173" s="14">
        <v>5370513.9533050023</v>
      </c>
      <c r="F11173" s="14">
        <v>33482192.642442964</v>
      </c>
      <c r="G11173" s="13">
        <v>0.16039911157124126</v>
      </c>
      <c r="H11173" s="12">
        <v>-29860554.609999999</v>
      </c>
      <c r="I11173" s="12">
        <v>-4.789606430468532</v>
      </c>
      <c r="J11173" t="s">
        <v>25</v>
      </c>
      <c r="K11173" s="14">
        <v>729642.96025800053</v>
      </c>
      <c r="L11173" s="14">
        <v>5370513.9533049986</v>
      </c>
      <c r="M11173" s="13">
        <v>0.13586091882490695</v>
      </c>
      <c r="N11173" s="12">
        <v>-0.65072033045313749</v>
      </c>
      <c r="O11173" s="2">
        <f>DATE(LEFT(ALT[[#This Row],[DATEMTH]],4),RIGHT(ALT[[#This Row],[DATEMTH]],2),1)</f>
        <v>45444</v>
      </c>
      <c r="P11173" t="str">
        <f>IF(AND(ALT[[#This Row],[DATE]]&gt;=DATE(2023,6,1),ALT[[#This Row],[DATE]]&lt;=DATE(2024,5,31)),"Y","N")</f>
        <v>N</v>
      </c>
      <c r="Q11173" t="str">
        <f>LEFT(ALT[[#This Row],[DATEMTH]],4)</f>
        <v>2024</v>
      </c>
    </row>
    <row r="11174" spans="1:17" x14ac:dyDescent="0.25">
      <c r="A11174" t="s">
        <v>103</v>
      </c>
      <c r="B11174" t="s">
        <v>110</v>
      </c>
      <c r="C11174" t="s">
        <v>18</v>
      </c>
      <c r="D11174" t="s">
        <v>23</v>
      </c>
      <c r="E11174" s="14">
        <v>10206183.038438998</v>
      </c>
      <c r="F11174" s="14">
        <v>33482192.642442964</v>
      </c>
      <c r="G11174" s="13">
        <v>0.30482421349853162</v>
      </c>
      <c r="H11174" s="12">
        <v>-29860554.609999999</v>
      </c>
      <c r="I11174" s="12">
        <v>-9.1022200736232026</v>
      </c>
      <c r="J11174" t="s">
        <v>24</v>
      </c>
      <c r="K11174" s="14">
        <v>2489806.0382619998</v>
      </c>
      <c r="L11174" s="14">
        <v>10206183.038439</v>
      </c>
      <c r="M11174" s="13">
        <v>0.24395075307632411</v>
      </c>
      <c r="N11174" s="12">
        <v>-2.2204934416268145</v>
      </c>
      <c r="O11174" s="2">
        <f>DATE(LEFT(ALT[[#This Row],[DATEMTH]],4),RIGHT(ALT[[#This Row],[DATEMTH]],2),1)</f>
        <v>45444</v>
      </c>
      <c r="P11174" t="str">
        <f>IF(AND(ALT[[#This Row],[DATE]]&gt;=DATE(2023,6,1),ALT[[#This Row],[DATE]]&lt;=DATE(2024,5,31)),"Y","N")</f>
        <v>N</v>
      </c>
      <c r="Q11174" t="str">
        <f>LEFT(ALT[[#This Row],[DATEMTH]],4)</f>
        <v>2024</v>
      </c>
    </row>
    <row r="11175" spans="1:17" x14ac:dyDescent="0.25">
      <c r="A11175" t="s">
        <v>103</v>
      </c>
      <c r="B11175" t="s">
        <v>110</v>
      </c>
      <c r="C11175" t="s">
        <v>18</v>
      </c>
      <c r="D11175" t="s">
        <v>23</v>
      </c>
      <c r="E11175" s="14">
        <v>10206183.038438998</v>
      </c>
      <c r="F11175" s="14">
        <v>33482192.642442964</v>
      </c>
      <c r="G11175" s="13">
        <v>0.30482421349853162</v>
      </c>
      <c r="H11175" s="12">
        <v>-29860554.609999999</v>
      </c>
      <c r="I11175" s="12">
        <v>-9.1022200736232026</v>
      </c>
      <c r="J11175" t="s">
        <v>16</v>
      </c>
      <c r="K11175" s="14">
        <v>3658022.4116679975</v>
      </c>
      <c r="L11175" s="14">
        <v>10206183.038439</v>
      </c>
      <c r="M11175" s="13">
        <v>0.35841238569708028</v>
      </c>
      <c r="N11175" s="12">
        <v>-3.262348411727146</v>
      </c>
      <c r="O11175" s="2">
        <f>DATE(LEFT(ALT[[#This Row],[DATEMTH]],4),RIGHT(ALT[[#This Row],[DATEMTH]],2),1)</f>
        <v>45444</v>
      </c>
      <c r="P11175" t="str">
        <f>IF(AND(ALT[[#This Row],[DATE]]&gt;=DATE(2023,6,1),ALT[[#This Row],[DATE]]&lt;=DATE(2024,5,31)),"Y","N")</f>
        <v>N</v>
      </c>
      <c r="Q11175" t="str">
        <f>LEFT(ALT[[#This Row],[DATEMTH]],4)</f>
        <v>2024</v>
      </c>
    </row>
    <row r="11176" spans="1:17" x14ac:dyDescent="0.25">
      <c r="A11176" t="s">
        <v>103</v>
      </c>
      <c r="B11176" t="s">
        <v>110</v>
      </c>
      <c r="C11176" t="s">
        <v>18</v>
      </c>
      <c r="D11176" t="s">
        <v>23</v>
      </c>
      <c r="E11176" s="14">
        <v>10206183.038438998</v>
      </c>
      <c r="F11176" s="14">
        <v>33482192.642442964</v>
      </c>
      <c r="G11176" s="13">
        <v>0.30482421349853162</v>
      </c>
      <c r="H11176" s="12">
        <v>-29860554.609999999</v>
      </c>
      <c r="I11176" s="12">
        <v>-9.1022200736232026</v>
      </c>
      <c r="J11176" t="s">
        <v>25</v>
      </c>
      <c r="K11176" s="14">
        <v>1091388.5741520002</v>
      </c>
      <c r="L11176" s="14">
        <v>10206183.038439</v>
      </c>
      <c r="M11176" s="13">
        <v>0.10693405850566877</v>
      </c>
      <c r="N11176" s="12">
        <v>-0.97333733388429622</v>
      </c>
      <c r="O11176" s="2">
        <f>DATE(LEFT(ALT[[#This Row],[DATEMTH]],4),RIGHT(ALT[[#This Row],[DATEMTH]],2),1)</f>
        <v>45444</v>
      </c>
      <c r="P11176" t="str">
        <f>IF(AND(ALT[[#This Row],[DATE]]&gt;=DATE(2023,6,1),ALT[[#This Row],[DATE]]&lt;=DATE(2024,5,31)),"Y","N")</f>
        <v>N</v>
      </c>
      <c r="Q11176" t="str">
        <f>LEFT(ALT[[#This Row],[DATEMTH]],4)</f>
        <v>2024</v>
      </c>
    </row>
    <row r="11177" spans="1:17" x14ac:dyDescent="0.25">
      <c r="A11177" t="s">
        <v>103</v>
      </c>
      <c r="B11177" t="s">
        <v>110</v>
      </c>
      <c r="C11177" t="s">
        <v>18</v>
      </c>
      <c r="D11177" t="s">
        <v>23</v>
      </c>
      <c r="E11177" s="14">
        <v>10206183.038438998</v>
      </c>
      <c r="F11177" s="14">
        <v>33482192.642442964</v>
      </c>
      <c r="G11177" s="13">
        <v>0.30482421349853162</v>
      </c>
      <c r="H11177" s="12">
        <v>-29860554.609999999</v>
      </c>
      <c r="I11177" s="12">
        <v>-9.1022200736232026</v>
      </c>
      <c r="J11177" t="s">
        <v>26</v>
      </c>
      <c r="K11177" s="14">
        <v>2966966.014357002</v>
      </c>
      <c r="L11177" s="14">
        <v>10206183.038439</v>
      </c>
      <c r="M11177" s="13">
        <v>0.2907028027209268</v>
      </c>
      <c r="N11177" s="12">
        <v>-2.6460408863849456</v>
      </c>
      <c r="O11177" s="2">
        <f>DATE(LEFT(ALT[[#This Row],[DATEMTH]],4),RIGHT(ALT[[#This Row],[DATEMTH]],2),1)</f>
        <v>45444</v>
      </c>
      <c r="P11177" t="str">
        <f>IF(AND(ALT[[#This Row],[DATE]]&gt;=DATE(2023,6,1),ALT[[#This Row],[DATE]]&lt;=DATE(2024,5,31)),"Y","N")</f>
        <v>N</v>
      </c>
      <c r="Q11177" t="str">
        <f>LEFT(ALT[[#This Row],[DATEMTH]],4)</f>
        <v>2024</v>
      </c>
    </row>
    <row r="11178" spans="1:17" x14ac:dyDescent="0.25">
      <c r="A11178" t="s">
        <v>103</v>
      </c>
      <c r="B11178" t="s">
        <v>110</v>
      </c>
      <c r="C11178" t="s">
        <v>19</v>
      </c>
      <c r="D11178" t="s">
        <v>23</v>
      </c>
      <c r="E11178" s="14">
        <v>8822711.0607699882</v>
      </c>
      <c r="F11178" s="14">
        <v>33482192.642442964</v>
      </c>
      <c r="G11178" s="13">
        <v>0.26350457853784859</v>
      </c>
      <c r="H11178" s="12">
        <v>-29860554.609999999</v>
      </c>
      <c r="I11178" s="12">
        <v>-7.8683928574144613</v>
      </c>
      <c r="J11178" t="s">
        <v>25</v>
      </c>
      <c r="K11178" s="14">
        <v>5931776.5618900042</v>
      </c>
      <c r="L11178" s="14">
        <v>8822711.0607700069</v>
      </c>
      <c r="M11178" s="13">
        <v>0.67233036659961809</v>
      </c>
      <c r="N11178" s="12">
        <v>-5.2901594543752815</v>
      </c>
      <c r="O11178" s="2">
        <f>DATE(LEFT(ALT[[#This Row],[DATEMTH]],4),RIGHT(ALT[[#This Row],[DATEMTH]],2),1)</f>
        <v>45444</v>
      </c>
      <c r="P11178" t="str">
        <f>IF(AND(ALT[[#This Row],[DATE]]&gt;=DATE(2023,6,1),ALT[[#This Row],[DATE]]&lt;=DATE(2024,5,31)),"Y","N")</f>
        <v>N</v>
      </c>
      <c r="Q11178" t="str">
        <f>LEFT(ALT[[#This Row],[DATEMTH]],4)</f>
        <v>2024</v>
      </c>
    </row>
    <row r="11179" spans="1:17" x14ac:dyDescent="0.25">
      <c r="A11179" t="s">
        <v>103</v>
      </c>
      <c r="B11179" t="s">
        <v>110</v>
      </c>
      <c r="C11179" t="s">
        <v>19</v>
      </c>
      <c r="D11179" t="s">
        <v>23</v>
      </c>
      <c r="E11179" s="14">
        <v>8822711.0607699882</v>
      </c>
      <c r="F11179" s="14">
        <v>33482192.642442964</v>
      </c>
      <c r="G11179" s="13">
        <v>0.26350457853784859</v>
      </c>
      <c r="H11179" s="12">
        <v>-29860554.609999999</v>
      </c>
      <c r="I11179" s="12">
        <v>-7.8683928574144613</v>
      </c>
      <c r="J11179" t="s">
        <v>26</v>
      </c>
      <c r="K11179" s="14">
        <v>275034.76486299996</v>
      </c>
      <c r="L11179" s="14">
        <v>8822711.0607700069</v>
      </c>
      <c r="M11179" s="13">
        <v>3.1173497915616445E-2</v>
      </c>
      <c r="N11179" s="12">
        <v>-0.24528532833986103</v>
      </c>
      <c r="O11179" s="2">
        <f>DATE(LEFT(ALT[[#This Row],[DATEMTH]],4),RIGHT(ALT[[#This Row],[DATEMTH]],2),1)</f>
        <v>45444</v>
      </c>
      <c r="P11179" t="str">
        <f>IF(AND(ALT[[#This Row],[DATE]]&gt;=DATE(2023,6,1),ALT[[#This Row],[DATE]]&lt;=DATE(2024,5,31)),"Y","N")</f>
        <v>N</v>
      </c>
      <c r="Q11179" t="str">
        <f>LEFT(ALT[[#This Row],[DATEMTH]],4)</f>
        <v>2024</v>
      </c>
    </row>
    <row r="11180" spans="1:17" x14ac:dyDescent="0.25">
      <c r="A11180" t="s">
        <v>103</v>
      </c>
      <c r="B11180" t="s">
        <v>110</v>
      </c>
      <c r="C11180" t="s">
        <v>19</v>
      </c>
      <c r="D11180" t="s">
        <v>23</v>
      </c>
      <c r="E11180" s="14">
        <v>8822711.0607699882</v>
      </c>
      <c r="F11180" s="14">
        <v>33482192.642442964</v>
      </c>
      <c r="G11180" s="13">
        <v>0.26350457853784859</v>
      </c>
      <c r="H11180" s="12">
        <v>-29860554.609999999</v>
      </c>
      <c r="I11180" s="12">
        <v>-7.8683928574144613</v>
      </c>
      <c r="J11180" t="s">
        <v>24</v>
      </c>
      <c r="K11180" s="14">
        <v>2615837.5119260023</v>
      </c>
      <c r="L11180" s="14">
        <v>8822711.0607700069</v>
      </c>
      <c r="M11180" s="13">
        <v>0.29648908299369192</v>
      </c>
      <c r="N11180" s="12">
        <v>-2.3328925829289289</v>
      </c>
      <c r="O11180" s="2">
        <f>DATE(LEFT(ALT[[#This Row],[DATEMTH]],4),RIGHT(ALT[[#This Row],[DATEMTH]],2),1)</f>
        <v>45444</v>
      </c>
      <c r="P11180" t="str">
        <f>IF(AND(ALT[[#This Row],[DATE]]&gt;=DATE(2023,6,1),ALT[[#This Row],[DATE]]&lt;=DATE(2024,5,31)),"Y","N")</f>
        <v>N</v>
      </c>
      <c r="Q11180" t="str">
        <f>LEFT(ALT[[#This Row],[DATEMTH]],4)</f>
        <v>2024</v>
      </c>
    </row>
    <row r="11181" spans="1:17" x14ac:dyDescent="0.25">
      <c r="A11181" t="s">
        <v>103</v>
      </c>
      <c r="B11181" t="s">
        <v>110</v>
      </c>
      <c r="C11181" t="s">
        <v>19</v>
      </c>
      <c r="D11181" t="s">
        <v>23</v>
      </c>
      <c r="E11181" s="14">
        <v>8822711.0607699882</v>
      </c>
      <c r="F11181" s="14">
        <v>33482192.642442964</v>
      </c>
      <c r="G11181" s="13">
        <v>0.26350457853784859</v>
      </c>
      <c r="H11181" s="12">
        <v>-29860554.609999999</v>
      </c>
      <c r="I11181" s="12">
        <v>-7.8683928574144613</v>
      </c>
      <c r="J11181" t="s">
        <v>16</v>
      </c>
      <c r="K11181" s="14">
        <v>62.222090999999992</v>
      </c>
      <c r="L11181" s="14">
        <v>8822711.0607700069</v>
      </c>
      <c r="M11181" s="13">
        <v>7.0524910734829764E-6</v>
      </c>
      <c r="N11181" s="12">
        <v>-5.54917703895727E-5</v>
      </c>
      <c r="O11181" s="2">
        <f>DATE(LEFT(ALT[[#This Row],[DATEMTH]],4),RIGHT(ALT[[#This Row],[DATEMTH]],2),1)</f>
        <v>45444</v>
      </c>
      <c r="P11181" t="str">
        <f>IF(AND(ALT[[#This Row],[DATE]]&gt;=DATE(2023,6,1),ALT[[#This Row],[DATE]]&lt;=DATE(2024,5,31)),"Y","N")</f>
        <v>N</v>
      </c>
      <c r="Q11181" t="str">
        <f>LEFT(ALT[[#This Row],[DATEMTH]],4)</f>
        <v>2024</v>
      </c>
    </row>
    <row r="11182" spans="1:17" x14ac:dyDescent="0.25">
      <c r="A11182" t="s">
        <v>103</v>
      </c>
      <c r="B11182" t="s">
        <v>110</v>
      </c>
      <c r="C11182" t="s">
        <v>20</v>
      </c>
      <c r="D11182" t="s">
        <v>23</v>
      </c>
      <c r="E11182" s="14">
        <v>9082784.5899289995</v>
      </c>
      <c r="F11182" s="14">
        <v>33482192.642442964</v>
      </c>
      <c r="G11182" s="13">
        <v>0.27127209639237926</v>
      </c>
      <c r="H11182" s="12">
        <v>-29860554.609999999</v>
      </c>
      <c r="I11182" s="12">
        <v>-8.1003352484938258</v>
      </c>
      <c r="J11182" t="s">
        <v>16</v>
      </c>
      <c r="K11182" s="14">
        <v>3439754.8876270019</v>
      </c>
      <c r="L11182" s="14">
        <v>9082784.5899290051</v>
      </c>
      <c r="M11182" s="13">
        <v>0.37871149024507345</v>
      </c>
      <c r="N11182" s="12">
        <v>-3.067690033441794</v>
      </c>
      <c r="O11182" s="2">
        <f>DATE(LEFT(ALT[[#This Row],[DATEMTH]],4),RIGHT(ALT[[#This Row],[DATEMTH]],2),1)</f>
        <v>45444</v>
      </c>
      <c r="P11182" t="str">
        <f>IF(AND(ALT[[#This Row],[DATE]]&gt;=DATE(2023,6,1),ALT[[#This Row],[DATE]]&lt;=DATE(2024,5,31)),"Y","N")</f>
        <v>N</v>
      </c>
      <c r="Q11182" t="str">
        <f>LEFT(ALT[[#This Row],[DATEMTH]],4)</f>
        <v>2024</v>
      </c>
    </row>
    <row r="11183" spans="1:17" x14ac:dyDescent="0.25">
      <c r="A11183" t="s">
        <v>103</v>
      </c>
      <c r="B11183" t="s">
        <v>110</v>
      </c>
      <c r="C11183" t="s">
        <v>20</v>
      </c>
      <c r="D11183" t="s">
        <v>23</v>
      </c>
      <c r="E11183" s="14">
        <v>9082784.5899289995</v>
      </c>
      <c r="F11183" s="14">
        <v>33482192.642442964</v>
      </c>
      <c r="G11183" s="13">
        <v>0.27127209639237926</v>
      </c>
      <c r="H11183" s="12">
        <v>-29860554.609999999</v>
      </c>
      <c r="I11183" s="12">
        <v>-8.1003352484938258</v>
      </c>
      <c r="J11183" t="s">
        <v>26</v>
      </c>
      <c r="K11183" s="14">
        <v>653551.20940800023</v>
      </c>
      <c r="L11183" s="14">
        <v>9082784.5899290051</v>
      </c>
      <c r="M11183" s="13">
        <v>7.1954938811678748E-2</v>
      </c>
      <c r="N11183" s="12">
        <v>-0.58285912715945776</v>
      </c>
      <c r="O11183" s="2">
        <f>DATE(LEFT(ALT[[#This Row],[DATEMTH]],4),RIGHT(ALT[[#This Row],[DATEMTH]],2),1)</f>
        <v>45444</v>
      </c>
      <c r="P11183" t="str">
        <f>IF(AND(ALT[[#This Row],[DATE]]&gt;=DATE(2023,6,1),ALT[[#This Row],[DATE]]&lt;=DATE(2024,5,31)),"Y","N")</f>
        <v>N</v>
      </c>
      <c r="Q11183" t="str">
        <f>LEFT(ALT[[#This Row],[DATEMTH]],4)</f>
        <v>2024</v>
      </c>
    </row>
    <row r="11184" spans="1:17" x14ac:dyDescent="0.25">
      <c r="A11184" t="s">
        <v>103</v>
      </c>
      <c r="B11184" t="s">
        <v>110</v>
      </c>
      <c r="C11184" t="s">
        <v>20</v>
      </c>
      <c r="D11184" t="s">
        <v>23</v>
      </c>
      <c r="E11184" s="14">
        <v>9082784.5899289995</v>
      </c>
      <c r="F11184" s="14">
        <v>33482192.642442964</v>
      </c>
      <c r="G11184" s="13">
        <v>0.27127209639237926</v>
      </c>
      <c r="H11184" s="12">
        <v>-29860554.609999999</v>
      </c>
      <c r="I11184" s="12">
        <v>-8.1003352484938258</v>
      </c>
      <c r="J11184" t="s">
        <v>24</v>
      </c>
      <c r="K11184" s="14">
        <v>3736273.8610710022</v>
      </c>
      <c r="L11184" s="14">
        <v>9082784.5899290051</v>
      </c>
      <c r="M11184" s="13">
        <v>0.41135775312934142</v>
      </c>
      <c r="N11184" s="12">
        <v>-3.3321357074148255</v>
      </c>
      <c r="O11184" s="2">
        <f>DATE(LEFT(ALT[[#This Row],[DATEMTH]],4),RIGHT(ALT[[#This Row],[DATEMTH]],2),1)</f>
        <v>45444</v>
      </c>
      <c r="P11184" t="str">
        <f>IF(AND(ALT[[#This Row],[DATE]]&gt;=DATE(2023,6,1),ALT[[#This Row],[DATE]]&lt;=DATE(2024,5,31)),"Y","N")</f>
        <v>N</v>
      </c>
      <c r="Q11184" t="str">
        <f>LEFT(ALT[[#This Row],[DATEMTH]],4)</f>
        <v>2024</v>
      </c>
    </row>
    <row r="11185" spans="1:17" x14ac:dyDescent="0.25">
      <c r="A11185" t="s">
        <v>103</v>
      </c>
      <c r="B11185" t="s">
        <v>110</v>
      </c>
      <c r="C11185" t="s">
        <v>20</v>
      </c>
      <c r="D11185" t="s">
        <v>23</v>
      </c>
      <c r="E11185" s="14">
        <v>9082784.5899289995</v>
      </c>
      <c r="F11185" s="14">
        <v>33482192.642442964</v>
      </c>
      <c r="G11185" s="13">
        <v>0.27127209639237926</v>
      </c>
      <c r="H11185" s="12">
        <v>-29860554.609999999</v>
      </c>
      <c r="I11185" s="12">
        <v>-8.1003352484938258</v>
      </c>
      <c r="J11185" t="s">
        <v>25</v>
      </c>
      <c r="K11185" s="14">
        <v>1253204.6318230007</v>
      </c>
      <c r="L11185" s="14">
        <v>9082784.5899290051</v>
      </c>
      <c r="M11185" s="13">
        <v>0.13797581781390639</v>
      </c>
      <c r="N11185" s="12">
        <v>-1.1176503804777482</v>
      </c>
      <c r="O11185" s="2">
        <f>DATE(LEFT(ALT[[#This Row],[DATEMTH]],4),RIGHT(ALT[[#This Row],[DATEMTH]],2),1)</f>
        <v>45444</v>
      </c>
      <c r="P11185" t="str">
        <f>IF(AND(ALT[[#This Row],[DATE]]&gt;=DATE(2023,6,1),ALT[[#This Row],[DATE]]&lt;=DATE(2024,5,31)),"Y","N")</f>
        <v>N</v>
      </c>
      <c r="Q11185" t="str">
        <f>LEFT(ALT[[#This Row],[DATEMTH]],4)</f>
        <v>2024</v>
      </c>
    </row>
    <row r="11186" spans="1:17" x14ac:dyDescent="0.25">
      <c r="A11186" t="s">
        <v>103</v>
      </c>
      <c r="B11186" t="s">
        <v>111</v>
      </c>
      <c r="C11186" t="s">
        <v>15</v>
      </c>
      <c r="D11186" t="s">
        <v>22</v>
      </c>
      <c r="E11186" s="14">
        <v>991347.33263599966</v>
      </c>
      <c r="F11186" s="14">
        <v>6184430.3490130026</v>
      </c>
      <c r="G11186" s="13">
        <v>0.16029727504235097</v>
      </c>
      <c r="H11186" s="12">
        <v>-46494448.710000001</v>
      </c>
      <c r="I11186" s="12">
        <v>-7.4529334328093499</v>
      </c>
      <c r="J11186" t="s">
        <v>25</v>
      </c>
      <c r="K11186" s="14">
        <v>131405.02341100009</v>
      </c>
      <c r="L11186" s="14">
        <v>991347.33263600024</v>
      </c>
      <c r="M11186" s="13">
        <v>0.13255195135451983</v>
      </c>
      <c r="N11186" s="12">
        <v>-0.98790086983421943</v>
      </c>
      <c r="O11186" s="2">
        <f>DATE(LEFT(ALT[[#This Row],[DATEMTH]],4),RIGHT(ALT[[#This Row],[DATEMTH]],2),1)</f>
        <v>45444</v>
      </c>
      <c r="P11186" t="str">
        <f>IF(AND(ALT[[#This Row],[DATE]]&gt;=DATE(2023,6,1),ALT[[#This Row],[DATE]]&lt;=DATE(2024,5,31)),"Y","N")</f>
        <v>N</v>
      </c>
      <c r="Q11186" t="str">
        <f>LEFT(ALT[[#This Row],[DATEMTH]],4)</f>
        <v>2024</v>
      </c>
    </row>
    <row r="11187" spans="1:17" x14ac:dyDescent="0.25">
      <c r="A11187" t="s">
        <v>103</v>
      </c>
      <c r="B11187" t="s">
        <v>111</v>
      </c>
      <c r="C11187" t="s">
        <v>15</v>
      </c>
      <c r="D11187" t="s">
        <v>22</v>
      </c>
      <c r="E11187" s="14">
        <v>991347.33263599966</v>
      </c>
      <c r="F11187" s="14">
        <v>6184430.3490130026</v>
      </c>
      <c r="G11187" s="13">
        <v>0.16029727504235097</v>
      </c>
      <c r="H11187" s="12">
        <v>-46494448.710000001</v>
      </c>
      <c r="I11187" s="12">
        <v>-7.4529334328093499</v>
      </c>
      <c r="J11187" t="s">
        <v>26</v>
      </c>
      <c r="K11187" s="14">
        <v>147116.19803200004</v>
      </c>
      <c r="L11187" s="14">
        <v>991347.33263600024</v>
      </c>
      <c r="M11187" s="13">
        <v>0.14840025608463275</v>
      </c>
      <c r="N11187" s="12">
        <v>-1.1060172300106286</v>
      </c>
      <c r="O11187" s="2">
        <f>DATE(LEFT(ALT[[#This Row],[DATEMTH]],4),RIGHT(ALT[[#This Row],[DATEMTH]],2),1)</f>
        <v>45444</v>
      </c>
      <c r="P11187" t="str">
        <f>IF(AND(ALT[[#This Row],[DATE]]&gt;=DATE(2023,6,1),ALT[[#This Row],[DATE]]&lt;=DATE(2024,5,31)),"Y","N")</f>
        <v>N</v>
      </c>
      <c r="Q11187" t="str">
        <f>LEFT(ALT[[#This Row],[DATEMTH]],4)</f>
        <v>2024</v>
      </c>
    </row>
    <row r="11188" spans="1:17" x14ac:dyDescent="0.25">
      <c r="A11188" t="s">
        <v>103</v>
      </c>
      <c r="B11188" t="s">
        <v>111</v>
      </c>
      <c r="C11188" t="s">
        <v>15</v>
      </c>
      <c r="D11188" t="s">
        <v>22</v>
      </c>
      <c r="E11188" s="14">
        <v>991347.33263599966</v>
      </c>
      <c r="F11188" s="14">
        <v>6184430.3490130026</v>
      </c>
      <c r="G11188" s="13">
        <v>0.16029727504235097</v>
      </c>
      <c r="H11188" s="12">
        <v>-46494448.710000001</v>
      </c>
      <c r="I11188" s="12">
        <v>-7.4529334328093499</v>
      </c>
      <c r="J11188" t="s">
        <v>24</v>
      </c>
      <c r="K11188" s="14">
        <v>414550.39734900009</v>
      </c>
      <c r="L11188" s="14">
        <v>991347.33263600024</v>
      </c>
      <c r="M11188" s="13">
        <v>0.41816867176785294</v>
      </c>
      <c r="N11188" s="12">
        <v>-3.1165832743721107</v>
      </c>
      <c r="O11188" s="2">
        <f>DATE(LEFT(ALT[[#This Row],[DATEMTH]],4),RIGHT(ALT[[#This Row],[DATEMTH]],2),1)</f>
        <v>45444</v>
      </c>
      <c r="P11188" t="str">
        <f>IF(AND(ALT[[#This Row],[DATE]]&gt;=DATE(2023,6,1),ALT[[#This Row],[DATE]]&lt;=DATE(2024,5,31)),"Y","N")</f>
        <v>N</v>
      </c>
      <c r="Q11188" t="str">
        <f>LEFT(ALT[[#This Row],[DATEMTH]],4)</f>
        <v>2024</v>
      </c>
    </row>
    <row r="11189" spans="1:17" x14ac:dyDescent="0.25">
      <c r="A11189" t="s">
        <v>103</v>
      </c>
      <c r="B11189" t="s">
        <v>111</v>
      </c>
      <c r="C11189" t="s">
        <v>15</v>
      </c>
      <c r="D11189" t="s">
        <v>22</v>
      </c>
      <c r="E11189" s="14">
        <v>991347.33263599966</v>
      </c>
      <c r="F11189" s="14">
        <v>6184430.3490130026</v>
      </c>
      <c r="G11189" s="13">
        <v>0.16029727504235097</v>
      </c>
      <c r="H11189" s="12">
        <v>-46494448.710000001</v>
      </c>
      <c r="I11189" s="12">
        <v>-7.4529334328093499</v>
      </c>
      <c r="J11189" t="s">
        <v>16</v>
      </c>
      <c r="K11189" s="14">
        <v>298275.71384400001</v>
      </c>
      <c r="L11189" s="14">
        <v>991347.33263600024</v>
      </c>
      <c r="M11189" s="13">
        <v>0.3008791207929945</v>
      </c>
      <c r="N11189" s="12">
        <v>-2.2424320585923914</v>
      </c>
      <c r="O11189" s="2">
        <f>DATE(LEFT(ALT[[#This Row],[DATEMTH]],4),RIGHT(ALT[[#This Row],[DATEMTH]],2),1)</f>
        <v>45444</v>
      </c>
      <c r="P11189" t="str">
        <f>IF(AND(ALT[[#This Row],[DATE]]&gt;=DATE(2023,6,1),ALT[[#This Row],[DATE]]&lt;=DATE(2024,5,31)),"Y","N")</f>
        <v>N</v>
      </c>
      <c r="Q11189" t="str">
        <f>LEFT(ALT[[#This Row],[DATEMTH]],4)</f>
        <v>2024</v>
      </c>
    </row>
    <row r="11190" spans="1:17" x14ac:dyDescent="0.25">
      <c r="A11190" t="s">
        <v>103</v>
      </c>
      <c r="B11190" t="s">
        <v>111</v>
      </c>
      <c r="C11190" t="s">
        <v>18</v>
      </c>
      <c r="D11190" t="s">
        <v>22</v>
      </c>
      <c r="E11190" s="14">
        <v>1603053.8798389984</v>
      </c>
      <c r="F11190" s="14">
        <v>6184430.3490130026</v>
      </c>
      <c r="G11190" s="13">
        <v>0.25920800936740052</v>
      </c>
      <c r="H11190" s="12">
        <v>-46494448.710000001</v>
      </c>
      <c r="I11190" s="12">
        <v>-12.051733496753803</v>
      </c>
      <c r="J11190" t="s">
        <v>26</v>
      </c>
      <c r="K11190" s="14">
        <v>442535.81589500007</v>
      </c>
      <c r="L11190" s="14">
        <v>1603053.8798390003</v>
      </c>
      <c r="M11190" s="13">
        <v>0.27605797999718218</v>
      </c>
      <c r="N11190" s="12">
        <v>-3.326977204578232</v>
      </c>
      <c r="O11190" s="2">
        <f>DATE(LEFT(ALT[[#This Row],[DATEMTH]],4),RIGHT(ALT[[#This Row],[DATEMTH]],2),1)</f>
        <v>45444</v>
      </c>
      <c r="P11190" t="str">
        <f>IF(AND(ALT[[#This Row],[DATE]]&gt;=DATE(2023,6,1),ALT[[#This Row],[DATE]]&lt;=DATE(2024,5,31)),"Y","N")</f>
        <v>N</v>
      </c>
      <c r="Q11190" t="str">
        <f>LEFT(ALT[[#This Row],[DATEMTH]],4)</f>
        <v>2024</v>
      </c>
    </row>
    <row r="11191" spans="1:17" x14ac:dyDescent="0.25">
      <c r="A11191" t="s">
        <v>103</v>
      </c>
      <c r="B11191" t="s">
        <v>111</v>
      </c>
      <c r="C11191" t="s">
        <v>18</v>
      </c>
      <c r="D11191" t="s">
        <v>22</v>
      </c>
      <c r="E11191" s="14">
        <v>1603053.8798389984</v>
      </c>
      <c r="F11191" s="14">
        <v>6184430.3490130026</v>
      </c>
      <c r="G11191" s="13">
        <v>0.25920800936740052</v>
      </c>
      <c r="H11191" s="12">
        <v>-46494448.710000001</v>
      </c>
      <c r="I11191" s="12">
        <v>-12.051733496753803</v>
      </c>
      <c r="J11191" t="s">
        <v>25</v>
      </c>
      <c r="K11191" s="14">
        <v>148476.20691799989</v>
      </c>
      <c r="L11191" s="14">
        <v>1603053.8798390003</v>
      </c>
      <c r="M11191" s="13">
        <v>9.2620846239373958E-2</v>
      </c>
      <c r="N11191" s="12">
        <v>-1.1162417551207466</v>
      </c>
      <c r="O11191" s="2">
        <f>DATE(LEFT(ALT[[#This Row],[DATEMTH]],4),RIGHT(ALT[[#This Row],[DATEMTH]],2),1)</f>
        <v>45444</v>
      </c>
      <c r="P11191" t="str">
        <f>IF(AND(ALT[[#This Row],[DATE]]&gt;=DATE(2023,6,1),ALT[[#This Row],[DATE]]&lt;=DATE(2024,5,31)),"Y","N")</f>
        <v>N</v>
      </c>
      <c r="Q11191" t="str">
        <f>LEFT(ALT[[#This Row],[DATEMTH]],4)</f>
        <v>2024</v>
      </c>
    </row>
    <row r="11192" spans="1:17" x14ac:dyDescent="0.25">
      <c r="A11192" t="s">
        <v>103</v>
      </c>
      <c r="B11192" t="s">
        <v>111</v>
      </c>
      <c r="C11192" t="s">
        <v>18</v>
      </c>
      <c r="D11192" t="s">
        <v>22</v>
      </c>
      <c r="E11192" s="14">
        <v>1603053.8798389984</v>
      </c>
      <c r="F11192" s="14">
        <v>6184430.3490130026</v>
      </c>
      <c r="G11192" s="13">
        <v>0.25920800936740052</v>
      </c>
      <c r="H11192" s="12">
        <v>-46494448.710000001</v>
      </c>
      <c r="I11192" s="12">
        <v>-12.051733496753803</v>
      </c>
      <c r="J11192" t="s">
        <v>24</v>
      </c>
      <c r="K11192" s="14">
        <v>426864.85962800018</v>
      </c>
      <c r="L11192" s="14">
        <v>1603053.8798390003</v>
      </c>
      <c r="M11192" s="13">
        <v>0.26628229094262978</v>
      </c>
      <c r="N11192" s="12">
        <v>-3.2091632053456332</v>
      </c>
      <c r="O11192" s="2">
        <f>DATE(LEFT(ALT[[#This Row],[DATEMTH]],4),RIGHT(ALT[[#This Row],[DATEMTH]],2),1)</f>
        <v>45444</v>
      </c>
      <c r="P11192" t="str">
        <f>IF(AND(ALT[[#This Row],[DATE]]&gt;=DATE(2023,6,1),ALT[[#This Row],[DATE]]&lt;=DATE(2024,5,31)),"Y","N")</f>
        <v>N</v>
      </c>
      <c r="Q11192" t="str">
        <f>LEFT(ALT[[#This Row],[DATEMTH]],4)</f>
        <v>2024</v>
      </c>
    </row>
    <row r="11193" spans="1:17" x14ac:dyDescent="0.25">
      <c r="A11193" t="s">
        <v>103</v>
      </c>
      <c r="B11193" t="s">
        <v>111</v>
      </c>
      <c r="C11193" t="s">
        <v>18</v>
      </c>
      <c r="D11193" t="s">
        <v>22</v>
      </c>
      <c r="E11193" s="14">
        <v>1603053.8798389984</v>
      </c>
      <c r="F11193" s="14">
        <v>6184430.3490130026</v>
      </c>
      <c r="G11193" s="13">
        <v>0.25920800936740052</v>
      </c>
      <c r="H11193" s="12">
        <v>-46494448.710000001</v>
      </c>
      <c r="I11193" s="12">
        <v>-12.051733496753803</v>
      </c>
      <c r="J11193" t="s">
        <v>16</v>
      </c>
      <c r="K11193" s="14">
        <v>585176.99739799998</v>
      </c>
      <c r="L11193" s="14">
        <v>1603053.8798390003</v>
      </c>
      <c r="M11193" s="13">
        <v>0.36503888282081393</v>
      </c>
      <c r="N11193" s="12">
        <v>-4.3993513317091892</v>
      </c>
      <c r="O11193" s="2">
        <f>DATE(LEFT(ALT[[#This Row],[DATEMTH]],4),RIGHT(ALT[[#This Row],[DATEMTH]],2),1)</f>
        <v>45444</v>
      </c>
      <c r="P11193" t="str">
        <f>IF(AND(ALT[[#This Row],[DATE]]&gt;=DATE(2023,6,1),ALT[[#This Row],[DATE]]&lt;=DATE(2024,5,31)),"Y","N")</f>
        <v>N</v>
      </c>
      <c r="Q11193" t="str">
        <f>LEFT(ALT[[#This Row],[DATEMTH]],4)</f>
        <v>2024</v>
      </c>
    </row>
    <row r="11194" spans="1:17" x14ac:dyDescent="0.25">
      <c r="A11194" t="s">
        <v>103</v>
      </c>
      <c r="B11194" t="s">
        <v>111</v>
      </c>
      <c r="C11194" t="s">
        <v>19</v>
      </c>
      <c r="D11194" t="s">
        <v>22</v>
      </c>
      <c r="E11194" s="14">
        <v>1689592.4167530015</v>
      </c>
      <c r="F11194" s="14">
        <v>6184430.3490130026</v>
      </c>
      <c r="G11194" s="13">
        <v>0.27320097751972422</v>
      </c>
      <c r="H11194" s="12">
        <v>-46494448.710000001</v>
      </c>
      <c r="I11194" s="12">
        <v>-12.702328836812681</v>
      </c>
      <c r="J11194" t="s">
        <v>26</v>
      </c>
      <c r="K11194" s="14">
        <v>47005.980138000006</v>
      </c>
      <c r="L11194" s="14">
        <v>1689592.4167529996</v>
      </c>
      <c r="M11194" s="13">
        <v>2.782089909490389E-2</v>
      </c>
      <c r="N11194" s="12">
        <v>-0.35339020883925348</v>
      </c>
      <c r="O11194" s="2">
        <f>DATE(LEFT(ALT[[#This Row],[DATEMTH]],4),RIGHT(ALT[[#This Row],[DATEMTH]],2),1)</f>
        <v>45444</v>
      </c>
      <c r="P11194" t="str">
        <f>IF(AND(ALT[[#This Row],[DATE]]&gt;=DATE(2023,6,1),ALT[[#This Row],[DATE]]&lt;=DATE(2024,5,31)),"Y","N")</f>
        <v>N</v>
      </c>
      <c r="Q11194" t="str">
        <f>LEFT(ALT[[#This Row],[DATEMTH]],4)</f>
        <v>2024</v>
      </c>
    </row>
    <row r="11195" spans="1:17" x14ac:dyDescent="0.25">
      <c r="A11195" t="s">
        <v>103</v>
      </c>
      <c r="B11195" t="s">
        <v>111</v>
      </c>
      <c r="C11195" t="s">
        <v>19</v>
      </c>
      <c r="D11195" t="s">
        <v>22</v>
      </c>
      <c r="E11195" s="14">
        <v>1689592.4167530015</v>
      </c>
      <c r="F11195" s="14">
        <v>6184430.3490130026</v>
      </c>
      <c r="G11195" s="13">
        <v>0.27320097751972422</v>
      </c>
      <c r="H11195" s="12">
        <v>-46494448.710000001</v>
      </c>
      <c r="I11195" s="12">
        <v>-12.702328836812681</v>
      </c>
      <c r="J11195" t="s">
        <v>25</v>
      </c>
      <c r="K11195" s="14">
        <v>1121162.1788669999</v>
      </c>
      <c r="L11195" s="14">
        <v>1689592.4167529996</v>
      </c>
      <c r="M11195" s="13">
        <v>0.66356960871167414</v>
      </c>
      <c r="N11195" s="12">
        <v>-8.4288793759708049</v>
      </c>
      <c r="O11195" s="2">
        <f>DATE(LEFT(ALT[[#This Row],[DATEMTH]],4),RIGHT(ALT[[#This Row],[DATEMTH]],2),1)</f>
        <v>45444</v>
      </c>
      <c r="P11195" t="str">
        <f>IF(AND(ALT[[#This Row],[DATE]]&gt;=DATE(2023,6,1),ALT[[#This Row],[DATE]]&lt;=DATE(2024,5,31)),"Y","N")</f>
        <v>N</v>
      </c>
      <c r="Q11195" t="str">
        <f>LEFT(ALT[[#This Row],[DATEMTH]],4)</f>
        <v>2024</v>
      </c>
    </row>
    <row r="11196" spans="1:17" x14ac:dyDescent="0.25">
      <c r="A11196" t="s">
        <v>103</v>
      </c>
      <c r="B11196" t="s">
        <v>111</v>
      </c>
      <c r="C11196" t="s">
        <v>19</v>
      </c>
      <c r="D11196" t="s">
        <v>22</v>
      </c>
      <c r="E11196" s="14">
        <v>1689592.4167530015</v>
      </c>
      <c r="F11196" s="14">
        <v>6184430.3490130026</v>
      </c>
      <c r="G11196" s="13">
        <v>0.27320097751972422</v>
      </c>
      <c r="H11196" s="12">
        <v>-46494448.710000001</v>
      </c>
      <c r="I11196" s="12">
        <v>-12.702328836812681</v>
      </c>
      <c r="J11196" t="s">
        <v>24</v>
      </c>
      <c r="K11196" s="14">
        <v>521421.40301699995</v>
      </c>
      <c r="L11196" s="14">
        <v>1689592.4167529996</v>
      </c>
      <c r="M11196" s="13">
        <v>0.30860780259599507</v>
      </c>
      <c r="N11196" s="12">
        <v>-3.9200377901805035</v>
      </c>
      <c r="O11196" s="2">
        <f>DATE(LEFT(ALT[[#This Row],[DATEMTH]],4),RIGHT(ALT[[#This Row],[DATEMTH]],2),1)</f>
        <v>45444</v>
      </c>
      <c r="P11196" t="str">
        <f>IF(AND(ALT[[#This Row],[DATE]]&gt;=DATE(2023,6,1),ALT[[#This Row],[DATE]]&lt;=DATE(2024,5,31)),"Y","N")</f>
        <v>N</v>
      </c>
      <c r="Q11196" t="str">
        <f>LEFT(ALT[[#This Row],[DATEMTH]],4)</f>
        <v>2024</v>
      </c>
    </row>
    <row r="11197" spans="1:17" x14ac:dyDescent="0.25">
      <c r="A11197" t="s">
        <v>103</v>
      </c>
      <c r="B11197" t="s">
        <v>111</v>
      </c>
      <c r="C11197" t="s">
        <v>19</v>
      </c>
      <c r="D11197" t="s">
        <v>22</v>
      </c>
      <c r="E11197" s="14">
        <v>1689592.4167530015</v>
      </c>
      <c r="F11197" s="14">
        <v>6184430.3490130026</v>
      </c>
      <c r="G11197" s="13">
        <v>0.27320097751972422</v>
      </c>
      <c r="H11197" s="12">
        <v>-46494448.710000001</v>
      </c>
      <c r="I11197" s="12">
        <v>-12.702328836812681</v>
      </c>
      <c r="J11197" t="s">
        <v>16</v>
      </c>
      <c r="K11197" s="14">
        <v>2.8547309999999997</v>
      </c>
      <c r="L11197" s="14">
        <v>1689592.4167529996</v>
      </c>
      <c r="M11197" s="13">
        <v>1.689597426985452E-6</v>
      </c>
      <c r="N11197" s="12">
        <v>-2.1461822119401815E-5</v>
      </c>
      <c r="O11197" s="2">
        <f>DATE(LEFT(ALT[[#This Row],[DATEMTH]],4),RIGHT(ALT[[#This Row],[DATEMTH]],2),1)</f>
        <v>45444</v>
      </c>
      <c r="P11197" t="str">
        <f>IF(AND(ALT[[#This Row],[DATE]]&gt;=DATE(2023,6,1),ALT[[#This Row],[DATE]]&lt;=DATE(2024,5,31)),"Y","N")</f>
        <v>N</v>
      </c>
      <c r="Q11197" t="str">
        <f>LEFT(ALT[[#This Row],[DATEMTH]],4)</f>
        <v>2024</v>
      </c>
    </row>
    <row r="11198" spans="1:17" x14ac:dyDescent="0.25">
      <c r="A11198" t="s">
        <v>103</v>
      </c>
      <c r="B11198" t="s">
        <v>111</v>
      </c>
      <c r="C11198" t="s">
        <v>20</v>
      </c>
      <c r="D11198" t="s">
        <v>22</v>
      </c>
      <c r="E11198" s="14">
        <v>1900436.719785</v>
      </c>
      <c r="F11198" s="14">
        <v>6184430.3490130026</v>
      </c>
      <c r="G11198" s="13">
        <v>0.30729373807052385</v>
      </c>
      <c r="H11198" s="12">
        <v>-46494448.710000001</v>
      </c>
      <c r="I11198" s="12">
        <v>-14.287452943624146</v>
      </c>
      <c r="J11198" t="s">
        <v>26</v>
      </c>
      <c r="K11198" s="14">
        <v>141188.37945000001</v>
      </c>
      <c r="L11198" s="14">
        <v>1900436.7197849997</v>
      </c>
      <c r="M11198" s="13">
        <v>7.4292597054203907E-2</v>
      </c>
      <c r="N11198" s="12">
        <v>-1.0614519844715682</v>
      </c>
      <c r="O11198" s="2">
        <f>DATE(LEFT(ALT[[#This Row],[DATEMTH]],4),RIGHT(ALT[[#This Row],[DATEMTH]],2),1)</f>
        <v>45444</v>
      </c>
      <c r="P11198" t="str">
        <f>IF(AND(ALT[[#This Row],[DATE]]&gt;=DATE(2023,6,1),ALT[[#This Row],[DATE]]&lt;=DATE(2024,5,31)),"Y","N")</f>
        <v>N</v>
      </c>
      <c r="Q11198" t="str">
        <f>LEFT(ALT[[#This Row],[DATEMTH]],4)</f>
        <v>2024</v>
      </c>
    </row>
    <row r="11199" spans="1:17" x14ac:dyDescent="0.25">
      <c r="A11199" t="s">
        <v>103</v>
      </c>
      <c r="B11199" t="s">
        <v>111</v>
      </c>
      <c r="C11199" t="s">
        <v>20</v>
      </c>
      <c r="D11199" t="s">
        <v>22</v>
      </c>
      <c r="E11199" s="14">
        <v>1900436.719785</v>
      </c>
      <c r="F11199" s="14">
        <v>6184430.3490130026</v>
      </c>
      <c r="G11199" s="13">
        <v>0.30729373807052385</v>
      </c>
      <c r="H11199" s="12">
        <v>-46494448.710000001</v>
      </c>
      <c r="I11199" s="12">
        <v>-14.287452943624146</v>
      </c>
      <c r="J11199" t="s">
        <v>25</v>
      </c>
      <c r="K11199" s="14">
        <v>245591.72538600001</v>
      </c>
      <c r="L11199" s="14">
        <v>1900436.7197849997</v>
      </c>
      <c r="M11199" s="13">
        <v>0.12922909920083228</v>
      </c>
      <c r="N11199" s="12">
        <v>-1.8463546737788279</v>
      </c>
      <c r="O11199" s="2">
        <f>DATE(LEFT(ALT[[#This Row],[DATEMTH]],4),RIGHT(ALT[[#This Row],[DATEMTH]],2),1)</f>
        <v>45444</v>
      </c>
      <c r="P11199" t="str">
        <f>IF(AND(ALT[[#This Row],[DATE]]&gt;=DATE(2023,6,1),ALT[[#This Row],[DATE]]&lt;=DATE(2024,5,31)),"Y","N")</f>
        <v>N</v>
      </c>
      <c r="Q11199" t="str">
        <f>LEFT(ALT[[#This Row],[DATEMTH]],4)</f>
        <v>2024</v>
      </c>
    </row>
    <row r="11200" spans="1:17" x14ac:dyDescent="0.25">
      <c r="A11200" t="s">
        <v>103</v>
      </c>
      <c r="B11200" t="s">
        <v>111</v>
      </c>
      <c r="C11200" t="s">
        <v>20</v>
      </c>
      <c r="D11200" t="s">
        <v>22</v>
      </c>
      <c r="E11200" s="14">
        <v>1900436.719785</v>
      </c>
      <c r="F11200" s="14">
        <v>6184430.3490130026</v>
      </c>
      <c r="G11200" s="13">
        <v>0.30729373807052385</v>
      </c>
      <c r="H11200" s="12">
        <v>-46494448.710000001</v>
      </c>
      <c r="I11200" s="12">
        <v>-14.287452943624146</v>
      </c>
      <c r="J11200" t="s">
        <v>24</v>
      </c>
      <c r="K11200" s="14">
        <v>805941.05743699986</v>
      </c>
      <c r="L11200" s="14">
        <v>1900436.7197849997</v>
      </c>
      <c r="M11200" s="13">
        <v>0.42408202759215136</v>
      </c>
      <c r="N11200" s="12">
        <v>-6.0590520134595796</v>
      </c>
      <c r="O11200" s="2">
        <f>DATE(LEFT(ALT[[#This Row],[DATEMTH]],4),RIGHT(ALT[[#This Row],[DATEMTH]],2),1)</f>
        <v>45444</v>
      </c>
      <c r="P11200" t="str">
        <f>IF(AND(ALT[[#This Row],[DATE]]&gt;=DATE(2023,6,1),ALT[[#This Row],[DATE]]&lt;=DATE(2024,5,31)),"Y","N")</f>
        <v>N</v>
      </c>
      <c r="Q11200" t="str">
        <f>LEFT(ALT[[#This Row],[DATEMTH]],4)</f>
        <v>2024</v>
      </c>
    </row>
    <row r="11201" spans="1:17" x14ac:dyDescent="0.25">
      <c r="A11201" t="s">
        <v>103</v>
      </c>
      <c r="B11201" t="s">
        <v>111</v>
      </c>
      <c r="C11201" t="s">
        <v>20</v>
      </c>
      <c r="D11201" t="s">
        <v>22</v>
      </c>
      <c r="E11201" s="14">
        <v>1900436.719785</v>
      </c>
      <c r="F11201" s="14">
        <v>6184430.3490130026</v>
      </c>
      <c r="G11201" s="13">
        <v>0.30729373807052385</v>
      </c>
      <c r="H11201" s="12">
        <v>-46494448.710000001</v>
      </c>
      <c r="I11201" s="12">
        <v>-14.287452943624146</v>
      </c>
      <c r="J11201" t="s">
        <v>16</v>
      </c>
      <c r="K11201" s="14">
        <v>707715.55751199997</v>
      </c>
      <c r="L11201" s="14">
        <v>1900436.7197849997</v>
      </c>
      <c r="M11201" s="13">
        <v>0.37239627615281251</v>
      </c>
      <c r="N11201" s="12">
        <v>-5.3205942719141719</v>
      </c>
      <c r="O11201" s="2">
        <f>DATE(LEFT(ALT[[#This Row],[DATEMTH]],4),RIGHT(ALT[[#This Row],[DATEMTH]],2),1)</f>
        <v>45444</v>
      </c>
      <c r="P11201" t="str">
        <f>IF(AND(ALT[[#This Row],[DATE]]&gt;=DATE(2023,6,1),ALT[[#This Row],[DATE]]&lt;=DATE(2024,5,31)),"Y","N")</f>
        <v>N</v>
      </c>
      <c r="Q11201" t="str">
        <f>LEFT(ALT[[#This Row],[DATEMTH]],4)</f>
        <v>2024</v>
      </c>
    </row>
    <row r="11202" spans="1:17" x14ac:dyDescent="0.25">
      <c r="A11202" t="s">
        <v>103</v>
      </c>
      <c r="B11202" t="s">
        <v>111</v>
      </c>
      <c r="C11202" t="s">
        <v>15</v>
      </c>
      <c r="D11202" t="s">
        <v>17</v>
      </c>
      <c r="E11202" s="14">
        <v>991347.33263599966</v>
      </c>
      <c r="F11202" s="14">
        <v>6184430.3490130026</v>
      </c>
      <c r="G11202" s="13">
        <v>0.16029727504235097</v>
      </c>
      <c r="H11202" s="12">
        <v>-103353339.67</v>
      </c>
      <c r="I11202" s="12">
        <v>-16.567258715627514</v>
      </c>
      <c r="J11202" t="s">
        <v>25</v>
      </c>
      <c r="K11202" s="14">
        <v>131405.02341100009</v>
      </c>
      <c r="L11202" s="14">
        <v>991347.33263600024</v>
      </c>
      <c r="M11202" s="13">
        <v>0.13255195135451983</v>
      </c>
      <c r="N11202" s="12">
        <v>-2.1960224713516028</v>
      </c>
      <c r="O11202" s="2">
        <f>DATE(LEFT(ALT[[#This Row],[DATEMTH]],4),RIGHT(ALT[[#This Row],[DATEMTH]],2),1)</f>
        <v>45444</v>
      </c>
      <c r="P11202" t="str">
        <f>IF(AND(ALT[[#This Row],[DATE]]&gt;=DATE(2023,6,1),ALT[[#This Row],[DATE]]&lt;=DATE(2024,5,31)),"Y","N")</f>
        <v>N</v>
      </c>
      <c r="Q11202" t="str">
        <f>LEFT(ALT[[#This Row],[DATEMTH]],4)</f>
        <v>2024</v>
      </c>
    </row>
    <row r="11203" spans="1:17" x14ac:dyDescent="0.25">
      <c r="A11203" t="s">
        <v>103</v>
      </c>
      <c r="B11203" t="s">
        <v>111</v>
      </c>
      <c r="C11203" t="s">
        <v>15</v>
      </c>
      <c r="D11203" t="s">
        <v>17</v>
      </c>
      <c r="E11203" s="14">
        <v>991347.33263599966</v>
      </c>
      <c r="F11203" s="14">
        <v>6184430.3490130026</v>
      </c>
      <c r="G11203" s="13">
        <v>0.16029727504235097</v>
      </c>
      <c r="H11203" s="12">
        <v>-103353339.67</v>
      </c>
      <c r="I11203" s="12">
        <v>-16.567258715627514</v>
      </c>
      <c r="J11203" t="s">
        <v>26</v>
      </c>
      <c r="K11203" s="14">
        <v>147116.19803200004</v>
      </c>
      <c r="L11203" s="14">
        <v>991347.33263600024</v>
      </c>
      <c r="M11203" s="13">
        <v>0.14840025608463275</v>
      </c>
      <c r="N11203" s="12">
        <v>-2.458585436019487</v>
      </c>
      <c r="O11203" s="2">
        <f>DATE(LEFT(ALT[[#This Row],[DATEMTH]],4),RIGHT(ALT[[#This Row],[DATEMTH]],2),1)</f>
        <v>45444</v>
      </c>
      <c r="P11203" t="str">
        <f>IF(AND(ALT[[#This Row],[DATE]]&gt;=DATE(2023,6,1),ALT[[#This Row],[DATE]]&lt;=DATE(2024,5,31)),"Y","N")</f>
        <v>N</v>
      </c>
      <c r="Q11203" t="str">
        <f>LEFT(ALT[[#This Row],[DATEMTH]],4)</f>
        <v>2024</v>
      </c>
    </row>
    <row r="11204" spans="1:17" x14ac:dyDescent="0.25">
      <c r="A11204" t="s">
        <v>103</v>
      </c>
      <c r="B11204" t="s">
        <v>111</v>
      </c>
      <c r="C11204" t="s">
        <v>15</v>
      </c>
      <c r="D11204" t="s">
        <v>17</v>
      </c>
      <c r="E11204" s="14">
        <v>991347.33263599966</v>
      </c>
      <c r="F11204" s="14">
        <v>6184430.3490130026</v>
      </c>
      <c r="G11204" s="13">
        <v>0.16029727504235097</v>
      </c>
      <c r="H11204" s="12">
        <v>-103353339.67</v>
      </c>
      <c r="I11204" s="12">
        <v>-16.567258715627514</v>
      </c>
      <c r="J11204" t="s">
        <v>24</v>
      </c>
      <c r="K11204" s="14">
        <v>414550.39734900009</v>
      </c>
      <c r="L11204" s="14">
        <v>991347.33263600024</v>
      </c>
      <c r="M11204" s="13">
        <v>0.41816867176785294</v>
      </c>
      <c r="N11204" s="12">
        <v>-6.9279085719483424</v>
      </c>
      <c r="O11204" s="2">
        <f>DATE(LEFT(ALT[[#This Row],[DATEMTH]],4),RIGHT(ALT[[#This Row],[DATEMTH]],2),1)</f>
        <v>45444</v>
      </c>
      <c r="P11204" t="str">
        <f>IF(AND(ALT[[#This Row],[DATE]]&gt;=DATE(2023,6,1),ALT[[#This Row],[DATE]]&lt;=DATE(2024,5,31)),"Y","N")</f>
        <v>N</v>
      </c>
      <c r="Q11204" t="str">
        <f>LEFT(ALT[[#This Row],[DATEMTH]],4)</f>
        <v>2024</v>
      </c>
    </row>
    <row r="11205" spans="1:17" x14ac:dyDescent="0.25">
      <c r="A11205" t="s">
        <v>103</v>
      </c>
      <c r="B11205" t="s">
        <v>111</v>
      </c>
      <c r="C11205" t="s">
        <v>15</v>
      </c>
      <c r="D11205" t="s">
        <v>17</v>
      </c>
      <c r="E11205" s="14">
        <v>991347.33263599966</v>
      </c>
      <c r="F11205" s="14">
        <v>6184430.3490130026</v>
      </c>
      <c r="G11205" s="13">
        <v>0.16029727504235097</v>
      </c>
      <c r="H11205" s="12">
        <v>-103353339.67</v>
      </c>
      <c r="I11205" s="12">
        <v>-16.567258715627514</v>
      </c>
      <c r="J11205" t="s">
        <v>16</v>
      </c>
      <c r="K11205" s="14">
        <v>298275.71384400001</v>
      </c>
      <c r="L11205" s="14">
        <v>991347.33263600024</v>
      </c>
      <c r="M11205" s="13">
        <v>0.3008791207929945</v>
      </c>
      <c r="N11205" s="12">
        <v>-4.9847422363080813</v>
      </c>
      <c r="O11205" s="2">
        <f>DATE(LEFT(ALT[[#This Row],[DATEMTH]],4),RIGHT(ALT[[#This Row],[DATEMTH]],2),1)</f>
        <v>45444</v>
      </c>
      <c r="P11205" t="str">
        <f>IF(AND(ALT[[#This Row],[DATE]]&gt;=DATE(2023,6,1),ALT[[#This Row],[DATE]]&lt;=DATE(2024,5,31)),"Y","N")</f>
        <v>N</v>
      </c>
      <c r="Q11205" t="str">
        <f>LEFT(ALT[[#This Row],[DATEMTH]],4)</f>
        <v>2024</v>
      </c>
    </row>
    <row r="11206" spans="1:17" x14ac:dyDescent="0.25">
      <c r="A11206" t="s">
        <v>103</v>
      </c>
      <c r="B11206" t="s">
        <v>111</v>
      </c>
      <c r="C11206" t="s">
        <v>18</v>
      </c>
      <c r="D11206" t="s">
        <v>17</v>
      </c>
      <c r="E11206" s="14">
        <v>1603053.8798389984</v>
      </c>
      <c r="F11206" s="14">
        <v>6184430.3490130026</v>
      </c>
      <c r="G11206" s="13">
        <v>0.25920800936740052</v>
      </c>
      <c r="H11206" s="12">
        <v>-103353339.67</v>
      </c>
      <c r="I11206" s="12">
        <v>-26.790013437333489</v>
      </c>
      <c r="J11206" t="s">
        <v>26</v>
      </c>
      <c r="K11206" s="14">
        <v>442535.81589500007</v>
      </c>
      <c r="L11206" s="14">
        <v>1603053.8798390003</v>
      </c>
      <c r="M11206" s="13">
        <v>0.27605797999718218</v>
      </c>
      <c r="N11206" s="12">
        <v>-7.3955969936076498</v>
      </c>
      <c r="O11206" s="2">
        <f>DATE(LEFT(ALT[[#This Row],[DATEMTH]],4),RIGHT(ALT[[#This Row],[DATEMTH]],2),1)</f>
        <v>45444</v>
      </c>
      <c r="P11206" t="str">
        <f>IF(AND(ALT[[#This Row],[DATE]]&gt;=DATE(2023,6,1),ALT[[#This Row],[DATE]]&lt;=DATE(2024,5,31)),"Y","N")</f>
        <v>N</v>
      </c>
      <c r="Q11206" t="str">
        <f>LEFT(ALT[[#This Row],[DATEMTH]],4)</f>
        <v>2024</v>
      </c>
    </row>
    <row r="11207" spans="1:17" x14ac:dyDescent="0.25">
      <c r="A11207" t="s">
        <v>103</v>
      </c>
      <c r="B11207" t="s">
        <v>111</v>
      </c>
      <c r="C11207" t="s">
        <v>18</v>
      </c>
      <c r="D11207" t="s">
        <v>17</v>
      </c>
      <c r="E11207" s="14">
        <v>1603053.8798389984</v>
      </c>
      <c r="F11207" s="14">
        <v>6184430.3490130026</v>
      </c>
      <c r="G11207" s="13">
        <v>0.25920800936740052</v>
      </c>
      <c r="H11207" s="12">
        <v>-103353339.67</v>
      </c>
      <c r="I11207" s="12">
        <v>-26.790013437333489</v>
      </c>
      <c r="J11207" t="s">
        <v>25</v>
      </c>
      <c r="K11207" s="14">
        <v>148476.20691799989</v>
      </c>
      <c r="L11207" s="14">
        <v>1603053.8798390003</v>
      </c>
      <c r="M11207" s="13">
        <v>9.2620846239373958E-2</v>
      </c>
      <c r="N11207" s="12">
        <v>-2.4813137153300273</v>
      </c>
      <c r="O11207" s="2">
        <f>DATE(LEFT(ALT[[#This Row],[DATEMTH]],4),RIGHT(ALT[[#This Row],[DATEMTH]],2),1)</f>
        <v>45444</v>
      </c>
      <c r="P11207" t="str">
        <f>IF(AND(ALT[[#This Row],[DATE]]&gt;=DATE(2023,6,1),ALT[[#This Row],[DATE]]&lt;=DATE(2024,5,31)),"Y","N")</f>
        <v>N</v>
      </c>
      <c r="Q11207" t="str">
        <f>LEFT(ALT[[#This Row],[DATEMTH]],4)</f>
        <v>2024</v>
      </c>
    </row>
    <row r="11208" spans="1:17" x14ac:dyDescent="0.25">
      <c r="A11208" t="s">
        <v>103</v>
      </c>
      <c r="B11208" t="s">
        <v>111</v>
      </c>
      <c r="C11208" t="s">
        <v>18</v>
      </c>
      <c r="D11208" t="s">
        <v>17</v>
      </c>
      <c r="E11208" s="14">
        <v>1603053.8798389984</v>
      </c>
      <c r="F11208" s="14">
        <v>6184430.3490130026</v>
      </c>
      <c r="G11208" s="13">
        <v>0.25920800936740052</v>
      </c>
      <c r="H11208" s="12">
        <v>-103353339.67</v>
      </c>
      <c r="I11208" s="12">
        <v>-26.790013437333489</v>
      </c>
      <c r="J11208" t="s">
        <v>24</v>
      </c>
      <c r="K11208" s="14">
        <v>426864.85962800018</v>
      </c>
      <c r="L11208" s="14">
        <v>1603053.8798390003</v>
      </c>
      <c r="M11208" s="13">
        <v>0.26628229094262978</v>
      </c>
      <c r="N11208" s="12">
        <v>-7.1337061524769974</v>
      </c>
      <c r="O11208" s="2">
        <f>DATE(LEFT(ALT[[#This Row],[DATEMTH]],4),RIGHT(ALT[[#This Row],[DATEMTH]],2),1)</f>
        <v>45444</v>
      </c>
      <c r="P11208" t="str">
        <f>IF(AND(ALT[[#This Row],[DATE]]&gt;=DATE(2023,6,1),ALT[[#This Row],[DATE]]&lt;=DATE(2024,5,31)),"Y","N")</f>
        <v>N</v>
      </c>
      <c r="Q11208" t="str">
        <f>LEFT(ALT[[#This Row],[DATEMTH]],4)</f>
        <v>2024</v>
      </c>
    </row>
    <row r="11209" spans="1:17" x14ac:dyDescent="0.25">
      <c r="A11209" t="s">
        <v>103</v>
      </c>
      <c r="B11209" t="s">
        <v>111</v>
      </c>
      <c r="C11209" t="s">
        <v>18</v>
      </c>
      <c r="D11209" t="s">
        <v>17</v>
      </c>
      <c r="E11209" s="14">
        <v>1603053.8798389984</v>
      </c>
      <c r="F11209" s="14">
        <v>6184430.3490130026</v>
      </c>
      <c r="G11209" s="13">
        <v>0.25920800936740052</v>
      </c>
      <c r="H11209" s="12">
        <v>-103353339.67</v>
      </c>
      <c r="I11209" s="12">
        <v>-26.790013437333489</v>
      </c>
      <c r="J11209" t="s">
        <v>16</v>
      </c>
      <c r="K11209" s="14">
        <v>585176.99739799998</v>
      </c>
      <c r="L11209" s="14">
        <v>1603053.8798390003</v>
      </c>
      <c r="M11209" s="13">
        <v>0.36503888282081393</v>
      </c>
      <c r="N11209" s="12">
        <v>-9.7793965759188097</v>
      </c>
      <c r="O11209" s="2">
        <f>DATE(LEFT(ALT[[#This Row],[DATEMTH]],4),RIGHT(ALT[[#This Row],[DATEMTH]],2),1)</f>
        <v>45444</v>
      </c>
      <c r="P11209" t="str">
        <f>IF(AND(ALT[[#This Row],[DATE]]&gt;=DATE(2023,6,1),ALT[[#This Row],[DATE]]&lt;=DATE(2024,5,31)),"Y","N")</f>
        <v>N</v>
      </c>
      <c r="Q11209" t="str">
        <f>LEFT(ALT[[#This Row],[DATEMTH]],4)</f>
        <v>2024</v>
      </c>
    </row>
    <row r="11210" spans="1:17" x14ac:dyDescent="0.25">
      <c r="A11210" t="s">
        <v>103</v>
      </c>
      <c r="B11210" t="s">
        <v>111</v>
      </c>
      <c r="C11210" t="s">
        <v>19</v>
      </c>
      <c r="D11210" t="s">
        <v>17</v>
      </c>
      <c r="E11210" s="14">
        <v>1689592.4167530015</v>
      </c>
      <c r="F11210" s="14">
        <v>6184430.3490130026</v>
      </c>
      <c r="G11210" s="13">
        <v>0.27320097751972422</v>
      </c>
      <c r="H11210" s="12">
        <v>-103353339.67</v>
      </c>
      <c r="I11210" s="12">
        <v>-28.236233427772092</v>
      </c>
      <c r="J11210" t="s">
        <v>25</v>
      </c>
      <c r="K11210" s="14">
        <v>1121162.1788669999</v>
      </c>
      <c r="L11210" s="14">
        <v>1689592.4167529996</v>
      </c>
      <c r="M11210" s="13">
        <v>0.66356960871167414</v>
      </c>
      <c r="N11210" s="12">
        <v>-18.73670636715822</v>
      </c>
      <c r="O11210" s="2">
        <f>DATE(LEFT(ALT[[#This Row],[DATEMTH]],4),RIGHT(ALT[[#This Row],[DATEMTH]],2),1)</f>
        <v>45444</v>
      </c>
      <c r="P11210" t="str">
        <f>IF(AND(ALT[[#This Row],[DATE]]&gt;=DATE(2023,6,1),ALT[[#This Row],[DATE]]&lt;=DATE(2024,5,31)),"Y","N")</f>
        <v>N</v>
      </c>
      <c r="Q11210" t="str">
        <f>LEFT(ALT[[#This Row],[DATEMTH]],4)</f>
        <v>2024</v>
      </c>
    </row>
    <row r="11211" spans="1:17" x14ac:dyDescent="0.25">
      <c r="A11211" t="s">
        <v>103</v>
      </c>
      <c r="B11211" t="s">
        <v>111</v>
      </c>
      <c r="C11211" t="s">
        <v>19</v>
      </c>
      <c r="D11211" t="s">
        <v>17</v>
      </c>
      <c r="E11211" s="14">
        <v>1689592.4167530015</v>
      </c>
      <c r="F11211" s="14">
        <v>6184430.3490130026</v>
      </c>
      <c r="G11211" s="13">
        <v>0.27320097751972422</v>
      </c>
      <c r="H11211" s="12">
        <v>-103353339.67</v>
      </c>
      <c r="I11211" s="12">
        <v>-28.236233427772092</v>
      </c>
      <c r="J11211" t="s">
        <v>26</v>
      </c>
      <c r="K11211" s="14">
        <v>47005.980138000006</v>
      </c>
      <c r="L11211" s="14">
        <v>1689592.4167529996</v>
      </c>
      <c r="M11211" s="13">
        <v>2.782089909490389E-2</v>
      </c>
      <c r="N11211" s="12">
        <v>-0.78555740101419957</v>
      </c>
      <c r="O11211" s="2">
        <f>DATE(LEFT(ALT[[#This Row],[DATEMTH]],4),RIGHT(ALT[[#This Row],[DATEMTH]],2),1)</f>
        <v>45444</v>
      </c>
      <c r="P11211" t="str">
        <f>IF(AND(ALT[[#This Row],[DATE]]&gt;=DATE(2023,6,1),ALT[[#This Row],[DATE]]&lt;=DATE(2024,5,31)),"Y","N")</f>
        <v>N</v>
      </c>
      <c r="Q11211" t="str">
        <f>LEFT(ALT[[#This Row],[DATEMTH]],4)</f>
        <v>2024</v>
      </c>
    </row>
    <row r="11212" spans="1:17" x14ac:dyDescent="0.25">
      <c r="A11212" t="s">
        <v>103</v>
      </c>
      <c r="B11212" t="s">
        <v>111</v>
      </c>
      <c r="C11212" t="s">
        <v>19</v>
      </c>
      <c r="D11212" t="s">
        <v>17</v>
      </c>
      <c r="E11212" s="14">
        <v>1689592.4167530015</v>
      </c>
      <c r="F11212" s="14">
        <v>6184430.3490130026</v>
      </c>
      <c r="G11212" s="13">
        <v>0.27320097751972422</v>
      </c>
      <c r="H11212" s="12">
        <v>-103353339.67</v>
      </c>
      <c r="I11212" s="12">
        <v>-28.236233427772092</v>
      </c>
      <c r="J11212" t="s">
        <v>24</v>
      </c>
      <c r="K11212" s="14">
        <v>521421.40301699995</v>
      </c>
      <c r="L11212" s="14">
        <v>1689592.4167529996</v>
      </c>
      <c r="M11212" s="13">
        <v>0.30860780259599507</v>
      </c>
      <c r="N11212" s="12">
        <v>-8.7139219517323276</v>
      </c>
      <c r="O11212" s="2">
        <f>DATE(LEFT(ALT[[#This Row],[DATEMTH]],4),RIGHT(ALT[[#This Row],[DATEMTH]],2),1)</f>
        <v>45444</v>
      </c>
      <c r="P11212" t="str">
        <f>IF(AND(ALT[[#This Row],[DATE]]&gt;=DATE(2023,6,1),ALT[[#This Row],[DATE]]&lt;=DATE(2024,5,31)),"Y","N")</f>
        <v>N</v>
      </c>
      <c r="Q11212" t="str">
        <f>LEFT(ALT[[#This Row],[DATEMTH]],4)</f>
        <v>2024</v>
      </c>
    </row>
    <row r="11213" spans="1:17" x14ac:dyDescent="0.25">
      <c r="A11213" t="s">
        <v>103</v>
      </c>
      <c r="B11213" t="s">
        <v>111</v>
      </c>
      <c r="C11213" t="s">
        <v>19</v>
      </c>
      <c r="D11213" t="s">
        <v>17</v>
      </c>
      <c r="E11213" s="14">
        <v>1689592.4167530015</v>
      </c>
      <c r="F11213" s="14">
        <v>6184430.3490130026</v>
      </c>
      <c r="G11213" s="13">
        <v>0.27320097751972422</v>
      </c>
      <c r="H11213" s="12">
        <v>-103353339.67</v>
      </c>
      <c r="I11213" s="12">
        <v>-28.236233427772092</v>
      </c>
      <c r="J11213" t="s">
        <v>16</v>
      </c>
      <c r="K11213" s="14">
        <v>2.8547309999999997</v>
      </c>
      <c r="L11213" s="14">
        <v>1689592.4167529996</v>
      </c>
      <c r="M11213" s="13">
        <v>1.689597426985452E-6</v>
      </c>
      <c r="N11213" s="12">
        <v>-4.7707867347324336E-5</v>
      </c>
      <c r="O11213" s="2">
        <f>DATE(LEFT(ALT[[#This Row],[DATEMTH]],4),RIGHT(ALT[[#This Row],[DATEMTH]],2),1)</f>
        <v>45444</v>
      </c>
      <c r="P11213" t="str">
        <f>IF(AND(ALT[[#This Row],[DATE]]&gt;=DATE(2023,6,1),ALT[[#This Row],[DATE]]&lt;=DATE(2024,5,31)),"Y","N")</f>
        <v>N</v>
      </c>
      <c r="Q11213" t="str">
        <f>LEFT(ALT[[#This Row],[DATEMTH]],4)</f>
        <v>2024</v>
      </c>
    </row>
    <row r="11214" spans="1:17" x14ac:dyDescent="0.25">
      <c r="A11214" t="s">
        <v>103</v>
      </c>
      <c r="B11214" t="s">
        <v>111</v>
      </c>
      <c r="C11214" t="s">
        <v>20</v>
      </c>
      <c r="D11214" t="s">
        <v>17</v>
      </c>
      <c r="E11214" s="14">
        <v>1900436.719785</v>
      </c>
      <c r="F11214" s="14">
        <v>6184430.3490130026</v>
      </c>
      <c r="G11214" s="13">
        <v>0.30729373807052385</v>
      </c>
      <c r="H11214" s="12">
        <v>-103353339.67</v>
      </c>
      <c r="I11214" s="12">
        <v>-31.759834089266864</v>
      </c>
      <c r="J11214" t="s">
        <v>26</v>
      </c>
      <c r="K11214" s="14">
        <v>141188.37945000001</v>
      </c>
      <c r="L11214" s="14">
        <v>1900436.7197849997</v>
      </c>
      <c r="M11214" s="13">
        <v>7.4292597054203907E-2</v>
      </c>
      <c r="N11214" s="12">
        <v>-2.3595205565022721</v>
      </c>
      <c r="O11214" s="2">
        <f>DATE(LEFT(ALT[[#This Row],[DATEMTH]],4),RIGHT(ALT[[#This Row],[DATEMTH]],2),1)</f>
        <v>45444</v>
      </c>
      <c r="P11214" t="str">
        <f>IF(AND(ALT[[#This Row],[DATE]]&gt;=DATE(2023,6,1),ALT[[#This Row],[DATE]]&lt;=DATE(2024,5,31)),"Y","N")</f>
        <v>N</v>
      </c>
      <c r="Q11214" t="str">
        <f>LEFT(ALT[[#This Row],[DATEMTH]],4)</f>
        <v>2024</v>
      </c>
    </row>
    <row r="11215" spans="1:17" x14ac:dyDescent="0.25">
      <c r="A11215" t="s">
        <v>103</v>
      </c>
      <c r="B11215" t="s">
        <v>111</v>
      </c>
      <c r="C11215" t="s">
        <v>20</v>
      </c>
      <c r="D11215" t="s">
        <v>17</v>
      </c>
      <c r="E11215" s="14">
        <v>1900436.719785</v>
      </c>
      <c r="F11215" s="14">
        <v>6184430.3490130026</v>
      </c>
      <c r="G11215" s="13">
        <v>0.30729373807052385</v>
      </c>
      <c r="H11215" s="12">
        <v>-103353339.67</v>
      </c>
      <c r="I11215" s="12">
        <v>-31.759834089266864</v>
      </c>
      <c r="J11215" t="s">
        <v>25</v>
      </c>
      <c r="K11215" s="14">
        <v>245591.72538600001</v>
      </c>
      <c r="L11215" s="14">
        <v>1900436.7197849997</v>
      </c>
      <c r="M11215" s="13">
        <v>0.12922909920083228</v>
      </c>
      <c r="N11215" s="12">
        <v>-4.1042947501238425</v>
      </c>
      <c r="O11215" s="2">
        <f>DATE(LEFT(ALT[[#This Row],[DATEMTH]],4),RIGHT(ALT[[#This Row],[DATEMTH]],2),1)</f>
        <v>45444</v>
      </c>
      <c r="P11215" t="str">
        <f>IF(AND(ALT[[#This Row],[DATE]]&gt;=DATE(2023,6,1),ALT[[#This Row],[DATE]]&lt;=DATE(2024,5,31)),"Y","N")</f>
        <v>N</v>
      </c>
      <c r="Q11215" t="str">
        <f>LEFT(ALT[[#This Row],[DATEMTH]],4)</f>
        <v>2024</v>
      </c>
    </row>
    <row r="11216" spans="1:17" x14ac:dyDescent="0.25">
      <c r="A11216" t="s">
        <v>103</v>
      </c>
      <c r="B11216" t="s">
        <v>111</v>
      </c>
      <c r="C11216" t="s">
        <v>20</v>
      </c>
      <c r="D11216" t="s">
        <v>17</v>
      </c>
      <c r="E11216" s="14">
        <v>1900436.719785</v>
      </c>
      <c r="F11216" s="14">
        <v>6184430.3490130026</v>
      </c>
      <c r="G11216" s="13">
        <v>0.30729373807052385</v>
      </c>
      <c r="H11216" s="12">
        <v>-103353339.67</v>
      </c>
      <c r="I11216" s="12">
        <v>-31.759834089266864</v>
      </c>
      <c r="J11216" t="s">
        <v>24</v>
      </c>
      <c r="K11216" s="14">
        <v>805941.05743699986</v>
      </c>
      <c r="L11216" s="14">
        <v>1900436.7197849997</v>
      </c>
      <c r="M11216" s="13">
        <v>0.42408202759215136</v>
      </c>
      <c r="N11216" s="12">
        <v>-13.46877483656662</v>
      </c>
      <c r="O11216" s="2">
        <f>DATE(LEFT(ALT[[#This Row],[DATEMTH]],4),RIGHT(ALT[[#This Row],[DATEMTH]],2),1)</f>
        <v>45444</v>
      </c>
      <c r="P11216" t="str">
        <f>IF(AND(ALT[[#This Row],[DATE]]&gt;=DATE(2023,6,1),ALT[[#This Row],[DATE]]&lt;=DATE(2024,5,31)),"Y","N")</f>
        <v>N</v>
      </c>
      <c r="Q11216" t="str">
        <f>LEFT(ALT[[#This Row],[DATEMTH]],4)</f>
        <v>2024</v>
      </c>
    </row>
    <row r="11217" spans="1:17" x14ac:dyDescent="0.25">
      <c r="A11217" t="s">
        <v>103</v>
      </c>
      <c r="B11217" t="s">
        <v>111</v>
      </c>
      <c r="C11217" t="s">
        <v>20</v>
      </c>
      <c r="D11217" t="s">
        <v>17</v>
      </c>
      <c r="E11217" s="14">
        <v>1900436.719785</v>
      </c>
      <c r="F11217" s="14">
        <v>6184430.3490130026</v>
      </c>
      <c r="G11217" s="13">
        <v>0.30729373807052385</v>
      </c>
      <c r="H11217" s="12">
        <v>-103353339.67</v>
      </c>
      <c r="I11217" s="12">
        <v>-31.759834089266864</v>
      </c>
      <c r="J11217" t="s">
        <v>16</v>
      </c>
      <c r="K11217" s="14">
        <v>707715.55751199997</v>
      </c>
      <c r="L11217" s="14">
        <v>1900436.7197849997</v>
      </c>
      <c r="M11217" s="13">
        <v>0.37239627615281251</v>
      </c>
      <c r="N11217" s="12">
        <v>-11.827243946074132</v>
      </c>
      <c r="O11217" s="2">
        <f>DATE(LEFT(ALT[[#This Row],[DATEMTH]],4),RIGHT(ALT[[#This Row],[DATEMTH]],2),1)</f>
        <v>45444</v>
      </c>
      <c r="P11217" t="str">
        <f>IF(AND(ALT[[#This Row],[DATE]]&gt;=DATE(2023,6,1),ALT[[#This Row],[DATE]]&lt;=DATE(2024,5,31)),"Y","N")</f>
        <v>N</v>
      </c>
      <c r="Q11217" t="str">
        <f>LEFT(ALT[[#This Row],[DATEMTH]],4)</f>
        <v>2024</v>
      </c>
    </row>
    <row r="11218" spans="1:17" x14ac:dyDescent="0.25">
      <c r="A11218" t="s">
        <v>103</v>
      </c>
      <c r="B11218" t="s">
        <v>111</v>
      </c>
      <c r="C11218" t="s">
        <v>15</v>
      </c>
      <c r="D11218" t="s">
        <v>23</v>
      </c>
      <c r="E11218" s="14">
        <v>991347.33263599966</v>
      </c>
      <c r="F11218" s="14">
        <v>6184430.3490130026</v>
      </c>
      <c r="G11218" s="13">
        <v>0.16029727504235097</v>
      </c>
      <c r="H11218" s="12">
        <v>-29860554.609999999</v>
      </c>
      <c r="I11218" s="12">
        <v>-4.7865655352363108</v>
      </c>
      <c r="J11218" t="s">
        <v>25</v>
      </c>
      <c r="K11218" s="14">
        <v>131405.02341100009</v>
      </c>
      <c r="L11218" s="14">
        <v>991347.33263600024</v>
      </c>
      <c r="M11218" s="13">
        <v>0.13255195135451983</v>
      </c>
      <c r="N11218" s="12">
        <v>-0.63446860198186461</v>
      </c>
      <c r="O11218" s="2">
        <f>DATE(LEFT(ALT[[#This Row],[DATEMTH]],4),RIGHT(ALT[[#This Row],[DATEMTH]],2),1)</f>
        <v>45444</v>
      </c>
      <c r="P11218" t="str">
        <f>IF(AND(ALT[[#This Row],[DATE]]&gt;=DATE(2023,6,1),ALT[[#This Row],[DATE]]&lt;=DATE(2024,5,31)),"Y","N")</f>
        <v>N</v>
      </c>
      <c r="Q11218" t="str">
        <f>LEFT(ALT[[#This Row],[DATEMTH]],4)</f>
        <v>2024</v>
      </c>
    </row>
    <row r="11219" spans="1:17" x14ac:dyDescent="0.25">
      <c r="A11219" t="s">
        <v>103</v>
      </c>
      <c r="B11219" t="s">
        <v>111</v>
      </c>
      <c r="C11219" t="s">
        <v>15</v>
      </c>
      <c r="D11219" t="s">
        <v>23</v>
      </c>
      <c r="E11219" s="14">
        <v>991347.33263599966</v>
      </c>
      <c r="F11219" s="14">
        <v>6184430.3490130026</v>
      </c>
      <c r="G11219" s="13">
        <v>0.16029727504235097</v>
      </c>
      <c r="H11219" s="12">
        <v>-29860554.609999999</v>
      </c>
      <c r="I11219" s="12">
        <v>-4.7865655352363108</v>
      </c>
      <c r="J11219" t="s">
        <v>26</v>
      </c>
      <c r="K11219" s="14">
        <v>147116.19803200004</v>
      </c>
      <c r="L11219" s="14">
        <v>991347.33263600024</v>
      </c>
      <c r="M11219" s="13">
        <v>0.14840025608463275</v>
      </c>
      <c r="N11219" s="12">
        <v>-0.71032755119494573</v>
      </c>
      <c r="O11219" s="2">
        <f>DATE(LEFT(ALT[[#This Row],[DATEMTH]],4),RIGHT(ALT[[#This Row],[DATEMTH]],2),1)</f>
        <v>45444</v>
      </c>
      <c r="P11219" t="str">
        <f>IF(AND(ALT[[#This Row],[DATE]]&gt;=DATE(2023,6,1),ALT[[#This Row],[DATE]]&lt;=DATE(2024,5,31)),"Y","N")</f>
        <v>N</v>
      </c>
      <c r="Q11219" t="str">
        <f>LEFT(ALT[[#This Row],[DATEMTH]],4)</f>
        <v>2024</v>
      </c>
    </row>
    <row r="11220" spans="1:17" x14ac:dyDescent="0.25">
      <c r="A11220" t="s">
        <v>103</v>
      </c>
      <c r="B11220" t="s">
        <v>111</v>
      </c>
      <c r="C11220" t="s">
        <v>15</v>
      </c>
      <c r="D11220" t="s">
        <v>23</v>
      </c>
      <c r="E11220" s="14">
        <v>991347.33263599966</v>
      </c>
      <c r="F11220" s="14">
        <v>6184430.3490130026</v>
      </c>
      <c r="G11220" s="13">
        <v>0.16029727504235097</v>
      </c>
      <c r="H11220" s="12">
        <v>-29860554.609999999</v>
      </c>
      <c r="I11220" s="12">
        <v>-4.7865655352363108</v>
      </c>
      <c r="J11220" t="s">
        <v>24</v>
      </c>
      <c r="K11220" s="14">
        <v>414550.39734900009</v>
      </c>
      <c r="L11220" s="14">
        <v>991347.33263600024</v>
      </c>
      <c r="M11220" s="13">
        <v>0.41816867176785294</v>
      </c>
      <c r="N11220" s="12">
        <v>-2.0015917521995501</v>
      </c>
      <c r="O11220" s="2">
        <f>DATE(LEFT(ALT[[#This Row],[DATEMTH]],4),RIGHT(ALT[[#This Row],[DATEMTH]],2),1)</f>
        <v>45444</v>
      </c>
      <c r="P11220" t="str">
        <f>IF(AND(ALT[[#This Row],[DATE]]&gt;=DATE(2023,6,1),ALT[[#This Row],[DATE]]&lt;=DATE(2024,5,31)),"Y","N")</f>
        <v>N</v>
      </c>
      <c r="Q11220" t="str">
        <f>LEFT(ALT[[#This Row],[DATEMTH]],4)</f>
        <v>2024</v>
      </c>
    </row>
    <row r="11221" spans="1:17" x14ac:dyDescent="0.25">
      <c r="A11221" t="s">
        <v>103</v>
      </c>
      <c r="B11221" t="s">
        <v>111</v>
      </c>
      <c r="C11221" t="s">
        <v>15</v>
      </c>
      <c r="D11221" t="s">
        <v>23</v>
      </c>
      <c r="E11221" s="14">
        <v>991347.33263599966</v>
      </c>
      <c r="F11221" s="14">
        <v>6184430.3490130026</v>
      </c>
      <c r="G11221" s="13">
        <v>0.16029727504235097</v>
      </c>
      <c r="H11221" s="12">
        <v>-29860554.609999999</v>
      </c>
      <c r="I11221" s="12">
        <v>-4.7865655352363108</v>
      </c>
      <c r="J11221" t="s">
        <v>16</v>
      </c>
      <c r="K11221" s="14">
        <v>298275.71384400001</v>
      </c>
      <c r="L11221" s="14">
        <v>991347.33263600024</v>
      </c>
      <c r="M11221" s="13">
        <v>0.3008791207929945</v>
      </c>
      <c r="N11221" s="12">
        <v>-1.4401776298599502</v>
      </c>
      <c r="O11221" s="2">
        <f>DATE(LEFT(ALT[[#This Row],[DATEMTH]],4),RIGHT(ALT[[#This Row],[DATEMTH]],2),1)</f>
        <v>45444</v>
      </c>
      <c r="P11221" t="str">
        <f>IF(AND(ALT[[#This Row],[DATE]]&gt;=DATE(2023,6,1),ALT[[#This Row],[DATE]]&lt;=DATE(2024,5,31)),"Y","N")</f>
        <v>N</v>
      </c>
      <c r="Q11221" t="str">
        <f>LEFT(ALT[[#This Row],[DATEMTH]],4)</f>
        <v>2024</v>
      </c>
    </row>
    <row r="11222" spans="1:17" x14ac:dyDescent="0.25">
      <c r="A11222" t="s">
        <v>103</v>
      </c>
      <c r="B11222" t="s">
        <v>111</v>
      </c>
      <c r="C11222" t="s">
        <v>18</v>
      </c>
      <c r="D11222" t="s">
        <v>23</v>
      </c>
      <c r="E11222" s="14">
        <v>1603053.8798389984</v>
      </c>
      <c r="F11222" s="14">
        <v>6184430.3490130026</v>
      </c>
      <c r="G11222" s="13">
        <v>0.25920800936740052</v>
      </c>
      <c r="H11222" s="12">
        <v>-29860554.609999999</v>
      </c>
      <c r="I11222" s="12">
        <v>-7.7400949190646546</v>
      </c>
      <c r="J11222" t="s">
        <v>26</v>
      </c>
      <c r="K11222" s="14">
        <v>442535.81589500007</v>
      </c>
      <c r="L11222" s="14">
        <v>1603053.8798390003</v>
      </c>
      <c r="M11222" s="13">
        <v>0.27605797999718218</v>
      </c>
      <c r="N11222" s="12">
        <v>-2.1367149683434419</v>
      </c>
      <c r="O11222" s="2">
        <f>DATE(LEFT(ALT[[#This Row],[DATEMTH]],4),RIGHT(ALT[[#This Row],[DATEMTH]],2),1)</f>
        <v>45444</v>
      </c>
      <c r="P11222" t="str">
        <f>IF(AND(ALT[[#This Row],[DATE]]&gt;=DATE(2023,6,1),ALT[[#This Row],[DATE]]&lt;=DATE(2024,5,31)),"Y","N")</f>
        <v>N</v>
      </c>
      <c r="Q11222" t="str">
        <f>LEFT(ALT[[#This Row],[DATEMTH]],4)</f>
        <v>2024</v>
      </c>
    </row>
    <row r="11223" spans="1:17" x14ac:dyDescent="0.25">
      <c r="A11223" t="s">
        <v>103</v>
      </c>
      <c r="B11223" t="s">
        <v>111</v>
      </c>
      <c r="C11223" t="s">
        <v>18</v>
      </c>
      <c r="D11223" t="s">
        <v>23</v>
      </c>
      <c r="E11223" s="14">
        <v>1603053.8798389984</v>
      </c>
      <c r="F11223" s="14">
        <v>6184430.3490130026</v>
      </c>
      <c r="G11223" s="13">
        <v>0.25920800936740052</v>
      </c>
      <c r="H11223" s="12">
        <v>-29860554.609999999</v>
      </c>
      <c r="I11223" s="12">
        <v>-7.7400949190646546</v>
      </c>
      <c r="J11223" t="s">
        <v>25</v>
      </c>
      <c r="K11223" s="14">
        <v>148476.20691799989</v>
      </c>
      <c r="L11223" s="14">
        <v>1603053.8798390003</v>
      </c>
      <c r="M11223" s="13">
        <v>9.2620846239373958E-2</v>
      </c>
      <c r="N11223" s="12">
        <v>-0.71689414137684704</v>
      </c>
      <c r="O11223" s="2">
        <f>DATE(LEFT(ALT[[#This Row],[DATEMTH]],4),RIGHT(ALT[[#This Row],[DATEMTH]],2),1)</f>
        <v>45444</v>
      </c>
      <c r="P11223" t="str">
        <f>IF(AND(ALT[[#This Row],[DATE]]&gt;=DATE(2023,6,1),ALT[[#This Row],[DATE]]&lt;=DATE(2024,5,31)),"Y","N")</f>
        <v>N</v>
      </c>
      <c r="Q11223" t="str">
        <f>LEFT(ALT[[#This Row],[DATEMTH]],4)</f>
        <v>2024</v>
      </c>
    </row>
    <row r="11224" spans="1:17" x14ac:dyDescent="0.25">
      <c r="A11224" t="s">
        <v>103</v>
      </c>
      <c r="B11224" t="s">
        <v>111</v>
      </c>
      <c r="C11224" t="s">
        <v>18</v>
      </c>
      <c r="D11224" t="s">
        <v>23</v>
      </c>
      <c r="E11224" s="14">
        <v>1603053.8798389984</v>
      </c>
      <c r="F11224" s="14">
        <v>6184430.3490130026</v>
      </c>
      <c r="G11224" s="13">
        <v>0.25920800936740052</v>
      </c>
      <c r="H11224" s="12">
        <v>-29860554.609999999</v>
      </c>
      <c r="I11224" s="12">
        <v>-7.7400949190646546</v>
      </c>
      <c r="J11224" t="s">
        <v>24</v>
      </c>
      <c r="K11224" s="14">
        <v>426864.85962800018</v>
      </c>
      <c r="L11224" s="14">
        <v>1603053.8798390003</v>
      </c>
      <c r="M11224" s="13">
        <v>0.26628229094262978</v>
      </c>
      <c r="N11224" s="12">
        <v>-2.0610502071619448</v>
      </c>
      <c r="O11224" s="2">
        <f>DATE(LEFT(ALT[[#This Row],[DATEMTH]],4),RIGHT(ALT[[#This Row],[DATEMTH]],2),1)</f>
        <v>45444</v>
      </c>
      <c r="P11224" t="str">
        <f>IF(AND(ALT[[#This Row],[DATE]]&gt;=DATE(2023,6,1),ALT[[#This Row],[DATE]]&lt;=DATE(2024,5,31)),"Y","N")</f>
        <v>N</v>
      </c>
      <c r="Q11224" t="str">
        <f>LEFT(ALT[[#This Row],[DATEMTH]],4)</f>
        <v>2024</v>
      </c>
    </row>
    <row r="11225" spans="1:17" x14ac:dyDescent="0.25">
      <c r="A11225" t="s">
        <v>103</v>
      </c>
      <c r="B11225" t="s">
        <v>111</v>
      </c>
      <c r="C11225" t="s">
        <v>18</v>
      </c>
      <c r="D11225" t="s">
        <v>23</v>
      </c>
      <c r="E11225" s="14">
        <v>1603053.8798389984</v>
      </c>
      <c r="F11225" s="14">
        <v>6184430.3490130026</v>
      </c>
      <c r="G11225" s="13">
        <v>0.25920800936740052</v>
      </c>
      <c r="H11225" s="12">
        <v>-29860554.609999999</v>
      </c>
      <c r="I11225" s="12">
        <v>-7.7400949190646546</v>
      </c>
      <c r="J11225" t="s">
        <v>16</v>
      </c>
      <c r="K11225" s="14">
        <v>585176.99739799998</v>
      </c>
      <c r="L11225" s="14">
        <v>1603053.8798390003</v>
      </c>
      <c r="M11225" s="13">
        <v>0.36503888282081393</v>
      </c>
      <c r="N11225" s="12">
        <v>-2.8254356021824196</v>
      </c>
      <c r="O11225" s="2">
        <f>DATE(LEFT(ALT[[#This Row],[DATEMTH]],4),RIGHT(ALT[[#This Row],[DATEMTH]],2),1)</f>
        <v>45444</v>
      </c>
      <c r="P11225" t="str">
        <f>IF(AND(ALT[[#This Row],[DATE]]&gt;=DATE(2023,6,1),ALT[[#This Row],[DATE]]&lt;=DATE(2024,5,31)),"Y","N")</f>
        <v>N</v>
      </c>
      <c r="Q11225" t="str">
        <f>LEFT(ALT[[#This Row],[DATEMTH]],4)</f>
        <v>2024</v>
      </c>
    </row>
    <row r="11226" spans="1:17" x14ac:dyDescent="0.25">
      <c r="A11226" t="s">
        <v>103</v>
      </c>
      <c r="B11226" t="s">
        <v>111</v>
      </c>
      <c r="C11226" t="s">
        <v>19</v>
      </c>
      <c r="D11226" t="s">
        <v>23</v>
      </c>
      <c r="E11226" s="14">
        <v>1689592.4167530015</v>
      </c>
      <c r="F11226" s="14">
        <v>6184430.3490130026</v>
      </c>
      <c r="G11226" s="13">
        <v>0.27320097751972422</v>
      </c>
      <c r="H11226" s="12">
        <v>-29860554.609999999</v>
      </c>
      <c r="I11226" s="12">
        <v>-8.1579327087331066</v>
      </c>
      <c r="J11226" t="s">
        <v>25</v>
      </c>
      <c r="K11226" s="14">
        <v>1121162.1788669999</v>
      </c>
      <c r="L11226" s="14">
        <v>1689592.4167529996</v>
      </c>
      <c r="M11226" s="13">
        <v>0.66356960871167414</v>
      </c>
      <c r="N11226" s="12">
        <v>-5.4133562154301957</v>
      </c>
      <c r="O11226" s="2">
        <f>DATE(LEFT(ALT[[#This Row],[DATEMTH]],4),RIGHT(ALT[[#This Row],[DATEMTH]],2),1)</f>
        <v>45444</v>
      </c>
      <c r="P11226" t="str">
        <f>IF(AND(ALT[[#This Row],[DATE]]&gt;=DATE(2023,6,1),ALT[[#This Row],[DATE]]&lt;=DATE(2024,5,31)),"Y","N")</f>
        <v>N</v>
      </c>
      <c r="Q11226" t="str">
        <f>LEFT(ALT[[#This Row],[DATEMTH]],4)</f>
        <v>2024</v>
      </c>
    </row>
    <row r="11227" spans="1:17" x14ac:dyDescent="0.25">
      <c r="A11227" t="s">
        <v>103</v>
      </c>
      <c r="B11227" t="s">
        <v>111</v>
      </c>
      <c r="C11227" t="s">
        <v>19</v>
      </c>
      <c r="D11227" t="s">
        <v>23</v>
      </c>
      <c r="E11227" s="14">
        <v>1689592.4167530015</v>
      </c>
      <c r="F11227" s="14">
        <v>6184430.3490130026</v>
      </c>
      <c r="G11227" s="13">
        <v>0.27320097751972422</v>
      </c>
      <c r="H11227" s="12">
        <v>-29860554.609999999</v>
      </c>
      <c r="I11227" s="12">
        <v>-8.1579327087331066</v>
      </c>
      <c r="J11227" t="s">
        <v>26</v>
      </c>
      <c r="K11227" s="14">
        <v>47005.980138000006</v>
      </c>
      <c r="L11227" s="14">
        <v>1689592.4167529996</v>
      </c>
      <c r="M11227" s="13">
        <v>2.782089909490389E-2</v>
      </c>
      <c r="N11227" s="12">
        <v>-0.22696102271267973</v>
      </c>
      <c r="O11227" s="2">
        <f>DATE(LEFT(ALT[[#This Row],[DATEMTH]],4),RIGHT(ALT[[#This Row],[DATEMTH]],2),1)</f>
        <v>45444</v>
      </c>
      <c r="P11227" t="str">
        <f>IF(AND(ALT[[#This Row],[DATE]]&gt;=DATE(2023,6,1),ALT[[#This Row],[DATE]]&lt;=DATE(2024,5,31)),"Y","N")</f>
        <v>N</v>
      </c>
      <c r="Q11227" t="str">
        <f>LEFT(ALT[[#This Row],[DATEMTH]],4)</f>
        <v>2024</v>
      </c>
    </row>
    <row r="11228" spans="1:17" x14ac:dyDescent="0.25">
      <c r="A11228" t="s">
        <v>103</v>
      </c>
      <c r="B11228" t="s">
        <v>111</v>
      </c>
      <c r="C11228" t="s">
        <v>19</v>
      </c>
      <c r="D11228" t="s">
        <v>23</v>
      </c>
      <c r="E11228" s="14">
        <v>1689592.4167530015</v>
      </c>
      <c r="F11228" s="14">
        <v>6184430.3490130026</v>
      </c>
      <c r="G11228" s="13">
        <v>0.27320097751972422</v>
      </c>
      <c r="H11228" s="12">
        <v>-29860554.609999999</v>
      </c>
      <c r="I11228" s="12">
        <v>-8.1579327087331066</v>
      </c>
      <c r="J11228" t="s">
        <v>24</v>
      </c>
      <c r="K11228" s="14">
        <v>521421.40301699995</v>
      </c>
      <c r="L11228" s="14">
        <v>1689592.4167529996</v>
      </c>
      <c r="M11228" s="13">
        <v>0.30860780259599507</v>
      </c>
      <c r="N11228" s="12">
        <v>-2.5176016869681179</v>
      </c>
      <c r="O11228" s="2">
        <f>DATE(LEFT(ALT[[#This Row],[DATEMTH]],4),RIGHT(ALT[[#This Row],[DATEMTH]],2),1)</f>
        <v>45444</v>
      </c>
      <c r="P11228" t="str">
        <f>IF(AND(ALT[[#This Row],[DATE]]&gt;=DATE(2023,6,1),ALT[[#This Row],[DATE]]&lt;=DATE(2024,5,31)),"Y","N")</f>
        <v>N</v>
      </c>
      <c r="Q11228" t="str">
        <f>LEFT(ALT[[#This Row],[DATEMTH]],4)</f>
        <v>2024</v>
      </c>
    </row>
    <row r="11229" spans="1:17" x14ac:dyDescent="0.25">
      <c r="A11229" t="s">
        <v>103</v>
      </c>
      <c r="B11229" t="s">
        <v>111</v>
      </c>
      <c r="C11229" t="s">
        <v>19</v>
      </c>
      <c r="D11229" t="s">
        <v>23</v>
      </c>
      <c r="E11229" s="14">
        <v>1689592.4167530015</v>
      </c>
      <c r="F11229" s="14">
        <v>6184430.3490130026</v>
      </c>
      <c r="G11229" s="13">
        <v>0.27320097751972422</v>
      </c>
      <c r="H11229" s="12">
        <v>-29860554.609999999</v>
      </c>
      <c r="I11229" s="12">
        <v>-8.1579327087331066</v>
      </c>
      <c r="J11229" t="s">
        <v>16</v>
      </c>
      <c r="K11229" s="14">
        <v>2.8547309999999997</v>
      </c>
      <c r="L11229" s="14">
        <v>1689592.4167529996</v>
      </c>
      <c r="M11229" s="13">
        <v>1.689597426985452E-6</v>
      </c>
      <c r="N11229" s="12">
        <v>-1.3783622114195916E-5</v>
      </c>
      <c r="O11229" s="2">
        <f>DATE(LEFT(ALT[[#This Row],[DATEMTH]],4),RIGHT(ALT[[#This Row],[DATEMTH]],2),1)</f>
        <v>45444</v>
      </c>
      <c r="P11229" t="str">
        <f>IF(AND(ALT[[#This Row],[DATE]]&gt;=DATE(2023,6,1),ALT[[#This Row],[DATE]]&lt;=DATE(2024,5,31)),"Y","N")</f>
        <v>N</v>
      </c>
      <c r="Q11229" t="str">
        <f>LEFT(ALT[[#This Row],[DATEMTH]],4)</f>
        <v>2024</v>
      </c>
    </row>
    <row r="11230" spans="1:17" x14ac:dyDescent="0.25">
      <c r="A11230" t="s">
        <v>103</v>
      </c>
      <c r="B11230" t="s">
        <v>111</v>
      </c>
      <c r="C11230" t="s">
        <v>20</v>
      </c>
      <c r="D11230" t="s">
        <v>23</v>
      </c>
      <c r="E11230" s="14">
        <v>1900436.719785</v>
      </c>
      <c r="F11230" s="14">
        <v>6184430.3490130026</v>
      </c>
      <c r="G11230" s="13">
        <v>0.30729373807052385</v>
      </c>
      <c r="H11230" s="12">
        <v>-29860554.609999999</v>
      </c>
      <c r="I11230" s="12">
        <v>-9.1759614469659123</v>
      </c>
      <c r="J11230" t="s">
        <v>26</v>
      </c>
      <c r="K11230" s="14">
        <v>141188.37945000001</v>
      </c>
      <c r="L11230" s="14">
        <v>1900436.7197849997</v>
      </c>
      <c r="M11230" s="13">
        <v>7.4292597054203907E-2</v>
      </c>
      <c r="N11230" s="12">
        <v>-0.6817060063643483</v>
      </c>
      <c r="O11230" s="2">
        <f>DATE(LEFT(ALT[[#This Row],[DATEMTH]],4),RIGHT(ALT[[#This Row],[DATEMTH]],2),1)</f>
        <v>45444</v>
      </c>
      <c r="P11230" t="str">
        <f>IF(AND(ALT[[#This Row],[DATE]]&gt;=DATE(2023,6,1),ALT[[#This Row],[DATE]]&lt;=DATE(2024,5,31)),"Y","N")</f>
        <v>N</v>
      </c>
      <c r="Q11230" t="str">
        <f>LEFT(ALT[[#This Row],[DATEMTH]],4)</f>
        <v>2024</v>
      </c>
    </row>
    <row r="11231" spans="1:17" x14ac:dyDescent="0.25">
      <c r="A11231" t="s">
        <v>103</v>
      </c>
      <c r="B11231" t="s">
        <v>111</v>
      </c>
      <c r="C11231" t="s">
        <v>20</v>
      </c>
      <c r="D11231" t="s">
        <v>23</v>
      </c>
      <c r="E11231" s="14">
        <v>1900436.719785</v>
      </c>
      <c r="F11231" s="14">
        <v>6184430.3490130026</v>
      </c>
      <c r="G11231" s="13">
        <v>0.30729373807052385</v>
      </c>
      <c r="H11231" s="12">
        <v>-29860554.609999999</v>
      </c>
      <c r="I11231" s="12">
        <v>-9.1759614469659123</v>
      </c>
      <c r="J11231" t="s">
        <v>25</v>
      </c>
      <c r="K11231" s="14">
        <v>245591.72538600001</v>
      </c>
      <c r="L11231" s="14">
        <v>1900436.7197849997</v>
      </c>
      <c r="M11231" s="13">
        <v>0.12922909920083228</v>
      </c>
      <c r="N11231" s="12">
        <v>-1.1858012320929705</v>
      </c>
      <c r="O11231" s="2">
        <f>DATE(LEFT(ALT[[#This Row],[DATEMTH]],4),RIGHT(ALT[[#This Row],[DATEMTH]],2),1)</f>
        <v>45444</v>
      </c>
      <c r="P11231" t="str">
        <f>IF(AND(ALT[[#This Row],[DATE]]&gt;=DATE(2023,6,1),ALT[[#This Row],[DATE]]&lt;=DATE(2024,5,31)),"Y","N")</f>
        <v>N</v>
      </c>
      <c r="Q11231" t="str">
        <f>LEFT(ALT[[#This Row],[DATEMTH]],4)</f>
        <v>2024</v>
      </c>
    </row>
    <row r="11232" spans="1:17" x14ac:dyDescent="0.25">
      <c r="A11232" t="s">
        <v>103</v>
      </c>
      <c r="B11232" t="s">
        <v>111</v>
      </c>
      <c r="C11232" t="s">
        <v>20</v>
      </c>
      <c r="D11232" t="s">
        <v>23</v>
      </c>
      <c r="E11232" s="14">
        <v>1900436.719785</v>
      </c>
      <c r="F11232" s="14">
        <v>6184430.3490130026</v>
      </c>
      <c r="G11232" s="13">
        <v>0.30729373807052385</v>
      </c>
      <c r="H11232" s="12">
        <v>-29860554.609999999</v>
      </c>
      <c r="I11232" s="12">
        <v>-9.1759614469659123</v>
      </c>
      <c r="J11232" t="s">
        <v>24</v>
      </c>
      <c r="K11232" s="14">
        <v>805941.05743699986</v>
      </c>
      <c r="L11232" s="14">
        <v>1900436.7197849997</v>
      </c>
      <c r="M11232" s="13">
        <v>0.42408202759215136</v>
      </c>
      <c r="N11232" s="12">
        <v>-3.891360335536715</v>
      </c>
      <c r="O11232" s="2">
        <f>DATE(LEFT(ALT[[#This Row],[DATEMTH]],4),RIGHT(ALT[[#This Row],[DATEMTH]],2),1)</f>
        <v>45444</v>
      </c>
      <c r="P11232" t="str">
        <f>IF(AND(ALT[[#This Row],[DATE]]&gt;=DATE(2023,6,1),ALT[[#This Row],[DATE]]&lt;=DATE(2024,5,31)),"Y","N")</f>
        <v>N</v>
      </c>
      <c r="Q11232" t="str">
        <f>LEFT(ALT[[#This Row],[DATEMTH]],4)</f>
        <v>2024</v>
      </c>
    </row>
    <row r="11233" spans="1:17" x14ac:dyDescent="0.25">
      <c r="A11233" t="s">
        <v>103</v>
      </c>
      <c r="B11233" t="s">
        <v>111</v>
      </c>
      <c r="C11233" t="s">
        <v>20</v>
      </c>
      <c r="D11233" t="s">
        <v>23</v>
      </c>
      <c r="E11233" s="14">
        <v>1900436.719785</v>
      </c>
      <c r="F11233" s="14">
        <v>6184430.3490130026</v>
      </c>
      <c r="G11233" s="13">
        <v>0.30729373807052385</v>
      </c>
      <c r="H11233" s="12">
        <v>-29860554.609999999</v>
      </c>
      <c r="I11233" s="12">
        <v>-9.1759614469659123</v>
      </c>
      <c r="J11233" t="s">
        <v>16</v>
      </c>
      <c r="K11233" s="14">
        <v>707715.55751199997</v>
      </c>
      <c r="L11233" s="14">
        <v>1900436.7197849997</v>
      </c>
      <c r="M11233" s="13">
        <v>0.37239627615281251</v>
      </c>
      <c r="N11233" s="12">
        <v>-3.4170938729718792</v>
      </c>
      <c r="O11233" s="2">
        <f>DATE(LEFT(ALT[[#This Row],[DATEMTH]],4),RIGHT(ALT[[#This Row],[DATEMTH]],2),1)</f>
        <v>45444</v>
      </c>
      <c r="P11233" t="str">
        <f>IF(AND(ALT[[#This Row],[DATE]]&gt;=DATE(2023,6,1),ALT[[#This Row],[DATE]]&lt;=DATE(2024,5,31)),"Y","N")</f>
        <v>N</v>
      </c>
      <c r="Q11233" t="str">
        <f>LEFT(ALT[[#This Row],[DATEMTH]],4)</f>
        <v>2024</v>
      </c>
    </row>
    <row r="11234" spans="1:17" x14ac:dyDescent="0.25">
      <c r="A11234" t="s">
        <v>104</v>
      </c>
      <c r="B11234" t="s">
        <v>14</v>
      </c>
      <c r="C11234" t="s">
        <v>15</v>
      </c>
      <c r="D11234" t="s">
        <v>22</v>
      </c>
      <c r="E11234" s="14">
        <v>13509.640639999996</v>
      </c>
      <c r="F11234" s="14">
        <v>81450.498087999993</v>
      </c>
      <c r="G11234" s="13">
        <v>0.16586320473330973</v>
      </c>
      <c r="H11234" s="12">
        <v>-30798712.879999999</v>
      </c>
      <c r="I11234" s="12">
        <v>-5.1083732199378629</v>
      </c>
      <c r="J11234" t="s">
        <v>26</v>
      </c>
      <c r="K11234" s="14">
        <v>1877.7881720000007</v>
      </c>
      <c r="L11234" s="14">
        <v>13509.640639999994</v>
      </c>
      <c r="M11234" s="13">
        <v>0.13899616000444565</v>
      </c>
      <c r="N11234" s="12">
        <v>-0.71004426144090838</v>
      </c>
      <c r="O11234" s="2">
        <f>DATE(LEFT(ALT[[#This Row],[DATEMTH]],4),RIGHT(ALT[[#This Row],[DATEMTH]],2),1)</f>
        <v>45474</v>
      </c>
      <c r="P11234" t="str">
        <f>IF(AND(ALT[[#This Row],[DATE]]&gt;=DATE(2023,6,1),ALT[[#This Row],[DATE]]&lt;=DATE(2024,5,31)),"Y","N")</f>
        <v>N</v>
      </c>
      <c r="Q11234" t="str">
        <f>LEFT(ALT[[#This Row],[DATEMTH]],4)</f>
        <v>2024</v>
      </c>
    </row>
    <row r="11235" spans="1:17" x14ac:dyDescent="0.25">
      <c r="A11235" t="s">
        <v>104</v>
      </c>
      <c r="B11235" t="s">
        <v>14</v>
      </c>
      <c r="C11235" t="s">
        <v>15</v>
      </c>
      <c r="D11235" t="s">
        <v>22</v>
      </c>
      <c r="E11235" s="14">
        <v>13509.640639999996</v>
      </c>
      <c r="F11235" s="14">
        <v>81450.498087999993</v>
      </c>
      <c r="G11235" s="13">
        <v>0.16586320473330973</v>
      </c>
      <c r="H11235" s="12">
        <v>-30798712.879999999</v>
      </c>
      <c r="I11235" s="12">
        <v>-5.1083732199378629</v>
      </c>
      <c r="J11235" t="s">
        <v>25</v>
      </c>
      <c r="K11235" s="14">
        <v>1746.000023999999</v>
      </c>
      <c r="L11235" s="14">
        <v>13509.640639999994</v>
      </c>
      <c r="M11235" s="13">
        <v>0.12924104130722458</v>
      </c>
      <c r="N11235" s="12">
        <v>-0.66021147433070915</v>
      </c>
      <c r="O11235" s="2">
        <f>DATE(LEFT(ALT[[#This Row],[DATEMTH]],4),RIGHT(ALT[[#This Row],[DATEMTH]],2),1)</f>
        <v>45474</v>
      </c>
      <c r="P11235" t="str">
        <f>IF(AND(ALT[[#This Row],[DATE]]&gt;=DATE(2023,6,1),ALT[[#This Row],[DATE]]&lt;=DATE(2024,5,31)),"Y","N")</f>
        <v>N</v>
      </c>
      <c r="Q11235" t="str">
        <f>LEFT(ALT[[#This Row],[DATEMTH]],4)</f>
        <v>2024</v>
      </c>
    </row>
    <row r="11236" spans="1:17" x14ac:dyDescent="0.25">
      <c r="A11236" t="s">
        <v>104</v>
      </c>
      <c r="B11236" t="s">
        <v>14</v>
      </c>
      <c r="C11236" t="s">
        <v>15</v>
      </c>
      <c r="D11236" t="s">
        <v>22</v>
      </c>
      <c r="E11236" s="14">
        <v>13509.640639999996</v>
      </c>
      <c r="F11236" s="14">
        <v>81450.498087999993</v>
      </c>
      <c r="G11236" s="13">
        <v>0.16586320473330973</v>
      </c>
      <c r="H11236" s="12">
        <v>-30798712.879999999</v>
      </c>
      <c r="I11236" s="12">
        <v>-5.1083732199378629</v>
      </c>
      <c r="J11236" t="s">
        <v>24</v>
      </c>
      <c r="K11236" s="14">
        <v>5699.5246479999969</v>
      </c>
      <c r="L11236" s="14">
        <v>13509.640639999994</v>
      </c>
      <c r="M11236" s="13">
        <v>0.42188573329808421</v>
      </c>
      <c r="N11236" s="12">
        <v>-2.155149781853781</v>
      </c>
      <c r="O11236" s="2">
        <f>DATE(LEFT(ALT[[#This Row],[DATEMTH]],4),RIGHT(ALT[[#This Row],[DATEMTH]],2),1)</f>
        <v>45474</v>
      </c>
      <c r="P11236" t="str">
        <f>IF(AND(ALT[[#This Row],[DATE]]&gt;=DATE(2023,6,1),ALT[[#This Row],[DATE]]&lt;=DATE(2024,5,31)),"Y","N")</f>
        <v>N</v>
      </c>
      <c r="Q11236" t="str">
        <f>LEFT(ALT[[#This Row],[DATEMTH]],4)</f>
        <v>2024</v>
      </c>
    </row>
    <row r="11237" spans="1:17" x14ac:dyDescent="0.25">
      <c r="A11237" t="s">
        <v>104</v>
      </c>
      <c r="B11237" t="s">
        <v>14</v>
      </c>
      <c r="C11237" t="s">
        <v>15</v>
      </c>
      <c r="D11237" t="s">
        <v>22</v>
      </c>
      <c r="E11237" s="14">
        <v>13509.640639999996</v>
      </c>
      <c r="F11237" s="14">
        <v>81450.498087999993</v>
      </c>
      <c r="G11237" s="13">
        <v>0.16586320473330973</v>
      </c>
      <c r="H11237" s="12">
        <v>-30798712.879999999</v>
      </c>
      <c r="I11237" s="12">
        <v>-5.1083732199378629</v>
      </c>
      <c r="J11237" t="s">
        <v>16</v>
      </c>
      <c r="K11237" s="14">
        <v>4186.3277959999987</v>
      </c>
      <c r="L11237" s="14">
        <v>13509.640639999994</v>
      </c>
      <c r="M11237" s="13">
        <v>0.30987706539024568</v>
      </c>
      <c r="N11237" s="12">
        <v>-1.5829677023124651</v>
      </c>
      <c r="O11237" s="2">
        <f>DATE(LEFT(ALT[[#This Row],[DATEMTH]],4),RIGHT(ALT[[#This Row],[DATEMTH]],2),1)</f>
        <v>45474</v>
      </c>
      <c r="P11237" t="str">
        <f>IF(AND(ALT[[#This Row],[DATE]]&gt;=DATE(2023,6,1),ALT[[#This Row],[DATE]]&lt;=DATE(2024,5,31)),"Y","N")</f>
        <v>N</v>
      </c>
      <c r="Q11237" t="str">
        <f>LEFT(ALT[[#This Row],[DATEMTH]],4)</f>
        <v>2024</v>
      </c>
    </row>
    <row r="11238" spans="1:17" x14ac:dyDescent="0.25">
      <c r="A11238" t="s">
        <v>104</v>
      </c>
      <c r="B11238" t="s">
        <v>14</v>
      </c>
      <c r="C11238" t="s">
        <v>18</v>
      </c>
      <c r="D11238" t="s">
        <v>22</v>
      </c>
      <c r="E11238" s="14">
        <v>19142.614956000001</v>
      </c>
      <c r="F11238" s="14">
        <v>81450.498087999993</v>
      </c>
      <c r="G11238" s="13">
        <v>0.23502145972536731</v>
      </c>
      <c r="H11238" s="12">
        <v>-30798712.879999999</v>
      </c>
      <c r="I11238" s="12">
        <v>-7.2383584587200716</v>
      </c>
      <c r="J11238" t="s">
        <v>26</v>
      </c>
      <c r="K11238" s="14">
        <v>5175.8360239999993</v>
      </c>
      <c r="L11238" s="14">
        <v>19142.614956000001</v>
      </c>
      <c r="M11238" s="13">
        <v>0.27038291455461266</v>
      </c>
      <c r="N11238" s="12">
        <v>-1.9571284566597669</v>
      </c>
      <c r="O11238" s="2">
        <f>DATE(LEFT(ALT[[#This Row],[DATEMTH]],4),RIGHT(ALT[[#This Row],[DATEMTH]],2),1)</f>
        <v>45474</v>
      </c>
      <c r="P11238" t="str">
        <f>IF(AND(ALT[[#This Row],[DATE]]&gt;=DATE(2023,6,1),ALT[[#This Row],[DATE]]&lt;=DATE(2024,5,31)),"Y","N")</f>
        <v>N</v>
      </c>
      <c r="Q11238" t="str">
        <f>LEFT(ALT[[#This Row],[DATEMTH]],4)</f>
        <v>2024</v>
      </c>
    </row>
    <row r="11239" spans="1:17" x14ac:dyDescent="0.25">
      <c r="A11239" t="s">
        <v>104</v>
      </c>
      <c r="B11239" t="s">
        <v>14</v>
      </c>
      <c r="C11239" t="s">
        <v>18</v>
      </c>
      <c r="D11239" t="s">
        <v>22</v>
      </c>
      <c r="E11239" s="14">
        <v>19142.614956000001</v>
      </c>
      <c r="F11239" s="14">
        <v>81450.498087999993</v>
      </c>
      <c r="G11239" s="13">
        <v>0.23502145972536731</v>
      </c>
      <c r="H11239" s="12">
        <v>-30798712.879999999</v>
      </c>
      <c r="I11239" s="12">
        <v>-7.2383584587200716</v>
      </c>
      <c r="J11239" t="s">
        <v>24</v>
      </c>
      <c r="K11239" s="14">
        <v>5366.9929760000005</v>
      </c>
      <c r="L11239" s="14">
        <v>19142.614956000001</v>
      </c>
      <c r="M11239" s="13">
        <v>0.2803688518175928</v>
      </c>
      <c r="N11239" s="12">
        <v>-2.0294102501155074</v>
      </c>
      <c r="O11239" s="2">
        <f>DATE(LEFT(ALT[[#This Row],[DATEMTH]],4),RIGHT(ALT[[#This Row],[DATEMTH]],2),1)</f>
        <v>45474</v>
      </c>
      <c r="P11239" t="str">
        <f>IF(AND(ALT[[#This Row],[DATE]]&gt;=DATE(2023,6,1),ALT[[#This Row],[DATE]]&lt;=DATE(2024,5,31)),"Y","N")</f>
        <v>N</v>
      </c>
      <c r="Q11239" t="str">
        <f>LEFT(ALT[[#This Row],[DATEMTH]],4)</f>
        <v>2024</v>
      </c>
    </row>
    <row r="11240" spans="1:17" x14ac:dyDescent="0.25">
      <c r="A11240" t="s">
        <v>104</v>
      </c>
      <c r="B11240" t="s">
        <v>14</v>
      </c>
      <c r="C11240" t="s">
        <v>18</v>
      </c>
      <c r="D11240" t="s">
        <v>22</v>
      </c>
      <c r="E11240" s="14">
        <v>19142.614956000001</v>
      </c>
      <c r="F11240" s="14">
        <v>81450.498087999993</v>
      </c>
      <c r="G11240" s="13">
        <v>0.23502145972536731</v>
      </c>
      <c r="H11240" s="12">
        <v>-30798712.879999999</v>
      </c>
      <c r="I11240" s="12">
        <v>-7.2383584587200716</v>
      </c>
      <c r="J11240" t="s">
        <v>16</v>
      </c>
      <c r="K11240" s="14">
        <v>7091.2900959999997</v>
      </c>
      <c r="L11240" s="14">
        <v>19142.614956000001</v>
      </c>
      <c r="M11240" s="13">
        <v>0.37044521410996295</v>
      </c>
      <c r="N11240" s="12">
        <v>-2.6814152490452181</v>
      </c>
      <c r="O11240" s="2">
        <f>DATE(LEFT(ALT[[#This Row],[DATEMTH]],4),RIGHT(ALT[[#This Row],[DATEMTH]],2),1)</f>
        <v>45474</v>
      </c>
      <c r="P11240" t="str">
        <f>IF(AND(ALT[[#This Row],[DATE]]&gt;=DATE(2023,6,1),ALT[[#This Row],[DATE]]&lt;=DATE(2024,5,31)),"Y","N")</f>
        <v>N</v>
      </c>
      <c r="Q11240" t="str">
        <f>LEFT(ALT[[#This Row],[DATEMTH]],4)</f>
        <v>2024</v>
      </c>
    </row>
    <row r="11241" spans="1:17" x14ac:dyDescent="0.25">
      <c r="A11241" t="s">
        <v>104</v>
      </c>
      <c r="B11241" t="s">
        <v>14</v>
      </c>
      <c r="C11241" t="s">
        <v>18</v>
      </c>
      <c r="D11241" t="s">
        <v>22</v>
      </c>
      <c r="E11241" s="14">
        <v>19142.614956000001</v>
      </c>
      <c r="F11241" s="14">
        <v>81450.498087999993</v>
      </c>
      <c r="G11241" s="13">
        <v>0.23502145972536731</v>
      </c>
      <c r="H11241" s="12">
        <v>-30798712.879999999</v>
      </c>
      <c r="I11241" s="12">
        <v>-7.2383584587200716</v>
      </c>
      <c r="J11241" t="s">
        <v>25</v>
      </c>
      <c r="K11241" s="14">
        <v>1508.4958599999995</v>
      </c>
      <c r="L11241" s="14">
        <v>19142.614956000001</v>
      </c>
      <c r="M11241" s="13">
        <v>7.8803019517831405E-2</v>
      </c>
      <c r="N11241" s="12">
        <v>-0.57040450289957789</v>
      </c>
      <c r="O11241" s="2">
        <f>DATE(LEFT(ALT[[#This Row],[DATEMTH]],4),RIGHT(ALT[[#This Row],[DATEMTH]],2),1)</f>
        <v>45474</v>
      </c>
      <c r="P11241" t="str">
        <f>IF(AND(ALT[[#This Row],[DATE]]&gt;=DATE(2023,6,1),ALT[[#This Row],[DATE]]&lt;=DATE(2024,5,31)),"Y","N")</f>
        <v>N</v>
      </c>
      <c r="Q11241" t="str">
        <f>LEFT(ALT[[#This Row],[DATEMTH]],4)</f>
        <v>2024</v>
      </c>
    </row>
    <row r="11242" spans="1:17" x14ac:dyDescent="0.25">
      <c r="A11242" t="s">
        <v>104</v>
      </c>
      <c r="B11242" t="s">
        <v>14</v>
      </c>
      <c r="C11242" t="s">
        <v>19</v>
      </c>
      <c r="D11242" t="s">
        <v>22</v>
      </c>
      <c r="E11242" s="14">
        <v>22130.400576</v>
      </c>
      <c r="F11242" s="14">
        <v>81450.498087999993</v>
      </c>
      <c r="G11242" s="13">
        <v>0.27170368623271129</v>
      </c>
      <c r="H11242" s="12">
        <v>-30798712.879999999</v>
      </c>
      <c r="I11242" s="12">
        <v>-8.3681238207188837</v>
      </c>
      <c r="J11242" t="s">
        <v>24</v>
      </c>
      <c r="K11242" s="14">
        <v>7119.3416399999996</v>
      </c>
      <c r="L11242" s="14">
        <v>22130.400576</v>
      </c>
      <c r="M11242" s="13">
        <v>0.32169962832578775</v>
      </c>
      <c r="N11242" s="12">
        <v>-2.6920223229094358</v>
      </c>
      <c r="O11242" s="2">
        <f>DATE(LEFT(ALT[[#This Row],[DATEMTH]],4),RIGHT(ALT[[#This Row],[DATEMTH]],2),1)</f>
        <v>45474</v>
      </c>
      <c r="P11242" t="str">
        <f>IF(AND(ALT[[#This Row],[DATE]]&gt;=DATE(2023,6,1),ALT[[#This Row],[DATE]]&lt;=DATE(2024,5,31)),"Y","N")</f>
        <v>N</v>
      </c>
      <c r="Q11242" t="str">
        <f>LEFT(ALT[[#This Row],[DATEMTH]],4)</f>
        <v>2024</v>
      </c>
    </row>
    <row r="11243" spans="1:17" x14ac:dyDescent="0.25">
      <c r="A11243" t="s">
        <v>104</v>
      </c>
      <c r="B11243" t="s">
        <v>14</v>
      </c>
      <c r="C11243" t="s">
        <v>19</v>
      </c>
      <c r="D11243" t="s">
        <v>22</v>
      </c>
      <c r="E11243" s="14">
        <v>22130.400576</v>
      </c>
      <c r="F11243" s="14">
        <v>81450.498087999993</v>
      </c>
      <c r="G11243" s="13">
        <v>0.27170368623271129</v>
      </c>
      <c r="H11243" s="12">
        <v>-30798712.879999999</v>
      </c>
      <c r="I11243" s="12">
        <v>-8.3681238207188837</v>
      </c>
      <c r="J11243" t="s">
        <v>26</v>
      </c>
      <c r="K11243" s="14">
        <v>553.94295599999998</v>
      </c>
      <c r="L11243" s="14">
        <v>22130.400576</v>
      </c>
      <c r="M11243" s="13">
        <v>2.5030859884241797E-2</v>
      </c>
      <c r="N11243" s="12">
        <v>-0.2094613348504005</v>
      </c>
      <c r="O11243" s="2">
        <f>DATE(LEFT(ALT[[#This Row],[DATEMTH]],4),RIGHT(ALT[[#This Row],[DATEMTH]],2),1)</f>
        <v>45474</v>
      </c>
      <c r="P11243" t="str">
        <f>IF(AND(ALT[[#This Row],[DATE]]&gt;=DATE(2023,6,1),ALT[[#This Row],[DATE]]&lt;=DATE(2024,5,31)),"Y","N")</f>
        <v>N</v>
      </c>
      <c r="Q11243" t="str">
        <f>LEFT(ALT[[#This Row],[DATEMTH]],4)</f>
        <v>2024</v>
      </c>
    </row>
    <row r="11244" spans="1:17" x14ac:dyDescent="0.25">
      <c r="A11244" t="s">
        <v>104</v>
      </c>
      <c r="B11244" t="s">
        <v>14</v>
      </c>
      <c r="C11244" t="s">
        <v>19</v>
      </c>
      <c r="D11244" t="s">
        <v>22</v>
      </c>
      <c r="E11244" s="14">
        <v>22130.400576</v>
      </c>
      <c r="F11244" s="14">
        <v>81450.498087999993</v>
      </c>
      <c r="G11244" s="13">
        <v>0.27170368623271129</v>
      </c>
      <c r="H11244" s="12">
        <v>-30798712.879999999</v>
      </c>
      <c r="I11244" s="12">
        <v>-8.3681238207188837</v>
      </c>
      <c r="J11244" t="s">
        <v>16</v>
      </c>
      <c r="K11244" s="14">
        <v>3.2000000000000005E-5</v>
      </c>
      <c r="L11244" s="14">
        <v>22130.400576</v>
      </c>
      <c r="M11244" s="13">
        <v>1.4459747301051296E-9</v>
      </c>
      <c r="N11244" s="12">
        <v>-1.2100095583150294E-8</v>
      </c>
      <c r="O11244" s="2">
        <f>DATE(LEFT(ALT[[#This Row],[DATEMTH]],4),RIGHT(ALT[[#This Row],[DATEMTH]],2),1)</f>
        <v>45474</v>
      </c>
      <c r="P11244" t="str">
        <f>IF(AND(ALT[[#This Row],[DATE]]&gt;=DATE(2023,6,1),ALT[[#This Row],[DATE]]&lt;=DATE(2024,5,31)),"Y","N")</f>
        <v>N</v>
      </c>
      <c r="Q11244" t="str">
        <f>LEFT(ALT[[#This Row],[DATEMTH]],4)</f>
        <v>2024</v>
      </c>
    </row>
    <row r="11245" spans="1:17" x14ac:dyDescent="0.25">
      <c r="A11245" t="s">
        <v>104</v>
      </c>
      <c r="B11245" t="s">
        <v>14</v>
      </c>
      <c r="C11245" t="s">
        <v>19</v>
      </c>
      <c r="D11245" t="s">
        <v>22</v>
      </c>
      <c r="E11245" s="14">
        <v>22130.400576</v>
      </c>
      <c r="F11245" s="14">
        <v>81450.498087999993</v>
      </c>
      <c r="G11245" s="13">
        <v>0.27170368623271129</v>
      </c>
      <c r="H11245" s="12">
        <v>-30798712.879999999</v>
      </c>
      <c r="I11245" s="12">
        <v>-8.3681238207188837</v>
      </c>
      <c r="J11245" t="s">
        <v>25</v>
      </c>
      <c r="K11245" s="14">
        <v>14457.115948000001</v>
      </c>
      <c r="L11245" s="14">
        <v>22130.400576</v>
      </c>
      <c r="M11245" s="13">
        <v>0.65326951034399572</v>
      </c>
      <c r="N11245" s="12">
        <v>-5.4666401508589519</v>
      </c>
      <c r="O11245" s="2">
        <f>DATE(LEFT(ALT[[#This Row],[DATEMTH]],4),RIGHT(ALT[[#This Row],[DATEMTH]],2),1)</f>
        <v>45474</v>
      </c>
      <c r="P11245" t="str">
        <f>IF(AND(ALT[[#This Row],[DATE]]&gt;=DATE(2023,6,1),ALT[[#This Row],[DATE]]&lt;=DATE(2024,5,31)),"Y","N")</f>
        <v>N</v>
      </c>
      <c r="Q11245" t="str">
        <f>LEFT(ALT[[#This Row],[DATEMTH]],4)</f>
        <v>2024</v>
      </c>
    </row>
    <row r="11246" spans="1:17" x14ac:dyDescent="0.25">
      <c r="A11246" t="s">
        <v>104</v>
      </c>
      <c r="B11246" t="s">
        <v>14</v>
      </c>
      <c r="C11246" t="s">
        <v>20</v>
      </c>
      <c r="D11246" t="s">
        <v>22</v>
      </c>
      <c r="E11246" s="14">
        <v>26667.841916000001</v>
      </c>
      <c r="F11246" s="14">
        <v>81450.498087999993</v>
      </c>
      <c r="G11246" s="13">
        <v>0.32741164930861172</v>
      </c>
      <c r="H11246" s="12">
        <v>-30798712.879999999</v>
      </c>
      <c r="I11246" s="12">
        <v>-10.083857380623183</v>
      </c>
      <c r="J11246" t="s">
        <v>25</v>
      </c>
      <c r="K11246" s="14">
        <v>3224.1531520000008</v>
      </c>
      <c r="L11246" s="14">
        <v>26667.841915999998</v>
      </c>
      <c r="M11246" s="13">
        <v>0.12090041489504985</v>
      </c>
      <c r="N11246" s="12">
        <v>-1.2191425410598535</v>
      </c>
      <c r="O11246" s="2">
        <f>DATE(LEFT(ALT[[#This Row],[DATEMTH]],4),RIGHT(ALT[[#This Row],[DATEMTH]],2),1)</f>
        <v>45474</v>
      </c>
      <c r="P11246" t="str">
        <f>IF(AND(ALT[[#This Row],[DATE]]&gt;=DATE(2023,6,1),ALT[[#This Row],[DATE]]&lt;=DATE(2024,5,31)),"Y","N")</f>
        <v>N</v>
      </c>
      <c r="Q11246" t="str">
        <f>LEFT(ALT[[#This Row],[DATEMTH]],4)</f>
        <v>2024</v>
      </c>
    </row>
    <row r="11247" spans="1:17" x14ac:dyDescent="0.25">
      <c r="A11247" t="s">
        <v>104</v>
      </c>
      <c r="B11247" t="s">
        <v>14</v>
      </c>
      <c r="C11247" t="s">
        <v>20</v>
      </c>
      <c r="D11247" t="s">
        <v>22</v>
      </c>
      <c r="E11247" s="14">
        <v>26667.841916000001</v>
      </c>
      <c r="F11247" s="14">
        <v>81450.498087999993</v>
      </c>
      <c r="G11247" s="13">
        <v>0.32741164930861172</v>
      </c>
      <c r="H11247" s="12">
        <v>-30798712.879999999</v>
      </c>
      <c r="I11247" s="12">
        <v>-10.083857380623183</v>
      </c>
      <c r="J11247" t="s">
        <v>24</v>
      </c>
      <c r="K11247" s="14">
        <v>11365.385907999998</v>
      </c>
      <c r="L11247" s="14">
        <v>26667.841915999998</v>
      </c>
      <c r="M11247" s="13">
        <v>0.42618318886842765</v>
      </c>
      <c r="N11247" s="12">
        <v>-4.2975704945684177</v>
      </c>
      <c r="O11247" s="2">
        <f>DATE(LEFT(ALT[[#This Row],[DATEMTH]],4),RIGHT(ALT[[#This Row],[DATEMTH]],2),1)</f>
        <v>45474</v>
      </c>
      <c r="P11247" t="str">
        <f>IF(AND(ALT[[#This Row],[DATE]]&gt;=DATE(2023,6,1),ALT[[#This Row],[DATE]]&lt;=DATE(2024,5,31)),"Y","N")</f>
        <v>N</v>
      </c>
      <c r="Q11247" t="str">
        <f>LEFT(ALT[[#This Row],[DATEMTH]],4)</f>
        <v>2024</v>
      </c>
    </row>
    <row r="11248" spans="1:17" x14ac:dyDescent="0.25">
      <c r="A11248" t="s">
        <v>104</v>
      </c>
      <c r="B11248" t="s">
        <v>14</v>
      </c>
      <c r="C11248" t="s">
        <v>20</v>
      </c>
      <c r="D11248" t="s">
        <v>22</v>
      </c>
      <c r="E11248" s="14">
        <v>26667.841916000001</v>
      </c>
      <c r="F11248" s="14">
        <v>81450.498087999993</v>
      </c>
      <c r="G11248" s="13">
        <v>0.32741164930861172</v>
      </c>
      <c r="H11248" s="12">
        <v>-30798712.879999999</v>
      </c>
      <c r="I11248" s="12">
        <v>-10.083857380623183</v>
      </c>
      <c r="J11248" t="s">
        <v>16</v>
      </c>
      <c r="K11248" s="14">
        <v>10235.734112</v>
      </c>
      <c r="L11248" s="14">
        <v>26667.841915999998</v>
      </c>
      <c r="M11248" s="13">
        <v>0.38382311340531949</v>
      </c>
      <c r="N11248" s="12">
        <v>-3.8704175349659997</v>
      </c>
      <c r="O11248" s="2">
        <f>DATE(LEFT(ALT[[#This Row],[DATEMTH]],4),RIGHT(ALT[[#This Row],[DATEMTH]],2),1)</f>
        <v>45474</v>
      </c>
      <c r="P11248" t="str">
        <f>IF(AND(ALT[[#This Row],[DATE]]&gt;=DATE(2023,6,1),ALT[[#This Row],[DATE]]&lt;=DATE(2024,5,31)),"Y","N")</f>
        <v>N</v>
      </c>
      <c r="Q11248" t="str">
        <f>LEFT(ALT[[#This Row],[DATEMTH]],4)</f>
        <v>2024</v>
      </c>
    </row>
    <row r="11249" spans="1:17" x14ac:dyDescent="0.25">
      <c r="A11249" t="s">
        <v>104</v>
      </c>
      <c r="B11249" t="s">
        <v>14</v>
      </c>
      <c r="C11249" t="s">
        <v>20</v>
      </c>
      <c r="D11249" t="s">
        <v>22</v>
      </c>
      <c r="E11249" s="14">
        <v>26667.841916000001</v>
      </c>
      <c r="F11249" s="14">
        <v>81450.498087999993</v>
      </c>
      <c r="G11249" s="13">
        <v>0.32741164930861172</v>
      </c>
      <c r="H11249" s="12">
        <v>-30798712.879999999</v>
      </c>
      <c r="I11249" s="12">
        <v>-10.083857380623183</v>
      </c>
      <c r="J11249" t="s">
        <v>26</v>
      </c>
      <c r="K11249" s="14">
        <v>1842.5687439999999</v>
      </c>
      <c r="L11249" s="14">
        <v>26667.841915999998</v>
      </c>
      <c r="M11249" s="13">
        <v>6.9093282831203057E-2</v>
      </c>
      <c r="N11249" s="12">
        <v>-0.69672681002891201</v>
      </c>
      <c r="O11249" s="2">
        <f>DATE(LEFT(ALT[[#This Row],[DATEMTH]],4),RIGHT(ALT[[#This Row],[DATEMTH]],2),1)</f>
        <v>45474</v>
      </c>
      <c r="P11249" t="str">
        <f>IF(AND(ALT[[#This Row],[DATE]]&gt;=DATE(2023,6,1),ALT[[#This Row],[DATE]]&lt;=DATE(2024,5,31)),"Y","N")</f>
        <v>N</v>
      </c>
      <c r="Q11249" t="str">
        <f>LEFT(ALT[[#This Row],[DATEMTH]],4)</f>
        <v>2024</v>
      </c>
    </row>
    <row r="11250" spans="1:17" x14ac:dyDescent="0.25">
      <c r="A11250" t="s">
        <v>104</v>
      </c>
      <c r="B11250" t="s">
        <v>14</v>
      </c>
      <c r="C11250" t="s">
        <v>15</v>
      </c>
      <c r="D11250" t="s">
        <v>17</v>
      </c>
      <c r="E11250" s="14">
        <v>13509.640639999996</v>
      </c>
      <c r="F11250" s="14">
        <v>81450.498087999993</v>
      </c>
      <c r="G11250" s="13">
        <v>0.16586320473330973</v>
      </c>
      <c r="H11250" s="12">
        <v>-120510609.53</v>
      </c>
      <c r="I11250" s="12">
        <v>-19.98827590101034</v>
      </c>
      <c r="J11250" t="s">
        <v>26</v>
      </c>
      <c r="K11250" s="14">
        <v>1877.7881720000007</v>
      </c>
      <c r="L11250" s="14">
        <v>13509.640639999994</v>
      </c>
      <c r="M11250" s="13">
        <v>0.13899616000444565</v>
      </c>
      <c r="N11250" s="12">
        <v>-2.778293595349838</v>
      </c>
      <c r="O11250" s="2">
        <f>DATE(LEFT(ALT[[#This Row],[DATEMTH]],4),RIGHT(ALT[[#This Row],[DATEMTH]],2),1)</f>
        <v>45474</v>
      </c>
      <c r="P11250" t="str">
        <f>IF(AND(ALT[[#This Row],[DATE]]&gt;=DATE(2023,6,1),ALT[[#This Row],[DATE]]&lt;=DATE(2024,5,31)),"Y","N")</f>
        <v>N</v>
      </c>
      <c r="Q11250" t="str">
        <f>LEFT(ALT[[#This Row],[DATEMTH]],4)</f>
        <v>2024</v>
      </c>
    </row>
    <row r="11251" spans="1:17" x14ac:dyDescent="0.25">
      <c r="A11251" t="s">
        <v>104</v>
      </c>
      <c r="B11251" t="s">
        <v>14</v>
      </c>
      <c r="C11251" t="s">
        <v>15</v>
      </c>
      <c r="D11251" t="s">
        <v>17</v>
      </c>
      <c r="E11251" s="14">
        <v>13509.640639999996</v>
      </c>
      <c r="F11251" s="14">
        <v>81450.498087999993</v>
      </c>
      <c r="G11251" s="13">
        <v>0.16586320473330973</v>
      </c>
      <c r="H11251" s="12">
        <v>-120510609.53</v>
      </c>
      <c r="I11251" s="12">
        <v>-19.98827590101034</v>
      </c>
      <c r="J11251" t="s">
        <v>25</v>
      </c>
      <c r="K11251" s="14">
        <v>1746.000023999999</v>
      </c>
      <c r="L11251" s="14">
        <v>13509.640639999994</v>
      </c>
      <c r="M11251" s="13">
        <v>0.12924104130722458</v>
      </c>
      <c r="N11251" s="12">
        <v>-2.583305591382679</v>
      </c>
      <c r="O11251" s="2">
        <f>DATE(LEFT(ALT[[#This Row],[DATEMTH]],4),RIGHT(ALT[[#This Row],[DATEMTH]],2),1)</f>
        <v>45474</v>
      </c>
      <c r="P11251" t="str">
        <f>IF(AND(ALT[[#This Row],[DATE]]&gt;=DATE(2023,6,1),ALT[[#This Row],[DATE]]&lt;=DATE(2024,5,31)),"Y","N")</f>
        <v>N</v>
      </c>
      <c r="Q11251" t="str">
        <f>LEFT(ALT[[#This Row],[DATEMTH]],4)</f>
        <v>2024</v>
      </c>
    </row>
    <row r="11252" spans="1:17" x14ac:dyDescent="0.25">
      <c r="A11252" t="s">
        <v>104</v>
      </c>
      <c r="B11252" t="s">
        <v>14</v>
      </c>
      <c r="C11252" t="s">
        <v>15</v>
      </c>
      <c r="D11252" t="s">
        <v>17</v>
      </c>
      <c r="E11252" s="14">
        <v>13509.640639999996</v>
      </c>
      <c r="F11252" s="14">
        <v>81450.498087999993</v>
      </c>
      <c r="G11252" s="13">
        <v>0.16586320473330973</v>
      </c>
      <c r="H11252" s="12">
        <v>-120510609.53</v>
      </c>
      <c r="I11252" s="12">
        <v>-19.98827590101034</v>
      </c>
      <c r="J11252" t="s">
        <v>24</v>
      </c>
      <c r="K11252" s="14">
        <v>5699.5246479999969</v>
      </c>
      <c r="L11252" s="14">
        <v>13509.640639999994</v>
      </c>
      <c r="M11252" s="13">
        <v>0.42188573329808421</v>
      </c>
      <c r="N11252" s="12">
        <v>-8.4327684358621724</v>
      </c>
      <c r="O11252" s="2">
        <f>DATE(LEFT(ALT[[#This Row],[DATEMTH]],4),RIGHT(ALT[[#This Row],[DATEMTH]],2),1)</f>
        <v>45474</v>
      </c>
      <c r="P11252" t="str">
        <f>IF(AND(ALT[[#This Row],[DATE]]&gt;=DATE(2023,6,1),ALT[[#This Row],[DATE]]&lt;=DATE(2024,5,31)),"Y","N")</f>
        <v>N</v>
      </c>
      <c r="Q11252" t="str">
        <f>LEFT(ALT[[#This Row],[DATEMTH]],4)</f>
        <v>2024</v>
      </c>
    </row>
    <row r="11253" spans="1:17" x14ac:dyDescent="0.25">
      <c r="A11253" t="s">
        <v>104</v>
      </c>
      <c r="B11253" t="s">
        <v>14</v>
      </c>
      <c r="C11253" t="s">
        <v>15</v>
      </c>
      <c r="D11253" t="s">
        <v>17</v>
      </c>
      <c r="E11253" s="14">
        <v>13509.640639999996</v>
      </c>
      <c r="F11253" s="14">
        <v>81450.498087999993</v>
      </c>
      <c r="G11253" s="13">
        <v>0.16586320473330973</v>
      </c>
      <c r="H11253" s="12">
        <v>-120510609.53</v>
      </c>
      <c r="I11253" s="12">
        <v>-19.98827590101034</v>
      </c>
      <c r="J11253" t="s">
        <v>16</v>
      </c>
      <c r="K11253" s="14">
        <v>4186.3277959999987</v>
      </c>
      <c r="L11253" s="14">
        <v>13509.640639999994</v>
      </c>
      <c r="M11253" s="13">
        <v>0.30987706539024568</v>
      </c>
      <c r="N11253" s="12">
        <v>-6.1939082784156527</v>
      </c>
      <c r="O11253" s="2">
        <f>DATE(LEFT(ALT[[#This Row],[DATEMTH]],4),RIGHT(ALT[[#This Row],[DATEMTH]],2),1)</f>
        <v>45474</v>
      </c>
      <c r="P11253" t="str">
        <f>IF(AND(ALT[[#This Row],[DATE]]&gt;=DATE(2023,6,1),ALT[[#This Row],[DATE]]&lt;=DATE(2024,5,31)),"Y","N")</f>
        <v>N</v>
      </c>
      <c r="Q11253" t="str">
        <f>LEFT(ALT[[#This Row],[DATEMTH]],4)</f>
        <v>2024</v>
      </c>
    </row>
    <row r="11254" spans="1:17" x14ac:dyDescent="0.25">
      <c r="A11254" t="s">
        <v>104</v>
      </c>
      <c r="B11254" t="s">
        <v>14</v>
      </c>
      <c r="C11254" t="s">
        <v>18</v>
      </c>
      <c r="D11254" t="s">
        <v>17</v>
      </c>
      <c r="E11254" s="14">
        <v>19142.614956000001</v>
      </c>
      <c r="F11254" s="14">
        <v>81450.498087999993</v>
      </c>
      <c r="G11254" s="13">
        <v>0.23502145972536731</v>
      </c>
      <c r="H11254" s="12">
        <v>-120510609.53</v>
      </c>
      <c r="I11254" s="12">
        <v>-28.322579364134359</v>
      </c>
      <c r="J11254" t="s">
        <v>26</v>
      </c>
      <c r="K11254" s="14">
        <v>5175.8360239999993</v>
      </c>
      <c r="L11254" s="14">
        <v>19142.614956000001</v>
      </c>
      <c r="M11254" s="13">
        <v>0.27038291455461266</v>
      </c>
      <c r="N11254" s="12">
        <v>-7.6579415561789768</v>
      </c>
      <c r="O11254" s="2">
        <f>DATE(LEFT(ALT[[#This Row],[DATEMTH]],4),RIGHT(ALT[[#This Row],[DATEMTH]],2),1)</f>
        <v>45474</v>
      </c>
      <c r="P11254" t="str">
        <f>IF(AND(ALT[[#This Row],[DATE]]&gt;=DATE(2023,6,1),ALT[[#This Row],[DATE]]&lt;=DATE(2024,5,31)),"Y","N")</f>
        <v>N</v>
      </c>
      <c r="Q11254" t="str">
        <f>LEFT(ALT[[#This Row],[DATEMTH]],4)</f>
        <v>2024</v>
      </c>
    </row>
    <row r="11255" spans="1:17" x14ac:dyDescent="0.25">
      <c r="A11255" t="s">
        <v>104</v>
      </c>
      <c r="B11255" t="s">
        <v>14</v>
      </c>
      <c r="C11255" t="s">
        <v>18</v>
      </c>
      <c r="D11255" t="s">
        <v>17</v>
      </c>
      <c r="E11255" s="14">
        <v>19142.614956000001</v>
      </c>
      <c r="F11255" s="14">
        <v>81450.498087999993</v>
      </c>
      <c r="G11255" s="13">
        <v>0.23502145972536731</v>
      </c>
      <c r="H11255" s="12">
        <v>-120510609.53</v>
      </c>
      <c r="I11255" s="12">
        <v>-28.322579364134359</v>
      </c>
      <c r="J11255" t="s">
        <v>24</v>
      </c>
      <c r="K11255" s="14">
        <v>5366.9929760000005</v>
      </c>
      <c r="L11255" s="14">
        <v>19142.614956000001</v>
      </c>
      <c r="M11255" s="13">
        <v>0.2803688518175928</v>
      </c>
      <c r="N11255" s="12">
        <v>-7.9407690568349976</v>
      </c>
      <c r="O11255" s="2">
        <f>DATE(LEFT(ALT[[#This Row],[DATEMTH]],4),RIGHT(ALT[[#This Row],[DATEMTH]],2),1)</f>
        <v>45474</v>
      </c>
      <c r="P11255" t="str">
        <f>IF(AND(ALT[[#This Row],[DATE]]&gt;=DATE(2023,6,1),ALT[[#This Row],[DATE]]&lt;=DATE(2024,5,31)),"Y","N")</f>
        <v>N</v>
      </c>
      <c r="Q11255" t="str">
        <f>LEFT(ALT[[#This Row],[DATEMTH]],4)</f>
        <v>2024</v>
      </c>
    </row>
    <row r="11256" spans="1:17" x14ac:dyDescent="0.25">
      <c r="A11256" t="s">
        <v>104</v>
      </c>
      <c r="B11256" t="s">
        <v>14</v>
      </c>
      <c r="C11256" t="s">
        <v>18</v>
      </c>
      <c r="D11256" t="s">
        <v>17</v>
      </c>
      <c r="E11256" s="14">
        <v>19142.614956000001</v>
      </c>
      <c r="F11256" s="14">
        <v>81450.498087999993</v>
      </c>
      <c r="G11256" s="13">
        <v>0.23502145972536731</v>
      </c>
      <c r="H11256" s="12">
        <v>-120510609.53</v>
      </c>
      <c r="I11256" s="12">
        <v>-28.322579364134359</v>
      </c>
      <c r="J11256" t="s">
        <v>16</v>
      </c>
      <c r="K11256" s="14">
        <v>7091.2900959999997</v>
      </c>
      <c r="L11256" s="14">
        <v>19142.614956000001</v>
      </c>
      <c r="M11256" s="13">
        <v>0.37044521410996295</v>
      </c>
      <c r="N11256" s="12">
        <v>-10.491963976693171</v>
      </c>
      <c r="O11256" s="2">
        <f>DATE(LEFT(ALT[[#This Row],[DATEMTH]],4),RIGHT(ALT[[#This Row],[DATEMTH]],2),1)</f>
        <v>45474</v>
      </c>
      <c r="P11256" t="str">
        <f>IF(AND(ALT[[#This Row],[DATE]]&gt;=DATE(2023,6,1),ALT[[#This Row],[DATE]]&lt;=DATE(2024,5,31)),"Y","N")</f>
        <v>N</v>
      </c>
      <c r="Q11256" t="str">
        <f>LEFT(ALT[[#This Row],[DATEMTH]],4)</f>
        <v>2024</v>
      </c>
    </row>
    <row r="11257" spans="1:17" x14ac:dyDescent="0.25">
      <c r="A11257" t="s">
        <v>104</v>
      </c>
      <c r="B11257" t="s">
        <v>14</v>
      </c>
      <c r="C11257" t="s">
        <v>18</v>
      </c>
      <c r="D11257" t="s">
        <v>17</v>
      </c>
      <c r="E11257" s="14">
        <v>19142.614956000001</v>
      </c>
      <c r="F11257" s="14">
        <v>81450.498087999993</v>
      </c>
      <c r="G11257" s="13">
        <v>0.23502145972536731</v>
      </c>
      <c r="H11257" s="12">
        <v>-120510609.53</v>
      </c>
      <c r="I11257" s="12">
        <v>-28.322579364134359</v>
      </c>
      <c r="J11257" t="s">
        <v>25</v>
      </c>
      <c r="K11257" s="14">
        <v>1508.4958599999995</v>
      </c>
      <c r="L11257" s="14">
        <v>19142.614956000001</v>
      </c>
      <c r="M11257" s="13">
        <v>7.8803019517831405E-2</v>
      </c>
      <c r="N11257" s="12">
        <v>-2.2319047744272087</v>
      </c>
      <c r="O11257" s="2">
        <f>DATE(LEFT(ALT[[#This Row],[DATEMTH]],4),RIGHT(ALT[[#This Row],[DATEMTH]],2),1)</f>
        <v>45474</v>
      </c>
      <c r="P11257" t="str">
        <f>IF(AND(ALT[[#This Row],[DATE]]&gt;=DATE(2023,6,1),ALT[[#This Row],[DATE]]&lt;=DATE(2024,5,31)),"Y","N")</f>
        <v>N</v>
      </c>
      <c r="Q11257" t="str">
        <f>LEFT(ALT[[#This Row],[DATEMTH]],4)</f>
        <v>2024</v>
      </c>
    </row>
    <row r="11258" spans="1:17" x14ac:dyDescent="0.25">
      <c r="A11258" t="s">
        <v>104</v>
      </c>
      <c r="B11258" t="s">
        <v>14</v>
      </c>
      <c r="C11258" t="s">
        <v>19</v>
      </c>
      <c r="D11258" t="s">
        <v>17</v>
      </c>
      <c r="E11258" s="14">
        <v>22130.400576</v>
      </c>
      <c r="F11258" s="14">
        <v>81450.498087999993</v>
      </c>
      <c r="G11258" s="13">
        <v>0.27170368623271129</v>
      </c>
      <c r="H11258" s="12">
        <v>-120510609.53</v>
      </c>
      <c r="I11258" s="12">
        <v>-32.743176839451912</v>
      </c>
      <c r="J11258" t="s">
        <v>24</v>
      </c>
      <c r="K11258" s="14">
        <v>7119.3416399999996</v>
      </c>
      <c r="L11258" s="14">
        <v>22130.400576</v>
      </c>
      <c r="M11258" s="13">
        <v>0.32169962832578775</v>
      </c>
      <c r="N11258" s="12">
        <v>-10.533467819457222</v>
      </c>
      <c r="O11258" s="2">
        <f>DATE(LEFT(ALT[[#This Row],[DATEMTH]],4),RIGHT(ALT[[#This Row],[DATEMTH]],2),1)</f>
        <v>45474</v>
      </c>
      <c r="P11258" t="str">
        <f>IF(AND(ALT[[#This Row],[DATE]]&gt;=DATE(2023,6,1),ALT[[#This Row],[DATE]]&lt;=DATE(2024,5,31)),"Y","N")</f>
        <v>N</v>
      </c>
      <c r="Q11258" t="str">
        <f>LEFT(ALT[[#This Row],[DATEMTH]],4)</f>
        <v>2024</v>
      </c>
    </row>
    <row r="11259" spans="1:17" x14ac:dyDescent="0.25">
      <c r="A11259" t="s">
        <v>104</v>
      </c>
      <c r="B11259" t="s">
        <v>14</v>
      </c>
      <c r="C11259" t="s">
        <v>19</v>
      </c>
      <c r="D11259" t="s">
        <v>17</v>
      </c>
      <c r="E11259" s="14">
        <v>22130.400576</v>
      </c>
      <c r="F11259" s="14">
        <v>81450.498087999993</v>
      </c>
      <c r="G11259" s="13">
        <v>0.27170368623271129</v>
      </c>
      <c r="H11259" s="12">
        <v>-120510609.53</v>
      </c>
      <c r="I11259" s="12">
        <v>-32.743176839451912</v>
      </c>
      <c r="J11259" t="s">
        <v>26</v>
      </c>
      <c r="K11259" s="14">
        <v>553.94295599999998</v>
      </c>
      <c r="L11259" s="14">
        <v>22130.400576</v>
      </c>
      <c r="M11259" s="13">
        <v>2.5030859884241797E-2</v>
      </c>
      <c r="N11259" s="12">
        <v>-0.81958987163327202</v>
      </c>
      <c r="O11259" s="2">
        <f>DATE(LEFT(ALT[[#This Row],[DATEMTH]],4),RIGHT(ALT[[#This Row],[DATEMTH]],2),1)</f>
        <v>45474</v>
      </c>
      <c r="P11259" t="str">
        <f>IF(AND(ALT[[#This Row],[DATE]]&gt;=DATE(2023,6,1),ALT[[#This Row],[DATE]]&lt;=DATE(2024,5,31)),"Y","N")</f>
        <v>N</v>
      </c>
      <c r="Q11259" t="str">
        <f>LEFT(ALT[[#This Row],[DATEMTH]],4)</f>
        <v>2024</v>
      </c>
    </row>
    <row r="11260" spans="1:17" x14ac:dyDescent="0.25">
      <c r="A11260" t="s">
        <v>104</v>
      </c>
      <c r="B11260" t="s">
        <v>14</v>
      </c>
      <c r="C11260" t="s">
        <v>19</v>
      </c>
      <c r="D11260" t="s">
        <v>17</v>
      </c>
      <c r="E11260" s="14">
        <v>22130.400576</v>
      </c>
      <c r="F11260" s="14">
        <v>81450.498087999993</v>
      </c>
      <c r="G11260" s="13">
        <v>0.27170368623271129</v>
      </c>
      <c r="H11260" s="12">
        <v>-120510609.53</v>
      </c>
      <c r="I11260" s="12">
        <v>-32.743176839451912</v>
      </c>
      <c r="J11260" t="s">
        <v>16</v>
      </c>
      <c r="K11260" s="14">
        <v>3.2000000000000005E-5</v>
      </c>
      <c r="L11260" s="14">
        <v>22130.400576</v>
      </c>
      <c r="M11260" s="13">
        <v>1.4459747301051296E-9</v>
      </c>
      <c r="N11260" s="12">
        <v>-4.7345806293211006E-8</v>
      </c>
      <c r="O11260" s="2">
        <f>DATE(LEFT(ALT[[#This Row],[DATEMTH]],4),RIGHT(ALT[[#This Row],[DATEMTH]],2),1)</f>
        <v>45474</v>
      </c>
      <c r="P11260" t="str">
        <f>IF(AND(ALT[[#This Row],[DATE]]&gt;=DATE(2023,6,1),ALT[[#This Row],[DATE]]&lt;=DATE(2024,5,31)),"Y","N")</f>
        <v>N</v>
      </c>
      <c r="Q11260" t="str">
        <f>LEFT(ALT[[#This Row],[DATEMTH]],4)</f>
        <v>2024</v>
      </c>
    </row>
    <row r="11261" spans="1:17" x14ac:dyDescent="0.25">
      <c r="A11261" t="s">
        <v>104</v>
      </c>
      <c r="B11261" t="s">
        <v>14</v>
      </c>
      <c r="C11261" t="s">
        <v>19</v>
      </c>
      <c r="D11261" t="s">
        <v>17</v>
      </c>
      <c r="E11261" s="14">
        <v>22130.400576</v>
      </c>
      <c r="F11261" s="14">
        <v>81450.498087999993</v>
      </c>
      <c r="G11261" s="13">
        <v>0.27170368623271129</v>
      </c>
      <c r="H11261" s="12">
        <v>-120510609.53</v>
      </c>
      <c r="I11261" s="12">
        <v>-32.743176839451912</v>
      </c>
      <c r="J11261" t="s">
        <v>25</v>
      </c>
      <c r="K11261" s="14">
        <v>14457.115948000001</v>
      </c>
      <c r="L11261" s="14">
        <v>22130.400576</v>
      </c>
      <c r="M11261" s="13">
        <v>0.65326951034399572</v>
      </c>
      <c r="N11261" s="12">
        <v>-21.39011910101561</v>
      </c>
      <c r="O11261" s="2">
        <f>DATE(LEFT(ALT[[#This Row],[DATEMTH]],4),RIGHT(ALT[[#This Row],[DATEMTH]],2),1)</f>
        <v>45474</v>
      </c>
      <c r="P11261" t="str">
        <f>IF(AND(ALT[[#This Row],[DATE]]&gt;=DATE(2023,6,1),ALT[[#This Row],[DATE]]&lt;=DATE(2024,5,31)),"Y","N")</f>
        <v>N</v>
      </c>
      <c r="Q11261" t="str">
        <f>LEFT(ALT[[#This Row],[DATEMTH]],4)</f>
        <v>2024</v>
      </c>
    </row>
    <row r="11262" spans="1:17" x14ac:dyDescent="0.25">
      <c r="A11262" t="s">
        <v>104</v>
      </c>
      <c r="B11262" t="s">
        <v>14</v>
      </c>
      <c r="C11262" t="s">
        <v>20</v>
      </c>
      <c r="D11262" t="s">
        <v>17</v>
      </c>
      <c r="E11262" s="14">
        <v>26667.841916000001</v>
      </c>
      <c r="F11262" s="14">
        <v>81450.498087999993</v>
      </c>
      <c r="G11262" s="13">
        <v>0.32741164930861172</v>
      </c>
      <c r="H11262" s="12">
        <v>-120510609.53</v>
      </c>
      <c r="I11262" s="12">
        <v>-39.456577425403403</v>
      </c>
      <c r="J11262" t="s">
        <v>25</v>
      </c>
      <c r="K11262" s="14">
        <v>3224.1531520000008</v>
      </c>
      <c r="L11262" s="14">
        <v>26667.841915999998</v>
      </c>
      <c r="M11262" s="13">
        <v>0.12090041489504985</v>
      </c>
      <c r="N11262" s="12">
        <v>-4.7703165810699293</v>
      </c>
      <c r="O11262" s="2">
        <f>DATE(LEFT(ALT[[#This Row],[DATEMTH]],4),RIGHT(ALT[[#This Row],[DATEMTH]],2),1)</f>
        <v>45474</v>
      </c>
      <c r="P11262" t="str">
        <f>IF(AND(ALT[[#This Row],[DATE]]&gt;=DATE(2023,6,1),ALT[[#This Row],[DATE]]&lt;=DATE(2024,5,31)),"Y","N")</f>
        <v>N</v>
      </c>
      <c r="Q11262" t="str">
        <f>LEFT(ALT[[#This Row],[DATEMTH]],4)</f>
        <v>2024</v>
      </c>
    </row>
    <row r="11263" spans="1:17" x14ac:dyDescent="0.25">
      <c r="A11263" t="s">
        <v>104</v>
      </c>
      <c r="B11263" t="s">
        <v>14</v>
      </c>
      <c r="C11263" t="s">
        <v>20</v>
      </c>
      <c r="D11263" t="s">
        <v>17</v>
      </c>
      <c r="E11263" s="14">
        <v>26667.841916000001</v>
      </c>
      <c r="F11263" s="14">
        <v>81450.498087999993</v>
      </c>
      <c r="G11263" s="13">
        <v>0.32741164930861172</v>
      </c>
      <c r="H11263" s="12">
        <v>-120510609.53</v>
      </c>
      <c r="I11263" s="12">
        <v>-39.456577425403403</v>
      </c>
      <c r="J11263" t="s">
        <v>24</v>
      </c>
      <c r="K11263" s="14">
        <v>11365.385907999998</v>
      </c>
      <c r="L11263" s="14">
        <v>26667.841915999998</v>
      </c>
      <c r="M11263" s="13">
        <v>0.42618318886842765</v>
      </c>
      <c r="N11263" s="12">
        <v>-16.815729988992437</v>
      </c>
      <c r="O11263" s="2">
        <f>DATE(LEFT(ALT[[#This Row],[DATEMTH]],4),RIGHT(ALT[[#This Row],[DATEMTH]],2),1)</f>
        <v>45474</v>
      </c>
      <c r="P11263" t="str">
        <f>IF(AND(ALT[[#This Row],[DATE]]&gt;=DATE(2023,6,1),ALT[[#This Row],[DATE]]&lt;=DATE(2024,5,31)),"Y","N")</f>
        <v>N</v>
      </c>
      <c r="Q11263" t="str">
        <f>LEFT(ALT[[#This Row],[DATEMTH]],4)</f>
        <v>2024</v>
      </c>
    </row>
    <row r="11264" spans="1:17" x14ac:dyDescent="0.25">
      <c r="A11264" t="s">
        <v>104</v>
      </c>
      <c r="B11264" t="s">
        <v>14</v>
      </c>
      <c r="C11264" t="s">
        <v>20</v>
      </c>
      <c r="D11264" t="s">
        <v>17</v>
      </c>
      <c r="E11264" s="14">
        <v>26667.841916000001</v>
      </c>
      <c r="F11264" s="14">
        <v>81450.498087999993</v>
      </c>
      <c r="G11264" s="13">
        <v>0.32741164930861172</v>
      </c>
      <c r="H11264" s="12">
        <v>-120510609.53</v>
      </c>
      <c r="I11264" s="12">
        <v>-39.456577425403403</v>
      </c>
      <c r="J11264" t="s">
        <v>16</v>
      </c>
      <c r="K11264" s="14">
        <v>10235.734112</v>
      </c>
      <c r="L11264" s="14">
        <v>26667.841915999998</v>
      </c>
      <c r="M11264" s="13">
        <v>0.38382311340531949</v>
      </c>
      <c r="N11264" s="12">
        <v>-15.144346391736379</v>
      </c>
      <c r="O11264" s="2">
        <f>DATE(LEFT(ALT[[#This Row],[DATEMTH]],4),RIGHT(ALT[[#This Row],[DATEMTH]],2),1)</f>
        <v>45474</v>
      </c>
      <c r="P11264" t="str">
        <f>IF(AND(ALT[[#This Row],[DATE]]&gt;=DATE(2023,6,1),ALT[[#This Row],[DATE]]&lt;=DATE(2024,5,31)),"Y","N")</f>
        <v>N</v>
      </c>
      <c r="Q11264" t="str">
        <f>LEFT(ALT[[#This Row],[DATEMTH]],4)</f>
        <v>2024</v>
      </c>
    </row>
    <row r="11265" spans="1:17" x14ac:dyDescent="0.25">
      <c r="A11265" t="s">
        <v>104</v>
      </c>
      <c r="B11265" t="s">
        <v>14</v>
      </c>
      <c r="C11265" t="s">
        <v>20</v>
      </c>
      <c r="D11265" t="s">
        <v>17</v>
      </c>
      <c r="E11265" s="14">
        <v>26667.841916000001</v>
      </c>
      <c r="F11265" s="14">
        <v>81450.498087999993</v>
      </c>
      <c r="G11265" s="13">
        <v>0.32741164930861172</v>
      </c>
      <c r="H11265" s="12">
        <v>-120510609.53</v>
      </c>
      <c r="I11265" s="12">
        <v>-39.456577425403403</v>
      </c>
      <c r="J11265" t="s">
        <v>26</v>
      </c>
      <c r="K11265" s="14">
        <v>1842.5687439999999</v>
      </c>
      <c r="L11265" s="14">
        <v>26667.841915999998</v>
      </c>
      <c r="M11265" s="13">
        <v>6.9093282831203057E-2</v>
      </c>
      <c r="N11265" s="12">
        <v>-2.726184463604659</v>
      </c>
      <c r="O11265" s="2">
        <f>DATE(LEFT(ALT[[#This Row],[DATEMTH]],4),RIGHT(ALT[[#This Row],[DATEMTH]],2),1)</f>
        <v>45474</v>
      </c>
      <c r="P11265" t="str">
        <f>IF(AND(ALT[[#This Row],[DATE]]&gt;=DATE(2023,6,1),ALT[[#This Row],[DATE]]&lt;=DATE(2024,5,31)),"Y","N")</f>
        <v>N</v>
      </c>
      <c r="Q11265" t="str">
        <f>LEFT(ALT[[#This Row],[DATEMTH]],4)</f>
        <v>2024</v>
      </c>
    </row>
    <row r="11266" spans="1:17" x14ac:dyDescent="0.25">
      <c r="A11266" t="s">
        <v>104</v>
      </c>
      <c r="B11266" t="s">
        <v>14</v>
      </c>
      <c r="C11266" t="s">
        <v>15</v>
      </c>
      <c r="D11266" t="s">
        <v>23</v>
      </c>
      <c r="E11266" s="14">
        <v>13509.640639999996</v>
      </c>
      <c r="F11266" s="14">
        <v>81450.498087999993</v>
      </c>
      <c r="G11266" s="13">
        <v>0.16586320473330973</v>
      </c>
      <c r="H11266" s="12">
        <v>-24567527.370000001</v>
      </c>
      <c r="I11266" s="12">
        <v>-4.0748488219615009</v>
      </c>
      <c r="J11266" t="s">
        <v>26</v>
      </c>
      <c r="K11266" s="14">
        <v>1877.7881720000007</v>
      </c>
      <c r="L11266" s="14">
        <v>13509.640639999994</v>
      </c>
      <c r="M11266" s="13">
        <v>0.13899616000444565</v>
      </c>
      <c r="N11266" s="12">
        <v>-0.56638833885128759</v>
      </c>
      <c r="O11266" s="2">
        <f>DATE(LEFT(ALT[[#This Row],[DATEMTH]],4),RIGHT(ALT[[#This Row],[DATEMTH]],2),1)</f>
        <v>45474</v>
      </c>
      <c r="P11266" t="str">
        <f>IF(AND(ALT[[#This Row],[DATE]]&gt;=DATE(2023,6,1),ALT[[#This Row],[DATE]]&lt;=DATE(2024,5,31)),"Y","N")</f>
        <v>N</v>
      </c>
      <c r="Q11266" t="str">
        <f>LEFT(ALT[[#This Row],[DATEMTH]],4)</f>
        <v>2024</v>
      </c>
    </row>
    <row r="11267" spans="1:17" x14ac:dyDescent="0.25">
      <c r="A11267" t="s">
        <v>104</v>
      </c>
      <c r="B11267" t="s">
        <v>14</v>
      </c>
      <c r="C11267" t="s">
        <v>15</v>
      </c>
      <c r="D11267" t="s">
        <v>23</v>
      </c>
      <c r="E11267" s="14">
        <v>13509.640639999996</v>
      </c>
      <c r="F11267" s="14">
        <v>81450.498087999993</v>
      </c>
      <c r="G11267" s="13">
        <v>0.16586320473330973</v>
      </c>
      <c r="H11267" s="12">
        <v>-24567527.370000001</v>
      </c>
      <c r="I11267" s="12">
        <v>-4.0748488219615009</v>
      </c>
      <c r="J11267" t="s">
        <v>25</v>
      </c>
      <c r="K11267" s="14">
        <v>1746.000023999999</v>
      </c>
      <c r="L11267" s="14">
        <v>13509.640639999994</v>
      </c>
      <c r="M11267" s="13">
        <v>0.12924104130722458</v>
      </c>
      <c r="N11267" s="12">
        <v>-0.52663770491982176</v>
      </c>
      <c r="O11267" s="2">
        <f>DATE(LEFT(ALT[[#This Row],[DATEMTH]],4),RIGHT(ALT[[#This Row],[DATEMTH]],2),1)</f>
        <v>45474</v>
      </c>
      <c r="P11267" t="str">
        <f>IF(AND(ALT[[#This Row],[DATE]]&gt;=DATE(2023,6,1),ALT[[#This Row],[DATE]]&lt;=DATE(2024,5,31)),"Y","N")</f>
        <v>N</v>
      </c>
      <c r="Q11267" t="str">
        <f>LEFT(ALT[[#This Row],[DATEMTH]],4)</f>
        <v>2024</v>
      </c>
    </row>
    <row r="11268" spans="1:17" x14ac:dyDescent="0.25">
      <c r="A11268" t="s">
        <v>104</v>
      </c>
      <c r="B11268" t="s">
        <v>14</v>
      </c>
      <c r="C11268" t="s">
        <v>15</v>
      </c>
      <c r="D11268" t="s">
        <v>23</v>
      </c>
      <c r="E11268" s="14">
        <v>13509.640639999996</v>
      </c>
      <c r="F11268" s="14">
        <v>81450.498087999993</v>
      </c>
      <c r="G11268" s="13">
        <v>0.16586320473330973</v>
      </c>
      <c r="H11268" s="12">
        <v>-24567527.370000001</v>
      </c>
      <c r="I11268" s="12">
        <v>-4.0748488219615009</v>
      </c>
      <c r="J11268" t="s">
        <v>24</v>
      </c>
      <c r="K11268" s="14">
        <v>5699.5246479999969</v>
      </c>
      <c r="L11268" s="14">
        <v>13509.640639999994</v>
      </c>
      <c r="M11268" s="13">
        <v>0.42188573329808421</v>
      </c>
      <c r="N11268" s="12">
        <v>-1.7191205833320624</v>
      </c>
      <c r="O11268" s="2">
        <f>DATE(LEFT(ALT[[#This Row],[DATEMTH]],4),RIGHT(ALT[[#This Row],[DATEMTH]],2),1)</f>
        <v>45474</v>
      </c>
      <c r="P11268" t="str">
        <f>IF(AND(ALT[[#This Row],[DATE]]&gt;=DATE(2023,6,1),ALT[[#This Row],[DATE]]&lt;=DATE(2024,5,31)),"Y","N")</f>
        <v>N</v>
      </c>
      <c r="Q11268" t="str">
        <f>LEFT(ALT[[#This Row],[DATEMTH]],4)</f>
        <v>2024</v>
      </c>
    </row>
    <row r="11269" spans="1:17" x14ac:dyDescent="0.25">
      <c r="A11269" t="s">
        <v>104</v>
      </c>
      <c r="B11269" t="s">
        <v>14</v>
      </c>
      <c r="C11269" t="s">
        <v>15</v>
      </c>
      <c r="D11269" t="s">
        <v>23</v>
      </c>
      <c r="E11269" s="14">
        <v>13509.640639999996</v>
      </c>
      <c r="F11269" s="14">
        <v>81450.498087999993</v>
      </c>
      <c r="G11269" s="13">
        <v>0.16586320473330973</v>
      </c>
      <c r="H11269" s="12">
        <v>-24567527.370000001</v>
      </c>
      <c r="I11269" s="12">
        <v>-4.0748488219615009</v>
      </c>
      <c r="J11269" t="s">
        <v>16</v>
      </c>
      <c r="K11269" s="14">
        <v>4186.3277959999987</v>
      </c>
      <c r="L11269" s="14">
        <v>13509.640639999994</v>
      </c>
      <c r="M11269" s="13">
        <v>0.30987706539024568</v>
      </c>
      <c r="N11269" s="12">
        <v>-1.2627021948583295</v>
      </c>
      <c r="O11269" s="2">
        <f>DATE(LEFT(ALT[[#This Row],[DATEMTH]],4),RIGHT(ALT[[#This Row],[DATEMTH]],2),1)</f>
        <v>45474</v>
      </c>
      <c r="P11269" t="str">
        <f>IF(AND(ALT[[#This Row],[DATE]]&gt;=DATE(2023,6,1),ALT[[#This Row],[DATE]]&lt;=DATE(2024,5,31)),"Y","N")</f>
        <v>N</v>
      </c>
      <c r="Q11269" t="str">
        <f>LEFT(ALT[[#This Row],[DATEMTH]],4)</f>
        <v>2024</v>
      </c>
    </row>
    <row r="11270" spans="1:17" x14ac:dyDescent="0.25">
      <c r="A11270" t="s">
        <v>104</v>
      </c>
      <c r="B11270" t="s">
        <v>14</v>
      </c>
      <c r="C11270" t="s">
        <v>18</v>
      </c>
      <c r="D11270" t="s">
        <v>23</v>
      </c>
      <c r="E11270" s="14">
        <v>19142.614956000001</v>
      </c>
      <c r="F11270" s="14">
        <v>81450.498087999993</v>
      </c>
      <c r="G11270" s="13">
        <v>0.23502145972536731</v>
      </c>
      <c r="H11270" s="12">
        <v>-24567527.370000001</v>
      </c>
      <c r="I11270" s="12">
        <v>-5.7738961443403136</v>
      </c>
      <c r="J11270" t="s">
        <v>26</v>
      </c>
      <c r="K11270" s="14">
        <v>5175.8360239999993</v>
      </c>
      <c r="L11270" s="14">
        <v>19142.614956000001</v>
      </c>
      <c r="M11270" s="13">
        <v>0.27038291455461266</v>
      </c>
      <c r="N11270" s="12">
        <v>-1.5611628678423746</v>
      </c>
      <c r="O11270" s="2">
        <f>DATE(LEFT(ALT[[#This Row],[DATEMTH]],4),RIGHT(ALT[[#This Row],[DATEMTH]],2),1)</f>
        <v>45474</v>
      </c>
      <c r="P11270" t="str">
        <f>IF(AND(ALT[[#This Row],[DATE]]&gt;=DATE(2023,6,1),ALT[[#This Row],[DATE]]&lt;=DATE(2024,5,31)),"Y","N")</f>
        <v>N</v>
      </c>
      <c r="Q11270" t="str">
        <f>LEFT(ALT[[#This Row],[DATEMTH]],4)</f>
        <v>2024</v>
      </c>
    </row>
    <row r="11271" spans="1:17" x14ac:dyDescent="0.25">
      <c r="A11271" t="s">
        <v>104</v>
      </c>
      <c r="B11271" t="s">
        <v>14</v>
      </c>
      <c r="C11271" t="s">
        <v>18</v>
      </c>
      <c r="D11271" t="s">
        <v>23</v>
      </c>
      <c r="E11271" s="14">
        <v>19142.614956000001</v>
      </c>
      <c r="F11271" s="14">
        <v>81450.498087999993</v>
      </c>
      <c r="G11271" s="13">
        <v>0.23502145972536731</v>
      </c>
      <c r="H11271" s="12">
        <v>-24567527.370000001</v>
      </c>
      <c r="I11271" s="12">
        <v>-5.7738961443403136</v>
      </c>
      <c r="J11271" t="s">
        <v>24</v>
      </c>
      <c r="K11271" s="14">
        <v>5366.9929760000005</v>
      </c>
      <c r="L11271" s="14">
        <v>19142.614956000001</v>
      </c>
      <c r="M11271" s="13">
        <v>0.2803688518175928</v>
      </c>
      <c r="N11271" s="12">
        <v>-1.6188206325027199</v>
      </c>
      <c r="O11271" s="2">
        <f>DATE(LEFT(ALT[[#This Row],[DATEMTH]],4),RIGHT(ALT[[#This Row],[DATEMTH]],2),1)</f>
        <v>45474</v>
      </c>
      <c r="P11271" t="str">
        <f>IF(AND(ALT[[#This Row],[DATE]]&gt;=DATE(2023,6,1),ALT[[#This Row],[DATE]]&lt;=DATE(2024,5,31)),"Y","N")</f>
        <v>N</v>
      </c>
      <c r="Q11271" t="str">
        <f>LEFT(ALT[[#This Row],[DATEMTH]],4)</f>
        <v>2024</v>
      </c>
    </row>
    <row r="11272" spans="1:17" x14ac:dyDescent="0.25">
      <c r="A11272" t="s">
        <v>104</v>
      </c>
      <c r="B11272" t="s">
        <v>14</v>
      </c>
      <c r="C11272" t="s">
        <v>18</v>
      </c>
      <c r="D11272" t="s">
        <v>23</v>
      </c>
      <c r="E11272" s="14">
        <v>19142.614956000001</v>
      </c>
      <c r="F11272" s="14">
        <v>81450.498087999993</v>
      </c>
      <c r="G11272" s="13">
        <v>0.23502145972536731</v>
      </c>
      <c r="H11272" s="12">
        <v>-24567527.370000001</v>
      </c>
      <c r="I11272" s="12">
        <v>-5.7738961443403136</v>
      </c>
      <c r="J11272" t="s">
        <v>16</v>
      </c>
      <c r="K11272" s="14">
        <v>7091.2900959999997</v>
      </c>
      <c r="L11272" s="14">
        <v>19142.614956000001</v>
      </c>
      <c r="M11272" s="13">
        <v>0.37044521410996295</v>
      </c>
      <c r="N11272" s="12">
        <v>-2.1389121934388369</v>
      </c>
      <c r="O11272" s="2">
        <f>DATE(LEFT(ALT[[#This Row],[DATEMTH]],4),RIGHT(ALT[[#This Row],[DATEMTH]],2),1)</f>
        <v>45474</v>
      </c>
      <c r="P11272" t="str">
        <f>IF(AND(ALT[[#This Row],[DATE]]&gt;=DATE(2023,6,1),ALT[[#This Row],[DATE]]&lt;=DATE(2024,5,31)),"Y","N")</f>
        <v>N</v>
      </c>
      <c r="Q11272" t="str">
        <f>LEFT(ALT[[#This Row],[DATEMTH]],4)</f>
        <v>2024</v>
      </c>
    </row>
    <row r="11273" spans="1:17" x14ac:dyDescent="0.25">
      <c r="A11273" t="s">
        <v>104</v>
      </c>
      <c r="B11273" t="s">
        <v>14</v>
      </c>
      <c r="C11273" t="s">
        <v>18</v>
      </c>
      <c r="D11273" t="s">
        <v>23</v>
      </c>
      <c r="E11273" s="14">
        <v>19142.614956000001</v>
      </c>
      <c r="F11273" s="14">
        <v>81450.498087999993</v>
      </c>
      <c r="G11273" s="13">
        <v>0.23502145972536731</v>
      </c>
      <c r="H11273" s="12">
        <v>-24567527.370000001</v>
      </c>
      <c r="I11273" s="12">
        <v>-5.7738961443403136</v>
      </c>
      <c r="J11273" t="s">
        <v>25</v>
      </c>
      <c r="K11273" s="14">
        <v>1508.4958599999995</v>
      </c>
      <c r="L11273" s="14">
        <v>19142.614956000001</v>
      </c>
      <c r="M11273" s="13">
        <v>7.8803019517831405E-2</v>
      </c>
      <c r="N11273" s="12">
        <v>-0.45500045055638122</v>
      </c>
      <c r="O11273" s="2">
        <f>DATE(LEFT(ALT[[#This Row],[DATEMTH]],4),RIGHT(ALT[[#This Row],[DATEMTH]],2),1)</f>
        <v>45474</v>
      </c>
      <c r="P11273" t="str">
        <f>IF(AND(ALT[[#This Row],[DATE]]&gt;=DATE(2023,6,1),ALT[[#This Row],[DATE]]&lt;=DATE(2024,5,31)),"Y","N")</f>
        <v>N</v>
      </c>
      <c r="Q11273" t="str">
        <f>LEFT(ALT[[#This Row],[DATEMTH]],4)</f>
        <v>2024</v>
      </c>
    </row>
    <row r="11274" spans="1:17" x14ac:dyDescent="0.25">
      <c r="A11274" t="s">
        <v>104</v>
      </c>
      <c r="B11274" t="s">
        <v>14</v>
      </c>
      <c r="C11274" t="s">
        <v>19</v>
      </c>
      <c r="D11274" t="s">
        <v>23</v>
      </c>
      <c r="E11274" s="14">
        <v>22130.400576</v>
      </c>
      <c r="F11274" s="14">
        <v>81450.498087999993</v>
      </c>
      <c r="G11274" s="13">
        <v>0.27170368623271129</v>
      </c>
      <c r="H11274" s="12">
        <v>-24567527.370000001</v>
      </c>
      <c r="I11274" s="12">
        <v>-6.675087748052027</v>
      </c>
      <c r="J11274" t="s">
        <v>24</v>
      </c>
      <c r="K11274" s="14">
        <v>7119.3416399999996</v>
      </c>
      <c r="L11274" s="14">
        <v>22130.400576</v>
      </c>
      <c r="M11274" s="13">
        <v>0.32169962832578775</v>
      </c>
      <c r="N11274" s="12">
        <v>-2.1473732475903566</v>
      </c>
      <c r="O11274" s="2">
        <f>DATE(LEFT(ALT[[#This Row],[DATEMTH]],4),RIGHT(ALT[[#This Row],[DATEMTH]],2),1)</f>
        <v>45474</v>
      </c>
      <c r="P11274" t="str">
        <f>IF(AND(ALT[[#This Row],[DATE]]&gt;=DATE(2023,6,1),ALT[[#This Row],[DATE]]&lt;=DATE(2024,5,31)),"Y","N")</f>
        <v>N</v>
      </c>
      <c r="Q11274" t="str">
        <f>LEFT(ALT[[#This Row],[DATEMTH]],4)</f>
        <v>2024</v>
      </c>
    </row>
    <row r="11275" spans="1:17" x14ac:dyDescent="0.25">
      <c r="A11275" t="s">
        <v>104</v>
      </c>
      <c r="B11275" t="s">
        <v>14</v>
      </c>
      <c r="C11275" t="s">
        <v>19</v>
      </c>
      <c r="D11275" t="s">
        <v>23</v>
      </c>
      <c r="E11275" s="14">
        <v>22130.400576</v>
      </c>
      <c r="F11275" s="14">
        <v>81450.498087999993</v>
      </c>
      <c r="G11275" s="13">
        <v>0.27170368623271129</v>
      </c>
      <c r="H11275" s="12">
        <v>-24567527.370000001</v>
      </c>
      <c r="I11275" s="12">
        <v>-6.675087748052027</v>
      </c>
      <c r="J11275" t="s">
        <v>26</v>
      </c>
      <c r="K11275" s="14">
        <v>553.94295599999998</v>
      </c>
      <c r="L11275" s="14">
        <v>22130.400576</v>
      </c>
      <c r="M11275" s="13">
        <v>2.5030859884241797E-2</v>
      </c>
      <c r="N11275" s="12">
        <v>-0.16708318613650941</v>
      </c>
      <c r="O11275" s="2">
        <f>DATE(LEFT(ALT[[#This Row],[DATEMTH]],4),RIGHT(ALT[[#This Row],[DATEMTH]],2),1)</f>
        <v>45474</v>
      </c>
      <c r="P11275" t="str">
        <f>IF(AND(ALT[[#This Row],[DATE]]&gt;=DATE(2023,6,1),ALT[[#This Row],[DATE]]&lt;=DATE(2024,5,31)),"Y","N")</f>
        <v>N</v>
      </c>
      <c r="Q11275" t="str">
        <f>LEFT(ALT[[#This Row],[DATEMTH]],4)</f>
        <v>2024</v>
      </c>
    </row>
    <row r="11276" spans="1:17" x14ac:dyDescent="0.25">
      <c r="A11276" t="s">
        <v>104</v>
      </c>
      <c r="B11276" t="s">
        <v>14</v>
      </c>
      <c r="C11276" t="s">
        <v>19</v>
      </c>
      <c r="D11276" t="s">
        <v>23</v>
      </c>
      <c r="E11276" s="14">
        <v>22130.400576</v>
      </c>
      <c r="F11276" s="14">
        <v>81450.498087999993</v>
      </c>
      <c r="G11276" s="13">
        <v>0.27170368623271129</v>
      </c>
      <c r="H11276" s="12">
        <v>-24567527.370000001</v>
      </c>
      <c r="I11276" s="12">
        <v>-6.675087748052027</v>
      </c>
      <c r="J11276" t="s">
        <v>16</v>
      </c>
      <c r="K11276" s="14">
        <v>3.2000000000000005E-5</v>
      </c>
      <c r="L11276" s="14">
        <v>22130.400576</v>
      </c>
      <c r="M11276" s="13">
        <v>1.4459747301051296E-9</v>
      </c>
      <c r="N11276" s="12">
        <v>-9.6520082049175874E-9</v>
      </c>
      <c r="O11276" s="2">
        <f>DATE(LEFT(ALT[[#This Row],[DATEMTH]],4),RIGHT(ALT[[#This Row],[DATEMTH]],2),1)</f>
        <v>45474</v>
      </c>
      <c r="P11276" t="str">
        <f>IF(AND(ALT[[#This Row],[DATE]]&gt;=DATE(2023,6,1),ALT[[#This Row],[DATE]]&lt;=DATE(2024,5,31)),"Y","N")</f>
        <v>N</v>
      </c>
      <c r="Q11276" t="str">
        <f>LEFT(ALT[[#This Row],[DATEMTH]],4)</f>
        <v>2024</v>
      </c>
    </row>
    <row r="11277" spans="1:17" x14ac:dyDescent="0.25">
      <c r="A11277" t="s">
        <v>104</v>
      </c>
      <c r="B11277" t="s">
        <v>14</v>
      </c>
      <c r="C11277" t="s">
        <v>19</v>
      </c>
      <c r="D11277" t="s">
        <v>23</v>
      </c>
      <c r="E11277" s="14">
        <v>22130.400576</v>
      </c>
      <c r="F11277" s="14">
        <v>81450.498087999993</v>
      </c>
      <c r="G11277" s="13">
        <v>0.27170368623271129</v>
      </c>
      <c r="H11277" s="12">
        <v>-24567527.370000001</v>
      </c>
      <c r="I11277" s="12">
        <v>-6.675087748052027</v>
      </c>
      <c r="J11277" t="s">
        <v>25</v>
      </c>
      <c r="K11277" s="14">
        <v>14457.115948000001</v>
      </c>
      <c r="L11277" s="14">
        <v>22130.400576</v>
      </c>
      <c r="M11277" s="13">
        <v>0.65326951034399572</v>
      </c>
      <c r="N11277" s="12">
        <v>-4.3606313046731531</v>
      </c>
      <c r="O11277" s="2">
        <f>DATE(LEFT(ALT[[#This Row],[DATEMTH]],4),RIGHT(ALT[[#This Row],[DATEMTH]],2),1)</f>
        <v>45474</v>
      </c>
      <c r="P11277" t="str">
        <f>IF(AND(ALT[[#This Row],[DATE]]&gt;=DATE(2023,6,1),ALT[[#This Row],[DATE]]&lt;=DATE(2024,5,31)),"Y","N")</f>
        <v>N</v>
      </c>
      <c r="Q11277" t="str">
        <f>LEFT(ALT[[#This Row],[DATEMTH]],4)</f>
        <v>2024</v>
      </c>
    </row>
    <row r="11278" spans="1:17" x14ac:dyDescent="0.25">
      <c r="A11278" t="s">
        <v>104</v>
      </c>
      <c r="B11278" t="s">
        <v>14</v>
      </c>
      <c r="C11278" t="s">
        <v>20</v>
      </c>
      <c r="D11278" t="s">
        <v>23</v>
      </c>
      <c r="E11278" s="14">
        <v>26667.841916000001</v>
      </c>
      <c r="F11278" s="14">
        <v>81450.498087999993</v>
      </c>
      <c r="G11278" s="13">
        <v>0.32741164930861172</v>
      </c>
      <c r="H11278" s="12">
        <v>-24567527.370000001</v>
      </c>
      <c r="I11278" s="12">
        <v>-8.0436946556461599</v>
      </c>
      <c r="J11278" t="s">
        <v>25</v>
      </c>
      <c r="K11278" s="14">
        <v>3224.1531520000008</v>
      </c>
      <c r="L11278" s="14">
        <v>26667.841915999998</v>
      </c>
      <c r="M11278" s="13">
        <v>0.12090041489504985</v>
      </c>
      <c r="N11278" s="12">
        <v>-0.9724860211567159</v>
      </c>
      <c r="O11278" s="2">
        <f>DATE(LEFT(ALT[[#This Row],[DATEMTH]],4),RIGHT(ALT[[#This Row],[DATEMTH]],2),1)</f>
        <v>45474</v>
      </c>
      <c r="P11278" t="str">
        <f>IF(AND(ALT[[#This Row],[DATE]]&gt;=DATE(2023,6,1),ALT[[#This Row],[DATE]]&lt;=DATE(2024,5,31)),"Y","N")</f>
        <v>N</v>
      </c>
      <c r="Q11278" t="str">
        <f>LEFT(ALT[[#This Row],[DATEMTH]],4)</f>
        <v>2024</v>
      </c>
    </row>
    <row r="11279" spans="1:17" x14ac:dyDescent="0.25">
      <c r="A11279" t="s">
        <v>104</v>
      </c>
      <c r="B11279" t="s">
        <v>14</v>
      </c>
      <c r="C11279" t="s">
        <v>20</v>
      </c>
      <c r="D11279" t="s">
        <v>23</v>
      </c>
      <c r="E11279" s="14">
        <v>26667.841916000001</v>
      </c>
      <c r="F11279" s="14">
        <v>81450.498087999993</v>
      </c>
      <c r="G11279" s="13">
        <v>0.32741164930861172</v>
      </c>
      <c r="H11279" s="12">
        <v>-24567527.370000001</v>
      </c>
      <c r="I11279" s="12">
        <v>-8.0436946556461599</v>
      </c>
      <c r="J11279" t="s">
        <v>24</v>
      </c>
      <c r="K11279" s="14">
        <v>11365.385907999998</v>
      </c>
      <c r="L11279" s="14">
        <v>26667.841915999998</v>
      </c>
      <c r="M11279" s="13">
        <v>0.42618318886842765</v>
      </c>
      <c r="N11279" s="12">
        <v>-3.4280874386272093</v>
      </c>
      <c r="O11279" s="2">
        <f>DATE(LEFT(ALT[[#This Row],[DATEMTH]],4),RIGHT(ALT[[#This Row],[DATEMTH]],2),1)</f>
        <v>45474</v>
      </c>
      <c r="P11279" t="str">
        <f>IF(AND(ALT[[#This Row],[DATE]]&gt;=DATE(2023,6,1),ALT[[#This Row],[DATE]]&lt;=DATE(2024,5,31)),"Y","N")</f>
        <v>N</v>
      </c>
      <c r="Q11279" t="str">
        <f>LEFT(ALT[[#This Row],[DATEMTH]],4)</f>
        <v>2024</v>
      </c>
    </row>
    <row r="11280" spans="1:17" x14ac:dyDescent="0.25">
      <c r="A11280" t="s">
        <v>104</v>
      </c>
      <c r="B11280" t="s">
        <v>14</v>
      </c>
      <c r="C11280" t="s">
        <v>20</v>
      </c>
      <c r="D11280" t="s">
        <v>23</v>
      </c>
      <c r="E11280" s="14">
        <v>26667.841916000001</v>
      </c>
      <c r="F11280" s="14">
        <v>81450.498087999993</v>
      </c>
      <c r="G11280" s="13">
        <v>0.32741164930861172</v>
      </c>
      <c r="H11280" s="12">
        <v>-24567527.370000001</v>
      </c>
      <c r="I11280" s="12">
        <v>-8.0436946556461599</v>
      </c>
      <c r="J11280" t="s">
        <v>16</v>
      </c>
      <c r="K11280" s="14">
        <v>10235.734112</v>
      </c>
      <c r="L11280" s="14">
        <v>26667.841915999998</v>
      </c>
      <c r="M11280" s="13">
        <v>0.38382311340531949</v>
      </c>
      <c r="N11280" s="12">
        <v>-3.0873559260118384</v>
      </c>
      <c r="O11280" s="2">
        <f>DATE(LEFT(ALT[[#This Row],[DATEMTH]],4),RIGHT(ALT[[#This Row],[DATEMTH]],2),1)</f>
        <v>45474</v>
      </c>
      <c r="P11280" t="str">
        <f>IF(AND(ALT[[#This Row],[DATE]]&gt;=DATE(2023,6,1),ALT[[#This Row],[DATE]]&lt;=DATE(2024,5,31)),"Y","N")</f>
        <v>N</v>
      </c>
      <c r="Q11280" t="str">
        <f>LEFT(ALT[[#This Row],[DATEMTH]],4)</f>
        <v>2024</v>
      </c>
    </row>
    <row r="11281" spans="1:17" x14ac:dyDescent="0.25">
      <c r="A11281" t="s">
        <v>104</v>
      </c>
      <c r="B11281" t="s">
        <v>14</v>
      </c>
      <c r="C11281" t="s">
        <v>20</v>
      </c>
      <c r="D11281" t="s">
        <v>23</v>
      </c>
      <c r="E11281" s="14">
        <v>26667.841916000001</v>
      </c>
      <c r="F11281" s="14">
        <v>81450.498087999993</v>
      </c>
      <c r="G11281" s="13">
        <v>0.32741164930861172</v>
      </c>
      <c r="H11281" s="12">
        <v>-24567527.370000001</v>
      </c>
      <c r="I11281" s="12">
        <v>-8.0436946556461599</v>
      </c>
      <c r="J11281" t="s">
        <v>26</v>
      </c>
      <c r="K11281" s="14">
        <v>1842.5687439999999</v>
      </c>
      <c r="L11281" s="14">
        <v>26667.841915999998</v>
      </c>
      <c r="M11281" s="13">
        <v>6.9093282831203057E-2</v>
      </c>
      <c r="N11281" s="12">
        <v>-0.55576526985039665</v>
      </c>
      <c r="O11281" s="2">
        <f>DATE(LEFT(ALT[[#This Row],[DATEMTH]],4),RIGHT(ALT[[#This Row],[DATEMTH]],2),1)</f>
        <v>45474</v>
      </c>
      <c r="P11281" t="str">
        <f>IF(AND(ALT[[#This Row],[DATE]]&gt;=DATE(2023,6,1),ALT[[#This Row],[DATE]]&lt;=DATE(2024,5,31)),"Y","N")</f>
        <v>N</v>
      </c>
      <c r="Q11281" t="str">
        <f>LEFT(ALT[[#This Row],[DATEMTH]],4)</f>
        <v>2024</v>
      </c>
    </row>
    <row r="11282" spans="1:17" x14ac:dyDescent="0.25">
      <c r="A11282" t="s">
        <v>104</v>
      </c>
      <c r="B11282" t="s">
        <v>110</v>
      </c>
      <c r="C11282" t="s">
        <v>15</v>
      </c>
      <c r="D11282" t="s">
        <v>22</v>
      </c>
      <c r="E11282" s="14">
        <v>5278416.4802909978</v>
      </c>
      <c r="F11282" s="14">
        <v>32737692.252093039</v>
      </c>
      <c r="G11282" s="13">
        <v>0.16123361535825817</v>
      </c>
      <c r="H11282" s="12">
        <v>-30798712.879999999</v>
      </c>
      <c r="I11282" s="12">
        <v>-4.9657878260233517</v>
      </c>
      <c r="J11282" t="s">
        <v>24</v>
      </c>
      <c r="K11282" s="14">
        <v>2233422.1436529998</v>
      </c>
      <c r="L11282" s="14">
        <v>5278416.4802909987</v>
      </c>
      <c r="M11282" s="13">
        <v>0.42312351668200904</v>
      </c>
      <c r="N11282" s="12">
        <v>-2.1011416080437089</v>
      </c>
      <c r="O11282" s="2">
        <f>DATE(LEFT(ALT[[#This Row],[DATEMTH]],4),RIGHT(ALT[[#This Row],[DATEMTH]],2),1)</f>
        <v>45474</v>
      </c>
      <c r="P11282" t="str">
        <f>IF(AND(ALT[[#This Row],[DATE]]&gt;=DATE(2023,6,1),ALT[[#This Row],[DATE]]&lt;=DATE(2024,5,31)),"Y","N")</f>
        <v>N</v>
      </c>
      <c r="Q11282" t="str">
        <f>LEFT(ALT[[#This Row],[DATEMTH]],4)</f>
        <v>2024</v>
      </c>
    </row>
    <row r="11283" spans="1:17" x14ac:dyDescent="0.25">
      <c r="A11283" t="s">
        <v>104</v>
      </c>
      <c r="B11283" t="s">
        <v>110</v>
      </c>
      <c r="C11283" t="s">
        <v>15</v>
      </c>
      <c r="D11283" t="s">
        <v>22</v>
      </c>
      <c r="E11283" s="14">
        <v>5278416.4802909978</v>
      </c>
      <c r="F11283" s="14">
        <v>32737692.252093039</v>
      </c>
      <c r="G11283" s="13">
        <v>0.16123361535825817</v>
      </c>
      <c r="H11283" s="12">
        <v>-30798712.879999999</v>
      </c>
      <c r="I11283" s="12">
        <v>-4.9657878260233517</v>
      </c>
      <c r="J11283" t="s">
        <v>26</v>
      </c>
      <c r="K11283" s="14">
        <v>856766.36377800035</v>
      </c>
      <c r="L11283" s="14">
        <v>5278416.4802909987</v>
      </c>
      <c r="M11283" s="13">
        <v>0.16231503652223495</v>
      </c>
      <c r="N11283" s="12">
        <v>-0.80602203234265002</v>
      </c>
      <c r="O11283" s="2">
        <f>DATE(LEFT(ALT[[#This Row],[DATEMTH]],4),RIGHT(ALT[[#This Row],[DATEMTH]],2),1)</f>
        <v>45474</v>
      </c>
      <c r="P11283" t="str">
        <f>IF(AND(ALT[[#This Row],[DATE]]&gt;=DATE(2023,6,1),ALT[[#This Row],[DATE]]&lt;=DATE(2024,5,31)),"Y","N")</f>
        <v>N</v>
      </c>
      <c r="Q11283" t="str">
        <f>LEFT(ALT[[#This Row],[DATEMTH]],4)</f>
        <v>2024</v>
      </c>
    </row>
    <row r="11284" spans="1:17" x14ac:dyDescent="0.25">
      <c r="A11284" t="s">
        <v>104</v>
      </c>
      <c r="B11284" t="s">
        <v>110</v>
      </c>
      <c r="C11284" t="s">
        <v>15</v>
      </c>
      <c r="D11284" t="s">
        <v>22</v>
      </c>
      <c r="E11284" s="14">
        <v>5278416.4802909978</v>
      </c>
      <c r="F11284" s="14">
        <v>32737692.252093039</v>
      </c>
      <c r="G11284" s="13">
        <v>0.16123361535825817</v>
      </c>
      <c r="H11284" s="12">
        <v>-30798712.879999999</v>
      </c>
      <c r="I11284" s="12">
        <v>-4.9657878260233517</v>
      </c>
      <c r="J11284" t="s">
        <v>25</v>
      </c>
      <c r="K11284" s="14">
        <v>707366.80799499981</v>
      </c>
      <c r="L11284" s="14">
        <v>5278416.4802909987</v>
      </c>
      <c r="M11284" s="13">
        <v>0.13401117752572694</v>
      </c>
      <c r="N11284" s="12">
        <v>-0.66547107390830906</v>
      </c>
      <c r="O11284" s="2">
        <f>DATE(LEFT(ALT[[#This Row],[DATEMTH]],4),RIGHT(ALT[[#This Row],[DATEMTH]],2),1)</f>
        <v>45474</v>
      </c>
      <c r="P11284" t="str">
        <f>IF(AND(ALT[[#This Row],[DATE]]&gt;=DATE(2023,6,1),ALT[[#This Row],[DATE]]&lt;=DATE(2024,5,31)),"Y","N")</f>
        <v>N</v>
      </c>
      <c r="Q11284" t="str">
        <f>LEFT(ALT[[#This Row],[DATEMTH]],4)</f>
        <v>2024</v>
      </c>
    </row>
    <row r="11285" spans="1:17" x14ac:dyDescent="0.25">
      <c r="A11285" t="s">
        <v>104</v>
      </c>
      <c r="B11285" t="s">
        <v>110</v>
      </c>
      <c r="C11285" t="s">
        <v>15</v>
      </c>
      <c r="D11285" t="s">
        <v>22</v>
      </c>
      <c r="E11285" s="14">
        <v>5278416.4802909978</v>
      </c>
      <c r="F11285" s="14">
        <v>32737692.252093039</v>
      </c>
      <c r="G11285" s="13">
        <v>0.16123361535825817</v>
      </c>
      <c r="H11285" s="12">
        <v>-30798712.879999999</v>
      </c>
      <c r="I11285" s="12">
        <v>-4.9657878260233517</v>
      </c>
      <c r="J11285" t="s">
        <v>16</v>
      </c>
      <c r="K11285" s="14">
        <v>1480861.1648649981</v>
      </c>
      <c r="L11285" s="14">
        <v>5278416.4802909987</v>
      </c>
      <c r="M11285" s="13">
        <v>0.28055026927002896</v>
      </c>
      <c r="N11285" s="12">
        <v>-1.3931531117286831</v>
      </c>
      <c r="O11285" s="2">
        <f>DATE(LEFT(ALT[[#This Row],[DATEMTH]],4),RIGHT(ALT[[#This Row],[DATEMTH]],2),1)</f>
        <v>45474</v>
      </c>
      <c r="P11285" t="str">
        <f>IF(AND(ALT[[#This Row],[DATE]]&gt;=DATE(2023,6,1),ALT[[#This Row],[DATE]]&lt;=DATE(2024,5,31)),"Y","N")</f>
        <v>N</v>
      </c>
      <c r="Q11285" t="str">
        <f>LEFT(ALT[[#This Row],[DATEMTH]],4)</f>
        <v>2024</v>
      </c>
    </row>
    <row r="11286" spans="1:17" x14ac:dyDescent="0.25">
      <c r="A11286" t="s">
        <v>104</v>
      </c>
      <c r="B11286" t="s">
        <v>110</v>
      </c>
      <c r="C11286" t="s">
        <v>18</v>
      </c>
      <c r="D11286" t="s">
        <v>22</v>
      </c>
      <c r="E11286" s="14">
        <v>9960272.6646690015</v>
      </c>
      <c r="F11286" s="14">
        <v>32737692.252093039</v>
      </c>
      <c r="G11286" s="13">
        <v>0.30424480100707785</v>
      </c>
      <c r="H11286" s="12">
        <v>-30798712.879999999</v>
      </c>
      <c r="I11286" s="12">
        <v>-9.3703482714497266</v>
      </c>
      <c r="J11286" t="s">
        <v>24</v>
      </c>
      <c r="K11286" s="14">
        <v>2603614.8895490002</v>
      </c>
      <c r="L11286" s="14">
        <v>9960272.6646690033</v>
      </c>
      <c r="M11286" s="13">
        <v>0.26139996134689381</v>
      </c>
      <c r="N11286" s="12">
        <v>-2.4494086759638916</v>
      </c>
      <c r="O11286" s="2">
        <f>DATE(LEFT(ALT[[#This Row],[DATEMTH]],4),RIGHT(ALT[[#This Row],[DATEMTH]],2),1)</f>
        <v>45474</v>
      </c>
      <c r="P11286" t="str">
        <f>IF(AND(ALT[[#This Row],[DATE]]&gt;=DATE(2023,6,1),ALT[[#This Row],[DATE]]&lt;=DATE(2024,5,31)),"Y","N")</f>
        <v>N</v>
      </c>
      <c r="Q11286" t="str">
        <f>LEFT(ALT[[#This Row],[DATEMTH]],4)</f>
        <v>2024</v>
      </c>
    </row>
    <row r="11287" spans="1:17" x14ac:dyDescent="0.25">
      <c r="A11287" t="s">
        <v>104</v>
      </c>
      <c r="B11287" t="s">
        <v>110</v>
      </c>
      <c r="C11287" t="s">
        <v>18</v>
      </c>
      <c r="D11287" t="s">
        <v>22</v>
      </c>
      <c r="E11287" s="14">
        <v>9960272.6646690015</v>
      </c>
      <c r="F11287" s="14">
        <v>32737692.252093039</v>
      </c>
      <c r="G11287" s="13">
        <v>0.30424480100707785</v>
      </c>
      <c r="H11287" s="12">
        <v>-30798712.879999999</v>
      </c>
      <c r="I11287" s="12">
        <v>-9.3703482714497266</v>
      </c>
      <c r="J11287" t="s">
        <v>25</v>
      </c>
      <c r="K11287" s="14">
        <v>1093046.7061519988</v>
      </c>
      <c r="L11287" s="14">
        <v>9960272.6646690033</v>
      </c>
      <c r="M11287" s="13">
        <v>0.10974064093940371</v>
      </c>
      <c r="N11287" s="12">
        <v>-1.0283080251343266</v>
      </c>
      <c r="O11287" s="2">
        <f>DATE(LEFT(ALT[[#This Row],[DATEMTH]],4),RIGHT(ALT[[#This Row],[DATEMTH]],2),1)</f>
        <v>45474</v>
      </c>
      <c r="P11287" t="str">
        <f>IF(AND(ALT[[#This Row],[DATE]]&gt;=DATE(2023,6,1),ALT[[#This Row],[DATE]]&lt;=DATE(2024,5,31)),"Y","N")</f>
        <v>N</v>
      </c>
      <c r="Q11287" t="str">
        <f>LEFT(ALT[[#This Row],[DATEMTH]],4)</f>
        <v>2024</v>
      </c>
    </row>
    <row r="11288" spans="1:17" x14ac:dyDescent="0.25">
      <c r="A11288" t="s">
        <v>104</v>
      </c>
      <c r="B11288" t="s">
        <v>110</v>
      </c>
      <c r="C11288" t="s">
        <v>18</v>
      </c>
      <c r="D11288" t="s">
        <v>22</v>
      </c>
      <c r="E11288" s="14">
        <v>9960272.6646690015</v>
      </c>
      <c r="F11288" s="14">
        <v>32737692.252093039</v>
      </c>
      <c r="G11288" s="13">
        <v>0.30424480100707785</v>
      </c>
      <c r="H11288" s="12">
        <v>-30798712.879999999</v>
      </c>
      <c r="I11288" s="12">
        <v>-9.3703482714497266</v>
      </c>
      <c r="J11288" t="s">
        <v>26</v>
      </c>
      <c r="K11288" s="14">
        <v>3028143.9579630028</v>
      </c>
      <c r="L11288" s="14">
        <v>9960272.6646690033</v>
      </c>
      <c r="M11288" s="13">
        <v>0.30402219496504446</v>
      </c>
      <c r="N11288" s="12">
        <v>-2.848793849073056</v>
      </c>
      <c r="O11288" s="2">
        <f>DATE(LEFT(ALT[[#This Row],[DATEMTH]],4),RIGHT(ALT[[#This Row],[DATEMTH]],2),1)</f>
        <v>45474</v>
      </c>
      <c r="P11288" t="str">
        <f>IF(AND(ALT[[#This Row],[DATE]]&gt;=DATE(2023,6,1),ALT[[#This Row],[DATE]]&lt;=DATE(2024,5,31)),"Y","N")</f>
        <v>N</v>
      </c>
      <c r="Q11288" t="str">
        <f>LEFT(ALT[[#This Row],[DATEMTH]],4)</f>
        <v>2024</v>
      </c>
    </row>
    <row r="11289" spans="1:17" x14ac:dyDescent="0.25">
      <c r="A11289" t="s">
        <v>104</v>
      </c>
      <c r="B11289" t="s">
        <v>110</v>
      </c>
      <c r="C11289" t="s">
        <v>18</v>
      </c>
      <c r="D11289" t="s">
        <v>22</v>
      </c>
      <c r="E11289" s="14">
        <v>9960272.6646690015</v>
      </c>
      <c r="F11289" s="14">
        <v>32737692.252093039</v>
      </c>
      <c r="G11289" s="13">
        <v>0.30424480100707785</v>
      </c>
      <c r="H11289" s="12">
        <v>-30798712.879999999</v>
      </c>
      <c r="I11289" s="12">
        <v>-9.3703482714497266</v>
      </c>
      <c r="J11289" t="s">
        <v>16</v>
      </c>
      <c r="K11289" s="14">
        <v>3235467.1110050008</v>
      </c>
      <c r="L11289" s="14">
        <v>9960272.6646690033</v>
      </c>
      <c r="M11289" s="13">
        <v>0.32483720274865796</v>
      </c>
      <c r="N11289" s="12">
        <v>-3.0438377212784515</v>
      </c>
      <c r="O11289" s="2">
        <f>DATE(LEFT(ALT[[#This Row],[DATEMTH]],4),RIGHT(ALT[[#This Row],[DATEMTH]],2),1)</f>
        <v>45474</v>
      </c>
      <c r="P11289" t="str">
        <f>IF(AND(ALT[[#This Row],[DATE]]&gt;=DATE(2023,6,1),ALT[[#This Row],[DATE]]&lt;=DATE(2024,5,31)),"Y","N")</f>
        <v>N</v>
      </c>
      <c r="Q11289" t="str">
        <f>LEFT(ALT[[#This Row],[DATEMTH]],4)</f>
        <v>2024</v>
      </c>
    </row>
    <row r="11290" spans="1:17" x14ac:dyDescent="0.25">
      <c r="A11290" t="s">
        <v>104</v>
      </c>
      <c r="B11290" t="s">
        <v>110</v>
      </c>
      <c r="C11290" t="s">
        <v>19</v>
      </c>
      <c r="D11290" t="s">
        <v>22</v>
      </c>
      <c r="E11290" s="14">
        <v>8756121.5032219999</v>
      </c>
      <c r="F11290" s="14">
        <v>32737692.252093039</v>
      </c>
      <c r="G11290" s="13">
        <v>0.2674630036777314</v>
      </c>
      <c r="H11290" s="12">
        <v>-30798712.879999999</v>
      </c>
      <c r="I11290" s="12">
        <v>-8.2375162562928335</v>
      </c>
      <c r="J11290" t="s">
        <v>24</v>
      </c>
      <c r="K11290" s="14">
        <v>2738141.3922080006</v>
      </c>
      <c r="L11290" s="14">
        <v>8756121.5032219999</v>
      </c>
      <c r="M11290" s="13">
        <v>0.31271167162315455</v>
      </c>
      <c r="N11290" s="12">
        <v>-2.5759674785282418</v>
      </c>
      <c r="O11290" s="2">
        <f>DATE(LEFT(ALT[[#This Row],[DATEMTH]],4),RIGHT(ALT[[#This Row],[DATEMTH]],2),1)</f>
        <v>45474</v>
      </c>
      <c r="P11290" t="str">
        <f>IF(AND(ALT[[#This Row],[DATE]]&gt;=DATE(2023,6,1),ALT[[#This Row],[DATE]]&lt;=DATE(2024,5,31)),"Y","N")</f>
        <v>N</v>
      </c>
      <c r="Q11290" t="str">
        <f>LEFT(ALT[[#This Row],[DATEMTH]],4)</f>
        <v>2024</v>
      </c>
    </row>
    <row r="11291" spans="1:17" x14ac:dyDescent="0.25">
      <c r="A11291" t="s">
        <v>104</v>
      </c>
      <c r="B11291" t="s">
        <v>110</v>
      </c>
      <c r="C11291" t="s">
        <v>19</v>
      </c>
      <c r="D11291" t="s">
        <v>22</v>
      </c>
      <c r="E11291" s="14">
        <v>8756121.5032219999</v>
      </c>
      <c r="F11291" s="14">
        <v>32737692.252093039</v>
      </c>
      <c r="G11291" s="13">
        <v>0.2674630036777314</v>
      </c>
      <c r="H11291" s="12">
        <v>-30798712.879999999</v>
      </c>
      <c r="I11291" s="12">
        <v>-8.2375162562928335</v>
      </c>
      <c r="J11291" t="s">
        <v>16</v>
      </c>
      <c r="K11291" s="14">
        <v>134.85445100000007</v>
      </c>
      <c r="L11291" s="14">
        <v>8756121.5032219999</v>
      </c>
      <c r="M11291" s="13">
        <v>1.5401162598118072E-5</v>
      </c>
      <c r="N11291" s="12">
        <v>-1.2686732726780678E-4</v>
      </c>
      <c r="O11291" s="2">
        <f>DATE(LEFT(ALT[[#This Row],[DATEMTH]],4),RIGHT(ALT[[#This Row],[DATEMTH]],2),1)</f>
        <v>45474</v>
      </c>
      <c r="P11291" t="str">
        <f>IF(AND(ALT[[#This Row],[DATE]]&gt;=DATE(2023,6,1),ALT[[#This Row],[DATE]]&lt;=DATE(2024,5,31)),"Y","N")</f>
        <v>N</v>
      </c>
      <c r="Q11291" t="str">
        <f>LEFT(ALT[[#This Row],[DATEMTH]],4)</f>
        <v>2024</v>
      </c>
    </row>
    <row r="11292" spans="1:17" x14ac:dyDescent="0.25">
      <c r="A11292" t="s">
        <v>104</v>
      </c>
      <c r="B11292" t="s">
        <v>110</v>
      </c>
      <c r="C11292" t="s">
        <v>19</v>
      </c>
      <c r="D11292" t="s">
        <v>22</v>
      </c>
      <c r="E11292" s="14">
        <v>8756121.5032219999</v>
      </c>
      <c r="F11292" s="14">
        <v>32737692.252093039</v>
      </c>
      <c r="G11292" s="13">
        <v>0.2674630036777314</v>
      </c>
      <c r="H11292" s="12">
        <v>-30798712.879999999</v>
      </c>
      <c r="I11292" s="12">
        <v>-8.2375162562928335</v>
      </c>
      <c r="J11292" t="s">
        <v>25</v>
      </c>
      <c r="K11292" s="14">
        <v>5723199.4758659992</v>
      </c>
      <c r="L11292" s="14">
        <v>8756121.5032219999</v>
      </c>
      <c r="M11292" s="13">
        <v>0.6536226654415459</v>
      </c>
      <c r="N11292" s="12">
        <v>-5.3842273320561862</v>
      </c>
      <c r="O11292" s="2">
        <f>DATE(LEFT(ALT[[#This Row],[DATEMTH]],4),RIGHT(ALT[[#This Row],[DATEMTH]],2),1)</f>
        <v>45474</v>
      </c>
      <c r="P11292" t="str">
        <f>IF(AND(ALT[[#This Row],[DATE]]&gt;=DATE(2023,6,1),ALT[[#This Row],[DATE]]&lt;=DATE(2024,5,31)),"Y","N")</f>
        <v>N</v>
      </c>
      <c r="Q11292" t="str">
        <f>LEFT(ALT[[#This Row],[DATEMTH]],4)</f>
        <v>2024</v>
      </c>
    </row>
    <row r="11293" spans="1:17" x14ac:dyDescent="0.25">
      <c r="A11293" t="s">
        <v>104</v>
      </c>
      <c r="B11293" t="s">
        <v>110</v>
      </c>
      <c r="C11293" t="s">
        <v>19</v>
      </c>
      <c r="D11293" t="s">
        <v>22</v>
      </c>
      <c r="E11293" s="14">
        <v>8756121.5032219999</v>
      </c>
      <c r="F11293" s="14">
        <v>32737692.252093039</v>
      </c>
      <c r="G11293" s="13">
        <v>0.2674630036777314</v>
      </c>
      <c r="H11293" s="12">
        <v>-30798712.879999999</v>
      </c>
      <c r="I11293" s="12">
        <v>-8.2375162562928335</v>
      </c>
      <c r="J11293" t="s">
        <v>26</v>
      </c>
      <c r="K11293" s="14">
        <v>294645.7806970001</v>
      </c>
      <c r="L11293" s="14">
        <v>8756121.5032219999</v>
      </c>
      <c r="M11293" s="13">
        <v>3.3650261772701411E-2</v>
      </c>
      <c r="N11293" s="12">
        <v>-0.27719457838113715</v>
      </c>
      <c r="O11293" s="2">
        <f>DATE(LEFT(ALT[[#This Row],[DATEMTH]],4),RIGHT(ALT[[#This Row],[DATEMTH]],2),1)</f>
        <v>45474</v>
      </c>
      <c r="P11293" t="str">
        <f>IF(AND(ALT[[#This Row],[DATE]]&gt;=DATE(2023,6,1),ALT[[#This Row],[DATE]]&lt;=DATE(2024,5,31)),"Y","N")</f>
        <v>N</v>
      </c>
      <c r="Q11293" t="str">
        <f>LEFT(ALT[[#This Row],[DATEMTH]],4)</f>
        <v>2024</v>
      </c>
    </row>
    <row r="11294" spans="1:17" x14ac:dyDescent="0.25">
      <c r="A11294" t="s">
        <v>104</v>
      </c>
      <c r="B11294" t="s">
        <v>110</v>
      </c>
      <c r="C11294" t="s">
        <v>20</v>
      </c>
      <c r="D11294" t="s">
        <v>22</v>
      </c>
      <c r="E11294" s="14">
        <v>8742881.6039110105</v>
      </c>
      <c r="F11294" s="14">
        <v>32737692.252093039</v>
      </c>
      <c r="G11294" s="13">
        <v>0.26705857995693166</v>
      </c>
      <c r="H11294" s="12">
        <v>-30798712.879999999</v>
      </c>
      <c r="I11294" s="12">
        <v>-8.2250605262340599</v>
      </c>
      <c r="J11294" t="s">
        <v>24</v>
      </c>
      <c r="K11294" s="14">
        <v>3860298.0495290007</v>
      </c>
      <c r="L11294" s="14">
        <v>8742881.6039110031</v>
      </c>
      <c r="M11294" s="13">
        <v>0.44153612326194047</v>
      </c>
      <c r="N11294" s="12">
        <v>-3.631661338348203</v>
      </c>
      <c r="O11294" s="2">
        <f>DATE(LEFT(ALT[[#This Row],[DATEMTH]],4),RIGHT(ALT[[#This Row],[DATEMTH]],2),1)</f>
        <v>45474</v>
      </c>
      <c r="P11294" t="str">
        <f>IF(AND(ALT[[#This Row],[DATE]]&gt;=DATE(2023,6,1),ALT[[#This Row],[DATE]]&lt;=DATE(2024,5,31)),"Y","N")</f>
        <v>N</v>
      </c>
      <c r="Q11294" t="str">
        <f>LEFT(ALT[[#This Row],[DATEMTH]],4)</f>
        <v>2024</v>
      </c>
    </row>
    <row r="11295" spans="1:17" x14ac:dyDescent="0.25">
      <c r="A11295" t="s">
        <v>104</v>
      </c>
      <c r="B11295" t="s">
        <v>110</v>
      </c>
      <c r="C11295" t="s">
        <v>20</v>
      </c>
      <c r="D11295" t="s">
        <v>22</v>
      </c>
      <c r="E11295" s="14">
        <v>8742881.6039110105</v>
      </c>
      <c r="F11295" s="14">
        <v>32737692.252093039</v>
      </c>
      <c r="G11295" s="13">
        <v>0.26705857995693166</v>
      </c>
      <c r="H11295" s="12">
        <v>-30798712.879999999</v>
      </c>
      <c r="I11295" s="12">
        <v>-8.2250605262340599</v>
      </c>
      <c r="J11295" t="s">
        <v>16</v>
      </c>
      <c r="K11295" s="14">
        <v>3051842.5291130012</v>
      </c>
      <c r="L11295" s="14">
        <v>8742881.6039110031</v>
      </c>
      <c r="M11295" s="13">
        <v>0.34906597931599614</v>
      </c>
      <c r="N11295" s="12">
        <v>-2.8710888075232348</v>
      </c>
      <c r="O11295" s="2">
        <f>DATE(LEFT(ALT[[#This Row],[DATEMTH]],4),RIGHT(ALT[[#This Row],[DATEMTH]],2),1)</f>
        <v>45474</v>
      </c>
      <c r="P11295" t="str">
        <f>IF(AND(ALT[[#This Row],[DATE]]&gt;=DATE(2023,6,1),ALT[[#This Row],[DATE]]&lt;=DATE(2024,5,31)),"Y","N")</f>
        <v>N</v>
      </c>
      <c r="Q11295" t="str">
        <f>LEFT(ALT[[#This Row],[DATEMTH]],4)</f>
        <v>2024</v>
      </c>
    </row>
    <row r="11296" spans="1:17" x14ac:dyDescent="0.25">
      <c r="A11296" t="s">
        <v>104</v>
      </c>
      <c r="B11296" t="s">
        <v>110</v>
      </c>
      <c r="C11296" t="s">
        <v>20</v>
      </c>
      <c r="D11296" t="s">
        <v>22</v>
      </c>
      <c r="E11296" s="14">
        <v>8742881.6039110105</v>
      </c>
      <c r="F11296" s="14">
        <v>32737692.252093039</v>
      </c>
      <c r="G11296" s="13">
        <v>0.26705857995693166</v>
      </c>
      <c r="H11296" s="12">
        <v>-30798712.879999999</v>
      </c>
      <c r="I11296" s="12">
        <v>-8.2250605262340599</v>
      </c>
      <c r="J11296" t="s">
        <v>25</v>
      </c>
      <c r="K11296" s="14">
        <v>1178595.375218001</v>
      </c>
      <c r="L11296" s="14">
        <v>8742881.6039110031</v>
      </c>
      <c r="M11296" s="13">
        <v>0.1348062833986878</v>
      </c>
      <c r="N11296" s="12">
        <v>-1.1087898402708689</v>
      </c>
      <c r="O11296" s="2">
        <f>DATE(LEFT(ALT[[#This Row],[DATEMTH]],4),RIGHT(ALT[[#This Row],[DATEMTH]],2),1)</f>
        <v>45474</v>
      </c>
      <c r="P11296" t="str">
        <f>IF(AND(ALT[[#This Row],[DATE]]&gt;=DATE(2023,6,1),ALT[[#This Row],[DATE]]&lt;=DATE(2024,5,31)),"Y","N")</f>
        <v>N</v>
      </c>
      <c r="Q11296" t="str">
        <f>LEFT(ALT[[#This Row],[DATEMTH]],4)</f>
        <v>2024</v>
      </c>
    </row>
    <row r="11297" spans="1:17" x14ac:dyDescent="0.25">
      <c r="A11297" t="s">
        <v>104</v>
      </c>
      <c r="B11297" t="s">
        <v>110</v>
      </c>
      <c r="C11297" t="s">
        <v>20</v>
      </c>
      <c r="D11297" t="s">
        <v>22</v>
      </c>
      <c r="E11297" s="14">
        <v>8742881.6039110105</v>
      </c>
      <c r="F11297" s="14">
        <v>32737692.252093039</v>
      </c>
      <c r="G11297" s="13">
        <v>0.26705857995693166</v>
      </c>
      <c r="H11297" s="12">
        <v>-30798712.879999999</v>
      </c>
      <c r="I11297" s="12">
        <v>-8.2250605262340599</v>
      </c>
      <c r="J11297" t="s">
        <v>26</v>
      </c>
      <c r="K11297" s="14">
        <v>652145.65005099983</v>
      </c>
      <c r="L11297" s="14">
        <v>8742881.6039110031</v>
      </c>
      <c r="M11297" s="13">
        <v>7.4591614023375524E-2</v>
      </c>
      <c r="N11297" s="12">
        <v>-0.61352054009175294</v>
      </c>
      <c r="O11297" s="2">
        <f>DATE(LEFT(ALT[[#This Row],[DATEMTH]],4),RIGHT(ALT[[#This Row],[DATEMTH]],2),1)</f>
        <v>45474</v>
      </c>
      <c r="P11297" t="str">
        <f>IF(AND(ALT[[#This Row],[DATE]]&gt;=DATE(2023,6,1),ALT[[#This Row],[DATE]]&lt;=DATE(2024,5,31)),"Y","N")</f>
        <v>N</v>
      </c>
      <c r="Q11297" t="str">
        <f>LEFT(ALT[[#This Row],[DATEMTH]],4)</f>
        <v>2024</v>
      </c>
    </row>
    <row r="11298" spans="1:17" x14ac:dyDescent="0.25">
      <c r="A11298" t="s">
        <v>104</v>
      </c>
      <c r="B11298" t="s">
        <v>110</v>
      </c>
      <c r="C11298" t="s">
        <v>15</v>
      </c>
      <c r="D11298" t="s">
        <v>17</v>
      </c>
      <c r="E11298" s="14">
        <v>5278416.4802909978</v>
      </c>
      <c r="F11298" s="14">
        <v>32737692.252093039</v>
      </c>
      <c r="G11298" s="13">
        <v>0.16123361535825817</v>
      </c>
      <c r="H11298" s="12">
        <v>-120510609.53</v>
      </c>
      <c r="I11298" s="12">
        <v>-19.430361263549262</v>
      </c>
      <c r="J11298" t="s">
        <v>24</v>
      </c>
      <c r="K11298" s="14">
        <v>2233422.1436529998</v>
      </c>
      <c r="L11298" s="14">
        <v>5278416.4802909987</v>
      </c>
      <c r="M11298" s="13">
        <v>0.42312351668200904</v>
      </c>
      <c r="N11298" s="12">
        <v>-8.2214427882348478</v>
      </c>
      <c r="O11298" s="2">
        <f>DATE(LEFT(ALT[[#This Row],[DATEMTH]],4),RIGHT(ALT[[#This Row],[DATEMTH]],2),1)</f>
        <v>45474</v>
      </c>
      <c r="P11298" t="str">
        <f>IF(AND(ALT[[#This Row],[DATE]]&gt;=DATE(2023,6,1),ALT[[#This Row],[DATE]]&lt;=DATE(2024,5,31)),"Y","N")</f>
        <v>N</v>
      </c>
      <c r="Q11298" t="str">
        <f>LEFT(ALT[[#This Row],[DATEMTH]],4)</f>
        <v>2024</v>
      </c>
    </row>
    <row r="11299" spans="1:17" x14ac:dyDescent="0.25">
      <c r="A11299" t="s">
        <v>104</v>
      </c>
      <c r="B11299" t="s">
        <v>110</v>
      </c>
      <c r="C11299" t="s">
        <v>15</v>
      </c>
      <c r="D11299" t="s">
        <v>17</v>
      </c>
      <c r="E11299" s="14">
        <v>5278416.4802909978</v>
      </c>
      <c r="F11299" s="14">
        <v>32737692.252093039</v>
      </c>
      <c r="G11299" s="13">
        <v>0.16123361535825817</v>
      </c>
      <c r="H11299" s="12">
        <v>-120510609.53</v>
      </c>
      <c r="I11299" s="12">
        <v>-19.430361263549262</v>
      </c>
      <c r="J11299" t="s">
        <v>26</v>
      </c>
      <c r="K11299" s="14">
        <v>856766.36377800035</v>
      </c>
      <c r="L11299" s="14">
        <v>5278416.4802909987</v>
      </c>
      <c r="M11299" s="13">
        <v>0.16231503652223495</v>
      </c>
      <c r="N11299" s="12">
        <v>-3.1538397981332178</v>
      </c>
      <c r="O11299" s="2">
        <f>DATE(LEFT(ALT[[#This Row],[DATEMTH]],4),RIGHT(ALT[[#This Row],[DATEMTH]],2),1)</f>
        <v>45474</v>
      </c>
      <c r="P11299" t="str">
        <f>IF(AND(ALT[[#This Row],[DATE]]&gt;=DATE(2023,6,1),ALT[[#This Row],[DATE]]&lt;=DATE(2024,5,31)),"Y","N")</f>
        <v>N</v>
      </c>
      <c r="Q11299" t="str">
        <f>LEFT(ALT[[#This Row],[DATEMTH]],4)</f>
        <v>2024</v>
      </c>
    </row>
    <row r="11300" spans="1:17" x14ac:dyDescent="0.25">
      <c r="A11300" t="s">
        <v>104</v>
      </c>
      <c r="B11300" t="s">
        <v>110</v>
      </c>
      <c r="C11300" t="s">
        <v>15</v>
      </c>
      <c r="D11300" t="s">
        <v>17</v>
      </c>
      <c r="E11300" s="14">
        <v>5278416.4802909978</v>
      </c>
      <c r="F11300" s="14">
        <v>32737692.252093039</v>
      </c>
      <c r="G11300" s="13">
        <v>0.16123361535825817</v>
      </c>
      <c r="H11300" s="12">
        <v>-120510609.53</v>
      </c>
      <c r="I11300" s="12">
        <v>-19.430361263549262</v>
      </c>
      <c r="J11300" t="s">
        <v>25</v>
      </c>
      <c r="K11300" s="14">
        <v>707366.80799499981</v>
      </c>
      <c r="L11300" s="14">
        <v>5278416.4802909987</v>
      </c>
      <c r="M11300" s="13">
        <v>0.13401117752572694</v>
      </c>
      <c r="N11300" s="12">
        <v>-2.6038855926785081</v>
      </c>
      <c r="O11300" s="2">
        <f>DATE(LEFT(ALT[[#This Row],[DATEMTH]],4),RIGHT(ALT[[#This Row],[DATEMTH]],2),1)</f>
        <v>45474</v>
      </c>
      <c r="P11300" t="str">
        <f>IF(AND(ALT[[#This Row],[DATE]]&gt;=DATE(2023,6,1),ALT[[#This Row],[DATE]]&lt;=DATE(2024,5,31)),"Y","N")</f>
        <v>N</v>
      </c>
      <c r="Q11300" t="str">
        <f>LEFT(ALT[[#This Row],[DATEMTH]],4)</f>
        <v>2024</v>
      </c>
    </row>
    <row r="11301" spans="1:17" x14ac:dyDescent="0.25">
      <c r="A11301" t="s">
        <v>104</v>
      </c>
      <c r="B11301" t="s">
        <v>110</v>
      </c>
      <c r="C11301" t="s">
        <v>15</v>
      </c>
      <c r="D11301" t="s">
        <v>17</v>
      </c>
      <c r="E11301" s="14">
        <v>5278416.4802909978</v>
      </c>
      <c r="F11301" s="14">
        <v>32737692.252093039</v>
      </c>
      <c r="G11301" s="13">
        <v>0.16123361535825817</v>
      </c>
      <c r="H11301" s="12">
        <v>-120510609.53</v>
      </c>
      <c r="I11301" s="12">
        <v>-19.430361263549262</v>
      </c>
      <c r="J11301" t="s">
        <v>16</v>
      </c>
      <c r="K11301" s="14">
        <v>1480861.1648649981</v>
      </c>
      <c r="L11301" s="14">
        <v>5278416.4802909987</v>
      </c>
      <c r="M11301" s="13">
        <v>0.28055026927002896</v>
      </c>
      <c r="N11301" s="12">
        <v>-5.4511930845026857</v>
      </c>
      <c r="O11301" s="2">
        <f>DATE(LEFT(ALT[[#This Row],[DATEMTH]],4),RIGHT(ALT[[#This Row],[DATEMTH]],2),1)</f>
        <v>45474</v>
      </c>
      <c r="P11301" t="str">
        <f>IF(AND(ALT[[#This Row],[DATE]]&gt;=DATE(2023,6,1),ALT[[#This Row],[DATE]]&lt;=DATE(2024,5,31)),"Y","N")</f>
        <v>N</v>
      </c>
      <c r="Q11301" t="str">
        <f>LEFT(ALT[[#This Row],[DATEMTH]],4)</f>
        <v>2024</v>
      </c>
    </row>
    <row r="11302" spans="1:17" x14ac:dyDescent="0.25">
      <c r="A11302" t="s">
        <v>104</v>
      </c>
      <c r="B11302" t="s">
        <v>110</v>
      </c>
      <c r="C11302" t="s">
        <v>18</v>
      </c>
      <c r="D11302" t="s">
        <v>17</v>
      </c>
      <c r="E11302" s="14">
        <v>9960272.6646690015</v>
      </c>
      <c r="F11302" s="14">
        <v>32737692.252093039</v>
      </c>
      <c r="G11302" s="13">
        <v>0.30424480100707785</v>
      </c>
      <c r="H11302" s="12">
        <v>-120510609.53</v>
      </c>
      <c r="I11302" s="12">
        <v>-36.664726415696506</v>
      </c>
      <c r="J11302" t="s">
        <v>24</v>
      </c>
      <c r="K11302" s="14">
        <v>2603614.8895490002</v>
      </c>
      <c r="L11302" s="14">
        <v>9960272.6646690033</v>
      </c>
      <c r="M11302" s="13">
        <v>0.26139996134689381</v>
      </c>
      <c r="N11302" s="12">
        <v>-9.5841580678575031</v>
      </c>
      <c r="O11302" s="2">
        <f>DATE(LEFT(ALT[[#This Row],[DATEMTH]],4),RIGHT(ALT[[#This Row],[DATEMTH]],2),1)</f>
        <v>45474</v>
      </c>
      <c r="P11302" t="str">
        <f>IF(AND(ALT[[#This Row],[DATE]]&gt;=DATE(2023,6,1),ALT[[#This Row],[DATE]]&lt;=DATE(2024,5,31)),"Y","N")</f>
        <v>N</v>
      </c>
      <c r="Q11302" t="str">
        <f>LEFT(ALT[[#This Row],[DATEMTH]],4)</f>
        <v>2024</v>
      </c>
    </row>
    <row r="11303" spans="1:17" x14ac:dyDescent="0.25">
      <c r="A11303" t="s">
        <v>104</v>
      </c>
      <c r="B11303" t="s">
        <v>110</v>
      </c>
      <c r="C11303" t="s">
        <v>18</v>
      </c>
      <c r="D11303" t="s">
        <v>17</v>
      </c>
      <c r="E11303" s="14">
        <v>9960272.6646690015</v>
      </c>
      <c r="F11303" s="14">
        <v>32737692.252093039</v>
      </c>
      <c r="G11303" s="13">
        <v>0.30424480100707785</v>
      </c>
      <c r="H11303" s="12">
        <v>-120510609.53</v>
      </c>
      <c r="I11303" s="12">
        <v>-36.664726415696506</v>
      </c>
      <c r="J11303" t="s">
        <v>25</v>
      </c>
      <c r="K11303" s="14">
        <v>1093046.7061519988</v>
      </c>
      <c r="L11303" s="14">
        <v>9960272.6646690033</v>
      </c>
      <c r="M11303" s="13">
        <v>0.10974064093940371</v>
      </c>
      <c r="N11303" s="12">
        <v>-4.023610576726421</v>
      </c>
      <c r="O11303" s="2">
        <f>DATE(LEFT(ALT[[#This Row],[DATEMTH]],4),RIGHT(ALT[[#This Row],[DATEMTH]],2),1)</f>
        <v>45474</v>
      </c>
      <c r="P11303" t="str">
        <f>IF(AND(ALT[[#This Row],[DATE]]&gt;=DATE(2023,6,1),ALT[[#This Row],[DATE]]&lt;=DATE(2024,5,31)),"Y","N")</f>
        <v>N</v>
      </c>
      <c r="Q11303" t="str">
        <f>LEFT(ALT[[#This Row],[DATEMTH]],4)</f>
        <v>2024</v>
      </c>
    </row>
    <row r="11304" spans="1:17" x14ac:dyDescent="0.25">
      <c r="A11304" t="s">
        <v>104</v>
      </c>
      <c r="B11304" t="s">
        <v>110</v>
      </c>
      <c r="C11304" t="s">
        <v>18</v>
      </c>
      <c r="D11304" t="s">
        <v>17</v>
      </c>
      <c r="E11304" s="14">
        <v>9960272.6646690015</v>
      </c>
      <c r="F11304" s="14">
        <v>32737692.252093039</v>
      </c>
      <c r="G11304" s="13">
        <v>0.30424480100707785</v>
      </c>
      <c r="H11304" s="12">
        <v>-120510609.53</v>
      </c>
      <c r="I11304" s="12">
        <v>-36.664726415696506</v>
      </c>
      <c r="J11304" t="s">
        <v>26</v>
      </c>
      <c r="K11304" s="14">
        <v>3028143.9579630028</v>
      </c>
      <c r="L11304" s="14">
        <v>9960272.6646690033</v>
      </c>
      <c r="M11304" s="13">
        <v>0.30402219496504446</v>
      </c>
      <c r="N11304" s="12">
        <v>-11.146890602692899</v>
      </c>
      <c r="O11304" s="2">
        <f>DATE(LEFT(ALT[[#This Row],[DATEMTH]],4),RIGHT(ALT[[#This Row],[DATEMTH]],2),1)</f>
        <v>45474</v>
      </c>
      <c r="P11304" t="str">
        <f>IF(AND(ALT[[#This Row],[DATE]]&gt;=DATE(2023,6,1),ALT[[#This Row],[DATE]]&lt;=DATE(2024,5,31)),"Y","N")</f>
        <v>N</v>
      </c>
      <c r="Q11304" t="str">
        <f>LEFT(ALT[[#This Row],[DATEMTH]],4)</f>
        <v>2024</v>
      </c>
    </row>
    <row r="11305" spans="1:17" x14ac:dyDescent="0.25">
      <c r="A11305" t="s">
        <v>104</v>
      </c>
      <c r="B11305" t="s">
        <v>110</v>
      </c>
      <c r="C11305" t="s">
        <v>18</v>
      </c>
      <c r="D11305" t="s">
        <v>17</v>
      </c>
      <c r="E11305" s="14">
        <v>9960272.6646690015</v>
      </c>
      <c r="F11305" s="14">
        <v>32737692.252093039</v>
      </c>
      <c r="G11305" s="13">
        <v>0.30424480100707785</v>
      </c>
      <c r="H11305" s="12">
        <v>-120510609.53</v>
      </c>
      <c r="I11305" s="12">
        <v>-36.664726415696506</v>
      </c>
      <c r="J11305" t="s">
        <v>16</v>
      </c>
      <c r="K11305" s="14">
        <v>3235467.1110050008</v>
      </c>
      <c r="L11305" s="14">
        <v>9960272.6646690033</v>
      </c>
      <c r="M11305" s="13">
        <v>0.32483720274865796</v>
      </c>
      <c r="N11305" s="12">
        <v>-11.910067168419681</v>
      </c>
      <c r="O11305" s="2">
        <f>DATE(LEFT(ALT[[#This Row],[DATEMTH]],4),RIGHT(ALT[[#This Row],[DATEMTH]],2),1)</f>
        <v>45474</v>
      </c>
      <c r="P11305" t="str">
        <f>IF(AND(ALT[[#This Row],[DATE]]&gt;=DATE(2023,6,1),ALT[[#This Row],[DATE]]&lt;=DATE(2024,5,31)),"Y","N")</f>
        <v>N</v>
      </c>
      <c r="Q11305" t="str">
        <f>LEFT(ALT[[#This Row],[DATEMTH]],4)</f>
        <v>2024</v>
      </c>
    </row>
    <row r="11306" spans="1:17" x14ac:dyDescent="0.25">
      <c r="A11306" t="s">
        <v>104</v>
      </c>
      <c r="B11306" t="s">
        <v>110</v>
      </c>
      <c r="C11306" t="s">
        <v>19</v>
      </c>
      <c r="D11306" t="s">
        <v>17</v>
      </c>
      <c r="E11306" s="14">
        <v>8756121.5032219999</v>
      </c>
      <c r="F11306" s="14">
        <v>32737692.252093039</v>
      </c>
      <c r="G11306" s="13">
        <v>0.2674630036777314</v>
      </c>
      <c r="H11306" s="12">
        <v>-120510609.53</v>
      </c>
      <c r="I11306" s="12">
        <v>-32.232129599928044</v>
      </c>
      <c r="J11306" t="s">
        <v>24</v>
      </c>
      <c r="K11306" s="14">
        <v>2738141.3922080006</v>
      </c>
      <c r="L11306" s="14">
        <v>8756121.5032219999</v>
      </c>
      <c r="M11306" s="13">
        <v>0.31271167162315455</v>
      </c>
      <c r="N11306" s="12">
        <v>-10.079363127167658</v>
      </c>
      <c r="O11306" s="2">
        <f>DATE(LEFT(ALT[[#This Row],[DATEMTH]],4),RIGHT(ALT[[#This Row],[DATEMTH]],2),1)</f>
        <v>45474</v>
      </c>
      <c r="P11306" t="str">
        <f>IF(AND(ALT[[#This Row],[DATE]]&gt;=DATE(2023,6,1),ALT[[#This Row],[DATE]]&lt;=DATE(2024,5,31)),"Y","N")</f>
        <v>N</v>
      </c>
      <c r="Q11306" t="str">
        <f>LEFT(ALT[[#This Row],[DATEMTH]],4)</f>
        <v>2024</v>
      </c>
    </row>
    <row r="11307" spans="1:17" x14ac:dyDescent="0.25">
      <c r="A11307" t="s">
        <v>104</v>
      </c>
      <c r="B11307" t="s">
        <v>110</v>
      </c>
      <c r="C11307" t="s">
        <v>19</v>
      </c>
      <c r="D11307" t="s">
        <v>17</v>
      </c>
      <c r="E11307" s="14">
        <v>8756121.5032219999</v>
      </c>
      <c r="F11307" s="14">
        <v>32737692.252093039</v>
      </c>
      <c r="G11307" s="13">
        <v>0.2674630036777314</v>
      </c>
      <c r="H11307" s="12">
        <v>-120510609.53</v>
      </c>
      <c r="I11307" s="12">
        <v>-32.232129599928044</v>
      </c>
      <c r="J11307" t="s">
        <v>16</v>
      </c>
      <c r="K11307" s="14">
        <v>134.85445100000007</v>
      </c>
      <c r="L11307" s="14">
        <v>8756121.5032219999</v>
      </c>
      <c r="M11307" s="13">
        <v>1.5401162598118072E-5</v>
      </c>
      <c r="N11307" s="12">
        <v>-4.9641226885210616E-4</v>
      </c>
      <c r="O11307" s="2">
        <f>DATE(LEFT(ALT[[#This Row],[DATEMTH]],4),RIGHT(ALT[[#This Row],[DATEMTH]],2),1)</f>
        <v>45474</v>
      </c>
      <c r="P11307" t="str">
        <f>IF(AND(ALT[[#This Row],[DATE]]&gt;=DATE(2023,6,1),ALT[[#This Row],[DATE]]&lt;=DATE(2024,5,31)),"Y","N")</f>
        <v>N</v>
      </c>
      <c r="Q11307" t="str">
        <f>LEFT(ALT[[#This Row],[DATEMTH]],4)</f>
        <v>2024</v>
      </c>
    </row>
    <row r="11308" spans="1:17" x14ac:dyDescent="0.25">
      <c r="A11308" t="s">
        <v>104</v>
      </c>
      <c r="B11308" t="s">
        <v>110</v>
      </c>
      <c r="C11308" t="s">
        <v>19</v>
      </c>
      <c r="D11308" t="s">
        <v>17</v>
      </c>
      <c r="E11308" s="14">
        <v>8756121.5032219999</v>
      </c>
      <c r="F11308" s="14">
        <v>32737692.252093039</v>
      </c>
      <c r="G11308" s="13">
        <v>0.2674630036777314</v>
      </c>
      <c r="H11308" s="12">
        <v>-120510609.53</v>
      </c>
      <c r="I11308" s="12">
        <v>-32.232129599928044</v>
      </c>
      <c r="J11308" t="s">
        <v>25</v>
      </c>
      <c r="K11308" s="14">
        <v>5723199.4758659992</v>
      </c>
      <c r="L11308" s="14">
        <v>8756121.5032219999</v>
      </c>
      <c r="M11308" s="13">
        <v>0.6536226654415459</v>
      </c>
      <c r="N11308" s="12">
        <v>-21.067650461962316</v>
      </c>
      <c r="O11308" s="2">
        <f>DATE(LEFT(ALT[[#This Row],[DATEMTH]],4),RIGHT(ALT[[#This Row],[DATEMTH]],2),1)</f>
        <v>45474</v>
      </c>
      <c r="P11308" t="str">
        <f>IF(AND(ALT[[#This Row],[DATE]]&gt;=DATE(2023,6,1),ALT[[#This Row],[DATE]]&lt;=DATE(2024,5,31)),"Y","N")</f>
        <v>N</v>
      </c>
      <c r="Q11308" t="str">
        <f>LEFT(ALT[[#This Row],[DATEMTH]],4)</f>
        <v>2024</v>
      </c>
    </row>
    <row r="11309" spans="1:17" x14ac:dyDescent="0.25">
      <c r="A11309" t="s">
        <v>104</v>
      </c>
      <c r="B11309" t="s">
        <v>110</v>
      </c>
      <c r="C11309" t="s">
        <v>19</v>
      </c>
      <c r="D11309" t="s">
        <v>17</v>
      </c>
      <c r="E11309" s="14">
        <v>8756121.5032219999</v>
      </c>
      <c r="F11309" s="14">
        <v>32737692.252093039</v>
      </c>
      <c r="G11309" s="13">
        <v>0.2674630036777314</v>
      </c>
      <c r="H11309" s="12">
        <v>-120510609.53</v>
      </c>
      <c r="I11309" s="12">
        <v>-32.232129599928044</v>
      </c>
      <c r="J11309" t="s">
        <v>26</v>
      </c>
      <c r="K11309" s="14">
        <v>294645.7806970001</v>
      </c>
      <c r="L11309" s="14">
        <v>8756121.5032219999</v>
      </c>
      <c r="M11309" s="13">
        <v>3.3650261772701411E-2</v>
      </c>
      <c r="N11309" s="12">
        <v>-1.0846195985292162</v>
      </c>
      <c r="O11309" s="2">
        <f>DATE(LEFT(ALT[[#This Row],[DATEMTH]],4),RIGHT(ALT[[#This Row],[DATEMTH]],2),1)</f>
        <v>45474</v>
      </c>
      <c r="P11309" t="str">
        <f>IF(AND(ALT[[#This Row],[DATE]]&gt;=DATE(2023,6,1),ALT[[#This Row],[DATE]]&lt;=DATE(2024,5,31)),"Y","N")</f>
        <v>N</v>
      </c>
      <c r="Q11309" t="str">
        <f>LEFT(ALT[[#This Row],[DATEMTH]],4)</f>
        <v>2024</v>
      </c>
    </row>
    <row r="11310" spans="1:17" x14ac:dyDescent="0.25">
      <c r="A11310" t="s">
        <v>104</v>
      </c>
      <c r="B11310" t="s">
        <v>110</v>
      </c>
      <c r="C11310" t="s">
        <v>20</v>
      </c>
      <c r="D11310" t="s">
        <v>17</v>
      </c>
      <c r="E11310" s="14">
        <v>8742881.6039110105</v>
      </c>
      <c r="F11310" s="14">
        <v>32737692.252093039</v>
      </c>
      <c r="G11310" s="13">
        <v>0.26705857995693166</v>
      </c>
      <c r="H11310" s="12">
        <v>-120510609.53</v>
      </c>
      <c r="I11310" s="12">
        <v>-32.183392250826074</v>
      </c>
      <c r="J11310" t="s">
        <v>24</v>
      </c>
      <c r="K11310" s="14">
        <v>3860298.0495290007</v>
      </c>
      <c r="L11310" s="14">
        <v>8742881.6039110031</v>
      </c>
      <c r="M11310" s="13">
        <v>0.44153612326194047</v>
      </c>
      <c r="N11310" s="12">
        <v>-14.210130247848122</v>
      </c>
      <c r="O11310" s="2">
        <f>DATE(LEFT(ALT[[#This Row],[DATEMTH]],4),RIGHT(ALT[[#This Row],[DATEMTH]],2),1)</f>
        <v>45474</v>
      </c>
      <c r="P11310" t="str">
        <f>IF(AND(ALT[[#This Row],[DATE]]&gt;=DATE(2023,6,1),ALT[[#This Row],[DATE]]&lt;=DATE(2024,5,31)),"Y","N")</f>
        <v>N</v>
      </c>
      <c r="Q11310" t="str">
        <f>LEFT(ALT[[#This Row],[DATEMTH]],4)</f>
        <v>2024</v>
      </c>
    </row>
    <row r="11311" spans="1:17" x14ac:dyDescent="0.25">
      <c r="A11311" t="s">
        <v>104</v>
      </c>
      <c r="B11311" t="s">
        <v>110</v>
      </c>
      <c r="C11311" t="s">
        <v>20</v>
      </c>
      <c r="D11311" t="s">
        <v>17</v>
      </c>
      <c r="E11311" s="14">
        <v>8742881.6039110105</v>
      </c>
      <c r="F11311" s="14">
        <v>32737692.252093039</v>
      </c>
      <c r="G11311" s="13">
        <v>0.26705857995693166</v>
      </c>
      <c r="H11311" s="12">
        <v>-120510609.53</v>
      </c>
      <c r="I11311" s="12">
        <v>-32.183392250826074</v>
      </c>
      <c r="J11311" t="s">
        <v>16</v>
      </c>
      <c r="K11311" s="14">
        <v>3051842.5291130012</v>
      </c>
      <c r="L11311" s="14">
        <v>8742881.6039110031</v>
      </c>
      <c r="M11311" s="13">
        <v>0.34906597931599614</v>
      </c>
      <c r="N11311" s="12">
        <v>-11.234127333745445</v>
      </c>
      <c r="O11311" s="2">
        <f>DATE(LEFT(ALT[[#This Row],[DATEMTH]],4),RIGHT(ALT[[#This Row],[DATEMTH]],2),1)</f>
        <v>45474</v>
      </c>
      <c r="P11311" t="str">
        <f>IF(AND(ALT[[#This Row],[DATE]]&gt;=DATE(2023,6,1),ALT[[#This Row],[DATE]]&lt;=DATE(2024,5,31)),"Y","N")</f>
        <v>N</v>
      </c>
      <c r="Q11311" t="str">
        <f>LEFT(ALT[[#This Row],[DATEMTH]],4)</f>
        <v>2024</v>
      </c>
    </row>
    <row r="11312" spans="1:17" x14ac:dyDescent="0.25">
      <c r="A11312" t="s">
        <v>104</v>
      </c>
      <c r="B11312" t="s">
        <v>110</v>
      </c>
      <c r="C11312" t="s">
        <v>20</v>
      </c>
      <c r="D11312" t="s">
        <v>17</v>
      </c>
      <c r="E11312" s="14">
        <v>8742881.6039110105</v>
      </c>
      <c r="F11312" s="14">
        <v>32737692.252093039</v>
      </c>
      <c r="G11312" s="13">
        <v>0.26705857995693166</v>
      </c>
      <c r="H11312" s="12">
        <v>-120510609.53</v>
      </c>
      <c r="I11312" s="12">
        <v>-32.183392250826074</v>
      </c>
      <c r="J11312" t="s">
        <v>25</v>
      </c>
      <c r="K11312" s="14">
        <v>1178595.375218001</v>
      </c>
      <c r="L11312" s="14">
        <v>8742881.6039110031</v>
      </c>
      <c r="M11312" s="13">
        <v>0.1348062833986878</v>
      </c>
      <c r="N11312" s="12">
        <v>-4.3385234964959931</v>
      </c>
      <c r="O11312" s="2">
        <f>DATE(LEFT(ALT[[#This Row],[DATEMTH]],4),RIGHT(ALT[[#This Row],[DATEMTH]],2),1)</f>
        <v>45474</v>
      </c>
      <c r="P11312" t="str">
        <f>IF(AND(ALT[[#This Row],[DATE]]&gt;=DATE(2023,6,1),ALT[[#This Row],[DATE]]&lt;=DATE(2024,5,31)),"Y","N")</f>
        <v>N</v>
      </c>
      <c r="Q11312" t="str">
        <f>LEFT(ALT[[#This Row],[DATEMTH]],4)</f>
        <v>2024</v>
      </c>
    </row>
    <row r="11313" spans="1:17" x14ac:dyDescent="0.25">
      <c r="A11313" t="s">
        <v>104</v>
      </c>
      <c r="B11313" t="s">
        <v>110</v>
      </c>
      <c r="C11313" t="s">
        <v>20</v>
      </c>
      <c r="D11313" t="s">
        <v>17</v>
      </c>
      <c r="E11313" s="14">
        <v>8742881.6039110105</v>
      </c>
      <c r="F11313" s="14">
        <v>32737692.252093039</v>
      </c>
      <c r="G11313" s="13">
        <v>0.26705857995693166</v>
      </c>
      <c r="H11313" s="12">
        <v>-120510609.53</v>
      </c>
      <c r="I11313" s="12">
        <v>-32.183392250826074</v>
      </c>
      <c r="J11313" t="s">
        <v>26</v>
      </c>
      <c r="K11313" s="14">
        <v>652145.65005099983</v>
      </c>
      <c r="L11313" s="14">
        <v>8742881.6039110031</v>
      </c>
      <c r="M11313" s="13">
        <v>7.4591614023375524E-2</v>
      </c>
      <c r="N11313" s="12">
        <v>-2.4006111727365136</v>
      </c>
      <c r="O11313" s="2">
        <f>DATE(LEFT(ALT[[#This Row],[DATEMTH]],4),RIGHT(ALT[[#This Row],[DATEMTH]],2),1)</f>
        <v>45474</v>
      </c>
      <c r="P11313" t="str">
        <f>IF(AND(ALT[[#This Row],[DATE]]&gt;=DATE(2023,6,1),ALT[[#This Row],[DATE]]&lt;=DATE(2024,5,31)),"Y","N")</f>
        <v>N</v>
      </c>
      <c r="Q11313" t="str">
        <f>LEFT(ALT[[#This Row],[DATEMTH]],4)</f>
        <v>2024</v>
      </c>
    </row>
    <row r="11314" spans="1:17" x14ac:dyDescent="0.25">
      <c r="A11314" t="s">
        <v>104</v>
      </c>
      <c r="B11314" t="s">
        <v>110</v>
      </c>
      <c r="C11314" t="s">
        <v>15</v>
      </c>
      <c r="D11314" t="s">
        <v>23</v>
      </c>
      <c r="E11314" s="14">
        <v>5278416.4802909978</v>
      </c>
      <c r="F11314" s="14">
        <v>32737692.252093039</v>
      </c>
      <c r="G11314" s="13">
        <v>0.16123361535825817</v>
      </c>
      <c r="H11314" s="12">
        <v>-24567527.370000001</v>
      </c>
      <c r="I11314" s="12">
        <v>-3.9611112582780601</v>
      </c>
      <c r="J11314" t="s">
        <v>24</v>
      </c>
      <c r="K11314" s="14">
        <v>2233422.1436529998</v>
      </c>
      <c r="L11314" s="14">
        <v>5278416.4802909987</v>
      </c>
      <c r="M11314" s="13">
        <v>0.42312351668200904</v>
      </c>
      <c r="N11314" s="12">
        <v>-1.6760393255713106</v>
      </c>
      <c r="O11314" s="2">
        <f>DATE(LEFT(ALT[[#This Row],[DATEMTH]],4),RIGHT(ALT[[#This Row],[DATEMTH]],2),1)</f>
        <v>45474</v>
      </c>
      <c r="P11314" t="str">
        <f>IF(AND(ALT[[#This Row],[DATE]]&gt;=DATE(2023,6,1),ALT[[#This Row],[DATE]]&lt;=DATE(2024,5,31)),"Y","N")</f>
        <v>N</v>
      </c>
      <c r="Q11314" t="str">
        <f>LEFT(ALT[[#This Row],[DATEMTH]],4)</f>
        <v>2024</v>
      </c>
    </row>
    <row r="11315" spans="1:17" x14ac:dyDescent="0.25">
      <c r="A11315" t="s">
        <v>104</v>
      </c>
      <c r="B11315" t="s">
        <v>110</v>
      </c>
      <c r="C11315" t="s">
        <v>15</v>
      </c>
      <c r="D11315" t="s">
        <v>23</v>
      </c>
      <c r="E11315" s="14">
        <v>5278416.4802909978</v>
      </c>
      <c r="F11315" s="14">
        <v>32737692.252093039</v>
      </c>
      <c r="G11315" s="13">
        <v>0.16123361535825817</v>
      </c>
      <c r="H11315" s="12">
        <v>-24567527.370000001</v>
      </c>
      <c r="I11315" s="12">
        <v>-3.9611112582780601</v>
      </c>
      <c r="J11315" t="s">
        <v>26</v>
      </c>
      <c r="K11315" s="14">
        <v>856766.36377800035</v>
      </c>
      <c r="L11315" s="14">
        <v>5278416.4802909987</v>
      </c>
      <c r="M11315" s="13">
        <v>0.16231503652223495</v>
      </c>
      <c r="N11315" s="12">
        <v>-0.64294791855603939</v>
      </c>
      <c r="O11315" s="2">
        <f>DATE(LEFT(ALT[[#This Row],[DATEMTH]],4),RIGHT(ALT[[#This Row],[DATEMTH]],2),1)</f>
        <v>45474</v>
      </c>
      <c r="P11315" t="str">
        <f>IF(AND(ALT[[#This Row],[DATE]]&gt;=DATE(2023,6,1),ALT[[#This Row],[DATE]]&lt;=DATE(2024,5,31)),"Y","N")</f>
        <v>N</v>
      </c>
      <c r="Q11315" t="str">
        <f>LEFT(ALT[[#This Row],[DATEMTH]],4)</f>
        <v>2024</v>
      </c>
    </row>
    <row r="11316" spans="1:17" x14ac:dyDescent="0.25">
      <c r="A11316" t="s">
        <v>104</v>
      </c>
      <c r="B11316" t="s">
        <v>110</v>
      </c>
      <c r="C11316" t="s">
        <v>15</v>
      </c>
      <c r="D11316" t="s">
        <v>23</v>
      </c>
      <c r="E11316" s="14">
        <v>5278416.4802909978</v>
      </c>
      <c r="F11316" s="14">
        <v>32737692.252093039</v>
      </c>
      <c r="G11316" s="13">
        <v>0.16123361535825817</v>
      </c>
      <c r="H11316" s="12">
        <v>-24567527.370000001</v>
      </c>
      <c r="I11316" s="12">
        <v>-3.9611112582780601</v>
      </c>
      <c r="J11316" t="s">
        <v>25</v>
      </c>
      <c r="K11316" s="14">
        <v>707366.80799499981</v>
      </c>
      <c r="L11316" s="14">
        <v>5278416.4802909987</v>
      </c>
      <c r="M11316" s="13">
        <v>0.13401117752572694</v>
      </c>
      <c r="N11316" s="12">
        <v>-0.53083318403225677</v>
      </c>
      <c r="O11316" s="2">
        <f>DATE(LEFT(ALT[[#This Row],[DATEMTH]],4),RIGHT(ALT[[#This Row],[DATEMTH]],2),1)</f>
        <v>45474</v>
      </c>
      <c r="P11316" t="str">
        <f>IF(AND(ALT[[#This Row],[DATE]]&gt;=DATE(2023,6,1),ALT[[#This Row],[DATE]]&lt;=DATE(2024,5,31)),"Y","N")</f>
        <v>N</v>
      </c>
      <c r="Q11316" t="str">
        <f>LEFT(ALT[[#This Row],[DATEMTH]],4)</f>
        <v>2024</v>
      </c>
    </row>
    <row r="11317" spans="1:17" x14ac:dyDescent="0.25">
      <c r="A11317" t="s">
        <v>104</v>
      </c>
      <c r="B11317" t="s">
        <v>110</v>
      </c>
      <c r="C11317" t="s">
        <v>15</v>
      </c>
      <c r="D11317" t="s">
        <v>23</v>
      </c>
      <c r="E11317" s="14">
        <v>5278416.4802909978</v>
      </c>
      <c r="F11317" s="14">
        <v>32737692.252093039</v>
      </c>
      <c r="G11317" s="13">
        <v>0.16123361535825817</v>
      </c>
      <c r="H11317" s="12">
        <v>-24567527.370000001</v>
      </c>
      <c r="I11317" s="12">
        <v>-3.9611112582780601</v>
      </c>
      <c r="J11317" t="s">
        <v>16</v>
      </c>
      <c r="K11317" s="14">
        <v>1480861.1648649981</v>
      </c>
      <c r="L11317" s="14">
        <v>5278416.4802909987</v>
      </c>
      <c r="M11317" s="13">
        <v>0.28055026927002896</v>
      </c>
      <c r="N11317" s="12">
        <v>-1.111290830118453</v>
      </c>
      <c r="O11317" s="2">
        <f>DATE(LEFT(ALT[[#This Row],[DATEMTH]],4),RIGHT(ALT[[#This Row],[DATEMTH]],2),1)</f>
        <v>45474</v>
      </c>
      <c r="P11317" t="str">
        <f>IF(AND(ALT[[#This Row],[DATE]]&gt;=DATE(2023,6,1),ALT[[#This Row],[DATE]]&lt;=DATE(2024,5,31)),"Y","N")</f>
        <v>N</v>
      </c>
      <c r="Q11317" t="str">
        <f>LEFT(ALT[[#This Row],[DATEMTH]],4)</f>
        <v>2024</v>
      </c>
    </row>
    <row r="11318" spans="1:17" x14ac:dyDescent="0.25">
      <c r="A11318" t="s">
        <v>104</v>
      </c>
      <c r="B11318" t="s">
        <v>110</v>
      </c>
      <c r="C11318" t="s">
        <v>18</v>
      </c>
      <c r="D11318" t="s">
        <v>23</v>
      </c>
      <c r="E11318" s="14">
        <v>9960272.6646690015</v>
      </c>
      <c r="F11318" s="14">
        <v>32737692.252093039</v>
      </c>
      <c r="G11318" s="13">
        <v>0.30424480100707785</v>
      </c>
      <c r="H11318" s="12">
        <v>-24567527.370000001</v>
      </c>
      <c r="I11318" s="12">
        <v>-7.4745424759215888</v>
      </c>
      <c r="J11318" t="s">
        <v>24</v>
      </c>
      <c r="K11318" s="14">
        <v>2603614.8895490002</v>
      </c>
      <c r="L11318" s="14">
        <v>9960272.6646690033</v>
      </c>
      <c r="M11318" s="13">
        <v>0.26139996134689381</v>
      </c>
      <c r="N11318" s="12">
        <v>-1.9538451142916193</v>
      </c>
      <c r="O11318" s="2">
        <f>DATE(LEFT(ALT[[#This Row],[DATEMTH]],4),RIGHT(ALT[[#This Row],[DATEMTH]],2),1)</f>
        <v>45474</v>
      </c>
      <c r="P11318" t="str">
        <f>IF(AND(ALT[[#This Row],[DATE]]&gt;=DATE(2023,6,1),ALT[[#This Row],[DATE]]&lt;=DATE(2024,5,31)),"Y","N")</f>
        <v>N</v>
      </c>
      <c r="Q11318" t="str">
        <f>LEFT(ALT[[#This Row],[DATEMTH]],4)</f>
        <v>2024</v>
      </c>
    </row>
    <row r="11319" spans="1:17" x14ac:dyDescent="0.25">
      <c r="A11319" t="s">
        <v>104</v>
      </c>
      <c r="B11319" t="s">
        <v>110</v>
      </c>
      <c r="C11319" t="s">
        <v>18</v>
      </c>
      <c r="D11319" t="s">
        <v>23</v>
      </c>
      <c r="E11319" s="14">
        <v>9960272.6646690015</v>
      </c>
      <c r="F11319" s="14">
        <v>32737692.252093039</v>
      </c>
      <c r="G11319" s="13">
        <v>0.30424480100707785</v>
      </c>
      <c r="H11319" s="12">
        <v>-24567527.370000001</v>
      </c>
      <c r="I11319" s="12">
        <v>-7.4745424759215888</v>
      </c>
      <c r="J11319" t="s">
        <v>25</v>
      </c>
      <c r="K11319" s="14">
        <v>1093046.7061519988</v>
      </c>
      <c r="L11319" s="14">
        <v>9960272.6646690033</v>
      </c>
      <c r="M11319" s="13">
        <v>0.10974064093940371</v>
      </c>
      <c r="N11319" s="12">
        <v>-0.82026108203643266</v>
      </c>
      <c r="O11319" s="2">
        <f>DATE(LEFT(ALT[[#This Row],[DATEMTH]],4),RIGHT(ALT[[#This Row],[DATEMTH]],2),1)</f>
        <v>45474</v>
      </c>
      <c r="P11319" t="str">
        <f>IF(AND(ALT[[#This Row],[DATE]]&gt;=DATE(2023,6,1),ALT[[#This Row],[DATE]]&lt;=DATE(2024,5,31)),"Y","N")</f>
        <v>N</v>
      </c>
      <c r="Q11319" t="str">
        <f>LEFT(ALT[[#This Row],[DATEMTH]],4)</f>
        <v>2024</v>
      </c>
    </row>
    <row r="11320" spans="1:17" x14ac:dyDescent="0.25">
      <c r="A11320" t="s">
        <v>104</v>
      </c>
      <c r="B11320" t="s">
        <v>110</v>
      </c>
      <c r="C11320" t="s">
        <v>18</v>
      </c>
      <c r="D11320" t="s">
        <v>23</v>
      </c>
      <c r="E11320" s="14">
        <v>9960272.6646690015</v>
      </c>
      <c r="F11320" s="14">
        <v>32737692.252093039</v>
      </c>
      <c r="G11320" s="13">
        <v>0.30424480100707785</v>
      </c>
      <c r="H11320" s="12">
        <v>-24567527.370000001</v>
      </c>
      <c r="I11320" s="12">
        <v>-7.4745424759215888</v>
      </c>
      <c r="J11320" t="s">
        <v>26</v>
      </c>
      <c r="K11320" s="14">
        <v>3028143.9579630028</v>
      </c>
      <c r="L11320" s="14">
        <v>9960272.6646690033</v>
      </c>
      <c r="M11320" s="13">
        <v>0.30402219496504446</v>
      </c>
      <c r="N11320" s="12">
        <v>-2.2724268098891396</v>
      </c>
      <c r="O11320" s="2">
        <f>DATE(LEFT(ALT[[#This Row],[DATEMTH]],4),RIGHT(ALT[[#This Row],[DATEMTH]],2),1)</f>
        <v>45474</v>
      </c>
      <c r="P11320" t="str">
        <f>IF(AND(ALT[[#This Row],[DATE]]&gt;=DATE(2023,6,1),ALT[[#This Row],[DATE]]&lt;=DATE(2024,5,31)),"Y","N")</f>
        <v>N</v>
      </c>
      <c r="Q11320" t="str">
        <f>LEFT(ALT[[#This Row],[DATEMTH]],4)</f>
        <v>2024</v>
      </c>
    </row>
    <row r="11321" spans="1:17" x14ac:dyDescent="0.25">
      <c r="A11321" t="s">
        <v>104</v>
      </c>
      <c r="B11321" t="s">
        <v>110</v>
      </c>
      <c r="C11321" t="s">
        <v>18</v>
      </c>
      <c r="D11321" t="s">
        <v>23</v>
      </c>
      <c r="E11321" s="14">
        <v>9960272.6646690015</v>
      </c>
      <c r="F11321" s="14">
        <v>32737692.252093039</v>
      </c>
      <c r="G11321" s="13">
        <v>0.30424480100707785</v>
      </c>
      <c r="H11321" s="12">
        <v>-24567527.370000001</v>
      </c>
      <c r="I11321" s="12">
        <v>-7.4745424759215888</v>
      </c>
      <c r="J11321" t="s">
        <v>16</v>
      </c>
      <c r="K11321" s="14">
        <v>3235467.1110050008</v>
      </c>
      <c r="L11321" s="14">
        <v>9960272.6646690033</v>
      </c>
      <c r="M11321" s="13">
        <v>0.32483720274865796</v>
      </c>
      <c r="N11321" s="12">
        <v>-2.428009469704397</v>
      </c>
      <c r="O11321" s="2">
        <f>DATE(LEFT(ALT[[#This Row],[DATEMTH]],4),RIGHT(ALT[[#This Row],[DATEMTH]],2),1)</f>
        <v>45474</v>
      </c>
      <c r="P11321" t="str">
        <f>IF(AND(ALT[[#This Row],[DATE]]&gt;=DATE(2023,6,1),ALT[[#This Row],[DATE]]&lt;=DATE(2024,5,31)),"Y","N")</f>
        <v>N</v>
      </c>
      <c r="Q11321" t="str">
        <f>LEFT(ALT[[#This Row],[DATEMTH]],4)</f>
        <v>2024</v>
      </c>
    </row>
    <row r="11322" spans="1:17" x14ac:dyDescent="0.25">
      <c r="A11322" t="s">
        <v>104</v>
      </c>
      <c r="B11322" t="s">
        <v>110</v>
      </c>
      <c r="C11322" t="s">
        <v>19</v>
      </c>
      <c r="D11322" t="s">
        <v>23</v>
      </c>
      <c r="E11322" s="14">
        <v>8756121.5032219999</v>
      </c>
      <c r="F11322" s="14">
        <v>32737692.252093039</v>
      </c>
      <c r="G11322" s="13">
        <v>0.2674630036777314</v>
      </c>
      <c r="H11322" s="12">
        <v>-24567527.370000001</v>
      </c>
      <c r="I11322" s="12">
        <v>-6.5709046633150772</v>
      </c>
      <c r="J11322" t="s">
        <v>24</v>
      </c>
      <c r="K11322" s="14">
        <v>2738141.3922080006</v>
      </c>
      <c r="L11322" s="14">
        <v>8756121.5032219999</v>
      </c>
      <c r="M11322" s="13">
        <v>0.31271167162315455</v>
      </c>
      <c r="N11322" s="12">
        <v>-2.0547985813416392</v>
      </c>
      <c r="O11322" s="2">
        <f>DATE(LEFT(ALT[[#This Row],[DATEMTH]],4),RIGHT(ALT[[#This Row],[DATEMTH]],2),1)</f>
        <v>45474</v>
      </c>
      <c r="P11322" t="str">
        <f>IF(AND(ALT[[#This Row],[DATE]]&gt;=DATE(2023,6,1),ALT[[#This Row],[DATE]]&lt;=DATE(2024,5,31)),"Y","N")</f>
        <v>N</v>
      </c>
      <c r="Q11322" t="str">
        <f>LEFT(ALT[[#This Row],[DATEMTH]],4)</f>
        <v>2024</v>
      </c>
    </row>
    <row r="11323" spans="1:17" x14ac:dyDescent="0.25">
      <c r="A11323" t="s">
        <v>104</v>
      </c>
      <c r="B11323" t="s">
        <v>110</v>
      </c>
      <c r="C11323" t="s">
        <v>19</v>
      </c>
      <c r="D11323" t="s">
        <v>23</v>
      </c>
      <c r="E11323" s="14">
        <v>8756121.5032219999</v>
      </c>
      <c r="F11323" s="14">
        <v>32737692.252093039</v>
      </c>
      <c r="G11323" s="13">
        <v>0.2674630036777314</v>
      </c>
      <c r="H11323" s="12">
        <v>-24567527.370000001</v>
      </c>
      <c r="I11323" s="12">
        <v>-6.5709046633150772</v>
      </c>
      <c r="J11323" t="s">
        <v>16</v>
      </c>
      <c r="K11323" s="14">
        <v>134.85445100000007</v>
      </c>
      <c r="L11323" s="14">
        <v>8756121.5032219999</v>
      </c>
      <c r="M11323" s="13">
        <v>1.5401162598118072E-5</v>
      </c>
      <c r="N11323" s="12">
        <v>-1.0119957113644779E-4</v>
      </c>
      <c r="O11323" s="2">
        <f>DATE(LEFT(ALT[[#This Row],[DATEMTH]],4),RIGHT(ALT[[#This Row],[DATEMTH]],2),1)</f>
        <v>45474</v>
      </c>
      <c r="P11323" t="str">
        <f>IF(AND(ALT[[#This Row],[DATE]]&gt;=DATE(2023,6,1),ALT[[#This Row],[DATE]]&lt;=DATE(2024,5,31)),"Y","N")</f>
        <v>N</v>
      </c>
      <c r="Q11323" t="str">
        <f>LEFT(ALT[[#This Row],[DATEMTH]],4)</f>
        <v>2024</v>
      </c>
    </row>
    <row r="11324" spans="1:17" x14ac:dyDescent="0.25">
      <c r="A11324" t="s">
        <v>104</v>
      </c>
      <c r="B11324" t="s">
        <v>110</v>
      </c>
      <c r="C11324" t="s">
        <v>19</v>
      </c>
      <c r="D11324" t="s">
        <v>23</v>
      </c>
      <c r="E11324" s="14">
        <v>8756121.5032219999</v>
      </c>
      <c r="F11324" s="14">
        <v>32737692.252093039</v>
      </c>
      <c r="G11324" s="13">
        <v>0.2674630036777314</v>
      </c>
      <c r="H11324" s="12">
        <v>-24567527.370000001</v>
      </c>
      <c r="I11324" s="12">
        <v>-6.5709046633150772</v>
      </c>
      <c r="J11324" t="s">
        <v>25</v>
      </c>
      <c r="K11324" s="14">
        <v>5723199.4758659992</v>
      </c>
      <c r="L11324" s="14">
        <v>8756121.5032219999</v>
      </c>
      <c r="M11324" s="13">
        <v>0.6536226654415459</v>
      </c>
      <c r="N11324" s="12">
        <v>-4.2948922203982844</v>
      </c>
      <c r="O11324" s="2">
        <f>DATE(LEFT(ALT[[#This Row],[DATEMTH]],4),RIGHT(ALT[[#This Row],[DATEMTH]],2),1)</f>
        <v>45474</v>
      </c>
      <c r="P11324" t="str">
        <f>IF(AND(ALT[[#This Row],[DATE]]&gt;=DATE(2023,6,1),ALT[[#This Row],[DATE]]&lt;=DATE(2024,5,31)),"Y","N")</f>
        <v>N</v>
      </c>
      <c r="Q11324" t="str">
        <f>LEFT(ALT[[#This Row],[DATEMTH]],4)</f>
        <v>2024</v>
      </c>
    </row>
    <row r="11325" spans="1:17" x14ac:dyDescent="0.25">
      <c r="A11325" t="s">
        <v>104</v>
      </c>
      <c r="B11325" t="s">
        <v>110</v>
      </c>
      <c r="C11325" t="s">
        <v>19</v>
      </c>
      <c r="D11325" t="s">
        <v>23</v>
      </c>
      <c r="E11325" s="14">
        <v>8756121.5032219999</v>
      </c>
      <c r="F11325" s="14">
        <v>32737692.252093039</v>
      </c>
      <c r="G11325" s="13">
        <v>0.2674630036777314</v>
      </c>
      <c r="H11325" s="12">
        <v>-24567527.370000001</v>
      </c>
      <c r="I11325" s="12">
        <v>-6.5709046633150772</v>
      </c>
      <c r="J11325" t="s">
        <v>26</v>
      </c>
      <c r="K11325" s="14">
        <v>294645.7806970001</v>
      </c>
      <c r="L11325" s="14">
        <v>8756121.5032219999</v>
      </c>
      <c r="M11325" s="13">
        <v>3.3650261772701411E-2</v>
      </c>
      <c r="N11325" s="12">
        <v>-0.22111266200401677</v>
      </c>
      <c r="O11325" s="2">
        <f>DATE(LEFT(ALT[[#This Row],[DATEMTH]],4),RIGHT(ALT[[#This Row],[DATEMTH]],2),1)</f>
        <v>45474</v>
      </c>
      <c r="P11325" t="str">
        <f>IF(AND(ALT[[#This Row],[DATE]]&gt;=DATE(2023,6,1),ALT[[#This Row],[DATE]]&lt;=DATE(2024,5,31)),"Y","N")</f>
        <v>N</v>
      </c>
      <c r="Q11325" t="str">
        <f>LEFT(ALT[[#This Row],[DATEMTH]],4)</f>
        <v>2024</v>
      </c>
    </row>
    <row r="11326" spans="1:17" x14ac:dyDescent="0.25">
      <c r="A11326" t="s">
        <v>104</v>
      </c>
      <c r="B11326" t="s">
        <v>110</v>
      </c>
      <c r="C11326" t="s">
        <v>20</v>
      </c>
      <c r="D11326" t="s">
        <v>23</v>
      </c>
      <c r="E11326" s="14">
        <v>8742881.6039110105</v>
      </c>
      <c r="F11326" s="14">
        <v>32737692.252093039</v>
      </c>
      <c r="G11326" s="13">
        <v>0.26705857995693166</v>
      </c>
      <c r="H11326" s="12">
        <v>-24567527.370000001</v>
      </c>
      <c r="I11326" s="12">
        <v>-6.5609689724852522</v>
      </c>
      <c r="J11326" t="s">
        <v>24</v>
      </c>
      <c r="K11326" s="14">
        <v>3860298.0495290007</v>
      </c>
      <c r="L11326" s="14">
        <v>8742881.6039110031</v>
      </c>
      <c r="M11326" s="13">
        <v>0.44153612326194047</v>
      </c>
      <c r="N11326" s="12">
        <v>-2.8969048049530151</v>
      </c>
      <c r="O11326" s="2">
        <f>DATE(LEFT(ALT[[#This Row],[DATEMTH]],4),RIGHT(ALT[[#This Row],[DATEMTH]],2),1)</f>
        <v>45474</v>
      </c>
      <c r="P11326" t="str">
        <f>IF(AND(ALT[[#This Row],[DATE]]&gt;=DATE(2023,6,1),ALT[[#This Row],[DATE]]&lt;=DATE(2024,5,31)),"Y","N")</f>
        <v>N</v>
      </c>
      <c r="Q11326" t="str">
        <f>LEFT(ALT[[#This Row],[DATEMTH]],4)</f>
        <v>2024</v>
      </c>
    </row>
    <row r="11327" spans="1:17" x14ac:dyDescent="0.25">
      <c r="A11327" t="s">
        <v>104</v>
      </c>
      <c r="B11327" t="s">
        <v>110</v>
      </c>
      <c r="C11327" t="s">
        <v>20</v>
      </c>
      <c r="D11327" t="s">
        <v>23</v>
      </c>
      <c r="E11327" s="14">
        <v>8742881.6039110105</v>
      </c>
      <c r="F11327" s="14">
        <v>32737692.252093039</v>
      </c>
      <c r="G11327" s="13">
        <v>0.26705857995693166</v>
      </c>
      <c r="H11327" s="12">
        <v>-24567527.370000001</v>
      </c>
      <c r="I11327" s="12">
        <v>-6.5609689724852522</v>
      </c>
      <c r="J11327" t="s">
        <v>16</v>
      </c>
      <c r="K11327" s="14">
        <v>3051842.5291130012</v>
      </c>
      <c r="L11327" s="14">
        <v>8742881.6039110031</v>
      </c>
      <c r="M11327" s="13">
        <v>0.34906597931599614</v>
      </c>
      <c r="N11327" s="12">
        <v>-2.2902110596424294</v>
      </c>
      <c r="O11327" s="2">
        <f>DATE(LEFT(ALT[[#This Row],[DATEMTH]],4),RIGHT(ALT[[#This Row],[DATEMTH]],2),1)</f>
        <v>45474</v>
      </c>
      <c r="P11327" t="str">
        <f>IF(AND(ALT[[#This Row],[DATE]]&gt;=DATE(2023,6,1),ALT[[#This Row],[DATE]]&lt;=DATE(2024,5,31)),"Y","N")</f>
        <v>N</v>
      </c>
      <c r="Q11327" t="str">
        <f>LEFT(ALT[[#This Row],[DATEMTH]],4)</f>
        <v>2024</v>
      </c>
    </row>
    <row r="11328" spans="1:17" x14ac:dyDescent="0.25">
      <c r="A11328" t="s">
        <v>104</v>
      </c>
      <c r="B11328" t="s">
        <v>110</v>
      </c>
      <c r="C11328" t="s">
        <v>20</v>
      </c>
      <c r="D11328" t="s">
        <v>23</v>
      </c>
      <c r="E11328" s="14">
        <v>8742881.6039110105</v>
      </c>
      <c r="F11328" s="14">
        <v>32737692.252093039</v>
      </c>
      <c r="G11328" s="13">
        <v>0.26705857995693166</v>
      </c>
      <c r="H11328" s="12">
        <v>-24567527.370000001</v>
      </c>
      <c r="I11328" s="12">
        <v>-6.5609689724852522</v>
      </c>
      <c r="J11328" t="s">
        <v>25</v>
      </c>
      <c r="K11328" s="14">
        <v>1178595.375218001</v>
      </c>
      <c r="L11328" s="14">
        <v>8742881.6039110031</v>
      </c>
      <c r="M11328" s="13">
        <v>0.1348062833986878</v>
      </c>
      <c r="N11328" s="12">
        <v>-0.88445984267484445</v>
      </c>
      <c r="O11328" s="2">
        <f>DATE(LEFT(ALT[[#This Row],[DATEMTH]],4),RIGHT(ALT[[#This Row],[DATEMTH]],2),1)</f>
        <v>45474</v>
      </c>
      <c r="P11328" t="str">
        <f>IF(AND(ALT[[#This Row],[DATE]]&gt;=DATE(2023,6,1),ALT[[#This Row],[DATE]]&lt;=DATE(2024,5,31)),"Y","N")</f>
        <v>N</v>
      </c>
      <c r="Q11328" t="str">
        <f>LEFT(ALT[[#This Row],[DATEMTH]],4)</f>
        <v>2024</v>
      </c>
    </row>
    <row r="11329" spans="1:17" x14ac:dyDescent="0.25">
      <c r="A11329" t="s">
        <v>104</v>
      </c>
      <c r="B11329" t="s">
        <v>110</v>
      </c>
      <c r="C11329" t="s">
        <v>20</v>
      </c>
      <c r="D11329" t="s">
        <v>23</v>
      </c>
      <c r="E11329" s="14">
        <v>8742881.6039110105</v>
      </c>
      <c r="F11329" s="14">
        <v>32737692.252093039</v>
      </c>
      <c r="G11329" s="13">
        <v>0.26705857995693166</v>
      </c>
      <c r="H11329" s="12">
        <v>-24567527.370000001</v>
      </c>
      <c r="I11329" s="12">
        <v>-6.5609689724852522</v>
      </c>
      <c r="J11329" t="s">
        <v>26</v>
      </c>
      <c r="K11329" s="14">
        <v>652145.65005099983</v>
      </c>
      <c r="L11329" s="14">
        <v>8742881.6039110031</v>
      </c>
      <c r="M11329" s="13">
        <v>7.4591614023375524E-2</v>
      </c>
      <c r="N11329" s="12">
        <v>-0.48939326521496263</v>
      </c>
      <c r="O11329" s="2">
        <f>DATE(LEFT(ALT[[#This Row],[DATEMTH]],4),RIGHT(ALT[[#This Row],[DATEMTH]],2),1)</f>
        <v>45474</v>
      </c>
      <c r="P11329" t="str">
        <f>IF(AND(ALT[[#This Row],[DATE]]&gt;=DATE(2023,6,1),ALT[[#This Row],[DATE]]&lt;=DATE(2024,5,31)),"Y","N")</f>
        <v>N</v>
      </c>
      <c r="Q11329" t="str">
        <f>LEFT(ALT[[#This Row],[DATEMTH]],4)</f>
        <v>2024</v>
      </c>
    </row>
    <row r="11330" spans="1:17" x14ac:dyDescent="0.25">
      <c r="A11330" t="s">
        <v>104</v>
      </c>
      <c r="B11330" t="s">
        <v>111</v>
      </c>
      <c r="C11330" t="s">
        <v>15</v>
      </c>
      <c r="D11330" t="s">
        <v>22</v>
      </c>
      <c r="E11330" s="14">
        <v>1052236.2912700011</v>
      </c>
      <c r="F11330" s="14">
        <v>6479186.9866569964</v>
      </c>
      <c r="G11330" s="13">
        <v>0.16240251955020568</v>
      </c>
      <c r="H11330" s="12">
        <v>-30798712.879999999</v>
      </c>
      <c r="I11330" s="12">
        <v>-5.0017885706153713</v>
      </c>
      <c r="J11330" t="s">
        <v>24</v>
      </c>
      <c r="K11330" s="14">
        <v>443151.33514599991</v>
      </c>
      <c r="L11330" s="14">
        <v>1052236.2912699999</v>
      </c>
      <c r="M11330" s="13">
        <v>0.42115192074504199</v>
      </c>
      <c r="N11330" s="12">
        <v>-2.1065128636752615</v>
      </c>
      <c r="O11330" s="2">
        <f>DATE(LEFT(ALT[[#This Row],[DATEMTH]],4),RIGHT(ALT[[#This Row],[DATEMTH]],2),1)</f>
        <v>45474</v>
      </c>
      <c r="P11330" t="str">
        <f>IF(AND(ALT[[#This Row],[DATE]]&gt;=DATE(2023,6,1),ALT[[#This Row],[DATE]]&lt;=DATE(2024,5,31)),"Y","N")</f>
        <v>N</v>
      </c>
      <c r="Q11330" t="str">
        <f>LEFT(ALT[[#This Row],[DATEMTH]],4)</f>
        <v>2024</v>
      </c>
    </row>
    <row r="11331" spans="1:17" x14ac:dyDescent="0.25">
      <c r="A11331" t="s">
        <v>104</v>
      </c>
      <c r="B11331" t="s">
        <v>111</v>
      </c>
      <c r="C11331" t="s">
        <v>15</v>
      </c>
      <c r="D11331" t="s">
        <v>22</v>
      </c>
      <c r="E11331" s="14">
        <v>1052236.2912700011</v>
      </c>
      <c r="F11331" s="14">
        <v>6479186.9866569964</v>
      </c>
      <c r="G11331" s="13">
        <v>0.16240251955020568</v>
      </c>
      <c r="H11331" s="12">
        <v>-30798712.879999999</v>
      </c>
      <c r="I11331" s="12">
        <v>-5.0017885706153713</v>
      </c>
      <c r="J11331" t="s">
        <v>26</v>
      </c>
      <c r="K11331" s="14">
        <v>157288.88312700001</v>
      </c>
      <c r="L11331" s="14">
        <v>1052236.2912699999</v>
      </c>
      <c r="M11331" s="13">
        <v>0.14948057240751475</v>
      </c>
      <c r="N11331" s="12">
        <v>-0.74767021859695071</v>
      </c>
      <c r="O11331" s="2">
        <f>DATE(LEFT(ALT[[#This Row],[DATEMTH]],4),RIGHT(ALT[[#This Row],[DATEMTH]],2),1)</f>
        <v>45474</v>
      </c>
      <c r="P11331" t="str">
        <f>IF(AND(ALT[[#This Row],[DATE]]&gt;=DATE(2023,6,1),ALT[[#This Row],[DATE]]&lt;=DATE(2024,5,31)),"Y","N")</f>
        <v>N</v>
      </c>
      <c r="Q11331" t="str">
        <f>LEFT(ALT[[#This Row],[DATEMTH]],4)</f>
        <v>2024</v>
      </c>
    </row>
    <row r="11332" spans="1:17" x14ac:dyDescent="0.25">
      <c r="A11332" t="s">
        <v>104</v>
      </c>
      <c r="B11332" t="s">
        <v>111</v>
      </c>
      <c r="C11332" t="s">
        <v>15</v>
      </c>
      <c r="D11332" t="s">
        <v>22</v>
      </c>
      <c r="E11332" s="14">
        <v>1052236.2912700011</v>
      </c>
      <c r="F11332" s="14">
        <v>6479186.9866569964</v>
      </c>
      <c r="G11332" s="13">
        <v>0.16240251955020568</v>
      </c>
      <c r="H11332" s="12">
        <v>-30798712.879999999</v>
      </c>
      <c r="I11332" s="12">
        <v>-5.0017885706153713</v>
      </c>
      <c r="J11332" t="s">
        <v>25</v>
      </c>
      <c r="K11332" s="14">
        <v>138480.16363900001</v>
      </c>
      <c r="L11332" s="14">
        <v>1052236.2912699999</v>
      </c>
      <c r="M11332" s="13">
        <v>0.13160557641654894</v>
      </c>
      <c r="N11332" s="12">
        <v>-0.65826326794954237</v>
      </c>
      <c r="O11332" s="2">
        <f>DATE(LEFT(ALT[[#This Row],[DATEMTH]],4),RIGHT(ALT[[#This Row],[DATEMTH]],2),1)</f>
        <v>45474</v>
      </c>
      <c r="P11332" t="str">
        <f>IF(AND(ALT[[#This Row],[DATE]]&gt;=DATE(2023,6,1),ALT[[#This Row],[DATE]]&lt;=DATE(2024,5,31)),"Y","N")</f>
        <v>N</v>
      </c>
      <c r="Q11332" t="str">
        <f>LEFT(ALT[[#This Row],[DATEMTH]],4)</f>
        <v>2024</v>
      </c>
    </row>
    <row r="11333" spans="1:17" x14ac:dyDescent="0.25">
      <c r="A11333" t="s">
        <v>104</v>
      </c>
      <c r="B11333" t="s">
        <v>111</v>
      </c>
      <c r="C11333" t="s">
        <v>15</v>
      </c>
      <c r="D11333" t="s">
        <v>22</v>
      </c>
      <c r="E11333" s="14">
        <v>1052236.2912700011</v>
      </c>
      <c r="F11333" s="14">
        <v>6479186.9866569964</v>
      </c>
      <c r="G11333" s="13">
        <v>0.16240251955020568</v>
      </c>
      <c r="H11333" s="12">
        <v>-30798712.879999999</v>
      </c>
      <c r="I11333" s="12">
        <v>-5.0017885706153713</v>
      </c>
      <c r="J11333" t="s">
        <v>16</v>
      </c>
      <c r="K11333" s="14">
        <v>313315.90935799998</v>
      </c>
      <c r="L11333" s="14">
        <v>1052236.2912699999</v>
      </c>
      <c r="M11333" s="13">
        <v>0.29776193043089433</v>
      </c>
      <c r="N11333" s="12">
        <v>-1.4893422203936166</v>
      </c>
      <c r="O11333" s="2">
        <f>DATE(LEFT(ALT[[#This Row],[DATEMTH]],4),RIGHT(ALT[[#This Row],[DATEMTH]],2),1)</f>
        <v>45474</v>
      </c>
      <c r="P11333" t="str">
        <f>IF(AND(ALT[[#This Row],[DATE]]&gt;=DATE(2023,6,1),ALT[[#This Row],[DATE]]&lt;=DATE(2024,5,31)),"Y","N")</f>
        <v>N</v>
      </c>
      <c r="Q11333" t="str">
        <f>LEFT(ALT[[#This Row],[DATEMTH]],4)</f>
        <v>2024</v>
      </c>
    </row>
    <row r="11334" spans="1:17" x14ac:dyDescent="0.25">
      <c r="A11334" t="s">
        <v>104</v>
      </c>
      <c r="B11334" t="s">
        <v>111</v>
      </c>
      <c r="C11334" t="s">
        <v>18</v>
      </c>
      <c r="D11334" t="s">
        <v>22</v>
      </c>
      <c r="E11334" s="14">
        <v>1707212.8978650002</v>
      </c>
      <c r="F11334" s="14">
        <v>6479186.9866569964</v>
      </c>
      <c r="G11334" s="13">
        <v>0.26349183954418554</v>
      </c>
      <c r="H11334" s="12">
        <v>-30798712.879999999</v>
      </c>
      <c r="I11334" s="12">
        <v>-8.1152095123443999</v>
      </c>
      <c r="J11334" t="s">
        <v>26</v>
      </c>
      <c r="K11334" s="14">
        <v>489981.01625200018</v>
      </c>
      <c r="L11334" s="14">
        <v>1707212.8978650004</v>
      </c>
      <c r="M11334" s="13">
        <v>0.28700639320658761</v>
      </c>
      <c r="N11334" s="12">
        <v>-2.3291170122537568</v>
      </c>
      <c r="O11334" s="2">
        <f>DATE(LEFT(ALT[[#This Row],[DATEMTH]],4),RIGHT(ALT[[#This Row],[DATEMTH]],2),1)</f>
        <v>45474</v>
      </c>
      <c r="P11334" t="str">
        <f>IF(AND(ALT[[#This Row],[DATE]]&gt;=DATE(2023,6,1),ALT[[#This Row],[DATE]]&lt;=DATE(2024,5,31)),"Y","N")</f>
        <v>N</v>
      </c>
      <c r="Q11334" t="str">
        <f>LEFT(ALT[[#This Row],[DATEMTH]],4)</f>
        <v>2024</v>
      </c>
    </row>
    <row r="11335" spans="1:17" x14ac:dyDescent="0.25">
      <c r="A11335" t="s">
        <v>104</v>
      </c>
      <c r="B11335" t="s">
        <v>111</v>
      </c>
      <c r="C11335" t="s">
        <v>18</v>
      </c>
      <c r="D11335" t="s">
        <v>22</v>
      </c>
      <c r="E11335" s="14">
        <v>1707212.8978650002</v>
      </c>
      <c r="F11335" s="14">
        <v>6479186.9866569964</v>
      </c>
      <c r="G11335" s="13">
        <v>0.26349183954418554</v>
      </c>
      <c r="H11335" s="12">
        <v>-30798712.879999999</v>
      </c>
      <c r="I11335" s="12">
        <v>-8.1152095123443999</v>
      </c>
      <c r="J11335" t="s">
        <v>25</v>
      </c>
      <c r="K11335" s="14">
        <v>176443.75357800003</v>
      </c>
      <c r="L11335" s="14">
        <v>1707212.8978650004</v>
      </c>
      <c r="M11335" s="13">
        <v>0.10335193331696145</v>
      </c>
      <c r="N11335" s="12">
        <v>-0.83872259237298963</v>
      </c>
      <c r="O11335" s="2">
        <f>DATE(LEFT(ALT[[#This Row],[DATEMTH]],4),RIGHT(ALT[[#This Row],[DATEMTH]],2),1)</f>
        <v>45474</v>
      </c>
      <c r="P11335" t="str">
        <f>IF(AND(ALT[[#This Row],[DATE]]&gt;=DATE(2023,6,1),ALT[[#This Row],[DATE]]&lt;=DATE(2024,5,31)),"Y","N")</f>
        <v>N</v>
      </c>
      <c r="Q11335" t="str">
        <f>LEFT(ALT[[#This Row],[DATEMTH]],4)</f>
        <v>2024</v>
      </c>
    </row>
    <row r="11336" spans="1:17" x14ac:dyDescent="0.25">
      <c r="A11336" t="s">
        <v>104</v>
      </c>
      <c r="B11336" t="s">
        <v>111</v>
      </c>
      <c r="C11336" t="s">
        <v>18</v>
      </c>
      <c r="D11336" t="s">
        <v>22</v>
      </c>
      <c r="E11336" s="14">
        <v>1707212.8978650002</v>
      </c>
      <c r="F11336" s="14">
        <v>6479186.9866569964</v>
      </c>
      <c r="G11336" s="13">
        <v>0.26349183954418554</v>
      </c>
      <c r="H11336" s="12">
        <v>-30798712.879999999</v>
      </c>
      <c r="I11336" s="12">
        <v>-8.1152095123443999</v>
      </c>
      <c r="J11336" t="s">
        <v>24</v>
      </c>
      <c r="K11336" s="14">
        <v>457694.39897500002</v>
      </c>
      <c r="L11336" s="14">
        <v>1707212.8978650004</v>
      </c>
      <c r="M11336" s="13">
        <v>0.26809450628412057</v>
      </c>
      <c r="N11336" s="12">
        <v>-2.1756430876041706</v>
      </c>
      <c r="O11336" s="2">
        <f>DATE(LEFT(ALT[[#This Row],[DATEMTH]],4),RIGHT(ALT[[#This Row],[DATEMTH]],2),1)</f>
        <v>45474</v>
      </c>
      <c r="P11336" t="str">
        <f>IF(AND(ALT[[#This Row],[DATE]]&gt;=DATE(2023,6,1),ALT[[#This Row],[DATE]]&lt;=DATE(2024,5,31)),"Y","N")</f>
        <v>N</v>
      </c>
      <c r="Q11336" t="str">
        <f>LEFT(ALT[[#This Row],[DATEMTH]],4)</f>
        <v>2024</v>
      </c>
    </row>
    <row r="11337" spans="1:17" x14ac:dyDescent="0.25">
      <c r="A11337" t="s">
        <v>104</v>
      </c>
      <c r="B11337" t="s">
        <v>111</v>
      </c>
      <c r="C11337" t="s">
        <v>18</v>
      </c>
      <c r="D11337" t="s">
        <v>22</v>
      </c>
      <c r="E11337" s="14">
        <v>1707212.8978650002</v>
      </c>
      <c r="F11337" s="14">
        <v>6479186.9866569964</v>
      </c>
      <c r="G11337" s="13">
        <v>0.26349183954418554</v>
      </c>
      <c r="H11337" s="12">
        <v>-30798712.879999999</v>
      </c>
      <c r="I11337" s="12">
        <v>-8.1152095123443999</v>
      </c>
      <c r="J11337" t="s">
        <v>16</v>
      </c>
      <c r="K11337" s="14">
        <v>583093.72906000016</v>
      </c>
      <c r="L11337" s="14">
        <v>1707212.8978650004</v>
      </c>
      <c r="M11337" s="13">
        <v>0.34154716719233041</v>
      </c>
      <c r="N11337" s="12">
        <v>-2.771726820113483</v>
      </c>
      <c r="O11337" s="2">
        <f>DATE(LEFT(ALT[[#This Row],[DATEMTH]],4),RIGHT(ALT[[#This Row],[DATEMTH]],2),1)</f>
        <v>45474</v>
      </c>
      <c r="P11337" t="str">
        <f>IF(AND(ALT[[#This Row],[DATE]]&gt;=DATE(2023,6,1),ALT[[#This Row],[DATE]]&lt;=DATE(2024,5,31)),"Y","N")</f>
        <v>N</v>
      </c>
      <c r="Q11337" t="str">
        <f>LEFT(ALT[[#This Row],[DATEMTH]],4)</f>
        <v>2024</v>
      </c>
    </row>
    <row r="11338" spans="1:17" x14ac:dyDescent="0.25">
      <c r="A11338" t="s">
        <v>104</v>
      </c>
      <c r="B11338" t="s">
        <v>111</v>
      </c>
      <c r="C11338" t="s">
        <v>19</v>
      </c>
      <c r="D11338" t="s">
        <v>22</v>
      </c>
      <c r="E11338" s="14">
        <v>1755626.5330199981</v>
      </c>
      <c r="F11338" s="14">
        <v>6479186.9866569964</v>
      </c>
      <c r="G11338" s="13">
        <v>0.2709640170341544</v>
      </c>
      <c r="H11338" s="12">
        <v>-30798712.879999999</v>
      </c>
      <c r="I11338" s="12">
        <v>-8.3453429614463506</v>
      </c>
      <c r="J11338" t="s">
        <v>25</v>
      </c>
      <c r="K11338" s="14">
        <v>1148954.1197650002</v>
      </c>
      <c r="L11338" s="14">
        <v>1755626.5330200002</v>
      </c>
      <c r="M11338" s="13">
        <v>0.65444107739052448</v>
      </c>
      <c r="N11338" s="12">
        <v>-5.4615352388823801</v>
      </c>
      <c r="O11338" s="2">
        <f>DATE(LEFT(ALT[[#This Row],[DATEMTH]],4),RIGHT(ALT[[#This Row],[DATEMTH]],2),1)</f>
        <v>45474</v>
      </c>
      <c r="P11338" t="str">
        <f>IF(AND(ALT[[#This Row],[DATE]]&gt;=DATE(2023,6,1),ALT[[#This Row],[DATE]]&lt;=DATE(2024,5,31)),"Y","N")</f>
        <v>N</v>
      </c>
      <c r="Q11338" t="str">
        <f>LEFT(ALT[[#This Row],[DATEMTH]],4)</f>
        <v>2024</v>
      </c>
    </row>
    <row r="11339" spans="1:17" x14ac:dyDescent="0.25">
      <c r="A11339" t="s">
        <v>104</v>
      </c>
      <c r="B11339" t="s">
        <v>111</v>
      </c>
      <c r="C11339" t="s">
        <v>19</v>
      </c>
      <c r="D11339" t="s">
        <v>22</v>
      </c>
      <c r="E11339" s="14">
        <v>1755626.5330199981</v>
      </c>
      <c r="F11339" s="14">
        <v>6479186.9866569964</v>
      </c>
      <c r="G11339" s="13">
        <v>0.2709640170341544</v>
      </c>
      <c r="H11339" s="12">
        <v>-30798712.879999999</v>
      </c>
      <c r="I11339" s="12">
        <v>-8.3453429614463506</v>
      </c>
      <c r="J11339" t="s">
        <v>26</v>
      </c>
      <c r="K11339" s="14">
        <v>52221.869392999979</v>
      </c>
      <c r="L11339" s="14">
        <v>1755626.5330200002</v>
      </c>
      <c r="M11339" s="13">
        <v>2.9745431850570617E-2</v>
      </c>
      <c r="N11339" s="12">
        <v>-0.2482358303293416</v>
      </c>
      <c r="O11339" s="2">
        <f>DATE(LEFT(ALT[[#This Row],[DATEMTH]],4),RIGHT(ALT[[#This Row],[DATEMTH]],2),1)</f>
        <v>45474</v>
      </c>
      <c r="P11339" t="str">
        <f>IF(AND(ALT[[#This Row],[DATE]]&gt;=DATE(2023,6,1),ALT[[#This Row],[DATE]]&lt;=DATE(2024,5,31)),"Y","N")</f>
        <v>N</v>
      </c>
      <c r="Q11339" t="str">
        <f>LEFT(ALT[[#This Row],[DATEMTH]],4)</f>
        <v>2024</v>
      </c>
    </row>
    <row r="11340" spans="1:17" x14ac:dyDescent="0.25">
      <c r="A11340" t="s">
        <v>104</v>
      </c>
      <c r="B11340" t="s">
        <v>111</v>
      </c>
      <c r="C11340" t="s">
        <v>19</v>
      </c>
      <c r="D11340" t="s">
        <v>22</v>
      </c>
      <c r="E11340" s="14">
        <v>1755626.5330199981</v>
      </c>
      <c r="F11340" s="14">
        <v>6479186.9866569964</v>
      </c>
      <c r="G11340" s="13">
        <v>0.2709640170341544</v>
      </c>
      <c r="H11340" s="12">
        <v>-30798712.879999999</v>
      </c>
      <c r="I11340" s="12">
        <v>-8.3453429614463506</v>
      </c>
      <c r="J11340" t="s">
        <v>24</v>
      </c>
      <c r="K11340" s="14">
        <v>554430.01241099997</v>
      </c>
      <c r="L11340" s="14">
        <v>1755626.5330200002</v>
      </c>
      <c r="M11340" s="13">
        <v>0.31580179610140574</v>
      </c>
      <c r="N11340" s="12">
        <v>-2.6354742963069819</v>
      </c>
      <c r="O11340" s="2">
        <f>DATE(LEFT(ALT[[#This Row],[DATEMTH]],4),RIGHT(ALT[[#This Row],[DATEMTH]],2),1)</f>
        <v>45474</v>
      </c>
      <c r="P11340" t="str">
        <f>IF(AND(ALT[[#This Row],[DATE]]&gt;=DATE(2023,6,1),ALT[[#This Row],[DATE]]&lt;=DATE(2024,5,31)),"Y","N")</f>
        <v>N</v>
      </c>
      <c r="Q11340" t="str">
        <f>LEFT(ALT[[#This Row],[DATEMTH]],4)</f>
        <v>2024</v>
      </c>
    </row>
    <row r="11341" spans="1:17" x14ac:dyDescent="0.25">
      <c r="A11341" t="s">
        <v>104</v>
      </c>
      <c r="B11341" t="s">
        <v>111</v>
      </c>
      <c r="C11341" t="s">
        <v>19</v>
      </c>
      <c r="D11341" t="s">
        <v>22</v>
      </c>
      <c r="E11341" s="14">
        <v>1755626.5330199981</v>
      </c>
      <c r="F11341" s="14">
        <v>6479186.9866569964</v>
      </c>
      <c r="G11341" s="13">
        <v>0.2709640170341544</v>
      </c>
      <c r="H11341" s="12">
        <v>-30798712.879999999</v>
      </c>
      <c r="I11341" s="12">
        <v>-8.3453429614463506</v>
      </c>
      <c r="J11341" t="s">
        <v>16</v>
      </c>
      <c r="K11341" s="14">
        <v>20.531451000000001</v>
      </c>
      <c r="L11341" s="14">
        <v>1755626.5330200002</v>
      </c>
      <c r="M11341" s="13">
        <v>1.1694657499099272E-5</v>
      </c>
      <c r="N11341" s="12">
        <v>-9.7595927646633896E-5</v>
      </c>
      <c r="O11341" s="2">
        <f>DATE(LEFT(ALT[[#This Row],[DATEMTH]],4),RIGHT(ALT[[#This Row],[DATEMTH]],2),1)</f>
        <v>45474</v>
      </c>
      <c r="P11341" t="str">
        <f>IF(AND(ALT[[#This Row],[DATE]]&gt;=DATE(2023,6,1),ALT[[#This Row],[DATE]]&lt;=DATE(2024,5,31)),"Y","N")</f>
        <v>N</v>
      </c>
      <c r="Q11341" t="str">
        <f>LEFT(ALT[[#This Row],[DATEMTH]],4)</f>
        <v>2024</v>
      </c>
    </row>
    <row r="11342" spans="1:17" x14ac:dyDescent="0.25">
      <c r="A11342" t="s">
        <v>104</v>
      </c>
      <c r="B11342" t="s">
        <v>111</v>
      </c>
      <c r="C11342" t="s">
        <v>20</v>
      </c>
      <c r="D11342" t="s">
        <v>22</v>
      </c>
      <c r="E11342" s="14">
        <v>1964111.2645020003</v>
      </c>
      <c r="F11342" s="14">
        <v>6479186.9866569964</v>
      </c>
      <c r="G11342" s="13">
        <v>0.30314162387145488</v>
      </c>
      <c r="H11342" s="12">
        <v>-30798712.879999999</v>
      </c>
      <c r="I11342" s="12">
        <v>-9.3363718355938925</v>
      </c>
      <c r="J11342" t="s">
        <v>26</v>
      </c>
      <c r="K11342" s="14">
        <v>142725.65986400002</v>
      </c>
      <c r="L11342" s="14">
        <v>1964111.2645020001</v>
      </c>
      <c r="M11342" s="13">
        <v>7.2666789526400918E-2</v>
      </c>
      <c r="N11342" s="12">
        <v>-0.67844416711731881</v>
      </c>
      <c r="O11342" s="2">
        <f>DATE(LEFT(ALT[[#This Row],[DATEMTH]],4),RIGHT(ALT[[#This Row],[DATEMTH]],2),1)</f>
        <v>45474</v>
      </c>
      <c r="P11342" t="str">
        <f>IF(AND(ALT[[#This Row],[DATE]]&gt;=DATE(2023,6,1),ALT[[#This Row],[DATE]]&lt;=DATE(2024,5,31)),"Y","N")</f>
        <v>N</v>
      </c>
      <c r="Q11342" t="str">
        <f>LEFT(ALT[[#This Row],[DATEMTH]],4)</f>
        <v>2024</v>
      </c>
    </row>
    <row r="11343" spans="1:17" x14ac:dyDescent="0.25">
      <c r="A11343" t="s">
        <v>104</v>
      </c>
      <c r="B11343" t="s">
        <v>111</v>
      </c>
      <c r="C11343" t="s">
        <v>20</v>
      </c>
      <c r="D11343" t="s">
        <v>22</v>
      </c>
      <c r="E11343" s="14">
        <v>1964111.2645020003</v>
      </c>
      <c r="F11343" s="14">
        <v>6479186.9866569964</v>
      </c>
      <c r="G11343" s="13">
        <v>0.30314162387145488</v>
      </c>
      <c r="H11343" s="12">
        <v>-30798712.879999999</v>
      </c>
      <c r="I11343" s="12">
        <v>-9.3363718355938925</v>
      </c>
      <c r="J11343" t="s">
        <v>25</v>
      </c>
      <c r="K11343" s="14">
        <v>249920.83547000005</v>
      </c>
      <c r="L11343" s="14">
        <v>1964111.2645020001</v>
      </c>
      <c r="M11343" s="13">
        <v>0.12724372594714864</v>
      </c>
      <c r="N11343" s="12">
        <v>-1.1879947391889865</v>
      </c>
      <c r="O11343" s="2">
        <f>DATE(LEFT(ALT[[#This Row],[DATEMTH]],4),RIGHT(ALT[[#This Row],[DATEMTH]],2),1)</f>
        <v>45474</v>
      </c>
      <c r="P11343" t="str">
        <f>IF(AND(ALT[[#This Row],[DATE]]&gt;=DATE(2023,6,1),ALT[[#This Row],[DATE]]&lt;=DATE(2024,5,31)),"Y","N")</f>
        <v>N</v>
      </c>
      <c r="Q11343" t="str">
        <f>LEFT(ALT[[#This Row],[DATEMTH]],4)</f>
        <v>2024</v>
      </c>
    </row>
    <row r="11344" spans="1:17" x14ac:dyDescent="0.25">
      <c r="A11344" t="s">
        <v>104</v>
      </c>
      <c r="B11344" t="s">
        <v>111</v>
      </c>
      <c r="C11344" t="s">
        <v>20</v>
      </c>
      <c r="D11344" t="s">
        <v>22</v>
      </c>
      <c r="E11344" s="14">
        <v>1964111.2645020003</v>
      </c>
      <c r="F11344" s="14">
        <v>6479186.9866569964</v>
      </c>
      <c r="G11344" s="13">
        <v>0.30314162387145488</v>
      </c>
      <c r="H11344" s="12">
        <v>-30798712.879999999</v>
      </c>
      <c r="I11344" s="12">
        <v>-9.3363718355938925</v>
      </c>
      <c r="J11344" t="s">
        <v>24</v>
      </c>
      <c r="K11344" s="14">
        <v>838476.4485619996</v>
      </c>
      <c r="L11344" s="14">
        <v>1964111.2645020001</v>
      </c>
      <c r="M11344" s="13">
        <v>0.42689865065999461</v>
      </c>
      <c r="N11344" s="12">
        <v>-3.9856845386750095</v>
      </c>
      <c r="O11344" s="2">
        <f>DATE(LEFT(ALT[[#This Row],[DATEMTH]],4),RIGHT(ALT[[#This Row],[DATEMTH]],2),1)</f>
        <v>45474</v>
      </c>
      <c r="P11344" t="str">
        <f>IF(AND(ALT[[#This Row],[DATE]]&gt;=DATE(2023,6,1),ALT[[#This Row],[DATE]]&lt;=DATE(2024,5,31)),"Y","N")</f>
        <v>N</v>
      </c>
      <c r="Q11344" t="str">
        <f>LEFT(ALT[[#This Row],[DATEMTH]],4)</f>
        <v>2024</v>
      </c>
    </row>
    <row r="11345" spans="1:17" x14ac:dyDescent="0.25">
      <c r="A11345" t="s">
        <v>104</v>
      </c>
      <c r="B11345" t="s">
        <v>111</v>
      </c>
      <c r="C11345" t="s">
        <v>20</v>
      </c>
      <c r="D11345" t="s">
        <v>22</v>
      </c>
      <c r="E11345" s="14">
        <v>1964111.2645020003</v>
      </c>
      <c r="F11345" s="14">
        <v>6479186.9866569964</v>
      </c>
      <c r="G11345" s="13">
        <v>0.30314162387145488</v>
      </c>
      <c r="H11345" s="12">
        <v>-30798712.879999999</v>
      </c>
      <c r="I11345" s="12">
        <v>-9.3363718355938925</v>
      </c>
      <c r="J11345" t="s">
        <v>16</v>
      </c>
      <c r="K11345" s="14">
        <v>732988.32060600037</v>
      </c>
      <c r="L11345" s="14">
        <v>1964111.2645020001</v>
      </c>
      <c r="M11345" s="13">
        <v>0.3731908338664558</v>
      </c>
      <c r="N11345" s="12">
        <v>-3.4842483906125774</v>
      </c>
      <c r="O11345" s="2">
        <f>DATE(LEFT(ALT[[#This Row],[DATEMTH]],4),RIGHT(ALT[[#This Row],[DATEMTH]],2),1)</f>
        <v>45474</v>
      </c>
      <c r="P11345" t="str">
        <f>IF(AND(ALT[[#This Row],[DATE]]&gt;=DATE(2023,6,1),ALT[[#This Row],[DATE]]&lt;=DATE(2024,5,31)),"Y","N")</f>
        <v>N</v>
      </c>
      <c r="Q11345" t="str">
        <f>LEFT(ALT[[#This Row],[DATEMTH]],4)</f>
        <v>2024</v>
      </c>
    </row>
    <row r="11346" spans="1:17" x14ac:dyDescent="0.25">
      <c r="A11346" t="s">
        <v>104</v>
      </c>
      <c r="B11346" t="s">
        <v>111</v>
      </c>
      <c r="C11346" t="s">
        <v>15</v>
      </c>
      <c r="D11346" t="s">
        <v>17</v>
      </c>
      <c r="E11346" s="14">
        <v>1052236.2912700011</v>
      </c>
      <c r="F11346" s="14">
        <v>6479186.9866569964</v>
      </c>
      <c r="G11346" s="13">
        <v>0.16240251955020568</v>
      </c>
      <c r="H11346" s="12">
        <v>-120510609.53</v>
      </c>
      <c r="I11346" s="12">
        <v>-19.571226620203028</v>
      </c>
      <c r="J11346" t="s">
        <v>24</v>
      </c>
      <c r="K11346" s="14">
        <v>443151.33514599991</v>
      </c>
      <c r="L11346" s="14">
        <v>1052236.2912699999</v>
      </c>
      <c r="M11346" s="13">
        <v>0.42115192074504199</v>
      </c>
      <c r="N11346" s="12">
        <v>-8.2424596824350012</v>
      </c>
      <c r="O11346" s="2">
        <f>DATE(LEFT(ALT[[#This Row],[DATEMTH]],4),RIGHT(ALT[[#This Row],[DATEMTH]],2),1)</f>
        <v>45474</v>
      </c>
      <c r="P11346" t="str">
        <f>IF(AND(ALT[[#This Row],[DATE]]&gt;=DATE(2023,6,1),ALT[[#This Row],[DATE]]&lt;=DATE(2024,5,31)),"Y","N")</f>
        <v>N</v>
      </c>
      <c r="Q11346" t="str">
        <f>LEFT(ALT[[#This Row],[DATEMTH]],4)</f>
        <v>2024</v>
      </c>
    </row>
    <row r="11347" spans="1:17" x14ac:dyDescent="0.25">
      <c r="A11347" t="s">
        <v>104</v>
      </c>
      <c r="B11347" t="s">
        <v>111</v>
      </c>
      <c r="C11347" t="s">
        <v>15</v>
      </c>
      <c r="D11347" t="s">
        <v>17</v>
      </c>
      <c r="E11347" s="14">
        <v>1052236.2912700011</v>
      </c>
      <c r="F11347" s="14">
        <v>6479186.9866569964</v>
      </c>
      <c r="G11347" s="13">
        <v>0.16240251955020568</v>
      </c>
      <c r="H11347" s="12">
        <v>-120510609.53</v>
      </c>
      <c r="I11347" s="12">
        <v>-19.571226620203028</v>
      </c>
      <c r="J11347" t="s">
        <v>26</v>
      </c>
      <c r="K11347" s="14">
        <v>157288.88312700001</v>
      </c>
      <c r="L11347" s="14">
        <v>1052236.2912699999</v>
      </c>
      <c r="M11347" s="13">
        <v>0.14948057240751475</v>
      </c>
      <c r="N11347" s="12">
        <v>-2.925518157905139</v>
      </c>
      <c r="O11347" s="2">
        <f>DATE(LEFT(ALT[[#This Row],[DATEMTH]],4),RIGHT(ALT[[#This Row],[DATEMTH]],2),1)</f>
        <v>45474</v>
      </c>
      <c r="P11347" t="str">
        <f>IF(AND(ALT[[#This Row],[DATE]]&gt;=DATE(2023,6,1),ALT[[#This Row],[DATE]]&lt;=DATE(2024,5,31)),"Y","N")</f>
        <v>N</v>
      </c>
      <c r="Q11347" t="str">
        <f>LEFT(ALT[[#This Row],[DATEMTH]],4)</f>
        <v>2024</v>
      </c>
    </row>
    <row r="11348" spans="1:17" x14ac:dyDescent="0.25">
      <c r="A11348" t="s">
        <v>104</v>
      </c>
      <c r="B11348" t="s">
        <v>111</v>
      </c>
      <c r="C11348" t="s">
        <v>15</v>
      </c>
      <c r="D11348" t="s">
        <v>17</v>
      </c>
      <c r="E11348" s="14">
        <v>1052236.2912700011</v>
      </c>
      <c r="F11348" s="14">
        <v>6479186.9866569964</v>
      </c>
      <c r="G11348" s="13">
        <v>0.16240251955020568</v>
      </c>
      <c r="H11348" s="12">
        <v>-120510609.53</v>
      </c>
      <c r="I11348" s="12">
        <v>-19.571226620203028</v>
      </c>
      <c r="J11348" t="s">
        <v>25</v>
      </c>
      <c r="K11348" s="14">
        <v>138480.16363900001</v>
      </c>
      <c r="L11348" s="14">
        <v>1052236.2912699999</v>
      </c>
      <c r="M11348" s="13">
        <v>0.13160557641654894</v>
      </c>
      <c r="N11348" s="12">
        <v>-2.5756825605307263</v>
      </c>
      <c r="O11348" s="2">
        <f>DATE(LEFT(ALT[[#This Row],[DATEMTH]],4),RIGHT(ALT[[#This Row],[DATEMTH]],2),1)</f>
        <v>45474</v>
      </c>
      <c r="P11348" t="str">
        <f>IF(AND(ALT[[#This Row],[DATE]]&gt;=DATE(2023,6,1),ALT[[#This Row],[DATE]]&lt;=DATE(2024,5,31)),"Y","N")</f>
        <v>N</v>
      </c>
      <c r="Q11348" t="str">
        <f>LEFT(ALT[[#This Row],[DATEMTH]],4)</f>
        <v>2024</v>
      </c>
    </row>
    <row r="11349" spans="1:17" x14ac:dyDescent="0.25">
      <c r="A11349" t="s">
        <v>104</v>
      </c>
      <c r="B11349" t="s">
        <v>111</v>
      </c>
      <c r="C11349" t="s">
        <v>15</v>
      </c>
      <c r="D11349" t="s">
        <v>17</v>
      </c>
      <c r="E11349" s="14">
        <v>1052236.2912700011</v>
      </c>
      <c r="F11349" s="14">
        <v>6479186.9866569964</v>
      </c>
      <c r="G11349" s="13">
        <v>0.16240251955020568</v>
      </c>
      <c r="H11349" s="12">
        <v>-120510609.53</v>
      </c>
      <c r="I11349" s="12">
        <v>-19.571226620203028</v>
      </c>
      <c r="J11349" t="s">
        <v>16</v>
      </c>
      <c r="K11349" s="14">
        <v>313315.90935799998</v>
      </c>
      <c r="L11349" s="14">
        <v>1052236.2912699999</v>
      </c>
      <c r="M11349" s="13">
        <v>0.29776193043089433</v>
      </c>
      <c r="N11349" s="12">
        <v>-5.8275662193321613</v>
      </c>
      <c r="O11349" s="2">
        <f>DATE(LEFT(ALT[[#This Row],[DATEMTH]],4),RIGHT(ALT[[#This Row],[DATEMTH]],2),1)</f>
        <v>45474</v>
      </c>
      <c r="P11349" t="str">
        <f>IF(AND(ALT[[#This Row],[DATE]]&gt;=DATE(2023,6,1),ALT[[#This Row],[DATE]]&lt;=DATE(2024,5,31)),"Y","N")</f>
        <v>N</v>
      </c>
      <c r="Q11349" t="str">
        <f>LEFT(ALT[[#This Row],[DATEMTH]],4)</f>
        <v>2024</v>
      </c>
    </row>
    <row r="11350" spans="1:17" x14ac:dyDescent="0.25">
      <c r="A11350" t="s">
        <v>104</v>
      </c>
      <c r="B11350" t="s">
        <v>111</v>
      </c>
      <c r="C11350" t="s">
        <v>18</v>
      </c>
      <c r="D11350" t="s">
        <v>17</v>
      </c>
      <c r="E11350" s="14">
        <v>1707212.8978650002</v>
      </c>
      <c r="F11350" s="14">
        <v>6479186.9866569964</v>
      </c>
      <c r="G11350" s="13">
        <v>0.26349183954418554</v>
      </c>
      <c r="H11350" s="12">
        <v>-120510609.53</v>
      </c>
      <c r="I11350" s="12">
        <v>-31.753562189650754</v>
      </c>
      <c r="J11350" t="s">
        <v>26</v>
      </c>
      <c r="K11350" s="14">
        <v>489981.01625200018</v>
      </c>
      <c r="L11350" s="14">
        <v>1707212.8978650004</v>
      </c>
      <c r="M11350" s="13">
        <v>0.28700639320658761</v>
      </c>
      <c r="N11350" s="12">
        <v>-9.1134753555127368</v>
      </c>
      <c r="O11350" s="2">
        <f>DATE(LEFT(ALT[[#This Row],[DATEMTH]],4),RIGHT(ALT[[#This Row],[DATEMTH]],2),1)</f>
        <v>45474</v>
      </c>
      <c r="P11350" t="str">
        <f>IF(AND(ALT[[#This Row],[DATE]]&gt;=DATE(2023,6,1),ALT[[#This Row],[DATE]]&lt;=DATE(2024,5,31)),"Y","N")</f>
        <v>N</v>
      </c>
      <c r="Q11350" t="str">
        <f>LEFT(ALT[[#This Row],[DATEMTH]],4)</f>
        <v>2024</v>
      </c>
    </row>
    <row r="11351" spans="1:17" x14ac:dyDescent="0.25">
      <c r="A11351" t="s">
        <v>104</v>
      </c>
      <c r="B11351" t="s">
        <v>111</v>
      </c>
      <c r="C11351" t="s">
        <v>18</v>
      </c>
      <c r="D11351" t="s">
        <v>17</v>
      </c>
      <c r="E11351" s="14">
        <v>1707212.8978650002</v>
      </c>
      <c r="F11351" s="14">
        <v>6479186.9866569964</v>
      </c>
      <c r="G11351" s="13">
        <v>0.26349183954418554</v>
      </c>
      <c r="H11351" s="12">
        <v>-120510609.53</v>
      </c>
      <c r="I11351" s="12">
        <v>-31.753562189650754</v>
      </c>
      <c r="J11351" t="s">
        <v>25</v>
      </c>
      <c r="K11351" s="14">
        <v>176443.75357800003</v>
      </c>
      <c r="L11351" s="14">
        <v>1707212.8978650004</v>
      </c>
      <c r="M11351" s="13">
        <v>0.10335193331696145</v>
      </c>
      <c r="N11351" s="12">
        <v>-3.2817920420007733</v>
      </c>
      <c r="O11351" s="2">
        <f>DATE(LEFT(ALT[[#This Row],[DATEMTH]],4),RIGHT(ALT[[#This Row],[DATEMTH]],2),1)</f>
        <v>45474</v>
      </c>
      <c r="P11351" t="str">
        <f>IF(AND(ALT[[#This Row],[DATE]]&gt;=DATE(2023,6,1),ALT[[#This Row],[DATE]]&lt;=DATE(2024,5,31)),"Y","N")</f>
        <v>N</v>
      </c>
      <c r="Q11351" t="str">
        <f>LEFT(ALT[[#This Row],[DATEMTH]],4)</f>
        <v>2024</v>
      </c>
    </row>
    <row r="11352" spans="1:17" x14ac:dyDescent="0.25">
      <c r="A11352" t="s">
        <v>104</v>
      </c>
      <c r="B11352" t="s">
        <v>111</v>
      </c>
      <c r="C11352" t="s">
        <v>18</v>
      </c>
      <c r="D11352" t="s">
        <v>17</v>
      </c>
      <c r="E11352" s="14">
        <v>1707212.8978650002</v>
      </c>
      <c r="F11352" s="14">
        <v>6479186.9866569964</v>
      </c>
      <c r="G11352" s="13">
        <v>0.26349183954418554</v>
      </c>
      <c r="H11352" s="12">
        <v>-120510609.53</v>
      </c>
      <c r="I11352" s="12">
        <v>-31.753562189650754</v>
      </c>
      <c r="J11352" t="s">
        <v>24</v>
      </c>
      <c r="K11352" s="14">
        <v>457694.39897500002</v>
      </c>
      <c r="L11352" s="14">
        <v>1707212.8978650004</v>
      </c>
      <c r="M11352" s="13">
        <v>0.26809450628412057</v>
      </c>
      <c r="N11352" s="12">
        <v>-8.5129555779965376</v>
      </c>
      <c r="O11352" s="2">
        <f>DATE(LEFT(ALT[[#This Row],[DATEMTH]],4),RIGHT(ALT[[#This Row],[DATEMTH]],2),1)</f>
        <v>45474</v>
      </c>
      <c r="P11352" t="str">
        <f>IF(AND(ALT[[#This Row],[DATE]]&gt;=DATE(2023,6,1),ALT[[#This Row],[DATE]]&lt;=DATE(2024,5,31)),"Y","N")</f>
        <v>N</v>
      </c>
      <c r="Q11352" t="str">
        <f>LEFT(ALT[[#This Row],[DATEMTH]],4)</f>
        <v>2024</v>
      </c>
    </row>
    <row r="11353" spans="1:17" x14ac:dyDescent="0.25">
      <c r="A11353" t="s">
        <v>104</v>
      </c>
      <c r="B11353" t="s">
        <v>111</v>
      </c>
      <c r="C11353" t="s">
        <v>18</v>
      </c>
      <c r="D11353" t="s">
        <v>17</v>
      </c>
      <c r="E11353" s="14">
        <v>1707212.8978650002</v>
      </c>
      <c r="F11353" s="14">
        <v>6479186.9866569964</v>
      </c>
      <c r="G11353" s="13">
        <v>0.26349183954418554</v>
      </c>
      <c r="H11353" s="12">
        <v>-120510609.53</v>
      </c>
      <c r="I11353" s="12">
        <v>-31.753562189650754</v>
      </c>
      <c r="J11353" t="s">
        <v>16</v>
      </c>
      <c r="K11353" s="14">
        <v>583093.72906000016</v>
      </c>
      <c r="L11353" s="14">
        <v>1707212.8978650004</v>
      </c>
      <c r="M11353" s="13">
        <v>0.34154716719233041</v>
      </c>
      <c r="N11353" s="12">
        <v>-10.845339214140708</v>
      </c>
      <c r="O11353" s="2">
        <f>DATE(LEFT(ALT[[#This Row],[DATEMTH]],4),RIGHT(ALT[[#This Row],[DATEMTH]],2),1)</f>
        <v>45474</v>
      </c>
      <c r="P11353" t="str">
        <f>IF(AND(ALT[[#This Row],[DATE]]&gt;=DATE(2023,6,1),ALT[[#This Row],[DATE]]&lt;=DATE(2024,5,31)),"Y","N")</f>
        <v>N</v>
      </c>
      <c r="Q11353" t="str">
        <f>LEFT(ALT[[#This Row],[DATEMTH]],4)</f>
        <v>2024</v>
      </c>
    </row>
    <row r="11354" spans="1:17" x14ac:dyDescent="0.25">
      <c r="A11354" t="s">
        <v>104</v>
      </c>
      <c r="B11354" t="s">
        <v>111</v>
      </c>
      <c r="C11354" t="s">
        <v>19</v>
      </c>
      <c r="D11354" t="s">
        <v>17</v>
      </c>
      <c r="E11354" s="14">
        <v>1755626.5330199981</v>
      </c>
      <c r="F11354" s="14">
        <v>6479186.9866569964</v>
      </c>
      <c r="G11354" s="13">
        <v>0.2709640170341544</v>
      </c>
      <c r="H11354" s="12">
        <v>-120510609.53</v>
      </c>
      <c r="I11354" s="12">
        <v>-32.65403885348325</v>
      </c>
      <c r="J11354" t="s">
        <v>26</v>
      </c>
      <c r="K11354" s="14">
        <v>52221.869392999979</v>
      </c>
      <c r="L11354" s="14">
        <v>1755626.5330200002</v>
      </c>
      <c r="M11354" s="13">
        <v>2.9745431850570617E-2</v>
      </c>
      <c r="N11354" s="12">
        <v>-0.97130848736217112</v>
      </c>
      <c r="O11354" s="2">
        <f>DATE(LEFT(ALT[[#This Row],[DATEMTH]],4),RIGHT(ALT[[#This Row],[DATEMTH]],2),1)</f>
        <v>45474</v>
      </c>
      <c r="P11354" t="str">
        <f>IF(AND(ALT[[#This Row],[DATE]]&gt;=DATE(2023,6,1),ALT[[#This Row],[DATE]]&lt;=DATE(2024,5,31)),"Y","N")</f>
        <v>N</v>
      </c>
      <c r="Q11354" t="str">
        <f>LEFT(ALT[[#This Row],[DATEMTH]],4)</f>
        <v>2024</v>
      </c>
    </row>
    <row r="11355" spans="1:17" x14ac:dyDescent="0.25">
      <c r="A11355" t="s">
        <v>104</v>
      </c>
      <c r="B11355" t="s">
        <v>111</v>
      </c>
      <c r="C11355" t="s">
        <v>19</v>
      </c>
      <c r="D11355" t="s">
        <v>17</v>
      </c>
      <c r="E11355" s="14">
        <v>1755626.5330199981</v>
      </c>
      <c r="F11355" s="14">
        <v>6479186.9866569964</v>
      </c>
      <c r="G11355" s="13">
        <v>0.2709640170341544</v>
      </c>
      <c r="H11355" s="12">
        <v>-120510609.53</v>
      </c>
      <c r="I11355" s="12">
        <v>-32.65403885348325</v>
      </c>
      <c r="J11355" t="s">
        <v>25</v>
      </c>
      <c r="K11355" s="14">
        <v>1148954.1197650002</v>
      </c>
      <c r="L11355" s="14">
        <v>1755626.5330200002</v>
      </c>
      <c r="M11355" s="13">
        <v>0.65444107739052448</v>
      </c>
      <c r="N11355" s="12">
        <v>-21.370144368425624</v>
      </c>
      <c r="O11355" s="2">
        <f>DATE(LEFT(ALT[[#This Row],[DATEMTH]],4),RIGHT(ALT[[#This Row],[DATEMTH]],2),1)</f>
        <v>45474</v>
      </c>
      <c r="P11355" t="str">
        <f>IF(AND(ALT[[#This Row],[DATE]]&gt;=DATE(2023,6,1),ALT[[#This Row],[DATE]]&lt;=DATE(2024,5,31)),"Y","N")</f>
        <v>N</v>
      </c>
      <c r="Q11355" t="str">
        <f>LEFT(ALT[[#This Row],[DATEMTH]],4)</f>
        <v>2024</v>
      </c>
    </row>
    <row r="11356" spans="1:17" x14ac:dyDescent="0.25">
      <c r="A11356" t="s">
        <v>104</v>
      </c>
      <c r="B11356" t="s">
        <v>111</v>
      </c>
      <c r="C11356" t="s">
        <v>19</v>
      </c>
      <c r="D11356" t="s">
        <v>17</v>
      </c>
      <c r="E11356" s="14">
        <v>1755626.5330199981</v>
      </c>
      <c r="F11356" s="14">
        <v>6479186.9866569964</v>
      </c>
      <c r="G11356" s="13">
        <v>0.2709640170341544</v>
      </c>
      <c r="H11356" s="12">
        <v>-120510609.53</v>
      </c>
      <c r="I11356" s="12">
        <v>-32.65403885348325</v>
      </c>
      <c r="J11356" t="s">
        <v>24</v>
      </c>
      <c r="K11356" s="14">
        <v>554430.01241099997</v>
      </c>
      <c r="L11356" s="14">
        <v>1755626.5330200002</v>
      </c>
      <c r="M11356" s="13">
        <v>0.31580179610140574</v>
      </c>
      <c r="N11356" s="12">
        <v>-10.312204119895098</v>
      </c>
      <c r="O11356" s="2">
        <f>DATE(LEFT(ALT[[#This Row],[DATEMTH]],4),RIGHT(ALT[[#This Row],[DATEMTH]],2),1)</f>
        <v>45474</v>
      </c>
      <c r="P11356" t="str">
        <f>IF(AND(ALT[[#This Row],[DATE]]&gt;=DATE(2023,6,1),ALT[[#This Row],[DATE]]&lt;=DATE(2024,5,31)),"Y","N")</f>
        <v>N</v>
      </c>
      <c r="Q11356" t="str">
        <f>LEFT(ALT[[#This Row],[DATEMTH]],4)</f>
        <v>2024</v>
      </c>
    </row>
    <row r="11357" spans="1:17" x14ac:dyDescent="0.25">
      <c r="A11357" t="s">
        <v>104</v>
      </c>
      <c r="B11357" t="s">
        <v>111</v>
      </c>
      <c r="C11357" t="s">
        <v>19</v>
      </c>
      <c r="D11357" t="s">
        <v>17</v>
      </c>
      <c r="E11357" s="14">
        <v>1755626.5330199981</v>
      </c>
      <c r="F11357" s="14">
        <v>6479186.9866569964</v>
      </c>
      <c r="G11357" s="13">
        <v>0.2709640170341544</v>
      </c>
      <c r="H11357" s="12">
        <v>-120510609.53</v>
      </c>
      <c r="I11357" s="12">
        <v>-32.65403885348325</v>
      </c>
      <c r="J11357" t="s">
        <v>16</v>
      </c>
      <c r="K11357" s="14">
        <v>20.531451000000001</v>
      </c>
      <c r="L11357" s="14">
        <v>1755626.5330200002</v>
      </c>
      <c r="M11357" s="13">
        <v>1.1694657499099272E-5</v>
      </c>
      <c r="N11357" s="12">
        <v>-3.8187780035376691E-4</v>
      </c>
      <c r="O11357" s="2">
        <f>DATE(LEFT(ALT[[#This Row],[DATEMTH]],4),RIGHT(ALT[[#This Row],[DATEMTH]],2),1)</f>
        <v>45474</v>
      </c>
      <c r="P11357" t="str">
        <f>IF(AND(ALT[[#This Row],[DATE]]&gt;=DATE(2023,6,1),ALT[[#This Row],[DATE]]&lt;=DATE(2024,5,31)),"Y","N")</f>
        <v>N</v>
      </c>
      <c r="Q11357" t="str">
        <f>LEFT(ALT[[#This Row],[DATEMTH]],4)</f>
        <v>2024</v>
      </c>
    </row>
    <row r="11358" spans="1:17" x14ac:dyDescent="0.25">
      <c r="A11358" t="s">
        <v>104</v>
      </c>
      <c r="B11358" t="s">
        <v>111</v>
      </c>
      <c r="C11358" t="s">
        <v>20</v>
      </c>
      <c r="D11358" t="s">
        <v>17</v>
      </c>
      <c r="E11358" s="14">
        <v>1964111.2645020003</v>
      </c>
      <c r="F11358" s="14">
        <v>6479186.9866569964</v>
      </c>
      <c r="G11358" s="13">
        <v>0.30314162387145488</v>
      </c>
      <c r="H11358" s="12">
        <v>-120510609.53</v>
      </c>
      <c r="I11358" s="12">
        <v>-36.531781866663025</v>
      </c>
      <c r="J11358" t="s">
        <v>26</v>
      </c>
      <c r="K11358" s="14">
        <v>142725.65986400002</v>
      </c>
      <c r="L11358" s="14">
        <v>1964111.2645020001</v>
      </c>
      <c r="M11358" s="13">
        <v>7.2666789526400918E-2</v>
      </c>
      <c r="N11358" s="12">
        <v>-2.6546473039291918</v>
      </c>
      <c r="O11358" s="2">
        <f>DATE(LEFT(ALT[[#This Row],[DATEMTH]],4),RIGHT(ALT[[#This Row],[DATEMTH]],2),1)</f>
        <v>45474</v>
      </c>
      <c r="P11358" t="str">
        <f>IF(AND(ALT[[#This Row],[DATE]]&gt;=DATE(2023,6,1),ALT[[#This Row],[DATE]]&lt;=DATE(2024,5,31)),"Y","N")</f>
        <v>N</v>
      </c>
      <c r="Q11358" t="str">
        <f>LEFT(ALT[[#This Row],[DATEMTH]],4)</f>
        <v>2024</v>
      </c>
    </row>
    <row r="11359" spans="1:17" x14ac:dyDescent="0.25">
      <c r="A11359" t="s">
        <v>104</v>
      </c>
      <c r="B11359" t="s">
        <v>111</v>
      </c>
      <c r="C11359" t="s">
        <v>20</v>
      </c>
      <c r="D11359" t="s">
        <v>17</v>
      </c>
      <c r="E11359" s="14">
        <v>1964111.2645020003</v>
      </c>
      <c r="F11359" s="14">
        <v>6479186.9866569964</v>
      </c>
      <c r="G11359" s="13">
        <v>0.30314162387145488</v>
      </c>
      <c r="H11359" s="12">
        <v>-120510609.53</v>
      </c>
      <c r="I11359" s="12">
        <v>-36.531781866663025</v>
      </c>
      <c r="J11359" t="s">
        <v>25</v>
      </c>
      <c r="K11359" s="14">
        <v>249920.83547000005</v>
      </c>
      <c r="L11359" s="14">
        <v>1964111.2645020001</v>
      </c>
      <c r="M11359" s="13">
        <v>0.12724372594714864</v>
      </c>
      <c r="N11359" s="12">
        <v>-4.6484400402026838</v>
      </c>
      <c r="O11359" s="2">
        <f>DATE(LEFT(ALT[[#This Row],[DATEMTH]],4),RIGHT(ALT[[#This Row],[DATEMTH]],2),1)</f>
        <v>45474</v>
      </c>
      <c r="P11359" t="str">
        <f>IF(AND(ALT[[#This Row],[DATE]]&gt;=DATE(2023,6,1),ALT[[#This Row],[DATE]]&lt;=DATE(2024,5,31)),"Y","N")</f>
        <v>N</v>
      </c>
      <c r="Q11359" t="str">
        <f>LEFT(ALT[[#This Row],[DATEMTH]],4)</f>
        <v>2024</v>
      </c>
    </row>
    <row r="11360" spans="1:17" x14ac:dyDescent="0.25">
      <c r="A11360" t="s">
        <v>104</v>
      </c>
      <c r="B11360" t="s">
        <v>111</v>
      </c>
      <c r="C11360" t="s">
        <v>20</v>
      </c>
      <c r="D11360" t="s">
        <v>17</v>
      </c>
      <c r="E11360" s="14">
        <v>1964111.2645020003</v>
      </c>
      <c r="F11360" s="14">
        <v>6479186.9866569964</v>
      </c>
      <c r="G11360" s="13">
        <v>0.30314162387145488</v>
      </c>
      <c r="H11360" s="12">
        <v>-120510609.53</v>
      </c>
      <c r="I11360" s="12">
        <v>-36.531781866663025</v>
      </c>
      <c r="J11360" t="s">
        <v>24</v>
      </c>
      <c r="K11360" s="14">
        <v>838476.4485619996</v>
      </c>
      <c r="L11360" s="14">
        <v>1964111.2645020001</v>
      </c>
      <c r="M11360" s="13">
        <v>0.42689865065999461</v>
      </c>
      <c r="N11360" s="12">
        <v>-15.595368385083704</v>
      </c>
      <c r="O11360" s="2">
        <f>DATE(LEFT(ALT[[#This Row],[DATEMTH]],4),RIGHT(ALT[[#This Row],[DATEMTH]],2),1)</f>
        <v>45474</v>
      </c>
      <c r="P11360" t="str">
        <f>IF(AND(ALT[[#This Row],[DATE]]&gt;=DATE(2023,6,1),ALT[[#This Row],[DATE]]&lt;=DATE(2024,5,31)),"Y","N")</f>
        <v>N</v>
      </c>
      <c r="Q11360" t="str">
        <f>LEFT(ALT[[#This Row],[DATEMTH]],4)</f>
        <v>2024</v>
      </c>
    </row>
    <row r="11361" spans="1:17" x14ac:dyDescent="0.25">
      <c r="A11361" t="s">
        <v>104</v>
      </c>
      <c r="B11361" t="s">
        <v>111</v>
      </c>
      <c r="C11361" t="s">
        <v>20</v>
      </c>
      <c r="D11361" t="s">
        <v>17</v>
      </c>
      <c r="E11361" s="14">
        <v>1964111.2645020003</v>
      </c>
      <c r="F11361" s="14">
        <v>6479186.9866569964</v>
      </c>
      <c r="G11361" s="13">
        <v>0.30314162387145488</v>
      </c>
      <c r="H11361" s="12">
        <v>-120510609.53</v>
      </c>
      <c r="I11361" s="12">
        <v>-36.531781866663025</v>
      </c>
      <c r="J11361" t="s">
        <v>16</v>
      </c>
      <c r="K11361" s="14">
        <v>732988.32060600037</v>
      </c>
      <c r="L11361" s="14">
        <v>1964111.2645020001</v>
      </c>
      <c r="M11361" s="13">
        <v>0.3731908338664558</v>
      </c>
      <c r="N11361" s="12">
        <v>-13.633326137447444</v>
      </c>
      <c r="O11361" s="2">
        <f>DATE(LEFT(ALT[[#This Row],[DATEMTH]],4),RIGHT(ALT[[#This Row],[DATEMTH]],2),1)</f>
        <v>45474</v>
      </c>
      <c r="P11361" t="str">
        <f>IF(AND(ALT[[#This Row],[DATE]]&gt;=DATE(2023,6,1),ALT[[#This Row],[DATE]]&lt;=DATE(2024,5,31)),"Y","N")</f>
        <v>N</v>
      </c>
      <c r="Q11361" t="str">
        <f>LEFT(ALT[[#This Row],[DATEMTH]],4)</f>
        <v>2024</v>
      </c>
    </row>
    <row r="11362" spans="1:17" x14ac:dyDescent="0.25">
      <c r="A11362" t="s">
        <v>104</v>
      </c>
      <c r="B11362" t="s">
        <v>111</v>
      </c>
      <c r="C11362" t="s">
        <v>15</v>
      </c>
      <c r="D11362" t="s">
        <v>23</v>
      </c>
      <c r="E11362" s="14">
        <v>1052236.2912700011</v>
      </c>
      <c r="F11362" s="14">
        <v>6479186.9866569964</v>
      </c>
      <c r="G11362" s="13">
        <v>0.16240251955020568</v>
      </c>
      <c r="H11362" s="12">
        <v>-24567527.370000001</v>
      </c>
      <c r="I11362" s="12">
        <v>-3.9898283440066384</v>
      </c>
      <c r="J11362" t="s">
        <v>24</v>
      </c>
      <c r="K11362" s="14">
        <v>443151.33514599991</v>
      </c>
      <c r="L11362" s="14">
        <v>1052236.2912699999</v>
      </c>
      <c r="M11362" s="13">
        <v>0.42115192074504199</v>
      </c>
      <c r="N11362" s="12">
        <v>-1.6803238705214059</v>
      </c>
      <c r="O11362" s="2">
        <f>DATE(LEFT(ALT[[#This Row],[DATEMTH]],4),RIGHT(ALT[[#This Row],[DATEMTH]],2),1)</f>
        <v>45474</v>
      </c>
      <c r="P11362" t="str">
        <f>IF(AND(ALT[[#This Row],[DATE]]&gt;=DATE(2023,6,1),ALT[[#This Row],[DATE]]&lt;=DATE(2024,5,31)),"Y","N")</f>
        <v>N</v>
      </c>
      <c r="Q11362" t="str">
        <f>LEFT(ALT[[#This Row],[DATEMTH]],4)</f>
        <v>2024</v>
      </c>
    </row>
    <row r="11363" spans="1:17" x14ac:dyDescent="0.25">
      <c r="A11363" t="s">
        <v>104</v>
      </c>
      <c r="B11363" t="s">
        <v>111</v>
      </c>
      <c r="C11363" t="s">
        <v>15</v>
      </c>
      <c r="D11363" t="s">
        <v>23</v>
      </c>
      <c r="E11363" s="14">
        <v>1052236.2912700011</v>
      </c>
      <c r="F11363" s="14">
        <v>6479186.9866569964</v>
      </c>
      <c r="G11363" s="13">
        <v>0.16240251955020568</v>
      </c>
      <c r="H11363" s="12">
        <v>-24567527.370000001</v>
      </c>
      <c r="I11363" s="12">
        <v>-3.9898283440066384</v>
      </c>
      <c r="J11363" t="s">
        <v>26</v>
      </c>
      <c r="K11363" s="14">
        <v>157288.88312700001</v>
      </c>
      <c r="L11363" s="14">
        <v>1052236.2912699999</v>
      </c>
      <c r="M11363" s="13">
        <v>0.14948057240751475</v>
      </c>
      <c r="N11363" s="12">
        <v>-0.59640182466983893</v>
      </c>
      <c r="O11363" s="2">
        <f>DATE(LEFT(ALT[[#This Row],[DATEMTH]],4),RIGHT(ALT[[#This Row],[DATEMTH]],2),1)</f>
        <v>45474</v>
      </c>
      <c r="P11363" t="str">
        <f>IF(AND(ALT[[#This Row],[DATE]]&gt;=DATE(2023,6,1),ALT[[#This Row],[DATE]]&lt;=DATE(2024,5,31)),"Y","N")</f>
        <v>N</v>
      </c>
      <c r="Q11363" t="str">
        <f>LEFT(ALT[[#This Row],[DATEMTH]],4)</f>
        <v>2024</v>
      </c>
    </row>
    <row r="11364" spans="1:17" x14ac:dyDescent="0.25">
      <c r="A11364" t="s">
        <v>104</v>
      </c>
      <c r="B11364" t="s">
        <v>111</v>
      </c>
      <c r="C11364" t="s">
        <v>15</v>
      </c>
      <c r="D11364" t="s">
        <v>23</v>
      </c>
      <c r="E11364" s="14">
        <v>1052236.2912700011</v>
      </c>
      <c r="F11364" s="14">
        <v>6479186.9866569964</v>
      </c>
      <c r="G11364" s="13">
        <v>0.16240251955020568</v>
      </c>
      <c r="H11364" s="12">
        <v>-24567527.370000001</v>
      </c>
      <c r="I11364" s="12">
        <v>-3.9898283440066384</v>
      </c>
      <c r="J11364" t="s">
        <v>25</v>
      </c>
      <c r="K11364" s="14">
        <v>138480.16363900001</v>
      </c>
      <c r="L11364" s="14">
        <v>1052236.2912699999</v>
      </c>
      <c r="M11364" s="13">
        <v>0.13160557641654894</v>
      </c>
      <c r="N11364" s="12">
        <v>-0.52508365901607856</v>
      </c>
      <c r="O11364" s="2">
        <f>DATE(LEFT(ALT[[#This Row],[DATEMTH]],4),RIGHT(ALT[[#This Row],[DATEMTH]],2),1)</f>
        <v>45474</v>
      </c>
      <c r="P11364" t="str">
        <f>IF(AND(ALT[[#This Row],[DATE]]&gt;=DATE(2023,6,1),ALT[[#This Row],[DATE]]&lt;=DATE(2024,5,31)),"Y","N")</f>
        <v>N</v>
      </c>
      <c r="Q11364" t="str">
        <f>LEFT(ALT[[#This Row],[DATEMTH]],4)</f>
        <v>2024</v>
      </c>
    </row>
    <row r="11365" spans="1:17" x14ac:dyDescent="0.25">
      <c r="A11365" t="s">
        <v>104</v>
      </c>
      <c r="B11365" t="s">
        <v>111</v>
      </c>
      <c r="C11365" t="s">
        <v>15</v>
      </c>
      <c r="D11365" t="s">
        <v>23</v>
      </c>
      <c r="E11365" s="14">
        <v>1052236.2912700011</v>
      </c>
      <c r="F11365" s="14">
        <v>6479186.9866569964</v>
      </c>
      <c r="G11365" s="13">
        <v>0.16240251955020568</v>
      </c>
      <c r="H11365" s="12">
        <v>-24567527.370000001</v>
      </c>
      <c r="I11365" s="12">
        <v>-3.9898283440066384</v>
      </c>
      <c r="J11365" t="s">
        <v>16</v>
      </c>
      <c r="K11365" s="14">
        <v>313315.90935799998</v>
      </c>
      <c r="L11365" s="14">
        <v>1052236.2912699999</v>
      </c>
      <c r="M11365" s="13">
        <v>0.29776193043089433</v>
      </c>
      <c r="N11365" s="12">
        <v>-1.188018989799315</v>
      </c>
      <c r="O11365" s="2">
        <f>DATE(LEFT(ALT[[#This Row],[DATEMTH]],4),RIGHT(ALT[[#This Row],[DATEMTH]],2),1)</f>
        <v>45474</v>
      </c>
      <c r="P11365" t="str">
        <f>IF(AND(ALT[[#This Row],[DATE]]&gt;=DATE(2023,6,1),ALT[[#This Row],[DATE]]&lt;=DATE(2024,5,31)),"Y","N")</f>
        <v>N</v>
      </c>
      <c r="Q11365" t="str">
        <f>LEFT(ALT[[#This Row],[DATEMTH]],4)</f>
        <v>2024</v>
      </c>
    </row>
    <row r="11366" spans="1:17" x14ac:dyDescent="0.25">
      <c r="A11366" t="s">
        <v>104</v>
      </c>
      <c r="B11366" t="s">
        <v>111</v>
      </c>
      <c r="C11366" t="s">
        <v>18</v>
      </c>
      <c r="D11366" t="s">
        <v>23</v>
      </c>
      <c r="E11366" s="14">
        <v>1707212.8978650002</v>
      </c>
      <c r="F11366" s="14">
        <v>6479186.9866569964</v>
      </c>
      <c r="G11366" s="13">
        <v>0.26349183954418554</v>
      </c>
      <c r="H11366" s="12">
        <v>-24567527.370000001</v>
      </c>
      <c r="I11366" s="12">
        <v>-6.4733429797734265</v>
      </c>
      <c r="J11366" t="s">
        <v>26</v>
      </c>
      <c r="K11366" s="14">
        <v>489981.01625200018</v>
      </c>
      <c r="L11366" s="14">
        <v>1707212.8978650004</v>
      </c>
      <c r="M11366" s="13">
        <v>0.28700639320658761</v>
      </c>
      <c r="N11366" s="12">
        <v>-1.8578908206139555</v>
      </c>
      <c r="O11366" s="2">
        <f>DATE(LEFT(ALT[[#This Row],[DATEMTH]],4),RIGHT(ALT[[#This Row],[DATEMTH]],2),1)</f>
        <v>45474</v>
      </c>
      <c r="P11366" t="str">
        <f>IF(AND(ALT[[#This Row],[DATE]]&gt;=DATE(2023,6,1),ALT[[#This Row],[DATE]]&lt;=DATE(2024,5,31)),"Y","N")</f>
        <v>N</v>
      </c>
      <c r="Q11366" t="str">
        <f>LEFT(ALT[[#This Row],[DATEMTH]],4)</f>
        <v>2024</v>
      </c>
    </row>
    <row r="11367" spans="1:17" x14ac:dyDescent="0.25">
      <c r="A11367" t="s">
        <v>104</v>
      </c>
      <c r="B11367" t="s">
        <v>111</v>
      </c>
      <c r="C11367" t="s">
        <v>18</v>
      </c>
      <c r="D11367" t="s">
        <v>23</v>
      </c>
      <c r="E11367" s="14">
        <v>1707212.8978650002</v>
      </c>
      <c r="F11367" s="14">
        <v>6479186.9866569964</v>
      </c>
      <c r="G11367" s="13">
        <v>0.26349183954418554</v>
      </c>
      <c r="H11367" s="12">
        <v>-24567527.370000001</v>
      </c>
      <c r="I11367" s="12">
        <v>-6.4733429797734265</v>
      </c>
      <c r="J11367" t="s">
        <v>25</v>
      </c>
      <c r="K11367" s="14">
        <v>176443.75357800003</v>
      </c>
      <c r="L11367" s="14">
        <v>1707212.8978650004</v>
      </c>
      <c r="M11367" s="13">
        <v>0.10335193331696145</v>
      </c>
      <c r="N11367" s="12">
        <v>-0.66903251198336366</v>
      </c>
      <c r="O11367" s="2">
        <f>DATE(LEFT(ALT[[#This Row],[DATEMTH]],4),RIGHT(ALT[[#This Row],[DATEMTH]],2),1)</f>
        <v>45474</v>
      </c>
      <c r="P11367" t="str">
        <f>IF(AND(ALT[[#This Row],[DATE]]&gt;=DATE(2023,6,1),ALT[[#This Row],[DATE]]&lt;=DATE(2024,5,31)),"Y","N")</f>
        <v>N</v>
      </c>
      <c r="Q11367" t="str">
        <f>LEFT(ALT[[#This Row],[DATEMTH]],4)</f>
        <v>2024</v>
      </c>
    </row>
    <row r="11368" spans="1:17" x14ac:dyDescent="0.25">
      <c r="A11368" t="s">
        <v>104</v>
      </c>
      <c r="B11368" t="s">
        <v>111</v>
      </c>
      <c r="C11368" t="s">
        <v>18</v>
      </c>
      <c r="D11368" t="s">
        <v>23</v>
      </c>
      <c r="E11368" s="14">
        <v>1707212.8978650002</v>
      </c>
      <c r="F11368" s="14">
        <v>6479186.9866569964</v>
      </c>
      <c r="G11368" s="13">
        <v>0.26349183954418554</v>
      </c>
      <c r="H11368" s="12">
        <v>-24567527.370000001</v>
      </c>
      <c r="I11368" s="12">
        <v>-6.4733429797734265</v>
      </c>
      <c r="J11368" t="s">
        <v>24</v>
      </c>
      <c r="K11368" s="14">
        <v>457694.39897500002</v>
      </c>
      <c r="L11368" s="14">
        <v>1707212.8978650004</v>
      </c>
      <c r="M11368" s="13">
        <v>0.26809450628412057</v>
      </c>
      <c r="N11368" s="12">
        <v>-1.7354676901701347</v>
      </c>
      <c r="O11368" s="2">
        <f>DATE(LEFT(ALT[[#This Row],[DATEMTH]],4),RIGHT(ALT[[#This Row],[DATEMTH]],2),1)</f>
        <v>45474</v>
      </c>
      <c r="P11368" t="str">
        <f>IF(AND(ALT[[#This Row],[DATE]]&gt;=DATE(2023,6,1),ALT[[#This Row],[DATE]]&lt;=DATE(2024,5,31)),"Y","N")</f>
        <v>N</v>
      </c>
      <c r="Q11368" t="str">
        <f>LEFT(ALT[[#This Row],[DATEMTH]],4)</f>
        <v>2024</v>
      </c>
    </row>
    <row r="11369" spans="1:17" x14ac:dyDescent="0.25">
      <c r="A11369" t="s">
        <v>104</v>
      </c>
      <c r="B11369" t="s">
        <v>111</v>
      </c>
      <c r="C11369" t="s">
        <v>18</v>
      </c>
      <c r="D11369" t="s">
        <v>23</v>
      </c>
      <c r="E11369" s="14">
        <v>1707212.8978650002</v>
      </c>
      <c r="F11369" s="14">
        <v>6479186.9866569964</v>
      </c>
      <c r="G11369" s="13">
        <v>0.26349183954418554</v>
      </c>
      <c r="H11369" s="12">
        <v>-24567527.370000001</v>
      </c>
      <c r="I11369" s="12">
        <v>-6.4733429797734265</v>
      </c>
      <c r="J11369" t="s">
        <v>16</v>
      </c>
      <c r="K11369" s="14">
        <v>583093.72906000016</v>
      </c>
      <c r="L11369" s="14">
        <v>1707212.8978650004</v>
      </c>
      <c r="M11369" s="13">
        <v>0.34154716719233041</v>
      </c>
      <c r="N11369" s="12">
        <v>-2.2109519570059728</v>
      </c>
      <c r="O11369" s="2">
        <f>DATE(LEFT(ALT[[#This Row],[DATEMTH]],4),RIGHT(ALT[[#This Row],[DATEMTH]],2),1)</f>
        <v>45474</v>
      </c>
      <c r="P11369" t="str">
        <f>IF(AND(ALT[[#This Row],[DATE]]&gt;=DATE(2023,6,1),ALT[[#This Row],[DATE]]&lt;=DATE(2024,5,31)),"Y","N")</f>
        <v>N</v>
      </c>
      <c r="Q11369" t="str">
        <f>LEFT(ALT[[#This Row],[DATEMTH]],4)</f>
        <v>2024</v>
      </c>
    </row>
    <row r="11370" spans="1:17" x14ac:dyDescent="0.25">
      <c r="A11370" t="s">
        <v>104</v>
      </c>
      <c r="B11370" t="s">
        <v>111</v>
      </c>
      <c r="C11370" t="s">
        <v>19</v>
      </c>
      <c r="D11370" t="s">
        <v>23</v>
      </c>
      <c r="E11370" s="14">
        <v>1755626.5330199981</v>
      </c>
      <c r="F11370" s="14">
        <v>6479186.9866569964</v>
      </c>
      <c r="G11370" s="13">
        <v>0.2709640170341544</v>
      </c>
      <c r="H11370" s="12">
        <v>-24567527.370000001</v>
      </c>
      <c r="I11370" s="12">
        <v>-6.6569159047717346</v>
      </c>
      <c r="J11370" t="s">
        <v>25</v>
      </c>
      <c r="K11370" s="14">
        <v>1148954.1197650002</v>
      </c>
      <c r="L11370" s="14">
        <v>1755626.5330200002</v>
      </c>
      <c r="M11370" s="13">
        <v>0.65444107739052448</v>
      </c>
      <c r="N11370" s="12">
        <v>-4.3565592168169323</v>
      </c>
      <c r="O11370" s="2">
        <f>DATE(LEFT(ALT[[#This Row],[DATEMTH]],4),RIGHT(ALT[[#This Row],[DATEMTH]],2),1)</f>
        <v>45474</v>
      </c>
      <c r="P11370" t="str">
        <f>IF(AND(ALT[[#This Row],[DATE]]&gt;=DATE(2023,6,1),ALT[[#This Row],[DATE]]&lt;=DATE(2024,5,31)),"Y","N")</f>
        <v>N</v>
      </c>
      <c r="Q11370" t="str">
        <f>LEFT(ALT[[#This Row],[DATEMTH]],4)</f>
        <v>2024</v>
      </c>
    </row>
    <row r="11371" spans="1:17" x14ac:dyDescent="0.25">
      <c r="A11371" t="s">
        <v>104</v>
      </c>
      <c r="B11371" t="s">
        <v>111</v>
      </c>
      <c r="C11371" t="s">
        <v>19</v>
      </c>
      <c r="D11371" t="s">
        <v>23</v>
      </c>
      <c r="E11371" s="14">
        <v>1755626.5330199981</v>
      </c>
      <c r="F11371" s="14">
        <v>6479186.9866569964</v>
      </c>
      <c r="G11371" s="13">
        <v>0.2709640170341544</v>
      </c>
      <c r="H11371" s="12">
        <v>-24567527.370000001</v>
      </c>
      <c r="I11371" s="12">
        <v>-6.6569159047717346</v>
      </c>
      <c r="J11371" t="s">
        <v>26</v>
      </c>
      <c r="K11371" s="14">
        <v>52221.869392999979</v>
      </c>
      <c r="L11371" s="14">
        <v>1755626.5330200002</v>
      </c>
      <c r="M11371" s="13">
        <v>2.9745431850570617E-2</v>
      </c>
      <c r="N11371" s="12">
        <v>-0.19801283838036726</v>
      </c>
      <c r="O11371" s="2">
        <f>DATE(LEFT(ALT[[#This Row],[DATEMTH]],4),RIGHT(ALT[[#This Row],[DATEMTH]],2),1)</f>
        <v>45474</v>
      </c>
      <c r="P11371" t="str">
        <f>IF(AND(ALT[[#This Row],[DATE]]&gt;=DATE(2023,6,1),ALT[[#This Row],[DATE]]&lt;=DATE(2024,5,31)),"Y","N")</f>
        <v>N</v>
      </c>
      <c r="Q11371" t="str">
        <f>LEFT(ALT[[#This Row],[DATEMTH]],4)</f>
        <v>2024</v>
      </c>
    </row>
    <row r="11372" spans="1:17" x14ac:dyDescent="0.25">
      <c r="A11372" t="s">
        <v>104</v>
      </c>
      <c r="B11372" t="s">
        <v>111</v>
      </c>
      <c r="C11372" t="s">
        <v>19</v>
      </c>
      <c r="D11372" t="s">
        <v>23</v>
      </c>
      <c r="E11372" s="14">
        <v>1755626.5330199981</v>
      </c>
      <c r="F11372" s="14">
        <v>6479186.9866569964</v>
      </c>
      <c r="G11372" s="13">
        <v>0.2709640170341544</v>
      </c>
      <c r="H11372" s="12">
        <v>-24567527.370000001</v>
      </c>
      <c r="I11372" s="12">
        <v>-6.6569159047717346</v>
      </c>
      <c r="J11372" t="s">
        <v>24</v>
      </c>
      <c r="K11372" s="14">
        <v>554430.01241099997</v>
      </c>
      <c r="L11372" s="14">
        <v>1755626.5330200002</v>
      </c>
      <c r="M11372" s="13">
        <v>0.31580179610140574</v>
      </c>
      <c r="N11372" s="12">
        <v>-2.1022659992229284</v>
      </c>
      <c r="O11372" s="2">
        <f>DATE(LEFT(ALT[[#This Row],[DATEMTH]],4),RIGHT(ALT[[#This Row],[DATEMTH]],2),1)</f>
        <v>45474</v>
      </c>
      <c r="P11372" t="str">
        <f>IF(AND(ALT[[#This Row],[DATE]]&gt;=DATE(2023,6,1),ALT[[#This Row],[DATE]]&lt;=DATE(2024,5,31)),"Y","N")</f>
        <v>N</v>
      </c>
      <c r="Q11372" t="str">
        <f>LEFT(ALT[[#This Row],[DATEMTH]],4)</f>
        <v>2024</v>
      </c>
    </row>
    <row r="11373" spans="1:17" x14ac:dyDescent="0.25">
      <c r="A11373" t="s">
        <v>104</v>
      </c>
      <c r="B11373" t="s">
        <v>111</v>
      </c>
      <c r="C11373" t="s">
        <v>19</v>
      </c>
      <c r="D11373" t="s">
        <v>23</v>
      </c>
      <c r="E11373" s="14">
        <v>1755626.5330199981</v>
      </c>
      <c r="F11373" s="14">
        <v>6479186.9866569964</v>
      </c>
      <c r="G11373" s="13">
        <v>0.2709640170341544</v>
      </c>
      <c r="H11373" s="12">
        <v>-24567527.370000001</v>
      </c>
      <c r="I11373" s="12">
        <v>-6.6569159047717346</v>
      </c>
      <c r="J11373" t="s">
        <v>16</v>
      </c>
      <c r="K11373" s="14">
        <v>20.531451000000001</v>
      </c>
      <c r="L11373" s="14">
        <v>1755626.5330200002</v>
      </c>
      <c r="M11373" s="13">
        <v>1.1694657499099272E-5</v>
      </c>
      <c r="N11373" s="12">
        <v>-7.785035150661198E-5</v>
      </c>
      <c r="O11373" s="2">
        <f>DATE(LEFT(ALT[[#This Row],[DATEMTH]],4),RIGHT(ALT[[#This Row],[DATEMTH]],2),1)</f>
        <v>45474</v>
      </c>
      <c r="P11373" t="str">
        <f>IF(AND(ALT[[#This Row],[DATE]]&gt;=DATE(2023,6,1),ALT[[#This Row],[DATE]]&lt;=DATE(2024,5,31)),"Y","N")</f>
        <v>N</v>
      </c>
      <c r="Q11373" t="str">
        <f>LEFT(ALT[[#This Row],[DATEMTH]],4)</f>
        <v>2024</v>
      </c>
    </row>
    <row r="11374" spans="1:17" x14ac:dyDescent="0.25">
      <c r="A11374" t="s">
        <v>104</v>
      </c>
      <c r="B11374" t="s">
        <v>111</v>
      </c>
      <c r="C11374" t="s">
        <v>20</v>
      </c>
      <c r="D11374" t="s">
        <v>23</v>
      </c>
      <c r="E11374" s="14">
        <v>1964111.2645020003</v>
      </c>
      <c r="F11374" s="14">
        <v>6479186.9866569964</v>
      </c>
      <c r="G11374" s="13">
        <v>0.30314162387145488</v>
      </c>
      <c r="H11374" s="12">
        <v>-24567527.370000001</v>
      </c>
      <c r="I11374" s="12">
        <v>-7.4474401414482134</v>
      </c>
      <c r="J11374" t="s">
        <v>26</v>
      </c>
      <c r="K11374" s="14">
        <v>142725.65986400002</v>
      </c>
      <c r="L11374" s="14">
        <v>1964111.2645020001</v>
      </c>
      <c r="M11374" s="13">
        <v>7.2666789526400918E-2</v>
      </c>
      <c r="N11374" s="12">
        <v>-0.54118156526908678</v>
      </c>
      <c r="O11374" s="2">
        <f>DATE(LEFT(ALT[[#This Row],[DATEMTH]],4),RIGHT(ALT[[#This Row],[DATEMTH]],2),1)</f>
        <v>45474</v>
      </c>
      <c r="P11374" t="str">
        <f>IF(AND(ALT[[#This Row],[DATE]]&gt;=DATE(2023,6,1),ALT[[#This Row],[DATE]]&lt;=DATE(2024,5,31)),"Y","N")</f>
        <v>N</v>
      </c>
      <c r="Q11374" t="str">
        <f>LEFT(ALT[[#This Row],[DATEMTH]],4)</f>
        <v>2024</v>
      </c>
    </row>
    <row r="11375" spans="1:17" x14ac:dyDescent="0.25">
      <c r="A11375" t="s">
        <v>104</v>
      </c>
      <c r="B11375" t="s">
        <v>111</v>
      </c>
      <c r="C11375" t="s">
        <v>20</v>
      </c>
      <c r="D11375" t="s">
        <v>23</v>
      </c>
      <c r="E11375" s="14">
        <v>1964111.2645020003</v>
      </c>
      <c r="F11375" s="14">
        <v>6479186.9866569964</v>
      </c>
      <c r="G11375" s="13">
        <v>0.30314162387145488</v>
      </c>
      <c r="H11375" s="12">
        <v>-24567527.370000001</v>
      </c>
      <c r="I11375" s="12">
        <v>-7.4474401414482134</v>
      </c>
      <c r="J11375" t="s">
        <v>25</v>
      </c>
      <c r="K11375" s="14">
        <v>249920.83547000005</v>
      </c>
      <c r="L11375" s="14">
        <v>1964111.2645020001</v>
      </c>
      <c r="M11375" s="13">
        <v>0.12724372594714864</v>
      </c>
      <c r="N11375" s="12">
        <v>-0.9476400323662304</v>
      </c>
      <c r="O11375" s="2">
        <f>DATE(LEFT(ALT[[#This Row],[DATEMTH]],4),RIGHT(ALT[[#This Row],[DATEMTH]],2),1)</f>
        <v>45474</v>
      </c>
      <c r="P11375" t="str">
        <f>IF(AND(ALT[[#This Row],[DATE]]&gt;=DATE(2023,6,1),ALT[[#This Row],[DATE]]&lt;=DATE(2024,5,31)),"Y","N")</f>
        <v>N</v>
      </c>
      <c r="Q11375" t="str">
        <f>LEFT(ALT[[#This Row],[DATEMTH]],4)</f>
        <v>2024</v>
      </c>
    </row>
    <row r="11376" spans="1:17" x14ac:dyDescent="0.25">
      <c r="A11376" t="s">
        <v>104</v>
      </c>
      <c r="B11376" t="s">
        <v>111</v>
      </c>
      <c r="C11376" t="s">
        <v>20</v>
      </c>
      <c r="D11376" t="s">
        <v>23</v>
      </c>
      <c r="E11376" s="14">
        <v>1964111.2645020003</v>
      </c>
      <c r="F11376" s="14">
        <v>6479186.9866569964</v>
      </c>
      <c r="G11376" s="13">
        <v>0.30314162387145488</v>
      </c>
      <c r="H11376" s="12">
        <v>-24567527.370000001</v>
      </c>
      <c r="I11376" s="12">
        <v>-7.4474401414482134</v>
      </c>
      <c r="J11376" t="s">
        <v>24</v>
      </c>
      <c r="K11376" s="14">
        <v>838476.4485619996</v>
      </c>
      <c r="L11376" s="14">
        <v>1964111.2645020001</v>
      </c>
      <c r="M11376" s="13">
        <v>0.42689865065999461</v>
      </c>
      <c r="N11376" s="12">
        <v>-3.1793021472553216</v>
      </c>
      <c r="O11376" s="2">
        <f>DATE(LEFT(ALT[[#This Row],[DATEMTH]],4),RIGHT(ALT[[#This Row],[DATEMTH]],2),1)</f>
        <v>45474</v>
      </c>
      <c r="P11376" t="str">
        <f>IF(AND(ALT[[#This Row],[DATE]]&gt;=DATE(2023,6,1),ALT[[#This Row],[DATE]]&lt;=DATE(2024,5,31)),"Y","N")</f>
        <v>N</v>
      </c>
      <c r="Q11376" t="str">
        <f>LEFT(ALT[[#This Row],[DATEMTH]],4)</f>
        <v>2024</v>
      </c>
    </row>
    <row r="11377" spans="1:17" x14ac:dyDescent="0.25">
      <c r="A11377" t="s">
        <v>104</v>
      </c>
      <c r="B11377" t="s">
        <v>111</v>
      </c>
      <c r="C11377" t="s">
        <v>20</v>
      </c>
      <c r="D11377" t="s">
        <v>23</v>
      </c>
      <c r="E11377" s="14">
        <v>1964111.2645020003</v>
      </c>
      <c r="F11377" s="14">
        <v>6479186.9866569964</v>
      </c>
      <c r="G11377" s="13">
        <v>0.30314162387145488</v>
      </c>
      <c r="H11377" s="12">
        <v>-24567527.370000001</v>
      </c>
      <c r="I11377" s="12">
        <v>-7.4474401414482134</v>
      </c>
      <c r="J11377" t="s">
        <v>16</v>
      </c>
      <c r="K11377" s="14">
        <v>732988.32060600037</v>
      </c>
      <c r="L11377" s="14">
        <v>1964111.2645020001</v>
      </c>
      <c r="M11377" s="13">
        <v>0.3731908338664558</v>
      </c>
      <c r="N11377" s="12">
        <v>-2.7793163965575745</v>
      </c>
      <c r="O11377" s="2">
        <f>DATE(LEFT(ALT[[#This Row],[DATEMTH]],4),RIGHT(ALT[[#This Row],[DATEMTH]],2),1)</f>
        <v>45474</v>
      </c>
      <c r="P11377" t="str">
        <f>IF(AND(ALT[[#This Row],[DATE]]&gt;=DATE(2023,6,1),ALT[[#This Row],[DATE]]&lt;=DATE(2024,5,31)),"Y","N")</f>
        <v>N</v>
      </c>
      <c r="Q11377" t="str">
        <f>LEFT(ALT[[#This Row],[DATEMTH]],4)</f>
        <v>2024</v>
      </c>
    </row>
    <row r="11378" spans="1:17" x14ac:dyDescent="0.25">
      <c r="A11378" t="s">
        <v>105</v>
      </c>
      <c r="B11378" t="s">
        <v>14</v>
      </c>
      <c r="C11378" t="s">
        <v>15</v>
      </c>
      <c r="D11378" t="s">
        <v>22</v>
      </c>
      <c r="E11378" s="14">
        <v>14248.525464</v>
      </c>
      <c r="F11378" s="14">
        <v>85547.757595999996</v>
      </c>
      <c r="G11378" s="13">
        <v>0.16655638750098842</v>
      </c>
      <c r="H11378" s="12">
        <v>-28814155.129999999</v>
      </c>
      <c r="I11378" s="12">
        <v>-4.7991815873458732</v>
      </c>
      <c r="J11378" t="s">
        <v>26</v>
      </c>
      <c r="K11378" s="14">
        <v>1954.0536640000007</v>
      </c>
      <c r="L11378" s="14">
        <v>14248.525464</v>
      </c>
      <c r="M11378" s="13">
        <v>0.13714076371881906</v>
      </c>
      <c r="N11378" s="12">
        <v>-0.65816342811390738</v>
      </c>
      <c r="O11378" s="2">
        <f>DATE(LEFT(ALT[[#This Row],[DATEMTH]],4),RIGHT(ALT[[#This Row],[DATEMTH]],2),1)</f>
        <v>45505</v>
      </c>
      <c r="P11378" t="str">
        <f>IF(AND(ALT[[#This Row],[DATE]]&gt;=DATE(2023,6,1),ALT[[#This Row],[DATE]]&lt;=DATE(2024,5,31)),"Y","N")</f>
        <v>N</v>
      </c>
      <c r="Q11378" t="str">
        <f>LEFT(ALT[[#This Row],[DATEMTH]],4)</f>
        <v>2024</v>
      </c>
    </row>
    <row r="11379" spans="1:17" x14ac:dyDescent="0.25">
      <c r="A11379" t="s">
        <v>105</v>
      </c>
      <c r="B11379" t="s">
        <v>14</v>
      </c>
      <c r="C11379" t="s">
        <v>15</v>
      </c>
      <c r="D11379" t="s">
        <v>22</v>
      </c>
      <c r="E11379" s="14">
        <v>14248.525464</v>
      </c>
      <c r="F11379" s="14">
        <v>85547.757595999996</v>
      </c>
      <c r="G11379" s="13">
        <v>0.16655638750098842</v>
      </c>
      <c r="H11379" s="12">
        <v>-28814155.129999999</v>
      </c>
      <c r="I11379" s="12">
        <v>-4.7991815873458732</v>
      </c>
      <c r="J11379" t="s">
        <v>24</v>
      </c>
      <c r="K11379" s="14">
        <v>6078.2946399999983</v>
      </c>
      <c r="L11379" s="14">
        <v>14248.525464</v>
      </c>
      <c r="M11379" s="13">
        <v>0.42659113431472462</v>
      </c>
      <c r="N11379" s="12">
        <v>-2.0472883171282166</v>
      </c>
      <c r="O11379" s="2">
        <f>DATE(LEFT(ALT[[#This Row],[DATEMTH]],4),RIGHT(ALT[[#This Row],[DATEMTH]],2),1)</f>
        <v>45505</v>
      </c>
      <c r="P11379" t="str">
        <f>IF(AND(ALT[[#This Row],[DATE]]&gt;=DATE(2023,6,1),ALT[[#This Row],[DATE]]&lt;=DATE(2024,5,31)),"Y","N")</f>
        <v>N</v>
      </c>
      <c r="Q11379" t="str">
        <f>LEFT(ALT[[#This Row],[DATEMTH]],4)</f>
        <v>2024</v>
      </c>
    </row>
    <row r="11380" spans="1:17" x14ac:dyDescent="0.25">
      <c r="A11380" t="s">
        <v>105</v>
      </c>
      <c r="B11380" t="s">
        <v>14</v>
      </c>
      <c r="C11380" t="s">
        <v>15</v>
      </c>
      <c r="D11380" t="s">
        <v>22</v>
      </c>
      <c r="E11380" s="14">
        <v>14248.525464</v>
      </c>
      <c r="F11380" s="14">
        <v>85547.757595999996</v>
      </c>
      <c r="G11380" s="13">
        <v>0.16655638750098842</v>
      </c>
      <c r="H11380" s="12">
        <v>-28814155.129999999</v>
      </c>
      <c r="I11380" s="12">
        <v>-4.7991815873458732</v>
      </c>
      <c r="J11380" t="s">
        <v>16</v>
      </c>
      <c r="K11380" s="14">
        <v>4305.1294960000014</v>
      </c>
      <c r="L11380" s="14">
        <v>14248.525464</v>
      </c>
      <c r="M11380" s="13">
        <v>0.30214561547980834</v>
      </c>
      <c r="N11380" s="12">
        <v>-1.4500516745079823</v>
      </c>
      <c r="O11380" s="2">
        <f>DATE(LEFT(ALT[[#This Row],[DATEMTH]],4),RIGHT(ALT[[#This Row],[DATEMTH]],2),1)</f>
        <v>45505</v>
      </c>
      <c r="P11380" t="str">
        <f>IF(AND(ALT[[#This Row],[DATE]]&gt;=DATE(2023,6,1),ALT[[#This Row],[DATE]]&lt;=DATE(2024,5,31)),"Y","N")</f>
        <v>N</v>
      </c>
      <c r="Q11380" t="str">
        <f>LEFT(ALT[[#This Row],[DATEMTH]],4)</f>
        <v>2024</v>
      </c>
    </row>
    <row r="11381" spans="1:17" x14ac:dyDescent="0.25">
      <c r="A11381" t="s">
        <v>105</v>
      </c>
      <c r="B11381" t="s">
        <v>14</v>
      </c>
      <c r="C11381" t="s">
        <v>15</v>
      </c>
      <c r="D11381" t="s">
        <v>22</v>
      </c>
      <c r="E11381" s="14">
        <v>14248.525464</v>
      </c>
      <c r="F11381" s="14">
        <v>85547.757595999996</v>
      </c>
      <c r="G11381" s="13">
        <v>0.16655638750098842</v>
      </c>
      <c r="H11381" s="12">
        <v>-28814155.129999999</v>
      </c>
      <c r="I11381" s="12">
        <v>-4.7991815873458732</v>
      </c>
      <c r="J11381" t="s">
        <v>25</v>
      </c>
      <c r="K11381" s="14">
        <v>1911.0476639999999</v>
      </c>
      <c r="L11381" s="14">
        <v>14248.525464</v>
      </c>
      <c r="M11381" s="13">
        <v>0.13412248648664798</v>
      </c>
      <c r="N11381" s="12">
        <v>-0.64367816759576668</v>
      </c>
      <c r="O11381" s="2">
        <f>DATE(LEFT(ALT[[#This Row],[DATEMTH]],4),RIGHT(ALT[[#This Row],[DATEMTH]],2),1)</f>
        <v>45505</v>
      </c>
      <c r="P11381" t="str">
        <f>IF(AND(ALT[[#This Row],[DATE]]&gt;=DATE(2023,6,1),ALT[[#This Row],[DATE]]&lt;=DATE(2024,5,31)),"Y","N")</f>
        <v>N</v>
      </c>
      <c r="Q11381" t="str">
        <f>LEFT(ALT[[#This Row],[DATEMTH]],4)</f>
        <v>2024</v>
      </c>
    </row>
    <row r="11382" spans="1:17" x14ac:dyDescent="0.25">
      <c r="A11382" t="s">
        <v>105</v>
      </c>
      <c r="B11382" t="s">
        <v>14</v>
      </c>
      <c r="C11382" t="s">
        <v>18</v>
      </c>
      <c r="D11382" t="s">
        <v>22</v>
      </c>
      <c r="E11382" s="14">
        <v>19210.725023999999</v>
      </c>
      <c r="F11382" s="14">
        <v>85547.757595999996</v>
      </c>
      <c r="G11382" s="13">
        <v>0.22456140948454559</v>
      </c>
      <c r="H11382" s="12">
        <v>-28814155.129999999</v>
      </c>
      <c r="I11382" s="12">
        <v>-6.4705472890991498</v>
      </c>
      <c r="J11382" t="s">
        <v>26</v>
      </c>
      <c r="K11382" s="14">
        <v>5036.8323879999998</v>
      </c>
      <c r="L11382" s="14">
        <v>19210.725023999999</v>
      </c>
      <c r="M11382" s="13">
        <v>0.26218856298799104</v>
      </c>
      <c r="N11382" s="12">
        <v>-1.6965034954747471</v>
      </c>
      <c r="O11382" s="2">
        <f>DATE(LEFT(ALT[[#This Row],[DATEMTH]],4),RIGHT(ALT[[#This Row],[DATEMTH]],2),1)</f>
        <v>45505</v>
      </c>
      <c r="P11382" t="str">
        <f>IF(AND(ALT[[#This Row],[DATE]]&gt;=DATE(2023,6,1),ALT[[#This Row],[DATE]]&lt;=DATE(2024,5,31)),"Y","N")</f>
        <v>N</v>
      </c>
      <c r="Q11382" t="str">
        <f>LEFT(ALT[[#This Row],[DATEMTH]],4)</f>
        <v>2024</v>
      </c>
    </row>
    <row r="11383" spans="1:17" x14ac:dyDescent="0.25">
      <c r="A11383" t="s">
        <v>105</v>
      </c>
      <c r="B11383" t="s">
        <v>14</v>
      </c>
      <c r="C11383" t="s">
        <v>18</v>
      </c>
      <c r="D11383" t="s">
        <v>22</v>
      </c>
      <c r="E11383" s="14">
        <v>19210.725023999999</v>
      </c>
      <c r="F11383" s="14">
        <v>85547.757595999996</v>
      </c>
      <c r="G11383" s="13">
        <v>0.22456140948454559</v>
      </c>
      <c r="H11383" s="12">
        <v>-28814155.129999999</v>
      </c>
      <c r="I11383" s="12">
        <v>-6.4705472890991498</v>
      </c>
      <c r="J11383" t="s">
        <v>24</v>
      </c>
      <c r="K11383" s="14">
        <v>5468.5204759999997</v>
      </c>
      <c r="L11383" s="14">
        <v>19210.725023999999</v>
      </c>
      <c r="M11383" s="13">
        <v>0.28465976527008563</v>
      </c>
      <c r="N11383" s="12">
        <v>-1.8419044724839528</v>
      </c>
      <c r="O11383" s="2">
        <f>DATE(LEFT(ALT[[#This Row],[DATEMTH]],4),RIGHT(ALT[[#This Row],[DATEMTH]],2),1)</f>
        <v>45505</v>
      </c>
      <c r="P11383" t="str">
        <f>IF(AND(ALT[[#This Row],[DATE]]&gt;=DATE(2023,6,1),ALT[[#This Row],[DATE]]&lt;=DATE(2024,5,31)),"Y","N")</f>
        <v>N</v>
      </c>
      <c r="Q11383" t="str">
        <f>LEFT(ALT[[#This Row],[DATEMTH]],4)</f>
        <v>2024</v>
      </c>
    </row>
    <row r="11384" spans="1:17" x14ac:dyDescent="0.25">
      <c r="A11384" t="s">
        <v>105</v>
      </c>
      <c r="B11384" t="s">
        <v>14</v>
      </c>
      <c r="C11384" t="s">
        <v>18</v>
      </c>
      <c r="D11384" t="s">
        <v>22</v>
      </c>
      <c r="E11384" s="14">
        <v>19210.725023999999</v>
      </c>
      <c r="F11384" s="14">
        <v>85547.757595999996</v>
      </c>
      <c r="G11384" s="13">
        <v>0.22456140948454559</v>
      </c>
      <c r="H11384" s="12">
        <v>-28814155.129999999</v>
      </c>
      <c r="I11384" s="12">
        <v>-6.4705472890991498</v>
      </c>
      <c r="J11384" t="s">
        <v>16</v>
      </c>
      <c r="K11384" s="14">
        <v>7210.8026239999999</v>
      </c>
      <c r="L11384" s="14">
        <v>19210.725023999999</v>
      </c>
      <c r="M11384" s="13">
        <v>0.37535296637641363</v>
      </c>
      <c r="N11384" s="12">
        <v>-2.4287391190422274</v>
      </c>
      <c r="O11384" s="2">
        <f>DATE(LEFT(ALT[[#This Row],[DATEMTH]],4),RIGHT(ALT[[#This Row],[DATEMTH]],2),1)</f>
        <v>45505</v>
      </c>
      <c r="P11384" t="str">
        <f>IF(AND(ALT[[#This Row],[DATE]]&gt;=DATE(2023,6,1),ALT[[#This Row],[DATE]]&lt;=DATE(2024,5,31)),"Y","N")</f>
        <v>N</v>
      </c>
      <c r="Q11384" t="str">
        <f>LEFT(ALT[[#This Row],[DATEMTH]],4)</f>
        <v>2024</v>
      </c>
    </row>
    <row r="11385" spans="1:17" x14ac:dyDescent="0.25">
      <c r="A11385" t="s">
        <v>105</v>
      </c>
      <c r="B11385" t="s">
        <v>14</v>
      </c>
      <c r="C11385" t="s">
        <v>18</v>
      </c>
      <c r="D11385" t="s">
        <v>22</v>
      </c>
      <c r="E11385" s="14">
        <v>19210.725023999999</v>
      </c>
      <c r="F11385" s="14">
        <v>85547.757595999996</v>
      </c>
      <c r="G11385" s="13">
        <v>0.22456140948454559</v>
      </c>
      <c r="H11385" s="12">
        <v>-28814155.129999999</v>
      </c>
      <c r="I11385" s="12">
        <v>-6.4705472890991498</v>
      </c>
      <c r="J11385" t="s">
        <v>25</v>
      </c>
      <c r="K11385" s="14">
        <v>1494.5695360000004</v>
      </c>
      <c r="L11385" s="14">
        <v>19210.725023999999</v>
      </c>
      <c r="M11385" s="13">
        <v>7.7798705365509715E-2</v>
      </c>
      <c r="N11385" s="12">
        <v>-0.50340020209822234</v>
      </c>
      <c r="O11385" s="2">
        <f>DATE(LEFT(ALT[[#This Row],[DATEMTH]],4),RIGHT(ALT[[#This Row],[DATEMTH]],2),1)</f>
        <v>45505</v>
      </c>
      <c r="P11385" t="str">
        <f>IF(AND(ALT[[#This Row],[DATE]]&gt;=DATE(2023,6,1),ALT[[#This Row],[DATE]]&lt;=DATE(2024,5,31)),"Y","N")</f>
        <v>N</v>
      </c>
      <c r="Q11385" t="str">
        <f>LEFT(ALT[[#This Row],[DATEMTH]],4)</f>
        <v>2024</v>
      </c>
    </row>
    <row r="11386" spans="1:17" x14ac:dyDescent="0.25">
      <c r="A11386" t="s">
        <v>105</v>
      </c>
      <c r="B11386" t="s">
        <v>14</v>
      </c>
      <c r="C11386" t="s">
        <v>19</v>
      </c>
      <c r="D11386" t="s">
        <v>22</v>
      </c>
      <c r="E11386" s="14">
        <v>24119.840219999998</v>
      </c>
      <c r="F11386" s="14">
        <v>85547.757595999996</v>
      </c>
      <c r="G11386" s="13">
        <v>0.28194590831832378</v>
      </c>
      <c r="H11386" s="12">
        <v>-28814155.129999999</v>
      </c>
      <c r="I11386" s="12">
        <v>-8.1240331405529389</v>
      </c>
      <c r="J11386" t="s">
        <v>25</v>
      </c>
      <c r="K11386" s="14">
        <v>15885.330524000001</v>
      </c>
      <c r="L11386" s="14">
        <v>24119.840220000002</v>
      </c>
      <c r="M11386" s="13">
        <v>0.65860015568544261</v>
      </c>
      <c r="N11386" s="12">
        <v>-5.350489491161861</v>
      </c>
      <c r="O11386" s="2">
        <f>DATE(LEFT(ALT[[#This Row],[DATEMTH]],4),RIGHT(ALT[[#This Row],[DATEMTH]],2),1)</f>
        <v>45505</v>
      </c>
      <c r="P11386" t="str">
        <f>IF(AND(ALT[[#This Row],[DATE]]&gt;=DATE(2023,6,1),ALT[[#This Row],[DATE]]&lt;=DATE(2024,5,31)),"Y","N")</f>
        <v>N</v>
      </c>
      <c r="Q11386" t="str">
        <f>LEFT(ALT[[#This Row],[DATEMTH]],4)</f>
        <v>2024</v>
      </c>
    </row>
    <row r="11387" spans="1:17" x14ac:dyDescent="0.25">
      <c r="A11387" t="s">
        <v>105</v>
      </c>
      <c r="B11387" t="s">
        <v>14</v>
      </c>
      <c r="C11387" t="s">
        <v>19</v>
      </c>
      <c r="D11387" t="s">
        <v>22</v>
      </c>
      <c r="E11387" s="14">
        <v>24119.840219999998</v>
      </c>
      <c r="F11387" s="14">
        <v>85547.757595999996</v>
      </c>
      <c r="G11387" s="13">
        <v>0.28194590831832378</v>
      </c>
      <c r="H11387" s="12">
        <v>-28814155.129999999</v>
      </c>
      <c r="I11387" s="12">
        <v>-8.1240331405529389</v>
      </c>
      <c r="J11387" t="s">
        <v>24</v>
      </c>
      <c r="K11387" s="14">
        <v>7606.8307679999998</v>
      </c>
      <c r="L11387" s="14">
        <v>24119.840220000002</v>
      </c>
      <c r="M11387" s="13">
        <v>0.31537649912342575</v>
      </c>
      <c r="N11387" s="12">
        <v>-2.5621291306302756</v>
      </c>
      <c r="O11387" s="2">
        <f>DATE(LEFT(ALT[[#This Row],[DATEMTH]],4),RIGHT(ALT[[#This Row],[DATEMTH]],2),1)</f>
        <v>45505</v>
      </c>
      <c r="P11387" t="str">
        <f>IF(AND(ALT[[#This Row],[DATE]]&gt;=DATE(2023,6,1),ALT[[#This Row],[DATE]]&lt;=DATE(2024,5,31)),"Y","N")</f>
        <v>N</v>
      </c>
      <c r="Q11387" t="str">
        <f>LEFT(ALT[[#This Row],[DATEMTH]],4)</f>
        <v>2024</v>
      </c>
    </row>
    <row r="11388" spans="1:17" x14ac:dyDescent="0.25">
      <c r="A11388" t="s">
        <v>105</v>
      </c>
      <c r="B11388" t="s">
        <v>14</v>
      </c>
      <c r="C11388" t="s">
        <v>19</v>
      </c>
      <c r="D11388" t="s">
        <v>22</v>
      </c>
      <c r="E11388" s="14">
        <v>24119.840219999998</v>
      </c>
      <c r="F11388" s="14">
        <v>85547.757595999996</v>
      </c>
      <c r="G11388" s="13">
        <v>0.28194590831832378</v>
      </c>
      <c r="H11388" s="12">
        <v>-28814155.129999999</v>
      </c>
      <c r="I11388" s="12">
        <v>-8.1240331405529389</v>
      </c>
      <c r="J11388" t="s">
        <v>16</v>
      </c>
      <c r="K11388" s="14">
        <v>0</v>
      </c>
      <c r="L11388" s="14">
        <v>24119.840220000002</v>
      </c>
      <c r="M11388" s="13">
        <v>0</v>
      </c>
      <c r="N11388" s="12">
        <v>0</v>
      </c>
      <c r="O11388" s="2">
        <f>DATE(LEFT(ALT[[#This Row],[DATEMTH]],4),RIGHT(ALT[[#This Row],[DATEMTH]],2),1)</f>
        <v>45505</v>
      </c>
      <c r="P11388" t="str">
        <f>IF(AND(ALT[[#This Row],[DATE]]&gt;=DATE(2023,6,1),ALT[[#This Row],[DATE]]&lt;=DATE(2024,5,31)),"Y","N")</f>
        <v>N</v>
      </c>
      <c r="Q11388" t="str">
        <f>LEFT(ALT[[#This Row],[DATEMTH]],4)</f>
        <v>2024</v>
      </c>
    </row>
    <row r="11389" spans="1:17" x14ac:dyDescent="0.25">
      <c r="A11389" t="s">
        <v>105</v>
      </c>
      <c r="B11389" t="s">
        <v>14</v>
      </c>
      <c r="C11389" t="s">
        <v>19</v>
      </c>
      <c r="D11389" t="s">
        <v>22</v>
      </c>
      <c r="E11389" s="14">
        <v>24119.840219999998</v>
      </c>
      <c r="F11389" s="14">
        <v>85547.757595999996</v>
      </c>
      <c r="G11389" s="13">
        <v>0.28194590831832378</v>
      </c>
      <c r="H11389" s="12">
        <v>-28814155.129999999</v>
      </c>
      <c r="I11389" s="12">
        <v>-8.1240331405529389</v>
      </c>
      <c r="J11389" t="s">
        <v>26</v>
      </c>
      <c r="K11389" s="14">
        <v>627.67892800000004</v>
      </c>
      <c r="L11389" s="14">
        <v>24119.840220000002</v>
      </c>
      <c r="M11389" s="13">
        <v>2.6023345191131617E-2</v>
      </c>
      <c r="N11389" s="12">
        <v>-0.21141451876080222</v>
      </c>
      <c r="O11389" s="2">
        <f>DATE(LEFT(ALT[[#This Row],[DATEMTH]],4),RIGHT(ALT[[#This Row],[DATEMTH]],2),1)</f>
        <v>45505</v>
      </c>
      <c r="P11389" t="str">
        <f>IF(AND(ALT[[#This Row],[DATE]]&gt;=DATE(2023,6,1),ALT[[#This Row],[DATE]]&lt;=DATE(2024,5,31)),"Y","N")</f>
        <v>N</v>
      </c>
      <c r="Q11389" t="str">
        <f>LEFT(ALT[[#This Row],[DATEMTH]],4)</f>
        <v>2024</v>
      </c>
    </row>
    <row r="11390" spans="1:17" x14ac:dyDescent="0.25">
      <c r="A11390" t="s">
        <v>105</v>
      </c>
      <c r="B11390" t="s">
        <v>14</v>
      </c>
      <c r="C11390" t="s">
        <v>20</v>
      </c>
      <c r="D11390" t="s">
        <v>22</v>
      </c>
      <c r="E11390" s="14">
        <v>27968.666888000003</v>
      </c>
      <c r="F11390" s="14">
        <v>85547.757595999996</v>
      </c>
      <c r="G11390" s="13">
        <v>0.32693629469614233</v>
      </c>
      <c r="H11390" s="12">
        <v>-28814155.129999999</v>
      </c>
      <c r="I11390" s="12">
        <v>-9.4203931130020422</v>
      </c>
      <c r="J11390" t="s">
        <v>25</v>
      </c>
      <c r="K11390" s="14">
        <v>3564.130744</v>
      </c>
      <c r="L11390" s="14">
        <v>27968.666888</v>
      </c>
      <c r="M11390" s="13">
        <v>0.12743298628685074</v>
      </c>
      <c r="N11390" s="12">
        <v>-1.2004688263859324</v>
      </c>
      <c r="O11390" s="2">
        <f>DATE(LEFT(ALT[[#This Row],[DATEMTH]],4),RIGHT(ALT[[#This Row],[DATEMTH]],2),1)</f>
        <v>45505</v>
      </c>
      <c r="P11390" t="str">
        <f>IF(AND(ALT[[#This Row],[DATE]]&gt;=DATE(2023,6,1),ALT[[#This Row],[DATE]]&lt;=DATE(2024,5,31)),"Y","N")</f>
        <v>N</v>
      </c>
      <c r="Q11390" t="str">
        <f>LEFT(ALT[[#This Row],[DATEMTH]],4)</f>
        <v>2024</v>
      </c>
    </row>
    <row r="11391" spans="1:17" x14ac:dyDescent="0.25">
      <c r="A11391" t="s">
        <v>105</v>
      </c>
      <c r="B11391" t="s">
        <v>14</v>
      </c>
      <c r="C11391" t="s">
        <v>20</v>
      </c>
      <c r="D11391" t="s">
        <v>22</v>
      </c>
      <c r="E11391" s="14">
        <v>27968.666888000003</v>
      </c>
      <c r="F11391" s="14">
        <v>85547.757595999996</v>
      </c>
      <c r="G11391" s="13">
        <v>0.32693629469614233</v>
      </c>
      <c r="H11391" s="12">
        <v>-28814155.129999999</v>
      </c>
      <c r="I11391" s="12">
        <v>-9.4203931130020422</v>
      </c>
      <c r="J11391" t="s">
        <v>24</v>
      </c>
      <c r="K11391" s="14">
        <v>11969.778739999998</v>
      </c>
      <c r="L11391" s="14">
        <v>27968.666888</v>
      </c>
      <c r="M11391" s="13">
        <v>0.42797101441884061</v>
      </c>
      <c r="N11391" s="12">
        <v>-4.0316551967957439</v>
      </c>
      <c r="O11391" s="2">
        <f>DATE(LEFT(ALT[[#This Row],[DATEMTH]],4),RIGHT(ALT[[#This Row],[DATEMTH]],2),1)</f>
        <v>45505</v>
      </c>
      <c r="P11391" t="str">
        <f>IF(AND(ALT[[#This Row],[DATE]]&gt;=DATE(2023,6,1),ALT[[#This Row],[DATE]]&lt;=DATE(2024,5,31)),"Y","N")</f>
        <v>N</v>
      </c>
      <c r="Q11391" t="str">
        <f>LEFT(ALT[[#This Row],[DATEMTH]],4)</f>
        <v>2024</v>
      </c>
    </row>
    <row r="11392" spans="1:17" x14ac:dyDescent="0.25">
      <c r="A11392" t="s">
        <v>105</v>
      </c>
      <c r="B11392" t="s">
        <v>14</v>
      </c>
      <c r="C11392" t="s">
        <v>20</v>
      </c>
      <c r="D11392" t="s">
        <v>22</v>
      </c>
      <c r="E11392" s="14">
        <v>27968.666888000003</v>
      </c>
      <c r="F11392" s="14">
        <v>85547.757595999996</v>
      </c>
      <c r="G11392" s="13">
        <v>0.32693629469614233</v>
      </c>
      <c r="H11392" s="12">
        <v>-28814155.129999999</v>
      </c>
      <c r="I11392" s="12">
        <v>-9.4203931130020422</v>
      </c>
      <c r="J11392" t="s">
        <v>16</v>
      </c>
      <c r="K11392" s="14">
        <v>10451.094779999999</v>
      </c>
      <c r="L11392" s="14">
        <v>27968.666888</v>
      </c>
      <c r="M11392" s="13">
        <v>0.37367153829144634</v>
      </c>
      <c r="N11392" s="12">
        <v>-3.5201327858456199</v>
      </c>
      <c r="O11392" s="2">
        <f>DATE(LEFT(ALT[[#This Row],[DATEMTH]],4),RIGHT(ALT[[#This Row],[DATEMTH]],2),1)</f>
        <v>45505</v>
      </c>
      <c r="P11392" t="str">
        <f>IF(AND(ALT[[#This Row],[DATE]]&gt;=DATE(2023,6,1),ALT[[#This Row],[DATE]]&lt;=DATE(2024,5,31)),"Y","N")</f>
        <v>N</v>
      </c>
      <c r="Q11392" t="str">
        <f>LEFT(ALT[[#This Row],[DATEMTH]],4)</f>
        <v>2024</v>
      </c>
    </row>
    <row r="11393" spans="1:17" x14ac:dyDescent="0.25">
      <c r="A11393" t="s">
        <v>105</v>
      </c>
      <c r="B11393" t="s">
        <v>14</v>
      </c>
      <c r="C11393" t="s">
        <v>20</v>
      </c>
      <c r="D11393" t="s">
        <v>22</v>
      </c>
      <c r="E11393" s="14">
        <v>27968.666888000003</v>
      </c>
      <c r="F11393" s="14">
        <v>85547.757595999996</v>
      </c>
      <c r="G11393" s="13">
        <v>0.32693629469614233</v>
      </c>
      <c r="H11393" s="12">
        <v>-28814155.129999999</v>
      </c>
      <c r="I11393" s="12">
        <v>-9.4203931130020422</v>
      </c>
      <c r="J11393" t="s">
        <v>26</v>
      </c>
      <c r="K11393" s="14">
        <v>1983.6626240000005</v>
      </c>
      <c r="L11393" s="14">
        <v>27968.666888</v>
      </c>
      <c r="M11393" s="13">
        <v>7.0924461002862246E-2</v>
      </c>
      <c r="N11393" s="12">
        <v>-0.66813630397474544</v>
      </c>
      <c r="O11393" s="2">
        <f>DATE(LEFT(ALT[[#This Row],[DATEMTH]],4),RIGHT(ALT[[#This Row],[DATEMTH]],2),1)</f>
        <v>45505</v>
      </c>
      <c r="P11393" t="str">
        <f>IF(AND(ALT[[#This Row],[DATE]]&gt;=DATE(2023,6,1),ALT[[#This Row],[DATE]]&lt;=DATE(2024,5,31)),"Y","N")</f>
        <v>N</v>
      </c>
      <c r="Q11393" t="str">
        <f>LEFT(ALT[[#This Row],[DATEMTH]],4)</f>
        <v>2024</v>
      </c>
    </row>
    <row r="11394" spans="1:17" x14ac:dyDescent="0.25">
      <c r="A11394" t="s">
        <v>105</v>
      </c>
      <c r="B11394" t="s">
        <v>14</v>
      </c>
      <c r="C11394" t="s">
        <v>15</v>
      </c>
      <c r="D11394" t="s">
        <v>17</v>
      </c>
      <c r="E11394" s="14">
        <v>14248.525464</v>
      </c>
      <c r="F11394" s="14">
        <v>85547.757595999996</v>
      </c>
      <c r="G11394" s="13">
        <v>0.16655638750098842</v>
      </c>
      <c r="H11394" s="12">
        <v>-119787610.37</v>
      </c>
      <c r="I11394" s="12">
        <v>-19.951391650603139</v>
      </c>
      <c r="J11394" t="s">
        <v>26</v>
      </c>
      <c r="K11394" s="14">
        <v>1954.0536640000007</v>
      </c>
      <c r="L11394" s="14">
        <v>14248.525464</v>
      </c>
      <c r="M11394" s="13">
        <v>0.13714076371881906</v>
      </c>
      <c r="N11394" s="12">
        <v>-2.7361490882169845</v>
      </c>
      <c r="O11394" s="2">
        <f>DATE(LEFT(ALT[[#This Row],[DATEMTH]],4),RIGHT(ALT[[#This Row],[DATEMTH]],2),1)</f>
        <v>45505</v>
      </c>
      <c r="P11394" t="str">
        <f>IF(AND(ALT[[#This Row],[DATE]]&gt;=DATE(2023,6,1),ALT[[#This Row],[DATE]]&lt;=DATE(2024,5,31)),"Y","N")</f>
        <v>N</v>
      </c>
      <c r="Q11394" t="str">
        <f>LEFT(ALT[[#This Row],[DATEMTH]],4)</f>
        <v>2024</v>
      </c>
    </row>
    <row r="11395" spans="1:17" x14ac:dyDescent="0.25">
      <c r="A11395" t="s">
        <v>105</v>
      </c>
      <c r="B11395" t="s">
        <v>14</v>
      </c>
      <c r="C11395" t="s">
        <v>15</v>
      </c>
      <c r="D11395" t="s">
        <v>17</v>
      </c>
      <c r="E11395" s="14">
        <v>14248.525464</v>
      </c>
      <c r="F11395" s="14">
        <v>85547.757595999996</v>
      </c>
      <c r="G11395" s="13">
        <v>0.16655638750098842</v>
      </c>
      <c r="H11395" s="12">
        <v>-119787610.37</v>
      </c>
      <c r="I11395" s="12">
        <v>-19.951391650603139</v>
      </c>
      <c r="J11395" t="s">
        <v>24</v>
      </c>
      <c r="K11395" s="14">
        <v>6078.2946399999983</v>
      </c>
      <c r="L11395" s="14">
        <v>14248.525464</v>
      </c>
      <c r="M11395" s="13">
        <v>0.42659113431472462</v>
      </c>
      <c r="N11395" s="12">
        <v>-8.5110867953881186</v>
      </c>
      <c r="O11395" s="2">
        <f>DATE(LEFT(ALT[[#This Row],[DATEMTH]],4),RIGHT(ALT[[#This Row],[DATEMTH]],2),1)</f>
        <v>45505</v>
      </c>
      <c r="P11395" t="str">
        <f>IF(AND(ALT[[#This Row],[DATE]]&gt;=DATE(2023,6,1),ALT[[#This Row],[DATE]]&lt;=DATE(2024,5,31)),"Y","N")</f>
        <v>N</v>
      </c>
      <c r="Q11395" t="str">
        <f>LEFT(ALT[[#This Row],[DATEMTH]],4)</f>
        <v>2024</v>
      </c>
    </row>
    <row r="11396" spans="1:17" x14ac:dyDescent="0.25">
      <c r="A11396" t="s">
        <v>105</v>
      </c>
      <c r="B11396" t="s">
        <v>14</v>
      </c>
      <c r="C11396" t="s">
        <v>15</v>
      </c>
      <c r="D11396" t="s">
        <v>17</v>
      </c>
      <c r="E11396" s="14">
        <v>14248.525464</v>
      </c>
      <c r="F11396" s="14">
        <v>85547.757595999996</v>
      </c>
      <c r="G11396" s="13">
        <v>0.16655638750098842</v>
      </c>
      <c r="H11396" s="12">
        <v>-119787610.37</v>
      </c>
      <c r="I11396" s="12">
        <v>-19.951391650603139</v>
      </c>
      <c r="J11396" t="s">
        <v>16</v>
      </c>
      <c r="K11396" s="14">
        <v>4305.1294960000014</v>
      </c>
      <c r="L11396" s="14">
        <v>14248.525464</v>
      </c>
      <c r="M11396" s="13">
        <v>0.30214561547980834</v>
      </c>
      <c r="N11396" s="12">
        <v>-6.0282255099501949</v>
      </c>
      <c r="O11396" s="2">
        <f>DATE(LEFT(ALT[[#This Row],[DATEMTH]],4),RIGHT(ALT[[#This Row],[DATEMTH]],2),1)</f>
        <v>45505</v>
      </c>
      <c r="P11396" t="str">
        <f>IF(AND(ALT[[#This Row],[DATE]]&gt;=DATE(2023,6,1),ALT[[#This Row],[DATE]]&lt;=DATE(2024,5,31)),"Y","N")</f>
        <v>N</v>
      </c>
      <c r="Q11396" t="str">
        <f>LEFT(ALT[[#This Row],[DATEMTH]],4)</f>
        <v>2024</v>
      </c>
    </row>
    <row r="11397" spans="1:17" x14ac:dyDescent="0.25">
      <c r="A11397" t="s">
        <v>105</v>
      </c>
      <c r="B11397" t="s">
        <v>14</v>
      </c>
      <c r="C11397" t="s">
        <v>15</v>
      </c>
      <c r="D11397" t="s">
        <v>17</v>
      </c>
      <c r="E11397" s="14">
        <v>14248.525464</v>
      </c>
      <c r="F11397" s="14">
        <v>85547.757595999996</v>
      </c>
      <c r="G11397" s="13">
        <v>0.16655638750098842</v>
      </c>
      <c r="H11397" s="12">
        <v>-119787610.37</v>
      </c>
      <c r="I11397" s="12">
        <v>-19.951391650603139</v>
      </c>
      <c r="J11397" t="s">
        <v>25</v>
      </c>
      <c r="K11397" s="14">
        <v>1911.0476639999999</v>
      </c>
      <c r="L11397" s="14">
        <v>14248.525464</v>
      </c>
      <c r="M11397" s="13">
        <v>0.13412248648664798</v>
      </c>
      <c r="N11397" s="12">
        <v>-2.6759302570478409</v>
      </c>
      <c r="O11397" s="2">
        <f>DATE(LEFT(ALT[[#This Row],[DATEMTH]],4),RIGHT(ALT[[#This Row],[DATEMTH]],2),1)</f>
        <v>45505</v>
      </c>
      <c r="P11397" t="str">
        <f>IF(AND(ALT[[#This Row],[DATE]]&gt;=DATE(2023,6,1),ALT[[#This Row],[DATE]]&lt;=DATE(2024,5,31)),"Y","N")</f>
        <v>N</v>
      </c>
      <c r="Q11397" t="str">
        <f>LEFT(ALT[[#This Row],[DATEMTH]],4)</f>
        <v>2024</v>
      </c>
    </row>
    <row r="11398" spans="1:17" x14ac:dyDescent="0.25">
      <c r="A11398" t="s">
        <v>105</v>
      </c>
      <c r="B11398" t="s">
        <v>14</v>
      </c>
      <c r="C11398" t="s">
        <v>18</v>
      </c>
      <c r="D11398" t="s">
        <v>17</v>
      </c>
      <c r="E11398" s="14">
        <v>19210.725023999999</v>
      </c>
      <c r="F11398" s="14">
        <v>85547.757595999996</v>
      </c>
      <c r="G11398" s="13">
        <v>0.22456140948454559</v>
      </c>
      <c r="H11398" s="12">
        <v>-119787610.37</v>
      </c>
      <c r="I11398" s="12">
        <v>-26.899674623472769</v>
      </c>
      <c r="J11398" t="s">
        <v>26</v>
      </c>
      <c r="K11398" s="14">
        <v>5036.8323879999998</v>
      </c>
      <c r="L11398" s="14">
        <v>19210.725023999999</v>
      </c>
      <c r="M11398" s="13">
        <v>0.26218856298799104</v>
      </c>
      <c r="N11398" s="12">
        <v>-7.0527870343728543</v>
      </c>
      <c r="O11398" s="2">
        <f>DATE(LEFT(ALT[[#This Row],[DATEMTH]],4),RIGHT(ALT[[#This Row],[DATEMTH]],2),1)</f>
        <v>45505</v>
      </c>
      <c r="P11398" t="str">
        <f>IF(AND(ALT[[#This Row],[DATE]]&gt;=DATE(2023,6,1),ALT[[#This Row],[DATE]]&lt;=DATE(2024,5,31)),"Y","N")</f>
        <v>N</v>
      </c>
      <c r="Q11398" t="str">
        <f>LEFT(ALT[[#This Row],[DATEMTH]],4)</f>
        <v>2024</v>
      </c>
    </row>
    <row r="11399" spans="1:17" x14ac:dyDescent="0.25">
      <c r="A11399" t="s">
        <v>105</v>
      </c>
      <c r="B11399" t="s">
        <v>14</v>
      </c>
      <c r="C11399" t="s">
        <v>18</v>
      </c>
      <c r="D11399" t="s">
        <v>17</v>
      </c>
      <c r="E11399" s="14">
        <v>19210.725023999999</v>
      </c>
      <c r="F11399" s="14">
        <v>85547.757595999996</v>
      </c>
      <c r="G11399" s="13">
        <v>0.22456140948454559</v>
      </c>
      <c r="H11399" s="12">
        <v>-119787610.37</v>
      </c>
      <c r="I11399" s="12">
        <v>-26.899674623472769</v>
      </c>
      <c r="J11399" t="s">
        <v>24</v>
      </c>
      <c r="K11399" s="14">
        <v>5468.5204759999997</v>
      </c>
      <c r="L11399" s="14">
        <v>19210.725023999999</v>
      </c>
      <c r="M11399" s="13">
        <v>0.28465976527008563</v>
      </c>
      <c r="N11399" s="12">
        <v>-7.6572550641594379</v>
      </c>
      <c r="O11399" s="2">
        <f>DATE(LEFT(ALT[[#This Row],[DATEMTH]],4),RIGHT(ALT[[#This Row],[DATEMTH]],2),1)</f>
        <v>45505</v>
      </c>
      <c r="P11399" t="str">
        <f>IF(AND(ALT[[#This Row],[DATE]]&gt;=DATE(2023,6,1),ALT[[#This Row],[DATE]]&lt;=DATE(2024,5,31)),"Y","N")</f>
        <v>N</v>
      </c>
      <c r="Q11399" t="str">
        <f>LEFT(ALT[[#This Row],[DATEMTH]],4)</f>
        <v>2024</v>
      </c>
    </row>
    <row r="11400" spans="1:17" x14ac:dyDescent="0.25">
      <c r="A11400" t="s">
        <v>105</v>
      </c>
      <c r="B11400" t="s">
        <v>14</v>
      </c>
      <c r="C11400" t="s">
        <v>18</v>
      </c>
      <c r="D11400" t="s">
        <v>17</v>
      </c>
      <c r="E11400" s="14">
        <v>19210.725023999999</v>
      </c>
      <c r="F11400" s="14">
        <v>85547.757595999996</v>
      </c>
      <c r="G11400" s="13">
        <v>0.22456140948454559</v>
      </c>
      <c r="H11400" s="12">
        <v>-119787610.37</v>
      </c>
      <c r="I11400" s="12">
        <v>-26.899674623472769</v>
      </c>
      <c r="J11400" t="s">
        <v>16</v>
      </c>
      <c r="K11400" s="14">
        <v>7210.8026239999999</v>
      </c>
      <c r="L11400" s="14">
        <v>19210.725023999999</v>
      </c>
      <c r="M11400" s="13">
        <v>0.37535296637641363</v>
      </c>
      <c r="N11400" s="12">
        <v>-10.096872664480841</v>
      </c>
      <c r="O11400" s="2">
        <f>DATE(LEFT(ALT[[#This Row],[DATEMTH]],4),RIGHT(ALT[[#This Row],[DATEMTH]],2),1)</f>
        <v>45505</v>
      </c>
      <c r="P11400" t="str">
        <f>IF(AND(ALT[[#This Row],[DATE]]&gt;=DATE(2023,6,1),ALT[[#This Row],[DATE]]&lt;=DATE(2024,5,31)),"Y","N")</f>
        <v>N</v>
      </c>
      <c r="Q11400" t="str">
        <f>LEFT(ALT[[#This Row],[DATEMTH]],4)</f>
        <v>2024</v>
      </c>
    </row>
    <row r="11401" spans="1:17" x14ac:dyDescent="0.25">
      <c r="A11401" t="s">
        <v>105</v>
      </c>
      <c r="B11401" t="s">
        <v>14</v>
      </c>
      <c r="C11401" t="s">
        <v>18</v>
      </c>
      <c r="D11401" t="s">
        <v>17</v>
      </c>
      <c r="E11401" s="14">
        <v>19210.725023999999</v>
      </c>
      <c r="F11401" s="14">
        <v>85547.757595999996</v>
      </c>
      <c r="G11401" s="13">
        <v>0.22456140948454559</v>
      </c>
      <c r="H11401" s="12">
        <v>-119787610.37</v>
      </c>
      <c r="I11401" s="12">
        <v>-26.899674623472769</v>
      </c>
      <c r="J11401" t="s">
        <v>25</v>
      </c>
      <c r="K11401" s="14">
        <v>1494.5695360000004</v>
      </c>
      <c r="L11401" s="14">
        <v>19210.725023999999</v>
      </c>
      <c r="M11401" s="13">
        <v>7.7798705365509715E-2</v>
      </c>
      <c r="N11401" s="12">
        <v>-2.0927598604596365</v>
      </c>
      <c r="O11401" s="2">
        <f>DATE(LEFT(ALT[[#This Row],[DATEMTH]],4),RIGHT(ALT[[#This Row],[DATEMTH]],2),1)</f>
        <v>45505</v>
      </c>
      <c r="P11401" t="str">
        <f>IF(AND(ALT[[#This Row],[DATE]]&gt;=DATE(2023,6,1),ALT[[#This Row],[DATE]]&lt;=DATE(2024,5,31)),"Y","N")</f>
        <v>N</v>
      </c>
      <c r="Q11401" t="str">
        <f>LEFT(ALT[[#This Row],[DATEMTH]],4)</f>
        <v>2024</v>
      </c>
    </row>
    <row r="11402" spans="1:17" x14ac:dyDescent="0.25">
      <c r="A11402" t="s">
        <v>105</v>
      </c>
      <c r="B11402" t="s">
        <v>14</v>
      </c>
      <c r="C11402" t="s">
        <v>19</v>
      </c>
      <c r="D11402" t="s">
        <v>17</v>
      </c>
      <c r="E11402" s="14">
        <v>24119.840219999998</v>
      </c>
      <c r="F11402" s="14">
        <v>85547.757595999996</v>
      </c>
      <c r="G11402" s="13">
        <v>0.28194590831832378</v>
      </c>
      <c r="H11402" s="12">
        <v>-119787610.37</v>
      </c>
      <c r="I11402" s="12">
        <v>-33.773626611051114</v>
      </c>
      <c r="J11402" t="s">
        <v>25</v>
      </c>
      <c r="K11402" s="14">
        <v>15885.330524000001</v>
      </c>
      <c r="L11402" s="14">
        <v>24119.840220000002</v>
      </c>
      <c r="M11402" s="13">
        <v>0.65860015568544261</v>
      </c>
      <c r="N11402" s="12">
        <v>-22.243315744100272</v>
      </c>
      <c r="O11402" s="2">
        <f>DATE(LEFT(ALT[[#This Row],[DATEMTH]],4),RIGHT(ALT[[#This Row],[DATEMTH]],2),1)</f>
        <v>45505</v>
      </c>
      <c r="P11402" t="str">
        <f>IF(AND(ALT[[#This Row],[DATE]]&gt;=DATE(2023,6,1),ALT[[#This Row],[DATE]]&lt;=DATE(2024,5,31)),"Y","N")</f>
        <v>N</v>
      </c>
      <c r="Q11402" t="str">
        <f>LEFT(ALT[[#This Row],[DATEMTH]],4)</f>
        <v>2024</v>
      </c>
    </row>
    <row r="11403" spans="1:17" x14ac:dyDescent="0.25">
      <c r="A11403" t="s">
        <v>105</v>
      </c>
      <c r="B11403" t="s">
        <v>14</v>
      </c>
      <c r="C11403" t="s">
        <v>19</v>
      </c>
      <c r="D11403" t="s">
        <v>17</v>
      </c>
      <c r="E11403" s="14">
        <v>24119.840219999998</v>
      </c>
      <c r="F11403" s="14">
        <v>85547.757595999996</v>
      </c>
      <c r="G11403" s="13">
        <v>0.28194590831832378</v>
      </c>
      <c r="H11403" s="12">
        <v>-119787610.37</v>
      </c>
      <c r="I11403" s="12">
        <v>-33.773626611051114</v>
      </c>
      <c r="J11403" t="s">
        <v>24</v>
      </c>
      <c r="K11403" s="14">
        <v>7606.8307679999998</v>
      </c>
      <c r="L11403" s="14">
        <v>24119.840220000002</v>
      </c>
      <c r="M11403" s="13">
        <v>0.31537649912342575</v>
      </c>
      <c r="N11403" s="12">
        <v>-10.65140812329507</v>
      </c>
      <c r="O11403" s="2">
        <f>DATE(LEFT(ALT[[#This Row],[DATEMTH]],4),RIGHT(ALT[[#This Row],[DATEMTH]],2),1)</f>
        <v>45505</v>
      </c>
      <c r="P11403" t="str">
        <f>IF(AND(ALT[[#This Row],[DATE]]&gt;=DATE(2023,6,1),ALT[[#This Row],[DATE]]&lt;=DATE(2024,5,31)),"Y","N")</f>
        <v>N</v>
      </c>
      <c r="Q11403" t="str">
        <f>LEFT(ALT[[#This Row],[DATEMTH]],4)</f>
        <v>2024</v>
      </c>
    </row>
    <row r="11404" spans="1:17" x14ac:dyDescent="0.25">
      <c r="A11404" t="s">
        <v>105</v>
      </c>
      <c r="B11404" t="s">
        <v>14</v>
      </c>
      <c r="C11404" t="s">
        <v>19</v>
      </c>
      <c r="D11404" t="s">
        <v>17</v>
      </c>
      <c r="E11404" s="14">
        <v>24119.840219999998</v>
      </c>
      <c r="F11404" s="14">
        <v>85547.757595999996</v>
      </c>
      <c r="G11404" s="13">
        <v>0.28194590831832378</v>
      </c>
      <c r="H11404" s="12">
        <v>-119787610.37</v>
      </c>
      <c r="I11404" s="12">
        <v>-33.773626611051114</v>
      </c>
      <c r="J11404" t="s">
        <v>16</v>
      </c>
      <c r="K11404" s="14">
        <v>0</v>
      </c>
      <c r="L11404" s="14">
        <v>24119.840220000002</v>
      </c>
      <c r="M11404" s="13">
        <v>0</v>
      </c>
      <c r="N11404" s="12">
        <v>0</v>
      </c>
      <c r="O11404" s="2">
        <f>DATE(LEFT(ALT[[#This Row],[DATEMTH]],4),RIGHT(ALT[[#This Row],[DATEMTH]],2),1)</f>
        <v>45505</v>
      </c>
      <c r="P11404" t="str">
        <f>IF(AND(ALT[[#This Row],[DATE]]&gt;=DATE(2023,6,1),ALT[[#This Row],[DATE]]&lt;=DATE(2024,5,31)),"Y","N")</f>
        <v>N</v>
      </c>
      <c r="Q11404" t="str">
        <f>LEFT(ALT[[#This Row],[DATEMTH]],4)</f>
        <v>2024</v>
      </c>
    </row>
    <row r="11405" spans="1:17" x14ac:dyDescent="0.25">
      <c r="A11405" t="s">
        <v>105</v>
      </c>
      <c r="B11405" t="s">
        <v>14</v>
      </c>
      <c r="C11405" t="s">
        <v>19</v>
      </c>
      <c r="D11405" t="s">
        <v>17</v>
      </c>
      <c r="E11405" s="14">
        <v>24119.840219999998</v>
      </c>
      <c r="F11405" s="14">
        <v>85547.757595999996</v>
      </c>
      <c r="G11405" s="13">
        <v>0.28194590831832378</v>
      </c>
      <c r="H11405" s="12">
        <v>-119787610.37</v>
      </c>
      <c r="I11405" s="12">
        <v>-33.773626611051114</v>
      </c>
      <c r="J11405" t="s">
        <v>26</v>
      </c>
      <c r="K11405" s="14">
        <v>627.67892800000004</v>
      </c>
      <c r="L11405" s="14">
        <v>24119.840220000002</v>
      </c>
      <c r="M11405" s="13">
        <v>2.6023345191131617E-2</v>
      </c>
      <c r="N11405" s="12">
        <v>-0.87890274365577181</v>
      </c>
      <c r="O11405" s="2">
        <f>DATE(LEFT(ALT[[#This Row],[DATEMTH]],4),RIGHT(ALT[[#This Row],[DATEMTH]],2),1)</f>
        <v>45505</v>
      </c>
      <c r="P11405" t="str">
        <f>IF(AND(ALT[[#This Row],[DATE]]&gt;=DATE(2023,6,1),ALT[[#This Row],[DATE]]&lt;=DATE(2024,5,31)),"Y","N")</f>
        <v>N</v>
      </c>
      <c r="Q11405" t="str">
        <f>LEFT(ALT[[#This Row],[DATEMTH]],4)</f>
        <v>2024</v>
      </c>
    </row>
    <row r="11406" spans="1:17" x14ac:dyDescent="0.25">
      <c r="A11406" t="s">
        <v>105</v>
      </c>
      <c r="B11406" t="s">
        <v>14</v>
      </c>
      <c r="C11406" t="s">
        <v>20</v>
      </c>
      <c r="D11406" t="s">
        <v>17</v>
      </c>
      <c r="E11406" s="14">
        <v>27968.666888000003</v>
      </c>
      <c r="F11406" s="14">
        <v>85547.757595999996</v>
      </c>
      <c r="G11406" s="13">
        <v>0.32693629469614233</v>
      </c>
      <c r="H11406" s="12">
        <v>-119787610.37</v>
      </c>
      <c r="I11406" s="12">
        <v>-39.162917484872999</v>
      </c>
      <c r="J11406" t="s">
        <v>25</v>
      </c>
      <c r="K11406" s="14">
        <v>3564.130744</v>
      </c>
      <c r="L11406" s="14">
        <v>27968.666888</v>
      </c>
      <c r="M11406" s="13">
        <v>0.12743298628685074</v>
      </c>
      <c r="N11406" s="12">
        <v>-4.9906475268028876</v>
      </c>
      <c r="O11406" s="2">
        <f>DATE(LEFT(ALT[[#This Row],[DATEMTH]],4),RIGHT(ALT[[#This Row],[DATEMTH]],2),1)</f>
        <v>45505</v>
      </c>
      <c r="P11406" t="str">
        <f>IF(AND(ALT[[#This Row],[DATE]]&gt;=DATE(2023,6,1),ALT[[#This Row],[DATE]]&lt;=DATE(2024,5,31)),"Y","N")</f>
        <v>N</v>
      </c>
      <c r="Q11406" t="str">
        <f>LEFT(ALT[[#This Row],[DATEMTH]],4)</f>
        <v>2024</v>
      </c>
    </row>
    <row r="11407" spans="1:17" x14ac:dyDescent="0.25">
      <c r="A11407" t="s">
        <v>105</v>
      </c>
      <c r="B11407" t="s">
        <v>14</v>
      </c>
      <c r="C11407" t="s">
        <v>20</v>
      </c>
      <c r="D11407" t="s">
        <v>17</v>
      </c>
      <c r="E11407" s="14">
        <v>27968.666888000003</v>
      </c>
      <c r="F11407" s="14">
        <v>85547.757595999996</v>
      </c>
      <c r="G11407" s="13">
        <v>0.32693629469614233</v>
      </c>
      <c r="H11407" s="12">
        <v>-119787610.37</v>
      </c>
      <c r="I11407" s="12">
        <v>-39.162917484872999</v>
      </c>
      <c r="J11407" t="s">
        <v>24</v>
      </c>
      <c r="K11407" s="14">
        <v>11969.778739999998</v>
      </c>
      <c r="L11407" s="14">
        <v>27968.666888</v>
      </c>
      <c r="M11407" s="13">
        <v>0.42797101441884061</v>
      </c>
      <c r="N11407" s="12">
        <v>-16.760593523602449</v>
      </c>
      <c r="O11407" s="2">
        <f>DATE(LEFT(ALT[[#This Row],[DATEMTH]],4),RIGHT(ALT[[#This Row],[DATEMTH]],2),1)</f>
        <v>45505</v>
      </c>
      <c r="P11407" t="str">
        <f>IF(AND(ALT[[#This Row],[DATE]]&gt;=DATE(2023,6,1),ALT[[#This Row],[DATE]]&lt;=DATE(2024,5,31)),"Y","N")</f>
        <v>N</v>
      </c>
      <c r="Q11407" t="str">
        <f>LEFT(ALT[[#This Row],[DATEMTH]],4)</f>
        <v>2024</v>
      </c>
    </row>
    <row r="11408" spans="1:17" x14ac:dyDescent="0.25">
      <c r="A11408" t="s">
        <v>105</v>
      </c>
      <c r="B11408" t="s">
        <v>14</v>
      </c>
      <c r="C11408" t="s">
        <v>20</v>
      </c>
      <c r="D11408" t="s">
        <v>17</v>
      </c>
      <c r="E11408" s="14">
        <v>27968.666888000003</v>
      </c>
      <c r="F11408" s="14">
        <v>85547.757595999996</v>
      </c>
      <c r="G11408" s="13">
        <v>0.32693629469614233</v>
      </c>
      <c r="H11408" s="12">
        <v>-119787610.37</v>
      </c>
      <c r="I11408" s="12">
        <v>-39.162917484872999</v>
      </c>
      <c r="J11408" t="s">
        <v>16</v>
      </c>
      <c r="K11408" s="14">
        <v>10451.094779999999</v>
      </c>
      <c r="L11408" s="14">
        <v>27968.666888</v>
      </c>
      <c r="M11408" s="13">
        <v>0.37367153829144634</v>
      </c>
      <c r="N11408" s="12">
        <v>-14.634067620553473</v>
      </c>
      <c r="O11408" s="2">
        <f>DATE(LEFT(ALT[[#This Row],[DATEMTH]],4),RIGHT(ALT[[#This Row],[DATEMTH]],2),1)</f>
        <v>45505</v>
      </c>
      <c r="P11408" t="str">
        <f>IF(AND(ALT[[#This Row],[DATE]]&gt;=DATE(2023,6,1),ALT[[#This Row],[DATE]]&lt;=DATE(2024,5,31)),"Y","N")</f>
        <v>N</v>
      </c>
      <c r="Q11408" t="str">
        <f>LEFT(ALT[[#This Row],[DATEMTH]],4)</f>
        <v>2024</v>
      </c>
    </row>
    <row r="11409" spans="1:17" x14ac:dyDescent="0.25">
      <c r="A11409" t="s">
        <v>105</v>
      </c>
      <c r="B11409" t="s">
        <v>14</v>
      </c>
      <c r="C11409" t="s">
        <v>20</v>
      </c>
      <c r="D11409" t="s">
        <v>17</v>
      </c>
      <c r="E11409" s="14">
        <v>27968.666888000003</v>
      </c>
      <c r="F11409" s="14">
        <v>85547.757595999996</v>
      </c>
      <c r="G11409" s="13">
        <v>0.32693629469614233</v>
      </c>
      <c r="H11409" s="12">
        <v>-119787610.37</v>
      </c>
      <c r="I11409" s="12">
        <v>-39.162917484872999</v>
      </c>
      <c r="J11409" t="s">
        <v>26</v>
      </c>
      <c r="K11409" s="14">
        <v>1983.6626240000005</v>
      </c>
      <c r="L11409" s="14">
        <v>27968.666888</v>
      </c>
      <c r="M11409" s="13">
        <v>7.0924461002862246E-2</v>
      </c>
      <c r="N11409" s="12">
        <v>-2.777608813914187</v>
      </c>
      <c r="O11409" s="2">
        <f>DATE(LEFT(ALT[[#This Row],[DATEMTH]],4),RIGHT(ALT[[#This Row],[DATEMTH]],2),1)</f>
        <v>45505</v>
      </c>
      <c r="P11409" t="str">
        <f>IF(AND(ALT[[#This Row],[DATE]]&gt;=DATE(2023,6,1),ALT[[#This Row],[DATE]]&lt;=DATE(2024,5,31)),"Y","N")</f>
        <v>N</v>
      </c>
      <c r="Q11409" t="str">
        <f>LEFT(ALT[[#This Row],[DATEMTH]],4)</f>
        <v>2024</v>
      </c>
    </row>
    <row r="11410" spans="1:17" x14ac:dyDescent="0.25">
      <c r="A11410" t="s">
        <v>105</v>
      </c>
      <c r="B11410" t="s">
        <v>14</v>
      </c>
      <c r="C11410" t="s">
        <v>15</v>
      </c>
      <c r="D11410" t="s">
        <v>23</v>
      </c>
      <c r="E11410" s="14">
        <v>14248.525464</v>
      </c>
      <c r="F11410" s="14">
        <v>85547.757595999996</v>
      </c>
      <c r="G11410" s="13">
        <v>0.16655638750098842</v>
      </c>
      <c r="H11410" s="12">
        <v>-27566219.32</v>
      </c>
      <c r="I11410" s="12">
        <v>-4.5913299069991531</v>
      </c>
      <c r="J11410" t="s">
        <v>26</v>
      </c>
      <c r="K11410" s="14">
        <v>1954.0536640000007</v>
      </c>
      <c r="L11410" s="14">
        <v>14248.525464</v>
      </c>
      <c r="M11410" s="13">
        <v>0.13714076371881906</v>
      </c>
      <c r="N11410" s="12">
        <v>-0.62965848993091833</v>
      </c>
      <c r="O11410" s="2">
        <f>DATE(LEFT(ALT[[#This Row],[DATEMTH]],4),RIGHT(ALT[[#This Row],[DATEMTH]],2),1)</f>
        <v>45505</v>
      </c>
      <c r="P11410" t="str">
        <f>IF(AND(ALT[[#This Row],[DATE]]&gt;=DATE(2023,6,1),ALT[[#This Row],[DATE]]&lt;=DATE(2024,5,31)),"Y","N")</f>
        <v>N</v>
      </c>
      <c r="Q11410" t="str">
        <f>LEFT(ALT[[#This Row],[DATEMTH]],4)</f>
        <v>2024</v>
      </c>
    </row>
    <row r="11411" spans="1:17" x14ac:dyDescent="0.25">
      <c r="A11411" t="s">
        <v>105</v>
      </c>
      <c r="B11411" t="s">
        <v>14</v>
      </c>
      <c r="C11411" t="s">
        <v>15</v>
      </c>
      <c r="D11411" t="s">
        <v>23</v>
      </c>
      <c r="E11411" s="14">
        <v>14248.525464</v>
      </c>
      <c r="F11411" s="14">
        <v>85547.757595999996</v>
      </c>
      <c r="G11411" s="13">
        <v>0.16655638750098842</v>
      </c>
      <c r="H11411" s="12">
        <v>-27566219.32</v>
      </c>
      <c r="I11411" s="12">
        <v>-4.5913299069991531</v>
      </c>
      <c r="J11411" t="s">
        <v>24</v>
      </c>
      <c r="K11411" s="14">
        <v>6078.2946399999983</v>
      </c>
      <c r="L11411" s="14">
        <v>14248.525464</v>
      </c>
      <c r="M11411" s="13">
        <v>0.42659113431472462</v>
      </c>
      <c r="N11411" s="12">
        <v>-1.9586206330398879</v>
      </c>
      <c r="O11411" s="2">
        <f>DATE(LEFT(ALT[[#This Row],[DATEMTH]],4),RIGHT(ALT[[#This Row],[DATEMTH]],2),1)</f>
        <v>45505</v>
      </c>
      <c r="P11411" t="str">
        <f>IF(AND(ALT[[#This Row],[DATE]]&gt;=DATE(2023,6,1),ALT[[#This Row],[DATE]]&lt;=DATE(2024,5,31)),"Y","N")</f>
        <v>N</v>
      </c>
      <c r="Q11411" t="str">
        <f>LEFT(ALT[[#This Row],[DATEMTH]],4)</f>
        <v>2024</v>
      </c>
    </row>
    <row r="11412" spans="1:17" x14ac:dyDescent="0.25">
      <c r="A11412" t="s">
        <v>105</v>
      </c>
      <c r="B11412" t="s">
        <v>14</v>
      </c>
      <c r="C11412" t="s">
        <v>15</v>
      </c>
      <c r="D11412" t="s">
        <v>23</v>
      </c>
      <c r="E11412" s="14">
        <v>14248.525464</v>
      </c>
      <c r="F11412" s="14">
        <v>85547.757595999996</v>
      </c>
      <c r="G11412" s="13">
        <v>0.16655638750098842</v>
      </c>
      <c r="H11412" s="12">
        <v>-27566219.32</v>
      </c>
      <c r="I11412" s="12">
        <v>-4.5913299069991531</v>
      </c>
      <c r="J11412" t="s">
        <v>16</v>
      </c>
      <c r="K11412" s="14">
        <v>4305.1294960000014</v>
      </c>
      <c r="L11412" s="14">
        <v>14248.525464</v>
      </c>
      <c r="M11412" s="13">
        <v>0.30214561547980834</v>
      </c>
      <c r="N11412" s="12">
        <v>-1.3872502006211103</v>
      </c>
      <c r="O11412" s="2">
        <f>DATE(LEFT(ALT[[#This Row],[DATEMTH]],4),RIGHT(ALT[[#This Row],[DATEMTH]],2),1)</f>
        <v>45505</v>
      </c>
      <c r="P11412" t="str">
        <f>IF(AND(ALT[[#This Row],[DATE]]&gt;=DATE(2023,6,1),ALT[[#This Row],[DATE]]&lt;=DATE(2024,5,31)),"Y","N")</f>
        <v>N</v>
      </c>
      <c r="Q11412" t="str">
        <f>LEFT(ALT[[#This Row],[DATEMTH]],4)</f>
        <v>2024</v>
      </c>
    </row>
    <row r="11413" spans="1:17" x14ac:dyDescent="0.25">
      <c r="A11413" t="s">
        <v>105</v>
      </c>
      <c r="B11413" t="s">
        <v>14</v>
      </c>
      <c r="C11413" t="s">
        <v>15</v>
      </c>
      <c r="D11413" t="s">
        <v>23</v>
      </c>
      <c r="E11413" s="14">
        <v>14248.525464</v>
      </c>
      <c r="F11413" s="14">
        <v>85547.757595999996</v>
      </c>
      <c r="G11413" s="13">
        <v>0.16655638750098842</v>
      </c>
      <c r="H11413" s="12">
        <v>-27566219.32</v>
      </c>
      <c r="I11413" s="12">
        <v>-4.5913299069991531</v>
      </c>
      <c r="J11413" t="s">
        <v>25</v>
      </c>
      <c r="K11413" s="14">
        <v>1911.0476639999999</v>
      </c>
      <c r="L11413" s="14">
        <v>14248.525464</v>
      </c>
      <c r="M11413" s="13">
        <v>0.13412248648664798</v>
      </c>
      <c r="N11413" s="12">
        <v>-0.61580058340723665</v>
      </c>
      <c r="O11413" s="2">
        <f>DATE(LEFT(ALT[[#This Row],[DATEMTH]],4),RIGHT(ALT[[#This Row],[DATEMTH]],2),1)</f>
        <v>45505</v>
      </c>
      <c r="P11413" t="str">
        <f>IF(AND(ALT[[#This Row],[DATE]]&gt;=DATE(2023,6,1),ALT[[#This Row],[DATE]]&lt;=DATE(2024,5,31)),"Y","N")</f>
        <v>N</v>
      </c>
      <c r="Q11413" t="str">
        <f>LEFT(ALT[[#This Row],[DATEMTH]],4)</f>
        <v>2024</v>
      </c>
    </row>
    <row r="11414" spans="1:17" x14ac:dyDescent="0.25">
      <c r="A11414" t="s">
        <v>105</v>
      </c>
      <c r="B11414" t="s">
        <v>14</v>
      </c>
      <c r="C11414" t="s">
        <v>18</v>
      </c>
      <c r="D11414" t="s">
        <v>23</v>
      </c>
      <c r="E11414" s="14">
        <v>19210.725023999999</v>
      </c>
      <c r="F11414" s="14">
        <v>85547.757595999996</v>
      </c>
      <c r="G11414" s="13">
        <v>0.22456140948454559</v>
      </c>
      <c r="H11414" s="12">
        <v>-27566219.32</v>
      </c>
      <c r="I11414" s="12">
        <v>-6.1903090646593117</v>
      </c>
      <c r="J11414" t="s">
        <v>26</v>
      </c>
      <c r="K11414" s="14">
        <v>5036.8323879999998</v>
      </c>
      <c r="L11414" s="14">
        <v>19210.725023999999</v>
      </c>
      <c r="M11414" s="13">
        <v>0.26218856298799104</v>
      </c>
      <c r="N11414" s="12">
        <v>-1.6230282381145598</v>
      </c>
      <c r="O11414" s="2">
        <f>DATE(LEFT(ALT[[#This Row],[DATEMTH]],4),RIGHT(ALT[[#This Row],[DATEMTH]],2),1)</f>
        <v>45505</v>
      </c>
      <c r="P11414" t="str">
        <f>IF(AND(ALT[[#This Row],[DATE]]&gt;=DATE(2023,6,1),ALT[[#This Row],[DATE]]&lt;=DATE(2024,5,31)),"Y","N")</f>
        <v>N</v>
      </c>
      <c r="Q11414" t="str">
        <f>LEFT(ALT[[#This Row],[DATEMTH]],4)</f>
        <v>2024</v>
      </c>
    </row>
    <row r="11415" spans="1:17" x14ac:dyDescent="0.25">
      <c r="A11415" t="s">
        <v>105</v>
      </c>
      <c r="B11415" t="s">
        <v>14</v>
      </c>
      <c r="C11415" t="s">
        <v>18</v>
      </c>
      <c r="D11415" t="s">
        <v>23</v>
      </c>
      <c r="E11415" s="14">
        <v>19210.725023999999</v>
      </c>
      <c r="F11415" s="14">
        <v>85547.757595999996</v>
      </c>
      <c r="G11415" s="13">
        <v>0.22456140948454559</v>
      </c>
      <c r="H11415" s="12">
        <v>-27566219.32</v>
      </c>
      <c r="I11415" s="12">
        <v>-6.1903090646593117</v>
      </c>
      <c r="J11415" t="s">
        <v>24</v>
      </c>
      <c r="K11415" s="14">
        <v>5468.5204759999997</v>
      </c>
      <c r="L11415" s="14">
        <v>19210.725023999999</v>
      </c>
      <c r="M11415" s="13">
        <v>0.28465976527008563</v>
      </c>
      <c r="N11415" s="12">
        <v>-1.762131925295203</v>
      </c>
      <c r="O11415" s="2">
        <f>DATE(LEFT(ALT[[#This Row],[DATEMTH]],4),RIGHT(ALT[[#This Row],[DATEMTH]],2),1)</f>
        <v>45505</v>
      </c>
      <c r="P11415" t="str">
        <f>IF(AND(ALT[[#This Row],[DATE]]&gt;=DATE(2023,6,1),ALT[[#This Row],[DATE]]&lt;=DATE(2024,5,31)),"Y","N")</f>
        <v>N</v>
      </c>
      <c r="Q11415" t="str">
        <f>LEFT(ALT[[#This Row],[DATEMTH]],4)</f>
        <v>2024</v>
      </c>
    </row>
    <row r="11416" spans="1:17" x14ac:dyDescent="0.25">
      <c r="A11416" t="s">
        <v>105</v>
      </c>
      <c r="B11416" t="s">
        <v>14</v>
      </c>
      <c r="C11416" t="s">
        <v>18</v>
      </c>
      <c r="D11416" t="s">
        <v>23</v>
      </c>
      <c r="E11416" s="14">
        <v>19210.725023999999</v>
      </c>
      <c r="F11416" s="14">
        <v>85547.757595999996</v>
      </c>
      <c r="G11416" s="13">
        <v>0.22456140948454559</v>
      </c>
      <c r="H11416" s="12">
        <v>-27566219.32</v>
      </c>
      <c r="I11416" s="12">
        <v>-6.1903090646593117</v>
      </c>
      <c r="J11416" t="s">
        <v>16</v>
      </c>
      <c r="K11416" s="14">
        <v>7210.8026239999999</v>
      </c>
      <c r="L11416" s="14">
        <v>19210.725023999999</v>
      </c>
      <c r="M11416" s="13">
        <v>0.37535296637641363</v>
      </c>
      <c r="N11416" s="12">
        <v>-2.3235508702066752</v>
      </c>
      <c r="O11416" s="2">
        <f>DATE(LEFT(ALT[[#This Row],[DATEMTH]],4),RIGHT(ALT[[#This Row],[DATEMTH]],2),1)</f>
        <v>45505</v>
      </c>
      <c r="P11416" t="str">
        <f>IF(AND(ALT[[#This Row],[DATE]]&gt;=DATE(2023,6,1),ALT[[#This Row],[DATE]]&lt;=DATE(2024,5,31)),"Y","N")</f>
        <v>N</v>
      </c>
      <c r="Q11416" t="str">
        <f>LEFT(ALT[[#This Row],[DATEMTH]],4)</f>
        <v>2024</v>
      </c>
    </row>
    <row r="11417" spans="1:17" x14ac:dyDescent="0.25">
      <c r="A11417" t="s">
        <v>105</v>
      </c>
      <c r="B11417" t="s">
        <v>14</v>
      </c>
      <c r="C11417" t="s">
        <v>18</v>
      </c>
      <c r="D11417" t="s">
        <v>23</v>
      </c>
      <c r="E11417" s="14">
        <v>19210.725023999999</v>
      </c>
      <c r="F11417" s="14">
        <v>85547.757595999996</v>
      </c>
      <c r="G11417" s="13">
        <v>0.22456140948454559</v>
      </c>
      <c r="H11417" s="12">
        <v>-27566219.32</v>
      </c>
      <c r="I11417" s="12">
        <v>-6.1903090646593117</v>
      </c>
      <c r="J11417" t="s">
        <v>25</v>
      </c>
      <c r="K11417" s="14">
        <v>1494.5695360000004</v>
      </c>
      <c r="L11417" s="14">
        <v>19210.725023999999</v>
      </c>
      <c r="M11417" s="13">
        <v>7.7798705365509715E-2</v>
      </c>
      <c r="N11417" s="12">
        <v>-0.4815980310428738</v>
      </c>
      <c r="O11417" s="2">
        <f>DATE(LEFT(ALT[[#This Row],[DATEMTH]],4),RIGHT(ALT[[#This Row],[DATEMTH]],2),1)</f>
        <v>45505</v>
      </c>
      <c r="P11417" t="str">
        <f>IF(AND(ALT[[#This Row],[DATE]]&gt;=DATE(2023,6,1),ALT[[#This Row],[DATE]]&lt;=DATE(2024,5,31)),"Y","N")</f>
        <v>N</v>
      </c>
      <c r="Q11417" t="str">
        <f>LEFT(ALT[[#This Row],[DATEMTH]],4)</f>
        <v>2024</v>
      </c>
    </row>
    <row r="11418" spans="1:17" x14ac:dyDescent="0.25">
      <c r="A11418" t="s">
        <v>105</v>
      </c>
      <c r="B11418" t="s">
        <v>14</v>
      </c>
      <c r="C11418" t="s">
        <v>19</v>
      </c>
      <c r="D11418" t="s">
        <v>23</v>
      </c>
      <c r="E11418" s="14">
        <v>24119.840219999998</v>
      </c>
      <c r="F11418" s="14">
        <v>85547.757595999996</v>
      </c>
      <c r="G11418" s="13">
        <v>0.28194590831832378</v>
      </c>
      <c r="H11418" s="12">
        <v>-27566219.32</v>
      </c>
      <c r="I11418" s="12">
        <v>-7.772182745079526</v>
      </c>
      <c r="J11418" t="s">
        <v>25</v>
      </c>
      <c r="K11418" s="14">
        <v>15885.330524000001</v>
      </c>
      <c r="L11418" s="14">
        <v>24119.840220000002</v>
      </c>
      <c r="M11418" s="13">
        <v>0.65860015568544261</v>
      </c>
      <c r="N11418" s="12">
        <v>-5.1187607659250869</v>
      </c>
      <c r="O11418" s="2">
        <f>DATE(LEFT(ALT[[#This Row],[DATEMTH]],4),RIGHT(ALT[[#This Row],[DATEMTH]],2),1)</f>
        <v>45505</v>
      </c>
      <c r="P11418" t="str">
        <f>IF(AND(ALT[[#This Row],[DATE]]&gt;=DATE(2023,6,1),ALT[[#This Row],[DATE]]&lt;=DATE(2024,5,31)),"Y","N")</f>
        <v>N</v>
      </c>
      <c r="Q11418" t="str">
        <f>LEFT(ALT[[#This Row],[DATEMTH]],4)</f>
        <v>2024</v>
      </c>
    </row>
    <row r="11419" spans="1:17" x14ac:dyDescent="0.25">
      <c r="A11419" t="s">
        <v>105</v>
      </c>
      <c r="B11419" t="s">
        <v>14</v>
      </c>
      <c r="C11419" t="s">
        <v>19</v>
      </c>
      <c r="D11419" t="s">
        <v>23</v>
      </c>
      <c r="E11419" s="14">
        <v>24119.840219999998</v>
      </c>
      <c r="F11419" s="14">
        <v>85547.757595999996</v>
      </c>
      <c r="G11419" s="13">
        <v>0.28194590831832378</v>
      </c>
      <c r="H11419" s="12">
        <v>-27566219.32</v>
      </c>
      <c r="I11419" s="12">
        <v>-7.772182745079526</v>
      </c>
      <c r="J11419" t="s">
        <v>24</v>
      </c>
      <c r="K11419" s="14">
        <v>7606.8307679999998</v>
      </c>
      <c r="L11419" s="14">
        <v>24119.840220000002</v>
      </c>
      <c r="M11419" s="13">
        <v>0.31537649912342575</v>
      </c>
      <c r="N11419" s="12">
        <v>-2.451163784690678</v>
      </c>
      <c r="O11419" s="2">
        <f>DATE(LEFT(ALT[[#This Row],[DATEMTH]],4),RIGHT(ALT[[#This Row],[DATEMTH]],2),1)</f>
        <v>45505</v>
      </c>
      <c r="P11419" t="str">
        <f>IF(AND(ALT[[#This Row],[DATE]]&gt;=DATE(2023,6,1),ALT[[#This Row],[DATE]]&lt;=DATE(2024,5,31)),"Y","N")</f>
        <v>N</v>
      </c>
      <c r="Q11419" t="str">
        <f>LEFT(ALT[[#This Row],[DATEMTH]],4)</f>
        <v>2024</v>
      </c>
    </row>
    <row r="11420" spans="1:17" x14ac:dyDescent="0.25">
      <c r="A11420" t="s">
        <v>105</v>
      </c>
      <c r="B11420" t="s">
        <v>14</v>
      </c>
      <c r="C11420" t="s">
        <v>19</v>
      </c>
      <c r="D11420" t="s">
        <v>23</v>
      </c>
      <c r="E11420" s="14">
        <v>24119.840219999998</v>
      </c>
      <c r="F11420" s="14">
        <v>85547.757595999996</v>
      </c>
      <c r="G11420" s="13">
        <v>0.28194590831832378</v>
      </c>
      <c r="H11420" s="12">
        <v>-27566219.32</v>
      </c>
      <c r="I11420" s="12">
        <v>-7.772182745079526</v>
      </c>
      <c r="J11420" t="s">
        <v>16</v>
      </c>
      <c r="K11420" s="14">
        <v>0</v>
      </c>
      <c r="L11420" s="14">
        <v>24119.840220000002</v>
      </c>
      <c r="M11420" s="13">
        <v>0</v>
      </c>
      <c r="N11420" s="12">
        <v>0</v>
      </c>
      <c r="O11420" s="2">
        <f>DATE(LEFT(ALT[[#This Row],[DATEMTH]],4),RIGHT(ALT[[#This Row],[DATEMTH]],2),1)</f>
        <v>45505</v>
      </c>
      <c r="P11420" t="str">
        <f>IF(AND(ALT[[#This Row],[DATE]]&gt;=DATE(2023,6,1),ALT[[#This Row],[DATE]]&lt;=DATE(2024,5,31)),"Y","N")</f>
        <v>N</v>
      </c>
      <c r="Q11420" t="str">
        <f>LEFT(ALT[[#This Row],[DATEMTH]],4)</f>
        <v>2024</v>
      </c>
    </row>
    <row r="11421" spans="1:17" x14ac:dyDescent="0.25">
      <c r="A11421" t="s">
        <v>105</v>
      </c>
      <c r="B11421" t="s">
        <v>14</v>
      </c>
      <c r="C11421" t="s">
        <v>19</v>
      </c>
      <c r="D11421" t="s">
        <v>23</v>
      </c>
      <c r="E11421" s="14">
        <v>24119.840219999998</v>
      </c>
      <c r="F11421" s="14">
        <v>85547.757595999996</v>
      </c>
      <c r="G11421" s="13">
        <v>0.28194590831832378</v>
      </c>
      <c r="H11421" s="12">
        <v>-27566219.32</v>
      </c>
      <c r="I11421" s="12">
        <v>-7.772182745079526</v>
      </c>
      <c r="J11421" t="s">
        <v>26</v>
      </c>
      <c r="K11421" s="14">
        <v>627.67892800000004</v>
      </c>
      <c r="L11421" s="14">
        <v>24119.840220000002</v>
      </c>
      <c r="M11421" s="13">
        <v>2.6023345191131617E-2</v>
      </c>
      <c r="N11421" s="12">
        <v>-0.20225819446376142</v>
      </c>
      <c r="O11421" s="2">
        <f>DATE(LEFT(ALT[[#This Row],[DATEMTH]],4),RIGHT(ALT[[#This Row],[DATEMTH]],2),1)</f>
        <v>45505</v>
      </c>
      <c r="P11421" t="str">
        <f>IF(AND(ALT[[#This Row],[DATE]]&gt;=DATE(2023,6,1),ALT[[#This Row],[DATE]]&lt;=DATE(2024,5,31)),"Y","N")</f>
        <v>N</v>
      </c>
      <c r="Q11421" t="str">
        <f>LEFT(ALT[[#This Row],[DATEMTH]],4)</f>
        <v>2024</v>
      </c>
    </row>
    <row r="11422" spans="1:17" x14ac:dyDescent="0.25">
      <c r="A11422" t="s">
        <v>105</v>
      </c>
      <c r="B11422" t="s">
        <v>14</v>
      </c>
      <c r="C11422" t="s">
        <v>20</v>
      </c>
      <c r="D11422" t="s">
        <v>23</v>
      </c>
      <c r="E11422" s="14">
        <v>27968.666888000003</v>
      </c>
      <c r="F11422" s="14">
        <v>85547.757595999996</v>
      </c>
      <c r="G11422" s="13">
        <v>0.32693629469614233</v>
      </c>
      <c r="H11422" s="12">
        <v>-27566219.32</v>
      </c>
      <c r="I11422" s="12">
        <v>-9.0123976032620128</v>
      </c>
      <c r="J11422" t="s">
        <v>25</v>
      </c>
      <c r="K11422" s="14">
        <v>3564.130744</v>
      </c>
      <c r="L11422" s="14">
        <v>27968.666888</v>
      </c>
      <c r="M11422" s="13">
        <v>0.12743298628685074</v>
      </c>
      <c r="N11422" s="12">
        <v>-1.1484767401881346</v>
      </c>
      <c r="O11422" s="2">
        <f>DATE(LEFT(ALT[[#This Row],[DATEMTH]],4),RIGHT(ALT[[#This Row],[DATEMTH]],2),1)</f>
        <v>45505</v>
      </c>
      <c r="P11422" t="str">
        <f>IF(AND(ALT[[#This Row],[DATE]]&gt;=DATE(2023,6,1),ALT[[#This Row],[DATE]]&lt;=DATE(2024,5,31)),"Y","N")</f>
        <v>N</v>
      </c>
      <c r="Q11422" t="str">
        <f>LEFT(ALT[[#This Row],[DATEMTH]],4)</f>
        <v>2024</v>
      </c>
    </row>
    <row r="11423" spans="1:17" x14ac:dyDescent="0.25">
      <c r="A11423" t="s">
        <v>105</v>
      </c>
      <c r="B11423" t="s">
        <v>14</v>
      </c>
      <c r="C11423" t="s">
        <v>20</v>
      </c>
      <c r="D11423" t="s">
        <v>23</v>
      </c>
      <c r="E11423" s="14">
        <v>27968.666888000003</v>
      </c>
      <c r="F11423" s="14">
        <v>85547.757595999996</v>
      </c>
      <c r="G11423" s="13">
        <v>0.32693629469614233</v>
      </c>
      <c r="H11423" s="12">
        <v>-27566219.32</v>
      </c>
      <c r="I11423" s="12">
        <v>-9.0123976032620128</v>
      </c>
      <c r="J11423" t="s">
        <v>24</v>
      </c>
      <c r="K11423" s="14">
        <v>11969.778739999998</v>
      </c>
      <c r="L11423" s="14">
        <v>27968.666888</v>
      </c>
      <c r="M11423" s="13">
        <v>0.42797101441884061</v>
      </c>
      <c r="N11423" s="12">
        <v>-3.8570449446139716</v>
      </c>
      <c r="O11423" s="2">
        <f>DATE(LEFT(ALT[[#This Row],[DATEMTH]],4),RIGHT(ALT[[#This Row],[DATEMTH]],2),1)</f>
        <v>45505</v>
      </c>
      <c r="P11423" t="str">
        <f>IF(AND(ALT[[#This Row],[DATE]]&gt;=DATE(2023,6,1),ALT[[#This Row],[DATE]]&lt;=DATE(2024,5,31)),"Y","N")</f>
        <v>N</v>
      </c>
      <c r="Q11423" t="str">
        <f>LEFT(ALT[[#This Row],[DATEMTH]],4)</f>
        <v>2024</v>
      </c>
    </row>
    <row r="11424" spans="1:17" x14ac:dyDescent="0.25">
      <c r="A11424" t="s">
        <v>105</v>
      </c>
      <c r="B11424" t="s">
        <v>14</v>
      </c>
      <c r="C11424" t="s">
        <v>20</v>
      </c>
      <c r="D11424" t="s">
        <v>23</v>
      </c>
      <c r="E11424" s="14">
        <v>27968.666888000003</v>
      </c>
      <c r="F11424" s="14">
        <v>85547.757595999996</v>
      </c>
      <c r="G11424" s="13">
        <v>0.32693629469614233</v>
      </c>
      <c r="H11424" s="12">
        <v>-27566219.32</v>
      </c>
      <c r="I11424" s="12">
        <v>-9.0123976032620128</v>
      </c>
      <c r="J11424" t="s">
        <v>16</v>
      </c>
      <c r="K11424" s="14">
        <v>10451.094779999999</v>
      </c>
      <c r="L11424" s="14">
        <v>27968.666888</v>
      </c>
      <c r="M11424" s="13">
        <v>0.37367153829144634</v>
      </c>
      <c r="N11424" s="12">
        <v>-3.3676764761050606</v>
      </c>
      <c r="O11424" s="2">
        <f>DATE(LEFT(ALT[[#This Row],[DATEMTH]],4),RIGHT(ALT[[#This Row],[DATEMTH]],2),1)</f>
        <v>45505</v>
      </c>
      <c r="P11424" t="str">
        <f>IF(AND(ALT[[#This Row],[DATE]]&gt;=DATE(2023,6,1),ALT[[#This Row],[DATE]]&lt;=DATE(2024,5,31)),"Y","N")</f>
        <v>N</v>
      </c>
      <c r="Q11424" t="str">
        <f>LEFT(ALT[[#This Row],[DATEMTH]],4)</f>
        <v>2024</v>
      </c>
    </row>
    <row r="11425" spans="1:17" x14ac:dyDescent="0.25">
      <c r="A11425" t="s">
        <v>105</v>
      </c>
      <c r="B11425" t="s">
        <v>14</v>
      </c>
      <c r="C11425" t="s">
        <v>20</v>
      </c>
      <c r="D11425" t="s">
        <v>23</v>
      </c>
      <c r="E11425" s="14">
        <v>27968.666888000003</v>
      </c>
      <c r="F11425" s="14">
        <v>85547.757595999996</v>
      </c>
      <c r="G11425" s="13">
        <v>0.32693629469614233</v>
      </c>
      <c r="H11425" s="12">
        <v>-27566219.32</v>
      </c>
      <c r="I11425" s="12">
        <v>-9.0123976032620128</v>
      </c>
      <c r="J11425" t="s">
        <v>26</v>
      </c>
      <c r="K11425" s="14">
        <v>1983.6626240000005</v>
      </c>
      <c r="L11425" s="14">
        <v>27968.666888</v>
      </c>
      <c r="M11425" s="13">
        <v>7.0924461002862246E-2</v>
      </c>
      <c r="N11425" s="12">
        <v>-0.63919944235484583</v>
      </c>
      <c r="O11425" s="2">
        <f>DATE(LEFT(ALT[[#This Row],[DATEMTH]],4),RIGHT(ALT[[#This Row],[DATEMTH]],2),1)</f>
        <v>45505</v>
      </c>
      <c r="P11425" t="str">
        <f>IF(AND(ALT[[#This Row],[DATE]]&gt;=DATE(2023,6,1),ALT[[#This Row],[DATE]]&lt;=DATE(2024,5,31)),"Y","N")</f>
        <v>N</v>
      </c>
      <c r="Q11425" t="str">
        <f>LEFT(ALT[[#This Row],[DATEMTH]],4)</f>
        <v>2024</v>
      </c>
    </row>
    <row r="11426" spans="1:17" x14ac:dyDescent="0.25">
      <c r="A11426" t="s">
        <v>105</v>
      </c>
      <c r="B11426" t="s">
        <v>110</v>
      </c>
      <c r="C11426" t="s">
        <v>15</v>
      </c>
      <c r="D11426" t="s">
        <v>22</v>
      </c>
      <c r="E11426" s="14">
        <v>5880020.4620460086</v>
      </c>
      <c r="F11426" s="14">
        <v>36203878.966741003</v>
      </c>
      <c r="G11426" s="13">
        <v>0.16241410119196725</v>
      </c>
      <c r="H11426" s="12">
        <v>-28814155.129999999</v>
      </c>
      <c r="I11426" s="12">
        <v>-4.6798251070448629</v>
      </c>
      <c r="J11426" t="s">
        <v>26</v>
      </c>
      <c r="K11426" s="14">
        <v>909528.80940500041</v>
      </c>
      <c r="L11426" s="14">
        <v>5880020.462046002</v>
      </c>
      <c r="M11426" s="13">
        <v>0.1546812320255978</v>
      </c>
      <c r="N11426" s="12">
        <v>-0.72388111322202453</v>
      </c>
      <c r="O11426" s="2">
        <f>DATE(LEFT(ALT[[#This Row],[DATEMTH]],4),RIGHT(ALT[[#This Row],[DATEMTH]],2),1)</f>
        <v>45505</v>
      </c>
      <c r="P11426" t="str">
        <f>IF(AND(ALT[[#This Row],[DATE]]&gt;=DATE(2023,6,1),ALT[[#This Row],[DATE]]&lt;=DATE(2024,5,31)),"Y","N")</f>
        <v>N</v>
      </c>
      <c r="Q11426" t="str">
        <f>LEFT(ALT[[#This Row],[DATEMTH]],4)</f>
        <v>2024</v>
      </c>
    </row>
    <row r="11427" spans="1:17" x14ac:dyDescent="0.25">
      <c r="A11427" t="s">
        <v>105</v>
      </c>
      <c r="B11427" t="s">
        <v>110</v>
      </c>
      <c r="C11427" t="s">
        <v>15</v>
      </c>
      <c r="D11427" t="s">
        <v>22</v>
      </c>
      <c r="E11427" s="14">
        <v>5880020.4620460086</v>
      </c>
      <c r="F11427" s="14">
        <v>36203878.966741003</v>
      </c>
      <c r="G11427" s="13">
        <v>0.16241410119196725</v>
      </c>
      <c r="H11427" s="12">
        <v>-28814155.129999999</v>
      </c>
      <c r="I11427" s="12">
        <v>-4.6798251070448629</v>
      </c>
      <c r="J11427" t="s">
        <v>24</v>
      </c>
      <c r="K11427" s="14">
        <v>2448808.9582090024</v>
      </c>
      <c r="L11427" s="14">
        <v>5880020.462046002</v>
      </c>
      <c r="M11427" s="13">
        <v>0.41646265927396431</v>
      </c>
      <c r="N11427" s="12">
        <v>-1.9489724090169682</v>
      </c>
      <c r="O11427" s="2">
        <f>DATE(LEFT(ALT[[#This Row],[DATEMTH]],4),RIGHT(ALT[[#This Row],[DATEMTH]],2),1)</f>
        <v>45505</v>
      </c>
      <c r="P11427" t="str">
        <f>IF(AND(ALT[[#This Row],[DATE]]&gt;=DATE(2023,6,1),ALT[[#This Row],[DATE]]&lt;=DATE(2024,5,31)),"Y","N")</f>
        <v>N</v>
      </c>
      <c r="Q11427" t="str">
        <f>LEFT(ALT[[#This Row],[DATEMTH]],4)</f>
        <v>2024</v>
      </c>
    </row>
    <row r="11428" spans="1:17" x14ac:dyDescent="0.25">
      <c r="A11428" t="s">
        <v>105</v>
      </c>
      <c r="B11428" t="s">
        <v>110</v>
      </c>
      <c r="C11428" t="s">
        <v>15</v>
      </c>
      <c r="D11428" t="s">
        <v>22</v>
      </c>
      <c r="E11428" s="14">
        <v>5880020.4620460086</v>
      </c>
      <c r="F11428" s="14">
        <v>36203878.966741003</v>
      </c>
      <c r="G11428" s="13">
        <v>0.16241410119196725</v>
      </c>
      <c r="H11428" s="12">
        <v>-28814155.129999999</v>
      </c>
      <c r="I11428" s="12">
        <v>-4.6798251070448629</v>
      </c>
      <c r="J11428" t="s">
        <v>16</v>
      </c>
      <c r="K11428" s="14">
        <v>1742167.0196459997</v>
      </c>
      <c r="L11428" s="14">
        <v>5880020.462046002</v>
      </c>
      <c r="M11428" s="13">
        <v>0.29628587704604659</v>
      </c>
      <c r="N11428" s="12">
        <v>-1.3865660862628961</v>
      </c>
      <c r="O11428" s="2">
        <f>DATE(LEFT(ALT[[#This Row],[DATEMTH]],4),RIGHT(ALT[[#This Row],[DATEMTH]],2),1)</f>
        <v>45505</v>
      </c>
      <c r="P11428" t="str">
        <f>IF(AND(ALT[[#This Row],[DATE]]&gt;=DATE(2023,6,1),ALT[[#This Row],[DATE]]&lt;=DATE(2024,5,31)),"Y","N")</f>
        <v>N</v>
      </c>
      <c r="Q11428" t="str">
        <f>LEFT(ALT[[#This Row],[DATEMTH]],4)</f>
        <v>2024</v>
      </c>
    </row>
    <row r="11429" spans="1:17" x14ac:dyDescent="0.25">
      <c r="A11429" t="s">
        <v>105</v>
      </c>
      <c r="B11429" t="s">
        <v>110</v>
      </c>
      <c r="C11429" t="s">
        <v>15</v>
      </c>
      <c r="D11429" t="s">
        <v>22</v>
      </c>
      <c r="E11429" s="14">
        <v>5880020.4620460086</v>
      </c>
      <c r="F11429" s="14">
        <v>36203878.966741003</v>
      </c>
      <c r="G11429" s="13">
        <v>0.16241410119196725</v>
      </c>
      <c r="H11429" s="12">
        <v>-28814155.129999999</v>
      </c>
      <c r="I11429" s="12">
        <v>-4.6798251070448629</v>
      </c>
      <c r="J11429" t="s">
        <v>25</v>
      </c>
      <c r="K11429" s="14">
        <v>779515.67478599946</v>
      </c>
      <c r="L11429" s="14">
        <v>5880020.462046002</v>
      </c>
      <c r="M11429" s="13">
        <v>0.1325702316543913</v>
      </c>
      <c r="N11429" s="12">
        <v>-0.620405498542974</v>
      </c>
      <c r="O11429" s="2">
        <f>DATE(LEFT(ALT[[#This Row],[DATEMTH]],4),RIGHT(ALT[[#This Row],[DATEMTH]],2),1)</f>
        <v>45505</v>
      </c>
      <c r="P11429" t="str">
        <f>IF(AND(ALT[[#This Row],[DATE]]&gt;=DATE(2023,6,1),ALT[[#This Row],[DATE]]&lt;=DATE(2024,5,31)),"Y","N")</f>
        <v>N</v>
      </c>
      <c r="Q11429" t="str">
        <f>LEFT(ALT[[#This Row],[DATEMTH]],4)</f>
        <v>2024</v>
      </c>
    </row>
    <row r="11430" spans="1:17" x14ac:dyDescent="0.25">
      <c r="A11430" t="s">
        <v>105</v>
      </c>
      <c r="B11430" t="s">
        <v>110</v>
      </c>
      <c r="C11430" t="s">
        <v>18</v>
      </c>
      <c r="D11430" t="s">
        <v>22</v>
      </c>
      <c r="E11430" s="14">
        <v>10330429.280256998</v>
      </c>
      <c r="F11430" s="14">
        <v>36203878.966741003</v>
      </c>
      <c r="G11430" s="13">
        <v>0.28534039929111277</v>
      </c>
      <c r="H11430" s="12">
        <v>-28814155.129999999</v>
      </c>
      <c r="I11430" s="12">
        <v>-8.2218425300302656</v>
      </c>
      <c r="J11430" t="s">
        <v>24</v>
      </c>
      <c r="K11430" s="14">
        <v>2660964.157177004</v>
      </c>
      <c r="L11430" s="14">
        <v>10330429.280256998</v>
      </c>
      <c r="M11430" s="13">
        <v>0.25758505140367266</v>
      </c>
      <c r="N11430" s="12">
        <v>-2.1178237307307479</v>
      </c>
      <c r="O11430" s="2">
        <f>DATE(LEFT(ALT[[#This Row],[DATEMTH]],4),RIGHT(ALT[[#This Row],[DATEMTH]],2),1)</f>
        <v>45505</v>
      </c>
      <c r="P11430" t="str">
        <f>IF(AND(ALT[[#This Row],[DATE]]&gt;=DATE(2023,6,1),ALT[[#This Row],[DATE]]&lt;=DATE(2024,5,31)),"Y","N")</f>
        <v>N</v>
      </c>
      <c r="Q11430" t="str">
        <f>LEFT(ALT[[#This Row],[DATEMTH]],4)</f>
        <v>2024</v>
      </c>
    </row>
    <row r="11431" spans="1:17" x14ac:dyDescent="0.25">
      <c r="A11431" t="s">
        <v>105</v>
      </c>
      <c r="B11431" t="s">
        <v>110</v>
      </c>
      <c r="C11431" t="s">
        <v>18</v>
      </c>
      <c r="D11431" t="s">
        <v>22</v>
      </c>
      <c r="E11431" s="14">
        <v>10330429.280256998</v>
      </c>
      <c r="F11431" s="14">
        <v>36203878.966741003</v>
      </c>
      <c r="G11431" s="13">
        <v>0.28534039929111277</v>
      </c>
      <c r="H11431" s="12">
        <v>-28814155.129999999</v>
      </c>
      <c r="I11431" s="12">
        <v>-8.2218425300302656</v>
      </c>
      <c r="J11431" t="s">
        <v>25</v>
      </c>
      <c r="K11431" s="14">
        <v>1059139.5167109997</v>
      </c>
      <c r="L11431" s="14">
        <v>10330429.280256998</v>
      </c>
      <c r="M11431" s="13">
        <v>0.10252618627719318</v>
      </c>
      <c r="N11431" s="12">
        <v>-0.84295415877563229</v>
      </c>
      <c r="O11431" s="2">
        <f>DATE(LEFT(ALT[[#This Row],[DATEMTH]],4),RIGHT(ALT[[#This Row],[DATEMTH]],2),1)</f>
        <v>45505</v>
      </c>
      <c r="P11431" t="str">
        <f>IF(AND(ALT[[#This Row],[DATE]]&gt;=DATE(2023,6,1),ALT[[#This Row],[DATE]]&lt;=DATE(2024,5,31)),"Y","N")</f>
        <v>N</v>
      </c>
      <c r="Q11431" t="str">
        <f>LEFT(ALT[[#This Row],[DATEMTH]],4)</f>
        <v>2024</v>
      </c>
    </row>
    <row r="11432" spans="1:17" x14ac:dyDescent="0.25">
      <c r="A11432" t="s">
        <v>105</v>
      </c>
      <c r="B11432" t="s">
        <v>110</v>
      </c>
      <c r="C11432" t="s">
        <v>18</v>
      </c>
      <c r="D11432" t="s">
        <v>22</v>
      </c>
      <c r="E11432" s="14">
        <v>10330429.280256998</v>
      </c>
      <c r="F11432" s="14">
        <v>36203878.966741003</v>
      </c>
      <c r="G11432" s="13">
        <v>0.28534039929111277</v>
      </c>
      <c r="H11432" s="12">
        <v>-28814155.129999999</v>
      </c>
      <c r="I11432" s="12">
        <v>-8.2218425300302656</v>
      </c>
      <c r="J11432" t="s">
        <v>26</v>
      </c>
      <c r="K11432" s="14">
        <v>2981123.2785839951</v>
      </c>
      <c r="L11432" s="14">
        <v>10330429.280256998</v>
      </c>
      <c r="M11432" s="13">
        <v>0.28857690205395137</v>
      </c>
      <c r="N11432" s="12">
        <v>-2.3726338464915555</v>
      </c>
      <c r="O11432" s="2">
        <f>DATE(LEFT(ALT[[#This Row],[DATEMTH]],4),RIGHT(ALT[[#This Row],[DATEMTH]],2),1)</f>
        <v>45505</v>
      </c>
      <c r="P11432" t="str">
        <f>IF(AND(ALT[[#This Row],[DATE]]&gt;=DATE(2023,6,1),ALT[[#This Row],[DATE]]&lt;=DATE(2024,5,31)),"Y","N")</f>
        <v>N</v>
      </c>
      <c r="Q11432" t="str">
        <f>LEFT(ALT[[#This Row],[DATEMTH]],4)</f>
        <v>2024</v>
      </c>
    </row>
    <row r="11433" spans="1:17" x14ac:dyDescent="0.25">
      <c r="A11433" t="s">
        <v>105</v>
      </c>
      <c r="B11433" t="s">
        <v>110</v>
      </c>
      <c r="C11433" t="s">
        <v>18</v>
      </c>
      <c r="D11433" t="s">
        <v>22</v>
      </c>
      <c r="E11433" s="14">
        <v>10330429.280256998</v>
      </c>
      <c r="F11433" s="14">
        <v>36203878.966741003</v>
      </c>
      <c r="G11433" s="13">
        <v>0.28534039929111277</v>
      </c>
      <c r="H11433" s="12">
        <v>-28814155.129999999</v>
      </c>
      <c r="I11433" s="12">
        <v>-8.2218425300302656</v>
      </c>
      <c r="J11433" t="s">
        <v>16</v>
      </c>
      <c r="K11433" s="14">
        <v>3629202.3277850002</v>
      </c>
      <c r="L11433" s="14">
        <v>10330429.280256998</v>
      </c>
      <c r="M11433" s="13">
        <v>0.35131186026518291</v>
      </c>
      <c r="N11433" s="12">
        <v>-2.8884307940323306</v>
      </c>
      <c r="O11433" s="2">
        <f>DATE(LEFT(ALT[[#This Row],[DATEMTH]],4),RIGHT(ALT[[#This Row],[DATEMTH]],2),1)</f>
        <v>45505</v>
      </c>
      <c r="P11433" t="str">
        <f>IF(AND(ALT[[#This Row],[DATE]]&gt;=DATE(2023,6,1),ALT[[#This Row],[DATE]]&lt;=DATE(2024,5,31)),"Y","N")</f>
        <v>N</v>
      </c>
      <c r="Q11433" t="str">
        <f>LEFT(ALT[[#This Row],[DATEMTH]],4)</f>
        <v>2024</v>
      </c>
    </row>
    <row r="11434" spans="1:17" x14ac:dyDescent="0.25">
      <c r="A11434" t="s">
        <v>105</v>
      </c>
      <c r="B11434" t="s">
        <v>110</v>
      </c>
      <c r="C11434" t="s">
        <v>19</v>
      </c>
      <c r="D11434" t="s">
        <v>22</v>
      </c>
      <c r="E11434" s="14">
        <v>9730000.2758260034</v>
      </c>
      <c r="F11434" s="14">
        <v>36203878.966741003</v>
      </c>
      <c r="G11434" s="13">
        <v>0.26875573981353074</v>
      </c>
      <c r="H11434" s="12">
        <v>-28814155.129999999</v>
      </c>
      <c r="I11434" s="12">
        <v>-7.7439695790649914</v>
      </c>
      <c r="J11434" t="s">
        <v>24</v>
      </c>
      <c r="K11434" s="14">
        <v>3031752.0194080002</v>
      </c>
      <c r="L11434" s="14">
        <v>9730000.2758259997</v>
      </c>
      <c r="M11434" s="13">
        <v>0.31158807127069976</v>
      </c>
      <c r="N11434" s="12">
        <v>-2.4129285451198332</v>
      </c>
      <c r="O11434" s="2">
        <f>DATE(LEFT(ALT[[#This Row],[DATEMTH]],4),RIGHT(ALT[[#This Row],[DATEMTH]],2),1)</f>
        <v>45505</v>
      </c>
      <c r="P11434" t="str">
        <f>IF(AND(ALT[[#This Row],[DATE]]&gt;=DATE(2023,6,1),ALT[[#This Row],[DATE]]&lt;=DATE(2024,5,31)),"Y","N")</f>
        <v>N</v>
      </c>
      <c r="Q11434" t="str">
        <f>LEFT(ALT[[#This Row],[DATEMTH]],4)</f>
        <v>2024</v>
      </c>
    </row>
    <row r="11435" spans="1:17" x14ac:dyDescent="0.25">
      <c r="A11435" t="s">
        <v>105</v>
      </c>
      <c r="B11435" t="s">
        <v>110</v>
      </c>
      <c r="C11435" t="s">
        <v>19</v>
      </c>
      <c r="D11435" t="s">
        <v>22</v>
      </c>
      <c r="E11435" s="14">
        <v>9730000.2758260034</v>
      </c>
      <c r="F11435" s="14">
        <v>36203878.966741003</v>
      </c>
      <c r="G11435" s="13">
        <v>0.26875573981353074</v>
      </c>
      <c r="H11435" s="12">
        <v>-28814155.129999999</v>
      </c>
      <c r="I11435" s="12">
        <v>-7.7439695790649914</v>
      </c>
      <c r="J11435" t="s">
        <v>16</v>
      </c>
      <c r="K11435" s="14">
        <v>163.65329700000007</v>
      </c>
      <c r="L11435" s="14">
        <v>9730000.2758259997</v>
      </c>
      <c r="M11435" s="13">
        <v>1.6819454507785943E-5</v>
      </c>
      <c r="N11435" s="12">
        <v>-1.3024934404476187E-4</v>
      </c>
      <c r="O11435" s="2">
        <f>DATE(LEFT(ALT[[#This Row],[DATEMTH]],4),RIGHT(ALT[[#This Row],[DATEMTH]],2),1)</f>
        <v>45505</v>
      </c>
      <c r="P11435" t="str">
        <f>IF(AND(ALT[[#This Row],[DATE]]&gt;=DATE(2023,6,1),ALT[[#This Row],[DATE]]&lt;=DATE(2024,5,31)),"Y","N")</f>
        <v>N</v>
      </c>
      <c r="Q11435" t="str">
        <f>LEFT(ALT[[#This Row],[DATEMTH]],4)</f>
        <v>2024</v>
      </c>
    </row>
    <row r="11436" spans="1:17" x14ac:dyDescent="0.25">
      <c r="A11436" t="s">
        <v>105</v>
      </c>
      <c r="B11436" t="s">
        <v>110</v>
      </c>
      <c r="C11436" t="s">
        <v>19</v>
      </c>
      <c r="D11436" t="s">
        <v>22</v>
      </c>
      <c r="E11436" s="14">
        <v>9730000.2758260034</v>
      </c>
      <c r="F11436" s="14">
        <v>36203878.966741003</v>
      </c>
      <c r="G11436" s="13">
        <v>0.26875573981353074</v>
      </c>
      <c r="H11436" s="12">
        <v>-28814155.129999999</v>
      </c>
      <c r="I11436" s="12">
        <v>-7.7439695790649914</v>
      </c>
      <c r="J11436" t="s">
        <v>25</v>
      </c>
      <c r="K11436" s="14">
        <v>6388301.4828660004</v>
      </c>
      <c r="L11436" s="14">
        <v>9730000.2758259997</v>
      </c>
      <c r="M11436" s="13">
        <v>0.65655717387157875</v>
      </c>
      <c r="N11436" s="12">
        <v>-5.0843587813783904</v>
      </c>
      <c r="O11436" s="2">
        <f>DATE(LEFT(ALT[[#This Row],[DATEMTH]],4),RIGHT(ALT[[#This Row],[DATEMTH]],2),1)</f>
        <v>45505</v>
      </c>
      <c r="P11436" t="str">
        <f>IF(AND(ALT[[#This Row],[DATE]]&gt;=DATE(2023,6,1),ALT[[#This Row],[DATE]]&lt;=DATE(2024,5,31)),"Y","N")</f>
        <v>N</v>
      </c>
      <c r="Q11436" t="str">
        <f>LEFT(ALT[[#This Row],[DATEMTH]],4)</f>
        <v>2024</v>
      </c>
    </row>
    <row r="11437" spans="1:17" x14ac:dyDescent="0.25">
      <c r="A11437" t="s">
        <v>105</v>
      </c>
      <c r="B11437" t="s">
        <v>110</v>
      </c>
      <c r="C11437" t="s">
        <v>19</v>
      </c>
      <c r="D11437" t="s">
        <v>22</v>
      </c>
      <c r="E11437" s="14">
        <v>9730000.2758260034</v>
      </c>
      <c r="F11437" s="14">
        <v>36203878.966741003</v>
      </c>
      <c r="G11437" s="13">
        <v>0.26875573981353074</v>
      </c>
      <c r="H11437" s="12">
        <v>-28814155.129999999</v>
      </c>
      <c r="I11437" s="12">
        <v>-7.7439695790649914</v>
      </c>
      <c r="J11437" t="s">
        <v>26</v>
      </c>
      <c r="K11437" s="14">
        <v>309783.12025499955</v>
      </c>
      <c r="L11437" s="14">
        <v>9730000.2758259997</v>
      </c>
      <c r="M11437" s="13">
        <v>3.1837935403213689E-2</v>
      </c>
      <c r="N11437" s="12">
        <v>-0.24655200322272311</v>
      </c>
      <c r="O11437" s="2">
        <f>DATE(LEFT(ALT[[#This Row],[DATEMTH]],4),RIGHT(ALT[[#This Row],[DATEMTH]],2),1)</f>
        <v>45505</v>
      </c>
      <c r="P11437" t="str">
        <f>IF(AND(ALT[[#This Row],[DATE]]&gt;=DATE(2023,6,1),ALT[[#This Row],[DATE]]&lt;=DATE(2024,5,31)),"Y","N")</f>
        <v>N</v>
      </c>
      <c r="Q11437" t="str">
        <f>LEFT(ALT[[#This Row],[DATEMTH]],4)</f>
        <v>2024</v>
      </c>
    </row>
    <row r="11438" spans="1:17" x14ac:dyDescent="0.25">
      <c r="A11438" t="s">
        <v>105</v>
      </c>
      <c r="B11438" t="s">
        <v>110</v>
      </c>
      <c r="C11438" t="s">
        <v>20</v>
      </c>
      <c r="D11438" t="s">
        <v>22</v>
      </c>
      <c r="E11438" s="14">
        <v>10263428.948612001</v>
      </c>
      <c r="F11438" s="14">
        <v>36203878.966741003</v>
      </c>
      <c r="G11438" s="13">
        <v>0.28348975970338941</v>
      </c>
      <c r="H11438" s="12">
        <v>-28814155.129999999</v>
      </c>
      <c r="I11438" s="12">
        <v>-8.1685179138598851</v>
      </c>
      <c r="J11438" t="s">
        <v>24</v>
      </c>
      <c r="K11438" s="14">
        <v>4386911.6790480008</v>
      </c>
      <c r="L11438" s="14">
        <v>10263428.948611999</v>
      </c>
      <c r="M11438" s="13">
        <v>0.42743138779572065</v>
      </c>
      <c r="N11438" s="12">
        <v>-3.4914809481553357</v>
      </c>
      <c r="O11438" s="2">
        <f>DATE(LEFT(ALT[[#This Row],[DATEMTH]],4),RIGHT(ALT[[#This Row],[DATEMTH]],2),1)</f>
        <v>45505</v>
      </c>
      <c r="P11438" t="str">
        <f>IF(AND(ALT[[#This Row],[DATE]]&gt;=DATE(2023,6,1),ALT[[#This Row],[DATE]]&lt;=DATE(2024,5,31)),"Y","N")</f>
        <v>N</v>
      </c>
      <c r="Q11438" t="str">
        <f>LEFT(ALT[[#This Row],[DATEMTH]],4)</f>
        <v>2024</v>
      </c>
    </row>
    <row r="11439" spans="1:17" x14ac:dyDescent="0.25">
      <c r="A11439" t="s">
        <v>105</v>
      </c>
      <c r="B11439" t="s">
        <v>110</v>
      </c>
      <c r="C11439" t="s">
        <v>20</v>
      </c>
      <c r="D11439" t="s">
        <v>22</v>
      </c>
      <c r="E11439" s="14">
        <v>10263428.948612001</v>
      </c>
      <c r="F11439" s="14">
        <v>36203878.966741003</v>
      </c>
      <c r="G11439" s="13">
        <v>0.28348975970338941</v>
      </c>
      <c r="H11439" s="12">
        <v>-28814155.129999999</v>
      </c>
      <c r="I11439" s="12">
        <v>-8.1685179138598851</v>
      </c>
      <c r="J11439" t="s">
        <v>16</v>
      </c>
      <c r="K11439" s="14">
        <v>3800695.0968719968</v>
      </c>
      <c r="L11439" s="14">
        <v>10263428.948611999</v>
      </c>
      <c r="M11439" s="13">
        <v>0.37031435750193348</v>
      </c>
      <c r="N11439" s="12">
        <v>-3.0249194630140575</v>
      </c>
      <c r="O11439" s="2">
        <f>DATE(LEFT(ALT[[#This Row],[DATEMTH]],4),RIGHT(ALT[[#This Row],[DATEMTH]],2),1)</f>
        <v>45505</v>
      </c>
      <c r="P11439" t="str">
        <f>IF(AND(ALT[[#This Row],[DATE]]&gt;=DATE(2023,6,1),ALT[[#This Row],[DATE]]&lt;=DATE(2024,5,31)),"Y","N")</f>
        <v>N</v>
      </c>
      <c r="Q11439" t="str">
        <f>LEFT(ALT[[#This Row],[DATEMTH]],4)</f>
        <v>2024</v>
      </c>
    </row>
    <row r="11440" spans="1:17" x14ac:dyDescent="0.25">
      <c r="A11440" t="s">
        <v>105</v>
      </c>
      <c r="B11440" t="s">
        <v>110</v>
      </c>
      <c r="C11440" t="s">
        <v>20</v>
      </c>
      <c r="D11440" t="s">
        <v>22</v>
      </c>
      <c r="E11440" s="14">
        <v>10263428.948612001</v>
      </c>
      <c r="F11440" s="14">
        <v>36203878.966741003</v>
      </c>
      <c r="G11440" s="13">
        <v>0.28348975970338941</v>
      </c>
      <c r="H11440" s="12">
        <v>-28814155.129999999</v>
      </c>
      <c r="I11440" s="12">
        <v>-8.1685179138598851</v>
      </c>
      <c r="J11440" t="s">
        <v>25</v>
      </c>
      <c r="K11440" s="14">
        <v>1339630.6192800009</v>
      </c>
      <c r="L11440" s="14">
        <v>10263428.948611999</v>
      </c>
      <c r="M11440" s="13">
        <v>0.13052466441648328</v>
      </c>
      <c r="N11440" s="12">
        <v>-1.0661930594865936</v>
      </c>
      <c r="O11440" s="2">
        <f>DATE(LEFT(ALT[[#This Row],[DATEMTH]],4),RIGHT(ALT[[#This Row],[DATEMTH]],2),1)</f>
        <v>45505</v>
      </c>
      <c r="P11440" t="str">
        <f>IF(AND(ALT[[#This Row],[DATE]]&gt;=DATE(2023,6,1),ALT[[#This Row],[DATE]]&lt;=DATE(2024,5,31)),"Y","N")</f>
        <v>N</v>
      </c>
      <c r="Q11440" t="str">
        <f>LEFT(ALT[[#This Row],[DATEMTH]],4)</f>
        <v>2024</v>
      </c>
    </row>
    <row r="11441" spans="1:17" x14ac:dyDescent="0.25">
      <c r="A11441" t="s">
        <v>105</v>
      </c>
      <c r="B11441" t="s">
        <v>110</v>
      </c>
      <c r="C11441" t="s">
        <v>20</v>
      </c>
      <c r="D11441" t="s">
        <v>22</v>
      </c>
      <c r="E11441" s="14">
        <v>10263428.948612001</v>
      </c>
      <c r="F11441" s="14">
        <v>36203878.966741003</v>
      </c>
      <c r="G11441" s="13">
        <v>0.28348975970338941</v>
      </c>
      <c r="H11441" s="12">
        <v>-28814155.129999999</v>
      </c>
      <c r="I11441" s="12">
        <v>-8.1685179138598851</v>
      </c>
      <c r="J11441" t="s">
        <v>26</v>
      </c>
      <c r="K11441" s="14">
        <v>736191.55341200042</v>
      </c>
      <c r="L11441" s="14">
        <v>10263428.948611999</v>
      </c>
      <c r="M11441" s="13">
        <v>7.1729590285862621E-2</v>
      </c>
      <c r="N11441" s="12">
        <v>-0.5859244432038988</v>
      </c>
      <c r="O11441" s="2">
        <f>DATE(LEFT(ALT[[#This Row],[DATEMTH]],4),RIGHT(ALT[[#This Row],[DATEMTH]],2),1)</f>
        <v>45505</v>
      </c>
      <c r="P11441" t="str">
        <f>IF(AND(ALT[[#This Row],[DATE]]&gt;=DATE(2023,6,1),ALT[[#This Row],[DATE]]&lt;=DATE(2024,5,31)),"Y","N")</f>
        <v>N</v>
      </c>
      <c r="Q11441" t="str">
        <f>LEFT(ALT[[#This Row],[DATEMTH]],4)</f>
        <v>2024</v>
      </c>
    </row>
    <row r="11442" spans="1:17" x14ac:dyDescent="0.25">
      <c r="A11442" t="s">
        <v>105</v>
      </c>
      <c r="B11442" t="s">
        <v>110</v>
      </c>
      <c r="C11442" t="s">
        <v>15</v>
      </c>
      <c r="D11442" t="s">
        <v>17</v>
      </c>
      <c r="E11442" s="14">
        <v>5880020.4620460086</v>
      </c>
      <c r="F11442" s="14">
        <v>36203878.966741003</v>
      </c>
      <c r="G11442" s="13">
        <v>0.16241410119196725</v>
      </c>
      <c r="H11442" s="12">
        <v>-119787610.37</v>
      </c>
      <c r="I11442" s="12">
        <v>-19.455197072177128</v>
      </c>
      <c r="J11442" t="s">
        <v>26</v>
      </c>
      <c r="K11442" s="14">
        <v>909528.80940500041</v>
      </c>
      <c r="L11442" s="14">
        <v>5880020.462046002</v>
      </c>
      <c r="M11442" s="13">
        <v>0.1546812320255978</v>
      </c>
      <c r="N11442" s="12">
        <v>-3.0093538524251615</v>
      </c>
      <c r="O11442" s="2">
        <f>DATE(LEFT(ALT[[#This Row],[DATEMTH]],4),RIGHT(ALT[[#This Row],[DATEMTH]],2),1)</f>
        <v>45505</v>
      </c>
      <c r="P11442" t="str">
        <f>IF(AND(ALT[[#This Row],[DATE]]&gt;=DATE(2023,6,1),ALT[[#This Row],[DATE]]&lt;=DATE(2024,5,31)),"Y","N")</f>
        <v>N</v>
      </c>
      <c r="Q11442" t="str">
        <f>LEFT(ALT[[#This Row],[DATEMTH]],4)</f>
        <v>2024</v>
      </c>
    </row>
    <row r="11443" spans="1:17" x14ac:dyDescent="0.25">
      <c r="A11443" t="s">
        <v>105</v>
      </c>
      <c r="B11443" t="s">
        <v>110</v>
      </c>
      <c r="C11443" t="s">
        <v>15</v>
      </c>
      <c r="D11443" t="s">
        <v>17</v>
      </c>
      <c r="E11443" s="14">
        <v>5880020.4620460086</v>
      </c>
      <c r="F11443" s="14">
        <v>36203878.966741003</v>
      </c>
      <c r="G11443" s="13">
        <v>0.16241410119196725</v>
      </c>
      <c r="H11443" s="12">
        <v>-119787610.37</v>
      </c>
      <c r="I11443" s="12">
        <v>-19.455197072177128</v>
      </c>
      <c r="J11443" t="s">
        <v>24</v>
      </c>
      <c r="K11443" s="14">
        <v>2448808.9582090024</v>
      </c>
      <c r="L11443" s="14">
        <v>5880020.462046002</v>
      </c>
      <c r="M11443" s="13">
        <v>0.41646265927396431</v>
      </c>
      <c r="N11443" s="12">
        <v>-8.1023631093779311</v>
      </c>
      <c r="O11443" s="2">
        <f>DATE(LEFT(ALT[[#This Row],[DATEMTH]],4),RIGHT(ALT[[#This Row],[DATEMTH]],2),1)</f>
        <v>45505</v>
      </c>
      <c r="P11443" t="str">
        <f>IF(AND(ALT[[#This Row],[DATE]]&gt;=DATE(2023,6,1),ALT[[#This Row],[DATE]]&lt;=DATE(2024,5,31)),"Y","N")</f>
        <v>N</v>
      </c>
      <c r="Q11443" t="str">
        <f>LEFT(ALT[[#This Row],[DATEMTH]],4)</f>
        <v>2024</v>
      </c>
    </row>
    <row r="11444" spans="1:17" x14ac:dyDescent="0.25">
      <c r="A11444" t="s">
        <v>105</v>
      </c>
      <c r="B11444" t="s">
        <v>110</v>
      </c>
      <c r="C11444" t="s">
        <v>15</v>
      </c>
      <c r="D11444" t="s">
        <v>17</v>
      </c>
      <c r="E11444" s="14">
        <v>5880020.4620460086</v>
      </c>
      <c r="F11444" s="14">
        <v>36203878.966741003</v>
      </c>
      <c r="G11444" s="13">
        <v>0.16241410119196725</v>
      </c>
      <c r="H11444" s="12">
        <v>-119787610.37</v>
      </c>
      <c r="I11444" s="12">
        <v>-19.455197072177128</v>
      </c>
      <c r="J11444" t="s">
        <v>16</v>
      </c>
      <c r="K11444" s="14">
        <v>1742167.0196459997</v>
      </c>
      <c r="L11444" s="14">
        <v>5880020.462046002</v>
      </c>
      <c r="M11444" s="13">
        <v>0.29628587704604659</v>
      </c>
      <c r="N11444" s="12">
        <v>-5.7643001276336783</v>
      </c>
      <c r="O11444" s="2">
        <f>DATE(LEFT(ALT[[#This Row],[DATEMTH]],4),RIGHT(ALT[[#This Row],[DATEMTH]],2),1)</f>
        <v>45505</v>
      </c>
      <c r="P11444" t="str">
        <f>IF(AND(ALT[[#This Row],[DATE]]&gt;=DATE(2023,6,1),ALT[[#This Row],[DATE]]&lt;=DATE(2024,5,31)),"Y","N")</f>
        <v>N</v>
      </c>
      <c r="Q11444" t="str">
        <f>LEFT(ALT[[#This Row],[DATEMTH]],4)</f>
        <v>2024</v>
      </c>
    </row>
    <row r="11445" spans="1:17" x14ac:dyDescent="0.25">
      <c r="A11445" t="s">
        <v>105</v>
      </c>
      <c r="B11445" t="s">
        <v>110</v>
      </c>
      <c r="C11445" t="s">
        <v>15</v>
      </c>
      <c r="D11445" t="s">
        <v>17</v>
      </c>
      <c r="E11445" s="14">
        <v>5880020.4620460086</v>
      </c>
      <c r="F11445" s="14">
        <v>36203878.966741003</v>
      </c>
      <c r="G11445" s="13">
        <v>0.16241410119196725</v>
      </c>
      <c r="H11445" s="12">
        <v>-119787610.37</v>
      </c>
      <c r="I11445" s="12">
        <v>-19.455197072177128</v>
      </c>
      <c r="J11445" t="s">
        <v>25</v>
      </c>
      <c r="K11445" s="14">
        <v>779515.67478599946</v>
      </c>
      <c r="L11445" s="14">
        <v>5880020.462046002</v>
      </c>
      <c r="M11445" s="13">
        <v>0.1325702316543913</v>
      </c>
      <c r="N11445" s="12">
        <v>-2.5791799827403574</v>
      </c>
      <c r="O11445" s="2">
        <f>DATE(LEFT(ALT[[#This Row],[DATEMTH]],4),RIGHT(ALT[[#This Row],[DATEMTH]],2),1)</f>
        <v>45505</v>
      </c>
      <c r="P11445" t="str">
        <f>IF(AND(ALT[[#This Row],[DATE]]&gt;=DATE(2023,6,1),ALT[[#This Row],[DATE]]&lt;=DATE(2024,5,31)),"Y","N")</f>
        <v>N</v>
      </c>
      <c r="Q11445" t="str">
        <f>LEFT(ALT[[#This Row],[DATEMTH]],4)</f>
        <v>2024</v>
      </c>
    </row>
    <row r="11446" spans="1:17" x14ac:dyDescent="0.25">
      <c r="A11446" t="s">
        <v>105</v>
      </c>
      <c r="B11446" t="s">
        <v>110</v>
      </c>
      <c r="C11446" t="s">
        <v>18</v>
      </c>
      <c r="D11446" t="s">
        <v>17</v>
      </c>
      <c r="E11446" s="14">
        <v>10330429.280256998</v>
      </c>
      <c r="F11446" s="14">
        <v>36203878.966741003</v>
      </c>
      <c r="G11446" s="13">
        <v>0.28534039929111277</v>
      </c>
      <c r="H11446" s="12">
        <v>-119787610.37</v>
      </c>
      <c r="I11446" s="12">
        <v>-34.180244573104041</v>
      </c>
      <c r="J11446" t="s">
        <v>24</v>
      </c>
      <c r="K11446" s="14">
        <v>2660964.157177004</v>
      </c>
      <c r="L11446" s="14">
        <v>10330429.280256998</v>
      </c>
      <c r="M11446" s="13">
        <v>0.25758505140367266</v>
      </c>
      <c r="N11446" s="12">
        <v>-8.8043200553531076</v>
      </c>
      <c r="O11446" s="2">
        <f>DATE(LEFT(ALT[[#This Row],[DATEMTH]],4),RIGHT(ALT[[#This Row],[DATEMTH]],2),1)</f>
        <v>45505</v>
      </c>
      <c r="P11446" t="str">
        <f>IF(AND(ALT[[#This Row],[DATE]]&gt;=DATE(2023,6,1),ALT[[#This Row],[DATE]]&lt;=DATE(2024,5,31)),"Y","N")</f>
        <v>N</v>
      </c>
      <c r="Q11446" t="str">
        <f>LEFT(ALT[[#This Row],[DATEMTH]],4)</f>
        <v>2024</v>
      </c>
    </row>
    <row r="11447" spans="1:17" x14ac:dyDescent="0.25">
      <c r="A11447" t="s">
        <v>105</v>
      </c>
      <c r="B11447" t="s">
        <v>110</v>
      </c>
      <c r="C11447" t="s">
        <v>18</v>
      </c>
      <c r="D11447" t="s">
        <v>17</v>
      </c>
      <c r="E11447" s="14">
        <v>10330429.280256998</v>
      </c>
      <c r="F11447" s="14">
        <v>36203878.966741003</v>
      </c>
      <c r="G11447" s="13">
        <v>0.28534039929111277</v>
      </c>
      <c r="H11447" s="12">
        <v>-119787610.37</v>
      </c>
      <c r="I11447" s="12">
        <v>-34.180244573104041</v>
      </c>
      <c r="J11447" t="s">
        <v>25</v>
      </c>
      <c r="K11447" s="14">
        <v>1059139.5167109997</v>
      </c>
      <c r="L11447" s="14">
        <v>10330429.280256998</v>
      </c>
      <c r="M11447" s="13">
        <v>0.10252618627719318</v>
      </c>
      <c r="N11447" s="12">
        <v>-3.504370122102086</v>
      </c>
      <c r="O11447" s="2">
        <f>DATE(LEFT(ALT[[#This Row],[DATEMTH]],4),RIGHT(ALT[[#This Row],[DATEMTH]],2),1)</f>
        <v>45505</v>
      </c>
      <c r="P11447" t="str">
        <f>IF(AND(ALT[[#This Row],[DATE]]&gt;=DATE(2023,6,1),ALT[[#This Row],[DATE]]&lt;=DATE(2024,5,31)),"Y","N")</f>
        <v>N</v>
      </c>
      <c r="Q11447" t="str">
        <f>LEFT(ALT[[#This Row],[DATEMTH]],4)</f>
        <v>2024</v>
      </c>
    </row>
    <row r="11448" spans="1:17" x14ac:dyDescent="0.25">
      <c r="A11448" t="s">
        <v>105</v>
      </c>
      <c r="B11448" t="s">
        <v>110</v>
      </c>
      <c r="C11448" t="s">
        <v>18</v>
      </c>
      <c r="D11448" t="s">
        <v>17</v>
      </c>
      <c r="E11448" s="14">
        <v>10330429.280256998</v>
      </c>
      <c r="F11448" s="14">
        <v>36203878.966741003</v>
      </c>
      <c r="G11448" s="13">
        <v>0.28534039929111277</v>
      </c>
      <c r="H11448" s="12">
        <v>-119787610.37</v>
      </c>
      <c r="I11448" s="12">
        <v>-34.180244573104041</v>
      </c>
      <c r="J11448" t="s">
        <v>26</v>
      </c>
      <c r="K11448" s="14">
        <v>2981123.2785839951</v>
      </c>
      <c r="L11448" s="14">
        <v>10330429.280256998</v>
      </c>
      <c r="M11448" s="13">
        <v>0.28857690205395137</v>
      </c>
      <c r="N11448" s="12">
        <v>-9.863629090352747</v>
      </c>
      <c r="O11448" s="2">
        <f>DATE(LEFT(ALT[[#This Row],[DATEMTH]],4),RIGHT(ALT[[#This Row],[DATEMTH]],2),1)</f>
        <v>45505</v>
      </c>
      <c r="P11448" t="str">
        <f>IF(AND(ALT[[#This Row],[DATE]]&gt;=DATE(2023,6,1),ALT[[#This Row],[DATE]]&lt;=DATE(2024,5,31)),"Y","N")</f>
        <v>N</v>
      </c>
      <c r="Q11448" t="str">
        <f>LEFT(ALT[[#This Row],[DATEMTH]],4)</f>
        <v>2024</v>
      </c>
    </row>
    <row r="11449" spans="1:17" x14ac:dyDescent="0.25">
      <c r="A11449" t="s">
        <v>105</v>
      </c>
      <c r="B11449" t="s">
        <v>110</v>
      </c>
      <c r="C11449" t="s">
        <v>18</v>
      </c>
      <c r="D11449" t="s">
        <v>17</v>
      </c>
      <c r="E11449" s="14">
        <v>10330429.280256998</v>
      </c>
      <c r="F11449" s="14">
        <v>36203878.966741003</v>
      </c>
      <c r="G11449" s="13">
        <v>0.28534039929111277</v>
      </c>
      <c r="H11449" s="12">
        <v>-119787610.37</v>
      </c>
      <c r="I11449" s="12">
        <v>-34.180244573104041</v>
      </c>
      <c r="J11449" t="s">
        <v>16</v>
      </c>
      <c r="K11449" s="14">
        <v>3629202.3277850002</v>
      </c>
      <c r="L11449" s="14">
        <v>10330429.280256998</v>
      </c>
      <c r="M11449" s="13">
        <v>0.35131186026518291</v>
      </c>
      <c r="N11449" s="12">
        <v>-12.007925305296103</v>
      </c>
      <c r="O11449" s="2">
        <f>DATE(LEFT(ALT[[#This Row],[DATEMTH]],4),RIGHT(ALT[[#This Row],[DATEMTH]],2),1)</f>
        <v>45505</v>
      </c>
      <c r="P11449" t="str">
        <f>IF(AND(ALT[[#This Row],[DATE]]&gt;=DATE(2023,6,1),ALT[[#This Row],[DATE]]&lt;=DATE(2024,5,31)),"Y","N")</f>
        <v>N</v>
      </c>
      <c r="Q11449" t="str">
        <f>LEFT(ALT[[#This Row],[DATEMTH]],4)</f>
        <v>2024</v>
      </c>
    </row>
    <row r="11450" spans="1:17" x14ac:dyDescent="0.25">
      <c r="A11450" t="s">
        <v>105</v>
      </c>
      <c r="B11450" t="s">
        <v>110</v>
      </c>
      <c r="C11450" t="s">
        <v>19</v>
      </c>
      <c r="D11450" t="s">
        <v>17</v>
      </c>
      <c r="E11450" s="14">
        <v>9730000.2758260034</v>
      </c>
      <c r="F11450" s="14">
        <v>36203878.966741003</v>
      </c>
      <c r="G11450" s="13">
        <v>0.26875573981353074</v>
      </c>
      <c r="H11450" s="12">
        <v>-119787610.37</v>
      </c>
      <c r="I11450" s="12">
        <v>-32.193607845484316</v>
      </c>
      <c r="J11450" t="s">
        <v>24</v>
      </c>
      <c r="K11450" s="14">
        <v>3031752.0194080002</v>
      </c>
      <c r="L11450" s="14">
        <v>9730000.2758259997</v>
      </c>
      <c r="M11450" s="13">
        <v>0.31158807127069976</v>
      </c>
      <c r="N11450" s="12">
        <v>-10.031144175819726</v>
      </c>
      <c r="O11450" s="2">
        <f>DATE(LEFT(ALT[[#This Row],[DATEMTH]],4),RIGHT(ALT[[#This Row],[DATEMTH]],2),1)</f>
        <v>45505</v>
      </c>
      <c r="P11450" t="str">
        <f>IF(AND(ALT[[#This Row],[DATE]]&gt;=DATE(2023,6,1),ALT[[#This Row],[DATE]]&lt;=DATE(2024,5,31)),"Y","N")</f>
        <v>N</v>
      </c>
      <c r="Q11450" t="str">
        <f>LEFT(ALT[[#This Row],[DATEMTH]],4)</f>
        <v>2024</v>
      </c>
    </row>
    <row r="11451" spans="1:17" x14ac:dyDescent="0.25">
      <c r="A11451" t="s">
        <v>105</v>
      </c>
      <c r="B11451" t="s">
        <v>110</v>
      </c>
      <c r="C11451" t="s">
        <v>19</v>
      </c>
      <c r="D11451" t="s">
        <v>17</v>
      </c>
      <c r="E11451" s="14">
        <v>9730000.2758260034</v>
      </c>
      <c r="F11451" s="14">
        <v>36203878.966741003</v>
      </c>
      <c r="G11451" s="13">
        <v>0.26875573981353074</v>
      </c>
      <c r="H11451" s="12">
        <v>-119787610.37</v>
      </c>
      <c r="I11451" s="12">
        <v>-32.193607845484316</v>
      </c>
      <c r="J11451" t="s">
        <v>16</v>
      </c>
      <c r="K11451" s="14">
        <v>163.65329700000007</v>
      </c>
      <c r="L11451" s="14">
        <v>9730000.2758259997</v>
      </c>
      <c r="M11451" s="13">
        <v>1.6819454507785943E-5</v>
      </c>
      <c r="N11451" s="12">
        <v>-5.4147892259862409E-4</v>
      </c>
      <c r="O11451" s="2">
        <f>DATE(LEFT(ALT[[#This Row],[DATEMTH]],4),RIGHT(ALT[[#This Row],[DATEMTH]],2),1)</f>
        <v>45505</v>
      </c>
      <c r="P11451" t="str">
        <f>IF(AND(ALT[[#This Row],[DATE]]&gt;=DATE(2023,6,1),ALT[[#This Row],[DATE]]&lt;=DATE(2024,5,31)),"Y","N")</f>
        <v>N</v>
      </c>
      <c r="Q11451" t="str">
        <f>LEFT(ALT[[#This Row],[DATEMTH]],4)</f>
        <v>2024</v>
      </c>
    </row>
    <row r="11452" spans="1:17" x14ac:dyDescent="0.25">
      <c r="A11452" t="s">
        <v>105</v>
      </c>
      <c r="B11452" t="s">
        <v>110</v>
      </c>
      <c r="C11452" t="s">
        <v>19</v>
      </c>
      <c r="D11452" t="s">
        <v>17</v>
      </c>
      <c r="E11452" s="14">
        <v>9730000.2758260034</v>
      </c>
      <c r="F11452" s="14">
        <v>36203878.966741003</v>
      </c>
      <c r="G11452" s="13">
        <v>0.26875573981353074</v>
      </c>
      <c r="H11452" s="12">
        <v>-119787610.37</v>
      </c>
      <c r="I11452" s="12">
        <v>-32.193607845484316</v>
      </c>
      <c r="J11452" t="s">
        <v>25</v>
      </c>
      <c r="K11452" s="14">
        <v>6388301.4828660004</v>
      </c>
      <c r="L11452" s="14">
        <v>9730000.2758259997</v>
      </c>
      <c r="M11452" s="13">
        <v>0.65655717387157875</v>
      </c>
      <c r="N11452" s="12">
        <v>-21.136944183761067</v>
      </c>
      <c r="O11452" s="2">
        <f>DATE(LEFT(ALT[[#This Row],[DATEMTH]],4),RIGHT(ALT[[#This Row],[DATEMTH]],2),1)</f>
        <v>45505</v>
      </c>
      <c r="P11452" t="str">
        <f>IF(AND(ALT[[#This Row],[DATE]]&gt;=DATE(2023,6,1),ALT[[#This Row],[DATE]]&lt;=DATE(2024,5,31)),"Y","N")</f>
        <v>N</v>
      </c>
      <c r="Q11452" t="str">
        <f>LEFT(ALT[[#This Row],[DATEMTH]],4)</f>
        <v>2024</v>
      </c>
    </row>
    <row r="11453" spans="1:17" x14ac:dyDescent="0.25">
      <c r="A11453" t="s">
        <v>105</v>
      </c>
      <c r="B11453" t="s">
        <v>110</v>
      </c>
      <c r="C11453" t="s">
        <v>19</v>
      </c>
      <c r="D11453" t="s">
        <v>17</v>
      </c>
      <c r="E11453" s="14">
        <v>9730000.2758260034</v>
      </c>
      <c r="F11453" s="14">
        <v>36203878.966741003</v>
      </c>
      <c r="G11453" s="13">
        <v>0.26875573981353074</v>
      </c>
      <c r="H11453" s="12">
        <v>-119787610.37</v>
      </c>
      <c r="I11453" s="12">
        <v>-32.193607845484316</v>
      </c>
      <c r="J11453" t="s">
        <v>26</v>
      </c>
      <c r="K11453" s="14">
        <v>309783.12025499955</v>
      </c>
      <c r="L11453" s="14">
        <v>9730000.2758259997</v>
      </c>
      <c r="M11453" s="13">
        <v>3.1837935403213689E-2</v>
      </c>
      <c r="N11453" s="12">
        <v>-1.0249780069809231</v>
      </c>
      <c r="O11453" s="2">
        <f>DATE(LEFT(ALT[[#This Row],[DATEMTH]],4),RIGHT(ALT[[#This Row],[DATEMTH]],2),1)</f>
        <v>45505</v>
      </c>
      <c r="P11453" t="str">
        <f>IF(AND(ALT[[#This Row],[DATE]]&gt;=DATE(2023,6,1),ALT[[#This Row],[DATE]]&lt;=DATE(2024,5,31)),"Y","N")</f>
        <v>N</v>
      </c>
      <c r="Q11453" t="str">
        <f>LEFT(ALT[[#This Row],[DATEMTH]],4)</f>
        <v>2024</v>
      </c>
    </row>
    <row r="11454" spans="1:17" x14ac:dyDescent="0.25">
      <c r="A11454" t="s">
        <v>105</v>
      </c>
      <c r="B11454" t="s">
        <v>110</v>
      </c>
      <c r="C11454" t="s">
        <v>20</v>
      </c>
      <c r="D11454" t="s">
        <v>17</v>
      </c>
      <c r="E11454" s="14">
        <v>10263428.948612001</v>
      </c>
      <c r="F11454" s="14">
        <v>36203878.966741003</v>
      </c>
      <c r="G11454" s="13">
        <v>0.28348975970338941</v>
      </c>
      <c r="H11454" s="12">
        <v>-119787610.37</v>
      </c>
      <c r="I11454" s="12">
        <v>-33.95856087923454</v>
      </c>
      <c r="J11454" t="s">
        <v>24</v>
      </c>
      <c r="K11454" s="14">
        <v>4386911.6790480008</v>
      </c>
      <c r="L11454" s="14">
        <v>10263428.948611999</v>
      </c>
      <c r="M11454" s="13">
        <v>0.42743138779572065</v>
      </c>
      <c r="N11454" s="12">
        <v>-14.514954804156687</v>
      </c>
      <c r="O11454" s="2">
        <f>DATE(LEFT(ALT[[#This Row],[DATEMTH]],4),RIGHT(ALT[[#This Row],[DATEMTH]],2),1)</f>
        <v>45505</v>
      </c>
      <c r="P11454" t="str">
        <f>IF(AND(ALT[[#This Row],[DATE]]&gt;=DATE(2023,6,1),ALT[[#This Row],[DATE]]&lt;=DATE(2024,5,31)),"Y","N")</f>
        <v>N</v>
      </c>
      <c r="Q11454" t="str">
        <f>LEFT(ALT[[#This Row],[DATEMTH]],4)</f>
        <v>2024</v>
      </c>
    </row>
    <row r="11455" spans="1:17" x14ac:dyDescent="0.25">
      <c r="A11455" t="s">
        <v>105</v>
      </c>
      <c r="B11455" t="s">
        <v>110</v>
      </c>
      <c r="C11455" t="s">
        <v>20</v>
      </c>
      <c r="D11455" t="s">
        <v>17</v>
      </c>
      <c r="E11455" s="14">
        <v>10263428.948612001</v>
      </c>
      <c r="F11455" s="14">
        <v>36203878.966741003</v>
      </c>
      <c r="G11455" s="13">
        <v>0.28348975970338941</v>
      </c>
      <c r="H11455" s="12">
        <v>-119787610.37</v>
      </c>
      <c r="I11455" s="12">
        <v>-33.95856087923454</v>
      </c>
      <c r="J11455" t="s">
        <v>16</v>
      </c>
      <c r="K11455" s="14">
        <v>3800695.0968719968</v>
      </c>
      <c r="L11455" s="14">
        <v>10263428.948611999</v>
      </c>
      <c r="M11455" s="13">
        <v>0.37031435750193348</v>
      </c>
      <c r="N11455" s="12">
        <v>-12.575342653684032</v>
      </c>
      <c r="O11455" s="2">
        <f>DATE(LEFT(ALT[[#This Row],[DATEMTH]],4),RIGHT(ALT[[#This Row],[DATEMTH]],2),1)</f>
        <v>45505</v>
      </c>
      <c r="P11455" t="str">
        <f>IF(AND(ALT[[#This Row],[DATE]]&gt;=DATE(2023,6,1),ALT[[#This Row],[DATE]]&lt;=DATE(2024,5,31)),"Y","N")</f>
        <v>N</v>
      </c>
      <c r="Q11455" t="str">
        <f>LEFT(ALT[[#This Row],[DATEMTH]],4)</f>
        <v>2024</v>
      </c>
    </row>
    <row r="11456" spans="1:17" x14ac:dyDescent="0.25">
      <c r="A11456" t="s">
        <v>105</v>
      </c>
      <c r="B11456" t="s">
        <v>110</v>
      </c>
      <c r="C11456" t="s">
        <v>20</v>
      </c>
      <c r="D11456" t="s">
        <v>17</v>
      </c>
      <c r="E11456" s="14">
        <v>10263428.948612001</v>
      </c>
      <c r="F11456" s="14">
        <v>36203878.966741003</v>
      </c>
      <c r="G11456" s="13">
        <v>0.28348975970338941</v>
      </c>
      <c r="H11456" s="12">
        <v>-119787610.37</v>
      </c>
      <c r="I11456" s="12">
        <v>-33.95856087923454</v>
      </c>
      <c r="J11456" t="s">
        <v>25</v>
      </c>
      <c r="K11456" s="14">
        <v>1339630.6192800009</v>
      </c>
      <c r="L11456" s="14">
        <v>10263428.948611999</v>
      </c>
      <c r="M11456" s="13">
        <v>0.13052466441648328</v>
      </c>
      <c r="N11456" s="12">
        <v>-4.4324297628288054</v>
      </c>
      <c r="O11456" s="2">
        <f>DATE(LEFT(ALT[[#This Row],[DATEMTH]],4),RIGHT(ALT[[#This Row],[DATEMTH]],2),1)</f>
        <v>45505</v>
      </c>
      <c r="P11456" t="str">
        <f>IF(AND(ALT[[#This Row],[DATE]]&gt;=DATE(2023,6,1),ALT[[#This Row],[DATE]]&lt;=DATE(2024,5,31)),"Y","N")</f>
        <v>N</v>
      </c>
      <c r="Q11456" t="str">
        <f>LEFT(ALT[[#This Row],[DATEMTH]],4)</f>
        <v>2024</v>
      </c>
    </row>
    <row r="11457" spans="1:17" x14ac:dyDescent="0.25">
      <c r="A11457" t="s">
        <v>105</v>
      </c>
      <c r="B11457" t="s">
        <v>110</v>
      </c>
      <c r="C11457" t="s">
        <v>20</v>
      </c>
      <c r="D11457" t="s">
        <v>17</v>
      </c>
      <c r="E11457" s="14">
        <v>10263428.948612001</v>
      </c>
      <c r="F11457" s="14">
        <v>36203878.966741003</v>
      </c>
      <c r="G11457" s="13">
        <v>0.28348975970338941</v>
      </c>
      <c r="H11457" s="12">
        <v>-119787610.37</v>
      </c>
      <c r="I11457" s="12">
        <v>-33.95856087923454</v>
      </c>
      <c r="J11457" t="s">
        <v>26</v>
      </c>
      <c r="K11457" s="14">
        <v>736191.55341200042</v>
      </c>
      <c r="L11457" s="14">
        <v>10263428.948611999</v>
      </c>
      <c r="M11457" s="13">
        <v>7.1729590285862621E-2</v>
      </c>
      <c r="N11457" s="12">
        <v>-2.4358336585650164</v>
      </c>
      <c r="O11457" s="2">
        <f>DATE(LEFT(ALT[[#This Row],[DATEMTH]],4),RIGHT(ALT[[#This Row],[DATEMTH]],2),1)</f>
        <v>45505</v>
      </c>
      <c r="P11457" t="str">
        <f>IF(AND(ALT[[#This Row],[DATE]]&gt;=DATE(2023,6,1),ALT[[#This Row],[DATE]]&lt;=DATE(2024,5,31)),"Y","N")</f>
        <v>N</v>
      </c>
      <c r="Q11457" t="str">
        <f>LEFT(ALT[[#This Row],[DATEMTH]],4)</f>
        <v>2024</v>
      </c>
    </row>
    <row r="11458" spans="1:17" x14ac:dyDescent="0.25">
      <c r="A11458" t="s">
        <v>105</v>
      </c>
      <c r="B11458" t="s">
        <v>110</v>
      </c>
      <c r="C11458" t="s">
        <v>15</v>
      </c>
      <c r="D11458" t="s">
        <v>23</v>
      </c>
      <c r="E11458" s="14">
        <v>5880020.4620460086</v>
      </c>
      <c r="F11458" s="14">
        <v>36203878.966741003</v>
      </c>
      <c r="G11458" s="13">
        <v>0.16241410119196725</v>
      </c>
      <c r="H11458" s="12">
        <v>-27566219.32</v>
      </c>
      <c r="I11458" s="12">
        <v>-4.4771427341184431</v>
      </c>
      <c r="J11458" t="s">
        <v>26</v>
      </c>
      <c r="K11458" s="14">
        <v>909528.80940500041</v>
      </c>
      <c r="L11458" s="14">
        <v>5880020.462046002</v>
      </c>
      <c r="M11458" s="13">
        <v>0.1546812320255978</v>
      </c>
      <c r="N11458" s="12">
        <v>-0.69252995406789419</v>
      </c>
      <c r="O11458" s="2">
        <f>DATE(LEFT(ALT[[#This Row],[DATEMTH]],4),RIGHT(ALT[[#This Row],[DATEMTH]],2),1)</f>
        <v>45505</v>
      </c>
      <c r="P11458" t="str">
        <f>IF(AND(ALT[[#This Row],[DATE]]&gt;=DATE(2023,6,1),ALT[[#This Row],[DATE]]&lt;=DATE(2024,5,31)),"Y","N")</f>
        <v>N</v>
      </c>
      <c r="Q11458" t="str">
        <f>LEFT(ALT[[#This Row],[DATEMTH]],4)</f>
        <v>2024</v>
      </c>
    </row>
    <row r="11459" spans="1:17" x14ac:dyDescent="0.25">
      <c r="A11459" t="s">
        <v>105</v>
      </c>
      <c r="B11459" t="s">
        <v>110</v>
      </c>
      <c r="C11459" t="s">
        <v>15</v>
      </c>
      <c r="D11459" t="s">
        <v>23</v>
      </c>
      <c r="E11459" s="14">
        <v>5880020.4620460086</v>
      </c>
      <c r="F11459" s="14">
        <v>36203878.966741003</v>
      </c>
      <c r="G11459" s="13">
        <v>0.16241410119196725</v>
      </c>
      <c r="H11459" s="12">
        <v>-27566219.32</v>
      </c>
      <c r="I11459" s="12">
        <v>-4.4771427341184431</v>
      </c>
      <c r="J11459" t="s">
        <v>24</v>
      </c>
      <c r="K11459" s="14">
        <v>2448808.9582090024</v>
      </c>
      <c r="L11459" s="14">
        <v>5880020.462046002</v>
      </c>
      <c r="M11459" s="13">
        <v>0.41646265927396431</v>
      </c>
      <c r="N11459" s="12">
        <v>-1.8645627690000741</v>
      </c>
      <c r="O11459" s="2">
        <f>DATE(LEFT(ALT[[#This Row],[DATEMTH]],4),RIGHT(ALT[[#This Row],[DATEMTH]],2),1)</f>
        <v>45505</v>
      </c>
      <c r="P11459" t="str">
        <f>IF(AND(ALT[[#This Row],[DATE]]&gt;=DATE(2023,6,1),ALT[[#This Row],[DATE]]&lt;=DATE(2024,5,31)),"Y","N")</f>
        <v>N</v>
      </c>
      <c r="Q11459" t="str">
        <f>LEFT(ALT[[#This Row],[DATEMTH]],4)</f>
        <v>2024</v>
      </c>
    </row>
    <row r="11460" spans="1:17" x14ac:dyDescent="0.25">
      <c r="A11460" t="s">
        <v>105</v>
      </c>
      <c r="B11460" t="s">
        <v>110</v>
      </c>
      <c r="C11460" t="s">
        <v>15</v>
      </c>
      <c r="D11460" t="s">
        <v>23</v>
      </c>
      <c r="E11460" s="14">
        <v>5880020.4620460086</v>
      </c>
      <c r="F11460" s="14">
        <v>36203878.966741003</v>
      </c>
      <c r="G11460" s="13">
        <v>0.16241410119196725</v>
      </c>
      <c r="H11460" s="12">
        <v>-27566219.32</v>
      </c>
      <c r="I11460" s="12">
        <v>-4.4771427341184431</v>
      </c>
      <c r="J11460" t="s">
        <v>16</v>
      </c>
      <c r="K11460" s="14">
        <v>1742167.0196459997</v>
      </c>
      <c r="L11460" s="14">
        <v>5880020.462046002</v>
      </c>
      <c r="M11460" s="13">
        <v>0.29628587704604659</v>
      </c>
      <c r="N11460" s="12">
        <v>-1.3265141616386178</v>
      </c>
      <c r="O11460" s="2">
        <f>DATE(LEFT(ALT[[#This Row],[DATEMTH]],4),RIGHT(ALT[[#This Row],[DATEMTH]],2),1)</f>
        <v>45505</v>
      </c>
      <c r="P11460" t="str">
        <f>IF(AND(ALT[[#This Row],[DATE]]&gt;=DATE(2023,6,1),ALT[[#This Row],[DATE]]&lt;=DATE(2024,5,31)),"Y","N")</f>
        <v>N</v>
      </c>
      <c r="Q11460" t="str">
        <f>LEFT(ALT[[#This Row],[DATEMTH]],4)</f>
        <v>2024</v>
      </c>
    </row>
    <row r="11461" spans="1:17" x14ac:dyDescent="0.25">
      <c r="A11461" t="s">
        <v>105</v>
      </c>
      <c r="B11461" t="s">
        <v>110</v>
      </c>
      <c r="C11461" t="s">
        <v>15</v>
      </c>
      <c r="D11461" t="s">
        <v>23</v>
      </c>
      <c r="E11461" s="14">
        <v>5880020.4620460086</v>
      </c>
      <c r="F11461" s="14">
        <v>36203878.966741003</v>
      </c>
      <c r="G11461" s="13">
        <v>0.16241410119196725</v>
      </c>
      <c r="H11461" s="12">
        <v>-27566219.32</v>
      </c>
      <c r="I11461" s="12">
        <v>-4.4771427341184431</v>
      </c>
      <c r="J11461" t="s">
        <v>25</v>
      </c>
      <c r="K11461" s="14">
        <v>779515.67478599946</v>
      </c>
      <c r="L11461" s="14">
        <v>5880020.462046002</v>
      </c>
      <c r="M11461" s="13">
        <v>0.1325702316543913</v>
      </c>
      <c r="N11461" s="12">
        <v>-0.59353584941185689</v>
      </c>
      <c r="O11461" s="2">
        <f>DATE(LEFT(ALT[[#This Row],[DATEMTH]],4),RIGHT(ALT[[#This Row],[DATEMTH]],2),1)</f>
        <v>45505</v>
      </c>
      <c r="P11461" t="str">
        <f>IF(AND(ALT[[#This Row],[DATE]]&gt;=DATE(2023,6,1),ALT[[#This Row],[DATE]]&lt;=DATE(2024,5,31)),"Y","N")</f>
        <v>N</v>
      </c>
      <c r="Q11461" t="str">
        <f>LEFT(ALT[[#This Row],[DATEMTH]],4)</f>
        <v>2024</v>
      </c>
    </row>
    <row r="11462" spans="1:17" x14ac:dyDescent="0.25">
      <c r="A11462" t="s">
        <v>105</v>
      </c>
      <c r="B11462" t="s">
        <v>110</v>
      </c>
      <c r="C11462" t="s">
        <v>18</v>
      </c>
      <c r="D11462" t="s">
        <v>23</v>
      </c>
      <c r="E11462" s="14">
        <v>10330429.280256998</v>
      </c>
      <c r="F11462" s="14">
        <v>36203878.966741003</v>
      </c>
      <c r="G11462" s="13">
        <v>0.28534039929111277</v>
      </c>
      <c r="H11462" s="12">
        <v>-27566219.32</v>
      </c>
      <c r="I11462" s="12">
        <v>-7.8657560277151877</v>
      </c>
      <c r="J11462" t="s">
        <v>24</v>
      </c>
      <c r="K11462" s="14">
        <v>2660964.157177004</v>
      </c>
      <c r="L11462" s="14">
        <v>10330429.280256998</v>
      </c>
      <c r="M11462" s="13">
        <v>0.25758505140367266</v>
      </c>
      <c r="N11462" s="12">
        <v>-2.0261011707277645</v>
      </c>
      <c r="O11462" s="2">
        <f>DATE(LEFT(ALT[[#This Row],[DATEMTH]],4),RIGHT(ALT[[#This Row],[DATEMTH]],2),1)</f>
        <v>45505</v>
      </c>
      <c r="P11462" t="str">
        <f>IF(AND(ALT[[#This Row],[DATE]]&gt;=DATE(2023,6,1),ALT[[#This Row],[DATE]]&lt;=DATE(2024,5,31)),"Y","N")</f>
        <v>N</v>
      </c>
      <c r="Q11462" t="str">
        <f>LEFT(ALT[[#This Row],[DATEMTH]],4)</f>
        <v>2024</v>
      </c>
    </row>
    <row r="11463" spans="1:17" x14ac:dyDescent="0.25">
      <c r="A11463" t="s">
        <v>105</v>
      </c>
      <c r="B11463" t="s">
        <v>110</v>
      </c>
      <c r="C11463" t="s">
        <v>18</v>
      </c>
      <c r="D11463" t="s">
        <v>23</v>
      </c>
      <c r="E11463" s="14">
        <v>10330429.280256998</v>
      </c>
      <c r="F11463" s="14">
        <v>36203878.966741003</v>
      </c>
      <c r="G11463" s="13">
        <v>0.28534039929111277</v>
      </c>
      <c r="H11463" s="12">
        <v>-27566219.32</v>
      </c>
      <c r="I11463" s="12">
        <v>-7.8657560277151877</v>
      </c>
      <c r="J11463" t="s">
        <v>25</v>
      </c>
      <c r="K11463" s="14">
        <v>1059139.5167109997</v>
      </c>
      <c r="L11463" s="14">
        <v>10330429.280256998</v>
      </c>
      <c r="M11463" s="13">
        <v>0.10252618627719318</v>
      </c>
      <c r="N11463" s="12">
        <v>-0.80644596770848243</v>
      </c>
      <c r="O11463" s="2">
        <f>DATE(LEFT(ALT[[#This Row],[DATEMTH]],4),RIGHT(ALT[[#This Row],[DATEMTH]],2),1)</f>
        <v>45505</v>
      </c>
      <c r="P11463" t="str">
        <f>IF(AND(ALT[[#This Row],[DATE]]&gt;=DATE(2023,6,1),ALT[[#This Row],[DATE]]&lt;=DATE(2024,5,31)),"Y","N")</f>
        <v>N</v>
      </c>
      <c r="Q11463" t="str">
        <f>LEFT(ALT[[#This Row],[DATEMTH]],4)</f>
        <v>2024</v>
      </c>
    </row>
    <row r="11464" spans="1:17" x14ac:dyDescent="0.25">
      <c r="A11464" t="s">
        <v>105</v>
      </c>
      <c r="B11464" t="s">
        <v>110</v>
      </c>
      <c r="C11464" t="s">
        <v>18</v>
      </c>
      <c r="D11464" t="s">
        <v>23</v>
      </c>
      <c r="E11464" s="14">
        <v>10330429.280256998</v>
      </c>
      <c r="F11464" s="14">
        <v>36203878.966741003</v>
      </c>
      <c r="G11464" s="13">
        <v>0.28534039929111277</v>
      </c>
      <c r="H11464" s="12">
        <v>-27566219.32</v>
      </c>
      <c r="I11464" s="12">
        <v>-7.8657560277151877</v>
      </c>
      <c r="J11464" t="s">
        <v>26</v>
      </c>
      <c r="K11464" s="14">
        <v>2981123.2785839951</v>
      </c>
      <c r="L11464" s="14">
        <v>10330429.280256998</v>
      </c>
      <c r="M11464" s="13">
        <v>0.28857690205395137</v>
      </c>
      <c r="N11464" s="12">
        <v>-2.2698755067902434</v>
      </c>
      <c r="O11464" s="2">
        <f>DATE(LEFT(ALT[[#This Row],[DATEMTH]],4),RIGHT(ALT[[#This Row],[DATEMTH]],2),1)</f>
        <v>45505</v>
      </c>
      <c r="P11464" t="str">
        <f>IF(AND(ALT[[#This Row],[DATE]]&gt;=DATE(2023,6,1),ALT[[#This Row],[DATE]]&lt;=DATE(2024,5,31)),"Y","N")</f>
        <v>N</v>
      </c>
      <c r="Q11464" t="str">
        <f>LEFT(ALT[[#This Row],[DATEMTH]],4)</f>
        <v>2024</v>
      </c>
    </row>
    <row r="11465" spans="1:17" x14ac:dyDescent="0.25">
      <c r="A11465" t="s">
        <v>105</v>
      </c>
      <c r="B11465" t="s">
        <v>110</v>
      </c>
      <c r="C11465" t="s">
        <v>18</v>
      </c>
      <c r="D11465" t="s">
        <v>23</v>
      </c>
      <c r="E11465" s="14">
        <v>10330429.280256998</v>
      </c>
      <c r="F11465" s="14">
        <v>36203878.966741003</v>
      </c>
      <c r="G11465" s="13">
        <v>0.28534039929111277</v>
      </c>
      <c r="H11465" s="12">
        <v>-27566219.32</v>
      </c>
      <c r="I11465" s="12">
        <v>-7.8657560277151877</v>
      </c>
      <c r="J11465" t="s">
        <v>16</v>
      </c>
      <c r="K11465" s="14">
        <v>3629202.3277850002</v>
      </c>
      <c r="L11465" s="14">
        <v>10330429.280256998</v>
      </c>
      <c r="M11465" s="13">
        <v>0.35131186026518291</v>
      </c>
      <c r="N11465" s="12">
        <v>-2.7633333824886983</v>
      </c>
      <c r="O11465" s="2">
        <f>DATE(LEFT(ALT[[#This Row],[DATEMTH]],4),RIGHT(ALT[[#This Row],[DATEMTH]],2),1)</f>
        <v>45505</v>
      </c>
      <c r="P11465" t="str">
        <f>IF(AND(ALT[[#This Row],[DATE]]&gt;=DATE(2023,6,1),ALT[[#This Row],[DATE]]&lt;=DATE(2024,5,31)),"Y","N")</f>
        <v>N</v>
      </c>
      <c r="Q11465" t="str">
        <f>LEFT(ALT[[#This Row],[DATEMTH]],4)</f>
        <v>2024</v>
      </c>
    </row>
    <row r="11466" spans="1:17" x14ac:dyDescent="0.25">
      <c r="A11466" t="s">
        <v>105</v>
      </c>
      <c r="B11466" t="s">
        <v>110</v>
      </c>
      <c r="C11466" t="s">
        <v>19</v>
      </c>
      <c r="D11466" t="s">
        <v>23</v>
      </c>
      <c r="E11466" s="14">
        <v>9730000.2758260034</v>
      </c>
      <c r="F11466" s="14">
        <v>36203878.966741003</v>
      </c>
      <c r="G11466" s="13">
        <v>0.26875573981353074</v>
      </c>
      <c r="H11466" s="12">
        <v>-27566219.32</v>
      </c>
      <c r="I11466" s="12">
        <v>-7.4085796672086444</v>
      </c>
      <c r="J11466" t="s">
        <v>24</v>
      </c>
      <c r="K11466" s="14">
        <v>3031752.0194080002</v>
      </c>
      <c r="L11466" s="14">
        <v>9730000.2758259997</v>
      </c>
      <c r="M11466" s="13">
        <v>0.31158807127069976</v>
      </c>
      <c r="N11466" s="12">
        <v>-2.308425049360864</v>
      </c>
      <c r="O11466" s="2">
        <f>DATE(LEFT(ALT[[#This Row],[DATEMTH]],4),RIGHT(ALT[[#This Row],[DATEMTH]],2),1)</f>
        <v>45505</v>
      </c>
      <c r="P11466" t="str">
        <f>IF(AND(ALT[[#This Row],[DATE]]&gt;=DATE(2023,6,1),ALT[[#This Row],[DATE]]&lt;=DATE(2024,5,31)),"Y","N")</f>
        <v>N</v>
      </c>
      <c r="Q11466" t="str">
        <f>LEFT(ALT[[#This Row],[DATEMTH]],4)</f>
        <v>2024</v>
      </c>
    </row>
    <row r="11467" spans="1:17" x14ac:dyDescent="0.25">
      <c r="A11467" t="s">
        <v>105</v>
      </c>
      <c r="B11467" t="s">
        <v>110</v>
      </c>
      <c r="C11467" t="s">
        <v>19</v>
      </c>
      <c r="D11467" t="s">
        <v>23</v>
      </c>
      <c r="E11467" s="14">
        <v>9730000.2758260034</v>
      </c>
      <c r="F11467" s="14">
        <v>36203878.966741003</v>
      </c>
      <c r="G11467" s="13">
        <v>0.26875573981353074</v>
      </c>
      <c r="H11467" s="12">
        <v>-27566219.32</v>
      </c>
      <c r="I11467" s="12">
        <v>-7.4085796672086444</v>
      </c>
      <c r="J11467" t="s">
        <v>16</v>
      </c>
      <c r="K11467" s="14">
        <v>163.65329700000007</v>
      </c>
      <c r="L11467" s="14">
        <v>9730000.2758259997</v>
      </c>
      <c r="M11467" s="13">
        <v>1.6819454507785943E-5</v>
      </c>
      <c r="N11467" s="12">
        <v>-1.2460826867992372E-4</v>
      </c>
      <c r="O11467" s="2">
        <f>DATE(LEFT(ALT[[#This Row],[DATEMTH]],4),RIGHT(ALT[[#This Row],[DATEMTH]],2),1)</f>
        <v>45505</v>
      </c>
      <c r="P11467" t="str">
        <f>IF(AND(ALT[[#This Row],[DATE]]&gt;=DATE(2023,6,1),ALT[[#This Row],[DATE]]&lt;=DATE(2024,5,31)),"Y","N")</f>
        <v>N</v>
      </c>
      <c r="Q11467" t="str">
        <f>LEFT(ALT[[#This Row],[DATEMTH]],4)</f>
        <v>2024</v>
      </c>
    </row>
    <row r="11468" spans="1:17" x14ac:dyDescent="0.25">
      <c r="A11468" t="s">
        <v>105</v>
      </c>
      <c r="B11468" t="s">
        <v>110</v>
      </c>
      <c r="C11468" t="s">
        <v>19</v>
      </c>
      <c r="D11468" t="s">
        <v>23</v>
      </c>
      <c r="E11468" s="14">
        <v>9730000.2758260034</v>
      </c>
      <c r="F11468" s="14">
        <v>36203878.966741003</v>
      </c>
      <c r="G11468" s="13">
        <v>0.26875573981353074</v>
      </c>
      <c r="H11468" s="12">
        <v>-27566219.32</v>
      </c>
      <c r="I11468" s="12">
        <v>-7.4085796672086444</v>
      </c>
      <c r="J11468" t="s">
        <v>25</v>
      </c>
      <c r="K11468" s="14">
        <v>6388301.4828660004</v>
      </c>
      <c r="L11468" s="14">
        <v>9730000.2758259997</v>
      </c>
      <c r="M11468" s="13">
        <v>0.65655717387157875</v>
      </c>
      <c r="N11468" s="12">
        <v>-4.8641561287049493</v>
      </c>
      <c r="O11468" s="2">
        <f>DATE(LEFT(ALT[[#This Row],[DATEMTH]],4),RIGHT(ALT[[#This Row],[DATEMTH]],2),1)</f>
        <v>45505</v>
      </c>
      <c r="P11468" t="str">
        <f>IF(AND(ALT[[#This Row],[DATE]]&gt;=DATE(2023,6,1),ALT[[#This Row],[DATE]]&lt;=DATE(2024,5,31)),"Y","N")</f>
        <v>N</v>
      </c>
      <c r="Q11468" t="str">
        <f>LEFT(ALT[[#This Row],[DATEMTH]],4)</f>
        <v>2024</v>
      </c>
    </row>
    <row r="11469" spans="1:17" x14ac:dyDescent="0.25">
      <c r="A11469" t="s">
        <v>105</v>
      </c>
      <c r="B11469" t="s">
        <v>110</v>
      </c>
      <c r="C11469" t="s">
        <v>19</v>
      </c>
      <c r="D11469" t="s">
        <v>23</v>
      </c>
      <c r="E11469" s="14">
        <v>9730000.2758260034</v>
      </c>
      <c r="F11469" s="14">
        <v>36203878.966741003</v>
      </c>
      <c r="G11469" s="13">
        <v>0.26875573981353074</v>
      </c>
      <c r="H11469" s="12">
        <v>-27566219.32</v>
      </c>
      <c r="I11469" s="12">
        <v>-7.4085796672086444</v>
      </c>
      <c r="J11469" t="s">
        <v>26</v>
      </c>
      <c r="K11469" s="14">
        <v>309783.12025499955</v>
      </c>
      <c r="L11469" s="14">
        <v>9730000.2758259997</v>
      </c>
      <c r="M11469" s="13">
        <v>3.1837935403213689E-2</v>
      </c>
      <c r="N11469" s="12">
        <v>-0.2358738808741512</v>
      </c>
      <c r="O11469" s="2">
        <f>DATE(LEFT(ALT[[#This Row],[DATEMTH]],4),RIGHT(ALT[[#This Row],[DATEMTH]],2),1)</f>
        <v>45505</v>
      </c>
      <c r="P11469" t="str">
        <f>IF(AND(ALT[[#This Row],[DATE]]&gt;=DATE(2023,6,1),ALT[[#This Row],[DATE]]&lt;=DATE(2024,5,31)),"Y","N")</f>
        <v>N</v>
      </c>
      <c r="Q11469" t="str">
        <f>LEFT(ALT[[#This Row],[DATEMTH]],4)</f>
        <v>2024</v>
      </c>
    </row>
    <row r="11470" spans="1:17" x14ac:dyDescent="0.25">
      <c r="A11470" t="s">
        <v>105</v>
      </c>
      <c r="B11470" t="s">
        <v>110</v>
      </c>
      <c r="C11470" t="s">
        <v>20</v>
      </c>
      <c r="D11470" t="s">
        <v>23</v>
      </c>
      <c r="E11470" s="14">
        <v>10263428.948612001</v>
      </c>
      <c r="F11470" s="14">
        <v>36203878.966741003</v>
      </c>
      <c r="G11470" s="13">
        <v>0.28348975970338941</v>
      </c>
      <c r="H11470" s="12">
        <v>-27566219.32</v>
      </c>
      <c r="I11470" s="12">
        <v>-7.8147408909577312</v>
      </c>
      <c r="J11470" t="s">
        <v>24</v>
      </c>
      <c r="K11470" s="14">
        <v>4386911.6790480008</v>
      </c>
      <c r="L11470" s="14">
        <v>10263428.948611999</v>
      </c>
      <c r="M11470" s="13">
        <v>0.42743138779572065</v>
      </c>
      <c r="N11470" s="12">
        <v>-3.3402655442860296</v>
      </c>
      <c r="O11470" s="2">
        <f>DATE(LEFT(ALT[[#This Row],[DATEMTH]],4),RIGHT(ALT[[#This Row],[DATEMTH]],2),1)</f>
        <v>45505</v>
      </c>
      <c r="P11470" t="str">
        <f>IF(AND(ALT[[#This Row],[DATE]]&gt;=DATE(2023,6,1),ALT[[#This Row],[DATE]]&lt;=DATE(2024,5,31)),"Y","N")</f>
        <v>N</v>
      </c>
      <c r="Q11470" t="str">
        <f>LEFT(ALT[[#This Row],[DATEMTH]],4)</f>
        <v>2024</v>
      </c>
    </row>
    <row r="11471" spans="1:17" x14ac:dyDescent="0.25">
      <c r="A11471" t="s">
        <v>105</v>
      </c>
      <c r="B11471" t="s">
        <v>110</v>
      </c>
      <c r="C11471" t="s">
        <v>20</v>
      </c>
      <c r="D11471" t="s">
        <v>23</v>
      </c>
      <c r="E11471" s="14">
        <v>10263428.948612001</v>
      </c>
      <c r="F11471" s="14">
        <v>36203878.966741003</v>
      </c>
      <c r="G11471" s="13">
        <v>0.28348975970338941</v>
      </c>
      <c r="H11471" s="12">
        <v>-27566219.32</v>
      </c>
      <c r="I11471" s="12">
        <v>-7.8147408909577312</v>
      </c>
      <c r="J11471" t="s">
        <v>16</v>
      </c>
      <c r="K11471" s="14">
        <v>3800695.0968719968</v>
      </c>
      <c r="L11471" s="14">
        <v>10263428.948611999</v>
      </c>
      <c r="M11471" s="13">
        <v>0.37031435750193348</v>
      </c>
      <c r="N11471" s="12">
        <v>-2.8939107520790994</v>
      </c>
      <c r="O11471" s="2">
        <f>DATE(LEFT(ALT[[#This Row],[DATEMTH]],4),RIGHT(ALT[[#This Row],[DATEMTH]],2),1)</f>
        <v>45505</v>
      </c>
      <c r="P11471" t="str">
        <f>IF(AND(ALT[[#This Row],[DATE]]&gt;=DATE(2023,6,1),ALT[[#This Row],[DATE]]&lt;=DATE(2024,5,31)),"Y","N")</f>
        <v>N</v>
      </c>
      <c r="Q11471" t="str">
        <f>LEFT(ALT[[#This Row],[DATEMTH]],4)</f>
        <v>2024</v>
      </c>
    </row>
    <row r="11472" spans="1:17" x14ac:dyDescent="0.25">
      <c r="A11472" t="s">
        <v>105</v>
      </c>
      <c r="B11472" t="s">
        <v>110</v>
      </c>
      <c r="C11472" t="s">
        <v>20</v>
      </c>
      <c r="D11472" t="s">
        <v>23</v>
      </c>
      <c r="E11472" s="14">
        <v>10263428.948612001</v>
      </c>
      <c r="F11472" s="14">
        <v>36203878.966741003</v>
      </c>
      <c r="G11472" s="13">
        <v>0.28348975970338941</v>
      </c>
      <c r="H11472" s="12">
        <v>-27566219.32</v>
      </c>
      <c r="I11472" s="12">
        <v>-7.8147408909577312</v>
      </c>
      <c r="J11472" t="s">
        <v>25</v>
      </c>
      <c r="K11472" s="14">
        <v>1339630.6192800009</v>
      </c>
      <c r="L11472" s="14">
        <v>10263428.948611999</v>
      </c>
      <c r="M11472" s="13">
        <v>0.13052466441648328</v>
      </c>
      <c r="N11472" s="12">
        <v>-1.0200164322940275</v>
      </c>
      <c r="O11472" s="2">
        <f>DATE(LEFT(ALT[[#This Row],[DATEMTH]],4),RIGHT(ALT[[#This Row],[DATEMTH]],2),1)</f>
        <v>45505</v>
      </c>
      <c r="P11472" t="str">
        <f>IF(AND(ALT[[#This Row],[DATE]]&gt;=DATE(2023,6,1),ALT[[#This Row],[DATE]]&lt;=DATE(2024,5,31)),"Y","N")</f>
        <v>N</v>
      </c>
      <c r="Q11472" t="str">
        <f>LEFT(ALT[[#This Row],[DATEMTH]],4)</f>
        <v>2024</v>
      </c>
    </row>
    <row r="11473" spans="1:17" x14ac:dyDescent="0.25">
      <c r="A11473" t="s">
        <v>105</v>
      </c>
      <c r="B11473" t="s">
        <v>110</v>
      </c>
      <c r="C11473" t="s">
        <v>20</v>
      </c>
      <c r="D11473" t="s">
        <v>23</v>
      </c>
      <c r="E11473" s="14">
        <v>10263428.948612001</v>
      </c>
      <c r="F11473" s="14">
        <v>36203878.966741003</v>
      </c>
      <c r="G11473" s="13">
        <v>0.28348975970338941</v>
      </c>
      <c r="H11473" s="12">
        <v>-27566219.32</v>
      </c>
      <c r="I11473" s="12">
        <v>-7.8147408909577312</v>
      </c>
      <c r="J11473" t="s">
        <v>26</v>
      </c>
      <c r="K11473" s="14">
        <v>736191.55341200042</v>
      </c>
      <c r="L11473" s="14">
        <v>10263428.948611999</v>
      </c>
      <c r="M11473" s="13">
        <v>7.1729590285862621E-2</v>
      </c>
      <c r="N11473" s="12">
        <v>-0.56054816229857507</v>
      </c>
      <c r="O11473" s="2">
        <f>DATE(LEFT(ALT[[#This Row],[DATEMTH]],4),RIGHT(ALT[[#This Row],[DATEMTH]],2),1)</f>
        <v>45505</v>
      </c>
      <c r="P11473" t="str">
        <f>IF(AND(ALT[[#This Row],[DATE]]&gt;=DATE(2023,6,1),ALT[[#This Row],[DATE]]&lt;=DATE(2024,5,31)),"Y","N")</f>
        <v>N</v>
      </c>
      <c r="Q11473" t="str">
        <f>LEFT(ALT[[#This Row],[DATEMTH]],4)</f>
        <v>2024</v>
      </c>
    </row>
    <row r="11474" spans="1:17" x14ac:dyDescent="0.25">
      <c r="A11474" t="s">
        <v>105</v>
      </c>
      <c r="B11474" t="s">
        <v>111</v>
      </c>
      <c r="C11474" t="s">
        <v>15</v>
      </c>
      <c r="D11474" t="s">
        <v>22</v>
      </c>
      <c r="E11474" s="14">
        <v>914164.80763099878</v>
      </c>
      <c r="F11474" s="14">
        <v>5582167.7202509986</v>
      </c>
      <c r="G11474" s="13">
        <v>0.1637651990130268</v>
      </c>
      <c r="H11474" s="12">
        <v>-28814155.129999999</v>
      </c>
      <c r="I11474" s="12">
        <v>-4.7187558492566763</v>
      </c>
      <c r="J11474" t="s">
        <v>24</v>
      </c>
      <c r="K11474" s="14">
        <v>388225.77576099994</v>
      </c>
      <c r="L11474" s="14">
        <v>914164.80763099995</v>
      </c>
      <c r="M11474" s="13">
        <v>0.42467810237309656</v>
      </c>
      <c r="N11474" s="12">
        <v>-2.0039522796242748</v>
      </c>
      <c r="O11474" s="2">
        <f>DATE(LEFT(ALT[[#This Row],[DATEMTH]],4),RIGHT(ALT[[#This Row],[DATEMTH]],2),1)</f>
        <v>45505</v>
      </c>
      <c r="P11474" t="str">
        <f>IF(AND(ALT[[#This Row],[DATE]]&gt;=DATE(2023,6,1),ALT[[#This Row],[DATE]]&lt;=DATE(2024,5,31)),"Y","N")</f>
        <v>N</v>
      </c>
      <c r="Q11474" t="str">
        <f>LEFT(ALT[[#This Row],[DATEMTH]],4)</f>
        <v>2024</v>
      </c>
    </row>
    <row r="11475" spans="1:17" x14ac:dyDescent="0.25">
      <c r="A11475" t="s">
        <v>105</v>
      </c>
      <c r="B11475" t="s">
        <v>111</v>
      </c>
      <c r="C11475" t="s">
        <v>15</v>
      </c>
      <c r="D11475" t="s">
        <v>22</v>
      </c>
      <c r="E11475" s="14">
        <v>914164.80763099878</v>
      </c>
      <c r="F11475" s="14">
        <v>5582167.7202509986</v>
      </c>
      <c r="G11475" s="13">
        <v>0.1637651990130268</v>
      </c>
      <c r="H11475" s="12">
        <v>-28814155.129999999</v>
      </c>
      <c r="I11475" s="12">
        <v>-4.7187558492566763</v>
      </c>
      <c r="J11475" t="s">
        <v>16</v>
      </c>
      <c r="K11475" s="14">
        <v>272666.888959</v>
      </c>
      <c r="L11475" s="14">
        <v>914164.80763099995</v>
      </c>
      <c r="M11475" s="13">
        <v>0.2982688533652908</v>
      </c>
      <c r="N11475" s="12">
        <v>-1.4074578964685478</v>
      </c>
      <c r="O11475" s="2">
        <f>DATE(LEFT(ALT[[#This Row],[DATEMTH]],4),RIGHT(ALT[[#This Row],[DATEMTH]],2),1)</f>
        <v>45505</v>
      </c>
      <c r="P11475" t="str">
        <f>IF(AND(ALT[[#This Row],[DATE]]&gt;=DATE(2023,6,1),ALT[[#This Row],[DATE]]&lt;=DATE(2024,5,31)),"Y","N")</f>
        <v>N</v>
      </c>
      <c r="Q11475" t="str">
        <f>LEFT(ALT[[#This Row],[DATEMTH]],4)</f>
        <v>2024</v>
      </c>
    </row>
    <row r="11476" spans="1:17" x14ac:dyDescent="0.25">
      <c r="A11476" t="s">
        <v>105</v>
      </c>
      <c r="B11476" t="s">
        <v>111</v>
      </c>
      <c r="C11476" t="s">
        <v>15</v>
      </c>
      <c r="D11476" t="s">
        <v>22</v>
      </c>
      <c r="E11476" s="14">
        <v>914164.80763099878</v>
      </c>
      <c r="F11476" s="14">
        <v>5582167.7202509986</v>
      </c>
      <c r="G11476" s="13">
        <v>0.1637651990130268</v>
      </c>
      <c r="H11476" s="12">
        <v>-28814155.129999999</v>
      </c>
      <c r="I11476" s="12">
        <v>-4.7187558492566763</v>
      </c>
      <c r="J11476" t="s">
        <v>25</v>
      </c>
      <c r="K11476" s="14">
        <v>121086.83372299996</v>
      </c>
      <c r="L11476" s="14">
        <v>914164.80763099995</v>
      </c>
      <c r="M11476" s="13">
        <v>0.13245624061681918</v>
      </c>
      <c r="N11476" s="12">
        <v>-0.62502866018116532</v>
      </c>
      <c r="O11476" s="2">
        <f>DATE(LEFT(ALT[[#This Row],[DATEMTH]],4),RIGHT(ALT[[#This Row],[DATEMTH]],2),1)</f>
        <v>45505</v>
      </c>
      <c r="P11476" t="str">
        <f>IF(AND(ALT[[#This Row],[DATE]]&gt;=DATE(2023,6,1),ALT[[#This Row],[DATE]]&lt;=DATE(2024,5,31)),"Y","N")</f>
        <v>N</v>
      </c>
      <c r="Q11476" t="str">
        <f>LEFT(ALT[[#This Row],[DATEMTH]],4)</f>
        <v>2024</v>
      </c>
    </row>
    <row r="11477" spans="1:17" x14ac:dyDescent="0.25">
      <c r="A11477" t="s">
        <v>105</v>
      </c>
      <c r="B11477" t="s">
        <v>111</v>
      </c>
      <c r="C11477" t="s">
        <v>15</v>
      </c>
      <c r="D11477" t="s">
        <v>22</v>
      </c>
      <c r="E11477" s="14">
        <v>914164.80763099878</v>
      </c>
      <c r="F11477" s="14">
        <v>5582167.7202509986</v>
      </c>
      <c r="G11477" s="13">
        <v>0.1637651990130268</v>
      </c>
      <c r="H11477" s="12">
        <v>-28814155.129999999</v>
      </c>
      <c r="I11477" s="12">
        <v>-4.7187558492566763</v>
      </c>
      <c r="J11477" t="s">
        <v>26</v>
      </c>
      <c r="K11477" s="14">
        <v>132185.30918800004</v>
      </c>
      <c r="L11477" s="14">
        <v>914164.80763099995</v>
      </c>
      <c r="M11477" s="13">
        <v>0.14459680364479341</v>
      </c>
      <c r="N11477" s="12">
        <v>-0.68231701298268799</v>
      </c>
      <c r="O11477" s="2">
        <f>DATE(LEFT(ALT[[#This Row],[DATEMTH]],4),RIGHT(ALT[[#This Row],[DATEMTH]],2),1)</f>
        <v>45505</v>
      </c>
      <c r="P11477" t="str">
        <f>IF(AND(ALT[[#This Row],[DATE]]&gt;=DATE(2023,6,1),ALT[[#This Row],[DATE]]&lt;=DATE(2024,5,31)),"Y","N")</f>
        <v>N</v>
      </c>
      <c r="Q11477" t="str">
        <f>LEFT(ALT[[#This Row],[DATEMTH]],4)</f>
        <v>2024</v>
      </c>
    </row>
    <row r="11478" spans="1:17" x14ac:dyDescent="0.25">
      <c r="A11478" t="s">
        <v>105</v>
      </c>
      <c r="B11478" t="s">
        <v>111</v>
      </c>
      <c r="C11478" t="s">
        <v>18</v>
      </c>
      <c r="D11478" t="s">
        <v>22</v>
      </c>
      <c r="E11478" s="14">
        <v>1355081.3972420001</v>
      </c>
      <c r="F11478" s="14">
        <v>5582167.7202509986</v>
      </c>
      <c r="G11478" s="13">
        <v>0.24275182422879071</v>
      </c>
      <c r="H11478" s="12">
        <v>-28814155.129999999</v>
      </c>
      <c r="I11478" s="12">
        <v>-6.9946887214188678</v>
      </c>
      <c r="J11478" t="s">
        <v>26</v>
      </c>
      <c r="K11478" s="14">
        <v>367891.36300800007</v>
      </c>
      <c r="L11478" s="14">
        <v>1355081.3972419999</v>
      </c>
      <c r="M11478" s="13">
        <v>0.27149023206780803</v>
      </c>
      <c r="N11478" s="12">
        <v>-1.8989896642200879</v>
      </c>
      <c r="O11478" s="2">
        <f>DATE(LEFT(ALT[[#This Row],[DATEMTH]],4),RIGHT(ALT[[#This Row],[DATEMTH]],2),1)</f>
        <v>45505</v>
      </c>
      <c r="P11478" t="str">
        <f>IF(AND(ALT[[#This Row],[DATE]]&gt;=DATE(2023,6,1),ALT[[#This Row],[DATE]]&lt;=DATE(2024,5,31)),"Y","N")</f>
        <v>N</v>
      </c>
      <c r="Q11478" t="str">
        <f>LEFT(ALT[[#This Row],[DATEMTH]],4)</f>
        <v>2024</v>
      </c>
    </row>
    <row r="11479" spans="1:17" x14ac:dyDescent="0.25">
      <c r="A11479" t="s">
        <v>105</v>
      </c>
      <c r="B11479" t="s">
        <v>111</v>
      </c>
      <c r="C11479" t="s">
        <v>18</v>
      </c>
      <c r="D11479" t="s">
        <v>22</v>
      </c>
      <c r="E11479" s="14">
        <v>1355081.3972420001</v>
      </c>
      <c r="F11479" s="14">
        <v>5582167.7202509986</v>
      </c>
      <c r="G11479" s="13">
        <v>0.24275182422879071</v>
      </c>
      <c r="H11479" s="12">
        <v>-28814155.129999999</v>
      </c>
      <c r="I11479" s="12">
        <v>-6.9946887214188678</v>
      </c>
      <c r="J11479" t="s">
        <v>25</v>
      </c>
      <c r="K11479" s="14">
        <v>122357.54599200004</v>
      </c>
      <c r="L11479" s="14">
        <v>1355081.3972419999</v>
      </c>
      <c r="M11479" s="13">
        <v>9.0295347748876653E-2</v>
      </c>
      <c r="N11479" s="12">
        <v>-0.63158785049566213</v>
      </c>
      <c r="O11479" s="2">
        <f>DATE(LEFT(ALT[[#This Row],[DATEMTH]],4),RIGHT(ALT[[#This Row],[DATEMTH]],2),1)</f>
        <v>45505</v>
      </c>
      <c r="P11479" t="str">
        <f>IF(AND(ALT[[#This Row],[DATE]]&gt;=DATE(2023,6,1),ALT[[#This Row],[DATE]]&lt;=DATE(2024,5,31)),"Y","N")</f>
        <v>N</v>
      </c>
      <c r="Q11479" t="str">
        <f>LEFT(ALT[[#This Row],[DATEMTH]],4)</f>
        <v>2024</v>
      </c>
    </row>
    <row r="11480" spans="1:17" x14ac:dyDescent="0.25">
      <c r="A11480" t="s">
        <v>105</v>
      </c>
      <c r="B11480" t="s">
        <v>111</v>
      </c>
      <c r="C11480" t="s">
        <v>18</v>
      </c>
      <c r="D11480" t="s">
        <v>22</v>
      </c>
      <c r="E11480" s="14">
        <v>1355081.3972420001</v>
      </c>
      <c r="F11480" s="14">
        <v>5582167.7202509986</v>
      </c>
      <c r="G11480" s="13">
        <v>0.24275182422879071</v>
      </c>
      <c r="H11480" s="12">
        <v>-28814155.129999999</v>
      </c>
      <c r="I11480" s="12">
        <v>-6.9946887214188678</v>
      </c>
      <c r="J11480" t="s">
        <v>24</v>
      </c>
      <c r="K11480" s="14">
        <v>366295.92532799998</v>
      </c>
      <c r="L11480" s="14">
        <v>1355081.3972419999</v>
      </c>
      <c r="M11480" s="13">
        <v>0.27031285801245808</v>
      </c>
      <c r="N11480" s="12">
        <v>-1.8907542991942403</v>
      </c>
      <c r="O11480" s="2">
        <f>DATE(LEFT(ALT[[#This Row],[DATEMTH]],4),RIGHT(ALT[[#This Row],[DATEMTH]],2),1)</f>
        <v>45505</v>
      </c>
      <c r="P11480" t="str">
        <f>IF(AND(ALT[[#This Row],[DATE]]&gt;=DATE(2023,6,1),ALT[[#This Row],[DATE]]&lt;=DATE(2024,5,31)),"Y","N")</f>
        <v>N</v>
      </c>
      <c r="Q11480" t="str">
        <f>LEFT(ALT[[#This Row],[DATEMTH]],4)</f>
        <v>2024</v>
      </c>
    </row>
    <row r="11481" spans="1:17" x14ac:dyDescent="0.25">
      <c r="A11481" t="s">
        <v>105</v>
      </c>
      <c r="B11481" t="s">
        <v>111</v>
      </c>
      <c r="C11481" t="s">
        <v>18</v>
      </c>
      <c r="D11481" t="s">
        <v>22</v>
      </c>
      <c r="E11481" s="14">
        <v>1355081.3972420001</v>
      </c>
      <c r="F11481" s="14">
        <v>5582167.7202509986</v>
      </c>
      <c r="G11481" s="13">
        <v>0.24275182422879071</v>
      </c>
      <c r="H11481" s="12">
        <v>-28814155.129999999</v>
      </c>
      <c r="I11481" s="12">
        <v>-6.9946887214188678</v>
      </c>
      <c r="J11481" t="s">
        <v>16</v>
      </c>
      <c r="K11481" s="14">
        <v>498536.56291399989</v>
      </c>
      <c r="L11481" s="14">
        <v>1355081.3972419999</v>
      </c>
      <c r="M11481" s="13">
        <v>0.3679015621708574</v>
      </c>
      <c r="N11481" s="12">
        <v>-2.5733569075088787</v>
      </c>
      <c r="O11481" s="2">
        <f>DATE(LEFT(ALT[[#This Row],[DATEMTH]],4),RIGHT(ALT[[#This Row],[DATEMTH]],2),1)</f>
        <v>45505</v>
      </c>
      <c r="P11481" t="str">
        <f>IF(AND(ALT[[#This Row],[DATE]]&gt;=DATE(2023,6,1),ALT[[#This Row],[DATE]]&lt;=DATE(2024,5,31)),"Y","N")</f>
        <v>N</v>
      </c>
      <c r="Q11481" t="str">
        <f>LEFT(ALT[[#This Row],[DATEMTH]],4)</f>
        <v>2024</v>
      </c>
    </row>
    <row r="11482" spans="1:17" x14ac:dyDescent="0.25">
      <c r="A11482" t="s">
        <v>105</v>
      </c>
      <c r="B11482" t="s">
        <v>111</v>
      </c>
      <c r="C11482" t="s">
        <v>19</v>
      </c>
      <c r="D11482" t="s">
        <v>22</v>
      </c>
      <c r="E11482" s="14">
        <v>1552073.028968001</v>
      </c>
      <c r="F11482" s="14">
        <v>5582167.7202509986</v>
      </c>
      <c r="G11482" s="13">
        <v>0.27804127477886192</v>
      </c>
      <c r="H11482" s="12">
        <v>-28814155.129999999</v>
      </c>
      <c r="I11482" s="12">
        <v>-8.0115244240210846</v>
      </c>
      <c r="J11482" t="s">
        <v>25</v>
      </c>
      <c r="K11482" s="14">
        <v>1019805.1947009997</v>
      </c>
      <c r="L11482" s="14">
        <v>1552073.0289679999</v>
      </c>
      <c r="M11482" s="13">
        <v>0.65706005817206015</v>
      </c>
      <c r="N11482" s="12">
        <v>-5.2640527040941745</v>
      </c>
      <c r="O11482" s="2">
        <f>DATE(LEFT(ALT[[#This Row],[DATEMTH]],4),RIGHT(ALT[[#This Row],[DATEMTH]],2),1)</f>
        <v>45505</v>
      </c>
      <c r="P11482" t="str">
        <f>IF(AND(ALT[[#This Row],[DATE]]&gt;=DATE(2023,6,1),ALT[[#This Row],[DATE]]&lt;=DATE(2024,5,31)),"Y","N")</f>
        <v>N</v>
      </c>
      <c r="Q11482" t="str">
        <f>LEFT(ALT[[#This Row],[DATEMTH]],4)</f>
        <v>2024</v>
      </c>
    </row>
    <row r="11483" spans="1:17" x14ac:dyDescent="0.25">
      <c r="A11483" t="s">
        <v>105</v>
      </c>
      <c r="B11483" t="s">
        <v>111</v>
      </c>
      <c r="C11483" t="s">
        <v>19</v>
      </c>
      <c r="D11483" t="s">
        <v>22</v>
      </c>
      <c r="E11483" s="14">
        <v>1552073.028968001</v>
      </c>
      <c r="F11483" s="14">
        <v>5582167.7202509986</v>
      </c>
      <c r="G11483" s="13">
        <v>0.27804127477886192</v>
      </c>
      <c r="H11483" s="12">
        <v>-28814155.129999999</v>
      </c>
      <c r="I11483" s="12">
        <v>-8.0115244240210846</v>
      </c>
      <c r="J11483" t="s">
        <v>26</v>
      </c>
      <c r="K11483" s="14">
        <v>42084.13698399999</v>
      </c>
      <c r="L11483" s="14">
        <v>1552073.0289679999</v>
      </c>
      <c r="M11483" s="13">
        <v>2.711479176465199E-2</v>
      </c>
      <c r="N11483" s="12">
        <v>-0.21723081647475517</v>
      </c>
      <c r="O11483" s="2">
        <f>DATE(LEFT(ALT[[#This Row],[DATEMTH]],4),RIGHT(ALT[[#This Row],[DATEMTH]],2),1)</f>
        <v>45505</v>
      </c>
      <c r="P11483" t="str">
        <f>IF(AND(ALT[[#This Row],[DATE]]&gt;=DATE(2023,6,1),ALT[[#This Row],[DATE]]&lt;=DATE(2024,5,31)),"Y","N")</f>
        <v>N</v>
      </c>
      <c r="Q11483" t="str">
        <f>LEFT(ALT[[#This Row],[DATEMTH]],4)</f>
        <v>2024</v>
      </c>
    </row>
    <row r="11484" spans="1:17" x14ac:dyDescent="0.25">
      <c r="A11484" t="s">
        <v>105</v>
      </c>
      <c r="B11484" t="s">
        <v>111</v>
      </c>
      <c r="C11484" t="s">
        <v>19</v>
      </c>
      <c r="D11484" t="s">
        <v>22</v>
      </c>
      <c r="E11484" s="14">
        <v>1552073.028968001</v>
      </c>
      <c r="F11484" s="14">
        <v>5582167.7202509986</v>
      </c>
      <c r="G11484" s="13">
        <v>0.27804127477886192</v>
      </c>
      <c r="H11484" s="12">
        <v>-28814155.129999999</v>
      </c>
      <c r="I11484" s="12">
        <v>-8.0115244240210846</v>
      </c>
      <c r="J11484" t="s">
        <v>24</v>
      </c>
      <c r="K11484" s="14">
        <v>490175.65582400013</v>
      </c>
      <c r="L11484" s="14">
        <v>1552073.0289679999</v>
      </c>
      <c r="M11484" s="13">
        <v>0.31581996895463504</v>
      </c>
      <c r="N11484" s="12">
        <v>-2.5301993948736392</v>
      </c>
      <c r="O11484" s="2">
        <f>DATE(LEFT(ALT[[#This Row],[DATEMTH]],4),RIGHT(ALT[[#This Row],[DATEMTH]],2),1)</f>
        <v>45505</v>
      </c>
      <c r="P11484" t="str">
        <f>IF(AND(ALT[[#This Row],[DATE]]&gt;=DATE(2023,6,1),ALT[[#This Row],[DATE]]&lt;=DATE(2024,5,31)),"Y","N")</f>
        <v>N</v>
      </c>
      <c r="Q11484" t="str">
        <f>LEFT(ALT[[#This Row],[DATEMTH]],4)</f>
        <v>2024</v>
      </c>
    </row>
    <row r="11485" spans="1:17" x14ac:dyDescent="0.25">
      <c r="A11485" t="s">
        <v>105</v>
      </c>
      <c r="B11485" t="s">
        <v>111</v>
      </c>
      <c r="C11485" t="s">
        <v>19</v>
      </c>
      <c r="D11485" t="s">
        <v>22</v>
      </c>
      <c r="E11485" s="14">
        <v>1552073.028968001</v>
      </c>
      <c r="F11485" s="14">
        <v>5582167.7202509986</v>
      </c>
      <c r="G11485" s="13">
        <v>0.27804127477886192</v>
      </c>
      <c r="H11485" s="12">
        <v>-28814155.129999999</v>
      </c>
      <c r="I11485" s="12">
        <v>-8.0115244240210846</v>
      </c>
      <c r="J11485" t="s">
        <v>16</v>
      </c>
      <c r="K11485" s="14">
        <v>8.0414589999999997</v>
      </c>
      <c r="L11485" s="14">
        <v>1552073.0289679999</v>
      </c>
      <c r="M11485" s="13">
        <v>5.1811086526945864E-6</v>
      </c>
      <c r="N11485" s="12">
        <v>-4.1508578514569653E-5</v>
      </c>
      <c r="O11485" s="2">
        <f>DATE(LEFT(ALT[[#This Row],[DATEMTH]],4),RIGHT(ALT[[#This Row],[DATEMTH]],2),1)</f>
        <v>45505</v>
      </c>
      <c r="P11485" t="str">
        <f>IF(AND(ALT[[#This Row],[DATE]]&gt;=DATE(2023,6,1),ALT[[#This Row],[DATE]]&lt;=DATE(2024,5,31)),"Y","N")</f>
        <v>N</v>
      </c>
      <c r="Q11485" t="str">
        <f>LEFT(ALT[[#This Row],[DATEMTH]],4)</f>
        <v>2024</v>
      </c>
    </row>
    <row r="11486" spans="1:17" x14ac:dyDescent="0.25">
      <c r="A11486" t="s">
        <v>105</v>
      </c>
      <c r="B11486" t="s">
        <v>111</v>
      </c>
      <c r="C11486" t="s">
        <v>20</v>
      </c>
      <c r="D11486" t="s">
        <v>22</v>
      </c>
      <c r="E11486" s="14">
        <v>1760848.4864100008</v>
      </c>
      <c r="F11486" s="14">
        <v>5582167.7202509986</v>
      </c>
      <c r="G11486" s="13">
        <v>0.31544170197932092</v>
      </c>
      <c r="H11486" s="12">
        <v>-28814155.129999999</v>
      </c>
      <c r="I11486" s="12">
        <v>-9.0891861353033807</v>
      </c>
      <c r="J11486" t="s">
        <v>26</v>
      </c>
      <c r="K11486" s="14">
        <v>129774.82081500004</v>
      </c>
      <c r="L11486" s="14">
        <v>1760848.4864100004</v>
      </c>
      <c r="M11486" s="13">
        <v>7.3700163197790852E-2</v>
      </c>
      <c r="N11486" s="12">
        <v>-0.66987450150695704</v>
      </c>
      <c r="O11486" s="2">
        <f>DATE(LEFT(ALT[[#This Row],[DATEMTH]],4),RIGHT(ALT[[#This Row],[DATEMTH]],2),1)</f>
        <v>45505</v>
      </c>
      <c r="P11486" t="str">
        <f>IF(AND(ALT[[#This Row],[DATE]]&gt;=DATE(2023,6,1),ALT[[#This Row],[DATE]]&lt;=DATE(2024,5,31)),"Y","N")</f>
        <v>N</v>
      </c>
      <c r="Q11486" t="str">
        <f>LEFT(ALT[[#This Row],[DATEMTH]],4)</f>
        <v>2024</v>
      </c>
    </row>
    <row r="11487" spans="1:17" x14ac:dyDescent="0.25">
      <c r="A11487" t="s">
        <v>105</v>
      </c>
      <c r="B11487" t="s">
        <v>111</v>
      </c>
      <c r="C11487" t="s">
        <v>20</v>
      </c>
      <c r="D11487" t="s">
        <v>22</v>
      </c>
      <c r="E11487" s="14">
        <v>1760848.4864100008</v>
      </c>
      <c r="F11487" s="14">
        <v>5582167.7202509986</v>
      </c>
      <c r="G11487" s="13">
        <v>0.31544170197932092</v>
      </c>
      <c r="H11487" s="12">
        <v>-28814155.129999999</v>
      </c>
      <c r="I11487" s="12">
        <v>-9.0891861353033807</v>
      </c>
      <c r="J11487" t="s">
        <v>25</v>
      </c>
      <c r="K11487" s="14">
        <v>223688.58151400005</v>
      </c>
      <c r="L11487" s="14">
        <v>1760848.4864100004</v>
      </c>
      <c r="M11487" s="13">
        <v>0.12703454229049202</v>
      </c>
      <c r="N11487" s="12">
        <v>-1.154640600491351</v>
      </c>
      <c r="O11487" s="2">
        <f>DATE(LEFT(ALT[[#This Row],[DATEMTH]],4),RIGHT(ALT[[#This Row],[DATEMTH]],2),1)</f>
        <v>45505</v>
      </c>
      <c r="P11487" t="str">
        <f>IF(AND(ALT[[#This Row],[DATE]]&gt;=DATE(2023,6,1),ALT[[#This Row],[DATE]]&lt;=DATE(2024,5,31)),"Y","N")</f>
        <v>N</v>
      </c>
      <c r="Q11487" t="str">
        <f>LEFT(ALT[[#This Row],[DATEMTH]],4)</f>
        <v>2024</v>
      </c>
    </row>
    <row r="11488" spans="1:17" x14ac:dyDescent="0.25">
      <c r="A11488" t="s">
        <v>105</v>
      </c>
      <c r="B11488" t="s">
        <v>111</v>
      </c>
      <c r="C11488" t="s">
        <v>20</v>
      </c>
      <c r="D11488" t="s">
        <v>22</v>
      </c>
      <c r="E11488" s="14">
        <v>1760848.4864100008</v>
      </c>
      <c r="F11488" s="14">
        <v>5582167.7202509986</v>
      </c>
      <c r="G11488" s="13">
        <v>0.31544170197932092</v>
      </c>
      <c r="H11488" s="12">
        <v>-28814155.129999999</v>
      </c>
      <c r="I11488" s="12">
        <v>-9.0891861353033807</v>
      </c>
      <c r="J11488" t="s">
        <v>24</v>
      </c>
      <c r="K11488" s="14">
        <v>757127.35230500018</v>
      </c>
      <c r="L11488" s="14">
        <v>1760848.4864100004</v>
      </c>
      <c r="M11488" s="13">
        <v>0.42997870523694154</v>
      </c>
      <c r="N11488" s="12">
        <v>-3.908156486115308</v>
      </c>
      <c r="O11488" s="2">
        <f>DATE(LEFT(ALT[[#This Row],[DATEMTH]],4),RIGHT(ALT[[#This Row],[DATEMTH]],2),1)</f>
        <v>45505</v>
      </c>
      <c r="P11488" t="str">
        <f>IF(AND(ALT[[#This Row],[DATE]]&gt;=DATE(2023,6,1),ALT[[#This Row],[DATE]]&lt;=DATE(2024,5,31)),"Y","N")</f>
        <v>N</v>
      </c>
      <c r="Q11488" t="str">
        <f>LEFT(ALT[[#This Row],[DATEMTH]],4)</f>
        <v>2024</v>
      </c>
    </row>
    <row r="11489" spans="1:17" x14ac:dyDescent="0.25">
      <c r="A11489" t="s">
        <v>105</v>
      </c>
      <c r="B11489" t="s">
        <v>111</v>
      </c>
      <c r="C11489" t="s">
        <v>20</v>
      </c>
      <c r="D11489" t="s">
        <v>22</v>
      </c>
      <c r="E11489" s="14">
        <v>1760848.4864100008</v>
      </c>
      <c r="F11489" s="14">
        <v>5582167.7202509986</v>
      </c>
      <c r="G11489" s="13">
        <v>0.31544170197932092</v>
      </c>
      <c r="H11489" s="12">
        <v>-28814155.129999999</v>
      </c>
      <c r="I11489" s="12">
        <v>-9.0891861353033807</v>
      </c>
      <c r="J11489" t="s">
        <v>16</v>
      </c>
      <c r="K11489" s="14">
        <v>650257.73177599988</v>
      </c>
      <c r="L11489" s="14">
        <v>1760848.4864100004</v>
      </c>
      <c r="M11489" s="13">
        <v>0.36928658927477548</v>
      </c>
      <c r="N11489" s="12">
        <v>-3.3565145471897635</v>
      </c>
      <c r="O11489" s="2">
        <f>DATE(LEFT(ALT[[#This Row],[DATEMTH]],4),RIGHT(ALT[[#This Row],[DATEMTH]],2),1)</f>
        <v>45505</v>
      </c>
      <c r="P11489" t="str">
        <f>IF(AND(ALT[[#This Row],[DATE]]&gt;=DATE(2023,6,1),ALT[[#This Row],[DATE]]&lt;=DATE(2024,5,31)),"Y","N")</f>
        <v>N</v>
      </c>
      <c r="Q11489" t="str">
        <f>LEFT(ALT[[#This Row],[DATEMTH]],4)</f>
        <v>2024</v>
      </c>
    </row>
    <row r="11490" spans="1:17" x14ac:dyDescent="0.25">
      <c r="A11490" t="s">
        <v>105</v>
      </c>
      <c r="B11490" t="s">
        <v>111</v>
      </c>
      <c r="C11490" t="s">
        <v>15</v>
      </c>
      <c r="D11490" t="s">
        <v>17</v>
      </c>
      <c r="E11490" s="14">
        <v>914164.80763099878</v>
      </c>
      <c r="F11490" s="14">
        <v>5582167.7202509986</v>
      </c>
      <c r="G11490" s="13">
        <v>0.1637651990130268</v>
      </c>
      <c r="H11490" s="12">
        <v>-119787610.37</v>
      </c>
      <c r="I11490" s="12">
        <v>-19.617041851537966</v>
      </c>
      <c r="J11490" t="s">
        <v>24</v>
      </c>
      <c r="K11490" s="14">
        <v>388225.77576099994</v>
      </c>
      <c r="L11490" s="14">
        <v>914164.80763099995</v>
      </c>
      <c r="M11490" s="13">
        <v>0.42467810237309656</v>
      </c>
      <c r="N11490" s="12">
        <v>-8.330928107684759</v>
      </c>
      <c r="O11490" s="2">
        <f>DATE(LEFT(ALT[[#This Row],[DATEMTH]],4),RIGHT(ALT[[#This Row],[DATEMTH]],2),1)</f>
        <v>45505</v>
      </c>
      <c r="P11490" t="str">
        <f>IF(AND(ALT[[#This Row],[DATE]]&gt;=DATE(2023,6,1),ALT[[#This Row],[DATE]]&lt;=DATE(2024,5,31)),"Y","N")</f>
        <v>N</v>
      </c>
      <c r="Q11490" t="str">
        <f>LEFT(ALT[[#This Row],[DATEMTH]],4)</f>
        <v>2024</v>
      </c>
    </row>
    <row r="11491" spans="1:17" x14ac:dyDescent="0.25">
      <c r="A11491" t="s">
        <v>105</v>
      </c>
      <c r="B11491" t="s">
        <v>111</v>
      </c>
      <c r="C11491" t="s">
        <v>15</v>
      </c>
      <c r="D11491" t="s">
        <v>17</v>
      </c>
      <c r="E11491" s="14">
        <v>914164.80763099878</v>
      </c>
      <c r="F11491" s="14">
        <v>5582167.7202509986</v>
      </c>
      <c r="G11491" s="13">
        <v>0.1637651990130268</v>
      </c>
      <c r="H11491" s="12">
        <v>-119787610.37</v>
      </c>
      <c r="I11491" s="12">
        <v>-19.617041851537966</v>
      </c>
      <c r="J11491" t="s">
        <v>16</v>
      </c>
      <c r="K11491" s="14">
        <v>272666.888959</v>
      </c>
      <c r="L11491" s="14">
        <v>914164.80763099995</v>
      </c>
      <c r="M11491" s="13">
        <v>0.2982688533652908</v>
      </c>
      <c r="N11491" s="12">
        <v>-5.8511525794771506</v>
      </c>
      <c r="O11491" s="2">
        <f>DATE(LEFT(ALT[[#This Row],[DATEMTH]],4),RIGHT(ALT[[#This Row],[DATEMTH]],2),1)</f>
        <v>45505</v>
      </c>
      <c r="P11491" t="str">
        <f>IF(AND(ALT[[#This Row],[DATE]]&gt;=DATE(2023,6,1),ALT[[#This Row],[DATE]]&lt;=DATE(2024,5,31)),"Y","N")</f>
        <v>N</v>
      </c>
      <c r="Q11491" t="str">
        <f>LEFT(ALT[[#This Row],[DATEMTH]],4)</f>
        <v>2024</v>
      </c>
    </row>
    <row r="11492" spans="1:17" x14ac:dyDescent="0.25">
      <c r="A11492" t="s">
        <v>105</v>
      </c>
      <c r="B11492" t="s">
        <v>111</v>
      </c>
      <c r="C11492" t="s">
        <v>15</v>
      </c>
      <c r="D11492" t="s">
        <v>17</v>
      </c>
      <c r="E11492" s="14">
        <v>914164.80763099878</v>
      </c>
      <c r="F11492" s="14">
        <v>5582167.7202509986</v>
      </c>
      <c r="G11492" s="13">
        <v>0.1637651990130268</v>
      </c>
      <c r="H11492" s="12">
        <v>-119787610.37</v>
      </c>
      <c r="I11492" s="12">
        <v>-19.617041851537966</v>
      </c>
      <c r="J11492" t="s">
        <v>25</v>
      </c>
      <c r="K11492" s="14">
        <v>121086.83372299996</v>
      </c>
      <c r="L11492" s="14">
        <v>914164.80763099995</v>
      </c>
      <c r="M11492" s="13">
        <v>0.13245624061681918</v>
      </c>
      <c r="N11492" s="12">
        <v>-2.5983996156775251</v>
      </c>
      <c r="O11492" s="2">
        <f>DATE(LEFT(ALT[[#This Row],[DATEMTH]],4),RIGHT(ALT[[#This Row],[DATEMTH]],2),1)</f>
        <v>45505</v>
      </c>
      <c r="P11492" t="str">
        <f>IF(AND(ALT[[#This Row],[DATE]]&gt;=DATE(2023,6,1),ALT[[#This Row],[DATE]]&lt;=DATE(2024,5,31)),"Y","N")</f>
        <v>N</v>
      </c>
      <c r="Q11492" t="str">
        <f>LEFT(ALT[[#This Row],[DATEMTH]],4)</f>
        <v>2024</v>
      </c>
    </row>
    <row r="11493" spans="1:17" x14ac:dyDescent="0.25">
      <c r="A11493" t="s">
        <v>105</v>
      </c>
      <c r="B11493" t="s">
        <v>111</v>
      </c>
      <c r="C11493" t="s">
        <v>15</v>
      </c>
      <c r="D11493" t="s">
        <v>17</v>
      </c>
      <c r="E11493" s="14">
        <v>914164.80763099878</v>
      </c>
      <c r="F11493" s="14">
        <v>5582167.7202509986</v>
      </c>
      <c r="G11493" s="13">
        <v>0.1637651990130268</v>
      </c>
      <c r="H11493" s="12">
        <v>-119787610.37</v>
      </c>
      <c r="I11493" s="12">
        <v>-19.617041851537966</v>
      </c>
      <c r="J11493" t="s">
        <v>26</v>
      </c>
      <c r="K11493" s="14">
        <v>132185.30918800004</v>
      </c>
      <c r="L11493" s="14">
        <v>914164.80763099995</v>
      </c>
      <c r="M11493" s="13">
        <v>0.14459680364479341</v>
      </c>
      <c r="N11493" s="12">
        <v>-2.8365615486985298</v>
      </c>
      <c r="O11493" s="2">
        <f>DATE(LEFT(ALT[[#This Row],[DATEMTH]],4),RIGHT(ALT[[#This Row],[DATEMTH]],2),1)</f>
        <v>45505</v>
      </c>
      <c r="P11493" t="str">
        <f>IF(AND(ALT[[#This Row],[DATE]]&gt;=DATE(2023,6,1),ALT[[#This Row],[DATE]]&lt;=DATE(2024,5,31)),"Y","N")</f>
        <v>N</v>
      </c>
      <c r="Q11493" t="str">
        <f>LEFT(ALT[[#This Row],[DATEMTH]],4)</f>
        <v>2024</v>
      </c>
    </row>
    <row r="11494" spans="1:17" x14ac:dyDescent="0.25">
      <c r="A11494" t="s">
        <v>105</v>
      </c>
      <c r="B11494" t="s">
        <v>111</v>
      </c>
      <c r="C11494" t="s">
        <v>18</v>
      </c>
      <c r="D11494" t="s">
        <v>17</v>
      </c>
      <c r="E11494" s="14">
        <v>1355081.3972420001</v>
      </c>
      <c r="F11494" s="14">
        <v>5582167.7202509986</v>
      </c>
      <c r="G11494" s="13">
        <v>0.24275182422879071</v>
      </c>
      <c r="H11494" s="12">
        <v>-119787610.37</v>
      </c>
      <c r="I11494" s="12">
        <v>-29.078660937325107</v>
      </c>
      <c r="J11494" t="s">
        <v>26</v>
      </c>
      <c r="K11494" s="14">
        <v>367891.36300800007</v>
      </c>
      <c r="L11494" s="14">
        <v>1355081.3972419999</v>
      </c>
      <c r="M11494" s="13">
        <v>0.27149023206780803</v>
      </c>
      <c r="N11494" s="12">
        <v>-7.8945724060954978</v>
      </c>
      <c r="O11494" s="2">
        <f>DATE(LEFT(ALT[[#This Row],[DATEMTH]],4),RIGHT(ALT[[#This Row],[DATEMTH]],2),1)</f>
        <v>45505</v>
      </c>
      <c r="P11494" t="str">
        <f>IF(AND(ALT[[#This Row],[DATE]]&gt;=DATE(2023,6,1),ALT[[#This Row],[DATE]]&lt;=DATE(2024,5,31)),"Y","N")</f>
        <v>N</v>
      </c>
      <c r="Q11494" t="str">
        <f>LEFT(ALT[[#This Row],[DATEMTH]],4)</f>
        <v>2024</v>
      </c>
    </row>
    <row r="11495" spans="1:17" x14ac:dyDescent="0.25">
      <c r="A11495" t="s">
        <v>105</v>
      </c>
      <c r="B11495" t="s">
        <v>111</v>
      </c>
      <c r="C11495" t="s">
        <v>18</v>
      </c>
      <c r="D11495" t="s">
        <v>17</v>
      </c>
      <c r="E11495" s="14">
        <v>1355081.3972420001</v>
      </c>
      <c r="F11495" s="14">
        <v>5582167.7202509986</v>
      </c>
      <c r="G11495" s="13">
        <v>0.24275182422879071</v>
      </c>
      <c r="H11495" s="12">
        <v>-119787610.37</v>
      </c>
      <c r="I11495" s="12">
        <v>-29.078660937325107</v>
      </c>
      <c r="J11495" t="s">
        <v>25</v>
      </c>
      <c r="K11495" s="14">
        <v>122357.54599200004</v>
      </c>
      <c r="L11495" s="14">
        <v>1355081.3972419999</v>
      </c>
      <c r="M11495" s="13">
        <v>9.0295347748876653E-2</v>
      </c>
      <c r="N11495" s="12">
        <v>-2.6256678014074462</v>
      </c>
      <c r="O11495" s="2">
        <f>DATE(LEFT(ALT[[#This Row],[DATEMTH]],4),RIGHT(ALT[[#This Row],[DATEMTH]],2),1)</f>
        <v>45505</v>
      </c>
      <c r="P11495" t="str">
        <f>IF(AND(ALT[[#This Row],[DATE]]&gt;=DATE(2023,6,1),ALT[[#This Row],[DATE]]&lt;=DATE(2024,5,31)),"Y","N")</f>
        <v>N</v>
      </c>
      <c r="Q11495" t="str">
        <f>LEFT(ALT[[#This Row],[DATEMTH]],4)</f>
        <v>2024</v>
      </c>
    </row>
    <row r="11496" spans="1:17" x14ac:dyDescent="0.25">
      <c r="A11496" t="s">
        <v>105</v>
      </c>
      <c r="B11496" t="s">
        <v>111</v>
      </c>
      <c r="C11496" t="s">
        <v>18</v>
      </c>
      <c r="D11496" t="s">
        <v>17</v>
      </c>
      <c r="E11496" s="14">
        <v>1355081.3972420001</v>
      </c>
      <c r="F11496" s="14">
        <v>5582167.7202509986</v>
      </c>
      <c r="G11496" s="13">
        <v>0.24275182422879071</v>
      </c>
      <c r="H11496" s="12">
        <v>-119787610.37</v>
      </c>
      <c r="I11496" s="12">
        <v>-29.078660937325107</v>
      </c>
      <c r="J11496" t="s">
        <v>24</v>
      </c>
      <c r="K11496" s="14">
        <v>366295.92532799998</v>
      </c>
      <c r="L11496" s="14">
        <v>1355081.3972419999</v>
      </c>
      <c r="M11496" s="13">
        <v>0.27031285801245808</v>
      </c>
      <c r="N11496" s="12">
        <v>-7.8603359451435733</v>
      </c>
      <c r="O11496" s="2">
        <f>DATE(LEFT(ALT[[#This Row],[DATEMTH]],4),RIGHT(ALT[[#This Row],[DATEMTH]],2),1)</f>
        <v>45505</v>
      </c>
      <c r="P11496" t="str">
        <f>IF(AND(ALT[[#This Row],[DATE]]&gt;=DATE(2023,6,1),ALT[[#This Row],[DATE]]&lt;=DATE(2024,5,31)),"Y","N")</f>
        <v>N</v>
      </c>
      <c r="Q11496" t="str">
        <f>LEFT(ALT[[#This Row],[DATEMTH]],4)</f>
        <v>2024</v>
      </c>
    </row>
    <row r="11497" spans="1:17" x14ac:dyDescent="0.25">
      <c r="A11497" t="s">
        <v>105</v>
      </c>
      <c r="B11497" t="s">
        <v>111</v>
      </c>
      <c r="C11497" t="s">
        <v>18</v>
      </c>
      <c r="D11497" t="s">
        <v>17</v>
      </c>
      <c r="E11497" s="14">
        <v>1355081.3972420001</v>
      </c>
      <c r="F11497" s="14">
        <v>5582167.7202509986</v>
      </c>
      <c r="G11497" s="13">
        <v>0.24275182422879071</v>
      </c>
      <c r="H11497" s="12">
        <v>-119787610.37</v>
      </c>
      <c r="I11497" s="12">
        <v>-29.078660937325107</v>
      </c>
      <c r="J11497" t="s">
        <v>16</v>
      </c>
      <c r="K11497" s="14">
        <v>498536.56291399989</v>
      </c>
      <c r="L11497" s="14">
        <v>1355081.3972419999</v>
      </c>
      <c r="M11497" s="13">
        <v>0.3679015621708574</v>
      </c>
      <c r="N11497" s="12">
        <v>-10.698084784678596</v>
      </c>
      <c r="O11497" s="2">
        <f>DATE(LEFT(ALT[[#This Row],[DATEMTH]],4),RIGHT(ALT[[#This Row],[DATEMTH]],2),1)</f>
        <v>45505</v>
      </c>
      <c r="P11497" t="str">
        <f>IF(AND(ALT[[#This Row],[DATE]]&gt;=DATE(2023,6,1),ALT[[#This Row],[DATE]]&lt;=DATE(2024,5,31)),"Y","N")</f>
        <v>N</v>
      </c>
      <c r="Q11497" t="str">
        <f>LEFT(ALT[[#This Row],[DATEMTH]],4)</f>
        <v>2024</v>
      </c>
    </row>
    <row r="11498" spans="1:17" x14ac:dyDescent="0.25">
      <c r="A11498" t="s">
        <v>105</v>
      </c>
      <c r="B11498" t="s">
        <v>111</v>
      </c>
      <c r="C11498" t="s">
        <v>19</v>
      </c>
      <c r="D11498" t="s">
        <v>17</v>
      </c>
      <c r="E11498" s="14">
        <v>1552073.028968001</v>
      </c>
      <c r="F11498" s="14">
        <v>5582167.7202509986</v>
      </c>
      <c r="G11498" s="13">
        <v>0.27804127477886192</v>
      </c>
      <c r="H11498" s="12">
        <v>-119787610.37</v>
      </c>
      <c r="I11498" s="12">
        <v>-33.305899889988424</v>
      </c>
      <c r="J11498" t="s">
        <v>25</v>
      </c>
      <c r="K11498" s="14">
        <v>1019805.1947009997</v>
      </c>
      <c r="L11498" s="14">
        <v>1552073.0289679999</v>
      </c>
      <c r="M11498" s="13">
        <v>0.65706005817206015</v>
      </c>
      <c r="N11498" s="12">
        <v>-21.883976519188607</v>
      </c>
      <c r="O11498" s="2">
        <f>DATE(LEFT(ALT[[#This Row],[DATEMTH]],4),RIGHT(ALT[[#This Row],[DATEMTH]],2),1)</f>
        <v>45505</v>
      </c>
      <c r="P11498" t="str">
        <f>IF(AND(ALT[[#This Row],[DATE]]&gt;=DATE(2023,6,1),ALT[[#This Row],[DATE]]&lt;=DATE(2024,5,31)),"Y","N")</f>
        <v>N</v>
      </c>
      <c r="Q11498" t="str">
        <f>LEFT(ALT[[#This Row],[DATEMTH]],4)</f>
        <v>2024</v>
      </c>
    </row>
    <row r="11499" spans="1:17" x14ac:dyDescent="0.25">
      <c r="A11499" t="s">
        <v>105</v>
      </c>
      <c r="B11499" t="s">
        <v>111</v>
      </c>
      <c r="C11499" t="s">
        <v>19</v>
      </c>
      <c r="D11499" t="s">
        <v>17</v>
      </c>
      <c r="E11499" s="14">
        <v>1552073.028968001</v>
      </c>
      <c r="F11499" s="14">
        <v>5582167.7202509986</v>
      </c>
      <c r="G11499" s="13">
        <v>0.27804127477886192</v>
      </c>
      <c r="H11499" s="12">
        <v>-119787610.37</v>
      </c>
      <c r="I11499" s="12">
        <v>-33.305899889988424</v>
      </c>
      <c r="J11499" t="s">
        <v>26</v>
      </c>
      <c r="K11499" s="14">
        <v>42084.13698399999</v>
      </c>
      <c r="L11499" s="14">
        <v>1552073.0289679999</v>
      </c>
      <c r="M11499" s="13">
        <v>2.711479176465199E-2</v>
      </c>
      <c r="N11499" s="12">
        <v>-0.90308254005138178</v>
      </c>
      <c r="O11499" s="2">
        <f>DATE(LEFT(ALT[[#This Row],[DATEMTH]],4),RIGHT(ALT[[#This Row],[DATEMTH]],2),1)</f>
        <v>45505</v>
      </c>
      <c r="P11499" t="str">
        <f>IF(AND(ALT[[#This Row],[DATE]]&gt;=DATE(2023,6,1),ALT[[#This Row],[DATE]]&lt;=DATE(2024,5,31)),"Y","N")</f>
        <v>N</v>
      </c>
      <c r="Q11499" t="str">
        <f>LEFT(ALT[[#This Row],[DATEMTH]],4)</f>
        <v>2024</v>
      </c>
    </row>
    <row r="11500" spans="1:17" x14ac:dyDescent="0.25">
      <c r="A11500" t="s">
        <v>105</v>
      </c>
      <c r="B11500" t="s">
        <v>111</v>
      </c>
      <c r="C11500" t="s">
        <v>19</v>
      </c>
      <c r="D11500" t="s">
        <v>17</v>
      </c>
      <c r="E11500" s="14">
        <v>1552073.028968001</v>
      </c>
      <c r="F11500" s="14">
        <v>5582167.7202509986</v>
      </c>
      <c r="G11500" s="13">
        <v>0.27804127477886192</v>
      </c>
      <c r="H11500" s="12">
        <v>-119787610.37</v>
      </c>
      <c r="I11500" s="12">
        <v>-33.305899889988424</v>
      </c>
      <c r="J11500" t="s">
        <v>24</v>
      </c>
      <c r="K11500" s="14">
        <v>490175.65582400013</v>
      </c>
      <c r="L11500" s="14">
        <v>1552073.0289679999</v>
      </c>
      <c r="M11500" s="13">
        <v>0.31581996895463504</v>
      </c>
      <c r="N11500" s="12">
        <v>-10.518668269262326</v>
      </c>
      <c r="O11500" s="2">
        <f>DATE(LEFT(ALT[[#This Row],[DATEMTH]],4),RIGHT(ALT[[#This Row],[DATEMTH]],2),1)</f>
        <v>45505</v>
      </c>
      <c r="P11500" t="str">
        <f>IF(AND(ALT[[#This Row],[DATE]]&gt;=DATE(2023,6,1),ALT[[#This Row],[DATE]]&lt;=DATE(2024,5,31)),"Y","N")</f>
        <v>N</v>
      </c>
      <c r="Q11500" t="str">
        <f>LEFT(ALT[[#This Row],[DATEMTH]],4)</f>
        <v>2024</v>
      </c>
    </row>
    <row r="11501" spans="1:17" x14ac:dyDescent="0.25">
      <c r="A11501" t="s">
        <v>105</v>
      </c>
      <c r="B11501" t="s">
        <v>111</v>
      </c>
      <c r="C11501" t="s">
        <v>19</v>
      </c>
      <c r="D11501" t="s">
        <v>17</v>
      </c>
      <c r="E11501" s="14">
        <v>1552073.028968001</v>
      </c>
      <c r="F11501" s="14">
        <v>5582167.7202509986</v>
      </c>
      <c r="G11501" s="13">
        <v>0.27804127477886192</v>
      </c>
      <c r="H11501" s="12">
        <v>-119787610.37</v>
      </c>
      <c r="I11501" s="12">
        <v>-33.305899889988424</v>
      </c>
      <c r="J11501" t="s">
        <v>16</v>
      </c>
      <c r="K11501" s="14">
        <v>8.0414589999999997</v>
      </c>
      <c r="L11501" s="14">
        <v>1552073.0289679999</v>
      </c>
      <c r="M11501" s="13">
        <v>5.1811086526945864E-6</v>
      </c>
      <c r="N11501" s="12">
        <v>-1.7256148610579871E-4</v>
      </c>
      <c r="O11501" s="2">
        <f>DATE(LEFT(ALT[[#This Row],[DATEMTH]],4),RIGHT(ALT[[#This Row],[DATEMTH]],2),1)</f>
        <v>45505</v>
      </c>
      <c r="P11501" t="str">
        <f>IF(AND(ALT[[#This Row],[DATE]]&gt;=DATE(2023,6,1),ALT[[#This Row],[DATE]]&lt;=DATE(2024,5,31)),"Y","N")</f>
        <v>N</v>
      </c>
      <c r="Q11501" t="str">
        <f>LEFT(ALT[[#This Row],[DATEMTH]],4)</f>
        <v>2024</v>
      </c>
    </row>
    <row r="11502" spans="1:17" x14ac:dyDescent="0.25">
      <c r="A11502" t="s">
        <v>105</v>
      </c>
      <c r="B11502" t="s">
        <v>111</v>
      </c>
      <c r="C11502" t="s">
        <v>20</v>
      </c>
      <c r="D11502" t="s">
        <v>17</v>
      </c>
      <c r="E11502" s="14">
        <v>1760848.4864100008</v>
      </c>
      <c r="F11502" s="14">
        <v>5582167.7202509986</v>
      </c>
      <c r="G11502" s="13">
        <v>0.31544170197932092</v>
      </c>
      <c r="H11502" s="12">
        <v>-119787610.37</v>
      </c>
      <c r="I11502" s="12">
        <v>-37.786007691148555</v>
      </c>
      <c r="J11502" t="s">
        <v>26</v>
      </c>
      <c r="K11502" s="14">
        <v>129774.82081500004</v>
      </c>
      <c r="L11502" s="14">
        <v>1760848.4864100004</v>
      </c>
      <c r="M11502" s="13">
        <v>7.3700163197790852E-2</v>
      </c>
      <c r="N11502" s="12">
        <v>-2.7848349334306288</v>
      </c>
      <c r="O11502" s="2">
        <f>DATE(LEFT(ALT[[#This Row],[DATEMTH]],4),RIGHT(ALT[[#This Row],[DATEMTH]],2),1)</f>
        <v>45505</v>
      </c>
      <c r="P11502" t="str">
        <f>IF(AND(ALT[[#This Row],[DATE]]&gt;=DATE(2023,6,1),ALT[[#This Row],[DATE]]&lt;=DATE(2024,5,31)),"Y","N")</f>
        <v>N</v>
      </c>
      <c r="Q11502" t="str">
        <f>LEFT(ALT[[#This Row],[DATEMTH]],4)</f>
        <v>2024</v>
      </c>
    </row>
    <row r="11503" spans="1:17" x14ac:dyDescent="0.25">
      <c r="A11503" t="s">
        <v>105</v>
      </c>
      <c r="B11503" t="s">
        <v>111</v>
      </c>
      <c r="C11503" t="s">
        <v>20</v>
      </c>
      <c r="D11503" t="s">
        <v>17</v>
      </c>
      <c r="E11503" s="14">
        <v>1760848.4864100008</v>
      </c>
      <c r="F11503" s="14">
        <v>5582167.7202509986</v>
      </c>
      <c r="G11503" s="13">
        <v>0.31544170197932092</v>
      </c>
      <c r="H11503" s="12">
        <v>-119787610.37</v>
      </c>
      <c r="I11503" s="12">
        <v>-37.786007691148555</v>
      </c>
      <c r="J11503" t="s">
        <v>25</v>
      </c>
      <c r="K11503" s="14">
        <v>223688.58151400005</v>
      </c>
      <c r="L11503" s="14">
        <v>1760848.4864100004</v>
      </c>
      <c r="M11503" s="13">
        <v>0.12703454229049202</v>
      </c>
      <c r="N11503" s="12">
        <v>-4.8001281920300682</v>
      </c>
      <c r="O11503" s="2">
        <f>DATE(LEFT(ALT[[#This Row],[DATEMTH]],4),RIGHT(ALT[[#This Row],[DATEMTH]],2),1)</f>
        <v>45505</v>
      </c>
      <c r="P11503" t="str">
        <f>IF(AND(ALT[[#This Row],[DATE]]&gt;=DATE(2023,6,1),ALT[[#This Row],[DATE]]&lt;=DATE(2024,5,31)),"Y","N")</f>
        <v>N</v>
      </c>
      <c r="Q11503" t="str">
        <f>LEFT(ALT[[#This Row],[DATEMTH]],4)</f>
        <v>2024</v>
      </c>
    </row>
    <row r="11504" spans="1:17" x14ac:dyDescent="0.25">
      <c r="A11504" t="s">
        <v>105</v>
      </c>
      <c r="B11504" t="s">
        <v>111</v>
      </c>
      <c r="C11504" t="s">
        <v>20</v>
      </c>
      <c r="D11504" t="s">
        <v>17</v>
      </c>
      <c r="E11504" s="14">
        <v>1760848.4864100008</v>
      </c>
      <c r="F11504" s="14">
        <v>5582167.7202509986</v>
      </c>
      <c r="G11504" s="13">
        <v>0.31544170197932092</v>
      </c>
      <c r="H11504" s="12">
        <v>-119787610.37</v>
      </c>
      <c r="I11504" s="12">
        <v>-37.786007691148555</v>
      </c>
      <c r="J11504" t="s">
        <v>24</v>
      </c>
      <c r="K11504" s="14">
        <v>757127.35230500018</v>
      </c>
      <c r="L11504" s="14">
        <v>1760848.4864100004</v>
      </c>
      <c r="M11504" s="13">
        <v>0.42997870523694154</v>
      </c>
      <c r="N11504" s="12">
        <v>-16.247178663113171</v>
      </c>
      <c r="O11504" s="2">
        <f>DATE(LEFT(ALT[[#This Row],[DATEMTH]],4),RIGHT(ALT[[#This Row],[DATEMTH]],2),1)</f>
        <v>45505</v>
      </c>
      <c r="P11504" t="str">
        <f>IF(AND(ALT[[#This Row],[DATE]]&gt;=DATE(2023,6,1),ALT[[#This Row],[DATE]]&lt;=DATE(2024,5,31)),"Y","N")</f>
        <v>N</v>
      </c>
      <c r="Q11504" t="str">
        <f>LEFT(ALT[[#This Row],[DATEMTH]],4)</f>
        <v>2024</v>
      </c>
    </row>
    <row r="11505" spans="1:17" x14ac:dyDescent="0.25">
      <c r="A11505" t="s">
        <v>105</v>
      </c>
      <c r="B11505" t="s">
        <v>111</v>
      </c>
      <c r="C11505" t="s">
        <v>20</v>
      </c>
      <c r="D11505" t="s">
        <v>17</v>
      </c>
      <c r="E11505" s="14">
        <v>1760848.4864100008</v>
      </c>
      <c r="F11505" s="14">
        <v>5582167.7202509986</v>
      </c>
      <c r="G11505" s="13">
        <v>0.31544170197932092</v>
      </c>
      <c r="H11505" s="12">
        <v>-119787610.37</v>
      </c>
      <c r="I11505" s="12">
        <v>-37.786007691148555</v>
      </c>
      <c r="J11505" t="s">
        <v>16</v>
      </c>
      <c r="K11505" s="14">
        <v>650257.73177599988</v>
      </c>
      <c r="L11505" s="14">
        <v>1760848.4864100004</v>
      </c>
      <c r="M11505" s="13">
        <v>0.36928658927477548</v>
      </c>
      <c r="N11505" s="12">
        <v>-13.953865902574684</v>
      </c>
      <c r="O11505" s="2">
        <f>DATE(LEFT(ALT[[#This Row],[DATEMTH]],4),RIGHT(ALT[[#This Row],[DATEMTH]],2),1)</f>
        <v>45505</v>
      </c>
      <c r="P11505" t="str">
        <f>IF(AND(ALT[[#This Row],[DATE]]&gt;=DATE(2023,6,1),ALT[[#This Row],[DATE]]&lt;=DATE(2024,5,31)),"Y","N")</f>
        <v>N</v>
      </c>
      <c r="Q11505" t="str">
        <f>LEFT(ALT[[#This Row],[DATEMTH]],4)</f>
        <v>2024</v>
      </c>
    </row>
    <row r="11506" spans="1:17" x14ac:dyDescent="0.25">
      <c r="A11506" t="s">
        <v>105</v>
      </c>
      <c r="B11506" t="s">
        <v>111</v>
      </c>
      <c r="C11506" t="s">
        <v>15</v>
      </c>
      <c r="D11506" t="s">
        <v>23</v>
      </c>
      <c r="E11506" s="14">
        <v>914164.80763099878</v>
      </c>
      <c r="F11506" s="14">
        <v>5582167.7202509986</v>
      </c>
      <c r="G11506" s="13">
        <v>0.1637651990130268</v>
      </c>
      <c r="H11506" s="12">
        <v>-27566219.32</v>
      </c>
      <c r="I11506" s="12">
        <v>-4.5143873929765448</v>
      </c>
      <c r="J11506" t="s">
        <v>24</v>
      </c>
      <c r="K11506" s="14">
        <v>388225.77576099994</v>
      </c>
      <c r="L11506" s="14">
        <v>914164.80763099995</v>
      </c>
      <c r="M11506" s="13">
        <v>0.42467810237309656</v>
      </c>
      <c r="N11506" s="12">
        <v>-1.9171614714263097</v>
      </c>
      <c r="O11506" s="2">
        <f>DATE(LEFT(ALT[[#This Row],[DATEMTH]],4),RIGHT(ALT[[#This Row],[DATEMTH]],2),1)</f>
        <v>45505</v>
      </c>
      <c r="P11506" t="str">
        <f>IF(AND(ALT[[#This Row],[DATE]]&gt;=DATE(2023,6,1),ALT[[#This Row],[DATE]]&lt;=DATE(2024,5,31)),"Y","N")</f>
        <v>N</v>
      </c>
      <c r="Q11506" t="str">
        <f>LEFT(ALT[[#This Row],[DATEMTH]],4)</f>
        <v>2024</v>
      </c>
    </row>
    <row r="11507" spans="1:17" x14ac:dyDescent="0.25">
      <c r="A11507" t="s">
        <v>105</v>
      </c>
      <c r="B11507" t="s">
        <v>111</v>
      </c>
      <c r="C11507" t="s">
        <v>15</v>
      </c>
      <c r="D11507" t="s">
        <v>23</v>
      </c>
      <c r="E11507" s="14">
        <v>914164.80763099878</v>
      </c>
      <c r="F11507" s="14">
        <v>5582167.7202509986</v>
      </c>
      <c r="G11507" s="13">
        <v>0.1637651990130268</v>
      </c>
      <c r="H11507" s="12">
        <v>-27566219.32</v>
      </c>
      <c r="I11507" s="12">
        <v>-4.5143873929765448</v>
      </c>
      <c r="J11507" t="s">
        <v>16</v>
      </c>
      <c r="K11507" s="14">
        <v>272666.888959</v>
      </c>
      <c r="L11507" s="14">
        <v>914164.80763099995</v>
      </c>
      <c r="M11507" s="13">
        <v>0.2982688533652908</v>
      </c>
      <c r="N11507" s="12">
        <v>-1.3465011513498384</v>
      </c>
      <c r="O11507" s="2">
        <f>DATE(LEFT(ALT[[#This Row],[DATEMTH]],4),RIGHT(ALT[[#This Row],[DATEMTH]],2),1)</f>
        <v>45505</v>
      </c>
      <c r="P11507" t="str">
        <f>IF(AND(ALT[[#This Row],[DATE]]&gt;=DATE(2023,6,1),ALT[[#This Row],[DATE]]&lt;=DATE(2024,5,31)),"Y","N")</f>
        <v>N</v>
      </c>
      <c r="Q11507" t="str">
        <f>LEFT(ALT[[#This Row],[DATEMTH]],4)</f>
        <v>2024</v>
      </c>
    </row>
    <row r="11508" spans="1:17" x14ac:dyDescent="0.25">
      <c r="A11508" t="s">
        <v>105</v>
      </c>
      <c r="B11508" t="s">
        <v>111</v>
      </c>
      <c r="C11508" t="s">
        <v>15</v>
      </c>
      <c r="D11508" t="s">
        <v>23</v>
      </c>
      <c r="E11508" s="14">
        <v>914164.80763099878</v>
      </c>
      <c r="F11508" s="14">
        <v>5582167.7202509986</v>
      </c>
      <c r="G11508" s="13">
        <v>0.1637651990130268</v>
      </c>
      <c r="H11508" s="12">
        <v>-27566219.32</v>
      </c>
      <c r="I11508" s="12">
        <v>-4.5143873929765448</v>
      </c>
      <c r="J11508" t="s">
        <v>25</v>
      </c>
      <c r="K11508" s="14">
        <v>121086.83372299996</v>
      </c>
      <c r="L11508" s="14">
        <v>914164.80763099995</v>
      </c>
      <c r="M11508" s="13">
        <v>0.13245624061681918</v>
      </c>
      <c r="N11508" s="12">
        <v>-0.59795878276163628</v>
      </c>
      <c r="O11508" s="2">
        <f>DATE(LEFT(ALT[[#This Row],[DATEMTH]],4),RIGHT(ALT[[#This Row],[DATEMTH]],2),1)</f>
        <v>45505</v>
      </c>
      <c r="P11508" t="str">
        <f>IF(AND(ALT[[#This Row],[DATE]]&gt;=DATE(2023,6,1),ALT[[#This Row],[DATE]]&lt;=DATE(2024,5,31)),"Y","N")</f>
        <v>N</v>
      </c>
      <c r="Q11508" t="str">
        <f>LEFT(ALT[[#This Row],[DATEMTH]],4)</f>
        <v>2024</v>
      </c>
    </row>
    <row r="11509" spans="1:17" x14ac:dyDescent="0.25">
      <c r="A11509" t="s">
        <v>105</v>
      </c>
      <c r="B11509" t="s">
        <v>111</v>
      </c>
      <c r="C11509" t="s">
        <v>15</v>
      </c>
      <c r="D11509" t="s">
        <v>23</v>
      </c>
      <c r="E11509" s="14">
        <v>914164.80763099878</v>
      </c>
      <c r="F11509" s="14">
        <v>5582167.7202509986</v>
      </c>
      <c r="G11509" s="13">
        <v>0.1637651990130268</v>
      </c>
      <c r="H11509" s="12">
        <v>-27566219.32</v>
      </c>
      <c r="I11509" s="12">
        <v>-4.5143873929765448</v>
      </c>
      <c r="J11509" t="s">
        <v>26</v>
      </c>
      <c r="K11509" s="14">
        <v>132185.30918800004</v>
      </c>
      <c r="L11509" s="14">
        <v>914164.80763099995</v>
      </c>
      <c r="M11509" s="13">
        <v>0.14459680364479341</v>
      </c>
      <c r="N11509" s="12">
        <v>-0.65276598743876024</v>
      </c>
      <c r="O11509" s="2">
        <f>DATE(LEFT(ALT[[#This Row],[DATEMTH]],4),RIGHT(ALT[[#This Row],[DATEMTH]],2),1)</f>
        <v>45505</v>
      </c>
      <c r="P11509" t="str">
        <f>IF(AND(ALT[[#This Row],[DATE]]&gt;=DATE(2023,6,1),ALT[[#This Row],[DATE]]&lt;=DATE(2024,5,31)),"Y","N")</f>
        <v>N</v>
      </c>
      <c r="Q11509" t="str">
        <f>LEFT(ALT[[#This Row],[DATEMTH]],4)</f>
        <v>2024</v>
      </c>
    </row>
    <row r="11510" spans="1:17" x14ac:dyDescent="0.25">
      <c r="A11510" t="s">
        <v>105</v>
      </c>
      <c r="B11510" t="s">
        <v>111</v>
      </c>
      <c r="C11510" t="s">
        <v>18</v>
      </c>
      <c r="D11510" t="s">
        <v>23</v>
      </c>
      <c r="E11510" s="14">
        <v>1355081.3972420001</v>
      </c>
      <c r="F11510" s="14">
        <v>5582167.7202509986</v>
      </c>
      <c r="G11510" s="13">
        <v>0.24275182422879071</v>
      </c>
      <c r="H11510" s="12">
        <v>-27566219.32</v>
      </c>
      <c r="I11510" s="12">
        <v>-6.6917500270209347</v>
      </c>
      <c r="J11510" t="s">
        <v>26</v>
      </c>
      <c r="K11510" s="14">
        <v>367891.36300800007</v>
      </c>
      <c r="L11510" s="14">
        <v>1355081.3972419999</v>
      </c>
      <c r="M11510" s="13">
        <v>0.27149023206780803</v>
      </c>
      <c r="N11510" s="12">
        <v>-1.8167447677756743</v>
      </c>
      <c r="O11510" s="2">
        <f>DATE(LEFT(ALT[[#This Row],[DATEMTH]],4),RIGHT(ALT[[#This Row],[DATEMTH]],2),1)</f>
        <v>45505</v>
      </c>
      <c r="P11510" t="str">
        <f>IF(AND(ALT[[#This Row],[DATE]]&gt;=DATE(2023,6,1),ALT[[#This Row],[DATE]]&lt;=DATE(2024,5,31)),"Y","N")</f>
        <v>N</v>
      </c>
      <c r="Q11510" t="str">
        <f>LEFT(ALT[[#This Row],[DATEMTH]],4)</f>
        <v>2024</v>
      </c>
    </row>
    <row r="11511" spans="1:17" x14ac:dyDescent="0.25">
      <c r="A11511" t="s">
        <v>105</v>
      </c>
      <c r="B11511" t="s">
        <v>111</v>
      </c>
      <c r="C11511" t="s">
        <v>18</v>
      </c>
      <c r="D11511" t="s">
        <v>23</v>
      </c>
      <c r="E11511" s="14">
        <v>1355081.3972420001</v>
      </c>
      <c r="F11511" s="14">
        <v>5582167.7202509986</v>
      </c>
      <c r="G11511" s="13">
        <v>0.24275182422879071</v>
      </c>
      <c r="H11511" s="12">
        <v>-27566219.32</v>
      </c>
      <c r="I11511" s="12">
        <v>-6.6917500270209347</v>
      </c>
      <c r="J11511" t="s">
        <v>25</v>
      </c>
      <c r="K11511" s="14">
        <v>122357.54599200004</v>
      </c>
      <c r="L11511" s="14">
        <v>1355081.3972419999</v>
      </c>
      <c r="M11511" s="13">
        <v>9.0295347748876653E-2</v>
      </c>
      <c r="N11511" s="12">
        <v>-0.60423389573841002</v>
      </c>
      <c r="O11511" s="2">
        <f>DATE(LEFT(ALT[[#This Row],[DATEMTH]],4),RIGHT(ALT[[#This Row],[DATEMTH]],2),1)</f>
        <v>45505</v>
      </c>
      <c r="P11511" t="str">
        <f>IF(AND(ALT[[#This Row],[DATE]]&gt;=DATE(2023,6,1),ALT[[#This Row],[DATE]]&lt;=DATE(2024,5,31)),"Y","N")</f>
        <v>N</v>
      </c>
      <c r="Q11511" t="str">
        <f>LEFT(ALT[[#This Row],[DATEMTH]],4)</f>
        <v>2024</v>
      </c>
    </row>
    <row r="11512" spans="1:17" x14ac:dyDescent="0.25">
      <c r="A11512" t="s">
        <v>105</v>
      </c>
      <c r="B11512" t="s">
        <v>111</v>
      </c>
      <c r="C11512" t="s">
        <v>18</v>
      </c>
      <c r="D11512" t="s">
        <v>23</v>
      </c>
      <c r="E11512" s="14">
        <v>1355081.3972420001</v>
      </c>
      <c r="F11512" s="14">
        <v>5582167.7202509986</v>
      </c>
      <c r="G11512" s="13">
        <v>0.24275182422879071</v>
      </c>
      <c r="H11512" s="12">
        <v>-27566219.32</v>
      </c>
      <c r="I11512" s="12">
        <v>-6.6917500270209347</v>
      </c>
      <c r="J11512" t="s">
        <v>24</v>
      </c>
      <c r="K11512" s="14">
        <v>366295.92532799998</v>
      </c>
      <c r="L11512" s="14">
        <v>1355081.3972419999</v>
      </c>
      <c r="M11512" s="13">
        <v>0.27031285801245808</v>
      </c>
      <c r="N11512" s="12">
        <v>-1.8088660749089724</v>
      </c>
      <c r="O11512" s="2">
        <f>DATE(LEFT(ALT[[#This Row],[DATEMTH]],4),RIGHT(ALT[[#This Row],[DATEMTH]],2),1)</f>
        <v>45505</v>
      </c>
      <c r="P11512" t="str">
        <f>IF(AND(ALT[[#This Row],[DATE]]&gt;=DATE(2023,6,1),ALT[[#This Row],[DATE]]&lt;=DATE(2024,5,31)),"Y","N")</f>
        <v>N</v>
      </c>
      <c r="Q11512" t="str">
        <f>LEFT(ALT[[#This Row],[DATEMTH]],4)</f>
        <v>2024</v>
      </c>
    </row>
    <row r="11513" spans="1:17" x14ac:dyDescent="0.25">
      <c r="A11513" t="s">
        <v>105</v>
      </c>
      <c r="B11513" t="s">
        <v>111</v>
      </c>
      <c r="C11513" t="s">
        <v>18</v>
      </c>
      <c r="D11513" t="s">
        <v>23</v>
      </c>
      <c r="E11513" s="14">
        <v>1355081.3972420001</v>
      </c>
      <c r="F11513" s="14">
        <v>5582167.7202509986</v>
      </c>
      <c r="G11513" s="13">
        <v>0.24275182422879071</v>
      </c>
      <c r="H11513" s="12">
        <v>-27566219.32</v>
      </c>
      <c r="I11513" s="12">
        <v>-6.6917500270209347</v>
      </c>
      <c r="J11513" t="s">
        <v>16</v>
      </c>
      <c r="K11513" s="14">
        <v>498536.56291399989</v>
      </c>
      <c r="L11513" s="14">
        <v>1355081.3972419999</v>
      </c>
      <c r="M11513" s="13">
        <v>0.3679015621708574</v>
      </c>
      <c r="N11513" s="12">
        <v>-2.4619052885978792</v>
      </c>
      <c r="O11513" s="2">
        <f>DATE(LEFT(ALT[[#This Row],[DATEMTH]],4),RIGHT(ALT[[#This Row],[DATEMTH]],2),1)</f>
        <v>45505</v>
      </c>
      <c r="P11513" t="str">
        <f>IF(AND(ALT[[#This Row],[DATE]]&gt;=DATE(2023,6,1),ALT[[#This Row],[DATE]]&lt;=DATE(2024,5,31)),"Y","N")</f>
        <v>N</v>
      </c>
      <c r="Q11513" t="str">
        <f>LEFT(ALT[[#This Row],[DATEMTH]],4)</f>
        <v>2024</v>
      </c>
    </row>
    <row r="11514" spans="1:17" x14ac:dyDescent="0.25">
      <c r="A11514" t="s">
        <v>105</v>
      </c>
      <c r="B11514" t="s">
        <v>111</v>
      </c>
      <c r="C11514" t="s">
        <v>19</v>
      </c>
      <c r="D11514" t="s">
        <v>23</v>
      </c>
      <c r="E11514" s="14">
        <v>1552073.028968001</v>
      </c>
      <c r="F11514" s="14">
        <v>5582167.7202509986</v>
      </c>
      <c r="G11514" s="13">
        <v>0.27804127477886192</v>
      </c>
      <c r="H11514" s="12">
        <v>-27566219.32</v>
      </c>
      <c r="I11514" s="12">
        <v>-7.664546760566493</v>
      </c>
      <c r="J11514" t="s">
        <v>26</v>
      </c>
      <c r="K11514" s="14">
        <v>42084.13698399999</v>
      </c>
      <c r="L11514" s="14">
        <v>1552073.0289679999</v>
      </c>
      <c r="M11514" s="13">
        <v>2.711479176465199E-2</v>
      </c>
      <c r="N11514" s="12">
        <v>-0.20782258938319845</v>
      </c>
      <c r="O11514" s="2">
        <f>DATE(LEFT(ALT[[#This Row],[DATEMTH]],4),RIGHT(ALT[[#This Row],[DATEMTH]],2),1)</f>
        <v>45505</v>
      </c>
      <c r="P11514" t="str">
        <f>IF(AND(ALT[[#This Row],[DATE]]&gt;=DATE(2023,6,1),ALT[[#This Row],[DATE]]&lt;=DATE(2024,5,31)),"Y","N")</f>
        <v>N</v>
      </c>
      <c r="Q11514" t="str">
        <f>LEFT(ALT[[#This Row],[DATEMTH]],4)</f>
        <v>2024</v>
      </c>
    </row>
    <row r="11515" spans="1:17" x14ac:dyDescent="0.25">
      <c r="A11515" t="s">
        <v>105</v>
      </c>
      <c r="B11515" t="s">
        <v>111</v>
      </c>
      <c r="C11515" t="s">
        <v>19</v>
      </c>
      <c r="D11515" t="s">
        <v>23</v>
      </c>
      <c r="E11515" s="14">
        <v>1552073.028968001</v>
      </c>
      <c r="F11515" s="14">
        <v>5582167.7202509986</v>
      </c>
      <c r="G11515" s="13">
        <v>0.27804127477886192</v>
      </c>
      <c r="H11515" s="12">
        <v>-27566219.32</v>
      </c>
      <c r="I11515" s="12">
        <v>-7.664546760566493</v>
      </c>
      <c r="J11515" t="s">
        <v>25</v>
      </c>
      <c r="K11515" s="14">
        <v>1019805.1947009997</v>
      </c>
      <c r="L11515" s="14">
        <v>1552073.0289679999</v>
      </c>
      <c r="M11515" s="13">
        <v>0.65706005817206015</v>
      </c>
      <c r="N11515" s="12">
        <v>-5.0360675403602952</v>
      </c>
      <c r="O11515" s="2">
        <f>DATE(LEFT(ALT[[#This Row],[DATEMTH]],4),RIGHT(ALT[[#This Row],[DATEMTH]],2),1)</f>
        <v>45505</v>
      </c>
      <c r="P11515" t="str">
        <f>IF(AND(ALT[[#This Row],[DATE]]&gt;=DATE(2023,6,1),ALT[[#This Row],[DATE]]&lt;=DATE(2024,5,31)),"Y","N")</f>
        <v>N</v>
      </c>
      <c r="Q11515" t="str">
        <f>LEFT(ALT[[#This Row],[DATEMTH]],4)</f>
        <v>2024</v>
      </c>
    </row>
    <row r="11516" spans="1:17" x14ac:dyDescent="0.25">
      <c r="A11516" t="s">
        <v>105</v>
      </c>
      <c r="B11516" t="s">
        <v>111</v>
      </c>
      <c r="C11516" t="s">
        <v>19</v>
      </c>
      <c r="D11516" t="s">
        <v>23</v>
      </c>
      <c r="E11516" s="14">
        <v>1552073.028968001</v>
      </c>
      <c r="F11516" s="14">
        <v>5582167.7202509986</v>
      </c>
      <c r="G11516" s="13">
        <v>0.27804127477886192</v>
      </c>
      <c r="H11516" s="12">
        <v>-27566219.32</v>
      </c>
      <c r="I11516" s="12">
        <v>-7.664546760566493</v>
      </c>
      <c r="J11516" t="s">
        <v>24</v>
      </c>
      <c r="K11516" s="14">
        <v>490175.65582400013</v>
      </c>
      <c r="L11516" s="14">
        <v>1552073.0289679999</v>
      </c>
      <c r="M11516" s="13">
        <v>0.31581996895463504</v>
      </c>
      <c r="N11516" s="12">
        <v>-2.4206169199734586</v>
      </c>
      <c r="O11516" s="2">
        <f>DATE(LEFT(ALT[[#This Row],[DATEMTH]],4),RIGHT(ALT[[#This Row],[DATEMTH]],2),1)</f>
        <v>45505</v>
      </c>
      <c r="P11516" t="str">
        <f>IF(AND(ALT[[#This Row],[DATE]]&gt;=DATE(2023,6,1),ALT[[#This Row],[DATE]]&lt;=DATE(2024,5,31)),"Y","N")</f>
        <v>N</v>
      </c>
      <c r="Q11516" t="str">
        <f>LEFT(ALT[[#This Row],[DATEMTH]],4)</f>
        <v>2024</v>
      </c>
    </row>
    <row r="11517" spans="1:17" x14ac:dyDescent="0.25">
      <c r="A11517" t="s">
        <v>105</v>
      </c>
      <c r="B11517" t="s">
        <v>111</v>
      </c>
      <c r="C11517" t="s">
        <v>19</v>
      </c>
      <c r="D11517" t="s">
        <v>23</v>
      </c>
      <c r="E11517" s="14">
        <v>1552073.028968001</v>
      </c>
      <c r="F11517" s="14">
        <v>5582167.7202509986</v>
      </c>
      <c r="G11517" s="13">
        <v>0.27804127477886192</v>
      </c>
      <c r="H11517" s="12">
        <v>-27566219.32</v>
      </c>
      <c r="I11517" s="12">
        <v>-7.664546760566493</v>
      </c>
      <c r="J11517" t="s">
        <v>16</v>
      </c>
      <c r="K11517" s="14">
        <v>8.0414589999999997</v>
      </c>
      <c r="L11517" s="14">
        <v>1552073.0289679999</v>
      </c>
      <c r="M11517" s="13">
        <v>5.1811086526945864E-6</v>
      </c>
      <c r="N11517" s="12">
        <v>-3.9710849540153317E-5</v>
      </c>
      <c r="O11517" s="2">
        <f>DATE(LEFT(ALT[[#This Row],[DATEMTH]],4),RIGHT(ALT[[#This Row],[DATEMTH]],2),1)</f>
        <v>45505</v>
      </c>
      <c r="P11517" t="str">
        <f>IF(AND(ALT[[#This Row],[DATE]]&gt;=DATE(2023,6,1),ALT[[#This Row],[DATE]]&lt;=DATE(2024,5,31)),"Y","N")</f>
        <v>N</v>
      </c>
      <c r="Q11517" t="str">
        <f>LEFT(ALT[[#This Row],[DATEMTH]],4)</f>
        <v>2024</v>
      </c>
    </row>
    <row r="11518" spans="1:17" x14ac:dyDescent="0.25">
      <c r="A11518" t="s">
        <v>105</v>
      </c>
      <c r="B11518" t="s">
        <v>111</v>
      </c>
      <c r="C11518" t="s">
        <v>20</v>
      </c>
      <c r="D11518" t="s">
        <v>23</v>
      </c>
      <c r="E11518" s="14">
        <v>1760848.4864100008</v>
      </c>
      <c r="F11518" s="14">
        <v>5582167.7202509986</v>
      </c>
      <c r="G11518" s="13">
        <v>0.31544170197932092</v>
      </c>
      <c r="H11518" s="12">
        <v>-27566219.32</v>
      </c>
      <c r="I11518" s="12">
        <v>-8.6955351394360374</v>
      </c>
      <c r="J11518" t="s">
        <v>26</v>
      </c>
      <c r="K11518" s="14">
        <v>129774.82081500004</v>
      </c>
      <c r="L11518" s="14">
        <v>1760848.4864100004</v>
      </c>
      <c r="M11518" s="13">
        <v>7.3700163197790852E-2</v>
      </c>
      <c r="N11518" s="12">
        <v>-0.64086235886856102</v>
      </c>
      <c r="O11518" s="2">
        <f>DATE(LEFT(ALT[[#This Row],[DATEMTH]],4),RIGHT(ALT[[#This Row],[DATEMTH]],2),1)</f>
        <v>45505</v>
      </c>
      <c r="P11518" t="str">
        <f>IF(AND(ALT[[#This Row],[DATE]]&gt;=DATE(2023,6,1),ALT[[#This Row],[DATE]]&lt;=DATE(2024,5,31)),"Y","N")</f>
        <v>N</v>
      </c>
      <c r="Q11518" t="str">
        <f>LEFT(ALT[[#This Row],[DATEMTH]],4)</f>
        <v>2024</v>
      </c>
    </row>
    <row r="11519" spans="1:17" x14ac:dyDescent="0.25">
      <c r="A11519" t="s">
        <v>105</v>
      </c>
      <c r="B11519" t="s">
        <v>111</v>
      </c>
      <c r="C11519" t="s">
        <v>20</v>
      </c>
      <c r="D11519" t="s">
        <v>23</v>
      </c>
      <c r="E11519" s="14">
        <v>1760848.4864100008</v>
      </c>
      <c r="F11519" s="14">
        <v>5582167.7202509986</v>
      </c>
      <c r="G11519" s="13">
        <v>0.31544170197932092</v>
      </c>
      <c r="H11519" s="12">
        <v>-27566219.32</v>
      </c>
      <c r="I11519" s="12">
        <v>-8.6955351394360374</v>
      </c>
      <c r="J11519" t="s">
        <v>25</v>
      </c>
      <c r="K11519" s="14">
        <v>223688.58151400005</v>
      </c>
      <c r="L11519" s="14">
        <v>1760848.4864100004</v>
      </c>
      <c r="M11519" s="13">
        <v>0.12703454229049202</v>
      </c>
      <c r="N11519" s="12">
        <v>-1.1046333264091468</v>
      </c>
      <c r="O11519" s="2">
        <f>DATE(LEFT(ALT[[#This Row],[DATEMTH]],4),RIGHT(ALT[[#This Row],[DATEMTH]],2),1)</f>
        <v>45505</v>
      </c>
      <c r="P11519" t="str">
        <f>IF(AND(ALT[[#This Row],[DATE]]&gt;=DATE(2023,6,1),ALT[[#This Row],[DATE]]&lt;=DATE(2024,5,31)),"Y","N")</f>
        <v>N</v>
      </c>
      <c r="Q11519" t="str">
        <f>LEFT(ALT[[#This Row],[DATEMTH]],4)</f>
        <v>2024</v>
      </c>
    </row>
    <row r="11520" spans="1:17" x14ac:dyDescent="0.25">
      <c r="A11520" t="s">
        <v>105</v>
      </c>
      <c r="B11520" t="s">
        <v>111</v>
      </c>
      <c r="C11520" t="s">
        <v>20</v>
      </c>
      <c r="D11520" t="s">
        <v>23</v>
      </c>
      <c r="E11520" s="14">
        <v>1760848.4864100008</v>
      </c>
      <c r="F11520" s="14">
        <v>5582167.7202509986</v>
      </c>
      <c r="G11520" s="13">
        <v>0.31544170197932092</v>
      </c>
      <c r="H11520" s="12">
        <v>-27566219.32</v>
      </c>
      <c r="I11520" s="12">
        <v>-8.6955351394360374</v>
      </c>
      <c r="J11520" t="s">
        <v>24</v>
      </c>
      <c r="K11520" s="14">
        <v>757127.35230500018</v>
      </c>
      <c r="L11520" s="14">
        <v>1760848.4864100004</v>
      </c>
      <c r="M11520" s="13">
        <v>0.42997870523694154</v>
      </c>
      <c r="N11520" s="12">
        <v>-3.7388949405970351</v>
      </c>
      <c r="O11520" s="2">
        <f>DATE(LEFT(ALT[[#This Row],[DATEMTH]],4),RIGHT(ALT[[#This Row],[DATEMTH]],2),1)</f>
        <v>45505</v>
      </c>
      <c r="P11520" t="str">
        <f>IF(AND(ALT[[#This Row],[DATE]]&gt;=DATE(2023,6,1),ALT[[#This Row],[DATE]]&lt;=DATE(2024,5,31)),"Y","N")</f>
        <v>N</v>
      </c>
      <c r="Q11520" t="str">
        <f>LEFT(ALT[[#This Row],[DATEMTH]],4)</f>
        <v>2024</v>
      </c>
    </row>
    <row r="11521" spans="1:17" x14ac:dyDescent="0.25">
      <c r="A11521" t="s">
        <v>105</v>
      </c>
      <c r="B11521" t="s">
        <v>111</v>
      </c>
      <c r="C11521" t="s">
        <v>20</v>
      </c>
      <c r="D11521" t="s">
        <v>23</v>
      </c>
      <c r="E11521" s="14">
        <v>1760848.4864100008</v>
      </c>
      <c r="F11521" s="14">
        <v>5582167.7202509986</v>
      </c>
      <c r="G11521" s="13">
        <v>0.31544170197932092</v>
      </c>
      <c r="H11521" s="12">
        <v>-27566219.32</v>
      </c>
      <c r="I11521" s="12">
        <v>-8.6955351394360374</v>
      </c>
      <c r="J11521" t="s">
        <v>16</v>
      </c>
      <c r="K11521" s="14">
        <v>650257.73177599988</v>
      </c>
      <c r="L11521" s="14">
        <v>1760848.4864100004</v>
      </c>
      <c r="M11521" s="13">
        <v>0.36928658927477548</v>
      </c>
      <c r="N11521" s="12">
        <v>-3.2111445135612935</v>
      </c>
      <c r="O11521" s="2">
        <f>DATE(LEFT(ALT[[#This Row],[DATEMTH]],4),RIGHT(ALT[[#This Row],[DATEMTH]],2),1)</f>
        <v>45505</v>
      </c>
      <c r="P11521" t="str">
        <f>IF(AND(ALT[[#This Row],[DATE]]&gt;=DATE(2023,6,1),ALT[[#This Row],[DATE]]&lt;=DATE(2024,5,31)),"Y","N")</f>
        <v>N</v>
      </c>
      <c r="Q11521" t="str">
        <f>LEFT(ALT[[#This Row],[DATEMTH]],4)</f>
        <v>2024</v>
      </c>
    </row>
    <row r="11522" spans="1:17" x14ac:dyDescent="0.25">
      <c r="A11522" t="s">
        <v>106</v>
      </c>
      <c r="B11522" t="s">
        <v>14</v>
      </c>
      <c r="C11522" t="s">
        <v>15</v>
      </c>
      <c r="D11522" t="s">
        <v>22</v>
      </c>
      <c r="E11522" s="14">
        <v>13646.713599999999</v>
      </c>
      <c r="F11522" s="14">
        <v>78072.063739999998</v>
      </c>
      <c r="G11522" s="13">
        <v>0.17479637332819914</v>
      </c>
      <c r="H11522" s="12">
        <v>-32527737.539999999</v>
      </c>
      <c r="I11522" s="12">
        <v>-5.6857305545635173</v>
      </c>
      <c r="J11522" t="s">
        <v>16</v>
      </c>
      <c r="K11522" s="14">
        <v>4183.9847040000004</v>
      </c>
      <c r="L11522" s="14">
        <v>13646.713599999999</v>
      </c>
      <c r="M11522" s="13">
        <v>0.30659284181064667</v>
      </c>
      <c r="N11522" s="12">
        <v>-1.7432042884932528</v>
      </c>
      <c r="O11522" s="2">
        <f>DATE(LEFT(ALT[[#This Row],[DATEMTH]],4),RIGHT(ALT[[#This Row],[DATEMTH]],2),1)</f>
        <v>45536</v>
      </c>
      <c r="P11522" t="str">
        <f>IF(AND(ALT[[#This Row],[DATE]]&gt;=DATE(2023,6,1),ALT[[#This Row],[DATE]]&lt;=DATE(2024,5,31)),"Y","N")</f>
        <v>N</v>
      </c>
      <c r="Q11522" t="str">
        <f>LEFT(ALT[[#This Row],[DATEMTH]],4)</f>
        <v>2024</v>
      </c>
    </row>
    <row r="11523" spans="1:17" x14ac:dyDescent="0.25">
      <c r="A11523" t="s">
        <v>106</v>
      </c>
      <c r="B11523" t="s">
        <v>14</v>
      </c>
      <c r="C11523" t="s">
        <v>15</v>
      </c>
      <c r="D11523" t="s">
        <v>22</v>
      </c>
      <c r="E11523" s="14">
        <v>13646.713599999999</v>
      </c>
      <c r="F11523" s="14">
        <v>78072.063739999998</v>
      </c>
      <c r="G11523" s="13">
        <v>0.17479637332819914</v>
      </c>
      <c r="H11523" s="12">
        <v>-32527737.539999999</v>
      </c>
      <c r="I11523" s="12">
        <v>-5.6857305545635173</v>
      </c>
      <c r="J11523" t="s">
        <v>25</v>
      </c>
      <c r="K11523" s="14">
        <v>1778.7259919999999</v>
      </c>
      <c r="L11523" s="14">
        <v>13646.713599999999</v>
      </c>
      <c r="M11523" s="13">
        <v>0.13034097762555813</v>
      </c>
      <c r="N11523" s="12">
        <v>-0.74108367899731564</v>
      </c>
      <c r="O11523" s="2">
        <f>DATE(LEFT(ALT[[#This Row],[DATEMTH]],4),RIGHT(ALT[[#This Row],[DATEMTH]],2),1)</f>
        <v>45536</v>
      </c>
      <c r="P11523" t="str">
        <f>IF(AND(ALT[[#This Row],[DATE]]&gt;=DATE(2023,6,1),ALT[[#This Row],[DATE]]&lt;=DATE(2024,5,31)),"Y","N")</f>
        <v>N</v>
      </c>
      <c r="Q11523" t="str">
        <f>LEFT(ALT[[#This Row],[DATEMTH]],4)</f>
        <v>2024</v>
      </c>
    </row>
    <row r="11524" spans="1:17" x14ac:dyDescent="0.25">
      <c r="A11524" t="s">
        <v>106</v>
      </c>
      <c r="B11524" t="s">
        <v>14</v>
      </c>
      <c r="C11524" t="s">
        <v>15</v>
      </c>
      <c r="D11524" t="s">
        <v>22</v>
      </c>
      <c r="E11524" s="14">
        <v>13646.713599999999</v>
      </c>
      <c r="F11524" s="14">
        <v>78072.063739999998</v>
      </c>
      <c r="G11524" s="13">
        <v>0.17479637332819914</v>
      </c>
      <c r="H11524" s="12">
        <v>-32527737.539999999</v>
      </c>
      <c r="I11524" s="12">
        <v>-5.6857305545635173</v>
      </c>
      <c r="J11524" t="s">
        <v>26</v>
      </c>
      <c r="K11524" s="14">
        <v>1898.8040840000001</v>
      </c>
      <c r="L11524" s="14">
        <v>13646.713599999999</v>
      </c>
      <c r="M11524" s="13">
        <v>0.13914002591803495</v>
      </c>
      <c r="N11524" s="12">
        <v>-0.79111269672493101</v>
      </c>
      <c r="O11524" s="2">
        <f>DATE(LEFT(ALT[[#This Row],[DATEMTH]],4),RIGHT(ALT[[#This Row],[DATEMTH]],2),1)</f>
        <v>45536</v>
      </c>
      <c r="P11524" t="str">
        <f>IF(AND(ALT[[#This Row],[DATE]]&gt;=DATE(2023,6,1),ALT[[#This Row],[DATE]]&lt;=DATE(2024,5,31)),"Y","N")</f>
        <v>N</v>
      </c>
      <c r="Q11524" t="str">
        <f>LEFT(ALT[[#This Row],[DATEMTH]],4)</f>
        <v>2024</v>
      </c>
    </row>
    <row r="11525" spans="1:17" x14ac:dyDescent="0.25">
      <c r="A11525" t="s">
        <v>106</v>
      </c>
      <c r="B11525" t="s">
        <v>14</v>
      </c>
      <c r="C11525" t="s">
        <v>15</v>
      </c>
      <c r="D11525" t="s">
        <v>22</v>
      </c>
      <c r="E11525" s="14">
        <v>13646.713599999999</v>
      </c>
      <c r="F11525" s="14">
        <v>78072.063739999998</v>
      </c>
      <c r="G11525" s="13">
        <v>0.17479637332819914</v>
      </c>
      <c r="H11525" s="12">
        <v>-32527737.539999999</v>
      </c>
      <c r="I11525" s="12">
        <v>-5.6857305545635173</v>
      </c>
      <c r="J11525" t="s">
        <v>24</v>
      </c>
      <c r="K11525" s="14">
        <v>5785.1988199999996</v>
      </c>
      <c r="L11525" s="14">
        <v>13646.713599999999</v>
      </c>
      <c r="M11525" s="13">
        <v>0.42392615464576028</v>
      </c>
      <c r="N11525" s="12">
        <v>-2.4103298903480179</v>
      </c>
      <c r="O11525" s="2">
        <f>DATE(LEFT(ALT[[#This Row],[DATEMTH]],4),RIGHT(ALT[[#This Row],[DATEMTH]],2),1)</f>
        <v>45536</v>
      </c>
      <c r="P11525" t="str">
        <f>IF(AND(ALT[[#This Row],[DATE]]&gt;=DATE(2023,6,1),ALT[[#This Row],[DATE]]&lt;=DATE(2024,5,31)),"Y","N")</f>
        <v>N</v>
      </c>
      <c r="Q11525" t="str">
        <f>LEFT(ALT[[#This Row],[DATEMTH]],4)</f>
        <v>2024</v>
      </c>
    </row>
    <row r="11526" spans="1:17" x14ac:dyDescent="0.25">
      <c r="A11526" t="s">
        <v>106</v>
      </c>
      <c r="B11526" t="s">
        <v>14</v>
      </c>
      <c r="C11526" t="s">
        <v>18</v>
      </c>
      <c r="D11526" t="s">
        <v>22</v>
      </c>
      <c r="E11526" s="14">
        <v>18959.622880000003</v>
      </c>
      <c r="F11526" s="14">
        <v>78072.063739999998</v>
      </c>
      <c r="G11526" s="13">
        <v>0.24284772262637261</v>
      </c>
      <c r="H11526" s="12">
        <v>-32527737.539999999</v>
      </c>
      <c r="I11526" s="12">
        <v>-7.8992869837773672</v>
      </c>
      <c r="J11526" t="s">
        <v>24</v>
      </c>
      <c r="K11526" s="14">
        <v>5152.3602680000013</v>
      </c>
      <c r="L11526" s="14">
        <v>18959.622880000003</v>
      </c>
      <c r="M11526" s="13">
        <v>0.27175436455727647</v>
      </c>
      <c r="N11526" s="12">
        <v>-2.1466657147319834</v>
      </c>
      <c r="O11526" s="2">
        <f>DATE(LEFT(ALT[[#This Row],[DATEMTH]],4),RIGHT(ALT[[#This Row],[DATEMTH]],2),1)</f>
        <v>45536</v>
      </c>
      <c r="P11526" t="str">
        <f>IF(AND(ALT[[#This Row],[DATE]]&gt;=DATE(2023,6,1),ALT[[#This Row],[DATE]]&lt;=DATE(2024,5,31)),"Y","N")</f>
        <v>N</v>
      </c>
      <c r="Q11526" t="str">
        <f>LEFT(ALT[[#This Row],[DATEMTH]],4)</f>
        <v>2024</v>
      </c>
    </row>
    <row r="11527" spans="1:17" x14ac:dyDescent="0.25">
      <c r="A11527" t="s">
        <v>106</v>
      </c>
      <c r="B11527" t="s">
        <v>14</v>
      </c>
      <c r="C11527" t="s">
        <v>18</v>
      </c>
      <c r="D11527" t="s">
        <v>22</v>
      </c>
      <c r="E11527" s="14">
        <v>18959.622880000003</v>
      </c>
      <c r="F11527" s="14">
        <v>78072.063739999998</v>
      </c>
      <c r="G11527" s="13">
        <v>0.24284772262637261</v>
      </c>
      <c r="H11527" s="12">
        <v>-32527737.539999999</v>
      </c>
      <c r="I11527" s="12">
        <v>-7.8992869837773672</v>
      </c>
      <c r="J11527" t="s">
        <v>26</v>
      </c>
      <c r="K11527" s="14">
        <v>5221.7380719999992</v>
      </c>
      <c r="L11527" s="14">
        <v>18959.622880000003</v>
      </c>
      <c r="M11527" s="13">
        <v>0.27541360421827116</v>
      </c>
      <c r="N11527" s="12">
        <v>-2.1755710989566008</v>
      </c>
      <c r="O11527" s="2">
        <f>DATE(LEFT(ALT[[#This Row],[DATEMTH]],4),RIGHT(ALT[[#This Row],[DATEMTH]],2),1)</f>
        <v>45536</v>
      </c>
      <c r="P11527" t="str">
        <f>IF(AND(ALT[[#This Row],[DATE]]&gt;=DATE(2023,6,1),ALT[[#This Row],[DATE]]&lt;=DATE(2024,5,31)),"Y","N")</f>
        <v>N</v>
      </c>
      <c r="Q11527" t="str">
        <f>LEFT(ALT[[#This Row],[DATEMTH]],4)</f>
        <v>2024</v>
      </c>
    </row>
    <row r="11528" spans="1:17" x14ac:dyDescent="0.25">
      <c r="A11528" t="s">
        <v>106</v>
      </c>
      <c r="B11528" t="s">
        <v>14</v>
      </c>
      <c r="C11528" t="s">
        <v>18</v>
      </c>
      <c r="D11528" t="s">
        <v>22</v>
      </c>
      <c r="E11528" s="14">
        <v>18959.622880000003</v>
      </c>
      <c r="F11528" s="14">
        <v>78072.063739999998</v>
      </c>
      <c r="G11528" s="13">
        <v>0.24284772262637261</v>
      </c>
      <c r="H11528" s="12">
        <v>-32527737.539999999</v>
      </c>
      <c r="I11528" s="12">
        <v>-7.8992869837773672</v>
      </c>
      <c r="J11528" t="s">
        <v>16</v>
      </c>
      <c r="K11528" s="14">
        <v>7139.1900400000004</v>
      </c>
      <c r="L11528" s="14">
        <v>18959.622880000003</v>
      </c>
      <c r="M11528" s="13">
        <v>0.37654704870374506</v>
      </c>
      <c r="N11528" s="12">
        <v>-2.9744532006052755</v>
      </c>
      <c r="O11528" s="2">
        <f>DATE(LEFT(ALT[[#This Row],[DATEMTH]],4),RIGHT(ALT[[#This Row],[DATEMTH]],2),1)</f>
        <v>45536</v>
      </c>
      <c r="P11528" t="str">
        <f>IF(AND(ALT[[#This Row],[DATE]]&gt;=DATE(2023,6,1),ALT[[#This Row],[DATE]]&lt;=DATE(2024,5,31)),"Y","N")</f>
        <v>N</v>
      </c>
      <c r="Q11528" t="str">
        <f>LEFT(ALT[[#This Row],[DATEMTH]],4)</f>
        <v>2024</v>
      </c>
    </row>
    <row r="11529" spans="1:17" x14ac:dyDescent="0.25">
      <c r="A11529" t="s">
        <v>106</v>
      </c>
      <c r="B11529" t="s">
        <v>14</v>
      </c>
      <c r="C11529" t="s">
        <v>18</v>
      </c>
      <c r="D11529" t="s">
        <v>22</v>
      </c>
      <c r="E11529" s="14">
        <v>18959.622880000003</v>
      </c>
      <c r="F11529" s="14">
        <v>78072.063739999998</v>
      </c>
      <c r="G11529" s="13">
        <v>0.24284772262637261</v>
      </c>
      <c r="H11529" s="12">
        <v>-32527737.539999999</v>
      </c>
      <c r="I11529" s="12">
        <v>-7.8992869837773672</v>
      </c>
      <c r="J11529" t="s">
        <v>25</v>
      </c>
      <c r="K11529" s="14">
        <v>1446.3344999999999</v>
      </c>
      <c r="L11529" s="14">
        <v>18959.622880000003</v>
      </c>
      <c r="M11529" s="13">
        <v>7.6284982520707173E-2</v>
      </c>
      <c r="N11529" s="12">
        <v>-0.60259696948350616</v>
      </c>
      <c r="O11529" s="2">
        <f>DATE(LEFT(ALT[[#This Row],[DATEMTH]],4),RIGHT(ALT[[#This Row],[DATEMTH]],2),1)</f>
        <v>45536</v>
      </c>
      <c r="P11529" t="str">
        <f>IF(AND(ALT[[#This Row],[DATE]]&gt;=DATE(2023,6,1),ALT[[#This Row],[DATE]]&lt;=DATE(2024,5,31)),"Y","N")</f>
        <v>N</v>
      </c>
      <c r="Q11529" t="str">
        <f>LEFT(ALT[[#This Row],[DATEMTH]],4)</f>
        <v>2024</v>
      </c>
    </row>
    <row r="11530" spans="1:17" x14ac:dyDescent="0.25">
      <c r="A11530" t="s">
        <v>106</v>
      </c>
      <c r="B11530" t="s">
        <v>14</v>
      </c>
      <c r="C11530" t="s">
        <v>19</v>
      </c>
      <c r="D11530" t="s">
        <v>22</v>
      </c>
      <c r="E11530" s="14">
        <v>21558.485816</v>
      </c>
      <c r="F11530" s="14">
        <v>78072.063739999998</v>
      </c>
      <c r="G11530" s="13">
        <v>0.27613572362830435</v>
      </c>
      <c r="H11530" s="12">
        <v>-32527737.539999999</v>
      </c>
      <c r="I11530" s="12">
        <v>-8.9820703435994602</v>
      </c>
      <c r="J11530" t="s">
        <v>26</v>
      </c>
      <c r="K11530" s="14">
        <v>530.62833999999998</v>
      </c>
      <c r="L11530" s="14">
        <v>21558.485816</v>
      </c>
      <c r="M11530" s="13">
        <v>2.4613432711780948E-2</v>
      </c>
      <c r="N11530" s="12">
        <v>-0.22107958401466848</v>
      </c>
      <c r="O11530" s="2">
        <f>DATE(LEFT(ALT[[#This Row],[DATEMTH]],4),RIGHT(ALT[[#This Row],[DATEMTH]],2),1)</f>
        <v>45536</v>
      </c>
      <c r="P11530" t="str">
        <f>IF(AND(ALT[[#This Row],[DATE]]&gt;=DATE(2023,6,1),ALT[[#This Row],[DATE]]&lt;=DATE(2024,5,31)),"Y","N")</f>
        <v>N</v>
      </c>
      <c r="Q11530" t="str">
        <f>LEFT(ALT[[#This Row],[DATEMTH]],4)</f>
        <v>2024</v>
      </c>
    </row>
    <row r="11531" spans="1:17" x14ac:dyDescent="0.25">
      <c r="A11531" t="s">
        <v>106</v>
      </c>
      <c r="B11531" t="s">
        <v>14</v>
      </c>
      <c r="C11531" t="s">
        <v>19</v>
      </c>
      <c r="D11531" t="s">
        <v>22</v>
      </c>
      <c r="E11531" s="14">
        <v>21558.485816</v>
      </c>
      <c r="F11531" s="14">
        <v>78072.063739999998</v>
      </c>
      <c r="G11531" s="13">
        <v>0.27613572362830435</v>
      </c>
      <c r="H11531" s="12">
        <v>-32527737.539999999</v>
      </c>
      <c r="I11531" s="12">
        <v>-8.9820703435994602</v>
      </c>
      <c r="J11531" t="s">
        <v>24</v>
      </c>
      <c r="K11531" s="14">
        <v>6712.0388200000007</v>
      </c>
      <c r="L11531" s="14">
        <v>21558.485816</v>
      </c>
      <c r="M11531" s="13">
        <v>0.31134092056773977</v>
      </c>
      <c r="N11531" s="12">
        <v>-2.7964860493804506</v>
      </c>
      <c r="O11531" s="2">
        <f>DATE(LEFT(ALT[[#This Row],[DATEMTH]],4),RIGHT(ALT[[#This Row],[DATEMTH]],2),1)</f>
        <v>45536</v>
      </c>
      <c r="P11531" t="str">
        <f>IF(AND(ALT[[#This Row],[DATE]]&gt;=DATE(2023,6,1),ALT[[#This Row],[DATE]]&lt;=DATE(2024,5,31)),"Y","N")</f>
        <v>N</v>
      </c>
      <c r="Q11531" t="str">
        <f>LEFT(ALT[[#This Row],[DATEMTH]],4)</f>
        <v>2024</v>
      </c>
    </row>
    <row r="11532" spans="1:17" x14ac:dyDescent="0.25">
      <c r="A11532" t="s">
        <v>106</v>
      </c>
      <c r="B11532" t="s">
        <v>14</v>
      </c>
      <c r="C11532" t="s">
        <v>19</v>
      </c>
      <c r="D11532" t="s">
        <v>22</v>
      </c>
      <c r="E11532" s="14">
        <v>21558.485816</v>
      </c>
      <c r="F11532" s="14">
        <v>78072.063739999998</v>
      </c>
      <c r="G11532" s="13">
        <v>0.27613572362830435</v>
      </c>
      <c r="H11532" s="12">
        <v>-32527737.539999999</v>
      </c>
      <c r="I11532" s="12">
        <v>-8.9820703435994602</v>
      </c>
      <c r="J11532" t="s">
        <v>16</v>
      </c>
      <c r="K11532" s="14">
        <v>0</v>
      </c>
      <c r="L11532" s="14">
        <v>21558.485816</v>
      </c>
      <c r="M11532" s="13">
        <v>0</v>
      </c>
      <c r="N11532" s="12">
        <v>0</v>
      </c>
      <c r="O11532" s="2">
        <f>DATE(LEFT(ALT[[#This Row],[DATEMTH]],4),RIGHT(ALT[[#This Row],[DATEMTH]],2),1)</f>
        <v>45536</v>
      </c>
      <c r="P11532" t="str">
        <f>IF(AND(ALT[[#This Row],[DATE]]&gt;=DATE(2023,6,1),ALT[[#This Row],[DATE]]&lt;=DATE(2024,5,31)),"Y","N")</f>
        <v>N</v>
      </c>
      <c r="Q11532" t="str">
        <f>LEFT(ALT[[#This Row],[DATEMTH]],4)</f>
        <v>2024</v>
      </c>
    </row>
    <row r="11533" spans="1:17" x14ac:dyDescent="0.25">
      <c r="A11533" t="s">
        <v>106</v>
      </c>
      <c r="B11533" t="s">
        <v>14</v>
      </c>
      <c r="C11533" t="s">
        <v>19</v>
      </c>
      <c r="D11533" t="s">
        <v>22</v>
      </c>
      <c r="E11533" s="14">
        <v>21558.485816</v>
      </c>
      <c r="F11533" s="14">
        <v>78072.063739999998</v>
      </c>
      <c r="G11533" s="13">
        <v>0.27613572362830435</v>
      </c>
      <c r="H11533" s="12">
        <v>-32527737.539999999</v>
      </c>
      <c r="I11533" s="12">
        <v>-8.9820703435994602</v>
      </c>
      <c r="J11533" t="s">
        <v>25</v>
      </c>
      <c r="K11533" s="14">
        <v>14315.818655999999</v>
      </c>
      <c r="L11533" s="14">
        <v>21558.485816</v>
      </c>
      <c r="M11533" s="13">
        <v>0.66404564672047928</v>
      </c>
      <c r="N11533" s="12">
        <v>-5.9645047102043414</v>
      </c>
      <c r="O11533" s="2">
        <f>DATE(LEFT(ALT[[#This Row],[DATEMTH]],4),RIGHT(ALT[[#This Row],[DATEMTH]],2),1)</f>
        <v>45536</v>
      </c>
      <c r="P11533" t="str">
        <f>IF(AND(ALT[[#This Row],[DATE]]&gt;=DATE(2023,6,1),ALT[[#This Row],[DATE]]&lt;=DATE(2024,5,31)),"Y","N")</f>
        <v>N</v>
      </c>
      <c r="Q11533" t="str">
        <f>LEFT(ALT[[#This Row],[DATEMTH]],4)</f>
        <v>2024</v>
      </c>
    </row>
    <row r="11534" spans="1:17" x14ac:dyDescent="0.25">
      <c r="A11534" t="s">
        <v>106</v>
      </c>
      <c r="B11534" t="s">
        <v>14</v>
      </c>
      <c r="C11534" t="s">
        <v>20</v>
      </c>
      <c r="D11534" t="s">
        <v>22</v>
      </c>
      <c r="E11534" s="14">
        <v>23907.241443999999</v>
      </c>
      <c r="F11534" s="14">
        <v>78072.063739999998</v>
      </c>
      <c r="G11534" s="13">
        <v>0.30622018041712395</v>
      </c>
      <c r="H11534" s="12">
        <v>-32527737.539999999</v>
      </c>
      <c r="I11534" s="12">
        <v>-9.9606496580596549</v>
      </c>
      <c r="J11534" t="s">
        <v>25</v>
      </c>
      <c r="K11534" s="14">
        <v>2888.928448000001</v>
      </c>
      <c r="L11534" s="14">
        <v>23907.241443999999</v>
      </c>
      <c r="M11534" s="13">
        <v>0.12083905434121239</v>
      </c>
      <c r="N11534" s="12">
        <v>-1.2036354853040492</v>
      </c>
      <c r="O11534" s="2">
        <f>DATE(LEFT(ALT[[#This Row],[DATEMTH]],4),RIGHT(ALT[[#This Row],[DATEMTH]],2),1)</f>
        <v>45536</v>
      </c>
      <c r="P11534" t="str">
        <f>IF(AND(ALT[[#This Row],[DATE]]&gt;=DATE(2023,6,1),ALT[[#This Row],[DATE]]&lt;=DATE(2024,5,31)),"Y","N")</f>
        <v>N</v>
      </c>
      <c r="Q11534" t="str">
        <f>LEFT(ALT[[#This Row],[DATEMTH]],4)</f>
        <v>2024</v>
      </c>
    </row>
    <row r="11535" spans="1:17" x14ac:dyDescent="0.25">
      <c r="A11535" t="s">
        <v>106</v>
      </c>
      <c r="B11535" t="s">
        <v>14</v>
      </c>
      <c r="C11535" t="s">
        <v>20</v>
      </c>
      <c r="D11535" t="s">
        <v>22</v>
      </c>
      <c r="E11535" s="14">
        <v>23907.241443999999</v>
      </c>
      <c r="F11535" s="14">
        <v>78072.063739999998</v>
      </c>
      <c r="G11535" s="13">
        <v>0.30622018041712395</v>
      </c>
      <c r="H11535" s="12">
        <v>-32527737.539999999</v>
      </c>
      <c r="I11535" s="12">
        <v>-9.9606496580596549</v>
      </c>
      <c r="J11535" t="s">
        <v>24</v>
      </c>
      <c r="K11535" s="14">
        <v>10179.41624</v>
      </c>
      <c r="L11535" s="14">
        <v>23907.241443999999</v>
      </c>
      <c r="M11535" s="13">
        <v>0.42578798828982961</v>
      </c>
      <c r="N11535" s="12">
        <v>-4.2411249799649999</v>
      </c>
      <c r="O11535" s="2">
        <f>DATE(LEFT(ALT[[#This Row],[DATEMTH]],4),RIGHT(ALT[[#This Row],[DATEMTH]],2),1)</f>
        <v>45536</v>
      </c>
      <c r="P11535" t="str">
        <f>IF(AND(ALT[[#This Row],[DATE]]&gt;=DATE(2023,6,1),ALT[[#This Row],[DATE]]&lt;=DATE(2024,5,31)),"Y","N")</f>
        <v>N</v>
      </c>
      <c r="Q11535" t="str">
        <f>LEFT(ALT[[#This Row],[DATEMTH]],4)</f>
        <v>2024</v>
      </c>
    </row>
    <row r="11536" spans="1:17" x14ac:dyDescent="0.25">
      <c r="A11536" t="s">
        <v>106</v>
      </c>
      <c r="B11536" t="s">
        <v>14</v>
      </c>
      <c r="C11536" t="s">
        <v>20</v>
      </c>
      <c r="D11536" t="s">
        <v>22</v>
      </c>
      <c r="E11536" s="14">
        <v>23907.241443999999</v>
      </c>
      <c r="F11536" s="14">
        <v>78072.063739999998</v>
      </c>
      <c r="G11536" s="13">
        <v>0.30622018041712395</v>
      </c>
      <c r="H11536" s="12">
        <v>-32527737.539999999</v>
      </c>
      <c r="I11536" s="12">
        <v>-9.9606496580596549</v>
      </c>
      <c r="J11536" t="s">
        <v>16</v>
      </c>
      <c r="K11536" s="14">
        <v>9177.2054159999989</v>
      </c>
      <c r="L11536" s="14">
        <v>23907.241443999999</v>
      </c>
      <c r="M11536" s="13">
        <v>0.38386718256460334</v>
      </c>
      <c r="N11536" s="12">
        <v>-3.8235665207524394</v>
      </c>
      <c r="O11536" s="2">
        <f>DATE(LEFT(ALT[[#This Row],[DATEMTH]],4),RIGHT(ALT[[#This Row],[DATEMTH]],2),1)</f>
        <v>45536</v>
      </c>
      <c r="P11536" t="str">
        <f>IF(AND(ALT[[#This Row],[DATE]]&gt;=DATE(2023,6,1),ALT[[#This Row],[DATE]]&lt;=DATE(2024,5,31)),"Y","N")</f>
        <v>N</v>
      </c>
      <c r="Q11536" t="str">
        <f>LEFT(ALT[[#This Row],[DATEMTH]],4)</f>
        <v>2024</v>
      </c>
    </row>
    <row r="11537" spans="1:17" x14ac:dyDescent="0.25">
      <c r="A11537" t="s">
        <v>106</v>
      </c>
      <c r="B11537" t="s">
        <v>14</v>
      </c>
      <c r="C11537" t="s">
        <v>20</v>
      </c>
      <c r="D11537" t="s">
        <v>22</v>
      </c>
      <c r="E11537" s="14">
        <v>23907.241443999999</v>
      </c>
      <c r="F11537" s="14">
        <v>78072.063739999998</v>
      </c>
      <c r="G11537" s="13">
        <v>0.30622018041712395</v>
      </c>
      <c r="H11537" s="12">
        <v>-32527737.539999999</v>
      </c>
      <c r="I11537" s="12">
        <v>-9.9606496580596549</v>
      </c>
      <c r="J11537" t="s">
        <v>26</v>
      </c>
      <c r="K11537" s="14">
        <v>1661.6913400000001</v>
      </c>
      <c r="L11537" s="14">
        <v>23907.241443999999</v>
      </c>
      <c r="M11537" s="13">
        <v>6.9505774804354714E-2</v>
      </c>
      <c r="N11537" s="12">
        <v>-0.69232267203816711</v>
      </c>
      <c r="O11537" s="2">
        <f>DATE(LEFT(ALT[[#This Row],[DATEMTH]],4),RIGHT(ALT[[#This Row],[DATEMTH]],2),1)</f>
        <v>45536</v>
      </c>
      <c r="P11537" t="str">
        <f>IF(AND(ALT[[#This Row],[DATE]]&gt;=DATE(2023,6,1),ALT[[#This Row],[DATE]]&lt;=DATE(2024,5,31)),"Y","N")</f>
        <v>N</v>
      </c>
      <c r="Q11537" t="str">
        <f>LEFT(ALT[[#This Row],[DATEMTH]],4)</f>
        <v>2024</v>
      </c>
    </row>
    <row r="11538" spans="1:17" x14ac:dyDescent="0.25">
      <c r="A11538" t="s">
        <v>106</v>
      </c>
      <c r="B11538" t="s">
        <v>14</v>
      </c>
      <c r="C11538" t="s">
        <v>15</v>
      </c>
      <c r="D11538" t="s">
        <v>17</v>
      </c>
      <c r="E11538" s="14">
        <v>13646.713599999999</v>
      </c>
      <c r="F11538" s="14">
        <v>78072.063739999998</v>
      </c>
      <c r="G11538" s="13">
        <v>0.17479637332819914</v>
      </c>
      <c r="H11538" s="12">
        <v>-98350860.190000013</v>
      </c>
      <c r="I11538" s="12">
        <v>-17.191373674920762</v>
      </c>
      <c r="J11538" t="s">
        <v>16</v>
      </c>
      <c r="K11538" s="14">
        <v>4183.9847040000004</v>
      </c>
      <c r="L11538" s="14">
        <v>13646.713599999999</v>
      </c>
      <c r="M11538" s="13">
        <v>0.30659284181064667</v>
      </c>
      <c r="N11538" s="12">
        <v>-5.2707521096226966</v>
      </c>
      <c r="O11538" s="2">
        <f>DATE(LEFT(ALT[[#This Row],[DATEMTH]],4),RIGHT(ALT[[#This Row],[DATEMTH]],2),1)</f>
        <v>45536</v>
      </c>
      <c r="P11538" t="str">
        <f>IF(AND(ALT[[#This Row],[DATE]]&gt;=DATE(2023,6,1),ALT[[#This Row],[DATE]]&lt;=DATE(2024,5,31)),"Y","N")</f>
        <v>N</v>
      </c>
      <c r="Q11538" t="str">
        <f>LEFT(ALT[[#This Row],[DATEMTH]],4)</f>
        <v>2024</v>
      </c>
    </row>
    <row r="11539" spans="1:17" x14ac:dyDescent="0.25">
      <c r="A11539" t="s">
        <v>106</v>
      </c>
      <c r="B11539" t="s">
        <v>14</v>
      </c>
      <c r="C11539" t="s">
        <v>15</v>
      </c>
      <c r="D11539" t="s">
        <v>17</v>
      </c>
      <c r="E11539" s="14">
        <v>13646.713599999999</v>
      </c>
      <c r="F11539" s="14">
        <v>78072.063739999998</v>
      </c>
      <c r="G11539" s="13">
        <v>0.17479637332819914</v>
      </c>
      <c r="H11539" s="12">
        <v>-98350860.190000013</v>
      </c>
      <c r="I11539" s="12">
        <v>-17.191373674920762</v>
      </c>
      <c r="J11539" t="s">
        <v>25</v>
      </c>
      <c r="K11539" s="14">
        <v>1778.7259919999999</v>
      </c>
      <c r="L11539" s="14">
        <v>13646.713599999999</v>
      </c>
      <c r="M11539" s="13">
        <v>0.13034097762555813</v>
      </c>
      <c r="N11539" s="12">
        <v>-2.2407404515154559</v>
      </c>
      <c r="O11539" s="2">
        <f>DATE(LEFT(ALT[[#This Row],[DATEMTH]],4),RIGHT(ALT[[#This Row],[DATEMTH]],2),1)</f>
        <v>45536</v>
      </c>
      <c r="P11539" t="str">
        <f>IF(AND(ALT[[#This Row],[DATE]]&gt;=DATE(2023,6,1),ALT[[#This Row],[DATE]]&lt;=DATE(2024,5,31)),"Y","N")</f>
        <v>N</v>
      </c>
      <c r="Q11539" t="str">
        <f>LEFT(ALT[[#This Row],[DATEMTH]],4)</f>
        <v>2024</v>
      </c>
    </row>
    <row r="11540" spans="1:17" x14ac:dyDescent="0.25">
      <c r="A11540" t="s">
        <v>106</v>
      </c>
      <c r="B11540" t="s">
        <v>14</v>
      </c>
      <c r="C11540" t="s">
        <v>15</v>
      </c>
      <c r="D11540" t="s">
        <v>17</v>
      </c>
      <c r="E11540" s="14">
        <v>13646.713599999999</v>
      </c>
      <c r="F11540" s="14">
        <v>78072.063739999998</v>
      </c>
      <c r="G11540" s="13">
        <v>0.17479637332819914</v>
      </c>
      <c r="H11540" s="12">
        <v>-98350860.190000013</v>
      </c>
      <c r="I11540" s="12">
        <v>-17.191373674920762</v>
      </c>
      <c r="J11540" t="s">
        <v>26</v>
      </c>
      <c r="K11540" s="14">
        <v>1898.8040840000001</v>
      </c>
      <c r="L11540" s="14">
        <v>13646.713599999999</v>
      </c>
      <c r="M11540" s="13">
        <v>0.13914002591803495</v>
      </c>
      <c r="N11540" s="12">
        <v>-2.3920081786950984</v>
      </c>
      <c r="O11540" s="2">
        <f>DATE(LEFT(ALT[[#This Row],[DATEMTH]],4),RIGHT(ALT[[#This Row],[DATEMTH]],2),1)</f>
        <v>45536</v>
      </c>
      <c r="P11540" t="str">
        <f>IF(AND(ALT[[#This Row],[DATE]]&gt;=DATE(2023,6,1),ALT[[#This Row],[DATE]]&lt;=DATE(2024,5,31)),"Y","N")</f>
        <v>N</v>
      </c>
      <c r="Q11540" t="str">
        <f>LEFT(ALT[[#This Row],[DATEMTH]],4)</f>
        <v>2024</v>
      </c>
    </row>
    <row r="11541" spans="1:17" x14ac:dyDescent="0.25">
      <c r="A11541" t="s">
        <v>106</v>
      </c>
      <c r="B11541" t="s">
        <v>14</v>
      </c>
      <c r="C11541" t="s">
        <v>15</v>
      </c>
      <c r="D11541" t="s">
        <v>17</v>
      </c>
      <c r="E11541" s="14">
        <v>13646.713599999999</v>
      </c>
      <c r="F11541" s="14">
        <v>78072.063739999998</v>
      </c>
      <c r="G11541" s="13">
        <v>0.17479637332819914</v>
      </c>
      <c r="H11541" s="12">
        <v>-98350860.190000013</v>
      </c>
      <c r="I11541" s="12">
        <v>-17.191373674920762</v>
      </c>
      <c r="J11541" t="s">
        <v>24</v>
      </c>
      <c r="K11541" s="14">
        <v>5785.1988199999996</v>
      </c>
      <c r="L11541" s="14">
        <v>13646.713599999999</v>
      </c>
      <c r="M11541" s="13">
        <v>0.42392615464576028</v>
      </c>
      <c r="N11541" s="12">
        <v>-7.2878729350875107</v>
      </c>
      <c r="O11541" s="2">
        <f>DATE(LEFT(ALT[[#This Row],[DATEMTH]],4),RIGHT(ALT[[#This Row],[DATEMTH]],2),1)</f>
        <v>45536</v>
      </c>
      <c r="P11541" t="str">
        <f>IF(AND(ALT[[#This Row],[DATE]]&gt;=DATE(2023,6,1),ALT[[#This Row],[DATE]]&lt;=DATE(2024,5,31)),"Y","N")</f>
        <v>N</v>
      </c>
      <c r="Q11541" t="str">
        <f>LEFT(ALT[[#This Row],[DATEMTH]],4)</f>
        <v>2024</v>
      </c>
    </row>
    <row r="11542" spans="1:17" x14ac:dyDescent="0.25">
      <c r="A11542" t="s">
        <v>106</v>
      </c>
      <c r="B11542" t="s">
        <v>14</v>
      </c>
      <c r="C11542" t="s">
        <v>18</v>
      </c>
      <c r="D11542" t="s">
        <v>17</v>
      </c>
      <c r="E11542" s="14">
        <v>18959.622880000003</v>
      </c>
      <c r="F11542" s="14">
        <v>78072.063739999998</v>
      </c>
      <c r="G11542" s="13">
        <v>0.24284772262637261</v>
      </c>
      <c r="H11542" s="12">
        <v>-98350860.190000013</v>
      </c>
      <c r="I11542" s="12">
        <v>-23.884282415486275</v>
      </c>
      <c r="J11542" t="s">
        <v>24</v>
      </c>
      <c r="K11542" s="14">
        <v>5152.3602680000013</v>
      </c>
      <c r="L11542" s="14">
        <v>18959.622880000003</v>
      </c>
      <c r="M11542" s="13">
        <v>0.27175436455727647</v>
      </c>
      <c r="N11542" s="12">
        <v>-6.490657990727005</v>
      </c>
      <c r="O11542" s="2">
        <f>DATE(LEFT(ALT[[#This Row],[DATEMTH]],4),RIGHT(ALT[[#This Row],[DATEMTH]],2),1)</f>
        <v>45536</v>
      </c>
      <c r="P11542" t="str">
        <f>IF(AND(ALT[[#This Row],[DATE]]&gt;=DATE(2023,6,1),ALT[[#This Row],[DATE]]&lt;=DATE(2024,5,31)),"Y","N")</f>
        <v>N</v>
      </c>
      <c r="Q11542" t="str">
        <f>LEFT(ALT[[#This Row],[DATEMTH]],4)</f>
        <v>2024</v>
      </c>
    </row>
    <row r="11543" spans="1:17" x14ac:dyDescent="0.25">
      <c r="A11543" t="s">
        <v>106</v>
      </c>
      <c r="B11543" t="s">
        <v>14</v>
      </c>
      <c r="C11543" t="s">
        <v>18</v>
      </c>
      <c r="D11543" t="s">
        <v>17</v>
      </c>
      <c r="E11543" s="14">
        <v>18959.622880000003</v>
      </c>
      <c r="F11543" s="14">
        <v>78072.063739999998</v>
      </c>
      <c r="G11543" s="13">
        <v>0.24284772262637261</v>
      </c>
      <c r="H11543" s="12">
        <v>-98350860.190000013</v>
      </c>
      <c r="I11543" s="12">
        <v>-23.884282415486275</v>
      </c>
      <c r="J11543" t="s">
        <v>26</v>
      </c>
      <c r="K11543" s="14">
        <v>5221.7380719999992</v>
      </c>
      <c r="L11543" s="14">
        <v>18959.622880000003</v>
      </c>
      <c r="M11543" s="13">
        <v>0.27541360421827116</v>
      </c>
      <c r="N11543" s="12">
        <v>-6.5780563042161502</v>
      </c>
      <c r="O11543" s="2">
        <f>DATE(LEFT(ALT[[#This Row],[DATEMTH]],4),RIGHT(ALT[[#This Row],[DATEMTH]],2),1)</f>
        <v>45536</v>
      </c>
      <c r="P11543" t="str">
        <f>IF(AND(ALT[[#This Row],[DATE]]&gt;=DATE(2023,6,1),ALT[[#This Row],[DATE]]&lt;=DATE(2024,5,31)),"Y","N")</f>
        <v>N</v>
      </c>
      <c r="Q11543" t="str">
        <f>LEFT(ALT[[#This Row],[DATEMTH]],4)</f>
        <v>2024</v>
      </c>
    </row>
    <row r="11544" spans="1:17" x14ac:dyDescent="0.25">
      <c r="A11544" t="s">
        <v>106</v>
      </c>
      <c r="B11544" t="s">
        <v>14</v>
      </c>
      <c r="C11544" t="s">
        <v>18</v>
      </c>
      <c r="D11544" t="s">
        <v>17</v>
      </c>
      <c r="E11544" s="14">
        <v>18959.622880000003</v>
      </c>
      <c r="F11544" s="14">
        <v>78072.063739999998</v>
      </c>
      <c r="G11544" s="13">
        <v>0.24284772262637261</v>
      </c>
      <c r="H11544" s="12">
        <v>-98350860.190000013</v>
      </c>
      <c r="I11544" s="12">
        <v>-23.884282415486275</v>
      </c>
      <c r="J11544" t="s">
        <v>16</v>
      </c>
      <c r="K11544" s="14">
        <v>7139.1900400000004</v>
      </c>
      <c r="L11544" s="14">
        <v>18959.622880000003</v>
      </c>
      <c r="M11544" s="13">
        <v>0.37654704870374506</v>
      </c>
      <c r="N11544" s="12">
        <v>-8.9935560539581125</v>
      </c>
      <c r="O11544" s="2">
        <f>DATE(LEFT(ALT[[#This Row],[DATEMTH]],4),RIGHT(ALT[[#This Row],[DATEMTH]],2),1)</f>
        <v>45536</v>
      </c>
      <c r="P11544" t="str">
        <f>IF(AND(ALT[[#This Row],[DATE]]&gt;=DATE(2023,6,1),ALT[[#This Row],[DATE]]&lt;=DATE(2024,5,31)),"Y","N")</f>
        <v>N</v>
      </c>
      <c r="Q11544" t="str">
        <f>LEFT(ALT[[#This Row],[DATEMTH]],4)</f>
        <v>2024</v>
      </c>
    </row>
    <row r="11545" spans="1:17" x14ac:dyDescent="0.25">
      <c r="A11545" t="s">
        <v>106</v>
      </c>
      <c r="B11545" t="s">
        <v>14</v>
      </c>
      <c r="C11545" t="s">
        <v>18</v>
      </c>
      <c r="D11545" t="s">
        <v>17</v>
      </c>
      <c r="E11545" s="14">
        <v>18959.622880000003</v>
      </c>
      <c r="F11545" s="14">
        <v>78072.063739999998</v>
      </c>
      <c r="G11545" s="13">
        <v>0.24284772262637261</v>
      </c>
      <c r="H11545" s="12">
        <v>-98350860.190000013</v>
      </c>
      <c r="I11545" s="12">
        <v>-23.884282415486275</v>
      </c>
      <c r="J11545" t="s">
        <v>25</v>
      </c>
      <c r="K11545" s="14">
        <v>1446.3344999999999</v>
      </c>
      <c r="L11545" s="14">
        <v>18959.622880000003</v>
      </c>
      <c r="M11545" s="13">
        <v>7.6284982520707173E-2</v>
      </c>
      <c r="N11545" s="12">
        <v>-1.8220120665850041</v>
      </c>
      <c r="O11545" s="2">
        <f>DATE(LEFT(ALT[[#This Row],[DATEMTH]],4),RIGHT(ALT[[#This Row],[DATEMTH]],2),1)</f>
        <v>45536</v>
      </c>
      <c r="P11545" t="str">
        <f>IF(AND(ALT[[#This Row],[DATE]]&gt;=DATE(2023,6,1),ALT[[#This Row],[DATE]]&lt;=DATE(2024,5,31)),"Y","N")</f>
        <v>N</v>
      </c>
      <c r="Q11545" t="str">
        <f>LEFT(ALT[[#This Row],[DATEMTH]],4)</f>
        <v>2024</v>
      </c>
    </row>
    <row r="11546" spans="1:17" x14ac:dyDescent="0.25">
      <c r="A11546" t="s">
        <v>106</v>
      </c>
      <c r="B11546" t="s">
        <v>14</v>
      </c>
      <c r="C11546" t="s">
        <v>19</v>
      </c>
      <c r="D11546" t="s">
        <v>17</v>
      </c>
      <c r="E11546" s="14">
        <v>21558.485816</v>
      </c>
      <c r="F11546" s="14">
        <v>78072.063739999998</v>
      </c>
      <c r="G11546" s="13">
        <v>0.27613572362830435</v>
      </c>
      <c r="H11546" s="12">
        <v>-98350860.190000013</v>
      </c>
      <c r="I11546" s="12">
        <v>-27.158185948031843</v>
      </c>
      <c r="J11546" t="s">
        <v>26</v>
      </c>
      <c r="K11546" s="14">
        <v>530.62833999999998</v>
      </c>
      <c r="L11546" s="14">
        <v>21558.485816</v>
      </c>
      <c r="M11546" s="13">
        <v>2.4613432711780948E-2</v>
      </c>
      <c r="N11546" s="12">
        <v>-0.66845618240591664</v>
      </c>
      <c r="O11546" s="2">
        <f>DATE(LEFT(ALT[[#This Row],[DATEMTH]],4),RIGHT(ALT[[#This Row],[DATEMTH]],2),1)</f>
        <v>45536</v>
      </c>
      <c r="P11546" t="str">
        <f>IF(AND(ALT[[#This Row],[DATE]]&gt;=DATE(2023,6,1),ALT[[#This Row],[DATE]]&lt;=DATE(2024,5,31)),"Y","N")</f>
        <v>N</v>
      </c>
      <c r="Q11546" t="str">
        <f>LEFT(ALT[[#This Row],[DATEMTH]],4)</f>
        <v>2024</v>
      </c>
    </row>
    <row r="11547" spans="1:17" x14ac:dyDescent="0.25">
      <c r="A11547" t="s">
        <v>106</v>
      </c>
      <c r="B11547" t="s">
        <v>14</v>
      </c>
      <c r="C11547" t="s">
        <v>19</v>
      </c>
      <c r="D11547" t="s">
        <v>17</v>
      </c>
      <c r="E11547" s="14">
        <v>21558.485816</v>
      </c>
      <c r="F11547" s="14">
        <v>78072.063739999998</v>
      </c>
      <c r="G11547" s="13">
        <v>0.27613572362830435</v>
      </c>
      <c r="H11547" s="12">
        <v>-98350860.190000013</v>
      </c>
      <c r="I11547" s="12">
        <v>-27.158185948031843</v>
      </c>
      <c r="J11547" t="s">
        <v>24</v>
      </c>
      <c r="K11547" s="14">
        <v>6712.0388200000007</v>
      </c>
      <c r="L11547" s="14">
        <v>21558.485816</v>
      </c>
      <c r="M11547" s="13">
        <v>0.31134092056773977</v>
      </c>
      <c r="N11547" s="12">
        <v>-8.4554546140100886</v>
      </c>
      <c r="O11547" s="2">
        <f>DATE(LEFT(ALT[[#This Row],[DATEMTH]],4),RIGHT(ALT[[#This Row],[DATEMTH]],2),1)</f>
        <v>45536</v>
      </c>
      <c r="P11547" t="str">
        <f>IF(AND(ALT[[#This Row],[DATE]]&gt;=DATE(2023,6,1),ALT[[#This Row],[DATE]]&lt;=DATE(2024,5,31)),"Y","N")</f>
        <v>N</v>
      </c>
      <c r="Q11547" t="str">
        <f>LEFT(ALT[[#This Row],[DATEMTH]],4)</f>
        <v>2024</v>
      </c>
    </row>
    <row r="11548" spans="1:17" x14ac:dyDescent="0.25">
      <c r="A11548" t="s">
        <v>106</v>
      </c>
      <c r="B11548" t="s">
        <v>14</v>
      </c>
      <c r="C11548" t="s">
        <v>19</v>
      </c>
      <c r="D11548" t="s">
        <v>17</v>
      </c>
      <c r="E11548" s="14">
        <v>21558.485816</v>
      </c>
      <c r="F11548" s="14">
        <v>78072.063739999998</v>
      </c>
      <c r="G11548" s="13">
        <v>0.27613572362830435</v>
      </c>
      <c r="H11548" s="12">
        <v>-98350860.190000013</v>
      </c>
      <c r="I11548" s="12">
        <v>-27.158185948031843</v>
      </c>
      <c r="J11548" t="s">
        <v>16</v>
      </c>
      <c r="K11548" s="14">
        <v>0</v>
      </c>
      <c r="L11548" s="14">
        <v>21558.485816</v>
      </c>
      <c r="M11548" s="13">
        <v>0</v>
      </c>
      <c r="N11548" s="12">
        <v>0</v>
      </c>
      <c r="O11548" s="2">
        <f>DATE(LEFT(ALT[[#This Row],[DATEMTH]],4),RIGHT(ALT[[#This Row],[DATEMTH]],2),1)</f>
        <v>45536</v>
      </c>
      <c r="P11548" t="str">
        <f>IF(AND(ALT[[#This Row],[DATE]]&gt;=DATE(2023,6,1),ALT[[#This Row],[DATE]]&lt;=DATE(2024,5,31)),"Y","N")</f>
        <v>N</v>
      </c>
      <c r="Q11548" t="str">
        <f>LEFT(ALT[[#This Row],[DATEMTH]],4)</f>
        <v>2024</v>
      </c>
    </row>
    <row r="11549" spans="1:17" x14ac:dyDescent="0.25">
      <c r="A11549" t="s">
        <v>106</v>
      </c>
      <c r="B11549" t="s">
        <v>14</v>
      </c>
      <c r="C11549" t="s">
        <v>19</v>
      </c>
      <c r="D11549" t="s">
        <v>17</v>
      </c>
      <c r="E11549" s="14">
        <v>21558.485816</v>
      </c>
      <c r="F11549" s="14">
        <v>78072.063739999998</v>
      </c>
      <c r="G11549" s="13">
        <v>0.27613572362830435</v>
      </c>
      <c r="H11549" s="12">
        <v>-98350860.190000013</v>
      </c>
      <c r="I11549" s="12">
        <v>-27.158185948031843</v>
      </c>
      <c r="J11549" t="s">
        <v>25</v>
      </c>
      <c r="K11549" s="14">
        <v>14315.818655999999</v>
      </c>
      <c r="L11549" s="14">
        <v>21558.485816</v>
      </c>
      <c r="M11549" s="13">
        <v>0.66404564672047928</v>
      </c>
      <c r="N11549" s="12">
        <v>-18.034275151615837</v>
      </c>
      <c r="O11549" s="2">
        <f>DATE(LEFT(ALT[[#This Row],[DATEMTH]],4),RIGHT(ALT[[#This Row],[DATEMTH]],2),1)</f>
        <v>45536</v>
      </c>
      <c r="P11549" t="str">
        <f>IF(AND(ALT[[#This Row],[DATE]]&gt;=DATE(2023,6,1),ALT[[#This Row],[DATE]]&lt;=DATE(2024,5,31)),"Y","N")</f>
        <v>N</v>
      </c>
      <c r="Q11549" t="str">
        <f>LEFT(ALT[[#This Row],[DATEMTH]],4)</f>
        <v>2024</v>
      </c>
    </row>
    <row r="11550" spans="1:17" x14ac:dyDescent="0.25">
      <c r="A11550" t="s">
        <v>106</v>
      </c>
      <c r="B11550" t="s">
        <v>14</v>
      </c>
      <c r="C11550" t="s">
        <v>20</v>
      </c>
      <c r="D11550" t="s">
        <v>17</v>
      </c>
      <c r="E11550" s="14">
        <v>23907.241443999999</v>
      </c>
      <c r="F11550" s="14">
        <v>78072.063739999998</v>
      </c>
      <c r="G11550" s="13">
        <v>0.30622018041712395</v>
      </c>
      <c r="H11550" s="12">
        <v>-98350860.190000013</v>
      </c>
      <c r="I11550" s="12">
        <v>-30.117018151561137</v>
      </c>
      <c r="J11550" t="s">
        <v>25</v>
      </c>
      <c r="K11550" s="14">
        <v>2888.928448000001</v>
      </c>
      <c r="L11550" s="14">
        <v>23907.241443999999</v>
      </c>
      <c r="M11550" s="13">
        <v>0.12083905434121239</v>
      </c>
      <c r="N11550" s="12">
        <v>-3.6393119930117761</v>
      </c>
      <c r="O11550" s="2">
        <f>DATE(LEFT(ALT[[#This Row],[DATEMTH]],4),RIGHT(ALT[[#This Row],[DATEMTH]],2),1)</f>
        <v>45536</v>
      </c>
      <c r="P11550" t="str">
        <f>IF(AND(ALT[[#This Row],[DATE]]&gt;=DATE(2023,6,1),ALT[[#This Row],[DATE]]&lt;=DATE(2024,5,31)),"Y","N")</f>
        <v>N</v>
      </c>
      <c r="Q11550" t="str">
        <f>LEFT(ALT[[#This Row],[DATEMTH]],4)</f>
        <v>2024</v>
      </c>
    </row>
    <row r="11551" spans="1:17" x14ac:dyDescent="0.25">
      <c r="A11551" t="s">
        <v>106</v>
      </c>
      <c r="B11551" t="s">
        <v>14</v>
      </c>
      <c r="C11551" t="s">
        <v>20</v>
      </c>
      <c r="D11551" t="s">
        <v>17</v>
      </c>
      <c r="E11551" s="14">
        <v>23907.241443999999</v>
      </c>
      <c r="F11551" s="14">
        <v>78072.063739999998</v>
      </c>
      <c r="G11551" s="13">
        <v>0.30622018041712395</v>
      </c>
      <c r="H11551" s="12">
        <v>-98350860.190000013</v>
      </c>
      <c r="I11551" s="12">
        <v>-30.117018151561137</v>
      </c>
      <c r="J11551" t="s">
        <v>24</v>
      </c>
      <c r="K11551" s="14">
        <v>10179.41624</v>
      </c>
      <c r="L11551" s="14">
        <v>23907.241443999999</v>
      </c>
      <c r="M11551" s="13">
        <v>0.42578798828982961</v>
      </c>
      <c r="N11551" s="12">
        <v>-12.8234645720415</v>
      </c>
      <c r="O11551" s="2">
        <f>DATE(LEFT(ALT[[#This Row],[DATEMTH]],4),RIGHT(ALT[[#This Row],[DATEMTH]],2),1)</f>
        <v>45536</v>
      </c>
      <c r="P11551" t="str">
        <f>IF(AND(ALT[[#This Row],[DATE]]&gt;=DATE(2023,6,1),ALT[[#This Row],[DATE]]&lt;=DATE(2024,5,31)),"Y","N")</f>
        <v>N</v>
      </c>
      <c r="Q11551" t="str">
        <f>LEFT(ALT[[#This Row],[DATEMTH]],4)</f>
        <v>2024</v>
      </c>
    </row>
    <row r="11552" spans="1:17" x14ac:dyDescent="0.25">
      <c r="A11552" t="s">
        <v>106</v>
      </c>
      <c r="B11552" t="s">
        <v>14</v>
      </c>
      <c r="C11552" t="s">
        <v>20</v>
      </c>
      <c r="D11552" t="s">
        <v>17</v>
      </c>
      <c r="E11552" s="14">
        <v>23907.241443999999</v>
      </c>
      <c r="F11552" s="14">
        <v>78072.063739999998</v>
      </c>
      <c r="G11552" s="13">
        <v>0.30622018041712395</v>
      </c>
      <c r="H11552" s="12">
        <v>-98350860.190000013</v>
      </c>
      <c r="I11552" s="12">
        <v>-30.117018151561137</v>
      </c>
      <c r="J11552" t="s">
        <v>16</v>
      </c>
      <c r="K11552" s="14">
        <v>9177.2054159999989</v>
      </c>
      <c r="L11552" s="14">
        <v>23907.241443999999</v>
      </c>
      <c r="M11552" s="13">
        <v>0.38386718256460334</v>
      </c>
      <c r="N11552" s="12">
        <v>-11.560934905086791</v>
      </c>
      <c r="O11552" s="2">
        <f>DATE(LEFT(ALT[[#This Row],[DATEMTH]],4),RIGHT(ALT[[#This Row],[DATEMTH]],2),1)</f>
        <v>45536</v>
      </c>
      <c r="P11552" t="str">
        <f>IF(AND(ALT[[#This Row],[DATE]]&gt;=DATE(2023,6,1),ALT[[#This Row],[DATE]]&lt;=DATE(2024,5,31)),"Y","N")</f>
        <v>N</v>
      </c>
      <c r="Q11552" t="str">
        <f>LEFT(ALT[[#This Row],[DATEMTH]],4)</f>
        <v>2024</v>
      </c>
    </row>
    <row r="11553" spans="1:17" x14ac:dyDescent="0.25">
      <c r="A11553" t="s">
        <v>106</v>
      </c>
      <c r="B11553" t="s">
        <v>14</v>
      </c>
      <c r="C11553" t="s">
        <v>20</v>
      </c>
      <c r="D11553" t="s">
        <v>17</v>
      </c>
      <c r="E11553" s="14">
        <v>23907.241443999999</v>
      </c>
      <c r="F11553" s="14">
        <v>78072.063739999998</v>
      </c>
      <c r="G11553" s="13">
        <v>0.30622018041712395</v>
      </c>
      <c r="H11553" s="12">
        <v>-98350860.190000013</v>
      </c>
      <c r="I11553" s="12">
        <v>-30.117018151561137</v>
      </c>
      <c r="J11553" t="s">
        <v>26</v>
      </c>
      <c r="K11553" s="14">
        <v>1661.6913400000001</v>
      </c>
      <c r="L11553" s="14">
        <v>23907.241443999999</v>
      </c>
      <c r="M11553" s="13">
        <v>6.9505774804354714E-2</v>
      </c>
      <c r="N11553" s="12">
        <v>-2.0933066814210717</v>
      </c>
      <c r="O11553" s="2">
        <f>DATE(LEFT(ALT[[#This Row],[DATEMTH]],4),RIGHT(ALT[[#This Row],[DATEMTH]],2),1)</f>
        <v>45536</v>
      </c>
      <c r="P11553" t="str">
        <f>IF(AND(ALT[[#This Row],[DATE]]&gt;=DATE(2023,6,1),ALT[[#This Row],[DATE]]&lt;=DATE(2024,5,31)),"Y","N")</f>
        <v>N</v>
      </c>
      <c r="Q11553" t="str">
        <f>LEFT(ALT[[#This Row],[DATEMTH]],4)</f>
        <v>2024</v>
      </c>
    </row>
    <row r="11554" spans="1:17" x14ac:dyDescent="0.25">
      <c r="A11554" t="s">
        <v>106</v>
      </c>
      <c r="B11554" t="s">
        <v>14</v>
      </c>
      <c r="C11554" t="s">
        <v>15</v>
      </c>
      <c r="D11554" t="s">
        <v>23</v>
      </c>
      <c r="E11554" s="14">
        <v>13646.713599999999</v>
      </c>
      <c r="F11554" s="14">
        <v>78072.063739999998</v>
      </c>
      <c r="G11554" s="13">
        <v>0.17479637332819914</v>
      </c>
      <c r="H11554" s="12">
        <v>-16816076.23</v>
      </c>
      <c r="I11554" s="12">
        <v>-2.9393891386145357</v>
      </c>
      <c r="J11554" t="s">
        <v>16</v>
      </c>
      <c r="K11554" s="14">
        <v>4183.9847040000004</v>
      </c>
      <c r="L11554" s="14">
        <v>13646.713599999999</v>
      </c>
      <c r="M11554" s="13">
        <v>0.30659284181064667</v>
      </c>
      <c r="N11554" s="12">
        <v>-0.90119566919517935</v>
      </c>
      <c r="O11554" s="2">
        <f>DATE(LEFT(ALT[[#This Row],[DATEMTH]],4),RIGHT(ALT[[#This Row],[DATEMTH]],2),1)</f>
        <v>45536</v>
      </c>
      <c r="P11554" t="str">
        <f>IF(AND(ALT[[#This Row],[DATE]]&gt;=DATE(2023,6,1),ALT[[#This Row],[DATE]]&lt;=DATE(2024,5,31)),"Y","N")</f>
        <v>N</v>
      </c>
      <c r="Q11554" t="str">
        <f>LEFT(ALT[[#This Row],[DATEMTH]],4)</f>
        <v>2024</v>
      </c>
    </row>
    <row r="11555" spans="1:17" x14ac:dyDescent="0.25">
      <c r="A11555" t="s">
        <v>106</v>
      </c>
      <c r="B11555" t="s">
        <v>14</v>
      </c>
      <c r="C11555" t="s">
        <v>15</v>
      </c>
      <c r="D11555" t="s">
        <v>23</v>
      </c>
      <c r="E11555" s="14">
        <v>13646.713599999999</v>
      </c>
      <c r="F11555" s="14">
        <v>78072.063739999998</v>
      </c>
      <c r="G11555" s="13">
        <v>0.17479637332819914</v>
      </c>
      <c r="H11555" s="12">
        <v>-16816076.23</v>
      </c>
      <c r="I11555" s="12">
        <v>-2.9393891386145357</v>
      </c>
      <c r="J11555" t="s">
        <v>25</v>
      </c>
      <c r="K11555" s="14">
        <v>1778.7259919999999</v>
      </c>
      <c r="L11555" s="14">
        <v>13646.713599999999</v>
      </c>
      <c r="M11555" s="13">
        <v>0.13034097762555813</v>
      </c>
      <c r="N11555" s="12">
        <v>-0.38312285394896578</v>
      </c>
      <c r="O11555" s="2">
        <f>DATE(LEFT(ALT[[#This Row],[DATEMTH]],4),RIGHT(ALT[[#This Row],[DATEMTH]],2),1)</f>
        <v>45536</v>
      </c>
      <c r="P11555" t="str">
        <f>IF(AND(ALT[[#This Row],[DATE]]&gt;=DATE(2023,6,1),ALT[[#This Row],[DATE]]&lt;=DATE(2024,5,31)),"Y","N")</f>
        <v>N</v>
      </c>
      <c r="Q11555" t="str">
        <f>LEFT(ALT[[#This Row],[DATEMTH]],4)</f>
        <v>2024</v>
      </c>
    </row>
    <row r="11556" spans="1:17" x14ac:dyDescent="0.25">
      <c r="A11556" t="s">
        <v>106</v>
      </c>
      <c r="B11556" t="s">
        <v>14</v>
      </c>
      <c r="C11556" t="s">
        <v>15</v>
      </c>
      <c r="D11556" t="s">
        <v>23</v>
      </c>
      <c r="E11556" s="14">
        <v>13646.713599999999</v>
      </c>
      <c r="F11556" s="14">
        <v>78072.063739999998</v>
      </c>
      <c r="G11556" s="13">
        <v>0.17479637332819914</v>
      </c>
      <c r="H11556" s="12">
        <v>-16816076.23</v>
      </c>
      <c r="I11556" s="12">
        <v>-2.9393891386145357</v>
      </c>
      <c r="J11556" t="s">
        <v>26</v>
      </c>
      <c r="K11556" s="14">
        <v>1898.8040840000001</v>
      </c>
      <c r="L11556" s="14">
        <v>13646.713599999999</v>
      </c>
      <c r="M11556" s="13">
        <v>0.13914002591803495</v>
      </c>
      <c r="N11556" s="12">
        <v>-0.40898668093001694</v>
      </c>
      <c r="O11556" s="2">
        <f>DATE(LEFT(ALT[[#This Row],[DATEMTH]],4),RIGHT(ALT[[#This Row],[DATEMTH]],2),1)</f>
        <v>45536</v>
      </c>
      <c r="P11556" t="str">
        <f>IF(AND(ALT[[#This Row],[DATE]]&gt;=DATE(2023,6,1),ALT[[#This Row],[DATE]]&lt;=DATE(2024,5,31)),"Y","N")</f>
        <v>N</v>
      </c>
      <c r="Q11556" t="str">
        <f>LEFT(ALT[[#This Row],[DATEMTH]],4)</f>
        <v>2024</v>
      </c>
    </row>
    <row r="11557" spans="1:17" x14ac:dyDescent="0.25">
      <c r="A11557" t="s">
        <v>106</v>
      </c>
      <c r="B11557" t="s">
        <v>14</v>
      </c>
      <c r="C11557" t="s">
        <v>15</v>
      </c>
      <c r="D11557" t="s">
        <v>23</v>
      </c>
      <c r="E11557" s="14">
        <v>13646.713599999999</v>
      </c>
      <c r="F11557" s="14">
        <v>78072.063739999998</v>
      </c>
      <c r="G11557" s="13">
        <v>0.17479637332819914</v>
      </c>
      <c r="H11557" s="12">
        <v>-16816076.23</v>
      </c>
      <c r="I11557" s="12">
        <v>-2.9393891386145357</v>
      </c>
      <c r="J11557" t="s">
        <v>24</v>
      </c>
      <c r="K11557" s="14">
        <v>5785.1988199999996</v>
      </c>
      <c r="L11557" s="14">
        <v>13646.713599999999</v>
      </c>
      <c r="M11557" s="13">
        <v>0.42392615464576028</v>
      </c>
      <c r="N11557" s="12">
        <v>-1.2460839345403738</v>
      </c>
      <c r="O11557" s="2">
        <f>DATE(LEFT(ALT[[#This Row],[DATEMTH]],4),RIGHT(ALT[[#This Row],[DATEMTH]],2),1)</f>
        <v>45536</v>
      </c>
      <c r="P11557" t="str">
        <f>IF(AND(ALT[[#This Row],[DATE]]&gt;=DATE(2023,6,1),ALT[[#This Row],[DATE]]&lt;=DATE(2024,5,31)),"Y","N")</f>
        <v>N</v>
      </c>
      <c r="Q11557" t="str">
        <f>LEFT(ALT[[#This Row],[DATEMTH]],4)</f>
        <v>2024</v>
      </c>
    </row>
    <row r="11558" spans="1:17" x14ac:dyDescent="0.25">
      <c r="A11558" t="s">
        <v>106</v>
      </c>
      <c r="B11558" t="s">
        <v>14</v>
      </c>
      <c r="C11558" t="s">
        <v>18</v>
      </c>
      <c r="D11558" t="s">
        <v>23</v>
      </c>
      <c r="E11558" s="14">
        <v>18959.622880000003</v>
      </c>
      <c r="F11558" s="14">
        <v>78072.063739999998</v>
      </c>
      <c r="G11558" s="13">
        <v>0.24284772262637261</v>
      </c>
      <c r="H11558" s="12">
        <v>-16816076.23</v>
      </c>
      <c r="I11558" s="12">
        <v>-4.0837458159669779</v>
      </c>
      <c r="J11558" t="s">
        <v>24</v>
      </c>
      <c r="K11558" s="14">
        <v>5152.3602680000013</v>
      </c>
      <c r="L11558" s="14">
        <v>18959.622880000003</v>
      </c>
      <c r="M11558" s="13">
        <v>0.27175436455727647</v>
      </c>
      <c r="N11558" s="12">
        <v>-1.1097757492315425</v>
      </c>
      <c r="O11558" s="2">
        <f>DATE(LEFT(ALT[[#This Row],[DATEMTH]],4),RIGHT(ALT[[#This Row],[DATEMTH]],2),1)</f>
        <v>45536</v>
      </c>
      <c r="P11558" t="str">
        <f>IF(AND(ALT[[#This Row],[DATE]]&gt;=DATE(2023,6,1),ALT[[#This Row],[DATE]]&lt;=DATE(2024,5,31)),"Y","N")</f>
        <v>N</v>
      </c>
      <c r="Q11558" t="str">
        <f>LEFT(ALT[[#This Row],[DATEMTH]],4)</f>
        <v>2024</v>
      </c>
    </row>
    <row r="11559" spans="1:17" x14ac:dyDescent="0.25">
      <c r="A11559" t="s">
        <v>106</v>
      </c>
      <c r="B11559" t="s">
        <v>14</v>
      </c>
      <c r="C11559" t="s">
        <v>18</v>
      </c>
      <c r="D11559" t="s">
        <v>23</v>
      </c>
      <c r="E11559" s="14">
        <v>18959.622880000003</v>
      </c>
      <c r="F11559" s="14">
        <v>78072.063739999998</v>
      </c>
      <c r="G11559" s="13">
        <v>0.24284772262637261</v>
      </c>
      <c r="H11559" s="12">
        <v>-16816076.23</v>
      </c>
      <c r="I11559" s="12">
        <v>-4.0837458159669779</v>
      </c>
      <c r="J11559" t="s">
        <v>26</v>
      </c>
      <c r="K11559" s="14">
        <v>5221.7380719999992</v>
      </c>
      <c r="L11559" s="14">
        <v>18959.622880000003</v>
      </c>
      <c r="M11559" s="13">
        <v>0.27541360421827116</v>
      </c>
      <c r="N11559" s="12">
        <v>-1.12471915388675</v>
      </c>
      <c r="O11559" s="2">
        <f>DATE(LEFT(ALT[[#This Row],[DATEMTH]],4),RIGHT(ALT[[#This Row],[DATEMTH]],2),1)</f>
        <v>45536</v>
      </c>
      <c r="P11559" t="str">
        <f>IF(AND(ALT[[#This Row],[DATE]]&gt;=DATE(2023,6,1),ALT[[#This Row],[DATE]]&lt;=DATE(2024,5,31)),"Y","N")</f>
        <v>N</v>
      </c>
      <c r="Q11559" t="str">
        <f>LEFT(ALT[[#This Row],[DATEMTH]],4)</f>
        <v>2024</v>
      </c>
    </row>
    <row r="11560" spans="1:17" x14ac:dyDescent="0.25">
      <c r="A11560" t="s">
        <v>106</v>
      </c>
      <c r="B11560" t="s">
        <v>14</v>
      </c>
      <c r="C11560" t="s">
        <v>18</v>
      </c>
      <c r="D11560" t="s">
        <v>23</v>
      </c>
      <c r="E11560" s="14">
        <v>18959.622880000003</v>
      </c>
      <c r="F11560" s="14">
        <v>78072.063739999998</v>
      </c>
      <c r="G11560" s="13">
        <v>0.24284772262637261</v>
      </c>
      <c r="H11560" s="12">
        <v>-16816076.23</v>
      </c>
      <c r="I11560" s="12">
        <v>-4.0837458159669779</v>
      </c>
      <c r="J11560" t="s">
        <v>16</v>
      </c>
      <c r="K11560" s="14">
        <v>7139.1900400000004</v>
      </c>
      <c r="L11560" s="14">
        <v>18959.622880000003</v>
      </c>
      <c r="M11560" s="13">
        <v>0.37654704870374506</v>
      </c>
      <c r="N11560" s="12">
        <v>-1.5377224346586327</v>
      </c>
      <c r="O11560" s="2">
        <f>DATE(LEFT(ALT[[#This Row],[DATEMTH]],4),RIGHT(ALT[[#This Row],[DATEMTH]],2),1)</f>
        <v>45536</v>
      </c>
      <c r="P11560" t="str">
        <f>IF(AND(ALT[[#This Row],[DATE]]&gt;=DATE(2023,6,1),ALT[[#This Row],[DATE]]&lt;=DATE(2024,5,31)),"Y","N")</f>
        <v>N</v>
      </c>
      <c r="Q11560" t="str">
        <f>LEFT(ALT[[#This Row],[DATEMTH]],4)</f>
        <v>2024</v>
      </c>
    </row>
    <row r="11561" spans="1:17" x14ac:dyDescent="0.25">
      <c r="A11561" t="s">
        <v>106</v>
      </c>
      <c r="B11561" t="s">
        <v>14</v>
      </c>
      <c r="C11561" t="s">
        <v>18</v>
      </c>
      <c r="D11561" t="s">
        <v>23</v>
      </c>
      <c r="E11561" s="14">
        <v>18959.622880000003</v>
      </c>
      <c r="F11561" s="14">
        <v>78072.063739999998</v>
      </c>
      <c r="G11561" s="13">
        <v>0.24284772262637261</v>
      </c>
      <c r="H11561" s="12">
        <v>-16816076.23</v>
      </c>
      <c r="I11561" s="12">
        <v>-4.0837458159669779</v>
      </c>
      <c r="J11561" t="s">
        <v>25</v>
      </c>
      <c r="K11561" s="14">
        <v>1446.3344999999999</v>
      </c>
      <c r="L11561" s="14">
        <v>18959.622880000003</v>
      </c>
      <c r="M11561" s="13">
        <v>7.6284982520707173E-2</v>
      </c>
      <c r="N11561" s="12">
        <v>-0.31152847819005197</v>
      </c>
      <c r="O11561" s="2">
        <f>DATE(LEFT(ALT[[#This Row],[DATEMTH]],4),RIGHT(ALT[[#This Row],[DATEMTH]],2),1)</f>
        <v>45536</v>
      </c>
      <c r="P11561" t="str">
        <f>IF(AND(ALT[[#This Row],[DATE]]&gt;=DATE(2023,6,1),ALT[[#This Row],[DATE]]&lt;=DATE(2024,5,31)),"Y","N")</f>
        <v>N</v>
      </c>
      <c r="Q11561" t="str">
        <f>LEFT(ALT[[#This Row],[DATEMTH]],4)</f>
        <v>2024</v>
      </c>
    </row>
    <row r="11562" spans="1:17" x14ac:dyDescent="0.25">
      <c r="A11562" t="s">
        <v>106</v>
      </c>
      <c r="B11562" t="s">
        <v>14</v>
      </c>
      <c r="C11562" t="s">
        <v>19</v>
      </c>
      <c r="D11562" t="s">
        <v>23</v>
      </c>
      <c r="E11562" s="14">
        <v>21558.485816</v>
      </c>
      <c r="F11562" s="14">
        <v>78072.063739999998</v>
      </c>
      <c r="G11562" s="13">
        <v>0.27613572362830435</v>
      </c>
      <c r="H11562" s="12">
        <v>-16816076.23</v>
      </c>
      <c r="I11562" s="12">
        <v>-4.6435193783597777</v>
      </c>
      <c r="J11562" t="s">
        <v>26</v>
      </c>
      <c r="K11562" s="14">
        <v>530.62833999999998</v>
      </c>
      <c r="L11562" s="14">
        <v>21558.485816</v>
      </c>
      <c r="M11562" s="13">
        <v>2.4613432711780948E-2</v>
      </c>
      <c r="N11562" s="12">
        <v>-0.11429295176510929</v>
      </c>
      <c r="O11562" s="2">
        <f>DATE(LEFT(ALT[[#This Row],[DATEMTH]],4),RIGHT(ALT[[#This Row],[DATEMTH]],2),1)</f>
        <v>45536</v>
      </c>
      <c r="P11562" t="str">
        <f>IF(AND(ALT[[#This Row],[DATE]]&gt;=DATE(2023,6,1),ALT[[#This Row],[DATE]]&lt;=DATE(2024,5,31)),"Y","N")</f>
        <v>N</v>
      </c>
      <c r="Q11562" t="str">
        <f>LEFT(ALT[[#This Row],[DATEMTH]],4)</f>
        <v>2024</v>
      </c>
    </row>
    <row r="11563" spans="1:17" x14ac:dyDescent="0.25">
      <c r="A11563" t="s">
        <v>106</v>
      </c>
      <c r="B11563" t="s">
        <v>14</v>
      </c>
      <c r="C11563" t="s">
        <v>19</v>
      </c>
      <c r="D11563" t="s">
        <v>23</v>
      </c>
      <c r="E11563" s="14">
        <v>21558.485816</v>
      </c>
      <c r="F11563" s="14">
        <v>78072.063739999998</v>
      </c>
      <c r="G11563" s="13">
        <v>0.27613572362830435</v>
      </c>
      <c r="H11563" s="12">
        <v>-16816076.23</v>
      </c>
      <c r="I11563" s="12">
        <v>-4.6435193783597777</v>
      </c>
      <c r="J11563" t="s">
        <v>24</v>
      </c>
      <c r="K11563" s="14">
        <v>6712.0388200000007</v>
      </c>
      <c r="L11563" s="14">
        <v>21558.485816</v>
      </c>
      <c r="M11563" s="13">
        <v>0.31134092056773977</v>
      </c>
      <c r="N11563" s="12">
        <v>-1.445717597932672</v>
      </c>
      <c r="O11563" s="2">
        <f>DATE(LEFT(ALT[[#This Row],[DATEMTH]],4),RIGHT(ALT[[#This Row],[DATEMTH]],2),1)</f>
        <v>45536</v>
      </c>
      <c r="P11563" t="str">
        <f>IF(AND(ALT[[#This Row],[DATE]]&gt;=DATE(2023,6,1),ALT[[#This Row],[DATE]]&lt;=DATE(2024,5,31)),"Y","N")</f>
        <v>N</v>
      </c>
      <c r="Q11563" t="str">
        <f>LEFT(ALT[[#This Row],[DATEMTH]],4)</f>
        <v>2024</v>
      </c>
    </row>
    <row r="11564" spans="1:17" x14ac:dyDescent="0.25">
      <c r="A11564" t="s">
        <v>106</v>
      </c>
      <c r="B11564" t="s">
        <v>14</v>
      </c>
      <c r="C11564" t="s">
        <v>19</v>
      </c>
      <c r="D11564" t="s">
        <v>23</v>
      </c>
      <c r="E11564" s="14">
        <v>21558.485816</v>
      </c>
      <c r="F11564" s="14">
        <v>78072.063739999998</v>
      </c>
      <c r="G11564" s="13">
        <v>0.27613572362830435</v>
      </c>
      <c r="H11564" s="12">
        <v>-16816076.23</v>
      </c>
      <c r="I11564" s="12">
        <v>-4.6435193783597777</v>
      </c>
      <c r="J11564" t="s">
        <v>16</v>
      </c>
      <c r="K11564" s="14">
        <v>0</v>
      </c>
      <c r="L11564" s="14">
        <v>21558.485816</v>
      </c>
      <c r="M11564" s="13">
        <v>0</v>
      </c>
      <c r="N11564" s="12">
        <v>0</v>
      </c>
      <c r="O11564" s="2">
        <f>DATE(LEFT(ALT[[#This Row],[DATEMTH]],4),RIGHT(ALT[[#This Row],[DATEMTH]],2),1)</f>
        <v>45536</v>
      </c>
      <c r="P11564" t="str">
        <f>IF(AND(ALT[[#This Row],[DATE]]&gt;=DATE(2023,6,1),ALT[[#This Row],[DATE]]&lt;=DATE(2024,5,31)),"Y","N")</f>
        <v>N</v>
      </c>
      <c r="Q11564" t="str">
        <f>LEFT(ALT[[#This Row],[DATEMTH]],4)</f>
        <v>2024</v>
      </c>
    </row>
    <row r="11565" spans="1:17" x14ac:dyDescent="0.25">
      <c r="A11565" t="s">
        <v>106</v>
      </c>
      <c r="B11565" t="s">
        <v>14</v>
      </c>
      <c r="C11565" t="s">
        <v>19</v>
      </c>
      <c r="D11565" t="s">
        <v>23</v>
      </c>
      <c r="E11565" s="14">
        <v>21558.485816</v>
      </c>
      <c r="F11565" s="14">
        <v>78072.063739999998</v>
      </c>
      <c r="G11565" s="13">
        <v>0.27613572362830435</v>
      </c>
      <c r="H11565" s="12">
        <v>-16816076.23</v>
      </c>
      <c r="I11565" s="12">
        <v>-4.6435193783597777</v>
      </c>
      <c r="J11565" t="s">
        <v>25</v>
      </c>
      <c r="K11565" s="14">
        <v>14315.818655999999</v>
      </c>
      <c r="L11565" s="14">
        <v>21558.485816</v>
      </c>
      <c r="M11565" s="13">
        <v>0.66404564672047928</v>
      </c>
      <c r="N11565" s="12">
        <v>-3.0835088286619965</v>
      </c>
      <c r="O11565" s="2">
        <f>DATE(LEFT(ALT[[#This Row],[DATEMTH]],4),RIGHT(ALT[[#This Row],[DATEMTH]],2),1)</f>
        <v>45536</v>
      </c>
      <c r="P11565" t="str">
        <f>IF(AND(ALT[[#This Row],[DATE]]&gt;=DATE(2023,6,1),ALT[[#This Row],[DATE]]&lt;=DATE(2024,5,31)),"Y","N")</f>
        <v>N</v>
      </c>
      <c r="Q11565" t="str">
        <f>LEFT(ALT[[#This Row],[DATEMTH]],4)</f>
        <v>2024</v>
      </c>
    </row>
    <row r="11566" spans="1:17" x14ac:dyDescent="0.25">
      <c r="A11566" t="s">
        <v>106</v>
      </c>
      <c r="B11566" t="s">
        <v>14</v>
      </c>
      <c r="C11566" t="s">
        <v>20</v>
      </c>
      <c r="D11566" t="s">
        <v>23</v>
      </c>
      <c r="E11566" s="14">
        <v>23907.241443999999</v>
      </c>
      <c r="F11566" s="14">
        <v>78072.063739999998</v>
      </c>
      <c r="G11566" s="13">
        <v>0.30622018041712395</v>
      </c>
      <c r="H11566" s="12">
        <v>-16816076.23</v>
      </c>
      <c r="I11566" s="12">
        <v>-5.1494218970587093</v>
      </c>
      <c r="J11566" t="s">
        <v>25</v>
      </c>
      <c r="K11566" s="14">
        <v>2888.928448000001</v>
      </c>
      <c r="L11566" s="14">
        <v>23907.241443999999</v>
      </c>
      <c r="M11566" s="13">
        <v>0.12083905434121239</v>
      </c>
      <c r="N11566" s="12">
        <v>-0.6222512724445064</v>
      </c>
      <c r="O11566" s="2">
        <f>DATE(LEFT(ALT[[#This Row],[DATEMTH]],4),RIGHT(ALT[[#This Row],[DATEMTH]],2),1)</f>
        <v>45536</v>
      </c>
      <c r="P11566" t="str">
        <f>IF(AND(ALT[[#This Row],[DATE]]&gt;=DATE(2023,6,1),ALT[[#This Row],[DATE]]&lt;=DATE(2024,5,31)),"Y","N")</f>
        <v>N</v>
      </c>
      <c r="Q11566" t="str">
        <f>LEFT(ALT[[#This Row],[DATEMTH]],4)</f>
        <v>2024</v>
      </c>
    </row>
    <row r="11567" spans="1:17" x14ac:dyDescent="0.25">
      <c r="A11567" t="s">
        <v>106</v>
      </c>
      <c r="B11567" t="s">
        <v>14</v>
      </c>
      <c r="C11567" t="s">
        <v>20</v>
      </c>
      <c r="D11567" t="s">
        <v>23</v>
      </c>
      <c r="E11567" s="14">
        <v>23907.241443999999</v>
      </c>
      <c r="F11567" s="14">
        <v>78072.063739999998</v>
      </c>
      <c r="G11567" s="13">
        <v>0.30622018041712395</v>
      </c>
      <c r="H11567" s="12">
        <v>-16816076.23</v>
      </c>
      <c r="I11567" s="12">
        <v>-5.1494218970587093</v>
      </c>
      <c r="J11567" t="s">
        <v>24</v>
      </c>
      <c r="K11567" s="14">
        <v>10179.41624</v>
      </c>
      <c r="L11567" s="14">
        <v>23907.241443999999</v>
      </c>
      <c r="M11567" s="13">
        <v>0.42578798828982961</v>
      </c>
      <c r="N11567" s="12">
        <v>-2.1925619904042257</v>
      </c>
      <c r="O11567" s="2">
        <f>DATE(LEFT(ALT[[#This Row],[DATEMTH]],4),RIGHT(ALT[[#This Row],[DATEMTH]],2),1)</f>
        <v>45536</v>
      </c>
      <c r="P11567" t="str">
        <f>IF(AND(ALT[[#This Row],[DATE]]&gt;=DATE(2023,6,1),ALT[[#This Row],[DATE]]&lt;=DATE(2024,5,31)),"Y","N")</f>
        <v>N</v>
      </c>
      <c r="Q11567" t="str">
        <f>LEFT(ALT[[#This Row],[DATEMTH]],4)</f>
        <v>2024</v>
      </c>
    </row>
    <row r="11568" spans="1:17" x14ac:dyDescent="0.25">
      <c r="A11568" t="s">
        <v>106</v>
      </c>
      <c r="B11568" t="s">
        <v>14</v>
      </c>
      <c r="C11568" t="s">
        <v>20</v>
      </c>
      <c r="D11568" t="s">
        <v>23</v>
      </c>
      <c r="E11568" s="14">
        <v>23907.241443999999</v>
      </c>
      <c r="F11568" s="14">
        <v>78072.063739999998</v>
      </c>
      <c r="G11568" s="13">
        <v>0.30622018041712395</v>
      </c>
      <c r="H11568" s="12">
        <v>-16816076.23</v>
      </c>
      <c r="I11568" s="12">
        <v>-5.1494218970587093</v>
      </c>
      <c r="J11568" t="s">
        <v>16</v>
      </c>
      <c r="K11568" s="14">
        <v>9177.2054159999989</v>
      </c>
      <c r="L11568" s="14">
        <v>23907.241443999999</v>
      </c>
      <c r="M11568" s="13">
        <v>0.38386718256460334</v>
      </c>
      <c r="N11568" s="12">
        <v>-1.9766940754604017</v>
      </c>
      <c r="O11568" s="2">
        <f>DATE(LEFT(ALT[[#This Row],[DATEMTH]],4),RIGHT(ALT[[#This Row],[DATEMTH]],2),1)</f>
        <v>45536</v>
      </c>
      <c r="P11568" t="str">
        <f>IF(AND(ALT[[#This Row],[DATE]]&gt;=DATE(2023,6,1),ALT[[#This Row],[DATE]]&lt;=DATE(2024,5,31)),"Y","N")</f>
        <v>N</v>
      </c>
      <c r="Q11568" t="str">
        <f>LEFT(ALT[[#This Row],[DATEMTH]],4)</f>
        <v>2024</v>
      </c>
    </row>
    <row r="11569" spans="1:17" x14ac:dyDescent="0.25">
      <c r="A11569" t="s">
        <v>106</v>
      </c>
      <c r="B11569" t="s">
        <v>14</v>
      </c>
      <c r="C11569" t="s">
        <v>20</v>
      </c>
      <c r="D11569" t="s">
        <v>23</v>
      </c>
      <c r="E11569" s="14">
        <v>23907.241443999999</v>
      </c>
      <c r="F11569" s="14">
        <v>78072.063739999998</v>
      </c>
      <c r="G11569" s="13">
        <v>0.30622018041712395</v>
      </c>
      <c r="H11569" s="12">
        <v>-16816076.23</v>
      </c>
      <c r="I11569" s="12">
        <v>-5.1494218970587093</v>
      </c>
      <c r="J11569" t="s">
        <v>26</v>
      </c>
      <c r="K11569" s="14">
        <v>1661.6913400000001</v>
      </c>
      <c r="L11569" s="14">
        <v>23907.241443999999</v>
      </c>
      <c r="M11569" s="13">
        <v>6.9505774804354714E-2</v>
      </c>
      <c r="N11569" s="12">
        <v>-0.35791455874957567</v>
      </c>
      <c r="O11569" s="2">
        <f>DATE(LEFT(ALT[[#This Row],[DATEMTH]],4),RIGHT(ALT[[#This Row],[DATEMTH]],2),1)</f>
        <v>45536</v>
      </c>
      <c r="P11569" t="str">
        <f>IF(AND(ALT[[#This Row],[DATE]]&gt;=DATE(2023,6,1),ALT[[#This Row],[DATE]]&lt;=DATE(2024,5,31)),"Y","N")</f>
        <v>N</v>
      </c>
      <c r="Q11569" t="str">
        <f>LEFT(ALT[[#This Row],[DATEMTH]],4)</f>
        <v>2024</v>
      </c>
    </row>
    <row r="11570" spans="1:17" x14ac:dyDescent="0.25">
      <c r="A11570" t="s">
        <v>106</v>
      </c>
      <c r="B11570" t="s">
        <v>110</v>
      </c>
      <c r="C11570" t="s">
        <v>15</v>
      </c>
      <c r="D11570" t="s">
        <v>22</v>
      </c>
      <c r="E11570" s="14">
        <v>5053658.2372470023</v>
      </c>
      <c r="F11570" s="14">
        <v>30835006.248466961</v>
      </c>
      <c r="G11570" s="13">
        <v>0.1638935369924972</v>
      </c>
      <c r="H11570" s="12">
        <v>-32527737.539999999</v>
      </c>
      <c r="I11570" s="12">
        <v>-5.3310859557942303</v>
      </c>
      <c r="J11570" t="s">
        <v>24</v>
      </c>
      <c r="K11570" s="14">
        <v>2015898.2667189992</v>
      </c>
      <c r="L11570" s="14">
        <v>5053658.2372469995</v>
      </c>
      <c r="M11570" s="13">
        <v>0.39889881192622312</v>
      </c>
      <c r="N11570" s="12">
        <v>-2.1265638540428919</v>
      </c>
      <c r="O11570" s="2">
        <f>DATE(LEFT(ALT[[#This Row],[DATEMTH]],4),RIGHT(ALT[[#This Row],[DATEMTH]],2),1)</f>
        <v>45536</v>
      </c>
      <c r="P11570" t="str">
        <f>IF(AND(ALT[[#This Row],[DATE]]&gt;=DATE(2023,6,1),ALT[[#This Row],[DATE]]&lt;=DATE(2024,5,31)),"Y","N")</f>
        <v>N</v>
      </c>
      <c r="Q11570" t="str">
        <f>LEFT(ALT[[#This Row],[DATEMTH]],4)</f>
        <v>2024</v>
      </c>
    </row>
    <row r="11571" spans="1:17" x14ac:dyDescent="0.25">
      <c r="A11571" t="s">
        <v>106</v>
      </c>
      <c r="B11571" t="s">
        <v>110</v>
      </c>
      <c r="C11571" t="s">
        <v>15</v>
      </c>
      <c r="D11571" t="s">
        <v>22</v>
      </c>
      <c r="E11571" s="14">
        <v>5053658.2372470023</v>
      </c>
      <c r="F11571" s="14">
        <v>30835006.248466961</v>
      </c>
      <c r="G11571" s="13">
        <v>0.1638935369924972</v>
      </c>
      <c r="H11571" s="12">
        <v>-32527737.539999999</v>
      </c>
      <c r="I11571" s="12">
        <v>-5.3310859557942303</v>
      </c>
      <c r="J11571" t="s">
        <v>16</v>
      </c>
      <c r="K11571" s="14">
        <v>1550670.1623320002</v>
      </c>
      <c r="L11571" s="14">
        <v>5053658.2372469995</v>
      </c>
      <c r="M11571" s="13">
        <v>0.30684112172506822</v>
      </c>
      <c r="N11571" s="12">
        <v>-1.6357963946886591</v>
      </c>
      <c r="O11571" s="2">
        <f>DATE(LEFT(ALT[[#This Row],[DATEMTH]],4),RIGHT(ALT[[#This Row],[DATEMTH]],2),1)</f>
        <v>45536</v>
      </c>
      <c r="P11571" t="str">
        <f>IF(AND(ALT[[#This Row],[DATE]]&gt;=DATE(2023,6,1),ALT[[#This Row],[DATE]]&lt;=DATE(2024,5,31)),"Y","N")</f>
        <v>N</v>
      </c>
      <c r="Q11571" t="str">
        <f>LEFT(ALT[[#This Row],[DATEMTH]],4)</f>
        <v>2024</v>
      </c>
    </row>
    <row r="11572" spans="1:17" x14ac:dyDescent="0.25">
      <c r="A11572" t="s">
        <v>106</v>
      </c>
      <c r="B11572" t="s">
        <v>110</v>
      </c>
      <c r="C11572" t="s">
        <v>15</v>
      </c>
      <c r="D11572" t="s">
        <v>22</v>
      </c>
      <c r="E11572" s="14">
        <v>5053658.2372470023</v>
      </c>
      <c r="F11572" s="14">
        <v>30835006.248466961</v>
      </c>
      <c r="G11572" s="13">
        <v>0.1638935369924972</v>
      </c>
      <c r="H11572" s="12">
        <v>-32527737.539999999</v>
      </c>
      <c r="I11572" s="12">
        <v>-5.3310859557942303</v>
      </c>
      <c r="J11572" t="s">
        <v>25</v>
      </c>
      <c r="K11572" s="14">
        <v>690423.77103799954</v>
      </c>
      <c r="L11572" s="14">
        <v>5053658.2372469995</v>
      </c>
      <c r="M11572" s="13">
        <v>0.13661861143465662</v>
      </c>
      <c r="N11572" s="12">
        <v>-0.72832556071940691</v>
      </c>
      <c r="O11572" s="2">
        <f>DATE(LEFT(ALT[[#This Row],[DATEMTH]],4),RIGHT(ALT[[#This Row],[DATEMTH]],2),1)</f>
        <v>45536</v>
      </c>
      <c r="P11572" t="str">
        <f>IF(AND(ALT[[#This Row],[DATE]]&gt;=DATE(2023,6,1),ALT[[#This Row],[DATE]]&lt;=DATE(2024,5,31)),"Y","N")</f>
        <v>N</v>
      </c>
      <c r="Q11572" t="str">
        <f>LEFT(ALT[[#This Row],[DATEMTH]],4)</f>
        <v>2024</v>
      </c>
    </row>
    <row r="11573" spans="1:17" x14ac:dyDescent="0.25">
      <c r="A11573" t="s">
        <v>106</v>
      </c>
      <c r="B11573" t="s">
        <v>110</v>
      </c>
      <c r="C11573" t="s">
        <v>15</v>
      </c>
      <c r="D11573" t="s">
        <v>22</v>
      </c>
      <c r="E11573" s="14">
        <v>5053658.2372470023</v>
      </c>
      <c r="F11573" s="14">
        <v>30835006.248466961</v>
      </c>
      <c r="G11573" s="13">
        <v>0.1638935369924972</v>
      </c>
      <c r="H11573" s="12">
        <v>-32527737.539999999</v>
      </c>
      <c r="I11573" s="12">
        <v>-5.3310859557942303</v>
      </c>
      <c r="J11573" t="s">
        <v>26</v>
      </c>
      <c r="K11573" s="14">
        <v>796666.0371580004</v>
      </c>
      <c r="L11573" s="14">
        <v>5053658.2372469995</v>
      </c>
      <c r="M11573" s="13">
        <v>0.15764145491405201</v>
      </c>
      <c r="N11573" s="12">
        <v>-0.84040014634327209</v>
      </c>
      <c r="O11573" s="2">
        <f>DATE(LEFT(ALT[[#This Row],[DATEMTH]],4),RIGHT(ALT[[#This Row],[DATEMTH]],2),1)</f>
        <v>45536</v>
      </c>
      <c r="P11573" t="str">
        <f>IF(AND(ALT[[#This Row],[DATE]]&gt;=DATE(2023,6,1),ALT[[#This Row],[DATE]]&lt;=DATE(2024,5,31)),"Y","N")</f>
        <v>N</v>
      </c>
      <c r="Q11573" t="str">
        <f>LEFT(ALT[[#This Row],[DATEMTH]],4)</f>
        <v>2024</v>
      </c>
    </row>
    <row r="11574" spans="1:17" x14ac:dyDescent="0.25">
      <c r="A11574" t="s">
        <v>106</v>
      </c>
      <c r="B11574" t="s">
        <v>110</v>
      </c>
      <c r="C11574" t="s">
        <v>18</v>
      </c>
      <c r="D11574" t="s">
        <v>22</v>
      </c>
      <c r="E11574" s="14">
        <v>10147289.310131978</v>
      </c>
      <c r="F11574" s="14">
        <v>30835006.248466961</v>
      </c>
      <c r="G11574" s="13">
        <v>0.329083419940493</v>
      </c>
      <c r="H11574" s="12">
        <v>-32527737.539999999</v>
      </c>
      <c r="I11574" s="12">
        <v>-10.70433911258996</v>
      </c>
      <c r="J11574" t="s">
        <v>26</v>
      </c>
      <c r="K11574" s="14">
        <v>3058793.513563998</v>
      </c>
      <c r="L11574" s="14">
        <v>10147289.310131999</v>
      </c>
      <c r="M11574" s="13">
        <v>0.30143947019523859</v>
      </c>
      <c r="N11574" s="12">
        <v>-3.2267103108892878</v>
      </c>
      <c r="O11574" s="2">
        <f>DATE(LEFT(ALT[[#This Row],[DATEMTH]],4),RIGHT(ALT[[#This Row],[DATEMTH]],2),1)</f>
        <v>45536</v>
      </c>
      <c r="P11574" t="str">
        <f>IF(AND(ALT[[#This Row],[DATE]]&gt;=DATE(2023,6,1),ALT[[#This Row],[DATE]]&lt;=DATE(2024,5,31)),"Y","N")</f>
        <v>N</v>
      </c>
      <c r="Q11574" t="str">
        <f>LEFT(ALT[[#This Row],[DATEMTH]],4)</f>
        <v>2024</v>
      </c>
    </row>
    <row r="11575" spans="1:17" x14ac:dyDescent="0.25">
      <c r="A11575" t="s">
        <v>106</v>
      </c>
      <c r="B11575" t="s">
        <v>110</v>
      </c>
      <c r="C11575" t="s">
        <v>18</v>
      </c>
      <c r="D11575" t="s">
        <v>22</v>
      </c>
      <c r="E11575" s="14">
        <v>10147289.310131978</v>
      </c>
      <c r="F11575" s="14">
        <v>30835006.248466961</v>
      </c>
      <c r="G11575" s="13">
        <v>0.329083419940493</v>
      </c>
      <c r="H11575" s="12">
        <v>-32527737.539999999</v>
      </c>
      <c r="I11575" s="12">
        <v>-10.70433911258996</v>
      </c>
      <c r="J11575" t="s">
        <v>24</v>
      </c>
      <c r="K11575" s="14">
        <v>2521585.6948409993</v>
      </c>
      <c r="L11575" s="14">
        <v>10147289.310131999</v>
      </c>
      <c r="M11575" s="13">
        <v>0.24849845291423919</v>
      </c>
      <c r="N11575" s="12">
        <v>-2.6600117089479851</v>
      </c>
      <c r="O11575" s="2">
        <f>DATE(LEFT(ALT[[#This Row],[DATEMTH]],4),RIGHT(ALT[[#This Row],[DATEMTH]],2),1)</f>
        <v>45536</v>
      </c>
      <c r="P11575" t="str">
        <f>IF(AND(ALT[[#This Row],[DATE]]&gt;=DATE(2023,6,1),ALT[[#This Row],[DATE]]&lt;=DATE(2024,5,31)),"Y","N")</f>
        <v>N</v>
      </c>
      <c r="Q11575" t="str">
        <f>LEFT(ALT[[#This Row],[DATEMTH]],4)</f>
        <v>2024</v>
      </c>
    </row>
    <row r="11576" spans="1:17" x14ac:dyDescent="0.25">
      <c r="A11576" t="s">
        <v>106</v>
      </c>
      <c r="B11576" t="s">
        <v>110</v>
      </c>
      <c r="C11576" t="s">
        <v>18</v>
      </c>
      <c r="D11576" t="s">
        <v>22</v>
      </c>
      <c r="E11576" s="14">
        <v>10147289.310131978</v>
      </c>
      <c r="F11576" s="14">
        <v>30835006.248466961</v>
      </c>
      <c r="G11576" s="13">
        <v>0.329083419940493</v>
      </c>
      <c r="H11576" s="12">
        <v>-32527737.539999999</v>
      </c>
      <c r="I11576" s="12">
        <v>-10.70433911258996</v>
      </c>
      <c r="J11576" t="s">
        <v>25</v>
      </c>
      <c r="K11576" s="14">
        <v>1052685.3116029999</v>
      </c>
      <c r="L11576" s="14">
        <v>10147289.310131999</v>
      </c>
      <c r="M11576" s="13">
        <v>0.10374054384670997</v>
      </c>
      <c r="N11576" s="12">
        <v>-1.1104739610596912</v>
      </c>
      <c r="O11576" s="2">
        <f>DATE(LEFT(ALT[[#This Row],[DATEMTH]],4),RIGHT(ALT[[#This Row],[DATEMTH]],2),1)</f>
        <v>45536</v>
      </c>
      <c r="P11576" t="str">
        <f>IF(AND(ALT[[#This Row],[DATE]]&gt;=DATE(2023,6,1),ALT[[#This Row],[DATE]]&lt;=DATE(2024,5,31)),"Y","N")</f>
        <v>N</v>
      </c>
      <c r="Q11576" t="str">
        <f>LEFT(ALT[[#This Row],[DATEMTH]],4)</f>
        <v>2024</v>
      </c>
    </row>
    <row r="11577" spans="1:17" x14ac:dyDescent="0.25">
      <c r="A11577" t="s">
        <v>106</v>
      </c>
      <c r="B11577" t="s">
        <v>110</v>
      </c>
      <c r="C11577" t="s">
        <v>18</v>
      </c>
      <c r="D11577" t="s">
        <v>22</v>
      </c>
      <c r="E11577" s="14">
        <v>10147289.310131978</v>
      </c>
      <c r="F11577" s="14">
        <v>30835006.248466961</v>
      </c>
      <c r="G11577" s="13">
        <v>0.329083419940493</v>
      </c>
      <c r="H11577" s="12">
        <v>-32527737.539999999</v>
      </c>
      <c r="I11577" s="12">
        <v>-10.70433911258996</v>
      </c>
      <c r="J11577" t="s">
        <v>16</v>
      </c>
      <c r="K11577" s="14">
        <v>3514224.7901240019</v>
      </c>
      <c r="L11577" s="14">
        <v>10147289.310131999</v>
      </c>
      <c r="M11577" s="13">
        <v>0.34632153304381225</v>
      </c>
      <c r="N11577" s="12">
        <v>-3.7071431316929955</v>
      </c>
      <c r="O11577" s="2">
        <f>DATE(LEFT(ALT[[#This Row],[DATEMTH]],4),RIGHT(ALT[[#This Row],[DATEMTH]],2),1)</f>
        <v>45536</v>
      </c>
      <c r="P11577" t="str">
        <f>IF(AND(ALT[[#This Row],[DATE]]&gt;=DATE(2023,6,1),ALT[[#This Row],[DATE]]&lt;=DATE(2024,5,31)),"Y","N")</f>
        <v>N</v>
      </c>
      <c r="Q11577" t="str">
        <f>LEFT(ALT[[#This Row],[DATEMTH]],4)</f>
        <v>2024</v>
      </c>
    </row>
    <row r="11578" spans="1:17" x14ac:dyDescent="0.25">
      <c r="A11578" t="s">
        <v>106</v>
      </c>
      <c r="B11578" t="s">
        <v>110</v>
      </c>
      <c r="C11578" t="s">
        <v>19</v>
      </c>
      <c r="D11578" t="s">
        <v>22</v>
      </c>
      <c r="E11578" s="14">
        <v>8087766.0943329995</v>
      </c>
      <c r="F11578" s="14">
        <v>30835006.248466961</v>
      </c>
      <c r="G11578" s="13">
        <v>0.26229169630004873</v>
      </c>
      <c r="H11578" s="12">
        <v>-32527737.539999999</v>
      </c>
      <c r="I11578" s="12">
        <v>-8.5317554561693747</v>
      </c>
      <c r="J11578" t="s">
        <v>24</v>
      </c>
      <c r="K11578" s="14">
        <v>2322066.4451309992</v>
      </c>
      <c r="L11578" s="14">
        <v>8087766.0943329968</v>
      </c>
      <c r="M11578" s="13">
        <v>0.28710850660704001</v>
      </c>
      <c r="N11578" s="12">
        <v>-2.4495395677572547</v>
      </c>
      <c r="O11578" s="2">
        <f>DATE(LEFT(ALT[[#This Row],[DATEMTH]],4),RIGHT(ALT[[#This Row],[DATEMTH]],2),1)</f>
        <v>45536</v>
      </c>
      <c r="P11578" t="str">
        <f>IF(AND(ALT[[#This Row],[DATE]]&gt;=DATE(2023,6,1),ALT[[#This Row],[DATE]]&lt;=DATE(2024,5,31)),"Y","N")</f>
        <v>N</v>
      </c>
      <c r="Q11578" t="str">
        <f>LEFT(ALT[[#This Row],[DATEMTH]],4)</f>
        <v>2024</v>
      </c>
    </row>
    <row r="11579" spans="1:17" x14ac:dyDescent="0.25">
      <c r="A11579" t="s">
        <v>106</v>
      </c>
      <c r="B11579" t="s">
        <v>110</v>
      </c>
      <c r="C11579" t="s">
        <v>19</v>
      </c>
      <c r="D11579" t="s">
        <v>22</v>
      </c>
      <c r="E11579" s="14">
        <v>8087766.0943329995</v>
      </c>
      <c r="F11579" s="14">
        <v>30835006.248466961</v>
      </c>
      <c r="G11579" s="13">
        <v>0.26229169630004873</v>
      </c>
      <c r="H11579" s="12">
        <v>-32527737.539999999</v>
      </c>
      <c r="I11579" s="12">
        <v>-8.5317554561693747</v>
      </c>
      <c r="J11579" t="s">
        <v>16</v>
      </c>
      <c r="K11579" s="14">
        <v>103.01713599999999</v>
      </c>
      <c r="L11579" s="14">
        <v>8087766.0943329968</v>
      </c>
      <c r="M11579" s="13">
        <v>1.2737402985996701E-5</v>
      </c>
      <c r="N11579" s="12">
        <v>-1.0867240742320545E-4</v>
      </c>
      <c r="O11579" s="2">
        <f>DATE(LEFT(ALT[[#This Row],[DATEMTH]],4),RIGHT(ALT[[#This Row],[DATEMTH]],2),1)</f>
        <v>45536</v>
      </c>
      <c r="P11579" t="str">
        <f>IF(AND(ALT[[#This Row],[DATE]]&gt;=DATE(2023,6,1),ALT[[#This Row],[DATE]]&lt;=DATE(2024,5,31)),"Y","N")</f>
        <v>N</v>
      </c>
      <c r="Q11579" t="str">
        <f>LEFT(ALT[[#This Row],[DATEMTH]],4)</f>
        <v>2024</v>
      </c>
    </row>
    <row r="11580" spans="1:17" x14ac:dyDescent="0.25">
      <c r="A11580" t="s">
        <v>106</v>
      </c>
      <c r="B11580" t="s">
        <v>110</v>
      </c>
      <c r="C11580" t="s">
        <v>19</v>
      </c>
      <c r="D11580" t="s">
        <v>22</v>
      </c>
      <c r="E11580" s="14">
        <v>8087766.0943329995</v>
      </c>
      <c r="F11580" s="14">
        <v>30835006.248466961</v>
      </c>
      <c r="G11580" s="13">
        <v>0.26229169630004873</v>
      </c>
      <c r="H11580" s="12">
        <v>-32527737.539999999</v>
      </c>
      <c r="I11580" s="12">
        <v>-8.5317554561693747</v>
      </c>
      <c r="J11580" t="s">
        <v>25</v>
      </c>
      <c r="K11580" s="14">
        <v>5502207.8641459979</v>
      </c>
      <c r="L11580" s="14">
        <v>8087766.0943329968</v>
      </c>
      <c r="M11580" s="13">
        <v>0.68031243732448332</v>
      </c>
      <c r="N11580" s="12">
        <v>-5.8042593490430461</v>
      </c>
      <c r="O11580" s="2">
        <f>DATE(LEFT(ALT[[#This Row],[DATEMTH]],4),RIGHT(ALT[[#This Row],[DATEMTH]],2),1)</f>
        <v>45536</v>
      </c>
      <c r="P11580" t="str">
        <f>IF(AND(ALT[[#This Row],[DATE]]&gt;=DATE(2023,6,1),ALT[[#This Row],[DATE]]&lt;=DATE(2024,5,31)),"Y","N")</f>
        <v>N</v>
      </c>
      <c r="Q11580" t="str">
        <f>LEFT(ALT[[#This Row],[DATEMTH]],4)</f>
        <v>2024</v>
      </c>
    </row>
    <row r="11581" spans="1:17" x14ac:dyDescent="0.25">
      <c r="A11581" t="s">
        <v>106</v>
      </c>
      <c r="B11581" t="s">
        <v>110</v>
      </c>
      <c r="C11581" t="s">
        <v>19</v>
      </c>
      <c r="D11581" t="s">
        <v>22</v>
      </c>
      <c r="E11581" s="14">
        <v>8087766.0943329995</v>
      </c>
      <c r="F11581" s="14">
        <v>30835006.248466961</v>
      </c>
      <c r="G11581" s="13">
        <v>0.26229169630004873</v>
      </c>
      <c r="H11581" s="12">
        <v>-32527737.539999999</v>
      </c>
      <c r="I11581" s="12">
        <v>-8.5317554561693747</v>
      </c>
      <c r="J11581" t="s">
        <v>26</v>
      </c>
      <c r="K11581" s="14">
        <v>263388.76792000001</v>
      </c>
      <c r="L11581" s="14">
        <v>8087766.0943329968</v>
      </c>
      <c r="M11581" s="13">
        <v>3.2566318665490764E-2</v>
      </c>
      <c r="N11581" s="12">
        <v>-0.27784786696165137</v>
      </c>
      <c r="O11581" s="2">
        <f>DATE(LEFT(ALT[[#This Row],[DATEMTH]],4),RIGHT(ALT[[#This Row],[DATEMTH]],2),1)</f>
        <v>45536</v>
      </c>
      <c r="P11581" t="str">
        <f>IF(AND(ALT[[#This Row],[DATE]]&gt;=DATE(2023,6,1),ALT[[#This Row],[DATE]]&lt;=DATE(2024,5,31)),"Y","N")</f>
        <v>N</v>
      </c>
      <c r="Q11581" t="str">
        <f>LEFT(ALT[[#This Row],[DATEMTH]],4)</f>
        <v>2024</v>
      </c>
    </row>
    <row r="11582" spans="1:17" x14ac:dyDescent="0.25">
      <c r="A11582" t="s">
        <v>106</v>
      </c>
      <c r="B11582" t="s">
        <v>110</v>
      </c>
      <c r="C11582" t="s">
        <v>20</v>
      </c>
      <c r="D11582" t="s">
        <v>22</v>
      </c>
      <c r="E11582" s="14">
        <v>7546292.6067550061</v>
      </c>
      <c r="F11582" s="14">
        <v>30835006.248466961</v>
      </c>
      <c r="G11582" s="13">
        <v>0.24473134676696195</v>
      </c>
      <c r="H11582" s="12">
        <v>-32527737.539999999</v>
      </c>
      <c r="I11582" s="12">
        <v>-7.9605570154464651</v>
      </c>
      <c r="J11582" t="s">
        <v>24</v>
      </c>
      <c r="K11582" s="14">
        <v>3028644.161644002</v>
      </c>
      <c r="L11582" s="14">
        <v>7546292.6067549996</v>
      </c>
      <c r="M11582" s="13">
        <v>0.40134199923985681</v>
      </c>
      <c r="N11582" s="12">
        <v>-3.1949058676421518</v>
      </c>
      <c r="O11582" s="2">
        <f>DATE(LEFT(ALT[[#This Row],[DATEMTH]],4),RIGHT(ALT[[#This Row],[DATEMTH]],2),1)</f>
        <v>45536</v>
      </c>
      <c r="P11582" t="str">
        <f>IF(AND(ALT[[#This Row],[DATE]]&gt;=DATE(2023,6,1),ALT[[#This Row],[DATE]]&lt;=DATE(2024,5,31)),"Y","N")</f>
        <v>N</v>
      </c>
      <c r="Q11582" t="str">
        <f>LEFT(ALT[[#This Row],[DATEMTH]],4)</f>
        <v>2024</v>
      </c>
    </row>
    <row r="11583" spans="1:17" x14ac:dyDescent="0.25">
      <c r="A11583" t="s">
        <v>106</v>
      </c>
      <c r="B11583" t="s">
        <v>110</v>
      </c>
      <c r="C11583" t="s">
        <v>20</v>
      </c>
      <c r="D11583" t="s">
        <v>22</v>
      </c>
      <c r="E11583" s="14">
        <v>7546292.6067550061</v>
      </c>
      <c r="F11583" s="14">
        <v>30835006.248466961</v>
      </c>
      <c r="G11583" s="13">
        <v>0.24473134676696195</v>
      </c>
      <c r="H11583" s="12">
        <v>-32527737.539999999</v>
      </c>
      <c r="I11583" s="12">
        <v>-7.9605570154464651</v>
      </c>
      <c r="J11583" t="s">
        <v>16</v>
      </c>
      <c r="K11583" s="14">
        <v>2979517.5577919986</v>
      </c>
      <c r="L11583" s="14">
        <v>7546292.6067549996</v>
      </c>
      <c r="M11583" s="13">
        <v>0.39483196757105721</v>
      </c>
      <c r="N11583" s="12">
        <v>-3.1430823893703108</v>
      </c>
      <c r="O11583" s="2">
        <f>DATE(LEFT(ALT[[#This Row],[DATEMTH]],4),RIGHT(ALT[[#This Row],[DATEMTH]],2),1)</f>
        <v>45536</v>
      </c>
      <c r="P11583" t="str">
        <f>IF(AND(ALT[[#This Row],[DATE]]&gt;=DATE(2023,6,1),ALT[[#This Row],[DATE]]&lt;=DATE(2024,5,31)),"Y","N")</f>
        <v>N</v>
      </c>
      <c r="Q11583" t="str">
        <f>LEFT(ALT[[#This Row],[DATEMTH]],4)</f>
        <v>2024</v>
      </c>
    </row>
    <row r="11584" spans="1:17" x14ac:dyDescent="0.25">
      <c r="A11584" t="s">
        <v>106</v>
      </c>
      <c r="B11584" t="s">
        <v>110</v>
      </c>
      <c r="C11584" t="s">
        <v>20</v>
      </c>
      <c r="D11584" t="s">
        <v>22</v>
      </c>
      <c r="E11584" s="14">
        <v>7546292.6067550061</v>
      </c>
      <c r="F11584" s="14">
        <v>30835006.248466961</v>
      </c>
      <c r="G11584" s="13">
        <v>0.24473134676696195</v>
      </c>
      <c r="H11584" s="12">
        <v>-32527737.539999999</v>
      </c>
      <c r="I11584" s="12">
        <v>-7.9605570154464651</v>
      </c>
      <c r="J11584" t="s">
        <v>25</v>
      </c>
      <c r="K11584" s="14">
        <v>1061101.154722</v>
      </c>
      <c r="L11584" s="14">
        <v>7546292.6067549996</v>
      </c>
      <c r="M11584" s="13">
        <v>0.14061224630650609</v>
      </c>
      <c r="N11584" s="12">
        <v>-1.1193518037929433</v>
      </c>
      <c r="O11584" s="2">
        <f>DATE(LEFT(ALT[[#This Row],[DATEMTH]],4),RIGHT(ALT[[#This Row],[DATEMTH]],2),1)</f>
        <v>45536</v>
      </c>
      <c r="P11584" t="str">
        <f>IF(AND(ALT[[#This Row],[DATE]]&gt;=DATE(2023,6,1),ALT[[#This Row],[DATE]]&lt;=DATE(2024,5,31)),"Y","N")</f>
        <v>N</v>
      </c>
      <c r="Q11584" t="str">
        <f>LEFT(ALT[[#This Row],[DATEMTH]],4)</f>
        <v>2024</v>
      </c>
    </row>
    <row r="11585" spans="1:17" x14ac:dyDescent="0.25">
      <c r="A11585" t="s">
        <v>106</v>
      </c>
      <c r="B11585" t="s">
        <v>110</v>
      </c>
      <c r="C11585" t="s">
        <v>20</v>
      </c>
      <c r="D11585" t="s">
        <v>22</v>
      </c>
      <c r="E11585" s="14">
        <v>7546292.6067550061</v>
      </c>
      <c r="F11585" s="14">
        <v>30835006.248466961</v>
      </c>
      <c r="G11585" s="13">
        <v>0.24473134676696195</v>
      </c>
      <c r="H11585" s="12">
        <v>-32527737.539999999</v>
      </c>
      <c r="I11585" s="12">
        <v>-7.9605570154464651</v>
      </c>
      <c r="J11585" t="s">
        <v>26</v>
      </c>
      <c r="K11585" s="14">
        <v>477029.73259700002</v>
      </c>
      <c r="L11585" s="14">
        <v>7546292.6067549996</v>
      </c>
      <c r="M11585" s="13">
        <v>6.3213786882580059E-2</v>
      </c>
      <c r="N11585" s="12">
        <v>-0.50321695464106042</v>
      </c>
      <c r="O11585" s="2">
        <f>DATE(LEFT(ALT[[#This Row],[DATEMTH]],4),RIGHT(ALT[[#This Row],[DATEMTH]],2),1)</f>
        <v>45536</v>
      </c>
      <c r="P11585" t="str">
        <f>IF(AND(ALT[[#This Row],[DATE]]&gt;=DATE(2023,6,1),ALT[[#This Row],[DATE]]&lt;=DATE(2024,5,31)),"Y","N")</f>
        <v>N</v>
      </c>
      <c r="Q11585" t="str">
        <f>LEFT(ALT[[#This Row],[DATEMTH]],4)</f>
        <v>2024</v>
      </c>
    </row>
    <row r="11586" spans="1:17" x14ac:dyDescent="0.25">
      <c r="A11586" t="s">
        <v>106</v>
      </c>
      <c r="B11586" t="s">
        <v>110</v>
      </c>
      <c r="C11586" t="s">
        <v>15</v>
      </c>
      <c r="D11586" t="s">
        <v>17</v>
      </c>
      <c r="E11586" s="14">
        <v>5053658.2372470023</v>
      </c>
      <c r="F11586" s="14">
        <v>30835006.248466961</v>
      </c>
      <c r="G11586" s="13">
        <v>0.1638935369924972</v>
      </c>
      <c r="H11586" s="12">
        <v>-98350860.190000013</v>
      </c>
      <c r="I11586" s="12">
        <v>-16.119070342793687</v>
      </c>
      <c r="J11586" t="s">
        <v>24</v>
      </c>
      <c r="K11586" s="14">
        <v>2015898.2667189992</v>
      </c>
      <c r="L11586" s="14">
        <v>5053658.2372469995</v>
      </c>
      <c r="M11586" s="13">
        <v>0.39889881192622312</v>
      </c>
      <c r="N11586" s="12">
        <v>-6.4298780090956198</v>
      </c>
      <c r="O11586" s="2">
        <f>DATE(LEFT(ALT[[#This Row],[DATEMTH]],4),RIGHT(ALT[[#This Row],[DATEMTH]],2),1)</f>
        <v>45536</v>
      </c>
      <c r="P11586" t="str">
        <f>IF(AND(ALT[[#This Row],[DATE]]&gt;=DATE(2023,6,1),ALT[[#This Row],[DATE]]&lt;=DATE(2024,5,31)),"Y","N")</f>
        <v>N</v>
      </c>
      <c r="Q11586" t="str">
        <f>LEFT(ALT[[#This Row],[DATEMTH]],4)</f>
        <v>2024</v>
      </c>
    </row>
    <row r="11587" spans="1:17" x14ac:dyDescent="0.25">
      <c r="A11587" t="s">
        <v>106</v>
      </c>
      <c r="B11587" t="s">
        <v>110</v>
      </c>
      <c r="C11587" t="s">
        <v>15</v>
      </c>
      <c r="D11587" t="s">
        <v>17</v>
      </c>
      <c r="E11587" s="14">
        <v>5053658.2372470023</v>
      </c>
      <c r="F11587" s="14">
        <v>30835006.248466961</v>
      </c>
      <c r="G11587" s="13">
        <v>0.1638935369924972</v>
      </c>
      <c r="H11587" s="12">
        <v>-98350860.190000013</v>
      </c>
      <c r="I11587" s="12">
        <v>-16.119070342793687</v>
      </c>
      <c r="J11587" t="s">
        <v>16</v>
      </c>
      <c r="K11587" s="14">
        <v>1550670.1623320002</v>
      </c>
      <c r="L11587" s="14">
        <v>5053658.2372469995</v>
      </c>
      <c r="M11587" s="13">
        <v>0.30684112172506822</v>
      </c>
      <c r="N11587" s="12">
        <v>-4.9459936251480947</v>
      </c>
      <c r="O11587" s="2">
        <f>DATE(LEFT(ALT[[#This Row],[DATEMTH]],4),RIGHT(ALT[[#This Row],[DATEMTH]],2),1)</f>
        <v>45536</v>
      </c>
      <c r="P11587" t="str">
        <f>IF(AND(ALT[[#This Row],[DATE]]&gt;=DATE(2023,6,1),ALT[[#This Row],[DATE]]&lt;=DATE(2024,5,31)),"Y","N")</f>
        <v>N</v>
      </c>
      <c r="Q11587" t="str">
        <f>LEFT(ALT[[#This Row],[DATEMTH]],4)</f>
        <v>2024</v>
      </c>
    </row>
    <row r="11588" spans="1:17" x14ac:dyDescent="0.25">
      <c r="A11588" t="s">
        <v>106</v>
      </c>
      <c r="B11588" t="s">
        <v>110</v>
      </c>
      <c r="C11588" t="s">
        <v>15</v>
      </c>
      <c r="D11588" t="s">
        <v>17</v>
      </c>
      <c r="E11588" s="14">
        <v>5053658.2372470023</v>
      </c>
      <c r="F11588" s="14">
        <v>30835006.248466961</v>
      </c>
      <c r="G11588" s="13">
        <v>0.1638935369924972</v>
      </c>
      <c r="H11588" s="12">
        <v>-98350860.190000013</v>
      </c>
      <c r="I11588" s="12">
        <v>-16.119070342793687</v>
      </c>
      <c r="J11588" t="s">
        <v>25</v>
      </c>
      <c r="K11588" s="14">
        <v>690423.77103799954</v>
      </c>
      <c r="L11588" s="14">
        <v>5053658.2372469995</v>
      </c>
      <c r="M11588" s="13">
        <v>0.13661861143465662</v>
      </c>
      <c r="N11588" s="12">
        <v>-2.2021650078500281</v>
      </c>
      <c r="O11588" s="2">
        <f>DATE(LEFT(ALT[[#This Row],[DATEMTH]],4),RIGHT(ALT[[#This Row],[DATEMTH]],2),1)</f>
        <v>45536</v>
      </c>
      <c r="P11588" t="str">
        <f>IF(AND(ALT[[#This Row],[DATE]]&gt;=DATE(2023,6,1),ALT[[#This Row],[DATE]]&lt;=DATE(2024,5,31)),"Y","N")</f>
        <v>N</v>
      </c>
      <c r="Q11588" t="str">
        <f>LEFT(ALT[[#This Row],[DATEMTH]],4)</f>
        <v>2024</v>
      </c>
    </row>
    <row r="11589" spans="1:17" x14ac:dyDescent="0.25">
      <c r="A11589" t="s">
        <v>106</v>
      </c>
      <c r="B11589" t="s">
        <v>110</v>
      </c>
      <c r="C11589" t="s">
        <v>15</v>
      </c>
      <c r="D11589" t="s">
        <v>17</v>
      </c>
      <c r="E11589" s="14">
        <v>5053658.2372470023</v>
      </c>
      <c r="F11589" s="14">
        <v>30835006.248466961</v>
      </c>
      <c r="G11589" s="13">
        <v>0.1638935369924972</v>
      </c>
      <c r="H11589" s="12">
        <v>-98350860.190000013</v>
      </c>
      <c r="I11589" s="12">
        <v>-16.119070342793687</v>
      </c>
      <c r="J11589" t="s">
        <v>26</v>
      </c>
      <c r="K11589" s="14">
        <v>796666.0371580004</v>
      </c>
      <c r="L11589" s="14">
        <v>5053658.2372469995</v>
      </c>
      <c r="M11589" s="13">
        <v>0.15764145491405201</v>
      </c>
      <c r="N11589" s="12">
        <v>-2.5410337006999439</v>
      </c>
      <c r="O11589" s="2">
        <f>DATE(LEFT(ALT[[#This Row],[DATEMTH]],4),RIGHT(ALT[[#This Row],[DATEMTH]],2),1)</f>
        <v>45536</v>
      </c>
      <c r="P11589" t="str">
        <f>IF(AND(ALT[[#This Row],[DATE]]&gt;=DATE(2023,6,1),ALT[[#This Row],[DATE]]&lt;=DATE(2024,5,31)),"Y","N")</f>
        <v>N</v>
      </c>
      <c r="Q11589" t="str">
        <f>LEFT(ALT[[#This Row],[DATEMTH]],4)</f>
        <v>2024</v>
      </c>
    </row>
    <row r="11590" spans="1:17" x14ac:dyDescent="0.25">
      <c r="A11590" t="s">
        <v>106</v>
      </c>
      <c r="B11590" t="s">
        <v>110</v>
      </c>
      <c r="C11590" t="s">
        <v>18</v>
      </c>
      <c r="D11590" t="s">
        <v>17</v>
      </c>
      <c r="E11590" s="14">
        <v>10147289.310131978</v>
      </c>
      <c r="F11590" s="14">
        <v>30835006.248466961</v>
      </c>
      <c r="G11590" s="13">
        <v>0.329083419940493</v>
      </c>
      <c r="H11590" s="12">
        <v>-98350860.190000013</v>
      </c>
      <c r="I11590" s="12">
        <v>-32.365637425414491</v>
      </c>
      <c r="J11590" t="s">
        <v>26</v>
      </c>
      <c r="K11590" s="14">
        <v>3058793.513563998</v>
      </c>
      <c r="L11590" s="14">
        <v>10147289.310131999</v>
      </c>
      <c r="M11590" s="13">
        <v>0.30143947019523859</v>
      </c>
      <c r="N11590" s="12">
        <v>-9.7562805980481304</v>
      </c>
      <c r="O11590" s="2">
        <f>DATE(LEFT(ALT[[#This Row],[DATEMTH]],4),RIGHT(ALT[[#This Row],[DATEMTH]],2),1)</f>
        <v>45536</v>
      </c>
      <c r="P11590" t="str">
        <f>IF(AND(ALT[[#This Row],[DATE]]&gt;=DATE(2023,6,1),ALT[[#This Row],[DATE]]&lt;=DATE(2024,5,31)),"Y","N")</f>
        <v>N</v>
      </c>
      <c r="Q11590" t="str">
        <f>LEFT(ALT[[#This Row],[DATEMTH]],4)</f>
        <v>2024</v>
      </c>
    </row>
    <row r="11591" spans="1:17" x14ac:dyDescent="0.25">
      <c r="A11591" t="s">
        <v>106</v>
      </c>
      <c r="B11591" t="s">
        <v>110</v>
      </c>
      <c r="C11591" t="s">
        <v>18</v>
      </c>
      <c r="D11591" t="s">
        <v>17</v>
      </c>
      <c r="E11591" s="14">
        <v>10147289.310131978</v>
      </c>
      <c r="F11591" s="14">
        <v>30835006.248466961</v>
      </c>
      <c r="G11591" s="13">
        <v>0.329083419940493</v>
      </c>
      <c r="H11591" s="12">
        <v>-98350860.190000013</v>
      </c>
      <c r="I11591" s="12">
        <v>-32.365637425414491</v>
      </c>
      <c r="J11591" t="s">
        <v>24</v>
      </c>
      <c r="K11591" s="14">
        <v>2521585.6948409993</v>
      </c>
      <c r="L11591" s="14">
        <v>10147289.310131999</v>
      </c>
      <c r="M11591" s="13">
        <v>0.24849845291423919</v>
      </c>
      <c r="N11591" s="12">
        <v>-8.0428108277987</v>
      </c>
      <c r="O11591" s="2">
        <f>DATE(LEFT(ALT[[#This Row],[DATEMTH]],4),RIGHT(ALT[[#This Row],[DATEMTH]],2),1)</f>
        <v>45536</v>
      </c>
      <c r="P11591" t="str">
        <f>IF(AND(ALT[[#This Row],[DATE]]&gt;=DATE(2023,6,1),ALT[[#This Row],[DATE]]&lt;=DATE(2024,5,31)),"Y","N")</f>
        <v>N</v>
      </c>
      <c r="Q11591" t="str">
        <f>LEFT(ALT[[#This Row],[DATEMTH]],4)</f>
        <v>2024</v>
      </c>
    </row>
    <row r="11592" spans="1:17" x14ac:dyDescent="0.25">
      <c r="A11592" t="s">
        <v>106</v>
      </c>
      <c r="B11592" t="s">
        <v>110</v>
      </c>
      <c r="C11592" t="s">
        <v>18</v>
      </c>
      <c r="D11592" t="s">
        <v>17</v>
      </c>
      <c r="E11592" s="14">
        <v>10147289.310131978</v>
      </c>
      <c r="F11592" s="14">
        <v>30835006.248466961</v>
      </c>
      <c r="G11592" s="13">
        <v>0.329083419940493</v>
      </c>
      <c r="H11592" s="12">
        <v>-98350860.190000013</v>
      </c>
      <c r="I11592" s="12">
        <v>-32.365637425414491</v>
      </c>
      <c r="J11592" t="s">
        <v>25</v>
      </c>
      <c r="K11592" s="14">
        <v>1052685.3116029999</v>
      </c>
      <c r="L11592" s="14">
        <v>10147289.310131999</v>
      </c>
      <c r="M11592" s="13">
        <v>0.10374054384670997</v>
      </c>
      <c r="N11592" s="12">
        <v>-3.357628828457929</v>
      </c>
      <c r="O11592" s="2">
        <f>DATE(LEFT(ALT[[#This Row],[DATEMTH]],4),RIGHT(ALT[[#This Row],[DATEMTH]],2),1)</f>
        <v>45536</v>
      </c>
      <c r="P11592" t="str">
        <f>IF(AND(ALT[[#This Row],[DATE]]&gt;=DATE(2023,6,1),ALT[[#This Row],[DATE]]&lt;=DATE(2024,5,31)),"Y","N")</f>
        <v>N</v>
      </c>
      <c r="Q11592" t="str">
        <f>LEFT(ALT[[#This Row],[DATEMTH]],4)</f>
        <v>2024</v>
      </c>
    </row>
    <row r="11593" spans="1:17" x14ac:dyDescent="0.25">
      <c r="A11593" t="s">
        <v>106</v>
      </c>
      <c r="B11593" t="s">
        <v>110</v>
      </c>
      <c r="C11593" t="s">
        <v>18</v>
      </c>
      <c r="D11593" t="s">
        <v>17</v>
      </c>
      <c r="E11593" s="14">
        <v>10147289.310131978</v>
      </c>
      <c r="F11593" s="14">
        <v>30835006.248466961</v>
      </c>
      <c r="G11593" s="13">
        <v>0.329083419940493</v>
      </c>
      <c r="H11593" s="12">
        <v>-98350860.190000013</v>
      </c>
      <c r="I11593" s="12">
        <v>-32.365637425414491</v>
      </c>
      <c r="J11593" t="s">
        <v>16</v>
      </c>
      <c r="K11593" s="14">
        <v>3514224.7901240019</v>
      </c>
      <c r="L11593" s="14">
        <v>10147289.310131999</v>
      </c>
      <c r="M11593" s="13">
        <v>0.34632153304381225</v>
      </c>
      <c r="N11593" s="12">
        <v>-11.20891717110973</v>
      </c>
      <c r="O11593" s="2">
        <f>DATE(LEFT(ALT[[#This Row],[DATEMTH]],4),RIGHT(ALT[[#This Row],[DATEMTH]],2),1)</f>
        <v>45536</v>
      </c>
      <c r="P11593" t="str">
        <f>IF(AND(ALT[[#This Row],[DATE]]&gt;=DATE(2023,6,1),ALT[[#This Row],[DATE]]&lt;=DATE(2024,5,31)),"Y","N")</f>
        <v>N</v>
      </c>
      <c r="Q11593" t="str">
        <f>LEFT(ALT[[#This Row],[DATEMTH]],4)</f>
        <v>2024</v>
      </c>
    </row>
    <row r="11594" spans="1:17" x14ac:dyDescent="0.25">
      <c r="A11594" t="s">
        <v>106</v>
      </c>
      <c r="B11594" t="s">
        <v>110</v>
      </c>
      <c r="C11594" t="s">
        <v>19</v>
      </c>
      <c r="D11594" t="s">
        <v>17</v>
      </c>
      <c r="E11594" s="14">
        <v>8087766.0943329995</v>
      </c>
      <c r="F11594" s="14">
        <v>30835006.248466961</v>
      </c>
      <c r="G11594" s="13">
        <v>0.26229169630004873</v>
      </c>
      <c r="H11594" s="12">
        <v>-98350860.190000013</v>
      </c>
      <c r="I11594" s="12">
        <v>-25.796613951804034</v>
      </c>
      <c r="J11594" t="s">
        <v>24</v>
      </c>
      <c r="K11594" s="14">
        <v>2322066.4451309992</v>
      </c>
      <c r="L11594" s="14">
        <v>8087766.0943329968</v>
      </c>
      <c r="M11594" s="13">
        <v>0.28710850660704001</v>
      </c>
      <c r="N11594" s="12">
        <v>-7.4064273072207891</v>
      </c>
      <c r="O11594" s="2">
        <f>DATE(LEFT(ALT[[#This Row],[DATEMTH]],4),RIGHT(ALT[[#This Row],[DATEMTH]],2),1)</f>
        <v>45536</v>
      </c>
      <c r="P11594" t="str">
        <f>IF(AND(ALT[[#This Row],[DATE]]&gt;=DATE(2023,6,1),ALT[[#This Row],[DATE]]&lt;=DATE(2024,5,31)),"Y","N")</f>
        <v>N</v>
      </c>
      <c r="Q11594" t="str">
        <f>LEFT(ALT[[#This Row],[DATEMTH]],4)</f>
        <v>2024</v>
      </c>
    </row>
    <row r="11595" spans="1:17" x14ac:dyDescent="0.25">
      <c r="A11595" t="s">
        <v>106</v>
      </c>
      <c r="B11595" t="s">
        <v>110</v>
      </c>
      <c r="C11595" t="s">
        <v>19</v>
      </c>
      <c r="D11595" t="s">
        <v>17</v>
      </c>
      <c r="E11595" s="14">
        <v>8087766.0943329995</v>
      </c>
      <c r="F11595" s="14">
        <v>30835006.248466961</v>
      </c>
      <c r="G11595" s="13">
        <v>0.26229169630004873</v>
      </c>
      <c r="H11595" s="12">
        <v>-98350860.190000013</v>
      </c>
      <c r="I11595" s="12">
        <v>-25.796613951804034</v>
      </c>
      <c r="J11595" t="s">
        <v>16</v>
      </c>
      <c r="K11595" s="14">
        <v>103.01713599999999</v>
      </c>
      <c r="L11595" s="14">
        <v>8087766.0943329968</v>
      </c>
      <c r="M11595" s="13">
        <v>1.2737402985996701E-5</v>
      </c>
      <c r="N11595" s="12">
        <v>-3.2858186757831289E-4</v>
      </c>
      <c r="O11595" s="2">
        <f>DATE(LEFT(ALT[[#This Row],[DATEMTH]],4),RIGHT(ALT[[#This Row],[DATEMTH]],2),1)</f>
        <v>45536</v>
      </c>
      <c r="P11595" t="str">
        <f>IF(AND(ALT[[#This Row],[DATE]]&gt;=DATE(2023,6,1),ALT[[#This Row],[DATE]]&lt;=DATE(2024,5,31)),"Y","N")</f>
        <v>N</v>
      </c>
      <c r="Q11595" t="str">
        <f>LEFT(ALT[[#This Row],[DATEMTH]],4)</f>
        <v>2024</v>
      </c>
    </row>
    <row r="11596" spans="1:17" x14ac:dyDescent="0.25">
      <c r="A11596" t="s">
        <v>106</v>
      </c>
      <c r="B11596" t="s">
        <v>110</v>
      </c>
      <c r="C11596" t="s">
        <v>19</v>
      </c>
      <c r="D11596" t="s">
        <v>17</v>
      </c>
      <c r="E11596" s="14">
        <v>8087766.0943329995</v>
      </c>
      <c r="F11596" s="14">
        <v>30835006.248466961</v>
      </c>
      <c r="G11596" s="13">
        <v>0.26229169630004873</v>
      </c>
      <c r="H11596" s="12">
        <v>-98350860.190000013</v>
      </c>
      <c r="I11596" s="12">
        <v>-25.796613951804034</v>
      </c>
      <c r="J11596" t="s">
        <v>25</v>
      </c>
      <c r="K11596" s="14">
        <v>5502207.8641459979</v>
      </c>
      <c r="L11596" s="14">
        <v>8087766.0943329968</v>
      </c>
      <c r="M11596" s="13">
        <v>0.68031243732448332</v>
      </c>
      <c r="N11596" s="12">
        <v>-17.549757312270575</v>
      </c>
      <c r="O11596" s="2">
        <f>DATE(LEFT(ALT[[#This Row],[DATEMTH]],4),RIGHT(ALT[[#This Row],[DATEMTH]],2),1)</f>
        <v>45536</v>
      </c>
      <c r="P11596" t="str">
        <f>IF(AND(ALT[[#This Row],[DATE]]&gt;=DATE(2023,6,1),ALT[[#This Row],[DATE]]&lt;=DATE(2024,5,31)),"Y","N")</f>
        <v>N</v>
      </c>
      <c r="Q11596" t="str">
        <f>LEFT(ALT[[#This Row],[DATEMTH]],4)</f>
        <v>2024</v>
      </c>
    </row>
    <row r="11597" spans="1:17" x14ac:dyDescent="0.25">
      <c r="A11597" t="s">
        <v>106</v>
      </c>
      <c r="B11597" t="s">
        <v>110</v>
      </c>
      <c r="C11597" t="s">
        <v>19</v>
      </c>
      <c r="D11597" t="s">
        <v>17</v>
      </c>
      <c r="E11597" s="14">
        <v>8087766.0943329995</v>
      </c>
      <c r="F11597" s="14">
        <v>30835006.248466961</v>
      </c>
      <c r="G11597" s="13">
        <v>0.26229169630004873</v>
      </c>
      <c r="H11597" s="12">
        <v>-98350860.190000013</v>
      </c>
      <c r="I11597" s="12">
        <v>-25.796613951804034</v>
      </c>
      <c r="J11597" t="s">
        <v>26</v>
      </c>
      <c r="K11597" s="14">
        <v>263388.76792000001</v>
      </c>
      <c r="L11597" s="14">
        <v>8087766.0943329968</v>
      </c>
      <c r="M11597" s="13">
        <v>3.2566318665490764E-2</v>
      </c>
      <c r="N11597" s="12">
        <v>-0.84010075044509513</v>
      </c>
      <c r="O11597" s="2">
        <f>DATE(LEFT(ALT[[#This Row],[DATEMTH]],4),RIGHT(ALT[[#This Row],[DATEMTH]],2),1)</f>
        <v>45536</v>
      </c>
      <c r="P11597" t="str">
        <f>IF(AND(ALT[[#This Row],[DATE]]&gt;=DATE(2023,6,1),ALT[[#This Row],[DATE]]&lt;=DATE(2024,5,31)),"Y","N")</f>
        <v>N</v>
      </c>
      <c r="Q11597" t="str">
        <f>LEFT(ALT[[#This Row],[DATEMTH]],4)</f>
        <v>2024</v>
      </c>
    </row>
    <row r="11598" spans="1:17" x14ac:dyDescent="0.25">
      <c r="A11598" t="s">
        <v>106</v>
      </c>
      <c r="B11598" t="s">
        <v>110</v>
      </c>
      <c r="C11598" t="s">
        <v>20</v>
      </c>
      <c r="D11598" t="s">
        <v>17</v>
      </c>
      <c r="E11598" s="14">
        <v>7546292.6067550061</v>
      </c>
      <c r="F11598" s="14">
        <v>30835006.248466961</v>
      </c>
      <c r="G11598" s="13">
        <v>0.24473134676696195</v>
      </c>
      <c r="H11598" s="12">
        <v>-98350860.190000013</v>
      </c>
      <c r="I11598" s="12">
        <v>-24.069538469987886</v>
      </c>
      <c r="J11598" t="s">
        <v>24</v>
      </c>
      <c r="K11598" s="14">
        <v>3028644.161644002</v>
      </c>
      <c r="L11598" s="14">
        <v>7546292.6067549996</v>
      </c>
      <c r="M11598" s="13">
        <v>0.40134199923985681</v>
      </c>
      <c r="N11598" s="12">
        <v>-9.660116690325582</v>
      </c>
      <c r="O11598" s="2">
        <f>DATE(LEFT(ALT[[#This Row],[DATEMTH]],4),RIGHT(ALT[[#This Row],[DATEMTH]],2),1)</f>
        <v>45536</v>
      </c>
      <c r="P11598" t="str">
        <f>IF(AND(ALT[[#This Row],[DATE]]&gt;=DATE(2023,6,1),ALT[[#This Row],[DATE]]&lt;=DATE(2024,5,31)),"Y","N")</f>
        <v>N</v>
      </c>
      <c r="Q11598" t="str">
        <f>LEFT(ALT[[#This Row],[DATEMTH]],4)</f>
        <v>2024</v>
      </c>
    </row>
    <row r="11599" spans="1:17" x14ac:dyDescent="0.25">
      <c r="A11599" t="s">
        <v>106</v>
      </c>
      <c r="B11599" t="s">
        <v>110</v>
      </c>
      <c r="C11599" t="s">
        <v>20</v>
      </c>
      <c r="D11599" t="s">
        <v>17</v>
      </c>
      <c r="E11599" s="14">
        <v>7546292.6067550061</v>
      </c>
      <c r="F11599" s="14">
        <v>30835006.248466961</v>
      </c>
      <c r="G11599" s="13">
        <v>0.24473134676696195</v>
      </c>
      <c r="H11599" s="12">
        <v>-98350860.190000013</v>
      </c>
      <c r="I11599" s="12">
        <v>-24.069538469987886</v>
      </c>
      <c r="J11599" t="s">
        <v>16</v>
      </c>
      <c r="K11599" s="14">
        <v>2979517.5577919986</v>
      </c>
      <c r="L11599" s="14">
        <v>7546292.6067549996</v>
      </c>
      <c r="M11599" s="13">
        <v>0.39483196757105721</v>
      </c>
      <c r="N11599" s="12">
        <v>-9.5034232326325707</v>
      </c>
      <c r="O11599" s="2">
        <f>DATE(LEFT(ALT[[#This Row],[DATEMTH]],4),RIGHT(ALT[[#This Row],[DATEMTH]],2),1)</f>
        <v>45536</v>
      </c>
      <c r="P11599" t="str">
        <f>IF(AND(ALT[[#This Row],[DATE]]&gt;=DATE(2023,6,1),ALT[[#This Row],[DATE]]&lt;=DATE(2024,5,31)),"Y","N")</f>
        <v>N</v>
      </c>
      <c r="Q11599" t="str">
        <f>LEFT(ALT[[#This Row],[DATEMTH]],4)</f>
        <v>2024</v>
      </c>
    </row>
    <row r="11600" spans="1:17" x14ac:dyDescent="0.25">
      <c r="A11600" t="s">
        <v>106</v>
      </c>
      <c r="B11600" t="s">
        <v>110</v>
      </c>
      <c r="C11600" t="s">
        <v>20</v>
      </c>
      <c r="D11600" t="s">
        <v>17</v>
      </c>
      <c r="E11600" s="14">
        <v>7546292.6067550061</v>
      </c>
      <c r="F11600" s="14">
        <v>30835006.248466961</v>
      </c>
      <c r="G11600" s="13">
        <v>0.24473134676696195</v>
      </c>
      <c r="H11600" s="12">
        <v>-98350860.190000013</v>
      </c>
      <c r="I11600" s="12">
        <v>-24.069538469987886</v>
      </c>
      <c r="J11600" t="s">
        <v>25</v>
      </c>
      <c r="K11600" s="14">
        <v>1061101.154722</v>
      </c>
      <c r="L11600" s="14">
        <v>7546292.6067549996</v>
      </c>
      <c r="M11600" s="13">
        <v>0.14061224630650609</v>
      </c>
      <c r="N11600" s="12">
        <v>-3.3844718718258604</v>
      </c>
      <c r="O11600" s="2">
        <f>DATE(LEFT(ALT[[#This Row],[DATEMTH]],4),RIGHT(ALT[[#This Row],[DATEMTH]],2),1)</f>
        <v>45536</v>
      </c>
      <c r="P11600" t="str">
        <f>IF(AND(ALT[[#This Row],[DATE]]&gt;=DATE(2023,6,1),ALT[[#This Row],[DATE]]&lt;=DATE(2024,5,31)),"Y","N")</f>
        <v>N</v>
      </c>
      <c r="Q11600" t="str">
        <f>LEFT(ALT[[#This Row],[DATEMTH]],4)</f>
        <v>2024</v>
      </c>
    </row>
    <row r="11601" spans="1:17" x14ac:dyDescent="0.25">
      <c r="A11601" t="s">
        <v>106</v>
      </c>
      <c r="B11601" t="s">
        <v>110</v>
      </c>
      <c r="C11601" t="s">
        <v>20</v>
      </c>
      <c r="D11601" t="s">
        <v>17</v>
      </c>
      <c r="E11601" s="14">
        <v>7546292.6067550061</v>
      </c>
      <c r="F11601" s="14">
        <v>30835006.248466961</v>
      </c>
      <c r="G11601" s="13">
        <v>0.24473134676696195</v>
      </c>
      <c r="H11601" s="12">
        <v>-98350860.190000013</v>
      </c>
      <c r="I11601" s="12">
        <v>-24.069538469987886</v>
      </c>
      <c r="J11601" t="s">
        <v>26</v>
      </c>
      <c r="K11601" s="14">
        <v>477029.73259700002</v>
      </c>
      <c r="L11601" s="14">
        <v>7546292.6067549996</v>
      </c>
      <c r="M11601" s="13">
        <v>6.3213786882580059E-2</v>
      </c>
      <c r="N11601" s="12">
        <v>-1.5215266752038763</v>
      </c>
      <c r="O11601" s="2">
        <f>DATE(LEFT(ALT[[#This Row],[DATEMTH]],4),RIGHT(ALT[[#This Row],[DATEMTH]],2),1)</f>
        <v>45536</v>
      </c>
      <c r="P11601" t="str">
        <f>IF(AND(ALT[[#This Row],[DATE]]&gt;=DATE(2023,6,1),ALT[[#This Row],[DATE]]&lt;=DATE(2024,5,31)),"Y","N")</f>
        <v>N</v>
      </c>
      <c r="Q11601" t="str">
        <f>LEFT(ALT[[#This Row],[DATEMTH]],4)</f>
        <v>2024</v>
      </c>
    </row>
    <row r="11602" spans="1:17" x14ac:dyDescent="0.25">
      <c r="A11602" t="s">
        <v>106</v>
      </c>
      <c r="B11602" t="s">
        <v>110</v>
      </c>
      <c r="C11602" t="s">
        <v>15</v>
      </c>
      <c r="D11602" t="s">
        <v>23</v>
      </c>
      <c r="E11602" s="14">
        <v>5053658.2372470023</v>
      </c>
      <c r="F11602" s="14">
        <v>30835006.248466961</v>
      </c>
      <c r="G11602" s="13">
        <v>0.1638935369924972</v>
      </c>
      <c r="H11602" s="12">
        <v>-16816076.23</v>
      </c>
      <c r="I11602" s="12">
        <v>-2.7560462116701578</v>
      </c>
      <c r="J11602" t="s">
        <v>24</v>
      </c>
      <c r="K11602" s="14">
        <v>2015898.2667189992</v>
      </c>
      <c r="L11602" s="14">
        <v>5053658.2372469995</v>
      </c>
      <c r="M11602" s="13">
        <v>0.39889881192622312</v>
      </c>
      <c r="N11602" s="12">
        <v>-1.099383559448994</v>
      </c>
      <c r="O11602" s="2">
        <f>DATE(LEFT(ALT[[#This Row],[DATEMTH]],4),RIGHT(ALT[[#This Row],[DATEMTH]],2),1)</f>
        <v>45536</v>
      </c>
      <c r="P11602" t="str">
        <f>IF(AND(ALT[[#This Row],[DATE]]&gt;=DATE(2023,6,1),ALT[[#This Row],[DATE]]&lt;=DATE(2024,5,31)),"Y","N")</f>
        <v>N</v>
      </c>
      <c r="Q11602" t="str">
        <f>LEFT(ALT[[#This Row],[DATEMTH]],4)</f>
        <v>2024</v>
      </c>
    </row>
    <row r="11603" spans="1:17" x14ac:dyDescent="0.25">
      <c r="A11603" t="s">
        <v>106</v>
      </c>
      <c r="B11603" t="s">
        <v>110</v>
      </c>
      <c r="C11603" t="s">
        <v>15</v>
      </c>
      <c r="D11603" t="s">
        <v>23</v>
      </c>
      <c r="E11603" s="14">
        <v>5053658.2372470023</v>
      </c>
      <c r="F11603" s="14">
        <v>30835006.248466961</v>
      </c>
      <c r="G11603" s="13">
        <v>0.1638935369924972</v>
      </c>
      <c r="H11603" s="12">
        <v>-16816076.23</v>
      </c>
      <c r="I11603" s="12">
        <v>-2.7560462116701578</v>
      </c>
      <c r="J11603" t="s">
        <v>16</v>
      </c>
      <c r="K11603" s="14">
        <v>1550670.1623320002</v>
      </c>
      <c r="L11603" s="14">
        <v>5053658.2372469995</v>
      </c>
      <c r="M11603" s="13">
        <v>0.30684112172506822</v>
      </c>
      <c r="N11603" s="12">
        <v>-0.84566831111499607</v>
      </c>
      <c r="O11603" s="2">
        <f>DATE(LEFT(ALT[[#This Row],[DATEMTH]],4),RIGHT(ALT[[#This Row],[DATEMTH]],2),1)</f>
        <v>45536</v>
      </c>
      <c r="P11603" t="str">
        <f>IF(AND(ALT[[#This Row],[DATE]]&gt;=DATE(2023,6,1),ALT[[#This Row],[DATE]]&lt;=DATE(2024,5,31)),"Y","N")</f>
        <v>N</v>
      </c>
      <c r="Q11603" t="str">
        <f>LEFT(ALT[[#This Row],[DATEMTH]],4)</f>
        <v>2024</v>
      </c>
    </row>
    <row r="11604" spans="1:17" x14ac:dyDescent="0.25">
      <c r="A11604" t="s">
        <v>106</v>
      </c>
      <c r="B11604" t="s">
        <v>110</v>
      </c>
      <c r="C11604" t="s">
        <v>15</v>
      </c>
      <c r="D11604" t="s">
        <v>23</v>
      </c>
      <c r="E11604" s="14">
        <v>5053658.2372470023</v>
      </c>
      <c r="F11604" s="14">
        <v>30835006.248466961</v>
      </c>
      <c r="G11604" s="13">
        <v>0.1638935369924972</v>
      </c>
      <c r="H11604" s="12">
        <v>-16816076.23</v>
      </c>
      <c r="I11604" s="12">
        <v>-2.7560462116701578</v>
      </c>
      <c r="J11604" t="s">
        <v>25</v>
      </c>
      <c r="K11604" s="14">
        <v>690423.77103799954</v>
      </c>
      <c r="L11604" s="14">
        <v>5053658.2372469995</v>
      </c>
      <c r="M11604" s="13">
        <v>0.13661861143465662</v>
      </c>
      <c r="N11604" s="12">
        <v>-0.37652720648812266</v>
      </c>
      <c r="O11604" s="2">
        <f>DATE(LEFT(ALT[[#This Row],[DATEMTH]],4),RIGHT(ALT[[#This Row],[DATEMTH]],2),1)</f>
        <v>45536</v>
      </c>
      <c r="P11604" t="str">
        <f>IF(AND(ALT[[#This Row],[DATE]]&gt;=DATE(2023,6,1),ALT[[#This Row],[DATE]]&lt;=DATE(2024,5,31)),"Y","N")</f>
        <v>N</v>
      </c>
      <c r="Q11604" t="str">
        <f>LEFT(ALT[[#This Row],[DATEMTH]],4)</f>
        <v>2024</v>
      </c>
    </row>
    <row r="11605" spans="1:17" x14ac:dyDescent="0.25">
      <c r="A11605" t="s">
        <v>106</v>
      </c>
      <c r="B11605" t="s">
        <v>110</v>
      </c>
      <c r="C11605" t="s">
        <v>15</v>
      </c>
      <c r="D11605" t="s">
        <v>23</v>
      </c>
      <c r="E11605" s="14">
        <v>5053658.2372470023</v>
      </c>
      <c r="F11605" s="14">
        <v>30835006.248466961</v>
      </c>
      <c r="G11605" s="13">
        <v>0.1638935369924972</v>
      </c>
      <c r="H11605" s="12">
        <v>-16816076.23</v>
      </c>
      <c r="I11605" s="12">
        <v>-2.7560462116701578</v>
      </c>
      <c r="J11605" t="s">
        <v>26</v>
      </c>
      <c r="K11605" s="14">
        <v>796666.0371580004</v>
      </c>
      <c r="L11605" s="14">
        <v>5053658.2372469995</v>
      </c>
      <c r="M11605" s="13">
        <v>0.15764145491405201</v>
      </c>
      <c r="N11605" s="12">
        <v>-0.43446713461804504</v>
      </c>
      <c r="O11605" s="2">
        <f>DATE(LEFT(ALT[[#This Row],[DATEMTH]],4),RIGHT(ALT[[#This Row],[DATEMTH]],2),1)</f>
        <v>45536</v>
      </c>
      <c r="P11605" t="str">
        <f>IF(AND(ALT[[#This Row],[DATE]]&gt;=DATE(2023,6,1),ALT[[#This Row],[DATE]]&lt;=DATE(2024,5,31)),"Y","N")</f>
        <v>N</v>
      </c>
      <c r="Q11605" t="str">
        <f>LEFT(ALT[[#This Row],[DATEMTH]],4)</f>
        <v>2024</v>
      </c>
    </row>
    <row r="11606" spans="1:17" x14ac:dyDescent="0.25">
      <c r="A11606" t="s">
        <v>106</v>
      </c>
      <c r="B11606" t="s">
        <v>110</v>
      </c>
      <c r="C11606" t="s">
        <v>18</v>
      </c>
      <c r="D11606" t="s">
        <v>23</v>
      </c>
      <c r="E11606" s="14">
        <v>10147289.310131978</v>
      </c>
      <c r="F11606" s="14">
        <v>30835006.248466961</v>
      </c>
      <c r="G11606" s="13">
        <v>0.329083419940493</v>
      </c>
      <c r="H11606" s="12">
        <v>-16816076.23</v>
      </c>
      <c r="I11606" s="12">
        <v>-5.5338918757484326</v>
      </c>
      <c r="J11606" t="s">
        <v>26</v>
      </c>
      <c r="K11606" s="14">
        <v>3058793.513563998</v>
      </c>
      <c r="L11606" s="14">
        <v>10147289.310131999</v>
      </c>
      <c r="M11606" s="13">
        <v>0.30143947019523859</v>
      </c>
      <c r="N11606" s="12">
        <v>-1.6681334351433426</v>
      </c>
      <c r="O11606" s="2">
        <f>DATE(LEFT(ALT[[#This Row],[DATEMTH]],4),RIGHT(ALT[[#This Row],[DATEMTH]],2),1)</f>
        <v>45536</v>
      </c>
      <c r="P11606" t="str">
        <f>IF(AND(ALT[[#This Row],[DATE]]&gt;=DATE(2023,6,1),ALT[[#This Row],[DATE]]&lt;=DATE(2024,5,31)),"Y","N")</f>
        <v>N</v>
      </c>
      <c r="Q11606" t="str">
        <f>LEFT(ALT[[#This Row],[DATEMTH]],4)</f>
        <v>2024</v>
      </c>
    </row>
    <row r="11607" spans="1:17" x14ac:dyDescent="0.25">
      <c r="A11607" t="s">
        <v>106</v>
      </c>
      <c r="B11607" t="s">
        <v>110</v>
      </c>
      <c r="C11607" t="s">
        <v>18</v>
      </c>
      <c r="D11607" t="s">
        <v>23</v>
      </c>
      <c r="E11607" s="14">
        <v>10147289.310131978</v>
      </c>
      <c r="F11607" s="14">
        <v>30835006.248466961</v>
      </c>
      <c r="G11607" s="13">
        <v>0.329083419940493</v>
      </c>
      <c r="H11607" s="12">
        <v>-16816076.23</v>
      </c>
      <c r="I11607" s="12">
        <v>-5.5338918757484326</v>
      </c>
      <c r="J11607" t="s">
        <v>24</v>
      </c>
      <c r="K11607" s="14">
        <v>2521585.6948409993</v>
      </c>
      <c r="L11607" s="14">
        <v>10147289.310131999</v>
      </c>
      <c r="M11607" s="13">
        <v>0.24849845291423919</v>
      </c>
      <c r="N11607" s="12">
        <v>-1.3751635697181628</v>
      </c>
      <c r="O11607" s="2">
        <f>DATE(LEFT(ALT[[#This Row],[DATEMTH]],4),RIGHT(ALT[[#This Row],[DATEMTH]],2),1)</f>
        <v>45536</v>
      </c>
      <c r="P11607" t="str">
        <f>IF(AND(ALT[[#This Row],[DATE]]&gt;=DATE(2023,6,1),ALT[[#This Row],[DATE]]&lt;=DATE(2024,5,31)),"Y","N")</f>
        <v>N</v>
      </c>
      <c r="Q11607" t="str">
        <f>LEFT(ALT[[#This Row],[DATEMTH]],4)</f>
        <v>2024</v>
      </c>
    </row>
    <row r="11608" spans="1:17" x14ac:dyDescent="0.25">
      <c r="A11608" t="s">
        <v>106</v>
      </c>
      <c r="B11608" t="s">
        <v>110</v>
      </c>
      <c r="C11608" t="s">
        <v>18</v>
      </c>
      <c r="D11608" t="s">
        <v>23</v>
      </c>
      <c r="E11608" s="14">
        <v>10147289.310131978</v>
      </c>
      <c r="F11608" s="14">
        <v>30835006.248466961</v>
      </c>
      <c r="G11608" s="13">
        <v>0.329083419940493</v>
      </c>
      <c r="H11608" s="12">
        <v>-16816076.23</v>
      </c>
      <c r="I11608" s="12">
        <v>-5.5338918757484326</v>
      </c>
      <c r="J11608" t="s">
        <v>25</v>
      </c>
      <c r="K11608" s="14">
        <v>1052685.3116029999</v>
      </c>
      <c r="L11608" s="14">
        <v>10147289.310131999</v>
      </c>
      <c r="M11608" s="13">
        <v>0.10374054384670997</v>
      </c>
      <c r="N11608" s="12">
        <v>-0.57408895277903238</v>
      </c>
      <c r="O11608" s="2">
        <f>DATE(LEFT(ALT[[#This Row],[DATEMTH]],4),RIGHT(ALT[[#This Row],[DATEMTH]],2),1)</f>
        <v>45536</v>
      </c>
      <c r="P11608" t="str">
        <f>IF(AND(ALT[[#This Row],[DATE]]&gt;=DATE(2023,6,1),ALT[[#This Row],[DATE]]&lt;=DATE(2024,5,31)),"Y","N")</f>
        <v>N</v>
      </c>
      <c r="Q11608" t="str">
        <f>LEFT(ALT[[#This Row],[DATEMTH]],4)</f>
        <v>2024</v>
      </c>
    </row>
    <row r="11609" spans="1:17" x14ac:dyDescent="0.25">
      <c r="A11609" t="s">
        <v>106</v>
      </c>
      <c r="B11609" t="s">
        <v>110</v>
      </c>
      <c r="C11609" t="s">
        <v>18</v>
      </c>
      <c r="D11609" t="s">
        <v>23</v>
      </c>
      <c r="E11609" s="14">
        <v>10147289.310131978</v>
      </c>
      <c r="F11609" s="14">
        <v>30835006.248466961</v>
      </c>
      <c r="G11609" s="13">
        <v>0.329083419940493</v>
      </c>
      <c r="H11609" s="12">
        <v>-16816076.23</v>
      </c>
      <c r="I11609" s="12">
        <v>-5.5338918757484326</v>
      </c>
      <c r="J11609" t="s">
        <v>16</v>
      </c>
      <c r="K11609" s="14">
        <v>3514224.7901240019</v>
      </c>
      <c r="L11609" s="14">
        <v>10147289.310131999</v>
      </c>
      <c r="M11609" s="13">
        <v>0.34632153304381225</v>
      </c>
      <c r="N11609" s="12">
        <v>-1.9165059181078949</v>
      </c>
      <c r="O11609" s="2">
        <f>DATE(LEFT(ALT[[#This Row],[DATEMTH]],4),RIGHT(ALT[[#This Row],[DATEMTH]],2),1)</f>
        <v>45536</v>
      </c>
      <c r="P11609" t="str">
        <f>IF(AND(ALT[[#This Row],[DATE]]&gt;=DATE(2023,6,1),ALT[[#This Row],[DATE]]&lt;=DATE(2024,5,31)),"Y","N")</f>
        <v>N</v>
      </c>
      <c r="Q11609" t="str">
        <f>LEFT(ALT[[#This Row],[DATEMTH]],4)</f>
        <v>2024</v>
      </c>
    </row>
    <row r="11610" spans="1:17" x14ac:dyDescent="0.25">
      <c r="A11610" t="s">
        <v>106</v>
      </c>
      <c r="B11610" t="s">
        <v>110</v>
      </c>
      <c r="C11610" t="s">
        <v>19</v>
      </c>
      <c r="D11610" t="s">
        <v>23</v>
      </c>
      <c r="E11610" s="14">
        <v>8087766.0943329995</v>
      </c>
      <c r="F11610" s="14">
        <v>30835006.248466961</v>
      </c>
      <c r="G11610" s="13">
        <v>0.26229169630004873</v>
      </c>
      <c r="H11610" s="12">
        <v>-16816076.23</v>
      </c>
      <c r="I11610" s="12">
        <v>-4.4107171594776284</v>
      </c>
      <c r="J11610" t="s">
        <v>24</v>
      </c>
      <c r="K11610" s="14">
        <v>2322066.4451309992</v>
      </c>
      <c r="L11610" s="14">
        <v>8087766.0943329968</v>
      </c>
      <c r="M11610" s="13">
        <v>0.28710850660704001</v>
      </c>
      <c r="N11610" s="12">
        <v>-1.2663544167236676</v>
      </c>
      <c r="O11610" s="2">
        <f>DATE(LEFT(ALT[[#This Row],[DATEMTH]],4),RIGHT(ALT[[#This Row],[DATEMTH]],2),1)</f>
        <v>45536</v>
      </c>
      <c r="P11610" t="str">
        <f>IF(AND(ALT[[#This Row],[DATE]]&gt;=DATE(2023,6,1),ALT[[#This Row],[DATE]]&lt;=DATE(2024,5,31)),"Y","N")</f>
        <v>N</v>
      </c>
      <c r="Q11610" t="str">
        <f>LEFT(ALT[[#This Row],[DATEMTH]],4)</f>
        <v>2024</v>
      </c>
    </row>
    <row r="11611" spans="1:17" x14ac:dyDescent="0.25">
      <c r="A11611" t="s">
        <v>106</v>
      </c>
      <c r="B11611" t="s">
        <v>110</v>
      </c>
      <c r="C11611" t="s">
        <v>19</v>
      </c>
      <c r="D11611" t="s">
        <v>23</v>
      </c>
      <c r="E11611" s="14">
        <v>8087766.0943329995</v>
      </c>
      <c r="F11611" s="14">
        <v>30835006.248466961</v>
      </c>
      <c r="G11611" s="13">
        <v>0.26229169630004873</v>
      </c>
      <c r="H11611" s="12">
        <v>-16816076.23</v>
      </c>
      <c r="I11611" s="12">
        <v>-4.4107171594776284</v>
      </c>
      <c r="J11611" t="s">
        <v>16</v>
      </c>
      <c r="K11611" s="14">
        <v>103.01713599999999</v>
      </c>
      <c r="L11611" s="14">
        <v>8087766.0943329968</v>
      </c>
      <c r="M11611" s="13">
        <v>1.2737402985996701E-5</v>
      </c>
      <c r="N11611" s="12">
        <v>-5.6181081917517233E-5</v>
      </c>
      <c r="O11611" s="2">
        <f>DATE(LEFT(ALT[[#This Row],[DATEMTH]],4),RIGHT(ALT[[#This Row],[DATEMTH]],2),1)</f>
        <v>45536</v>
      </c>
      <c r="P11611" t="str">
        <f>IF(AND(ALT[[#This Row],[DATE]]&gt;=DATE(2023,6,1),ALT[[#This Row],[DATE]]&lt;=DATE(2024,5,31)),"Y","N")</f>
        <v>N</v>
      </c>
      <c r="Q11611" t="str">
        <f>LEFT(ALT[[#This Row],[DATEMTH]],4)</f>
        <v>2024</v>
      </c>
    </row>
    <row r="11612" spans="1:17" x14ac:dyDescent="0.25">
      <c r="A11612" t="s">
        <v>106</v>
      </c>
      <c r="B11612" t="s">
        <v>110</v>
      </c>
      <c r="C11612" t="s">
        <v>19</v>
      </c>
      <c r="D11612" t="s">
        <v>23</v>
      </c>
      <c r="E11612" s="14">
        <v>8087766.0943329995</v>
      </c>
      <c r="F11612" s="14">
        <v>30835006.248466961</v>
      </c>
      <c r="G11612" s="13">
        <v>0.26229169630004873</v>
      </c>
      <c r="H11612" s="12">
        <v>-16816076.23</v>
      </c>
      <c r="I11612" s="12">
        <v>-4.4107171594776284</v>
      </c>
      <c r="J11612" t="s">
        <v>25</v>
      </c>
      <c r="K11612" s="14">
        <v>5502207.8641459979</v>
      </c>
      <c r="L11612" s="14">
        <v>8087766.0943329968</v>
      </c>
      <c r="M11612" s="13">
        <v>0.68031243732448332</v>
      </c>
      <c r="N11612" s="12">
        <v>-3.000665741113147</v>
      </c>
      <c r="O11612" s="2">
        <f>DATE(LEFT(ALT[[#This Row],[DATEMTH]],4),RIGHT(ALT[[#This Row],[DATEMTH]],2),1)</f>
        <v>45536</v>
      </c>
      <c r="P11612" t="str">
        <f>IF(AND(ALT[[#This Row],[DATE]]&gt;=DATE(2023,6,1),ALT[[#This Row],[DATE]]&lt;=DATE(2024,5,31)),"Y","N")</f>
        <v>N</v>
      </c>
      <c r="Q11612" t="str">
        <f>LEFT(ALT[[#This Row],[DATEMTH]],4)</f>
        <v>2024</v>
      </c>
    </row>
    <row r="11613" spans="1:17" x14ac:dyDescent="0.25">
      <c r="A11613" t="s">
        <v>106</v>
      </c>
      <c r="B11613" t="s">
        <v>110</v>
      </c>
      <c r="C11613" t="s">
        <v>19</v>
      </c>
      <c r="D11613" t="s">
        <v>23</v>
      </c>
      <c r="E11613" s="14">
        <v>8087766.0943329995</v>
      </c>
      <c r="F11613" s="14">
        <v>30835006.248466961</v>
      </c>
      <c r="G11613" s="13">
        <v>0.26229169630004873</v>
      </c>
      <c r="H11613" s="12">
        <v>-16816076.23</v>
      </c>
      <c r="I11613" s="12">
        <v>-4.4107171594776284</v>
      </c>
      <c r="J11613" t="s">
        <v>26</v>
      </c>
      <c r="K11613" s="14">
        <v>263388.76792000001</v>
      </c>
      <c r="L11613" s="14">
        <v>8087766.0943329968</v>
      </c>
      <c r="M11613" s="13">
        <v>3.2566318665490764E-2</v>
      </c>
      <c r="N11613" s="12">
        <v>-0.14364082055889668</v>
      </c>
      <c r="O11613" s="2">
        <f>DATE(LEFT(ALT[[#This Row],[DATEMTH]],4),RIGHT(ALT[[#This Row],[DATEMTH]],2),1)</f>
        <v>45536</v>
      </c>
      <c r="P11613" t="str">
        <f>IF(AND(ALT[[#This Row],[DATE]]&gt;=DATE(2023,6,1),ALT[[#This Row],[DATE]]&lt;=DATE(2024,5,31)),"Y","N")</f>
        <v>N</v>
      </c>
      <c r="Q11613" t="str">
        <f>LEFT(ALT[[#This Row],[DATEMTH]],4)</f>
        <v>2024</v>
      </c>
    </row>
    <row r="11614" spans="1:17" x14ac:dyDescent="0.25">
      <c r="A11614" t="s">
        <v>106</v>
      </c>
      <c r="B11614" t="s">
        <v>110</v>
      </c>
      <c r="C11614" t="s">
        <v>20</v>
      </c>
      <c r="D11614" t="s">
        <v>23</v>
      </c>
      <c r="E11614" s="14">
        <v>7546292.6067550061</v>
      </c>
      <c r="F11614" s="14">
        <v>30835006.248466961</v>
      </c>
      <c r="G11614" s="13">
        <v>0.24473134676696195</v>
      </c>
      <c r="H11614" s="12">
        <v>-16816076.23</v>
      </c>
      <c r="I11614" s="12">
        <v>-4.115420983103796</v>
      </c>
      <c r="J11614" t="s">
        <v>24</v>
      </c>
      <c r="K11614" s="14">
        <v>3028644.161644002</v>
      </c>
      <c r="L11614" s="14">
        <v>7546292.6067549996</v>
      </c>
      <c r="M11614" s="13">
        <v>0.40134199923985681</v>
      </c>
      <c r="N11614" s="12">
        <v>-1.6516912850725345</v>
      </c>
      <c r="O11614" s="2">
        <f>DATE(LEFT(ALT[[#This Row],[DATEMTH]],4),RIGHT(ALT[[#This Row],[DATEMTH]],2),1)</f>
        <v>45536</v>
      </c>
      <c r="P11614" t="str">
        <f>IF(AND(ALT[[#This Row],[DATE]]&gt;=DATE(2023,6,1),ALT[[#This Row],[DATE]]&lt;=DATE(2024,5,31)),"Y","N")</f>
        <v>N</v>
      </c>
      <c r="Q11614" t="str">
        <f>LEFT(ALT[[#This Row],[DATEMTH]],4)</f>
        <v>2024</v>
      </c>
    </row>
    <row r="11615" spans="1:17" x14ac:dyDescent="0.25">
      <c r="A11615" t="s">
        <v>106</v>
      </c>
      <c r="B11615" t="s">
        <v>110</v>
      </c>
      <c r="C11615" t="s">
        <v>20</v>
      </c>
      <c r="D11615" t="s">
        <v>23</v>
      </c>
      <c r="E11615" s="14">
        <v>7546292.6067550061</v>
      </c>
      <c r="F11615" s="14">
        <v>30835006.248466961</v>
      </c>
      <c r="G11615" s="13">
        <v>0.24473134676696195</v>
      </c>
      <c r="H11615" s="12">
        <v>-16816076.23</v>
      </c>
      <c r="I11615" s="12">
        <v>-4.115420983103796</v>
      </c>
      <c r="J11615" t="s">
        <v>16</v>
      </c>
      <c r="K11615" s="14">
        <v>2979517.5577919986</v>
      </c>
      <c r="L11615" s="14">
        <v>7546292.6067549996</v>
      </c>
      <c r="M11615" s="13">
        <v>0.39483196757105721</v>
      </c>
      <c r="N11615" s="12">
        <v>-1.6248997641420864</v>
      </c>
      <c r="O11615" s="2">
        <f>DATE(LEFT(ALT[[#This Row],[DATEMTH]],4),RIGHT(ALT[[#This Row],[DATEMTH]],2),1)</f>
        <v>45536</v>
      </c>
      <c r="P11615" t="str">
        <f>IF(AND(ALT[[#This Row],[DATE]]&gt;=DATE(2023,6,1),ALT[[#This Row],[DATE]]&lt;=DATE(2024,5,31)),"Y","N")</f>
        <v>N</v>
      </c>
      <c r="Q11615" t="str">
        <f>LEFT(ALT[[#This Row],[DATEMTH]],4)</f>
        <v>2024</v>
      </c>
    </row>
    <row r="11616" spans="1:17" x14ac:dyDescent="0.25">
      <c r="A11616" t="s">
        <v>106</v>
      </c>
      <c r="B11616" t="s">
        <v>110</v>
      </c>
      <c r="C11616" t="s">
        <v>20</v>
      </c>
      <c r="D11616" t="s">
        <v>23</v>
      </c>
      <c r="E11616" s="14">
        <v>7546292.6067550061</v>
      </c>
      <c r="F11616" s="14">
        <v>30835006.248466961</v>
      </c>
      <c r="G11616" s="13">
        <v>0.24473134676696195</v>
      </c>
      <c r="H11616" s="12">
        <v>-16816076.23</v>
      </c>
      <c r="I11616" s="12">
        <v>-4.115420983103796</v>
      </c>
      <c r="J11616" t="s">
        <v>25</v>
      </c>
      <c r="K11616" s="14">
        <v>1061101.154722</v>
      </c>
      <c r="L11616" s="14">
        <v>7546292.6067549996</v>
      </c>
      <c r="M11616" s="13">
        <v>0.14061224630650609</v>
      </c>
      <c r="N11616" s="12">
        <v>-0.57867858893115443</v>
      </c>
      <c r="O11616" s="2">
        <f>DATE(LEFT(ALT[[#This Row],[DATEMTH]],4),RIGHT(ALT[[#This Row],[DATEMTH]],2),1)</f>
        <v>45536</v>
      </c>
      <c r="P11616" t="str">
        <f>IF(AND(ALT[[#This Row],[DATE]]&gt;=DATE(2023,6,1),ALT[[#This Row],[DATE]]&lt;=DATE(2024,5,31)),"Y","N")</f>
        <v>N</v>
      </c>
      <c r="Q11616" t="str">
        <f>LEFT(ALT[[#This Row],[DATEMTH]],4)</f>
        <v>2024</v>
      </c>
    </row>
    <row r="11617" spans="1:17" x14ac:dyDescent="0.25">
      <c r="A11617" t="s">
        <v>106</v>
      </c>
      <c r="B11617" t="s">
        <v>110</v>
      </c>
      <c r="C11617" t="s">
        <v>20</v>
      </c>
      <c r="D11617" t="s">
        <v>23</v>
      </c>
      <c r="E11617" s="14">
        <v>7546292.6067550061</v>
      </c>
      <c r="F11617" s="14">
        <v>30835006.248466961</v>
      </c>
      <c r="G11617" s="13">
        <v>0.24473134676696195</v>
      </c>
      <c r="H11617" s="12">
        <v>-16816076.23</v>
      </c>
      <c r="I11617" s="12">
        <v>-4.115420983103796</v>
      </c>
      <c r="J11617" t="s">
        <v>26</v>
      </c>
      <c r="K11617" s="14">
        <v>477029.73259700002</v>
      </c>
      <c r="L11617" s="14">
        <v>7546292.6067549996</v>
      </c>
      <c r="M11617" s="13">
        <v>6.3213786882580059E-2</v>
      </c>
      <c r="N11617" s="12">
        <v>-0.26015134495802145</v>
      </c>
      <c r="O11617" s="2">
        <f>DATE(LEFT(ALT[[#This Row],[DATEMTH]],4),RIGHT(ALT[[#This Row],[DATEMTH]],2),1)</f>
        <v>45536</v>
      </c>
      <c r="P11617" t="str">
        <f>IF(AND(ALT[[#This Row],[DATE]]&gt;=DATE(2023,6,1),ALT[[#This Row],[DATE]]&lt;=DATE(2024,5,31)),"Y","N")</f>
        <v>N</v>
      </c>
      <c r="Q11617" t="str">
        <f>LEFT(ALT[[#This Row],[DATEMTH]],4)</f>
        <v>2024</v>
      </c>
    </row>
    <row r="11618" spans="1:17" x14ac:dyDescent="0.25">
      <c r="A11618" t="s">
        <v>106</v>
      </c>
      <c r="B11618" t="s">
        <v>111</v>
      </c>
      <c r="C11618" t="s">
        <v>15</v>
      </c>
      <c r="D11618" t="s">
        <v>22</v>
      </c>
      <c r="E11618" s="14">
        <v>904153.37099599931</v>
      </c>
      <c r="F11618" s="14">
        <v>5536961.3049569968</v>
      </c>
      <c r="G11618" s="13">
        <v>0.1632941465902156</v>
      </c>
      <c r="H11618" s="12">
        <v>-32527737.539999999</v>
      </c>
      <c r="I11618" s="12">
        <v>-5.3115891421048183</v>
      </c>
      <c r="J11618" t="s">
        <v>16</v>
      </c>
      <c r="K11618" s="14">
        <v>279841.5404</v>
      </c>
      <c r="L11618" s="14">
        <v>904153.37099600001</v>
      </c>
      <c r="M11618" s="13">
        <v>0.30950671575966288</v>
      </c>
      <c r="N11618" s="12">
        <v>-1.6439725108375476</v>
      </c>
      <c r="O11618" s="2">
        <f>DATE(LEFT(ALT[[#This Row],[DATEMTH]],4),RIGHT(ALT[[#This Row],[DATEMTH]],2),1)</f>
        <v>45536</v>
      </c>
      <c r="P11618" t="str">
        <f>IF(AND(ALT[[#This Row],[DATE]]&gt;=DATE(2023,6,1),ALT[[#This Row],[DATE]]&lt;=DATE(2024,5,31)),"Y","N")</f>
        <v>N</v>
      </c>
      <c r="Q11618" t="str">
        <f>LEFT(ALT[[#This Row],[DATEMTH]],4)</f>
        <v>2024</v>
      </c>
    </row>
    <row r="11619" spans="1:17" x14ac:dyDescent="0.25">
      <c r="A11619" t="s">
        <v>106</v>
      </c>
      <c r="B11619" t="s">
        <v>111</v>
      </c>
      <c r="C11619" t="s">
        <v>15</v>
      </c>
      <c r="D11619" t="s">
        <v>22</v>
      </c>
      <c r="E11619" s="14">
        <v>904153.37099599931</v>
      </c>
      <c r="F11619" s="14">
        <v>5536961.3049569968</v>
      </c>
      <c r="G11619" s="13">
        <v>0.1632941465902156</v>
      </c>
      <c r="H11619" s="12">
        <v>-32527737.539999999</v>
      </c>
      <c r="I11619" s="12">
        <v>-5.3115891421048183</v>
      </c>
      <c r="J11619" t="s">
        <v>26</v>
      </c>
      <c r="K11619" s="14">
        <v>133396.174248</v>
      </c>
      <c r="L11619" s="14">
        <v>904153.37099600001</v>
      </c>
      <c r="M11619" s="13">
        <v>0.14753710877730072</v>
      </c>
      <c r="N11619" s="12">
        <v>-0.78365650503904805</v>
      </c>
      <c r="O11619" s="2">
        <f>DATE(LEFT(ALT[[#This Row],[DATEMTH]],4),RIGHT(ALT[[#This Row],[DATEMTH]],2),1)</f>
        <v>45536</v>
      </c>
      <c r="P11619" t="str">
        <f>IF(AND(ALT[[#This Row],[DATE]]&gt;=DATE(2023,6,1),ALT[[#This Row],[DATE]]&lt;=DATE(2024,5,31)),"Y","N")</f>
        <v>N</v>
      </c>
      <c r="Q11619" t="str">
        <f>LEFT(ALT[[#This Row],[DATEMTH]],4)</f>
        <v>2024</v>
      </c>
    </row>
    <row r="11620" spans="1:17" x14ac:dyDescent="0.25">
      <c r="A11620" t="s">
        <v>106</v>
      </c>
      <c r="B11620" t="s">
        <v>111</v>
      </c>
      <c r="C11620" t="s">
        <v>15</v>
      </c>
      <c r="D11620" t="s">
        <v>22</v>
      </c>
      <c r="E11620" s="14">
        <v>904153.37099599931</v>
      </c>
      <c r="F11620" s="14">
        <v>5536961.3049569968</v>
      </c>
      <c r="G11620" s="13">
        <v>0.1632941465902156</v>
      </c>
      <c r="H11620" s="12">
        <v>-32527737.539999999</v>
      </c>
      <c r="I11620" s="12">
        <v>-5.3115891421048183</v>
      </c>
      <c r="J11620" t="s">
        <v>24</v>
      </c>
      <c r="K11620" s="14">
        <v>369765.76008699997</v>
      </c>
      <c r="L11620" s="14">
        <v>904153.37099600001</v>
      </c>
      <c r="M11620" s="13">
        <v>0.40896353644036332</v>
      </c>
      <c r="N11620" s="12">
        <v>-2.1722462796734221</v>
      </c>
      <c r="O11620" s="2">
        <f>DATE(LEFT(ALT[[#This Row],[DATEMTH]],4),RIGHT(ALT[[#This Row],[DATEMTH]],2),1)</f>
        <v>45536</v>
      </c>
      <c r="P11620" t="str">
        <f>IF(AND(ALT[[#This Row],[DATE]]&gt;=DATE(2023,6,1),ALT[[#This Row],[DATE]]&lt;=DATE(2024,5,31)),"Y","N")</f>
        <v>N</v>
      </c>
      <c r="Q11620" t="str">
        <f>LEFT(ALT[[#This Row],[DATEMTH]],4)</f>
        <v>2024</v>
      </c>
    </row>
    <row r="11621" spans="1:17" x14ac:dyDescent="0.25">
      <c r="A11621" t="s">
        <v>106</v>
      </c>
      <c r="B11621" t="s">
        <v>111</v>
      </c>
      <c r="C11621" t="s">
        <v>15</v>
      </c>
      <c r="D11621" t="s">
        <v>22</v>
      </c>
      <c r="E11621" s="14">
        <v>904153.37099599931</v>
      </c>
      <c r="F11621" s="14">
        <v>5536961.3049569968</v>
      </c>
      <c r="G11621" s="13">
        <v>0.1632941465902156</v>
      </c>
      <c r="H11621" s="12">
        <v>-32527737.539999999</v>
      </c>
      <c r="I11621" s="12">
        <v>-5.3115891421048183</v>
      </c>
      <c r="J11621" t="s">
        <v>25</v>
      </c>
      <c r="K11621" s="14">
        <v>121149.89626100005</v>
      </c>
      <c r="L11621" s="14">
        <v>904153.37099600001</v>
      </c>
      <c r="M11621" s="13">
        <v>0.13399263902267308</v>
      </c>
      <c r="N11621" s="12">
        <v>-0.71171384655480074</v>
      </c>
      <c r="O11621" s="2">
        <f>DATE(LEFT(ALT[[#This Row],[DATEMTH]],4),RIGHT(ALT[[#This Row],[DATEMTH]],2),1)</f>
        <v>45536</v>
      </c>
      <c r="P11621" t="str">
        <f>IF(AND(ALT[[#This Row],[DATE]]&gt;=DATE(2023,6,1),ALT[[#This Row],[DATE]]&lt;=DATE(2024,5,31)),"Y","N")</f>
        <v>N</v>
      </c>
      <c r="Q11621" t="str">
        <f>LEFT(ALT[[#This Row],[DATEMTH]],4)</f>
        <v>2024</v>
      </c>
    </row>
    <row r="11622" spans="1:17" x14ac:dyDescent="0.25">
      <c r="A11622" t="s">
        <v>106</v>
      </c>
      <c r="B11622" t="s">
        <v>111</v>
      </c>
      <c r="C11622" t="s">
        <v>18</v>
      </c>
      <c r="D11622" t="s">
        <v>22</v>
      </c>
      <c r="E11622" s="14">
        <v>1525824.0017259982</v>
      </c>
      <c r="F11622" s="14">
        <v>5536961.3049569968</v>
      </c>
      <c r="G11622" s="13">
        <v>0.27557064564637562</v>
      </c>
      <c r="H11622" s="12">
        <v>-32527737.539999999</v>
      </c>
      <c r="I11622" s="12">
        <v>-8.9636896353136493</v>
      </c>
      <c r="J11622" t="s">
        <v>24</v>
      </c>
      <c r="K11622" s="14">
        <v>396619.19947100029</v>
      </c>
      <c r="L11622" s="14">
        <v>1525824.0017260001</v>
      </c>
      <c r="M11622" s="13">
        <v>0.25993771170354363</v>
      </c>
      <c r="N11622" s="12">
        <v>-2.3300009722242017</v>
      </c>
      <c r="O11622" s="2">
        <f>DATE(LEFT(ALT[[#This Row],[DATEMTH]],4),RIGHT(ALT[[#This Row],[DATEMTH]],2),1)</f>
        <v>45536</v>
      </c>
      <c r="P11622" t="str">
        <f>IF(AND(ALT[[#This Row],[DATE]]&gt;=DATE(2023,6,1),ALT[[#This Row],[DATE]]&lt;=DATE(2024,5,31)),"Y","N")</f>
        <v>N</v>
      </c>
      <c r="Q11622" t="str">
        <f>LEFT(ALT[[#This Row],[DATEMTH]],4)</f>
        <v>2024</v>
      </c>
    </row>
    <row r="11623" spans="1:17" x14ac:dyDescent="0.25">
      <c r="A11623" t="s">
        <v>106</v>
      </c>
      <c r="B11623" t="s">
        <v>111</v>
      </c>
      <c r="C11623" t="s">
        <v>18</v>
      </c>
      <c r="D11623" t="s">
        <v>22</v>
      </c>
      <c r="E11623" s="14">
        <v>1525824.0017259982</v>
      </c>
      <c r="F11623" s="14">
        <v>5536961.3049569968</v>
      </c>
      <c r="G11623" s="13">
        <v>0.27557064564637562</v>
      </c>
      <c r="H11623" s="12">
        <v>-32527737.539999999</v>
      </c>
      <c r="I11623" s="12">
        <v>-8.9636896353136493</v>
      </c>
      <c r="J11623" t="s">
        <v>25</v>
      </c>
      <c r="K11623" s="14">
        <v>146692.11962000001</v>
      </c>
      <c r="L11623" s="14">
        <v>1525824.0017260001</v>
      </c>
      <c r="M11623" s="13">
        <v>9.6139606831497637E-2</v>
      </c>
      <c r="N11623" s="12">
        <v>-0.86176559729862467</v>
      </c>
      <c r="O11623" s="2">
        <f>DATE(LEFT(ALT[[#This Row],[DATEMTH]],4),RIGHT(ALT[[#This Row],[DATEMTH]],2),1)</f>
        <v>45536</v>
      </c>
      <c r="P11623" t="str">
        <f>IF(AND(ALT[[#This Row],[DATE]]&gt;=DATE(2023,6,1),ALT[[#This Row],[DATE]]&lt;=DATE(2024,5,31)),"Y","N")</f>
        <v>N</v>
      </c>
      <c r="Q11623" t="str">
        <f>LEFT(ALT[[#This Row],[DATEMTH]],4)</f>
        <v>2024</v>
      </c>
    </row>
    <row r="11624" spans="1:17" x14ac:dyDescent="0.25">
      <c r="A11624" t="s">
        <v>106</v>
      </c>
      <c r="B11624" t="s">
        <v>111</v>
      </c>
      <c r="C11624" t="s">
        <v>18</v>
      </c>
      <c r="D11624" t="s">
        <v>22</v>
      </c>
      <c r="E11624" s="14">
        <v>1525824.0017259982</v>
      </c>
      <c r="F11624" s="14">
        <v>5536961.3049569968</v>
      </c>
      <c r="G11624" s="13">
        <v>0.27557064564637562</v>
      </c>
      <c r="H11624" s="12">
        <v>-32527737.539999999</v>
      </c>
      <c r="I11624" s="12">
        <v>-8.9636896353136493</v>
      </c>
      <c r="J11624" t="s">
        <v>26</v>
      </c>
      <c r="K11624" s="14">
        <v>440822.26054400002</v>
      </c>
      <c r="L11624" s="14">
        <v>1525824.0017260001</v>
      </c>
      <c r="M11624" s="13">
        <v>0.28890767221209351</v>
      </c>
      <c r="N11624" s="12">
        <v>-2.5896787069701359</v>
      </c>
      <c r="O11624" s="2">
        <f>DATE(LEFT(ALT[[#This Row],[DATEMTH]],4),RIGHT(ALT[[#This Row],[DATEMTH]],2),1)</f>
        <v>45536</v>
      </c>
      <c r="P11624" t="str">
        <f>IF(AND(ALT[[#This Row],[DATE]]&gt;=DATE(2023,6,1),ALT[[#This Row],[DATE]]&lt;=DATE(2024,5,31)),"Y","N")</f>
        <v>N</v>
      </c>
      <c r="Q11624" t="str">
        <f>LEFT(ALT[[#This Row],[DATEMTH]],4)</f>
        <v>2024</v>
      </c>
    </row>
    <row r="11625" spans="1:17" x14ac:dyDescent="0.25">
      <c r="A11625" t="s">
        <v>106</v>
      </c>
      <c r="B11625" t="s">
        <v>111</v>
      </c>
      <c r="C11625" t="s">
        <v>18</v>
      </c>
      <c r="D11625" t="s">
        <v>22</v>
      </c>
      <c r="E11625" s="14">
        <v>1525824.0017259982</v>
      </c>
      <c r="F11625" s="14">
        <v>5536961.3049569968</v>
      </c>
      <c r="G11625" s="13">
        <v>0.27557064564637562</v>
      </c>
      <c r="H11625" s="12">
        <v>-32527737.539999999</v>
      </c>
      <c r="I11625" s="12">
        <v>-8.9636896353136493</v>
      </c>
      <c r="J11625" t="s">
        <v>16</v>
      </c>
      <c r="K11625" s="14">
        <v>541690.42209099978</v>
      </c>
      <c r="L11625" s="14">
        <v>1525824.0017260001</v>
      </c>
      <c r="M11625" s="13">
        <v>0.35501500925286522</v>
      </c>
      <c r="N11625" s="12">
        <v>-3.1822443588206872</v>
      </c>
      <c r="O11625" s="2">
        <f>DATE(LEFT(ALT[[#This Row],[DATEMTH]],4),RIGHT(ALT[[#This Row],[DATEMTH]],2),1)</f>
        <v>45536</v>
      </c>
      <c r="P11625" t="str">
        <f>IF(AND(ALT[[#This Row],[DATE]]&gt;=DATE(2023,6,1),ALT[[#This Row],[DATE]]&lt;=DATE(2024,5,31)),"Y","N")</f>
        <v>N</v>
      </c>
      <c r="Q11625" t="str">
        <f>LEFT(ALT[[#This Row],[DATEMTH]],4)</f>
        <v>2024</v>
      </c>
    </row>
    <row r="11626" spans="1:17" x14ac:dyDescent="0.25">
      <c r="A11626" t="s">
        <v>106</v>
      </c>
      <c r="B11626" t="s">
        <v>111</v>
      </c>
      <c r="C11626" t="s">
        <v>19</v>
      </c>
      <c r="D11626" t="s">
        <v>22</v>
      </c>
      <c r="E11626" s="14">
        <v>1508710.3363810007</v>
      </c>
      <c r="F11626" s="14">
        <v>5536961.3049569968</v>
      </c>
      <c r="G11626" s="13">
        <v>0.27247984106920148</v>
      </c>
      <c r="H11626" s="12">
        <v>-32527737.539999999</v>
      </c>
      <c r="I11626" s="12">
        <v>-8.8631527552398985</v>
      </c>
      <c r="J11626" t="s">
        <v>25</v>
      </c>
      <c r="K11626" s="14">
        <v>1018732.3886380002</v>
      </c>
      <c r="L11626" s="14">
        <v>1508710.3363810005</v>
      </c>
      <c r="M11626" s="13">
        <v>0.6752339160621591</v>
      </c>
      <c r="N11626" s="12">
        <v>-5.9847013435777514</v>
      </c>
      <c r="O11626" s="2">
        <f>DATE(LEFT(ALT[[#This Row],[DATEMTH]],4),RIGHT(ALT[[#This Row],[DATEMTH]],2),1)</f>
        <v>45536</v>
      </c>
      <c r="P11626" t="str">
        <f>IF(AND(ALT[[#This Row],[DATE]]&gt;=DATE(2023,6,1),ALT[[#This Row],[DATE]]&lt;=DATE(2024,5,31)),"Y","N")</f>
        <v>N</v>
      </c>
      <c r="Q11626" t="str">
        <f>LEFT(ALT[[#This Row],[DATEMTH]],4)</f>
        <v>2024</v>
      </c>
    </row>
    <row r="11627" spans="1:17" x14ac:dyDescent="0.25">
      <c r="A11627" t="s">
        <v>106</v>
      </c>
      <c r="B11627" t="s">
        <v>111</v>
      </c>
      <c r="C11627" t="s">
        <v>19</v>
      </c>
      <c r="D11627" t="s">
        <v>22</v>
      </c>
      <c r="E11627" s="14">
        <v>1508710.3363810007</v>
      </c>
      <c r="F11627" s="14">
        <v>5536961.3049569968</v>
      </c>
      <c r="G11627" s="13">
        <v>0.27247984106920148</v>
      </c>
      <c r="H11627" s="12">
        <v>-32527737.539999999</v>
      </c>
      <c r="I11627" s="12">
        <v>-8.8631527552398985</v>
      </c>
      <c r="J11627" t="s">
        <v>26</v>
      </c>
      <c r="K11627" s="14">
        <v>42126.75190600002</v>
      </c>
      <c r="L11627" s="14">
        <v>1508710.3363810005</v>
      </c>
      <c r="M11627" s="13">
        <v>2.7922359176680015E-2</v>
      </c>
      <c r="N11627" s="12">
        <v>-0.24748013466958954</v>
      </c>
      <c r="O11627" s="2">
        <f>DATE(LEFT(ALT[[#This Row],[DATEMTH]],4),RIGHT(ALT[[#This Row],[DATEMTH]],2),1)</f>
        <v>45536</v>
      </c>
      <c r="P11627" t="str">
        <f>IF(AND(ALT[[#This Row],[DATE]]&gt;=DATE(2023,6,1),ALT[[#This Row],[DATE]]&lt;=DATE(2024,5,31)),"Y","N")</f>
        <v>N</v>
      </c>
      <c r="Q11627" t="str">
        <f>LEFT(ALT[[#This Row],[DATEMTH]],4)</f>
        <v>2024</v>
      </c>
    </row>
    <row r="11628" spans="1:17" x14ac:dyDescent="0.25">
      <c r="A11628" t="s">
        <v>106</v>
      </c>
      <c r="B11628" t="s">
        <v>111</v>
      </c>
      <c r="C11628" t="s">
        <v>19</v>
      </c>
      <c r="D11628" t="s">
        <v>22</v>
      </c>
      <c r="E11628" s="14">
        <v>1508710.3363810007</v>
      </c>
      <c r="F11628" s="14">
        <v>5536961.3049569968</v>
      </c>
      <c r="G11628" s="13">
        <v>0.27247984106920148</v>
      </c>
      <c r="H11628" s="12">
        <v>-32527737.539999999</v>
      </c>
      <c r="I11628" s="12">
        <v>-8.8631527552398985</v>
      </c>
      <c r="J11628" t="s">
        <v>24</v>
      </c>
      <c r="K11628" s="14">
        <v>447845.49705000001</v>
      </c>
      <c r="L11628" s="14">
        <v>1508710.3363810005</v>
      </c>
      <c r="M11628" s="13">
        <v>0.29683994750394804</v>
      </c>
      <c r="N11628" s="12">
        <v>-2.6309377985848839</v>
      </c>
      <c r="O11628" s="2">
        <f>DATE(LEFT(ALT[[#This Row],[DATEMTH]],4),RIGHT(ALT[[#This Row],[DATEMTH]],2),1)</f>
        <v>45536</v>
      </c>
      <c r="P11628" t="str">
        <f>IF(AND(ALT[[#This Row],[DATE]]&gt;=DATE(2023,6,1),ALT[[#This Row],[DATE]]&lt;=DATE(2024,5,31)),"Y","N")</f>
        <v>N</v>
      </c>
      <c r="Q11628" t="str">
        <f>LEFT(ALT[[#This Row],[DATEMTH]],4)</f>
        <v>2024</v>
      </c>
    </row>
    <row r="11629" spans="1:17" x14ac:dyDescent="0.25">
      <c r="A11629" t="s">
        <v>106</v>
      </c>
      <c r="B11629" t="s">
        <v>111</v>
      </c>
      <c r="C11629" t="s">
        <v>19</v>
      </c>
      <c r="D11629" t="s">
        <v>22</v>
      </c>
      <c r="E11629" s="14">
        <v>1508710.3363810007</v>
      </c>
      <c r="F11629" s="14">
        <v>5536961.3049569968</v>
      </c>
      <c r="G11629" s="13">
        <v>0.27247984106920148</v>
      </c>
      <c r="H11629" s="12">
        <v>-32527737.539999999</v>
      </c>
      <c r="I11629" s="12">
        <v>-8.8631527552398985</v>
      </c>
      <c r="J11629" t="s">
        <v>16</v>
      </c>
      <c r="K11629" s="14">
        <v>5.6987869999999994</v>
      </c>
      <c r="L11629" s="14">
        <v>1508710.3363810005</v>
      </c>
      <c r="M11629" s="13">
        <v>3.7772572127197667E-6</v>
      </c>
      <c r="N11629" s="12">
        <v>-3.347840767216698E-5</v>
      </c>
      <c r="O11629" s="2">
        <f>DATE(LEFT(ALT[[#This Row],[DATEMTH]],4),RIGHT(ALT[[#This Row],[DATEMTH]],2),1)</f>
        <v>45536</v>
      </c>
      <c r="P11629" t="str">
        <f>IF(AND(ALT[[#This Row],[DATE]]&gt;=DATE(2023,6,1),ALT[[#This Row],[DATE]]&lt;=DATE(2024,5,31)),"Y","N")</f>
        <v>N</v>
      </c>
      <c r="Q11629" t="str">
        <f>LEFT(ALT[[#This Row],[DATEMTH]],4)</f>
        <v>2024</v>
      </c>
    </row>
    <row r="11630" spans="1:17" x14ac:dyDescent="0.25">
      <c r="A11630" t="s">
        <v>106</v>
      </c>
      <c r="B11630" t="s">
        <v>111</v>
      </c>
      <c r="C11630" t="s">
        <v>20</v>
      </c>
      <c r="D11630" t="s">
        <v>22</v>
      </c>
      <c r="E11630" s="14">
        <v>1598273.5958540014</v>
      </c>
      <c r="F11630" s="14">
        <v>5536961.3049569968</v>
      </c>
      <c r="G11630" s="13">
        <v>0.28865536669420783</v>
      </c>
      <c r="H11630" s="12">
        <v>-32527737.539999999</v>
      </c>
      <c r="I11630" s="12">
        <v>-9.3893060073416486</v>
      </c>
      <c r="J11630" t="s">
        <v>26</v>
      </c>
      <c r="K11630" s="14">
        <v>103096.41885699995</v>
      </c>
      <c r="L11630" s="14">
        <v>1598273.5958540002</v>
      </c>
      <c r="M11630" s="13">
        <v>6.4504862699626089E-2</v>
      </c>
      <c r="N11630" s="12">
        <v>-0.60565589484834748</v>
      </c>
      <c r="O11630" s="2">
        <f>DATE(LEFT(ALT[[#This Row],[DATEMTH]],4),RIGHT(ALT[[#This Row],[DATEMTH]],2),1)</f>
        <v>45536</v>
      </c>
      <c r="P11630" t="str">
        <f>IF(AND(ALT[[#This Row],[DATE]]&gt;=DATE(2023,6,1),ALT[[#This Row],[DATE]]&lt;=DATE(2024,5,31)),"Y","N")</f>
        <v>N</v>
      </c>
      <c r="Q11630" t="str">
        <f>LEFT(ALT[[#This Row],[DATEMTH]],4)</f>
        <v>2024</v>
      </c>
    </row>
    <row r="11631" spans="1:17" x14ac:dyDescent="0.25">
      <c r="A11631" t="s">
        <v>106</v>
      </c>
      <c r="B11631" t="s">
        <v>111</v>
      </c>
      <c r="C11631" t="s">
        <v>20</v>
      </c>
      <c r="D11631" t="s">
        <v>22</v>
      </c>
      <c r="E11631" s="14">
        <v>1598273.5958540014</v>
      </c>
      <c r="F11631" s="14">
        <v>5536961.3049569968</v>
      </c>
      <c r="G11631" s="13">
        <v>0.28865536669420783</v>
      </c>
      <c r="H11631" s="12">
        <v>-32527737.539999999</v>
      </c>
      <c r="I11631" s="12">
        <v>-9.3893060073416486</v>
      </c>
      <c r="J11631" t="s">
        <v>25</v>
      </c>
      <c r="K11631" s="14">
        <v>210570.99720899999</v>
      </c>
      <c r="L11631" s="14">
        <v>1598273.5958540002</v>
      </c>
      <c r="M11631" s="13">
        <v>0.13174903080125422</v>
      </c>
      <c r="N11631" s="12">
        <v>-1.2370319663636562</v>
      </c>
      <c r="O11631" s="2">
        <f>DATE(LEFT(ALT[[#This Row],[DATEMTH]],4),RIGHT(ALT[[#This Row],[DATEMTH]],2),1)</f>
        <v>45536</v>
      </c>
      <c r="P11631" t="str">
        <f>IF(AND(ALT[[#This Row],[DATE]]&gt;=DATE(2023,6,1),ALT[[#This Row],[DATE]]&lt;=DATE(2024,5,31)),"Y","N")</f>
        <v>N</v>
      </c>
      <c r="Q11631" t="str">
        <f>LEFT(ALT[[#This Row],[DATEMTH]],4)</f>
        <v>2024</v>
      </c>
    </row>
    <row r="11632" spans="1:17" x14ac:dyDescent="0.25">
      <c r="A11632" t="s">
        <v>106</v>
      </c>
      <c r="B11632" t="s">
        <v>111</v>
      </c>
      <c r="C11632" t="s">
        <v>20</v>
      </c>
      <c r="D11632" t="s">
        <v>22</v>
      </c>
      <c r="E11632" s="14">
        <v>1598273.5958540014</v>
      </c>
      <c r="F11632" s="14">
        <v>5536961.3049569968</v>
      </c>
      <c r="G11632" s="13">
        <v>0.28865536669420783</v>
      </c>
      <c r="H11632" s="12">
        <v>-32527737.539999999</v>
      </c>
      <c r="I11632" s="12">
        <v>-9.3893060073416486</v>
      </c>
      <c r="J11632" t="s">
        <v>24</v>
      </c>
      <c r="K11632" s="14">
        <v>649765.58618500002</v>
      </c>
      <c r="L11632" s="14">
        <v>1598273.5958540002</v>
      </c>
      <c r="M11632" s="13">
        <v>0.40654215140043837</v>
      </c>
      <c r="N11632" s="12">
        <v>-3.8171486643817341</v>
      </c>
      <c r="O11632" s="2">
        <f>DATE(LEFT(ALT[[#This Row],[DATEMTH]],4),RIGHT(ALT[[#This Row],[DATEMTH]],2),1)</f>
        <v>45536</v>
      </c>
      <c r="P11632" t="str">
        <f>IF(AND(ALT[[#This Row],[DATE]]&gt;=DATE(2023,6,1),ALT[[#This Row],[DATE]]&lt;=DATE(2024,5,31)),"Y","N")</f>
        <v>N</v>
      </c>
      <c r="Q11632" t="str">
        <f>LEFT(ALT[[#This Row],[DATEMTH]],4)</f>
        <v>2024</v>
      </c>
    </row>
    <row r="11633" spans="1:17" x14ac:dyDescent="0.25">
      <c r="A11633" t="s">
        <v>106</v>
      </c>
      <c r="B11633" t="s">
        <v>111</v>
      </c>
      <c r="C11633" t="s">
        <v>20</v>
      </c>
      <c r="D11633" t="s">
        <v>22</v>
      </c>
      <c r="E11633" s="14">
        <v>1598273.5958540014</v>
      </c>
      <c r="F11633" s="14">
        <v>5536961.3049569968</v>
      </c>
      <c r="G11633" s="13">
        <v>0.28865536669420783</v>
      </c>
      <c r="H11633" s="12">
        <v>-32527737.539999999</v>
      </c>
      <c r="I11633" s="12">
        <v>-9.3893060073416486</v>
      </c>
      <c r="J11633" t="s">
        <v>16</v>
      </c>
      <c r="K11633" s="14">
        <v>634840.59360300004</v>
      </c>
      <c r="L11633" s="14">
        <v>1598273.5958540002</v>
      </c>
      <c r="M11633" s="13">
        <v>0.39720395509868123</v>
      </c>
      <c r="N11633" s="12">
        <v>-3.7294694817479099</v>
      </c>
      <c r="O11633" s="2">
        <f>DATE(LEFT(ALT[[#This Row],[DATEMTH]],4),RIGHT(ALT[[#This Row],[DATEMTH]],2),1)</f>
        <v>45536</v>
      </c>
      <c r="P11633" t="str">
        <f>IF(AND(ALT[[#This Row],[DATE]]&gt;=DATE(2023,6,1),ALT[[#This Row],[DATE]]&lt;=DATE(2024,5,31)),"Y","N")</f>
        <v>N</v>
      </c>
      <c r="Q11633" t="str">
        <f>LEFT(ALT[[#This Row],[DATEMTH]],4)</f>
        <v>2024</v>
      </c>
    </row>
    <row r="11634" spans="1:17" x14ac:dyDescent="0.25">
      <c r="A11634" t="s">
        <v>106</v>
      </c>
      <c r="B11634" t="s">
        <v>111</v>
      </c>
      <c r="C11634" t="s">
        <v>15</v>
      </c>
      <c r="D11634" t="s">
        <v>17</v>
      </c>
      <c r="E11634" s="14">
        <v>904153.37099599931</v>
      </c>
      <c r="F11634" s="14">
        <v>5536961.3049569968</v>
      </c>
      <c r="G11634" s="13">
        <v>0.1632941465902156</v>
      </c>
      <c r="H11634" s="12">
        <v>-98350860.190000013</v>
      </c>
      <c r="I11634" s="12">
        <v>-16.060119781139662</v>
      </c>
      <c r="J11634" t="s">
        <v>16</v>
      </c>
      <c r="K11634" s="14">
        <v>279841.5404</v>
      </c>
      <c r="L11634" s="14">
        <v>904153.37099600001</v>
      </c>
      <c r="M11634" s="13">
        <v>0.30950671575966288</v>
      </c>
      <c r="N11634" s="12">
        <v>-4.9707149281673324</v>
      </c>
      <c r="O11634" s="2">
        <f>DATE(LEFT(ALT[[#This Row],[DATEMTH]],4),RIGHT(ALT[[#This Row],[DATEMTH]],2),1)</f>
        <v>45536</v>
      </c>
      <c r="P11634" t="str">
        <f>IF(AND(ALT[[#This Row],[DATE]]&gt;=DATE(2023,6,1),ALT[[#This Row],[DATE]]&lt;=DATE(2024,5,31)),"Y","N")</f>
        <v>N</v>
      </c>
      <c r="Q11634" t="str">
        <f>LEFT(ALT[[#This Row],[DATEMTH]],4)</f>
        <v>2024</v>
      </c>
    </row>
    <row r="11635" spans="1:17" x14ac:dyDescent="0.25">
      <c r="A11635" t="s">
        <v>106</v>
      </c>
      <c r="B11635" t="s">
        <v>111</v>
      </c>
      <c r="C11635" t="s">
        <v>15</v>
      </c>
      <c r="D11635" t="s">
        <v>17</v>
      </c>
      <c r="E11635" s="14">
        <v>904153.37099599931</v>
      </c>
      <c r="F11635" s="14">
        <v>5536961.3049569968</v>
      </c>
      <c r="G11635" s="13">
        <v>0.1632941465902156</v>
      </c>
      <c r="H11635" s="12">
        <v>-98350860.190000013</v>
      </c>
      <c r="I11635" s="12">
        <v>-16.060119781139662</v>
      </c>
      <c r="J11635" t="s">
        <v>26</v>
      </c>
      <c r="K11635" s="14">
        <v>133396.174248</v>
      </c>
      <c r="L11635" s="14">
        <v>904153.37099600001</v>
      </c>
      <c r="M11635" s="13">
        <v>0.14753710877730072</v>
      </c>
      <c r="N11635" s="12">
        <v>-2.3694636391264812</v>
      </c>
      <c r="O11635" s="2">
        <f>DATE(LEFT(ALT[[#This Row],[DATEMTH]],4),RIGHT(ALT[[#This Row],[DATEMTH]],2),1)</f>
        <v>45536</v>
      </c>
      <c r="P11635" t="str">
        <f>IF(AND(ALT[[#This Row],[DATE]]&gt;=DATE(2023,6,1),ALT[[#This Row],[DATE]]&lt;=DATE(2024,5,31)),"Y","N")</f>
        <v>N</v>
      </c>
      <c r="Q11635" t="str">
        <f>LEFT(ALT[[#This Row],[DATEMTH]],4)</f>
        <v>2024</v>
      </c>
    </row>
    <row r="11636" spans="1:17" x14ac:dyDescent="0.25">
      <c r="A11636" t="s">
        <v>106</v>
      </c>
      <c r="B11636" t="s">
        <v>111</v>
      </c>
      <c r="C11636" t="s">
        <v>15</v>
      </c>
      <c r="D11636" t="s">
        <v>17</v>
      </c>
      <c r="E11636" s="14">
        <v>904153.37099599931</v>
      </c>
      <c r="F11636" s="14">
        <v>5536961.3049569968</v>
      </c>
      <c r="G11636" s="13">
        <v>0.1632941465902156</v>
      </c>
      <c r="H11636" s="12">
        <v>-98350860.190000013</v>
      </c>
      <c r="I11636" s="12">
        <v>-16.060119781139662</v>
      </c>
      <c r="J11636" t="s">
        <v>24</v>
      </c>
      <c r="K11636" s="14">
        <v>369765.76008699997</v>
      </c>
      <c r="L11636" s="14">
        <v>904153.37099600001</v>
      </c>
      <c r="M11636" s="13">
        <v>0.40896353644036332</v>
      </c>
      <c r="N11636" s="12">
        <v>-6.5680033813507102</v>
      </c>
      <c r="O11636" s="2">
        <f>DATE(LEFT(ALT[[#This Row],[DATEMTH]],4),RIGHT(ALT[[#This Row],[DATEMTH]],2),1)</f>
        <v>45536</v>
      </c>
      <c r="P11636" t="str">
        <f>IF(AND(ALT[[#This Row],[DATE]]&gt;=DATE(2023,6,1),ALT[[#This Row],[DATE]]&lt;=DATE(2024,5,31)),"Y","N")</f>
        <v>N</v>
      </c>
      <c r="Q11636" t="str">
        <f>LEFT(ALT[[#This Row],[DATEMTH]],4)</f>
        <v>2024</v>
      </c>
    </row>
    <row r="11637" spans="1:17" x14ac:dyDescent="0.25">
      <c r="A11637" t="s">
        <v>106</v>
      </c>
      <c r="B11637" t="s">
        <v>111</v>
      </c>
      <c r="C11637" t="s">
        <v>15</v>
      </c>
      <c r="D11637" t="s">
        <v>17</v>
      </c>
      <c r="E11637" s="14">
        <v>904153.37099599931</v>
      </c>
      <c r="F11637" s="14">
        <v>5536961.3049569968</v>
      </c>
      <c r="G11637" s="13">
        <v>0.1632941465902156</v>
      </c>
      <c r="H11637" s="12">
        <v>-98350860.190000013</v>
      </c>
      <c r="I11637" s="12">
        <v>-16.060119781139662</v>
      </c>
      <c r="J11637" t="s">
        <v>25</v>
      </c>
      <c r="K11637" s="14">
        <v>121149.89626100005</v>
      </c>
      <c r="L11637" s="14">
        <v>904153.37099600001</v>
      </c>
      <c r="M11637" s="13">
        <v>0.13399263902267308</v>
      </c>
      <c r="N11637" s="12">
        <v>-2.1519378324951379</v>
      </c>
      <c r="O11637" s="2">
        <f>DATE(LEFT(ALT[[#This Row],[DATEMTH]],4),RIGHT(ALT[[#This Row],[DATEMTH]],2),1)</f>
        <v>45536</v>
      </c>
      <c r="P11637" t="str">
        <f>IF(AND(ALT[[#This Row],[DATE]]&gt;=DATE(2023,6,1),ALT[[#This Row],[DATE]]&lt;=DATE(2024,5,31)),"Y","N")</f>
        <v>N</v>
      </c>
      <c r="Q11637" t="str">
        <f>LEFT(ALT[[#This Row],[DATEMTH]],4)</f>
        <v>2024</v>
      </c>
    </row>
    <row r="11638" spans="1:17" x14ac:dyDescent="0.25">
      <c r="A11638" t="s">
        <v>106</v>
      </c>
      <c r="B11638" t="s">
        <v>111</v>
      </c>
      <c r="C11638" t="s">
        <v>18</v>
      </c>
      <c r="D11638" t="s">
        <v>17</v>
      </c>
      <c r="E11638" s="14">
        <v>1525824.0017259982</v>
      </c>
      <c r="F11638" s="14">
        <v>5536961.3049569968</v>
      </c>
      <c r="G11638" s="13">
        <v>0.27557064564637562</v>
      </c>
      <c r="H11638" s="12">
        <v>-98350860.190000013</v>
      </c>
      <c r="I11638" s="12">
        <v>-27.102610042434726</v>
      </c>
      <c r="J11638" t="s">
        <v>24</v>
      </c>
      <c r="K11638" s="14">
        <v>396619.19947100029</v>
      </c>
      <c r="L11638" s="14">
        <v>1525824.0017260001</v>
      </c>
      <c r="M11638" s="13">
        <v>0.25993771170354363</v>
      </c>
      <c r="N11638" s="12">
        <v>-7.0449904356239639</v>
      </c>
      <c r="O11638" s="2">
        <f>DATE(LEFT(ALT[[#This Row],[DATEMTH]],4),RIGHT(ALT[[#This Row],[DATEMTH]],2),1)</f>
        <v>45536</v>
      </c>
      <c r="P11638" t="str">
        <f>IF(AND(ALT[[#This Row],[DATE]]&gt;=DATE(2023,6,1),ALT[[#This Row],[DATE]]&lt;=DATE(2024,5,31)),"Y","N")</f>
        <v>N</v>
      </c>
      <c r="Q11638" t="str">
        <f>LEFT(ALT[[#This Row],[DATEMTH]],4)</f>
        <v>2024</v>
      </c>
    </row>
    <row r="11639" spans="1:17" x14ac:dyDescent="0.25">
      <c r="A11639" t="s">
        <v>106</v>
      </c>
      <c r="B11639" t="s">
        <v>111</v>
      </c>
      <c r="C11639" t="s">
        <v>18</v>
      </c>
      <c r="D11639" t="s">
        <v>17</v>
      </c>
      <c r="E11639" s="14">
        <v>1525824.0017259982</v>
      </c>
      <c r="F11639" s="14">
        <v>5536961.3049569968</v>
      </c>
      <c r="G11639" s="13">
        <v>0.27557064564637562</v>
      </c>
      <c r="H11639" s="12">
        <v>-98350860.190000013</v>
      </c>
      <c r="I11639" s="12">
        <v>-27.102610042434726</v>
      </c>
      <c r="J11639" t="s">
        <v>25</v>
      </c>
      <c r="K11639" s="14">
        <v>146692.11962000001</v>
      </c>
      <c r="L11639" s="14">
        <v>1525824.0017260001</v>
      </c>
      <c r="M11639" s="13">
        <v>9.6139606831497637E-2</v>
      </c>
      <c r="N11639" s="12">
        <v>-2.6056342735870741</v>
      </c>
      <c r="O11639" s="2">
        <f>DATE(LEFT(ALT[[#This Row],[DATEMTH]],4),RIGHT(ALT[[#This Row],[DATEMTH]],2),1)</f>
        <v>45536</v>
      </c>
      <c r="P11639" t="str">
        <f>IF(AND(ALT[[#This Row],[DATE]]&gt;=DATE(2023,6,1),ALT[[#This Row],[DATE]]&lt;=DATE(2024,5,31)),"Y","N")</f>
        <v>N</v>
      </c>
      <c r="Q11639" t="str">
        <f>LEFT(ALT[[#This Row],[DATEMTH]],4)</f>
        <v>2024</v>
      </c>
    </row>
    <row r="11640" spans="1:17" x14ac:dyDescent="0.25">
      <c r="A11640" t="s">
        <v>106</v>
      </c>
      <c r="B11640" t="s">
        <v>111</v>
      </c>
      <c r="C11640" t="s">
        <v>18</v>
      </c>
      <c r="D11640" t="s">
        <v>17</v>
      </c>
      <c r="E11640" s="14">
        <v>1525824.0017259982</v>
      </c>
      <c r="F11640" s="14">
        <v>5536961.3049569968</v>
      </c>
      <c r="G11640" s="13">
        <v>0.27557064564637562</v>
      </c>
      <c r="H11640" s="12">
        <v>-98350860.190000013</v>
      </c>
      <c r="I11640" s="12">
        <v>-27.102610042434726</v>
      </c>
      <c r="J11640" t="s">
        <v>26</v>
      </c>
      <c r="K11640" s="14">
        <v>440822.26054400002</v>
      </c>
      <c r="L11640" s="14">
        <v>1525824.0017260001</v>
      </c>
      <c r="M11640" s="13">
        <v>0.28890767221209351</v>
      </c>
      <c r="N11640" s="12">
        <v>-7.8301519782319255</v>
      </c>
      <c r="O11640" s="2">
        <f>DATE(LEFT(ALT[[#This Row],[DATEMTH]],4),RIGHT(ALT[[#This Row],[DATEMTH]],2),1)</f>
        <v>45536</v>
      </c>
      <c r="P11640" t="str">
        <f>IF(AND(ALT[[#This Row],[DATE]]&gt;=DATE(2023,6,1),ALT[[#This Row],[DATE]]&lt;=DATE(2024,5,31)),"Y","N")</f>
        <v>N</v>
      </c>
      <c r="Q11640" t="str">
        <f>LEFT(ALT[[#This Row],[DATEMTH]],4)</f>
        <v>2024</v>
      </c>
    </row>
    <row r="11641" spans="1:17" x14ac:dyDescent="0.25">
      <c r="A11641" t="s">
        <v>106</v>
      </c>
      <c r="B11641" t="s">
        <v>111</v>
      </c>
      <c r="C11641" t="s">
        <v>18</v>
      </c>
      <c r="D11641" t="s">
        <v>17</v>
      </c>
      <c r="E11641" s="14">
        <v>1525824.0017259982</v>
      </c>
      <c r="F11641" s="14">
        <v>5536961.3049569968</v>
      </c>
      <c r="G11641" s="13">
        <v>0.27557064564637562</v>
      </c>
      <c r="H11641" s="12">
        <v>-98350860.190000013</v>
      </c>
      <c r="I11641" s="12">
        <v>-27.102610042434726</v>
      </c>
      <c r="J11641" t="s">
        <v>16</v>
      </c>
      <c r="K11641" s="14">
        <v>541690.42209099978</v>
      </c>
      <c r="L11641" s="14">
        <v>1525824.0017260001</v>
      </c>
      <c r="M11641" s="13">
        <v>0.35501500925286522</v>
      </c>
      <c r="N11641" s="12">
        <v>-9.6218333549917627</v>
      </c>
      <c r="O11641" s="2">
        <f>DATE(LEFT(ALT[[#This Row],[DATEMTH]],4),RIGHT(ALT[[#This Row],[DATEMTH]],2),1)</f>
        <v>45536</v>
      </c>
      <c r="P11641" t="str">
        <f>IF(AND(ALT[[#This Row],[DATE]]&gt;=DATE(2023,6,1),ALT[[#This Row],[DATE]]&lt;=DATE(2024,5,31)),"Y","N")</f>
        <v>N</v>
      </c>
      <c r="Q11641" t="str">
        <f>LEFT(ALT[[#This Row],[DATEMTH]],4)</f>
        <v>2024</v>
      </c>
    </row>
    <row r="11642" spans="1:17" x14ac:dyDescent="0.25">
      <c r="A11642" t="s">
        <v>106</v>
      </c>
      <c r="B11642" t="s">
        <v>111</v>
      </c>
      <c r="C11642" t="s">
        <v>19</v>
      </c>
      <c r="D11642" t="s">
        <v>17</v>
      </c>
      <c r="E11642" s="14">
        <v>1508710.3363810007</v>
      </c>
      <c r="F11642" s="14">
        <v>5536961.3049569968</v>
      </c>
      <c r="G11642" s="13">
        <v>0.27247984106920148</v>
      </c>
      <c r="H11642" s="12">
        <v>-98350860.190000013</v>
      </c>
      <c r="I11642" s="12">
        <v>-26.798626753590458</v>
      </c>
      <c r="J11642" t="s">
        <v>25</v>
      </c>
      <c r="K11642" s="14">
        <v>1018732.3886380002</v>
      </c>
      <c r="L11642" s="14">
        <v>1508710.3363810005</v>
      </c>
      <c r="M11642" s="13">
        <v>0.6752339160621591</v>
      </c>
      <c r="N11642" s="12">
        <v>-18.095341687915031</v>
      </c>
      <c r="O11642" s="2">
        <f>DATE(LEFT(ALT[[#This Row],[DATEMTH]],4),RIGHT(ALT[[#This Row],[DATEMTH]],2),1)</f>
        <v>45536</v>
      </c>
      <c r="P11642" t="str">
        <f>IF(AND(ALT[[#This Row],[DATE]]&gt;=DATE(2023,6,1),ALT[[#This Row],[DATE]]&lt;=DATE(2024,5,31)),"Y","N")</f>
        <v>N</v>
      </c>
      <c r="Q11642" t="str">
        <f>LEFT(ALT[[#This Row],[DATEMTH]],4)</f>
        <v>2024</v>
      </c>
    </row>
    <row r="11643" spans="1:17" x14ac:dyDescent="0.25">
      <c r="A11643" t="s">
        <v>106</v>
      </c>
      <c r="B11643" t="s">
        <v>111</v>
      </c>
      <c r="C11643" t="s">
        <v>19</v>
      </c>
      <c r="D11643" t="s">
        <v>17</v>
      </c>
      <c r="E11643" s="14">
        <v>1508710.3363810007</v>
      </c>
      <c r="F11643" s="14">
        <v>5536961.3049569968</v>
      </c>
      <c r="G11643" s="13">
        <v>0.27247984106920148</v>
      </c>
      <c r="H11643" s="12">
        <v>-98350860.190000013</v>
      </c>
      <c r="I11643" s="12">
        <v>-26.798626753590458</v>
      </c>
      <c r="J11643" t="s">
        <v>26</v>
      </c>
      <c r="K11643" s="14">
        <v>42126.75190600002</v>
      </c>
      <c r="L11643" s="14">
        <v>1508710.3363810005</v>
      </c>
      <c r="M11643" s="13">
        <v>2.7922359176680015E-2</v>
      </c>
      <c r="N11643" s="12">
        <v>-0.74828088165553908</v>
      </c>
      <c r="O11643" s="2">
        <f>DATE(LEFT(ALT[[#This Row],[DATEMTH]],4),RIGHT(ALT[[#This Row],[DATEMTH]],2),1)</f>
        <v>45536</v>
      </c>
      <c r="P11643" t="str">
        <f>IF(AND(ALT[[#This Row],[DATE]]&gt;=DATE(2023,6,1),ALT[[#This Row],[DATE]]&lt;=DATE(2024,5,31)),"Y","N")</f>
        <v>N</v>
      </c>
      <c r="Q11643" t="str">
        <f>LEFT(ALT[[#This Row],[DATEMTH]],4)</f>
        <v>2024</v>
      </c>
    </row>
    <row r="11644" spans="1:17" x14ac:dyDescent="0.25">
      <c r="A11644" t="s">
        <v>106</v>
      </c>
      <c r="B11644" t="s">
        <v>111</v>
      </c>
      <c r="C11644" t="s">
        <v>19</v>
      </c>
      <c r="D11644" t="s">
        <v>17</v>
      </c>
      <c r="E11644" s="14">
        <v>1508710.3363810007</v>
      </c>
      <c r="F11644" s="14">
        <v>5536961.3049569968</v>
      </c>
      <c r="G11644" s="13">
        <v>0.27247984106920148</v>
      </c>
      <c r="H11644" s="12">
        <v>-98350860.190000013</v>
      </c>
      <c r="I11644" s="12">
        <v>-26.798626753590458</v>
      </c>
      <c r="J11644" t="s">
        <v>24</v>
      </c>
      <c r="K11644" s="14">
        <v>447845.49705000001</v>
      </c>
      <c r="L11644" s="14">
        <v>1508710.3363810005</v>
      </c>
      <c r="M11644" s="13">
        <v>0.29683994750394804</v>
      </c>
      <c r="N11644" s="12">
        <v>-7.9549029587136895</v>
      </c>
      <c r="O11644" s="2">
        <f>DATE(LEFT(ALT[[#This Row],[DATEMTH]],4),RIGHT(ALT[[#This Row],[DATEMTH]],2),1)</f>
        <v>45536</v>
      </c>
      <c r="P11644" t="str">
        <f>IF(AND(ALT[[#This Row],[DATE]]&gt;=DATE(2023,6,1),ALT[[#This Row],[DATE]]&lt;=DATE(2024,5,31)),"Y","N")</f>
        <v>N</v>
      </c>
      <c r="Q11644" t="str">
        <f>LEFT(ALT[[#This Row],[DATEMTH]],4)</f>
        <v>2024</v>
      </c>
    </row>
    <row r="11645" spans="1:17" x14ac:dyDescent="0.25">
      <c r="A11645" t="s">
        <v>106</v>
      </c>
      <c r="B11645" t="s">
        <v>111</v>
      </c>
      <c r="C11645" t="s">
        <v>19</v>
      </c>
      <c r="D11645" t="s">
        <v>17</v>
      </c>
      <c r="E11645" s="14">
        <v>1508710.3363810007</v>
      </c>
      <c r="F11645" s="14">
        <v>5536961.3049569968</v>
      </c>
      <c r="G11645" s="13">
        <v>0.27247984106920148</v>
      </c>
      <c r="H11645" s="12">
        <v>-98350860.190000013</v>
      </c>
      <c r="I11645" s="12">
        <v>-26.798626753590458</v>
      </c>
      <c r="J11645" t="s">
        <v>16</v>
      </c>
      <c r="K11645" s="14">
        <v>5.6987869999999994</v>
      </c>
      <c r="L11645" s="14">
        <v>1508710.3363810005</v>
      </c>
      <c r="M11645" s="13">
        <v>3.7772572127197667E-6</v>
      </c>
      <c r="N11645" s="12">
        <v>-1.0122530619598447E-4</v>
      </c>
      <c r="O11645" s="2">
        <f>DATE(LEFT(ALT[[#This Row],[DATEMTH]],4),RIGHT(ALT[[#This Row],[DATEMTH]],2),1)</f>
        <v>45536</v>
      </c>
      <c r="P11645" t="str">
        <f>IF(AND(ALT[[#This Row],[DATE]]&gt;=DATE(2023,6,1),ALT[[#This Row],[DATE]]&lt;=DATE(2024,5,31)),"Y","N")</f>
        <v>N</v>
      </c>
      <c r="Q11645" t="str">
        <f>LEFT(ALT[[#This Row],[DATEMTH]],4)</f>
        <v>2024</v>
      </c>
    </row>
    <row r="11646" spans="1:17" x14ac:dyDescent="0.25">
      <c r="A11646" t="s">
        <v>106</v>
      </c>
      <c r="B11646" t="s">
        <v>111</v>
      </c>
      <c r="C11646" t="s">
        <v>20</v>
      </c>
      <c r="D11646" t="s">
        <v>17</v>
      </c>
      <c r="E11646" s="14">
        <v>1598273.5958540014</v>
      </c>
      <c r="F11646" s="14">
        <v>5536961.3049569968</v>
      </c>
      <c r="G11646" s="13">
        <v>0.28865536669420783</v>
      </c>
      <c r="H11646" s="12">
        <v>-98350860.190000013</v>
      </c>
      <c r="I11646" s="12">
        <v>-28.38950361283522</v>
      </c>
      <c r="J11646" t="s">
        <v>26</v>
      </c>
      <c r="K11646" s="14">
        <v>103096.41885699995</v>
      </c>
      <c r="L11646" s="14">
        <v>1598273.5958540002</v>
      </c>
      <c r="M11646" s="13">
        <v>6.4504862699626089E-2</v>
      </c>
      <c r="N11646" s="12">
        <v>-1.8312610326564747</v>
      </c>
      <c r="O11646" s="2">
        <f>DATE(LEFT(ALT[[#This Row],[DATEMTH]],4),RIGHT(ALT[[#This Row],[DATEMTH]],2),1)</f>
        <v>45536</v>
      </c>
      <c r="P11646" t="str">
        <f>IF(AND(ALT[[#This Row],[DATE]]&gt;=DATE(2023,6,1),ALT[[#This Row],[DATE]]&lt;=DATE(2024,5,31)),"Y","N")</f>
        <v>N</v>
      </c>
      <c r="Q11646" t="str">
        <f>LEFT(ALT[[#This Row],[DATEMTH]],4)</f>
        <v>2024</v>
      </c>
    </row>
    <row r="11647" spans="1:17" x14ac:dyDescent="0.25">
      <c r="A11647" t="s">
        <v>106</v>
      </c>
      <c r="B11647" t="s">
        <v>111</v>
      </c>
      <c r="C11647" t="s">
        <v>20</v>
      </c>
      <c r="D11647" t="s">
        <v>17</v>
      </c>
      <c r="E11647" s="14">
        <v>1598273.5958540014</v>
      </c>
      <c r="F11647" s="14">
        <v>5536961.3049569968</v>
      </c>
      <c r="G11647" s="13">
        <v>0.28865536669420783</v>
      </c>
      <c r="H11647" s="12">
        <v>-98350860.190000013</v>
      </c>
      <c r="I11647" s="12">
        <v>-28.38950361283522</v>
      </c>
      <c r="J11647" t="s">
        <v>25</v>
      </c>
      <c r="K11647" s="14">
        <v>210570.99720899999</v>
      </c>
      <c r="L11647" s="14">
        <v>1598273.5958540002</v>
      </c>
      <c r="M11647" s="13">
        <v>0.13174903080125422</v>
      </c>
      <c r="N11647" s="12">
        <v>-3.7402895859197454</v>
      </c>
      <c r="O11647" s="2">
        <f>DATE(LEFT(ALT[[#This Row],[DATEMTH]],4),RIGHT(ALT[[#This Row],[DATEMTH]],2),1)</f>
        <v>45536</v>
      </c>
      <c r="P11647" t="str">
        <f>IF(AND(ALT[[#This Row],[DATE]]&gt;=DATE(2023,6,1),ALT[[#This Row],[DATE]]&lt;=DATE(2024,5,31)),"Y","N")</f>
        <v>N</v>
      </c>
      <c r="Q11647" t="str">
        <f>LEFT(ALT[[#This Row],[DATEMTH]],4)</f>
        <v>2024</v>
      </c>
    </row>
    <row r="11648" spans="1:17" x14ac:dyDescent="0.25">
      <c r="A11648" t="s">
        <v>106</v>
      </c>
      <c r="B11648" t="s">
        <v>111</v>
      </c>
      <c r="C11648" t="s">
        <v>20</v>
      </c>
      <c r="D11648" t="s">
        <v>17</v>
      </c>
      <c r="E11648" s="14">
        <v>1598273.5958540014</v>
      </c>
      <c r="F11648" s="14">
        <v>5536961.3049569968</v>
      </c>
      <c r="G11648" s="13">
        <v>0.28865536669420783</v>
      </c>
      <c r="H11648" s="12">
        <v>-98350860.190000013</v>
      </c>
      <c r="I11648" s="12">
        <v>-28.38950361283522</v>
      </c>
      <c r="J11648" t="s">
        <v>24</v>
      </c>
      <c r="K11648" s="14">
        <v>649765.58618500002</v>
      </c>
      <c r="L11648" s="14">
        <v>1598273.5958540002</v>
      </c>
      <c r="M11648" s="13">
        <v>0.40654215140043837</v>
      </c>
      <c r="N11648" s="12">
        <v>-11.541529875952548</v>
      </c>
      <c r="O11648" s="2">
        <f>DATE(LEFT(ALT[[#This Row],[DATEMTH]],4),RIGHT(ALT[[#This Row],[DATEMTH]],2),1)</f>
        <v>45536</v>
      </c>
      <c r="P11648" t="str">
        <f>IF(AND(ALT[[#This Row],[DATE]]&gt;=DATE(2023,6,1),ALT[[#This Row],[DATE]]&lt;=DATE(2024,5,31)),"Y","N")</f>
        <v>N</v>
      </c>
      <c r="Q11648" t="str">
        <f>LEFT(ALT[[#This Row],[DATEMTH]],4)</f>
        <v>2024</v>
      </c>
    </row>
    <row r="11649" spans="1:17" x14ac:dyDescent="0.25">
      <c r="A11649" t="s">
        <v>106</v>
      </c>
      <c r="B11649" t="s">
        <v>111</v>
      </c>
      <c r="C11649" t="s">
        <v>20</v>
      </c>
      <c r="D11649" t="s">
        <v>17</v>
      </c>
      <c r="E11649" s="14">
        <v>1598273.5958540014</v>
      </c>
      <c r="F11649" s="14">
        <v>5536961.3049569968</v>
      </c>
      <c r="G11649" s="13">
        <v>0.28865536669420783</v>
      </c>
      <c r="H11649" s="12">
        <v>-98350860.190000013</v>
      </c>
      <c r="I11649" s="12">
        <v>-28.38950361283522</v>
      </c>
      <c r="J11649" t="s">
        <v>16</v>
      </c>
      <c r="K11649" s="14">
        <v>634840.59360300004</v>
      </c>
      <c r="L11649" s="14">
        <v>1598273.5958540002</v>
      </c>
      <c r="M11649" s="13">
        <v>0.39720395509868123</v>
      </c>
      <c r="N11649" s="12">
        <v>-11.276423118306449</v>
      </c>
      <c r="O11649" s="2">
        <f>DATE(LEFT(ALT[[#This Row],[DATEMTH]],4),RIGHT(ALT[[#This Row],[DATEMTH]],2),1)</f>
        <v>45536</v>
      </c>
      <c r="P11649" t="str">
        <f>IF(AND(ALT[[#This Row],[DATE]]&gt;=DATE(2023,6,1),ALT[[#This Row],[DATE]]&lt;=DATE(2024,5,31)),"Y","N")</f>
        <v>N</v>
      </c>
      <c r="Q11649" t="str">
        <f>LEFT(ALT[[#This Row],[DATEMTH]],4)</f>
        <v>2024</v>
      </c>
    </row>
    <row r="11650" spans="1:17" x14ac:dyDescent="0.25">
      <c r="A11650" t="s">
        <v>106</v>
      </c>
      <c r="B11650" t="s">
        <v>111</v>
      </c>
      <c r="C11650" t="s">
        <v>15</v>
      </c>
      <c r="D11650" t="s">
        <v>23</v>
      </c>
      <c r="E11650" s="14">
        <v>904153.37099599931</v>
      </c>
      <c r="F11650" s="14">
        <v>5536961.3049569968</v>
      </c>
      <c r="G11650" s="13">
        <v>0.1632941465902156</v>
      </c>
      <c r="H11650" s="12">
        <v>-16816076.23</v>
      </c>
      <c r="I11650" s="12">
        <v>-2.7459668169738602</v>
      </c>
      <c r="J11650" t="s">
        <v>16</v>
      </c>
      <c r="K11650" s="14">
        <v>279841.5404</v>
      </c>
      <c r="L11650" s="14">
        <v>904153.37099600001</v>
      </c>
      <c r="M11650" s="13">
        <v>0.30950671575966288</v>
      </c>
      <c r="N11650" s="12">
        <v>-0.84989517110659474</v>
      </c>
      <c r="O11650" s="2">
        <f>DATE(LEFT(ALT[[#This Row],[DATEMTH]],4),RIGHT(ALT[[#This Row],[DATEMTH]],2),1)</f>
        <v>45536</v>
      </c>
      <c r="P11650" t="str">
        <f>IF(AND(ALT[[#This Row],[DATE]]&gt;=DATE(2023,6,1),ALT[[#This Row],[DATE]]&lt;=DATE(2024,5,31)),"Y","N")</f>
        <v>N</v>
      </c>
      <c r="Q11650" t="str">
        <f>LEFT(ALT[[#This Row],[DATEMTH]],4)</f>
        <v>2024</v>
      </c>
    </row>
    <row r="11651" spans="1:17" x14ac:dyDescent="0.25">
      <c r="A11651" t="s">
        <v>106</v>
      </c>
      <c r="B11651" t="s">
        <v>111</v>
      </c>
      <c r="C11651" t="s">
        <v>15</v>
      </c>
      <c r="D11651" t="s">
        <v>23</v>
      </c>
      <c r="E11651" s="14">
        <v>904153.37099599931</v>
      </c>
      <c r="F11651" s="14">
        <v>5536961.3049569968</v>
      </c>
      <c r="G11651" s="13">
        <v>0.1632941465902156</v>
      </c>
      <c r="H11651" s="12">
        <v>-16816076.23</v>
      </c>
      <c r="I11651" s="12">
        <v>-2.7459668169738602</v>
      </c>
      <c r="J11651" t="s">
        <v>26</v>
      </c>
      <c r="K11651" s="14">
        <v>133396.174248</v>
      </c>
      <c r="L11651" s="14">
        <v>904153.37099600001</v>
      </c>
      <c r="M11651" s="13">
        <v>0.14753710877730072</v>
      </c>
      <c r="N11651" s="12">
        <v>-0.40513200497473062</v>
      </c>
      <c r="O11651" s="2">
        <f>DATE(LEFT(ALT[[#This Row],[DATEMTH]],4),RIGHT(ALT[[#This Row],[DATEMTH]],2),1)</f>
        <v>45536</v>
      </c>
      <c r="P11651" t="str">
        <f>IF(AND(ALT[[#This Row],[DATE]]&gt;=DATE(2023,6,1),ALT[[#This Row],[DATE]]&lt;=DATE(2024,5,31)),"Y","N")</f>
        <v>N</v>
      </c>
      <c r="Q11651" t="str">
        <f>LEFT(ALT[[#This Row],[DATEMTH]],4)</f>
        <v>2024</v>
      </c>
    </row>
    <row r="11652" spans="1:17" x14ac:dyDescent="0.25">
      <c r="A11652" t="s">
        <v>106</v>
      </c>
      <c r="B11652" t="s">
        <v>111</v>
      </c>
      <c r="C11652" t="s">
        <v>15</v>
      </c>
      <c r="D11652" t="s">
        <v>23</v>
      </c>
      <c r="E11652" s="14">
        <v>904153.37099599931</v>
      </c>
      <c r="F11652" s="14">
        <v>5536961.3049569968</v>
      </c>
      <c r="G11652" s="13">
        <v>0.1632941465902156</v>
      </c>
      <c r="H11652" s="12">
        <v>-16816076.23</v>
      </c>
      <c r="I11652" s="12">
        <v>-2.7459668169738602</v>
      </c>
      <c r="J11652" t="s">
        <v>24</v>
      </c>
      <c r="K11652" s="14">
        <v>369765.76008699997</v>
      </c>
      <c r="L11652" s="14">
        <v>904153.37099600001</v>
      </c>
      <c r="M11652" s="13">
        <v>0.40896353644036332</v>
      </c>
      <c r="N11652" s="12">
        <v>-1.1230003004175177</v>
      </c>
      <c r="O11652" s="2">
        <f>DATE(LEFT(ALT[[#This Row],[DATEMTH]],4),RIGHT(ALT[[#This Row],[DATEMTH]],2),1)</f>
        <v>45536</v>
      </c>
      <c r="P11652" t="str">
        <f>IF(AND(ALT[[#This Row],[DATE]]&gt;=DATE(2023,6,1),ALT[[#This Row],[DATE]]&lt;=DATE(2024,5,31)),"Y","N")</f>
        <v>N</v>
      </c>
      <c r="Q11652" t="str">
        <f>LEFT(ALT[[#This Row],[DATEMTH]],4)</f>
        <v>2024</v>
      </c>
    </row>
    <row r="11653" spans="1:17" x14ac:dyDescent="0.25">
      <c r="A11653" t="s">
        <v>106</v>
      </c>
      <c r="B11653" t="s">
        <v>111</v>
      </c>
      <c r="C11653" t="s">
        <v>15</v>
      </c>
      <c r="D11653" t="s">
        <v>23</v>
      </c>
      <c r="E11653" s="14">
        <v>904153.37099599931</v>
      </c>
      <c r="F11653" s="14">
        <v>5536961.3049569968</v>
      </c>
      <c r="G11653" s="13">
        <v>0.1632941465902156</v>
      </c>
      <c r="H11653" s="12">
        <v>-16816076.23</v>
      </c>
      <c r="I11653" s="12">
        <v>-2.7459668169738602</v>
      </c>
      <c r="J11653" t="s">
        <v>25</v>
      </c>
      <c r="K11653" s="14">
        <v>121149.89626100005</v>
      </c>
      <c r="L11653" s="14">
        <v>904153.37099600001</v>
      </c>
      <c r="M11653" s="13">
        <v>0.13399263902267308</v>
      </c>
      <c r="N11653" s="12">
        <v>-0.36793934047501708</v>
      </c>
      <c r="O11653" s="2">
        <f>DATE(LEFT(ALT[[#This Row],[DATEMTH]],4),RIGHT(ALT[[#This Row],[DATEMTH]],2),1)</f>
        <v>45536</v>
      </c>
      <c r="P11653" t="str">
        <f>IF(AND(ALT[[#This Row],[DATE]]&gt;=DATE(2023,6,1),ALT[[#This Row],[DATE]]&lt;=DATE(2024,5,31)),"Y","N")</f>
        <v>N</v>
      </c>
      <c r="Q11653" t="str">
        <f>LEFT(ALT[[#This Row],[DATEMTH]],4)</f>
        <v>2024</v>
      </c>
    </row>
    <row r="11654" spans="1:17" x14ac:dyDescent="0.25">
      <c r="A11654" t="s">
        <v>106</v>
      </c>
      <c r="B11654" t="s">
        <v>111</v>
      </c>
      <c r="C11654" t="s">
        <v>18</v>
      </c>
      <c r="D11654" t="s">
        <v>23</v>
      </c>
      <c r="E11654" s="14">
        <v>1525824.0017259982</v>
      </c>
      <c r="F11654" s="14">
        <v>5536961.3049569968</v>
      </c>
      <c r="G11654" s="13">
        <v>0.27557064564637562</v>
      </c>
      <c r="H11654" s="12">
        <v>-16816076.23</v>
      </c>
      <c r="I11654" s="12">
        <v>-4.6340169839397705</v>
      </c>
      <c r="J11654" t="s">
        <v>24</v>
      </c>
      <c r="K11654" s="14">
        <v>396619.19947100029</v>
      </c>
      <c r="L11654" s="14">
        <v>1525824.0017260001</v>
      </c>
      <c r="M11654" s="13">
        <v>0.25993771170354363</v>
      </c>
      <c r="N11654" s="12">
        <v>-1.2045557708006609</v>
      </c>
      <c r="O11654" s="2">
        <f>DATE(LEFT(ALT[[#This Row],[DATEMTH]],4),RIGHT(ALT[[#This Row],[DATEMTH]],2),1)</f>
        <v>45536</v>
      </c>
      <c r="P11654" t="str">
        <f>IF(AND(ALT[[#This Row],[DATE]]&gt;=DATE(2023,6,1),ALT[[#This Row],[DATE]]&lt;=DATE(2024,5,31)),"Y","N")</f>
        <v>N</v>
      </c>
      <c r="Q11654" t="str">
        <f>LEFT(ALT[[#This Row],[DATEMTH]],4)</f>
        <v>2024</v>
      </c>
    </row>
    <row r="11655" spans="1:17" x14ac:dyDescent="0.25">
      <c r="A11655" t="s">
        <v>106</v>
      </c>
      <c r="B11655" t="s">
        <v>111</v>
      </c>
      <c r="C11655" t="s">
        <v>18</v>
      </c>
      <c r="D11655" t="s">
        <v>23</v>
      </c>
      <c r="E11655" s="14">
        <v>1525824.0017259982</v>
      </c>
      <c r="F11655" s="14">
        <v>5536961.3049569968</v>
      </c>
      <c r="G11655" s="13">
        <v>0.27557064564637562</v>
      </c>
      <c r="H11655" s="12">
        <v>-16816076.23</v>
      </c>
      <c r="I11655" s="12">
        <v>-4.6340169839397705</v>
      </c>
      <c r="J11655" t="s">
        <v>25</v>
      </c>
      <c r="K11655" s="14">
        <v>146692.11962000001</v>
      </c>
      <c r="L11655" s="14">
        <v>1525824.0017260001</v>
      </c>
      <c r="M11655" s="13">
        <v>9.6139606831497637E-2</v>
      </c>
      <c r="N11655" s="12">
        <v>-0.44551257088645202</v>
      </c>
      <c r="O11655" s="2">
        <f>DATE(LEFT(ALT[[#This Row],[DATEMTH]],4),RIGHT(ALT[[#This Row],[DATEMTH]],2),1)</f>
        <v>45536</v>
      </c>
      <c r="P11655" t="str">
        <f>IF(AND(ALT[[#This Row],[DATE]]&gt;=DATE(2023,6,1),ALT[[#This Row],[DATE]]&lt;=DATE(2024,5,31)),"Y","N")</f>
        <v>N</v>
      </c>
      <c r="Q11655" t="str">
        <f>LEFT(ALT[[#This Row],[DATEMTH]],4)</f>
        <v>2024</v>
      </c>
    </row>
    <row r="11656" spans="1:17" x14ac:dyDescent="0.25">
      <c r="A11656" t="s">
        <v>106</v>
      </c>
      <c r="B11656" t="s">
        <v>111</v>
      </c>
      <c r="C11656" t="s">
        <v>18</v>
      </c>
      <c r="D11656" t="s">
        <v>23</v>
      </c>
      <c r="E11656" s="14">
        <v>1525824.0017259982</v>
      </c>
      <c r="F11656" s="14">
        <v>5536961.3049569968</v>
      </c>
      <c r="G11656" s="13">
        <v>0.27557064564637562</v>
      </c>
      <c r="H11656" s="12">
        <v>-16816076.23</v>
      </c>
      <c r="I11656" s="12">
        <v>-4.6340169839397705</v>
      </c>
      <c r="J11656" t="s">
        <v>26</v>
      </c>
      <c r="K11656" s="14">
        <v>440822.26054400002</v>
      </c>
      <c r="L11656" s="14">
        <v>1525824.0017260001</v>
      </c>
      <c r="M11656" s="13">
        <v>0.28890767221209351</v>
      </c>
      <c r="N11656" s="12">
        <v>-1.3388030598213454</v>
      </c>
      <c r="O11656" s="2">
        <f>DATE(LEFT(ALT[[#This Row],[DATEMTH]],4),RIGHT(ALT[[#This Row],[DATEMTH]],2),1)</f>
        <v>45536</v>
      </c>
      <c r="P11656" t="str">
        <f>IF(AND(ALT[[#This Row],[DATE]]&gt;=DATE(2023,6,1),ALT[[#This Row],[DATE]]&lt;=DATE(2024,5,31)),"Y","N")</f>
        <v>N</v>
      </c>
      <c r="Q11656" t="str">
        <f>LEFT(ALT[[#This Row],[DATEMTH]],4)</f>
        <v>2024</v>
      </c>
    </row>
    <row r="11657" spans="1:17" x14ac:dyDescent="0.25">
      <c r="A11657" t="s">
        <v>106</v>
      </c>
      <c r="B11657" t="s">
        <v>111</v>
      </c>
      <c r="C11657" t="s">
        <v>18</v>
      </c>
      <c r="D11657" t="s">
        <v>23</v>
      </c>
      <c r="E11657" s="14">
        <v>1525824.0017259982</v>
      </c>
      <c r="F11657" s="14">
        <v>5536961.3049569968</v>
      </c>
      <c r="G11657" s="13">
        <v>0.27557064564637562</v>
      </c>
      <c r="H11657" s="12">
        <v>-16816076.23</v>
      </c>
      <c r="I11657" s="12">
        <v>-4.6340169839397705</v>
      </c>
      <c r="J11657" t="s">
        <v>16</v>
      </c>
      <c r="K11657" s="14">
        <v>541690.42209099978</v>
      </c>
      <c r="L11657" s="14">
        <v>1525824.0017260001</v>
      </c>
      <c r="M11657" s="13">
        <v>0.35501500925286522</v>
      </c>
      <c r="N11657" s="12">
        <v>-1.6451455824313121</v>
      </c>
      <c r="O11657" s="2">
        <f>DATE(LEFT(ALT[[#This Row],[DATEMTH]],4),RIGHT(ALT[[#This Row],[DATEMTH]],2),1)</f>
        <v>45536</v>
      </c>
      <c r="P11657" t="str">
        <f>IF(AND(ALT[[#This Row],[DATE]]&gt;=DATE(2023,6,1),ALT[[#This Row],[DATE]]&lt;=DATE(2024,5,31)),"Y","N")</f>
        <v>N</v>
      </c>
      <c r="Q11657" t="str">
        <f>LEFT(ALT[[#This Row],[DATEMTH]],4)</f>
        <v>2024</v>
      </c>
    </row>
    <row r="11658" spans="1:17" x14ac:dyDescent="0.25">
      <c r="A11658" t="s">
        <v>106</v>
      </c>
      <c r="B11658" t="s">
        <v>111</v>
      </c>
      <c r="C11658" t="s">
        <v>19</v>
      </c>
      <c r="D11658" t="s">
        <v>23</v>
      </c>
      <c r="E11658" s="14">
        <v>1508710.3363810007</v>
      </c>
      <c r="F11658" s="14">
        <v>5536961.3049569968</v>
      </c>
      <c r="G11658" s="13">
        <v>0.27247984106920148</v>
      </c>
      <c r="H11658" s="12">
        <v>-16816076.23</v>
      </c>
      <c r="I11658" s="12">
        <v>-4.5820417785579766</v>
      </c>
      <c r="J11658" t="s">
        <v>25</v>
      </c>
      <c r="K11658" s="14">
        <v>1018732.3886380002</v>
      </c>
      <c r="L11658" s="14">
        <v>1508710.3363810005</v>
      </c>
      <c r="M11658" s="13">
        <v>0.6752339160621591</v>
      </c>
      <c r="N11658" s="12">
        <v>-3.0939500136961229</v>
      </c>
      <c r="O11658" s="2">
        <f>DATE(LEFT(ALT[[#This Row],[DATEMTH]],4),RIGHT(ALT[[#This Row],[DATEMTH]],2),1)</f>
        <v>45536</v>
      </c>
      <c r="P11658" t="str">
        <f>IF(AND(ALT[[#This Row],[DATE]]&gt;=DATE(2023,6,1),ALT[[#This Row],[DATE]]&lt;=DATE(2024,5,31)),"Y","N")</f>
        <v>N</v>
      </c>
      <c r="Q11658" t="str">
        <f>LEFT(ALT[[#This Row],[DATEMTH]],4)</f>
        <v>2024</v>
      </c>
    </row>
    <row r="11659" spans="1:17" x14ac:dyDescent="0.25">
      <c r="A11659" t="s">
        <v>106</v>
      </c>
      <c r="B11659" t="s">
        <v>111</v>
      </c>
      <c r="C11659" t="s">
        <v>19</v>
      </c>
      <c r="D11659" t="s">
        <v>23</v>
      </c>
      <c r="E11659" s="14">
        <v>1508710.3363810007</v>
      </c>
      <c r="F11659" s="14">
        <v>5536961.3049569968</v>
      </c>
      <c r="G11659" s="13">
        <v>0.27247984106920148</v>
      </c>
      <c r="H11659" s="12">
        <v>-16816076.23</v>
      </c>
      <c r="I11659" s="12">
        <v>-4.5820417785579766</v>
      </c>
      <c r="J11659" t="s">
        <v>26</v>
      </c>
      <c r="K11659" s="14">
        <v>42126.75190600002</v>
      </c>
      <c r="L11659" s="14">
        <v>1508710.3363810005</v>
      </c>
      <c r="M11659" s="13">
        <v>2.7922359176680015E-2</v>
      </c>
      <c r="N11659" s="12">
        <v>-0.12794141630344955</v>
      </c>
      <c r="O11659" s="2">
        <f>DATE(LEFT(ALT[[#This Row],[DATEMTH]],4),RIGHT(ALT[[#This Row],[DATEMTH]],2),1)</f>
        <v>45536</v>
      </c>
      <c r="P11659" t="str">
        <f>IF(AND(ALT[[#This Row],[DATE]]&gt;=DATE(2023,6,1),ALT[[#This Row],[DATE]]&lt;=DATE(2024,5,31)),"Y","N")</f>
        <v>N</v>
      </c>
      <c r="Q11659" t="str">
        <f>LEFT(ALT[[#This Row],[DATEMTH]],4)</f>
        <v>2024</v>
      </c>
    </row>
    <row r="11660" spans="1:17" x14ac:dyDescent="0.25">
      <c r="A11660" t="s">
        <v>106</v>
      </c>
      <c r="B11660" t="s">
        <v>111</v>
      </c>
      <c r="C11660" t="s">
        <v>19</v>
      </c>
      <c r="D11660" t="s">
        <v>23</v>
      </c>
      <c r="E11660" s="14">
        <v>1508710.3363810007</v>
      </c>
      <c r="F11660" s="14">
        <v>5536961.3049569968</v>
      </c>
      <c r="G11660" s="13">
        <v>0.27247984106920148</v>
      </c>
      <c r="H11660" s="12">
        <v>-16816076.23</v>
      </c>
      <c r="I11660" s="12">
        <v>-4.5820417785579766</v>
      </c>
      <c r="J11660" t="s">
        <v>24</v>
      </c>
      <c r="K11660" s="14">
        <v>447845.49705000001</v>
      </c>
      <c r="L11660" s="14">
        <v>1508710.3363810005</v>
      </c>
      <c r="M11660" s="13">
        <v>0.29683994750394804</v>
      </c>
      <c r="N11660" s="12">
        <v>-1.3601330410080466</v>
      </c>
      <c r="O11660" s="2">
        <f>DATE(LEFT(ALT[[#This Row],[DATEMTH]],4),RIGHT(ALT[[#This Row],[DATEMTH]],2),1)</f>
        <v>45536</v>
      </c>
      <c r="P11660" t="str">
        <f>IF(AND(ALT[[#This Row],[DATE]]&gt;=DATE(2023,6,1),ALT[[#This Row],[DATE]]&lt;=DATE(2024,5,31)),"Y","N")</f>
        <v>N</v>
      </c>
      <c r="Q11660" t="str">
        <f>LEFT(ALT[[#This Row],[DATEMTH]],4)</f>
        <v>2024</v>
      </c>
    </row>
    <row r="11661" spans="1:17" x14ac:dyDescent="0.25">
      <c r="A11661" t="s">
        <v>106</v>
      </c>
      <c r="B11661" t="s">
        <v>111</v>
      </c>
      <c r="C11661" t="s">
        <v>19</v>
      </c>
      <c r="D11661" t="s">
        <v>23</v>
      </c>
      <c r="E11661" s="14">
        <v>1508710.3363810007</v>
      </c>
      <c r="F11661" s="14">
        <v>5536961.3049569968</v>
      </c>
      <c r="G11661" s="13">
        <v>0.27247984106920148</v>
      </c>
      <c r="H11661" s="12">
        <v>-16816076.23</v>
      </c>
      <c r="I11661" s="12">
        <v>-4.5820417785579766</v>
      </c>
      <c r="J11661" t="s">
        <v>16</v>
      </c>
      <c r="K11661" s="14">
        <v>5.6987869999999994</v>
      </c>
      <c r="L11661" s="14">
        <v>1508710.3363810005</v>
      </c>
      <c r="M11661" s="13">
        <v>3.7772572127197667E-6</v>
      </c>
      <c r="N11661" s="12">
        <v>-1.7307550357041426E-5</v>
      </c>
      <c r="O11661" s="2">
        <f>DATE(LEFT(ALT[[#This Row],[DATEMTH]],4),RIGHT(ALT[[#This Row],[DATEMTH]],2),1)</f>
        <v>45536</v>
      </c>
      <c r="P11661" t="str">
        <f>IF(AND(ALT[[#This Row],[DATE]]&gt;=DATE(2023,6,1),ALT[[#This Row],[DATE]]&lt;=DATE(2024,5,31)),"Y","N")</f>
        <v>N</v>
      </c>
      <c r="Q11661" t="str">
        <f>LEFT(ALT[[#This Row],[DATEMTH]],4)</f>
        <v>2024</v>
      </c>
    </row>
    <row r="11662" spans="1:17" x14ac:dyDescent="0.25">
      <c r="A11662" t="s">
        <v>106</v>
      </c>
      <c r="B11662" t="s">
        <v>111</v>
      </c>
      <c r="C11662" t="s">
        <v>20</v>
      </c>
      <c r="D11662" t="s">
        <v>23</v>
      </c>
      <c r="E11662" s="14">
        <v>1598273.5958540014</v>
      </c>
      <c r="F11662" s="14">
        <v>5536961.3049569968</v>
      </c>
      <c r="G11662" s="13">
        <v>0.28865536669420783</v>
      </c>
      <c r="H11662" s="12">
        <v>-16816076.23</v>
      </c>
      <c r="I11662" s="12">
        <v>-4.8540506505284018</v>
      </c>
      <c r="J11662" t="s">
        <v>26</v>
      </c>
      <c r="K11662" s="14">
        <v>103096.41885699995</v>
      </c>
      <c r="L11662" s="14">
        <v>1598273.5958540002</v>
      </c>
      <c r="M11662" s="13">
        <v>6.4504862699626089E-2</v>
      </c>
      <c r="N11662" s="12">
        <v>-0.31310987074936525</v>
      </c>
      <c r="O11662" s="2">
        <f>DATE(LEFT(ALT[[#This Row],[DATEMTH]],4),RIGHT(ALT[[#This Row],[DATEMTH]],2),1)</f>
        <v>45536</v>
      </c>
      <c r="P11662" t="str">
        <f>IF(AND(ALT[[#This Row],[DATE]]&gt;=DATE(2023,6,1),ALT[[#This Row],[DATE]]&lt;=DATE(2024,5,31)),"Y","N")</f>
        <v>N</v>
      </c>
      <c r="Q11662" t="str">
        <f>LEFT(ALT[[#This Row],[DATEMTH]],4)</f>
        <v>2024</v>
      </c>
    </row>
    <row r="11663" spans="1:17" x14ac:dyDescent="0.25">
      <c r="A11663" t="s">
        <v>106</v>
      </c>
      <c r="B11663" t="s">
        <v>111</v>
      </c>
      <c r="C11663" t="s">
        <v>20</v>
      </c>
      <c r="D11663" t="s">
        <v>23</v>
      </c>
      <c r="E11663" s="14">
        <v>1598273.5958540014</v>
      </c>
      <c r="F11663" s="14">
        <v>5536961.3049569968</v>
      </c>
      <c r="G11663" s="13">
        <v>0.28865536669420783</v>
      </c>
      <c r="H11663" s="12">
        <v>-16816076.23</v>
      </c>
      <c r="I11663" s="12">
        <v>-4.8540506505284018</v>
      </c>
      <c r="J11663" t="s">
        <v>25</v>
      </c>
      <c r="K11663" s="14">
        <v>210570.99720899999</v>
      </c>
      <c r="L11663" s="14">
        <v>1598273.5958540002</v>
      </c>
      <c r="M11663" s="13">
        <v>0.13174903080125422</v>
      </c>
      <c r="N11663" s="12">
        <v>-0.63951646866731449</v>
      </c>
      <c r="O11663" s="2">
        <f>DATE(LEFT(ALT[[#This Row],[DATEMTH]],4),RIGHT(ALT[[#This Row],[DATEMTH]],2),1)</f>
        <v>45536</v>
      </c>
      <c r="P11663" t="str">
        <f>IF(AND(ALT[[#This Row],[DATE]]&gt;=DATE(2023,6,1),ALT[[#This Row],[DATE]]&lt;=DATE(2024,5,31)),"Y","N")</f>
        <v>N</v>
      </c>
      <c r="Q11663" t="str">
        <f>LEFT(ALT[[#This Row],[DATEMTH]],4)</f>
        <v>2024</v>
      </c>
    </row>
    <row r="11664" spans="1:17" x14ac:dyDescent="0.25">
      <c r="A11664" t="s">
        <v>106</v>
      </c>
      <c r="B11664" t="s">
        <v>111</v>
      </c>
      <c r="C11664" t="s">
        <v>20</v>
      </c>
      <c r="D11664" t="s">
        <v>23</v>
      </c>
      <c r="E11664" s="14">
        <v>1598273.5958540014</v>
      </c>
      <c r="F11664" s="14">
        <v>5536961.3049569968</v>
      </c>
      <c r="G11664" s="13">
        <v>0.28865536669420783</v>
      </c>
      <c r="H11664" s="12">
        <v>-16816076.23</v>
      </c>
      <c r="I11664" s="12">
        <v>-4.8540506505284018</v>
      </c>
      <c r="J11664" t="s">
        <v>24</v>
      </c>
      <c r="K11664" s="14">
        <v>649765.58618500002</v>
      </c>
      <c r="L11664" s="14">
        <v>1598273.5958540002</v>
      </c>
      <c r="M11664" s="13">
        <v>0.40654215140043837</v>
      </c>
      <c r="N11664" s="12">
        <v>-1.9733761944725139</v>
      </c>
      <c r="O11664" s="2">
        <f>DATE(LEFT(ALT[[#This Row],[DATEMTH]],4),RIGHT(ALT[[#This Row],[DATEMTH]],2),1)</f>
        <v>45536</v>
      </c>
      <c r="P11664" t="str">
        <f>IF(AND(ALT[[#This Row],[DATE]]&gt;=DATE(2023,6,1),ALT[[#This Row],[DATE]]&lt;=DATE(2024,5,31)),"Y","N")</f>
        <v>N</v>
      </c>
      <c r="Q11664" t="str">
        <f>LEFT(ALT[[#This Row],[DATEMTH]],4)</f>
        <v>2024</v>
      </c>
    </row>
    <row r="11665" spans="1:17" x14ac:dyDescent="0.25">
      <c r="A11665" t="s">
        <v>106</v>
      </c>
      <c r="B11665" t="s">
        <v>111</v>
      </c>
      <c r="C11665" t="s">
        <v>20</v>
      </c>
      <c r="D11665" t="s">
        <v>23</v>
      </c>
      <c r="E11665" s="14">
        <v>1598273.5958540014</v>
      </c>
      <c r="F11665" s="14">
        <v>5536961.3049569968</v>
      </c>
      <c r="G11665" s="13">
        <v>0.28865536669420783</v>
      </c>
      <c r="H11665" s="12">
        <v>-16816076.23</v>
      </c>
      <c r="I11665" s="12">
        <v>-4.8540506505284018</v>
      </c>
      <c r="J11665" t="s">
        <v>16</v>
      </c>
      <c r="K11665" s="14">
        <v>634840.59360300004</v>
      </c>
      <c r="L11665" s="14">
        <v>1598273.5958540002</v>
      </c>
      <c r="M11665" s="13">
        <v>0.39720395509868123</v>
      </c>
      <c r="N11665" s="12">
        <v>-1.9280481166392076</v>
      </c>
      <c r="O11665" s="2">
        <f>DATE(LEFT(ALT[[#This Row],[DATEMTH]],4),RIGHT(ALT[[#This Row],[DATEMTH]],2),1)</f>
        <v>45536</v>
      </c>
      <c r="P11665" t="str">
        <f>IF(AND(ALT[[#This Row],[DATE]]&gt;=DATE(2023,6,1),ALT[[#This Row],[DATE]]&lt;=DATE(2024,5,31)),"Y","N")</f>
        <v>N</v>
      </c>
      <c r="Q11665" t="str">
        <f>LEFT(ALT[[#This Row],[DATEMTH]],4)</f>
        <v>2024</v>
      </c>
    </row>
    <row r="11666" spans="1:17" x14ac:dyDescent="0.25">
      <c r="A11666" t="s">
        <v>107</v>
      </c>
      <c r="B11666" t="s">
        <v>14</v>
      </c>
      <c r="C11666" t="s">
        <v>15</v>
      </c>
      <c r="D11666" t="s">
        <v>22</v>
      </c>
      <c r="E11666" s="14">
        <v>12174.594131999998</v>
      </c>
      <c r="F11666" s="14">
        <v>73279.577711999998</v>
      </c>
      <c r="G11666" s="13">
        <v>0.16613897776332753</v>
      </c>
      <c r="H11666" s="12">
        <v>-48786972.289999999</v>
      </c>
      <c r="I11666" s="12">
        <v>-8.1054177044283868</v>
      </c>
      <c r="J11666" t="s">
        <v>26</v>
      </c>
      <c r="K11666" s="14">
        <v>1855.7581120000009</v>
      </c>
      <c r="L11666" s="14">
        <v>12174.594131999998</v>
      </c>
      <c r="M11666" s="13">
        <v>0.15242874562218722</v>
      </c>
      <c r="N11666" s="12">
        <v>-1.2354986534298873</v>
      </c>
      <c r="O11666" s="2">
        <f>DATE(LEFT(ALT[[#This Row],[DATEMTH]],4),RIGHT(ALT[[#This Row],[DATEMTH]],2),1)</f>
        <v>45566</v>
      </c>
      <c r="P11666" t="str">
        <f>IF(AND(ALT[[#This Row],[DATE]]&gt;=DATE(2023,6,1),ALT[[#This Row],[DATE]]&lt;=DATE(2024,5,31)),"Y","N")</f>
        <v>N</v>
      </c>
      <c r="Q11666" t="str">
        <f>LEFT(ALT[[#This Row],[DATEMTH]],4)</f>
        <v>2024</v>
      </c>
    </row>
    <row r="11667" spans="1:17" x14ac:dyDescent="0.25">
      <c r="A11667" t="s">
        <v>107</v>
      </c>
      <c r="B11667" t="s">
        <v>14</v>
      </c>
      <c r="C11667" t="s">
        <v>15</v>
      </c>
      <c r="D11667" t="s">
        <v>22</v>
      </c>
      <c r="E11667" s="14">
        <v>12174.594131999998</v>
      </c>
      <c r="F11667" s="14">
        <v>73279.577711999998</v>
      </c>
      <c r="G11667" s="13">
        <v>0.16613897776332753</v>
      </c>
      <c r="H11667" s="12">
        <v>-48786972.289999999</v>
      </c>
      <c r="I11667" s="12">
        <v>-8.1054177044283868</v>
      </c>
      <c r="J11667" t="s">
        <v>16</v>
      </c>
      <c r="K11667" s="14">
        <v>3652.7029199999993</v>
      </c>
      <c r="L11667" s="14">
        <v>12174.594131999998</v>
      </c>
      <c r="M11667" s="13">
        <v>0.30002666868369321</v>
      </c>
      <c r="N11667" s="12">
        <v>-2.4318414721494768</v>
      </c>
      <c r="O11667" s="2">
        <f>DATE(LEFT(ALT[[#This Row],[DATEMTH]],4),RIGHT(ALT[[#This Row],[DATEMTH]],2),1)</f>
        <v>45566</v>
      </c>
      <c r="P11667" t="str">
        <f>IF(AND(ALT[[#This Row],[DATE]]&gt;=DATE(2023,6,1),ALT[[#This Row],[DATE]]&lt;=DATE(2024,5,31)),"Y","N")</f>
        <v>N</v>
      </c>
      <c r="Q11667" t="str">
        <f>LEFT(ALT[[#This Row],[DATEMTH]],4)</f>
        <v>2024</v>
      </c>
    </row>
    <row r="11668" spans="1:17" x14ac:dyDescent="0.25">
      <c r="A11668" t="s">
        <v>107</v>
      </c>
      <c r="B11668" t="s">
        <v>14</v>
      </c>
      <c r="C11668" t="s">
        <v>15</v>
      </c>
      <c r="D11668" t="s">
        <v>22</v>
      </c>
      <c r="E11668" s="14">
        <v>12174.594131999998</v>
      </c>
      <c r="F11668" s="14">
        <v>73279.577711999998</v>
      </c>
      <c r="G11668" s="13">
        <v>0.16613897776332753</v>
      </c>
      <c r="H11668" s="12">
        <v>-48786972.289999999</v>
      </c>
      <c r="I11668" s="12">
        <v>-8.1054177044283868</v>
      </c>
      <c r="J11668" t="s">
        <v>24</v>
      </c>
      <c r="K11668" s="14">
        <v>5039.0436799999979</v>
      </c>
      <c r="L11668" s="14">
        <v>12174.594131999998</v>
      </c>
      <c r="M11668" s="13">
        <v>0.41389828895858249</v>
      </c>
      <c r="N11668" s="12">
        <v>-3.3548185191575111</v>
      </c>
      <c r="O11668" s="2">
        <f>DATE(LEFT(ALT[[#This Row],[DATEMTH]],4),RIGHT(ALT[[#This Row],[DATEMTH]],2),1)</f>
        <v>45566</v>
      </c>
      <c r="P11668" t="str">
        <f>IF(AND(ALT[[#This Row],[DATE]]&gt;=DATE(2023,6,1),ALT[[#This Row],[DATE]]&lt;=DATE(2024,5,31)),"Y","N")</f>
        <v>N</v>
      </c>
      <c r="Q11668" t="str">
        <f>LEFT(ALT[[#This Row],[DATEMTH]],4)</f>
        <v>2024</v>
      </c>
    </row>
    <row r="11669" spans="1:17" x14ac:dyDescent="0.25">
      <c r="A11669" t="s">
        <v>107</v>
      </c>
      <c r="B11669" t="s">
        <v>14</v>
      </c>
      <c r="C11669" t="s">
        <v>15</v>
      </c>
      <c r="D11669" t="s">
        <v>22</v>
      </c>
      <c r="E11669" s="14">
        <v>12174.594131999998</v>
      </c>
      <c r="F11669" s="14">
        <v>73279.577711999998</v>
      </c>
      <c r="G11669" s="13">
        <v>0.16613897776332753</v>
      </c>
      <c r="H11669" s="12">
        <v>-48786972.289999999</v>
      </c>
      <c r="I11669" s="12">
        <v>-8.1054177044283868</v>
      </c>
      <c r="J11669" t="s">
        <v>25</v>
      </c>
      <c r="K11669" s="14">
        <v>1627.0894200000002</v>
      </c>
      <c r="L11669" s="14">
        <v>12174.594131999998</v>
      </c>
      <c r="M11669" s="13">
        <v>0.13364629673553707</v>
      </c>
      <c r="N11669" s="12">
        <v>-1.0832590596915119</v>
      </c>
      <c r="O11669" s="2">
        <f>DATE(LEFT(ALT[[#This Row],[DATEMTH]],4),RIGHT(ALT[[#This Row],[DATEMTH]],2),1)</f>
        <v>45566</v>
      </c>
      <c r="P11669" t="str">
        <f>IF(AND(ALT[[#This Row],[DATE]]&gt;=DATE(2023,6,1),ALT[[#This Row],[DATE]]&lt;=DATE(2024,5,31)),"Y","N")</f>
        <v>N</v>
      </c>
      <c r="Q11669" t="str">
        <f>LEFT(ALT[[#This Row],[DATEMTH]],4)</f>
        <v>2024</v>
      </c>
    </row>
    <row r="11670" spans="1:17" x14ac:dyDescent="0.25">
      <c r="A11670" t="s">
        <v>107</v>
      </c>
      <c r="B11670" t="s">
        <v>14</v>
      </c>
      <c r="C11670" t="s">
        <v>18</v>
      </c>
      <c r="D11670" t="s">
        <v>22</v>
      </c>
      <c r="E11670" s="14">
        <v>21485.503536000004</v>
      </c>
      <c r="F11670" s="14">
        <v>73279.577711999998</v>
      </c>
      <c r="G11670" s="13">
        <v>0.29319906318840067</v>
      </c>
      <c r="H11670" s="12">
        <v>-48786972.289999999</v>
      </c>
      <c r="I11670" s="12">
        <v>-14.304294571226462</v>
      </c>
      <c r="J11670" t="s">
        <v>26</v>
      </c>
      <c r="K11670" s="14">
        <v>6384.2753239999993</v>
      </c>
      <c r="L11670" s="14">
        <v>21485.503536000004</v>
      </c>
      <c r="M11670" s="13">
        <v>0.29714338848530297</v>
      </c>
      <c r="N11670" s="12">
        <v>-4.2504265587861552</v>
      </c>
      <c r="O11670" s="2">
        <f>DATE(LEFT(ALT[[#This Row],[DATEMTH]],4),RIGHT(ALT[[#This Row],[DATEMTH]],2),1)</f>
        <v>45566</v>
      </c>
      <c r="P11670" t="str">
        <f>IF(AND(ALT[[#This Row],[DATE]]&gt;=DATE(2023,6,1),ALT[[#This Row],[DATE]]&lt;=DATE(2024,5,31)),"Y","N")</f>
        <v>N</v>
      </c>
      <c r="Q11670" t="str">
        <f>LEFT(ALT[[#This Row],[DATEMTH]],4)</f>
        <v>2024</v>
      </c>
    </row>
    <row r="11671" spans="1:17" x14ac:dyDescent="0.25">
      <c r="A11671" t="s">
        <v>107</v>
      </c>
      <c r="B11671" t="s">
        <v>14</v>
      </c>
      <c r="C11671" t="s">
        <v>18</v>
      </c>
      <c r="D11671" t="s">
        <v>22</v>
      </c>
      <c r="E11671" s="14">
        <v>21485.503536000004</v>
      </c>
      <c r="F11671" s="14">
        <v>73279.577711999998</v>
      </c>
      <c r="G11671" s="13">
        <v>0.29319906318840067</v>
      </c>
      <c r="H11671" s="12">
        <v>-48786972.289999999</v>
      </c>
      <c r="I11671" s="12">
        <v>-14.304294571226462</v>
      </c>
      <c r="J11671" t="s">
        <v>16</v>
      </c>
      <c r="K11671" s="14">
        <v>7160.5021640000004</v>
      </c>
      <c r="L11671" s="14">
        <v>21485.503536000004</v>
      </c>
      <c r="M11671" s="13">
        <v>0.33327132184741359</v>
      </c>
      <c r="N11671" s="12">
        <v>-4.7672111598474256</v>
      </c>
      <c r="O11671" s="2">
        <f>DATE(LEFT(ALT[[#This Row],[DATEMTH]],4),RIGHT(ALT[[#This Row],[DATEMTH]],2),1)</f>
        <v>45566</v>
      </c>
      <c r="P11671" t="str">
        <f>IF(AND(ALT[[#This Row],[DATE]]&gt;=DATE(2023,6,1),ALT[[#This Row],[DATE]]&lt;=DATE(2024,5,31)),"Y","N")</f>
        <v>N</v>
      </c>
      <c r="Q11671" t="str">
        <f>LEFT(ALT[[#This Row],[DATEMTH]],4)</f>
        <v>2024</v>
      </c>
    </row>
    <row r="11672" spans="1:17" x14ac:dyDescent="0.25">
      <c r="A11672" t="s">
        <v>107</v>
      </c>
      <c r="B11672" t="s">
        <v>14</v>
      </c>
      <c r="C11672" t="s">
        <v>18</v>
      </c>
      <c r="D11672" t="s">
        <v>22</v>
      </c>
      <c r="E11672" s="14">
        <v>21485.503536000004</v>
      </c>
      <c r="F11672" s="14">
        <v>73279.577711999998</v>
      </c>
      <c r="G11672" s="13">
        <v>0.29319906318840067</v>
      </c>
      <c r="H11672" s="12">
        <v>-48786972.289999999</v>
      </c>
      <c r="I11672" s="12">
        <v>-14.304294571226462</v>
      </c>
      <c r="J11672" t="s">
        <v>24</v>
      </c>
      <c r="K11672" s="14">
        <v>5834.3027120000033</v>
      </c>
      <c r="L11672" s="14">
        <v>21485.503536000004</v>
      </c>
      <c r="M11672" s="13">
        <v>0.27154600785708122</v>
      </c>
      <c r="N11672" s="12">
        <v>-3.884274086028265</v>
      </c>
      <c r="O11672" s="2">
        <f>DATE(LEFT(ALT[[#This Row],[DATEMTH]],4),RIGHT(ALT[[#This Row],[DATEMTH]],2),1)</f>
        <v>45566</v>
      </c>
      <c r="P11672" t="str">
        <f>IF(AND(ALT[[#This Row],[DATE]]&gt;=DATE(2023,6,1),ALT[[#This Row],[DATE]]&lt;=DATE(2024,5,31)),"Y","N")</f>
        <v>N</v>
      </c>
      <c r="Q11672" t="str">
        <f>LEFT(ALT[[#This Row],[DATEMTH]],4)</f>
        <v>2024</v>
      </c>
    </row>
    <row r="11673" spans="1:17" x14ac:dyDescent="0.25">
      <c r="A11673" t="s">
        <v>107</v>
      </c>
      <c r="B11673" t="s">
        <v>14</v>
      </c>
      <c r="C11673" t="s">
        <v>18</v>
      </c>
      <c r="D11673" t="s">
        <v>22</v>
      </c>
      <c r="E11673" s="14">
        <v>21485.503536000004</v>
      </c>
      <c r="F11673" s="14">
        <v>73279.577711999998</v>
      </c>
      <c r="G11673" s="13">
        <v>0.29319906318840067</v>
      </c>
      <c r="H11673" s="12">
        <v>-48786972.289999999</v>
      </c>
      <c r="I11673" s="12">
        <v>-14.304294571226462</v>
      </c>
      <c r="J11673" t="s">
        <v>25</v>
      </c>
      <c r="K11673" s="14">
        <v>2106.4233360000007</v>
      </c>
      <c r="L11673" s="14">
        <v>21485.503536000004</v>
      </c>
      <c r="M11673" s="13">
        <v>9.8039281810202231E-2</v>
      </c>
      <c r="N11673" s="12">
        <v>-1.4023827665646169</v>
      </c>
      <c r="O11673" s="2">
        <f>DATE(LEFT(ALT[[#This Row],[DATEMTH]],4),RIGHT(ALT[[#This Row],[DATEMTH]],2),1)</f>
        <v>45566</v>
      </c>
      <c r="P11673" t="str">
        <f>IF(AND(ALT[[#This Row],[DATE]]&gt;=DATE(2023,6,1),ALT[[#This Row],[DATE]]&lt;=DATE(2024,5,31)),"Y","N")</f>
        <v>N</v>
      </c>
      <c r="Q11673" t="str">
        <f>LEFT(ALT[[#This Row],[DATEMTH]],4)</f>
        <v>2024</v>
      </c>
    </row>
    <row r="11674" spans="1:17" x14ac:dyDescent="0.25">
      <c r="A11674" t="s">
        <v>107</v>
      </c>
      <c r="B11674" t="s">
        <v>14</v>
      </c>
      <c r="C11674" t="s">
        <v>19</v>
      </c>
      <c r="D11674" t="s">
        <v>22</v>
      </c>
      <c r="E11674" s="14">
        <v>19567.935468</v>
      </c>
      <c r="F11674" s="14">
        <v>73279.577711999998</v>
      </c>
      <c r="G11674" s="13">
        <v>0.26703122587448569</v>
      </c>
      <c r="H11674" s="12">
        <v>-48786972.289999999</v>
      </c>
      <c r="I11674" s="12">
        <v>-13.027645017303264</v>
      </c>
      <c r="J11674" t="s">
        <v>25</v>
      </c>
      <c r="K11674" s="14">
        <v>12918.695712000001</v>
      </c>
      <c r="L11674" s="14">
        <v>19567.935468000003</v>
      </c>
      <c r="M11674" s="13">
        <v>0.66019717476717499</v>
      </c>
      <c r="N11674" s="12">
        <v>-8.6008144342932802</v>
      </c>
      <c r="O11674" s="2">
        <f>DATE(LEFT(ALT[[#This Row],[DATEMTH]],4),RIGHT(ALT[[#This Row],[DATEMTH]],2),1)</f>
        <v>45566</v>
      </c>
      <c r="P11674" t="str">
        <f>IF(AND(ALT[[#This Row],[DATE]]&gt;=DATE(2023,6,1),ALT[[#This Row],[DATE]]&lt;=DATE(2024,5,31)),"Y","N")</f>
        <v>N</v>
      </c>
      <c r="Q11674" t="str">
        <f>LEFT(ALT[[#This Row],[DATEMTH]],4)</f>
        <v>2024</v>
      </c>
    </row>
    <row r="11675" spans="1:17" x14ac:dyDescent="0.25">
      <c r="A11675" t="s">
        <v>107</v>
      </c>
      <c r="B11675" t="s">
        <v>14</v>
      </c>
      <c r="C11675" t="s">
        <v>19</v>
      </c>
      <c r="D11675" t="s">
        <v>22</v>
      </c>
      <c r="E11675" s="14">
        <v>19567.935468</v>
      </c>
      <c r="F11675" s="14">
        <v>73279.577711999998</v>
      </c>
      <c r="G11675" s="13">
        <v>0.26703122587448569</v>
      </c>
      <c r="H11675" s="12">
        <v>-48786972.289999999</v>
      </c>
      <c r="I11675" s="12">
        <v>-13.027645017303264</v>
      </c>
      <c r="J11675" t="s">
        <v>24</v>
      </c>
      <c r="K11675" s="14">
        <v>6069.400576</v>
      </c>
      <c r="L11675" s="14">
        <v>19567.935468000003</v>
      </c>
      <c r="M11675" s="13">
        <v>0.31017071708589095</v>
      </c>
      <c r="N11675" s="12">
        <v>-4.0407939969573876</v>
      </c>
      <c r="O11675" s="2">
        <f>DATE(LEFT(ALT[[#This Row],[DATEMTH]],4),RIGHT(ALT[[#This Row],[DATEMTH]],2),1)</f>
        <v>45566</v>
      </c>
      <c r="P11675" t="str">
        <f>IF(AND(ALT[[#This Row],[DATE]]&gt;=DATE(2023,6,1),ALT[[#This Row],[DATE]]&lt;=DATE(2024,5,31)),"Y","N")</f>
        <v>N</v>
      </c>
      <c r="Q11675" t="str">
        <f>LEFT(ALT[[#This Row],[DATEMTH]],4)</f>
        <v>2024</v>
      </c>
    </row>
    <row r="11676" spans="1:17" x14ac:dyDescent="0.25">
      <c r="A11676" t="s">
        <v>107</v>
      </c>
      <c r="B11676" t="s">
        <v>14</v>
      </c>
      <c r="C11676" t="s">
        <v>19</v>
      </c>
      <c r="D11676" t="s">
        <v>22</v>
      </c>
      <c r="E11676" s="14">
        <v>19567.935468</v>
      </c>
      <c r="F11676" s="14">
        <v>73279.577711999998</v>
      </c>
      <c r="G11676" s="13">
        <v>0.26703122587448569</v>
      </c>
      <c r="H11676" s="12">
        <v>-48786972.289999999</v>
      </c>
      <c r="I11676" s="12">
        <v>-13.027645017303264</v>
      </c>
      <c r="J11676" t="s">
        <v>16</v>
      </c>
      <c r="K11676" s="14">
        <v>0</v>
      </c>
      <c r="L11676" s="14">
        <v>19567.935468000003</v>
      </c>
      <c r="M11676" s="13">
        <v>0</v>
      </c>
      <c r="N11676" s="12">
        <v>0</v>
      </c>
      <c r="O11676" s="2">
        <f>DATE(LEFT(ALT[[#This Row],[DATEMTH]],4),RIGHT(ALT[[#This Row],[DATEMTH]],2),1)</f>
        <v>45566</v>
      </c>
      <c r="P11676" t="str">
        <f>IF(AND(ALT[[#This Row],[DATE]]&gt;=DATE(2023,6,1),ALT[[#This Row],[DATE]]&lt;=DATE(2024,5,31)),"Y","N")</f>
        <v>N</v>
      </c>
      <c r="Q11676" t="str">
        <f>LEFT(ALT[[#This Row],[DATEMTH]],4)</f>
        <v>2024</v>
      </c>
    </row>
    <row r="11677" spans="1:17" x14ac:dyDescent="0.25">
      <c r="A11677" t="s">
        <v>107</v>
      </c>
      <c r="B11677" t="s">
        <v>14</v>
      </c>
      <c r="C11677" t="s">
        <v>19</v>
      </c>
      <c r="D11677" t="s">
        <v>22</v>
      </c>
      <c r="E11677" s="14">
        <v>19567.935468</v>
      </c>
      <c r="F11677" s="14">
        <v>73279.577711999998</v>
      </c>
      <c r="G11677" s="13">
        <v>0.26703122587448569</v>
      </c>
      <c r="H11677" s="12">
        <v>-48786972.289999999</v>
      </c>
      <c r="I11677" s="12">
        <v>-13.027645017303264</v>
      </c>
      <c r="J11677" t="s">
        <v>26</v>
      </c>
      <c r="K11677" s="14">
        <v>579.83918000000006</v>
      </c>
      <c r="L11677" s="14">
        <v>19567.935468000003</v>
      </c>
      <c r="M11677" s="13">
        <v>2.9632108146933917E-2</v>
      </c>
      <c r="N11677" s="12">
        <v>-0.38603658605259511</v>
      </c>
      <c r="O11677" s="2">
        <f>DATE(LEFT(ALT[[#This Row],[DATEMTH]],4),RIGHT(ALT[[#This Row],[DATEMTH]],2),1)</f>
        <v>45566</v>
      </c>
      <c r="P11677" t="str">
        <f>IF(AND(ALT[[#This Row],[DATE]]&gt;=DATE(2023,6,1),ALT[[#This Row],[DATE]]&lt;=DATE(2024,5,31)),"Y","N")</f>
        <v>N</v>
      </c>
      <c r="Q11677" t="str">
        <f>LEFT(ALT[[#This Row],[DATEMTH]],4)</f>
        <v>2024</v>
      </c>
    </row>
    <row r="11678" spans="1:17" x14ac:dyDescent="0.25">
      <c r="A11678" t="s">
        <v>107</v>
      </c>
      <c r="B11678" t="s">
        <v>14</v>
      </c>
      <c r="C11678" t="s">
        <v>20</v>
      </c>
      <c r="D11678" t="s">
        <v>22</v>
      </c>
      <c r="E11678" s="14">
        <v>20051.544575999997</v>
      </c>
      <c r="F11678" s="14">
        <v>73279.577711999998</v>
      </c>
      <c r="G11678" s="13">
        <v>0.27363073317378611</v>
      </c>
      <c r="H11678" s="12">
        <v>-48786972.289999999</v>
      </c>
      <c r="I11678" s="12">
        <v>-13.349614997041886</v>
      </c>
      <c r="J11678" t="s">
        <v>25</v>
      </c>
      <c r="K11678" s="14">
        <v>2646.172904</v>
      </c>
      <c r="L11678" s="14">
        <v>20051.544576</v>
      </c>
      <c r="M11678" s="13">
        <v>0.13196853209838233</v>
      </c>
      <c r="N11678" s="12">
        <v>-1.7617290952381683</v>
      </c>
      <c r="O11678" s="2">
        <f>DATE(LEFT(ALT[[#This Row],[DATEMTH]],4),RIGHT(ALT[[#This Row],[DATEMTH]],2),1)</f>
        <v>45566</v>
      </c>
      <c r="P11678" t="str">
        <f>IF(AND(ALT[[#This Row],[DATE]]&gt;=DATE(2023,6,1),ALT[[#This Row],[DATE]]&lt;=DATE(2024,5,31)),"Y","N")</f>
        <v>N</v>
      </c>
      <c r="Q11678" t="str">
        <f>LEFT(ALT[[#This Row],[DATEMTH]],4)</f>
        <v>2024</v>
      </c>
    </row>
    <row r="11679" spans="1:17" x14ac:dyDescent="0.25">
      <c r="A11679" t="s">
        <v>107</v>
      </c>
      <c r="B11679" t="s">
        <v>14</v>
      </c>
      <c r="C11679" t="s">
        <v>20</v>
      </c>
      <c r="D11679" t="s">
        <v>22</v>
      </c>
      <c r="E11679" s="14">
        <v>20051.544575999997</v>
      </c>
      <c r="F11679" s="14">
        <v>73279.577711999998</v>
      </c>
      <c r="G11679" s="13">
        <v>0.27363073317378611</v>
      </c>
      <c r="H11679" s="12">
        <v>-48786972.289999999</v>
      </c>
      <c r="I11679" s="12">
        <v>-13.349614997041886</v>
      </c>
      <c r="J11679" t="s">
        <v>24</v>
      </c>
      <c r="K11679" s="14">
        <v>8529.3091759999988</v>
      </c>
      <c r="L11679" s="14">
        <v>20051.544576</v>
      </c>
      <c r="M11679" s="13">
        <v>0.42536918508556487</v>
      </c>
      <c r="N11679" s="12">
        <v>-5.6785148524977425</v>
      </c>
      <c r="O11679" s="2">
        <f>DATE(LEFT(ALT[[#This Row],[DATEMTH]],4),RIGHT(ALT[[#This Row],[DATEMTH]],2),1)</f>
        <v>45566</v>
      </c>
      <c r="P11679" t="str">
        <f>IF(AND(ALT[[#This Row],[DATE]]&gt;=DATE(2023,6,1),ALT[[#This Row],[DATE]]&lt;=DATE(2024,5,31)),"Y","N")</f>
        <v>N</v>
      </c>
      <c r="Q11679" t="str">
        <f>LEFT(ALT[[#This Row],[DATEMTH]],4)</f>
        <v>2024</v>
      </c>
    </row>
    <row r="11680" spans="1:17" x14ac:dyDescent="0.25">
      <c r="A11680" t="s">
        <v>107</v>
      </c>
      <c r="B11680" t="s">
        <v>14</v>
      </c>
      <c r="C11680" t="s">
        <v>20</v>
      </c>
      <c r="D11680" t="s">
        <v>22</v>
      </c>
      <c r="E11680" s="14">
        <v>20051.544575999997</v>
      </c>
      <c r="F11680" s="14">
        <v>73279.577711999998</v>
      </c>
      <c r="G11680" s="13">
        <v>0.27363073317378611</v>
      </c>
      <c r="H11680" s="12">
        <v>-48786972.289999999</v>
      </c>
      <c r="I11680" s="12">
        <v>-13.349614997041886</v>
      </c>
      <c r="J11680" t="s">
        <v>16</v>
      </c>
      <c r="K11680" s="14">
        <v>7591.8250200000002</v>
      </c>
      <c r="L11680" s="14">
        <v>20051.544576</v>
      </c>
      <c r="M11680" s="13">
        <v>0.37861547230066112</v>
      </c>
      <c r="N11680" s="12">
        <v>-5.0543707871370023</v>
      </c>
      <c r="O11680" s="2">
        <f>DATE(LEFT(ALT[[#This Row],[DATEMTH]],4),RIGHT(ALT[[#This Row],[DATEMTH]],2),1)</f>
        <v>45566</v>
      </c>
      <c r="P11680" t="str">
        <f>IF(AND(ALT[[#This Row],[DATE]]&gt;=DATE(2023,6,1),ALT[[#This Row],[DATE]]&lt;=DATE(2024,5,31)),"Y","N")</f>
        <v>N</v>
      </c>
      <c r="Q11680" t="str">
        <f>LEFT(ALT[[#This Row],[DATEMTH]],4)</f>
        <v>2024</v>
      </c>
    </row>
    <row r="11681" spans="1:17" x14ac:dyDescent="0.25">
      <c r="A11681" t="s">
        <v>107</v>
      </c>
      <c r="B11681" t="s">
        <v>14</v>
      </c>
      <c r="C11681" t="s">
        <v>20</v>
      </c>
      <c r="D11681" t="s">
        <v>22</v>
      </c>
      <c r="E11681" s="14">
        <v>20051.544575999997</v>
      </c>
      <c r="F11681" s="14">
        <v>73279.577711999998</v>
      </c>
      <c r="G11681" s="13">
        <v>0.27363073317378611</v>
      </c>
      <c r="H11681" s="12">
        <v>-48786972.289999999</v>
      </c>
      <c r="I11681" s="12">
        <v>-13.349614997041886</v>
      </c>
      <c r="J11681" t="s">
        <v>26</v>
      </c>
      <c r="K11681" s="14">
        <v>1284.237476</v>
      </c>
      <c r="L11681" s="14">
        <v>20051.544576</v>
      </c>
      <c r="M11681" s="13">
        <v>6.4046810515391586E-2</v>
      </c>
      <c r="N11681" s="12">
        <v>-0.85500026216897151</v>
      </c>
      <c r="O11681" s="2">
        <f>DATE(LEFT(ALT[[#This Row],[DATEMTH]],4),RIGHT(ALT[[#This Row],[DATEMTH]],2),1)</f>
        <v>45566</v>
      </c>
      <c r="P11681" t="str">
        <f>IF(AND(ALT[[#This Row],[DATE]]&gt;=DATE(2023,6,1),ALT[[#This Row],[DATE]]&lt;=DATE(2024,5,31)),"Y","N")</f>
        <v>N</v>
      </c>
      <c r="Q11681" t="str">
        <f>LEFT(ALT[[#This Row],[DATEMTH]],4)</f>
        <v>2024</v>
      </c>
    </row>
    <row r="11682" spans="1:17" x14ac:dyDescent="0.25">
      <c r="A11682" t="s">
        <v>107</v>
      </c>
      <c r="B11682" t="s">
        <v>14</v>
      </c>
      <c r="C11682" t="s">
        <v>15</v>
      </c>
      <c r="D11682" t="s">
        <v>17</v>
      </c>
      <c r="E11682" s="14">
        <v>12174.594131999998</v>
      </c>
      <c r="F11682" s="14">
        <v>73279.577711999998</v>
      </c>
      <c r="G11682" s="13">
        <v>0.16613897776332753</v>
      </c>
      <c r="H11682" s="12">
        <v>-95572530.780000001</v>
      </c>
      <c r="I11682" s="12">
        <v>-15.878322566043357</v>
      </c>
      <c r="J11682" t="s">
        <v>26</v>
      </c>
      <c r="K11682" s="14">
        <v>1855.7581120000009</v>
      </c>
      <c r="L11682" s="14">
        <v>12174.594131999998</v>
      </c>
      <c r="M11682" s="13">
        <v>0.15242874562218722</v>
      </c>
      <c r="N11682" s="12">
        <v>-2.4203127913264577</v>
      </c>
      <c r="O11682" s="2">
        <f>DATE(LEFT(ALT[[#This Row],[DATEMTH]],4),RIGHT(ALT[[#This Row],[DATEMTH]],2),1)</f>
        <v>45566</v>
      </c>
      <c r="P11682" t="str">
        <f>IF(AND(ALT[[#This Row],[DATE]]&gt;=DATE(2023,6,1),ALT[[#This Row],[DATE]]&lt;=DATE(2024,5,31)),"Y","N")</f>
        <v>N</v>
      </c>
      <c r="Q11682" t="str">
        <f>LEFT(ALT[[#This Row],[DATEMTH]],4)</f>
        <v>2024</v>
      </c>
    </row>
    <row r="11683" spans="1:17" x14ac:dyDescent="0.25">
      <c r="A11683" t="s">
        <v>107</v>
      </c>
      <c r="B11683" t="s">
        <v>14</v>
      </c>
      <c r="C11683" t="s">
        <v>15</v>
      </c>
      <c r="D11683" t="s">
        <v>17</v>
      </c>
      <c r="E11683" s="14">
        <v>12174.594131999998</v>
      </c>
      <c r="F11683" s="14">
        <v>73279.577711999998</v>
      </c>
      <c r="G11683" s="13">
        <v>0.16613897776332753</v>
      </c>
      <c r="H11683" s="12">
        <v>-95572530.780000001</v>
      </c>
      <c r="I11683" s="12">
        <v>-15.878322566043357</v>
      </c>
      <c r="J11683" t="s">
        <v>16</v>
      </c>
      <c r="K11683" s="14">
        <v>3652.7029199999993</v>
      </c>
      <c r="L11683" s="14">
        <v>12174.594131999998</v>
      </c>
      <c r="M11683" s="13">
        <v>0.30002666868369321</v>
      </c>
      <c r="N11683" s="12">
        <v>-4.7639202237750995</v>
      </c>
      <c r="O11683" s="2">
        <f>DATE(LEFT(ALT[[#This Row],[DATEMTH]],4),RIGHT(ALT[[#This Row],[DATEMTH]],2),1)</f>
        <v>45566</v>
      </c>
      <c r="P11683" t="str">
        <f>IF(AND(ALT[[#This Row],[DATE]]&gt;=DATE(2023,6,1),ALT[[#This Row],[DATE]]&lt;=DATE(2024,5,31)),"Y","N")</f>
        <v>N</v>
      </c>
      <c r="Q11683" t="str">
        <f>LEFT(ALT[[#This Row],[DATEMTH]],4)</f>
        <v>2024</v>
      </c>
    </row>
    <row r="11684" spans="1:17" x14ac:dyDescent="0.25">
      <c r="A11684" t="s">
        <v>107</v>
      </c>
      <c r="B11684" t="s">
        <v>14</v>
      </c>
      <c r="C11684" t="s">
        <v>15</v>
      </c>
      <c r="D11684" t="s">
        <v>17</v>
      </c>
      <c r="E11684" s="14">
        <v>12174.594131999998</v>
      </c>
      <c r="F11684" s="14">
        <v>73279.577711999998</v>
      </c>
      <c r="G11684" s="13">
        <v>0.16613897776332753</v>
      </c>
      <c r="H11684" s="12">
        <v>-95572530.780000001</v>
      </c>
      <c r="I11684" s="12">
        <v>-15.878322566043357</v>
      </c>
      <c r="J11684" t="s">
        <v>24</v>
      </c>
      <c r="K11684" s="14">
        <v>5039.0436799999979</v>
      </c>
      <c r="L11684" s="14">
        <v>12174.594131999998</v>
      </c>
      <c r="M11684" s="13">
        <v>0.41389828895858249</v>
      </c>
      <c r="N11684" s="12">
        <v>-6.5720105416177947</v>
      </c>
      <c r="O11684" s="2">
        <f>DATE(LEFT(ALT[[#This Row],[DATEMTH]],4),RIGHT(ALT[[#This Row],[DATEMTH]],2),1)</f>
        <v>45566</v>
      </c>
      <c r="P11684" t="str">
        <f>IF(AND(ALT[[#This Row],[DATE]]&gt;=DATE(2023,6,1),ALT[[#This Row],[DATE]]&lt;=DATE(2024,5,31)),"Y","N")</f>
        <v>N</v>
      </c>
      <c r="Q11684" t="str">
        <f>LEFT(ALT[[#This Row],[DATEMTH]],4)</f>
        <v>2024</v>
      </c>
    </row>
    <row r="11685" spans="1:17" x14ac:dyDescent="0.25">
      <c r="A11685" t="s">
        <v>107</v>
      </c>
      <c r="B11685" t="s">
        <v>14</v>
      </c>
      <c r="C11685" t="s">
        <v>15</v>
      </c>
      <c r="D11685" t="s">
        <v>17</v>
      </c>
      <c r="E11685" s="14">
        <v>12174.594131999998</v>
      </c>
      <c r="F11685" s="14">
        <v>73279.577711999998</v>
      </c>
      <c r="G11685" s="13">
        <v>0.16613897776332753</v>
      </c>
      <c r="H11685" s="12">
        <v>-95572530.780000001</v>
      </c>
      <c r="I11685" s="12">
        <v>-15.878322566043357</v>
      </c>
      <c r="J11685" t="s">
        <v>25</v>
      </c>
      <c r="K11685" s="14">
        <v>1627.0894200000002</v>
      </c>
      <c r="L11685" s="14">
        <v>12174.594131999998</v>
      </c>
      <c r="M11685" s="13">
        <v>0.13364629673553707</v>
      </c>
      <c r="N11685" s="12">
        <v>-2.122079009324005</v>
      </c>
      <c r="O11685" s="2">
        <f>DATE(LEFT(ALT[[#This Row],[DATEMTH]],4),RIGHT(ALT[[#This Row],[DATEMTH]],2),1)</f>
        <v>45566</v>
      </c>
      <c r="P11685" t="str">
        <f>IF(AND(ALT[[#This Row],[DATE]]&gt;=DATE(2023,6,1),ALT[[#This Row],[DATE]]&lt;=DATE(2024,5,31)),"Y","N")</f>
        <v>N</v>
      </c>
      <c r="Q11685" t="str">
        <f>LEFT(ALT[[#This Row],[DATEMTH]],4)</f>
        <v>2024</v>
      </c>
    </row>
    <row r="11686" spans="1:17" x14ac:dyDescent="0.25">
      <c r="A11686" t="s">
        <v>107</v>
      </c>
      <c r="B11686" t="s">
        <v>14</v>
      </c>
      <c r="C11686" t="s">
        <v>18</v>
      </c>
      <c r="D11686" t="s">
        <v>17</v>
      </c>
      <c r="E11686" s="14">
        <v>21485.503536000004</v>
      </c>
      <c r="F11686" s="14">
        <v>73279.577711999998</v>
      </c>
      <c r="G11686" s="13">
        <v>0.29319906318840067</v>
      </c>
      <c r="H11686" s="12">
        <v>-95572530.780000001</v>
      </c>
      <c r="I11686" s="12">
        <v>-28.021776491240587</v>
      </c>
      <c r="J11686" t="s">
        <v>26</v>
      </c>
      <c r="K11686" s="14">
        <v>6384.2753239999993</v>
      </c>
      <c r="L11686" s="14">
        <v>21485.503536000004</v>
      </c>
      <c r="M11686" s="13">
        <v>0.29714338848530297</v>
      </c>
      <c r="N11686" s="12">
        <v>-8.326485617985032</v>
      </c>
      <c r="O11686" s="2">
        <f>DATE(LEFT(ALT[[#This Row],[DATEMTH]],4),RIGHT(ALT[[#This Row],[DATEMTH]],2),1)</f>
        <v>45566</v>
      </c>
      <c r="P11686" t="str">
        <f>IF(AND(ALT[[#This Row],[DATE]]&gt;=DATE(2023,6,1),ALT[[#This Row],[DATE]]&lt;=DATE(2024,5,31)),"Y","N")</f>
        <v>N</v>
      </c>
      <c r="Q11686" t="str">
        <f>LEFT(ALT[[#This Row],[DATEMTH]],4)</f>
        <v>2024</v>
      </c>
    </row>
    <row r="11687" spans="1:17" x14ac:dyDescent="0.25">
      <c r="A11687" t="s">
        <v>107</v>
      </c>
      <c r="B11687" t="s">
        <v>14</v>
      </c>
      <c r="C11687" t="s">
        <v>18</v>
      </c>
      <c r="D11687" t="s">
        <v>17</v>
      </c>
      <c r="E11687" s="14">
        <v>21485.503536000004</v>
      </c>
      <c r="F11687" s="14">
        <v>73279.577711999998</v>
      </c>
      <c r="G11687" s="13">
        <v>0.29319906318840067</v>
      </c>
      <c r="H11687" s="12">
        <v>-95572530.780000001</v>
      </c>
      <c r="I11687" s="12">
        <v>-28.021776491240587</v>
      </c>
      <c r="J11687" t="s">
        <v>16</v>
      </c>
      <c r="K11687" s="14">
        <v>7160.5021640000004</v>
      </c>
      <c r="L11687" s="14">
        <v>21485.503536000004</v>
      </c>
      <c r="M11687" s="13">
        <v>0.33327132184741359</v>
      </c>
      <c r="N11687" s="12">
        <v>-9.3388544917485294</v>
      </c>
      <c r="O11687" s="2">
        <f>DATE(LEFT(ALT[[#This Row],[DATEMTH]],4),RIGHT(ALT[[#This Row],[DATEMTH]],2),1)</f>
        <v>45566</v>
      </c>
      <c r="P11687" t="str">
        <f>IF(AND(ALT[[#This Row],[DATE]]&gt;=DATE(2023,6,1),ALT[[#This Row],[DATE]]&lt;=DATE(2024,5,31)),"Y","N")</f>
        <v>N</v>
      </c>
      <c r="Q11687" t="str">
        <f>LEFT(ALT[[#This Row],[DATEMTH]],4)</f>
        <v>2024</v>
      </c>
    </row>
    <row r="11688" spans="1:17" x14ac:dyDescent="0.25">
      <c r="A11688" t="s">
        <v>107</v>
      </c>
      <c r="B11688" t="s">
        <v>14</v>
      </c>
      <c r="C11688" t="s">
        <v>18</v>
      </c>
      <c r="D11688" t="s">
        <v>17</v>
      </c>
      <c r="E11688" s="14">
        <v>21485.503536000004</v>
      </c>
      <c r="F11688" s="14">
        <v>73279.577711999998</v>
      </c>
      <c r="G11688" s="13">
        <v>0.29319906318840067</v>
      </c>
      <c r="H11688" s="12">
        <v>-95572530.780000001</v>
      </c>
      <c r="I11688" s="12">
        <v>-28.021776491240587</v>
      </c>
      <c r="J11688" t="s">
        <v>24</v>
      </c>
      <c r="K11688" s="14">
        <v>5834.3027120000033</v>
      </c>
      <c r="L11688" s="14">
        <v>21485.503536000004</v>
      </c>
      <c r="M11688" s="13">
        <v>0.27154600785708122</v>
      </c>
      <c r="N11688" s="12">
        <v>-7.6092015392597903</v>
      </c>
      <c r="O11688" s="2">
        <f>DATE(LEFT(ALT[[#This Row],[DATEMTH]],4),RIGHT(ALT[[#This Row],[DATEMTH]],2),1)</f>
        <v>45566</v>
      </c>
      <c r="P11688" t="str">
        <f>IF(AND(ALT[[#This Row],[DATE]]&gt;=DATE(2023,6,1),ALT[[#This Row],[DATE]]&lt;=DATE(2024,5,31)),"Y","N")</f>
        <v>N</v>
      </c>
      <c r="Q11688" t="str">
        <f>LEFT(ALT[[#This Row],[DATEMTH]],4)</f>
        <v>2024</v>
      </c>
    </row>
    <row r="11689" spans="1:17" x14ac:dyDescent="0.25">
      <c r="A11689" t="s">
        <v>107</v>
      </c>
      <c r="B11689" t="s">
        <v>14</v>
      </c>
      <c r="C11689" t="s">
        <v>18</v>
      </c>
      <c r="D11689" t="s">
        <v>17</v>
      </c>
      <c r="E11689" s="14">
        <v>21485.503536000004</v>
      </c>
      <c r="F11689" s="14">
        <v>73279.577711999998</v>
      </c>
      <c r="G11689" s="13">
        <v>0.29319906318840067</v>
      </c>
      <c r="H11689" s="12">
        <v>-95572530.780000001</v>
      </c>
      <c r="I11689" s="12">
        <v>-28.021776491240587</v>
      </c>
      <c r="J11689" t="s">
        <v>25</v>
      </c>
      <c r="K11689" s="14">
        <v>2106.4233360000007</v>
      </c>
      <c r="L11689" s="14">
        <v>21485.503536000004</v>
      </c>
      <c r="M11689" s="13">
        <v>9.8039281810202231E-2</v>
      </c>
      <c r="N11689" s="12">
        <v>-2.7472348422472357</v>
      </c>
      <c r="O11689" s="2">
        <f>DATE(LEFT(ALT[[#This Row],[DATEMTH]],4),RIGHT(ALT[[#This Row],[DATEMTH]],2),1)</f>
        <v>45566</v>
      </c>
      <c r="P11689" t="str">
        <f>IF(AND(ALT[[#This Row],[DATE]]&gt;=DATE(2023,6,1),ALT[[#This Row],[DATE]]&lt;=DATE(2024,5,31)),"Y","N")</f>
        <v>N</v>
      </c>
      <c r="Q11689" t="str">
        <f>LEFT(ALT[[#This Row],[DATEMTH]],4)</f>
        <v>2024</v>
      </c>
    </row>
    <row r="11690" spans="1:17" x14ac:dyDescent="0.25">
      <c r="A11690" t="s">
        <v>107</v>
      </c>
      <c r="B11690" t="s">
        <v>14</v>
      </c>
      <c r="C11690" t="s">
        <v>19</v>
      </c>
      <c r="D11690" t="s">
        <v>17</v>
      </c>
      <c r="E11690" s="14">
        <v>19567.935468</v>
      </c>
      <c r="F11690" s="14">
        <v>73279.577711999998</v>
      </c>
      <c r="G11690" s="13">
        <v>0.26703122587448569</v>
      </c>
      <c r="H11690" s="12">
        <v>-95572530.780000001</v>
      </c>
      <c r="I11690" s="12">
        <v>-25.520850054110415</v>
      </c>
      <c r="J11690" t="s">
        <v>25</v>
      </c>
      <c r="K11690" s="14">
        <v>12918.695712000001</v>
      </c>
      <c r="L11690" s="14">
        <v>19567.935468000003</v>
      </c>
      <c r="M11690" s="13">
        <v>0.66019717476717499</v>
      </c>
      <c r="N11690" s="12">
        <v>-16.848793103380402</v>
      </c>
      <c r="O11690" s="2">
        <f>DATE(LEFT(ALT[[#This Row],[DATEMTH]],4),RIGHT(ALT[[#This Row],[DATEMTH]],2),1)</f>
        <v>45566</v>
      </c>
      <c r="P11690" t="str">
        <f>IF(AND(ALT[[#This Row],[DATE]]&gt;=DATE(2023,6,1),ALT[[#This Row],[DATE]]&lt;=DATE(2024,5,31)),"Y","N")</f>
        <v>N</v>
      </c>
      <c r="Q11690" t="str">
        <f>LEFT(ALT[[#This Row],[DATEMTH]],4)</f>
        <v>2024</v>
      </c>
    </row>
    <row r="11691" spans="1:17" x14ac:dyDescent="0.25">
      <c r="A11691" t="s">
        <v>107</v>
      </c>
      <c r="B11691" t="s">
        <v>14</v>
      </c>
      <c r="C11691" t="s">
        <v>19</v>
      </c>
      <c r="D11691" t="s">
        <v>17</v>
      </c>
      <c r="E11691" s="14">
        <v>19567.935468</v>
      </c>
      <c r="F11691" s="14">
        <v>73279.577711999998</v>
      </c>
      <c r="G11691" s="13">
        <v>0.26703122587448569</v>
      </c>
      <c r="H11691" s="12">
        <v>-95572530.780000001</v>
      </c>
      <c r="I11691" s="12">
        <v>-25.520850054110415</v>
      </c>
      <c r="J11691" t="s">
        <v>24</v>
      </c>
      <c r="K11691" s="14">
        <v>6069.400576</v>
      </c>
      <c r="L11691" s="14">
        <v>19567.935468000003</v>
      </c>
      <c r="M11691" s="13">
        <v>0.31017071708589095</v>
      </c>
      <c r="N11691" s="12">
        <v>-7.9158203619249266</v>
      </c>
      <c r="O11691" s="2">
        <f>DATE(LEFT(ALT[[#This Row],[DATEMTH]],4),RIGHT(ALT[[#This Row],[DATEMTH]],2),1)</f>
        <v>45566</v>
      </c>
      <c r="P11691" t="str">
        <f>IF(AND(ALT[[#This Row],[DATE]]&gt;=DATE(2023,6,1),ALT[[#This Row],[DATE]]&lt;=DATE(2024,5,31)),"Y","N")</f>
        <v>N</v>
      </c>
      <c r="Q11691" t="str">
        <f>LEFT(ALT[[#This Row],[DATEMTH]],4)</f>
        <v>2024</v>
      </c>
    </row>
    <row r="11692" spans="1:17" x14ac:dyDescent="0.25">
      <c r="A11692" t="s">
        <v>107</v>
      </c>
      <c r="B11692" t="s">
        <v>14</v>
      </c>
      <c r="C11692" t="s">
        <v>19</v>
      </c>
      <c r="D11692" t="s">
        <v>17</v>
      </c>
      <c r="E11692" s="14">
        <v>19567.935468</v>
      </c>
      <c r="F11692" s="14">
        <v>73279.577711999998</v>
      </c>
      <c r="G11692" s="13">
        <v>0.26703122587448569</v>
      </c>
      <c r="H11692" s="12">
        <v>-95572530.780000001</v>
      </c>
      <c r="I11692" s="12">
        <v>-25.520850054110415</v>
      </c>
      <c r="J11692" t="s">
        <v>16</v>
      </c>
      <c r="K11692" s="14">
        <v>0</v>
      </c>
      <c r="L11692" s="14">
        <v>19567.935468000003</v>
      </c>
      <c r="M11692" s="13">
        <v>0</v>
      </c>
      <c r="N11692" s="12">
        <v>0</v>
      </c>
      <c r="O11692" s="2">
        <f>DATE(LEFT(ALT[[#This Row],[DATEMTH]],4),RIGHT(ALT[[#This Row],[DATEMTH]],2),1)</f>
        <v>45566</v>
      </c>
      <c r="P11692" t="str">
        <f>IF(AND(ALT[[#This Row],[DATE]]&gt;=DATE(2023,6,1),ALT[[#This Row],[DATE]]&lt;=DATE(2024,5,31)),"Y","N")</f>
        <v>N</v>
      </c>
      <c r="Q11692" t="str">
        <f>LEFT(ALT[[#This Row],[DATEMTH]],4)</f>
        <v>2024</v>
      </c>
    </row>
    <row r="11693" spans="1:17" x14ac:dyDescent="0.25">
      <c r="A11693" t="s">
        <v>107</v>
      </c>
      <c r="B11693" t="s">
        <v>14</v>
      </c>
      <c r="C11693" t="s">
        <v>19</v>
      </c>
      <c r="D11693" t="s">
        <v>17</v>
      </c>
      <c r="E11693" s="14">
        <v>19567.935468</v>
      </c>
      <c r="F11693" s="14">
        <v>73279.577711999998</v>
      </c>
      <c r="G11693" s="13">
        <v>0.26703122587448569</v>
      </c>
      <c r="H11693" s="12">
        <v>-95572530.780000001</v>
      </c>
      <c r="I11693" s="12">
        <v>-25.520850054110415</v>
      </c>
      <c r="J11693" t="s">
        <v>26</v>
      </c>
      <c r="K11693" s="14">
        <v>579.83918000000006</v>
      </c>
      <c r="L11693" s="14">
        <v>19567.935468000003</v>
      </c>
      <c r="M11693" s="13">
        <v>2.9632108146933917E-2</v>
      </c>
      <c r="N11693" s="12">
        <v>-0.75623658880508415</v>
      </c>
      <c r="O11693" s="2">
        <f>DATE(LEFT(ALT[[#This Row],[DATEMTH]],4),RIGHT(ALT[[#This Row],[DATEMTH]],2),1)</f>
        <v>45566</v>
      </c>
      <c r="P11693" t="str">
        <f>IF(AND(ALT[[#This Row],[DATE]]&gt;=DATE(2023,6,1),ALT[[#This Row],[DATE]]&lt;=DATE(2024,5,31)),"Y","N")</f>
        <v>N</v>
      </c>
      <c r="Q11693" t="str">
        <f>LEFT(ALT[[#This Row],[DATEMTH]],4)</f>
        <v>2024</v>
      </c>
    </row>
    <row r="11694" spans="1:17" x14ac:dyDescent="0.25">
      <c r="A11694" t="s">
        <v>107</v>
      </c>
      <c r="B11694" t="s">
        <v>14</v>
      </c>
      <c r="C11694" t="s">
        <v>20</v>
      </c>
      <c r="D11694" t="s">
        <v>17</v>
      </c>
      <c r="E11694" s="14">
        <v>20051.544575999997</v>
      </c>
      <c r="F11694" s="14">
        <v>73279.577711999998</v>
      </c>
      <c r="G11694" s="13">
        <v>0.27363073317378611</v>
      </c>
      <c r="H11694" s="12">
        <v>-95572530.780000001</v>
      </c>
      <c r="I11694" s="12">
        <v>-26.15158166860564</v>
      </c>
      <c r="J11694" t="s">
        <v>25</v>
      </c>
      <c r="K11694" s="14">
        <v>2646.172904</v>
      </c>
      <c r="L11694" s="14">
        <v>20051.544576</v>
      </c>
      <c r="M11694" s="13">
        <v>0.13196853209838233</v>
      </c>
      <c r="N11694" s="12">
        <v>-3.4511858448568504</v>
      </c>
      <c r="O11694" s="2">
        <f>DATE(LEFT(ALT[[#This Row],[DATEMTH]],4),RIGHT(ALT[[#This Row],[DATEMTH]],2),1)</f>
        <v>45566</v>
      </c>
      <c r="P11694" t="str">
        <f>IF(AND(ALT[[#This Row],[DATE]]&gt;=DATE(2023,6,1),ALT[[#This Row],[DATE]]&lt;=DATE(2024,5,31)),"Y","N")</f>
        <v>N</v>
      </c>
      <c r="Q11694" t="str">
        <f>LEFT(ALT[[#This Row],[DATEMTH]],4)</f>
        <v>2024</v>
      </c>
    </row>
    <row r="11695" spans="1:17" x14ac:dyDescent="0.25">
      <c r="A11695" t="s">
        <v>107</v>
      </c>
      <c r="B11695" t="s">
        <v>14</v>
      </c>
      <c r="C11695" t="s">
        <v>20</v>
      </c>
      <c r="D11695" t="s">
        <v>17</v>
      </c>
      <c r="E11695" s="14">
        <v>20051.544575999997</v>
      </c>
      <c r="F11695" s="14">
        <v>73279.577711999998</v>
      </c>
      <c r="G11695" s="13">
        <v>0.27363073317378611</v>
      </c>
      <c r="H11695" s="12">
        <v>-95572530.780000001</v>
      </c>
      <c r="I11695" s="12">
        <v>-26.15158166860564</v>
      </c>
      <c r="J11695" t="s">
        <v>24</v>
      </c>
      <c r="K11695" s="14">
        <v>8529.3091759999988</v>
      </c>
      <c r="L11695" s="14">
        <v>20051.544576</v>
      </c>
      <c r="M11695" s="13">
        <v>0.42536918508556487</v>
      </c>
      <c r="N11695" s="12">
        <v>-11.124076983073378</v>
      </c>
      <c r="O11695" s="2">
        <f>DATE(LEFT(ALT[[#This Row],[DATEMTH]],4),RIGHT(ALT[[#This Row],[DATEMTH]],2),1)</f>
        <v>45566</v>
      </c>
      <c r="P11695" t="str">
        <f>IF(AND(ALT[[#This Row],[DATE]]&gt;=DATE(2023,6,1),ALT[[#This Row],[DATE]]&lt;=DATE(2024,5,31)),"Y","N")</f>
        <v>N</v>
      </c>
      <c r="Q11695" t="str">
        <f>LEFT(ALT[[#This Row],[DATEMTH]],4)</f>
        <v>2024</v>
      </c>
    </row>
    <row r="11696" spans="1:17" x14ac:dyDescent="0.25">
      <c r="A11696" t="s">
        <v>107</v>
      </c>
      <c r="B11696" t="s">
        <v>14</v>
      </c>
      <c r="C11696" t="s">
        <v>20</v>
      </c>
      <c r="D11696" t="s">
        <v>17</v>
      </c>
      <c r="E11696" s="14">
        <v>20051.544575999997</v>
      </c>
      <c r="F11696" s="14">
        <v>73279.577711999998</v>
      </c>
      <c r="G11696" s="13">
        <v>0.27363073317378611</v>
      </c>
      <c r="H11696" s="12">
        <v>-95572530.780000001</v>
      </c>
      <c r="I11696" s="12">
        <v>-26.15158166860564</v>
      </c>
      <c r="J11696" t="s">
        <v>16</v>
      </c>
      <c r="K11696" s="14">
        <v>7591.8250200000002</v>
      </c>
      <c r="L11696" s="14">
        <v>20051.544576</v>
      </c>
      <c r="M11696" s="13">
        <v>0.37861547230066112</v>
      </c>
      <c r="N11696" s="12">
        <v>-9.901393444868436</v>
      </c>
      <c r="O11696" s="2">
        <f>DATE(LEFT(ALT[[#This Row],[DATEMTH]],4),RIGHT(ALT[[#This Row],[DATEMTH]],2),1)</f>
        <v>45566</v>
      </c>
      <c r="P11696" t="str">
        <f>IF(AND(ALT[[#This Row],[DATE]]&gt;=DATE(2023,6,1),ALT[[#This Row],[DATE]]&lt;=DATE(2024,5,31)),"Y","N")</f>
        <v>N</v>
      </c>
      <c r="Q11696" t="str">
        <f>LEFT(ALT[[#This Row],[DATEMTH]],4)</f>
        <v>2024</v>
      </c>
    </row>
    <row r="11697" spans="1:17" x14ac:dyDescent="0.25">
      <c r="A11697" t="s">
        <v>107</v>
      </c>
      <c r="B11697" t="s">
        <v>14</v>
      </c>
      <c r="C11697" t="s">
        <v>20</v>
      </c>
      <c r="D11697" t="s">
        <v>17</v>
      </c>
      <c r="E11697" s="14">
        <v>20051.544575999997</v>
      </c>
      <c r="F11697" s="14">
        <v>73279.577711999998</v>
      </c>
      <c r="G11697" s="13">
        <v>0.27363073317378611</v>
      </c>
      <c r="H11697" s="12">
        <v>-95572530.780000001</v>
      </c>
      <c r="I11697" s="12">
        <v>-26.15158166860564</v>
      </c>
      <c r="J11697" t="s">
        <v>26</v>
      </c>
      <c r="K11697" s="14">
        <v>1284.237476</v>
      </c>
      <c r="L11697" s="14">
        <v>20051.544576</v>
      </c>
      <c r="M11697" s="13">
        <v>6.4046810515391586E-2</v>
      </c>
      <c r="N11697" s="12">
        <v>-1.6749253958069736</v>
      </c>
      <c r="O11697" s="2">
        <f>DATE(LEFT(ALT[[#This Row],[DATEMTH]],4),RIGHT(ALT[[#This Row],[DATEMTH]],2),1)</f>
        <v>45566</v>
      </c>
      <c r="P11697" t="str">
        <f>IF(AND(ALT[[#This Row],[DATE]]&gt;=DATE(2023,6,1),ALT[[#This Row],[DATE]]&lt;=DATE(2024,5,31)),"Y","N")</f>
        <v>N</v>
      </c>
      <c r="Q11697" t="str">
        <f>LEFT(ALT[[#This Row],[DATEMTH]],4)</f>
        <v>2024</v>
      </c>
    </row>
    <row r="11698" spans="1:17" x14ac:dyDescent="0.25">
      <c r="A11698" t="s">
        <v>107</v>
      </c>
      <c r="B11698" t="s">
        <v>14</v>
      </c>
      <c r="C11698" t="s">
        <v>15</v>
      </c>
      <c r="D11698" t="s">
        <v>23</v>
      </c>
      <c r="E11698" s="14">
        <v>12174.594131999998</v>
      </c>
      <c r="F11698" s="14">
        <v>73279.577711999998</v>
      </c>
      <c r="G11698" s="13">
        <v>0.16613897776332753</v>
      </c>
      <c r="H11698" s="12">
        <v>-4326785.3499999996</v>
      </c>
      <c r="I11698" s="12">
        <v>-0.7188476950503413</v>
      </c>
      <c r="J11698" t="s">
        <v>26</v>
      </c>
      <c r="K11698" s="14">
        <v>1855.7581120000009</v>
      </c>
      <c r="L11698" s="14">
        <v>12174.594131999998</v>
      </c>
      <c r="M11698" s="13">
        <v>0.15242874562218722</v>
      </c>
      <c r="N11698" s="12">
        <v>-0.10957305244992409</v>
      </c>
      <c r="O11698" s="2">
        <f>DATE(LEFT(ALT[[#This Row],[DATEMTH]],4),RIGHT(ALT[[#This Row],[DATEMTH]],2),1)</f>
        <v>45566</v>
      </c>
      <c r="P11698" t="str">
        <f>IF(AND(ALT[[#This Row],[DATE]]&gt;=DATE(2023,6,1),ALT[[#This Row],[DATE]]&lt;=DATE(2024,5,31)),"Y","N")</f>
        <v>N</v>
      </c>
      <c r="Q11698" t="str">
        <f>LEFT(ALT[[#This Row],[DATEMTH]],4)</f>
        <v>2024</v>
      </c>
    </row>
    <row r="11699" spans="1:17" x14ac:dyDescent="0.25">
      <c r="A11699" t="s">
        <v>107</v>
      </c>
      <c r="B11699" t="s">
        <v>14</v>
      </c>
      <c r="C11699" t="s">
        <v>15</v>
      </c>
      <c r="D11699" t="s">
        <v>23</v>
      </c>
      <c r="E11699" s="14">
        <v>12174.594131999998</v>
      </c>
      <c r="F11699" s="14">
        <v>73279.577711999998</v>
      </c>
      <c r="G11699" s="13">
        <v>0.16613897776332753</v>
      </c>
      <c r="H11699" s="12">
        <v>-4326785.3499999996</v>
      </c>
      <c r="I11699" s="12">
        <v>-0.7188476950503413</v>
      </c>
      <c r="J11699" t="s">
        <v>16</v>
      </c>
      <c r="K11699" s="14">
        <v>3652.7029199999993</v>
      </c>
      <c r="L11699" s="14">
        <v>12174.594131999998</v>
      </c>
      <c r="M11699" s="13">
        <v>0.30002666868369321</v>
      </c>
      <c r="N11699" s="12">
        <v>-0.21567347923690527</v>
      </c>
      <c r="O11699" s="2">
        <f>DATE(LEFT(ALT[[#This Row],[DATEMTH]],4),RIGHT(ALT[[#This Row],[DATEMTH]],2),1)</f>
        <v>45566</v>
      </c>
      <c r="P11699" t="str">
        <f>IF(AND(ALT[[#This Row],[DATE]]&gt;=DATE(2023,6,1),ALT[[#This Row],[DATE]]&lt;=DATE(2024,5,31)),"Y","N")</f>
        <v>N</v>
      </c>
      <c r="Q11699" t="str">
        <f>LEFT(ALT[[#This Row],[DATEMTH]],4)</f>
        <v>2024</v>
      </c>
    </row>
    <row r="11700" spans="1:17" x14ac:dyDescent="0.25">
      <c r="A11700" t="s">
        <v>107</v>
      </c>
      <c r="B11700" t="s">
        <v>14</v>
      </c>
      <c r="C11700" t="s">
        <v>15</v>
      </c>
      <c r="D11700" t="s">
        <v>23</v>
      </c>
      <c r="E11700" s="14">
        <v>12174.594131999998</v>
      </c>
      <c r="F11700" s="14">
        <v>73279.577711999998</v>
      </c>
      <c r="G11700" s="13">
        <v>0.16613897776332753</v>
      </c>
      <c r="H11700" s="12">
        <v>-4326785.3499999996</v>
      </c>
      <c r="I11700" s="12">
        <v>-0.7188476950503413</v>
      </c>
      <c r="J11700" t="s">
        <v>24</v>
      </c>
      <c r="K11700" s="14">
        <v>5039.0436799999979</v>
      </c>
      <c r="L11700" s="14">
        <v>12174.594131999998</v>
      </c>
      <c r="M11700" s="13">
        <v>0.41389828895858249</v>
      </c>
      <c r="N11700" s="12">
        <v>-0.29752983100315716</v>
      </c>
      <c r="O11700" s="2">
        <f>DATE(LEFT(ALT[[#This Row],[DATEMTH]],4),RIGHT(ALT[[#This Row],[DATEMTH]],2),1)</f>
        <v>45566</v>
      </c>
      <c r="P11700" t="str">
        <f>IF(AND(ALT[[#This Row],[DATE]]&gt;=DATE(2023,6,1),ALT[[#This Row],[DATE]]&lt;=DATE(2024,5,31)),"Y","N")</f>
        <v>N</v>
      </c>
      <c r="Q11700" t="str">
        <f>LEFT(ALT[[#This Row],[DATEMTH]],4)</f>
        <v>2024</v>
      </c>
    </row>
    <row r="11701" spans="1:17" x14ac:dyDescent="0.25">
      <c r="A11701" t="s">
        <v>107</v>
      </c>
      <c r="B11701" t="s">
        <v>14</v>
      </c>
      <c r="C11701" t="s">
        <v>15</v>
      </c>
      <c r="D11701" t="s">
        <v>23</v>
      </c>
      <c r="E11701" s="14">
        <v>12174.594131999998</v>
      </c>
      <c r="F11701" s="14">
        <v>73279.577711999998</v>
      </c>
      <c r="G11701" s="13">
        <v>0.16613897776332753</v>
      </c>
      <c r="H11701" s="12">
        <v>-4326785.3499999996</v>
      </c>
      <c r="I11701" s="12">
        <v>-0.7188476950503413</v>
      </c>
      <c r="J11701" t="s">
        <v>25</v>
      </c>
      <c r="K11701" s="14">
        <v>1627.0894200000002</v>
      </c>
      <c r="L11701" s="14">
        <v>12174.594131999998</v>
      </c>
      <c r="M11701" s="13">
        <v>0.13364629673553707</v>
      </c>
      <c r="N11701" s="12">
        <v>-9.6071332360354783E-2</v>
      </c>
      <c r="O11701" s="2">
        <f>DATE(LEFT(ALT[[#This Row],[DATEMTH]],4),RIGHT(ALT[[#This Row],[DATEMTH]],2),1)</f>
        <v>45566</v>
      </c>
      <c r="P11701" t="str">
        <f>IF(AND(ALT[[#This Row],[DATE]]&gt;=DATE(2023,6,1),ALT[[#This Row],[DATE]]&lt;=DATE(2024,5,31)),"Y","N")</f>
        <v>N</v>
      </c>
      <c r="Q11701" t="str">
        <f>LEFT(ALT[[#This Row],[DATEMTH]],4)</f>
        <v>2024</v>
      </c>
    </row>
    <row r="11702" spans="1:17" x14ac:dyDescent="0.25">
      <c r="A11702" t="s">
        <v>107</v>
      </c>
      <c r="B11702" t="s">
        <v>14</v>
      </c>
      <c r="C11702" t="s">
        <v>18</v>
      </c>
      <c r="D11702" t="s">
        <v>23</v>
      </c>
      <c r="E11702" s="14">
        <v>21485.503536000004</v>
      </c>
      <c r="F11702" s="14">
        <v>73279.577711999998</v>
      </c>
      <c r="G11702" s="13">
        <v>0.29319906318840067</v>
      </c>
      <c r="H11702" s="12">
        <v>-4326785.3499999996</v>
      </c>
      <c r="I11702" s="12">
        <v>-1.2686094112372961</v>
      </c>
      <c r="J11702" t="s">
        <v>26</v>
      </c>
      <c r="K11702" s="14">
        <v>6384.2753239999993</v>
      </c>
      <c r="L11702" s="14">
        <v>21485.503536000004</v>
      </c>
      <c r="M11702" s="13">
        <v>0.29714338848530297</v>
      </c>
      <c r="N11702" s="12">
        <v>-0.37695889911939534</v>
      </c>
      <c r="O11702" s="2">
        <f>DATE(LEFT(ALT[[#This Row],[DATEMTH]],4),RIGHT(ALT[[#This Row],[DATEMTH]],2),1)</f>
        <v>45566</v>
      </c>
      <c r="P11702" t="str">
        <f>IF(AND(ALT[[#This Row],[DATE]]&gt;=DATE(2023,6,1),ALT[[#This Row],[DATE]]&lt;=DATE(2024,5,31)),"Y","N")</f>
        <v>N</v>
      </c>
      <c r="Q11702" t="str">
        <f>LEFT(ALT[[#This Row],[DATEMTH]],4)</f>
        <v>2024</v>
      </c>
    </row>
    <row r="11703" spans="1:17" x14ac:dyDescent="0.25">
      <c r="A11703" t="s">
        <v>107</v>
      </c>
      <c r="B11703" t="s">
        <v>14</v>
      </c>
      <c r="C11703" t="s">
        <v>18</v>
      </c>
      <c r="D11703" t="s">
        <v>23</v>
      </c>
      <c r="E11703" s="14">
        <v>21485.503536000004</v>
      </c>
      <c r="F11703" s="14">
        <v>73279.577711999998</v>
      </c>
      <c r="G11703" s="13">
        <v>0.29319906318840067</v>
      </c>
      <c r="H11703" s="12">
        <v>-4326785.3499999996</v>
      </c>
      <c r="I11703" s="12">
        <v>-1.2686094112372961</v>
      </c>
      <c r="J11703" t="s">
        <v>16</v>
      </c>
      <c r="K11703" s="14">
        <v>7160.5021640000004</v>
      </c>
      <c r="L11703" s="14">
        <v>21485.503536000004</v>
      </c>
      <c r="M11703" s="13">
        <v>0.33327132184741359</v>
      </c>
      <c r="N11703" s="12">
        <v>-0.42279113539112279</v>
      </c>
      <c r="O11703" s="2">
        <f>DATE(LEFT(ALT[[#This Row],[DATEMTH]],4),RIGHT(ALT[[#This Row],[DATEMTH]],2),1)</f>
        <v>45566</v>
      </c>
      <c r="P11703" t="str">
        <f>IF(AND(ALT[[#This Row],[DATE]]&gt;=DATE(2023,6,1),ALT[[#This Row],[DATE]]&lt;=DATE(2024,5,31)),"Y","N")</f>
        <v>N</v>
      </c>
      <c r="Q11703" t="str">
        <f>LEFT(ALT[[#This Row],[DATEMTH]],4)</f>
        <v>2024</v>
      </c>
    </row>
    <row r="11704" spans="1:17" x14ac:dyDescent="0.25">
      <c r="A11704" t="s">
        <v>107</v>
      </c>
      <c r="B11704" t="s">
        <v>14</v>
      </c>
      <c r="C11704" t="s">
        <v>18</v>
      </c>
      <c r="D11704" t="s">
        <v>23</v>
      </c>
      <c r="E11704" s="14">
        <v>21485.503536000004</v>
      </c>
      <c r="F11704" s="14">
        <v>73279.577711999998</v>
      </c>
      <c r="G11704" s="13">
        <v>0.29319906318840067</v>
      </c>
      <c r="H11704" s="12">
        <v>-4326785.3499999996</v>
      </c>
      <c r="I11704" s="12">
        <v>-1.2686094112372961</v>
      </c>
      <c r="J11704" t="s">
        <v>24</v>
      </c>
      <c r="K11704" s="14">
        <v>5834.3027120000033</v>
      </c>
      <c r="L11704" s="14">
        <v>21485.503536000004</v>
      </c>
      <c r="M11704" s="13">
        <v>0.27154600785708122</v>
      </c>
      <c r="N11704" s="12">
        <v>-0.34448582115140997</v>
      </c>
      <c r="O11704" s="2">
        <f>DATE(LEFT(ALT[[#This Row],[DATEMTH]],4),RIGHT(ALT[[#This Row],[DATEMTH]],2),1)</f>
        <v>45566</v>
      </c>
      <c r="P11704" t="str">
        <f>IF(AND(ALT[[#This Row],[DATE]]&gt;=DATE(2023,6,1),ALT[[#This Row],[DATE]]&lt;=DATE(2024,5,31)),"Y","N")</f>
        <v>N</v>
      </c>
      <c r="Q11704" t="str">
        <f>LEFT(ALT[[#This Row],[DATEMTH]],4)</f>
        <v>2024</v>
      </c>
    </row>
    <row r="11705" spans="1:17" x14ac:dyDescent="0.25">
      <c r="A11705" t="s">
        <v>107</v>
      </c>
      <c r="B11705" t="s">
        <v>14</v>
      </c>
      <c r="C11705" t="s">
        <v>18</v>
      </c>
      <c r="D11705" t="s">
        <v>23</v>
      </c>
      <c r="E11705" s="14">
        <v>21485.503536000004</v>
      </c>
      <c r="F11705" s="14">
        <v>73279.577711999998</v>
      </c>
      <c r="G11705" s="13">
        <v>0.29319906318840067</v>
      </c>
      <c r="H11705" s="12">
        <v>-4326785.3499999996</v>
      </c>
      <c r="I11705" s="12">
        <v>-1.2686094112372961</v>
      </c>
      <c r="J11705" t="s">
        <v>25</v>
      </c>
      <c r="K11705" s="14">
        <v>2106.4233360000007</v>
      </c>
      <c r="L11705" s="14">
        <v>21485.503536000004</v>
      </c>
      <c r="M11705" s="13">
        <v>9.8039281810202231E-2</v>
      </c>
      <c r="N11705" s="12">
        <v>-0.124373555575368</v>
      </c>
      <c r="O11705" s="2">
        <f>DATE(LEFT(ALT[[#This Row],[DATEMTH]],4),RIGHT(ALT[[#This Row],[DATEMTH]],2),1)</f>
        <v>45566</v>
      </c>
      <c r="P11705" t="str">
        <f>IF(AND(ALT[[#This Row],[DATE]]&gt;=DATE(2023,6,1),ALT[[#This Row],[DATE]]&lt;=DATE(2024,5,31)),"Y","N")</f>
        <v>N</v>
      </c>
      <c r="Q11705" t="str">
        <f>LEFT(ALT[[#This Row],[DATEMTH]],4)</f>
        <v>2024</v>
      </c>
    </row>
    <row r="11706" spans="1:17" x14ac:dyDescent="0.25">
      <c r="A11706" t="s">
        <v>107</v>
      </c>
      <c r="B11706" t="s">
        <v>14</v>
      </c>
      <c r="C11706" t="s">
        <v>19</v>
      </c>
      <c r="D11706" t="s">
        <v>23</v>
      </c>
      <c r="E11706" s="14">
        <v>19567.935468</v>
      </c>
      <c r="F11706" s="14">
        <v>73279.577711999998</v>
      </c>
      <c r="G11706" s="13">
        <v>0.26703122587448569</v>
      </c>
      <c r="H11706" s="12">
        <v>-4326785.3499999996</v>
      </c>
      <c r="I11706" s="12">
        <v>-1.1553867961062656</v>
      </c>
      <c r="J11706" t="s">
        <v>25</v>
      </c>
      <c r="K11706" s="14">
        <v>12918.695712000001</v>
      </c>
      <c r="L11706" s="14">
        <v>19567.935468000003</v>
      </c>
      <c r="M11706" s="13">
        <v>0.66019717476717499</v>
      </c>
      <c r="N11706" s="12">
        <v>-0.76278309855265458</v>
      </c>
      <c r="O11706" s="2">
        <f>DATE(LEFT(ALT[[#This Row],[DATEMTH]],4),RIGHT(ALT[[#This Row],[DATEMTH]],2),1)</f>
        <v>45566</v>
      </c>
      <c r="P11706" t="str">
        <f>IF(AND(ALT[[#This Row],[DATE]]&gt;=DATE(2023,6,1),ALT[[#This Row],[DATE]]&lt;=DATE(2024,5,31)),"Y","N")</f>
        <v>N</v>
      </c>
      <c r="Q11706" t="str">
        <f>LEFT(ALT[[#This Row],[DATEMTH]],4)</f>
        <v>2024</v>
      </c>
    </row>
    <row r="11707" spans="1:17" x14ac:dyDescent="0.25">
      <c r="A11707" t="s">
        <v>107</v>
      </c>
      <c r="B11707" t="s">
        <v>14</v>
      </c>
      <c r="C11707" t="s">
        <v>19</v>
      </c>
      <c r="D11707" t="s">
        <v>23</v>
      </c>
      <c r="E11707" s="14">
        <v>19567.935468</v>
      </c>
      <c r="F11707" s="14">
        <v>73279.577711999998</v>
      </c>
      <c r="G11707" s="13">
        <v>0.26703122587448569</v>
      </c>
      <c r="H11707" s="12">
        <v>-4326785.3499999996</v>
      </c>
      <c r="I11707" s="12">
        <v>-1.1553867961062656</v>
      </c>
      <c r="J11707" t="s">
        <v>24</v>
      </c>
      <c r="K11707" s="14">
        <v>6069.400576</v>
      </c>
      <c r="L11707" s="14">
        <v>19567.935468000003</v>
      </c>
      <c r="M11707" s="13">
        <v>0.31017071708589095</v>
      </c>
      <c r="N11707" s="12">
        <v>-0.35836715105985045</v>
      </c>
      <c r="O11707" s="2">
        <f>DATE(LEFT(ALT[[#This Row],[DATEMTH]],4),RIGHT(ALT[[#This Row],[DATEMTH]],2),1)</f>
        <v>45566</v>
      </c>
      <c r="P11707" t="str">
        <f>IF(AND(ALT[[#This Row],[DATE]]&gt;=DATE(2023,6,1),ALT[[#This Row],[DATE]]&lt;=DATE(2024,5,31)),"Y","N")</f>
        <v>N</v>
      </c>
      <c r="Q11707" t="str">
        <f>LEFT(ALT[[#This Row],[DATEMTH]],4)</f>
        <v>2024</v>
      </c>
    </row>
    <row r="11708" spans="1:17" x14ac:dyDescent="0.25">
      <c r="A11708" t="s">
        <v>107</v>
      </c>
      <c r="B11708" t="s">
        <v>14</v>
      </c>
      <c r="C11708" t="s">
        <v>19</v>
      </c>
      <c r="D11708" t="s">
        <v>23</v>
      </c>
      <c r="E11708" s="14">
        <v>19567.935468</v>
      </c>
      <c r="F11708" s="14">
        <v>73279.577711999998</v>
      </c>
      <c r="G11708" s="13">
        <v>0.26703122587448569</v>
      </c>
      <c r="H11708" s="12">
        <v>-4326785.3499999996</v>
      </c>
      <c r="I11708" s="12">
        <v>-1.1553867961062656</v>
      </c>
      <c r="J11708" t="s">
        <v>16</v>
      </c>
      <c r="K11708" s="14">
        <v>0</v>
      </c>
      <c r="L11708" s="14">
        <v>19567.935468000003</v>
      </c>
      <c r="M11708" s="13">
        <v>0</v>
      </c>
      <c r="N11708" s="12">
        <v>0</v>
      </c>
      <c r="O11708" s="2">
        <f>DATE(LEFT(ALT[[#This Row],[DATEMTH]],4),RIGHT(ALT[[#This Row],[DATEMTH]],2),1)</f>
        <v>45566</v>
      </c>
      <c r="P11708" t="str">
        <f>IF(AND(ALT[[#This Row],[DATE]]&gt;=DATE(2023,6,1),ALT[[#This Row],[DATE]]&lt;=DATE(2024,5,31)),"Y","N")</f>
        <v>N</v>
      </c>
      <c r="Q11708" t="str">
        <f>LEFT(ALT[[#This Row],[DATEMTH]],4)</f>
        <v>2024</v>
      </c>
    </row>
    <row r="11709" spans="1:17" x14ac:dyDescent="0.25">
      <c r="A11709" t="s">
        <v>107</v>
      </c>
      <c r="B11709" t="s">
        <v>14</v>
      </c>
      <c r="C11709" t="s">
        <v>19</v>
      </c>
      <c r="D11709" t="s">
        <v>23</v>
      </c>
      <c r="E11709" s="14">
        <v>19567.935468</v>
      </c>
      <c r="F11709" s="14">
        <v>73279.577711999998</v>
      </c>
      <c r="G11709" s="13">
        <v>0.26703122587448569</v>
      </c>
      <c r="H11709" s="12">
        <v>-4326785.3499999996</v>
      </c>
      <c r="I11709" s="12">
        <v>-1.1553867961062656</v>
      </c>
      <c r="J11709" t="s">
        <v>26</v>
      </c>
      <c r="K11709" s="14">
        <v>579.83918000000006</v>
      </c>
      <c r="L11709" s="14">
        <v>19567.935468000003</v>
      </c>
      <c r="M11709" s="13">
        <v>2.9632108146933917E-2</v>
      </c>
      <c r="N11709" s="12">
        <v>-3.4236546493760352E-2</v>
      </c>
      <c r="O11709" s="2">
        <f>DATE(LEFT(ALT[[#This Row],[DATEMTH]],4),RIGHT(ALT[[#This Row],[DATEMTH]],2),1)</f>
        <v>45566</v>
      </c>
      <c r="P11709" t="str">
        <f>IF(AND(ALT[[#This Row],[DATE]]&gt;=DATE(2023,6,1),ALT[[#This Row],[DATE]]&lt;=DATE(2024,5,31)),"Y","N")</f>
        <v>N</v>
      </c>
      <c r="Q11709" t="str">
        <f>LEFT(ALT[[#This Row],[DATEMTH]],4)</f>
        <v>2024</v>
      </c>
    </row>
    <row r="11710" spans="1:17" x14ac:dyDescent="0.25">
      <c r="A11710" t="s">
        <v>107</v>
      </c>
      <c r="B11710" t="s">
        <v>14</v>
      </c>
      <c r="C11710" t="s">
        <v>20</v>
      </c>
      <c r="D11710" t="s">
        <v>23</v>
      </c>
      <c r="E11710" s="14">
        <v>20051.544575999997</v>
      </c>
      <c r="F11710" s="14">
        <v>73279.577711999998</v>
      </c>
      <c r="G11710" s="13">
        <v>0.27363073317378611</v>
      </c>
      <c r="H11710" s="12">
        <v>-4326785.3499999996</v>
      </c>
      <c r="I11710" s="12">
        <v>-1.1839414476060968</v>
      </c>
      <c r="J11710" t="s">
        <v>25</v>
      </c>
      <c r="K11710" s="14">
        <v>2646.172904</v>
      </c>
      <c r="L11710" s="14">
        <v>20051.544576</v>
      </c>
      <c r="M11710" s="13">
        <v>0.13196853209838233</v>
      </c>
      <c r="N11710" s="12">
        <v>-0.15624301493101042</v>
      </c>
      <c r="O11710" s="2">
        <f>DATE(LEFT(ALT[[#This Row],[DATEMTH]],4),RIGHT(ALT[[#This Row],[DATEMTH]],2),1)</f>
        <v>45566</v>
      </c>
      <c r="P11710" t="str">
        <f>IF(AND(ALT[[#This Row],[DATE]]&gt;=DATE(2023,6,1),ALT[[#This Row],[DATE]]&lt;=DATE(2024,5,31)),"Y","N")</f>
        <v>N</v>
      </c>
      <c r="Q11710" t="str">
        <f>LEFT(ALT[[#This Row],[DATEMTH]],4)</f>
        <v>2024</v>
      </c>
    </row>
    <row r="11711" spans="1:17" x14ac:dyDescent="0.25">
      <c r="A11711" t="s">
        <v>107</v>
      </c>
      <c r="B11711" t="s">
        <v>14</v>
      </c>
      <c r="C11711" t="s">
        <v>20</v>
      </c>
      <c r="D11711" t="s">
        <v>23</v>
      </c>
      <c r="E11711" s="14">
        <v>20051.544575999997</v>
      </c>
      <c r="F11711" s="14">
        <v>73279.577711999998</v>
      </c>
      <c r="G11711" s="13">
        <v>0.27363073317378611</v>
      </c>
      <c r="H11711" s="12">
        <v>-4326785.3499999996</v>
      </c>
      <c r="I11711" s="12">
        <v>-1.1839414476060968</v>
      </c>
      <c r="J11711" t="s">
        <v>24</v>
      </c>
      <c r="K11711" s="14">
        <v>8529.3091759999988</v>
      </c>
      <c r="L11711" s="14">
        <v>20051.544576</v>
      </c>
      <c r="M11711" s="13">
        <v>0.42536918508556487</v>
      </c>
      <c r="N11711" s="12">
        <v>-0.50361220875722934</v>
      </c>
      <c r="O11711" s="2">
        <f>DATE(LEFT(ALT[[#This Row],[DATEMTH]],4),RIGHT(ALT[[#This Row],[DATEMTH]],2),1)</f>
        <v>45566</v>
      </c>
      <c r="P11711" t="str">
        <f>IF(AND(ALT[[#This Row],[DATE]]&gt;=DATE(2023,6,1),ALT[[#This Row],[DATE]]&lt;=DATE(2024,5,31)),"Y","N")</f>
        <v>N</v>
      </c>
      <c r="Q11711" t="str">
        <f>LEFT(ALT[[#This Row],[DATEMTH]],4)</f>
        <v>2024</v>
      </c>
    </row>
    <row r="11712" spans="1:17" x14ac:dyDescent="0.25">
      <c r="A11712" t="s">
        <v>107</v>
      </c>
      <c r="B11712" t="s">
        <v>14</v>
      </c>
      <c r="C11712" t="s">
        <v>20</v>
      </c>
      <c r="D11712" t="s">
        <v>23</v>
      </c>
      <c r="E11712" s="14">
        <v>20051.544575999997</v>
      </c>
      <c r="F11712" s="14">
        <v>73279.577711999998</v>
      </c>
      <c r="G11712" s="13">
        <v>0.27363073317378611</v>
      </c>
      <c r="H11712" s="12">
        <v>-4326785.3499999996</v>
      </c>
      <c r="I11712" s="12">
        <v>-1.1839414476060968</v>
      </c>
      <c r="J11712" t="s">
        <v>16</v>
      </c>
      <c r="K11712" s="14">
        <v>7591.8250200000002</v>
      </c>
      <c r="L11712" s="14">
        <v>20051.544576</v>
      </c>
      <c r="M11712" s="13">
        <v>0.37861547230066112</v>
      </c>
      <c r="N11712" s="12">
        <v>-0.44825855036171075</v>
      </c>
      <c r="O11712" s="2">
        <f>DATE(LEFT(ALT[[#This Row],[DATEMTH]],4),RIGHT(ALT[[#This Row],[DATEMTH]],2),1)</f>
        <v>45566</v>
      </c>
      <c r="P11712" t="str">
        <f>IF(AND(ALT[[#This Row],[DATE]]&gt;=DATE(2023,6,1),ALT[[#This Row],[DATE]]&lt;=DATE(2024,5,31)),"Y","N")</f>
        <v>N</v>
      </c>
      <c r="Q11712" t="str">
        <f>LEFT(ALT[[#This Row],[DATEMTH]],4)</f>
        <v>2024</v>
      </c>
    </row>
    <row r="11713" spans="1:17" x14ac:dyDescent="0.25">
      <c r="A11713" t="s">
        <v>107</v>
      </c>
      <c r="B11713" t="s">
        <v>14</v>
      </c>
      <c r="C11713" t="s">
        <v>20</v>
      </c>
      <c r="D11713" t="s">
        <v>23</v>
      </c>
      <c r="E11713" s="14">
        <v>20051.544575999997</v>
      </c>
      <c r="F11713" s="14">
        <v>73279.577711999998</v>
      </c>
      <c r="G11713" s="13">
        <v>0.27363073317378611</v>
      </c>
      <c r="H11713" s="12">
        <v>-4326785.3499999996</v>
      </c>
      <c r="I11713" s="12">
        <v>-1.1839414476060968</v>
      </c>
      <c r="J11713" t="s">
        <v>26</v>
      </c>
      <c r="K11713" s="14">
        <v>1284.237476</v>
      </c>
      <c r="L11713" s="14">
        <v>20051.544576</v>
      </c>
      <c r="M11713" s="13">
        <v>6.4046810515391586E-2</v>
      </c>
      <c r="N11713" s="12">
        <v>-7.58276735561461E-2</v>
      </c>
      <c r="O11713" s="2">
        <f>DATE(LEFT(ALT[[#This Row],[DATEMTH]],4),RIGHT(ALT[[#This Row],[DATEMTH]],2),1)</f>
        <v>45566</v>
      </c>
      <c r="P11713" t="str">
        <f>IF(AND(ALT[[#This Row],[DATE]]&gt;=DATE(2023,6,1),ALT[[#This Row],[DATE]]&lt;=DATE(2024,5,31)),"Y","N")</f>
        <v>N</v>
      </c>
      <c r="Q11713" t="str">
        <f>LEFT(ALT[[#This Row],[DATEMTH]],4)</f>
        <v>2024</v>
      </c>
    </row>
    <row r="11714" spans="1:17" x14ac:dyDescent="0.25">
      <c r="A11714" t="s">
        <v>107</v>
      </c>
      <c r="B11714" t="s">
        <v>110</v>
      </c>
      <c r="C11714" t="s">
        <v>15</v>
      </c>
      <c r="D11714" t="s">
        <v>22</v>
      </c>
      <c r="E11714" s="14">
        <v>4769295.3710450036</v>
      </c>
      <c r="F11714" s="14">
        <v>28696487.277877018</v>
      </c>
      <c r="G11714" s="13">
        <v>0.16619788076716263</v>
      </c>
      <c r="H11714" s="12">
        <v>-48786972.289999999</v>
      </c>
      <c r="I11714" s="12">
        <v>-8.1082914036442872</v>
      </c>
      <c r="J11714" t="s">
        <v>26</v>
      </c>
      <c r="K11714" s="14">
        <v>799308.26991599915</v>
      </c>
      <c r="L11714" s="14">
        <v>4769295.3710450009</v>
      </c>
      <c r="M11714" s="13">
        <v>0.16759462514498502</v>
      </c>
      <c r="N11714" s="12">
        <v>-1.3589060583600687</v>
      </c>
      <c r="O11714" s="2">
        <f>DATE(LEFT(ALT[[#This Row],[DATEMTH]],4),RIGHT(ALT[[#This Row],[DATEMTH]],2),1)</f>
        <v>45566</v>
      </c>
      <c r="P11714" t="str">
        <f>IF(AND(ALT[[#This Row],[DATE]]&gt;=DATE(2023,6,1),ALT[[#This Row],[DATE]]&lt;=DATE(2024,5,31)),"Y","N")</f>
        <v>N</v>
      </c>
      <c r="Q11714" t="str">
        <f>LEFT(ALT[[#This Row],[DATEMTH]],4)</f>
        <v>2024</v>
      </c>
    </row>
    <row r="11715" spans="1:17" x14ac:dyDescent="0.25">
      <c r="A11715" t="s">
        <v>107</v>
      </c>
      <c r="B11715" t="s">
        <v>110</v>
      </c>
      <c r="C11715" t="s">
        <v>15</v>
      </c>
      <c r="D11715" t="s">
        <v>22</v>
      </c>
      <c r="E11715" s="14">
        <v>4769295.3710450036</v>
      </c>
      <c r="F11715" s="14">
        <v>28696487.277877018</v>
      </c>
      <c r="G11715" s="13">
        <v>0.16619788076716263</v>
      </c>
      <c r="H11715" s="12">
        <v>-48786972.289999999</v>
      </c>
      <c r="I11715" s="12">
        <v>-8.1082914036442872</v>
      </c>
      <c r="J11715" t="s">
        <v>25</v>
      </c>
      <c r="K11715" s="14">
        <v>646361.75805699977</v>
      </c>
      <c r="L11715" s="14">
        <v>4769295.3710450009</v>
      </c>
      <c r="M11715" s="13">
        <v>0.13552562963098161</v>
      </c>
      <c r="N11715" s="12">
        <v>-1.0988812977103677</v>
      </c>
      <c r="O11715" s="2">
        <f>DATE(LEFT(ALT[[#This Row],[DATEMTH]],4),RIGHT(ALT[[#This Row],[DATEMTH]],2),1)</f>
        <v>45566</v>
      </c>
      <c r="P11715" t="str">
        <f>IF(AND(ALT[[#This Row],[DATE]]&gt;=DATE(2023,6,1),ALT[[#This Row],[DATE]]&lt;=DATE(2024,5,31)),"Y","N")</f>
        <v>N</v>
      </c>
      <c r="Q11715" t="str">
        <f>LEFT(ALT[[#This Row],[DATEMTH]],4)</f>
        <v>2024</v>
      </c>
    </row>
    <row r="11716" spans="1:17" x14ac:dyDescent="0.25">
      <c r="A11716" t="s">
        <v>107</v>
      </c>
      <c r="B11716" t="s">
        <v>110</v>
      </c>
      <c r="C11716" t="s">
        <v>15</v>
      </c>
      <c r="D11716" t="s">
        <v>22</v>
      </c>
      <c r="E11716" s="14">
        <v>4769295.3710450036</v>
      </c>
      <c r="F11716" s="14">
        <v>28696487.277877018</v>
      </c>
      <c r="G11716" s="13">
        <v>0.16619788076716263</v>
      </c>
      <c r="H11716" s="12">
        <v>-48786972.289999999</v>
      </c>
      <c r="I11716" s="12">
        <v>-8.1082914036442872</v>
      </c>
      <c r="J11716" t="s">
        <v>24</v>
      </c>
      <c r="K11716" s="14">
        <v>1876400.150746</v>
      </c>
      <c r="L11716" s="14">
        <v>4769295.3710450009</v>
      </c>
      <c r="M11716" s="13">
        <v>0.39343341201676546</v>
      </c>
      <c r="N11716" s="12">
        <v>-3.1900727525619805</v>
      </c>
      <c r="O11716" s="2">
        <f>DATE(LEFT(ALT[[#This Row],[DATEMTH]],4),RIGHT(ALT[[#This Row],[DATEMTH]],2),1)</f>
        <v>45566</v>
      </c>
      <c r="P11716" t="str">
        <f>IF(AND(ALT[[#This Row],[DATE]]&gt;=DATE(2023,6,1),ALT[[#This Row],[DATE]]&lt;=DATE(2024,5,31)),"Y","N")</f>
        <v>N</v>
      </c>
      <c r="Q11716" t="str">
        <f>LEFT(ALT[[#This Row],[DATEMTH]],4)</f>
        <v>2024</v>
      </c>
    </row>
    <row r="11717" spans="1:17" x14ac:dyDescent="0.25">
      <c r="A11717" t="s">
        <v>107</v>
      </c>
      <c r="B11717" t="s">
        <v>110</v>
      </c>
      <c r="C11717" t="s">
        <v>15</v>
      </c>
      <c r="D11717" t="s">
        <v>22</v>
      </c>
      <c r="E11717" s="14">
        <v>4769295.3710450036</v>
      </c>
      <c r="F11717" s="14">
        <v>28696487.277877018</v>
      </c>
      <c r="G11717" s="13">
        <v>0.16619788076716263</v>
      </c>
      <c r="H11717" s="12">
        <v>-48786972.289999999</v>
      </c>
      <c r="I11717" s="12">
        <v>-8.1082914036442872</v>
      </c>
      <c r="J11717" t="s">
        <v>16</v>
      </c>
      <c r="K11717" s="14">
        <v>1447225.1923260028</v>
      </c>
      <c r="L11717" s="14">
        <v>4769295.3710450009</v>
      </c>
      <c r="M11717" s="13">
        <v>0.3034463332072681</v>
      </c>
      <c r="N11717" s="12">
        <v>-2.4604312950118721</v>
      </c>
      <c r="O11717" s="2">
        <f>DATE(LEFT(ALT[[#This Row],[DATEMTH]],4),RIGHT(ALT[[#This Row],[DATEMTH]],2),1)</f>
        <v>45566</v>
      </c>
      <c r="P11717" t="str">
        <f>IF(AND(ALT[[#This Row],[DATE]]&gt;=DATE(2023,6,1),ALT[[#This Row],[DATE]]&lt;=DATE(2024,5,31)),"Y","N")</f>
        <v>N</v>
      </c>
      <c r="Q11717" t="str">
        <f>LEFT(ALT[[#This Row],[DATEMTH]],4)</f>
        <v>2024</v>
      </c>
    </row>
    <row r="11718" spans="1:17" x14ac:dyDescent="0.25">
      <c r="A11718" t="s">
        <v>107</v>
      </c>
      <c r="B11718" t="s">
        <v>110</v>
      </c>
      <c r="C11718" t="s">
        <v>18</v>
      </c>
      <c r="D11718" t="s">
        <v>22</v>
      </c>
      <c r="E11718" s="14">
        <v>10388937.179025993</v>
      </c>
      <c r="F11718" s="14">
        <v>28696487.277877018</v>
      </c>
      <c r="G11718" s="13">
        <v>0.3620281840918953</v>
      </c>
      <c r="H11718" s="12">
        <v>-48786972.289999999</v>
      </c>
      <c r="I11718" s="12">
        <v>-17.662258985490315</v>
      </c>
      <c r="J11718" t="s">
        <v>24</v>
      </c>
      <c r="K11718" s="14">
        <v>2532426.4946230026</v>
      </c>
      <c r="L11718" s="14">
        <v>10388937.179026006</v>
      </c>
      <c r="M11718" s="13">
        <v>0.24376184502642503</v>
      </c>
      <c r="N11718" s="12">
        <v>-4.3053848376376731</v>
      </c>
      <c r="O11718" s="2">
        <f>DATE(LEFT(ALT[[#This Row],[DATEMTH]],4),RIGHT(ALT[[#This Row],[DATEMTH]],2),1)</f>
        <v>45566</v>
      </c>
      <c r="P11718" t="str">
        <f>IF(AND(ALT[[#This Row],[DATE]]&gt;=DATE(2023,6,1),ALT[[#This Row],[DATE]]&lt;=DATE(2024,5,31)),"Y","N")</f>
        <v>N</v>
      </c>
      <c r="Q11718" t="str">
        <f>LEFT(ALT[[#This Row],[DATEMTH]],4)</f>
        <v>2024</v>
      </c>
    </row>
    <row r="11719" spans="1:17" x14ac:dyDescent="0.25">
      <c r="A11719" t="s">
        <v>107</v>
      </c>
      <c r="B11719" t="s">
        <v>110</v>
      </c>
      <c r="C11719" t="s">
        <v>18</v>
      </c>
      <c r="D11719" t="s">
        <v>22</v>
      </c>
      <c r="E11719" s="14">
        <v>10388937.179025993</v>
      </c>
      <c r="F11719" s="14">
        <v>28696487.277877018</v>
      </c>
      <c r="G11719" s="13">
        <v>0.3620281840918953</v>
      </c>
      <c r="H11719" s="12">
        <v>-48786972.289999999</v>
      </c>
      <c r="I11719" s="12">
        <v>-17.662258985490315</v>
      </c>
      <c r="J11719" t="s">
        <v>25</v>
      </c>
      <c r="K11719" s="14">
        <v>1087760.297856</v>
      </c>
      <c r="L11719" s="14">
        <v>10388937.179026006</v>
      </c>
      <c r="M11719" s="13">
        <v>0.10470371310474907</v>
      </c>
      <c r="N11719" s="12">
        <v>-1.8493040975985544</v>
      </c>
      <c r="O11719" s="2">
        <f>DATE(LEFT(ALT[[#This Row],[DATEMTH]],4),RIGHT(ALT[[#This Row],[DATEMTH]],2),1)</f>
        <v>45566</v>
      </c>
      <c r="P11719" t="str">
        <f>IF(AND(ALT[[#This Row],[DATE]]&gt;=DATE(2023,6,1),ALT[[#This Row],[DATE]]&lt;=DATE(2024,5,31)),"Y","N")</f>
        <v>N</v>
      </c>
      <c r="Q11719" t="str">
        <f>LEFT(ALT[[#This Row],[DATEMTH]],4)</f>
        <v>2024</v>
      </c>
    </row>
    <row r="11720" spans="1:17" x14ac:dyDescent="0.25">
      <c r="A11720" t="s">
        <v>107</v>
      </c>
      <c r="B11720" t="s">
        <v>110</v>
      </c>
      <c r="C11720" t="s">
        <v>18</v>
      </c>
      <c r="D11720" t="s">
        <v>22</v>
      </c>
      <c r="E11720" s="14">
        <v>10388937.179025993</v>
      </c>
      <c r="F11720" s="14">
        <v>28696487.277877018</v>
      </c>
      <c r="G11720" s="13">
        <v>0.3620281840918953</v>
      </c>
      <c r="H11720" s="12">
        <v>-48786972.289999999</v>
      </c>
      <c r="I11720" s="12">
        <v>-17.662258985490315</v>
      </c>
      <c r="J11720" t="s">
        <v>16</v>
      </c>
      <c r="K11720" s="14">
        <v>3581295.9082620018</v>
      </c>
      <c r="L11720" s="14">
        <v>10388937.179026006</v>
      </c>
      <c r="M11720" s="13">
        <v>0.34472206796015675</v>
      </c>
      <c r="N11720" s="12">
        <v>-6.0885704423260814</v>
      </c>
      <c r="O11720" s="2">
        <f>DATE(LEFT(ALT[[#This Row],[DATEMTH]],4),RIGHT(ALT[[#This Row],[DATEMTH]],2),1)</f>
        <v>45566</v>
      </c>
      <c r="P11720" t="str">
        <f>IF(AND(ALT[[#This Row],[DATE]]&gt;=DATE(2023,6,1),ALT[[#This Row],[DATE]]&lt;=DATE(2024,5,31)),"Y","N")</f>
        <v>N</v>
      </c>
      <c r="Q11720" t="str">
        <f>LEFT(ALT[[#This Row],[DATEMTH]],4)</f>
        <v>2024</v>
      </c>
    </row>
    <row r="11721" spans="1:17" x14ac:dyDescent="0.25">
      <c r="A11721" t="s">
        <v>107</v>
      </c>
      <c r="B11721" t="s">
        <v>110</v>
      </c>
      <c r="C11721" t="s">
        <v>18</v>
      </c>
      <c r="D11721" t="s">
        <v>22</v>
      </c>
      <c r="E11721" s="14">
        <v>10388937.179025993</v>
      </c>
      <c r="F11721" s="14">
        <v>28696487.277877018</v>
      </c>
      <c r="G11721" s="13">
        <v>0.3620281840918953</v>
      </c>
      <c r="H11721" s="12">
        <v>-48786972.289999999</v>
      </c>
      <c r="I11721" s="12">
        <v>-17.662258985490315</v>
      </c>
      <c r="J11721" t="s">
        <v>26</v>
      </c>
      <c r="K11721" s="14">
        <v>3187454.4782850016</v>
      </c>
      <c r="L11721" s="14">
        <v>10388937.179026006</v>
      </c>
      <c r="M11721" s="13">
        <v>0.30681237390866917</v>
      </c>
      <c r="N11721" s="12">
        <v>-5.4189996079280061</v>
      </c>
      <c r="O11721" s="2">
        <f>DATE(LEFT(ALT[[#This Row],[DATEMTH]],4),RIGHT(ALT[[#This Row],[DATEMTH]],2),1)</f>
        <v>45566</v>
      </c>
      <c r="P11721" t="str">
        <f>IF(AND(ALT[[#This Row],[DATE]]&gt;=DATE(2023,6,1),ALT[[#This Row],[DATE]]&lt;=DATE(2024,5,31)),"Y","N")</f>
        <v>N</v>
      </c>
      <c r="Q11721" t="str">
        <f>LEFT(ALT[[#This Row],[DATEMTH]],4)</f>
        <v>2024</v>
      </c>
    </row>
    <row r="11722" spans="1:17" x14ac:dyDescent="0.25">
      <c r="A11722" t="s">
        <v>107</v>
      </c>
      <c r="B11722" t="s">
        <v>110</v>
      </c>
      <c r="C11722" t="s">
        <v>19</v>
      </c>
      <c r="D11722" t="s">
        <v>22</v>
      </c>
      <c r="E11722" s="14">
        <v>7302351.9846610045</v>
      </c>
      <c r="F11722" s="14">
        <v>28696487.277877018</v>
      </c>
      <c r="G11722" s="13">
        <v>0.25446849692612405</v>
      </c>
      <c r="H11722" s="12">
        <v>-48786972.289999999</v>
      </c>
      <c r="I11722" s="12">
        <v>-12.414747508212765</v>
      </c>
      <c r="J11722" t="s">
        <v>24</v>
      </c>
      <c r="K11722" s="14">
        <v>2084742.4472959992</v>
      </c>
      <c r="L11722" s="14">
        <v>7302351.9846609961</v>
      </c>
      <c r="M11722" s="13">
        <v>0.28548917549785585</v>
      </c>
      <c r="N11722" s="12">
        <v>-3.5442760301337226</v>
      </c>
      <c r="O11722" s="2">
        <f>DATE(LEFT(ALT[[#This Row],[DATEMTH]],4),RIGHT(ALT[[#This Row],[DATEMTH]],2),1)</f>
        <v>45566</v>
      </c>
      <c r="P11722" t="str">
        <f>IF(AND(ALT[[#This Row],[DATE]]&gt;=DATE(2023,6,1),ALT[[#This Row],[DATE]]&lt;=DATE(2024,5,31)),"Y","N")</f>
        <v>N</v>
      </c>
      <c r="Q11722" t="str">
        <f>LEFT(ALT[[#This Row],[DATEMTH]],4)</f>
        <v>2024</v>
      </c>
    </row>
    <row r="11723" spans="1:17" x14ac:dyDescent="0.25">
      <c r="A11723" t="s">
        <v>107</v>
      </c>
      <c r="B11723" t="s">
        <v>110</v>
      </c>
      <c r="C11723" t="s">
        <v>19</v>
      </c>
      <c r="D11723" t="s">
        <v>22</v>
      </c>
      <c r="E11723" s="14">
        <v>7302351.9846610045</v>
      </c>
      <c r="F11723" s="14">
        <v>28696487.277877018</v>
      </c>
      <c r="G11723" s="13">
        <v>0.25446849692612405</v>
      </c>
      <c r="H11723" s="12">
        <v>-48786972.289999999</v>
      </c>
      <c r="I11723" s="12">
        <v>-12.414747508212765</v>
      </c>
      <c r="J11723" t="s">
        <v>25</v>
      </c>
      <c r="K11723" s="14">
        <v>4956027.2207069965</v>
      </c>
      <c r="L11723" s="14">
        <v>7302351.9846609961</v>
      </c>
      <c r="M11723" s="13">
        <v>0.6786891718062088</v>
      </c>
      <c r="N11723" s="12">
        <v>-8.4257547045321157</v>
      </c>
      <c r="O11723" s="2">
        <f>DATE(LEFT(ALT[[#This Row],[DATEMTH]],4),RIGHT(ALT[[#This Row],[DATEMTH]],2),1)</f>
        <v>45566</v>
      </c>
      <c r="P11723" t="str">
        <f>IF(AND(ALT[[#This Row],[DATE]]&gt;=DATE(2023,6,1),ALT[[#This Row],[DATE]]&lt;=DATE(2024,5,31)),"Y","N")</f>
        <v>N</v>
      </c>
      <c r="Q11723" t="str">
        <f>LEFT(ALT[[#This Row],[DATEMTH]],4)</f>
        <v>2024</v>
      </c>
    </row>
    <row r="11724" spans="1:17" x14ac:dyDescent="0.25">
      <c r="A11724" t="s">
        <v>107</v>
      </c>
      <c r="B11724" t="s">
        <v>110</v>
      </c>
      <c r="C11724" t="s">
        <v>19</v>
      </c>
      <c r="D11724" t="s">
        <v>22</v>
      </c>
      <c r="E11724" s="14">
        <v>7302351.9846610045</v>
      </c>
      <c r="F11724" s="14">
        <v>28696487.277877018</v>
      </c>
      <c r="G11724" s="13">
        <v>0.25446849692612405</v>
      </c>
      <c r="H11724" s="12">
        <v>-48786972.289999999</v>
      </c>
      <c r="I11724" s="12">
        <v>-12.414747508212765</v>
      </c>
      <c r="J11724" t="s">
        <v>16</v>
      </c>
      <c r="K11724" s="14">
        <v>55.372030999999993</v>
      </c>
      <c r="L11724" s="14">
        <v>7302351.9846609961</v>
      </c>
      <c r="M11724" s="13">
        <v>7.5827666368742669E-6</v>
      </c>
      <c r="N11724" s="12">
        <v>-9.4138133210493687E-5</v>
      </c>
      <c r="O11724" s="2">
        <f>DATE(LEFT(ALT[[#This Row],[DATEMTH]],4),RIGHT(ALT[[#This Row],[DATEMTH]],2),1)</f>
        <v>45566</v>
      </c>
      <c r="P11724" t="str">
        <f>IF(AND(ALT[[#This Row],[DATE]]&gt;=DATE(2023,6,1),ALT[[#This Row],[DATE]]&lt;=DATE(2024,5,31)),"Y","N")</f>
        <v>N</v>
      </c>
      <c r="Q11724" t="str">
        <f>LEFT(ALT[[#This Row],[DATEMTH]],4)</f>
        <v>2024</v>
      </c>
    </row>
    <row r="11725" spans="1:17" x14ac:dyDescent="0.25">
      <c r="A11725" t="s">
        <v>107</v>
      </c>
      <c r="B11725" t="s">
        <v>110</v>
      </c>
      <c r="C11725" t="s">
        <v>19</v>
      </c>
      <c r="D11725" t="s">
        <v>22</v>
      </c>
      <c r="E11725" s="14">
        <v>7302351.9846610045</v>
      </c>
      <c r="F11725" s="14">
        <v>28696487.277877018</v>
      </c>
      <c r="G11725" s="13">
        <v>0.25446849692612405</v>
      </c>
      <c r="H11725" s="12">
        <v>-48786972.289999999</v>
      </c>
      <c r="I11725" s="12">
        <v>-12.414747508212765</v>
      </c>
      <c r="J11725" t="s">
        <v>26</v>
      </c>
      <c r="K11725" s="14">
        <v>261526.94462699993</v>
      </c>
      <c r="L11725" s="14">
        <v>7302351.9846609961</v>
      </c>
      <c r="M11725" s="13">
        <v>3.5814069929298406E-2</v>
      </c>
      <c r="N11725" s="12">
        <v>-0.44462263541371511</v>
      </c>
      <c r="O11725" s="2">
        <f>DATE(LEFT(ALT[[#This Row],[DATEMTH]],4),RIGHT(ALT[[#This Row],[DATEMTH]],2),1)</f>
        <v>45566</v>
      </c>
      <c r="P11725" t="str">
        <f>IF(AND(ALT[[#This Row],[DATE]]&gt;=DATE(2023,6,1),ALT[[#This Row],[DATE]]&lt;=DATE(2024,5,31)),"Y","N")</f>
        <v>N</v>
      </c>
      <c r="Q11725" t="str">
        <f>LEFT(ALT[[#This Row],[DATEMTH]],4)</f>
        <v>2024</v>
      </c>
    </row>
    <row r="11726" spans="1:17" x14ac:dyDescent="0.25">
      <c r="A11726" t="s">
        <v>107</v>
      </c>
      <c r="B11726" t="s">
        <v>110</v>
      </c>
      <c r="C11726" t="s">
        <v>20</v>
      </c>
      <c r="D11726" t="s">
        <v>22</v>
      </c>
      <c r="E11726" s="14">
        <v>6235902.7431449881</v>
      </c>
      <c r="F11726" s="14">
        <v>28696487.277877018</v>
      </c>
      <c r="G11726" s="13">
        <v>0.2173054382148171</v>
      </c>
      <c r="H11726" s="12">
        <v>-48786972.289999999</v>
      </c>
      <c r="I11726" s="12">
        <v>-10.601674392652589</v>
      </c>
      <c r="J11726" t="s">
        <v>24</v>
      </c>
      <c r="K11726" s="14">
        <v>2514715.6805550004</v>
      </c>
      <c r="L11726" s="14">
        <v>6235902.7431450021</v>
      </c>
      <c r="M11726" s="13">
        <v>0.40326409569478533</v>
      </c>
      <c r="N11726" s="12">
        <v>-4.2752746368036085</v>
      </c>
      <c r="O11726" s="2">
        <f>DATE(LEFT(ALT[[#This Row],[DATEMTH]],4),RIGHT(ALT[[#This Row],[DATEMTH]],2),1)</f>
        <v>45566</v>
      </c>
      <c r="P11726" t="str">
        <f>IF(AND(ALT[[#This Row],[DATE]]&gt;=DATE(2023,6,1),ALT[[#This Row],[DATE]]&lt;=DATE(2024,5,31)),"Y","N")</f>
        <v>N</v>
      </c>
      <c r="Q11726" t="str">
        <f>LEFT(ALT[[#This Row],[DATEMTH]],4)</f>
        <v>2024</v>
      </c>
    </row>
    <row r="11727" spans="1:17" x14ac:dyDescent="0.25">
      <c r="A11727" t="s">
        <v>107</v>
      </c>
      <c r="B11727" t="s">
        <v>110</v>
      </c>
      <c r="C11727" t="s">
        <v>20</v>
      </c>
      <c r="D11727" t="s">
        <v>22</v>
      </c>
      <c r="E11727" s="14">
        <v>6235902.7431449881</v>
      </c>
      <c r="F11727" s="14">
        <v>28696487.277877018</v>
      </c>
      <c r="G11727" s="13">
        <v>0.2173054382148171</v>
      </c>
      <c r="H11727" s="12">
        <v>-48786972.289999999</v>
      </c>
      <c r="I11727" s="12">
        <v>-10.601674392652589</v>
      </c>
      <c r="J11727" t="s">
        <v>16</v>
      </c>
      <c r="K11727" s="14">
        <v>2432830.0873820013</v>
      </c>
      <c r="L11727" s="14">
        <v>6235902.7431450021</v>
      </c>
      <c r="M11727" s="13">
        <v>0.39013278230747916</v>
      </c>
      <c r="N11727" s="12">
        <v>-4.1360607279235087</v>
      </c>
      <c r="O11727" s="2">
        <f>DATE(LEFT(ALT[[#This Row],[DATEMTH]],4),RIGHT(ALT[[#This Row],[DATEMTH]],2),1)</f>
        <v>45566</v>
      </c>
      <c r="P11727" t="str">
        <f>IF(AND(ALT[[#This Row],[DATE]]&gt;=DATE(2023,6,1),ALT[[#This Row],[DATE]]&lt;=DATE(2024,5,31)),"Y","N")</f>
        <v>N</v>
      </c>
      <c r="Q11727" t="str">
        <f>LEFT(ALT[[#This Row],[DATEMTH]],4)</f>
        <v>2024</v>
      </c>
    </row>
    <row r="11728" spans="1:17" x14ac:dyDescent="0.25">
      <c r="A11728" t="s">
        <v>107</v>
      </c>
      <c r="B11728" t="s">
        <v>110</v>
      </c>
      <c r="C11728" t="s">
        <v>20</v>
      </c>
      <c r="D11728" t="s">
        <v>22</v>
      </c>
      <c r="E11728" s="14">
        <v>6235902.7431449881</v>
      </c>
      <c r="F11728" s="14">
        <v>28696487.277877018</v>
      </c>
      <c r="G11728" s="13">
        <v>0.2173054382148171</v>
      </c>
      <c r="H11728" s="12">
        <v>-48786972.289999999</v>
      </c>
      <c r="I11728" s="12">
        <v>-10.601674392652589</v>
      </c>
      <c r="J11728" t="s">
        <v>25</v>
      </c>
      <c r="K11728" s="14">
        <v>896927.72508100001</v>
      </c>
      <c r="L11728" s="14">
        <v>6235902.7431450021</v>
      </c>
      <c r="M11728" s="13">
        <v>0.14383285981600241</v>
      </c>
      <c r="N11728" s="12">
        <v>-1.5248691467333022</v>
      </c>
      <c r="O11728" s="2">
        <f>DATE(LEFT(ALT[[#This Row],[DATEMTH]],4),RIGHT(ALT[[#This Row],[DATEMTH]],2),1)</f>
        <v>45566</v>
      </c>
      <c r="P11728" t="str">
        <f>IF(AND(ALT[[#This Row],[DATE]]&gt;=DATE(2023,6,1),ALT[[#This Row],[DATE]]&lt;=DATE(2024,5,31)),"Y","N")</f>
        <v>N</v>
      </c>
      <c r="Q11728" t="str">
        <f>LEFT(ALT[[#This Row],[DATEMTH]],4)</f>
        <v>2024</v>
      </c>
    </row>
    <row r="11729" spans="1:17" x14ac:dyDescent="0.25">
      <c r="A11729" t="s">
        <v>107</v>
      </c>
      <c r="B11729" t="s">
        <v>110</v>
      </c>
      <c r="C11729" t="s">
        <v>20</v>
      </c>
      <c r="D11729" t="s">
        <v>22</v>
      </c>
      <c r="E11729" s="14">
        <v>6235902.7431449881</v>
      </c>
      <c r="F11729" s="14">
        <v>28696487.277877018</v>
      </c>
      <c r="G11729" s="13">
        <v>0.2173054382148171</v>
      </c>
      <c r="H11729" s="12">
        <v>-48786972.289999999</v>
      </c>
      <c r="I11729" s="12">
        <v>-10.601674392652589</v>
      </c>
      <c r="J11729" t="s">
        <v>26</v>
      </c>
      <c r="K11729" s="14">
        <v>391429.25012699963</v>
      </c>
      <c r="L11729" s="14">
        <v>6235902.7431450021</v>
      </c>
      <c r="M11729" s="13">
        <v>6.2770262181732969E-2</v>
      </c>
      <c r="N11729" s="12">
        <v>-0.66546988119216766</v>
      </c>
      <c r="O11729" s="2">
        <f>DATE(LEFT(ALT[[#This Row],[DATEMTH]],4),RIGHT(ALT[[#This Row],[DATEMTH]],2),1)</f>
        <v>45566</v>
      </c>
      <c r="P11729" t="str">
        <f>IF(AND(ALT[[#This Row],[DATE]]&gt;=DATE(2023,6,1),ALT[[#This Row],[DATE]]&lt;=DATE(2024,5,31)),"Y","N")</f>
        <v>N</v>
      </c>
      <c r="Q11729" t="str">
        <f>LEFT(ALT[[#This Row],[DATEMTH]],4)</f>
        <v>2024</v>
      </c>
    </row>
    <row r="11730" spans="1:17" x14ac:dyDescent="0.25">
      <c r="A11730" t="s">
        <v>107</v>
      </c>
      <c r="B11730" t="s">
        <v>110</v>
      </c>
      <c r="C11730" t="s">
        <v>15</v>
      </c>
      <c r="D11730" t="s">
        <v>17</v>
      </c>
      <c r="E11730" s="14">
        <v>4769295.3710450036</v>
      </c>
      <c r="F11730" s="14">
        <v>28696487.277877018</v>
      </c>
      <c r="G11730" s="13">
        <v>0.16619788076716263</v>
      </c>
      <c r="H11730" s="12">
        <v>-95572530.780000001</v>
      </c>
      <c r="I11730" s="12">
        <v>-15.883952075190422</v>
      </c>
      <c r="J11730" t="s">
        <v>26</v>
      </c>
      <c r="K11730" s="14">
        <v>799308.26991599915</v>
      </c>
      <c r="L11730" s="14">
        <v>4769295.3710450009</v>
      </c>
      <c r="M11730" s="13">
        <v>0.16759462514498502</v>
      </c>
      <c r="N11730" s="12">
        <v>-2.6620649938624457</v>
      </c>
      <c r="O11730" s="2">
        <f>DATE(LEFT(ALT[[#This Row],[DATEMTH]],4),RIGHT(ALT[[#This Row],[DATEMTH]],2),1)</f>
        <v>45566</v>
      </c>
      <c r="P11730" t="str">
        <f>IF(AND(ALT[[#This Row],[DATE]]&gt;=DATE(2023,6,1),ALT[[#This Row],[DATE]]&lt;=DATE(2024,5,31)),"Y","N")</f>
        <v>N</v>
      </c>
      <c r="Q11730" t="str">
        <f>LEFT(ALT[[#This Row],[DATEMTH]],4)</f>
        <v>2024</v>
      </c>
    </row>
    <row r="11731" spans="1:17" x14ac:dyDescent="0.25">
      <c r="A11731" t="s">
        <v>107</v>
      </c>
      <c r="B11731" t="s">
        <v>110</v>
      </c>
      <c r="C11731" t="s">
        <v>15</v>
      </c>
      <c r="D11731" t="s">
        <v>17</v>
      </c>
      <c r="E11731" s="14">
        <v>4769295.3710450036</v>
      </c>
      <c r="F11731" s="14">
        <v>28696487.277877018</v>
      </c>
      <c r="G11731" s="13">
        <v>0.16619788076716263</v>
      </c>
      <c r="H11731" s="12">
        <v>-95572530.780000001</v>
      </c>
      <c r="I11731" s="12">
        <v>-15.883952075190422</v>
      </c>
      <c r="J11731" t="s">
        <v>25</v>
      </c>
      <c r="K11731" s="14">
        <v>646361.75805699977</v>
      </c>
      <c r="L11731" s="14">
        <v>4769295.3710450009</v>
      </c>
      <c r="M11731" s="13">
        <v>0.13552562963098161</v>
      </c>
      <c r="N11731" s="12">
        <v>-2.1526826060185189</v>
      </c>
      <c r="O11731" s="2">
        <f>DATE(LEFT(ALT[[#This Row],[DATEMTH]],4),RIGHT(ALT[[#This Row],[DATEMTH]],2),1)</f>
        <v>45566</v>
      </c>
      <c r="P11731" t="str">
        <f>IF(AND(ALT[[#This Row],[DATE]]&gt;=DATE(2023,6,1),ALT[[#This Row],[DATE]]&lt;=DATE(2024,5,31)),"Y","N")</f>
        <v>N</v>
      </c>
      <c r="Q11731" t="str">
        <f>LEFT(ALT[[#This Row],[DATEMTH]],4)</f>
        <v>2024</v>
      </c>
    </row>
    <row r="11732" spans="1:17" x14ac:dyDescent="0.25">
      <c r="A11732" t="s">
        <v>107</v>
      </c>
      <c r="B11732" t="s">
        <v>110</v>
      </c>
      <c r="C11732" t="s">
        <v>15</v>
      </c>
      <c r="D11732" t="s">
        <v>17</v>
      </c>
      <c r="E11732" s="14">
        <v>4769295.3710450036</v>
      </c>
      <c r="F11732" s="14">
        <v>28696487.277877018</v>
      </c>
      <c r="G11732" s="13">
        <v>0.16619788076716263</v>
      </c>
      <c r="H11732" s="12">
        <v>-95572530.780000001</v>
      </c>
      <c r="I11732" s="12">
        <v>-15.883952075190422</v>
      </c>
      <c r="J11732" t="s">
        <v>24</v>
      </c>
      <c r="K11732" s="14">
        <v>1876400.150746</v>
      </c>
      <c r="L11732" s="14">
        <v>4769295.3710450009</v>
      </c>
      <c r="M11732" s="13">
        <v>0.39343341201676546</v>
      </c>
      <c r="N11732" s="12">
        <v>-6.2492774612529498</v>
      </c>
      <c r="O11732" s="2">
        <f>DATE(LEFT(ALT[[#This Row],[DATEMTH]],4),RIGHT(ALT[[#This Row],[DATEMTH]],2),1)</f>
        <v>45566</v>
      </c>
      <c r="P11732" t="str">
        <f>IF(AND(ALT[[#This Row],[DATE]]&gt;=DATE(2023,6,1),ALT[[#This Row],[DATE]]&lt;=DATE(2024,5,31)),"Y","N")</f>
        <v>N</v>
      </c>
      <c r="Q11732" t="str">
        <f>LEFT(ALT[[#This Row],[DATEMTH]],4)</f>
        <v>2024</v>
      </c>
    </row>
    <row r="11733" spans="1:17" x14ac:dyDescent="0.25">
      <c r="A11733" t="s">
        <v>107</v>
      </c>
      <c r="B11733" t="s">
        <v>110</v>
      </c>
      <c r="C11733" t="s">
        <v>15</v>
      </c>
      <c r="D11733" t="s">
        <v>17</v>
      </c>
      <c r="E11733" s="14">
        <v>4769295.3710450036</v>
      </c>
      <c r="F11733" s="14">
        <v>28696487.277877018</v>
      </c>
      <c r="G11733" s="13">
        <v>0.16619788076716263</v>
      </c>
      <c r="H11733" s="12">
        <v>-95572530.780000001</v>
      </c>
      <c r="I11733" s="12">
        <v>-15.883952075190422</v>
      </c>
      <c r="J11733" t="s">
        <v>16</v>
      </c>
      <c r="K11733" s="14">
        <v>1447225.1923260028</v>
      </c>
      <c r="L11733" s="14">
        <v>4769295.3710450009</v>
      </c>
      <c r="M11733" s="13">
        <v>0.3034463332072681</v>
      </c>
      <c r="N11733" s="12">
        <v>-4.8199270140565105</v>
      </c>
      <c r="O11733" s="2">
        <f>DATE(LEFT(ALT[[#This Row],[DATEMTH]],4),RIGHT(ALT[[#This Row],[DATEMTH]],2),1)</f>
        <v>45566</v>
      </c>
      <c r="P11733" t="str">
        <f>IF(AND(ALT[[#This Row],[DATE]]&gt;=DATE(2023,6,1),ALT[[#This Row],[DATE]]&lt;=DATE(2024,5,31)),"Y","N")</f>
        <v>N</v>
      </c>
      <c r="Q11733" t="str">
        <f>LEFT(ALT[[#This Row],[DATEMTH]],4)</f>
        <v>2024</v>
      </c>
    </row>
    <row r="11734" spans="1:17" x14ac:dyDescent="0.25">
      <c r="A11734" t="s">
        <v>107</v>
      </c>
      <c r="B11734" t="s">
        <v>110</v>
      </c>
      <c r="C11734" t="s">
        <v>18</v>
      </c>
      <c r="D11734" t="s">
        <v>17</v>
      </c>
      <c r="E11734" s="14">
        <v>10388937.179025993</v>
      </c>
      <c r="F11734" s="14">
        <v>28696487.277877018</v>
      </c>
      <c r="G11734" s="13">
        <v>0.3620281840918953</v>
      </c>
      <c r="H11734" s="12">
        <v>-95572530.780000001</v>
      </c>
      <c r="I11734" s="12">
        <v>-34.599949767350168</v>
      </c>
      <c r="J11734" t="s">
        <v>24</v>
      </c>
      <c r="K11734" s="14">
        <v>2532426.4946230026</v>
      </c>
      <c r="L11734" s="14">
        <v>10388937.179026006</v>
      </c>
      <c r="M11734" s="13">
        <v>0.24376184502642503</v>
      </c>
      <c r="N11734" s="12">
        <v>-8.434147593110902</v>
      </c>
      <c r="O11734" s="2">
        <f>DATE(LEFT(ALT[[#This Row],[DATEMTH]],4),RIGHT(ALT[[#This Row],[DATEMTH]],2),1)</f>
        <v>45566</v>
      </c>
      <c r="P11734" t="str">
        <f>IF(AND(ALT[[#This Row],[DATE]]&gt;=DATE(2023,6,1),ALT[[#This Row],[DATE]]&lt;=DATE(2024,5,31)),"Y","N")</f>
        <v>N</v>
      </c>
      <c r="Q11734" t="str">
        <f>LEFT(ALT[[#This Row],[DATEMTH]],4)</f>
        <v>2024</v>
      </c>
    </row>
    <row r="11735" spans="1:17" x14ac:dyDescent="0.25">
      <c r="A11735" t="s">
        <v>107</v>
      </c>
      <c r="B11735" t="s">
        <v>110</v>
      </c>
      <c r="C11735" t="s">
        <v>18</v>
      </c>
      <c r="D11735" t="s">
        <v>17</v>
      </c>
      <c r="E11735" s="14">
        <v>10388937.179025993</v>
      </c>
      <c r="F11735" s="14">
        <v>28696487.277877018</v>
      </c>
      <c r="G11735" s="13">
        <v>0.3620281840918953</v>
      </c>
      <c r="H11735" s="12">
        <v>-95572530.780000001</v>
      </c>
      <c r="I11735" s="12">
        <v>-34.599949767350168</v>
      </c>
      <c r="J11735" t="s">
        <v>25</v>
      </c>
      <c r="K11735" s="14">
        <v>1087760.297856</v>
      </c>
      <c r="L11735" s="14">
        <v>10388937.179026006</v>
      </c>
      <c r="M11735" s="13">
        <v>0.10470371310474907</v>
      </c>
      <c r="N11735" s="12">
        <v>-3.6227432138793616</v>
      </c>
      <c r="O11735" s="2">
        <f>DATE(LEFT(ALT[[#This Row],[DATEMTH]],4),RIGHT(ALT[[#This Row],[DATEMTH]],2),1)</f>
        <v>45566</v>
      </c>
      <c r="P11735" t="str">
        <f>IF(AND(ALT[[#This Row],[DATE]]&gt;=DATE(2023,6,1),ALT[[#This Row],[DATE]]&lt;=DATE(2024,5,31)),"Y","N")</f>
        <v>N</v>
      </c>
      <c r="Q11735" t="str">
        <f>LEFT(ALT[[#This Row],[DATEMTH]],4)</f>
        <v>2024</v>
      </c>
    </row>
    <row r="11736" spans="1:17" x14ac:dyDescent="0.25">
      <c r="A11736" t="s">
        <v>107</v>
      </c>
      <c r="B11736" t="s">
        <v>110</v>
      </c>
      <c r="C11736" t="s">
        <v>18</v>
      </c>
      <c r="D11736" t="s">
        <v>17</v>
      </c>
      <c r="E11736" s="14">
        <v>10388937.179025993</v>
      </c>
      <c r="F11736" s="14">
        <v>28696487.277877018</v>
      </c>
      <c r="G11736" s="13">
        <v>0.3620281840918953</v>
      </c>
      <c r="H11736" s="12">
        <v>-95572530.780000001</v>
      </c>
      <c r="I11736" s="12">
        <v>-34.599949767350168</v>
      </c>
      <c r="J11736" t="s">
        <v>16</v>
      </c>
      <c r="K11736" s="14">
        <v>3581295.9082620018</v>
      </c>
      <c r="L11736" s="14">
        <v>10388937.179026006</v>
      </c>
      <c r="M11736" s="13">
        <v>0.34472206796015675</v>
      </c>
      <c r="N11736" s="12">
        <v>-11.927366235118495</v>
      </c>
      <c r="O11736" s="2">
        <f>DATE(LEFT(ALT[[#This Row],[DATEMTH]],4),RIGHT(ALT[[#This Row],[DATEMTH]],2),1)</f>
        <v>45566</v>
      </c>
      <c r="P11736" t="str">
        <f>IF(AND(ALT[[#This Row],[DATE]]&gt;=DATE(2023,6,1),ALT[[#This Row],[DATE]]&lt;=DATE(2024,5,31)),"Y","N")</f>
        <v>N</v>
      </c>
      <c r="Q11736" t="str">
        <f>LEFT(ALT[[#This Row],[DATEMTH]],4)</f>
        <v>2024</v>
      </c>
    </row>
    <row r="11737" spans="1:17" x14ac:dyDescent="0.25">
      <c r="A11737" t="s">
        <v>107</v>
      </c>
      <c r="B11737" t="s">
        <v>110</v>
      </c>
      <c r="C11737" t="s">
        <v>18</v>
      </c>
      <c r="D11737" t="s">
        <v>17</v>
      </c>
      <c r="E11737" s="14">
        <v>10388937.179025993</v>
      </c>
      <c r="F11737" s="14">
        <v>28696487.277877018</v>
      </c>
      <c r="G11737" s="13">
        <v>0.3620281840918953</v>
      </c>
      <c r="H11737" s="12">
        <v>-95572530.780000001</v>
      </c>
      <c r="I11737" s="12">
        <v>-34.599949767350168</v>
      </c>
      <c r="J11737" t="s">
        <v>26</v>
      </c>
      <c r="K11737" s="14">
        <v>3187454.4782850016</v>
      </c>
      <c r="L11737" s="14">
        <v>10388937.179026006</v>
      </c>
      <c r="M11737" s="13">
        <v>0.30681237390866917</v>
      </c>
      <c r="N11737" s="12">
        <v>-10.615692725241411</v>
      </c>
      <c r="O11737" s="2">
        <f>DATE(LEFT(ALT[[#This Row],[DATEMTH]],4),RIGHT(ALT[[#This Row],[DATEMTH]],2),1)</f>
        <v>45566</v>
      </c>
      <c r="P11737" t="str">
        <f>IF(AND(ALT[[#This Row],[DATE]]&gt;=DATE(2023,6,1),ALT[[#This Row],[DATE]]&lt;=DATE(2024,5,31)),"Y","N")</f>
        <v>N</v>
      </c>
      <c r="Q11737" t="str">
        <f>LEFT(ALT[[#This Row],[DATEMTH]],4)</f>
        <v>2024</v>
      </c>
    </row>
    <row r="11738" spans="1:17" x14ac:dyDescent="0.25">
      <c r="A11738" t="s">
        <v>107</v>
      </c>
      <c r="B11738" t="s">
        <v>110</v>
      </c>
      <c r="C11738" t="s">
        <v>19</v>
      </c>
      <c r="D11738" t="s">
        <v>17</v>
      </c>
      <c r="E11738" s="14">
        <v>7302351.9846610045</v>
      </c>
      <c r="F11738" s="14">
        <v>28696487.277877018</v>
      </c>
      <c r="G11738" s="13">
        <v>0.25446849692612405</v>
      </c>
      <c r="H11738" s="12">
        <v>-95572530.780000001</v>
      </c>
      <c r="I11738" s="12">
        <v>-24.320198255012325</v>
      </c>
      <c r="J11738" t="s">
        <v>24</v>
      </c>
      <c r="K11738" s="14">
        <v>2084742.4472959992</v>
      </c>
      <c r="L11738" s="14">
        <v>7302351.9846609961</v>
      </c>
      <c r="M11738" s="13">
        <v>0.28548917549785585</v>
      </c>
      <c r="N11738" s="12">
        <v>-6.9431533477678613</v>
      </c>
      <c r="O11738" s="2">
        <f>DATE(LEFT(ALT[[#This Row],[DATEMTH]],4),RIGHT(ALT[[#This Row],[DATEMTH]],2),1)</f>
        <v>45566</v>
      </c>
      <c r="P11738" t="str">
        <f>IF(AND(ALT[[#This Row],[DATE]]&gt;=DATE(2023,6,1),ALT[[#This Row],[DATE]]&lt;=DATE(2024,5,31)),"Y","N")</f>
        <v>N</v>
      </c>
      <c r="Q11738" t="str">
        <f>LEFT(ALT[[#This Row],[DATEMTH]],4)</f>
        <v>2024</v>
      </c>
    </row>
    <row r="11739" spans="1:17" x14ac:dyDescent="0.25">
      <c r="A11739" t="s">
        <v>107</v>
      </c>
      <c r="B11739" t="s">
        <v>110</v>
      </c>
      <c r="C11739" t="s">
        <v>19</v>
      </c>
      <c r="D11739" t="s">
        <v>17</v>
      </c>
      <c r="E11739" s="14">
        <v>7302351.9846610045</v>
      </c>
      <c r="F11739" s="14">
        <v>28696487.277877018</v>
      </c>
      <c r="G11739" s="13">
        <v>0.25446849692612405</v>
      </c>
      <c r="H11739" s="12">
        <v>-95572530.780000001</v>
      </c>
      <c r="I11739" s="12">
        <v>-24.320198255012325</v>
      </c>
      <c r="J11739" t="s">
        <v>25</v>
      </c>
      <c r="K11739" s="14">
        <v>4956027.2207069965</v>
      </c>
      <c r="L11739" s="14">
        <v>7302351.9846609961</v>
      </c>
      <c r="M11739" s="13">
        <v>0.6786891718062088</v>
      </c>
      <c r="N11739" s="12">
        <v>-16.505855211857121</v>
      </c>
      <c r="O11739" s="2">
        <f>DATE(LEFT(ALT[[#This Row],[DATEMTH]],4),RIGHT(ALT[[#This Row],[DATEMTH]],2),1)</f>
        <v>45566</v>
      </c>
      <c r="P11739" t="str">
        <f>IF(AND(ALT[[#This Row],[DATE]]&gt;=DATE(2023,6,1),ALT[[#This Row],[DATE]]&lt;=DATE(2024,5,31)),"Y","N")</f>
        <v>N</v>
      </c>
      <c r="Q11739" t="str">
        <f>LEFT(ALT[[#This Row],[DATEMTH]],4)</f>
        <v>2024</v>
      </c>
    </row>
    <row r="11740" spans="1:17" x14ac:dyDescent="0.25">
      <c r="A11740" t="s">
        <v>107</v>
      </c>
      <c r="B11740" t="s">
        <v>110</v>
      </c>
      <c r="C11740" t="s">
        <v>19</v>
      </c>
      <c r="D11740" t="s">
        <v>17</v>
      </c>
      <c r="E11740" s="14">
        <v>7302351.9846610045</v>
      </c>
      <c r="F11740" s="14">
        <v>28696487.277877018</v>
      </c>
      <c r="G11740" s="13">
        <v>0.25446849692612405</v>
      </c>
      <c r="H11740" s="12">
        <v>-95572530.780000001</v>
      </c>
      <c r="I11740" s="12">
        <v>-24.320198255012325</v>
      </c>
      <c r="J11740" t="s">
        <v>16</v>
      </c>
      <c r="K11740" s="14">
        <v>55.372030999999993</v>
      </c>
      <c r="L11740" s="14">
        <v>7302351.9846609961</v>
      </c>
      <c r="M11740" s="13">
        <v>7.5827666368742669E-6</v>
      </c>
      <c r="N11740" s="12">
        <v>-1.8441438793027524E-4</v>
      </c>
      <c r="O11740" s="2">
        <f>DATE(LEFT(ALT[[#This Row],[DATEMTH]],4),RIGHT(ALT[[#This Row],[DATEMTH]],2),1)</f>
        <v>45566</v>
      </c>
      <c r="P11740" t="str">
        <f>IF(AND(ALT[[#This Row],[DATE]]&gt;=DATE(2023,6,1),ALT[[#This Row],[DATE]]&lt;=DATE(2024,5,31)),"Y","N")</f>
        <v>N</v>
      </c>
      <c r="Q11740" t="str">
        <f>LEFT(ALT[[#This Row],[DATEMTH]],4)</f>
        <v>2024</v>
      </c>
    </row>
    <row r="11741" spans="1:17" x14ac:dyDescent="0.25">
      <c r="A11741" t="s">
        <v>107</v>
      </c>
      <c r="B11741" t="s">
        <v>110</v>
      </c>
      <c r="C11741" t="s">
        <v>19</v>
      </c>
      <c r="D11741" t="s">
        <v>17</v>
      </c>
      <c r="E11741" s="14">
        <v>7302351.9846610045</v>
      </c>
      <c r="F11741" s="14">
        <v>28696487.277877018</v>
      </c>
      <c r="G11741" s="13">
        <v>0.25446849692612405</v>
      </c>
      <c r="H11741" s="12">
        <v>-95572530.780000001</v>
      </c>
      <c r="I11741" s="12">
        <v>-24.320198255012325</v>
      </c>
      <c r="J11741" t="s">
        <v>26</v>
      </c>
      <c r="K11741" s="14">
        <v>261526.94462699993</v>
      </c>
      <c r="L11741" s="14">
        <v>7302351.9846609961</v>
      </c>
      <c r="M11741" s="13">
        <v>3.5814069929298406E-2</v>
      </c>
      <c r="N11741" s="12">
        <v>-0.87100528099941255</v>
      </c>
      <c r="O11741" s="2">
        <f>DATE(LEFT(ALT[[#This Row],[DATEMTH]],4),RIGHT(ALT[[#This Row],[DATEMTH]],2),1)</f>
        <v>45566</v>
      </c>
      <c r="P11741" t="str">
        <f>IF(AND(ALT[[#This Row],[DATE]]&gt;=DATE(2023,6,1),ALT[[#This Row],[DATE]]&lt;=DATE(2024,5,31)),"Y","N")</f>
        <v>N</v>
      </c>
      <c r="Q11741" t="str">
        <f>LEFT(ALT[[#This Row],[DATEMTH]],4)</f>
        <v>2024</v>
      </c>
    </row>
    <row r="11742" spans="1:17" x14ac:dyDescent="0.25">
      <c r="A11742" t="s">
        <v>107</v>
      </c>
      <c r="B11742" t="s">
        <v>110</v>
      </c>
      <c r="C11742" t="s">
        <v>20</v>
      </c>
      <c r="D11742" t="s">
        <v>17</v>
      </c>
      <c r="E11742" s="14">
        <v>6235902.7431449881</v>
      </c>
      <c r="F11742" s="14">
        <v>28696487.277877018</v>
      </c>
      <c r="G11742" s="13">
        <v>0.2173054382148171</v>
      </c>
      <c r="H11742" s="12">
        <v>-95572530.780000001</v>
      </c>
      <c r="I11742" s="12">
        <v>-20.768430682446994</v>
      </c>
      <c r="J11742" t="s">
        <v>24</v>
      </c>
      <c r="K11742" s="14">
        <v>2514715.6805550004</v>
      </c>
      <c r="L11742" s="14">
        <v>6235902.7431450021</v>
      </c>
      <c r="M11742" s="13">
        <v>0.40326409569478533</v>
      </c>
      <c r="N11742" s="12">
        <v>-8.3751624181568207</v>
      </c>
      <c r="O11742" s="2">
        <f>DATE(LEFT(ALT[[#This Row],[DATEMTH]],4),RIGHT(ALT[[#This Row],[DATEMTH]],2),1)</f>
        <v>45566</v>
      </c>
      <c r="P11742" t="str">
        <f>IF(AND(ALT[[#This Row],[DATE]]&gt;=DATE(2023,6,1),ALT[[#This Row],[DATE]]&lt;=DATE(2024,5,31)),"Y","N")</f>
        <v>N</v>
      </c>
      <c r="Q11742" t="str">
        <f>LEFT(ALT[[#This Row],[DATEMTH]],4)</f>
        <v>2024</v>
      </c>
    </row>
    <row r="11743" spans="1:17" x14ac:dyDescent="0.25">
      <c r="A11743" t="s">
        <v>107</v>
      </c>
      <c r="B11743" t="s">
        <v>110</v>
      </c>
      <c r="C11743" t="s">
        <v>20</v>
      </c>
      <c r="D11743" t="s">
        <v>17</v>
      </c>
      <c r="E11743" s="14">
        <v>6235902.7431449881</v>
      </c>
      <c r="F11743" s="14">
        <v>28696487.277877018</v>
      </c>
      <c r="G11743" s="13">
        <v>0.2173054382148171</v>
      </c>
      <c r="H11743" s="12">
        <v>-95572530.780000001</v>
      </c>
      <c r="I11743" s="12">
        <v>-20.768430682446994</v>
      </c>
      <c r="J11743" t="s">
        <v>16</v>
      </c>
      <c r="K11743" s="14">
        <v>2432830.0873820013</v>
      </c>
      <c r="L11743" s="14">
        <v>6235902.7431450021</v>
      </c>
      <c r="M11743" s="13">
        <v>0.39013278230747916</v>
      </c>
      <c r="N11743" s="12">
        <v>-8.1024456463030639</v>
      </c>
      <c r="O11743" s="2">
        <f>DATE(LEFT(ALT[[#This Row],[DATEMTH]],4),RIGHT(ALT[[#This Row],[DATEMTH]],2),1)</f>
        <v>45566</v>
      </c>
      <c r="P11743" t="str">
        <f>IF(AND(ALT[[#This Row],[DATE]]&gt;=DATE(2023,6,1),ALT[[#This Row],[DATE]]&lt;=DATE(2024,5,31)),"Y","N")</f>
        <v>N</v>
      </c>
      <c r="Q11743" t="str">
        <f>LEFT(ALT[[#This Row],[DATEMTH]],4)</f>
        <v>2024</v>
      </c>
    </row>
    <row r="11744" spans="1:17" x14ac:dyDescent="0.25">
      <c r="A11744" t="s">
        <v>107</v>
      </c>
      <c r="B11744" t="s">
        <v>110</v>
      </c>
      <c r="C11744" t="s">
        <v>20</v>
      </c>
      <c r="D11744" t="s">
        <v>17</v>
      </c>
      <c r="E11744" s="14">
        <v>6235902.7431449881</v>
      </c>
      <c r="F11744" s="14">
        <v>28696487.277877018</v>
      </c>
      <c r="G11744" s="13">
        <v>0.2173054382148171</v>
      </c>
      <c r="H11744" s="12">
        <v>-95572530.780000001</v>
      </c>
      <c r="I11744" s="12">
        <v>-20.768430682446994</v>
      </c>
      <c r="J11744" t="s">
        <v>25</v>
      </c>
      <c r="K11744" s="14">
        <v>896927.72508100001</v>
      </c>
      <c r="L11744" s="14">
        <v>6235902.7431450021</v>
      </c>
      <c r="M11744" s="13">
        <v>0.14383285981600241</v>
      </c>
      <c r="N11744" s="12">
        <v>-2.9871827789467615</v>
      </c>
      <c r="O11744" s="2">
        <f>DATE(LEFT(ALT[[#This Row],[DATEMTH]],4),RIGHT(ALT[[#This Row],[DATEMTH]],2),1)</f>
        <v>45566</v>
      </c>
      <c r="P11744" t="str">
        <f>IF(AND(ALT[[#This Row],[DATE]]&gt;=DATE(2023,6,1),ALT[[#This Row],[DATE]]&lt;=DATE(2024,5,31)),"Y","N")</f>
        <v>N</v>
      </c>
      <c r="Q11744" t="str">
        <f>LEFT(ALT[[#This Row],[DATEMTH]],4)</f>
        <v>2024</v>
      </c>
    </row>
    <row r="11745" spans="1:17" x14ac:dyDescent="0.25">
      <c r="A11745" t="s">
        <v>107</v>
      </c>
      <c r="B11745" t="s">
        <v>110</v>
      </c>
      <c r="C11745" t="s">
        <v>20</v>
      </c>
      <c r="D11745" t="s">
        <v>17</v>
      </c>
      <c r="E11745" s="14">
        <v>6235902.7431449881</v>
      </c>
      <c r="F11745" s="14">
        <v>28696487.277877018</v>
      </c>
      <c r="G11745" s="13">
        <v>0.2173054382148171</v>
      </c>
      <c r="H11745" s="12">
        <v>-95572530.780000001</v>
      </c>
      <c r="I11745" s="12">
        <v>-20.768430682446994</v>
      </c>
      <c r="J11745" t="s">
        <v>26</v>
      </c>
      <c r="K11745" s="14">
        <v>391429.25012699963</v>
      </c>
      <c r="L11745" s="14">
        <v>6235902.7431450021</v>
      </c>
      <c r="M11745" s="13">
        <v>6.2770262181732969E-2</v>
      </c>
      <c r="N11745" s="12">
        <v>-1.3036398390403452</v>
      </c>
      <c r="O11745" s="2">
        <f>DATE(LEFT(ALT[[#This Row],[DATEMTH]],4),RIGHT(ALT[[#This Row],[DATEMTH]],2),1)</f>
        <v>45566</v>
      </c>
      <c r="P11745" t="str">
        <f>IF(AND(ALT[[#This Row],[DATE]]&gt;=DATE(2023,6,1),ALT[[#This Row],[DATE]]&lt;=DATE(2024,5,31)),"Y","N")</f>
        <v>N</v>
      </c>
      <c r="Q11745" t="str">
        <f>LEFT(ALT[[#This Row],[DATEMTH]],4)</f>
        <v>2024</v>
      </c>
    </row>
    <row r="11746" spans="1:17" x14ac:dyDescent="0.25">
      <c r="A11746" t="s">
        <v>107</v>
      </c>
      <c r="B11746" t="s">
        <v>110</v>
      </c>
      <c r="C11746" t="s">
        <v>15</v>
      </c>
      <c r="D11746" t="s">
        <v>23</v>
      </c>
      <c r="E11746" s="14">
        <v>4769295.3710450036</v>
      </c>
      <c r="F11746" s="14">
        <v>28696487.277877018</v>
      </c>
      <c r="G11746" s="13">
        <v>0.16619788076716263</v>
      </c>
      <c r="H11746" s="12">
        <v>-4326785.3499999996</v>
      </c>
      <c r="I11746" s="12">
        <v>-0.71910255570440595</v>
      </c>
      <c r="J11746" t="s">
        <v>26</v>
      </c>
      <c r="K11746" s="14">
        <v>799308.26991599915</v>
      </c>
      <c r="L11746" s="14">
        <v>4769295.3710450009</v>
      </c>
      <c r="M11746" s="13">
        <v>0.16759462514498502</v>
      </c>
      <c r="N11746" s="12">
        <v>-0.12051772326408063</v>
      </c>
      <c r="O11746" s="2">
        <f>DATE(LEFT(ALT[[#This Row],[DATEMTH]],4),RIGHT(ALT[[#This Row],[DATEMTH]],2),1)</f>
        <v>45566</v>
      </c>
      <c r="P11746" t="str">
        <f>IF(AND(ALT[[#This Row],[DATE]]&gt;=DATE(2023,6,1),ALT[[#This Row],[DATE]]&lt;=DATE(2024,5,31)),"Y","N")</f>
        <v>N</v>
      </c>
      <c r="Q11746" t="str">
        <f>LEFT(ALT[[#This Row],[DATEMTH]],4)</f>
        <v>2024</v>
      </c>
    </row>
    <row r="11747" spans="1:17" x14ac:dyDescent="0.25">
      <c r="A11747" t="s">
        <v>107</v>
      </c>
      <c r="B11747" t="s">
        <v>110</v>
      </c>
      <c r="C11747" t="s">
        <v>15</v>
      </c>
      <c r="D11747" t="s">
        <v>23</v>
      </c>
      <c r="E11747" s="14">
        <v>4769295.3710450036</v>
      </c>
      <c r="F11747" s="14">
        <v>28696487.277877018</v>
      </c>
      <c r="G11747" s="13">
        <v>0.16619788076716263</v>
      </c>
      <c r="H11747" s="12">
        <v>-4326785.3499999996</v>
      </c>
      <c r="I11747" s="12">
        <v>-0.71910255570440595</v>
      </c>
      <c r="J11747" t="s">
        <v>25</v>
      </c>
      <c r="K11747" s="14">
        <v>646361.75805699977</v>
      </c>
      <c r="L11747" s="14">
        <v>4769295.3710450009</v>
      </c>
      <c r="M11747" s="13">
        <v>0.13552562963098161</v>
      </c>
      <c r="N11747" s="12">
        <v>-9.7456826631087637E-2</v>
      </c>
      <c r="O11747" s="2">
        <f>DATE(LEFT(ALT[[#This Row],[DATEMTH]],4),RIGHT(ALT[[#This Row],[DATEMTH]],2),1)</f>
        <v>45566</v>
      </c>
      <c r="P11747" t="str">
        <f>IF(AND(ALT[[#This Row],[DATE]]&gt;=DATE(2023,6,1),ALT[[#This Row],[DATE]]&lt;=DATE(2024,5,31)),"Y","N")</f>
        <v>N</v>
      </c>
      <c r="Q11747" t="str">
        <f>LEFT(ALT[[#This Row],[DATEMTH]],4)</f>
        <v>2024</v>
      </c>
    </row>
    <row r="11748" spans="1:17" x14ac:dyDescent="0.25">
      <c r="A11748" t="s">
        <v>107</v>
      </c>
      <c r="B11748" t="s">
        <v>110</v>
      </c>
      <c r="C11748" t="s">
        <v>15</v>
      </c>
      <c r="D11748" t="s">
        <v>23</v>
      </c>
      <c r="E11748" s="14">
        <v>4769295.3710450036</v>
      </c>
      <c r="F11748" s="14">
        <v>28696487.277877018</v>
      </c>
      <c r="G11748" s="13">
        <v>0.16619788076716263</v>
      </c>
      <c r="H11748" s="12">
        <v>-4326785.3499999996</v>
      </c>
      <c r="I11748" s="12">
        <v>-0.71910255570440595</v>
      </c>
      <c r="J11748" t="s">
        <v>24</v>
      </c>
      <c r="K11748" s="14">
        <v>1876400.150746</v>
      </c>
      <c r="L11748" s="14">
        <v>4769295.3710450009</v>
      </c>
      <c r="M11748" s="13">
        <v>0.39343341201676546</v>
      </c>
      <c r="N11748" s="12">
        <v>-0.28291897208076061</v>
      </c>
      <c r="O11748" s="2">
        <f>DATE(LEFT(ALT[[#This Row],[DATEMTH]],4),RIGHT(ALT[[#This Row],[DATEMTH]],2),1)</f>
        <v>45566</v>
      </c>
      <c r="P11748" t="str">
        <f>IF(AND(ALT[[#This Row],[DATE]]&gt;=DATE(2023,6,1),ALT[[#This Row],[DATE]]&lt;=DATE(2024,5,31)),"Y","N")</f>
        <v>N</v>
      </c>
      <c r="Q11748" t="str">
        <f>LEFT(ALT[[#This Row],[DATEMTH]],4)</f>
        <v>2024</v>
      </c>
    </row>
    <row r="11749" spans="1:17" x14ac:dyDescent="0.25">
      <c r="A11749" t="s">
        <v>107</v>
      </c>
      <c r="B11749" t="s">
        <v>110</v>
      </c>
      <c r="C11749" t="s">
        <v>15</v>
      </c>
      <c r="D11749" t="s">
        <v>23</v>
      </c>
      <c r="E11749" s="14">
        <v>4769295.3710450036</v>
      </c>
      <c r="F11749" s="14">
        <v>28696487.277877018</v>
      </c>
      <c r="G11749" s="13">
        <v>0.16619788076716263</v>
      </c>
      <c r="H11749" s="12">
        <v>-4326785.3499999996</v>
      </c>
      <c r="I11749" s="12">
        <v>-0.71910255570440595</v>
      </c>
      <c r="J11749" t="s">
        <v>16</v>
      </c>
      <c r="K11749" s="14">
        <v>1447225.1923260028</v>
      </c>
      <c r="L11749" s="14">
        <v>4769295.3710450009</v>
      </c>
      <c r="M11749" s="13">
        <v>0.3034463332072681</v>
      </c>
      <c r="N11749" s="12">
        <v>-0.21820903372847725</v>
      </c>
      <c r="O11749" s="2">
        <f>DATE(LEFT(ALT[[#This Row],[DATEMTH]],4),RIGHT(ALT[[#This Row],[DATEMTH]],2),1)</f>
        <v>45566</v>
      </c>
      <c r="P11749" t="str">
        <f>IF(AND(ALT[[#This Row],[DATE]]&gt;=DATE(2023,6,1),ALT[[#This Row],[DATE]]&lt;=DATE(2024,5,31)),"Y","N")</f>
        <v>N</v>
      </c>
      <c r="Q11749" t="str">
        <f>LEFT(ALT[[#This Row],[DATEMTH]],4)</f>
        <v>2024</v>
      </c>
    </row>
    <row r="11750" spans="1:17" x14ac:dyDescent="0.25">
      <c r="A11750" t="s">
        <v>107</v>
      </c>
      <c r="B11750" t="s">
        <v>110</v>
      </c>
      <c r="C11750" t="s">
        <v>18</v>
      </c>
      <c r="D11750" t="s">
        <v>23</v>
      </c>
      <c r="E11750" s="14">
        <v>10388937.179025993</v>
      </c>
      <c r="F11750" s="14">
        <v>28696487.277877018</v>
      </c>
      <c r="G11750" s="13">
        <v>0.3620281840918953</v>
      </c>
      <c r="H11750" s="12">
        <v>-4326785.3499999996</v>
      </c>
      <c r="I11750" s="12">
        <v>-1.5664182432159155</v>
      </c>
      <c r="J11750" t="s">
        <v>24</v>
      </c>
      <c r="K11750" s="14">
        <v>2532426.4946230026</v>
      </c>
      <c r="L11750" s="14">
        <v>10388937.179026006</v>
      </c>
      <c r="M11750" s="13">
        <v>0.24376184502642503</v>
      </c>
      <c r="N11750" s="12">
        <v>-0.38183300104936296</v>
      </c>
      <c r="O11750" s="2">
        <f>DATE(LEFT(ALT[[#This Row],[DATEMTH]],4),RIGHT(ALT[[#This Row],[DATEMTH]],2),1)</f>
        <v>45566</v>
      </c>
      <c r="P11750" t="str">
        <f>IF(AND(ALT[[#This Row],[DATE]]&gt;=DATE(2023,6,1),ALT[[#This Row],[DATE]]&lt;=DATE(2024,5,31)),"Y","N")</f>
        <v>N</v>
      </c>
      <c r="Q11750" t="str">
        <f>LEFT(ALT[[#This Row],[DATEMTH]],4)</f>
        <v>2024</v>
      </c>
    </row>
    <row r="11751" spans="1:17" x14ac:dyDescent="0.25">
      <c r="A11751" t="s">
        <v>107</v>
      </c>
      <c r="B11751" t="s">
        <v>110</v>
      </c>
      <c r="C11751" t="s">
        <v>18</v>
      </c>
      <c r="D11751" t="s">
        <v>23</v>
      </c>
      <c r="E11751" s="14">
        <v>10388937.179025993</v>
      </c>
      <c r="F11751" s="14">
        <v>28696487.277877018</v>
      </c>
      <c r="G11751" s="13">
        <v>0.3620281840918953</v>
      </c>
      <c r="H11751" s="12">
        <v>-4326785.3499999996</v>
      </c>
      <c r="I11751" s="12">
        <v>-1.5664182432159155</v>
      </c>
      <c r="J11751" t="s">
        <v>25</v>
      </c>
      <c r="K11751" s="14">
        <v>1087760.297856</v>
      </c>
      <c r="L11751" s="14">
        <v>10388937.179026006</v>
      </c>
      <c r="M11751" s="13">
        <v>0.10470371310474907</v>
      </c>
      <c r="N11751" s="12">
        <v>-0.16400980633972428</v>
      </c>
      <c r="O11751" s="2">
        <f>DATE(LEFT(ALT[[#This Row],[DATEMTH]],4),RIGHT(ALT[[#This Row],[DATEMTH]],2),1)</f>
        <v>45566</v>
      </c>
      <c r="P11751" t="str">
        <f>IF(AND(ALT[[#This Row],[DATE]]&gt;=DATE(2023,6,1),ALT[[#This Row],[DATE]]&lt;=DATE(2024,5,31)),"Y","N")</f>
        <v>N</v>
      </c>
      <c r="Q11751" t="str">
        <f>LEFT(ALT[[#This Row],[DATEMTH]],4)</f>
        <v>2024</v>
      </c>
    </row>
    <row r="11752" spans="1:17" x14ac:dyDescent="0.25">
      <c r="A11752" t="s">
        <v>107</v>
      </c>
      <c r="B11752" t="s">
        <v>110</v>
      </c>
      <c r="C11752" t="s">
        <v>18</v>
      </c>
      <c r="D11752" t="s">
        <v>23</v>
      </c>
      <c r="E11752" s="14">
        <v>10388937.179025993</v>
      </c>
      <c r="F11752" s="14">
        <v>28696487.277877018</v>
      </c>
      <c r="G11752" s="13">
        <v>0.3620281840918953</v>
      </c>
      <c r="H11752" s="12">
        <v>-4326785.3499999996</v>
      </c>
      <c r="I11752" s="12">
        <v>-1.5664182432159155</v>
      </c>
      <c r="J11752" t="s">
        <v>16</v>
      </c>
      <c r="K11752" s="14">
        <v>3581295.9082620018</v>
      </c>
      <c r="L11752" s="14">
        <v>10388937.179026006</v>
      </c>
      <c r="M11752" s="13">
        <v>0.34472206796015675</v>
      </c>
      <c r="N11752" s="12">
        <v>-0.53997893609190617</v>
      </c>
      <c r="O11752" s="2">
        <f>DATE(LEFT(ALT[[#This Row],[DATEMTH]],4),RIGHT(ALT[[#This Row],[DATEMTH]],2),1)</f>
        <v>45566</v>
      </c>
      <c r="P11752" t="str">
        <f>IF(AND(ALT[[#This Row],[DATE]]&gt;=DATE(2023,6,1),ALT[[#This Row],[DATE]]&lt;=DATE(2024,5,31)),"Y","N")</f>
        <v>N</v>
      </c>
      <c r="Q11752" t="str">
        <f>LEFT(ALT[[#This Row],[DATEMTH]],4)</f>
        <v>2024</v>
      </c>
    </row>
    <row r="11753" spans="1:17" x14ac:dyDescent="0.25">
      <c r="A11753" t="s">
        <v>107</v>
      </c>
      <c r="B11753" t="s">
        <v>110</v>
      </c>
      <c r="C11753" t="s">
        <v>18</v>
      </c>
      <c r="D11753" t="s">
        <v>23</v>
      </c>
      <c r="E11753" s="14">
        <v>10388937.179025993</v>
      </c>
      <c r="F11753" s="14">
        <v>28696487.277877018</v>
      </c>
      <c r="G11753" s="13">
        <v>0.3620281840918953</v>
      </c>
      <c r="H11753" s="12">
        <v>-4326785.3499999996</v>
      </c>
      <c r="I11753" s="12">
        <v>-1.5664182432159155</v>
      </c>
      <c r="J11753" t="s">
        <v>26</v>
      </c>
      <c r="K11753" s="14">
        <v>3187454.4782850016</v>
      </c>
      <c r="L11753" s="14">
        <v>10388937.179026006</v>
      </c>
      <c r="M11753" s="13">
        <v>0.30681237390866917</v>
      </c>
      <c r="N11753" s="12">
        <v>-0.48059649973492213</v>
      </c>
      <c r="O11753" s="2">
        <f>DATE(LEFT(ALT[[#This Row],[DATEMTH]],4),RIGHT(ALT[[#This Row],[DATEMTH]],2),1)</f>
        <v>45566</v>
      </c>
      <c r="P11753" t="str">
        <f>IF(AND(ALT[[#This Row],[DATE]]&gt;=DATE(2023,6,1),ALT[[#This Row],[DATE]]&lt;=DATE(2024,5,31)),"Y","N")</f>
        <v>N</v>
      </c>
      <c r="Q11753" t="str">
        <f>LEFT(ALT[[#This Row],[DATEMTH]],4)</f>
        <v>2024</v>
      </c>
    </row>
    <row r="11754" spans="1:17" x14ac:dyDescent="0.25">
      <c r="A11754" t="s">
        <v>107</v>
      </c>
      <c r="B11754" t="s">
        <v>110</v>
      </c>
      <c r="C11754" t="s">
        <v>19</v>
      </c>
      <c r="D11754" t="s">
        <v>23</v>
      </c>
      <c r="E11754" s="14">
        <v>7302351.9846610045</v>
      </c>
      <c r="F11754" s="14">
        <v>28696487.277877018</v>
      </c>
      <c r="G11754" s="13">
        <v>0.25446849692612405</v>
      </c>
      <c r="H11754" s="12">
        <v>-4326785.3499999996</v>
      </c>
      <c r="I11754" s="12">
        <v>-1.1010305645364735</v>
      </c>
      <c r="J11754" t="s">
        <v>24</v>
      </c>
      <c r="K11754" s="14">
        <v>2084742.4472959992</v>
      </c>
      <c r="L11754" s="14">
        <v>7302351.9846609961</v>
      </c>
      <c r="M11754" s="13">
        <v>0.28548917549785585</v>
      </c>
      <c r="N11754" s="12">
        <v>-0.3143323080674566</v>
      </c>
      <c r="O11754" s="2">
        <f>DATE(LEFT(ALT[[#This Row],[DATEMTH]],4),RIGHT(ALT[[#This Row],[DATEMTH]],2),1)</f>
        <v>45566</v>
      </c>
      <c r="P11754" t="str">
        <f>IF(AND(ALT[[#This Row],[DATE]]&gt;=DATE(2023,6,1),ALT[[#This Row],[DATE]]&lt;=DATE(2024,5,31)),"Y","N")</f>
        <v>N</v>
      </c>
      <c r="Q11754" t="str">
        <f>LEFT(ALT[[#This Row],[DATEMTH]],4)</f>
        <v>2024</v>
      </c>
    </row>
    <row r="11755" spans="1:17" x14ac:dyDescent="0.25">
      <c r="A11755" t="s">
        <v>107</v>
      </c>
      <c r="B11755" t="s">
        <v>110</v>
      </c>
      <c r="C11755" t="s">
        <v>19</v>
      </c>
      <c r="D11755" t="s">
        <v>23</v>
      </c>
      <c r="E11755" s="14">
        <v>7302351.9846610045</v>
      </c>
      <c r="F11755" s="14">
        <v>28696487.277877018</v>
      </c>
      <c r="G11755" s="13">
        <v>0.25446849692612405</v>
      </c>
      <c r="H11755" s="12">
        <v>-4326785.3499999996</v>
      </c>
      <c r="I11755" s="12">
        <v>-1.1010305645364735</v>
      </c>
      <c r="J11755" t="s">
        <v>25</v>
      </c>
      <c r="K11755" s="14">
        <v>4956027.2207069965</v>
      </c>
      <c r="L11755" s="14">
        <v>7302351.9846609961</v>
      </c>
      <c r="M11755" s="13">
        <v>0.6786891718062088</v>
      </c>
      <c r="N11755" s="12">
        <v>-0.74725752197858175</v>
      </c>
      <c r="O11755" s="2">
        <f>DATE(LEFT(ALT[[#This Row],[DATEMTH]],4),RIGHT(ALT[[#This Row],[DATEMTH]],2),1)</f>
        <v>45566</v>
      </c>
      <c r="P11755" t="str">
        <f>IF(AND(ALT[[#This Row],[DATE]]&gt;=DATE(2023,6,1),ALT[[#This Row],[DATE]]&lt;=DATE(2024,5,31)),"Y","N")</f>
        <v>N</v>
      </c>
      <c r="Q11755" t="str">
        <f>LEFT(ALT[[#This Row],[DATEMTH]],4)</f>
        <v>2024</v>
      </c>
    </row>
    <row r="11756" spans="1:17" x14ac:dyDescent="0.25">
      <c r="A11756" t="s">
        <v>107</v>
      </c>
      <c r="B11756" t="s">
        <v>110</v>
      </c>
      <c r="C11756" t="s">
        <v>19</v>
      </c>
      <c r="D11756" t="s">
        <v>23</v>
      </c>
      <c r="E11756" s="14">
        <v>7302351.9846610045</v>
      </c>
      <c r="F11756" s="14">
        <v>28696487.277877018</v>
      </c>
      <c r="G11756" s="13">
        <v>0.25446849692612405</v>
      </c>
      <c r="H11756" s="12">
        <v>-4326785.3499999996</v>
      </c>
      <c r="I11756" s="12">
        <v>-1.1010305645364735</v>
      </c>
      <c r="J11756" t="s">
        <v>16</v>
      </c>
      <c r="K11756" s="14">
        <v>55.372030999999993</v>
      </c>
      <c r="L11756" s="14">
        <v>7302351.9846609961</v>
      </c>
      <c r="M11756" s="13">
        <v>7.5827666368742669E-6</v>
      </c>
      <c r="N11756" s="12">
        <v>-8.3488578309460108E-6</v>
      </c>
      <c r="O11756" s="2">
        <f>DATE(LEFT(ALT[[#This Row],[DATEMTH]],4),RIGHT(ALT[[#This Row],[DATEMTH]],2),1)</f>
        <v>45566</v>
      </c>
      <c r="P11756" t="str">
        <f>IF(AND(ALT[[#This Row],[DATE]]&gt;=DATE(2023,6,1),ALT[[#This Row],[DATE]]&lt;=DATE(2024,5,31)),"Y","N")</f>
        <v>N</v>
      </c>
      <c r="Q11756" t="str">
        <f>LEFT(ALT[[#This Row],[DATEMTH]],4)</f>
        <v>2024</v>
      </c>
    </row>
    <row r="11757" spans="1:17" x14ac:dyDescent="0.25">
      <c r="A11757" t="s">
        <v>107</v>
      </c>
      <c r="B11757" t="s">
        <v>110</v>
      </c>
      <c r="C11757" t="s">
        <v>19</v>
      </c>
      <c r="D11757" t="s">
        <v>23</v>
      </c>
      <c r="E11757" s="14">
        <v>7302351.9846610045</v>
      </c>
      <c r="F11757" s="14">
        <v>28696487.277877018</v>
      </c>
      <c r="G11757" s="13">
        <v>0.25446849692612405</v>
      </c>
      <c r="H11757" s="12">
        <v>-4326785.3499999996</v>
      </c>
      <c r="I11757" s="12">
        <v>-1.1010305645364735</v>
      </c>
      <c r="J11757" t="s">
        <v>26</v>
      </c>
      <c r="K11757" s="14">
        <v>261526.94462699993</v>
      </c>
      <c r="L11757" s="14">
        <v>7302351.9846609961</v>
      </c>
      <c r="M11757" s="13">
        <v>3.5814069929298406E-2</v>
      </c>
      <c r="N11757" s="12">
        <v>-3.9432385632604164E-2</v>
      </c>
      <c r="O11757" s="2">
        <f>DATE(LEFT(ALT[[#This Row],[DATEMTH]],4),RIGHT(ALT[[#This Row],[DATEMTH]],2),1)</f>
        <v>45566</v>
      </c>
      <c r="P11757" t="str">
        <f>IF(AND(ALT[[#This Row],[DATE]]&gt;=DATE(2023,6,1),ALT[[#This Row],[DATE]]&lt;=DATE(2024,5,31)),"Y","N")</f>
        <v>N</v>
      </c>
      <c r="Q11757" t="str">
        <f>LEFT(ALT[[#This Row],[DATEMTH]],4)</f>
        <v>2024</v>
      </c>
    </row>
    <row r="11758" spans="1:17" x14ac:dyDescent="0.25">
      <c r="A11758" t="s">
        <v>107</v>
      </c>
      <c r="B11758" t="s">
        <v>110</v>
      </c>
      <c r="C11758" t="s">
        <v>20</v>
      </c>
      <c r="D11758" t="s">
        <v>23</v>
      </c>
      <c r="E11758" s="14">
        <v>6235902.7431449881</v>
      </c>
      <c r="F11758" s="14">
        <v>28696487.277877018</v>
      </c>
      <c r="G11758" s="13">
        <v>0.2173054382148171</v>
      </c>
      <c r="H11758" s="12">
        <v>-4326785.3499999996</v>
      </c>
      <c r="I11758" s="12">
        <v>-0.94023398654320067</v>
      </c>
      <c r="J11758" t="s">
        <v>24</v>
      </c>
      <c r="K11758" s="14">
        <v>2514715.6805550004</v>
      </c>
      <c r="L11758" s="14">
        <v>6235902.7431450021</v>
      </c>
      <c r="M11758" s="13">
        <v>0.40326409569478533</v>
      </c>
      <c r="N11758" s="12">
        <v>-0.37916260832484677</v>
      </c>
      <c r="O11758" s="2">
        <f>DATE(LEFT(ALT[[#This Row],[DATEMTH]],4),RIGHT(ALT[[#This Row],[DATEMTH]],2),1)</f>
        <v>45566</v>
      </c>
      <c r="P11758" t="str">
        <f>IF(AND(ALT[[#This Row],[DATE]]&gt;=DATE(2023,6,1),ALT[[#This Row],[DATE]]&lt;=DATE(2024,5,31)),"Y","N")</f>
        <v>N</v>
      </c>
      <c r="Q11758" t="str">
        <f>LEFT(ALT[[#This Row],[DATEMTH]],4)</f>
        <v>2024</v>
      </c>
    </row>
    <row r="11759" spans="1:17" x14ac:dyDescent="0.25">
      <c r="A11759" t="s">
        <v>107</v>
      </c>
      <c r="B11759" t="s">
        <v>110</v>
      </c>
      <c r="C11759" t="s">
        <v>20</v>
      </c>
      <c r="D11759" t="s">
        <v>23</v>
      </c>
      <c r="E11759" s="14">
        <v>6235902.7431449881</v>
      </c>
      <c r="F11759" s="14">
        <v>28696487.277877018</v>
      </c>
      <c r="G11759" s="13">
        <v>0.2173054382148171</v>
      </c>
      <c r="H11759" s="12">
        <v>-4326785.3499999996</v>
      </c>
      <c r="I11759" s="12">
        <v>-0.94023398654320067</v>
      </c>
      <c r="J11759" t="s">
        <v>16</v>
      </c>
      <c r="K11759" s="14">
        <v>2432830.0873820013</v>
      </c>
      <c r="L11759" s="14">
        <v>6235902.7431450021</v>
      </c>
      <c r="M11759" s="13">
        <v>0.39013278230747916</v>
      </c>
      <c r="N11759" s="12">
        <v>-0.36681610119015179</v>
      </c>
      <c r="O11759" s="2">
        <f>DATE(LEFT(ALT[[#This Row],[DATEMTH]],4),RIGHT(ALT[[#This Row],[DATEMTH]],2),1)</f>
        <v>45566</v>
      </c>
      <c r="P11759" t="str">
        <f>IF(AND(ALT[[#This Row],[DATE]]&gt;=DATE(2023,6,1),ALT[[#This Row],[DATE]]&lt;=DATE(2024,5,31)),"Y","N")</f>
        <v>N</v>
      </c>
      <c r="Q11759" t="str">
        <f>LEFT(ALT[[#This Row],[DATEMTH]],4)</f>
        <v>2024</v>
      </c>
    </row>
    <row r="11760" spans="1:17" x14ac:dyDescent="0.25">
      <c r="A11760" t="s">
        <v>107</v>
      </c>
      <c r="B11760" t="s">
        <v>110</v>
      </c>
      <c r="C11760" t="s">
        <v>20</v>
      </c>
      <c r="D11760" t="s">
        <v>23</v>
      </c>
      <c r="E11760" s="14">
        <v>6235902.7431449881</v>
      </c>
      <c r="F11760" s="14">
        <v>28696487.277877018</v>
      </c>
      <c r="G11760" s="13">
        <v>0.2173054382148171</v>
      </c>
      <c r="H11760" s="12">
        <v>-4326785.3499999996</v>
      </c>
      <c r="I11760" s="12">
        <v>-0.94023398654320067</v>
      </c>
      <c r="J11760" t="s">
        <v>25</v>
      </c>
      <c r="K11760" s="14">
        <v>896927.72508100001</v>
      </c>
      <c r="L11760" s="14">
        <v>6235902.7431450021</v>
      </c>
      <c r="M11760" s="13">
        <v>0.14383285981600241</v>
      </c>
      <c r="N11760" s="12">
        <v>-0.13523654318070927</v>
      </c>
      <c r="O11760" s="2">
        <f>DATE(LEFT(ALT[[#This Row],[DATEMTH]],4),RIGHT(ALT[[#This Row],[DATEMTH]],2),1)</f>
        <v>45566</v>
      </c>
      <c r="P11760" t="str">
        <f>IF(AND(ALT[[#This Row],[DATE]]&gt;=DATE(2023,6,1),ALT[[#This Row],[DATE]]&lt;=DATE(2024,5,31)),"Y","N")</f>
        <v>N</v>
      </c>
      <c r="Q11760" t="str">
        <f>LEFT(ALT[[#This Row],[DATEMTH]],4)</f>
        <v>2024</v>
      </c>
    </row>
    <row r="11761" spans="1:17" x14ac:dyDescent="0.25">
      <c r="A11761" t="s">
        <v>107</v>
      </c>
      <c r="B11761" t="s">
        <v>110</v>
      </c>
      <c r="C11761" t="s">
        <v>20</v>
      </c>
      <c r="D11761" t="s">
        <v>23</v>
      </c>
      <c r="E11761" s="14">
        <v>6235902.7431449881</v>
      </c>
      <c r="F11761" s="14">
        <v>28696487.277877018</v>
      </c>
      <c r="G11761" s="13">
        <v>0.2173054382148171</v>
      </c>
      <c r="H11761" s="12">
        <v>-4326785.3499999996</v>
      </c>
      <c r="I11761" s="12">
        <v>-0.94023398654320067</v>
      </c>
      <c r="J11761" t="s">
        <v>26</v>
      </c>
      <c r="K11761" s="14">
        <v>391429.25012699963</v>
      </c>
      <c r="L11761" s="14">
        <v>6235902.7431450021</v>
      </c>
      <c r="M11761" s="13">
        <v>6.2770262181732969E-2</v>
      </c>
      <c r="N11761" s="12">
        <v>-5.9018733847492698E-2</v>
      </c>
      <c r="O11761" s="2">
        <f>DATE(LEFT(ALT[[#This Row],[DATEMTH]],4),RIGHT(ALT[[#This Row],[DATEMTH]],2),1)</f>
        <v>45566</v>
      </c>
      <c r="P11761" t="str">
        <f>IF(AND(ALT[[#This Row],[DATE]]&gt;=DATE(2023,6,1),ALT[[#This Row],[DATE]]&lt;=DATE(2024,5,31)),"Y","N")</f>
        <v>N</v>
      </c>
      <c r="Q11761" t="str">
        <f>LEFT(ALT[[#This Row],[DATEMTH]],4)</f>
        <v>2024</v>
      </c>
    </row>
    <row r="11762" spans="1:17" x14ac:dyDescent="0.25">
      <c r="A11762" t="s">
        <v>107</v>
      </c>
      <c r="B11762" t="s">
        <v>111</v>
      </c>
      <c r="C11762" t="s">
        <v>15</v>
      </c>
      <c r="D11762" t="s">
        <v>22</v>
      </c>
      <c r="E11762" s="14">
        <v>765528.07256600028</v>
      </c>
      <c r="F11762" s="14">
        <v>4653305.2490679994</v>
      </c>
      <c r="G11762" s="13">
        <v>0.16451275632934811</v>
      </c>
      <c r="H11762" s="12">
        <v>-48786972.289999999</v>
      </c>
      <c r="I11762" s="12">
        <v>-8.0260792843914288</v>
      </c>
      <c r="J11762" t="s">
        <v>26</v>
      </c>
      <c r="K11762" s="14">
        <v>120803.22900000004</v>
      </c>
      <c r="L11762" s="14">
        <v>765528.07256600005</v>
      </c>
      <c r="M11762" s="13">
        <v>0.15780378712314952</v>
      </c>
      <c r="N11762" s="12">
        <v>-1.2665457068276254</v>
      </c>
      <c r="O11762" s="2">
        <f>DATE(LEFT(ALT[[#This Row],[DATEMTH]],4),RIGHT(ALT[[#This Row],[DATEMTH]],2),1)</f>
        <v>45566</v>
      </c>
      <c r="P11762" t="str">
        <f>IF(AND(ALT[[#This Row],[DATE]]&gt;=DATE(2023,6,1),ALT[[#This Row],[DATE]]&lt;=DATE(2024,5,31)),"Y","N")</f>
        <v>N</v>
      </c>
      <c r="Q11762" t="str">
        <f>LEFT(ALT[[#This Row],[DATEMTH]],4)</f>
        <v>2024</v>
      </c>
    </row>
    <row r="11763" spans="1:17" x14ac:dyDescent="0.25">
      <c r="A11763" t="s">
        <v>107</v>
      </c>
      <c r="B11763" t="s">
        <v>111</v>
      </c>
      <c r="C11763" t="s">
        <v>15</v>
      </c>
      <c r="D11763" t="s">
        <v>22</v>
      </c>
      <c r="E11763" s="14">
        <v>765528.07256600028</v>
      </c>
      <c r="F11763" s="14">
        <v>4653305.2490679994</v>
      </c>
      <c r="G11763" s="13">
        <v>0.16451275632934811</v>
      </c>
      <c r="H11763" s="12">
        <v>-48786972.289999999</v>
      </c>
      <c r="I11763" s="12">
        <v>-8.0260792843914288</v>
      </c>
      <c r="J11763" t="s">
        <v>24</v>
      </c>
      <c r="K11763" s="14">
        <v>309108.68893800001</v>
      </c>
      <c r="L11763" s="14">
        <v>765528.07256600005</v>
      </c>
      <c r="M11763" s="13">
        <v>0.40378491660258503</v>
      </c>
      <c r="N11763" s="12">
        <v>-3.2408097544937284</v>
      </c>
      <c r="O11763" s="2">
        <f>DATE(LEFT(ALT[[#This Row],[DATEMTH]],4),RIGHT(ALT[[#This Row],[DATEMTH]],2),1)</f>
        <v>45566</v>
      </c>
      <c r="P11763" t="str">
        <f>IF(AND(ALT[[#This Row],[DATE]]&gt;=DATE(2023,6,1),ALT[[#This Row],[DATE]]&lt;=DATE(2024,5,31)),"Y","N")</f>
        <v>N</v>
      </c>
      <c r="Q11763" t="str">
        <f>LEFT(ALT[[#This Row],[DATEMTH]],4)</f>
        <v>2024</v>
      </c>
    </row>
    <row r="11764" spans="1:17" x14ac:dyDescent="0.25">
      <c r="A11764" t="s">
        <v>107</v>
      </c>
      <c r="B11764" t="s">
        <v>111</v>
      </c>
      <c r="C11764" t="s">
        <v>15</v>
      </c>
      <c r="D11764" t="s">
        <v>22</v>
      </c>
      <c r="E11764" s="14">
        <v>765528.07256600028</v>
      </c>
      <c r="F11764" s="14">
        <v>4653305.2490679994</v>
      </c>
      <c r="G11764" s="13">
        <v>0.16451275632934811</v>
      </c>
      <c r="H11764" s="12">
        <v>-48786972.289999999</v>
      </c>
      <c r="I11764" s="12">
        <v>-8.0260792843914288</v>
      </c>
      <c r="J11764" t="s">
        <v>25</v>
      </c>
      <c r="K11764" s="14">
        <v>102037.15265699996</v>
      </c>
      <c r="L11764" s="14">
        <v>765528.07256600005</v>
      </c>
      <c r="M11764" s="13">
        <v>0.13328989009505307</v>
      </c>
      <c r="N11764" s="12">
        <v>-1.0697952257107157</v>
      </c>
      <c r="O11764" s="2">
        <f>DATE(LEFT(ALT[[#This Row],[DATEMTH]],4),RIGHT(ALT[[#This Row],[DATEMTH]],2),1)</f>
        <v>45566</v>
      </c>
      <c r="P11764" t="str">
        <f>IF(AND(ALT[[#This Row],[DATE]]&gt;=DATE(2023,6,1),ALT[[#This Row],[DATE]]&lt;=DATE(2024,5,31)),"Y","N")</f>
        <v>N</v>
      </c>
      <c r="Q11764" t="str">
        <f>LEFT(ALT[[#This Row],[DATEMTH]],4)</f>
        <v>2024</v>
      </c>
    </row>
    <row r="11765" spans="1:17" x14ac:dyDescent="0.25">
      <c r="A11765" t="s">
        <v>107</v>
      </c>
      <c r="B11765" t="s">
        <v>111</v>
      </c>
      <c r="C11765" t="s">
        <v>15</v>
      </c>
      <c r="D11765" t="s">
        <v>22</v>
      </c>
      <c r="E11765" s="14">
        <v>765528.07256600028</v>
      </c>
      <c r="F11765" s="14">
        <v>4653305.2490679994</v>
      </c>
      <c r="G11765" s="13">
        <v>0.16451275632934811</v>
      </c>
      <c r="H11765" s="12">
        <v>-48786972.289999999</v>
      </c>
      <c r="I11765" s="12">
        <v>-8.0260792843914288</v>
      </c>
      <c r="J11765" t="s">
        <v>16</v>
      </c>
      <c r="K11765" s="14">
        <v>233579.00197099999</v>
      </c>
      <c r="L11765" s="14">
        <v>765528.07256600005</v>
      </c>
      <c r="M11765" s="13">
        <v>0.3051214061792123</v>
      </c>
      <c r="N11765" s="12">
        <v>-2.4489285973593589</v>
      </c>
      <c r="O11765" s="2">
        <f>DATE(LEFT(ALT[[#This Row],[DATEMTH]],4),RIGHT(ALT[[#This Row],[DATEMTH]],2),1)</f>
        <v>45566</v>
      </c>
      <c r="P11765" t="str">
        <f>IF(AND(ALT[[#This Row],[DATE]]&gt;=DATE(2023,6,1),ALT[[#This Row],[DATE]]&lt;=DATE(2024,5,31)),"Y","N")</f>
        <v>N</v>
      </c>
      <c r="Q11765" t="str">
        <f>LEFT(ALT[[#This Row],[DATEMTH]],4)</f>
        <v>2024</v>
      </c>
    </row>
    <row r="11766" spans="1:17" x14ac:dyDescent="0.25">
      <c r="A11766" t="s">
        <v>107</v>
      </c>
      <c r="B11766" t="s">
        <v>111</v>
      </c>
      <c r="C11766" t="s">
        <v>18</v>
      </c>
      <c r="D11766" t="s">
        <v>22</v>
      </c>
      <c r="E11766" s="14">
        <v>1451665.2405610001</v>
      </c>
      <c r="F11766" s="14">
        <v>4653305.2490679994</v>
      </c>
      <c r="G11766" s="13">
        <v>0.31196432704511506</v>
      </c>
      <c r="H11766" s="12">
        <v>-48786972.289999999</v>
      </c>
      <c r="I11766" s="12">
        <v>-15.219794979018527</v>
      </c>
      <c r="J11766" t="s">
        <v>26</v>
      </c>
      <c r="K11766" s="14">
        <v>442609.491415</v>
      </c>
      <c r="L11766" s="14">
        <v>1451665.2405610001</v>
      </c>
      <c r="M11766" s="13">
        <v>0.30489776778284799</v>
      </c>
      <c r="N11766" s="12">
        <v>-4.6404815152153471</v>
      </c>
      <c r="O11766" s="2">
        <f>DATE(LEFT(ALT[[#This Row],[DATEMTH]],4),RIGHT(ALT[[#This Row],[DATEMTH]],2),1)</f>
        <v>45566</v>
      </c>
      <c r="P11766" t="str">
        <f>IF(AND(ALT[[#This Row],[DATE]]&gt;=DATE(2023,6,1),ALT[[#This Row],[DATE]]&lt;=DATE(2024,5,31)),"Y","N")</f>
        <v>N</v>
      </c>
      <c r="Q11766" t="str">
        <f>LEFT(ALT[[#This Row],[DATEMTH]],4)</f>
        <v>2024</v>
      </c>
    </row>
    <row r="11767" spans="1:17" x14ac:dyDescent="0.25">
      <c r="A11767" t="s">
        <v>107</v>
      </c>
      <c r="B11767" t="s">
        <v>111</v>
      </c>
      <c r="C11767" t="s">
        <v>18</v>
      </c>
      <c r="D11767" t="s">
        <v>22</v>
      </c>
      <c r="E11767" s="14">
        <v>1451665.2405610001</v>
      </c>
      <c r="F11767" s="14">
        <v>4653305.2490679994</v>
      </c>
      <c r="G11767" s="13">
        <v>0.31196432704511506</v>
      </c>
      <c r="H11767" s="12">
        <v>-48786972.289999999</v>
      </c>
      <c r="I11767" s="12">
        <v>-15.219794979018527</v>
      </c>
      <c r="J11767" t="s">
        <v>25</v>
      </c>
      <c r="K11767" s="14">
        <v>145214.248035</v>
      </c>
      <c r="L11767" s="14">
        <v>1451665.2405610001</v>
      </c>
      <c r="M11767" s="13">
        <v>0.10003287533349049</v>
      </c>
      <c r="N11767" s="12">
        <v>-1.5224798537374449</v>
      </c>
      <c r="O11767" s="2">
        <f>DATE(LEFT(ALT[[#This Row],[DATEMTH]],4),RIGHT(ALT[[#This Row],[DATEMTH]],2),1)</f>
        <v>45566</v>
      </c>
      <c r="P11767" t="str">
        <f>IF(AND(ALT[[#This Row],[DATE]]&gt;=DATE(2023,6,1),ALT[[#This Row],[DATE]]&lt;=DATE(2024,5,31)),"Y","N")</f>
        <v>N</v>
      </c>
      <c r="Q11767" t="str">
        <f>LEFT(ALT[[#This Row],[DATEMTH]],4)</f>
        <v>2024</v>
      </c>
    </row>
    <row r="11768" spans="1:17" x14ac:dyDescent="0.25">
      <c r="A11768" t="s">
        <v>107</v>
      </c>
      <c r="B11768" t="s">
        <v>111</v>
      </c>
      <c r="C11768" t="s">
        <v>18</v>
      </c>
      <c r="D11768" t="s">
        <v>22</v>
      </c>
      <c r="E11768" s="14">
        <v>1451665.2405610001</v>
      </c>
      <c r="F11768" s="14">
        <v>4653305.2490679994</v>
      </c>
      <c r="G11768" s="13">
        <v>0.31196432704511506</v>
      </c>
      <c r="H11768" s="12">
        <v>-48786972.289999999</v>
      </c>
      <c r="I11768" s="12">
        <v>-15.219794979018527</v>
      </c>
      <c r="J11768" t="s">
        <v>24</v>
      </c>
      <c r="K11768" s="14">
        <v>369079.72536199994</v>
      </c>
      <c r="L11768" s="14">
        <v>1451665.2405610001</v>
      </c>
      <c r="M11768" s="13">
        <v>0.25424575518483039</v>
      </c>
      <c r="N11768" s="12">
        <v>-3.8695682681988552</v>
      </c>
      <c r="O11768" s="2">
        <f>DATE(LEFT(ALT[[#This Row],[DATEMTH]],4),RIGHT(ALT[[#This Row],[DATEMTH]],2),1)</f>
        <v>45566</v>
      </c>
      <c r="P11768" t="str">
        <f>IF(AND(ALT[[#This Row],[DATE]]&gt;=DATE(2023,6,1),ALT[[#This Row],[DATE]]&lt;=DATE(2024,5,31)),"Y","N")</f>
        <v>N</v>
      </c>
      <c r="Q11768" t="str">
        <f>LEFT(ALT[[#This Row],[DATEMTH]],4)</f>
        <v>2024</v>
      </c>
    </row>
    <row r="11769" spans="1:17" x14ac:dyDescent="0.25">
      <c r="A11769" t="s">
        <v>107</v>
      </c>
      <c r="B11769" t="s">
        <v>111</v>
      </c>
      <c r="C11769" t="s">
        <v>18</v>
      </c>
      <c r="D11769" t="s">
        <v>22</v>
      </c>
      <c r="E11769" s="14">
        <v>1451665.2405610001</v>
      </c>
      <c r="F11769" s="14">
        <v>4653305.2490679994</v>
      </c>
      <c r="G11769" s="13">
        <v>0.31196432704511506</v>
      </c>
      <c r="H11769" s="12">
        <v>-48786972.289999999</v>
      </c>
      <c r="I11769" s="12">
        <v>-15.219794979018527</v>
      </c>
      <c r="J11769" t="s">
        <v>16</v>
      </c>
      <c r="K11769" s="14">
        <v>494761.77574900002</v>
      </c>
      <c r="L11769" s="14">
        <v>1451665.2405610001</v>
      </c>
      <c r="M11769" s="13">
        <v>0.34082360169883102</v>
      </c>
      <c r="N11769" s="12">
        <v>-5.1872653418668788</v>
      </c>
      <c r="O11769" s="2">
        <f>DATE(LEFT(ALT[[#This Row],[DATEMTH]],4),RIGHT(ALT[[#This Row],[DATEMTH]],2),1)</f>
        <v>45566</v>
      </c>
      <c r="P11769" t="str">
        <f>IF(AND(ALT[[#This Row],[DATE]]&gt;=DATE(2023,6,1),ALT[[#This Row],[DATE]]&lt;=DATE(2024,5,31)),"Y","N")</f>
        <v>N</v>
      </c>
      <c r="Q11769" t="str">
        <f>LEFT(ALT[[#This Row],[DATEMTH]],4)</f>
        <v>2024</v>
      </c>
    </row>
    <row r="11770" spans="1:17" x14ac:dyDescent="0.25">
      <c r="A11770" t="s">
        <v>107</v>
      </c>
      <c r="B11770" t="s">
        <v>111</v>
      </c>
      <c r="C11770" t="s">
        <v>19</v>
      </c>
      <c r="D11770" t="s">
        <v>22</v>
      </c>
      <c r="E11770" s="14">
        <v>1231238.3248600003</v>
      </c>
      <c r="F11770" s="14">
        <v>4653305.2490679994</v>
      </c>
      <c r="G11770" s="13">
        <v>0.26459436012855647</v>
      </c>
      <c r="H11770" s="12">
        <v>-48786972.289999999</v>
      </c>
      <c r="I11770" s="12">
        <v>-12.908757715682166</v>
      </c>
      <c r="J11770" t="s">
        <v>26</v>
      </c>
      <c r="K11770" s="14">
        <v>39452.887432000003</v>
      </c>
      <c r="L11770" s="14">
        <v>1231238.3248600003</v>
      </c>
      <c r="M11770" s="13">
        <v>3.204325810479141E-2</v>
      </c>
      <c r="N11770" s="12">
        <v>-0.41363865529582122</v>
      </c>
      <c r="O11770" s="2">
        <f>DATE(LEFT(ALT[[#This Row],[DATEMTH]],4),RIGHT(ALT[[#This Row],[DATEMTH]],2),1)</f>
        <v>45566</v>
      </c>
      <c r="P11770" t="str">
        <f>IF(AND(ALT[[#This Row],[DATE]]&gt;=DATE(2023,6,1),ALT[[#This Row],[DATE]]&lt;=DATE(2024,5,31)),"Y","N")</f>
        <v>N</v>
      </c>
      <c r="Q11770" t="str">
        <f>LEFT(ALT[[#This Row],[DATEMTH]],4)</f>
        <v>2024</v>
      </c>
    </row>
    <row r="11771" spans="1:17" x14ac:dyDescent="0.25">
      <c r="A11771" t="s">
        <v>107</v>
      </c>
      <c r="B11771" t="s">
        <v>111</v>
      </c>
      <c r="C11771" t="s">
        <v>19</v>
      </c>
      <c r="D11771" t="s">
        <v>22</v>
      </c>
      <c r="E11771" s="14">
        <v>1231238.3248600003</v>
      </c>
      <c r="F11771" s="14">
        <v>4653305.2490679994</v>
      </c>
      <c r="G11771" s="13">
        <v>0.26459436012855647</v>
      </c>
      <c r="H11771" s="12">
        <v>-48786972.289999999</v>
      </c>
      <c r="I11771" s="12">
        <v>-12.908757715682166</v>
      </c>
      <c r="J11771" t="s">
        <v>25</v>
      </c>
      <c r="K11771" s="14">
        <v>827521.27796000021</v>
      </c>
      <c r="L11771" s="14">
        <v>1231238.3248600003</v>
      </c>
      <c r="M11771" s="13">
        <v>0.6721048729977559</v>
      </c>
      <c r="N11771" s="12">
        <v>-8.6760389650573639</v>
      </c>
      <c r="O11771" s="2">
        <f>DATE(LEFT(ALT[[#This Row],[DATEMTH]],4),RIGHT(ALT[[#This Row],[DATEMTH]],2),1)</f>
        <v>45566</v>
      </c>
      <c r="P11771" t="str">
        <f>IF(AND(ALT[[#This Row],[DATE]]&gt;=DATE(2023,6,1),ALT[[#This Row],[DATE]]&lt;=DATE(2024,5,31)),"Y","N")</f>
        <v>N</v>
      </c>
      <c r="Q11771" t="str">
        <f>LEFT(ALT[[#This Row],[DATEMTH]],4)</f>
        <v>2024</v>
      </c>
    </row>
    <row r="11772" spans="1:17" x14ac:dyDescent="0.25">
      <c r="A11772" t="s">
        <v>107</v>
      </c>
      <c r="B11772" t="s">
        <v>111</v>
      </c>
      <c r="C11772" t="s">
        <v>19</v>
      </c>
      <c r="D11772" t="s">
        <v>22</v>
      </c>
      <c r="E11772" s="14">
        <v>1231238.3248600003</v>
      </c>
      <c r="F11772" s="14">
        <v>4653305.2490679994</v>
      </c>
      <c r="G11772" s="13">
        <v>0.26459436012855647</v>
      </c>
      <c r="H11772" s="12">
        <v>-48786972.289999999</v>
      </c>
      <c r="I11772" s="12">
        <v>-12.908757715682166</v>
      </c>
      <c r="J11772" t="s">
        <v>24</v>
      </c>
      <c r="K11772" s="14">
        <v>364263.36917800002</v>
      </c>
      <c r="L11772" s="14">
        <v>1231238.3248600003</v>
      </c>
      <c r="M11772" s="13">
        <v>0.29585122703146777</v>
      </c>
      <c r="N11772" s="12">
        <v>-3.8190718096364957</v>
      </c>
      <c r="O11772" s="2">
        <f>DATE(LEFT(ALT[[#This Row],[DATEMTH]],4),RIGHT(ALT[[#This Row],[DATEMTH]],2),1)</f>
        <v>45566</v>
      </c>
      <c r="P11772" t="str">
        <f>IF(AND(ALT[[#This Row],[DATE]]&gt;=DATE(2023,6,1),ALT[[#This Row],[DATE]]&lt;=DATE(2024,5,31)),"Y","N")</f>
        <v>N</v>
      </c>
      <c r="Q11772" t="str">
        <f>LEFT(ALT[[#This Row],[DATEMTH]],4)</f>
        <v>2024</v>
      </c>
    </row>
    <row r="11773" spans="1:17" x14ac:dyDescent="0.25">
      <c r="A11773" t="s">
        <v>107</v>
      </c>
      <c r="B11773" t="s">
        <v>111</v>
      </c>
      <c r="C11773" t="s">
        <v>19</v>
      </c>
      <c r="D11773" t="s">
        <v>22</v>
      </c>
      <c r="E11773" s="14">
        <v>1231238.3248600003</v>
      </c>
      <c r="F11773" s="14">
        <v>4653305.2490679994</v>
      </c>
      <c r="G11773" s="13">
        <v>0.26459436012855647</v>
      </c>
      <c r="H11773" s="12">
        <v>-48786972.289999999</v>
      </c>
      <c r="I11773" s="12">
        <v>-12.908757715682166</v>
      </c>
      <c r="J11773" t="s">
        <v>16</v>
      </c>
      <c r="K11773" s="14">
        <v>0.79029000000000005</v>
      </c>
      <c r="L11773" s="14">
        <v>1231238.3248600003</v>
      </c>
      <c r="M11773" s="13">
        <v>6.4186598487328695E-7</v>
      </c>
      <c r="N11773" s="12">
        <v>-8.2856924846669745E-6</v>
      </c>
      <c r="O11773" s="2">
        <f>DATE(LEFT(ALT[[#This Row],[DATEMTH]],4),RIGHT(ALT[[#This Row],[DATEMTH]],2),1)</f>
        <v>45566</v>
      </c>
      <c r="P11773" t="str">
        <f>IF(AND(ALT[[#This Row],[DATE]]&gt;=DATE(2023,6,1),ALT[[#This Row],[DATE]]&lt;=DATE(2024,5,31)),"Y","N")</f>
        <v>N</v>
      </c>
      <c r="Q11773" t="str">
        <f>LEFT(ALT[[#This Row],[DATEMTH]],4)</f>
        <v>2024</v>
      </c>
    </row>
    <row r="11774" spans="1:17" x14ac:dyDescent="0.25">
      <c r="A11774" t="s">
        <v>107</v>
      </c>
      <c r="B11774" t="s">
        <v>111</v>
      </c>
      <c r="C11774" t="s">
        <v>20</v>
      </c>
      <c r="D11774" t="s">
        <v>22</v>
      </c>
      <c r="E11774" s="14">
        <v>1204873.6110810009</v>
      </c>
      <c r="F11774" s="14">
        <v>4653305.2490679994</v>
      </c>
      <c r="G11774" s="13">
        <v>0.25892855649698077</v>
      </c>
      <c r="H11774" s="12">
        <v>-48786972.289999999</v>
      </c>
      <c r="I11774" s="12">
        <v>-12.6323403109079</v>
      </c>
      <c r="J11774" t="s">
        <v>26</v>
      </c>
      <c r="K11774" s="14">
        <v>77595.034784000003</v>
      </c>
      <c r="L11774" s="14">
        <v>1204873.6110810002</v>
      </c>
      <c r="M11774" s="13">
        <v>6.4400974567268135E-2</v>
      </c>
      <c r="N11774" s="12">
        <v>-0.81353502708785563</v>
      </c>
      <c r="O11774" s="2">
        <f>DATE(LEFT(ALT[[#This Row],[DATEMTH]],4),RIGHT(ALT[[#This Row],[DATEMTH]],2),1)</f>
        <v>45566</v>
      </c>
      <c r="P11774" t="str">
        <f>IF(AND(ALT[[#This Row],[DATE]]&gt;=DATE(2023,6,1),ALT[[#This Row],[DATE]]&lt;=DATE(2024,5,31)),"Y","N")</f>
        <v>N</v>
      </c>
      <c r="Q11774" t="str">
        <f>LEFT(ALT[[#This Row],[DATEMTH]],4)</f>
        <v>2024</v>
      </c>
    </row>
    <row r="11775" spans="1:17" x14ac:dyDescent="0.25">
      <c r="A11775" t="s">
        <v>107</v>
      </c>
      <c r="B11775" t="s">
        <v>111</v>
      </c>
      <c r="C11775" t="s">
        <v>20</v>
      </c>
      <c r="D11775" t="s">
        <v>22</v>
      </c>
      <c r="E11775" s="14">
        <v>1204873.6110810009</v>
      </c>
      <c r="F11775" s="14">
        <v>4653305.2490679994</v>
      </c>
      <c r="G11775" s="13">
        <v>0.25892855649698077</v>
      </c>
      <c r="H11775" s="12">
        <v>-48786972.289999999</v>
      </c>
      <c r="I11775" s="12">
        <v>-12.6323403109079</v>
      </c>
      <c r="J11775" t="s">
        <v>25</v>
      </c>
      <c r="K11775" s="14">
        <v>163267.11853300006</v>
      </c>
      <c r="L11775" s="14">
        <v>1204873.6110810002</v>
      </c>
      <c r="M11775" s="13">
        <v>0.13550559745973562</v>
      </c>
      <c r="N11775" s="12">
        <v>-1.7117528211442774</v>
      </c>
      <c r="O11775" s="2">
        <f>DATE(LEFT(ALT[[#This Row],[DATEMTH]],4),RIGHT(ALT[[#This Row],[DATEMTH]],2),1)</f>
        <v>45566</v>
      </c>
      <c r="P11775" t="str">
        <f>IF(AND(ALT[[#This Row],[DATE]]&gt;=DATE(2023,6,1),ALT[[#This Row],[DATE]]&lt;=DATE(2024,5,31)),"Y","N")</f>
        <v>N</v>
      </c>
      <c r="Q11775" t="str">
        <f>LEFT(ALT[[#This Row],[DATEMTH]],4)</f>
        <v>2024</v>
      </c>
    </row>
    <row r="11776" spans="1:17" x14ac:dyDescent="0.25">
      <c r="A11776" t="s">
        <v>107</v>
      </c>
      <c r="B11776" t="s">
        <v>111</v>
      </c>
      <c r="C11776" t="s">
        <v>20</v>
      </c>
      <c r="D11776" t="s">
        <v>22</v>
      </c>
      <c r="E11776" s="14">
        <v>1204873.6110810009</v>
      </c>
      <c r="F11776" s="14">
        <v>4653305.2490679994</v>
      </c>
      <c r="G11776" s="13">
        <v>0.25892855649698077</v>
      </c>
      <c r="H11776" s="12">
        <v>-48786972.289999999</v>
      </c>
      <c r="I11776" s="12">
        <v>-12.6323403109079</v>
      </c>
      <c r="J11776" t="s">
        <v>24</v>
      </c>
      <c r="K11776" s="14">
        <v>490093.53182899999</v>
      </c>
      <c r="L11776" s="14">
        <v>1204873.6110810002</v>
      </c>
      <c r="M11776" s="13">
        <v>0.40675928771424674</v>
      </c>
      <c r="N11776" s="12">
        <v>-5.1383217470288631</v>
      </c>
      <c r="O11776" s="2">
        <f>DATE(LEFT(ALT[[#This Row],[DATEMTH]],4),RIGHT(ALT[[#This Row],[DATEMTH]],2),1)</f>
        <v>45566</v>
      </c>
      <c r="P11776" t="str">
        <f>IF(AND(ALT[[#This Row],[DATE]]&gt;=DATE(2023,6,1),ALT[[#This Row],[DATE]]&lt;=DATE(2024,5,31)),"Y","N")</f>
        <v>N</v>
      </c>
      <c r="Q11776" t="str">
        <f>LEFT(ALT[[#This Row],[DATEMTH]],4)</f>
        <v>2024</v>
      </c>
    </row>
    <row r="11777" spans="1:17" x14ac:dyDescent="0.25">
      <c r="A11777" t="s">
        <v>107</v>
      </c>
      <c r="B11777" t="s">
        <v>111</v>
      </c>
      <c r="C11777" t="s">
        <v>20</v>
      </c>
      <c r="D11777" t="s">
        <v>22</v>
      </c>
      <c r="E11777" s="14">
        <v>1204873.6110810009</v>
      </c>
      <c r="F11777" s="14">
        <v>4653305.2490679994</v>
      </c>
      <c r="G11777" s="13">
        <v>0.25892855649698077</v>
      </c>
      <c r="H11777" s="12">
        <v>-48786972.289999999</v>
      </c>
      <c r="I11777" s="12">
        <v>-12.6323403109079</v>
      </c>
      <c r="J11777" t="s">
        <v>16</v>
      </c>
      <c r="K11777" s="14">
        <v>473917.92593500006</v>
      </c>
      <c r="L11777" s="14">
        <v>1204873.6110810002</v>
      </c>
      <c r="M11777" s="13">
        <v>0.39333414025874947</v>
      </c>
      <c r="N11777" s="12">
        <v>-4.9687307156469025</v>
      </c>
      <c r="O11777" s="2">
        <f>DATE(LEFT(ALT[[#This Row],[DATEMTH]],4),RIGHT(ALT[[#This Row],[DATEMTH]],2),1)</f>
        <v>45566</v>
      </c>
      <c r="P11777" t="str">
        <f>IF(AND(ALT[[#This Row],[DATE]]&gt;=DATE(2023,6,1),ALT[[#This Row],[DATE]]&lt;=DATE(2024,5,31)),"Y","N")</f>
        <v>N</v>
      </c>
      <c r="Q11777" t="str">
        <f>LEFT(ALT[[#This Row],[DATEMTH]],4)</f>
        <v>2024</v>
      </c>
    </row>
    <row r="11778" spans="1:17" x14ac:dyDescent="0.25">
      <c r="A11778" t="s">
        <v>107</v>
      </c>
      <c r="B11778" t="s">
        <v>111</v>
      </c>
      <c r="C11778" t="s">
        <v>15</v>
      </c>
      <c r="D11778" t="s">
        <v>17</v>
      </c>
      <c r="E11778" s="14">
        <v>765528.07256600028</v>
      </c>
      <c r="F11778" s="14">
        <v>4653305.2490679994</v>
      </c>
      <c r="G11778" s="13">
        <v>0.16451275632934811</v>
      </c>
      <c r="H11778" s="12">
        <v>-95572530.780000001</v>
      </c>
      <c r="I11778" s="12">
        <v>-15.722900467989263</v>
      </c>
      <c r="J11778" t="s">
        <v>26</v>
      </c>
      <c r="K11778" s="14">
        <v>120803.22900000004</v>
      </c>
      <c r="L11778" s="14">
        <v>765528.07256600005</v>
      </c>
      <c r="M11778" s="13">
        <v>0.15780378712314952</v>
      </c>
      <c r="N11778" s="12">
        <v>-2.4811332384090456</v>
      </c>
      <c r="O11778" s="2">
        <f>DATE(LEFT(ALT[[#This Row],[DATEMTH]],4),RIGHT(ALT[[#This Row],[DATEMTH]],2),1)</f>
        <v>45566</v>
      </c>
      <c r="P11778" t="str">
        <f>IF(AND(ALT[[#This Row],[DATE]]&gt;=DATE(2023,6,1),ALT[[#This Row],[DATE]]&lt;=DATE(2024,5,31)),"Y","N")</f>
        <v>N</v>
      </c>
      <c r="Q11778" t="str">
        <f>LEFT(ALT[[#This Row],[DATEMTH]],4)</f>
        <v>2024</v>
      </c>
    </row>
    <row r="11779" spans="1:17" x14ac:dyDescent="0.25">
      <c r="A11779" t="s">
        <v>107</v>
      </c>
      <c r="B11779" t="s">
        <v>111</v>
      </c>
      <c r="C11779" t="s">
        <v>15</v>
      </c>
      <c r="D11779" t="s">
        <v>17</v>
      </c>
      <c r="E11779" s="14">
        <v>765528.07256600028</v>
      </c>
      <c r="F11779" s="14">
        <v>4653305.2490679994</v>
      </c>
      <c r="G11779" s="13">
        <v>0.16451275632934811</v>
      </c>
      <c r="H11779" s="12">
        <v>-95572530.780000001</v>
      </c>
      <c r="I11779" s="12">
        <v>-15.722900467989263</v>
      </c>
      <c r="J11779" t="s">
        <v>24</v>
      </c>
      <c r="K11779" s="14">
        <v>309108.68893800001</v>
      </c>
      <c r="L11779" s="14">
        <v>765528.07256600005</v>
      </c>
      <c r="M11779" s="13">
        <v>0.40378491660258503</v>
      </c>
      <c r="N11779" s="12">
        <v>-6.3486700542177896</v>
      </c>
      <c r="O11779" s="2">
        <f>DATE(LEFT(ALT[[#This Row],[DATEMTH]],4),RIGHT(ALT[[#This Row],[DATEMTH]],2),1)</f>
        <v>45566</v>
      </c>
      <c r="P11779" t="str">
        <f>IF(AND(ALT[[#This Row],[DATE]]&gt;=DATE(2023,6,1),ALT[[#This Row],[DATE]]&lt;=DATE(2024,5,31)),"Y","N")</f>
        <v>N</v>
      </c>
      <c r="Q11779" t="str">
        <f>LEFT(ALT[[#This Row],[DATEMTH]],4)</f>
        <v>2024</v>
      </c>
    </row>
    <row r="11780" spans="1:17" x14ac:dyDescent="0.25">
      <c r="A11780" t="s">
        <v>107</v>
      </c>
      <c r="B11780" t="s">
        <v>111</v>
      </c>
      <c r="C11780" t="s">
        <v>15</v>
      </c>
      <c r="D11780" t="s">
        <v>17</v>
      </c>
      <c r="E11780" s="14">
        <v>765528.07256600028</v>
      </c>
      <c r="F11780" s="14">
        <v>4653305.2490679994</v>
      </c>
      <c r="G11780" s="13">
        <v>0.16451275632934811</v>
      </c>
      <c r="H11780" s="12">
        <v>-95572530.780000001</v>
      </c>
      <c r="I11780" s="12">
        <v>-15.722900467989263</v>
      </c>
      <c r="J11780" t="s">
        <v>25</v>
      </c>
      <c r="K11780" s="14">
        <v>102037.15265699996</v>
      </c>
      <c r="L11780" s="14">
        <v>765528.07256600005</v>
      </c>
      <c r="M11780" s="13">
        <v>0.13328989009505307</v>
      </c>
      <c r="N11780" s="12">
        <v>-2.0957036753537475</v>
      </c>
      <c r="O11780" s="2">
        <f>DATE(LEFT(ALT[[#This Row],[DATEMTH]],4),RIGHT(ALT[[#This Row],[DATEMTH]],2),1)</f>
        <v>45566</v>
      </c>
      <c r="P11780" t="str">
        <f>IF(AND(ALT[[#This Row],[DATE]]&gt;=DATE(2023,6,1),ALT[[#This Row],[DATE]]&lt;=DATE(2024,5,31)),"Y","N")</f>
        <v>N</v>
      </c>
      <c r="Q11780" t="str">
        <f>LEFT(ALT[[#This Row],[DATEMTH]],4)</f>
        <v>2024</v>
      </c>
    </row>
    <row r="11781" spans="1:17" x14ac:dyDescent="0.25">
      <c r="A11781" t="s">
        <v>107</v>
      </c>
      <c r="B11781" t="s">
        <v>111</v>
      </c>
      <c r="C11781" t="s">
        <v>15</v>
      </c>
      <c r="D11781" t="s">
        <v>17</v>
      </c>
      <c r="E11781" s="14">
        <v>765528.07256600028</v>
      </c>
      <c r="F11781" s="14">
        <v>4653305.2490679994</v>
      </c>
      <c r="G11781" s="13">
        <v>0.16451275632934811</v>
      </c>
      <c r="H11781" s="12">
        <v>-95572530.780000001</v>
      </c>
      <c r="I11781" s="12">
        <v>-15.722900467989263</v>
      </c>
      <c r="J11781" t="s">
        <v>16</v>
      </c>
      <c r="K11781" s="14">
        <v>233579.00197099999</v>
      </c>
      <c r="L11781" s="14">
        <v>765528.07256600005</v>
      </c>
      <c r="M11781" s="13">
        <v>0.3051214061792123</v>
      </c>
      <c r="N11781" s="12">
        <v>-4.7973935000086785</v>
      </c>
      <c r="O11781" s="2">
        <f>DATE(LEFT(ALT[[#This Row],[DATEMTH]],4),RIGHT(ALT[[#This Row],[DATEMTH]],2),1)</f>
        <v>45566</v>
      </c>
      <c r="P11781" t="str">
        <f>IF(AND(ALT[[#This Row],[DATE]]&gt;=DATE(2023,6,1),ALT[[#This Row],[DATE]]&lt;=DATE(2024,5,31)),"Y","N")</f>
        <v>N</v>
      </c>
      <c r="Q11781" t="str">
        <f>LEFT(ALT[[#This Row],[DATEMTH]],4)</f>
        <v>2024</v>
      </c>
    </row>
    <row r="11782" spans="1:17" x14ac:dyDescent="0.25">
      <c r="A11782" t="s">
        <v>107</v>
      </c>
      <c r="B11782" t="s">
        <v>111</v>
      </c>
      <c r="C11782" t="s">
        <v>18</v>
      </c>
      <c r="D11782" t="s">
        <v>17</v>
      </c>
      <c r="E11782" s="14">
        <v>1451665.2405610001</v>
      </c>
      <c r="F11782" s="14">
        <v>4653305.2490679994</v>
      </c>
      <c r="G11782" s="13">
        <v>0.31196432704511506</v>
      </c>
      <c r="H11782" s="12">
        <v>-95572530.780000001</v>
      </c>
      <c r="I11782" s="12">
        <v>-29.815220248781245</v>
      </c>
      <c r="J11782" t="s">
        <v>26</v>
      </c>
      <c r="K11782" s="14">
        <v>442609.491415</v>
      </c>
      <c r="L11782" s="14">
        <v>1451665.2405610001</v>
      </c>
      <c r="M11782" s="13">
        <v>0.30489776778284799</v>
      </c>
      <c r="N11782" s="12">
        <v>-9.0905940998073707</v>
      </c>
      <c r="O11782" s="2">
        <f>DATE(LEFT(ALT[[#This Row],[DATEMTH]],4),RIGHT(ALT[[#This Row],[DATEMTH]],2),1)</f>
        <v>45566</v>
      </c>
      <c r="P11782" t="str">
        <f>IF(AND(ALT[[#This Row],[DATE]]&gt;=DATE(2023,6,1),ALT[[#This Row],[DATE]]&lt;=DATE(2024,5,31)),"Y","N")</f>
        <v>N</v>
      </c>
      <c r="Q11782" t="str">
        <f>LEFT(ALT[[#This Row],[DATEMTH]],4)</f>
        <v>2024</v>
      </c>
    </row>
    <row r="11783" spans="1:17" x14ac:dyDescent="0.25">
      <c r="A11783" t="s">
        <v>107</v>
      </c>
      <c r="B11783" t="s">
        <v>111</v>
      </c>
      <c r="C11783" t="s">
        <v>18</v>
      </c>
      <c r="D11783" t="s">
        <v>17</v>
      </c>
      <c r="E11783" s="14">
        <v>1451665.2405610001</v>
      </c>
      <c r="F11783" s="14">
        <v>4653305.2490679994</v>
      </c>
      <c r="G11783" s="13">
        <v>0.31196432704511506</v>
      </c>
      <c r="H11783" s="12">
        <v>-95572530.780000001</v>
      </c>
      <c r="I11783" s="12">
        <v>-29.815220248781245</v>
      </c>
      <c r="J11783" t="s">
        <v>25</v>
      </c>
      <c r="K11783" s="14">
        <v>145214.248035</v>
      </c>
      <c r="L11783" s="14">
        <v>1451665.2405610001</v>
      </c>
      <c r="M11783" s="13">
        <v>0.10003287533349049</v>
      </c>
      <c r="N11783" s="12">
        <v>-2.9825022101868957</v>
      </c>
      <c r="O11783" s="2">
        <f>DATE(LEFT(ALT[[#This Row],[DATEMTH]],4),RIGHT(ALT[[#This Row],[DATEMTH]],2),1)</f>
        <v>45566</v>
      </c>
      <c r="P11783" t="str">
        <f>IF(AND(ALT[[#This Row],[DATE]]&gt;=DATE(2023,6,1),ALT[[#This Row],[DATE]]&lt;=DATE(2024,5,31)),"Y","N")</f>
        <v>N</v>
      </c>
      <c r="Q11783" t="str">
        <f>LEFT(ALT[[#This Row],[DATEMTH]],4)</f>
        <v>2024</v>
      </c>
    </row>
    <row r="11784" spans="1:17" x14ac:dyDescent="0.25">
      <c r="A11784" t="s">
        <v>107</v>
      </c>
      <c r="B11784" t="s">
        <v>111</v>
      </c>
      <c r="C11784" t="s">
        <v>18</v>
      </c>
      <c r="D11784" t="s">
        <v>17</v>
      </c>
      <c r="E11784" s="14">
        <v>1451665.2405610001</v>
      </c>
      <c r="F11784" s="14">
        <v>4653305.2490679994</v>
      </c>
      <c r="G11784" s="13">
        <v>0.31196432704511506</v>
      </c>
      <c r="H11784" s="12">
        <v>-95572530.780000001</v>
      </c>
      <c r="I11784" s="12">
        <v>-29.815220248781245</v>
      </c>
      <c r="J11784" t="s">
        <v>24</v>
      </c>
      <c r="K11784" s="14">
        <v>369079.72536199994</v>
      </c>
      <c r="L11784" s="14">
        <v>1451665.2405610001</v>
      </c>
      <c r="M11784" s="13">
        <v>0.25424575518483039</v>
      </c>
      <c r="N11784" s="12">
        <v>-7.5803931881534341</v>
      </c>
      <c r="O11784" s="2">
        <f>DATE(LEFT(ALT[[#This Row],[DATEMTH]],4),RIGHT(ALT[[#This Row],[DATEMTH]],2),1)</f>
        <v>45566</v>
      </c>
      <c r="P11784" t="str">
        <f>IF(AND(ALT[[#This Row],[DATE]]&gt;=DATE(2023,6,1),ALT[[#This Row],[DATE]]&lt;=DATE(2024,5,31)),"Y","N")</f>
        <v>N</v>
      </c>
      <c r="Q11784" t="str">
        <f>LEFT(ALT[[#This Row],[DATEMTH]],4)</f>
        <v>2024</v>
      </c>
    </row>
    <row r="11785" spans="1:17" x14ac:dyDescent="0.25">
      <c r="A11785" t="s">
        <v>107</v>
      </c>
      <c r="B11785" t="s">
        <v>111</v>
      </c>
      <c r="C11785" t="s">
        <v>18</v>
      </c>
      <c r="D11785" t="s">
        <v>17</v>
      </c>
      <c r="E11785" s="14">
        <v>1451665.2405610001</v>
      </c>
      <c r="F11785" s="14">
        <v>4653305.2490679994</v>
      </c>
      <c r="G11785" s="13">
        <v>0.31196432704511506</v>
      </c>
      <c r="H11785" s="12">
        <v>-95572530.780000001</v>
      </c>
      <c r="I11785" s="12">
        <v>-29.815220248781245</v>
      </c>
      <c r="J11785" t="s">
        <v>16</v>
      </c>
      <c r="K11785" s="14">
        <v>494761.77574900002</v>
      </c>
      <c r="L11785" s="14">
        <v>1451665.2405610001</v>
      </c>
      <c r="M11785" s="13">
        <v>0.34082360169883102</v>
      </c>
      <c r="N11785" s="12">
        <v>-10.16173075063354</v>
      </c>
      <c r="O11785" s="2">
        <f>DATE(LEFT(ALT[[#This Row],[DATEMTH]],4),RIGHT(ALT[[#This Row],[DATEMTH]],2),1)</f>
        <v>45566</v>
      </c>
      <c r="P11785" t="str">
        <f>IF(AND(ALT[[#This Row],[DATE]]&gt;=DATE(2023,6,1),ALT[[#This Row],[DATE]]&lt;=DATE(2024,5,31)),"Y","N")</f>
        <v>N</v>
      </c>
      <c r="Q11785" t="str">
        <f>LEFT(ALT[[#This Row],[DATEMTH]],4)</f>
        <v>2024</v>
      </c>
    </row>
    <row r="11786" spans="1:17" x14ac:dyDescent="0.25">
      <c r="A11786" t="s">
        <v>107</v>
      </c>
      <c r="B11786" t="s">
        <v>111</v>
      </c>
      <c r="C11786" t="s">
        <v>19</v>
      </c>
      <c r="D11786" t="s">
        <v>17</v>
      </c>
      <c r="E11786" s="14">
        <v>1231238.3248600003</v>
      </c>
      <c r="F11786" s="14">
        <v>4653305.2490679994</v>
      </c>
      <c r="G11786" s="13">
        <v>0.26459436012855647</v>
      </c>
      <c r="H11786" s="12">
        <v>-95572530.780000001</v>
      </c>
      <c r="I11786" s="12">
        <v>-25.287952627600866</v>
      </c>
      <c r="J11786" t="s">
        <v>25</v>
      </c>
      <c r="K11786" s="14">
        <v>827521.27796000021</v>
      </c>
      <c r="L11786" s="14">
        <v>1231238.3248600003</v>
      </c>
      <c r="M11786" s="13">
        <v>0.6721048729977559</v>
      </c>
      <c r="N11786" s="12">
        <v>-16.996156189146948</v>
      </c>
      <c r="O11786" s="2">
        <f>DATE(LEFT(ALT[[#This Row],[DATEMTH]],4),RIGHT(ALT[[#This Row],[DATEMTH]],2),1)</f>
        <v>45566</v>
      </c>
      <c r="P11786" t="str">
        <f>IF(AND(ALT[[#This Row],[DATE]]&gt;=DATE(2023,6,1),ALT[[#This Row],[DATE]]&lt;=DATE(2024,5,31)),"Y","N")</f>
        <v>N</v>
      </c>
      <c r="Q11786" t="str">
        <f>LEFT(ALT[[#This Row],[DATEMTH]],4)</f>
        <v>2024</v>
      </c>
    </row>
    <row r="11787" spans="1:17" x14ac:dyDescent="0.25">
      <c r="A11787" t="s">
        <v>107</v>
      </c>
      <c r="B11787" t="s">
        <v>111</v>
      </c>
      <c r="C11787" t="s">
        <v>19</v>
      </c>
      <c r="D11787" t="s">
        <v>17</v>
      </c>
      <c r="E11787" s="14">
        <v>1231238.3248600003</v>
      </c>
      <c r="F11787" s="14">
        <v>4653305.2490679994</v>
      </c>
      <c r="G11787" s="13">
        <v>0.26459436012855647</v>
      </c>
      <c r="H11787" s="12">
        <v>-95572530.780000001</v>
      </c>
      <c r="I11787" s="12">
        <v>-25.287952627600866</v>
      </c>
      <c r="J11787" t="s">
        <v>26</v>
      </c>
      <c r="K11787" s="14">
        <v>39452.887432000003</v>
      </c>
      <c r="L11787" s="14">
        <v>1231238.3248600003</v>
      </c>
      <c r="M11787" s="13">
        <v>3.204325810479141E-2</v>
      </c>
      <c r="N11787" s="12">
        <v>-0.81030839298795265</v>
      </c>
      <c r="O11787" s="2">
        <f>DATE(LEFT(ALT[[#This Row],[DATEMTH]],4),RIGHT(ALT[[#This Row],[DATEMTH]],2),1)</f>
        <v>45566</v>
      </c>
      <c r="P11787" t="str">
        <f>IF(AND(ALT[[#This Row],[DATE]]&gt;=DATE(2023,6,1),ALT[[#This Row],[DATE]]&lt;=DATE(2024,5,31)),"Y","N")</f>
        <v>N</v>
      </c>
      <c r="Q11787" t="str">
        <f>LEFT(ALT[[#This Row],[DATEMTH]],4)</f>
        <v>2024</v>
      </c>
    </row>
    <row r="11788" spans="1:17" x14ac:dyDescent="0.25">
      <c r="A11788" t="s">
        <v>107</v>
      </c>
      <c r="B11788" t="s">
        <v>111</v>
      </c>
      <c r="C11788" t="s">
        <v>19</v>
      </c>
      <c r="D11788" t="s">
        <v>17</v>
      </c>
      <c r="E11788" s="14">
        <v>1231238.3248600003</v>
      </c>
      <c r="F11788" s="14">
        <v>4653305.2490679994</v>
      </c>
      <c r="G11788" s="13">
        <v>0.26459436012855647</v>
      </c>
      <c r="H11788" s="12">
        <v>-95572530.780000001</v>
      </c>
      <c r="I11788" s="12">
        <v>-25.287952627600866</v>
      </c>
      <c r="J11788" t="s">
        <v>24</v>
      </c>
      <c r="K11788" s="14">
        <v>364263.36917800002</v>
      </c>
      <c r="L11788" s="14">
        <v>1231238.3248600003</v>
      </c>
      <c r="M11788" s="13">
        <v>0.29585122703146777</v>
      </c>
      <c r="N11788" s="12">
        <v>-7.4814718139893461</v>
      </c>
      <c r="O11788" s="2">
        <f>DATE(LEFT(ALT[[#This Row],[DATEMTH]],4),RIGHT(ALT[[#This Row],[DATEMTH]],2),1)</f>
        <v>45566</v>
      </c>
      <c r="P11788" t="str">
        <f>IF(AND(ALT[[#This Row],[DATE]]&gt;=DATE(2023,6,1),ALT[[#This Row],[DATE]]&lt;=DATE(2024,5,31)),"Y","N")</f>
        <v>N</v>
      </c>
      <c r="Q11788" t="str">
        <f>LEFT(ALT[[#This Row],[DATEMTH]],4)</f>
        <v>2024</v>
      </c>
    </row>
    <row r="11789" spans="1:17" x14ac:dyDescent="0.25">
      <c r="A11789" t="s">
        <v>107</v>
      </c>
      <c r="B11789" t="s">
        <v>111</v>
      </c>
      <c r="C11789" t="s">
        <v>19</v>
      </c>
      <c r="D11789" t="s">
        <v>17</v>
      </c>
      <c r="E11789" s="14">
        <v>1231238.3248600003</v>
      </c>
      <c r="F11789" s="14">
        <v>4653305.2490679994</v>
      </c>
      <c r="G11789" s="13">
        <v>0.26459436012855647</v>
      </c>
      <c r="H11789" s="12">
        <v>-95572530.780000001</v>
      </c>
      <c r="I11789" s="12">
        <v>-25.287952627600866</v>
      </c>
      <c r="J11789" t="s">
        <v>16</v>
      </c>
      <c r="K11789" s="14">
        <v>0.79029000000000005</v>
      </c>
      <c r="L11789" s="14">
        <v>1231238.3248600003</v>
      </c>
      <c r="M11789" s="13">
        <v>6.4186598487328695E-7</v>
      </c>
      <c r="N11789" s="12">
        <v>-1.6231476618744056E-5</v>
      </c>
      <c r="O11789" s="2">
        <f>DATE(LEFT(ALT[[#This Row],[DATEMTH]],4),RIGHT(ALT[[#This Row],[DATEMTH]],2),1)</f>
        <v>45566</v>
      </c>
      <c r="P11789" t="str">
        <f>IF(AND(ALT[[#This Row],[DATE]]&gt;=DATE(2023,6,1),ALT[[#This Row],[DATE]]&lt;=DATE(2024,5,31)),"Y","N")</f>
        <v>N</v>
      </c>
      <c r="Q11789" t="str">
        <f>LEFT(ALT[[#This Row],[DATEMTH]],4)</f>
        <v>2024</v>
      </c>
    </row>
    <row r="11790" spans="1:17" x14ac:dyDescent="0.25">
      <c r="A11790" t="s">
        <v>107</v>
      </c>
      <c r="B11790" t="s">
        <v>111</v>
      </c>
      <c r="C11790" t="s">
        <v>20</v>
      </c>
      <c r="D11790" t="s">
        <v>17</v>
      </c>
      <c r="E11790" s="14">
        <v>1204873.6110810009</v>
      </c>
      <c r="F11790" s="14">
        <v>4653305.2490679994</v>
      </c>
      <c r="G11790" s="13">
        <v>0.25892855649698077</v>
      </c>
      <c r="H11790" s="12">
        <v>-95572530.780000001</v>
      </c>
      <c r="I11790" s="12">
        <v>-24.746457435628663</v>
      </c>
      <c r="J11790" t="s">
        <v>26</v>
      </c>
      <c r="K11790" s="14">
        <v>77595.034784000003</v>
      </c>
      <c r="L11790" s="14">
        <v>1204873.6110810002</v>
      </c>
      <c r="M11790" s="13">
        <v>6.4400974567268135E-2</v>
      </c>
      <c r="N11790" s="12">
        <v>-1.5936959759419049</v>
      </c>
      <c r="O11790" s="2">
        <f>DATE(LEFT(ALT[[#This Row],[DATEMTH]],4),RIGHT(ALT[[#This Row],[DATEMTH]],2),1)</f>
        <v>45566</v>
      </c>
      <c r="P11790" t="str">
        <f>IF(AND(ALT[[#This Row],[DATE]]&gt;=DATE(2023,6,1),ALT[[#This Row],[DATE]]&lt;=DATE(2024,5,31)),"Y","N")</f>
        <v>N</v>
      </c>
      <c r="Q11790" t="str">
        <f>LEFT(ALT[[#This Row],[DATEMTH]],4)</f>
        <v>2024</v>
      </c>
    </row>
    <row r="11791" spans="1:17" x14ac:dyDescent="0.25">
      <c r="A11791" t="s">
        <v>107</v>
      </c>
      <c r="B11791" t="s">
        <v>111</v>
      </c>
      <c r="C11791" t="s">
        <v>20</v>
      </c>
      <c r="D11791" t="s">
        <v>17</v>
      </c>
      <c r="E11791" s="14">
        <v>1204873.6110810009</v>
      </c>
      <c r="F11791" s="14">
        <v>4653305.2490679994</v>
      </c>
      <c r="G11791" s="13">
        <v>0.25892855649698077</v>
      </c>
      <c r="H11791" s="12">
        <v>-95572530.780000001</v>
      </c>
      <c r="I11791" s="12">
        <v>-24.746457435628663</v>
      </c>
      <c r="J11791" t="s">
        <v>25</v>
      </c>
      <c r="K11791" s="14">
        <v>163267.11853300006</v>
      </c>
      <c r="L11791" s="14">
        <v>1204873.6110810002</v>
      </c>
      <c r="M11791" s="13">
        <v>0.13550559745973562</v>
      </c>
      <c r="N11791" s="12">
        <v>-3.3532834998267789</v>
      </c>
      <c r="O11791" s="2">
        <f>DATE(LEFT(ALT[[#This Row],[DATEMTH]],4),RIGHT(ALT[[#This Row],[DATEMTH]],2),1)</f>
        <v>45566</v>
      </c>
      <c r="P11791" t="str">
        <f>IF(AND(ALT[[#This Row],[DATE]]&gt;=DATE(2023,6,1),ALT[[#This Row],[DATE]]&lt;=DATE(2024,5,31)),"Y","N")</f>
        <v>N</v>
      </c>
      <c r="Q11791" t="str">
        <f>LEFT(ALT[[#This Row],[DATEMTH]],4)</f>
        <v>2024</v>
      </c>
    </row>
    <row r="11792" spans="1:17" x14ac:dyDescent="0.25">
      <c r="A11792" t="s">
        <v>107</v>
      </c>
      <c r="B11792" t="s">
        <v>111</v>
      </c>
      <c r="C11792" t="s">
        <v>20</v>
      </c>
      <c r="D11792" t="s">
        <v>17</v>
      </c>
      <c r="E11792" s="14">
        <v>1204873.6110810009</v>
      </c>
      <c r="F11792" s="14">
        <v>4653305.2490679994</v>
      </c>
      <c r="G11792" s="13">
        <v>0.25892855649698077</v>
      </c>
      <c r="H11792" s="12">
        <v>-95572530.780000001</v>
      </c>
      <c r="I11792" s="12">
        <v>-24.746457435628663</v>
      </c>
      <c r="J11792" t="s">
        <v>24</v>
      </c>
      <c r="K11792" s="14">
        <v>490093.53182899999</v>
      </c>
      <c r="L11792" s="14">
        <v>1204873.6110810002</v>
      </c>
      <c r="M11792" s="13">
        <v>0.40675928771424674</v>
      </c>
      <c r="N11792" s="12">
        <v>-10.06585139996724</v>
      </c>
      <c r="O11792" s="2">
        <f>DATE(LEFT(ALT[[#This Row],[DATEMTH]],4),RIGHT(ALT[[#This Row],[DATEMTH]],2),1)</f>
        <v>45566</v>
      </c>
      <c r="P11792" t="str">
        <f>IF(AND(ALT[[#This Row],[DATE]]&gt;=DATE(2023,6,1),ALT[[#This Row],[DATE]]&lt;=DATE(2024,5,31)),"Y","N")</f>
        <v>N</v>
      </c>
      <c r="Q11792" t="str">
        <f>LEFT(ALT[[#This Row],[DATEMTH]],4)</f>
        <v>2024</v>
      </c>
    </row>
    <row r="11793" spans="1:17" x14ac:dyDescent="0.25">
      <c r="A11793" t="s">
        <v>107</v>
      </c>
      <c r="B11793" t="s">
        <v>111</v>
      </c>
      <c r="C11793" t="s">
        <v>20</v>
      </c>
      <c r="D11793" t="s">
        <v>17</v>
      </c>
      <c r="E11793" s="14">
        <v>1204873.6110810009</v>
      </c>
      <c r="F11793" s="14">
        <v>4653305.2490679994</v>
      </c>
      <c r="G11793" s="13">
        <v>0.25892855649698077</v>
      </c>
      <c r="H11793" s="12">
        <v>-95572530.780000001</v>
      </c>
      <c r="I11793" s="12">
        <v>-24.746457435628663</v>
      </c>
      <c r="J11793" t="s">
        <v>16</v>
      </c>
      <c r="K11793" s="14">
        <v>473917.92593500006</v>
      </c>
      <c r="L11793" s="14">
        <v>1204873.6110810002</v>
      </c>
      <c r="M11793" s="13">
        <v>0.39333414025874947</v>
      </c>
      <c r="N11793" s="12">
        <v>-9.7336265598927376</v>
      </c>
      <c r="O11793" s="2">
        <f>DATE(LEFT(ALT[[#This Row],[DATEMTH]],4),RIGHT(ALT[[#This Row],[DATEMTH]],2),1)</f>
        <v>45566</v>
      </c>
      <c r="P11793" t="str">
        <f>IF(AND(ALT[[#This Row],[DATE]]&gt;=DATE(2023,6,1),ALT[[#This Row],[DATE]]&lt;=DATE(2024,5,31)),"Y","N")</f>
        <v>N</v>
      </c>
      <c r="Q11793" t="str">
        <f>LEFT(ALT[[#This Row],[DATEMTH]],4)</f>
        <v>2024</v>
      </c>
    </row>
    <row r="11794" spans="1:17" x14ac:dyDescent="0.25">
      <c r="A11794" t="s">
        <v>107</v>
      </c>
      <c r="B11794" t="s">
        <v>111</v>
      </c>
      <c r="C11794" t="s">
        <v>15</v>
      </c>
      <c r="D11794" t="s">
        <v>23</v>
      </c>
      <c r="E11794" s="14">
        <v>765528.07256600028</v>
      </c>
      <c r="F11794" s="14">
        <v>4653305.2490679994</v>
      </c>
      <c r="G11794" s="13">
        <v>0.16451275632934811</v>
      </c>
      <c r="H11794" s="12">
        <v>-4326785.3499999996</v>
      </c>
      <c r="I11794" s="12">
        <v>-0.71181138397394317</v>
      </c>
      <c r="J11794" t="s">
        <v>26</v>
      </c>
      <c r="K11794" s="14">
        <v>120803.22900000004</v>
      </c>
      <c r="L11794" s="14">
        <v>765528.07256600005</v>
      </c>
      <c r="M11794" s="13">
        <v>0.15780378712314952</v>
      </c>
      <c r="N11794" s="12">
        <v>-0.11232653210845857</v>
      </c>
      <c r="O11794" s="2">
        <f>DATE(LEFT(ALT[[#This Row],[DATEMTH]],4),RIGHT(ALT[[#This Row],[DATEMTH]],2),1)</f>
        <v>45566</v>
      </c>
      <c r="P11794" t="str">
        <f>IF(AND(ALT[[#This Row],[DATE]]&gt;=DATE(2023,6,1),ALT[[#This Row],[DATE]]&lt;=DATE(2024,5,31)),"Y","N")</f>
        <v>N</v>
      </c>
      <c r="Q11794" t="str">
        <f>LEFT(ALT[[#This Row],[DATEMTH]],4)</f>
        <v>2024</v>
      </c>
    </row>
    <row r="11795" spans="1:17" x14ac:dyDescent="0.25">
      <c r="A11795" t="s">
        <v>107</v>
      </c>
      <c r="B11795" t="s">
        <v>111</v>
      </c>
      <c r="C11795" t="s">
        <v>15</v>
      </c>
      <c r="D11795" t="s">
        <v>23</v>
      </c>
      <c r="E11795" s="14">
        <v>765528.07256600028</v>
      </c>
      <c r="F11795" s="14">
        <v>4653305.2490679994</v>
      </c>
      <c r="G11795" s="13">
        <v>0.16451275632934811</v>
      </c>
      <c r="H11795" s="12">
        <v>-4326785.3499999996</v>
      </c>
      <c r="I11795" s="12">
        <v>-0.71181138397394317</v>
      </c>
      <c r="J11795" t="s">
        <v>24</v>
      </c>
      <c r="K11795" s="14">
        <v>309108.68893800001</v>
      </c>
      <c r="L11795" s="14">
        <v>765528.07256600005</v>
      </c>
      <c r="M11795" s="13">
        <v>0.40378491660258503</v>
      </c>
      <c r="N11795" s="12">
        <v>-0.28741870031468925</v>
      </c>
      <c r="O11795" s="2">
        <f>DATE(LEFT(ALT[[#This Row],[DATEMTH]],4),RIGHT(ALT[[#This Row],[DATEMTH]],2),1)</f>
        <v>45566</v>
      </c>
      <c r="P11795" t="str">
        <f>IF(AND(ALT[[#This Row],[DATE]]&gt;=DATE(2023,6,1),ALT[[#This Row],[DATE]]&lt;=DATE(2024,5,31)),"Y","N")</f>
        <v>N</v>
      </c>
      <c r="Q11795" t="str">
        <f>LEFT(ALT[[#This Row],[DATEMTH]],4)</f>
        <v>2024</v>
      </c>
    </row>
    <row r="11796" spans="1:17" x14ac:dyDescent="0.25">
      <c r="A11796" t="s">
        <v>107</v>
      </c>
      <c r="B11796" t="s">
        <v>111</v>
      </c>
      <c r="C11796" t="s">
        <v>15</v>
      </c>
      <c r="D11796" t="s">
        <v>23</v>
      </c>
      <c r="E11796" s="14">
        <v>765528.07256600028</v>
      </c>
      <c r="F11796" s="14">
        <v>4653305.2490679994</v>
      </c>
      <c r="G11796" s="13">
        <v>0.16451275632934811</v>
      </c>
      <c r="H11796" s="12">
        <v>-4326785.3499999996</v>
      </c>
      <c r="I11796" s="12">
        <v>-0.71181138397394317</v>
      </c>
      <c r="J11796" t="s">
        <v>25</v>
      </c>
      <c r="K11796" s="14">
        <v>102037.15265699996</v>
      </c>
      <c r="L11796" s="14">
        <v>765528.07256600005</v>
      </c>
      <c r="M11796" s="13">
        <v>0.13328989009505307</v>
      </c>
      <c r="N11796" s="12">
        <v>-9.4877261138294505E-2</v>
      </c>
      <c r="O11796" s="2">
        <f>DATE(LEFT(ALT[[#This Row],[DATEMTH]],4),RIGHT(ALT[[#This Row],[DATEMTH]],2),1)</f>
        <v>45566</v>
      </c>
      <c r="P11796" t="str">
        <f>IF(AND(ALT[[#This Row],[DATE]]&gt;=DATE(2023,6,1),ALT[[#This Row],[DATE]]&lt;=DATE(2024,5,31)),"Y","N")</f>
        <v>N</v>
      </c>
      <c r="Q11796" t="str">
        <f>LEFT(ALT[[#This Row],[DATEMTH]],4)</f>
        <v>2024</v>
      </c>
    </row>
    <row r="11797" spans="1:17" x14ac:dyDescent="0.25">
      <c r="A11797" t="s">
        <v>107</v>
      </c>
      <c r="B11797" t="s">
        <v>111</v>
      </c>
      <c r="C11797" t="s">
        <v>15</v>
      </c>
      <c r="D11797" t="s">
        <v>23</v>
      </c>
      <c r="E11797" s="14">
        <v>765528.07256600028</v>
      </c>
      <c r="F11797" s="14">
        <v>4653305.2490679994</v>
      </c>
      <c r="G11797" s="13">
        <v>0.16451275632934811</v>
      </c>
      <c r="H11797" s="12">
        <v>-4326785.3499999996</v>
      </c>
      <c r="I11797" s="12">
        <v>-0.71181138397394317</v>
      </c>
      <c r="J11797" t="s">
        <v>16</v>
      </c>
      <c r="K11797" s="14">
        <v>233579.00197099999</v>
      </c>
      <c r="L11797" s="14">
        <v>765528.07256600005</v>
      </c>
      <c r="M11797" s="13">
        <v>0.3051214061792123</v>
      </c>
      <c r="N11797" s="12">
        <v>-0.21718889041250075</v>
      </c>
      <c r="O11797" s="2">
        <f>DATE(LEFT(ALT[[#This Row],[DATEMTH]],4),RIGHT(ALT[[#This Row],[DATEMTH]],2),1)</f>
        <v>45566</v>
      </c>
      <c r="P11797" t="str">
        <f>IF(AND(ALT[[#This Row],[DATE]]&gt;=DATE(2023,6,1),ALT[[#This Row],[DATE]]&lt;=DATE(2024,5,31)),"Y","N")</f>
        <v>N</v>
      </c>
      <c r="Q11797" t="str">
        <f>LEFT(ALT[[#This Row],[DATEMTH]],4)</f>
        <v>2024</v>
      </c>
    </row>
    <row r="11798" spans="1:17" x14ac:dyDescent="0.25">
      <c r="A11798" t="s">
        <v>107</v>
      </c>
      <c r="B11798" t="s">
        <v>111</v>
      </c>
      <c r="C11798" t="s">
        <v>18</v>
      </c>
      <c r="D11798" t="s">
        <v>23</v>
      </c>
      <c r="E11798" s="14">
        <v>1451665.2405610001</v>
      </c>
      <c r="F11798" s="14">
        <v>4653305.2490679994</v>
      </c>
      <c r="G11798" s="13">
        <v>0.31196432704511506</v>
      </c>
      <c r="H11798" s="12">
        <v>-4326785.3499999996</v>
      </c>
      <c r="I11798" s="12">
        <v>-1.3498026799814127</v>
      </c>
      <c r="J11798" t="s">
        <v>26</v>
      </c>
      <c r="K11798" s="14">
        <v>442609.491415</v>
      </c>
      <c r="L11798" s="14">
        <v>1451665.2405610001</v>
      </c>
      <c r="M11798" s="13">
        <v>0.30489776778284799</v>
      </c>
      <c r="N11798" s="12">
        <v>-0.41155182407363866</v>
      </c>
      <c r="O11798" s="2">
        <f>DATE(LEFT(ALT[[#This Row],[DATEMTH]],4),RIGHT(ALT[[#This Row],[DATEMTH]],2),1)</f>
        <v>45566</v>
      </c>
      <c r="P11798" t="str">
        <f>IF(AND(ALT[[#This Row],[DATE]]&gt;=DATE(2023,6,1),ALT[[#This Row],[DATE]]&lt;=DATE(2024,5,31)),"Y","N")</f>
        <v>N</v>
      </c>
      <c r="Q11798" t="str">
        <f>LEFT(ALT[[#This Row],[DATEMTH]],4)</f>
        <v>2024</v>
      </c>
    </row>
    <row r="11799" spans="1:17" x14ac:dyDescent="0.25">
      <c r="A11799" t="s">
        <v>107</v>
      </c>
      <c r="B11799" t="s">
        <v>111</v>
      </c>
      <c r="C11799" t="s">
        <v>18</v>
      </c>
      <c r="D11799" t="s">
        <v>23</v>
      </c>
      <c r="E11799" s="14">
        <v>1451665.2405610001</v>
      </c>
      <c r="F11799" s="14">
        <v>4653305.2490679994</v>
      </c>
      <c r="G11799" s="13">
        <v>0.31196432704511506</v>
      </c>
      <c r="H11799" s="12">
        <v>-4326785.3499999996</v>
      </c>
      <c r="I11799" s="12">
        <v>-1.3498026799814127</v>
      </c>
      <c r="J11799" t="s">
        <v>25</v>
      </c>
      <c r="K11799" s="14">
        <v>145214.248035</v>
      </c>
      <c r="L11799" s="14">
        <v>1451665.2405610001</v>
      </c>
      <c r="M11799" s="13">
        <v>0.10003287533349049</v>
      </c>
      <c r="N11799" s="12">
        <v>-0.13502464321139201</v>
      </c>
      <c r="O11799" s="2">
        <f>DATE(LEFT(ALT[[#This Row],[DATEMTH]],4),RIGHT(ALT[[#This Row],[DATEMTH]],2),1)</f>
        <v>45566</v>
      </c>
      <c r="P11799" t="str">
        <f>IF(AND(ALT[[#This Row],[DATE]]&gt;=DATE(2023,6,1),ALT[[#This Row],[DATE]]&lt;=DATE(2024,5,31)),"Y","N")</f>
        <v>N</v>
      </c>
      <c r="Q11799" t="str">
        <f>LEFT(ALT[[#This Row],[DATEMTH]],4)</f>
        <v>2024</v>
      </c>
    </row>
    <row r="11800" spans="1:17" x14ac:dyDescent="0.25">
      <c r="A11800" t="s">
        <v>107</v>
      </c>
      <c r="B11800" t="s">
        <v>111</v>
      </c>
      <c r="C11800" t="s">
        <v>18</v>
      </c>
      <c r="D11800" t="s">
        <v>23</v>
      </c>
      <c r="E11800" s="14">
        <v>1451665.2405610001</v>
      </c>
      <c r="F11800" s="14">
        <v>4653305.2490679994</v>
      </c>
      <c r="G11800" s="13">
        <v>0.31196432704511506</v>
      </c>
      <c r="H11800" s="12">
        <v>-4326785.3499999996</v>
      </c>
      <c r="I11800" s="12">
        <v>-1.3498026799814127</v>
      </c>
      <c r="J11800" t="s">
        <v>24</v>
      </c>
      <c r="K11800" s="14">
        <v>369079.72536199994</v>
      </c>
      <c r="L11800" s="14">
        <v>1451665.2405610001</v>
      </c>
      <c r="M11800" s="13">
        <v>0.25424575518483039</v>
      </c>
      <c r="N11800" s="12">
        <v>-0.34318160172238221</v>
      </c>
      <c r="O11800" s="2">
        <f>DATE(LEFT(ALT[[#This Row],[DATEMTH]],4),RIGHT(ALT[[#This Row],[DATEMTH]],2),1)</f>
        <v>45566</v>
      </c>
      <c r="P11800" t="str">
        <f>IF(AND(ALT[[#This Row],[DATE]]&gt;=DATE(2023,6,1),ALT[[#This Row],[DATE]]&lt;=DATE(2024,5,31)),"Y","N")</f>
        <v>N</v>
      </c>
      <c r="Q11800" t="str">
        <f>LEFT(ALT[[#This Row],[DATEMTH]],4)</f>
        <v>2024</v>
      </c>
    </row>
    <row r="11801" spans="1:17" x14ac:dyDescent="0.25">
      <c r="A11801" t="s">
        <v>107</v>
      </c>
      <c r="B11801" t="s">
        <v>111</v>
      </c>
      <c r="C11801" t="s">
        <v>18</v>
      </c>
      <c r="D11801" t="s">
        <v>23</v>
      </c>
      <c r="E11801" s="14">
        <v>1451665.2405610001</v>
      </c>
      <c r="F11801" s="14">
        <v>4653305.2490679994</v>
      </c>
      <c r="G11801" s="13">
        <v>0.31196432704511506</v>
      </c>
      <c r="H11801" s="12">
        <v>-4326785.3499999996</v>
      </c>
      <c r="I11801" s="12">
        <v>-1.3498026799814127</v>
      </c>
      <c r="J11801" t="s">
        <v>16</v>
      </c>
      <c r="K11801" s="14">
        <v>494761.77574900002</v>
      </c>
      <c r="L11801" s="14">
        <v>1451665.2405610001</v>
      </c>
      <c r="M11801" s="13">
        <v>0.34082360169883102</v>
      </c>
      <c r="N11801" s="12">
        <v>-0.46004461097399968</v>
      </c>
      <c r="O11801" s="2">
        <f>DATE(LEFT(ALT[[#This Row],[DATEMTH]],4),RIGHT(ALT[[#This Row],[DATEMTH]],2),1)</f>
        <v>45566</v>
      </c>
      <c r="P11801" t="str">
        <f>IF(AND(ALT[[#This Row],[DATE]]&gt;=DATE(2023,6,1),ALT[[#This Row],[DATE]]&lt;=DATE(2024,5,31)),"Y","N")</f>
        <v>N</v>
      </c>
      <c r="Q11801" t="str">
        <f>LEFT(ALT[[#This Row],[DATEMTH]],4)</f>
        <v>2024</v>
      </c>
    </row>
    <row r="11802" spans="1:17" x14ac:dyDescent="0.25">
      <c r="A11802" t="s">
        <v>107</v>
      </c>
      <c r="B11802" t="s">
        <v>111</v>
      </c>
      <c r="C11802" t="s">
        <v>19</v>
      </c>
      <c r="D11802" t="s">
        <v>23</v>
      </c>
      <c r="E11802" s="14">
        <v>1231238.3248600003</v>
      </c>
      <c r="F11802" s="14">
        <v>4653305.2490679994</v>
      </c>
      <c r="G11802" s="13">
        <v>0.26459436012855647</v>
      </c>
      <c r="H11802" s="12">
        <v>-4326785.3499999996</v>
      </c>
      <c r="I11802" s="12">
        <v>-1.1448430010968622</v>
      </c>
      <c r="J11802" t="s">
        <v>25</v>
      </c>
      <c r="K11802" s="14">
        <v>827521.27796000021</v>
      </c>
      <c r="L11802" s="14">
        <v>1231238.3248600003</v>
      </c>
      <c r="M11802" s="13">
        <v>0.6721048729977559</v>
      </c>
      <c r="N11802" s="12">
        <v>-0.76945455985457634</v>
      </c>
      <c r="O11802" s="2">
        <f>DATE(LEFT(ALT[[#This Row],[DATEMTH]],4),RIGHT(ALT[[#This Row],[DATEMTH]],2),1)</f>
        <v>45566</v>
      </c>
      <c r="P11802" t="str">
        <f>IF(AND(ALT[[#This Row],[DATE]]&gt;=DATE(2023,6,1),ALT[[#This Row],[DATE]]&lt;=DATE(2024,5,31)),"Y","N")</f>
        <v>N</v>
      </c>
      <c r="Q11802" t="str">
        <f>LEFT(ALT[[#This Row],[DATEMTH]],4)</f>
        <v>2024</v>
      </c>
    </row>
    <row r="11803" spans="1:17" x14ac:dyDescent="0.25">
      <c r="A11803" t="s">
        <v>107</v>
      </c>
      <c r="B11803" t="s">
        <v>111</v>
      </c>
      <c r="C11803" t="s">
        <v>19</v>
      </c>
      <c r="D11803" t="s">
        <v>23</v>
      </c>
      <c r="E11803" s="14">
        <v>1231238.3248600003</v>
      </c>
      <c r="F11803" s="14">
        <v>4653305.2490679994</v>
      </c>
      <c r="G11803" s="13">
        <v>0.26459436012855647</v>
      </c>
      <c r="H11803" s="12">
        <v>-4326785.3499999996</v>
      </c>
      <c r="I11803" s="12">
        <v>-1.1448430010968622</v>
      </c>
      <c r="J11803" t="s">
        <v>26</v>
      </c>
      <c r="K11803" s="14">
        <v>39452.887432000003</v>
      </c>
      <c r="L11803" s="14">
        <v>1231238.3248600003</v>
      </c>
      <c r="M11803" s="13">
        <v>3.204325810479141E-2</v>
      </c>
      <c r="N11803" s="12">
        <v>-3.6684499773610754E-2</v>
      </c>
      <c r="O11803" s="2">
        <f>DATE(LEFT(ALT[[#This Row],[DATEMTH]],4),RIGHT(ALT[[#This Row],[DATEMTH]],2),1)</f>
        <v>45566</v>
      </c>
      <c r="P11803" t="str">
        <f>IF(AND(ALT[[#This Row],[DATE]]&gt;=DATE(2023,6,1),ALT[[#This Row],[DATE]]&lt;=DATE(2024,5,31)),"Y","N")</f>
        <v>N</v>
      </c>
      <c r="Q11803" t="str">
        <f>LEFT(ALT[[#This Row],[DATEMTH]],4)</f>
        <v>2024</v>
      </c>
    </row>
    <row r="11804" spans="1:17" x14ac:dyDescent="0.25">
      <c r="A11804" t="s">
        <v>107</v>
      </c>
      <c r="B11804" t="s">
        <v>111</v>
      </c>
      <c r="C11804" t="s">
        <v>19</v>
      </c>
      <c r="D11804" t="s">
        <v>23</v>
      </c>
      <c r="E11804" s="14">
        <v>1231238.3248600003</v>
      </c>
      <c r="F11804" s="14">
        <v>4653305.2490679994</v>
      </c>
      <c r="G11804" s="13">
        <v>0.26459436012855647</v>
      </c>
      <c r="H11804" s="12">
        <v>-4326785.3499999996</v>
      </c>
      <c r="I11804" s="12">
        <v>-1.1448430010968622</v>
      </c>
      <c r="J11804" t="s">
        <v>24</v>
      </c>
      <c r="K11804" s="14">
        <v>364263.36917800002</v>
      </c>
      <c r="L11804" s="14">
        <v>1231238.3248600003</v>
      </c>
      <c r="M11804" s="13">
        <v>0.29585122703146777</v>
      </c>
      <c r="N11804" s="12">
        <v>-0.33870320663289466</v>
      </c>
      <c r="O11804" s="2">
        <f>DATE(LEFT(ALT[[#This Row],[DATEMTH]],4),RIGHT(ALT[[#This Row],[DATEMTH]],2),1)</f>
        <v>45566</v>
      </c>
      <c r="P11804" t="str">
        <f>IF(AND(ALT[[#This Row],[DATE]]&gt;=DATE(2023,6,1),ALT[[#This Row],[DATE]]&lt;=DATE(2024,5,31)),"Y","N")</f>
        <v>N</v>
      </c>
      <c r="Q11804" t="str">
        <f>LEFT(ALT[[#This Row],[DATEMTH]],4)</f>
        <v>2024</v>
      </c>
    </row>
    <row r="11805" spans="1:17" x14ac:dyDescent="0.25">
      <c r="A11805" t="s">
        <v>107</v>
      </c>
      <c r="B11805" t="s">
        <v>111</v>
      </c>
      <c r="C11805" t="s">
        <v>19</v>
      </c>
      <c r="D11805" t="s">
        <v>23</v>
      </c>
      <c r="E11805" s="14">
        <v>1231238.3248600003</v>
      </c>
      <c r="F11805" s="14">
        <v>4653305.2490679994</v>
      </c>
      <c r="G11805" s="13">
        <v>0.26459436012855647</v>
      </c>
      <c r="H11805" s="12">
        <v>-4326785.3499999996</v>
      </c>
      <c r="I11805" s="12">
        <v>-1.1448430010968622</v>
      </c>
      <c r="J11805" t="s">
        <v>16</v>
      </c>
      <c r="K11805" s="14">
        <v>0.79029000000000005</v>
      </c>
      <c r="L11805" s="14">
        <v>1231238.3248600003</v>
      </c>
      <c r="M11805" s="13">
        <v>6.4186598487328695E-7</v>
      </c>
      <c r="N11805" s="12">
        <v>-7.34835780424327E-7</v>
      </c>
      <c r="O11805" s="2">
        <f>DATE(LEFT(ALT[[#This Row],[DATEMTH]],4),RIGHT(ALT[[#This Row],[DATEMTH]],2),1)</f>
        <v>45566</v>
      </c>
      <c r="P11805" t="str">
        <f>IF(AND(ALT[[#This Row],[DATE]]&gt;=DATE(2023,6,1),ALT[[#This Row],[DATE]]&lt;=DATE(2024,5,31)),"Y","N")</f>
        <v>N</v>
      </c>
      <c r="Q11805" t="str">
        <f>LEFT(ALT[[#This Row],[DATEMTH]],4)</f>
        <v>2024</v>
      </c>
    </row>
    <row r="11806" spans="1:17" x14ac:dyDescent="0.25">
      <c r="A11806" t="s">
        <v>107</v>
      </c>
      <c r="B11806" t="s">
        <v>111</v>
      </c>
      <c r="C11806" t="s">
        <v>20</v>
      </c>
      <c r="D11806" t="s">
        <v>23</v>
      </c>
      <c r="E11806" s="14">
        <v>1204873.6110810009</v>
      </c>
      <c r="F11806" s="14">
        <v>4653305.2490679994</v>
      </c>
      <c r="G11806" s="13">
        <v>0.25892855649698077</v>
      </c>
      <c r="H11806" s="12">
        <v>-4326785.3499999996</v>
      </c>
      <c r="I11806" s="12">
        <v>-1.1203282849477836</v>
      </c>
      <c r="J11806" t="s">
        <v>26</v>
      </c>
      <c r="K11806" s="14">
        <v>77595.034784000003</v>
      </c>
      <c r="L11806" s="14">
        <v>1204873.6110810002</v>
      </c>
      <c r="M11806" s="13">
        <v>6.4400974567268135E-2</v>
      </c>
      <c r="N11806" s="12">
        <v>-7.2150233385913337E-2</v>
      </c>
      <c r="O11806" s="2">
        <f>DATE(LEFT(ALT[[#This Row],[DATEMTH]],4),RIGHT(ALT[[#This Row],[DATEMTH]],2),1)</f>
        <v>45566</v>
      </c>
      <c r="P11806" t="str">
        <f>IF(AND(ALT[[#This Row],[DATE]]&gt;=DATE(2023,6,1),ALT[[#This Row],[DATE]]&lt;=DATE(2024,5,31)),"Y","N")</f>
        <v>N</v>
      </c>
      <c r="Q11806" t="str">
        <f>LEFT(ALT[[#This Row],[DATEMTH]],4)</f>
        <v>2024</v>
      </c>
    </row>
    <row r="11807" spans="1:17" x14ac:dyDescent="0.25">
      <c r="A11807" t="s">
        <v>107</v>
      </c>
      <c r="B11807" t="s">
        <v>111</v>
      </c>
      <c r="C11807" t="s">
        <v>20</v>
      </c>
      <c r="D11807" t="s">
        <v>23</v>
      </c>
      <c r="E11807" s="14">
        <v>1204873.6110810009</v>
      </c>
      <c r="F11807" s="14">
        <v>4653305.2490679994</v>
      </c>
      <c r="G11807" s="13">
        <v>0.25892855649698077</v>
      </c>
      <c r="H11807" s="12">
        <v>-4326785.3499999996</v>
      </c>
      <c r="I11807" s="12">
        <v>-1.1203282849477836</v>
      </c>
      <c r="J11807" t="s">
        <v>25</v>
      </c>
      <c r="K11807" s="14">
        <v>163267.11853300006</v>
      </c>
      <c r="L11807" s="14">
        <v>1204873.6110810002</v>
      </c>
      <c r="M11807" s="13">
        <v>0.13550559745973562</v>
      </c>
      <c r="N11807" s="12">
        <v>-0.15181075360289034</v>
      </c>
      <c r="O11807" s="2">
        <f>DATE(LEFT(ALT[[#This Row],[DATEMTH]],4),RIGHT(ALT[[#This Row],[DATEMTH]],2),1)</f>
        <v>45566</v>
      </c>
      <c r="P11807" t="str">
        <f>IF(AND(ALT[[#This Row],[DATE]]&gt;=DATE(2023,6,1),ALT[[#This Row],[DATE]]&lt;=DATE(2024,5,31)),"Y","N")</f>
        <v>N</v>
      </c>
      <c r="Q11807" t="str">
        <f>LEFT(ALT[[#This Row],[DATEMTH]],4)</f>
        <v>2024</v>
      </c>
    </row>
    <row r="11808" spans="1:17" x14ac:dyDescent="0.25">
      <c r="A11808" t="s">
        <v>107</v>
      </c>
      <c r="B11808" t="s">
        <v>111</v>
      </c>
      <c r="C11808" t="s">
        <v>20</v>
      </c>
      <c r="D11808" t="s">
        <v>23</v>
      </c>
      <c r="E11808" s="14">
        <v>1204873.6110810009</v>
      </c>
      <c r="F11808" s="14">
        <v>4653305.2490679994</v>
      </c>
      <c r="G11808" s="13">
        <v>0.25892855649698077</v>
      </c>
      <c r="H11808" s="12">
        <v>-4326785.3499999996</v>
      </c>
      <c r="I11808" s="12">
        <v>-1.1203282849477836</v>
      </c>
      <c r="J11808" t="s">
        <v>24</v>
      </c>
      <c r="K11808" s="14">
        <v>490093.53182899999</v>
      </c>
      <c r="L11808" s="14">
        <v>1204873.6110810002</v>
      </c>
      <c r="M11808" s="13">
        <v>0.40675928771424674</v>
      </c>
      <c r="N11808" s="12">
        <v>-0.45570393519148411</v>
      </c>
      <c r="O11808" s="2">
        <f>DATE(LEFT(ALT[[#This Row],[DATEMTH]],4),RIGHT(ALT[[#This Row],[DATEMTH]],2),1)</f>
        <v>45566</v>
      </c>
      <c r="P11808" t="str">
        <f>IF(AND(ALT[[#This Row],[DATE]]&gt;=DATE(2023,6,1),ALT[[#This Row],[DATE]]&lt;=DATE(2024,5,31)),"Y","N")</f>
        <v>N</v>
      </c>
      <c r="Q11808" t="str">
        <f>LEFT(ALT[[#This Row],[DATEMTH]],4)</f>
        <v>2024</v>
      </c>
    </row>
    <row r="11809" spans="1:17" x14ac:dyDescent="0.25">
      <c r="A11809" t="s">
        <v>107</v>
      </c>
      <c r="B11809" t="s">
        <v>111</v>
      </c>
      <c r="C11809" t="s">
        <v>20</v>
      </c>
      <c r="D11809" t="s">
        <v>23</v>
      </c>
      <c r="E11809" s="14">
        <v>1204873.6110810009</v>
      </c>
      <c r="F11809" s="14">
        <v>4653305.2490679994</v>
      </c>
      <c r="G11809" s="13">
        <v>0.25892855649698077</v>
      </c>
      <c r="H11809" s="12">
        <v>-4326785.3499999996</v>
      </c>
      <c r="I11809" s="12">
        <v>-1.1203282849477836</v>
      </c>
      <c r="J11809" t="s">
        <v>16</v>
      </c>
      <c r="K11809" s="14">
        <v>473917.92593500006</v>
      </c>
      <c r="L11809" s="14">
        <v>1204873.6110810002</v>
      </c>
      <c r="M11809" s="13">
        <v>0.39333414025874947</v>
      </c>
      <c r="N11809" s="12">
        <v>-0.44066336276749574</v>
      </c>
      <c r="O11809" s="2">
        <f>DATE(LEFT(ALT[[#This Row],[DATEMTH]],4),RIGHT(ALT[[#This Row],[DATEMTH]],2),1)</f>
        <v>45566</v>
      </c>
      <c r="P11809" t="str">
        <f>IF(AND(ALT[[#This Row],[DATE]]&gt;=DATE(2023,6,1),ALT[[#This Row],[DATE]]&lt;=DATE(2024,5,31)),"Y","N")</f>
        <v>N</v>
      </c>
      <c r="Q11809" t="str">
        <f>LEFT(ALT[[#This Row],[DATEMTH]],4)</f>
        <v>2024</v>
      </c>
    </row>
    <row r="11810" spans="1:17" x14ac:dyDescent="0.25">
      <c r="A11810" t="s">
        <v>108</v>
      </c>
      <c r="B11810" t="s">
        <v>14</v>
      </c>
      <c r="C11810" t="s">
        <v>15</v>
      </c>
      <c r="D11810" t="s">
        <v>22</v>
      </c>
      <c r="E11810" s="14">
        <v>10980.711355999996</v>
      </c>
      <c r="F11810" s="14">
        <v>60307.186112000003</v>
      </c>
      <c r="G11810" s="13">
        <v>0.18207965026932404</v>
      </c>
      <c r="H11810" s="12">
        <v>-49064758.049999997</v>
      </c>
      <c r="I11810" s="12">
        <v>-8.9336939862930009</v>
      </c>
      <c r="J11810" t="s">
        <v>24</v>
      </c>
      <c r="K11810" s="14">
        <v>4217.550871999998</v>
      </c>
      <c r="L11810" s="14">
        <v>10980.711355999996</v>
      </c>
      <c r="M11810" s="13">
        <v>0.38408721760047687</v>
      </c>
      <c r="N11810" s="12">
        <v>-3.4313176660893916</v>
      </c>
      <c r="O11810" s="2">
        <f>DATE(LEFT(ALT[[#This Row],[DATEMTH]],4),RIGHT(ALT[[#This Row],[DATEMTH]],2),1)</f>
        <v>45597</v>
      </c>
      <c r="P11810" t="str">
        <f>IF(AND(ALT[[#This Row],[DATE]]&gt;=DATE(2023,6,1),ALT[[#This Row],[DATE]]&lt;=DATE(2024,5,31)),"Y","N")</f>
        <v>N</v>
      </c>
      <c r="Q11810" t="str">
        <f>LEFT(ALT[[#This Row],[DATEMTH]],4)</f>
        <v>2024</v>
      </c>
    </row>
    <row r="11811" spans="1:17" x14ac:dyDescent="0.25">
      <c r="A11811" t="s">
        <v>108</v>
      </c>
      <c r="B11811" t="s">
        <v>14</v>
      </c>
      <c r="C11811" t="s">
        <v>15</v>
      </c>
      <c r="D11811" t="s">
        <v>22</v>
      </c>
      <c r="E11811" s="14">
        <v>10980.711355999996</v>
      </c>
      <c r="F11811" s="14">
        <v>60307.186112000003</v>
      </c>
      <c r="G11811" s="13">
        <v>0.18207965026932404</v>
      </c>
      <c r="H11811" s="12">
        <v>-49064758.049999997</v>
      </c>
      <c r="I11811" s="12">
        <v>-8.9336939862930009</v>
      </c>
      <c r="J11811" t="s">
        <v>25</v>
      </c>
      <c r="K11811" s="14">
        <v>1660.4906920000001</v>
      </c>
      <c r="L11811" s="14">
        <v>10980.711355999996</v>
      </c>
      <c r="M11811" s="13">
        <v>0.15121886352951874</v>
      </c>
      <c r="N11811" s="12">
        <v>-1.3509430517277237</v>
      </c>
      <c r="O11811" s="2">
        <f>DATE(LEFT(ALT[[#This Row],[DATEMTH]],4),RIGHT(ALT[[#This Row],[DATEMTH]],2),1)</f>
        <v>45597</v>
      </c>
      <c r="P11811" t="str">
        <f>IF(AND(ALT[[#This Row],[DATE]]&gt;=DATE(2023,6,1),ALT[[#This Row],[DATE]]&lt;=DATE(2024,5,31)),"Y","N")</f>
        <v>N</v>
      </c>
      <c r="Q11811" t="str">
        <f>LEFT(ALT[[#This Row],[DATEMTH]],4)</f>
        <v>2024</v>
      </c>
    </row>
    <row r="11812" spans="1:17" x14ac:dyDescent="0.25">
      <c r="A11812" t="s">
        <v>108</v>
      </c>
      <c r="B11812" t="s">
        <v>14</v>
      </c>
      <c r="C11812" t="s">
        <v>15</v>
      </c>
      <c r="D11812" t="s">
        <v>22</v>
      </c>
      <c r="E11812" s="14">
        <v>10980.711355999996</v>
      </c>
      <c r="F11812" s="14">
        <v>60307.186112000003</v>
      </c>
      <c r="G11812" s="13">
        <v>0.18207965026932404</v>
      </c>
      <c r="H11812" s="12">
        <v>-49064758.049999997</v>
      </c>
      <c r="I11812" s="12">
        <v>-8.9336939862930009</v>
      </c>
      <c r="J11812" t="s">
        <v>26</v>
      </c>
      <c r="K11812" s="14">
        <v>1598.4342959999999</v>
      </c>
      <c r="L11812" s="14">
        <v>10980.711355999996</v>
      </c>
      <c r="M11812" s="13">
        <v>0.14556746317956856</v>
      </c>
      <c r="N11812" s="12">
        <v>-1.3004551704072396</v>
      </c>
      <c r="O11812" s="2">
        <f>DATE(LEFT(ALT[[#This Row],[DATEMTH]],4),RIGHT(ALT[[#This Row],[DATEMTH]],2),1)</f>
        <v>45597</v>
      </c>
      <c r="P11812" t="str">
        <f>IF(AND(ALT[[#This Row],[DATE]]&gt;=DATE(2023,6,1),ALT[[#This Row],[DATE]]&lt;=DATE(2024,5,31)),"Y","N")</f>
        <v>N</v>
      </c>
      <c r="Q11812" t="str">
        <f>LEFT(ALT[[#This Row],[DATEMTH]],4)</f>
        <v>2024</v>
      </c>
    </row>
    <row r="11813" spans="1:17" x14ac:dyDescent="0.25">
      <c r="A11813" t="s">
        <v>108</v>
      </c>
      <c r="B11813" t="s">
        <v>14</v>
      </c>
      <c r="C11813" t="s">
        <v>15</v>
      </c>
      <c r="D11813" t="s">
        <v>22</v>
      </c>
      <c r="E11813" s="14">
        <v>10980.711355999996</v>
      </c>
      <c r="F11813" s="14">
        <v>60307.186112000003</v>
      </c>
      <c r="G11813" s="13">
        <v>0.18207965026932404</v>
      </c>
      <c r="H11813" s="12">
        <v>-49064758.049999997</v>
      </c>
      <c r="I11813" s="12">
        <v>-8.9336939862930009</v>
      </c>
      <c r="J11813" t="s">
        <v>16</v>
      </c>
      <c r="K11813" s="14">
        <v>3504.2354959999998</v>
      </c>
      <c r="L11813" s="14">
        <v>10980.711355999996</v>
      </c>
      <c r="M11813" s="13">
        <v>0.31912645569043596</v>
      </c>
      <c r="N11813" s="12">
        <v>-2.8509780980686474</v>
      </c>
      <c r="O11813" s="2">
        <f>DATE(LEFT(ALT[[#This Row],[DATEMTH]],4),RIGHT(ALT[[#This Row],[DATEMTH]],2),1)</f>
        <v>45597</v>
      </c>
      <c r="P11813" t="str">
        <f>IF(AND(ALT[[#This Row],[DATE]]&gt;=DATE(2023,6,1),ALT[[#This Row],[DATE]]&lt;=DATE(2024,5,31)),"Y","N")</f>
        <v>N</v>
      </c>
      <c r="Q11813" t="str">
        <f>LEFT(ALT[[#This Row],[DATEMTH]],4)</f>
        <v>2024</v>
      </c>
    </row>
    <row r="11814" spans="1:17" x14ac:dyDescent="0.25">
      <c r="A11814" t="s">
        <v>108</v>
      </c>
      <c r="B11814" t="s">
        <v>14</v>
      </c>
      <c r="C11814" t="s">
        <v>18</v>
      </c>
      <c r="D11814" t="s">
        <v>22</v>
      </c>
      <c r="E11814" s="14">
        <v>21915.780435999997</v>
      </c>
      <c r="F11814" s="14">
        <v>60307.186112000003</v>
      </c>
      <c r="G11814" s="13">
        <v>0.36340247073207699</v>
      </c>
      <c r="H11814" s="12">
        <v>-49064758.049999997</v>
      </c>
      <c r="I11814" s="12">
        <v>-17.830254301241563</v>
      </c>
      <c r="J11814" t="s">
        <v>16</v>
      </c>
      <c r="K11814" s="14">
        <v>7696.5806080000002</v>
      </c>
      <c r="L11814" s="14">
        <v>21915.780435999997</v>
      </c>
      <c r="M11814" s="13">
        <v>0.35118898140433996</v>
      </c>
      <c r="N11814" s="12">
        <v>-6.2617888462333759</v>
      </c>
      <c r="O11814" s="2">
        <f>DATE(LEFT(ALT[[#This Row],[DATEMTH]],4),RIGHT(ALT[[#This Row],[DATEMTH]],2),1)</f>
        <v>45597</v>
      </c>
      <c r="P11814" t="str">
        <f>IF(AND(ALT[[#This Row],[DATE]]&gt;=DATE(2023,6,1),ALT[[#This Row],[DATE]]&lt;=DATE(2024,5,31)),"Y","N")</f>
        <v>N</v>
      </c>
      <c r="Q11814" t="str">
        <f>LEFT(ALT[[#This Row],[DATEMTH]],4)</f>
        <v>2024</v>
      </c>
    </row>
    <row r="11815" spans="1:17" x14ac:dyDescent="0.25">
      <c r="A11815" t="s">
        <v>108</v>
      </c>
      <c r="B11815" t="s">
        <v>14</v>
      </c>
      <c r="C11815" t="s">
        <v>18</v>
      </c>
      <c r="D11815" t="s">
        <v>22</v>
      </c>
      <c r="E11815" s="14">
        <v>21915.780435999997</v>
      </c>
      <c r="F11815" s="14">
        <v>60307.186112000003</v>
      </c>
      <c r="G11815" s="13">
        <v>0.36340247073207699</v>
      </c>
      <c r="H11815" s="12">
        <v>-49064758.049999997</v>
      </c>
      <c r="I11815" s="12">
        <v>-17.830254301241563</v>
      </c>
      <c r="J11815" t="s">
        <v>25</v>
      </c>
      <c r="K11815" s="14">
        <v>2377.8806439999994</v>
      </c>
      <c r="L11815" s="14">
        <v>21915.780435999997</v>
      </c>
      <c r="M11815" s="13">
        <v>0.10850084262087101</v>
      </c>
      <c r="N11815" s="12">
        <v>-1.9345976158291192</v>
      </c>
      <c r="O11815" s="2">
        <f>DATE(LEFT(ALT[[#This Row],[DATEMTH]],4),RIGHT(ALT[[#This Row],[DATEMTH]],2),1)</f>
        <v>45597</v>
      </c>
      <c r="P11815" t="str">
        <f>IF(AND(ALT[[#This Row],[DATE]]&gt;=DATE(2023,6,1),ALT[[#This Row],[DATE]]&lt;=DATE(2024,5,31)),"Y","N")</f>
        <v>N</v>
      </c>
      <c r="Q11815" t="str">
        <f>LEFT(ALT[[#This Row],[DATEMTH]],4)</f>
        <v>2024</v>
      </c>
    </row>
    <row r="11816" spans="1:17" x14ac:dyDescent="0.25">
      <c r="A11816" t="s">
        <v>108</v>
      </c>
      <c r="B11816" t="s">
        <v>14</v>
      </c>
      <c r="C11816" t="s">
        <v>18</v>
      </c>
      <c r="D11816" t="s">
        <v>22</v>
      </c>
      <c r="E11816" s="14">
        <v>21915.780435999997</v>
      </c>
      <c r="F11816" s="14">
        <v>60307.186112000003</v>
      </c>
      <c r="G11816" s="13">
        <v>0.36340247073207699</v>
      </c>
      <c r="H11816" s="12">
        <v>-49064758.049999997</v>
      </c>
      <c r="I11816" s="12">
        <v>-17.830254301241563</v>
      </c>
      <c r="J11816" t="s">
        <v>26</v>
      </c>
      <c r="K11816" s="14">
        <v>6426.1370840000009</v>
      </c>
      <c r="L11816" s="14">
        <v>21915.780435999997</v>
      </c>
      <c r="M11816" s="13">
        <v>0.29321963243636512</v>
      </c>
      <c r="N11816" s="12">
        <v>-5.2281806124569696</v>
      </c>
      <c r="O11816" s="2">
        <f>DATE(LEFT(ALT[[#This Row],[DATEMTH]],4),RIGHT(ALT[[#This Row],[DATEMTH]],2),1)</f>
        <v>45597</v>
      </c>
      <c r="P11816" t="str">
        <f>IF(AND(ALT[[#This Row],[DATE]]&gt;=DATE(2023,6,1),ALT[[#This Row],[DATE]]&lt;=DATE(2024,5,31)),"Y","N")</f>
        <v>N</v>
      </c>
      <c r="Q11816" t="str">
        <f>LEFT(ALT[[#This Row],[DATEMTH]],4)</f>
        <v>2024</v>
      </c>
    </row>
    <row r="11817" spans="1:17" x14ac:dyDescent="0.25">
      <c r="A11817" t="s">
        <v>108</v>
      </c>
      <c r="B11817" t="s">
        <v>14</v>
      </c>
      <c r="C11817" t="s">
        <v>18</v>
      </c>
      <c r="D11817" t="s">
        <v>22</v>
      </c>
      <c r="E11817" s="14">
        <v>21915.780435999997</v>
      </c>
      <c r="F11817" s="14">
        <v>60307.186112000003</v>
      </c>
      <c r="G11817" s="13">
        <v>0.36340247073207699</v>
      </c>
      <c r="H11817" s="12">
        <v>-49064758.049999997</v>
      </c>
      <c r="I11817" s="12">
        <v>-17.830254301241563</v>
      </c>
      <c r="J11817" t="s">
        <v>24</v>
      </c>
      <c r="K11817" s="14">
        <v>5415.1820999999982</v>
      </c>
      <c r="L11817" s="14">
        <v>21915.780435999997</v>
      </c>
      <c r="M11817" s="13">
        <v>0.247090543538424</v>
      </c>
      <c r="N11817" s="12">
        <v>-4.4056872267221001</v>
      </c>
      <c r="O11817" s="2">
        <f>DATE(LEFT(ALT[[#This Row],[DATEMTH]],4),RIGHT(ALT[[#This Row],[DATEMTH]],2),1)</f>
        <v>45597</v>
      </c>
      <c r="P11817" t="str">
        <f>IF(AND(ALT[[#This Row],[DATE]]&gt;=DATE(2023,6,1),ALT[[#This Row],[DATE]]&lt;=DATE(2024,5,31)),"Y","N")</f>
        <v>N</v>
      </c>
      <c r="Q11817" t="str">
        <f>LEFT(ALT[[#This Row],[DATEMTH]],4)</f>
        <v>2024</v>
      </c>
    </row>
    <row r="11818" spans="1:17" x14ac:dyDescent="0.25">
      <c r="A11818" t="s">
        <v>108</v>
      </c>
      <c r="B11818" t="s">
        <v>14</v>
      </c>
      <c r="C11818" t="s">
        <v>19</v>
      </c>
      <c r="D11818" t="s">
        <v>22</v>
      </c>
      <c r="E11818" s="14">
        <v>15458.055472</v>
      </c>
      <c r="F11818" s="14">
        <v>60307.186112000003</v>
      </c>
      <c r="G11818" s="13">
        <v>0.25632194881870202</v>
      </c>
      <c r="H11818" s="12">
        <v>-49064758.049999997</v>
      </c>
      <c r="I11818" s="12">
        <v>-12.576374401694096</v>
      </c>
      <c r="J11818" t="s">
        <v>25</v>
      </c>
      <c r="K11818" s="14">
        <v>11090.882976000001</v>
      </c>
      <c r="L11818" s="14">
        <v>15458.055472</v>
      </c>
      <c r="M11818" s="13">
        <v>0.71748241530699053</v>
      </c>
      <c r="N11818" s="12">
        <v>-9.0233274815324886</v>
      </c>
      <c r="O11818" s="2">
        <f>DATE(LEFT(ALT[[#This Row],[DATEMTH]],4),RIGHT(ALT[[#This Row],[DATEMTH]],2),1)</f>
        <v>45597</v>
      </c>
      <c r="P11818" t="str">
        <f>IF(AND(ALT[[#This Row],[DATE]]&gt;=DATE(2023,6,1),ALT[[#This Row],[DATE]]&lt;=DATE(2024,5,31)),"Y","N")</f>
        <v>N</v>
      </c>
      <c r="Q11818" t="str">
        <f>LEFT(ALT[[#This Row],[DATEMTH]],4)</f>
        <v>2024</v>
      </c>
    </row>
    <row r="11819" spans="1:17" x14ac:dyDescent="0.25">
      <c r="A11819" t="s">
        <v>108</v>
      </c>
      <c r="B11819" t="s">
        <v>14</v>
      </c>
      <c r="C11819" t="s">
        <v>19</v>
      </c>
      <c r="D11819" t="s">
        <v>22</v>
      </c>
      <c r="E11819" s="14">
        <v>15458.055472</v>
      </c>
      <c r="F11819" s="14">
        <v>60307.186112000003</v>
      </c>
      <c r="G11819" s="13">
        <v>0.25632194881870202</v>
      </c>
      <c r="H11819" s="12">
        <v>-49064758.049999997</v>
      </c>
      <c r="I11819" s="12">
        <v>-12.576374401694096</v>
      </c>
      <c r="J11819" t="s">
        <v>16</v>
      </c>
      <c r="K11819" s="14">
        <v>5.5999999999999992E-5</v>
      </c>
      <c r="L11819" s="14">
        <v>15458.055472</v>
      </c>
      <c r="M11819" s="13">
        <v>3.6227066270680536E-9</v>
      </c>
      <c r="N11819" s="12">
        <v>-4.5560514889506227E-8</v>
      </c>
      <c r="O11819" s="2">
        <f>DATE(LEFT(ALT[[#This Row],[DATEMTH]],4),RIGHT(ALT[[#This Row],[DATEMTH]],2),1)</f>
        <v>45597</v>
      </c>
      <c r="P11819" t="str">
        <f>IF(AND(ALT[[#This Row],[DATE]]&gt;=DATE(2023,6,1),ALT[[#This Row],[DATE]]&lt;=DATE(2024,5,31)),"Y","N")</f>
        <v>N</v>
      </c>
      <c r="Q11819" t="str">
        <f>LEFT(ALT[[#This Row],[DATEMTH]],4)</f>
        <v>2024</v>
      </c>
    </row>
    <row r="11820" spans="1:17" x14ac:dyDescent="0.25">
      <c r="A11820" t="s">
        <v>108</v>
      </c>
      <c r="B11820" t="s">
        <v>14</v>
      </c>
      <c r="C11820" t="s">
        <v>19</v>
      </c>
      <c r="D11820" t="s">
        <v>22</v>
      </c>
      <c r="E11820" s="14">
        <v>15458.055472</v>
      </c>
      <c r="F11820" s="14">
        <v>60307.186112000003</v>
      </c>
      <c r="G11820" s="13">
        <v>0.25632194881870202</v>
      </c>
      <c r="H11820" s="12">
        <v>-49064758.049999997</v>
      </c>
      <c r="I11820" s="12">
        <v>-12.576374401694096</v>
      </c>
      <c r="J11820" t="s">
        <v>26</v>
      </c>
      <c r="K11820" s="14">
        <v>489.509728</v>
      </c>
      <c r="L11820" s="14">
        <v>15458.055472</v>
      </c>
      <c r="M11820" s="13">
        <v>3.1666966707855015E-2</v>
      </c>
      <c r="N11820" s="12">
        <v>-0.39825562948396698</v>
      </c>
      <c r="O11820" s="2">
        <f>DATE(LEFT(ALT[[#This Row],[DATEMTH]],4),RIGHT(ALT[[#This Row],[DATEMTH]],2),1)</f>
        <v>45597</v>
      </c>
      <c r="P11820" t="str">
        <f>IF(AND(ALT[[#This Row],[DATE]]&gt;=DATE(2023,6,1),ALT[[#This Row],[DATE]]&lt;=DATE(2024,5,31)),"Y","N")</f>
        <v>N</v>
      </c>
      <c r="Q11820" t="str">
        <f>LEFT(ALT[[#This Row],[DATEMTH]],4)</f>
        <v>2024</v>
      </c>
    </row>
    <row r="11821" spans="1:17" x14ac:dyDescent="0.25">
      <c r="A11821" t="s">
        <v>108</v>
      </c>
      <c r="B11821" t="s">
        <v>14</v>
      </c>
      <c r="C11821" t="s">
        <v>19</v>
      </c>
      <c r="D11821" t="s">
        <v>22</v>
      </c>
      <c r="E11821" s="14">
        <v>15458.055472</v>
      </c>
      <c r="F11821" s="14">
        <v>60307.186112000003</v>
      </c>
      <c r="G11821" s="13">
        <v>0.25632194881870202</v>
      </c>
      <c r="H11821" s="12">
        <v>-49064758.049999997</v>
      </c>
      <c r="I11821" s="12">
        <v>-12.576374401694096</v>
      </c>
      <c r="J11821" t="s">
        <v>24</v>
      </c>
      <c r="K11821" s="14">
        <v>3877.6627119999994</v>
      </c>
      <c r="L11821" s="14">
        <v>15458.055472</v>
      </c>
      <c r="M11821" s="13">
        <v>0.25085061436244788</v>
      </c>
      <c r="N11821" s="12">
        <v>-3.1547912451171269</v>
      </c>
      <c r="O11821" s="2">
        <f>DATE(LEFT(ALT[[#This Row],[DATEMTH]],4),RIGHT(ALT[[#This Row],[DATEMTH]],2),1)</f>
        <v>45597</v>
      </c>
      <c r="P11821" t="str">
        <f>IF(AND(ALT[[#This Row],[DATE]]&gt;=DATE(2023,6,1),ALT[[#This Row],[DATE]]&lt;=DATE(2024,5,31)),"Y","N")</f>
        <v>N</v>
      </c>
      <c r="Q11821" t="str">
        <f>LEFT(ALT[[#This Row],[DATEMTH]],4)</f>
        <v>2024</v>
      </c>
    </row>
    <row r="11822" spans="1:17" x14ac:dyDescent="0.25">
      <c r="A11822" t="s">
        <v>108</v>
      </c>
      <c r="B11822" t="s">
        <v>14</v>
      </c>
      <c r="C11822" t="s">
        <v>20</v>
      </c>
      <c r="D11822" t="s">
        <v>22</v>
      </c>
      <c r="E11822" s="14">
        <v>11952.638848000001</v>
      </c>
      <c r="F11822" s="14">
        <v>60307.186112000003</v>
      </c>
      <c r="G11822" s="13">
        <v>0.19819593017989692</v>
      </c>
      <c r="H11822" s="12">
        <v>-49064758.049999997</v>
      </c>
      <c r="I11822" s="12">
        <v>-9.7244353607713361</v>
      </c>
      <c r="J11822" t="s">
        <v>24</v>
      </c>
      <c r="K11822" s="14">
        <v>4363.4536239999989</v>
      </c>
      <c r="L11822" s="14">
        <v>11952.638847999999</v>
      </c>
      <c r="M11822" s="13">
        <v>0.36506194820151561</v>
      </c>
      <c r="N11822" s="12">
        <v>-3.5500213179628921</v>
      </c>
      <c r="O11822" s="2">
        <f>DATE(LEFT(ALT[[#This Row],[DATEMTH]],4),RIGHT(ALT[[#This Row],[DATEMTH]],2),1)</f>
        <v>45597</v>
      </c>
      <c r="P11822" t="str">
        <f>IF(AND(ALT[[#This Row],[DATE]]&gt;=DATE(2023,6,1),ALT[[#This Row],[DATE]]&lt;=DATE(2024,5,31)),"Y","N")</f>
        <v>N</v>
      </c>
      <c r="Q11822" t="str">
        <f>LEFT(ALT[[#This Row],[DATEMTH]],4)</f>
        <v>2024</v>
      </c>
    </row>
    <row r="11823" spans="1:17" x14ac:dyDescent="0.25">
      <c r="A11823" t="s">
        <v>108</v>
      </c>
      <c r="B11823" t="s">
        <v>14</v>
      </c>
      <c r="C11823" t="s">
        <v>20</v>
      </c>
      <c r="D11823" t="s">
        <v>22</v>
      </c>
      <c r="E11823" s="14">
        <v>11952.638848000001</v>
      </c>
      <c r="F11823" s="14">
        <v>60307.186112000003</v>
      </c>
      <c r="G11823" s="13">
        <v>0.19819593017989692</v>
      </c>
      <c r="H11823" s="12">
        <v>-49064758.049999997</v>
      </c>
      <c r="I11823" s="12">
        <v>-9.7244353607713361</v>
      </c>
      <c r="J11823" t="s">
        <v>16</v>
      </c>
      <c r="K11823" s="14">
        <v>4999.2093000000004</v>
      </c>
      <c r="L11823" s="14">
        <v>11952.638847999999</v>
      </c>
      <c r="M11823" s="13">
        <v>0.41825151446255771</v>
      </c>
      <c r="N11823" s="12">
        <v>-4.0672598169358603</v>
      </c>
      <c r="O11823" s="2">
        <f>DATE(LEFT(ALT[[#This Row],[DATEMTH]],4),RIGHT(ALT[[#This Row],[DATEMTH]],2),1)</f>
        <v>45597</v>
      </c>
      <c r="P11823" t="str">
        <f>IF(AND(ALT[[#This Row],[DATE]]&gt;=DATE(2023,6,1),ALT[[#This Row],[DATE]]&lt;=DATE(2024,5,31)),"Y","N")</f>
        <v>N</v>
      </c>
      <c r="Q11823" t="str">
        <f>LEFT(ALT[[#This Row],[DATEMTH]],4)</f>
        <v>2024</v>
      </c>
    </row>
    <row r="11824" spans="1:17" x14ac:dyDescent="0.25">
      <c r="A11824" t="s">
        <v>108</v>
      </c>
      <c r="B11824" t="s">
        <v>14</v>
      </c>
      <c r="C11824" t="s">
        <v>20</v>
      </c>
      <c r="D11824" t="s">
        <v>22</v>
      </c>
      <c r="E11824" s="14">
        <v>11952.638848000001</v>
      </c>
      <c r="F11824" s="14">
        <v>60307.186112000003</v>
      </c>
      <c r="G11824" s="13">
        <v>0.19819593017989692</v>
      </c>
      <c r="H11824" s="12">
        <v>-49064758.049999997</v>
      </c>
      <c r="I11824" s="12">
        <v>-9.7244353607713361</v>
      </c>
      <c r="J11824" t="s">
        <v>26</v>
      </c>
      <c r="K11824" s="14">
        <v>476.17039199999994</v>
      </c>
      <c r="L11824" s="14">
        <v>11952.638847999999</v>
      </c>
      <c r="M11824" s="13">
        <v>3.9838097515987124E-2</v>
      </c>
      <c r="N11824" s="12">
        <v>-0.38740300419032192</v>
      </c>
      <c r="O11824" s="2">
        <f>DATE(LEFT(ALT[[#This Row],[DATEMTH]],4),RIGHT(ALT[[#This Row],[DATEMTH]],2),1)</f>
        <v>45597</v>
      </c>
      <c r="P11824" t="str">
        <f>IF(AND(ALT[[#This Row],[DATE]]&gt;=DATE(2023,6,1),ALT[[#This Row],[DATE]]&lt;=DATE(2024,5,31)),"Y","N")</f>
        <v>N</v>
      </c>
      <c r="Q11824" t="str">
        <f>LEFT(ALT[[#This Row],[DATEMTH]],4)</f>
        <v>2024</v>
      </c>
    </row>
    <row r="11825" spans="1:17" x14ac:dyDescent="0.25">
      <c r="A11825" t="s">
        <v>108</v>
      </c>
      <c r="B11825" t="s">
        <v>14</v>
      </c>
      <c r="C11825" t="s">
        <v>20</v>
      </c>
      <c r="D11825" t="s">
        <v>22</v>
      </c>
      <c r="E11825" s="14">
        <v>11952.638848000001</v>
      </c>
      <c r="F11825" s="14">
        <v>60307.186112000003</v>
      </c>
      <c r="G11825" s="13">
        <v>0.19819593017989692</v>
      </c>
      <c r="H11825" s="12">
        <v>-49064758.049999997</v>
      </c>
      <c r="I11825" s="12">
        <v>-9.7244353607713361</v>
      </c>
      <c r="J11825" t="s">
        <v>25</v>
      </c>
      <c r="K11825" s="14">
        <v>2113.8055319999999</v>
      </c>
      <c r="L11825" s="14">
        <v>11952.638847999999</v>
      </c>
      <c r="M11825" s="13">
        <v>0.17684843981993958</v>
      </c>
      <c r="N11825" s="12">
        <v>-1.7197512216822621</v>
      </c>
      <c r="O11825" s="2">
        <f>DATE(LEFT(ALT[[#This Row],[DATEMTH]],4),RIGHT(ALT[[#This Row],[DATEMTH]],2),1)</f>
        <v>45597</v>
      </c>
      <c r="P11825" t="str">
        <f>IF(AND(ALT[[#This Row],[DATE]]&gt;=DATE(2023,6,1),ALT[[#This Row],[DATE]]&lt;=DATE(2024,5,31)),"Y","N")</f>
        <v>N</v>
      </c>
      <c r="Q11825" t="str">
        <f>LEFT(ALT[[#This Row],[DATEMTH]],4)</f>
        <v>2024</v>
      </c>
    </row>
    <row r="11826" spans="1:17" x14ac:dyDescent="0.25">
      <c r="A11826" t="s">
        <v>108</v>
      </c>
      <c r="B11826" t="s">
        <v>14</v>
      </c>
      <c r="C11826" t="s">
        <v>15</v>
      </c>
      <c r="D11826" t="s">
        <v>17</v>
      </c>
      <c r="E11826" s="14">
        <v>10980.711355999996</v>
      </c>
      <c r="F11826" s="14">
        <v>60307.186112000003</v>
      </c>
      <c r="G11826" s="13">
        <v>0.18207965026932404</v>
      </c>
      <c r="H11826" s="12">
        <v>-84016688.650000006</v>
      </c>
      <c r="I11826" s="12">
        <v>-15.297729286178688</v>
      </c>
      <c r="J11826" t="s">
        <v>24</v>
      </c>
      <c r="K11826" s="14">
        <v>4217.550871999998</v>
      </c>
      <c r="L11826" s="14">
        <v>10980.711355999996</v>
      </c>
      <c r="M11826" s="13">
        <v>0.38408721760047687</v>
      </c>
      <c r="N11826" s="12">
        <v>-5.8756622771337019</v>
      </c>
      <c r="O11826" s="2">
        <f>DATE(LEFT(ALT[[#This Row],[DATEMTH]],4),RIGHT(ALT[[#This Row],[DATEMTH]],2),1)</f>
        <v>45597</v>
      </c>
      <c r="P11826" t="str">
        <f>IF(AND(ALT[[#This Row],[DATE]]&gt;=DATE(2023,6,1),ALT[[#This Row],[DATE]]&lt;=DATE(2024,5,31)),"Y","N")</f>
        <v>N</v>
      </c>
      <c r="Q11826" t="str">
        <f>LEFT(ALT[[#This Row],[DATEMTH]],4)</f>
        <v>2024</v>
      </c>
    </row>
    <row r="11827" spans="1:17" x14ac:dyDescent="0.25">
      <c r="A11827" t="s">
        <v>108</v>
      </c>
      <c r="B11827" t="s">
        <v>14</v>
      </c>
      <c r="C11827" t="s">
        <v>15</v>
      </c>
      <c r="D11827" t="s">
        <v>17</v>
      </c>
      <c r="E11827" s="14">
        <v>10980.711355999996</v>
      </c>
      <c r="F11827" s="14">
        <v>60307.186112000003</v>
      </c>
      <c r="G11827" s="13">
        <v>0.18207965026932404</v>
      </c>
      <c r="H11827" s="12">
        <v>-84016688.650000006</v>
      </c>
      <c r="I11827" s="12">
        <v>-15.297729286178688</v>
      </c>
      <c r="J11827" t="s">
        <v>25</v>
      </c>
      <c r="K11827" s="14">
        <v>1660.4906920000001</v>
      </c>
      <c r="L11827" s="14">
        <v>10980.711355999996</v>
      </c>
      <c r="M11827" s="13">
        <v>0.15121886352951874</v>
      </c>
      <c r="N11827" s="12">
        <v>-2.3133052372381773</v>
      </c>
      <c r="O11827" s="2">
        <f>DATE(LEFT(ALT[[#This Row],[DATEMTH]],4),RIGHT(ALT[[#This Row],[DATEMTH]],2),1)</f>
        <v>45597</v>
      </c>
      <c r="P11827" t="str">
        <f>IF(AND(ALT[[#This Row],[DATE]]&gt;=DATE(2023,6,1),ALT[[#This Row],[DATE]]&lt;=DATE(2024,5,31)),"Y","N")</f>
        <v>N</v>
      </c>
      <c r="Q11827" t="str">
        <f>LEFT(ALT[[#This Row],[DATEMTH]],4)</f>
        <v>2024</v>
      </c>
    </row>
    <row r="11828" spans="1:17" x14ac:dyDescent="0.25">
      <c r="A11828" t="s">
        <v>108</v>
      </c>
      <c r="B11828" t="s">
        <v>14</v>
      </c>
      <c r="C11828" t="s">
        <v>15</v>
      </c>
      <c r="D11828" t="s">
        <v>17</v>
      </c>
      <c r="E11828" s="14">
        <v>10980.711355999996</v>
      </c>
      <c r="F11828" s="14">
        <v>60307.186112000003</v>
      </c>
      <c r="G11828" s="13">
        <v>0.18207965026932404</v>
      </c>
      <c r="H11828" s="12">
        <v>-84016688.650000006</v>
      </c>
      <c r="I11828" s="12">
        <v>-15.297729286178688</v>
      </c>
      <c r="J11828" t="s">
        <v>26</v>
      </c>
      <c r="K11828" s="14">
        <v>1598.4342959999999</v>
      </c>
      <c r="L11828" s="14">
        <v>10980.711355999996</v>
      </c>
      <c r="M11828" s="13">
        <v>0.14556746317956856</v>
      </c>
      <c r="N11828" s="12">
        <v>-2.2268516445968238</v>
      </c>
      <c r="O11828" s="2">
        <f>DATE(LEFT(ALT[[#This Row],[DATEMTH]],4),RIGHT(ALT[[#This Row],[DATEMTH]],2),1)</f>
        <v>45597</v>
      </c>
      <c r="P11828" t="str">
        <f>IF(AND(ALT[[#This Row],[DATE]]&gt;=DATE(2023,6,1),ALT[[#This Row],[DATE]]&lt;=DATE(2024,5,31)),"Y","N")</f>
        <v>N</v>
      </c>
      <c r="Q11828" t="str">
        <f>LEFT(ALT[[#This Row],[DATEMTH]],4)</f>
        <v>2024</v>
      </c>
    </row>
    <row r="11829" spans="1:17" x14ac:dyDescent="0.25">
      <c r="A11829" t="s">
        <v>108</v>
      </c>
      <c r="B11829" t="s">
        <v>14</v>
      </c>
      <c r="C11829" t="s">
        <v>15</v>
      </c>
      <c r="D11829" t="s">
        <v>17</v>
      </c>
      <c r="E11829" s="14">
        <v>10980.711355999996</v>
      </c>
      <c r="F11829" s="14">
        <v>60307.186112000003</v>
      </c>
      <c r="G11829" s="13">
        <v>0.18207965026932404</v>
      </c>
      <c r="H11829" s="12">
        <v>-84016688.650000006</v>
      </c>
      <c r="I11829" s="12">
        <v>-15.297729286178688</v>
      </c>
      <c r="J11829" t="s">
        <v>16</v>
      </c>
      <c r="K11829" s="14">
        <v>3504.2354959999998</v>
      </c>
      <c r="L11829" s="14">
        <v>10980.711355999996</v>
      </c>
      <c r="M11829" s="13">
        <v>0.31912645569043596</v>
      </c>
      <c r="N11829" s="12">
        <v>-4.8819101272099878</v>
      </c>
      <c r="O11829" s="2">
        <f>DATE(LEFT(ALT[[#This Row],[DATEMTH]],4),RIGHT(ALT[[#This Row],[DATEMTH]],2),1)</f>
        <v>45597</v>
      </c>
      <c r="P11829" t="str">
        <f>IF(AND(ALT[[#This Row],[DATE]]&gt;=DATE(2023,6,1),ALT[[#This Row],[DATE]]&lt;=DATE(2024,5,31)),"Y","N")</f>
        <v>N</v>
      </c>
      <c r="Q11829" t="str">
        <f>LEFT(ALT[[#This Row],[DATEMTH]],4)</f>
        <v>2024</v>
      </c>
    </row>
    <row r="11830" spans="1:17" x14ac:dyDescent="0.25">
      <c r="A11830" t="s">
        <v>108</v>
      </c>
      <c r="B11830" t="s">
        <v>14</v>
      </c>
      <c r="C11830" t="s">
        <v>18</v>
      </c>
      <c r="D11830" t="s">
        <v>17</v>
      </c>
      <c r="E11830" s="14">
        <v>21915.780435999997</v>
      </c>
      <c r="F11830" s="14">
        <v>60307.186112000003</v>
      </c>
      <c r="G11830" s="13">
        <v>0.36340247073207699</v>
      </c>
      <c r="H11830" s="12">
        <v>-84016688.650000006</v>
      </c>
      <c r="I11830" s="12">
        <v>-30.531872238137652</v>
      </c>
      <c r="J11830" t="s">
        <v>16</v>
      </c>
      <c r="K11830" s="14">
        <v>7696.5806080000002</v>
      </c>
      <c r="L11830" s="14">
        <v>21915.780435999997</v>
      </c>
      <c r="M11830" s="13">
        <v>0.35118898140433996</v>
      </c>
      <c r="N11830" s="12">
        <v>-10.722457111679008</v>
      </c>
      <c r="O11830" s="2">
        <f>DATE(LEFT(ALT[[#This Row],[DATEMTH]],4),RIGHT(ALT[[#This Row],[DATEMTH]],2),1)</f>
        <v>45597</v>
      </c>
      <c r="P11830" t="str">
        <f>IF(AND(ALT[[#This Row],[DATE]]&gt;=DATE(2023,6,1),ALT[[#This Row],[DATE]]&lt;=DATE(2024,5,31)),"Y","N")</f>
        <v>N</v>
      </c>
      <c r="Q11830" t="str">
        <f>LEFT(ALT[[#This Row],[DATEMTH]],4)</f>
        <v>2024</v>
      </c>
    </row>
    <row r="11831" spans="1:17" x14ac:dyDescent="0.25">
      <c r="A11831" t="s">
        <v>108</v>
      </c>
      <c r="B11831" t="s">
        <v>14</v>
      </c>
      <c r="C11831" t="s">
        <v>18</v>
      </c>
      <c r="D11831" t="s">
        <v>17</v>
      </c>
      <c r="E11831" s="14">
        <v>21915.780435999997</v>
      </c>
      <c r="F11831" s="14">
        <v>60307.186112000003</v>
      </c>
      <c r="G11831" s="13">
        <v>0.36340247073207699</v>
      </c>
      <c r="H11831" s="12">
        <v>-84016688.650000006</v>
      </c>
      <c r="I11831" s="12">
        <v>-30.531872238137652</v>
      </c>
      <c r="J11831" t="s">
        <v>25</v>
      </c>
      <c r="K11831" s="14">
        <v>2377.8806439999994</v>
      </c>
      <c r="L11831" s="14">
        <v>21915.780435999997</v>
      </c>
      <c r="M11831" s="13">
        <v>0.10850084262087101</v>
      </c>
      <c r="N11831" s="12">
        <v>-3.3127338646307138</v>
      </c>
      <c r="O11831" s="2">
        <f>DATE(LEFT(ALT[[#This Row],[DATEMTH]],4),RIGHT(ALT[[#This Row],[DATEMTH]],2),1)</f>
        <v>45597</v>
      </c>
      <c r="P11831" t="str">
        <f>IF(AND(ALT[[#This Row],[DATE]]&gt;=DATE(2023,6,1),ALT[[#This Row],[DATE]]&lt;=DATE(2024,5,31)),"Y","N")</f>
        <v>N</v>
      </c>
      <c r="Q11831" t="str">
        <f>LEFT(ALT[[#This Row],[DATEMTH]],4)</f>
        <v>2024</v>
      </c>
    </row>
    <row r="11832" spans="1:17" x14ac:dyDescent="0.25">
      <c r="A11832" t="s">
        <v>108</v>
      </c>
      <c r="B11832" t="s">
        <v>14</v>
      </c>
      <c r="C11832" t="s">
        <v>18</v>
      </c>
      <c r="D11832" t="s">
        <v>17</v>
      </c>
      <c r="E11832" s="14">
        <v>21915.780435999997</v>
      </c>
      <c r="F11832" s="14">
        <v>60307.186112000003</v>
      </c>
      <c r="G11832" s="13">
        <v>0.36340247073207699</v>
      </c>
      <c r="H11832" s="12">
        <v>-84016688.650000006</v>
      </c>
      <c r="I11832" s="12">
        <v>-30.531872238137652</v>
      </c>
      <c r="J11832" t="s">
        <v>26</v>
      </c>
      <c r="K11832" s="14">
        <v>6426.1370840000009</v>
      </c>
      <c r="L11832" s="14">
        <v>21915.780435999997</v>
      </c>
      <c r="M11832" s="13">
        <v>0.29321963243636512</v>
      </c>
      <c r="N11832" s="12">
        <v>-8.9525443552607822</v>
      </c>
      <c r="O11832" s="2">
        <f>DATE(LEFT(ALT[[#This Row],[DATEMTH]],4),RIGHT(ALT[[#This Row],[DATEMTH]],2),1)</f>
        <v>45597</v>
      </c>
      <c r="P11832" t="str">
        <f>IF(AND(ALT[[#This Row],[DATE]]&gt;=DATE(2023,6,1),ALT[[#This Row],[DATE]]&lt;=DATE(2024,5,31)),"Y","N")</f>
        <v>N</v>
      </c>
      <c r="Q11832" t="str">
        <f>LEFT(ALT[[#This Row],[DATEMTH]],4)</f>
        <v>2024</v>
      </c>
    </row>
    <row r="11833" spans="1:17" x14ac:dyDescent="0.25">
      <c r="A11833" t="s">
        <v>108</v>
      </c>
      <c r="B11833" t="s">
        <v>14</v>
      </c>
      <c r="C11833" t="s">
        <v>18</v>
      </c>
      <c r="D11833" t="s">
        <v>17</v>
      </c>
      <c r="E11833" s="14">
        <v>21915.780435999997</v>
      </c>
      <c r="F11833" s="14">
        <v>60307.186112000003</v>
      </c>
      <c r="G11833" s="13">
        <v>0.36340247073207699</v>
      </c>
      <c r="H11833" s="12">
        <v>-84016688.650000006</v>
      </c>
      <c r="I11833" s="12">
        <v>-30.531872238137652</v>
      </c>
      <c r="J11833" t="s">
        <v>24</v>
      </c>
      <c r="K11833" s="14">
        <v>5415.1820999999982</v>
      </c>
      <c r="L11833" s="14">
        <v>21915.780435999997</v>
      </c>
      <c r="M11833" s="13">
        <v>0.247090543538424</v>
      </c>
      <c r="N11833" s="12">
        <v>-7.5441369065671502</v>
      </c>
      <c r="O11833" s="2">
        <f>DATE(LEFT(ALT[[#This Row],[DATEMTH]],4),RIGHT(ALT[[#This Row],[DATEMTH]],2),1)</f>
        <v>45597</v>
      </c>
      <c r="P11833" t="str">
        <f>IF(AND(ALT[[#This Row],[DATE]]&gt;=DATE(2023,6,1),ALT[[#This Row],[DATE]]&lt;=DATE(2024,5,31)),"Y","N")</f>
        <v>N</v>
      </c>
      <c r="Q11833" t="str">
        <f>LEFT(ALT[[#This Row],[DATEMTH]],4)</f>
        <v>2024</v>
      </c>
    </row>
    <row r="11834" spans="1:17" x14ac:dyDescent="0.25">
      <c r="A11834" t="s">
        <v>108</v>
      </c>
      <c r="B11834" t="s">
        <v>14</v>
      </c>
      <c r="C11834" t="s">
        <v>19</v>
      </c>
      <c r="D11834" t="s">
        <v>17</v>
      </c>
      <c r="E11834" s="14">
        <v>15458.055472</v>
      </c>
      <c r="F11834" s="14">
        <v>60307.186112000003</v>
      </c>
      <c r="G11834" s="13">
        <v>0.25632194881870202</v>
      </c>
      <c r="H11834" s="12">
        <v>-84016688.650000006</v>
      </c>
      <c r="I11834" s="12">
        <v>-21.535321368062124</v>
      </c>
      <c r="J11834" t="s">
        <v>25</v>
      </c>
      <c r="K11834" s="14">
        <v>11090.882976000001</v>
      </c>
      <c r="L11834" s="14">
        <v>15458.055472</v>
      </c>
      <c r="M11834" s="13">
        <v>0.71748241530699053</v>
      </c>
      <c r="N11834" s="12">
        <v>-15.451214389569456</v>
      </c>
      <c r="O11834" s="2">
        <f>DATE(LEFT(ALT[[#This Row],[DATEMTH]],4),RIGHT(ALT[[#This Row],[DATEMTH]],2),1)</f>
        <v>45597</v>
      </c>
      <c r="P11834" t="str">
        <f>IF(AND(ALT[[#This Row],[DATE]]&gt;=DATE(2023,6,1),ALT[[#This Row],[DATE]]&lt;=DATE(2024,5,31)),"Y","N")</f>
        <v>N</v>
      </c>
      <c r="Q11834" t="str">
        <f>LEFT(ALT[[#This Row],[DATEMTH]],4)</f>
        <v>2024</v>
      </c>
    </row>
    <row r="11835" spans="1:17" x14ac:dyDescent="0.25">
      <c r="A11835" t="s">
        <v>108</v>
      </c>
      <c r="B11835" t="s">
        <v>14</v>
      </c>
      <c r="C11835" t="s">
        <v>19</v>
      </c>
      <c r="D11835" t="s">
        <v>17</v>
      </c>
      <c r="E11835" s="14">
        <v>15458.055472</v>
      </c>
      <c r="F11835" s="14">
        <v>60307.186112000003</v>
      </c>
      <c r="G11835" s="13">
        <v>0.25632194881870202</v>
      </c>
      <c r="H11835" s="12">
        <v>-84016688.650000006</v>
      </c>
      <c r="I11835" s="12">
        <v>-21.535321368062124</v>
      </c>
      <c r="J11835" t="s">
        <v>16</v>
      </c>
      <c r="K11835" s="14">
        <v>5.5999999999999992E-5</v>
      </c>
      <c r="L11835" s="14">
        <v>15458.055472</v>
      </c>
      <c r="M11835" s="13">
        <v>3.6227066270680536E-9</v>
      </c>
      <c r="N11835" s="12">
        <v>-7.8016151436118928E-8</v>
      </c>
      <c r="O11835" s="2">
        <f>DATE(LEFT(ALT[[#This Row],[DATEMTH]],4),RIGHT(ALT[[#This Row],[DATEMTH]],2),1)</f>
        <v>45597</v>
      </c>
      <c r="P11835" t="str">
        <f>IF(AND(ALT[[#This Row],[DATE]]&gt;=DATE(2023,6,1),ALT[[#This Row],[DATE]]&lt;=DATE(2024,5,31)),"Y","N")</f>
        <v>N</v>
      </c>
      <c r="Q11835" t="str">
        <f>LEFT(ALT[[#This Row],[DATEMTH]],4)</f>
        <v>2024</v>
      </c>
    </row>
    <row r="11836" spans="1:17" x14ac:dyDescent="0.25">
      <c r="A11836" t="s">
        <v>108</v>
      </c>
      <c r="B11836" t="s">
        <v>14</v>
      </c>
      <c r="C11836" t="s">
        <v>19</v>
      </c>
      <c r="D11836" t="s">
        <v>17</v>
      </c>
      <c r="E11836" s="14">
        <v>15458.055472</v>
      </c>
      <c r="F11836" s="14">
        <v>60307.186112000003</v>
      </c>
      <c r="G11836" s="13">
        <v>0.25632194881870202</v>
      </c>
      <c r="H11836" s="12">
        <v>-84016688.650000006</v>
      </c>
      <c r="I11836" s="12">
        <v>-21.535321368062124</v>
      </c>
      <c r="J11836" t="s">
        <v>26</v>
      </c>
      <c r="K11836" s="14">
        <v>489.509728</v>
      </c>
      <c r="L11836" s="14">
        <v>15458.055472</v>
      </c>
      <c r="M11836" s="13">
        <v>3.1666966707855015E-2</v>
      </c>
      <c r="N11836" s="12">
        <v>-0.681958304805382</v>
      </c>
      <c r="O11836" s="2">
        <f>DATE(LEFT(ALT[[#This Row],[DATEMTH]],4),RIGHT(ALT[[#This Row],[DATEMTH]],2),1)</f>
        <v>45597</v>
      </c>
      <c r="P11836" t="str">
        <f>IF(AND(ALT[[#This Row],[DATE]]&gt;=DATE(2023,6,1),ALT[[#This Row],[DATE]]&lt;=DATE(2024,5,31)),"Y","N")</f>
        <v>N</v>
      </c>
      <c r="Q11836" t="str">
        <f>LEFT(ALT[[#This Row],[DATEMTH]],4)</f>
        <v>2024</v>
      </c>
    </row>
    <row r="11837" spans="1:17" x14ac:dyDescent="0.25">
      <c r="A11837" t="s">
        <v>108</v>
      </c>
      <c r="B11837" t="s">
        <v>14</v>
      </c>
      <c r="C11837" t="s">
        <v>19</v>
      </c>
      <c r="D11837" t="s">
        <v>17</v>
      </c>
      <c r="E11837" s="14">
        <v>15458.055472</v>
      </c>
      <c r="F11837" s="14">
        <v>60307.186112000003</v>
      </c>
      <c r="G11837" s="13">
        <v>0.25632194881870202</v>
      </c>
      <c r="H11837" s="12">
        <v>-84016688.650000006</v>
      </c>
      <c r="I11837" s="12">
        <v>-21.535321368062124</v>
      </c>
      <c r="J11837" t="s">
        <v>24</v>
      </c>
      <c r="K11837" s="14">
        <v>3877.6627119999994</v>
      </c>
      <c r="L11837" s="14">
        <v>15458.055472</v>
      </c>
      <c r="M11837" s="13">
        <v>0.25085061436244788</v>
      </c>
      <c r="N11837" s="12">
        <v>-5.402148595671135</v>
      </c>
      <c r="O11837" s="2">
        <f>DATE(LEFT(ALT[[#This Row],[DATEMTH]],4),RIGHT(ALT[[#This Row],[DATEMTH]],2),1)</f>
        <v>45597</v>
      </c>
      <c r="P11837" t="str">
        <f>IF(AND(ALT[[#This Row],[DATE]]&gt;=DATE(2023,6,1),ALT[[#This Row],[DATE]]&lt;=DATE(2024,5,31)),"Y","N")</f>
        <v>N</v>
      </c>
      <c r="Q11837" t="str">
        <f>LEFT(ALT[[#This Row],[DATEMTH]],4)</f>
        <v>2024</v>
      </c>
    </row>
    <row r="11838" spans="1:17" x14ac:dyDescent="0.25">
      <c r="A11838" t="s">
        <v>108</v>
      </c>
      <c r="B11838" t="s">
        <v>14</v>
      </c>
      <c r="C11838" t="s">
        <v>20</v>
      </c>
      <c r="D11838" t="s">
        <v>17</v>
      </c>
      <c r="E11838" s="14">
        <v>11952.638848000001</v>
      </c>
      <c r="F11838" s="14">
        <v>60307.186112000003</v>
      </c>
      <c r="G11838" s="13">
        <v>0.19819593017989692</v>
      </c>
      <c r="H11838" s="12">
        <v>-84016688.650000006</v>
      </c>
      <c r="I11838" s="12">
        <v>-16.65176575762154</v>
      </c>
      <c r="J11838" t="s">
        <v>24</v>
      </c>
      <c r="K11838" s="14">
        <v>4363.4536239999989</v>
      </c>
      <c r="L11838" s="14">
        <v>11952.638847999999</v>
      </c>
      <c r="M11838" s="13">
        <v>0.36506194820151561</v>
      </c>
      <c r="N11838" s="12">
        <v>-6.0789260484726055</v>
      </c>
      <c r="O11838" s="2">
        <f>DATE(LEFT(ALT[[#This Row],[DATEMTH]],4),RIGHT(ALT[[#This Row],[DATEMTH]],2),1)</f>
        <v>45597</v>
      </c>
      <c r="P11838" t="str">
        <f>IF(AND(ALT[[#This Row],[DATE]]&gt;=DATE(2023,6,1),ALT[[#This Row],[DATE]]&lt;=DATE(2024,5,31)),"Y","N")</f>
        <v>N</v>
      </c>
      <c r="Q11838" t="str">
        <f>LEFT(ALT[[#This Row],[DATEMTH]],4)</f>
        <v>2024</v>
      </c>
    </row>
    <row r="11839" spans="1:17" x14ac:dyDescent="0.25">
      <c r="A11839" t="s">
        <v>108</v>
      </c>
      <c r="B11839" t="s">
        <v>14</v>
      </c>
      <c r="C11839" t="s">
        <v>20</v>
      </c>
      <c r="D11839" t="s">
        <v>17</v>
      </c>
      <c r="E11839" s="14">
        <v>11952.638848000001</v>
      </c>
      <c r="F11839" s="14">
        <v>60307.186112000003</v>
      </c>
      <c r="G11839" s="13">
        <v>0.19819593017989692</v>
      </c>
      <c r="H11839" s="12">
        <v>-84016688.650000006</v>
      </c>
      <c r="I11839" s="12">
        <v>-16.65176575762154</v>
      </c>
      <c r="J11839" t="s">
        <v>16</v>
      </c>
      <c r="K11839" s="14">
        <v>4999.2093000000004</v>
      </c>
      <c r="L11839" s="14">
        <v>11952.638847999999</v>
      </c>
      <c r="M11839" s="13">
        <v>0.41825151446255771</v>
      </c>
      <c r="N11839" s="12">
        <v>-6.964626246600969</v>
      </c>
      <c r="O11839" s="2">
        <f>DATE(LEFT(ALT[[#This Row],[DATEMTH]],4),RIGHT(ALT[[#This Row],[DATEMTH]],2),1)</f>
        <v>45597</v>
      </c>
      <c r="P11839" t="str">
        <f>IF(AND(ALT[[#This Row],[DATE]]&gt;=DATE(2023,6,1),ALT[[#This Row],[DATE]]&lt;=DATE(2024,5,31)),"Y","N")</f>
        <v>N</v>
      </c>
      <c r="Q11839" t="str">
        <f>LEFT(ALT[[#This Row],[DATEMTH]],4)</f>
        <v>2024</v>
      </c>
    </row>
    <row r="11840" spans="1:17" x14ac:dyDescent="0.25">
      <c r="A11840" t="s">
        <v>108</v>
      </c>
      <c r="B11840" t="s">
        <v>14</v>
      </c>
      <c r="C11840" t="s">
        <v>20</v>
      </c>
      <c r="D11840" t="s">
        <v>17</v>
      </c>
      <c r="E11840" s="14">
        <v>11952.638848000001</v>
      </c>
      <c r="F11840" s="14">
        <v>60307.186112000003</v>
      </c>
      <c r="G11840" s="13">
        <v>0.19819593017989692</v>
      </c>
      <c r="H11840" s="12">
        <v>-84016688.650000006</v>
      </c>
      <c r="I11840" s="12">
        <v>-16.65176575762154</v>
      </c>
      <c r="J11840" t="s">
        <v>26</v>
      </c>
      <c r="K11840" s="14">
        <v>476.17039199999994</v>
      </c>
      <c r="L11840" s="14">
        <v>11952.638847999999</v>
      </c>
      <c r="M11840" s="13">
        <v>3.9838097515987124E-2</v>
      </c>
      <c r="N11840" s="12">
        <v>-0.66337466806550216</v>
      </c>
      <c r="O11840" s="2">
        <f>DATE(LEFT(ALT[[#This Row],[DATEMTH]],4),RIGHT(ALT[[#This Row],[DATEMTH]],2),1)</f>
        <v>45597</v>
      </c>
      <c r="P11840" t="str">
        <f>IF(AND(ALT[[#This Row],[DATE]]&gt;=DATE(2023,6,1),ALT[[#This Row],[DATE]]&lt;=DATE(2024,5,31)),"Y","N")</f>
        <v>N</v>
      </c>
      <c r="Q11840" t="str">
        <f>LEFT(ALT[[#This Row],[DATEMTH]],4)</f>
        <v>2024</v>
      </c>
    </row>
    <row r="11841" spans="1:17" x14ac:dyDescent="0.25">
      <c r="A11841" t="s">
        <v>108</v>
      </c>
      <c r="B11841" t="s">
        <v>14</v>
      </c>
      <c r="C11841" t="s">
        <v>20</v>
      </c>
      <c r="D11841" t="s">
        <v>17</v>
      </c>
      <c r="E11841" s="14">
        <v>11952.638848000001</v>
      </c>
      <c r="F11841" s="14">
        <v>60307.186112000003</v>
      </c>
      <c r="G11841" s="13">
        <v>0.19819593017989692</v>
      </c>
      <c r="H11841" s="12">
        <v>-84016688.650000006</v>
      </c>
      <c r="I11841" s="12">
        <v>-16.65176575762154</v>
      </c>
      <c r="J11841" t="s">
        <v>25</v>
      </c>
      <c r="K11841" s="14">
        <v>2113.8055319999999</v>
      </c>
      <c r="L11841" s="14">
        <v>11952.638847999999</v>
      </c>
      <c r="M11841" s="13">
        <v>0.17684843981993958</v>
      </c>
      <c r="N11841" s="12">
        <v>-2.9448387944824637</v>
      </c>
      <c r="O11841" s="2">
        <f>DATE(LEFT(ALT[[#This Row],[DATEMTH]],4),RIGHT(ALT[[#This Row],[DATEMTH]],2),1)</f>
        <v>45597</v>
      </c>
      <c r="P11841" t="str">
        <f>IF(AND(ALT[[#This Row],[DATE]]&gt;=DATE(2023,6,1),ALT[[#This Row],[DATE]]&lt;=DATE(2024,5,31)),"Y","N")</f>
        <v>N</v>
      </c>
      <c r="Q11841" t="str">
        <f>LEFT(ALT[[#This Row],[DATEMTH]],4)</f>
        <v>2024</v>
      </c>
    </row>
    <row r="11842" spans="1:17" x14ac:dyDescent="0.25">
      <c r="A11842" t="s">
        <v>108</v>
      </c>
      <c r="B11842" t="s">
        <v>14</v>
      </c>
      <c r="C11842" t="s">
        <v>15</v>
      </c>
      <c r="D11842" t="s">
        <v>23</v>
      </c>
      <c r="E11842" s="14">
        <v>10980.711355999996</v>
      </c>
      <c r="F11842" s="14">
        <v>60307.186112000003</v>
      </c>
      <c r="G11842" s="13">
        <v>0.18207965026932404</v>
      </c>
      <c r="H11842" s="12">
        <v>-24516460</v>
      </c>
      <c r="I11842" s="12">
        <v>-4.4639484626418726</v>
      </c>
      <c r="J11842" t="s">
        <v>24</v>
      </c>
      <c r="K11842" s="14">
        <v>4217.550871999998</v>
      </c>
      <c r="L11842" s="14">
        <v>10980.711355999996</v>
      </c>
      <c r="M11842" s="13">
        <v>0.38408721760047687</v>
      </c>
      <c r="N11842" s="12">
        <v>-1.7145455445280431</v>
      </c>
      <c r="O11842" s="2">
        <f>DATE(LEFT(ALT[[#This Row],[DATEMTH]],4),RIGHT(ALT[[#This Row],[DATEMTH]],2),1)</f>
        <v>45597</v>
      </c>
      <c r="P11842" t="str">
        <f>IF(AND(ALT[[#This Row],[DATE]]&gt;=DATE(2023,6,1),ALT[[#This Row],[DATE]]&lt;=DATE(2024,5,31)),"Y","N")</f>
        <v>N</v>
      </c>
      <c r="Q11842" t="str">
        <f>LEFT(ALT[[#This Row],[DATEMTH]],4)</f>
        <v>2024</v>
      </c>
    </row>
    <row r="11843" spans="1:17" x14ac:dyDescent="0.25">
      <c r="A11843" t="s">
        <v>108</v>
      </c>
      <c r="B11843" t="s">
        <v>14</v>
      </c>
      <c r="C11843" t="s">
        <v>15</v>
      </c>
      <c r="D11843" t="s">
        <v>23</v>
      </c>
      <c r="E11843" s="14">
        <v>10980.711355999996</v>
      </c>
      <c r="F11843" s="14">
        <v>60307.186112000003</v>
      </c>
      <c r="G11843" s="13">
        <v>0.18207965026932404</v>
      </c>
      <c r="H11843" s="12">
        <v>-24516460</v>
      </c>
      <c r="I11843" s="12">
        <v>-4.4639484626418726</v>
      </c>
      <c r="J11843" t="s">
        <v>25</v>
      </c>
      <c r="K11843" s="14">
        <v>1660.4906920000001</v>
      </c>
      <c r="L11843" s="14">
        <v>10980.711355999996</v>
      </c>
      <c r="M11843" s="13">
        <v>0.15121886352951874</v>
      </c>
      <c r="N11843" s="12">
        <v>-0.67503321337504629</v>
      </c>
      <c r="O11843" s="2">
        <f>DATE(LEFT(ALT[[#This Row],[DATEMTH]],4),RIGHT(ALT[[#This Row],[DATEMTH]],2),1)</f>
        <v>45597</v>
      </c>
      <c r="P11843" t="str">
        <f>IF(AND(ALT[[#This Row],[DATE]]&gt;=DATE(2023,6,1),ALT[[#This Row],[DATE]]&lt;=DATE(2024,5,31)),"Y","N")</f>
        <v>N</v>
      </c>
      <c r="Q11843" t="str">
        <f>LEFT(ALT[[#This Row],[DATEMTH]],4)</f>
        <v>2024</v>
      </c>
    </row>
    <row r="11844" spans="1:17" x14ac:dyDescent="0.25">
      <c r="A11844" t="s">
        <v>108</v>
      </c>
      <c r="B11844" t="s">
        <v>14</v>
      </c>
      <c r="C11844" t="s">
        <v>15</v>
      </c>
      <c r="D11844" t="s">
        <v>23</v>
      </c>
      <c r="E11844" s="14">
        <v>10980.711355999996</v>
      </c>
      <c r="F11844" s="14">
        <v>60307.186112000003</v>
      </c>
      <c r="G11844" s="13">
        <v>0.18207965026932404</v>
      </c>
      <c r="H11844" s="12">
        <v>-24516460</v>
      </c>
      <c r="I11844" s="12">
        <v>-4.4639484626418726</v>
      </c>
      <c r="J11844" t="s">
        <v>26</v>
      </c>
      <c r="K11844" s="14">
        <v>1598.4342959999999</v>
      </c>
      <c r="L11844" s="14">
        <v>10980.711355999996</v>
      </c>
      <c r="M11844" s="13">
        <v>0.14556746317956856</v>
      </c>
      <c r="N11844" s="12">
        <v>-0.64980565347111252</v>
      </c>
      <c r="O11844" s="2">
        <f>DATE(LEFT(ALT[[#This Row],[DATEMTH]],4),RIGHT(ALT[[#This Row],[DATEMTH]],2),1)</f>
        <v>45597</v>
      </c>
      <c r="P11844" t="str">
        <f>IF(AND(ALT[[#This Row],[DATE]]&gt;=DATE(2023,6,1),ALT[[#This Row],[DATE]]&lt;=DATE(2024,5,31)),"Y","N")</f>
        <v>N</v>
      </c>
      <c r="Q11844" t="str">
        <f>LEFT(ALT[[#This Row],[DATEMTH]],4)</f>
        <v>2024</v>
      </c>
    </row>
    <row r="11845" spans="1:17" x14ac:dyDescent="0.25">
      <c r="A11845" t="s">
        <v>108</v>
      </c>
      <c r="B11845" t="s">
        <v>14</v>
      </c>
      <c r="C11845" t="s">
        <v>15</v>
      </c>
      <c r="D11845" t="s">
        <v>23</v>
      </c>
      <c r="E11845" s="14">
        <v>10980.711355999996</v>
      </c>
      <c r="F11845" s="14">
        <v>60307.186112000003</v>
      </c>
      <c r="G11845" s="13">
        <v>0.18207965026932404</v>
      </c>
      <c r="H11845" s="12">
        <v>-24516460</v>
      </c>
      <c r="I11845" s="12">
        <v>-4.4639484626418726</v>
      </c>
      <c r="J11845" t="s">
        <v>16</v>
      </c>
      <c r="K11845" s="14">
        <v>3504.2354959999998</v>
      </c>
      <c r="L11845" s="14">
        <v>10980.711355999996</v>
      </c>
      <c r="M11845" s="13">
        <v>0.31912645569043596</v>
      </c>
      <c r="N11845" s="12">
        <v>-1.4245640512676714</v>
      </c>
      <c r="O11845" s="2">
        <f>DATE(LEFT(ALT[[#This Row],[DATEMTH]],4),RIGHT(ALT[[#This Row],[DATEMTH]],2),1)</f>
        <v>45597</v>
      </c>
      <c r="P11845" t="str">
        <f>IF(AND(ALT[[#This Row],[DATE]]&gt;=DATE(2023,6,1),ALT[[#This Row],[DATE]]&lt;=DATE(2024,5,31)),"Y","N")</f>
        <v>N</v>
      </c>
      <c r="Q11845" t="str">
        <f>LEFT(ALT[[#This Row],[DATEMTH]],4)</f>
        <v>2024</v>
      </c>
    </row>
    <row r="11846" spans="1:17" x14ac:dyDescent="0.25">
      <c r="A11846" t="s">
        <v>108</v>
      </c>
      <c r="B11846" t="s">
        <v>14</v>
      </c>
      <c r="C11846" t="s">
        <v>18</v>
      </c>
      <c r="D11846" t="s">
        <v>23</v>
      </c>
      <c r="E11846" s="14">
        <v>21915.780435999997</v>
      </c>
      <c r="F11846" s="14">
        <v>60307.186112000003</v>
      </c>
      <c r="G11846" s="13">
        <v>0.36340247073207699</v>
      </c>
      <c r="H11846" s="12">
        <v>-24516460</v>
      </c>
      <c r="I11846" s="12">
        <v>-8.9093421376041366</v>
      </c>
      <c r="J11846" t="s">
        <v>16</v>
      </c>
      <c r="K11846" s="14">
        <v>7696.5806080000002</v>
      </c>
      <c r="L11846" s="14">
        <v>21915.780435999997</v>
      </c>
      <c r="M11846" s="13">
        <v>0.35118898140433996</v>
      </c>
      <c r="N11846" s="12">
        <v>-3.1288627902879615</v>
      </c>
      <c r="O11846" s="2">
        <f>DATE(LEFT(ALT[[#This Row],[DATEMTH]],4),RIGHT(ALT[[#This Row],[DATEMTH]],2),1)</f>
        <v>45597</v>
      </c>
      <c r="P11846" t="str">
        <f>IF(AND(ALT[[#This Row],[DATE]]&gt;=DATE(2023,6,1),ALT[[#This Row],[DATE]]&lt;=DATE(2024,5,31)),"Y","N")</f>
        <v>N</v>
      </c>
      <c r="Q11846" t="str">
        <f>LEFT(ALT[[#This Row],[DATEMTH]],4)</f>
        <v>2024</v>
      </c>
    </row>
    <row r="11847" spans="1:17" x14ac:dyDescent="0.25">
      <c r="A11847" t="s">
        <v>108</v>
      </c>
      <c r="B11847" t="s">
        <v>14</v>
      </c>
      <c r="C11847" t="s">
        <v>18</v>
      </c>
      <c r="D11847" t="s">
        <v>23</v>
      </c>
      <c r="E11847" s="14">
        <v>21915.780435999997</v>
      </c>
      <c r="F11847" s="14">
        <v>60307.186112000003</v>
      </c>
      <c r="G11847" s="13">
        <v>0.36340247073207699</v>
      </c>
      <c r="H11847" s="12">
        <v>-24516460</v>
      </c>
      <c r="I11847" s="12">
        <v>-8.9093421376041366</v>
      </c>
      <c r="J11847" t="s">
        <v>25</v>
      </c>
      <c r="K11847" s="14">
        <v>2377.8806439999994</v>
      </c>
      <c r="L11847" s="14">
        <v>21915.780435999997</v>
      </c>
      <c r="M11847" s="13">
        <v>0.10850084262087101</v>
      </c>
      <c r="N11847" s="12">
        <v>-0.96667112912768094</v>
      </c>
      <c r="O11847" s="2">
        <f>DATE(LEFT(ALT[[#This Row],[DATEMTH]],4),RIGHT(ALT[[#This Row],[DATEMTH]],2),1)</f>
        <v>45597</v>
      </c>
      <c r="P11847" t="str">
        <f>IF(AND(ALT[[#This Row],[DATE]]&gt;=DATE(2023,6,1),ALT[[#This Row],[DATE]]&lt;=DATE(2024,5,31)),"Y","N")</f>
        <v>N</v>
      </c>
      <c r="Q11847" t="str">
        <f>LEFT(ALT[[#This Row],[DATEMTH]],4)</f>
        <v>2024</v>
      </c>
    </row>
    <row r="11848" spans="1:17" x14ac:dyDescent="0.25">
      <c r="A11848" t="s">
        <v>108</v>
      </c>
      <c r="B11848" t="s">
        <v>14</v>
      </c>
      <c r="C11848" t="s">
        <v>18</v>
      </c>
      <c r="D11848" t="s">
        <v>23</v>
      </c>
      <c r="E11848" s="14">
        <v>21915.780435999997</v>
      </c>
      <c r="F11848" s="14">
        <v>60307.186112000003</v>
      </c>
      <c r="G11848" s="13">
        <v>0.36340247073207699</v>
      </c>
      <c r="H11848" s="12">
        <v>-24516460</v>
      </c>
      <c r="I11848" s="12">
        <v>-8.9093421376041366</v>
      </c>
      <c r="J11848" t="s">
        <v>26</v>
      </c>
      <c r="K11848" s="14">
        <v>6426.1370840000009</v>
      </c>
      <c r="L11848" s="14">
        <v>21915.780435999997</v>
      </c>
      <c r="M11848" s="13">
        <v>0.29321963243636512</v>
      </c>
      <c r="N11848" s="12">
        <v>-2.6123940268381043</v>
      </c>
      <c r="O11848" s="2">
        <f>DATE(LEFT(ALT[[#This Row],[DATEMTH]],4),RIGHT(ALT[[#This Row],[DATEMTH]],2),1)</f>
        <v>45597</v>
      </c>
      <c r="P11848" t="str">
        <f>IF(AND(ALT[[#This Row],[DATE]]&gt;=DATE(2023,6,1),ALT[[#This Row],[DATE]]&lt;=DATE(2024,5,31)),"Y","N")</f>
        <v>N</v>
      </c>
      <c r="Q11848" t="str">
        <f>LEFT(ALT[[#This Row],[DATEMTH]],4)</f>
        <v>2024</v>
      </c>
    </row>
    <row r="11849" spans="1:17" x14ac:dyDescent="0.25">
      <c r="A11849" t="s">
        <v>108</v>
      </c>
      <c r="B11849" t="s">
        <v>14</v>
      </c>
      <c r="C11849" t="s">
        <v>18</v>
      </c>
      <c r="D11849" t="s">
        <v>23</v>
      </c>
      <c r="E11849" s="14">
        <v>21915.780435999997</v>
      </c>
      <c r="F11849" s="14">
        <v>60307.186112000003</v>
      </c>
      <c r="G11849" s="13">
        <v>0.36340247073207699</v>
      </c>
      <c r="H11849" s="12">
        <v>-24516460</v>
      </c>
      <c r="I11849" s="12">
        <v>-8.9093421376041366</v>
      </c>
      <c r="J11849" t="s">
        <v>24</v>
      </c>
      <c r="K11849" s="14">
        <v>5415.1820999999982</v>
      </c>
      <c r="L11849" s="14">
        <v>21915.780435999997</v>
      </c>
      <c r="M11849" s="13">
        <v>0.247090543538424</v>
      </c>
      <c r="N11849" s="12">
        <v>-2.2014141913503904</v>
      </c>
      <c r="O11849" s="2">
        <f>DATE(LEFT(ALT[[#This Row],[DATEMTH]],4),RIGHT(ALT[[#This Row],[DATEMTH]],2),1)</f>
        <v>45597</v>
      </c>
      <c r="P11849" t="str">
        <f>IF(AND(ALT[[#This Row],[DATE]]&gt;=DATE(2023,6,1),ALT[[#This Row],[DATE]]&lt;=DATE(2024,5,31)),"Y","N")</f>
        <v>N</v>
      </c>
      <c r="Q11849" t="str">
        <f>LEFT(ALT[[#This Row],[DATEMTH]],4)</f>
        <v>2024</v>
      </c>
    </row>
    <row r="11850" spans="1:17" x14ac:dyDescent="0.25">
      <c r="A11850" t="s">
        <v>108</v>
      </c>
      <c r="B11850" t="s">
        <v>14</v>
      </c>
      <c r="C11850" t="s">
        <v>19</v>
      </c>
      <c r="D11850" t="s">
        <v>23</v>
      </c>
      <c r="E11850" s="14">
        <v>15458.055472</v>
      </c>
      <c r="F11850" s="14">
        <v>60307.186112000003</v>
      </c>
      <c r="G11850" s="13">
        <v>0.25632194881870202</v>
      </c>
      <c r="H11850" s="12">
        <v>-24516460</v>
      </c>
      <c r="I11850" s="12">
        <v>-6.2841068053357558</v>
      </c>
      <c r="J11850" t="s">
        <v>25</v>
      </c>
      <c r="K11850" s="14">
        <v>11090.882976000001</v>
      </c>
      <c r="L11850" s="14">
        <v>15458.055472</v>
      </c>
      <c r="M11850" s="13">
        <v>0.71748241530699053</v>
      </c>
      <c r="N11850" s="12">
        <v>-4.5087361287393941</v>
      </c>
      <c r="O11850" s="2">
        <f>DATE(LEFT(ALT[[#This Row],[DATEMTH]],4),RIGHT(ALT[[#This Row],[DATEMTH]],2),1)</f>
        <v>45597</v>
      </c>
      <c r="P11850" t="str">
        <f>IF(AND(ALT[[#This Row],[DATE]]&gt;=DATE(2023,6,1),ALT[[#This Row],[DATE]]&lt;=DATE(2024,5,31)),"Y","N")</f>
        <v>N</v>
      </c>
      <c r="Q11850" t="str">
        <f>LEFT(ALT[[#This Row],[DATEMTH]],4)</f>
        <v>2024</v>
      </c>
    </row>
    <row r="11851" spans="1:17" x14ac:dyDescent="0.25">
      <c r="A11851" t="s">
        <v>108</v>
      </c>
      <c r="B11851" t="s">
        <v>14</v>
      </c>
      <c r="C11851" t="s">
        <v>19</v>
      </c>
      <c r="D11851" t="s">
        <v>23</v>
      </c>
      <c r="E11851" s="14">
        <v>15458.055472</v>
      </c>
      <c r="F11851" s="14">
        <v>60307.186112000003</v>
      </c>
      <c r="G11851" s="13">
        <v>0.25632194881870202</v>
      </c>
      <c r="H11851" s="12">
        <v>-24516460</v>
      </c>
      <c r="I11851" s="12">
        <v>-6.2841068053357558</v>
      </c>
      <c r="J11851" t="s">
        <v>16</v>
      </c>
      <c r="K11851" s="14">
        <v>5.5999999999999992E-5</v>
      </c>
      <c r="L11851" s="14">
        <v>15458.055472</v>
      </c>
      <c r="M11851" s="13">
        <v>3.6227066270680536E-9</v>
      </c>
      <c r="N11851" s="12">
        <v>-2.2765475368893299E-8</v>
      </c>
      <c r="O11851" s="2">
        <f>DATE(LEFT(ALT[[#This Row],[DATEMTH]],4),RIGHT(ALT[[#This Row],[DATEMTH]],2),1)</f>
        <v>45597</v>
      </c>
      <c r="P11851" t="str">
        <f>IF(AND(ALT[[#This Row],[DATE]]&gt;=DATE(2023,6,1),ALT[[#This Row],[DATE]]&lt;=DATE(2024,5,31)),"Y","N")</f>
        <v>N</v>
      </c>
      <c r="Q11851" t="str">
        <f>LEFT(ALT[[#This Row],[DATEMTH]],4)</f>
        <v>2024</v>
      </c>
    </row>
    <row r="11852" spans="1:17" x14ac:dyDescent="0.25">
      <c r="A11852" t="s">
        <v>108</v>
      </c>
      <c r="B11852" t="s">
        <v>14</v>
      </c>
      <c r="C11852" t="s">
        <v>19</v>
      </c>
      <c r="D11852" t="s">
        <v>23</v>
      </c>
      <c r="E11852" s="14">
        <v>15458.055472</v>
      </c>
      <c r="F11852" s="14">
        <v>60307.186112000003</v>
      </c>
      <c r="G11852" s="13">
        <v>0.25632194881870202</v>
      </c>
      <c r="H11852" s="12">
        <v>-24516460</v>
      </c>
      <c r="I11852" s="12">
        <v>-6.2841068053357558</v>
      </c>
      <c r="J11852" t="s">
        <v>26</v>
      </c>
      <c r="K11852" s="14">
        <v>489.509728</v>
      </c>
      <c r="L11852" s="14">
        <v>15458.055472</v>
      </c>
      <c r="M11852" s="13">
        <v>3.1666966707855015E-2</v>
      </c>
      <c r="N11852" s="12">
        <v>-0.19899860099317251</v>
      </c>
      <c r="O11852" s="2">
        <f>DATE(LEFT(ALT[[#This Row],[DATEMTH]],4),RIGHT(ALT[[#This Row],[DATEMTH]],2),1)</f>
        <v>45597</v>
      </c>
      <c r="P11852" t="str">
        <f>IF(AND(ALT[[#This Row],[DATE]]&gt;=DATE(2023,6,1),ALT[[#This Row],[DATE]]&lt;=DATE(2024,5,31)),"Y","N")</f>
        <v>N</v>
      </c>
      <c r="Q11852" t="str">
        <f>LEFT(ALT[[#This Row],[DATEMTH]],4)</f>
        <v>2024</v>
      </c>
    </row>
    <row r="11853" spans="1:17" x14ac:dyDescent="0.25">
      <c r="A11853" t="s">
        <v>108</v>
      </c>
      <c r="B11853" t="s">
        <v>14</v>
      </c>
      <c r="C11853" t="s">
        <v>19</v>
      </c>
      <c r="D11853" t="s">
        <v>23</v>
      </c>
      <c r="E11853" s="14">
        <v>15458.055472</v>
      </c>
      <c r="F11853" s="14">
        <v>60307.186112000003</v>
      </c>
      <c r="G11853" s="13">
        <v>0.25632194881870202</v>
      </c>
      <c r="H11853" s="12">
        <v>-24516460</v>
      </c>
      <c r="I11853" s="12">
        <v>-6.2841068053357558</v>
      </c>
      <c r="J11853" t="s">
        <v>24</v>
      </c>
      <c r="K11853" s="14">
        <v>3877.6627119999994</v>
      </c>
      <c r="L11853" s="14">
        <v>15458.055472</v>
      </c>
      <c r="M11853" s="13">
        <v>0.25085061436244788</v>
      </c>
      <c r="N11853" s="12">
        <v>-1.5763720528377141</v>
      </c>
      <c r="O11853" s="2">
        <f>DATE(LEFT(ALT[[#This Row],[DATEMTH]],4),RIGHT(ALT[[#This Row],[DATEMTH]],2),1)</f>
        <v>45597</v>
      </c>
      <c r="P11853" t="str">
        <f>IF(AND(ALT[[#This Row],[DATE]]&gt;=DATE(2023,6,1),ALT[[#This Row],[DATE]]&lt;=DATE(2024,5,31)),"Y","N")</f>
        <v>N</v>
      </c>
      <c r="Q11853" t="str">
        <f>LEFT(ALT[[#This Row],[DATEMTH]],4)</f>
        <v>2024</v>
      </c>
    </row>
    <row r="11854" spans="1:17" x14ac:dyDescent="0.25">
      <c r="A11854" t="s">
        <v>108</v>
      </c>
      <c r="B11854" t="s">
        <v>14</v>
      </c>
      <c r="C11854" t="s">
        <v>20</v>
      </c>
      <c r="D11854" t="s">
        <v>23</v>
      </c>
      <c r="E11854" s="14">
        <v>11952.638848000001</v>
      </c>
      <c r="F11854" s="14">
        <v>60307.186112000003</v>
      </c>
      <c r="G11854" s="13">
        <v>0.19819593017989692</v>
      </c>
      <c r="H11854" s="12">
        <v>-24516460</v>
      </c>
      <c r="I11854" s="12">
        <v>-4.8590625944182362</v>
      </c>
      <c r="J11854" t="s">
        <v>24</v>
      </c>
      <c r="K11854" s="14">
        <v>4363.4536239999989</v>
      </c>
      <c r="L11854" s="14">
        <v>11952.638847999999</v>
      </c>
      <c r="M11854" s="13">
        <v>0.36506194820151561</v>
      </c>
      <c r="N11854" s="12">
        <v>-1.7738588571514322</v>
      </c>
      <c r="O11854" s="2">
        <f>DATE(LEFT(ALT[[#This Row],[DATEMTH]],4),RIGHT(ALT[[#This Row],[DATEMTH]],2),1)</f>
        <v>45597</v>
      </c>
      <c r="P11854" t="str">
        <f>IF(AND(ALT[[#This Row],[DATE]]&gt;=DATE(2023,6,1),ALT[[#This Row],[DATE]]&lt;=DATE(2024,5,31)),"Y","N")</f>
        <v>N</v>
      </c>
      <c r="Q11854" t="str">
        <f>LEFT(ALT[[#This Row],[DATEMTH]],4)</f>
        <v>2024</v>
      </c>
    </row>
    <row r="11855" spans="1:17" x14ac:dyDescent="0.25">
      <c r="A11855" t="s">
        <v>108</v>
      </c>
      <c r="B11855" t="s">
        <v>14</v>
      </c>
      <c r="C11855" t="s">
        <v>20</v>
      </c>
      <c r="D11855" t="s">
        <v>23</v>
      </c>
      <c r="E11855" s="14">
        <v>11952.638848000001</v>
      </c>
      <c r="F11855" s="14">
        <v>60307.186112000003</v>
      </c>
      <c r="G11855" s="13">
        <v>0.19819593017989692</v>
      </c>
      <c r="H11855" s="12">
        <v>-24516460</v>
      </c>
      <c r="I11855" s="12">
        <v>-4.8590625944182362</v>
      </c>
      <c r="J11855" t="s">
        <v>16</v>
      </c>
      <c r="K11855" s="14">
        <v>4999.2093000000004</v>
      </c>
      <c r="L11855" s="14">
        <v>11952.638847999999</v>
      </c>
      <c r="M11855" s="13">
        <v>0.41825151446255771</v>
      </c>
      <c r="N11855" s="12">
        <v>-2.0323102889837923</v>
      </c>
      <c r="O11855" s="2">
        <f>DATE(LEFT(ALT[[#This Row],[DATEMTH]],4),RIGHT(ALT[[#This Row],[DATEMTH]],2),1)</f>
        <v>45597</v>
      </c>
      <c r="P11855" t="str">
        <f>IF(AND(ALT[[#This Row],[DATE]]&gt;=DATE(2023,6,1),ALT[[#This Row],[DATE]]&lt;=DATE(2024,5,31)),"Y","N")</f>
        <v>N</v>
      </c>
      <c r="Q11855" t="str">
        <f>LEFT(ALT[[#This Row],[DATEMTH]],4)</f>
        <v>2024</v>
      </c>
    </row>
    <row r="11856" spans="1:17" x14ac:dyDescent="0.25">
      <c r="A11856" t="s">
        <v>108</v>
      </c>
      <c r="B11856" t="s">
        <v>14</v>
      </c>
      <c r="C11856" t="s">
        <v>20</v>
      </c>
      <c r="D11856" t="s">
        <v>23</v>
      </c>
      <c r="E11856" s="14">
        <v>11952.638848000001</v>
      </c>
      <c r="F11856" s="14">
        <v>60307.186112000003</v>
      </c>
      <c r="G11856" s="13">
        <v>0.19819593017989692</v>
      </c>
      <c r="H11856" s="12">
        <v>-24516460</v>
      </c>
      <c r="I11856" s="12">
        <v>-4.8590625944182362</v>
      </c>
      <c r="J11856" t="s">
        <v>26</v>
      </c>
      <c r="K11856" s="14">
        <v>476.17039199999994</v>
      </c>
      <c r="L11856" s="14">
        <v>11952.638847999999</v>
      </c>
      <c r="M11856" s="13">
        <v>3.9838097515987124E-2</v>
      </c>
      <c r="N11856" s="12">
        <v>-0.19357580947271907</v>
      </c>
      <c r="O11856" s="2">
        <f>DATE(LEFT(ALT[[#This Row],[DATEMTH]],4),RIGHT(ALT[[#This Row],[DATEMTH]],2),1)</f>
        <v>45597</v>
      </c>
      <c r="P11856" t="str">
        <f>IF(AND(ALT[[#This Row],[DATE]]&gt;=DATE(2023,6,1),ALT[[#This Row],[DATE]]&lt;=DATE(2024,5,31)),"Y","N")</f>
        <v>N</v>
      </c>
      <c r="Q11856" t="str">
        <f>LEFT(ALT[[#This Row],[DATEMTH]],4)</f>
        <v>2024</v>
      </c>
    </row>
    <row r="11857" spans="1:17" x14ac:dyDescent="0.25">
      <c r="A11857" t="s">
        <v>108</v>
      </c>
      <c r="B11857" t="s">
        <v>14</v>
      </c>
      <c r="C11857" t="s">
        <v>20</v>
      </c>
      <c r="D11857" t="s">
        <v>23</v>
      </c>
      <c r="E11857" s="14">
        <v>11952.638848000001</v>
      </c>
      <c r="F11857" s="14">
        <v>60307.186112000003</v>
      </c>
      <c r="G11857" s="13">
        <v>0.19819593017989692</v>
      </c>
      <c r="H11857" s="12">
        <v>-24516460</v>
      </c>
      <c r="I11857" s="12">
        <v>-4.8590625944182362</v>
      </c>
      <c r="J11857" t="s">
        <v>25</v>
      </c>
      <c r="K11857" s="14">
        <v>2113.8055319999999</v>
      </c>
      <c r="L11857" s="14">
        <v>11952.638847999999</v>
      </c>
      <c r="M11857" s="13">
        <v>0.17684843981993958</v>
      </c>
      <c r="N11857" s="12">
        <v>-0.85931763881029299</v>
      </c>
      <c r="O11857" s="2">
        <f>DATE(LEFT(ALT[[#This Row],[DATEMTH]],4),RIGHT(ALT[[#This Row],[DATEMTH]],2),1)</f>
        <v>45597</v>
      </c>
      <c r="P11857" t="str">
        <f>IF(AND(ALT[[#This Row],[DATE]]&gt;=DATE(2023,6,1),ALT[[#This Row],[DATE]]&lt;=DATE(2024,5,31)),"Y","N")</f>
        <v>N</v>
      </c>
      <c r="Q11857" t="str">
        <f>LEFT(ALT[[#This Row],[DATEMTH]],4)</f>
        <v>2024</v>
      </c>
    </row>
    <row r="11858" spans="1:17" x14ac:dyDescent="0.25">
      <c r="A11858" t="s">
        <v>108</v>
      </c>
      <c r="B11858" t="s">
        <v>110</v>
      </c>
      <c r="C11858" t="s">
        <v>15</v>
      </c>
      <c r="D11858" t="s">
        <v>22</v>
      </c>
      <c r="E11858" s="14">
        <v>4073992.8612620072</v>
      </c>
      <c r="F11858" s="14">
        <v>24631833.094515055</v>
      </c>
      <c r="G11858" s="13">
        <v>0.16539543953670227</v>
      </c>
      <c r="H11858" s="12">
        <v>-49064758.049999997</v>
      </c>
      <c r="I11858" s="12">
        <v>-8.1150872234416997</v>
      </c>
      <c r="J11858" t="s">
        <v>25</v>
      </c>
      <c r="K11858" s="14">
        <v>568636.6943140002</v>
      </c>
      <c r="L11858" s="14">
        <v>4073992.8612620034</v>
      </c>
      <c r="M11858" s="13">
        <v>0.13957724367191288</v>
      </c>
      <c r="N11858" s="12">
        <v>-1.132681506805149</v>
      </c>
      <c r="O11858" s="2">
        <f>DATE(LEFT(ALT[[#This Row],[DATEMTH]],4),RIGHT(ALT[[#This Row],[DATEMTH]],2),1)</f>
        <v>45597</v>
      </c>
      <c r="P11858" t="str">
        <f>IF(AND(ALT[[#This Row],[DATE]]&gt;=DATE(2023,6,1),ALT[[#This Row],[DATE]]&lt;=DATE(2024,5,31)),"Y","N")</f>
        <v>N</v>
      </c>
      <c r="Q11858" t="str">
        <f>LEFT(ALT[[#This Row],[DATEMTH]],4)</f>
        <v>2024</v>
      </c>
    </row>
    <row r="11859" spans="1:17" x14ac:dyDescent="0.25">
      <c r="A11859" t="s">
        <v>108</v>
      </c>
      <c r="B11859" t="s">
        <v>110</v>
      </c>
      <c r="C11859" t="s">
        <v>15</v>
      </c>
      <c r="D11859" t="s">
        <v>22</v>
      </c>
      <c r="E11859" s="14">
        <v>4073992.8612620072</v>
      </c>
      <c r="F11859" s="14">
        <v>24631833.094515055</v>
      </c>
      <c r="G11859" s="13">
        <v>0.16539543953670227</v>
      </c>
      <c r="H11859" s="12">
        <v>-49064758.049999997</v>
      </c>
      <c r="I11859" s="12">
        <v>-8.1150872234416997</v>
      </c>
      <c r="J11859" t="s">
        <v>26</v>
      </c>
      <c r="K11859" s="14">
        <v>744851.22310000053</v>
      </c>
      <c r="L11859" s="14">
        <v>4073992.8612620034</v>
      </c>
      <c r="M11859" s="13">
        <v>0.18283076295555106</v>
      </c>
      <c r="N11859" s="12">
        <v>-1.4836875885126906</v>
      </c>
      <c r="O11859" s="2">
        <f>DATE(LEFT(ALT[[#This Row],[DATEMTH]],4),RIGHT(ALT[[#This Row],[DATEMTH]],2),1)</f>
        <v>45597</v>
      </c>
      <c r="P11859" t="str">
        <f>IF(AND(ALT[[#This Row],[DATE]]&gt;=DATE(2023,6,1),ALT[[#This Row],[DATE]]&lt;=DATE(2024,5,31)),"Y","N")</f>
        <v>N</v>
      </c>
      <c r="Q11859" t="str">
        <f>LEFT(ALT[[#This Row],[DATEMTH]],4)</f>
        <v>2024</v>
      </c>
    </row>
    <row r="11860" spans="1:17" x14ac:dyDescent="0.25">
      <c r="A11860" t="s">
        <v>108</v>
      </c>
      <c r="B11860" t="s">
        <v>110</v>
      </c>
      <c r="C11860" t="s">
        <v>15</v>
      </c>
      <c r="D11860" t="s">
        <v>22</v>
      </c>
      <c r="E11860" s="14">
        <v>4073992.8612620072</v>
      </c>
      <c r="F11860" s="14">
        <v>24631833.094515055</v>
      </c>
      <c r="G11860" s="13">
        <v>0.16539543953670227</v>
      </c>
      <c r="H11860" s="12">
        <v>-49064758.049999997</v>
      </c>
      <c r="I11860" s="12">
        <v>-8.1150872234416997</v>
      </c>
      <c r="J11860" t="s">
        <v>24</v>
      </c>
      <c r="K11860" s="14">
        <v>1514325.7289670012</v>
      </c>
      <c r="L11860" s="14">
        <v>4073992.8612620034</v>
      </c>
      <c r="M11860" s="13">
        <v>0.37170554307203857</v>
      </c>
      <c r="N11860" s="12">
        <v>-3.0164229034663586</v>
      </c>
      <c r="O11860" s="2">
        <f>DATE(LEFT(ALT[[#This Row],[DATEMTH]],4),RIGHT(ALT[[#This Row],[DATEMTH]],2),1)</f>
        <v>45597</v>
      </c>
      <c r="P11860" t="str">
        <f>IF(AND(ALT[[#This Row],[DATE]]&gt;=DATE(2023,6,1),ALT[[#This Row],[DATE]]&lt;=DATE(2024,5,31)),"Y","N")</f>
        <v>N</v>
      </c>
      <c r="Q11860" t="str">
        <f>LEFT(ALT[[#This Row],[DATEMTH]],4)</f>
        <v>2024</v>
      </c>
    </row>
    <row r="11861" spans="1:17" x14ac:dyDescent="0.25">
      <c r="A11861" t="s">
        <v>108</v>
      </c>
      <c r="B11861" t="s">
        <v>110</v>
      </c>
      <c r="C11861" t="s">
        <v>15</v>
      </c>
      <c r="D11861" t="s">
        <v>22</v>
      </c>
      <c r="E11861" s="14">
        <v>4073992.8612620072</v>
      </c>
      <c r="F11861" s="14">
        <v>24631833.094515055</v>
      </c>
      <c r="G11861" s="13">
        <v>0.16539543953670227</v>
      </c>
      <c r="H11861" s="12">
        <v>-49064758.049999997</v>
      </c>
      <c r="I11861" s="12">
        <v>-8.1150872234416997</v>
      </c>
      <c r="J11861" t="s">
        <v>16</v>
      </c>
      <c r="K11861" s="14">
        <v>1246179.2148810013</v>
      </c>
      <c r="L11861" s="14">
        <v>4073992.8612620034</v>
      </c>
      <c r="M11861" s="13">
        <v>0.30588645030049749</v>
      </c>
      <c r="N11861" s="12">
        <v>-2.4822952246575016</v>
      </c>
      <c r="O11861" s="2">
        <f>DATE(LEFT(ALT[[#This Row],[DATEMTH]],4),RIGHT(ALT[[#This Row],[DATEMTH]],2),1)</f>
        <v>45597</v>
      </c>
      <c r="P11861" t="str">
        <f>IF(AND(ALT[[#This Row],[DATE]]&gt;=DATE(2023,6,1),ALT[[#This Row],[DATE]]&lt;=DATE(2024,5,31)),"Y","N")</f>
        <v>N</v>
      </c>
      <c r="Q11861" t="str">
        <f>LEFT(ALT[[#This Row],[DATEMTH]],4)</f>
        <v>2024</v>
      </c>
    </row>
    <row r="11862" spans="1:17" x14ac:dyDescent="0.25">
      <c r="A11862" t="s">
        <v>108</v>
      </c>
      <c r="B11862" t="s">
        <v>110</v>
      </c>
      <c r="C11862" t="s">
        <v>18</v>
      </c>
      <c r="D11862" t="s">
        <v>22</v>
      </c>
      <c r="E11862" s="14">
        <v>10039436.754806008</v>
      </c>
      <c r="F11862" s="14">
        <v>24631833.094515055</v>
      </c>
      <c r="G11862" s="13">
        <v>0.40757976543132562</v>
      </c>
      <c r="H11862" s="12">
        <v>-49064758.049999997</v>
      </c>
      <c r="I11862" s="12">
        <v>-19.997802576963746</v>
      </c>
      <c r="J11862" t="s">
        <v>24</v>
      </c>
      <c r="K11862" s="14">
        <v>2356612.6401159992</v>
      </c>
      <c r="L11862" s="14">
        <v>10039436.754805999</v>
      </c>
      <c r="M11862" s="13">
        <v>0.23473554320543535</v>
      </c>
      <c r="N11862" s="12">
        <v>-4.6941950508186396</v>
      </c>
      <c r="O11862" s="2">
        <f>DATE(LEFT(ALT[[#This Row],[DATEMTH]],4),RIGHT(ALT[[#This Row],[DATEMTH]],2),1)</f>
        <v>45597</v>
      </c>
      <c r="P11862" t="str">
        <f>IF(AND(ALT[[#This Row],[DATE]]&gt;=DATE(2023,6,1),ALT[[#This Row],[DATE]]&lt;=DATE(2024,5,31)),"Y","N")</f>
        <v>N</v>
      </c>
      <c r="Q11862" t="str">
        <f>LEFT(ALT[[#This Row],[DATEMTH]],4)</f>
        <v>2024</v>
      </c>
    </row>
    <row r="11863" spans="1:17" x14ac:dyDescent="0.25">
      <c r="A11863" t="s">
        <v>108</v>
      </c>
      <c r="B11863" t="s">
        <v>110</v>
      </c>
      <c r="C11863" t="s">
        <v>18</v>
      </c>
      <c r="D11863" t="s">
        <v>22</v>
      </c>
      <c r="E11863" s="14">
        <v>10039436.754806008</v>
      </c>
      <c r="F11863" s="14">
        <v>24631833.094515055</v>
      </c>
      <c r="G11863" s="13">
        <v>0.40757976543132562</v>
      </c>
      <c r="H11863" s="12">
        <v>-49064758.049999997</v>
      </c>
      <c r="I11863" s="12">
        <v>-19.997802576963746</v>
      </c>
      <c r="J11863" t="s">
        <v>26</v>
      </c>
      <c r="K11863" s="14">
        <v>3152371.2955580014</v>
      </c>
      <c r="L11863" s="14">
        <v>10039436.754805999</v>
      </c>
      <c r="M11863" s="13">
        <v>0.3139988201080029</v>
      </c>
      <c r="N11863" s="12">
        <v>-6.2792864139193965</v>
      </c>
      <c r="O11863" s="2">
        <f>DATE(LEFT(ALT[[#This Row],[DATEMTH]],4),RIGHT(ALT[[#This Row],[DATEMTH]],2),1)</f>
        <v>45597</v>
      </c>
      <c r="P11863" t="str">
        <f>IF(AND(ALT[[#This Row],[DATE]]&gt;=DATE(2023,6,1),ALT[[#This Row],[DATE]]&lt;=DATE(2024,5,31)),"Y","N")</f>
        <v>N</v>
      </c>
      <c r="Q11863" t="str">
        <f>LEFT(ALT[[#This Row],[DATEMTH]],4)</f>
        <v>2024</v>
      </c>
    </row>
    <row r="11864" spans="1:17" x14ac:dyDescent="0.25">
      <c r="A11864" t="s">
        <v>108</v>
      </c>
      <c r="B11864" t="s">
        <v>110</v>
      </c>
      <c r="C11864" t="s">
        <v>18</v>
      </c>
      <c r="D11864" t="s">
        <v>22</v>
      </c>
      <c r="E11864" s="14">
        <v>10039436.754806008</v>
      </c>
      <c r="F11864" s="14">
        <v>24631833.094515055</v>
      </c>
      <c r="G11864" s="13">
        <v>0.40757976543132562</v>
      </c>
      <c r="H11864" s="12">
        <v>-49064758.049999997</v>
      </c>
      <c r="I11864" s="12">
        <v>-19.997802576963746</v>
      </c>
      <c r="J11864" t="s">
        <v>25</v>
      </c>
      <c r="K11864" s="14">
        <v>1109245.6143850002</v>
      </c>
      <c r="L11864" s="14">
        <v>10039436.754805999</v>
      </c>
      <c r="M11864" s="13">
        <v>0.11048882935130709</v>
      </c>
      <c r="N11864" s="12">
        <v>-2.2095337963272765</v>
      </c>
      <c r="O11864" s="2">
        <f>DATE(LEFT(ALT[[#This Row],[DATEMTH]],4),RIGHT(ALT[[#This Row],[DATEMTH]],2),1)</f>
        <v>45597</v>
      </c>
      <c r="P11864" t="str">
        <f>IF(AND(ALT[[#This Row],[DATE]]&gt;=DATE(2023,6,1),ALT[[#This Row],[DATE]]&lt;=DATE(2024,5,31)),"Y","N")</f>
        <v>N</v>
      </c>
      <c r="Q11864" t="str">
        <f>LEFT(ALT[[#This Row],[DATEMTH]],4)</f>
        <v>2024</v>
      </c>
    </row>
    <row r="11865" spans="1:17" x14ac:dyDescent="0.25">
      <c r="A11865" t="s">
        <v>108</v>
      </c>
      <c r="B11865" t="s">
        <v>110</v>
      </c>
      <c r="C11865" t="s">
        <v>18</v>
      </c>
      <c r="D11865" t="s">
        <v>22</v>
      </c>
      <c r="E11865" s="14">
        <v>10039436.754806008</v>
      </c>
      <c r="F11865" s="14">
        <v>24631833.094515055</v>
      </c>
      <c r="G11865" s="13">
        <v>0.40757976543132562</v>
      </c>
      <c r="H11865" s="12">
        <v>-49064758.049999997</v>
      </c>
      <c r="I11865" s="12">
        <v>-19.997802576963746</v>
      </c>
      <c r="J11865" t="s">
        <v>16</v>
      </c>
      <c r="K11865" s="14">
        <v>3421207.2047469984</v>
      </c>
      <c r="L11865" s="14">
        <v>10039436.754805999</v>
      </c>
      <c r="M11865" s="13">
        <v>0.34077680733525467</v>
      </c>
      <c r="N11865" s="12">
        <v>-6.8147873158984336</v>
      </c>
      <c r="O11865" s="2">
        <f>DATE(LEFT(ALT[[#This Row],[DATEMTH]],4),RIGHT(ALT[[#This Row],[DATEMTH]],2),1)</f>
        <v>45597</v>
      </c>
      <c r="P11865" t="str">
        <f>IF(AND(ALT[[#This Row],[DATE]]&gt;=DATE(2023,6,1),ALT[[#This Row],[DATE]]&lt;=DATE(2024,5,31)),"Y","N")</f>
        <v>N</v>
      </c>
      <c r="Q11865" t="str">
        <f>LEFT(ALT[[#This Row],[DATEMTH]],4)</f>
        <v>2024</v>
      </c>
    </row>
    <row r="11866" spans="1:17" x14ac:dyDescent="0.25">
      <c r="A11866" t="s">
        <v>108</v>
      </c>
      <c r="B11866" t="s">
        <v>110</v>
      </c>
      <c r="C11866" t="s">
        <v>19</v>
      </c>
      <c r="D11866" t="s">
        <v>22</v>
      </c>
      <c r="E11866" s="14">
        <v>5966816.1728830058</v>
      </c>
      <c r="F11866" s="14">
        <v>24631833.094515055</v>
      </c>
      <c r="G11866" s="13">
        <v>0.24224003751518108</v>
      </c>
      <c r="H11866" s="12">
        <v>-49064758.049999997</v>
      </c>
      <c r="I11866" s="12">
        <v>-11.885448830705283</v>
      </c>
      <c r="J11866" t="s">
        <v>16</v>
      </c>
      <c r="K11866" s="14">
        <v>46.028373000000023</v>
      </c>
      <c r="L11866" s="14">
        <v>5966816.1728829974</v>
      </c>
      <c r="M11866" s="13">
        <v>7.7140591676315056E-6</v>
      </c>
      <c r="N11866" s="12">
        <v>-9.1685055513917248E-5</v>
      </c>
      <c r="O11866" s="2">
        <f>DATE(LEFT(ALT[[#This Row],[DATEMTH]],4),RIGHT(ALT[[#This Row],[DATEMTH]],2),1)</f>
        <v>45597</v>
      </c>
      <c r="P11866" t="str">
        <f>IF(AND(ALT[[#This Row],[DATE]]&gt;=DATE(2023,6,1),ALT[[#This Row],[DATE]]&lt;=DATE(2024,5,31)),"Y","N")</f>
        <v>N</v>
      </c>
      <c r="Q11866" t="str">
        <f>LEFT(ALT[[#This Row],[DATEMTH]],4)</f>
        <v>2024</v>
      </c>
    </row>
    <row r="11867" spans="1:17" x14ac:dyDescent="0.25">
      <c r="A11867" t="s">
        <v>108</v>
      </c>
      <c r="B11867" t="s">
        <v>110</v>
      </c>
      <c r="C11867" t="s">
        <v>19</v>
      </c>
      <c r="D11867" t="s">
        <v>22</v>
      </c>
      <c r="E11867" s="14">
        <v>5966816.1728830058</v>
      </c>
      <c r="F11867" s="14">
        <v>24631833.094515055</v>
      </c>
      <c r="G11867" s="13">
        <v>0.24224003751518108</v>
      </c>
      <c r="H11867" s="12">
        <v>-49064758.049999997</v>
      </c>
      <c r="I11867" s="12">
        <v>-11.885448830705283</v>
      </c>
      <c r="J11867" t="s">
        <v>24</v>
      </c>
      <c r="K11867" s="14">
        <v>1658337.4236560019</v>
      </c>
      <c r="L11867" s="14">
        <v>5966816.1728829974</v>
      </c>
      <c r="M11867" s="13">
        <v>0.27792668243954632</v>
      </c>
      <c r="N11867" s="12">
        <v>-3.3032833628229041</v>
      </c>
      <c r="O11867" s="2">
        <f>DATE(LEFT(ALT[[#This Row],[DATEMTH]],4),RIGHT(ALT[[#This Row],[DATEMTH]],2),1)</f>
        <v>45597</v>
      </c>
      <c r="P11867" t="str">
        <f>IF(AND(ALT[[#This Row],[DATE]]&gt;=DATE(2023,6,1),ALT[[#This Row],[DATE]]&lt;=DATE(2024,5,31)),"Y","N")</f>
        <v>N</v>
      </c>
      <c r="Q11867" t="str">
        <f>LEFT(ALT[[#This Row],[DATEMTH]],4)</f>
        <v>2024</v>
      </c>
    </row>
    <row r="11868" spans="1:17" x14ac:dyDescent="0.25">
      <c r="A11868" t="s">
        <v>108</v>
      </c>
      <c r="B11868" t="s">
        <v>110</v>
      </c>
      <c r="C11868" t="s">
        <v>19</v>
      </c>
      <c r="D11868" t="s">
        <v>22</v>
      </c>
      <c r="E11868" s="14">
        <v>5966816.1728830058</v>
      </c>
      <c r="F11868" s="14">
        <v>24631833.094515055</v>
      </c>
      <c r="G11868" s="13">
        <v>0.24224003751518108</v>
      </c>
      <c r="H11868" s="12">
        <v>-49064758.049999997</v>
      </c>
      <c r="I11868" s="12">
        <v>-11.885448830705283</v>
      </c>
      <c r="J11868" t="s">
        <v>25</v>
      </c>
      <c r="K11868" s="14">
        <v>4055632.9649119959</v>
      </c>
      <c r="L11868" s="14">
        <v>5966816.1728829974</v>
      </c>
      <c r="M11868" s="13">
        <v>0.67969799092242322</v>
      </c>
      <c r="N11868" s="12">
        <v>-8.0785156914416447</v>
      </c>
      <c r="O11868" s="2">
        <f>DATE(LEFT(ALT[[#This Row],[DATEMTH]],4),RIGHT(ALT[[#This Row],[DATEMTH]],2),1)</f>
        <v>45597</v>
      </c>
      <c r="P11868" t="str">
        <f>IF(AND(ALT[[#This Row],[DATE]]&gt;=DATE(2023,6,1),ALT[[#This Row],[DATE]]&lt;=DATE(2024,5,31)),"Y","N")</f>
        <v>N</v>
      </c>
      <c r="Q11868" t="str">
        <f>LEFT(ALT[[#This Row],[DATEMTH]],4)</f>
        <v>2024</v>
      </c>
    </row>
    <row r="11869" spans="1:17" x14ac:dyDescent="0.25">
      <c r="A11869" t="s">
        <v>108</v>
      </c>
      <c r="B11869" t="s">
        <v>110</v>
      </c>
      <c r="C11869" t="s">
        <v>19</v>
      </c>
      <c r="D11869" t="s">
        <v>22</v>
      </c>
      <c r="E11869" s="14">
        <v>5966816.1728830058</v>
      </c>
      <c r="F11869" s="14">
        <v>24631833.094515055</v>
      </c>
      <c r="G11869" s="13">
        <v>0.24224003751518108</v>
      </c>
      <c r="H11869" s="12">
        <v>-49064758.049999997</v>
      </c>
      <c r="I11869" s="12">
        <v>-11.885448830705283</v>
      </c>
      <c r="J11869" t="s">
        <v>26</v>
      </c>
      <c r="K11869" s="14">
        <v>252799.75594199976</v>
      </c>
      <c r="L11869" s="14">
        <v>5966816.1728829974</v>
      </c>
      <c r="M11869" s="13">
        <v>4.2367612578862811E-2</v>
      </c>
      <c r="N11869" s="12">
        <v>-0.50355809138521945</v>
      </c>
      <c r="O11869" s="2">
        <f>DATE(LEFT(ALT[[#This Row],[DATEMTH]],4),RIGHT(ALT[[#This Row],[DATEMTH]],2),1)</f>
        <v>45597</v>
      </c>
      <c r="P11869" t="str">
        <f>IF(AND(ALT[[#This Row],[DATE]]&gt;=DATE(2023,6,1),ALT[[#This Row],[DATE]]&lt;=DATE(2024,5,31)),"Y","N")</f>
        <v>N</v>
      </c>
      <c r="Q11869" t="str">
        <f>LEFT(ALT[[#This Row],[DATEMTH]],4)</f>
        <v>2024</v>
      </c>
    </row>
    <row r="11870" spans="1:17" x14ac:dyDescent="0.25">
      <c r="A11870" t="s">
        <v>108</v>
      </c>
      <c r="B11870" t="s">
        <v>110</v>
      </c>
      <c r="C11870" t="s">
        <v>20</v>
      </c>
      <c r="D11870" t="s">
        <v>22</v>
      </c>
      <c r="E11870" s="14">
        <v>4551587.3055640021</v>
      </c>
      <c r="F11870" s="14">
        <v>24631833.094515055</v>
      </c>
      <c r="G11870" s="13">
        <v>0.18478475751678977</v>
      </c>
      <c r="H11870" s="12">
        <v>-49064758.049999997</v>
      </c>
      <c r="I11870" s="12">
        <v>-9.0664194188892075</v>
      </c>
      <c r="J11870" t="s">
        <v>24</v>
      </c>
      <c r="K11870" s="14">
        <v>1812482.1203890019</v>
      </c>
      <c r="L11870" s="14">
        <v>4551587.3055640031</v>
      </c>
      <c r="M11870" s="13">
        <v>0.39820880029552919</v>
      </c>
      <c r="N11870" s="12">
        <v>-3.6103279997719602</v>
      </c>
      <c r="O11870" s="2">
        <f>DATE(LEFT(ALT[[#This Row],[DATEMTH]],4),RIGHT(ALT[[#This Row],[DATEMTH]],2),1)</f>
        <v>45597</v>
      </c>
      <c r="P11870" t="str">
        <f>IF(AND(ALT[[#This Row],[DATE]]&gt;=DATE(2023,6,1),ALT[[#This Row],[DATE]]&lt;=DATE(2024,5,31)),"Y","N")</f>
        <v>N</v>
      </c>
      <c r="Q11870" t="str">
        <f>LEFT(ALT[[#This Row],[DATEMTH]],4)</f>
        <v>2024</v>
      </c>
    </row>
    <row r="11871" spans="1:17" x14ac:dyDescent="0.25">
      <c r="A11871" t="s">
        <v>108</v>
      </c>
      <c r="B11871" t="s">
        <v>110</v>
      </c>
      <c r="C11871" t="s">
        <v>20</v>
      </c>
      <c r="D11871" t="s">
        <v>22</v>
      </c>
      <c r="E11871" s="14">
        <v>4551587.3055640021</v>
      </c>
      <c r="F11871" s="14">
        <v>24631833.094515055</v>
      </c>
      <c r="G11871" s="13">
        <v>0.18478475751678977</v>
      </c>
      <c r="H11871" s="12">
        <v>-49064758.049999997</v>
      </c>
      <c r="I11871" s="12">
        <v>-9.0664194188892075</v>
      </c>
      <c r="J11871" t="s">
        <v>26</v>
      </c>
      <c r="K11871" s="14">
        <v>287220.58643499983</v>
      </c>
      <c r="L11871" s="14">
        <v>4551587.3055640031</v>
      </c>
      <c r="M11871" s="13">
        <v>6.3103389466767426E-2</v>
      </c>
      <c r="N11871" s="12">
        <v>-0.57212179565922883</v>
      </c>
      <c r="O11871" s="2">
        <f>DATE(LEFT(ALT[[#This Row],[DATEMTH]],4),RIGHT(ALT[[#This Row],[DATEMTH]],2),1)</f>
        <v>45597</v>
      </c>
      <c r="P11871" t="str">
        <f>IF(AND(ALT[[#This Row],[DATE]]&gt;=DATE(2023,6,1),ALT[[#This Row],[DATE]]&lt;=DATE(2024,5,31)),"Y","N")</f>
        <v>N</v>
      </c>
      <c r="Q11871" t="str">
        <f>LEFT(ALT[[#This Row],[DATEMTH]],4)</f>
        <v>2024</v>
      </c>
    </row>
    <row r="11872" spans="1:17" x14ac:dyDescent="0.25">
      <c r="A11872" t="s">
        <v>108</v>
      </c>
      <c r="B11872" t="s">
        <v>110</v>
      </c>
      <c r="C11872" t="s">
        <v>20</v>
      </c>
      <c r="D11872" t="s">
        <v>22</v>
      </c>
      <c r="E11872" s="14">
        <v>4551587.3055640021</v>
      </c>
      <c r="F11872" s="14">
        <v>24631833.094515055</v>
      </c>
      <c r="G11872" s="13">
        <v>0.18478475751678977</v>
      </c>
      <c r="H11872" s="12">
        <v>-49064758.049999997</v>
      </c>
      <c r="I11872" s="12">
        <v>-9.0664194188892075</v>
      </c>
      <c r="J11872" t="s">
        <v>25</v>
      </c>
      <c r="K11872" s="14">
        <v>705486.87102699978</v>
      </c>
      <c r="L11872" s="14">
        <v>4551587.3055640031</v>
      </c>
      <c r="M11872" s="13">
        <v>0.15499798722186225</v>
      </c>
      <c r="N11872" s="12">
        <v>-1.4052767612370332</v>
      </c>
      <c r="O11872" s="2">
        <f>DATE(LEFT(ALT[[#This Row],[DATEMTH]],4),RIGHT(ALT[[#This Row],[DATEMTH]],2),1)</f>
        <v>45597</v>
      </c>
      <c r="P11872" t="str">
        <f>IF(AND(ALT[[#This Row],[DATE]]&gt;=DATE(2023,6,1),ALT[[#This Row],[DATE]]&lt;=DATE(2024,5,31)),"Y","N")</f>
        <v>N</v>
      </c>
      <c r="Q11872" t="str">
        <f>LEFT(ALT[[#This Row],[DATEMTH]],4)</f>
        <v>2024</v>
      </c>
    </row>
    <row r="11873" spans="1:17" x14ac:dyDescent="0.25">
      <c r="A11873" t="s">
        <v>108</v>
      </c>
      <c r="B11873" t="s">
        <v>110</v>
      </c>
      <c r="C11873" t="s">
        <v>20</v>
      </c>
      <c r="D11873" t="s">
        <v>22</v>
      </c>
      <c r="E11873" s="14">
        <v>4551587.3055640021</v>
      </c>
      <c r="F11873" s="14">
        <v>24631833.094515055</v>
      </c>
      <c r="G11873" s="13">
        <v>0.18478475751678977</v>
      </c>
      <c r="H11873" s="12">
        <v>-49064758.049999997</v>
      </c>
      <c r="I11873" s="12">
        <v>-9.0664194188892075</v>
      </c>
      <c r="J11873" t="s">
        <v>16</v>
      </c>
      <c r="K11873" s="14">
        <v>1746397.7277130012</v>
      </c>
      <c r="L11873" s="14">
        <v>4551587.3055640031</v>
      </c>
      <c r="M11873" s="13">
        <v>0.38368982301584104</v>
      </c>
      <c r="N11873" s="12">
        <v>-3.4786928622209845</v>
      </c>
      <c r="O11873" s="2">
        <f>DATE(LEFT(ALT[[#This Row],[DATEMTH]],4),RIGHT(ALT[[#This Row],[DATEMTH]],2),1)</f>
        <v>45597</v>
      </c>
      <c r="P11873" t="str">
        <f>IF(AND(ALT[[#This Row],[DATE]]&gt;=DATE(2023,6,1),ALT[[#This Row],[DATE]]&lt;=DATE(2024,5,31)),"Y","N")</f>
        <v>N</v>
      </c>
      <c r="Q11873" t="str">
        <f>LEFT(ALT[[#This Row],[DATEMTH]],4)</f>
        <v>2024</v>
      </c>
    </row>
    <row r="11874" spans="1:17" x14ac:dyDescent="0.25">
      <c r="A11874" t="s">
        <v>108</v>
      </c>
      <c r="B11874" t="s">
        <v>110</v>
      </c>
      <c r="C11874" t="s">
        <v>15</v>
      </c>
      <c r="D11874" t="s">
        <v>17</v>
      </c>
      <c r="E11874" s="14">
        <v>4073992.8612620072</v>
      </c>
      <c r="F11874" s="14">
        <v>24631833.094515055</v>
      </c>
      <c r="G11874" s="13">
        <v>0.16539543953670227</v>
      </c>
      <c r="H11874" s="12">
        <v>-84016688.650000006</v>
      </c>
      <c r="I11874" s="12">
        <v>-13.895977147685016</v>
      </c>
      <c r="J11874" t="s">
        <v>25</v>
      </c>
      <c r="K11874" s="14">
        <v>568636.6943140002</v>
      </c>
      <c r="L11874" s="14">
        <v>4073992.8612620034</v>
      </c>
      <c r="M11874" s="13">
        <v>0.13957724367191288</v>
      </c>
      <c r="N11874" s="12">
        <v>-1.9395621884017644</v>
      </c>
      <c r="O11874" s="2">
        <f>DATE(LEFT(ALT[[#This Row],[DATEMTH]],4),RIGHT(ALT[[#This Row],[DATEMTH]],2),1)</f>
        <v>45597</v>
      </c>
      <c r="P11874" t="str">
        <f>IF(AND(ALT[[#This Row],[DATE]]&gt;=DATE(2023,6,1),ALT[[#This Row],[DATE]]&lt;=DATE(2024,5,31)),"Y","N")</f>
        <v>N</v>
      </c>
      <c r="Q11874" t="str">
        <f>LEFT(ALT[[#This Row],[DATEMTH]],4)</f>
        <v>2024</v>
      </c>
    </row>
    <row r="11875" spans="1:17" x14ac:dyDescent="0.25">
      <c r="A11875" t="s">
        <v>108</v>
      </c>
      <c r="B11875" t="s">
        <v>110</v>
      </c>
      <c r="C11875" t="s">
        <v>15</v>
      </c>
      <c r="D11875" t="s">
        <v>17</v>
      </c>
      <c r="E11875" s="14">
        <v>4073992.8612620072</v>
      </c>
      <c r="F11875" s="14">
        <v>24631833.094515055</v>
      </c>
      <c r="G11875" s="13">
        <v>0.16539543953670227</v>
      </c>
      <c r="H11875" s="12">
        <v>-84016688.650000006</v>
      </c>
      <c r="I11875" s="12">
        <v>-13.895977147685016</v>
      </c>
      <c r="J11875" t="s">
        <v>26</v>
      </c>
      <c r="K11875" s="14">
        <v>744851.22310000053</v>
      </c>
      <c r="L11875" s="14">
        <v>4073992.8612620034</v>
      </c>
      <c r="M11875" s="13">
        <v>0.18283076295555106</v>
      </c>
      <c r="N11875" s="12">
        <v>-2.540612103924154</v>
      </c>
      <c r="O11875" s="2">
        <f>DATE(LEFT(ALT[[#This Row],[DATEMTH]],4),RIGHT(ALT[[#This Row],[DATEMTH]],2),1)</f>
        <v>45597</v>
      </c>
      <c r="P11875" t="str">
        <f>IF(AND(ALT[[#This Row],[DATE]]&gt;=DATE(2023,6,1),ALT[[#This Row],[DATE]]&lt;=DATE(2024,5,31)),"Y","N")</f>
        <v>N</v>
      </c>
      <c r="Q11875" t="str">
        <f>LEFT(ALT[[#This Row],[DATEMTH]],4)</f>
        <v>2024</v>
      </c>
    </row>
    <row r="11876" spans="1:17" x14ac:dyDescent="0.25">
      <c r="A11876" t="s">
        <v>108</v>
      </c>
      <c r="B11876" t="s">
        <v>110</v>
      </c>
      <c r="C11876" t="s">
        <v>15</v>
      </c>
      <c r="D11876" t="s">
        <v>17</v>
      </c>
      <c r="E11876" s="14">
        <v>4073992.8612620072</v>
      </c>
      <c r="F11876" s="14">
        <v>24631833.094515055</v>
      </c>
      <c r="G11876" s="13">
        <v>0.16539543953670227</v>
      </c>
      <c r="H11876" s="12">
        <v>-84016688.650000006</v>
      </c>
      <c r="I11876" s="12">
        <v>-13.895977147685016</v>
      </c>
      <c r="J11876" t="s">
        <v>24</v>
      </c>
      <c r="K11876" s="14">
        <v>1514325.7289670012</v>
      </c>
      <c r="L11876" s="14">
        <v>4073992.8612620034</v>
      </c>
      <c r="M11876" s="13">
        <v>0.37170554307203857</v>
      </c>
      <c r="N11876" s="12">
        <v>-5.1652117321968962</v>
      </c>
      <c r="O11876" s="2">
        <f>DATE(LEFT(ALT[[#This Row],[DATEMTH]],4),RIGHT(ALT[[#This Row],[DATEMTH]],2),1)</f>
        <v>45597</v>
      </c>
      <c r="P11876" t="str">
        <f>IF(AND(ALT[[#This Row],[DATE]]&gt;=DATE(2023,6,1),ALT[[#This Row],[DATE]]&lt;=DATE(2024,5,31)),"Y","N")</f>
        <v>N</v>
      </c>
      <c r="Q11876" t="str">
        <f>LEFT(ALT[[#This Row],[DATEMTH]],4)</f>
        <v>2024</v>
      </c>
    </row>
    <row r="11877" spans="1:17" x14ac:dyDescent="0.25">
      <c r="A11877" t="s">
        <v>108</v>
      </c>
      <c r="B11877" t="s">
        <v>110</v>
      </c>
      <c r="C11877" t="s">
        <v>15</v>
      </c>
      <c r="D11877" t="s">
        <v>17</v>
      </c>
      <c r="E11877" s="14">
        <v>4073992.8612620072</v>
      </c>
      <c r="F11877" s="14">
        <v>24631833.094515055</v>
      </c>
      <c r="G11877" s="13">
        <v>0.16539543953670227</v>
      </c>
      <c r="H11877" s="12">
        <v>-84016688.650000006</v>
      </c>
      <c r="I11877" s="12">
        <v>-13.895977147685016</v>
      </c>
      <c r="J11877" t="s">
        <v>16</v>
      </c>
      <c r="K11877" s="14">
        <v>1246179.2148810013</v>
      </c>
      <c r="L11877" s="14">
        <v>4073992.8612620034</v>
      </c>
      <c r="M11877" s="13">
        <v>0.30588645030049749</v>
      </c>
      <c r="N11877" s="12">
        <v>-4.2505911231622013</v>
      </c>
      <c r="O11877" s="2">
        <f>DATE(LEFT(ALT[[#This Row],[DATEMTH]],4),RIGHT(ALT[[#This Row],[DATEMTH]],2),1)</f>
        <v>45597</v>
      </c>
      <c r="P11877" t="str">
        <f>IF(AND(ALT[[#This Row],[DATE]]&gt;=DATE(2023,6,1),ALT[[#This Row],[DATE]]&lt;=DATE(2024,5,31)),"Y","N")</f>
        <v>N</v>
      </c>
      <c r="Q11877" t="str">
        <f>LEFT(ALT[[#This Row],[DATEMTH]],4)</f>
        <v>2024</v>
      </c>
    </row>
    <row r="11878" spans="1:17" x14ac:dyDescent="0.25">
      <c r="A11878" t="s">
        <v>108</v>
      </c>
      <c r="B11878" t="s">
        <v>110</v>
      </c>
      <c r="C11878" t="s">
        <v>18</v>
      </c>
      <c r="D11878" t="s">
        <v>17</v>
      </c>
      <c r="E11878" s="14">
        <v>10039436.754806008</v>
      </c>
      <c r="F11878" s="14">
        <v>24631833.094515055</v>
      </c>
      <c r="G11878" s="13">
        <v>0.40757976543132562</v>
      </c>
      <c r="H11878" s="12">
        <v>-84016688.650000006</v>
      </c>
      <c r="I11878" s="12">
        <v>-34.243502252283719</v>
      </c>
      <c r="J11878" t="s">
        <v>24</v>
      </c>
      <c r="K11878" s="14">
        <v>2356612.6401159992</v>
      </c>
      <c r="L11878" s="14">
        <v>10039436.754805999</v>
      </c>
      <c r="M11878" s="13">
        <v>0.23473554320543535</v>
      </c>
      <c r="N11878" s="12">
        <v>-8.0381671024463675</v>
      </c>
      <c r="O11878" s="2">
        <f>DATE(LEFT(ALT[[#This Row],[DATEMTH]],4),RIGHT(ALT[[#This Row],[DATEMTH]],2),1)</f>
        <v>45597</v>
      </c>
      <c r="P11878" t="str">
        <f>IF(AND(ALT[[#This Row],[DATE]]&gt;=DATE(2023,6,1),ALT[[#This Row],[DATE]]&lt;=DATE(2024,5,31)),"Y","N")</f>
        <v>N</v>
      </c>
      <c r="Q11878" t="str">
        <f>LEFT(ALT[[#This Row],[DATEMTH]],4)</f>
        <v>2024</v>
      </c>
    </row>
    <row r="11879" spans="1:17" x14ac:dyDescent="0.25">
      <c r="A11879" t="s">
        <v>108</v>
      </c>
      <c r="B11879" t="s">
        <v>110</v>
      </c>
      <c r="C11879" t="s">
        <v>18</v>
      </c>
      <c r="D11879" t="s">
        <v>17</v>
      </c>
      <c r="E11879" s="14">
        <v>10039436.754806008</v>
      </c>
      <c r="F11879" s="14">
        <v>24631833.094515055</v>
      </c>
      <c r="G11879" s="13">
        <v>0.40757976543132562</v>
      </c>
      <c r="H11879" s="12">
        <v>-84016688.650000006</v>
      </c>
      <c r="I11879" s="12">
        <v>-34.243502252283719</v>
      </c>
      <c r="J11879" t="s">
        <v>26</v>
      </c>
      <c r="K11879" s="14">
        <v>3152371.2955580014</v>
      </c>
      <c r="L11879" s="14">
        <v>10039436.754805999</v>
      </c>
      <c r="M11879" s="13">
        <v>0.3139988201080029</v>
      </c>
      <c r="N11879" s="12">
        <v>-10.752419303582828</v>
      </c>
      <c r="O11879" s="2">
        <f>DATE(LEFT(ALT[[#This Row],[DATEMTH]],4),RIGHT(ALT[[#This Row],[DATEMTH]],2),1)</f>
        <v>45597</v>
      </c>
      <c r="P11879" t="str">
        <f>IF(AND(ALT[[#This Row],[DATE]]&gt;=DATE(2023,6,1),ALT[[#This Row],[DATE]]&lt;=DATE(2024,5,31)),"Y","N")</f>
        <v>N</v>
      </c>
      <c r="Q11879" t="str">
        <f>LEFT(ALT[[#This Row],[DATEMTH]],4)</f>
        <v>2024</v>
      </c>
    </row>
    <row r="11880" spans="1:17" x14ac:dyDescent="0.25">
      <c r="A11880" t="s">
        <v>108</v>
      </c>
      <c r="B11880" t="s">
        <v>110</v>
      </c>
      <c r="C11880" t="s">
        <v>18</v>
      </c>
      <c r="D11880" t="s">
        <v>17</v>
      </c>
      <c r="E11880" s="14">
        <v>10039436.754806008</v>
      </c>
      <c r="F11880" s="14">
        <v>24631833.094515055</v>
      </c>
      <c r="G11880" s="13">
        <v>0.40757976543132562</v>
      </c>
      <c r="H11880" s="12">
        <v>-84016688.650000006</v>
      </c>
      <c r="I11880" s="12">
        <v>-34.243502252283719</v>
      </c>
      <c r="J11880" t="s">
        <v>25</v>
      </c>
      <c r="K11880" s="14">
        <v>1109245.6143850002</v>
      </c>
      <c r="L11880" s="14">
        <v>10039436.754805999</v>
      </c>
      <c r="M11880" s="13">
        <v>0.11048882935130709</v>
      </c>
      <c r="N11880" s="12">
        <v>-3.783524476743676</v>
      </c>
      <c r="O11880" s="2">
        <f>DATE(LEFT(ALT[[#This Row],[DATEMTH]],4),RIGHT(ALT[[#This Row],[DATEMTH]],2),1)</f>
        <v>45597</v>
      </c>
      <c r="P11880" t="str">
        <f>IF(AND(ALT[[#This Row],[DATE]]&gt;=DATE(2023,6,1),ALT[[#This Row],[DATE]]&lt;=DATE(2024,5,31)),"Y","N")</f>
        <v>N</v>
      </c>
      <c r="Q11880" t="str">
        <f>LEFT(ALT[[#This Row],[DATEMTH]],4)</f>
        <v>2024</v>
      </c>
    </row>
    <row r="11881" spans="1:17" x14ac:dyDescent="0.25">
      <c r="A11881" t="s">
        <v>108</v>
      </c>
      <c r="B11881" t="s">
        <v>110</v>
      </c>
      <c r="C11881" t="s">
        <v>18</v>
      </c>
      <c r="D11881" t="s">
        <v>17</v>
      </c>
      <c r="E11881" s="14">
        <v>10039436.754806008</v>
      </c>
      <c r="F11881" s="14">
        <v>24631833.094515055</v>
      </c>
      <c r="G11881" s="13">
        <v>0.40757976543132562</v>
      </c>
      <c r="H11881" s="12">
        <v>-84016688.650000006</v>
      </c>
      <c r="I11881" s="12">
        <v>-34.243502252283719</v>
      </c>
      <c r="J11881" t="s">
        <v>16</v>
      </c>
      <c r="K11881" s="14">
        <v>3421207.2047469984</v>
      </c>
      <c r="L11881" s="14">
        <v>10039436.754805999</v>
      </c>
      <c r="M11881" s="13">
        <v>0.34077680733525467</v>
      </c>
      <c r="N11881" s="12">
        <v>-11.669391369510848</v>
      </c>
      <c r="O11881" s="2">
        <f>DATE(LEFT(ALT[[#This Row],[DATEMTH]],4),RIGHT(ALT[[#This Row],[DATEMTH]],2),1)</f>
        <v>45597</v>
      </c>
      <c r="P11881" t="str">
        <f>IF(AND(ALT[[#This Row],[DATE]]&gt;=DATE(2023,6,1),ALT[[#This Row],[DATE]]&lt;=DATE(2024,5,31)),"Y","N")</f>
        <v>N</v>
      </c>
      <c r="Q11881" t="str">
        <f>LEFT(ALT[[#This Row],[DATEMTH]],4)</f>
        <v>2024</v>
      </c>
    </row>
    <row r="11882" spans="1:17" x14ac:dyDescent="0.25">
      <c r="A11882" t="s">
        <v>108</v>
      </c>
      <c r="B11882" t="s">
        <v>110</v>
      </c>
      <c r="C11882" t="s">
        <v>19</v>
      </c>
      <c r="D11882" t="s">
        <v>17</v>
      </c>
      <c r="E11882" s="14">
        <v>5966816.1728830058</v>
      </c>
      <c r="F11882" s="14">
        <v>24631833.094515055</v>
      </c>
      <c r="G11882" s="13">
        <v>0.24224003751518108</v>
      </c>
      <c r="H11882" s="12">
        <v>-84016688.650000006</v>
      </c>
      <c r="I11882" s="12">
        <v>-20.35220581047729</v>
      </c>
      <c r="J11882" t="s">
        <v>16</v>
      </c>
      <c r="K11882" s="14">
        <v>46.028373000000023</v>
      </c>
      <c r="L11882" s="14">
        <v>5966816.1728829974</v>
      </c>
      <c r="M11882" s="13">
        <v>7.7140591676315056E-6</v>
      </c>
      <c r="N11882" s="12">
        <v>-1.5699811981383555E-4</v>
      </c>
      <c r="O11882" s="2">
        <f>DATE(LEFT(ALT[[#This Row],[DATEMTH]],4),RIGHT(ALT[[#This Row],[DATEMTH]],2),1)</f>
        <v>45597</v>
      </c>
      <c r="P11882" t="str">
        <f>IF(AND(ALT[[#This Row],[DATE]]&gt;=DATE(2023,6,1),ALT[[#This Row],[DATE]]&lt;=DATE(2024,5,31)),"Y","N")</f>
        <v>N</v>
      </c>
      <c r="Q11882" t="str">
        <f>LEFT(ALT[[#This Row],[DATEMTH]],4)</f>
        <v>2024</v>
      </c>
    </row>
    <row r="11883" spans="1:17" x14ac:dyDescent="0.25">
      <c r="A11883" t="s">
        <v>108</v>
      </c>
      <c r="B11883" t="s">
        <v>110</v>
      </c>
      <c r="C11883" t="s">
        <v>19</v>
      </c>
      <c r="D11883" t="s">
        <v>17</v>
      </c>
      <c r="E11883" s="14">
        <v>5966816.1728830058</v>
      </c>
      <c r="F11883" s="14">
        <v>24631833.094515055</v>
      </c>
      <c r="G11883" s="13">
        <v>0.24224003751518108</v>
      </c>
      <c r="H11883" s="12">
        <v>-84016688.650000006</v>
      </c>
      <c r="I11883" s="12">
        <v>-20.35220581047729</v>
      </c>
      <c r="J11883" t="s">
        <v>24</v>
      </c>
      <c r="K11883" s="14">
        <v>1658337.4236560019</v>
      </c>
      <c r="L11883" s="14">
        <v>5966816.1728829974</v>
      </c>
      <c r="M11883" s="13">
        <v>0.27792668243954632</v>
      </c>
      <c r="N11883" s="12">
        <v>-5.6564210412328118</v>
      </c>
      <c r="O11883" s="2">
        <f>DATE(LEFT(ALT[[#This Row],[DATEMTH]],4),RIGHT(ALT[[#This Row],[DATEMTH]],2),1)</f>
        <v>45597</v>
      </c>
      <c r="P11883" t="str">
        <f>IF(AND(ALT[[#This Row],[DATE]]&gt;=DATE(2023,6,1),ALT[[#This Row],[DATE]]&lt;=DATE(2024,5,31)),"Y","N")</f>
        <v>N</v>
      </c>
      <c r="Q11883" t="str">
        <f>LEFT(ALT[[#This Row],[DATEMTH]],4)</f>
        <v>2024</v>
      </c>
    </row>
    <row r="11884" spans="1:17" x14ac:dyDescent="0.25">
      <c r="A11884" t="s">
        <v>108</v>
      </c>
      <c r="B11884" t="s">
        <v>110</v>
      </c>
      <c r="C11884" t="s">
        <v>19</v>
      </c>
      <c r="D11884" t="s">
        <v>17</v>
      </c>
      <c r="E11884" s="14">
        <v>5966816.1728830058</v>
      </c>
      <c r="F11884" s="14">
        <v>24631833.094515055</v>
      </c>
      <c r="G11884" s="13">
        <v>0.24224003751518108</v>
      </c>
      <c r="H11884" s="12">
        <v>-84016688.650000006</v>
      </c>
      <c r="I11884" s="12">
        <v>-20.35220581047729</v>
      </c>
      <c r="J11884" t="s">
        <v>25</v>
      </c>
      <c r="K11884" s="14">
        <v>4055632.9649119959</v>
      </c>
      <c r="L11884" s="14">
        <v>5966816.1728829974</v>
      </c>
      <c r="M11884" s="13">
        <v>0.67969799092242322</v>
      </c>
      <c r="N11884" s="12">
        <v>-13.833353400221082</v>
      </c>
      <c r="O11884" s="2">
        <f>DATE(LEFT(ALT[[#This Row],[DATEMTH]],4),RIGHT(ALT[[#This Row],[DATEMTH]],2),1)</f>
        <v>45597</v>
      </c>
      <c r="P11884" t="str">
        <f>IF(AND(ALT[[#This Row],[DATE]]&gt;=DATE(2023,6,1),ALT[[#This Row],[DATE]]&lt;=DATE(2024,5,31)),"Y","N")</f>
        <v>N</v>
      </c>
      <c r="Q11884" t="str">
        <f>LEFT(ALT[[#This Row],[DATEMTH]],4)</f>
        <v>2024</v>
      </c>
    </row>
    <row r="11885" spans="1:17" x14ac:dyDescent="0.25">
      <c r="A11885" t="s">
        <v>108</v>
      </c>
      <c r="B11885" t="s">
        <v>110</v>
      </c>
      <c r="C11885" t="s">
        <v>19</v>
      </c>
      <c r="D11885" t="s">
        <v>17</v>
      </c>
      <c r="E11885" s="14">
        <v>5966816.1728830058</v>
      </c>
      <c r="F11885" s="14">
        <v>24631833.094515055</v>
      </c>
      <c r="G11885" s="13">
        <v>0.24224003751518108</v>
      </c>
      <c r="H11885" s="12">
        <v>-84016688.650000006</v>
      </c>
      <c r="I11885" s="12">
        <v>-20.35220581047729</v>
      </c>
      <c r="J11885" t="s">
        <v>26</v>
      </c>
      <c r="K11885" s="14">
        <v>252799.75594199976</v>
      </c>
      <c r="L11885" s="14">
        <v>5966816.1728829974</v>
      </c>
      <c r="M11885" s="13">
        <v>4.2367612578862811E-2</v>
      </c>
      <c r="N11885" s="12">
        <v>-0.86227437090358239</v>
      </c>
      <c r="O11885" s="2">
        <f>DATE(LEFT(ALT[[#This Row],[DATEMTH]],4),RIGHT(ALT[[#This Row],[DATEMTH]],2),1)</f>
        <v>45597</v>
      </c>
      <c r="P11885" t="str">
        <f>IF(AND(ALT[[#This Row],[DATE]]&gt;=DATE(2023,6,1),ALT[[#This Row],[DATE]]&lt;=DATE(2024,5,31)),"Y","N")</f>
        <v>N</v>
      </c>
      <c r="Q11885" t="str">
        <f>LEFT(ALT[[#This Row],[DATEMTH]],4)</f>
        <v>2024</v>
      </c>
    </row>
    <row r="11886" spans="1:17" x14ac:dyDescent="0.25">
      <c r="A11886" t="s">
        <v>108</v>
      </c>
      <c r="B11886" t="s">
        <v>110</v>
      </c>
      <c r="C11886" t="s">
        <v>20</v>
      </c>
      <c r="D11886" t="s">
        <v>17</v>
      </c>
      <c r="E11886" s="14">
        <v>4551587.3055640021</v>
      </c>
      <c r="F11886" s="14">
        <v>24631833.094515055</v>
      </c>
      <c r="G11886" s="13">
        <v>0.18478475751678977</v>
      </c>
      <c r="H11886" s="12">
        <v>-84016688.650000006</v>
      </c>
      <c r="I11886" s="12">
        <v>-15.525003439553874</v>
      </c>
      <c r="J11886" t="s">
        <v>24</v>
      </c>
      <c r="K11886" s="14">
        <v>1812482.1203890019</v>
      </c>
      <c r="L11886" s="14">
        <v>4551587.3055640031</v>
      </c>
      <c r="M11886" s="13">
        <v>0.39820880029552919</v>
      </c>
      <c r="N11886" s="12">
        <v>-6.1821929942487124</v>
      </c>
      <c r="O11886" s="2">
        <f>DATE(LEFT(ALT[[#This Row],[DATEMTH]],4),RIGHT(ALT[[#This Row],[DATEMTH]],2),1)</f>
        <v>45597</v>
      </c>
      <c r="P11886" t="str">
        <f>IF(AND(ALT[[#This Row],[DATE]]&gt;=DATE(2023,6,1),ALT[[#This Row],[DATE]]&lt;=DATE(2024,5,31)),"Y","N")</f>
        <v>N</v>
      </c>
      <c r="Q11886" t="str">
        <f>LEFT(ALT[[#This Row],[DATEMTH]],4)</f>
        <v>2024</v>
      </c>
    </row>
    <row r="11887" spans="1:17" x14ac:dyDescent="0.25">
      <c r="A11887" t="s">
        <v>108</v>
      </c>
      <c r="B11887" t="s">
        <v>110</v>
      </c>
      <c r="C11887" t="s">
        <v>20</v>
      </c>
      <c r="D11887" t="s">
        <v>17</v>
      </c>
      <c r="E11887" s="14">
        <v>4551587.3055640021</v>
      </c>
      <c r="F11887" s="14">
        <v>24631833.094515055</v>
      </c>
      <c r="G11887" s="13">
        <v>0.18478475751678977</v>
      </c>
      <c r="H11887" s="12">
        <v>-84016688.650000006</v>
      </c>
      <c r="I11887" s="12">
        <v>-15.525003439553874</v>
      </c>
      <c r="J11887" t="s">
        <v>26</v>
      </c>
      <c r="K11887" s="14">
        <v>287220.58643499983</v>
      </c>
      <c r="L11887" s="14">
        <v>4551587.3055640031</v>
      </c>
      <c r="M11887" s="13">
        <v>6.3103389466767426E-2</v>
      </c>
      <c r="N11887" s="12">
        <v>-0.97968033851907199</v>
      </c>
      <c r="O11887" s="2">
        <f>DATE(LEFT(ALT[[#This Row],[DATEMTH]],4),RIGHT(ALT[[#This Row],[DATEMTH]],2),1)</f>
        <v>45597</v>
      </c>
      <c r="P11887" t="str">
        <f>IF(AND(ALT[[#This Row],[DATE]]&gt;=DATE(2023,6,1),ALT[[#This Row],[DATE]]&lt;=DATE(2024,5,31)),"Y","N")</f>
        <v>N</v>
      </c>
      <c r="Q11887" t="str">
        <f>LEFT(ALT[[#This Row],[DATEMTH]],4)</f>
        <v>2024</v>
      </c>
    </row>
    <row r="11888" spans="1:17" x14ac:dyDescent="0.25">
      <c r="A11888" t="s">
        <v>108</v>
      </c>
      <c r="B11888" t="s">
        <v>110</v>
      </c>
      <c r="C11888" t="s">
        <v>20</v>
      </c>
      <c r="D11888" t="s">
        <v>17</v>
      </c>
      <c r="E11888" s="14">
        <v>4551587.3055640021</v>
      </c>
      <c r="F11888" s="14">
        <v>24631833.094515055</v>
      </c>
      <c r="G11888" s="13">
        <v>0.18478475751678977</v>
      </c>
      <c r="H11888" s="12">
        <v>-84016688.650000006</v>
      </c>
      <c r="I11888" s="12">
        <v>-15.525003439553874</v>
      </c>
      <c r="J11888" t="s">
        <v>25</v>
      </c>
      <c r="K11888" s="14">
        <v>705486.87102699978</v>
      </c>
      <c r="L11888" s="14">
        <v>4551587.3055640031</v>
      </c>
      <c r="M11888" s="13">
        <v>0.15499798722186225</v>
      </c>
      <c r="N11888" s="12">
        <v>-2.4063442847433389</v>
      </c>
      <c r="O11888" s="2">
        <f>DATE(LEFT(ALT[[#This Row],[DATEMTH]],4),RIGHT(ALT[[#This Row],[DATEMTH]],2),1)</f>
        <v>45597</v>
      </c>
      <c r="P11888" t="str">
        <f>IF(AND(ALT[[#This Row],[DATE]]&gt;=DATE(2023,6,1),ALT[[#This Row],[DATE]]&lt;=DATE(2024,5,31)),"Y","N")</f>
        <v>N</v>
      </c>
      <c r="Q11888" t="str">
        <f>LEFT(ALT[[#This Row],[DATEMTH]],4)</f>
        <v>2024</v>
      </c>
    </row>
    <row r="11889" spans="1:17" x14ac:dyDescent="0.25">
      <c r="A11889" t="s">
        <v>108</v>
      </c>
      <c r="B11889" t="s">
        <v>110</v>
      </c>
      <c r="C11889" t="s">
        <v>20</v>
      </c>
      <c r="D11889" t="s">
        <v>17</v>
      </c>
      <c r="E11889" s="14">
        <v>4551587.3055640021</v>
      </c>
      <c r="F11889" s="14">
        <v>24631833.094515055</v>
      </c>
      <c r="G11889" s="13">
        <v>0.18478475751678977</v>
      </c>
      <c r="H11889" s="12">
        <v>-84016688.650000006</v>
      </c>
      <c r="I11889" s="12">
        <v>-15.525003439553874</v>
      </c>
      <c r="J11889" t="s">
        <v>16</v>
      </c>
      <c r="K11889" s="14">
        <v>1746397.7277130012</v>
      </c>
      <c r="L11889" s="14">
        <v>4551587.3055640031</v>
      </c>
      <c r="M11889" s="13">
        <v>0.38368982301584104</v>
      </c>
      <c r="N11889" s="12">
        <v>-5.9567858220427494</v>
      </c>
      <c r="O11889" s="2">
        <f>DATE(LEFT(ALT[[#This Row],[DATEMTH]],4),RIGHT(ALT[[#This Row],[DATEMTH]],2),1)</f>
        <v>45597</v>
      </c>
      <c r="P11889" t="str">
        <f>IF(AND(ALT[[#This Row],[DATE]]&gt;=DATE(2023,6,1),ALT[[#This Row],[DATE]]&lt;=DATE(2024,5,31)),"Y","N")</f>
        <v>N</v>
      </c>
      <c r="Q11889" t="str">
        <f>LEFT(ALT[[#This Row],[DATEMTH]],4)</f>
        <v>2024</v>
      </c>
    </row>
    <row r="11890" spans="1:17" x14ac:dyDescent="0.25">
      <c r="A11890" t="s">
        <v>108</v>
      </c>
      <c r="B11890" t="s">
        <v>110</v>
      </c>
      <c r="C11890" t="s">
        <v>15</v>
      </c>
      <c r="D11890" t="s">
        <v>23</v>
      </c>
      <c r="E11890" s="14">
        <v>4073992.8612620072</v>
      </c>
      <c r="F11890" s="14">
        <v>24631833.094515055</v>
      </c>
      <c r="G11890" s="13">
        <v>0.16539543953670227</v>
      </c>
      <c r="H11890" s="12">
        <v>-24516460</v>
      </c>
      <c r="I11890" s="12">
        <v>-4.0549106775839796</v>
      </c>
      <c r="J11890" t="s">
        <v>25</v>
      </c>
      <c r="K11890" s="14">
        <v>568636.6943140002</v>
      </c>
      <c r="L11890" s="14">
        <v>4073992.8612620034</v>
      </c>
      <c r="M11890" s="13">
        <v>0.13957724367191288</v>
      </c>
      <c r="N11890" s="12">
        <v>-0.56597325571298052</v>
      </c>
      <c r="O11890" s="2">
        <f>DATE(LEFT(ALT[[#This Row],[DATEMTH]],4),RIGHT(ALT[[#This Row],[DATEMTH]],2),1)</f>
        <v>45597</v>
      </c>
      <c r="P11890" t="str">
        <f>IF(AND(ALT[[#This Row],[DATE]]&gt;=DATE(2023,6,1),ALT[[#This Row],[DATE]]&lt;=DATE(2024,5,31)),"Y","N")</f>
        <v>N</v>
      </c>
      <c r="Q11890" t="str">
        <f>LEFT(ALT[[#This Row],[DATEMTH]],4)</f>
        <v>2024</v>
      </c>
    </row>
    <row r="11891" spans="1:17" x14ac:dyDescent="0.25">
      <c r="A11891" t="s">
        <v>108</v>
      </c>
      <c r="B11891" t="s">
        <v>110</v>
      </c>
      <c r="C11891" t="s">
        <v>15</v>
      </c>
      <c r="D11891" t="s">
        <v>23</v>
      </c>
      <c r="E11891" s="14">
        <v>4073992.8612620072</v>
      </c>
      <c r="F11891" s="14">
        <v>24631833.094515055</v>
      </c>
      <c r="G11891" s="13">
        <v>0.16539543953670227</v>
      </c>
      <c r="H11891" s="12">
        <v>-24516460</v>
      </c>
      <c r="I11891" s="12">
        <v>-4.0549106775839796</v>
      </c>
      <c r="J11891" t="s">
        <v>26</v>
      </c>
      <c r="K11891" s="14">
        <v>744851.22310000053</v>
      </c>
      <c r="L11891" s="14">
        <v>4073992.8612620034</v>
      </c>
      <c r="M11891" s="13">
        <v>0.18283076295555106</v>
      </c>
      <c r="N11891" s="12">
        <v>-0.7413624128992895</v>
      </c>
      <c r="O11891" s="2">
        <f>DATE(LEFT(ALT[[#This Row],[DATEMTH]],4),RIGHT(ALT[[#This Row],[DATEMTH]],2),1)</f>
        <v>45597</v>
      </c>
      <c r="P11891" t="str">
        <f>IF(AND(ALT[[#This Row],[DATE]]&gt;=DATE(2023,6,1),ALT[[#This Row],[DATE]]&lt;=DATE(2024,5,31)),"Y","N")</f>
        <v>N</v>
      </c>
      <c r="Q11891" t="str">
        <f>LEFT(ALT[[#This Row],[DATEMTH]],4)</f>
        <v>2024</v>
      </c>
    </row>
    <row r="11892" spans="1:17" x14ac:dyDescent="0.25">
      <c r="A11892" t="s">
        <v>108</v>
      </c>
      <c r="B11892" t="s">
        <v>110</v>
      </c>
      <c r="C11892" t="s">
        <v>15</v>
      </c>
      <c r="D11892" t="s">
        <v>23</v>
      </c>
      <c r="E11892" s="14">
        <v>4073992.8612620072</v>
      </c>
      <c r="F11892" s="14">
        <v>24631833.094515055</v>
      </c>
      <c r="G11892" s="13">
        <v>0.16539543953670227</v>
      </c>
      <c r="H11892" s="12">
        <v>-24516460</v>
      </c>
      <c r="I11892" s="12">
        <v>-4.0549106775839796</v>
      </c>
      <c r="J11892" t="s">
        <v>24</v>
      </c>
      <c r="K11892" s="14">
        <v>1514325.7289670012</v>
      </c>
      <c r="L11892" s="14">
        <v>4073992.8612620034</v>
      </c>
      <c r="M11892" s="13">
        <v>0.37170554307203857</v>
      </c>
      <c r="N11892" s="12">
        <v>-1.507232775519961</v>
      </c>
      <c r="O11892" s="2">
        <f>DATE(LEFT(ALT[[#This Row],[DATEMTH]],4),RIGHT(ALT[[#This Row],[DATEMTH]],2),1)</f>
        <v>45597</v>
      </c>
      <c r="P11892" t="str">
        <f>IF(AND(ALT[[#This Row],[DATE]]&gt;=DATE(2023,6,1),ALT[[#This Row],[DATE]]&lt;=DATE(2024,5,31)),"Y","N")</f>
        <v>N</v>
      </c>
      <c r="Q11892" t="str">
        <f>LEFT(ALT[[#This Row],[DATEMTH]],4)</f>
        <v>2024</v>
      </c>
    </row>
    <row r="11893" spans="1:17" x14ac:dyDescent="0.25">
      <c r="A11893" t="s">
        <v>108</v>
      </c>
      <c r="B11893" t="s">
        <v>110</v>
      </c>
      <c r="C11893" t="s">
        <v>15</v>
      </c>
      <c r="D11893" t="s">
        <v>23</v>
      </c>
      <c r="E11893" s="14">
        <v>4073992.8612620072</v>
      </c>
      <c r="F11893" s="14">
        <v>24631833.094515055</v>
      </c>
      <c r="G11893" s="13">
        <v>0.16539543953670227</v>
      </c>
      <c r="H11893" s="12">
        <v>-24516460</v>
      </c>
      <c r="I11893" s="12">
        <v>-4.0549106775839796</v>
      </c>
      <c r="J11893" t="s">
        <v>16</v>
      </c>
      <c r="K11893" s="14">
        <v>1246179.2148810013</v>
      </c>
      <c r="L11893" s="14">
        <v>4073992.8612620034</v>
      </c>
      <c r="M11893" s="13">
        <v>0.30588645030049749</v>
      </c>
      <c r="N11893" s="12">
        <v>-1.2403422334517487</v>
      </c>
      <c r="O11893" s="2">
        <f>DATE(LEFT(ALT[[#This Row],[DATEMTH]],4),RIGHT(ALT[[#This Row],[DATEMTH]],2),1)</f>
        <v>45597</v>
      </c>
      <c r="P11893" t="str">
        <f>IF(AND(ALT[[#This Row],[DATE]]&gt;=DATE(2023,6,1),ALT[[#This Row],[DATE]]&lt;=DATE(2024,5,31)),"Y","N")</f>
        <v>N</v>
      </c>
      <c r="Q11893" t="str">
        <f>LEFT(ALT[[#This Row],[DATEMTH]],4)</f>
        <v>2024</v>
      </c>
    </row>
    <row r="11894" spans="1:17" x14ac:dyDescent="0.25">
      <c r="A11894" t="s">
        <v>108</v>
      </c>
      <c r="B11894" t="s">
        <v>110</v>
      </c>
      <c r="C11894" t="s">
        <v>18</v>
      </c>
      <c r="D11894" t="s">
        <v>23</v>
      </c>
      <c r="E11894" s="14">
        <v>10039436.754806008</v>
      </c>
      <c r="F11894" s="14">
        <v>24631833.094515055</v>
      </c>
      <c r="G11894" s="13">
        <v>0.40757976543132562</v>
      </c>
      <c r="H11894" s="12">
        <v>-24516460</v>
      </c>
      <c r="I11894" s="12">
        <v>-9.992413016006477</v>
      </c>
      <c r="J11894" t="s">
        <v>24</v>
      </c>
      <c r="K11894" s="14">
        <v>2356612.6401159992</v>
      </c>
      <c r="L11894" s="14">
        <v>10039436.754805999</v>
      </c>
      <c r="M11894" s="13">
        <v>0.23473554320543535</v>
      </c>
      <c r="N11894" s="12">
        <v>-2.3455744972453432</v>
      </c>
      <c r="O11894" s="2">
        <f>DATE(LEFT(ALT[[#This Row],[DATEMTH]],4),RIGHT(ALT[[#This Row],[DATEMTH]],2),1)</f>
        <v>45597</v>
      </c>
      <c r="P11894" t="str">
        <f>IF(AND(ALT[[#This Row],[DATE]]&gt;=DATE(2023,6,1),ALT[[#This Row],[DATE]]&lt;=DATE(2024,5,31)),"Y","N")</f>
        <v>N</v>
      </c>
      <c r="Q11894" t="str">
        <f>LEFT(ALT[[#This Row],[DATEMTH]],4)</f>
        <v>2024</v>
      </c>
    </row>
    <row r="11895" spans="1:17" x14ac:dyDescent="0.25">
      <c r="A11895" t="s">
        <v>108</v>
      </c>
      <c r="B11895" t="s">
        <v>110</v>
      </c>
      <c r="C11895" t="s">
        <v>18</v>
      </c>
      <c r="D11895" t="s">
        <v>23</v>
      </c>
      <c r="E11895" s="14">
        <v>10039436.754806008</v>
      </c>
      <c r="F11895" s="14">
        <v>24631833.094515055</v>
      </c>
      <c r="G11895" s="13">
        <v>0.40757976543132562</v>
      </c>
      <c r="H11895" s="12">
        <v>-24516460</v>
      </c>
      <c r="I11895" s="12">
        <v>-9.992413016006477</v>
      </c>
      <c r="J11895" t="s">
        <v>26</v>
      </c>
      <c r="K11895" s="14">
        <v>3152371.2955580014</v>
      </c>
      <c r="L11895" s="14">
        <v>10039436.754805999</v>
      </c>
      <c r="M11895" s="13">
        <v>0.3139988201080029</v>
      </c>
      <c r="N11895" s="12">
        <v>-3.1376058970578846</v>
      </c>
      <c r="O11895" s="2">
        <f>DATE(LEFT(ALT[[#This Row],[DATEMTH]],4),RIGHT(ALT[[#This Row],[DATEMTH]],2),1)</f>
        <v>45597</v>
      </c>
      <c r="P11895" t="str">
        <f>IF(AND(ALT[[#This Row],[DATE]]&gt;=DATE(2023,6,1),ALT[[#This Row],[DATE]]&lt;=DATE(2024,5,31)),"Y","N")</f>
        <v>N</v>
      </c>
      <c r="Q11895" t="str">
        <f>LEFT(ALT[[#This Row],[DATEMTH]],4)</f>
        <v>2024</v>
      </c>
    </row>
    <row r="11896" spans="1:17" x14ac:dyDescent="0.25">
      <c r="A11896" t="s">
        <v>108</v>
      </c>
      <c r="B11896" t="s">
        <v>110</v>
      </c>
      <c r="C11896" t="s">
        <v>18</v>
      </c>
      <c r="D11896" t="s">
        <v>23</v>
      </c>
      <c r="E11896" s="14">
        <v>10039436.754806008</v>
      </c>
      <c r="F11896" s="14">
        <v>24631833.094515055</v>
      </c>
      <c r="G11896" s="13">
        <v>0.40757976543132562</v>
      </c>
      <c r="H11896" s="12">
        <v>-24516460</v>
      </c>
      <c r="I11896" s="12">
        <v>-9.992413016006477</v>
      </c>
      <c r="J11896" t="s">
        <v>25</v>
      </c>
      <c r="K11896" s="14">
        <v>1109245.6143850002</v>
      </c>
      <c r="L11896" s="14">
        <v>10039436.754805999</v>
      </c>
      <c r="M11896" s="13">
        <v>0.11048882935130709</v>
      </c>
      <c r="N11896" s="12">
        <v>-1.1040500165333194</v>
      </c>
      <c r="O11896" s="2">
        <f>DATE(LEFT(ALT[[#This Row],[DATEMTH]],4),RIGHT(ALT[[#This Row],[DATEMTH]],2),1)</f>
        <v>45597</v>
      </c>
      <c r="P11896" t="str">
        <f>IF(AND(ALT[[#This Row],[DATE]]&gt;=DATE(2023,6,1),ALT[[#This Row],[DATE]]&lt;=DATE(2024,5,31)),"Y","N")</f>
        <v>N</v>
      </c>
      <c r="Q11896" t="str">
        <f>LEFT(ALT[[#This Row],[DATEMTH]],4)</f>
        <v>2024</v>
      </c>
    </row>
    <row r="11897" spans="1:17" x14ac:dyDescent="0.25">
      <c r="A11897" t="s">
        <v>108</v>
      </c>
      <c r="B11897" t="s">
        <v>110</v>
      </c>
      <c r="C11897" t="s">
        <v>18</v>
      </c>
      <c r="D11897" t="s">
        <v>23</v>
      </c>
      <c r="E11897" s="14">
        <v>10039436.754806008</v>
      </c>
      <c r="F11897" s="14">
        <v>24631833.094515055</v>
      </c>
      <c r="G11897" s="13">
        <v>0.40757976543132562</v>
      </c>
      <c r="H11897" s="12">
        <v>-24516460</v>
      </c>
      <c r="I11897" s="12">
        <v>-9.992413016006477</v>
      </c>
      <c r="J11897" t="s">
        <v>16</v>
      </c>
      <c r="K11897" s="14">
        <v>3421207.2047469984</v>
      </c>
      <c r="L11897" s="14">
        <v>10039436.754805999</v>
      </c>
      <c r="M11897" s="13">
        <v>0.34077680733525467</v>
      </c>
      <c r="N11897" s="12">
        <v>-3.4051826051699301</v>
      </c>
      <c r="O11897" s="2">
        <f>DATE(LEFT(ALT[[#This Row],[DATEMTH]],4),RIGHT(ALT[[#This Row],[DATEMTH]],2),1)</f>
        <v>45597</v>
      </c>
      <c r="P11897" t="str">
        <f>IF(AND(ALT[[#This Row],[DATE]]&gt;=DATE(2023,6,1),ALT[[#This Row],[DATE]]&lt;=DATE(2024,5,31)),"Y","N")</f>
        <v>N</v>
      </c>
      <c r="Q11897" t="str">
        <f>LEFT(ALT[[#This Row],[DATEMTH]],4)</f>
        <v>2024</v>
      </c>
    </row>
    <row r="11898" spans="1:17" x14ac:dyDescent="0.25">
      <c r="A11898" t="s">
        <v>108</v>
      </c>
      <c r="B11898" t="s">
        <v>110</v>
      </c>
      <c r="C11898" t="s">
        <v>19</v>
      </c>
      <c r="D11898" t="s">
        <v>23</v>
      </c>
      <c r="E11898" s="14">
        <v>5966816.1728830058</v>
      </c>
      <c r="F11898" s="14">
        <v>24631833.094515055</v>
      </c>
      <c r="G11898" s="13">
        <v>0.24224003751518108</v>
      </c>
      <c r="H11898" s="12">
        <v>-24516460</v>
      </c>
      <c r="I11898" s="12">
        <v>-5.938868190139436</v>
      </c>
      <c r="J11898" t="s">
        <v>16</v>
      </c>
      <c r="K11898" s="14">
        <v>46.028373000000023</v>
      </c>
      <c r="L11898" s="14">
        <v>5966816.1728829974</v>
      </c>
      <c r="M11898" s="13">
        <v>7.7140591676315056E-6</v>
      </c>
      <c r="N11898" s="12">
        <v>-4.5812780607500244E-5</v>
      </c>
      <c r="O11898" s="2">
        <f>DATE(LEFT(ALT[[#This Row],[DATEMTH]],4),RIGHT(ALT[[#This Row],[DATEMTH]],2),1)</f>
        <v>45597</v>
      </c>
      <c r="P11898" t="str">
        <f>IF(AND(ALT[[#This Row],[DATE]]&gt;=DATE(2023,6,1),ALT[[#This Row],[DATE]]&lt;=DATE(2024,5,31)),"Y","N")</f>
        <v>N</v>
      </c>
      <c r="Q11898" t="str">
        <f>LEFT(ALT[[#This Row],[DATEMTH]],4)</f>
        <v>2024</v>
      </c>
    </row>
    <row r="11899" spans="1:17" x14ac:dyDescent="0.25">
      <c r="A11899" t="s">
        <v>108</v>
      </c>
      <c r="B11899" t="s">
        <v>110</v>
      </c>
      <c r="C11899" t="s">
        <v>19</v>
      </c>
      <c r="D11899" t="s">
        <v>23</v>
      </c>
      <c r="E11899" s="14">
        <v>5966816.1728830058</v>
      </c>
      <c r="F11899" s="14">
        <v>24631833.094515055</v>
      </c>
      <c r="G11899" s="13">
        <v>0.24224003751518108</v>
      </c>
      <c r="H11899" s="12">
        <v>-24516460</v>
      </c>
      <c r="I11899" s="12">
        <v>-5.938868190139436</v>
      </c>
      <c r="J11899" t="s">
        <v>24</v>
      </c>
      <c r="K11899" s="14">
        <v>1658337.4236560019</v>
      </c>
      <c r="L11899" s="14">
        <v>5966816.1728829974</v>
      </c>
      <c r="M11899" s="13">
        <v>0.27792668243954632</v>
      </c>
      <c r="N11899" s="12">
        <v>-1.6505699335312063</v>
      </c>
      <c r="O11899" s="2">
        <f>DATE(LEFT(ALT[[#This Row],[DATEMTH]],4),RIGHT(ALT[[#This Row],[DATEMTH]],2),1)</f>
        <v>45597</v>
      </c>
      <c r="P11899" t="str">
        <f>IF(AND(ALT[[#This Row],[DATE]]&gt;=DATE(2023,6,1),ALT[[#This Row],[DATE]]&lt;=DATE(2024,5,31)),"Y","N")</f>
        <v>N</v>
      </c>
      <c r="Q11899" t="str">
        <f>LEFT(ALT[[#This Row],[DATEMTH]],4)</f>
        <v>2024</v>
      </c>
    </row>
    <row r="11900" spans="1:17" x14ac:dyDescent="0.25">
      <c r="A11900" t="s">
        <v>108</v>
      </c>
      <c r="B11900" t="s">
        <v>110</v>
      </c>
      <c r="C11900" t="s">
        <v>19</v>
      </c>
      <c r="D11900" t="s">
        <v>23</v>
      </c>
      <c r="E11900" s="14">
        <v>5966816.1728830058</v>
      </c>
      <c r="F11900" s="14">
        <v>24631833.094515055</v>
      </c>
      <c r="G11900" s="13">
        <v>0.24224003751518108</v>
      </c>
      <c r="H11900" s="12">
        <v>-24516460</v>
      </c>
      <c r="I11900" s="12">
        <v>-5.938868190139436</v>
      </c>
      <c r="J11900" t="s">
        <v>25</v>
      </c>
      <c r="K11900" s="14">
        <v>4055632.9649119959</v>
      </c>
      <c r="L11900" s="14">
        <v>5966816.1728829974</v>
      </c>
      <c r="M11900" s="13">
        <v>0.67969799092242322</v>
      </c>
      <c r="N11900" s="12">
        <v>-4.0366367771908624</v>
      </c>
      <c r="O11900" s="2">
        <f>DATE(LEFT(ALT[[#This Row],[DATEMTH]],4),RIGHT(ALT[[#This Row],[DATEMTH]],2),1)</f>
        <v>45597</v>
      </c>
      <c r="P11900" t="str">
        <f>IF(AND(ALT[[#This Row],[DATE]]&gt;=DATE(2023,6,1),ALT[[#This Row],[DATE]]&lt;=DATE(2024,5,31)),"Y","N")</f>
        <v>N</v>
      </c>
      <c r="Q11900" t="str">
        <f>LEFT(ALT[[#This Row],[DATEMTH]],4)</f>
        <v>2024</v>
      </c>
    </row>
    <row r="11901" spans="1:17" x14ac:dyDescent="0.25">
      <c r="A11901" t="s">
        <v>108</v>
      </c>
      <c r="B11901" t="s">
        <v>110</v>
      </c>
      <c r="C11901" t="s">
        <v>19</v>
      </c>
      <c r="D11901" t="s">
        <v>23</v>
      </c>
      <c r="E11901" s="14">
        <v>5966816.1728830058</v>
      </c>
      <c r="F11901" s="14">
        <v>24631833.094515055</v>
      </c>
      <c r="G11901" s="13">
        <v>0.24224003751518108</v>
      </c>
      <c r="H11901" s="12">
        <v>-24516460</v>
      </c>
      <c r="I11901" s="12">
        <v>-5.938868190139436</v>
      </c>
      <c r="J11901" t="s">
        <v>26</v>
      </c>
      <c r="K11901" s="14">
        <v>252799.75594199976</v>
      </c>
      <c r="L11901" s="14">
        <v>5966816.1728829974</v>
      </c>
      <c r="M11901" s="13">
        <v>4.2367612578862811E-2</v>
      </c>
      <c r="N11901" s="12">
        <v>-0.25161566663675977</v>
      </c>
      <c r="O11901" s="2">
        <f>DATE(LEFT(ALT[[#This Row],[DATEMTH]],4),RIGHT(ALT[[#This Row],[DATEMTH]],2),1)</f>
        <v>45597</v>
      </c>
      <c r="P11901" t="str">
        <f>IF(AND(ALT[[#This Row],[DATE]]&gt;=DATE(2023,6,1),ALT[[#This Row],[DATE]]&lt;=DATE(2024,5,31)),"Y","N")</f>
        <v>N</v>
      </c>
      <c r="Q11901" t="str">
        <f>LEFT(ALT[[#This Row],[DATEMTH]],4)</f>
        <v>2024</v>
      </c>
    </row>
    <row r="11902" spans="1:17" x14ac:dyDescent="0.25">
      <c r="A11902" t="s">
        <v>108</v>
      </c>
      <c r="B11902" t="s">
        <v>110</v>
      </c>
      <c r="C11902" t="s">
        <v>20</v>
      </c>
      <c r="D11902" t="s">
        <v>23</v>
      </c>
      <c r="E11902" s="14">
        <v>4551587.3055640021</v>
      </c>
      <c r="F11902" s="14">
        <v>24631833.094515055</v>
      </c>
      <c r="G11902" s="13">
        <v>0.18478475751678977</v>
      </c>
      <c r="H11902" s="12">
        <v>-24516460</v>
      </c>
      <c r="I11902" s="12">
        <v>-4.5302681162700758</v>
      </c>
      <c r="J11902" t="s">
        <v>24</v>
      </c>
      <c r="K11902" s="14">
        <v>1812482.1203890019</v>
      </c>
      <c r="L11902" s="14">
        <v>4551587.3055640031</v>
      </c>
      <c r="M11902" s="13">
        <v>0.39820880029552919</v>
      </c>
      <c r="N11902" s="12">
        <v>-1.8039926315969939</v>
      </c>
      <c r="O11902" s="2">
        <f>DATE(LEFT(ALT[[#This Row],[DATEMTH]],4),RIGHT(ALT[[#This Row],[DATEMTH]],2),1)</f>
        <v>45597</v>
      </c>
      <c r="P11902" t="str">
        <f>IF(AND(ALT[[#This Row],[DATE]]&gt;=DATE(2023,6,1),ALT[[#This Row],[DATE]]&lt;=DATE(2024,5,31)),"Y","N")</f>
        <v>N</v>
      </c>
      <c r="Q11902" t="str">
        <f>LEFT(ALT[[#This Row],[DATEMTH]],4)</f>
        <v>2024</v>
      </c>
    </row>
    <row r="11903" spans="1:17" x14ac:dyDescent="0.25">
      <c r="A11903" t="s">
        <v>108</v>
      </c>
      <c r="B11903" t="s">
        <v>110</v>
      </c>
      <c r="C11903" t="s">
        <v>20</v>
      </c>
      <c r="D11903" t="s">
        <v>23</v>
      </c>
      <c r="E11903" s="14">
        <v>4551587.3055640021</v>
      </c>
      <c r="F11903" s="14">
        <v>24631833.094515055</v>
      </c>
      <c r="G11903" s="13">
        <v>0.18478475751678977</v>
      </c>
      <c r="H11903" s="12">
        <v>-24516460</v>
      </c>
      <c r="I11903" s="12">
        <v>-4.5302681162700758</v>
      </c>
      <c r="J11903" t="s">
        <v>26</v>
      </c>
      <c r="K11903" s="14">
        <v>287220.58643499983</v>
      </c>
      <c r="L11903" s="14">
        <v>4551587.3055640031</v>
      </c>
      <c r="M11903" s="13">
        <v>6.3103389466767426E-2</v>
      </c>
      <c r="N11903" s="12">
        <v>-0.28587527332986939</v>
      </c>
      <c r="O11903" s="2">
        <f>DATE(LEFT(ALT[[#This Row],[DATEMTH]],4),RIGHT(ALT[[#This Row],[DATEMTH]],2),1)</f>
        <v>45597</v>
      </c>
      <c r="P11903" t="str">
        <f>IF(AND(ALT[[#This Row],[DATE]]&gt;=DATE(2023,6,1),ALT[[#This Row],[DATE]]&lt;=DATE(2024,5,31)),"Y","N")</f>
        <v>N</v>
      </c>
      <c r="Q11903" t="str">
        <f>LEFT(ALT[[#This Row],[DATEMTH]],4)</f>
        <v>2024</v>
      </c>
    </row>
    <row r="11904" spans="1:17" x14ac:dyDescent="0.25">
      <c r="A11904" t="s">
        <v>108</v>
      </c>
      <c r="B11904" t="s">
        <v>110</v>
      </c>
      <c r="C11904" t="s">
        <v>20</v>
      </c>
      <c r="D11904" t="s">
        <v>23</v>
      </c>
      <c r="E11904" s="14">
        <v>4551587.3055640021</v>
      </c>
      <c r="F11904" s="14">
        <v>24631833.094515055</v>
      </c>
      <c r="G11904" s="13">
        <v>0.18478475751678977</v>
      </c>
      <c r="H11904" s="12">
        <v>-24516460</v>
      </c>
      <c r="I11904" s="12">
        <v>-4.5302681162700758</v>
      </c>
      <c r="J11904" t="s">
        <v>25</v>
      </c>
      <c r="K11904" s="14">
        <v>705486.87102699978</v>
      </c>
      <c r="L11904" s="14">
        <v>4551587.3055640031</v>
      </c>
      <c r="M11904" s="13">
        <v>0.15499798722186225</v>
      </c>
      <c r="N11904" s="12">
        <v>-0.70218243959723914</v>
      </c>
      <c r="O11904" s="2">
        <f>DATE(LEFT(ALT[[#This Row],[DATEMTH]],4),RIGHT(ALT[[#This Row],[DATEMTH]],2),1)</f>
        <v>45597</v>
      </c>
      <c r="P11904" t="str">
        <f>IF(AND(ALT[[#This Row],[DATE]]&gt;=DATE(2023,6,1),ALT[[#This Row],[DATE]]&lt;=DATE(2024,5,31)),"Y","N")</f>
        <v>N</v>
      </c>
      <c r="Q11904" t="str">
        <f>LEFT(ALT[[#This Row],[DATEMTH]],4)</f>
        <v>2024</v>
      </c>
    </row>
    <row r="11905" spans="1:17" x14ac:dyDescent="0.25">
      <c r="A11905" t="s">
        <v>108</v>
      </c>
      <c r="B11905" t="s">
        <v>110</v>
      </c>
      <c r="C11905" t="s">
        <v>20</v>
      </c>
      <c r="D11905" t="s">
        <v>23</v>
      </c>
      <c r="E11905" s="14">
        <v>4551587.3055640021</v>
      </c>
      <c r="F11905" s="14">
        <v>24631833.094515055</v>
      </c>
      <c r="G11905" s="13">
        <v>0.18478475751678977</v>
      </c>
      <c r="H11905" s="12">
        <v>-24516460</v>
      </c>
      <c r="I11905" s="12">
        <v>-4.5302681162700758</v>
      </c>
      <c r="J11905" t="s">
        <v>16</v>
      </c>
      <c r="K11905" s="14">
        <v>1746397.7277130012</v>
      </c>
      <c r="L11905" s="14">
        <v>4551587.3055640031</v>
      </c>
      <c r="M11905" s="13">
        <v>0.38368982301584104</v>
      </c>
      <c r="N11905" s="12">
        <v>-1.738217771745973</v>
      </c>
      <c r="O11905" s="2">
        <f>DATE(LEFT(ALT[[#This Row],[DATEMTH]],4),RIGHT(ALT[[#This Row],[DATEMTH]],2),1)</f>
        <v>45597</v>
      </c>
      <c r="P11905" t="str">
        <f>IF(AND(ALT[[#This Row],[DATE]]&gt;=DATE(2023,6,1),ALT[[#This Row],[DATE]]&lt;=DATE(2024,5,31)),"Y","N")</f>
        <v>N</v>
      </c>
      <c r="Q11905" t="str">
        <f>LEFT(ALT[[#This Row],[DATEMTH]],4)</f>
        <v>2024</v>
      </c>
    </row>
    <row r="11906" spans="1:17" x14ac:dyDescent="0.25">
      <c r="A11906" t="s">
        <v>108</v>
      </c>
      <c r="B11906" t="s">
        <v>111</v>
      </c>
      <c r="C11906" t="s">
        <v>15</v>
      </c>
      <c r="D11906" t="s">
        <v>22</v>
      </c>
      <c r="E11906" s="14">
        <v>771821.66928999964</v>
      </c>
      <c r="F11906" s="14">
        <v>4577743.3555140002</v>
      </c>
      <c r="G11906" s="13">
        <v>0.16860308875995028</v>
      </c>
      <c r="H11906" s="12">
        <v>-49064758.049999997</v>
      </c>
      <c r="I11906" s="12">
        <v>-8.2724697564896346</v>
      </c>
      <c r="J11906" t="s">
        <v>25</v>
      </c>
      <c r="K11906" s="14">
        <v>113912.634663</v>
      </c>
      <c r="L11906" s="14">
        <v>771821.66929000011</v>
      </c>
      <c r="M11906" s="13">
        <v>0.1475893191335097</v>
      </c>
      <c r="N11906" s="12">
        <v>-1.2209281789128559</v>
      </c>
      <c r="O11906" s="2">
        <f>DATE(LEFT(ALT[[#This Row],[DATEMTH]],4),RIGHT(ALT[[#This Row],[DATEMTH]],2),1)</f>
        <v>45597</v>
      </c>
      <c r="P11906" t="str">
        <f>IF(AND(ALT[[#This Row],[DATE]]&gt;=DATE(2023,6,1),ALT[[#This Row],[DATE]]&lt;=DATE(2024,5,31)),"Y","N")</f>
        <v>N</v>
      </c>
      <c r="Q11906" t="str">
        <f>LEFT(ALT[[#This Row],[DATEMTH]],4)</f>
        <v>2024</v>
      </c>
    </row>
    <row r="11907" spans="1:17" x14ac:dyDescent="0.25">
      <c r="A11907" t="s">
        <v>108</v>
      </c>
      <c r="B11907" t="s">
        <v>111</v>
      </c>
      <c r="C11907" t="s">
        <v>15</v>
      </c>
      <c r="D11907" t="s">
        <v>22</v>
      </c>
      <c r="E11907" s="14">
        <v>771821.66928999964</v>
      </c>
      <c r="F11907" s="14">
        <v>4577743.3555140002</v>
      </c>
      <c r="G11907" s="13">
        <v>0.16860308875995028</v>
      </c>
      <c r="H11907" s="12">
        <v>-49064758.049999997</v>
      </c>
      <c r="I11907" s="12">
        <v>-8.2724697564896346</v>
      </c>
      <c r="J11907" t="s">
        <v>16</v>
      </c>
      <c r="K11907" s="14">
        <v>249102.01801100007</v>
      </c>
      <c r="L11907" s="14">
        <v>771821.66929000011</v>
      </c>
      <c r="M11907" s="13">
        <v>0.32274556147166661</v>
      </c>
      <c r="N11907" s="12">
        <v>-2.6699028963156284</v>
      </c>
      <c r="O11907" s="2">
        <f>DATE(LEFT(ALT[[#This Row],[DATEMTH]],4),RIGHT(ALT[[#This Row],[DATEMTH]],2),1)</f>
        <v>45597</v>
      </c>
      <c r="P11907" t="str">
        <f>IF(AND(ALT[[#This Row],[DATE]]&gt;=DATE(2023,6,1),ALT[[#This Row],[DATE]]&lt;=DATE(2024,5,31)),"Y","N")</f>
        <v>N</v>
      </c>
      <c r="Q11907" t="str">
        <f>LEFT(ALT[[#This Row],[DATEMTH]],4)</f>
        <v>2024</v>
      </c>
    </row>
    <row r="11908" spans="1:17" x14ac:dyDescent="0.25">
      <c r="A11908" t="s">
        <v>108</v>
      </c>
      <c r="B11908" t="s">
        <v>111</v>
      </c>
      <c r="C11908" t="s">
        <v>15</v>
      </c>
      <c r="D11908" t="s">
        <v>22</v>
      </c>
      <c r="E11908" s="14">
        <v>771821.66928999964</v>
      </c>
      <c r="F11908" s="14">
        <v>4577743.3555140002</v>
      </c>
      <c r="G11908" s="13">
        <v>0.16860308875995028</v>
      </c>
      <c r="H11908" s="12">
        <v>-49064758.049999997</v>
      </c>
      <c r="I11908" s="12">
        <v>-8.2724697564896346</v>
      </c>
      <c r="J11908" t="s">
        <v>24</v>
      </c>
      <c r="K11908" s="14">
        <v>282707.10691099998</v>
      </c>
      <c r="L11908" s="14">
        <v>771821.66929000011</v>
      </c>
      <c r="M11908" s="13">
        <v>0.36628552703251083</v>
      </c>
      <c r="N11908" s="12">
        <v>-3.0300859446163124</v>
      </c>
      <c r="O11908" s="2">
        <f>DATE(LEFT(ALT[[#This Row],[DATEMTH]],4),RIGHT(ALT[[#This Row],[DATEMTH]],2),1)</f>
        <v>45597</v>
      </c>
      <c r="P11908" t="str">
        <f>IF(AND(ALT[[#This Row],[DATE]]&gt;=DATE(2023,6,1),ALT[[#This Row],[DATE]]&lt;=DATE(2024,5,31)),"Y","N")</f>
        <v>N</v>
      </c>
      <c r="Q11908" t="str">
        <f>LEFT(ALT[[#This Row],[DATEMTH]],4)</f>
        <v>2024</v>
      </c>
    </row>
    <row r="11909" spans="1:17" x14ac:dyDescent="0.25">
      <c r="A11909" t="s">
        <v>108</v>
      </c>
      <c r="B11909" t="s">
        <v>111</v>
      </c>
      <c r="C11909" t="s">
        <v>15</v>
      </c>
      <c r="D11909" t="s">
        <v>22</v>
      </c>
      <c r="E11909" s="14">
        <v>771821.66928999964</v>
      </c>
      <c r="F11909" s="14">
        <v>4577743.3555140002</v>
      </c>
      <c r="G11909" s="13">
        <v>0.16860308875995028</v>
      </c>
      <c r="H11909" s="12">
        <v>-49064758.049999997</v>
      </c>
      <c r="I11909" s="12">
        <v>-8.2724697564896346</v>
      </c>
      <c r="J11909" t="s">
        <v>26</v>
      </c>
      <c r="K11909" s="14">
        <v>126099.909705</v>
      </c>
      <c r="L11909" s="14">
        <v>771821.66929000011</v>
      </c>
      <c r="M11909" s="13">
        <v>0.16337959236231278</v>
      </c>
      <c r="N11909" s="12">
        <v>-1.3515527366448374</v>
      </c>
      <c r="O11909" s="2">
        <f>DATE(LEFT(ALT[[#This Row],[DATEMTH]],4),RIGHT(ALT[[#This Row],[DATEMTH]],2),1)</f>
        <v>45597</v>
      </c>
      <c r="P11909" t="str">
        <f>IF(AND(ALT[[#This Row],[DATE]]&gt;=DATE(2023,6,1),ALT[[#This Row],[DATE]]&lt;=DATE(2024,5,31)),"Y","N")</f>
        <v>N</v>
      </c>
      <c r="Q11909" t="str">
        <f>LEFT(ALT[[#This Row],[DATEMTH]],4)</f>
        <v>2024</v>
      </c>
    </row>
    <row r="11910" spans="1:17" x14ac:dyDescent="0.25">
      <c r="A11910" t="s">
        <v>108</v>
      </c>
      <c r="B11910" t="s">
        <v>111</v>
      </c>
      <c r="C11910" t="s">
        <v>18</v>
      </c>
      <c r="D11910" t="s">
        <v>22</v>
      </c>
      <c r="E11910" s="14">
        <v>1711750.1605029991</v>
      </c>
      <c r="F11910" s="14">
        <v>4577743.3555140002</v>
      </c>
      <c r="G11910" s="13">
        <v>0.37392881766540181</v>
      </c>
      <c r="H11910" s="12">
        <v>-49064758.049999997</v>
      </c>
      <c r="I11910" s="12">
        <v>-18.346726966675504</v>
      </c>
      <c r="J11910" t="s">
        <v>26</v>
      </c>
      <c r="K11910" s="14">
        <v>522704.61810300022</v>
      </c>
      <c r="L11910" s="14">
        <v>1711750.1605030005</v>
      </c>
      <c r="M11910" s="13">
        <v>0.30536268093551844</v>
      </c>
      <c r="N11910" s="12">
        <v>-5.6024057329360044</v>
      </c>
      <c r="O11910" s="2">
        <f>DATE(LEFT(ALT[[#This Row],[DATEMTH]],4),RIGHT(ALT[[#This Row],[DATEMTH]],2),1)</f>
        <v>45597</v>
      </c>
      <c r="P11910" t="str">
        <f>IF(AND(ALT[[#This Row],[DATE]]&gt;=DATE(2023,6,1),ALT[[#This Row],[DATE]]&lt;=DATE(2024,5,31)),"Y","N")</f>
        <v>N</v>
      </c>
      <c r="Q11910" t="str">
        <f>LEFT(ALT[[#This Row],[DATEMTH]],4)</f>
        <v>2024</v>
      </c>
    </row>
    <row r="11911" spans="1:17" x14ac:dyDescent="0.25">
      <c r="A11911" t="s">
        <v>108</v>
      </c>
      <c r="B11911" t="s">
        <v>111</v>
      </c>
      <c r="C11911" t="s">
        <v>18</v>
      </c>
      <c r="D11911" t="s">
        <v>22</v>
      </c>
      <c r="E11911" s="14">
        <v>1711750.1605029991</v>
      </c>
      <c r="F11911" s="14">
        <v>4577743.3555140002</v>
      </c>
      <c r="G11911" s="13">
        <v>0.37392881766540181</v>
      </c>
      <c r="H11911" s="12">
        <v>-49064758.049999997</v>
      </c>
      <c r="I11911" s="12">
        <v>-18.346726966675504</v>
      </c>
      <c r="J11911" t="s">
        <v>25</v>
      </c>
      <c r="K11911" s="14">
        <v>185220.80707200005</v>
      </c>
      <c r="L11911" s="14">
        <v>1711750.1605030005</v>
      </c>
      <c r="M11911" s="13">
        <v>0.10820551465149134</v>
      </c>
      <c r="N11911" s="12">
        <v>-1.9852170335995174</v>
      </c>
      <c r="O11911" s="2">
        <f>DATE(LEFT(ALT[[#This Row],[DATEMTH]],4),RIGHT(ALT[[#This Row],[DATEMTH]],2),1)</f>
        <v>45597</v>
      </c>
      <c r="P11911" t="str">
        <f>IF(AND(ALT[[#This Row],[DATE]]&gt;=DATE(2023,6,1),ALT[[#This Row],[DATE]]&lt;=DATE(2024,5,31)),"Y","N")</f>
        <v>N</v>
      </c>
      <c r="Q11911" t="str">
        <f>LEFT(ALT[[#This Row],[DATEMTH]],4)</f>
        <v>2024</v>
      </c>
    </row>
    <row r="11912" spans="1:17" x14ac:dyDescent="0.25">
      <c r="A11912" t="s">
        <v>108</v>
      </c>
      <c r="B11912" t="s">
        <v>111</v>
      </c>
      <c r="C11912" t="s">
        <v>18</v>
      </c>
      <c r="D11912" t="s">
        <v>22</v>
      </c>
      <c r="E11912" s="14">
        <v>1711750.1605029991</v>
      </c>
      <c r="F11912" s="14">
        <v>4577743.3555140002</v>
      </c>
      <c r="G11912" s="13">
        <v>0.37392881766540181</v>
      </c>
      <c r="H11912" s="12">
        <v>-49064758.049999997</v>
      </c>
      <c r="I11912" s="12">
        <v>-18.346726966675504</v>
      </c>
      <c r="J11912" t="s">
        <v>24</v>
      </c>
      <c r="K11912" s="14">
        <v>403819.4878200001</v>
      </c>
      <c r="L11912" s="14">
        <v>1711750.1605030005</v>
      </c>
      <c r="M11912" s="13">
        <v>0.23591029645432432</v>
      </c>
      <c r="N11912" s="12">
        <v>-4.328181797674965</v>
      </c>
      <c r="O11912" s="2">
        <f>DATE(LEFT(ALT[[#This Row],[DATEMTH]],4),RIGHT(ALT[[#This Row],[DATEMTH]],2),1)</f>
        <v>45597</v>
      </c>
      <c r="P11912" t="str">
        <f>IF(AND(ALT[[#This Row],[DATE]]&gt;=DATE(2023,6,1),ALT[[#This Row],[DATE]]&lt;=DATE(2024,5,31)),"Y","N")</f>
        <v>N</v>
      </c>
      <c r="Q11912" t="str">
        <f>LEFT(ALT[[#This Row],[DATEMTH]],4)</f>
        <v>2024</v>
      </c>
    </row>
    <row r="11913" spans="1:17" x14ac:dyDescent="0.25">
      <c r="A11913" t="s">
        <v>108</v>
      </c>
      <c r="B11913" t="s">
        <v>111</v>
      </c>
      <c r="C11913" t="s">
        <v>18</v>
      </c>
      <c r="D11913" t="s">
        <v>22</v>
      </c>
      <c r="E11913" s="14">
        <v>1711750.1605029991</v>
      </c>
      <c r="F11913" s="14">
        <v>4577743.3555140002</v>
      </c>
      <c r="G11913" s="13">
        <v>0.37392881766540181</v>
      </c>
      <c r="H11913" s="12">
        <v>-49064758.049999997</v>
      </c>
      <c r="I11913" s="12">
        <v>-18.346726966675504</v>
      </c>
      <c r="J11913" t="s">
        <v>16</v>
      </c>
      <c r="K11913" s="14">
        <v>600005.247508</v>
      </c>
      <c r="L11913" s="14">
        <v>1711750.1605030005</v>
      </c>
      <c r="M11913" s="13">
        <v>0.35052150795866582</v>
      </c>
      <c r="N11913" s="12">
        <v>-6.4309224024650167</v>
      </c>
      <c r="O11913" s="2">
        <f>DATE(LEFT(ALT[[#This Row],[DATEMTH]],4),RIGHT(ALT[[#This Row],[DATEMTH]],2),1)</f>
        <v>45597</v>
      </c>
      <c r="P11913" t="str">
        <f>IF(AND(ALT[[#This Row],[DATE]]&gt;=DATE(2023,6,1),ALT[[#This Row],[DATE]]&lt;=DATE(2024,5,31)),"Y","N")</f>
        <v>N</v>
      </c>
      <c r="Q11913" t="str">
        <f>LEFT(ALT[[#This Row],[DATEMTH]],4)</f>
        <v>2024</v>
      </c>
    </row>
    <row r="11914" spans="1:17" x14ac:dyDescent="0.25">
      <c r="A11914" t="s">
        <v>108</v>
      </c>
      <c r="B11914" t="s">
        <v>111</v>
      </c>
      <c r="C11914" t="s">
        <v>19</v>
      </c>
      <c r="D11914" t="s">
        <v>22</v>
      </c>
      <c r="E11914" s="14">
        <v>1150208.7348659993</v>
      </c>
      <c r="F11914" s="14">
        <v>4577743.3555140002</v>
      </c>
      <c r="G11914" s="13">
        <v>0.25126107899442324</v>
      </c>
      <c r="H11914" s="12">
        <v>-49064758.049999997</v>
      </c>
      <c r="I11914" s="12">
        <v>-12.328064048243313</v>
      </c>
      <c r="J11914" t="s">
        <v>25</v>
      </c>
      <c r="K11914" s="14">
        <v>808985.82039699983</v>
      </c>
      <c r="L11914" s="14">
        <v>1150208.7348659998</v>
      </c>
      <c r="M11914" s="13">
        <v>0.70333826885017292</v>
      </c>
      <c r="N11914" s="12">
        <v>-8.6707992259655065</v>
      </c>
      <c r="O11914" s="2">
        <f>DATE(LEFT(ALT[[#This Row],[DATEMTH]],4),RIGHT(ALT[[#This Row],[DATEMTH]],2),1)</f>
        <v>45597</v>
      </c>
      <c r="P11914" t="str">
        <f>IF(AND(ALT[[#This Row],[DATE]]&gt;=DATE(2023,6,1),ALT[[#This Row],[DATE]]&lt;=DATE(2024,5,31)),"Y","N")</f>
        <v>N</v>
      </c>
      <c r="Q11914" t="str">
        <f>LEFT(ALT[[#This Row],[DATEMTH]],4)</f>
        <v>2024</v>
      </c>
    </row>
    <row r="11915" spans="1:17" x14ac:dyDescent="0.25">
      <c r="A11915" t="s">
        <v>108</v>
      </c>
      <c r="B11915" t="s">
        <v>111</v>
      </c>
      <c r="C11915" t="s">
        <v>19</v>
      </c>
      <c r="D11915" t="s">
        <v>22</v>
      </c>
      <c r="E11915" s="14">
        <v>1150208.7348659993</v>
      </c>
      <c r="F11915" s="14">
        <v>4577743.3555140002</v>
      </c>
      <c r="G11915" s="13">
        <v>0.25126107899442324</v>
      </c>
      <c r="H11915" s="12">
        <v>-49064758.049999997</v>
      </c>
      <c r="I11915" s="12">
        <v>-12.328064048243313</v>
      </c>
      <c r="J11915" t="s">
        <v>26</v>
      </c>
      <c r="K11915" s="14">
        <v>40796.481431999993</v>
      </c>
      <c r="L11915" s="14">
        <v>1150208.7348659998</v>
      </c>
      <c r="M11915" s="13">
        <v>3.5468763360376333E-2</v>
      </c>
      <c r="N11915" s="12">
        <v>-0.43726118641870515</v>
      </c>
      <c r="O11915" s="2">
        <f>DATE(LEFT(ALT[[#This Row],[DATEMTH]],4),RIGHT(ALT[[#This Row],[DATEMTH]],2),1)</f>
        <v>45597</v>
      </c>
      <c r="P11915" t="str">
        <f>IF(AND(ALT[[#This Row],[DATE]]&gt;=DATE(2023,6,1),ALT[[#This Row],[DATE]]&lt;=DATE(2024,5,31)),"Y","N")</f>
        <v>N</v>
      </c>
      <c r="Q11915" t="str">
        <f>LEFT(ALT[[#This Row],[DATEMTH]],4)</f>
        <v>2024</v>
      </c>
    </row>
    <row r="11916" spans="1:17" x14ac:dyDescent="0.25">
      <c r="A11916" t="s">
        <v>108</v>
      </c>
      <c r="B11916" t="s">
        <v>111</v>
      </c>
      <c r="C11916" t="s">
        <v>19</v>
      </c>
      <c r="D11916" t="s">
        <v>22</v>
      </c>
      <c r="E11916" s="14">
        <v>1150208.7348659993</v>
      </c>
      <c r="F11916" s="14">
        <v>4577743.3555140002</v>
      </c>
      <c r="G11916" s="13">
        <v>0.25126107899442324</v>
      </c>
      <c r="H11916" s="12">
        <v>-49064758.049999997</v>
      </c>
      <c r="I11916" s="12">
        <v>-12.328064048243313</v>
      </c>
      <c r="J11916" t="s">
        <v>24</v>
      </c>
      <c r="K11916" s="14">
        <v>300426.42958899995</v>
      </c>
      <c r="L11916" s="14">
        <v>1150208.7348659998</v>
      </c>
      <c r="M11916" s="13">
        <v>0.26119296479173398</v>
      </c>
      <c r="N11916" s="12">
        <v>-3.2200035989030571</v>
      </c>
      <c r="O11916" s="2">
        <f>DATE(LEFT(ALT[[#This Row],[DATEMTH]],4),RIGHT(ALT[[#This Row],[DATEMTH]],2),1)</f>
        <v>45597</v>
      </c>
      <c r="P11916" t="str">
        <f>IF(AND(ALT[[#This Row],[DATE]]&gt;=DATE(2023,6,1),ALT[[#This Row],[DATE]]&lt;=DATE(2024,5,31)),"Y","N")</f>
        <v>N</v>
      </c>
      <c r="Q11916" t="str">
        <f>LEFT(ALT[[#This Row],[DATEMTH]],4)</f>
        <v>2024</v>
      </c>
    </row>
    <row r="11917" spans="1:17" x14ac:dyDescent="0.25">
      <c r="A11917" t="s">
        <v>108</v>
      </c>
      <c r="B11917" t="s">
        <v>111</v>
      </c>
      <c r="C11917" t="s">
        <v>19</v>
      </c>
      <c r="D11917" t="s">
        <v>22</v>
      </c>
      <c r="E11917" s="14">
        <v>1150208.7348659993</v>
      </c>
      <c r="F11917" s="14">
        <v>4577743.3555140002</v>
      </c>
      <c r="G11917" s="13">
        <v>0.25126107899442324</v>
      </c>
      <c r="H11917" s="12">
        <v>-49064758.049999997</v>
      </c>
      <c r="I11917" s="12">
        <v>-12.328064048243313</v>
      </c>
      <c r="J11917" t="s">
        <v>16</v>
      </c>
      <c r="K11917" s="14">
        <v>3.4480000000000005E-3</v>
      </c>
      <c r="L11917" s="14">
        <v>1150208.7348659998</v>
      </c>
      <c r="M11917" s="13">
        <v>2.997716758255792E-9</v>
      </c>
      <c r="N11917" s="12">
        <v>-3.6956044194269717E-8</v>
      </c>
      <c r="O11917" s="2">
        <f>DATE(LEFT(ALT[[#This Row],[DATEMTH]],4),RIGHT(ALT[[#This Row],[DATEMTH]],2),1)</f>
        <v>45597</v>
      </c>
      <c r="P11917" t="str">
        <f>IF(AND(ALT[[#This Row],[DATE]]&gt;=DATE(2023,6,1),ALT[[#This Row],[DATE]]&lt;=DATE(2024,5,31)),"Y","N")</f>
        <v>N</v>
      </c>
      <c r="Q11917" t="str">
        <f>LEFT(ALT[[#This Row],[DATEMTH]],4)</f>
        <v>2024</v>
      </c>
    </row>
    <row r="11918" spans="1:17" x14ac:dyDescent="0.25">
      <c r="A11918" t="s">
        <v>108</v>
      </c>
      <c r="B11918" t="s">
        <v>111</v>
      </c>
      <c r="C11918" t="s">
        <v>20</v>
      </c>
      <c r="D11918" t="s">
        <v>22</v>
      </c>
      <c r="E11918" s="14">
        <v>943962.79085500061</v>
      </c>
      <c r="F11918" s="14">
        <v>4577743.3555140002</v>
      </c>
      <c r="G11918" s="13">
        <v>0.20620701458022436</v>
      </c>
      <c r="H11918" s="12">
        <v>-49064758.049999997</v>
      </c>
      <c r="I11918" s="12">
        <v>-10.11749727859153</v>
      </c>
      <c r="J11918" t="s">
        <v>26</v>
      </c>
      <c r="K11918" s="14">
        <v>47753.161154000038</v>
      </c>
      <c r="L11918" s="14">
        <v>943962.79085500014</v>
      </c>
      <c r="M11918" s="13">
        <v>5.0587969797779124E-2</v>
      </c>
      <c r="N11918" s="12">
        <v>-0.51182364675850078</v>
      </c>
      <c r="O11918" s="2">
        <f>DATE(LEFT(ALT[[#This Row],[DATEMTH]],4),RIGHT(ALT[[#This Row],[DATEMTH]],2),1)</f>
        <v>45597</v>
      </c>
      <c r="P11918" t="str">
        <f>IF(AND(ALT[[#This Row],[DATE]]&gt;=DATE(2023,6,1),ALT[[#This Row],[DATE]]&lt;=DATE(2024,5,31)),"Y","N")</f>
        <v>N</v>
      </c>
      <c r="Q11918" t="str">
        <f>LEFT(ALT[[#This Row],[DATEMTH]],4)</f>
        <v>2024</v>
      </c>
    </row>
    <row r="11919" spans="1:17" x14ac:dyDescent="0.25">
      <c r="A11919" t="s">
        <v>108</v>
      </c>
      <c r="B11919" t="s">
        <v>111</v>
      </c>
      <c r="C11919" t="s">
        <v>20</v>
      </c>
      <c r="D11919" t="s">
        <v>22</v>
      </c>
      <c r="E11919" s="14">
        <v>943962.79085500061</v>
      </c>
      <c r="F11919" s="14">
        <v>4577743.3555140002</v>
      </c>
      <c r="G11919" s="13">
        <v>0.20620701458022436</v>
      </c>
      <c r="H11919" s="12">
        <v>-49064758.049999997</v>
      </c>
      <c r="I11919" s="12">
        <v>-10.11749727859153</v>
      </c>
      <c r="J11919" t="s">
        <v>25</v>
      </c>
      <c r="K11919" s="14">
        <v>162038.15929600006</v>
      </c>
      <c r="L11919" s="14">
        <v>943962.79085500014</v>
      </c>
      <c r="M11919" s="13">
        <v>0.17165735860121456</v>
      </c>
      <c r="N11919" s="12">
        <v>-1.7367428584979987</v>
      </c>
      <c r="O11919" s="2">
        <f>DATE(LEFT(ALT[[#This Row],[DATEMTH]],4),RIGHT(ALT[[#This Row],[DATEMTH]],2),1)</f>
        <v>45597</v>
      </c>
      <c r="P11919" t="str">
        <f>IF(AND(ALT[[#This Row],[DATE]]&gt;=DATE(2023,6,1),ALT[[#This Row],[DATE]]&lt;=DATE(2024,5,31)),"Y","N")</f>
        <v>N</v>
      </c>
      <c r="Q11919" t="str">
        <f>LEFT(ALT[[#This Row],[DATEMTH]],4)</f>
        <v>2024</v>
      </c>
    </row>
    <row r="11920" spans="1:17" x14ac:dyDescent="0.25">
      <c r="A11920" t="s">
        <v>108</v>
      </c>
      <c r="B11920" t="s">
        <v>111</v>
      </c>
      <c r="C11920" t="s">
        <v>20</v>
      </c>
      <c r="D11920" t="s">
        <v>22</v>
      </c>
      <c r="E11920" s="14">
        <v>943962.79085500061</v>
      </c>
      <c r="F11920" s="14">
        <v>4577743.3555140002</v>
      </c>
      <c r="G11920" s="13">
        <v>0.20620701458022436</v>
      </c>
      <c r="H11920" s="12">
        <v>-49064758.049999997</v>
      </c>
      <c r="I11920" s="12">
        <v>-10.11749727859153</v>
      </c>
      <c r="J11920" t="s">
        <v>24</v>
      </c>
      <c r="K11920" s="14">
        <v>329258.60019199993</v>
      </c>
      <c r="L11920" s="14">
        <v>943962.79085500014</v>
      </c>
      <c r="M11920" s="13">
        <v>0.34880463868048434</v>
      </c>
      <c r="N11920" s="12">
        <v>-3.5290299826099023</v>
      </c>
      <c r="O11920" s="2">
        <f>DATE(LEFT(ALT[[#This Row],[DATEMTH]],4),RIGHT(ALT[[#This Row],[DATEMTH]],2),1)</f>
        <v>45597</v>
      </c>
      <c r="P11920" t="str">
        <f>IF(AND(ALT[[#This Row],[DATE]]&gt;=DATE(2023,6,1),ALT[[#This Row],[DATE]]&lt;=DATE(2024,5,31)),"Y","N")</f>
        <v>N</v>
      </c>
      <c r="Q11920" t="str">
        <f>LEFT(ALT[[#This Row],[DATEMTH]],4)</f>
        <v>2024</v>
      </c>
    </row>
    <row r="11921" spans="1:17" x14ac:dyDescent="0.25">
      <c r="A11921" t="s">
        <v>108</v>
      </c>
      <c r="B11921" t="s">
        <v>111</v>
      </c>
      <c r="C11921" t="s">
        <v>20</v>
      </c>
      <c r="D11921" t="s">
        <v>22</v>
      </c>
      <c r="E11921" s="14">
        <v>943962.79085500061</v>
      </c>
      <c r="F11921" s="14">
        <v>4577743.3555140002</v>
      </c>
      <c r="G11921" s="13">
        <v>0.20620701458022436</v>
      </c>
      <c r="H11921" s="12">
        <v>-49064758.049999997</v>
      </c>
      <c r="I11921" s="12">
        <v>-10.11749727859153</v>
      </c>
      <c r="J11921" t="s">
        <v>16</v>
      </c>
      <c r="K11921" s="14">
        <v>404912.8702130001</v>
      </c>
      <c r="L11921" s="14">
        <v>943962.79085500014</v>
      </c>
      <c r="M11921" s="13">
        <v>0.42895003292052197</v>
      </c>
      <c r="N11921" s="12">
        <v>-4.3399007907251281</v>
      </c>
      <c r="O11921" s="2">
        <f>DATE(LEFT(ALT[[#This Row],[DATEMTH]],4),RIGHT(ALT[[#This Row],[DATEMTH]],2),1)</f>
        <v>45597</v>
      </c>
      <c r="P11921" t="str">
        <f>IF(AND(ALT[[#This Row],[DATE]]&gt;=DATE(2023,6,1),ALT[[#This Row],[DATE]]&lt;=DATE(2024,5,31)),"Y","N")</f>
        <v>N</v>
      </c>
      <c r="Q11921" t="str">
        <f>LEFT(ALT[[#This Row],[DATEMTH]],4)</f>
        <v>2024</v>
      </c>
    </row>
    <row r="11922" spans="1:17" x14ac:dyDescent="0.25">
      <c r="A11922" t="s">
        <v>108</v>
      </c>
      <c r="B11922" t="s">
        <v>111</v>
      </c>
      <c r="C11922" t="s">
        <v>15</v>
      </c>
      <c r="D11922" t="s">
        <v>17</v>
      </c>
      <c r="E11922" s="14">
        <v>771821.66928999964</v>
      </c>
      <c r="F11922" s="14">
        <v>4577743.3555140002</v>
      </c>
      <c r="G11922" s="13">
        <v>0.16860308875995028</v>
      </c>
      <c r="H11922" s="12">
        <v>-84016688.650000006</v>
      </c>
      <c r="I11922" s="12">
        <v>-14.165473213773058</v>
      </c>
      <c r="J11922" t="s">
        <v>25</v>
      </c>
      <c r="K11922" s="14">
        <v>113912.634663</v>
      </c>
      <c r="L11922" s="14">
        <v>771821.66929000011</v>
      </c>
      <c r="M11922" s="13">
        <v>0.1475893191335097</v>
      </c>
      <c r="N11922" s="12">
        <v>-2.0906725468247354</v>
      </c>
      <c r="O11922" s="2">
        <f>DATE(LEFT(ALT[[#This Row],[DATEMTH]],4),RIGHT(ALT[[#This Row],[DATEMTH]],2),1)</f>
        <v>45597</v>
      </c>
      <c r="P11922" t="str">
        <f>IF(AND(ALT[[#This Row],[DATE]]&gt;=DATE(2023,6,1),ALT[[#This Row],[DATE]]&lt;=DATE(2024,5,31)),"Y","N")</f>
        <v>N</v>
      </c>
      <c r="Q11922" t="str">
        <f>LEFT(ALT[[#This Row],[DATEMTH]],4)</f>
        <v>2024</v>
      </c>
    </row>
    <row r="11923" spans="1:17" x14ac:dyDescent="0.25">
      <c r="A11923" t="s">
        <v>108</v>
      </c>
      <c r="B11923" t="s">
        <v>111</v>
      </c>
      <c r="C11923" t="s">
        <v>15</v>
      </c>
      <c r="D11923" t="s">
        <v>17</v>
      </c>
      <c r="E11923" s="14">
        <v>771821.66928999964</v>
      </c>
      <c r="F11923" s="14">
        <v>4577743.3555140002</v>
      </c>
      <c r="G11923" s="13">
        <v>0.16860308875995028</v>
      </c>
      <c r="H11923" s="12">
        <v>-84016688.650000006</v>
      </c>
      <c r="I11923" s="12">
        <v>-14.165473213773058</v>
      </c>
      <c r="J11923" t="s">
        <v>16</v>
      </c>
      <c r="K11923" s="14">
        <v>249102.01801100007</v>
      </c>
      <c r="L11923" s="14">
        <v>771821.66929000011</v>
      </c>
      <c r="M11923" s="13">
        <v>0.32274556147166661</v>
      </c>
      <c r="N11923" s="12">
        <v>-4.571843605891039</v>
      </c>
      <c r="O11923" s="2">
        <f>DATE(LEFT(ALT[[#This Row],[DATEMTH]],4),RIGHT(ALT[[#This Row],[DATEMTH]],2),1)</f>
        <v>45597</v>
      </c>
      <c r="P11923" t="str">
        <f>IF(AND(ALT[[#This Row],[DATE]]&gt;=DATE(2023,6,1),ALT[[#This Row],[DATE]]&lt;=DATE(2024,5,31)),"Y","N")</f>
        <v>N</v>
      </c>
      <c r="Q11923" t="str">
        <f>LEFT(ALT[[#This Row],[DATEMTH]],4)</f>
        <v>2024</v>
      </c>
    </row>
    <row r="11924" spans="1:17" x14ac:dyDescent="0.25">
      <c r="A11924" t="s">
        <v>108</v>
      </c>
      <c r="B11924" t="s">
        <v>111</v>
      </c>
      <c r="C11924" t="s">
        <v>15</v>
      </c>
      <c r="D11924" t="s">
        <v>17</v>
      </c>
      <c r="E11924" s="14">
        <v>771821.66928999964</v>
      </c>
      <c r="F11924" s="14">
        <v>4577743.3555140002</v>
      </c>
      <c r="G11924" s="13">
        <v>0.16860308875995028</v>
      </c>
      <c r="H11924" s="12">
        <v>-84016688.650000006</v>
      </c>
      <c r="I11924" s="12">
        <v>-14.165473213773058</v>
      </c>
      <c r="J11924" t="s">
        <v>24</v>
      </c>
      <c r="K11924" s="14">
        <v>282707.10691099998</v>
      </c>
      <c r="L11924" s="14">
        <v>771821.66929000011</v>
      </c>
      <c r="M11924" s="13">
        <v>0.36628552703251083</v>
      </c>
      <c r="N11924" s="12">
        <v>-5.1886078217717797</v>
      </c>
      <c r="O11924" s="2">
        <f>DATE(LEFT(ALT[[#This Row],[DATEMTH]],4),RIGHT(ALT[[#This Row],[DATEMTH]],2),1)</f>
        <v>45597</v>
      </c>
      <c r="P11924" t="str">
        <f>IF(AND(ALT[[#This Row],[DATE]]&gt;=DATE(2023,6,1),ALT[[#This Row],[DATE]]&lt;=DATE(2024,5,31)),"Y","N")</f>
        <v>N</v>
      </c>
      <c r="Q11924" t="str">
        <f>LEFT(ALT[[#This Row],[DATEMTH]],4)</f>
        <v>2024</v>
      </c>
    </row>
    <row r="11925" spans="1:17" x14ac:dyDescent="0.25">
      <c r="A11925" t="s">
        <v>108</v>
      </c>
      <c r="B11925" t="s">
        <v>111</v>
      </c>
      <c r="C11925" t="s">
        <v>15</v>
      </c>
      <c r="D11925" t="s">
        <v>17</v>
      </c>
      <c r="E11925" s="14">
        <v>771821.66928999964</v>
      </c>
      <c r="F11925" s="14">
        <v>4577743.3555140002</v>
      </c>
      <c r="G11925" s="13">
        <v>0.16860308875995028</v>
      </c>
      <c r="H11925" s="12">
        <v>-84016688.650000006</v>
      </c>
      <c r="I11925" s="12">
        <v>-14.165473213773058</v>
      </c>
      <c r="J11925" t="s">
        <v>26</v>
      </c>
      <c r="K11925" s="14">
        <v>126099.909705</v>
      </c>
      <c r="L11925" s="14">
        <v>771821.66929000011</v>
      </c>
      <c r="M11925" s="13">
        <v>0.16337959236231278</v>
      </c>
      <c r="N11925" s="12">
        <v>-2.314349239285503</v>
      </c>
      <c r="O11925" s="2">
        <f>DATE(LEFT(ALT[[#This Row],[DATEMTH]],4),RIGHT(ALT[[#This Row],[DATEMTH]],2),1)</f>
        <v>45597</v>
      </c>
      <c r="P11925" t="str">
        <f>IF(AND(ALT[[#This Row],[DATE]]&gt;=DATE(2023,6,1),ALT[[#This Row],[DATE]]&lt;=DATE(2024,5,31)),"Y","N")</f>
        <v>N</v>
      </c>
      <c r="Q11925" t="str">
        <f>LEFT(ALT[[#This Row],[DATEMTH]],4)</f>
        <v>2024</v>
      </c>
    </row>
    <row r="11926" spans="1:17" x14ac:dyDescent="0.25">
      <c r="A11926" t="s">
        <v>108</v>
      </c>
      <c r="B11926" t="s">
        <v>111</v>
      </c>
      <c r="C11926" t="s">
        <v>18</v>
      </c>
      <c r="D11926" t="s">
        <v>17</v>
      </c>
      <c r="E11926" s="14">
        <v>1711750.1605029991</v>
      </c>
      <c r="F11926" s="14">
        <v>4577743.3555140002</v>
      </c>
      <c r="G11926" s="13">
        <v>0.37392881766540181</v>
      </c>
      <c r="H11926" s="12">
        <v>-84016688.650000006</v>
      </c>
      <c r="I11926" s="12">
        <v>-31.416261051056686</v>
      </c>
      <c r="J11926" t="s">
        <v>26</v>
      </c>
      <c r="K11926" s="14">
        <v>522704.61810300022</v>
      </c>
      <c r="L11926" s="14">
        <v>1711750.1605030005</v>
      </c>
      <c r="M11926" s="13">
        <v>0.30536268093551844</v>
      </c>
      <c r="N11926" s="12">
        <v>-9.5933536995207778</v>
      </c>
      <c r="O11926" s="2">
        <f>DATE(LEFT(ALT[[#This Row],[DATEMTH]],4),RIGHT(ALT[[#This Row],[DATEMTH]],2),1)</f>
        <v>45597</v>
      </c>
      <c r="P11926" t="str">
        <f>IF(AND(ALT[[#This Row],[DATE]]&gt;=DATE(2023,6,1),ALT[[#This Row],[DATE]]&lt;=DATE(2024,5,31)),"Y","N")</f>
        <v>N</v>
      </c>
      <c r="Q11926" t="str">
        <f>LEFT(ALT[[#This Row],[DATEMTH]],4)</f>
        <v>2024</v>
      </c>
    </row>
    <row r="11927" spans="1:17" x14ac:dyDescent="0.25">
      <c r="A11927" t="s">
        <v>108</v>
      </c>
      <c r="B11927" t="s">
        <v>111</v>
      </c>
      <c r="C11927" t="s">
        <v>18</v>
      </c>
      <c r="D11927" t="s">
        <v>17</v>
      </c>
      <c r="E11927" s="14">
        <v>1711750.1605029991</v>
      </c>
      <c r="F11927" s="14">
        <v>4577743.3555140002</v>
      </c>
      <c r="G11927" s="13">
        <v>0.37392881766540181</v>
      </c>
      <c r="H11927" s="12">
        <v>-84016688.650000006</v>
      </c>
      <c r="I11927" s="12">
        <v>-31.416261051056686</v>
      </c>
      <c r="J11927" t="s">
        <v>25</v>
      </c>
      <c r="K11927" s="14">
        <v>185220.80707200005</v>
      </c>
      <c r="L11927" s="14">
        <v>1711750.1605030005</v>
      </c>
      <c r="M11927" s="13">
        <v>0.10820551465149134</v>
      </c>
      <c r="N11927" s="12">
        <v>-3.3994126954551911</v>
      </c>
      <c r="O11927" s="2">
        <f>DATE(LEFT(ALT[[#This Row],[DATEMTH]],4),RIGHT(ALT[[#This Row],[DATEMTH]],2),1)</f>
        <v>45597</v>
      </c>
      <c r="P11927" t="str">
        <f>IF(AND(ALT[[#This Row],[DATE]]&gt;=DATE(2023,6,1),ALT[[#This Row],[DATE]]&lt;=DATE(2024,5,31)),"Y","N")</f>
        <v>N</v>
      </c>
      <c r="Q11927" t="str">
        <f>LEFT(ALT[[#This Row],[DATEMTH]],4)</f>
        <v>2024</v>
      </c>
    </row>
    <row r="11928" spans="1:17" x14ac:dyDescent="0.25">
      <c r="A11928" t="s">
        <v>108</v>
      </c>
      <c r="B11928" t="s">
        <v>111</v>
      </c>
      <c r="C11928" t="s">
        <v>18</v>
      </c>
      <c r="D11928" t="s">
        <v>17</v>
      </c>
      <c r="E11928" s="14">
        <v>1711750.1605029991</v>
      </c>
      <c r="F11928" s="14">
        <v>4577743.3555140002</v>
      </c>
      <c r="G11928" s="13">
        <v>0.37392881766540181</v>
      </c>
      <c r="H11928" s="12">
        <v>-84016688.650000006</v>
      </c>
      <c r="I11928" s="12">
        <v>-31.416261051056686</v>
      </c>
      <c r="J11928" t="s">
        <v>24</v>
      </c>
      <c r="K11928" s="14">
        <v>403819.4878200001</v>
      </c>
      <c r="L11928" s="14">
        <v>1711750.1605030005</v>
      </c>
      <c r="M11928" s="13">
        <v>0.23591029645432432</v>
      </c>
      <c r="N11928" s="12">
        <v>-7.4114194580412258</v>
      </c>
      <c r="O11928" s="2">
        <f>DATE(LEFT(ALT[[#This Row],[DATEMTH]],4),RIGHT(ALT[[#This Row],[DATEMTH]],2),1)</f>
        <v>45597</v>
      </c>
      <c r="P11928" t="str">
        <f>IF(AND(ALT[[#This Row],[DATE]]&gt;=DATE(2023,6,1),ALT[[#This Row],[DATE]]&lt;=DATE(2024,5,31)),"Y","N")</f>
        <v>N</v>
      </c>
      <c r="Q11928" t="str">
        <f>LEFT(ALT[[#This Row],[DATEMTH]],4)</f>
        <v>2024</v>
      </c>
    </row>
    <row r="11929" spans="1:17" x14ac:dyDescent="0.25">
      <c r="A11929" t="s">
        <v>108</v>
      </c>
      <c r="B11929" t="s">
        <v>111</v>
      </c>
      <c r="C11929" t="s">
        <v>18</v>
      </c>
      <c r="D11929" t="s">
        <v>17</v>
      </c>
      <c r="E11929" s="14">
        <v>1711750.1605029991</v>
      </c>
      <c r="F11929" s="14">
        <v>4577743.3555140002</v>
      </c>
      <c r="G11929" s="13">
        <v>0.37392881766540181</v>
      </c>
      <c r="H11929" s="12">
        <v>-84016688.650000006</v>
      </c>
      <c r="I11929" s="12">
        <v>-31.416261051056686</v>
      </c>
      <c r="J11929" t="s">
        <v>16</v>
      </c>
      <c r="K11929" s="14">
        <v>600005.247508</v>
      </c>
      <c r="L11929" s="14">
        <v>1711750.1605030005</v>
      </c>
      <c r="M11929" s="13">
        <v>0.35052150795866582</v>
      </c>
      <c r="N11929" s="12">
        <v>-11.01207519803949</v>
      </c>
      <c r="O11929" s="2">
        <f>DATE(LEFT(ALT[[#This Row],[DATEMTH]],4),RIGHT(ALT[[#This Row],[DATEMTH]],2),1)</f>
        <v>45597</v>
      </c>
      <c r="P11929" t="str">
        <f>IF(AND(ALT[[#This Row],[DATE]]&gt;=DATE(2023,6,1),ALT[[#This Row],[DATE]]&lt;=DATE(2024,5,31)),"Y","N")</f>
        <v>N</v>
      </c>
      <c r="Q11929" t="str">
        <f>LEFT(ALT[[#This Row],[DATEMTH]],4)</f>
        <v>2024</v>
      </c>
    </row>
    <row r="11930" spans="1:17" x14ac:dyDescent="0.25">
      <c r="A11930" t="s">
        <v>108</v>
      </c>
      <c r="B11930" t="s">
        <v>111</v>
      </c>
      <c r="C11930" t="s">
        <v>19</v>
      </c>
      <c r="D11930" t="s">
        <v>17</v>
      </c>
      <c r="E11930" s="14">
        <v>1150208.7348659993</v>
      </c>
      <c r="F11930" s="14">
        <v>4577743.3555140002</v>
      </c>
      <c r="G11930" s="13">
        <v>0.25126107899442324</v>
      </c>
      <c r="H11930" s="12">
        <v>-84016688.650000006</v>
      </c>
      <c r="I11930" s="12">
        <v>-21.110123843737512</v>
      </c>
      <c r="J11930" t="s">
        <v>26</v>
      </c>
      <c r="K11930" s="14">
        <v>40796.481431999993</v>
      </c>
      <c r="L11930" s="14">
        <v>1150208.7348659998</v>
      </c>
      <c r="M11930" s="13">
        <v>3.5468763360376333E-2</v>
      </c>
      <c r="N11930" s="12">
        <v>-0.74874998712176388</v>
      </c>
      <c r="O11930" s="2">
        <f>DATE(LEFT(ALT[[#This Row],[DATEMTH]],4),RIGHT(ALT[[#This Row],[DATEMTH]],2),1)</f>
        <v>45597</v>
      </c>
      <c r="P11930" t="str">
        <f>IF(AND(ALT[[#This Row],[DATE]]&gt;=DATE(2023,6,1),ALT[[#This Row],[DATE]]&lt;=DATE(2024,5,31)),"Y","N")</f>
        <v>N</v>
      </c>
      <c r="Q11930" t="str">
        <f>LEFT(ALT[[#This Row],[DATEMTH]],4)</f>
        <v>2024</v>
      </c>
    </row>
    <row r="11931" spans="1:17" x14ac:dyDescent="0.25">
      <c r="A11931" t="s">
        <v>108</v>
      </c>
      <c r="B11931" t="s">
        <v>111</v>
      </c>
      <c r="C11931" t="s">
        <v>19</v>
      </c>
      <c r="D11931" t="s">
        <v>17</v>
      </c>
      <c r="E11931" s="14">
        <v>1150208.7348659993</v>
      </c>
      <c r="F11931" s="14">
        <v>4577743.3555140002</v>
      </c>
      <c r="G11931" s="13">
        <v>0.25126107899442324</v>
      </c>
      <c r="H11931" s="12">
        <v>-84016688.650000006</v>
      </c>
      <c r="I11931" s="12">
        <v>-21.110123843737512</v>
      </c>
      <c r="J11931" t="s">
        <v>25</v>
      </c>
      <c r="K11931" s="14">
        <v>808985.82039699983</v>
      </c>
      <c r="L11931" s="14">
        <v>1150208.7348659998</v>
      </c>
      <c r="M11931" s="13">
        <v>0.70333826885017292</v>
      </c>
      <c r="N11931" s="12">
        <v>-14.8475579594671</v>
      </c>
      <c r="O11931" s="2">
        <f>DATE(LEFT(ALT[[#This Row],[DATEMTH]],4),RIGHT(ALT[[#This Row],[DATEMTH]],2),1)</f>
        <v>45597</v>
      </c>
      <c r="P11931" t="str">
        <f>IF(AND(ALT[[#This Row],[DATE]]&gt;=DATE(2023,6,1),ALT[[#This Row],[DATE]]&lt;=DATE(2024,5,31)),"Y","N")</f>
        <v>N</v>
      </c>
      <c r="Q11931" t="str">
        <f>LEFT(ALT[[#This Row],[DATEMTH]],4)</f>
        <v>2024</v>
      </c>
    </row>
    <row r="11932" spans="1:17" x14ac:dyDescent="0.25">
      <c r="A11932" t="s">
        <v>108</v>
      </c>
      <c r="B11932" t="s">
        <v>111</v>
      </c>
      <c r="C11932" t="s">
        <v>19</v>
      </c>
      <c r="D11932" t="s">
        <v>17</v>
      </c>
      <c r="E11932" s="14">
        <v>1150208.7348659993</v>
      </c>
      <c r="F11932" s="14">
        <v>4577743.3555140002</v>
      </c>
      <c r="G11932" s="13">
        <v>0.25126107899442324</v>
      </c>
      <c r="H11932" s="12">
        <v>-84016688.650000006</v>
      </c>
      <c r="I11932" s="12">
        <v>-21.110123843737512</v>
      </c>
      <c r="J11932" t="s">
        <v>24</v>
      </c>
      <c r="K11932" s="14">
        <v>300426.42958899995</v>
      </c>
      <c r="L11932" s="14">
        <v>1150208.7348659998</v>
      </c>
      <c r="M11932" s="13">
        <v>0.26119296479173398</v>
      </c>
      <c r="N11932" s="12">
        <v>-5.5138158338664756</v>
      </c>
      <c r="O11932" s="2">
        <f>DATE(LEFT(ALT[[#This Row],[DATEMTH]],4),RIGHT(ALT[[#This Row],[DATEMTH]],2),1)</f>
        <v>45597</v>
      </c>
      <c r="P11932" t="str">
        <f>IF(AND(ALT[[#This Row],[DATE]]&gt;=DATE(2023,6,1),ALT[[#This Row],[DATE]]&lt;=DATE(2024,5,31)),"Y","N")</f>
        <v>N</v>
      </c>
      <c r="Q11932" t="str">
        <f>LEFT(ALT[[#This Row],[DATEMTH]],4)</f>
        <v>2024</v>
      </c>
    </row>
    <row r="11933" spans="1:17" x14ac:dyDescent="0.25">
      <c r="A11933" t="s">
        <v>108</v>
      </c>
      <c r="B11933" t="s">
        <v>111</v>
      </c>
      <c r="C11933" t="s">
        <v>19</v>
      </c>
      <c r="D11933" t="s">
        <v>17</v>
      </c>
      <c r="E11933" s="14">
        <v>1150208.7348659993</v>
      </c>
      <c r="F11933" s="14">
        <v>4577743.3555140002</v>
      </c>
      <c r="G11933" s="13">
        <v>0.25126107899442324</v>
      </c>
      <c r="H11933" s="12">
        <v>-84016688.650000006</v>
      </c>
      <c r="I11933" s="12">
        <v>-21.110123843737512</v>
      </c>
      <c r="J11933" t="s">
        <v>16</v>
      </c>
      <c r="K11933" s="14">
        <v>3.4480000000000005E-3</v>
      </c>
      <c r="L11933" s="14">
        <v>1150208.7348659998</v>
      </c>
      <c r="M11933" s="13">
        <v>2.997716758255792E-9</v>
      </c>
      <c r="N11933" s="12">
        <v>-6.328217201522711E-8</v>
      </c>
      <c r="O11933" s="2">
        <f>DATE(LEFT(ALT[[#This Row],[DATEMTH]],4),RIGHT(ALT[[#This Row],[DATEMTH]],2),1)</f>
        <v>45597</v>
      </c>
      <c r="P11933" t="str">
        <f>IF(AND(ALT[[#This Row],[DATE]]&gt;=DATE(2023,6,1),ALT[[#This Row],[DATE]]&lt;=DATE(2024,5,31)),"Y","N")</f>
        <v>N</v>
      </c>
      <c r="Q11933" t="str">
        <f>LEFT(ALT[[#This Row],[DATEMTH]],4)</f>
        <v>2024</v>
      </c>
    </row>
    <row r="11934" spans="1:17" x14ac:dyDescent="0.25">
      <c r="A11934" t="s">
        <v>108</v>
      </c>
      <c r="B11934" t="s">
        <v>111</v>
      </c>
      <c r="C11934" t="s">
        <v>20</v>
      </c>
      <c r="D11934" t="s">
        <v>17</v>
      </c>
      <c r="E11934" s="14">
        <v>943962.79085500061</v>
      </c>
      <c r="F11934" s="14">
        <v>4577743.3555140002</v>
      </c>
      <c r="G11934" s="13">
        <v>0.20620701458022436</v>
      </c>
      <c r="H11934" s="12">
        <v>-84016688.650000006</v>
      </c>
      <c r="I11934" s="12">
        <v>-17.324830541432725</v>
      </c>
      <c r="J11934" t="s">
        <v>26</v>
      </c>
      <c r="K11934" s="14">
        <v>47753.161154000038</v>
      </c>
      <c r="L11934" s="14">
        <v>943962.79085500014</v>
      </c>
      <c r="M11934" s="13">
        <v>5.0587969797779124E-2</v>
      </c>
      <c r="N11934" s="12">
        <v>-0.87642800418164002</v>
      </c>
      <c r="O11934" s="2">
        <f>DATE(LEFT(ALT[[#This Row],[DATEMTH]],4),RIGHT(ALT[[#This Row],[DATEMTH]],2),1)</f>
        <v>45597</v>
      </c>
      <c r="P11934" t="str">
        <f>IF(AND(ALT[[#This Row],[DATE]]&gt;=DATE(2023,6,1),ALT[[#This Row],[DATE]]&lt;=DATE(2024,5,31)),"Y","N")</f>
        <v>N</v>
      </c>
      <c r="Q11934" t="str">
        <f>LEFT(ALT[[#This Row],[DATEMTH]],4)</f>
        <v>2024</v>
      </c>
    </row>
    <row r="11935" spans="1:17" x14ac:dyDescent="0.25">
      <c r="A11935" t="s">
        <v>108</v>
      </c>
      <c r="B11935" t="s">
        <v>111</v>
      </c>
      <c r="C11935" t="s">
        <v>20</v>
      </c>
      <c r="D11935" t="s">
        <v>17</v>
      </c>
      <c r="E11935" s="14">
        <v>943962.79085500061</v>
      </c>
      <c r="F11935" s="14">
        <v>4577743.3555140002</v>
      </c>
      <c r="G11935" s="13">
        <v>0.20620701458022436</v>
      </c>
      <c r="H11935" s="12">
        <v>-84016688.650000006</v>
      </c>
      <c r="I11935" s="12">
        <v>-17.324830541432725</v>
      </c>
      <c r="J11935" t="s">
        <v>25</v>
      </c>
      <c r="K11935" s="14">
        <v>162038.15929600006</v>
      </c>
      <c r="L11935" s="14">
        <v>943962.79085500014</v>
      </c>
      <c r="M11935" s="13">
        <v>0.17165735860121456</v>
      </c>
      <c r="N11935" s="12">
        <v>-2.9739346489559915</v>
      </c>
      <c r="O11935" s="2">
        <f>DATE(LEFT(ALT[[#This Row],[DATEMTH]],4),RIGHT(ALT[[#This Row],[DATEMTH]],2),1)</f>
        <v>45597</v>
      </c>
      <c r="P11935" t="str">
        <f>IF(AND(ALT[[#This Row],[DATE]]&gt;=DATE(2023,6,1),ALT[[#This Row],[DATE]]&lt;=DATE(2024,5,31)),"Y","N")</f>
        <v>N</v>
      </c>
      <c r="Q11935" t="str">
        <f>LEFT(ALT[[#This Row],[DATEMTH]],4)</f>
        <v>2024</v>
      </c>
    </row>
    <row r="11936" spans="1:17" x14ac:dyDescent="0.25">
      <c r="A11936" t="s">
        <v>108</v>
      </c>
      <c r="B11936" t="s">
        <v>111</v>
      </c>
      <c r="C11936" t="s">
        <v>20</v>
      </c>
      <c r="D11936" t="s">
        <v>17</v>
      </c>
      <c r="E11936" s="14">
        <v>943962.79085500061</v>
      </c>
      <c r="F11936" s="14">
        <v>4577743.3555140002</v>
      </c>
      <c r="G11936" s="13">
        <v>0.20620701458022436</v>
      </c>
      <c r="H11936" s="12">
        <v>-84016688.650000006</v>
      </c>
      <c r="I11936" s="12">
        <v>-17.324830541432725</v>
      </c>
      <c r="J11936" t="s">
        <v>24</v>
      </c>
      <c r="K11936" s="14">
        <v>329258.60019199993</v>
      </c>
      <c r="L11936" s="14">
        <v>943962.79085500014</v>
      </c>
      <c r="M11936" s="13">
        <v>0.34880463868048434</v>
      </c>
      <c r="N11936" s="12">
        <v>-6.042981257205061</v>
      </c>
      <c r="O11936" s="2">
        <f>DATE(LEFT(ALT[[#This Row],[DATEMTH]],4),RIGHT(ALT[[#This Row],[DATEMTH]],2),1)</f>
        <v>45597</v>
      </c>
      <c r="P11936" t="str">
        <f>IF(AND(ALT[[#This Row],[DATE]]&gt;=DATE(2023,6,1),ALT[[#This Row],[DATE]]&lt;=DATE(2024,5,31)),"Y","N")</f>
        <v>N</v>
      </c>
      <c r="Q11936" t="str">
        <f>LEFT(ALT[[#This Row],[DATEMTH]],4)</f>
        <v>2024</v>
      </c>
    </row>
    <row r="11937" spans="1:17" x14ac:dyDescent="0.25">
      <c r="A11937" t="s">
        <v>108</v>
      </c>
      <c r="B11937" t="s">
        <v>111</v>
      </c>
      <c r="C11937" t="s">
        <v>20</v>
      </c>
      <c r="D11937" t="s">
        <v>17</v>
      </c>
      <c r="E11937" s="14">
        <v>943962.79085500061</v>
      </c>
      <c r="F11937" s="14">
        <v>4577743.3555140002</v>
      </c>
      <c r="G11937" s="13">
        <v>0.20620701458022436</v>
      </c>
      <c r="H11937" s="12">
        <v>-84016688.650000006</v>
      </c>
      <c r="I11937" s="12">
        <v>-17.324830541432725</v>
      </c>
      <c r="J11937" t="s">
        <v>16</v>
      </c>
      <c r="K11937" s="14">
        <v>404912.8702130001</v>
      </c>
      <c r="L11937" s="14">
        <v>943962.79085500014</v>
      </c>
      <c r="M11937" s="13">
        <v>0.42895003292052197</v>
      </c>
      <c r="N11937" s="12">
        <v>-7.4314866310900323</v>
      </c>
      <c r="O11937" s="2">
        <f>DATE(LEFT(ALT[[#This Row],[DATEMTH]],4),RIGHT(ALT[[#This Row],[DATEMTH]],2),1)</f>
        <v>45597</v>
      </c>
      <c r="P11937" t="str">
        <f>IF(AND(ALT[[#This Row],[DATE]]&gt;=DATE(2023,6,1),ALT[[#This Row],[DATE]]&lt;=DATE(2024,5,31)),"Y","N")</f>
        <v>N</v>
      </c>
      <c r="Q11937" t="str">
        <f>LEFT(ALT[[#This Row],[DATEMTH]],4)</f>
        <v>2024</v>
      </c>
    </row>
    <row r="11938" spans="1:17" x14ac:dyDescent="0.25">
      <c r="A11938" t="s">
        <v>108</v>
      </c>
      <c r="B11938" t="s">
        <v>111</v>
      </c>
      <c r="C11938" t="s">
        <v>15</v>
      </c>
      <c r="D11938" t="s">
        <v>23</v>
      </c>
      <c r="E11938" s="14">
        <v>771821.66928999964</v>
      </c>
      <c r="F11938" s="14">
        <v>4577743.3555140002</v>
      </c>
      <c r="G11938" s="13">
        <v>0.16860308875995028</v>
      </c>
      <c r="H11938" s="12">
        <v>-24516460</v>
      </c>
      <c r="I11938" s="12">
        <v>-4.1335508814597706</v>
      </c>
      <c r="J11938" t="s">
        <v>25</v>
      </c>
      <c r="K11938" s="14">
        <v>113912.634663</v>
      </c>
      <c r="L11938" s="14">
        <v>771821.66929000011</v>
      </c>
      <c r="M11938" s="13">
        <v>0.1475893191335097</v>
      </c>
      <c r="N11938" s="12">
        <v>-0.6100679601983664</v>
      </c>
      <c r="O11938" s="2">
        <f>DATE(LEFT(ALT[[#This Row],[DATEMTH]],4),RIGHT(ALT[[#This Row],[DATEMTH]],2),1)</f>
        <v>45597</v>
      </c>
      <c r="P11938" t="str">
        <f>IF(AND(ALT[[#This Row],[DATE]]&gt;=DATE(2023,6,1),ALT[[#This Row],[DATE]]&lt;=DATE(2024,5,31)),"Y","N")</f>
        <v>N</v>
      </c>
      <c r="Q11938" t="str">
        <f>LEFT(ALT[[#This Row],[DATEMTH]],4)</f>
        <v>2024</v>
      </c>
    </row>
    <row r="11939" spans="1:17" x14ac:dyDescent="0.25">
      <c r="A11939" t="s">
        <v>108</v>
      </c>
      <c r="B11939" t="s">
        <v>111</v>
      </c>
      <c r="C11939" t="s">
        <v>15</v>
      </c>
      <c r="D11939" t="s">
        <v>23</v>
      </c>
      <c r="E11939" s="14">
        <v>771821.66928999964</v>
      </c>
      <c r="F11939" s="14">
        <v>4577743.3555140002</v>
      </c>
      <c r="G11939" s="13">
        <v>0.16860308875995028</v>
      </c>
      <c r="H11939" s="12">
        <v>-24516460</v>
      </c>
      <c r="I11939" s="12">
        <v>-4.1335508814597706</v>
      </c>
      <c r="J11939" t="s">
        <v>16</v>
      </c>
      <c r="K11939" s="14">
        <v>249102.01801100007</v>
      </c>
      <c r="L11939" s="14">
        <v>771821.66929000011</v>
      </c>
      <c r="M11939" s="13">
        <v>0.32274556147166661</v>
      </c>
      <c r="N11939" s="12">
        <v>-1.334085200108436</v>
      </c>
      <c r="O11939" s="2">
        <f>DATE(LEFT(ALT[[#This Row],[DATEMTH]],4),RIGHT(ALT[[#This Row],[DATEMTH]],2),1)</f>
        <v>45597</v>
      </c>
      <c r="P11939" t="str">
        <f>IF(AND(ALT[[#This Row],[DATE]]&gt;=DATE(2023,6,1),ALT[[#This Row],[DATE]]&lt;=DATE(2024,5,31)),"Y","N")</f>
        <v>N</v>
      </c>
      <c r="Q11939" t="str">
        <f>LEFT(ALT[[#This Row],[DATEMTH]],4)</f>
        <v>2024</v>
      </c>
    </row>
    <row r="11940" spans="1:17" x14ac:dyDescent="0.25">
      <c r="A11940" t="s">
        <v>108</v>
      </c>
      <c r="B11940" t="s">
        <v>111</v>
      </c>
      <c r="C11940" t="s">
        <v>15</v>
      </c>
      <c r="D11940" t="s">
        <v>23</v>
      </c>
      <c r="E11940" s="14">
        <v>771821.66928999964</v>
      </c>
      <c r="F11940" s="14">
        <v>4577743.3555140002</v>
      </c>
      <c r="G11940" s="13">
        <v>0.16860308875995028</v>
      </c>
      <c r="H11940" s="12">
        <v>-24516460</v>
      </c>
      <c r="I11940" s="12">
        <v>-4.1335508814597706</v>
      </c>
      <c r="J11940" t="s">
        <v>24</v>
      </c>
      <c r="K11940" s="14">
        <v>282707.10691099998</v>
      </c>
      <c r="L11940" s="14">
        <v>771821.66929000011</v>
      </c>
      <c r="M11940" s="13">
        <v>0.36628552703251083</v>
      </c>
      <c r="N11940" s="12">
        <v>-1.5140598631311917</v>
      </c>
      <c r="O11940" s="2">
        <f>DATE(LEFT(ALT[[#This Row],[DATEMTH]],4),RIGHT(ALT[[#This Row],[DATEMTH]],2),1)</f>
        <v>45597</v>
      </c>
      <c r="P11940" t="str">
        <f>IF(AND(ALT[[#This Row],[DATE]]&gt;=DATE(2023,6,1),ALT[[#This Row],[DATE]]&lt;=DATE(2024,5,31)),"Y","N")</f>
        <v>N</v>
      </c>
      <c r="Q11940" t="str">
        <f>LEFT(ALT[[#This Row],[DATEMTH]],4)</f>
        <v>2024</v>
      </c>
    </row>
    <row r="11941" spans="1:17" x14ac:dyDescent="0.25">
      <c r="A11941" t="s">
        <v>108</v>
      </c>
      <c r="B11941" t="s">
        <v>111</v>
      </c>
      <c r="C11941" t="s">
        <v>15</v>
      </c>
      <c r="D11941" t="s">
        <v>23</v>
      </c>
      <c r="E11941" s="14">
        <v>771821.66928999964</v>
      </c>
      <c r="F11941" s="14">
        <v>4577743.3555140002</v>
      </c>
      <c r="G11941" s="13">
        <v>0.16860308875995028</v>
      </c>
      <c r="H11941" s="12">
        <v>-24516460</v>
      </c>
      <c r="I11941" s="12">
        <v>-4.1335508814597706</v>
      </c>
      <c r="J11941" t="s">
        <v>26</v>
      </c>
      <c r="K11941" s="14">
        <v>126099.909705</v>
      </c>
      <c r="L11941" s="14">
        <v>771821.66929000011</v>
      </c>
      <c r="M11941" s="13">
        <v>0.16337959236231278</v>
      </c>
      <c r="N11941" s="12">
        <v>-0.67533785802177604</v>
      </c>
      <c r="O11941" s="2">
        <f>DATE(LEFT(ALT[[#This Row],[DATEMTH]],4),RIGHT(ALT[[#This Row],[DATEMTH]],2),1)</f>
        <v>45597</v>
      </c>
      <c r="P11941" t="str">
        <f>IF(AND(ALT[[#This Row],[DATE]]&gt;=DATE(2023,6,1),ALT[[#This Row],[DATE]]&lt;=DATE(2024,5,31)),"Y","N")</f>
        <v>N</v>
      </c>
      <c r="Q11941" t="str">
        <f>LEFT(ALT[[#This Row],[DATEMTH]],4)</f>
        <v>2024</v>
      </c>
    </row>
    <row r="11942" spans="1:17" x14ac:dyDescent="0.25">
      <c r="A11942" t="s">
        <v>108</v>
      </c>
      <c r="B11942" t="s">
        <v>111</v>
      </c>
      <c r="C11942" t="s">
        <v>18</v>
      </c>
      <c r="D11942" t="s">
        <v>23</v>
      </c>
      <c r="E11942" s="14">
        <v>1711750.1605029991</v>
      </c>
      <c r="F11942" s="14">
        <v>4577743.3555140002</v>
      </c>
      <c r="G11942" s="13">
        <v>0.37392881766540181</v>
      </c>
      <c r="H11942" s="12">
        <v>-24516460</v>
      </c>
      <c r="I11942" s="12">
        <v>-9.1674109011411158</v>
      </c>
      <c r="J11942" t="s">
        <v>26</v>
      </c>
      <c r="K11942" s="14">
        <v>522704.61810300022</v>
      </c>
      <c r="L11942" s="14">
        <v>1711750.1605030005</v>
      </c>
      <c r="M11942" s="13">
        <v>0.30536268093551844</v>
      </c>
      <c r="N11942" s="12">
        <v>-2.7993851700099479</v>
      </c>
      <c r="O11942" s="2">
        <f>DATE(LEFT(ALT[[#This Row],[DATEMTH]],4),RIGHT(ALT[[#This Row],[DATEMTH]],2),1)</f>
        <v>45597</v>
      </c>
      <c r="P11942" t="str">
        <f>IF(AND(ALT[[#This Row],[DATE]]&gt;=DATE(2023,6,1),ALT[[#This Row],[DATE]]&lt;=DATE(2024,5,31)),"Y","N")</f>
        <v>N</v>
      </c>
      <c r="Q11942" t="str">
        <f>LEFT(ALT[[#This Row],[DATEMTH]],4)</f>
        <v>2024</v>
      </c>
    </row>
    <row r="11943" spans="1:17" x14ac:dyDescent="0.25">
      <c r="A11943" t="s">
        <v>108</v>
      </c>
      <c r="B11943" t="s">
        <v>111</v>
      </c>
      <c r="C11943" t="s">
        <v>18</v>
      </c>
      <c r="D11943" t="s">
        <v>23</v>
      </c>
      <c r="E11943" s="14">
        <v>1711750.1605029991</v>
      </c>
      <c r="F11943" s="14">
        <v>4577743.3555140002</v>
      </c>
      <c r="G11943" s="13">
        <v>0.37392881766540181</v>
      </c>
      <c r="H11943" s="12">
        <v>-24516460</v>
      </c>
      <c r="I11943" s="12">
        <v>-9.1674109011411158</v>
      </c>
      <c r="J11943" t="s">
        <v>25</v>
      </c>
      <c r="K11943" s="14">
        <v>185220.80707200005</v>
      </c>
      <c r="L11943" s="14">
        <v>1711750.1605030005</v>
      </c>
      <c r="M11943" s="13">
        <v>0.10820551465149134</v>
      </c>
      <c r="N11943" s="12">
        <v>-0.99196441457966644</v>
      </c>
      <c r="O11943" s="2">
        <f>DATE(LEFT(ALT[[#This Row],[DATEMTH]],4),RIGHT(ALT[[#This Row],[DATEMTH]],2),1)</f>
        <v>45597</v>
      </c>
      <c r="P11943" t="str">
        <f>IF(AND(ALT[[#This Row],[DATE]]&gt;=DATE(2023,6,1),ALT[[#This Row],[DATE]]&lt;=DATE(2024,5,31)),"Y","N")</f>
        <v>N</v>
      </c>
      <c r="Q11943" t="str">
        <f>LEFT(ALT[[#This Row],[DATEMTH]],4)</f>
        <v>2024</v>
      </c>
    </row>
    <row r="11944" spans="1:17" x14ac:dyDescent="0.25">
      <c r="A11944" t="s">
        <v>108</v>
      </c>
      <c r="B11944" t="s">
        <v>111</v>
      </c>
      <c r="C11944" t="s">
        <v>18</v>
      </c>
      <c r="D11944" t="s">
        <v>23</v>
      </c>
      <c r="E11944" s="14">
        <v>1711750.1605029991</v>
      </c>
      <c r="F11944" s="14">
        <v>4577743.3555140002</v>
      </c>
      <c r="G11944" s="13">
        <v>0.37392881766540181</v>
      </c>
      <c r="H11944" s="12">
        <v>-24516460</v>
      </c>
      <c r="I11944" s="12">
        <v>-9.1674109011411158</v>
      </c>
      <c r="J11944" t="s">
        <v>24</v>
      </c>
      <c r="K11944" s="14">
        <v>403819.4878200001</v>
      </c>
      <c r="L11944" s="14">
        <v>1711750.1605030005</v>
      </c>
      <c r="M11944" s="13">
        <v>0.23591029645432432</v>
      </c>
      <c r="N11944" s="12">
        <v>-2.1626866234068052</v>
      </c>
      <c r="O11944" s="2">
        <f>DATE(LEFT(ALT[[#This Row],[DATEMTH]],4),RIGHT(ALT[[#This Row],[DATEMTH]],2),1)</f>
        <v>45597</v>
      </c>
      <c r="P11944" t="str">
        <f>IF(AND(ALT[[#This Row],[DATE]]&gt;=DATE(2023,6,1),ALT[[#This Row],[DATE]]&lt;=DATE(2024,5,31)),"Y","N")</f>
        <v>N</v>
      </c>
      <c r="Q11944" t="str">
        <f>LEFT(ALT[[#This Row],[DATEMTH]],4)</f>
        <v>2024</v>
      </c>
    </row>
    <row r="11945" spans="1:17" x14ac:dyDescent="0.25">
      <c r="A11945" t="s">
        <v>108</v>
      </c>
      <c r="B11945" t="s">
        <v>111</v>
      </c>
      <c r="C11945" t="s">
        <v>18</v>
      </c>
      <c r="D11945" t="s">
        <v>23</v>
      </c>
      <c r="E11945" s="14">
        <v>1711750.1605029991</v>
      </c>
      <c r="F11945" s="14">
        <v>4577743.3555140002</v>
      </c>
      <c r="G11945" s="13">
        <v>0.37392881766540181</v>
      </c>
      <c r="H11945" s="12">
        <v>-24516460</v>
      </c>
      <c r="I11945" s="12">
        <v>-9.1674109011411158</v>
      </c>
      <c r="J11945" t="s">
        <v>16</v>
      </c>
      <c r="K11945" s="14">
        <v>600005.247508</v>
      </c>
      <c r="L11945" s="14">
        <v>1711750.1605030005</v>
      </c>
      <c r="M11945" s="13">
        <v>0.35052150795866582</v>
      </c>
      <c r="N11945" s="12">
        <v>-3.2133746931446954</v>
      </c>
      <c r="O11945" s="2">
        <f>DATE(LEFT(ALT[[#This Row],[DATEMTH]],4),RIGHT(ALT[[#This Row],[DATEMTH]],2),1)</f>
        <v>45597</v>
      </c>
      <c r="P11945" t="str">
        <f>IF(AND(ALT[[#This Row],[DATE]]&gt;=DATE(2023,6,1),ALT[[#This Row],[DATE]]&lt;=DATE(2024,5,31)),"Y","N")</f>
        <v>N</v>
      </c>
      <c r="Q11945" t="str">
        <f>LEFT(ALT[[#This Row],[DATEMTH]],4)</f>
        <v>2024</v>
      </c>
    </row>
    <row r="11946" spans="1:17" x14ac:dyDescent="0.25">
      <c r="A11946" t="s">
        <v>108</v>
      </c>
      <c r="B11946" t="s">
        <v>111</v>
      </c>
      <c r="C11946" t="s">
        <v>19</v>
      </c>
      <c r="D11946" t="s">
        <v>23</v>
      </c>
      <c r="E11946" s="14">
        <v>1150208.7348659993</v>
      </c>
      <c r="F11946" s="14">
        <v>4577743.3555140002</v>
      </c>
      <c r="G11946" s="13">
        <v>0.25126107899442324</v>
      </c>
      <c r="H11946" s="12">
        <v>-24516460</v>
      </c>
      <c r="I11946" s="12">
        <v>-6.1600321927236177</v>
      </c>
      <c r="J11946" t="s">
        <v>26</v>
      </c>
      <c r="K11946" s="14">
        <v>40796.481431999993</v>
      </c>
      <c r="L11946" s="14">
        <v>1150208.7348659998</v>
      </c>
      <c r="M11946" s="13">
        <v>3.5468763360376333E-2</v>
      </c>
      <c r="N11946" s="12">
        <v>-0.21848872413601414</v>
      </c>
      <c r="O11946" s="2">
        <f>DATE(LEFT(ALT[[#This Row],[DATEMTH]],4),RIGHT(ALT[[#This Row],[DATEMTH]],2),1)</f>
        <v>45597</v>
      </c>
      <c r="P11946" t="str">
        <f>IF(AND(ALT[[#This Row],[DATE]]&gt;=DATE(2023,6,1),ALT[[#This Row],[DATE]]&lt;=DATE(2024,5,31)),"Y","N")</f>
        <v>N</v>
      </c>
      <c r="Q11946" t="str">
        <f>LEFT(ALT[[#This Row],[DATEMTH]],4)</f>
        <v>2024</v>
      </c>
    </row>
    <row r="11947" spans="1:17" x14ac:dyDescent="0.25">
      <c r="A11947" t="s">
        <v>108</v>
      </c>
      <c r="B11947" t="s">
        <v>111</v>
      </c>
      <c r="C11947" t="s">
        <v>19</v>
      </c>
      <c r="D11947" t="s">
        <v>23</v>
      </c>
      <c r="E11947" s="14">
        <v>1150208.7348659993</v>
      </c>
      <c r="F11947" s="14">
        <v>4577743.3555140002</v>
      </c>
      <c r="G11947" s="13">
        <v>0.25126107899442324</v>
      </c>
      <c r="H11947" s="12">
        <v>-24516460</v>
      </c>
      <c r="I11947" s="12">
        <v>-6.1600321927236177</v>
      </c>
      <c r="J11947" t="s">
        <v>25</v>
      </c>
      <c r="K11947" s="14">
        <v>808985.82039699983</v>
      </c>
      <c r="L11947" s="14">
        <v>1150208.7348659998</v>
      </c>
      <c r="M11947" s="13">
        <v>0.70333826885017292</v>
      </c>
      <c r="N11947" s="12">
        <v>-4.3325863784915644</v>
      </c>
      <c r="O11947" s="2">
        <f>DATE(LEFT(ALT[[#This Row],[DATEMTH]],4),RIGHT(ALT[[#This Row],[DATEMTH]],2),1)</f>
        <v>45597</v>
      </c>
      <c r="P11947" t="str">
        <f>IF(AND(ALT[[#This Row],[DATE]]&gt;=DATE(2023,6,1),ALT[[#This Row],[DATE]]&lt;=DATE(2024,5,31)),"Y","N")</f>
        <v>N</v>
      </c>
      <c r="Q11947" t="str">
        <f>LEFT(ALT[[#This Row],[DATEMTH]],4)</f>
        <v>2024</v>
      </c>
    </row>
    <row r="11948" spans="1:17" x14ac:dyDescent="0.25">
      <c r="A11948" t="s">
        <v>108</v>
      </c>
      <c r="B11948" t="s">
        <v>111</v>
      </c>
      <c r="C11948" t="s">
        <v>19</v>
      </c>
      <c r="D11948" t="s">
        <v>23</v>
      </c>
      <c r="E11948" s="14">
        <v>1150208.7348659993</v>
      </c>
      <c r="F11948" s="14">
        <v>4577743.3555140002</v>
      </c>
      <c r="G11948" s="13">
        <v>0.25126107899442324</v>
      </c>
      <c r="H11948" s="12">
        <v>-24516460</v>
      </c>
      <c r="I11948" s="12">
        <v>-6.1600321927236177</v>
      </c>
      <c r="J11948" t="s">
        <v>24</v>
      </c>
      <c r="K11948" s="14">
        <v>300426.42958899995</v>
      </c>
      <c r="L11948" s="14">
        <v>1150208.7348659998</v>
      </c>
      <c r="M11948" s="13">
        <v>0.26119296479173398</v>
      </c>
      <c r="N11948" s="12">
        <v>-1.6089570716300077</v>
      </c>
      <c r="O11948" s="2">
        <f>DATE(LEFT(ALT[[#This Row],[DATEMTH]],4),RIGHT(ALT[[#This Row],[DATEMTH]],2),1)</f>
        <v>45597</v>
      </c>
      <c r="P11948" t="str">
        <f>IF(AND(ALT[[#This Row],[DATE]]&gt;=DATE(2023,6,1),ALT[[#This Row],[DATE]]&lt;=DATE(2024,5,31)),"Y","N")</f>
        <v>N</v>
      </c>
      <c r="Q11948" t="str">
        <f>LEFT(ALT[[#This Row],[DATEMTH]],4)</f>
        <v>2024</v>
      </c>
    </row>
    <row r="11949" spans="1:17" x14ac:dyDescent="0.25">
      <c r="A11949" t="s">
        <v>108</v>
      </c>
      <c r="B11949" t="s">
        <v>111</v>
      </c>
      <c r="C11949" t="s">
        <v>19</v>
      </c>
      <c r="D11949" t="s">
        <v>23</v>
      </c>
      <c r="E11949" s="14">
        <v>1150208.7348659993</v>
      </c>
      <c r="F11949" s="14">
        <v>4577743.3555140002</v>
      </c>
      <c r="G11949" s="13">
        <v>0.25126107899442324</v>
      </c>
      <c r="H11949" s="12">
        <v>-24516460</v>
      </c>
      <c r="I11949" s="12">
        <v>-6.1600321927236177</v>
      </c>
      <c r="J11949" t="s">
        <v>16</v>
      </c>
      <c r="K11949" s="14">
        <v>3.4480000000000005E-3</v>
      </c>
      <c r="L11949" s="14">
        <v>1150208.7348659998</v>
      </c>
      <c r="M11949" s="13">
        <v>2.997716758255792E-9</v>
      </c>
      <c r="N11949" s="12">
        <v>-1.8466031735522762E-8</v>
      </c>
      <c r="O11949" s="2">
        <f>DATE(LEFT(ALT[[#This Row],[DATEMTH]],4),RIGHT(ALT[[#This Row],[DATEMTH]],2),1)</f>
        <v>45597</v>
      </c>
      <c r="P11949" t="str">
        <f>IF(AND(ALT[[#This Row],[DATE]]&gt;=DATE(2023,6,1),ALT[[#This Row],[DATE]]&lt;=DATE(2024,5,31)),"Y","N")</f>
        <v>N</v>
      </c>
      <c r="Q11949" t="str">
        <f>LEFT(ALT[[#This Row],[DATEMTH]],4)</f>
        <v>2024</v>
      </c>
    </row>
    <row r="11950" spans="1:17" x14ac:dyDescent="0.25">
      <c r="A11950" t="s">
        <v>108</v>
      </c>
      <c r="B11950" t="s">
        <v>111</v>
      </c>
      <c r="C11950" t="s">
        <v>20</v>
      </c>
      <c r="D11950" t="s">
        <v>23</v>
      </c>
      <c r="E11950" s="14">
        <v>943962.79085500061</v>
      </c>
      <c r="F11950" s="14">
        <v>4577743.3555140002</v>
      </c>
      <c r="G11950" s="13">
        <v>0.20620701458022436</v>
      </c>
      <c r="H11950" s="12">
        <v>-24516460</v>
      </c>
      <c r="I11950" s="12">
        <v>-5.0554660246754874</v>
      </c>
      <c r="J11950" t="s">
        <v>26</v>
      </c>
      <c r="K11950" s="14">
        <v>47753.161154000038</v>
      </c>
      <c r="L11950" s="14">
        <v>943962.79085500014</v>
      </c>
      <c r="M11950" s="13">
        <v>5.0587969797779124E-2</v>
      </c>
      <c r="N11950" s="12">
        <v>-0.25574576256998205</v>
      </c>
      <c r="O11950" s="2">
        <f>DATE(LEFT(ALT[[#This Row],[DATEMTH]],4),RIGHT(ALT[[#This Row],[DATEMTH]],2),1)</f>
        <v>45597</v>
      </c>
      <c r="P11950" t="str">
        <f>IF(AND(ALT[[#This Row],[DATE]]&gt;=DATE(2023,6,1),ALT[[#This Row],[DATE]]&lt;=DATE(2024,5,31)),"Y","N")</f>
        <v>N</v>
      </c>
      <c r="Q11950" t="str">
        <f>LEFT(ALT[[#This Row],[DATEMTH]],4)</f>
        <v>2024</v>
      </c>
    </row>
    <row r="11951" spans="1:17" x14ac:dyDescent="0.25">
      <c r="A11951" t="s">
        <v>108</v>
      </c>
      <c r="B11951" t="s">
        <v>111</v>
      </c>
      <c r="C11951" t="s">
        <v>20</v>
      </c>
      <c r="D11951" t="s">
        <v>23</v>
      </c>
      <c r="E11951" s="14">
        <v>943962.79085500061</v>
      </c>
      <c r="F11951" s="14">
        <v>4577743.3555140002</v>
      </c>
      <c r="G11951" s="13">
        <v>0.20620701458022436</v>
      </c>
      <c r="H11951" s="12">
        <v>-24516460</v>
      </c>
      <c r="I11951" s="12">
        <v>-5.0554660246754874</v>
      </c>
      <c r="J11951" t="s">
        <v>25</v>
      </c>
      <c r="K11951" s="14">
        <v>162038.15929600006</v>
      </c>
      <c r="L11951" s="14">
        <v>943962.79085500014</v>
      </c>
      <c r="M11951" s="13">
        <v>0.17165735860121456</v>
      </c>
      <c r="N11951" s="12">
        <v>-0.86780794429397679</v>
      </c>
      <c r="O11951" s="2">
        <f>DATE(LEFT(ALT[[#This Row],[DATEMTH]],4),RIGHT(ALT[[#This Row],[DATEMTH]],2),1)</f>
        <v>45597</v>
      </c>
      <c r="P11951" t="str">
        <f>IF(AND(ALT[[#This Row],[DATE]]&gt;=DATE(2023,6,1),ALT[[#This Row],[DATE]]&lt;=DATE(2024,5,31)),"Y","N")</f>
        <v>N</v>
      </c>
      <c r="Q11951" t="str">
        <f>LEFT(ALT[[#This Row],[DATEMTH]],4)</f>
        <v>2024</v>
      </c>
    </row>
    <row r="11952" spans="1:17" x14ac:dyDescent="0.25">
      <c r="A11952" t="s">
        <v>108</v>
      </c>
      <c r="B11952" t="s">
        <v>111</v>
      </c>
      <c r="C11952" t="s">
        <v>20</v>
      </c>
      <c r="D11952" t="s">
        <v>23</v>
      </c>
      <c r="E11952" s="14">
        <v>943962.79085500061</v>
      </c>
      <c r="F11952" s="14">
        <v>4577743.3555140002</v>
      </c>
      <c r="G11952" s="13">
        <v>0.20620701458022436</v>
      </c>
      <c r="H11952" s="12">
        <v>-24516460</v>
      </c>
      <c r="I11952" s="12">
        <v>-5.0554660246754874</v>
      </c>
      <c r="J11952" t="s">
        <v>24</v>
      </c>
      <c r="K11952" s="14">
        <v>329258.60019199993</v>
      </c>
      <c r="L11952" s="14">
        <v>943962.79085500014</v>
      </c>
      <c r="M11952" s="13">
        <v>0.34880463868048434</v>
      </c>
      <c r="N11952" s="12">
        <v>-1.7633700000983978</v>
      </c>
      <c r="O11952" s="2">
        <f>DATE(LEFT(ALT[[#This Row],[DATEMTH]],4),RIGHT(ALT[[#This Row],[DATEMTH]],2),1)</f>
        <v>45597</v>
      </c>
      <c r="P11952" t="str">
        <f>IF(AND(ALT[[#This Row],[DATE]]&gt;=DATE(2023,6,1),ALT[[#This Row],[DATE]]&lt;=DATE(2024,5,31)),"Y","N")</f>
        <v>N</v>
      </c>
      <c r="Q11952" t="str">
        <f>LEFT(ALT[[#This Row],[DATEMTH]],4)</f>
        <v>2024</v>
      </c>
    </row>
    <row r="11953" spans="1:17" x14ac:dyDescent="0.25">
      <c r="A11953" t="s">
        <v>108</v>
      </c>
      <c r="B11953" t="s">
        <v>111</v>
      </c>
      <c r="C11953" t="s">
        <v>20</v>
      </c>
      <c r="D11953" t="s">
        <v>23</v>
      </c>
      <c r="E11953" s="14">
        <v>943962.79085500061</v>
      </c>
      <c r="F11953" s="14">
        <v>4577743.3555140002</v>
      </c>
      <c r="G11953" s="13">
        <v>0.20620701458022436</v>
      </c>
      <c r="H11953" s="12">
        <v>-24516460</v>
      </c>
      <c r="I11953" s="12">
        <v>-5.0554660246754874</v>
      </c>
      <c r="J11953" t="s">
        <v>16</v>
      </c>
      <c r="K11953" s="14">
        <v>404912.8702130001</v>
      </c>
      <c r="L11953" s="14">
        <v>943962.79085500014</v>
      </c>
      <c r="M11953" s="13">
        <v>0.42895003292052197</v>
      </c>
      <c r="N11953" s="12">
        <v>-2.1685423177131309</v>
      </c>
      <c r="O11953" s="2">
        <f>DATE(LEFT(ALT[[#This Row],[DATEMTH]],4),RIGHT(ALT[[#This Row],[DATEMTH]],2),1)</f>
        <v>45597</v>
      </c>
      <c r="P11953" t="str">
        <f>IF(AND(ALT[[#This Row],[DATE]]&gt;=DATE(2023,6,1),ALT[[#This Row],[DATE]]&lt;=DATE(2024,5,31)),"Y","N")</f>
        <v>N</v>
      </c>
      <c r="Q11953" t="str">
        <f>LEFT(ALT[[#This Row],[DATEMTH]],4)</f>
        <v>2024</v>
      </c>
    </row>
    <row r="11954" spans="1:17" x14ac:dyDescent="0.25">
      <c r="A11954" t="s">
        <v>109</v>
      </c>
      <c r="B11954" t="s">
        <v>14</v>
      </c>
      <c r="C11954" t="s">
        <v>15</v>
      </c>
      <c r="D11954" t="s">
        <v>22</v>
      </c>
      <c r="E11954" s="14">
        <v>9174.2122519999994</v>
      </c>
      <c r="F11954" s="14">
        <v>60496.183219999999</v>
      </c>
      <c r="G11954" s="13">
        <v>0.1516494390834067</v>
      </c>
      <c r="H11954" s="12">
        <v>-41283581.840000004</v>
      </c>
      <c r="I11954" s="12">
        <v>-6.2606320293899147</v>
      </c>
      <c r="J11954" t="s">
        <v>24</v>
      </c>
      <c r="K11954" s="14">
        <v>3817.3271119999999</v>
      </c>
      <c r="L11954" s="14">
        <v>9174.2122519999994</v>
      </c>
      <c r="M11954" s="13">
        <v>0.41609317586562422</v>
      </c>
      <c r="N11954" s="12">
        <v>-2.6050062640348974</v>
      </c>
      <c r="O11954" s="2">
        <f>DATE(LEFT(ALT[[#This Row],[DATEMTH]],4),RIGHT(ALT[[#This Row],[DATEMTH]],2),1)</f>
        <v>45627</v>
      </c>
      <c r="P11954" t="str">
        <f>IF(AND(ALT[[#This Row],[DATE]]&gt;=DATE(2023,6,1),ALT[[#This Row],[DATE]]&lt;=DATE(2024,5,31)),"Y","N")</f>
        <v>N</v>
      </c>
      <c r="Q11954" t="str">
        <f>LEFT(ALT[[#This Row],[DATEMTH]],4)</f>
        <v>2024</v>
      </c>
    </row>
    <row r="11955" spans="1:17" x14ac:dyDescent="0.25">
      <c r="A11955" t="s">
        <v>109</v>
      </c>
      <c r="B11955" t="s">
        <v>14</v>
      </c>
      <c r="C11955" t="s">
        <v>15</v>
      </c>
      <c r="D11955" t="s">
        <v>22</v>
      </c>
      <c r="E11955" s="14">
        <v>9174.2122519999994</v>
      </c>
      <c r="F11955" s="14">
        <v>60496.183219999999</v>
      </c>
      <c r="G11955" s="13">
        <v>0.1516494390834067</v>
      </c>
      <c r="H11955" s="12">
        <v>-41283581.840000004</v>
      </c>
      <c r="I11955" s="12">
        <v>-6.2606320293899147</v>
      </c>
      <c r="J11955" t="s">
        <v>25</v>
      </c>
      <c r="K11955" s="14">
        <v>1059.9037400000002</v>
      </c>
      <c r="L11955" s="14">
        <v>9174.2122519999994</v>
      </c>
      <c r="M11955" s="13">
        <v>0.11553076284766997</v>
      </c>
      <c r="N11955" s="12">
        <v>-0.72329559426397305</v>
      </c>
      <c r="O11955" s="2">
        <f>DATE(LEFT(ALT[[#This Row],[DATEMTH]],4),RIGHT(ALT[[#This Row],[DATEMTH]],2),1)</f>
        <v>45627</v>
      </c>
      <c r="P11955" t="str">
        <f>IF(AND(ALT[[#This Row],[DATE]]&gt;=DATE(2023,6,1),ALT[[#This Row],[DATE]]&lt;=DATE(2024,5,31)),"Y","N")</f>
        <v>N</v>
      </c>
      <c r="Q11955" t="str">
        <f>LEFT(ALT[[#This Row],[DATEMTH]],4)</f>
        <v>2024</v>
      </c>
    </row>
    <row r="11956" spans="1:17" x14ac:dyDescent="0.25">
      <c r="A11956" t="s">
        <v>109</v>
      </c>
      <c r="B11956" t="s">
        <v>14</v>
      </c>
      <c r="C11956" t="s">
        <v>15</v>
      </c>
      <c r="D11956" t="s">
        <v>22</v>
      </c>
      <c r="E11956" s="14">
        <v>9174.2122519999994</v>
      </c>
      <c r="F11956" s="14">
        <v>60496.183219999999</v>
      </c>
      <c r="G11956" s="13">
        <v>0.1516494390834067</v>
      </c>
      <c r="H11956" s="12">
        <v>-41283581.840000004</v>
      </c>
      <c r="I11956" s="12">
        <v>-6.2606320293899147</v>
      </c>
      <c r="J11956" t="s">
        <v>16</v>
      </c>
      <c r="K11956" s="14">
        <v>2592.2628079999999</v>
      </c>
      <c r="L11956" s="14">
        <v>9174.2122519999994</v>
      </c>
      <c r="M11956" s="13">
        <v>0.28255971595107587</v>
      </c>
      <c r="N11956" s="12">
        <v>-1.769002407898622</v>
      </c>
      <c r="O11956" s="2">
        <f>DATE(LEFT(ALT[[#This Row],[DATEMTH]],4),RIGHT(ALT[[#This Row],[DATEMTH]],2),1)</f>
        <v>45627</v>
      </c>
      <c r="P11956" t="str">
        <f>IF(AND(ALT[[#This Row],[DATE]]&gt;=DATE(2023,6,1),ALT[[#This Row],[DATE]]&lt;=DATE(2024,5,31)),"Y","N")</f>
        <v>N</v>
      </c>
      <c r="Q11956" t="str">
        <f>LEFT(ALT[[#This Row],[DATEMTH]],4)</f>
        <v>2024</v>
      </c>
    </row>
    <row r="11957" spans="1:17" x14ac:dyDescent="0.25">
      <c r="A11957" t="s">
        <v>109</v>
      </c>
      <c r="B11957" t="s">
        <v>14</v>
      </c>
      <c r="C11957" t="s">
        <v>15</v>
      </c>
      <c r="D11957" t="s">
        <v>22</v>
      </c>
      <c r="E11957" s="14">
        <v>9174.2122519999994</v>
      </c>
      <c r="F11957" s="14">
        <v>60496.183219999999</v>
      </c>
      <c r="G11957" s="13">
        <v>0.1516494390834067</v>
      </c>
      <c r="H11957" s="12">
        <v>-41283581.840000004</v>
      </c>
      <c r="I11957" s="12">
        <v>-6.2606320293899147</v>
      </c>
      <c r="J11957" t="s">
        <v>26</v>
      </c>
      <c r="K11957" s="14">
        <v>1704.7185919999999</v>
      </c>
      <c r="L11957" s="14">
        <v>9174.2122519999994</v>
      </c>
      <c r="M11957" s="13">
        <v>0.18581634533563002</v>
      </c>
      <c r="N11957" s="12">
        <v>-1.1633277631924226</v>
      </c>
      <c r="O11957" s="2">
        <f>DATE(LEFT(ALT[[#This Row],[DATEMTH]],4),RIGHT(ALT[[#This Row],[DATEMTH]],2),1)</f>
        <v>45627</v>
      </c>
      <c r="P11957" t="str">
        <f>IF(AND(ALT[[#This Row],[DATE]]&gt;=DATE(2023,6,1),ALT[[#This Row],[DATE]]&lt;=DATE(2024,5,31)),"Y","N")</f>
        <v>N</v>
      </c>
      <c r="Q11957" t="str">
        <f>LEFT(ALT[[#This Row],[DATEMTH]],4)</f>
        <v>2024</v>
      </c>
    </row>
    <row r="11958" spans="1:17" x14ac:dyDescent="0.25">
      <c r="A11958" t="s">
        <v>109</v>
      </c>
      <c r="B11958" t="s">
        <v>14</v>
      </c>
      <c r="C11958" t="s">
        <v>18</v>
      </c>
      <c r="D11958" t="s">
        <v>22</v>
      </c>
      <c r="E11958" s="14">
        <v>20650.973163999999</v>
      </c>
      <c r="F11958" s="14">
        <v>60496.183219999999</v>
      </c>
      <c r="G11958" s="13">
        <v>0.34135993487226812</v>
      </c>
      <c r="H11958" s="12">
        <v>-41283581.840000004</v>
      </c>
      <c r="I11958" s="12">
        <v>-14.092560808196353</v>
      </c>
      <c r="J11958" t="s">
        <v>24</v>
      </c>
      <c r="K11958" s="14">
        <v>5178.8614799999996</v>
      </c>
      <c r="L11958" s="14">
        <v>20650.973164000003</v>
      </c>
      <c r="M11958" s="13">
        <v>0.25078050505765498</v>
      </c>
      <c r="N11958" s="12">
        <v>-3.5341395170351957</v>
      </c>
      <c r="O11958" s="2">
        <f>DATE(LEFT(ALT[[#This Row],[DATEMTH]],4),RIGHT(ALT[[#This Row],[DATEMTH]],2),1)</f>
        <v>45627</v>
      </c>
      <c r="P11958" t="str">
        <f>IF(AND(ALT[[#This Row],[DATE]]&gt;=DATE(2023,6,1),ALT[[#This Row],[DATE]]&lt;=DATE(2024,5,31)),"Y","N")</f>
        <v>N</v>
      </c>
      <c r="Q11958" t="str">
        <f>LEFT(ALT[[#This Row],[DATEMTH]],4)</f>
        <v>2024</v>
      </c>
    </row>
    <row r="11959" spans="1:17" x14ac:dyDescent="0.25">
      <c r="A11959" t="s">
        <v>109</v>
      </c>
      <c r="B11959" t="s">
        <v>14</v>
      </c>
      <c r="C11959" t="s">
        <v>18</v>
      </c>
      <c r="D11959" t="s">
        <v>22</v>
      </c>
      <c r="E11959" s="14">
        <v>20650.973163999999</v>
      </c>
      <c r="F11959" s="14">
        <v>60496.183219999999</v>
      </c>
      <c r="G11959" s="13">
        <v>0.34135993487226812</v>
      </c>
      <c r="H11959" s="12">
        <v>-41283581.840000004</v>
      </c>
      <c r="I11959" s="12">
        <v>-14.092560808196353</v>
      </c>
      <c r="J11959" t="s">
        <v>25</v>
      </c>
      <c r="K11959" s="14">
        <v>2303.021040000001</v>
      </c>
      <c r="L11959" s="14">
        <v>20650.973164000003</v>
      </c>
      <c r="M11959" s="13">
        <v>0.11152118700220692</v>
      </c>
      <c r="N11959" s="12">
        <v>-1.5716191092308378</v>
      </c>
      <c r="O11959" s="2">
        <f>DATE(LEFT(ALT[[#This Row],[DATEMTH]],4),RIGHT(ALT[[#This Row],[DATEMTH]],2),1)</f>
        <v>45627</v>
      </c>
      <c r="P11959" t="str">
        <f>IF(AND(ALT[[#This Row],[DATE]]&gt;=DATE(2023,6,1),ALT[[#This Row],[DATE]]&lt;=DATE(2024,5,31)),"Y","N")</f>
        <v>N</v>
      </c>
      <c r="Q11959" t="str">
        <f>LEFT(ALT[[#This Row],[DATEMTH]],4)</f>
        <v>2024</v>
      </c>
    </row>
    <row r="11960" spans="1:17" x14ac:dyDescent="0.25">
      <c r="A11960" t="s">
        <v>109</v>
      </c>
      <c r="B11960" t="s">
        <v>14</v>
      </c>
      <c r="C11960" t="s">
        <v>18</v>
      </c>
      <c r="D11960" t="s">
        <v>22</v>
      </c>
      <c r="E11960" s="14">
        <v>20650.973163999999</v>
      </c>
      <c r="F11960" s="14">
        <v>60496.183219999999</v>
      </c>
      <c r="G11960" s="13">
        <v>0.34135993487226812</v>
      </c>
      <c r="H11960" s="12">
        <v>-41283581.840000004</v>
      </c>
      <c r="I11960" s="12">
        <v>-14.092560808196353</v>
      </c>
      <c r="J11960" t="s">
        <v>16</v>
      </c>
      <c r="K11960" s="14">
        <v>6686.3802960000003</v>
      </c>
      <c r="L11960" s="14">
        <v>20650.973164000003</v>
      </c>
      <c r="M11960" s="13">
        <v>0.32378039731590441</v>
      </c>
      <c r="N11960" s="12">
        <v>-4.5628949376763579</v>
      </c>
      <c r="O11960" s="2">
        <f>DATE(LEFT(ALT[[#This Row],[DATEMTH]],4),RIGHT(ALT[[#This Row],[DATEMTH]],2),1)</f>
        <v>45627</v>
      </c>
      <c r="P11960" t="str">
        <f>IF(AND(ALT[[#This Row],[DATE]]&gt;=DATE(2023,6,1),ALT[[#This Row],[DATE]]&lt;=DATE(2024,5,31)),"Y","N")</f>
        <v>N</v>
      </c>
      <c r="Q11960" t="str">
        <f>LEFT(ALT[[#This Row],[DATEMTH]],4)</f>
        <v>2024</v>
      </c>
    </row>
    <row r="11961" spans="1:17" x14ac:dyDescent="0.25">
      <c r="A11961" t="s">
        <v>109</v>
      </c>
      <c r="B11961" t="s">
        <v>14</v>
      </c>
      <c r="C11961" t="s">
        <v>18</v>
      </c>
      <c r="D11961" t="s">
        <v>22</v>
      </c>
      <c r="E11961" s="14">
        <v>20650.973163999999</v>
      </c>
      <c r="F11961" s="14">
        <v>60496.183219999999</v>
      </c>
      <c r="G11961" s="13">
        <v>0.34135993487226812</v>
      </c>
      <c r="H11961" s="12">
        <v>-41283581.840000004</v>
      </c>
      <c r="I11961" s="12">
        <v>-14.092560808196353</v>
      </c>
      <c r="J11961" t="s">
        <v>26</v>
      </c>
      <c r="K11961" s="14">
        <v>6482.7103479999996</v>
      </c>
      <c r="L11961" s="14">
        <v>20650.973164000003</v>
      </c>
      <c r="M11961" s="13">
        <v>0.31391791062423363</v>
      </c>
      <c r="N11961" s="12">
        <v>-4.4239072442539609</v>
      </c>
      <c r="O11961" s="2">
        <f>DATE(LEFT(ALT[[#This Row],[DATEMTH]],4),RIGHT(ALT[[#This Row],[DATEMTH]],2),1)</f>
        <v>45627</v>
      </c>
      <c r="P11961" t="str">
        <f>IF(AND(ALT[[#This Row],[DATE]]&gt;=DATE(2023,6,1),ALT[[#This Row],[DATE]]&lt;=DATE(2024,5,31)),"Y","N")</f>
        <v>N</v>
      </c>
      <c r="Q11961" t="str">
        <f>LEFT(ALT[[#This Row],[DATEMTH]],4)</f>
        <v>2024</v>
      </c>
    </row>
    <row r="11962" spans="1:17" x14ac:dyDescent="0.25">
      <c r="A11962" t="s">
        <v>109</v>
      </c>
      <c r="B11962" t="s">
        <v>14</v>
      </c>
      <c r="C11962" t="s">
        <v>19</v>
      </c>
      <c r="D11962" t="s">
        <v>22</v>
      </c>
      <c r="E11962" s="14">
        <v>15799.064404000001</v>
      </c>
      <c r="F11962" s="14">
        <v>60496.183219999999</v>
      </c>
      <c r="G11962" s="13">
        <v>0.26115803614494537</v>
      </c>
      <c r="H11962" s="12">
        <v>-41283581.840000004</v>
      </c>
      <c r="I11962" s="12">
        <v>-10.781539158363531</v>
      </c>
      <c r="J11962" t="s">
        <v>25</v>
      </c>
      <c r="K11962" s="14">
        <v>9977.7882839999984</v>
      </c>
      <c r="L11962" s="14">
        <v>15799.064403999997</v>
      </c>
      <c r="M11962" s="13">
        <v>0.63154298437278533</v>
      </c>
      <c r="N11962" s="12">
        <v>-6.8090054162049523</v>
      </c>
      <c r="O11962" s="2">
        <f>DATE(LEFT(ALT[[#This Row],[DATEMTH]],4),RIGHT(ALT[[#This Row],[DATEMTH]],2),1)</f>
        <v>45627</v>
      </c>
      <c r="P11962" t="str">
        <f>IF(AND(ALT[[#This Row],[DATE]]&gt;=DATE(2023,6,1),ALT[[#This Row],[DATE]]&lt;=DATE(2024,5,31)),"Y","N")</f>
        <v>N</v>
      </c>
      <c r="Q11962" t="str">
        <f>LEFT(ALT[[#This Row],[DATEMTH]],4)</f>
        <v>2024</v>
      </c>
    </row>
    <row r="11963" spans="1:17" x14ac:dyDescent="0.25">
      <c r="A11963" t="s">
        <v>109</v>
      </c>
      <c r="B11963" t="s">
        <v>14</v>
      </c>
      <c r="C11963" t="s">
        <v>19</v>
      </c>
      <c r="D11963" t="s">
        <v>22</v>
      </c>
      <c r="E11963" s="14">
        <v>15799.064404000001</v>
      </c>
      <c r="F11963" s="14">
        <v>60496.183219999999</v>
      </c>
      <c r="G11963" s="13">
        <v>0.26115803614494537</v>
      </c>
      <c r="H11963" s="12">
        <v>-41283581.840000004</v>
      </c>
      <c r="I11963" s="12">
        <v>-10.781539158363531</v>
      </c>
      <c r="J11963" t="s">
        <v>24</v>
      </c>
      <c r="K11963" s="14">
        <v>5222.7627480000001</v>
      </c>
      <c r="L11963" s="14">
        <v>15799.064403999997</v>
      </c>
      <c r="M11963" s="13">
        <v>0.33057417923289839</v>
      </c>
      <c r="N11963" s="12">
        <v>-3.5640984581433783</v>
      </c>
      <c r="O11963" s="2">
        <f>DATE(LEFT(ALT[[#This Row],[DATEMTH]],4),RIGHT(ALT[[#This Row],[DATEMTH]],2),1)</f>
        <v>45627</v>
      </c>
      <c r="P11963" t="str">
        <f>IF(AND(ALT[[#This Row],[DATE]]&gt;=DATE(2023,6,1),ALT[[#This Row],[DATE]]&lt;=DATE(2024,5,31)),"Y","N")</f>
        <v>N</v>
      </c>
      <c r="Q11963" t="str">
        <f>LEFT(ALT[[#This Row],[DATEMTH]],4)</f>
        <v>2024</v>
      </c>
    </row>
    <row r="11964" spans="1:17" x14ac:dyDescent="0.25">
      <c r="A11964" t="s">
        <v>109</v>
      </c>
      <c r="B11964" t="s">
        <v>14</v>
      </c>
      <c r="C11964" t="s">
        <v>19</v>
      </c>
      <c r="D11964" t="s">
        <v>22</v>
      </c>
      <c r="E11964" s="14">
        <v>15799.064404000001</v>
      </c>
      <c r="F11964" s="14">
        <v>60496.183219999999</v>
      </c>
      <c r="G11964" s="13">
        <v>0.26115803614494537</v>
      </c>
      <c r="H11964" s="12">
        <v>-41283581.840000004</v>
      </c>
      <c r="I11964" s="12">
        <v>-10.781539158363531</v>
      </c>
      <c r="J11964" t="s">
        <v>16</v>
      </c>
      <c r="K11964" s="14">
        <v>0</v>
      </c>
      <c r="L11964" s="14">
        <v>15799.064403999997</v>
      </c>
      <c r="M11964" s="13">
        <v>0</v>
      </c>
      <c r="N11964" s="12">
        <v>0</v>
      </c>
      <c r="O11964" s="2">
        <f>DATE(LEFT(ALT[[#This Row],[DATEMTH]],4),RIGHT(ALT[[#This Row],[DATEMTH]],2),1)</f>
        <v>45627</v>
      </c>
      <c r="P11964" t="str">
        <f>IF(AND(ALT[[#This Row],[DATE]]&gt;=DATE(2023,6,1),ALT[[#This Row],[DATE]]&lt;=DATE(2024,5,31)),"Y","N")</f>
        <v>N</v>
      </c>
      <c r="Q11964" t="str">
        <f>LEFT(ALT[[#This Row],[DATEMTH]],4)</f>
        <v>2024</v>
      </c>
    </row>
    <row r="11965" spans="1:17" x14ac:dyDescent="0.25">
      <c r="A11965" t="s">
        <v>109</v>
      </c>
      <c r="B11965" t="s">
        <v>14</v>
      </c>
      <c r="C11965" t="s">
        <v>19</v>
      </c>
      <c r="D11965" t="s">
        <v>22</v>
      </c>
      <c r="E11965" s="14">
        <v>15799.064404000001</v>
      </c>
      <c r="F11965" s="14">
        <v>60496.183219999999</v>
      </c>
      <c r="G11965" s="13">
        <v>0.26115803614494537</v>
      </c>
      <c r="H11965" s="12">
        <v>-41283581.840000004</v>
      </c>
      <c r="I11965" s="12">
        <v>-10.781539158363531</v>
      </c>
      <c r="J11965" t="s">
        <v>26</v>
      </c>
      <c r="K11965" s="14">
        <v>598.513372</v>
      </c>
      <c r="L11965" s="14">
        <v>15799.064403999997</v>
      </c>
      <c r="M11965" s="13">
        <v>3.7882836394316409E-2</v>
      </c>
      <c r="N11965" s="12">
        <v>-0.40843528401520146</v>
      </c>
      <c r="O11965" s="2">
        <f>DATE(LEFT(ALT[[#This Row],[DATEMTH]],4),RIGHT(ALT[[#This Row],[DATEMTH]],2),1)</f>
        <v>45627</v>
      </c>
      <c r="P11965" t="str">
        <f>IF(AND(ALT[[#This Row],[DATE]]&gt;=DATE(2023,6,1),ALT[[#This Row],[DATE]]&lt;=DATE(2024,5,31)),"Y","N")</f>
        <v>N</v>
      </c>
      <c r="Q11965" t="str">
        <f>LEFT(ALT[[#This Row],[DATEMTH]],4)</f>
        <v>2024</v>
      </c>
    </row>
    <row r="11966" spans="1:17" x14ac:dyDescent="0.25">
      <c r="A11966" t="s">
        <v>109</v>
      </c>
      <c r="B11966" t="s">
        <v>14</v>
      </c>
      <c r="C11966" t="s">
        <v>20</v>
      </c>
      <c r="D11966" t="s">
        <v>22</v>
      </c>
      <c r="E11966" s="14">
        <v>14871.933400000002</v>
      </c>
      <c r="F11966" s="14">
        <v>60496.183219999999</v>
      </c>
      <c r="G11966" s="13">
        <v>0.24583258989937981</v>
      </c>
      <c r="H11966" s="12">
        <v>-41283581.840000004</v>
      </c>
      <c r="I11966" s="12">
        <v>-10.148849844050204</v>
      </c>
      <c r="J11966" t="s">
        <v>25</v>
      </c>
      <c r="K11966" s="14">
        <v>2176.2685759999999</v>
      </c>
      <c r="L11966" s="14">
        <v>14871.933400000002</v>
      </c>
      <c r="M11966" s="13">
        <v>0.14633393772460007</v>
      </c>
      <c r="N11966" s="12">
        <v>-1.4851211610555597</v>
      </c>
      <c r="O11966" s="2">
        <f>DATE(LEFT(ALT[[#This Row],[DATEMTH]],4),RIGHT(ALT[[#This Row],[DATEMTH]],2),1)</f>
        <v>45627</v>
      </c>
      <c r="P11966" t="str">
        <f>IF(AND(ALT[[#This Row],[DATE]]&gt;=DATE(2023,6,1),ALT[[#This Row],[DATE]]&lt;=DATE(2024,5,31)),"Y","N")</f>
        <v>N</v>
      </c>
      <c r="Q11966" t="str">
        <f>LEFT(ALT[[#This Row],[DATEMTH]],4)</f>
        <v>2024</v>
      </c>
    </row>
    <row r="11967" spans="1:17" x14ac:dyDescent="0.25">
      <c r="A11967" t="s">
        <v>109</v>
      </c>
      <c r="B11967" t="s">
        <v>14</v>
      </c>
      <c r="C11967" t="s">
        <v>20</v>
      </c>
      <c r="D11967" t="s">
        <v>22</v>
      </c>
      <c r="E11967" s="14">
        <v>14871.933400000002</v>
      </c>
      <c r="F11967" s="14">
        <v>60496.183219999999</v>
      </c>
      <c r="G11967" s="13">
        <v>0.24583258989937981</v>
      </c>
      <c r="H11967" s="12">
        <v>-41283581.840000004</v>
      </c>
      <c r="I11967" s="12">
        <v>-10.148849844050204</v>
      </c>
      <c r="J11967" t="s">
        <v>24</v>
      </c>
      <c r="K11967" s="14">
        <v>7446.6903360000015</v>
      </c>
      <c r="L11967" s="14">
        <v>14871.933400000002</v>
      </c>
      <c r="M11967" s="13">
        <v>0.50072106535926264</v>
      </c>
      <c r="N11967" s="12">
        <v>-5.0817429060840045</v>
      </c>
      <c r="O11967" s="2">
        <f>DATE(LEFT(ALT[[#This Row],[DATEMTH]],4),RIGHT(ALT[[#This Row],[DATEMTH]],2),1)</f>
        <v>45627</v>
      </c>
      <c r="P11967" t="str">
        <f>IF(AND(ALT[[#This Row],[DATE]]&gt;=DATE(2023,6,1),ALT[[#This Row],[DATE]]&lt;=DATE(2024,5,31)),"Y","N")</f>
        <v>N</v>
      </c>
      <c r="Q11967" t="str">
        <f>LEFT(ALT[[#This Row],[DATEMTH]],4)</f>
        <v>2024</v>
      </c>
    </row>
    <row r="11968" spans="1:17" x14ac:dyDescent="0.25">
      <c r="A11968" t="s">
        <v>109</v>
      </c>
      <c r="B11968" t="s">
        <v>14</v>
      </c>
      <c r="C11968" t="s">
        <v>20</v>
      </c>
      <c r="D11968" t="s">
        <v>22</v>
      </c>
      <c r="E11968" s="14">
        <v>14871.933400000002</v>
      </c>
      <c r="F11968" s="14">
        <v>60496.183219999999</v>
      </c>
      <c r="G11968" s="13">
        <v>0.24583258989937981</v>
      </c>
      <c r="H11968" s="12">
        <v>-41283581.840000004</v>
      </c>
      <c r="I11968" s="12">
        <v>-10.148849844050204</v>
      </c>
      <c r="J11968" t="s">
        <v>16</v>
      </c>
      <c r="K11968" s="14">
        <v>3932.2997680000008</v>
      </c>
      <c r="L11968" s="14">
        <v>14871.933400000002</v>
      </c>
      <c r="M11968" s="13">
        <v>0.26441079732108003</v>
      </c>
      <c r="N11968" s="12">
        <v>-2.683465479157233</v>
      </c>
      <c r="O11968" s="2">
        <f>DATE(LEFT(ALT[[#This Row],[DATEMTH]],4),RIGHT(ALT[[#This Row],[DATEMTH]],2),1)</f>
        <v>45627</v>
      </c>
      <c r="P11968" t="str">
        <f>IF(AND(ALT[[#This Row],[DATE]]&gt;=DATE(2023,6,1),ALT[[#This Row],[DATE]]&lt;=DATE(2024,5,31)),"Y","N")</f>
        <v>N</v>
      </c>
      <c r="Q11968" t="str">
        <f>LEFT(ALT[[#This Row],[DATEMTH]],4)</f>
        <v>2024</v>
      </c>
    </row>
    <row r="11969" spans="1:17" x14ac:dyDescent="0.25">
      <c r="A11969" t="s">
        <v>109</v>
      </c>
      <c r="B11969" t="s">
        <v>14</v>
      </c>
      <c r="C11969" t="s">
        <v>20</v>
      </c>
      <c r="D11969" t="s">
        <v>22</v>
      </c>
      <c r="E11969" s="14">
        <v>14871.933400000002</v>
      </c>
      <c r="F11969" s="14">
        <v>60496.183219999999</v>
      </c>
      <c r="G11969" s="13">
        <v>0.24583258989937981</v>
      </c>
      <c r="H11969" s="12">
        <v>-41283581.840000004</v>
      </c>
      <c r="I11969" s="12">
        <v>-10.148849844050204</v>
      </c>
      <c r="J11969" t="s">
        <v>26</v>
      </c>
      <c r="K11969" s="14">
        <v>1316.67472</v>
      </c>
      <c r="L11969" s="14">
        <v>14871.933400000002</v>
      </c>
      <c r="M11969" s="13">
        <v>8.8534199595057345E-2</v>
      </c>
      <c r="N11969" s="12">
        <v>-0.89852029775340736</v>
      </c>
      <c r="O11969" s="2">
        <f>DATE(LEFT(ALT[[#This Row],[DATEMTH]],4),RIGHT(ALT[[#This Row],[DATEMTH]],2),1)</f>
        <v>45627</v>
      </c>
      <c r="P11969" t="str">
        <f>IF(AND(ALT[[#This Row],[DATE]]&gt;=DATE(2023,6,1),ALT[[#This Row],[DATE]]&lt;=DATE(2024,5,31)),"Y","N")</f>
        <v>N</v>
      </c>
      <c r="Q11969" t="str">
        <f>LEFT(ALT[[#This Row],[DATEMTH]],4)</f>
        <v>2024</v>
      </c>
    </row>
    <row r="11970" spans="1:17" x14ac:dyDescent="0.25">
      <c r="A11970" t="s">
        <v>109</v>
      </c>
      <c r="B11970" t="s">
        <v>14</v>
      </c>
      <c r="C11970" t="s">
        <v>15</v>
      </c>
      <c r="D11970" t="s">
        <v>17</v>
      </c>
      <c r="E11970" s="14">
        <v>9174.2122519999994</v>
      </c>
      <c r="F11970" s="14">
        <v>60496.183219999999</v>
      </c>
      <c r="G11970" s="13">
        <v>0.1516494390834067</v>
      </c>
      <c r="H11970" s="12">
        <v>-96514806.359999999</v>
      </c>
      <c r="I11970" s="12">
        <v>-14.636416247737612</v>
      </c>
      <c r="J11970" t="s">
        <v>24</v>
      </c>
      <c r="K11970" s="14">
        <v>3817.3271119999999</v>
      </c>
      <c r="L11970" s="14">
        <v>9174.2122519999994</v>
      </c>
      <c r="M11970" s="13">
        <v>0.41609317586562422</v>
      </c>
      <c r="N11970" s="12">
        <v>-6.0901129198123662</v>
      </c>
      <c r="O11970" s="2">
        <f>DATE(LEFT(ALT[[#This Row],[DATEMTH]],4),RIGHT(ALT[[#This Row],[DATEMTH]],2),1)</f>
        <v>45627</v>
      </c>
      <c r="P11970" t="str">
        <f>IF(AND(ALT[[#This Row],[DATE]]&gt;=DATE(2023,6,1),ALT[[#This Row],[DATE]]&lt;=DATE(2024,5,31)),"Y","N")</f>
        <v>N</v>
      </c>
      <c r="Q11970" t="str">
        <f>LEFT(ALT[[#This Row],[DATEMTH]],4)</f>
        <v>2024</v>
      </c>
    </row>
    <row r="11971" spans="1:17" x14ac:dyDescent="0.25">
      <c r="A11971" t="s">
        <v>109</v>
      </c>
      <c r="B11971" t="s">
        <v>14</v>
      </c>
      <c r="C11971" t="s">
        <v>15</v>
      </c>
      <c r="D11971" t="s">
        <v>17</v>
      </c>
      <c r="E11971" s="14">
        <v>9174.2122519999994</v>
      </c>
      <c r="F11971" s="14">
        <v>60496.183219999999</v>
      </c>
      <c r="G11971" s="13">
        <v>0.1516494390834067</v>
      </c>
      <c r="H11971" s="12">
        <v>-96514806.359999999</v>
      </c>
      <c r="I11971" s="12">
        <v>-14.636416247737612</v>
      </c>
      <c r="J11971" t="s">
        <v>25</v>
      </c>
      <c r="K11971" s="14">
        <v>1059.9037400000002</v>
      </c>
      <c r="L11971" s="14">
        <v>9174.2122519999994</v>
      </c>
      <c r="M11971" s="13">
        <v>0.11553076284766997</v>
      </c>
      <c r="N11971" s="12">
        <v>-1.6909563344571577</v>
      </c>
      <c r="O11971" s="2">
        <f>DATE(LEFT(ALT[[#This Row],[DATEMTH]],4),RIGHT(ALT[[#This Row],[DATEMTH]],2),1)</f>
        <v>45627</v>
      </c>
      <c r="P11971" t="str">
        <f>IF(AND(ALT[[#This Row],[DATE]]&gt;=DATE(2023,6,1),ALT[[#This Row],[DATE]]&lt;=DATE(2024,5,31)),"Y","N")</f>
        <v>N</v>
      </c>
      <c r="Q11971" t="str">
        <f>LEFT(ALT[[#This Row],[DATEMTH]],4)</f>
        <v>2024</v>
      </c>
    </row>
    <row r="11972" spans="1:17" x14ac:dyDescent="0.25">
      <c r="A11972" t="s">
        <v>109</v>
      </c>
      <c r="B11972" t="s">
        <v>14</v>
      </c>
      <c r="C11972" t="s">
        <v>15</v>
      </c>
      <c r="D11972" t="s">
        <v>17</v>
      </c>
      <c r="E11972" s="14">
        <v>9174.2122519999994</v>
      </c>
      <c r="F11972" s="14">
        <v>60496.183219999999</v>
      </c>
      <c r="G11972" s="13">
        <v>0.1516494390834067</v>
      </c>
      <c r="H11972" s="12">
        <v>-96514806.359999999</v>
      </c>
      <c r="I11972" s="12">
        <v>-14.636416247737612</v>
      </c>
      <c r="J11972" t="s">
        <v>16</v>
      </c>
      <c r="K11972" s="14">
        <v>2592.2628079999999</v>
      </c>
      <c r="L11972" s="14">
        <v>9174.2122519999994</v>
      </c>
      <c r="M11972" s="13">
        <v>0.28255971595107587</v>
      </c>
      <c r="N11972" s="12">
        <v>-4.1356616175024516</v>
      </c>
      <c r="O11972" s="2">
        <f>DATE(LEFT(ALT[[#This Row],[DATEMTH]],4),RIGHT(ALT[[#This Row],[DATEMTH]],2),1)</f>
        <v>45627</v>
      </c>
      <c r="P11972" t="str">
        <f>IF(AND(ALT[[#This Row],[DATE]]&gt;=DATE(2023,6,1),ALT[[#This Row],[DATE]]&lt;=DATE(2024,5,31)),"Y","N")</f>
        <v>N</v>
      </c>
      <c r="Q11972" t="str">
        <f>LEFT(ALT[[#This Row],[DATEMTH]],4)</f>
        <v>2024</v>
      </c>
    </row>
    <row r="11973" spans="1:17" x14ac:dyDescent="0.25">
      <c r="A11973" t="s">
        <v>109</v>
      </c>
      <c r="B11973" t="s">
        <v>14</v>
      </c>
      <c r="C11973" t="s">
        <v>15</v>
      </c>
      <c r="D11973" t="s">
        <v>17</v>
      </c>
      <c r="E11973" s="14">
        <v>9174.2122519999994</v>
      </c>
      <c r="F11973" s="14">
        <v>60496.183219999999</v>
      </c>
      <c r="G11973" s="13">
        <v>0.1516494390834067</v>
      </c>
      <c r="H11973" s="12">
        <v>-96514806.359999999</v>
      </c>
      <c r="I11973" s="12">
        <v>-14.636416247737612</v>
      </c>
      <c r="J11973" t="s">
        <v>26</v>
      </c>
      <c r="K11973" s="14">
        <v>1704.7185919999999</v>
      </c>
      <c r="L11973" s="14">
        <v>9174.2122519999994</v>
      </c>
      <c r="M11973" s="13">
        <v>0.18581634533563002</v>
      </c>
      <c r="N11973" s="12">
        <v>-2.7196853759656383</v>
      </c>
      <c r="O11973" s="2">
        <f>DATE(LEFT(ALT[[#This Row],[DATEMTH]],4),RIGHT(ALT[[#This Row],[DATEMTH]],2),1)</f>
        <v>45627</v>
      </c>
      <c r="P11973" t="str">
        <f>IF(AND(ALT[[#This Row],[DATE]]&gt;=DATE(2023,6,1),ALT[[#This Row],[DATE]]&lt;=DATE(2024,5,31)),"Y","N")</f>
        <v>N</v>
      </c>
      <c r="Q11973" t="str">
        <f>LEFT(ALT[[#This Row],[DATEMTH]],4)</f>
        <v>2024</v>
      </c>
    </row>
    <row r="11974" spans="1:17" x14ac:dyDescent="0.25">
      <c r="A11974" t="s">
        <v>109</v>
      </c>
      <c r="B11974" t="s">
        <v>14</v>
      </c>
      <c r="C11974" t="s">
        <v>18</v>
      </c>
      <c r="D11974" t="s">
        <v>17</v>
      </c>
      <c r="E11974" s="14">
        <v>20650.973163999999</v>
      </c>
      <c r="F11974" s="14">
        <v>60496.183219999999</v>
      </c>
      <c r="G11974" s="13">
        <v>0.34135993487226812</v>
      </c>
      <c r="H11974" s="12">
        <v>-96514806.359999999</v>
      </c>
      <c r="I11974" s="12">
        <v>-32.946288013259171</v>
      </c>
      <c r="J11974" t="s">
        <v>24</v>
      </c>
      <c r="K11974" s="14">
        <v>5178.8614799999996</v>
      </c>
      <c r="L11974" s="14">
        <v>20650.973164000003</v>
      </c>
      <c r="M11974" s="13">
        <v>0.25078050505765498</v>
      </c>
      <c r="N11974" s="12">
        <v>-8.2622867477400987</v>
      </c>
      <c r="O11974" s="2">
        <f>DATE(LEFT(ALT[[#This Row],[DATEMTH]],4),RIGHT(ALT[[#This Row],[DATEMTH]],2),1)</f>
        <v>45627</v>
      </c>
      <c r="P11974" t="str">
        <f>IF(AND(ALT[[#This Row],[DATE]]&gt;=DATE(2023,6,1),ALT[[#This Row],[DATE]]&lt;=DATE(2024,5,31)),"Y","N")</f>
        <v>N</v>
      </c>
      <c r="Q11974" t="str">
        <f>LEFT(ALT[[#This Row],[DATEMTH]],4)</f>
        <v>2024</v>
      </c>
    </row>
    <row r="11975" spans="1:17" x14ac:dyDescent="0.25">
      <c r="A11975" t="s">
        <v>109</v>
      </c>
      <c r="B11975" t="s">
        <v>14</v>
      </c>
      <c r="C11975" t="s">
        <v>18</v>
      </c>
      <c r="D11975" t="s">
        <v>17</v>
      </c>
      <c r="E11975" s="14">
        <v>20650.973163999999</v>
      </c>
      <c r="F11975" s="14">
        <v>60496.183219999999</v>
      </c>
      <c r="G11975" s="13">
        <v>0.34135993487226812</v>
      </c>
      <c r="H11975" s="12">
        <v>-96514806.359999999</v>
      </c>
      <c r="I11975" s="12">
        <v>-32.946288013259171</v>
      </c>
      <c r="J11975" t="s">
        <v>25</v>
      </c>
      <c r="K11975" s="14">
        <v>2303.021040000001</v>
      </c>
      <c r="L11975" s="14">
        <v>20650.973164000003</v>
      </c>
      <c r="M11975" s="13">
        <v>0.11152118700220692</v>
      </c>
      <c r="N11975" s="12">
        <v>-3.6742091465552442</v>
      </c>
      <c r="O11975" s="2">
        <f>DATE(LEFT(ALT[[#This Row],[DATEMTH]],4),RIGHT(ALT[[#This Row],[DATEMTH]],2),1)</f>
        <v>45627</v>
      </c>
      <c r="P11975" t="str">
        <f>IF(AND(ALT[[#This Row],[DATE]]&gt;=DATE(2023,6,1),ALT[[#This Row],[DATE]]&lt;=DATE(2024,5,31)),"Y","N")</f>
        <v>N</v>
      </c>
      <c r="Q11975" t="str">
        <f>LEFT(ALT[[#This Row],[DATEMTH]],4)</f>
        <v>2024</v>
      </c>
    </row>
    <row r="11976" spans="1:17" x14ac:dyDescent="0.25">
      <c r="A11976" t="s">
        <v>109</v>
      </c>
      <c r="B11976" t="s">
        <v>14</v>
      </c>
      <c r="C11976" t="s">
        <v>18</v>
      </c>
      <c r="D11976" t="s">
        <v>17</v>
      </c>
      <c r="E11976" s="14">
        <v>20650.973163999999</v>
      </c>
      <c r="F11976" s="14">
        <v>60496.183219999999</v>
      </c>
      <c r="G11976" s="13">
        <v>0.34135993487226812</v>
      </c>
      <c r="H11976" s="12">
        <v>-96514806.359999999</v>
      </c>
      <c r="I11976" s="12">
        <v>-32.946288013259171</v>
      </c>
      <c r="J11976" t="s">
        <v>16</v>
      </c>
      <c r="K11976" s="14">
        <v>6686.3802960000003</v>
      </c>
      <c r="L11976" s="14">
        <v>20650.973164000003</v>
      </c>
      <c r="M11976" s="13">
        <v>0.32378039731590441</v>
      </c>
      <c r="N11976" s="12">
        <v>-10.667362223017273</v>
      </c>
      <c r="O11976" s="2">
        <f>DATE(LEFT(ALT[[#This Row],[DATEMTH]],4),RIGHT(ALT[[#This Row],[DATEMTH]],2),1)</f>
        <v>45627</v>
      </c>
      <c r="P11976" t="str">
        <f>IF(AND(ALT[[#This Row],[DATE]]&gt;=DATE(2023,6,1),ALT[[#This Row],[DATE]]&lt;=DATE(2024,5,31)),"Y","N")</f>
        <v>N</v>
      </c>
      <c r="Q11976" t="str">
        <f>LEFT(ALT[[#This Row],[DATEMTH]],4)</f>
        <v>2024</v>
      </c>
    </row>
    <row r="11977" spans="1:17" x14ac:dyDescent="0.25">
      <c r="A11977" t="s">
        <v>109</v>
      </c>
      <c r="B11977" t="s">
        <v>14</v>
      </c>
      <c r="C11977" t="s">
        <v>18</v>
      </c>
      <c r="D11977" t="s">
        <v>17</v>
      </c>
      <c r="E11977" s="14">
        <v>20650.973163999999</v>
      </c>
      <c r="F11977" s="14">
        <v>60496.183219999999</v>
      </c>
      <c r="G11977" s="13">
        <v>0.34135993487226812</v>
      </c>
      <c r="H11977" s="12">
        <v>-96514806.359999999</v>
      </c>
      <c r="I11977" s="12">
        <v>-32.946288013259171</v>
      </c>
      <c r="J11977" t="s">
        <v>26</v>
      </c>
      <c r="K11977" s="14">
        <v>6482.7103479999996</v>
      </c>
      <c r="L11977" s="14">
        <v>20650.973164000003</v>
      </c>
      <c r="M11977" s="13">
        <v>0.31391791062423363</v>
      </c>
      <c r="N11977" s="12">
        <v>-10.342429895946552</v>
      </c>
      <c r="O11977" s="2">
        <f>DATE(LEFT(ALT[[#This Row],[DATEMTH]],4),RIGHT(ALT[[#This Row],[DATEMTH]],2),1)</f>
        <v>45627</v>
      </c>
      <c r="P11977" t="str">
        <f>IF(AND(ALT[[#This Row],[DATE]]&gt;=DATE(2023,6,1),ALT[[#This Row],[DATE]]&lt;=DATE(2024,5,31)),"Y","N")</f>
        <v>N</v>
      </c>
      <c r="Q11977" t="str">
        <f>LEFT(ALT[[#This Row],[DATEMTH]],4)</f>
        <v>2024</v>
      </c>
    </row>
    <row r="11978" spans="1:17" x14ac:dyDescent="0.25">
      <c r="A11978" t="s">
        <v>109</v>
      </c>
      <c r="B11978" t="s">
        <v>14</v>
      </c>
      <c r="C11978" t="s">
        <v>19</v>
      </c>
      <c r="D11978" t="s">
        <v>17</v>
      </c>
      <c r="E11978" s="14">
        <v>15799.064404000001</v>
      </c>
      <c r="F11978" s="14">
        <v>60496.183219999999</v>
      </c>
      <c r="G11978" s="13">
        <v>0.26115803614494537</v>
      </c>
      <c r="H11978" s="12">
        <v>-96514806.359999999</v>
      </c>
      <c r="I11978" s="12">
        <v>-25.205617287887282</v>
      </c>
      <c r="J11978" t="s">
        <v>25</v>
      </c>
      <c r="K11978" s="14">
        <v>9977.7882839999984</v>
      </c>
      <c r="L11978" s="14">
        <v>15799.064403999997</v>
      </c>
      <c r="M11978" s="13">
        <v>0.63154298437278533</v>
      </c>
      <c r="N11978" s="12">
        <v>-15.918430764950605</v>
      </c>
      <c r="O11978" s="2">
        <f>DATE(LEFT(ALT[[#This Row],[DATEMTH]],4),RIGHT(ALT[[#This Row],[DATEMTH]],2),1)</f>
        <v>45627</v>
      </c>
      <c r="P11978" t="str">
        <f>IF(AND(ALT[[#This Row],[DATE]]&gt;=DATE(2023,6,1),ALT[[#This Row],[DATE]]&lt;=DATE(2024,5,31)),"Y","N")</f>
        <v>N</v>
      </c>
      <c r="Q11978" t="str">
        <f>LEFT(ALT[[#This Row],[DATEMTH]],4)</f>
        <v>2024</v>
      </c>
    </row>
    <row r="11979" spans="1:17" x14ac:dyDescent="0.25">
      <c r="A11979" t="s">
        <v>109</v>
      </c>
      <c r="B11979" t="s">
        <v>14</v>
      </c>
      <c r="C11979" t="s">
        <v>19</v>
      </c>
      <c r="D11979" t="s">
        <v>17</v>
      </c>
      <c r="E11979" s="14">
        <v>15799.064404000001</v>
      </c>
      <c r="F11979" s="14">
        <v>60496.183219999999</v>
      </c>
      <c r="G11979" s="13">
        <v>0.26115803614494537</v>
      </c>
      <c r="H11979" s="12">
        <v>-96514806.359999999</v>
      </c>
      <c r="I11979" s="12">
        <v>-25.205617287887282</v>
      </c>
      <c r="J11979" t="s">
        <v>24</v>
      </c>
      <c r="K11979" s="14">
        <v>5222.7627480000001</v>
      </c>
      <c r="L11979" s="14">
        <v>15799.064403999997</v>
      </c>
      <c r="M11979" s="13">
        <v>0.33057417923289839</v>
      </c>
      <c r="N11979" s="12">
        <v>-8.3323262470018928</v>
      </c>
      <c r="O11979" s="2">
        <f>DATE(LEFT(ALT[[#This Row],[DATEMTH]],4),RIGHT(ALT[[#This Row],[DATEMTH]],2),1)</f>
        <v>45627</v>
      </c>
      <c r="P11979" t="str">
        <f>IF(AND(ALT[[#This Row],[DATE]]&gt;=DATE(2023,6,1),ALT[[#This Row],[DATE]]&lt;=DATE(2024,5,31)),"Y","N")</f>
        <v>N</v>
      </c>
      <c r="Q11979" t="str">
        <f>LEFT(ALT[[#This Row],[DATEMTH]],4)</f>
        <v>2024</v>
      </c>
    </row>
    <row r="11980" spans="1:17" x14ac:dyDescent="0.25">
      <c r="A11980" t="s">
        <v>109</v>
      </c>
      <c r="B11980" t="s">
        <v>14</v>
      </c>
      <c r="C11980" t="s">
        <v>19</v>
      </c>
      <c r="D11980" t="s">
        <v>17</v>
      </c>
      <c r="E11980" s="14">
        <v>15799.064404000001</v>
      </c>
      <c r="F11980" s="14">
        <v>60496.183219999999</v>
      </c>
      <c r="G11980" s="13">
        <v>0.26115803614494537</v>
      </c>
      <c r="H11980" s="12">
        <v>-96514806.359999999</v>
      </c>
      <c r="I11980" s="12">
        <v>-25.205617287887282</v>
      </c>
      <c r="J11980" t="s">
        <v>16</v>
      </c>
      <c r="K11980" s="14">
        <v>0</v>
      </c>
      <c r="L11980" s="14">
        <v>15799.064403999997</v>
      </c>
      <c r="M11980" s="13">
        <v>0</v>
      </c>
      <c r="N11980" s="12">
        <v>0</v>
      </c>
      <c r="O11980" s="2">
        <f>DATE(LEFT(ALT[[#This Row],[DATEMTH]],4),RIGHT(ALT[[#This Row],[DATEMTH]],2),1)</f>
        <v>45627</v>
      </c>
      <c r="P11980" t="str">
        <f>IF(AND(ALT[[#This Row],[DATE]]&gt;=DATE(2023,6,1),ALT[[#This Row],[DATE]]&lt;=DATE(2024,5,31)),"Y","N")</f>
        <v>N</v>
      </c>
      <c r="Q11980" t="str">
        <f>LEFT(ALT[[#This Row],[DATEMTH]],4)</f>
        <v>2024</v>
      </c>
    </row>
    <row r="11981" spans="1:17" x14ac:dyDescent="0.25">
      <c r="A11981" t="s">
        <v>109</v>
      </c>
      <c r="B11981" t="s">
        <v>14</v>
      </c>
      <c r="C11981" t="s">
        <v>19</v>
      </c>
      <c r="D11981" t="s">
        <v>17</v>
      </c>
      <c r="E11981" s="14">
        <v>15799.064404000001</v>
      </c>
      <c r="F11981" s="14">
        <v>60496.183219999999</v>
      </c>
      <c r="G11981" s="13">
        <v>0.26115803614494537</v>
      </c>
      <c r="H11981" s="12">
        <v>-96514806.359999999</v>
      </c>
      <c r="I11981" s="12">
        <v>-25.205617287887282</v>
      </c>
      <c r="J11981" t="s">
        <v>26</v>
      </c>
      <c r="K11981" s="14">
        <v>598.513372</v>
      </c>
      <c r="L11981" s="14">
        <v>15799.064403999997</v>
      </c>
      <c r="M11981" s="13">
        <v>3.7882836394316409E-2</v>
      </c>
      <c r="N11981" s="12">
        <v>-0.95486027593478717</v>
      </c>
      <c r="O11981" s="2">
        <f>DATE(LEFT(ALT[[#This Row],[DATEMTH]],4),RIGHT(ALT[[#This Row],[DATEMTH]],2),1)</f>
        <v>45627</v>
      </c>
      <c r="P11981" t="str">
        <f>IF(AND(ALT[[#This Row],[DATE]]&gt;=DATE(2023,6,1),ALT[[#This Row],[DATE]]&lt;=DATE(2024,5,31)),"Y","N")</f>
        <v>N</v>
      </c>
      <c r="Q11981" t="str">
        <f>LEFT(ALT[[#This Row],[DATEMTH]],4)</f>
        <v>2024</v>
      </c>
    </row>
    <row r="11982" spans="1:17" x14ac:dyDescent="0.25">
      <c r="A11982" t="s">
        <v>109</v>
      </c>
      <c r="B11982" t="s">
        <v>14</v>
      </c>
      <c r="C11982" t="s">
        <v>20</v>
      </c>
      <c r="D11982" t="s">
        <v>17</v>
      </c>
      <c r="E11982" s="14">
        <v>14871.933400000002</v>
      </c>
      <c r="F11982" s="14">
        <v>60496.183219999999</v>
      </c>
      <c r="G11982" s="13">
        <v>0.24583258989937981</v>
      </c>
      <c r="H11982" s="12">
        <v>-96514806.359999999</v>
      </c>
      <c r="I11982" s="12">
        <v>-23.726484811115935</v>
      </c>
      <c r="J11982" t="s">
        <v>25</v>
      </c>
      <c r="K11982" s="14">
        <v>2176.2685759999999</v>
      </c>
      <c r="L11982" s="14">
        <v>14871.933400000002</v>
      </c>
      <c r="M11982" s="13">
        <v>0.14633393772460007</v>
      </c>
      <c r="N11982" s="12">
        <v>-3.4719899507735086</v>
      </c>
      <c r="O11982" s="2">
        <f>DATE(LEFT(ALT[[#This Row],[DATEMTH]],4),RIGHT(ALT[[#This Row],[DATEMTH]],2),1)</f>
        <v>45627</v>
      </c>
      <c r="P11982" t="str">
        <f>IF(AND(ALT[[#This Row],[DATE]]&gt;=DATE(2023,6,1),ALT[[#This Row],[DATE]]&lt;=DATE(2024,5,31)),"Y","N")</f>
        <v>N</v>
      </c>
      <c r="Q11982" t="str">
        <f>LEFT(ALT[[#This Row],[DATEMTH]],4)</f>
        <v>2024</v>
      </c>
    </row>
    <row r="11983" spans="1:17" x14ac:dyDescent="0.25">
      <c r="A11983" t="s">
        <v>109</v>
      </c>
      <c r="B11983" t="s">
        <v>14</v>
      </c>
      <c r="C11983" t="s">
        <v>20</v>
      </c>
      <c r="D11983" t="s">
        <v>17</v>
      </c>
      <c r="E11983" s="14">
        <v>14871.933400000002</v>
      </c>
      <c r="F11983" s="14">
        <v>60496.183219999999</v>
      </c>
      <c r="G11983" s="13">
        <v>0.24583258989937981</v>
      </c>
      <c r="H11983" s="12">
        <v>-96514806.359999999</v>
      </c>
      <c r="I11983" s="12">
        <v>-23.726484811115935</v>
      </c>
      <c r="J11983" t="s">
        <v>24</v>
      </c>
      <c r="K11983" s="14">
        <v>7446.6903360000015</v>
      </c>
      <c r="L11983" s="14">
        <v>14871.933400000002</v>
      </c>
      <c r="M11983" s="13">
        <v>0.50072106535926264</v>
      </c>
      <c r="N11983" s="12">
        <v>-11.880350751852335</v>
      </c>
      <c r="O11983" s="2">
        <f>DATE(LEFT(ALT[[#This Row],[DATEMTH]],4),RIGHT(ALT[[#This Row],[DATEMTH]],2),1)</f>
        <v>45627</v>
      </c>
      <c r="P11983" t="str">
        <f>IF(AND(ALT[[#This Row],[DATE]]&gt;=DATE(2023,6,1),ALT[[#This Row],[DATE]]&lt;=DATE(2024,5,31)),"Y","N")</f>
        <v>N</v>
      </c>
      <c r="Q11983" t="str">
        <f>LEFT(ALT[[#This Row],[DATEMTH]],4)</f>
        <v>2024</v>
      </c>
    </row>
    <row r="11984" spans="1:17" x14ac:dyDescent="0.25">
      <c r="A11984" t="s">
        <v>109</v>
      </c>
      <c r="B11984" t="s">
        <v>14</v>
      </c>
      <c r="C11984" t="s">
        <v>20</v>
      </c>
      <c r="D11984" t="s">
        <v>17</v>
      </c>
      <c r="E11984" s="14">
        <v>14871.933400000002</v>
      </c>
      <c r="F11984" s="14">
        <v>60496.183219999999</v>
      </c>
      <c r="G11984" s="13">
        <v>0.24583258989937981</v>
      </c>
      <c r="H11984" s="12">
        <v>-96514806.359999999</v>
      </c>
      <c r="I11984" s="12">
        <v>-23.726484811115935</v>
      </c>
      <c r="J11984" t="s">
        <v>16</v>
      </c>
      <c r="K11984" s="14">
        <v>3932.2997680000008</v>
      </c>
      <c r="L11984" s="14">
        <v>14871.933400000002</v>
      </c>
      <c r="M11984" s="13">
        <v>0.26441079732108003</v>
      </c>
      <c r="N11984" s="12">
        <v>-6.2735387665336591</v>
      </c>
      <c r="O11984" s="2">
        <f>DATE(LEFT(ALT[[#This Row],[DATEMTH]],4),RIGHT(ALT[[#This Row],[DATEMTH]],2),1)</f>
        <v>45627</v>
      </c>
      <c r="P11984" t="str">
        <f>IF(AND(ALT[[#This Row],[DATE]]&gt;=DATE(2023,6,1),ALT[[#This Row],[DATE]]&lt;=DATE(2024,5,31)),"Y","N")</f>
        <v>N</v>
      </c>
      <c r="Q11984" t="str">
        <f>LEFT(ALT[[#This Row],[DATEMTH]],4)</f>
        <v>2024</v>
      </c>
    </row>
    <row r="11985" spans="1:17" x14ac:dyDescent="0.25">
      <c r="A11985" t="s">
        <v>109</v>
      </c>
      <c r="B11985" t="s">
        <v>14</v>
      </c>
      <c r="C11985" t="s">
        <v>20</v>
      </c>
      <c r="D11985" t="s">
        <v>17</v>
      </c>
      <c r="E11985" s="14">
        <v>14871.933400000002</v>
      </c>
      <c r="F11985" s="14">
        <v>60496.183219999999</v>
      </c>
      <c r="G11985" s="13">
        <v>0.24583258989937981</v>
      </c>
      <c r="H11985" s="12">
        <v>-96514806.359999999</v>
      </c>
      <c r="I11985" s="12">
        <v>-23.726484811115935</v>
      </c>
      <c r="J11985" t="s">
        <v>26</v>
      </c>
      <c r="K11985" s="14">
        <v>1316.67472</v>
      </c>
      <c r="L11985" s="14">
        <v>14871.933400000002</v>
      </c>
      <c r="M11985" s="13">
        <v>8.8534199595057345E-2</v>
      </c>
      <c r="N11985" s="12">
        <v>-2.1006053419564346</v>
      </c>
      <c r="O11985" s="2">
        <f>DATE(LEFT(ALT[[#This Row],[DATEMTH]],4),RIGHT(ALT[[#This Row],[DATEMTH]],2),1)</f>
        <v>45627</v>
      </c>
      <c r="P11985" t="str">
        <f>IF(AND(ALT[[#This Row],[DATE]]&gt;=DATE(2023,6,1),ALT[[#This Row],[DATE]]&lt;=DATE(2024,5,31)),"Y","N")</f>
        <v>N</v>
      </c>
      <c r="Q11985" t="str">
        <f>LEFT(ALT[[#This Row],[DATEMTH]],4)</f>
        <v>2024</v>
      </c>
    </row>
    <row r="11986" spans="1:17" x14ac:dyDescent="0.25">
      <c r="A11986" t="s">
        <v>109</v>
      </c>
      <c r="B11986" t="s">
        <v>14</v>
      </c>
      <c r="C11986" t="s">
        <v>15</v>
      </c>
      <c r="D11986" t="s">
        <v>23</v>
      </c>
      <c r="E11986" s="14">
        <v>9174.2122519999994</v>
      </c>
      <c r="F11986" s="14">
        <v>60496.183219999999</v>
      </c>
      <c r="G11986" s="13">
        <v>0.1516494390834067</v>
      </c>
      <c r="H11986" s="12">
        <v>-13449535.560000001</v>
      </c>
      <c r="I11986" s="12">
        <v>-2.0396145236063323</v>
      </c>
      <c r="J11986" t="s">
        <v>24</v>
      </c>
      <c r="K11986" s="14">
        <v>3817.3271119999999</v>
      </c>
      <c r="L11986" s="14">
        <v>9174.2122519999994</v>
      </c>
      <c r="M11986" s="13">
        <v>0.41609317586562422</v>
      </c>
      <c r="N11986" s="12">
        <v>-0.84866968466901105</v>
      </c>
      <c r="O11986" s="2">
        <f>DATE(LEFT(ALT[[#This Row],[DATEMTH]],4),RIGHT(ALT[[#This Row],[DATEMTH]],2),1)</f>
        <v>45627</v>
      </c>
      <c r="P11986" t="str">
        <f>IF(AND(ALT[[#This Row],[DATE]]&gt;=DATE(2023,6,1),ALT[[#This Row],[DATE]]&lt;=DATE(2024,5,31)),"Y","N")</f>
        <v>N</v>
      </c>
      <c r="Q11986" t="str">
        <f>LEFT(ALT[[#This Row],[DATEMTH]],4)</f>
        <v>2024</v>
      </c>
    </row>
    <row r="11987" spans="1:17" x14ac:dyDescent="0.25">
      <c r="A11987" t="s">
        <v>109</v>
      </c>
      <c r="B11987" t="s">
        <v>14</v>
      </c>
      <c r="C11987" t="s">
        <v>15</v>
      </c>
      <c r="D11987" t="s">
        <v>23</v>
      </c>
      <c r="E11987" s="14">
        <v>9174.2122519999994</v>
      </c>
      <c r="F11987" s="14">
        <v>60496.183219999999</v>
      </c>
      <c r="G11987" s="13">
        <v>0.1516494390834067</v>
      </c>
      <c r="H11987" s="12">
        <v>-13449535.560000001</v>
      </c>
      <c r="I11987" s="12">
        <v>-2.0396145236063323</v>
      </c>
      <c r="J11987" t="s">
        <v>25</v>
      </c>
      <c r="K11987" s="14">
        <v>1059.9037400000002</v>
      </c>
      <c r="L11987" s="14">
        <v>9174.2122519999994</v>
      </c>
      <c r="M11987" s="13">
        <v>0.11553076284766997</v>
      </c>
      <c r="N11987" s="12">
        <v>-0.23563822182742655</v>
      </c>
      <c r="O11987" s="2">
        <f>DATE(LEFT(ALT[[#This Row],[DATEMTH]],4),RIGHT(ALT[[#This Row],[DATEMTH]],2),1)</f>
        <v>45627</v>
      </c>
      <c r="P11987" t="str">
        <f>IF(AND(ALT[[#This Row],[DATE]]&gt;=DATE(2023,6,1),ALT[[#This Row],[DATE]]&lt;=DATE(2024,5,31)),"Y","N")</f>
        <v>N</v>
      </c>
      <c r="Q11987" t="str">
        <f>LEFT(ALT[[#This Row],[DATEMTH]],4)</f>
        <v>2024</v>
      </c>
    </row>
    <row r="11988" spans="1:17" x14ac:dyDescent="0.25">
      <c r="A11988" t="s">
        <v>109</v>
      </c>
      <c r="B11988" t="s">
        <v>14</v>
      </c>
      <c r="C11988" t="s">
        <v>15</v>
      </c>
      <c r="D11988" t="s">
        <v>23</v>
      </c>
      <c r="E11988" s="14">
        <v>9174.2122519999994</v>
      </c>
      <c r="F11988" s="14">
        <v>60496.183219999999</v>
      </c>
      <c r="G11988" s="13">
        <v>0.1516494390834067</v>
      </c>
      <c r="H11988" s="12">
        <v>-13449535.560000001</v>
      </c>
      <c r="I11988" s="12">
        <v>-2.0396145236063323</v>
      </c>
      <c r="J11988" t="s">
        <v>16</v>
      </c>
      <c r="K11988" s="14">
        <v>2592.2628079999999</v>
      </c>
      <c r="L11988" s="14">
        <v>9174.2122519999994</v>
      </c>
      <c r="M11988" s="13">
        <v>0.28255971595107587</v>
      </c>
      <c r="N11988" s="12">
        <v>-0.57631290043989425</v>
      </c>
      <c r="O11988" s="2">
        <f>DATE(LEFT(ALT[[#This Row],[DATEMTH]],4),RIGHT(ALT[[#This Row],[DATEMTH]],2),1)</f>
        <v>45627</v>
      </c>
      <c r="P11988" t="str">
        <f>IF(AND(ALT[[#This Row],[DATE]]&gt;=DATE(2023,6,1),ALT[[#This Row],[DATE]]&lt;=DATE(2024,5,31)),"Y","N")</f>
        <v>N</v>
      </c>
      <c r="Q11988" t="str">
        <f>LEFT(ALT[[#This Row],[DATEMTH]],4)</f>
        <v>2024</v>
      </c>
    </row>
    <row r="11989" spans="1:17" x14ac:dyDescent="0.25">
      <c r="A11989" t="s">
        <v>109</v>
      </c>
      <c r="B11989" t="s">
        <v>14</v>
      </c>
      <c r="C11989" t="s">
        <v>15</v>
      </c>
      <c r="D11989" t="s">
        <v>23</v>
      </c>
      <c r="E11989" s="14">
        <v>9174.2122519999994</v>
      </c>
      <c r="F11989" s="14">
        <v>60496.183219999999</v>
      </c>
      <c r="G11989" s="13">
        <v>0.1516494390834067</v>
      </c>
      <c r="H11989" s="12">
        <v>-13449535.560000001</v>
      </c>
      <c r="I11989" s="12">
        <v>-2.0396145236063323</v>
      </c>
      <c r="J11989" t="s">
        <v>26</v>
      </c>
      <c r="K11989" s="14">
        <v>1704.7185919999999</v>
      </c>
      <c r="L11989" s="14">
        <v>9174.2122519999994</v>
      </c>
      <c r="M11989" s="13">
        <v>0.18581634533563002</v>
      </c>
      <c r="N11989" s="12">
        <v>-0.37899371667000076</v>
      </c>
      <c r="O11989" s="2">
        <f>DATE(LEFT(ALT[[#This Row],[DATEMTH]],4),RIGHT(ALT[[#This Row],[DATEMTH]],2),1)</f>
        <v>45627</v>
      </c>
      <c r="P11989" t="str">
        <f>IF(AND(ALT[[#This Row],[DATE]]&gt;=DATE(2023,6,1),ALT[[#This Row],[DATE]]&lt;=DATE(2024,5,31)),"Y","N")</f>
        <v>N</v>
      </c>
      <c r="Q11989" t="str">
        <f>LEFT(ALT[[#This Row],[DATEMTH]],4)</f>
        <v>2024</v>
      </c>
    </row>
    <row r="11990" spans="1:17" x14ac:dyDescent="0.25">
      <c r="A11990" t="s">
        <v>109</v>
      </c>
      <c r="B11990" t="s">
        <v>14</v>
      </c>
      <c r="C11990" t="s">
        <v>18</v>
      </c>
      <c r="D11990" t="s">
        <v>23</v>
      </c>
      <c r="E11990" s="14">
        <v>20650.973163999999</v>
      </c>
      <c r="F11990" s="14">
        <v>60496.183219999999</v>
      </c>
      <c r="G11990" s="13">
        <v>0.34135993487226812</v>
      </c>
      <c r="H11990" s="12">
        <v>-13449535.560000001</v>
      </c>
      <c r="I11990" s="12">
        <v>-4.5911325828238541</v>
      </c>
      <c r="J11990" t="s">
        <v>24</v>
      </c>
      <c r="K11990" s="14">
        <v>5178.8614799999996</v>
      </c>
      <c r="L11990" s="14">
        <v>20650.973164000003</v>
      </c>
      <c r="M11990" s="13">
        <v>0.25078050505765498</v>
      </c>
      <c r="N11990" s="12">
        <v>-1.1513665479072221</v>
      </c>
      <c r="O11990" s="2">
        <f>DATE(LEFT(ALT[[#This Row],[DATEMTH]],4),RIGHT(ALT[[#This Row],[DATEMTH]],2),1)</f>
        <v>45627</v>
      </c>
      <c r="P11990" t="str">
        <f>IF(AND(ALT[[#This Row],[DATE]]&gt;=DATE(2023,6,1),ALT[[#This Row],[DATE]]&lt;=DATE(2024,5,31)),"Y","N")</f>
        <v>N</v>
      </c>
      <c r="Q11990" t="str">
        <f>LEFT(ALT[[#This Row],[DATEMTH]],4)</f>
        <v>2024</v>
      </c>
    </row>
    <row r="11991" spans="1:17" x14ac:dyDescent="0.25">
      <c r="A11991" t="s">
        <v>109</v>
      </c>
      <c r="B11991" t="s">
        <v>14</v>
      </c>
      <c r="C11991" t="s">
        <v>18</v>
      </c>
      <c r="D11991" t="s">
        <v>23</v>
      </c>
      <c r="E11991" s="14">
        <v>20650.973163999999</v>
      </c>
      <c r="F11991" s="14">
        <v>60496.183219999999</v>
      </c>
      <c r="G11991" s="13">
        <v>0.34135993487226812</v>
      </c>
      <c r="H11991" s="12">
        <v>-13449535.560000001</v>
      </c>
      <c r="I11991" s="12">
        <v>-4.5911325828238541</v>
      </c>
      <c r="J11991" t="s">
        <v>25</v>
      </c>
      <c r="K11991" s="14">
        <v>2303.021040000001</v>
      </c>
      <c r="L11991" s="14">
        <v>20650.973164000003</v>
      </c>
      <c r="M11991" s="13">
        <v>0.11152118700220692</v>
      </c>
      <c r="N11991" s="12">
        <v>-0.51200855532102429</v>
      </c>
      <c r="O11991" s="2">
        <f>DATE(LEFT(ALT[[#This Row],[DATEMTH]],4),RIGHT(ALT[[#This Row],[DATEMTH]],2),1)</f>
        <v>45627</v>
      </c>
      <c r="P11991" t="str">
        <f>IF(AND(ALT[[#This Row],[DATE]]&gt;=DATE(2023,6,1),ALT[[#This Row],[DATE]]&lt;=DATE(2024,5,31)),"Y","N")</f>
        <v>N</v>
      </c>
      <c r="Q11991" t="str">
        <f>LEFT(ALT[[#This Row],[DATEMTH]],4)</f>
        <v>2024</v>
      </c>
    </row>
    <row r="11992" spans="1:17" x14ac:dyDescent="0.25">
      <c r="A11992" t="s">
        <v>109</v>
      </c>
      <c r="B11992" t="s">
        <v>14</v>
      </c>
      <c r="C11992" t="s">
        <v>18</v>
      </c>
      <c r="D11992" t="s">
        <v>23</v>
      </c>
      <c r="E11992" s="14">
        <v>20650.973163999999</v>
      </c>
      <c r="F11992" s="14">
        <v>60496.183219999999</v>
      </c>
      <c r="G11992" s="13">
        <v>0.34135993487226812</v>
      </c>
      <c r="H11992" s="12">
        <v>-13449535.560000001</v>
      </c>
      <c r="I11992" s="12">
        <v>-4.5911325828238541</v>
      </c>
      <c r="J11992" t="s">
        <v>16</v>
      </c>
      <c r="K11992" s="14">
        <v>6686.3802960000003</v>
      </c>
      <c r="L11992" s="14">
        <v>20650.973164000003</v>
      </c>
      <c r="M11992" s="13">
        <v>0.32378039731590441</v>
      </c>
      <c r="N11992" s="12">
        <v>-1.4865187317967019</v>
      </c>
      <c r="O11992" s="2">
        <f>DATE(LEFT(ALT[[#This Row],[DATEMTH]],4),RIGHT(ALT[[#This Row],[DATEMTH]],2),1)</f>
        <v>45627</v>
      </c>
      <c r="P11992" t="str">
        <f>IF(AND(ALT[[#This Row],[DATE]]&gt;=DATE(2023,6,1),ALT[[#This Row],[DATE]]&lt;=DATE(2024,5,31)),"Y","N")</f>
        <v>N</v>
      </c>
      <c r="Q11992" t="str">
        <f>LEFT(ALT[[#This Row],[DATEMTH]],4)</f>
        <v>2024</v>
      </c>
    </row>
    <row r="11993" spans="1:17" x14ac:dyDescent="0.25">
      <c r="A11993" t="s">
        <v>109</v>
      </c>
      <c r="B11993" t="s">
        <v>14</v>
      </c>
      <c r="C11993" t="s">
        <v>18</v>
      </c>
      <c r="D11993" t="s">
        <v>23</v>
      </c>
      <c r="E11993" s="14">
        <v>20650.973163999999</v>
      </c>
      <c r="F11993" s="14">
        <v>60496.183219999999</v>
      </c>
      <c r="G11993" s="13">
        <v>0.34135993487226812</v>
      </c>
      <c r="H11993" s="12">
        <v>-13449535.560000001</v>
      </c>
      <c r="I11993" s="12">
        <v>-4.5911325828238541</v>
      </c>
      <c r="J11993" t="s">
        <v>26</v>
      </c>
      <c r="K11993" s="14">
        <v>6482.7103479999996</v>
      </c>
      <c r="L11993" s="14">
        <v>20650.973164000003</v>
      </c>
      <c r="M11993" s="13">
        <v>0.31391791062423363</v>
      </c>
      <c r="N11993" s="12">
        <v>-1.4412387477989055</v>
      </c>
      <c r="O11993" s="2">
        <f>DATE(LEFT(ALT[[#This Row],[DATEMTH]],4),RIGHT(ALT[[#This Row],[DATEMTH]],2),1)</f>
        <v>45627</v>
      </c>
      <c r="P11993" t="str">
        <f>IF(AND(ALT[[#This Row],[DATE]]&gt;=DATE(2023,6,1),ALT[[#This Row],[DATE]]&lt;=DATE(2024,5,31)),"Y","N")</f>
        <v>N</v>
      </c>
      <c r="Q11993" t="str">
        <f>LEFT(ALT[[#This Row],[DATEMTH]],4)</f>
        <v>2024</v>
      </c>
    </row>
    <row r="11994" spans="1:17" x14ac:dyDescent="0.25">
      <c r="A11994" t="s">
        <v>109</v>
      </c>
      <c r="B11994" t="s">
        <v>14</v>
      </c>
      <c r="C11994" t="s">
        <v>19</v>
      </c>
      <c r="D11994" t="s">
        <v>23</v>
      </c>
      <c r="E11994" s="14">
        <v>15799.064404000001</v>
      </c>
      <c r="F11994" s="14">
        <v>60496.183219999999</v>
      </c>
      <c r="G11994" s="13">
        <v>0.26115803614494537</v>
      </c>
      <c r="H11994" s="12">
        <v>-13449535.560000001</v>
      </c>
      <c r="I11994" s="12">
        <v>-3.5124542939112082</v>
      </c>
      <c r="J11994" t="s">
        <v>25</v>
      </c>
      <c r="K11994" s="14">
        <v>9977.7882839999984</v>
      </c>
      <c r="L11994" s="14">
        <v>15799.064403999997</v>
      </c>
      <c r="M11994" s="13">
        <v>0.63154298437278533</v>
      </c>
      <c r="N11994" s="12">
        <v>-2.2182658672496891</v>
      </c>
      <c r="O11994" s="2">
        <f>DATE(LEFT(ALT[[#This Row],[DATEMTH]],4),RIGHT(ALT[[#This Row],[DATEMTH]],2),1)</f>
        <v>45627</v>
      </c>
      <c r="P11994" t="str">
        <f>IF(AND(ALT[[#This Row],[DATE]]&gt;=DATE(2023,6,1),ALT[[#This Row],[DATE]]&lt;=DATE(2024,5,31)),"Y","N")</f>
        <v>N</v>
      </c>
      <c r="Q11994" t="str">
        <f>LEFT(ALT[[#This Row],[DATEMTH]],4)</f>
        <v>2024</v>
      </c>
    </row>
    <row r="11995" spans="1:17" x14ac:dyDescent="0.25">
      <c r="A11995" t="s">
        <v>109</v>
      </c>
      <c r="B11995" t="s">
        <v>14</v>
      </c>
      <c r="C11995" t="s">
        <v>19</v>
      </c>
      <c r="D11995" t="s">
        <v>23</v>
      </c>
      <c r="E11995" s="14">
        <v>15799.064404000001</v>
      </c>
      <c r="F11995" s="14">
        <v>60496.183219999999</v>
      </c>
      <c r="G11995" s="13">
        <v>0.26115803614494537</v>
      </c>
      <c r="H11995" s="12">
        <v>-13449535.560000001</v>
      </c>
      <c r="I11995" s="12">
        <v>-3.5124542939112082</v>
      </c>
      <c r="J11995" t="s">
        <v>24</v>
      </c>
      <c r="K11995" s="14">
        <v>5222.7627480000001</v>
      </c>
      <c r="L11995" s="14">
        <v>15799.064403999997</v>
      </c>
      <c r="M11995" s="13">
        <v>0.33057417923289839</v>
      </c>
      <c r="N11995" s="12">
        <v>-1.1611266953027672</v>
      </c>
      <c r="O11995" s="2">
        <f>DATE(LEFT(ALT[[#This Row],[DATEMTH]],4),RIGHT(ALT[[#This Row],[DATEMTH]],2),1)</f>
        <v>45627</v>
      </c>
      <c r="P11995" t="str">
        <f>IF(AND(ALT[[#This Row],[DATE]]&gt;=DATE(2023,6,1),ALT[[#This Row],[DATE]]&lt;=DATE(2024,5,31)),"Y","N")</f>
        <v>N</v>
      </c>
      <c r="Q11995" t="str">
        <f>LEFT(ALT[[#This Row],[DATEMTH]],4)</f>
        <v>2024</v>
      </c>
    </row>
    <row r="11996" spans="1:17" x14ac:dyDescent="0.25">
      <c r="A11996" t="s">
        <v>109</v>
      </c>
      <c r="B11996" t="s">
        <v>14</v>
      </c>
      <c r="C11996" t="s">
        <v>19</v>
      </c>
      <c r="D11996" t="s">
        <v>23</v>
      </c>
      <c r="E11996" s="14">
        <v>15799.064404000001</v>
      </c>
      <c r="F11996" s="14">
        <v>60496.183219999999</v>
      </c>
      <c r="G11996" s="13">
        <v>0.26115803614494537</v>
      </c>
      <c r="H11996" s="12">
        <v>-13449535.560000001</v>
      </c>
      <c r="I11996" s="12">
        <v>-3.5124542939112082</v>
      </c>
      <c r="J11996" t="s">
        <v>16</v>
      </c>
      <c r="K11996" s="14">
        <v>0</v>
      </c>
      <c r="L11996" s="14">
        <v>15799.064403999997</v>
      </c>
      <c r="M11996" s="13">
        <v>0</v>
      </c>
      <c r="N11996" s="12">
        <v>0</v>
      </c>
      <c r="O11996" s="2">
        <f>DATE(LEFT(ALT[[#This Row],[DATEMTH]],4),RIGHT(ALT[[#This Row],[DATEMTH]],2),1)</f>
        <v>45627</v>
      </c>
      <c r="P11996" t="str">
        <f>IF(AND(ALT[[#This Row],[DATE]]&gt;=DATE(2023,6,1),ALT[[#This Row],[DATE]]&lt;=DATE(2024,5,31)),"Y","N")</f>
        <v>N</v>
      </c>
      <c r="Q11996" t="str">
        <f>LEFT(ALT[[#This Row],[DATEMTH]],4)</f>
        <v>2024</v>
      </c>
    </row>
    <row r="11997" spans="1:17" x14ac:dyDescent="0.25">
      <c r="A11997" t="s">
        <v>109</v>
      </c>
      <c r="B11997" t="s">
        <v>14</v>
      </c>
      <c r="C11997" t="s">
        <v>19</v>
      </c>
      <c r="D11997" t="s">
        <v>23</v>
      </c>
      <c r="E11997" s="14">
        <v>15799.064404000001</v>
      </c>
      <c r="F11997" s="14">
        <v>60496.183219999999</v>
      </c>
      <c r="G11997" s="13">
        <v>0.26115803614494537</v>
      </c>
      <c r="H11997" s="12">
        <v>-13449535.560000001</v>
      </c>
      <c r="I11997" s="12">
        <v>-3.5124542939112082</v>
      </c>
      <c r="J11997" t="s">
        <v>26</v>
      </c>
      <c r="K11997" s="14">
        <v>598.513372</v>
      </c>
      <c r="L11997" s="14">
        <v>15799.064403999997</v>
      </c>
      <c r="M11997" s="13">
        <v>3.7882836394316409E-2</v>
      </c>
      <c r="N11997" s="12">
        <v>-0.13306173135875246</v>
      </c>
      <c r="O11997" s="2">
        <f>DATE(LEFT(ALT[[#This Row],[DATEMTH]],4),RIGHT(ALT[[#This Row],[DATEMTH]],2),1)</f>
        <v>45627</v>
      </c>
      <c r="P11997" t="str">
        <f>IF(AND(ALT[[#This Row],[DATE]]&gt;=DATE(2023,6,1),ALT[[#This Row],[DATE]]&lt;=DATE(2024,5,31)),"Y","N")</f>
        <v>N</v>
      </c>
      <c r="Q11997" t="str">
        <f>LEFT(ALT[[#This Row],[DATEMTH]],4)</f>
        <v>2024</v>
      </c>
    </row>
    <row r="11998" spans="1:17" x14ac:dyDescent="0.25">
      <c r="A11998" t="s">
        <v>109</v>
      </c>
      <c r="B11998" t="s">
        <v>14</v>
      </c>
      <c r="C11998" t="s">
        <v>20</v>
      </c>
      <c r="D11998" t="s">
        <v>23</v>
      </c>
      <c r="E11998" s="14">
        <v>14871.933400000002</v>
      </c>
      <c r="F11998" s="14">
        <v>60496.183219999999</v>
      </c>
      <c r="G11998" s="13">
        <v>0.24583258989937981</v>
      </c>
      <c r="H11998" s="12">
        <v>-13449535.560000001</v>
      </c>
      <c r="I11998" s="12">
        <v>-3.3063341596586056</v>
      </c>
      <c r="J11998" t="s">
        <v>25</v>
      </c>
      <c r="K11998" s="14">
        <v>2176.2685759999999</v>
      </c>
      <c r="L11998" s="14">
        <v>14871.933400000002</v>
      </c>
      <c r="M11998" s="13">
        <v>0.14633393772460007</v>
      </c>
      <c r="N11998" s="12">
        <v>-0.4838288970162003</v>
      </c>
      <c r="O11998" s="2">
        <f>DATE(LEFT(ALT[[#This Row],[DATEMTH]],4),RIGHT(ALT[[#This Row],[DATEMTH]],2),1)</f>
        <v>45627</v>
      </c>
      <c r="P11998" t="str">
        <f>IF(AND(ALT[[#This Row],[DATE]]&gt;=DATE(2023,6,1),ALT[[#This Row],[DATE]]&lt;=DATE(2024,5,31)),"Y","N")</f>
        <v>N</v>
      </c>
      <c r="Q11998" t="str">
        <f>LEFT(ALT[[#This Row],[DATEMTH]],4)</f>
        <v>2024</v>
      </c>
    </row>
    <row r="11999" spans="1:17" x14ac:dyDescent="0.25">
      <c r="A11999" t="s">
        <v>109</v>
      </c>
      <c r="B11999" t="s">
        <v>14</v>
      </c>
      <c r="C11999" t="s">
        <v>20</v>
      </c>
      <c r="D11999" t="s">
        <v>23</v>
      </c>
      <c r="E11999" s="14">
        <v>14871.933400000002</v>
      </c>
      <c r="F11999" s="14">
        <v>60496.183219999999</v>
      </c>
      <c r="G11999" s="13">
        <v>0.24583258989937981</v>
      </c>
      <c r="H11999" s="12">
        <v>-13449535.560000001</v>
      </c>
      <c r="I11999" s="12">
        <v>-3.3063341596586056</v>
      </c>
      <c r="J11999" t="s">
        <v>24</v>
      </c>
      <c r="K11999" s="14">
        <v>7446.6903360000015</v>
      </c>
      <c r="L11999" s="14">
        <v>14871.933400000002</v>
      </c>
      <c r="M11999" s="13">
        <v>0.50072106535926264</v>
      </c>
      <c r="N11999" s="12">
        <v>-1.6555511628579793</v>
      </c>
      <c r="O11999" s="2">
        <f>DATE(LEFT(ALT[[#This Row],[DATEMTH]],4),RIGHT(ALT[[#This Row],[DATEMTH]],2),1)</f>
        <v>45627</v>
      </c>
      <c r="P11999" t="str">
        <f>IF(AND(ALT[[#This Row],[DATE]]&gt;=DATE(2023,6,1),ALT[[#This Row],[DATE]]&lt;=DATE(2024,5,31)),"Y","N")</f>
        <v>N</v>
      </c>
      <c r="Q11999" t="str">
        <f>LEFT(ALT[[#This Row],[DATEMTH]],4)</f>
        <v>2024</v>
      </c>
    </row>
    <row r="12000" spans="1:17" x14ac:dyDescent="0.25">
      <c r="A12000" t="s">
        <v>109</v>
      </c>
      <c r="B12000" t="s">
        <v>14</v>
      </c>
      <c r="C12000" t="s">
        <v>20</v>
      </c>
      <c r="D12000" t="s">
        <v>23</v>
      </c>
      <c r="E12000" s="14">
        <v>14871.933400000002</v>
      </c>
      <c r="F12000" s="14">
        <v>60496.183219999999</v>
      </c>
      <c r="G12000" s="13">
        <v>0.24583258989937981</v>
      </c>
      <c r="H12000" s="12">
        <v>-13449535.560000001</v>
      </c>
      <c r="I12000" s="12">
        <v>-3.3063341596586056</v>
      </c>
      <c r="J12000" t="s">
        <v>16</v>
      </c>
      <c r="K12000" s="14">
        <v>3932.2997680000008</v>
      </c>
      <c r="L12000" s="14">
        <v>14871.933400000002</v>
      </c>
      <c r="M12000" s="13">
        <v>0.26441079732108003</v>
      </c>
      <c r="N12000" s="12">
        <v>-0.87423045136525501</v>
      </c>
      <c r="O12000" s="2">
        <f>DATE(LEFT(ALT[[#This Row],[DATEMTH]],4),RIGHT(ALT[[#This Row],[DATEMTH]],2),1)</f>
        <v>45627</v>
      </c>
      <c r="P12000" t="str">
        <f>IF(AND(ALT[[#This Row],[DATE]]&gt;=DATE(2023,6,1),ALT[[#This Row],[DATE]]&lt;=DATE(2024,5,31)),"Y","N")</f>
        <v>N</v>
      </c>
      <c r="Q12000" t="str">
        <f>LEFT(ALT[[#This Row],[DATEMTH]],4)</f>
        <v>2024</v>
      </c>
    </row>
    <row r="12001" spans="1:17" x14ac:dyDescent="0.25">
      <c r="A12001" t="s">
        <v>109</v>
      </c>
      <c r="B12001" t="s">
        <v>14</v>
      </c>
      <c r="C12001" t="s">
        <v>20</v>
      </c>
      <c r="D12001" t="s">
        <v>23</v>
      </c>
      <c r="E12001" s="14">
        <v>14871.933400000002</v>
      </c>
      <c r="F12001" s="14">
        <v>60496.183219999999</v>
      </c>
      <c r="G12001" s="13">
        <v>0.24583258989937981</v>
      </c>
      <c r="H12001" s="12">
        <v>-13449535.560000001</v>
      </c>
      <c r="I12001" s="12">
        <v>-3.3063341596586056</v>
      </c>
      <c r="J12001" t="s">
        <v>26</v>
      </c>
      <c r="K12001" s="14">
        <v>1316.67472</v>
      </c>
      <c r="L12001" s="14">
        <v>14871.933400000002</v>
      </c>
      <c r="M12001" s="13">
        <v>8.8534199595057345E-2</v>
      </c>
      <c r="N12001" s="12">
        <v>-0.2927236484191712</v>
      </c>
      <c r="O12001" s="2">
        <f>DATE(LEFT(ALT[[#This Row],[DATEMTH]],4),RIGHT(ALT[[#This Row],[DATEMTH]],2),1)</f>
        <v>45627</v>
      </c>
      <c r="P12001" t="str">
        <f>IF(AND(ALT[[#This Row],[DATE]]&gt;=DATE(2023,6,1),ALT[[#This Row],[DATE]]&lt;=DATE(2024,5,31)),"Y","N")</f>
        <v>N</v>
      </c>
      <c r="Q12001" t="str">
        <f>LEFT(ALT[[#This Row],[DATEMTH]],4)</f>
        <v>2024</v>
      </c>
    </row>
    <row r="12002" spans="1:17" x14ac:dyDescent="0.25">
      <c r="A12002" t="s">
        <v>109</v>
      </c>
      <c r="B12002" t="s">
        <v>110</v>
      </c>
      <c r="C12002" t="s">
        <v>15</v>
      </c>
      <c r="D12002" t="s">
        <v>22</v>
      </c>
      <c r="E12002" s="14">
        <v>3919528.1676700073</v>
      </c>
      <c r="F12002" s="14">
        <v>24523944.533185985</v>
      </c>
      <c r="G12002" s="13">
        <v>0.15982454055733458</v>
      </c>
      <c r="H12002" s="12">
        <v>-41283581.840000004</v>
      </c>
      <c r="I12002" s="12">
        <v>-6.5981295001391222</v>
      </c>
      <c r="J12002" t="s">
        <v>16</v>
      </c>
      <c r="K12002" s="14">
        <v>1130508.3797000004</v>
      </c>
      <c r="L12002" s="14">
        <v>3919528.1676699994</v>
      </c>
      <c r="M12002" s="13">
        <v>0.28842971177626253</v>
      </c>
      <c r="N12002" s="12">
        <v>-1.9030965899875822</v>
      </c>
      <c r="O12002" s="2">
        <f>DATE(LEFT(ALT[[#This Row],[DATEMTH]],4),RIGHT(ALT[[#This Row],[DATEMTH]],2),1)</f>
        <v>45627</v>
      </c>
      <c r="P12002" t="str">
        <f>IF(AND(ALT[[#This Row],[DATE]]&gt;=DATE(2023,6,1),ALT[[#This Row],[DATE]]&lt;=DATE(2024,5,31)),"Y","N")</f>
        <v>N</v>
      </c>
      <c r="Q12002" t="str">
        <f>LEFT(ALT[[#This Row],[DATEMTH]],4)</f>
        <v>2024</v>
      </c>
    </row>
    <row r="12003" spans="1:17" x14ac:dyDescent="0.25">
      <c r="A12003" t="s">
        <v>109</v>
      </c>
      <c r="B12003" t="s">
        <v>110</v>
      </c>
      <c r="C12003" t="s">
        <v>15</v>
      </c>
      <c r="D12003" t="s">
        <v>22</v>
      </c>
      <c r="E12003" s="14">
        <v>3919528.1676700073</v>
      </c>
      <c r="F12003" s="14">
        <v>24523944.533185985</v>
      </c>
      <c r="G12003" s="13">
        <v>0.15982454055733458</v>
      </c>
      <c r="H12003" s="12">
        <v>-41283581.840000004</v>
      </c>
      <c r="I12003" s="12">
        <v>-6.5981295001391222</v>
      </c>
      <c r="J12003" t="s">
        <v>26</v>
      </c>
      <c r="K12003" s="14">
        <v>764371.14625600015</v>
      </c>
      <c r="L12003" s="14">
        <v>3919528.1676699994</v>
      </c>
      <c r="M12003" s="13">
        <v>0.19501611254152251</v>
      </c>
      <c r="N12003" s="12">
        <v>-1.2867415651626708</v>
      </c>
      <c r="O12003" s="2">
        <f>DATE(LEFT(ALT[[#This Row],[DATEMTH]],4),RIGHT(ALT[[#This Row],[DATEMTH]],2),1)</f>
        <v>45627</v>
      </c>
      <c r="P12003" t="str">
        <f>IF(AND(ALT[[#This Row],[DATE]]&gt;=DATE(2023,6,1),ALT[[#This Row],[DATE]]&lt;=DATE(2024,5,31)),"Y","N")</f>
        <v>N</v>
      </c>
      <c r="Q12003" t="str">
        <f>LEFT(ALT[[#This Row],[DATEMTH]],4)</f>
        <v>2024</v>
      </c>
    </row>
    <row r="12004" spans="1:17" x14ac:dyDescent="0.25">
      <c r="A12004" t="s">
        <v>109</v>
      </c>
      <c r="B12004" t="s">
        <v>110</v>
      </c>
      <c r="C12004" t="s">
        <v>15</v>
      </c>
      <c r="D12004" t="s">
        <v>22</v>
      </c>
      <c r="E12004" s="14">
        <v>3919528.1676700073</v>
      </c>
      <c r="F12004" s="14">
        <v>24523944.533185985</v>
      </c>
      <c r="G12004" s="13">
        <v>0.15982454055733458</v>
      </c>
      <c r="H12004" s="12">
        <v>-41283581.840000004</v>
      </c>
      <c r="I12004" s="12">
        <v>-6.5981295001391222</v>
      </c>
      <c r="J12004" t="s">
        <v>25</v>
      </c>
      <c r="K12004" s="14">
        <v>507798.9202640006</v>
      </c>
      <c r="L12004" s="14">
        <v>3919528.1676699994</v>
      </c>
      <c r="M12004" s="13">
        <v>0.12955613495842447</v>
      </c>
      <c r="N12004" s="12">
        <v>-0.85482815599318585</v>
      </c>
      <c r="O12004" s="2">
        <f>DATE(LEFT(ALT[[#This Row],[DATEMTH]],4),RIGHT(ALT[[#This Row],[DATEMTH]],2),1)</f>
        <v>45627</v>
      </c>
      <c r="P12004" t="str">
        <f>IF(AND(ALT[[#This Row],[DATE]]&gt;=DATE(2023,6,1),ALT[[#This Row],[DATE]]&lt;=DATE(2024,5,31)),"Y","N")</f>
        <v>N</v>
      </c>
      <c r="Q12004" t="str">
        <f>LEFT(ALT[[#This Row],[DATEMTH]],4)</f>
        <v>2024</v>
      </c>
    </row>
    <row r="12005" spans="1:17" x14ac:dyDescent="0.25">
      <c r="A12005" t="s">
        <v>109</v>
      </c>
      <c r="B12005" t="s">
        <v>110</v>
      </c>
      <c r="C12005" t="s">
        <v>15</v>
      </c>
      <c r="D12005" t="s">
        <v>22</v>
      </c>
      <c r="E12005" s="14">
        <v>3919528.1676700073</v>
      </c>
      <c r="F12005" s="14">
        <v>24523944.533185985</v>
      </c>
      <c r="G12005" s="13">
        <v>0.15982454055733458</v>
      </c>
      <c r="H12005" s="12">
        <v>-41283581.840000004</v>
      </c>
      <c r="I12005" s="12">
        <v>-6.5981295001391222</v>
      </c>
      <c r="J12005" t="s">
        <v>24</v>
      </c>
      <c r="K12005" s="14">
        <v>1516849.7214499982</v>
      </c>
      <c r="L12005" s="14">
        <v>3919528.1676699994</v>
      </c>
      <c r="M12005" s="13">
        <v>0.38699804072379046</v>
      </c>
      <c r="N12005" s="12">
        <v>-2.5534631889956834</v>
      </c>
      <c r="O12005" s="2">
        <f>DATE(LEFT(ALT[[#This Row],[DATEMTH]],4),RIGHT(ALT[[#This Row],[DATEMTH]],2),1)</f>
        <v>45627</v>
      </c>
      <c r="P12005" t="str">
        <f>IF(AND(ALT[[#This Row],[DATE]]&gt;=DATE(2023,6,1),ALT[[#This Row],[DATE]]&lt;=DATE(2024,5,31)),"Y","N")</f>
        <v>N</v>
      </c>
      <c r="Q12005" t="str">
        <f>LEFT(ALT[[#This Row],[DATEMTH]],4)</f>
        <v>2024</v>
      </c>
    </row>
    <row r="12006" spans="1:17" x14ac:dyDescent="0.25">
      <c r="A12006" t="s">
        <v>109</v>
      </c>
      <c r="B12006" t="s">
        <v>110</v>
      </c>
      <c r="C12006" t="s">
        <v>18</v>
      </c>
      <c r="D12006" t="s">
        <v>22</v>
      </c>
      <c r="E12006" s="14">
        <v>9992347.1401189994</v>
      </c>
      <c r="F12006" s="14">
        <v>24523944.533185985</v>
      </c>
      <c r="G12006" s="13">
        <v>0.40745268880368246</v>
      </c>
      <c r="H12006" s="12">
        <v>-41283581.840000004</v>
      </c>
      <c r="I12006" s="12">
        <v>-16.821106424154877</v>
      </c>
      <c r="J12006" t="s">
        <v>24</v>
      </c>
      <c r="K12006" s="14">
        <v>2332896.4809699995</v>
      </c>
      <c r="L12006" s="14">
        <v>9992347.1401189994</v>
      </c>
      <c r="M12006" s="13">
        <v>0.23346831812952976</v>
      </c>
      <c r="N12006" s="12">
        <v>-3.9271954259252673</v>
      </c>
      <c r="O12006" s="2">
        <f>DATE(LEFT(ALT[[#This Row],[DATEMTH]],4),RIGHT(ALT[[#This Row],[DATEMTH]],2),1)</f>
        <v>45627</v>
      </c>
      <c r="P12006" t="str">
        <f>IF(AND(ALT[[#This Row],[DATE]]&gt;=DATE(2023,6,1),ALT[[#This Row],[DATE]]&lt;=DATE(2024,5,31)),"Y","N")</f>
        <v>N</v>
      </c>
      <c r="Q12006" t="str">
        <f>LEFT(ALT[[#This Row],[DATEMTH]],4)</f>
        <v>2024</v>
      </c>
    </row>
    <row r="12007" spans="1:17" x14ac:dyDescent="0.25">
      <c r="A12007" t="s">
        <v>109</v>
      </c>
      <c r="B12007" t="s">
        <v>110</v>
      </c>
      <c r="C12007" t="s">
        <v>18</v>
      </c>
      <c r="D12007" t="s">
        <v>22</v>
      </c>
      <c r="E12007" s="14">
        <v>9992347.1401189994</v>
      </c>
      <c r="F12007" s="14">
        <v>24523944.533185985</v>
      </c>
      <c r="G12007" s="13">
        <v>0.40745268880368246</v>
      </c>
      <c r="H12007" s="12">
        <v>-41283581.840000004</v>
      </c>
      <c r="I12007" s="12">
        <v>-16.821106424154877</v>
      </c>
      <c r="J12007" t="s">
        <v>26</v>
      </c>
      <c r="K12007" s="14">
        <v>3273105.6488850014</v>
      </c>
      <c r="L12007" s="14">
        <v>9992347.1401189994</v>
      </c>
      <c r="M12007" s="13">
        <v>0.32756124291794991</v>
      </c>
      <c r="N12007" s="12">
        <v>-5.5099425275512832</v>
      </c>
      <c r="O12007" s="2">
        <f>DATE(LEFT(ALT[[#This Row],[DATEMTH]],4),RIGHT(ALT[[#This Row],[DATEMTH]],2),1)</f>
        <v>45627</v>
      </c>
      <c r="P12007" t="str">
        <f>IF(AND(ALT[[#This Row],[DATE]]&gt;=DATE(2023,6,1),ALT[[#This Row],[DATE]]&lt;=DATE(2024,5,31)),"Y","N")</f>
        <v>N</v>
      </c>
      <c r="Q12007" t="str">
        <f>LEFT(ALT[[#This Row],[DATEMTH]],4)</f>
        <v>2024</v>
      </c>
    </row>
    <row r="12008" spans="1:17" x14ac:dyDescent="0.25">
      <c r="A12008" t="s">
        <v>109</v>
      </c>
      <c r="B12008" t="s">
        <v>110</v>
      </c>
      <c r="C12008" t="s">
        <v>18</v>
      </c>
      <c r="D12008" t="s">
        <v>22</v>
      </c>
      <c r="E12008" s="14">
        <v>9992347.1401189994</v>
      </c>
      <c r="F12008" s="14">
        <v>24523944.533185985</v>
      </c>
      <c r="G12008" s="13">
        <v>0.40745268880368246</v>
      </c>
      <c r="H12008" s="12">
        <v>-41283581.840000004</v>
      </c>
      <c r="I12008" s="12">
        <v>-16.821106424154877</v>
      </c>
      <c r="J12008" t="s">
        <v>25</v>
      </c>
      <c r="K12008" s="14">
        <v>1117374.850197</v>
      </c>
      <c r="L12008" s="14">
        <v>9992347.1401189994</v>
      </c>
      <c r="M12008" s="13">
        <v>0.111823061641921</v>
      </c>
      <c r="N12008" s="12">
        <v>-1.8809876205535843</v>
      </c>
      <c r="O12008" s="2">
        <f>DATE(LEFT(ALT[[#This Row],[DATEMTH]],4),RIGHT(ALT[[#This Row],[DATEMTH]],2),1)</f>
        <v>45627</v>
      </c>
      <c r="P12008" t="str">
        <f>IF(AND(ALT[[#This Row],[DATE]]&gt;=DATE(2023,6,1),ALT[[#This Row],[DATE]]&lt;=DATE(2024,5,31)),"Y","N")</f>
        <v>N</v>
      </c>
      <c r="Q12008" t="str">
        <f>LEFT(ALT[[#This Row],[DATEMTH]],4)</f>
        <v>2024</v>
      </c>
    </row>
    <row r="12009" spans="1:17" x14ac:dyDescent="0.25">
      <c r="A12009" t="s">
        <v>109</v>
      </c>
      <c r="B12009" t="s">
        <v>110</v>
      </c>
      <c r="C12009" t="s">
        <v>18</v>
      </c>
      <c r="D12009" t="s">
        <v>22</v>
      </c>
      <c r="E12009" s="14">
        <v>9992347.1401189994</v>
      </c>
      <c r="F12009" s="14">
        <v>24523944.533185985</v>
      </c>
      <c r="G12009" s="13">
        <v>0.40745268880368246</v>
      </c>
      <c r="H12009" s="12">
        <v>-41283581.840000004</v>
      </c>
      <c r="I12009" s="12">
        <v>-16.821106424154877</v>
      </c>
      <c r="J12009" t="s">
        <v>16</v>
      </c>
      <c r="K12009" s="14">
        <v>3268970.1600669995</v>
      </c>
      <c r="L12009" s="14">
        <v>9992347.1401189994</v>
      </c>
      <c r="M12009" s="13">
        <v>0.32714737731059945</v>
      </c>
      <c r="N12009" s="12">
        <v>-5.5029808501247439</v>
      </c>
      <c r="O12009" s="2">
        <f>DATE(LEFT(ALT[[#This Row],[DATEMTH]],4),RIGHT(ALT[[#This Row],[DATEMTH]],2),1)</f>
        <v>45627</v>
      </c>
      <c r="P12009" t="str">
        <f>IF(AND(ALT[[#This Row],[DATE]]&gt;=DATE(2023,6,1),ALT[[#This Row],[DATE]]&lt;=DATE(2024,5,31)),"Y","N")</f>
        <v>N</v>
      </c>
      <c r="Q12009" t="str">
        <f>LEFT(ALT[[#This Row],[DATEMTH]],4)</f>
        <v>2024</v>
      </c>
    </row>
    <row r="12010" spans="1:17" x14ac:dyDescent="0.25">
      <c r="A12010" t="s">
        <v>109</v>
      </c>
      <c r="B12010" t="s">
        <v>110</v>
      </c>
      <c r="C12010" t="s">
        <v>19</v>
      </c>
      <c r="D12010" t="s">
        <v>22</v>
      </c>
      <c r="E12010" s="14">
        <v>5926535.3837390095</v>
      </c>
      <c r="F12010" s="14">
        <v>24523944.533185985</v>
      </c>
      <c r="G12010" s="13">
        <v>0.24166321921496672</v>
      </c>
      <c r="H12010" s="12">
        <v>-41283581.840000004</v>
      </c>
      <c r="I12010" s="12">
        <v>-9.9767232881789401</v>
      </c>
      <c r="J12010" t="s">
        <v>24</v>
      </c>
      <c r="K12010" s="14">
        <v>1773564.6239770004</v>
      </c>
      <c r="L12010" s="14">
        <v>5926535.3837390002</v>
      </c>
      <c r="M12010" s="13">
        <v>0.2992582527800709</v>
      </c>
      <c r="N12010" s="12">
        <v>-2.9856167796906732</v>
      </c>
      <c r="O12010" s="2">
        <f>DATE(LEFT(ALT[[#This Row],[DATEMTH]],4),RIGHT(ALT[[#This Row],[DATEMTH]],2),1)</f>
        <v>45627</v>
      </c>
      <c r="P12010" t="str">
        <f>IF(AND(ALT[[#This Row],[DATE]]&gt;=DATE(2023,6,1),ALT[[#This Row],[DATE]]&lt;=DATE(2024,5,31)),"Y","N")</f>
        <v>N</v>
      </c>
      <c r="Q12010" t="str">
        <f>LEFT(ALT[[#This Row],[DATEMTH]],4)</f>
        <v>2024</v>
      </c>
    </row>
    <row r="12011" spans="1:17" x14ac:dyDescent="0.25">
      <c r="A12011" t="s">
        <v>109</v>
      </c>
      <c r="B12011" t="s">
        <v>110</v>
      </c>
      <c r="C12011" t="s">
        <v>19</v>
      </c>
      <c r="D12011" t="s">
        <v>22</v>
      </c>
      <c r="E12011" s="14">
        <v>5926535.3837390095</v>
      </c>
      <c r="F12011" s="14">
        <v>24523944.533185985</v>
      </c>
      <c r="G12011" s="13">
        <v>0.24166321921496672</v>
      </c>
      <c r="H12011" s="12">
        <v>-41283581.840000004</v>
      </c>
      <c r="I12011" s="12">
        <v>-9.9767232881789401</v>
      </c>
      <c r="J12011" t="s">
        <v>26</v>
      </c>
      <c r="K12011" s="14">
        <v>262692.56649899989</v>
      </c>
      <c r="L12011" s="14">
        <v>5926535.3837390002</v>
      </c>
      <c r="M12011" s="13">
        <v>4.4324811966830677E-2</v>
      </c>
      <c r="N12011" s="12">
        <v>-0.44221638379363221</v>
      </c>
      <c r="O12011" s="2">
        <f>DATE(LEFT(ALT[[#This Row],[DATEMTH]],4),RIGHT(ALT[[#This Row],[DATEMTH]],2),1)</f>
        <v>45627</v>
      </c>
      <c r="P12011" t="str">
        <f>IF(AND(ALT[[#This Row],[DATE]]&gt;=DATE(2023,6,1),ALT[[#This Row],[DATE]]&lt;=DATE(2024,5,31)),"Y","N")</f>
        <v>N</v>
      </c>
      <c r="Q12011" t="str">
        <f>LEFT(ALT[[#This Row],[DATEMTH]],4)</f>
        <v>2024</v>
      </c>
    </row>
    <row r="12012" spans="1:17" x14ac:dyDescent="0.25">
      <c r="A12012" t="s">
        <v>109</v>
      </c>
      <c r="B12012" t="s">
        <v>110</v>
      </c>
      <c r="C12012" t="s">
        <v>19</v>
      </c>
      <c r="D12012" t="s">
        <v>22</v>
      </c>
      <c r="E12012" s="14">
        <v>5926535.3837390095</v>
      </c>
      <c r="F12012" s="14">
        <v>24523944.533185985</v>
      </c>
      <c r="G12012" s="13">
        <v>0.24166321921496672</v>
      </c>
      <c r="H12012" s="12">
        <v>-41283581.840000004</v>
      </c>
      <c r="I12012" s="12">
        <v>-9.9767232881789401</v>
      </c>
      <c r="J12012" t="s">
        <v>25</v>
      </c>
      <c r="K12012" s="14">
        <v>3890241.0328159998</v>
      </c>
      <c r="L12012" s="14">
        <v>5926535.3837390002</v>
      </c>
      <c r="M12012" s="13">
        <v>0.65641066507253021</v>
      </c>
      <c r="N12012" s="12">
        <v>-6.5488275688381385</v>
      </c>
      <c r="O12012" s="2">
        <f>DATE(LEFT(ALT[[#This Row],[DATEMTH]],4),RIGHT(ALT[[#This Row],[DATEMTH]],2),1)</f>
        <v>45627</v>
      </c>
      <c r="P12012" t="str">
        <f>IF(AND(ALT[[#This Row],[DATE]]&gt;=DATE(2023,6,1),ALT[[#This Row],[DATE]]&lt;=DATE(2024,5,31)),"Y","N")</f>
        <v>N</v>
      </c>
      <c r="Q12012" t="str">
        <f>LEFT(ALT[[#This Row],[DATEMTH]],4)</f>
        <v>2024</v>
      </c>
    </row>
    <row r="12013" spans="1:17" x14ac:dyDescent="0.25">
      <c r="A12013" t="s">
        <v>109</v>
      </c>
      <c r="B12013" t="s">
        <v>110</v>
      </c>
      <c r="C12013" t="s">
        <v>19</v>
      </c>
      <c r="D12013" t="s">
        <v>22</v>
      </c>
      <c r="E12013" s="14">
        <v>5926535.3837390095</v>
      </c>
      <c r="F12013" s="14">
        <v>24523944.533185985</v>
      </c>
      <c r="G12013" s="13">
        <v>0.24166321921496672</v>
      </c>
      <c r="H12013" s="12">
        <v>-41283581.840000004</v>
      </c>
      <c r="I12013" s="12">
        <v>-9.9767232881789401</v>
      </c>
      <c r="J12013" t="s">
        <v>16</v>
      </c>
      <c r="K12013" s="14">
        <v>37.160447000000005</v>
      </c>
      <c r="L12013" s="14">
        <v>5926535.3837390002</v>
      </c>
      <c r="M12013" s="13">
        <v>6.2701805682219349E-6</v>
      </c>
      <c r="N12013" s="12">
        <v>-6.2555856496066833E-5</v>
      </c>
      <c r="O12013" s="2">
        <f>DATE(LEFT(ALT[[#This Row],[DATEMTH]],4),RIGHT(ALT[[#This Row],[DATEMTH]],2),1)</f>
        <v>45627</v>
      </c>
      <c r="P12013" t="str">
        <f>IF(AND(ALT[[#This Row],[DATE]]&gt;=DATE(2023,6,1),ALT[[#This Row],[DATE]]&lt;=DATE(2024,5,31)),"Y","N")</f>
        <v>N</v>
      </c>
      <c r="Q12013" t="str">
        <f>LEFT(ALT[[#This Row],[DATEMTH]],4)</f>
        <v>2024</v>
      </c>
    </row>
    <row r="12014" spans="1:17" x14ac:dyDescent="0.25">
      <c r="A12014" t="s">
        <v>109</v>
      </c>
      <c r="B12014" t="s">
        <v>110</v>
      </c>
      <c r="C12014" t="s">
        <v>20</v>
      </c>
      <c r="D12014" t="s">
        <v>22</v>
      </c>
      <c r="E12014" s="14">
        <v>4685533.8416580008</v>
      </c>
      <c r="F12014" s="14">
        <v>24523944.533185985</v>
      </c>
      <c r="G12014" s="13">
        <v>0.19105955142401751</v>
      </c>
      <c r="H12014" s="12">
        <v>-41283581.840000004</v>
      </c>
      <c r="I12014" s="12">
        <v>-7.887622627527116</v>
      </c>
      <c r="J12014" t="s">
        <v>24</v>
      </c>
      <c r="K12014" s="14">
        <v>2203231.2153159995</v>
      </c>
      <c r="L12014" s="14">
        <v>4685533.841657999</v>
      </c>
      <c r="M12014" s="13">
        <v>0.47021989164341954</v>
      </c>
      <c r="N12014" s="12">
        <v>-3.7089170572399848</v>
      </c>
      <c r="O12014" s="2">
        <f>DATE(LEFT(ALT[[#This Row],[DATEMTH]],4),RIGHT(ALT[[#This Row],[DATEMTH]],2),1)</f>
        <v>45627</v>
      </c>
      <c r="P12014" t="str">
        <f>IF(AND(ALT[[#This Row],[DATE]]&gt;=DATE(2023,6,1),ALT[[#This Row],[DATE]]&lt;=DATE(2024,5,31)),"Y","N")</f>
        <v>N</v>
      </c>
      <c r="Q12014" t="str">
        <f>LEFT(ALT[[#This Row],[DATEMTH]],4)</f>
        <v>2024</v>
      </c>
    </row>
    <row r="12015" spans="1:17" x14ac:dyDescent="0.25">
      <c r="A12015" t="s">
        <v>109</v>
      </c>
      <c r="B12015" t="s">
        <v>110</v>
      </c>
      <c r="C12015" t="s">
        <v>20</v>
      </c>
      <c r="D12015" t="s">
        <v>22</v>
      </c>
      <c r="E12015" s="14">
        <v>4685533.8416580008</v>
      </c>
      <c r="F12015" s="14">
        <v>24523944.533185985</v>
      </c>
      <c r="G12015" s="13">
        <v>0.19105955142401751</v>
      </c>
      <c r="H12015" s="12">
        <v>-41283581.840000004</v>
      </c>
      <c r="I12015" s="12">
        <v>-7.887622627527116</v>
      </c>
      <c r="J12015" t="s">
        <v>26</v>
      </c>
      <c r="K12015" s="14">
        <v>358450.93503200024</v>
      </c>
      <c r="L12015" s="14">
        <v>4685533.841657999</v>
      </c>
      <c r="M12015" s="13">
        <v>7.6501621190972049E-2</v>
      </c>
      <c r="N12015" s="12">
        <v>-0.60341591834841901</v>
      </c>
      <c r="O12015" s="2">
        <f>DATE(LEFT(ALT[[#This Row],[DATEMTH]],4),RIGHT(ALT[[#This Row],[DATEMTH]],2),1)</f>
        <v>45627</v>
      </c>
      <c r="P12015" t="str">
        <f>IF(AND(ALT[[#This Row],[DATE]]&gt;=DATE(2023,6,1),ALT[[#This Row],[DATE]]&lt;=DATE(2024,5,31)),"Y","N")</f>
        <v>N</v>
      </c>
      <c r="Q12015" t="str">
        <f>LEFT(ALT[[#This Row],[DATEMTH]],4)</f>
        <v>2024</v>
      </c>
    </row>
    <row r="12016" spans="1:17" x14ac:dyDescent="0.25">
      <c r="A12016" t="s">
        <v>109</v>
      </c>
      <c r="B12016" t="s">
        <v>110</v>
      </c>
      <c r="C12016" t="s">
        <v>20</v>
      </c>
      <c r="D12016" t="s">
        <v>22</v>
      </c>
      <c r="E12016" s="14">
        <v>4685533.8416580008</v>
      </c>
      <c r="F12016" s="14">
        <v>24523944.533185985</v>
      </c>
      <c r="G12016" s="13">
        <v>0.19105955142401751</v>
      </c>
      <c r="H12016" s="12">
        <v>-41283581.840000004</v>
      </c>
      <c r="I12016" s="12">
        <v>-7.887622627527116</v>
      </c>
      <c r="J12016" t="s">
        <v>25</v>
      </c>
      <c r="K12016" s="14">
        <v>619336.46961199935</v>
      </c>
      <c r="L12016" s="14">
        <v>4685533.841657999</v>
      </c>
      <c r="M12016" s="13">
        <v>0.13218055626994343</v>
      </c>
      <c r="N12016" s="12">
        <v>-1.042590346553927</v>
      </c>
      <c r="O12016" s="2">
        <f>DATE(LEFT(ALT[[#This Row],[DATEMTH]],4),RIGHT(ALT[[#This Row],[DATEMTH]],2),1)</f>
        <v>45627</v>
      </c>
      <c r="P12016" t="str">
        <f>IF(AND(ALT[[#This Row],[DATE]]&gt;=DATE(2023,6,1),ALT[[#This Row],[DATE]]&lt;=DATE(2024,5,31)),"Y","N")</f>
        <v>N</v>
      </c>
      <c r="Q12016" t="str">
        <f>LEFT(ALT[[#This Row],[DATEMTH]],4)</f>
        <v>2024</v>
      </c>
    </row>
    <row r="12017" spans="1:17" x14ac:dyDescent="0.25">
      <c r="A12017" t="s">
        <v>109</v>
      </c>
      <c r="B12017" t="s">
        <v>110</v>
      </c>
      <c r="C12017" t="s">
        <v>20</v>
      </c>
      <c r="D12017" t="s">
        <v>22</v>
      </c>
      <c r="E12017" s="14">
        <v>4685533.8416580008</v>
      </c>
      <c r="F12017" s="14">
        <v>24523944.533185985</v>
      </c>
      <c r="G12017" s="13">
        <v>0.19105955142401751</v>
      </c>
      <c r="H12017" s="12">
        <v>-41283581.840000004</v>
      </c>
      <c r="I12017" s="12">
        <v>-7.887622627527116</v>
      </c>
      <c r="J12017" t="s">
        <v>16</v>
      </c>
      <c r="K12017" s="14">
        <v>1504515.2216980001</v>
      </c>
      <c r="L12017" s="14">
        <v>4685533.841657999</v>
      </c>
      <c r="M12017" s="13">
        <v>0.32109793089566502</v>
      </c>
      <c r="N12017" s="12">
        <v>-2.5326993053847855</v>
      </c>
      <c r="O12017" s="2">
        <f>DATE(LEFT(ALT[[#This Row],[DATEMTH]],4),RIGHT(ALT[[#This Row],[DATEMTH]],2),1)</f>
        <v>45627</v>
      </c>
      <c r="P12017" t="str">
        <f>IF(AND(ALT[[#This Row],[DATE]]&gt;=DATE(2023,6,1),ALT[[#This Row],[DATE]]&lt;=DATE(2024,5,31)),"Y","N")</f>
        <v>N</v>
      </c>
      <c r="Q12017" t="str">
        <f>LEFT(ALT[[#This Row],[DATEMTH]],4)</f>
        <v>2024</v>
      </c>
    </row>
    <row r="12018" spans="1:17" x14ac:dyDescent="0.25">
      <c r="A12018" t="s">
        <v>109</v>
      </c>
      <c r="B12018" t="s">
        <v>110</v>
      </c>
      <c r="C12018" t="s">
        <v>15</v>
      </c>
      <c r="D12018" t="s">
        <v>17</v>
      </c>
      <c r="E12018" s="14">
        <v>3919528.1676700073</v>
      </c>
      <c r="F12018" s="14">
        <v>24523944.533185985</v>
      </c>
      <c r="G12018" s="13">
        <v>0.15982454055733458</v>
      </c>
      <c r="H12018" s="12">
        <v>-96514806.359999999</v>
      </c>
      <c r="I12018" s="12">
        <v>-15.425434583467112</v>
      </c>
      <c r="J12018" t="s">
        <v>16</v>
      </c>
      <c r="K12018" s="14">
        <v>1130508.3797000004</v>
      </c>
      <c r="L12018" s="14">
        <v>3919528.1676699994</v>
      </c>
      <c r="M12018" s="13">
        <v>0.28842971177626253</v>
      </c>
      <c r="N12018" s="12">
        <v>-4.4491536509330114</v>
      </c>
      <c r="O12018" s="2">
        <f>DATE(LEFT(ALT[[#This Row],[DATEMTH]],4),RIGHT(ALT[[#This Row],[DATEMTH]],2),1)</f>
        <v>45627</v>
      </c>
      <c r="P12018" t="str">
        <f>IF(AND(ALT[[#This Row],[DATE]]&gt;=DATE(2023,6,1),ALT[[#This Row],[DATE]]&lt;=DATE(2024,5,31)),"Y","N")</f>
        <v>N</v>
      </c>
      <c r="Q12018" t="str">
        <f>LEFT(ALT[[#This Row],[DATEMTH]],4)</f>
        <v>2024</v>
      </c>
    </row>
    <row r="12019" spans="1:17" x14ac:dyDescent="0.25">
      <c r="A12019" t="s">
        <v>109</v>
      </c>
      <c r="B12019" t="s">
        <v>110</v>
      </c>
      <c r="C12019" t="s">
        <v>15</v>
      </c>
      <c r="D12019" t="s">
        <v>17</v>
      </c>
      <c r="E12019" s="14">
        <v>3919528.1676700073</v>
      </c>
      <c r="F12019" s="14">
        <v>24523944.533185985</v>
      </c>
      <c r="G12019" s="13">
        <v>0.15982454055733458</v>
      </c>
      <c r="H12019" s="12">
        <v>-96514806.359999999</v>
      </c>
      <c r="I12019" s="12">
        <v>-15.425434583467112</v>
      </c>
      <c r="J12019" t="s">
        <v>26</v>
      </c>
      <c r="K12019" s="14">
        <v>764371.14625600015</v>
      </c>
      <c r="L12019" s="14">
        <v>3919528.1676699994</v>
      </c>
      <c r="M12019" s="13">
        <v>0.19501611254152251</v>
      </c>
      <c r="N12019" s="12">
        <v>-3.0082082867313158</v>
      </c>
      <c r="O12019" s="2">
        <f>DATE(LEFT(ALT[[#This Row],[DATEMTH]],4),RIGHT(ALT[[#This Row],[DATEMTH]],2),1)</f>
        <v>45627</v>
      </c>
      <c r="P12019" t="str">
        <f>IF(AND(ALT[[#This Row],[DATE]]&gt;=DATE(2023,6,1),ALT[[#This Row],[DATE]]&lt;=DATE(2024,5,31)),"Y","N")</f>
        <v>N</v>
      </c>
      <c r="Q12019" t="str">
        <f>LEFT(ALT[[#This Row],[DATEMTH]],4)</f>
        <v>2024</v>
      </c>
    </row>
    <row r="12020" spans="1:17" x14ac:dyDescent="0.25">
      <c r="A12020" t="s">
        <v>109</v>
      </c>
      <c r="B12020" t="s">
        <v>110</v>
      </c>
      <c r="C12020" t="s">
        <v>15</v>
      </c>
      <c r="D12020" t="s">
        <v>17</v>
      </c>
      <c r="E12020" s="14">
        <v>3919528.1676700073</v>
      </c>
      <c r="F12020" s="14">
        <v>24523944.533185985</v>
      </c>
      <c r="G12020" s="13">
        <v>0.15982454055733458</v>
      </c>
      <c r="H12020" s="12">
        <v>-96514806.359999999</v>
      </c>
      <c r="I12020" s="12">
        <v>-15.425434583467112</v>
      </c>
      <c r="J12020" t="s">
        <v>25</v>
      </c>
      <c r="K12020" s="14">
        <v>507798.9202640006</v>
      </c>
      <c r="L12020" s="14">
        <v>3919528.1676699994</v>
      </c>
      <c r="M12020" s="13">
        <v>0.12955613495842447</v>
      </c>
      <c r="N12020" s="12">
        <v>-1.9984596846880134</v>
      </c>
      <c r="O12020" s="2">
        <f>DATE(LEFT(ALT[[#This Row],[DATEMTH]],4),RIGHT(ALT[[#This Row],[DATEMTH]],2),1)</f>
        <v>45627</v>
      </c>
      <c r="P12020" t="str">
        <f>IF(AND(ALT[[#This Row],[DATE]]&gt;=DATE(2023,6,1),ALT[[#This Row],[DATE]]&lt;=DATE(2024,5,31)),"Y","N")</f>
        <v>N</v>
      </c>
      <c r="Q12020" t="str">
        <f>LEFT(ALT[[#This Row],[DATEMTH]],4)</f>
        <v>2024</v>
      </c>
    </row>
    <row r="12021" spans="1:17" x14ac:dyDescent="0.25">
      <c r="A12021" t="s">
        <v>109</v>
      </c>
      <c r="B12021" t="s">
        <v>110</v>
      </c>
      <c r="C12021" t="s">
        <v>15</v>
      </c>
      <c r="D12021" t="s">
        <v>17</v>
      </c>
      <c r="E12021" s="14">
        <v>3919528.1676700073</v>
      </c>
      <c r="F12021" s="14">
        <v>24523944.533185985</v>
      </c>
      <c r="G12021" s="13">
        <v>0.15982454055733458</v>
      </c>
      <c r="H12021" s="12">
        <v>-96514806.359999999</v>
      </c>
      <c r="I12021" s="12">
        <v>-15.425434583467112</v>
      </c>
      <c r="J12021" t="s">
        <v>24</v>
      </c>
      <c r="K12021" s="14">
        <v>1516849.7214499982</v>
      </c>
      <c r="L12021" s="14">
        <v>3919528.1676699994</v>
      </c>
      <c r="M12021" s="13">
        <v>0.38699804072379046</v>
      </c>
      <c r="N12021" s="12">
        <v>-5.9696129611147715</v>
      </c>
      <c r="O12021" s="2">
        <f>DATE(LEFT(ALT[[#This Row],[DATEMTH]],4),RIGHT(ALT[[#This Row],[DATEMTH]],2),1)</f>
        <v>45627</v>
      </c>
      <c r="P12021" t="str">
        <f>IF(AND(ALT[[#This Row],[DATE]]&gt;=DATE(2023,6,1),ALT[[#This Row],[DATE]]&lt;=DATE(2024,5,31)),"Y","N")</f>
        <v>N</v>
      </c>
      <c r="Q12021" t="str">
        <f>LEFT(ALT[[#This Row],[DATEMTH]],4)</f>
        <v>2024</v>
      </c>
    </row>
    <row r="12022" spans="1:17" x14ac:dyDescent="0.25">
      <c r="A12022" t="s">
        <v>109</v>
      </c>
      <c r="B12022" t="s">
        <v>110</v>
      </c>
      <c r="C12022" t="s">
        <v>18</v>
      </c>
      <c r="D12022" t="s">
        <v>17</v>
      </c>
      <c r="E12022" s="14">
        <v>9992347.1401189994</v>
      </c>
      <c r="F12022" s="14">
        <v>24523944.533185985</v>
      </c>
      <c r="G12022" s="13">
        <v>0.40745268880368246</v>
      </c>
      <c r="H12022" s="12">
        <v>-96514806.359999999</v>
      </c>
      <c r="I12022" s="12">
        <v>-39.325217360748752</v>
      </c>
      <c r="J12022" t="s">
        <v>24</v>
      </c>
      <c r="K12022" s="14">
        <v>2332896.4809699995</v>
      </c>
      <c r="L12022" s="14">
        <v>9992347.1401189994</v>
      </c>
      <c r="M12022" s="13">
        <v>0.23346831812952976</v>
      </c>
      <c r="N12022" s="12">
        <v>-9.181192357292197</v>
      </c>
      <c r="O12022" s="2">
        <f>DATE(LEFT(ALT[[#This Row],[DATEMTH]],4),RIGHT(ALT[[#This Row],[DATEMTH]],2),1)</f>
        <v>45627</v>
      </c>
      <c r="P12022" t="str">
        <f>IF(AND(ALT[[#This Row],[DATE]]&gt;=DATE(2023,6,1),ALT[[#This Row],[DATE]]&lt;=DATE(2024,5,31)),"Y","N")</f>
        <v>N</v>
      </c>
      <c r="Q12022" t="str">
        <f>LEFT(ALT[[#This Row],[DATEMTH]],4)</f>
        <v>2024</v>
      </c>
    </row>
    <row r="12023" spans="1:17" x14ac:dyDescent="0.25">
      <c r="A12023" t="s">
        <v>109</v>
      </c>
      <c r="B12023" t="s">
        <v>110</v>
      </c>
      <c r="C12023" t="s">
        <v>18</v>
      </c>
      <c r="D12023" t="s">
        <v>17</v>
      </c>
      <c r="E12023" s="14">
        <v>9992347.1401189994</v>
      </c>
      <c r="F12023" s="14">
        <v>24523944.533185985</v>
      </c>
      <c r="G12023" s="13">
        <v>0.40745268880368246</v>
      </c>
      <c r="H12023" s="12">
        <v>-96514806.359999999</v>
      </c>
      <c r="I12023" s="12">
        <v>-39.325217360748752</v>
      </c>
      <c r="J12023" t="s">
        <v>26</v>
      </c>
      <c r="K12023" s="14">
        <v>3273105.6488850014</v>
      </c>
      <c r="L12023" s="14">
        <v>9992347.1401189994</v>
      </c>
      <c r="M12023" s="13">
        <v>0.32756124291794991</v>
      </c>
      <c r="N12023" s="12">
        <v>-12.881417076705404</v>
      </c>
      <c r="O12023" s="2">
        <f>DATE(LEFT(ALT[[#This Row],[DATEMTH]],4),RIGHT(ALT[[#This Row],[DATEMTH]],2),1)</f>
        <v>45627</v>
      </c>
      <c r="P12023" t="str">
        <f>IF(AND(ALT[[#This Row],[DATE]]&gt;=DATE(2023,6,1),ALT[[#This Row],[DATE]]&lt;=DATE(2024,5,31)),"Y","N")</f>
        <v>N</v>
      </c>
      <c r="Q12023" t="str">
        <f>LEFT(ALT[[#This Row],[DATEMTH]],4)</f>
        <v>2024</v>
      </c>
    </row>
    <row r="12024" spans="1:17" x14ac:dyDescent="0.25">
      <c r="A12024" t="s">
        <v>109</v>
      </c>
      <c r="B12024" t="s">
        <v>110</v>
      </c>
      <c r="C12024" t="s">
        <v>18</v>
      </c>
      <c r="D12024" t="s">
        <v>17</v>
      </c>
      <c r="E12024" s="14">
        <v>9992347.1401189994</v>
      </c>
      <c r="F12024" s="14">
        <v>24523944.533185985</v>
      </c>
      <c r="G12024" s="13">
        <v>0.40745268880368246</v>
      </c>
      <c r="H12024" s="12">
        <v>-96514806.359999999</v>
      </c>
      <c r="I12024" s="12">
        <v>-39.325217360748752</v>
      </c>
      <c r="J12024" t="s">
        <v>25</v>
      </c>
      <c r="K12024" s="14">
        <v>1117374.850197</v>
      </c>
      <c r="L12024" s="14">
        <v>9992347.1401189994</v>
      </c>
      <c r="M12024" s="13">
        <v>0.111823061641921</v>
      </c>
      <c r="N12024" s="12">
        <v>-4.3974662050129494</v>
      </c>
      <c r="O12024" s="2">
        <f>DATE(LEFT(ALT[[#This Row],[DATEMTH]],4),RIGHT(ALT[[#This Row],[DATEMTH]],2),1)</f>
        <v>45627</v>
      </c>
      <c r="P12024" t="str">
        <f>IF(AND(ALT[[#This Row],[DATE]]&gt;=DATE(2023,6,1),ALT[[#This Row],[DATE]]&lt;=DATE(2024,5,31)),"Y","N")</f>
        <v>N</v>
      </c>
      <c r="Q12024" t="str">
        <f>LEFT(ALT[[#This Row],[DATEMTH]],4)</f>
        <v>2024</v>
      </c>
    </row>
    <row r="12025" spans="1:17" x14ac:dyDescent="0.25">
      <c r="A12025" t="s">
        <v>109</v>
      </c>
      <c r="B12025" t="s">
        <v>110</v>
      </c>
      <c r="C12025" t="s">
        <v>18</v>
      </c>
      <c r="D12025" t="s">
        <v>17</v>
      </c>
      <c r="E12025" s="14">
        <v>9992347.1401189994</v>
      </c>
      <c r="F12025" s="14">
        <v>24523944.533185985</v>
      </c>
      <c r="G12025" s="13">
        <v>0.40745268880368246</v>
      </c>
      <c r="H12025" s="12">
        <v>-96514806.359999999</v>
      </c>
      <c r="I12025" s="12">
        <v>-39.325217360748752</v>
      </c>
      <c r="J12025" t="s">
        <v>16</v>
      </c>
      <c r="K12025" s="14">
        <v>3268970.1600669995</v>
      </c>
      <c r="L12025" s="14">
        <v>9992347.1401189994</v>
      </c>
      <c r="M12025" s="13">
        <v>0.32714737731059945</v>
      </c>
      <c r="N12025" s="12">
        <v>-12.865141721738208</v>
      </c>
      <c r="O12025" s="2">
        <f>DATE(LEFT(ALT[[#This Row],[DATEMTH]],4),RIGHT(ALT[[#This Row],[DATEMTH]],2),1)</f>
        <v>45627</v>
      </c>
      <c r="P12025" t="str">
        <f>IF(AND(ALT[[#This Row],[DATE]]&gt;=DATE(2023,6,1),ALT[[#This Row],[DATE]]&lt;=DATE(2024,5,31)),"Y","N")</f>
        <v>N</v>
      </c>
      <c r="Q12025" t="str">
        <f>LEFT(ALT[[#This Row],[DATEMTH]],4)</f>
        <v>2024</v>
      </c>
    </row>
    <row r="12026" spans="1:17" x14ac:dyDescent="0.25">
      <c r="A12026" t="s">
        <v>109</v>
      </c>
      <c r="B12026" t="s">
        <v>110</v>
      </c>
      <c r="C12026" t="s">
        <v>19</v>
      </c>
      <c r="D12026" t="s">
        <v>17</v>
      </c>
      <c r="E12026" s="14">
        <v>5926535.3837390095</v>
      </c>
      <c r="F12026" s="14">
        <v>24523944.533185985</v>
      </c>
      <c r="G12026" s="13">
        <v>0.24166321921496672</v>
      </c>
      <c r="H12026" s="12">
        <v>-96514806.359999999</v>
      </c>
      <c r="I12026" s="12">
        <v>-23.324078806866744</v>
      </c>
      <c r="J12026" t="s">
        <v>24</v>
      </c>
      <c r="K12026" s="14">
        <v>1773564.6239770004</v>
      </c>
      <c r="L12026" s="14">
        <v>5926535.3837390002</v>
      </c>
      <c r="M12026" s="13">
        <v>0.2992582527800709</v>
      </c>
      <c r="N12026" s="12">
        <v>-6.9799230714476224</v>
      </c>
      <c r="O12026" s="2">
        <f>DATE(LEFT(ALT[[#This Row],[DATEMTH]],4),RIGHT(ALT[[#This Row],[DATEMTH]],2),1)</f>
        <v>45627</v>
      </c>
      <c r="P12026" t="str">
        <f>IF(AND(ALT[[#This Row],[DATE]]&gt;=DATE(2023,6,1),ALT[[#This Row],[DATE]]&lt;=DATE(2024,5,31)),"Y","N")</f>
        <v>N</v>
      </c>
      <c r="Q12026" t="str">
        <f>LEFT(ALT[[#This Row],[DATEMTH]],4)</f>
        <v>2024</v>
      </c>
    </row>
    <row r="12027" spans="1:17" x14ac:dyDescent="0.25">
      <c r="A12027" t="s">
        <v>109</v>
      </c>
      <c r="B12027" t="s">
        <v>110</v>
      </c>
      <c r="C12027" t="s">
        <v>19</v>
      </c>
      <c r="D12027" t="s">
        <v>17</v>
      </c>
      <c r="E12027" s="14">
        <v>5926535.3837390095</v>
      </c>
      <c r="F12027" s="14">
        <v>24523944.533185985</v>
      </c>
      <c r="G12027" s="13">
        <v>0.24166321921496672</v>
      </c>
      <c r="H12027" s="12">
        <v>-96514806.359999999</v>
      </c>
      <c r="I12027" s="12">
        <v>-23.324078806866744</v>
      </c>
      <c r="J12027" t="s">
        <v>26</v>
      </c>
      <c r="K12027" s="14">
        <v>262692.56649899989</v>
      </c>
      <c r="L12027" s="14">
        <v>5926535.3837390002</v>
      </c>
      <c r="M12027" s="13">
        <v>4.4324811966830677E-2</v>
      </c>
      <c r="N12027" s="12">
        <v>-1.0338354074139089</v>
      </c>
      <c r="O12027" s="2">
        <f>DATE(LEFT(ALT[[#This Row],[DATEMTH]],4),RIGHT(ALT[[#This Row],[DATEMTH]],2),1)</f>
        <v>45627</v>
      </c>
      <c r="P12027" t="str">
        <f>IF(AND(ALT[[#This Row],[DATE]]&gt;=DATE(2023,6,1),ALT[[#This Row],[DATE]]&lt;=DATE(2024,5,31)),"Y","N")</f>
        <v>N</v>
      </c>
      <c r="Q12027" t="str">
        <f>LEFT(ALT[[#This Row],[DATEMTH]],4)</f>
        <v>2024</v>
      </c>
    </row>
    <row r="12028" spans="1:17" x14ac:dyDescent="0.25">
      <c r="A12028" t="s">
        <v>109</v>
      </c>
      <c r="B12028" t="s">
        <v>110</v>
      </c>
      <c r="C12028" t="s">
        <v>19</v>
      </c>
      <c r="D12028" t="s">
        <v>17</v>
      </c>
      <c r="E12028" s="14">
        <v>5926535.3837390095</v>
      </c>
      <c r="F12028" s="14">
        <v>24523944.533185985</v>
      </c>
      <c r="G12028" s="13">
        <v>0.24166321921496672</v>
      </c>
      <c r="H12028" s="12">
        <v>-96514806.359999999</v>
      </c>
      <c r="I12028" s="12">
        <v>-23.324078806866744</v>
      </c>
      <c r="J12028" t="s">
        <v>25</v>
      </c>
      <c r="K12028" s="14">
        <v>3890241.0328159998</v>
      </c>
      <c r="L12028" s="14">
        <v>5926535.3837390002</v>
      </c>
      <c r="M12028" s="13">
        <v>0.65641066507253021</v>
      </c>
      <c r="N12028" s="12">
        <v>-15.310174081819506</v>
      </c>
      <c r="O12028" s="2">
        <f>DATE(LEFT(ALT[[#This Row],[DATEMTH]],4),RIGHT(ALT[[#This Row],[DATEMTH]],2),1)</f>
        <v>45627</v>
      </c>
      <c r="P12028" t="str">
        <f>IF(AND(ALT[[#This Row],[DATE]]&gt;=DATE(2023,6,1),ALT[[#This Row],[DATE]]&lt;=DATE(2024,5,31)),"Y","N")</f>
        <v>N</v>
      </c>
      <c r="Q12028" t="str">
        <f>LEFT(ALT[[#This Row],[DATEMTH]],4)</f>
        <v>2024</v>
      </c>
    </row>
    <row r="12029" spans="1:17" x14ac:dyDescent="0.25">
      <c r="A12029" t="s">
        <v>109</v>
      </c>
      <c r="B12029" t="s">
        <v>110</v>
      </c>
      <c r="C12029" t="s">
        <v>19</v>
      </c>
      <c r="D12029" t="s">
        <v>17</v>
      </c>
      <c r="E12029" s="14">
        <v>5926535.3837390095</v>
      </c>
      <c r="F12029" s="14">
        <v>24523944.533185985</v>
      </c>
      <c r="G12029" s="13">
        <v>0.24166321921496672</v>
      </c>
      <c r="H12029" s="12">
        <v>-96514806.359999999</v>
      </c>
      <c r="I12029" s="12">
        <v>-23.324078806866744</v>
      </c>
      <c r="J12029" t="s">
        <v>16</v>
      </c>
      <c r="K12029" s="14">
        <v>37.160447000000005</v>
      </c>
      <c r="L12029" s="14">
        <v>5926535.3837390002</v>
      </c>
      <c r="M12029" s="13">
        <v>6.2701805682219349E-6</v>
      </c>
      <c r="N12029" s="12">
        <v>-1.462461857064929E-4</v>
      </c>
      <c r="O12029" s="2">
        <f>DATE(LEFT(ALT[[#This Row],[DATEMTH]],4),RIGHT(ALT[[#This Row],[DATEMTH]],2),1)</f>
        <v>45627</v>
      </c>
      <c r="P12029" t="str">
        <f>IF(AND(ALT[[#This Row],[DATE]]&gt;=DATE(2023,6,1),ALT[[#This Row],[DATE]]&lt;=DATE(2024,5,31)),"Y","N")</f>
        <v>N</v>
      </c>
      <c r="Q12029" t="str">
        <f>LEFT(ALT[[#This Row],[DATEMTH]],4)</f>
        <v>2024</v>
      </c>
    </row>
    <row r="12030" spans="1:17" x14ac:dyDescent="0.25">
      <c r="A12030" t="s">
        <v>109</v>
      </c>
      <c r="B12030" t="s">
        <v>110</v>
      </c>
      <c r="C12030" t="s">
        <v>20</v>
      </c>
      <c r="D12030" t="s">
        <v>17</v>
      </c>
      <c r="E12030" s="14">
        <v>4685533.8416580008</v>
      </c>
      <c r="F12030" s="14">
        <v>24523944.533185985</v>
      </c>
      <c r="G12030" s="13">
        <v>0.19105955142401751</v>
      </c>
      <c r="H12030" s="12">
        <v>-96514806.359999999</v>
      </c>
      <c r="I12030" s="12">
        <v>-18.44007560891751</v>
      </c>
      <c r="J12030" t="s">
        <v>24</v>
      </c>
      <c r="K12030" s="14">
        <v>2203231.2153159995</v>
      </c>
      <c r="L12030" s="14">
        <v>4685533.841657999</v>
      </c>
      <c r="M12030" s="13">
        <v>0.47021989164341954</v>
      </c>
      <c r="N12030" s="12">
        <v>-8.6708903547216547</v>
      </c>
      <c r="O12030" s="2">
        <f>DATE(LEFT(ALT[[#This Row],[DATEMTH]],4),RIGHT(ALT[[#This Row],[DATEMTH]],2),1)</f>
        <v>45627</v>
      </c>
      <c r="P12030" t="str">
        <f>IF(AND(ALT[[#This Row],[DATE]]&gt;=DATE(2023,6,1),ALT[[#This Row],[DATE]]&lt;=DATE(2024,5,31)),"Y","N")</f>
        <v>N</v>
      </c>
      <c r="Q12030" t="str">
        <f>LEFT(ALT[[#This Row],[DATEMTH]],4)</f>
        <v>2024</v>
      </c>
    </row>
    <row r="12031" spans="1:17" x14ac:dyDescent="0.25">
      <c r="A12031" t="s">
        <v>109</v>
      </c>
      <c r="B12031" t="s">
        <v>110</v>
      </c>
      <c r="C12031" t="s">
        <v>20</v>
      </c>
      <c r="D12031" t="s">
        <v>17</v>
      </c>
      <c r="E12031" s="14">
        <v>4685533.8416580008</v>
      </c>
      <c r="F12031" s="14">
        <v>24523944.533185985</v>
      </c>
      <c r="G12031" s="13">
        <v>0.19105955142401751</v>
      </c>
      <c r="H12031" s="12">
        <v>-96514806.359999999</v>
      </c>
      <c r="I12031" s="12">
        <v>-18.44007560891751</v>
      </c>
      <c r="J12031" t="s">
        <v>26</v>
      </c>
      <c r="K12031" s="14">
        <v>358450.93503200024</v>
      </c>
      <c r="L12031" s="14">
        <v>4685533.841657999</v>
      </c>
      <c r="M12031" s="13">
        <v>7.6501621190972049E-2</v>
      </c>
      <c r="N12031" s="12">
        <v>-1.4106956789662906</v>
      </c>
      <c r="O12031" s="2">
        <f>DATE(LEFT(ALT[[#This Row],[DATEMTH]],4),RIGHT(ALT[[#This Row],[DATEMTH]],2),1)</f>
        <v>45627</v>
      </c>
      <c r="P12031" t="str">
        <f>IF(AND(ALT[[#This Row],[DATE]]&gt;=DATE(2023,6,1),ALT[[#This Row],[DATE]]&lt;=DATE(2024,5,31)),"Y","N")</f>
        <v>N</v>
      </c>
      <c r="Q12031" t="str">
        <f>LEFT(ALT[[#This Row],[DATEMTH]],4)</f>
        <v>2024</v>
      </c>
    </row>
    <row r="12032" spans="1:17" x14ac:dyDescent="0.25">
      <c r="A12032" t="s">
        <v>109</v>
      </c>
      <c r="B12032" t="s">
        <v>110</v>
      </c>
      <c r="C12032" t="s">
        <v>20</v>
      </c>
      <c r="D12032" t="s">
        <v>17</v>
      </c>
      <c r="E12032" s="14">
        <v>4685533.8416580008</v>
      </c>
      <c r="F12032" s="14">
        <v>24523944.533185985</v>
      </c>
      <c r="G12032" s="13">
        <v>0.19105955142401751</v>
      </c>
      <c r="H12032" s="12">
        <v>-96514806.359999999</v>
      </c>
      <c r="I12032" s="12">
        <v>-18.44007560891751</v>
      </c>
      <c r="J12032" t="s">
        <v>25</v>
      </c>
      <c r="K12032" s="14">
        <v>619336.46961199935</v>
      </c>
      <c r="L12032" s="14">
        <v>4685533.841657999</v>
      </c>
      <c r="M12032" s="13">
        <v>0.13218055626994343</v>
      </c>
      <c r="N12032" s="12">
        <v>-2.4374194516465324</v>
      </c>
      <c r="O12032" s="2">
        <f>DATE(LEFT(ALT[[#This Row],[DATEMTH]],4),RIGHT(ALT[[#This Row],[DATEMTH]],2),1)</f>
        <v>45627</v>
      </c>
      <c r="P12032" t="str">
        <f>IF(AND(ALT[[#This Row],[DATE]]&gt;=DATE(2023,6,1),ALT[[#This Row],[DATE]]&lt;=DATE(2024,5,31)),"Y","N")</f>
        <v>N</v>
      </c>
      <c r="Q12032" t="str">
        <f>LEFT(ALT[[#This Row],[DATEMTH]],4)</f>
        <v>2024</v>
      </c>
    </row>
    <row r="12033" spans="1:17" x14ac:dyDescent="0.25">
      <c r="A12033" t="s">
        <v>109</v>
      </c>
      <c r="B12033" t="s">
        <v>110</v>
      </c>
      <c r="C12033" t="s">
        <v>20</v>
      </c>
      <c r="D12033" t="s">
        <v>17</v>
      </c>
      <c r="E12033" s="14">
        <v>4685533.8416580008</v>
      </c>
      <c r="F12033" s="14">
        <v>24523944.533185985</v>
      </c>
      <c r="G12033" s="13">
        <v>0.19105955142401751</v>
      </c>
      <c r="H12033" s="12">
        <v>-96514806.359999999</v>
      </c>
      <c r="I12033" s="12">
        <v>-18.44007560891751</v>
      </c>
      <c r="J12033" t="s">
        <v>16</v>
      </c>
      <c r="K12033" s="14">
        <v>1504515.2216980001</v>
      </c>
      <c r="L12033" s="14">
        <v>4685533.841657999</v>
      </c>
      <c r="M12033" s="13">
        <v>0.32109793089566502</v>
      </c>
      <c r="N12033" s="12">
        <v>-5.921070123583033</v>
      </c>
      <c r="O12033" s="2">
        <f>DATE(LEFT(ALT[[#This Row],[DATEMTH]],4),RIGHT(ALT[[#This Row],[DATEMTH]],2),1)</f>
        <v>45627</v>
      </c>
      <c r="P12033" t="str">
        <f>IF(AND(ALT[[#This Row],[DATE]]&gt;=DATE(2023,6,1),ALT[[#This Row],[DATE]]&lt;=DATE(2024,5,31)),"Y","N")</f>
        <v>N</v>
      </c>
      <c r="Q12033" t="str">
        <f>LEFT(ALT[[#This Row],[DATEMTH]],4)</f>
        <v>2024</v>
      </c>
    </row>
    <row r="12034" spans="1:17" x14ac:dyDescent="0.25">
      <c r="A12034" t="s">
        <v>109</v>
      </c>
      <c r="B12034" t="s">
        <v>110</v>
      </c>
      <c r="C12034" t="s">
        <v>15</v>
      </c>
      <c r="D12034" t="s">
        <v>23</v>
      </c>
      <c r="E12034" s="14">
        <v>3919528.1676700073</v>
      </c>
      <c r="F12034" s="14">
        <v>24523944.533185985</v>
      </c>
      <c r="G12034" s="13">
        <v>0.15982454055733458</v>
      </c>
      <c r="H12034" s="12">
        <v>-13449535.560000001</v>
      </c>
      <c r="I12034" s="12">
        <v>-2.1495658415865337</v>
      </c>
      <c r="J12034" t="s">
        <v>16</v>
      </c>
      <c r="K12034" s="14">
        <v>1130508.3797000004</v>
      </c>
      <c r="L12034" s="14">
        <v>3919528.1676699994</v>
      </c>
      <c r="M12034" s="13">
        <v>0.28842971177626253</v>
      </c>
      <c r="N12034" s="12">
        <v>-0.61999865613290317</v>
      </c>
      <c r="O12034" s="2">
        <f>DATE(LEFT(ALT[[#This Row],[DATEMTH]],4),RIGHT(ALT[[#This Row],[DATEMTH]],2),1)</f>
        <v>45627</v>
      </c>
      <c r="P12034" t="str">
        <f>IF(AND(ALT[[#This Row],[DATE]]&gt;=DATE(2023,6,1),ALT[[#This Row],[DATE]]&lt;=DATE(2024,5,31)),"Y","N")</f>
        <v>N</v>
      </c>
      <c r="Q12034" t="str">
        <f>LEFT(ALT[[#This Row],[DATEMTH]],4)</f>
        <v>2024</v>
      </c>
    </row>
    <row r="12035" spans="1:17" x14ac:dyDescent="0.25">
      <c r="A12035" t="s">
        <v>109</v>
      </c>
      <c r="B12035" t="s">
        <v>110</v>
      </c>
      <c r="C12035" t="s">
        <v>15</v>
      </c>
      <c r="D12035" t="s">
        <v>23</v>
      </c>
      <c r="E12035" s="14">
        <v>3919528.1676700073</v>
      </c>
      <c r="F12035" s="14">
        <v>24523944.533185985</v>
      </c>
      <c r="G12035" s="13">
        <v>0.15982454055733458</v>
      </c>
      <c r="H12035" s="12">
        <v>-13449535.560000001</v>
      </c>
      <c r="I12035" s="12">
        <v>-2.1495658415865337</v>
      </c>
      <c r="J12035" t="s">
        <v>26</v>
      </c>
      <c r="K12035" s="14">
        <v>764371.14625600015</v>
      </c>
      <c r="L12035" s="14">
        <v>3919528.1676699994</v>
      </c>
      <c r="M12035" s="13">
        <v>0.19501611254152251</v>
      </c>
      <c r="N12035" s="12">
        <v>-0.41919997407825199</v>
      </c>
      <c r="O12035" s="2">
        <f>DATE(LEFT(ALT[[#This Row],[DATEMTH]],4),RIGHT(ALT[[#This Row],[DATEMTH]],2),1)</f>
        <v>45627</v>
      </c>
      <c r="P12035" t="str">
        <f>IF(AND(ALT[[#This Row],[DATE]]&gt;=DATE(2023,6,1),ALT[[#This Row],[DATE]]&lt;=DATE(2024,5,31)),"Y","N")</f>
        <v>N</v>
      </c>
      <c r="Q12035" t="str">
        <f>LEFT(ALT[[#This Row],[DATEMTH]],4)</f>
        <v>2024</v>
      </c>
    </row>
    <row r="12036" spans="1:17" x14ac:dyDescent="0.25">
      <c r="A12036" t="s">
        <v>109</v>
      </c>
      <c r="B12036" t="s">
        <v>110</v>
      </c>
      <c r="C12036" t="s">
        <v>15</v>
      </c>
      <c r="D12036" t="s">
        <v>23</v>
      </c>
      <c r="E12036" s="14">
        <v>3919528.1676700073</v>
      </c>
      <c r="F12036" s="14">
        <v>24523944.533185985</v>
      </c>
      <c r="G12036" s="13">
        <v>0.15982454055733458</v>
      </c>
      <c r="H12036" s="12">
        <v>-13449535.560000001</v>
      </c>
      <c r="I12036" s="12">
        <v>-2.1495658415865337</v>
      </c>
      <c r="J12036" t="s">
        <v>25</v>
      </c>
      <c r="K12036" s="14">
        <v>507798.9202640006</v>
      </c>
      <c r="L12036" s="14">
        <v>3919528.1676699994</v>
      </c>
      <c r="M12036" s="13">
        <v>0.12955613495842447</v>
      </c>
      <c r="N12036" s="12">
        <v>-0.27848944227460426</v>
      </c>
      <c r="O12036" s="2">
        <f>DATE(LEFT(ALT[[#This Row],[DATEMTH]],4),RIGHT(ALT[[#This Row],[DATEMTH]],2),1)</f>
        <v>45627</v>
      </c>
      <c r="P12036" t="str">
        <f>IF(AND(ALT[[#This Row],[DATE]]&gt;=DATE(2023,6,1),ALT[[#This Row],[DATE]]&lt;=DATE(2024,5,31)),"Y","N")</f>
        <v>N</v>
      </c>
      <c r="Q12036" t="str">
        <f>LEFT(ALT[[#This Row],[DATEMTH]],4)</f>
        <v>2024</v>
      </c>
    </row>
    <row r="12037" spans="1:17" x14ac:dyDescent="0.25">
      <c r="A12037" t="s">
        <v>109</v>
      </c>
      <c r="B12037" t="s">
        <v>110</v>
      </c>
      <c r="C12037" t="s">
        <v>15</v>
      </c>
      <c r="D12037" t="s">
        <v>23</v>
      </c>
      <c r="E12037" s="14">
        <v>3919528.1676700073</v>
      </c>
      <c r="F12037" s="14">
        <v>24523944.533185985</v>
      </c>
      <c r="G12037" s="13">
        <v>0.15982454055733458</v>
      </c>
      <c r="H12037" s="12">
        <v>-13449535.560000001</v>
      </c>
      <c r="I12037" s="12">
        <v>-2.1495658415865337</v>
      </c>
      <c r="J12037" t="s">
        <v>24</v>
      </c>
      <c r="K12037" s="14">
        <v>1516849.7214499982</v>
      </c>
      <c r="L12037" s="14">
        <v>3919528.1676699994</v>
      </c>
      <c r="M12037" s="13">
        <v>0.38699804072379046</v>
      </c>
      <c r="N12037" s="12">
        <v>-0.83187776910077427</v>
      </c>
      <c r="O12037" s="2">
        <f>DATE(LEFT(ALT[[#This Row],[DATEMTH]],4),RIGHT(ALT[[#This Row],[DATEMTH]],2),1)</f>
        <v>45627</v>
      </c>
      <c r="P12037" t="str">
        <f>IF(AND(ALT[[#This Row],[DATE]]&gt;=DATE(2023,6,1),ALT[[#This Row],[DATE]]&lt;=DATE(2024,5,31)),"Y","N")</f>
        <v>N</v>
      </c>
      <c r="Q12037" t="str">
        <f>LEFT(ALT[[#This Row],[DATEMTH]],4)</f>
        <v>2024</v>
      </c>
    </row>
    <row r="12038" spans="1:17" x14ac:dyDescent="0.25">
      <c r="A12038" t="s">
        <v>109</v>
      </c>
      <c r="B12038" t="s">
        <v>110</v>
      </c>
      <c r="C12038" t="s">
        <v>18</v>
      </c>
      <c r="D12038" t="s">
        <v>23</v>
      </c>
      <c r="E12038" s="14">
        <v>9992347.1401189994</v>
      </c>
      <c r="F12038" s="14">
        <v>24523944.533185985</v>
      </c>
      <c r="G12038" s="13">
        <v>0.40745268880368246</v>
      </c>
      <c r="H12038" s="12">
        <v>-13449535.560000001</v>
      </c>
      <c r="I12038" s="12">
        <v>-5.4800494270827418</v>
      </c>
      <c r="J12038" t="s">
        <v>24</v>
      </c>
      <c r="K12038" s="14">
        <v>2332896.4809699995</v>
      </c>
      <c r="L12038" s="14">
        <v>9992347.1401189994</v>
      </c>
      <c r="M12038" s="13">
        <v>0.23346831812952976</v>
      </c>
      <c r="N12038" s="12">
        <v>-1.2794179230077007</v>
      </c>
      <c r="O12038" s="2">
        <f>DATE(LEFT(ALT[[#This Row],[DATEMTH]],4),RIGHT(ALT[[#This Row],[DATEMTH]],2),1)</f>
        <v>45627</v>
      </c>
      <c r="P12038" t="str">
        <f>IF(AND(ALT[[#This Row],[DATE]]&gt;=DATE(2023,6,1),ALT[[#This Row],[DATE]]&lt;=DATE(2024,5,31)),"Y","N")</f>
        <v>N</v>
      </c>
      <c r="Q12038" t="str">
        <f>LEFT(ALT[[#This Row],[DATEMTH]],4)</f>
        <v>2024</v>
      </c>
    </row>
    <row r="12039" spans="1:17" x14ac:dyDescent="0.25">
      <c r="A12039" t="s">
        <v>109</v>
      </c>
      <c r="B12039" t="s">
        <v>110</v>
      </c>
      <c r="C12039" t="s">
        <v>18</v>
      </c>
      <c r="D12039" t="s">
        <v>23</v>
      </c>
      <c r="E12039" s="14">
        <v>9992347.1401189994</v>
      </c>
      <c r="F12039" s="14">
        <v>24523944.533185985</v>
      </c>
      <c r="G12039" s="13">
        <v>0.40745268880368246</v>
      </c>
      <c r="H12039" s="12">
        <v>-13449535.560000001</v>
      </c>
      <c r="I12039" s="12">
        <v>-5.4800494270827418</v>
      </c>
      <c r="J12039" t="s">
        <v>26</v>
      </c>
      <c r="K12039" s="14">
        <v>3273105.6488850014</v>
      </c>
      <c r="L12039" s="14">
        <v>9992347.1401189994</v>
      </c>
      <c r="M12039" s="13">
        <v>0.32756124291794991</v>
      </c>
      <c r="N12039" s="12">
        <v>-1.7950518015870223</v>
      </c>
      <c r="O12039" s="2">
        <f>DATE(LEFT(ALT[[#This Row],[DATEMTH]],4),RIGHT(ALT[[#This Row],[DATEMTH]],2),1)</f>
        <v>45627</v>
      </c>
      <c r="P12039" t="str">
        <f>IF(AND(ALT[[#This Row],[DATE]]&gt;=DATE(2023,6,1),ALT[[#This Row],[DATE]]&lt;=DATE(2024,5,31)),"Y","N")</f>
        <v>N</v>
      </c>
      <c r="Q12039" t="str">
        <f>LEFT(ALT[[#This Row],[DATEMTH]],4)</f>
        <v>2024</v>
      </c>
    </row>
    <row r="12040" spans="1:17" x14ac:dyDescent="0.25">
      <c r="A12040" t="s">
        <v>109</v>
      </c>
      <c r="B12040" t="s">
        <v>110</v>
      </c>
      <c r="C12040" t="s">
        <v>18</v>
      </c>
      <c r="D12040" t="s">
        <v>23</v>
      </c>
      <c r="E12040" s="14">
        <v>9992347.1401189994</v>
      </c>
      <c r="F12040" s="14">
        <v>24523944.533185985</v>
      </c>
      <c r="G12040" s="13">
        <v>0.40745268880368246</v>
      </c>
      <c r="H12040" s="12">
        <v>-13449535.560000001</v>
      </c>
      <c r="I12040" s="12">
        <v>-5.4800494270827418</v>
      </c>
      <c r="J12040" t="s">
        <v>25</v>
      </c>
      <c r="K12040" s="14">
        <v>1117374.850197</v>
      </c>
      <c r="L12040" s="14">
        <v>9992347.1401189994</v>
      </c>
      <c r="M12040" s="13">
        <v>0.111823061641921</v>
      </c>
      <c r="N12040" s="12">
        <v>-0.61279590488544733</v>
      </c>
      <c r="O12040" s="2">
        <f>DATE(LEFT(ALT[[#This Row],[DATEMTH]],4),RIGHT(ALT[[#This Row],[DATEMTH]],2),1)</f>
        <v>45627</v>
      </c>
      <c r="P12040" t="str">
        <f>IF(AND(ALT[[#This Row],[DATE]]&gt;=DATE(2023,6,1),ALT[[#This Row],[DATE]]&lt;=DATE(2024,5,31)),"Y","N")</f>
        <v>N</v>
      </c>
      <c r="Q12040" t="str">
        <f>LEFT(ALT[[#This Row],[DATEMTH]],4)</f>
        <v>2024</v>
      </c>
    </row>
    <row r="12041" spans="1:17" x14ac:dyDescent="0.25">
      <c r="A12041" t="s">
        <v>109</v>
      </c>
      <c r="B12041" t="s">
        <v>110</v>
      </c>
      <c r="C12041" t="s">
        <v>18</v>
      </c>
      <c r="D12041" t="s">
        <v>23</v>
      </c>
      <c r="E12041" s="14">
        <v>9992347.1401189994</v>
      </c>
      <c r="F12041" s="14">
        <v>24523944.533185985</v>
      </c>
      <c r="G12041" s="13">
        <v>0.40745268880368246</v>
      </c>
      <c r="H12041" s="12">
        <v>-13449535.560000001</v>
      </c>
      <c r="I12041" s="12">
        <v>-5.4800494270827418</v>
      </c>
      <c r="J12041" t="s">
        <v>16</v>
      </c>
      <c r="K12041" s="14">
        <v>3268970.1600669995</v>
      </c>
      <c r="L12041" s="14">
        <v>9992347.1401189994</v>
      </c>
      <c r="M12041" s="13">
        <v>0.32714737731059945</v>
      </c>
      <c r="N12041" s="12">
        <v>-1.792783797602572</v>
      </c>
      <c r="O12041" s="2">
        <f>DATE(LEFT(ALT[[#This Row],[DATEMTH]],4),RIGHT(ALT[[#This Row],[DATEMTH]],2),1)</f>
        <v>45627</v>
      </c>
      <c r="P12041" t="str">
        <f>IF(AND(ALT[[#This Row],[DATE]]&gt;=DATE(2023,6,1),ALT[[#This Row],[DATE]]&lt;=DATE(2024,5,31)),"Y","N")</f>
        <v>N</v>
      </c>
      <c r="Q12041" t="str">
        <f>LEFT(ALT[[#This Row],[DATEMTH]],4)</f>
        <v>2024</v>
      </c>
    </row>
    <row r="12042" spans="1:17" x14ac:dyDescent="0.25">
      <c r="A12042" t="s">
        <v>109</v>
      </c>
      <c r="B12042" t="s">
        <v>110</v>
      </c>
      <c r="C12042" t="s">
        <v>19</v>
      </c>
      <c r="D12042" t="s">
        <v>23</v>
      </c>
      <c r="E12042" s="14">
        <v>5926535.3837390095</v>
      </c>
      <c r="F12042" s="14">
        <v>24523944.533185985</v>
      </c>
      <c r="G12042" s="13">
        <v>0.24166321921496672</v>
      </c>
      <c r="H12042" s="12">
        <v>-13449535.560000001</v>
      </c>
      <c r="I12042" s="12">
        <v>-3.2502580603757707</v>
      </c>
      <c r="J12042" t="s">
        <v>24</v>
      </c>
      <c r="K12042" s="14">
        <v>1773564.6239770004</v>
      </c>
      <c r="L12042" s="14">
        <v>5926535.3837390002</v>
      </c>
      <c r="M12042" s="13">
        <v>0.2992582527800709</v>
      </c>
      <c r="N12042" s="12">
        <v>-0.97266654823239529</v>
      </c>
      <c r="O12042" s="2">
        <f>DATE(LEFT(ALT[[#This Row],[DATEMTH]],4),RIGHT(ALT[[#This Row],[DATEMTH]],2),1)</f>
        <v>45627</v>
      </c>
      <c r="P12042" t="str">
        <f>IF(AND(ALT[[#This Row],[DATE]]&gt;=DATE(2023,6,1),ALT[[#This Row],[DATE]]&lt;=DATE(2024,5,31)),"Y","N")</f>
        <v>N</v>
      </c>
      <c r="Q12042" t="str">
        <f>LEFT(ALT[[#This Row],[DATEMTH]],4)</f>
        <v>2024</v>
      </c>
    </row>
    <row r="12043" spans="1:17" x14ac:dyDescent="0.25">
      <c r="A12043" t="s">
        <v>109</v>
      </c>
      <c r="B12043" t="s">
        <v>110</v>
      </c>
      <c r="C12043" t="s">
        <v>19</v>
      </c>
      <c r="D12043" t="s">
        <v>23</v>
      </c>
      <c r="E12043" s="14">
        <v>5926535.3837390095</v>
      </c>
      <c r="F12043" s="14">
        <v>24523944.533185985</v>
      </c>
      <c r="G12043" s="13">
        <v>0.24166321921496672</v>
      </c>
      <c r="H12043" s="12">
        <v>-13449535.560000001</v>
      </c>
      <c r="I12043" s="12">
        <v>-3.2502580603757707</v>
      </c>
      <c r="J12043" t="s">
        <v>26</v>
      </c>
      <c r="K12043" s="14">
        <v>262692.56649899989</v>
      </c>
      <c r="L12043" s="14">
        <v>5926535.3837390002</v>
      </c>
      <c r="M12043" s="13">
        <v>4.4324811966830677E-2</v>
      </c>
      <c r="N12043" s="12">
        <v>-0.14406707736983182</v>
      </c>
      <c r="O12043" s="2">
        <f>DATE(LEFT(ALT[[#This Row],[DATEMTH]],4),RIGHT(ALT[[#This Row],[DATEMTH]],2),1)</f>
        <v>45627</v>
      </c>
      <c r="P12043" t="str">
        <f>IF(AND(ALT[[#This Row],[DATE]]&gt;=DATE(2023,6,1),ALT[[#This Row],[DATE]]&lt;=DATE(2024,5,31)),"Y","N")</f>
        <v>N</v>
      </c>
      <c r="Q12043" t="str">
        <f>LEFT(ALT[[#This Row],[DATEMTH]],4)</f>
        <v>2024</v>
      </c>
    </row>
    <row r="12044" spans="1:17" x14ac:dyDescent="0.25">
      <c r="A12044" t="s">
        <v>109</v>
      </c>
      <c r="B12044" t="s">
        <v>110</v>
      </c>
      <c r="C12044" t="s">
        <v>19</v>
      </c>
      <c r="D12044" t="s">
        <v>23</v>
      </c>
      <c r="E12044" s="14">
        <v>5926535.3837390095</v>
      </c>
      <c r="F12044" s="14">
        <v>24523944.533185985</v>
      </c>
      <c r="G12044" s="13">
        <v>0.24166321921496672</v>
      </c>
      <c r="H12044" s="12">
        <v>-13449535.560000001</v>
      </c>
      <c r="I12044" s="12">
        <v>-3.2502580603757707</v>
      </c>
      <c r="J12044" t="s">
        <v>25</v>
      </c>
      <c r="K12044" s="14">
        <v>3890241.0328159998</v>
      </c>
      <c r="L12044" s="14">
        <v>5926535.3837390002</v>
      </c>
      <c r="M12044" s="13">
        <v>0.65641066507253021</v>
      </c>
      <c r="N12044" s="12">
        <v>-2.1335040550686117</v>
      </c>
      <c r="O12044" s="2">
        <f>DATE(LEFT(ALT[[#This Row],[DATEMTH]],4),RIGHT(ALT[[#This Row],[DATEMTH]],2),1)</f>
        <v>45627</v>
      </c>
      <c r="P12044" t="str">
        <f>IF(AND(ALT[[#This Row],[DATE]]&gt;=DATE(2023,6,1),ALT[[#This Row],[DATE]]&lt;=DATE(2024,5,31)),"Y","N")</f>
        <v>N</v>
      </c>
      <c r="Q12044" t="str">
        <f>LEFT(ALT[[#This Row],[DATEMTH]],4)</f>
        <v>2024</v>
      </c>
    </row>
    <row r="12045" spans="1:17" x14ac:dyDescent="0.25">
      <c r="A12045" t="s">
        <v>109</v>
      </c>
      <c r="B12045" t="s">
        <v>110</v>
      </c>
      <c r="C12045" t="s">
        <v>19</v>
      </c>
      <c r="D12045" t="s">
        <v>23</v>
      </c>
      <c r="E12045" s="14">
        <v>5926535.3837390095</v>
      </c>
      <c r="F12045" s="14">
        <v>24523944.533185985</v>
      </c>
      <c r="G12045" s="13">
        <v>0.24166321921496672</v>
      </c>
      <c r="H12045" s="12">
        <v>-13449535.560000001</v>
      </c>
      <c r="I12045" s="12">
        <v>-3.2502580603757707</v>
      </c>
      <c r="J12045" t="s">
        <v>16</v>
      </c>
      <c r="K12045" s="14">
        <v>37.160447000000005</v>
      </c>
      <c r="L12045" s="14">
        <v>5926535.3837390002</v>
      </c>
      <c r="M12045" s="13">
        <v>6.2701805682219349E-6</v>
      </c>
      <c r="N12045" s="12">
        <v>-2.0379704931874872E-5</v>
      </c>
      <c r="O12045" s="2">
        <f>DATE(LEFT(ALT[[#This Row],[DATEMTH]],4),RIGHT(ALT[[#This Row],[DATEMTH]],2),1)</f>
        <v>45627</v>
      </c>
      <c r="P12045" t="str">
        <f>IF(AND(ALT[[#This Row],[DATE]]&gt;=DATE(2023,6,1),ALT[[#This Row],[DATE]]&lt;=DATE(2024,5,31)),"Y","N")</f>
        <v>N</v>
      </c>
      <c r="Q12045" t="str">
        <f>LEFT(ALT[[#This Row],[DATEMTH]],4)</f>
        <v>2024</v>
      </c>
    </row>
    <row r="12046" spans="1:17" x14ac:dyDescent="0.25">
      <c r="A12046" t="s">
        <v>109</v>
      </c>
      <c r="B12046" t="s">
        <v>110</v>
      </c>
      <c r="C12046" t="s">
        <v>20</v>
      </c>
      <c r="D12046" t="s">
        <v>23</v>
      </c>
      <c r="E12046" s="14">
        <v>4685533.8416580008</v>
      </c>
      <c r="F12046" s="14">
        <v>24523944.533185985</v>
      </c>
      <c r="G12046" s="13">
        <v>0.19105955142401751</v>
      </c>
      <c r="H12046" s="12">
        <v>-13449535.560000001</v>
      </c>
      <c r="I12046" s="12">
        <v>-2.5696622309549721</v>
      </c>
      <c r="J12046" t="s">
        <v>24</v>
      </c>
      <c r="K12046" s="14">
        <v>2203231.2153159995</v>
      </c>
      <c r="L12046" s="14">
        <v>4685533.841657999</v>
      </c>
      <c r="M12046" s="13">
        <v>0.47021989164341954</v>
      </c>
      <c r="N12046" s="12">
        <v>-1.2083062957998347</v>
      </c>
      <c r="O12046" s="2">
        <f>DATE(LEFT(ALT[[#This Row],[DATEMTH]],4),RIGHT(ALT[[#This Row],[DATEMTH]],2),1)</f>
        <v>45627</v>
      </c>
      <c r="P12046" t="str">
        <f>IF(AND(ALT[[#This Row],[DATE]]&gt;=DATE(2023,6,1),ALT[[#This Row],[DATE]]&lt;=DATE(2024,5,31)),"Y","N")</f>
        <v>N</v>
      </c>
      <c r="Q12046" t="str">
        <f>LEFT(ALT[[#This Row],[DATEMTH]],4)</f>
        <v>2024</v>
      </c>
    </row>
    <row r="12047" spans="1:17" x14ac:dyDescent="0.25">
      <c r="A12047" t="s">
        <v>109</v>
      </c>
      <c r="B12047" t="s">
        <v>110</v>
      </c>
      <c r="C12047" t="s">
        <v>20</v>
      </c>
      <c r="D12047" t="s">
        <v>23</v>
      </c>
      <c r="E12047" s="14">
        <v>4685533.8416580008</v>
      </c>
      <c r="F12047" s="14">
        <v>24523944.533185985</v>
      </c>
      <c r="G12047" s="13">
        <v>0.19105955142401751</v>
      </c>
      <c r="H12047" s="12">
        <v>-13449535.560000001</v>
      </c>
      <c r="I12047" s="12">
        <v>-2.5696622309549721</v>
      </c>
      <c r="J12047" t="s">
        <v>26</v>
      </c>
      <c r="K12047" s="14">
        <v>358450.93503200024</v>
      </c>
      <c r="L12047" s="14">
        <v>4685533.841657999</v>
      </c>
      <c r="M12047" s="13">
        <v>7.6501621190972049E-2</v>
      </c>
      <c r="N12047" s="12">
        <v>-0.1965833265812654</v>
      </c>
      <c r="O12047" s="2">
        <f>DATE(LEFT(ALT[[#This Row],[DATEMTH]],4),RIGHT(ALT[[#This Row],[DATEMTH]],2),1)</f>
        <v>45627</v>
      </c>
      <c r="P12047" t="str">
        <f>IF(AND(ALT[[#This Row],[DATE]]&gt;=DATE(2023,6,1),ALT[[#This Row],[DATE]]&lt;=DATE(2024,5,31)),"Y","N")</f>
        <v>N</v>
      </c>
      <c r="Q12047" t="str">
        <f>LEFT(ALT[[#This Row],[DATEMTH]],4)</f>
        <v>2024</v>
      </c>
    </row>
    <row r="12048" spans="1:17" x14ac:dyDescent="0.25">
      <c r="A12048" t="s">
        <v>109</v>
      </c>
      <c r="B12048" t="s">
        <v>110</v>
      </c>
      <c r="C12048" t="s">
        <v>20</v>
      </c>
      <c r="D12048" t="s">
        <v>23</v>
      </c>
      <c r="E12048" s="14">
        <v>4685533.8416580008</v>
      </c>
      <c r="F12048" s="14">
        <v>24523944.533185985</v>
      </c>
      <c r="G12048" s="13">
        <v>0.19105955142401751</v>
      </c>
      <c r="H12048" s="12">
        <v>-13449535.560000001</v>
      </c>
      <c r="I12048" s="12">
        <v>-2.5696622309549721</v>
      </c>
      <c r="J12048" t="s">
        <v>25</v>
      </c>
      <c r="K12048" s="14">
        <v>619336.46961199935</v>
      </c>
      <c r="L12048" s="14">
        <v>4685533.841657999</v>
      </c>
      <c r="M12048" s="13">
        <v>0.13218055626994343</v>
      </c>
      <c r="N12048" s="12">
        <v>-0.33965938311349209</v>
      </c>
      <c r="O12048" s="2">
        <f>DATE(LEFT(ALT[[#This Row],[DATEMTH]],4),RIGHT(ALT[[#This Row],[DATEMTH]],2),1)</f>
        <v>45627</v>
      </c>
      <c r="P12048" t="str">
        <f>IF(AND(ALT[[#This Row],[DATE]]&gt;=DATE(2023,6,1),ALT[[#This Row],[DATE]]&lt;=DATE(2024,5,31)),"Y","N")</f>
        <v>N</v>
      </c>
      <c r="Q12048" t="str">
        <f>LEFT(ALT[[#This Row],[DATEMTH]],4)</f>
        <v>2024</v>
      </c>
    </row>
    <row r="12049" spans="1:17" x14ac:dyDescent="0.25">
      <c r="A12049" t="s">
        <v>109</v>
      </c>
      <c r="B12049" t="s">
        <v>110</v>
      </c>
      <c r="C12049" t="s">
        <v>20</v>
      </c>
      <c r="D12049" t="s">
        <v>23</v>
      </c>
      <c r="E12049" s="14">
        <v>4685533.8416580008</v>
      </c>
      <c r="F12049" s="14">
        <v>24523944.533185985</v>
      </c>
      <c r="G12049" s="13">
        <v>0.19105955142401751</v>
      </c>
      <c r="H12049" s="12">
        <v>-13449535.560000001</v>
      </c>
      <c r="I12049" s="12">
        <v>-2.5696622309549721</v>
      </c>
      <c r="J12049" t="s">
        <v>16</v>
      </c>
      <c r="K12049" s="14">
        <v>1504515.2216980001</v>
      </c>
      <c r="L12049" s="14">
        <v>4685533.841657999</v>
      </c>
      <c r="M12049" s="13">
        <v>0.32109793089566502</v>
      </c>
      <c r="N12049" s="12">
        <v>-0.82511322546038002</v>
      </c>
      <c r="O12049" s="2">
        <f>DATE(LEFT(ALT[[#This Row],[DATEMTH]],4),RIGHT(ALT[[#This Row],[DATEMTH]],2),1)</f>
        <v>45627</v>
      </c>
      <c r="P12049" t="str">
        <f>IF(AND(ALT[[#This Row],[DATE]]&gt;=DATE(2023,6,1),ALT[[#This Row],[DATE]]&lt;=DATE(2024,5,31)),"Y","N")</f>
        <v>N</v>
      </c>
      <c r="Q12049" t="str">
        <f>LEFT(ALT[[#This Row],[DATEMTH]],4)</f>
        <v>2024</v>
      </c>
    </row>
    <row r="12050" spans="1:17" x14ac:dyDescent="0.25">
      <c r="A12050" t="s">
        <v>109</v>
      </c>
      <c r="B12050" t="s">
        <v>111</v>
      </c>
      <c r="C12050" t="s">
        <v>15</v>
      </c>
      <c r="D12050" t="s">
        <v>22</v>
      </c>
      <c r="E12050" s="14">
        <v>738711.50983900076</v>
      </c>
      <c r="F12050" s="14">
        <v>4698955.2832109975</v>
      </c>
      <c r="G12050" s="13">
        <v>0.15720760580088081</v>
      </c>
      <c r="H12050" s="12">
        <v>-41283581.840000004</v>
      </c>
      <c r="I12050" s="12">
        <v>-6.4900930599511222</v>
      </c>
      <c r="J12050" t="s">
        <v>16</v>
      </c>
      <c r="K12050" s="14">
        <v>213068.87866100005</v>
      </c>
      <c r="L12050" s="14">
        <v>738711.50983900018</v>
      </c>
      <c r="M12050" s="13">
        <v>0.28843313773117973</v>
      </c>
      <c r="N12050" s="12">
        <v>-1.8719579054490558</v>
      </c>
      <c r="O12050" s="2">
        <f>DATE(LEFT(ALT[[#This Row],[DATEMTH]],4),RIGHT(ALT[[#This Row],[DATEMTH]],2),1)</f>
        <v>45627</v>
      </c>
      <c r="P12050" t="str">
        <f>IF(AND(ALT[[#This Row],[DATE]]&gt;=DATE(2023,6,1),ALT[[#This Row],[DATE]]&lt;=DATE(2024,5,31)),"Y","N")</f>
        <v>N</v>
      </c>
      <c r="Q12050" t="str">
        <f>LEFT(ALT[[#This Row],[DATEMTH]],4)</f>
        <v>2024</v>
      </c>
    </row>
    <row r="12051" spans="1:17" x14ac:dyDescent="0.25">
      <c r="A12051" t="s">
        <v>109</v>
      </c>
      <c r="B12051" t="s">
        <v>111</v>
      </c>
      <c r="C12051" t="s">
        <v>15</v>
      </c>
      <c r="D12051" t="s">
        <v>22</v>
      </c>
      <c r="E12051" s="14">
        <v>738711.50983900076</v>
      </c>
      <c r="F12051" s="14">
        <v>4698955.2832109975</v>
      </c>
      <c r="G12051" s="13">
        <v>0.15720760580088081</v>
      </c>
      <c r="H12051" s="12">
        <v>-41283581.840000004</v>
      </c>
      <c r="I12051" s="12">
        <v>-6.4900930599511222</v>
      </c>
      <c r="J12051" t="s">
        <v>24</v>
      </c>
      <c r="K12051" s="14">
        <v>292372.27018800011</v>
      </c>
      <c r="L12051" s="14">
        <v>738711.50983900018</v>
      </c>
      <c r="M12051" s="13">
        <v>0.39578680756134654</v>
      </c>
      <c r="N12051" s="12">
        <v>-2.5686932129741056</v>
      </c>
      <c r="O12051" s="2">
        <f>DATE(LEFT(ALT[[#This Row],[DATEMTH]],4),RIGHT(ALT[[#This Row],[DATEMTH]],2),1)</f>
        <v>45627</v>
      </c>
      <c r="P12051" t="str">
        <f>IF(AND(ALT[[#This Row],[DATE]]&gt;=DATE(2023,6,1),ALT[[#This Row],[DATE]]&lt;=DATE(2024,5,31)),"Y","N")</f>
        <v>N</v>
      </c>
      <c r="Q12051" t="str">
        <f>LEFT(ALT[[#This Row],[DATEMTH]],4)</f>
        <v>2024</v>
      </c>
    </row>
    <row r="12052" spans="1:17" x14ac:dyDescent="0.25">
      <c r="A12052" t="s">
        <v>109</v>
      </c>
      <c r="B12052" t="s">
        <v>111</v>
      </c>
      <c r="C12052" t="s">
        <v>15</v>
      </c>
      <c r="D12052" t="s">
        <v>22</v>
      </c>
      <c r="E12052" s="14">
        <v>738711.50983900076</v>
      </c>
      <c r="F12052" s="14">
        <v>4698955.2832109975</v>
      </c>
      <c r="G12052" s="13">
        <v>0.15720760580088081</v>
      </c>
      <c r="H12052" s="12">
        <v>-41283581.840000004</v>
      </c>
      <c r="I12052" s="12">
        <v>-6.4900930599511222</v>
      </c>
      <c r="J12052" t="s">
        <v>25</v>
      </c>
      <c r="K12052" s="14">
        <v>91866.782291999989</v>
      </c>
      <c r="L12052" s="14">
        <v>738711.50983900018</v>
      </c>
      <c r="M12052" s="13">
        <v>0.12436083784862383</v>
      </c>
      <c r="N12052" s="12">
        <v>-0.80711341065106035</v>
      </c>
      <c r="O12052" s="2">
        <f>DATE(LEFT(ALT[[#This Row],[DATEMTH]],4),RIGHT(ALT[[#This Row],[DATEMTH]],2),1)</f>
        <v>45627</v>
      </c>
      <c r="P12052" t="str">
        <f>IF(AND(ALT[[#This Row],[DATE]]&gt;=DATE(2023,6,1),ALT[[#This Row],[DATE]]&lt;=DATE(2024,5,31)),"Y","N")</f>
        <v>N</v>
      </c>
      <c r="Q12052" t="str">
        <f>LEFT(ALT[[#This Row],[DATEMTH]],4)</f>
        <v>2024</v>
      </c>
    </row>
    <row r="12053" spans="1:17" x14ac:dyDescent="0.25">
      <c r="A12053" t="s">
        <v>109</v>
      </c>
      <c r="B12053" t="s">
        <v>111</v>
      </c>
      <c r="C12053" t="s">
        <v>15</v>
      </c>
      <c r="D12053" t="s">
        <v>22</v>
      </c>
      <c r="E12053" s="14">
        <v>738711.50983900076</v>
      </c>
      <c r="F12053" s="14">
        <v>4698955.2832109975</v>
      </c>
      <c r="G12053" s="13">
        <v>0.15720760580088081</v>
      </c>
      <c r="H12053" s="12">
        <v>-41283581.840000004</v>
      </c>
      <c r="I12053" s="12">
        <v>-6.4900930599511222</v>
      </c>
      <c r="J12053" t="s">
        <v>26</v>
      </c>
      <c r="K12053" s="14">
        <v>141403.57869800003</v>
      </c>
      <c r="L12053" s="14">
        <v>738711.50983900018</v>
      </c>
      <c r="M12053" s="13">
        <v>0.19141921685884994</v>
      </c>
      <c r="N12053" s="12">
        <v>-1.2423285308769008</v>
      </c>
      <c r="O12053" s="2">
        <f>DATE(LEFT(ALT[[#This Row],[DATEMTH]],4),RIGHT(ALT[[#This Row],[DATEMTH]],2),1)</f>
        <v>45627</v>
      </c>
      <c r="P12053" t="str">
        <f>IF(AND(ALT[[#This Row],[DATE]]&gt;=DATE(2023,6,1),ALT[[#This Row],[DATE]]&lt;=DATE(2024,5,31)),"Y","N")</f>
        <v>N</v>
      </c>
      <c r="Q12053" t="str">
        <f>LEFT(ALT[[#This Row],[DATEMTH]],4)</f>
        <v>2024</v>
      </c>
    </row>
    <row r="12054" spans="1:17" x14ac:dyDescent="0.25">
      <c r="A12054" t="s">
        <v>109</v>
      </c>
      <c r="B12054" t="s">
        <v>111</v>
      </c>
      <c r="C12054" t="s">
        <v>18</v>
      </c>
      <c r="D12054" t="s">
        <v>22</v>
      </c>
      <c r="E12054" s="14">
        <v>1789436.6948640009</v>
      </c>
      <c r="F12054" s="14">
        <v>4698955.2832109975</v>
      </c>
      <c r="G12054" s="13">
        <v>0.38081585948636698</v>
      </c>
      <c r="H12054" s="12">
        <v>-41283581.840000004</v>
      </c>
      <c r="I12054" s="12">
        <v>-15.721442701075373</v>
      </c>
      <c r="J12054" t="s">
        <v>26</v>
      </c>
      <c r="K12054" s="14">
        <v>577918.40433199995</v>
      </c>
      <c r="L12054" s="14">
        <v>1789436.6948640002</v>
      </c>
      <c r="M12054" s="13">
        <v>0.32296107819333758</v>
      </c>
      <c r="N12054" s="12">
        <v>-5.0774140854940804</v>
      </c>
      <c r="O12054" s="2">
        <f>DATE(LEFT(ALT[[#This Row],[DATEMTH]],4),RIGHT(ALT[[#This Row],[DATEMTH]],2),1)</f>
        <v>45627</v>
      </c>
      <c r="P12054" t="str">
        <f>IF(AND(ALT[[#This Row],[DATE]]&gt;=DATE(2023,6,1),ALT[[#This Row],[DATE]]&lt;=DATE(2024,5,31)),"Y","N")</f>
        <v>N</v>
      </c>
      <c r="Q12054" t="str">
        <f>LEFT(ALT[[#This Row],[DATEMTH]],4)</f>
        <v>2024</v>
      </c>
    </row>
    <row r="12055" spans="1:17" x14ac:dyDescent="0.25">
      <c r="A12055" t="s">
        <v>109</v>
      </c>
      <c r="B12055" t="s">
        <v>111</v>
      </c>
      <c r="C12055" t="s">
        <v>18</v>
      </c>
      <c r="D12055" t="s">
        <v>22</v>
      </c>
      <c r="E12055" s="14">
        <v>1789436.6948640009</v>
      </c>
      <c r="F12055" s="14">
        <v>4698955.2832109975</v>
      </c>
      <c r="G12055" s="13">
        <v>0.38081585948636698</v>
      </c>
      <c r="H12055" s="12">
        <v>-41283581.840000004</v>
      </c>
      <c r="I12055" s="12">
        <v>-15.721442701075373</v>
      </c>
      <c r="J12055" t="s">
        <v>25</v>
      </c>
      <c r="K12055" s="14">
        <v>198321.99576399999</v>
      </c>
      <c r="L12055" s="14">
        <v>1789436.6948640002</v>
      </c>
      <c r="M12055" s="13">
        <v>0.11082928853153576</v>
      </c>
      <c r="N12055" s="12">
        <v>-1.7423963092494894</v>
      </c>
      <c r="O12055" s="2">
        <f>DATE(LEFT(ALT[[#This Row],[DATEMTH]],4),RIGHT(ALT[[#This Row],[DATEMTH]],2),1)</f>
        <v>45627</v>
      </c>
      <c r="P12055" t="str">
        <f>IF(AND(ALT[[#This Row],[DATE]]&gt;=DATE(2023,6,1),ALT[[#This Row],[DATE]]&lt;=DATE(2024,5,31)),"Y","N")</f>
        <v>N</v>
      </c>
      <c r="Q12055" t="str">
        <f>LEFT(ALT[[#This Row],[DATEMTH]],4)</f>
        <v>2024</v>
      </c>
    </row>
    <row r="12056" spans="1:17" x14ac:dyDescent="0.25">
      <c r="A12056" t="s">
        <v>109</v>
      </c>
      <c r="B12056" t="s">
        <v>111</v>
      </c>
      <c r="C12056" t="s">
        <v>18</v>
      </c>
      <c r="D12056" t="s">
        <v>22</v>
      </c>
      <c r="E12056" s="14">
        <v>1789436.6948640009</v>
      </c>
      <c r="F12056" s="14">
        <v>4698955.2832109975</v>
      </c>
      <c r="G12056" s="13">
        <v>0.38081585948636698</v>
      </c>
      <c r="H12056" s="12">
        <v>-41283581.840000004</v>
      </c>
      <c r="I12056" s="12">
        <v>-15.721442701075373</v>
      </c>
      <c r="J12056" t="s">
        <v>24</v>
      </c>
      <c r="K12056" s="14">
        <v>429582.20206799998</v>
      </c>
      <c r="L12056" s="14">
        <v>1789436.6948640002</v>
      </c>
      <c r="M12056" s="13">
        <v>0.24006560461232124</v>
      </c>
      <c r="N12056" s="12">
        <v>-3.7741776474116242</v>
      </c>
      <c r="O12056" s="2">
        <f>DATE(LEFT(ALT[[#This Row],[DATEMTH]],4),RIGHT(ALT[[#This Row],[DATEMTH]],2),1)</f>
        <v>45627</v>
      </c>
      <c r="P12056" t="str">
        <f>IF(AND(ALT[[#This Row],[DATE]]&gt;=DATE(2023,6,1),ALT[[#This Row],[DATE]]&lt;=DATE(2024,5,31)),"Y","N")</f>
        <v>N</v>
      </c>
      <c r="Q12056" t="str">
        <f>LEFT(ALT[[#This Row],[DATEMTH]],4)</f>
        <v>2024</v>
      </c>
    </row>
    <row r="12057" spans="1:17" x14ac:dyDescent="0.25">
      <c r="A12057" t="s">
        <v>109</v>
      </c>
      <c r="B12057" t="s">
        <v>111</v>
      </c>
      <c r="C12057" t="s">
        <v>18</v>
      </c>
      <c r="D12057" t="s">
        <v>22</v>
      </c>
      <c r="E12057" s="14">
        <v>1789436.6948640009</v>
      </c>
      <c r="F12057" s="14">
        <v>4698955.2832109975</v>
      </c>
      <c r="G12057" s="13">
        <v>0.38081585948636698</v>
      </c>
      <c r="H12057" s="12">
        <v>-41283581.840000004</v>
      </c>
      <c r="I12057" s="12">
        <v>-15.721442701075373</v>
      </c>
      <c r="J12057" t="s">
        <v>16</v>
      </c>
      <c r="K12057" s="14">
        <v>583614.09270000027</v>
      </c>
      <c r="L12057" s="14">
        <v>1789436.6948640002</v>
      </c>
      <c r="M12057" s="13">
        <v>0.3261440286628054</v>
      </c>
      <c r="N12057" s="12">
        <v>-5.127454658920179</v>
      </c>
      <c r="O12057" s="2">
        <f>DATE(LEFT(ALT[[#This Row],[DATEMTH]],4),RIGHT(ALT[[#This Row],[DATEMTH]],2),1)</f>
        <v>45627</v>
      </c>
      <c r="P12057" t="str">
        <f>IF(AND(ALT[[#This Row],[DATE]]&gt;=DATE(2023,6,1),ALT[[#This Row],[DATE]]&lt;=DATE(2024,5,31)),"Y","N")</f>
        <v>N</v>
      </c>
      <c r="Q12057" t="str">
        <f>LEFT(ALT[[#This Row],[DATEMTH]],4)</f>
        <v>2024</v>
      </c>
    </row>
    <row r="12058" spans="1:17" x14ac:dyDescent="0.25">
      <c r="A12058" t="s">
        <v>109</v>
      </c>
      <c r="B12058" t="s">
        <v>111</v>
      </c>
      <c r="C12058" t="s">
        <v>19</v>
      </c>
      <c r="D12058" t="s">
        <v>22</v>
      </c>
      <c r="E12058" s="14">
        <v>1176650.9041659995</v>
      </c>
      <c r="F12058" s="14">
        <v>4698955.2832109975</v>
      </c>
      <c r="G12058" s="13">
        <v>0.25040691669701176</v>
      </c>
      <c r="H12058" s="12">
        <v>-41283581.840000004</v>
      </c>
      <c r="I12058" s="12">
        <v>-10.337694438763149</v>
      </c>
      <c r="J12058" t="s">
        <v>26</v>
      </c>
      <c r="K12058" s="14">
        <v>48414.700087000019</v>
      </c>
      <c r="L12058" s="14">
        <v>1176650.9041660004</v>
      </c>
      <c r="M12058" s="13">
        <v>4.1146188657642621E-2</v>
      </c>
      <c r="N12058" s="12">
        <v>-0.42535672566241151</v>
      </c>
      <c r="O12058" s="2">
        <f>DATE(LEFT(ALT[[#This Row],[DATEMTH]],4),RIGHT(ALT[[#This Row],[DATEMTH]],2),1)</f>
        <v>45627</v>
      </c>
      <c r="P12058" t="str">
        <f>IF(AND(ALT[[#This Row],[DATE]]&gt;=DATE(2023,6,1),ALT[[#This Row],[DATE]]&lt;=DATE(2024,5,31)),"Y","N")</f>
        <v>N</v>
      </c>
      <c r="Q12058" t="str">
        <f>LEFT(ALT[[#This Row],[DATEMTH]],4)</f>
        <v>2024</v>
      </c>
    </row>
    <row r="12059" spans="1:17" x14ac:dyDescent="0.25">
      <c r="A12059" t="s">
        <v>109</v>
      </c>
      <c r="B12059" t="s">
        <v>111</v>
      </c>
      <c r="C12059" t="s">
        <v>19</v>
      </c>
      <c r="D12059" t="s">
        <v>22</v>
      </c>
      <c r="E12059" s="14">
        <v>1176650.9041659995</v>
      </c>
      <c r="F12059" s="14">
        <v>4698955.2832109975</v>
      </c>
      <c r="G12059" s="13">
        <v>0.25040691669701176</v>
      </c>
      <c r="H12059" s="12">
        <v>-41283581.840000004</v>
      </c>
      <c r="I12059" s="12">
        <v>-10.337694438763149</v>
      </c>
      <c r="J12059" t="s">
        <v>25</v>
      </c>
      <c r="K12059" s="14">
        <v>767905.69755800022</v>
      </c>
      <c r="L12059" s="14">
        <v>1176650.9041660004</v>
      </c>
      <c r="M12059" s="13">
        <v>0.65261981683708037</v>
      </c>
      <c r="N12059" s="12">
        <v>-6.746584251143311</v>
      </c>
      <c r="O12059" s="2">
        <f>DATE(LEFT(ALT[[#This Row],[DATEMTH]],4),RIGHT(ALT[[#This Row],[DATEMTH]],2),1)</f>
        <v>45627</v>
      </c>
      <c r="P12059" t="str">
        <f>IF(AND(ALT[[#This Row],[DATE]]&gt;=DATE(2023,6,1),ALT[[#This Row],[DATE]]&lt;=DATE(2024,5,31)),"Y","N")</f>
        <v>N</v>
      </c>
      <c r="Q12059" t="str">
        <f>LEFT(ALT[[#This Row],[DATEMTH]],4)</f>
        <v>2024</v>
      </c>
    </row>
    <row r="12060" spans="1:17" x14ac:dyDescent="0.25">
      <c r="A12060" t="s">
        <v>109</v>
      </c>
      <c r="B12060" t="s">
        <v>111</v>
      </c>
      <c r="C12060" t="s">
        <v>19</v>
      </c>
      <c r="D12060" t="s">
        <v>22</v>
      </c>
      <c r="E12060" s="14">
        <v>1176650.9041659995</v>
      </c>
      <c r="F12060" s="14">
        <v>4698955.2832109975</v>
      </c>
      <c r="G12060" s="13">
        <v>0.25040691669701176</v>
      </c>
      <c r="H12060" s="12">
        <v>-41283581.840000004</v>
      </c>
      <c r="I12060" s="12">
        <v>-10.337694438763149</v>
      </c>
      <c r="J12060" t="s">
        <v>24</v>
      </c>
      <c r="K12060" s="14">
        <v>360325.45564000006</v>
      </c>
      <c r="L12060" s="14">
        <v>1176650.9041660004</v>
      </c>
      <c r="M12060" s="13">
        <v>0.30622970191434606</v>
      </c>
      <c r="N12060" s="12">
        <v>-3.165709086464032</v>
      </c>
      <c r="O12060" s="2">
        <f>DATE(LEFT(ALT[[#This Row],[DATEMTH]],4),RIGHT(ALT[[#This Row],[DATEMTH]],2),1)</f>
        <v>45627</v>
      </c>
      <c r="P12060" t="str">
        <f>IF(AND(ALT[[#This Row],[DATE]]&gt;=DATE(2023,6,1),ALT[[#This Row],[DATE]]&lt;=DATE(2024,5,31)),"Y","N")</f>
        <v>N</v>
      </c>
      <c r="Q12060" t="str">
        <f>LEFT(ALT[[#This Row],[DATEMTH]],4)</f>
        <v>2024</v>
      </c>
    </row>
    <row r="12061" spans="1:17" x14ac:dyDescent="0.25">
      <c r="A12061" t="s">
        <v>109</v>
      </c>
      <c r="B12061" t="s">
        <v>111</v>
      </c>
      <c r="C12061" t="s">
        <v>19</v>
      </c>
      <c r="D12061" t="s">
        <v>22</v>
      </c>
      <c r="E12061" s="14">
        <v>1176650.9041659995</v>
      </c>
      <c r="F12061" s="14">
        <v>4698955.2832109975</v>
      </c>
      <c r="G12061" s="13">
        <v>0.25040691669701176</v>
      </c>
      <c r="H12061" s="12">
        <v>-41283581.840000004</v>
      </c>
      <c r="I12061" s="12">
        <v>-10.337694438763149</v>
      </c>
      <c r="J12061" t="s">
        <v>16</v>
      </c>
      <c r="K12061" s="14">
        <v>5.0508810000000013</v>
      </c>
      <c r="L12061" s="14">
        <v>1176650.9041660004</v>
      </c>
      <c r="M12061" s="13">
        <v>4.292590930850489E-6</v>
      </c>
      <c r="N12061" s="12">
        <v>-4.4375493393738227E-5</v>
      </c>
      <c r="O12061" s="2">
        <f>DATE(LEFT(ALT[[#This Row],[DATEMTH]],4),RIGHT(ALT[[#This Row],[DATEMTH]],2),1)</f>
        <v>45627</v>
      </c>
      <c r="P12061" t="str">
        <f>IF(AND(ALT[[#This Row],[DATE]]&gt;=DATE(2023,6,1),ALT[[#This Row],[DATE]]&lt;=DATE(2024,5,31)),"Y","N")</f>
        <v>N</v>
      </c>
      <c r="Q12061" t="str">
        <f>LEFT(ALT[[#This Row],[DATEMTH]],4)</f>
        <v>2024</v>
      </c>
    </row>
    <row r="12062" spans="1:17" x14ac:dyDescent="0.25">
      <c r="A12062" t="s">
        <v>109</v>
      </c>
      <c r="B12062" t="s">
        <v>111</v>
      </c>
      <c r="C12062" t="s">
        <v>20</v>
      </c>
      <c r="D12062" t="s">
        <v>22</v>
      </c>
      <c r="E12062" s="14">
        <v>994156.17434200004</v>
      </c>
      <c r="F12062" s="14">
        <v>4698955.2832109975</v>
      </c>
      <c r="G12062" s="13">
        <v>0.21156961801574128</v>
      </c>
      <c r="H12062" s="12">
        <v>-41283581.840000004</v>
      </c>
      <c r="I12062" s="12">
        <v>-8.7343516402103933</v>
      </c>
      <c r="J12062" t="s">
        <v>26</v>
      </c>
      <c r="K12062" s="14">
        <v>77497.82350899998</v>
      </c>
      <c r="L12062" s="14">
        <v>994156.17434199993</v>
      </c>
      <c r="M12062" s="13">
        <v>7.7953369409281492E-2</v>
      </c>
      <c r="N12062" s="12">
        <v>-0.68087213995988449</v>
      </c>
      <c r="O12062" s="2">
        <f>DATE(LEFT(ALT[[#This Row],[DATEMTH]],4),RIGHT(ALT[[#This Row],[DATEMTH]],2),1)</f>
        <v>45627</v>
      </c>
      <c r="P12062" t="str">
        <f>IF(AND(ALT[[#This Row],[DATE]]&gt;=DATE(2023,6,1),ALT[[#This Row],[DATE]]&lt;=DATE(2024,5,31)),"Y","N")</f>
        <v>N</v>
      </c>
      <c r="Q12062" t="str">
        <f>LEFT(ALT[[#This Row],[DATEMTH]],4)</f>
        <v>2024</v>
      </c>
    </row>
    <row r="12063" spans="1:17" x14ac:dyDescent="0.25">
      <c r="A12063" t="s">
        <v>109</v>
      </c>
      <c r="B12063" t="s">
        <v>111</v>
      </c>
      <c r="C12063" t="s">
        <v>20</v>
      </c>
      <c r="D12063" t="s">
        <v>22</v>
      </c>
      <c r="E12063" s="14">
        <v>994156.17434200004</v>
      </c>
      <c r="F12063" s="14">
        <v>4698955.2832109975</v>
      </c>
      <c r="G12063" s="13">
        <v>0.21156961801574128</v>
      </c>
      <c r="H12063" s="12">
        <v>-41283581.840000004</v>
      </c>
      <c r="I12063" s="12">
        <v>-8.7343516402103933</v>
      </c>
      <c r="J12063" t="s">
        <v>25</v>
      </c>
      <c r="K12063" s="14">
        <v>127512.61234000002</v>
      </c>
      <c r="L12063" s="14">
        <v>994156.17434199993</v>
      </c>
      <c r="M12063" s="13">
        <v>0.12826215400653376</v>
      </c>
      <c r="N12063" s="12">
        <v>-1.1202867552238862</v>
      </c>
      <c r="O12063" s="2">
        <f>DATE(LEFT(ALT[[#This Row],[DATEMTH]],4),RIGHT(ALT[[#This Row],[DATEMTH]],2),1)</f>
        <v>45627</v>
      </c>
      <c r="P12063" t="str">
        <f>IF(AND(ALT[[#This Row],[DATE]]&gt;=DATE(2023,6,1),ALT[[#This Row],[DATE]]&lt;=DATE(2024,5,31)),"Y","N")</f>
        <v>N</v>
      </c>
      <c r="Q12063" t="str">
        <f>LEFT(ALT[[#This Row],[DATEMTH]],4)</f>
        <v>2024</v>
      </c>
    </row>
    <row r="12064" spans="1:17" x14ac:dyDescent="0.25">
      <c r="A12064" t="s">
        <v>109</v>
      </c>
      <c r="B12064" t="s">
        <v>111</v>
      </c>
      <c r="C12064" t="s">
        <v>20</v>
      </c>
      <c r="D12064" t="s">
        <v>22</v>
      </c>
      <c r="E12064" s="14">
        <v>994156.17434200004</v>
      </c>
      <c r="F12064" s="14">
        <v>4698955.2832109975</v>
      </c>
      <c r="G12064" s="13">
        <v>0.21156961801574128</v>
      </c>
      <c r="H12064" s="12">
        <v>-41283581.840000004</v>
      </c>
      <c r="I12064" s="12">
        <v>-8.7343516402103933</v>
      </c>
      <c r="J12064" t="s">
        <v>24</v>
      </c>
      <c r="K12064" s="14">
        <v>482643.454662</v>
      </c>
      <c r="L12064" s="14">
        <v>994156.17434199993</v>
      </c>
      <c r="M12064" s="13">
        <v>0.48548051817054422</v>
      </c>
      <c r="N12064" s="12">
        <v>-4.2403575601730843</v>
      </c>
      <c r="O12064" s="2">
        <f>DATE(LEFT(ALT[[#This Row],[DATEMTH]],4),RIGHT(ALT[[#This Row],[DATEMTH]],2),1)</f>
        <v>45627</v>
      </c>
      <c r="P12064" t="str">
        <f>IF(AND(ALT[[#This Row],[DATE]]&gt;=DATE(2023,6,1),ALT[[#This Row],[DATE]]&lt;=DATE(2024,5,31)),"Y","N")</f>
        <v>N</v>
      </c>
      <c r="Q12064" t="str">
        <f>LEFT(ALT[[#This Row],[DATEMTH]],4)</f>
        <v>2024</v>
      </c>
    </row>
    <row r="12065" spans="1:17" x14ac:dyDescent="0.25">
      <c r="A12065" t="s">
        <v>109</v>
      </c>
      <c r="B12065" t="s">
        <v>111</v>
      </c>
      <c r="C12065" t="s">
        <v>20</v>
      </c>
      <c r="D12065" t="s">
        <v>22</v>
      </c>
      <c r="E12065" s="14">
        <v>994156.17434200004</v>
      </c>
      <c r="F12065" s="14">
        <v>4698955.2832109975</v>
      </c>
      <c r="G12065" s="13">
        <v>0.21156961801574128</v>
      </c>
      <c r="H12065" s="12">
        <v>-41283581.840000004</v>
      </c>
      <c r="I12065" s="12">
        <v>-8.7343516402103933</v>
      </c>
      <c r="J12065" t="s">
        <v>16</v>
      </c>
      <c r="K12065" s="14">
        <v>306502.28383100004</v>
      </c>
      <c r="L12065" s="14">
        <v>994156.17434199993</v>
      </c>
      <c r="M12065" s="13">
        <v>0.30830395841364067</v>
      </c>
      <c r="N12065" s="12">
        <v>-2.6928351848535392</v>
      </c>
      <c r="O12065" s="2">
        <f>DATE(LEFT(ALT[[#This Row],[DATEMTH]],4),RIGHT(ALT[[#This Row],[DATEMTH]],2),1)</f>
        <v>45627</v>
      </c>
      <c r="P12065" t="str">
        <f>IF(AND(ALT[[#This Row],[DATE]]&gt;=DATE(2023,6,1),ALT[[#This Row],[DATE]]&lt;=DATE(2024,5,31)),"Y","N")</f>
        <v>N</v>
      </c>
      <c r="Q12065" t="str">
        <f>LEFT(ALT[[#This Row],[DATEMTH]],4)</f>
        <v>2024</v>
      </c>
    </row>
    <row r="12066" spans="1:17" x14ac:dyDescent="0.25">
      <c r="A12066" t="s">
        <v>109</v>
      </c>
      <c r="B12066" t="s">
        <v>111</v>
      </c>
      <c r="C12066" t="s">
        <v>15</v>
      </c>
      <c r="D12066" t="s">
        <v>17</v>
      </c>
      <c r="E12066" s="14">
        <v>738711.50983900076</v>
      </c>
      <c r="F12066" s="14">
        <v>4698955.2832109975</v>
      </c>
      <c r="G12066" s="13">
        <v>0.15720760580088081</v>
      </c>
      <c r="H12066" s="12">
        <v>-96514806.359999999</v>
      </c>
      <c r="I12066" s="12">
        <v>-15.172861632191225</v>
      </c>
      <c r="J12066" t="s">
        <v>16</v>
      </c>
      <c r="K12066" s="14">
        <v>213068.87866100005</v>
      </c>
      <c r="L12066" s="14">
        <v>738711.50983900018</v>
      </c>
      <c r="M12066" s="13">
        <v>0.28843313773117973</v>
      </c>
      <c r="N12066" s="12">
        <v>-4.3763560889339441</v>
      </c>
      <c r="O12066" s="2">
        <f>DATE(LEFT(ALT[[#This Row],[DATEMTH]],4),RIGHT(ALT[[#This Row],[DATEMTH]],2),1)</f>
        <v>45627</v>
      </c>
      <c r="P12066" t="str">
        <f>IF(AND(ALT[[#This Row],[DATE]]&gt;=DATE(2023,6,1),ALT[[#This Row],[DATE]]&lt;=DATE(2024,5,31)),"Y","N")</f>
        <v>N</v>
      </c>
      <c r="Q12066" t="str">
        <f>LEFT(ALT[[#This Row],[DATEMTH]],4)</f>
        <v>2024</v>
      </c>
    </row>
    <row r="12067" spans="1:17" x14ac:dyDescent="0.25">
      <c r="A12067" t="s">
        <v>109</v>
      </c>
      <c r="B12067" t="s">
        <v>111</v>
      </c>
      <c r="C12067" t="s">
        <v>15</v>
      </c>
      <c r="D12067" t="s">
        <v>17</v>
      </c>
      <c r="E12067" s="14">
        <v>738711.50983900076</v>
      </c>
      <c r="F12067" s="14">
        <v>4698955.2832109975</v>
      </c>
      <c r="G12067" s="13">
        <v>0.15720760580088081</v>
      </c>
      <c r="H12067" s="12">
        <v>-96514806.359999999</v>
      </c>
      <c r="I12067" s="12">
        <v>-15.172861632191225</v>
      </c>
      <c r="J12067" t="s">
        <v>24</v>
      </c>
      <c r="K12067" s="14">
        <v>292372.27018800011</v>
      </c>
      <c r="L12067" s="14">
        <v>738711.50983900018</v>
      </c>
      <c r="M12067" s="13">
        <v>0.39578680756134654</v>
      </c>
      <c r="N12067" s="12">
        <v>-6.0052184669750064</v>
      </c>
      <c r="O12067" s="2">
        <f>DATE(LEFT(ALT[[#This Row],[DATEMTH]],4),RIGHT(ALT[[#This Row],[DATEMTH]],2),1)</f>
        <v>45627</v>
      </c>
      <c r="P12067" t="str">
        <f>IF(AND(ALT[[#This Row],[DATE]]&gt;=DATE(2023,6,1),ALT[[#This Row],[DATE]]&lt;=DATE(2024,5,31)),"Y","N")</f>
        <v>N</v>
      </c>
      <c r="Q12067" t="str">
        <f>LEFT(ALT[[#This Row],[DATEMTH]],4)</f>
        <v>2024</v>
      </c>
    </row>
    <row r="12068" spans="1:17" x14ac:dyDescent="0.25">
      <c r="A12068" t="s">
        <v>109</v>
      </c>
      <c r="B12068" t="s">
        <v>111</v>
      </c>
      <c r="C12068" t="s">
        <v>15</v>
      </c>
      <c r="D12068" t="s">
        <v>17</v>
      </c>
      <c r="E12068" s="14">
        <v>738711.50983900076</v>
      </c>
      <c r="F12068" s="14">
        <v>4698955.2832109975</v>
      </c>
      <c r="G12068" s="13">
        <v>0.15720760580088081</v>
      </c>
      <c r="H12068" s="12">
        <v>-96514806.359999999</v>
      </c>
      <c r="I12068" s="12">
        <v>-15.172861632191225</v>
      </c>
      <c r="J12068" t="s">
        <v>25</v>
      </c>
      <c r="K12068" s="14">
        <v>91866.782291999989</v>
      </c>
      <c r="L12068" s="14">
        <v>738711.50983900018</v>
      </c>
      <c r="M12068" s="13">
        <v>0.12436083784862383</v>
      </c>
      <c r="N12068" s="12">
        <v>-1.8869097851405388</v>
      </c>
      <c r="O12068" s="2">
        <f>DATE(LEFT(ALT[[#This Row],[DATEMTH]],4),RIGHT(ALT[[#This Row],[DATEMTH]],2),1)</f>
        <v>45627</v>
      </c>
      <c r="P12068" t="str">
        <f>IF(AND(ALT[[#This Row],[DATE]]&gt;=DATE(2023,6,1),ALT[[#This Row],[DATE]]&lt;=DATE(2024,5,31)),"Y","N")</f>
        <v>N</v>
      </c>
      <c r="Q12068" t="str">
        <f>LEFT(ALT[[#This Row],[DATEMTH]],4)</f>
        <v>2024</v>
      </c>
    </row>
    <row r="12069" spans="1:17" x14ac:dyDescent="0.25">
      <c r="A12069" t="s">
        <v>109</v>
      </c>
      <c r="B12069" t="s">
        <v>111</v>
      </c>
      <c r="C12069" t="s">
        <v>15</v>
      </c>
      <c r="D12069" t="s">
        <v>17</v>
      </c>
      <c r="E12069" s="14">
        <v>738711.50983900076</v>
      </c>
      <c r="F12069" s="14">
        <v>4698955.2832109975</v>
      </c>
      <c r="G12069" s="13">
        <v>0.15720760580088081</v>
      </c>
      <c r="H12069" s="12">
        <v>-96514806.359999999</v>
      </c>
      <c r="I12069" s="12">
        <v>-15.172861632191225</v>
      </c>
      <c r="J12069" t="s">
        <v>26</v>
      </c>
      <c r="K12069" s="14">
        <v>141403.57869800003</v>
      </c>
      <c r="L12069" s="14">
        <v>738711.50983900018</v>
      </c>
      <c r="M12069" s="13">
        <v>0.19141921685884994</v>
      </c>
      <c r="N12069" s="12">
        <v>-2.9043772911417358</v>
      </c>
      <c r="O12069" s="2">
        <f>DATE(LEFT(ALT[[#This Row],[DATEMTH]],4),RIGHT(ALT[[#This Row],[DATEMTH]],2),1)</f>
        <v>45627</v>
      </c>
      <c r="P12069" t="str">
        <f>IF(AND(ALT[[#This Row],[DATE]]&gt;=DATE(2023,6,1),ALT[[#This Row],[DATE]]&lt;=DATE(2024,5,31)),"Y","N")</f>
        <v>N</v>
      </c>
      <c r="Q12069" t="str">
        <f>LEFT(ALT[[#This Row],[DATEMTH]],4)</f>
        <v>2024</v>
      </c>
    </row>
    <row r="12070" spans="1:17" x14ac:dyDescent="0.25">
      <c r="A12070" t="s">
        <v>109</v>
      </c>
      <c r="B12070" t="s">
        <v>111</v>
      </c>
      <c r="C12070" t="s">
        <v>18</v>
      </c>
      <c r="D12070" t="s">
        <v>17</v>
      </c>
      <c r="E12070" s="14">
        <v>1789436.6948640009</v>
      </c>
      <c r="F12070" s="14">
        <v>4698955.2832109975</v>
      </c>
      <c r="G12070" s="13">
        <v>0.38081585948636698</v>
      </c>
      <c r="H12070" s="12">
        <v>-96514806.359999999</v>
      </c>
      <c r="I12070" s="12">
        <v>-36.754368937143674</v>
      </c>
      <c r="J12070" t="s">
        <v>26</v>
      </c>
      <c r="K12070" s="14">
        <v>577918.40433199995</v>
      </c>
      <c r="L12070" s="14">
        <v>1789436.6948640002</v>
      </c>
      <c r="M12070" s="13">
        <v>0.32296107819333758</v>
      </c>
      <c r="N12070" s="12">
        <v>-11.870230620255636</v>
      </c>
      <c r="O12070" s="2">
        <f>DATE(LEFT(ALT[[#This Row],[DATEMTH]],4),RIGHT(ALT[[#This Row],[DATEMTH]],2),1)</f>
        <v>45627</v>
      </c>
      <c r="P12070" t="str">
        <f>IF(AND(ALT[[#This Row],[DATE]]&gt;=DATE(2023,6,1),ALT[[#This Row],[DATE]]&lt;=DATE(2024,5,31)),"Y","N")</f>
        <v>N</v>
      </c>
      <c r="Q12070" t="str">
        <f>LEFT(ALT[[#This Row],[DATEMTH]],4)</f>
        <v>2024</v>
      </c>
    </row>
    <row r="12071" spans="1:17" x14ac:dyDescent="0.25">
      <c r="A12071" t="s">
        <v>109</v>
      </c>
      <c r="B12071" t="s">
        <v>111</v>
      </c>
      <c r="C12071" t="s">
        <v>18</v>
      </c>
      <c r="D12071" t="s">
        <v>17</v>
      </c>
      <c r="E12071" s="14">
        <v>1789436.6948640009</v>
      </c>
      <c r="F12071" s="14">
        <v>4698955.2832109975</v>
      </c>
      <c r="G12071" s="13">
        <v>0.38081585948636698</v>
      </c>
      <c r="H12071" s="12">
        <v>-96514806.359999999</v>
      </c>
      <c r="I12071" s="12">
        <v>-36.754368937143674</v>
      </c>
      <c r="J12071" t="s">
        <v>25</v>
      </c>
      <c r="K12071" s="14">
        <v>198321.99576399999</v>
      </c>
      <c r="L12071" s="14">
        <v>1789436.6948640002</v>
      </c>
      <c r="M12071" s="13">
        <v>0.11082928853153576</v>
      </c>
      <c r="N12071" s="12">
        <v>-4.0734605597292113</v>
      </c>
      <c r="O12071" s="2">
        <f>DATE(LEFT(ALT[[#This Row],[DATEMTH]],4),RIGHT(ALT[[#This Row],[DATEMTH]],2),1)</f>
        <v>45627</v>
      </c>
      <c r="P12071" t="str">
        <f>IF(AND(ALT[[#This Row],[DATE]]&gt;=DATE(2023,6,1),ALT[[#This Row],[DATE]]&lt;=DATE(2024,5,31)),"Y","N")</f>
        <v>N</v>
      </c>
      <c r="Q12071" t="str">
        <f>LEFT(ALT[[#This Row],[DATEMTH]],4)</f>
        <v>2024</v>
      </c>
    </row>
    <row r="12072" spans="1:17" x14ac:dyDescent="0.25">
      <c r="A12072" t="s">
        <v>109</v>
      </c>
      <c r="B12072" t="s">
        <v>111</v>
      </c>
      <c r="C12072" t="s">
        <v>18</v>
      </c>
      <c r="D12072" t="s">
        <v>17</v>
      </c>
      <c r="E12072" s="14">
        <v>1789436.6948640009</v>
      </c>
      <c r="F12072" s="14">
        <v>4698955.2832109975</v>
      </c>
      <c r="G12072" s="13">
        <v>0.38081585948636698</v>
      </c>
      <c r="H12072" s="12">
        <v>-96514806.359999999</v>
      </c>
      <c r="I12072" s="12">
        <v>-36.754368937143674</v>
      </c>
      <c r="J12072" t="s">
        <v>24</v>
      </c>
      <c r="K12072" s="14">
        <v>429582.20206799998</v>
      </c>
      <c r="L12072" s="14">
        <v>1789436.6948640002</v>
      </c>
      <c r="M12072" s="13">
        <v>0.24006560461232124</v>
      </c>
      <c r="N12072" s="12">
        <v>-8.8234598010397143</v>
      </c>
      <c r="O12072" s="2">
        <f>DATE(LEFT(ALT[[#This Row],[DATEMTH]],4),RIGHT(ALT[[#This Row],[DATEMTH]],2),1)</f>
        <v>45627</v>
      </c>
      <c r="P12072" t="str">
        <f>IF(AND(ALT[[#This Row],[DATE]]&gt;=DATE(2023,6,1),ALT[[#This Row],[DATE]]&lt;=DATE(2024,5,31)),"Y","N")</f>
        <v>N</v>
      </c>
      <c r="Q12072" t="str">
        <f>LEFT(ALT[[#This Row],[DATEMTH]],4)</f>
        <v>2024</v>
      </c>
    </row>
    <row r="12073" spans="1:17" x14ac:dyDescent="0.25">
      <c r="A12073" t="s">
        <v>109</v>
      </c>
      <c r="B12073" t="s">
        <v>111</v>
      </c>
      <c r="C12073" t="s">
        <v>18</v>
      </c>
      <c r="D12073" t="s">
        <v>17</v>
      </c>
      <c r="E12073" s="14">
        <v>1789436.6948640009</v>
      </c>
      <c r="F12073" s="14">
        <v>4698955.2832109975</v>
      </c>
      <c r="G12073" s="13">
        <v>0.38081585948636698</v>
      </c>
      <c r="H12073" s="12">
        <v>-96514806.359999999</v>
      </c>
      <c r="I12073" s="12">
        <v>-36.754368937143674</v>
      </c>
      <c r="J12073" t="s">
        <v>16</v>
      </c>
      <c r="K12073" s="14">
        <v>583614.09270000027</v>
      </c>
      <c r="L12073" s="14">
        <v>1789436.6948640002</v>
      </c>
      <c r="M12073" s="13">
        <v>0.3261440286628054</v>
      </c>
      <c r="N12073" s="12">
        <v>-11.98721795611911</v>
      </c>
      <c r="O12073" s="2">
        <f>DATE(LEFT(ALT[[#This Row],[DATEMTH]],4),RIGHT(ALT[[#This Row],[DATEMTH]],2),1)</f>
        <v>45627</v>
      </c>
      <c r="P12073" t="str">
        <f>IF(AND(ALT[[#This Row],[DATE]]&gt;=DATE(2023,6,1),ALT[[#This Row],[DATE]]&lt;=DATE(2024,5,31)),"Y","N")</f>
        <v>N</v>
      </c>
      <c r="Q12073" t="str">
        <f>LEFT(ALT[[#This Row],[DATEMTH]],4)</f>
        <v>2024</v>
      </c>
    </row>
    <row r="12074" spans="1:17" x14ac:dyDescent="0.25">
      <c r="A12074" t="s">
        <v>109</v>
      </c>
      <c r="B12074" t="s">
        <v>111</v>
      </c>
      <c r="C12074" t="s">
        <v>19</v>
      </c>
      <c r="D12074" t="s">
        <v>17</v>
      </c>
      <c r="E12074" s="14">
        <v>1176650.9041659995</v>
      </c>
      <c r="F12074" s="14">
        <v>4698955.2832109975</v>
      </c>
      <c r="G12074" s="13">
        <v>0.25040691669701176</v>
      </c>
      <c r="H12074" s="12">
        <v>-96514806.359999999</v>
      </c>
      <c r="I12074" s="12">
        <v>-24.167975076216742</v>
      </c>
      <c r="J12074" t="s">
        <v>26</v>
      </c>
      <c r="K12074" s="14">
        <v>48414.700087000019</v>
      </c>
      <c r="L12074" s="14">
        <v>1176650.9041660004</v>
      </c>
      <c r="M12074" s="13">
        <v>4.1146188657642621E-2</v>
      </c>
      <c r="N12074" s="12">
        <v>-0.99442006195921884</v>
      </c>
      <c r="O12074" s="2">
        <f>DATE(LEFT(ALT[[#This Row],[DATEMTH]],4),RIGHT(ALT[[#This Row],[DATEMTH]],2),1)</f>
        <v>45627</v>
      </c>
      <c r="P12074" t="str">
        <f>IF(AND(ALT[[#This Row],[DATE]]&gt;=DATE(2023,6,1),ALT[[#This Row],[DATE]]&lt;=DATE(2024,5,31)),"Y","N")</f>
        <v>N</v>
      </c>
      <c r="Q12074" t="str">
        <f>LEFT(ALT[[#This Row],[DATEMTH]],4)</f>
        <v>2024</v>
      </c>
    </row>
    <row r="12075" spans="1:17" x14ac:dyDescent="0.25">
      <c r="A12075" t="s">
        <v>109</v>
      </c>
      <c r="B12075" t="s">
        <v>111</v>
      </c>
      <c r="C12075" t="s">
        <v>19</v>
      </c>
      <c r="D12075" t="s">
        <v>17</v>
      </c>
      <c r="E12075" s="14">
        <v>1176650.9041659995</v>
      </c>
      <c r="F12075" s="14">
        <v>4698955.2832109975</v>
      </c>
      <c r="G12075" s="13">
        <v>0.25040691669701176</v>
      </c>
      <c r="H12075" s="12">
        <v>-96514806.359999999</v>
      </c>
      <c r="I12075" s="12">
        <v>-24.167975076216742</v>
      </c>
      <c r="J12075" t="s">
        <v>25</v>
      </c>
      <c r="K12075" s="14">
        <v>767905.69755800022</v>
      </c>
      <c r="L12075" s="14">
        <v>1176650.9041660004</v>
      </c>
      <c r="M12075" s="13">
        <v>0.65261981683708037</v>
      </c>
      <c r="N12075" s="12">
        <v>-15.772499467563692</v>
      </c>
      <c r="O12075" s="2">
        <f>DATE(LEFT(ALT[[#This Row],[DATEMTH]],4),RIGHT(ALT[[#This Row],[DATEMTH]],2),1)</f>
        <v>45627</v>
      </c>
      <c r="P12075" t="str">
        <f>IF(AND(ALT[[#This Row],[DATE]]&gt;=DATE(2023,6,1),ALT[[#This Row],[DATE]]&lt;=DATE(2024,5,31)),"Y","N")</f>
        <v>N</v>
      </c>
      <c r="Q12075" t="str">
        <f>LEFT(ALT[[#This Row],[DATEMTH]],4)</f>
        <v>2024</v>
      </c>
    </row>
    <row r="12076" spans="1:17" x14ac:dyDescent="0.25">
      <c r="A12076" t="s">
        <v>109</v>
      </c>
      <c r="B12076" t="s">
        <v>111</v>
      </c>
      <c r="C12076" t="s">
        <v>19</v>
      </c>
      <c r="D12076" t="s">
        <v>17</v>
      </c>
      <c r="E12076" s="14">
        <v>1176650.9041659995</v>
      </c>
      <c r="F12076" s="14">
        <v>4698955.2832109975</v>
      </c>
      <c r="G12076" s="13">
        <v>0.25040691669701176</v>
      </c>
      <c r="H12076" s="12">
        <v>-96514806.359999999</v>
      </c>
      <c r="I12076" s="12">
        <v>-24.167975076216742</v>
      </c>
      <c r="J12076" t="s">
        <v>24</v>
      </c>
      <c r="K12076" s="14">
        <v>360325.45564000006</v>
      </c>
      <c r="L12076" s="14">
        <v>1176650.9041660004</v>
      </c>
      <c r="M12076" s="13">
        <v>0.30622970191434606</v>
      </c>
      <c r="N12076" s="12">
        <v>-7.4009518034631983</v>
      </c>
      <c r="O12076" s="2">
        <f>DATE(LEFT(ALT[[#This Row],[DATEMTH]],4),RIGHT(ALT[[#This Row],[DATEMTH]],2),1)</f>
        <v>45627</v>
      </c>
      <c r="P12076" t="str">
        <f>IF(AND(ALT[[#This Row],[DATE]]&gt;=DATE(2023,6,1),ALT[[#This Row],[DATE]]&lt;=DATE(2024,5,31)),"Y","N")</f>
        <v>N</v>
      </c>
      <c r="Q12076" t="str">
        <f>LEFT(ALT[[#This Row],[DATEMTH]],4)</f>
        <v>2024</v>
      </c>
    </row>
    <row r="12077" spans="1:17" x14ac:dyDescent="0.25">
      <c r="A12077" t="s">
        <v>109</v>
      </c>
      <c r="B12077" t="s">
        <v>111</v>
      </c>
      <c r="C12077" t="s">
        <v>19</v>
      </c>
      <c r="D12077" t="s">
        <v>17</v>
      </c>
      <c r="E12077" s="14">
        <v>1176650.9041659995</v>
      </c>
      <c r="F12077" s="14">
        <v>4698955.2832109975</v>
      </c>
      <c r="G12077" s="13">
        <v>0.25040691669701176</v>
      </c>
      <c r="H12077" s="12">
        <v>-96514806.359999999</v>
      </c>
      <c r="I12077" s="12">
        <v>-24.167975076216742</v>
      </c>
      <c r="J12077" t="s">
        <v>16</v>
      </c>
      <c r="K12077" s="14">
        <v>5.0508810000000013</v>
      </c>
      <c r="L12077" s="14">
        <v>1176650.9041660004</v>
      </c>
      <c r="M12077" s="13">
        <v>4.292590930850489E-6</v>
      </c>
      <c r="N12077" s="12">
        <v>-1.0374323062918864E-4</v>
      </c>
      <c r="O12077" s="2">
        <f>DATE(LEFT(ALT[[#This Row],[DATEMTH]],4),RIGHT(ALT[[#This Row],[DATEMTH]],2),1)</f>
        <v>45627</v>
      </c>
      <c r="P12077" t="str">
        <f>IF(AND(ALT[[#This Row],[DATE]]&gt;=DATE(2023,6,1),ALT[[#This Row],[DATE]]&lt;=DATE(2024,5,31)),"Y","N")</f>
        <v>N</v>
      </c>
      <c r="Q12077" t="str">
        <f>LEFT(ALT[[#This Row],[DATEMTH]],4)</f>
        <v>2024</v>
      </c>
    </row>
    <row r="12078" spans="1:17" x14ac:dyDescent="0.25">
      <c r="A12078" t="s">
        <v>109</v>
      </c>
      <c r="B12078" t="s">
        <v>111</v>
      </c>
      <c r="C12078" t="s">
        <v>20</v>
      </c>
      <c r="D12078" t="s">
        <v>17</v>
      </c>
      <c r="E12078" s="14">
        <v>994156.17434200004</v>
      </c>
      <c r="F12078" s="14">
        <v>4698955.2832109975</v>
      </c>
      <c r="G12078" s="13">
        <v>0.21156961801574128</v>
      </c>
      <c r="H12078" s="12">
        <v>-96514806.359999999</v>
      </c>
      <c r="I12078" s="12">
        <v>-20.419600714448435</v>
      </c>
      <c r="J12078" t="s">
        <v>26</v>
      </c>
      <c r="K12078" s="14">
        <v>77497.82350899998</v>
      </c>
      <c r="L12078" s="14">
        <v>994156.17434199993</v>
      </c>
      <c r="M12078" s="13">
        <v>7.7953369409281492E-2</v>
      </c>
      <c r="N12078" s="12">
        <v>-1.5917766776834272</v>
      </c>
      <c r="O12078" s="2">
        <f>DATE(LEFT(ALT[[#This Row],[DATEMTH]],4),RIGHT(ALT[[#This Row],[DATEMTH]],2),1)</f>
        <v>45627</v>
      </c>
      <c r="P12078" t="str">
        <f>IF(AND(ALT[[#This Row],[DATE]]&gt;=DATE(2023,6,1),ALT[[#This Row],[DATE]]&lt;=DATE(2024,5,31)),"Y","N")</f>
        <v>N</v>
      </c>
      <c r="Q12078" t="str">
        <f>LEFT(ALT[[#This Row],[DATEMTH]],4)</f>
        <v>2024</v>
      </c>
    </row>
    <row r="12079" spans="1:17" x14ac:dyDescent="0.25">
      <c r="A12079" t="s">
        <v>109</v>
      </c>
      <c r="B12079" t="s">
        <v>111</v>
      </c>
      <c r="C12079" t="s">
        <v>20</v>
      </c>
      <c r="D12079" t="s">
        <v>17</v>
      </c>
      <c r="E12079" s="14">
        <v>994156.17434200004</v>
      </c>
      <c r="F12079" s="14">
        <v>4698955.2832109975</v>
      </c>
      <c r="G12079" s="13">
        <v>0.21156961801574128</v>
      </c>
      <c r="H12079" s="12">
        <v>-96514806.359999999</v>
      </c>
      <c r="I12079" s="12">
        <v>-20.419600714448435</v>
      </c>
      <c r="J12079" t="s">
        <v>25</v>
      </c>
      <c r="K12079" s="14">
        <v>127512.61234000002</v>
      </c>
      <c r="L12079" s="14">
        <v>994156.17434199993</v>
      </c>
      <c r="M12079" s="13">
        <v>0.12826215400653376</v>
      </c>
      <c r="N12079" s="12">
        <v>-2.6190619715885122</v>
      </c>
      <c r="O12079" s="2">
        <f>DATE(LEFT(ALT[[#This Row],[DATEMTH]],4),RIGHT(ALT[[#This Row],[DATEMTH]],2),1)</f>
        <v>45627</v>
      </c>
      <c r="P12079" t="str">
        <f>IF(AND(ALT[[#This Row],[DATE]]&gt;=DATE(2023,6,1),ALT[[#This Row],[DATE]]&lt;=DATE(2024,5,31)),"Y","N")</f>
        <v>N</v>
      </c>
      <c r="Q12079" t="str">
        <f>LEFT(ALT[[#This Row],[DATEMTH]],4)</f>
        <v>2024</v>
      </c>
    </row>
    <row r="12080" spans="1:17" x14ac:dyDescent="0.25">
      <c r="A12080" t="s">
        <v>109</v>
      </c>
      <c r="B12080" t="s">
        <v>111</v>
      </c>
      <c r="C12080" t="s">
        <v>20</v>
      </c>
      <c r="D12080" t="s">
        <v>17</v>
      </c>
      <c r="E12080" s="14">
        <v>994156.17434200004</v>
      </c>
      <c r="F12080" s="14">
        <v>4698955.2832109975</v>
      </c>
      <c r="G12080" s="13">
        <v>0.21156961801574128</v>
      </c>
      <c r="H12080" s="12">
        <v>-96514806.359999999</v>
      </c>
      <c r="I12080" s="12">
        <v>-20.419600714448435</v>
      </c>
      <c r="J12080" t="s">
        <v>24</v>
      </c>
      <c r="K12080" s="14">
        <v>482643.454662</v>
      </c>
      <c r="L12080" s="14">
        <v>994156.17434199993</v>
      </c>
      <c r="M12080" s="13">
        <v>0.48548051817054422</v>
      </c>
      <c r="N12080" s="12">
        <v>-9.913318335686041</v>
      </c>
      <c r="O12080" s="2">
        <f>DATE(LEFT(ALT[[#This Row],[DATEMTH]],4),RIGHT(ALT[[#This Row],[DATEMTH]],2),1)</f>
        <v>45627</v>
      </c>
      <c r="P12080" t="str">
        <f>IF(AND(ALT[[#This Row],[DATE]]&gt;=DATE(2023,6,1),ALT[[#This Row],[DATE]]&lt;=DATE(2024,5,31)),"Y","N")</f>
        <v>N</v>
      </c>
      <c r="Q12080" t="str">
        <f>LEFT(ALT[[#This Row],[DATEMTH]],4)</f>
        <v>2024</v>
      </c>
    </row>
    <row r="12081" spans="1:17" x14ac:dyDescent="0.25">
      <c r="A12081" t="s">
        <v>109</v>
      </c>
      <c r="B12081" t="s">
        <v>111</v>
      </c>
      <c r="C12081" t="s">
        <v>20</v>
      </c>
      <c r="D12081" t="s">
        <v>17</v>
      </c>
      <c r="E12081" s="14">
        <v>994156.17434200004</v>
      </c>
      <c r="F12081" s="14">
        <v>4698955.2832109975</v>
      </c>
      <c r="G12081" s="13">
        <v>0.21156961801574128</v>
      </c>
      <c r="H12081" s="12">
        <v>-96514806.359999999</v>
      </c>
      <c r="I12081" s="12">
        <v>-20.419600714448435</v>
      </c>
      <c r="J12081" t="s">
        <v>16</v>
      </c>
      <c r="K12081" s="14">
        <v>306502.28383100004</v>
      </c>
      <c r="L12081" s="14">
        <v>994156.17434199993</v>
      </c>
      <c r="M12081" s="13">
        <v>0.30830395841364067</v>
      </c>
      <c r="N12081" s="12">
        <v>-6.2954437294904579</v>
      </c>
      <c r="O12081" s="2">
        <f>DATE(LEFT(ALT[[#This Row],[DATEMTH]],4),RIGHT(ALT[[#This Row],[DATEMTH]],2),1)</f>
        <v>45627</v>
      </c>
      <c r="P12081" t="str">
        <f>IF(AND(ALT[[#This Row],[DATE]]&gt;=DATE(2023,6,1),ALT[[#This Row],[DATE]]&lt;=DATE(2024,5,31)),"Y","N")</f>
        <v>N</v>
      </c>
      <c r="Q12081" t="str">
        <f>LEFT(ALT[[#This Row],[DATEMTH]],4)</f>
        <v>2024</v>
      </c>
    </row>
    <row r="12082" spans="1:17" x14ac:dyDescent="0.25">
      <c r="A12082" t="s">
        <v>109</v>
      </c>
      <c r="B12082" t="s">
        <v>111</v>
      </c>
      <c r="C12082" t="s">
        <v>15</v>
      </c>
      <c r="D12082" t="s">
        <v>23</v>
      </c>
      <c r="E12082" s="14">
        <v>738711.50983900076</v>
      </c>
      <c r="F12082" s="14">
        <v>4698955.2832109975</v>
      </c>
      <c r="G12082" s="13">
        <v>0.15720760580088081</v>
      </c>
      <c r="H12082" s="12">
        <v>-13449535.560000001</v>
      </c>
      <c r="I12082" s="12">
        <v>-2.114369284521409</v>
      </c>
      <c r="J12082" t="s">
        <v>16</v>
      </c>
      <c r="K12082" s="14">
        <v>213068.87866100005</v>
      </c>
      <c r="L12082" s="14">
        <v>738711.50983900018</v>
      </c>
      <c r="M12082" s="13">
        <v>0.28843313773117973</v>
      </c>
      <c r="N12082" s="12">
        <v>-0.60985416705693951</v>
      </c>
      <c r="O12082" s="2">
        <f>DATE(LEFT(ALT[[#This Row],[DATEMTH]],4),RIGHT(ALT[[#This Row],[DATEMTH]],2),1)</f>
        <v>45627</v>
      </c>
      <c r="P12082" t="str">
        <f>IF(AND(ALT[[#This Row],[DATE]]&gt;=DATE(2023,6,1),ALT[[#This Row],[DATE]]&lt;=DATE(2024,5,31)),"Y","N")</f>
        <v>N</v>
      </c>
      <c r="Q12082" t="str">
        <f>LEFT(ALT[[#This Row],[DATEMTH]],4)</f>
        <v>2024</v>
      </c>
    </row>
    <row r="12083" spans="1:17" x14ac:dyDescent="0.25">
      <c r="A12083" t="s">
        <v>109</v>
      </c>
      <c r="B12083" t="s">
        <v>111</v>
      </c>
      <c r="C12083" t="s">
        <v>15</v>
      </c>
      <c r="D12083" t="s">
        <v>23</v>
      </c>
      <c r="E12083" s="14">
        <v>738711.50983900076</v>
      </c>
      <c r="F12083" s="14">
        <v>4698955.2832109975</v>
      </c>
      <c r="G12083" s="13">
        <v>0.15720760580088081</v>
      </c>
      <c r="H12083" s="12">
        <v>-13449535.560000001</v>
      </c>
      <c r="I12083" s="12">
        <v>-2.114369284521409</v>
      </c>
      <c r="J12083" t="s">
        <v>24</v>
      </c>
      <c r="K12083" s="14">
        <v>292372.27018800011</v>
      </c>
      <c r="L12083" s="14">
        <v>738711.50983900018</v>
      </c>
      <c r="M12083" s="13">
        <v>0.39578680756134654</v>
      </c>
      <c r="N12083" s="12">
        <v>-0.83683946912649687</v>
      </c>
      <c r="O12083" s="2">
        <f>DATE(LEFT(ALT[[#This Row],[DATEMTH]],4),RIGHT(ALT[[#This Row],[DATEMTH]],2),1)</f>
        <v>45627</v>
      </c>
      <c r="P12083" t="str">
        <f>IF(AND(ALT[[#This Row],[DATE]]&gt;=DATE(2023,6,1),ALT[[#This Row],[DATE]]&lt;=DATE(2024,5,31)),"Y","N")</f>
        <v>N</v>
      </c>
      <c r="Q12083" t="str">
        <f>LEFT(ALT[[#This Row],[DATEMTH]],4)</f>
        <v>2024</v>
      </c>
    </row>
    <row r="12084" spans="1:17" x14ac:dyDescent="0.25">
      <c r="A12084" t="s">
        <v>109</v>
      </c>
      <c r="B12084" t="s">
        <v>111</v>
      </c>
      <c r="C12084" t="s">
        <v>15</v>
      </c>
      <c r="D12084" t="s">
        <v>23</v>
      </c>
      <c r="E12084" s="14">
        <v>738711.50983900076</v>
      </c>
      <c r="F12084" s="14">
        <v>4698955.2832109975</v>
      </c>
      <c r="G12084" s="13">
        <v>0.15720760580088081</v>
      </c>
      <c r="H12084" s="12">
        <v>-13449535.560000001</v>
      </c>
      <c r="I12084" s="12">
        <v>-2.114369284521409</v>
      </c>
      <c r="J12084" t="s">
        <v>25</v>
      </c>
      <c r="K12084" s="14">
        <v>91866.782291999989</v>
      </c>
      <c r="L12084" s="14">
        <v>738711.50983900018</v>
      </c>
      <c r="M12084" s="13">
        <v>0.12436083784862383</v>
      </c>
      <c r="N12084" s="12">
        <v>-0.26294473574447774</v>
      </c>
      <c r="O12084" s="2">
        <f>DATE(LEFT(ALT[[#This Row],[DATEMTH]],4),RIGHT(ALT[[#This Row],[DATEMTH]],2),1)</f>
        <v>45627</v>
      </c>
      <c r="P12084" t="str">
        <f>IF(AND(ALT[[#This Row],[DATE]]&gt;=DATE(2023,6,1),ALT[[#This Row],[DATE]]&lt;=DATE(2024,5,31)),"Y","N")</f>
        <v>N</v>
      </c>
      <c r="Q12084" t="str">
        <f>LEFT(ALT[[#This Row],[DATEMTH]],4)</f>
        <v>2024</v>
      </c>
    </row>
    <row r="12085" spans="1:17" x14ac:dyDescent="0.25">
      <c r="A12085" t="s">
        <v>109</v>
      </c>
      <c r="B12085" t="s">
        <v>111</v>
      </c>
      <c r="C12085" t="s">
        <v>15</v>
      </c>
      <c r="D12085" t="s">
        <v>23</v>
      </c>
      <c r="E12085" s="14">
        <v>738711.50983900076</v>
      </c>
      <c r="F12085" s="14">
        <v>4698955.2832109975</v>
      </c>
      <c r="G12085" s="13">
        <v>0.15720760580088081</v>
      </c>
      <c r="H12085" s="12">
        <v>-13449535.560000001</v>
      </c>
      <c r="I12085" s="12">
        <v>-2.114369284521409</v>
      </c>
      <c r="J12085" t="s">
        <v>26</v>
      </c>
      <c r="K12085" s="14">
        <v>141403.57869800003</v>
      </c>
      <c r="L12085" s="14">
        <v>738711.50983900018</v>
      </c>
      <c r="M12085" s="13">
        <v>0.19141921685884994</v>
      </c>
      <c r="N12085" s="12">
        <v>-0.40473091259349497</v>
      </c>
      <c r="O12085" s="2">
        <f>DATE(LEFT(ALT[[#This Row],[DATEMTH]],4),RIGHT(ALT[[#This Row],[DATEMTH]],2),1)</f>
        <v>45627</v>
      </c>
      <c r="P12085" t="str">
        <f>IF(AND(ALT[[#This Row],[DATE]]&gt;=DATE(2023,6,1),ALT[[#This Row],[DATE]]&lt;=DATE(2024,5,31)),"Y","N")</f>
        <v>N</v>
      </c>
      <c r="Q12085" t="str">
        <f>LEFT(ALT[[#This Row],[DATEMTH]],4)</f>
        <v>2024</v>
      </c>
    </row>
    <row r="12086" spans="1:17" x14ac:dyDescent="0.25">
      <c r="A12086" t="s">
        <v>109</v>
      </c>
      <c r="B12086" t="s">
        <v>111</v>
      </c>
      <c r="C12086" t="s">
        <v>18</v>
      </c>
      <c r="D12086" t="s">
        <v>23</v>
      </c>
      <c r="E12086" s="14">
        <v>1789436.6948640009</v>
      </c>
      <c r="F12086" s="14">
        <v>4698955.2832109975</v>
      </c>
      <c r="G12086" s="13">
        <v>0.38081585948636698</v>
      </c>
      <c r="H12086" s="12">
        <v>-13449535.560000001</v>
      </c>
      <c r="I12086" s="12">
        <v>-5.1217964439738557</v>
      </c>
      <c r="J12086" t="s">
        <v>26</v>
      </c>
      <c r="K12086" s="14">
        <v>577918.40433199995</v>
      </c>
      <c r="L12086" s="14">
        <v>1789436.6948640002</v>
      </c>
      <c r="M12086" s="13">
        <v>0.32296107819333758</v>
      </c>
      <c r="N12086" s="12">
        <v>-1.6541409018325988</v>
      </c>
      <c r="O12086" s="2">
        <f>DATE(LEFT(ALT[[#This Row],[DATEMTH]],4),RIGHT(ALT[[#This Row],[DATEMTH]],2),1)</f>
        <v>45627</v>
      </c>
      <c r="P12086" t="str">
        <f>IF(AND(ALT[[#This Row],[DATE]]&gt;=DATE(2023,6,1),ALT[[#This Row],[DATE]]&lt;=DATE(2024,5,31)),"Y","N")</f>
        <v>N</v>
      </c>
      <c r="Q12086" t="str">
        <f>LEFT(ALT[[#This Row],[DATEMTH]],4)</f>
        <v>2024</v>
      </c>
    </row>
    <row r="12087" spans="1:17" x14ac:dyDescent="0.25">
      <c r="A12087" t="s">
        <v>109</v>
      </c>
      <c r="B12087" t="s">
        <v>111</v>
      </c>
      <c r="C12087" t="s">
        <v>18</v>
      </c>
      <c r="D12087" t="s">
        <v>23</v>
      </c>
      <c r="E12087" s="14">
        <v>1789436.6948640009</v>
      </c>
      <c r="F12087" s="14">
        <v>4698955.2832109975</v>
      </c>
      <c r="G12087" s="13">
        <v>0.38081585948636698</v>
      </c>
      <c r="H12087" s="12">
        <v>-13449535.560000001</v>
      </c>
      <c r="I12087" s="12">
        <v>-5.1217964439738557</v>
      </c>
      <c r="J12087" t="s">
        <v>25</v>
      </c>
      <c r="K12087" s="14">
        <v>198321.99576399999</v>
      </c>
      <c r="L12087" s="14">
        <v>1789436.6948640002</v>
      </c>
      <c r="M12087" s="13">
        <v>0.11082928853153576</v>
      </c>
      <c r="N12087" s="12">
        <v>-0.56764505588897229</v>
      </c>
      <c r="O12087" s="2">
        <f>DATE(LEFT(ALT[[#This Row],[DATEMTH]],4),RIGHT(ALT[[#This Row],[DATEMTH]],2),1)</f>
        <v>45627</v>
      </c>
      <c r="P12087" t="str">
        <f>IF(AND(ALT[[#This Row],[DATE]]&gt;=DATE(2023,6,1),ALT[[#This Row],[DATE]]&lt;=DATE(2024,5,31)),"Y","N")</f>
        <v>N</v>
      </c>
      <c r="Q12087" t="str">
        <f>LEFT(ALT[[#This Row],[DATEMTH]],4)</f>
        <v>2024</v>
      </c>
    </row>
    <row r="12088" spans="1:17" x14ac:dyDescent="0.25">
      <c r="A12088" t="s">
        <v>109</v>
      </c>
      <c r="B12088" t="s">
        <v>111</v>
      </c>
      <c r="C12088" t="s">
        <v>18</v>
      </c>
      <c r="D12088" t="s">
        <v>23</v>
      </c>
      <c r="E12088" s="14">
        <v>1789436.6948640009</v>
      </c>
      <c r="F12088" s="14">
        <v>4698955.2832109975</v>
      </c>
      <c r="G12088" s="13">
        <v>0.38081585948636698</v>
      </c>
      <c r="H12088" s="12">
        <v>-13449535.560000001</v>
      </c>
      <c r="I12088" s="12">
        <v>-5.1217964439738557</v>
      </c>
      <c r="J12088" t="s">
        <v>24</v>
      </c>
      <c r="K12088" s="14">
        <v>429582.20206799998</v>
      </c>
      <c r="L12088" s="14">
        <v>1789436.6948640002</v>
      </c>
      <c r="M12088" s="13">
        <v>0.24006560461232124</v>
      </c>
      <c r="N12088" s="12">
        <v>-1.2295671600238205</v>
      </c>
      <c r="O12088" s="2">
        <f>DATE(LEFT(ALT[[#This Row],[DATEMTH]],4),RIGHT(ALT[[#This Row],[DATEMTH]],2),1)</f>
        <v>45627</v>
      </c>
      <c r="P12088" t="str">
        <f>IF(AND(ALT[[#This Row],[DATE]]&gt;=DATE(2023,6,1),ALT[[#This Row],[DATE]]&lt;=DATE(2024,5,31)),"Y","N")</f>
        <v>N</v>
      </c>
      <c r="Q12088" t="str">
        <f>LEFT(ALT[[#This Row],[DATEMTH]],4)</f>
        <v>2024</v>
      </c>
    </row>
    <row r="12089" spans="1:17" x14ac:dyDescent="0.25">
      <c r="A12089" t="s">
        <v>109</v>
      </c>
      <c r="B12089" t="s">
        <v>111</v>
      </c>
      <c r="C12089" t="s">
        <v>18</v>
      </c>
      <c r="D12089" t="s">
        <v>23</v>
      </c>
      <c r="E12089" s="14">
        <v>1789436.6948640009</v>
      </c>
      <c r="F12089" s="14">
        <v>4698955.2832109975</v>
      </c>
      <c r="G12089" s="13">
        <v>0.38081585948636698</v>
      </c>
      <c r="H12089" s="12">
        <v>-13449535.560000001</v>
      </c>
      <c r="I12089" s="12">
        <v>-5.1217964439738557</v>
      </c>
      <c r="J12089" t="s">
        <v>16</v>
      </c>
      <c r="K12089" s="14">
        <v>583614.09270000027</v>
      </c>
      <c r="L12089" s="14">
        <v>1789436.6948640002</v>
      </c>
      <c r="M12089" s="13">
        <v>0.3261440286628054</v>
      </c>
      <c r="N12089" s="12">
        <v>-1.6704433262284639</v>
      </c>
      <c r="O12089" s="2">
        <f>DATE(LEFT(ALT[[#This Row],[DATEMTH]],4),RIGHT(ALT[[#This Row],[DATEMTH]],2),1)</f>
        <v>45627</v>
      </c>
      <c r="P12089" t="str">
        <f>IF(AND(ALT[[#This Row],[DATE]]&gt;=DATE(2023,6,1),ALT[[#This Row],[DATE]]&lt;=DATE(2024,5,31)),"Y","N")</f>
        <v>N</v>
      </c>
      <c r="Q12089" t="str">
        <f>LEFT(ALT[[#This Row],[DATEMTH]],4)</f>
        <v>2024</v>
      </c>
    </row>
    <row r="12090" spans="1:17" x14ac:dyDescent="0.25">
      <c r="A12090" t="s">
        <v>109</v>
      </c>
      <c r="B12090" t="s">
        <v>111</v>
      </c>
      <c r="C12090" t="s">
        <v>19</v>
      </c>
      <c r="D12090" t="s">
        <v>23</v>
      </c>
      <c r="E12090" s="14">
        <v>1176650.9041659995</v>
      </c>
      <c r="F12090" s="14">
        <v>4698955.2832109975</v>
      </c>
      <c r="G12090" s="13">
        <v>0.25040691669701176</v>
      </c>
      <c r="H12090" s="12">
        <v>-13449535.560000001</v>
      </c>
      <c r="I12090" s="12">
        <v>-3.3678567305864173</v>
      </c>
      <c r="J12090" t="s">
        <v>26</v>
      </c>
      <c r="K12090" s="14">
        <v>48414.700087000019</v>
      </c>
      <c r="L12090" s="14">
        <v>1176650.9041660004</v>
      </c>
      <c r="M12090" s="13">
        <v>4.1146188657642621E-2</v>
      </c>
      <c r="N12090" s="12">
        <v>-0.1385744684086202</v>
      </c>
      <c r="O12090" s="2">
        <f>DATE(LEFT(ALT[[#This Row],[DATEMTH]],4),RIGHT(ALT[[#This Row],[DATEMTH]],2),1)</f>
        <v>45627</v>
      </c>
      <c r="P12090" t="str">
        <f>IF(AND(ALT[[#This Row],[DATE]]&gt;=DATE(2023,6,1),ALT[[#This Row],[DATE]]&lt;=DATE(2024,5,31)),"Y","N")</f>
        <v>N</v>
      </c>
      <c r="Q12090" t="str">
        <f>LEFT(ALT[[#This Row],[DATEMTH]],4)</f>
        <v>2024</v>
      </c>
    </row>
    <row r="12091" spans="1:17" x14ac:dyDescent="0.25">
      <c r="A12091" t="s">
        <v>109</v>
      </c>
      <c r="B12091" t="s">
        <v>111</v>
      </c>
      <c r="C12091" t="s">
        <v>19</v>
      </c>
      <c r="D12091" t="s">
        <v>23</v>
      </c>
      <c r="E12091" s="14">
        <v>1176650.9041659995</v>
      </c>
      <c r="F12091" s="14">
        <v>4698955.2832109975</v>
      </c>
      <c r="G12091" s="13">
        <v>0.25040691669701176</v>
      </c>
      <c r="H12091" s="12">
        <v>-13449535.560000001</v>
      </c>
      <c r="I12091" s="12">
        <v>-3.3678567305864173</v>
      </c>
      <c r="J12091" t="s">
        <v>25</v>
      </c>
      <c r="K12091" s="14">
        <v>767905.69755800022</v>
      </c>
      <c r="L12091" s="14">
        <v>1176650.9041660004</v>
      </c>
      <c r="M12091" s="13">
        <v>0.65261981683708037</v>
      </c>
      <c r="N12091" s="12">
        <v>-2.197930042648836</v>
      </c>
      <c r="O12091" s="2">
        <f>DATE(LEFT(ALT[[#This Row],[DATEMTH]],4),RIGHT(ALT[[#This Row],[DATEMTH]],2),1)</f>
        <v>45627</v>
      </c>
      <c r="P12091" t="str">
        <f>IF(AND(ALT[[#This Row],[DATE]]&gt;=DATE(2023,6,1),ALT[[#This Row],[DATE]]&lt;=DATE(2024,5,31)),"Y","N")</f>
        <v>N</v>
      </c>
      <c r="Q12091" t="str">
        <f>LEFT(ALT[[#This Row],[DATEMTH]],4)</f>
        <v>2024</v>
      </c>
    </row>
    <row r="12092" spans="1:17" x14ac:dyDescent="0.25">
      <c r="A12092" t="s">
        <v>109</v>
      </c>
      <c r="B12092" t="s">
        <v>111</v>
      </c>
      <c r="C12092" t="s">
        <v>19</v>
      </c>
      <c r="D12092" t="s">
        <v>23</v>
      </c>
      <c r="E12092" s="14">
        <v>1176650.9041659995</v>
      </c>
      <c r="F12092" s="14">
        <v>4698955.2832109975</v>
      </c>
      <c r="G12092" s="13">
        <v>0.25040691669701176</v>
      </c>
      <c r="H12092" s="12">
        <v>-13449535.560000001</v>
      </c>
      <c r="I12092" s="12">
        <v>-3.3678567305864173</v>
      </c>
      <c r="J12092" t="s">
        <v>24</v>
      </c>
      <c r="K12092" s="14">
        <v>360325.45564000006</v>
      </c>
      <c r="L12092" s="14">
        <v>1176650.9041660004</v>
      </c>
      <c r="M12092" s="13">
        <v>0.30622970191434606</v>
      </c>
      <c r="N12092" s="12">
        <v>-1.0313377626977027</v>
      </c>
      <c r="O12092" s="2">
        <f>DATE(LEFT(ALT[[#This Row],[DATEMTH]],4),RIGHT(ALT[[#This Row],[DATEMTH]],2),1)</f>
        <v>45627</v>
      </c>
      <c r="P12092" t="str">
        <f>IF(AND(ALT[[#This Row],[DATE]]&gt;=DATE(2023,6,1),ALT[[#This Row],[DATE]]&lt;=DATE(2024,5,31)),"Y","N")</f>
        <v>N</v>
      </c>
      <c r="Q12092" t="str">
        <f>LEFT(ALT[[#This Row],[DATEMTH]],4)</f>
        <v>2024</v>
      </c>
    </row>
    <row r="12093" spans="1:17" x14ac:dyDescent="0.25">
      <c r="A12093" t="s">
        <v>109</v>
      </c>
      <c r="B12093" t="s">
        <v>111</v>
      </c>
      <c r="C12093" t="s">
        <v>19</v>
      </c>
      <c r="D12093" t="s">
        <v>23</v>
      </c>
      <c r="E12093" s="14">
        <v>1176650.9041659995</v>
      </c>
      <c r="F12093" s="14">
        <v>4698955.2832109975</v>
      </c>
      <c r="G12093" s="13">
        <v>0.25040691669701176</v>
      </c>
      <c r="H12093" s="12">
        <v>-13449535.560000001</v>
      </c>
      <c r="I12093" s="12">
        <v>-3.3678567305864173</v>
      </c>
      <c r="J12093" t="s">
        <v>16</v>
      </c>
      <c r="K12093" s="14">
        <v>5.0508810000000013</v>
      </c>
      <c r="L12093" s="14">
        <v>1176650.9041660004</v>
      </c>
      <c r="M12093" s="13">
        <v>4.292590930850489E-6</v>
      </c>
      <c r="N12093" s="12">
        <v>-1.4456831258119033E-5</v>
      </c>
      <c r="O12093" s="2">
        <f>DATE(LEFT(ALT[[#This Row],[DATEMTH]],4),RIGHT(ALT[[#This Row],[DATEMTH]],2),1)</f>
        <v>45627</v>
      </c>
      <c r="P12093" t="str">
        <f>IF(AND(ALT[[#This Row],[DATE]]&gt;=DATE(2023,6,1),ALT[[#This Row],[DATE]]&lt;=DATE(2024,5,31)),"Y","N")</f>
        <v>N</v>
      </c>
      <c r="Q12093" t="str">
        <f>LEFT(ALT[[#This Row],[DATEMTH]],4)</f>
        <v>2024</v>
      </c>
    </row>
    <row r="12094" spans="1:17" x14ac:dyDescent="0.25">
      <c r="A12094" t="s">
        <v>109</v>
      </c>
      <c r="B12094" t="s">
        <v>111</v>
      </c>
      <c r="C12094" t="s">
        <v>20</v>
      </c>
      <c r="D12094" t="s">
        <v>23</v>
      </c>
      <c r="E12094" s="14">
        <v>994156.17434200004</v>
      </c>
      <c r="F12094" s="14">
        <v>4698955.2832109975</v>
      </c>
      <c r="G12094" s="13">
        <v>0.21156961801574128</v>
      </c>
      <c r="H12094" s="12">
        <v>-13449535.560000001</v>
      </c>
      <c r="I12094" s="12">
        <v>-2.8455131009183292</v>
      </c>
      <c r="J12094" t="s">
        <v>26</v>
      </c>
      <c r="K12094" s="14">
        <v>77497.82350899998</v>
      </c>
      <c r="L12094" s="14">
        <v>994156.17434199993</v>
      </c>
      <c r="M12094" s="13">
        <v>7.7953369409281492E-2</v>
      </c>
      <c r="N12094" s="12">
        <v>-0.2218173339148366</v>
      </c>
      <c r="O12094" s="2">
        <f>DATE(LEFT(ALT[[#This Row],[DATEMTH]],4),RIGHT(ALT[[#This Row],[DATEMTH]],2),1)</f>
        <v>45627</v>
      </c>
      <c r="P12094" t="str">
        <f>IF(AND(ALT[[#This Row],[DATE]]&gt;=DATE(2023,6,1),ALT[[#This Row],[DATE]]&lt;=DATE(2024,5,31)),"Y","N")</f>
        <v>N</v>
      </c>
      <c r="Q12094" t="str">
        <f>LEFT(ALT[[#This Row],[DATEMTH]],4)</f>
        <v>2024</v>
      </c>
    </row>
    <row r="12095" spans="1:17" x14ac:dyDescent="0.25">
      <c r="A12095" t="s">
        <v>109</v>
      </c>
      <c r="B12095" t="s">
        <v>111</v>
      </c>
      <c r="C12095" t="s">
        <v>20</v>
      </c>
      <c r="D12095" t="s">
        <v>23</v>
      </c>
      <c r="E12095" s="14">
        <v>994156.17434200004</v>
      </c>
      <c r="F12095" s="14">
        <v>4698955.2832109975</v>
      </c>
      <c r="G12095" s="13">
        <v>0.21156961801574128</v>
      </c>
      <c r="H12095" s="12">
        <v>-13449535.560000001</v>
      </c>
      <c r="I12095" s="12">
        <v>-2.8455131009183292</v>
      </c>
      <c r="J12095" t="s">
        <v>25</v>
      </c>
      <c r="K12095" s="14">
        <v>127512.61234000002</v>
      </c>
      <c r="L12095" s="14">
        <v>994156.17434199993</v>
      </c>
      <c r="M12095" s="13">
        <v>0.12826215400653376</v>
      </c>
      <c r="N12095" s="12">
        <v>-0.36497163957759621</v>
      </c>
      <c r="O12095" s="2">
        <f>DATE(LEFT(ALT[[#This Row],[DATEMTH]],4),RIGHT(ALT[[#This Row],[DATEMTH]],2),1)</f>
        <v>45627</v>
      </c>
      <c r="P12095" t="str">
        <f>IF(AND(ALT[[#This Row],[DATE]]&gt;=DATE(2023,6,1),ALT[[#This Row],[DATE]]&lt;=DATE(2024,5,31)),"Y","N")</f>
        <v>N</v>
      </c>
      <c r="Q12095" t="str">
        <f>LEFT(ALT[[#This Row],[DATEMTH]],4)</f>
        <v>2024</v>
      </c>
    </row>
    <row r="12096" spans="1:17" x14ac:dyDescent="0.25">
      <c r="A12096" t="s">
        <v>109</v>
      </c>
      <c r="B12096" t="s">
        <v>111</v>
      </c>
      <c r="C12096" t="s">
        <v>20</v>
      </c>
      <c r="D12096" t="s">
        <v>23</v>
      </c>
      <c r="E12096" s="14">
        <v>994156.17434200004</v>
      </c>
      <c r="F12096" s="14">
        <v>4698955.2832109975</v>
      </c>
      <c r="G12096" s="13">
        <v>0.21156961801574128</v>
      </c>
      <c r="H12096" s="12">
        <v>-13449535.560000001</v>
      </c>
      <c r="I12096" s="12">
        <v>-2.8455131009183292</v>
      </c>
      <c r="J12096" t="s">
        <v>24</v>
      </c>
      <c r="K12096" s="14">
        <v>482643.454662</v>
      </c>
      <c r="L12096" s="14">
        <v>994156.17434199993</v>
      </c>
      <c r="M12096" s="13">
        <v>0.48548051817054422</v>
      </c>
      <c r="N12096" s="12">
        <v>-1.3814411746949025</v>
      </c>
      <c r="O12096" s="2">
        <f>DATE(LEFT(ALT[[#This Row],[DATEMTH]],4),RIGHT(ALT[[#This Row],[DATEMTH]],2),1)</f>
        <v>45627</v>
      </c>
      <c r="P12096" t="str">
        <f>IF(AND(ALT[[#This Row],[DATE]]&gt;=DATE(2023,6,1),ALT[[#This Row],[DATE]]&lt;=DATE(2024,5,31)),"Y","N")</f>
        <v>N</v>
      </c>
      <c r="Q12096" t="str">
        <f>LEFT(ALT[[#This Row],[DATEMTH]],4)</f>
        <v>2024</v>
      </c>
    </row>
    <row r="12097" spans="1:17" x14ac:dyDescent="0.25">
      <c r="A12097" t="s">
        <v>109</v>
      </c>
      <c r="B12097" t="s">
        <v>111</v>
      </c>
      <c r="C12097" t="s">
        <v>20</v>
      </c>
      <c r="D12097" t="s">
        <v>23</v>
      </c>
      <c r="E12097" s="14">
        <v>994156.17434200004</v>
      </c>
      <c r="F12097" s="14">
        <v>4698955.2832109975</v>
      </c>
      <c r="G12097" s="13">
        <v>0.21156961801574128</v>
      </c>
      <c r="H12097" s="12">
        <v>-13449535.560000001</v>
      </c>
      <c r="I12097" s="12">
        <v>-2.8455131009183292</v>
      </c>
      <c r="J12097" t="s">
        <v>16</v>
      </c>
      <c r="K12097" s="14">
        <v>306502.28383100004</v>
      </c>
      <c r="L12097" s="14">
        <v>994156.17434199993</v>
      </c>
      <c r="M12097" s="13">
        <v>0.30830395841364067</v>
      </c>
      <c r="N12097" s="12">
        <v>-0.87728295273099421</v>
      </c>
      <c r="O12097" s="2">
        <f>DATE(LEFT(ALT[[#This Row],[DATEMTH]],4),RIGHT(ALT[[#This Row],[DATEMTH]],2),1)</f>
        <v>45627</v>
      </c>
      <c r="P12097" t="str">
        <f>IF(AND(ALT[[#This Row],[DATE]]&gt;=DATE(2023,6,1),ALT[[#This Row],[DATE]]&lt;=DATE(2024,5,31)),"Y","N")</f>
        <v>N</v>
      </c>
      <c r="Q12097" t="str">
        <f>LEFT(ALT[[#This Row],[DATEMTH]],4)</f>
        <v>2024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A37D1-DF62-45F4-B53C-4417429BBE94}">
  <dimension ref="A1:L577"/>
  <sheetViews>
    <sheetView workbookViewId="0">
      <pane ySplit="1" topLeftCell="A2" activePane="bottomLeft" state="frozen"/>
      <selection pane="bottomLeft" activeCell="I10" sqref="I10"/>
    </sheetView>
  </sheetViews>
  <sheetFormatPr defaultRowHeight="15" x14ac:dyDescent="0.25"/>
  <cols>
    <col min="1" max="1" width="13" customWidth="1"/>
    <col min="2" max="2" width="10.28515625" customWidth="1"/>
    <col min="3" max="3" width="10.5703125" customWidth="1"/>
    <col min="4" max="4" width="18.7109375" customWidth="1"/>
    <col min="5" max="5" width="12" customWidth="1"/>
    <col min="6" max="7" width="13" customWidth="1"/>
    <col min="8" max="8" width="8" customWidth="1"/>
    <col min="9" max="9" width="13" customWidth="1"/>
    <col min="10" max="10" width="13.42578125" customWidth="1"/>
    <col min="11" max="12" width="13" customWidth="1"/>
  </cols>
  <sheetData>
    <row r="1" spans="1:12" x14ac:dyDescent="0.25">
      <c r="A1" t="s">
        <v>119</v>
      </c>
      <c r="B1" t="s">
        <v>120</v>
      </c>
      <c r="C1" t="s">
        <v>1</v>
      </c>
      <c r="D1" t="s">
        <v>8</v>
      </c>
      <c r="E1" t="s">
        <v>2</v>
      </c>
      <c r="F1" t="s">
        <v>11</v>
      </c>
      <c r="G1" t="s">
        <v>12</v>
      </c>
      <c r="H1" t="s">
        <v>7</v>
      </c>
      <c r="I1" t="s">
        <v>112</v>
      </c>
      <c r="J1" t="s">
        <v>117</v>
      </c>
      <c r="K1" t="s">
        <v>121</v>
      </c>
      <c r="L1" t="s">
        <v>116</v>
      </c>
    </row>
    <row r="2" spans="1:12" x14ac:dyDescent="0.25">
      <c r="A2">
        <v>2019</v>
      </c>
      <c r="B2" t="s">
        <v>122</v>
      </c>
      <c r="C2" t="s">
        <v>123</v>
      </c>
      <c r="D2" t="s">
        <v>22</v>
      </c>
      <c r="E2" t="s">
        <v>15</v>
      </c>
      <c r="F2">
        <v>-137773226.03</v>
      </c>
      <c r="G2">
        <v>-25.416308638925461</v>
      </c>
      <c r="H2" t="s">
        <v>25</v>
      </c>
      <c r="I2">
        <v>6794.5062599999992</v>
      </c>
      <c r="J2">
        <v>51377.557419999997</v>
      </c>
      <c r="K2">
        <v>0.13224658004771297</v>
      </c>
      <c r="L2">
        <v>-3.3612198949350347</v>
      </c>
    </row>
    <row r="3" spans="1:12" x14ac:dyDescent="0.25">
      <c r="A3">
        <v>2019</v>
      </c>
      <c r="B3" t="s">
        <v>122</v>
      </c>
      <c r="C3" t="s">
        <v>123</v>
      </c>
      <c r="D3" t="s">
        <v>22</v>
      </c>
      <c r="E3" t="s">
        <v>15</v>
      </c>
      <c r="F3">
        <v>-137773226.03</v>
      </c>
      <c r="G3">
        <v>-25.416308638925461</v>
      </c>
      <c r="H3" t="s">
        <v>16</v>
      </c>
      <c r="I3">
        <v>16028.687915999999</v>
      </c>
      <c r="J3">
        <v>51377.557419999997</v>
      </c>
      <c r="K3">
        <v>0.31197839525474275</v>
      </c>
      <c r="L3">
        <v>-7.92933918247122</v>
      </c>
    </row>
    <row r="4" spans="1:12" x14ac:dyDescent="0.25">
      <c r="A4">
        <v>2019</v>
      </c>
      <c r="B4" t="s">
        <v>122</v>
      </c>
      <c r="C4" t="s">
        <v>123</v>
      </c>
      <c r="D4" t="s">
        <v>22</v>
      </c>
      <c r="E4" t="s">
        <v>15</v>
      </c>
      <c r="F4">
        <v>-137773226.03</v>
      </c>
      <c r="G4">
        <v>-25.416308638925461</v>
      </c>
      <c r="H4" t="s">
        <v>26</v>
      </c>
      <c r="I4">
        <v>5652.2640680000004</v>
      </c>
      <c r="J4">
        <v>51377.557419999997</v>
      </c>
      <c r="K4">
        <v>0.1100142620987995</v>
      </c>
      <c r="L4">
        <v>-2.7961564401867274</v>
      </c>
    </row>
    <row r="5" spans="1:12" x14ac:dyDescent="0.25">
      <c r="A5">
        <v>2019</v>
      </c>
      <c r="B5" t="s">
        <v>122</v>
      </c>
      <c r="C5" t="s">
        <v>123</v>
      </c>
      <c r="D5" t="s">
        <v>22</v>
      </c>
      <c r="E5" t="s">
        <v>15</v>
      </c>
      <c r="F5">
        <v>-137773226.03</v>
      </c>
      <c r="G5">
        <v>-25.416308638925461</v>
      </c>
      <c r="H5" t="s">
        <v>24</v>
      </c>
      <c r="I5">
        <v>22902.099176</v>
      </c>
      <c r="J5">
        <v>51377.557419999997</v>
      </c>
      <c r="K5">
        <v>0.44576076259874481</v>
      </c>
      <c r="L5">
        <v>-11.329593121332479</v>
      </c>
    </row>
    <row r="6" spans="1:12" x14ac:dyDescent="0.25">
      <c r="A6">
        <v>2019</v>
      </c>
      <c r="B6" t="s">
        <v>122</v>
      </c>
      <c r="C6" t="s">
        <v>123</v>
      </c>
      <c r="D6" t="s">
        <v>22</v>
      </c>
      <c r="E6" t="s">
        <v>18</v>
      </c>
      <c r="F6">
        <v>-137773226.03</v>
      </c>
      <c r="G6">
        <v>-28.244987598437614</v>
      </c>
      <c r="H6" t="s">
        <v>26</v>
      </c>
      <c r="I6">
        <v>10019.383016000003</v>
      </c>
      <c r="J6">
        <v>57095.563828000013</v>
      </c>
      <c r="K6">
        <v>0.17548443949486731</v>
      </c>
      <c r="L6">
        <v>-4.9565558172513029</v>
      </c>
    </row>
    <row r="7" spans="1:12" x14ac:dyDescent="0.25">
      <c r="A7">
        <v>2019</v>
      </c>
      <c r="B7" t="s">
        <v>122</v>
      </c>
      <c r="C7" t="s">
        <v>123</v>
      </c>
      <c r="D7" t="s">
        <v>22</v>
      </c>
      <c r="E7" t="s">
        <v>18</v>
      </c>
      <c r="F7">
        <v>-137773226.03</v>
      </c>
      <c r="G7">
        <v>-28.244987598437614</v>
      </c>
      <c r="H7" t="s">
        <v>16</v>
      </c>
      <c r="I7">
        <v>21778.037876000002</v>
      </c>
      <c r="J7">
        <v>57095.563828000013</v>
      </c>
      <c r="K7">
        <v>0.38143134800465739</v>
      </c>
      <c r="L7">
        <v>-10.77352369404689</v>
      </c>
    </row>
    <row r="8" spans="1:12" x14ac:dyDescent="0.25">
      <c r="A8">
        <v>2019</v>
      </c>
      <c r="B8" t="s">
        <v>122</v>
      </c>
      <c r="C8" t="s">
        <v>123</v>
      </c>
      <c r="D8" t="s">
        <v>22</v>
      </c>
      <c r="E8" t="s">
        <v>18</v>
      </c>
      <c r="F8">
        <v>-137773226.03</v>
      </c>
      <c r="G8">
        <v>-28.244987598437614</v>
      </c>
      <c r="H8" t="s">
        <v>24</v>
      </c>
      <c r="I8">
        <v>20140.178332000007</v>
      </c>
      <c r="J8">
        <v>57095.563828000013</v>
      </c>
      <c r="K8">
        <v>0.35274506426930391</v>
      </c>
      <c r="L8">
        <v>-9.963279965696568</v>
      </c>
    </row>
    <row r="9" spans="1:12" x14ac:dyDescent="0.25">
      <c r="A9">
        <v>2019</v>
      </c>
      <c r="B9" t="s">
        <v>122</v>
      </c>
      <c r="C9" t="s">
        <v>123</v>
      </c>
      <c r="D9" t="s">
        <v>22</v>
      </c>
      <c r="E9" t="s">
        <v>18</v>
      </c>
      <c r="F9">
        <v>-137773226.03</v>
      </c>
      <c r="G9">
        <v>-28.244987598437614</v>
      </c>
      <c r="H9" t="s">
        <v>25</v>
      </c>
      <c r="I9">
        <v>5157.9646039999998</v>
      </c>
      <c r="J9">
        <v>57095.563828000013</v>
      </c>
      <c r="K9">
        <v>9.0339148231171382E-2</v>
      </c>
      <c r="L9">
        <v>-2.5516281214428531</v>
      </c>
    </row>
    <row r="10" spans="1:12" x14ac:dyDescent="0.25">
      <c r="A10">
        <v>2019</v>
      </c>
      <c r="B10" t="s">
        <v>122</v>
      </c>
      <c r="C10" t="s">
        <v>123</v>
      </c>
      <c r="D10" t="s">
        <v>22</v>
      </c>
      <c r="E10" t="s">
        <v>19</v>
      </c>
      <c r="F10">
        <v>-137773226.03</v>
      </c>
      <c r="G10">
        <v>-37.093969245631698</v>
      </c>
      <c r="H10" t="s">
        <v>16</v>
      </c>
      <c r="I10">
        <v>10.997676</v>
      </c>
      <c r="J10">
        <v>74983.254331999997</v>
      </c>
      <c r="K10">
        <v>1.466684274772349E-4</v>
      </c>
      <c r="L10">
        <v>-5.4405141381457141E-3</v>
      </c>
    </row>
    <row r="11" spans="1:12" x14ac:dyDescent="0.25">
      <c r="A11">
        <v>2019</v>
      </c>
      <c r="B11" t="s">
        <v>122</v>
      </c>
      <c r="C11" t="s">
        <v>123</v>
      </c>
      <c r="D11" t="s">
        <v>22</v>
      </c>
      <c r="E11" t="s">
        <v>19</v>
      </c>
      <c r="F11">
        <v>-137773226.03</v>
      </c>
      <c r="G11">
        <v>-37.093969245631698</v>
      </c>
      <c r="H11" t="s">
        <v>26</v>
      </c>
      <c r="I11">
        <v>1913.4268280000001</v>
      </c>
      <c r="J11">
        <v>74983.254331999997</v>
      </c>
      <c r="K11">
        <v>2.5518055265086333E-2</v>
      </c>
      <c r="L11">
        <v>-0.94656595721144243</v>
      </c>
    </row>
    <row r="12" spans="1:12" x14ac:dyDescent="0.25">
      <c r="A12">
        <v>2019</v>
      </c>
      <c r="B12" t="s">
        <v>122</v>
      </c>
      <c r="C12" t="s">
        <v>123</v>
      </c>
      <c r="D12" t="s">
        <v>22</v>
      </c>
      <c r="E12" t="s">
        <v>19</v>
      </c>
      <c r="F12">
        <v>-137773226.03</v>
      </c>
      <c r="G12">
        <v>-37.093969245631698</v>
      </c>
      <c r="H12" t="s">
        <v>25</v>
      </c>
      <c r="I12">
        <v>49852.494656000003</v>
      </c>
      <c r="J12">
        <v>74983.254331999997</v>
      </c>
      <c r="K12">
        <v>0.6648483731483612</v>
      </c>
      <c r="L12">
        <v>-24.661865106573579</v>
      </c>
    </row>
    <row r="13" spans="1:12" x14ac:dyDescent="0.25">
      <c r="A13">
        <v>2019</v>
      </c>
      <c r="B13" t="s">
        <v>122</v>
      </c>
      <c r="C13" t="s">
        <v>123</v>
      </c>
      <c r="D13" t="s">
        <v>22</v>
      </c>
      <c r="E13" t="s">
        <v>19</v>
      </c>
      <c r="F13">
        <v>-137773226.03</v>
      </c>
      <c r="G13">
        <v>-37.093969245631698</v>
      </c>
      <c r="H13" t="s">
        <v>24</v>
      </c>
      <c r="I13">
        <v>23206.335171999999</v>
      </c>
      <c r="J13">
        <v>74983.254331999997</v>
      </c>
      <c r="K13">
        <v>0.30948690315907534</v>
      </c>
      <c r="L13">
        <v>-11.480097667708536</v>
      </c>
    </row>
    <row r="14" spans="1:12" x14ac:dyDescent="0.25">
      <c r="A14">
        <v>2019</v>
      </c>
      <c r="B14" t="s">
        <v>122</v>
      </c>
      <c r="C14" t="s">
        <v>123</v>
      </c>
      <c r="D14" t="s">
        <v>22</v>
      </c>
      <c r="E14" t="s">
        <v>20</v>
      </c>
      <c r="F14">
        <v>-137773226.03</v>
      </c>
      <c r="G14">
        <v>-47.017960547005231</v>
      </c>
      <c r="H14" t="s">
        <v>26</v>
      </c>
      <c r="I14">
        <v>5707.98704</v>
      </c>
      <c r="J14">
        <v>95044.012964000009</v>
      </c>
      <c r="K14">
        <v>6.0056250383304255E-2</v>
      </c>
      <c r="L14">
        <v>-2.8237224111232671</v>
      </c>
    </row>
    <row r="15" spans="1:12" x14ac:dyDescent="0.25">
      <c r="A15">
        <v>2019</v>
      </c>
      <c r="B15" t="s">
        <v>122</v>
      </c>
      <c r="C15" t="s">
        <v>123</v>
      </c>
      <c r="D15" t="s">
        <v>22</v>
      </c>
      <c r="E15" t="s">
        <v>20</v>
      </c>
      <c r="F15">
        <v>-137773226.03</v>
      </c>
      <c r="G15">
        <v>-47.017960547005231</v>
      </c>
      <c r="H15" t="s">
        <v>16</v>
      </c>
      <c r="I15">
        <v>35008.936380000006</v>
      </c>
      <c r="J15">
        <v>95044.012964000009</v>
      </c>
      <c r="K15">
        <v>0.36834446787574515</v>
      </c>
      <c r="L15">
        <v>-17.318805658289421</v>
      </c>
    </row>
    <row r="16" spans="1:12" x14ac:dyDescent="0.25">
      <c r="A16">
        <v>2019</v>
      </c>
      <c r="B16" t="s">
        <v>122</v>
      </c>
      <c r="C16" t="s">
        <v>123</v>
      </c>
      <c r="D16" t="s">
        <v>22</v>
      </c>
      <c r="E16" t="s">
        <v>20</v>
      </c>
      <c r="F16">
        <v>-137773226.03</v>
      </c>
      <c r="G16">
        <v>-47.017960547005231</v>
      </c>
      <c r="H16" t="s">
        <v>24</v>
      </c>
      <c r="I16">
        <v>42538.449355999997</v>
      </c>
      <c r="J16">
        <v>95044.012964000009</v>
      </c>
      <c r="K16">
        <v>0.44756579640752714</v>
      </c>
      <c r="L16">
        <v>-21.043630957678086</v>
      </c>
    </row>
    <row r="17" spans="1:12" x14ac:dyDescent="0.25">
      <c r="A17">
        <v>2019</v>
      </c>
      <c r="B17" t="s">
        <v>122</v>
      </c>
      <c r="C17" t="s">
        <v>123</v>
      </c>
      <c r="D17" t="s">
        <v>22</v>
      </c>
      <c r="E17" t="s">
        <v>20</v>
      </c>
      <c r="F17">
        <v>-137773226.03</v>
      </c>
      <c r="G17">
        <v>-47.017960547005231</v>
      </c>
      <c r="H17" t="s">
        <v>25</v>
      </c>
      <c r="I17">
        <v>11788.640188000001</v>
      </c>
      <c r="J17">
        <v>95044.012964000009</v>
      </c>
      <c r="K17">
        <v>0.12403348533342343</v>
      </c>
      <c r="L17">
        <v>-5.8318015199144551</v>
      </c>
    </row>
    <row r="18" spans="1:12" x14ac:dyDescent="0.25">
      <c r="A18">
        <v>2019</v>
      </c>
      <c r="B18" t="s">
        <v>122</v>
      </c>
      <c r="C18" t="s">
        <v>123</v>
      </c>
      <c r="D18" t="s">
        <v>17</v>
      </c>
      <c r="E18" t="s">
        <v>15</v>
      </c>
      <c r="F18">
        <v>-474614154.7899999</v>
      </c>
      <c r="G18">
        <v>-87.556488224487708</v>
      </c>
      <c r="H18" t="s">
        <v>24</v>
      </c>
      <c r="I18">
        <v>22902.099176</v>
      </c>
      <c r="J18">
        <v>51377.557419999997</v>
      </c>
      <c r="K18">
        <v>0.44576076259874481</v>
      </c>
      <c r="L18">
        <v>-39.029246961415659</v>
      </c>
    </row>
    <row r="19" spans="1:12" x14ac:dyDescent="0.25">
      <c r="A19">
        <v>2019</v>
      </c>
      <c r="B19" t="s">
        <v>122</v>
      </c>
      <c r="C19" t="s">
        <v>123</v>
      </c>
      <c r="D19" t="s">
        <v>17</v>
      </c>
      <c r="E19" t="s">
        <v>15</v>
      </c>
      <c r="F19">
        <v>-474614154.7899999</v>
      </c>
      <c r="G19">
        <v>-87.556488224487708</v>
      </c>
      <c r="H19" t="s">
        <v>16</v>
      </c>
      <c r="I19">
        <v>16028.687915999999</v>
      </c>
      <c r="J19">
        <v>51377.557419999997</v>
      </c>
      <c r="K19">
        <v>0.31197839525474275</v>
      </c>
      <c r="L19">
        <v>-27.315732690416453</v>
      </c>
    </row>
    <row r="20" spans="1:12" x14ac:dyDescent="0.25">
      <c r="A20">
        <v>2019</v>
      </c>
      <c r="B20" t="s">
        <v>122</v>
      </c>
      <c r="C20" t="s">
        <v>123</v>
      </c>
      <c r="D20" t="s">
        <v>17</v>
      </c>
      <c r="E20" t="s">
        <v>15</v>
      </c>
      <c r="F20">
        <v>-474614154.7899999</v>
      </c>
      <c r="G20">
        <v>-87.556488224487708</v>
      </c>
      <c r="H20" t="s">
        <v>25</v>
      </c>
      <c r="I20">
        <v>6794.5062599999992</v>
      </c>
      <c r="J20">
        <v>51377.557419999997</v>
      </c>
      <c r="K20">
        <v>0.13224658004771297</v>
      </c>
      <c r="L20">
        <v>-11.579046128676353</v>
      </c>
    </row>
    <row r="21" spans="1:12" x14ac:dyDescent="0.25">
      <c r="A21">
        <v>2019</v>
      </c>
      <c r="B21" t="s">
        <v>122</v>
      </c>
      <c r="C21" t="s">
        <v>123</v>
      </c>
      <c r="D21" t="s">
        <v>17</v>
      </c>
      <c r="E21" t="s">
        <v>15</v>
      </c>
      <c r="F21">
        <v>-474614154.7899999</v>
      </c>
      <c r="G21">
        <v>-87.556488224487708</v>
      </c>
      <c r="H21" t="s">
        <v>26</v>
      </c>
      <c r="I21">
        <v>5652.2640680000004</v>
      </c>
      <c r="J21">
        <v>51377.557419999997</v>
      </c>
      <c r="K21">
        <v>0.1100142620987995</v>
      </c>
      <c r="L21">
        <v>-9.632462443979243</v>
      </c>
    </row>
    <row r="22" spans="1:12" x14ac:dyDescent="0.25">
      <c r="A22">
        <v>2019</v>
      </c>
      <c r="B22" t="s">
        <v>122</v>
      </c>
      <c r="C22" t="s">
        <v>123</v>
      </c>
      <c r="D22" t="s">
        <v>17</v>
      </c>
      <c r="E22" t="s">
        <v>18</v>
      </c>
      <c r="F22">
        <v>-474614154.7899999</v>
      </c>
      <c r="G22">
        <v>-97.300987298994272</v>
      </c>
      <c r="H22" t="s">
        <v>25</v>
      </c>
      <c r="I22">
        <v>5157.9646039999998</v>
      </c>
      <c r="J22">
        <v>57095.563828000013</v>
      </c>
      <c r="K22">
        <v>9.0339148231171382E-2</v>
      </c>
      <c r="L22">
        <v>-8.7900883146431674</v>
      </c>
    </row>
    <row r="23" spans="1:12" x14ac:dyDescent="0.25">
      <c r="A23">
        <v>2019</v>
      </c>
      <c r="B23" t="s">
        <v>122</v>
      </c>
      <c r="C23" t="s">
        <v>123</v>
      </c>
      <c r="D23" t="s">
        <v>17</v>
      </c>
      <c r="E23" t="s">
        <v>18</v>
      </c>
      <c r="F23">
        <v>-474614154.7899999</v>
      </c>
      <c r="G23">
        <v>-97.300987298994272</v>
      </c>
      <c r="H23" t="s">
        <v>16</v>
      </c>
      <c r="I23">
        <v>21778.037876000002</v>
      </c>
      <c r="J23">
        <v>57095.563828000013</v>
      </c>
      <c r="K23">
        <v>0.38143134800465739</v>
      </c>
      <c r="L23">
        <v>-37.113646747639436</v>
      </c>
    </row>
    <row r="24" spans="1:12" x14ac:dyDescent="0.25">
      <c r="A24">
        <v>2019</v>
      </c>
      <c r="B24" t="s">
        <v>122</v>
      </c>
      <c r="C24" t="s">
        <v>123</v>
      </c>
      <c r="D24" t="s">
        <v>17</v>
      </c>
      <c r="E24" t="s">
        <v>18</v>
      </c>
      <c r="F24">
        <v>-474614154.7899999</v>
      </c>
      <c r="G24">
        <v>-97.300987298994272</v>
      </c>
      <c r="H24" t="s">
        <v>24</v>
      </c>
      <c r="I24">
        <v>20140.178332000007</v>
      </c>
      <c r="J24">
        <v>57095.563828000013</v>
      </c>
      <c r="K24">
        <v>0.35274506426930391</v>
      </c>
      <c r="L24">
        <v>-34.322443018250461</v>
      </c>
    </row>
    <row r="25" spans="1:12" x14ac:dyDescent="0.25">
      <c r="A25">
        <v>2019</v>
      </c>
      <c r="B25" t="s">
        <v>122</v>
      </c>
      <c r="C25" t="s">
        <v>123</v>
      </c>
      <c r="D25" t="s">
        <v>17</v>
      </c>
      <c r="E25" t="s">
        <v>18</v>
      </c>
      <c r="F25">
        <v>-474614154.7899999</v>
      </c>
      <c r="G25">
        <v>-97.300987298994272</v>
      </c>
      <c r="H25" t="s">
        <v>26</v>
      </c>
      <c r="I25">
        <v>10019.383016000003</v>
      </c>
      <c r="J25">
        <v>57095.563828000013</v>
      </c>
      <c r="K25">
        <v>0.17548443949486731</v>
      </c>
      <c r="L25">
        <v>-17.074809218461212</v>
      </c>
    </row>
    <row r="26" spans="1:12" x14ac:dyDescent="0.25">
      <c r="A26">
        <v>2019</v>
      </c>
      <c r="B26" t="s">
        <v>122</v>
      </c>
      <c r="C26" t="s">
        <v>123</v>
      </c>
      <c r="D26" t="s">
        <v>17</v>
      </c>
      <c r="E26" t="s">
        <v>19</v>
      </c>
      <c r="F26">
        <v>-474614154.7899999</v>
      </c>
      <c r="G26">
        <v>-127.78479076542924</v>
      </c>
      <c r="H26" t="s">
        <v>25</v>
      </c>
      <c r="I26">
        <v>49852.494656000003</v>
      </c>
      <c r="J26">
        <v>74983.254331999997</v>
      </c>
      <c r="K26">
        <v>0.6648483731483612</v>
      </c>
      <c r="L26">
        <v>-84.95751025349935</v>
      </c>
    </row>
    <row r="27" spans="1:12" x14ac:dyDescent="0.25">
      <c r="A27">
        <v>2019</v>
      </c>
      <c r="B27" t="s">
        <v>122</v>
      </c>
      <c r="C27" t="s">
        <v>123</v>
      </c>
      <c r="D27" t="s">
        <v>17</v>
      </c>
      <c r="E27" t="s">
        <v>19</v>
      </c>
      <c r="F27">
        <v>-474614154.7899999</v>
      </c>
      <c r="G27">
        <v>-127.78479076542924</v>
      </c>
      <c r="H27" t="s">
        <v>24</v>
      </c>
      <c r="I27">
        <v>23206.335171999999</v>
      </c>
      <c r="J27">
        <v>74983.254331999997</v>
      </c>
      <c r="K27">
        <v>0.30948690315907534</v>
      </c>
      <c r="L27">
        <v>-39.5477191648231</v>
      </c>
    </row>
    <row r="28" spans="1:12" x14ac:dyDescent="0.25">
      <c r="A28">
        <v>2019</v>
      </c>
      <c r="B28" t="s">
        <v>122</v>
      </c>
      <c r="C28" t="s">
        <v>123</v>
      </c>
      <c r="D28" t="s">
        <v>17</v>
      </c>
      <c r="E28" t="s">
        <v>19</v>
      </c>
      <c r="F28">
        <v>-474614154.7899999</v>
      </c>
      <c r="G28">
        <v>-127.78479076542924</v>
      </c>
      <c r="H28" t="s">
        <v>26</v>
      </c>
      <c r="I28">
        <v>1913.4268280000001</v>
      </c>
      <c r="J28">
        <v>74983.254331999997</v>
      </c>
      <c r="K28">
        <v>2.5518055265086333E-2</v>
      </c>
      <c r="L28">
        <v>-3.2608193527897167</v>
      </c>
    </row>
    <row r="29" spans="1:12" x14ac:dyDescent="0.25">
      <c r="A29">
        <v>2019</v>
      </c>
      <c r="B29" t="s">
        <v>122</v>
      </c>
      <c r="C29" t="s">
        <v>123</v>
      </c>
      <c r="D29" t="s">
        <v>17</v>
      </c>
      <c r="E29" t="s">
        <v>19</v>
      </c>
      <c r="F29">
        <v>-474614154.7899999</v>
      </c>
      <c r="G29">
        <v>-127.78479076542924</v>
      </c>
      <c r="H29" t="s">
        <v>16</v>
      </c>
      <c r="I29">
        <v>10.997676</v>
      </c>
      <c r="J29">
        <v>74983.254331999997</v>
      </c>
      <c r="K29">
        <v>1.466684274772349E-4</v>
      </c>
      <c r="L29">
        <v>-1.8741994317072994E-2</v>
      </c>
    </row>
    <row r="30" spans="1:12" x14ac:dyDescent="0.25">
      <c r="A30">
        <v>2019</v>
      </c>
      <c r="B30" t="s">
        <v>122</v>
      </c>
      <c r="C30" t="s">
        <v>123</v>
      </c>
      <c r="D30" t="s">
        <v>17</v>
      </c>
      <c r="E30" t="s">
        <v>20</v>
      </c>
      <c r="F30">
        <v>-474614154.7899999</v>
      </c>
      <c r="G30">
        <v>-161.97188850108867</v>
      </c>
      <c r="H30" t="s">
        <v>25</v>
      </c>
      <c r="I30">
        <v>11788.640188000001</v>
      </c>
      <c r="J30">
        <v>95044.012964000009</v>
      </c>
      <c r="K30">
        <v>0.12403348533342343</v>
      </c>
      <c r="L30">
        <v>-20.089937856826676</v>
      </c>
    </row>
    <row r="31" spans="1:12" x14ac:dyDescent="0.25">
      <c r="A31">
        <v>2019</v>
      </c>
      <c r="B31" t="s">
        <v>122</v>
      </c>
      <c r="C31" t="s">
        <v>123</v>
      </c>
      <c r="D31" t="s">
        <v>17</v>
      </c>
      <c r="E31" t="s">
        <v>20</v>
      </c>
      <c r="F31">
        <v>-474614154.7899999</v>
      </c>
      <c r="G31">
        <v>-161.97188850108867</v>
      </c>
      <c r="H31" t="s">
        <v>16</v>
      </c>
      <c r="I31">
        <v>35008.936380000006</v>
      </c>
      <c r="J31">
        <v>95044.012964000009</v>
      </c>
      <c r="K31">
        <v>0.36834446787574515</v>
      </c>
      <c r="L31">
        <v>-59.661449080763035</v>
      </c>
    </row>
    <row r="32" spans="1:12" x14ac:dyDescent="0.25">
      <c r="A32">
        <v>2019</v>
      </c>
      <c r="B32" t="s">
        <v>122</v>
      </c>
      <c r="C32" t="s">
        <v>123</v>
      </c>
      <c r="D32" t="s">
        <v>17</v>
      </c>
      <c r="E32" t="s">
        <v>20</v>
      </c>
      <c r="F32">
        <v>-474614154.7899999</v>
      </c>
      <c r="G32">
        <v>-161.97188850108867</v>
      </c>
      <c r="H32" t="s">
        <v>24</v>
      </c>
      <c r="I32">
        <v>42538.449355999997</v>
      </c>
      <c r="J32">
        <v>95044.012964000009</v>
      </c>
      <c r="K32">
        <v>0.44756579640752714</v>
      </c>
      <c r="L32">
        <v>-72.493077272620937</v>
      </c>
    </row>
    <row r="33" spans="1:12" x14ac:dyDescent="0.25">
      <c r="A33">
        <v>2019</v>
      </c>
      <c r="B33" t="s">
        <v>122</v>
      </c>
      <c r="C33" t="s">
        <v>123</v>
      </c>
      <c r="D33" t="s">
        <v>17</v>
      </c>
      <c r="E33" t="s">
        <v>20</v>
      </c>
      <c r="F33">
        <v>-474614154.7899999</v>
      </c>
      <c r="G33">
        <v>-161.97188850108867</v>
      </c>
      <c r="H33" t="s">
        <v>26</v>
      </c>
      <c r="I33">
        <v>5707.98704</v>
      </c>
      <c r="J33">
        <v>95044.012964000009</v>
      </c>
      <c r="K33">
        <v>6.0056250383304255E-2</v>
      </c>
      <c r="L33">
        <v>-9.7274242908780213</v>
      </c>
    </row>
    <row r="34" spans="1:12" x14ac:dyDescent="0.25">
      <c r="A34">
        <v>2019</v>
      </c>
      <c r="B34" t="s">
        <v>122</v>
      </c>
      <c r="C34" t="s">
        <v>123</v>
      </c>
      <c r="D34" t="s">
        <v>23</v>
      </c>
      <c r="E34" t="s">
        <v>15</v>
      </c>
      <c r="F34">
        <v>-112909705.91</v>
      </c>
      <c r="G34">
        <v>-20.829503789901683</v>
      </c>
      <c r="H34" t="s">
        <v>16</v>
      </c>
      <c r="I34">
        <v>16028.687915999999</v>
      </c>
      <c r="J34">
        <v>51377.557419999997</v>
      </c>
      <c r="K34">
        <v>0.31197839525474275</v>
      </c>
      <c r="L34">
        <v>-6.4983551663261094</v>
      </c>
    </row>
    <row r="35" spans="1:12" x14ac:dyDescent="0.25">
      <c r="A35">
        <v>2019</v>
      </c>
      <c r="B35" t="s">
        <v>122</v>
      </c>
      <c r="C35" t="s">
        <v>123</v>
      </c>
      <c r="D35" t="s">
        <v>23</v>
      </c>
      <c r="E35" t="s">
        <v>15</v>
      </c>
      <c r="F35">
        <v>-112909705.91</v>
      </c>
      <c r="G35">
        <v>-20.829503789901683</v>
      </c>
      <c r="H35" t="s">
        <v>26</v>
      </c>
      <c r="I35">
        <v>5652.2640680000004</v>
      </c>
      <c r="J35">
        <v>51377.557419999997</v>
      </c>
      <c r="K35">
        <v>0.1100142620987995</v>
      </c>
      <c r="L35">
        <v>-2.291542489330181</v>
      </c>
    </row>
    <row r="36" spans="1:12" x14ac:dyDescent="0.25">
      <c r="A36">
        <v>2019</v>
      </c>
      <c r="B36" t="s">
        <v>122</v>
      </c>
      <c r="C36" t="s">
        <v>123</v>
      </c>
      <c r="D36" t="s">
        <v>23</v>
      </c>
      <c r="E36" t="s">
        <v>15</v>
      </c>
      <c r="F36">
        <v>-112909705.91</v>
      </c>
      <c r="G36">
        <v>-20.829503789901683</v>
      </c>
      <c r="H36" t="s">
        <v>24</v>
      </c>
      <c r="I36">
        <v>22902.099176</v>
      </c>
      <c r="J36">
        <v>51377.557419999997</v>
      </c>
      <c r="K36">
        <v>0.44576076259874481</v>
      </c>
      <c r="L36">
        <v>-9.2849754939400189</v>
      </c>
    </row>
    <row r="37" spans="1:12" x14ac:dyDescent="0.25">
      <c r="A37">
        <v>2019</v>
      </c>
      <c r="B37" t="s">
        <v>122</v>
      </c>
      <c r="C37" t="s">
        <v>123</v>
      </c>
      <c r="D37" t="s">
        <v>23</v>
      </c>
      <c r="E37" t="s">
        <v>15</v>
      </c>
      <c r="F37">
        <v>-112909705.91</v>
      </c>
      <c r="G37">
        <v>-20.829503789901683</v>
      </c>
      <c r="H37" t="s">
        <v>25</v>
      </c>
      <c r="I37">
        <v>6794.5062599999992</v>
      </c>
      <c r="J37">
        <v>51377.557419999997</v>
      </c>
      <c r="K37">
        <v>0.13224658004771297</v>
      </c>
      <c r="L37">
        <v>-2.7546306403053737</v>
      </c>
    </row>
    <row r="38" spans="1:12" x14ac:dyDescent="0.25">
      <c r="A38">
        <v>2019</v>
      </c>
      <c r="B38" t="s">
        <v>122</v>
      </c>
      <c r="C38" t="s">
        <v>123</v>
      </c>
      <c r="D38" t="s">
        <v>23</v>
      </c>
      <c r="E38" t="s">
        <v>18</v>
      </c>
      <c r="F38">
        <v>-112909705.91</v>
      </c>
      <c r="G38">
        <v>-23.147699557218449</v>
      </c>
      <c r="H38" t="s">
        <v>24</v>
      </c>
      <c r="I38">
        <v>20140.178332000007</v>
      </c>
      <c r="J38">
        <v>57095.563828000013</v>
      </c>
      <c r="K38">
        <v>0.35274506426930391</v>
      </c>
      <c r="L38">
        <v>-8.165236767997559</v>
      </c>
    </row>
    <row r="39" spans="1:12" x14ac:dyDescent="0.25">
      <c r="A39">
        <v>2019</v>
      </c>
      <c r="B39" t="s">
        <v>122</v>
      </c>
      <c r="C39" t="s">
        <v>123</v>
      </c>
      <c r="D39" t="s">
        <v>23</v>
      </c>
      <c r="E39" t="s">
        <v>18</v>
      </c>
      <c r="F39">
        <v>-112909705.91</v>
      </c>
      <c r="G39">
        <v>-23.147699557218449</v>
      </c>
      <c r="H39" t="s">
        <v>26</v>
      </c>
      <c r="I39">
        <v>10019.383016000003</v>
      </c>
      <c r="J39">
        <v>57095.563828000013</v>
      </c>
      <c r="K39">
        <v>0.17548443949486731</v>
      </c>
      <c r="L39">
        <v>-4.0620610823940675</v>
      </c>
    </row>
    <row r="40" spans="1:12" x14ac:dyDescent="0.25">
      <c r="A40">
        <v>2019</v>
      </c>
      <c r="B40" t="s">
        <v>122</v>
      </c>
      <c r="C40" t="s">
        <v>123</v>
      </c>
      <c r="D40" t="s">
        <v>23</v>
      </c>
      <c r="E40" t="s">
        <v>18</v>
      </c>
      <c r="F40">
        <v>-112909705.91</v>
      </c>
      <c r="G40">
        <v>-23.147699557218449</v>
      </c>
      <c r="H40" t="s">
        <v>16</v>
      </c>
      <c r="I40">
        <v>21778.037876000002</v>
      </c>
      <c r="J40">
        <v>57095.563828000013</v>
      </c>
      <c r="K40">
        <v>0.38143134800465739</v>
      </c>
      <c r="L40">
        <v>-8.8292582453166446</v>
      </c>
    </row>
    <row r="41" spans="1:12" x14ac:dyDescent="0.25">
      <c r="A41">
        <v>2019</v>
      </c>
      <c r="B41" t="s">
        <v>122</v>
      </c>
      <c r="C41" t="s">
        <v>123</v>
      </c>
      <c r="D41" t="s">
        <v>23</v>
      </c>
      <c r="E41" t="s">
        <v>18</v>
      </c>
      <c r="F41">
        <v>-112909705.91</v>
      </c>
      <c r="G41">
        <v>-23.147699557218449</v>
      </c>
      <c r="H41" t="s">
        <v>25</v>
      </c>
      <c r="I41">
        <v>5157.9646039999998</v>
      </c>
      <c r="J41">
        <v>57095.563828000013</v>
      </c>
      <c r="K41">
        <v>9.0339148231171382E-2</v>
      </c>
      <c r="L41">
        <v>-2.0911434615101774</v>
      </c>
    </row>
    <row r="42" spans="1:12" x14ac:dyDescent="0.25">
      <c r="A42">
        <v>2019</v>
      </c>
      <c r="B42" t="s">
        <v>122</v>
      </c>
      <c r="C42" t="s">
        <v>123</v>
      </c>
      <c r="D42" t="s">
        <v>23</v>
      </c>
      <c r="E42" t="s">
        <v>19</v>
      </c>
      <c r="F42">
        <v>-112909705.91</v>
      </c>
      <c r="G42">
        <v>-30.399732076004863</v>
      </c>
      <c r="H42" t="s">
        <v>16</v>
      </c>
      <c r="I42">
        <v>10.997676</v>
      </c>
      <c r="J42">
        <v>74983.254331999997</v>
      </c>
      <c r="K42">
        <v>1.466684274772349E-4</v>
      </c>
      <c r="L42">
        <v>-4.4586808993168905E-3</v>
      </c>
    </row>
    <row r="43" spans="1:12" x14ac:dyDescent="0.25">
      <c r="A43">
        <v>2019</v>
      </c>
      <c r="B43" t="s">
        <v>122</v>
      </c>
      <c r="C43" t="s">
        <v>123</v>
      </c>
      <c r="D43" t="s">
        <v>23</v>
      </c>
      <c r="E43" t="s">
        <v>19</v>
      </c>
      <c r="F43">
        <v>-112909705.91</v>
      </c>
      <c r="G43">
        <v>-30.399732076004863</v>
      </c>
      <c r="H43" t="s">
        <v>26</v>
      </c>
      <c r="I43">
        <v>1913.4268280000001</v>
      </c>
      <c r="J43">
        <v>74983.254331999997</v>
      </c>
      <c r="K43">
        <v>2.5518055265086333E-2</v>
      </c>
      <c r="L43">
        <v>-0.77574204315930972</v>
      </c>
    </row>
    <row r="44" spans="1:12" x14ac:dyDescent="0.25">
      <c r="A44">
        <v>2019</v>
      </c>
      <c r="B44" t="s">
        <v>122</v>
      </c>
      <c r="C44" t="s">
        <v>123</v>
      </c>
      <c r="D44" t="s">
        <v>23</v>
      </c>
      <c r="E44" t="s">
        <v>19</v>
      </c>
      <c r="F44">
        <v>-112909705.91</v>
      </c>
      <c r="G44">
        <v>-30.399732076004863</v>
      </c>
      <c r="H44" t="s">
        <v>24</v>
      </c>
      <c r="I44">
        <v>23206.335171999999</v>
      </c>
      <c r="J44">
        <v>74983.254331999997</v>
      </c>
      <c r="K44">
        <v>0.30948690315907534</v>
      </c>
      <c r="L44">
        <v>-9.4083189370683531</v>
      </c>
    </row>
    <row r="45" spans="1:12" x14ac:dyDescent="0.25">
      <c r="A45">
        <v>2019</v>
      </c>
      <c r="B45" t="s">
        <v>122</v>
      </c>
      <c r="C45" t="s">
        <v>123</v>
      </c>
      <c r="D45" t="s">
        <v>23</v>
      </c>
      <c r="E45" t="s">
        <v>19</v>
      </c>
      <c r="F45">
        <v>-112909705.91</v>
      </c>
      <c r="G45">
        <v>-30.399732076004863</v>
      </c>
      <c r="H45" t="s">
        <v>25</v>
      </c>
      <c r="I45">
        <v>49852.494656000003</v>
      </c>
      <c r="J45">
        <v>74983.254331999997</v>
      </c>
      <c r="K45">
        <v>0.6648483731483612</v>
      </c>
      <c r="L45">
        <v>-20.211212414877885</v>
      </c>
    </row>
    <row r="46" spans="1:12" x14ac:dyDescent="0.25">
      <c r="A46">
        <v>2019</v>
      </c>
      <c r="B46" t="s">
        <v>122</v>
      </c>
      <c r="C46" t="s">
        <v>123</v>
      </c>
      <c r="D46" t="s">
        <v>23</v>
      </c>
      <c r="E46" t="s">
        <v>20</v>
      </c>
      <c r="F46">
        <v>-112909705.91</v>
      </c>
      <c r="G46">
        <v>-38.532770486875002</v>
      </c>
      <c r="H46" t="s">
        <v>25</v>
      </c>
      <c r="I46">
        <v>11788.640188000001</v>
      </c>
      <c r="J46">
        <v>95044.012964000009</v>
      </c>
      <c r="K46">
        <v>0.12403348533342343</v>
      </c>
      <c r="L46">
        <v>-4.7793538230399815</v>
      </c>
    </row>
    <row r="47" spans="1:12" x14ac:dyDescent="0.25">
      <c r="A47">
        <v>2019</v>
      </c>
      <c r="B47" t="s">
        <v>122</v>
      </c>
      <c r="C47" t="s">
        <v>123</v>
      </c>
      <c r="D47" t="s">
        <v>23</v>
      </c>
      <c r="E47" t="s">
        <v>20</v>
      </c>
      <c r="F47">
        <v>-112909705.91</v>
      </c>
      <c r="G47">
        <v>-38.532770486875002</v>
      </c>
      <c r="H47" t="s">
        <v>24</v>
      </c>
      <c r="I47">
        <v>42538.449355999997</v>
      </c>
      <c r="J47">
        <v>95044.012964000009</v>
      </c>
      <c r="K47">
        <v>0.44756579640752714</v>
      </c>
      <c r="L47">
        <v>-17.245950110746666</v>
      </c>
    </row>
    <row r="48" spans="1:12" x14ac:dyDescent="0.25">
      <c r="A48">
        <v>2019</v>
      </c>
      <c r="B48" t="s">
        <v>122</v>
      </c>
      <c r="C48" t="s">
        <v>123</v>
      </c>
      <c r="D48" t="s">
        <v>23</v>
      </c>
      <c r="E48" t="s">
        <v>20</v>
      </c>
      <c r="F48">
        <v>-112909705.91</v>
      </c>
      <c r="G48">
        <v>-38.532770486875002</v>
      </c>
      <c r="H48" t="s">
        <v>26</v>
      </c>
      <c r="I48">
        <v>5707.98704</v>
      </c>
      <c r="J48">
        <v>95044.012964000009</v>
      </c>
      <c r="K48">
        <v>6.0056250383304255E-2</v>
      </c>
      <c r="L48">
        <v>-2.3141337123221617</v>
      </c>
    </row>
    <row r="49" spans="1:12" x14ac:dyDescent="0.25">
      <c r="A49">
        <v>2019</v>
      </c>
      <c r="B49" t="s">
        <v>122</v>
      </c>
      <c r="C49" t="s">
        <v>123</v>
      </c>
      <c r="D49" t="s">
        <v>23</v>
      </c>
      <c r="E49" t="s">
        <v>20</v>
      </c>
      <c r="F49">
        <v>-112909705.91</v>
      </c>
      <c r="G49">
        <v>-38.532770486875002</v>
      </c>
      <c r="H49" t="s">
        <v>16</v>
      </c>
      <c r="I49">
        <v>35008.936380000006</v>
      </c>
      <c r="J49">
        <v>95044.012964000009</v>
      </c>
      <c r="K49">
        <v>0.36834446787574515</v>
      </c>
      <c r="L49">
        <v>-14.193332840766191</v>
      </c>
    </row>
    <row r="50" spans="1:12" x14ac:dyDescent="0.25">
      <c r="A50">
        <v>2019</v>
      </c>
      <c r="B50" t="s">
        <v>122</v>
      </c>
      <c r="C50" t="s">
        <v>124</v>
      </c>
      <c r="D50" t="s">
        <v>22</v>
      </c>
      <c r="E50" t="s">
        <v>15</v>
      </c>
      <c r="F50">
        <v>-137773226.03</v>
      </c>
      <c r="G50">
        <v>-25.416308638925461</v>
      </c>
      <c r="H50" t="s">
        <v>25</v>
      </c>
      <c r="I50">
        <v>6794.5062599999992</v>
      </c>
      <c r="J50">
        <v>51377.557419999997</v>
      </c>
      <c r="K50">
        <v>0.13224658004771297</v>
      </c>
      <c r="L50">
        <v>-3.3612198949350347</v>
      </c>
    </row>
    <row r="51" spans="1:12" x14ac:dyDescent="0.25">
      <c r="A51">
        <v>2019</v>
      </c>
      <c r="B51" t="s">
        <v>122</v>
      </c>
      <c r="C51" t="s">
        <v>124</v>
      </c>
      <c r="D51" t="s">
        <v>22</v>
      </c>
      <c r="E51" t="s">
        <v>15</v>
      </c>
      <c r="F51">
        <v>-137773226.03</v>
      </c>
      <c r="G51">
        <v>-25.416308638925461</v>
      </c>
      <c r="H51" t="s">
        <v>26</v>
      </c>
      <c r="I51">
        <v>5652.2640680000004</v>
      </c>
      <c r="J51">
        <v>51377.557419999997</v>
      </c>
      <c r="K51">
        <v>0.1100142620987995</v>
      </c>
      <c r="L51">
        <v>-2.7961564401867274</v>
      </c>
    </row>
    <row r="52" spans="1:12" x14ac:dyDescent="0.25">
      <c r="A52">
        <v>2019</v>
      </c>
      <c r="B52" t="s">
        <v>122</v>
      </c>
      <c r="C52" t="s">
        <v>124</v>
      </c>
      <c r="D52" t="s">
        <v>22</v>
      </c>
      <c r="E52" t="s">
        <v>15</v>
      </c>
      <c r="F52">
        <v>-137773226.03</v>
      </c>
      <c r="G52">
        <v>-25.416308638925461</v>
      </c>
      <c r="H52" t="s">
        <v>16</v>
      </c>
      <c r="I52">
        <v>16028.687915999999</v>
      </c>
      <c r="J52">
        <v>51377.557419999997</v>
      </c>
      <c r="K52">
        <v>0.31197839525474275</v>
      </c>
      <c r="L52">
        <v>-7.92933918247122</v>
      </c>
    </row>
    <row r="53" spans="1:12" x14ac:dyDescent="0.25">
      <c r="A53">
        <v>2019</v>
      </c>
      <c r="B53" t="s">
        <v>122</v>
      </c>
      <c r="C53" t="s">
        <v>124</v>
      </c>
      <c r="D53" t="s">
        <v>22</v>
      </c>
      <c r="E53" t="s">
        <v>15</v>
      </c>
      <c r="F53">
        <v>-137773226.03</v>
      </c>
      <c r="G53">
        <v>-25.416308638925461</v>
      </c>
      <c r="H53" t="s">
        <v>24</v>
      </c>
      <c r="I53">
        <v>22902.099176</v>
      </c>
      <c r="J53">
        <v>51377.557419999997</v>
      </c>
      <c r="K53">
        <v>0.44576076259874481</v>
      </c>
      <c r="L53">
        <v>-11.329593121332479</v>
      </c>
    </row>
    <row r="54" spans="1:12" x14ac:dyDescent="0.25">
      <c r="A54">
        <v>2019</v>
      </c>
      <c r="B54" t="s">
        <v>122</v>
      </c>
      <c r="C54" t="s">
        <v>124</v>
      </c>
      <c r="D54" t="s">
        <v>22</v>
      </c>
      <c r="E54" t="s">
        <v>18</v>
      </c>
      <c r="F54">
        <v>-137773226.03</v>
      </c>
      <c r="G54">
        <v>-28.244987598437614</v>
      </c>
      <c r="H54" t="s">
        <v>26</v>
      </c>
      <c r="I54">
        <v>10019.383016000003</v>
      </c>
      <c r="J54">
        <v>57095.563828000013</v>
      </c>
      <c r="K54">
        <v>0.17548443949486731</v>
      </c>
      <c r="L54">
        <v>-4.9565558172513029</v>
      </c>
    </row>
    <row r="55" spans="1:12" x14ac:dyDescent="0.25">
      <c r="A55">
        <v>2019</v>
      </c>
      <c r="B55" t="s">
        <v>122</v>
      </c>
      <c r="C55" t="s">
        <v>124</v>
      </c>
      <c r="D55" t="s">
        <v>22</v>
      </c>
      <c r="E55" t="s">
        <v>18</v>
      </c>
      <c r="F55">
        <v>-137773226.03</v>
      </c>
      <c r="G55">
        <v>-28.244987598437614</v>
      </c>
      <c r="H55" t="s">
        <v>16</v>
      </c>
      <c r="I55">
        <v>21778.037876000002</v>
      </c>
      <c r="J55">
        <v>57095.563828000013</v>
      </c>
      <c r="K55">
        <v>0.38143134800465739</v>
      </c>
      <c r="L55">
        <v>-10.77352369404689</v>
      </c>
    </row>
    <row r="56" spans="1:12" x14ac:dyDescent="0.25">
      <c r="A56">
        <v>2019</v>
      </c>
      <c r="B56" t="s">
        <v>122</v>
      </c>
      <c r="C56" t="s">
        <v>124</v>
      </c>
      <c r="D56" t="s">
        <v>22</v>
      </c>
      <c r="E56" t="s">
        <v>18</v>
      </c>
      <c r="F56">
        <v>-137773226.03</v>
      </c>
      <c r="G56">
        <v>-28.244987598437614</v>
      </c>
      <c r="H56" t="s">
        <v>25</v>
      </c>
      <c r="I56">
        <v>5157.9646039999998</v>
      </c>
      <c r="J56">
        <v>57095.563828000013</v>
      </c>
      <c r="K56">
        <v>9.0339148231171382E-2</v>
      </c>
      <c r="L56">
        <v>-2.5516281214428531</v>
      </c>
    </row>
    <row r="57" spans="1:12" x14ac:dyDescent="0.25">
      <c r="A57">
        <v>2019</v>
      </c>
      <c r="B57" t="s">
        <v>122</v>
      </c>
      <c r="C57" t="s">
        <v>124</v>
      </c>
      <c r="D57" t="s">
        <v>22</v>
      </c>
      <c r="E57" t="s">
        <v>18</v>
      </c>
      <c r="F57">
        <v>-137773226.03</v>
      </c>
      <c r="G57">
        <v>-28.244987598437614</v>
      </c>
      <c r="H57" t="s">
        <v>24</v>
      </c>
      <c r="I57">
        <v>20140.178332000007</v>
      </c>
      <c r="J57">
        <v>57095.563828000013</v>
      </c>
      <c r="K57">
        <v>0.35274506426930391</v>
      </c>
      <c r="L57">
        <v>-9.963279965696568</v>
      </c>
    </row>
    <row r="58" spans="1:12" x14ac:dyDescent="0.25">
      <c r="A58">
        <v>2019</v>
      </c>
      <c r="B58" t="s">
        <v>122</v>
      </c>
      <c r="C58" t="s">
        <v>124</v>
      </c>
      <c r="D58" t="s">
        <v>22</v>
      </c>
      <c r="E58" t="s">
        <v>19</v>
      </c>
      <c r="F58">
        <v>-137773226.03</v>
      </c>
      <c r="G58">
        <v>-37.093969245631698</v>
      </c>
      <c r="H58" t="s">
        <v>26</v>
      </c>
      <c r="I58">
        <v>1913.4268280000001</v>
      </c>
      <c r="J58">
        <v>74983.254331999997</v>
      </c>
      <c r="K58">
        <v>2.5518055265086333E-2</v>
      </c>
      <c r="L58">
        <v>-0.94656595721144243</v>
      </c>
    </row>
    <row r="59" spans="1:12" x14ac:dyDescent="0.25">
      <c r="A59">
        <v>2019</v>
      </c>
      <c r="B59" t="s">
        <v>122</v>
      </c>
      <c r="C59" t="s">
        <v>124</v>
      </c>
      <c r="D59" t="s">
        <v>22</v>
      </c>
      <c r="E59" t="s">
        <v>19</v>
      </c>
      <c r="F59">
        <v>-137773226.03</v>
      </c>
      <c r="G59">
        <v>-37.093969245631698</v>
      </c>
      <c r="H59" t="s">
        <v>25</v>
      </c>
      <c r="I59">
        <v>49852.494656000003</v>
      </c>
      <c r="J59">
        <v>74983.254331999997</v>
      </c>
      <c r="K59">
        <v>0.6648483731483612</v>
      </c>
      <c r="L59">
        <v>-24.661865106573579</v>
      </c>
    </row>
    <row r="60" spans="1:12" x14ac:dyDescent="0.25">
      <c r="A60">
        <v>2019</v>
      </c>
      <c r="B60" t="s">
        <v>122</v>
      </c>
      <c r="C60" t="s">
        <v>124</v>
      </c>
      <c r="D60" t="s">
        <v>22</v>
      </c>
      <c r="E60" t="s">
        <v>19</v>
      </c>
      <c r="F60">
        <v>-137773226.03</v>
      </c>
      <c r="G60">
        <v>-37.093969245631698</v>
      </c>
      <c r="H60" t="s">
        <v>24</v>
      </c>
      <c r="I60">
        <v>23206.335171999999</v>
      </c>
      <c r="J60">
        <v>74983.254331999997</v>
      </c>
      <c r="K60">
        <v>0.30948690315907534</v>
      </c>
      <c r="L60">
        <v>-11.480097667708536</v>
      </c>
    </row>
    <row r="61" spans="1:12" x14ac:dyDescent="0.25">
      <c r="A61">
        <v>2019</v>
      </c>
      <c r="B61" t="s">
        <v>122</v>
      </c>
      <c r="C61" t="s">
        <v>124</v>
      </c>
      <c r="D61" t="s">
        <v>22</v>
      </c>
      <c r="E61" t="s">
        <v>19</v>
      </c>
      <c r="F61">
        <v>-137773226.03</v>
      </c>
      <c r="G61">
        <v>-37.093969245631698</v>
      </c>
      <c r="H61" t="s">
        <v>16</v>
      </c>
      <c r="I61">
        <v>10.997676</v>
      </c>
      <c r="J61">
        <v>74983.254331999997</v>
      </c>
      <c r="K61">
        <v>1.466684274772349E-4</v>
      </c>
      <c r="L61">
        <v>-5.4405141381457141E-3</v>
      </c>
    </row>
    <row r="62" spans="1:12" x14ac:dyDescent="0.25">
      <c r="A62">
        <v>2019</v>
      </c>
      <c r="B62" t="s">
        <v>122</v>
      </c>
      <c r="C62" t="s">
        <v>124</v>
      </c>
      <c r="D62" t="s">
        <v>22</v>
      </c>
      <c r="E62" t="s">
        <v>20</v>
      </c>
      <c r="F62">
        <v>-137773226.03</v>
      </c>
      <c r="G62">
        <v>-47.017960547005231</v>
      </c>
      <c r="H62" t="s">
        <v>16</v>
      </c>
      <c r="I62">
        <v>35008.936380000006</v>
      </c>
      <c r="J62">
        <v>95044.012964000009</v>
      </c>
      <c r="K62">
        <v>0.36834446787574515</v>
      </c>
      <c r="L62">
        <v>-17.318805658289421</v>
      </c>
    </row>
    <row r="63" spans="1:12" x14ac:dyDescent="0.25">
      <c r="A63">
        <v>2019</v>
      </c>
      <c r="B63" t="s">
        <v>122</v>
      </c>
      <c r="C63" t="s">
        <v>124</v>
      </c>
      <c r="D63" t="s">
        <v>22</v>
      </c>
      <c r="E63" t="s">
        <v>20</v>
      </c>
      <c r="F63">
        <v>-137773226.03</v>
      </c>
      <c r="G63">
        <v>-47.017960547005231</v>
      </c>
      <c r="H63" t="s">
        <v>25</v>
      </c>
      <c r="I63">
        <v>11788.640188000001</v>
      </c>
      <c r="J63">
        <v>95044.012964000009</v>
      </c>
      <c r="K63">
        <v>0.12403348533342343</v>
      </c>
      <c r="L63">
        <v>-5.8318015199144551</v>
      </c>
    </row>
    <row r="64" spans="1:12" x14ac:dyDescent="0.25">
      <c r="A64">
        <v>2019</v>
      </c>
      <c r="B64" t="s">
        <v>122</v>
      </c>
      <c r="C64" t="s">
        <v>124</v>
      </c>
      <c r="D64" t="s">
        <v>22</v>
      </c>
      <c r="E64" t="s">
        <v>20</v>
      </c>
      <c r="F64">
        <v>-137773226.03</v>
      </c>
      <c r="G64">
        <v>-47.017960547005231</v>
      </c>
      <c r="H64" t="s">
        <v>24</v>
      </c>
      <c r="I64">
        <v>42538.449355999997</v>
      </c>
      <c r="J64">
        <v>95044.012964000009</v>
      </c>
      <c r="K64">
        <v>0.44756579640752714</v>
      </c>
      <c r="L64">
        <v>-21.043630957678086</v>
      </c>
    </row>
    <row r="65" spans="1:12" x14ac:dyDescent="0.25">
      <c r="A65">
        <v>2019</v>
      </c>
      <c r="B65" t="s">
        <v>122</v>
      </c>
      <c r="C65" t="s">
        <v>124</v>
      </c>
      <c r="D65" t="s">
        <v>22</v>
      </c>
      <c r="E65" t="s">
        <v>20</v>
      </c>
      <c r="F65">
        <v>-137773226.03</v>
      </c>
      <c r="G65">
        <v>-47.017960547005231</v>
      </c>
      <c r="H65" t="s">
        <v>26</v>
      </c>
      <c r="I65">
        <v>5707.98704</v>
      </c>
      <c r="J65">
        <v>95044.012964000009</v>
      </c>
      <c r="K65">
        <v>6.0056250383304255E-2</v>
      </c>
      <c r="L65">
        <v>-2.8237224111232671</v>
      </c>
    </row>
    <row r="66" spans="1:12" x14ac:dyDescent="0.25">
      <c r="A66">
        <v>2019</v>
      </c>
      <c r="B66" t="s">
        <v>122</v>
      </c>
      <c r="C66" t="s">
        <v>124</v>
      </c>
      <c r="D66" t="s">
        <v>17</v>
      </c>
      <c r="E66" t="s">
        <v>15</v>
      </c>
      <c r="F66">
        <v>-55671404.210000001</v>
      </c>
      <c r="G66">
        <v>-12.252924489328811</v>
      </c>
      <c r="H66" t="s">
        <v>16</v>
      </c>
      <c r="I66">
        <v>0</v>
      </c>
      <c r="J66">
        <v>0</v>
      </c>
      <c r="K66">
        <v>0</v>
      </c>
      <c r="L66">
        <v>-12.252924489328811</v>
      </c>
    </row>
    <row r="67" spans="1:12" x14ac:dyDescent="0.25">
      <c r="A67">
        <v>2019</v>
      </c>
      <c r="B67" t="s">
        <v>122</v>
      </c>
      <c r="C67" t="s">
        <v>124</v>
      </c>
      <c r="D67" t="s">
        <v>17</v>
      </c>
      <c r="E67" t="s">
        <v>15</v>
      </c>
      <c r="F67">
        <v>-137033846.21000001</v>
      </c>
      <c r="G67">
        <v>-28.848676282218189</v>
      </c>
      <c r="H67" t="s">
        <v>24</v>
      </c>
      <c r="I67">
        <v>0</v>
      </c>
      <c r="J67">
        <v>0</v>
      </c>
      <c r="K67">
        <v>0</v>
      </c>
      <c r="L67">
        <v>-28.848676282218189</v>
      </c>
    </row>
    <row r="68" spans="1:12" x14ac:dyDescent="0.25">
      <c r="A68">
        <v>2019</v>
      </c>
      <c r="B68" t="s">
        <v>122</v>
      </c>
      <c r="C68" t="s">
        <v>124</v>
      </c>
      <c r="D68" t="s">
        <v>17</v>
      </c>
      <c r="E68" t="s">
        <v>15</v>
      </c>
      <c r="F68">
        <v>-138997611.69999999</v>
      </c>
      <c r="G68">
        <v>-12.832910328757483</v>
      </c>
      <c r="H68" t="s">
        <v>25</v>
      </c>
      <c r="I68">
        <v>0</v>
      </c>
      <c r="J68">
        <v>0</v>
      </c>
      <c r="K68">
        <v>0</v>
      </c>
      <c r="L68">
        <v>-12.832910328757483</v>
      </c>
    </row>
    <row r="69" spans="1:12" x14ac:dyDescent="0.25">
      <c r="A69">
        <v>2019</v>
      </c>
      <c r="B69" t="s">
        <v>122</v>
      </c>
      <c r="C69" t="s">
        <v>124</v>
      </c>
      <c r="D69" t="s">
        <v>17</v>
      </c>
      <c r="E69" t="s">
        <v>15</v>
      </c>
      <c r="F69">
        <v>-142911292.66999999</v>
      </c>
      <c r="G69">
        <v>-34.678669588966812</v>
      </c>
      <c r="H69" t="s">
        <v>26</v>
      </c>
      <c r="I69">
        <v>0</v>
      </c>
      <c r="J69">
        <v>0</v>
      </c>
      <c r="K69">
        <v>0</v>
      </c>
      <c r="L69">
        <v>-34.678669588966812</v>
      </c>
    </row>
    <row r="70" spans="1:12" x14ac:dyDescent="0.25">
      <c r="A70">
        <v>2019</v>
      </c>
      <c r="B70" t="s">
        <v>122</v>
      </c>
      <c r="C70" t="s">
        <v>124</v>
      </c>
      <c r="D70" t="s">
        <v>17</v>
      </c>
      <c r="E70" t="s">
        <v>18</v>
      </c>
      <c r="F70">
        <v>-55671404.210000001</v>
      </c>
      <c r="G70">
        <v>-16.647941180138879</v>
      </c>
      <c r="H70" t="s">
        <v>16</v>
      </c>
      <c r="I70">
        <v>0</v>
      </c>
      <c r="J70">
        <v>0</v>
      </c>
      <c r="K70">
        <v>0</v>
      </c>
      <c r="L70">
        <v>-16.647941180138879</v>
      </c>
    </row>
    <row r="71" spans="1:12" x14ac:dyDescent="0.25">
      <c r="A71">
        <v>2019</v>
      </c>
      <c r="B71" t="s">
        <v>122</v>
      </c>
      <c r="C71" t="s">
        <v>124</v>
      </c>
      <c r="D71" t="s">
        <v>17</v>
      </c>
      <c r="E71" t="s">
        <v>18</v>
      </c>
      <c r="F71">
        <v>-137033846.21000001</v>
      </c>
      <c r="G71">
        <v>-25.369617016368704</v>
      </c>
      <c r="H71" t="s">
        <v>24</v>
      </c>
      <c r="I71">
        <v>0</v>
      </c>
      <c r="J71">
        <v>0</v>
      </c>
      <c r="K71">
        <v>0</v>
      </c>
      <c r="L71">
        <v>-25.369617016368704</v>
      </c>
    </row>
    <row r="72" spans="1:12" x14ac:dyDescent="0.25">
      <c r="A72">
        <v>2019</v>
      </c>
      <c r="B72" t="s">
        <v>122</v>
      </c>
      <c r="C72" t="s">
        <v>124</v>
      </c>
      <c r="D72" t="s">
        <v>17</v>
      </c>
      <c r="E72" t="s">
        <v>18</v>
      </c>
      <c r="F72">
        <v>-138997611.69999999</v>
      </c>
      <c r="G72">
        <v>-9.7419436687717624</v>
      </c>
      <c r="H72" t="s">
        <v>25</v>
      </c>
      <c r="I72">
        <v>0</v>
      </c>
      <c r="J72">
        <v>0</v>
      </c>
      <c r="K72">
        <v>0</v>
      </c>
      <c r="L72">
        <v>-9.7419436687717624</v>
      </c>
    </row>
    <row r="73" spans="1:12" x14ac:dyDescent="0.25">
      <c r="A73">
        <v>2019</v>
      </c>
      <c r="B73" t="s">
        <v>122</v>
      </c>
      <c r="C73" t="s">
        <v>124</v>
      </c>
      <c r="D73" t="s">
        <v>17</v>
      </c>
      <c r="E73" t="s">
        <v>18</v>
      </c>
      <c r="F73">
        <v>-142911292.66999999</v>
      </c>
      <c r="G73">
        <v>-61.472512415739772</v>
      </c>
      <c r="H73" t="s">
        <v>26</v>
      </c>
      <c r="I73">
        <v>0</v>
      </c>
      <c r="J73">
        <v>0</v>
      </c>
      <c r="K73">
        <v>0</v>
      </c>
      <c r="L73">
        <v>-61.472512415739772</v>
      </c>
    </row>
    <row r="74" spans="1:12" x14ac:dyDescent="0.25">
      <c r="A74">
        <v>2019</v>
      </c>
      <c r="B74" t="s">
        <v>122</v>
      </c>
      <c r="C74" t="s">
        <v>124</v>
      </c>
      <c r="D74" t="s">
        <v>17</v>
      </c>
      <c r="E74" t="s">
        <v>19</v>
      </c>
      <c r="F74">
        <v>-55671404.210000001</v>
      </c>
      <c r="G74">
        <v>-8.4070320847404612E-3</v>
      </c>
      <c r="H74" t="s">
        <v>16</v>
      </c>
      <c r="I74">
        <v>0</v>
      </c>
      <c r="J74">
        <v>0</v>
      </c>
      <c r="K74">
        <v>0</v>
      </c>
      <c r="L74">
        <v>-8.4070320847404612E-3</v>
      </c>
    </row>
    <row r="75" spans="1:12" x14ac:dyDescent="0.25">
      <c r="A75">
        <v>2019</v>
      </c>
      <c r="B75" t="s">
        <v>122</v>
      </c>
      <c r="C75" t="s">
        <v>124</v>
      </c>
      <c r="D75" t="s">
        <v>17</v>
      </c>
      <c r="E75" t="s">
        <v>19</v>
      </c>
      <c r="F75">
        <v>-137033846.21000001</v>
      </c>
      <c r="G75">
        <v>-29.231907779669733</v>
      </c>
      <c r="H75" t="s">
        <v>24</v>
      </c>
      <c r="I75">
        <v>0</v>
      </c>
      <c r="J75">
        <v>0</v>
      </c>
      <c r="K75">
        <v>0</v>
      </c>
      <c r="L75">
        <v>-29.231907779669733</v>
      </c>
    </row>
    <row r="76" spans="1:12" x14ac:dyDescent="0.25">
      <c r="A76">
        <v>2019</v>
      </c>
      <c r="B76" t="s">
        <v>122</v>
      </c>
      <c r="C76" t="s">
        <v>124</v>
      </c>
      <c r="D76" t="s">
        <v>17</v>
      </c>
      <c r="E76" t="s">
        <v>19</v>
      </c>
      <c r="F76">
        <v>-138997611.69999999</v>
      </c>
      <c r="G76">
        <v>-94.157333749415059</v>
      </c>
      <c r="H76" t="s">
        <v>25</v>
      </c>
      <c r="I76">
        <v>0</v>
      </c>
      <c r="J76">
        <v>0</v>
      </c>
      <c r="K76">
        <v>0</v>
      </c>
      <c r="L76">
        <v>-94.157333749415059</v>
      </c>
    </row>
    <row r="77" spans="1:12" x14ac:dyDescent="0.25">
      <c r="A77">
        <v>2019</v>
      </c>
      <c r="B77" t="s">
        <v>122</v>
      </c>
      <c r="C77" t="s">
        <v>124</v>
      </c>
      <c r="D77" t="s">
        <v>17</v>
      </c>
      <c r="E77" t="s">
        <v>19</v>
      </c>
      <c r="F77">
        <v>-142911292.66999999</v>
      </c>
      <c r="G77">
        <v>-11.739560634921988</v>
      </c>
      <c r="H77" t="s">
        <v>26</v>
      </c>
      <c r="I77">
        <v>0</v>
      </c>
      <c r="J77">
        <v>0</v>
      </c>
      <c r="K77">
        <v>0</v>
      </c>
      <c r="L77">
        <v>-11.739560634921988</v>
      </c>
    </row>
    <row r="78" spans="1:12" x14ac:dyDescent="0.25">
      <c r="A78">
        <v>2019</v>
      </c>
      <c r="B78" t="s">
        <v>122</v>
      </c>
      <c r="C78" t="s">
        <v>124</v>
      </c>
      <c r="D78" t="s">
        <v>17</v>
      </c>
      <c r="E78" t="s">
        <v>20</v>
      </c>
      <c r="F78">
        <v>-55671404.210000001</v>
      </c>
      <c r="G78">
        <v>-26.76213150844757</v>
      </c>
      <c r="H78" t="s">
        <v>16</v>
      </c>
      <c r="I78">
        <v>0</v>
      </c>
      <c r="J78">
        <v>0</v>
      </c>
      <c r="K78">
        <v>0</v>
      </c>
      <c r="L78">
        <v>-26.76213150844757</v>
      </c>
    </row>
    <row r="79" spans="1:12" x14ac:dyDescent="0.25">
      <c r="A79">
        <v>2019</v>
      </c>
      <c r="B79" t="s">
        <v>122</v>
      </c>
      <c r="C79" t="s">
        <v>124</v>
      </c>
      <c r="D79" t="s">
        <v>17</v>
      </c>
      <c r="E79" t="s">
        <v>20</v>
      </c>
      <c r="F79">
        <v>-137033846.21000001</v>
      </c>
      <c r="G79">
        <v>-53.583645131743395</v>
      </c>
      <c r="H79" t="s">
        <v>24</v>
      </c>
      <c r="I79">
        <v>0</v>
      </c>
      <c r="J79">
        <v>0</v>
      </c>
      <c r="K79">
        <v>0</v>
      </c>
      <c r="L79">
        <v>-53.583645131743395</v>
      </c>
    </row>
    <row r="80" spans="1:12" x14ac:dyDescent="0.25">
      <c r="A80">
        <v>2019</v>
      </c>
      <c r="B80" t="s">
        <v>122</v>
      </c>
      <c r="C80" t="s">
        <v>124</v>
      </c>
      <c r="D80" t="s">
        <v>17</v>
      </c>
      <c r="E80" t="s">
        <v>20</v>
      </c>
      <c r="F80">
        <v>-138997611.69999999</v>
      </c>
      <c r="G80">
        <v>-22.265423953055688</v>
      </c>
      <c r="H80" t="s">
        <v>25</v>
      </c>
      <c r="I80">
        <v>0</v>
      </c>
      <c r="J80">
        <v>0</v>
      </c>
      <c r="K80">
        <v>0</v>
      </c>
      <c r="L80">
        <v>-22.265423953055688</v>
      </c>
    </row>
    <row r="81" spans="1:12" x14ac:dyDescent="0.25">
      <c r="A81">
        <v>2019</v>
      </c>
      <c r="B81" t="s">
        <v>122</v>
      </c>
      <c r="C81" t="s">
        <v>124</v>
      </c>
      <c r="D81" t="s">
        <v>17</v>
      </c>
      <c r="E81" t="s">
        <v>20</v>
      </c>
      <c r="F81">
        <v>-142911292.66999999</v>
      </c>
      <c r="G81">
        <v>-35.02055003037141</v>
      </c>
      <c r="H81" t="s">
        <v>26</v>
      </c>
      <c r="I81">
        <v>0</v>
      </c>
      <c r="J81">
        <v>0</v>
      </c>
      <c r="K81">
        <v>0</v>
      </c>
      <c r="L81">
        <v>-35.02055003037141</v>
      </c>
    </row>
    <row r="82" spans="1:12" x14ac:dyDescent="0.25">
      <c r="A82">
        <v>2019</v>
      </c>
      <c r="B82" t="s">
        <v>122</v>
      </c>
      <c r="C82" t="s">
        <v>124</v>
      </c>
      <c r="D82" t="s">
        <v>23</v>
      </c>
      <c r="E82" t="s">
        <v>15</v>
      </c>
      <c r="F82">
        <v>-112909705.91000001</v>
      </c>
      <c r="G82">
        <v>-20.829503789901683</v>
      </c>
      <c r="H82" t="s">
        <v>25</v>
      </c>
      <c r="I82">
        <v>6794.5062599999992</v>
      </c>
      <c r="J82">
        <v>51377.557419999997</v>
      </c>
      <c r="K82">
        <v>0.13224658004771297</v>
      </c>
      <c r="L82">
        <v>-2.7546306403053737</v>
      </c>
    </row>
    <row r="83" spans="1:12" x14ac:dyDescent="0.25">
      <c r="A83">
        <v>2019</v>
      </c>
      <c r="B83" t="s">
        <v>122</v>
      </c>
      <c r="C83" t="s">
        <v>124</v>
      </c>
      <c r="D83" t="s">
        <v>23</v>
      </c>
      <c r="E83" t="s">
        <v>15</v>
      </c>
      <c r="F83">
        <v>-112909705.91000001</v>
      </c>
      <c r="G83">
        <v>-20.829503789901683</v>
      </c>
      <c r="H83" t="s">
        <v>26</v>
      </c>
      <c r="I83">
        <v>5652.2640680000004</v>
      </c>
      <c r="J83">
        <v>51377.557419999997</v>
      </c>
      <c r="K83">
        <v>0.1100142620987995</v>
      </c>
      <c r="L83">
        <v>-2.291542489330181</v>
      </c>
    </row>
    <row r="84" spans="1:12" x14ac:dyDescent="0.25">
      <c r="A84">
        <v>2019</v>
      </c>
      <c r="B84" t="s">
        <v>122</v>
      </c>
      <c r="C84" t="s">
        <v>124</v>
      </c>
      <c r="D84" t="s">
        <v>23</v>
      </c>
      <c r="E84" t="s">
        <v>15</v>
      </c>
      <c r="F84">
        <v>-112909705.91000001</v>
      </c>
      <c r="G84">
        <v>-20.829503789901683</v>
      </c>
      <c r="H84" t="s">
        <v>16</v>
      </c>
      <c r="I84">
        <v>16028.687915999999</v>
      </c>
      <c r="J84">
        <v>51377.557419999997</v>
      </c>
      <c r="K84">
        <v>0.31197839525474275</v>
      </c>
      <c r="L84">
        <v>-6.4983551663261094</v>
      </c>
    </row>
    <row r="85" spans="1:12" x14ac:dyDescent="0.25">
      <c r="A85">
        <v>2019</v>
      </c>
      <c r="B85" t="s">
        <v>122</v>
      </c>
      <c r="C85" t="s">
        <v>124</v>
      </c>
      <c r="D85" t="s">
        <v>23</v>
      </c>
      <c r="E85" t="s">
        <v>15</v>
      </c>
      <c r="F85">
        <v>-112909705.91000001</v>
      </c>
      <c r="G85">
        <v>-20.829503789901683</v>
      </c>
      <c r="H85" t="s">
        <v>24</v>
      </c>
      <c r="I85">
        <v>22902.099176</v>
      </c>
      <c r="J85">
        <v>51377.557419999997</v>
      </c>
      <c r="K85">
        <v>0.44576076259874481</v>
      </c>
      <c r="L85">
        <v>-9.2849754939400189</v>
      </c>
    </row>
    <row r="86" spans="1:12" x14ac:dyDescent="0.25">
      <c r="A86">
        <v>2019</v>
      </c>
      <c r="B86" t="s">
        <v>122</v>
      </c>
      <c r="C86" t="s">
        <v>124</v>
      </c>
      <c r="D86" t="s">
        <v>23</v>
      </c>
      <c r="E86" t="s">
        <v>18</v>
      </c>
      <c r="F86">
        <v>-112909705.91000001</v>
      </c>
      <c r="G86">
        <v>-23.147699557218452</v>
      </c>
      <c r="H86" t="s">
        <v>26</v>
      </c>
      <c r="I86">
        <v>10019.383016000003</v>
      </c>
      <c r="J86">
        <v>57095.563828000013</v>
      </c>
      <c r="K86">
        <v>0.17548443949486731</v>
      </c>
      <c r="L86">
        <v>-4.0620610823940684</v>
      </c>
    </row>
    <row r="87" spans="1:12" x14ac:dyDescent="0.25">
      <c r="A87">
        <v>2019</v>
      </c>
      <c r="B87" t="s">
        <v>122</v>
      </c>
      <c r="C87" t="s">
        <v>124</v>
      </c>
      <c r="D87" t="s">
        <v>23</v>
      </c>
      <c r="E87" t="s">
        <v>18</v>
      </c>
      <c r="F87">
        <v>-112909705.91000001</v>
      </c>
      <c r="G87">
        <v>-23.147699557218452</v>
      </c>
      <c r="H87" t="s">
        <v>16</v>
      </c>
      <c r="I87">
        <v>21778.037876000002</v>
      </c>
      <c r="J87">
        <v>57095.563828000013</v>
      </c>
      <c r="K87">
        <v>0.38143134800465739</v>
      </c>
      <c r="L87">
        <v>-8.8292582453166446</v>
      </c>
    </row>
    <row r="88" spans="1:12" x14ac:dyDescent="0.25">
      <c r="A88">
        <v>2019</v>
      </c>
      <c r="B88" t="s">
        <v>122</v>
      </c>
      <c r="C88" t="s">
        <v>124</v>
      </c>
      <c r="D88" t="s">
        <v>23</v>
      </c>
      <c r="E88" t="s">
        <v>18</v>
      </c>
      <c r="F88">
        <v>-112909705.91000001</v>
      </c>
      <c r="G88">
        <v>-23.147699557218452</v>
      </c>
      <c r="H88" t="s">
        <v>25</v>
      </c>
      <c r="I88">
        <v>5157.9646039999998</v>
      </c>
      <c r="J88">
        <v>57095.563828000013</v>
      </c>
      <c r="K88">
        <v>9.0339148231171382E-2</v>
      </c>
      <c r="L88">
        <v>-2.0911434615101778</v>
      </c>
    </row>
    <row r="89" spans="1:12" x14ac:dyDescent="0.25">
      <c r="A89">
        <v>2019</v>
      </c>
      <c r="B89" t="s">
        <v>122</v>
      </c>
      <c r="C89" t="s">
        <v>124</v>
      </c>
      <c r="D89" t="s">
        <v>23</v>
      </c>
      <c r="E89" t="s">
        <v>18</v>
      </c>
      <c r="F89">
        <v>-112909705.91000001</v>
      </c>
      <c r="G89">
        <v>-23.147699557218452</v>
      </c>
      <c r="H89" t="s">
        <v>24</v>
      </c>
      <c r="I89">
        <v>20140.178332000007</v>
      </c>
      <c r="J89">
        <v>57095.563828000013</v>
      </c>
      <c r="K89">
        <v>0.35274506426930391</v>
      </c>
      <c r="L89">
        <v>-8.1652367679975608</v>
      </c>
    </row>
    <row r="90" spans="1:12" x14ac:dyDescent="0.25">
      <c r="A90">
        <v>2019</v>
      </c>
      <c r="B90" t="s">
        <v>122</v>
      </c>
      <c r="C90" t="s">
        <v>124</v>
      </c>
      <c r="D90" t="s">
        <v>23</v>
      </c>
      <c r="E90" t="s">
        <v>19</v>
      </c>
      <c r="F90">
        <v>-112909705.91000001</v>
      </c>
      <c r="G90">
        <v>-30.399732076004867</v>
      </c>
      <c r="H90" t="s">
        <v>26</v>
      </c>
      <c r="I90">
        <v>1913.4268280000001</v>
      </c>
      <c r="J90">
        <v>74983.254331999997</v>
      </c>
      <c r="K90">
        <v>2.5518055265086333E-2</v>
      </c>
      <c r="L90">
        <v>-0.77574204315930984</v>
      </c>
    </row>
    <row r="91" spans="1:12" x14ac:dyDescent="0.25">
      <c r="A91">
        <v>2019</v>
      </c>
      <c r="B91" t="s">
        <v>122</v>
      </c>
      <c r="C91" t="s">
        <v>124</v>
      </c>
      <c r="D91" t="s">
        <v>23</v>
      </c>
      <c r="E91" t="s">
        <v>19</v>
      </c>
      <c r="F91">
        <v>-112909705.91000001</v>
      </c>
      <c r="G91">
        <v>-30.399732076004867</v>
      </c>
      <c r="H91" t="s">
        <v>25</v>
      </c>
      <c r="I91">
        <v>49852.494656000003</v>
      </c>
      <c r="J91">
        <v>74983.254331999997</v>
      </c>
      <c r="K91">
        <v>0.6648483731483612</v>
      </c>
      <c r="L91">
        <v>-20.211212414877888</v>
      </c>
    </row>
    <row r="92" spans="1:12" x14ac:dyDescent="0.25">
      <c r="A92">
        <v>2019</v>
      </c>
      <c r="B92" t="s">
        <v>122</v>
      </c>
      <c r="C92" t="s">
        <v>124</v>
      </c>
      <c r="D92" t="s">
        <v>23</v>
      </c>
      <c r="E92" t="s">
        <v>19</v>
      </c>
      <c r="F92">
        <v>-112909705.91000001</v>
      </c>
      <c r="G92">
        <v>-30.399732076004867</v>
      </c>
      <c r="H92" t="s">
        <v>24</v>
      </c>
      <c r="I92">
        <v>23206.335171999999</v>
      </c>
      <c r="J92">
        <v>74983.254331999997</v>
      </c>
      <c r="K92">
        <v>0.30948690315907534</v>
      </c>
      <c r="L92">
        <v>-9.4083189370683549</v>
      </c>
    </row>
    <row r="93" spans="1:12" x14ac:dyDescent="0.25">
      <c r="A93">
        <v>2019</v>
      </c>
      <c r="B93" t="s">
        <v>122</v>
      </c>
      <c r="C93" t="s">
        <v>124</v>
      </c>
      <c r="D93" t="s">
        <v>23</v>
      </c>
      <c r="E93" t="s">
        <v>19</v>
      </c>
      <c r="F93">
        <v>-112909705.91000001</v>
      </c>
      <c r="G93">
        <v>-30.399732076004867</v>
      </c>
      <c r="H93" t="s">
        <v>16</v>
      </c>
      <c r="I93">
        <v>10.997676</v>
      </c>
      <c r="J93">
        <v>74983.254331999997</v>
      </c>
      <c r="K93">
        <v>1.466684274772349E-4</v>
      </c>
      <c r="L93">
        <v>-4.4586808993168914E-3</v>
      </c>
    </row>
    <row r="94" spans="1:12" x14ac:dyDescent="0.25">
      <c r="A94">
        <v>2019</v>
      </c>
      <c r="B94" t="s">
        <v>122</v>
      </c>
      <c r="C94" t="s">
        <v>124</v>
      </c>
      <c r="D94" t="s">
        <v>23</v>
      </c>
      <c r="E94" t="s">
        <v>20</v>
      </c>
      <c r="F94">
        <v>-112909705.91000001</v>
      </c>
      <c r="G94">
        <v>-38.532770486875002</v>
      </c>
      <c r="H94" t="s">
        <v>16</v>
      </c>
      <c r="I94">
        <v>35008.936380000006</v>
      </c>
      <c r="J94">
        <v>95044.012964000009</v>
      </c>
      <c r="K94">
        <v>0.36834446787574515</v>
      </c>
      <c r="L94">
        <v>-14.193332840766191</v>
      </c>
    </row>
    <row r="95" spans="1:12" x14ac:dyDescent="0.25">
      <c r="A95">
        <v>2019</v>
      </c>
      <c r="B95" t="s">
        <v>122</v>
      </c>
      <c r="C95" t="s">
        <v>124</v>
      </c>
      <c r="D95" t="s">
        <v>23</v>
      </c>
      <c r="E95" t="s">
        <v>20</v>
      </c>
      <c r="F95">
        <v>-112909705.91000001</v>
      </c>
      <c r="G95">
        <v>-38.532770486875002</v>
      </c>
      <c r="H95" t="s">
        <v>25</v>
      </c>
      <c r="I95">
        <v>11788.640188000001</v>
      </c>
      <c r="J95">
        <v>95044.012964000009</v>
      </c>
      <c r="K95">
        <v>0.12403348533342343</v>
      </c>
      <c r="L95">
        <v>-4.7793538230399815</v>
      </c>
    </row>
    <row r="96" spans="1:12" x14ac:dyDescent="0.25">
      <c r="A96">
        <v>2019</v>
      </c>
      <c r="B96" t="s">
        <v>122</v>
      </c>
      <c r="C96" t="s">
        <v>124</v>
      </c>
      <c r="D96" t="s">
        <v>23</v>
      </c>
      <c r="E96" t="s">
        <v>20</v>
      </c>
      <c r="F96">
        <v>-112909705.91000001</v>
      </c>
      <c r="G96">
        <v>-38.532770486875002</v>
      </c>
      <c r="H96" t="s">
        <v>24</v>
      </c>
      <c r="I96">
        <v>42538.449355999997</v>
      </c>
      <c r="J96">
        <v>95044.012964000009</v>
      </c>
      <c r="K96">
        <v>0.44756579640752714</v>
      </c>
      <c r="L96">
        <v>-17.245950110746666</v>
      </c>
    </row>
    <row r="97" spans="1:12" x14ac:dyDescent="0.25">
      <c r="A97">
        <v>2019</v>
      </c>
      <c r="B97" t="s">
        <v>122</v>
      </c>
      <c r="C97" t="s">
        <v>124</v>
      </c>
      <c r="D97" t="s">
        <v>23</v>
      </c>
      <c r="E97" t="s">
        <v>20</v>
      </c>
      <c r="F97">
        <v>-112909705.91000001</v>
      </c>
      <c r="G97">
        <v>-38.532770486875002</v>
      </c>
      <c r="H97" t="s">
        <v>26</v>
      </c>
      <c r="I97">
        <v>5707.98704</v>
      </c>
      <c r="J97">
        <v>95044.012964000009</v>
      </c>
      <c r="K97">
        <v>6.0056250383304255E-2</v>
      </c>
      <c r="L97">
        <v>-2.3141337123221617</v>
      </c>
    </row>
    <row r="98" spans="1:12" x14ac:dyDescent="0.25">
      <c r="A98">
        <v>2020</v>
      </c>
      <c r="B98" t="s">
        <v>125</v>
      </c>
      <c r="C98" t="s">
        <v>123</v>
      </c>
      <c r="D98" t="s">
        <v>22</v>
      </c>
      <c r="E98" t="s">
        <v>15</v>
      </c>
      <c r="F98">
        <v>-150276097.5</v>
      </c>
      <c r="G98">
        <v>-26.898157664195352</v>
      </c>
      <c r="H98" t="s">
        <v>25</v>
      </c>
      <c r="I98">
        <v>6962.6497359999994</v>
      </c>
      <c r="J98">
        <v>50871.255292000002</v>
      </c>
      <c r="K98">
        <v>0.13686805438620547</v>
      </c>
      <c r="L98">
        <v>-3.6814985060718191</v>
      </c>
    </row>
    <row r="99" spans="1:12" x14ac:dyDescent="0.25">
      <c r="A99">
        <v>2020</v>
      </c>
      <c r="B99" t="s">
        <v>125</v>
      </c>
      <c r="C99" t="s">
        <v>123</v>
      </c>
      <c r="D99" t="s">
        <v>22</v>
      </c>
      <c r="E99" t="s">
        <v>15</v>
      </c>
      <c r="F99">
        <v>-150276097.5</v>
      </c>
      <c r="G99">
        <v>-26.898157664195352</v>
      </c>
      <c r="H99" t="s">
        <v>16</v>
      </c>
      <c r="I99">
        <v>15841.767743999999</v>
      </c>
      <c r="J99">
        <v>50871.255292000002</v>
      </c>
      <c r="K99">
        <v>0.31140901975130286</v>
      </c>
      <c r="L99">
        <v>-8.3763289113230694</v>
      </c>
    </row>
    <row r="100" spans="1:12" x14ac:dyDescent="0.25">
      <c r="A100">
        <v>2020</v>
      </c>
      <c r="B100" t="s">
        <v>125</v>
      </c>
      <c r="C100" t="s">
        <v>123</v>
      </c>
      <c r="D100" t="s">
        <v>22</v>
      </c>
      <c r="E100" t="s">
        <v>15</v>
      </c>
      <c r="F100">
        <v>-150276097.5</v>
      </c>
      <c r="G100">
        <v>-26.898157664195352</v>
      </c>
      <c r="H100" t="s">
        <v>24</v>
      </c>
      <c r="I100">
        <v>22469.802300000003</v>
      </c>
      <c r="J100">
        <v>50871.255292000002</v>
      </c>
      <c r="K100">
        <v>0.44169938742466214</v>
      </c>
      <c r="L100">
        <v>-11.880899763127069</v>
      </c>
    </row>
    <row r="101" spans="1:12" x14ac:dyDescent="0.25">
      <c r="A101">
        <v>2020</v>
      </c>
      <c r="B101" t="s">
        <v>125</v>
      </c>
      <c r="C101" t="s">
        <v>123</v>
      </c>
      <c r="D101" t="s">
        <v>22</v>
      </c>
      <c r="E101" t="s">
        <v>15</v>
      </c>
      <c r="F101">
        <v>-150276097.5</v>
      </c>
      <c r="G101">
        <v>-26.898157664195352</v>
      </c>
      <c r="H101" t="s">
        <v>26</v>
      </c>
      <c r="I101">
        <v>5597.0355120000013</v>
      </c>
      <c r="J101">
        <v>50871.255292000002</v>
      </c>
      <c r="K101">
        <v>0.11002353843782954</v>
      </c>
      <c r="L101">
        <v>-2.9594304836733967</v>
      </c>
    </row>
    <row r="102" spans="1:12" x14ac:dyDescent="0.25">
      <c r="A102">
        <v>2020</v>
      </c>
      <c r="B102" t="s">
        <v>125</v>
      </c>
      <c r="C102" t="s">
        <v>123</v>
      </c>
      <c r="D102" t="s">
        <v>22</v>
      </c>
      <c r="E102" t="s">
        <v>18</v>
      </c>
      <c r="F102">
        <v>-150276097.5</v>
      </c>
      <c r="G102">
        <v>-31.640263798495752</v>
      </c>
      <c r="H102" t="s">
        <v>25</v>
      </c>
      <c r="I102">
        <v>4983.9707159999998</v>
      </c>
      <c r="J102">
        <v>59839.783724000001</v>
      </c>
      <c r="K102">
        <v>8.3288581706572482E-2</v>
      </c>
      <c r="L102">
        <v>-2.6352726965985207</v>
      </c>
    </row>
    <row r="103" spans="1:12" x14ac:dyDescent="0.25">
      <c r="A103">
        <v>2020</v>
      </c>
      <c r="B103" t="s">
        <v>125</v>
      </c>
      <c r="C103" t="s">
        <v>123</v>
      </c>
      <c r="D103" t="s">
        <v>22</v>
      </c>
      <c r="E103" t="s">
        <v>18</v>
      </c>
      <c r="F103">
        <v>-150276097.5</v>
      </c>
      <c r="G103">
        <v>-31.640263798495752</v>
      </c>
      <c r="H103" t="s">
        <v>26</v>
      </c>
      <c r="I103">
        <v>12215.446820000003</v>
      </c>
      <c r="J103">
        <v>59839.783724000001</v>
      </c>
      <c r="K103">
        <v>0.2041358785041989</v>
      </c>
      <c r="L103">
        <v>-6.4589130466105313</v>
      </c>
    </row>
    <row r="104" spans="1:12" x14ac:dyDescent="0.25">
      <c r="A104">
        <v>2020</v>
      </c>
      <c r="B104" t="s">
        <v>125</v>
      </c>
      <c r="C104" t="s">
        <v>123</v>
      </c>
      <c r="D104" t="s">
        <v>22</v>
      </c>
      <c r="E104" t="s">
        <v>18</v>
      </c>
      <c r="F104">
        <v>-150276097.5</v>
      </c>
      <c r="G104">
        <v>-31.640263798495752</v>
      </c>
      <c r="H104" t="s">
        <v>24</v>
      </c>
      <c r="I104">
        <v>19942.852436000001</v>
      </c>
      <c r="J104">
        <v>59839.783724000001</v>
      </c>
      <c r="K104">
        <v>0.33327079736756304</v>
      </c>
      <c r="L104">
        <v>-10.544775945044718</v>
      </c>
    </row>
    <row r="105" spans="1:12" x14ac:dyDescent="0.25">
      <c r="A105">
        <v>2020</v>
      </c>
      <c r="B105" t="s">
        <v>125</v>
      </c>
      <c r="C105" t="s">
        <v>123</v>
      </c>
      <c r="D105" t="s">
        <v>22</v>
      </c>
      <c r="E105" t="s">
        <v>18</v>
      </c>
      <c r="F105">
        <v>-150276097.5</v>
      </c>
      <c r="G105">
        <v>-31.640263798495752</v>
      </c>
      <c r="H105" t="s">
        <v>16</v>
      </c>
      <c r="I105">
        <v>22697.513751999999</v>
      </c>
      <c r="J105">
        <v>59839.783724000001</v>
      </c>
      <c r="K105">
        <v>0.37930474242166562</v>
      </c>
      <c r="L105">
        <v>-12.001302110241983</v>
      </c>
    </row>
    <row r="106" spans="1:12" x14ac:dyDescent="0.25">
      <c r="A106">
        <v>2020</v>
      </c>
      <c r="B106" t="s">
        <v>125</v>
      </c>
      <c r="C106" t="s">
        <v>123</v>
      </c>
      <c r="D106" t="s">
        <v>22</v>
      </c>
      <c r="E106" t="s">
        <v>19</v>
      </c>
      <c r="F106">
        <v>-150276097.5</v>
      </c>
      <c r="G106">
        <v>-41.117528961003075</v>
      </c>
      <c r="H106" t="s">
        <v>24</v>
      </c>
      <c r="I106">
        <v>23407.315440000002</v>
      </c>
      <c r="J106">
        <v>77763.70184400001</v>
      </c>
      <c r="K106">
        <v>0.30100567340475748</v>
      </c>
      <c r="L106">
        <v>-12.376609493646349</v>
      </c>
    </row>
    <row r="107" spans="1:12" x14ac:dyDescent="0.25">
      <c r="A107">
        <v>2020</v>
      </c>
      <c r="B107" t="s">
        <v>125</v>
      </c>
      <c r="C107" t="s">
        <v>123</v>
      </c>
      <c r="D107" t="s">
        <v>22</v>
      </c>
      <c r="E107" t="s">
        <v>19</v>
      </c>
      <c r="F107">
        <v>-150276097.5</v>
      </c>
      <c r="G107">
        <v>-41.117528961003075</v>
      </c>
      <c r="H107" t="s">
        <v>16</v>
      </c>
      <c r="I107">
        <v>7.2611360000000005</v>
      </c>
      <c r="J107">
        <v>77763.70184400001</v>
      </c>
      <c r="K107">
        <v>9.3374361402784033E-5</v>
      </c>
      <c r="L107">
        <v>-3.8393230091941402E-3</v>
      </c>
    </row>
    <row r="108" spans="1:12" x14ac:dyDescent="0.25">
      <c r="A108">
        <v>2020</v>
      </c>
      <c r="B108" t="s">
        <v>125</v>
      </c>
      <c r="C108" t="s">
        <v>123</v>
      </c>
      <c r="D108" t="s">
        <v>22</v>
      </c>
      <c r="E108" t="s">
        <v>19</v>
      </c>
      <c r="F108">
        <v>-150276097.5</v>
      </c>
      <c r="G108">
        <v>-41.117528961003075</v>
      </c>
      <c r="H108" t="s">
        <v>26</v>
      </c>
      <c r="I108">
        <v>2030.4326600000002</v>
      </c>
      <c r="J108">
        <v>77763.70184400001</v>
      </c>
      <c r="K108">
        <v>2.6110288114539672E-2</v>
      </c>
      <c r="L108">
        <v>-1.0735905277297193</v>
      </c>
    </row>
    <row r="109" spans="1:12" x14ac:dyDescent="0.25">
      <c r="A109">
        <v>2020</v>
      </c>
      <c r="B109" t="s">
        <v>125</v>
      </c>
      <c r="C109" t="s">
        <v>123</v>
      </c>
      <c r="D109" t="s">
        <v>22</v>
      </c>
      <c r="E109" t="s">
        <v>19</v>
      </c>
      <c r="F109">
        <v>-150276097.5</v>
      </c>
      <c r="G109">
        <v>-41.117528961003075</v>
      </c>
      <c r="H109" t="s">
        <v>25</v>
      </c>
      <c r="I109">
        <v>52318.692608000005</v>
      </c>
      <c r="J109">
        <v>77763.70184400001</v>
      </c>
      <c r="K109">
        <v>0.6727906641193</v>
      </c>
      <c r="L109">
        <v>-27.663489616617809</v>
      </c>
    </row>
    <row r="110" spans="1:12" x14ac:dyDescent="0.25">
      <c r="A110">
        <v>2020</v>
      </c>
      <c r="B110" t="s">
        <v>125</v>
      </c>
      <c r="C110" t="s">
        <v>123</v>
      </c>
      <c r="D110" t="s">
        <v>22</v>
      </c>
      <c r="E110" t="s">
        <v>20</v>
      </c>
      <c r="F110">
        <v>-150276097.5</v>
      </c>
      <c r="G110">
        <v>-50.620147076305813</v>
      </c>
      <c r="H110" t="s">
        <v>26</v>
      </c>
      <c r="I110">
        <v>5978.8742520000005</v>
      </c>
      <c r="J110">
        <v>95735.568843999994</v>
      </c>
      <c r="K110">
        <v>6.2451963509429886E-2</v>
      </c>
      <c r="L110">
        <v>-3.1613275780514245</v>
      </c>
    </row>
    <row r="111" spans="1:12" x14ac:dyDescent="0.25">
      <c r="A111">
        <v>2020</v>
      </c>
      <c r="B111" t="s">
        <v>125</v>
      </c>
      <c r="C111" t="s">
        <v>123</v>
      </c>
      <c r="D111" t="s">
        <v>22</v>
      </c>
      <c r="E111" t="s">
        <v>20</v>
      </c>
      <c r="F111">
        <v>-150276097.5</v>
      </c>
      <c r="G111">
        <v>-50.620147076305813</v>
      </c>
      <c r="H111" t="s">
        <v>16</v>
      </c>
      <c r="I111">
        <v>35180.637583999996</v>
      </c>
      <c r="J111">
        <v>95735.568843999994</v>
      </c>
      <c r="K111">
        <v>0.36747718751560809</v>
      </c>
      <c r="L111">
        <v>-18.601749279227292</v>
      </c>
    </row>
    <row r="112" spans="1:12" x14ac:dyDescent="0.25">
      <c r="A112">
        <v>2020</v>
      </c>
      <c r="B112" t="s">
        <v>125</v>
      </c>
      <c r="C112" t="s">
        <v>123</v>
      </c>
      <c r="D112" t="s">
        <v>22</v>
      </c>
      <c r="E112" t="s">
        <v>20</v>
      </c>
      <c r="F112">
        <v>-150276097.5</v>
      </c>
      <c r="G112">
        <v>-50.620147076305813</v>
      </c>
      <c r="H112" t="s">
        <v>24</v>
      </c>
      <c r="I112">
        <v>42195.558212000004</v>
      </c>
      <c r="J112">
        <v>95735.568843999994</v>
      </c>
      <c r="K112">
        <v>0.44075110976524495</v>
      </c>
      <c r="L112">
        <v>-22.310886000361705</v>
      </c>
    </row>
    <row r="113" spans="1:12" x14ac:dyDescent="0.25">
      <c r="A113">
        <v>2020</v>
      </c>
      <c r="B113" t="s">
        <v>125</v>
      </c>
      <c r="C113" t="s">
        <v>123</v>
      </c>
      <c r="D113" t="s">
        <v>22</v>
      </c>
      <c r="E113" t="s">
        <v>20</v>
      </c>
      <c r="F113">
        <v>-150276097.5</v>
      </c>
      <c r="G113">
        <v>-50.620147076305813</v>
      </c>
      <c r="H113" t="s">
        <v>25</v>
      </c>
      <c r="I113">
        <v>12380.498796</v>
      </c>
      <c r="J113">
        <v>95735.568843999994</v>
      </c>
      <c r="K113">
        <v>0.12931973920971712</v>
      </c>
      <c r="L113">
        <v>-6.5461842186653927</v>
      </c>
    </row>
    <row r="114" spans="1:12" x14ac:dyDescent="0.25">
      <c r="A114">
        <v>2020</v>
      </c>
      <c r="B114" t="s">
        <v>125</v>
      </c>
      <c r="C114" t="s">
        <v>123</v>
      </c>
      <c r="D114" t="s">
        <v>17</v>
      </c>
      <c r="E114" t="s">
        <v>15</v>
      </c>
      <c r="F114">
        <v>-575220513.22000015</v>
      </c>
      <c r="G114">
        <v>-102.95963439076483</v>
      </c>
      <c r="H114" t="s">
        <v>26</v>
      </c>
      <c r="I114">
        <v>5597.0355120000013</v>
      </c>
      <c r="J114">
        <v>50871.255292000002</v>
      </c>
      <c r="K114">
        <v>0.11002353843782954</v>
      </c>
      <c r="L114">
        <v>-11.327983291937191</v>
      </c>
    </row>
    <row r="115" spans="1:12" x14ac:dyDescent="0.25">
      <c r="A115">
        <v>2020</v>
      </c>
      <c r="B115" t="s">
        <v>125</v>
      </c>
      <c r="C115" t="s">
        <v>123</v>
      </c>
      <c r="D115" t="s">
        <v>17</v>
      </c>
      <c r="E115" t="s">
        <v>15</v>
      </c>
      <c r="F115">
        <v>-575220513.22000015</v>
      </c>
      <c r="G115">
        <v>-102.95963439076483</v>
      </c>
      <c r="H115" t="s">
        <v>16</v>
      </c>
      <c r="I115">
        <v>15841.767743999999</v>
      </c>
      <c r="J115">
        <v>50871.255292000002</v>
      </c>
      <c r="K115">
        <v>0.31140901975130286</v>
      </c>
      <c r="L115">
        <v>-32.062558819580609</v>
      </c>
    </row>
    <row r="116" spans="1:12" x14ac:dyDescent="0.25">
      <c r="A116">
        <v>2020</v>
      </c>
      <c r="B116" t="s">
        <v>125</v>
      </c>
      <c r="C116" t="s">
        <v>123</v>
      </c>
      <c r="D116" t="s">
        <v>17</v>
      </c>
      <c r="E116" t="s">
        <v>15</v>
      </c>
      <c r="F116">
        <v>-575220513.22000015</v>
      </c>
      <c r="G116">
        <v>-102.95963439076483</v>
      </c>
      <c r="H116" t="s">
        <v>25</v>
      </c>
      <c r="I116">
        <v>6962.6497359999994</v>
      </c>
      <c r="J116">
        <v>50871.255292000002</v>
      </c>
      <c r="K116">
        <v>0.13686805438620547</v>
      </c>
      <c r="L116">
        <v>-14.091884839379032</v>
      </c>
    </row>
    <row r="117" spans="1:12" x14ac:dyDescent="0.25">
      <c r="A117">
        <v>2020</v>
      </c>
      <c r="B117" t="s">
        <v>125</v>
      </c>
      <c r="C117" t="s">
        <v>123</v>
      </c>
      <c r="D117" t="s">
        <v>17</v>
      </c>
      <c r="E117" t="s">
        <v>15</v>
      </c>
      <c r="F117">
        <v>-575220513.22000015</v>
      </c>
      <c r="G117">
        <v>-102.95963439076483</v>
      </c>
      <c r="H117" t="s">
        <v>24</v>
      </c>
      <c r="I117">
        <v>22469.802300000003</v>
      </c>
      <c r="J117">
        <v>50871.255292000002</v>
      </c>
      <c r="K117">
        <v>0.44169938742466214</v>
      </c>
      <c r="L117">
        <v>-45.477207439868003</v>
      </c>
    </row>
    <row r="118" spans="1:12" x14ac:dyDescent="0.25">
      <c r="A118">
        <v>2020</v>
      </c>
      <c r="B118" t="s">
        <v>125</v>
      </c>
      <c r="C118" t="s">
        <v>123</v>
      </c>
      <c r="D118" t="s">
        <v>17</v>
      </c>
      <c r="E118" t="s">
        <v>18</v>
      </c>
      <c r="F118">
        <v>-575220513.22000015</v>
      </c>
      <c r="G118">
        <v>-121.11126841437253</v>
      </c>
      <c r="H118" t="s">
        <v>24</v>
      </c>
      <c r="I118">
        <v>19942.852436000001</v>
      </c>
      <c r="J118">
        <v>59839.783724000001</v>
      </c>
      <c r="K118">
        <v>0.33327079736756304</v>
      </c>
      <c r="L118">
        <v>-40.36284899465489</v>
      </c>
    </row>
    <row r="119" spans="1:12" x14ac:dyDescent="0.25">
      <c r="A119">
        <v>2020</v>
      </c>
      <c r="B119" t="s">
        <v>125</v>
      </c>
      <c r="C119" t="s">
        <v>123</v>
      </c>
      <c r="D119" t="s">
        <v>17</v>
      </c>
      <c r="E119" t="s">
        <v>18</v>
      </c>
      <c r="F119">
        <v>-575220513.22000015</v>
      </c>
      <c r="G119">
        <v>-121.11126841437253</v>
      </c>
      <c r="H119" t="s">
        <v>26</v>
      </c>
      <c r="I119">
        <v>12215.446820000003</v>
      </c>
      <c r="J119">
        <v>59839.783724000001</v>
      </c>
      <c r="K119">
        <v>0.2041358785041989</v>
      </c>
      <c r="L119">
        <v>-24.723155174525772</v>
      </c>
    </row>
    <row r="120" spans="1:12" x14ac:dyDescent="0.25">
      <c r="A120">
        <v>2020</v>
      </c>
      <c r="B120" t="s">
        <v>125</v>
      </c>
      <c r="C120" t="s">
        <v>123</v>
      </c>
      <c r="D120" t="s">
        <v>17</v>
      </c>
      <c r="E120" t="s">
        <v>18</v>
      </c>
      <c r="F120">
        <v>-575220513.22000015</v>
      </c>
      <c r="G120">
        <v>-121.11126841437253</v>
      </c>
      <c r="H120" t="s">
        <v>16</v>
      </c>
      <c r="I120">
        <v>22697.513751999999</v>
      </c>
      <c r="J120">
        <v>59839.783724000001</v>
      </c>
      <c r="K120">
        <v>0.37930474242166562</v>
      </c>
      <c r="L120">
        <v>-45.938078470274782</v>
      </c>
    </row>
    <row r="121" spans="1:12" x14ac:dyDescent="0.25">
      <c r="A121">
        <v>2020</v>
      </c>
      <c r="B121" t="s">
        <v>125</v>
      </c>
      <c r="C121" t="s">
        <v>123</v>
      </c>
      <c r="D121" t="s">
        <v>17</v>
      </c>
      <c r="E121" t="s">
        <v>18</v>
      </c>
      <c r="F121">
        <v>-575220513.22000015</v>
      </c>
      <c r="G121">
        <v>-121.11126841437253</v>
      </c>
      <c r="H121" t="s">
        <v>25</v>
      </c>
      <c r="I121">
        <v>4983.9707159999998</v>
      </c>
      <c r="J121">
        <v>59839.783724000001</v>
      </c>
      <c r="K121">
        <v>8.3288581706572482E-2</v>
      </c>
      <c r="L121">
        <v>-10.087185774917097</v>
      </c>
    </row>
    <row r="122" spans="1:12" x14ac:dyDescent="0.25">
      <c r="A122">
        <v>2020</v>
      </c>
      <c r="B122" t="s">
        <v>125</v>
      </c>
      <c r="C122" t="s">
        <v>123</v>
      </c>
      <c r="D122" t="s">
        <v>17</v>
      </c>
      <c r="E122" t="s">
        <v>19</v>
      </c>
      <c r="F122">
        <v>-575220513.22000015</v>
      </c>
      <c r="G122">
        <v>-157.38794462164157</v>
      </c>
      <c r="H122" t="s">
        <v>24</v>
      </c>
      <c r="I122">
        <v>23407.315440000002</v>
      </c>
      <c r="J122">
        <v>77763.70184400001</v>
      </c>
      <c r="K122">
        <v>0.30100567340475748</v>
      </c>
      <c r="L122">
        <v>-47.374664256627895</v>
      </c>
    </row>
    <row r="123" spans="1:12" x14ac:dyDescent="0.25">
      <c r="A123">
        <v>2020</v>
      </c>
      <c r="B123" t="s">
        <v>125</v>
      </c>
      <c r="C123" t="s">
        <v>123</v>
      </c>
      <c r="D123" t="s">
        <v>17</v>
      </c>
      <c r="E123" t="s">
        <v>19</v>
      </c>
      <c r="F123">
        <v>-575220513.22000015</v>
      </c>
      <c r="G123">
        <v>-157.38794462164157</v>
      </c>
      <c r="H123" t="s">
        <v>16</v>
      </c>
      <c r="I123">
        <v>7.2611360000000005</v>
      </c>
      <c r="J123">
        <v>77763.70184400001</v>
      </c>
      <c r="K123">
        <v>9.3374361402784033E-5</v>
      </c>
      <c r="L123">
        <v>-1.469599882154252E-2</v>
      </c>
    </row>
    <row r="124" spans="1:12" x14ac:dyDescent="0.25">
      <c r="A124">
        <v>2020</v>
      </c>
      <c r="B124" t="s">
        <v>125</v>
      </c>
      <c r="C124" t="s">
        <v>123</v>
      </c>
      <c r="D124" t="s">
        <v>17</v>
      </c>
      <c r="E124" t="s">
        <v>19</v>
      </c>
      <c r="F124">
        <v>-575220513.22000015</v>
      </c>
      <c r="G124">
        <v>-157.38794462164157</v>
      </c>
      <c r="H124" t="s">
        <v>26</v>
      </c>
      <c r="I124">
        <v>2030.4326600000002</v>
      </c>
      <c r="J124">
        <v>77763.70184400001</v>
      </c>
      <c r="K124">
        <v>2.6110288114539672E-2</v>
      </c>
      <c r="L124">
        <v>-4.1094445798262758</v>
      </c>
    </row>
    <row r="125" spans="1:12" x14ac:dyDescent="0.25">
      <c r="A125">
        <v>2020</v>
      </c>
      <c r="B125" t="s">
        <v>125</v>
      </c>
      <c r="C125" t="s">
        <v>123</v>
      </c>
      <c r="D125" t="s">
        <v>17</v>
      </c>
      <c r="E125" t="s">
        <v>19</v>
      </c>
      <c r="F125">
        <v>-575220513.22000015</v>
      </c>
      <c r="G125">
        <v>-157.38794462164157</v>
      </c>
      <c r="H125" t="s">
        <v>25</v>
      </c>
      <c r="I125">
        <v>52318.692608000005</v>
      </c>
      <c r="J125">
        <v>77763.70184400001</v>
      </c>
      <c r="K125">
        <v>0.6727906641193</v>
      </c>
      <c r="L125">
        <v>-105.88913978636585</v>
      </c>
    </row>
    <row r="126" spans="1:12" x14ac:dyDescent="0.25">
      <c r="A126">
        <v>2020</v>
      </c>
      <c r="B126" t="s">
        <v>125</v>
      </c>
      <c r="C126" t="s">
        <v>123</v>
      </c>
      <c r="D126" t="s">
        <v>17</v>
      </c>
      <c r="E126" t="s">
        <v>20</v>
      </c>
      <c r="F126">
        <v>-575220513.22000015</v>
      </c>
      <c r="G126">
        <v>-193.76166579322117</v>
      </c>
      <c r="H126" t="s">
        <v>25</v>
      </c>
      <c r="I126">
        <v>12380.498796</v>
      </c>
      <c r="J126">
        <v>95735.568843999994</v>
      </c>
      <c r="K126">
        <v>0.12931973920971712</v>
      </c>
      <c r="L126">
        <v>-25.057208089219728</v>
      </c>
    </row>
    <row r="127" spans="1:12" x14ac:dyDescent="0.25">
      <c r="A127">
        <v>2020</v>
      </c>
      <c r="B127" t="s">
        <v>125</v>
      </c>
      <c r="C127" t="s">
        <v>123</v>
      </c>
      <c r="D127" t="s">
        <v>17</v>
      </c>
      <c r="E127" t="s">
        <v>20</v>
      </c>
      <c r="F127">
        <v>-575220513.22000015</v>
      </c>
      <c r="G127">
        <v>-193.76166579322117</v>
      </c>
      <c r="H127" t="s">
        <v>26</v>
      </c>
      <c r="I127">
        <v>5978.8742520000005</v>
      </c>
      <c r="J127">
        <v>95735.568843999994</v>
      </c>
      <c r="K127">
        <v>6.2451963509429886E-2</v>
      </c>
      <c r="L127">
        <v>-12.100796481644597</v>
      </c>
    </row>
    <row r="128" spans="1:12" x14ac:dyDescent="0.25">
      <c r="A128">
        <v>2020</v>
      </c>
      <c r="B128" t="s">
        <v>125</v>
      </c>
      <c r="C128" t="s">
        <v>123</v>
      </c>
      <c r="D128" t="s">
        <v>17</v>
      </c>
      <c r="E128" t="s">
        <v>20</v>
      </c>
      <c r="F128">
        <v>-575220513.22000015</v>
      </c>
      <c r="G128">
        <v>-193.76166579322117</v>
      </c>
      <c r="H128" t="s">
        <v>24</v>
      </c>
      <c r="I128">
        <v>42195.558212000004</v>
      </c>
      <c r="J128">
        <v>95735.568843999994</v>
      </c>
      <c r="K128">
        <v>0.44075110976524495</v>
      </c>
      <c r="L128">
        <v>-85.40066922832473</v>
      </c>
    </row>
    <row r="129" spans="1:12" x14ac:dyDescent="0.25">
      <c r="A129">
        <v>2020</v>
      </c>
      <c r="B129" t="s">
        <v>125</v>
      </c>
      <c r="C129" t="s">
        <v>123</v>
      </c>
      <c r="D129" t="s">
        <v>17</v>
      </c>
      <c r="E129" t="s">
        <v>20</v>
      </c>
      <c r="F129">
        <v>-575220513.22000015</v>
      </c>
      <c r="G129">
        <v>-193.76166579322117</v>
      </c>
      <c r="H129" t="s">
        <v>16</v>
      </c>
      <c r="I129">
        <v>35180.637583999996</v>
      </c>
      <c r="J129">
        <v>95735.568843999994</v>
      </c>
      <c r="K129">
        <v>0.36747718751560809</v>
      </c>
      <c r="L129">
        <v>-71.202991994032118</v>
      </c>
    </row>
    <row r="130" spans="1:12" x14ac:dyDescent="0.25">
      <c r="A130">
        <v>2020</v>
      </c>
      <c r="B130" t="s">
        <v>125</v>
      </c>
      <c r="C130" t="s">
        <v>123</v>
      </c>
      <c r="D130" t="s">
        <v>23</v>
      </c>
      <c r="E130" t="s">
        <v>15</v>
      </c>
      <c r="F130">
        <v>-53435780.870000005</v>
      </c>
      <c r="G130">
        <v>-9.5645553927872928</v>
      </c>
      <c r="H130" t="s">
        <v>24</v>
      </c>
      <c r="I130">
        <v>22469.802300000003</v>
      </c>
      <c r="J130">
        <v>50871.255292000002</v>
      </c>
      <c r="K130">
        <v>0.44169938742466214</v>
      </c>
      <c r="L130">
        <v>-4.2246582579833962</v>
      </c>
    </row>
    <row r="131" spans="1:12" x14ac:dyDescent="0.25">
      <c r="A131">
        <v>2020</v>
      </c>
      <c r="B131" t="s">
        <v>125</v>
      </c>
      <c r="C131" t="s">
        <v>123</v>
      </c>
      <c r="D131" t="s">
        <v>23</v>
      </c>
      <c r="E131" t="s">
        <v>15</v>
      </c>
      <c r="F131">
        <v>-53435780.870000005</v>
      </c>
      <c r="G131">
        <v>-9.5645553927872928</v>
      </c>
      <c r="H131" t="s">
        <v>25</v>
      </c>
      <c r="I131">
        <v>6962.6497359999994</v>
      </c>
      <c r="J131">
        <v>50871.255292000002</v>
      </c>
      <c r="K131">
        <v>0.13686805438620547</v>
      </c>
      <c r="L131">
        <v>-1.3090820876798861</v>
      </c>
    </row>
    <row r="132" spans="1:12" x14ac:dyDescent="0.25">
      <c r="A132">
        <v>2020</v>
      </c>
      <c r="B132" t="s">
        <v>125</v>
      </c>
      <c r="C132" t="s">
        <v>123</v>
      </c>
      <c r="D132" t="s">
        <v>23</v>
      </c>
      <c r="E132" t="s">
        <v>15</v>
      </c>
      <c r="F132">
        <v>-53435780.870000005</v>
      </c>
      <c r="G132">
        <v>-9.5645553927872928</v>
      </c>
      <c r="H132" t="s">
        <v>16</v>
      </c>
      <c r="I132">
        <v>15841.767743999999</v>
      </c>
      <c r="J132">
        <v>50871.255292000002</v>
      </c>
      <c r="K132">
        <v>0.31140901975130286</v>
      </c>
      <c r="L132">
        <v>-2.9784888192249284</v>
      </c>
    </row>
    <row r="133" spans="1:12" x14ac:dyDescent="0.25">
      <c r="A133">
        <v>2020</v>
      </c>
      <c r="B133" t="s">
        <v>125</v>
      </c>
      <c r="C133" t="s">
        <v>123</v>
      </c>
      <c r="D133" t="s">
        <v>23</v>
      </c>
      <c r="E133" t="s">
        <v>15</v>
      </c>
      <c r="F133">
        <v>-53435780.870000005</v>
      </c>
      <c r="G133">
        <v>-9.5645553927872928</v>
      </c>
      <c r="H133" t="s">
        <v>26</v>
      </c>
      <c r="I133">
        <v>5597.0355120000013</v>
      </c>
      <c r="J133">
        <v>50871.255292000002</v>
      </c>
      <c r="K133">
        <v>0.11002353843782954</v>
      </c>
      <c r="L133">
        <v>-1.0523262278990826</v>
      </c>
    </row>
    <row r="134" spans="1:12" x14ac:dyDescent="0.25">
      <c r="A134">
        <v>2020</v>
      </c>
      <c r="B134" t="s">
        <v>125</v>
      </c>
      <c r="C134" t="s">
        <v>123</v>
      </c>
      <c r="D134" t="s">
        <v>23</v>
      </c>
      <c r="E134" t="s">
        <v>18</v>
      </c>
      <c r="F134">
        <v>-53435780.870000005</v>
      </c>
      <c r="G134">
        <v>-11.250772618748719</v>
      </c>
      <c r="H134" t="s">
        <v>16</v>
      </c>
      <c r="I134">
        <v>22697.513751999999</v>
      </c>
      <c r="J134">
        <v>59839.783724000001</v>
      </c>
      <c r="K134">
        <v>0.37930474242166562</v>
      </c>
      <c r="L134">
        <v>-4.2674714101992111</v>
      </c>
    </row>
    <row r="135" spans="1:12" x14ac:dyDescent="0.25">
      <c r="A135">
        <v>2020</v>
      </c>
      <c r="B135" t="s">
        <v>125</v>
      </c>
      <c r="C135" t="s">
        <v>123</v>
      </c>
      <c r="D135" t="s">
        <v>23</v>
      </c>
      <c r="E135" t="s">
        <v>18</v>
      </c>
      <c r="F135">
        <v>-53435780.870000005</v>
      </c>
      <c r="G135">
        <v>-11.250772618748719</v>
      </c>
      <c r="H135" t="s">
        <v>25</v>
      </c>
      <c r="I135">
        <v>4983.9707159999998</v>
      </c>
      <c r="J135">
        <v>59839.783724000001</v>
      </c>
      <c r="K135">
        <v>8.3288581706572482E-2</v>
      </c>
      <c r="L135">
        <v>-0.93706089451872121</v>
      </c>
    </row>
    <row r="136" spans="1:12" x14ac:dyDescent="0.25">
      <c r="A136">
        <v>2020</v>
      </c>
      <c r="B136" t="s">
        <v>125</v>
      </c>
      <c r="C136" t="s">
        <v>123</v>
      </c>
      <c r="D136" t="s">
        <v>23</v>
      </c>
      <c r="E136" t="s">
        <v>18</v>
      </c>
      <c r="F136">
        <v>-53435780.870000005</v>
      </c>
      <c r="G136">
        <v>-11.250772618748719</v>
      </c>
      <c r="H136" t="s">
        <v>24</v>
      </c>
      <c r="I136">
        <v>19942.852436000001</v>
      </c>
      <c r="J136">
        <v>59839.783724000001</v>
      </c>
      <c r="K136">
        <v>0.33327079736756304</v>
      </c>
      <c r="L136">
        <v>-3.749553961651531</v>
      </c>
    </row>
    <row r="137" spans="1:12" x14ac:dyDescent="0.25">
      <c r="A137">
        <v>2020</v>
      </c>
      <c r="B137" t="s">
        <v>125</v>
      </c>
      <c r="C137" t="s">
        <v>123</v>
      </c>
      <c r="D137" t="s">
        <v>23</v>
      </c>
      <c r="E137" t="s">
        <v>18</v>
      </c>
      <c r="F137">
        <v>-53435780.870000005</v>
      </c>
      <c r="G137">
        <v>-11.250772618748719</v>
      </c>
      <c r="H137" t="s">
        <v>26</v>
      </c>
      <c r="I137">
        <v>12215.446820000003</v>
      </c>
      <c r="J137">
        <v>59839.783724000001</v>
      </c>
      <c r="K137">
        <v>0.2041358785041989</v>
      </c>
      <c r="L137">
        <v>-2.2966863523792562</v>
      </c>
    </row>
    <row r="138" spans="1:12" x14ac:dyDescent="0.25">
      <c r="A138">
        <v>2020</v>
      </c>
      <c r="B138" t="s">
        <v>125</v>
      </c>
      <c r="C138" t="s">
        <v>123</v>
      </c>
      <c r="D138" t="s">
        <v>23</v>
      </c>
      <c r="E138" t="s">
        <v>19</v>
      </c>
      <c r="F138">
        <v>-53435780.870000005</v>
      </c>
      <c r="G138">
        <v>-14.620736790666523</v>
      </c>
      <c r="H138" t="s">
        <v>24</v>
      </c>
      <c r="I138">
        <v>23407.315440000002</v>
      </c>
      <c r="J138">
        <v>77763.70184400001</v>
      </c>
      <c r="K138">
        <v>0.30100567340475748</v>
      </c>
      <c r="L138">
        <v>-4.4009247233482895</v>
      </c>
    </row>
    <row r="139" spans="1:12" x14ac:dyDescent="0.25">
      <c r="A139">
        <v>2020</v>
      </c>
      <c r="B139" t="s">
        <v>125</v>
      </c>
      <c r="C139" t="s">
        <v>123</v>
      </c>
      <c r="D139" t="s">
        <v>23</v>
      </c>
      <c r="E139" t="s">
        <v>19</v>
      </c>
      <c r="F139">
        <v>-53435780.870000005</v>
      </c>
      <c r="G139">
        <v>-14.620736790666523</v>
      </c>
      <c r="H139" t="s">
        <v>16</v>
      </c>
      <c r="I139">
        <v>7.2611360000000005</v>
      </c>
      <c r="J139">
        <v>77763.70184400001</v>
      </c>
      <c r="K139">
        <v>9.3374361402784033E-5</v>
      </c>
      <c r="L139">
        <v>-1.3652019610666767E-3</v>
      </c>
    </row>
    <row r="140" spans="1:12" x14ac:dyDescent="0.25">
      <c r="A140">
        <v>2020</v>
      </c>
      <c r="B140" t="s">
        <v>125</v>
      </c>
      <c r="C140" t="s">
        <v>123</v>
      </c>
      <c r="D140" t="s">
        <v>23</v>
      </c>
      <c r="E140" t="s">
        <v>19</v>
      </c>
      <c r="F140">
        <v>-53435780.870000005</v>
      </c>
      <c r="G140">
        <v>-14.620736790666523</v>
      </c>
      <c r="H140" t="s">
        <v>26</v>
      </c>
      <c r="I140">
        <v>2030.4326600000002</v>
      </c>
      <c r="J140">
        <v>77763.70184400001</v>
      </c>
      <c r="K140">
        <v>2.6110288114539672E-2</v>
      </c>
      <c r="L140">
        <v>-0.38175165005115302</v>
      </c>
    </row>
    <row r="141" spans="1:12" x14ac:dyDescent="0.25">
      <c r="A141">
        <v>2020</v>
      </c>
      <c r="B141" t="s">
        <v>125</v>
      </c>
      <c r="C141" t="s">
        <v>123</v>
      </c>
      <c r="D141" t="s">
        <v>23</v>
      </c>
      <c r="E141" t="s">
        <v>19</v>
      </c>
      <c r="F141">
        <v>-53435780.870000005</v>
      </c>
      <c r="G141">
        <v>-14.620736790666523</v>
      </c>
      <c r="H141" t="s">
        <v>25</v>
      </c>
      <c r="I141">
        <v>52318.692608000005</v>
      </c>
      <c r="J141">
        <v>77763.70184400001</v>
      </c>
      <c r="K141">
        <v>0.6727906641193</v>
      </c>
      <c r="L141">
        <v>-9.8366952153060137</v>
      </c>
    </row>
    <row r="142" spans="1:12" x14ac:dyDescent="0.25">
      <c r="A142">
        <v>2020</v>
      </c>
      <c r="B142" t="s">
        <v>125</v>
      </c>
      <c r="C142" t="s">
        <v>123</v>
      </c>
      <c r="D142" t="s">
        <v>23</v>
      </c>
      <c r="E142" t="s">
        <v>20</v>
      </c>
      <c r="F142">
        <v>-53435780.870000005</v>
      </c>
      <c r="G142">
        <v>-17.999716067797468</v>
      </c>
      <c r="H142" t="s">
        <v>16</v>
      </c>
      <c r="I142">
        <v>35180.637583999996</v>
      </c>
      <c r="J142">
        <v>95735.568843999994</v>
      </c>
      <c r="K142">
        <v>0.36747718751560809</v>
      </c>
      <c r="L142">
        <v>-6.614485036673714</v>
      </c>
    </row>
    <row r="143" spans="1:12" x14ac:dyDescent="0.25">
      <c r="A143">
        <v>2020</v>
      </c>
      <c r="B143" t="s">
        <v>125</v>
      </c>
      <c r="C143" t="s">
        <v>123</v>
      </c>
      <c r="D143" t="s">
        <v>23</v>
      </c>
      <c r="E143" t="s">
        <v>20</v>
      </c>
      <c r="F143">
        <v>-53435780.870000005</v>
      </c>
      <c r="G143">
        <v>-17.999716067797468</v>
      </c>
      <c r="H143" t="s">
        <v>24</v>
      </c>
      <c r="I143">
        <v>42195.558212000004</v>
      </c>
      <c r="J143">
        <v>95735.568843999994</v>
      </c>
      <c r="K143">
        <v>0.44075110976524495</v>
      </c>
      <c r="L143">
        <v>-7.9333948323410448</v>
      </c>
    </row>
    <row r="144" spans="1:12" x14ac:dyDescent="0.25">
      <c r="A144">
        <v>2020</v>
      </c>
      <c r="B144" t="s">
        <v>125</v>
      </c>
      <c r="C144" t="s">
        <v>123</v>
      </c>
      <c r="D144" t="s">
        <v>23</v>
      </c>
      <c r="E144" t="s">
        <v>20</v>
      </c>
      <c r="F144">
        <v>-53435780.870000005</v>
      </c>
      <c r="G144">
        <v>-17.999716067797468</v>
      </c>
      <c r="H144" t="s">
        <v>25</v>
      </c>
      <c r="I144">
        <v>12380.498796</v>
      </c>
      <c r="J144">
        <v>95735.568843999994</v>
      </c>
      <c r="K144">
        <v>0.12931973920971712</v>
      </c>
      <c r="L144">
        <v>-2.3277185877365234</v>
      </c>
    </row>
    <row r="145" spans="1:12" x14ac:dyDescent="0.25">
      <c r="A145">
        <v>2020</v>
      </c>
      <c r="B145" t="s">
        <v>125</v>
      </c>
      <c r="C145" t="s">
        <v>123</v>
      </c>
      <c r="D145" t="s">
        <v>23</v>
      </c>
      <c r="E145" t="s">
        <v>20</v>
      </c>
      <c r="F145">
        <v>-53435780.870000005</v>
      </c>
      <c r="G145">
        <v>-17.999716067797468</v>
      </c>
      <c r="H145" t="s">
        <v>26</v>
      </c>
      <c r="I145">
        <v>5978.8742520000005</v>
      </c>
      <c r="J145">
        <v>95735.568843999994</v>
      </c>
      <c r="K145">
        <v>6.2451963509429886E-2</v>
      </c>
      <c r="L145">
        <v>-1.1241176110461863</v>
      </c>
    </row>
    <row r="146" spans="1:12" x14ac:dyDescent="0.25">
      <c r="A146">
        <v>2020</v>
      </c>
      <c r="B146" t="s">
        <v>125</v>
      </c>
      <c r="C146" t="s">
        <v>124</v>
      </c>
      <c r="D146" t="s">
        <v>22</v>
      </c>
      <c r="E146" t="s">
        <v>15</v>
      </c>
      <c r="F146">
        <v>-150276097.5</v>
      </c>
      <c r="G146">
        <v>-26.898157664195352</v>
      </c>
      <c r="H146" t="s">
        <v>25</v>
      </c>
      <c r="I146">
        <v>6962.6497359999994</v>
      </c>
      <c r="J146">
        <v>50871.255292000002</v>
      </c>
      <c r="K146">
        <v>0.13686805438620547</v>
      </c>
      <c r="L146">
        <v>-3.6814985060718191</v>
      </c>
    </row>
    <row r="147" spans="1:12" x14ac:dyDescent="0.25">
      <c r="A147">
        <v>2020</v>
      </c>
      <c r="B147" t="s">
        <v>125</v>
      </c>
      <c r="C147" t="s">
        <v>124</v>
      </c>
      <c r="D147" t="s">
        <v>22</v>
      </c>
      <c r="E147" t="s">
        <v>15</v>
      </c>
      <c r="F147">
        <v>-150276097.5</v>
      </c>
      <c r="G147">
        <v>-26.898157664195352</v>
      </c>
      <c r="H147" t="s">
        <v>16</v>
      </c>
      <c r="I147">
        <v>15841.767743999999</v>
      </c>
      <c r="J147">
        <v>50871.255292000002</v>
      </c>
      <c r="K147">
        <v>0.31140901975130286</v>
      </c>
      <c r="L147">
        <v>-8.3763289113230694</v>
      </c>
    </row>
    <row r="148" spans="1:12" x14ac:dyDescent="0.25">
      <c r="A148">
        <v>2020</v>
      </c>
      <c r="B148" t="s">
        <v>125</v>
      </c>
      <c r="C148" t="s">
        <v>124</v>
      </c>
      <c r="D148" t="s">
        <v>22</v>
      </c>
      <c r="E148" t="s">
        <v>15</v>
      </c>
      <c r="F148">
        <v>-150276097.5</v>
      </c>
      <c r="G148">
        <v>-26.898157664195352</v>
      </c>
      <c r="H148" t="s">
        <v>24</v>
      </c>
      <c r="I148">
        <v>22469.802300000003</v>
      </c>
      <c r="J148">
        <v>50871.255292000002</v>
      </c>
      <c r="K148">
        <v>0.44169938742466214</v>
      </c>
      <c r="L148">
        <v>-11.880899763127069</v>
      </c>
    </row>
    <row r="149" spans="1:12" x14ac:dyDescent="0.25">
      <c r="A149">
        <v>2020</v>
      </c>
      <c r="B149" t="s">
        <v>125</v>
      </c>
      <c r="C149" t="s">
        <v>124</v>
      </c>
      <c r="D149" t="s">
        <v>22</v>
      </c>
      <c r="E149" t="s">
        <v>15</v>
      </c>
      <c r="F149">
        <v>-150276097.5</v>
      </c>
      <c r="G149">
        <v>-26.898157664195352</v>
      </c>
      <c r="H149" t="s">
        <v>26</v>
      </c>
      <c r="I149">
        <v>5597.0355120000013</v>
      </c>
      <c r="J149">
        <v>50871.255292000002</v>
      </c>
      <c r="K149">
        <v>0.11002353843782954</v>
      </c>
      <c r="L149">
        <v>-2.9594304836733967</v>
      </c>
    </row>
    <row r="150" spans="1:12" x14ac:dyDescent="0.25">
      <c r="A150">
        <v>2020</v>
      </c>
      <c r="B150" t="s">
        <v>125</v>
      </c>
      <c r="C150" t="s">
        <v>124</v>
      </c>
      <c r="D150" t="s">
        <v>22</v>
      </c>
      <c r="E150" t="s">
        <v>18</v>
      </c>
      <c r="F150">
        <v>-150276097.5</v>
      </c>
      <c r="G150">
        <v>-31.640263798495752</v>
      </c>
      <c r="H150" t="s">
        <v>25</v>
      </c>
      <c r="I150">
        <v>4983.9707159999998</v>
      </c>
      <c r="J150">
        <v>59839.783724000001</v>
      </c>
      <c r="K150">
        <v>8.3288581706572482E-2</v>
      </c>
      <c r="L150">
        <v>-2.6352726965985207</v>
      </c>
    </row>
    <row r="151" spans="1:12" x14ac:dyDescent="0.25">
      <c r="A151">
        <v>2020</v>
      </c>
      <c r="B151" t="s">
        <v>125</v>
      </c>
      <c r="C151" t="s">
        <v>124</v>
      </c>
      <c r="D151" t="s">
        <v>22</v>
      </c>
      <c r="E151" t="s">
        <v>18</v>
      </c>
      <c r="F151">
        <v>-150276097.5</v>
      </c>
      <c r="G151">
        <v>-31.640263798495752</v>
      </c>
      <c r="H151" t="s">
        <v>16</v>
      </c>
      <c r="I151">
        <v>22697.513751999999</v>
      </c>
      <c r="J151">
        <v>59839.783724000001</v>
      </c>
      <c r="K151">
        <v>0.37930474242166562</v>
      </c>
      <c r="L151">
        <v>-12.001302110241983</v>
      </c>
    </row>
    <row r="152" spans="1:12" x14ac:dyDescent="0.25">
      <c r="A152">
        <v>2020</v>
      </c>
      <c r="B152" t="s">
        <v>125</v>
      </c>
      <c r="C152" t="s">
        <v>124</v>
      </c>
      <c r="D152" t="s">
        <v>22</v>
      </c>
      <c r="E152" t="s">
        <v>18</v>
      </c>
      <c r="F152">
        <v>-150276097.5</v>
      </c>
      <c r="G152">
        <v>-31.640263798495752</v>
      </c>
      <c r="H152" t="s">
        <v>24</v>
      </c>
      <c r="I152">
        <v>19942.852436000001</v>
      </c>
      <c r="J152">
        <v>59839.783724000001</v>
      </c>
      <c r="K152">
        <v>0.33327079736756304</v>
      </c>
      <c r="L152">
        <v>-10.544775945044718</v>
      </c>
    </row>
    <row r="153" spans="1:12" x14ac:dyDescent="0.25">
      <c r="A153">
        <v>2020</v>
      </c>
      <c r="B153" t="s">
        <v>125</v>
      </c>
      <c r="C153" t="s">
        <v>124</v>
      </c>
      <c r="D153" t="s">
        <v>22</v>
      </c>
      <c r="E153" t="s">
        <v>18</v>
      </c>
      <c r="F153">
        <v>-150276097.5</v>
      </c>
      <c r="G153">
        <v>-31.640263798495752</v>
      </c>
      <c r="H153" t="s">
        <v>26</v>
      </c>
      <c r="I153">
        <v>12215.446820000003</v>
      </c>
      <c r="J153">
        <v>59839.783724000001</v>
      </c>
      <c r="K153">
        <v>0.2041358785041989</v>
      </c>
      <c r="L153">
        <v>-6.4589130466105313</v>
      </c>
    </row>
    <row r="154" spans="1:12" x14ac:dyDescent="0.25">
      <c r="A154">
        <v>2020</v>
      </c>
      <c r="B154" t="s">
        <v>125</v>
      </c>
      <c r="C154" t="s">
        <v>124</v>
      </c>
      <c r="D154" t="s">
        <v>22</v>
      </c>
      <c r="E154" t="s">
        <v>19</v>
      </c>
      <c r="F154">
        <v>-150276097.5</v>
      </c>
      <c r="G154">
        <v>-41.117528961003075</v>
      </c>
      <c r="H154" t="s">
        <v>25</v>
      </c>
      <c r="I154">
        <v>52318.692608000005</v>
      </c>
      <c r="J154">
        <v>77763.70184400001</v>
      </c>
      <c r="K154">
        <v>0.6727906641193</v>
      </c>
      <c r="L154">
        <v>-27.663489616617809</v>
      </c>
    </row>
    <row r="155" spans="1:12" x14ac:dyDescent="0.25">
      <c r="A155">
        <v>2020</v>
      </c>
      <c r="B155" t="s">
        <v>125</v>
      </c>
      <c r="C155" t="s">
        <v>124</v>
      </c>
      <c r="D155" t="s">
        <v>22</v>
      </c>
      <c r="E155" t="s">
        <v>19</v>
      </c>
      <c r="F155">
        <v>-150276097.5</v>
      </c>
      <c r="G155">
        <v>-41.117528961003075</v>
      </c>
      <c r="H155" t="s">
        <v>24</v>
      </c>
      <c r="I155">
        <v>23407.315440000002</v>
      </c>
      <c r="J155">
        <v>77763.70184400001</v>
      </c>
      <c r="K155">
        <v>0.30100567340475748</v>
      </c>
      <c r="L155">
        <v>-12.376609493646349</v>
      </c>
    </row>
    <row r="156" spans="1:12" x14ac:dyDescent="0.25">
      <c r="A156">
        <v>2020</v>
      </c>
      <c r="B156" t="s">
        <v>125</v>
      </c>
      <c r="C156" t="s">
        <v>124</v>
      </c>
      <c r="D156" t="s">
        <v>22</v>
      </c>
      <c r="E156" t="s">
        <v>19</v>
      </c>
      <c r="F156">
        <v>-150276097.5</v>
      </c>
      <c r="G156">
        <v>-41.117528961003075</v>
      </c>
      <c r="H156" t="s">
        <v>16</v>
      </c>
      <c r="I156">
        <v>7.2611360000000005</v>
      </c>
      <c r="J156">
        <v>77763.70184400001</v>
      </c>
      <c r="K156">
        <v>9.3374361402784033E-5</v>
      </c>
      <c r="L156">
        <v>-3.8393230091941402E-3</v>
      </c>
    </row>
    <row r="157" spans="1:12" x14ac:dyDescent="0.25">
      <c r="A157">
        <v>2020</v>
      </c>
      <c r="B157" t="s">
        <v>125</v>
      </c>
      <c r="C157" t="s">
        <v>124</v>
      </c>
      <c r="D157" t="s">
        <v>22</v>
      </c>
      <c r="E157" t="s">
        <v>19</v>
      </c>
      <c r="F157">
        <v>-150276097.5</v>
      </c>
      <c r="G157">
        <v>-41.117528961003075</v>
      </c>
      <c r="H157" t="s">
        <v>26</v>
      </c>
      <c r="I157">
        <v>2030.4326600000002</v>
      </c>
      <c r="J157">
        <v>77763.70184400001</v>
      </c>
      <c r="K157">
        <v>2.6110288114539672E-2</v>
      </c>
      <c r="L157">
        <v>-1.0735905277297193</v>
      </c>
    </row>
    <row r="158" spans="1:12" x14ac:dyDescent="0.25">
      <c r="A158">
        <v>2020</v>
      </c>
      <c r="B158" t="s">
        <v>125</v>
      </c>
      <c r="C158" t="s">
        <v>124</v>
      </c>
      <c r="D158" t="s">
        <v>22</v>
      </c>
      <c r="E158" t="s">
        <v>20</v>
      </c>
      <c r="F158">
        <v>-150276097.5</v>
      </c>
      <c r="G158">
        <v>-50.620147076305813</v>
      </c>
      <c r="H158" t="s">
        <v>25</v>
      </c>
      <c r="I158">
        <v>12380.498796</v>
      </c>
      <c r="J158">
        <v>95735.568843999994</v>
      </c>
      <c r="K158">
        <v>0.12931973920971712</v>
      </c>
      <c r="L158">
        <v>-6.5461842186653927</v>
      </c>
    </row>
    <row r="159" spans="1:12" x14ac:dyDescent="0.25">
      <c r="A159">
        <v>2020</v>
      </c>
      <c r="B159" t="s">
        <v>125</v>
      </c>
      <c r="C159" t="s">
        <v>124</v>
      </c>
      <c r="D159" t="s">
        <v>22</v>
      </c>
      <c r="E159" t="s">
        <v>20</v>
      </c>
      <c r="F159">
        <v>-150276097.5</v>
      </c>
      <c r="G159">
        <v>-50.620147076305813</v>
      </c>
      <c r="H159" t="s">
        <v>26</v>
      </c>
      <c r="I159">
        <v>5978.8742520000005</v>
      </c>
      <c r="J159">
        <v>95735.568843999994</v>
      </c>
      <c r="K159">
        <v>6.2451963509429886E-2</v>
      </c>
      <c r="L159">
        <v>-3.1613275780514245</v>
      </c>
    </row>
    <row r="160" spans="1:12" x14ac:dyDescent="0.25">
      <c r="A160">
        <v>2020</v>
      </c>
      <c r="B160" t="s">
        <v>125</v>
      </c>
      <c r="C160" t="s">
        <v>124</v>
      </c>
      <c r="D160" t="s">
        <v>22</v>
      </c>
      <c r="E160" t="s">
        <v>20</v>
      </c>
      <c r="F160">
        <v>-150276097.5</v>
      </c>
      <c r="G160">
        <v>-50.620147076305813</v>
      </c>
      <c r="H160" t="s">
        <v>16</v>
      </c>
      <c r="I160">
        <v>35180.637583999996</v>
      </c>
      <c r="J160">
        <v>95735.568843999994</v>
      </c>
      <c r="K160">
        <v>0.36747718751560809</v>
      </c>
      <c r="L160">
        <v>-18.601749279227292</v>
      </c>
    </row>
    <row r="161" spans="1:12" x14ac:dyDescent="0.25">
      <c r="A161">
        <v>2020</v>
      </c>
      <c r="B161" t="s">
        <v>125</v>
      </c>
      <c r="C161" t="s">
        <v>124</v>
      </c>
      <c r="D161" t="s">
        <v>22</v>
      </c>
      <c r="E161" t="s">
        <v>20</v>
      </c>
      <c r="F161">
        <v>-150276097.5</v>
      </c>
      <c r="G161">
        <v>-50.620147076305813</v>
      </c>
      <c r="H161" t="s">
        <v>24</v>
      </c>
      <c r="I161">
        <v>42195.558212000004</v>
      </c>
      <c r="J161">
        <v>95735.568843999994</v>
      </c>
      <c r="K161">
        <v>0.44075110976524495</v>
      </c>
      <c r="L161">
        <v>-22.310886000361705</v>
      </c>
    </row>
    <row r="162" spans="1:12" x14ac:dyDescent="0.25">
      <c r="A162">
        <v>2020</v>
      </c>
      <c r="B162" t="s">
        <v>125</v>
      </c>
      <c r="C162" t="s">
        <v>124</v>
      </c>
      <c r="D162" t="s">
        <v>17</v>
      </c>
      <c r="E162" t="s">
        <v>15</v>
      </c>
      <c r="F162">
        <v>-68260914.180000007</v>
      </c>
      <c r="G162">
        <v>-14.667230528341848</v>
      </c>
      <c r="H162" t="s">
        <v>16</v>
      </c>
      <c r="I162">
        <v>0</v>
      </c>
      <c r="J162">
        <v>0</v>
      </c>
      <c r="K162">
        <v>0</v>
      </c>
      <c r="L162">
        <v>-14.667230528341848</v>
      </c>
    </row>
    <row r="163" spans="1:12" x14ac:dyDescent="0.25">
      <c r="A163">
        <v>2020</v>
      </c>
      <c r="B163" t="s">
        <v>125</v>
      </c>
      <c r="C163" t="s">
        <v>124</v>
      </c>
      <c r="D163" t="s">
        <v>17</v>
      </c>
      <c r="E163" t="s">
        <v>15</v>
      </c>
      <c r="F163">
        <v>-124421152.82000001</v>
      </c>
      <c r="G163">
        <v>-25.882562882635295</v>
      </c>
      <c r="H163" t="s">
        <v>24</v>
      </c>
      <c r="I163">
        <v>0</v>
      </c>
      <c r="J163">
        <v>0</v>
      </c>
      <c r="K163">
        <v>0</v>
      </c>
      <c r="L163">
        <v>-25.882562882635295</v>
      </c>
    </row>
    <row r="164" spans="1:12" x14ac:dyDescent="0.25">
      <c r="A164">
        <v>2020</v>
      </c>
      <c r="B164" t="s">
        <v>125</v>
      </c>
      <c r="C164" t="s">
        <v>124</v>
      </c>
      <c r="D164" t="s">
        <v>17</v>
      </c>
      <c r="E164" t="s">
        <v>15</v>
      </c>
      <c r="F164">
        <v>-153678453.91</v>
      </c>
      <c r="G164">
        <v>-13.960439854895828</v>
      </c>
      <c r="H164" t="s">
        <v>25</v>
      </c>
      <c r="I164">
        <v>0</v>
      </c>
      <c r="J164">
        <v>0</v>
      </c>
      <c r="K164">
        <v>0</v>
      </c>
      <c r="L164">
        <v>-13.960439854895828</v>
      </c>
    </row>
    <row r="165" spans="1:12" x14ac:dyDescent="0.25">
      <c r="A165">
        <v>2020</v>
      </c>
      <c r="B165" t="s">
        <v>125</v>
      </c>
      <c r="C165" t="s">
        <v>124</v>
      </c>
      <c r="D165" t="s">
        <v>17</v>
      </c>
      <c r="E165" t="s">
        <v>15</v>
      </c>
      <c r="F165">
        <v>-228859992.31000003</v>
      </c>
      <c r="G165">
        <v>-49.606845293757409</v>
      </c>
      <c r="H165" t="s">
        <v>26</v>
      </c>
      <c r="I165">
        <v>0</v>
      </c>
      <c r="J165">
        <v>0</v>
      </c>
      <c r="K165">
        <v>0</v>
      </c>
      <c r="L165">
        <v>-49.606845293757409</v>
      </c>
    </row>
    <row r="166" spans="1:12" x14ac:dyDescent="0.25">
      <c r="A166">
        <v>2020</v>
      </c>
      <c r="B166" t="s">
        <v>125</v>
      </c>
      <c r="C166" t="s">
        <v>124</v>
      </c>
      <c r="D166" t="s">
        <v>17</v>
      </c>
      <c r="E166" t="s">
        <v>18</v>
      </c>
      <c r="F166">
        <v>-68260914.180000007</v>
      </c>
      <c r="G166">
        <v>-21.014679169683028</v>
      </c>
      <c r="H166" t="s">
        <v>16</v>
      </c>
      <c r="I166">
        <v>0</v>
      </c>
      <c r="J166">
        <v>0</v>
      </c>
      <c r="K166">
        <v>0</v>
      </c>
      <c r="L166">
        <v>-21.014679169683028</v>
      </c>
    </row>
    <row r="167" spans="1:12" x14ac:dyDescent="0.25">
      <c r="A167">
        <v>2020</v>
      </c>
      <c r="B167" t="s">
        <v>125</v>
      </c>
      <c r="C167" t="s">
        <v>124</v>
      </c>
      <c r="D167" t="s">
        <v>17</v>
      </c>
      <c r="E167" t="s">
        <v>18</v>
      </c>
      <c r="F167">
        <v>-124421152.82000001</v>
      </c>
      <c r="G167">
        <v>-22.971814586632409</v>
      </c>
      <c r="H167" t="s">
        <v>24</v>
      </c>
      <c r="I167">
        <v>0</v>
      </c>
      <c r="J167">
        <v>0</v>
      </c>
      <c r="K167">
        <v>0</v>
      </c>
      <c r="L167">
        <v>-22.971814586632409</v>
      </c>
    </row>
    <row r="168" spans="1:12" x14ac:dyDescent="0.25">
      <c r="A168">
        <v>2020</v>
      </c>
      <c r="B168" t="s">
        <v>125</v>
      </c>
      <c r="C168" t="s">
        <v>124</v>
      </c>
      <c r="D168" t="s">
        <v>17</v>
      </c>
      <c r="E168" t="s">
        <v>18</v>
      </c>
      <c r="F168">
        <v>-153678453.91</v>
      </c>
      <c r="G168">
        <v>-9.9930954532336536</v>
      </c>
      <c r="H168" t="s">
        <v>25</v>
      </c>
      <c r="I168">
        <v>0</v>
      </c>
      <c r="J168">
        <v>0</v>
      </c>
      <c r="K168">
        <v>0</v>
      </c>
      <c r="L168">
        <v>-9.9930954532336536</v>
      </c>
    </row>
    <row r="169" spans="1:12" x14ac:dyDescent="0.25">
      <c r="A169">
        <v>2020</v>
      </c>
      <c r="B169" t="s">
        <v>125</v>
      </c>
      <c r="C169" t="s">
        <v>124</v>
      </c>
      <c r="D169" t="s">
        <v>17</v>
      </c>
      <c r="E169" t="s">
        <v>18</v>
      </c>
      <c r="F169">
        <v>-228859992.31000003</v>
      </c>
      <c r="G169">
        <v>-108.26620258075307</v>
      </c>
      <c r="H169" t="s">
        <v>26</v>
      </c>
      <c r="I169">
        <v>0</v>
      </c>
      <c r="J169">
        <v>0</v>
      </c>
      <c r="K169">
        <v>0</v>
      </c>
      <c r="L169">
        <v>-108.26620258075307</v>
      </c>
    </row>
    <row r="170" spans="1:12" x14ac:dyDescent="0.25">
      <c r="A170">
        <v>2020</v>
      </c>
      <c r="B170" t="s">
        <v>125</v>
      </c>
      <c r="C170" t="s">
        <v>124</v>
      </c>
      <c r="D170" t="s">
        <v>17</v>
      </c>
      <c r="E170" t="s">
        <v>19</v>
      </c>
      <c r="F170">
        <v>-68260914.180000007</v>
      </c>
      <c r="G170">
        <v>-6.7227822886103562E-3</v>
      </c>
      <c r="H170" t="s">
        <v>16</v>
      </c>
      <c r="I170">
        <v>0</v>
      </c>
      <c r="J170">
        <v>0</v>
      </c>
      <c r="K170">
        <v>0</v>
      </c>
      <c r="L170">
        <v>-6.7227822886103562E-3</v>
      </c>
    </row>
    <row r="171" spans="1:12" x14ac:dyDescent="0.25">
      <c r="A171">
        <v>2020</v>
      </c>
      <c r="B171" t="s">
        <v>125</v>
      </c>
      <c r="C171" t="s">
        <v>124</v>
      </c>
      <c r="D171" t="s">
        <v>17</v>
      </c>
      <c r="E171" t="s">
        <v>19</v>
      </c>
      <c r="F171">
        <v>-124421152.82000001</v>
      </c>
      <c r="G171">
        <v>-26.96246747971966</v>
      </c>
      <c r="H171" t="s">
        <v>24</v>
      </c>
      <c r="I171">
        <v>0</v>
      </c>
      <c r="J171">
        <v>0</v>
      </c>
      <c r="K171">
        <v>0</v>
      </c>
      <c r="L171">
        <v>-26.96246747971966</v>
      </c>
    </row>
    <row r="172" spans="1:12" x14ac:dyDescent="0.25">
      <c r="A172">
        <v>2020</v>
      </c>
      <c r="B172" t="s">
        <v>125</v>
      </c>
      <c r="C172" t="s">
        <v>124</v>
      </c>
      <c r="D172" t="s">
        <v>17</v>
      </c>
      <c r="E172" t="s">
        <v>19</v>
      </c>
      <c r="F172">
        <v>-153678453.91</v>
      </c>
      <c r="G172">
        <v>-104.9014368286136</v>
      </c>
      <c r="H172" t="s">
        <v>25</v>
      </c>
      <c r="I172">
        <v>0</v>
      </c>
      <c r="J172">
        <v>0</v>
      </c>
      <c r="K172">
        <v>0</v>
      </c>
      <c r="L172">
        <v>-104.9014368286136</v>
      </c>
    </row>
    <row r="173" spans="1:12" x14ac:dyDescent="0.25">
      <c r="A173">
        <v>2020</v>
      </c>
      <c r="B173" t="s">
        <v>125</v>
      </c>
      <c r="C173" t="s">
        <v>124</v>
      </c>
      <c r="D173" t="s">
        <v>17</v>
      </c>
      <c r="E173" t="s">
        <v>19</v>
      </c>
      <c r="F173">
        <v>-228859992.31000003</v>
      </c>
      <c r="G173">
        <v>-17.995840588837115</v>
      </c>
      <c r="H173" t="s">
        <v>26</v>
      </c>
      <c r="I173">
        <v>0</v>
      </c>
      <c r="J173">
        <v>0</v>
      </c>
      <c r="K173">
        <v>0</v>
      </c>
      <c r="L173">
        <v>-17.995840588837115</v>
      </c>
    </row>
    <row r="174" spans="1:12" x14ac:dyDescent="0.25">
      <c r="A174">
        <v>2020</v>
      </c>
      <c r="B174" t="s">
        <v>125</v>
      </c>
      <c r="C174" t="s">
        <v>124</v>
      </c>
      <c r="D174" t="s">
        <v>17</v>
      </c>
      <c r="E174" t="s">
        <v>20</v>
      </c>
      <c r="F174">
        <v>-68260914.180000007</v>
      </c>
      <c r="G174">
        <v>-32.572281699686521</v>
      </c>
      <c r="H174" t="s">
        <v>16</v>
      </c>
      <c r="I174">
        <v>0</v>
      </c>
      <c r="J174">
        <v>0</v>
      </c>
      <c r="K174">
        <v>0</v>
      </c>
      <c r="L174">
        <v>-32.572281699686521</v>
      </c>
    </row>
    <row r="175" spans="1:12" x14ac:dyDescent="0.25">
      <c r="A175">
        <v>2020</v>
      </c>
      <c r="B175" t="s">
        <v>125</v>
      </c>
      <c r="C175" t="s">
        <v>124</v>
      </c>
      <c r="D175" t="s">
        <v>17</v>
      </c>
      <c r="E175" t="s">
        <v>20</v>
      </c>
      <c r="F175">
        <v>-124421152.82000001</v>
      </c>
      <c r="G175">
        <v>-48.604307871012651</v>
      </c>
      <c r="H175" t="s">
        <v>24</v>
      </c>
      <c r="I175">
        <v>0</v>
      </c>
      <c r="J175">
        <v>0</v>
      </c>
      <c r="K175">
        <v>0</v>
      </c>
      <c r="L175">
        <v>-48.604307871012651</v>
      </c>
    </row>
    <row r="176" spans="1:12" x14ac:dyDescent="0.25">
      <c r="A176">
        <v>2020</v>
      </c>
      <c r="B176" t="s">
        <v>125</v>
      </c>
      <c r="C176" t="s">
        <v>124</v>
      </c>
      <c r="D176" t="s">
        <v>17</v>
      </c>
      <c r="E176" t="s">
        <v>20</v>
      </c>
      <c r="F176">
        <v>-153678453.91</v>
      </c>
      <c r="G176">
        <v>-24.823481773256937</v>
      </c>
      <c r="H176" t="s">
        <v>25</v>
      </c>
      <c r="I176">
        <v>0</v>
      </c>
      <c r="J176">
        <v>0</v>
      </c>
      <c r="K176">
        <v>0</v>
      </c>
      <c r="L176">
        <v>-24.823481773256937</v>
      </c>
    </row>
    <row r="177" spans="1:12" x14ac:dyDescent="0.25">
      <c r="A177">
        <v>2020</v>
      </c>
      <c r="B177" t="s">
        <v>125</v>
      </c>
      <c r="C177" t="s">
        <v>124</v>
      </c>
      <c r="D177" t="s">
        <v>17</v>
      </c>
      <c r="E177" t="s">
        <v>20</v>
      </c>
      <c r="F177">
        <v>-228859992.31000003</v>
      </c>
      <c r="G177">
        <v>-52.99110384665245</v>
      </c>
      <c r="H177" t="s">
        <v>26</v>
      </c>
      <c r="I177">
        <v>0</v>
      </c>
      <c r="J177">
        <v>0</v>
      </c>
      <c r="K177">
        <v>0</v>
      </c>
      <c r="L177">
        <v>-52.99110384665245</v>
      </c>
    </row>
    <row r="178" spans="1:12" x14ac:dyDescent="0.25">
      <c r="A178">
        <v>2020</v>
      </c>
      <c r="B178" t="s">
        <v>125</v>
      </c>
      <c r="C178" t="s">
        <v>124</v>
      </c>
      <c r="D178" t="s">
        <v>23</v>
      </c>
      <c r="E178" t="s">
        <v>15</v>
      </c>
      <c r="F178">
        <v>-53435780.869999997</v>
      </c>
      <c r="G178">
        <v>-9.5645553927872911</v>
      </c>
      <c r="H178" t="s">
        <v>25</v>
      </c>
      <c r="I178">
        <v>6962.6497359999994</v>
      </c>
      <c r="J178">
        <v>50871.255292000002</v>
      </c>
      <c r="K178">
        <v>0.13686805438620547</v>
      </c>
      <c r="L178">
        <v>-1.3090820876798859</v>
      </c>
    </row>
    <row r="179" spans="1:12" x14ac:dyDescent="0.25">
      <c r="A179">
        <v>2020</v>
      </c>
      <c r="B179" t="s">
        <v>125</v>
      </c>
      <c r="C179" t="s">
        <v>124</v>
      </c>
      <c r="D179" t="s">
        <v>23</v>
      </c>
      <c r="E179" t="s">
        <v>15</v>
      </c>
      <c r="F179">
        <v>-53435780.869999997</v>
      </c>
      <c r="G179">
        <v>-9.5645553927872911</v>
      </c>
      <c r="H179" t="s">
        <v>16</v>
      </c>
      <c r="I179">
        <v>15841.767743999999</v>
      </c>
      <c r="J179">
        <v>50871.255292000002</v>
      </c>
      <c r="K179">
        <v>0.31140901975130286</v>
      </c>
      <c r="L179">
        <v>-2.9784888192249279</v>
      </c>
    </row>
    <row r="180" spans="1:12" x14ac:dyDescent="0.25">
      <c r="A180">
        <v>2020</v>
      </c>
      <c r="B180" t="s">
        <v>125</v>
      </c>
      <c r="C180" t="s">
        <v>124</v>
      </c>
      <c r="D180" t="s">
        <v>23</v>
      </c>
      <c r="E180" t="s">
        <v>15</v>
      </c>
      <c r="F180">
        <v>-53435780.869999997</v>
      </c>
      <c r="G180">
        <v>-9.5645553927872911</v>
      </c>
      <c r="H180" t="s">
        <v>24</v>
      </c>
      <c r="I180">
        <v>22469.802300000003</v>
      </c>
      <c r="J180">
        <v>50871.255292000002</v>
      </c>
      <c r="K180">
        <v>0.44169938742466214</v>
      </c>
      <c r="L180">
        <v>-4.2246582579833953</v>
      </c>
    </row>
    <row r="181" spans="1:12" x14ac:dyDescent="0.25">
      <c r="A181">
        <v>2020</v>
      </c>
      <c r="B181" t="s">
        <v>125</v>
      </c>
      <c r="C181" t="s">
        <v>124</v>
      </c>
      <c r="D181" t="s">
        <v>23</v>
      </c>
      <c r="E181" t="s">
        <v>15</v>
      </c>
      <c r="F181">
        <v>-53435780.869999997</v>
      </c>
      <c r="G181">
        <v>-9.5645553927872911</v>
      </c>
      <c r="H181" t="s">
        <v>26</v>
      </c>
      <c r="I181">
        <v>5597.0355120000013</v>
      </c>
      <c r="J181">
        <v>50871.255292000002</v>
      </c>
      <c r="K181">
        <v>0.11002353843782954</v>
      </c>
      <c r="L181">
        <v>-1.0523262278990824</v>
      </c>
    </row>
    <row r="182" spans="1:12" x14ac:dyDescent="0.25">
      <c r="A182">
        <v>2020</v>
      </c>
      <c r="B182" t="s">
        <v>125</v>
      </c>
      <c r="C182" t="s">
        <v>124</v>
      </c>
      <c r="D182" t="s">
        <v>23</v>
      </c>
      <c r="E182" t="s">
        <v>18</v>
      </c>
      <c r="F182">
        <v>-53435780.869999997</v>
      </c>
      <c r="G182">
        <v>-11.250772618748718</v>
      </c>
      <c r="H182" t="s">
        <v>25</v>
      </c>
      <c r="I182">
        <v>4983.9707159999998</v>
      </c>
      <c r="J182">
        <v>59839.783724000001</v>
      </c>
      <c r="K182">
        <v>8.3288581706572482E-2</v>
      </c>
      <c r="L182">
        <v>-0.93706089451872099</v>
      </c>
    </row>
    <row r="183" spans="1:12" x14ac:dyDescent="0.25">
      <c r="A183">
        <v>2020</v>
      </c>
      <c r="B183" t="s">
        <v>125</v>
      </c>
      <c r="C183" t="s">
        <v>124</v>
      </c>
      <c r="D183" t="s">
        <v>23</v>
      </c>
      <c r="E183" t="s">
        <v>18</v>
      </c>
      <c r="F183">
        <v>-53435780.869999997</v>
      </c>
      <c r="G183">
        <v>-11.250772618748718</v>
      </c>
      <c r="H183" t="s">
        <v>16</v>
      </c>
      <c r="I183">
        <v>22697.513751999999</v>
      </c>
      <c r="J183">
        <v>59839.783724000001</v>
      </c>
      <c r="K183">
        <v>0.37930474242166562</v>
      </c>
      <c r="L183">
        <v>-4.2674714101992111</v>
      </c>
    </row>
    <row r="184" spans="1:12" x14ac:dyDescent="0.25">
      <c r="A184">
        <v>2020</v>
      </c>
      <c r="B184" t="s">
        <v>125</v>
      </c>
      <c r="C184" t="s">
        <v>124</v>
      </c>
      <c r="D184" t="s">
        <v>23</v>
      </c>
      <c r="E184" t="s">
        <v>18</v>
      </c>
      <c r="F184">
        <v>-53435780.869999997</v>
      </c>
      <c r="G184">
        <v>-11.250772618748718</v>
      </c>
      <c r="H184" t="s">
        <v>24</v>
      </c>
      <c r="I184">
        <v>19942.852436000001</v>
      </c>
      <c r="J184">
        <v>59839.783724000001</v>
      </c>
      <c r="K184">
        <v>0.33327079736756304</v>
      </c>
      <c r="L184">
        <v>-3.7495539616515305</v>
      </c>
    </row>
    <row r="185" spans="1:12" x14ac:dyDescent="0.25">
      <c r="A185">
        <v>2020</v>
      </c>
      <c r="B185" t="s">
        <v>125</v>
      </c>
      <c r="C185" t="s">
        <v>124</v>
      </c>
      <c r="D185" t="s">
        <v>23</v>
      </c>
      <c r="E185" t="s">
        <v>18</v>
      </c>
      <c r="F185">
        <v>-53435780.869999997</v>
      </c>
      <c r="G185">
        <v>-11.250772618748718</v>
      </c>
      <c r="H185" t="s">
        <v>26</v>
      </c>
      <c r="I185">
        <v>12215.446820000003</v>
      </c>
      <c r="J185">
        <v>59839.783724000001</v>
      </c>
      <c r="K185">
        <v>0.2041358785041989</v>
      </c>
      <c r="L185">
        <v>-2.2966863523792558</v>
      </c>
    </row>
    <row r="186" spans="1:12" x14ac:dyDescent="0.25">
      <c r="A186">
        <v>2020</v>
      </c>
      <c r="B186" t="s">
        <v>125</v>
      </c>
      <c r="C186" t="s">
        <v>124</v>
      </c>
      <c r="D186" t="s">
        <v>23</v>
      </c>
      <c r="E186" t="s">
        <v>19</v>
      </c>
      <c r="F186">
        <v>-53435780.869999997</v>
      </c>
      <c r="G186">
        <v>-14.62073679066652</v>
      </c>
      <c r="H186" t="s">
        <v>25</v>
      </c>
      <c r="I186">
        <v>52318.692608000005</v>
      </c>
      <c r="J186">
        <v>77763.70184400001</v>
      </c>
      <c r="K186">
        <v>0.6727906641193</v>
      </c>
      <c r="L186">
        <v>-9.8366952153060101</v>
      </c>
    </row>
    <row r="187" spans="1:12" x14ac:dyDescent="0.25">
      <c r="A187">
        <v>2020</v>
      </c>
      <c r="B187" t="s">
        <v>125</v>
      </c>
      <c r="C187" t="s">
        <v>124</v>
      </c>
      <c r="D187" t="s">
        <v>23</v>
      </c>
      <c r="E187" t="s">
        <v>19</v>
      </c>
      <c r="F187">
        <v>-53435780.869999997</v>
      </c>
      <c r="G187">
        <v>-14.62073679066652</v>
      </c>
      <c r="H187" t="s">
        <v>24</v>
      </c>
      <c r="I187">
        <v>23407.315440000002</v>
      </c>
      <c r="J187">
        <v>77763.70184400001</v>
      </c>
      <c r="K187">
        <v>0.30100567340475748</v>
      </c>
      <c r="L187">
        <v>-4.4009247233482887</v>
      </c>
    </row>
    <row r="188" spans="1:12" x14ac:dyDescent="0.25">
      <c r="A188">
        <v>2020</v>
      </c>
      <c r="B188" t="s">
        <v>125</v>
      </c>
      <c r="C188" t="s">
        <v>124</v>
      </c>
      <c r="D188" t="s">
        <v>23</v>
      </c>
      <c r="E188" t="s">
        <v>19</v>
      </c>
      <c r="F188">
        <v>-53435780.869999997</v>
      </c>
      <c r="G188">
        <v>-14.62073679066652</v>
      </c>
      <c r="H188" t="s">
        <v>16</v>
      </c>
      <c r="I188">
        <v>7.2611360000000005</v>
      </c>
      <c r="J188">
        <v>77763.70184400001</v>
      </c>
      <c r="K188">
        <v>9.3374361402784033E-5</v>
      </c>
      <c r="L188">
        <v>-1.3652019610666765E-3</v>
      </c>
    </row>
    <row r="189" spans="1:12" x14ac:dyDescent="0.25">
      <c r="A189">
        <v>2020</v>
      </c>
      <c r="B189" t="s">
        <v>125</v>
      </c>
      <c r="C189" t="s">
        <v>124</v>
      </c>
      <c r="D189" t="s">
        <v>23</v>
      </c>
      <c r="E189" t="s">
        <v>19</v>
      </c>
      <c r="F189">
        <v>-53435780.869999997</v>
      </c>
      <c r="G189">
        <v>-14.62073679066652</v>
      </c>
      <c r="H189" t="s">
        <v>26</v>
      </c>
      <c r="I189">
        <v>2030.4326600000002</v>
      </c>
      <c r="J189">
        <v>77763.70184400001</v>
      </c>
      <c r="K189">
        <v>2.6110288114539672E-2</v>
      </c>
      <c r="L189">
        <v>-0.38175165005115291</v>
      </c>
    </row>
    <row r="190" spans="1:12" x14ac:dyDescent="0.25">
      <c r="A190">
        <v>2020</v>
      </c>
      <c r="B190" t="s">
        <v>125</v>
      </c>
      <c r="C190" t="s">
        <v>124</v>
      </c>
      <c r="D190" t="s">
        <v>23</v>
      </c>
      <c r="E190" t="s">
        <v>20</v>
      </c>
      <c r="F190">
        <v>-53435780.869999997</v>
      </c>
      <c r="G190">
        <v>-17.999716067797465</v>
      </c>
      <c r="H190" t="s">
        <v>25</v>
      </c>
      <c r="I190">
        <v>12380.498796</v>
      </c>
      <c r="J190">
        <v>95735.568843999994</v>
      </c>
      <c r="K190">
        <v>0.12931973920971712</v>
      </c>
      <c r="L190">
        <v>-2.327718587736523</v>
      </c>
    </row>
    <row r="191" spans="1:12" x14ac:dyDescent="0.25">
      <c r="A191">
        <v>2020</v>
      </c>
      <c r="B191" t="s">
        <v>125</v>
      </c>
      <c r="C191" t="s">
        <v>124</v>
      </c>
      <c r="D191" t="s">
        <v>23</v>
      </c>
      <c r="E191" t="s">
        <v>20</v>
      </c>
      <c r="F191">
        <v>-53435780.869999997</v>
      </c>
      <c r="G191">
        <v>-17.999716067797465</v>
      </c>
      <c r="H191" t="s">
        <v>26</v>
      </c>
      <c r="I191">
        <v>5978.8742520000005</v>
      </c>
      <c r="J191">
        <v>95735.568843999994</v>
      </c>
      <c r="K191">
        <v>6.2451963509429886E-2</v>
      </c>
      <c r="L191">
        <v>-1.1241176110461861</v>
      </c>
    </row>
    <row r="192" spans="1:12" x14ac:dyDescent="0.25">
      <c r="A192">
        <v>2020</v>
      </c>
      <c r="B192" t="s">
        <v>125</v>
      </c>
      <c r="C192" t="s">
        <v>124</v>
      </c>
      <c r="D192" t="s">
        <v>23</v>
      </c>
      <c r="E192" t="s">
        <v>20</v>
      </c>
      <c r="F192">
        <v>-53435780.869999997</v>
      </c>
      <c r="G192">
        <v>-17.999716067797465</v>
      </c>
      <c r="H192" t="s">
        <v>16</v>
      </c>
      <c r="I192">
        <v>35180.637583999996</v>
      </c>
      <c r="J192">
        <v>95735.568843999994</v>
      </c>
      <c r="K192">
        <v>0.36747718751560809</v>
      </c>
      <c r="L192">
        <v>-6.6144850366737131</v>
      </c>
    </row>
    <row r="193" spans="1:12" x14ac:dyDescent="0.25">
      <c r="A193">
        <v>2020</v>
      </c>
      <c r="B193" t="s">
        <v>125</v>
      </c>
      <c r="C193" t="s">
        <v>124</v>
      </c>
      <c r="D193" t="s">
        <v>23</v>
      </c>
      <c r="E193" t="s">
        <v>20</v>
      </c>
      <c r="F193">
        <v>-53435780.869999997</v>
      </c>
      <c r="G193">
        <v>-17.999716067797465</v>
      </c>
      <c r="H193" t="s">
        <v>24</v>
      </c>
      <c r="I193">
        <v>42195.558212000004</v>
      </c>
      <c r="J193">
        <v>95735.568843999994</v>
      </c>
      <c r="K193">
        <v>0.44075110976524495</v>
      </c>
      <c r="L193">
        <v>-7.9333948323410439</v>
      </c>
    </row>
    <row r="194" spans="1:12" x14ac:dyDescent="0.25">
      <c r="A194">
        <v>2021</v>
      </c>
      <c r="B194" t="s">
        <v>126</v>
      </c>
      <c r="C194" t="s">
        <v>123</v>
      </c>
      <c r="D194" t="s">
        <v>22</v>
      </c>
      <c r="E194" t="s">
        <v>15</v>
      </c>
      <c r="F194">
        <v>-236201928.08000001</v>
      </c>
      <c r="G194">
        <v>-40.195125096990871</v>
      </c>
      <c r="H194" t="s">
        <v>24</v>
      </c>
      <c r="I194">
        <v>21322.173600000002</v>
      </c>
      <c r="J194">
        <v>48055.646368000002</v>
      </c>
      <c r="K194">
        <v>0.4436975717009255</v>
      </c>
      <c r="L194">
        <v>-17.834479399749778</v>
      </c>
    </row>
    <row r="195" spans="1:12" x14ac:dyDescent="0.25">
      <c r="A195">
        <v>2021</v>
      </c>
      <c r="B195" t="s">
        <v>126</v>
      </c>
      <c r="C195" t="s">
        <v>123</v>
      </c>
      <c r="D195" t="s">
        <v>22</v>
      </c>
      <c r="E195" t="s">
        <v>15</v>
      </c>
      <c r="F195">
        <v>-236201928.08000001</v>
      </c>
      <c r="G195">
        <v>-40.195125096990871</v>
      </c>
      <c r="H195" t="s">
        <v>25</v>
      </c>
      <c r="I195">
        <v>6520.5795039999994</v>
      </c>
      <c r="J195">
        <v>48055.646368000002</v>
      </c>
      <c r="K195">
        <v>0.13568810320574562</v>
      </c>
      <c r="L195">
        <v>-5.4540002825283533</v>
      </c>
    </row>
    <row r="196" spans="1:12" x14ac:dyDescent="0.25">
      <c r="A196">
        <v>2021</v>
      </c>
      <c r="B196" t="s">
        <v>126</v>
      </c>
      <c r="C196" t="s">
        <v>123</v>
      </c>
      <c r="D196" t="s">
        <v>22</v>
      </c>
      <c r="E196" t="s">
        <v>15</v>
      </c>
      <c r="F196">
        <v>-236201928.08000001</v>
      </c>
      <c r="G196">
        <v>-40.195125096990871</v>
      </c>
      <c r="H196" t="s">
        <v>26</v>
      </c>
      <c r="I196">
        <v>5183.061560000001</v>
      </c>
      <c r="J196">
        <v>48055.646368000002</v>
      </c>
      <c r="K196">
        <v>0.10785541245890669</v>
      </c>
      <c r="L196">
        <v>-4.3352617961733024</v>
      </c>
    </row>
    <row r="197" spans="1:12" x14ac:dyDescent="0.25">
      <c r="A197">
        <v>2021</v>
      </c>
      <c r="B197" t="s">
        <v>126</v>
      </c>
      <c r="C197" t="s">
        <v>123</v>
      </c>
      <c r="D197" t="s">
        <v>22</v>
      </c>
      <c r="E197" t="s">
        <v>15</v>
      </c>
      <c r="F197">
        <v>-236201928.08000001</v>
      </c>
      <c r="G197">
        <v>-40.195125096990871</v>
      </c>
      <c r="H197" t="s">
        <v>16</v>
      </c>
      <c r="I197">
        <v>15029.831704</v>
      </c>
      <c r="J197">
        <v>48055.646368000002</v>
      </c>
      <c r="K197">
        <v>0.31275891263442218</v>
      </c>
      <c r="L197">
        <v>-12.571383618539439</v>
      </c>
    </row>
    <row r="198" spans="1:12" x14ac:dyDescent="0.25">
      <c r="A198">
        <v>2021</v>
      </c>
      <c r="B198" t="s">
        <v>126</v>
      </c>
      <c r="C198" t="s">
        <v>123</v>
      </c>
      <c r="D198" t="s">
        <v>22</v>
      </c>
      <c r="E198" t="s">
        <v>18</v>
      </c>
      <c r="F198">
        <v>-236201928.08000001</v>
      </c>
      <c r="G198">
        <v>-49.090597069398953</v>
      </c>
      <c r="H198" t="s">
        <v>24</v>
      </c>
      <c r="I198">
        <v>18329.974832000004</v>
      </c>
      <c r="J198">
        <v>58690.708564000015</v>
      </c>
      <c r="K198">
        <v>0.31231476464476238</v>
      </c>
      <c r="L198">
        <v>-15.331718270000195</v>
      </c>
    </row>
    <row r="199" spans="1:12" x14ac:dyDescent="0.25">
      <c r="A199">
        <v>2021</v>
      </c>
      <c r="B199" t="s">
        <v>126</v>
      </c>
      <c r="C199" t="s">
        <v>123</v>
      </c>
      <c r="D199" t="s">
        <v>22</v>
      </c>
      <c r="E199" t="s">
        <v>18</v>
      </c>
      <c r="F199">
        <v>-236201928.08000001</v>
      </c>
      <c r="G199">
        <v>-49.090597069398953</v>
      </c>
      <c r="H199" t="s">
        <v>16</v>
      </c>
      <c r="I199">
        <v>22993.190376000002</v>
      </c>
      <c r="J199">
        <v>58690.708564000015</v>
      </c>
      <c r="K199">
        <v>0.39176883255595374</v>
      </c>
      <c r="L199">
        <v>-19.232165903353152</v>
      </c>
    </row>
    <row r="200" spans="1:12" x14ac:dyDescent="0.25">
      <c r="A200">
        <v>2021</v>
      </c>
      <c r="B200" t="s">
        <v>126</v>
      </c>
      <c r="C200" t="s">
        <v>123</v>
      </c>
      <c r="D200" t="s">
        <v>22</v>
      </c>
      <c r="E200" t="s">
        <v>18</v>
      </c>
      <c r="F200">
        <v>-236201928.08000001</v>
      </c>
      <c r="G200">
        <v>-49.090597069398953</v>
      </c>
      <c r="H200" t="s">
        <v>26</v>
      </c>
      <c r="I200">
        <v>12671.595800000001</v>
      </c>
      <c r="J200">
        <v>58690.708564000015</v>
      </c>
      <c r="K200">
        <v>0.21590463141507488</v>
      </c>
      <c r="L200">
        <v>-10.598887266214536</v>
      </c>
    </row>
    <row r="201" spans="1:12" x14ac:dyDescent="0.25">
      <c r="A201">
        <v>2021</v>
      </c>
      <c r="B201" t="s">
        <v>126</v>
      </c>
      <c r="C201" t="s">
        <v>123</v>
      </c>
      <c r="D201" t="s">
        <v>22</v>
      </c>
      <c r="E201" t="s">
        <v>18</v>
      </c>
      <c r="F201">
        <v>-236201928.08000001</v>
      </c>
      <c r="G201">
        <v>-49.090597069398953</v>
      </c>
      <c r="H201" t="s">
        <v>25</v>
      </c>
      <c r="I201">
        <v>4695.947556000001</v>
      </c>
      <c r="J201">
        <v>58690.708564000015</v>
      </c>
      <c r="K201">
        <v>8.001177138420891E-2</v>
      </c>
      <c r="L201">
        <v>-3.927825629831065</v>
      </c>
    </row>
    <row r="202" spans="1:12" x14ac:dyDescent="0.25">
      <c r="A202">
        <v>2021</v>
      </c>
      <c r="B202" t="s">
        <v>126</v>
      </c>
      <c r="C202" t="s">
        <v>123</v>
      </c>
      <c r="D202" t="s">
        <v>22</v>
      </c>
      <c r="E202" t="s">
        <v>19</v>
      </c>
      <c r="F202">
        <v>-236201928.08000001</v>
      </c>
      <c r="G202">
        <v>-64.655000083337839</v>
      </c>
      <c r="H202" t="s">
        <v>24</v>
      </c>
      <c r="I202">
        <v>23054.866316</v>
      </c>
      <c r="J202">
        <v>77298.871752000006</v>
      </c>
      <c r="K202">
        <v>0.29825618140931642</v>
      </c>
      <c r="L202">
        <v>-19.283753433875379</v>
      </c>
    </row>
    <row r="203" spans="1:12" x14ac:dyDescent="0.25">
      <c r="A203">
        <v>2021</v>
      </c>
      <c r="B203" t="s">
        <v>126</v>
      </c>
      <c r="C203" t="s">
        <v>123</v>
      </c>
      <c r="D203" t="s">
        <v>22</v>
      </c>
      <c r="E203" t="s">
        <v>19</v>
      </c>
      <c r="F203">
        <v>-236201928.08000001</v>
      </c>
      <c r="G203">
        <v>-64.655000083337839</v>
      </c>
      <c r="H203" t="s">
        <v>25</v>
      </c>
      <c r="I203">
        <v>52398.752268000004</v>
      </c>
      <c r="J203">
        <v>77298.871752000006</v>
      </c>
      <c r="K203">
        <v>0.67787214845919475</v>
      </c>
      <c r="L203">
        <v>-43.827823815121633</v>
      </c>
    </row>
    <row r="204" spans="1:12" x14ac:dyDescent="0.25">
      <c r="A204">
        <v>2021</v>
      </c>
      <c r="B204" t="s">
        <v>126</v>
      </c>
      <c r="C204" t="s">
        <v>123</v>
      </c>
      <c r="D204" t="s">
        <v>22</v>
      </c>
      <c r="E204" t="s">
        <v>19</v>
      </c>
      <c r="F204">
        <v>-236201928.08000001</v>
      </c>
      <c r="G204">
        <v>-64.655000083337839</v>
      </c>
      <c r="H204" t="s">
        <v>26</v>
      </c>
      <c r="I204">
        <v>1834.653544</v>
      </c>
      <c r="J204">
        <v>77298.871752000006</v>
      </c>
      <c r="K204">
        <v>2.3734544921770229E-2</v>
      </c>
      <c r="L204">
        <v>-1.5345570038950398</v>
      </c>
    </row>
    <row r="205" spans="1:12" x14ac:dyDescent="0.25">
      <c r="A205">
        <v>2021</v>
      </c>
      <c r="B205" t="s">
        <v>126</v>
      </c>
      <c r="C205" t="s">
        <v>123</v>
      </c>
      <c r="D205" t="s">
        <v>22</v>
      </c>
      <c r="E205" t="s">
        <v>19</v>
      </c>
      <c r="F205">
        <v>-236201928.08000001</v>
      </c>
      <c r="G205">
        <v>-64.655000083337839</v>
      </c>
      <c r="H205" t="s">
        <v>16</v>
      </c>
      <c r="I205">
        <v>10.599623999999999</v>
      </c>
      <c r="J205">
        <v>77298.871752000006</v>
      </c>
      <c r="K205">
        <v>1.3712520971854609E-4</v>
      </c>
      <c r="L205">
        <v>-8.8658304457803153E-3</v>
      </c>
    </row>
    <row r="206" spans="1:12" x14ac:dyDescent="0.25">
      <c r="A206">
        <v>2021</v>
      </c>
      <c r="B206" t="s">
        <v>126</v>
      </c>
      <c r="C206" t="s">
        <v>123</v>
      </c>
      <c r="D206" t="s">
        <v>22</v>
      </c>
      <c r="E206" t="s">
        <v>20</v>
      </c>
      <c r="F206">
        <v>-236201928.08000001</v>
      </c>
      <c r="G206">
        <v>-82.261205830272374</v>
      </c>
      <c r="H206" t="s">
        <v>16</v>
      </c>
      <c r="I206">
        <v>37558.513992</v>
      </c>
      <c r="J206">
        <v>98348.130716</v>
      </c>
      <c r="K206">
        <v>0.381893521702591</v>
      </c>
      <c r="L206">
        <v>-31.415021594024427</v>
      </c>
    </row>
    <row r="207" spans="1:12" x14ac:dyDescent="0.25">
      <c r="A207">
        <v>2021</v>
      </c>
      <c r="B207" t="s">
        <v>126</v>
      </c>
      <c r="C207" t="s">
        <v>123</v>
      </c>
      <c r="D207" t="s">
        <v>22</v>
      </c>
      <c r="E207" t="s">
        <v>20</v>
      </c>
      <c r="F207">
        <v>-236201928.08000001</v>
      </c>
      <c r="G207">
        <v>-82.261205830272374</v>
      </c>
      <c r="H207" t="s">
        <v>24</v>
      </c>
      <c r="I207">
        <v>41494.617687999998</v>
      </c>
      <c r="J207">
        <v>98348.130716</v>
      </c>
      <c r="K207">
        <v>0.42191567227468768</v>
      </c>
      <c r="L207">
        <v>-34.707291960005826</v>
      </c>
    </row>
    <row r="208" spans="1:12" x14ac:dyDescent="0.25">
      <c r="A208">
        <v>2021</v>
      </c>
      <c r="B208" t="s">
        <v>126</v>
      </c>
      <c r="C208" t="s">
        <v>123</v>
      </c>
      <c r="D208" t="s">
        <v>22</v>
      </c>
      <c r="E208" t="s">
        <v>20</v>
      </c>
      <c r="F208">
        <v>-236201928.08000001</v>
      </c>
      <c r="G208">
        <v>-82.261205830272374</v>
      </c>
      <c r="H208" t="s">
        <v>25</v>
      </c>
      <c r="I208">
        <v>13170.988392000001</v>
      </c>
      <c r="J208">
        <v>98348.130716</v>
      </c>
      <c r="K208">
        <v>0.13392210198721397</v>
      </c>
      <c r="L208">
        <v>-11.016593596792937</v>
      </c>
    </row>
    <row r="209" spans="1:12" x14ac:dyDescent="0.25">
      <c r="A209">
        <v>2021</v>
      </c>
      <c r="B209" t="s">
        <v>126</v>
      </c>
      <c r="C209" t="s">
        <v>123</v>
      </c>
      <c r="D209" t="s">
        <v>22</v>
      </c>
      <c r="E209" t="s">
        <v>20</v>
      </c>
      <c r="F209">
        <v>-236201928.08000001</v>
      </c>
      <c r="G209">
        <v>-82.261205830272374</v>
      </c>
      <c r="H209" t="s">
        <v>26</v>
      </c>
      <c r="I209">
        <v>6124.010644</v>
      </c>
      <c r="J209">
        <v>98348.130716</v>
      </c>
      <c r="K209">
        <v>6.2268704035507418E-2</v>
      </c>
      <c r="L209">
        <v>-5.1222986794491874</v>
      </c>
    </row>
    <row r="210" spans="1:12" x14ac:dyDescent="0.25">
      <c r="A210">
        <v>2021</v>
      </c>
      <c r="B210" t="s">
        <v>126</v>
      </c>
      <c r="C210" t="s">
        <v>123</v>
      </c>
      <c r="D210" t="s">
        <v>17</v>
      </c>
      <c r="E210" t="s">
        <v>15</v>
      </c>
      <c r="F210">
        <v>-595342790.98000002</v>
      </c>
      <c r="G210">
        <v>-101.31110340017163</v>
      </c>
      <c r="H210" t="s">
        <v>16</v>
      </c>
      <c r="I210">
        <v>15029.831704</v>
      </c>
      <c r="J210">
        <v>48055.646368000002</v>
      </c>
      <c r="K210">
        <v>0.31275891263442218</v>
      </c>
      <c r="L210">
        <v>-31.685950537231193</v>
      </c>
    </row>
    <row r="211" spans="1:12" x14ac:dyDescent="0.25">
      <c r="A211">
        <v>2021</v>
      </c>
      <c r="B211" t="s">
        <v>126</v>
      </c>
      <c r="C211" t="s">
        <v>123</v>
      </c>
      <c r="D211" t="s">
        <v>17</v>
      </c>
      <c r="E211" t="s">
        <v>15</v>
      </c>
      <c r="F211">
        <v>-595342790.98000002</v>
      </c>
      <c r="G211">
        <v>-101.31110340017163</v>
      </c>
      <c r="H211" t="s">
        <v>24</v>
      </c>
      <c r="I211">
        <v>21322.173600000002</v>
      </c>
      <c r="J211">
        <v>48055.646368000002</v>
      </c>
      <c r="K211">
        <v>0.4436975717009255</v>
      </c>
      <c r="L211">
        <v>-44.951490564997528</v>
      </c>
    </row>
    <row r="212" spans="1:12" x14ac:dyDescent="0.25">
      <c r="A212">
        <v>2021</v>
      </c>
      <c r="B212" t="s">
        <v>126</v>
      </c>
      <c r="C212" t="s">
        <v>123</v>
      </c>
      <c r="D212" t="s">
        <v>17</v>
      </c>
      <c r="E212" t="s">
        <v>15</v>
      </c>
      <c r="F212">
        <v>-595342790.98000002</v>
      </c>
      <c r="G212">
        <v>-101.31110340017163</v>
      </c>
      <c r="H212" t="s">
        <v>25</v>
      </c>
      <c r="I212">
        <v>6520.5795039999994</v>
      </c>
      <c r="J212">
        <v>48055.646368000002</v>
      </c>
      <c r="K212">
        <v>0.13568810320574562</v>
      </c>
      <c r="L212">
        <v>-13.746711454050454</v>
      </c>
    </row>
    <row r="213" spans="1:12" x14ac:dyDescent="0.25">
      <c r="A213">
        <v>2021</v>
      </c>
      <c r="B213" t="s">
        <v>126</v>
      </c>
      <c r="C213" t="s">
        <v>123</v>
      </c>
      <c r="D213" t="s">
        <v>17</v>
      </c>
      <c r="E213" t="s">
        <v>15</v>
      </c>
      <c r="F213">
        <v>-595342790.98000002</v>
      </c>
      <c r="G213">
        <v>-101.31110340017163</v>
      </c>
      <c r="H213" t="s">
        <v>26</v>
      </c>
      <c r="I213">
        <v>5183.061560000001</v>
      </c>
      <c r="J213">
        <v>48055.646368000002</v>
      </c>
      <c r="K213">
        <v>0.10785541245890669</v>
      </c>
      <c r="L213">
        <v>-10.926950843892454</v>
      </c>
    </row>
    <row r="214" spans="1:12" x14ac:dyDescent="0.25">
      <c r="A214">
        <v>2021</v>
      </c>
      <c r="B214" t="s">
        <v>126</v>
      </c>
      <c r="C214" t="s">
        <v>123</v>
      </c>
      <c r="D214" t="s">
        <v>17</v>
      </c>
      <c r="E214" t="s">
        <v>18</v>
      </c>
      <c r="F214">
        <v>-595342790.98000002</v>
      </c>
      <c r="G214">
        <v>-123.73198350977061</v>
      </c>
      <c r="H214" t="s">
        <v>24</v>
      </c>
      <c r="I214">
        <v>18329.974832000004</v>
      </c>
      <c r="J214">
        <v>58690.708564000015</v>
      </c>
      <c r="K214">
        <v>0.31231476464476238</v>
      </c>
      <c r="L214">
        <v>-38.643325308883632</v>
      </c>
    </row>
    <row r="215" spans="1:12" x14ac:dyDescent="0.25">
      <c r="A215">
        <v>2021</v>
      </c>
      <c r="B215" t="s">
        <v>126</v>
      </c>
      <c r="C215" t="s">
        <v>123</v>
      </c>
      <c r="D215" t="s">
        <v>17</v>
      </c>
      <c r="E215" t="s">
        <v>18</v>
      </c>
      <c r="F215">
        <v>-595342790.98000002</v>
      </c>
      <c r="G215">
        <v>-123.73198350977061</v>
      </c>
      <c r="H215" t="s">
        <v>16</v>
      </c>
      <c r="I215">
        <v>22993.190376000002</v>
      </c>
      <c r="J215">
        <v>58690.708564000015</v>
      </c>
      <c r="K215">
        <v>0.39176883255595374</v>
      </c>
      <c r="L215">
        <v>-48.47433472945535</v>
      </c>
    </row>
    <row r="216" spans="1:12" x14ac:dyDescent="0.25">
      <c r="A216">
        <v>2021</v>
      </c>
      <c r="B216" t="s">
        <v>126</v>
      </c>
      <c r="C216" t="s">
        <v>123</v>
      </c>
      <c r="D216" t="s">
        <v>17</v>
      </c>
      <c r="E216" t="s">
        <v>18</v>
      </c>
      <c r="F216">
        <v>-595342790.98000002</v>
      </c>
      <c r="G216">
        <v>-123.73198350977061</v>
      </c>
      <c r="H216" t="s">
        <v>26</v>
      </c>
      <c r="I216">
        <v>12671.595800000001</v>
      </c>
      <c r="J216">
        <v>58690.708564000015</v>
      </c>
      <c r="K216">
        <v>0.21590463141507488</v>
      </c>
      <c r="L216">
        <v>-26.714308293933147</v>
      </c>
    </row>
    <row r="217" spans="1:12" x14ac:dyDescent="0.25">
      <c r="A217">
        <v>2021</v>
      </c>
      <c r="B217" t="s">
        <v>126</v>
      </c>
      <c r="C217" t="s">
        <v>123</v>
      </c>
      <c r="D217" t="s">
        <v>17</v>
      </c>
      <c r="E217" t="s">
        <v>18</v>
      </c>
      <c r="F217">
        <v>-595342790.98000002</v>
      </c>
      <c r="G217">
        <v>-123.73198350977061</v>
      </c>
      <c r="H217" t="s">
        <v>25</v>
      </c>
      <c r="I217">
        <v>4695.947556000001</v>
      </c>
      <c r="J217">
        <v>58690.708564000015</v>
      </c>
      <c r="K217">
        <v>8.001177138420891E-2</v>
      </c>
      <c r="L217">
        <v>-9.9000151774984726</v>
      </c>
    </row>
    <row r="218" spans="1:12" x14ac:dyDescent="0.25">
      <c r="A218">
        <v>2021</v>
      </c>
      <c r="B218" t="s">
        <v>126</v>
      </c>
      <c r="C218" t="s">
        <v>123</v>
      </c>
      <c r="D218" t="s">
        <v>17</v>
      </c>
      <c r="E218" t="s">
        <v>19</v>
      </c>
      <c r="F218">
        <v>-595342790.98000002</v>
      </c>
      <c r="G218">
        <v>-162.96178660908109</v>
      </c>
      <c r="H218" t="s">
        <v>25</v>
      </c>
      <c r="I218">
        <v>52398.752268000004</v>
      </c>
      <c r="J218">
        <v>77298.871752000006</v>
      </c>
      <c r="K218">
        <v>0.67787214845919475</v>
      </c>
      <c r="L218">
        <v>-110.46725640544663</v>
      </c>
    </row>
    <row r="219" spans="1:12" x14ac:dyDescent="0.25">
      <c r="A219">
        <v>2021</v>
      </c>
      <c r="B219" t="s">
        <v>126</v>
      </c>
      <c r="C219" t="s">
        <v>123</v>
      </c>
      <c r="D219" t="s">
        <v>17</v>
      </c>
      <c r="E219" t="s">
        <v>19</v>
      </c>
      <c r="F219">
        <v>-595342790.98000002</v>
      </c>
      <c r="G219">
        <v>-162.96178660908109</v>
      </c>
      <c r="H219" t="s">
        <v>26</v>
      </c>
      <c r="I219">
        <v>1834.653544</v>
      </c>
      <c r="J219">
        <v>77298.871752000006</v>
      </c>
      <c r="K219">
        <v>2.3734544921770229E-2</v>
      </c>
      <c r="L219">
        <v>-3.8678238448051694</v>
      </c>
    </row>
    <row r="220" spans="1:12" x14ac:dyDescent="0.25">
      <c r="A220">
        <v>2021</v>
      </c>
      <c r="B220" t="s">
        <v>126</v>
      </c>
      <c r="C220" t="s">
        <v>123</v>
      </c>
      <c r="D220" t="s">
        <v>17</v>
      </c>
      <c r="E220" t="s">
        <v>19</v>
      </c>
      <c r="F220">
        <v>-595342790.98000002</v>
      </c>
      <c r="G220">
        <v>-162.96178660908109</v>
      </c>
      <c r="H220" t="s">
        <v>16</v>
      </c>
      <c r="I220">
        <v>10.599623999999999</v>
      </c>
      <c r="J220">
        <v>77298.871752000006</v>
      </c>
      <c r="K220">
        <v>1.3712520971854609E-4</v>
      </c>
      <c r="L220">
        <v>-2.23461691648792E-2</v>
      </c>
    </row>
    <row r="221" spans="1:12" x14ac:dyDescent="0.25">
      <c r="A221">
        <v>2021</v>
      </c>
      <c r="B221" t="s">
        <v>126</v>
      </c>
      <c r="C221" t="s">
        <v>123</v>
      </c>
      <c r="D221" t="s">
        <v>17</v>
      </c>
      <c r="E221" t="s">
        <v>19</v>
      </c>
      <c r="F221">
        <v>-595342790.98000002</v>
      </c>
      <c r="G221">
        <v>-162.96178660908109</v>
      </c>
      <c r="H221" t="s">
        <v>24</v>
      </c>
      <c r="I221">
        <v>23054.866316</v>
      </c>
      <c r="J221">
        <v>77298.871752000006</v>
      </c>
      <c r="K221">
        <v>0.29825618140931642</v>
      </c>
      <c r="L221">
        <v>-48.604360189664398</v>
      </c>
    </row>
    <row r="222" spans="1:12" x14ac:dyDescent="0.25">
      <c r="A222">
        <v>2021</v>
      </c>
      <c r="B222" t="s">
        <v>126</v>
      </c>
      <c r="C222" t="s">
        <v>123</v>
      </c>
      <c r="D222" t="s">
        <v>17</v>
      </c>
      <c r="E222" t="s">
        <v>20</v>
      </c>
      <c r="F222">
        <v>-595342790.98000002</v>
      </c>
      <c r="G222">
        <v>-207.33791746097674</v>
      </c>
      <c r="H222" t="s">
        <v>16</v>
      </c>
      <c r="I222">
        <v>37558.513992</v>
      </c>
      <c r="J222">
        <v>98348.130716</v>
      </c>
      <c r="K222">
        <v>0.381893521702591</v>
      </c>
      <c r="L222">
        <v>-79.181007481653538</v>
      </c>
    </row>
    <row r="223" spans="1:12" x14ac:dyDescent="0.25">
      <c r="A223">
        <v>2021</v>
      </c>
      <c r="B223" t="s">
        <v>126</v>
      </c>
      <c r="C223" t="s">
        <v>123</v>
      </c>
      <c r="D223" t="s">
        <v>17</v>
      </c>
      <c r="E223" t="s">
        <v>20</v>
      </c>
      <c r="F223">
        <v>-595342790.98000002</v>
      </c>
      <c r="G223">
        <v>-207.33791746097674</v>
      </c>
      <c r="H223" t="s">
        <v>26</v>
      </c>
      <c r="I223">
        <v>6124.010644</v>
      </c>
      <c r="J223">
        <v>98348.130716</v>
      </c>
      <c r="K223">
        <v>6.2268704035507418E-2</v>
      </c>
      <c r="L223">
        <v>-12.910663417716027</v>
      </c>
    </row>
    <row r="224" spans="1:12" x14ac:dyDescent="0.25">
      <c r="A224">
        <v>2021</v>
      </c>
      <c r="B224" t="s">
        <v>126</v>
      </c>
      <c r="C224" t="s">
        <v>123</v>
      </c>
      <c r="D224" t="s">
        <v>17</v>
      </c>
      <c r="E224" t="s">
        <v>20</v>
      </c>
      <c r="F224">
        <v>-595342790.98000002</v>
      </c>
      <c r="G224">
        <v>-207.33791746097674</v>
      </c>
      <c r="H224" t="s">
        <v>25</v>
      </c>
      <c r="I224">
        <v>13170.988392000001</v>
      </c>
      <c r="J224">
        <v>98348.130716</v>
      </c>
      <c r="K224">
        <v>0.13392210198721397</v>
      </c>
      <c r="L224">
        <v>-27.767129728025477</v>
      </c>
    </row>
    <row r="225" spans="1:12" x14ac:dyDescent="0.25">
      <c r="A225">
        <v>2021</v>
      </c>
      <c r="B225" t="s">
        <v>126</v>
      </c>
      <c r="C225" t="s">
        <v>123</v>
      </c>
      <c r="D225" t="s">
        <v>17</v>
      </c>
      <c r="E225" t="s">
        <v>20</v>
      </c>
      <c r="F225">
        <v>-595342790.98000002</v>
      </c>
      <c r="G225">
        <v>-207.33791746097674</v>
      </c>
      <c r="H225" t="s">
        <v>24</v>
      </c>
      <c r="I225">
        <v>41494.617687999998</v>
      </c>
      <c r="J225">
        <v>98348.130716</v>
      </c>
      <c r="K225">
        <v>0.42191567227468768</v>
      </c>
      <c r="L225">
        <v>-87.479116833581713</v>
      </c>
    </row>
    <row r="226" spans="1:12" x14ac:dyDescent="0.25">
      <c r="A226">
        <v>2021</v>
      </c>
      <c r="B226" t="s">
        <v>126</v>
      </c>
      <c r="C226" t="s">
        <v>123</v>
      </c>
      <c r="D226" t="s">
        <v>23</v>
      </c>
      <c r="E226" t="s">
        <v>15</v>
      </c>
      <c r="F226">
        <v>-111841297.34</v>
      </c>
      <c r="G226">
        <v>-19.032338025913425</v>
      </c>
      <c r="H226" t="s">
        <v>16</v>
      </c>
      <c r="I226">
        <v>15029.831704</v>
      </c>
      <c r="J226">
        <v>48055.646368000002</v>
      </c>
      <c r="K226">
        <v>0.31275891263442218</v>
      </c>
      <c r="L226">
        <v>-5.9525333458754481</v>
      </c>
    </row>
    <row r="227" spans="1:12" x14ac:dyDescent="0.25">
      <c r="A227">
        <v>2021</v>
      </c>
      <c r="B227" t="s">
        <v>126</v>
      </c>
      <c r="C227" t="s">
        <v>123</v>
      </c>
      <c r="D227" t="s">
        <v>23</v>
      </c>
      <c r="E227" t="s">
        <v>15</v>
      </c>
      <c r="F227">
        <v>-111841297.34</v>
      </c>
      <c r="G227">
        <v>-19.032338025913425</v>
      </c>
      <c r="H227" t="s">
        <v>24</v>
      </c>
      <c r="I227">
        <v>21322.173600000002</v>
      </c>
      <c r="J227">
        <v>48055.646368000002</v>
      </c>
      <c r="K227">
        <v>0.4436975717009255</v>
      </c>
      <c r="L227">
        <v>-8.4446021658889734</v>
      </c>
    </row>
    <row r="228" spans="1:12" x14ac:dyDescent="0.25">
      <c r="A228">
        <v>2021</v>
      </c>
      <c r="B228" t="s">
        <v>126</v>
      </c>
      <c r="C228" t="s">
        <v>123</v>
      </c>
      <c r="D228" t="s">
        <v>23</v>
      </c>
      <c r="E228" t="s">
        <v>15</v>
      </c>
      <c r="F228">
        <v>-111841297.34</v>
      </c>
      <c r="G228">
        <v>-19.032338025913425</v>
      </c>
      <c r="H228" t="s">
        <v>25</v>
      </c>
      <c r="I228">
        <v>6520.5795039999994</v>
      </c>
      <c r="J228">
        <v>48055.646368000002</v>
      </c>
      <c r="K228">
        <v>0.13568810320574562</v>
      </c>
      <c r="L228">
        <v>-2.5824618463067779</v>
      </c>
    </row>
    <row r="229" spans="1:12" x14ac:dyDescent="0.25">
      <c r="A229">
        <v>2021</v>
      </c>
      <c r="B229" t="s">
        <v>126</v>
      </c>
      <c r="C229" t="s">
        <v>123</v>
      </c>
      <c r="D229" t="s">
        <v>23</v>
      </c>
      <c r="E229" t="s">
        <v>15</v>
      </c>
      <c r="F229">
        <v>-111841297.34</v>
      </c>
      <c r="G229">
        <v>-19.032338025913425</v>
      </c>
      <c r="H229" t="s">
        <v>26</v>
      </c>
      <c r="I229">
        <v>5183.061560000001</v>
      </c>
      <c r="J229">
        <v>48055.646368000002</v>
      </c>
      <c r="K229">
        <v>0.10785541245890669</v>
      </c>
      <c r="L229">
        <v>-2.0527406678422264</v>
      </c>
    </row>
    <row r="230" spans="1:12" x14ac:dyDescent="0.25">
      <c r="A230">
        <v>2021</v>
      </c>
      <c r="B230" t="s">
        <v>126</v>
      </c>
      <c r="C230" t="s">
        <v>123</v>
      </c>
      <c r="D230" t="s">
        <v>23</v>
      </c>
      <c r="E230" t="s">
        <v>18</v>
      </c>
      <c r="F230">
        <v>-111841297.34</v>
      </c>
      <c r="G230">
        <v>-23.24433211898776</v>
      </c>
      <c r="H230" t="s">
        <v>16</v>
      </c>
      <c r="I230">
        <v>22993.190376000002</v>
      </c>
      <c r="J230">
        <v>58690.708564000015</v>
      </c>
      <c r="K230">
        <v>0.39176883255595374</v>
      </c>
      <c r="L230">
        <v>-9.1064048577986938</v>
      </c>
    </row>
    <row r="231" spans="1:12" x14ac:dyDescent="0.25">
      <c r="A231">
        <v>2021</v>
      </c>
      <c r="B231" t="s">
        <v>126</v>
      </c>
      <c r="C231" t="s">
        <v>123</v>
      </c>
      <c r="D231" t="s">
        <v>23</v>
      </c>
      <c r="E231" t="s">
        <v>18</v>
      </c>
      <c r="F231">
        <v>-111841297.34</v>
      </c>
      <c r="G231">
        <v>-23.24433211898776</v>
      </c>
      <c r="H231" t="s">
        <v>26</v>
      </c>
      <c r="I231">
        <v>12671.595800000001</v>
      </c>
      <c r="J231">
        <v>58690.708564000015</v>
      </c>
      <c r="K231">
        <v>0.21590463141507488</v>
      </c>
      <c r="L231">
        <v>-5.0185589586396384</v>
      </c>
    </row>
    <row r="232" spans="1:12" x14ac:dyDescent="0.25">
      <c r="A232">
        <v>2021</v>
      </c>
      <c r="B232" t="s">
        <v>126</v>
      </c>
      <c r="C232" t="s">
        <v>123</v>
      </c>
      <c r="D232" t="s">
        <v>23</v>
      </c>
      <c r="E232" t="s">
        <v>18</v>
      </c>
      <c r="F232">
        <v>-111841297.34</v>
      </c>
      <c r="G232">
        <v>-23.24433211898776</v>
      </c>
      <c r="H232" t="s">
        <v>25</v>
      </c>
      <c r="I232">
        <v>4695.947556000001</v>
      </c>
      <c r="J232">
        <v>58690.708564000015</v>
      </c>
      <c r="K232">
        <v>8.001177138420891E-2</v>
      </c>
      <c r="L232">
        <v>-1.8598201874830729</v>
      </c>
    </row>
    <row r="233" spans="1:12" x14ac:dyDescent="0.25">
      <c r="A233">
        <v>2021</v>
      </c>
      <c r="B233" t="s">
        <v>126</v>
      </c>
      <c r="C233" t="s">
        <v>123</v>
      </c>
      <c r="D233" t="s">
        <v>23</v>
      </c>
      <c r="E233" t="s">
        <v>18</v>
      </c>
      <c r="F233">
        <v>-111841297.34</v>
      </c>
      <c r="G233">
        <v>-23.24433211898776</v>
      </c>
      <c r="H233" t="s">
        <v>24</v>
      </c>
      <c r="I233">
        <v>18329.974832000004</v>
      </c>
      <c r="J233">
        <v>58690.708564000015</v>
      </c>
      <c r="K233">
        <v>0.31231476464476238</v>
      </c>
      <c r="L233">
        <v>-7.2595481150663534</v>
      </c>
    </row>
    <row r="234" spans="1:12" x14ac:dyDescent="0.25">
      <c r="A234">
        <v>2021</v>
      </c>
      <c r="B234" t="s">
        <v>126</v>
      </c>
      <c r="C234" t="s">
        <v>123</v>
      </c>
      <c r="D234" t="s">
        <v>23</v>
      </c>
      <c r="E234" t="s">
        <v>19</v>
      </c>
      <c r="F234">
        <v>-111841297.34</v>
      </c>
      <c r="G234">
        <v>-30.614056149402757</v>
      </c>
      <c r="H234" t="s">
        <v>25</v>
      </c>
      <c r="I234">
        <v>52398.752268000004</v>
      </c>
      <c r="J234">
        <v>77298.871752000006</v>
      </c>
      <c r="K234">
        <v>0.67787214845919475</v>
      </c>
      <c r="L234">
        <v>-20.752416015046069</v>
      </c>
    </row>
    <row r="235" spans="1:12" x14ac:dyDescent="0.25">
      <c r="A235">
        <v>2021</v>
      </c>
      <c r="B235" t="s">
        <v>126</v>
      </c>
      <c r="C235" t="s">
        <v>123</v>
      </c>
      <c r="D235" t="s">
        <v>23</v>
      </c>
      <c r="E235" t="s">
        <v>19</v>
      </c>
      <c r="F235">
        <v>-111841297.34</v>
      </c>
      <c r="G235">
        <v>-30.614056149402757</v>
      </c>
      <c r="H235" t="s">
        <v>26</v>
      </c>
      <c r="I235">
        <v>1834.653544</v>
      </c>
      <c r="J235">
        <v>77298.871752000006</v>
      </c>
      <c r="K235">
        <v>2.3734544921770229E-2</v>
      </c>
      <c r="L235">
        <v>-0.72661069091559582</v>
      </c>
    </row>
    <row r="236" spans="1:12" x14ac:dyDescent="0.25">
      <c r="A236">
        <v>2021</v>
      </c>
      <c r="B236" t="s">
        <v>126</v>
      </c>
      <c r="C236" t="s">
        <v>123</v>
      </c>
      <c r="D236" t="s">
        <v>23</v>
      </c>
      <c r="E236" t="s">
        <v>19</v>
      </c>
      <c r="F236">
        <v>-111841297.34</v>
      </c>
      <c r="G236">
        <v>-30.614056149402757</v>
      </c>
      <c r="H236" t="s">
        <v>16</v>
      </c>
      <c r="I236">
        <v>10.599623999999999</v>
      </c>
      <c r="J236">
        <v>77298.871752000006</v>
      </c>
      <c r="K236">
        <v>1.3712520971854609E-4</v>
      </c>
      <c r="L236">
        <v>-4.1979588698221985E-3</v>
      </c>
    </row>
    <row r="237" spans="1:12" x14ac:dyDescent="0.25">
      <c r="A237">
        <v>2021</v>
      </c>
      <c r="B237" t="s">
        <v>126</v>
      </c>
      <c r="C237" t="s">
        <v>123</v>
      </c>
      <c r="D237" t="s">
        <v>23</v>
      </c>
      <c r="E237" t="s">
        <v>19</v>
      </c>
      <c r="F237">
        <v>-111841297.34</v>
      </c>
      <c r="G237">
        <v>-30.614056149402757</v>
      </c>
      <c r="H237" t="s">
        <v>24</v>
      </c>
      <c r="I237">
        <v>23054.866316</v>
      </c>
      <c r="J237">
        <v>77298.871752000006</v>
      </c>
      <c r="K237">
        <v>0.29825618140931642</v>
      </c>
      <c r="L237">
        <v>-9.1308314845712673</v>
      </c>
    </row>
    <row r="238" spans="1:12" x14ac:dyDescent="0.25">
      <c r="A238">
        <v>2021</v>
      </c>
      <c r="B238" t="s">
        <v>126</v>
      </c>
      <c r="C238" t="s">
        <v>123</v>
      </c>
      <c r="D238" t="s">
        <v>23</v>
      </c>
      <c r="E238" t="s">
        <v>20</v>
      </c>
      <c r="F238">
        <v>-111841297.34</v>
      </c>
      <c r="G238">
        <v>-38.950571045696073</v>
      </c>
      <c r="H238" t="s">
        <v>24</v>
      </c>
      <c r="I238">
        <v>41494.617687999998</v>
      </c>
      <c r="J238">
        <v>98348.130716</v>
      </c>
      <c r="K238">
        <v>0.42191567227468768</v>
      </c>
      <c r="L238">
        <v>-16.433856368227843</v>
      </c>
    </row>
    <row r="239" spans="1:12" x14ac:dyDescent="0.25">
      <c r="A239">
        <v>2021</v>
      </c>
      <c r="B239" t="s">
        <v>126</v>
      </c>
      <c r="C239" t="s">
        <v>123</v>
      </c>
      <c r="D239" t="s">
        <v>23</v>
      </c>
      <c r="E239" t="s">
        <v>20</v>
      </c>
      <c r="F239">
        <v>-111841297.34</v>
      </c>
      <c r="G239">
        <v>-38.950571045696073</v>
      </c>
      <c r="H239" t="s">
        <v>25</v>
      </c>
      <c r="I239">
        <v>13170.988392000001</v>
      </c>
      <c r="J239">
        <v>98348.130716</v>
      </c>
      <c r="K239">
        <v>0.13392210198721397</v>
      </c>
      <c r="L239">
        <v>-5.2163423480419331</v>
      </c>
    </row>
    <row r="240" spans="1:12" x14ac:dyDescent="0.25">
      <c r="A240">
        <v>2021</v>
      </c>
      <c r="B240" t="s">
        <v>126</v>
      </c>
      <c r="C240" t="s">
        <v>123</v>
      </c>
      <c r="D240" t="s">
        <v>23</v>
      </c>
      <c r="E240" t="s">
        <v>20</v>
      </c>
      <c r="F240">
        <v>-111841297.34</v>
      </c>
      <c r="G240">
        <v>-38.950571045696073</v>
      </c>
      <c r="H240" t="s">
        <v>26</v>
      </c>
      <c r="I240">
        <v>6124.010644</v>
      </c>
      <c r="J240">
        <v>98348.130716</v>
      </c>
      <c r="K240">
        <v>6.2268704035507418E-2</v>
      </c>
      <c r="L240">
        <v>-2.4254015804584532</v>
      </c>
    </row>
    <row r="241" spans="1:12" x14ac:dyDescent="0.25">
      <c r="A241">
        <v>2021</v>
      </c>
      <c r="B241" t="s">
        <v>126</v>
      </c>
      <c r="C241" t="s">
        <v>123</v>
      </c>
      <c r="D241" t="s">
        <v>23</v>
      </c>
      <c r="E241" t="s">
        <v>20</v>
      </c>
      <c r="F241">
        <v>-111841297.34</v>
      </c>
      <c r="G241">
        <v>-38.950571045696073</v>
      </c>
      <c r="H241" t="s">
        <v>16</v>
      </c>
      <c r="I241">
        <v>37558.513992</v>
      </c>
      <c r="J241">
        <v>98348.130716</v>
      </c>
      <c r="K241">
        <v>0.381893521702591</v>
      </c>
      <c r="L241">
        <v>-14.874970748967845</v>
      </c>
    </row>
    <row r="242" spans="1:12" x14ac:dyDescent="0.25">
      <c r="A242">
        <v>2021</v>
      </c>
      <c r="B242" t="s">
        <v>126</v>
      </c>
      <c r="C242" t="s">
        <v>124</v>
      </c>
      <c r="D242" t="s">
        <v>22</v>
      </c>
      <c r="E242" t="s">
        <v>15</v>
      </c>
      <c r="F242">
        <v>-236201928.07999998</v>
      </c>
      <c r="G242">
        <v>-40.195125096990864</v>
      </c>
      <c r="H242" t="s">
        <v>26</v>
      </c>
      <c r="I242">
        <v>5183.061560000001</v>
      </c>
      <c r="J242">
        <v>48055.646368000002</v>
      </c>
      <c r="K242">
        <v>0.10785541245890669</v>
      </c>
      <c r="L242">
        <v>-4.3352617961733015</v>
      </c>
    </row>
    <row r="243" spans="1:12" x14ac:dyDescent="0.25">
      <c r="A243">
        <v>2021</v>
      </c>
      <c r="B243" t="s">
        <v>126</v>
      </c>
      <c r="C243" t="s">
        <v>124</v>
      </c>
      <c r="D243" t="s">
        <v>22</v>
      </c>
      <c r="E243" t="s">
        <v>15</v>
      </c>
      <c r="F243">
        <v>-236201928.07999998</v>
      </c>
      <c r="G243">
        <v>-40.195125096990864</v>
      </c>
      <c r="H243" t="s">
        <v>16</v>
      </c>
      <c r="I243">
        <v>15029.831704</v>
      </c>
      <c r="J243">
        <v>48055.646368000002</v>
      </c>
      <c r="K243">
        <v>0.31275891263442218</v>
      </c>
      <c r="L243">
        <v>-12.571383618539436</v>
      </c>
    </row>
    <row r="244" spans="1:12" x14ac:dyDescent="0.25">
      <c r="A244">
        <v>2021</v>
      </c>
      <c r="B244" t="s">
        <v>126</v>
      </c>
      <c r="C244" t="s">
        <v>124</v>
      </c>
      <c r="D244" t="s">
        <v>22</v>
      </c>
      <c r="E244" t="s">
        <v>15</v>
      </c>
      <c r="F244">
        <v>-236201928.07999998</v>
      </c>
      <c r="G244">
        <v>-40.195125096990864</v>
      </c>
      <c r="H244" t="s">
        <v>24</v>
      </c>
      <c r="I244">
        <v>21322.173600000002</v>
      </c>
      <c r="J244">
        <v>48055.646368000002</v>
      </c>
      <c r="K244">
        <v>0.4436975717009255</v>
      </c>
      <c r="L244">
        <v>-17.834479399749775</v>
      </c>
    </row>
    <row r="245" spans="1:12" x14ac:dyDescent="0.25">
      <c r="A245">
        <v>2021</v>
      </c>
      <c r="B245" t="s">
        <v>126</v>
      </c>
      <c r="C245" t="s">
        <v>124</v>
      </c>
      <c r="D245" t="s">
        <v>22</v>
      </c>
      <c r="E245" t="s">
        <v>15</v>
      </c>
      <c r="F245">
        <v>-236201928.07999998</v>
      </c>
      <c r="G245">
        <v>-40.195125096990864</v>
      </c>
      <c r="H245" t="s">
        <v>25</v>
      </c>
      <c r="I245">
        <v>6520.5795039999994</v>
      </c>
      <c r="J245">
        <v>48055.646368000002</v>
      </c>
      <c r="K245">
        <v>0.13568810320574562</v>
      </c>
      <c r="L245">
        <v>-5.4540002825283525</v>
      </c>
    </row>
    <row r="246" spans="1:12" x14ac:dyDescent="0.25">
      <c r="A246">
        <v>2021</v>
      </c>
      <c r="B246" t="s">
        <v>126</v>
      </c>
      <c r="C246" t="s">
        <v>124</v>
      </c>
      <c r="D246" t="s">
        <v>22</v>
      </c>
      <c r="E246" t="s">
        <v>18</v>
      </c>
      <c r="F246">
        <v>-236201928.07999998</v>
      </c>
      <c r="G246">
        <v>-49.090597069398953</v>
      </c>
      <c r="H246" t="s">
        <v>25</v>
      </c>
      <c r="I246">
        <v>4695.947556000001</v>
      </c>
      <c r="J246">
        <v>58690.708564000015</v>
      </c>
      <c r="K246">
        <v>8.001177138420891E-2</v>
      </c>
      <c r="L246">
        <v>-3.927825629831065</v>
      </c>
    </row>
    <row r="247" spans="1:12" x14ac:dyDescent="0.25">
      <c r="A247">
        <v>2021</v>
      </c>
      <c r="B247" t="s">
        <v>126</v>
      </c>
      <c r="C247" t="s">
        <v>124</v>
      </c>
      <c r="D247" t="s">
        <v>22</v>
      </c>
      <c r="E247" t="s">
        <v>18</v>
      </c>
      <c r="F247">
        <v>-236201928.07999998</v>
      </c>
      <c r="G247">
        <v>-49.090597069398953</v>
      </c>
      <c r="H247" t="s">
        <v>24</v>
      </c>
      <c r="I247">
        <v>18329.974832000004</v>
      </c>
      <c r="J247">
        <v>58690.708564000015</v>
      </c>
      <c r="K247">
        <v>0.31231476464476238</v>
      </c>
      <c r="L247">
        <v>-15.331718270000195</v>
      </c>
    </row>
    <row r="248" spans="1:12" x14ac:dyDescent="0.25">
      <c r="A248">
        <v>2021</v>
      </c>
      <c r="B248" t="s">
        <v>126</v>
      </c>
      <c r="C248" t="s">
        <v>124</v>
      </c>
      <c r="D248" t="s">
        <v>22</v>
      </c>
      <c r="E248" t="s">
        <v>18</v>
      </c>
      <c r="F248">
        <v>-236201928.07999998</v>
      </c>
      <c r="G248">
        <v>-49.090597069398953</v>
      </c>
      <c r="H248" t="s">
        <v>16</v>
      </c>
      <c r="I248">
        <v>22993.190376000002</v>
      </c>
      <c r="J248">
        <v>58690.708564000015</v>
      </c>
      <c r="K248">
        <v>0.39176883255595374</v>
      </c>
      <c r="L248">
        <v>-19.232165903353152</v>
      </c>
    </row>
    <row r="249" spans="1:12" x14ac:dyDescent="0.25">
      <c r="A249">
        <v>2021</v>
      </c>
      <c r="B249" t="s">
        <v>126</v>
      </c>
      <c r="C249" t="s">
        <v>124</v>
      </c>
      <c r="D249" t="s">
        <v>22</v>
      </c>
      <c r="E249" t="s">
        <v>18</v>
      </c>
      <c r="F249">
        <v>-236201928.07999998</v>
      </c>
      <c r="G249">
        <v>-49.090597069398953</v>
      </c>
      <c r="H249" t="s">
        <v>26</v>
      </c>
      <c r="I249">
        <v>12671.595800000001</v>
      </c>
      <c r="J249">
        <v>58690.708564000015</v>
      </c>
      <c r="K249">
        <v>0.21590463141507488</v>
      </c>
      <c r="L249">
        <v>-10.598887266214536</v>
      </c>
    </row>
    <row r="250" spans="1:12" x14ac:dyDescent="0.25">
      <c r="A250">
        <v>2021</v>
      </c>
      <c r="B250" t="s">
        <v>126</v>
      </c>
      <c r="C250" t="s">
        <v>124</v>
      </c>
      <c r="D250" t="s">
        <v>22</v>
      </c>
      <c r="E250" t="s">
        <v>19</v>
      </c>
      <c r="F250">
        <v>-236201928.07999998</v>
      </c>
      <c r="G250">
        <v>-64.655000083337825</v>
      </c>
      <c r="H250" t="s">
        <v>26</v>
      </c>
      <c r="I250">
        <v>1834.653544</v>
      </c>
      <c r="J250">
        <v>77298.871752000006</v>
      </c>
      <c r="K250">
        <v>2.3734544921770229E-2</v>
      </c>
      <c r="L250">
        <v>-1.5345570038950396</v>
      </c>
    </row>
    <row r="251" spans="1:12" x14ac:dyDescent="0.25">
      <c r="A251">
        <v>2021</v>
      </c>
      <c r="B251" t="s">
        <v>126</v>
      </c>
      <c r="C251" t="s">
        <v>124</v>
      </c>
      <c r="D251" t="s">
        <v>22</v>
      </c>
      <c r="E251" t="s">
        <v>19</v>
      </c>
      <c r="F251">
        <v>-236201928.07999998</v>
      </c>
      <c r="G251">
        <v>-64.655000083337825</v>
      </c>
      <c r="H251" t="s">
        <v>16</v>
      </c>
      <c r="I251">
        <v>10.599623999999999</v>
      </c>
      <c r="J251">
        <v>77298.871752000006</v>
      </c>
      <c r="K251">
        <v>1.3712520971854609E-4</v>
      </c>
      <c r="L251">
        <v>-8.8658304457803136E-3</v>
      </c>
    </row>
    <row r="252" spans="1:12" x14ac:dyDescent="0.25">
      <c r="A252">
        <v>2021</v>
      </c>
      <c r="B252" t="s">
        <v>126</v>
      </c>
      <c r="C252" t="s">
        <v>124</v>
      </c>
      <c r="D252" t="s">
        <v>22</v>
      </c>
      <c r="E252" t="s">
        <v>19</v>
      </c>
      <c r="F252">
        <v>-236201928.07999998</v>
      </c>
      <c r="G252">
        <v>-64.655000083337825</v>
      </c>
      <c r="H252" t="s">
        <v>24</v>
      </c>
      <c r="I252">
        <v>23054.866316</v>
      </c>
      <c r="J252">
        <v>77298.871752000006</v>
      </c>
      <c r="K252">
        <v>0.29825618140931642</v>
      </c>
      <c r="L252">
        <v>-19.283753433875376</v>
      </c>
    </row>
    <row r="253" spans="1:12" x14ac:dyDescent="0.25">
      <c r="A253">
        <v>2021</v>
      </c>
      <c r="B253" t="s">
        <v>126</v>
      </c>
      <c r="C253" t="s">
        <v>124</v>
      </c>
      <c r="D253" t="s">
        <v>22</v>
      </c>
      <c r="E253" t="s">
        <v>19</v>
      </c>
      <c r="F253">
        <v>-236201928.07999998</v>
      </c>
      <c r="G253">
        <v>-64.655000083337825</v>
      </c>
      <c r="H253" t="s">
        <v>25</v>
      </c>
      <c r="I253">
        <v>52398.752268000004</v>
      </c>
      <c r="J253">
        <v>77298.871752000006</v>
      </c>
      <c r="K253">
        <v>0.67787214845919475</v>
      </c>
      <c r="L253">
        <v>-43.827823815121626</v>
      </c>
    </row>
    <row r="254" spans="1:12" x14ac:dyDescent="0.25">
      <c r="A254">
        <v>2021</v>
      </c>
      <c r="B254" t="s">
        <v>126</v>
      </c>
      <c r="C254" t="s">
        <v>124</v>
      </c>
      <c r="D254" t="s">
        <v>22</v>
      </c>
      <c r="E254" t="s">
        <v>20</v>
      </c>
      <c r="F254">
        <v>-236201928.07999998</v>
      </c>
      <c r="G254">
        <v>-82.26120583027236</v>
      </c>
      <c r="H254" t="s">
        <v>26</v>
      </c>
      <c r="I254">
        <v>6124.010644</v>
      </c>
      <c r="J254">
        <v>98348.130716</v>
      </c>
      <c r="K254">
        <v>6.2268704035507418E-2</v>
      </c>
      <c r="L254">
        <v>-5.1222986794491865</v>
      </c>
    </row>
    <row r="255" spans="1:12" x14ac:dyDescent="0.25">
      <c r="A255">
        <v>2021</v>
      </c>
      <c r="B255" t="s">
        <v>126</v>
      </c>
      <c r="C255" t="s">
        <v>124</v>
      </c>
      <c r="D255" t="s">
        <v>22</v>
      </c>
      <c r="E255" t="s">
        <v>20</v>
      </c>
      <c r="F255">
        <v>-236201928.07999998</v>
      </c>
      <c r="G255">
        <v>-82.26120583027236</v>
      </c>
      <c r="H255" t="s">
        <v>16</v>
      </c>
      <c r="I255">
        <v>37558.513992</v>
      </c>
      <c r="J255">
        <v>98348.130716</v>
      </c>
      <c r="K255">
        <v>0.381893521702591</v>
      </c>
      <c r="L255">
        <v>-31.415021594024424</v>
      </c>
    </row>
    <row r="256" spans="1:12" x14ac:dyDescent="0.25">
      <c r="A256">
        <v>2021</v>
      </c>
      <c r="B256" t="s">
        <v>126</v>
      </c>
      <c r="C256" t="s">
        <v>124</v>
      </c>
      <c r="D256" t="s">
        <v>22</v>
      </c>
      <c r="E256" t="s">
        <v>20</v>
      </c>
      <c r="F256">
        <v>-236201928.07999998</v>
      </c>
      <c r="G256">
        <v>-82.26120583027236</v>
      </c>
      <c r="H256" t="s">
        <v>24</v>
      </c>
      <c r="I256">
        <v>41494.617687999998</v>
      </c>
      <c r="J256">
        <v>98348.130716</v>
      </c>
      <c r="K256">
        <v>0.42191567227468768</v>
      </c>
      <c r="L256">
        <v>-34.707291960005819</v>
      </c>
    </row>
    <row r="257" spans="1:12" x14ac:dyDescent="0.25">
      <c r="A257">
        <v>2021</v>
      </c>
      <c r="B257" t="s">
        <v>126</v>
      </c>
      <c r="C257" t="s">
        <v>124</v>
      </c>
      <c r="D257" t="s">
        <v>22</v>
      </c>
      <c r="E257" t="s">
        <v>20</v>
      </c>
      <c r="F257">
        <v>-236201928.07999998</v>
      </c>
      <c r="G257">
        <v>-82.26120583027236</v>
      </c>
      <c r="H257" t="s">
        <v>25</v>
      </c>
      <c r="I257">
        <v>13170.988392000001</v>
      </c>
      <c r="J257">
        <v>98348.130716</v>
      </c>
      <c r="K257">
        <v>0.13392210198721397</v>
      </c>
      <c r="L257">
        <v>-11.016593596792935</v>
      </c>
    </row>
    <row r="258" spans="1:12" x14ac:dyDescent="0.25">
      <c r="A258">
        <v>2021</v>
      </c>
      <c r="B258" t="s">
        <v>126</v>
      </c>
      <c r="C258" t="s">
        <v>124</v>
      </c>
      <c r="D258" t="s">
        <v>17</v>
      </c>
      <c r="E258" t="s">
        <v>15</v>
      </c>
      <c r="F258">
        <v>-62590116.080000006</v>
      </c>
      <c r="G258">
        <v>-12.44466639756552</v>
      </c>
      <c r="H258" t="s">
        <v>16</v>
      </c>
      <c r="I258">
        <v>0</v>
      </c>
      <c r="J258">
        <v>0</v>
      </c>
      <c r="K258">
        <v>0</v>
      </c>
      <c r="L258">
        <v>-12.44466639756552</v>
      </c>
    </row>
    <row r="259" spans="1:12" x14ac:dyDescent="0.25">
      <c r="A259">
        <v>2021</v>
      </c>
      <c r="B259" t="s">
        <v>126</v>
      </c>
      <c r="C259" t="s">
        <v>124</v>
      </c>
      <c r="D259" t="s">
        <v>17</v>
      </c>
      <c r="E259" t="s">
        <v>15</v>
      </c>
      <c r="F259">
        <v>-112411539.41</v>
      </c>
      <c r="G259">
        <v>-23.002119083070962</v>
      </c>
      <c r="H259" t="s">
        <v>24</v>
      </c>
      <c r="I259">
        <v>0</v>
      </c>
      <c r="J259">
        <v>0</v>
      </c>
      <c r="K259">
        <v>0</v>
      </c>
      <c r="L259">
        <v>-23.002119083070962</v>
      </c>
    </row>
    <row r="260" spans="1:12" x14ac:dyDescent="0.25">
      <c r="A260">
        <v>2021</v>
      </c>
      <c r="B260" t="s">
        <v>126</v>
      </c>
      <c r="C260" t="s">
        <v>124</v>
      </c>
      <c r="D260" t="s">
        <v>17</v>
      </c>
      <c r="E260" t="s">
        <v>15</v>
      </c>
      <c r="F260">
        <v>-214378848.22999999</v>
      </c>
      <c r="G260">
        <v>-18.204743704395071</v>
      </c>
      <c r="H260" t="s">
        <v>25</v>
      </c>
      <c r="I260">
        <v>0</v>
      </c>
      <c r="J260">
        <v>0</v>
      </c>
      <c r="K260">
        <v>0</v>
      </c>
      <c r="L260">
        <v>-18.204743704395071</v>
      </c>
    </row>
    <row r="261" spans="1:12" x14ac:dyDescent="0.25">
      <c r="A261">
        <v>2021</v>
      </c>
      <c r="B261" t="s">
        <v>126</v>
      </c>
      <c r="C261" t="s">
        <v>124</v>
      </c>
      <c r="D261" t="s">
        <v>17</v>
      </c>
      <c r="E261" t="s">
        <v>15</v>
      </c>
      <c r="F261">
        <v>-205962287.25999996</v>
      </c>
      <c r="G261">
        <v>-41.355205370294314</v>
      </c>
      <c r="H261" t="s">
        <v>26</v>
      </c>
      <c r="I261">
        <v>0</v>
      </c>
      <c r="J261">
        <v>0</v>
      </c>
      <c r="K261">
        <v>0</v>
      </c>
      <c r="L261">
        <v>-41.355205370294314</v>
      </c>
    </row>
    <row r="262" spans="1:12" x14ac:dyDescent="0.25">
      <c r="A262">
        <v>2021</v>
      </c>
      <c r="B262" t="s">
        <v>126</v>
      </c>
      <c r="C262" t="s">
        <v>124</v>
      </c>
      <c r="D262" t="s">
        <v>17</v>
      </c>
      <c r="E262" t="s">
        <v>18</v>
      </c>
      <c r="F262">
        <v>-62590116.080000006</v>
      </c>
      <c r="G262">
        <v>-19.038309229296352</v>
      </c>
      <c r="H262" t="s">
        <v>16</v>
      </c>
      <c r="I262">
        <v>0</v>
      </c>
      <c r="J262">
        <v>0</v>
      </c>
      <c r="K262">
        <v>0</v>
      </c>
      <c r="L262">
        <v>-19.038309229296352</v>
      </c>
    </row>
    <row r="263" spans="1:12" x14ac:dyDescent="0.25">
      <c r="A263">
        <v>2021</v>
      </c>
      <c r="B263" t="s">
        <v>126</v>
      </c>
      <c r="C263" t="s">
        <v>124</v>
      </c>
      <c r="D263" t="s">
        <v>17</v>
      </c>
      <c r="E263" t="s">
        <v>18</v>
      </c>
      <c r="F263">
        <v>-112411539.41</v>
      </c>
      <c r="G263">
        <v>-19.774168984130103</v>
      </c>
      <c r="H263" t="s">
        <v>24</v>
      </c>
      <c r="I263">
        <v>0</v>
      </c>
      <c r="J263">
        <v>0</v>
      </c>
      <c r="K263">
        <v>0</v>
      </c>
      <c r="L263">
        <v>-19.774168984130103</v>
      </c>
    </row>
    <row r="264" spans="1:12" x14ac:dyDescent="0.25">
      <c r="A264">
        <v>2021</v>
      </c>
      <c r="B264" t="s">
        <v>126</v>
      </c>
      <c r="C264" t="s">
        <v>124</v>
      </c>
      <c r="D264" t="s">
        <v>17</v>
      </c>
      <c r="E264" t="s">
        <v>18</v>
      </c>
      <c r="F264">
        <v>-214378848.22999999</v>
      </c>
      <c r="G264">
        <v>-13.110571177579869</v>
      </c>
      <c r="H264" t="s">
        <v>25</v>
      </c>
      <c r="I264">
        <v>0</v>
      </c>
      <c r="J264">
        <v>0</v>
      </c>
      <c r="K264">
        <v>0</v>
      </c>
      <c r="L264">
        <v>-13.110571177579869</v>
      </c>
    </row>
    <row r="265" spans="1:12" x14ac:dyDescent="0.25">
      <c r="A265">
        <v>2021</v>
      </c>
      <c r="B265" t="s">
        <v>126</v>
      </c>
      <c r="C265" t="s">
        <v>124</v>
      </c>
      <c r="D265" t="s">
        <v>17</v>
      </c>
      <c r="E265" t="s">
        <v>18</v>
      </c>
      <c r="F265">
        <v>-205962287.25999996</v>
      </c>
      <c r="G265">
        <v>-101.10558028532444</v>
      </c>
      <c r="H265" t="s">
        <v>26</v>
      </c>
      <c r="I265">
        <v>0</v>
      </c>
      <c r="J265">
        <v>0</v>
      </c>
      <c r="K265">
        <v>0</v>
      </c>
      <c r="L265">
        <v>-101.10558028532444</v>
      </c>
    </row>
    <row r="266" spans="1:12" x14ac:dyDescent="0.25">
      <c r="A266">
        <v>2021</v>
      </c>
      <c r="B266" t="s">
        <v>126</v>
      </c>
      <c r="C266" t="s">
        <v>124</v>
      </c>
      <c r="D266" t="s">
        <v>17</v>
      </c>
      <c r="E266" t="s">
        <v>19</v>
      </c>
      <c r="F266">
        <v>-62590116.080000006</v>
      </c>
      <c r="G266">
        <v>-8.7764645152029978E-3</v>
      </c>
      <c r="H266" t="s">
        <v>16</v>
      </c>
      <c r="I266">
        <v>0</v>
      </c>
      <c r="J266">
        <v>0</v>
      </c>
      <c r="K266">
        <v>0</v>
      </c>
      <c r="L266">
        <v>-8.7764645152029978E-3</v>
      </c>
    </row>
    <row r="267" spans="1:12" x14ac:dyDescent="0.25">
      <c r="A267">
        <v>2021</v>
      </c>
      <c r="B267" t="s">
        <v>126</v>
      </c>
      <c r="C267" t="s">
        <v>124</v>
      </c>
      <c r="D267" t="s">
        <v>17</v>
      </c>
      <c r="E267" t="s">
        <v>19</v>
      </c>
      <c r="F267">
        <v>-112411539.41</v>
      </c>
      <c r="G267">
        <v>-24.871328336099538</v>
      </c>
      <c r="H267" t="s">
        <v>24</v>
      </c>
      <c r="I267">
        <v>0</v>
      </c>
      <c r="J267">
        <v>0</v>
      </c>
      <c r="K267">
        <v>0</v>
      </c>
      <c r="L267">
        <v>-24.871328336099538</v>
      </c>
    </row>
    <row r="268" spans="1:12" x14ac:dyDescent="0.25">
      <c r="A268">
        <v>2021</v>
      </c>
      <c r="B268" t="s">
        <v>126</v>
      </c>
      <c r="C268" t="s">
        <v>124</v>
      </c>
      <c r="D268" t="s">
        <v>17</v>
      </c>
      <c r="E268" t="s">
        <v>19</v>
      </c>
      <c r="F268">
        <v>-214378848.22999999</v>
      </c>
      <c r="G268">
        <v>-146.29157652074693</v>
      </c>
      <c r="H268" t="s">
        <v>25</v>
      </c>
      <c r="I268">
        <v>0</v>
      </c>
      <c r="J268">
        <v>0</v>
      </c>
      <c r="K268">
        <v>0</v>
      </c>
      <c r="L268">
        <v>-146.29157652074693</v>
      </c>
    </row>
    <row r="269" spans="1:12" x14ac:dyDescent="0.25">
      <c r="A269">
        <v>2021</v>
      </c>
      <c r="B269" t="s">
        <v>126</v>
      </c>
      <c r="C269" t="s">
        <v>124</v>
      </c>
      <c r="D269" t="s">
        <v>17</v>
      </c>
      <c r="E269" t="s">
        <v>19</v>
      </c>
      <c r="F269">
        <v>-205962287.25999996</v>
      </c>
      <c r="G269">
        <v>-14.638543883213746</v>
      </c>
      <c r="H269" t="s">
        <v>26</v>
      </c>
      <c r="I269">
        <v>0</v>
      </c>
      <c r="J269">
        <v>0</v>
      </c>
      <c r="K269">
        <v>0</v>
      </c>
      <c r="L269">
        <v>-14.638543883213746</v>
      </c>
    </row>
    <row r="270" spans="1:12" x14ac:dyDescent="0.25">
      <c r="A270">
        <v>2021</v>
      </c>
      <c r="B270" t="s">
        <v>126</v>
      </c>
      <c r="C270" t="s">
        <v>124</v>
      </c>
      <c r="D270" t="s">
        <v>17</v>
      </c>
      <c r="E270" t="s">
        <v>20</v>
      </c>
      <c r="F270">
        <v>-62590116.080000006</v>
      </c>
      <c r="G270">
        <v>-31.098363988622925</v>
      </c>
      <c r="H270" t="s">
        <v>16</v>
      </c>
      <c r="I270">
        <v>0</v>
      </c>
      <c r="J270">
        <v>0</v>
      </c>
      <c r="K270">
        <v>0</v>
      </c>
      <c r="L270">
        <v>-31.098363988622925</v>
      </c>
    </row>
    <row r="271" spans="1:12" x14ac:dyDescent="0.25">
      <c r="A271">
        <v>2021</v>
      </c>
      <c r="B271" t="s">
        <v>126</v>
      </c>
      <c r="C271" t="s">
        <v>124</v>
      </c>
      <c r="D271" t="s">
        <v>17</v>
      </c>
      <c r="E271" t="s">
        <v>20</v>
      </c>
      <c r="F271">
        <v>-112411539.41</v>
      </c>
      <c r="G271">
        <v>-44.7639230066994</v>
      </c>
      <c r="H271" t="s">
        <v>24</v>
      </c>
      <c r="I271">
        <v>0</v>
      </c>
      <c r="J271">
        <v>0</v>
      </c>
      <c r="K271">
        <v>0</v>
      </c>
      <c r="L271">
        <v>-44.7639230066994</v>
      </c>
    </row>
    <row r="272" spans="1:12" x14ac:dyDescent="0.25">
      <c r="A272">
        <v>2021</v>
      </c>
      <c r="B272" t="s">
        <v>126</v>
      </c>
      <c r="C272" t="s">
        <v>124</v>
      </c>
      <c r="D272" t="s">
        <v>17</v>
      </c>
      <c r="E272" t="s">
        <v>20</v>
      </c>
      <c r="F272">
        <v>-214378848.22999999</v>
      </c>
      <c r="G272">
        <v>-36.771956827278125</v>
      </c>
      <c r="H272" t="s">
        <v>25</v>
      </c>
      <c r="I272">
        <v>0</v>
      </c>
      <c r="J272">
        <v>0</v>
      </c>
      <c r="K272">
        <v>0</v>
      </c>
      <c r="L272">
        <v>-36.771956827278125</v>
      </c>
    </row>
    <row r="273" spans="1:12" x14ac:dyDescent="0.25">
      <c r="A273">
        <v>2021</v>
      </c>
      <c r="B273" t="s">
        <v>126</v>
      </c>
      <c r="C273" t="s">
        <v>124</v>
      </c>
      <c r="D273" t="s">
        <v>17</v>
      </c>
      <c r="E273" t="s">
        <v>20</v>
      </c>
      <c r="F273">
        <v>-205962287.25999996</v>
      </c>
      <c r="G273">
        <v>-48.862957721167476</v>
      </c>
      <c r="H273" t="s">
        <v>26</v>
      </c>
      <c r="I273">
        <v>0</v>
      </c>
      <c r="J273">
        <v>0</v>
      </c>
      <c r="K273">
        <v>0</v>
      </c>
      <c r="L273">
        <v>-48.862957721167476</v>
      </c>
    </row>
    <row r="274" spans="1:12" x14ac:dyDescent="0.25">
      <c r="A274">
        <v>2021</v>
      </c>
      <c r="B274" t="s">
        <v>126</v>
      </c>
      <c r="C274" t="s">
        <v>124</v>
      </c>
      <c r="D274" t="s">
        <v>23</v>
      </c>
      <c r="E274" t="s">
        <v>15</v>
      </c>
      <c r="F274">
        <v>-111841297.34</v>
      </c>
      <c r="G274">
        <v>-19.032338025913425</v>
      </c>
      <c r="H274" t="s">
        <v>26</v>
      </c>
      <c r="I274">
        <v>5183.061560000001</v>
      </c>
      <c r="J274">
        <v>48055.646368000002</v>
      </c>
      <c r="K274">
        <v>0.10785541245890669</v>
      </c>
      <c r="L274">
        <v>-2.0527406678422264</v>
      </c>
    </row>
    <row r="275" spans="1:12" x14ac:dyDescent="0.25">
      <c r="A275">
        <v>2021</v>
      </c>
      <c r="B275" t="s">
        <v>126</v>
      </c>
      <c r="C275" t="s">
        <v>124</v>
      </c>
      <c r="D275" t="s">
        <v>23</v>
      </c>
      <c r="E275" t="s">
        <v>15</v>
      </c>
      <c r="F275">
        <v>-111841297.34</v>
      </c>
      <c r="G275">
        <v>-19.032338025913425</v>
      </c>
      <c r="H275" t="s">
        <v>16</v>
      </c>
      <c r="I275">
        <v>15029.831704</v>
      </c>
      <c r="J275">
        <v>48055.646368000002</v>
      </c>
      <c r="K275">
        <v>0.31275891263442218</v>
      </c>
      <c r="L275">
        <v>-5.9525333458754481</v>
      </c>
    </row>
    <row r="276" spans="1:12" x14ac:dyDescent="0.25">
      <c r="A276">
        <v>2021</v>
      </c>
      <c r="B276" t="s">
        <v>126</v>
      </c>
      <c r="C276" t="s">
        <v>124</v>
      </c>
      <c r="D276" t="s">
        <v>23</v>
      </c>
      <c r="E276" t="s">
        <v>15</v>
      </c>
      <c r="F276">
        <v>-111841297.34</v>
      </c>
      <c r="G276">
        <v>-19.032338025913425</v>
      </c>
      <c r="H276" t="s">
        <v>24</v>
      </c>
      <c r="I276">
        <v>21322.173600000002</v>
      </c>
      <c r="J276">
        <v>48055.646368000002</v>
      </c>
      <c r="K276">
        <v>0.4436975717009255</v>
      </c>
      <c r="L276">
        <v>-8.4446021658889734</v>
      </c>
    </row>
    <row r="277" spans="1:12" x14ac:dyDescent="0.25">
      <c r="A277">
        <v>2021</v>
      </c>
      <c r="B277" t="s">
        <v>126</v>
      </c>
      <c r="C277" t="s">
        <v>124</v>
      </c>
      <c r="D277" t="s">
        <v>23</v>
      </c>
      <c r="E277" t="s">
        <v>15</v>
      </c>
      <c r="F277">
        <v>-111841297.34</v>
      </c>
      <c r="G277">
        <v>-19.032338025913425</v>
      </c>
      <c r="H277" t="s">
        <v>25</v>
      </c>
      <c r="I277">
        <v>6520.5795039999994</v>
      </c>
      <c r="J277">
        <v>48055.646368000002</v>
      </c>
      <c r="K277">
        <v>0.13568810320574562</v>
      </c>
      <c r="L277">
        <v>-2.5824618463067779</v>
      </c>
    </row>
    <row r="278" spans="1:12" x14ac:dyDescent="0.25">
      <c r="A278">
        <v>2021</v>
      </c>
      <c r="B278" t="s">
        <v>126</v>
      </c>
      <c r="C278" t="s">
        <v>124</v>
      </c>
      <c r="D278" t="s">
        <v>23</v>
      </c>
      <c r="E278" t="s">
        <v>18</v>
      </c>
      <c r="F278">
        <v>-111841297.34</v>
      </c>
      <c r="G278">
        <v>-23.24433211898776</v>
      </c>
      <c r="H278" t="s">
        <v>25</v>
      </c>
      <c r="I278">
        <v>4695.947556000001</v>
      </c>
      <c r="J278">
        <v>58690.708564000015</v>
      </c>
      <c r="K278">
        <v>8.001177138420891E-2</v>
      </c>
      <c r="L278">
        <v>-1.8598201874830729</v>
      </c>
    </row>
    <row r="279" spans="1:12" x14ac:dyDescent="0.25">
      <c r="A279">
        <v>2021</v>
      </c>
      <c r="B279" t="s">
        <v>126</v>
      </c>
      <c r="C279" t="s">
        <v>124</v>
      </c>
      <c r="D279" t="s">
        <v>23</v>
      </c>
      <c r="E279" t="s">
        <v>18</v>
      </c>
      <c r="F279">
        <v>-111841297.34</v>
      </c>
      <c r="G279">
        <v>-23.24433211898776</v>
      </c>
      <c r="H279" t="s">
        <v>24</v>
      </c>
      <c r="I279">
        <v>18329.974832000004</v>
      </c>
      <c r="J279">
        <v>58690.708564000015</v>
      </c>
      <c r="K279">
        <v>0.31231476464476238</v>
      </c>
      <c r="L279">
        <v>-7.2595481150663534</v>
      </c>
    </row>
    <row r="280" spans="1:12" x14ac:dyDescent="0.25">
      <c r="A280">
        <v>2021</v>
      </c>
      <c r="B280" t="s">
        <v>126</v>
      </c>
      <c r="C280" t="s">
        <v>124</v>
      </c>
      <c r="D280" t="s">
        <v>23</v>
      </c>
      <c r="E280" t="s">
        <v>18</v>
      </c>
      <c r="F280">
        <v>-111841297.34</v>
      </c>
      <c r="G280">
        <v>-23.24433211898776</v>
      </c>
      <c r="H280" t="s">
        <v>16</v>
      </c>
      <c r="I280">
        <v>22993.190376000002</v>
      </c>
      <c r="J280">
        <v>58690.708564000015</v>
      </c>
      <c r="K280">
        <v>0.39176883255595374</v>
      </c>
      <c r="L280">
        <v>-9.1064048577986938</v>
      </c>
    </row>
    <row r="281" spans="1:12" x14ac:dyDescent="0.25">
      <c r="A281">
        <v>2021</v>
      </c>
      <c r="B281" t="s">
        <v>126</v>
      </c>
      <c r="C281" t="s">
        <v>124</v>
      </c>
      <c r="D281" t="s">
        <v>23</v>
      </c>
      <c r="E281" t="s">
        <v>18</v>
      </c>
      <c r="F281">
        <v>-111841297.34</v>
      </c>
      <c r="G281">
        <v>-23.24433211898776</v>
      </c>
      <c r="H281" t="s">
        <v>26</v>
      </c>
      <c r="I281">
        <v>12671.595800000001</v>
      </c>
      <c r="J281">
        <v>58690.708564000015</v>
      </c>
      <c r="K281">
        <v>0.21590463141507488</v>
      </c>
      <c r="L281">
        <v>-5.0185589586396384</v>
      </c>
    </row>
    <row r="282" spans="1:12" x14ac:dyDescent="0.25">
      <c r="A282">
        <v>2021</v>
      </c>
      <c r="B282" t="s">
        <v>126</v>
      </c>
      <c r="C282" t="s">
        <v>124</v>
      </c>
      <c r="D282" t="s">
        <v>23</v>
      </c>
      <c r="E282" t="s">
        <v>19</v>
      </c>
      <c r="F282">
        <v>-111841297.34</v>
      </c>
      <c r="G282">
        <v>-30.614056149402757</v>
      </c>
      <c r="H282" t="s">
        <v>26</v>
      </c>
      <c r="I282">
        <v>1834.653544</v>
      </c>
      <c r="J282">
        <v>77298.871752000006</v>
      </c>
      <c r="K282">
        <v>2.3734544921770229E-2</v>
      </c>
      <c r="L282">
        <v>-0.72661069091559582</v>
      </c>
    </row>
    <row r="283" spans="1:12" x14ac:dyDescent="0.25">
      <c r="A283">
        <v>2021</v>
      </c>
      <c r="B283" t="s">
        <v>126</v>
      </c>
      <c r="C283" t="s">
        <v>124</v>
      </c>
      <c r="D283" t="s">
        <v>23</v>
      </c>
      <c r="E283" t="s">
        <v>19</v>
      </c>
      <c r="F283">
        <v>-111841297.34</v>
      </c>
      <c r="G283">
        <v>-30.614056149402757</v>
      </c>
      <c r="H283" t="s">
        <v>16</v>
      </c>
      <c r="I283">
        <v>10.599623999999999</v>
      </c>
      <c r="J283">
        <v>77298.871752000006</v>
      </c>
      <c r="K283">
        <v>1.3712520971854609E-4</v>
      </c>
      <c r="L283">
        <v>-4.1979588698221985E-3</v>
      </c>
    </row>
    <row r="284" spans="1:12" x14ac:dyDescent="0.25">
      <c r="A284">
        <v>2021</v>
      </c>
      <c r="B284" t="s">
        <v>126</v>
      </c>
      <c r="C284" t="s">
        <v>124</v>
      </c>
      <c r="D284" t="s">
        <v>23</v>
      </c>
      <c r="E284" t="s">
        <v>19</v>
      </c>
      <c r="F284">
        <v>-111841297.34</v>
      </c>
      <c r="G284">
        <v>-30.614056149402757</v>
      </c>
      <c r="H284" t="s">
        <v>24</v>
      </c>
      <c r="I284">
        <v>23054.866316</v>
      </c>
      <c r="J284">
        <v>77298.871752000006</v>
      </c>
      <c r="K284">
        <v>0.29825618140931642</v>
      </c>
      <c r="L284">
        <v>-9.1308314845712673</v>
      </c>
    </row>
    <row r="285" spans="1:12" x14ac:dyDescent="0.25">
      <c r="A285">
        <v>2021</v>
      </c>
      <c r="B285" t="s">
        <v>126</v>
      </c>
      <c r="C285" t="s">
        <v>124</v>
      </c>
      <c r="D285" t="s">
        <v>23</v>
      </c>
      <c r="E285" t="s">
        <v>19</v>
      </c>
      <c r="F285">
        <v>-111841297.34</v>
      </c>
      <c r="G285">
        <v>-30.614056149402757</v>
      </c>
      <c r="H285" t="s">
        <v>25</v>
      </c>
      <c r="I285">
        <v>52398.752268000004</v>
      </c>
      <c r="J285">
        <v>77298.871752000006</v>
      </c>
      <c r="K285">
        <v>0.67787214845919475</v>
      </c>
      <c r="L285">
        <v>-20.752416015046069</v>
      </c>
    </row>
    <row r="286" spans="1:12" x14ac:dyDescent="0.25">
      <c r="A286">
        <v>2021</v>
      </c>
      <c r="B286" t="s">
        <v>126</v>
      </c>
      <c r="C286" t="s">
        <v>124</v>
      </c>
      <c r="D286" t="s">
        <v>23</v>
      </c>
      <c r="E286" t="s">
        <v>20</v>
      </c>
      <c r="F286">
        <v>-111841297.34</v>
      </c>
      <c r="G286">
        <v>-38.950571045696073</v>
      </c>
      <c r="H286" t="s">
        <v>26</v>
      </c>
      <c r="I286">
        <v>6124.010644</v>
      </c>
      <c r="J286">
        <v>98348.130716</v>
      </c>
      <c r="K286">
        <v>6.2268704035507418E-2</v>
      </c>
      <c r="L286">
        <v>-2.4254015804584532</v>
      </c>
    </row>
    <row r="287" spans="1:12" x14ac:dyDescent="0.25">
      <c r="A287">
        <v>2021</v>
      </c>
      <c r="B287" t="s">
        <v>126</v>
      </c>
      <c r="C287" t="s">
        <v>124</v>
      </c>
      <c r="D287" t="s">
        <v>23</v>
      </c>
      <c r="E287" t="s">
        <v>20</v>
      </c>
      <c r="F287">
        <v>-111841297.34</v>
      </c>
      <c r="G287">
        <v>-38.950571045696073</v>
      </c>
      <c r="H287" t="s">
        <v>16</v>
      </c>
      <c r="I287">
        <v>37558.513992</v>
      </c>
      <c r="J287">
        <v>98348.130716</v>
      </c>
      <c r="K287">
        <v>0.381893521702591</v>
      </c>
      <c r="L287">
        <v>-14.874970748967845</v>
      </c>
    </row>
    <row r="288" spans="1:12" x14ac:dyDescent="0.25">
      <c r="A288">
        <v>2021</v>
      </c>
      <c r="B288" t="s">
        <v>126</v>
      </c>
      <c r="C288" t="s">
        <v>124</v>
      </c>
      <c r="D288" t="s">
        <v>23</v>
      </c>
      <c r="E288" t="s">
        <v>20</v>
      </c>
      <c r="F288">
        <v>-111841297.34</v>
      </c>
      <c r="G288">
        <v>-38.950571045696073</v>
      </c>
      <c r="H288" t="s">
        <v>24</v>
      </c>
      <c r="I288">
        <v>41494.617687999998</v>
      </c>
      <c r="J288">
        <v>98348.130716</v>
      </c>
      <c r="K288">
        <v>0.42191567227468768</v>
      </c>
      <c r="L288">
        <v>-16.433856368227843</v>
      </c>
    </row>
    <row r="289" spans="1:12" x14ac:dyDescent="0.25">
      <c r="A289">
        <v>2021</v>
      </c>
      <c r="B289" t="s">
        <v>126</v>
      </c>
      <c r="C289" t="s">
        <v>124</v>
      </c>
      <c r="D289" t="s">
        <v>23</v>
      </c>
      <c r="E289" t="s">
        <v>20</v>
      </c>
      <c r="F289">
        <v>-111841297.34</v>
      </c>
      <c r="G289">
        <v>-38.950571045696073</v>
      </c>
      <c r="H289" t="s">
        <v>25</v>
      </c>
      <c r="I289">
        <v>13170.988392000001</v>
      </c>
      <c r="J289">
        <v>98348.130716</v>
      </c>
      <c r="K289">
        <v>0.13392210198721397</v>
      </c>
      <c r="L289">
        <v>-5.2163423480419331</v>
      </c>
    </row>
    <row r="290" spans="1:12" x14ac:dyDescent="0.25">
      <c r="A290">
        <v>2022</v>
      </c>
      <c r="B290" t="s">
        <v>127</v>
      </c>
      <c r="C290" t="s">
        <v>123</v>
      </c>
      <c r="D290" t="s">
        <v>22</v>
      </c>
      <c r="E290" t="s">
        <v>15</v>
      </c>
      <c r="F290">
        <v>-416304875.28999996</v>
      </c>
      <c r="G290">
        <v>-83.046348578399389</v>
      </c>
      <c r="H290" t="s">
        <v>16</v>
      </c>
      <c r="I290">
        <v>15262.774551999999</v>
      </c>
      <c r="J290">
        <v>57913.004379999998</v>
      </c>
      <c r="K290">
        <v>0.26354658535503178</v>
      </c>
      <c r="L290">
        <v>-21.886581594040855</v>
      </c>
    </row>
    <row r="291" spans="1:12" x14ac:dyDescent="0.25">
      <c r="A291">
        <v>2022</v>
      </c>
      <c r="B291" t="s">
        <v>127</v>
      </c>
      <c r="C291" t="s">
        <v>123</v>
      </c>
      <c r="D291" t="s">
        <v>22</v>
      </c>
      <c r="E291" t="s">
        <v>15</v>
      </c>
      <c r="F291">
        <v>-416304875.28999996</v>
      </c>
      <c r="G291">
        <v>-83.046348578399389</v>
      </c>
      <c r="H291" t="s">
        <v>24</v>
      </c>
      <c r="I291">
        <v>28150.704912000001</v>
      </c>
      <c r="J291">
        <v>57913.004379999998</v>
      </c>
      <c r="K291">
        <v>0.48608607364396594</v>
      </c>
      <c r="L291">
        <v>-40.367673510942311</v>
      </c>
    </row>
    <row r="292" spans="1:12" x14ac:dyDescent="0.25">
      <c r="A292">
        <v>2022</v>
      </c>
      <c r="B292" t="s">
        <v>127</v>
      </c>
      <c r="C292" t="s">
        <v>123</v>
      </c>
      <c r="D292" t="s">
        <v>22</v>
      </c>
      <c r="E292" t="s">
        <v>15</v>
      </c>
      <c r="F292">
        <v>-416304875.28999996</v>
      </c>
      <c r="G292">
        <v>-83.046348578399389</v>
      </c>
      <c r="H292" t="s">
        <v>26</v>
      </c>
      <c r="I292">
        <v>7602.7810760000011</v>
      </c>
      <c r="J292">
        <v>57913.004379999998</v>
      </c>
      <c r="K292">
        <v>0.1312793414431386</v>
      </c>
      <c r="L292">
        <v>-10.902269950629602</v>
      </c>
    </row>
    <row r="293" spans="1:12" x14ac:dyDescent="0.25">
      <c r="A293">
        <v>2022</v>
      </c>
      <c r="B293" t="s">
        <v>127</v>
      </c>
      <c r="C293" t="s">
        <v>123</v>
      </c>
      <c r="D293" t="s">
        <v>22</v>
      </c>
      <c r="E293" t="s">
        <v>15</v>
      </c>
      <c r="F293">
        <v>-416304875.28999996</v>
      </c>
      <c r="G293">
        <v>-83.046348578399389</v>
      </c>
      <c r="H293" t="s">
        <v>25</v>
      </c>
      <c r="I293">
        <v>6896.743840000001</v>
      </c>
      <c r="J293">
        <v>57913.004379999998</v>
      </c>
      <c r="K293">
        <v>0.11908799955786374</v>
      </c>
      <c r="L293">
        <v>-9.8898235227866245</v>
      </c>
    </row>
    <row r="294" spans="1:12" x14ac:dyDescent="0.25">
      <c r="A294">
        <v>2022</v>
      </c>
      <c r="B294" t="s">
        <v>127</v>
      </c>
      <c r="C294" t="s">
        <v>123</v>
      </c>
      <c r="D294" t="s">
        <v>22</v>
      </c>
      <c r="E294" t="s">
        <v>18</v>
      </c>
      <c r="F294">
        <v>-416304875.28999996</v>
      </c>
      <c r="G294">
        <v>-79.552772992639788</v>
      </c>
      <c r="H294" t="s">
        <v>24</v>
      </c>
      <c r="I294">
        <v>13388.514907999997</v>
      </c>
      <c r="J294">
        <v>55476.732808000001</v>
      </c>
      <c r="K294">
        <v>0.2413356776855704</v>
      </c>
      <c r="L294">
        <v>-19.198922381945067</v>
      </c>
    </row>
    <row r="295" spans="1:12" x14ac:dyDescent="0.25">
      <c r="A295">
        <v>2022</v>
      </c>
      <c r="B295" t="s">
        <v>127</v>
      </c>
      <c r="C295" t="s">
        <v>123</v>
      </c>
      <c r="D295" t="s">
        <v>22</v>
      </c>
      <c r="E295" t="s">
        <v>18</v>
      </c>
      <c r="F295">
        <v>-416304875.28999996</v>
      </c>
      <c r="G295">
        <v>-79.552772992639788</v>
      </c>
      <c r="H295" t="s">
        <v>16</v>
      </c>
      <c r="I295">
        <v>25930.805388000001</v>
      </c>
      <c r="J295">
        <v>55476.732808000001</v>
      </c>
      <c r="K295">
        <v>0.46741767359920405</v>
      </c>
      <c r="L295">
        <v>-37.184372080585277</v>
      </c>
    </row>
    <row r="296" spans="1:12" x14ac:dyDescent="0.25">
      <c r="A296">
        <v>2022</v>
      </c>
      <c r="B296" t="s">
        <v>127</v>
      </c>
      <c r="C296" t="s">
        <v>123</v>
      </c>
      <c r="D296" t="s">
        <v>22</v>
      </c>
      <c r="E296" t="s">
        <v>18</v>
      </c>
      <c r="F296">
        <v>-416304875.28999996</v>
      </c>
      <c r="G296">
        <v>-79.552772992639788</v>
      </c>
      <c r="H296" t="s">
        <v>25</v>
      </c>
      <c r="I296">
        <v>4819.4826440000006</v>
      </c>
      <c r="J296">
        <v>55476.732808000001</v>
      </c>
      <c r="K296">
        <v>8.6873945166882807E-2</v>
      </c>
      <c r="L296">
        <v>-6.9110632388360642</v>
      </c>
    </row>
    <row r="297" spans="1:12" x14ac:dyDescent="0.25">
      <c r="A297">
        <v>2022</v>
      </c>
      <c r="B297" t="s">
        <v>127</v>
      </c>
      <c r="C297" t="s">
        <v>123</v>
      </c>
      <c r="D297" t="s">
        <v>22</v>
      </c>
      <c r="E297" t="s">
        <v>18</v>
      </c>
      <c r="F297">
        <v>-416304875.28999996</v>
      </c>
      <c r="G297">
        <v>-79.552772992639788</v>
      </c>
      <c r="H297" t="s">
        <v>26</v>
      </c>
      <c r="I297">
        <v>11337.929868000001</v>
      </c>
      <c r="J297">
        <v>55476.732808000001</v>
      </c>
      <c r="K297">
        <v>0.20437270354834269</v>
      </c>
      <c r="L297">
        <v>-16.258415291273373</v>
      </c>
    </row>
    <row r="298" spans="1:12" x14ac:dyDescent="0.25">
      <c r="A298">
        <v>2022</v>
      </c>
      <c r="B298" t="s">
        <v>127</v>
      </c>
      <c r="C298" t="s">
        <v>123</v>
      </c>
      <c r="D298" t="s">
        <v>22</v>
      </c>
      <c r="E298" t="s">
        <v>19</v>
      </c>
      <c r="F298">
        <v>-416304875.28999996</v>
      </c>
      <c r="G298">
        <v>-115.16203692041674</v>
      </c>
      <c r="H298" t="s">
        <v>16</v>
      </c>
      <c r="I298">
        <v>15.568372</v>
      </c>
      <c r="J298">
        <v>80309.124515999996</v>
      </c>
      <c r="K298">
        <v>1.9385558109151485E-4</v>
      </c>
      <c r="L298">
        <v>-2.2324803586889874E-2</v>
      </c>
    </row>
    <row r="299" spans="1:12" x14ac:dyDescent="0.25">
      <c r="A299">
        <v>2022</v>
      </c>
      <c r="B299" t="s">
        <v>127</v>
      </c>
      <c r="C299" t="s">
        <v>123</v>
      </c>
      <c r="D299" t="s">
        <v>22</v>
      </c>
      <c r="E299" t="s">
        <v>19</v>
      </c>
      <c r="F299">
        <v>-416304875.28999996</v>
      </c>
      <c r="G299">
        <v>-115.16203692041674</v>
      </c>
      <c r="H299" t="s">
        <v>24</v>
      </c>
      <c r="I299">
        <v>24702.791984000003</v>
      </c>
      <c r="J299">
        <v>80309.124515999996</v>
      </c>
      <c r="K299">
        <v>0.30759633021623167</v>
      </c>
      <c r="L299">
        <v>-35.423419936946374</v>
      </c>
    </row>
    <row r="300" spans="1:12" x14ac:dyDescent="0.25">
      <c r="A300">
        <v>2022</v>
      </c>
      <c r="B300" t="s">
        <v>127</v>
      </c>
      <c r="C300" t="s">
        <v>123</v>
      </c>
      <c r="D300" t="s">
        <v>22</v>
      </c>
      <c r="E300" t="s">
        <v>19</v>
      </c>
      <c r="F300">
        <v>-416304875.28999996</v>
      </c>
      <c r="G300">
        <v>-115.16203692041674</v>
      </c>
      <c r="H300" t="s">
        <v>25</v>
      </c>
      <c r="I300">
        <v>52106.081276000004</v>
      </c>
      <c r="J300">
        <v>80309.124515999996</v>
      </c>
      <c r="K300">
        <v>0.64881894292869424</v>
      </c>
      <c r="L300">
        <v>-74.719311060220051</v>
      </c>
    </row>
    <row r="301" spans="1:12" x14ac:dyDescent="0.25">
      <c r="A301">
        <v>2022</v>
      </c>
      <c r="B301" t="s">
        <v>127</v>
      </c>
      <c r="C301" t="s">
        <v>123</v>
      </c>
      <c r="D301" t="s">
        <v>22</v>
      </c>
      <c r="E301" t="s">
        <v>19</v>
      </c>
      <c r="F301">
        <v>-416304875.28999996</v>
      </c>
      <c r="G301">
        <v>-115.16203692041674</v>
      </c>
      <c r="H301" t="s">
        <v>26</v>
      </c>
      <c r="I301">
        <v>3484.6828839999998</v>
      </c>
      <c r="J301">
        <v>80309.124515999996</v>
      </c>
      <c r="K301">
        <v>4.3390871273982647E-2</v>
      </c>
      <c r="L301">
        <v>-4.9969811196634399</v>
      </c>
    </row>
    <row r="302" spans="1:12" x14ac:dyDescent="0.25">
      <c r="A302">
        <v>2022</v>
      </c>
      <c r="B302" t="s">
        <v>127</v>
      </c>
      <c r="C302" t="s">
        <v>123</v>
      </c>
      <c r="D302" t="s">
        <v>22</v>
      </c>
      <c r="E302" t="s">
        <v>20</v>
      </c>
      <c r="F302">
        <v>-416304875.28999996</v>
      </c>
      <c r="G302">
        <v>-138.54371679854398</v>
      </c>
      <c r="H302" t="s">
        <v>26</v>
      </c>
      <c r="I302">
        <v>5805.9324039999992</v>
      </c>
      <c r="J302">
        <v>96614.517255999992</v>
      </c>
      <c r="K302">
        <v>6.0093788893194902E-2</v>
      </c>
      <c r="L302">
        <v>-8.3256168697702826</v>
      </c>
    </row>
    <row r="303" spans="1:12" x14ac:dyDescent="0.25">
      <c r="A303">
        <v>2022</v>
      </c>
      <c r="B303" t="s">
        <v>127</v>
      </c>
      <c r="C303" t="s">
        <v>123</v>
      </c>
      <c r="D303" t="s">
        <v>22</v>
      </c>
      <c r="E303" t="s">
        <v>20</v>
      </c>
      <c r="F303">
        <v>-416304875.28999996</v>
      </c>
      <c r="G303">
        <v>-138.54371679854398</v>
      </c>
      <c r="H303" t="s">
        <v>16</v>
      </c>
      <c r="I303">
        <v>35616.841391999995</v>
      </c>
      <c r="J303">
        <v>96614.517255999992</v>
      </c>
      <c r="K303">
        <v>0.36864896087640603</v>
      </c>
      <c r="L303">
        <v>-51.073997233738318</v>
      </c>
    </row>
    <row r="304" spans="1:12" x14ac:dyDescent="0.25">
      <c r="A304">
        <v>2022</v>
      </c>
      <c r="B304" t="s">
        <v>127</v>
      </c>
      <c r="C304" t="s">
        <v>123</v>
      </c>
      <c r="D304" t="s">
        <v>22</v>
      </c>
      <c r="E304" t="s">
        <v>20</v>
      </c>
      <c r="F304">
        <v>-416304875.28999996</v>
      </c>
      <c r="G304">
        <v>-138.54371679854398</v>
      </c>
      <c r="H304" t="s">
        <v>24</v>
      </c>
      <c r="I304">
        <v>42728.944492000002</v>
      </c>
      <c r="J304">
        <v>96614.517255999992</v>
      </c>
      <c r="K304">
        <v>0.4422621538208476</v>
      </c>
      <c r="L304">
        <v>-61.272642589669609</v>
      </c>
    </row>
    <row r="305" spans="1:12" x14ac:dyDescent="0.25">
      <c r="A305">
        <v>2022</v>
      </c>
      <c r="B305" t="s">
        <v>127</v>
      </c>
      <c r="C305" t="s">
        <v>123</v>
      </c>
      <c r="D305" t="s">
        <v>22</v>
      </c>
      <c r="E305" t="s">
        <v>20</v>
      </c>
      <c r="F305">
        <v>-416304875.28999996</v>
      </c>
      <c r="G305">
        <v>-138.54371679854398</v>
      </c>
      <c r="H305" t="s">
        <v>25</v>
      </c>
      <c r="I305">
        <v>12462.798967999999</v>
      </c>
      <c r="J305">
        <v>96614.517255999992</v>
      </c>
      <c r="K305">
        <v>0.12899509640955154</v>
      </c>
      <c r="L305">
        <v>-17.871460105365784</v>
      </c>
    </row>
    <row r="306" spans="1:12" x14ac:dyDescent="0.25">
      <c r="A306">
        <v>2022</v>
      </c>
      <c r="B306" t="s">
        <v>127</v>
      </c>
      <c r="C306" t="s">
        <v>123</v>
      </c>
      <c r="D306" t="s">
        <v>17</v>
      </c>
      <c r="E306" t="s">
        <v>15</v>
      </c>
      <c r="F306">
        <v>-681345142.25999987</v>
      </c>
      <c r="G306">
        <v>-135.91776014370942</v>
      </c>
      <c r="H306" t="s">
        <v>16</v>
      </c>
      <c r="I306">
        <v>15262.774551999999</v>
      </c>
      <c r="J306">
        <v>57913.004379999998</v>
      </c>
      <c r="K306">
        <v>0.26354658535503178</v>
      </c>
      <c r="L306">
        <v>-35.82066157497885</v>
      </c>
    </row>
    <row r="307" spans="1:12" x14ac:dyDescent="0.25">
      <c r="A307">
        <v>2022</v>
      </c>
      <c r="B307" t="s">
        <v>127</v>
      </c>
      <c r="C307" t="s">
        <v>123</v>
      </c>
      <c r="D307" t="s">
        <v>17</v>
      </c>
      <c r="E307" t="s">
        <v>15</v>
      </c>
      <c r="F307">
        <v>-681345142.25999987</v>
      </c>
      <c r="G307">
        <v>-135.91776014370942</v>
      </c>
      <c r="H307" t="s">
        <v>24</v>
      </c>
      <c r="I307">
        <v>28150.704912000001</v>
      </c>
      <c r="J307">
        <v>57913.004379999998</v>
      </c>
      <c r="K307">
        <v>0.48608607364396594</v>
      </c>
      <c r="L307">
        <v>-66.067730366738033</v>
      </c>
    </row>
    <row r="308" spans="1:12" x14ac:dyDescent="0.25">
      <c r="A308">
        <v>2022</v>
      </c>
      <c r="B308" t="s">
        <v>127</v>
      </c>
      <c r="C308" t="s">
        <v>123</v>
      </c>
      <c r="D308" t="s">
        <v>17</v>
      </c>
      <c r="E308" t="s">
        <v>15</v>
      </c>
      <c r="F308">
        <v>-681345142.25999987</v>
      </c>
      <c r="G308">
        <v>-135.91776014370942</v>
      </c>
      <c r="H308" t="s">
        <v>26</v>
      </c>
      <c r="I308">
        <v>7602.7810760000011</v>
      </c>
      <c r="J308">
        <v>57913.004379999998</v>
      </c>
      <c r="K308">
        <v>0.1312793414431386</v>
      </c>
      <c r="L308">
        <v>-17.843194042092644</v>
      </c>
    </row>
    <row r="309" spans="1:12" x14ac:dyDescent="0.25">
      <c r="A309">
        <v>2022</v>
      </c>
      <c r="B309" t="s">
        <v>127</v>
      </c>
      <c r="C309" t="s">
        <v>123</v>
      </c>
      <c r="D309" t="s">
        <v>17</v>
      </c>
      <c r="E309" t="s">
        <v>15</v>
      </c>
      <c r="F309">
        <v>-681345142.25999987</v>
      </c>
      <c r="G309">
        <v>-135.91776014370942</v>
      </c>
      <c r="H309" t="s">
        <v>25</v>
      </c>
      <c r="I309">
        <v>6896.743840000001</v>
      </c>
      <c r="J309">
        <v>57913.004379999998</v>
      </c>
      <c r="K309">
        <v>0.11908799955786374</v>
      </c>
      <c r="L309">
        <v>-16.186174159899895</v>
      </c>
    </row>
    <row r="310" spans="1:12" x14ac:dyDescent="0.25">
      <c r="A310">
        <v>2022</v>
      </c>
      <c r="B310" t="s">
        <v>127</v>
      </c>
      <c r="C310" t="s">
        <v>123</v>
      </c>
      <c r="D310" t="s">
        <v>17</v>
      </c>
      <c r="E310" t="s">
        <v>18</v>
      </c>
      <c r="F310">
        <v>-681345142.25999987</v>
      </c>
      <c r="G310">
        <v>-130.20000160721068</v>
      </c>
      <c r="H310" t="s">
        <v>24</v>
      </c>
      <c r="I310">
        <v>13388.514907999997</v>
      </c>
      <c r="J310">
        <v>55476.732808000001</v>
      </c>
      <c r="K310">
        <v>0.2413356776855704</v>
      </c>
      <c r="L310">
        <v>-31.421905622538546</v>
      </c>
    </row>
    <row r="311" spans="1:12" x14ac:dyDescent="0.25">
      <c r="A311">
        <v>2022</v>
      </c>
      <c r="B311" t="s">
        <v>127</v>
      </c>
      <c r="C311" t="s">
        <v>123</v>
      </c>
      <c r="D311" t="s">
        <v>17</v>
      </c>
      <c r="E311" t="s">
        <v>18</v>
      </c>
      <c r="F311">
        <v>-681345142.25999987</v>
      </c>
      <c r="G311">
        <v>-130.20000160721068</v>
      </c>
      <c r="H311" t="s">
        <v>16</v>
      </c>
      <c r="I311">
        <v>25930.805388000001</v>
      </c>
      <c r="J311">
        <v>55476.732808000001</v>
      </c>
      <c r="K311">
        <v>0.46741767359920405</v>
      </c>
      <c r="L311">
        <v>-60.857781853855045</v>
      </c>
    </row>
    <row r="312" spans="1:12" x14ac:dyDescent="0.25">
      <c r="A312">
        <v>2022</v>
      </c>
      <c r="B312" t="s">
        <v>127</v>
      </c>
      <c r="C312" t="s">
        <v>123</v>
      </c>
      <c r="D312" t="s">
        <v>17</v>
      </c>
      <c r="E312" t="s">
        <v>18</v>
      </c>
      <c r="F312">
        <v>-681345142.25999987</v>
      </c>
      <c r="G312">
        <v>-130.20000160721068</v>
      </c>
      <c r="H312" t="s">
        <v>25</v>
      </c>
      <c r="I312">
        <v>4819.4826440000006</v>
      </c>
      <c r="J312">
        <v>55476.732808000001</v>
      </c>
      <c r="K312">
        <v>8.6873945166882807E-2</v>
      </c>
      <c r="L312">
        <v>-11.310987800352875</v>
      </c>
    </row>
    <row r="313" spans="1:12" x14ac:dyDescent="0.25">
      <c r="A313">
        <v>2022</v>
      </c>
      <c r="B313" t="s">
        <v>127</v>
      </c>
      <c r="C313" t="s">
        <v>123</v>
      </c>
      <c r="D313" t="s">
        <v>17</v>
      </c>
      <c r="E313" t="s">
        <v>18</v>
      </c>
      <c r="F313">
        <v>-681345142.25999987</v>
      </c>
      <c r="G313">
        <v>-130.20000160721068</v>
      </c>
      <c r="H313" t="s">
        <v>26</v>
      </c>
      <c r="I313">
        <v>11337.929868000001</v>
      </c>
      <c r="J313">
        <v>55476.732808000001</v>
      </c>
      <c r="K313">
        <v>0.20437270354834269</v>
      </c>
      <c r="L313">
        <v>-26.60932633046421</v>
      </c>
    </row>
    <row r="314" spans="1:12" x14ac:dyDescent="0.25">
      <c r="A314">
        <v>2022</v>
      </c>
      <c r="B314" t="s">
        <v>127</v>
      </c>
      <c r="C314" t="s">
        <v>123</v>
      </c>
      <c r="D314" t="s">
        <v>17</v>
      </c>
      <c r="E314" t="s">
        <v>19</v>
      </c>
      <c r="F314">
        <v>-681345142.25999987</v>
      </c>
      <c r="G314">
        <v>-188.47988358011312</v>
      </c>
      <c r="H314" t="s">
        <v>16</v>
      </c>
      <c r="I314">
        <v>15.568372</v>
      </c>
      <c r="J314">
        <v>80309.124515999996</v>
      </c>
      <c r="K314">
        <v>1.9385558109151485E-4</v>
      </c>
      <c r="L314">
        <v>-3.6537877355483896E-2</v>
      </c>
    </row>
    <row r="315" spans="1:12" x14ac:dyDescent="0.25">
      <c r="A315">
        <v>2022</v>
      </c>
      <c r="B315" t="s">
        <v>127</v>
      </c>
      <c r="C315" t="s">
        <v>123</v>
      </c>
      <c r="D315" t="s">
        <v>17</v>
      </c>
      <c r="E315" t="s">
        <v>19</v>
      </c>
      <c r="F315">
        <v>-681345142.25999987</v>
      </c>
      <c r="G315">
        <v>-188.47988358011312</v>
      </c>
      <c r="H315" t="s">
        <v>24</v>
      </c>
      <c r="I315">
        <v>24702.791984000003</v>
      </c>
      <c r="J315">
        <v>80309.124515999996</v>
      </c>
      <c r="K315">
        <v>0.30759633021623167</v>
      </c>
      <c r="L315">
        <v>-57.975720508825376</v>
      </c>
    </row>
    <row r="316" spans="1:12" x14ac:dyDescent="0.25">
      <c r="A316">
        <v>2022</v>
      </c>
      <c r="B316" t="s">
        <v>127</v>
      </c>
      <c r="C316" t="s">
        <v>123</v>
      </c>
      <c r="D316" t="s">
        <v>17</v>
      </c>
      <c r="E316" t="s">
        <v>19</v>
      </c>
      <c r="F316">
        <v>-681345142.25999987</v>
      </c>
      <c r="G316">
        <v>-188.47988358011312</v>
      </c>
      <c r="H316" t="s">
        <v>25</v>
      </c>
      <c r="I316">
        <v>52106.081276000004</v>
      </c>
      <c r="J316">
        <v>80309.124515999996</v>
      </c>
      <c r="K316">
        <v>0.64881894292869424</v>
      </c>
      <c r="L316">
        <v>-122.28931882777235</v>
      </c>
    </row>
    <row r="317" spans="1:12" x14ac:dyDescent="0.25">
      <c r="A317">
        <v>2022</v>
      </c>
      <c r="B317" t="s">
        <v>127</v>
      </c>
      <c r="C317" t="s">
        <v>123</v>
      </c>
      <c r="D317" t="s">
        <v>17</v>
      </c>
      <c r="E317" t="s">
        <v>19</v>
      </c>
      <c r="F317">
        <v>-681345142.25999987</v>
      </c>
      <c r="G317">
        <v>-188.47988358011312</v>
      </c>
      <c r="H317" t="s">
        <v>26</v>
      </c>
      <c r="I317">
        <v>3484.6828839999998</v>
      </c>
      <c r="J317">
        <v>80309.124515999996</v>
      </c>
      <c r="K317">
        <v>4.3390871273982647E-2</v>
      </c>
      <c r="L317">
        <v>-8.1783063661599247</v>
      </c>
    </row>
    <row r="318" spans="1:12" x14ac:dyDescent="0.25">
      <c r="A318">
        <v>2022</v>
      </c>
      <c r="B318" t="s">
        <v>127</v>
      </c>
      <c r="C318" t="s">
        <v>123</v>
      </c>
      <c r="D318" t="s">
        <v>17</v>
      </c>
      <c r="E318" t="s">
        <v>20</v>
      </c>
      <c r="F318">
        <v>-681345142.25999987</v>
      </c>
      <c r="G318">
        <v>-226.7474969289666</v>
      </c>
      <c r="H318" t="s">
        <v>26</v>
      </c>
      <c r="I318">
        <v>5805.9324039999992</v>
      </c>
      <c r="J318">
        <v>96614.517255999992</v>
      </c>
      <c r="K318">
        <v>6.0093788893194902E-2</v>
      </c>
      <c r="L318">
        <v>-13.626116212509679</v>
      </c>
    </row>
    <row r="319" spans="1:12" x14ac:dyDescent="0.25">
      <c r="A319">
        <v>2022</v>
      </c>
      <c r="B319" t="s">
        <v>127</v>
      </c>
      <c r="C319" t="s">
        <v>123</v>
      </c>
      <c r="D319" t="s">
        <v>17</v>
      </c>
      <c r="E319" t="s">
        <v>20</v>
      </c>
      <c r="F319">
        <v>-681345142.25999987</v>
      </c>
      <c r="G319">
        <v>-226.7474969289666</v>
      </c>
      <c r="H319" t="s">
        <v>16</v>
      </c>
      <c r="I319">
        <v>35616.841391999995</v>
      </c>
      <c r="J319">
        <v>96614.517255999992</v>
      </c>
      <c r="K319">
        <v>0.36864896087640603</v>
      </c>
      <c r="L319">
        <v>-83.590229124189605</v>
      </c>
    </row>
    <row r="320" spans="1:12" x14ac:dyDescent="0.25">
      <c r="A320">
        <v>2022</v>
      </c>
      <c r="B320" t="s">
        <v>127</v>
      </c>
      <c r="C320" t="s">
        <v>123</v>
      </c>
      <c r="D320" t="s">
        <v>17</v>
      </c>
      <c r="E320" t="s">
        <v>20</v>
      </c>
      <c r="F320">
        <v>-681345142.25999987</v>
      </c>
      <c r="G320">
        <v>-226.7474969289666</v>
      </c>
      <c r="H320" t="s">
        <v>24</v>
      </c>
      <c r="I320">
        <v>42728.944492000002</v>
      </c>
      <c r="J320">
        <v>96614.517255999992</v>
      </c>
      <c r="K320">
        <v>0.4422621538208476</v>
      </c>
      <c r="L320">
        <v>-100.2818363652908</v>
      </c>
    </row>
    <row r="321" spans="1:12" x14ac:dyDescent="0.25">
      <c r="A321">
        <v>2022</v>
      </c>
      <c r="B321" t="s">
        <v>127</v>
      </c>
      <c r="C321" t="s">
        <v>123</v>
      </c>
      <c r="D321" t="s">
        <v>17</v>
      </c>
      <c r="E321" t="s">
        <v>20</v>
      </c>
      <c r="F321">
        <v>-681345142.25999987</v>
      </c>
      <c r="G321">
        <v>-226.7474969289666</v>
      </c>
      <c r="H321" t="s">
        <v>25</v>
      </c>
      <c r="I321">
        <v>12462.798967999999</v>
      </c>
      <c r="J321">
        <v>96614.517255999992</v>
      </c>
      <c r="K321">
        <v>0.12899509640955154</v>
      </c>
      <c r="L321">
        <v>-29.249315226976538</v>
      </c>
    </row>
    <row r="322" spans="1:12" x14ac:dyDescent="0.25">
      <c r="A322">
        <v>2022</v>
      </c>
      <c r="B322" t="s">
        <v>127</v>
      </c>
      <c r="C322" t="s">
        <v>123</v>
      </c>
      <c r="D322" t="s">
        <v>23</v>
      </c>
      <c r="E322" t="s">
        <v>15</v>
      </c>
      <c r="F322">
        <v>-298701787.47999996</v>
      </c>
      <c r="G322">
        <v>-59.5863614298896</v>
      </c>
      <c r="H322" t="s">
        <v>16</v>
      </c>
      <c r="I322">
        <v>15262.774551999999</v>
      </c>
      <c r="J322">
        <v>57913.004379999998</v>
      </c>
      <c r="K322">
        <v>0.26354658535503178</v>
      </c>
      <c r="L322">
        <v>-15.703782088578173</v>
      </c>
    </row>
    <row r="323" spans="1:12" x14ac:dyDescent="0.25">
      <c r="A323">
        <v>2022</v>
      </c>
      <c r="B323" t="s">
        <v>127</v>
      </c>
      <c r="C323" t="s">
        <v>123</v>
      </c>
      <c r="D323" t="s">
        <v>23</v>
      </c>
      <c r="E323" t="s">
        <v>15</v>
      </c>
      <c r="F323">
        <v>-298701787.47999996</v>
      </c>
      <c r="G323">
        <v>-59.5863614298896</v>
      </c>
      <c r="H323" t="s">
        <v>24</v>
      </c>
      <c r="I323">
        <v>28150.704912000001</v>
      </c>
      <c r="J323">
        <v>57913.004379999998</v>
      </c>
      <c r="K323">
        <v>0.48608607364396594</v>
      </c>
      <c r="L323">
        <v>-28.964100470185286</v>
      </c>
    </row>
    <row r="324" spans="1:12" x14ac:dyDescent="0.25">
      <c r="A324">
        <v>2022</v>
      </c>
      <c r="B324" t="s">
        <v>127</v>
      </c>
      <c r="C324" t="s">
        <v>123</v>
      </c>
      <c r="D324" t="s">
        <v>23</v>
      </c>
      <c r="E324" t="s">
        <v>15</v>
      </c>
      <c r="F324">
        <v>-298701787.47999996</v>
      </c>
      <c r="G324">
        <v>-59.5863614298896</v>
      </c>
      <c r="H324" t="s">
        <v>26</v>
      </c>
      <c r="I324">
        <v>7602.7810760000011</v>
      </c>
      <c r="J324">
        <v>57913.004379999998</v>
      </c>
      <c r="K324">
        <v>0.1312793414431386</v>
      </c>
      <c r="L324">
        <v>-7.8224582875087414</v>
      </c>
    </row>
    <row r="325" spans="1:12" x14ac:dyDescent="0.25">
      <c r="A325">
        <v>2022</v>
      </c>
      <c r="B325" t="s">
        <v>127</v>
      </c>
      <c r="C325" t="s">
        <v>123</v>
      </c>
      <c r="D325" t="s">
        <v>23</v>
      </c>
      <c r="E325" t="s">
        <v>15</v>
      </c>
      <c r="F325">
        <v>-298701787.47999996</v>
      </c>
      <c r="G325">
        <v>-59.5863614298896</v>
      </c>
      <c r="H325" t="s">
        <v>25</v>
      </c>
      <c r="I325">
        <v>6896.743840000001</v>
      </c>
      <c r="J325">
        <v>57913.004379999998</v>
      </c>
      <c r="K325">
        <v>0.11908799955786374</v>
      </c>
      <c r="L325">
        <v>-7.0960205836174017</v>
      </c>
    </row>
    <row r="326" spans="1:12" x14ac:dyDescent="0.25">
      <c r="A326">
        <v>2022</v>
      </c>
      <c r="B326" t="s">
        <v>127</v>
      </c>
      <c r="C326" t="s">
        <v>123</v>
      </c>
      <c r="D326" t="s">
        <v>23</v>
      </c>
      <c r="E326" t="s">
        <v>18</v>
      </c>
      <c r="F326">
        <v>-298701787.47999996</v>
      </c>
      <c r="G326">
        <v>-57.079695440364617</v>
      </c>
      <c r="H326" t="s">
        <v>24</v>
      </c>
      <c r="I326">
        <v>13388.514907999997</v>
      </c>
      <c r="J326">
        <v>55476.732808000001</v>
      </c>
      <c r="K326">
        <v>0.2413356776855704</v>
      </c>
      <c r="L326">
        <v>-13.775366981186357</v>
      </c>
    </row>
    <row r="327" spans="1:12" x14ac:dyDescent="0.25">
      <c r="A327">
        <v>2022</v>
      </c>
      <c r="B327" t="s">
        <v>127</v>
      </c>
      <c r="C327" t="s">
        <v>123</v>
      </c>
      <c r="D327" t="s">
        <v>23</v>
      </c>
      <c r="E327" t="s">
        <v>18</v>
      </c>
      <c r="F327">
        <v>-298701787.47999996</v>
      </c>
      <c r="G327">
        <v>-57.079695440364617</v>
      </c>
      <c r="H327" t="s">
        <v>16</v>
      </c>
      <c r="I327">
        <v>25930.805388000001</v>
      </c>
      <c r="J327">
        <v>55476.732808000001</v>
      </c>
      <c r="K327">
        <v>0.46741767359920405</v>
      </c>
      <c r="L327">
        <v>-26.680058452486325</v>
      </c>
    </row>
    <row r="328" spans="1:12" x14ac:dyDescent="0.25">
      <c r="A328">
        <v>2022</v>
      </c>
      <c r="B328" t="s">
        <v>127</v>
      </c>
      <c r="C328" t="s">
        <v>123</v>
      </c>
      <c r="D328" t="s">
        <v>23</v>
      </c>
      <c r="E328" t="s">
        <v>18</v>
      </c>
      <c r="F328">
        <v>-298701787.47999996</v>
      </c>
      <c r="G328">
        <v>-57.079695440364617</v>
      </c>
      <c r="H328" t="s">
        <v>25</v>
      </c>
      <c r="I328">
        <v>4819.4826440000006</v>
      </c>
      <c r="J328">
        <v>55476.732808000001</v>
      </c>
      <c r="K328">
        <v>8.6873945166882807E-2</v>
      </c>
      <c r="L328">
        <v>-4.9587383318286067</v>
      </c>
    </row>
    <row r="329" spans="1:12" x14ac:dyDescent="0.25">
      <c r="A329">
        <v>2022</v>
      </c>
      <c r="B329" t="s">
        <v>127</v>
      </c>
      <c r="C329" t="s">
        <v>123</v>
      </c>
      <c r="D329" t="s">
        <v>23</v>
      </c>
      <c r="E329" t="s">
        <v>18</v>
      </c>
      <c r="F329">
        <v>-298701787.47999996</v>
      </c>
      <c r="G329">
        <v>-57.079695440364617</v>
      </c>
      <c r="H329" t="s">
        <v>26</v>
      </c>
      <c r="I329">
        <v>11337.929868000001</v>
      </c>
      <c r="J329">
        <v>55476.732808000001</v>
      </c>
      <c r="K329">
        <v>0.20437270354834269</v>
      </c>
      <c r="L329">
        <v>-11.665531674863326</v>
      </c>
    </row>
    <row r="330" spans="1:12" x14ac:dyDescent="0.25">
      <c r="A330">
        <v>2022</v>
      </c>
      <c r="B330" t="s">
        <v>127</v>
      </c>
      <c r="C330" t="s">
        <v>123</v>
      </c>
      <c r="D330" t="s">
        <v>23</v>
      </c>
      <c r="E330" t="s">
        <v>19</v>
      </c>
      <c r="F330">
        <v>-298701787.47999996</v>
      </c>
      <c r="G330">
        <v>-82.629602293280001</v>
      </c>
      <c r="H330" t="s">
        <v>16</v>
      </c>
      <c r="I330">
        <v>15.568372</v>
      </c>
      <c r="J330">
        <v>80309.124515999996</v>
      </c>
      <c r="K330">
        <v>1.9385558109151485E-4</v>
      </c>
      <c r="L330">
        <v>-1.6018209567924564E-2</v>
      </c>
    </row>
    <row r="331" spans="1:12" x14ac:dyDescent="0.25">
      <c r="A331">
        <v>2022</v>
      </c>
      <c r="B331" t="s">
        <v>127</v>
      </c>
      <c r="C331" t="s">
        <v>123</v>
      </c>
      <c r="D331" t="s">
        <v>23</v>
      </c>
      <c r="E331" t="s">
        <v>19</v>
      </c>
      <c r="F331">
        <v>-298701787.47999996</v>
      </c>
      <c r="G331">
        <v>-82.629602293280001</v>
      </c>
      <c r="H331" t="s">
        <v>24</v>
      </c>
      <c r="I331">
        <v>24702.791984000003</v>
      </c>
      <c r="J331">
        <v>80309.124515999996</v>
      </c>
      <c r="K331">
        <v>0.30759633021623167</v>
      </c>
      <c r="L331">
        <v>-25.416562432639648</v>
      </c>
    </row>
    <row r="332" spans="1:12" x14ac:dyDescent="0.25">
      <c r="A332">
        <v>2022</v>
      </c>
      <c r="B332" t="s">
        <v>127</v>
      </c>
      <c r="C332" t="s">
        <v>123</v>
      </c>
      <c r="D332" t="s">
        <v>23</v>
      </c>
      <c r="E332" t="s">
        <v>19</v>
      </c>
      <c r="F332">
        <v>-298701787.47999996</v>
      </c>
      <c r="G332">
        <v>-82.629602293280001</v>
      </c>
      <c r="H332" t="s">
        <v>25</v>
      </c>
      <c r="I332">
        <v>52106.081276000004</v>
      </c>
      <c r="J332">
        <v>80309.124515999996</v>
      </c>
      <c r="K332">
        <v>0.64881894292869424</v>
      </c>
      <c r="L332">
        <v>-53.611651214544338</v>
      </c>
    </row>
    <row r="333" spans="1:12" x14ac:dyDescent="0.25">
      <c r="A333">
        <v>2022</v>
      </c>
      <c r="B333" t="s">
        <v>127</v>
      </c>
      <c r="C333" t="s">
        <v>123</v>
      </c>
      <c r="D333" t="s">
        <v>23</v>
      </c>
      <c r="E333" t="s">
        <v>19</v>
      </c>
      <c r="F333">
        <v>-298701787.47999996</v>
      </c>
      <c r="G333">
        <v>-82.629602293280001</v>
      </c>
      <c r="H333" t="s">
        <v>26</v>
      </c>
      <c r="I333">
        <v>3484.6828839999998</v>
      </c>
      <c r="J333">
        <v>80309.124515999996</v>
      </c>
      <c r="K333">
        <v>4.3390871273982647E-2</v>
      </c>
      <c r="L333">
        <v>-3.5853704365280938</v>
      </c>
    </row>
    <row r="334" spans="1:12" x14ac:dyDescent="0.25">
      <c r="A334">
        <v>2022</v>
      </c>
      <c r="B334" t="s">
        <v>127</v>
      </c>
      <c r="C334" t="s">
        <v>123</v>
      </c>
      <c r="D334" t="s">
        <v>23</v>
      </c>
      <c r="E334" t="s">
        <v>20</v>
      </c>
      <c r="F334">
        <v>-298701787.47999996</v>
      </c>
      <c r="G334">
        <v>-99.406128316465711</v>
      </c>
      <c r="H334" t="s">
        <v>26</v>
      </c>
      <c r="I334">
        <v>5805.9324039999992</v>
      </c>
      <c r="J334">
        <v>96614.517255999992</v>
      </c>
      <c r="K334">
        <v>6.0093788893194902E-2</v>
      </c>
      <c r="L334">
        <v>-5.973690889739534</v>
      </c>
    </row>
    <row r="335" spans="1:12" x14ac:dyDescent="0.25">
      <c r="A335">
        <v>2022</v>
      </c>
      <c r="B335" t="s">
        <v>127</v>
      </c>
      <c r="C335" t="s">
        <v>123</v>
      </c>
      <c r="D335" t="s">
        <v>23</v>
      </c>
      <c r="E335" t="s">
        <v>20</v>
      </c>
      <c r="F335">
        <v>-298701787.47999996</v>
      </c>
      <c r="G335">
        <v>-99.406128316465711</v>
      </c>
      <c r="H335" t="s">
        <v>16</v>
      </c>
      <c r="I335">
        <v>35616.841391999995</v>
      </c>
      <c r="J335">
        <v>96614.517255999992</v>
      </c>
      <c r="K335">
        <v>0.36864896087640603</v>
      </c>
      <c r="L335">
        <v>-36.645965908611764</v>
      </c>
    </row>
    <row r="336" spans="1:12" x14ac:dyDescent="0.25">
      <c r="A336">
        <v>2022</v>
      </c>
      <c r="B336" t="s">
        <v>127</v>
      </c>
      <c r="C336" t="s">
        <v>123</v>
      </c>
      <c r="D336" t="s">
        <v>23</v>
      </c>
      <c r="E336" t="s">
        <v>20</v>
      </c>
      <c r="F336">
        <v>-298701787.47999996</v>
      </c>
      <c r="G336">
        <v>-99.406128316465711</v>
      </c>
      <c r="H336" t="s">
        <v>24</v>
      </c>
      <c r="I336">
        <v>42728.944492000002</v>
      </c>
      <c r="J336">
        <v>96614.517255999992</v>
      </c>
      <c r="K336">
        <v>0.4422621538208476</v>
      </c>
      <c r="L336">
        <v>-43.963568412231673</v>
      </c>
    </row>
    <row r="337" spans="1:12" x14ac:dyDescent="0.25">
      <c r="A337">
        <v>2022</v>
      </c>
      <c r="B337" t="s">
        <v>127</v>
      </c>
      <c r="C337" t="s">
        <v>123</v>
      </c>
      <c r="D337" t="s">
        <v>23</v>
      </c>
      <c r="E337" t="s">
        <v>20</v>
      </c>
      <c r="F337">
        <v>-298701787.47999996</v>
      </c>
      <c r="G337">
        <v>-99.406128316465711</v>
      </c>
      <c r="H337" t="s">
        <v>25</v>
      </c>
      <c r="I337">
        <v>12462.798967999999</v>
      </c>
      <c r="J337">
        <v>96614.517255999992</v>
      </c>
      <c r="K337">
        <v>0.12899509640955154</v>
      </c>
      <c r="L337">
        <v>-12.822903105882745</v>
      </c>
    </row>
    <row r="338" spans="1:12" x14ac:dyDescent="0.25">
      <c r="A338">
        <v>2022</v>
      </c>
      <c r="B338" t="s">
        <v>127</v>
      </c>
      <c r="C338" t="s">
        <v>124</v>
      </c>
      <c r="D338" t="s">
        <v>22</v>
      </c>
      <c r="E338" t="s">
        <v>15</v>
      </c>
      <c r="F338">
        <v>-416304875.28999996</v>
      </c>
      <c r="G338">
        <v>-83.046348578399389</v>
      </c>
      <c r="H338" t="s">
        <v>25</v>
      </c>
      <c r="I338">
        <v>6896.743840000001</v>
      </c>
      <c r="J338">
        <v>57913.004379999998</v>
      </c>
      <c r="K338">
        <v>0.11908799955786374</v>
      </c>
      <c r="L338">
        <v>-9.8898235227866245</v>
      </c>
    </row>
    <row r="339" spans="1:12" x14ac:dyDescent="0.25">
      <c r="A339">
        <v>2022</v>
      </c>
      <c r="B339" t="s">
        <v>127</v>
      </c>
      <c r="C339" t="s">
        <v>124</v>
      </c>
      <c r="D339" t="s">
        <v>22</v>
      </c>
      <c r="E339" t="s">
        <v>15</v>
      </c>
      <c r="F339">
        <v>-416304875.28999996</v>
      </c>
      <c r="G339">
        <v>-83.046348578399389</v>
      </c>
      <c r="H339" t="s">
        <v>16</v>
      </c>
      <c r="I339">
        <v>15262.774551999999</v>
      </c>
      <c r="J339">
        <v>57913.004379999998</v>
      </c>
      <c r="K339">
        <v>0.26354658535503178</v>
      </c>
      <c r="L339">
        <v>-21.886581594040855</v>
      </c>
    </row>
    <row r="340" spans="1:12" x14ac:dyDescent="0.25">
      <c r="A340">
        <v>2022</v>
      </c>
      <c r="B340" t="s">
        <v>127</v>
      </c>
      <c r="C340" t="s">
        <v>124</v>
      </c>
      <c r="D340" t="s">
        <v>22</v>
      </c>
      <c r="E340" t="s">
        <v>15</v>
      </c>
      <c r="F340">
        <v>-416304875.28999996</v>
      </c>
      <c r="G340">
        <v>-83.046348578399389</v>
      </c>
      <c r="H340" t="s">
        <v>24</v>
      </c>
      <c r="I340">
        <v>28150.704912000001</v>
      </c>
      <c r="J340">
        <v>57913.004379999998</v>
      </c>
      <c r="K340">
        <v>0.48608607364396594</v>
      </c>
      <c r="L340">
        <v>-40.367673510942311</v>
      </c>
    </row>
    <row r="341" spans="1:12" x14ac:dyDescent="0.25">
      <c r="A341">
        <v>2022</v>
      </c>
      <c r="B341" t="s">
        <v>127</v>
      </c>
      <c r="C341" t="s">
        <v>124</v>
      </c>
      <c r="D341" t="s">
        <v>22</v>
      </c>
      <c r="E341" t="s">
        <v>15</v>
      </c>
      <c r="F341">
        <v>-416304875.28999996</v>
      </c>
      <c r="G341">
        <v>-83.046348578399389</v>
      </c>
      <c r="H341" t="s">
        <v>26</v>
      </c>
      <c r="I341">
        <v>7602.7810760000011</v>
      </c>
      <c r="J341">
        <v>57913.004379999998</v>
      </c>
      <c r="K341">
        <v>0.1312793414431386</v>
      </c>
      <c r="L341">
        <v>-10.902269950629602</v>
      </c>
    </row>
    <row r="342" spans="1:12" x14ac:dyDescent="0.25">
      <c r="A342">
        <v>2022</v>
      </c>
      <c r="B342" t="s">
        <v>127</v>
      </c>
      <c r="C342" t="s">
        <v>124</v>
      </c>
      <c r="D342" t="s">
        <v>22</v>
      </c>
      <c r="E342" t="s">
        <v>18</v>
      </c>
      <c r="F342">
        <v>-416304875.28999996</v>
      </c>
      <c r="G342">
        <v>-79.552772992639788</v>
      </c>
      <c r="H342" t="s">
        <v>26</v>
      </c>
      <c r="I342">
        <v>11337.929868000001</v>
      </c>
      <c r="J342">
        <v>55476.732808000001</v>
      </c>
      <c r="K342">
        <v>0.20437270354834269</v>
      </c>
      <c r="L342">
        <v>-16.258415291273373</v>
      </c>
    </row>
    <row r="343" spans="1:12" x14ac:dyDescent="0.25">
      <c r="A343">
        <v>2022</v>
      </c>
      <c r="B343" t="s">
        <v>127</v>
      </c>
      <c r="C343" t="s">
        <v>124</v>
      </c>
      <c r="D343" t="s">
        <v>22</v>
      </c>
      <c r="E343" t="s">
        <v>18</v>
      </c>
      <c r="F343">
        <v>-416304875.28999996</v>
      </c>
      <c r="G343">
        <v>-79.552772992639788</v>
      </c>
      <c r="H343" t="s">
        <v>24</v>
      </c>
      <c r="I343">
        <v>13388.514907999997</v>
      </c>
      <c r="J343">
        <v>55476.732808000001</v>
      </c>
      <c r="K343">
        <v>0.2413356776855704</v>
      </c>
      <c r="L343">
        <v>-19.198922381945067</v>
      </c>
    </row>
    <row r="344" spans="1:12" x14ac:dyDescent="0.25">
      <c r="A344">
        <v>2022</v>
      </c>
      <c r="B344" t="s">
        <v>127</v>
      </c>
      <c r="C344" t="s">
        <v>124</v>
      </c>
      <c r="D344" t="s">
        <v>22</v>
      </c>
      <c r="E344" t="s">
        <v>18</v>
      </c>
      <c r="F344">
        <v>-416304875.28999996</v>
      </c>
      <c r="G344">
        <v>-79.552772992639788</v>
      </c>
      <c r="H344" t="s">
        <v>16</v>
      </c>
      <c r="I344">
        <v>25930.805388000001</v>
      </c>
      <c r="J344">
        <v>55476.732808000001</v>
      </c>
      <c r="K344">
        <v>0.46741767359920405</v>
      </c>
      <c r="L344">
        <v>-37.184372080585277</v>
      </c>
    </row>
    <row r="345" spans="1:12" x14ac:dyDescent="0.25">
      <c r="A345">
        <v>2022</v>
      </c>
      <c r="B345" t="s">
        <v>127</v>
      </c>
      <c r="C345" t="s">
        <v>124</v>
      </c>
      <c r="D345" t="s">
        <v>22</v>
      </c>
      <c r="E345" t="s">
        <v>18</v>
      </c>
      <c r="F345">
        <v>-416304875.28999996</v>
      </c>
      <c r="G345">
        <v>-79.552772992639788</v>
      </c>
      <c r="H345" t="s">
        <v>25</v>
      </c>
      <c r="I345">
        <v>4819.4826440000006</v>
      </c>
      <c r="J345">
        <v>55476.732808000001</v>
      </c>
      <c r="K345">
        <v>8.6873945166882807E-2</v>
      </c>
      <c r="L345">
        <v>-6.9110632388360642</v>
      </c>
    </row>
    <row r="346" spans="1:12" x14ac:dyDescent="0.25">
      <c r="A346">
        <v>2022</v>
      </c>
      <c r="B346" t="s">
        <v>127</v>
      </c>
      <c r="C346" t="s">
        <v>124</v>
      </c>
      <c r="D346" t="s">
        <v>22</v>
      </c>
      <c r="E346" t="s">
        <v>19</v>
      </c>
      <c r="F346">
        <v>-416304875.28999996</v>
      </c>
      <c r="G346">
        <v>-115.16203692041674</v>
      </c>
      <c r="H346" t="s">
        <v>26</v>
      </c>
      <c r="I346">
        <v>3484.6828839999998</v>
      </c>
      <c r="J346">
        <v>80309.124515999996</v>
      </c>
      <c r="K346">
        <v>4.3390871273982647E-2</v>
      </c>
      <c r="L346">
        <v>-4.9969811196634399</v>
      </c>
    </row>
    <row r="347" spans="1:12" x14ac:dyDescent="0.25">
      <c r="A347">
        <v>2022</v>
      </c>
      <c r="B347" t="s">
        <v>127</v>
      </c>
      <c r="C347" t="s">
        <v>124</v>
      </c>
      <c r="D347" t="s">
        <v>22</v>
      </c>
      <c r="E347" t="s">
        <v>19</v>
      </c>
      <c r="F347">
        <v>-416304875.28999996</v>
      </c>
      <c r="G347">
        <v>-115.16203692041674</v>
      </c>
      <c r="H347" t="s">
        <v>16</v>
      </c>
      <c r="I347">
        <v>15.568372</v>
      </c>
      <c r="J347">
        <v>80309.124515999996</v>
      </c>
      <c r="K347">
        <v>1.9385558109151485E-4</v>
      </c>
      <c r="L347">
        <v>-2.2324803586889874E-2</v>
      </c>
    </row>
    <row r="348" spans="1:12" x14ac:dyDescent="0.25">
      <c r="A348">
        <v>2022</v>
      </c>
      <c r="B348" t="s">
        <v>127</v>
      </c>
      <c r="C348" t="s">
        <v>124</v>
      </c>
      <c r="D348" t="s">
        <v>22</v>
      </c>
      <c r="E348" t="s">
        <v>19</v>
      </c>
      <c r="F348">
        <v>-416304875.28999996</v>
      </c>
      <c r="G348">
        <v>-115.16203692041674</v>
      </c>
      <c r="H348" t="s">
        <v>24</v>
      </c>
      <c r="I348">
        <v>24702.791984000003</v>
      </c>
      <c r="J348">
        <v>80309.124515999996</v>
      </c>
      <c r="K348">
        <v>0.30759633021623167</v>
      </c>
      <c r="L348">
        <v>-35.423419936946374</v>
      </c>
    </row>
    <row r="349" spans="1:12" x14ac:dyDescent="0.25">
      <c r="A349">
        <v>2022</v>
      </c>
      <c r="B349" t="s">
        <v>127</v>
      </c>
      <c r="C349" t="s">
        <v>124</v>
      </c>
      <c r="D349" t="s">
        <v>22</v>
      </c>
      <c r="E349" t="s">
        <v>19</v>
      </c>
      <c r="F349">
        <v>-416304875.28999996</v>
      </c>
      <c r="G349">
        <v>-115.16203692041674</v>
      </c>
      <c r="H349" t="s">
        <v>25</v>
      </c>
      <c r="I349">
        <v>52106.081276000004</v>
      </c>
      <c r="J349">
        <v>80309.124515999996</v>
      </c>
      <c r="K349">
        <v>0.64881894292869424</v>
      </c>
      <c r="L349">
        <v>-74.719311060220051</v>
      </c>
    </row>
    <row r="350" spans="1:12" x14ac:dyDescent="0.25">
      <c r="A350">
        <v>2022</v>
      </c>
      <c r="B350" t="s">
        <v>127</v>
      </c>
      <c r="C350" t="s">
        <v>124</v>
      </c>
      <c r="D350" t="s">
        <v>22</v>
      </c>
      <c r="E350" t="s">
        <v>20</v>
      </c>
      <c r="F350">
        <v>-416304875.28999996</v>
      </c>
      <c r="G350">
        <v>-138.54371679854398</v>
      </c>
      <c r="H350" t="s">
        <v>25</v>
      </c>
      <c r="I350">
        <v>12462.798967999999</v>
      </c>
      <c r="J350">
        <v>96614.517255999992</v>
      </c>
      <c r="K350">
        <v>0.12899509640955154</v>
      </c>
      <c r="L350">
        <v>-17.871460105365784</v>
      </c>
    </row>
    <row r="351" spans="1:12" x14ac:dyDescent="0.25">
      <c r="A351">
        <v>2022</v>
      </c>
      <c r="B351" t="s">
        <v>127</v>
      </c>
      <c r="C351" t="s">
        <v>124</v>
      </c>
      <c r="D351" t="s">
        <v>22</v>
      </c>
      <c r="E351" t="s">
        <v>20</v>
      </c>
      <c r="F351">
        <v>-416304875.28999996</v>
      </c>
      <c r="G351">
        <v>-138.54371679854398</v>
      </c>
      <c r="H351" t="s">
        <v>26</v>
      </c>
      <c r="I351">
        <v>5805.9324039999992</v>
      </c>
      <c r="J351">
        <v>96614.517255999992</v>
      </c>
      <c r="K351">
        <v>6.0093788893194902E-2</v>
      </c>
      <c r="L351">
        <v>-8.3256168697702826</v>
      </c>
    </row>
    <row r="352" spans="1:12" x14ac:dyDescent="0.25">
      <c r="A352">
        <v>2022</v>
      </c>
      <c r="B352" t="s">
        <v>127</v>
      </c>
      <c r="C352" t="s">
        <v>124</v>
      </c>
      <c r="D352" t="s">
        <v>22</v>
      </c>
      <c r="E352" t="s">
        <v>20</v>
      </c>
      <c r="F352">
        <v>-416304875.28999996</v>
      </c>
      <c r="G352">
        <v>-138.54371679854398</v>
      </c>
      <c r="H352" t="s">
        <v>16</v>
      </c>
      <c r="I352">
        <v>35616.841391999995</v>
      </c>
      <c r="J352">
        <v>96614.517255999992</v>
      </c>
      <c r="K352">
        <v>0.36864896087640603</v>
      </c>
      <c r="L352">
        <v>-51.073997233738318</v>
      </c>
    </row>
    <row r="353" spans="1:12" x14ac:dyDescent="0.25">
      <c r="A353">
        <v>2022</v>
      </c>
      <c r="B353" t="s">
        <v>127</v>
      </c>
      <c r="C353" t="s">
        <v>124</v>
      </c>
      <c r="D353" t="s">
        <v>22</v>
      </c>
      <c r="E353" t="s">
        <v>20</v>
      </c>
      <c r="F353">
        <v>-416304875.28999996</v>
      </c>
      <c r="G353">
        <v>-138.54371679854398</v>
      </c>
      <c r="H353" t="s">
        <v>24</v>
      </c>
      <c r="I353">
        <v>42728.944492000002</v>
      </c>
      <c r="J353">
        <v>96614.517255999992</v>
      </c>
      <c r="K353">
        <v>0.4422621538208476</v>
      </c>
      <c r="L353">
        <v>-61.272642589669609</v>
      </c>
    </row>
    <row r="354" spans="1:12" x14ac:dyDescent="0.25">
      <c r="A354">
        <v>2022</v>
      </c>
      <c r="B354" t="s">
        <v>127</v>
      </c>
      <c r="C354" t="s">
        <v>124</v>
      </c>
      <c r="D354" t="s">
        <v>17</v>
      </c>
      <c r="E354" t="s">
        <v>15</v>
      </c>
      <c r="F354">
        <v>-56405821.789999999</v>
      </c>
      <c r="G354">
        <v>-11.205964865770357</v>
      </c>
      <c r="H354" t="s">
        <v>16</v>
      </c>
      <c r="I354">
        <v>0</v>
      </c>
      <c r="J354">
        <v>0</v>
      </c>
      <c r="K354">
        <v>0</v>
      </c>
      <c r="L354">
        <v>-11.205964865770357</v>
      </c>
    </row>
    <row r="355" spans="1:12" x14ac:dyDescent="0.25">
      <c r="A355">
        <v>2022</v>
      </c>
      <c r="B355" t="s">
        <v>127</v>
      </c>
      <c r="C355" t="s">
        <v>124</v>
      </c>
      <c r="D355" t="s">
        <v>17</v>
      </c>
      <c r="E355" t="s">
        <v>15</v>
      </c>
      <c r="F355">
        <v>-122689184.89000002</v>
      </c>
      <c r="G355">
        <v>-31.694564837538984</v>
      </c>
      <c r="H355" t="s">
        <v>24</v>
      </c>
      <c r="I355">
        <v>0</v>
      </c>
      <c r="J355">
        <v>0</v>
      </c>
      <c r="K355">
        <v>0</v>
      </c>
      <c r="L355">
        <v>-31.694564837538984</v>
      </c>
    </row>
    <row r="356" spans="1:12" x14ac:dyDescent="0.25">
      <c r="A356">
        <v>2022</v>
      </c>
      <c r="B356" t="s">
        <v>127</v>
      </c>
      <c r="C356" t="s">
        <v>124</v>
      </c>
      <c r="D356" t="s">
        <v>17</v>
      </c>
      <c r="E356" t="s">
        <v>15</v>
      </c>
      <c r="F356">
        <v>-292502215.41000003</v>
      </c>
      <c r="G356">
        <v>-26.444386576112997</v>
      </c>
      <c r="H356" t="s">
        <v>25</v>
      </c>
      <c r="I356">
        <v>0</v>
      </c>
      <c r="J356">
        <v>0</v>
      </c>
      <c r="K356">
        <v>0</v>
      </c>
      <c r="L356">
        <v>-26.444386576112997</v>
      </c>
    </row>
    <row r="357" spans="1:12" x14ac:dyDescent="0.25">
      <c r="A357">
        <v>2022</v>
      </c>
      <c r="B357" t="s">
        <v>127</v>
      </c>
      <c r="C357" t="s">
        <v>124</v>
      </c>
      <c r="D357" t="s">
        <v>17</v>
      </c>
      <c r="E357" t="s">
        <v>15</v>
      </c>
      <c r="F357">
        <v>-209747920.17000002</v>
      </c>
      <c r="G357">
        <v>-56.485745837589846</v>
      </c>
      <c r="H357" t="s">
        <v>26</v>
      </c>
      <c r="I357">
        <v>0</v>
      </c>
      <c r="J357">
        <v>0</v>
      </c>
      <c r="K357">
        <v>0</v>
      </c>
      <c r="L357">
        <v>-56.485745837589846</v>
      </c>
    </row>
    <row r="358" spans="1:12" x14ac:dyDescent="0.25">
      <c r="A358">
        <v>2022</v>
      </c>
      <c r="B358" t="s">
        <v>127</v>
      </c>
      <c r="C358" t="s">
        <v>124</v>
      </c>
      <c r="D358" t="s">
        <v>17</v>
      </c>
      <c r="E358" t="s">
        <v>18</v>
      </c>
      <c r="F358">
        <v>-56405821.789999999</v>
      </c>
      <c r="G358">
        <v>-19.03845812103539</v>
      </c>
      <c r="H358" t="s">
        <v>16</v>
      </c>
      <c r="I358">
        <v>0</v>
      </c>
      <c r="J358">
        <v>0</v>
      </c>
      <c r="K358">
        <v>0</v>
      </c>
      <c r="L358">
        <v>-19.03845812103539</v>
      </c>
    </row>
    <row r="359" spans="1:12" x14ac:dyDescent="0.25">
      <c r="A359">
        <v>2022</v>
      </c>
      <c r="B359" t="s">
        <v>127</v>
      </c>
      <c r="C359" t="s">
        <v>124</v>
      </c>
      <c r="D359" t="s">
        <v>17</v>
      </c>
      <c r="E359" t="s">
        <v>18</v>
      </c>
      <c r="F359">
        <v>-122689184.89000002</v>
      </c>
      <c r="G359">
        <v>-15.073979680312569</v>
      </c>
      <c r="H359" t="s">
        <v>24</v>
      </c>
      <c r="I359">
        <v>0</v>
      </c>
      <c r="J359">
        <v>0</v>
      </c>
      <c r="K359">
        <v>0</v>
      </c>
      <c r="L359">
        <v>-15.073979680312569</v>
      </c>
    </row>
    <row r="360" spans="1:12" x14ac:dyDescent="0.25">
      <c r="A360">
        <v>2022</v>
      </c>
      <c r="B360" t="s">
        <v>127</v>
      </c>
      <c r="C360" t="s">
        <v>124</v>
      </c>
      <c r="D360" t="s">
        <v>17</v>
      </c>
      <c r="E360" t="s">
        <v>18</v>
      </c>
      <c r="F360">
        <v>-292502215.41000003</v>
      </c>
      <c r="G360">
        <v>-18.47948323027801</v>
      </c>
      <c r="H360" t="s">
        <v>25</v>
      </c>
      <c r="I360">
        <v>0</v>
      </c>
      <c r="J360">
        <v>0</v>
      </c>
      <c r="K360">
        <v>0</v>
      </c>
      <c r="L360">
        <v>-18.47948323027801</v>
      </c>
    </row>
    <row r="361" spans="1:12" x14ac:dyDescent="0.25">
      <c r="A361">
        <v>2022</v>
      </c>
      <c r="B361" t="s">
        <v>127</v>
      </c>
      <c r="C361" t="s">
        <v>124</v>
      </c>
      <c r="D361" t="s">
        <v>17</v>
      </c>
      <c r="E361" t="s">
        <v>18</v>
      </c>
      <c r="F361">
        <v>-209747920.17000002</v>
      </c>
      <c r="G361">
        <v>-84.236468003786385</v>
      </c>
      <c r="H361" t="s">
        <v>26</v>
      </c>
      <c r="I361">
        <v>0</v>
      </c>
      <c r="J361">
        <v>0</v>
      </c>
      <c r="K361">
        <v>0</v>
      </c>
      <c r="L361">
        <v>-84.236468003786385</v>
      </c>
    </row>
    <row r="362" spans="1:12" x14ac:dyDescent="0.25">
      <c r="A362">
        <v>2022</v>
      </c>
      <c r="B362" t="s">
        <v>127</v>
      </c>
      <c r="C362" t="s">
        <v>124</v>
      </c>
      <c r="D362" t="s">
        <v>17</v>
      </c>
      <c r="E362" t="s">
        <v>19</v>
      </c>
      <c r="F362">
        <v>-56405821.789999999</v>
      </c>
      <c r="G362">
        <v>-1.143033522868765E-2</v>
      </c>
      <c r="H362" t="s">
        <v>16</v>
      </c>
      <c r="I362">
        <v>0</v>
      </c>
      <c r="J362">
        <v>0</v>
      </c>
      <c r="K362">
        <v>0</v>
      </c>
      <c r="L362">
        <v>-1.143033522868765E-2</v>
      </c>
    </row>
    <row r="363" spans="1:12" x14ac:dyDescent="0.25">
      <c r="A363">
        <v>2022</v>
      </c>
      <c r="B363" t="s">
        <v>127</v>
      </c>
      <c r="C363" t="s">
        <v>124</v>
      </c>
      <c r="D363" t="s">
        <v>17</v>
      </c>
      <c r="E363" t="s">
        <v>19</v>
      </c>
      <c r="F363">
        <v>-122689184.89000002</v>
      </c>
      <c r="G363">
        <v>-27.812598109093006</v>
      </c>
      <c r="H363" t="s">
        <v>24</v>
      </c>
      <c r="I363">
        <v>0</v>
      </c>
      <c r="J363">
        <v>0</v>
      </c>
      <c r="K363">
        <v>0</v>
      </c>
      <c r="L363">
        <v>-27.812598109093006</v>
      </c>
    </row>
    <row r="364" spans="1:12" x14ac:dyDescent="0.25">
      <c r="A364">
        <v>2022</v>
      </c>
      <c r="B364" t="s">
        <v>127</v>
      </c>
      <c r="C364" t="s">
        <v>124</v>
      </c>
      <c r="D364" t="s">
        <v>17</v>
      </c>
      <c r="E364" t="s">
        <v>19</v>
      </c>
      <c r="F364">
        <v>-292502215.41000003</v>
      </c>
      <c r="G364">
        <v>-199.79187109099695</v>
      </c>
      <c r="H364" t="s">
        <v>25</v>
      </c>
      <c r="I364">
        <v>0</v>
      </c>
      <c r="J364">
        <v>0</v>
      </c>
      <c r="K364">
        <v>0</v>
      </c>
      <c r="L364">
        <v>-199.79187109099695</v>
      </c>
    </row>
    <row r="365" spans="1:12" x14ac:dyDescent="0.25">
      <c r="A365">
        <v>2022</v>
      </c>
      <c r="B365" t="s">
        <v>127</v>
      </c>
      <c r="C365" t="s">
        <v>124</v>
      </c>
      <c r="D365" t="s">
        <v>17</v>
      </c>
      <c r="E365" t="s">
        <v>19</v>
      </c>
      <c r="F365">
        <v>-209747920.17000002</v>
      </c>
      <c r="G365">
        <v>-25.889856585714419</v>
      </c>
      <c r="H365" t="s">
        <v>26</v>
      </c>
      <c r="I365">
        <v>0</v>
      </c>
      <c r="J365">
        <v>0</v>
      </c>
      <c r="K365">
        <v>0</v>
      </c>
      <c r="L365">
        <v>-25.889856585714419</v>
      </c>
    </row>
    <row r="366" spans="1:12" x14ac:dyDescent="0.25">
      <c r="A366">
        <v>2022</v>
      </c>
      <c r="B366" t="s">
        <v>127</v>
      </c>
      <c r="C366" t="s">
        <v>124</v>
      </c>
      <c r="D366" t="s">
        <v>17</v>
      </c>
      <c r="E366" t="s">
        <v>20</v>
      </c>
      <c r="F366">
        <v>-56405821.789999999</v>
      </c>
      <c r="G366">
        <v>-26.149968467965568</v>
      </c>
      <c r="H366" t="s">
        <v>16</v>
      </c>
      <c r="I366">
        <v>0</v>
      </c>
      <c r="J366">
        <v>0</v>
      </c>
      <c r="K366">
        <v>0</v>
      </c>
      <c r="L366">
        <v>-26.149968467965568</v>
      </c>
    </row>
    <row r="367" spans="1:12" x14ac:dyDescent="0.25">
      <c r="A367">
        <v>2022</v>
      </c>
      <c r="B367" t="s">
        <v>127</v>
      </c>
      <c r="C367" t="s">
        <v>124</v>
      </c>
      <c r="D367" t="s">
        <v>17</v>
      </c>
      <c r="E367" t="s">
        <v>20</v>
      </c>
      <c r="F367">
        <v>-122689184.89000002</v>
      </c>
      <c r="G367">
        <v>-48.108042263055445</v>
      </c>
      <c r="H367" t="s">
        <v>24</v>
      </c>
      <c r="I367">
        <v>0</v>
      </c>
      <c r="J367">
        <v>0</v>
      </c>
      <c r="K367">
        <v>0</v>
      </c>
      <c r="L367">
        <v>-48.108042263055445</v>
      </c>
    </row>
    <row r="368" spans="1:12" x14ac:dyDescent="0.25">
      <c r="A368">
        <v>2022</v>
      </c>
      <c r="B368" t="s">
        <v>127</v>
      </c>
      <c r="C368" t="s">
        <v>124</v>
      </c>
      <c r="D368" t="s">
        <v>17</v>
      </c>
      <c r="E368" t="s">
        <v>20</v>
      </c>
      <c r="F368">
        <v>-292502215.41000003</v>
      </c>
      <c r="G368">
        <v>-47.786474512612038</v>
      </c>
      <c r="H368" t="s">
        <v>25</v>
      </c>
      <c r="I368">
        <v>0</v>
      </c>
      <c r="J368">
        <v>0</v>
      </c>
      <c r="K368">
        <v>0</v>
      </c>
      <c r="L368">
        <v>-47.786474512612038</v>
      </c>
    </row>
    <row r="369" spans="1:12" x14ac:dyDescent="0.25">
      <c r="A369">
        <v>2022</v>
      </c>
      <c r="B369" t="s">
        <v>127</v>
      </c>
      <c r="C369" t="s">
        <v>124</v>
      </c>
      <c r="D369" t="s">
        <v>17</v>
      </c>
      <c r="E369" t="s">
        <v>20</v>
      </c>
      <c r="F369">
        <v>-209747920.17000002</v>
      </c>
      <c r="G369">
        <v>-43.135849742909386</v>
      </c>
      <c r="H369" t="s">
        <v>26</v>
      </c>
      <c r="I369">
        <v>0</v>
      </c>
      <c r="J369">
        <v>0</v>
      </c>
      <c r="K369">
        <v>0</v>
      </c>
      <c r="L369">
        <v>-43.135849742909386</v>
      </c>
    </row>
    <row r="370" spans="1:12" x14ac:dyDescent="0.25">
      <c r="A370">
        <v>2022</v>
      </c>
      <c r="B370" t="s">
        <v>127</v>
      </c>
      <c r="C370" t="s">
        <v>124</v>
      </c>
      <c r="D370" t="s">
        <v>23</v>
      </c>
      <c r="E370" t="s">
        <v>15</v>
      </c>
      <c r="F370">
        <v>-298701787.47999996</v>
      </c>
      <c r="G370">
        <v>-59.5863614298896</v>
      </c>
      <c r="H370" t="s">
        <v>25</v>
      </c>
      <c r="I370">
        <v>6896.743840000001</v>
      </c>
      <c r="J370">
        <v>57913.004379999998</v>
      </c>
      <c r="K370">
        <v>0.11908799955786374</v>
      </c>
      <c r="L370">
        <v>-7.0960205836174017</v>
      </c>
    </row>
    <row r="371" spans="1:12" x14ac:dyDescent="0.25">
      <c r="A371">
        <v>2022</v>
      </c>
      <c r="B371" t="s">
        <v>127</v>
      </c>
      <c r="C371" t="s">
        <v>124</v>
      </c>
      <c r="D371" t="s">
        <v>23</v>
      </c>
      <c r="E371" t="s">
        <v>15</v>
      </c>
      <c r="F371">
        <v>-298701787.47999996</v>
      </c>
      <c r="G371">
        <v>-59.5863614298896</v>
      </c>
      <c r="H371" t="s">
        <v>16</v>
      </c>
      <c r="I371">
        <v>15262.774551999999</v>
      </c>
      <c r="J371">
        <v>57913.004379999998</v>
      </c>
      <c r="K371">
        <v>0.26354658535503178</v>
      </c>
      <c r="L371">
        <v>-15.703782088578173</v>
      </c>
    </row>
    <row r="372" spans="1:12" x14ac:dyDescent="0.25">
      <c r="A372">
        <v>2022</v>
      </c>
      <c r="B372" t="s">
        <v>127</v>
      </c>
      <c r="C372" t="s">
        <v>124</v>
      </c>
      <c r="D372" t="s">
        <v>23</v>
      </c>
      <c r="E372" t="s">
        <v>15</v>
      </c>
      <c r="F372">
        <v>-298701787.47999996</v>
      </c>
      <c r="G372">
        <v>-59.5863614298896</v>
      </c>
      <c r="H372" t="s">
        <v>24</v>
      </c>
      <c r="I372">
        <v>28150.704912000001</v>
      </c>
      <c r="J372">
        <v>57913.004379999998</v>
      </c>
      <c r="K372">
        <v>0.48608607364396594</v>
      </c>
      <c r="L372">
        <v>-28.964100470185286</v>
      </c>
    </row>
    <row r="373" spans="1:12" x14ac:dyDescent="0.25">
      <c r="A373">
        <v>2022</v>
      </c>
      <c r="B373" t="s">
        <v>127</v>
      </c>
      <c r="C373" t="s">
        <v>124</v>
      </c>
      <c r="D373" t="s">
        <v>23</v>
      </c>
      <c r="E373" t="s">
        <v>15</v>
      </c>
      <c r="F373">
        <v>-298701787.47999996</v>
      </c>
      <c r="G373">
        <v>-59.5863614298896</v>
      </c>
      <c r="H373" t="s">
        <v>26</v>
      </c>
      <c r="I373">
        <v>7602.7810760000011</v>
      </c>
      <c r="J373">
        <v>57913.004379999998</v>
      </c>
      <c r="K373">
        <v>0.1312793414431386</v>
      </c>
      <c r="L373">
        <v>-7.8224582875087414</v>
      </c>
    </row>
    <row r="374" spans="1:12" x14ac:dyDescent="0.25">
      <c r="A374">
        <v>2022</v>
      </c>
      <c r="B374" t="s">
        <v>127</v>
      </c>
      <c r="C374" t="s">
        <v>124</v>
      </c>
      <c r="D374" t="s">
        <v>23</v>
      </c>
      <c r="E374" t="s">
        <v>18</v>
      </c>
      <c r="F374">
        <v>-298701787.47999996</v>
      </c>
      <c r="G374">
        <v>-57.079695440364617</v>
      </c>
      <c r="H374" t="s">
        <v>26</v>
      </c>
      <c r="I374">
        <v>11337.929868000001</v>
      </c>
      <c r="J374">
        <v>55476.732808000001</v>
      </c>
      <c r="K374">
        <v>0.20437270354834269</v>
      </c>
      <c r="L374">
        <v>-11.665531674863326</v>
      </c>
    </row>
    <row r="375" spans="1:12" x14ac:dyDescent="0.25">
      <c r="A375">
        <v>2022</v>
      </c>
      <c r="B375" t="s">
        <v>127</v>
      </c>
      <c r="C375" t="s">
        <v>124</v>
      </c>
      <c r="D375" t="s">
        <v>23</v>
      </c>
      <c r="E375" t="s">
        <v>18</v>
      </c>
      <c r="F375">
        <v>-298701787.47999996</v>
      </c>
      <c r="G375">
        <v>-57.079695440364617</v>
      </c>
      <c r="H375" t="s">
        <v>24</v>
      </c>
      <c r="I375">
        <v>13388.514907999997</v>
      </c>
      <c r="J375">
        <v>55476.732808000001</v>
      </c>
      <c r="K375">
        <v>0.2413356776855704</v>
      </c>
      <c r="L375">
        <v>-13.775366981186357</v>
      </c>
    </row>
    <row r="376" spans="1:12" x14ac:dyDescent="0.25">
      <c r="A376">
        <v>2022</v>
      </c>
      <c r="B376" t="s">
        <v>127</v>
      </c>
      <c r="C376" t="s">
        <v>124</v>
      </c>
      <c r="D376" t="s">
        <v>23</v>
      </c>
      <c r="E376" t="s">
        <v>18</v>
      </c>
      <c r="F376">
        <v>-298701787.47999996</v>
      </c>
      <c r="G376">
        <v>-57.079695440364617</v>
      </c>
      <c r="H376" t="s">
        <v>16</v>
      </c>
      <c r="I376">
        <v>25930.805388000001</v>
      </c>
      <c r="J376">
        <v>55476.732808000001</v>
      </c>
      <c r="K376">
        <v>0.46741767359920405</v>
      </c>
      <c r="L376">
        <v>-26.680058452486325</v>
      </c>
    </row>
    <row r="377" spans="1:12" x14ac:dyDescent="0.25">
      <c r="A377">
        <v>2022</v>
      </c>
      <c r="B377" t="s">
        <v>127</v>
      </c>
      <c r="C377" t="s">
        <v>124</v>
      </c>
      <c r="D377" t="s">
        <v>23</v>
      </c>
      <c r="E377" t="s">
        <v>18</v>
      </c>
      <c r="F377">
        <v>-298701787.47999996</v>
      </c>
      <c r="G377">
        <v>-57.079695440364617</v>
      </c>
      <c r="H377" t="s">
        <v>25</v>
      </c>
      <c r="I377">
        <v>4819.4826440000006</v>
      </c>
      <c r="J377">
        <v>55476.732808000001</v>
      </c>
      <c r="K377">
        <v>8.6873945166882807E-2</v>
      </c>
      <c r="L377">
        <v>-4.9587383318286067</v>
      </c>
    </row>
    <row r="378" spans="1:12" x14ac:dyDescent="0.25">
      <c r="A378">
        <v>2022</v>
      </c>
      <c r="B378" t="s">
        <v>127</v>
      </c>
      <c r="C378" t="s">
        <v>124</v>
      </c>
      <c r="D378" t="s">
        <v>23</v>
      </c>
      <c r="E378" t="s">
        <v>19</v>
      </c>
      <c r="F378">
        <v>-298701787.47999996</v>
      </c>
      <c r="G378">
        <v>-82.629602293280001</v>
      </c>
      <c r="H378" t="s">
        <v>26</v>
      </c>
      <c r="I378">
        <v>3484.6828839999998</v>
      </c>
      <c r="J378">
        <v>80309.124515999996</v>
      </c>
      <c r="K378">
        <v>4.3390871273982647E-2</v>
      </c>
      <c r="L378">
        <v>-3.5853704365280938</v>
      </c>
    </row>
    <row r="379" spans="1:12" x14ac:dyDescent="0.25">
      <c r="A379">
        <v>2022</v>
      </c>
      <c r="B379" t="s">
        <v>127</v>
      </c>
      <c r="C379" t="s">
        <v>124</v>
      </c>
      <c r="D379" t="s">
        <v>23</v>
      </c>
      <c r="E379" t="s">
        <v>19</v>
      </c>
      <c r="F379">
        <v>-298701787.47999996</v>
      </c>
      <c r="G379">
        <v>-82.629602293280001</v>
      </c>
      <c r="H379" t="s">
        <v>16</v>
      </c>
      <c r="I379">
        <v>15.568372</v>
      </c>
      <c r="J379">
        <v>80309.124515999996</v>
      </c>
      <c r="K379">
        <v>1.9385558109151485E-4</v>
      </c>
      <c r="L379">
        <v>-1.6018209567924564E-2</v>
      </c>
    </row>
    <row r="380" spans="1:12" x14ac:dyDescent="0.25">
      <c r="A380">
        <v>2022</v>
      </c>
      <c r="B380" t="s">
        <v>127</v>
      </c>
      <c r="C380" t="s">
        <v>124</v>
      </c>
      <c r="D380" t="s">
        <v>23</v>
      </c>
      <c r="E380" t="s">
        <v>19</v>
      </c>
      <c r="F380">
        <v>-298701787.47999996</v>
      </c>
      <c r="G380">
        <v>-82.629602293280001</v>
      </c>
      <c r="H380" t="s">
        <v>24</v>
      </c>
      <c r="I380">
        <v>24702.791984000003</v>
      </c>
      <c r="J380">
        <v>80309.124515999996</v>
      </c>
      <c r="K380">
        <v>0.30759633021623167</v>
      </c>
      <c r="L380">
        <v>-25.416562432639648</v>
      </c>
    </row>
    <row r="381" spans="1:12" x14ac:dyDescent="0.25">
      <c r="A381">
        <v>2022</v>
      </c>
      <c r="B381" t="s">
        <v>127</v>
      </c>
      <c r="C381" t="s">
        <v>124</v>
      </c>
      <c r="D381" t="s">
        <v>23</v>
      </c>
      <c r="E381" t="s">
        <v>19</v>
      </c>
      <c r="F381">
        <v>-298701787.47999996</v>
      </c>
      <c r="G381">
        <v>-82.629602293280001</v>
      </c>
      <c r="H381" t="s">
        <v>25</v>
      </c>
      <c r="I381">
        <v>52106.081276000004</v>
      </c>
      <c r="J381">
        <v>80309.124515999996</v>
      </c>
      <c r="K381">
        <v>0.64881894292869424</v>
      </c>
      <c r="L381">
        <v>-53.611651214544338</v>
      </c>
    </row>
    <row r="382" spans="1:12" x14ac:dyDescent="0.25">
      <c r="A382">
        <v>2022</v>
      </c>
      <c r="B382" t="s">
        <v>127</v>
      </c>
      <c r="C382" t="s">
        <v>124</v>
      </c>
      <c r="D382" t="s">
        <v>23</v>
      </c>
      <c r="E382" t="s">
        <v>20</v>
      </c>
      <c r="F382">
        <v>-298701787.47999996</v>
      </c>
      <c r="G382">
        <v>-99.406128316465711</v>
      </c>
      <c r="H382" t="s">
        <v>25</v>
      </c>
      <c r="I382">
        <v>12462.798967999999</v>
      </c>
      <c r="J382">
        <v>96614.517255999992</v>
      </c>
      <c r="K382">
        <v>0.12899509640955154</v>
      </c>
      <c r="L382">
        <v>-12.822903105882745</v>
      </c>
    </row>
    <row r="383" spans="1:12" x14ac:dyDescent="0.25">
      <c r="A383">
        <v>2022</v>
      </c>
      <c r="B383" t="s">
        <v>127</v>
      </c>
      <c r="C383" t="s">
        <v>124</v>
      </c>
      <c r="D383" t="s">
        <v>23</v>
      </c>
      <c r="E383" t="s">
        <v>20</v>
      </c>
      <c r="F383">
        <v>-298701787.47999996</v>
      </c>
      <c r="G383">
        <v>-99.406128316465711</v>
      </c>
      <c r="H383" t="s">
        <v>26</v>
      </c>
      <c r="I383">
        <v>5805.9324039999992</v>
      </c>
      <c r="J383">
        <v>96614.517255999992</v>
      </c>
      <c r="K383">
        <v>6.0093788893194902E-2</v>
      </c>
      <c r="L383">
        <v>-5.973690889739534</v>
      </c>
    </row>
    <row r="384" spans="1:12" x14ac:dyDescent="0.25">
      <c r="A384">
        <v>2022</v>
      </c>
      <c r="B384" t="s">
        <v>127</v>
      </c>
      <c r="C384" t="s">
        <v>124</v>
      </c>
      <c r="D384" t="s">
        <v>23</v>
      </c>
      <c r="E384" t="s">
        <v>20</v>
      </c>
      <c r="F384">
        <v>-298701787.47999996</v>
      </c>
      <c r="G384">
        <v>-99.406128316465711</v>
      </c>
      <c r="H384" t="s">
        <v>16</v>
      </c>
      <c r="I384">
        <v>35616.841391999995</v>
      </c>
      <c r="J384">
        <v>96614.517255999992</v>
      </c>
      <c r="K384">
        <v>0.36864896087640603</v>
      </c>
      <c r="L384">
        <v>-36.645965908611764</v>
      </c>
    </row>
    <row r="385" spans="1:12" x14ac:dyDescent="0.25">
      <c r="A385">
        <v>2022</v>
      </c>
      <c r="B385" t="s">
        <v>127</v>
      </c>
      <c r="C385" t="s">
        <v>124</v>
      </c>
      <c r="D385" t="s">
        <v>23</v>
      </c>
      <c r="E385" t="s">
        <v>20</v>
      </c>
      <c r="F385">
        <v>-298701787.47999996</v>
      </c>
      <c r="G385">
        <v>-99.406128316465711</v>
      </c>
      <c r="H385" t="s">
        <v>24</v>
      </c>
      <c r="I385">
        <v>42728.944492000002</v>
      </c>
      <c r="J385">
        <v>96614.517255999992</v>
      </c>
      <c r="K385">
        <v>0.4422621538208476</v>
      </c>
      <c r="L385">
        <v>-43.963568412231673</v>
      </c>
    </row>
    <row r="386" spans="1:12" x14ac:dyDescent="0.25">
      <c r="A386">
        <v>2023</v>
      </c>
      <c r="B386" t="s">
        <v>128</v>
      </c>
      <c r="C386" t="s">
        <v>123</v>
      </c>
      <c r="D386" t="s">
        <v>22</v>
      </c>
      <c r="E386" t="s">
        <v>15</v>
      </c>
      <c r="F386">
        <v>-515128173.7299999</v>
      </c>
      <c r="G386">
        <v>-89.619603131955984</v>
      </c>
      <c r="H386" t="s">
        <v>16</v>
      </c>
      <c r="I386">
        <v>16122.252148000001</v>
      </c>
      <c r="J386">
        <v>53445.603792000002</v>
      </c>
      <c r="K386">
        <v>0.30165721788352701</v>
      </c>
      <c r="L386">
        <v>-27.034400148611667</v>
      </c>
    </row>
    <row r="387" spans="1:12" x14ac:dyDescent="0.25">
      <c r="A387">
        <v>2023</v>
      </c>
      <c r="B387" t="s">
        <v>128</v>
      </c>
      <c r="C387" t="s">
        <v>123</v>
      </c>
      <c r="D387" t="s">
        <v>22</v>
      </c>
      <c r="E387" t="s">
        <v>15</v>
      </c>
      <c r="F387">
        <v>-515128173.7299999</v>
      </c>
      <c r="G387">
        <v>-89.619603131955984</v>
      </c>
      <c r="H387" t="s">
        <v>24</v>
      </c>
      <c r="I387">
        <v>23617.84578</v>
      </c>
      <c r="J387">
        <v>53445.603792000002</v>
      </c>
      <c r="K387">
        <v>0.44190436826041124</v>
      </c>
      <c r="L387">
        <v>-39.603294105775781</v>
      </c>
    </row>
    <row r="388" spans="1:12" x14ac:dyDescent="0.25">
      <c r="A388">
        <v>2023</v>
      </c>
      <c r="B388" t="s">
        <v>128</v>
      </c>
      <c r="C388" t="s">
        <v>123</v>
      </c>
      <c r="D388" t="s">
        <v>22</v>
      </c>
      <c r="E388" t="s">
        <v>15</v>
      </c>
      <c r="F388">
        <v>-515128173.7299999</v>
      </c>
      <c r="G388">
        <v>-89.619603131955984</v>
      </c>
      <c r="H388" t="s">
        <v>25</v>
      </c>
      <c r="I388">
        <v>7013.2897200000007</v>
      </c>
      <c r="J388">
        <v>53445.603792000002</v>
      </c>
      <c r="K388">
        <v>0.13122294861321754</v>
      </c>
      <c r="L388">
        <v>-11.76014857652161</v>
      </c>
    </row>
    <row r="389" spans="1:12" x14ac:dyDescent="0.25">
      <c r="A389">
        <v>2023</v>
      </c>
      <c r="B389" t="s">
        <v>128</v>
      </c>
      <c r="C389" t="s">
        <v>123</v>
      </c>
      <c r="D389" t="s">
        <v>22</v>
      </c>
      <c r="E389" t="s">
        <v>15</v>
      </c>
      <c r="F389">
        <v>-515128173.7299999</v>
      </c>
      <c r="G389">
        <v>-89.619603131955984</v>
      </c>
      <c r="H389" t="s">
        <v>26</v>
      </c>
      <c r="I389">
        <v>6692.216144</v>
      </c>
      <c r="J389">
        <v>53445.603792000002</v>
      </c>
      <c r="K389">
        <v>0.12521546524284424</v>
      </c>
      <c r="L389">
        <v>-11.221760301046929</v>
      </c>
    </row>
    <row r="390" spans="1:12" x14ac:dyDescent="0.25">
      <c r="A390">
        <v>2023</v>
      </c>
      <c r="B390" t="s">
        <v>128</v>
      </c>
      <c r="C390" t="s">
        <v>123</v>
      </c>
      <c r="D390" t="s">
        <v>22</v>
      </c>
      <c r="E390" t="s">
        <v>18</v>
      </c>
      <c r="F390">
        <v>-515128173.7299999</v>
      </c>
      <c r="G390">
        <v>-107.11249229586704</v>
      </c>
      <c r="H390" t="s">
        <v>16</v>
      </c>
      <c r="I390">
        <v>23703.568888000002</v>
      </c>
      <c r="J390">
        <v>63877.674352000009</v>
      </c>
      <c r="K390">
        <v>0.37107751852988125</v>
      </c>
      <c r="L390">
        <v>-39.747037844701367</v>
      </c>
    </row>
    <row r="391" spans="1:12" x14ac:dyDescent="0.25">
      <c r="A391">
        <v>2023</v>
      </c>
      <c r="B391" t="s">
        <v>128</v>
      </c>
      <c r="C391" t="s">
        <v>123</v>
      </c>
      <c r="D391" t="s">
        <v>22</v>
      </c>
      <c r="E391" t="s">
        <v>18</v>
      </c>
      <c r="F391">
        <v>-515128173.7299999</v>
      </c>
      <c r="G391">
        <v>-107.11249229586704</v>
      </c>
      <c r="H391" t="s">
        <v>24</v>
      </c>
      <c r="I391">
        <v>19624.247780000002</v>
      </c>
      <c r="J391">
        <v>63877.674352000009</v>
      </c>
      <c r="K391">
        <v>0.30721606537927387</v>
      </c>
      <c r="L391">
        <v>-32.906678436104059</v>
      </c>
    </row>
    <row r="392" spans="1:12" x14ac:dyDescent="0.25">
      <c r="A392">
        <v>2023</v>
      </c>
      <c r="B392" t="s">
        <v>128</v>
      </c>
      <c r="C392" t="s">
        <v>123</v>
      </c>
      <c r="D392" t="s">
        <v>22</v>
      </c>
      <c r="E392" t="s">
        <v>18</v>
      </c>
      <c r="F392">
        <v>-515128173.7299999</v>
      </c>
      <c r="G392">
        <v>-107.11249229586704</v>
      </c>
      <c r="H392" t="s">
        <v>25</v>
      </c>
      <c r="I392">
        <v>5418.6914560000005</v>
      </c>
      <c r="J392">
        <v>63877.674352000009</v>
      </c>
      <c r="K392">
        <v>8.4829191278006214E-2</v>
      </c>
      <c r="L392">
        <v>-9.0862660972300731</v>
      </c>
    </row>
    <row r="393" spans="1:12" x14ac:dyDescent="0.25">
      <c r="A393">
        <v>2023</v>
      </c>
      <c r="B393" t="s">
        <v>128</v>
      </c>
      <c r="C393" t="s">
        <v>123</v>
      </c>
      <c r="D393" t="s">
        <v>22</v>
      </c>
      <c r="E393" t="s">
        <v>18</v>
      </c>
      <c r="F393">
        <v>-515128173.7299999</v>
      </c>
      <c r="G393">
        <v>-107.11249229586704</v>
      </c>
      <c r="H393" t="s">
        <v>26</v>
      </c>
      <c r="I393">
        <v>15131.166228</v>
      </c>
      <c r="J393">
        <v>63877.674352000009</v>
      </c>
      <c r="K393">
        <v>0.2368772248128386</v>
      </c>
      <c r="L393">
        <v>-25.37250991783154</v>
      </c>
    </row>
    <row r="394" spans="1:12" x14ac:dyDescent="0.25">
      <c r="A394">
        <v>2023</v>
      </c>
      <c r="B394" t="s">
        <v>128</v>
      </c>
      <c r="C394" t="s">
        <v>123</v>
      </c>
      <c r="D394" t="s">
        <v>22</v>
      </c>
      <c r="E394" t="s">
        <v>19</v>
      </c>
      <c r="F394">
        <v>-515128173.7299999</v>
      </c>
      <c r="G394">
        <v>-145.46919241913503</v>
      </c>
      <c r="H394" t="s">
        <v>16</v>
      </c>
      <c r="I394">
        <v>19.017440000000001</v>
      </c>
      <c r="J394">
        <v>86752.100547999988</v>
      </c>
      <c r="K394">
        <v>2.1921590232247621E-4</v>
      </c>
      <c r="L394">
        <v>-3.1889160276282601E-2</v>
      </c>
    </row>
    <row r="395" spans="1:12" x14ac:dyDescent="0.25">
      <c r="A395">
        <v>2023</v>
      </c>
      <c r="B395" t="s">
        <v>128</v>
      </c>
      <c r="C395" t="s">
        <v>123</v>
      </c>
      <c r="D395" t="s">
        <v>22</v>
      </c>
      <c r="E395" t="s">
        <v>19</v>
      </c>
      <c r="F395">
        <v>-515128173.7299999</v>
      </c>
      <c r="G395">
        <v>-145.46919241913503</v>
      </c>
      <c r="H395" t="s">
        <v>24</v>
      </c>
      <c r="I395">
        <v>27077.339656000004</v>
      </c>
      <c r="J395">
        <v>86752.100547999988</v>
      </c>
      <c r="K395">
        <v>0.3121231588048764</v>
      </c>
      <c r="L395">
        <v>-45.404303846654805</v>
      </c>
    </row>
    <row r="396" spans="1:12" x14ac:dyDescent="0.25">
      <c r="A396">
        <v>2023</v>
      </c>
      <c r="B396" t="s">
        <v>128</v>
      </c>
      <c r="C396" t="s">
        <v>123</v>
      </c>
      <c r="D396" t="s">
        <v>22</v>
      </c>
      <c r="E396" t="s">
        <v>19</v>
      </c>
      <c r="F396">
        <v>-515128173.7299999</v>
      </c>
      <c r="G396">
        <v>-145.46919241913503</v>
      </c>
      <c r="H396" t="s">
        <v>25</v>
      </c>
      <c r="I396">
        <v>55892.986779999992</v>
      </c>
      <c r="J396">
        <v>86752.100547999988</v>
      </c>
      <c r="K396">
        <v>0.64428395885439538</v>
      </c>
      <c r="L396">
        <v>-93.72346718315211</v>
      </c>
    </row>
    <row r="397" spans="1:12" x14ac:dyDescent="0.25">
      <c r="A397">
        <v>2023</v>
      </c>
      <c r="B397" t="s">
        <v>128</v>
      </c>
      <c r="C397" t="s">
        <v>123</v>
      </c>
      <c r="D397" t="s">
        <v>22</v>
      </c>
      <c r="E397" t="s">
        <v>19</v>
      </c>
      <c r="F397">
        <v>-515128173.7299999</v>
      </c>
      <c r="G397">
        <v>-145.46919241913503</v>
      </c>
      <c r="H397" t="s">
        <v>26</v>
      </c>
      <c r="I397">
        <v>3762.7566719999995</v>
      </c>
      <c r="J397">
        <v>86752.100547999988</v>
      </c>
      <c r="K397">
        <v>4.3373666438405879E-2</v>
      </c>
      <c r="L397">
        <v>-6.3095322290518441</v>
      </c>
    </row>
    <row r="398" spans="1:12" x14ac:dyDescent="0.25">
      <c r="A398">
        <v>2023</v>
      </c>
      <c r="B398" t="s">
        <v>128</v>
      </c>
      <c r="C398" t="s">
        <v>123</v>
      </c>
      <c r="D398" t="s">
        <v>22</v>
      </c>
      <c r="E398" t="s">
        <v>20</v>
      </c>
      <c r="F398">
        <v>-515128173.7299999</v>
      </c>
      <c r="G398">
        <v>-172.92688588304182</v>
      </c>
      <c r="H398" t="s">
        <v>16</v>
      </c>
      <c r="I398">
        <v>38588.552811999994</v>
      </c>
      <c r="J398">
        <v>103126.788168</v>
      </c>
      <c r="K398">
        <v>0.37418553896138823</v>
      </c>
      <c r="L398">
        <v>-64.706739995060488</v>
      </c>
    </row>
    <row r="399" spans="1:12" x14ac:dyDescent="0.25">
      <c r="A399">
        <v>2023</v>
      </c>
      <c r="B399" t="s">
        <v>128</v>
      </c>
      <c r="C399" t="s">
        <v>123</v>
      </c>
      <c r="D399" t="s">
        <v>22</v>
      </c>
      <c r="E399" t="s">
        <v>20</v>
      </c>
      <c r="F399">
        <v>-515128173.7299999</v>
      </c>
      <c r="G399">
        <v>-172.92688588304182</v>
      </c>
      <c r="H399" t="s">
        <v>24</v>
      </c>
      <c r="I399">
        <v>45613.337092000002</v>
      </c>
      <c r="J399">
        <v>103126.788168</v>
      </c>
      <c r="K399">
        <v>0.44230347810011322</v>
      </c>
      <c r="L399">
        <v>-76.486163083090773</v>
      </c>
    </row>
    <row r="400" spans="1:12" x14ac:dyDescent="0.25">
      <c r="A400">
        <v>2023</v>
      </c>
      <c r="B400" t="s">
        <v>128</v>
      </c>
      <c r="C400" t="s">
        <v>123</v>
      </c>
      <c r="D400" t="s">
        <v>22</v>
      </c>
      <c r="E400" t="s">
        <v>20</v>
      </c>
      <c r="F400">
        <v>-515128173.7299999</v>
      </c>
      <c r="G400">
        <v>-172.92688588304182</v>
      </c>
      <c r="H400" t="s">
        <v>25</v>
      </c>
      <c r="I400">
        <v>12899.572776000001</v>
      </c>
      <c r="J400">
        <v>103126.788168</v>
      </c>
      <c r="K400">
        <v>0.12508459736946126</v>
      </c>
      <c r="L400">
        <v>-21.630489895035058</v>
      </c>
    </row>
    <row r="401" spans="1:12" x14ac:dyDescent="0.25">
      <c r="A401">
        <v>2023</v>
      </c>
      <c r="B401" t="s">
        <v>128</v>
      </c>
      <c r="C401" t="s">
        <v>123</v>
      </c>
      <c r="D401" t="s">
        <v>22</v>
      </c>
      <c r="E401" t="s">
        <v>20</v>
      </c>
      <c r="F401">
        <v>-515128173.7299999</v>
      </c>
      <c r="G401">
        <v>-172.92688588304182</v>
      </c>
      <c r="H401" t="s">
        <v>26</v>
      </c>
      <c r="I401">
        <v>6025.3254879999995</v>
      </c>
      <c r="J401">
        <v>103126.788168</v>
      </c>
      <c r="K401">
        <v>5.842638556903728E-2</v>
      </c>
      <c r="L401">
        <v>-10.103492909855511</v>
      </c>
    </row>
    <row r="402" spans="1:12" x14ac:dyDescent="0.25">
      <c r="A402">
        <v>2023</v>
      </c>
      <c r="B402" t="s">
        <v>128</v>
      </c>
      <c r="C402" t="s">
        <v>123</v>
      </c>
      <c r="D402" t="s">
        <v>17</v>
      </c>
      <c r="E402" t="s">
        <v>15</v>
      </c>
      <c r="F402">
        <v>-927081031.41999972</v>
      </c>
      <c r="G402">
        <v>-161.28924478235373</v>
      </c>
      <c r="H402" t="s">
        <v>16</v>
      </c>
      <c r="I402">
        <v>16122.252148000001</v>
      </c>
      <c r="J402">
        <v>53445.603792000002</v>
      </c>
      <c r="K402">
        <v>0.30165721788352701</v>
      </c>
      <c r="L402">
        <v>-48.654064855580003</v>
      </c>
    </row>
    <row r="403" spans="1:12" x14ac:dyDescent="0.25">
      <c r="A403">
        <v>2023</v>
      </c>
      <c r="B403" t="s">
        <v>128</v>
      </c>
      <c r="C403" t="s">
        <v>123</v>
      </c>
      <c r="D403" t="s">
        <v>17</v>
      </c>
      <c r="E403" t="s">
        <v>15</v>
      </c>
      <c r="F403">
        <v>-927081031.41999972</v>
      </c>
      <c r="G403">
        <v>-161.28924478235373</v>
      </c>
      <c r="H403" t="s">
        <v>24</v>
      </c>
      <c r="I403">
        <v>23617.84578</v>
      </c>
      <c r="J403">
        <v>53445.603792000002</v>
      </c>
      <c r="K403">
        <v>0.44190436826041124</v>
      </c>
      <c r="L403">
        <v>-71.274421822744856</v>
      </c>
    </row>
    <row r="404" spans="1:12" x14ac:dyDescent="0.25">
      <c r="A404">
        <v>2023</v>
      </c>
      <c r="B404" t="s">
        <v>128</v>
      </c>
      <c r="C404" t="s">
        <v>123</v>
      </c>
      <c r="D404" t="s">
        <v>17</v>
      </c>
      <c r="E404" t="s">
        <v>15</v>
      </c>
      <c r="F404">
        <v>-927081031.41999972</v>
      </c>
      <c r="G404">
        <v>-161.28924478235373</v>
      </c>
      <c r="H404" t="s">
        <v>25</v>
      </c>
      <c r="I404">
        <v>7013.2897200000007</v>
      </c>
      <c r="J404">
        <v>53445.603792000002</v>
      </c>
      <c r="K404">
        <v>0.13122294861321754</v>
      </c>
      <c r="L404">
        <v>-21.164850279939468</v>
      </c>
    </row>
    <row r="405" spans="1:12" x14ac:dyDescent="0.25">
      <c r="A405">
        <v>2023</v>
      </c>
      <c r="B405" t="s">
        <v>128</v>
      </c>
      <c r="C405" t="s">
        <v>123</v>
      </c>
      <c r="D405" t="s">
        <v>17</v>
      </c>
      <c r="E405" t="s">
        <v>15</v>
      </c>
      <c r="F405">
        <v>-927081031.41999972</v>
      </c>
      <c r="G405">
        <v>-161.28924478235373</v>
      </c>
      <c r="H405" t="s">
        <v>26</v>
      </c>
      <c r="I405">
        <v>6692.216144</v>
      </c>
      <c r="J405">
        <v>53445.603792000002</v>
      </c>
      <c r="K405">
        <v>0.12521546524284424</v>
      </c>
      <c r="L405">
        <v>-20.19590782408941</v>
      </c>
    </row>
    <row r="406" spans="1:12" x14ac:dyDescent="0.25">
      <c r="A406">
        <v>2023</v>
      </c>
      <c r="B406" t="s">
        <v>128</v>
      </c>
      <c r="C406" t="s">
        <v>123</v>
      </c>
      <c r="D406" t="s">
        <v>17</v>
      </c>
      <c r="E406" t="s">
        <v>18</v>
      </c>
      <c r="F406">
        <v>-927081031.41999972</v>
      </c>
      <c r="G406">
        <v>-192.77136235159111</v>
      </c>
      <c r="H406" t="s">
        <v>16</v>
      </c>
      <c r="I406">
        <v>23703.568888000002</v>
      </c>
      <c r="J406">
        <v>63877.674352000009</v>
      </c>
      <c r="K406">
        <v>0.37107751852988125</v>
      </c>
      <c r="L406">
        <v>-71.533118785053006</v>
      </c>
    </row>
    <row r="407" spans="1:12" x14ac:dyDescent="0.25">
      <c r="A407">
        <v>2023</v>
      </c>
      <c r="B407" t="s">
        <v>128</v>
      </c>
      <c r="C407" t="s">
        <v>123</v>
      </c>
      <c r="D407" t="s">
        <v>17</v>
      </c>
      <c r="E407" t="s">
        <v>18</v>
      </c>
      <c r="F407">
        <v>-927081031.41999972</v>
      </c>
      <c r="G407">
        <v>-192.77136235159111</v>
      </c>
      <c r="H407" t="s">
        <v>24</v>
      </c>
      <c r="I407">
        <v>19624.247780000002</v>
      </c>
      <c r="J407">
        <v>63877.674352000009</v>
      </c>
      <c r="K407">
        <v>0.30721606537927387</v>
      </c>
      <c r="L407">
        <v>-59.222459459458108</v>
      </c>
    </row>
    <row r="408" spans="1:12" x14ac:dyDescent="0.25">
      <c r="A408">
        <v>2023</v>
      </c>
      <c r="B408" t="s">
        <v>128</v>
      </c>
      <c r="C408" t="s">
        <v>123</v>
      </c>
      <c r="D408" t="s">
        <v>17</v>
      </c>
      <c r="E408" t="s">
        <v>18</v>
      </c>
      <c r="F408">
        <v>-927081031.41999972</v>
      </c>
      <c r="G408">
        <v>-192.77136235159111</v>
      </c>
      <c r="H408" t="s">
        <v>25</v>
      </c>
      <c r="I408">
        <v>5418.6914560000005</v>
      </c>
      <c r="J408">
        <v>63877.674352000009</v>
      </c>
      <c r="K408">
        <v>8.4829191278006214E-2</v>
      </c>
      <c r="L408">
        <v>-16.352638769844969</v>
      </c>
    </row>
    <row r="409" spans="1:12" x14ac:dyDescent="0.25">
      <c r="A409">
        <v>2023</v>
      </c>
      <c r="B409" t="s">
        <v>128</v>
      </c>
      <c r="C409" t="s">
        <v>123</v>
      </c>
      <c r="D409" t="s">
        <v>17</v>
      </c>
      <c r="E409" t="s">
        <v>18</v>
      </c>
      <c r="F409">
        <v>-927081031.41999972</v>
      </c>
      <c r="G409">
        <v>-192.77136235159111</v>
      </c>
      <c r="H409" t="s">
        <v>26</v>
      </c>
      <c r="I409">
        <v>15131.166228</v>
      </c>
      <c r="J409">
        <v>63877.674352000009</v>
      </c>
      <c r="K409">
        <v>0.2368772248128386</v>
      </c>
      <c r="L409">
        <v>-45.663145337235015</v>
      </c>
    </row>
    <row r="410" spans="1:12" x14ac:dyDescent="0.25">
      <c r="A410">
        <v>2023</v>
      </c>
      <c r="B410" t="s">
        <v>128</v>
      </c>
      <c r="C410" t="s">
        <v>123</v>
      </c>
      <c r="D410" t="s">
        <v>17</v>
      </c>
      <c r="E410" t="s">
        <v>19</v>
      </c>
      <c r="F410">
        <v>-927081031.41999972</v>
      </c>
      <c r="G410">
        <v>-261.80227722984677</v>
      </c>
      <c r="H410" t="s">
        <v>16</v>
      </c>
      <c r="I410">
        <v>19.017440000000001</v>
      </c>
      <c r="J410">
        <v>86752.100547999988</v>
      </c>
      <c r="K410">
        <v>2.1921590232247621E-4</v>
      </c>
      <c r="L410">
        <v>-5.7391222433019924E-2</v>
      </c>
    </row>
    <row r="411" spans="1:12" x14ac:dyDescent="0.25">
      <c r="A411">
        <v>2023</v>
      </c>
      <c r="B411" t="s">
        <v>128</v>
      </c>
      <c r="C411" t="s">
        <v>123</v>
      </c>
      <c r="D411" t="s">
        <v>17</v>
      </c>
      <c r="E411" t="s">
        <v>19</v>
      </c>
      <c r="F411">
        <v>-927081031.41999972</v>
      </c>
      <c r="G411">
        <v>-261.80227722984677</v>
      </c>
      <c r="H411" t="s">
        <v>24</v>
      </c>
      <c r="I411">
        <v>27077.339656000004</v>
      </c>
      <c r="J411">
        <v>86752.100547999988</v>
      </c>
      <c r="K411">
        <v>0.3121231588048764</v>
      </c>
      <c r="L411">
        <v>-81.714553751289742</v>
      </c>
    </row>
    <row r="412" spans="1:12" x14ac:dyDescent="0.25">
      <c r="A412">
        <v>2023</v>
      </c>
      <c r="B412" t="s">
        <v>128</v>
      </c>
      <c r="C412" t="s">
        <v>123</v>
      </c>
      <c r="D412" t="s">
        <v>17</v>
      </c>
      <c r="E412" t="s">
        <v>19</v>
      </c>
      <c r="F412">
        <v>-927081031.41999972</v>
      </c>
      <c r="G412">
        <v>-261.80227722984677</v>
      </c>
      <c r="H412" t="s">
        <v>25</v>
      </c>
      <c r="I412">
        <v>55892.986779999992</v>
      </c>
      <c r="J412">
        <v>86752.100547999988</v>
      </c>
      <c r="K412">
        <v>0.64428395885439538</v>
      </c>
      <c r="L412">
        <v>-168.6750076107416</v>
      </c>
    </row>
    <row r="413" spans="1:12" x14ac:dyDescent="0.25">
      <c r="A413">
        <v>2023</v>
      </c>
      <c r="B413" t="s">
        <v>128</v>
      </c>
      <c r="C413" t="s">
        <v>123</v>
      </c>
      <c r="D413" t="s">
        <v>17</v>
      </c>
      <c r="E413" t="s">
        <v>19</v>
      </c>
      <c r="F413">
        <v>-927081031.41999972</v>
      </c>
      <c r="G413">
        <v>-261.80227722984677</v>
      </c>
      <c r="H413" t="s">
        <v>26</v>
      </c>
      <c r="I413">
        <v>3762.7566719999995</v>
      </c>
      <c r="J413">
        <v>86752.100547999988</v>
      </c>
      <c r="K413">
        <v>4.3373666438405879E-2</v>
      </c>
      <c r="L413">
        <v>-11.355324645382437</v>
      </c>
    </row>
    <row r="414" spans="1:12" x14ac:dyDescent="0.25">
      <c r="A414">
        <v>2023</v>
      </c>
      <c r="B414" t="s">
        <v>128</v>
      </c>
      <c r="C414" t="s">
        <v>123</v>
      </c>
      <c r="D414" t="s">
        <v>17</v>
      </c>
      <c r="E414" t="s">
        <v>20</v>
      </c>
      <c r="F414">
        <v>-927081031.41999972</v>
      </c>
      <c r="G414">
        <v>-311.21814705620807</v>
      </c>
      <c r="H414" t="s">
        <v>16</v>
      </c>
      <c r="I414">
        <v>38588.552811999994</v>
      </c>
      <c r="J414">
        <v>103126.788168</v>
      </c>
      <c r="K414">
        <v>0.37418553896138823</v>
      </c>
      <c r="L414">
        <v>-116.45333009079179</v>
      </c>
    </row>
    <row r="415" spans="1:12" x14ac:dyDescent="0.25">
      <c r="A415">
        <v>2023</v>
      </c>
      <c r="B415" t="s">
        <v>128</v>
      </c>
      <c r="C415" t="s">
        <v>123</v>
      </c>
      <c r="D415" t="s">
        <v>17</v>
      </c>
      <c r="E415" t="s">
        <v>20</v>
      </c>
      <c r="F415">
        <v>-927081031.41999972</v>
      </c>
      <c r="G415">
        <v>-311.21814705620807</v>
      </c>
      <c r="H415" t="s">
        <v>24</v>
      </c>
      <c r="I415">
        <v>45613.337092000002</v>
      </c>
      <c r="J415">
        <v>103126.788168</v>
      </c>
      <c r="K415">
        <v>0.44230347810011322</v>
      </c>
      <c r="L415">
        <v>-137.65286889083333</v>
      </c>
    </row>
    <row r="416" spans="1:12" x14ac:dyDescent="0.25">
      <c r="A416">
        <v>2023</v>
      </c>
      <c r="B416" t="s">
        <v>128</v>
      </c>
      <c r="C416" t="s">
        <v>123</v>
      </c>
      <c r="D416" t="s">
        <v>17</v>
      </c>
      <c r="E416" t="s">
        <v>20</v>
      </c>
      <c r="F416">
        <v>-927081031.41999972</v>
      </c>
      <c r="G416">
        <v>-311.21814705620807</v>
      </c>
      <c r="H416" t="s">
        <v>25</v>
      </c>
      <c r="I416">
        <v>12899.572776000001</v>
      </c>
      <c r="J416">
        <v>103126.788168</v>
      </c>
      <c r="K416">
        <v>0.12508459736946126</v>
      </c>
      <c r="L416">
        <v>-38.92859661859557</v>
      </c>
    </row>
    <row r="417" spans="1:12" x14ac:dyDescent="0.25">
      <c r="A417">
        <v>2023</v>
      </c>
      <c r="B417" t="s">
        <v>128</v>
      </c>
      <c r="C417" t="s">
        <v>123</v>
      </c>
      <c r="D417" t="s">
        <v>17</v>
      </c>
      <c r="E417" t="s">
        <v>20</v>
      </c>
      <c r="F417">
        <v>-927081031.41999972</v>
      </c>
      <c r="G417">
        <v>-311.21814705620807</v>
      </c>
      <c r="H417" t="s">
        <v>26</v>
      </c>
      <c r="I417">
        <v>6025.3254879999995</v>
      </c>
      <c r="J417">
        <v>103126.788168</v>
      </c>
      <c r="K417">
        <v>5.842638556903728E-2</v>
      </c>
      <c r="L417">
        <v>-18.183351455987356</v>
      </c>
    </row>
    <row r="418" spans="1:12" x14ac:dyDescent="0.25">
      <c r="A418">
        <v>2023</v>
      </c>
      <c r="B418" t="s">
        <v>128</v>
      </c>
      <c r="C418" t="s">
        <v>123</v>
      </c>
      <c r="D418" t="s">
        <v>23</v>
      </c>
      <c r="E418" t="s">
        <v>15</v>
      </c>
      <c r="F418">
        <v>-261106609.96000001</v>
      </c>
      <c r="G418">
        <v>-45.426113253146738</v>
      </c>
      <c r="H418" t="s">
        <v>16</v>
      </c>
      <c r="I418">
        <v>16122.252148000001</v>
      </c>
      <c r="J418">
        <v>53445.603792000002</v>
      </c>
      <c r="K418">
        <v>0.30165721788352701</v>
      </c>
      <c r="L418">
        <v>-13.703114943206259</v>
      </c>
    </row>
    <row r="419" spans="1:12" x14ac:dyDescent="0.25">
      <c r="A419">
        <v>2023</v>
      </c>
      <c r="B419" t="s">
        <v>128</v>
      </c>
      <c r="C419" t="s">
        <v>123</v>
      </c>
      <c r="D419" t="s">
        <v>23</v>
      </c>
      <c r="E419" t="s">
        <v>15</v>
      </c>
      <c r="F419">
        <v>-261106609.96000001</v>
      </c>
      <c r="G419">
        <v>-45.426113253146738</v>
      </c>
      <c r="H419" t="s">
        <v>24</v>
      </c>
      <c r="I419">
        <v>23617.84578</v>
      </c>
      <c r="J419">
        <v>53445.603792000002</v>
      </c>
      <c r="K419">
        <v>0.44190436826041124</v>
      </c>
      <c r="L419">
        <v>-20.073997879657703</v>
      </c>
    </row>
    <row r="420" spans="1:12" x14ac:dyDescent="0.25">
      <c r="A420">
        <v>2023</v>
      </c>
      <c r="B420" t="s">
        <v>128</v>
      </c>
      <c r="C420" t="s">
        <v>123</v>
      </c>
      <c r="D420" t="s">
        <v>23</v>
      </c>
      <c r="E420" t="s">
        <v>15</v>
      </c>
      <c r="F420">
        <v>-261106609.96000001</v>
      </c>
      <c r="G420">
        <v>-45.426113253146738</v>
      </c>
      <c r="H420" t="s">
        <v>25</v>
      </c>
      <c r="I420">
        <v>7013.2897200000007</v>
      </c>
      <c r="J420">
        <v>53445.603792000002</v>
      </c>
      <c r="K420">
        <v>0.13122294861321754</v>
      </c>
      <c r="L420">
        <v>-5.9609485251158745</v>
      </c>
    </row>
    <row r="421" spans="1:12" x14ac:dyDescent="0.25">
      <c r="A421">
        <v>2023</v>
      </c>
      <c r="B421" t="s">
        <v>128</v>
      </c>
      <c r="C421" t="s">
        <v>123</v>
      </c>
      <c r="D421" t="s">
        <v>23</v>
      </c>
      <c r="E421" t="s">
        <v>15</v>
      </c>
      <c r="F421">
        <v>-261106609.96000001</v>
      </c>
      <c r="G421">
        <v>-45.426113253146738</v>
      </c>
      <c r="H421" t="s">
        <v>26</v>
      </c>
      <c r="I421">
        <v>6692.216144</v>
      </c>
      <c r="J421">
        <v>53445.603792000002</v>
      </c>
      <c r="K421">
        <v>0.12521546524284424</v>
      </c>
      <c r="L421">
        <v>-5.6880519051669012</v>
      </c>
    </row>
    <row r="422" spans="1:12" x14ac:dyDescent="0.25">
      <c r="A422">
        <v>2023</v>
      </c>
      <c r="B422" t="s">
        <v>128</v>
      </c>
      <c r="C422" t="s">
        <v>123</v>
      </c>
      <c r="D422" t="s">
        <v>23</v>
      </c>
      <c r="E422" t="s">
        <v>18</v>
      </c>
      <c r="F422">
        <v>-261106609.96000001</v>
      </c>
      <c r="G422">
        <v>-54.292855980343909</v>
      </c>
      <c r="H422" t="s">
        <v>16</v>
      </c>
      <c r="I422">
        <v>23703.568888000002</v>
      </c>
      <c r="J422">
        <v>63877.674352000009</v>
      </c>
      <c r="K422">
        <v>0.37107751852988125</v>
      </c>
      <c r="L422">
        <v>-20.146858271086241</v>
      </c>
    </row>
    <row r="423" spans="1:12" x14ac:dyDescent="0.25">
      <c r="A423">
        <v>2023</v>
      </c>
      <c r="B423" t="s">
        <v>128</v>
      </c>
      <c r="C423" t="s">
        <v>123</v>
      </c>
      <c r="D423" t="s">
        <v>23</v>
      </c>
      <c r="E423" t="s">
        <v>18</v>
      </c>
      <c r="F423">
        <v>-261106609.96000001</v>
      </c>
      <c r="G423">
        <v>-54.292855980343909</v>
      </c>
      <c r="H423" t="s">
        <v>24</v>
      </c>
      <c r="I423">
        <v>19624.247780000002</v>
      </c>
      <c r="J423">
        <v>63877.674352000009</v>
      </c>
      <c r="K423">
        <v>0.30721606537927387</v>
      </c>
      <c r="L423">
        <v>-16.679637592484834</v>
      </c>
    </row>
    <row r="424" spans="1:12" x14ac:dyDescent="0.25">
      <c r="A424">
        <v>2023</v>
      </c>
      <c r="B424" t="s">
        <v>128</v>
      </c>
      <c r="C424" t="s">
        <v>123</v>
      </c>
      <c r="D424" t="s">
        <v>23</v>
      </c>
      <c r="E424" t="s">
        <v>18</v>
      </c>
      <c r="F424">
        <v>-261106609.96000001</v>
      </c>
      <c r="G424">
        <v>-54.292855980343909</v>
      </c>
      <c r="H424" t="s">
        <v>25</v>
      </c>
      <c r="I424">
        <v>5418.6914560000005</v>
      </c>
      <c r="J424">
        <v>63877.674352000009</v>
      </c>
      <c r="K424">
        <v>8.4829191278006214E-2</v>
      </c>
      <c r="L424">
        <v>-4.6056190649858371</v>
      </c>
    </row>
    <row r="425" spans="1:12" x14ac:dyDescent="0.25">
      <c r="A425">
        <v>2023</v>
      </c>
      <c r="B425" t="s">
        <v>128</v>
      </c>
      <c r="C425" t="s">
        <v>123</v>
      </c>
      <c r="D425" t="s">
        <v>23</v>
      </c>
      <c r="E425" t="s">
        <v>18</v>
      </c>
      <c r="F425">
        <v>-261106609.96000001</v>
      </c>
      <c r="G425">
        <v>-54.292855980343909</v>
      </c>
      <c r="H425" t="s">
        <v>26</v>
      </c>
      <c r="I425">
        <v>15131.166228</v>
      </c>
      <c r="J425">
        <v>63877.674352000009</v>
      </c>
      <c r="K425">
        <v>0.2368772248128386</v>
      </c>
      <c r="L425">
        <v>-12.860741051786993</v>
      </c>
    </row>
    <row r="426" spans="1:12" x14ac:dyDescent="0.25">
      <c r="A426">
        <v>2023</v>
      </c>
      <c r="B426" t="s">
        <v>128</v>
      </c>
      <c r="C426" t="s">
        <v>123</v>
      </c>
      <c r="D426" t="s">
        <v>23</v>
      </c>
      <c r="E426" t="s">
        <v>19</v>
      </c>
      <c r="F426">
        <v>-261106609.96000001</v>
      </c>
      <c r="G426">
        <v>-73.734984074250491</v>
      </c>
      <c r="H426" t="s">
        <v>16</v>
      </c>
      <c r="I426">
        <v>19.017440000000001</v>
      </c>
      <c r="J426">
        <v>86752.100547999988</v>
      </c>
      <c r="K426">
        <v>2.1921590232247621E-4</v>
      </c>
      <c r="L426">
        <v>-1.6163881066570233E-2</v>
      </c>
    </row>
    <row r="427" spans="1:12" x14ac:dyDescent="0.25">
      <c r="A427">
        <v>2023</v>
      </c>
      <c r="B427" t="s">
        <v>128</v>
      </c>
      <c r="C427" t="s">
        <v>123</v>
      </c>
      <c r="D427" t="s">
        <v>23</v>
      </c>
      <c r="E427" t="s">
        <v>19</v>
      </c>
      <c r="F427">
        <v>-261106609.96000001</v>
      </c>
      <c r="G427">
        <v>-73.734984074250491</v>
      </c>
      <c r="H427" t="s">
        <v>24</v>
      </c>
      <c r="I427">
        <v>27077.339656000004</v>
      </c>
      <c r="J427">
        <v>86752.100547999988</v>
      </c>
      <c r="K427">
        <v>0.3121231588048764</v>
      </c>
      <c r="L427">
        <v>-23.014396143682319</v>
      </c>
    </row>
    <row r="428" spans="1:12" x14ac:dyDescent="0.25">
      <c r="A428">
        <v>2023</v>
      </c>
      <c r="B428" t="s">
        <v>128</v>
      </c>
      <c r="C428" t="s">
        <v>123</v>
      </c>
      <c r="D428" t="s">
        <v>23</v>
      </c>
      <c r="E428" t="s">
        <v>19</v>
      </c>
      <c r="F428">
        <v>-261106609.96000001</v>
      </c>
      <c r="G428">
        <v>-73.734984074250491</v>
      </c>
      <c r="H428" t="s">
        <v>25</v>
      </c>
      <c r="I428">
        <v>55892.986779999992</v>
      </c>
      <c r="J428">
        <v>86752.100547999988</v>
      </c>
      <c r="K428">
        <v>0.64428395885439538</v>
      </c>
      <c r="L428">
        <v>-47.506267445423902</v>
      </c>
    </row>
    <row r="429" spans="1:12" x14ac:dyDescent="0.25">
      <c r="A429">
        <v>2023</v>
      </c>
      <c r="B429" t="s">
        <v>128</v>
      </c>
      <c r="C429" t="s">
        <v>123</v>
      </c>
      <c r="D429" t="s">
        <v>23</v>
      </c>
      <c r="E429" t="s">
        <v>19</v>
      </c>
      <c r="F429">
        <v>-261106609.96000001</v>
      </c>
      <c r="G429">
        <v>-73.734984074250491</v>
      </c>
      <c r="H429" t="s">
        <v>26</v>
      </c>
      <c r="I429">
        <v>3762.7566719999995</v>
      </c>
      <c r="J429">
        <v>86752.100547999988</v>
      </c>
      <c r="K429">
        <v>4.3373666438405879E-2</v>
      </c>
      <c r="L429">
        <v>-3.1981566040777105</v>
      </c>
    </row>
    <row r="430" spans="1:12" x14ac:dyDescent="0.25">
      <c r="A430">
        <v>2023</v>
      </c>
      <c r="B430" t="s">
        <v>128</v>
      </c>
      <c r="C430" t="s">
        <v>123</v>
      </c>
      <c r="D430" t="s">
        <v>23</v>
      </c>
      <c r="E430" t="s">
        <v>20</v>
      </c>
      <c r="F430">
        <v>-261106609.96000001</v>
      </c>
      <c r="G430">
        <v>-87.652656652258855</v>
      </c>
      <c r="H430" t="s">
        <v>16</v>
      </c>
      <c r="I430">
        <v>38588.552811999994</v>
      </c>
      <c r="J430">
        <v>103126.788168</v>
      </c>
      <c r="K430">
        <v>0.37418553896138823</v>
      </c>
      <c r="L430">
        <v>-32.798356570822989</v>
      </c>
    </row>
    <row r="431" spans="1:12" x14ac:dyDescent="0.25">
      <c r="A431">
        <v>2023</v>
      </c>
      <c r="B431" t="s">
        <v>128</v>
      </c>
      <c r="C431" t="s">
        <v>123</v>
      </c>
      <c r="D431" t="s">
        <v>23</v>
      </c>
      <c r="E431" t="s">
        <v>20</v>
      </c>
      <c r="F431">
        <v>-261106609.96000001</v>
      </c>
      <c r="G431">
        <v>-87.652656652258855</v>
      </c>
      <c r="H431" t="s">
        <v>24</v>
      </c>
      <c r="I431">
        <v>45613.337092000002</v>
      </c>
      <c r="J431">
        <v>103126.788168</v>
      </c>
      <c r="K431">
        <v>0.44230347810011322</v>
      </c>
      <c r="L431">
        <v>-38.769074902009116</v>
      </c>
    </row>
    <row r="432" spans="1:12" x14ac:dyDescent="0.25">
      <c r="A432">
        <v>2023</v>
      </c>
      <c r="B432" t="s">
        <v>128</v>
      </c>
      <c r="C432" t="s">
        <v>123</v>
      </c>
      <c r="D432" t="s">
        <v>23</v>
      </c>
      <c r="E432" t="s">
        <v>20</v>
      </c>
      <c r="F432">
        <v>-261106609.96000001</v>
      </c>
      <c r="G432">
        <v>-87.652656652258855</v>
      </c>
      <c r="H432" t="s">
        <v>25</v>
      </c>
      <c r="I432">
        <v>12899.572776000001</v>
      </c>
      <c r="J432">
        <v>103126.788168</v>
      </c>
      <c r="K432">
        <v>0.12508459736946126</v>
      </c>
      <c r="L432">
        <v>-10.963997265711429</v>
      </c>
    </row>
    <row r="433" spans="1:12" x14ac:dyDescent="0.25">
      <c r="A433">
        <v>2023</v>
      </c>
      <c r="B433" t="s">
        <v>128</v>
      </c>
      <c r="C433" t="s">
        <v>123</v>
      </c>
      <c r="D433" t="s">
        <v>23</v>
      </c>
      <c r="E433" t="s">
        <v>20</v>
      </c>
      <c r="F433">
        <v>-261106609.96000001</v>
      </c>
      <c r="G433">
        <v>-87.652656652258855</v>
      </c>
      <c r="H433" t="s">
        <v>26</v>
      </c>
      <c r="I433">
        <v>6025.3254879999995</v>
      </c>
      <c r="J433">
        <v>103126.788168</v>
      </c>
      <c r="K433">
        <v>5.842638556903728E-2</v>
      </c>
      <c r="L433">
        <v>-5.121227913715316</v>
      </c>
    </row>
    <row r="434" spans="1:12" x14ac:dyDescent="0.25">
      <c r="A434">
        <v>2023</v>
      </c>
      <c r="B434" t="s">
        <v>128</v>
      </c>
      <c r="C434" t="s">
        <v>124</v>
      </c>
      <c r="D434" t="s">
        <v>22</v>
      </c>
      <c r="E434" t="s">
        <v>15</v>
      </c>
      <c r="F434">
        <v>-515128173.7299999</v>
      </c>
      <c r="G434">
        <v>-89.619603131955984</v>
      </c>
      <c r="H434" t="s">
        <v>26</v>
      </c>
      <c r="I434">
        <v>6692.216144</v>
      </c>
      <c r="J434">
        <v>53445.603792000002</v>
      </c>
      <c r="K434">
        <v>0.12521546524284424</v>
      </c>
      <c r="L434">
        <v>-11.221760301046929</v>
      </c>
    </row>
    <row r="435" spans="1:12" x14ac:dyDescent="0.25">
      <c r="A435">
        <v>2023</v>
      </c>
      <c r="B435" t="s">
        <v>128</v>
      </c>
      <c r="C435" t="s">
        <v>124</v>
      </c>
      <c r="D435" t="s">
        <v>22</v>
      </c>
      <c r="E435" t="s">
        <v>15</v>
      </c>
      <c r="F435">
        <v>-515128173.7299999</v>
      </c>
      <c r="G435">
        <v>-89.619603131955984</v>
      </c>
      <c r="H435" t="s">
        <v>16</v>
      </c>
      <c r="I435">
        <v>16122.252148000001</v>
      </c>
      <c r="J435">
        <v>53445.603792000002</v>
      </c>
      <c r="K435">
        <v>0.30165721788352701</v>
      </c>
      <c r="L435">
        <v>-27.034400148611667</v>
      </c>
    </row>
    <row r="436" spans="1:12" x14ac:dyDescent="0.25">
      <c r="A436">
        <v>2023</v>
      </c>
      <c r="B436" t="s">
        <v>128</v>
      </c>
      <c r="C436" t="s">
        <v>124</v>
      </c>
      <c r="D436" t="s">
        <v>22</v>
      </c>
      <c r="E436" t="s">
        <v>15</v>
      </c>
      <c r="F436">
        <v>-515128173.7299999</v>
      </c>
      <c r="G436">
        <v>-89.619603131955984</v>
      </c>
      <c r="H436" t="s">
        <v>24</v>
      </c>
      <c r="I436">
        <v>23617.84578</v>
      </c>
      <c r="J436">
        <v>53445.603792000002</v>
      </c>
      <c r="K436">
        <v>0.44190436826041124</v>
      </c>
      <c r="L436">
        <v>-39.603294105775781</v>
      </c>
    </row>
    <row r="437" spans="1:12" x14ac:dyDescent="0.25">
      <c r="A437">
        <v>2023</v>
      </c>
      <c r="B437" t="s">
        <v>128</v>
      </c>
      <c r="C437" t="s">
        <v>124</v>
      </c>
      <c r="D437" t="s">
        <v>22</v>
      </c>
      <c r="E437" t="s">
        <v>15</v>
      </c>
      <c r="F437">
        <v>-515128173.7299999</v>
      </c>
      <c r="G437">
        <v>-89.619603131955984</v>
      </c>
      <c r="H437" t="s">
        <v>25</v>
      </c>
      <c r="I437">
        <v>7013.2897200000007</v>
      </c>
      <c r="J437">
        <v>53445.603792000002</v>
      </c>
      <c r="K437">
        <v>0.13122294861321754</v>
      </c>
      <c r="L437">
        <v>-11.76014857652161</v>
      </c>
    </row>
    <row r="438" spans="1:12" x14ac:dyDescent="0.25">
      <c r="A438">
        <v>2023</v>
      </c>
      <c r="B438" t="s">
        <v>128</v>
      </c>
      <c r="C438" t="s">
        <v>124</v>
      </c>
      <c r="D438" t="s">
        <v>22</v>
      </c>
      <c r="E438" t="s">
        <v>18</v>
      </c>
      <c r="F438">
        <v>-515128173.7299999</v>
      </c>
      <c r="G438">
        <v>-107.11249229586704</v>
      </c>
      <c r="H438" t="s">
        <v>26</v>
      </c>
      <c r="I438">
        <v>15131.166228</v>
      </c>
      <c r="J438">
        <v>63877.674352000009</v>
      </c>
      <c r="K438">
        <v>0.2368772248128386</v>
      </c>
      <c r="L438">
        <v>-25.37250991783154</v>
      </c>
    </row>
    <row r="439" spans="1:12" x14ac:dyDescent="0.25">
      <c r="A439">
        <v>2023</v>
      </c>
      <c r="B439" t="s">
        <v>128</v>
      </c>
      <c r="C439" t="s">
        <v>124</v>
      </c>
      <c r="D439" t="s">
        <v>22</v>
      </c>
      <c r="E439" t="s">
        <v>18</v>
      </c>
      <c r="F439">
        <v>-515128173.7299999</v>
      </c>
      <c r="G439">
        <v>-107.11249229586704</v>
      </c>
      <c r="H439" t="s">
        <v>16</v>
      </c>
      <c r="I439">
        <v>23703.568888000002</v>
      </c>
      <c r="J439">
        <v>63877.674352000009</v>
      </c>
      <c r="K439">
        <v>0.37107751852988125</v>
      </c>
      <c r="L439">
        <v>-39.747037844701367</v>
      </c>
    </row>
    <row r="440" spans="1:12" x14ac:dyDescent="0.25">
      <c r="A440">
        <v>2023</v>
      </c>
      <c r="B440" t="s">
        <v>128</v>
      </c>
      <c r="C440" t="s">
        <v>124</v>
      </c>
      <c r="D440" t="s">
        <v>22</v>
      </c>
      <c r="E440" t="s">
        <v>18</v>
      </c>
      <c r="F440">
        <v>-515128173.7299999</v>
      </c>
      <c r="G440">
        <v>-107.11249229586704</v>
      </c>
      <c r="H440" t="s">
        <v>24</v>
      </c>
      <c r="I440">
        <v>19624.247780000002</v>
      </c>
      <c r="J440">
        <v>63877.674352000009</v>
      </c>
      <c r="K440">
        <v>0.30721606537927387</v>
      </c>
      <c r="L440">
        <v>-32.906678436104059</v>
      </c>
    </row>
    <row r="441" spans="1:12" x14ac:dyDescent="0.25">
      <c r="A441">
        <v>2023</v>
      </c>
      <c r="B441" t="s">
        <v>128</v>
      </c>
      <c r="C441" t="s">
        <v>124</v>
      </c>
      <c r="D441" t="s">
        <v>22</v>
      </c>
      <c r="E441" t="s">
        <v>18</v>
      </c>
      <c r="F441">
        <v>-515128173.7299999</v>
      </c>
      <c r="G441">
        <v>-107.11249229586704</v>
      </c>
      <c r="H441" t="s">
        <v>25</v>
      </c>
      <c r="I441">
        <v>5418.6914560000005</v>
      </c>
      <c r="J441">
        <v>63877.674352000009</v>
      </c>
      <c r="K441">
        <v>8.4829191278006214E-2</v>
      </c>
      <c r="L441">
        <v>-9.0862660972300731</v>
      </c>
    </row>
    <row r="442" spans="1:12" x14ac:dyDescent="0.25">
      <c r="A442">
        <v>2023</v>
      </c>
      <c r="B442" t="s">
        <v>128</v>
      </c>
      <c r="C442" t="s">
        <v>124</v>
      </c>
      <c r="D442" t="s">
        <v>22</v>
      </c>
      <c r="E442" t="s">
        <v>19</v>
      </c>
      <c r="F442">
        <v>-515128173.7299999</v>
      </c>
      <c r="G442">
        <v>-145.46919241913503</v>
      </c>
      <c r="H442" t="s">
        <v>26</v>
      </c>
      <c r="I442">
        <v>3762.7566719999995</v>
      </c>
      <c r="J442">
        <v>86752.100547999988</v>
      </c>
      <c r="K442">
        <v>4.3373666438405879E-2</v>
      </c>
      <c r="L442">
        <v>-6.3095322290518441</v>
      </c>
    </row>
    <row r="443" spans="1:12" x14ac:dyDescent="0.25">
      <c r="A443">
        <v>2023</v>
      </c>
      <c r="B443" t="s">
        <v>128</v>
      </c>
      <c r="C443" t="s">
        <v>124</v>
      </c>
      <c r="D443" t="s">
        <v>22</v>
      </c>
      <c r="E443" t="s">
        <v>19</v>
      </c>
      <c r="F443">
        <v>-515128173.7299999</v>
      </c>
      <c r="G443">
        <v>-145.46919241913503</v>
      </c>
      <c r="H443" t="s">
        <v>16</v>
      </c>
      <c r="I443">
        <v>19.017440000000001</v>
      </c>
      <c r="J443">
        <v>86752.100547999988</v>
      </c>
      <c r="K443">
        <v>2.1921590232247621E-4</v>
      </c>
      <c r="L443">
        <v>-3.1889160276282601E-2</v>
      </c>
    </row>
    <row r="444" spans="1:12" x14ac:dyDescent="0.25">
      <c r="A444">
        <v>2023</v>
      </c>
      <c r="B444" t="s">
        <v>128</v>
      </c>
      <c r="C444" t="s">
        <v>124</v>
      </c>
      <c r="D444" t="s">
        <v>22</v>
      </c>
      <c r="E444" t="s">
        <v>19</v>
      </c>
      <c r="F444">
        <v>-515128173.7299999</v>
      </c>
      <c r="G444">
        <v>-145.46919241913503</v>
      </c>
      <c r="H444" t="s">
        <v>24</v>
      </c>
      <c r="I444">
        <v>27077.339656000004</v>
      </c>
      <c r="J444">
        <v>86752.100547999988</v>
      </c>
      <c r="K444">
        <v>0.3121231588048764</v>
      </c>
      <c r="L444">
        <v>-45.404303846654805</v>
      </c>
    </row>
    <row r="445" spans="1:12" x14ac:dyDescent="0.25">
      <c r="A445">
        <v>2023</v>
      </c>
      <c r="B445" t="s">
        <v>128</v>
      </c>
      <c r="C445" t="s">
        <v>124</v>
      </c>
      <c r="D445" t="s">
        <v>22</v>
      </c>
      <c r="E445" t="s">
        <v>19</v>
      </c>
      <c r="F445">
        <v>-515128173.7299999</v>
      </c>
      <c r="G445">
        <v>-145.46919241913503</v>
      </c>
      <c r="H445" t="s">
        <v>25</v>
      </c>
      <c r="I445">
        <v>55892.986779999992</v>
      </c>
      <c r="J445">
        <v>86752.100547999988</v>
      </c>
      <c r="K445">
        <v>0.64428395885439538</v>
      </c>
      <c r="L445">
        <v>-93.72346718315211</v>
      </c>
    </row>
    <row r="446" spans="1:12" x14ac:dyDescent="0.25">
      <c r="A446">
        <v>2023</v>
      </c>
      <c r="B446" t="s">
        <v>128</v>
      </c>
      <c r="C446" t="s">
        <v>124</v>
      </c>
      <c r="D446" t="s">
        <v>22</v>
      </c>
      <c r="E446" t="s">
        <v>20</v>
      </c>
      <c r="F446">
        <v>-515128173.7299999</v>
      </c>
      <c r="G446">
        <v>-172.92688588304182</v>
      </c>
      <c r="H446" t="s">
        <v>26</v>
      </c>
      <c r="I446">
        <v>6025.3254879999995</v>
      </c>
      <c r="J446">
        <v>103126.788168</v>
      </c>
      <c r="K446">
        <v>5.842638556903728E-2</v>
      </c>
      <c r="L446">
        <v>-10.103492909855511</v>
      </c>
    </row>
    <row r="447" spans="1:12" x14ac:dyDescent="0.25">
      <c r="A447">
        <v>2023</v>
      </c>
      <c r="B447" t="s">
        <v>128</v>
      </c>
      <c r="C447" t="s">
        <v>124</v>
      </c>
      <c r="D447" t="s">
        <v>22</v>
      </c>
      <c r="E447" t="s">
        <v>20</v>
      </c>
      <c r="F447">
        <v>-515128173.7299999</v>
      </c>
      <c r="G447">
        <v>-172.92688588304182</v>
      </c>
      <c r="H447" t="s">
        <v>16</v>
      </c>
      <c r="I447">
        <v>38588.552811999994</v>
      </c>
      <c r="J447">
        <v>103126.788168</v>
      </c>
      <c r="K447">
        <v>0.37418553896138823</v>
      </c>
      <c r="L447">
        <v>-64.706739995060488</v>
      </c>
    </row>
    <row r="448" spans="1:12" x14ac:dyDescent="0.25">
      <c r="A448">
        <v>2023</v>
      </c>
      <c r="B448" t="s">
        <v>128</v>
      </c>
      <c r="C448" t="s">
        <v>124</v>
      </c>
      <c r="D448" t="s">
        <v>22</v>
      </c>
      <c r="E448" t="s">
        <v>20</v>
      </c>
      <c r="F448">
        <v>-515128173.7299999</v>
      </c>
      <c r="G448">
        <v>-172.92688588304182</v>
      </c>
      <c r="H448" t="s">
        <v>24</v>
      </c>
      <c r="I448">
        <v>45613.337092000002</v>
      </c>
      <c r="J448">
        <v>103126.788168</v>
      </c>
      <c r="K448">
        <v>0.44230347810011322</v>
      </c>
      <c r="L448">
        <v>-76.486163083090773</v>
      </c>
    </row>
    <row r="449" spans="1:12" x14ac:dyDescent="0.25">
      <c r="A449">
        <v>2023</v>
      </c>
      <c r="B449" t="s">
        <v>128</v>
      </c>
      <c r="C449" t="s">
        <v>124</v>
      </c>
      <c r="D449" t="s">
        <v>22</v>
      </c>
      <c r="E449" t="s">
        <v>20</v>
      </c>
      <c r="F449">
        <v>-515128173.7299999</v>
      </c>
      <c r="G449">
        <v>-172.92688588304182</v>
      </c>
      <c r="H449" t="s">
        <v>25</v>
      </c>
      <c r="I449">
        <v>12899.572776000001</v>
      </c>
      <c r="J449">
        <v>103126.788168</v>
      </c>
      <c r="K449">
        <v>0.12508459736946126</v>
      </c>
      <c r="L449">
        <v>-21.630489895035058</v>
      </c>
    </row>
    <row r="450" spans="1:12" x14ac:dyDescent="0.25">
      <c r="A450">
        <v>2023</v>
      </c>
      <c r="B450" t="s">
        <v>128</v>
      </c>
      <c r="C450" t="s">
        <v>124</v>
      </c>
      <c r="D450" t="s">
        <v>17</v>
      </c>
      <c r="E450" t="s">
        <v>15</v>
      </c>
      <c r="F450">
        <v>-104945695.78999999</v>
      </c>
      <c r="G450">
        <v>-21.571947120850115</v>
      </c>
      <c r="H450" t="s">
        <v>16</v>
      </c>
      <c r="I450">
        <v>0</v>
      </c>
      <c r="J450">
        <v>0</v>
      </c>
      <c r="K450">
        <v>0</v>
      </c>
      <c r="L450">
        <v>-21.571947120850115</v>
      </c>
    </row>
    <row r="451" spans="1:12" x14ac:dyDescent="0.25">
      <c r="A451">
        <v>2023</v>
      </c>
      <c r="B451" t="s">
        <v>128</v>
      </c>
      <c r="C451" t="s">
        <v>124</v>
      </c>
      <c r="D451" t="s">
        <v>17</v>
      </c>
      <c r="E451" t="s">
        <v>15</v>
      </c>
      <c r="F451">
        <v>-181339156.27000001</v>
      </c>
      <c r="G451">
        <v>-36.942447034448556</v>
      </c>
      <c r="H451" t="s">
        <v>24</v>
      </c>
      <c r="I451">
        <v>0</v>
      </c>
      <c r="J451">
        <v>0</v>
      </c>
      <c r="K451">
        <v>0</v>
      </c>
      <c r="L451">
        <v>-36.942447034448556</v>
      </c>
    </row>
    <row r="452" spans="1:12" x14ac:dyDescent="0.25">
      <c r="A452">
        <v>2023</v>
      </c>
      <c r="B452" t="s">
        <v>128</v>
      </c>
      <c r="C452" t="s">
        <v>124</v>
      </c>
      <c r="D452" t="s">
        <v>17</v>
      </c>
      <c r="E452" t="s">
        <v>15</v>
      </c>
      <c r="F452">
        <v>-347512417.78000003</v>
      </c>
      <c r="G452">
        <v>-30.005774673818934</v>
      </c>
      <c r="H452" t="s">
        <v>25</v>
      </c>
      <c r="I452">
        <v>0</v>
      </c>
      <c r="J452">
        <v>0</v>
      </c>
      <c r="K452">
        <v>0</v>
      </c>
      <c r="L452">
        <v>-30.005774673818934</v>
      </c>
    </row>
    <row r="453" spans="1:12" x14ac:dyDescent="0.25">
      <c r="A453">
        <v>2023</v>
      </c>
      <c r="B453" t="s">
        <v>128</v>
      </c>
      <c r="C453" t="s">
        <v>124</v>
      </c>
      <c r="D453" t="s">
        <v>17</v>
      </c>
      <c r="E453" t="s">
        <v>15</v>
      </c>
      <c r="F453">
        <v>-293283761.57999998</v>
      </c>
      <c r="G453">
        <v>-62.088813443992159</v>
      </c>
      <c r="H453" t="s">
        <v>26</v>
      </c>
      <c r="I453">
        <v>0</v>
      </c>
      <c r="J453">
        <v>0</v>
      </c>
      <c r="K453">
        <v>0</v>
      </c>
      <c r="L453">
        <v>-62.088813443992159</v>
      </c>
    </row>
    <row r="454" spans="1:12" x14ac:dyDescent="0.25">
      <c r="A454">
        <v>2023</v>
      </c>
      <c r="B454" t="s">
        <v>128</v>
      </c>
      <c r="C454" t="s">
        <v>124</v>
      </c>
      <c r="D454" t="s">
        <v>17</v>
      </c>
      <c r="E454" t="s">
        <v>18</v>
      </c>
      <c r="F454">
        <v>-104945695.78999999</v>
      </c>
      <c r="G454">
        <v>-31.715924669420072</v>
      </c>
      <c r="H454" t="s">
        <v>16</v>
      </c>
      <c r="I454">
        <v>0</v>
      </c>
      <c r="J454">
        <v>0</v>
      </c>
      <c r="K454">
        <v>0</v>
      </c>
      <c r="L454">
        <v>-31.715924669420072</v>
      </c>
    </row>
    <row r="455" spans="1:12" x14ac:dyDescent="0.25">
      <c r="A455">
        <v>2023</v>
      </c>
      <c r="B455" t="s">
        <v>128</v>
      </c>
      <c r="C455" t="s">
        <v>124</v>
      </c>
      <c r="D455" t="s">
        <v>17</v>
      </c>
      <c r="E455" t="s">
        <v>18</v>
      </c>
      <c r="F455">
        <v>-181339156.27000001</v>
      </c>
      <c r="G455">
        <v>-30.695760356664699</v>
      </c>
      <c r="H455" t="s">
        <v>24</v>
      </c>
      <c r="I455">
        <v>0</v>
      </c>
      <c r="J455">
        <v>0</v>
      </c>
      <c r="K455">
        <v>0</v>
      </c>
      <c r="L455">
        <v>-30.695760356664699</v>
      </c>
    </row>
    <row r="456" spans="1:12" x14ac:dyDescent="0.25">
      <c r="A456">
        <v>2023</v>
      </c>
      <c r="B456" t="s">
        <v>128</v>
      </c>
      <c r="C456" t="s">
        <v>124</v>
      </c>
      <c r="D456" t="s">
        <v>17</v>
      </c>
      <c r="E456" t="s">
        <v>18</v>
      </c>
      <c r="F456">
        <v>-347512417.78000003</v>
      </c>
      <c r="G456">
        <v>-23.183419101026935</v>
      </c>
      <c r="H456" t="s">
        <v>25</v>
      </c>
      <c r="I456">
        <v>0</v>
      </c>
      <c r="J456">
        <v>0</v>
      </c>
      <c r="K456">
        <v>0</v>
      </c>
      <c r="L456">
        <v>-23.183419101026935</v>
      </c>
    </row>
    <row r="457" spans="1:12" x14ac:dyDescent="0.25">
      <c r="A457">
        <v>2023</v>
      </c>
      <c r="B457" t="s">
        <v>128</v>
      </c>
      <c r="C457" t="s">
        <v>124</v>
      </c>
      <c r="D457" t="s">
        <v>17</v>
      </c>
      <c r="E457" t="s">
        <v>18</v>
      </c>
      <c r="F457">
        <v>-293283761.57999998</v>
      </c>
      <c r="G457">
        <v>-140.38341513560155</v>
      </c>
      <c r="H457" t="s">
        <v>26</v>
      </c>
      <c r="I457">
        <v>0</v>
      </c>
      <c r="J457">
        <v>0</v>
      </c>
      <c r="K457">
        <v>0</v>
      </c>
      <c r="L457">
        <v>-140.38341513560155</v>
      </c>
    </row>
    <row r="458" spans="1:12" x14ac:dyDescent="0.25">
      <c r="A458">
        <v>2023</v>
      </c>
      <c r="B458" t="s">
        <v>128</v>
      </c>
      <c r="C458" t="s">
        <v>124</v>
      </c>
      <c r="D458" t="s">
        <v>17</v>
      </c>
      <c r="E458" t="s">
        <v>19</v>
      </c>
      <c r="F458">
        <v>-104945695.78999999</v>
      </c>
      <c r="G458">
        <v>-2.5445775583210397E-2</v>
      </c>
      <c r="H458" t="s">
        <v>16</v>
      </c>
      <c r="I458">
        <v>0</v>
      </c>
      <c r="J458">
        <v>0</v>
      </c>
      <c r="K458">
        <v>0</v>
      </c>
      <c r="L458">
        <v>-2.5445775583210397E-2</v>
      </c>
    </row>
    <row r="459" spans="1:12" x14ac:dyDescent="0.25">
      <c r="A459">
        <v>2023</v>
      </c>
      <c r="B459" t="s">
        <v>128</v>
      </c>
      <c r="C459" t="s">
        <v>124</v>
      </c>
      <c r="D459" t="s">
        <v>17</v>
      </c>
      <c r="E459" t="s">
        <v>19</v>
      </c>
      <c r="F459">
        <v>-181339156.27000001</v>
      </c>
      <c r="G459">
        <v>-42.353701323709529</v>
      </c>
      <c r="H459" t="s">
        <v>24</v>
      </c>
      <c r="I459">
        <v>0</v>
      </c>
      <c r="J459">
        <v>0</v>
      </c>
      <c r="K459">
        <v>0</v>
      </c>
      <c r="L459">
        <v>-42.353701323709529</v>
      </c>
    </row>
    <row r="460" spans="1:12" x14ac:dyDescent="0.25">
      <c r="A460">
        <v>2023</v>
      </c>
      <c r="B460" t="s">
        <v>128</v>
      </c>
      <c r="C460" t="s">
        <v>124</v>
      </c>
      <c r="D460" t="s">
        <v>17</v>
      </c>
      <c r="E460" t="s">
        <v>19</v>
      </c>
      <c r="F460">
        <v>-347512417.78000003</v>
      </c>
      <c r="G460">
        <v>-239.133478599173</v>
      </c>
      <c r="H460" t="s">
        <v>25</v>
      </c>
      <c r="I460">
        <v>0</v>
      </c>
      <c r="J460">
        <v>0</v>
      </c>
      <c r="K460">
        <v>0</v>
      </c>
      <c r="L460">
        <v>-239.133478599173</v>
      </c>
    </row>
    <row r="461" spans="1:12" x14ac:dyDescent="0.25">
      <c r="A461">
        <v>2023</v>
      </c>
      <c r="B461" t="s">
        <v>128</v>
      </c>
      <c r="C461" t="s">
        <v>124</v>
      </c>
      <c r="D461" t="s">
        <v>17</v>
      </c>
      <c r="E461" t="s">
        <v>19</v>
      </c>
      <c r="F461">
        <v>-293283761.57999998</v>
      </c>
      <c r="G461">
        <v>-34.909974814905617</v>
      </c>
      <c r="H461" t="s">
        <v>26</v>
      </c>
      <c r="I461">
        <v>0</v>
      </c>
      <c r="J461">
        <v>0</v>
      </c>
      <c r="K461">
        <v>0</v>
      </c>
      <c r="L461">
        <v>-34.909974814905617</v>
      </c>
    </row>
    <row r="462" spans="1:12" x14ac:dyDescent="0.25">
      <c r="A462">
        <v>2023</v>
      </c>
      <c r="B462" t="s">
        <v>128</v>
      </c>
      <c r="C462" t="s">
        <v>124</v>
      </c>
      <c r="D462" t="s">
        <v>17</v>
      </c>
      <c r="E462" t="s">
        <v>20</v>
      </c>
      <c r="F462">
        <v>-104945695.78999999</v>
      </c>
      <c r="G462">
        <v>-51.632378224146592</v>
      </c>
      <c r="H462" t="s">
        <v>16</v>
      </c>
      <c r="I462">
        <v>0</v>
      </c>
      <c r="J462">
        <v>0</v>
      </c>
      <c r="K462">
        <v>0</v>
      </c>
      <c r="L462">
        <v>-51.632378224146592</v>
      </c>
    </row>
    <row r="463" spans="1:12" x14ac:dyDescent="0.25">
      <c r="A463">
        <v>2023</v>
      </c>
      <c r="B463" t="s">
        <v>128</v>
      </c>
      <c r="C463" t="s">
        <v>124</v>
      </c>
      <c r="D463" t="s">
        <v>17</v>
      </c>
      <c r="E463" t="s">
        <v>20</v>
      </c>
      <c r="F463">
        <v>-181339156.27000001</v>
      </c>
      <c r="G463">
        <v>-71.347247555177233</v>
      </c>
      <c r="H463" t="s">
        <v>24</v>
      </c>
      <c r="I463">
        <v>0</v>
      </c>
      <c r="J463">
        <v>0</v>
      </c>
      <c r="K463">
        <v>0</v>
      </c>
      <c r="L463">
        <v>-71.347247555177233</v>
      </c>
    </row>
    <row r="464" spans="1:12" x14ac:dyDescent="0.25">
      <c r="A464">
        <v>2023</v>
      </c>
      <c r="B464" t="s">
        <v>128</v>
      </c>
      <c r="C464" t="s">
        <v>124</v>
      </c>
      <c r="D464" t="s">
        <v>17</v>
      </c>
      <c r="E464" t="s">
        <v>20</v>
      </c>
      <c r="F464">
        <v>-347512417.78000003</v>
      </c>
      <c r="G464">
        <v>-55.189745405981171</v>
      </c>
      <c r="H464" t="s">
        <v>25</v>
      </c>
      <c r="I464">
        <v>0</v>
      </c>
      <c r="J464">
        <v>0</v>
      </c>
      <c r="K464">
        <v>0</v>
      </c>
      <c r="L464">
        <v>-55.189745405981171</v>
      </c>
    </row>
    <row r="465" spans="1:12" x14ac:dyDescent="0.25">
      <c r="A465">
        <v>2023</v>
      </c>
      <c r="B465" t="s">
        <v>128</v>
      </c>
      <c r="C465" t="s">
        <v>124</v>
      </c>
      <c r="D465" t="s">
        <v>17</v>
      </c>
      <c r="E465" t="s">
        <v>20</v>
      </c>
      <c r="F465">
        <v>-293283761.57999998</v>
      </c>
      <c r="G465">
        <v>-55.901558185500683</v>
      </c>
      <c r="H465" t="s">
        <v>26</v>
      </c>
      <c r="I465">
        <v>0</v>
      </c>
      <c r="J465">
        <v>0</v>
      </c>
      <c r="K465">
        <v>0</v>
      </c>
      <c r="L465">
        <v>-55.901558185500683</v>
      </c>
    </row>
    <row r="466" spans="1:12" x14ac:dyDescent="0.25">
      <c r="A466">
        <v>2023</v>
      </c>
      <c r="B466" t="s">
        <v>128</v>
      </c>
      <c r="C466" t="s">
        <v>124</v>
      </c>
      <c r="D466" t="s">
        <v>23</v>
      </c>
      <c r="E466" t="s">
        <v>15</v>
      </c>
      <c r="F466">
        <v>-261106609.96000001</v>
      </c>
      <c r="G466">
        <v>-45.426113253146738</v>
      </c>
      <c r="H466" t="s">
        <v>26</v>
      </c>
      <c r="I466">
        <v>6692.216144</v>
      </c>
      <c r="J466">
        <v>53445.603792000002</v>
      </c>
      <c r="K466">
        <v>0.12521546524284424</v>
      </c>
      <c r="L466">
        <v>-5.6880519051669012</v>
      </c>
    </row>
    <row r="467" spans="1:12" x14ac:dyDescent="0.25">
      <c r="A467">
        <v>2023</v>
      </c>
      <c r="B467" t="s">
        <v>128</v>
      </c>
      <c r="C467" t="s">
        <v>124</v>
      </c>
      <c r="D467" t="s">
        <v>23</v>
      </c>
      <c r="E467" t="s">
        <v>15</v>
      </c>
      <c r="F467">
        <v>-261106609.96000001</v>
      </c>
      <c r="G467">
        <v>-45.426113253146738</v>
      </c>
      <c r="H467" t="s">
        <v>16</v>
      </c>
      <c r="I467">
        <v>16122.252148000001</v>
      </c>
      <c r="J467">
        <v>53445.603792000002</v>
      </c>
      <c r="K467">
        <v>0.30165721788352701</v>
      </c>
      <c r="L467">
        <v>-13.703114943206259</v>
      </c>
    </row>
    <row r="468" spans="1:12" x14ac:dyDescent="0.25">
      <c r="A468">
        <v>2023</v>
      </c>
      <c r="B468" t="s">
        <v>128</v>
      </c>
      <c r="C468" t="s">
        <v>124</v>
      </c>
      <c r="D468" t="s">
        <v>23</v>
      </c>
      <c r="E468" t="s">
        <v>15</v>
      </c>
      <c r="F468">
        <v>-261106609.96000001</v>
      </c>
      <c r="G468">
        <v>-45.426113253146738</v>
      </c>
      <c r="H468" t="s">
        <v>24</v>
      </c>
      <c r="I468">
        <v>23617.84578</v>
      </c>
      <c r="J468">
        <v>53445.603792000002</v>
      </c>
      <c r="K468">
        <v>0.44190436826041124</v>
      </c>
      <c r="L468">
        <v>-20.073997879657703</v>
      </c>
    </row>
    <row r="469" spans="1:12" x14ac:dyDescent="0.25">
      <c r="A469">
        <v>2023</v>
      </c>
      <c r="B469" t="s">
        <v>128</v>
      </c>
      <c r="C469" t="s">
        <v>124</v>
      </c>
      <c r="D469" t="s">
        <v>23</v>
      </c>
      <c r="E469" t="s">
        <v>15</v>
      </c>
      <c r="F469">
        <v>-261106609.96000001</v>
      </c>
      <c r="G469">
        <v>-45.426113253146738</v>
      </c>
      <c r="H469" t="s">
        <v>25</v>
      </c>
      <c r="I469">
        <v>7013.2897200000007</v>
      </c>
      <c r="J469">
        <v>53445.603792000002</v>
      </c>
      <c r="K469">
        <v>0.13122294861321754</v>
      </c>
      <c r="L469">
        <v>-5.9609485251158745</v>
      </c>
    </row>
    <row r="470" spans="1:12" x14ac:dyDescent="0.25">
      <c r="A470">
        <v>2023</v>
      </c>
      <c r="B470" t="s">
        <v>128</v>
      </c>
      <c r="C470" t="s">
        <v>124</v>
      </c>
      <c r="D470" t="s">
        <v>23</v>
      </c>
      <c r="E470" t="s">
        <v>18</v>
      </c>
      <c r="F470">
        <v>-261106609.96000001</v>
      </c>
      <c r="G470">
        <v>-54.292855980343909</v>
      </c>
      <c r="H470" t="s">
        <v>26</v>
      </c>
      <c r="I470">
        <v>15131.166228</v>
      </c>
      <c r="J470">
        <v>63877.674352000009</v>
      </c>
      <c r="K470">
        <v>0.2368772248128386</v>
      </c>
      <c r="L470">
        <v>-12.860741051786993</v>
      </c>
    </row>
    <row r="471" spans="1:12" x14ac:dyDescent="0.25">
      <c r="A471">
        <v>2023</v>
      </c>
      <c r="B471" t="s">
        <v>128</v>
      </c>
      <c r="C471" t="s">
        <v>124</v>
      </c>
      <c r="D471" t="s">
        <v>23</v>
      </c>
      <c r="E471" t="s">
        <v>18</v>
      </c>
      <c r="F471">
        <v>-261106609.96000001</v>
      </c>
      <c r="G471">
        <v>-54.292855980343909</v>
      </c>
      <c r="H471" t="s">
        <v>16</v>
      </c>
      <c r="I471">
        <v>23703.568888000002</v>
      </c>
      <c r="J471">
        <v>63877.674352000009</v>
      </c>
      <c r="K471">
        <v>0.37107751852988125</v>
      </c>
      <c r="L471">
        <v>-20.146858271086241</v>
      </c>
    </row>
    <row r="472" spans="1:12" x14ac:dyDescent="0.25">
      <c r="A472">
        <v>2023</v>
      </c>
      <c r="B472" t="s">
        <v>128</v>
      </c>
      <c r="C472" t="s">
        <v>124</v>
      </c>
      <c r="D472" t="s">
        <v>23</v>
      </c>
      <c r="E472" t="s">
        <v>18</v>
      </c>
      <c r="F472">
        <v>-261106609.96000001</v>
      </c>
      <c r="G472">
        <v>-54.292855980343909</v>
      </c>
      <c r="H472" t="s">
        <v>24</v>
      </c>
      <c r="I472">
        <v>19624.247780000002</v>
      </c>
      <c r="J472">
        <v>63877.674352000009</v>
      </c>
      <c r="K472">
        <v>0.30721606537927387</v>
      </c>
      <c r="L472">
        <v>-16.679637592484834</v>
      </c>
    </row>
    <row r="473" spans="1:12" x14ac:dyDescent="0.25">
      <c r="A473">
        <v>2023</v>
      </c>
      <c r="B473" t="s">
        <v>128</v>
      </c>
      <c r="C473" t="s">
        <v>124</v>
      </c>
      <c r="D473" t="s">
        <v>23</v>
      </c>
      <c r="E473" t="s">
        <v>18</v>
      </c>
      <c r="F473">
        <v>-261106609.96000001</v>
      </c>
      <c r="G473">
        <v>-54.292855980343909</v>
      </c>
      <c r="H473" t="s">
        <v>25</v>
      </c>
      <c r="I473">
        <v>5418.6914560000005</v>
      </c>
      <c r="J473">
        <v>63877.674352000009</v>
      </c>
      <c r="K473">
        <v>8.4829191278006214E-2</v>
      </c>
      <c r="L473">
        <v>-4.6056190649858371</v>
      </c>
    </row>
    <row r="474" spans="1:12" x14ac:dyDescent="0.25">
      <c r="A474">
        <v>2023</v>
      </c>
      <c r="B474" t="s">
        <v>128</v>
      </c>
      <c r="C474" t="s">
        <v>124</v>
      </c>
      <c r="D474" t="s">
        <v>23</v>
      </c>
      <c r="E474" t="s">
        <v>19</v>
      </c>
      <c r="F474">
        <v>-261106609.96000001</v>
      </c>
      <c r="G474">
        <v>-73.734984074250491</v>
      </c>
      <c r="H474" t="s">
        <v>26</v>
      </c>
      <c r="I474">
        <v>3762.7566719999995</v>
      </c>
      <c r="J474">
        <v>86752.100547999988</v>
      </c>
      <c r="K474">
        <v>4.3373666438405879E-2</v>
      </c>
      <c r="L474">
        <v>-3.1981566040777105</v>
      </c>
    </row>
    <row r="475" spans="1:12" x14ac:dyDescent="0.25">
      <c r="A475">
        <v>2023</v>
      </c>
      <c r="B475" t="s">
        <v>128</v>
      </c>
      <c r="C475" t="s">
        <v>124</v>
      </c>
      <c r="D475" t="s">
        <v>23</v>
      </c>
      <c r="E475" t="s">
        <v>19</v>
      </c>
      <c r="F475">
        <v>-261106609.96000001</v>
      </c>
      <c r="G475">
        <v>-73.734984074250491</v>
      </c>
      <c r="H475" t="s">
        <v>16</v>
      </c>
      <c r="I475">
        <v>19.017440000000001</v>
      </c>
      <c r="J475">
        <v>86752.100547999988</v>
      </c>
      <c r="K475">
        <v>2.1921590232247621E-4</v>
      </c>
      <c r="L475">
        <v>-1.6163881066570233E-2</v>
      </c>
    </row>
    <row r="476" spans="1:12" x14ac:dyDescent="0.25">
      <c r="A476">
        <v>2023</v>
      </c>
      <c r="B476" t="s">
        <v>128</v>
      </c>
      <c r="C476" t="s">
        <v>124</v>
      </c>
      <c r="D476" t="s">
        <v>23</v>
      </c>
      <c r="E476" t="s">
        <v>19</v>
      </c>
      <c r="F476">
        <v>-261106609.96000001</v>
      </c>
      <c r="G476">
        <v>-73.734984074250491</v>
      </c>
      <c r="H476" t="s">
        <v>24</v>
      </c>
      <c r="I476">
        <v>27077.339656000004</v>
      </c>
      <c r="J476">
        <v>86752.100547999988</v>
      </c>
      <c r="K476">
        <v>0.3121231588048764</v>
      </c>
      <c r="L476">
        <v>-23.014396143682319</v>
      </c>
    </row>
    <row r="477" spans="1:12" x14ac:dyDescent="0.25">
      <c r="A477">
        <v>2023</v>
      </c>
      <c r="B477" t="s">
        <v>128</v>
      </c>
      <c r="C477" t="s">
        <v>124</v>
      </c>
      <c r="D477" t="s">
        <v>23</v>
      </c>
      <c r="E477" t="s">
        <v>19</v>
      </c>
      <c r="F477">
        <v>-261106609.96000001</v>
      </c>
      <c r="G477">
        <v>-73.734984074250491</v>
      </c>
      <c r="H477" t="s">
        <v>25</v>
      </c>
      <c r="I477">
        <v>55892.986779999992</v>
      </c>
      <c r="J477">
        <v>86752.100547999988</v>
      </c>
      <c r="K477">
        <v>0.64428395885439538</v>
      </c>
      <c r="L477">
        <v>-47.506267445423902</v>
      </c>
    </row>
    <row r="478" spans="1:12" x14ac:dyDescent="0.25">
      <c r="A478">
        <v>2023</v>
      </c>
      <c r="B478" t="s">
        <v>128</v>
      </c>
      <c r="C478" t="s">
        <v>124</v>
      </c>
      <c r="D478" t="s">
        <v>23</v>
      </c>
      <c r="E478" t="s">
        <v>20</v>
      </c>
      <c r="F478">
        <v>-261106609.96000001</v>
      </c>
      <c r="G478">
        <v>-87.652656652258855</v>
      </c>
      <c r="H478" t="s">
        <v>26</v>
      </c>
      <c r="I478">
        <v>6025.3254879999995</v>
      </c>
      <c r="J478">
        <v>103126.788168</v>
      </c>
      <c r="K478">
        <v>5.842638556903728E-2</v>
      </c>
      <c r="L478">
        <v>-5.121227913715316</v>
      </c>
    </row>
    <row r="479" spans="1:12" x14ac:dyDescent="0.25">
      <c r="A479">
        <v>2023</v>
      </c>
      <c r="B479" t="s">
        <v>128</v>
      </c>
      <c r="C479" t="s">
        <v>124</v>
      </c>
      <c r="D479" t="s">
        <v>23</v>
      </c>
      <c r="E479" t="s">
        <v>20</v>
      </c>
      <c r="F479">
        <v>-261106609.96000001</v>
      </c>
      <c r="G479">
        <v>-87.652656652258855</v>
      </c>
      <c r="H479" t="s">
        <v>16</v>
      </c>
      <c r="I479">
        <v>38588.552811999994</v>
      </c>
      <c r="J479">
        <v>103126.788168</v>
      </c>
      <c r="K479">
        <v>0.37418553896138823</v>
      </c>
      <c r="L479">
        <v>-32.798356570822989</v>
      </c>
    </row>
    <row r="480" spans="1:12" x14ac:dyDescent="0.25">
      <c r="A480">
        <v>2023</v>
      </c>
      <c r="B480" t="s">
        <v>128</v>
      </c>
      <c r="C480" t="s">
        <v>124</v>
      </c>
      <c r="D480" t="s">
        <v>23</v>
      </c>
      <c r="E480" t="s">
        <v>20</v>
      </c>
      <c r="F480">
        <v>-261106609.96000001</v>
      </c>
      <c r="G480">
        <v>-87.652656652258855</v>
      </c>
      <c r="H480" t="s">
        <v>24</v>
      </c>
      <c r="I480">
        <v>45613.337092000002</v>
      </c>
      <c r="J480">
        <v>103126.788168</v>
      </c>
      <c r="K480">
        <v>0.44230347810011322</v>
      </c>
      <c r="L480">
        <v>-38.769074902009116</v>
      </c>
    </row>
    <row r="481" spans="1:12" x14ac:dyDescent="0.25">
      <c r="A481">
        <v>2023</v>
      </c>
      <c r="B481" t="s">
        <v>128</v>
      </c>
      <c r="C481" t="s">
        <v>124</v>
      </c>
      <c r="D481" t="s">
        <v>23</v>
      </c>
      <c r="E481" t="s">
        <v>20</v>
      </c>
      <c r="F481">
        <v>-261106609.96000001</v>
      </c>
      <c r="G481">
        <v>-87.652656652258855</v>
      </c>
      <c r="H481" t="s">
        <v>25</v>
      </c>
      <c r="I481">
        <v>12899.572776000001</v>
      </c>
      <c r="J481">
        <v>103126.788168</v>
      </c>
      <c r="K481">
        <v>0.12508459736946126</v>
      </c>
      <c r="L481">
        <v>-10.963997265711429</v>
      </c>
    </row>
    <row r="482" spans="1:12" x14ac:dyDescent="0.25">
      <c r="A482">
        <v>2024</v>
      </c>
      <c r="B482" t="s">
        <v>129</v>
      </c>
      <c r="C482" t="s">
        <v>123</v>
      </c>
      <c r="D482" t="s">
        <v>22</v>
      </c>
      <c r="E482" t="s">
        <v>15</v>
      </c>
      <c r="F482">
        <v>-519478976.36000001</v>
      </c>
      <c r="G482">
        <v>-88.355637451436152</v>
      </c>
      <c r="H482" t="s">
        <v>16</v>
      </c>
      <c r="I482">
        <v>17528.632100000003</v>
      </c>
      <c r="J482">
        <v>56907.750216000008</v>
      </c>
      <c r="K482">
        <v>0.30801836364059437</v>
      </c>
      <c r="L482">
        <v>-27.215158866212981</v>
      </c>
    </row>
    <row r="483" spans="1:12" x14ac:dyDescent="0.25">
      <c r="A483">
        <v>2024</v>
      </c>
      <c r="B483" t="s">
        <v>129</v>
      </c>
      <c r="C483" t="s">
        <v>123</v>
      </c>
      <c r="D483" t="s">
        <v>22</v>
      </c>
      <c r="E483" t="s">
        <v>15</v>
      </c>
      <c r="F483">
        <v>-519478976.36000001</v>
      </c>
      <c r="G483">
        <v>-88.355637451436152</v>
      </c>
      <c r="H483" t="s">
        <v>24</v>
      </c>
      <c r="I483">
        <v>24743.069760000006</v>
      </c>
      <c r="J483">
        <v>56907.750216000008</v>
      </c>
      <c r="K483">
        <v>0.43479261903844024</v>
      </c>
      <c r="L483">
        <v>-38.416379014320825</v>
      </c>
    </row>
    <row r="484" spans="1:12" x14ac:dyDescent="0.25">
      <c r="A484">
        <v>2024</v>
      </c>
      <c r="B484" t="s">
        <v>129</v>
      </c>
      <c r="C484" t="s">
        <v>123</v>
      </c>
      <c r="D484" t="s">
        <v>22</v>
      </c>
      <c r="E484" t="s">
        <v>15</v>
      </c>
      <c r="F484">
        <v>-519478976.36000001</v>
      </c>
      <c r="G484">
        <v>-88.355637451436152</v>
      </c>
      <c r="H484" t="s">
        <v>25</v>
      </c>
      <c r="I484">
        <v>7496.677647999999</v>
      </c>
      <c r="J484">
        <v>56907.750216000008</v>
      </c>
      <c r="K484">
        <v>0.13173386084576325</v>
      </c>
      <c r="L484">
        <v>-11.639429248966197</v>
      </c>
    </row>
    <row r="485" spans="1:12" x14ac:dyDescent="0.25">
      <c r="A485">
        <v>2024</v>
      </c>
      <c r="B485" t="s">
        <v>129</v>
      </c>
      <c r="C485" t="s">
        <v>123</v>
      </c>
      <c r="D485" t="s">
        <v>22</v>
      </c>
      <c r="E485" t="s">
        <v>15</v>
      </c>
      <c r="F485">
        <v>-519478976.36000001</v>
      </c>
      <c r="G485">
        <v>-88.355637451436152</v>
      </c>
      <c r="H485" t="s">
        <v>26</v>
      </c>
      <c r="I485">
        <v>7139.3707080000022</v>
      </c>
      <c r="J485">
        <v>56907.750216000008</v>
      </c>
      <c r="K485">
        <v>0.1254551564752022</v>
      </c>
      <c r="L485">
        <v>-11.084670321936159</v>
      </c>
    </row>
    <row r="486" spans="1:12" x14ac:dyDescent="0.25">
      <c r="A486">
        <v>2024</v>
      </c>
      <c r="B486" t="s">
        <v>129</v>
      </c>
      <c r="C486" t="s">
        <v>123</v>
      </c>
      <c r="D486" t="s">
        <v>22</v>
      </c>
      <c r="E486" t="s">
        <v>18</v>
      </c>
      <c r="F486">
        <v>-519478976.36000001</v>
      </c>
      <c r="G486">
        <v>-107.83443126880357</v>
      </c>
      <c r="H486" t="s">
        <v>26</v>
      </c>
      <c r="I486">
        <v>16695.388232000001</v>
      </c>
      <c r="J486">
        <v>69453.574851999991</v>
      </c>
      <c r="K486">
        <v>0.24038198562963156</v>
      </c>
      <c r="L486">
        <v>-25.921454707637032</v>
      </c>
    </row>
    <row r="487" spans="1:12" x14ac:dyDescent="0.25">
      <c r="A487">
        <v>2024</v>
      </c>
      <c r="B487" t="s">
        <v>129</v>
      </c>
      <c r="C487" t="s">
        <v>123</v>
      </c>
      <c r="D487" t="s">
        <v>22</v>
      </c>
      <c r="E487" t="s">
        <v>18</v>
      </c>
      <c r="F487">
        <v>-519478976.36000001</v>
      </c>
      <c r="G487">
        <v>-107.83443126880357</v>
      </c>
      <c r="H487" t="s">
        <v>16</v>
      </c>
      <c r="I487">
        <v>27277.552263999998</v>
      </c>
      <c r="J487">
        <v>69453.574851999991</v>
      </c>
      <c r="K487">
        <v>0.39274511531085732</v>
      </c>
      <c r="L487">
        <v>-42.351446143146973</v>
      </c>
    </row>
    <row r="488" spans="1:12" x14ac:dyDescent="0.25">
      <c r="A488">
        <v>2024</v>
      </c>
      <c r="B488" t="s">
        <v>129</v>
      </c>
      <c r="C488" t="s">
        <v>123</v>
      </c>
      <c r="D488" t="s">
        <v>22</v>
      </c>
      <c r="E488" t="s">
        <v>18</v>
      </c>
      <c r="F488">
        <v>-519478976.36000001</v>
      </c>
      <c r="G488">
        <v>-107.83443126880357</v>
      </c>
      <c r="H488" t="s">
        <v>24</v>
      </c>
      <c r="I488">
        <v>19874.089332</v>
      </c>
      <c r="J488">
        <v>69453.574851999991</v>
      </c>
      <c r="K488">
        <v>0.28614926408539937</v>
      </c>
      <c r="L488">
        <v>-30.856743150635719</v>
      </c>
    </row>
    <row r="489" spans="1:12" x14ac:dyDescent="0.25">
      <c r="A489">
        <v>2024</v>
      </c>
      <c r="B489" t="s">
        <v>129</v>
      </c>
      <c r="C489" t="s">
        <v>123</v>
      </c>
      <c r="D489" t="s">
        <v>22</v>
      </c>
      <c r="E489" t="s">
        <v>18</v>
      </c>
      <c r="F489">
        <v>-519478976.36000001</v>
      </c>
      <c r="G489">
        <v>-107.83443126880357</v>
      </c>
      <c r="H489" t="s">
        <v>25</v>
      </c>
      <c r="I489">
        <v>5606.5450239999973</v>
      </c>
      <c r="J489">
        <v>69453.574851999991</v>
      </c>
      <c r="K489">
        <v>8.072363497411178E-2</v>
      </c>
      <c r="L489">
        <v>-8.7047872673838445</v>
      </c>
    </row>
    <row r="490" spans="1:12" x14ac:dyDescent="0.25">
      <c r="A490">
        <v>2024</v>
      </c>
      <c r="B490" t="s">
        <v>129</v>
      </c>
      <c r="C490" t="s">
        <v>123</v>
      </c>
      <c r="D490" t="s">
        <v>22</v>
      </c>
      <c r="E490" t="s">
        <v>19</v>
      </c>
      <c r="F490">
        <v>-519478976.36000001</v>
      </c>
      <c r="G490">
        <v>-147.81674465306511</v>
      </c>
      <c r="H490" t="s">
        <v>16</v>
      </c>
      <c r="I490">
        <v>0</v>
      </c>
      <c r="J490">
        <v>95205.225439999995</v>
      </c>
      <c r="K490">
        <v>0</v>
      </c>
      <c r="L490">
        <v>0</v>
      </c>
    </row>
    <row r="491" spans="1:12" x14ac:dyDescent="0.25">
      <c r="A491">
        <v>2024</v>
      </c>
      <c r="B491" t="s">
        <v>129</v>
      </c>
      <c r="C491" t="s">
        <v>123</v>
      </c>
      <c r="D491" t="s">
        <v>22</v>
      </c>
      <c r="E491" t="s">
        <v>19</v>
      </c>
      <c r="F491">
        <v>-519478976.36000001</v>
      </c>
      <c r="G491">
        <v>-147.81674465306511</v>
      </c>
      <c r="H491" t="s">
        <v>24</v>
      </c>
      <c r="I491">
        <v>29836.744844000001</v>
      </c>
      <c r="J491">
        <v>95205.225439999995</v>
      </c>
      <c r="K491">
        <v>0.31339398343007591</v>
      </c>
      <c r="L491">
        <v>-46.32487842449045</v>
      </c>
    </row>
    <row r="492" spans="1:12" x14ac:dyDescent="0.25">
      <c r="A492">
        <v>2024</v>
      </c>
      <c r="B492" t="s">
        <v>129</v>
      </c>
      <c r="C492" t="s">
        <v>123</v>
      </c>
      <c r="D492" t="s">
        <v>22</v>
      </c>
      <c r="E492" t="s">
        <v>19</v>
      </c>
      <c r="F492">
        <v>-519478976.36000001</v>
      </c>
      <c r="G492">
        <v>-147.81674465306511</v>
      </c>
      <c r="H492" t="s">
        <v>25</v>
      </c>
      <c r="I492">
        <v>61252.524019999997</v>
      </c>
      <c r="J492">
        <v>95205.225439999995</v>
      </c>
      <c r="K492">
        <v>0.64337355157677156</v>
      </c>
      <c r="L492">
        <v>-95.10138398995926</v>
      </c>
    </row>
    <row r="493" spans="1:12" x14ac:dyDescent="0.25">
      <c r="A493">
        <v>2024</v>
      </c>
      <c r="B493" t="s">
        <v>129</v>
      </c>
      <c r="C493" t="s">
        <v>123</v>
      </c>
      <c r="D493" t="s">
        <v>22</v>
      </c>
      <c r="E493" t="s">
        <v>19</v>
      </c>
      <c r="F493">
        <v>-519478976.36000001</v>
      </c>
      <c r="G493">
        <v>-147.81674465306511</v>
      </c>
      <c r="H493" t="s">
        <v>26</v>
      </c>
      <c r="I493">
        <v>4115.9565760000005</v>
      </c>
      <c r="J493">
        <v>95205.225439999995</v>
      </c>
      <c r="K493">
        <v>4.3232464993152593E-2</v>
      </c>
      <c r="L493">
        <v>-6.3904822386154132</v>
      </c>
    </row>
    <row r="494" spans="1:12" x14ac:dyDescent="0.25">
      <c r="A494">
        <v>2024</v>
      </c>
      <c r="B494" t="s">
        <v>129</v>
      </c>
      <c r="C494" t="s">
        <v>123</v>
      </c>
      <c r="D494" t="s">
        <v>22</v>
      </c>
      <c r="E494" t="s">
        <v>20</v>
      </c>
      <c r="F494">
        <v>-519478976.36000001</v>
      </c>
      <c r="G494">
        <v>-175.47216298669514</v>
      </c>
      <c r="H494" t="s">
        <v>16</v>
      </c>
      <c r="I494">
        <v>42783.021064</v>
      </c>
      <c r="J494">
        <v>113017.41812</v>
      </c>
      <c r="K494">
        <v>0.37855245479571747</v>
      </c>
      <c r="L494">
        <v>-66.425418046927675</v>
      </c>
    </row>
    <row r="495" spans="1:12" x14ac:dyDescent="0.25">
      <c r="A495">
        <v>2024</v>
      </c>
      <c r="B495" t="s">
        <v>129</v>
      </c>
      <c r="C495" t="s">
        <v>123</v>
      </c>
      <c r="D495" t="s">
        <v>22</v>
      </c>
      <c r="E495" t="s">
        <v>20</v>
      </c>
      <c r="F495">
        <v>-519478976.36000001</v>
      </c>
      <c r="G495">
        <v>-175.47216298669514</v>
      </c>
      <c r="H495" t="s">
        <v>24</v>
      </c>
      <c r="I495">
        <v>49306.448387999997</v>
      </c>
      <c r="J495">
        <v>113017.41812</v>
      </c>
      <c r="K495">
        <v>0.43627300294231847</v>
      </c>
      <c r="L495">
        <v>-76.553767478989428</v>
      </c>
    </row>
    <row r="496" spans="1:12" x14ac:dyDescent="0.25">
      <c r="A496">
        <v>2024</v>
      </c>
      <c r="B496" t="s">
        <v>129</v>
      </c>
      <c r="C496" t="s">
        <v>123</v>
      </c>
      <c r="D496" t="s">
        <v>22</v>
      </c>
      <c r="E496" t="s">
        <v>20</v>
      </c>
      <c r="F496">
        <v>-519478976.36000001</v>
      </c>
      <c r="G496">
        <v>-175.47216298669514</v>
      </c>
      <c r="H496" t="s">
        <v>25</v>
      </c>
      <c r="I496">
        <v>14149.558068000002</v>
      </c>
      <c r="J496">
        <v>113017.41812</v>
      </c>
      <c r="K496">
        <v>0.12519802967871943</v>
      </c>
      <c r="L496">
        <v>-21.96876906939735</v>
      </c>
    </row>
    <row r="497" spans="1:12" x14ac:dyDescent="0.25">
      <c r="A497">
        <v>2024</v>
      </c>
      <c r="B497" t="s">
        <v>129</v>
      </c>
      <c r="C497" t="s">
        <v>123</v>
      </c>
      <c r="D497" t="s">
        <v>22</v>
      </c>
      <c r="E497" t="s">
        <v>20</v>
      </c>
      <c r="F497">
        <v>-519478976.36000001</v>
      </c>
      <c r="G497">
        <v>-175.47216298669514</v>
      </c>
      <c r="H497" t="s">
        <v>26</v>
      </c>
      <c r="I497">
        <v>6778.3905999999997</v>
      </c>
      <c r="J497">
        <v>113017.41812</v>
      </c>
      <c r="K497">
        <v>5.9976512583244629E-2</v>
      </c>
      <c r="L497">
        <v>-10.524208391380673</v>
      </c>
    </row>
    <row r="498" spans="1:12" x14ac:dyDescent="0.25">
      <c r="A498">
        <v>2024</v>
      </c>
      <c r="B498" t="s">
        <v>129</v>
      </c>
      <c r="C498" t="s">
        <v>123</v>
      </c>
      <c r="D498" t="s">
        <v>17</v>
      </c>
      <c r="E498" t="s">
        <v>15</v>
      </c>
      <c r="F498">
        <v>-1190479008.1300004</v>
      </c>
      <c r="G498">
        <v>-202.48274987549416</v>
      </c>
      <c r="H498" t="s">
        <v>16</v>
      </c>
      <c r="I498">
        <v>17528.632100000003</v>
      </c>
      <c r="J498">
        <v>56907.750216000008</v>
      </c>
      <c r="K498">
        <v>0.30801836364059437</v>
      </c>
      <c r="L498">
        <v>-62.368405282097477</v>
      </c>
    </row>
    <row r="499" spans="1:12" x14ac:dyDescent="0.25">
      <c r="A499">
        <v>2024</v>
      </c>
      <c r="B499" t="s">
        <v>129</v>
      </c>
      <c r="C499" t="s">
        <v>123</v>
      </c>
      <c r="D499" t="s">
        <v>17</v>
      </c>
      <c r="E499" t="s">
        <v>15</v>
      </c>
      <c r="F499">
        <v>-1190479008.1300004</v>
      </c>
      <c r="G499">
        <v>-202.48274987549416</v>
      </c>
      <c r="H499" t="s">
        <v>24</v>
      </c>
      <c r="I499">
        <v>24743.069760000006</v>
      </c>
      <c r="J499">
        <v>56907.750216000008</v>
      </c>
      <c r="K499">
        <v>0.43479261903844024</v>
      </c>
      <c r="L499">
        <v>-88.038005128471511</v>
      </c>
    </row>
    <row r="500" spans="1:12" x14ac:dyDescent="0.25">
      <c r="A500">
        <v>2024</v>
      </c>
      <c r="B500" t="s">
        <v>129</v>
      </c>
      <c r="C500" t="s">
        <v>123</v>
      </c>
      <c r="D500" t="s">
        <v>17</v>
      </c>
      <c r="E500" t="s">
        <v>15</v>
      </c>
      <c r="F500">
        <v>-1190479008.1300004</v>
      </c>
      <c r="G500">
        <v>-202.48274987549416</v>
      </c>
      <c r="H500" t="s">
        <v>25</v>
      </c>
      <c r="I500">
        <v>7496.677647999999</v>
      </c>
      <c r="J500">
        <v>56907.750216000008</v>
      </c>
      <c r="K500">
        <v>0.13173386084576325</v>
      </c>
      <c r="L500">
        <v>-26.673834395765834</v>
      </c>
    </row>
    <row r="501" spans="1:12" x14ac:dyDescent="0.25">
      <c r="A501">
        <v>2024</v>
      </c>
      <c r="B501" t="s">
        <v>129</v>
      </c>
      <c r="C501" t="s">
        <v>123</v>
      </c>
      <c r="D501" t="s">
        <v>17</v>
      </c>
      <c r="E501" t="s">
        <v>15</v>
      </c>
      <c r="F501">
        <v>-1190479008.1300004</v>
      </c>
      <c r="G501">
        <v>-202.48274987549416</v>
      </c>
      <c r="H501" t="s">
        <v>26</v>
      </c>
      <c r="I501">
        <v>7139.3707080000022</v>
      </c>
      <c r="J501">
        <v>56907.750216000008</v>
      </c>
      <c r="K501">
        <v>0.1254551564752022</v>
      </c>
      <c r="L501">
        <v>-25.40250506915935</v>
      </c>
    </row>
    <row r="502" spans="1:12" x14ac:dyDescent="0.25">
      <c r="A502">
        <v>2024</v>
      </c>
      <c r="B502" t="s">
        <v>129</v>
      </c>
      <c r="C502" t="s">
        <v>123</v>
      </c>
      <c r="D502" t="s">
        <v>17</v>
      </c>
      <c r="E502" t="s">
        <v>18</v>
      </c>
      <c r="F502">
        <v>-1190479008.1300004</v>
      </c>
      <c r="G502">
        <v>-247.12189062716578</v>
      </c>
      <c r="H502" t="s">
        <v>26</v>
      </c>
      <c r="I502">
        <v>16695.388232000001</v>
      </c>
      <c r="J502">
        <v>69453.574851999991</v>
      </c>
      <c r="K502">
        <v>0.24038198562963156</v>
      </c>
      <c r="L502">
        <v>-59.403650761506746</v>
      </c>
    </row>
    <row r="503" spans="1:12" x14ac:dyDescent="0.25">
      <c r="A503">
        <v>2024</v>
      </c>
      <c r="B503" t="s">
        <v>129</v>
      </c>
      <c r="C503" t="s">
        <v>123</v>
      </c>
      <c r="D503" t="s">
        <v>17</v>
      </c>
      <c r="E503" t="s">
        <v>18</v>
      </c>
      <c r="F503">
        <v>-1190479008.1300004</v>
      </c>
      <c r="G503">
        <v>-247.12189062716578</v>
      </c>
      <c r="H503" t="s">
        <v>16</v>
      </c>
      <c r="I503">
        <v>27277.552263999998</v>
      </c>
      <c r="J503">
        <v>69453.574851999991</v>
      </c>
      <c r="K503">
        <v>0.39274511531085732</v>
      </c>
      <c r="L503">
        <v>-97.055915430203299</v>
      </c>
    </row>
    <row r="504" spans="1:12" x14ac:dyDescent="0.25">
      <c r="A504">
        <v>2024</v>
      </c>
      <c r="B504" t="s">
        <v>129</v>
      </c>
      <c r="C504" t="s">
        <v>123</v>
      </c>
      <c r="D504" t="s">
        <v>17</v>
      </c>
      <c r="E504" t="s">
        <v>18</v>
      </c>
      <c r="F504">
        <v>-1190479008.1300004</v>
      </c>
      <c r="G504">
        <v>-247.12189062716578</v>
      </c>
      <c r="H504" t="s">
        <v>24</v>
      </c>
      <c r="I504">
        <v>19874.089332</v>
      </c>
      <c r="J504">
        <v>69453.574851999991</v>
      </c>
      <c r="K504">
        <v>0.28614926408539937</v>
      </c>
      <c r="L504">
        <v>-70.713747142356041</v>
      </c>
    </row>
    <row r="505" spans="1:12" x14ac:dyDescent="0.25">
      <c r="A505">
        <v>2024</v>
      </c>
      <c r="B505" t="s">
        <v>129</v>
      </c>
      <c r="C505" t="s">
        <v>123</v>
      </c>
      <c r="D505" t="s">
        <v>17</v>
      </c>
      <c r="E505" t="s">
        <v>18</v>
      </c>
      <c r="F505">
        <v>-1190479008.1300004</v>
      </c>
      <c r="G505">
        <v>-247.12189062716578</v>
      </c>
      <c r="H505" t="s">
        <v>25</v>
      </c>
      <c r="I505">
        <v>5606.5450239999973</v>
      </c>
      <c r="J505">
        <v>69453.574851999991</v>
      </c>
      <c r="K505">
        <v>8.072363497411178E-2</v>
      </c>
      <c r="L505">
        <v>-19.948577293099707</v>
      </c>
    </row>
    <row r="506" spans="1:12" x14ac:dyDescent="0.25">
      <c r="A506">
        <v>2024</v>
      </c>
      <c r="B506" t="s">
        <v>129</v>
      </c>
      <c r="C506" t="s">
        <v>123</v>
      </c>
      <c r="D506" t="s">
        <v>17</v>
      </c>
      <c r="E506" t="s">
        <v>19</v>
      </c>
      <c r="F506">
        <v>-1190479008.1300004</v>
      </c>
      <c r="G506">
        <v>-338.74851450703756</v>
      </c>
      <c r="H506" t="s">
        <v>16</v>
      </c>
      <c r="I506">
        <v>0</v>
      </c>
      <c r="J506">
        <v>95205.225439999995</v>
      </c>
      <c r="K506">
        <v>0</v>
      </c>
      <c r="L506">
        <v>0</v>
      </c>
    </row>
    <row r="507" spans="1:12" x14ac:dyDescent="0.25">
      <c r="A507">
        <v>2024</v>
      </c>
      <c r="B507" t="s">
        <v>129</v>
      </c>
      <c r="C507" t="s">
        <v>123</v>
      </c>
      <c r="D507" t="s">
        <v>17</v>
      </c>
      <c r="E507" t="s">
        <v>19</v>
      </c>
      <c r="F507">
        <v>-1190479008.1300004</v>
      </c>
      <c r="G507">
        <v>-338.74851450703756</v>
      </c>
      <c r="H507" t="s">
        <v>24</v>
      </c>
      <c r="I507">
        <v>29836.744844000001</v>
      </c>
      <c r="J507">
        <v>95205.225439999995</v>
      </c>
      <c r="K507">
        <v>0.31339398343007591</v>
      </c>
      <c r="L507">
        <v>-106.16174634238135</v>
      </c>
    </row>
    <row r="508" spans="1:12" x14ac:dyDescent="0.25">
      <c r="A508">
        <v>2024</v>
      </c>
      <c r="B508" t="s">
        <v>129</v>
      </c>
      <c r="C508" t="s">
        <v>123</v>
      </c>
      <c r="D508" t="s">
        <v>17</v>
      </c>
      <c r="E508" t="s">
        <v>19</v>
      </c>
      <c r="F508">
        <v>-1190479008.1300004</v>
      </c>
      <c r="G508">
        <v>-338.74851450703756</v>
      </c>
      <c r="H508" t="s">
        <v>25</v>
      </c>
      <c r="I508">
        <v>61252.524019999997</v>
      </c>
      <c r="J508">
        <v>95205.225439999995</v>
      </c>
      <c r="K508">
        <v>0.64337355157677156</v>
      </c>
      <c r="L508">
        <v>-217.94183486974828</v>
      </c>
    </row>
    <row r="509" spans="1:12" x14ac:dyDescent="0.25">
      <c r="A509">
        <v>2024</v>
      </c>
      <c r="B509" t="s">
        <v>129</v>
      </c>
      <c r="C509" t="s">
        <v>123</v>
      </c>
      <c r="D509" t="s">
        <v>17</v>
      </c>
      <c r="E509" t="s">
        <v>19</v>
      </c>
      <c r="F509">
        <v>-1190479008.1300004</v>
      </c>
      <c r="G509">
        <v>-338.74851450703756</v>
      </c>
      <c r="H509" t="s">
        <v>26</v>
      </c>
      <c r="I509">
        <v>4115.9565760000005</v>
      </c>
      <c r="J509">
        <v>95205.225439999995</v>
      </c>
      <c r="K509">
        <v>4.3232464993152593E-2</v>
      </c>
      <c r="L509">
        <v>-14.644933294907945</v>
      </c>
    </row>
    <row r="510" spans="1:12" x14ac:dyDescent="0.25">
      <c r="A510">
        <v>2024</v>
      </c>
      <c r="B510" t="s">
        <v>129</v>
      </c>
      <c r="C510" t="s">
        <v>123</v>
      </c>
      <c r="D510" t="s">
        <v>17</v>
      </c>
      <c r="E510" t="s">
        <v>20</v>
      </c>
      <c r="F510">
        <v>-1190479008.1300004</v>
      </c>
      <c r="G510">
        <v>-402.12585312030274</v>
      </c>
      <c r="H510" t="s">
        <v>16</v>
      </c>
      <c r="I510">
        <v>42783.021064</v>
      </c>
      <c r="J510">
        <v>113017.41812</v>
      </c>
      <c r="K510">
        <v>0.37855245479571747</v>
      </c>
      <c r="L510">
        <v>-152.22572883551274</v>
      </c>
    </row>
    <row r="511" spans="1:12" x14ac:dyDescent="0.25">
      <c r="A511">
        <v>2024</v>
      </c>
      <c r="B511" t="s">
        <v>129</v>
      </c>
      <c r="C511" t="s">
        <v>123</v>
      </c>
      <c r="D511" t="s">
        <v>17</v>
      </c>
      <c r="E511" t="s">
        <v>20</v>
      </c>
      <c r="F511">
        <v>-1190479008.1300004</v>
      </c>
      <c r="G511">
        <v>-402.12585312030274</v>
      </c>
      <c r="H511" t="s">
        <v>24</v>
      </c>
      <c r="I511">
        <v>49306.448387999997</v>
      </c>
      <c r="J511">
        <v>113017.41812</v>
      </c>
      <c r="K511">
        <v>0.43627300294231847</v>
      </c>
      <c r="L511">
        <v>-175.43665350153617</v>
      </c>
    </row>
    <row r="512" spans="1:12" x14ac:dyDescent="0.25">
      <c r="A512">
        <v>2024</v>
      </c>
      <c r="B512" t="s">
        <v>129</v>
      </c>
      <c r="C512" t="s">
        <v>123</v>
      </c>
      <c r="D512" t="s">
        <v>17</v>
      </c>
      <c r="E512" t="s">
        <v>20</v>
      </c>
      <c r="F512">
        <v>-1190479008.1300004</v>
      </c>
      <c r="G512">
        <v>-402.12585312030274</v>
      </c>
      <c r="H512" t="s">
        <v>25</v>
      </c>
      <c r="I512">
        <v>14149.558068000002</v>
      </c>
      <c r="J512">
        <v>113017.41812</v>
      </c>
      <c r="K512">
        <v>0.12519802967871943</v>
      </c>
      <c r="L512">
        <v>-50.345364493536032</v>
      </c>
    </row>
    <row r="513" spans="1:12" x14ac:dyDescent="0.25">
      <c r="A513">
        <v>2024</v>
      </c>
      <c r="B513" t="s">
        <v>129</v>
      </c>
      <c r="C513" t="s">
        <v>123</v>
      </c>
      <c r="D513" t="s">
        <v>17</v>
      </c>
      <c r="E513" t="s">
        <v>20</v>
      </c>
      <c r="F513">
        <v>-1190479008.1300004</v>
      </c>
      <c r="G513">
        <v>-402.12585312030274</v>
      </c>
      <c r="H513" t="s">
        <v>26</v>
      </c>
      <c r="I513">
        <v>6778.3905999999997</v>
      </c>
      <c r="J513">
        <v>113017.41812</v>
      </c>
      <c r="K513">
        <v>5.9976512583244629E-2</v>
      </c>
      <c r="L513">
        <v>-24.118106289717819</v>
      </c>
    </row>
    <row r="514" spans="1:12" x14ac:dyDescent="0.25">
      <c r="A514">
        <v>2024</v>
      </c>
      <c r="B514" t="s">
        <v>129</v>
      </c>
      <c r="C514" t="s">
        <v>123</v>
      </c>
      <c r="D514" t="s">
        <v>23</v>
      </c>
      <c r="E514" t="s">
        <v>15</v>
      </c>
      <c r="F514">
        <v>-239141266.40000001</v>
      </c>
      <c r="G514">
        <v>-40.674367963397493</v>
      </c>
      <c r="H514" t="s">
        <v>16</v>
      </c>
      <c r="I514">
        <v>17528.632100000003</v>
      </c>
      <c r="J514">
        <v>56907.750216000008</v>
      </c>
      <c r="K514">
        <v>0.30801836364059437</v>
      </c>
      <c r="L514">
        <v>-12.52845226220111</v>
      </c>
    </row>
    <row r="515" spans="1:12" x14ac:dyDescent="0.25">
      <c r="A515">
        <v>2024</v>
      </c>
      <c r="B515" t="s">
        <v>129</v>
      </c>
      <c r="C515" t="s">
        <v>123</v>
      </c>
      <c r="D515" t="s">
        <v>23</v>
      </c>
      <c r="E515" t="s">
        <v>15</v>
      </c>
      <c r="F515">
        <v>-239141266.40000001</v>
      </c>
      <c r="G515">
        <v>-40.674367963397493</v>
      </c>
      <c r="H515" t="s">
        <v>24</v>
      </c>
      <c r="I515">
        <v>24743.069760000006</v>
      </c>
      <c r="J515">
        <v>56907.750216000008</v>
      </c>
      <c r="K515">
        <v>0.43479261903844024</v>
      </c>
      <c r="L515">
        <v>-17.684914974538824</v>
      </c>
    </row>
    <row r="516" spans="1:12" x14ac:dyDescent="0.25">
      <c r="A516">
        <v>2024</v>
      </c>
      <c r="B516" t="s">
        <v>129</v>
      </c>
      <c r="C516" t="s">
        <v>123</v>
      </c>
      <c r="D516" t="s">
        <v>23</v>
      </c>
      <c r="E516" t="s">
        <v>15</v>
      </c>
      <c r="F516">
        <v>-239141266.40000001</v>
      </c>
      <c r="G516">
        <v>-40.674367963397493</v>
      </c>
      <c r="H516" t="s">
        <v>25</v>
      </c>
      <c r="I516">
        <v>7496.677647999999</v>
      </c>
      <c r="J516">
        <v>56907.750216000008</v>
      </c>
      <c r="K516">
        <v>0.13173386084576325</v>
      </c>
      <c r="L516">
        <v>-5.3581915292795763</v>
      </c>
    </row>
    <row r="517" spans="1:12" x14ac:dyDescent="0.25">
      <c r="A517">
        <v>2024</v>
      </c>
      <c r="B517" t="s">
        <v>129</v>
      </c>
      <c r="C517" t="s">
        <v>123</v>
      </c>
      <c r="D517" t="s">
        <v>23</v>
      </c>
      <c r="E517" t="s">
        <v>15</v>
      </c>
      <c r="F517">
        <v>-239141266.40000001</v>
      </c>
      <c r="G517">
        <v>-40.674367963397493</v>
      </c>
      <c r="H517" t="s">
        <v>26</v>
      </c>
      <c r="I517">
        <v>7139.3707080000022</v>
      </c>
      <c r="J517">
        <v>56907.750216000008</v>
      </c>
      <c r="K517">
        <v>0.1254551564752022</v>
      </c>
      <c r="L517">
        <v>-5.1028091973779839</v>
      </c>
    </row>
    <row r="518" spans="1:12" x14ac:dyDescent="0.25">
      <c r="A518">
        <v>2024</v>
      </c>
      <c r="B518" t="s">
        <v>129</v>
      </c>
      <c r="C518" t="s">
        <v>123</v>
      </c>
      <c r="D518" t="s">
        <v>23</v>
      </c>
      <c r="E518" t="s">
        <v>18</v>
      </c>
      <c r="F518">
        <v>-239141266.40000001</v>
      </c>
      <c r="G518">
        <v>-49.641397686274296</v>
      </c>
      <c r="H518" t="s">
        <v>26</v>
      </c>
      <c r="I518">
        <v>16695.388232000001</v>
      </c>
      <c r="J518">
        <v>69453.574851999991</v>
      </c>
      <c r="K518">
        <v>0.24038198562963156</v>
      </c>
      <c r="L518">
        <v>-11.932897745256813</v>
      </c>
    </row>
    <row r="519" spans="1:12" x14ac:dyDescent="0.25">
      <c r="A519">
        <v>2024</v>
      </c>
      <c r="B519" t="s">
        <v>129</v>
      </c>
      <c r="C519" t="s">
        <v>123</v>
      </c>
      <c r="D519" t="s">
        <v>23</v>
      </c>
      <c r="E519" t="s">
        <v>18</v>
      </c>
      <c r="F519">
        <v>-239141266.40000001</v>
      </c>
      <c r="G519">
        <v>-49.641397686274296</v>
      </c>
      <c r="H519" t="s">
        <v>16</v>
      </c>
      <c r="I519">
        <v>27277.552263999998</v>
      </c>
      <c r="J519">
        <v>69453.574851999991</v>
      </c>
      <c r="K519">
        <v>0.39274511531085732</v>
      </c>
      <c r="L519">
        <v>-19.496416458487925</v>
      </c>
    </row>
    <row r="520" spans="1:12" x14ac:dyDescent="0.25">
      <c r="A520">
        <v>2024</v>
      </c>
      <c r="B520" t="s">
        <v>129</v>
      </c>
      <c r="C520" t="s">
        <v>123</v>
      </c>
      <c r="D520" t="s">
        <v>23</v>
      </c>
      <c r="E520" t="s">
        <v>18</v>
      </c>
      <c r="F520">
        <v>-239141266.40000001</v>
      </c>
      <c r="G520">
        <v>-49.641397686274296</v>
      </c>
      <c r="H520" t="s">
        <v>24</v>
      </c>
      <c r="I520">
        <v>19874.089332</v>
      </c>
      <c r="J520">
        <v>69453.574851999991</v>
      </c>
      <c r="K520">
        <v>0.28614926408539937</v>
      </c>
      <c r="L520">
        <v>-14.204849416098037</v>
      </c>
    </row>
    <row r="521" spans="1:12" x14ac:dyDescent="0.25">
      <c r="A521">
        <v>2024</v>
      </c>
      <c r="B521" t="s">
        <v>129</v>
      </c>
      <c r="C521" t="s">
        <v>123</v>
      </c>
      <c r="D521" t="s">
        <v>23</v>
      </c>
      <c r="E521" t="s">
        <v>18</v>
      </c>
      <c r="F521">
        <v>-239141266.40000001</v>
      </c>
      <c r="G521">
        <v>-49.641397686274296</v>
      </c>
      <c r="H521" t="s">
        <v>25</v>
      </c>
      <c r="I521">
        <v>5606.5450239999973</v>
      </c>
      <c r="J521">
        <v>69453.574851999991</v>
      </c>
      <c r="K521">
        <v>8.072363497411178E-2</v>
      </c>
      <c r="L521">
        <v>-4.0072340664315229</v>
      </c>
    </row>
    <row r="522" spans="1:12" x14ac:dyDescent="0.25">
      <c r="A522">
        <v>2024</v>
      </c>
      <c r="B522" t="s">
        <v>129</v>
      </c>
      <c r="C522" t="s">
        <v>123</v>
      </c>
      <c r="D522" t="s">
        <v>23</v>
      </c>
      <c r="E522" t="s">
        <v>19</v>
      </c>
      <c r="F522">
        <v>-239141266.40000001</v>
      </c>
      <c r="G522">
        <v>-68.047187894207354</v>
      </c>
      <c r="H522" t="s">
        <v>16</v>
      </c>
      <c r="I522">
        <v>0</v>
      </c>
      <c r="J522">
        <v>95205.225439999995</v>
      </c>
      <c r="K522">
        <v>0</v>
      </c>
      <c r="L522">
        <v>0</v>
      </c>
    </row>
    <row r="523" spans="1:12" x14ac:dyDescent="0.25">
      <c r="A523">
        <v>2024</v>
      </c>
      <c r="B523" t="s">
        <v>129</v>
      </c>
      <c r="C523" t="s">
        <v>123</v>
      </c>
      <c r="D523" t="s">
        <v>23</v>
      </c>
      <c r="E523" t="s">
        <v>19</v>
      </c>
      <c r="F523">
        <v>-239141266.40000001</v>
      </c>
      <c r="G523">
        <v>-68.047187894207354</v>
      </c>
      <c r="H523" t="s">
        <v>24</v>
      </c>
      <c r="I523">
        <v>29836.744844000001</v>
      </c>
      <c r="J523">
        <v>95205.225439999995</v>
      </c>
      <c r="K523">
        <v>0.31339398343007591</v>
      </c>
      <c r="L523">
        <v>-21.32557927538048</v>
      </c>
    </row>
    <row r="524" spans="1:12" x14ac:dyDescent="0.25">
      <c r="A524">
        <v>2024</v>
      </c>
      <c r="B524" t="s">
        <v>129</v>
      </c>
      <c r="C524" t="s">
        <v>123</v>
      </c>
      <c r="D524" t="s">
        <v>23</v>
      </c>
      <c r="E524" t="s">
        <v>19</v>
      </c>
      <c r="F524">
        <v>-239141266.40000001</v>
      </c>
      <c r="G524">
        <v>-68.047187894207354</v>
      </c>
      <c r="H524" t="s">
        <v>25</v>
      </c>
      <c r="I524">
        <v>61252.524019999997</v>
      </c>
      <c r="J524">
        <v>95205.225439999995</v>
      </c>
      <c r="K524">
        <v>0.64337355157677156</v>
      </c>
      <c r="L524">
        <v>-43.779760950308081</v>
      </c>
    </row>
    <row r="525" spans="1:12" x14ac:dyDescent="0.25">
      <c r="A525">
        <v>2024</v>
      </c>
      <c r="B525" t="s">
        <v>129</v>
      </c>
      <c r="C525" t="s">
        <v>123</v>
      </c>
      <c r="D525" t="s">
        <v>23</v>
      </c>
      <c r="E525" t="s">
        <v>19</v>
      </c>
      <c r="F525">
        <v>-239141266.40000001</v>
      </c>
      <c r="G525">
        <v>-68.047187894207354</v>
      </c>
      <c r="H525" t="s">
        <v>26</v>
      </c>
      <c r="I525">
        <v>4115.9565760000005</v>
      </c>
      <c r="J525">
        <v>95205.225439999995</v>
      </c>
      <c r="K525">
        <v>4.3232464993152593E-2</v>
      </c>
      <c r="L525">
        <v>-2.9418476685187964</v>
      </c>
    </row>
    <row r="526" spans="1:12" x14ac:dyDescent="0.25">
      <c r="A526">
        <v>2024</v>
      </c>
      <c r="B526" t="s">
        <v>129</v>
      </c>
      <c r="C526" t="s">
        <v>123</v>
      </c>
      <c r="D526" t="s">
        <v>23</v>
      </c>
      <c r="E526" t="s">
        <v>20</v>
      </c>
      <c r="F526">
        <v>-239141266.40000001</v>
      </c>
      <c r="G526">
        <v>-80.778312856120834</v>
      </c>
      <c r="H526" t="s">
        <v>16</v>
      </c>
      <c r="I526">
        <v>42783.021064</v>
      </c>
      <c r="J526">
        <v>113017.41812</v>
      </c>
      <c r="K526">
        <v>0.37855245479571747</v>
      </c>
      <c r="L526">
        <v>-30.578828625941007</v>
      </c>
    </row>
    <row r="527" spans="1:12" x14ac:dyDescent="0.25">
      <c r="A527">
        <v>2024</v>
      </c>
      <c r="B527" t="s">
        <v>129</v>
      </c>
      <c r="C527" t="s">
        <v>123</v>
      </c>
      <c r="D527" t="s">
        <v>23</v>
      </c>
      <c r="E527" t="s">
        <v>20</v>
      </c>
      <c r="F527">
        <v>-239141266.40000001</v>
      </c>
      <c r="G527">
        <v>-80.778312856120834</v>
      </c>
      <c r="H527" t="s">
        <v>24</v>
      </c>
      <c r="I527">
        <v>49306.448387999997</v>
      </c>
      <c r="J527">
        <v>113017.41812</v>
      </c>
      <c r="K527">
        <v>0.43627300294231847</v>
      </c>
      <c r="L527">
        <v>-35.241397122353924</v>
      </c>
    </row>
    <row r="528" spans="1:12" x14ac:dyDescent="0.25">
      <c r="A528">
        <v>2024</v>
      </c>
      <c r="B528" t="s">
        <v>129</v>
      </c>
      <c r="C528" t="s">
        <v>123</v>
      </c>
      <c r="D528" t="s">
        <v>23</v>
      </c>
      <c r="E528" t="s">
        <v>20</v>
      </c>
      <c r="F528">
        <v>-239141266.40000001</v>
      </c>
      <c r="G528">
        <v>-80.778312856120834</v>
      </c>
      <c r="H528" t="s">
        <v>25</v>
      </c>
      <c r="I528">
        <v>14149.558068000002</v>
      </c>
      <c r="J528">
        <v>113017.41812</v>
      </c>
      <c r="K528">
        <v>0.12519802967871943</v>
      </c>
      <c r="L528">
        <v>-10.113285610357499</v>
      </c>
    </row>
    <row r="529" spans="1:12" x14ac:dyDescent="0.25">
      <c r="A529">
        <v>2024</v>
      </c>
      <c r="B529" t="s">
        <v>129</v>
      </c>
      <c r="C529" t="s">
        <v>123</v>
      </c>
      <c r="D529" t="s">
        <v>23</v>
      </c>
      <c r="E529" t="s">
        <v>20</v>
      </c>
      <c r="F529">
        <v>-239141266.40000001</v>
      </c>
      <c r="G529">
        <v>-80.778312856120834</v>
      </c>
      <c r="H529" t="s">
        <v>26</v>
      </c>
      <c r="I529">
        <v>6778.3905999999997</v>
      </c>
      <c r="J529">
        <v>113017.41812</v>
      </c>
      <c r="K529">
        <v>5.9976512583244629E-2</v>
      </c>
      <c r="L529">
        <v>-4.8448014974684028</v>
      </c>
    </row>
    <row r="530" spans="1:12" x14ac:dyDescent="0.25">
      <c r="A530">
        <v>2024</v>
      </c>
      <c r="B530" t="s">
        <v>129</v>
      </c>
      <c r="C530" t="s">
        <v>124</v>
      </c>
      <c r="D530" t="s">
        <v>22</v>
      </c>
      <c r="E530" t="s">
        <v>15</v>
      </c>
      <c r="F530">
        <v>-519478976.36000001</v>
      </c>
      <c r="G530">
        <v>-88.355637451436152</v>
      </c>
      <c r="H530" t="s">
        <v>26</v>
      </c>
      <c r="I530">
        <v>7139.3707080000022</v>
      </c>
      <c r="J530">
        <v>56907.750216000008</v>
      </c>
      <c r="K530">
        <v>0.1254551564752022</v>
      </c>
      <c r="L530">
        <v>-11.084670321936159</v>
      </c>
    </row>
    <row r="531" spans="1:12" x14ac:dyDescent="0.25">
      <c r="A531">
        <v>2024</v>
      </c>
      <c r="B531" t="s">
        <v>129</v>
      </c>
      <c r="C531" t="s">
        <v>124</v>
      </c>
      <c r="D531" t="s">
        <v>22</v>
      </c>
      <c r="E531" t="s">
        <v>15</v>
      </c>
      <c r="F531">
        <v>-519478976.36000001</v>
      </c>
      <c r="G531">
        <v>-88.355637451436152</v>
      </c>
      <c r="H531" t="s">
        <v>16</v>
      </c>
      <c r="I531">
        <v>17528.632100000003</v>
      </c>
      <c r="J531">
        <v>56907.750216000008</v>
      </c>
      <c r="K531">
        <v>0.30801836364059437</v>
      </c>
      <c r="L531">
        <v>-27.215158866212981</v>
      </c>
    </row>
    <row r="532" spans="1:12" x14ac:dyDescent="0.25">
      <c r="A532">
        <v>2024</v>
      </c>
      <c r="B532" t="s">
        <v>129</v>
      </c>
      <c r="C532" t="s">
        <v>124</v>
      </c>
      <c r="D532" t="s">
        <v>22</v>
      </c>
      <c r="E532" t="s">
        <v>15</v>
      </c>
      <c r="F532">
        <v>-519478976.36000001</v>
      </c>
      <c r="G532">
        <v>-88.355637451436152</v>
      </c>
      <c r="H532" t="s">
        <v>24</v>
      </c>
      <c r="I532">
        <v>24743.069760000006</v>
      </c>
      <c r="J532">
        <v>56907.750216000008</v>
      </c>
      <c r="K532">
        <v>0.43479261903844024</v>
      </c>
      <c r="L532">
        <v>-38.416379014320825</v>
      </c>
    </row>
    <row r="533" spans="1:12" x14ac:dyDescent="0.25">
      <c r="A533">
        <v>2024</v>
      </c>
      <c r="B533" t="s">
        <v>129</v>
      </c>
      <c r="C533" t="s">
        <v>124</v>
      </c>
      <c r="D533" t="s">
        <v>22</v>
      </c>
      <c r="E533" t="s">
        <v>15</v>
      </c>
      <c r="F533">
        <v>-519478976.36000001</v>
      </c>
      <c r="G533">
        <v>-88.355637451436152</v>
      </c>
      <c r="H533" t="s">
        <v>25</v>
      </c>
      <c r="I533">
        <v>7496.677647999999</v>
      </c>
      <c r="J533">
        <v>56907.750216000008</v>
      </c>
      <c r="K533">
        <v>0.13173386084576325</v>
      </c>
      <c r="L533">
        <v>-11.639429248966197</v>
      </c>
    </row>
    <row r="534" spans="1:12" x14ac:dyDescent="0.25">
      <c r="A534">
        <v>2024</v>
      </c>
      <c r="B534" t="s">
        <v>129</v>
      </c>
      <c r="C534" t="s">
        <v>124</v>
      </c>
      <c r="D534" t="s">
        <v>22</v>
      </c>
      <c r="E534" t="s">
        <v>18</v>
      </c>
      <c r="F534">
        <v>-519478976.36000001</v>
      </c>
      <c r="G534">
        <v>-107.83443126880357</v>
      </c>
      <c r="H534" t="s">
        <v>26</v>
      </c>
      <c r="I534">
        <v>16695.388232000001</v>
      </c>
      <c r="J534">
        <v>69453.574851999991</v>
      </c>
      <c r="K534">
        <v>0.24038198562963156</v>
      </c>
      <c r="L534">
        <v>-25.921454707637032</v>
      </c>
    </row>
    <row r="535" spans="1:12" x14ac:dyDescent="0.25">
      <c r="A535">
        <v>2024</v>
      </c>
      <c r="B535" t="s">
        <v>129</v>
      </c>
      <c r="C535" t="s">
        <v>124</v>
      </c>
      <c r="D535" t="s">
        <v>22</v>
      </c>
      <c r="E535" t="s">
        <v>18</v>
      </c>
      <c r="F535">
        <v>-519478976.36000001</v>
      </c>
      <c r="G535">
        <v>-107.83443126880357</v>
      </c>
      <c r="H535" t="s">
        <v>16</v>
      </c>
      <c r="I535">
        <v>27277.552263999998</v>
      </c>
      <c r="J535">
        <v>69453.574851999991</v>
      </c>
      <c r="K535">
        <v>0.39274511531085732</v>
      </c>
      <c r="L535">
        <v>-42.351446143146973</v>
      </c>
    </row>
    <row r="536" spans="1:12" x14ac:dyDescent="0.25">
      <c r="A536">
        <v>2024</v>
      </c>
      <c r="B536" t="s">
        <v>129</v>
      </c>
      <c r="C536" t="s">
        <v>124</v>
      </c>
      <c r="D536" t="s">
        <v>22</v>
      </c>
      <c r="E536" t="s">
        <v>18</v>
      </c>
      <c r="F536">
        <v>-519478976.36000001</v>
      </c>
      <c r="G536">
        <v>-107.83443126880357</v>
      </c>
      <c r="H536" t="s">
        <v>24</v>
      </c>
      <c r="I536">
        <v>19874.089332</v>
      </c>
      <c r="J536">
        <v>69453.574851999991</v>
      </c>
      <c r="K536">
        <v>0.28614926408539937</v>
      </c>
      <c r="L536">
        <v>-30.856743150635719</v>
      </c>
    </row>
    <row r="537" spans="1:12" x14ac:dyDescent="0.25">
      <c r="A537">
        <v>2024</v>
      </c>
      <c r="B537" t="s">
        <v>129</v>
      </c>
      <c r="C537" t="s">
        <v>124</v>
      </c>
      <c r="D537" t="s">
        <v>22</v>
      </c>
      <c r="E537" t="s">
        <v>18</v>
      </c>
      <c r="F537">
        <v>-519478976.36000001</v>
      </c>
      <c r="G537">
        <v>-107.83443126880357</v>
      </c>
      <c r="H537" t="s">
        <v>25</v>
      </c>
      <c r="I537">
        <v>5606.5450239999973</v>
      </c>
      <c r="J537">
        <v>69453.574851999991</v>
      </c>
      <c r="K537">
        <v>8.072363497411178E-2</v>
      </c>
      <c r="L537">
        <v>-8.7047872673838445</v>
      </c>
    </row>
    <row r="538" spans="1:12" x14ac:dyDescent="0.25">
      <c r="A538">
        <v>2024</v>
      </c>
      <c r="B538" t="s">
        <v>129</v>
      </c>
      <c r="C538" t="s">
        <v>124</v>
      </c>
      <c r="D538" t="s">
        <v>22</v>
      </c>
      <c r="E538" t="s">
        <v>19</v>
      </c>
      <c r="F538">
        <v>-519478976.36000001</v>
      </c>
      <c r="G538">
        <v>-147.81674465306511</v>
      </c>
      <c r="H538" t="s">
        <v>26</v>
      </c>
      <c r="I538">
        <v>4115.9565760000005</v>
      </c>
      <c r="J538">
        <v>95205.225439999995</v>
      </c>
      <c r="K538">
        <v>4.3232464993152593E-2</v>
      </c>
      <c r="L538">
        <v>-6.3904822386154132</v>
      </c>
    </row>
    <row r="539" spans="1:12" x14ac:dyDescent="0.25">
      <c r="A539">
        <v>2024</v>
      </c>
      <c r="B539" t="s">
        <v>129</v>
      </c>
      <c r="C539" t="s">
        <v>124</v>
      </c>
      <c r="D539" t="s">
        <v>22</v>
      </c>
      <c r="E539" t="s">
        <v>19</v>
      </c>
      <c r="F539">
        <v>-519478976.36000001</v>
      </c>
      <c r="G539">
        <v>-147.81674465306511</v>
      </c>
      <c r="H539" t="s">
        <v>16</v>
      </c>
      <c r="I539">
        <v>0</v>
      </c>
      <c r="J539">
        <v>95205.225439999995</v>
      </c>
      <c r="K539">
        <v>0</v>
      </c>
      <c r="L539">
        <v>0</v>
      </c>
    </row>
    <row r="540" spans="1:12" x14ac:dyDescent="0.25">
      <c r="A540">
        <v>2024</v>
      </c>
      <c r="B540" t="s">
        <v>129</v>
      </c>
      <c r="C540" t="s">
        <v>124</v>
      </c>
      <c r="D540" t="s">
        <v>22</v>
      </c>
      <c r="E540" t="s">
        <v>19</v>
      </c>
      <c r="F540">
        <v>-519478976.36000001</v>
      </c>
      <c r="G540">
        <v>-147.81674465306511</v>
      </c>
      <c r="H540" t="s">
        <v>24</v>
      </c>
      <c r="I540">
        <v>29836.744844000001</v>
      </c>
      <c r="J540">
        <v>95205.225439999995</v>
      </c>
      <c r="K540">
        <v>0.31339398343007591</v>
      </c>
      <c r="L540">
        <v>-46.32487842449045</v>
      </c>
    </row>
    <row r="541" spans="1:12" x14ac:dyDescent="0.25">
      <c r="A541">
        <v>2024</v>
      </c>
      <c r="B541" t="s">
        <v>129</v>
      </c>
      <c r="C541" t="s">
        <v>124</v>
      </c>
      <c r="D541" t="s">
        <v>22</v>
      </c>
      <c r="E541" t="s">
        <v>19</v>
      </c>
      <c r="F541">
        <v>-519478976.36000001</v>
      </c>
      <c r="G541">
        <v>-147.81674465306511</v>
      </c>
      <c r="H541" t="s">
        <v>25</v>
      </c>
      <c r="I541">
        <v>61252.524019999997</v>
      </c>
      <c r="J541">
        <v>95205.225439999995</v>
      </c>
      <c r="K541">
        <v>0.64337355157677156</v>
      </c>
      <c r="L541">
        <v>-95.10138398995926</v>
      </c>
    </row>
    <row r="542" spans="1:12" x14ac:dyDescent="0.25">
      <c r="A542">
        <v>2024</v>
      </c>
      <c r="B542" t="s">
        <v>129</v>
      </c>
      <c r="C542" t="s">
        <v>124</v>
      </c>
      <c r="D542" t="s">
        <v>22</v>
      </c>
      <c r="E542" t="s">
        <v>20</v>
      </c>
      <c r="F542">
        <v>-519478976.36000001</v>
      </c>
      <c r="G542">
        <v>-175.47216298669514</v>
      </c>
      <c r="H542" t="s">
        <v>26</v>
      </c>
      <c r="I542">
        <v>6778.3905999999997</v>
      </c>
      <c r="J542">
        <v>113017.41812</v>
      </c>
      <c r="K542">
        <v>5.9976512583244629E-2</v>
      </c>
      <c r="L542">
        <v>-10.524208391380673</v>
      </c>
    </row>
    <row r="543" spans="1:12" x14ac:dyDescent="0.25">
      <c r="A543">
        <v>2024</v>
      </c>
      <c r="B543" t="s">
        <v>129</v>
      </c>
      <c r="C543" t="s">
        <v>124</v>
      </c>
      <c r="D543" t="s">
        <v>22</v>
      </c>
      <c r="E543" t="s">
        <v>20</v>
      </c>
      <c r="F543">
        <v>-519478976.36000001</v>
      </c>
      <c r="G543">
        <v>-175.47216298669514</v>
      </c>
      <c r="H543" t="s">
        <v>16</v>
      </c>
      <c r="I543">
        <v>42783.021064</v>
      </c>
      <c r="J543">
        <v>113017.41812</v>
      </c>
      <c r="K543">
        <v>0.37855245479571747</v>
      </c>
      <c r="L543">
        <v>-66.425418046927675</v>
      </c>
    </row>
    <row r="544" spans="1:12" x14ac:dyDescent="0.25">
      <c r="A544">
        <v>2024</v>
      </c>
      <c r="B544" t="s">
        <v>129</v>
      </c>
      <c r="C544" t="s">
        <v>124</v>
      </c>
      <c r="D544" t="s">
        <v>22</v>
      </c>
      <c r="E544" t="s">
        <v>20</v>
      </c>
      <c r="F544">
        <v>-519478976.36000001</v>
      </c>
      <c r="G544">
        <v>-175.47216298669514</v>
      </c>
      <c r="H544" t="s">
        <v>24</v>
      </c>
      <c r="I544">
        <v>49306.448387999997</v>
      </c>
      <c r="J544">
        <v>113017.41812</v>
      </c>
      <c r="K544">
        <v>0.43627300294231847</v>
      </c>
      <c r="L544">
        <v>-76.553767478989428</v>
      </c>
    </row>
    <row r="545" spans="1:12" x14ac:dyDescent="0.25">
      <c r="A545">
        <v>2024</v>
      </c>
      <c r="B545" t="s">
        <v>129</v>
      </c>
      <c r="C545" t="s">
        <v>124</v>
      </c>
      <c r="D545" t="s">
        <v>22</v>
      </c>
      <c r="E545" t="s">
        <v>20</v>
      </c>
      <c r="F545">
        <v>-519478976.36000001</v>
      </c>
      <c r="G545">
        <v>-175.47216298669514</v>
      </c>
      <c r="H545" t="s">
        <v>25</v>
      </c>
      <c r="I545">
        <v>14149.558068000002</v>
      </c>
      <c r="J545">
        <v>113017.41812</v>
      </c>
      <c r="K545">
        <v>0.12519802967871943</v>
      </c>
      <c r="L545">
        <v>-21.96876906939735</v>
      </c>
    </row>
    <row r="546" spans="1:12" x14ac:dyDescent="0.25">
      <c r="A546">
        <v>2024</v>
      </c>
      <c r="B546" t="s">
        <v>129</v>
      </c>
      <c r="C546" t="s">
        <v>124</v>
      </c>
      <c r="D546" t="s">
        <v>17</v>
      </c>
      <c r="E546" t="s">
        <v>15</v>
      </c>
      <c r="F546">
        <v>-115881326.65000002</v>
      </c>
      <c r="G546">
        <v>-23.190541941580861</v>
      </c>
      <c r="H546" t="s">
        <v>16</v>
      </c>
      <c r="I546">
        <v>0</v>
      </c>
      <c r="J546">
        <v>0</v>
      </c>
      <c r="K546">
        <v>0</v>
      </c>
      <c r="L546">
        <v>-23.190541941580861</v>
      </c>
    </row>
    <row r="547" spans="1:12" x14ac:dyDescent="0.25">
      <c r="A547">
        <v>2024</v>
      </c>
      <c r="B547" t="s">
        <v>129</v>
      </c>
      <c r="C547" t="s">
        <v>124</v>
      </c>
      <c r="D547" t="s">
        <v>17</v>
      </c>
      <c r="E547" t="s">
        <v>15</v>
      </c>
      <c r="F547">
        <v>-225784786.76999998</v>
      </c>
      <c r="G547">
        <v>-45.14053672998039</v>
      </c>
      <c r="H547" t="s">
        <v>24</v>
      </c>
      <c r="I547">
        <v>0</v>
      </c>
      <c r="J547">
        <v>0</v>
      </c>
      <c r="K547">
        <v>0</v>
      </c>
      <c r="L547">
        <v>-45.14053672998039</v>
      </c>
    </row>
    <row r="548" spans="1:12" x14ac:dyDescent="0.25">
      <c r="A548">
        <v>2024</v>
      </c>
      <c r="B548" t="s">
        <v>129</v>
      </c>
      <c r="C548" t="s">
        <v>124</v>
      </c>
      <c r="D548" t="s">
        <v>17</v>
      </c>
      <c r="E548" t="s">
        <v>15</v>
      </c>
      <c r="F548">
        <v>-406449341.68999994</v>
      </c>
      <c r="G548">
        <v>-34.427537458396941</v>
      </c>
      <c r="H548" t="s">
        <v>25</v>
      </c>
      <c r="I548">
        <v>0</v>
      </c>
      <c r="J548">
        <v>0</v>
      </c>
      <c r="K548">
        <v>0</v>
      </c>
      <c r="L548">
        <v>-34.427537458396941</v>
      </c>
    </row>
    <row r="549" spans="1:12" x14ac:dyDescent="0.25">
      <c r="A549">
        <v>2024</v>
      </c>
      <c r="B549" t="s">
        <v>129</v>
      </c>
      <c r="C549" t="s">
        <v>124</v>
      </c>
      <c r="D549" t="s">
        <v>17</v>
      </c>
      <c r="E549" t="s">
        <v>15</v>
      </c>
      <c r="F549">
        <v>-442363553.01999998</v>
      </c>
      <c r="G549">
        <v>-90.938055882261381</v>
      </c>
      <c r="H549" t="s">
        <v>26</v>
      </c>
      <c r="I549">
        <v>0</v>
      </c>
      <c r="J549">
        <v>0</v>
      </c>
      <c r="K549">
        <v>0</v>
      </c>
      <c r="L549">
        <v>-90.938055882261381</v>
      </c>
    </row>
    <row r="550" spans="1:12" x14ac:dyDescent="0.25">
      <c r="A550">
        <v>2024</v>
      </c>
      <c r="B550" t="s">
        <v>129</v>
      </c>
      <c r="C550" t="s">
        <v>124</v>
      </c>
      <c r="D550" t="s">
        <v>17</v>
      </c>
      <c r="E550" t="s">
        <v>18</v>
      </c>
      <c r="F550">
        <v>-115881326.65000002</v>
      </c>
      <c r="G550">
        <v>-36.08845323657377</v>
      </c>
      <c r="H550" t="s">
        <v>16</v>
      </c>
      <c r="I550">
        <v>0</v>
      </c>
      <c r="J550">
        <v>0</v>
      </c>
      <c r="K550">
        <v>0</v>
      </c>
      <c r="L550">
        <v>-36.08845323657377</v>
      </c>
    </row>
    <row r="551" spans="1:12" x14ac:dyDescent="0.25">
      <c r="A551">
        <v>2024</v>
      </c>
      <c r="B551" t="s">
        <v>129</v>
      </c>
      <c r="C551" t="s">
        <v>124</v>
      </c>
      <c r="D551" t="s">
        <v>17</v>
      </c>
      <c r="E551" t="s">
        <v>18</v>
      </c>
      <c r="F551">
        <v>-225784786.76999998</v>
      </c>
      <c r="G551">
        <v>-36.257710468745699</v>
      </c>
      <c r="H551" t="s">
        <v>24</v>
      </c>
      <c r="I551">
        <v>0</v>
      </c>
      <c r="J551">
        <v>0</v>
      </c>
      <c r="K551">
        <v>0</v>
      </c>
      <c r="L551">
        <v>-36.257710468745699</v>
      </c>
    </row>
    <row r="552" spans="1:12" x14ac:dyDescent="0.25">
      <c r="A552">
        <v>2024</v>
      </c>
      <c r="B552" t="s">
        <v>129</v>
      </c>
      <c r="C552" t="s">
        <v>124</v>
      </c>
      <c r="D552" t="s">
        <v>17</v>
      </c>
      <c r="E552" t="s">
        <v>18</v>
      </c>
      <c r="F552">
        <v>-406449341.68999994</v>
      </c>
      <c r="G552">
        <v>-25.74734407547103</v>
      </c>
      <c r="H552" t="s">
        <v>25</v>
      </c>
      <c r="I552">
        <v>0</v>
      </c>
      <c r="J552">
        <v>0</v>
      </c>
      <c r="K552">
        <v>0</v>
      </c>
      <c r="L552">
        <v>-25.74734407547103</v>
      </c>
    </row>
    <row r="553" spans="1:12" x14ac:dyDescent="0.25">
      <c r="A553">
        <v>2024</v>
      </c>
      <c r="B553" t="s">
        <v>129</v>
      </c>
      <c r="C553" t="s">
        <v>124</v>
      </c>
      <c r="D553" t="s">
        <v>17</v>
      </c>
      <c r="E553" t="s">
        <v>18</v>
      </c>
      <c r="F553">
        <v>-442363553.01999998</v>
      </c>
      <c r="G553">
        <v>-212.65825940602838</v>
      </c>
      <c r="H553" t="s">
        <v>26</v>
      </c>
      <c r="I553">
        <v>0</v>
      </c>
      <c r="J553">
        <v>0</v>
      </c>
      <c r="K553">
        <v>0</v>
      </c>
      <c r="L553">
        <v>-212.65825940602838</v>
      </c>
    </row>
    <row r="554" spans="1:12" x14ac:dyDescent="0.25">
      <c r="A554">
        <v>2024</v>
      </c>
      <c r="B554" t="s">
        <v>129</v>
      </c>
      <c r="C554" t="s">
        <v>124</v>
      </c>
      <c r="D554" t="s">
        <v>17</v>
      </c>
      <c r="E554" t="s">
        <v>19</v>
      </c>
      <c r="F554">
        <v>-115881326.65000002</v>
      </c>
      <c r="G554">
        <v>0</v>
      </c>
      <c r="H554" t="s">
        <v>16</v>
      </c>
      <c r="I554">
        <v>0</v>
      </c>
      <c r="J554">
        <v>0</v>
      </c>
      <c r="K554">
        <v>0</v>
      </c>
      <c r="L554">
        <v>0</v>
      </c>
    </row>
    <row r="555" spans="1:12" x14ac:dyDescent="0.25">
      <c r="A555">
        <v>2024</v>
      </c>
      <c r="B555" t="s">
        <v>129</v>
      </c>
      <c r="C555" t="s">
        <v>124</v>
      </c>
      <c r="D555" t="s">
        <v>17</v>
      </c>
      <c r="E555" t="s">
        <v>19</v>
      </c>
      <c r="F555">
        <v>-225784786.76999998</v>
      </c>
      <c r="G555">
        <v>-54.433289385578433</v>
      </c>
      <c r="H555" t="s">
        <v>24</v>
      </c>
      <c r="I555">
        <v>0</v>
      </c>
      <c r="J555">
        <v>0</v>
      </c>
      <c r="K555">
        <v>0</v>
      </c>
      <c r="L555">
        <v>-54.433289385578433</v>
      </c>
    </row>
    <row r="556" spans="1:12" x14ac:dyDescent="0.25">
      <c r="A556">
        <v>2024</v>
      </c>
      <c r="B556" t="s">
        <v>129</v>
      </c>
      <c r="C556" t="s">
        <v>124</v>
      </c>
      <c r="D556" t="s">
        <v>17</v>
      </c>
      <c r="E556" t="s">
        <v>19</v>
      </c>
      <c r="F556">
        <v>-406449341.68999994</v>
      </c>
      <c r="G556">
        <v>-281.29441655831334</v>
      </c>
      <c r="H556" t="s">
        <v>25</v>
      </c>
      <c r="I556">
        <v>0</v>
      </c>
      <c r="J556">
        <v>0</v>
      </c>
      <c r="K556">
        <v>0</v>
      </c>
      <c r="L556">
        <v>-281.29441655831334</v>
      </c>
    </row>
    <row r="557" spans="1:12" x14ac:dyDescent="0.25">
      <c r="A557">
        <v>2024</v>
      </c>
      <c r="B557" t="s">
        <v>129</v>
      </c>
      <c r="C557" t="s">
        <v>124</v>
      </c>
      <c r="D557" t="s">
        <v>17</v>
      </c>
      <c r="E557" t="s">
        <v>19</v>
      </c>
      <c r="F557">
        <v>-442363553.01999998</v>
      </c>
      <c r="G557">
        <v>-52.42718223019736</v>
      </c>
      <c r="H557" t="s">
        <v>26</v>
      </c>
      <c r="I557">
        <v>0</v>
      </c>
      <c r="J557">
        <v>0</v>
      </c>
      <c r="K557">
        <v>0</v>
      </c>
      <c r="L557">
        <v>-52.42718223019736</v>
      </c>
    </row>
    <row r="558" spans="1:12" x14ac:dyDescent="0.25">
      <c r="A558">
        <v>2024</v>
      </c>
      <c r="B558" t="s">
        <v>129</v>
      </c>
      <c r="C558" t="s">
        <v>124</v>
      </c>
      <c r="D558" t="s">
        <v>17</v>
      </c>
      <c r="E558" t="s">
        <v>20</v>
      </c>
      <c r="F558">
        <v>-115881326.65000002</v>
      </c>
      <c r="G558">
        <v>-56.602331471845389</v>
      </c>
      <c r="H558" t="s">
        <v>16</v>
      </c>
      <c r="I558">
        <v>0</v>
      </c>
      <c r="J558">
        <v>0</v>
      </c>
      <c r="K558">
        <v>0</v>
      </c>
      <c r="L558">
        <v>-56.602331471845389</v>
      </c>
    </row>
    <row r="559" spans="1:12" x14ac:dyDescent="0.25">
      <c r="A559">
        <v>2024</v>
      </c>
      <c r="B559" t="s">
        <v>129</v>
      </c>
      <c r="C559" t="s">
        <v>124</v>
      </c>
      <c r="D559" t="s">
        <v>17</v>
      </c>
      <c r="E559" t="s">
        <v>20</v>
      </c>
      <c r="F559">
        <v>-225784786.76999998</v>
      </c>
      <c r="G559">
        <v>-89.953250185695453</v>
      </c>
      <c r="H559" t="s">
        <v>24</v>
      </c>
      <c r="I559">
        <v>0</v>
      </c>
      <c r="J559">
        <v>0</v>
      </c>
      <c r="K559">
        <v>0</v>
      </c>
      <c r="L559">
        <v>-89.953250185695453</v>
      </c>
    </row>
    <row r="560" spans="1:12" x14ac:dyDescent="0.25">
      <c r="A560">
        <v>2024</v>
      </c>
      <c r="B560" t="s">
        <v>129</v>
      </c>
      <c r="C560" t="s">
        <v>124</v>
      </c>
      <c r="D560" t="s">
        <v>17</v>
      </c>
      <c r="E560" t="s">
        <v>20</v>
      </c>
      <c r="F560">
        <v>-406449341.68999994</v>
      </c>
      <c r="G560">
        <v>-64.980043597818678</v>
      </c>
      <c r="H560" t="s">
        <v>25</v>
      </c>
      <c r="I560">
        <v>0</v>
      </c>
      <c r="J560">
        <v>0</v>
      </c>
      <c r="K560">
        <v>0</v>
      </c>
      <c r="L560">
        <v>-64.980043597818678</v>
      </c>
    </row>
    <row r="561" spans="1:12" x14ac:dyDescent="0.25">
      <c r="A561">
        <v>2024</v>
      </c>
      <c r="B561" t="s">
        <v>129</v>
      </c>
      <c r="C561" t="s">
        <v>124</v>
      </c>
      <c r="D561" t="s">
        <v>17</v>
      </c>
      <c r="E561" t="s">
        <v>20</v>
      </c>
      <c r="F561">
        <v>-442363553.01999998</v>
      </c>
      <c r="G561">
        <v>-86.340055501512836</v>
      </c>
      <c r="H561" t="s">
        <v>26</v>
      </c>
      <c r="I561">
        <v>0</v>
      </c>
      <c r="J561">
        <v>0</v>
      </c>
      <c r="K561">
        <v>0</v>
      </c>
      <c r="L561">
        <v>-86.340055501512836</v>
      </c>
    </row>
    <row r="562" spans="1:12" x14ac:dyDescent="0.25">
      <c r="A562">
        <v>2024</v>
      </c>
      <c r="B562" t="s">
        <v>129</v>
      </c>
      <c r="C562" t="s">
        <v>124</v>
      </c>
      <c r="D562" t="s">
        <v>23</v>
      </c>
      <c r="E562" t="s">
        <v>15</v>
      </c>
      <c r="F562">
        <v>-239141266.40000001</v>
      </c>
      <c r="G562">
        <v>-40.674367963397493</v>
      </c>
      <c r="H562" t="s">
        <v>26</v>
      </c>
      <c r="I562">
        <v>7139.3707080000022</v>
      </c>
      <c r="J562">
        <v>56907.750216000008</v>
      </c>
      <c r="K562">
        <v>0.1254551564752022</v>
      </c>
      <c r="L562">
        <v>-5.1028091973779839</v>
      </c>
    </row>
    <row r="563" spans="1:12" x14ac:dyDescent="0.25">
      <c r="A563">
        <v>2024</v>
      </c>
      <c r="B563" t="s">
        <v>129</v>
      </c>
      <c r="C563" t="s">
        <v>124</v>
      </c>
      <c r="D563" t="s">
        <v>23</v>
      </c>
      <c r="E563" t="s">
        <v>15</v>
      </c>
      <c r="F563">
        <v>-239141266.40000001</v>
      </c>
      <c r="G563">
        <v>-40.674367963397493</v>
      </c>
      <c r="H563" t="s">
        <v>16</v>
      </c>
      <c r="I563">
        <v>17528.632100000003</v>
      </c>
      <c r="J563">
        <v>56907.750216000008</v>
      </c>
      <c r="K563">
        <v>0.30801836364059437</v>
      </c>
      <c r="L563">
        <v>-12.52845226220111</v>
      </c>
    </row>
    <row r="564" spans="1:12" x14ac:dyDescent="0.25">
      <c r="A564">
        <v>2024</v>
      </c>
      <c r="B564" t="s">
        <v>129</v>
      </c>
      <c r="C564" t="s">
        <v>124</v>
      </c>
      <c r="D564" t="s">
        <v>23</v>
      </c>
      <c r="E564" t="s">
        <v>15</v>
      </c>
      <c r="F564">
        <v>-239141266.40000001</v>
      </c>
      <c r="G564">
        <v>-40.674367963397493</v>
      </c>
      <c r="H564" t="s">
        <v>24</v>
      </c>
      <c r="I564">
        <v>24743.069760000006</v>
      </c>
      <c r="J564">
        <v>56907.750216000008</v>
      </c>
      <c r="K564">
        <v>0.43479261903844024</v>
      </c>
      <c r="L564">
        <v>-17.684914974538824</v>
      </c>
    </row>
    <row r="565" spans="1:12" x14ac:dyDescent="0.25">
      <c r="A565">
        <v>2024</v>
      </c>
      <c r="B565" t="s">
        <v>129</v>
      </c>
      <c r="C565" t="s">
        <v>124</v>
      </c>
      <c r="D565" t="s">
        <v>23</v>
      </c>
      <c r="E565" t="s">
        <v>15</v>
      </c>
      <c r="F565">
        <v>-239141266.40000001</v>
      </c>
      <c r="G565">
        <v>-40.674367963397493</v>
      </c>
      <c r="H565" t="s">
        <v>25</v>
      </c>
      <c r="I565">
        <v>7496.677647999999</v>
      </c>
      <c r="J565">
        <v>56907.750216000008</v>
      </c>
      <c r="K565">
        <v>0.13173386084576325</v>
      </c>
      <c r="L565">
        <v>-5.3581915292795763</v>
      </c>
    </row>
    <row r="566" spans="1:12" x14ac:dyDescent="0.25">
      <c r="A566">
        <v>2024</v>
      </c>
      <c r="B566" t="s">
        <v>129</v>
      </c>
      <c r="C566" t="s">
        <v>124</v>
      </c>
      <c r="D566" t="s">
        <v>23</v>
      </c>
      <c r="E566" t="s">
        <v>18</v>
      </c>
      <c r="F566">
        <v>-239141266.40000001</v>
      </c>
      <c r="G566">
        <v>-49.641397686274296</v>
      </c>
      <c r="H566" t="s">
        <v>26</v>
      </c>
      <c r="I566">
        <v>16695.388232000001</v>
      </c>
      <c r="J566">
        <v>69453.574851999991</v>
      </c>
      <c r="K566">
        <v>0.24038198562963156</v>
      </c>
      <c r="L566">
        <v>-11.932897745256813</v>
      </c>
    </row>
    <row r="567" spans="1:12" x14ac:dyDescent="0.25">
      <c r="A567">
        <v>2024</v>
      </c>
      <c r="B567" t="s">
        <v>129</v>
      </c>
      <c r="C567" t="s">
        <v>124</v>
      </c>
      <c r="D567" t="s">
        <v>23</v>
      </c>
      <c r="E567" t="s">
        <v>18</v>
      </c>
      <c r="F567">
        <v>-239141266.40000001</v>
      </c>
      <c r="G567">
        <v>-49.641397686274296</v>
      </c>
      <c r="H567" t="s">
        <v>16</v>
      </c>
      <c r="I567">
        <v>27277.552263999998</v>
      </c>
      <c r="J567">
        <v>69453.574851999991</v>
      </c>
      <c r="K567">
        <v>0.39274511531085732</v>
      </c>
      <c r="L567">
        <v>-19.496416458487925</v>
      </c>
    </row>
    <row r="568" spans="1:12" x14ac:dyDescent="0.25">
      <c r="A568">
        <v>2024</v>
      </c>
      <c r="B568" t="s">
        <v>129</v>
      </c>
      <c r="C568" t="s">
        <v>124</v>
      </c>
      <c r="D568" t="s">
        <v>23</v>
      </c>
      <c r="E568" t="s">
        <v>18</v>
      </c>
      <c r="F568">
        <v>-239141266.40000001</v>
      </c>
      <c r="G568">
        <v>-49.641397686274296</v>
      </c>
      <c r="H568" t="s">
        <v>24</v>
      </c>
      <c r="I568">
        <v>19874.089332</v>
      </c>
      <c r="J568">
        <v>69453.574851999991</v>
      </c>
      <c r="K568">
        <v>0.28614926408539937</v>
      </c>
      <c r="L568">
        <v>-14.204849416098037</v>
      </c>
    </row>
    <row r="569" spans="1:12" x14ac:dyDescent="0.25">
      <c r="A569">
        <v>2024</v>
      </c>
      <c r="B569" t="s">
        <v>129</v>
      </c>
      <c r="C569" t="s">
        <v>124</v>
      </c>
      <c r="D569" t="s">
        <v>23</v>
      </c>
      <c r="E569" t="s">
        <v>18</v>
      </c>
      <c r="F569">
        <v>-239141266.40000001</v>
      </c>
      <c r="G569">
        <v>-49.641397686274296</v>
      </c>
      <c r="H569" t="s">
        <v>25</v>
      </c>
      <c r="I569">
        <v>5606.5450239999973</v>
      </c>
      <c r="J569">
        <v>69453.574851999991</v>
      </c>
      <c r="K569">
        <v>8.072363497411178E-2</v>
      </c>
      <c r="L569">
        <v>-4.0072340664315229</v>
      </c>
    </row>
    <row r="570" spans="1:12" x14ac:dyDescent="0.25">
      <c r="A570">
        <v>2024</v>
      </c>
      <c r="B570" t="s">
        <v>129</v>
      </c>
      <c r="C570" t="s">
        <v>124</v>
      </c>
      <c r="D570" t="s">
        <v>23</v>
      </c>
      <c r="E570" t="s">
        <v>19</v>
      </c>
      <c r="F570">
        <v>-239141266.40000001</v>
      </c>
      <c r="G570">
        <v>-68.047187894207354</v>
      </c>
      <c r="H570" t="s">
        <v>26</v>
      </c>
      <c r="I570">
        <v>4115.9565760000005</v>
      </c>
      <c r="J570">
        <v>95205.225439999995</v>
      </c>
      <c r="K570">
        <v>4.3232464993152593E-2</v>
      </c>
      <c r="L570">
        <v>-2.9418476685187964</v>
      </c>
    </row>
    <row r="571" spans="1:12" x14ac:dyDescent="0.25">
      <c r="A571">
        <v>2024</v>
      </c>
      <c r="B571" t="s">
        <v>129</v>
      </c>
      <c r="C571" t="s">
        <v>124</v>
      </c>
      <c r="D571" t="s">
        <v>23</v>
      </c>
      <c r="E571" t="s">
        <v>19</v>
      </c>
      <c r="F571">
        <v>-239141266.40000001</v>
      </c>
      <c r="G571">
        <v>-68.047187894207354</v>
      </c>
      <c r="H571" t="s">
        <v>16</v>
      </c>
      <c r="I571">
        <v>0</v>
      </c>
      <c r="J571">
        <v>95205.225439999995</v>
      </c>
      <c r="K571">
        <v>0</v>
      </c>
      <c r="L571">
        <v>0</v>
      </c>
    </row>
    <row r="572" spans="1:12" x14ac:dyDescent="0.25">
      <c r="A572">
        <v>2024</v>
      </c>
      <c r="B572" t="s">
        <v>129</v>
      </c>
      <c r="C572" t="s">
        <v>124</v>
      </c>
      <c r="D572" t="s">
        <v>23</v>
      </c>
      <c r="E572" t="s">
        <v>19</v>
      </c>
      <c r="F572">
        <v>-239141266.40000001</v>
      </c>
      <c r="G572">
        <v>-68.047187894207354</v>
      </c>
      <c r="H572" t="s">
        <v>24</v>
      </c>
      <c r="I572">
        <v>29836.744844000001</v>
      </c>
      <c r="J572">
        <v>95205.225439999995</v>
      </c>
      <c r="K572">
        <v>0.31339398343007591</v>
      </c>
      <c r="L572">
        <v>-21.32557927538048</v>
      </c>
    </row>
    <row r="573" spans="1:12" x14ac:dyDescent="0.25">
      <c r="A573">
        <v>2024</v>
      </c>
      <c r="B573" t="s">
        <v>129</v>
      </c>
      <c r="C573" t="s">
        <v>124</v>
      </c>
      <c r="D573" t="s">
        <v>23</v>
      </c>
      <c r="E573" t="s">
        <v>19</v>
      </c>
      <c r="F573">
        <v>-239141266.40000001</v>
      </c>
      <c r="G573">
        <v>-68.047187894207354</v>
      </c>
      <c r="H573" t="s">
        <v>25</v>
      </c>
      <c r="I573">
        <v>61252.524019999997</v>
      </c>
      <c r="J573">
        <v>95205.225439999995</v>
      </c>
      <c r="K573">
        <v>0.64337355157677156</v>
      </c>
      <c r="L573">
        <v>-43.779760950308081</v>
      </c>
    </row>
    <row r="574" spans="1:12" x14ac:dyDescent="0.25">
      <c r="A574">
        <v>2024</v>
      </c>
      <c r="B574" t="s">
        <v>129</v>
      </c>
      <c r="C574" t="s">
        <v>124</v>
      </c>
      <c r="D574" t="s">
        <v>23</v>
      </c>
      <c r="E574" t="s">
        <v>20</v>
      </c>
      <c r="F574">
        <v>-239141266.40000001</v>
      </c>
      <c r="G574">
        <v>-80.778312856120834</v>
      </c>
      <c r="H574" t="s">
        <v>26</v>
      </c>
      <c r="I574">
        <v>6778.3905999999997</v>
      </c>
      <c r="J574">
        <v>113017.41812</v>
      </c>
      <c r="K574">
        <v>5.9976512583244629E-2</v>
      </c>
      <c r="L574">
        <v>-4.8448014974684028</v>
      </c>
    </row>
    <row r="575" spans="1:12" x14ac:dyDescent="0.25">
      <c r="A575">
        <v>2024</v>
      </c>
      <c r="B575" t="s">
        <v>129</v>
      </c>
      <c r="C575" t="s">
        <v>124</v>
      </c>
      <c r="D575" t="s">
        <v>23</v>
      </c>
      <c r="E575" t="s">
        <v>20</v>
      </c>
      <c r="F575">
        <v>-239141266.40000001</v>
      </c>
      <c r="G575">
        <v>-80.778312856120834</v>
      </c>
      <c r="H575" t="s">
        <v>16</v>
      </c>
      <c r="I575">
        <v>42783.021064</v>
      </c>
      <c r="J575">
        <v>113017.41812</v>
      </c>
      <c r="K575">
        <v>0.37855245479571747</v>
      </c>
      <c r="L575">
        <v>-30.578828625941007</v>
      </c>
    </row>
    <row r="576" spans="1:12" x14ac:dyDescent="0.25">
      <c r="A576">
        <v>2024</v>
      </c>
      <c r="B576" t="s">
        <v>129</v>
      </c>
      <c r="C576" t="s">
        <v>124</v>
      </c>
      <c r="D576" t="s">
        <v>23</v>
      </c>
      <c r="E576" t="s">
        <v>20</v>
      </c>
      <c r="F576">
        <v>-239141266.40000001</v>
      </c>
      <c r="G576">
        <v>-80.778312856120834</v>
      </c>
      <c r="H576" t="s">
        <v>24</v>
      </c>
      <c r="I576">
        <v>49306.448387999997</v>
      </c>
      <c r="J576">
        <v>113017.41812</v>
      </c>
      <c r="K576">
        <v>0.43627300294231847</v>
      </c>
      <c r="L576">
        <v>-35.241397122353924</v>
      </c>
    </row>
    <row r="577" spans="1:12" x14ac:dyDescent="0.25">
      <c r="A577">
        <v>2024</v>
      </c>
      <c r="B577" t="s">
        <v>129</v>
      </c>
      <c r="C577" t="s">
        <v>124</v>
      </c>
      <c r="D577" t="s">
        <v>23</v>
      </c>
      <c r="E577" t="s">
        <v>20</v>
      </c>
      <c r="F577">
        <v>-239141266.40000001</v>
      </c>
      <c r="G577">
        <v>-80.778312856120834</v>
      </c>
      <c r="H577" t="s">
        <v>25</v>
      </c>
      <c r="I577">
        <v>14149.558068000002</v>
      </c>
      <c r="J577">
        <v>113017.41812</v>
      </c>
      <c r="K577">
        <v>0.12519802967871943</v>
      </c>
      <c r="L577">
        <v>-10.113285610357499</v>
      </c>
    </row>
  </sheetData>
  <pageMargins left="0.75" right="0.75" top="1" bottom="1" header="0.5" footer="0.5"/>
  <headerFooter alignWithMargins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87B69-CEAD-4E3A-8698-A850EE7A668A}">
  <sheetPr>
    <tabColor theme="1"/>
  </sheetPr>
  <dimension ref="A1:B49"/>
  <sheetViews>
    <sheetView workbookViewId="0"/>
  </sheetViews>
  <sheetFormatPr defaultRowHeight="15" x14ac:dyDescent="0.25"/>
  <cols>
    <col min="1" max="1" width="17.5703125" customWidth="1"/>
  </cols>
  <sheetData>
    <row r="1" spans="1:2" x14ac:dyDescent="0.25">
      <c r="A1" s="19" t="s">
        <v>172</v>
      </c>
    </row>
    <row r="2" spans="1:2" x14ac:dyDescent="0.25">
      <c r="A2" s="19" t="s">
        <v>0</v>
      </c>
      <c r="B2" t="s">
        <v>173</v>
      </c>
    </row>
    <row r="3" spans="1:2" x14ac:dyDescent="0.25">
      <c r="A3" s="19" t="s">
        <v>1</v>
      </c>
      <c r="B3" t="s">
        <v>174</v>
      </c>
    </row>
    <row r="4" spans="1:2" x14ac:dyDescent="0.25">
      <c r="A4" s="19" t="s">
        <v>2</v>
      </c>
      <c r="B4" t="s">
        <v>175</v>
      </c>
    </row>
    <row r="5" spans="1:2" x14ac:dyDescent="0.25">
      <c r="A5" s="19" t="s">
        <v>3</v>
      </c>
      <c r="B5" t="s">
        <v>176</v>
      </c>
    </row>
    <row r="6" spans="1:2" x14ac:dyDescent="0.25">
      <c r="A6" s="19" t="s">
        <v>4</v>
      </c>
      <c r="B6" t="s">
        <v>177</v>
      </c>
    </row>
    <row r="7" spans="1:2" x14ac:dyDescent="0.25">
      <c r="A7" s="19" t="s">
        <v>5</v>
      </c>
      <c r="B7" t="s">
        <v>178</v>
      </c>
    </row>
    <row r="8" spans="1:2" x14ac:dyDescent="0.25">
      <c r="A8" s="19" t="s">
        <v>6</v>
      </c>
      <c r="B8" t="s">
        <v>179</v>
      </c>
    </row>
    <row r="9" spans="1:2" x14ac:dyDescent="0.25">
      <c r="A9" s="19" t="s">
        <v>7</v>
      </c>
      <c r="B9" t="s">
        <v>180</v>
      </c>
    </row>
    <row r="10" spans="1:2" x14ac:dyDescent="0.25">
      <c r="A10" s="19" t="s">
        <v>8</v>
      </c>
      <c r="B10" t="s">
        <v>181</v>
      </c>
    </row>
    <row r="11" spans="1:2" x14ac:dyDescent="0.25">
      <c r="A11" s="19" t="s">
        <v>12</v>
      </c>
      <c r="B11" t="s">
        <v>182</v>
      </c>
    </row>
    <row r="12" spans="1:2" x14ac:dyDescent="0.25">
      <c r="A12" s="19" t="s">
        <v>112</v>
      </c>
      <c r="B12" t="s">
        <v>183</v>
      </c>
    </row>
    <row r="13" spans="1:2" x14ac:dyDescent="0.25">
      <c r="A13" s="19" t="s">
        <v>114</v>
      </c>
      <c r="B13" t="s">
        <v>184</v>
      </c>
    </row>
    <row r="14" spans="1:2" x14ac:dyDescent="0.25">
      <c r="A14" s="19" t="s">
        <v>185</v>
      </c>
      <c r="B14" t="s">
        <v>186</v>
      </c>
    </row>
    <row r="15" spans="1:2" x14ac:dyDescent="0.25">
      <c r="A15" s="19" t="s">
        <v>187</v>
      </c>
      <c r="B15" t="s">
        <v>188</v>
      </c>
    </row>
    <row r="16" spans="1:2" x14ac:dyDescent="0.25">
      <c r="A16" s="19" t="s">
        <v>116</v>
      </c>
      <c r="B16" t="s">
        <v>189</v>
      </c>
    </row>
    <row r="17" spans="1:2" x14ac:dyDescent="0.25">
      <c r="A17" s="19" t="s">
        <v>9</v>
      </c>
      <c r="B17" t="s">
        <v>190</v>
      </c>
    </row>
    <row r="19" spans="1:2" x14ac:dyDescent="0.25">
      <c r="A19" s="19" t="s">
        <v>191</v>
      </c>
    </row>
    <row r="20" spans="1:2" x14ac:dyDescent="0.25">
      <c r="A20" s="19" t="s">
        <v>0</v>
      </c>
      <c r="B20" t="s">
        <v>173</v>
      </c>
    </row>
    <row r="21" spans="1:2" x14ac:dyDescent="0.25">
      <c r="A21" s="19" t="s">
        <v>1</v>
      </c>
      <c r="B21" t="s">
        <v>174</v>
      </c>
    </row>
    <row r="22" spans="1:2" x14ac:dyDescent="0.25">
      <c r="A22" s="19" t="s">
        <v>2</v>
      </c>
      <c r="B22" t="s">
        <v>175</v>
      </c>
    </row>
    <row r="23" spans="1:2" x14ac:dyDescent="0.25">
      <c r="A23" s="19" t="s">
        <v>8</v>
      </c>
      <c r="B23" t="s">
        <v>181</v>
      </c>
    </row>
    <row r="24" spans="1:2" x14ac:dyDescent="0.25">
      <c r="A24" s="19" t="s">
        <v>3</v>
      </c>
      <c r="B24" t="s">
        <v>176</v>
      </c>
    </row>
    <row r="25" spans="1:2" x14ac:dyDescent="0.25">
      <c r="A25" s="19" t="s">
        <v>4</v>
      </c>
      <c r="B25" t="s">
        <v>177</v>
      </c>
    </row>
    <row r="26" spans="1:2" x14ac:dyDescent="0.25">
      <c r="A26" s="19" t="s">
        <v>5</v>
      </c>
      <c r="B26" t="s">
        <v>178</v>
      </c>
    </row>
    <row r="27" spans="1:2" x14ac:dyDescent="0.25">
      <c r="A27" s="19" t="s">
        <v>11</v>
      </c>
      <c r="B27" t="s">
        <v>192</v>
      </c>
    </row>
    <row r="28" spans="1:2" x14ac:dyDescent="0.25">
      <c r="A28" s="19" t="s">
        <v>12</v>
      </c>
      <c r="B28" t="s">
        <v>182</v>
      </c>
    </row>
    <row r="29" spans="1:2" x14ac:dyDescent="0.25">
      <c r="A29" s="19" t="s">
        <v>7</v>
      </c>
      <c r="B29" t="s">
        <v>180</v>
      </c>
    </row>
    <row r="30" spans="1:2" x14ac:dyDescent="0.25">
      <c r="A30" s="19" t="s">
        <v>112</v>
      </c>
      <c r="B30" t="s">
        <v>193</v>
      </c>
    </row>
    <row r="31" spans="1:2" x14ac:dyDescent="0.25">
      <c r="A31" s="19" t="s">
        <v>117</v>
      </c>
      <c r="B31" t="s">
        <v>183</v>
      </c>
    </row>
    <row r="32" spans="1:2" x14ac:dyDescent="0.25">
      <c r="A32" s="19" t="s">
        <v>118</v>
      </c>
      <c r="B32" t="s">
        <v>194</v>
      </c>
    </row>
    <row r="33" spans="1:2" x14ac:dyDescent="0.25">
      <c r="A33" s="19" t="s">
        <v>116</v>
      </c>
      <c r="B33" t="s">
        <v>189</v>
      </c>
    </row>
    <row r="34" spans="1:2" x14ac:dyDescent="0.25">
      <c r="A34" s="19" t="s">
        <v>9</v>
      </c>
      <c r="B34" t="s">
        <v>190</v>
      </c>
    </row>
    <row r="37" spans="1:2" x14ac:dyDescent="0.25">
      <c r="A37" s="19" t="s">
        <v>195</v>
      </c>
    </row>
    <row r="38" spans="1:2" x14ac:dyDescent="0.25">
      <c r="A38" s="19" t="s">
        <v>119</v>
      </c>
      <c r="B38" t="s">
        <v>196</v>
      </c>
    </row>
    <row r="39" spans="1:2" x14ac:dyDescent="0.25">
      <c r="A39" s="19" t="s">
        <v>120</v>
      </c>
      <c r="B39" t="s">
        <v>197</v>
      </c>
    </row>
    <row r="40" spans="1:2" x14ac:dyDescent="0.25">
      <c r="A40" s="19" t="s">
        <v>1</v>
      </c>
      <c r="B40" t="s">
        <v>198</v>
      </c>
    </row>
    <row r="41" spans="1:2" x14ac:dyDescent="0.25">
      <c r="A41" s="19" t="s">
        <v>8</v>
      </c>
      <c r="B41" t="s">
        <v>181</v>
      </c>
    </row>
    <row r="42" spans="1:2" x14ac:dyDescent="0.25">
      <c r="A42" s="19" t="s">
        <v>2</v>
      </c>
      <c r="B42" t="s">
        <v>175</v>
      </c>
    </row>
    <row r="43" spans="1:2" x14ac:dyDescent="0.25">
      <c r="A43" s="19" t="s">
        <v>11</v>
      </c>
      <c r="B43" t="s">
        <v>192</v>
      </c>
    </row>
    <row r="44" spans="1:2" x14ac:dyDescent="0.25">
      <c r="A44" s="19" t="s">
        <v>12</v>
      </c>
      <c r="B44" t="s">
        <v>199</v>
      </c>
    </row>
    <row r="45" spans="1:2" x14ac:dyDescent="0.25">
      <c r="A45" s="19" t="s">
        <v>7</v>
      </c>
      <c r="B45" t="s">
        <v>180</v>
      </c>
    </row>
    <row r="46" spans="1:2" x14ac:dyDescent="0.25">
      <c r="A46" s="19" t="s">
        <v>112</v>
      </c>
      <c r="B46" t="s">
        <v>193</v>
      </c>
    </row>
    <row r="47" spans="1:2" x14ac:dyDescent="0.25">
      <c r="A47" s="19" t="s">
        <v>117</v>
      </c>
      <c r="B47" t="s">
        <v>183</v>
      </c>
    </row>
    <row r="48" spans="1:2" x14ac:dyDescent="0.25">
      <c r="A48" s="19" t="s">
        <v>121</v>
      </c>
      <c r="B48" t="s">
        <v>200</v>
      </c>
    </row>
    <row r="49" spans="1:2" x14ac:dyDescent="0.25">
      <c r="A49" s="19" t="s">
        <v>116</v>
      </c>
      <c r="B49" t="s">
        <v>189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9243-05E6-4335-9EB9-768D030C321C}">
  <sheetPr>
    <tabColor theme="6"/>
  </sheetPr>
  <dimension ref="A1:J55"/>
  <sheetViews>
    <sheetView workbookViewId="0">
      <selection activeCell="C7" sqref="C7"/>
    </sheetView>
  </sheetViews>
  <sheetFormatPr defaultRowHeight="15" x14ac:dyDescent="0.25"/>
  <cols>
    <col min="1" max="1" width="17" bestFit="1" customWidth="1"/>
    <col min="2" max="8" width="12.7109375" customWidth="1"/>
  </cols>
  <sheetData>
    <row r="1" spans="1:10" x14ac:dyDescent="0.25">
      <c r="B1" s="8" t="s">
        <v>211</v>
      </c>
    </row>
    <row r="2" spans="1:10" x14ac:dyDescent="0.25">
      <c r="A2" t="s">
        <v>144</v>
      </c>
      <c r="B2" s="8" t="s">
        <v>132</v>
      </c>
      <c r="J2" t="s">
        <v>145</v>
      </c>
    </row>
    <row r="3" spans="1:10" x14ac:dyDescent="0.25">
      <c r="B3" s="8"/>
      <c r="J3" t="s">
        <v>146</v>
      </c>
    </row>
    <row r="4" spans="1:10" x14ac:dyDescent="0.25">
      <c r="A4" s="3" t="s">
        <v>142</v>
      </c>
      <c r="B4" s="6">
        <v>2018</v>
      </c>
      <c r="C4" s="6">
        <v>2019</v>
      </c>
      <c r="D4" s="6">
        <v>2020</v>
      </c>
      <c r="E4" s="6">
        <v>2021</v>
      </c>
      <c r="F4" s="6">
        <v>2022</v>
      </c>
      <c r="G4" s="6">
        <v>2023</v>
      </c>
      <c r="H4" s="6">
        <v>2024</v>
      </c>
      <c r="J4" t="s">
        <v>149</v>
      </c>
    </row>
    <row r="5" spans="1:10" x14ac:dyDescent="0.25">
      <c r="A5" s="5" t="s">
        <v>138</v>
      </c>
      <c r="B5" s="9">
        <f>-SUMIFS(CURR[REV2],CURR[MNAME],UPPER($B$2),CURR[ZONE],UPPER($A5),CURR[YEAR],B$4)</f>
        <v>175.90980956773384</v>
      </c>
      <c r="C5" s="9">
        <f>-SUMIFS(CURR[REV2],CURR[MNAME],UPPER($B$2),CURR[ZONE],UPPER($A5),CURR[YEAR],C$4)</f>
        <v>232.85410830124073</v>
      </c>
      <c r="D5" s="9">
        <f>-SUMIFS(CURR[REV2],CURR[MNAME],UPPER($B$2),CURR[ZONE],UPPER($A5),CURR[YEAR],D$4)</f>
        <v>197.77116042912442</v>
      </c>
      <c r="E5" s="9">
        <f>-SUMIFS(CURR[REV2],CURR[MNAME],UPPER($B$2),CURR[ZONE],UPPER($A5),CURR[YEAR],E$4)</f>
        <v>236.72032029259631</v>
      </c>
      <c r="F5" s="9">
        <f>-SUMIFS(CURR[REV2],CURR[MNAME],UPPER($B$2),CURR[ZONE],UPPER($A5),CURR[YEAR],F$4)</f>
        <v>383.98391561412529</v>
      </c>
      <c r="G5" s="9">
        <f>-SUMIFS(CURR[REV2],CURR[MNAME],UPPER($B$2),CURR[ZONE],UPPER($A5),CURR[YEAR],G$4)</f>
        <v>455.65996788836202</v>
      </c>
      <c r="H5" s="9">
        <f>-SUMIFS(CURR[REV2],CURR[MNAME],UPPER($B$2),CURR[ZONE],UPPER($A5),CURR[YEAR],H$4)</f>
        <v>487.00626738183735</v>
      </c>
      <c r="J5" s="10"/>
    </row>
    <row r="6" spans="1:10" x14ac:dyDescent="0.25">
      <c r="A6" s="5" t="s">
        <v>139</v>
      </c>
      <c r="B6" s="9">
        <f>-SUMIFS(CURR[REV2],CURR[MNAME],UPPER($B$2),CURR[ZONE],UPPER($A6),CURR[YEAR],B$4)</f>
        <v>167.50927054675424</v>
      </c>
      <c r="C6" s="9">
        <f>-SUMIFS(CURR[REV2],CURR[MNAME],UPPER($B$2),CURR[ZONE],UPPER($A6),CURR[YEAR],C$4)</f>
        <v>207.49850317666713</v>
      </c>
      <c r="D6" s="9">
        <f>-SUMIFS(CURR[REV2],CURR[MNAME],UPPER($B$2),CURR[ZONE],UPPER($A6),CURR[YEAR],D$4)</f>
        <v>209.72098789941262</v>
      </c>
      <c r="E6" s="9">
        <f>-SUMIFS(CURR[REV2],CURR[MNAME],UPPER($B$2),CURR[ZONE],UPPER($A6),CURR[YEAR],E$4)</f>
        <v>309.81413737631874</v>
      </c>
      <c r="F6" s="9">
        <f>-SUMIFS(CURR[REV2],CURR[MNAME],UPPER($B$2),CURR[ZONE],UPPER($A6),CURR[YEAR],F$4)</f>
        <v>490.31857582027493</v>
      </c>
      <c r="G6" s="9">
        <f>-SUMIFS(CURR[REV2],CURR[MNAME],UPPER($B$2),CURR[ZONE],UPPER($A6),CURR[YEAR],G$4)</f>
        <v>561.98246711744446</v>
      </c>
      <c r="H6" s="9">
        <f>-SUMIFS(CURR[REV2],CURR[MNAME],UPPER($B$2),CURR[ZONE],UPPER($A6),CURR[YEAR],H$4)</f>
        <v>613.98789905811475</v>
      </c>
      <c r="J6" s="10"/>
    </row>
    <row r="7" spans="1:10" x14ac:dyDescent="0.25">
      <c r="A7" s="5" t="s">
        <v>140</v>
      </c>
      <c r="B7" s="9">
        <f>-SUMIFS(CURR[REV2],CURR[MNAME],UPPER($B$2),CURR[ZONE],UPPER($A7),CURR[YEAR],B$4)</f>
        <v>99.874951334927886</v>
      </c>
      <c r="C7" s="9">
        <f>-SUMIFS(CURR[REV2],CURR[MNAME],UPPER($B$2),CURR[ZONE],UPPER($A7),CURR[YEAR],C$4)</f>
        <v>117.58580648025614</v>
      </c>
      <c r="D7" s="9">
        <f>-SUMIFS(CURR[REV2],CURR[MNAME],UPPER($B$2),CURR[ZONE],UPPER($A7),CURR[YEAR],D$4)</f>
        <v>122.18226746898952</v>
      </c>
      <c r="E7" s="9">
        <f>-SUMIFS(CURR[REV2],CURR[MNAME],UPPER($B$2),CURR[ZONE],UPPER($A7),CURR[YEAR],E$4)</f>
        <v>154.97630186068591</v>
      </c>
      <c r="F7" s="9">
        <f>-SUMIFS(CURR[REV2],CURR[MNAME],UPPER($B$2),CURR[ZONE],UPPER($A7),CURR[YEAR],F$4)</f>
        <v>234.78574202987522</v>
      </c>
      <c r="G7" s="9">
        <f>-SUMIFS(CURR[REV2],CURR[MNAME],UPPER($B$2),CURR[ZONE],UPPER($A7),CURR[YEAR],G$4)</f>
        <v>300.60184100653095</v>
      </c>
      <c r="H7" s="9">
        <f>-SUMIFS(CURR[REV2],CURR[MNAME],UPPER($B$2),CURR[ZONE],UPPER($A7),CURR[YEAR],H$4)</f>
        <v>305.52016828750163</v>
      </c>
      <c r="J7" s="10"/>
    </row>
    <row r="8" spans="1:10" x14ac:dyDescent="0.25">
      <c r="A8" s="5" t="s">
        <v>141</v>
      </c>
      <c r="B8" s="9">
        <f>-SUMIFS(CURR[REV2],CURR[MNAME],UPPER($B$2),CURR[ZONE],UPPER($A8),CURR[YEAR],B$4)</f>
        <v>151.33907051058398</v>
      </c>
      <c r="C8" s="9">
        <f>-SUMIFS(CURR[REV2],CURR[MNAME],UPPER($B$2),CURR[ZONE],UPPER($A8),CURR[YEAR],C$4)</f>
        <v>167.35866877183594</v>
      </c>
      <c r="D8" s="9">
        <f>-SUMIFS(CURR[REV2],CURR[MNAME],UPPER($B$2),CURR[ZONE],UPPER($A8),CURR[YEAR],D$4)</f>
        <v>249.25797579247353</v>
      </c>
      <c r="E8" s="9">
        <f>-SUMIFS(CURR[REV2],CURR[MNAME],UPPER($B$2),CURR[ZONE],UPPER($A8),CURR[YEAR],E$4)</f>
        <v>241.87525687039903</v>
      </c>
      <c r="F8" s="9">
        <f>-SUMIFS(CURR[REV2],CURR[MNAME],UPPER($B$2),CURR[ZONE],UPPER($A8),CURR[YEAR],F$4)</f>
        <v>287.26357156572448</v>
      </c>
      <c r="G8" s="9">
        <f>-SUMIFS(CURR[REV2],CURR[MNAME],UPPER($B$2),CURR[ZONE],UPPER($A8),CURR[YEAR],G$4)</f>
        <v>385.07153909766271</v>
      </c>
      <c r="H8" s="9">
        <f>-SUMIFS(CURR[REV2],CURR[MNAME],UPPER($B$2),CURR[ZONE],UPPER($A8),CURR[YEAR],H$4)</f>
        <v>542.58491616254616</v>
      </c>
      <c r="J8" s="10"/>
    </row>
    <row r="9" spans="1:10" x14ac:dyDescent="0.25">
      <c r="A9" s="5" t="s">
        <v>137</v>
      </c>
      <c r="B9" s="9">
        <f>SUM(B5:B8)</f>
        <v>594.63310195999998</v>
      </c>
      <c r="C9" s="9">
        <f t="shared" ref="C9:F9" si="0">SUM(C5:C8)</f>
        <v>725.29708672999993</v>
      </c>
      <c r="D9" s="9">
        <f t="shared" si="0"/>
        <v>778.93239159000007</v>
      </c>
      <c r="E9" s="9">
        <f t="shared" si="0"/>
        <v>943.38601640000002</v>
      </c>
      <c r="F9" s="9">
        <f t="shared" si="0"/>
        <v>1396.3518050300002</v>
      </c>
      <c r="G9" s="9">
        <f t="shared" ref="G9:H9" si="1">SUM(G5:G8)</f>
        <v>1703.3158151100001</v>
      </c>
      <c r="H9" s="9">
        <f t="shared" si="1"/>
        <v>1949.0992508899999</v>
      </c>
      <c r="J9" s="10"/>
    </row>
    <row r="11" spans="1:10" x14ac:dyDescent="0.25">
      <c r="B11" s="8" t="s">
        <v>212</v>
      </c>
    </row>
    <row r="12" spans="1:10" x14ac:dyDescent="0.25">
      <c r="A12" t="s">
        <v>144</v>
      </c>
      <c r="B12" s="8" t="s">
        <v>132</v>
      </c>
    </row>
    <row r="13" spans="1:10" x14ac:dyDescent="0.25">
      <c r="B13" s="8"/>
    </row>
    <row r="14" spans="1:10" x14ac:dyDescent="0.25">
      <c r="A14" s="5"/>
      <c r="B14" s="6">
        <v>2018</v>
      </c>
      <c r="C14" s="6">
        <v>2019</v>
      </c>
      <c r="D14" s="6">
        <v>2020</v>
      </c>
      <c r="E14" s="6">
        <v>2021</v>
      </c>
      <c r="F14" s="6">
        <v>2022</v>
      </c>
      <c r="G14" s="6">
        <v>2023</v>
      </c>
      <c r="H14" s="6">
        <v>2024</v>
      </c>
    </row>
    <row r="15" spans="1:10" x14ac:dyDescent="0.25">
      <c r="A15" s="5" t="s">
        <v>138</v>
      </c>
      <c r="B15" s="9">
        <f>-SUMIFS(ALT[REV2],ALT[MNAME],UPPER($B$12),ALT[ZONE],UPPER($A15),ALT[YEAR],B$14)</f>
        <v>226.20409589593049</v>
      </c>
      <c r="C15" s="9">
        <f>-SUMIFS(ALT[REV2],ALT[MNAME],UPPER($B$12),ALT[ZONE],UPPER($A15),ALT[YEAR],C$14)</f>
        <v>277.42145991724965</v>
      </c>
      <c r="D15" s="9">
        <f>-SUMIFS(ALT[REV2],ALT[MNAME],UPPER($B$12),ALT[ZONE],UPPER($A15),ALT[YEAR],D$14)</f>
        <v>281.47827779509595</v>
      </c>
      <c r="E15" s="9">
        <f>-SUMIFS(ALT[REV2],ALT[MNAME],UPPER($B$12),ALT[ZONE],UPPER($A15),ALT[YEAR],E$14)</f>
        <v>337.17612441337275</v>
      </c>
      <c r="F15" s="9">
        <f>-SUMIFS(ALT[REV2],ALT[MNAME],UPPER($B$12),ALT[ZONE],UPPER($A15),ALT[YEAR],F$14)</f>
        <v>512.60724124086448</v>
      </c>
      <c r="G15" s="9">
        <f>-SUMIFS(ALT[REV2],ALT[MNAME],UPPER($B$12),ALT[ZONE],UPPER($A15),ALT[YEAR],G$14)</f>
        <v>601.49444426519437</v>
      </c>
      <c r="H15" s="9">
        <f>-SUMIFS(ALT[REV2],ALT[MNAME],UPPER($B$12),ALT[ZONE],UPPER($A15),ALT[YEAR],H$14)</f>
        <v>674.29950605108854</v>
      </c>
    </row>
    <row r="16" spans="1:10" x14ac:dyDescent="0.25">
      <c r="A16" s="5" t="s">
        <v>139</v>
      </c>
      <c r="B16" s="9">
        <f>-SUMIFS(ALT[REV2],ALT[MNAME],UPPER($B$12),ALT[ZONE],UPPER($A16),ALT[YEAR],B$14)</f>
        <v>164.67877153774262</v>
      </c>
      <c r="C16" s="9">
        <f>-SUMIFS(ALT[REV2],ALT[MNAME],UPPER($B$12),ALT[ZONE],UPPER($A16),ALT[YEAR],C$14)</f>
        <v>197.91455405952198</v>
      </c>
      <c r="D16" s="9">
        <f>-SUMIFS(ALT[REV2],ALT[MNAME],UPPER($B$12),ALT[ZONE],UPPER($A16),ALT[YEAR],D$14)</f>
        <v>213.6228095145631</v>
      </c>
      <c r="E16" s="9">
        <f>-SUMIFS(ALT[REV2],ALT[MNAME],UPPER($B$12),ALT[ZONE],UPPER($A16),ALT[YEAR],E$14)</f>
        <v>259.18900680350197</v>
      </c>
      <c r="F16" s="9">
        <f>-SUMIFS(ALT[REV2],ALT[MNAME],UPPER($B$12),ALT[ZONE],UPPER($A16),ALT[YEAR],F$14)</f>
        <v>385.58342054217087</v>
      </c>
      <c r="G16" s="9">
        <f>-SUMIFS(ALT[REV2],ALT[MNAME],UPPER($B$12),ALT[ZONE],UPPER($A16),ALT[YEAR],G$14)</f>
        <v>472.20475193639561</v>
      </c>
      <c r="H16" s="9">
        <f>-SUMIFS(ALT[REV2],ALT[MNAME],UPPER($B$12),ALT[ZONE],UPPER($A16),ALT[YEAR],H$14)</f>
        <v>530.02190128663233</v>
      </c>
    </row>
    <row r="17" spans="1:8" x14ac:dyDescent="0.25">
      <c r="A17" s="5" t="s">
        <v>140</v>
      </c>
      <c r="B17" s="9">
        <f>-SUMIFS(ALT[REV2],ALT[MNAME],UPPER($B$12),ALT[ZONE],UPPER($A17),ALT[YEAR],B$14)</f>
        <v>151.47493874804317</v>
      </c>
      <c r="C17" s="9">
        <f>-SUMIFS(ALT[REV2],ALT[MNAME],UPPER($B$12),ALT[ZONE],UPPER($A17),ALT[YEAR],C$14)</f>
        <v>179.98520052532911</v>
      </c>
      <c r="D17" s="9">
        <f>-SUMIFS(ALT[REV2],ALT[MNAME],UPPER($B$12),ALT[ZONE],UPPER($A17),ALT[YEAR],D$14)</f>
        <v>206.33952042580211</v>
      </c>
      <c r="E17" s="9">
        <f>-SUMIFS(ALT[REV2],ALT[MNAME],UPPER($B$12),ALT[ZONE],UPPER($A17),ALT[YEAR],E$14)</f>
        <v>250.1939290668991</v>
      </c>
      <c r="F17" s="9">
        <f>-SUMIFS(ALT[REV2],ALT[MNAME],UPPER($B$12),ALT[ZONE],UPPER($A17),ALT[YEAR],F$14)</f>
        <v>347.42638100302554</v>
      </c>
      <c r="G17" s="9">
        <f>-SUMIFS(ALT[REV2],ALT[MNAME],UPPER($B$12),ALT[ZONE],UPPER($A17),ALT[YEAR],G$14)</f>
        <v>427.28462398548777</v>
      </c>
      <c r="H17" s="9">
        <f>-SUMIFS(ALT[REV2],ALT[MNAME],UPPER($B$12),ALT[ZONE],UPPER($A17),ALT[YEAR],H$14)</f>
        <v>487.22877596661465</v>
      </c>
    </row>
    <row r="18" spans="1:8" x14ac:dyDescent="0.25">
      <c r="A18" s="5" t="s">
        <v>141</v>
      </c>
      <c r="B18" s="9">
        <f>-SUMIFS(ALT[REV2],ALT[MNAME],UPPER($B$12),ALT[ZONE],UPPER($A18),ALT[YEAR],B$14)</f>
        <v>52.275295778283677</v>
      </c>
      <c r="C18" s="9">
        <f>-SUMIFS(ALT[REV2],ALT[MNAME],UPPER($B$12),ALT[ZONE],UPPER($A18),ALT[YEAR],C$14)</f>
        <v>69.975872227899316</v>
      </c>
      <c r="D18" s="9">
        <f>-SUMIFS(ALT[REV2],ALT[MNAME],UPPER($B$12),ALT[ZONE],UPPER($A18),ALT[YEAR],D$14)</f>
        <v>77.491783854539023</v>
      </c>
      <c r="E18" s="9">
        <f>-SUMIFS(ALT[REV2],ALT[MNAME],UPPER($B$12),ALT[ZONE],UPPER($A18),ALT[YEAR],E$14)</f>
        <v>96.826956116226199</v>
      </c>
      <c r="F18" s="9">
        <f>-SUMIFS(ALT[REV2],ALT[MNAME],UPPER($B$12),ALT[ZONE],UPPER($A18),ALT[YEAR],F$14)</f>
        <v>150.734762243939</v>
      </c>
      <c r="G18" s="9">
        <f>-SUMIFS(ALT[REV2],ALT[MNAME],UPPER($B$12),ALT[ZONE],UPPER($A18),ALT[YEAR],G$14)</f>
        <v>202.33199492292218</v>
      </c>
      <c r="H18" s="9">
        <f>-SUMIFS(ALT[REV2],ALT[MNAME],UPPER($B$12),ALT[ZONE],UPPER($A18),ALT[YEAR],H$14)</f>
        <v>257.5490675856646</v>
      </c>
    </row>
    <row r="19" spans="1:8" x14ac:dyDescent="0.25">
      <c r="A19" s="5" t="s">
        <v>137</v>
      </c>
      <c r="B19" s="9">
        <f>SUM(B15:B18)</f>
        <v>594.63310195999998</v>
      </c>
      <c r="C19" s="9">
        <f t="shared" ref="C19:F19" si="2">SUM(C15:C18)</f>
        <v>725.29708673000005</v>
      </c>
      <c r="D19" s="9">
        <f t="shared" si="2"/>
        <v>778.93239159000018</v>
      </c>
      <c r="E19" s="9">
        <f t="shared" si="2"/>
        <v>943.38601640000002</v>
      </c>
      <c r="F19" s="9">
        <f t="shared" si="2"/>
        <v>1396.3518050299999</v>
      </c>
      <c r="G19" s="9">
        <f t="shared" ref="G19:H19" si="3">SUM(G15:G18)</f>
        <v>1703.3158151099999</v>
      </c>
      <c r="H19" s="9">
        <f t="shared" si="3"/>
        <v>1949.0992508899999</v>
      </c>
    </row>
    <row r="21" spans="1:8" x14ac:dyDescent="0.25">
      <c r="B21" s="8" t="s">
        <v>210</v>
      </c>
    </row>
    <row r="22" spans="1:8" x14ac:dyDescent="0.25">
      <c r="A22" t="s">
        <v>144</v>
      </c>
      <c r="B22" s="8" t="s">
        <v>132</v>
      </c>
    </row>
    <row r="23" spans="1:8" x14ac:dyDescent="0.25">
      <c r="B23" s="8"/>
    </row>
    <row r="24" spans="1:8" x14ac:dyDescent="0.25">
      <c r="A24" s="5"/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6">
        <v>2024</v>
      </c>
    </row>
    <row r="25" spans="1:8" x14ac:dyDescent="0.25">
      <c r="A25" s="5" t="s">
        <v>138</v>
      </c>
      <c r="B25" s="11">
        <f>B15-B5</f>
        <v>50.294286328196648</v>
      </c>
      <c r="C25" s="11">
        <f t="shared" ref="B25:H29" si="4">C15-C5</f>
        <v>44.567351616008921</v>
      </c>
      <c r="D25" s="11">
        <f t="shared" si="4"/>
        <v>83.707117365971527</v>
      </c>
      <c r="E25" s="11">
        <f t="shared" si="4"/>
        <v>100.45580412077643</v>
      </c>
      <c r="F25" s="11">
        <f t="shared" si="4"/>
        <v>128.62332562673919</v>
      </c>
      <c r="G25" s="11">
        <f t="shared" si="4"/>
        <v>145.83447637683236</v>
      </c>
      <c r="H25" s="11">
        <f t="shared" si="4"/>
        <v>187.2932386692512</v>
      </c>
    </row>
    <row r="26" spans="1:8" x14ac:dyDescent="0.25">
      <c r="A26" s="5" t="s">
        <v>139</v>
      </c>
      <c r="B26" s="11">
        <f t="shared" si="4"/>
        <v>-2.8304990090116178</v>
      </c>
      <c r="C26" s="11">
        <f t="shared" si="4"/>
        <v>-9.5839491171451527</v>
      </c>
      <c r="D26" s="11">
        <f t="shared" si="4"/>
        <v>3.9018216151504816</v>
      </c>
      <c r="E26" s="11">
        <f t="shared" si="4"/>
        <v>-50.625130572816772</v>
      </c>
      <c r="F26" s="11">
        <f t="shared" si="4"/>
        <v>-104.73515527810406</v>
      </c>
      <c r="G26" s="11">
        <f t="shared" si="4"/>
        <v>-89.777715181048848</v>
      </c>
      <c r="H26" s="11">
        <f t="shared" si="4"/>
        <v>-83.965997771482421</v>
      </c>
    </row>
    <row r="27" spans="1:8" x14ac:dyDescent="0.25">
      <c r="A27" s="5" t="s">
        <v>140</v>
      </c>
      <c r="B27" s="11">
        <f t="shared" si="4"/>
        <v>51.599987413115286</v>
      </c>
      <c r="C27" s="11">
        <f t="shared" si="4"/>
        <v>62.399394045072967</v>
      </c>
      <c r="D27" s="11">
        <f t="shared" si="4"/>
        <v>84.157252956812584</v>
      </c>
      <c r="E27" s="11">
        <f t="shared" si="4"/>
        <v>95.217627206213194</v>
      </c>
      <c r="F27" s="11">
        <f t="shared" si="4"/>
        <v>112.64063897315032</v>
      </c>
      <c r="G27" s="11">
        <f t="shared" si="4"/>
        <v>126.68278297895682</v>
      </c>
      <c r="H27" s="11">
        <f t="shared" si="4"/>
        <v>181.70860767911302</v>
      </c>
    </row>
    <row r="28" spans="1:8" x14ac:dyDescent="0.25">
      <c r="A28" s="5" t="s">
        <v>141</v>
      </c>
      <c r="B28" s="11">
        <f t="shared" si="4"/>
        <v>-99.063774732300303</v>
      </c>
      <c r="C28" s="11">
        <f t="shared" si="4"/>
        <v>-97.382796543936621</v>
      </c>
      <c r="D28" s="11">
        <f t="shared" si="4"/>
        <v>-171.76619193793451</v>
      </c>
      <c r="E28" s="11">
        <f t="shared" si="4"/>
        <v>-145.04830075417283</v>
      </c>
      <c r="F28" s="11">
        <f t="shared" si="4"/>
        <v>-136.52880932178547</v>
      </c>
      <c r="G28" s="11">
        <f t="shared" si="4"/>
        <v>-182.73954417474053</v>
      </c>
      <c r="H28" s="11">
        <f t="shared" si="4"/>
        <v>-285.03584857688156</v>
      </c>
    </row>
    <row r="29" spans="1:8" x14ac:dyDescent="0.25">
      <c r="A29" s="5" t="s">
        <v>137</v>
      </c>
      <c r="B29" s="11">
        <f t="shared" si="4"/>
        <v>0</v>
      </c>
      <c r="C29" s="11">
        <f t="shared" si="4"/>
        <v>0</v>
      </c>
      <c r="D29" s="11">
        <f t="shared" si="4"/>
        <v>0</v>
      </c>
      <c r="E29" s="11">
        <f t="shared" si="4"/>
        <v>0</v>
      </c>
      <c r="F29" s="11">
        <f t="shared" si="4"/>
        <v>0</v>
      </c>
      <c r="G29" s="11">
        <f t="shared" si="4"/>
        <v>0</v>
      </c>
      <c r="H29" s="11">
        <f t="shared" si="4"/>
        <v>0</v>
      </c>
    </row>
    <row r="32" spans="1:8" x14ac:dyDescent="0.25">
      <c r="B32" s="8" t="s">
        <v>213</v>
      </c>
    </row>
    <row r="33" spans="1:8" x14ac:dyDescent="0.25">
      <c r="A33" s="3" t="s">
        <v>208</v>
      </c>
      <c r="B33" s="4">
        <v>2018</v>
      </c>
      <c r="C33" s="4">
        <v>2019</v>
      </c>
      <c r="D33" s="4">
        <v>2020</v>
      </c>
      <c r="E33" s="4">
        <v>2021</v>
      </c>
      <c r="F33" s="4">
        <v>2022</v>
      </c>
      <c r="G33" s="4">
        <v>2023</v>
      </c>
      <c r="H33" s="4">
        <v>2024</v>
      </c>
    </row>
    <row r="34" spans="1:8" x14ac:dyDescent="0.25">
      <c r="A34" s="5" t="s">
        <v>134</v>
      </c>
      <c r="B34" s="9">
        <f>-SUMIFS(CURR[REV],CURR[MNAME],UPPER($B$2),CURR[PROFILE],UPPER($A34),CURR[YEAR],B$4)</f>
        <v>170.69530487185739</v>
      </c>
      <c r="C34" s="9">
        <f>-SUMIFS(CURR[REV2],CURR[MNAME],UPPER($B$2),CURR[PROFILE],UPPER($A34),CURR[YEAR],C$4)</f>
        <v>205.23983270369672</v>
      </c>
      <c r="D34" s="9">
        <f>-SUMIFS(CURR[REV2],CURR[MNAME],UPPER($B$2),CURR[PROFILE],UPPER($A34),CURR[YEAR],D$4)</f>
        <v>211.49449777825029</v>
      </c>
      <c r="E34" s="9">
        <f>-SUMIFS(CURR[REV2],CURR[MNAME],UPPER($B$2),CURR[PROFILE],UPPER($A34),CURR[YEAR],E$4)</f>
        <v>240.20235689569904</v>
      </c>
      <c r="F34" s="9">
        <f>-SUMIFS(CURR[REV2],CURR[MNAME],UPPER($B$2),CURR[PROFILE],UPPER($A34),CURR[YEAR],F$4)</f>
        <v>380.20356249706208</v>
      </c>
      <c r="G34" s="9">
        <f>-SUMIFS(CURR[REV2],CURR[MNAME],UPPER($B$2),CURR[PROFILE],UPPER($A34),CURR[YEAR],G$4)</f>
        <v>434.35830525123231</v>
      </c>
      <c r="H34" s="9">
        <f>-SUMIFS(CURR[REV2],CURR[MNAME],UPPER($B$2),CURR[PROFILE],UPPER($A34),CURR[YEAR],H$4)</f>
        <v>466.29023783030925</v>
      </c>
    </row>
    <row r="35" spans="1:8" x14ac:dyDescent="0.25">
      <c r="A35" s="5" t="s">
        <v>135</v>
      </c>
      <c r="B35" s="9">
        <f>-SUMIFS(CURR[REV2],CURR[MNAME],UPPER($B$2),CURR[PROFILE],UPPER($A35),CURR[YEAR],B$4)</f>
        <v>108.31933873307254</v>
      </c>
      <c r="C35" s="9">
        <f>-SUMIFS(CURR[REV2],CURR[MNAME],UPPER($B$2),CURR[PROFILE],UPPER($A35),CURR[YEAR],C$4)</f>
        <v>124.0374463551031</v>
      </c>
      <c r="D35" s="9">
        <f>-SUMIFS(CURR[REV2],CURR[MNAME],UPPER($B$2),CURR[PROFILE],UPPER($A35),CURR[YEAR],D$4)</f>
        <v>124.94399564446456</v>
      </c>
      <c r="E35" s="9">
        <f>-SUMIFS(CURR[REV2],CURR[MNAME],UPPER($B$2),CURR[PROFILE],UPPER($A35),CURR[YEAR],E$4)</f>
        <v>187.32298570193754</v>
      </c>
      <c r="F35" s="9">
        <f>-SUMIFS(CURR[REV2],CURR[MNAME],UPPER($B$2),CURR[PROFILE],UPPER($A35),CURR[YEAR],F$4)</f>
        <v>235.71565583476337</v>
      </c>
      <c r="G35" s="9">
        <f>-SUMIFS(CURR[REV2],CURR[MNAME],UPPER($B$2),CURR[PROFILE],UPPER($A35),CURR[YEAR],G$4)</f>
        <v>269.93028710763315</v>
      </c>
      <c r="H35" s="9">
        <f>-SUMIFS(CURR[REV2],CURR[MNAME],UPPER($B$2),CURR[PROFILE],UPPER($A35),CURR[YEAR],H$4)</f>
        <v>301.94549259405807</v>
      </c>
    </row>
    <row r="36" spans="1:8" x14ac:dyDescent="0.25">
      <c r="A36" s="5" t="s">
        <v>19</v>
      </c>
      <c r="B36" s="9">
        <f>-SUMIFS(CURR[REV2],CURR[MNAME],UPPER($B$2),CURR[PROFILE],UPPER($A36),CURR[YEAR],B$4)</f>
        <v>162.86854846754497</v>
      </c>
      <c r="C36" s="9">
        <f>-SUMIFS(CURR[REV2],CURR[MNAME],UPPER($B$2),CURR[PROFILE],UPPER($A36),CURR[YEAR],C$4)</f>
        <v>204.75053714105823</v>
      </c>
      <c r="D36" s="9">
        <f>-SUMIFS(CURR[REV2],CURR[MNAME],UPPER($B$2),CURR[PROFILE],UPPER($A36),CURR[YEAR],D$4)</f>
        <v>203.38827990161792</v>
      </c>
      <c r="E36" s="9">
        <f>-SUMIFS(CURR[REV2],CURR[MNAME],UPPER($B$2),CURR[PROFILE],UPPER($A36),CURR[YEAR],E$4)</f>
        <v>283.13933465754081</v>
      </c>
      <c r="F36" s="9">
        <f>-SUMIFS(CURR[REV2],CURR[MNAME],UPPER($B$2),CURR[PROFILE],UPPER($A36),CURR[YEAR],F$4)</f>
        <v>454.33656410047536</v>
      </c>
      <c r="G36" s="9">
        <f>-SUMIFS(CURR[REV2],CURR[MNAME],UPPER($B$2),CURR[PROFILE],UPPER($A36),CURR[YEAR],G$4)</f>
        <v>523.60217400185684</v>
      </c>
      <c r="H36" s="9">
        <f>-SUMIFS(CURR[REV2],CURR[MNAME],UPPER($B$2),CURR[PROFILE],UPPER($A36),CURR[YEAR],H$4)</f>
        <v>568.24572867602922</v>
      </c>
    </row>
    <row r="37" spans="1:8" x14ac:dyDescent="0.25">
      <c r="A37" s="5" t="s">
        <v>136</v>
      </c>
      <c r="B37" s="9">
        <f>-SUMIFS(CURR[REV2],CURR[MNAME],UPPER($B$2),CURR[PROFILE],UPPER($A37),CURR[YEAR],B$4)</f>
        <v>152.74990988752504</v>
      </c>
      <c r="C37" s="9">
        <f>-SUMIFS(CURR[REV2],CURR[MNAME],UPPER($B$2),CURR[PROFILE],UPPER($A37),CURR[YEAR],C$4)</f>
        <v>191.26927053014194</v>
      </c>
      <c r="D37" s="9">
        <f>-SUMIFS(CURR[REV2],CURR[MNAME],UPPER($B$2),CURR[PROFILE],UPPER($A37),CURR[YEAR],D$4)</f>
        <v>239.10561826566732</v>
      </c>
      <c r="E37" s="9">
        <f>-SUMIFS(CURR[REV2],CURR[MNAME],UPPER($B$2),CURR[PROFILE],UPPER($A37),CURR[YEAR],E$4)</f>
        <v>232.72133914482265</v>
      </c>
      <c r="F37" s="9">
        <f>-SUMIFS(CURR[REV2],CURR[MNAME],UPPER($B$2),CURR[PROFILE],UPPER($A37),CURR[YEAR],F$4)</f>
        <v>326.09602259769923</v>
      </c>
      <c r="G37" s="9">
        <f>-SUMIFS(CURR[REV2],CURR[MNAME],UPPER($B$2),CURR[PROFILE],UPPER($A37),CURR[YEAR],G$4)</f>
        <v>475.42504874927806</v>
      </c>
      <c r="H37" s="9">
        <f>-SUMIFS(CURR[REV2],CURR[MNAME],UPPER($B$2),CURR[PROFILE],UPPER($A37),CURR[YEAR],H$4)</f>
        <v>612.61779178960342</v>
      </c>
    </row>
    <row r="38" spans="1:8" x14ac:dyDescent="0.25">
      <c r="A38" s="17" t="s">
        <v>137</v>
      </c>
      <c r="B38" s="18">
        <f>SUM(B34:B37)</f>
        <v>594.63310195999998</v>
      </c>
      <c r="C38" s="18">
        <f t="shared" ref="C38:H38" si="5">SUM(C34:C37)</f>
        <v>725.29708673000005</v>
      </c>
      <c r="D38" s="18">
        <f t="shared" si="5"/>
        <v>778.93239159000007</v>
      </c>
      <c r="E38" s="18">
        <f t="shared" si="5"/>
        <v>943.38601640000002</v>
      </c>
      <c r="F38" s="18">
        <f t="shared" si="5"/>
        <v>1396.3518050299999</v>
      </c>
      <c r="G38" s="18">
        <f t="shared" si="5"/>
        <v>1703.3158151100006</v>
      </c>
      <c r="H38" s="18">
        <f t="shared" si="5"/>
        <v>1949.0992508899999</v>
      </c>
    </row>
    <row r="39" spans="1:8" x14ac:dyDescent="0.25">
      <c r="A39" s="15"/>
      <c r="B39" s="16"/>
      <c r="C39" s="16"/>
      <c r="D39" s="16"/>
      <c r="E39" s="16"/>
      <c r="F39" s="16"/>
      <c r="G39" s="16"/>
      <c r="H39" s="16"/>
    </row>
    <row r="40" spans="1:8" x14ac:dyDescent="0.25">
      <c r="A40" s="15"/>
      <c r="B40" s="16"/>
      <c r="C40" s="16"/>
      <c r="D40" s="16"/>
      <c r="E40" s="16"/>
      <c r="F40" s="16"/>
      <c r="G40" s="16"/>
      <c r="H40" s="16"/>
    </row>
    <row r="41" spans="1:8" x14ac:dyDescent="0.25">
      <c r="B41" s="8" t="s">
        <v>214</v>
      </c>
    </row>
    <row r="42" spans="1:8" x14ac:dyDescent="0.25">
      <c r="A42" s="3" t="s">
        <v>208</v>
      </c>
      <c r="B42" s="4">
        <v>2018</v>
      </c>
      <c r="C42" s="4">
        <v>2019</v>
      </c>
      <c r="D42" s="4">
        <v>2020</v>
      </c>
      <c r="E42" s="4">
        <v>2021</v>
      </c>
      <c r="F42" s="4">
        <v>2022</v>
      </c>
      <c r="G42" s="4">
        <v>2023</v>
      </c>
      <c r="H42" s="4">
        <v>2024</v>
      </c>
    </row>
    <row r="43" spans="1:8" x14ac:dyDescent="0.25">
      <c r="A43" s="5" t="s">
        <v>134</v>
      </c>
      <c r="B43" s="9">
        <f>-SUMIFS(ALT[REV2],ALT[MNAME],UPPER($B$12),ALT[PROFILE],UPPER($A43),ALT[YEAR],B$14)</f>
        <v>189.04060168843992</v>
      </c>
      <c r="C43" s="9">
        <f>-SUMIFS(ALT[REV2],ALT[MNAME],UPPER($B$12),ALT[PROFILE],UPPER($A43),ALT[YEAR],C$14)</f>
        <v>226.70288900519475</v>
      </c>
      <c r="D43" s="9">
        <f>-SUMIFS(ALT[REV2],ALT[MNAME],UPPER($B$12),ALT[PROFILE],UPPER($A43),ALT[YEAR],D$14)</f>
        <v>245.86377131738357</v>
      </c>
      <c r="E43" s="9">
        <f>-SUMIFS(ALT[REV2],ALT[MNAME],UPPER($B$12),ALT[PROFILE],UPPER($A43),ALT[YEAR],E$14)</f>
        <v>280.29716733937789</v>
      </c>
      <c r="F43" s="9">
        <f>-SUMIFS(ALT[REV2],ALT[MNAME],UPPER($B$12),ALT[PROFILE],UPPER($A43),ALT[YEAR],F$14)</f>
        <v>438.87117243041229</v>
      </c>
      <c r="G43" s="9">
        <f>-SUMIFS(ALT[REV2],ALT[MNAME],UPPER($B$12),ALT[PROFILE],UPPER($A43),ALT[YEAR],G$14)</f>
        <v>500.43811842963186</v>
      </c>
      <c r="H43" s="9">
        <f>-SUMIFS(ALT[REV2],ALT[MNAME],UPPER($B$12),ALT[PROFILE],UPPER($A43),ALT[YEAR],H$14)</f>
        <v>551.62438436516231</v>
      </c>
    </row>
    <row r="44" spans="1:8" x14ac:dyDescent="0.25">
      <c r="A44" s="5" t="s">
        <v>135</v>
      </c>
      <c r="B44" s="9">
        <f>-SUMIFS(ALT[REV2],ALT[MNAME],UPPER($B$12),ALT[PROFILE],UPPER($A44),ALT[YEAR],B$14)</f>
        <v>106.76705108355007</v>
      </c>
      <c r="C44" s="9">
        <f>-SUMIFS(ALT[REV2],ALT[MNAME],UPPER($B$12),ALT[PROFILE],UPPER($A44),ALT[YEAR],C$14)</f>
        <v>125.79045546342284</v>
      </c>
      <c r="D44" s="9">
        <f>-SUMIFS(ALT[REV2],ALT[MNAME],UPPER($B$12),ALT[PROFILE],UPPER($A44),ALT[YEAR],D$14)</f>
        <v>126.62645121970348</v>
      </c>
      <c r="E44" s="9">
        <f>-SUMIFS(ALT[REV2],ALT[MNAME],UPPER($B$12),ALT[PROFILE],UPPER($A44),ALT[YEAR],E$14)</f>
        <v>190.99313834512259</v>
      </c>
      <c r="F44" s="9">
        <f>-SUMIFS(ALT[REV2],ALT[MNAME],UPPER($B$12),ALT[PROFILE],UPPER($A44),ALT[YEAR],F$14)</f>
        <v>245.23738508553586</v>
      </c>
      <c r="G44" s="9">
        <f>-SUMIFS(ALT[REV2],ALT[MNAME],UPPER($B$12),ALT[PROFILE],UPPER($A44),ALT[YEAR],G$14)</f>
        <v>283.13712340716654</v>
      </c>
      <c r="H44" s="9">
        <f>-SUMIFS(ALT[REV2],ALT[MNAME],UPPER($B$12),ALT[PROFILE],UPPER($A44),ALT[YEAR],H$14)</f>
        <v>316.30742258098621</v>
      </c>
    </row>
    <row r="45" spans="1:8" x14ac:dyDescent="0.25">
      <c r="A45" s="5" t="s">
        <v>19</v>
      </c>
      <c r="B45" s="9">
        <f>-SUMIFS(ALT[REV2],ALT[MNAME],UPPER($B$12),ALT[PROFILE],UPPER($A45),ALT[YEAR],B$14)</f>
        <v>163.49834343073925</v>
      </c>
      <c r="C45" s="9">
        <f>-SUMIFS(ALT[REV2],ALT[MNAME],UPPER($B$12),ALT[PROFILE],UPPER($A45),ALT[YEAR],C$14)</f>
        <v>200.37317828013255</v>
      </c>
      <c r="D45" s="9">
        <f>-SUMIFS(ALT[REV2],ALT[MNAME],UPPER($B$12),ALT[PROFILE],UPPER($A45),ALT[YEAR],D$14)</f>
        <v>212.80416702504121</v>
      </c>
      <c r="E45" s="9">
        <f>-SUMIFS(ALT[REV2],ALT[MNAME],UPPER($B$12),ALT[PROFILE],UPPER($A45),ALT[YEAR],E$14)</f>
        <v>258.41939658458858</v>
      </c>
      <c r="F45" s="9">
        <f>-SUMIFS(ALT[REV2],ALT[MNAME],UPPER($B$12),ALT[PROFILE],UPPER($A45),ALT[YEAR],F$14)</f>
        <v>398.00704494363686</v>
      </c>
      <c r="G45" s="9">
        <f>-SUMIFS(ALT[REV2],ALT[MNAME],UPPER($B$12),ALT[PROFILE],UPPER($A45),ALT[YEAR],G$14)</f>
        <v>478.94242643251448</v>
      </c>
      <c r="H45" s="9">
        <f>-SUMIFS(ALT[REV2],ALT[MNAME],UPPER($B$12),ALT[PROFILE],UPPER($A45),ALT[YEAR],H$14)</f>
        <v>536.12150337331434</v>
      </c>
    </row>
    <row r="46" spans="1:8" x14ac:dyDescent="0.25">
      <c r="A46" s="5" t="s">
        <v>136</v>
      </c>
      <c r="B46" s="9">
        <f>-SUMIFS(ALT[REV2],ALT[MNAME],UPPER($B$12),ALT[PROFILE],UPPER($A46),ALT[YEAR],B$14)</f>
        <v>135.32710575727072</v>
      </c>
      <c r="C46" s="9">
        <f>-SUMIFS(ALT[REV2],ALT[MNAME],UPPER($B$12),ALT[PROFILE],UPPER($A46),ALT[YEAR],C$14)</f>
        <v>172.43056398124995</v>
      </c>
      <c r="D46" s="9">
        <f>-SUMIFS(ALT[REV2],ALT[MNAME],UPPER($B$12),ALT[PROFILE],UPPER($A46),ALT[YEAR],D$14)</f>
        <v>193.63800202787198</v>
      </c>
      <c r="E46" s="9">
        <f>-SUMIFS(ALT[REV2],ALT[MNAME],UPPER($B$12),ALT[PROFILE],UPPER($A46),ALT[YEAR],E$14)</f>
        <v>213.67631413091135</v>
      </c>
      <c r="F46" s="9">
        <f>-SUMIFS(ALT[REV2],ALT[MNAME],UPPER($B$12),ALT[PROFILE],UPPER($A46),ALT[YEAR],F$14)</f>
        <v>314.23620257041478</v>
      </c>
      <c r="G46" s="9">
        <f>-SUMIFS(ALT[REV2],ALT[MNAME],UPPER($B$12),ALT[PROFILE],UPPER($A46),ALT[YEAR],G$14)</f>
        <v>440.79814684068742</v>
      </c>
      <c r="H46" s="9">
        <f>-SUMIFS(ALT[REV2],ALT[MNAME],UPPER($B$12),ALT[PROFILE],UPPER($A46),ALT[YEAR],H$14)</f>
        <v>545.04594057053669</v>
      </c>
    </row>
    <row r="47" spans="1:8" x14ac:dyDescent="0.25">
      <c r="A47" s="17" t="s">
        <v>137</v>
      </c>
      <c r="B47" s="18">
        <f>SUM(B43:B46)</f>
        <v>594.63310195999998</v>
      </c>
      <c r="C47" s="18">
        <f t="shared" ref="C47" si="6">SUM(C43:C46)</f>
        <v>725.29708673000016</v>
      </c>
      <c r="D47" s="18">
        <f t="shared" ref="D47" si="7">SUM(D43:D46)</f>
        <v>778.93239159000018</v>
      </c>
      <c r="E47" s="18">
        <f t="shared" ref="E47" si="8">SUM(E43:E46)</f>
        <v>943.38601640000047</v>
      </c>
      <c r="F47" s="18">
        <f t="shared" ref="F47" si="9">SUM(F43:F46)</f>
        <v>1396.3518050299999</v>
      </c>
      <c r="G47" s="18">
        <f t="shared" ref="G47" si="10">SUM(G43:G46)</f>
        <v>1703.3158151100001</v>
      </c>
      <c r="H47" s="18">
        <f t="shared" ref="H47" si="11">SUM(H43:H46)</f>
        <v>1949.0992508899997</v>
      </c>
    </row>
    <row r="49" spans="1:8" x14ac:dyDescent="0.25">
      <c r="B49" s="8" t="s">
        <v>209</v>
      </c>
    </row>
    <row r="50" spans="1:8" x14ac:dyDescent="0.25">
      <c r="A50" s="3" t="s">
        <v>208</v>
      </c>
      <c r="B50" s="4">
        <v>2018</v>
      </c>
      <c r="C50" s="4">
        <v>2019</v>
      </c>
      <c r="D50" s="4">
        <v>2020</v>
      </c>
      <c r="E50" s="4">
        <v>2021</v>
      </c>
      <c r="F50" s="4">
        <v>2022</v>
      </c>
      <c r="G50" s="4">
        <v>2023</v>
      </c>
      <c r="H50" s="4">
        <v>2024</v>
      </c>
    </row>
    <row r="51" spans="1:8" x14ac:dyDescent="0.25">
      <c r="A51" s="5" t="s">
        <v>134</v>
      </c>
      <c r="B51" s="11">
        <f>B43-B34</f>
        <v>18.345296816582533</v>
      </c>
      <c r="C51" s="11">
        <f t="shared" ref="C51:H55" si="12">C43-C34</f>
        <v>21.463056301498028</v>
      </c>
      <c r="D51" s="11">
        <f t="shared" si="12"/>
        <v>34.369273539133275</v>
      </c>
      <c r="E51" s="11">
        <f t="shared" si="12"/>
        <v>40.094810443678853</v>
      </c>
      <c r="F51" s="11">
        <f t="shared" si="12"/>
        <v>58.667609933350207</v>
      </c>
      <c r="G51" s="11">
        <f t="shared" si="12"/>
        <v>66.079813178399547</v>
      </c>
      <c r="H51" s="11">
        <f t="shared" si="12"/>
        <v>85.334146534853062</v>
      </c>
    </row>
    <row r="52" spans="1:8" x14ac:dyDescent="0.25">
      <c r="A52" s="5" t="s">
        <v>135</v>
      </c>
      <c r="B52" s="11">
        <f t="shared" ref="B52:B55" si="13">B44-B35</f>
        <v>-1.5522876495224693</v>
      </c>
      <c r="C52" s="11">
        <f t="shared" si="12"/>
        <v>1.7530091083197448</v>
      </c>
      <c r="D52" s="11">
        <f t="shared" si="12"/>
        <v>1.6824555752389188</v>
      </c>
      <c r="E52" s="11">
        <f t="shared" si="12"/>
        <v>3.6701526431850482</v>
      </c>
      <c r="F52" s="11">
        <f t="shared" si="12"/>
        <v>9.5217292507724949</v>
      </c>
      <c r="G52" s="11">
        <f t="shared" si="12"/>
        <v>13.206836299533393</v>
      </c>
      <c r="H52" s="11">
        <f t="shared" si="12"/>
        <v>14.361929986928146</v>
      </c>
    </row>
    <row r="53" spans="1:8" x14ac:dyDescent="0.25">
      <c r="A53" s="5" t="s">
        <v>19</v>
      </c>
      <c r="B53" s="11">
        <f t="shared" si="13"/>
        <v>0.62979496319428563</v>
      </c>
      <c r="C53" s="11">
        <f t="shared" si="12"/>
        <v>-4.3773588609256819</v>
      </c>
      <c r="D53" s="11">
        <f t="shared" si="12"/>
        <v>9.415887123423289</v>
      </c>
      <c r="E53" s="11">
        <f t="shared" si="12"/>
        <v>-24.719938072952232</v>
      </c>
      <c r="F53" s="11">
        <f t="shared" si="12"/>
        <v>-56.329519156838501</v>
      </c>
      <c r="G53" s="11">
        <f t="shared" si="12"/>
        <v>-44.659747569342358</v>
      </c>
      <c r="H53" s="11">
        <f t="shared" si="12"/>
        <v>-32.124225302714876</v>
      </c>
    </row>
    <row r="54" spans="1:8" x14ac:dyDescent="0.25">
      <c r="A54" s="5" t="s">
        <v>136</v>
      </c>
      <c r="B54" s="11">
        <f t="shared" si="13"/>
        <v>-17.42280413025432</v>
      </c>
      <c r="C54" s="11">
        <f t="shared" si="12"/>
        <v>-18.838706548891992</v>
      </c>
      <c r="D54" s="11">
        <f t="shared" si="12"/>
        <v>-45.46761623779534</v>
      </c>
      <c r="E54" s="11">
        <f t="shared" si="12"/>
        <v>-19.0450250139113</v>
      </c>
      <c r="F54" s="11">
        <f t="shared" si="12"/>
        <v>-11.859820027284457</v>
      </c>
      <c r="G54" s="11">
        <f t="shared" si="12"/>
        <v>-34.626901908590639</v>
      </c>
      <c r="H54" s="11">
        <f t="shared" si="12"/>
        <v>-67.57185121906673</v>
      </c>
    </row>
    <row r="55" spans="1:8" x14ac:dyDescent="0.25">
      <c r="A55" s="5" t="s">
        <v>137</v>
      </c>
      <c r="B55" s="11">
        <f t="shared" si="13"/>
        <v>0</v>
      </c>
      <c r="C55" s="11">
        <f t="shared" si="12"/>
        <v>0</v>
      </c>
      <c r="D55" s="11">
        <f t="shared" si="12"/>
        <v>0</v>
      </c>
      <c r="E55" s="11">
        <f t="shared" si="12"/>
        <v>0</v>
      </c>
      <c r="F55" s="11">
        <f t="shared" si="12"/>
        <v>0</v>
      </c>
      <c r="G55" s="11">
        <f t="shared" si="12"/>
        <v>0</v>
      </c>
      <c r="H55" s="11">
        <f t="shared" si="12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BF294-72E8-431E-850F-2F5E994D49C2}">
  <sheetPr>
    <tabColor theme="6"/>
  </sheetPr>
  <dimension ref="A1:J55"/>
  <sheetViews>
    <sheetView workbookViewId="0">
      <selection activeCell="O15" sqref="O15"/>
    </sheetView>
  </sheetViews>
  <sheetFormatPr defaultRowHeight="15" x14ac:dyDescent="0.25"/>
  <cols>
    <col min="1" max="1" width="17" bestFit="1" customWidth="1"/>
    <col min="2" max="8" width="12.7109375" customWidth="1"/>
  </cols>
  <sheetData>
    <row r="1" spans="1:10" x14ac:dyDescent="0.25">
      <c r="B1" s="8" t="s">
        <v>211</v>
      </c>
    </row>
    <row r="2" spans="1:10" x14ac:dyDescent="0.25">
      <c r="A2" t="s">
        <v>144</v>
      </c>
      <c r="B2" s="8" t="s">
        <v>110</v>
      </c>
      <c r="J2" t="s">
        <v>145</v>
      </c>
    </row>
    <row r="3" spans="1:10" x14ac:dyDescent="0.25">
      <c r="B3" s="8"/>
      <c r="J3" t="s">
        <v>147</v>
      </c>
    </row>
    <row r="4" spans="1:10" x14ac:dyDescent="0.25">
      <c r="A4" s="3" t="s">
        <v>142</v>
      </c>
      <c r="B4" s="6">
        <v>2018</v>
      </c>
      <c r="C4" s="6">
        <v>2019</v>
      </c>
      <c r="D4" s="6">
        <v>2020</v>
      </c>
      <c r="E4" s="6">
        <v>2021</v>
      </c>
      <c r="F4" s="6">
        <v>2022</v>
      </c>
      <c r="G4" s="6">
        <v>2023</v>
      </c>
      <c r="H4" s="6">
        <v>2024</v>
      </c>
      <c r="J4" t="s">
        <v>148</v>
      </c>
    </row>
    <row r="5" spans="1:10" x14ac:dyDescent="0.25">
      <c r="A5" s="5" t="s">
        <v>138</v>
      </c>
      <c r="B5" s="9">
        <f>-SUMIFS(CURR[REV2],CURR[MNAME],UPPER($B$2),CURR[ZONE],UPPER($A5),CURR[YEAR],B$4)</f>
        <v>172.73420097389698</v>
      </c>
      <c r="C5" s="9">
        <f>-SUMIFS(CURR[REV2],CURR[MNAME],UPPER($B$2),CURR[ZONE],UPPER($A5),CURR[YEAR],C$4)</f>
        <v>226.02911526680805</v>
      </c>
      <c r="D5" s="9">
        <f>-SUMIFS(CURR[REV2],CURR[MNAME],UPPER($B$2),CURR[ZONE],UPPER($A5),CURR[YEAR],D$4)</f>
        <v>194.50682221195794</v>
      </c>
      <c r="E5" s="9">
        <f>-SUMIFS(CURR[REV2],CURR[MNAME],UPPER($B$2),CURR[ZONE],UPPER($A5),CURR[YEAR],E$4)</f>
        <v>231.57536517767474</v>
      </c>
      <c r="F5" s="9">
        <f>-SUMIFS(CURR[REV2],CURR[MNAME],UPPER($B$2),CURR[ZONE],UPPER($A5),CURR[YEAR],F$4)</f>
        <v>367.53252062589701</v>
      </c>
      <c r="G5" s="9">
        <f>-SUMIFS(CURR[REV2],CURR[MNAME],UPPER($B$2),CURR[ZONE],UPPER($A5),CURR[YEAR],G$4)</f>
        <v>438.24524662293675</v>
      </c>
      <c r="H5" s="9">
        <f>-SUMIFS(CURR[REV2],CURR[MNAME],UPPER($B$2),CURR[ZONE],UPPER($A5),CURR[YEAR],H$4)</f>
        <v>470.65577178142678</v>
      </c>
      <c r="J5" s="10"/>
    </row>
    <row r="6" spans="1:10" x14ac:dyDescent="0.25">
      <c r="A6" s="5" t="s">
        <v>139</v>
      </c>
      <c r="B6" s="9">
        <f>-SUMIFS(CURR[REV2],CURR[MNAME],UPPER($B$2),CURR[ZONE],UPPER($A6),CURR[YEAR],B$4)</f>
        <v>166.3264425537283</v>
      </c>
      <c r="C6" s="9">
        <f>-SUMIFS(CURR[REV2],CURR[MNAME],UPPER($B$2),CURR[ZONE],UPPER($A6),CURR[YEAR],C$4)</f>
        <v>206.60940957484641</v>
      </c>
      <c r="D6" s="9">
        <f>-SUMIFS(CURR[REV2],CURR[MNAME],UPPER($B$2),CURR[ZONE],UPPER($A6),CURR[YEAR],D$4)</f>
        <v>208.13547252091706</v>
      </c>
      <c r="E6" s="9">
        <f>-SUMIFS(CURR[REV2],CURR[MNAME],UPPER($B$2),CURR[ZONE],UPPER($A6),CURR[YEAR],E$4)</f>
        <v>307.27963226673012</v>
      </c>
      <c r="F6" s="9">
        <f>-SUMIFS(CURR[REV2],CURR[MNAME],UPPER($B$2),CURR[ZONE],UPPER($A6),CURR[YEAR],F$4)</f>
        <v>486.71016540244557</v>
      </c>
      <c r="G6" s="9">
        <f>-SUMIFS(CURR[REV2],CURR[MNAME],UPPER($B$2),CURR[ZONE],UPPER($A6),CURR[YEAR],G$4)</f>
        <v>556.48499599376794</v>
      </c>
      <c r="H6" s="9">
        <f>-SUMIFS(CURR[REV2],CURR[MNAME],UPPER($B$2),CURR[ZONE],UPPER($A6),CURR[YEAR],H$4)</f>
        <v>608.10727660794748</v>
      </c>
      <c r="J6" s="10"/>
    </row>
    <row r="7" spans="1:10" x14ac:dyDescent="0.25">
      <c r="A7" s="5" t="s">
        <v>140</v>
      </c>
      <c r="B7" s="9">
        <f>-SUMIFS(CURR[REV2],CURR[MNAME],UPPER($B$2),CURR[ZONE],UPPER($A7),CURR[YEAR],B$4)</f>
        <v>101.74051058704877</v>
      </c>
      <c r="C7" s="9">
        <f>-SUMIFS(CURR[REV2],CURR[MNAME],UPPER($B$2),CURR[ZONE],UPPER($A7),CURR[YEAR],C$4)</f>
        <v>121.55737707292133</v>
      </c>
      <c r="D7" s="9">
        <f>-SUMIFS(CURR[REV2],CURR[MNAME],UPPER($B$2),CURR[ZONE],UPPER($A7),CURR[YEAR],D$4)</f>
        <v>123.59072158132038</v>
      </c>
      <c r="E7" s="9">
        <f>-SUMIFS(CURR[REV2],CURR[MNAME],UPPER($B$2),CURR[ZONE],UPPER($A7),CURR[YEAR],E$4)</f>
        <v>156.96192836224145</v>
      </c>
      <c r="F7" s="9">
        <f>-SUMIFS(CURR[REV2],CURR[MNAME],UPPER($B$2),CURR[ZONE],UPPER($A7),CURR[YEAR],F$4)</f>
        <v>239.93580113934263</v>
      </c>
      <c r="G7" s="9">
        <f>-SUMIFS(CURR[REV2],CURR[MNAME],UPPER($B$2),CURR[ZONE],UPPER($A7),CURR[YEAR],G$4)</f>
        <v>304.12924489670121</v>
      </c>
      <c r="H7" s="9">
        <f>-SUMIFS(CURR[REV2],CURR[MNAME],UPPER($B$2),CURR[ZONE],UPPER($A7),CURR[YEAR],H$4)</f>
        <v>305.5961800421203</v>
      </c>
      <c r="J7" s="10"/>
    </row>
    <row r="8" spans="1:10" x14ac:dyDescent="0.25">
      <c r="A8" s="5" t="s">
        <v>141</v>
      </c>
      <c r="B8" s="9">
        <f>-SUMIFS(CURR[REV2],CURR[MNAME],UPPER($B$2),CURR[ZONE],UPPER($A8),CURR[YEAR],B$4)</f>
        <v>153.83194784532574</v>
      </c>
      <c r="C8" s="9">
        <f>-SUMIFS(CURR[REV2],CURR[MNAME],UPPER($B$2),CURR[ZONE],UPPER($A8),CURR[YEAR],C$4)</f>
        <v>171.10118481542446</v>
      </c>
      <c r="D8" s="9">
        <f>-SUMIFS(CURR[REV2],CURR[MNAME],UPPER($B$2),CURR[ZONE],UPPER($A8),CURR[YEAR],D$4)</f>
        <v>252.6993752758047</v>
      </c>
      <c r="E8" s="9">
        <f>-SUMIFS(CURR[REV2],CURR[MNAME],UPPER($B$2),CURR[ZONE],UPPER($A8),CURR[YEAR],E$4)</f>
        <v>247.56909059335374</v>
      </c>
      <c r="F8" s="9">
        <f>-SUMIFS(CURR[REV2],CURR[MNAME],UPPER($B$2),CURR[ZONE],UPPER($A8),CURR[YEAR],F$4)</f>
        <v>302.173317862315</v>
      </c>
      <c r="G8" s="9">
        <f>-SUMIFS(CURR[REV2],CURR[MNAME],UPPER($B$2),CURR[ZONE],UPPER($A8),CURR[YEAR],G$4)</f>
        <v>404.45632759659446</v>
      </c>
      <c r="H8" s="9">
        <f>-SUMIFS(CURR[REV2],CURR[MNAME],UPPER($B$2),CURR[ZONE],UPPER($A8),CURR[YEAR],H$4)</f>
        <v>564.74002245850556</v>
      </c>
      <c r="J8" s="10"/>
    </row>
    <row r="9" spans="1:10" x14ac:dyDescent="0.25">
      <c r="A9" s="5" t="s">
        <v>137</v>
      </c>
      <c r="B9" s="9">
        <f>SUM(B5:B8)</f>
        <v>594.63310195999986</v>
      </c>
      <c r="C9" s="9">
        <f t="shared" ref="C9:H9" si="0">SUM(C5:C8)</f>
        <v>725.29708673000027</v>
      </c>
      <c r="D9" s="9">
        <f t="shared" si="0"/>
        <v>778.93239159000018</v>
      </c>
      <c r="E9" s="9">
        <f t="shared" si="0"/>
        <v>943.38601640000002</v>
      </c>
      <c r="F9" s="9">
        <f t="shared" si="0"/>
        <v>1396.3518050300004</v>
      </c>
      <c r="G9" s="9">
        <f t="shared" si="0"/>
        <v>1703.3158151100004</v>
      </c>
      <c r="H9" s="9">
        <f t="shared" si="0"/>
        <v>1949.0992508900001</v>
      </c>
      <c r="J9" s="10"/>
    </row>
    <row r="11" spans="1:10" x14ac:dyDescent="0.25">
      <c r="B11" s="8" t="s">
        <v>212</v>
      </c>
    </row>
    <row r="12" spans="1:10" x14ac:dyDescent="0.25">
      <c r="A12" t="s">
        <v>144</v>
      </c>
      <c r="B12" s="8" t="str">
        <f>+B2</f>
        <v>IMM</v>
      </c>
    </row>
    <row r="13" spans="1:10" x14ac:dyDescent="0.25">
      <c r="B13" s="8"/>
    </row>
    <row r="14" spans="1:10" x14ac:dyDescent="0.25">
      <c r="A14" s="5"/>
      <c r="B14" s="6">
        <v>2018</v>
      </c>
      <c r="C14" s="6">
        <v>2019</v>
      </c>
      <c r="D14" s="6">
        <v>2020</v>
      </c>
      <c r="E14" s="6">
        <v>2021</v>
      </c>
      <c r="F14" s="6">
        <v>2022</v>
      </c>
      <c r="G14" s="6">
        <v>2023</v>
      </c>
      <c r="H14" s="6">
        <v>2024</v>
      </c>
    </row>
    <row r="15" spans="1:10" x14ac:dyDescent="0.25">
      <c r="A15" s="5" t="s">
        <v>138</v>
      </c>
      <c r="B15" s="9">
        <f>-SUMIFS(ALT[REV2],ALT[MNAME],UPPER($B$12),ALT[ZONE],UPPER($A15),ALT[YEAR],B$14)</f>
        <v>216.57273504226566</v>
      </c>
      <c r="C15" s="9">
        <f>-SUMIFS(ALT[REV2],ALT[MNAME],UPPER($B$12),ALT[ZONE],UPPER($A15),ALT[YEAR],C$14)</f>
        <v>258.54156742676918</v>
      </c>
      <c r="D15" s="9">
        <f>-SUMIFS(ALT[REV2],ALT[MNAME],UPPER($B$12),ALT[ZONE],UPPER($A15),ALT[YEAR],D$14)</f>
        <v>270.16894360654982</v>
      </c>
      <c r="E15" s="9">
        <f>-SUMIFS(ALT[REV2],ALT[MNAME],UPPER($B$12),ALT[ZONE],UPPER($A15),ALT[YEAR],E$14)</f>
        <v>324.24944966958122</v>
      </c>
      <c r="F15" s="9">
        <f>-SUMIFS(ALT[REV2],ALT[MNAME],UPPER($B$12),ALT[ZONE],UPPER($A15),ALT[YEAR],F$14)</f>
        <v>481.2767469842895</v>
      </c>
      <c r="G15" s="9">
        <f>-SUMIFS(ALT[REV2],ALT[MNAME],UPPER($B$12),ALT[ZONE],UPPER($A15),ALT[YEAR],G$14)</f>
        <v>563.10720759110757</v>
      </c>
      <c r="H15" s="9">
        <f>-SUMIFS(ALT[REV2],ALT[MNAME],UPPER($B$12),ALT[ZONE],UPPER($A15),ALT[YEAR],H$14)</f>
        <v>630.77985702198498</v>
      </c>
    </row>
    <row r="16" spans="1:10" x14ac:dyDescent="0.25">
      <c r="A16" s="5" t="s">
        <v>139</v>
      </c>
      <c r="B16" s="9">
        <f>-SUMIFS(ALT[REV2],ALT[MNAME],UPPER($B$12),ALT[ZONE],UPPER($A16),ALT[YEAR],B$14)</f>
        <v>162.31458571440578</v>
      </c>
      <c r="C16" s="9">
        <f>-SUMIFS(ALT[REV2],ALT[MNAME],UPPER($B$12),ALT[ZONE],UPPER($A16),ALT[YEAR],C$14)</f>
        <v>195.85870466794228</v>
      </c>
      <c r="D16" s="9">
        <f>-SUMIFS(ALT[REV2],ALT[MNAME],UPPER($B$12),ALT[ZONE],UPPER($A16),ALT[YEAR],D$14)</f>
        <v>208.08172010087989</v>
      </c>
      <c r="E16" s="9">
        <f>-SUMIFS(ALT[REV2],ALT[MNAME],UPPER($B$12),ALT[ZONE],UPPER($A16),ALT[YEAR],E$14)</f>
        <v>251.33828878330348</v>
      </c>
      <c r="F16" s="9">
        <f>-SUMIFS(ALT[REV2],ALT[MNAME],UPPER($B$12),ALT[ZONE],UPPER($A16),ALT[YEAR],F$14)</f>
        <v>378.78149078185731</v>
      </c>
      <c r="G16" s="9">
        <f>-SUMIFS(ALT[REV2],ALT[MNAME],UPPER($B$12),ALT[ZONE],UPPER($A16),ALT[YEAR],G$14)</f>
        <v>458.49609968748337</v>
      </c>
      <c r="H16" s="9">
        <f>-SUMIFS(ALT[REV2],ALT[MNAME],UPPER($B$12),ALT[ZONE],UPPER($A16),ALT[YEAR],H$14)</f>
        <v>517.5742762987677</v>
      </c>
    </row>
    <row r="17" spans="1:8" x14ac:dyDescent="0.25">
      <c r="A17" s="5" t="s">
        <v>140</v>
      </c>
      <c r="B17" s="9">
        <f>-SUMIFS(ALT[REV2],ALT[MNAME],UPPER($B$12),ALT[ZONE],UPPER($A17),ALT[YEAR],B$14)</f>
        <v>156.71647917860741</v>
      </c>
      <c r="C17" s="9">
        <f>-SUMIFS(ALT[REV2],ALT[MNAME],UPPER($B$12),ALT[ZONE],UPPER($A17),ALT[YEAR],C$14)</f>
        <v>190.79748457882414</v>
      </c>
      <c r="D17" s="9">
        <f>-SUMIFS(ALT[REV2],ALT[MNAME],UPPER($B$12),ALT[ZONE],UPPER($A17),ALT[YEAR],D$14)</f>
        <v>210.84289334452387</v>
      </c>
      <c r="E17" s="9">
        <f>-SUMIFS(ALT[REV2],ALT[MNAME],UPPER($B$12),ALT[ZONE],UPPER($A17),ALT[YEAR],E$14)</f>
        <v>255.53062357418401</v>
      </c>
      <c r="F17" s="9">
        <f>-SUMIFS(ALT[REV2],ALT[MNAME],UPPER($B$12),ALT[ZONE],UPPER($A17),ALT[YEAR],F$14)</f>
        <v>356.412438972242</v>
      </c>
      <c r="G17" s="9">
        <f>-SUMIFS(ALT[REV2],ALT[MNAME],UPPER($B$12),ALT[ZONE],UPPER($A17),ALT[YEAR],G$14)</f>
        <v>435.94930261253893</v>
      </c>
      <c r="H17" s="9">
        <f>-SUMIFS(ALT[REV2],ALT[MNAME],UPPER($B$12),ALT[ZONE],UPPER($A17),ALT[YEAR],H$14)</f>
        <v>487.33869777475604</v>
      </c>
    </row>
    <row r="18" spans="1:8" x14ac:dyDescent="0.25">
      <c r="A18" s="5" t="s">
        <v>141</v>
      </c>
      <c r="B18" s="9">
        <f>-SUMIFS(ALT[REV2],ALT[MNAME],UPPER($B$12),ALT[ZONE],UPPER($A18),ALT[YEAR],B$14)</f>
        <v>59.029302024720934</v>
      </c>
      <c r="C18" s="9">
        <f>-SUMIFS(ALT[REV2],ALT[MNAME],UPPER($B$12),ALT[ZONE],UPPER($A18),ALT[YEAR],C$14)</f>
        <v>80.099330056465035</v>
      </c>
      <c r="D18" s="9">
        <f>-SUMIFS(ALT[REV2],ALT[MNAME],UPPER($B$12),ALT[ZONE],UPPER($A18),ALT[YEAR],D$14)</f>
        <v>89.838834538046299</v>
      </c>
      <c r="E18" s="9">
        <f>-SUMIFS(ALT[REV2],ALT[MNAME],UPPER($B$12),ALT[ZONE],UPPER($A18),ALT[YEAR],E$14)</f>
        <v>112.26765437293101</v>
      </c>
      <c r="F18" s="9">
        <f>-SUMIFS(ALT[REV2],ALT[MNAME],UPPER($B$12),ALT[ZONE],UPPER($A18),ALT[YEAR],F$14)</f>
        <v>179.88112829161145</v>
      </c>
      <c r="G18" s="9">
        <f>-SUMIFS(ALT[REV2],ALT[MNAME],UPPER($B$12),ALT[ZONE],UPPER($A18),ALT[YEAR],G$14)</f>
        <v>245.76320521887035</v>
      </c>
      <c r="H18" s="9">
        <f>-SUMIFS(ALT[REV2],ALT[MNAME],UPPER($B$12),ALT[ZONE],UPPER($A18),ALT[YEAR],H$14)</f>
        <v>313.40641979449123</v>
      </c>
    </row>
    <row r="19" spans="1:8" x14ac:dyDescent="0.25">
      <c r="A19" s="5" t="s">
        <v>137</v>
      </c>
      <c r="B19" s="9">
        <f>SUM(B15:B18)</f>
        <v>594.63310195999975</v>
      </c>
      <c r="C19" s="9">
        <f t="shared" ref="C19:H19" si="1">SUM(C15:C18)</f>
        <v>725.29708673000073</v>
      </c>
      <c r="D19" s="9">
        <f t="shared" si="1"/>
        <v>778.93239158999984</v>
      </c>
      <c r="E19" s="9">
        <f t="shared" si="1"/>
        <v>943.38601639999968</v>
      </c>
      <c r="F19" s="9">
        <f t="shared" si="1"/>
        <v>1396.3518050300004</v>
      </c>
      <c r="G19" s="9">
        <f t="shared" si="1"/>
        <v>1703.3158151100001</v>
      </c>
      <c r="H19" s="9">
        <f t="shared" si="1"/>
        <v>1949.0992508899999</v>
      </c>
    </row>
    <row r="21" spans="1:8" x14ac:dyDescent="0.25">
      <c r="B21" s="8" t="s">
        <v>143</v>
      </c>
    </row>
    <row r="22" spans="1:8" x14ac:dyDescent="0.25">
      <c r="A22" t="s">
        <v>144</v>
      </c>
      <c r="B22" s="8" t="str">
        <f>+B2</f>
        <v>IMM</v>
      </c>
    </row>
    <row r="23" spans="1:8" x14ac:dyDescent="0.25">
      <c r="B23" s="8"/>
    </row>
    <row r="24" spans="1:8" x14ac:dyDescent="0.25">
      <c r="A24" s="5"/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6">
        <v>2024</v>
      </c>
    </row>
    <row r="25" spans="1:8" x14ac:dyDescent="0.25">
      <c r="A25" s="5" t="s">
        <v>138</v>
      </c>
      <c r="B25" s="11">
        <f t="shared" ref="B25:H29" si="2">B15-B5</f>
        <v>43.838534068368688</v>
      </c>
      <c r="C25" s="11">
        <f t="shared" si="2"/>
        <v>32.512452159961128</v>
      </c>
      <c r="D25" s="11">
        <f t="shared" si="2"/>
        <v>75.662121394591878</v>
      </c>
      <c r="E25" s="11">
        <f t="shared" si="2"/>
        <v>92.674084491906484</v>
      </c>
      <c r="F25" s="11">
        <f t="shared" si="2"/>
        <v>113.7442263583925</v>
      </c>
      <c r="G25" s="11">
        <f t="shared" si="2"/>
        <v>124.86196096817082</v>
      </c>
      <c r="H25" s="11">
        <f t="shared" si="2"/>
        <v>160.1240852405582</v>
      </c>
    </row>
    <row r="26" spans="1:8" x14ac:dyDescent="0.25">
      <c r="A26" s="5" t="s">
        <v>139</v>
      </c>
      <c r="B26" s="11">
        <f t="shared" si="2"/>
        <v>-4.0118568393225189</v>
      </c>
      <c r="C26" s="11">
        <f t="shared" si="2"/>
        <v>-10.750704906904133</v>
      </c>
      <c r="D26" s="11">
        <f t="shared" si="2"/>
        <v>-5.3752420037170623E-2</v>
      </c>
      <c r="E26" s="11">
        <f t="shared" si="2"/>
        <v>-55.941343483426635</v>
      </c>
      <c r="F26" s="11">
        <f t="shared" si="2"/>
        <v>-107.92867462058825</v>
      </c>
      <c r="G26" s="11">
        <f t="shared" si="2"/>
        <v>-97.988896306284573</v>
      </c>
      <c r="H26" s="11">
        <f t="shared" si="2"/>
        <v>-90.533000309179783</v>
      </c>
    </row>
    <row r="27" spans="1:8" x14ac:dyDescent="0.25">
      <c r="A27" s="5" t="s">
        <v>140</v>
      </c>
      <c r="B27" s="11">
        <f t="shared" si="2"/>
        <v>54.97596859155864</v>
      </c>
      <c r="C27" s="11">
        <f t="shared" si="2"/>
        <v>69.240107505902813</v>
      </c>
      <c r="D27" s="11">
        <f t="shared" si="2"/>
        <v>87.252171763203492</v>
      </c>
      <c r="E27" s="11">
        <f t="shared" si="2"/>
        <v>98.568695211942554</v>
      </c>
      <c r="F27" s="11">
        <f t="shared" si="2"/>
        <v>116.47663783289937</v>
      </c>
      <c r="G27" s="11">
        <f t="shared" si="2"/>
        <v>131.82005771583772</v>
      </c>
      <c r="H27" s="11">
        <f t="shared" si="2"/>
        <v>181.74251773263575</v>
      </c>
    </row>
    <row r="28" spans="1:8" x14ac:dyDescent="0.25">
      <c r="A28" s="5" t="s">
        <v>141</v>
      </c>
      <c r="B28" s="11">
        <f t="shared" si="2"/>
        <v>-94.802645820604809</v>
      </c>
      <c r="C28" s="11">
        <f t="shared" si="2"/>
        <v>-91.001854758959425</v>
      </c>
      <c r="D28" s="11">
        <f t="shared" si="2"/>
        <v>-162.86054073775841</v>
      </c>
      <c r="E28" s="11">
        <f t="shared" si="2"/>
        <v>-135.30143622042272</v>
      </c>
      <c r="F28" s="11">
        <f t="shared" si="2"/>
        <v>-122.29218957070356</v>
      </c>
      <c r="G28" s="11">
        <f t="shared" si="2"/>
        <v>-158.69312237772411</v>
      </c>
      <c r="H28" s="11">
        <f t="shared" si="2"/>
        <v>-251.33360266401434</v>
      </c>
    </row>
    <row r="29" spans="1:8" x14ac:dyDescent="0.25">
      <c r="A29" s="5" t="s">
        <v>137</v>
      </c>
      <c r="B29" s="11">
        <f t="shared" si="2"/>
        <v>0</v>
      </c>
      <c r="C29" s="11">
        <f t="shared" si="2"/>
        <v>0</v>
      </c>
      <c r="D29" s="11">
        <f t="shared" si="2"/>
        <v>0</v>
      </c>
      <c r="E29" s="11">
        <f t="shared" si="2"/>
        <v>0</v>
      </c>
      <c r="F29" s="11">
        <f t="shared" si="2"/>
        <v>0</v>
      </c>
      <c r="G29" s="11">
        <f t="shared" si="2"/>
        <v>0</v>
      </c>
      <c r="H29" s="11">
        <f t="shared" si="2"/>
        <v>0</v>
      </c>
    </row>
    <row r="32" spans="1:8" x14ac:dyDescent="0.25">
      <c r="B32" s="8" t="s">
        <v>213</v>
      </c>
    </row>
    <row r="33" spans="1:8" x14ac:dyDescent="0.25">
      <c r="A33" s="3" t="s">
        <v>208</v>
      </c>
      <c r="B33" s="4">
        <v>2018</v>
      </c>
      <c r="C33" s="4">
        <v>2019</v>
      </c>
      <c r="D33" s="4">
        <v>2020</v>
      </c>
      <c r="E33" s="4">
        <v>2021</v>
      </c>
      <c r="F33" s="4">
        <v>2022</v>
      </c>
      <c r="G33" s="4">
        <v>2023</v>
      </c>
      <c r="H33" s="4">
        <v>2024</v>
      </c>
    </row>
    <row r="34" spans="1:8" x14ac:dyDescent="0.25">
      <c r="A34" s="5" t="s">
        <v>134</v>
      </c>
      <c r="B34" s="9">
        <f>-SUMIFS(CURR[REV],CURR[MNAME],UPPER($B$2),CURR[PROFILE],UPPER($A34),CURR[YEAR],B$4)</f>
        <v>143.13706329432858</v>
      </c>
      <c r="C34" s="9">
        <f>-SUMIFS(CURR[REV2],CURR[MNAME],UPPER($B$2),CURR[PROFILE],UPPER($A34),CURR[YEAR],C$4)</f>
        <v>170.16190172626128</v>
      </c>
      <c r="D34" s="9">
        <f>-SUMIFS(CURR[REV2],CURR[MNAME],UPPER($B$2),CURR[PROFILE],UPPER($A34),CURR[YEAR],D$4)</f>
        <v>173.91419274380175</v>
      </c>
      <c r="E34" s="9">
        <f>-SUMIFS(CURR[REV2],CURR[MNAME],UPPER($B$2),CURR[PROFILE],UPPER($A34),CURR[YEAR],E$4)</f>
        <v>202.89330984415369</v>
      </c>
      <c r="F34" s="9">
        <f>-SUMIFS(CURR[REV2],CURR[MNAME],UPPER($B$2),CURR[PROFILE],UPPER($A34),CURR[YEAR],F$4)</f>
        <v>313.55219413783891</v>
      </c>
      <c r="G34" s="9">
        <f>-SUMIFS(CURR[REV2],CURR[MNAME],UPPER($B$2),CURR[PROFILE],UPPER($A34),CURR[YEAR],G$4)</f>
        <v>354.62822894767976</v>
      </c>
      <c r="H34" s="9">
        <f>-SUMIFS(CURR[REV2],CURR[MNAME],UPPER($B$2),CURR[PROFILE],UPPER($A34),CURR[YEAR],H$4)</f>
        <v>371.27384983839215</v>
      </c>
    </row>
    <row r="35" spans="1:8" x14ac:dyDescent="0.25">
      <c r="A35" s="5" t="s">
        <v>135</v>
      </c>
      <c r="B35" s="9">
        <f>-SUMIFS(CURR[REV2],CURR[MNAME],UPPER($B$2),CURR[PROFILE],UPPER($A35),CURR[YEAR],B$4)</f>
        <v>109.13854238378957</v>
      </c>
      <c r="C35" s="9">
        <f>-SUMIFS(CURR[REV2],CURR[MNAME],UPPER($B$2),CURR[PROFILE],UPPER($A35),CURR[YEAR],C$4)</f>
        <v>126.56336822811006</v>
      </c>
      <c r="D35" s="9">
        <f>-SUMIFS(CURR[REV2],CURR[MNAME],UPPER($B$2),CURR[PROFILE],UPPER($A35),CURR[YEAR],D$4)</f>
        <v>128.38510187226623</v>
      </c>
      <c r="E35" s="9">
        <f>-SUMIFS(CURR[REV2],CURR[MNAME],UPPER($B$2),CURR[PROFILE],UPPER($A35),CURR[YEAR],E$4)</f>
        <v>188.49583225992325</v>
      </c>
      <c r="F35" s="9">
        <f>-SUMIFS(CURR[REV2],CURR[MNAME],UPPER($B$2),CURR[PROFILE],UPPER($A35),CURR[YEAR],F$4)</f>
        <v>241.50425310630087</v>
      </c>
      <c r="G35" s="9">
        <f>-SUMIFS(CURR[REV2],CURR[MNAME],UPPER($B$2),CURR[PROFILE],UPPER($A35),CURR[YEAR],G$4)</f>
        <v>270.23445955183291</v>
      </c>
      <c r="H35" s="9">
        <f>-SUMIFS(CURR[REV2],CURR[MNAME],UPPER($B$2),CURR[PROFILE],UPPER($A35),CURR[YEAR],H$4)</f>
        <v>297.86127115839997</v>
      </c>
    </row>
    <row r="36" spans="1:8" x14ac:dyDescent="0.25">
      <c r="A36" s="5" t="s">
        <v>19</v>
      </c>
      <c r="B36" s="9">
        <f>-SUMIFS(CURR[REV2],CURR[MNAME],UPPER($B$2),CURR[PROFILE],UPPER($A36),CURR[YEAR],B$4)</f>
        <v>158.39897535871947</v>
      </c>
      <c r="C36" s="9">
        <f>-SUMIFS(CURR[REV2],CURR[MNAME],UPPER($B$2),CURR[PROFILE],UPPER($A36),CURR[YEAR],C$4)</f>
        <v>198.05266138180758</v>
      </c>
      <c r="D36" s="9">
        <f>-SUMIFS(CURR[REV2],CURR[MNAME],UPPER($B$2),CURR[PROFILE],UPPER($A36),CURR[YEAR],D$4)</f>
        <v>198.04382948242318</v>
      </c>
      <c r="E36" s="9">
        <f>-SUMIFS(CURR[REV2],CURR[MNAME],UPPER($B$2),CURR[PROFILE],UPPER($A36),CURR[YEAR],E$4)</f>
        <v>274.44528649422386</v>
      </c>
      <c r="F36" s="9">
        <f>-SUMIFS(CURR[REV2],CURR[MNAME],UPPER($B$2),CURR[PROFILE],UPPER($A36),CURR[YEAR],F$4)</f>
        <v>430.861479342672</v>
      </c>
      <c r="G36" s="9">
        <f>-SUMIFS(CURR[REV2],CURR[MNAME],UPPER($B$2),CURR[PROFILE],UPPER($A36),CURR[YEAR],G$4)</f>
        <v>493.01334594940283</v>
      </c>
      <c r="H36" s="9">
        <f>-SUMIFS(CURR[REV2],CURR[MNAME],UPPER($B$2),CURR[PROFILE],UPPER($A36),CURR[YEAR],H$4)</f>
        <v>538.39822265620148</v>
      </c>
    </row>
    <row r="37" spans="1:8" x14ac:dyDescent="0.25">
      <c r="A37" s="5" t="s">
        <v>136</v>
      </c>
      <c r="B37" s="9">
        <f>-SUMIFS(CURR[REV2],CURR[MNAME],UPPER($B$2),CURR[PROFILE],UPPER($A37),CURR[YEAR],B$4)</f>
        <v>183.9585209231623</v>
      </c>
      <c r="C37" s="9">
        <f>-SUMIFS(CURR[REV2],CURR[MNAME],UPPER($B$2),CURR[PROFILE],UPPER($A37),CURR[YEAR],C$4)</f>
        <v>230.51915539382128</v>
      </c>
      <c r="D37" s="9">
        <f>-SUMIFS(CURR[REV2],CURR[MNAME],UPPER($B$2),CURR[PROFILE],UPPER($A37),CURR[YEAR],D$4)</f>
        <v>278.58926749150902</v>
      </c>
      <c r="E37" s="9">
        <f>-SUMIFS(CURR[REV2],CURR[MNAME],UPPER($B$2),CURR[PROFILE],UPPER($A37),CURR[YEAR],E$4)</f>
        <v>277.55158780169921</v>
      </c>
      <c r="F37" s="9">
        <f>-SUMIFS(CURR[REV2],CURR[MNAME],UPPER($B$2),CURR[PROFILE],UPPER($A37),CURR[YEAR],F$4)</f>
        <v>410.43387844318863</v>
      </c>
      <c r="G37" s="9">
        <f>-SUMIFS(CURR[REV2],CURR[MNAME],UPPER($B$2),CURR[PROFILE],UPPER($A37),CURR[YEAR],G$4)</f>
        <v>585.4397806610848</v>
      </c>
      <c r="H37" s="9">
        <f>-SUMIFS(CURR[REV2],CURR[MNAME],UPPER($B$2),CURR[PROFILE],UPPER($A37),CURR[YEAR],H$4)</f>
        <v>741.5659072370064</v>
      </c>
    </row>
    <row r="38" spans="1:8" x14ac:dyDescent="0.25">
      <c r="A38" s="17" t="s">
        <v>137</v>
      </c>
      <c r="B38" s="18">
        <f>SUM(B34:B37)</f>
        <v>594.63310195999986</v>
      </c>
      <c r="C38" s="18">
        <f t="shared" ref="C38:H38" si="3">SUM(C34:C37)</f>
        <v>725.29708673000027</v>
      </c>
      <c r="D38" s="18">
        <f t="shared" si="3"/>
        <v>778.93239159000018</v>
      </c>
      <c r="E38" s="18">
        <f t="shared" si="3"/>
        <v>943.38601640000002</v>
      </c>
      <c r="F38" s="18">
        <f t="shared" si="3"/>
        <v>1396.3518050300004</v>
      </c>
      <c r="G38" s="18">
        <f t="shared" si="3"/>
        <v>1703.3158151100004</v>
      </c>
      <c r="H38" s="18">
        <f t="shared" si="3"/>
        <v>1949.0992508899999</v>
      </c>
    </row>
    <row r="39" spans="1:8" x14ac:dyDescent="0.25">
      <c r="A39" s="15"/>
      <c r="B39" s="16"/>
      <c r="C39" s="16"/>
      <c r="D39" s="16"/>
      <c r="E39" s="16"/>
      <c r="F39" s="16"/>
      <c r="G39" s="16"/>
      <c r="H39" s="16"/>
    </row>
    <row r="40" spans="1:8" x14ac:dyDescent="0.25">
      <c r="A40" s="15"/>
      <c r="B40" s="16"/>
      <c r="C40" s="16"/>
      <c r="D40" s="16"/>
      <c r="E40" s="16"/>
      <c r="F40" s="16"/>
      <c r="G40" s="16"/>
      <c r="H40" s="16"/>
    </row>
    <row r="41" spans="1:8" x14ac:dyDescent="0.25">
      <c r="B41" s="8" t="s">
        <v>214</v>
      </c>
    </row>
    <row r="42" spans="1:8" x14ac:dyDescent="0.25">
      <c r="A42" s="3" t="s">
        <v>208</v>
      </c>
      <c r="B42" s="4">
        <v>2018</v>
      </c>
      <c r="C42" s="4">
        <v>2019</v>
      </c>
      <c r="D42" s="4">
        <v>2020</v>
      </c>
      <c r="E42" s="4">
        <v>2021</v>
      </c>
      <c r="F42" s="4">
        <v>2022</v>
      </c>
      <c r="G42" s="4">
        <v>2023</v>
      </c>
      <c r="H42" s="4">
        <v>2024</v>
      </c>
    </row>
    <row r="43" spans="1:8" x14ac:dyDescent="0.25">
      <c r="A43" s="5" t="s">
        <v>134</v>
      </c>
      <c r="B43" s="9">
        <f>-SUMIFS(ALT[REV2],ALT[MNAME],UPPER($B$12),ALT[PROFILE],UPPER($A43),ALT[YEAR],B$14)</f>
        <v>160.55174880081114</v>
      </c>
      <c r="C43" s="9">
        <f>-SUMIFS(ALT[REV2],ALT[MNAME],UPPER($B$12),ALT[PROFILE],UPPER($A43),ALT[YEAR],C$14)</f>
        <v>189.78157420713507</v>
      </c>
      <c r="D43" s="9">
        <f>-SUMIFS(ALT[REV2],ALT[MNAME],UPPER($B$12),ALT[PROFILE],UPPER($A43),ALT[YEAR],D$14)</f>
        <v>205.59564786733597</v>
      </c>
      <c r="E43" s="9">
        <f>-SUMIFS(ALT[REV2],ALT[MNAME],UPPER($B$12),ALT[PROFILE],UPPER($A43),ALT[YEAR],E$14)</f>
        <v>240.20543484393363</v>
      </c>
      <c r="F43" s="9">
        <f>-SUMIFS(ALT[REV2],ALT[MNAME],UPPER($B$12),ALT[PROFILE],UPPER($A43),ALT[YEAR],F$14)</f>
        <v>363.5927235095948</v>
      </c>
      <c r="G43" s="9">
        <f>-SUMIFS(ALT[REV2],ALT[MNAME],UPPER($B$12),ALT[PROFILE],UPPER($A43),ALT[YEAR],G$14)</f>
        <v>409.54104251211288</v>
      </c>
      <c r="H43" s="9">
        <f>-SUMIFS(ALT[REV2],ALT[MNAME],UPPER($B$12),ALT[PROFILE],UPPER($A43),ALT[YEAR],H$14)</f>
        <v>442.81450737441668</v>
      </c>
    </row>
    <row r="44" spans="1:8" x14ac:dyDescent="0.25">
      <c r="A44" s="5" t="s">
        <v>135</v>
      </c>
      <c r="B44" s="9">
        <f>-SUMIFS(ALT[REV2],ALT[MNAME],UPPER($B$12),ALT[PROFILE],UPPER($A44),ALT[YEAR],B$14)</f>
        <v>108.97006019705135</v>
      </c>
      <c r="C44" s="9">
        <f>-SUMIFS(ALT[REV2],ALT[MNAME],UPPER($B$12),ALT[PROFILE],UPPER($A44),ALT[YEAR],C$14)</f>
        <v>129.51522472863695</v>
      </c>
      <c r="D44" s="9">
        <f>-SUMIFS(ALT[REV2],ALT[MNAME],UPPER($B$12),ALT[PROFILE],UPPER($A44),ALT[YEAR],D$14)</f>
        <v>133.13273422765837</v>
      </c>
      <c r="E44" s="9">
        <f>-SUMIFS(ALT[REV2],ALT[MNAME],UPPER($B$12),ALT[PROFILE],UPPER($A44),ALT[YEAR],E$14)</f>
        <v>194.08209692992284</v>
      </c>
      <c r="F44" s="9">
        <f>-SUMIFS(ALT[REV2],ALT[MNAME],UPPER($B$12),ALT[PROFILE],UPPER($A44),ALT[YEAR],F$14)</f>
        <v>252.93466992849346</v>
      </c>
      <c r="G44" s="9">
        <f>-SUMIFS(ALT[REV2],ALT[MNAME],UPPER($B$12),ALT[PROFILE],UPPER($A44),ALT[YEAR],G$14)</f>
        <v>285.96265125783844</v>
      </c>
      <c r="H44" s="9">
        <f>-SUMIFS(ALT[REV2],ALT[MNAME],UPPER($B$12),ALT[PROFILE],UPPER($A44),ALT[YEAR],H$14)</f>
        <v>316.12410739787879</v>
      </c>
    </row>
    <row r="45" spans="1:8" x14ac:dyDescent="0.25">
      <c r="A45" s="5" t="s">
        <v>19</v>
      </c>
      <c r="B45" s="9">
        <f>-SUMIFS(ALT[REV2],ALT[MNAME],UPPER($B$12),ALT[PROFILE],UPPER($A45),ALT[YEAR],B$14)</f>
        <v>157.10880229026165</v>
      </c>
      <c r="C45" s="9">
        <f>-SUMIFS(ALT[REV2],ALT[MNAME],UPPER($B$12),ALT[PROFILE],UPPER($A45),ALT[YEAR],C$14)</f>
        <v>191.00904886169332</v>
      </c>
      <c r="D45" s="9">
        <f>-SUMIFS(ALT[REV2],ALT[MNAME],UPPER($B$12),ALT[PROFILE],UPPER($A45),ALT[YEAR],D$14)</f>
        <v>203.45096515452863</v>
      </c>
      <c r="E45" s="9">
        <f>-SUMIFS(ALT[REV2],ALT[MNAME],UPPER($B$12),ALT[PROFILE],UPPER($A45),ALT[YEAR],E$14)</f>
        <v>246.37904654242928</v>
      </c>
      <c r="F45" s="9">
        <f>-SUMIFS(ALT[REV2],ALT[MNAME],UPPER($B$12),ALT[PROFILE],UPPER($A45),ALT[YEAR],F$14)</f>
        <v>373.85052979875587</v>
      </c>
      <c r="G45" s="9">
        <f>-SUMIFS(ALT[REV2],ALT[MNAME],UPPER($B$12),ALT[PROFILE],UPPER($A45),ALT[YEAR],G$14)</f>
        <v>444.9330361011888</v>
      </c>
      <c r="H45" s="9">
        <f>-SUMIFS(ALT[REV2],ALT[MNAME],UPPER($B$12),ALT[PROFILE],UPPER($A45),ALT[YEAR],H$14)</f>
        <v>500.95452873899615</v>
      </c>
    </row>
    <row r="46" spans="1:8" x14ac:dyDescent="0.25">
      <c r="A46" s="5" t="s">
        <v>136</v>
      </c>
      <c r="B46" s="9">
        <f>-SUMIFS(ALT[REV2],ALT[MNAME],UPPER($B$12),ALT[PROFILE],UPPER($A46),ALT[YEAR],B$14)</f>
        <v>168.00249067187559</v>
      </c>
      <c r="C46" s="9">
        <f>-SUMIFS(ALT[REV2],ALT[MNAME],UPPER($B$12),ALT[PROFILE],UPPER($A46),ALT[YEAR],C$14)</f>
        <v>214.9912389325354</v>
      </c>
      <c r="D46" s="9">
        <f>-SUMIFS(ALT[REV2],ALT[MNAME],UPPER($B$12),ALT[PROFILE],UPPER($A46),ALT[YEAR],D$14)</f>
        <v>236.75304434047695</v>
      </c>
      <c r="E46" s="9">
        <f>-SUMIFS(ALT[REV2],ALT[MNAME],UPPER($B$12),ALT[PROFILE],UPPER($A46),ALT[YEAR],E$14)</f>
        <v>262.71943808371401</v>
      </c>
      <c r="F46" s="9">
        <f>-SUMIFS(ALT[REV2],ALT[MNAME],UPPER($B$12),ALT[PROFILE],UPPER($A46),ALT[YEAR],F$14)</f>
        <v>405.97388179315595</v>
      </c>
      <c r="G46" s="9">
        <f>-SUMIFS(ALT[REV2],ALT[MNAME],UPPER($B$12),ALT[PROFILE],UPPER($A46),ALT[YEAR],G$14)</f>
        <v>562.87908523886074</v>
      </c>
      <c r="H46" s="9">
        <f>-SUMIFS(ALT[REV2],ALT[MNAME],UPPER($B$12),ALT[PROFILE],UPPER($A46),ALT[YEAR],H$14)</f>
        <v>689.20610737870891</v>
      </c>
    </row>
    <row r="47" spans="1:8" x14ac:dyDescent="0.25">
      <c r="A47" s="17" t="s">
        <v>137</v>
      </c>
      <c r="B47" s="18">
        <f>SUM(B43:B46)</f>
        <v>594.63310195999975</v>
      </c>
      <c r="C47" s="18">
        <f t="shared" ref="C47:H47" si="4">SUM(C43:C46)</f>
        <v>725.29708673000073</v>
      </c>
      <c r="D47" s="18">
        <f t="shared" si="4"/>
        <v>778.93239158999995</v>
      </c>
      <c r="E47" s="18">
        <f t="shared" si="4"/>
        <v>943.38601639999979</v>
      </c>
      <c r="F47" s="18">
        <f t="shared" si="4"/>
        <v>1396.3518050299999</v>
      </c>
      <c r="G47" s="18">
        <f t="shared" si="4"/>
        <v>1703.3158151100006</v>
      </c>
      <c r="H47" s="18">
        <f t="shared" si="4"/>
        <v>1949.0992508900008</v>
      </c>
    </row>
    <row r="49" spans="1:8" x14ac:dyDescent="0.25">
      <c r="B49" s="8" t="s">
        <v>209</v>
      </c>
    </row>
    <row r="50" spans="1:8" x14ac:dyDescent="0.25">
      <c r="A50" s="5"/>
      <c r="B50" s="6">
        <v>2018</v>
      </c>
      <c r="C50" s="6">
        <v>2019</v>
      </c>
      <c r="D50" s="6">
        <v>2020</v>
      </c>
      <c r="E50" s="6">
        <v>2021</v>
      </c>
      <c r="F50" s="6">
        <v>2022</v>
      </c>
      <c r="G50" s="6">
        <v>2023</v>
      </c>
      <c r="H50" s="6">
        <v>2024</v>
      </c>
    </row>
    <row r="51" spans="1:8" x14ac:dyDescent="0.25">
      <c r="A51" s="5" t="s">
        <v>134</v>
      </c>
      <c r="B51" s="11">
        <f>B43-B34</f>
        <v>17.414685506482556</v>
      </c>
      <c r="C51" s="11">
        <f t="shared" ref="C51:H55" si="5">C43-C34</f>
        <v>19.619672480873788</v>
      </c>
      <c r="D51" s="11">
        <f t="shared" si="5"/>
        <v>31.681455123534221</v>
      </c>
      <c r="E51" s="11">
        <f t="shared" si="5"/>
        <v>37.31212499977994</v>
      </c>
      <c r="F51" s="11">
        <f t="shared" si="5"/>
        <v>50.040529371755895</v>
      </c>
      <c r="G51" s="11">
        <f t="shared" si="5"/>
        <v>54.912813564433122</v>
      </c>
      <c r="H51" s="11">
        <f t="shared" si="5"/>
        <v>71.540657536024526</v>
      </c>
    </row>
    <row r="52" spans="1:8" x14ac:dyDescent="0.25">
      <c r="A52" s="5" t="s">
        <v>135</v>
      </c>
      <c r="B52" s="11">
        <f t="shared" ref="B52:B55" si="6">B44-B35</f>
        <v>-0.16848218673821691</v>
      </c>
      <c r="C52" s="11">
        <f t="shared" si="5"/>
        <v>2.9518565005268869</v>
      </c>
      <c r="D52" s="11">
        <f t="shared" si="5"/>
        <v>4.7476323553921418</v>
      </c>
      <c r="E52" s="11">
        <f t="shared" si="5"/>
        <v>5.5862646699995935</v>
      </c>
      <c r="F52" s="11">
        <f t="shared" si="5"/>
        <v>11.430416822192598</v>
      </c>
      <c r="G52" s="11">
        <f t="shared" si="5"/>
        <v>15.728191706005532</v>
      </c>
      <c r="H52" s="11">
        <f t="shared" si="5"/>
        <v>18.262836239478816</v>
      </c>
    </row>
    <row r="53" spans="1:8" x14ac:dyDescent="0.25">
      <c r="A53" s="5" t="s">
        <v>19</v>
      </c>
      <c r="B53" s="11">
        <f t="shared" si="6"/>
        <v>-1.2901730684578183</v>
      </c>
      <c r="C53" s="11">
        <f t="shared" si="5"/>
        <v>-7.0436125201142659</v>
      </c>
      <c r="D53" s="11">
        <f t="shared" si="5"/>
        <v>5.4071356721054542</v>
      </c>
      <c r="E53" s="11">
        <f t="shared" si="5"/>
        <v>-28.066239951794586</v>
      </c>
      <c r="F53" s="11">
        <f t="shared" si="5"/>
        <v>-57.010949543916126</v>
      </c>
      <c r="G53" s="11">
        <f t="shared" si="5"/>
        <v>-48.080309848214029</v>
      </c>
      <c r="H53" s="11">
        <f t="shared" si="5"/>
        <v>-37.443693917205337</v>
      </c>
    </row>
    <row r="54" spans="1:8" x14ac:dyDescent="0.25">
      <c r="A54" s="5" t="s">
        <v>136</v>
      </c>
      <c r="B54" s="11">
        <f t="shared" si="6"/>
        <v>-15.956030251286705</v>
      </c>
      <c r="C54" s="11">
        <f t="shared" si="5"/>
        <v>-15.527916461285884</v>
      </c>
      <c r="D54" s="11">
        <f t="shared" si="5"/>
        <v>-41.836223151032073</v>
      </c>
      <c r="E54" s="11">
        <f t="shared" si="5"/>
        <v>-14.832149717985203</v>
      </c>
      <c r="F54" s="11">
        <f t="shared" si="5"/>
        <v>-4.4599966500326786</v>
      </c>
      <c r="G54" s="11">
        <f t="shared" si="5"/>
        <v>-22.560695422224057</v>
      </c>
      <c r="H54" s="11">
        <f t="shared" si="5"/>
        <v>-52.359799858297492</v>
      </c>
    </row>
    <row r="55" spans="1:8" x14ac:dyDescent="0.25">
      <c r="A55" s="5" t="s">
        <v>137</v>
      </c>
      <c r="B55" s="11">
        <f t="shared" si="6"/>
        <v>0</v>
      </c>
      <c r="C55" s="11">
        <f t="shared" si="5"/>
        <v>0</v>
      </c>
      <c r="D55" s="11">
        <f t="shared" si="5"/>
        <v>0</v>
      </c>
      <c r="E55" s="11">
        <f t="shared" si="5"/>
        <v>0</v>
      </c>
      <c r="F55" s="11">
        <f t="shared" si="5"/>
        <v>0</v>
      </c>
      <c r="G55" s="11">
        <f t="shared" si="5"/>
        <v>0</v>
      </c>
      <c r="H55" s="11">
        <f t="shared" si="5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4074E-8D99-48DF-B21A-3EFD9C7139E3}">
  <sheetPr>
    <tabColor theme="6"/>
  </sheetPr>
  <dimension ref="A1:J55"/>
  <sheetViews>
    <sheetView workbookViewId="0"/>
  </sheetViews>
  <sheetFormatPr defaultRowHeight="15" x14ac:dyDescent="0.25"/>
  <cols>
    <col min="1" max="1" width="17" bestFit="1" customWidth="1"/>
    <col min="2" max="8" width="12.7109375" customWidth="1"/>
  </cols>
  <sheetData>
    <row r="1" spans="1:10" x14ac:dyDescent="0.25">
      <c r="B1" s="8" t="s">
        <v>211</v>
      </c>
    </row>
    <row r="2" spans="1:10" x14ac:dyDescent="0.25">
      <c r="A2" t="s">
        <v>144</v>
      </c>
      <c r="B2" s="8" t="s">
        <v>133</v>
      </c>
      <c r="J2" t="s">
        <v>145</v>
      </c>
    </row>
    <row r="3" spans="1:10" x14ac:dyDescent="0.25">
      <c r="B3" s="8"/>
      <c r="J3" t="s">
        <v>150</v>
      </c>
    </row>
    <row r="4" spans="1:10" x14ac:dyDescent="0.25">
      <c r="A4" s="3" t="s">
        <v>142</v>
      </c>
      <c r="B4" s="6">
        <v>2018</v>
      </c>
      <c r="C4" s="6">
        <v>2019</v>
      </c>
      <c r="D4" s="6">
        <v>2020</v>
      </c>
      <c r="E4" s="6">
        <v>2021</v>
      </c>
      <c r="F4" s="6">
        <v>2022</v>
      </c>
      <c r="G4" s="6">
        <v>2023</v>
      </c>
      <c r="H4" s="6">
        <v>2024</v>
      </c>
      <c r="J4" t="s">
        <v>151</v>
      </c>
    </row>
    <row r="5" spans="1:10" x14ac:dyDescent="0.25">
      <c r="A5" s="5" t="s">
        <v>138</v>
      </c>
      <c r="B5" s="9">
        <f>-SUMIFS(CURR[REV2],CURR[MNAME],UPPER($B$2),CURR[ZONE],UPPER($A5),CURR[YEAR],B$4)</f>
        <v>174.2733477328525</v>
      </c>
      <c r="C5" s="9">
        <f>-SUMIFS(CURR[REV2],CURR[MNAME],UPPER($B$2),CURR[ZONE],UPPER($A5),CURR[YEAR],C$4)</f>
        <v>229.00834628662523</v>
      </c>
      <c r="D5" s="9">
        <f>-SUMIFS(CURR[REV2],CURR[MNAME],UPPER($B$2),CURR[ZONE],UPPER($A5),CURR[YEAR],D$4)</f>
        <v>195.94936571575946</v>
      </c>
      <c r="E5" s="9">
        <f>-SUMIFS(CURR[REV2],CURR[MNAME],UPPER($B$2),CURR[ZONE],UPPER($A5),CURR[YEAR],E$4)</f>
        <v>234.02123603262859</v>
      </c>
      <c r="F5" s="9">
        <f>-SUMIFS(CURR[REV2],CURR[MNAME],UPPER($B$2),CURR[ZONE],UPPER($A5),CURR[YEAR],F$4)</f>
        <v>378.26459917692279</v>
      </c>
      <c r="G5" s="9">
        <f>-SUMIFS(CURR[REV2],CURR[MNAME],UPPER($B$2),CURR[ZONE],UPPER($A5),CURR[YEAR],G$4)</f>
        <v>448.94447579523052</v>
      </c>
      <c r="H5" s="9">
        <f>-SUMIFS(CURR[REV2],CURR[MNAME],UPPER($B$2),CURR[ZONE],UPPER($A5),CURR[YEAR],H$4)</f>
        <v>478.33921411062619</v>
      </c>
      <c r="J5" t="s">
        <v>152</v>
      </c>
    </row>
    <row r="6" spans="1:10" x14ac:dyDescent="0.25">
      <c r="A6" s="5" t="s">
        <v>139</v>
      </c>
      <c r="B6" s="9">
        <f>-SUMIFS(CURR[REV2],CURR[MNAME],UPPER($B$2),CURR[ZONE],UPPER($A6),CURR[YEAR],B$4)</f>
        <v>167.20292804182074</v>
      </c>
      <c r="C6" s="9">
        <f>-SUMIFS(CURR[REV2],CURR[MNAME],UPPER($B$2),CURR[ZONE],UPPER($A6),CURR[YEAR],C$4)</f>
        <v>207.48562434442817</v>
      </c>
      <c r="D6" s="9">
        <f>-SUMIFS(CURR[REV2],CURR[MNAME],UPPER($B$2),CURR[ZONE],UPPER($A6),CURR[YEAR],D$4)</f>
        <v>209.26163218852369</v>
      </c>
      <c r="E6" s="9">
        <f>-SUMIFS(CURR[REV2],CURR[MNAME],UPPER($B$2),CURR[ZONE],UPPER($A6),CURR[YEAR],E$4)</f>
        <v>309.22990288127363</v>
      </c>
      <c r="F6" s="9">
        <f>-SUMIFS(CURR[REV2],CURR[MNAME],UPPER($B$2),CURR[ZONE],UPPER($A6),CURR[YEAR],F$4)</f>
        <v>488.59091015684635</v>
      </c>
      <c r="G6" s="9">
        <f>-SUMIFS(CURR[REV2],CURR[MNAME],UPPER($B$2),CURR[ZONE],UPPER($A6),CURR[YEAR],G$4)</f>
        <v>558.65446937372553</v>
      </c>
      <c r="H6" s="9">
        <f>-SUMIFS(CURR[REV2],CURR[MNAME],UPPER($B$2),CURR[ZONE],UPPER($A6),CURR[YEAR],H$4)</f>
        <v>612.50580303868469</v>
      </c>
    </row>
    <row r="7" spans="1:10" x14ac:dyDescent="0.25">
      <c r="A7" s="5" t="s">
        <v>140</v>
      </c>
      <c r="B7" s="9">
        <f>-SUMIFS(CURR[REV2],CURR[MNAME],UPPER($B$2),CURR[ZONE],UPPER($A7),CURR[YEAR],B$4)</f>
        <v>100.96894587696487</v>
      </c>
      <c r="C7" s="9">
        <f>-SUMIFS(CURR[REV2],CURR[MNAME],UPPER($B$2),CURR[ZONE],UPPER($A7),CURR[YEAR],C$4)</f>
        <v>120.09492292764985</v>
      </c>
      <c r="D7" s="9">
        <f>-SUMIFS(CURR[REV2],CURR[MNAME],UPPER($B$2),CURR[ZONE],UPPER($A7),CURR[YEAR],D$4)</f>
        <v>123.14171041737643</v>
      </c>
      <c r="E7" s="9">
        <f>-SUMIFS(CURR[REV2],CURR[MNAME],UPPER($B$2),CURR[ZONE],UPPER($A7),CURR[YEAR],E$4)</f>
        <v>156.0906295440783</v>
      </c>
      <c r="F7" s="9">
        <f>-SUMIFS(CURR[REV2],CURR[MNAME],UPPER($B$2),CURR[ZONE],UPPER($A7),CURR[YEAR],F$4)</f>
        <v>236.30954196786058</v>
      </c>
      <c r="G7" s="9">
        <f>-SUMIFS(CURR[REV2],CURR[MNAME],UPPER($B$2),CURR[ZONE],UPPER($A7),CURR[YEAR],G$4)</f>
        <v>302.05172104179604</v>
      </c>
      <c r="H7" s="9">
        <f>-SUMIFS(CURR[REV2],CURR[MNAME],UPPER($B$2),CURR[ZONE],UPPER($A7),CURR[YEAR],H$4)</f>
        <v>306.21034387812267</v>
      </c>
      <c r="J7" s="10"/>
    </row>
    <row r="8" spans="1:10" x14ac:dyDescent="0.25">
      <c r="A8" s="5" t="s">
        <v>141</v>
      </c>
      <c r="B8" s="9">
        <f>-SUMIFS(CURR[REV2],CURR[MNAME],UPPER($B$2),CURR[ZONE],UPPER($A8),CURR[YEAR],B$4)</f>
        <v>152.18788030836197</v>
      </c>
      <c r="C8" s="9">
        <f>-SUMIFS(CURR[REV2],CURR[MNAME],UPPER($B$2),CURR[ZONE],UPPER($A8),CURR[YEAR],C$4)</f>
        <v>168.70819317129684</v>
      </c>
      <c r="D8" s="9">
        <f>-SUMIFS(CURR[REV2],CURR[MNAME],UPPER($B$2),CURR[ZONE],UPPER($A8),CURR[YEAR],D$4)</f>
        <v>250.57968326834049</v>
      </c>
      <c r="E8" s="9">
        <f>-SUMIFS(CURR[REV2],CURR[MNAME],UPPER($B$2),CURR[ZONE],UPPER($A8),CURR[YEAR],E$4)</f>
        <v>244.04424794201964</v>
      </c>
      <c r="F8" s="9">
        <f>-SUMIFS(CURR[REV2],CURR[MNAME],UPPER($B$2),CURR[ZONE],UPPER($A8),CURR[YEAR],F$4)</f>
        <v>293.18675372837015</v>
      </c>
      <c r="G8" s="9">
        <f>-SUMIFS(CURR[REV2],CURR[MNAME],UPPER($B$2),CURR[ZONE],UPPER($A8),CURR[YEAR],G$4)</f>
        <v>393.66514889924815</v>
      </c>
      <c r="H8" s="9">
        <f>-SUMIFS(CURR[REV2],CURR[MNAME],UPPER($B$2),CURR[ZONE],UPPER($A8),CURR[YEAR],H$4)</f>
        <v>552.04388986256686</v>
      </c>
      <c r="J8" s="10"/>
    </row>
    <row r="9" spans="1:10" x14ac:dyDescent="0.25">
      <c r="A9" s="5" t="s">
        <v>137</v>
      </c>
      <c r="B9" s="9">
        <f>SUM(B5:B8)</f>
        <v>594.63310196000009</v>
      </c>
      <c r="C9" s="9">
        <f t="shared" ref="C9:H9" si="0">SUM(C5:C8)</f>
        <v>725.29708673000005</v>
      </c>
      <c r="D9" s="9">
        <f t="shared" si="0"/>
        <v>778.93239158999995</v>
      </c>
      <c r="E9" s="9">
        <f t="shared" si="0"/>
        <v>943.38601640000013</v>
      </c>
      <c r="F9" s="9">
        <f t="shared" si="0"/>
        <v>1396.3518050299999</v>
      </c>
      <c r="G9" s="9">
        <f t="shared" si="0"/>
        <v>1703.3158151100004</v>
      </c>
      <c r="H9" s="9">
        <f t="shared" si="0"/>
        <v>1949.0992508900006</v>
      </c>
      <c r="J9" s="10"/>
    </row>
    <row r="11" spans="1:10" x14ac:dyDescent="0.25">
      <c r="B11" s="8" t="s">
        <v>212</v>
      </c>
    </row>
    <row r="12" spans="1:10" x14ac:dyDescent="0.25">
      <c r="A12" t="s">
        <v>144</v>
      </c>
      <c r="B12" s="8" t="str">
        <f>+B2</f>
        <v>Vistra</v>
      </c>
    </row>
    <row r="13" spans="1:10" x14ac:dyDescent="0.25">
      <c r="B13" s="8"/>
    </row>
    <row r="14" spans="1:10" x14ac:dyDescent="0.25">
      <c r="A14" s="5"/>
      <c r="B14" s="6">
        <v>2018</v>
      </c>
      <c r="C14" s="6">
        <v>2019</v>
      </c>
      <c r="D14" s="6">
        <v>2020</v>
      </c>
      <c r="E14" s="6">
        <v>2021</v>
      </c>
      <c r="F14" s="6">
        <v>2022</v>
      </c>
      <c r="G14" s="6">
        <v>2023</v>
      </c>
      <c r="H14" s="6">
        <v>2024</v>
      </c>
    </row>
    <row r="15" spans="1:10" x14ac:dyDescent="0.25">
      <c r="A15" s="5" t="s">
        <v>138</v>
      </c>
      <c r="B15" s="9">
        <f>-SUMIFS(ALT[REV2],ALT[MNAME],UPPER($B$12),ALT[ZONE],UPPER($A15),ALT[YEAR],B$14)</f>
        <v>221.45142594265886</v>
      </c>
      <c r="C15" s="9">
        <f>-SUMIFS(ALT[REV2],ALT[MNAME],UPPER($B$12),ALT[ZONE],UPPER($A15),ALT[YEAR],C$14)</f>
        <v>267.00033315185073</v>
      </c>
      <c r="D15" s="9">
        <f>-SUMIFS(ALT[REV2],ALT[MNAME],UPPER($B$12),ALT[ZONE],UPPER($A15),ALT[YEAR],D$14)</f>
        <v>276.18512815338767</v>
      </c>
      <c r="E15" s="9">
        <f>-SUMIFS(ALT[REV2],ALT[MNAME],UPPER($B$12),ALT[ZONE],UPPER($A15),ALT[YEAR],E$14)</f>
        <v>330.76415245940331</v>
      </c>
      <c r="F15" s="9">
        <f>-SUMIFS(ALT[REV2],ALT[MNAME],UPPER($B$12),ALT[ZONE],UPPER($A15),ALT[YEAR],F$14)</f>
        <v>501.94274261903161</v>
      </c>
      <c r="G15" s="9">
        <f>-SUMIFS(ALT[REV2],ALT[MNAME],UPPER($B$12),ALT[ZONE],UPPER($A15),ALT[YEAR],G$14)</f>
        <v>586.9054144287436</v>
      </c>
      <c r="H15" s="9">
        <f>-SUMIFS(ALT[REV2],ALT[MNAME],UPPER($B$12),ALT[ZONE],UPPER($A15),ALT[YEAR],H$14)</f>
        <v>651.16876894584971</v>
      </c>
    </row>
    <row r="16" spans="1:10" x14ac:dyDescent="0.25">
      <c r="A16" s="5" t="s">
        <v>139</v>
      </c>
      <c r="B16" s="9">
        <f>-SUMIFS(ALT[REV2],ALT[MNAME],UPPER($B$12),ALT[ZONE],UPPER($A16),ALT[YEAR],B$14)</f>
        <v>164.16461799447384</v>
      </c>
      <c r="C16" s="9">
        <f>-SUMIFS(ALT[REV2],ALT[MNAME],UPPER($B$12),ALT[ZONE],UPPER($A16),ALT[YEAR],C$14)</f>
        <v>197.93655637402244</v>
      </c>
      <c r="D16" s="9">
        <f>-SUMIFS(ALT[REV2],ALT[MNAME],UPPER($B$12),ALT[ZONE],UPPER($A16),ALT[YEAR],D$14)</f>
        <v>211.53506393630272</v>
      </c>
      <c r="E16" s="9">
        <f>-SUMIFS(ALT[REV2],ALT[MNAME],UPPER($B$12),ALT[ZONE],UPPER($A16),ALT[YEAR],E$14)</f>
        <v>256.72444272573841</v>
      </c>
      <c r="F16" s="9">
        <f>-SUMIFS(ALT[REV2],ALT[MNAME],UPPER($B$12),ALT[ZONE],UPPER($A16),ALT[YEAR],F$14)</f>
        <v>382.41455206627057</v>
      </c>
      <c r="G16" s="9">
        <f>-SUMIFS(ALT[REV2],ALT[MNAME],UPPER($B$12),ALT[ZONE],UPPER($A16),ALT[YEAR],G$14)</f>
        <v>463.82856006278786</v>
      </c>
      <c r="H16" s="9">
        <f>-SUMIFS(ALT[REV2],ALT[MNAME],UPPER($B$12),ALT[ZONE],UPPER($A16),ALT[YEAR],H$14)</f>
        <v>527.69978168632508</v>
      </c>
    </row>
    <row r="17" spans="1:8" x14ac:dyDescent="0.25">
      <c r="A17" s="5" t="s">
        <v>140</v>
      </c>
      <c r="B17" s="9">
        <f>-SUMIFS(ALT[REV2],ALT[MNAME],UPPER($B$12),ALT[ZONE],UPPER($A17),ALT[YEAR],B$14)</f>
        <v>154.5166155355885</v>
      </c>
      <c r="C17" s="9">
        <f>-SUMIFS(ALT[REV2],ALT[MNAME],UPPER($B$12),ALT[ZONE],UPPER($A17),ALT[YEAR],C$14)</f>
        <v>186.83669427312989</v>
      </c>
      <c r="D17" s="9">
        <f>-SUMIFS(ALT[REV2],ALT[MNAME],UPPER($B$12),ALT[ZONE],UPPER($A17),ALT[YEAR],D$14)</f>
        <v>209.15157958488098</v>
      </c>
      <c r="E17" s="9">
        <f>-SUMIFS(ALT[REV2],ALT[MNAME],UPPER($B$12),ALT[ZONE],UPPER($A17),ALT[YEAR],E$14)</f>
        <v>253.08426255197759</v>
      </c>
      <c r="F17" s="9">
        <f>-SUMIFS(ALT[REV2],ALT[MNAME],UPPER($B$12),ALT[ZONE],UPPER($A17),ALT[YEAR],F$14)</f>
        <v>349.74215794078111</v>
      </c>
      <c r="G17" s="9">
        <f>-SUMIFS(ALT[REV2],ALT[MNAME],UPPER($B$12),ALT[ZONE],UPPER($A17),ALT[YEAR],G$14)</f>
        <v>430.73096814937327</v>
      </c>
      <c r="H17" s="9">
        <f>-SUMIFS(ALT[REV2],ALT[MNAME],UPPER($B$12),ALT[ZONE],UPPER($A17),ALT[YEAR],H$14)</f>
        <v>489.01128433797516</v>
      </c>
    </row>
    <row r="18" spans="1:8" x14ac:dyDescent="0.25">
      <c r="A18" s="5" t="s">
        <v>141</v>
      </c>
      <c r="B18" s="9">
        <f>-SUMIFS(ALT[REV2],ALT[MNAME],UPPER($B$12),ALT[ZONE],UPPER($A18),ALT[YEAR],B$14)</f>
        <v>54.500442487278569</v>
      </c>
      <c r="C18" s="9">
        <f>-SUMIFS(ALT[REV2],ALT[MNAME],UPPER($B$12),ALT[ZONE],UPPER($A18),ALT[YEAR],C$14)</f>
        <v>73.523502930997097</v>
      </c>
      <c r="D18" s="9">
        <f>-SUMIFS(ALT[REV2],ALT[MNAME],UPPER($B$12),ALT[ZONE],UPPER($A18),ALT[YEAR],D$14)</f>
        <v>82.060619915428347</v>
      </c>
      <c r="E18" s="9">
        <f>-SUMIFS(ALT[REV2],ALT[MNAME],UPPER($B$12),ALT[ZONE],UPPER($A18),ALT[YEAR],E$14)</f>
        <v>102.81315866288082</v>
      </c>
      <c r="F18" s="9">
        <f>-SUMIFS(ALT[REV2],ALT[MNAME],UPPER($B$12),ALT[ZONE],UPPER($A18),ALT[YEAR],F$14)</f>
        <v>162.25235240391649</v>
      </c>
      <c r="G18" s="9">
        <f>-SUMIFS(ALT[REV2],ALT[MNAME],UPPER($B$12),ALT[ZONE],UPPER($A18),ALT[YEAR],G$14)</f>
        <v>221.85087246909617</v>
      </c>
      <c r="H18" s="9">
        <f>-SUMIFS(ALT[REV2],ALT[MNAME],UPPER($B$12),ALT[ZONE],UPPER($A18),ALT[YEAR],H$14)</f>
        <v>281.21941591985069</v>
      </c>
    </row>
    <row r="19" spans="1:8" x14ac:dyDescent="0.25">
      <c r="A19" s="5" t="s">
        <v>137</v>
      </c>
      <c r="B19" s="9">
        <f>SUM(B15:B18)</f>
        <v>594.63310195999975</v>
      </c>
      <c r="C19" s="9">
        <f t="shared" ref="C19:H19" si="1">SUM(C15:C18)</f>
        <v>725.29708673000016</v>
      </c>
      <c r="D19" s="9">
        <f t="shared" si="1"/>
        <v>778.93239158999972</v>
      </c>
      <c r="E19" s="9">
        <f t="shared" si="1"/>
        <v>943.38601640000024</v>
      </c>
      <c r="F19" s="9">
        <f t="shared" si="1"/>
        <v>1396.3518050299999</v>
      </c>
      <c r="G19" s="9">
        <f t="shared" si="1"/>
        <v>1703.3158151100008</v>
      </c>
      <c r="H19" s="9">
        <f t="shared" si="1"/>
        <v>1949.0992508900008</v>
      </c>
    </row>
    <row r="21" spans="1:8" x14ac:dyDescent="0.25">
      <c r="B21" s="8" t="s">
        <v>143</v>
      </c>
    </row>
    <row r="22" spans="1:8" x14ac:dyDescent="0.25">
      <c r="A22" t="s">
        <v>144</v>
      </c>
      <c r="B22" s="8" t="str">
        <f>B2</f>
        <v>Vistra</v>
      </c>
    </row>
    <row r="23" spans="1:8" x14ac:dyDescent="0.25">
      <c r="B23" s="8"/>
    </row>
    <row r="24" spans="1:8" x14ac:dyDescent="0.25">
      <c r="A24" s="5"/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6">
        <v>2024</v>
      </c>
    </row>
    <row r="25" spans="1:8" x14ac:dyDescent="0.25">
      <c r="A25" s="5" t="s">
        <v>138</v>
      </c>
      <c r="B25" s="11">
        <f t="shared" ref="B25:H29" si="2">B15-B5</f>
        <v>47.178078209806358</v>
      </c>
      <c r="C25" s="11">
        <f t="shared" si="2"/>
        <v>37.991986865225499</v>
      </c>
      <c r="D25" s="11">
        <f t="shared" si="2"/>
        <v>80.23576243762821</v>
      </c>
      <c r="E25" s="11">
        <f t="shared" si="2"/>
        <v>96.742916426774713</v>
      </c>
      <c r="F25" s="11">
        <f t="shared" si="2"/>
        <v>123.67814344210882</v>
      </c>
      <c r="G25" s="11">
        <f t="shared" si="2"/>
        <v>137.96093863351308</v>
      </c>
      <c r="H25" s="11">
        <f t="shared" si="2"/>
        <v>172.82955483522352</v>
      </c>
    </row>
    <row r="26" spans="1:8" x14ac:dyDescent="0.25">
      <c r="A26" s="5" t="s">
        <v>139</v>
      </c>
      <c r="B26" s="11">
        <f t="shared" si="2"/>
        <v>-3.0383100473468971</v>
      </c>
      <c r="C26" s="11">
        <f t="shared" si="2"/>
        <v>-9.54906797040573</v>
      </c>
      <c r="D26" s="11">
        <f t="shared" si="2"/>
        <v>2.2734317477790285</v>
      </c>
      <c r="E26" s="11">
        <f t="shared" si="2"/>
        <v>-52.505460155535218</v>
      </c>
      <c r="F26" s="11">
        <f t="shared" si="2"/>
        <v>-106.17635809057577</v>
      </c>
      <c r="G26" s="11">
        <f t="shared" si="2"/>
        <v>-94.825909310937675</v>
      </c>
      <c r="H26" s="11">
        <f t="shared" si="2"/>
        <v>-84.806021352359608</v>
      </c>
    </row>
    <row r="27" spans="1:8" x14ac:dyDescent="0.25">
      <c r="A27" s="5" t="s">
        <v>140</v>
      </c>
      <c r="B27" s="11">
        <f t="shared" si="2"/>
        <v>53.547669658623633</v>
      </c>
      <c r="C27" s="11">
        <f t="shared" si="2"/>
        <v>66.741771345480046</v>
      </c>
      <c r="D27" s="11">
        <f t="shared" si="2"/>
        <v>86.009869167504547</v>
      </c>
      <c r="E27" s="11">
        <f t="shared" si="2"/>
        <v>96.993633007899291</v>
      </c>
      <c r="F27" s="11">
        <f t="shared" si="2"/>
        <v>113.43261597292053</v>
      </c>
      <c r="G27" s="11">
        <f t="shared" si="2"/>
        <v>128.67924710757723</v>
      </c>
      <c r="H27" s="11">
        <f t="shared" si="2"/>
        <v>182.80094045985248</v>
      </c>
    </row>
    <row r="28" spans="1:8" x14ac:dyDescent="0.25">
      <c r="A28" s="5" t="s">
        <v>141</v>
      </c>
      <c r="B28" s="11">
        <f t="shared" si="2"/>
        <v>-97.687437821083392</v>
      </c>
      <c r="C28" s="11">
        <f t="shared" si="2"/>
        <v>-95.184690240299744</v>
      </c>
      <c r="D28" s="11">
        <f t="shared" si="2"/>
        <v>-168.51906335291216</v>
      </c>
      <c r="E28" s="11">
        <f t="shared" si="2"/>
        <v>-141.23108927913881</v>
      </c>
      <c r="F28" s="11">
        <f t="shared" si="2"/>
        <v>-130.93440132445366</v>
      </c>
      <c r="G28" s="11">
        <f t="shared" si="2"/>
        <v>-171.81427643015198</v>
      </c>
      <c r="H28" s="11">
        <f t="shared" si="2"/>
        <v>-270.82447394271617</v>
      </c>
    </row>
    <row r="29" spans="1:8" x14ac:dyDescent="0.25">
      <c r="A29" s="5" t="s">
        <v>137</v>
      </c>
      <c r="B29" s="11">
        <f t="shared" si="2"/>
        <v>0</v>
      </c>
      <c r="C29" s="11">
        <f t="shared" si="2"/>
        <v>0</v>
      </c>
      <c r="D29" s="11">
        <f t="shared" si="2"/>
        <v>0</v>
      </c>
      <c r="E29" s="11">
        <f t="shared" si="2"/>
        <v>0</v>
      </c>
      <c r="F29" s="11">
        <f t="shared" si="2"/>
        <v>0</v>
      </c>
      <c r="G29" s="11">
        <f t="shared" si="2"/>
        <v>0</v>
      </c>
      <c r="H29" s="11">
        <f t="shared" si="2"/>
        <v>0</v>
      </c>
    </row>
    <row r="32" spans="1:8" x14ac:dyDescent="0.25">
      <c r="B32" s="8" t="s">
        <v>213</v>
      </c>
    </row>
    <row r="33" spans="1:8" x14ac:dyDescent="0.25">
      <c r="A33" s="3" t="s">
        <v>208</v>
      </c>
      <c r="B33" s="4">
        <v>2018</v>
      </c>
      <c r="C33" s="4">
        <v>2019</v>
      </c>
      <c r="D33" s="4">
        <v>2020</v>
      </c>
      <c r="E33" s="4">
        <v>2021</v>
      </c>
      <c r="F33" s="4">
        <v>2022</v>
      </c>
      <c r="G33" s="4">
        <v>2023</v>
      </c>
      <c r="H33" s="4">
        <v>2024</v>
      </c>
    </row>
    <row r="34" spans="1:8" x14ac:dyDescent="0.25">
      <c r="A34" s="5" t="s">
        <v>134</v>
      </c>
      <c r="B34" s="9">
        <f>-SUMIFS(CURR[REV],CURR[MNAME],UPPER($B$2),CURR[PROFILE],UPPER($A34),CURR[YEAR],B$4)</f>
        <v>161.57717299099528</v>
      </c>
      <c r="C34" s="9">
        <f>-SUMIFS(CURR[REV2],CURR[MNAME],UPPER($B$2),CURR[PROFILE],UPPER($A34),CURR[YEAR],C$4)</f>
        <v>192.51994408225971</v>
      </c>
      <c r="D34" s="9">
        <f>-SUMIFS(CURR[REV2],CURR[MNAME],UPPER($B$2),CURR[PROFILE],UPPER($A34),CURR[YEAR],D$4)</f>
        <v>196.65069356700789</v>
      </c>
      <c r="E34" s="9">
        <f>-SUMIFS(CURR[REV2],CURR[MNAME],UPPER($B$2),CURR[PROFILE],UPPER($A34),CURR[YEAR],E$4)</f>
        <v>228.31355292835039</v>
      </c>
      <c r="F34" s="9">
        <f>-SUMIFS(CURR[REV2],CURR[MNAME],UPPER($B$2),CURR[PROFILE],UPPER($A34),CURR[YEAR],F$4)</f>
        <v>359.23692572941292</v>
      </c>
      <c r="G34" s="9">
        <f>-SUMIFS(CURR[REV2],CURR[MNAME],UPPER($B$2),CURR[PROFILE],UPPER($A34),CURR[YEAR],G$4)</f>
        <v>402.63802490236162</v>
      </c>
      <c r="H34" s="9">
        <f>-SUMIFS(CURR[REV2],CURR[MNAME],UPPER($B$2),CURR[PROFILE],UPPER($A34),CURR[YEAR],H$4)</f>
        <v>428.70518534327323</v>
      </c>
    </row>
    <row r="35" spans="1:8" x14ac:dyDescent="0.25">
      <c r="A35" s="5" t="s">
        <v>135</v>
      </c>
      <c r="B35" s="9">
        <f>-SUMIFS(CURR[REV2],CURR[MNAME],UPPER($B$2),CURR[PROFILE],UPPER($A35),CURR[YEAR],B$4)</f>
        <v>107.77333199220321</v>
      </c>
      <c r="C35" s="9">
        <f>-SUMIFS(CURR[REV2],CURR[MNAME],UPPER($B$2),CURR[PROFILE],UPPER($A35),CURR[YEAR],C$4)</f>
        <v>124.71667152399424</v>
      </c>
      <c r="D35" s="9">
        <f>-SUMIFS(CURR[REV2],CURR[MNAME],UPPER($B$2),CURR[PROFILE],UPPER($A35),CURR[YEAR],D$4)</f>
        <v>127.11194526776677</v>
      </c>
      <c r="E35" s="9">
        <f>-SUMIFS(CURR[REV2],CURR[MNAME],UPPER($B$2),CURR[PROFILE],UPPER($A35),CURR[YEAR],E$4)</f>
        <v>185.08705229313537</v>
      </c>
      <c r="F35" s="9">
        <f>-SUMIFS(CURR[REV2],CURR[MNAME],UPPER($B$2),CURR[PROFILE],UPPER($A35),CURR[YEAR],F$4)</f>
        <v>234.57674193732717</v>
      </c>
      <c r="G35" s="9">
        <f>-SUMIFS(CURR[REV2],CURR[MNAME],UPPER($B$2),CURR[PROFILE],UPPER($A35),CURR[YEAR],G$4)</f>
        <v>268.31782758862659</v>
      </c>
      <c r="H35" s="9">
        <f>-SUMIFS(CURR[REV2],CURR[MNAME],UPPER($B$2),CURR[PROFILE],UPPER($A35),CURR[YEAR],H$4)</f>
        <v>297.75165431552449</v>
      </c>
    </row>
    <row r="36" spans="1:8" x14ac:dyDescent="0.25">
      <c r="A36" s="5" t="s">
        <v>19</v>
      </c>
      <c r="B36" s="9">
        <f>-SUMIFS(CURR[REV2],CURR[MNAME],UPPER($B$2),CURR[PROFILE],UPPER($A36),CURR[YEAR],B$4)</f>
        <v>161.58195047959757</v>
      </c>
      <c r="C36" s="9">
        <f>-SUMIFS(CURR[REV2],CURR[MNAME],UPPER($B$2),CURR[PROFILE],UPPER($A36),CURR[YEAR],C$4)</f>
        <v>202.52059051950789</v>
      </c>
      <c r="D36" s="9">
        <f>-SUMIFS(CURR[REV2],CURR[MNAME],UPPER($B$2),CURR[PROFILE],UPPER($A36),CURR[YEAR],D$4)</f>
        <v>201.71916345290441</v>
      </c>
      <c r="E36" s="9">
        <f>-SUMIFS(CURR[REV2],CURR[MNAME],UPPER($B$2),CURR[PROFILE],UPPER($A36),CURR[YEAR],E$4)</f>
        <v>280.31198637030155</v>
      </c>
      <c r="F36" s="9">
        <f>-SUMIFS(CURR[REV2],CURR[MNAME],UPPER($B$2),CURR[PROFILE],UPPER($A36),CURR[YEAR],F$4)</f>
        <v>445.51491641047755</v>
      </c>
      <c r="G36" s="9">
        <f>-SUMIFS(CURR[REV2],CURR[MNAME],UPPER($B$2),CURR[PROFILE],UPPER($A36),CURR[YEAR],G$4)</f>
        <v>510.13515658438666</v>
      </c>
      <c r="H36" s="9">
        <f>-SUMIFS(CURR[REV2],CURR[MNAME],UPPER($B$2),CURR[PROFILE],UPPER($A36),CURR[YEAR],H$4)</f>
        <v>554.74928747399122</v>
      </c>
    </row>
    <row r="37" spans="1:8" x14ac:dyDescent="0.25">
      <c r="A37" s="5" t="s">
        <v>136</v>
      </c>
      <c r="B37" s="9">
        <f>-SUMIFS(CURR[REV2],CURR[MNAME],UPPER($B$2),CURR[PROFILE],UPPER($A37),CURR[YEAR],B$4)</f>
        <v>163.70064649720396</v>
      </c>
      <c r="C37" s="9">
        <f>-SUMIFS(CURR[REV2],CURR[MNAME],UPPER($B$2),CURR[PROFILE],UPPER($A37),CURR[YEAR],C$4)</f>
        <v>205.53988060423816</v>
      </c>
      <c r="D37" s="9">
        <f>-SUMIFS(CURR[REV2],CURR[MNAME],UPPER($B$2),CURR[PROFILE],UPPER($A37),CURR[YEAR],D$4)</f>
        <v>253.45058930232094</v>
      </c>
      <c r="E37" s="9">
        <f>-SUMIFS(CURR[REV2],CURR[MNAME],UPPER($B$2),CURR[PROFILE],UPPER($A37),CURR[YEAR],E$4)</f>
        <v>249.67342480821276</v>
      </c>
      <c r="F37" s="9">
        <f>-SUMIFS(CURR[REV2],CURR[MNAME],UPPER($B$2),CURR[PROFILE],UPPER($A37),CURR[YEAR],F$4)</f>
        <v>357.02322095278214</v>
      </c>
      <c r="G37" s="9">
        <f>-SUMIFS(CURR[REV2],CURR[MNAME],UPPER($B$2),CURR[PROFILE],UPPER($A37),CURR[YEAR],G$4)</f>
        <v>522.22480603462532</v>
      </c>
      <c r="H37" s="9">
        <f>-SUMIFS(CURR[REV2],CURR[MNAME],UPPER($B$2),CURR[PROFILE],UPPER($A37),CURR[YEAR],H$4)</f>
        <v>667.89312375721124</v>
      </c>
    </row>
    <row r="38" spans="1:8" x14ac:dyDescent="0.25">
      <c r="A38" s="17" t="s">
        <v>137</v>
      </c>
      <c r="B38" s="18">
        <f>SUM(B34:B37)</f>
        <v>594.63310195999998</v>
      </c>
      <c r="C38" s="18">
        <f t="shared" ref="C38:H38" si="3">SUM(C34:C37)</f>
        <v>725.29708673000005</v>
      </c>
      <c r="D38" s="18">
        <f t="shared" si="3"/>
        <v>778.93239159000007</v>
      </c>
      <c r="E38" s="18">
        <f t="shared" si="3"/>
        <v>943.38601640000002</v>
      </c>
      <c r="F38" s="18">
        <f t="shared" si="3"/>
        <v>1396.3518050299999</v>
      </c>
      <c r="G38" s="18">
        <f t="shared" si="3"/>
        <v>1703.3158151100004</v>
      </c>
      <c r="H38" s="18">
        <f t="shared" si="3"/>
        <v>1949.0992508900001</v>
      </c>
    </row>
    <row r="39" spans="1:8" x14ac:dyDescent="0.25">
      <c r="A39" s="15"/>
      <c r="B39" s="16"/>
      <c r="C39" s="16"/>
      <c r="D39" s="16"/>
      <c r="E39" s="16"/>
      <c r="F39" s="16"/>
      <c r="G39" s="16"/>
      <c r="H39" s="16"/>
    </row>
    <row r="40" spans="1:8" x14ac:dyDescent="0.25">
      <c r="A40" s="15"/>
      <c r="B40" s="16"/>
      <c r="C40" s="16"/>
      <c r="D40" s="16"/>
      <c r="E40" s="16"/>
      <c r="F40" s="16"/>
      <c r="G40" s="16"/>
      <c r="H40" s="16"/>
    </row>
    <row r="41" spans="1:8" x14ac:dyDescent="0.25">
      <c r="B41" s="8" t="s">
        <v>214</v>
      </c>
    </row>
    <row r="42" spans="1:8" x14ac:dyDescent="0.25">
      <c r="A42" s="3" t="s">
        <v>208</v>
      </c>
      <c r="B42" s="4">
        <v>2018</v>
      </c>
      <c r="C42" s="4">
        <v>2019</v>
      </c>
      <c r="D42" s="4">
        <v>2020</v>
      </c>
      <c r="E42" s="4">
        <v>2021</v>
      </c>
      <c r="F42" s="4">
        <v>2022</v>
      </c>
      <c r="G42" s="4">
        <v>2023</v>
      </c>
      <c r="H42" s="4">
        <v>2024</v>
      </c>
    </row>
    <row r="43" spans="1:8" x14ac:dyDescent="0.25">
      <c r="A43" s="5" t="s">
        <v>134</v>
      </c>
      <c r="B43" s="9">
        <f>-SUMIFS(ALT[REV2],ALT[MNAME],UPPER($B$12),ALT[PROFILE],UPPER($A43),ALT[YEAR],B$14)</f>
        <v>180.00627673337499</v>
      </c>
      <c r="C43" s="9">
        <f>-SUMIFS(ALT[REV2],ALT[MNAME],UPPER($B$12),ALT[PROFILE],UPPER($A43),ALT[YEAR],C$14)</f>
        <v>213.86732160333949</v>
      </c>
      <c r="D43" s="9">
        <f>-SUMIFS(ALT[REV2],ALT[MNAME],UPPER($B$12),ALT[PROFILE],UPPER($A43),ALT[YEAR],D$14)</f>
        <v>230.88871876541143</v>
      </c>
      <c r="E43" s="9">
        <f>-SUMIFS(ALT[REV2],ALT[MNAME],UPPER($B$12),ALT[PROFILE],UPPER($A43),ALT[YEAR],E$14)</f>
        <v>268.61965717549919</v>
      </c>
      <c r="F43" s="9">
        <f>-SUMIFS(ALT[REV2],ALT[MNAME],UPPER($B$12),ALT[PROFILE],UPPER($A43),ALT[YEAR],F$14)</f>
        <v>415.50183711512966</v>
      </c>
      <c r="G43" s="9">
        <f>-SUMIFS(ALT[REV2],ALT[MNAME],UPPER($B$12),ALT[PROFILE],UPPER($A43),ALT[YEAR],G$14)</f>
        <v>464.16940047548917</v>
      </c>
      <c r="H43" s="9">
        <f>-SUMIFS(ALT[REV2],ALT[MNAME],UPPER($B$12),ALT[PROFILE],UPPER($A43),ALT[YEAR],H$14)</f>
        <v>509.84343771624253</v>
      </c>
    </row>
    <row r="44" spans="1:8" x14ac:dyDescent="0.25">
      <c r="A44" s="5" t="s">
        <v>135</v>
      </c>
      <c r="B44" s="9">
        <f>-SUMIFS(ALT[REV2],ALT[MNAME],UPPER($B$12),ALT[PROFILE],UPPER($A44),ALT[YEAR],B$14)</f>
        <v>106.62234763510486</v>
      </c>
      <c r="C44" s="9">
        <f>-SUMIFS(ALT[REV2],ALT[MNAME],UPPER($B$12),ALT[PROFILE],UPPER($A44),ALT[YEAR],C$14)</f>
        <v>126.79990437977909</v>
      </c>
      <c r="D44" s="9">
        <f>-SUMIFS(ALT[REV2],ALT[MNAME],UPPER($B$12),ALT[PROFILE],UPPER($A44),ALT[YEAR],D$14)</f>
        <v>130.25536789748179</v>
      </c>
      <c r="E44" s="9">
        <f>-SUMIFS(ALT[REV2],ALT[MNAME],UPPER($B$12),ALT[PROFILE],UPPER($A44),ALT[YEAR],E$14)</f>
        <v>189.46851802407943</v>
      </c>
      <c r="F44" s="9">
        <f>-SUMIFS(ALT[REV2],ALT[MNAME],UPPER($B$12),ALT[PROFILE],UPPER($A44),ALT[YEAR],F$14)</f>
        <v>244.79312182388003</v>
      </c>
      <c r="G44" s="9">
        <f>-SUMIFS(ALT[REV2],ALT[MNAME],UPPER($B$12),ALT[PROFILE],UPPER($A44),ALT[YEAR],G$14)</f>
        <v>282.99029233275598</v>
      </c>
      <c r="H44" s="9">
        <f>-SUMIFS(ALT[REV2],ALT[MNAME],UPPER($B$12),ALT[PROFILE],UPPER($A44),ALT[YEAR],H$14)</f>
        <v>313.80401610759236</v>
      </c>
    </row>
    <row r="45" spans="1:8" x14ac:dyDescent="0.25">
      <c r="A45" s="5" t="s">
        <v>19</v>
      </c>
      <c r="B45" s="9">
        <f>-SUMIFS(ALT[REV2],ALT[MNAME],UPPER($B$12),ALT[PROFILE],UPPER($A45),ALT[YEAR],B$14)</f>
        <v>161.47716898868089</v>
      </c>
      <c r="C45" s="9">
        <f>-SUMIFS(ALT[REV2],ALT[MNAME],UPPER($B$12),ALT[PROFILE],UPPER($A45),ALT[YEAR],C$14)</f>
        <v>197.03504800650563</v>
      </c>
      <c r="D45" s="9">
        <f>-SUMIFS(ALT[REV2],ALT[MNAME],UPPER($B$12),ALT[PROFILE],UPPER($A45),ALT[YEAR],D$14)</f>
        <v>209.38536352562264</v>
      </c>
      <c r="E45" s="9">
        <f>-SUMIFS(ALT[REV2],ALT[MNAME],UPPER($B$12),ALT[PROFILE],UPPER($A45),ALT[YEAR],E$14)</f>
        <v>254.27631381032177</v>
      </c>
      <c r="F45" s="9">
        <f>-SUMIFS(ALT[REV2],ALT[MNAME],UPPER($B$12),ALT[PROFILE],UPPER($A45),ALT[YEAR],F$14)</f>
        <v>389.20777319146907</v>
      </c>
      <c r="G45" s="9">
        <f>-SUMIFS(ALT[REV2],ALT[MNAME],UPPER($B$12),ALT[PROFILE],UPPER($A45),ALT[YEAR],G$14)</f>
        <v>463.6382464306617</v>
      </c>
      <c r="H45" s="9">
        <f>-SUMIFS(ALT[REV2],ALT[MNAME],UPPER($B$12),ALT[PROFILE],UPPER($A45),ALT[YEAR],H$14)</f>
        <v>521.47592896942581</v>
      </c>
    </row>
    <row r="46" spans="1:8" x14ac:dyDescent="0.25">
      <c r="A46" s="5" t="s">
        <v>136</v>
      </c>
      <c r="B46" s="9">
        <f>-SUMIFS(ALT[REV2],ALT[MNAME],UPPER($B$12),ALT[PROFILE],UPPER($A46),ALT[YEAR],B$14)</f>
        <v>146.52730860283913</v>
      </c>
      <c r="C46" s="9">
        <f>-SUMIFS(ALT[REV2],ALT[MNAME],UPPER($B$12),ALT[PROFILE],UPPER($A46),ALT[YEAR],C$14)</f>
        <v>187.59481274037591</v>
      </c>
      <c r="D46" s="9">
        <f>-SUMIFS(ALT[REV2],ALT[MNAME],UPPER($B$12),ALT[PROFILE],UPPER($A46),ALT[YEAR],D$14)</f>
        <v>208.40294140148424</v>
      </c>
      <c r="E46" s="9">
        <f>-SUMIFS(ALT[REV2],ALT[MNAME],UPPER($B$12),ALT[PROFILE],UPPER($A46),ALT[YEAR],E$14)</f>
        <v>231.02152739009966</v>
      </c>
      <c r="F46" s="9">
        <f>-SUMIFS(ALT[REV2],ALT[MNAME],UPPER($B$12),ALT[PROFILE],UPPER($A46),ALT[YEAR],F$14)</f>
        <v>346.84907289952088</v>
      </c>
      <c r="G46" s="9">
        <f>-SUMIFS(ALT[REV2],ALT[MNAME],UPPER($B$12),ALT[PROFILE],UPPER($A46),ALT[YEAR],G$14)</f>
        <v>492.51787587109334</v>
      </c>
      <c r="H46" s="9">
        <f>-SUMIFS(ALT[REV2],ALT[MNAME],UPPER($B$12),ALT[PROFILE],UPPER($A46),ALT[YEAR],H$14)</f>
        <v>603.97586809674033</v>
      </c>
    </row>
    <row r="47" spans="1:8" x14ac:dyDescent="0.25">
      <c r="A47" s="17" t="s">
        <v>137</v>
      </c>
      <c r="B47" s="18">
        <f>SUM(B43:B46)</f>
        <v>594.63310195999986</v>
      </c>
      <c r="C47" s="18">
        <f t="shared" ref="C47:H47" si="4">SUM(C43:C46)</f>
        <v>725.29708673000016</v>
      </c>
      <c r="D47" s="18">
        <f t="shared" si="4"/>
        <v>778.93239159000007</v>
      </c>
      <c r="E47" s="18">
        <f t="shared" si="4"/>
        <v>943.38601640000002</v>
      </c>
      <c r="F47" s="18">
        <f t="shared" si="4"/>
        <v>1396.3518050299997</v>
      </c>
      <c r="G47" s="18">
        <f t="shared" si="4"/>
        <v>1703.3158151100001</v>
      </c>
      <c r="H47" s="18">
        <f t="shared" si="4"/>
        <v>1949.0992508900008</v>
      </c>
    </row>
    <row r="49" spans="1:8" x14ac:dyDescent="0.25">
      <c r="B49" s="8" t="s">
        <v>209</v>
      </c>
    </row>
    <row r="50" spans="1:8" x14ac:dyDescent="0.25">
      <c r="A50" s="5"/>
      <c r="B50" s="6">
        <v>2018</v>
      </c>
      <c r="C50" s="6">
        <v>2019</v>
      </c>
      <c r="D50" s="6">
        <v>2020</v>
      </c>
      <c r="E50" s="6">
        <v>2021</v>
      </c>
      <c r="F50" s="6">
        <v>2022</v>
      </c>
      <c r="G50" s="6">
        <v>2023</v>
      </c>
      <c r="H50" s="6">
        <v>2024</v>
      </c>
    </row>
    <row r="51" spans="1:8" x14ac:dyDescent="0.25">
      <c r="A51" s="5" t="s">
        <v>134</v>
      </c>
      <c r="B51" s="11">
        <f>B43-B34</f>
        <v>18.429103742379709</v>
      </c>
      <c r="C51" s="11">
        <f t="shared" ref="C51:H55" si="5">C43-C34</f>
        <v>21.347377521079778</v>
      </c>
      <c r="D51" s="11">
        <f t="shared" si="5"/>
        <v>34.238025198403534</v>
      </c>
      <c r="E51" s="11">
        <f t="shared" si="5"/>
        <v>40.306104247148795</v>
      </c>
      <c r="F51" s="11">
        <f t="shared" si="5"/>
        <v>56.264911385716744</v>
      </c>
      <c r="G51" s="11">
        <f t="shared" si="5"/>
        <v>61.531375573127548</v>
      </c>
      <c r="H51" s="11">
        <f t="shared" si="5"/>
        <v>81.138252372969305</v>
      </c>
    </row>
    <row r="52" spans="1:8" x14ac:dyDescent="0.25">
      <c r="A52" s="5" t="s">
        <v>135</v>
      </c>
      <c r="B52" s="11">
        <f t="shared" ref="B52:B55" si="6">B44-B35</f>
        <v>-1.150984357098352</v>
      </c>
      <c r="C52" s="11">
        <f t="shared" si="5"/>
        <v>2.083232855784857</v>
      </c>
      <c r="D52" s="11">
        <f t="shared" si="5"/>
        <v>3.143422629715019</v>
      </c>
      <c r="E52" s="11">
        <f t="shared" si="5"/>
        <v>4.3814657309440577</v>
      </c>
      <c r="F52" s="11">
        <f t="shared" si="5"/>
        <v>10.216379886552858</v>
      </c>
      <c r="G52" s="11">
        <f t="shared" si="5"/>
        <v>14.6724647441294</v>
      </c>
      <c r="H52" s="11">
        <f t="shared" si="5"/>
        <v>16.05236179206787</v>
      </c>
    </row>
    <row r="53" spans="1:8" x14ac:dyDescent="0.25">
      <c r="A53" s="5" t="s">
        <v>19</v>
      </c>
      <c r="B53" s="11">
        <f t="shared" si="6"/>
        <v>-0.10478149091667888</v>
      </c>
      <c r="C53" s="11">
        <f t="shared" si="5"/>
        <v>-5.4855425130022581</v>
      </c>
      <c r="D53" s="11">
        <f t="shared" si="5"/>
        <v>7.666200072718226</v>
      </c>
      <c r="E53" s="11">
        <f t="shared" si="5"/>
        <v>-26.035672559979787</v>
      </c>
      <c r="F53" s="11">
        <f t="shared" si="5"/>
        <v>-56.307143219008481</v>
      </c>
      <c r="G53" s="11">
        <f t="shared" si="5"/>
        <v>-46.496910153724968</v>
      </c>
      <c r="H53" s="11">
        <f t="shared" si="5"/>
        <v>-33.273358504565408</v>
      </c>
    </row>
    <row r="54" spans="1:8" x14ac:dyDescent="0.25">
      <c r="A54" s="5" t="s">
        <v>136</v>
      </c>
      <c r="B54" s="11">
        <f t="shared" si="6"/>
        <v>-17.173337894364835</v>
      </c>
      <c r="C54" s="11">
        <f t="shared" si="5"/>
        <v>-17.945067863862249</v>
      </c>
      <c r="D54" s="11">
        <f t="shared" si="5"/>
        <v>-45.047647900836694</v>
      </c>
      <c r="E54" s="11">
        <f t="shared" si="5"/>
        <v>-18.651897418113094</v>
      </c>
      <c r="F54" s="11">
        <f t="shared" si="5"/>
        <v>-10.174148053261263</v>
      </c>
      <c r="G54" s="11">
        <f t="shared" si="5"/>
        <v>-29.706930163531979</v>
      </c>
      <c r="H54" s="11">
        <f t="shared" si="5"/>
        <v>-63.917255660470914</v>
      </c>
    </row>
    <row r="55" spans="1:8" x14ac:dyDescent="0.25">
      <c r="A55" s="5" t="s">
        <v>137</v>
      </c>
      <c r="B55" s="11">
        <f t="shared" si="6"/>
        <v>0</v>
      </c>
      <c r="C55" s="11">
        <f t="shared" si="5"/>
        <v>0</v>
      </c>
      <c r="D55" s="11">
        <f t="shared" si="5"/>
        <v>0</v>
      </c>
      <c r="E55" s="11">
        <f t="shared" si="5"/>
        <v>0</v>
      </c>
      <c r="F55" s="11">
        <f t="shared" si="5"/>
        <v>0</v>
      </c>
      <c r="G55" s="11">
        <f t="shared" si="5"/>
        <v>0</v>
      </c>
      <c r="H55" s="11">
        <f t="shared" si="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625BC-4087-4DE2-99B6-EC853E821F3E}">
  <sheetPr>
    <tabColor theme="6"/>
  </sheetPr>
  <dimension ref="A1:J55"/>
  <sheetViews>
    <sheetView workbookViewId="0">
      <selection activeCell="J45" sqref="J45"/>
    </sheetView>
  </sheetViews>
  <sheetFormatPr defaultRowHeight="15" x14ac:dyDescent="0.25"/>
  <cols>
    <col min="1" max="1" width="17" bestFit="1" customWidth="1"/>
    <col min="2" max="8" width="12.7109375" customWidth="1"/>
  </cols>
  <sheetData>
    <row r="1" spans="1:10" x14ac:dyDescent="0.25">
      <c r="B1" s="8" t="s">
        <v>212</v>
      </c>
    </row>
    <row r="2" spans="1:10" x14ac:dyDescent="0.25">
      <c r="A2" t="s">
        <v>144</v>
      </c>
      <c r="B2" s="8" t="s">
        <v>123</v>
      </c>
      <c r="J2" t="s">
        <v>145</v>
      </c>
    </row>
    <row r="3" spans="1:10" x14ac:dyDescent="0.25">
      <c r="B3" s="8"/>
      <c r="J3" t="s">
        <v>153</v>
      </c>
    </row>
    <row r="4" spans="1:10" x14ac:dyDescent="0.25">
      <c r="A4" s="3" t="s">
        <v>142</v>
      </c>
      <c r="B4" s="6">
        <v>2018</v>
      </c>
      <c r="C4" s="6">
        <v>2019</v>
      </c>
      <c r="D4" s="6">
        <v>2020</v>
      </c>
      <c r="E4" s="6">
        <v>2021</v>
      </c>
      <c r="F4" s="6">
        <v>2022</v>
      </c>
      <c r="G4" s="6">
        <v>2023</v>
      </c>
      <c r="H4" s="6">
        <v>2024</v>
      </c>
      <c r="J4" t="s">
        <v>154</v>
      </c>
    </row>
    <row r="5" spans="1:10" x14ac:dyDescent="0.25">
      <c r="A5" s="5" t="s">
        <v>138</v>
      </c>
      <c r="B5" s="9">
        <f>-SUMIFS(CP[REV2],CP[MNAME],UPPER($B$2),CP[REVYR],B$4,CP[ZONE],UPPER($A5))</f>
        <v>0</v>
      </c>
      <c r="C5" s="9">
        <f>-SUMIFS(CP[REV2],CP[MNAME],UPPER($B$2),CP[REVYR],C$4,CP[ZONE],UPPER($A5))</f>
        <v>283.31356943927841</v>
      </c>
      <c r="D5" s="9">
        <f>-SUMIFS(CP[REV2],CP[MNAME],UPPER($B$2),CP[REVYR],D$4,CP[ZONE],UPPER($A5))</f>
        <v>296.03709289697957</v>
      </c>
      <c r="E5" s="9">
        <f>-SUMIFS(CP[REV2],CP[MNAME],UPPER($B$2),CP[REVYR],E$4,CP[ZONE],UPPER($A5))</f>
        <v>348.10437409451288</v>
      </c>
      <c r="F5" s="9">
        <f>-SUMIFS(CP[REV2],CP[MNAME],UPPER($B$2),CP[REVYR],F$4,CP[ZONE],UPPER($A5))</f>
        <v>524.12944957913919</v>
      </c>
      <c r="G5" s="9">
        <f>-SUMIFS(CP[REV2],CP[MNAME],UPPER($B$2),CP[REVYR],G$4,CP[ZONE],UPPER($A5))</f>
        <v>642.80184991378542</v>
      </c>
      <c r="H5" s="9">
        <f>-SUMIFS(CP[REV2],CP[MNAME],UPPER($B$2),CP[REVYR],H$4,CP[ZONE],UPPER($A5))</f>
        <v>720.95866097155272</v>
      </c>
      <c r="J5" s="10" t="s">
        <v>155</v>
      </c>
    </row>
    <row r="6" spans="1:10" x14ac:dyDescent="0.25">
      <c r="A6" s="5" t="s">
        <v>139</v>
      </c>
      <c r="B6" s="9">
        <f>-SUMIFS(CP[REV2],CP[MNAME],UPPER($B$2),CP[REVYR],B$4,CP[ZONE],UPPER($A6))</f>
        <v>0</v>
      </c>
      <c r="C6" s="9">
        <f>-SUMIFS(CP[REV2],CP[MNAME],UPPER($B$2),CP[REVYR],C$4,CP[ZONE],UPPER($A6))</f>
        <v>191.65943753624487</v>
      </c>
      <c r="D6" s="9">
        <f>-SUMIFS(CP[REV2],CP[MNAME],UPPER($B$2),CP[REVYR],D$4,CP[ZONE],UPPER($A6))</f>
        <v>210.06242031307636</v>
      </c>
      <c r="E6" s="9">
        <f>-SUMIFS(CP[REV2],CP[MNAME],UPPER($B$2),CP[REVYR],E$4,CP[ZONE],UPPER($A6))</f>
        <v>256.51839648617289</v>
      </c>
      <c r="F6" s="9">
        <f>-SUMIFS(CP[REV2],CP[MNAME],UPPER($B$2),CP[REVYR],F$4,CP[ZONE],UPPER($A6))</f>
        <v>366.91676717808332</v>
      </c>
      <c r="G6" s="9">
        <f>-SUMIFS(CP[REV2],CP[MNAME],UPPER($B$2),CP[REVYR],G$4,CP[ZONE],UPPER($A6))</f>
        <v>450.35829733229752</v>
      </c>
      <c r="H6" s="9">
        <f>-SUMIFS(CP[REV2],CP[MNAME],UPPER($B$2),CP[REVYR],H$4,CP[ZONE],UPPER($A6))</f>
        <v>515.58245278423306</v>
      </c>
      <c r="J6" s="10" t="s">
        <v>156</v>
      </c>
    </row>
    <row r="7" spans="1:10" x14ac:dyDescent="0.25">
      <c r="A7" s="5" t="s">
        <v>140</v>
      </c>
      <c r="B7" s="9">
        <f>-SUMIFS(CP[REV2],CP[MNAME],UPPER($B$2),CP[REVYR],B$4,CP[ZONE],UPPER($A7))</f>
        <v>0</v>
      </c>
      <c r="C7" s="9">
        <f>-SUMIFS(CP[REV2],CP[MNAME],UPPER($B$2),CP[REVYR],C$4,CP[ZONE],UPPER($A7))</f>
        <v>189.66208449538996</v>
      </c>
      <c r="D7" s="9">
        <f>-SUMIFS(CP[REV2],CP[MNAME],UPPER($B$2),CP[REVYR],D$4,CP[ZONE],UPPER($A7))</f>
        <v>202.06335537456954</v>
      </c>
      <c r="E7" s="9">
        <f>-SUMIFS(CP[REV2],CP[MNAME],UPPER($B$2),CP[REVYR],E$4,CP[ZONE],UPPER($A7))</f>
        <v>252.52918277537958</v>
      </c>
      <c r="F7" s="9">
        <f>-SUMIFS(CP[REV2],CP[MNAME],UPPER($B$2),CP[REVYR],F$4,CP[ZONE],UPPER($A7))</f>
        <v>369.51831080157444</v>
      </c>
      <c r="G7" s="9">
        <f>-SUMIFS(CP[REV2],CP[MNAME],UPPER($B$2),CP[REVYR],G$4,CP[ZONE],UPPER($A7))</f>
        <v>434.88246576868966</v>
      </c>
      <c r="H7" s="9">
        <f>-SUMIFS(CP[REV2],CP[MNAME],UPPER($B$2),CP[REVYR],H$4,CP[ZONE],UPPER($A7))</f>
        <v>510.24576995073119</v>
      </c>
      <c r="J7" s="10"/>
    </row>
    <row r="8" spans="1:10" x14ac:dyDescent="0.25">
      <c r="A8" s="5" t="s">
        <v>141</v>
      </c>
      <c r="B8" s="9">
        <f>-SUMIFS(CP[REV2],CP[MNAME],UPPER($B$2),CP[REVYR],B$4,CP[ZONE],UPPER($A8))</f>
        <v>0</v>
      </c>
      <c r="C8" s="9">
        <f>-SUMIFS(CP[REV2],CP[MNAME],UPPER($B$2),CP[REVYR],C$4,CP[ZONE],UPPER($A8))</f>
        <v>60.661995259086652</v>
      </c>
      <c r="D8" s="9">
        <f>-SUMIFS(CP[REV2],CP[MNAME],UPPER($B$2),CP[REVYR],D$4,CP[ZONE],UPPER($A8))</f>
        <v>70.769523005374595</v>
      </c>
      <c r="E8" s="9">
        <f>-SUMIFS(CP[REV2],CP[MNAME],UPPER($B$2),CP[REVYR],E$4,CP[ZONE],UPPER($A8))</f>
        <v>86.234063043934782</v>
      </c>
      <c r="F8" s="9">
        <f>-SUMIFS(CP[REV2],CP[MNAME],UPPER($B$2),CP[REVYR],F$4,CP[ZONE],UPPER($A8))</f>
        <v>135.78727747120286</v>
      </c>
      <c r="G8" s="9">
        <f>-SUMIFS(CP[REV2],CP[MNAME],UPPER($B$2),CP[REVYR],G$4,CP[ZONE],UPPER($A8))</f>
        <v>175.27320209522696</v>
      </c>
      <c r="H8" s="9">
        <f>-SUMIFS(CP[REV2],CP[MNAME],UPPER($B$2),CP[REVYR],H$4,CP[ZONE],UPPER($A8))</f>
        <v>202.31236718348313</v>
      </c>
      <c r="J8" s="10"/>
    </row>
    <row r="9" spans="1:10" x14ac:dyDescent="0.25">
      <c r="A9" s="5" t="s">
        <v>137</v>
      </c>
      <c r="B9" s="9">
        <f>SUM(B5:B8)</f>
        <v>0</v>
      </c>
      <c r="C9" s="9">
        <f t="shared" ref="C9:H9" si="0">SUM(C5:C8)</f>
        <v>725.29708672999993</v>
      </c>
      <c r="D9" s="9">
        <f t="shared" si="0"/>
        <v>778.93239159000007</v>
      </c>
      <c r="E9" s="9">
        <f t="shared" si="0"/>
        <v>943.38601640000002</v>
      </c>
      <c r="F9" s="9">
        <f t="shared" si="0"/>
        <v>1396.3518050299999</v>
      </c>
      <c r="G9" s="9">
        <f t="shared" si="0"/>
        <v>1703.3158151099994</v>
      </c>
      <c r="H9" s="9">
        <f t="shared" si="0"/>
        <v>1949.0992508900001</v>
      </c>
      <c r="J9" s="10"/>
    </row>
    <row r="11" spans="1:10" x14ac:dyDescent="0.25">
      <c r="B11" s="8" t="s">
        <v>212</v>
      </c>
    </row>
    <row r="12" spans="1:10" x14ac:dyDescent="0.25">
      <c r="A12" t="s">
        <v>144</v>
      </c>
      <c r="B12" s="8" t="str">
        <f>+B2</f>
        <v>COG</v>
      </c>
    </row>
    <row r="13" spans="1:10" x14ac:dyDescent="0.25">
      <c r="B13" s="8"/>
    </row>
    <row r="14" spans="1:10" x14ac:dyDescent="0.25">
      <c r="A14" s="5"/>
      <c r="B14" s="6">
        <v>2018</v>
      </c>
      <c r="C14" s="6">
        <v>2019</v>
      </c>
      <c r="D14" s="6">
        <v>2020</v>
      </c>
      <c r="E14" s="6">
        <v>2021</v>
      </c>
      <c r="F14" s="6">
        <v>2022</v>
      </c>
      <c r="G14" s="6">
        <v>2023</v>
      </c>
      <c r="H14" s="6">
        <v>2024</v>
      </c>
    </row>
    <row r="15" spans="1:10" x14ac:dyDescent="0.25">
      <c r="A15" s="5" t="s">
        <v>138</v>
      </c>
      <c r="B15" s="9">
        <f>B5</f>
        <v>0</v>
      </c>
      <c r="C15" s="9">
        <f t="shared" ref="C15:H15" si="1">C5</f>
        <v>283.31356943927841</v>
      </c>
      <c r="D15" s="9">
        <f t="shared" si="1"/>
        <v>296.03709289697957</v>
      </c>
      <c r="E15" s="9">
        <f t="shared" si="1"/>
        <v>348.10437409451288</v>
      </c>
      <c r="F15" s="9">
        <f t="shared" si="1"/>
        <v>524.12944957913919</v>
      </c>
      <c r="G15" s="9">
        <f t="shared" si="1"/>
        <v>642.80184991378542</v>
      </c>
      <c r="H15" s="9">
        <f t="shared" si="1"/>
        <v>720.95866097155272</v>
      </c>
    </row>
    <row r="16" spans="1:10" x14ac:dyDescent="0.25">
      <c r="A16" s="5" t="s">
        <v>139</v>
      </c>
      <c r="B16" s="9">
        <f t="shared" ref="B16:H18" si="2">B6</f>
        <v>0</v>
      </c>
      <c r="C16" s="9">
        <f t="shared" si="2"/>
        <v>191.65943753624487</v>
      </c>
      <c r="D16" s="9">
        <f t="shared" si="2"/>
        <v>210.06242031307636</v>
      </c>
      <c r="E16" s="9">
        <f t="shared" si="2"/>
        <v>256.51839648617289</v>
      </c>
      <c r="F16" s="9">
        <f t="shared" si="2"/>
        <v>366.91676717808332</v>
      </c>
      <c r="G16" s="9">
        <f t="shared" si="2"/>
        <v>450.35829733229752</v>
      </c>
      <c r="H16" s="9">
        <f t="shared" si="2"/>
        <v>515.58245278423306</v>
      </c>
    </row>
    <row r="17" spans="1:8" x14ac:dyDescent="0.25">
      <c r="A17" s="5" t="s">
        <v>140</v>
      </c>
      <c r="B17" s="9">
        <f t="shared" si="2"/>
        <v>0</v>
      </c>
      <c r="C17" s="9">
        <f t="shared" si="2"/>
        <v>189.66208449538996</v>
      </c>
      <c r="D17" s="9">
        <f t="shared" si="2"/>
        <v>202.06335537456954</v>
      </c>
      <c r="E17" s="9">
        <f t="shared" si="2"/>
        <v>252.52918277537958</v>
      </c>
      <c r="F17" s="9">
        <f t="shared" si="2"/>
        <v>369.51831080157444</v>
      </c>
      <c r="G17" s="9">
        <f t="shared" si="2"/>
        <v>434.88246576868966</v>
      </c>
      <c r="H17" s="9">
        <f t="shared" si="2"/>
        <v>510.24576995073119</v>
      </c>
    </row>
    <row r="18" spans="1:8" x14ac:dyDescent="0.25">
      <c r="A18" s="5" t="s">
        <v>141</v>
      </c>
      <c r="B18" s="9">
        <f t="shared" si="2"/>
        <v>0</v>
      </c>
      <c r="C18" s="9">
        <f t="shared" si="2"/>
        <v>60.661995259086652</v>
      </c>
      <c r="D18" s="9">
        <f t="shared" si="2"/>
        <v>70.769523005374595</v>
      </c>
      <c r="E18" s="9">
        <f t="shared" si="2"/>
        <v>86.234063043934782</v>
      </c>
      <c r="F18" s="9">
        <f t="shared" si="2"/>
        <v>135.78727747120286</v>
      </c>
      <c r="G18" s="9">
        <f t="shared" si="2"/>
        <v>175.27320209522696</v>
      </c>
      <c r="H18" s="9">
        <f t="shared" si="2"/>
        <v>202.31236718348313</v>
      </c>
    </row>
    <row r="19" spans="1:8" x14ac:dyDescent="0.25">
      <c r="A19" s="5" t="s">
        <v>137</v>
      </c>
      <c r="B19" s="9">
        <f>SUM(B15:B18)</f>
        <v>0</v>
      </c>
      <c r="C19" s="9">
        <f t="shared" ref="C19:H19" si="3">SUM(C15:C18)</f>
        <v>725.29708672999993</v>
      </c>
      <c r="D19" s="9">
        <f t="shared" si="3"/>
        <v>778.93239159000007</v>
      </c>
      <c r="E19" s="9">
        <f t="shared" si="3"/>
        <v>943.38601640000002</v>
      </c>
      <c r="F19" s="9">
        <f t="shared" si="3"/>
        <v>1396.3518050299999</v>
      </c>
      <c r="G19" s="9">
        <f t="shared" si="3"/>
        <v>1703.3158151099994</v>
      </c>
      <c r="H19" s="9">
        <f t="shared" si="3"/>
        <v>1949.0992508900001</v>
      </c>
    </row>
    <row r="21" spans="1:8" x14ac:dyDescent="0.25">
      <c r="B21" s="8" t="s">
        <v>143</v>
      </c>
    </row>
    <row r="22" spans="1:8" x14ac:dyDescent="0.25">
      <c r="A22" t="s">
        <v>144</v>
      </c>
      <c r="B22" s="8" t="str">
        <f>+B2</f>
        <v>COG</v>
      </c>
    </row>
    <row r="23" spans="1:8" x14ac:dyDescent="0.25">
      <c r="B23" s="8"/>
    </row>
    <row r="24" spans="1:8" x14ac:dyDescent="0.25">
      <c r="A24" s="5"/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6">
        <v>2024</v>
      </c>
    </row>
    <row r="25" spans="1:8" x14ac:dyDescent="0.25">
      <c r="A25" s="5" t="s">
        <v>138</v>
      </c>
      <c r="B25" s="11">
        <f t="shared" ref="B25:H29" si="4">B15-B5</f>
        <v>0</v>
      </c>
      <c r="C25" s="11">
        <f t="shared" si="4"/>
        <v>0</v>
      </c>
      <c r="D25" s="11">
        <f t="shared" si="4"/>
        <v>0</v>
      </c>
      <c r="E25" s="11">
        <f t="shared" si="4"/>
        <v>0</v>
      </c>
      <c r="F25" s="11">
        <f t="shared" si="4"/>
        <v>0</v>
      </c>
      <c r="G25" s="11">
        <f t="shared" si="4"/>
        <v>0</v>
      </c>
      <c r="H25" s="11">
        <f t="shared" si="4"/>
        <v>0</v>
      </c>
    </row>
    <row r="26" spans="1:8" x14ac:dyDescent="0.25">
      <c r="A26" s="5" t="s">
        <v>139</v>
      </c>
      <c r="B26" s="11">
        <f t="shared" si="4"/>
        <v>0</v>
      </c>
      <c r="C26" s="11">
        <f t="shared" si="4"/>
        <v>0</v>
      </c>
      <c r="D26" s="11">
        <f t="shared" si="4"/>
        <v>0</v>
      </c>
      <c r="E26" s="11">
        <f t="shared" si="4"/>
        <v>0</v>
      </c>
      <c r="F26" s="11">
        <f t="shared" si="4"/>
        <v>0</v>
      </c>
      <c r="G26" s="11">
        <f t="shared" si="4"/>
        <v>0</v>
      </c>
      <c r="H26" s="11">
        <f t="shared" si="4"/>
        <v>0</v>
      </c>
    </row>
    <row r="27" spans="1:8" x14ac:dyDescent="0.25">
      <c r="A27" s="5" t="s">
        <v>140</v>
      </c>
      <c r="B27" s="11">
        <f t="shared" si="4"/>
        <v>0</v>
      </c>
      <c r="C27" s="11">
        <f t="shared" si="4"/>
        <v>0</v>
      </c>
      <c r="D27" s="11">
        <f t="shared" si="4"/>
        <v>0</v>
      </c>
      <c r="E27" s="11">
        <f t="shared" si="4"/>
        <v>0</v>
      </c>
      <c r="F27" s="11">
        <f t="shared" si="4"/>
        <v>0</v>
      </c>
      <c r="G27" s="11">
        <f t="shared" si="4"/>
        <v>0</v>
      </c>
      <c r="H27" s="11">
        <f t="shared" si="4"/>
        <v>0</v>
      </c>
    </row>
    <row r="28" spans="1:8" x14ac:dyDescent="0.25">
      <c r="A28" s="5" t="s">
        <v>141</v>
      </c>
      <c r="B28" s="11">
        <f t="shared" si="4"/>
        <v>0</v>
      </c>
      <c r="C28" s="11">
        <f t="shared" si="4"/>
        <v>0</v>
      </c>
      <c r="D28" s="11">
        <f t="shared" si="4"/>
        <v>0</v>
      </c>
      <c r="E28" s="11">
        <f t="shared" si="4"/>
        <v>0</v>
      </c>
      <c r="F28" s="11">
        <f t="shared" si="4"/>
        <v>0</v>
      </c>
      <c r="G28" s="11">
        <f t="shared" si="4"/>
        <v>0</v>
      </c>
      <c r="H28" s="11">
        <f t="shared" si="4"/>
        <v>0</v>
      </c>
    </row>
    <row r="29" spans="1:8" x14ac:dyDescent="0.25">
      <c r="A29" s="5" t="s">
        <v>137</v>
      </c>
      <c r="B29" s="11">
        <f t="shared" si="4"/>
        <v>0</v>
      </c>
      <c r="C29" s="11">
        <f t="shared" si="4"/>
        <v>0</v>
      </c>
      <c r="D29" s="11">
        <f t="shared" si="4"/>
        <v>0</v>
      </c>
      <c r="E29" s="11">
        <f t="shared" si="4"/>
        <v>0</v>
      </c>
      <c r="F29" s="11">
        <f t="shared" si="4"/>
        <v>0</v>
      </c>
      <c r="G29" s="11">
        <f t="shared" si="4"/>
        <v>0</v>
      </c>
      <c r="H29" s="11">
        <f t="shared" si="4"/>
        <v>0</v>
      </c>
    </row>
    <row r="32" spans="1:8" x14ac:dyDescent="0.25">
      <c r="B32" s="8" t="s">
        <v>214</v>
      </c>
    </row>
    <row r="33" spans="1:8" x14ac:dyDescent="0.25">
      <c r="A33" s="3" t="s">
        <v>208</v>
      </c>
      <c r="B33" s="4">
        <v>2018</v>
      </c>
      <c r="C33" s="4">
        <v>2019</v>
      </c>
      <c r="D33" s="4">
        <v>2020</v>
      </c>
      <c r="E33" s="4">
        <v>2021</v>
      </c>
      <c r="F33" s="4">
        <v>2022</v>
      </c>
      <c r="G33" s="4">
        <v>2023</v>
      </c>
      <c r="H33" s="4">
        <v>2024</v>
      </c>
    </row>
    <row r="34" spans="1:8" x14ac:dyDescent="0.25">
      <c r="A34" s="5" t="s">
        <v>134</v>
      </c>
      <c r="B34" s="9">
        <f>-SUMIFS(CP[REV2],CP[MNAME],UPPER($B$2),CP[REVYR],B$4,CP[PROFILE],UPPER($A34))</f>
        <v>0</v>
      </c>
      <c r="C34" s="9">
        <f>-SUMIFS(CP[REV2],CP[MNAME],UPPER($B$2),CP[REVYR],C$4,CP[PROFILE],UPPER($A34))</f>
        <v>247.5226195349689</v>
      </c>
      <c r="D34" s="9">
        <f>-SUMIFS(CP[REV2],CP[MNAME],UPPER($B$2),CP[REVYR],D$4,CP[PROFILE],UPPER($A34))</f>
        <v>262.38152893732445</v>
      </c>
      <c r="E34" s="9">
        <f>-SUMIFS(CP[REV2],CP[MNAME],UPPER($B$2),CP[REVYR],E$4,CP[PROFILE],UPPER($A34))</f>
        <v>328.54969433694521</v>
      </c>
      <c r="F34" s="9">
        <f>-SUMIFS(CP[REV2],CP[MNAME],UPPER($B$2),CP[REVYR],F$4,CP[PROFILE],UPPER($A34))</f>
        <v>464.69734204397633</v>
      </c>
      <c r="G34" s="9">
        <f>-SUMIFS(CP[REV2],CP[MNAME],UPPER($B$2),CP[REVYR],G$4,CP[PROFILE],UPPER($A34))</f>
        <v>571.79768959150874</v>
      </c>
      <c r="H34" s="9">
        <f>-SUMIFS(CP[REV2],CP[MNAME],UPPER($B$2),CP[REVYR],H$4,CP[PROFILE],UPPER($A34))</f>
        <v>658.37632896311879</v>
      </c>
    </row>
    <row r="35" spans="1:8" x14ac:dyDescent="0.25">
      <c r="A35" s="5" t="s">
        <v>135</v>
      </c>
      <c r="B35" s="9">
        <f>-SUMIFS(CP[REV2],CP[MNAME],UPPER($B$2),CP[REVYR],B$4,CP[PROFILE],UPPER($A35))</f>
        <v>0</v>
      </c>
      <c r="C35" s="9">
        <f>-SUMIFS(CP[REV2],CP[MNAME],UPPER($B$2),CP[REVYR],C$4,CP[PROFILE],UPPER($A35))</f>
        <v>133.80230065331486</v>
      </c>
      <c r="D35" s="9">
        <f>-SUMIFS(CP[REV2],CP[MNAME],UPPER($B$2),CP[REVYR],D$4,CP[PROFILE],UPPER($A35))</f>
        <v>139.42234744774748</v>
      </c>
      <c r="E35" s="9">
        <f>-SUMIFS(CP[REV2],CP[MNAME],UPPER($B$2),CP[REVYR],E$4,CP[PROFILE],UPPER($A35))</f>
        <v>160.53856652307593</v>
      </c>
      <c r="F35" s="9">
        <f>-SUMIFS(CP[REV2],CP[MNAME],UPPER($B$2),CP[REVYR],F$4,CP[PROFILE],UPPER($A35))</f>
        <v>278.55047015199847</v>
      </c>
      <c r="G35" s="9">
        <f>-SUMIFS(CP[REV2],CP[MNAME],UPPER($B$2),CP[REVYR],G$4,CP[PROFILE],UPPER($A35))</f>
        <v>296.33496116745647</v>
      </c>
      <c r="H35" s="9">
        <f>-SUMIFS(CP[REV2],CP[MNAME],UPPER($B$2),CP[REVYR],H$4,CP[PROFILE],UPPER($A35))</f>
        <v>331.51275529032779</v>
      </c>
    </row>
    <row r="36" spans="1:8" x14ac:dyDescent="0.25">
      <c r="A36" s="5" t="s">
        <v>19</v>
      </c>
      <c r="B36" s="9">
        <f>-SUMIFS(CP[REV2],CP[MNAME],UPPER($B$2),CP[REVYR],B$4,CP[PROFILE],UPPER($A36))</f>
        <v>0</v>
      </c>
      <c r="C36" s="9">
        <f>-SUMIFS(CP[REV2],CP[MNAME],UPPER($B$2),CP[REVYR],C$4,CP[PROFILE],UPPER($A36))</f>
        <v>195.27849208706581</v>
      </c>
      <c r="D36" s="9">
        <f>-SUMIFS(CP[REV2],CP[MNAME],UPPER($B$2),CP[REVYR],D$4,CP[PROFILE],UPPER($A36))</f>
        <v>213.12621037331115</v>
      </c>
      <c r="E36" s="9">
        <f>-SUMIFS(CP[REV2],CP[MNAME],UPPER($B$2),CP[REVYR],E$4,CP[PROFILE],UPPER($A36))</f>
        <v>258.23084284182164</v>
      </c>
      <c r="F36" s="9">
        <f>-SUMIFS(CP[REV2],CP[MNAME],UPPER($B$2),CP[REVYR],F$4,CP[PROFILE],UPPER($A36))</f>
        <v>386.27152279380988</v>
      </c>
      <c r="G36" s="9">
        <f>-SUMIFS(CP[REV2],CP[MNAME],UPPER($B$2),CP[REVYR],G$4,CP[PROFILE],UPPER($A36))</f>
        <v>481.00645372323237</v>
      </c>
      <c r="H36" s="9">
        <f>-SUMIFS(CP[REV2],CP[MNAME],UPPER($B$2),CP[REVYR],H$4,CP[PROFILE],UPPER($A36))</f>
        <v>554.61244705431011</v>
      </c>
    </row>
    <row r="37" spans="1:8" x14ac:dyDescent="0.25">
      <c r="A37" s="5" t="s">
        <v>136</v>
      </c>
      <c r="B37" s="9">
        <f>-SUMIFS(CP[REV2],CP[MNAME],UPPER($B$2),CP[REVYR],B$4,CP[PROFILE],UPPER($A37))</f>
        <v>0</v>
      </c>
      <c r="C37" s="9">
        <f>-SUMIFS(CP[REV2],CP[MNAME],UPPER($B$2),CP[REVYR],C$4,CP[PROFILE],UPPER($A37))</f>
        <v>148.69367445465033</v>
      </c>
      <c r="D37" s="9">
        <f>-SUMIFS(CP[REV2],CP[MNAME],UPPER($B$2),CP[REVYR],D$4,CP[PROFILE],UPPER($A37))</f>
        <v>164.00230483161701</v>
      </c>
      <c r="E37" s="9">
        <f>-SUMIFS(CP[REV2],CP[MNAME],UPPER($B$2),CP[REVYR],E$4,CP[PROFILE],UPPER($A37))</f>
        <v>196.0669126981573</v>
      </c>
      <c r="F37" s="9">
        <f>-SUMIFS(CP[REV2],CP[MNAME],UPPER($B$2),CP[REVYR],F$4,CP[PROFILE],UPPER($A37))</f>
        <v>266.83247004021507</v>
      </c>
      <c r="G37" s="9">
        <f>-SUMIFS(CP[REV2],CP[MNAME],UPPER($B$2),CP[REVYR],G$4,CP[PROFILE],UPPER($A37))</f>
        <v>354.17671062780198</v>
      </c>
      <c r="H37" s="9">
        <f>-SUMIFS(CP[REV2],CP[MNAME],UPPER($B$2),CP[REVYR],H$4,CP[PROFILE],UPPER($A37))</f>
        <v>404.59771958224377</v>
      </c>
    </row>
    <row r="38" spans="1:8" x14ac:dyDescent="0.25">
      <c r="A38" s="17" t="s">
        <v>137</v>
      </c>
      <c r="B38" s="18">
        <f>SUM(B34:B37)</f>
        <v>0</v>
      </c>
      <c r="C38" s="18">
        <f t="shared" ref="C38:H38" si="5">SUM(C34:C37)</f>
        <v>725.29708672999993</v>
      </c>
      <c r="D38" s="18">
        <f t="shared" si="5"/>
        <v>778.93239159000018</v>
      </c>
      <c r="E38" s="18">
        <f t="shared" si="5"/>
        <v>943.38601640000002</v>
      </c>
      <c r="F38" s="18">
        <f t="shared" si="5"/>
        <v>1396.3518050299999</v>
      </c>
      <c r="G38" s="18">
        <f t="shared" si="5"/>
        <v>1703.3158151099997</v>
      </c>
      <c r="H38" s="18">
        <f t="shared" si="5"/>
        <v>1949.0992508900003</v>
      </c>
    </row>
    <row r="39" spans="1:8" x14ac:dyDescent="0.25">
      <c r="A39" s="15"/>
      <c r="B39" s="16"/>
      <c r="C39" s="16"/>
      <c r="D39" s="16"/>
      <c r="E39" s="16"/>
      <c r="F39" s="16"/>
      <c r="G39" s="16"/>
      <c r="H39" s="16"/>
    </row>
    <row r="40" spans="1:8" x14ac:dyDescent="0.25">
      <c r="A40" s="15"/>
      <c r="B40" s="16"/>
      <c r="C40" s="16"/>
      <c r="D40" s="16"/>
      <c r="E40" s="16"/>
      <c r="F40" s="16"/>
      <c r="G40" s="16"/>
      <c r="H40" s="16"/>
    </row>
    <row r="41" spans="1:8" x14ac:dyDescent="0.25">
      <c r="B41" s="8" t="s">
        <v>214</v>
      </c>
    </row>
    <row r="42" spans="1:8" x14ac:dyDescent="0.25">
      <c r="A42" s="3" t="s">
        <v>208</v>
      </c>
      <c r="B42" s="4">
        <v>2018</v>
      </c>
      <c r="C42" s="4">
        <v>2019</v>
      </c>
      <c r="D42" s="4">
        <v>2020</v>
      </c>
      <c r="E42" s="4">
        <v>2021</v>
      </c>
      <c r="F42" s="4">
        <v>2022</v>
      </c>
      <c r="G42" s="4">
        <v>2023</v>
      </c>
      <c r="H42" s="4">
        <v>2024</v>
      </c>
    </row>
    <row r="43" spans="1:8" x14ac:dyDescent="0.25">
      <c r="A43" s="5" t="s">
        <v>134</v>
      </c>
      <c r="B43" s="9">
        <f>B34</f>
        <v>0</v>
      </c>
      <c r="C43" s="9">
        <f t="shared" ref="C43:H43" si="6">C34</f>
        <v>247.5226195349689</v>
      </c>
      <c r="D43" s="9">
        <f t="shared" si="6"/>
        <v>262.38152893732445</v>
      </c>
      <c r="E43" s="9">
        <f t="shared" si="6"/>
        <v>328.54969433694521</v>
      </c>
      <c r="F43" s="9">
        <f t="shared" si="6"/>
        <v>464.69734204397633</v>
      </c>
      <c r="G43" s="9">
        <f t="shared" si="6"/>
        <v>571.79768959150874</v>
      </c>
      <c r="H43" s="9">
        <f t="shared" si="6"/>
        <v>658.37632896311879</v>
      </c>
    </row>
    <row r="44" spans="1:8" x14ac:dyDescent="0.25">
      <c r="A44" s="5" t="s">
        <v>135</v>
      </c>
      <c r="B44" s="9">
        <f t="shared" ref="B44:H46" si="7">B35</f>
        <v>0</v>
      </c>
      <c r="C44" s="9">
        <f t="shared" si="7"/>
        <v>133.80230065331486</v>
      </c>
      <c r="D44" s="9">
        <f t="shared" si="7"/>
        <v>139.42234744774748</v>
      </c>
      <c r="E44" s="9">
        <f t="shared" si="7"/>
        <v>160.53856652307593</v>
      </c>
      <c r="F44" s="9">
        <f t="shared" si="7"/>
        <v>278.55047015199847</v>
      </c>
      <c r="G44" s="9">
        <f t="shared" si="7"/>
        <v>296.33496116745647</v>
      </c>
      <c r="H44" s="9">
        <f t="shared" si="7"/>
        <v>331.51275529032779</v>
      </c>
    </row>
    <row r="45" spans="1:8" x14ac:dyDescent="0.25">
      <c r="A45" s="5" t="s">
        <v>19</v>
      </c>
      <c r="B45" s="9">
        <f t="shared" si="7"/>
        <v>0</v>
      </c>
      <c r="C45" s="9">
        <f t="shared" si="7"/>
        <v>195.27849208706581</v>
      </c>
      <c r="D45" s="9">
        <f t="shared" si="7"/>
        <v>213.12621037331115</v>
      </c>
      <c r="E45" s="9">
        <f t="shared" si="7"/>
        <v>258.23084284182164</v>
      </c>
      <c r="F45" s="9">
        <f t="shared" si="7"/>
        <v>386.27152279380988</v>
      </c>
      <c r="G45" s="9">
        <f t="shared" si="7"/>
        <v>481.00645372323237</v>
      </c>
      <c r="H45" s="9">
        <f t="shared" si="7"/>
        <v>554.61244705431011</v>
      </c>
    </row>
    <row r="46" spans="1:8" x14ac:dyDescent="0.25">
      <c r="A46" s="5" t="s">
        <v>136</v>
      </c>
      <c r="B46" s="9">
        <f t="shared" si="7"/>
        <v>0</v>
      </c>
      <c r="C46" s="9">
        <f t="shared" si="7"/>
        <v>148.69367445465033</v>
      </c>
      <c r="D46" s="9">
        <f t="shared" si="7"/>
        <v>164.00230483161701</v>
      </c>
      <c r="E46" s="9">
        <f t="shared" si="7"/>
        <v>196.0669126981573</v>
      </c>
      <c r="F46" s="9">
        <f t="shared" si="7"/>
        <v>266.83247004021507</v>
      </c>
      <c r="G46" s="9">
        <f t="shared" si="7"/>
        <v>354.17671062780198</v>
      </c>
      <c r="H46" s="9">
        <f t="shared" si="7"/>
        <v>404.59771958224377</v>
      </c>
    </row>
    <row r="47" spans="1:8" x14ac:dyDescent="0.25">
      <c r="A47" s="17" t="s">
        <v>137</v>
      </c>
      <c r="B47" s="18">
        <f>SUM(B43:B46)</f>
        <v>0</v>
      </c>
      <c r="C47" s="18">
        <f t="shared" ref="C47:H47" si="8">SUM(C43:C46)</f>
        <v>725.29708672999993</v>
      </c>
      <c r="D47" s="18">
        <f t="shared" si="8"/>
        <v>778.93239159000018</v>
      </c>
      <c r="E47" s="18">
        <f t="shared" si="8"/>
        <v>943.38601640000002</v>
      </c>
      <c r="F47" s="18">
        <f t="shared" si="8"/>
        <v>1396.3518050299999</v>
      </c>
      <c r="G47" s="18">
        <f t="shared" si="8"/>
        <v>1703.3158151099997</v>
      </c>
      <c r="H47" s="18">
        <f t="shared" si="8"/>
        <v>1949.0992508900003</v>
      </c>
    </row>
    <row r="49" spans="1:8" x14ac:dyDescent="0.25">
      <c r="B49" s="8" t="s">
        <v>209</v>
      </c>
    </row>
    <row r="50" spans="1:8" x14ac:dyDescent="0.25">
      <c r="A50" s="5"/>
      <c r="B50" s="6">
        <v>2018</v>
      </c>
      <c r="C50" s="6">
        <v>2019</v>
      </c>
      <c r="D50" s="6">
        <v>2020</v>
      </c>
      <c r="E50" s="6">
        <v>2021</v>
      </c>
      <c r="F50" s="6">
        <v>2022</v>
      </c>
      <c r="G50" s="6">
        <v>2023</v>
      </c>
      <c r="H50" s="6">
        <v>2024</v>
      </c>
    </row>
    <row r="51" spans="1:8" x14ac:dyDescent="0.25">
      <c r="A51" s="5" t="s">
        <v>134</v>
      </c>
      <c r="B51" s="11">
        <f>B43-B34</f>
        <v>0</v>
      </c>
      <c r="C51" s="11">
        <f t="shared" ref="C51:H55" si="9">C43-C34</f>
        <v>0</v>
      </c>
      <c r="D51" s="11">
        <f t="shared" si="9"/>
        <v>0</v>
      </c>
      <c r="E51" s="11">
        <f t="shared" si="9"/>
        <v>0</v>
      </c>
      <c r="F51" s="11">
        <f t="shared" si="9"/>
        <v>0</v>
      </c>
      <c r="G51" s="11">
        <f t="shared" si="9"/>
        <v>0</v>
      </c>
      <c r="H51" s="11">
        <f t="shared" si="9"/>
        <v>0</v>
      </c>
    </row>
    <row r="52" spans="1:8" x14ac:dyDescent="0.25">
      <c r="A52" s="5" t="s">
        <v>135</v>
      </c>
      <c r="B52" s="11">
        <f t="shared" ref="B52:B55" si="10">B44-B35</f>
        <v>0</v>
      </c>
      <c r="C52" s="11">
        <f t="shared" si="9"/>
        <v>0</v>
      </c>
      <c r="D52" s="11">
        <f t="shared" si="9"/>
        <v>0</v>
      </c>
      <c r="E52" s="11">
        <f t="shared" si="9"/>
        <v>0</v>
      </c>
      <c r="F52" s="11">
        <f t="shared" si="9"/>
        <v>0</v>
      </c>
      <c r="G52" s="11">
        <f t="shared" si="9"/>
        <v>0</v>
      </c>
      <c r="H52" s="11">
        <f t="shared" si="9"/>
        <v>0</v>
      </c>
    </row>
    <row r="53" spans="1:8" x14ac:dyDescent="0.25">
      <c r="A53" s="5" t="s">
        <v>19</v>
      </c>
      <c r="B53" s="11">
        <f t="shared" si="10"/>
        <v>0</v>
      </c>
      <c r="C53" s="11">
        <f t="shared" si="9"/>
        <v>0</v>
      </c>
      <c r="D53" s="11">
        <f t="shared" si="9"/>
        <v>0</v>
      </c>
      <c r="E53" s="11">
        <f t="shared" si="9"/>
        <v>0</v>
      </c>
      <c r="F53" s="11">
        <f t="shared" si="9"/>
        <v>0</v>
      </c>
      <c r="G53" s="11">
        <f t="shared" si="9"/>
        <v>0</v>
      </c>
      <c r="H53" s="11">
        <f t="shared" si="9"/>
        <v>0</v>
      </c>
    </row>
    <row r="54" spans="1:8" x14ac:dyDescent="0.25">
      <c r="A54" s="5" t="s">
        <v>136</v>
      </c>
      <c r="B54" s="11">
        <f t="shared" si="10"/>
        <v>0</v>
      </c>
      <c r="C54" s="11">
        <f t="shared" si="9"/>
        <v>0</v>
      </c>
      <c r="D54" s="11">
        <f t="shared" si="9"/>
        <v>0</v>
      </c>
      <c r="E54" s="11">
        <f t="shared" si="9"/>
        <v>0</v>
      </c>
      <c r="F54" s="11">
        <f t="shared" si="9"/>
        <v>0</v>
      </c>
      <c r="G54" s="11">
        <f t="shared" si="9"/>
        <v>0</v>
      </c>
      <c r="H54" s="11">
        <f t="shared" si="9"/>
        <v>0</v>
      </c>
    </row>
    <row r="55" spans="1:8" x14ac:dyDescent="0.25">
      <c r="A55" s="5" t="s">
        <v>137</v>
      </c>
      <c r="B55" s="11">
        <f t="shared" si="10"/>
        <v>0</v>
      </c>
      <c r="C55" s="11">
        <f t="shared" si="9"/>
        <v>0</v>
      </c>
      <c r="D55" s="11">
        <f t="shared" si="9"/>
        <v>0</v>
      </c>
      <c r="E55" s="11">
        <f t="shared" si="9"/>
        <v>0</v>
      </c>
      <c r="F55" s="11">
        <f t="shared" si="9"/>
        <v>0</v>
      </c>
      <c r="G55" s="11">
        <f t="shared" si="9"/>
        <v>0</v>
      </c>
      <c r="H55" s="11">
        <f t="shared" si="9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FC17A-533A-4DB6-BAB8-9DD7B1F1A3D1}">
  <sheetPr>
    <tabColor theme="6"/>
  </sheetPr>
  <dimension ref="A1:J55"/>
  <sheetViews>
    <sheetView workbookViewId="0"/>
  </sheetViews>
  <sheetFormatPr defaultRowHeight="15" x14ac:dyDescent="0.25"/>
  <cols>
    <col min="1" max="1" width="17" bestFit="1" customWidth="1"/>
    <col min="2" max="8" width="12.7109375" customWidth="1"/>
  </cols>
  <sheetData>
    <row r="1" spans="1:10" x14ac:dyDescent="0.25">
      <c r="B1" s="8" t="s">
        <v>211</v>
      </c>
    </row>
    <row r="2" spans="1:10" x14ac:dyDescent="0.25">
      <c r="A2" t="s">
        <v>144</v>
      </c>
      <c r="B2" s="8" t="s">
        <v>124</v>
      </c>
      <c r="J2" t="s">
        <v>145</v>
      </c>
    </row>
    <row r="3" spans="1:10" x14ac:dyDescent="0.25">
      <c r="B3" s="8"/>
      <c r="J3" t="s">
        <v>153</v>
      </c>
    </row>
    <row r="4" spans="1:10" x14ac:dyDescent="0.25">
      <c r="A4" s="3" t="s">
        <v>142</v>
      </c>
      <c r="B4" s="6">
        <v>2018</v>
      </c>
      <c r="C4" s="6">
        <v>2019</v>
      </c>
      <c r="D4" s="6">
        <v>2020</v>
      </c>
      <c r="E4" s="6">
        <v>2021</v>
      </c>
      <c r="F4" s="6">
        <v>2022</v>
      </c>
      <c r="G4" s="6">
        <v>2023</v>
      </c>
      <c r="H4" s="6">
        <v>2024</v>
      </c>
      <c r="J4" t="s">
        <v>154</v>
      </c>
    </row>
    <row r="5" spans="1:10" x14ac:dyDescent="0.25">
      <c r="A5" s="5" t="s">
        <v>138</v>
      </c>
      <c r="B5" s="9">
        <f>-SUMIFS(CP[REV2],CP[MNAME],UPPER($B$2),CP[REVYR],B$4,CP[ZONE],UPPER($A5))</f>
        <v>0</v>
      </c>
      <c r="C5" s="9">
        <f>-SUMIFS(CP[REV2],CP[MNAME],UPPER($B$2),CP[REVYR],C$4,CP[ZONE],UPPER($A5))</f>
        <v>234.95492923216827</v>
      </c>
      <c r="D5" s="9">
        <f>-SUMIFS(CP[REV2],CP[MNAME],UPPER($B$2),CP[REVYR],D$4,CP[ZONE],UPPER($A5))</f>
        <v>201.84285579750411</v>
      </c>
      <c r="E5" s="9">
        <f>-SUMIFS(CP[REV2],CP[MNAME],UPPER($B$2),CP[REVYR],E$4,CP[ZONE],UPPER($A5))</f>
        <v>240.83762060738565</v>
      </c>
      <c r="F5" s="9">
        <f>-SUMIFS(CP[REV2],CP[MNAME],UPPER($B$2),CP[REVYR],F$4,CP[ZONE],UPPER($A5))</f>
        <v>391.07144160574632</v>
      </c>
      <c r="G5" s="9">
        <f>-SUMIFS(CP[REV2],CP[MNAME],UPPER($B$2),CP[REVYR],G$4,CP[ZONE],UPPER($A5))</f>
        <v>474.27670225945934</v>
      </c>
      <c r="H5" s="9">
        <f>-SUMIFS(CP[REV2],CP[MNAME],UPPER($B$2),CP[REVYR],H$4,CP[ZONE],UPPER($A5))</f>
        <v>506.39329562680763</v>
      </c>
      <c r="J5" s="10" t="s">
        <v>155</v>
      </c>
    </row>
    <row r="6" spans="1:10" x14ac:dyDescent="0.25">
      <c r="A6" s="5" t="s">
        <v>139</v>
      </c>
      <c r="B6" s="9">
        <f>-SUMIFS(CP[REV2],CP[MNAME],UPPER($B$2),CP[REVYR],B$4,CP[ZONE],UPPER($A6))</f>
        <v>0</v>
      </c>
      <c r="C6" s="9">
        <f>-SUMIFS(CP[REV2],CP[MNAME],UPPER($B$2),CP[REVYR],C$4,CP[ZONE],UPPER($A6))</f>
        <v>205.2404666825993</v>
      </c>
      <c r="D6" s="9">
        <f>-SUMIFS(CP[REV2],CP[MNAME],UPPER($B$2),CP[REVYR],D$4,CP[ZONE],UPPER($A6))</f>
        <v>208.61545573319466</v>
      </c>
      <c r="E6" s="9">
        <f>-SUMIFS(CP[REV2],CP[MNAME],UPPER($B$2),CP[REVYR],E$4,CP[ZONE],UPPER($A6))</f>
        <v>309.01613195115186</v>
      </c>
      <c r="F6" s="9">
        <f>-SUMIFS(CP[REV2],CP[MNAME],UPPER($B$2),CP[REVYR],F$4,CP[ZONE],UPPER($A6))</f>
        <v>480.38318657308162</v>
      </c>
      <c r="G6" s="9">
        <f>-SUMIFS(CP[REV2],CP[MNAME],UPPER($B$2),CP[REVYR],G$4,CP[ZONE],UPPER($A6))</f>
        <v>552.74962183317598</v>
      </c>
      <c r="H6" s="9">
        <f>-SUMIFS(CP[REV2],CP[MNAME],UPPER($B$2),CP[REVYR],H$4,CP[ZONE],UPPER($A6))</f>
        <v>607.12218342208325</v>
      </c>
      <c r="J6" s="10"/>
    </row>
    <row r="7" spans="1:10" x14ac:dyDescent="0.25">
      <c r="A7" s="5" t="s">
        <v>140</v>
      </c>
      <c r="B7" s="9">
        <f>-SUMIFS(CP[REV2],CP[MNAME],UPPER($B$2),CP[REVYR],B$4,CP[ZONE],UPPER($A7))</f>
        <v>0</v>
      </c>
      <c r="C7" s="9">
        <f>-SUMIFS(CP[REV2],CP[MNAME],UPPER($B$2),CP[REVYR],C$4,CP[ZONE],UPPER($A7))</f>
        <v>121.22391819225395</v>
      </c>
      <c r="D7" s="9">
        <f>-SUMIFS(CP[REV2],CP[MNAME],UPPER($B$2),CP[REVYR],D$4,CP[ZONE],UPPER($A7))</f>
        <v>121.10594427186044</v>
      </c>
      <c r="E7" s="9">
        <f>-SUMIFS(CP[REV2],CP[MNAME],UPPER($B$2),CP[REVYR],E$4,CP[ZONE],UPPER($A7))</f>
        <v>155.75565993787461</v>
      </c>
      <c r="F7" s="9">
        <f>-SUMIFS(CP[REV2],CP[MNAME],UPPER($B$2),CP[REVYR],F$4,CP[ZONE],UPPER($A7))</f>
        <v>245.61892216119554</v>
      </c>
      <c r="G7" s="9">
        <f>-SUMIFS(CP[REV2],CP[MNAME],UPPER($B$2),CP[REVYR],G$4,CP[ZONE],UPPER($A7))</f>
        <v>303.13025660483186</v>
      </c>
      <c r="H7" s="9">
        <f>-SUMIFS(CP[REV2],CP[MNAME],UPPER($B$2),CP[REVYR],H$4,CP[ZONE],UPPER($A7))</f>
        <v>314.47704705291773</v>
      </c>
      <c r="J7" s="10"/>
    </row>
    <row r="8" spans="1:10" x14ac:dyDescent="0.25">
      <c r="A8" s="5" t="s">
        <v>141</v>
      </c>
      <c r="B8" s="9">
        <f>-SUMIFS(CP[REV2],CP[MNAME],UPPER($B$2),CP[REVYR],B$4,CP[ZONE],UPPER($A8))</f>
        <v>0</v>
      </c>
      <c r="C8" s="9">
        <f>-SUMIFS(CP[REV2],CP[MNAME],UPPER($B$2),CP[REVYR],C$4,CP[ZONE],UPPER($A8))</f>
        <v>163.87777262297843</v>
      </c>
      <c r="D8" s="9">
        <f>-SUMIFS(CP[REV2],CP[MNAME],UPPER($B$2),CP[REVYR],D$4,CP[ZONE],UPPER($A8))</f>
        <v>247.36813578744082</v>
      </c>
      <c r="E8" s="9">
        <f>-SUMIFS(CP[REV2],CP[MNAME],UPPER($B$2),CP[REVYR],E$4,CP[ZONE],UPPER($A8))</f>
        <v>237.77660390358793</v>
      </c>
      <c r="F8" s="9">
        <f>-SUMIFS(CP[REV2],CP[MNAME],UPPER($B$2),CP[REVYR],F$4,CP[ZONE],UPPER($A8))</f>
        <v>279.27825468997645</v>
      </c>
      <c r="G8" s="9">
        <f>-SUMIFS(CP[REV2],CP[MNAME],UPPER($B$2),CP[REVYR],G$4,CP[ZONE],UPPER($A8))</f>
        <v>373.15923441253278</v>
      </c>
      <c r="H8" s="9">
        <f>-SUMIFS(CP[REV2],CP[MNAME],UPPER($B$2),CP[REVYR],H$4,CP[ZONE],UPPER($A8))</f>
        <v>521.10672478819129</v>
      </c>
      <c r="J8" s="10"/>
    </row>
    <row r="9" spans="1:10" x14ac:dyDescent="0.25">
      <c r="A9" s="5" t="s">
        <v>137</v>
      </c>
      <c r="B9" s="9">
        <f>SUM(B5:B8)</f>
        <v>0</v>
      </c>
      <c r="C9" s="9">
        <f t="shared" ref="C9:H9" si="0">SUM(C5:C8)</f>
        <v>725.29708672999993</v>
      </c>
      <c r="D9" s="9">
        <f t="shared" si="0"/>
        <v>778.93239159000007</v>
      </c>
      <c r="E9" s="9">
        <f t="shared" si="0"/>
        <v>943.38601640000002</v>
      </c>
      <c r="F9" s="9">
        <f t="shared" si="0"/>
        <v>1396.3518050299999</v>
      </c>
      <c r="G9" s="9">
        <f t="shared" si="0"/>
        <v>1703.3158151100001</v>
      </c>
      <c r="H9" s="9">
        <f t="shared" si="0"/>
        <v>1949.0992508899999</v>
      </c>
      <c r="J9" s="10"/>
    </row>
    <row r="11" spans="1:10" x14ac:dyDescent="0.25">
      <c r="B11" s="8" t="s">
        <v>212</v>
      </c>
    </row>
    <row r="12" spans="1:10" x14ac:dyDescent="0.25">
      <c r="A12" t="s">
        <v>144</v>
      </c>
      <c r="B12" s="8" t="str">
        <f>+B2</f>
        <v>CP</v>
      </c>
    </row>
    <row r="13" spans="1:10" x14ac:dyDescent="0.25">
      <c r="B13" s="8"/>
    </row>
    <row r="14" spans="1:10" x14ac:dyDescent="0.25">
      <c r="A14" s="5"/>
      <c r="B14" s="6">
        <v>2018</v>
      </c>
      <c r="C14" s="6">
        <v>2019</v>
      </c>
      <c r="D14" s="6">
        <v>2020</v>
      </c>
      <c r="E14" s="6">
        <v>2021</v>
      </c>
      <c r="F14" s="6">
        <v>2022</v>
      </c>
      <c r="G14" s="6">
        <v>2023</v>
      </c>
      <c r="H14" s="6">
        <v>2024</v>
      </c>
    </row>
    <row r="15" spans="1:10" x14ac:dyDescent="0.25">
      <c r="A15" s="5" t="s">
        <v>138</v>
      </c>
      <c r="B15" s="9">
        <f>+COG!B15</f>
        <v>0</v>
      </c>
      <c r="C15" s="9">
        <f>+COG!C15</f>
        <v>283.31356943927841</v>
      </c>
      <c r="D15" s="9">
        <f>+COG!D15</f>
        <v>296.03709289697957</v>
      </c>
      <c r="E15" s="9">
        <f>+COG!E15</f>
        <v>348.10437409451288</v>
      </c>
      <c r="F15" s="9">
        <f>+COG!F15</f>
        <v>524.12944957913919</v>
      </c>
      <c r="G15" s="9">
        <f>+COG!G15</f>
        <v>642.80184991378542</v>
      </c>
      <c r="H15" s="9">
        <f>+COG!H15</f>
        <v>720.95866097155272</v>
      </c>
    </row>
    <row r="16" spans="1:10" x14ac:dyDescent="0.25">
      <c r="A16" s="5" t="s">
        <v>139</v>
      </c>
      <c r="B16" s="9">
        <f>+COG!B16</f>
        <v>0</v>
      </c>
      <c r="C16" s="9">
        <f>+COG!C16</f>
        <v>191.65943753624487</v>
      </c>
      <c r="D16" s="9">
        <f>+COG!D16</f>
        <v>210.06242031307636</v>
      </c>
      <c r="E16" s="9">
        <f>+COG!E16</f>
        <v>256.51839648617289</v>
      </c>
      <c r="F16" s="9">
        <f>+COG!F16</f>
        <v>366.91676717808332</v>
      </c>
      <c r="G16" s="9">
        <f>+COG!G16</f>
        <v>450.35829733229752</v>
      </c>
      <c r="H16" s="9">
        <f>+COG!H16</f>
        <v>515.58245278423306</v>
      </c>
    </row>
    <row r="17" spans="1:8" x14ac:dyDescent="0.25">
      <c r="A17" s="5" t="s">
        <v>140</v>
      </c>
      <c r="B17" s="9">
        <f>+COG!B17</f>
        <v>0</v>
      </c>
      <c r="C17" s="9">
        <f>+COG!C17</f>
        <v>189.66208449538996</v>
      </c>
      <c r="D17" s="9">
        <f>+COG!D17</f>
        <v>202.06335537456954</v>
      </c>
      <c r="E17" s="9">
        <f>+COG!E17</f>
        <v>252.52918277537958</v>
      </c>
      <c r="F17" s="9">
        <f>+COG!F17</f>
        <v>369.51831080157444</v>
      </c>
      <c r="G17" s="9">
        <f>+COG!G17</f>
        <v>434.88246576868966</v>
      </c>
      <c r="H17" s="9">
        <f>+COG!H17</f>
        <v>510.24576995073119</v>
      </c>
    </row>
    <row r="18" spans="1:8" x14ac:dyDescent="0.25">
      <c r="A18" s="5" t="s">
        <v>141</v>
      </c>
      <c r="B18" s="9">
        <f>+COG!B18</f>
        <v>0</v>
      </c>
      <c r="C18" s="9">
        <f>+COG!C18</f>
        <v>60.661995259086652</v>
      </c>
      <c r="D18" s="9">
        <f>+COG!D18</f>
        <v>70.769523005374595</v>
      </c>
      <c r="E18" s="9">
        <f>+COG!E18</f>
        <v>86.234063043934782</v>
      </c>
      <c r="F18" s="9">
        <f>+COG!F18</f>
        <v>135.78727747120286</v>
      </c>
      <c r="G18" s="9">
        <f>+COG!G18</f>
        <v>175.27320209522696</v>
      </c>
      <c r="H18" s="9">
        <f>+COG!H18</f>
        <v>202.31236718348313</v>
      </c>
    </row>
    <row r="19" spans="1:8" x14ac:dyDescent="0.25">
      <c r="A19" s="5" t="s">
        <v>137</v>
      </c>
      <c r="B19" s="9">
        <f>SUM(B15:B18)</f>
        <v>0</v>
      </c>
      <c r="C19" s="9">
        <f t="shared" ref="C19:H19" si="1">SUM(C15:C18)</f>
        <v>725.29708672999993</v>
      </c>
      <c r="D19" s="9">
        <f t="shared" si="1"/>
        <v>778.93239159000007</v>
      </c>
      <c r="E19" s="9">
        <f t="shared" si="1"/>
        <v>943.38601640000002</v>
      </c>
      <c r="F19" s="9">
        <f t="shared" si="1"/>
        <v>1396.3518050299999</v>
      </c>
      <c r="G19" s="9">
        <f t="shared" si="1"/>
        <v>1703.3158151099994</v>
      </c>
      <c r="H19" s="9">
        <f t="shared" si="1"/>
        <v>1949.0992508900001</v>
      </c>
    </row>
    <row r="21" spans="1:8" x14ac:dyDescent="0.25">
      <c r="B21" s="8" t="s">
        <v>143</v>
      </c>
    </row>
    <row r="22" spans="1:8" x14ac:dyDescent="0.25">
      <c r="A22" t="s">
        <v>144</v>
      </c>
      <c r="B22" s="8" t="str">
        <f>+B2</f>
        <v>CP</v>
      </c>
    </row>
    <row r="23" spans="1:8" x14ac:dyDescent="0.25">
      <c r="B23" s="8"/>
    </row>
    <row r="24" spans="1:8" x14ac:dyDescent="0.25">
      <c r="A24" s="5"/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6">
        <v>2024</v>
      </c>
    </row>
    <row r="25" spans="1:8" x14ac:dyDescent="0.25">
      <c r="A25" s="5" t="s">
        <v>138</v>
      </c>
      <c r="B25" s="11">
        <f t="shared" ref="B25:H29" si="2">B15-B5</f>
        <v>0</v>
      </c>
      <c r="C25" s="11">
        <f t="shared" si="2"/>
        <v>48.358640207110142</v>
      </c>
      <c r="D25" s="11">
        <f t="shared" si="2"/>
        <v>94.194237099475458</v>
      </c>
      <c r="E25" s="11">
        <f t="shared" si="2"/>
        <v>107.26675348712723</v>
      </c>
      <c r="F25" s="11">
        <f t="shared" si="2"/>
        <v>133.05800797339288</v>
      </c>
      <c r="G25" s="11">
        <f t="shared" si="2"/>
        <v>168.52514765432608</v>
      </c>
      <c r="H25" s="11">
        <f t="shared" si="2"/>
        <v>214.56536534474509</v>
      </c>
    </row>
    <row r="26" spans="1:8" x14ac:dyDescent="0.25">
      <c r="A26" s="5" t="s">
        <v>139</v>
      </c>
      <c r="B26" s="11">
        <f t="shared" si="2"/>
        <v>0</v>
      </c>
      <c r="C26" s="11">
        <f t="shared" si="2"/>
        <v>-13.581029146354439</v>
      </c>
      <c r="D26" s="11">
        <f t="shared" si="2"/>
        <v>1.4469645798816941</v>
      </c>
      <c r="E26" s="11">
        <f t="shared" si="2"/>
        <v>-52.497735464978973</v>
      </c>
      <c r="F26" s="11">
        <f t="shared" si="2"/>
        <v>-113.4664193949983</v>
      </c>
      <c r="G26" s="11">
        <f t="shared" si="2"/>
        <v>-102.39132450087845</v>
      </c>
      <c r="H26" s="11">
        <f t="shared" si="2"/>
        <v>-91.539730637850198</v>
      </c>
    </row>
    <row r="27" spans="1:8" x14ac:dyDescent="0.25">
      <c r="A27" s="5" t="s">
        <v>140</v>
      </c>
      <c r="B27" s="11">
        <f t="shared" si="2"/>
        <v>0</v>
      </c>
      <c r="C27" s="11">
        <f t="shared" si="2"/>
        <v>68.438166303136015</v>
      </c>
      <c r="D27" s="11">
        <f t="shared" si="2"/>
        <v>80.957411102709102</v>
      </c>
      <c r="E27" s="11">
        <f t="shared" si="2"/>
        <v>96.77352283750497</v>
      </c>
      <c r="F27" s="11">
        <f t="shared" si="2"/>
        <v>123.8993886403789</v>
      </c>
      <c r="G27" s="11">
        <f t="shared" si="2"/>
        <v>131.7522091638578</v>
      </c>
      <c r="H27" s="11">
        <f t="shared" si="2"/>
        <v>195.76872289781346</v>
      </c>
    </row>
    <row r="28" spans="1:8" x14ac:dyDescent="0.25">
      <c r="A28" s="5" t="s">
        <v>141</v>
      </c>
      <c r="B28" s="11">
        <f t="shared" si="2"/>
        <v>0</v>
      </c>
      <c r="C28" s="11">
        <f t="shared" si="2"/>
        <v>-103.21577736389177</v>
      </c>
      <c r="D28" s="11">
        <f t="shared" si="2"/>
        <v>-176.59861278206623</v>
      </c>
      <c r="E28" s="11">
        <f t="shared" si="2"/>
        <v>-151.54254085965314</v>
      </c>
      <c r="F28" s="11">
        <f t="shared" si="2"/>
        <v>-143.49097721877359</v>
      </c>
      <c r="G28" s="11">
        <f t="shared" si="2"/>
        <v>-197.88603231730582</v>
      </c>
      <c r="H28" s="11">
        <f t="shared" si="2"/>
        <v>-318.79435760470813</v>
      </c>
    </row>
    <row r="29" spans="1:8" x14ac:dyDescent="0.25">
      <c r="A29" s="5" t="s">
        <v>137</v>
      </c>
      <c r="B29" s="11">
        <f t="shared" si="2"/>
        <v>0</v>
      </c>
      <c r="C29" s="11">
        <f t="shared" si="2"/>
        <v>0</v>
      </c>
      <c r="D29" s="11">
        <f t="shared" si="2"/>
        <v>0</v>
      </c>
      <c r="E29" s="11">
        <f t="shared" si="2"/>
        <v>0</v>
      </c>
      <c r="F29" s="11">
        <f t="shared" si="2"/>
        <v>0</v>
      </c>
      <c r="G29" s="11">
        <f t="shared" si="2"/>
        <v>0</v>
      </c>
      <c r="H29" s="11">
        <f t="shared" si="2"/>
        <v>0</v>
      </c>
    </row>
    <row r="32" spans="1:8" x14ac:dyDescent="0.25">
      <c r="B32" s="8" t="s">
        <v>213</v>
      </c>
    </row>
    <row r="33" spans="1:8" x14ac:dyDescent="0.25">
      <c r="A33" s="3" t="s">
        <v>208</v>
      </c>
      <c r="B33" s="4">
        <v>2018</v>
      </c>
      <c r="C33" s="4">
        <v>2019</v>
      </c>
      <c r="D33" s="4">
        <v>2020</v>
      </c>
      <c r="E33" s="4">
        <v>2021</v>
      </c>
      <c r="F33" s="4">
        <v>2022</v>
      </c>
      <c r="G33" s="4">
        <v>2023</v>
      </c>
      <c r="H33" s="4">
        <v>2024</v>
      </c>
    </row>
    <row r="34" spans="1:8" x14ac:dyDescent="0.25">
      <c r="A34" s="5" t="s">
        <v>134</v>
      </c>
      <c r="B34" s="9">
        <f>-SUMIFS(CP[REV2],CP[MNAME],UPPER($B$2),CP[REVYR],B$4,CP[PROFILE],UPPER($A34))</f>
        <v>0</v>
      </c>
      <c r="C34" s="9">
        <f>-SUMIFS(CP[REV2],CP[MNAME],UPPER($B$2),CP[REVYR],C$4,CP[PROFILE],UPPER($A34))</f>
        <v>223.18248165749827</v>
      </c>
      <c r="D34" s="9">
        <f>-SUMIFS(CP[REV2],CP[MNAME],UPPER($B$2),CP[REVYR],D$4,CP[PROFILE],UPPER($A34))</f>
        <v>227.61103833471185</v>
      </c>
      <c r="E34" s="9">
        <f>-SUMIFS(CP[REV2],CP[MNAME],UPPER($B$2),CP[REVYR],E$4,CP[PROFILE],UPPER($A34))</f>
        <v>282.7089784197363</v>
      </c>
      <c r="F34" s="9">
        <f>-SUMIFS(CP[REV2],CP[MNAME],UPPER($B$2),CP[REVYR],F$4,CP[PROFILE],UPPER($A34))</f>
        <v>403.13018010155213</v>
      </c>
      <c r="G34" s="9">
        <f>-SUMIFS(CP[REV2],CP[MNAME],UPPER($B$2),CP[REVYR],G$4,CP[PROFILE],UPPER($A34))</f>
        <v>494.65047190610636</v>
      </c>
      <c r="H34" s="9">
        <f>-SUMIFS(CP[REV2],CP[MNAME],UPPER($B$2),CP[REVYR],H$4,CP[PROFILE],UPPER($A34))</f>
        <v>554.12615659968833</v>
      </c>
    </row>
    <row r="35" spans="1:8" x14ac:dyDescent="0.25">
      <c r="A35" s="5" t="s">
        <v>135</v>
      </c>
      <c r="B35" s="9">
        <f>-SUMIFS(CP[REV2],CP[MNAME],UPPER($B$2),CP[REVYR],B$4,CP[PROFILE],UPPER($A35))</f>
        <v>0</v>
      </c>
      <c r="C35" s="9">
        <f>-SUMIFS(CP[REV2],CP[MNAME],UPPER($B$2),CP[REVYR],C$4,CP[PROFILE],UPPER($A35))</f>
        <v>134.85899311809843</v>
      </c>
      <c r="D35" s="9">
        <f>-SUMIFS(CP[REV2],CP[MNAME],UPPER($B$2),CP[REVYR],D$4,CP[PROFILE],UPPER($A35))</f>
        <v>140.57979161661302</v>
      </c>
      <c r="E35" s="9">
        <f>-SUMIFS(CP[REV2],CP[MNAME],UPPER($B$2),CP[REVYR],E$4,CP[PROFILE],UPPER($A35))</f>
        <v>154.23419767823015</v>
      </c>
      <c r="F35" s="9">
        <f>-SUMIFS(CP[REV2],CP[MNAME],UPPER($B$2),CP[REVYR],F$4,CP[PROFILE],UPPER($A35))</f>
        <v>268.46337212530119</v>
      </c>
      <c r="G35" s="9">
        <f>-SUMIFS(CP[REV2],CP[MNAME],UPPER($B$2),CP[REVYR],G$4,CP[PROFILE],UPPER($A35))</f>
        <v>285.65469865821257</v>
      </c>
      <c r="H35" s="9">
        <f>-SUMIFS(CP[REV2],CP[MNAME],UPPER($B$2),CP[REVYR],H$4,CP[PROFILE],UPPER($A35))</f>
        <v>322.72667742705318</v>
      </c>
    </row>
    <row r="36" spans="1:8" x14ac:dyDescent="0.25">
      <c r="A36" s="5" t="s">
        <v>19</v>
      </c>
      <c r="B36" s="9">
        <f>-SUMIFS(CP[REV2],CP[MNAME],UPPER($B$2),CP[REVYR],B$4,CP[PROFILE],UPPER($A36))</f>
        <v>0</v>
      </c>
      <c r="C36" s="9">
        <f>-SUMIFS(CP[REV2],CP[MNAME],UPPER($B$2),CP[REVYR],C$4,CP[PROFILE],UPPER($A36))</f>
        <v>202.63091051772807</v>
      </c>
      <c r="D36" s="9">
        <f>-SUMIFS(CP[REV2],CP[MNAME],UPPER($B$2),CP[REVYR],D$4,CP[PROFILE],UPPER($A36))</f>
        <v>205.60473343112858</v>
      </c>
      <c r="E36" s="9">
        <f>-SUMIFS(CP[REV2],CP[MNAME],UPPER($B$2),CP[REVYR],E$4,CP[PROFILE],UPPER($A36))</f>
        <v>281.07928143731601</v>
      </c>
      <c r="F36" s="9">
        <f>-SUMIFS(CP[REV2],CP[MNAME],UPPER($B$2),CP[REVYR],F$4,CP[PROFILE],UPPER($A36))</f>
        <v>451.29739533472974</v>
      </c>
      <c r="G36" s="9">
        <f>-SUMIFS(CP[REV2],CP[MNAME],UPPER($B$2),CP[REVYR],G$4,CP[PROFILE],UPPER($A36))</f>
        <v>535.62677700675692</v>
      </c>
      <c r="H36" s="9">
        <f>-SUMIFS(CP[REV2],CP[MNAME],UPPER($B$2),CP[REVYR],H$4,CP[PROFILE],UPPER($A36))</f>
        <v>604.01882072136164</v>
      </c>
    </row>
    <row r="37" spans="1:8" x14ac:dyDescent="0.25">
      <c r="A37" s="5" t="s">
        <v>136</v>
      </c>
      <c r="B37" s="9">
        <f>-SUMIFS(CP[REV2],CP[MNAME],UPPER($B$2),CP[REVYR],B$4,CP[PROFILE],UPPER($A37))</f>
        <v>0</v>
      </c>
      <c r="C37" s="9">
        <f>-SUMIFS(CP[REV2],CP[MNAME],UPPER($B$2),CP[REVYR],C$4,CP[PROFILE],UPPER($A37))</f>
        <v>164.6247014366752</v>
      </c>
      <c r="D37" s="9">
        <f>-SUMIFS(CP[REV2],CP[MNAME],UPPER($B$2),CP[REVYR],D$4,CP[PROFILE],UPPER($A37))</f>
        <v>205.13682820754664</v>
      </c>
      <c r="E37" s="9">
        <f>-SUMIFS(CP[REV2],CP[MNAME],UPPER($B$2),CP[REVYR],E$4,CP[PROFILE],UPPER($A37))</f>
        <v>225.3635588647175</v>
      </c>
      <c r="F37" s="9">
        <f>-SUMIFS(CP[REV2],CP[MNAME],UPPER($B$2),CP[REVYR],F$4,CP[PROFILE],UPPER($A37))</f>
        <v>273.46085746841675</v>
      </c>
      <c r="G37" s="9">
        <f>-SUMIFS(CP[REV2],CP[MNAME],UPPER($B$2),CP[REVYR],G$4,CP[PROFILE],UPPER($A37))</f>
        <v>387.38386753892416</v>
      </c>
      <c r="H37" s="9">
        <f>-SUMIFS(CP[REV2],CP[MNAME],UPPER($B$2),CP[REVYR],H$4,CP[PROFILE],UPPER($A37))</f>
        <v>468.22759614189681</v>
      </c>
    </row>
    <row r="38" spans="1:8" x14ac:dyDescent="0.25">
      <c r="A38" s="17" t="s">
        <v>137</v>
      </c>
      <c r="B38" s="18">
        <f>SUM(B34:B37)</f>
        <v>0</v>
      </c>
      <c r="C38" s="18">
        <f t="shared" ref="C38:H38" si="3">SUM(C34:C37)</f>
        <v>725.29708673000005</v>
      </c>
      <c r="D38" s="18">
        <f t="shared" si="3"/>
        <v>778.93239159000007</v>
      </c>
      <c r="E38" s="18">
        <f t="shared" si="3"/>
        <v>943.38601640000002</v>
      </c>
      <c r="F38" s="18">
        <f t="shared" si="3"/>
        <v>1396.3518050299999</v>
      </c>
      <c r="G38" s="18">
        <f t="shared" si="3"/>
        <v>1703.3158151100001</v>
      </c>
      <c r="H38" s="18">
        <f t="shared" si="3"/>
        <v>1949.0992508899999</v>
      </c>
    </row>
    <row r="39" spans="1:8" x14ac:dyDescent="0.25">
      <c r="A39" s="15"/>
      <c r="B39" s="16"/>
      <c r="C39" s="16"/>
      <c r="D39" s="16"/>
      <c r="E39" s="16"/>
      <c r="F39" s="16"/>
      <c r="G39" s="16"/>
      <c r="H39" s="16"/>
    </row>
    <row r="40" spans="1:8" x14ac:dyDescent="0.25">
      <c r="A40" s="15"/>
      <c r="B40" s="16"/>
      <c r="C40" s="16"/>
      <c r="D40" s="16"/>
      <c r="E40" s="16"/>
      <c r="F40" s="16"/>
      <c r="G40" s="16"/>
      <c r="H40" s="16"/>
    </row>
    <row r="41" spans="1:8" x14ac:dyDescent="0.25">
      <c r="B41" s="8" t="s">
        <v>214</v>
      </c>
    </row>
    <row r="42" spans="1:8" x14ac:dyDescent="0.25">
      <c r="A42" s="3" t="s">
        <v>208</v>
      </c>
      <c r="B42" s="4">
        <v>2018</v>
      </c>
      <c r="C42" s="4">
        <v>2019</v>
      </c>
      <c r="D42" s="4">
        <v>2020</v>
      </c>
      <c r="E42" s="4">
        <v>2021</v>
      </c>
      <c r="F42" s="4">
        <v>2022</v>
      </c>
      <c r="G42" s="4">
        <v>2023</v>
      </c>
      <c r="H42" s="4">
        <v>2024</v>
      </c>
    </row>
    <row r="43" spans="1:8" x14ac:dyDescent="0.25">
      <c r="A43" s="5" t="s">
        <v>134</v>
      </c>
      <c r="B43" s="9">
        <f>COG!B43</f>
        <v>0</v>
      </c>
      <c r="C43" s="9">
        <f>COG!C43</f>
        <v>247.5226195349689</v>
      </c>
      <c r="D43" s="9">
        <f>COG!D43</f>
        <v>262.38152893732445</v>
      </c>
      <c r="E43" s="9">
        <f>COG!E43</f>
        <v>328.54969433694521</v>
      </c>
      <c r="F43" s="9">
        <f>COG!F43</f>
        <v>464.69734204397633</v>
      </c>
      <c r="G43" s="9">
        <f>COG!G43</f>
        <v>571.79768959150874</v>
      </c>
      <c r="H43" s="9">
        <f>COG!H43</f>
        <v>658.37632896311879</v>
      </c>
    </row>
    <row r="44" spans="1:8" x14ac:dyDescent="0.25">
      <c r="A44" s="5" t="s">
        <v>135</v>
      </c>
      <c r="B44" s="9">
        <f>COG!B44</f>
        <v>0</v>
      </c>
      <c r="C44" s="9">
        <f>COG!C44</f>
        <v>133.80230065331486</v>
      </c>
      <c r="D44" s="9">
        <f>COG!D44</f>
        <v>139.42234744774748</v>
      </c>
      <c r="E44" s="9">
        <f>COG!E44</f>
        <v>160.53856652307593</v>
      </c>
      <c r="F44" s="9">
        <f>COG!F44</f>
        <v>278.55047015199847</v>
      </c>
      <c r="G44" s="9">
        <f>COG!G44</f>
        <v>296.33496116745647</v>
      </c>
      <c r="H44" s="9">
        <f>COG!H44</f>
        <v>331.51275529032779</v>
      </c>
    </row>
    <row r="45" spans="1:8" x14ac:dyDescent="0.25">
      <c r="A45" s="5" t="s">
        <v>19</v>
      </c>
      <c r="B45" s="9">
        <f>COG!B45</f>
        <v>0</v>
      </c>
      <c r="C45" s="9">
        <f>COG!C45</f>
        <v>195.27849208706581</v>
      </c>
      <c r="D45" s="9">
        <f>COG!D45</f>
        <v>213.12621037331115</v>
      </c>
      <c r="E45" s="9">
        <f>COG!E45</f>
        <v>258.23084284182164</v>
      </c>
      <c r="F45" s="9">
        <f>COG!F45</f>
        <v>386.27152279380988</v>
      </c>
      <c r="G45" s="9">
        <f>COG!G45</f>
        <v>481.00645372323237</v>
      </c>
      <c r="H45" s="9">
        <f>COG!H45</f>
        <v>554.61244705431011</v>
      </c>
    </row>
    <row r="46" spans="1:8" x14ac:dyDescent="0.25">
      <c r="A46" s="5" t="s">
        <v>136</v>
      </c>
      <c r="B46" s="9">
        <f>COG!B46</f>
        <v>0</v>
      </c>
      <c r="C46" s="9">
        <f>COG!C46</f>
        <v>148.69367445465033</v>
      </c>
      <c r="D46" s="9">
        <f>COG!D46</f>
        <v>164.00230483161701</v>
      </c>
      <c r="E46" s="9">
        <f>COG!E46</f>
        <v>196.0669126981573</v>
      </c>
      <c r="F46" s="9">
        <f>COG!F46</f>
        <v>266.83247004021507</v>
      </c>
      <c r="G46" s="9">
        <f>COG!G46</f>
        <v>354.17671062780198</v>
      </c>
      <c r="H46" s="9">
        <f>COG!H46</f>
        <v>404.59771958224377</v>
      </c>
    </row>
    <row r="47" spans="1:8" x14ac:dyDescent="0.25">
      <c r="A47" s="17" t="s">
        <v>137</v>
      </c>
      <c r="B47" s="18">
        <f>SUM(B43:B46)</f>
        <v>0</v>
      </c>
      <c r="C47" s="18">
        <f t="shared" ref="C47:H47" si="4">SUM(C43:C46)</f>
        <v>725.29708672999993</v>
      </c>
      <c r="D47" s="18">
        <f t="shared" si="4"/>
        <v>778.93239159000018</v>
      </c>
      <c r="E47" s="18">
        <f t="shared" si="4"/>
        <v>943.38601640000002</v>
      </c>
      <c r="F47" s="18">
        <f t="shared" si="4"/>
        <v>1396.3518050299999</v>
      </c>
      <c r="G47" s="18">
        <f t="shared" si="4"/>
        <v>1703.3158151099997</v>
      </c>
      <c r="H47" s="18">
        <f t="shared" si="4"/>
        <v>1949.0992508900003</v>
      </c>
    </row>
    <row r="49" spans="1:8" x14ac:dyDescent="0.25">
      <c r="B49" s="8" t="s">
        <v>209</v>
      </c>
    </row>
    <row r="50" spans="1:8" x14ac:dyDescent="0.25">
      <c r="A50" s="5"/>
      <c r="B50" s="6">
        <v>2018</v>
      </c>
      <c r="C50" s="6">
        <v>2019</v>
      </c>
      <c r="D50" s="6">
        <v>2020</v>
      </c>
      <c r="E50" s="6">
        <v>2021</v>
      </c>
      <c r="F50" s="6">
        <v>2022</v>
      </c>
      <c r="G50" s="6">
        <v>2023</v>
      </c>
      <c r="H50" s="6">
        <v>2024</v>
      </c>
    </row>
    <row r="51" spans="1:8" x14ac:dyDescent="0.25">
      <c r="A51" s="5" t="s">
        <v>134</v>
      </c>
      <c r="B51" s="11">
        <f>B43-B34</f>
        <v>0</v>
      </c>
      <c r="C51" s="11">
        <f t="shared" ref="C51:H55" si="5">C43-C34</f>
        <v>24.340137877470625</v>
      </c>
      <c r="D51" s="11">
        <f t="shared" si="5"/>
        <v>34.770490602612597</v>
      </c>
      <c r="E51" s="11">
        <f t="shared" si="5"/>
        <v>45.840715917208911</v>
      </c>
      <c r="F51" s="11">
        <f t="shared" si="5"/>
        <v>61.567161942424207</v>
      </c>
      <c r="G51" s="11">
        <f t="shared" si="5"/>
        <v>77.147217685402381</v>
      </c>
      <c r="H51" s="11">
        <f t="shared" si="5"/>
        <v>104.25017236343047</v>
      </c>
    </row>
    <row r="52" spans="1:8" x14ac:dyDescent="0.25">
      <c r="A52" s="5" t="s">
        <v>135</v>
      </c>
      <c r="B52" s="11">
        <f t="shared" ref="B52:B55" si="6">B44-B35</f>
        <v>0</v>
      </c>
      <c r="C52" s="11">
        <f t="shared" si="5"/>
        <v>-1.0566924647835663</v>
      </c>
      <c r="D52" s="11">
        <f t="shared" si="5"/>
        <v>-1.1574441688655384</v>
      </c>
      <c r="E52" s="11">
        <f t="shared" si="5"/>
        <v>6.3043688448457829</v>
      </c>
      <c r="F52" s="11">
        <f t="shared" si="5"/>
        <v>10.087098026697277</v>
      </c>
      <c r="G52" s="11">
        <f t="shared" si="5"/>
        <v>10.680262509243903</v>
      </c>
      <c r="H52" s="11">
        <f t="shared" si="5"/>
        <v>8.7860778632746133</v>
      </c>
    </row>
    <row r="53" spans="1:8" x14ac:dyDescent="0.25">
      <c r="A53" s="5" t="s">
        <v>19</v>
      </c>
      <c r="B53" s="11">
        <f t="shared" si="6"/>
        <v>0</v>
      </c>
      <c r="C53" s="11">
        <f t="shared" si="5"/>
        <v>-7.3524184306622544</v>
      </c>
      <c r="D53" s="11">
        <f t="shared" si="5"/>
        <v>7.5214769421825736</v>
      </c>
      <c r="E53" s="11">
        <f t="shared" si="5"/>
        <v>-22.848438595494372</v>
      </c>
      <c r="F53" s="11">
        <f t="shared" si="5"/>
        <v>-65.025872540919863</v>
      </c>
      <c r="G53" s="11">
        <f t="shared" si="5"/>
        <v>-54.620323283524556</v>
      </c>
      <c r="H53" s="11">
        <f t="shared" si="5"/>
        <v>-49.406373667051525</v>
      </c>
    </row>
    <row r="54" spans="1:8" x14ac:dyDescent="0.25">
      <c r="A54" s="5" t="s">
        <v>136</v>
      </c>
      <c r="B54" s="11">
        <f t="shared" si="6"/>
        <v>0</v>
      </c>
      <c r="C54" s="11">
        <f t="shared" si="5"/>
        <v>-15.931026982024861</v>
      </c>
      <c r="D54" s="11">
        <f t="shared" si="5"/>
        <v>-41.134523375929632</v>
      </c>
      <c r="E54" s="11">
        <f t="shared" si="5"/>
        <v>-29.296646166560208</v>
      </c>
      <c r="F54" s="11">
        <f t="shared" si="5"/>
        <v>-6.6283874282016768</v>
      </c>
      <c r="G54" s="11">
        <f t="shared" si="5"/>
        <v>-33.207156911122183</v>
      </c>
      <c r="H54" s="11">
        <f t="shared" si="5"/>
        <v>-63.629876559653042</v>
      </c>
    </row>
    <row r="55" spans="1:8" x14ac:dyDescent="0.25">
      <c r="A55" s="5" t="s">
        <v>137</v>
      </c>
      <c r="B55" s="11">
        <f t="shared" si="6"/>
        <v>0</v>
      </c>
      <c r="C55" s="11">
        <f t="shared" si="5"/>
        <v>0</v>
      </c>
      <c r="D55" s="11">
        <f t="shared" si="5"/>
        <v>0</v>
      </c>
      <c r="E55" s="11">
        <f t="shared" si="5"/>
        <v>0</v>
      </c>
      <c r="F55" s="11">
        <f t="shared" si="5"/>
        <v>0</v>
      </c>
      <c r="G55" s="11">
        <f t="shared" si="5"/>
        <v>0</v>
      </c>
      <c r="H55" s="11">
        <f t="shared" si="5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06F9F-B2E0-47E8-81C7-D2A7A87405BF}">
  <sheetPr>
    <tabColor rgb="FF92D050"/>
  </sheetPr>
  <dimension ref="A1:AJ76"/>
  <sheetViews>
    <sheetView zoomScale="70" zoomScaleNormal="70" workbookViewId="0">
      <selection activeCell="M38" sqref="M38"/>
    </sheetView>
  </sheetViews>
  <sheetFormatPr defaultRowHeight="15" x14ac:dyDescent="0.25"/>
  <cols>
    <col min="1" max="1" width="17" style="15" bestFit="1" customWidth="1"/>
    <col min="2" max="8" width="12.7109375" style="15" customWidth="1"/>
    <col min="9" max="9" width="9.140625" style="15"/>
    <col min="10" max="10" width="17" style="15" bestFit="1" customWidth="1"/>
    <col min="11" max="17" width="12.7109375" style="15" customWidth="1"/>
    <col min="18" max="18" width="9.140625" style="15"/>
    <col min="19" max="19" width="17" style="15" bestFit="1" customWidth="1"/>
    <col min="20" max="26" width="12.7109375" style="15" customWidth="1"/>
    <col min="27" max="27" width="9.140625" style="15"/>
    <col min="28" max="28" width="17" style="15" bestFit="1" customWidth="1"/>
    <col min="29" max="35" width="12.7109375" style="15" customWidth="1"/>
    <col min="36" max="16384" width="9.140625" style="15"/>
  </cols>
  <sheetData>
    <row r="1" spans="1:35" customFormat="1" x14ac:dyDescent="0.25">
      <c r="B1" s="8" t="str">
        <f>Current!B1</f>
        <v>Allocation per zone w/ zonal allocation</v>
      </c>
      <c r="I1" s="38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</row>
    <row r="2" spans="1:35" customFormat="1" x14ac:dyDescent="0.25">
      <c r="A2" t="str">
        <f>Current!A2</f>
        <v>Proposal/Method</v>
      </c>
      <c r="B2" s="8" t="str">
        <f>Current!B2</f>
        <v>Current</v>
      </c>
      <c r="I2" s="3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35" customFormat="1" x14ac:dyDescent="0.25">
      <c r="B3" s="8"/>
      <c r="I3" s="38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</row>
    <row r="4" spans="1:35" customFormat="1" x14ac:dyDescent="0.25">
      <c r="A4" s="3" t="s">
        <v>218</v>
      </c>
      <c r="B4" s="6">
        <f>Current!B4</f>
        <v>2018</v>
      </c>
      <c r="C4" s="6">
        <f>Current!C4</f>
        <v>2019</v>
      </c>
      <c r="D4" s="6">
        <f>Current!D4</f>
        <v>2020</v>
      </c>
      <c r="E4" s="6">
        <f>Current!E4</f>
        <v>2021</v>
      </c>
      <c r="F4" s="6">
        <f>Current!F4</f>
        <v>2022</v>
      </c>
      <c r="G4" s="6">
        <f>Current!G4</f>
        <v>2023</v>
      </c>
      <c r="H4" s="36">
        <f>Current!H4</f>
        <v>2024</v>
      </c>
      <c r="I4" s="38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</row>
    <row r="5" spans="1:35" customFormat="1" x14ac:dyDescent="0.25">
      <c r="A5" s="5" t="str">
        <f>Current!A5</f>
        <v>North</v>
      </c>
      <c r="B5" s="35">
        <f>Current!B5/Current!B$9</f>
        <v>0.2958291574887249</v>
      </c>
      <c r="C5" s="35">
        <f>Current!C5/Current!C$9</f>
        <v>0.32104652364048902</v>
      </c>
      <c r="D5" s="35">
        <f>Current!D5/Current!D$9</f>
        <v>0.25390029040315415</v>
      </c>
      <c r="E5" s="35">
        <f>Current!E5/Current!E$9</f>
        <v>0.2509262551886563</v>
      </c>
      <c r="F5" s="35">
        <f>Current!F5/Current!F$9</f>
        <v>0.27499081122029667</v>
      </c>
      <c r="G5" s="35">
        <f>Current!G5/Current!G$9</f>
        <v>0.26751349564551274</v>
      </c>
      <c r="H5" s="37">
        <f>Current!H5/Current!H$9</f>
        <v>0.24986222079735548</v>
      </c>
      <c r="I5" s="43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</row>
    <row r="6" spans="1:35" customFormat="1" x14ac:dyDescent="0.25">
      <c r="A6" s="5" t="str">
        <f>Current!A6</f>
        <v>South</v>
      </c>
      <c r="B6" s="35">
        <f>Current!B6/Current!B$9</f>
        <v>0.28170189314153304</v>
      </c>
      <c r="C6" s="35">
        <f>Current!C6/Current!C$9</f>
        <v>0.2860876004785482</v>
      </c>
      <c r="D6" s="35">
        <f>Current!D6/Current!D$9</f>
        <v>0.26924158009569804</v>
      </c>
      <c r="E6" s="35">
        <f>Current!E6/Current!E$9</f>
        <v>0.32840653983677043</v>
      </c>
      <c r="F6" s="35">
        <f>Current!F6/Current!F$9</f>
        <v>0.35114258029676165</v>
      </c>
      <c r="G6" s="35">
        <f>Current!G6/Current!G$9</f>
        <v>0.3299343915744431</v>
      </c>
      <c r="H6" s="37">
        <f>Current!H6/Current!H$9</f>
        <v>0.31501110001338051</v>
      </c>
      <c r="I6" s="43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</row>
    <row r="7" spans="1:35" customFormat="1" x14ac:dyDescent="0.25">
      <c r="A7" s="5" t="str">
        <f>Current!A7</f>
        <v>Houston</v>
      </c>
      <c r="B7" s="35">
        <f>Current!B7/Current!B$9</f>
        <v>0.16796063153182197</v>
      </c>
      <c r="C7" s="35">
        <f>Current!C7/Current!C$9</f>
        <v>0.16212088622938145</v>
      </c>
      <c r="D7" s="35">
        <f>Current!D7/Current!D$9</f>
        <v>0.15685862956550606</v>
      </c>
      <c r="E7" s="35">
        <f>Current!E7/Current!E$9</f>
        <v>0.16427665787551302</v>
      </c>
      <c r="F7" s="35">
        <f>Current!F7/Current!F$9</f>
        <v>0.16814225554342369</v>
      </c>
      <c r="G7" s="35">
        <f>Current!G7/Current!G$9</f>
        <v>0.17648039097618434</v>
      </c>
      <c r="H7" s="37">
        <f>Current!H7/Current!H$9</f>
        <v>0.15674941547896787</v>
      </c>
      <c r="I7" s="43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35" customFormat="1" x14ac:dyDescent="0.25">
      <c r="A8" s="5" t="str">
        <f>Current!A8</f>
        <v>West</v>
      </c>
      <c r="B8" s="35">
        <f>Current!B8/Current!B$9</f>
        <v>0.25450831783792005</v>
      </c>
      <c r="C8" s="35">
        <f>Current!C8/Current!C$9</f>
        <v>0.23074498965158136</v>
      </c>
      <c r="D8" s="35">
        <f>Current!D8/Current!D$9</f>
        <v>0.31999949993564181</v>
      </c>
      <c r="E8" s="35">
        <f>Current!E8/Current!E$9</f>
        <v>0.25639054709906023</v>
      </c>
      <c r="F8" s="35">
        <f>Current!F8/Current!F$9</f>
        <v>0.2057243529395178</v>
      </c>
      <c r="G8" s="35">
        <f>Current!G8/Current!G$9</f>
        <v>0.22607172180385984</v>
      </c>
      <c r="H8" s="37">
        <f>Current!H8/Current!H$9</f>
        <v>0.27837726371029614</v>
      </c>
      <c r="I8" s="43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35" customFormat="1" x14ac:dyDescent="0.25">
      <c r="A9" s="5" t="str">
        <f>Current!A9</f>
        <v>Total</v>
      </c>
      <c r="B9" s="35">
        <f>Current!B9/Current!B$9</f>
        <v>1</v>
      </c>
      <c r="C9" s="35">
        <f>Current!C9/Current!C$9</f>
        <v>1</v>
      </c>
      <c r="D9" s="35">
        <f>Current!D9/Current!D$9</f>
        <v>1</v>
      </c>
      <c r="E9" s="35">
        <f>Current!E9/Current!E$9</f>
        <v>1</v>
      </c>
      <c r="F9" s="35">
        <f>Current!F9/Current!F$9</f>
        <v>1</v>
      </c>
      <c r="G9" s="35">
        <f>Current!G9/Current!G$9</f>
        <v>1</v>
      </c>
      <c r="H9" s="37">
        <f>Current!H9/Current!H$9</f>
        <v>1</v>
      </c>
      <c r="I9" s="43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</row>
    <row r="10" spans="1:35" customFormat="1" x14ac:dyDescent="0.25">
      <c r="I10" s="38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customFormat="1" x14ac:dyDescent="0.25">
      <c r="A11" s="38"/>
      <c r="B11" s="8" t="str">
        <f>IMM!B1</f>
        <v>Allocation per zone w/ zonal allocation</v>
      </c>
      <c r="I11" s="38"/>
      <c r="J11" s="38"/>
      <c r="K11" s="8" t="s">
        <v>211</v>
      </c>
      <c r="R11" s="38"/>
      <c r="S11" s="38"/>
      <c r="T11" s="8" t="s">
        <v>212</v>
      </c>
      <c r="AA11" s="38"/>
      <c r="AB11" s="38"/>
      <c r="AC11" s="8" t="s">
        <v>211</v>
      </c>
    </row>
    <row r="12" spans="1:35" customFormat="1" x14ac:dyDescent="0.25">
      <c r="A12" s="38" t="str">
        <f>IMM!A2</f>
        <v>Proposal/Method</v>
      </c>
      <c r="B12" s="8" t="str">
        <f>IMM!B2</f>
        <v>IMM</v>
      </c>
      <c r="I12" s="38"/>
      <c r="J12" s="38" t="s">
        <v>144</v>
      </c>
      <c r="K12" s="8" t="s">
        <v>133</v>
      </c>
      <c r="R12" s="38"/>
      <c r="S12" s="38" t="s">
        <v>144</v>
      </c>
      <c r="T12" s="8" t="s">
        <v>123</v>
      </c>
      <c r="AA12" s="38"/>
      <c r="AB12" s="38" t="s">
        <v>144</v>
      </c>
      <c r="AC12" s="8" t="s">
        <v>220</v>
      </c>
    </row>
    <row r="13" spans="1:35" customFormat="1" x14ac:dyDescent="0.25">
      <c r="A13" s="38"/>
      <c r="B13" s="8"/>
      <c r="I13" s="38"/>
      <c r="J13" s="38"/>
      <c r="K13" s="8"/>
      <c r="R13" s="38"/>
      <c r="S13" s="38"/>
      <c r="T13" s="8"/>
      <c r="AA13" s="38"/>
      <c r="AB13" s="38"/>
      <c r="AC13" s="8"/>
    </row>
    <row r="14" spans="1:35" customFormat="1" x14ac:dyDescent="0.25">
      <c r="A14" s="3" t="s">
        <v>218</v>
      </c>
      <c r="B14" s="6">
        <f>IMM!B4</f>
        <v>2018</v>
      </c>
      <c r="C14" s="6">
        <f>IMM!C4</f>
        <v>2019</v>
      </c>
      <c r="D14" s="6">
        <f>IMM!D4</f>
        <v>2020</v>
      </c>
      <c r="E14" s="6">
        <f>IMM!E4</f>
        <v>2021</v>
      </c>
      <c r="F14" s="6">
        <f>IMM!F4</f>
        <v>2022</v>
      </c>
      <c r="G14" s="6">
        <f>IMM!G4</f>
        <v>2023</v>
      </c>
      <c r="H14" s="36">
        <f>IMM!H4</f>
        <v>2024</v>
      </c>
      <c r="I14" s="38"/>
      <c r="J14" s="3" t="s">
        <v>218</v>
      </c>
      <c r="K14" s="6">
        <v>2018</v>
      </c>
      <c r="L14" s="6">
        <v>2019</v>
      </c>
      <c r="M14" s="6">
        <v>2020</v>
      </c>
      <c r="N14" s="6">
        <v>2021</v>
      </c>
      <c r="O14" s="6">
        <v>2022</v>
      </c>
      <c r="P14" s="6">
        <v>2023</v>
      </c>
      <c r="Q14" s="36">
        <v>2024</v>
      </c>
      <c r="R14" s="38"/>
      <c r="S14" s="3" t="s">
        <v>218</v>
      </c>
      <c r="T14" s="6">
        <v>2018</v>
      </c>
      <c r="U14" s="6">
        <v>2019</v>
      </c>
      <c r="V14" s="6">
        <v>2020</v>
      </c>
      <c r="W14" s="6">
        <v>2021</v>
      </c>
      <c r="X14" s="6">
        <v>2022</v>
      </c>
      <c r="Y14" s="6">
        <v>2023</v>
      </c>
      <c r="Z14" s="36">
        <v>2024</v>
      </c>
      <c r="AA14" s="38"/>
      <c r="AB14" s="3" t="s">
        <v>218</v>
      </c>
      <c r="AC14" s="6">
        <v>2018</v>
      </c>
      <c r="AD14" s="6">
        <v>2019</v>
      </c>
      <c r="AE14" s="6">
        <v>2020</v>
      </c>
      <c r="AF14" s="6">
        <v>2021</v>
      </c>
      <c r="AG14" s="6">
        <v>2022</v>
      </c>
      <c r="AH14" s="6">
        <v>2023</v>
      </c>
      <c r="AI14" s="36">
        <v>2024</v>
      </c>
    </row>
    <row r="15" spans="1:35" customFormat="1" x14ac:dyDescent="0.25">
      <c r="A15" s="5" t="str">
        <f>IMM!A5</f>
        <v>North</v>
      </c>
      <c r="B15" s="35">
        <f>IMM!B5/IMM!B$9</f>
        <v>0.29048870707758978</v>
      </c>
      <c r="C15" s="35">
        <f>IMM!C5/IMM!C$9</f>
        <v>0.31163659609589722</v>
      </c>
      <c r="D15" s="35">
        <f>IMM!D5/IMM!D$9</f>
        <v>0.2497095053588923</v>
      </c>
      <c r="E15" s="35">
        <f>IMM!E5/IMM!E$9</f>
        <v>0.24547254374341471</v>
      </c>
      <c r="F15" s="35">
        <f>IMM!F5/IMM!F$9</f>
        <v>0.26320911342109854</v>
      </c>
      <c r="G15" s="35">
        <f>IMM!G5/IMM!G$9</f>
        <v>0.25728948368546373</v>
      </c>
      <c r="H15" s="37">
        <f>IMM!H5/IMM!H$9</f>
        <v>0.24147347630784596</v>
      </c>
      <c r="I15" s="38"/>
      <c r="J15" s="5" t="s">
        <v>138</v>
      </c>
      <c r="K15" s="35">
        <f>Vistra!B5/Vistra!B$9</f>
        <v>0.29307710445049451</v>
      </c>
      <c r="L15" s="35">
        <f>Vistra!C5/Vistra!C$9</f>
        <v>0.31574419706979484</v>
      </c>
      <c r="M15" s="35">
        <f>Vistra!D5/Vistra!D$9</f>
        <v>0.25156145492393345</v>
      </c>
      <c r="N15" s="35">
        <f>Vistra!E5/Vistra!E$9</f>
        <v>0.24806519490893375</v>
      </c>
      <c r="O15" s="35">
        <f>Vistra!F5/Vistra!F$9</f>
        <v>0.27089491187988685</v>
      </c>
      <c r="P15" s="35">
        <f>Vistra!G5/Vistra!G$9</f>
        <v>0.26357089613838736</v>
      </c>
      <c r="Q15" s="35">
        <f>Vistra!H5/Vistra!H$9</f>
        <v>0.24541552406436268</v>
      </c>
      <c r="R15" s="43"/>
      <c r="S15" s="5" t="s">
        <v>138</v>
      </c>
      <c r="T15" s="35" t="s">
        <v>219</v>
      </c>
      <c r="U15" s="35">
        <f>COG!C5/COG!C$9</f>
        <v>0.39061727204309743</v>
      </c>
      <c r="V15" s="35">
        <f>COG!D5/COG!D$9</f>
        <v>0.38005492658058837</v>
      </c>
      <c r="W15" s="35">
        <f>COG!E5/COG!E$9</f>
        <v>0.36899463002737048</v>
      </c>
      <c r="X15" s="35">
        <f>COG!F5/COG!F$9</f>
        <v>0.37535630182243257</v>
      </c>
      <c r="Y15" s="35">
        <f>COG!G5/COG!G$9</f>
        <v>0.37738265811397609</v>
      </c>
      <c r="Z15" s="35">
        <f>COG!H5/COG!H$9</f>
        <v>0.36989325230223535</v>
      </c>
      <c r="AA15" s="38"/>
      <c r="AB15" s="5" t="s">
        <v>138</v>
      </c>
      <c r="AC15" s="35" t="s">
        <v>219</v>
      </c>
      <c r="AD15" s="35">
        <f>'CP'!C5/'CP'!C$9</f>
        <v>0.32394302077161508</v>
      </c>
      <c r="AE15" s="35">
        <f>'CP'!D5/'CP'!D$9</f>
        <v>0.25912756739450937</v>
      </c>
      <c r="AF15" s="35">
        <f>'CP'!E5/'CP'!E$9</f>
        <v>0.25529064075640207</v>
      </c>
      <c r="AG15" s="35">
        <f>'CP'!F5/'CP'!F$9</f>
        <v>0.28006655643442546</v>
      </c>
      <c r="AH15" s="35">
        <f>'CP'!G5/'CP'!G$9</f>
        <v>0.2784431977042558</v>
      </c>
      <c r="AI15" s="35">
        <f>'CP'!H5/'CP'!H$9</f>
        <v>0.25980888115142303</v>
      </c>
    </row>
    <row r="16" spans="1:35" customFormat="1" x14ac:dyDescent="0.25">
      <c r="A16" s="5" t="str">
        <f>IMM!A6</f>
        <v>South</v>
      </c>
      <c r="B16" s="35">
        <f>IMM!B6/IMM!B$9</f>
        <v>0.27971272034047784</v>
      </c>
      <c r="C16" s="35">
        <f>IMM!C6/IMM!C$9</f>
        <v>0.28486176679179054</v>
      </c>
      <c r="D16" s="35">
        <f>IMM!D6/IMM!D$9</f>
        <v>0.26720608202729806</v>
      </c>
      <c r="E16" s="35">
        <f>IMM!E6/IMM!E$9</f>
        <v>0.32571993534451771</v>
      </c>
      <c r="F16" s="35">
        <f>IMM!F6/IMM!F$9</f>
        <v>0.34855841031550688</v>
      </c>
      <c r="G16" s="35">
        <f>IMM!G6/IMM!G$9</f>
        <v>0.32670688022574962</v>
      </c>
      <c r="H16" s="37">
        <f>IMM!H6/IMM!H$9</f>
        <v>0.31199400252720472</v>
      </c>
      <c r="I16" s="38"/>
      <c r="J16" s="5" t="s">
        <v>139</v>
      </c>
      <c r="K16" s="35">
        <f>Vistra!B6/Vistra!B$9</f>
        <v>0.28118671411109597</v>
      </c>
      <c r="L16" s="35">
        <f>Vistra!C6/Vistra!C$9</f>
        <v>0.28606984384823131</v>
      </c>
      <c r="M16" s="35">
        <f>Vistra!D6/Vistra!D$9</f>
        <v>0.26865185534442504</v>
      </c>
      <c r="N16" s="35">
        <f>Vistra!E6/Vistra!E$9</f>
        <v>0.32778724456962766</v>
      </c>
      <c r="O16" s="35">
        <f>Vistra!F6/Vistra!F$9</f>
        <v>0.34990530924715579</v>
      </c>
      <c r="P16" s="35">
        <f>Vistra!G6/Vistra!G$9</f>
        <v>0.32798055675755439</v>
      </c>
      <c r="Q16" s="35">
        <f>Vistra!H6/Vistra!H$9</f>
        <v>0.31425069952646145</v>
      </c>
      <c r="R16" s="43"/>
      <c r="S16" s="5" t="s">
        <v>139</v>
      </c>
      <c r="T16" s="35" t="s">
        <v>219</v>
      </c>
      <c r="U16" s="35">
        <f>COG!C6/COG!C$9</f>
        <v>0.26424956206613343</v>
      </c>
      <c r="V16" s="35">
        <f>COG!D6/COG!D$9</f>
        <v>0.26967991391946772</v>
      </c>
      <c r="W16" s="35">
        <f>COG!E6/COG!E$9</f>
        <v>0.27191244307930035</v>
      </c>
      <c r="X16" s="35">
        <f>COG!F6/COG!F$9</f>
        <v>0.26276814041873947</v>
      </c>
      <c r="Y16" s="35">
        <f>COG!G6/COG!G$9</f>
        <v>0.26440093688862598</v>
      </c>
      <c r="Z16" s="35">
        <f>COG!H6/COG!H$9</f>
        <v>0.26452344720198684</v>
      </c>
      <c r="AA16" s="38"/>
      <c r="AB16" s="5" t="s">
        <v>139</v>
      </c>
      <c r="AC16" s="35" t="s">
        <v>219</v>
      </c>
      <c r="AD16" s="35">
        <f>'CP'!C6/'CP'!C$9</f>
        <v>0.28297434311769459</v>
      </c>
      <c r="AE16" s="35">
        <f>'CP'!D6/'CP'!D$9</f>
        <v>0.26782228853951906</v>
      </c>
      <c r="AF16" s="35">
        <f>'CP'!E6/'CP'!E$9</f>
        <v>0.32756064493129777</v>
      </c>
      <c r="AG16" s="35">
        <f>'CP'!F6/'CP'!F$9</f>
        <v>0.34402733239762656</v>
      </c>
      <c r="AH16" s="35">
        <f>'CP'!G6/'CP'!G$9</f>
        <v>0.32451387871219844</v>
      </c>
      <c r="AI16" s="35">
        <f>'CP'!H6/'CP'!H$9</f>
        <v>0.31148859307439497</v>
      </c>
    </row>
    <row r="17" spans="1:35" customFormat="1" x14ac:dyDescent="0.25">
      <c r="A17" s="5" t="str">
        <f>IMM!A7</f>
        <v>Houston</v>
      </c>
      <c r="B17" s="35">
        <f>IMM!B7/IMM!B$9</f>
        <v>0.17109795982042841</v>
      </c>
      <c r="C17" s="35">
        <f>IMM!C7/IMM!C$9</f>
        <v>0.16759667079453247</v>
      </c>
      <c r="D17" s="35">
        <f>IMM!D7/IMM!D$9</f>
        <v>0.15866681488112225</v>
      </c>
      <c r="E17" s="35">
        <f>IMM!E7/IMM!E$9</f>
        <v>0.16638144474646197</v>
      </c>
      <c r="F17" s="35">
        <f>IMM!F7/IMM!F$9</f>
        <v>0.17183048016626989</v>
      </c>
      <c r="G17" s="35">
        <f>IMM!G7/IMM!G$9</f>
        <v>0.17855129518483365</v>
      </c>
      <c r="H17" s="37">
        <f>IMM!H7/IMM!H$9</f>
        <v>0.15678841388019549</v>
      </c>
      <c r="I17" s="38"/>
      <c r="J17" s="5" t="s">
        <v>140</v>
      </c>
      <c r="K17" s="35">
        <f>Vistra!B7/Vistra!B$9</f>
        <v>0.16980041229483533</v>
      </c>
      <c r="L17" s="35">
        <f>Vistra!C7/Vistra!C$9</f>
        <v>0.16558031891331246</v>
      </c>
      <c r="M17" s="35">
        <f>Vistra!D7/Vistra!D$9</f>
        <v>0.15809037054681055</v>
      </c>
      <c r="N17" s="35">
        <f>Vistra!E7/Vistra!E$9</f>
        <v>0.16545785800358434</v>
      </c>
      <c r="O17" s="35">
        <f>Vistra!F7/Vistra!F$9</f>
        <v>0.16923352776615172</v>
      </c>
      <c r="P17" s="35">
        <f>Vistra!G7/Vistra!G$9</f>
        <v>0.17733160131686412</v>
      </c>
      <c r="Q17" s="35">
        <f>Vistra!H7/Vistra!H$9</f>
        <v>0.1571035152459786</v>
      </c>
      <c r="R17" s="43"/>
      <c r="S17" s="5" t="s">
        <v>140</v>
      </c>
      <c r="T17" s="35" t="s">
        <v>219</v>
      </c>
      <c r="U17" s="35">
        <f>COG!C7/COG!C$9</f>
        <v>0.26149572080935962</v>
      </c>
      <c r="V17" s="35">
        <f>COG!D7/COG!D$9</f>
        <v>0.25941064661864505</v>
      </c>
      <c r="W17" s="35">
        <f>COG!E7/COG!E$9</f>
        <v>0.26768383078121233</v>
      </c>
      <c r="X17" s="35">
        <f>COG!F7/COG!F$9</f>
        <v>0.26463124083091333</v>
      </c>
      <c r="Y17" s="35">
        <f>COG!G7/COG!G$9</f>
        <v>0.25531522804571921</v>
      </c>
      <c r="Z17" s="35">
        <f>COG!H7/COG!H$9</f>
        <v>0.26178542201878235</v>
      </c>
      <c r="AA17" s="38"/>
      <c r="AB17" s="5" t="s">
        <v>140</v>
      </c>
      <c r="AC17" s="35" t="s">
        <v>219</v>
      </c>
      <c r="AD17" s="35">
        <f>'CP'!C7/'CP'!C$9</f>
        <v>0.16713691590682059</v>
      </c>
      <c r="AE17" s="35">
        <f>'CP'!D7/'CP'!D$9</f>
        <v>0.15547683673117285</v>
      </c>
      <c r="AF17" s="35">
        <f>'CP'!E7/'CP'!E$9</f>
        <v>0.16510278637820458</v>
      </c>
      <c r="AG17" s="35">
        <f>'CP'!F7/'CP'!F$9</f>
        <v>0.17590045809116031</v>
      </c>
      <c r="AH17" s="35">
        <f>'CP'!G7/'CP'!G$9</f>
        <v>0.17796479896199149</v>
      </c>
      <c r="AI17" s="35">
        <f>'CP'!H7/'CP'!H$9</f>
        <v>0.16134480935710219</v>
      </c>
    </row>
    <row r="18" spans="1:35" customFormat="1" x14ac:dyDescent="0.25">
      <c r="A18" s="5" t="str">
        <f>IMM!A8</f>
        <v>West</v>
      </c>
      <c r="B18" s="35">
        <f>IMM!B8/IMM!B$9</f>
        <v>0.2587006127615038</v>
      </c>
      <c r="C18" s="35">
        <f>IMM!C8/IMM!C$9</f>
        <v>0.23590496631777971</v>
      </c>
      <c r="D18" s="35">
        <f>IMM!D8/IMM!D$9</f>
        <v>0.32441759773268725</v>
      </c>
      <c r="E18" s="35">
        <f>IMM!E8/IMM!E$9</f>
        <v>0.2624260761656057</v>
      </c>
      <c r="F18" s="35">
        <f>IMM!F8/IMM!F$9</f>
        <v>0.21640199609712457</v>
      </c>
      <c r="G18" s="35">
        <f>IMM!G8/IMM!G$9</f>
        <v>0.23745234090395304</v>
      </c>
      <c r="H18" s="37">
        <f>IMM!H8/IMM!H$9</f>
        <v>0.28974410728475386</v>
      </c>
      <c r="I18" s="38"/>
      <c r="J18" s="5" t="s">
        <v>141</v>
      </c>
      <c r="K18" s="35">
        <f>Vistra!B8/Vistra!B$9</f>
        <v>0.25593576914357413</v>
      </c>
      <c r="L18" s="35">
        <f>Vistra!C8/Vistra!C$9</f>
        <v>0.23260564016866148</v>
      </c>
      <c r="M18" s="35">
        <f>Vistra!D8/Vistra!D$9</f>
        <v>0.3216963191848311</v>
      </c>
      <c r="N18" s="35">
        <f>Vistra!E8/Vistra!E$9</f>
        <v>0.25868970251785428</v>
      </c>
      <c r="O18" s="35">
        <f>Vistra!F8/Vistra!F$9</f>
        <v>0.20996625110680556</v>
      </c>
      <c r="P18" s="35">
        <f>Vistra!G8/Vistra!G$9</f>
        <v>0.23111694578719402</v>
      </c>
      <c r="Q18" s="35">
        <f>Vistra!H8/Vistra!H$9</f>
        <v>0.28323026116319716</v>
      </c>
      <c r="R18" s="43"/>
      <c r="S18" s="5" t="s">
        <v>141</v>
      </c>
      <c r="T18" s="35" t="s">
        <v>219</v>
      </c>
      <c r="U18" s="35">
        <f>COG!C8/COG!C$9</f>
        <v>8.3637445081409467E-2</v>
      </c>
      <c r="V18" s="35">
        <f>COG!D8/COG!D$9</f>
        <v>9.0854512881298866E-2</v>
      </c>
      <c r="W18" s="35">
        <f>COG!E8/COG!E$9</f>
        <v>9.1409096112116991E-2</v>
      </c>
      <c r="X18" s="35">
        <f>COG!F8/COG!F$9</f>
        <v>9.7244316927914548E-2</v>
      </c>
      <c r="Y18" s="35">
        <f>COG!G8/COG!G$9</f>
        <v>0.10290117695167875</v>
      </c>
      <c r="Z18" s="35">
        <f>COG!H8/COG!H$9</f>
        <v>0.10379787847699547</v>
      </c>
      <c r="AA18" s="38"/>
      <c r="AB18" s="5" t="s">
        <v>141</v>
      </c>
      <c r="AC18" s="35" t="s">
        <v>219</v>
      </c>
      <c r="AD18" s="35">
        <f>'CP'!C8/'CP'!C$9</f>
        <v>0.22594572020386977</v>
      </c>
      <c r="AE18" s="35">
        <f>'CP'!D8/'CP'!D$9</f>
        <v>0.31757330733479866</v>
      </c>
      <c r="AF18" s="35">
        <f>'CP'!E8/'CP'!E$9</f>
        <v>0.25204592793409558</v>
      </c>
      <c r="AG18" s="35">
        <f>'CP'!F8/'CP'!F$9</f>
        <v>0.20000565307678769</v>
      </c>
      <c r="AH18" s="35">
        <f>'CP'!G8/'CP'!G$9</f>
        <v>0.21907812462155421</v>
      </c>
      <c r="AI18" s="35">
        <f>'CP'!H8/'CP'!H$9</f>
        <v>0.26735771641707984</v>
      </c>
    </row>
    <row r="19" spans="1:35" customFormat="1" x14ac:dyDescent="0.25">
      <c r="A19" s="5" t="str">
        <f>IMM!A9</f>
        <v>Total</v>
      </c>
      <c r="B19" s="35">
        <f>IMM!B9/IMM!B$9</f>
        <v>1</v>
      </c>
      <c r="C19" s="35">
        <f>IMM!C9/IMM!C$9</f>
        <v>1</v>
      </c>
      <c r="D19" s="35">
        <f>IMM!D9/IMM!D$9</f>
        <v>1</v>
      </c>
      <c r="E19" s="35">
        <f>IMM!E9/IMM!E$9</f>
        <v>1</v>
      </c>
      <c r="F19" s="35">
        <f>IMM!F9/IMM!F$9</f>
        <v>1</v>
      </c>
      <c r="G19" s="35">
        <f>IMM!G9/IMM!G$9</f>
        <v>1</v>
      </c>
      <c r="H19" s="37">
        <f>IMM!H9/IMM!H$9</f>
        <v>1</v>
      </c>
      <c r="I19" s="38"/>
      <c r="J19" s="5" t="s">
        <v>137</v>
      </c>
      <c r="K19" s="35">
        <f>Vistra!B9/Vistra!B$9</f>
        <v>1</v>
      </c>
      <c r="L19" s="35">
        <f>Vistra!C9/Vistra!C$9</f>
        <v>1</v>
      </c>
      <c r="M19" s="35">
        <f>Vistra!D9/Vistra!D$9</f>
        <v>1</v>
      </c>
      <c r="N19" s="35">
        <f>Vistra!E9/Vistra!E$9</f>
        <v>1</v>
      </c>
      <c r="O19" s="35">
        <f>Vistra!F9/Vistra!F$9</f>
        <v>1</v>
      </c>
      <c r="P19" s="35">
        <f>Vistra!G9/Vistra!G$9</f>
        <v>1</v>
      </c>
      <c r="Q19" s="35">
        <f>Vistra!H9/Vistra!H$9</f>
        <v>1</v>
      </c>
      <c r="R19" s="43"/>
      <c r="S19" s="5" t="s">
        <v>137</v>
      </c>
      <c r="T19" s="35" t="s">
        <v>219</v>
      </c>
      <c r="U19" s="35">
        <f>COG!C9/COG!C$9</f>
        <v>1</v>
      </c>
      <c r="V19" s="35">
        <f>COG!D9/COG!D$9</f>
        <v>1</v>
      </c>
      <c r="W19" s="35">
        <f>COG!E9/COG!E$9</f>
        <v>1</v>
      </c>
      <c r="X19" s="35">
        <f>COG!F9/COG!F$9</f>
        <v>1</v>
      </c>
      <c r="Y19" s="35">
        <f>COG!G9/COG!G$9</f>
        <v>1</v>
      </c>
      <c r="Z19" s="35">
        <f>COG!H9/COG!H$9</f>
        <v>1</v>
      </c>
      <c r="AA19" s="38"/>
      <c r="AB19" s="5" t="s">
        <v>137</v>
      </c>
      <c r="AC19" s="35" t="s">
        <v>219</v>
      </c>
      <c r="AD19" s="35">
        <f>'CP'!C9/'CP'!C$9</f>
        <v>1</v>
      </c>
      <c r="AE19" s="35">
        <f>'CP'!D9/'CP'!D$9</f>
        <v>1</v>
      </c>
      <c r="AF19" s="35">
        <f>'CP'!E9/'CP'!E$9</f>
        <v>1</v>
      </c>
      <c r="AG19" s="35">
        <f>'CP'!F9/'CP'!F$9</f>
        <v>1</v>
      </c>
      <c r="AH19" s="35">
        <f>'CP'!G9/'CP'!G$9</f>
        <v>1</v>
      </c>
      <c r="AI19" s="35">
        <f>'CP'!H9/'CP'!H$9</f>
        <v>1</v>
      </c>
    </row>
    <row r="20" spans="1:35" customFormat="1" x14ac:dyDescent="0.25">
      <c r="I20" s="38"/>
      <c r="J20" s="38"/>
      <c r="R20" s="38"/>
      <c r="S20" s="38"/>
      <c r="AA20" s="38"/>
      <c r="AB20" s="38"/>
    </row>
    <row r="21" spans="1:35" customFormat="1" x14ac:dyDescent="0.25">
      <c r="A21" s="38"/>
      <c r="B21" s="8" t="s">
        <v>215</v>
      </c>
      <c r="I21" s="38"/>
      <c r="J21" s="38"/>
      <c r="K21" s="8" t="s">
        <v>215</v>
      </c>
      <c r="R21" s="38"/>
      <c r="S21" s="38"/>
      <c r="T21" s="8" t="s">
        <v>223</v>
      </c>
      <c r="AA21" s="38"/>
      <c r="AB21" s="38"/>
      <c r="AC21" s="8" t="s">
        <v>215</v>
      </c>
    </row>
    <row r="22" spans="1:35" customFormat="1" x14ac:dyDescent="0.25">
      <c r="A22" s="38" t="s">
        <v>144</v>
      </c>
      <c r="B22" s="8" t="s">
        <v>110</v>
      </c>
      <c r="I22" s="38"/>
      <c r="J22" s="38" t="s">
        <v>144</v>
      </c>
      <c r="K22" s="8" t="s">
        <v>133</v>
      </c>
      <c r="R22" s="38"/>
      <c r="S22" s="38" t="s">
        <v>144</v>
      </c>
      <c r="T22" s="8" t="s">
        <v>123</v>
      </c>
      <c r="AA22" s="38"/>
      <c r="AB22" s="38" t="s">
        <v>144</v>
      </c>
      <c r="AC22" s="8" t="s">
        <v>220</v>
      </c>
    </row>
    <row r="23" spans="1:35" customFormat="1" x14ac:dyDescent="0.25">
      <c r="A23" s="38"/>
      <c r="B23" s="8"/>
      <c r="I23" s="38"/>
      <c r="J23" s="38"/>
      <c r="K23" s="8"/>
      <c r="R23" s="38"/>
      <c r="S23" s="38"/>
      <c r="T23" s="8"/>
      <c r="AA23" s="38"/>
      <c r="AB23" s="38"/>
      <c r="AC23" s="8"/>
    </row>
    <row r="24" spans="1:35" customFormat="1" x14ac:dyDescent="0.25">
      <c r="A24" s="3" t="s">
        <v>218</v>
      </c>
      <c r="B24" s="6">
        <v>2018</v>
      </c>
      <c r="C24" s="6">
        <v>2019</v>
      </c>
      <c r="D24" s="6">
        <v>2020</v>
      </c>
      <c r="E24" s="6">
        <v>2021</v>
      </c>
      <c r="F24" s="6">
        <v>2022</v>
      </c>
      <c r="G24" s="6">
        <v>2023</v>
      </c>
      <c r="H24" s="36">
        <v>2024</v>
      </c>
      <c r="I24" s="38"/>
      <c r="J24" s="3" t="s">
        <v>218</v>
      </c>
      <c r="K24" s="6">
        <v>2018</v>
      </c>
      <c r="L24" s="6">
        <v>2019</v>
      </c>
      <c r="M24" s="6">
        <v>2020</v>
      </c>
      <c r="N24" s="6">
        <v>2021</v>
      </c>
      <c r="O24" s="6">
        <v>2022</v>
      </c>
      <c r="P24" s="6">
        <v>2023</v>
      </c>
      <c r="Q24" s="36">
        <v>2024</v>
      </c>
      <c r="R24" s="38"/>
      <c r="S24" s="3" t="s">
        <v>218</v>
      </c>
      <c r="T24" s="6">
        <v>2018</v>
      </c>
      <c r="U24" s="6">
        <v>2019</v>
      </c>
      <c r="V24" s="6">
        <v>2020</v>
      </c>
      <c r="W24" s="6">
        <v>2021</v>
      </c>
      <c r="X24" s="6">
        <v>2022</v>
      </c>
      <c r="Y24" s="6">
        <v>2023</v>
      </c>
      <c r="Z24" s="36">
        <v>2024</v>
      </c>
      <c r="AA24" s="38"/>
      <c r="AB24" s="3" t="s">
        <v>218</v>
      </c>
      <c r="AC24" s="6">
        <v>2018</v>
      </c>
      <c r="AD24" s="6">
        <v>2019</v>
      </c>
      <c r="AE24" s="6">
        <v>2020</v>
      </c>
      <c r="AF24" s="6">
        <v>2021</v>
      </c>
      <c r="AG24" s="6">
        <v>2022</v>
      </c>
      <c r="AH24" s="6">
        <v>2023</v>
      </c>
      <c r="AI24" s="36">
        <v>2024</v>
      </c>
    </row>
    <row r="25" spans="1:35" customFormat="1" x14ac:dyDescent="0.25">
      <c r="A25" s="5" t="s">
        <v>138</v>
      </c>
      <c r="B25" s="35">
        <f>B15-B5</f>
        <v>-5.3404504111351225E-3</v>
      </c>
      <c r="C25" s="35">
        <f t="shared" ref="C25:H25" si="0">C15-C5</f>
        <v>-9.4099275445918007E-3</v>
      </c>
      <c r="D25" s="35">
        <f t="shared" si="0"/>
        <v>-4.1907850442618466E-3</v>
      </c>
      <c r="E25" s="35">
        <f t="shared" si="0"/>
        <v>-5.4537114452415936E-3</v>
      </c>
      <c r="F25" s="35">
        <f t="shared" si="0"/>
        <v>-1.1781697799198132E-2</v>
      </c>
      <c r="G25" s="35">
        <f t="shared" si="0"/>
        <v>-1.0224011960049018E-2</v>
      </c>
      <c r="H25" s="37">
        <f t="shared" si="0"/>
        <v>-8.3887444895095198E-3</v>
      </c>
      <c r="I25" s="38"/>
      <c r="J25" s="5" t="s">
        <v>138</v>
      </c>
      <c r="K25" s="40">
        <f t="shared" ref="K25:Q25" si="1">K15-B5</f>
        <v>-2.7520530382303954E-3</v>
      </c>
      <c r="L25" s="40">
        <f t="shared" si="1"/>
        <v>-5.3023265706941825E-3</v>
      </c>
      <c r="M25" s="40">
        <f t="shared" si="1"/>
        <v>-2.3388354792207022E-3</v>
      </c>
      <c r="N25" s="40">
        <f t="shared" si="1"/>
        <v>-2.8610602797225493E-3</v>
      </c>
      <c r="O25" s="40">
        <f t="shared" si="1"/>
        <v>-4.0958993404098254E-3</v>
      </c>
      <c r="P25" s="40">
        <f t="shared" si="1"/>
        <v>-3.9425995071253883E-3</v>
      </c>
      <c r="Q25" s="40">
        <f t="shared" si="1"/>
        <v>-4.4466967329928053E-3</v>
      </c>
      <c r="R25" s="44"/>
      <c r="S25" s="5" t="s">
        <v>138</v>
      </c>
      <c r="T25" s="35" t="s">
        <v>219</v>
      </c>
      <c r="U25" s="40">
        <f t="shared" ref="U25:Z29" si="2">U15-C5</f>
        <v>6.9570748402608407E-2</v>
      </c>
      <c r="V25" s="40">
        <f t="shared" si="2"/>
        <v>0.12615463617743422</v>
      </c>
      <c r="W25" s="40">
        <f t="shared" si="2"/>
        <v>0.11806837483871419</v>
      </c>
      <c r="X25" s="40">
        <f t="shared" si="2"/>
        <v>0.1003654906021359</v>
      </c>
      <c r="Y25" s="40">
        <f t="shared" si="2"/>
        <v>0.10986916246846334</v>
      </c>
      <c r="Z25" s="40">
        <f t="shared" si="2"/>
        <v>0.12003103150487987</v>
      </c>
      <c r="AA25" s="38"/>
      <c r="AB25" s="5" t="s">
        <v>138</v>
      </c>
      <c r="AC25" s="35" t="s">
        <v>219</v>
      </c>
      <c r="AD25" s="40">
        <f>AD15-C5</f>
        <v>2.8964971311260523E-3</v>
      </c>
      <c r="AE25" s="40">
        <f t="shared" ref="AE25:AI29" si="3">AE15-D5</f>
        <v>5.2272769913552231E-3</v>
      </c>
      <c r="AF25" s="40">
        <f t="shared" si="3"/>
        <v>4.3643855677457655E-3</v>
      </c>
      <c r="AG25" s="40">
        <f t="shared" si="3"/>
        <v>5.0757452141287906E-3</v>
      </c>
      <c r="AH25" s="40">
        <f t="shared" si="3"/>
        <v>1.0929702058743052E-2</v>
      </c>
      <c r="AI25" s="40">
        <f t="shared" si="3"/>
        <v>9.9466603540675491E-3</v>
      </c>
    </row>
    <row r="26" spans="1:35" customFormat="1" x14ac:dyDescent="0.25">
      <c r="A26" s="5" t="s">
        <v>139</v>
      </c>
      <c r="B26" s="35">
        <f t="shared" ref="B26:H29" si="4">B16-B6</f>
        <v>-1.9891728010552057E-3</v>
      </c>
      <c r="C26" s="35">
        <f>C16-C6</f>
        <v>-1.2258336867576602E-3</v>
      </c>
      <c r="D26" s="35">
        <f t="shared" si="4"/>
        <v>-2.0354980683999768E-3</v>
      </c>
      <c r="E26" s="35">
        <f t="shared" si="4"/>
        <v>-2.6866044922527199E-3</v>
      </c>
      <c r="F26" s="35">
        <f t="shared" si="4"/>
        <v>-2.5841699812547692E-3</v>
      </c>
      <c r="G26" s="35">
        <f t="shared" si="4"/>
        <v>-3.2275113486934792E-3</v>
      </c>
      <c r="H26" s="37">
        <f t="shared" si="4"/>
        <v>-3.0170974861757904E-3</v>
      </c>
      <c r="I26" s="38"/>
      <c r="J26" s="5" t="s">
        <v>139</v>
      </c>
      <c r="K26" s="40">
        <f t="shared" ref="K26:K29" si="5">K16-B6</f>
        <v>-5.1517903043707403E-4</v>
      </c>
      <c r="L26" s="40">
        <f>L16-C6</f>
        <v>-1.7756630316889677E-5</v>
      </c>
      <c r="M26" s="40">
        <f t="shared" ref="L26:Q29" si="6">M16-D6</f>
        <v>-5.8972475127300195E-4</v>
      </c>
      <c r="N26" s="40">
        <f t="shared" si="6"/>
        <v>-6.1929526714277205E-4</v>
      </c>
      <c r="O26" s="40">
        <f t="shared" si="6"/>
        <v>-1.2372710496058592E-3</v>
      </c>
      <c r="P26" s="40">
        <f t="shared" si="6"/>
        <v>-1.953834816888711E-3</v>
      </c>
      <c r="Q26" s="40">
        <f t="shared" si="6"/>
        <v>-7.6040048691905504E-4</v>
      </c>
      <c r="R26" s="44"/>
      <c r="S26" s="5" t="s">
        <v>139</v>
      </c>
      <c r="T26" s="35" t="s">
        <v>219</v>
      </c>
      <c r="U26" s="40">
        <f t="shared" si="2"/>
        <v>-2.1838038412414773E-2</v>
      </c>
      <c r="V26" s="40">
        <f t="shared" si="2"/>
        <v>4.3833382376967656E-4</v>
      </c>
      <c r="W26" s="40">
        <f t="shared" si="2"/>
        <v>-5.649409675747008E-2</v>
      </c>
      <c r="X26" s="40">
        <f t="shared" si="2"/>
        <v>-8.8374439878022182E-2</v>
      </c>
      <c r="Y26" s="40">
        <f t="shared" si="2"/>
        <v>-6.5533454685817116E-2</v>
      </c>
      <c r="Z26" s="40">
        <f t="shared" si="2"/>
        <v>-5.0487652811393668E-2</v>
      </c>
      <c r="AA26" s="38"/>
      <c r="AB26" s="5" t="s">
        <v>139</v>
      </c>
      <c r="AC26" s="35" t="s">
        <v>219</v>
      </c>
      <c r="AD26" s="40">
        <f t="shared" ref="AD26:AD29" si="7">AD16-C6</f>
        <v>-3.1132573608536052E-3</v>
      </c>
      <c r="AE26" s="40">
        <f t="shared" si="3"/>
        <v>-1.419291556178981E-3</v>
      </c>
      <c r="AF26" s="40">
        <f t="shared" si="3"/>
        <v>-8.45894905472655E-4</v>
      </c>
      <c r="AG26" s="40">
        <f t="shared" si="3"/>
        <v>-7.1152478991350909E-3</v>
      </c>
      <c r="AH26" s="40">
        <f t="shared" si="3"/>
        <v>-5.420512862244653E-3</v>
      </c>
      <c r="AI26" s="40">
        <f t="shared" si="3"/>
        <v>-3.5225069389855368E-3</v>
      </c>
    </row>
    <row r="27" spans="1:35" customFormat="1" x14ac:dyDescent="0.25">
      <c r="A27" s="5" t="s">
        <v>140</v>
      </c>
      <c r="B27" s="35">
        <f t="shared" si="4"/>
        <v>3.1373282886064391E-3</v>
      </c>
      <c r="C27" s="35">
        <f t="shared" si="4"/>
        <v>5.4757845651510206E-3</v>
      </c>
      <c r="D27" s="35">
        <f t="shared" si="4"/>
        <v>1.8081853156161898E-3</v>
      </c>
      <c r="E27" s="35">
        <f t="shared" si="4"/>
        <v>2.1047868709489492E-3</v>
      </c>
      <c r="F27" s="35">
        <f t="shared" si="4"/>
        <v>3.688224622846209E-3</v>
      </c>
      <c r="G27" s="35">
        <f t="shared" si="4"/>
        <v>2.0709042086493046E-3</v>
      </c>
      <c r="H27" s="37">
        <f t="shared" si="4"/>
        <v>3.8998401227618995E-5</v>
      </c>
      <c r="I27" s="38"/>
      <c r="J27" s="5" t="s">
        <v>140</v>
      </c>
      <c r="K27" s="40">
        <f t="shared" si="5"/>
        <v>1.83978076301336E-3</v>
      </c>
      <c r="L27" s="40">
        <f t="shared" si="6"/>
        <v>3.4594326839310074E-3</v>
      </c>
      <c r="M27" s="40">
        <f t="shared" si="6"/>
        <v>1.2317409813044911E-3</v>
      </c>
      <c r="N27" s="40">
        <f t="shared" si="6"/>
        <v>1.1812001280713247E-3</v>
      </c>
      <c r="O27" s="40">
        <f t="shared" si="6"/>
        <v>1.0912722227280347E-3</v>
      </c>
      <c r="P27" s="40">
        <f t="shared" si="6"/>
        <v>8.5121034067978107E-4</v>
      </c>
      <c r="Q27" s="40">
        <f t="shared" si="6"/>
        <v>3.5409976701072932E-4</v>
      </c>
      <c r="R27" s="44"/>
      <c r="S27" s="5" t="s">
        <v>140</v>
      </c>
      <c r="T27" s="35" t="s">
        <v>219</v>
      </c>
      <c r="U27" s="40">
        <f t="shared" si="2"/>
        <v>9.9374834579978172E-2</v>
      </c>
      <c r="V27" s="40">
        <f>V17-D7</f>
        <v>0.10255201705313899</v>
      </c>
      <c r="W27" s="40">
        <f t="shared" si="2"/>
        <v>0.10340717290569931</v>
      </c>
      <c r="X27" s="40">
        <f t="shared" si="2"/>
        <v>9.6488985287489643E-2</v>
      </c>
      <c r="Y27" s="40">
        <f t="shared" si="2"/>
        <v>7.8834837069534869E-2</v>
      </c>
      <c r="Z27" s="40">
        <f t="shared" si="2"/>
        <v>0.10503600653981449</v>
      </c>
      <c r="AA27" s="38"/>
      <c r="AB27" s="5" t="s">
        <v>140</v>
      </c>
      <c r="AC27" s="35" t="s">
        <v>219</v>
      </c>
      <c r="AD27" s="40">
        <f>AD17-C7</f>
        <v>5.0160296774391377E-3</v>
      </c>
      <c r="AE27" s="40">
        <f t="shared" si="3"/>
        <v>-1.3817928343332064E-3</v>
      </c>
      <c r="AF27" s="40">
        <f t="shared" si="3"/>
        <v>8.2612850269156435E-4</v>
      </c>
      <c r="AG27" s="40">
        <f t="shared" si="3"/>
        <v>7.7582025477366257E-3</v>
      </c>
      <c r="AH27" s="40">
        <f t="shared" si="3"/>
        <v>1.4844079858071513E-3</v>
      </c>
      <c r="AI27" s="40">
        <f t="shared" si="3"/>
        <v>4.5953938781343184E-3</v>
      </c>
    </row>
    <row r="28" spans="1:35" customFormat="1" x14ac:dyDescent="0.25">
      <c r="A28" s="5" t="s">
        <v>141</v>
      </c>
      <c r="B28" s="35">
        <f t="shared" si="4"/>
        <v>4.1922949235837503E-3</v>
      </c>
      <c r="C28" s="35">
        <f t="shared" si="4"/>
        <v>5.159976666198357E-3</v>
      </c>
      <c r="D28" s="35">
        <f t="shared" si="4"/>
        <v>4.4180977970454394E-3</v>
      </c>
      <c r="E28" s="35">
        <f t="shared" si="4"/>
        <v>6.0355290665454753E-3</v>
      </c>
      <c r="F28" s="35">
        <f t="shared" si="4"/>
        <v>1.0677643157606775E-2</v>
      </c>
      <c r="G28" s="35">
        <f t="shared" si="4"/>
        <v>1.1380619100093192E-2</v>
      </c>
      <c r="H28" s="37">
        <f t="shared" si="4"/>
        <v>1.1366843574457719E-2</v>
      </c>
      <c r="I28" s="38"/>
      <c r="J28" s="5" t="s">
        <v>141</v>
      </c>
      <c r="K28" s="40">
        <f t="shared" si="5"/>
        <v>1.4274513056540816E-3</v>
      </c>
      <c r="L28" s="40">
        <f t="shared" si="6"/>
        <v>1.8606505170801202E-3</v>
      </c>
      <c r="M28" s="40">
        <f t="shared" si="6"/>
        <v>1.6968192491892964E-3</v>
      </c>
      <c r="N28" s="40">
        <f t="shared" si="6"/>
        <v>2.2991554187940522E-3</v>
      </c>
      <c r="O28" s="40">
        <f t="shared" si="6"/>
        <v>4.2418981672877609E-3</v>
      </c>
      <c r="P28" s="40">
        <f t="shared" si="6"/>
        <v>5.0452239833341794E-3</v>
      </c>
      <c r="Q28" s="40">
        <f t="shared" si="6"/>
        <v>4.85299745290102E-3</v>
      </c>
      <c r="R28" s="44"/>
      <c r="S28" s="5" t="s">
        <v>141</v>
      </c>
      <c r="T28" s="35" t="s">
        <v>219</v>
      </c>
      <c r="U28" s="40">
        <f t="shared" si="2"/>
        <v>-0.14710754457017189</v>
      </c>
      <c r="V28" s="40">
        <f t="shared" si="2"/>
        <v>-0.22914498705434294</v>
      </c>
      <c r="W28" s="40">
        <f t="shared" si="2"/>
        <v>-0.16498145098694322</v>
      </c>
      <c r="X28" s="40">
        <f t="shared" si="2"/>
        <v>-0.10848003601160325</v>
      </c>
      <c r="Y28" s="40">
        <f t="shared" si="2"/>
        <v>-0.1231705448521811</v>
      </c>
      <c r="Z28" s="40">
        <f t="shared" si="2"/>
        <v>-0.17457938523330069</v>
      </c>
      <c r="AA28" s="38"/>
      <c r="AB28" s="5" t="s">
        <v>141</v>
      </c>
      <c r="AC28" s="35" t="s">
        <v>219</v>
      </c>
      <c r="AD28" s="40">
        <f t="shared" si="7"/>
        <v>-4.7992694477115849E-3</v>
      </c>
      <c r="AE28" s="40">
        <f t="shared" si="3"/>
        <v>-2.4261926008431467E-3</v>
      </c>
      <c r="AF28" s="40">
        <f t="shared" si="3"/>
        <v>-4.3446191649646471E-3</v>
      </c>
      <c r="AG28" s="40">
        <f t="shared" si="3"/>
        <v>-5.7186998627301033E-3</v>
      </c>
      <c r="AH28" s="40">
        <f t="shared" si="3"/>
        <v>-6.9935971823056331E-3</v>
      </c>
      <c r="AI28" s="40">
        <f t="shared" si="3"/>
        <v>-1.1019547293216303E-2</v>
      </c>
    </row>
    <row r="29" spans="1:35" customFormat="1" x14ac:dyDescent="0.25">
      <c r="A29" s="5" t="s">
        <v>137</v>
      </c>
      <c r="B29" s="35">
        <f t="shared" si="4"/>
        <v>0</v>
      </c>
      <c r="C29" s="35">
        <f t="shared" si="4"/>
        <v>0</v>
      </c>
      <c r="D29" s="35">
        <f t="shared" si="4"/>
        <v>0</v>
      </c>
      <c r="E29" s="35">
        <f t="shared" si="4"/>
        <v>0</v>
      </c>
      <c r="F29" s="35">
        <f t="shared" si="4"/>
        <v>0</v>
      </c>
      <c r="G29" s="35">
        <f t="shared" si="4"/>
        <v>0</v>
      </c>
      <c r="H29" s="37">
        <f t="shared" si="4"/>
        <v>0</v>
      </c>
      <c r="I29" s="38"/>
      <c r="J29" s="5" t="s">
        <v>137</v>
      </c>
      <c r="K29" s="40">
        <f t="shared" si="5"/>
        <v>0</v>
      </c>
      <c r="L29" s="40">
        <f t="shared" si="6"/>
        <v>0</v>
      </c>
      <c r="M29" s="40">
        <f t="shared" si="6"/>
        <v>0</v>
      </c>
      <c r="N29" s="40">
        <f t="shared" si="6"/>
        <v>0</v>
      </c>
      <c r="O29" s="40">
        <f t="shared" si="6"/>
        <v>0</v>
      </c>
      <c r="P29" s="40">
        <f t="shared" si="6"/>
        <v>0</v>
      </c>
      <c r="Q29" s="40">
        <f t="shared" si="6"/>
        <v>0</v>
      </c>
      <c r="R29" s="44"/>
      <c r="S29" s="5" t="s">
        <v>137</v>
      </c>
      <c r="T29" s="35" t="s">
        <v>219</v>
      </c>
      <c r="U29" s="40">
        <f t="shared" si="2"/>
        <v>0</v>
      </c>
      <c r="V29" s="40">
        <f t="shared" si="2"/>
        <v>0</v>
      </c>
      <c r="W29" s="40">
        <f t="shared" si="2"/>
        <v>0</v>
      </c>
      <c r="X29" s="40">
        <f t="shared" si="2"/>
        <v>0</v>
      </c>
      <c r="Y29" s="40">
        <f t="shared" si="2"/>
        <v>0</v>
      </c>
      <c r="Z29" s="40">
        <f t="shared" si="2"/>
        <v>0</v>
      </c>
      <c r="AA29" s="38"/>
      <c r="AB29" s="5" t="s">
        <v>137</v>
      </c>
      <c r="AC29" s="35" t="s">
        <v>219</v>
      </c>
      <c r="AD29" s="40">
        <f t="shared" si="7"/>
        <v>0</v>
      </c>
      <c r="AE29" s="40">
        <f t="shared" si="3"/>
        <v>0</v>
      </c>
      <c r="AF29" s="40">
        <f t="shared" si="3"/>
        <v>0</v>
      </c>
      <c r="AG29" s="40">
        <f t="shared" si="3"/>
        <v>0</v>
      </c>
      <c r="AH29" s="40">
        <f t="shared" si="3"/>
        <v>0</v>
      </c>
      <c r="AI29" s="40">
        <f t="shared" si="3"/>
        <v>0</v>
      </c>
    </row>
    <row r="30" spans="1:35" customFormat="1" x14ac:dyDescent="0.25">
      <c r="A30" s="15"/>
      <c r="B30" s="39"/>
      <c r="C30" s="39"/>
      <c r="D30" s="39"/>
      <c r="E30" s="39"/>
      <c r="F30" s="39"/>
      <c r="G30" s="39"/>
      <c r="H30" s="39"/>
      <c r="I30" s="38"/>
      <c r="J30" s="38"/>
      <c r="K30" s="46"/>
      <c r="L30" s="46"/>
      <c r="M30" s="46"/>
      <c r="N30" s="46"/>
      <c r="O30" s="46"/>
      <c r="P30" s="46"/>
      <c r="Q30" s="46"/>
      <c r="R30" s="44"/>
      <c r="S30" s="38"/>
      <c r="T30" s="39"/>
      <c r="U30" s="46"/>
      <c r="V30" s="46"/>
      <c r="W30" s="46"/>
      <c r="X30" s="46"/>
      <c r="Y30" s="46"/>
      <c r="Z30" s="46"/>
      <c r="AA30" s="38"/>
      <c r="AB30" s="38"/>
      <c r="AC30" s="39"/>
      <c r="AD30" s="46"/>
      <c r="AE30" s="46"/>
      <c r="AF30" s="46"/>
      <c r="AG30" s="46"/>
      <c r="AH30" s="46"/>
      <c r="AI30" s="46"/>
    </row>
    <row r="31" spans="1:35" customFormat="1" x14ac:dyDescent="0.25">
      <c r="A31" s="15"/>
      <c r="B31" s="39" t="s">
        <v>221</v>
      </c>
      <c r="C31" s="39"/>
      <c r="D31" s="39"/>
      <c r="E31" s="39"/>
      <c r="F31" s="39"/>
      <c r="G31" s="39"/>
      <c r="H31" s="39"/>
      <c r="I31" s="38"/>
      <c r="J31" s="15"/>
      <c r="K31" s="46"/>
      <c r="L31" s="46"/>
      <c r="M31" s="46"/>
      <c r="N31" s="46"/>
      <c r="O31" s="46"/>
      <c r="P31" s="46"/>
      <c r="Q31" s="46"/>
      <c r="R31" s="48"/>
      <c r="S31" s="15"/>
      <c r="T31" s="39"/>
      <c r="U31" s="46"/>
      <c r="V31" s="46"/>
      <c r="W31" s="46"/>
      <c r="X31" s="46"/>
      <c r="Y31" s="46"/>
      <c r="Z31" s="46"/>
      <c r="AA31" s="15"/>
      <c r="AB31" s="15"/>
      <c r="AC31" s="39"/>
      <c r="AD31" s="46"/>
      <c r="AE31" s="46"/>
      <c r="AF31" s="46"/>
      <c r="AG31" s="46"/>
      <c r="AH31" s="46"/>
      <c r="AI31" s="46"/>
    </row>
    <row r="32" spans="1:35" customFormat="1" x14ac:dyDescent="0.25">
      <c r="A32" s="15"/>
      <c r="B32" s="39"/>
      <c r="C32" s="39"/>
      <c r="D32" s="39"/>
      <c r="E32" s="39"/>
      <c r="F32" s="39"/>
      <c r="G32" s="39"/>
      <c r="H32" s="39"/>
      <c r="I32" s="38"/>
      <c r="J32" s="15"/>
      <c r="K32" s="46"/>
      <c r="L32" s="46"/>
      <c r="M32" s="46"/>
      <c r="N32" s="46"/>
      <c r="O32" s="46"/>
      <c r="P32" s="46"/>
      <c r="Q32" s="46"/>
      <c r="R32" s="48"/>
      <c r="S32" s="15"/>
      <c r="T32" s="39"/>
      <c r="U32" s="46"/>
      <c r="V32" s="46"/>
      <c r="W32" s="46"/>
      <c r="X32" s="46"/>
      <c r="Y32" s="46"/>
      <c r="Z32" s="46"/>
      <c r="AA32" s="15"/>
      <c r="AB32" s="15"/>
      <c r="AC32" s="39"/>
      <c r="AD32" s="46"/>
      <c r="AE32" s="46"/>
      <c r="AF32" s="46"/>
      <c r="AG32" s="46"/>
      <c r="AH32" s="46"/>
      <c r="AI32" s="46"/>
    </row>
    <row r="33" spans="1:35" customFormat="1" x14ac:dyDescent="0.25">
      <c r="A33" s="3" t="s">
        <v>218</v>
      </c>
      <c r="B33" s="3" t="s">
        <v>110</v>
      </c>
      <c r="C33" s="3" t="s">
        <v>133</v>
      </c>
      <c r="D33" s="3" t="s">
        <v>123</v>
      </c>
      <c r="E33" s="3" t="s">
        <v>220</v>
      </c>
      <c r="F33" s="39"/>
      <c r="G33" s="39"/>
      <c r="H33" s="39"/>
      <c r="I33" s="38"/>
      <c r="J33" s="15"/>
      <c r="K33" s="46"/>
      <c r="L33" s="46"/>
      <c r="M33" s="46"/>
      <c r="N33" s="46"/>
      <c r="O33" s="46"/>
      <c r="P33" s="46"/>
      <c r="Q33" s="46"/>
      <c r="R33" s="48"/>
      <c r="S33" s="15"/>
      <c r="T33" s="39"/>
      <c r="U33" s="46"/>
      <c r="V33" s="46"/>
      <c r="W33" s="46"/>
      <c r="X33" s="46"/>
      <c r="Y33" s="46"/>
      <c r="Z33" s="46"/>
      <c r="AA33" s="15"/>
      <c r="AB33" s="15"/>
      <c r="AC33" s="39"/>
      <c r="AD33" s="46"/>
      <c r="AE33" s="46"/>
      <c r="AF33" s="46"/>
      <c r="AG33" s="46"/>
      <c r="AH33" s="46"/>
      <c r="AI33" s="46"/>
    </row>
    <row r="34" spans="1:35" customFormat="1" x14ac:dyDescent="0.25">
      <c r="A34" s="5" t="s">
        <v>138</v>
      </c>
      <c r="B34" s="47">
        <f>AVERAGE(B25:H25)</f>
        <v>-7.8270469562838618E-3</v>
      </c>
      <c r="C34" s="47">
        <f>AVERAGE(K25:Q25)</f>
        <v>-3.6770672783422642E-3</v>
      </c>
      <c r="D34" s="47">
        <f>AVERAGE(U25:Z25)</f>
        <v>0.107343240665706</v>
      </c>
      <c r="E34" s="47">
        <f>AVERAGE(AD25:AI25)</f>
        <v>6.4067112195277387E-3</v>
      </c>
      <c r="F34" s="39"/>
      <c r="G34" s="39"/>
      <c r="H34" s="39"/>
      <c r="I34" s="38"/>
      <c r="J34" s="15"/>
      <c r="K34" s="46"/>
      <c r="L34" s="46"/>
      <c r="M34" s="46"/>
      <c r="N34" s="46"/>
      <c r="O34" s="46"/>
      <c r="P34" s="46"/>
      <c r="Q34" s="46"/>
      <c r="R34" s="48"/>
      <c r="S34" s="15"/>
      <c r="T34" s="39"/>
      <c r="U34" s="46"/>
      <c r="V34" s="46"/>
      <c r="W34" s="46"/>
      <c r="X34" s="46"/>
      <c r="Y34" s="46"/>
      <c r="Z34" s="46"/>
      <c r="AA34" s="15"/>
      <c r="AB34" s="15"/>
      <c r="AC34" s="39"/>
      <c r="AD34" s="46"/>
      <c r="AE34" s="46"/>
      <c r="AF34" s="46"/>
      <c r="AG34" s="46"/>
      <c r="AH34" s="46"/>
      <c r="AI34" s="46"/>
    </row>
    <row r="35" spans="1:35" customFormat="1" x14ac:dyDescent="0.25">
      <c r="A35" s="5" t="s">
        <v>139</v>
      </c>
      <c r="B35" s="47">
        <f t="shared" ref="B35:B38" si="8">AVERAGE(B26:H26)</f>
        <v>-2.3951268377985146E-3</v>
      </c>
      <c r="C35" s="47">
        <f t="shared" ref="C35:C38" si="9">AVERAGE(K26:Q26)</f>
        <v>-8.1335171894048042E-4</v>
      </c>
      <c r="D35" s="47">
        <f t="shared" ref="D35:D38" si="10">AVERAGE(U26:Z26)</f>
        <v>-4.7048224786891357E-2</v>
      </c>
      <c r="E35" s="47">
        <f t="shared" ref="E35:E38" si="11">AVERAGE(AD26:AI26)</f>
        <v>-3.5727852538117535E-3</v>
      </c>
      <c r="F35" s="39"/>
      <c r="G35" s="39"/>
      <c r="H35" s="39"/>
      <c r="I35" s="38"/>
      <c r="J35" s="15"/>
      <c r="K35" s="46"/>
      <c r="L35" s="46"/>
      <c r="M35" s="46"/>
      <c r="N35" s="46"/>
      <c r="O35" s="46"/>
      <c r="P35" s="46"/>
      <c r="Q35" s="46"/>
      <c r="R35" s="48"/>
      <c r="S35" s="15"/>
      <c r="T35" s="39"/>
      <c r="U35" s="46"/>
      <c r="V35" s="46"/>
      <c r="W35" s="46"/>
      <c r="X35" s="46"/>
      <c r="Y35" s="46"/>
      <c r="Z35" s="46"/>
      <c r="AA35" s="15"/>
      <c r="AB35" s="15"/>
      <c r="AC35" s="39"/>
      <c r="AD35" s="46"/>
      <c r="AE35" s="46"/>
      <c r="AF35" s="46"/>
      <c r="AG35" s="46"/>
      <c r="AH35" s="46"/>
      <c r="AI35" s="46"/>
    </row>
    <row r="36" spans="1:35" customFormat="1" x14ac:dyDescent="0.25">
      <c r="A36" s="5" t="s">
        <v>140</v>
      </c>
      <c r="B36" s="47">
        <f t="shared" si="8"/>
        <v>2.6177446104351043E-3</v>
      </c>
      <c r="C36" s="47">
        <f t="shared" si="9"/>
        <v>1.4298195552483897E-3</v>
      </c>
      <c r="D36" s="47">
        <f t="shared" si="10"/>
        <v>9.7615642239275921E-2</v>
      </c>
      <c r="E36" s="47">
        <f t="shared" si="11"/>
        <v>3.0497282929125985E-3</v>
      </c>
      <c r="F36" s="39"/>
      <c r="G36" s="39"/>
      <c r="H36" s="39"/>
      <c r="I36" s="38"/>
      <c r="J36" s="15"/>
      <c r="K36" s="46"/>
      <c r="L36" s="46"/>
      <c r="M36" s="46"/>
      <c r="N36" s="46"/>
      <c r="O36" s="46"/>
      <c r="P36" s="46"/>
      <c r="Q36" s="46"/>
      <c r="R36" s="48"/>
      <c r="S36" s="15"/>
      <c r="T36" s="39"/>
      <c r="U36" s="46"/>
      <c r="V36" s="46"/>
      <c r="W36" s="46"/>
      <c r="X36" s="46"/>
      <c r="Y36" s="46"/>
      <c r="Z36" s="46"/>
      <c r="AA36" s="15"/>
      <c r="AB36" s="15"/>
      <c r="AC36" s="39"/>
      <c r="AD36" s="46"/>
      <c r="AE36" s="46"/>
      <c r="AF36" s="46"/>
      <c r="AG36" s="46"/>
      <c r="AH36" s="46"/>
      <c r="AI36" s="46"/>
    </row>
    <row r="37" spans="1:35" customFormat="1" x14ac:dyDescent="0.25">
      <c r="A37" s="5" t="s">
        <v>141</v>
      </c>
      <c r="B37" s="47">
        <f t="shared" si="8"/>
        <v>7.6044291836472443E-3</v>
      </c>
      <c r="C37" s="47">
        <f t="shared" si="9"/>
        <v>3.0605994420343586E-3</v>
      </c>
      <c r="D37" s="47">
        <f t="shared" si="10"/>
        <v>-0.15791065811809049</v>
      </c>
      <c r="E37" s="47">
        <f t="shared" si="11"/>
        <v>-5.8836542586285694E-3</v>
      </c>
      <c r="F37" s="39"/>
      <c r="G37" s="39"/>
      <c r="H37" s="39"/>
      <c r="I37" s="38"/>
      <c r="J37" s="15"/>
      <c r="K37" s="46"/>
      <c r="L37" s="46"/>
      <c r="M37" s="46"/>
      <c r="N37" s="46"/>
      <c r="O37" s="46"/>
      <c r="P37" s="46"/>
      <c r="Q37" s="46"/>
      <c r="R37" s="48"/>
      <c r="S37" s="15"/>
      <c r="T37" s="39"/>
      <c r="U37" s="46"/>
      <c r="V37" s="46"/>
      <c r="W37" s="46"/>
      <c r="X37" s="46"/>
      <c r="Y37" s="46"/>
      <c r="Z37" s="46"/>
      <c r="AA37" s="15"/>
      <c r="AB37" s="15"/>
      <c r="AC37" s="39"/>
      <c r="AD37" s="46"/>
      <c r="AE37" s="46"/>
      <c r="AF37" s="46"/>
      <c r="AG37" s="46"/>
      <c r="AH37" s="46"/>
      <c r="AI37" s="46"/>
    </row>
    <row r="38" spans="1:35" customFormat="1" x14ac:dyDescent="0.25">
      <c r="A38" s="5" t="s">
        <v>137</v>
      </c>
      <c r="B38" s="47">
        <f t="shared" si="8"/>
        <v>0</v>
      </c>
      <c r="C38" s="47">
        <f t="shared" si="9"/>
        <v>0</v>
      </c>
      <c r="D38" s="47">
        <f t="shared" si="10"/>
        <v>0</v>
      </c>
      <c r="E38" s="47">
        <f t="shared" si="11"/>
        <v>0</v>
      </c>
      <c r="F38" s="39"/>
      <c r="G38" s="39"/>
      <c r="H38" s="39"/>
      <c r="I38" s="38"/>
      <c r="J38" s="15"/>
      <c r="K38" s="46"/>
      <c r="L38" s="46"/>
      <c r="M38" s="46"/>
      <c r="N38" s="46"/>
      <c r="O38" s="46"/>
      <c r="P38" s="46"/>
      <c r="Q38" s="46"/>
      <c r="R38" s="48"/>
      <c r="S38" s="15"/>
      <c r="T38" s="39"/>
      <c r="U38" s="46"/>
      <c r="V38" s="46"/>
      <c r="W38" s="46"/>
      <c r="X38" s="46"/>
      <c r="Y38" s="46"/>
      <c r="Z38" s="46"/>
      <c r="AA38" s="15"/>
      <c r="AB38" s="15"/>
      <c r="AC38" s="39"/>
      <c r="AD38" s="46"/>
      <c r="AE38" s="46"/>
      <c r="AF38" s="46"/>
      <c r="AG38" s="46"/>
      <c r="AH38" s="46"/>
      <c r="AI38" s="46"/>
    </row>
    <row r="39" spans="1:35" customFormat="1" x14ac:dyDescent="0.25">
      <c r="A39" s="15"/>
      <c r="B39" s="39"/>
      <c r="C39" s="39"/>
      <c r="D39" s="39"/>
      <c r="E39" s="39"/>
      <c r="F39" s="39"/>
      <c r="G39" s="39"/>
      <c r="H39" s="39"/>
      <c r="I39" s="38"/>
      <c r="J39" s="15"/>
      <c r="K39" s="39"/>
      <c r="L39" s="39"/>
      <c r="M39" s="39"/>
      <c r="N39" s="39"/>
      <c r="O39" s="39"/>
      <c r="P39" s="39"/>
      <c r="Q39" s="39"/>
      <c r="R39" s="15"/>
      <c r="S39" s="15"/>
      <c r="T39" s="39"/>
      <c r="U39" s="39"/>
      <c r="V39" s="39"/>
      <c r="W39" s="39"/>
      <c r="X39" s="39"/>
      <c r="Y39" s="39"/>
      <c r="Z39" s="39"/>
      <c r="AA39" s="15"/>
      <c r="AB39" s="15"/>
      <c r="AC39" s="39"/>
      <c r="AD39" s="39"/>
      <c r="AE39" s="39"/>
      <c r="AF39" s="39"/>
      <c r="AG39" s="39"/>
      <c r="AH39" s="39"/>
      <c r="AI39" s="39"/>
    </row>
    <row r="40" spans="1:35" customFormat="1" x14ac:dyDescent="0.25">
      <c r="B40" t="str">
        <f>Current!B41</f>
        <v>Allocation per class w/o zonal allocation</v>
      </c>
      <c r="I40" s="38"/>
      <c r="J40" s="41"/>
      <c r="K40" s="45"/>
      <c r="L40" s="41"/>
      <c r="M40" s="41"/>
      <c r="N40" s="41"/>
      <c r="O40" s="41"/>
      <c r="P40" s="41"/>
      <c r="Q40" s="41"/>
      <c r="R40" s="15"/>
      <c r="S40" s="41"/>
      <c r="T40" s="41"/>
      <c r="U40" s="41"/>
      <c r="V40" s="41"/>
      <c r="W40" s="41"/>
      <c r="X40" s="41"/>
      <c r="Y40" s="41"/>
      <c r="Z40" s="41"/>
      <c r="AA40" s="15"/>
      <c r="AB40" s="41"/>
      <c r="AC40" s="41"/>
      <c r="AD40" s="41"/>
      <c r="AE40" s="41"/>
      <c r="AF40" s="41"/>
      <c r="AG40" s="41"/>
      <c r="AH40" s="41"/>
      <c r="AI40" s="41"/>
    </row>
    <row r="41" spans="1:35" customFormat="1" x14ac:dyDescent="0.25">
      <c r="A41" t="s">
        <v>144</v>
      </c>
      <c r="B41" t="s">
        <v>132</v>
      </c>
      <c r="I41" s="38"/>
      <c r="J41" s="41"/>
      <c r="K41" s="45"/>
      <c r="L41" s="41"/>
      <c r="M41" s="41"/>
      <c r="N41" s="41"/>
      <c r="O41" s="41"/>
      <c r="P41" s="41"/>
      <c r="Q41" s="41"/>
      <c r="R41" s="15"/>
      <c r="S41" s="41"/>
      <c r="T41" s="8"/>
      <c r="U41" s="41"/>
      <c r="V41" s="41"/>
      <c r="W41" s="41"/>
      <c r="X41" s="41"/>
      <c r="Y41" s="41"/>
      <c r="Z41" s="41"/>
      <c r="AA41" s="15"/>
      <c r="AB41" s="41"/>
      <c r="AC41" s="8"/>
      <c r="AD41" s="41"/>
      <c r="AE41" s="41"/>
      <c r="AF41" s="41"/>
      <c r="AG41" s="41"/>
      <c r="AH41" s="41"/>
      <c r="AI41" s="41"/>
    </row>
    <row r="42" spans="1:35" customFormat="1" x14ac:dyDescent="0.25">
      <c r="I42" s="38"/>
      <c r="J42" s="41"/>
      <c r="K42" s="45"/>
      <c r="L42" s="41"/>
      <c r="M42" s="41"/>
      <c r="N42" s="41"/>
      <c r="O42" s="41"/>
      <c r="P42" s="41"/>
      <c r="Q42" s="41"/>
      <c r="R42" s="15"/>
      <c r="S42" s="41"/>
      <c r="T42" s="41"/>
      <c r="U42" s="41"/>
      <c r="V42" s="41"/>
      <c r="W42" s="41"/>
      <c r="X42" s="41"/>
      <c r="Y42" s="41"/>
      <c r="Z42" s="41"/>
      <c r="AA42" s="15"/>
      <c r="AB42" s="41"/>
      <c r="AC42" s="41"/>
      <c r="AD42" s="41"/>
      <c r="AE42" s="41"/>
      <c r="AF42" s="41"/>
      <c r="AG42" s="41"/>
      <c r="AH42" s="41"/>
      <c r="AI42" s="41"/>
    </row>
    <row r="43" spans="1:35" customFormat="1" x14ac:dyDescent="0.25">
      <c r="A43" s="3" t="str">
        <f>Current!A42</f>
        <v>Class</v>
      </c>
      <c r="B43" s="6">
        <f>Current!B42</f>
        <v>2018</v>
      </c>
      <c r="C43" s="6">
        <f>Current!C42</f>
        <v>2019</v>
      </c>
      <c r="D43" s="6">
        <f>Current!D42</f>
        <v>2020</v>
      </c>
      <c r="E43" s="6">
        <f>Current!E42</f>
        <v>2021</v>
      </c>
      <c r="F43" s="6">
        <f>Current!F42</f>
        <v>2022</v>
      </c>
      <c r="G43" s="6">
        <f>Current!G42</f>
        <v>2023</v>
      </c>
      <c r="H43" s="36">
        <f>Current!H42</f>
        <v>2024</v>
      </c>
      <c r="I43" s="38"/>
      <c r="J43" s="41"/>
      <c r="K43" s="45"/>
      <c r="L43" s="42"/>
      <c r="M43" s="42"/>
      <c r="N43" s="42"/>
      <c r="O43" s="42"/>
      <c r="P43" s="42"/>
      <c r="Q43" s="42"/>
      <c r="R43" s="15"/>
      <c r="S43" s="41"/>
      <c r="T43" s="42"/>
      <c r="U43" s="42"/>
      <c r="V43" s="42"/>
      <c r="W43" s="42"/>
      <c r="X43" s="42"/>
      <c r="Y43" s="42"/>
      <c r="Z43" s="42"/>
      <c r="AA43" s="15"/>
      <c r="AB43" s="41"/>
      <c r="AC43" s="42"/>
      <c r="AD43" s="42"/>
      <c r="AE43" s="42"/>
      <c r="AF43" s="42"/>
      <c r="AG43" s="42"/>
      <c r="AH43" s="42"/>
      <c r="AI43" s="42"/>
    </row>
    <row r="44" spans="1:35" customFormat="1" x14ac:dyDescent="0.25">
      <c r="A44" s="5" t="str">
        <f>Current!A43</f>
        <v>Residential</v>
      </c>
      <c r="B44" s="35">
        <f>Current!B34/Current!B$38</f>
        <v>0.28705987660158849</v>
      </c>
      <c r="C44" s="35">
        <f>Current!C34/Current!C$38</f>
        <v>0.28297346902221815</v>
      </c>
      <c r="D44" s="35">
        <f>Current!D34/Current!D$38</f>
        <v>0.27151842709549667</v>
      </c>
      <c r="E44" s="35">
        <f>Current!E34/Current!E$38</f>
        <v>0.25461725393420725</v>
      </c>
      <c r="F44" s="35">
        <f>Current!F34/Current!F$38</f>
        <v>0.27228350414807795</v>
      </c>
      <c r="G44" s="35">
        <f>Current!G34/Current!G$38</f>
        <v>0.25500749854963412</v>
      </c>
      <c r="H44" s="35">
        <f>Current!H34/Current!H$38</f>
        <v>0.23923370634788929</v>
      </c>
      <c r="I44" s="38"/>
      <c r="J44" s="41"/>
      <c r="K44" s="45"/>
      <c r="L44" s="39"/>
      <c r="M44" s="39"/>
      <c r="N44" s="39"/>
      <c r="O44" s="39"/>
      <c r="P44" s="39"/>
      <c r="Q44" s="39"/>
      <c r="R44" s="15"/>
      <c r="S44" s="41"/>
      <c r="T44" s="39"/>
      <c r="U44" s="39"/>
      <c r="V44" s="39"/>
      <c r="W44" s="39"/>
      <c r="X44" s="39"/>
      <c r="Y44" s="39"/>
      <c r="Z44" s="39"/>
      <c r="AA44" s="15"/>
      <c r="AB44" s="41"/>
      <c r="AC44" s="39"/>
      <c r="AD44" s="39"/>
      <c r="AE44" s="39"/>
      <c r="AF44" s="39"/>
      <c r="AG44" s="39"/>
      <c r="AH44" s="39"/>
      <c r="AI44" s="39"/>
    </row>
    <row r="45" spans="1:35" customFormat="1" x14ac:dyDescent="0.25">
      <c r="A45" s="5" t="str">
        <f>Current!A44</f>
        <v>Commercial</v>
      </c>
      <c r="B45" s="35">
        <f>Current!B35/Current!B$38</f>
        <v>0.18216163610138039</v>
      </c>
      <c r="C45" s="35">
        <f>Current!C35/Current!C$38</f>
        <v>0.17101605483392412</v>
      </c>
      <c r="D45" s="35">
        <f>Current!D35/Current!D$38</f>
        <v>0.16040415958235082</v>
      </c>
      <c r="E45" s="35">
        <f>Current!E35/Current!E$38</f>
        <v>0.19856451383153823</v>
      </c>
      <c r="F45" s="35">
        <f>Current!F35/Current!F$38</f>
        <v>0.16880821508280225</v>
      </c>
      <c r="G45" s="35">
        <f>Current!G35/Current!G$38</f>
        <v>0.15847342266953646</v>
      </c>
      <c r="H45" s="35">
        <f>Current!H35/Current!H$38</f>
        <v>0.15491540128404616</v>
      </c>
      <c r="I45" s="38"/>
      <c r="J45" s="41"/>
      <c r="K45" s="39"/>
      <c r="L45" s="39"/>
      <c r="M45" s="39"/>
      <c r="N45" s="39"/>
      <c r="O45" s="39"/>
      <c r="P45" s="39"/>
      <c r="Q45" s="39"/>
      <c r="R45" s="15"/>
      <c r="S45" s="41"/>
      <c r="T45" s="39"/>
      <c r="U45" s="39"/>
      <c r="V45" s="39"/>
      <c r="W45" s="39"/>
      <c r="X45" s="39"/>
      <c r="Y45" s="39"/>
      <c r="Z45" s="39"/>
      <c r="AA45" s="15"/>
      <c r="AB45" s="41"/>
      <c r="AC45" s="39"/>
      <c r="AD45" s="39"/>
      <c r="AE45" s="39"/>
      <c r="AF45" s="39"/>
      <c r="AG45" s="39"/>
      <c r="AH45" s="39"/>
      <c r="AI45" s="39"/>
    </row>
    <row r="46" spans="1:35" customFormat="1" x14ac:dyDescent="0.25">
      <c r="A46" s="5" t="str">
        <f>Current!A45</f>
        <v>NOIE</v>
      </c>
      <c r="B46" s="35">
        <f>Current!B36/Current!B$38</f>
        <v>0.27389754779998926</v>
      </c>
      <c r="C46" s="35">
        <f>Current!C36/Current!C$38</f>
        <v>0.28229885503080604</v>
      </c>
      <c r="D46" s="35">
        <f>Current!D36/Current!D$38</f>
        <v>0.26111159594538169</v>
      </c>
      <c r="E46" s="35">
        <f>Current!E36/Current!E$38</f>
        <v>0.30013094293893838</v>
      </c>
      <c r="F46" s="35">
        <f>Current!F36/Current!F$38</f>
        <v>0.32537399419246937</v>
      </c>
      <c r="G46" s="35">
        <f>Current!G36/Current!G$38</f>
        <v>0.30740169812140355</v>
      </c>
      <c r="H46" s="35">
        <f>Current!H36/Current!H$38</f>
        <v>0.29154273617239151</v>
      </c>
      <c r="I46" s="38"/>
      <c r="J46" s="41"/>
      <c r="K46" s="39"/>
      <c r="L46" s="39"/>
      <c r="M46" s="39"/>
      <c r="N46" s="39"/>
      <c r="O46" s="39"/>
      <c r="P46" s="39"/>
      <c r="Q46" s="39"/>
      <c r="R46" s="15"/>
      <c r="S46" s="41"/>
      <c r="T46" s="39"/>
      <c r="U46" s="39"/>
      <c r="V46" s="39"/>
      <c r="W46" s="39"/>
      <c r="X46" s="39"/>
      <c r="Y46" s="39"/>
      <c r="Z46" s="39"/>
      <c r="AA46" s="15"/>
      <c r="AB46" s="41"/>
      <c r="AC46" s="39"/>
      <c r="AD46" s="39"/>
      <c r="AE46" s="39"/>
      <c r="AF46" s="39"/>
      <c r="AG46" s="39"/>
      <c r="AH46" s="39"/>
      <c r="AI46" s="39"/>
    </row>
    <row r="47" spans="1:35" customFormat="1" x14ac:dyDescent="0.25">
      <c r="A47" s="5" t="str">
        <f>Current!A46</f>
        <v>Large_C_I</v>
      </c>
      <c r="B47" s="35">
        <f>Current!B37/Current!B$38</f>
        <v>0.25688093949704177</v>
      </c>
      <c r="C47" s="35">
        <f>Current!C37/Current!C$38</f>
        <v>0.26371162111305163</v>
      </c>
      <c r="D47" s="35">
        <f>Current!D37/Current!D$38</f>
        <v>0.30696581737677087</v>
      </c>
      <c r="E47" s="35">
        <f>Current!E37/Current!E$38</f>
        <v>0.24668728929531614</v>
      </c>
      <c r="F47" s="35">
        <f>Current!F37/Current!F$38</f>
        <v>0.23353428657665051</v>
      </c>
      <c r="G47" s="35">
        <f>Current!G37/Current!G$38</f>
        <v>0.27911738065942576</v>
      </c>
      <c r="H47" s="35">
        <f>Current!H37/Current!H$38</f>
        <v>0.31430815619567304</v>
      </c>
      <c r="I47" s="38"/>
      <c r="J47" s="41"/>
      <c r="K47" s="39"/>
      <c r="L47" s="39"/>
      <c r="M47" s="39"/>
      <c r="N47" s="39"/>
      <c r="O47" s="39"/>
      <c r="P47" s="39"/>
      <c r="Q47" s="39"/>
      <c r="R47" s="15"/>
      <c r="S47" s="41"/>
      <c r="T47" s="39"/>
      <c r="U47" s="39"/>
      <c r="V47" s="39"/>
      <c r="W47" s="39"/>
      <c r="X47" s="39"/>
      <c r="Y47" s="39"/>
      <c r="Z47" s="39"/>
      <c r="AA47" s="15"/>
      <c r="AB47" s="41"/>
      <c r="AC47" s="39"/>
      <c r="AD47" s="39"/>
      <c r="AE47" s="39"/>
      <c r="AF47" s="39"/>
      <c r="AG47" s="39"/>
      <c r="AH47" s="39"/>
      <c r="AI47" s="39"/>
    </row>
    <row r="48" spans="1:35" customFormat="1" x14ac:dyDescent="0.25">
      <c r="A48" s="5" t="str">
        <f>Current!A47</f>
        <v>Total</v>
      </c>
      <c r="B48" s="35">
        <f>Current!B38/Current!B$38</f>
        <v>1</v>
      </c>
      <c r="C48" s="35">
        <f>Current!C38/Current!C$38</f>
        <v>1</v>
      </c>
      <c r="D48" s="35">
        <f>Current!D38/Current!D$38</f>
        <v>1</v>
      </c>
      <c r="E48" s="35">
        <f>Current!E38/Current!E$38</f>
        <v>1</v>
      </c>
      <c r="F48" s="35">
        <f>Current!F38/Current!F$38</f>
        <v>1</v>
      </c>
      <c r="G48" s="35">
        <f>Current!G38/Current!G$38</f>
        <v>1</v>
      </c>
      <c r="H48" s="35">
        <f>Current!H38/Current!H$38</f>
        <v>1</v>
      </c>
      <c r="I48" s="38"/>
      <c r="J48" s="41"/>
      <c r="K48" s="39"/>
      <c r="L48" s="39"/>
      <c r="M48" s="39"/>
      <c r="N48" s="39"/>
      <c r="O48" s="39"/>
      <c r="P48" s="39"/>
      <c r="Q48" s="39"/>
      <c r="R48" s="15"/>
      <c r="S48" s="41"/>
      <c r="T48" s="39"/>
      <c r="U48" s="39"/>
      <c r="V48" s="39"/>
      <c r="W48" s="39"/>
      <c r="X48" s="39"/>
      <c r="Y48" s="39"/>
      <c r="Z48" s="39"/>
      <c r="AA48" s="15"/>
      <c r="AB48" s="41"/>
      <c r="AC48" s="39"/>
      <c r="AD48" s="39"/>
      <c r="AE48" s="39"/>
      <c r="AF48" s="39"/>
      <c r="AG48" s="39"/>
      <c r="AH48" s="39"/>
      <c r="AI48" s="39"/>
    </row>
    <row r="49" spans="1:36" customFormat="1" x14ac:dyDescent="0.25">
      <c r="I49" s="38"/>
      <c r="J49" s="38"/>
      <c r="R49" s="38"/>
      <c r="S49" s="38"/>
      <c r="AA49" s="38"/>
      <c r="AB49" s="38"/>
    </row>
    <row r="50" spans="1:36" customFormat="1" x14ac:dyDescent="0.25">
      <c r="B50" t="s">
        <v>214</v>
      </c>
      <c r="I50" s="38"/>
      <c r="J50" s="38"/>
      <c r="K50" t="s">
        <v>216</v>
      </c>
      <c r="R50" s="38"/>
      <c r="S50" s="38"/>
      <c r="T50" t="s">
        <v>214</v>
      </c>
      <c r="AA50" s="38"/>
      <c r="AB50" s="38"/>
      <c r="AC50" t="s">
        <v>216</v>
      </c>
    </row>
    <row r="51" spans="1:36" customFormat="1" x14ac:dyDescent="0.25">
      <c r="A51" t="s">
        <v>144</v>
      </c>
      <c r="B51" t="s">
        <v>110</v>
      </c>
      <c r="I51" s="38"/>
      <c r="J51" s="38" t="s">
        <v>144</v>
      </c>
      <c r="K51" s="8" t="s">
        <v>133</v>
      </c>
      <c r="R51" s="38"/>
      <c r="S51" s="38" t="s">
        <v>144</v>
      </c>
      <c r="T51" s="8" t="s">
        <v>123</v>
      </c>
      <c r="AA51" s="38"/>
      <c r="AB51" s="38" t="s">
        <v>144</v>
      </c>
      <c r="AC51" s="8" t="s">
        <v>220</v>
      </c>
    </row>
    <row r="52" spans="1:36" customFormat="1" x14ac:dyDescent="0.25">
      <c r="A52" s="3" t="s">
        <v>208</v>
      </c>
      <c r="B52" s="6">
        <f>IMM!B33</f>
        <v>2018</v>
      </c>
      <c r="C52" s="6">
        <f>IMM!C33</f>
        <v>2019</v>
      </c>
      <c r="D52" s="6">
        <f>IMM!D33</f>
        <v>2020</v>
      </c>
      <c r="E52" s="6">
        <f>IMM!E33</f>
        <v>2021</v>
      </c>
      <c r="F52" s="6">
        <f>IMM!F33</f>
        <v>2022</v>
      </c>
      <c r="G52" s="6">
        <f>IMM!G33</f>
        <v>2023</v>
      </c>
      <c r="H52" s="36">
        <f>IMM!H33</f>
        <v>2024</v>
      </c>
      <c r="I52" s="38"/>
      <c r="J52" s="3" t="s">
        <v>208</v>
      </c>
      <c r="K52" s="6">
        <v>2018</v>
      </c>
      <c r="L52" s="6">
        <v>2019</v>
      </c>
      <c r="M52" s="6">
        <v>2020</v>
      </c>
      <c r="N52" s="6">
        <v>2021</v>
      </c>
      <c r="O52" s="6">
        <v>2022</v>
      </c>
      <c r="P52" s="6">
        <v>2023</v>
      </c>
      <c r="Q52" s="36">
        <v>2024</v>
      </c>
      <c r="R52" s="38"/>
      <c r="S52" s="3" t="s">
        <v>208</v>
      </c>
      <c r="T52" s="6">
        <v>2018</v>
      </c>
      <c r="U52" s="6">
        <v>2019</v>
      </c>
      <c r="V52" s="6">
        <v>2020</v>
      </c>
      <c r="W52" s="6">
        <v>2021</v>
      </c>
      <c r="X52" s="6">
        <v>2022</v>
      </c>
      <c r="Y52" s="6">
        <v>2023</v>
      </c>
      <c r="Z52" s="36">
        <v>2024</v>
      </c>
      <c r="AA52" s="38"/>
      <c r="AB52" s="3" t="s">
        <v>208</v>
      </c>
      <c r="AC52" s="6">
        <v>2018</v>
      </c>
      <c r="AD52" s="6">
        <v>2019</v>
      </c>
      <c r="AE52" s="6">
        <v>2020</v>
      </c>
      <c r="AF52" s="6">
        <v>2021</v>
      </c>
      <c r="AG52" s="6">
        <v>2022</v>
      </c>
      <c r="AH52" s="6">
        <v>2023</v>
      </c>
      <c r="AI52" s="36">
        <v>2024</v>
      </c>
    </row>
    <row r="53" spans="1:36" customFormat="1" x14ac:dyDescent="0.25">
      <c r="A53" s="5" t="s">
        <v>134</v>
      </c>
      <c r="B53" s="35">
        <f>IMM!B34/IMM!B$38</f>
        <v>0.24071492626718452</v>
      </c>
      <c r="C53" s="35">
        <f>IMM!C34/IMM!C$38</f>
        <v>0.23460993410774017</v>
      </c>
      <c r="D53" s="35">
        <f>IMM!D34/IMM!D$38</f>
        <v>0.22327251327781916</v>
      </c>
      <c r="E53" s="35">
        <f>IMM!E34/IMM!E$38</f>
        <v>0.21506923604655806</v>
      </c>
      <c r="F53" s="35">
        <f>IMM!F34/IMM!F$38</f>
        <v>0.22455099997604278</v>
      </c>
      <c r="G53" s="35">
        <f>IMM!G34/IMM!G$38</f>
        <v>0.20819875316238864</v>
      </c>
      <c r="H53" s="37">
        <f>IMM!H34/IMM!H$38</f>
        <v>0.19048483532527175</v>
      </c>
      <c r="I53" s="43"/>
      <c r="J53" s="5" t="s">
        <v>134</v>
      </c>
      <c r="K53" s="35">
        <f>Vistra!B34/Vistra!B$38</f>
        <v>0.27172582968962317</v>
      </c>
      <c r="L53" s="35">
        <f>Vistra!C34/Vistra!C$38</f>
        <v>0.2654359814820646</v>
      </c>
      <c r="M53" s="35">
        <f>Vistra!D34/Vistra!D$38</f>
        <v>0.25246182555791985</v>
      </c>
      <c r="N53" s="35">
        <f>Vistra!E34/Vistra!E$38</f>
        <v>0.24201498533930399</v>
      </c>
      <c r="O53" s="35">
        <f>Vistra!F34/Vistra!F$38</f>
        <v>0.25726820736389916</v>
      </c>
      <c r="P53" s="35">
        <f>Vistra!G34/Vistra!G$38</f>
        <v>0.23638483323561416</v>
      </c>
      <c r="Q53" s="35">
        <f>Vistra!H34/Vistra!H$38</f>
        <v>0.21995041306773749</v>
      </c>
      <c r="R53" s="43"/>
      <c r="S53" s="5" t="s">
        <v>134</v>
      </c>
      <c r="T53" s="35" t="s">
        <v>219</v>
      </c>
      <c r="U53" s="35">
        <f>COG!C34/COG!C$38</f>
        <v>0.34127066558466956</v>
      </c>
      <c r="V53" s="35">
        <f>COG!D34/COG!D$38</f>
        <v>0.33684762858781192</v>
      </c>
      <c r="W53" s="35">
        <f>COG!E34/COG!E$38</f>
        <v>0.34826644515116345</v>
      </c>
      <c r="X53" s="35">
        <f>COG!F34/COG!F$38</f>
        <v>0.33279388501523982</v>
      </c>
      <c r="Y53" s="35">
        <f>COG!G34/COG!G$38</f>
        <v>0.33569681236980836</v>
      </c>
      <c r="Z53" s="35">
        <f>COG!H34/COG!H$38</f>
        <v>0.33778491714184905</v>
      </c>
      <c r="AA53" s="43"/>
      <c r="AB53" s="5" t="s">
        <v>134</v>
      </c>
      <c r="AC53" s="35" t="s">
        <v>219</v>
      </c>
      <c r="AD53" s="35">
        <f>'CP'!C34/'CP'!C$38</f>
        <v>0.30771181318777369</v>
      </c>
      <c r="AE53" s="35">
        <f>'CP'!D34/'CP'!D$38</f>
        <v>0.29220897833006992</v>
      </c>
      <c r="AF53" s="35">
        <f>'CP'!E34/'CP'!E$38</f>
        <v>0.29967476038977708</v>
      </c>
      <c r="AG53" s="35">
        <f>'CP'!F34/'CP'!F$38</f>
        <v>0.28870244493499336</v>
      </c>
      <c r="AH53" s="35">
        <f>'CP'!G34/'CP'!G$38</f>
        <v>0.29040443793106085</v>
      </c>
      <c r="AI53" s="35">
        <f>'CP'!H34/'CP'!H$38</f>
        <v>0.28429858374152195</v>
      </c>
      <c r="AJ53" s="43"/>
    </row>
    <row r="54" spans="1:36" customFormat="1" x14ac:dyDescent="0.25">
      <c r="A54" s="5" t="s">
        <v>135</v>
      </c>
      <c r="B54" s="35">
        <f>IMM!B35/IMM!B$38</f>
        <v>0.18353929847506398</v>
      </c>
      <c r="C54" s="35">
        <f>IMM!C35/IMM!C$38</f>
        <v>0.17449865792060551</v>
      </c>
      <c r="D54" s="35">
        <f>IMM!D35/IMM!D$38</f>
        <v>0.16482188089546437</v>
      </c>
      <c r="E54" s="35">
        <f>IMM!E35/IMM!E$38</f>
        <v>0.19980774463801268</v>
      </c>
      <c r="F54" s="35">
        <f>IMM!F35/IMM!F$38</f>
        <v>0.17295373002444192</v>
      </c>
      <c r="G54" s="35">
        <f>IMM!G35/IMM!G$38</f>
        <v>0.15865199932660823</v>
      </c>
      <c r="H54" s="37">
        <f>IMM!H35/IMM!H$38</f>
        <v>0.15281996082158988</v>
      </c>
      <c r="I54" s="43"/>
      <c r="J54" s="5" t="s">
        <v>135</v>
      </c>
      <c r="K54" s="35">
        <f>Vistra!B35/Vistra!B$38</f>
        <v>0.18124341150360807</v>
      </c>
      <c r="L54" s="35">
        <f>Vistra!C35/Vistra!C$38</f>
        <v>0.17195253339052968</v>
      </c>
      <c r="M54" s="35">
        <f>Vistra!D35/Vistra!D$38</f>
        <v>0.16318739166604537</v>
      </c>
      <c r="N54" s="35">
        <f>Vistra!E35/Vistra!E$38</f>
        <v>0.19619439876736269</v>
      </c>
      <c r="O54" s="35">
        <f>Vistra!F35/Vistra!F$38</f>
        <v>0.16799257972978193</v>
      </c>
      <c r="P54" s="35">
        <f>Vistra!G35/Vistra!G$38</f>
        <v>0.15752676350938394</v>
      </c>
      <c r="Q54" s="35">
        <f>Vistra!H35/Vistra!H$38</f>
        <v>0.15276372107760278</v>
      </c>
      <c r="R54" s="43"/>
      <c r="S54" s="5" t="s">
        <v>135</v>
      </c>
      <c r="T54" s="35" t="s">
        <v>219</v>
      </c>
      <c r="U54" s="35">
        <f>COG!C35/COG!C$38</f>
        <v>0.18447930248356875</v>
      </c>
      <c r="V54" s="35">
        <f>COG!D35/COG!D$38</f>
        <v>0.1789915902240897</v>
      </c>
      <c r="W54" s="35">
        <f>COG!E35/COG!E$38</f>
        <v>0.17017272222848684</v>
      </c>
      <c r="X54" s="35">
        <f>COG!F35/COG!F$38</f>
        <v>0.19948444879620716</v>
      </c>
      <c r="Y54" s="35">
        <f>COG!G35/COG!G$38</f>
        <v>0.17397534769459017</v>
      </c>
      <c r="Z54" s="35">
        <f>COG!H35/COG!H$38</f>
        <v>0.17008510733301652</v>
      </c>
      <c r="AA54" s="43"/>
      <c r="AB54" s="5" t="s">
        <v>135</v>
      </c>
      <c r="AC54" s="35" t="s">
        <v>219</v>
      </c>
      <c r="AD54" s="35">
        <f>'CP'!C35/'CP'!C$38</f>
        <v>0.18593621232660651</v>
      </c>
      <c r="AE54" s="35">
        <f>'CP'!D35/'CP'!D$38</f>
        <v>0.18047752684883697</v>
      </c>
      <c r="AF54" s="35">
        <f>'CP'!E35/'CP'!E$38</f>
        <v>0.16349001892861864</v>
      </c>
      <c r="AG54" s="35">
        <f>'CP'!F35/'CP'!F$38</f>
        <v>0.19226055436619241</v>
      </c>
      <c r="AH54" s="35">
        <f>'CP'!G35/'CP'!G$38</f>
        <v>0.16770507038341859</v>
      </c>
      <c r="AI54" s="35">
        <f>'CP'!H35/'CP'!H$38</f>
        <v>0.16557734413970421</v>
      </c>
      <c r="AJ54" s="43"/>
    </row>
    <row r="55" spans="1:36" customFormat="1" x14ac:dyDescent="0.25">
      <c r="A55" s="5" t="s">
        <v>19</v>
      </c>
      <c r="B55" s="35">
        <f>IMM!B36/IMM!B$38</f>
        <v>0.26638102526854407</v>
      </c>
      <c r="C55" s="35">
        <f>IMM!C36/IMM!C$38</f>
        <v>0.2730641898407829</v>
      </c>
      <c r="D55" s="35">
        <f>IMM!D36/IMM!D$38</f>
        <v>0.25425034524262763</v>
      </c>
      <c r="E55" s="35">
        <f>IMM!E36/IMM!E$38</f>
        <v>0.29091515214685754</v>
      </c>
      <c r="F55" s="35">
        <f>IMM!F36/IMM!F$38</f>
        <v>0.30856226761092992</v>
      </c>
      <c r="G55" s="35">
        <f>IMM!G36/IMM!G$38</f>
        <v>0.2894432973473941</v>
      </c>
      <c r="H55" s="37">
        <f>IMM!H36/IMM!H$38</f>
        <v>0.27622924918285074</v>
      </c>
      <c r="I55" s="43"/>
      <c r="J55" s="5" t="s">
        <v>19</v>
      </c>
      <c r="K55" s="35">
        <f>Vistra!B36/Vistra!B$38</f>
        <v>0.27173386403649441</v>
      </c>
      <c r="L55" s="35">
        <f>Vistra!C36/Vistra!C$38</f>
        <v>0.27922432645162193</v>
      </c>
      <c r="M55" s="35">
        <f>Vistra!D36/Vistra!D$38</f>
        <v>0.25896877011513675</v>
      </c>
      <c r="N55" s="35">
        <f>Vistra!E36/Vistra!E$38</f>
        <v>0.29713392131885064</v>
      </c>
      <c r="O55" s="35">
        <f>Vistra!F36/Vistra!F$38</f>
        <v>0.31905635442703201</v>
      </c>
      <c r="P55" s="35">
        <f>Vistra!G36/Vistra!G$38</f>
        <v>0.29949534435071401</v>
      </c>
      <c r="Q55" s="35">
        <f>Vistra!H36/Vistra!H$38</f>
        <v>0.28461828571360892</v>
      </c>
      <c r="R55" s="43"/>
      <c r="S55" s="5" t="s">
        <v>19</v>
      </c>
      <c r="T55" s="35" t="s">
        <v>219</v>
      </c>
      <c r="U55" s="35">
        <f>COG!C36/COG!C$38</f>
        <v>0.26923931677083995</v>
      </c>
      <c r="V55" s="35">
        <f>COG!D36/COG!D$38</f>
        <v>0.27361323354170197</v>
      </c>
      <c r="W55" s="35">
        <f>COG!E36/COG!E$38</f>
        <v>0.27372765586163889</v>
      </c>
      <c r="X55" s="35">
        <f>COG!F36/COG!F$38</f>
        <v>0.27662908545136378</v>
      </c>
      <c r="Y55" s="35">
        <f>COG!G36/COG!G$38</f>
        <v>0.2823941687479542</v>
      </c>
      <c r="Z55" s="35">
        <f>COG!H36/COG!H$38</f>
        <v>0.28454807870921001</v>
      </c>
      <c r="AA55" s="43"/>
      <c r="AB55" s="5" t="s">
        <v>19</v>
      </c>
      <c r="AC55" s="35" t="s">
        <v>219</v>
      </c>
      <c r="AD55" s="35">
        <f>'CP'!C36/'CP'!C$38</f>
        <v>0.27937642963835546</v>
      </c>
      <c r="AE55" s="35">
        <f>'CP'!D36/'CP'!D$38</f>
        <v>0.2639570977545776</v>
      </c>
      <c r="AF55" s="35">
        <f>'CP'!E36/'CP'!E$38</f>
        <v>0.2979472628923695</v>
      </c>
      <c r="AG55" s="35">
        <f>'CP'!F36/'CP'!F$38</f>
        <v>0.32319748770263079</v>
      </c>
      <c r="AH55" s="35">
        <f>'CP'!G36/'CP'!G$38</f>
        <v>0.31446122454523567</v>
      </c>
      <c r="AI55" s="35">
        <f>'CP'!H36/'CP'!H$38</f>
        <v>0.30989638954791754</v>
      </c>
      <c r="AJ55" s="43"/>
    </row>
    <row r="56" spans="1:36" customFormat="1" x14ac:dyDescent="0.25">
      <c r="A56" s="5" t="s">
        <v>136</v>
      </c>
      <c r="B56" s="35">
        <f>IMM!B37/IMM!B$38</f>
        <v>0.30936474998920749</v>
      </c>
      <c r="C56" s="35">
        <f>IMM!C37/IMM!C$38</f>
        <v>0.31782721813087128</v>
      </c>
      <c r="D56" s="35">
        <f>IMM!D37/IMM!D$38</f>
        <v>0.35765526058408881</v>
      </c>
      <c r="E56" s="35">
        <f>IMM!E37/IMM!E$38</f>
        <v>0.29420786716857172</v>
      </c>
      <c r="F56" s="35">
        <f>IMM!F37/IMM!F$38</f>
        <v>0.29393300238858538</v>
      </c>
      <c r="G56" s="35">
        <f>IMM!G37/IMM!G$38</f>
        <v>0.343705950163609</v>
      </c>
      <c r="H56" s="37">
        <f>IMM!H37/IMM!H$38</f>
        <v>0.38046595467028771</v>
      </c>
      <c r="I56" s="43"/>
      <c r="J56" s="5" t="s">
        <v>136</v>
      </c>
      <c r="K56" s="35">
        <f>Vistra!B37/Vistra!B$38</f>
        <v>0.27529689477027441</v>
      </c>
      <c r="L56" s="35">
        <f>Vistra!C37/Vistra!C$38</f>
        <v>0.28338715867578368</v>
      </c>
      <c r="M56" s="35">
        <f>Vistra!D37/Vistra!D$38</f>
        <v>0.32538201266089795</v>
      </c>
      <c r="N56" s="35">
        <f>Vistra!E37/Vistra!E$38</f>
        <v>0.26465669457448271</v>
      </c>
      <c r="O56" s="35">
        <f>Vistra!F37/Vistra!F$38</f>
        <v>0.25568285847928679</v>
      </c>
      <c r="P56" s="35">
        <f>Vistra!G37/Vistra!G$38</f>
        <v>0.30659305890428779</v>
      </c>
      <c r="Q56" s="35">
        <f>Vistra!H37/Vistra!H$38</f>
        <v>0.34266758014105081</v>
      </c>
      <c r="R56" s="43"/>
      <c r="S56" s="5" t="s">
        <v>136</v>
      </c>
      <c r="T56" s="35" t="s">
        <v>219</v>
      </c>
      <c r="U56" s="35">
        <f>COG!C37/COG!C$38</f>
        <v>0.2050107151609217</v>
      </c>
      <c r="V56" s="35">
        <f>COG!D37/COG!D$38</f>
        <v>0.21054754764639633</v>
      </c>
      <c r="W56" s="35">
        <f>COG!E37/COG!E$38</f>
        <v>0.20783317675871085</v>
      </c>
      <c r="X56" s="35">
        <f>COG!F37/COG!F$38</f>
        <v>0.19109258073718915</v>
      </c>
      <c r="Y56" s="35">
        <f>COG!G37/COG!G$38</f>
        <v>0.20793367118764722</v>
      </c>
      <c r="Z56" s="35">
        <f>COG!H37/COG!H$38</f>
        <v>0.20758189681592448</v>
      </c>
      <c r="AA56" s="43"/>
      <c r="AB56" s="5" t="s">
        <v>136</v>
      </c>
      <c r="AC56" s="35" t="s">
        <v>219</v>
      </c>
      <c r="AD56" s="35">
        <f>'CP'!C37/'CP'!C$38</f>
        <v>0.2269755448472642</v>
      </c>
      <c r="AE56" s="35">
        <f>'CP'!D37/'CP'!D$38</f>
        <v>0.26335639706651554</v>
      </c>
      <c r="AF56" s="35">
        <f>'CP'!E37/'CP'!E$38</f>
        <v>0.23888795778923472</v>
      </c>
      <c r="AG56" s="35">
        <f>'CP'!F37/'CP'!F$38</f>
        <v>0.19583951299618335</v>
      </c>
      <c r="AH56" s="35">
        <f>'CP'!G37/'CP'!G$38</f>
        <v>0.2274292671402848</v>
      </c>
      <c r="AI56" s="35">
        <f>'CP'!H37/'CP'!H$38</f>
        <v>0.24022768257085636</v>
      </c>
      <c r="AJ56" s="43"/>
    </row>
    <row r="57" spans="1:36" customFormat="1" x14ac:dyDescent="0.25">
      <c r="A57" s="5" t="s">
        <v>137</v>
      </c>
      <c r="B57" s="35">
        <f>IMM!B38/IMM!B$38</f>
        <v>1</v>
      </c>
      <c r="C57" s="35">
        <f>IMM!C38/IMM!C$38</f>
        <v>1</v>
      </c>
      <c r="D57" s="35">
        <f>IMM!D38/IMM!D$38</f>
        <v>1</v>
      </c>
      <c r="E57" s="35">
        <f>IMM!E38/IMM!E$38</f>
        <v>1</v>
      </c>
      <c r="F57" s="35">
        <f>IMM!F38/IMM!F$38</f>
        <v>1</v>
      </c>
      <c r="G57" s="35">
        <f>IMM!G38/IMM!G$38</f>
        <v>1</v>
      </c>
      <c r="H57" s="37">
        <f>IMM!H38/IMM!H$38</f>
        <v>1</v>
      </c>
      <c r="I57" s="43"/>
      <c r="J57" s="5" t="s">
        <v>137</v>
      </c>
      <c r="K57" s="35">
        <f>Vistra!B38/Vistra!B$38</f>
        <v>1</v>
      </c>
      <c r="L57" s="35">
        <f>Vistra!C38/Vistra!C$38</f>
        <v>1</v>
      </c>
      <c r="M57" s="35">
        <f>Vistra!D38/Vistra!D$38</f>
        <v>1</v>
      </c>
      <c r="N57" s="35">
        <f>Vistra!E38/Vistra!E$38</f>
        <v>1</v>
      </c>
      <c r="O57" s="35">
        <f>Vistra!F38/Vistra!F$38</f>
        <v>1</v>
      </c>
      <c r="P57" s="35">
        <f>Vistra!G38/Vistra!G$38</f>
        <v>1</v>
      </c>
      <c r="Q57" s="35">
        <f>Vistra!H38/Vistra!H$38</f>
        <v>1</v>
      </c>
      <c r="R57" s="43"/>
      <c r="S57" s="5" t="s">
        <v>137</v>
      </c>
      <c r="T57" s="35" t="s">
        <v>219</v>
      </c>
      <c r="U57" s="35">
        <f>COG!C38/COG!C$38</f>
        <v>1</v>
      </c>
      <c r="V57" s="35">
        <f>COG!D38/COG!D$38</f>
        <v>1</v>
      </c>
      <c r="W57" s="35">
        <f>COG!E38/COG!E$38</f>
        <v>1</v>
      </c>
      <c r="X57" s="35">
        <f>COG!F38/COG!F$38</f>
        <v>1</v>
      </c>
      <c r="Y57" s="35">
        <f>COG!G38/COG!G$38</f>
        <v>1</v>
      </c>
      <c r="Z57" s="35">
        <f>COG!H38/COG!H$38</f>
        <v>1</v>
      </c>
      <c r="AA57" s="43"/>
      <c r="AB57" s="5" t="s">
        <v>137</v>
      </c>
      <c r="AC57" s="35" t="s">
        <v>219</v>
      </c>
      <c r="AD57" s="35">
        <f>'CP'!C38/'CP'!C$38</f>
        <v>1</v>
      </c>
      <c r="AE57" s="35">
        <f>'CP'!D38/'CP'!D$38</f>
        <v>1</v>
      </c>
      <c r="AF57" s="35">
        <f>'CP'!E38/'CP'!E$38</f>
        <v>1</v>
      </c>
      <c r="AG57" s="35">
        <f>'CP'!F38/'CP'!F$38</f>
        <v>1</v>
      </c>
      <c r="AH57" s="35">
        <f>'CP'!G38/'CP'!G$38</f>
        <v>1</v>
      </c>
      <c r="AI57" s="35">
        <f>'CP'!H38/'CP'!H$38</f>
        <v>1</v>
      </c>
      <c r="AJ57" s="43"/>
    </row>
    <row r="58" spans="1:36" customFormat="1" x14ac:dyDescent="0.25">
      <c r="I58" s="38"/>
      <c r="J58" s="38"/>
      <c r="R58" s="38"/>
      <c r="S58" s="38"/>
      <c r="AA58" s="38"/>
      <c r="AB58" s="38"/>
    </row>
    <row r="59" spans="1:36" customFormat="1" x14ac:dyDescent="0.25">
      <c r="A59" s="38"/>
      <c r="B59" s="8" t="s">
        <v>217</v>
      </c>
      <c r="I59" s="38"/>
      <c r="J59" s="38"/>
      <c r="K59" s="8" t="s">
        <v>217</v>
      </c>
      <c r="R59" s="38"/>
      <c r="S59" s="38"/>
      <c r="T59" s="8" t="s">
        <v>224</v>
      </c>
      <c r="AA59" s="38"/>
      <c r="AB59" s="38"/>
      <c r="AC59" s="8" t="s">
        <v>217</v>
      </c>
    </row>
    <row r="60" spans="1:36" customFormat="1" x14ac:dyDescent="0.25">
      <c r="A60" s="38" t="s">
        <v>144</v>
      </c>
      <c r="B60" s="8" t="s">
        <v>110</v>
      </c>
      <c r="I60" s="38"/>
      <c r="J60" s="38" t="s">
        <v>144</v>
      </c>
      <c r="K60" s="8" t="s">
        <v>133</v>
      </c>
      <c r="R60" s="38"/>
      <c r="S60" s="38" t="s">
        <v>144</v>
      </c>
      <c r="T60" s="8" t="s">
        <v>123</v>
      </c>
      <c r="AA60" s="38"/>
      <c r="AB60" s="38" t="s">
        <v>144</v>
      </c>
      <c r="AC60" s="8" t="s">
        <v>220</v>
      </c>
    </row>
    <row r="61" spans="1:36" customFormat="1" x14ac:dyDescent="0.25">
      <c r="A61" s="38"/>
      <c r="B61" s="8"/>
      <c r="I61" s="38"/>
      <c r="J61" s="38"/>
      <c r="K61" s="8"/>
      <c r="R61" s="38"/>
      <c r="S61" s="38"/>
      <c r="T61" s="8"/>
      <c r="AA61" s="38"/>
      <c r="AB61" s="38"/>
      <c r="AC61" s="8"/>
    </row>
    <row r="62" spans="1:36" customFormat="1" x14ac:dyDescent="0.25">
      <c r="A62" s="3" t="s">
        <v>208</v>
      </c>
      <c r="B62" s="6">
        <v>2018</v>
      </c>
      <c r="C62" s="6">
        <v>2019</v>
      </c>
      <c r="D62" s="6">
        <v>2020</v>
      </c>
      <c r="E62" s="6">
        <v>2021</v>
      </c>
      <c r="F62" s="6">
        <v>2022</v>
      </c>
      <c r="G62" s="6">
        <v>2023</v>
      </c>
      <c r="H62" s="36">
        <v>2024</v>
      </c>
      <c r="I62" s="38"/>
      <c r="J62" s="3" t="s">
        <v>208</v>
      </c>
      <c r="K62" s="6">
        <v>2018</v>
      </c>
      <c r="L62" s="6">
        <v>2019</v>
      </c>
      <c r="M62" s="6">
        <v>2020</v>
      </c>
      <c r="N62" s="6">
        <v>2021</v>
      </c>
      <c r="O62" s="6">
        <v>2022</v>
      </c>
      <c r="P62" s="6">
        <v>2023</v>
      </c>
      <c r="Q62" s="36">
        <v>2024</v>
      </c>
      <c r="R62" s="38"/>
      <c r="S62" s="3" t="s">
        <v>208</v>
      </c>
      <c r="T62" s="6">
        <v>2018</v>
      </c>
      <c r="U62" s="6">
        <v>2019</v>
      </c>
      <c r="V62" s="6">
        <v>2020</v>
      </c>
      <c r="W62" s="6">
        <v>2021</v>
      </c>
      <c r="X62" s="6">
        <v>2022</v>
      </c>
      <c r="Y62" s="6">
        <v>2023</v>
      </c>
      <c r="Z62" s="36">
        <v>2024</v>
      </c>
      <c r="AA62" s="38"/>
      <c r="AB62" s="3" t="s">
        <v>208</v>
      </c>
      <c r="AC62" s="6">
        <v>2018</v>
      </c>
      <c r="AD62" s="6">
        <v>2019</v>
      </c>
      <c r="AE62" s="6">
        <v>2020</v>
      </c>
      <c r="AF62" s="6">
        <v>2021</v>
      </c>
      <c r="AG62" s="6">
        <v>2022</v>
      </c>
      <c r="AH62" s="6">
        <v>2023</v>
      </c>
      <c r="AI62" s="36">
        <v>2024</v>
      </c>
    </row>
    <row r="63" spans="1:36" customFormat="1" x14ac:dyDescent="0.25">
      <c r="A63" s="5" t="s">
        <v>134</v>
      </c>
      <c r="B63" s="35">
        <f>B53-B44</f>
        <v>-4.6344950334403973E-2</v>
      </c>
      <c r="C63" s="35">
        <f t="shared" ref="C63:H63" si="12">C53-C44</f>
        <v>-4.8363534914477979E-2</v>
      </c>
      <c r="D63" s="35">
        <f t="shared" si="12"/>
        <v>-4.824591381767751E-2</v>
      </c>
      <c r="E63" s="35">
        <f t="shared" si="12"/>
        <v>-3.9548017887649195E-2</v>
      </c>
      <c r="F63" s="35">
        <f t="shared" si="12"/>
        <v>-4.7732504172035173E-2</v>
      </c>
      <c r="G63" s="35">
        <f t="shared" si="12"/>
        <v>-4.6808745387245471E-2</v>
      </c>
      <c r="H63" s="37">
        <f t="shared" si="12"/>
        <v>-4.8748871022617546E-2</v>
      </c>
      <c r="I63" s="38"/>
      <c r="J63" s="5" t="s">
        <v>134</v>
      </c>
      <c r="K63" s="35">
        <f>K53-B44</f>
        <v>-1.5334046911965327E-2</v>
      </c>
      <c r="L63" s="35">
        <f t="shared" ref="L63:Q66" si="13">L53-C44</f>
        <v>-1.7537487540153551E-2</v>
      </c>
      <c r="M63" s="35">
        <f t="shared" si="13"/>
        <v>-1.9056601537576823E-2</v>
      </c>
      <c r="N63" s="35">
        <f t="shared" si="13"/>
        <v>-1.2602268594903265E-2</v>
      </c>
      <c r="O63" s="35">
        <f t="shared" si="13"/>
        <v>-1.5015296784178789E-2</v>
      </c>
      <c r="P63" s="35">
        <f t="shared" si="13"/>
        <v>-1.8622665314019959E-2</v>
      </c>
      <c r="Q63" s="35">
        <f t="shared" si="13"/>
        <v>-1.9283293280151798E-2</v>
      </c>
      <c r="R63" s="38"/>
      <c r="S63" s="5" t="s">
        <v>134</v>
      </c>
      <c r="T63" s="35" t="s">
        <v>219</v>
      </c>
      <c r="U63" s="35">
        <f>U53-C44</f>
        <v>5.8297196562451414E-2</v>
      </c>
      <c r="V63" s="35">
        <f t="shared" ref="V63:Z63" si="14">V53-D44</f>
        <v>6.5329201492315248E-2</v>
      </c>
      <c r="W63" s="35">
        <f t="shared" si="14"/>
        <v>9.3649191216956196E-2</v>
      </c>
      <c r="X63" s="35">
        <f t="shared" si="14"/>
        <v>6.0510380867161873E-2</v>
      </c>
      <c r="Y63" s="35">
        <f t="shared" si="14"/>
        <v>8.0689313820174247E-2</v>
      </c>
      <c r="Z63" s="35">
        <f t="shared" si="14"/>
        <v>9.8551210793959759E-2</v>
      </c>
      <c r="AA63" s="38"/>
      <c r="AB63" s="5" t="s">
        <v>134</v>
      </c>
      <c r="AC63" s="35" t="s">
        <v>219</v>
      </c>
      <c r="AD63" s="35">
        <f>AD53-C44</f>
        <v>2.4738344165555537E-2</v>
      </c>
      <c r="AE63" s="35">
        <f t="shared" ref="AE63:AI67" si="15">AE53-D44</f>
        <v>2.0690551234573251E-2</v>
      </c>
      <c r="AF63" s="35">
        <f t="shared" si="15"/>
        <v>4.5057506455569829E-2</v>
      </c>
      <c r="AG63" s="35">
        <f t="shared" si="15"/>
        <v>1.6418940786915415E-2</v>
      </c>
      <c r="AH63" s="35">
        <f t="shared" si="15"/>
        <v>3.539693938142674E-2</v>
      </c>
      <c r="AI63" s="35">
        <f t="shared" si="15"/>
        <v>4.5064877393632657E-2</v>
      </c>
    </row>
    <row r="64" spans="1:36" customFormat="1" x14ac:dyDescent="0.25">
      <c r="A64" s="5" t="s">
        <v>135</v>
      </c>
      <c r="B64" s="35">
        <f t="shared" ref="B64:H67" si="16">B54-B45</f>
        <v>1.3776623736835858E-3</v>
      </c>
      <c r="C64" s="35">
        <f t="shared" si="16"/>
        <v>3.4826030866813851E-3</v>
      </c>
      <c r="D64" s="35">
        <f t="shared" si="16"/>
        <v>4.4177213131135484E-3</v>
      </c>
      <c r="E64" s="35">
        <f t="shared" si="16"/>
        <v>1.2432308064744546E-3</v>
      </c>
      <c r="F64" s="35">
        <f t="shared" si="16"/>
        <v>4.1455149416396719E-3</v>
      </c>
      <c r="G64" s="35">
        <f t="shared" si="16"/>
        <v>1.7857665707177173E-4</v>
      </c>
      <c r="H64" s="37">
        <f t="shared" si="16"/>
        <v>-2.0954404624562717E-3</v>
      </c>
      <c r="I64" s="38"/>
      <c r="J64" s="5" t="s">
        <v>135</v>
      </c>
      <c r="K64" s="35">
        <f t="shared" ref="K64:K66" si="17">K54-B45</f>
        <v>-9.182245977723269E-4</v>
      </c>
      <c r="L64" s="35">
        <f t="shared" si="13"/>
        <v>9.3647855660555779E-4</v>
      </c>
      <c r="M64" s="35">
        <f t="shared" si="13"/>
        <v>2.7832320836945479E-3</v>
      </c>
      <c r="N64" s="35">
        <f t="shared" si="13"/>
        <v>-2.370115064175532E-3</v>
      </c>
      <c r="O64" s="35">
        <f t="shared" si="13"/>
        <v>-8.1563535302031642E-4</v>
      </c>
      <c r="P64" s="35">
        <f t="shared" si="13"/>
        <v>-9.4665916015251872E-4</v>
      </c>
      <c r="Q64" s="35">
        <f t="shared" si="13"/>
        <v>-2.1516802064433793E-3</v>
      </c>
      <c r="R64" s="38"/>
      <c r="S64" s="5" t="s">
        <v>135</v>
      </c>
      <c r="T64" s="35" t="s">
        <v>219</v>
      </c>
      <c r="U64" s="35">
        <f t="shared" ref="U64:U67" si="18">U54-C45</f>
        <v>1.3463247649644627E-2</v>
      </c>
      <c r="V64" s="35">
        <f t="shared" ref="V64:V67" si="19">V54-D45</f>
        <v>1.8587430641738872E-2</v>
      </c>
      <c r="W64" s="35">
        <f t="shared" ref="W64:W67" si="20">W54-E45</f>
        <v>-2.8391791603051386E-2</v>
      </c>
      <c r="X64" s="35">
        <f t="shared" ref="X64:X67" si="21">X54-F45</f>
        <v>3.0676233713404916E-2</v>
      </c>
      <c r="Y64" s="35">
        <f t="shared" ref="Y64:Y67" si="22">Y54-G45</f>
        <v>1.5501925025053709E-2</v>
      </c>
      <c r="Z64" s="35">
        <f t="shared" ref="Z64:Z67" si="23">Z54-H45</f>
        <v>1.5169706048970361E-2</v>
      </c>
      <c r="AA64" s="38"/>
      <c r="AB64" s="5" t="s">
        <v>135</v>
      </c>
      <c r="AC64" s="35" t="s">
        <v>219</v>
      </c>
      <c r="AD64" s="35">
        <f t="shared" ref="AD64:AD67" si="24">AD54-C45</f>
        <v>1.4920157492682384E-2</v>
      </c>
      <c r="AE64" s="35">
        <f t="shared" si="15"/>
        <v>2.0073367266486147E-2</v>
      </c>
      <c r="AF64" s="35">
        <f t="shared" si="15"/>
        <v>-3.5074494902919584E-2</v>
      </c>
      <c r="AG64" s="35">
        <f t="shared" si="15"/>
        <v>2.3452339283390161E-2</v>
      </c>
      <c r="AH64" s="35">
        <f t="shared" si="15"/>
        <v>9.2316477138821296E-3</v>
      </c>
      <c r="AI64" s="35">
        <f t="shared" si="15"/>
        <v>1.0661942855658052E-2</v>
      </c>
    </row>
    <row r="65" spans="1:35" customFormat="1" x14ac:dyDescent="0.25">
      <c r="A65" s="5" t="s">
        <v>19</v>
      </c>
      <c r="B65" s="35">
        <f t="shared" si="16"/>
        <v>-7.5165225314451911E-3</v>
      </c>
      <c r="C65" s="35">
        <f t="shared" si="16"/>
        <v>-9.2346651900231391E-3</v>
      </c>
      <c r="D65" s="35">
        <f>D55-D46</f>
        <v>-6.8612507027540626E-3</v>
      </c>
      <c r="E65" s="35">
        <f t="shared" si="16"/>
        <v>-9.2157907920808468E-3</v>
      </c>
      <c r="F65" s="35">
        <f t="shared" si="16"/>
        <v>-1.6811726581539455E-2</v>
      </c>
      <c r="G65" s="35">
        <f t="shared" si="16"/>
        <v>-1.7958400774009453E-2</v>
      </c>
      <c r="H65" s="37">
        <f t="shared" si="16"/>
        <v>-1.531348698954077E-2</v>
      </c>
      <c r="I65" s="38"/>
      <c r="J65" s="5" t="s">
        <v>19</v>
      </c>
      <c r="K65" s="35">
        <f t="shared" si="17"/>
        <v>-2.1636837634948503E-3</v>
      </c>
      <c r="L65" s="35">
        <f t="shared" si="13"/>
        <v>-3.0745285791841104E-3</v>
      </c>
      <c r="M65" s="35">
        <f>M55-D46</f>
        <v>-2.1428258302449432E-3</v>
      </c>
      <c r="N65" s="35">
        <f t="shared" si="13"/>
        <v>-2.9970216200877475E-3</v>
      </c>
      <c r="O65" s="35">
        <f t="shared" si="13"/>
        <v>-6.3176397654373662E-3</v>
      </c>
      <c r="P65" s="35">
        <f t="shared" si="13"/>
        <v>-7.9063537706895448E-3</v>
      </c>
      <c r="Q65" s="35">
        <f t="shared" si="13"/>
        <v>-6.9244504587825939E-3</v>
      </c>
      <c r="R65" s="38"/>
      <c r="S65" s="5" t="s">
        <v>19</v>
      </c>
      <c r="T65" s="35" t="s">
        <v>219</v>
      </c>
      <c r="U65" s="35">
        <f t="shared" si="18"/>
        <v>-1.3059538259966086E-2</v>
      </c>
      <c r="V65" s="35">
        <f t="shared" si="19"/>
        <v>1.2501637596320281E-2</v>
      </c>
      <c r="W65" s="35">
        <f>W55-E46</f>
        <v>-2.6403287077299498E-2</v>
      </c>
      <c r="X65" s="35">
        <f t="shared" si="21"/>
        <v>-4.8744908741105597E-2</v>
      </c>
      <c r="Y65" s="35">
        <f t="shared" si="22"/>
        <v>-2.5007529373449355E-2</v>
      </c>
      <c r="Z65" s="35">
        <f t="shared" si="23"/>
        <v>-6.9946574631815084E-3</v>
      </c>
      <c r="AA65" s="38"/>
      <c r="AB65" s="5" t="s">
        <v>19</v>
      </c>
      <c r="AC65" s="35" t="s">
        <v>219</v>
      </c>
      <c r="AD65" s="35">
        <f t="shared" si="24"/>
        <v>-2.9224253924505783E-3</v>
      </c>
      <c r="AE65" s="35">
        <f t="shared" si="15"/>
        <v>2.845501809195905E-3</v>
      </c>
      <c r="AF65" s="35">
        <f t="shared" si="15"/>
        <v>-2.183680046568881E-3</v>
      </c>
      <c r="AG65" s="35">
        <f>AG55-F46</f>
        <v>-2.1765064898385811E-3</v>
      </c>
      <c r="AH65" s="35">
        <f t="shared" si="15"/>
        <v>7.0595264238321187E-3</v>
      </c>
      <c r="AI65" s="35">
        <f t="shared" si="15"/>
        <v>1.8353653375526024E-2</v>
      </c>
    </row>
    <row r="66" spans="1:35" customFormat="1" x14ac:dyDescent="0.25">
      <c r="A66" s="5" t="s">
        <v>136</v>
      </c>
      <c r="B66" s="35">
        <f t="shared" si="16"/>
        <v>5.2483810492165717E-2</v>
      </c>
      <c r="C66" s="35">
        <f t="shared" si="16"/>
        <v>5.411559701781965E-2</v>
      </c>
      <c r="D66" s="35">
        <f t="shared" si="16"/>
        <v>5.0689443207317941E-2</v>
      </c>
      <c r="E66" s="35">
        <f t="shared" si="16"/>
        <v>4.7520577873255587E-2</v>
      </c>
      <c r="F66" s="35">
        <f t="shared" si="16"/>
        <v>6.0398715811934872E-2</v>
      </c>
      <c r="G66" s="35">
        <f t="shared" si="16"/>
        <v>6.4588569504183235E-2</v>
      </c>
      <c r="H66" s="37">
        <f t="shared" si="16"/>
        <v>6.6157798474614671E-2</v>
      </c>
      <c r="I66" s="38"/>
      <c r="J66" s="5" t="s">
        <v>136</v>
      </c>
      <c r="K66" s="35">
        <f t="shared" si="17"/>
        <v>1.8415955273232643E-2</v>
      </c>
      <c r="L66" s="35">
        <f t="shared" si="13"/>
        <v>1.9675537562732048E-2</v>
      </c>
      <c r="M66" s="35">
        <f t="shared" si="13"/>
        <v>1.8416195284127079E-2</v>
      </c>
      <c r="N66" s="35">
        <f t="shared" si="13"/>
        <v>1.7969405279166573E-2</v>
      </c>
      <c r="O66" s="35">
        <f t="shared" si="13"/>
        <v>2.2148571902636277E-2</v>
      </c>
      <c r="P66" s="35">
        <f t="shared" si="13"/>
        <v>2.7475678244862023E-2</v>
      </c>
      <c r="Q66" s="35">
        <f t="shared" si="13"/>
        <v>2.8359423945377771E-2</v>
      </c>
      <c r="R66" s="38"/>
      <c r="S66" s="5" t="s">
        <v>136</v>
      </c>
      <c r="T66" s="35" t="s">
        <v>219</v>
      </c>
      <c r="U66" s="35">
        <f t="shared" si="18"/>
        <v>-5.8700905952129928E-2</v>
      </c>
      <c r="V66" s="35">
        <f t="shared" si="19"/>
        <v>-9.641826973037454E-2</v>
      </c>
      <c r="W66" s="35">
        <f t="shared" si="20"/>
        <v>-3.8854112536605284E-2</v>
      </c>
      <c r="X66" s="35">
        <f t="shared" si="21"/>
        <v>-4.2441705839461358E-2</v>
      </c>
      <c r="Y66" s="35">
        <f t="shared" si="22"/>
        <v>-7.1183709471778545E-2</v>
      </c>
      <c r="Z66" s="35">
        <f t="shared" si="23"/>
        <v>-0.10672625937974856</v>
      </c>
      <c r="AA66" s="38"/>
      <c r="AB66" s="5" t="s">
        <v>136</v>
      </c>
      <c r="AC66" s="35" t="s">
        <v>219</v>
      </c>
      <c r="AD66" s="35">
        <f t="shared" si="24"/>
        <v>-3.6736076265787426E-2</v>
      </c>
      <c r="AE66" s="35">
        <f t="shared" si="15"/>
        <v>-4.3609420310255331E-2</v>
      </c>
      <c r="AF66" s="35">
        <f t="shared" si="15"/>
        <v>-7.7993315060814195E-3</v>
      </c>
      <c r="AG66" s="35">
        <f t="shared" si="15"/>
        <v>-3.7694773580467161E-2</v>
      </c>
      <c r="AH66" s="35">
        <f t="shared" si="15"/>
        <v>-5.168811351914096E-2</v>
      </c>
      <c r="AI66" s="35">
        <f t="shared" si="15"/>
        <v>-7.4080473624816678E-2</v>
      </c>
    </row>
    <row r="67" spans="1:35" customFormat="1" x14ac:dyDescent="0.25">
      <c r="A67" s="5" t="s">
        <v>137</v>
      </c>
      <c r="B67" s="35">
        <f t="shared" si="16"/>
        <v>0</v>
      </c>
      <c r="C67" s="35">
        <f t="shared" si="16"/>
        <v>0</v>
      </c>
      <c r="D67" s="35">
        <f t="shared" si="16"/>
        <v>0</v>
      </c>
      <c r="E67" s="35">
        <f t="shared" si="16"/>
        <v>0</v>
      </c>
      <c r="F67" s="35">
        <f t="shared" si="16"/>
        <v>0</v>
      </c>
      <c r="G67" s="35">
        <f t="shared" si="16"/>
        <v>0</v>
      </c>
      <c r="H67" s="37">
        <f t="shared" si="16"/>
        <v>0</v>
      </c>
      <c r="I67" s="38"/>
      <c r="J67" s="5" t="s">
        <v>137</v>
      </c>
      <c r="K67" s="35">
        <f>K57-B48</f>
        <v>0</v>
      </c>
      <c r="L67" s="35">
        <f t="shared" ref="L67:Q67" si="25">L57-C48</f>
        <v>0</v>
      </c>
      <c r="M67" s="35">
        <f t="shared" si="25"/>
        <v>0</v>
      </c>
      <c r="N67" s="35">
        <f t="shared" si="25"/>
        <v>0</v>
      </c>
      <c r="O67" s="35">
        <f t="shared" si="25"/>
        <v>0</v>
      </c>
      <c r="P67" s="35">
        <f t="shared" si="25"/>
        <v>0</v>
      </c>
      <c r="Q67" s="35">
        <f t="shared" si="25"/>
        <v>0</v>
      </c>
      <c r="R67" s="38"/>
      <c r="S67" s="5" t="s">
        <v>137</v>
      </c>
      <c r="T67" s="35" t="s">
        <v>219</v>
      </c>
      <c r="U67" s="35">
        <f t="shared" si="18"/>
        <v>0</v>
      </c>
      <c r="V67" s="35">
        <f t="shared" si="19"/>
        <v>0</v>
      </c>
      <c r="W67" s="35">
        <f t="shared" si="20"/>
        <v>0</v>
      </c>
      <c r="X67" s="35">
        <f t="shared" si="21"/>
        <v>0</v>
      </c>
      <c r="Y67" s="35">
        <f t="shared" si="22"/>
        <v>0</v>
      </c>
      <c r="Z67" s="35">
        <f t="shared" si="23"/>
        <v>0</v>
      </c>
      <c r="AA67" s="38"/>
      <c r="AB67" s="5" t="s">
        <v>137</v>
      </c>
      <c r="AC67" s="35" t="s">
        <v>219</v>
      </c>
      <c r="AD67" s="35">
        <f t="shared" si="24"/>
        <v>0</v>
      </c>
      <c r="AE67" s="35">
        <f t="shared" si="15"/>
        <v>0</v>
      </c>
      <c r="AF67" s="35">
        <f t="shared" si="15"/>
        <v>0</v>
      </c>
      <c r="AG67" s="35">
        <f t="shared" si="15"/>
        <v>0</v>
      </c>
      <c r="AH67" s="35">
        <f t="shared" si="15"/>
        <v>0</v>
      </c>
      <c r="AI67" s="35">
        <f t="shared" si="15"/>
        <v>0</v>
      </c>
    </row>
    <row r="68" spans="1:35" customFormat="1" x14ac:dyDescent="0.25">
      <c r="A68" s="15"/>
      <c r="B68" s="39"/>
      <c r="C68" s="39"/>
      <c r="D68" s="39"/>
      <c r="E68" s="39"/>
      <c r="F68" s="39"/>
      <c r="G68" s="39"/>
      <c r="H68" s="39"/>
      <c r="I68" s="38"/>
      <c r="J68" s="38"/>
      <c r="R68" s="38"/>
      <c r="S68" s="38"/>
      <c r="AA68" s="38"/>
      <c r="AB68" s="38"/>
    </row>
    <row r="69" spans="1:35" x14ac:dyDescent="0.25">
      <c r="B69" s="39" t="s">
        <v>222</v>
      </c>
      <c r="C69" s="39"/>
      <c r="D69" s="39"/>
      <c r="E69" s="39"/>
      <c r="F69" s="39"/>
      <c r="G69" s="39"/>
      <c r="H69" s="39"/>
    </row>
    <row r="70" spans="1:35" x14ac:dyDescent="0.25">
      <c r="B70" s="39"/>
      <c r="C70" s="39"/>
      <c r="D70" s="39"/>
      <c r="E70" s="39"/>
      <c r="F70" s="39"/>
      <c r="G70" s="39"/>
      <c r="H70" s="39"/>
    </row>
    <row r="71" spans="1:35" x14ac:dyDescent="0.25">
      <c r="A71" s="3" t="s">
        <v>208</v>
      </c>
      <c r="B71" s="3" t="s">
        <v>110</v>
      </c>
      <c r="C71" s="3" t="s">
        <v>133</v>
      </c>
      <c r="D71" s="3" t="s">
        <v>123</v>
      </c>
      <c r="E71" s="3" t="s">
        <v>220</v>
      </c>
      <c r="F71" s="39"/>
      <c r="G71" s="39"/>
      <c r="H71" s="39"/>
    </row>
    <row r="72" spans="1:35" x14ac:dyDescent="0.25">
      <c r="A72" s="5" t="s">
        <v>134</v>
      </c>
      <c r="B72" s="47">
        <f>AVERAGE(B63:H63)</f>
        <v>-4.6541791076586694E-2</v>
      </c>
      <c r="C72" s="47">
        <f>AVERAGE(K63:Q63)</f>
        <v>-1.6778808566135645E-2</v>
      </c>
      <c r="D72" s="47">
        <f>AVERAGE(U63:Z63)</f>
        <v>7.6171082458836456E-2</v>
      </c>
      <c r="E72" s="47">
        <f>AVERAGE(AD63:AI63)</f>
        <v>3.1227859902945573E-2</v>
      </c>
      <c r="F72" s="39"/>
      <c r="G72" s="39"/>
      <c r="H72" s="39"/>
    </row>
    <row r="73" spans="1:35" x14ac:dyDescent="0.25">
      <c r="A73" s="5" t="s">
        <v>135</v>
      </c>
      <c r="B73" s="47">
        <f t="shared" ref="B73:B76" si="26">AVERAGE(B64:H64)</f>
        <v>1.8214098166011636E-3</v>
      </c>
      <c r="C73" s="47">
        <f t="shared" ref="C73:C76" si="27">AVERAGE(K64:Q64)</f>
        <v>-4.9751482018056681E-4</v>
      </c>
      <c r="D73" s="47">
        <f>AVERAGE(U64:Z64)</f>
        <v>1.0834458579293516E-2</v>
      </c>
      <c r="E73" s="47">
        <f>AVERAGE(AD64:AI64)</f>
        <v>7.2108266181965487E-3</v>
      </c>
      <c r="F73" s="39"/>
      <c r="G73" s="39"/>
      <c r="H73" s="39"/>
    </row>
    <row r="74" spans="1:35" x14ac:dyDescent="0.25">
      <c r="A74" s="5" t="s">
        <v>19</v>
      </c>
      <c r="B74" s="47">
        <f t="shared" si="26"/>
        <v>-1.1844549080198987E-2</v>
      </c>
      <c r="C74" s="47">
        <f t="shared" si="27"/>
        <v>-4.503786255417308E-3</v>
      </c>
      <c r="D74" s="47">
        <f t="shared" ref="D73:D76" si="28">AVERAGE(U65:Z65)</f>
        <v>-1.7951380553113627E-2</v>
      </c>
      <c r="E74" s="47">
        <f t="shared" ref="E73:E76" si="29">AVERAGE(AD65:AI65)</f>
        <v>3.496011613282668E-3</v>
      </c>
      <c r="F74" s="39"/>
      <c r="G74" s="39"/>
      <c r="H74" s="39"/>
    </row>
    <row r="75" spans="1:35" x14ac:dyDescent="0.25">
      <c r="A75" s="5" t="s">
        <v>136</v>
      </c>
      <c r="B75" s="47">
        <f>AVERAGE(B66:H66)</f>
        <v>5.6564930340184519E-2</v>
      </c>
      <c r="C75" s="47">
        <f>AVERAGE(K66:Q66)</f>
        <v>2.1780109641733488E-2</v>
      </c>
      <c r="D75" s="47">
        <f>AVERAGE(U66:Z66)</f>
        <v>-6.9054160485016378E-2</v>
      </c>
      <c r="E75" s="47">
        <f t="shared" si="29"/>
        <v>-4.1934698134424832E-2</v>
      </c>
      <c r="F75" s="39"/>
      <c r="G75" s="39"/>
      <c r="H75" s="39"/>
    </row>
    <row r="76" spans="1:35" x14ac:dyDescent="0.25">
      <c r="A76" s="5" t="s">
        <v>137</v>
      </c>
      <c r="B76" s="47">
        <f t="shared" si="26"/>
        <v>0</v>
      </c>
      <c r="C76" s="47">
        <f t="shared" si="27"/>
        <v>0</v>
      </c>
      <c r="D76" s="47">
        <f t="shared" si="28"/>
        <v>0</v>
      </c>
      <c r="E76" s="47">
        <f t="shared" si="29"/>
        <v>0</v>
      </c>
      <c r="F76" s="39"/>
      <c r="G76" s="39"/>
      <c r="H76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049"/>
  <sheetViews>
    <sheetView workbookViewId="0">
      <pane ySplit="1" topLeftCell="A2" activePane="bottomLeft" state="frozen"/>
      <selection pane="bottomLeft" activeCell="D18" sqref="D18"/>
    </sheetView>
  </sheetViews>
  <sheetFormatPr defaultRowHeight="15" x14ac:dyDescent="0.25"/>
  <cols>
    <col min="1" max="1" width="9.7109375" bestFit="1" customWidth="1"/>
    <col min="2" max="2" width="9.140625" bestFit="1" customWidth="1"/>
    <col min="3" max="3" width="13.140625" bestFit="1" customWidth="1"/>
    <col min="4" max="7" width="13" customWidth="1"/>
    <col min="8" max="8" width="10" bestFit="1" customWidth="1"/>
    <col min="9" max="9" width="16.7109375" bestFit="1" customWidth="1"/>
    <col min="10" max="10" width="5.5703125" bestFit="1" customWidth="1"/>
    <col min="11" max="11" width="8" bestFit="1" customWidth="1"/>
    <col min="12" max="17" width="13" customWidth="1"/>
    <col min="18" max="18" width="9.71093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12</v>
      </c>
      <c r="M1" t="s">
        <v>112</v>
      </c>
      <c r="N1" t="s">
        <v>113</v>
      </c>
      <c r="O1" t="s">
        <v>114</v>
      </c>
      <c r="P1" t="s">
        <v>115</v>
      </c>
      <c r="Q1" t="s">
        <v>116</v>
      </c>
      <c r="R1" t="s">
        <v>130</v>
      </c>
      <c r="S1" t="s">
        <v>131</v>
      </c>
    </row>
    <row r="2" spans="1:19" x14ac:dyDescent="0.25">
      <c r="A2" t="s">
        <v>13</v>
      </c>
      <c r="B2" t="s">
        <v>14</v>
      </c>
      <c r="C2" t="s">
        <v>15</v>
      </c>
      <c r="D2" s="1">
        <v>3224.191476</v>
      </c>
      <c r="E2" s="1">
        <v>14375.320884000001</v>
      </c>
      <c r="F2" s="13">
        <v>0</v>
      </c>
      <c r="G2" s="13">
        <v>0.22428657433230481</v>
      </c>
      <c r="H2" t="s">
        <v>16</v>
      </c>
      <c r="I2" t="s">
        <v>17</v>
      </c>
      <c r="J2">
        <v>2018</v>
      </c>
      <c r="K2">
        <v>1</v>
      </c>
      <c r="L2" s="12">
        <v>-0.55329278347840005</v>
      </c>
      <c r="M2" s="1">
        <v>10392.256371999996</v>
      </c>
      <c r="N2" s="12">
        <v>-3.86432095546337</v>
      </c>
      <c r="O2" s="13">
        <v>0.31024941654509069</v>
      </c>
      <c r="P2" s="12">
        <v>-1.1989033217754779</v>
      </c>
      <c r="Q2" s="12">
        <v>-1.7521961052538779</v>
      </c>
      <c r="R2" s="2">
        <f>DATE(CURR[[#This Row],[YEAR]],CURR[[#This Row],[MONTH]],1)</f>
        <v>43101</v>
      </c>
      <c r="S2" t="str">
        <f>IF(AND(CURR[[#This Row],[DATE]]&gt;=DATE(2023,6,1),CURR[[#This Row],[DATE]]&lt;=DATE(2024,5,31)),"Y","N")</f>
        <v>N</v>
      </c>
    </row>
    <row r="3" spans="1:19" x14ac:dyDescent="0.25">
      <c r="A3" t="s">
        <v>13</v>
      </c>
      <c r="B3" t="s">
        <v>14</v>
      </c>
      <c r="C3" t="s">
        <v>15</v>
      </c>
      <c r="D3" s="1">
        <v>10392.256371999996</v>
      </c>
      <c r="E3" s="1">
        <v>66063.699819999994</v>
      </c>
      <c r="F3" s="13">
        <v>0.15730660559906856</v>
      </c>
      <c r="G3" s="13">
        <v>0</v>
      </c>
      <c r="H3" t="s">
        <v>21</v>
      </c>
      <c r="I3" t="s">
        <v>23</v>
      </c>
      <c r="J3">
        <v>2018</v>
      </c>
      <c r="K3">
        <v>1</v>
      </c>
      <c r="L3" s="12">
        <v>-2.0681209080813647</v>
      </c>
      <c r="M3" s="1">
        <v>10392.256371999996</v>
      </c>
      <c r="N3" s="12">
        <v>-3.86432095546337</v>
      </c>
      <c r="O3" s="13">
        <v>0</v>
      </c>
      <c r="P3" s="12">
        <v>0</v>
      </c>
      <c r="Q3" s="12">
        <v>0</v>
      </c>
      <c r="R3" s="2">
        <f>DATE(CURR[[#This Row],[YEAR]],CURR[[#This Row],[MONTH]],1)</f>
        <v>43101</v>
      </c>
      <c r="S3" t="str">
        <f>IF(AND(CURR[[#This Row],[DATE]]&gt;=DATE(2023,6,1),CURR[[#This Row],[DATE]]&lt;=DATE(2024,5,31)),"Y","N")</f>
        <v>N</v>
      </c>
    </row>
    <row r="4" spans="1:19" x14ac:dyDescent="0.25">
      <c r="A4" t="s">
        <v>13</v>
      </c>
      <c r="B4" t="s">
        <v>14</v>
      </c>
      <c r="C4" t="s">
        <v>15</v>
      </c>
      <c r="D4" s="1">
        <v>10392.256371999996</v>
      </c>
      <c r="E4" s="1">
        <v>66063.699819999994</v>
      </c>
      <c r="F4" s="13">
        <v>0.15730660559906856</v>
      </c>
      <c r="G4" s="13">
        <v>0</v>
      </c>
      <c r="H4" t="s">
        <v>21</v>
      </c>
      <c r="I4" t="s">
        <v>22</v>
      </c>
      <c r="J4">
        <v>2018</v>
      </c>
      <c r="K4">
        <v>1</v>
      </c>
      <c r="L4" s="12">
        <v>-1.7962000473820052</v>
      </c>
      <c r="M4" s="1">
        <v>10392.256371999996</v>
      </c>
      <c r="N4" s="12">
        <v>-3.86432095546337</v>
      </c>
      <c r="O4" s="13">
        <v>0</v>
      </c>
      <c r="P4" s="12">
        <v>0</v>
      </c>
      <c r="Q4" s="12">
        <v>0</v>
      </c>
      <c r="R4" s="2">
        <f>DATE(CURR[[#This Row],[YEAR]],CURR[[#This Row],[MONTH]],1)</f>
        <v>43101</v>
      </c>
      <c r="S4" t="str">
        <f>IF(AND(CURR[[#This Row],[DATE]]&gt;=DATE(2023,6,1),CURR[[#This Row],[DATE]]&lt;=DATE(2024,5,31)),"Y","N")</f>
        <v>N</v>
      </c>
    </row>
    <row r="5" spans="1:19" x14ac:dyDescent="0.25">
      <c r="A5" t="s">
        <v>13</v>
      </c>
      <c r="B5" t="s">
        <v>14</v>
      </c>
      <c r="C5" t="s">
        <v>15</v>
      </c>
      <c r="D5" s="1">
        <v>4650.0248359999969</v>
      </c>
      <c r="E5" s="1">
        <v>27182.716923999997</v>
      </c>
      <c r="F5" s="13">
        <v>0</v>
      </c>
      <c r="G5" s="13">
        <v>0.17106549168727228</v>
      </c>
      <c r="H5" t="s">
        <v>24</v>
      </c>
      <c r="I5" t="s">
        <v>17</v>
      </c>
      <c r="J5">
        <v>2018</v>
      </c>
      <c r="K5">
        <v>1</v>
      </c>
      <c r="L5" s="12">
        <v>-1.0326143232195484</v>
      </c>
      <c r="M5" s="1">
        <v>10392.256371999996</v>
      </c>
      <c r="N5" s="12">
        <v>-3.86432095546337</v>
      </c>
      <c r="O5" s="13">
        <v>0.44745093553779375</v>
      </c>
      <c r="P5" s="12">
        <v>-1.7290940267403858</v>
      </c>
      <c r="Q5" s="12">
        <v>-2.7617083499599344</v>
      </c>
      <c r="R5" s="2">
        <f>DATE(CURR[[#This Row],[YEAR]],CURR[[#This Row],[MONTH]],1)</f>
        <v>43101</v>
      </c>
      <c r="S5" t="str">
        <f>IF(AND(CURR[[#This Row],[DATE]]&gt;=DATE(2023,6,1),CURR[[#This Row],[DATE]]&lt;=DATE(2024,5,31)),"Y","N")</f>
        <v>N</v>
      </c>
    </row>
    <row r="6" spans="1:19" x14ac:dyDescent="0.25">
      <c r="A6" t="s">
        <v>13</v>
      </c>
      <c r="B6" t="s">
        <v>14</v>
      </c>
      <c r="C6" t="s">
        <v>15</v>
      </c>
      <c r="D6" s="1">
        <v>1385.587104</v>
      </c>
      <c r="E6" s="1">
        <v>19235.917752000001</v>
      </c>
      <c r="F6" s="13">
        <v>0</v>
      </c>
      <c r="G6" s="13">
        <v>7.2031244979509107E-2</v>
      </c>
      <c r="H6" t="s">
        <v>25</v>
      </c>
      <c r="I6" t="s">
        <v>17</v>
      </c>
      <c r="J6">
        <v>2018</v>
      </c>
      <c r="K6">
        <v>1</v>
      </c>
      <c r="L6" s="12">
        <v>-0.49161176170087817</v>
      </c>
      <c r="M6" s="1">
        <v>10392.256371999996</v>
      </c>
      <c r="N6" s="12">
        <v>-3.86432095546337</v>
      </c>
      <c r="O6" s="13">
        <v>0.13332880313973075</v>
      </c>
      <c r="P6" s="12">
        <v>-0.5152252879397119</v>
      </c>
      <c r="Q6" s="12">
        <v>-1.0068370496405901</v>
      </c>
      <c r="R6" s="2">
        <f>DATE(CURR[[#This Row],[YEAR]],CURR[[#This Row],[MONTH]],1)</f>
        <v>43101</v>
      </c>
      <c r="S6" t="str">
        <f>IF(AND(CURR[[#This Row],[DATE]]&gt;=DATE(2023,6,1),CURR[[#This Row],[DATE]]&lt;=DATE(2024,5,31)),"Y","N")</f>
        <v>N</v>
      </c>
    </row>
    <row r="7" spans="1:19" x14ac:dyDescent="0.25">
      <c r="A7" t="s">
        <v>13</v>
      </c>
      <c r="B7" t="s">
        <v>14</v>
      </c>
      <c r="C7" t="s">
        <v>15</v>
      </c>
      <c r="D7" s="1">
        <v>1132.4529560000001</v>
      </c>
      <c r="E7" s="1">
        <v>5269.7442600000013</v>
      </c>
      <c r="F7" s="13">
        <v>0</v>
      </c>
      <c r="G7" s="13">
        <v>0.21489713734229668</v>
      </c>
      <c r="H7" t="s">
        <v>26</v>
      </c>
      <c r="I7" t="s">
        <v>17</v>
      </c>
      <c r="J7">
        <v>2018</v>
      </c>
      <c r="K7">
        <v>1</v>
      </c>
      <c r="L7" s="12">
        <v>-2.2189312202946354</v>
      </c>
      <c r="M7" s="1">
        <v>10392.256371999996</v>
      </c>
      <c r="N7" s="12">
        <v>-3.86432095546337</v>
      </c>
      <c r="O7" s="13">
        <v>0.10897084477738483</v>
      </c>
      <c r="P7" s="12">
        <v>-0.42109831900779432</v>
      </c>
      <c r="Q7" s="12">
        <v>-2.6400295393024296</v>
      </c>
      <c r="R7" s="2">
        <f>DATE(CURR[[#This Row],[YEAR]],CURR[[#This Row],[MONTH]],1)</f>
        <v>43101</v>
      </c>
      <c r="S7" t="str">
        <f>IF(AND(CURR[[#This Row],[DATE]]&gt;=DATE(2023,6,1),CURR[[#This Row],[DATE]]&lt;=DATE(2024,5,31)),"Y","N")</f>
        <v>N</v>
      </c>
    </row>
    <row r="8" spans="1:19" x14ac:dyDescent="0.25">
      <c r="A8" t="s">
        <v>13</v>
      </c>
      <c r="B8" t="s">
        <v>14</v>
      </c>
      <c r="C8" t="s">
        <v>18</v>
      </c>
      <c r="D8" s="1">
        <v>4627.4788440000002</v>
      </c>
      <c r="E8" s="1">
        <v>14375.320884000001</v>
      </c>
      <c r="F8" s="13">
        <v>0</v>
      </c>
      <c r="G8" s="13">
        <v>0.32190438608925037</v>
      </c>
      <c r="H8" t="s">
        <v>16</v>
      </c>
      <c r="I8" t="s">
        <v>17</v>
      </c>
      <c r="J8">
        <v>2018</v>
      </c>
      <c r="K8">
        <v>1</v>
      </c>
      <c r="L8" s="12">
        <v>-0.79410626482413327</v>
      </c>
      <c r="M8" s="1">
        <v>11871.922307999999</v>
      </c>
      <c r="N8" s="12">
        <v>-4.4145290988051737</v>
      </c>
      <c r="O8" s="13">
        <v>0.38978345072909826</v>
      </c>
      <c r="P8" s="12">
        <v>-1.7207103854762971</v>
      </c>
      <c r="Q8" s="12">
        <v>-2.5148166503004301</v>
      </c>
      <c r="R8" s="2">
        <f>DATE(CURR[[#This Row],[YEAR]],CURR[[#This Row],[MONTH]],1)</f>
        <v>43101</v>
      </c>
      <c r="S8" t="str">
        <f>IF(AND(CURR[[#This Row],[DATE]]&gt;=DATE(2023,6,1),CURR[[#This Row],[DATE]]&lt;=DATE(2024,5,31)),"Y","N")</f>
        <v>N</v>
      </c>
    </row>
    <row r="9" spans="1:19" x14ac:dyDescent="0.25">
      <c r="A9" t="s">
        <v>13</v>
      </c>
      <c r="B9" t="s">
        <v>14</v>
      </c>
      <c r="C9" t="s">
        <v>18</v>
      </c>
      <c r="D9" s="1">
        <v>11871.922307999999</v>
      </c>
      <c r="E9" s="1">
        <v>66063.699819999994</v>
      </c>
      <c r="F9" s="13">
        <v>0.17970416946593595</v>
      </c>
      <c r="G9" s="13">
        <v>0</v>
      </c>
      <c r="H9" t="s">
        <v>21</v>
      </c>
      <c r="I9" t="s">
        <v>22</v>
      </c>
      <c r="J9">
        <v>2018</v>
      </c>
      <c r="K9">
        <v>1</v>
      </c>
      <c r="L9" s="12">
        <v>-2.0519458574559017</v>
      </c>
      <c r="M9" s="1">
        <v>11871.922307999999</v>
      </c>
      <c r="N9" s="12">
        <v>-4.4145290988051737</v>
      </c>
      <c r="O9" s="13">
        <v>0</v>
      </c>
      <c r="P9" s="12">
        <v>0</v>
      </c>
      <c r="Q9" s="12">
        <v>0</v>
      </c>
      <c r="R9" s="2">
        <f>DATE(CURR[[#This Row],[YEAR]],CURR[[#This Row],[MONTH]],1)</f>
        <v>43101</v>
      </c>
      <c r="S9" t="str">
        <f>IF(AND(CURR[[#This Row],[DATE]]&gt;=DATE(2023,6,1),CURR[[#This Row],[DATE]]&lt;=DATE(2024,5,31)),"Y","N")</f>
        <v>N</v>
      </c>
    </row>
    <row r="10" spans="1:19" x14ac:dyDescent="0.25">
      <c r="A10" t="s">
        <v>13</v>
      </c>
      <c r="B10" t="s">
        <v>14</v>
      </c>
      <c r="C10" t="s">
        <v>18</v>
      </c>
      <c r="D10" s="1">
        <v>11871.922307999999</v>
      </c>
      <c r="E10" s="1">
        <v>66063.699819999994</v>
      </c>
      <c r="F10" s="13">
        <v>0.17970416946593595</v>
      </c>
      <c r="G10" s="13">
        <v>0</v>
      </c>
      <c r="H10" t="s">
        <v>21</v>
      </c>
      <c r="I10" t="s">
        <v>23</v>
      </c>
      <c r="J10">
        <v>2018</v>
      </c>
      <c r="K10">
        <v>1</v>
      </c>
      <c r="L10" s="12">
        <v>-2.3625832413492716</v>
      </c>
      <c r="M10" s="1">
        <v>11871.922307999999</v>
      </c>
      <c r="N10" s="12">
        <v>-4.4145290988051737</v>
      </c>
      <c r="O10" s="13">
        <v>0</v>
      </c>
      <c r="P10" s="12">
        <v>0</v>
      </c>
      <c r="Q10" s="12">
        <v>0</v>
      </c>
      <c r="R10" s="2">
        <f>DATE(CURR[[#This Row],[YEAR]],CURR[[#This Row],[MONTH]],1)</f>
        <v>43101</v>
      </c>
      <c r="S10" t="str">
        <f>IF(AND(CURR[[#This Row],[DATE]]&gt;=DATE(2023,6,1),CURR[[#This Row],[DATE]]&lt;=DATE(2024,5,31)),"Y","N")</f>
        <v>N</v>
      </c>
    </row>
    <row r="11" spans="1:19" x14ac:dyDescent="0.25">
      <c r="A11" t="s">
        <v>13</v>
      </c>
      <c r="B11" t="s">
        <v>14</v>
      </c>
      <c r="C11" t="s">
        <v>18</v>
      </c>
      <c r="D11" s="1">
        <v>4189.6068679999998</v>
      </c>
      <c r="E11" s="1">
        <v>27182.716923999997</v>
      </c>
      <c r="F11" s="13">
        <v>0</v>
      </c>
      <c r="G11" s="13">
        <v>0.15412759805113294</v>
      </c>
      <c r="H11" t="s">
        <v>24</v>
      </c>
      <c r="I11" t="s">
        <v>17</v>
      </c>
      <c r="J11">
        <v>2018</v>
      </c>
      <c r="K11">
        <v>1</v>
      </c>
      <c r="L11" s="12">
        <v>-0.93037095781993251</v>
      </c>
      <c r="M11" s="1">
        <v>11871.922307999999</v>
      </c>
      <c r="N11" s="12">
        <v>-4.4145290988051737</v>
      </c>
      <c r="O11" s="13">
        <v>0.35290046205716796</v>
      </c>
      <c r="P11" s="12">
        <v>-1.557889358733159</v>
      </c>
      <c r="Q11" s="12">
        <v>-2.4882603165530917</v>
      </c>
      <c r="R11" s="2">
        <f>DATE(CURR[[#This Row],[YEAR]],CURR[[#This Row],[MONTH]],1)</f>
        <v>43101</v>
      </c>
      <c r="S11" t="str">
        <f>IF(AND(CURR[[#This Row],[DATE]]&gt;=DATE(2023,6,1),CURR[[#This Row],[DATE]]&lt;=DATE(2024,5,31)),"Y","N")</f>
        <v>N</v>
      </c>
    </row>
    <row r="12" spans="1:19" x14ac:dyDescent="0.25">
      <c r="A12" t="s">
        <v>13</v>
      </c>
      <c r="B12" t="s">
        <v>14</v>
      </c>
      <c r="C12" t="s">
        <v>18</v>
      </c>
      <c r="D12" s="1">
        <v>930.39093199999979</v>
      </c>
      <c r="E12" s="1">
        <v>19235.917752000001</v>
      </c>
      <c r="F12" s="13">
        <v>0</v>
      </c>
      <c r="G12" s="13">
        <v>4.8367379399054937E-2</v>
      </c>
      <c r="H12" t="s">
        <v>25</v>
      </c>
      <c r="I12" t="s">
        <v>17</v>
      </c>
      <c r="J12">
        <v>2018</v>
      </c>
      <c r="K12">
        <v>1</v>
      </c>
      <c r="L12" s="12">
        <v>-0.33010636706318669</v>
      </c>
      <c r="M12" s="1">
        <v>11871.922307999999</v>
      </c>
      <c r="N12" s="12">
        <v>-4.4145290988051737</v>
      </c>
      <c r="O12" s="13">
        <v>7.836902128082894E-2</v>
      </c>
      <c r="P12" s="12">
        <v>-0.34596232488910128</v>
      </c>
      <c r="Q12" s="12">
        <v>-0.67606869195228803</v>
      </c>
      <c r="R12" s="2">
        <f>DATE(CURR[[#This Row],[YEAR]],CURR[[#This Row],[MONTH]],1)</f>
        <v>43101</v>
      </c>
      <c r="S12" t="str">
        <f>IF(AND(CURR[[#This Row],[DATE]]&gt;=DATE(2023,6,1),CURR[[#This Row],[DATE]]&lt;=DATE(2024,5,31)),"Y","N")</f>
        <v>N</v>
      </c>
    </row>
    <row r="13" spans="1:19" x14ac:dyDescent="0.25">
      <c r="A13" t="s">
        <v>13</v>
      </c>
      <c r="B13" t="s">
        <v>14</v>
      </c>
      <c r="C13" t="s">
        <v>18</v>
      </c>
      <c r="D13" s="1">
        <v>2124.4456640000008</v>
      </c>
      <c r="E13" s="1">
        <v>5269.7442600000013</v>
      </c>
      <c r="F13" s="13">
        <v>0</v>
      </c>
      <c r="G13" s="13">
        <v>0.40314018274579422</v>
      </c>
      <c r="H13" t="s">
        <v>26</v>
      </c>
      <c r="I13" t="s">
        <v>17</v>
      </c>
      <c r="J13">
        <v>2018</v>
      </c>
      <c r="K13">
        <v>1</v>
      </c>
      <c r="L13" s="12">
        <v>-4.1626442711755072</v>
      </c>
      <c r="M13" s="1">
        <v>11871.922307999999</v>
      </c>
      <c r="N13" s="12">
        <v>-4.4145290988051737</v>
      </c>
      <c r="O13" s="13">
        <v>0.17894706593290494</v>
      </c>
      <c r="P13" s="12">
        <v>-0.78996702970661681</v>
      </c>
      <c r="Q13" s="12">
        <v>-4.9526113008821238</v>
      </c>
      <c r="R13" s="2">
        <f>DATE(CURR[[#This Row],[YEAR]],CURR[[#This Row],[MONTH]],1)</f>
        <v>43101</v>
      </c>
      <c r="S13" t="str">
        <f>IF(AND(CURR[[#This Row],[DATE]]&gt;=DATE(2023,6,1),CURR[[#This Row],[DATE]]&lt;=DATE(2024,5,31)),"Y","N")</f>
        <v>N</v>
      </c>
    </row>
    <row r="14" spans="1:19" x14ac:dyDescent="0.25">
      <c r="A14" t="s">
        <v>13</v>
      </c>
      <c r="B14" t="s">
        <v>14</v>
      </c>
      <c r="C14" t="s">
        <v>19</v>
      </c>
      <c r="D14" s="1">
        <v>1.2288079999999999</v>
      </c>
      <c r="E14" s="1">
        <v>14375.320884000001</v>
      </c>
      <c r="F14" s="13">
        <v>0</v>
      </c>
      <c r="G14" s="13">
        <v>8.5480387527744583E-5</v>
      </c>
      <c r="H14" t="s">
        <v>16</v>
      </c>
      <c r="I14" t="s">
        <v>17</v>
      </c>
      <c r="J14">
        <v>2018</v>
      </c>
      <c r="K14">
        <v>1</v>
      </c>
      <c r="L14" s="12">
        <v>-2.1087165689179615E-4</v>
      </c>
      <c r="M14" s="1">
        <v>20033.631307999996</v>
      </c>
      <c r="N14" s="12">
        <v>-7.449429508505534</v>
      </c>
      <c r="O14" s="13">
        <v>6.1337257390241688E-5</v>
      </c>
      <c r="P14" s="12">
        <v>-4.5692757517366557E-4</v>
      </c>
      <c r="Q14" s="12">
        <v>-6.6779923206546174E-4</v>
      </c>
      <c r="R14" s="2">
        <f>DATE(CURR[[#This Row],[YEAR]],CURR[[#This Row],[MONTH]],1)</f>
        <v>43101</v>
      </c>
      <c r="S14" t="str">
        <f>IF(AND(CURR[[#This Row],[DATE]]&gt;=DATE(2023,6,1),CURR[[#This Row],[DATE]]&lt;=DATE(2024,5,31)),"Y","N")</f>
        <v>N</v>
      </c>
    </row>
    <row r="15" spans="1:19" x14ac:dyDescent="0.25">
      <c r="A15" t="s">
        <v>13</v>
      </c>
      <c r="B15" t="s">
        <v>14</v>
      </c>
      <c r="C15" t="s">
        <v>19</v>
      </c>
      <c r="D15" s="1">
        <v>20033.631307999996</v>
      </c>
      <c r="E15" s="1">
        <v>66063.699819999994</v>
      </c>
      <c r="F15" s="13">
        <v>0.30324718964551628</v>
      </c>
      <c r="G15" s="13">
        <v>0</v>
      </c>
      <c r="H15" t="s">
        <v>21</v>
      </c>
      <c r="I15" t="s">
        <v>23</v>
      </c>
      <c r="J15">
        <v>2018</v>
      </c>
      <c r="K15">
        <v>1</v>
      </c>
      <c r="L15" s="12">
        <v>-3.9868119385987209</v>
      </c>
      <c r="M15" s="1">
        <v>20033.631307999996</v>
      </c>
      <c r="N15" s="12">
        <v>-7.449429508505534</v>
      </c>
      <c r="O15" s="13">
        <v>0</v>
      </c>
      <c r="P15" s="12">
        <v>0</v>
      </c>
      <c r="Q15" s="12">
        <v>0</v>
      </c>
      <c r="R15" s="2">
        <f>DATE(CURR[[#This Row],[YEAR]],CURR[[#This Row],[MONTH]],1)</f>
        <v>43101</v>
      </c>
      <c r="S15" t="str">
        <f>IF(AND(CURR[[#This Row],[DATE]]&gt;=DATE(2023,6,1),CURR[[#This Row],[DATE]]&lt;=DATE(2024,5,31)),"Y","N")</f>
        <v>N</v>
      </c>
    </row>
    <row r="16" spans="1:19" x14ac:dyDescent="0.25">
      <c r="A16" t="s">
        <v>13</v>
      </c>
      <c r="B16" t="s">
        <v>14</v>
      </c>
      <c r="C16" t="s">
        <v>19</v>
      </c>
      <c r="D16" s="1">
        <v>20033.631307999996</v>
      </c>
      <c r="E16" s="1">
        <v>66063.699819999994</v>
      </c>
      <c r="F16" s="13">
        <v>0.30324718964551628</v>
      </c>
      <c r="G16" s="13">
        <v>0</v>
      </c>
      <c r="H16" t="s">
        <v>21</v>
      </c>
      <c r="I16" t="s">
        <v>22</v>
      </c>
      <c r="J16">
        <v>2018</v>
      </c>
      <c r="K16">
        <v>1</v>
      </c>
      <c r="L16" s="12">
        <v>-3.4626175699068131</v>
      </c>
      <c r="M16" s="1">
        <v>20033.631307999996</v>
      </c>
      <c r="N16" s="12">
        <v>-7.449429508505534</v>
      </c>
      <c r="O16" s="13">
        <v>0</v>
      </c>
      <c r="P16" s="12">
        <v>0</v>
      </c>
      <c r="Q16" s="12">
        <v>0</v>
      </c>
      <c r="R16" s="2">
        <f>DATE(CURR[[#This Row],[YEAR]],CURR[[#This Row],[MONTH]],1)</f>
        <v>43101</v>
      </c>
      <c r="S16" t="str">
        <f>IF(AND(CURR[[#This Row],[DATE]]&gt;=DATE(2023,6,1),CURR[[#This Row],[DATE]]&lt;=DATE(2024,5,31)),"Y","N")</f>
        <v>N</v>
      </c>
    </row>
    <row r="17" spans="1:19" x14ac:dyDescent="0.25">
      <c r="A17" t="s">
        <v>13</v>
      </c>
      <c r="B17" t="s">
        <v>14</v>
      </c>
      <c r="C17" t="s">
        <v>19</v>
      </c>
      <c r="D17" s="1">
        <v>6331.0089120000002</v>
      </c>
      <c r="E17" s="1">
        <v>27182.716923999997</v>
      </c>
      <c r="F17" s="13">
        <v>0</v>
      </c>
      <c r="G17" s="13">
        <v>0.23290567052958067</v>
      </c>
      <c r="H17" t="s">
        <v>24</v>
      </c>
      <c r="I17" t="s">
        <v>17</v>
      </c>
      <c r="J17">
        <v>2018</v>
      </c>
      <c r="K17">
        <v>1</v>
      </c>
      <c r="L17" s="12">
        <v>-1.4059044227784019</v>
      </c>
      <c r="M17" s="1">
        <v>20033.631307999996</v>
      </c>
      <c r="N17" s="12">
        <v>-7.449429508505534</v>
      </c>
      <c r="O17" s="13">
        <v>0.3160190389184136</v>
      </c>
      <c r="P17" s="12">
        <v>-2.3541615537683889</v>
      </c>
      <c r="Q17" s="12">
        <v>-3.760065976546791</v>
      </c>
      <c r="R17" s="2">
        <f>DATE(CURR[[#This Row],[YEAR]],CURR[[#This Row],[MONTH]],1)</f>
        <v>43101</v>
      </c>
      <c r="S17" t="str">
        <f>IF(AND(CURR[[#This Row],[DATE]]&gt;=DATE(2023,6,1),CURR[[#This Row],[DATE]]&lt;=DATE(2024,5,31)),"Y","N")</f>
        <v>N</v>
      </c>
    </row>
    <row r="18" spans="1:19" x14ac:dyDescent="0.25">
      <c r="A18" t="s">
        <v>13</v>
      </c>
      <c r="B18" t="s">
        <v>14</v>
      </c>
      <c r="C18" t="s">
        <v>19</v>
      </c>
      <c r="D18" s="1">
        <v>13164.84546</v>
      </c>
      <c r="E18" s="1">
        <v>19235.917752000001</v>
      </c>
      <c r="F18" s="13">
        <v>0</v>
      </c>
      <c r="G18" s="13">
        <v>0.68438873724292271</v>
      </c>
      <c r="H18" t="s">
        <v>25</v>
      </c>
      <c r="I18" t="s">
        <v>17</v>
      </c>
      <c r="J18">
        <v>2018</v>
      </c>
      <c r="K18">
        <v>1</v>
      </c>
      <c r="L18" s="12">
        <v>-4.6709390195871849</v>
      </c>
      <c r="M18" s="1">
        <v>20033.631307999996</v>
      </c>
      <c r="N18" s="12">
        <v>-7.449429508505534</v>
      </c>
      <c r="O18" s="13">
        <v>0.6571372537310749</v>
      </c>
      <c r="P18" s="12">
        <v>-4.8952976490825577</v>
      </c>
      <c r="Q18" s="12">
        <v>-9.5662366686697418</v>
      </c>
      <c r="R18" s="2">
        <f>DATE(CURR[[#This Row],[YEAR]],CURR[[#This Row],[MONTH]],1)</f>
        <v>43101</v>
      </c>
      <c r="S18" t="str">
        <f>IF(AND(CURR[[#This Row],[DATE]]&gt;=DATE(2023,6,1),CURR[[#This Row],[DATE]]&lt;=DATE(2024,5,31)),"Y","N")</f>
        <v>N</v>
      </c>
    </row>
    <row r="19" spans="1:19" x14ac:dyDescent="0.25">
      <c r="A19" t="s">
        <v>13</v>
      </c>
      <c r="B19" t="s">
        <v>14</v>
      </c>
      <c r="C19" t="s">
        <v>19</v>
      </c>
      <c r="D19" s="1">
        <v>536.54812800000002</v>
      </c>
      <c r="E19" s="1">
        <v>5269.7442600000013</v>
      </c>
      <c r="F19" s="13">
        <v>0</v>
      </c>
      <c r="G19" s="13">
        <v>0.10181672990711696</v>
      </c>
      <c r="H19" t="s">
        <v>26</v>
      </c>
      <c r="I19" t="s">
        <v>17</v>
      </c>
      <c r="J19">
        <v>2018</v>
      </c>
      <c r="K19">
        <v>1</v>
      </c>
      <c r="L19" s="12">
        <v>-1.0513137752009563</v>
      </c>
      <c r="M19" s="1">
        <v>20033.631307999996</v>
      </c>
      <c r="N19" s="12">
        <v>-7.449429508505534</v>
      </c>
      <c r="O19" s="13">
        <v>2.6782370093121417E-2</v>
      </c>
      <c r="P19" s="12">
        <v>-0.1995133780794148</v>
      </c>
      <c r="Q19" s="12">
        <v>-1.250827153280371</v>
      </c>
      <c r="R19" s="2">
        <f>DATE(CURR[[#This Row],[YEAR]],CURR[[#This Row],[MONTH]],1)</f>
        <v>43101</v>
      </c>
      <c r="S19" t="str">
        <f>IF(AND(CURR[[#This Row],[DATE]]&gt;=DATE(2023,6,1),CURR[[#This Row],[DATE]]&lt;=DATE(2024,5,31)),"Y","N")</f>
        <v>N</v>
      </c>
    </row>
    <row r="20" spans="1:19" x14ac:dyDescent="0.25">
      <c r="A20" t="s">
        <v>13</v>
      </c>
      <c r="B20" t="s">
        <v>14</v>
      </c>
      <c r="C20" t="s">
        <v>20</v>
      </c>
      <c r="D20" s="1">
        <v>6522.4217559999997</v>
      </c>
      <c r="E20" s="1">
        <v>14375.320884000001</v>
      </c>
      <c r="F20" s="13">
        <v>0</v>
      </c>
      <c r="G20" s="13">
        <v>0.453723559190917</v>
      </c>
      <c r="H20" t="s">
        <v>16</v>
      </c>
      <c r="I20" t="s">
        <v>17</v>
      </c>
      <c r="J20">
        <v>2018</v>
      </c>
      <c r="K20">
        <v>1</v>
      </c>
      <c r="L20" s="12">
        <v>-1.1192911200405748</v>
      </c>
      <c r="M20" s="1">
        <v>23765.889832000001</v>
      </c>
      <c r="N20" s="12">
        <v>-8.8372556272259217</v>
      </c>
      <c r="O20" s="13">
        <v>0.27444466847682558</v>
      </c>
      <c r="P20" s="12">
        <v>-2.4253376908589792</v>
      </c>
      <c r="Q20" s="12">
        <v>-3.5446288108995541</v>
      </c>
      <c r="R20" s="2">
        <f>DATE(CURR[[#This Row],[YEAR]],CURR[[#This Row],[MONTH]],1)</f>
        <v>43101</v>
      </c>
      <c r="S20" t="str">
        <f>IF(AND(CURR[[#This Row],[DATE]]&gt;=DATE(2023,6,1),CURR[[#This Row],[DATE]]&lt;=DATE(2024,5,31)),"Y","N")</f>
        <v>N</v>
      </c>
    </row>
    <row r="21" spans="1:19" x14ac:dyDescent="0.25">
      <c r="A21" t="s">
        <v>13</v>
      </c>
      <c r="B21" t="s">
        <v>14</v>
      </c>
      <c r="C21" t="s">
        <v>20</v>
      </c>
      <c r="D21" s="1">
        <v>23765.889832000001</v>
      </c>
      <c r="E21" s="1">
        <v>66063.699819999994</v>
      </c>
      <c r="F21" s="13">
        <v>0.35974203528947923</v>
      </c>
      <c r="G21" s="13">
        <v>0</v>
      </c>
      <c r="H21" t="s">
        <v>21</v>
      </c>
      <c r="I21" t="s">
        <v>22</v>
      </c>
      <c r="J21">
        <v>2018</v>
      </c>
      <c r="K21">
        <v>1</v>
      </c>
      <c r="L21" s="12">
        <v>-4.1077020152552803</v>
      </c>
      <c r="M21" s="1">
        <v>23765.889832000001</v>
      </c>
      <c r="N21" s="12">
        <v>-8.8372556272259217</v>
      </c>
      <c r="O21" s="13">
        <v>0</v>
      </c>
      <c r="P21" s="12">
        <v>0</v>
      </c>
      <c r="Q21" s="12">
        <v>0</v>
      </c>
      <c r="R21" s="2">
        <f>DATE(CURR[[#This Row],[YEAR]],CURR[[#This Row],[MONTH]],1)</f>
        <v>43101</v>
      </c>
      <c r="S21" t="str">
        <f>IF(AND(CURR[[#This Row],[DATE]]&gt;=DATE(2023,6,1),CURR[[#This Row],[DATE]]&lt;=DATE(2024,5,31)),"Y","N")</f>
        <v>N</v>
      </c>
    </row>
    <row r="22" spans="1:19" x14ac:dyDescent="0.25">
      <c r="A22" t="s">
        <v>13</v>
      </c>
      <c r="B22" t="s">
        <v>14</v>
      </c>
      <c r="C22" t="s">
        <v>20</v>
      </c>
      <c r="D22" s="1">
        <v>23765.889832000001</v>
      </c>
      <c r="E22" s="1">
        <v>66063.699819999994</v>
      </c>
      <c r="F22" s="13">
        <v>0.35974203528947923</v>
      </c>
      <c r="G22" s="13">
        <v>0</v>
      </c>
      <c r="H22" t="s">
        <v>21</v>
      </c>
      <c r="I22" t="s">
        <v>23</v>
      </c>
      <c r="J22">
        <v>2018</v>
      </c>
      <c r="K22">
        <v>1</v>
      </c>
      <c r="L22" s="12">
        <v>-4.7295536119706423</v>
      </c>
      <c r="M22" s="1">
        <v>23765.889832000001</v>
      </c>
      <c r="N22" s="12">
        <v>-8.8372556272259217</v>
      </c>
      <c r="O22" s="13">
        <v>0</v>
      </c>
      <c r="P22" s="12">
        <v>0</v>
      </c>
      <c r="Q22" s="12">
        <v>0</v>
      </c>
      <c r="R22" s="2">
        <f>DATE(CURR[[#This Row],[YEAR]],CURR[[#This Row],[MONTH]],1)</f>
        <v>43101</v>
      </c>
      <c r="S22" t="str">
        <f>IF(AND(CURR[[#This Row],[DATE]]&gt;=DATE(2023,6,1),CURR[[#This Row],[DATE]]&lt;=DATE(2024,5,31)),"Y","N")</f>
        <v>N</v>
      </c>
    </row>
    <row r="23" spans="1:19" x14ac:dyDescent="0.25">
      <c r="A23" t="s">
        <v>13</v>
      </c>
      <c r="B23" t="s">
        <v>14</v>
      </c>
      <c r="C23" t="s">
        <v>20</v>
      </c>
      <c r="D23" s="1">
        <v>12012.076308000002</v>
      </c>
      <c r="E23" s="1">
        <v>27182.716923999997</v>
      </c>
      <c r="F23" s="13">
        <v>0</v>
      </c>
      <c r="G23" s="13">
        <v>0.44190123973201417</v>
      </c>
      <c r="H23" t="s">
        <v>24</v>
      </c>
      <c r="I23" t="s">
        <v>17</v>
      </c>
      <c r="J23">
        <v>2018</v>
      </c>
      <c r="K23">
        <v>1</v>
      </c>
      <c r="L23" s="12">
        <v>-2.6674786661821175</v>
      </c>
      <c r="M23" s="1">
        <v>23765.889832000001</v>
      </c>
      <c r="N23" s="12">
        <v>-8.8372556272259217</v>
      </c>
      <c r="O23" s="13">
        <v>0.50543347599912414</v>
      </c>
      <c r="P23" s="12">
        <v>-4.4666448299616173</v>
      </c>
      <c r="Q23" s="12">
        <v>-7.1341234961437348</v>
      </c>
      <c r="R23" s="2">
        <f>DATE(CURR[[#This Row],[YEAR]],CURR[[#This Row],[MONTH]],1)</f>
        <v>43101</v>
      </c>
      <c r="S23" t="str">
        <f>IF(AND(CURR[[#This Row],[DATE]]&gt;=DATE(2023,6,1),CURR[[#This Row],[DATE]]&lt;=DATE(2024,5,31)),"Y","N")</f>
        <v>N</v>
      </c>
    </row>
    <row r="24" spans="1:19" x14ac:dyDescent="0.25">
      <c r="A24" t="s">
        <v>13</v>
      </c>
      <c r="B24" t="s">
        <v>14</v>
      </c>
      <c r="C24" t="s">
        <v>20</v>
      </c>
      <c r="D24" s="1">
        <v>3755.0942559999999</v>
      </c>
      <c r="E24" s="1">
        <v>19235.917752000001</v>
      </c>
      <c r="F24" s="13">
        <v>0</v>
      </c>
      <c r="G24" s="13">
        <v>0.1952126383785133</v>
      </c>
      <c r="H24" t="s">
        <v>25</v>
      </c>
      <c r="I24" t="s">
        <v>17</v>
      </c>
      <c r="J24">
        <v>2018</v>
      </c>
      <c r="K24">
        <v>1</v>
      </c>
      <c r="L24" s="12">
        <v>-1.33232223164875</v>
      </c>
      <c r="M24" s="1">
        <v>23765.889832000001</v>
      </c>
      <c r="N24" s="12">
        <v>-8.8372556272259217</v>
      </c>
      <c r="O24" s="13">
        <v>0.15800352027820508</v>
      </c>
      <c r="P24" s="12">
        <v>-1.3963174987000728</v>
      </c>
      <c r="Q24" s="12">
        <v>-2.7286397303488226</v>
      </c>
      <c r="R24" s="2">
        <f>DATE(CURR[[#This Row],[YEAR]],CURR[[#This Row],[MONTH]],1)</f>
        <v>43101</v>
      </c>
      <c r="S24" t="str">
        <f>IF(AND(CURR[[#This Row],[DATE]]&gt;=DATE(2023,6,1),CURR[[#This Row],[DATE]]&lt;=DATE(2024,5,31)),"Y","N")</f>
        <v>N</v>
      </c>
    </row>
    <row r="25" spans="1:19" x14ac:dyDescent="0.25">
      <c r="A25" t="s">
        <v>13</v>
      </c>
      <c r="B25" t="s">
        <v>14</v>
      </c>
      <c r="C25" t="s">
        <v>20</v>
      </c>
      <c r="D25" s="1">
        <v>1476.2975120000003</v>
      </c>
      <c r="E25" s="1">
        <v>5269.7442600000013</v>
      </c>
      <c r="F25" s="13">
        <v>0</v>
      </c>
      <c r="G25" s="13">
        <v>0.28014595000479209</v>
      </c>
      <c r="H25" t="s">
        <v>26</v>
      </c>
      <c r="I25" t="s">
        <v>17</v>
      </c>
      <c r="J25">
        <v>2018</v>
      </c>
      <c r="K25">
        <v>1</v>
      </c>
      <c r="L25" s="12">
        <v>-2.8926611233289017</v>
      </c>
      <c r="M25" s="1">
        <v>23765.889832000001</v>
      </c>
      <c r="N25" s="12">
        <v>-8.8372556272259217</v>
      </c>
      <c r="O25" s="13">
        <v>6.2118335245845223E-2</v>
      </c>
      <c r="P25" s="12">
        <v>-0.54895560770525198</v>
      </c>
      <c r="Q25" s="12">
        <v>-3.4416167310341539</v>
      </c>
      <c r="R25" s="2">
        <f>DATE(CURR[[#This Row],[YEAR]],CURR[[#This Row],[MONTH]],1)</f>
        <v>43101</v>
      </c>
      <c r="S25" t="str">
        <f>IF(AND(CURR[[#This Row],[DATE]]&gt;=DATE(2023,6,1),CURR[[#This Row],[DATE]]&lt;=DATE(2024,5,31)),"Y","N")</f>
        <v>N</v>
      </c>
    </row>
    <row r="26" spans="1:19" x14ac:dyDescent="0.25">
      <c r="A26" t="s">
        <v>13</v>
      </c>
      <c r="B26" t="s">
        <v>110</v>
      </c>
      <c r="C26" t="s">
        <v>15</v>
      </c>
      <c r="D26" s="1">
        <v>1265582.8460809996</v>
      </c>
      <c r="E26" s="1">
        <v>5559441.8761970047</v>
      </c>
      <c r="F26" s="13">
        <v>0</v>
      </c>
      <c r="G26" s="13">
        <v>0.2276456655657555</v>
      </c>
      <c r="H26" t="s">
        <v>16</v>
      </c>
      <c r="I26" t="s">
        <v>17</v>
      </c>
      <c r="J26">
        <v>2018</v>
      </c>
      <c r="K26">
        <v>1</v>
      </c>
      <c r="L26" s="12">
        <v>-0.56157932913565434</v>
      </c>
      <c r="M26" s="1">
        <v>3947357.2373969993</v>
      </c>
      <c r="N26" s="12">
        <v>-4.2092768302095251</v>
      </c>
      <c r="O26" s="13">
        <v>0.32061522937193321</v>
      </c>
      <c r="P26" s="12">
        <v>-1.3495582564075908</v>
      </c>
      <c r="Q26" s="12">
        <v>-1.9111375855432451</v>
      </c>
      <c r="R26" s="2">
        <f>DATE(CURR[[#This Row],[YEAR]],CURR[[#This Row],[MONTH]],1)</f>
        <v>43101</v>
      </c>
      <c r="S26" t="str">
        <f>IF(AND(CURR[[#This Row],[DATE]]&gt;=DATE(2023,6,1),CURR[[#This Row],[DATE]]&lt;=DATE(2024,5,31)),"Y","N")</f>
        <v>N</v>
      </c>
    </row>
    <row r="27" spans="1:19" x14ac:dyDescent="0.25">
      <c r="A27" t="s">
        <v>13</v>
      </c>
      <c r="B27" t="s">
        <v>110</v>
      </c>
      <c r="C27" t="s">
        <v>15</v>
      </c>
      <c r="D27" s="1">
        <v>3947357.2373969993</v>
      </c>
      <c r="E27" s="1">
        <v>23036960.274705984</v>
      </c>
      <c r="F27" s="13">
        <v>0.17134887547343217</v>
      </c>
      <c r="G27" s="13">
        <v>0</v>
      </c>
      <c r="H27" t="s">
        <v>21</v>
      </c>
      <c r="I27" t="s">
        <v>22</v>
      </c>
      <c r="J27">
        <v>2018</v>
      </c>
      <c r="K27">
        <v>1</v>
      </c>
      <c r="L27" s="12">
        <v>-1.9565412213436926</v>
      </c>
      <c r="M27" s="1">
        <v>3947357.2373969993</v>
      </c>
      <c r="N27" s="12">
        <v>-4.2092768302095251</v>
      </c>
      <c r="O27" s="13">
        <v>0</v>
      </c>
      <c r="P27" s="12">
        <v>0</v>
      </c>
      <c r="Q27" s="12">
        <v>0</v>
      </c>
      <c r="R27" s="2">
        <f>DATE(CURR[[#This Row],[YEAR]],CURR[[#This Row],[MONTH]],1)</f>
        <v>43101</v>
      </c>
      <c r="S27" t="str">
        <f>IF(AND(CURR[[#This Row],[DATE]]&gt;=DATE(2023,6,1),CURR[[#This Row],[DATE]]&lt;=DATE(2024,5,31)),"Y","N")</f>
        <v>N</v>
      </c>
    </row>
    <row r="28" spans="1:19" x14ac:dyDescent="0.25">
      <c r="A28" t="s">
        <v>13</v>
      </c>
      <c r="B28" t="s">
        <v>110</v>
      </c>
      <c r="C28" t="s">
        <v>15</v>
      </c>
      <c r="D28" s="1">
        <v>3947357.2373969993</v>
      </c>
      <c r="E28" s="1">
        <v>23036960.274705984</v>
      </c>
      <c r="F28" s="13">
        <v>0.17134887547343217</v>
      </c>
      <c r="G28" s="13">
        <v>0</v>
      </c>
      <c r="H28" t="s">
        <v>21</v>
      </c>
      <c r="I28" t="s">
        <v>23</v>
      </c>
      <c r="J28">
        <v>2018</v>
      </c>
      <c r="K28">
        <v>1</v>
      </c>
      <c r="L28" s="12">
        <v>-2.2527356088658328</v>
      </c>
      <c r="M28" s="1">
        <v>3947357.2373969993</v>
      </c>
      <c r="N28" s="12">
        <v>-4.2092768302095251</v>
      </c>
      <c r="O28" s="13">
        <v>0</v>
      </c>
      <c r="P28" s="12">
        <v>0</v>
      </c>
      <c r="Q28" s="12">
        <v>0</v>
      </c>
      <c r="R28" s="2">
        <f>DATE(CURR[[#This Row],[YEAR]],CURR[[#This Row],[MONTH]],1)</f>
        <v>43101</v>
      </c>
      <c r="S28" t="str">
        <f>IF(AND(CURR[[#This Row],[DATE]]&gt;=DATE(2023,6,1),CURR[[#This Row],[DATE]]&lt;=DATE(2024,5,31)),"Y","N")</f>
        <v>N</v>
      </c>
    </row>
    <row r="29" spans="1:19" x14ac:dyDescent="0.25">
      <c r="A29" t="s">
        <v>13</v>
      </c>
      <c r="B29" t="s">
        <v>110</v>
      </c>
      <c r="C29" t="s">
        <v>15</v>
      </c>
      <c r="D29" s="1">
        <v>1702025.872796</v>
      </c>
      <c r="E29" s="1">
        <v>8971073.4680370055</v>
      </c>
      <c r="F29" s="13">
        <v>0</v>
      </c>
      <c r="G29" s="13">
        <v>0.18972376927467377</v>
      </c>
      <c r="H29" t="s">
        <v>24</v>
      </c>
      <c r="I29" t="s">
        <v>17</v>
      </c>
      <c r="J29">
        <v>2018</v>
      </c>
      <c r="K29">
        <v>1</v>
      </c>
      <c r="L29" s="12">
        <v>-1.1452425598868186</v>
      </c>
      <c r="M29" s="1">
        <v>3947357.2373969993</v>
      </c>
      <c r="N29" s="12">
        <v>-4.2092768302095251</v>
      </c>
      <c r="O29" s="13">
        <v>0.43118110939418414</v>
      </c>
      <c r="P29" s="12">
        <v>-1.814960653396978</v>
      </c>
      <c r="Q29" s="12">
        <v>-2.9602032132837968</v>
      </c>
      <c r="R29" s="2">
        <f>DATE(CURR[[#This Row],[YEAR]],CURR[[#This Row],[MONTH]],1)</f>
        <v>43101</v>
      </c>
      <c r="S29" t="str">
        <f>IF(AND(CURR[[#This Row],[DATE]]&gt;=DATE(2023,6,1),CURR[[#This Row],[DATE]]&lt;=DATE(2024,5,31)),"Y","N")</f>
        <v>N</v>
      </c>
    </row>
    <row r="30" spans="1:19" x14ac:dyDescent="0.25">
      <c r="A30" t="s">
        <v>13</v>
      </c>
      <c r="B30" t="s">
        <v>110</v>
      </c>
      <c r="C30" t="s">
        <v>15</v>
      </c>
      <c r="D30" s="1">
        <v>507623.06100900017</v>
      </c>
      <c r="E30" s="1">
        <v>6284066.7471020035</v>
      </c>
      <c r="F30" s="13">
        <v>0</v>
      </c>
      <c r="G30" s="13">
        <v>8.0779387208625458E-2</v>
      </c>
      <c r="H30" t="s">
        <v>25</v>
      </c>
      <c r="I30" t="s">
        <v>17</v>
      </c>
      <c r="J30">
        <v>2018</v>
      </c>
      <c r="K30">
        <v>1</v>
      </c>
      <c r="L30" s="12">
        <v>-0.5513176520279045</v>
      </c>
      <c r="M30" s="1">
        <v>3947357.2373969993</v>
      </c>
      <c r="N30" s="12">
        <v>-4.2092768302095251</v>
      </c>
      <c r="O30" s="13">
        <v>0.12859820646578757</v>
      </c>
      <c r="P30" s="12">
        <v>-0.54130545088294035</v>
      </c>
      <c r="Q30" s="12">
        <v>-1.0926231029108449</v>
      </c>
      <c r="R30" s="2">
        <f>DATE(CURR[[#This Row],[YEAR]],CURR[[#This Row],[MONTH]],1)</f>
        <v>43101</v>
      </c>
      <c r="S30" t="str">
        <f>IF(AND(CURR[[#This Row],[DATE]]&gt;=DATE(2023,6,1),CURR[[#This Row],[DATE]]&lt;=DATE(2024,5,31)),"Y","N")</f>
        <v>N</v>
      </c>
    </row>
    <row r="31" spans="1:19" x14ac:dyDescent="0.25">
      <c r="A31" t="s">
        <v>13</v>
      </c>
      <c r="B31" t="s">
        <v>110</v>
      </c>
      <c r="C31" t="s">
        <v>15</v>
      </c>
      <c r="D31" s="1">
        <v>472125.45751100022</v>
      </c>
      <c r="E31" s="1">
        <v>2222378.1833700002</v>
      </c>
      <c r="F31" s="13">
        <v>0</v>
      </c>
      <c r="G31" s="13">
        <v>0.21244154619762881</v>
      </c>
      <c r="H31" t="s">
        <v>26</v>
      </c>
      <c r="I31" t="s">
        <v>17</v>
      </c>
      <c r="J31">
        <v>2018</v>
      </c>
      <c r="K31">
        <v>1</v>
      </c>
      <c r="L31" s="12">
        <v>-2.1935758901931295</v>
      </c>
      <c r="M31" s="1">
        <v>3947357.2373969993</v>
      </c>
      <c r="N31" s="12">
        <v>-4.2092768302095251</v>
      </c>
      <c r="O31" s="13">
        <v>0.11960545476809525</v>
      </c>
      <c r="P31" s="12">
        <v>-0.50345246952201672</v>
      </c>
      <c r="Q31" s="12">
        <v>-2.6970283597151461</v>
      </c>
      <c r="R31" s="2">
        <f>DATE(CURR[[#This Row],[YEAR]],CURR[[#This Row],[MONTH]],1)</f>
        <v>43101</v>
      </c>
      <c r="S31" t="str">
        <f>IF(AND(CURR[[#This Row],[DATE]]&gt;=DATE(2023,6,1),CURR[[#This Row],[DATE]]&lt;=DATE(2024,5,31)),"Y","N")</f>
        <v>N</v>
      </c>
    </row>
    <row r="32" spans="1:19" x14ac:dyDescent="0.25">
      <c r="A32" t="s">
        <v>13</v>
      </c>
      <c r="B32" t="s">
        <v>110</v>
      </c>
      <c r="C32" t="s">
        <v>18</v>
      </c>
      <c r="D32" s="1">
        <v>2304400.8535280023</v>
      </c>
      <c r="E32" s="1">
        <v>5559441.8761970047</v>
      </c>
      <c r="F32" s="13">
        <v>0</v>
      </c>
      <c r="G32" s="13">
        <v>0.41450219371739383</v>
      </c>
      <c r="H32" t="s">
        <v>16</v>
      </c>
      <c r="I32" t="s">
        <v>17</v>
      </c>
      <c r="J32">
        <v>2018</v>
      </c>
      <c r="K32">
        <v>1</v>
      </c>
      <c r="L32" s="12">
        <v>-1.0225358927637203</v>
      </c>
      <c r="M32" s="1">
        <v>5952003.4612640031</v>
      </c>
      <c r="N32" s="12">
        <v>-6.3469376486802478</v>
      </c>
      <c r="O32" s="13">
        <v>0.38716389674925122</v>
      </c>
      <c r="P32" s="12">
        <v>-2.4573051124875747</v>
      </c>
      <c r="Q32" s="12">
        <v>-3.4798410052512949</v>
      </c>
      <c r="R32" s="2">
        <f>DATE(CURR[[#This Row],[YEAR]],CURR[[#This Row],[MONTH]],1)</f>
        <v>43101</v>
      </c>
      <c r="S32" t="str">
        <f>IF(AND(CURR[[#This Row],[DATE]]&gt;=DATE(2023,6,1),CURR[[#This Row],[DATE]]&lt;=DATE(2024,5,31)),"Y","N")</f>
        <v>N</v>
      </c>
    </row>
    <row r="33" spans="1:19" x14ac:dyDescent="0.25">
      <c r="A33" t="s">
        <v>13</v>
      </c>
      <c r="B33" t="s">
        <v>110</v>
      </c>
      <c r="C33" t="s">
        <v>18</v>
      </c>
      <c r="D33" s="1">
        <v>5952003.4612640031</v>
      </c>
      <c r="E33" s="1">
        <v>23036960.274705984</v>
      </c>
      <c r="F33" s="13">
        <v>0.25836757064685989</v>
      </c>
      <c r="G33" s="13">
        <v>0</v>
      </c>
      <c r="H33" t="s">
        <v>21</v>
      </c>
      <c r="I33" t="s">
        <v>23</v>
      </c>
      <c r="J33">
        <v>2018</v>
      </c>
      <c r="K33">
        <v>1</v>
      </c>
      <c r="L33" s="12">
        <v>-3.3967764595139407</v>
      </c>
      <c r="M33" s="1">
        <v>5952003.4612640031</v>
      </c>
      <c r="N33" s="12">
        <v>-6.3469376486802478</v>
      </c>
      <c r="O33" s="13">
        <v>0</v>
      </c>
      <c r="P33" s="12">
        <v>0</v>
      </c>
      <c r="Q33" s="12">
        <v>0</v>
      </c>
      <c r="R33" s="2">
        <f>DATE(CURR[[#This Row],[YEAR]],CURR[[#This Row],[MONTH]],1)</f>
        <v>43101</v>
      </c>
      <c r="S33" t="str">
        <f>IF(AND(CURR[[#This Row],[DATE]]&gt;=DATE(2023,6,1),CURR[[#This Row],[DATE]]&lt;=DATE(2024,5,31)),"Y","N")</f>
        <v>N</v>
      </c>
    </row>
    <row r="34" spans="1:19" x14ac:dyDescent="0.25">
      <c r="A34" t="s">
        <v>13</v>
      </c>
      <c r="B34" t="s">
        <v>110</v>
      </c>
      <c r="C34" t="s">
        <v>18</v>
      </c>
      <c r="D34" s="1">
        <v>5952003.4612640031</v>
      </c>
      <c r="E34" s="1">
        <v>23036960.274705984</v>
      </c>
      <c r="F34" s="13">
        <v>0.25836757064685989</v>
      </c>
      <c r="G34" s="13">
        <v>0</v>
      </c>
      <c r="H34" t="s">
        <v>21</v>
      </c>
      <c r="I34" t="s">
        <v>22</v>
      </c>
      <c r="J34">
        <v>2018</v>
      </c>
      <c r="K34">
        <v>1</v>
      </c>
      <c r="L34" s="12">
        <v>-2.9501611891663067</v>
      </c>
      <c r="M34" s="1">
        <v>5952003.4612640031</v>
      </c>
      <c r="N34" s="12">
        <v>-6.3469376486802478</v>
      </c>
      <c r="O34" s="13">
        <v>0</v>
      </c>
      <c r="P34" s="12">
        <v>0</v>
      </c>
      <c r="Q34" s="12">
        <v>0</v>
      </c>
      <c r="R34" s="2">
        <f>DATE(CURR[[#This Row],[YEAR]],CURR[[#This Row],[MONTH]],1)</f>
        <v>43101</v>
      </c>
      <c r="S34" t="str">
        <f>IF(AND(CURR[[#This Row],[DATE]]&gt;=DATE(2023,6,1),CURR[[#This Row],[DATE]]&lt;=DATE(2024,5,31)),"Y","N")</f>
        <v>N</v>
      </c>
    </row>
    <row r="35" spans="1:19" x14ac:dyDescent="0.25">
      <c r="A35" t="s">
        <v>13</v>
      </c>
      <c r="B35" t="s">
        <v>110</v>
      </c>
      <c r="C35" t="s">
        <v>18</v>
      </c>
      <c r="D35" s="1">
        <v>1975170.9563059988</v>
      </c>
      <c r="E35" s="1">
        <v>8971073.4680370055</v>
      </c>
      <c r="F35" s="13">
        <v>0</v>
      </c>
      <c r="G35" s="13">
        <v>0.2201710824622411</v>
      </c>
      <c r="H35" t="s">
        <v>24</v>
      </c>
      <c r="I35" t="s">
        <v>17</v>
      </c>
      <c r="J35">
        <v>2018</v>
      </c>
      <c r="K35">
        <v>1</v>
      </c>
      <c r="L35" s="12">
        <v>-1.3290337581637339</v>
      </c>
      <c r="M35" s="1">
        <v>5952003.4612640031</v>
      </c>
      <c r="N35" s="12">
        <v>-6.3469376486802478</v>
      </c>
      <c r="O35" s="13">
        <v>0.33184976607633554</v>
      </c>
      <c r="P35" s="12">
        <v>-2.1062297740156275</v>
      </c>
      <c r="Q35" s="12">
        <v>-3.4352635321793614</v>
      </c>
      <c r="R35" s="2">
        <f>DATE(CURR[[#This Row],[YEAR]],CURR[[#This Row],[MONTH]],1)</f>
        <v>43101</v>
      </c>
      <c r="S35" t="str">
        <f>IF(AND(CURR[[#This Row],[DATE]]&gt;=DATE(2023,6,1),CURR[[#This Row],[DATE]]&lt;=DATE(2024,5,31)),"Y","N")</f>
        <v>N</v>
      </c>
    </row>
    <row r="36" spans="1:19" x14ac:dyDescent="0.25">
      <c r="A36" t="s">
        <v>13</v>
      </c>
      <c r="B36" t="s">
        <v>110</v>
      </c>
      <c r="C36" t="s">
        <v>18</v>
      </c>
      <c r="D36" s="1">
        <v>565081.70086799958</v>
      </c>
      <c r="E36" s="1">
        <v>6284066.7471020035</v>
      </c>
      <c r="F36" s="13">
        <v>0</v>
      </c>
      <c r="G36" s="13">
        <v>8.9922931058712241E-2</v>
      </c>
      <c r="H36" t="s">
        <v>25</v>
      </c>
      <c r="I36" t="s">
        <v>17</v>
      </c>
      <c r="J36">
        <v>2018</v>
      </c>
      <c r="K36">
        <v>1</v>
      </c>
      <c r="L36" s="12">
        <v>-0.61372215026487253</v>
      </c>
      <c r="M36" s="1">
        <v>5952003.4612640031</v>
      </c>
      <c r="N36" s="12">
        <v>-6.3469376486802478</v>
      </c>
      <c r="O36" s="13">
        <v>9.4939746682874984E-2</v>
      </c>
      <c r="P36" s="12">
        <v>-0.60257665257770487</v>
      </c>
      <c r="Q36" s="12">
        <v>-1.2162988028425774</v>
      </c>
      <c r="R36" s="2">
        <f>DATE(CURR[[#This Row],[YEAR]],CURR[[#This Row],[MONTH]],1)</f>
        <v>43101</v>
      </c>
      <c r="S36" t="str">
        <f>IF(AND(CURR[[#This Row],[DATE]]&gt;=DATE(2023,6,1),CURR[[#This Row],[DATE]]&lt;=DATE(2024,5,31)),"Y","N")</f>
        <v>N</v>
      </c>
    </row>
    <row r="37" spans="1:19" x14ac:dyDescent="0.25">
      <c r="A37" t="s">
        <v>13</v>
      </c>
      <c r="B37" t="s">
        <v>110</v>
      </c>
      <c r="C37" t="s">
        <v>18</v>
      </c>
      <c r="D37" s="1">
        <v>1107349.9505619996</v>
      </c>
      <c r="E37" s="1">
        <v>2222378.1833700002</v>
      </c>
      <c r="F37" s="13">
        <v>0</v>
      </c>
      <c r="G37" s="13">
        <v>0.49827250773440418</v>
      </c>
      <c r="H37" t="s">
        <v>26</v>
      </c>
      <c r="I37" t="s">
        <v>17</v>
      </c>
      <c r="J37">
        <v>2018</v>
      </c>
      <c r="K37">
        <v>1</v>
      </c>
      <c r="L37" s="12">
        <v>-5.1449378865632553</v>
      </c>
      <c r="M37" s="1">
        <v>5952003.4612640031</v>
      </c>
      <c r="N37" s="12">
        <v>-6.3469376486802478</v>
      </c>
      <c r="O37" s="13">
        <v>0.18604659049153779</v>
      </c>
      <c r="P37" s="12">
        <v>-1.1808261095993378</v>
      </c>
      <c r="Q37" s="12">
        <v>-6.3257639961625927</v>
      </c>
      <c r="R37" s="2">
        <f>DATE(CURR[[#This Row],[YEAR]],CURR[[#This Row],[MONTH]],1)</f>
        <v>43101</v>
      </c>
      <c r="S37" t="str">
        <f>IF(AND(CURR[[#This Row],[DATE]]&gt;=DATE(2023,6,1),CURR[[#This Row],[DATE]]&lt;=DATE(2024,5,31)),"Y","N")</f>
        <v>N</v>
      </c>
    </row>
    <row r="38" spans="1:19" x14ac:dyDescent="0.25">
      <c r="A38" t="s">
        <v>13</v>
      </c>
      <c r="B38" t="s">
        <v>110</v>
      </c>
      <c r="C38" t="s">
        <v>19</v>
      </c>
      <c r="D38" s="1">
        <v>1177.277101000001</v>
      </c>
      <c r="E38" s="1">
        <v>5559441.8761970047</v>
      </c>
      <c r="F38" s="13">
        <v>0</v>
      </c>
      <c r="G38" s="13">
        <v>2.1176174285418196E-4</v>
      </c>
      <c r="H38" t="s">
        <v>16</v>
      </c>
      <c r="I38" t="s">
        <v>17</v>
      </c>
      <c r="J38">
        <v>2018</v>
      </c>
      <c r="K38">
        <v>1</v>
      </c>
      <c r="L38" s="12">
        <v>-5.2239526367919408E-4</v>
      </c>
      <c r="M38" s="1">
        <v>6387647.0390189989</v>
      </c>
      <c r="N38" s="12">
        <v>-6.8114875507516679</v>
      </c>
      <c r="O38" s="13">
        <v>1.8430528390322656E-4</v>
      </c>
      <c r="P38" s="12">
        <v>-1.2553931468445795E-3</v>
      </c>
      <c r="Q38" s="12">
        <v>-1.7777884105237736E-3</v>
      </c>
      <c r="R38" s="2">
        <f>DATE(CURR[[#This Row],[YEAR]],CURR[[#This Row],[MONTH]],1)</f>
        <v>43101</v>
      </c>
      <c r="S38" t="str">
        <f>IF(AND(CURR[[#This Row],[DATE]]&gt;=DATE(2023,6,1),CURR[[#This Row],[DATE]]&lt;=DATE(2024,5,31)),"Y","N")</f>
        <v>N</v>
      </c>
    </row>
    <row r="39" spans="1:19" x14ac:dyDescent="0.25">
      <c r="A39" t="s">
        <v>13</v>
      </c>
      <c r="B39" t="s">
        <v>110</v>
      </c>
      <c r="C39" t="s">
        <v>19</v>
      </c>
      <c r="D39" s="1">
        <v>6387647.0390189989</v>
      </c>
      <c r="E39" s="1">
        <v>23036960.274705984</v>
      </c>
      <c r="F39" s="13">
        <v>0.27727820697040828</v>
      </c>
      <c r="G39" s="13">
        <v>0</v>
      </c>
      <c r="H39" t="s">
        <v>21</v>
      </c>
      <c r="I39" t="s">
        <v>22</v>
      </c>
      <c r="J39">
        <v>2018</v>
      </c>
      <c r="K39">
        <v>1</v>
      </c>
      <c r="L39" s="12">
        <v>-3.1660916374206844</v>
      </c>
      <c r="M39" s="1">
        <v>6387647.0390189989</v>
      </c>
      <c r="N39" s="12">
        <v>-6.8114875507516679</v>
      </c>
      <c r="O39" s="13">
        <v>0</v>
      </c>
      <c r="P39" s="12">
        <v>0</v>
      </c>
      <c r="Q39" s="12">
        <v>0</v>
      </c>
      <c r="R39" s="2">
        <f>DATE(CURR[[#This Row],[YEAR]],CURR[[#This Row],[MONTH]],1)</f>
        <v>43101</v>
      </c>
      <c r="S39" t="str">
        <f>IF(AND(CURR[[#This Row],[DATE]]&gt;=DATE(2023,6,1),CURR[[#This Row],[DATE]]&lt;=DATE(2024,5,31)),"Y","N")</f>
        <v>N</v>
      </c>
    </row>
    <row r="40" spans="1:19" x14ac:dyDescent="0.25">
      <c r="A40" t="s">
        <v>13</v>
      </c>
      <c r="B40" t="s">
        <v>110</v>
      </c>
      <c r="C40" t="s">
        <v>19</v>
      </c>
      <c r="D40" s="1">
        <v>6387647.0390189989</v>
      </c>
      <c r="E40" s="1">
        <v>23036960.274705984</v>
      </c>
      <c r="F40" s="13">
        <v>0.27727820697040828</v>
      </c>
      <c r="G40" s="13">
        <v>0</v>
      </c>
      <c r="H40" t="s">
        <v>21</v>
      </c>
      <c r="I40" t="s">
        <v>23</v>
      </c>
      <c r="J40">
        <v>2018</v>
      </c>
      <c r="K40">
        <v>1</v>
      </c>
      <c r="L40" s="12">
        <v>-3.6453959133309835</v>
      </c>
      <c r="M40" s="1">
        <v>6387647.0390189989</v>
      </c>
      <c r="N40" s="12">
        <v>-6.8114875507516679</v>
      </c>
      <c r="O40" s="13">
        <v>0</v>
      </c>
      <c r="P40" s="12">
        <v>0</v>
      </c>
      <c r="Q40" s="12">
        <v>0</v>
      </c>
      <c r="R40" s="2">
        <f>DATE(CURR[[#This Row],[YEAR]],CURR[[#This Row],[MONTH]],1)</f>
        <v>43101</v>
      </c>
      <c r="S40" t="str">
        <f>IF(AND(CURR[[#This Row],[DATE]]&gt;=DATE(2023,6,1),CURR[[#This Row],[DATE]]&lt;=DATE(2024,5,31)),"Y","N")</f>
        <v>N</v>
      </c>
    </row>
    <row r="41" spans="1:19" x14ac:dyDescent="0.25">
      <c r="A41" t="s">
        <v>13</v>
      </c>
      <c r="B41" t="s">
        <v>110</v>
      </c>
      <c r="C41" t="s">
        <v>19</v>
      </c>
      <c r="D41" s="1">
        <v>1944815.906992001</v>
      </c>
      <c r="E41" s="1">
        <v>8971073.4680370055</v>
      </c>
      <c r="F41" s="13">
        <v>0</v>
      </c>
      <c r="G41" s="13">
        <v>0.2167874239265988</v>
      </c>
      <c r="H41" t="s">
        <v>24</v>
      </c>
      <c r="I41" t="s">
        <v>17</v>
      </c>
      <c r="J41">
        <v>2018</v>
      </c>
      <c r="K41">
        <v>1</v>
      </c>
      <c r="L41" s="12">
        <v>-1.3086087488043021</v>
      </c>
      <c r="M41" s="1">
        <v>6387647.0390189989</v>
      </c>
      <c r="N41" s="12">
        <v>-6.8114875507516679</v>
      </c>
      <c r="O41" s="13">
        <v>0.30446514892135956</v>
      </c>
      <c r="P41" s="12">
        <v>-2.0738605715155933</v>
      </c>
      <c r="Q41" s="12">
        <v>-3.3824693203198954</v>
      </c>
      <c r="R41" s="2">
        <f>DATE(CURR[[#This Row],[YEAR]],CURR[[#This Row],[MONTH]],1)</f>
        <v>43101</v>
      </c>
      <c r="S41" t="str">
        <f>IF(AND(CURR[[#This Row],[DATE]]&gt;=DATE(2023,6,1),CURR[[#This Row],[DATE]]&lt;=DATE(2024,5,31)),"Y","N")</f>
        <v>N</v>
      </c>
    </row>
    <row r="42" spans="1:19" x14ac:dyDescent="0.25">
      <c r="A42" t="s">
        <v>13</v>
      </c>
      <c r="B42" t="s">
        <v>110</v>
      </c>
      <c r="C42" t="s">
        <v>19</v>
      </c>
      <c r="D42" s="1">
        <v>4242198.4902959978</v>
      </c>
      <c r="E42" s="1">
        <v>6284066.7471020035</v>
      </c>
      <c r="F42" s="13">
        <v>0</v>
      </c>
      <c r="G42" s="13">
        <v>0.67507215645861085</v>
      </c>
      <c r="H42" t="s">
        <v>25</v>
      </c>
      <c r="I42" t="s">
        <v>17</v>
      </c>
      <c r="J42">
        <v>2018</v>
      </c>
      <c r="K42">
        <v>1</v>
      </c>
      <c r="L42" s="12">
        <v>-4.6073535478421528</v>
      </c>
      <c r="M42" s="1">
        <v>6387647.0390189989</v>
      </c>
      <c r="N42" s="12">
        <v>-6.8114875507516679</v>
      </c>
      <c r="O42" s="13">
        <v>0.66412537580465714</v>
      </c>
      <c r="P42" s="12">
        <v>-4.5236817294316953</v>
      </c>
      <c r="Q42" s="12">
        <v>-9.131035277273849</v>
      </c>
      <c r="R42" s="2">
        <f>DATE(CURR[[#This Row],[YEAR]],CURR[[#This Row],[MONTH]],1)</f>
        <v>43101</v>
      </c>
      <c r="S42" t="str">
        <f>IF(AND(CURR[[#This Row],[DATE]]&gt;=DATE(2023,6,1),CURR[[#This Row],[DATE]]&lt;=DATE(2024,5,31)),"Y","N")</f>
        <v>N</v>
      </c>
    </row>
    <row r="43" spans="1:19" x14ac:dyDescent="0.25">
      <c r="A43" t="s">
        <v>13</v>
      </c>
      <c r="B43" t="s">
        <v>110</v>
      </c>
      <c r="C43" t="s">
        <v>19</v>
      </c>
      <c r="D43" s="1">
        <v>199455.36463</v>
      </c>
      <c r="E43" s="1">
        <v>2222378.1833700002</v>
      </c>
      <c r="F43" s="13">
        <v>0</v>
      </c>
      <c r="G43" s="13">
        <v>8.9748615299825862E-2</v>
      </c>
      <c r="H43" t="s">
        <v>26</v>
      </c>
      <c r="I43" t="s">
        <v>17</v>
      </c>
      <c r="J43">
        <v>2018</v>
      </c>
      <c r="K43">
        <v>1</v>
      </c>
      <c r="L43" s="12">
        <v>-0.92670384971107689</v>
      </c>
      <c r="M43" s="1">
        <v>6387647.0390189989</v>
      </c>
      <c r="N43" s="12">
        <v>-6.8114875507516679</v>
      </c>
      <c r="O43" s="13">
        <v>3.1225169990080091E-2</v>
      </c>
      <c r="P43" s="12">
        <v>-0.21268985665753512</v>
      </c>
      <c r="Q43" s="12">
        <v>-1.1393937063686119</v>
      </c>
      <c r="R43" s="2">
        <f>DATE(CURR[[#This Row],[YEAR]],CURR[[#This Row],[MONTH]],1)</f>
        <v>43101</v>
      </c>
      <c r="S43" t="str">
        <f>IF(AND(CURR[[#This Row],[DATE]]&gt;=DATE(2023,6,1),CURR[[#This Row],[DATE]]&lt;=DATE(2024,5,31)),"Y","N")</f>
        <v>N</v>
      </c>
    </row>
    <row r="44" spans="1:19" x14ac:dyDescent="0.25">
      <c r="A44" t="s">
        <v>13</v>
      </c>
      <c r="B44" t="s">
        <v>110</v>
      </c>
      <c r="C44" t="s">
        <v>20</v>
      </c>
      <c r="D44" s="1">
        <v>1988280.899486999</v>
      </c>
      <c r="E44" s="1">
        <v>5559441.8761970047</v>
      </c>
      <c r="F44" s="13">
        <v>0</v>
      </c>
      <c r="G44" s="13">
        <v>0.35764037897399581</v>
      </c>
      <c r="H44" t="s">
        <v>16</v>
      </c>
      <c r="I44" t="s">
        <v>17</v>
      </c>
      <c r="J44">
        <v>2018</v>
      </c>
      <c r="K44">
        <v>1</v>
      </c>
      <c r="L44" s="12">
        <v>-0.88226342283694448</v>
      </c>
      <c r="M44" s="1">
        <v>6749952.5370260058</v>
      </c>
      <c r="N44" s="12">
        <v>-7.1978331603585843</v>
      </c>
      <c r="O44" s="13">
        <v>0.29456220448670373</v>
      </c>
      <c r="P44" s="12">
        <v>-2.1202096032427225</v>
      </c>
      <c r="Q44" s="12">
        <v>-3.002473026079667</v>
      </c>
      <c r="R44" s="2">
        <f>DATE(CURR[[#This Row],[YEAR]],CURR[[#This Row],[MONTH]],1)</f>
        <v>43101</v>
      </c>
      <c r="S44" t="str">
        <f>IF(AND(CURR[[#This Row],[DATE]]&gt;=DATE(2023,6,1),CURR[[#This Row],[DATE]]&lt;=DATE(2024,5,31)),"Y","N")</f>
        <v>N</v>
      </c>
    </row>
    <row r="45" spans="1:19" x14ac:dyDescent="0.25">
      <c r="A45" t="s">
        <v>13</v>
      </c>
      <c r="B45" t="s">
        <v>110</v>
      </c>
      <c r="C45" t="s">
        <v>20</v>
      </c>
      <c r="D45" s="1">
        <v>6749952.5370260058</v>
      </c>
      <c r="E45" s="1">
        <v>23036960.274705984</v>
      </c>
      <c r="F45" s="13">
        <v>0.29300534690930069</v>
      </c>
      <c r="G45" s="13">
        <v>0</v>
      </c>
      <c r="H45" t="s">
        <v>21</v>
      </c>
      <c r="I45" t="s">
        <v>23</v>
      </c>
      <c r="J45">
        <v>2018</v>
      </c>
      <c r="K45">
        <v>1</v>
      </c>
      <c r="L45" s="12">
        <v>-3.8521617182892558</v>
      </c>
      <c r="M45" s="1">
        <v>6749952.5370260058</v>
      </c>
      <c r="N45" s="12">
        <v>-7.1978331603585843</v>
      </c>
      <c r="O45" s="13">
        <v>0</v>
      </c>
      <c r="P45" s="12">
        <v>0</v>
      </c>
      <c r="Q45" s="12">
        <v>0</v>
      </c>
      <c r="R45" s="2">
        <f>DATE(CURR[[#This Row],[YEAR]],CURR[[#This Row],[MONTH]],1)</f>
        <v>43101</v>
      </c>
      <c r="S45" t="str">
        <f>IF(AND(CURR[[#This Row],[DATE]]&gt;=DATE(2023,6,1),CURR[[#This Row],[DATE]]&lt;=DATE(2024,5,31)),"Y","N")</f>
        <v>N</v>
      </c>
    </row>
    <row r="46" spans="1:19" x14ac:dyDescent="0.25">
      <c r="A46" t="s">
        <v>13</v>
      </c>
      <c r="B46" t="s">
        <v>110</v>
      </c>
      <c r="C46" t="s">
        <v>20</v>
      </c>
      <c r="D46" s="1">
        <v>6749952.5370260058</v>
      </c>
      <c r="E46" s="1">
        <v>23036960.274705984</v>
      </c>
      <c r="F46" s="13">
        <v>0.29300534690930069</v>
      </c>
      <c r="G46" s="13">
        <v>0</v>
      </c>
      <c r="H46" t="s">
        <v>21</v>
      </c>
      <c r="I46" t="s">
        <v>22</v>
      </c>
      <c r="J46">
        <v>2018</v>
      </c>
      <c r="K46">
        <v>1</v>
      </c>
      <c r="L46" s="12">
        <v>-3.3456714420693281</v>
      </c>
      <c r="M46" s="1">
        <v>6749952.5370260058</v>
      </c>
      <c r="N46" s="12">
        <v>-7.1978331603585843</v>
      </c>
      <c r="O46" s="13">
        <v>0</v>
      </c>
      <c r="P46" s="12">
        <v>0</v>
      </c>
      <c r="Q46" s="12">
        <v>0</v>
      </c>
      <c r="R46" s="2">
        <f>DATE(CURR[[#This Row],[YEAR]],CURR[[#This Row],[MONTH]],1)</f>
        <v>43101</v>
      </c>
      <c r="S46" t="str">
        <f>IF(AND(CURR[[#This Row],[DATE]]&gt;=DATE(2023,6,1),CURR[[#This Row],[DATE]]&lt;=DATE(2024,5,31)),"Y","N")</f>
        <v>N</v>
      </c>
    </row>
    <row r="47" spans="1:19" x14ac:dyDescent="0.25">
      <c r="A47" t="s">
        <v>13</v>
      </c>
      <c r="B47" t="s">
        <v>110</v>
      </c>
      <c r="C47" t="s">
        <v>20</v>
      </c>
      <c r="D47" s="1">
        <v>3349060.7319429968</v>
      </c>
      <c r="E47" s="1">
        <v>8971073.4680370055</v>
      </c>
      <c r="F47" s="13">
        <v>0</v>
      </c>
      <c r="G47" s="13">
        <v>0.37331772433648541</v>
      </c>
      <c r="H47" t="s">
        <v>24</v>
      </c>
      <c r="I47" t="s">
        <v>17</v>
      </c>
      <c r="J47">
        <v>2018</v>
      </c>
      <c r="K47">
        <v>1</v>
      </c>
      <c r="L47" s="12">
        <v>-2.2534833031451398</v>
      </c>
      <c r="M47" s="1">
        <v>6749952.5370260058</v>
      </c>
      <c r="N47" s="12">
        <v>-7.1978331603585843</v>
      </c>
      <c r="O47" s="13">
        <v>0.4961606342521892</v>
      </c>
      <c r="P47" s="12">
        <v>-3.5712814660849546</v>
      </c>
      <c r="Q47" s="12">
        <v>-5.8247647692300948</v>
      </c>
      <c r="R47" s="2">
        <f>DATE(CURR[[#This Row],[YEAR]],CURR[[#This Row],[MONTH]],1)</f>
        <v>43101</v>
      </c>
      <c r="S47" t="str">
        <f>IF(AND(CURR[[#This Row],[DATE]]&gt;=DATE(2023,6,1),CURR[[#This Row],[DATE]]&lt;=DATE(2024,5,31)),"Y","N")</f>
        <v>N</v>
      </c>
    </row>
    <row r="48" spans="1:19" x14ac:dyDescent="0.25">
      <c r="A48" t="s">
        <v>13</v>
      </c>
      <c r="B48" t="s">
        <v>110</v>
      </c>
      <c r="C48" t="s">
        <v>20</v>
      </c>
      <c r="D48" s="1">
        <v>969163.49492899922</v>
      </c>
      <c r="E48" s="1">
        <v>6284066.7471020035</v>
      </c>
      <c r="F48" s="13">
        <v>0</v>
      </c>
      <c r="G48" s="13">
        <v>0.15422552527405031</v>
      </c>
      <c r="H48" t="s">
        <v>25</v>
      </c>
      <c r="I48" t="s">
        <v>17</v>
      </c>
      <c r="J48">
        <v>2018</v>
      </c>
      <c r="K48">
        <v>1</v>
      </c>
      <c r="L48" s="12">
        <v>-1.0525860298650622</v>
      </c>
      <c r="M48" s="1">
        <v>6749952.5370260058</v>
      </c>
      <c r="N48" s="12">
        <v>-7.1978331603585843</v>
      </c>
      <c r="O48" s="13">
        <v>0.14358078662224308</v>
      </c>
      <c r="P48" s="12">
        <v>-1.0334705471399515</v>
      </c>
      <c r="Q48" s="12">
        <v>-2.0860565770050137</v>
      </c>
      <c r="R48" s="2">
        <f>DATE(CURR[[#This Row],[YEAR]],CURR[[#This Row],[MONTH]],1)</f>
        <v>43101</v>
      </c>
      <c r="S48" t="str">
        <f>IF(AND(CURR[[#This Row],[DATE]]&gt;=DATE(2023,6,1),CURR[[#This Row],[DATE]]&lt;=DATE(2024,5,31)),"Y","N")</f>
        <v>N</v>
      </c>
    </row>
    <row r="49" spans="1:19" x14ac:dyDescent="0.25">
      <c r="A49" t="s">
        <v>13</v>
      </c>
      <c r="B49" t="s">
        <v>110</v>
      </c>
      <c r="C49" t="s">
        <v>20</v>
      </c>
      <c r="D49" s="1">
        <v>443447.41066699993</v>
      </c>
      <c r="E49" s="1">
        <v>2222378.1833700002</v>
      </c>
      <c r="F49" s="13">
        <v>0</v>
      </c>
      <c r="G49" s="13">
        <v>0.19953733076814095</v>
      </c>
      <c r="H49" t="s">
        <v>26</v>
      </c>
      <c r="I49" t="s">
        <v>17</v>
      </c>
      <c r="J49">
        <v>2018</v>
      </c>
      <c r="K49">
        <v>1</v>
      </c>
      <c r="L49" s="12">
        <v>-2.060332763532537</v>
      </c>
      <c r="M49" s="1">
        <v>6749952.5370260058</v>
      </c>
      <c r="N49" s="12">
        <v>-7.1978331603585843</v>
      </c>
      <c r="O49" s="13">
        <v>6.5696374638862354E-2</v>
      </c>
      <c r="P49" s="12">
        <v>-0.47287154389094416</v>
      </c>
      <c r="Q49" s="12">
        <v>-2.5332043074234813</v>
      </c>
      <c r="R49" s="2">
        <f>DATE(CURR[[#This Row],[YEAR]],CURR[[#This Row],[MONTH]],1)</f>
        <v>43101</v>
      </c>
      <c r="S49" t="str">
        <f>IF(AND(CURR[[#This Row],[DATE]]&gt;=DATE(2023,6,1),CURR[[#This Row],[DATE]]&lt;=DATE(2024,5,31)),"Y","N")</f>
        <v>N</v>
      </c>
    </row>
    <row r="50" spans="1:19" x14ac:dyDescent="0.25">
      <c r="A50" t="s">
        <v>13</v>
      </c>
      <c r="B50" t="s">
        <v>111</v>
      </c>
      <c r="C50" t="s">
        <v>15</v>
      </c>
      <c r="D50" s="1">
        <v>284172.70713399991</v>
      </c>
      <c r="E50" s="1">
        <v>1249408.6947670002</v>
      </c>
      <c r="F50" s="13">
        <v>0</v>
      </c>
      <c r="G50" s="13">
        <v>0.22744575760055419</v>
      </c>
      <c r="H50" t="s">
        <v>16</v>
      </c>
      <c r="I50" t="s">
        <v>17</v>
      </c>
      <c r="J50">
        <v>2018</v>
      </c>
      <c r="K50">
        <v>1</v>
      </c>
      <c r="L50" s="12">
        <v>-0.56108617596839505</v>
      </c>
      <c r="M50" s="1">
        <v>881864.83936500049</v>
      </c>
      <c r="N50" s="12">
        <v>-4.0166599494696431</v>
      </c>
      <c r="O50" s="13">
        <v>0.32224065916793165</v>
      </c>
      <c r="P50" s="12">
        <v>-1.2943311497705288</v>
      </c>
      <c r="Q50" s="12">
        <v>-1.8554173257389239</v>
      </c>
      <c r="R50" s="2">
        <f>DATE(CURR[[#This Row],[YEAR]],CURR[[#This Row],[MONTH]],1)</f>
        <v>43101</v>
      </c>
      <c r="S50" t="str">
        <f>IF(AND(CURR[[#This Row],[DATE]]&gt;=DATE(2023,6,1),CURR[[#This Row],[DATE]]&lt;=DATE(2024,5,31)),"Y","N")</f>
        <v>N</v>
      </c>
    </row>
    <row r="51" spans="1:19" x14ac:dyDescent="0.25">
      <c r="A51" t="s">
        <v>13</v>
      </c>
      <c r="B51" t="s">
        <v>111</v>
      </c>
      <c r="C51" t="s">
        <v>15</v>
      </c>
      <c r="D51" s="1">
        <v>881864.83936500049</v>
      </c>
      <c r="E51" s="1">
        <v>5393406.9641880058</v>
      </c>
      <c r="F51" s="13">
        <v>0.16350793574832118</v>
      </c>
      <c r="G51" s="13">
        <v>0</v>
      </c>
      <c r="H51" t="s">
        <v>21</v>
      </c>
      <c r="I51" t="s">
        <v>22</v>
      </c>
      <c r="J51">
        <v>2018</v>
      </c>
      <c r="K51">
        <v>1</v>
      </c>
      <c r="L51" s="12">
        <v>-1.8670097216833428</v>
      </c>
      <c r="M51" s="1">
        <v>881864.83936500049</v>
      </c>
      <c r="N51" s="12">
        <v>-4.0166599494696431</v>
      </c>
      <c r="O51" s="13">
        <v>0</v>
      </c>
      <c r="P51" s="12">
        <v>0</v>
      </c>
      <c r="Q51" s="12">
        <v>0</v>
      </c>
      <c r="R51" s="2">
        <f>DATE(CURR[[#This Row],[YEAR]],CURR[[#This Row],[MONTH]],1)</f>
        <v>43101</v>
      </c>
      <c r="S51" t="str">
        <f>IF(AND(CURR[[#This Row],[DATE]]&gt;=DATE(2023,6,1),CURR[[#This Row],[DATE]]&lt;=DATE(2024,5,31)),"Y","N")</f>
        <v>N</v>
      </c>
    </row>
    <row r="52" spans="1:19" x14ac:dyDescent="0.25">
      <c r="A52" t="s">
        <v>13</v>
      </c>
      <c r="B52" t="s">
        <v>111</v>
      </c>
      <c r="C52" t="s">
        <v>15</v>
      </c>
      <c r="D52" s="1">
        <v>881864.83936500049</v>
      </c>
      <c r="E52" s="1">
        <v>5393406.9641880058</v>
      </c>
      <c r="F52" s="13">
        <v>0.16350793574832118</v>
      </c>
      <c r="G52" s="13">
        <v>0</v>
      </c>
      <c r="H52" t="s">
        <v>21</v>
      </c>
      <c r="I52" t="s">
        <v>23</v>
      </c>
      <c r="J52">
        <v>2018</v>
      </c>
      <c r="K52">
        <v>1</v>
      </c>
      <c r="L52" s="12">
        <v>-2.1496502277863003</v>
      </c>
      <c r="M52" s="1">
        <v>881864.83936500049</v>
      </c>
      <c r="N52" s="12">
        <v>-4.0166599494696431</v>
      </c>
      <c r="O52" s="13">
        <v>0</v>
      </c>
      <c r="P52" s="12">
        <v>0</v>
      </c>
      <c r="Q52" s="12">
        <v>0</v>
      </c>
      <c r="R52" s="2">
        <f>DATE(CURR[[#This Row],[YEAR]],CURR[[#This Row],[MONTH]],1)</f>
        <v>43101</v>
      </c>
      <c r="S52" t="str">
        <f>IF(AND(CURR[[#This Row],[DATE]]&gt;=DATE(2023,6,1),CURR[[#This Row],[DATE]]&lt;=DATE(2024,5,31)),"Y","N")</f>
        <v>N</v>
      </c>
    </row>
    <row r="53" spans="1:19" x14ac:dyDescent="0.25">
      <c r="A53" t="s">
        <v>13</v>
      </c>
      <c r="B53" t="s">
        <v>111</v>
      </c>
      <c r="C53" t="s">
        <v>15</v>
      </c>
      <c r="D53" s="1">
        <v>382422.65755400009</v>
      </c>
      <c r="E53" s="1">
        <v>2137136.3766980004</v>
      </c>
      <c r="F53" s="13">
        <v>0</v>
      </c>
      <c r="G53" s="13">
        <v>0.17894162568364741</v>
      </c>
      <c r="H53" t="s">
        <v>24</v>
      </c>
      <c r="I53" t="s">
        <v>17</v>
      </c>
      <c r="J53">
        <v>2018</v>
      </c>
      <c r="K53">
        <v>1</v>
      </c>
      <c r="L53" s="12">
        <v>-1.0801575693531489</v>
      </c>
      <c r="M53" s="1">
        <v>881864.83936500049</v>
      </c>
      <c r="N53" s="12">
        <v>-4.0166599494696431</v>
      </c>
      <c r="O53" s="13">
        <v>0.43365223386088175</v>
      </c>
      <c r="P53" s="12">
        <v>-1.7418335597470471</v>
      </c>
      <c r="Q53" s="12">
        <v>-2.821991129100196</v>
      </c>
      <c r="R53" s="2">
        <f>DATE(CURR[[#This Row],[YEAR]],CURR[[#This Row],[MONTH]],1)</f>
        <v>43101</v>
      </c>
      <c r="S53" t="str">
        <f>IF(AND(CURR[[#This Row],[DATE]]&gt;=DATE(2023,6,1),CURR[[#This Row],[DATE]]&lt;=DATE(2024,5,31)),"Y","N")</f>
        <v>N</v>
      </c>
    </row>
    <row r="54" spans="1:19" x14ac:dyDescent="0.25">
      <c r="A54" t="s">
        <v>13</v>
      </c>
      <c r="B54" t="s">
        <v>111</v>
      </c>
      <c r="C54" t="s">
        <v>15</v>
      </c>
      <c r="D54" s="1">
        <v>115190.15886099996</v>
      </c>
      <c r="E54" s="1">
        <v>1542726.6461729996</v>
      </c>
      <c r="F54" s="13">
        <v>0</v>
      </c>
      <c r="G54" s="13">
        <v>7.4666603540393284E-2</v>
      </c>
      <c r="H54" t="s">
        <v>25</v>
      </c>
      <c r="I54" t="s">
        <v>17</v>
      </c>
      <c r="J54">
        <v>2018</v>
      </c>
      <c r="K54">
        <v>1</v>
      </c>
      <c r="L54" s="12">
        <v>-0.50959802953781919</v>
      </c>
      <c r="M54" s="1">
        <v>881864.83936500049</v>
      </c>
      <c r="N54" s="12">
        <v>-4.0166599494696431</v>
      </c>
      <c r="O54" s="13">
        <v>0.1306211039595867</v>
      </c>
      <c r="P54" s="12">
        <v>-0.52466055682998258</v>
      </c>
      <c r="Q54" s="12">
        <v>-1.0342585863678018</v>
      </c>
      <c r="R54" s="2">
        <f>DATE(CURR[[#This Row],[YEAR]],CURR[[#This Row],[MONTH]],1)</f>
        <v>43101</v>
      </c>
      <c r="S54" t="str">
        <f>IF(AND(CURR[[#This Row],[DATE]]&gt;=DATE(2023,6,1),CURR[[#This Row],[DATE]]&lt;=DATE(2024,5,31)),"Y","N")</f>
        <v>N</v>
      </c>
    </row>
    <row r="55" spans="1:19" x14ac:dyDescent="0.25">
      <c r="A55" t="s">
        <v>13</v>
      </c>
      <c r="B55" t="s">
        <v>111</v>
      </c>
      <c r="C55" t="s">
        <v>15</v>
      </c>
      <c r="D55" s="1">
        <v>100079.315816</v>
      </c>
      <c r="E55" s="1">
        <v>464135.24654999992</v>
      </c>
      <c r="F55" s="13">
        <v>0</v>
      </c>
      <c r="G55" s="13">
        <v>0.21562533024567176</v>
      </c>
      <c r="H55" t="s">
        <v>26</v>
      </c>
      <c r="I55" t="s">
        <v>17</v>
      </c>
      <c r="J55">
        <v>2018</v>
      </c>
      <c r="K55">
        <v>1</v>
      </c>
      <c r="L55" s="12">
        <v>-2.2264502128120749</v>
      </c>
      <c r="M55" s="1">
        <v>881864.83936500049</v>
      </c>
      <c r="N55" s="12">
        <v>-4.0166599494696431</v>
      </c>
      <c r="O55" s="13">
        <v>0.11348600301159932</v>
      </c>
      <c r="P55" s="12">
        <v>-0.45583468312208231</v>
      </c>
      <c r="Q55" s="12">
        <v>-2.6822848959341572</v>
      </c>
      <c r="R55" s="2">
        <f>DATE(CURR[[#This Row],[YEAR]],CURR[[#This Row],[MONTH]],1)</f>
        <v>43101</v>
      </c>
      <c r="S55" t="str">
        <f>IF(AND(CURR[[#This Row],[DATE]]&gt;=DATE(2023,6,1),CURR[[#This Row],[DATE]]&lt;=DATE(2024,5,31)),"Y","N")</f>
        <v>N</v>
      </c>
    </row>
    <row r="56" spans="1:19" x14ac:dyDescent="0.25">
      <c r="A56" t="s">
        <v>13</v>
      </c>
      <c r="B56" t="s">
        <v>111</v>
      </c>
      <c r="C56" t="s">
        <v>18</v>
      </c>
      <c r="D56" s="1">
        <v>446043.95629300002</v>
      </c>
      <c r="E56" s="1">
        <v>1249408.6947670002</v>
      </c>
      <c r="F56" s="13">
        <v>0</v>
      </c>
      <c r="G56" s="13">
        <v>0.35700404372180383</v>
      </c>
      <c r="H56" t="s">
        <v>16</v>
      </c>
      <c r="I56" t="s">
        <v>17</v>
      </c>
      <c r="J56">
        <v>2018</v>
      </c>
      <c r="K56">
        <v>1</v>
      </c>
      <c r="L56" s="12">
        <v>-0.88069364674152339</v>
      </c>
      <c r="M56" s="1">
        <v>1153323.4903339995</v>
      </c>
      <c r="N56" s="12">
        <v>-5.2530819527205779</v>
      </c>
      <c r="O56" s="13">
        <v>0.38674661535232135</v>
      </c>
      <c r="P56" s="12">
        <v>-2.0316116653830463</v>
      </c>
      <c r="Q56" s="12">
        <v>-2.9123053121245697</v>
      </c>
      <c r="R56" s="2">
        <f>DATE(CURR[[#This Row],[YEAR]],CURR[[#This Row],[MONTH]],1)</f>
        <v>43101</v>
      </c>
      <c r="S56" t="str">
        <f>IF(AND(CURR[[#This Row],[DATE]]&gt;=DATE(2023,6,1),CURR[[#This Row],[DATE]]&lt;=DATE(2024,5,31)),"Y","N")</f>
        <v>N</v>
      </c>
    </row>
    <row r="57" spans="1:19" x14ac:dyDescent="0.25">
      <c r="A57" t="s">
        <v>13</v>
      </c>
      <c r="B57" t="s">
        <v>111</v>
      </c>
      <c r="C57" t="s">
        <v>18</v>
      </c>
      <c r="D57" s="1">
        <v>1153323.4903339995</v>
      </c>
      <c r="E57" s="1">
        <v>5393406.9641880058</v>
      </c>
      <c r="F57" s="13">
        <v>0.21383950775308053</v>
      </c>
      <c r="G57" s="13">
        <v>0</v>
      </c>
      <c r="H57" t="s">
        <v>21</v>
      </c>
      <c r="I57" t="s">
        <v>23</v>
      </c>
      <c r="J57">
        <v>2018</v>
      </c>
      <c r="K57">
        <v>1</v>
      </c>
      <c r="L57" s="12">
        <v>-2.8113629130434399</v>
      </c>
      <c r="M57" s="1">
        <v>1153323.4903339995</v>
      </c>
      <c r="N57" s="12">
        <v>-5.2530819527205779</v>
      </c>
      <c r="O57" s="13">
        <v>0</v>
      </c>
      <c r="P57" s="12">
        <v>0</v>
      </c>
      <c r="Q57" s="12">
        <v>0</v>
      </c>
      <c r="R57" s="2">
        <f>DATE(CURR[[#This Row],[YEAR]],CURR[[#This Row],[MONTH]],1)</f>
        <v>43101</v>
      </c>
      <c r="S57" t="str">
        <f>IF(AND(CURR[[#This Row],[DATE]]&gt;=DATE(2023,6,1),CURR[[#This Row],[DATE]]&lt;=DATE(2024,5,31)),"Y","N")</f>
        <v>N</v>
      </c>
    </row>
    <row r="58" spans="1:19" x14ac:dyDescent="0.25">
      <c r="A58" t="s">
        <v>13</v>
      </c>
      <c r="B58" t="s">
        <v>111</v>
      </c>
      <c r="C58" t="s">
        <v>18</v>
      </c>
      <c r="D58" s="1">
        <v>1153323.4903339995</v>
      </c>
      <c r="E58" s="1">
        <v>5393406.9641880058</v>
      </c>
      <c r="F58" s="13">
        <v>0.21383950775308053</v>
      </c>
      <c r="G58" s="13">
        <v>0</v>
      </c>
      <c r="H58" t="s">
        <v>21</v>
      </c>
      <c r="I58" t="s">
        <v>22</v>
      </c>
      <c r="J58">
        <v>2018</v>
      </c>
      <c r="K58">
        <v>1</v>
      </c>
      <c r="L58" s="12">
        <v>-2.4417190396771375</v>
      </c>
      <c r="M58" s="1">
        <v>1153323.4903339995</v>
      </c>
      <c r="N58" s="12">
        <v>-5.2530819527205779</v>
      </c>
      <c r="O58" s="13">
        <v>0</v>
      </c>
      <c r="P58" s="12">
        <v>0</v>
      </c>
      <c r="Q58" s="12">
        <v>0</v>
      </c>
      <c r="R58" s="2">
        <f>DATE(CURR[[#This Row],[YEAR]],CURR[[#This Row],[MONTH]],1)</f>
        <v>43101</v>
      </c>
      <c r="S58" t="str">
        <f>IF(AND(CURR[[#This Row],[DATE]]&gt;=DATE(2023,6,1),CURR[[#This Row],[DATE]]&lt;=DATE(2024,5,31)),"Y","N")</f>
        <v>N</v>
      </c>
    </row>
    <row r="59" spans="1:19" x14ac:dyDescent="0.25">
      <c r="A59" t="s">
        <v>13</v>
      </c>
      <c r="B59" t="s">
        <v>111</v>
      </c>
      <c r="C59" t="s">
        <v>18</v>
      </c>
      <c r="D59" s="1">
        <v>400714.70204899984</v>
      </c>
      <c r="E59" s="1">
        <v>2137136.3766980004</v>
      </c>
      <c r="F59" s="13">
        <v>0</v>
      </c>
      <c r="G59" s="13">
        <v>0.18750076336641056</v>
      </c>
      <c r="H59" t="s">
        <v>24</v>
      </c>
      <c r="I59" t="s">
        <v>17</v>
      </c>
      <c r="J59">
        <v>2018</v>
      </c>
      <c r="K59">
        <v>1</v>
      </c>
      <c r="L59" s="12">
        <v>-1.1318236773358554</v>
      </c>
      <c r="M59" s="1">
        <v>1153323.4903339995</v>
      </c>
      <c r="N59" s="12">
        <v>-5.2530819527205779</v>
      </c>
      <c r="O59" s="13">
        <v>0.34744345832490925</v>
      </c>
      <c r="P59" s="12">
        <v>-1.8251489605174049</v>
      </c>
      <c r="Q59" s="12">
        <v>-2.9569726378532604</v>
      </c>
      <c r="R59" s="2">
        <f>DATE(CURR[[#This Row],[YEAR]],CURR[[#This Row],[MONTH]],1)</f>
        <v>43101</v>
      </c>
      <c r="S59" t="str">
        <f>IF(AND(CURR[[#This Row],[DATE]]&gt;=DATE(2023,6,1),CURR[[#This Row],[DATE]]&lt;=DATE(2024,5,31)),"Y","N")</f>
        <v>N</v>
      </c>
    </row>
    <row r="60" spans="1:19" x14ac:dyDescent="0.25">
      <c r="A60" t="s">
        <v>13</v>
      </c>
      <c r="B60" t="s">
        <v>111</v>
      </c>
      <c r="C60" t="s">
        <v>18</v>
      </c>
      <c r="D60" s="1">
        <v>100113.34270899998</v>
      </c>
      <c r="E60" s="1">
        <v>1542726.6461729996</v>
      </c>
      <c r="F60" s="13">
        <v>0</v>
      </c>
      <c r="G60" s="13">
        <v>6.4893766473372611E-2</v>
      </c>
      <c r="H60" t="s">
        <v>25</v>
      </c>
      <c r="I60" t="s">
        <v>17</v>
      </c>
      <c r="J60">
        <v>2018</v>
      </c>
      <c r="K60">
        <v>1</v>
      </c>
      <c r="L60" s="12">
        <v>-0.44289861807130337</v>
      </c>
      <c r="M60" s="1">
        <v>1153323.4903339995</v>
      </c>
      <c r="N60" s="12">
        <v>-5.2530819527205779</v>
      </c>
      <c r="O60" s="13">
        <v>8.6804217158541891E-2</v>
      </c>
      <c r="P60" s="12">
        <v>-0.45598966657557433</v>
      </c>
      <c r="Q60" s="12">
        <v>-0.89888828464687776</v>
      </c>
      <c r="R60" s="2">
        <f>DATE(CURR[[#This Row],[YEAR]],CURR[[#This Row],[MONTH]],1)</f>
        <v>43101</v>
      </c>
      <c r="S60" t="str">
        <f>IF(AND(CURR[[#This Row],[DATE]]&gt;=DATE(2023,6,1),CURR[[#This Row],[DATE]]&lt;=DATE(2024,5,31)),"Y","N")</f>
        <v>N</v>
      </c>
    </row>
    <row r="61" spans="1:19" x14ac:dyDescent="0.25">
      <c r="A61" t="s">
        <v>13</v>
      </c>
      <c r="B61" t="s">
        <v>111</v>
      </c>
      <c r="C61" t="s">
        <v>18</v>
      </c>
      <c r="D61" s="1">
        <v>206451.48928299992</v>
      </c>
      <c r="E61" s="1">
        <v>464135.24654999992</v>
      </c>
      <c r="F61" s="13">
        <v>0</v>
      </c>
      <c r="G61" s="13">
        <v>0.44480890175350973</v>
      </c>
      <c r="H61" t="s">
        <v>26</v>
      </c>
      <c r="I61" t="s">
        <v>17</v>
      </c>
      <c r="J61">
        <v>2018</v>
      </c>
      <c r="K61">
        <v>1</v>
      </c>
      <c r="L61" s="12">
        <v>-4.5928967289764246</v>
      </c>
      <c r="M61" s="1">
        <v>1153323.4903339995</v>
      </c>
      <c r="N61" s="12">
        <v>-5.2530819527205779</v>
      </c>
      <c r="O61" s="13">
        <v>0.17900570916422773</v>
      </c>
      <c r="P61" s="12">
        <v>-0.94033166024455328</v>
      </c>
      <c r="Q61" s="12">
        <v>-5.5332283892209784</v>
      </c>
      <c r="R61" s="2">
        <f>DATE(CURR[[#This Row],[YEAR]],CURR[[#This Row],[MONTH]],1)</f>
        <v>43101</v>
      </c>
      <c r="S61" t="str">
        <f>IF(AND(CURR[[#This Row],[DATE]]&gt;=DATE(2023,6,1),CURR[[#This Row],[DATE]]&lt;=DATE(2024,5,31)),"Y","N")</f>
        <v>N</v>
      </c>
    </row>
    <row r="62" spans="1:19" x14ac:dyDescent="0.25">
      <c r="A62" t="s">
        <v>13</v>
      </c>
      <c r="B62" t="s">
        <v>111</v>
      </c>
      <c r="C62" t="s">
        <v>19</v>
      </c>
      <c r="D62" s="1">
        <v>183.72573299999996</v>
      </c>
      <c r="E62" s="1">
        <v>1249408.6947670002</v>
      </c>
      <c r="F62" s="13">
        <v>0</v>
      </c>
      <c r="G62" s="13">
        <v>1.4705014761743964E-4</v>
      </c>
      <c r="H62" t="s">
        <v>16</v>
      </c>
      <c r="I62" t="s">
        <v>17</v>
      </c>
      <c r="J62">
        <v>2018</v>
      </c>
      <c r="K62">
        <v>1</v>
      </c>
      <c r="L62" s="12">
        <v>-3.6275816208961536E-4</v>
      </c>
      <c r="M62" s="1">
        <v>1567348.4907650005</v>
      </c>
      <c r="N62" s="12">
        <v>-7.1388557845787766</v>
      </c>
      <c r="O62" s="13">
        <v>1.172207292012806E-4</v>
      </c>
      <c r="P62" s="12">
        <v>-8.3682188073110433E-4</v>
      </c>
      <c r="Q62" s="12">
        <v>-1.1995800428207196E-3</v>
      </c>
      <c r="R62" s="2">
        <f>DATE(CURR[[#This Row],[YEAR]],CURR[[#This Row],[MONTH]],1)</f>
        <v>43101</v>
      </c>
      <c r="S62" t="str">
        <f>IF(AND(CURR[[#This Row],[DATE]]&gt;=DATE(2023,6,1),CURR[[#This Row],[DATE]]&lt;=DATE(2024,5,31)),"Y","N")</f>
        <v>N</v>
      </c>
    </row>
    <row r="63" spans="1:19" x14ac:dyDescent="0.25">
      <c r="A63" t="s">
        <v>13</v>
      </c>
      <c r="B63" t="s">
        <v>111</v>
      </c>
      <c r="C63" t="s">
        <v>19</v>
      </c>
      <c r="D63" s="1">
        <v>1567348.4907650005</v>
      </c>
      <c r="E63" s="1">
        <v>5393406.9641880058</v>
      </c>
      <c r="F63" s="13">
        <v>0.29060452904298306</v>
      </c>
      <c r="G63" s="13">
        <v>0</v>
      </c>
      <c r="H63" t="s">
        <v>21</v>
      </c>
      <c r="I63" t="s">
        <v>23</v>
      </c>
      <c r="J63">
        <v>2018</v>
      </c>
      <c r="K63">
        <v>1</v>
      </c>
      <c r="L63" s="12">
        <v>-3.8205979984637723</v>
      </c>
      <c r="M63" s="1">
        <v>1567348.4907650005</v>
      </c>
      <c r="N63" s="12">
        <v>-7.1388557845787766</v>
      </c>
      <c r="O63" s="13">
        <v>0</v>
      </c>
      <c r="P63" s="12">
        <v>0</v>
      </c>
      <c r="Q63" s="12">
        <v>0</v>
      </c>
      <c r="R63" s="2">
        <f>DATE(CURR[[#This Row],[YEAR]],CURR[[#This Row],[MONTH]],1)</f>
        <v>43101</v>
      </c>
      <c r="S63" t="str">
        <f>IF(AND(CURR[[#This Row],[DATE]]&gt;=DATE(2023,6,1),CURR[[#This Row],[DATE]]&lt;=DATE(2024,5,31)),"Y","N")</f>
        <v>N</v>
      </c>
    </row>
    <row r="64" spans="1:19" x14ac:dyDescent="0.25">
      <c r="A64" t="s">
        <v>13</v>
      </c>
      <c r="B64" t="s">
        <v>111</v>
      </c>
      <c r="C64" t="s">
        <v>19</v>
      </c>
      <c r="D64" s="1">
        <v>1567348.4907650005</v>
      </c>
      <c r="E64" s="1">
        <v>5393406.9641880058</v>
      </c>
      <c r="F64" s="13">
        <v>0.29060452904298306</v>
      </c>
      <c r="G64" s="13">
        <v>0</v>
      </c>
      <c r="H64" t="s">
        <v>21</v>
      </c>
      <c r="I64" t="s">
        <v>22</v>
      </c>
      <c r="J64">
        <v>2018</v>
      </c>
      <c r="K64">
        <v>1</v>
      </c>
      <c r="L64" s="12">
        <v>-3.3182577861150047</v>
      </c>
      <c r="M64" s="1">
        <v>1567348.4907650005</v>
      </c>
      <c r="N64" s="12">
        <v>-7.1388557845787766</v>
      </c>
      <c r="O64" s="13">
        <v>0</v>
      </c>
      <c r="P64" s="12">
        <v>0</v>
      </c>
      <c r="Q64" s="12">
        <v>0</v>
      </c>
      <c r="R64" s="2">
        <f>DATE(CURR[[#This Row],[YEAR]],CURR[[#This Row],[MONTH]],1)</f>
        <v>43101</v>
      </c>
      <c r="S64" t="str">
        <f>IF(AND(CURR[[#This Row],[DATE]]&gt;=DATE(2023,6,1),CURR[[#This Row],[DATE]]&lt;=DATE(2024,5,31)),"Y","N")</f>
        <v>N</v>
      </c>
    </row>
    <row r="65" spans="1:19" x14ac:dyDescent="0.25">
      <c r="A65" t="s">
        <v>13</v>
      </c>
      <c r="B65" t="s">
        <v>111</v>
      </c>
      <c r="C65" t="s">
        <v>19</v>
      </c>
      <c r="D65" s="1">
        <v>475732.76961199986</v>
      </c>
      <c r="E65" s="1">
        <v>2137136.3766980004</v>
      </c>
      <c r="F65" s="13">
        <v>0</v>
      </c>
      <c r="G65" s="13">
        <v>0.22260290676771624</v>
      </c>
      <c r="H65" t="s">
        <v>24</v>
      </c>
      <c r="I65" t="s">
        <v>17</v>
      </c>
      <c r="J65">
        <v>2018</v>
      </c>
      <c r="K65">
        <v>1</v>
      </c>
      <c r="L65" s="12">
        <v>-1.3437131454827012</v>
      </c>
      <c r="M65" s="1">
        <v>1567348.4907650005</v>
      </c>
      <c r="N65" s="12">
        <v>-7.1388557845787766</v>
      </c>
      <c r="O65" s="13">
        <v>0.30352711755877693</v>
      </c>
      <c r="P65" s="12">
        <v>-2.1668363189609972</v>
      </c>
      <c r="Q65" s="12">
        <v>-3.5105494644436983</v>
      </c>
      <c r="R65" s="2">
        <f>DATE(CURR[[#This Row],[YEAR]],CURR[[#This Row],[MONTH]],1)</f>
        <v>43101</v>
      </c>
      <c r="S65" t="str">
        <f>IF(AND(CURR[[#This Row],[DATE]]&gt;=DATE(2023,6,1),CURR[[#This Row],[DATE]]&lt;=DATE(2024,5,31)),"Y","N")</f>
        <v>N</v>
      </c>
    </row>
    <row r="66" spans="1:19" x14ac:dyDescent="0.25">
      <c r="A66" t="s">
        <v>13</v>
      </c>
      <c r="B66" t="s">
        <v>111</v>
      </c>
      <c r="C66" t="s">
        <v>19</v>
      </c>
      <c r="D66" s="1">
        <v>1047522.6463490002</v>
      </c>
      <c r="E66" s="1">
        <v>1542726.6461729996</v>
      </c>
      <c r="F66" s="13">
        <v>0</v>
      </c>
      <c r="G66" s="13">
        <v>0.67900729461538845</v>
      </c>
      <c r="H66" t="s">
        <v>25</v>
      </c>
      <c r="I66" t="s">
        <v>17</v>
      </c>
      <c r="J66">
        <v>2018</v>
      </c>
      <c r="K66">
        <v>1</v>
      </c>
      <c r="L66" s="12">
        <v>-4.6342107846196106</v>
      </c>
      <c r="M66" s="1">
        <v>1567348.4907650005</v>
      </c>
      <c r="N66" s="12">
        <v>-7.1388557845787766</v>
      </c>
      <c r="O66" s="13">
        <v>0.66834060996716771</v>
      </c>
      <c r="P66" s="12">
        <v>-4.7711872295330231</v>
      </c>
      <c r="Q66" s="12">
        <v>-9.4053980141526345</v>
      </c>
      <c r="R66" s="2">
        <f>DATE(CURR[[#This Row],[YEAR]],CURR[[#This Row],[MONTH]],1)</f>
        <v>43101</v>
      </c>
      <c r="S66" t="str">
        <f>IF(AND(CURR[[#This Row],[DATE]]&gt;=DATE(2023,6,1),CURR[[#This Row],[DATE]]&lt;=DATE(2024,5,31)),"Y","N")</f>
        <v>N</v>
      </c>
    </row>
    <row r="67" spans="1:19" x14ac:dyDescent="0.25">
      <c r="A67" t="s">
        <v>13</v>
      </c>
      <c r="B67" t="s">
        <v>111</v>
      </c>
      <c r="C67" t="s">
        <v>19</v>
      </c>
      <c r="D67" s="1">
        <v>43909.349070999982</v>
      </c>
      <c r="E67" s="1">
        <v>464135.24654999992</v>
      </c>
      <c r="F67" s="13">
        <v>0</v>
      </c>
      <c r="G67" s="13">
        <v>9.4604642498896621E-2</v>
      </c>
      <c r="H67" t="s">
        <v>26</v>
      </c>
      <c r="I67" t="s">
        <v>17</v>
      </c>
      <c r="J67">
        <v>2018</v>
      </c>
      <c r="K67">
        <v>1</v>
      </c>
      <c r="L67" s="12">
        <v>-0.97684500325029266</v>
      </c>
      <c r="M67" s="1">
        <v>1567348.4907650005</v>
      </c>
      <c r="N67" s="12">
        <v>-7.1388557845787766</v>
      </c>
      <c r="O67" s="13">
        <v>2.8015051744853792E-2</v>
      </c>
      <c r="P67" s="12">
        <v>-0.19999541420402325</v>
      </c>
      <c r="Q67" s="12">
        <v>-1.1768404174543159</v>
      </c>
      <c r="R67" s="2">
        <f>DATE(CURR[[#This Row],[YEAR]],CURR[[#This Row],[MONTH]],1)</f>
        <v>43101</v>
      </c>
      <c r="S67" t="str">
        <f>IF(AND(CURR[[#This Row],[DATE]]&gt;=DATE(2023,6,1),CURR[[#This Row],[DATE]]&lt;=DATE(2024,5,31)),"Y","N")</f>
        <v>N</v>
      </c>
    </row>
    <row r="68" spans="1:19" x14ac:dyDescent="0.25">
      <c r="A68" t="s">
        <v>13</v>
      </c>
      <c r="B68" t="s">
        <v>111</v>
      </c>
      <c r="C68" t="s">
        <v>20</v>
      </c>
      <c r="D68" s="1">
        <v>519008.30560700007</v>
      </c>
      <c r="E68" s="1">
        <v>1249408.6947670002</v>
      </c>
      <c r="F68" s="13">
        <v>0</v>
      </c>
      <c r="G68" s="13">
        <v>0.41540314853002441</v>
      </c>
      <c r="H68" t="s">
        <v>16</v>
      </c>
      <c r="I68" t="s">
        <v>17</v>
      </c>
      <c r="J68">
        <v>2018</v>
      </c>
      <c r="K68">
        <v>1</v>
      </c>
      <c r="L68" s="12">
        <v>-1.0247584591279917</v>
      </c>
      <c r="M68" s="1">
        <v>1790870.1437239996</v>
      </c>
      <c r="N68" s="12">
        <v>-8.1569375032309761</v>
      </c>
      <c r="O68" s="13">
        <v>0.28980789446171434</v>
      </c>
      <c r="P68" s="12">
        <v>-2.3639448830671626</v>
      </c>
      <c r="Q68" s="12">
        <v>-3.3887033421951545</v>
      </c>
      <c r="R68" s="2">
        <f>DATE(CURR[[#This Row],[YEAR]],CURR[[#This Row],[MONTH]],1)</f>
        <v>43101</v>
      </c>
      <c r="S68" t="str">
        <f>IF(AND(CURR[[#This Row],[DATE]]&gt;=DATE(2023,6,1),CURR[[#This Row],[DATE]]&lt;=DATE(2024,5,31)),"Y","N")</f>
        <v>N</v>
      </c>
    </row>
    <row r="69" spans="1:19" x14ac:dyDescent="0.25">
      <c r="A69" t="s">
        <v>13</v>
      </c>
      <c r="B69" t="s">
        <v>111</v>
      </c>
      <c r="C69" t="s">
        <v>20</v>
      </c>
      <c r="D69" s="1">
        <v>1790870.1437239996</v>
      </c>
      <c r="E69" s="1">
        <v>5393406.9641880058</v>
      </c>
      <c r="F69" s="13">
        <v>0.33204802745561418</v>
      </c>
      <c r="G69" s="13">
        <v>0</v>
      </c>
      <c r="H69" t="s">
        <v>21</v>
      </c>
      <c r="I69" t="s">
        <v>23</v>
      </c>
      <c r="J69">
        <v>2018</v>
      </c>
      <c r="K69">
        <v>1</v>
      </c>
      <c r="L69" s="12">
        <v>-4.3654585607064726</v>
      </c>
      <c r="M69" s="1">
        <v>1790870.1437239996</v>
      </c>
      <c r="N69" s="12">
        <v>-8.1569375032309761</v>
      </c>
      <c r="O69" s="13">
        <v>0</v>
      </c>
      <c r="P69" s="12">
        <v>0</v>
      </c>
      <c r="Q69" s="12">
        <v>0</v>
      </c>
      <c r="R69" s="2">
        <f>DATE(CURR[[#This Row],[YEAR]],CURR[[#This Row],[MONTH]],1)</f>
        <v>43101</v>
      </c>
      <c r="S69" t="str">
        <f>IF(AND(CURR[[#This Row],[DATE]]&gt;=DATE(2023,6,1),CURR[[#This Row],[DATE]]&lt;=DATE(2024,5,31)),"Y","N")</f>
        <v>N</v>
      </c>
    </row>
    <row r="70" spans="1:19" x14ac:dyDescent="0.25">
      <c r="A70" t="s">
        <v>13</v>
      </c>
      <c r="B70" t="s">
        <v>111</v>
      </c>
      <c r="C70" t="s">
        <v>20</v>
      </c>
      <c r="D70" s="1">
        <v>1790870.1437239996</v>
      </c>
      <c r="E70" s="1">
        <v>5393406.9641880058</v>
      </c>
      <c r="F70" s="13">
        <v>0.33204802745561418</v>
      </c>
      <c r="G70" s="13">
        <v>0</v>
      </c>
      <c r="H70" t="s">
        <v>21</v>
      </c>
      <c r="I70" t="s">
        <v>22</v>
      </c>
      <c r="J70">
        <v>2018</v>
      </c>
      <c r="K70">
        <v>1</v>
      </c>
      <c r="L70" s="12">
        <v>-3.791478942524503</v>
      </c>
      <c r="M70" s="1">
        <v>1790870.1437239996</v>
      </c>
      <c r="N70" s="12">
        <v>-8.1569375032309761</v>
      </c>
      <c r="O70" s="13">
        <v>0</v>
      </c>
      <c r="P70" s="12">
        <v>0</v>
      </c>
      <c r="Q70" s="12">
        <v>0</v>
      </c>
      <c r="R70" s="2">
        <f>DATE(CURR[[#This Row],[YEAR]],CURR[[#This Row],[MONTH]],1)</f>
        <v>43101</v>
      </c>
      <c r="S70" t="str">
        <f>IF(AND(CURR[[#This Row],[DATE]]&gt;=DATE(2023,6,1),CURR[[#This Row],[DATE]]&lt;=DATE(2024,5,31)),"Y","N")</f>
        <v>N</v>
      </c>
    </row>
    <row r="71" spans="1:19" x14ac:dyDescent="0.25">
      <c r="A71" t="s">
        <v>13</v>
      </c>
      <c r="B71" t="s">
        <v>111</v>
      </c>
      <c r="C71" t="s">
        <v>20</v>
      </c>
      <c r="D71" s="1">
        <v>878266.24748299981</v>
      </c>
      <c r="E71" s="1">
        <v>2137136.3766980004</v>
      </c>
      <c r="F71" s="13">
        <v>0</v>
      </c>
      <c r="G71" s="13">
        <v>0.41095470418222546</v>
      </c>
      <c r="H71" t="s">
        <v>24</v>
      </c>
      <c r="I71" t="s">
        <v>17</v>
      </c>
      <c r="J71">
        <v>2018</v>
      </c>
      <c r="K71">
        <v>1</v>
      </c>
      <c r="L71" s="12">
        <v>-2.4806739778282925</v>
      </c>
      <c r="M71" s="1">
        <v>1790870.1437239996</v>
      </c>
      <c r="N71" s="12">
        <v>-8.1569375032309761</v>
      </c>
      <c r="O71" s="13">
        <v>0.4904131383064444</v>
      </c>
      <c r="P71" s="12">
        <v>-4.0002693199290356</v>
      </c>
      <c r="Q71" s="12">
        <v>-6.480943297757328</v>
      </c>
      <c r="R71" s="2">
        <f>DATE(CURR[[#This Row],[YEAR]],CURR[[#This Row],[MONTH]],1)</f>
        <v>43101</v>
      </c>
      <c r="S71" t="str">
        <f>IF(AND(CURR[[#This Row],[DATE]]&gt;=DATE(2023,6,1),CURR[[#This Row],[DATE]]&lt;=DATE(2024,5,31)),"Y","N")</f>
        <v>N</v>
      </c>
    </row>
    <row r="72" spans="1:19" x14ac:dyDescent="0.25">
      <c r="A72" t="s">
        <v>13</v>
      </c>
      <c r="B72" t="s">
        <v>111</v>
      </c>
      <c r="C72" t="s">
        <v>20</v>
      </c>
      <c r="D72" s="1">
        <v>279900.49825400003</v>
      </c>
      <c r="E72" s="1">
        <v>1542726.6461729996</v>
      </c>
      <c r="F72" s="13">
        <v>0</v>
      </c>
      <c r="G72" s="13">
        <v>0.18143233537084591</v>
      </c>
      <c r="H72" t="s">
        <v>25</v>
      </c>
      <c r="I72" t="s">
        <v>17</v>
      </c>
      <c r="J72">
        <v>2018</v>
      </c>
      <c r="K72">
        <v>1</v>
      </c>
      <c r="L72" s="12">
        <v>-1.238271947771268</v>
      </c>
      <c r="M72" s="1">
        <v>1790870.1437239996</v>
      </c>
      <c r="N72" s="12">
        <v>-8.1569375032309761</v>
      </c>
      <c r="O72" s="13">
        <v>0.15629301724354225</v>
      </c>
      <c r="P72" s="12">
        <v>-1.2748723738469754</v>
      </c>
      <c r="Q72" s="12">
        <v>-2.5131443216182436</v>
      </c>
      <c r="R72" s="2">
        <f>DATE(CURR[[#This Row],[YEAR]],CURR[[#This Row],[MONTH]],1)</f>
        <v>43101</v>
      </c>
      <c r="S72" t="str">
        <f>IF(AND(CURR[[#This Row],[DATE]]&gt;=DATE(2023,6,1),CURR[[#This Row],[DATE]]&lt;=DATE(2024,5,31)),"Y","N")</f>
        <v>N</v>
      </c>
    </row>
    <row r="73" spans="1:19" x14ac:dyDescent="0.25">
      <c r="A73" t="s">
        <v>13</v>
      </c>
      <c r="B73" t="s">
        <v>111</v>
      </c>
      <c r="C73" t="s">
        <v>20</v>
      </c>
      <c r="D73" s="1">
        <v>113695.09238</v>
      </c>
      <c r="E73" s="1">
        <v>464135.24654999992</v>
      </c>
      <c r="F73" s="13">
        <v>0</v>
      </c>
      <c r="G73" s="13">
        <v>0.24496112550192192</v>
      </c>
      <c r="H73" t="s">
        <v>26</v>
      </c>
      <c r="I73" t="s">
        <v>17</v>
      </c>
      <c r="J73">
        <v>2018</v>
      </c>
      <c r="K73">
        <v>1</v>
      </c>
      <c r="L73" s="12">
        <v>-2.529358444961209</v>
      </c>
      <c r="M73" s="1">
        <v>1790870.1437239996</v>
      </c>
      <c r="N73" s="12">
        <v>-8.1569375032309761</v>
      </c>
      <c r="O73" s="13">
        <v>6.3485949988299178E-2</v>
      </c>
      <c r="P73" s="12">
        <v>-0.51785092638780372</v>
      </c>
      <c r="Q73" s="12">
        <v>-3.0472093713490125</v>
      </c>
      <c r="R73" s="2">
        <f>DATE(CURR[[#This Row],[YEAR]],CURR[[#This Row],[MONTH]],1)</f>
        <v>43101</v>
      </c>
      <c r="S73" t="str">
        <f>IF(AND(CURR[[#This Row],[DATE]]&gt;=DATE(2023,6,1),CURR[[#This Row],[DATE]]&lt;=DATE(2024,5,31)),"Y","N")</f>
        <v>N</v>
      </c>
    </row>
    <row r="74" spans="1:19" x14ac:dyDescent="0.25">
      <c r="A74" t="s">
        <v>27</v>
      </c>
      <c r="B74" t="s">
        <v>14</v>
      </c>
      <c r="C74" t="s">
        <v>15</v>
      </c>
      <c r="D74" s="1">
        <v>2913.7394120000008</v>
      </c>
      <c r="E74" s="1">
        <v>12577.401956000002</v>
      </c>
      <c r="F74" s="13">
        <v>0</v>
      </c>
      <c r="G74" s="13">
        <v>0.23166464920126151</v>
      </c>
      <c r="H74" t="s">
        <v>16</v>
      </c>
      <c r="I74" t="s">
        <v>17</v>
      </c>
      <c r="J74">
        <v>2018</v>
      </c>
      <c r="K74">
        <v>2</v>
      </c>
      <c r="L74" s="12">
        <v>-0.52948366180997308</v>
      </c>
      <c r="M74" s="1">
        <v>9150.0334440000006</v>
      </c>
      <c r="N74" s="12">
        <v>-2.3421644585880101</v>
      </c>
      <c r="O74" s="13">
        <v>0.31844030186694483</v>
      </c>
      <c r="P74" s="12">
        <v>-0.74583955721479533</v>
      </c>
      <c r="Q74" s="12">
        <v>-1.2753232190247683</v>
      </c>
      <c r="R74" s="2">
        <f>DATE(CURR[[#This Row],[YEAR]],CURR[[#This Row],[MONTH]],1)</f>
        <v>43132</v>
      </c>
      <c r="S74" t="str">
        <f>IF(AND(CURR[[#This Row],[DATE]]&gt;=DATE(2023,6,1),CURR[[#This Row],[DATE]]&lt;=DATE(2024,5,31)),"Y","N")</f>
        <v>N</v>
      </c>
    </row>
    <row r="75" spans="1:19" x14ac:dyDescent="0.25">
      <c r="A75" t="s">
        <v>27</v>
      </c>
      <c r="B75" t="s">
        <v>14</v>
      </c>
      <c r="C75" t="s">
        <v>15</v>
      </c>
      <c r="D75" s="1">
        <v>9150.0334440000006</v>
      </c>
      <c r="E75" s="1">
        <v>56247.853988000003</v>
      </c>
      <c r="F75" s="13">
        <v>0.16267346743490127</v>
      </c>
      <c r="G75" s="13">
        <v>0</v>
      </c>
      <c r="H75" t="s">
        <v>21</v>
      </c>
      <c r="I75" t="s">
        <v>22</v>
      </c>
      <c r="J75">
        <v>2018</v>
      </c>
      <c r="K75">
        <v>2</v>
      </c>
      <c r="L75" s="12">
        <v>-1.5216549460792439</v>
      </c>
      <c r="M75" s="1">
        <v>9150.0334440000006</v>
      </c>
      <c r="N75" s="12">
        <v>-2.3421644585880101</v>
      </c>
      <c r="O75" s="13">
        <v>0</v>
      </c>
      <c r="P75" s="12">
        <v>0</v>
      </c>
      <c r="Q75" s="12">
        <v>0</v>
      </c>
      <c r="R75" s="2">
        <f>DATE(CURR[[#This Row],[YEAR]],CURR[[#This Row],[MONTH]],1)</f>
        <v>43132</v>
      </c>
      <c r="S75" t="str">
        <f>IF(AND(CURR[[#This Row],[DATE]]&gt;=DATE(2023,6,1),CURR[[#This Row],[DATE]]&lt;=DATE(2024,5,31)),"Y","N")</f>
        <v>N</v>
      </c>
    </row>
    <row r="76" spans="1:19" x14ac:dyDescent="0.25">
      <c r="A76" t="s">
        <v>27</v>
      </c>
      <c r="B76" t="s">
        <v>14</v>
      </c>
      <c r="C76" t="s">
        <v>15</v>
      </c>
      <c r="D76" s="1">
        <v>9150.0334440000006</v>
      </c>
      <c r="E76" s="1">
        <v>56247.853988000003</v>
      </c>
      <c r="F76" s="13">
        <v>0.16267346743490127</v>
      </c>
      <c r="G76" s="13">
        <v>0</v>
      </c>
      <c r="H76" t="s">
        <v>21</v>
      </c>
      <c r="I76" t="s">
        <v>23</v>
      </c>
      <c r="J76">
        <v>2018</v>
      </c>
      <c r="K76">
        <v>2</v>
      </c>
      <c r="L76" s="12">
        <v>-0.82050951250876636</v>
      </c>
      <c r="M76" s="1">
        <v>9150.0334440000006</v>
      </c>
      <c r="N76" s="12">
        <v>-2.3421644585880101</v>
      </c>
      <c r="O76" s="13">
        <v>0</v>
      </c>
      <c r="P76" s="12">
        <v>0</v>
      </c>
      <c r="Q76" s="12">
        <v>0</v>
      </c>
      <c r="R76" s="2">
        <f>DATE(CURR[[#This Row],[YEAR]],CURR[[#This Row],[MONTH]],1)</f>
        <v>43132</v>
      </c>
      <c r="S76" t="str">
        <f>IF(AND(CURR[[#This Row],[DATE]]&gt;=DATE(2023,6,1),CURR[[#This Row],[DATE]]&lt;=DATE(2024,5,31)),"Y","N")</f>
        <v>N</v>
      </c>
    </row>
    <row r="77" spans="1:19" x14ac:dyDescent="0.25">
      <c r="A77" t="s">
        <v>27</v>
      </c>
      <c r="B77" t="s">
        <v>14</v>
      </c>
      <c r="C77" t="s">
        <v>15</v>
      </c>
      <c r="D77" s="1">
        <v>4050.884536</v>
      </c>
      <c r="E77" s="1">
        <v>22558.808939999999</v>
      </c>
      <c r="F77" s="13">
        <v>0</v>
      </c>
      <c r="G77" s="13">
        <v>0.17956996518629145</v>
      </c>
      <c r="H77" t="s">
        <v>24</v>
      </c>
      <c r="I77" t="s">
        <v>17</v>
      </c>
      <c r="J77">
        <v>2018</v>
      </c>
      <c r="K77">
        <v>2</v>
      </c>
      <c r="L77" s="12">
        <v>-0.85211058862534528</v>
      </c>
      <c r="M77" s="1">
        <v>9150.0334440000006</v>
      </c>
      <c r="N77" s="12">
        <v>-2.3421644585880101</v>
      </c>
      <c r="O77" s="13">
        <v>0.44271800325017474</v>
      </c>
      <c r="P77" s="12">
        <v>-1.0369183723896105</v>
      </c>
      <c r="Q77" s="12">
        <v>-1.8890289610149558</v>
      </c>
      <c r="R77" s="2">
        <f>DATE(CURR[[#This Row],[YEAR]],CURR[[#This Row],[MONTH]],1)</f>
        <v>43132</v>
      </c>
      <c r="S77" t="str">
        <f>IF(AND(CURR[[#This Row],[DATE]]&gt;=DATE(2023,6,1),CURR[[#This Row],[DATE]]&lt;=DATE(2024,5,31)),"Y","N")</f>
        <v>N</v>
      </c>
    </row>
    <row r="78" spans="1:19" x14ac:dyDescent="0.25">
      <c r="A78" t="s">
        <v>27</v>
      </c>
      <c r="B78" t="s">
        <v>14</v>
      </c>
      <c r="C78" t="s">
        <v>15</v>
      </c>
      <c r="D78" s="1">
        <v>1141.1451160000004</v>
      </c>
      <c r="E78" s="1">
        <v>16060.159152</v>
      </c>
      <c r="F78" s="13">
        <v>0</v>
      </c>
      <c r="G78" s="13">
        <v>7.1054408938275776E-2</v>
      </c>
      <c r="H78" t="s">
        <v>25</v>
      </c>
      <c r="I78" t="s">
        <v>17</v>
      </c>
      <c r="J78">
        <v>2018</v>
      </c>
      <c r="K78">
        <v>2</v>
      </c>
      <c r="L78" s="12">
        <v>-0.39684533418713086</v>
      </c>
      <c r="M78" s="1">
        <v>9150.0334440000006</v>
      </c>
      <c r="N78" s="12">
        <v>-2.3421644585880101</v>
      </c>
      <c r="O78" s="13">
        <v>0.12471485738101749</v>
      </c>
      <c r="P78" s="12">
        <v>-0.29210270641569175</v>
      </c>
      <c r="Q78" s="12">
        <v>-0.68894804060282255</v>
      </c>
      <c r="R78" s="2">
        <f>DATE(CURR[[#This Row],[YEAR]],CURR[[#This Row],[MONTH]],1)</f>
        <v>43132</v>
      </c>
      <c r="S78" t="str">
        <f>IF(AND(CURR[[#This Row],[DATE]]&gt;=DATE(2023,6,1),CURR[[#This Row],[DATE]]&lt;=DATE(2024,5,31)),"Y","N")</f>
        <v>N</v>
      </c>
    </row>
    <row r="79" spans="1:19" x14ac:dyDescent="0.25">
      <c r="A79" t="s">
        <v>27</v>
      </c>
      <c r="B79" t="s">
        <v>14</v>
      </c>
      <c r="C79" t="s">
        <v>15</v>
      </c>
      <c r="D79" s="1">
        <v>1044.2643800000003</v>
      </c>
      <c r="E79" s="1">
        <v>5051.4839400000019</v>
      </c>
      <c r="F79" s="13">
        <v>0</v>
      </c>
      <c r="G79" s="13">
        <v>0.20672427991525996</v>
      </c>
      <c r="H79" t="s">
        <v>26</v>
      </c>
      <c r="I79" t="s">
        <v>17</v>
      </c>
      <c r="J79">
        <v>2018</v>
      </c>
      <c r="K79">
        <v>2</v>
      </c>
      <c r="L79" s="12">
        <v>-1.8177095633487013</v>
      </c>
      <c r="M79" s="1">
        <v>9150.0334440000006</v>
      </c>
      <c r="N79" s="12">
        <v>-2.3421644585880101</v>
      </c>
      <c r="O79" s="13">
        <v>0.11412683750186305</v>
      </c>
      <c r="P79" s="12">
        <v>-0.26730382256791285</v>
      </c>
      <c r="Q79" s="12">
        <v>-2.0850133859166142</v>
      </c>
      <c r="R79" s="2">
        <f>DATE(CURR[[#This Row],[YEAR]],CURR[[#This Row],[MONTH]],1)</f>
        <v>43132</v>
      </c>
      <c r="S79" t="str">
        <f>IF(AND(CURR[[#This Row],[DATE]]&gt;=DATE(2023,6,1),CURR[[#This Row],[DATE]]&lt;=DATE(2024,5,31)),"Y","N")</f>
        <v>N</v>
      </c>
    </row>
    <row r="80" spans="1:19" x14ac:dyDescent="0.25">
      <c r="A80" t="s">
        <v>27</v>
      </c>
      <c r="B80" t="s">
        <v>14</v>
      </c>
      <c r="C80" t="s">
        <v>18</v>
      </c>
      <c r="D80" s="1">
        <v>5106.4264320000002</v>
      </c>
      <c r="E80" s="1">
        <v>12577.401956000002</v>
      </c>
      <c r="F80" s="13">
        <v>0</v>
      </c>
      <c r="G80" s="13">
        <v>0.40600009841968981</v>
      </c>
      <c r="H80" t="s">
        <v>16</v>
      </c>
      <c r="I80" t="s">
        <v>17</v>
      </c>
      <c r="J80">
        <v>2018</v>
      </c>
      <c r="K80">
        <v>2</v>
      </c>
      <c r="L80" s="12">
        <v>-0.9279379462841939</v>
      </c>
      <c r="M80" s="1">
        <v>13258.20406</v>
      </c>
      <c r="N80" s="12">
        <v>-3.3937465391890713</v>
      </c>
      <c r="O80" s="13">
        <v>0.38515219775550807</v>
      </c>
      <c r="P80" s="12">
        <v>-1.3071089381938203</v>
      </c>
      <c r="Q80" s="12">
        <v>-2.235046884478014</v>
      </c>
      <c r="R80" s="2">
        <f>DATE(CURR[[#This Row],[YEAR]],CURR[[#This Row],[MONTH]],1)</f>
        <v>43132</v>
      </c>
      <c r="S80" t="str">
        <f>IF(AND(CURR[[#This Row],[DATE]]&gt;=DATE(2023,6,1),CURR[[#This Row],[DATE]]&lt;=DATE(2024,5,31)),"Y","N")</f>
        <v>N</v>
      </c>
    </row>
    <row r="81" spans="1:19" x14ac:dyDescent="0.25">
      <c r="A81" t="s">
        <v>27</v>
      </c>
      <c r="B81" t="s">
        <v>14</v>
      </c>
      <c r="C81" t="s">
        <v>18</v>
      </c>
      <c r="D81" s="1">
        <v>13258.20406</v>
      </c>
      <c r="E81" s="1">
        <v>56247.853988000003</v>
      </c>
      <c r="F81" s="13">
        <v>0.23571039817498679</v>
      </c>
      <c r="G81" s="13">
        <v>0</v>
      </c>
      <c r="H81" t="s">
        <v>21</v>
      </c>
      <c r="I81" t="s">
        <v>23</v>
      </c>
      <c r="J81">
        <v>2018</v>
      </c>
      <c r="K81">
        <v>2</v>
      </c>
      <c r="L81" s="12">
        <v>-1.1889008511925989</v>
      </c>
      <c r="M81" s="1">
        <v>13258.20406</v>
      </c>
      <c r="N81" s="12">
        <v>-3.3937465391890713</v>
      </c>
      <c r="O81" s="13">
        <v>0</v>
      </c>
      <c r="P81" s="12">
        <v>0</v>
      </c>
      <c r="Q81" s="12">
        <v>0</v>
      </c>
      <c r="R81" s="2">
        <f>DATE(CURR[[#This Row],[YEAR]],CURR[[#This Row],[MONTH]],1)</f>
        <v>43132</v>
      </c>
      <c r="S81" t="str">
        <f>IF(AND(CURR[[#This Row],[DATE]]&gt;=DATE(2023,6,1),CURR[[#This Row],[DATE]]&lt;=DATE(2024,5,31)),"Y","N")</f>
        <v>N</v>
      </c>
    </row>
    <row r="82" spans="1:19" x14ac:dyDescent="0.25">
      <c r="A82" t="s">
        <v>27</v>
      </c>
      <c r="B82" t="s">
        <v>14</v>
      </c>
      <c r="C82" t="s">
        <v>18</v>
      </c>
      <c r="D82" s="1">
        <v>13258.20406</v>
      </c>
      <c r="E82" s="1">
        <v>56247.853988000003</v>
      </c>
      <c r="F82" s="13">
        <v>0.23571039817498679</v>
      </c>
      <c r="G82" s="13">
        <v>0</v>
      </c>
      <c r="H82" t="s">
        <v>21</v>
      </c>
      <c r="I82" t="s">
        <v>22</v>
      </c>
      <c r="J82">
        <v>2018</v>
      </c>
      <c r="K82">
        <v>2</v>
      </c>
      <c r="L82" s="12">
        <v>-2.2048456879964724</v>
      </c>
      <c r="M82" s="1">
        <v>13258.20406</v>
      </c>
      <c r="N82" s="12">
        <v>-3.3937465391890713</v>
      </c>
      <c r="O82" s="13">
        <v>0</v>
      </c>
      <c r="P82" s="12">
        <v>0</v>
      </c>
      <c r="Q82" s="12">
        <v>0</v>
      </c>
      <c r="R82" s="2">
        <f>DATE(CURR[[#This Row],[YEAR]],CURR[[#This Row],[MONTH]],1)</f>
        <v>43132</v>
      </c>
      <c r="S82" t="str">
        <f>IF(AND(CURR[[#This Row],[DATE]]&gt;=DATE(2023,6,1),CURR[[#This Row],[DATE]]&lt;=DATE(2024,5,31)),"Y","N")</f>
        <v>N</v>
      </c>
    </row>
    <row r="83" spans="1:19" x14ac:dyDescent="0.25">
      <c r="A83" t="s">
        <v>27</v>
      </c>
      <c r="B83" t="s">
        <v>14</v>
      </c>
      <c r="C83" t="s">
        <v>18</v>
      </c>
      <c r="D83" s="1">
        <v>4661.1161679999996</v>
      </c>
      <c r="E83" s="1">
        <v>22558.808939999999</v>
      </c>
      <c r="F83" s="13">
        <v>0</v>
      </c>
      <c r="G83" s="13">
        <v>0.2066206678019766</v>
      </c>
      <c r="H83" t="s">
        <v>24</v>
      </c>
      <c r="I83" t="s">
        <v>17</v>
      </c>
      <c r="J83">
        <v>2018</v>
      </c>
      <c r="K83">
        <v>2</v>
      </c>
      <c r="L83" s="12">
        <v>-0.98047387089622873</v>
      </c>
      <c r="M83" s="1">
        <v>13258.20406</v>
      </c>
      <c r="N83" s="12">
        <v>-3.3937465391890713</v>
      </c>
      <c r="O83" s="13">
        <v>0.35156467247797057</v>
      </c>
      <c r="P83" s="12">
        <v>-1.1931213905232521</v>
      </c>
      <c r="Q83" s="12">
        <v>-2.1735952614194809</v>
      </c>
      <c r="R83" s="2">
        <f>DATE(CURR[[#This Row],[YEAR]],CURR[[#This Row],[MONTH]],1)</f>
        <v>43132</v>
      </c>
      <c r="S83" t="str">
        <f>IF(AND(CURR[[#This Row],[DATE]]&gt;=DATE(2023,6,1),CURR[[#This Row],[DATE]]&lt;=DATE(2024,5,31)),"Y","N")</f>
        <v>N</v>
      </c>
    </row>
    <row r="84" spans="1:19" x14ac:dyDescent="0.25">
      <c r="A84" t="s">
        <v>27</v>
      </c>
      <c r="B84" t="s">
        <v>14</v>
      </c>
      <c r="C84" t="s">
        <v>18</v>
      </c>
      <c r="D84" s="1">
        <v>1116.6409319999998</v>
      </c>
      <c r="E84" s="1">
        <v>16060.159152</v>
      </c>
      <c r="F84" s="13">
        <v>0</v>
      </c>
      <c r="G84" s="13">
        <v>6.9528634270161788E-2</v>
      </c>
      <c r="H84" t="s">
        <v>25</v>
      </c>
      <c r="I84" t="s">
        <v>17</v>
      </c>
      <c r="J84">
        <v>2018</v>
      </c>
      <c r="K84">
        <v>2</v>
      </c>
      <c r="L84" s="12">
        <v>-0.38832374394228142</v>
      </c>
      <c r="M84" s="1">
        <v>13258.20406</v>
      </c>
      <c r="N84" s="12">
        <v>-3.3937465391890713</v>
      </c>
      <c r="O84" s="13">
        <v>8.4222638823979581E-2</v>
      </c>
      <c r="P84" s="12">
        <v>-0.28583028903025182</v>
      </c>
      <c r="Q84" s="12">
        <v>-0.67415403297253329</v>
      </c>
      <c r="R84" s="2">
        <f>DATE(CURR[[#This Row],[YEAR]],CURR[[#This Row],[MONTH]],1)</f>
        <v>43132</v>
      </c>
      <c r="S84" t="str">
        <f>IF(AND(CURR[[#This Row],[DATE]]&gt;=DATE(2023,6,1),CURR[[#This Row],[DATE]]&lt;=DATE(2024,5,31)),"Y","N")</f>
        <v>N</v>
      </c>
    </row>
    <row r="85" spans="1:19" x14ac:dyDescent="0.25">
      <c r="A85" t="s">
        <v>27</v>
      </c>
      <c r="B85" t="s">
        <v>14</v>
      </c>
      <c r="C85" t="s">
        <v>18</v>
      </c>
      <c r="D85" s="1">
        <v>2374.020528</v>
      </c>
      <c r="E85" s="1">
        <v>5051.4839400000019</v>
      </c>
      <c r="F85" s="13">
        <v>0</v>
      </c>
      <c r="G85" s="13">
        <v>0.46996497587597985</v>
      </c>
      <c r="H85" t="s">
        <v>26</v>
      </c>
      <c r="I85" t="s">
        <v>17</v>
      </c>
      <c r="J85">
        <v>2018</v>
      </c>
      <c r="K85">
        <v>2</v>
      </c>
      <c r="L85" s="12">
        <v>-4.1323633171627776</v>
      </c>
      <c r="M85" s="1">
        <v>13258.20406</v>
      </c>
      <c r="N85" s="12">
        <v>-3.3937465391890713</v>
      </c>
      <c r="O85" s="13">
        <v>0.17906049094254173</v>
      </c>
      <c r="P85" s="12">
        <v>-0.60768592144174705</v>
      </c>
      <c r="Q85" s="12">
        <v>-4.7400492386045245</v>
      </c>
      <c r="R85" s="2">
        <f>DATE(CURR[[#This Row],[YEAR]],CURR[[#This Row],[MONTH]],1)</f>
        <v>43132</v>
      </c>
      <c r="S85" t="str">
        <f>IF(AND(CURR[[#This Row],[DATE]]&gt;=DATE(2023,6,1),CURR[[#This Row],[DATE]]&lt;=DATE(2024,5,31)),"Y","N")</f>
        <v>N</v>
      </c>
    </row>
    <row r="86" spans="1:19" x14ac:dyDescent="0.25">
      <c r="A86" t="s">
        <v>27</v>
      </c>
      <c r="B86" t="s">
        <v>14</v>
      </c>
      <c r="C86" t="s">
        <v>19</v>
      </c>
      <c r="D86" s="1">
        <v>1.229484</v>
      </c>
      <c r="E86" s="1">
        <v>12577.401956000002</v>
      </c>
      <c r="F86" s="13">
        <v>0</v>
      </c>
      <c r="G86" s="13">
        <v>9.7753415554432483E-5</v>
      </c>
      <c r="H86" t="s">
        <v>16</v>
      </c>
      <c r="I86" t="s">
        <v>17</v>
      </c>
      <c r="J86">
        <v>2018</v>
      </c>
      <c r="K86">
        <v>2</v>
      </c>
      <c r="L86" s="12">
        <v>-2.2342138345512856E-4</v>
      </c>
      <c r="M86" s="1">
        <v>16527.415215999998</v>
      </c>
      <c r="N86" s="12">
        <v>-4.2305773796515833</v>
      </c>
      <c r="O86" s="13">
        <v>7.4390579768925452E-5</v>
      </c>
      <c r="P86" s="12">
        <v>-3.1471510402958272E-4</v>
      </c>
      <c r="Q86" s="12">
        <v>-5.3813648748471127E-4</v>
      </c>
      <c r="R86" s="2">
        <f>DATE(CURR[[#This Row],[YEAR]],CURR[[#This Row],[MONTH]],1)</f>
        <v>43132</v>
      </c>
      <c r="S86" t="str">
        <f>IF(AND(CURR[[#This Row],[DATE]]&gt;=DATE(2023,6,1),CURR[[#This Row],[DATE]]&lt;=DATE(2024,5,31)),"Y","N")</f>
        <v>N</v>
      </c>
    </row>
    <row r="87" spans="1:19" x14ac:dyDescent="0.25">
      <c r="A87" t="s">
        <v>27</v>
      </c>
      <c r="B87" t="s">
        <v>14</v>
      </c>
      <c r="C87" t="s">
        <v>19</v>
      </c>
      <c r="D87" s="1">
        <v>16527.415215999998</v>
      </c>
      <c r="E87" s="1">
        <v>56247.853988000003</v>
      </c>
      <c r="F87" s="13">
        <v>0.29383192502821492</v>
      </c>
      <c r="G87" s="13">
        <v>0</v>
      </c>
      <c r="H87" t="s">
        <v>21</v>
      </c>
      <c r="I87" t="s">
        <v>22</v>
      </c>
      <c r="J87">
        <v>2018</v>
      </c>
      <c r="K87">
        <v>2</v>
      </c>
      <c r="L87" s="12">
        <v>-2.7485170697187837</v>
      </c>
      <c r="M87" s="1">
        <v>16527.415215999998</v>
      </c>
      <c r="N87" s="12">
        <v>-4.2305773796515833</v>
      </c>
      <c r="O87" s="13">
        <v>0</v>
      </c>
      <c r="P87" s="12">
        <v>0</v>
      </c>
      <c r="Q87" s="12">
        <v>0</v>
      </c>
      <c r="R87" s="2">
        <f>DATE(CURR[[#This Row],[YEAR]],CURR[[#This Row],[MONTH]],1)</f>
        <v>43132</v>
      </c>
      <c r="S87" t="str">
        <f>IF(AND(CURR[[#This Row],[DATE]]&gt;=DATE(2023,6,1),CURR[[#This Row],[DATE]]&lt;=DATE(2024,5,31)),"Y","N")</f>
        <v>N</v>
      </c>
    </row>
    <row r="88" spans="1:19" x14ac:dyDescent="0.25">
      <c r="A88" t="s">
        <v>27</v>
      </c>
      <c r="B88" t="s">
        <v>14</v>
      </c>
      <c r="C88" t="s">
        <v>19</v>
      </c>
      <c r="D88" s="1">
        <v>16527.415215999998</v>
      </c>
      <c r="E88" s="1">
        <v>56247.853988000003</v>
      </c>
      <c r="F88" s="13">
        <v>0.29383192502821492</v>
      </c>
      <c r="G88" s="13">
        <v>0</v>
      </c>
      <c r="H88" t="s">
        <v>21</v>
      </c>
      <c r="I88" t="s">
        <v>23</v>
      </c>
      <c r="J88">
        <v>2018</v>
      </c>
      <c r="K88">
        <v>2</v>
      </c>
      <c r="L88" s="12">
        <v>-1.4820603099328</v>
      </c>
      <c r="M88" s="1">
        <v>16527.415215999998</v>
      </c>
      <c r="N88" s="12">
        <v>-4.2305773796515833</v>
      </c>
      <c r="O88" s="13">
        <v>0</v>
      </c>
      <c r="P88" s="12">
        <v>0</v>
      </c>
      <c r="Q88" s="12">
        <v>0</v>
      </c>
      <c r="R88" s="2">
        <f>DATE(CURR[[#This Row],[YEAR]],CURR[[#This Row],[MONTH]],1)</f>
        <v>43132</v>
      </c>
      <c r="S88" t="str">
        <f>IF(AND(CURR[[#This Row],[DATE]]&gt;=DATE(2023,6,1),CURR[[#This Row],[DATE]]&lt;=DATE(2024,5,31)),"Y","N")</f>
        <v>N</v>
      </c>
    </row>
    <row r="89" spans="1:19" x14ac:dyDescent="0.25">
      <c r="A89" t="s">
        <v>27</v>
      </c>
      <c r="B89" t="s">
        <v>14</v>
      </c>
      <c r="C89" t="s">
        <v>19</v>
      </c>
      <c r="D89" s="1">
        <v>4946.1754959999998</v>
      </c>
      <c r="E89" s="1">
        <v>22558.808939999999</v>
      </c>
      <c r="F89" s="13">
        <v>0</v>
      </c>
      <c r="G89" s="13">
        <v>0.21925694344747615</v>
      </c>
      <c r="H89" t="s">
        <v>24</v>
      </c>
      <c r="I89" t="s">
        <v>17</v>
      </c>
      <c r="J89">
        <v>2018</v>
      </c>
      <c r="K89">
        <v>2</v>
      </c>
      <c r="L89" s="12">
        <v>-1.04043659499181</v>
      </c>
      <c r="M89" s="1">
        <v>16527.415215999998</v>
      </c>
      <c r="N89" s="12">
        <v>-4.2305773796515833</v>
      </c>
      <c r="O89" s="13">
        <v>0.29927096471877013</v>
      </c>
      <c r="P89" s="12">
        <v>-1.2660889737257359</v>
      </c>
      <c r="Q89" s="12">
        <v>-2.3065255687175457</v>
      </c>
      <c r="R89" s="2">
        <f>DATE(CURR[[#This Row],[YEAR]],CURR[[#This Row],[MONTH]],1)</f>
        <v>43132</v>
      </c>
      <c r="S89" t="str">
        <f>IF(AND(CURR[[#This Row],[DATE]]&gt;=DATE(2023,6,1),CURR[[#This Row],[DATE]]&lt;=DATE(2024,5,31)),"Y","N")</f>
        <v>N</v>
      </c>
    </row>
    <row r="90" spans="1:19" x14ac:dyDescent="0.25">
      <c r="A90" t="s">
        <v>27</v>
      </c>
      <c r="B90" t="s">
        <v>14</v>
      </c>
      <c r="C90" t="s">
        <v>19</v>
      </c>
      <c r="D90" s="1">
        <v>11131.077448</v>
      </c>
      <c r="E90" s="1">
        <v>16060.159152</v>
      </c>
      <c r="F90" s="13">
        <v>0</v>
      </c>
      <c r="G90" s="13">
        <v>0.69308637247307892</v>
      </c>
      <c r="H90" t="s">
        <v>25</v>
      </c>
      <c r="I90" t="s">
        <v>17</v>
      </c>
      <c r="J90">
        <v>2018</v>
      </c>
      <c r="K90">
        <v>2</v>
      </c>
      <c r="L90" s="12">
        <v>-3.8709504056751309</v>
      </c>
      <c r="M90" s="1">
        <v>16527.415215999998</v>
      </c>
      <c r="N90" s="12">
        <v>-4.2305773796515833</v>
      </c>
      <c r="O90" s="13">
        <v>0.67349172889564324</v>
      </c>
      <c r="P90" s="12">
        <v>-2.8492588736483451</v>
      </c>
      <c r="Q90" s="12">
        <v>-6.720209279323476</v>
      </c>
      <c r="R90" s="2">
        <f>DATE(CURR[[#This Row],[YEAR]],CURR[[#This Row],[MONTH]],1)</f>
        <v>43132</v>
      </c>
      <c r="S90" t="str">
        <f>IF(AND(CURR[[#This Row],[DATE]]&gt;=DATE(2023,6,1),CURR[[#This Row],[DATE]]&lt;=DATE(2024,5,31)),"Y","N")</f>
        <v>N</v>
      </c>
    </row>
    <row r="91" spans="1:19" x14ac:dyDescent="0.25">
      <c r="A91" t="s">
        <v>27</v>
      </c>
      <c r="B91" t="s">
        <v>14</v>
      </c>
      <c r="C91" t="s">
        <v>19</v>
      </c>
      <c r="D91" s="1">
        <v>448.93278800000002</v>
      </c>
      <c r="E91" s="1">
        <v>5051.4839400000019</v>
      </c>
      <c r="F91" s="13">
        <v>0</v>
      </c>
      <c r="G91" s="13">
        <v>8.8871466945612015E-2</v>
      </c>
      <c r="H91" t="s">
        <v>26</v>
      </c>
      <c r="I91" t="s">
        <v>17</v>
      </c>
      <c r="J91">
        <v>2018</v>
      </c>
      <c r="K91">
        <v>2</v>
      </c>
      <c r="L91" s="12">
        <v>-0.78143948762131932</v>
      </c>
      <c r="M91" s="1">
        <v>16527.415215999998</v>
      </c>
      <c r="N91" s="12">
        <v>-4.2305773796515833</v>
      </c>
      <c r="O91" s="13">
        <v>2.7162915805817804E-2</v>
      </c>
      <c r="P91" s="12">
        <v>-0.11491481717347327</v>
      </c>
      <c r="Q91" s="12">
        <v>-0.89635430479479261</v>
      </c>
      <c r="R91" s="2">
        <f>DATE(CURR[[#This Row],[YEAR]],CURR[[#This Row],[MONTH]],1)</f>
        <v>43132</v>
      </c>
      <c r="S91" t="str">
        <f>IF(AND(CURR[[#This Row],[DATE]]&gt;=DATE(2023,6,1),CURR[[#This Row],[DATE]]&lt;=DATE(2024,5,31)),"Y","N")</f>
        <v>N</v>
      </c>
    </row>
    <row r="92" spans="1:19" x14ac:dyDescent="0.25">
      <c r="A92" t="s">
        <v>27</v>
      </c>
      <c r="B92" t="s">
        <v>14</v>
      </c>
      <c r="C92" t="s">
        <v>20</v>
      </c>
      <c r="D92" s="1">
        <v>4556.0066280000001</v>
      </c>
      <c r="E92" s="1">
        <v>12577.401956000002</v>
      </c>
      <c r="F92" s="13">
        <v>0</v>
      </c>
      <c r="G92" s="13">
        <v>0.36223749896349416</v>
      </c>
      <c r="H92" t="s">
        <v>16</v>
      </c>
      <c r="I92" t="s">
        <v>17</v>
      </c>
      <c r="J92">
        <v>2018</v>
      </c>
      <c r="K92">
        <v>2</v>
      </c>
      <c r="L92" s="12">
        <v>-0.82791586052237787</v>
      </c>
      <c r="M92" s="1">
        <v>17312.201268000001</v>
      </c>
      <c r="N92" s="12">
        <v>-4.4314616725713343</v>
      </c>
      <c r="O92" s="13">
        <v>0.2631673787446866</v>
      </c>
      <c r="P92" s="12">
        <v>-1.1662161523781427</v>
      </c>
      <c r="Q92" s="12">
        <v>-1.9941320129005207</v>
      </c>
      <c r="R92" s="2">
        <f>DATE(CURR[[#This Row],[YEAR]],CURR[[#This Row],[MONTH]],1)</f>
        <v>43132</v>
      </c>
      <c r="S92" t="str">
        <f>IF(AND(CURR[[#This Row],[DATE]]&gt;=DATE(2023,6,1),CURR[[#This Row],[DATE]]&lt;=DATE(2024,5,31)),"Y","N")</f>
        <v>N</v>
      </c>
    </row>
    <row r="93" spans="1:19" x14ac:dyDescent="0.25">
      <c r="A93" t="s">
        <v>27</v>
      </c>
      <c r="B93" t="s">
        <v>14</v>
      </c>
      <c r="C93" t="s">
        <v>20</v>
      </c>
      <c r="D93" s="1">
        <v>17312.201268000001</v>
      </c>
      <c r="E93" s="1">
        <v>56247.853988000003</v>
      </c>
      <c r="F93" s="13">
        <v>0.30778420936189693</v>
      </c>
      <c r="G93" s="13">
        <v>0</v>
      </c>
      <c r="H93" t="s">
        <v>21</v>
      </c>
      <c r="I93" t="s">
        <v>22</v>
      </c>
      <c r="J93">
        <v>2018</v>
      </c>
      <c r="K93">
        <v>2</v>
      </c>
      <c r="L93" s="12">
        <v>-2.8790273662054999</v>
      </c>
      <c r="M93" s="1">
        <v>17312.201268000001</v>
      </c>
      <c r="N93" s="12">
        <v>-4.4314616725713343</v>
      </c>
      <c r="O93" s="13">
        <v>0</v>
      </c>
      <c r="P93" s="12">
        <v>0</v>
      </c>
      <c r="Q93" s="12">
        <v>0</v>
      </c>
      <c r="R93" s="2">
        <f>DATE(CURR[[#This Row],[YEAR]],CURR[[#This Row],[MONTH]],1)</f>
        <v>43132</v>
      </c>
      <c r="S93" t="str">
        <f>IF(AND(CURR[[#This Row],[DATE]]&gt;=DATE(2023,6,1),CURR[[#This Row],[DATE]]&lt;=DATE(2024,5,31)),"Y","N")</f>
        <v>N</v>
      </c>
    </row>
    <row r="94" spans="1:19" x14ac:dyDescent="0.25">
      <c r="A94" t="s">
        <v>27</v>
      </c>
      <c r="B94" t="s">
        <v>14</v>
      </c>
      <c r="C94" t="s">
        <v>20</v>
      </c>
      <c r="D94" s="1">
        <v>17312.201268000001</v>
      </c>
      <c r="E94" s="1">
        <v>56247.853988000003</v>
      </c>
      <c r="F94" s="13">
        <v>0.30778420936189693</v>
      </c>
      <c r="G94" s="13">
        <v>0</v>
      </c>
      <c r="H94" t="s">
        <v>21</v>
      </c>
      <c r="I94" t="s">
        <v>23</v>
      </c>
      <c r="J94">
        <v>2018</v>
      </c>
      <c r="K94">
        <v>2</v>
      </c>
      <c r="L94" s="12">
        <v>-1.5524343063658348</v>
      </c>
      <c r="M94" s="1">
        <v>17312.201268000001</v>
      </c>
      <c r="N94" s="12">
        <v>-4.4314616725713343</v>
      </c>
      <c r="O94" s="13">
        <v>0</v>
      </c>
      <c r="P94" s="12">
        <v>0</v>
      </c>
      <c r="Q94" s="12">
        <v>0</v>
      </c>
      <c r="R94" s="2">
        <f>DATE(CURR[[#This Row],[YEAR]],CURR[[#This Row],[MONTH]],1)</f>
        <v>43132</v>
      </c>
      <c r="S94" t="str">
        <f>IF(AND(CURR[[#This Row],[DATE]]&gt;=DATE(2023,6,1),CURR[[#This Row],[DATE]]&lt;=DATE(2024,5,31)),"Y","N")</f>
        <v>N</v>
      </c>
    </row>
    <row r="95" spans="1:19" x14ac:dyDescent="0.25">
      <c r="A95" t="s">
        <v>27</v>
      </c>
      <c r="B95" t="s">
        <v>14</v>
      </c>
      <c r="C95" t="s">
        <v>20</v>
      </c>
      <c r="D95" s="1">
        <v>8900.6327399999991</v>
      </c>
      <c r="E95" s="1">
        <v>22558.808939999999</v>
      </c>
      <c r="F95" s="13">
        <v>0</v>
      </c>
      <c r="G95" s="13">
        <v>0.39455242356425574</v>
      </c>
      <c r="H95" t="s">
        <v>24</v>
      </c>
      <c r="I95" t="s">
        <v>17</v>
      </c>
      <c r="J95">
        <v>2018</v>
      </c>
      <c r="K95">
        <v>2</v>
      </c>
      <c r="L95" s="12">
        <v>-1.8722635354866155</v>
      </c>
      <c r="M95" s="1">
        <v>17312.201268000001</v>
      </c>
      <c r="N95" s="12">
        <v>-4.4314616725713343</v>
      </c>
      <c r="O95" s="13">
        <v>0.51412484190857888</v>
      </c>
      <c r="P95" s="12">
        <v>-2.2783245318346639</v>
      </c>
      <c r="Q95" s="12">
        <v>-4.1505880673212792</v>
      </c>
      <c r="R95" s="2">
        <f>DATE(CURR[[#This Row],[YEAR]],CURR[[#This Row],[MONTH]],1)</f>
        <v>43132</v>
      </c>
      <c r="S95" t="str">
        <f>IF(AND(CURR[[#This Row],[DATE]]&gt;=DATE(2023,6,1),CURR[[#This Row],[DATE]]&lt;=DATE(2024,5,31)),"Y","N")</f>
        <v>N</v>
      </c>
    </row>
    <row r="96" spans="1:19" x14ac:dyDescent="0.25">
      <c r="A96" t="s">
        <v>27</v>
      </c>
      <c r="B96" t="s">
        <v>14</v>
      </c>
      <c r="C96" t="s">
        <v>20</v>
      </c>
      <c r="D96" s="1">
        <v>2671.2956560000007</v>
      </c>
      <c r="E96" s="1">
        <v>16060.159152</v>
      </c>
      <c r="F96" s="13">
        <v>0</v>
      </c>
      <c r="G96" s="13">
        <v>0.16633058431848352</v>
      </c>
      <c r="H96" t="s">
        <v>25</v>
      </c>
      <c r="I96" t="s">
        <v>17</v>
      </c>
      <c r="J96">
        <v>2018</v>
      </c>
      <c r="K96">
        <v>2</v>
      </c>
      <c r="L96" s="12">
        <v>-0.92897143619545663</v>
      </c>
      <c r="M96" s="1">
        <v>17312.201268000001</v>
      </c>
      <c r="N96" s="12">
        <v>-4.4314616725713343</v>
      </c>
      <c r="O96" s="13">
        <v>0.15430132856285833</v>
      </c>
      <c r="P96" s="12">
        <v>-0.68378042355314317</v>
      </c>
      <c r="Q96" s="12">
        <v>-1.6127518597485997</v>
      </c>
      <c r="R96" s="2">
        <f>DATE(CURR[[#This Row],[YEAR]],CURR[[#This Row],[MONTH]],1)</f>
        <v>43132</v>
      </c>
      <c r="S96" t="str">
        <f>IF(AND(CURR[[#This Row],[DATE]]&gt;=DATE(2023,6,1),CURR[[#This Row],[DATE]]&lt;=DATE(2024,5,31)),"Y","N")</f>
        <v>N</v>
      </c>
    </row>
    <row r="97" spans="1:19" x14ac:dyDescent="0.25">
      <c r="A97" t="s">
        <v>27</v>
      </c>
      <c r="B97" t="s">
        <v>14</v>
      </c>
      <c r="C97" t="s">
        <v>20</v>
      </c>
      <c r="D97" s="1">
        <v>1184.2662440000004</v>
      </c>
      <c r="E97" s="1">
        <v>5051.4839400000019</v>
      </c>
      <c r="F97" s="13">
        <v>0</v>
      </c>
      <c r="G97" s="13">
        <v>0.23443927726314817</v>
      </c>
      <c r="H97" t="s">
        <v>26</v>
      </c>
      <c r="I97" t="s">
        <v>17</v>
      </c>
      <c r="J97">
        <v>2018</v>
      </c>
      <c r="K97">
        <v>2</v>
      </c>
      <c r="L97" s="12">
        <v>-2.0614052518672006</v>
      </c>
      <c r="M97" s="1">
        <v>17312.201268000001</v>
      </c>
      <c r="N97" s="12">
        <v>-4.4314616725713343</v>
      </c>
      <c r="O97" s="13">
        <v>6.8406450783876152E-2</v>
      </c>
      <c r="P97" s="12">
        <v>-0.30314056480538448</v>
      </c>
      <c r="Q97" s="12">
        <v>-2.3645458166725852</v>
      </c>
      <c r="R97" s="2">
        <f>DATE(CURR[[#This Row],[YEAR]],CURR[[#This Row],[MONTH]],1)</f>
        <v>43132</v>
      </c>
      <c r="S97" t="str">
        <f>IF(AND(CURR[[#This Row],[DATE]]&gt;=DATE(2023,6,1),CURR[[#This Row],[DATE]]&lt;=DATE(2024,5,31)),"Y","N")</f>
        <v>N</v>
      </c>
    </row>
    <row r="98" spans="1:19" x14ac:dyDescent="0.25">
      <c r="A98" t="s">
        <v>27</v>
      </c>
      <c r="B98" t="s">
        <v>110</v>
      </c>
      <c r="C98" t="s">
        <v>15</v>
      </c>
      <c r="D98" s="1">
        <v>1166727.9460140001</v>
      </c>
      <c r="E98" s="1">
        <v>5099379.1448840015</v>
      </c>
      <c r="F98" s="13">
        <v>0</v>
      </c>
      <c r="G98" s="13">
        <v>0.22879803851896963</v>
      </c>
      <c r="H98" t="s">
        <v>16</v>
      </c>
      <c r="I98" t="s">
        <v>17</v>
      </c>
      <c r="J98">
        <v>2018</v>
      </c>
      <c r="K98">
        <v>2</v>
      </c>
      <c r="L98" s="12">
        <v>-0.5229318485476705</v>
      </c>
      <c r="M98" s="1">
        <v>3736897.0680910042</v>
      </c>
      <c r="N98" s="12">
        <v>-2.6395289716668602</v>
      </c>
      <c r="O98" s="13">
        <v>0.31221837924747115</v>
      </c>
      <c r="P98" s="12">
        <v>-0.8241094575105713</v>
      </c>
      <c r="Q98" s="12">
        <v>-1.3470413060582418</v>
      </c>
      <c r="R98" s="2">
        <f>DATE(CURR[[#This Row],[YEAR]],CURR[[#This Row],[MONTH]],1)</f>
        <v>43132</v>
      </c>
      <c r="S98" t="str">
        <f>IF(AND(CURR[[#This Row],[DATE]]&gt;=DATE(2023,6,1),CURR[[#This Row],[DATE]]&lt;=DATE(2024,5,31)),"Y","N")</f>
        <v>N</v>
      </c>
    </row>
    <row r="99" spans="1:19" x14ac:dyDescent="0.25">
      <c r="A99" t="s">
        <v>27</v>
      </c>
      <c r="B99" t="s">
        <v>110</v>
      </c>
      <c r="C99" t="s">
        <v>15</v>
      </c>
      <c r="D99" s="1">
        <v>3736897.0680910042</v>
      </c>
      <c r="E99" s="1">
        <v>20383810.106236026</v>
      </c>
      <c r="F99" s="13">
        <v>0.18332672099156644</v>
      </c>
      <c r="G99" s="13">
        <v>0</v>
      </c>
      <c r="H99" t="s">
        <v>21</v>
      </c>
      <c r="I99" t="s">
        <v>23</v>
      </c>
      <c r="J99">
        <v>2018</v>
      </c>
      <c r="K99">
        <v>2</v>
      </c>
      <c r="L99" s="12">
        <v>-0.92468256097643264</v>
      </c>
      <c r="M99" s="1">
        <v>3736897.0680910042</v>
      </c>
      <c r="N99" s="12">
        <v>-2.6395289716668602</v>
      </c>
      <c r="O99" s="13">
        <v>0</v>
      </c>
      <c r="P99" s="12">
        <v>0</v>
      </c>
      <c r="Q99" s="12">
        <v>0</v>
      </c>
      <c r="R99" s="2">
        <f>DATE(CURR[[#This Row],[YEAR]],CURR[[#This Row],[MONTH]],1)</f>
        <v>43132</v>
      </c>
      <c r="S99" t="str">
        <f>IF(AND(CURR[[#This Row],[DATE]]&gt;=DATE(2023,6,1),CURR[[#This Row],[DATE]]&lt;=DATE(2024,5,31)),"Y","N")</f>
        <v>N</v>
      </c>
    </row>
    <row r="100" spans="1:19" x14ac:dyDescent="0.25">
      <c r="A100" t="s">
        <v>27</v>
      </c>
      <c r="B100" t="s">
        <v>110</v>
      </c>
      <c r="C100" t="s">
        <v>15</v>
      </c>
      <c r="D100" s="1">
        <v>3736897.0680910042</v>
      </c>
      <c r="E100" s="1">
        <v>20383810.106236026</v>
      </c>
      <c r="F100" s="13">
        <v>0.18332672099156644</v>
      </c>
      <c r="G100" s="13">
        <v>0</v>
      </c>
      <c r="H100" t="s">
        <v>21</v>
      </c>
      <c r="I100" t="s">
        <v>22</v>
      </c>
      <c r="J100">
        <v>2018</v>
      </c>
      <c r="K100">
        <v>2</v>
      </c>
      <c r="L100" s="12">
        <v>-1.7148464106904275</v>
      </c>
      <c r="M100" s="1">
        <v>3736897.0680910042</v>
      </c>
      <c r="N100" s="12">
        <v>-2.6395289716668602</v>
      </c>
      <c r="O100" s="13">
        <v>0</v>
      </c>
      <c r="P100" s="12">
        <v>0</v>
      </c>
      <c r="Q100" s="12">
        <v>0</v>
      </c>
      <c r="R100" s="2">
        <f>DATE(CURR[[#This Row],[YEAR]],CURR[[#This Row],[MONTH]],1)</f>
        <v>43132</v>
      </c>
      <c r="S100" t="str">
        <f>IF(AND(CURR[[#This Row],[DATE]]&gt;=DATE(2023,6,1),CURR[[#This Row],[DATE]]&lt;=DATE(2024,5,31)),"Y","N")</f>
        <v>N</v>
      </c>
    </row>
    <row r="101" spans="1:19" x14ac:dyDescent="0.25">
      <c r="A101" t="s">
        <v>27</v>
      </c>
      <c r="B101" t="s">
        <v>110</v>
      </c>
      <c r="C101" t="s">
        <v>15</v>
      </c>
      <c r="D101" s="1">
        <v>1609329.3802469987</v>
      </c>
      <c r="E101" s="1">
        <v>7788326.5450910004</v>
      </c>
      <c r="F101" s="13">
        <v>0</v>
      </c>
      <c r="G101" s="13">
        <v>0.20663352659004297</v>
      </c>
      <c r="H101" t="s">
        <v>24</v>
      </c>
      <c r="I101" t="s">
        <v>17</v>
      </c>
      <c r="J101">
        <v>2018</v>
      </c>
      <c r="K101">
        <v>2</v>
      </c>
      <c r="L101" s="12">
        <v>-0.98053488950508616</v>
      </c>
      <c r="M101" s="1">
        <v>3736897.0680910042</v>
      </c>
      <c r="N101" s="12">
        <v>-2.6395289716668602</v>
      </c>
      <c r="O101" s="13">
        <v>0.43065927450582026</v>
      </c>
      <c r="P101" s="12">
        <v>-1.1367376319751439</v>
      </c>
      <c r="Q101" s="12">
        <v>-2.1172725214802299</v>
      </c>
      <c r="R101" s="2">
        <f>DATE(CURR[[#This Row],[YEAR]],CURR[[#This Row],[MONTH]],1)</f>
        <v>43132</v>
      </c>
      <c r="S101" t="str">
        <f>IF(AND(CURR[[#This Row],[DATE]]&gt;=DATE(2023,6,1),CURR[[#This Row],[DATE]]&lt;=DATE(2024,5,31)),"Y","N")</f>
        <v>N</v>
      </c>
    </row>
    <row r="102" spans="1:19" x14ac:dyDescent="0.25">
      <c r="A102" t="s">
        <v>27</v>
      </c>
      <c r="B102" t="s">
        <v>110</v>
      </c>
      <c r="C102" t="s">
        <v>15</v>
      </c>
      <c r="D102" s="1">
        <v>495514.25900000008</v>
      </c>
      <c r="E102" s="1">
        <v>5393009.6811360009</v>
      </c>
      <c r="F102" s="13">
        <v>0</v>
      </c>
      <c r="G102" s="13">
        <v>9.1880839883013779E-2</v>
      </c>
      <c r="H102" t="s">
        <v>25</v>
      </c>
      <c r="I102" t="s">
        <v>17</v>
      </c>
      <c r="J102">
        <v>2018</v>
      </c>
      <c r="K102">
        <v>2</v>
      </c>
      <c r="L102" s="12">
        <v>-0.51316284455259409</v>
      </c>
      <c r="M102" s="1">
        <v>3736897.0680910042</v>
      </c>
      <c r="N102" s="12">
        <v>-2.6395289716668602</v>
      </c>
      <c r="O102" s="13">
        <v>0.13260045700245465</v>
      </c>
      <c r="P102" s="12">
        <v>-0.35000274791424485</v>
      </c>
      <c r="Q102" s="12">
        <v>-0.86316559246683888</v>
      </c>
      <c r="R102" s="2">
        <f>DATE(CURR[[#This Row],[YEAR]],CURR[[#This Row],[MONTH]],1)</f>
        <v>43132</v>
      </c>
      <c r="S102" t="str">
        <f>IF(AND(CURR[[#This Row],[DATE]]&gt;=DATE(2023,6,1),CURR[[#This Row],[DATE]]&lt;=DATE(2024,5,31)),"Y","N")</f>
        <v>N</v>
      </c>
    </row>
    <row r="103" spans="1:19" x14ac:dyDescent="0.25">
      <c r="A103" t="s">
        <v>27</v>
      </c>
      <c r="B103" t="s">
        <v>110</v>
      </c>
      <c r="C103" t="s">
        <v>15</v>
      </c>
      <c r="D103" s="1">
        <v>465325.48282999959</v>
      </c>
      <c r="E103" s="1">
        <v>2103094.7351249997</v>
      </c>
      <c r="F103" s="13">
        <v>0</v>
      </c>
      <c r="G103" s="13">
        <v>0.22125749974945497</v>
      </c>
      <c r="H103" t="s">
        <v>26</v>
      </c>
      <c r="I103" t="s">
        <v>17</v>
      </c>
      <c r="J103">
        <v>2018</v>
      </c>
      <c r="K103">
        <v>2</v>
      </c>
      <c r="L103" s="12">
        <v>-1.9454989681041279</v>
      </c>
      <c r="M103" s="1">
        <v>3736897.0680910042</v>
      </c>
      <c r="N103" s="12">
        <v>-2.6395289716668602</v>
      </c>
      <c r="O103" s="13">
        <v>0.12452188924425241</v>
      </c>
      <c r="P103" s="12">
        <v>-0.32867913426689621</v>
      </c>
      <c r="Q103" s="12">
        <v>-2.2741781023710241</v>
      </c>
      <c r="R103" s="2">
        <f>DATE(CURR[[#This Row],[YEAR]],CURR[[#This Row],[MONTH]],1)</f>
        <v>43132</v>
      </c>
      <c r="S103" t="str">
        <f>IF(AND(CURR[[#This Row],[DATE]]&gt;=DATE(2023,6,1),CURR[[#This Row],[DATE]]&lt;=DATE(2024,5,31)),"Y","N")</f>
        <v>N</v>
      </c>
    </row>
    <row r="104" spans="1:19" x14ac:dyDescent="0.25">
      <c r="A104" t="s">
        <v>27</v>
      </c>
      <c r="B104" t="s">
        <v>110</v>
      </c>
      <c r="C104" t="s">
        <v>18</v>
      </c>
      <c r="D104" s="1">
        <v>2493871.459419</v>
      </c>
      <c r="E104" s="1">
        <v>5099379.1448840015</v>
      </c>
      <c r="F104" s="13">
        <v>0</v>
      </c>
      <c r="G104" s="13">
        <v>0.48905393942339026</v>
      </c>
      <c r="H104" t="s">
        <v>16</v>
      </c>
      <c r="I104" t="s">
        <v>17</v>
      </c>
      <c r="J104">
        <v>2018</v>
      </c>
      <c r="K104">
        <v>2</v>
      </c>
      <c r="L104" s="12">
        <v>-1.1177625570465302</v>
      </c>
      <c r="M104" s="1">
        <v>6239340.646360008</v>
      </c>
      <c r="N104" s="12">
        <v>-4.4071110603480008</v>
      </c>
      <c r="O104" s="13">
        <v>0.39970112240528316</v>
      </c>
      <c r="P104" s="12">
        <v>-1.7615272373858335</v>
      </c>
      <c r="Q104" s="12">
        <v>-2.8792897944323634</v>
      </c>
      <c r="R104" s="2">
        <f>DATE(CURR[[#This Row],[YEAR]],CURR[[#This Row],[MONTH]],1)</f>
        <v>43132</v>
      </c>
      <c r="S104" t="str">
        <f>IF(AND(CURR[[#This Row],[DATE]]&gt;=DATE(2023,6,1),CURR[[#This Row],[DATE]]&lt;=DATE(2024,5,31)),"Y","N")</f>
        <v>N</v>
      </c>
    </row>
    <row r="105" spans="1:19" x14ac:dyDescent="0.25">
      <c r="A105" t="s">
        <v>27</v>
      </c>
      <c r="B105" t="s">
        <v>110</v>
      </c>
      <c r="C105" t="s">
        <v>18</v>
      </c>
      <c r="D105" s="1">
        <v>6239340.646360008</v>
      </c>
      <c r="E105" s="1">
        <v>20383810.106236026</v>
      </c>
      <c r="F105" s="13">
        <v>0.30609295386102553</v>
      </c>
      <c r="G105" s="13">
        <v>0</v>
      </c>
      <c r="H105" t="s">
        <v>21</v>
      </c>
      <c r="I105" t="s">
        <v>23</v>
      </c>
      <c r="J105">
        <v>2018</v>
      </c>
      <c r="K105">
        <v>2</v>
      </c>
      <c r="L105" s="12">
        <v>-1.543903774322537</v>
      </c>
      <c r="M105" s="1">
        <v>6239340.646360008</v>
      </c>
      <c r="N105" s="12">
        <v>-4.4071110603480008</v>
      </c>
      <c r="O105" s="13">
        <v>0</v>
      </c>
      <c r="P105" s="12">
        <v>0</v>
      </c>
      <c r="Q105" s="12">
        <v>0</v>
      </c>
      <c r="R105" s="2">
        <f>DATE(CURR[[#This Row],[YEAR]],CURR[[#This Row],[MONTH]],1)</f>
        <v>43132</v>
      </c>
      <c r="S105" t="str">
        <f>IF(AND(CURR[[#This Row],[DATE]]&gt;=DATE(2023,6,1),CURR[[#This Row],[DATE]]&lt;=DATE(2024,5,31)),"Y","N")</f>
        <v>N</v>
      </c>
    </row>
    <row r="106" spans="1:19" x14ac:dyDescent="0.25">
      <c r="A106" t="s">
        <v>27</v>
      </c>
      <c r="B106" t="s">
        <v>110</v>
      </c>
      <c r="C106" t="s">
        <v>18</v>
      </c>
      <c r="D106" s="1">
        <v>6239340.646360008</v>
      </c>
      <c r="E106" s="1">
        <v>20383810.106236026</v>
      </c>
      <c r="F106" s="13">
        <v>0.30609295386102553</v>
      </c>
      <c r="G106" s="13">
        <v>0</v>
      </c>
      <c r="H106" t="s">
        <v>21</v>
      </c>
      <c r="I106" t="s">
        <v>22</v>
      </c>
      <c r="J106">
        <v>2018</v>
      </c>
      <c r="K106">
        <v>2</v>
      </c>
      <c r="L106" s="12">
        <v>-2.8632072860254638</v>
      </c>
      <c r="M106" s="1">
        <v>6239340.646360008</v>
      </c>
      <c r="N106" s="12">
        <v>-4.4071110603480008</v>
      </c>
      <c r="O106" s="13">
        <v>0</v>
      </c>
      <c r="P106" s="12">
        <v>0</v>
      </c>
      <c r="Q106" s="12">
        <v>0</v>
      </c>
      <c r="R106" s="2">
        <f>DATE(CURR[[#This Row],[YEAR]],CURR[[#This Row],[MONTH]],1)</f>
        <v>43132</v>
      </c>
      <c r="S106" t="str">
        <f>IF(AND(CURR[[#This Row],[DATE]]&gt;=DATE(2023,6,1),CURR[[#This Row],[DATE]]&lt;=DATE(2024,5,31)),"Y","N")</f>
        <v>N</v>
      </c>
    </row>
    <row r="107" spans="1:19" x14ac:dyDescent="0.25">
      <c r="A107" t="s">
        <v>27</v>
      </c>
      <c r="B107" t="s">
        <v>110</v>
      </c>
      <c r="C107" t="s">
        <v>18</v>
      </c>
      <c r="D107" s="1">
        <v>1974032.8184920012</v>
      </c>
      <c r="E107" s="1">
        <v>7788326.5450910004</v>
      </c>
      <c r="F107" s="13">
        <v>0</v>
      </c>
      <c r="G107" s="13">
        <v>0.2534604586830323</v>
      </c>
      <c r="H107" t="s">
        <v>24</v>
      </c>
      <c r="I107" t="s">
        <v>17</v>
      </c>
      <c r="J107">
        <v>2018</v>
      </c>
      <c r="K107">
        <v>2</v>
      </c>
      <c r="L107" s="12">
        <v>-1.202742008762925</v>
      </c>
      <c r="M107" s="1">
        <v>6239340.646360008</v>
      </c>
      <c r="N107" s="12">
        <v>-4.4071110603480008</v>
      </c>
      <c r="O107" s="13">
        <v>0.31638484422927599</v>
      </c>
      <c r="P107" s="12">
        <v>-1.3943431463293217</v>
      </c>
      <c r="Q107" s="12">
        <v>-2.5970851550922465</v>
      </c>
      <c r="R107" s="2">
        <f>DATE(CURR[[#This Row],[YEAR]],CURR[[#This Row],[MONTH]],1)</f>
        <v>43132</v>
      </c>
      <c r="S107" t="str">
        <f>IF(AND(CURR[[#This Row],[DATE]]&gt;=DATE(2023,6,1),CURR[[#This Row],[DATE]]&lt;=DATE(2024,5,31)),"Y","N")</f>
        <v>N</v>
      </c>
    </row>
    <row r="108" spans="1:19" x14ac:dyDescent="0.25">
      <c r="A108" t="s">
        <v>27</v>
      </c>
      <c r="B108" t="s">
        <v>110</v>
      </c>
      <c r="C108" t="s">
        <v>18</v>
      </c>
      <c r="D108" s="1">
        <v>656078.29536199931</v>
      </c>
      <c r="E108" s="1">
        <v>5393009.6811360009</v>
      </c>
      <c r="F108" s="13">
        <v>0</v>
      </c>
      <c r="G108" s="13">
        <v>0.12165346145342</v>
      </c>
      <c r="H108" t="s">
        <v>25</v>
      </c>
      <c r="I108" t="s">
        <v>17</v>
      </c>
      <c r="J108">
        <v>2018</v>
      </c>
      <c r="K108">
        <v>2</v>
      </c>
      <c r="L108" s="12">
        <v>-0.67944564295006604</v>
      </c>
      <c r="M108" s="1">
        <v>6239340.646360008</v>
      </c>
      <c r="N108" s="12">
        <v>-4.4071110603480008</v>
      </c>
      <c r="O108" s="13">
        <v>0.10515186340158415</v>
      </c>
      <c r="P108" s="12">
        <v>-0.46341594021332366</v>
      </c>
      <c r="Q108" s="12">
        <v>-1.1428615831633897</v>
      </c>
      <c r="R108" s="2">
        <f>DATE(CURR[[#This Row],[YEAR]],CURR[[#This Row],[MONTH]],1)</f>
        <v>43132</v>
      </c>
      <c r="S108" t="str">
        <f>IF(AND(CURR[[#This Row],[DATE]]&gt;=DATE(2023,6,1),CURR[[#This Row],[DATE]]&lt;=DATE(2024,5,31)),"Y","N")</f>
        <v>N</v>
      </c>
    </row>
    <row r="109" spans="1:19" x14ac:dyDescent="0.25">
      <c r="A109" t="s">
        <v>27</v>
      </c>
      <c r="B109" t="s">
        <v>110</v>
      </c>
      <c r="C109" t="s">
        <v>18</v>
      </c>
      <c r="D109" s="1">
        <v>1115358.073087001</v>
      </c>
      <c r="E109" s="1">
        <v>2103094.7351249997</v>
      </c>
      <c r="F109" s="13">
        <v>0</v>
      </c>
      <c r="G109" s="13">
        <v>0.53034133672571271</v>
      </c>
      <c r="H109" t="s">
        <v>26</v>
      </c>
      <c r="I109" t="s">
        <v>17</v>
      </c>
      <c r="J109">
        <v>2018</v>
      </c>
      <c r="K109">
        <v>2</v>
      </c>
      <c r="L109" s="12">
        <v>-4.663247684309872</v>
      </c>
      <c r="M109" s="1">
        <v>6239340.646360008</v>
      </c>
      <c r="N109" s="12">
        <v>-4.4071110603480008</v>
      </c>
      <c r="O109" s="13">
        <v>0.17876216996385569</v>
      </c>
      <c r="P109" s="12">
        <v>-0.78782473641951756</v>
      </c>
      <c r="Q109" s="12">
        <v>-5.4510724207293899</v>
      </c>
      <c r="R109" s="2">
        <f>DATE(CURR[[#This Row],[YEAR]],CURR[[#This Row],[MONTH]],1)</f>
        <v>43132</v>
      </c>
      <c r="S109" t="str">
        <f>IF(AND(CURR[[#This Row],[DATE]]&gt;=DATE(2023,6,1),CURR[[#This Row],[DATE]]&lt;=DATE(2024,5,31)),"Y","N")</f>
        <v>N</v>
      </c>
    </row>
    <row r="110" spans="1:19" x14ac:dyDescent="0.25">
      <c r="A110" t="s">
        <v>27</v>
      </c>
      <c r="B110" t="s">
        <v>110</v>
      </c>
      <c r="C110" t="s">
        <v>19</v>
      </c>
      <c r="D110" s="1">
        <v>835.89265999999884</v>
      </c>
      <c r="E110" s="1">
        <v>5099379.1448840015</v>
      </c>
      <c r="F110" s="13">
        <v>0</v>
      </c>
      <c r="G110" s="13">
        <v>1.6392047664049765E-4</v>
      </c>
      <c r="H110" t="s">
        <v>16</v>
      </c>
      <c r="I110" t="s">
        <v>17</v>
      </c>
      <c r="J110">
        <v>2018</v>
      </c>
      <c r="K110">
        <v>2</v>
      </c>
      <c r="L110" s="12">
        <v>-3.7465023047968002E-4</v>
      </c>
      <c r="M110" s="1">
        <v>5399422.9995550066</v>
      </c>
      <c r="N110" s="12">
        <v>-3.8138415851230372</v>
      </c>
      <c r="O110" s="13">
        <v>1.5481147894300722E-4</v>
      </c>
      <c r="P110" s="12">
        <v>-5.9042645624724031E-4</v>
      </c>
      <c r="Q110" s="12">
        <v>-9.6507668672692038E-4</v>
      </c>
      <c r="R110" s="2">
        <f>DATE(CURR[[#This Row],[YEAR]],CURR[[#This Row],[MONTH]],1)</f>
        <v>43132</v>
      </c>
      <c r="S110" t="str">
        <f>IF(AND(CURR[[#This Row],[DATE]]&gt;=DATE(2023,6,1),CURR[[#This Row],[DATE]]&lt;=DATE(2024,5,31)),"Y","N")</f>
        <v>N</v>
      </c>
    </row>
    <row r="111" spans="1:19" x14ac:dyDescent="0.25">
      <c r="A111" t="s">
        <v>27</v>
      </c>
      <c r="B111" t="s">
        <v>110</v>
      </c>
      <c r="C111" t="s">
        <v>19</v>
      </c>
      <c r="D111" s="1">
        <v>5399422.9995550066</v>
      </c>
      <c r="E111" s="1">
        <v>20383810.106236026</v>
      </c>
      <c r="F111" s="13">
        <v>0.26488781888245516</v>
      </c>
      <c r="G111" s="13">
        <v>0</v>
      </c>
      <c r="H111" t="s">
        <v>21</v>
      </c>
      <c r="I111" t="s">
        <v>22</v>
      </c>
      <c r="J111">
        <v>2018</v>
      </c>
      <c r="K111">
        <v>2</v>
      </c>
      <c r="L111" s="12">
        <v>-2.4777725963204831</v>
      </c>
      <c r="M111" s="1">
        <v>5399422.9995550066</v>
      </c>
      <c r="N111" s="12">
        <v>-3.8138415851230372</v>
      </c>
      <c r="O111" s="13">
        <v>0</v>
      </c>
      <c r="P111" s="12">
        <v>0</v>
      </c>
      <c r="Q111" s="12">
        <v>0</v>
      </c>
      <c r="R111" s="2">
        <f>DATE(CURR[[#This Row],[YEAR]],CURR[[#This Row],[MONTH]],1)</f>
        <v>43132</v>
      </c>
      <c r="S111" t="str">
        <f>IF(AND(CURR[[#This Row],[DATE]]&gt;=DATE(2023,6,1),CURR[[#This Row],[DATE]]&lt;=DATE(2024,5,31)),"Y","N")</f>
        <v>N</v>
      </c>
    </row>
    <row r="112" spans="1:19" x14ac:dyDescent="0.25">
      <c r="A112" t="s">
        <v>27</v>
      </c>
      <c r="B112" t="s">
        <v>110</v>
      </c>
      <c r="C112" t="s">
        <v>19</v>
      </c>
      <c r="D112" s="1">
        <v>5399422.9995550066</v>
      </c>
      <c r="E112" s="1">
        <v>20383810.106236026</v>
      </c>
      <c r="F112" s="13">
        <v>0.26488781888245516</v>
      </c>
      <c r="G112" s="13">
        <v>0</v>
      </c>
      <c r="H112" t="s">
        <v>21</v>
      </c>
      <c r="I112" t="s">
        <v>23</v>
      </c>
      <c r="J112">
        <v>2018</v>
      </c>
      <c r="K112">
        <v>2</v>
      </c>
      <c r="L112" s="12">
        <v>-1.3360689888025539</v>
      </c>
      <c r="M112" s="1">
        <v>5399422.9995550066</v>
      </c>
      <c r="N112" s="12">
        <v>-3.8138415851230372</v>
      </c>
      <c r="O112" s="13">
        <v>0</v>
      </c>
      <c r="P112" s="12">
        <v>0</v>
      </c>
      <c r="Q112" s="12">
        <v>0</v>
      </c>
      <c r="R112" s="2">
        <f>DATE(CURR[[#This Row],[YEAR]],CURR[[#This Row],[MONTH]],1)</f>
        <v>43132</v>
      </c>
      <c r="S112" t="str">
        <f>IF(AND(CURR[[#This Row],[DATE]]&gt;=DATE(2023,6,1),CURR[[#This Row],[DATE]]&lt;=DATE(2024,5,31)),"Y","N")</f>
        <v>N</v>
      </c>
    </row>
    <row r="113" spans="1:19" x14ac:dyDescent="0.25">
      <c r="A113" t="s">
        <v>27</v>
      </c>
      <c r="B113" t="s">
        <v>110</v>
      </c>
      <c r="C113" t="s">
        <v>19</v>
      </c>
      <c r="D113" s="1">
        <v>1624511.4295100011</v>
      </c>
      <c r="E113" s="1">
        <v>7788326.5450910004</v>
      </c>
      <c r="F113" s="13">
        <v>0</v>
      </c>
      <c r="G113" s="13">
        <v>0.20858286052912539</v>
      </c>
      <c r="H113" t="s">
        <v>24</v>
      </c>
      <c r="I113" t="s">
        <v>17</v>
      </c>
      <c r="J113">
        <v>2018</v>
      </c>
      <c r="K113">
        <v>2</v>
      </c>
      <c r="L113" s="12">
        <v>-0.98978503380697791</v>
      </c>
      <c r="M113" s="1">
        <v>5399422.9995550066</v>
      </c>
      <c r="N113" s="12">
        <v>-3.8138415851230372</v>
      </c>
      <c r="O113" s="13">
        <v>0.30086759819408204</v>
      </c>
      <c r="P113" s="12">
        <v>-1.147461357608679</v>
      </c>
      <c r="Q113" s="12">
        <v>-2.137246391415657</v>
      </c>
      <c r="R113" s="2">
        <f>DATE(CURR[[#This Row],[YEAR]],CURR[[#This Row],[MONTH]],1)</f>
        <v>43132</v>
      </c>
      <c r="S113" t="str">
        <f>IF(AND(CURR[[#This Row],[DATE]]&gt;=DATE(2023,6,1),CURR[[#This Row],[DATE]]&lt;=DATE(2024,5,31)),"Y","N")</f>
        <v>N</v>
      </c>
    </row>
    <row r="114" spans="1:19" x14ac:dyDescent="0.25">
      <c r="A114" t="s">
        <v>27</v>
      </c>
      <c r="B114" t="s">
        <v>110</v>
      </c>
      <c r="C114" t="s">
        <v>19</v>
      </c>
      <c r="D114" s="1">
        <v>3593847.9495230005</v>
      </c>
      <c r="E114" s="1">
        <v>5393009.6811360009</v>
      </c>
      <c r="F114" s="13">
        <v>0</v>
      </c>
      <c r="G114" s="13">
        <v>0.66639004229749144</v>
      </c>
      <c r="H114" t="s">
        <v>25</v>
      </c>
      <c r="I114" t="s">
        <v>17</v>
      </c>
      <c r="J114">
        <v>2018</v>
      </c>
      <c r="K114">
        <v>2</v>
      </c>
      <c r="L114" s="12">
        <v>-3.7218489744141352</v>
      </c>
      <c r="M114" s="1">
        <v>5399422.9995550066</v>
      </c>
      <c r="N114" s="12">
        <v>-3.8138415851230372</v>
      </c>
      <c r="O114" s="13">
        <v>0.66559851854896113</v>
      </c>
      <c r="P114" s="12">
        <v>-2.5384873090383153</v>
      </c>
      <c r="Q114" s="12">
        <v>-6.2603362834524505</v>
      </c>
      <c r="R114" s="2">
        <f>DATE(CURR[[#This Row],[YEAR]],CURR[[#This Row],[MONTH]],1)</f>
        <v>43132</v>
      </c>
      <c r="S114" t="str">
        <f>IF(AND(CURR[[#This Row],[DATE]]&gt;=DATE(2023,6,1),CURR[[#This Row],[DATE]]&lt;=DATE(2024,5,31)),"Y","N")</f>
        <v>N</v>
      </c>
    </row>
    <row r="115" spans="1:19" x14ac:dyDescent="0.25">
      <c r="A115" t="s">
        <v>27</v>
      </c>
      <c r="B115" t="s">
        <v>110</v>
      </c>
      <c r="C115" t="s">
        <v>19</v>
      </c>
      <c r="D115" s="1">
        <v>180227.727862</v>
      </c>
      <c r="E115" s="1">
        <v>2103094.7351249997</v>
      </c>
      <c r="F115" s="13">
        <v>0</v>
      </c>
      <c r="G115" s="13">
        <v>8.5696438135625871E-2</v>
      </c>
      <c r="H115" t="s">
        <v>26</v>
      </c>
      <c r="I115" t="s">
        <v>17</v>
      </c>
      <c r="J115">
        <v>2018</v>
      </c>
      <c r="K115">
        <v>2</v>
      </c>
      <c r="L115" s="12">
        <v>-0.75352172085398461</v>
      </c>
      <c r="M115" s="1">
        <v>5399422.9995550066</v>
      </c>
      <c r="N115" s="12">
        <v>-3.8138415851230372</v>
      </c>
      <c r="O115" s="13">
        <v>3.3379071778012845E-2</v>
      </c>
      <c r="P115" s="12">
        <v>-0.12730249201979213</v>
      </c>
      <c r="Q115" s="12">
        <v>-0.88082421287377677</v>
      </c>
      <c r="R115" s="2">
        <f>DATE(CURR[[#This Row],[YEAR]],CURR[[#This Row],[MONTH]],1)</f>
        <v>43132</v>
      </c>
      <c r="S115" t="str">
        <f>IF(AND(CURR[[#This Row],[DATE]]&gt;=DATE(2023,6,1),CURR[[#This Row],[DATE]]&lt;=DATE(2024,5,31)),"Y","N")</f>
        <v>N</v>
      </c>
    </row>
    <row r="116" spans="1:19" x14ac:dyDescent="0.25">
      <c r="A116" t="s">
        <v>27</v>
      </c>
      <c r="B116" t="s">
        <v>110</v>
      </c>
      <c r="C116" t="s">
        <v>20</v>
      </c>
      <c r="D116" s="1">
        <v>1437943.8467910001</v>
      </c>
      <c r="E116" s="1">
        <v>5099379.1448840015</v>
      </c>
      <c r="F116" s="13">
        <v>0</v>
      </c>
      <c r="G116" s="13">
        <v>0.2819841015809994</v>
      </c>
      <c r="H116" t="s">
        <v>16</v>
      </c>
      <c r="I116" t="s">
        <v>17</v>
      </c>
      <c r="J116">
        <v>2018</v>
      </c>
      <c r="K116">
        <v>2</v>
      </c>
      <c r="L116" s="12">
        <v>-0.64449183417531941</v>
      </c>
      <c r="M116" s="1">
        <v>5008149.3922300022</v>
      </c>
      <c r="N116" s="12">
        <v>-3.5374684328621031</v>
      </c>
      <c r="O116" s="13">
        <v>0.28712079735918583</v>
      </c>
      <c r="P116" s="12">
        <v>-1.0156807570763167</v>
      </c>
      <c r="Q116" s="12">
        <v>-1.6601725912516361</v>
      </c>
      <c r="R116" s="2">
        <f>DATE(CURR[[#This Row],[YEAR]],CURR[[#This Row],[MONTH]],1)</f>
        <v>43132</v>
      </c>
      <c r="S116" t="str">
        <f>IF(AND(CURR[[#This Row],[DATE]]&gt;=DATE(2023,6,1),CURR[[#This Row],[DATE]]&lt;=DATE(2024,5,31)),"Y","N")</f>
        <v>N</v>
      </c>
    </row>
    <row r="117" spans="1:19" x14ac:dyDescent="0.25">
      <c r="A117" t="s">
        <v>27</v>
      </c>
      <c r="B117" t="s">
        <v>110</v>
      </c>
      <c r="C117" t="s">
        <v>20</v>
      </c>
      <c r="D117" s="1">
        <v>5008149.3922300022</v>
      </c>
      <c r="E117" s="1">
        <v>20383810.106236026</v>
      </c>
      <c r="F117" s="13">
        <v>0.24569250626495279</v>
      </c>
      <c r="G117" s="13">
        <v>0</v>
      </c>
      <c r="H117" t="s">
        <v>21</v>
      </c>
      <c r="I117" t="s">
        <v>22</v>
      </c>
      <c r="J117">
        <v>2018</v>
      </c>
      <c r="K117">
        <v>2</v>
      </c>
      <c r="L117" s="12">
        <v>-2.2982187769636262</v>
      </c>
      <c r="M117" s="1">
        <v>5008149.3922300022</v>
      </c>
      <c r="N117" s="12">
        <v>-3.5374684328621031</v>
      </c>
      <c r="O117" s="13">
        <v>0</v>
      </c>
      <c r="P117" s="12">
        <v>0</v>
      </c>
      <c r="Q117" s="12">
        <v>0</v>
      </c>
      <c r="R117" s="2">
        <f>DATE(CURR[[#This Row],[YEAR]],CURR[[#This Row],[MONTH]],1)</f>
        <v>43132</v>
      </c>
      <c r="S117" t="str">
        <f>IF(AND(CURR[[#This Row],[DATE]]&gt;=DATE(2023,6,1),CURR[[#This Row],[DATE]]&lt;=DATE(2024,5,31)),"Y","N")</f>
        <v>N</v>
      </c>
    </row>
    <row r="118" spans="1:19" x14ac:dyDescent="0.25">
      <c r="A118" t="s">
        <v>27</v>
      </c>
      <c r="B118" t="s">
        <v>110</v>
      </c>
      <c r="C118" t="s">
        <v>20</v>
      </c>
      <c r="D118" s="1">
        <v>5008149.3922300022</v>
      </c>
      <c r="E118" s="1">
        <v>20383810.106236026</v>
      </c>
      <c r="F118" s="13">
        <v>0.24569250626495279</v>
      </c>
      <c r="G118" s="13">
        <v>0</v>
      </c>
      <c r="H118" t="s">
        <v>21</v>
      </c>
      <c r="I118" t="s">
        <v>23</v>
      </c>
      <c r="J118">
        <v>2018</v>
      </c>
      <c r="K118">
        <v>2</v>
      </c>
      <c r="L118" s="12">
        <v>-1.2392496558984767</v>
      </c>
      <c r="M118" s="1">
        <v>5008149.3922300022</v>
      </c>
      <c r="N118" s="12">
        <v>-3.5374684328621031</v>
      </c>
      <c r="O118" s="13">
        <v>0</v>
      </c>
      <c r="P118" s="12">
        <v>0</v>
      </c>
      <c r="Q118" s="12">
        <v>0</v>
      </c>
      <c r="R118" s="2">
        <f>DATE(CURR[[#This Row],[YEAR]],CURR[[#This Row],[MONTH]],1)</f>
        <v>43132</v>
      </c>
      <c r="S118" t="str">
        <f>IF(AND(CURR[[#This Row],[DATE]]&gt;=DATE(2023,6,1),CURR[[#This Row],[DATE]]&lt;=DATE(2024,5,31)),"Y","N")</f>
        <v>N</v>
      </c>
    </row>
    <row r="119" spans="1:19" x14ac:dyDescent="0.25">
      <c r="A119" t="s">
        <v>27</v>
      </c>
      <c r="B119" t="s">
        <v>110</v>
      </c>
      <c r="C119" t="s">
        <v>20</v>
      </c>
      <c r="D119" s="1">
        <v>2580452.9168419973</v>
      </c>
      <c r="E119" s="1">
        <v>7788326.5450910004</v>
      </c>
      <c r="F119" s="13">
        <v>0</v>
      </c>
      <c r="G119" s="13">
        <v>0.33132315419779906</v>
      </c>
      <c r="H119" t="s">
        <v>24</v>
      </c>
      <c r="I119" t="s">
        <v>17</v>
      </c>
      <c r="J119">
        <v>2018</v>
      </c>
      <c r="K119">
        <v>2</v>
      </c>
      <c r="L119" s="12">
        <v>-1.5722226579250098</v>
      </c>
      <c r="M119" s="1">
        <v>5008149.3922300022</v>
      </c>
      <c r="N119" s="12">
        <v>-3.5374684328621031</v>
      </c>
      <c r="O119" s="13">
        <v>0.51525078721603124</v>
      </c>
      <c r="P119" s="12">
        <v>-1.8226833947840591</v>
      </c>
      <c r="Q119" s="12">
        <v>-3.3949060527090689</v>
      </c>
      <c r="R119" s="2">
        <f>DATE(CURR[[#This Row],[YEAR]],CURR[[#This Row],[MONTH]],1)</f>
        <v>43132</v>
      </c>
      <c r="S119" t="str">
        <f>IF(AND(CURR[[#This Row],[DATE]]&gt;=DATE(2023,6,1),CURR[[#This Row],[DATE]]&lt;=DATE(2024,5,31)),"Y","N")</f>
        <v>N</v>
      </c>
    </row>
    <row r="120" spans="1:19" x14ac:dyDescent="0.25">
      <c r="A120" t="s">
        <v>27</v>
      </c>
      <c r="B120" t="s">
        <v>110</v>
      </c>
      <c r="C120" t="s">
        <v>20</v>
      </c>
      <c r="D120" s="1">
        <v>647569.17725099972</v>
      </c>
      <c r="E120" s="1">
        <v>5393009.6811360009</v>
      </c>
      <c r="F120" s="13">
        <v>0</v>
      </c>
      <c r="G120" s="13">
        <v>0.12007565636607456</v>
      </c>
      <c r="H120" t="s">
        <v>25</v>
      </c>
      <c r="I120" t="s">
        <v>17</v>
      </c>
      <c r="J120">
        <v>2018</v>
      </c>
      <c r="K120">
        <v>2</v>
      </c>
      <c r="L120" s="12">
        <v>-0.67063345808320318</v>
      </c>
      <c r="M120" s="1">
        <v>5008149.3922300022</v>
      </c>
      <c r="N120" s="12">
        <v>-3.5374684328621031</v>
      </c>
      <c r="O120" s="13">
        <v>0.1293030871354765</v>
      </c>
      <c r="P120" s="12">
        <v>-0.45740558901336603</v>
      </c>
      <c r="Q120" s="12">
        <v>-1.1280390470965691</v>
      </c>
      <c r="R120" s="2">
        <f>DATE(CURR[[#This Row],[YEAR]],CURR[[#This Row],[MONTH]],1)</f>
        <v>43132</v>
      </c>
      <c r="S120" t="str">
        <f>IF(AND(CURR[[#This Row],[DATE]]&gt;=DATE(2023,6,1),CURR[[#This Row],[DATE]]&lt;=DATE(2024,5,31)),"Y","N")</f>
        <v>N</v>
      </c>
    </row>
    <row r="121" spans="1:19" x14ac:dyDescent="0.25">
      <c r="A121" t="s">
        <v>27</v>
      </c>
      <c r="B121" t="s">
        <v>110</v>
      </c>
      <c r="C121" t="s">
        <v>20</v>
      </c>
      <c r="D121" s="1">
        <v>342183.45134599996</v>
      </c>
      <c r="E121" s="1">
        <v>2103094.7351249997</v>
      </c>
      <c r="F121" s="13">
        <v>0</v>
      </c>
      <c r="G121" s="13">
        <v>0.16270472538920694</v>
      </c>
      <c r="H121" t="s">
        <v>26</v>
      </c>
      <c r="I121" t="s">
        <v>17</v>
      </c>
      <c r="J121">
        <v>2018</v>
      </c>
      <c r="K121">
        <v>2</v>
      </c>
      <c r="L121" s="12">
        <v>-1.4306492467320189</v>
      </c>
      <c r="M121" s="1">
        <v>5008149.3922300022</v>
      </c>
      <c r="N121" s="12">
        <v>-3.5374684328621031</v>
      </c>
      <c r="O121" s="13">
        <v>6.8325328289305348E-2</v>
      </c>
      <c r="P121" s="12">
        <v>-0.24169869198835772</v>
      </c>
      <c r="Q121" s="12">
        <v>-1.6723479387203766</v>
      </c>
      <c r="R121" s="2">
        <f>DATE(CURR[[#This Row],[YEAR]],CURR[[#This Row],[MONTH]],1)</f>
        <v>43132</v>
      </c>
      <c r="S121" t="str">
        <f>IF(AND(CURR[[#This Row],[DATE]]&gt;=DATE(2023,6,1),CURR[[#This Row],[DATE]]&lt;=DATE(2024,5,31)),"Y","N")</f>
        <v>N</v>
      </c>
    </row>
    <row r="122" spans="1:19" x14ac:dyDescent="0.25">
      <c r="A122" t="s">
        <v>27</v>
      </c>
      <c r="B122" t="s">
        <v>111</v>
      </c>
      <c r="C122" t="s">
        <v>15</v>
      </c>
      <c r="D122" s="1">
        <v>224672.02777299995</v>
      </c>
      <c r="E122" s="1">
        <v>978011.23246099963</v>
      </c>
      <c r="F122" s="13">
        <v>0</v>
      </c>
      <c r="G122" s="13">
        <v>0.22972336136431767</v>
      </c>
      <c r="H122" t="s">
        <v>16</v>
      </c>
      <c r="I122" t="s">
        <v>17</v>
      </c>
      <c r="J122">
        <v>2018</v>
      </c>
      <c r="K122">
        <v>2</v>
      </c>
      <c r="L122" s="12">
        <v>-0.52504673025362159</v>
      </c>
      <c r="M122" s="1">
        <v>735275.36181100062</v>
      </c>
      <c r="N122" s="12">
        <v>-2.5180773428939247</v>
      </c>
      <c r="O122" s="13">
        <v>0.30556175202121205</v>
      </c>
      <c r="P122" s="12">
        <v>-0.76942812461958598</v>
      </c>
      <c r="Q122" s="12">
        <v>-1.2944748548732075</v>
      </c>
      <c r="R122" s="2">
        <f>DATE(CURR[[#This Row],[YEAR]],CURR[[#This Row],[MONTH]],1)</f>
        <v>43132</v>
      </c>
      <c r="S122" t="str">
        <f>IF(AND(CURR[[#This Row],[DATE]]&gt;=DATE(2023,6,1),CURR[[#This Row],[DATE]]&lt;=DATE(2024,5,31)),"Y","N")</f>
        <v>N</v>
      </c>
    </row>
    <row r="123" spans="1:19" x14ac:dyDescent="0.25">
      <c r="A123" t="s">
        <v>27</v>
      </c>
      <c r="B123" t="s">
        <v>111</v>
      </c>
      <c r="C123" t="s">
        <v>15</v>
      </c>
      <c r="D123" s="1">
        <v>735275.36181100062</v>
      </c>
      <c r="E123" s="1">
        <v>4204182.9899409981</v>
      </c>
      <c r="F123" s="13">
        <v>0.17489137926922621</v>
      </c>
      <c r="G123" s="13">
        <v>0</v>
      </c>
      <c r="H123" t="s">
        <v>21</v>
      </c>
      <c r="I123" t="s">
        <v>23</v>
      </c>
      <c r="J123">
        <v>2018</v>
      </c>
      <c r="K123">
        <v>2</v>
      </c>
      <c r="L123" s="12">
        <v>-0.88213549885511888</v>
      </c>
      <c r="M123" s="1">
        <v>735275.36181100062</v>
      </c>
      <c r="N123" s="12">
        <v>-2.5180773428939247</v>
      </c>
      <c r="O123" s="13">
        <v>0</v>
      </c>
      <c r="P123" s="12">
        <v>0</v>
      </c>
      <c r="Q123" s="12">
        <v>0</v>
      </c>
      <c r="R123" s="2">
        <f>DATE(CURR[[#This Row],[YEAR]],CURR[[#This Row],[MONTH]],1)</f>
        <v>43132</v>
      </c>
      <c r="S123" t="str">
        <f>IF(AND(CURR[[#This Row],[DATE]]&gt;=DATE(2023,6,1),CURR[[#This Row],[DATE]]&lt;=DATE(2024,5,31)),"Y","N")</f>
        <v>N</v>
      </c>
    </row>
    <row r="124" spans="1:19" x14ac:dyDescent="0.25">
      <c r="A124" t="s">
        <v>27</v>
      </c>
      <c r="B124" t="s">
        <v>111</v>
      </c>
      <c r="C124" t="s">
        <v>15</v>
      </c>
      <c r="D124" s="1">
        <v>735275.36181100062</v>
      </c>
      <c r="E124" s="1">
        <v>4204182.9899409981</v>
      </c>
      <c r="F124" s="13">
        <v>0.17489137926922621</v>
      </c>
      <c r="G124" s="13">
        <v>0</v>
      </c>
      <c r="H124" t="s">
        <v>21</v>
      </c>
      <c r="I124" t="s">
        <v>22</v>
      </c>
      <c r="J124">
        <v>2018</v>
      </c>
      <c r="K124">
        <v>2</v>
      </c>
      <c r="L124" s="12">
        <v>-1.6359418440388056</v>
      </c>
      <c r="M124" s="1">
        <v>735275.36181100062</v>
      </c>
      <c r="N124" s="12">
        <v>-2.5180773428939247</v>
      </c>
      <c r="O124" s="13">
        <v>0</v>
      </c>
      <c r="P124" s="12">
        <v>0</v>
      </c>
      <c r="Q124" s="12">
        <v>0</v>
      </c>
      <c r="R124" s="2">
        <f>DATE(CURR[[#This Row],[YEAR]],CURR[[#This Row],[MONTH]],1)</f>
        <v>43132</v>
      </c>
      <c r="S124" t="str">
        <f>IF(AND(CURR[[#This Row],[DATE]]&gt;=DATE(2023,6,1),CURR[[#This Row],[DATE]]&lt;=DATE(2024,5,31)),"Y","N")</f>
        <v>N</v>
      </c>
    </row>
    <row r="125" spans="1:19" x14ac:dyDescent="0.25">
      <c r="A125" t="s">
        <v>27</v>
      </c>
      <c r="B125" t="s">
        <v>111</v>
      </c>
      <c r="C125" t="s">
        <v>15</v>
      </c>
      <c r="D125" s="1">
        <v>326947.87663600012</v>
      </c>
      <c r="E125" s="1">
        <v>1687715.1815240006</v>
      </c>
      <c r="F125" s="13">
        <v>0</v>
      </c>
      <c r="G125" s="13">
        <v>0.1937221873780666</v>
      </c>
      <c r="H125" t="s">
        <v>24</v>
      </c>
      <c r="I125" t="s">
        <v>17</v>
      </c>
      <c r="J125">
        <v>2018</v>
      </c>
      <c r="K125">
        <v>2</v>
      </c>
      <c r="L125" s="12">
        <v>-0.91926691050623199</v>
      </c>
      <c r="M125" s="1">
        <v>735275.36181100062</v>
      </c>
      <c r="N125" s="12">
        <v>-2.5180773428939247</v>
      </c>
      <c r="O125" s="13">
        <v>0.4446604545958398</v>
      </c>
      <c r="P125" s="12">
        <v>-1.119689415998697</v>
      </c>
      <c r="Q125" s="12">
        <v>-2.0389563265049291</v>
      </c>
      <c r="R125" s="2">
        <f>DATE(CURR[[#This Row],[YEAR]],CURR[[#This Row],[MONTH]],1)</f>
        <v>43132</v>
      </c>
      <c r="S125" t="str">
        <f>IF(AND(CURR[[#This Row],[DATE]]&gt;=DATE(2023,6,1),CURR[[#This Row],[DATE]]&lt;=DATE(2024,5,31)),"Y","N")</f>
        <v>N</v>
      </c>
    </row>
    <row r="126" spans="1:19" x14ac:dyDescent="0.25">
      <c r="A126" t="s">
        <v>27</v>
      </c>
      <c r="B126" t="s">
        <v>111</v>
      </c>
      <c r="C126" t="s">
        <v>15</v>
      </c>
      <c r="D126" s="1">
        <v>94382.853784999999</v>
      </c>
      <c r="E126" s="1">
        <v>1131999.5582689999</v>
      </c>
      <c r="F126" s="13">
        <v>0</v>
      </c>
      <c r="G126" s="13">
        <v>8.3377111850931981E-2</v>
      </c>
      <c r="H126" t="s">
        <v>25</v>
      </c>
      <c r="I126" t="s">
        <v>17</v>
      </c>
      <c r="J126">
        <v>2018</v>
      </c>
      <c r="K126">
        <v>2</v>
      </c>
      <c r="L126" s="12">
        <v>-0.46566875033446459</v>
      </c>
      <c r="M126" s="1">
        <v>735275.36181100062</v>
      </c>
      <c r="N126" s="12">
        <v>-2.5180773428939247</v>
      </c>
      <c r="O126" s="13">
        <v>0.12836395544729365</v>
      </c>
      <c r="P126" s="12">
        <v>-0.32323036785607534</v>
      </c>
      <c r="Q126" s="12">
        <v>-0.78889911819053993</v>
      </c>
      <c r="R126" s="2">
        <f>DATE(CURR[[#This Row],[YEAR]],CURR[[#This Row],[MONTH]],1)</f>
        <v>43132</v>
      </c>
      <c r="S126" t="str">
        <f>IF(AND(CURR[[#This Row],[DATE]]&gt;=DATE(2023,6,1),CURR[[#This Row],[DATE]]&lt;=DATE(2024,5,31)),"Y","N")</f>
        <v>N</v>
      </c>
    </row>
    <row r="127" spans="1:19" x14ac:dyDescent="0.25">
      <c r="A127" t="s">
        <v>27</v>
      </c>
      <c r="B127" t="s">
        <v>111</v>
      </c>
      <c r="C127" t="s">
        <v>15</v>
      </c>
      <c r="D127" s="1">
        <v>89272.603617000001</v>
      </c>
      <c r="E127" s="1">
        <v>406457.01768699999</v>
      </c>
      <c r="F127" s="13">
        <v>0</v>
      </c>
      <c r="G127" s="13">
        <v>0.21963602480040351</v>
      </c>
      <c r="H127" t="s">
        <v>26</v>
      </c>
      <c r="I127" t="s">
        <v>17</v>
      </c>
      <c r="J127">
        <v>2018</v>
      </c>
      <c r="K127">
        <v>2</v>
      </c>
      <c r="L127" s="12">
        <v>-1.9312414724542246</v>
      </c>
      <c r="M127" s="1">
        <v>735275.36181100062</v>
      </c>
      <c r="N127" s="12">
        <v>-2.5180773428939247</v>
      </c>
      <c r="O127" s="13">
        <v>0.12141383793565375</v>
      </c>
      <c r="P127" s="12">
        <v>-0.30572943441956457</v>
      </c>
      <c r="Q127" s="12">
        <v>-2.2369709068737893</v>
      </c>
      <c r="R127" s="2">
        <f>DATE(CURR[[#This Row],[YEAR]],CURR[[#This Row],[MONTH]],1)</f>
        <v>43132</v>
      </c>
      <c r="S127" t="str">
        <f>IF(AND(CURR[[#This Row],[DATE]]&gt;=DATE(2023,6,1),CURR[[#This Row],[DATE]]&lt;=DATE(2024,5,31)),"Y","N")</f>
        <v>N</v>
      </c>
    </row>
    <row r="128" spans="1:19" x14ac:dyDescent="0.25">
      <c r="A128" t="s">
        <v>27</v>
      </c>
      <c r="B128" t="s">
        <v>111</v>
      </c>
      <c r="C128" t="s">
        <v>18</v>
      </c>
      <c r="D128" s="1">
        <v>447907.41299699998</v>
      </c>
      <c r="E128" s="1">
        <v>978011.23246099963</v>
      </c>
      <c r="F128" s="13">
        <v>0</v>
      </c>
      <c r="G128" s="13">
        <v>0.45797777993808603</v>
      </c>
      <c r="H128" t="s">
        <v>16</v>
      </c>
      <c r="I128" t="s">
        <v>17</v>
      </c>
      <c r="J128">
        <v>2018</v>
      </c>
      <c r="K128">
        <v>2</v>
      </c>
      <c r="L128" s="12">
        <v>-1.0467361023155162</v>
      </c>
      <c r="M128" s="1">
        <v>1128236.6850429992</v>
      </c>
      <c r="N128" s="12">
        <v>-3.8638411968967743</v>
      </c>
      <c r="O128" s="13">
        <v>0.39699773898056628</v>
      </c>
      <c r="P128" s="12">
        <v>-1.5339362189479844</v>
      </c>
      <c r="Q128" s="12">
        <v>-2.5806723212635005</v>
      </c>
      <c r="R128" s="2">
        <f>DATE(CURR[[#This Row],[YEAR]],CURR[[#This Row],[MONTH]],1)</f>
        <v>43132</v>
      </c>
      <c r="S128" t="str">
        <f>IF(AND(CURR[[#This Row],[DATE]]&gt;=DATE(2023,6,1),CURR[[#This Row],[DATE]]&lt;=DATE(2024,5,31)),"Y","N")</f>
        <v>N</v>
      </c>
    </row>
    <row r="129" spans="1:19" x14ac:dyDescent="0.25">
      <c r="A129" t="s">
        <v>27</v>
      </c>
      <c r="B129" t="s">
        <v>111</v>
      </c>
      <c r="C129" t="s">
        <v>18</v>
      </c>
      <c r="D129" s="1">
        <v>1128236.6850429992</v>
      </c>
      <c r="E129" s="1">
        <v>4204182.9899409981</v>
      </c>
      <c r="F129" s="13">
        <v>0.26836050850841603</v>
      </c>
      <c r="G129" s="13">
        <v>0</v>
      </c>
      <c r="H129" t="s">
        <v>21</v>
      </c>
      <c r="I129" t="s">
        <v>23</v>
      </c>
      <c r="J129">
        <v>2018</v>
      </c>
      <c r="K129">
        <v>2</v>
      </c>
      <c r="L129" s="12">
        <v>-1.3535849053009319</v>
      </c>
      <c r="M129" s="1">
        <v>1128236.6850429992</v>
      </c>
      <c r="N129" s="12">
        <v>-3.8638411968967743</v>
      </c>
      <c r="O129" s="13">
        <v>0</v>
      </c>
      <c r="P129" s="12">
        <v>0</v>
      </c>
      <c r="Q129" s="12">
        <v>0</v>
      </c>
      <c r="R129" s="2">
        <f>DATE(CURR[[#This Row],[YEAR]],CURR[[#This Row],[MONTH]],1)</f>
        <v>43132</v>
      </c>
      <c r="S129" t="str">
        <f>IF(AND(CURR[[#This Row],[DATE]]&gt;=DATE(2023,6,1),CURR[[#This Row],[DATE]]&lt;=DATE(2024,5,31)),"Y","N")</f>
        <v>N</v>
      </c>
    </row>
    <row r="130" spans="1:19" x14ac:dyDescent="0.25">
      <c r="A130" t="s">
        <v>27</v>
      </c>
      <c r="B130" t="s">
        <v>111</v>
      </c>
      <c r="C130" t="s">
        <v>18</v>
      </c>
      <c r="D130" s="1">
        <v>1128236.6850429992</v>
      </c>
      <c r="E130" s="1">
        <v>4204182.9899409981</v>
      </c>
      <c r="F130" s="13">
        <v>0.26836050850841603</v>
      </c>
      <c r="G130" s="13">
        <v>0</v>
      </c>
      <c r="H130" t="s">
        <v>21</v>
      </c>
      <c r="I130" t="s">
        <v>22</v>
      </c>
      <c r="J130">
        <v>2018</v>
      </c>
      <c r="K130">
        <v>2</v>
      </c>
      <c r="L130" s="12">
        <v>-2.5102562915958422</v>
      </c>
      <c r="M130" s="1">
        <v>1128236.6850429992</v>
      </c>
      <c r="N130" s="12">
        <v>-3.8638411968967743</v>
      </c>
      <c r="O130" s="13">
        <v>0</v>
      </c>
      <c r="P130" s="12">
        <v>0</v>
      </c>
      <c r="Q130" s="12">
        <v>0</v>
      </c>
      <c r="R130" s="2">
        <f>DATE(CURR[[#This Row],[YEAR]],CURR[[#This Row],[MONTH]],1)</f>
        <v>43132</v>
      </c>
      <c r="S130" t="str">
        <f>IF(AND(CURR[[#This Row],[DATE]]&gt;=DATE(2023,6,1),CURR[[#This Row],[DATE]]&lt;=DATE(2024,5,31)),"Y","N")</f>
        <v>N</v>
      </c>
    </row>
    <row r="131" spans="1:19" x14ac:dyDescent="0.25">
      <c r="A131" t="s">
        <v>27</v>
      </c>
      <c r="B131" t="s">
        <v>111</v>
      </c>
      <c r="C131" t="s">
        <v>18</v>
      </c>
      <c r="D131" s="1">
        <v>365639.78143300005</v>
      </c>
      <c r="E131" s="1">
        <v>1687715.1815240006</v>
      </c>
      <c r="F131" s="13">
        <v>0</v>
      </c>
      <c r="G131" s="13">
        <v>0.21664780019507124</v>
      </c>
      <c r="H131" t="s">
        <v>24</v>
      </c>
      <c r="I131" t="s">
        <v>17</v>
      </c>
      <c r="J131">
        <v>2018</v>
      </c>
      <c r="K131">
        <v>2</v>
      </c>
      <c r="L131" s="12">
        <v>-1.0280554677230704</v>
      </c>
      <c r="M131" s="1">
        <v>1128236.6850429992</v>
      </c>
      <c r="N131" s="12">
        <v>-3.8638411968967743</v>
      </c>
      <c r="O131" s="13">
        <v>0.32408074146167731</v>
      </c>
      <c r="P131" s="12">
        <v>-1.2521965199804814</v>
      </c>
      <c r="Q131" s="12">
        <v>-2.2802519877035516</v>
      </c>
      <c r="R131" s="2">
        <f>DATE(CURR[[#This Row],[YEAR]],CURR[[#This Row],[MONTH]],1)</f>
        <v>43132</v>
      </c>
      <c r="S131" t="str">
        <f>IF(AND(CURR[[#This Row],[DATE]]&gt;=DATE(2023,6,1),CURR[[#This Row],[DATE]]&lt;=DATE(2024,5,31)),"Y","N")</f>
        <v>N</v>
      </c>
    </row>
    <row r="132" spans="1:19" x14ac:dyDescent="0.25">
      <c r="A132" t="s">
        <v>27</v>
      </c>
      <c r="B132" t="s">
        <v>111</v>
      </c>
      <c r="C132" t="s">
        <v>18</v>
      </c>
      <c r="D132" s="1">
        <v>115485.767727</v>
      </c>
      <c r="E132" s="1">
        <v>1131999.5582689999</v>
      </c>
      <c r="F132" s="13">
        <v>0</v>
      </c>
      <c r="G132" s="13">
        <v>0.10201926925094865</v>
      </c>
      <c r="H132" t="s">
        <v>25</v>
      </c>
      <c r="I132" t="s">
        <v>17</v>
      </c>
      <c r="J132">
        <v>2018</v>
      </c>
      <c r="K132">
        <v>2</v>
      </c>
      <c r="L132" s="12">
        <v>-0.56978689435850849</v>
      </c>
      <c r="M132" s="1">
        <v>1128236.6850429992</v>
      </c>
      <c r="N132" s="12">
        <v>-3.8638411968967743</v>
      </c>
      <c r="O132" s="13">
        <v>0.10235952194959749</v>
      </c>
      <c r="P132" s="12">
        <v>-0.39550093780351442</v>
      </c>
      <c r="Q132" s="12">
        <v>-0.96528783216202285</v>
      </c>
      <c r="R132" s="2">
        <f>DATE(CURR[[#This Row],[YEAR]],CURR[[#This Row],[MONTH]],1)</f>
        <v>43132</v>
      </c>
      <c r="S132" t="str">
        <f>IF(AND(CURR[[#This Row],[DATE]]&gt;=DATE(2023,6,1),CURR[[#This Row],[DATE]]&lt;=DATE(2024,5,31)),"Y","N")</f>
        <v>N</v>
      </c>
    </row>
    <row r="133" spans="1:19" x14ac:dyDescent="0.25">
      <c r="A133" t="s">
        <v>27</v>
      </c>
      <c r="B133" t="s">
        <v>111</v>
      </c>
      <c r="C133" t="s">
        <v>18</v>
      </c>
      <c r="D133" s="1">
        <v>199203.722886</v>
      </c>
      <c r="E133" s="1">
        <v>406457.01768699999</v>
      </c>
      <c r="F133" s="13">
        <v>0</v>
      </c>
      <c r="G133" s="13">
        <v>0.49009788050799657</v>
      </c>
      <c r="H133" t="s">
        <v>26</v>
      </c>
      <c r="I133" t="s">
        <v>17</v>
      </c>
      <c r="J133">
        <v>2018</v>
      </c>
      <c r="K133">
        <v>2</v>
      </c>
      <c r="L133" s="12">
        <v>-4.3093902890434173</v>
      </c>
      <c r="M133" s="1">
        <v>1128236.6850429992</v>
      </c>
      <c r="N133" s="12">
        <v>-3.8638411968967743</v>
      </c>
      <c r="O133" s="13">
        <v>0.17656199760815966</v>
      </c>
      <c r="P133" s="12">
        <v>-0.68220752016479702</v>
      </c>
      <c r="Q133" s="12">
        <v>-4.9915978092082138</v>
      </c>
      <c r="R133" s="2">
        <f>DATE(CURR[[#This Row],[YEAR]],CURR[[#This Row],[MONTH]],1)</f>
        <v>43132</v>
      </c>
      <c r="S133" t="str">
        <f>IF(AND(CURR[[#This Row],[DATE]]&gt;=DATE(2023,6,1),CURR[[#This Row],[DATE]]&lt;=DATE(2024,5,31)),"Y","N")</f>
        <v>N</v>
      </c>
    </row>
    <row r="134" spans="1:19" x14ac:dyDescent="0.25">
      <c r="A134" t="s">
        <v>27</v>
      </c>
      <c r="B134" t="s">
        <v>111</v>
      </c>
      <c r="C134" t="s">
        <v>19</v>
      </c>
      <c r="D134" s="1">
        <v>153.91907400000002</v>
      </c>
      <c r="E134" s="1">
        <v>978011.23246099963</v>
      </c>
      <c r="F134" s="13">
        <v>0</v>
      </c>
      <c r="G134" s="13">
        <v>1.5737965873120774E-4</v>
      </c>
      <c r="H134" t="s">
        <v>16</v>
      </c>
      <c r="I134" t="s">
        <v>17</v>
      </c>
      <c r="J134">
        <v>2018</v>
      </c>
      <c r="K134">
        <v>2</v>
      </c>
      <c r="L134" s="12">
        <v>-3.5970079287759546E-4</v>
      </c>
      <c r="M134" s="1">
        <v>1173621.4779000001</v>
      </c>
      <c r="N134" s="12">
        <v>-4.0192692508487902</v>
      </c>
      <c r="O134" s="13">
        <v>1.3114882174396854E-4</v>
      </c>
      <c r="P134" s="12">
        <v>-5.2712242652058197E-4</v>
      </c>
      <c r="Q134" s="12">
        <v>-8.8682321939817749E-4</v>
      </c>
      <c r="R134" s="2">
        <f>DATE(CURR[[#This Row],[YEAR]],CURR[[#This Row],[MONTH]],1)</f>
        <v>43132</v>
      </c>
      <c r="S134" t="str">
        <f>IF(AND(CURR[[#This Row],[DATE]]&gt;=DATE(2023,6,1),CURR[[#This Row],[DATE]]&lt;=DATE(2024,5,31)),"Y","N")</f>
        <v>N</v>
      </c>
    </row>
    <row r="135" spans="1:19" x14ac:dyDescent="0.25">
      <c r="A135" t="s">
        <v>27</v>
      </c>
      <c r="B135" t="s">
        <v>111</v>
      </c>
      <c r="C135" t="s">
        <v>19</v>
      </c>
      <c r="D135" s="1">
        <v>1173621.4779000001</v>
      </c>
      <c r="E135" s="1">
        <v>4204182.9899409981</v>
      </c>
      <c r="F135" s="13">
        <v>0.27915566013849241</v>
      </c>
      <c r="G135" s="13">
        <v>0</v>
      </c>
      <c r="H135" t="s">
        <v>21</v>
      </c>
      <c r="I135" t="s">
        <v>23</v>
      </c>
      <c r="J135">
        <v>2018</v>
      </c>
      <c r="K135">
        <v>2</v>
      </c>
      <c r="L135" s="12">
        <v>-1.4080346243677295</v>
      </c>
      <c r="M135" s="1">
        <v>1173621.4779000001</v>
      </c>
      <c r="N135" s="12">
        <v>-4.0192692508487902</v>
      </c>
      <c r="O135" s="13">
        <v>0</v>
      </c>
      <c r="P135" s="12">
        <v>0</v>
      </c>
      <c r="Q135" s="12">
        <v>0</v>
      </c>
      <c r="R135" s="2">
        <f>DATE(CURR[[#This Row],[YEAR]],CURR[[#This Row],[MONTH]],1)</f>
        <v>43132</v>
      </c>
      <c r="S135" t="str">
        <f>IF(AND(CURR[[#This Row],[DATE]]&gt;=DATE(2023,6,1),CURR[[#This Row],[DATE]]&lt;=DATE(2024,5,31)),"Y","N")</f>
        <v>N</v>
      </c>
    </row>
    <row r="136" spans="1:19" x14ac:dyDescent="0.25">
      <c r="A136" t="s">
        <v>27</v>
      </c>
      <c r="B136" t="s">
        <v>111</v>
      </c>
      <c r="C136" t="s">
        <v>19</v>
      </c>
      <c r="D136" s="1">
        <v>1173621.4779000001</v>
      </c>
      <c r="E136" s="1">
        <v>4204182.9899409981</v>
      </c>
      <c r="F136" s="13">
        <v>0.27915566013849241</v>
      </c>
      <c r="G136" s="13">
        <v>0</v>
      </c>
      <c r="H136" t="s">
        <v>21</v>
      </c>
      <c r="I136" t="s">
        <v>22</v>
      </c>
      <c r="J136">
        <v>2018</v>
      </c>
      <c r="K136">
        <v>2</v>
      </c>
      <c r="L136" s="12">
        <v>-2.6112346264810604</v>
      </c>
      <c r="M136" s="1">
        <v>1173621.4779000001</v>
      </c>
      <c r="N136" s="12">
        <v>-4.0192692508487902</v>
      </c>
      <c r="O136" s="13">
        <v>0</v>
      </c>
      <c r="P136" s="12">
        <v>0</v>
      </c>
      <c r="Q136" s="12">
        <v>0</v>
      </c>
      <c r="R136" s="2">
        <f>DATE(CURR[[#This Row],[YEAR]],CURR[[#This Row],[MONTH]],1)</f>
        <v>43132</v>
      </c>
      <c r="S136" t="str">
        <f>IF(AND(CURR[[#This Row],[DATE]]&gt;=DATE(2023,6,1),CURR[[#This Row],[DATE]]&lt;=DATE(2024,5,31)),"Y","N")</f>
        <v>N</v>
      </c>
    </row>
    <row r="137" spans="1:19" x14ac:dyDescent="0.25">
      <c r="A137" t="s">
        <v>27</v>
      </c>
      <c r="B137" t="s">
        <v>111</v>
      </c>
      <c r="C137" t="s">
        <v>19</v>
      </c>
      <c r="D137" s="1">
        <v>363269.33586599986</v>
      </c>
      <c r="E137" s="1">
        <v>1687715.1815240006</v>
      </c>
      <c r="F137" s="13">
        <v>0</v>
      </c>
      <c r="G137" s="13">
        <v>0.21524327080945552</v>
      </c>
      <c r="H137" t="s">
        <v>24</v>
      </c>
      <c r="I137" t="s">
        <v>17</v>
      </c>
      <c r="J137">
        <v>2018</v>
      </c>
      <c r="K137">
        <v>2</v>
      </c>
      <c r="L137" s="12">
        <v>-1.021390576073306</v>
      </c>
      <c r="M137" s="1">
        <v>1173621.4779000001</v>
      </c>
      <c r="N137" s="12">
        <v>-4.0192692508487902</v>
      </c>
      <c r="O137" s="13">
        <v>0.30952853429029753</v>
      </c>
      <c r="P137" s="12">
        <v>-1.2440785201332882</v>
      </c>
      <c r="Q137" s="12">
        <v>-2.2654690962065942</v>
      </c>
      <c r="R137" s="2">
        <f>DATE(CURR[[#This Row],[YEAR]],CURR[[#This Row],[MONTH]],1)</f>
        <v>43132</v>
      </c>
      <c r="S137" t="str">
        <f>IF(AND(CURR[[#This Row],[DATE]]&gt;=DATE(2023,6,1),CURR[[#This Row],[DATE]]&lt;=DATE(2024,5,31)),"Y","N")</f>
        <v>N</v>
      </c>
    </row>
    <row r="138" spans="1:19" x14ac:dyDescent="0.25">
      <c r="A138" t="s">
        <v>27</v>
      </c>
      <c r="B138" t="s">
        <v>111</v>
      </c>
      <c r="C138" t="s">
        <v>19</v>
      </c>
      <c r="D138" s="1">
        <v>773688.61344800028</v>
      </c>
      <c r="E138" s="1">
        <v>1131999.5582689999</v>
      </c>
      <c r="F138" s="13">
        <v>0</v>
      </c>
      <c r="G138" s="13">
        <v>0.68347077328465411</v>
      </c>
      <c r="H138" t="s">
        <v>25</v>
      </c>
      <c r="I138" t="s">
        <v>17</v>
      </c>
      <c r="J138">
        <v>2018</v>
      </c>
      <c r="K138">
        <v>2</v>
      </c>
      <c r="L138" s="12">
        <v>-3.8172464099575003</v>
      </c>
      <c r="M138" s="1">
        <v>1173621.4779000001</v>
      </c>
      <c r="N138" s="12">
        <v>-4.0192692508487902</v>
      </c>
      <c r="O138" s="13">
        <v>0.65923181197432335</v>
      </c>
      <c r="P138" s="12">
        <v>-2.6496301510497289</v>
      </c>
      <c r="Q138" s="12">
        <v>-6.4668765610072292</v>
      </c>
      <c r="R138" s="2">
        <f>DATE(CURR[[#This Row],[YEAR]],CURR[[#This Row],[MONTH]],1)</f>
        <v>43132</v>
      </c>
      <c r="S138" t="str">
        <f>IF(AND(CURR[[#This Row],[DATE]]&gt;=DATE(2023,6,1),CURR[[#This Row],[DATE]]&lt;=DATE(2024,5,31)),"Y","N")</f>
        <v>N</v>
      </c>
    </row>
    <row r="139" spans="1:19" x14ac:dyDescent="0.25">
      <c r="A139" t="s">
        <v>27</v>
      </c>
      <c r="B139" t="s">
        <v>111</v>
      </c>
      <c r="C139" t="s">
        <v>19</v>
      </c>
      <c r="D139" s="1">
        <v>36509.609512000003</v>
      </c>
      <c r="E139" s="1">
        <v>406457.01768699999</v>
      </c>
      <c r="F139" s="13">
        <v>0</v>
      </c>
      <c r="G139" s="13">
        <v>8.9824035318083556E-2</v>
      </c>
      <c r="H139" t="s">
        <v>26</v>
      </c>
      <c r="I139" t="s">
        <v>17</v>
      </c>
      <c r="J139">
        <v>2018</v>
      </c>
      <c r="K139">
        <v>2</v>
      </c>
      <c r="L139" s="12">
        <v>-0.78981534284787913</v>
      </c>
      <c r="M139" s="1">
        <v>1173621.4779000001</v>
      </c>
      <c r="N139" s="12">
        <v>-4.0192692508487902</v>
      </c>
      <c r="O139" s="13">
        <v>3.1108504913635239E-2</v>
      </c>
      <c r="P139" s="12">
        <v>-0.1250334572392526</v>
      </c>
      <c r="Q139" s="12">
        <v>-0.91484880008713176</v>
      </c>
      <c r="R139" s="2">
        <f>DATE(CURR[[#This Row],[YEAR]],CURR[[#This Row],[MONTH]],1)</f>
        <v>43132</v>
      </c>
      <c r="S139" t="str">
        <f>IF(AND(CURR[[#This Row],[DATE]]&gt;=DATE(2023,6,1),CURR[[#This Row],[DATE]]&lt;=DATE(2024,5,31)),"Y","N")</f>
        <v>N</v>
      </c>
    </row>
    <row r="140" spans="1:19" x14ac:dyDescent="0.25">
      <c r="A140" t="s">
        <v>27</v>
      </c>
      <c r="B140" t="s">
        <v>111</v>
      </c>
      <c r="C140" t="s">
        <v>20</v>
      </c>
      <c r="D140" s="1">
        <v>305277.8726169999</v>
      </c>
      <c r="E140" s="1">
        <v>978011.23246099963</v>
      </c>
      <c r="F140" s="13">
        <v>0</v>
      </c>
      <c r="G140" s="13">
        <v>0.31214147903886524</v>
      </c>
      <c r="H140" t="s">
        <v>16</v>
      </c>
      <c r="I140" t="s">
        <v>17</v>
      </c>
      <c r="J140">
        <v>2018</v>
      </c>
      <c r="K140">
        <v>2</v>
      </c>
      <c r="L140" s="12">
        <v>-0.71341835663798525</v>
      </c>
      <c r="M140" s="1">
        <v>1167049.4651870001</v>
      </c>
      <c r="N140" s="12">
        <v>-3.9967622593605174</v>
      </c>
      <c r="O140" s="13">
        <v>0.26158091985251392</v>
      </c>
      <c r="P140" s="12">
        <v>-1.045476748235336</v>
      </c>
      <c r="Q140" s="12">
        <v>-1.7588951048733212</v>
      </c>
      <c r="R140" s="2">
        <f>DATE(CURR[[#This Row],[YEAR]],CURR[[#This Row],[MONTH]],1)</f>
        <v>43132</v>
      </c>
      <c r="S140" t="str">
        <f>IF(AND(CURR[[#This Row],[DATE]]&gt;=DATE(2023,6,1),CURR[[#This Row],[DATE]]&lt;=DATE(2024,5,31)),"Y","N")</f>
        <v>N</v>
      </c>
    </row>
    <row r="141" spans="1:19" x14ac:dyDescent="0.25">
      <c r="A141" t="s">
        <v>27</v>
      </c>
      <c r="B141" t="s">
        <v>111</v>
      </c>
      <c r="C141" t="s">
        <v>20</v>
      </c>
      <c r="D141" s="1">
        <v>1167049.4651870001</v>
      </c>
      <c r="E141" s="1">
        <v>4204182.9899409981</v>
      </c>
      <c r="F141" s="13">
        <v>0.27759245208386574</v>
      </c>
      <c r="G141" s="13">
        <v>0</v>
      </c>
      <c r="H141" t="s">
        <v>21</v>
      </c>
      <c r="I141" t="s">
        <v>23</v>
      </c>
      <c r="J141">
        <v>2018</v>
      </c>
      <c r="K141">
        <v>2</v>
      </c>
      <c r="L141" s="12">
        <v>-1.4001499514762219</v>
      </c>
      <c r="M141" s="1">
        <v>1167049.4651870001</v>
      </c>
      <c r="N141" s="12">
        <v>-3.9967622593605174</v>
      </c>
      <c r="O141" s="13">
        <v>0</v>
      </c>
      <c r="P141" s="12">
        <v>0</v>
      </c>
      <c r="Q141" s="12">
        <v>0</v>
      </c>
      <c r="R141" s="2">
        <f>DATE(CURR[[#This Row],[YEAR]],CURR[[#This Row],[MONTH]],1)</f>
        <v>43132</v>
      </c>
      <c r="S141" t="str">
        <f>IF(AND(CURR[[#This Row],[DATE]]&gt;=DATE(2023,6,1),CURR[[#This Row],[DATE]]&lt;=DATE(2024,5,31)),"Y","N")</f>
        <v>N</v>
      </c>
    </row>
    <row r="142" spans="1:19" x14ac:dyDescent="0.25">
      <c r="A142" t="s">
        <v>27</v>
      </c>
      <c r="B142" t="s">
        <v>111</v>
      </c>
      <c r="C142" t="s">
        <v>20</v>
      </c>
      <c r="D142" s="1">
        <v>1167049.4651870001</v>
      </c>
      <c r="E142" s="1">
        <v>4204182.9899409981</v>
      </c>
      <c r="F142" s="13">
        <v>0.27759245208386574</v>
      </c>
      <c r="G142" s="13">
        <v>0</v>
      </c>
      <c r="H142" t="s">
        <v>21</v>
      </c>
      <c r="I142" t="s">
        <v>22</v>
      </c>
      <c r="J142">
        <v>2018</v>
      </c>
      <c r="K142">
        <v>2</v>
      </c>
      <c r="L142" s="12">
        <v>-2.5966123078842953</v>
      </c>
      <c r="M142" s="1">
        <v>1167049.4651870001</v>
      </c>
      <c r="N142" s="12">
        <v>-3.9967622593605174</v>
      </c>
      <c r="O142" s="13">
        <v>0</v>
      </c>
      <c r="P142" s="12">
        <v>0</v>
      </c>
      <c r="Q142" s="12">
        <v>0</v>
      </c>
      <c r="R142" s="2">
        <f>DATE(CURR[[#This Row],[YEAR]],CURR[[#This Row],[MONTH]],1)</f>
        <v>43132</v>
      </c>
      <c r="S142" t="str">
        <f>IF(AND(CURR[[#This Row],[DATE]]&gt;=DATE(2023,6,1),CURR[[#This Row],[DATE]]&lt;=DATE(2024,5,31)),"Y","N")</f>
        <v>N</v>
      </c>
    </row>
    <row r="143" spans="1:19" x14ac:dyDescent="0.25">
      <c r="A143" t="s">
        <v>27</v>
      </c>
      <c r="B143" t="s">
        <v>111</v>
      </c>
      <c r="C143" t="s">
        <v>20</v>
      </c>
      <c r="D143" s="1">
        <v>631858.18758900021</v>
      </c>
      <c r="E143" s="1">
        <v>1687715.1815240006</v>
      </c>
      <c r="F143" s="13">
        <v>0</v>
      </c>
      <c r="G143" s="13">
        <v>0.37438674161740643</v>
      </c>
      <c r="H143" t="s">
        <v>24</v>
      </c>
      <c r="I143" t="s">
        <v>17</v>
      </c>
      <c r="J143">
        <v>2018</v>
      </c>
      <c r="K143">
        <v>2</v>
      </c>
      <c r="L143" s="12">
        <v>-1.7765716356973904</v>
      </c>
      <c r="M143" s="1">
        <v>1167049.4651870001</v>
      </c>
      <c r="N143" s="12">
        <v>-3.9967622593605174</v>
      </c>
      <c r="O143" s="13">
        <v>0.54141508688130502</v>
      </c>
      <c r="P143" s="12">
        <v>-2.1639073858955955</v>
      </c>
      <c r="Q143" s="12">
        <v>-3.9404790215929859</v>
      </c>
      <c r="R143" s="2">
        <f>DATE(CURR[[#This Row],[YEAR]],CURR[[#This Row],[MONTH]],1)</f>
        <v>43132</v>
      </c>
      <c r="S143" t="str">
        <f>IF(AND(CURR[[#This Row],[DATE]]&gt;=DATE(2023,6,1),CURR[[#This Row],[DATE]]&lt;=DATE(2024,5,31)),"Y","N")</f>
        <v>N</v>
      </c>
    </row>
    <row r="144" spans="1:19" x14ac:dyDescent="0.25">
      <c r="A144" t="s">
        <v>27</v>
      </c>
      <c r="B144" t="s">
        <v>111</v>
      </c>
      <c r="C144" t="s">
        <v>20</v>
      </c>
      <c r="D144" s="1">
        <v>148442.32330899994</v>
      </c>
      <c r="E144" s="1">
        <v>1131999.5582689999</v>
      </c>
      <c r="F144" s="13">
        <v>0</v>
      </c>
      <c r="G144" s="13">
        <v>0.13113284561346553</v>
      </c>
      <c r="H144" t="s">
        <v>25</v>
      </c>
      <c r="I144" t="s">
        <v>17</v>
      </c>
      <c r="J144">
        <v>2018</v>
      </c>
      <c r="K144">
        <v>2</v>
      </c>
      <c r="L144" s="12">
        <v>-0.73238886534952818</v>
      </c>
      <c r="M144" s="1">
        <v>1167049.4651870001</v>
      </c>
      <c r="N144" s="12">
        <v>-3.9967622593605174</v>
      </c>
      <c r="O144" s="13">
        <v>0.12719454293671653</v>
      </c>
      <c r="P144" s="12">
        <v>-0.50836634880607956</v>
      </c>
      <c r="Q144" s="12">
        <v>-1.2407552141556077</v>
      </c>
      <c r="R144" s="2">
        <f>DATE(CURR[[#This Row],[YEAR]],CURR[[#This Row],[MONTH]],1)</f>
        <v>43132</v>
      </c>
      <c r="S144" t="str">
        <f>IF(AND(CURR[[#This Row],[DATE]]&gt;=DATE(2023,6,1),CURR[[#This Row],[DATE]]&lt;=DATE(2024,5,31)),"Y","N")</f>
        <v>N</v>
      </c>
    </row>
    <row r="145" spans="1:19" x14ac:dyDescent="0.25">
      <c r="A145" t="s">
        <v>27</v>
      </c>
      <c r="B145" t="s">
        <v>111</v>
      </c>
      <c r="C145" t="s">
        <v>20</v>
      </c>
      <c r="D145" s="1">
        <v>81471.081672000029</v>
      </c>
      <c r="E145" s="1">
        <v>406457.01768699999</v>
      </c>
      <c r="F145" s="13">
        <v>0</v>
      </c>
      <c r="G145" s="13">
        <v>0.20044205937351631</v>
      </c>
      <c r="H145" t="s">
        <v>26</v>
      </c>
      <c r="I145" t="s">
        <v>17</v>
      </c>
      <c r="J145">
        <v>2018</v>
      </c>
      <c r="K145">
        <v>2</v>
      </c>
      <c r="L145" s="12">
        <v>-1.7624705156544775</v>
      </c>
      <c r="M145" s="1">
        <v>1167049.4651870001</v>
      </c>
      <c r="N145" s="12">
        <v>-3.9967622593605174</v>
      </c>
      <c r="O145" s="13">
        <v>6.9809450329464534E-2</v>
      </c>
      <c r="P145" s="12">
        <v>-0.2790117764235065</v>
      </c>
      <c r="Q145" s="12">
        <v>-2.0414822920779843</v>
      </c>
      <c r="R145" s="2">
        <f>DATE(CURR[[#This Row],[YEAR]],CURR[[#This Row],[MONTH]],1)</f>
        <v>43132</v>
      </c>
      <c r="S145" t="str">
        <f>IF(AND(CURR[[#This Row],[DATE]]&gt;=DATE(2023,6,1),CURR[[#This Row],[DATE]]&lt;=DATE(2024,5,31)),"Y","N")</f>
        <v>N</v>
      </c>
    </row>
    <row r="146" spans="1:19" x14ac:dyDescent="0.25">
      <c r="A146" t="s">
        <v>28</v>
      </c>
      <c r="B146" t="s">
        <v>14</v>
      </c>
      <c r="C146" t="s">
        <v>15</v>
      </c>
      <c r="D146" s="1">
        <v>2916.3891480000002</v>
      </c>
      <c r="E146" s="1">
        <v>12661.915488000001</v>
      </c>
      <c r="F146" s="13">
        <v>0</v>
      </c>
      <c r="G146" s="13">
        <v>0.23032764282496848</v>
      </c>
      <c r="H146" t="s">
        <v>16</v>
      </c>
      <c r="I146" t="s">
        <v>17</v>
      </c>
      <c r="J146">
        <v>2018</v>
      </c>
      <c r="K146">
        <v>3</v>
      </c>
      <c r="L146" s="12">
        <v>-0.54675551748504103</v>
      </c>
      <c r="M146" s="1">
        <v>9232.6147040000014</v>
      </c>
      <c r="N146" s="12">
        <v>-3.2145714655242523</v>
      </c>
      <c r="O146" s="13">
        <v>0.31587900518977402</v>
      </c>
      <c r="P146" s="12">
        <v>-1.0154156366412348</v>
      </c>
      <c r="Q146" s="12">
        <v>-1.5621711541262759</v>
      </c>
      <c r="R146" s="2">
        <f>DATE(CURR[[#This Row],[YEAR]],CURR[[#This Row],[MONTH]],1)</f>
        <v>43160</v>
      </c>
      <c r="S146" t="str">
        <f>IF(AND(CURR[[#This Row],[DATE]]&gt;=DATE(2023,6,1),CURR[[#This Row],[DATE]]&lt;=DATE(2024,5,31)),"Y","N")</f>
        <v>N</v>
      </c>
    </row>
    <row r="147" spans="1:19" x14ac:dyDescent="0.25">
      <c r="A147" t="s">
        <v>28</v>
      </c>
      <c r="B147" t="s">
        <v>14</v>
      </c>
      <c r="C147" t="s">
        <v>15</v>
      </c>
      <c r="D147" s="1">
        <v>9232.6147040000014</v>
      </c>
      <c r="E147" s="1">
        <v>47831.744696000002</v>
      </c>
      <c r="F147" s="13">
        <v>0.19302274593324825</v>
      </c>
      <c r="G147" s="13">
        <v>0</v>
      </c>
      <c r="H147" t="s">
        <v>21</v>
      </c>
      <c r="I147" t="s">
        <v>22</v>
      </c>
      <c r="J147">
        <v>2018</v>
      </c>
      <c r="K147">
        <v>3</v>
      </c>
      <c r="L147" s="12">
        <v>-3.0140598790708824</v>
      </c>
      <c r="M147" s="1">
        <v>9232.6147040000014</v>
      </c>
      <c r="N147" s="12">
        <v>-3.2145714655242523</v>
      </c>
      <c r="O147" s="13">
        <v>0</v>
      </c>
      <c r="P147" s="12">
        <v>0</v>
      </c>
      <c r="Q147" s="12">
        <v>0</v>
      </c>
      <c r="R147" s="2">
        <f>DATE(CURR[[#This Row],[YEAR]],CURR[[#This Row],[MONTH]],1)</f>
        <v>43160</v>
      </c>
      <c r="S147" t="str">
        <f>IF(AND(CURR[[#This Row],[DATE]]&gt;=DATE(2023,6,1),CURR[[#This Row],[DATE]]&lt;=DATE(2024,5,31)),"Y","N")</f>
        <v>N</v>
      </c>
    </row>
    <row r="148" spans="1:19" x14ac:dyDescent="0.25">
      <c r="A148" t="s">
        <v>28</v>
      </c>
      <c r="B148" t="s">
        <v>14</v>
      </c>
      <c r="C148" t="s">
        <v>15</v>
      </c>
      <c r="D148" s="1">
        <v>9232.6147040000014</v>
      </c>
      <c r="E148" s="1">
        <v>47831.744696000002</v>
      </c>
      <c r="F148" s="13">
        <v>0.19302274593324825</v>
      </c>
      <c r="G148" s="13">
        <v>0</v>
      </c>
      <c r="H148" t="s">
        <v>21</v>
      </c>
      <c r="I148" t="s">
        <v>23</v>
      </c>
      <c r="J148">
        <v>2018</v>
      </c>
      <c r="K148">
        <v>3</v>
      </c>
      <c r="L148" s="12">
        <v>-0.20051158645337008</v>
      </c>
      <c r="M148" s="1">
        <v>9232.6147040000014</v>
      </c>
      <c r="N148" s="12">
        <v>-3.2145714655242523</v>
      </c>
      <c r="O148" s="13">
        <v>0</v>
      </c>
      <c r="P148" s="12">
        <v>0</v>
      </c>
      <c r="Q148" s="12">
        <v>0</v>
      </c>
      <c r="R148" s="2">
        <f>DATE(CURR[[#This Row],[YEAR]],CURR[[#This Row],[MONTH]],1)</f>
        <v>43160</v>
      </c>
      <c r="S148" t="str">
        <f>IF(AND(CURR[[#This Row],[DATE]]&gt;=DATE(2023,6,1),CURR[[#This Row],[DATE]]&lt;=DATE(2024,5,31)),"Y","N")</f>
        <v>N</v>
      </c>
    </row>
    <row r="149" spans="1:19" x14ac:dyDescent="0.25">
      <c r="A149" t="s">
        <v>28</v>
      </c>
      <c r="B149" t="s">
        <v>14</v>
      </c>
      <c r="C149" t="s">
        <v>15</v>
      </c>
      <c r="D149" s="1">
        <v>3886.3515320000001</v>
      </c>
      <c r="E149" s="1">
        <v>16631.605611999999</v>
      </c>
      <c r="F149" s="13">
        <v>0</v>
      </c>
      <c r="G149" s="13">
        <v>0.23367266051546631</v>
      </c>
      <c r="H149" t="s">
        <v>24</v>
      </c>
      <c r="I149" t="s">
        <v>17</v>
      </c>
      <c r="J149">
        <v>2018</v>
      </c>
      <c r="K149">
        <v>3</v>
      </c>
      <c r="L149" s="12">
        <v>-1.1915202024795226</v>
      </c>
      <c r="M149" s="1">
        <v>9232.6147040000014</v>
      </c>
      <c r="N149" s="12">
        <v>-3.2145714655242523</v>
      </c>
      <c r="O149" s="13">
        <v>0.42093725955186351</v>
      </c>
      <c r="P149" s="12">
        <v>-1.3531329033313964</v>
      </c>
      <c r="Q149" s="12">
        <v>-2.544653105810919</v>
      </c>
      <c r="R149" s="2">
        <f>DATE(CURR[[#This Row],[YEAR]],CURR[[#This Row],[MONTH]],1)</f>
        <v>43160</v>
      </c>
      <c r="S149" t="str">
        <f>IF(AND(CURR[[#This Row],[DATE]]&gt;=DATE(2023,6,1),CURR[[#This Row],[DATE]]&lt;=DATE(2024,5,31)),"Y","N")</f>
        <v>N</v>
      </c>
    </row>
    <row r="150" spans="1:19" x14ac:dyDescent="0.25">
      <c r="A150" t="s">
        <v>28</v>
      </c>
      <c r="B150" t="s">
        <v>14</v>
      </c>
      <c r="C150" t="s">
        <v>15</v>
      </c>
      <c r="D150" s="1">
        <v>1349.7415760000004</v>
      </c>
      <c r="E150" s="1">
        <v>13958.173403999999</v>
      </c>
      <c r="F150" s="13">
        <v>0</v>
      </c>
      <c r="G150" s="13">
        <v>9.6699011893146725E-2</v>
      </c>
      <c r="H150" t="s">
        <v>25</v>
      </c>
      <c r="I150" t="s">
        <v>17</v>
      </c>
      <c r="J150">
        <v>2018</v>
      </c>
      <c r="K150">
        <v>3</v>
      </c>
      <c r="L150" s="12">
        <v>-0.72816225244138388</v>
      </c>
      <c r="M150" s="1">
        <v>9232.6147040000014</v>
      </c>
      <c r="N150" s="12">
        <v>-3.2145714655242523</v>
      </c>
      <c r="O150" s="13">
        <v>0.14619277629068925</v>
      </c>
      <c r="P150" s="12">
        <v>-0.46994712712982012</v>
      </c>
      <c r="Q150" s="12">
        <v>-1.1981093795712039</v>
      </c>
      <c r="R150" s="2">
        <f>DATE(CURR[[#This Row],[YEAR]],CURR[[#This Row],[MONTH]],1)</f>
        <v>43160</v>
      </c>
      <c r="S150" t="str">
        <f>IF(AND(CURR[[#This Row],[DATE]]&gt;=DATE(2023,6,1),CURR[[#This Row],[DATE]]&lt;=DATE(2024,5,31)),"Y","N")</f>
        <v>N</v>
      </c>
    </row>
    <row r="151" spans="1:19" x14ac:dyDescent="0.25">
      <c r="A151" t="s">
        <v>28</v>
      </c>
      <c r="B151" t="s">
        <v>14</v>
      </c>
      <c r="C151" t="s">
        <v>15</v>
      </c>
      <c r="D151" s="1">
        <v>1080.1324480000003</v>
      </c>
      <c r="E151" s="1">
        <v>4580.0501920000006</v>
      </c>
      <c r="F151" s="13">
        <v>0</v>
      </c>
      <c r="G151" s="13">
        <v>0.23583419454369159</v>
      </c>
      <c r="H151" t="s">
        <v>26</v>
      </c>
      <c r="I151" t="s">
        <v>17</v>
      </c>
      <c r="J151">
        <v>2018</v>
      </c>
      <c r="K151">
        <v>3</v>
      </c>
      <c r="L151" s="12">
        <v>-2.8712542400872274</v>
      </c>
      <c r="M151" s="1">
        <v>9232.6147040000014</v>
      </c>
      <c r="N151" s="12">
        <v>-3.2145714655242523</v>
      </c>
      <c r="O151" s="13">
        <v>0.11699095896767318</v>
      </c>
      <c r="P151" s="12">
        <v>-0.37607579842180083</v>
      </c>
      <c r="Q151" s="12">
        <v>-3.2473300385090282</v>
      </c>
      <c r="R151" s="2">
        <f>DATE(CURR[[#This Row],[YEAR]],CURR[[#This Row],[MONTH]],1)</f>
        <v>43160</v>
      </c>
      <c r="S151" t="str">
        <f>IF(AND(CURR[[#This Row],[DATE]]&gt;=DATE(2023,6,1),CURR[[#This Row],[DATE]]&lt;=DATE(2024,5,31)),"Y","N")</f>
        <v>N</v>
      </c>
    </row>
    <row r="152" spans="1:19" x14ac:dyDescent="0.25">
      <c r="A152" t="s">
        <v>28</v>
      </c>
      <c r="B152" t="s">
        <v>14</v>
      </c>
      <c r="C152" t="s">
        <v>18</v>
      </c>
      <c r="D152" s="1">
        <v>5283.4409640000003</v>
      </c>
      <c r="E152" s="1">
        <v>12661.915488000001</v>
      </c>
      <c r="F152" s="13">
        <v>0</v>
      </c>
      <c r="G152" s="13">
        <v>0.4172702754971982</v>
      </c>
      <c r="H152" t="s">
        <v>16</v>
      </c>
      <c r="I152" t="s">
        <v>17</v>
      </c>
      <c r="J152">
        <v>2018</v>
      </c>
      <c r="K152">
        <v>3</v>
      </c>
      <c r="L152" s="12">
        <v>-0.99052298982614506</v>
      </c>
      <c r="M152" s="1">
        <v>14298.244648000002</v>
      </c>
      <c r="N152" s="12">
        <v>-4.9783003760172555</v>
      </c>
      <c r="O152" s="13">
        <v>0.36951675496327679</v>
      </c>
      <c r="P152" s="12">
        <v>-1.839565400178357</v>
      </c>
      <c r="Q152" s="12">
        <v>-2.830088390004502</v>
      </c>
      <c r="R152" s="2">
        <f>DATE(CURR[[#This Row],[YEAR]],CURR[[#This Row],[MONTH]],1)</f>
        <v>43160</v>
      </c>
      <c r="S152" t="str">
        <f>IF(AND(CURR[[#This Row],[DATE]]&gt;=DATE(2023,6,1),CURR[[#This Row],[DATE]]&lt;=DATE(2024,5,31)),"Y","N")</f>
        <v>N</v>
      </c>
    </row>
    <row r="153" spans="1:19" x14ac:dyDescent="0.25">
      <c r="A153" t="s">
        <v>28</v>
      </c>
      <c r="B153" t="s">
        <v>14</v>
      </c>
      <c r="C153" t="s">
        <v>18</v>
      </c>
      <c r="D153" s="1">
        <v>14298.244648000002</v>
      </c>
      <c r="E153" s="1">
        <v>47831.744696000002</v>
      </c>
      <c r="F153" s="13">
        <v>0.29892793455212835</v>
      </c>
      <c r="G153" s="13">
        <v>0</v>
      </c>
      <c r="H153" t="s">
        <v>21</v>
      </c>
      <c r="I153" t="s">
        <v>22</v>
      </c>
      <c r="J153">
        <v>2018</v>
      </c>
      <c r="K153">
        <v>3</v>
      </c>
      <c r="L153" s="12">
        <v>-4.667774722149475</v>
      </c>
      <c r="M153" s="1">
        <v>14298.244648000002</v>
      </c>
      <c r="N153" s="12">
        <v>-4.9783003760172555</v>
      </c>
      <c r="O153" s="13">
        <v>0</v>
      </c>
      <c r="P153" s="12">
        <v>0</v>
      </c>
      <c r="Q153" s="12">
        <v>0</v>
      </c>
      <c r="R153" s="2">
        <f>DATE(CURR[[#This Row],[YEAR]],CURR[[#This Row],[MONTH]],1)</f>
        <v>43160</v>
      </c>
      <c r="S153" t="str">
        <f>IF(AND(CURR[[#This Row],[DATE]]&gt;=DATE(2023,6,1),CURR[[#This Row],[DATE]]&lt;=DATE(2024,5,31)),"Y","N")</f>
        <v>N</v>
      </c>
    </row>
    <row r="154" spans="1:19" x14ac:dyDescent="0.25">
      <c r="A154" t="s">
        <v>28</v>
      </c>
      <c r="B154" t="s">
        <v>14</v>
      </c>
      <c r="C154" t="s">
        <v>18</v>
      </c>
      <c r="D154" s="1">
        <v>14298.244648000002</v>
      </c>
      <c r="E154" s="1">
        <v>47831.744696000002</v>
      </c>
      <c r="F154" s="13">
        <v>0.29892793455212835</v>
      </c>
      <c r="G154" s="13">
        <v>0</v>
      </c>
      <c r="H154" t="s">
        <v>21</v>
      </c>
      <c r="I154" t="s">
        <v>23</v>
      </c>
      <c r="J154">
        <v>2018</v>
      </c>
      <c r="K154">
        <v>3</v>
      </c>
      <c r="L154" s="12">
        <v>-0.3105256538677808</v>
      </c>
      <c r="M154" s="1">
        <v>14298.244648000002</v>
      </c>
      <c r="N154" s="12">
        <v>-4.9783003760172555</v>
      </c>
      <c r="O154" s="13">
        <v>0</v>
      </c>
      <c r="P154" s="12">
        <v>0</v>
      </c>
      <c r="Q154" s="12">
        <v>0</v>
      </c>
      <c r="R154" s="2">
        <f>DATE(CURR[[#This Row],[YEAR]],CURR[[#This Row],[MONTH]],1)</f>
        <v>43160</v>
      </c>
      <c r="S154" t="str">
        <f>IF(AND(CURR[[#This Row],[DATE]]&gt;=DATE(2023,6,1),CURR[[#This Row],[DATE]]&lt;=DATE(2024,5,31)),"Y","N")</f>
        <v>N</v>
      </c>
    </row>
    <row r="155" spans="1:19" x14ac:dyDescent="0.25">
      <c r="A155" t="s">
        <v>28</v>
      </c>
      <c r="B155" t="s">
        <v>14</v>
      </c>
      <c r="C155" t="s">
        <v>18</v>
      </c>
      <c r="D155" s="1">
        <v>4725.3718920000019</v>
      </c>
      <c r="E155" s="1">
        <v>16631.605611999999</v>
      </c>
      <c r="F155" s="13">
        <v>0</v>
      </c>
      <c r="G155" s="13">
        <v>0.28412000634446033</v>
      </c>
      <c r="H155" t="s">
        <v>24</v>
      </c>
      <c r="I155" t="s">
        <v>17</v>
      </c>
      <c r="J155">
        <v>2018</v>
      </c>
      <c r="K155">
        <v>3</v>
      </c>
      <c r="L155" s="12">
        <v>-1.4487562504798359</v>
      </c>
      <c r="M155" s="1">
        <v>14298.244648000002</v>
      </c>
      <c r="N155" s="12">
        <v>-4.9783003760172555</v>
      </c>
      <c r="O155" s="13">
        <v>0.33048615465262537</v>
      </c>
      <c r="P155" s="12">
        <v>-1.6452593479756616</v>
      </c>
      <c r="Q155" s="12">
        <v>-3.0940155984554973</v>
      </c>
      <c r="R155" s="2">
        <f>DATE(CURR[[#This Row],[YEAR]],CURR[[#This Row],[MONTH]],1)</f>
        <v>43160</v>
      </c>
      <c r="S155" t="str">
        <f>IF(AND(CURR[[#This Row],[DATE]]&gt;=DATE(2023,6,1),CURR[[#This Row],[DATE]]&lt;=DATE(2024,5,31)),"Y","N")</f>
        <v>N</v>
      </c>
    </row>
    <row r="156" spans="1:19" x14ac:dyDescent="0.25">
      <c r="A156" t="s">
        <v>28</v>
      </c>
      <c r="B156" t="s">
        <v>14</v>
      </c>
      <c r="C156" t="s">
        <v>18</v>
      </c>
      <c r="D156" s="1">
        <v>1769.0378840000001</v>
      </c>
      <c r="E156" s="1">
        <v>13958.173403999999</v>
      </c>
      <c r="F156" s="13">
        <v>0</v>
      </c>
      <c r="G156" s="13">
        <v>0.12673849455782274</v>
      </c>
      <c r="H156" t="s">
        <v>25</v>
      </c>
      <c r="I156" t="s">
        <v>17</v>
      </c>
      <c r="J156">
        <v>2018</v>
      </c>
      <c r="K156">
        <v>3</v>
      </c>
      <c r="L156" s="12">
        <v>-0.95436536383878812</v>
      </c>
      <c r="M156" s="1">
        <v>14298.244648000002</v>
      </c>
      <c r="N156" s="12">
        <v>-4.9783003760172555</v>
      </c>
      <c r="O156" s="13">
        <v>0.12372413030766319</v>
      </c>
      <c r="P156" s="12">
        <v>-0.61593588443304759</v>
      </c>
      <c r="Q156" s="12">
        <v>-1.5703012482718357</v>
      </c>
      <c r="R156" s="2">
        <f>DATE(CURR[[#This Row],[YEAR]],CURR[[#This Row],[MONTH]],1)</f>
        <v>43160</v>
      </c>
      <c r="S156" t="str">
        <f>IF(AND(CURR[[#This Row],[DATE]]&gt;=DATE(2023,6,1),CURR[[#This Row],[DATE]]&lt;=DATE(2024,5,31)),"Y","N")</f>
        <v>N</v>
      </c>
    </row>
    <row r="157" spans="1:19" x14ac:dyDescent="0.25">
      <c r="A157" t="s">
        <v>28</v>
      </c>
      <c r="B157" t="s">
        <v>14</v>
      </c>
      <c r="C157" t="s">
        <v>18</v>
      </c>
      <c r="D157" s="1">
        <v>2520.393908</v>
      </c>
      <c r="E157" s="1">
        <v>4580.0501920000006</v>
      </c>
      <c r="F157" s="13">
        <v>0</v>
      </c>
      <c r="G157" s="13">
        <v>0.55029831603207902</v>
      </c>
      <c r="H157" t="s">
        <v>26</v>
      </c>
      <c r="I157" t="s">
        <v>17</v>
      </c>
      <c r="J157">
        <v>2018</v>
      </c>
      <c r="K157">
        <v>3</v>
      </c>
      <c r="L157" s="12">
        <v>-6.6998188124379157</v>
      </c>
      <c r="M157" s="1">
        <v>14298.244648000002</v>
      </c>
      <c r="N157" s="12">
        <v>-4.9783003760172555</v>
      </c>
      <c r="O157" s="13">
        <v>0.17627296007643467</v>
      </c>
      <c r="P157" s="12">
        <v>-0.87753974343018937</v>
      </c>
      <c r="Q157" s="12">
        <v>-7.5773585558681047</v>
      </c>
      <c r="R157" s="2">
        <f>DATE(CURR[[#This Row],[YEAR]],CURR[[#This Row],[MONTH]],1)</f>
        <v>43160</v>
      </c>
      <c r="S157" t="str">
        <f>IF(AND(CURR[[#This Row],[DATE]]&gt;=DATE(2023,6,1),CURR[[#This Row],[DATE]]&lt;=DATE(2024,5,31)),"Y","N")</f>
        <v>N</v>
      </c>
    </row>
    <row r="158" spans="1:19" x14ac:dyDescent="0.25">
      <c r="A158" t="s">
        <v>28</v>
      </c>
      <c r="B158" t="s">
        <v>14</v>
      </c>
      <c r="C158" t="s">
        <v>19</v>
      </c>
      <c r="D158" s="1">
        <v>0.44880399999999998</v>
      </c>
      <c r="E158" s="1">
        <v>12661.915488000001</v>
      </c>
      <c r="F158" s="13">
        <v>0</v>
      </c>
      <c r="G158" s="13">
        <v>3.5445189981353318E-5</v>
      </c>
      <c r="H158" t="s">
        <v>16</v>
      </c>
      <c r="I158" t="s">
        <v>17</v>
      </c>
      <c r="J158">
        <v>2018</v>
      </c>
      <c r="K158">
        <v>3</v>
      </c>
      <c r="L158" s="12">
        <v>-8.4140370443237003E-5</v>
      </c>
      <c r="M158" s="1">
        <v>12504.644555999999</v>
      </c>
      <c r="N158" s="12">
        <v>-4.3538125292746717</v>
      </c>
      <c r="O158" s="13">
        <v>3.5890984185124569E-5</v>
      </c>
      <c r="P158" s="12">
        <v>-1.5626261663319443E-4</v>
      </c>
      <c r="Q158" s="12">
        <v>-2.4040298707643144E-4</v>
      </c>
      <c r="R158" s="2">
        <f>DATE(CURR[[#This Row],[YEAR]],CURR[[#This Row],[MONTH]],1)</f>
        <v>43160</v>
      </c>
      <c r="S158" t="str">
        <f>IF(AND(CURR[[#This Row],[DATE]]&gt;=DATE(2023,6,1),CURR[[#This Row],[DATE]]&lt;=DATE(2024,5,31)),"Y","N")</f>
        <v>N</v>
      </c>
    </row>
    <row r="159" spans="1:19" x14ac:dyDescent="0.25">
      <c r="A159" t="s">
        <v>28</v>
      </c>
      <c r="B159" t="s">
        <v>14</v>
      </c>
      <c r="C159" t="s">
        <v>19</v>
      </c>
      <c r="D159" s="1">
        <v>12504.644555999999</v>
      </c>
      <c r="E159" s="1">
        <v>47831.744696000002</v>
      </c>
      <c r="F159" s="13">
        <v>0.26142982313262175</v>
      </c>
      <c r="G159" s="13">
        <v>0</v>
      </c>
      <c r="H159" t="s">
        <v>21</v>
      </c>
      <c r="I159" t="s">
        <v>22</v>
      </c>
      <c r="J159">
        <v>2018</v>
      </c>
      <c r="K159">
        <v>3</v>
      </c>
      <c r="L159" s="12">
        <v>-4.0822398276787988</v>
      </c>
      <c r="M159" s="1">
        <v>12504.644555999999</v>
      </c>
      <c r="N159" s="12">
        <v>-4.3538125292746717</v>
      </c>
      <c r="O159" s="13">
        <v>0</v>
      </c>
      <c r="P159" s="12">
        <v>0</v>
      </c>
      <c r="Q159" s="12">
        <v>0</v>
      </c>
      <c r="R159" s="2">
        <f>DATE(CURR[[#This Row],[YEAR]],CURR[[#This Row],[MONTH]],1)</f>
        <v>43160</v>
      </c>
      <c r="S159" t="str">
        <f>IF(AND(CURR[[#This Row],[DATE]]&gt;=DATE(2023,6,1),CURR[[#This Row],[DATE]]&lt;=DATE(2024,5,31)),"Y","N")</f>
        <v>N</v>
      </c>
    </row>
    <row r="160" spans="1:19" x14ac:dyDescent="0.25">
      <c r="A160" t="s">
        <v>28</v>
      </c>
      <c r="B160" t="s">
        <v>14</v>
      </c>
      <c r="C160" t="s">
        <v>19</v>
      </c>
      <c r="D160" s="1">
        <v>12504.644555999999</v>
      </c>
      <c r="E160" s="1">
        <v>47831.744696000002</v>
      </c>
      <c r="F160" s="13">
        <v>0.26142982313262175</v>
      </c>
      <c r="G160" s="13">
        <v>0</v>
      </c>
      <c r="H160" t="s">
        <v>21</v>
      </c>
      <c r="I160" t="s">
        <v>23</v>
      </c>
      <c r="J160">
        <v>2018</v>
      </c>
      <c r="K160">
        <v>3</v>
      </c>
      <c r="L160" s="12">
        <v>-0.27157270159587249</v>
      </c>
      <c r="M160" s="1">
        <v>12504.644555999999</v>
      </c>
      <c r="N160" s="12">
        <v>-4.3538125292746717</v>
      </c>
      <c r="O160" s="13">
        <v>0</v>
      </c>
      <c r="P160" s="12">
        <v>0</v>
      </c>
      <c r="Q160" s="12">
        <v>0</v>
      </c>
      <c r="R160" s="2">
        <f>DATE(CURR[[#This Row],[YEAR]],CURR[[#This Row],[MONTH]],1)</f>
        <v>43160</v>
      </c>
      <c r="S160" t="str">
        <f>IF(AND(CURR[[#This Row],[DATE]]&gt;=DATE(2023,6,1),CURR[[#This Row],[DATE]]&lt;=DATE(2024,5,31)),"Y","N")</f>
        <v>N</v>
      </c>
    </row>
    <row r="161" spans="1:19" x14ac:dyDescent="0.25">
      <c r="A161" t="s">
        <v>28</v>
      </c>
      <c r="B161" t="s">
        <v>14</v>
      </c>
      <c r="C161" t="s">
        <v>19</v>
      </c>
      <c r="D161" s="1">
        <v>3205.463076</v>
      </c>
      <c r="E161" s="1">
        <v>16631.605611999999</v>
      </c>
      <c r="F161" s="13">
        <v>0</v>
      </c>
      <c r="G161" s="13">
        <v>0.19273323037958531</v>
      </c>
      <c r="H161" t="s">
        <v>24</v>
      </c>
      <c r="I161" t="s">
        <v>17</v>
      </c>
      <c r="J161">
        <v>2018</v>
      </c>
      <c r="K161">
        <v>3</v>
      </c>
      <c r="L161" s="12">
        <v>-0.98276596491790369</v>
      </c>
      <c r="M161" s="1">
        <v>12504.644555999999</v>
      </c>
      <c r="N161" s="12">
        <v>-4.3538125292746717</v>
      </c>
      <c r="O161" s="13">
        <v>0.25634179857291101</v>
      </c>
      <c r="P161" s="12">
        <v>-1.116064134403544</v>
      </c>
      <c r="Q161" s="12">
        <v>-2.0988300993214475</v>
      </c>
      <c r="R161" s="2">
        <f>DATE(CURR[[#This Row],[YEAR]],CURR[[#This Row],[MONTH]],1)</f>
        <v>43160</v>
      </c>
      <c r="S161" t="str">
        <f>IF(AND(CURR[[#This Row],[DATE]]&gt;=DATE(2023,6,1),CURR[[#This Row],[DATE]]&lt;=DATE(2024,5,31)),"Y","N")</f>
        <v>N</v>
      </c>
    </row>
    <row r="162" spans="1:19" x14ac:dyDescent="0.25">
      <c r="A162" t="s">
        <v>28</v>
      </c>
      <c r="B162" t="s">
        <v>14</v>
      </c>
      <c r="C162" t="s">
        <v>19</v>
      </c>
      <c r="D162" s="1">
        <v>8965.2786639999995</v>
      </c>
      <c r="E162" s="1">
        <v>13958.173403999999</v>
      </c>
      <c r="F162" s="13">
        <v>0</v>
      </c>
      <c r="G162" s="13">
        <v>0.64229597989023512</v>
      </c>
      <c r="H162" t="s">
        <v>25</v>
      </c>
      <c r="I162" t="s">
        <v>17</v>
      </c>
      <c r="J162">
        <v>2018</v>
      </c>
      <c r="K162">
        <v>3</v>
      </c>
      <c r="L162" s="12">
        <v>-4.8366128908093433</v>
      </c>
      <c r="M162" s="1">
        <v>12504.644555999999</v>
      </c>
      <c r="N162" s="12">
        <v>-4.3538125292746717</v>
      </c>
      <c r="O162" s="13">
        <v>0.7169558977746604</v>
      </c>
      <c r="P162" s="12">
        <v>-3.1214915706686872</v>
      </c>
      <c r="Q162" s="12">
        <v>-7.9581044614780305</v>
      </c>
      <c r="R162" s="2">
        <f>DATE(CURR[[#This Row],[YEAR]],CURR[[#This Row],[MONTH]],1)</f>
        <v>43160</v>
      </c>
      <c r="S162" t="str">
        <f>IF(AND(CURR[[#This Row],[DATE]]&gt;=DATE(2023,6,1),CURR[[#This Row],[DATE]]&lt;=DATE(2024,5,31)),"Y","N")</f>
        <v>N</v>
      </c>
    </row>
    <row r="163" spans="1:19" x14ac:dyDescent="0.25">
      <c r="A163" t="s">
        <v>28</v>
      </c>
      <c r="B163" t="s">
        <v>14</v>
      </c>
      <c r="C163" t="s">
        <v>19</v>
      </c>
      <c r="D163" s="1">
        <v>333.45401199999998</v>
      </c>
      <c r="E163" s="1">
        <v>4580.0501920000006</v>
      </c>
      <c r="F163" s="13">
        <v>0</v>
      </c>
      <c r="G163" s="13">
        <v>7.2805754963656502E-2</v>
      </c>
      <c r="H163" t="s">
        <v>26</v>
      </c>
      <c r="I163" t="s">
        <v>17</v>
      </c>
      <c r="J163">
        <v>2018</v>
      </c>
      <c r="K163">
        <v>3</v>
      </c>
      <c r="L163" s="12">
        <v>-0.88640170712573296</v>
      </c>
      <c r="M163" s="1">
        <v>12504.644555999999</v>
      </c>
      <c r="N163" s="12">
        <v>-4.3538125292746717</v>
      </c>
      <c r="O163" s="13">
        <v>2.6666412668243458E-2</v>
      </c>
      <c r="P163" s="12">
        <v>-0.1161005615858072</v>
      </c>
      <c r="Q163" s="12">
        <v>-1.0025022687115401</v>
      </c>
      <c r="R163" s="2">
        <f>DATE(CURR[[#This Row],[YEAR]],CURR[[#This Row],[MONTH]],1)</f>
        <v>43160</v>
      </c>
      <c r="S163" t="str">
        <f>IF(AND(CURR[[#This Row],[DATE]]&gt;=DATE(2023,6,1),CURR[[#This Row],[DATE]]&lt;=DATE(2024,5,31)),"Y","N")</f>
        <v>N</v>
      </c>
    </row>
    <row r="164" spans="1:19" x14ac:dyDescent="0.25">
      <c r="A164" t="s">
        <v>28</v>
      </c>
      <c r="B164" t="s">
        <v>14</v>
      </c>
      <c r="C164" t="s">
        <v>20</v>
      </c>
      <c r="D164" s="1">
        <v>4461.6365720000003</v>
      </c>
      <c r="E164" s="1">
        <v>12661.915488000001</v>
      </c>
      <c r="F164" s="13">
        <v>0</v>
      </c>
      <c r="G164" s="13">
        <v>0.3523666364878521</v>
      </c>
      <c r="H164" t="s">
        <v>16</v>
      </c>
      <c r="I164" t="s">
        <v>17</v>
      </c>
      <c r="J164">
        <v>2018</v>
      </c>
      <c r="K164">
        <v>3</v>
      </c>
      <c r="L164" s="12">
        <v>-0.83645367231837076</v>
      </c>
      <c r="M164" s="1">
        <v>11796.240787999999</v>
      </c>
      <c r="N164" s="12">
        <v>-4.1071635991838207</v>
      </c>
      <c r="O164" s="13">
        <v>0.37822528822391488</v>
      </c>
      <c r="P164" s="12">
        <v>-1.5534331360840721</v>
      </c>
      <c r="Q164" s="12">
        <v>-2.3898868084024429</v>
      </c>
      <c r="R164" s="2">
        <f>DATE(CURR[[#This Row],[YEAR]],CURR[[#This Row],[MONTH]],1)</f>
        <v>43160</v>
      </c>
      <c r="S164" t="str">
        <f>IF(AND(CURR[[#This Row],[DATE]]&gt;=DATE(2023,6,1),CURR[[#This Row],[DATE]]&lt;=DATE(2024,5,31)),"Y","N")</f>
        <v>N</v>
      </c>
    </row>
    <row r="165" spans="1:19" x14ac:dyDescent="0.25">
      <c r="A165" t="s">
        <v>28</v>
      </c>
      <c r="B165" t="s">
        <v>14</v>
      </c>
      <c r="C165" t="s">
        <v>20</v>
      </c>
      <c r="D165" s="1">
        <v>11796.240787999999</v>
      </c>
      <c r="E165" s="1">
        <v>47831.744696000002</v>
      </c>
      <c r="F165" s="13">
        <v>0.24661949638200165</v>
      </c>
      <c r="G165" s="13">
        <v>0</v>
      </c>
      <c r="H165" t="s">
        <v>21</v>
      </c>
      <c r="I165" t="s">
        <v>23</v>
      </c>
      <c r="J165">
        <v>2018</v>
      </c>
      <c r="K165">
        <v>3</v>
      </c>
      <c r="L165" s="12">
        <v>-0.25618776808297655</v>
      </c>
      <c r="M165" s="1">
        <v>11796.240787999999</v>
      </c>
      <c r="N165" s="12">
        <v>-4.1071635991838207</v>
      </c>
      <c r="O165" s="13">
        <v>0</v>
      </c>
      <c r="P165" s="12">
        <v>0</v>
      </c>
      <c r="Q165" s="12">
        <v>0</v>
      </c>
      <c r="R165" s="2">
        <f>DATE(CURR[[#This Row],[YEAR]],CURR[[#This Row],[MONTH]],1)</f>
        <v>43160</v>
      </c>
      <c r="S165" t="str">
        <f>IF(AND(CURR[[#This Row],[DATE]]&gt;=DATE(2023,6,1),CURR[[#This Row],[DATE]]&lt;=DATE(2024,5,31)),"Y","N")</f>
        <v>N</v>
      </c>
    </row>
    <row r="166" spans="1:19" x14ac:dyDescent="0.25">
      <c r="A166" t="s">
        <v>28</v>
      </c>
      <c r="B166" t="s">
        <v>14</v>
      </c>
      <c r="C166" t="s">
        <v>20</v>
      </c>
      <c r="D166" s="1">
        <v>11796.240787999999</v>
      </c>
      <c r="E166" s="1">
        <v>47831.744696000002</v>
      </c>
      <c r="F166" s="13">
        <v>0.24661949638200165</v>
      </c>
      <c r="G166" s="13">
        <v>0</v>
      </c>
      <c r="H166" t="s">
        <v>21</v>
      </c>
      <c r="I166" t="s">
        <v>22</v>
      </c>
      <c r="J166">
        <v>2018</v>
      </c>
      <c r="K166">
        <v>3</v>
      </c>
      <c r="L166" s="12">
        <v>-3.8509758311008437</v>
      </c>
      <c r="M166" s="1">
        <v>11796.240787999999</v>
      </c>
      <c r="N166" s="12">
        <v>-4.1071635991838207</v>
      </c>
      <c r="O166" s="13">
        <v>0</v>
      </c>
      <c r="P166" s="12">
        <v>0</v>
      </c>
      <c r="Q166" s="12">
        <v>0</v>
      </c>
      <c r="R166" s="2">
        <f>DATE(CURR[[#This Row],[YEAR]],CURR[[#This Row],[MONTH]],1)</f>
        <v>43160</v>
      </c>
      <c r="S166" t="str">
        <f>IF(AND(CURR[[#This Row],[DATE]]&gt;=DATE(2023,6,1),CURR[[#This Row],[DATE]]&lt;=DATE(2024,5,31)),"Y","N")</f>
        <v>N</v>
      </c>
    </row>
    <row r="167" spans="1:19" x14ac:dyDescent="0.25">
      <c r="A167" t="s">
        <v>28</v>
      </c>
      <c r="B167" t="s">
        <v>14</v>
      </c>
      <c r="C167" t="s">
        <v>20</v>
      </c>
      <c r="D167" s="1">
        <v>4814.4191119999996</v>
      </c>
      <c r="E167" s="1">
        <v>16631.605611999999</v>
      </c>
      <c r="F167" s="13">
        <v>0</v>
      </c>
      <c r="G167" s="13">
        <v>0.28947410276048818</v>
      </c>
      <c r="H167" t="s">
        <v>24</v>
      </c>
      <c r="I167" t="s">
        <v>17</v>
      </c>
      <c r="J167">
        <v>2018</v>
      </c>
      <c r="K167">
        <v>3</v>
      </c>
      <c r="L167" s="12">
        <v>-1.4760573221227387</v>
      </c>
      <c r="M167" s="1">
        <v>11796.240787999999</v>
      </c>
      <c r="N167" s="12">
        <v>-4.1071635991838207</v>
      </c>
      <c r="O167" s="13">
        <v>0.40813164113245126</v>
      </c>
      <c r="P167" s="12">
        <v>-1.676263420134358</v>
      </c>
      <c r="Q167" s="12">
        <v>-3.1523207422570967</v>
      </c>
      <c r="R167" s="2">
        <f>DATE(CURR[[#This Row],[YEAR]],CURR[[#This Row],[MONTH]],1)</f>
        <v>43160</v>
      </c>
      <c r="S167" t="str">
        <f>IF(AND(CURR[[#This Row],[DATE]]&gt;=DATE(2023,6,1),CURR[[#This Row],[DATE]]&lt;=DATE(2024,5,31)),"Y","N")</f>
        <v>N</v>
      </c>
    </row>
    <row r="168" spans="1:19" x14ac:dyDescent="0.25">
      <c r="A168" t="s">
        <v>28</v>
      </c>
      <c r="B168" t="s">
        <v>14</v>
      </c>
      <c r="C168" t="s">
        <v>20</v>
      </c>
      <c r="D168" s="1">
        <v>1874.11528</v>
      </c>
      <c r="E168" s="1">
        <v>13958.173403999999</v>
      </c>
      <c r="F168" s="13">
        <v>0</v>
      </c>
      <c r="G168" s="13">
        <v>0.13426651365879536</v>
      </c>
      <c r="H168" t="s">
        <v>25</v>
      </c>
      <c r="I168" t="s">
        <v>17</v>
      </c>
      <c r="J168">
        <v>2018</v>
      </c>
      <c r="K168">
        <v>3</v>
      </c>
      <c r="L168" s="12">
        <v>-1.0110528029104844</v>
      </c>
      <c r="M168" s="1">
        <v>11796.240787999999</v>
      </c>
      <c r="N168" s="12">
        <v>-4.1071635991838207</v>
      </c>
      <c r="O168" s="13">
        <v>0.15887394244329833</v>
      </c>
      <c r="P168" s="12">
        <v>-0.65252127326194032</v>
      </c>
      <c r="Q168" s="12">
        <v>-1.6635740761724247</v>
      </c>
      <c r="R168" s="2">
        <f>DATE(CURR[[#This Row],[YEAR]],CURR[[#This Row],[MONTH]],1)</f>
        <v>43160</v>
      </c>
      <c r="S168" t="str">
        <f>IF(AND(CURR[[#This Row],[DATE]]&gt;=DATE(2023,6,1),CURR[[#This Row],[DATE]]&lt;=DATE(2024,5,31)),"Y","N")</f>
        <v>N</v>
      </c>
    </row>
    <row r="169" spans="1:19" x14ac:dyDescent="0.25">
      <c r="A169" t="s">
        <v>28</v>
      </c>
      <c r="B169" t="s">
        <v>14</v>
      </c>
      <c r="C169" t="s">
        <v>20</v>
      </c>
      <c r="D169" s="1">
        <v>646.06982399999981</v>
      </c>
      <c r="E169" s="1">
        <v>4580.0501920000006</v>
      </c>
      <c r="F169" s="13">
        <v>0</v>
      </c>
      <c r="G169" s="13">
        <v>0.14106173446057285</v>
      </c>
      <c r="H169" t="s">
        <v>26</v>
      </c>
      <c r="I169" t="s">
        <v>17</v>
      </c>
      <c r="J169">
        <v>2018</v>
      </c>
      <c r="K169">
        <v>3</v>
      </c>
      <c r="L169" s="12">
        <v>-1.7174104203491236</v>
      </c>
      <c r="M169" s="1">
        <v>11796.240787999999</v>
      </c>
      <c r="N169" s="12">
        <v>-4.1071635991838207</v>
      </c>
      <c r="O169" s="13">
        <v>5.4769128200335603E-2</v>
      </c>
      <c r="P169" s="12">
        <v>-0.22494576970345045</v>
      </c>
      <c r="Q169" s="12">
        <v>-1.9423561900525741</v>
      </c>
      <c r="R169" s="2">
        <f>DATE(CURR[[#This Row],[YEAR]],CURR[[#This Row],[MONTH]],1)</f>
        <v>43160</v>
      </c>
      <c r="S169" t="str">
        <f>IF(AND(CURR[[#This Row],[DATE]]&gt;=DATE(2023,6,1),CURR[[#This Row],[DATE]]&lt;=DATE(2024,5,31)),"Y","N")</f>
        <v>N</v>
      </c>
    </row>
    <row r="170" spans="1:19" x14ac:dyDescent="0.25">
      <c r="A170" t="s">
        <v>28</v>
      </c>
      <c r="B170" t="s">
        <v>110</v>
      </c>
      <c r="C170" t="s">
        <v>15</v>
      </c>
      <c r="D170" s="1">
        <v>1175628.9581299992</v>
      </c>
      <c r="E170" s="1">
        <v>5191118.1882350026</v>
      </c>
      <c r="F170" s="13">
        <v>0</v>
      </c>
      <c r="G170" s="13">
        <v>0.22646931075358873</v>
      </c>
      <c r="H170" t="s">
        <v>16</v>
      </c>
      <c r="I170" t="s">
        <v>17</v>
      </c>
      <c r="J170">
        <v>2018</v>
      </c>
      <c r="K170">
        <v>3</v>
      </c>
      <c r="L170" s="12">
        <v>-0.53759654584602035</v>
      </c>
      <c r="M170" s="1">
        <v>3659824.5204829937</v>
      </c>
      <c r="N170" s="12">
        <v>-3.2249373106222214</v>
      </c>
      <c r="O170" s="13">
        <v>0.32122549907798564</v>
      </c>
      <c r="P170" s="12">
        <v>-1.0359320970998398</v>
      </c>
      <c r="Q170" s="12">
        <v>-1.5735286429458601</v>
      </c>
      <c r="R170" s="2">
        <f>DATE(CURR[[#This Row],[YEAR]],CURR[[#This Row],[MONTH]],1)</f>
        <v>43160</v>
      </c>
      <c r="S170" t="str">
        <f>IF(AND(CURR[[#This Row],[DATE]]&gt;=DATE(2023,6,1),CURR[[#This Row],[DATE]]&lt;=DATE(2024,5,31)),"Y","N")</f>
        <v>N</v>
      </c>
    </row>
    <row r="171" spans="1:19" x14ac:dyDescent="0.25">
      <c r="A171" t="s">
        <v>28</v>
      </c>
      <c r="B171" t="s">
        <v>110</v>
      </c>
      <c r="C171" t="s">
        <v>15</v>
      </c>
      <c r="D171" s="1">
        <v>3659824.5204829937</v>
      </c>
      <c r="E171" s="1">
        <v>18899642.160560992</v>
      </c>
      <c r="F171" s="13">
        <v>0.19364517536316991</v>
      </c>
      <c r="G171" s="13">
        <v>0</v>
      </c>
      <c r="H171" t="s">
        <v>21</v>
      </c>
      <c r="I171" t="s">
        <v>22</v>
      </c>
      <c r="J171">
        <v>2018</v>
      </c>
      <c r="K171">
        <v>3</v>
      </c>
      <c r="L171" s="12">
        <v>-3.0237791459024121</v>
      </c>
      <c r="M171" s="1">
        <v>3659824.5204829937</v>
      </c>
      <c r="N171" s="12">
        <v>-3.2249373106222214</v>
      </c>
      <c r="O171" s="13">
        <v>0</v>
      </c>
      <c r="P171" s="12">
        <v>0</v>
      </c>
      <c r="Q171" s="12">
        <v>0</v>
      </c>
      <c r="R171" s="2">
        <f>DATE(CURR[[#This Row],[YEAR]],CURR[[#This Row],[MONTH]],1)</f>
        <v>43160</v>
      </c>
      <c r="S171" t="str">
        <f>IF(AND(CURR[[#This Row],[DATE]]&gt;=DATE(2023,6,1),CURR[[#This Row],[DATE]]&lt;=DATE(2024,5,31)),"Y","N")</f>
        <v>N</v>
      </c>
    </row>
    <row r="172" spans="1:19" x14ac:dyDescent="0.25">
      <c r="A172" t="s">
        <v>28</v>
      </c>
      <c r="B172" t="s">
        <v>110</v>
      </c>
      <c r="C172" t="s">
        <v>15</v>
      </c>
      <c r="D172" s="1">
        <v>3659824.5204829937</v>
      </c>
      <c r="E172" s="1">
        <v>18899642.160560992</v>
      </c>
      <c r="F172" s="13">
        <v>0.19364517536316991</v>
      </c>
      <c r="G172" s="13">
        <v>0</v>
      </c>
      <c r="H172" t="s">
        <v>21</v>
      </c>
      <c r="I172" t="s">
        <v>23</v>
      </c>
      <c r="J172">
        <v>2018</v>
      </c>
      <c r="K172">
        <v>3</v>
      </c>
      <c r="L172" s="12">
        <v>-0.20115816471980932</v>
      </c>
      <c r="M172" s="1">
        <v>3659824.5204829937</v>
      </c>
      <c r="N172" s="12">
        <v>-3.2249373106222214</v>
      </c>
      <c r="O172" s="13">
        <v>0</v>
      </c>
      <c r="P172" s="12">
        <v>0</v>
      </c>
      <c r="Q172" s="12">
        <v>0</v>
      </c>
      <c r="R172" s="2">
        <f>DATE(CURR[[#This Row],[YEAR]],CURR[[#This Row],[MONTH]],1)</f>
        <v>43160</v>
      </c>
      <c r="S172" t="str">
        <f>IF(AND(CURR[[#This Row],[DATE]]&gt;=DATE(2023,6,1),CURR[[#This Row],[DATE]]&lt;=DATE(2024,5,31)),"Y","N")</f>
        <v>N</v>
      </c>
    </row>
    <row r="173" spans="1:19" x14ac:dyDescent="0.25">
      <c r="A173" t="s">
        <v>28</v>
      </c>
      <c r="B173" t="s">
        <v>110</v>
      </c>
      <c r="C173" t="s">
        <v>15</v>
      </c>
      <c r="D173" s="1">
        <v>1501630.5370689994</v>
      </c>
      <c r="E173" s="1">
        <v>6437037.4305569995</v>
      </c>
      <c r="F173" s="13">
        <v>0</v>
      </c>
      <c r="G173" s="13">
        <v>0.23327975847098076</v>
      </c>
      <c r="H173" t="s">
        <v>24</v>
      </c>
      <c r="I173" t="s">
        <v>17</v>
      </c>
      <c r="J173">
        <v>2018</v>
      </c>
      <c r="K173">
        <v>3</v>
      </c>
      <c r="L173" s="12">
        <v>-1.1895167557666408</v>
      </c>
      <c r="M173" s="1">
        <v>3659824.5204829937</v>
      </c>
      <c r="N173" s="12">
        <v>-3.2249373106222214</v>
      </c>
      <c r="O173" s="13">
        <v>0.4103012394897082</v>
      </c>
      <c r="P173" s="12">
        <v>-1.3231957758249036</v>
      </c>
      <c r="Q173" s="12">
        <v>-2.5127125315915446</v>
      </c>
      <c r="R173" s="2">
        <f>DATE(CURR[[#This Row],[YEAR]],CURR[[#This Row],[MONTH]],1)</f>
        <v>43160</v>
      </c>
      <c r="S173" t="str">
        <f>IF(AND(CURR[[#This Row],[DATE]]&gt;=DATE(2023,6,1),CURR[[#This Row],[DATE]]&lt;=DATE(2024,5,31)),"Y","N")</f>
        <v>N</v>
      </c>
    </row>
    <row r="174" spans="1:19" x14ac:dyDescent="0.25">
      <c r="A174" t="s">
        <v>28</v>
      </c>
      <c r="B174" t="s">
        <v>110</v>
      </c>
      <c r="C174" t="s">
        <v>15</v>
      </c>
      <c r="D174" s="1">
        <v>520029.63640299975</v>
      </c>
      <c r="E174" s="1">
        <v>5250988.6204480045</v>
      </c>
      <c r="F174" s="13">
        <v>0</v>
      </c>
      <c r="G174" s="13">
        <v>9.9034615001437926E-2</v>
      </c>
      <c r="H174" t="s">
        <v>25</v>
      </c>
      <c r="I174" t="s">
        <v>17</v>
      </c>
      <c r="J174">
        <v>2018</v>
      </c>
      <c r="K174">
        <v>3</v>
      </c>
      <c r="L174" s="12">
        <v>-0.7457497953422535</v>
      </c>
      <c r="M174" s="1">
        <v>3659824.5204829937</v>
      </c>
      <c r="N174" s="12">
        <v>-3.2249373106222214</v>
      </c>
      <c r="O174" s="13">
        <v>0.14209141271461029</v>
      </c>
      <c r="P174" s="12">
        <v>-0.45823589838236745</v>
      </c>
      <c r="Q174" s="12">
        <v>-1.2039856937246209</v>
      </c>
      <c r="R174" s="2">
        <f>DATE(CURR[[#This Row],[YEAR]],CURR[[#This Row],[MONTH]],1)</f>
        <v>43160</v>
      </c>
      <c r="S174" t="str">
        <f>IF(AND(CURR[[#This Row],[DATE]]&gt;=DATE(2023,6,1),CURR[[#This Row],[DATE]]&lt;=DATE(2024,5,31)),"Y","N")</f>
        <v>N</v>
      </c>
    </row>
    <row r="175" spans="1:19" x14ac:dyDescent="0.25">
      <c r="A175" t="s">
        <v>28</v>
      </c>
      <c r="B175" t="s">
        <v>110</v>
      </c>
      <c r="C175" t="s">
        <v>15</v>
      </c>
      <c r="D175" s="1">
        <v>462535.38888100017</v>
      </c>
      <c r="E175" s="1">
        <v>2020497.9213209981</v>
      </c>
      <c r="F175" s="13">
        <v>0</v>
      </c>
      <c r="G175" s="13">
        <v>0.22892148712461691</v>
      </c>
      <c r="H175" t="s">
        <v>26</v>
      </c>
      <c r="I175" t="s">
        <v>17</v>
      </c>
      <c r="J175">
        <v>2018</v>
      </c>
      <c r="K175">
        <v>3</v>
      </c>
      <c r="L175" s="12">
        <v>-2.7870928209770591</v>
      </c>
      <c r="M175" s="1">
        <v>3659824.5204829937</v>
      </c>
      <c r="N175" s="12">
        <v>-3.2249373106222214</v>
      </c>
      <c r="O175" s="13">
        <v>0.12638184871769714</v>
      </c>
      <c r="P175" s="12">
        <v>-0.4075735393151147</v>
      </c>
      <c r="Q175" s="12">
        <v>-3.1946663602921737</v>
      </c>
      <c r="R175" s="2">
        <f>DATE(CURR[[#This Row],[YEAR]],CURR[[#This Row],[MONTH]],1)</f>
        <v>43160</v>
      </c>
      <c r="S175" t="str">
        <f>IF(AND(CURR[[#This Row],[DATE]]&gt;=DATE(2023,6,1),CURR[[#This Row],[DATE]]&lt;=DATE(2024,5,31)),"Y","N")</f>
        <v>N</v>
      </c>
    </row>
    <row r="176" spans="1:19" x14ac:dyDescent="0.25">
      <c r="A176" t="s">
        <v>28</v>
      </c>
      <c r="B176" t="s">
        <v>110</v>
      </c>
      <c r="C176" t="s">
        <v>18</v>
      </c>
      <c r="D176" s="1">
        <v>2565326.5439030007</v>
      </c>
      <c r="E176" s="1">
        <v>5191118.1882350026</v>
      </c>
      <c r="F176" s="13">
        <v>0</v>
      </c>
      <c r="G176" s="13">
        <v>0.49417610057828798</v>
      </c>
      <c r="H176" t="s">
        <v>16</v>
      </c>
      <c r="I176" t="s">
        <v>17</v>
      </c>
      <c r="J176">
        <v>2018</v>
      </c>
      <c r="K176">
        <v>3</v>
      </c>
      <c r="L176" s="12">
        <v>-1.1730832925067014</v>
      </c>
      <c r="M176" s="1">
        <v>6438967.0864979923</v>
      </c>
      <c r="N176" s="12">
        <v>-5.6738417601441196</v>
      </c>
      <c r="O176" s="13">
        <v>0.39840653158210559</v>
      </c>
      <c r="P176" s="12">
        <v>-2.2604956164047278</v>
      </c>
      <c r="Q176" s="12">
        <v>-3.4335789089114295</v>
      </c>
      <c r="R176" s="2">
        <f>DATE(CURR[[#This Row],[YEAR]],CURR[[#This Row],[MONTH]],1)</f>
        <v>43160</v>
      </c>
      <c r="S176" t="str">
        <f>IF(AND(CURR[[#This Row],[DATE]]&gt;=DATE(2023,6,1),CURR[[#This Row],[DATE]]&lt;=DATE(2024,5,31)),"Y","N")</f>
        <v>N</v>
      </c>
    </row>
    <row r="177" spans="1:19" x14ac:dyDescent="0.25">
      <c r="A177" t="s">
        <v>28</v>
      </c>
      <c r="B177" t="s">
        <v>110</v>
      </c>
      <c r="C177" t="s">
        <v>18</v>
      </c>
      <c r="D177" s="1">
        <v>6438967.0864979923</v>
      </c>
      <c r="E177" s="1">
        <v>18899642.160560992</v>
      </c>
      <c r="F177" s="13">
        <v>0.34069253966800322</v>
      </c>
      <c r="G177" s="13">
        <v>0</v>
      </c>
      <c r="H177" t="s">
        <v>21</v>
      </c>
      <c r="I177" t="s">
        <v>23</v>
      </c>
      <c r="J177">
        <v>2018</v>
      </c>
      <c r="K177">
        <v>3</v>
      </c>
      <c r="L177" s="12">
        <v>-0.35391063002120587</v>
      </c>
      <c r="M177" s="1">
        <v>6438967.0864979923</v>
      </c>
      <c r="N177" s="12">
        <v>-5.6738417601441196</v>
      </c>
      <c r="O177" s="13">
        <v>0</v>
      </c>
      <c r="P177" s="12">
        <v>0</v>
      </c>
      <c r="Q177" s="12">
        <v>0</v>
      </c>
      <c r="R177" s="2">
        <f>DATE(CURR[[#This Row],[YEAR]],CURR[[#This Row],[MONTH]],1)</f>
        <v>43160</v>
      </c>
      <c r="S177" t="str">
        <f>IF(AND(CURR[[#This Row],[DATE]]&gt;=DATE(2023,6,1),CURR[[#This Row],[DATE]]&lt;=DATE(2024,5,31)),"Y","N")</f>
        <v>N</v>
      </c>
    </row>
    <row r="178" spans="1:19" x14ac:dyDescent="0.25">
      <c r="A178" t="s">
        <v>28</v>
      </c>
      <c r="B178" t="s">
        <v>110</v>
      </c>
      <c r="C178" t="s">
        <v>18</v>
      </c>
      <c r="D178" s="1">
        <v>6438967.0864979923</v>
      </c>
      <c r="E178" s="1">
        <v>18899642.160560992</v>
      </c>
      <c r="F178" s="13">
        <v>0.34069253966800322</v>
      </c>
      <c r="G178" s="13">
        <v>0</v>
      </c>
      <c r="H178" t="s">
        <v>21</v>
      </c>
      <c r="I178" t="s">
        <v>22</v>
      </c>
      <c r="J178">
        <v>2018</v>
      </c>
      <c r="K178">
        <v>3</v>
      </c>
      <c r="L178" s="12">
        <v>-5.3199311301229137</v>
      </c>
      <c r="M178" s="1">
        <v>6438967.0864979923</v>
      </c>
      <c r="N178" s="12">
        <v>-5.6738417601441196</v>
      </c>
      <c r="O178" s="13">
        <v>0</v>
      </c>
      <c r="P178" s="12">
        <v>0</v>
      </c>
      <c r="Q178" s="12">
        <v>0</v>
      </c>
      <c r="R178" s="2">
        <f>DATE(CURR[[#This Row],[YEAR]],CURR[[#This Row],[MONTH]],1)</f>
        <v>43160</v>
      </c>
      <c r="S178" t="str">
        <f>IF(AND(CURR[[#This Row],[DATE]]&gt;=DATE(2023,6,1),CURR[[#This Row],[DATE]]&lt;=DATE(2024,5,31)),"Y","N")</f>
        <v>N</v>
      </c>
    </row>
    <row r="179" spans="1:19" x14ac:dyDescent="0.25">
      <c r="A179" t="s">
        <v>28</v>
      </c>
      <c r="B179" t="s">
        <v>110</v>
      </c>
      <c r="C179" t="s">
        <v>18</v>
      </c>
      <c r="D179" s="1">
        <v>1939681.1017420008</v>
      </c>
      <c r="E179" s="1">
        <v>6437037.4305569995</v>
      </c>
      <c r="F179" s="13">
        <v>0</v>
      </c>
      <c r="G179" s="13">
        <v>0.30133133800562029</v>
      </c>
      <c r="H179" t="s">
        <v>24</v>
      </c>
      <c r="I179" t="s">
        <v>17</v>
      </c>
      <c r="J179">
        <v>2018</v>
      </c>
      <c r="K179">
        <v>3</v>
      </c>
      <c r="L179" s="12">
        <v>-1.5365185472783107</v>
      </c>
      <c r="M179" s="1">
        <v>6438967.0864979923</v>
      </c>
      <c r="N179" s="12">
        <v>-5.6738417601441196</v>
      </c>
      <c r="O179" s="13">
        <v>0.30124103380018197</v>
      </c>
      <c r="P179" s="12">
        <v>-1.7091939574444586</v>
      </c>
      <c r="Q179" s="12">
        <v>-3.2457125047227695</v>
      </c>
      <c r="R179" s="2">
        <f>DATE(CURR[[#This Row],[YEAR]],CURR[[#This Row],[MONTH]],1)</f>
        <v>43160</v>
      </c>
      <c r="S179" t="str">
        <f>IF(AND(CURR[[#This Row],[DATE]]&gt;=DATE(2023,6,1),CURR[[#This Row],[DATE]]&lt;=DATE(2024,5,31)),"Y","N")</f>
        <v>N</v>
      </c>
    </row>
    <row r="180" spans="1:19" x14ac:dyDescent="0.25">
      <c r="A180" t="s">
        <v>28</v>
      </c>
      <c r="B180" t="s">
        <v>110</v>
      </c>
      <c r="C180" t="s">
        <v>18</v>
      </c>
      <c r="D180" s="1">
        <v>781132.3896709996</v>
      </c>
      <c r="E180" s="1">
        <v>5250988.6204480045</v>
      </c>
      <c r="F180" s="13">
        <v>0</v>
      </c>
      <c r="G180" s="13">
        <v>0.14875910921405783</v>
      </c>
      <c r="H180" t="s">
        <v>25</v>
      </c>
      <c r="I180" t="s">
        <v>17</v>
      </c>
      <c r="J180">
        <v>2018</v>
      </c>
      <c r="K180">
        <v>3</v>
      </c>
      <c r="L180" s="12">
        <v>-1.1201848490052575</v>
      </c>
      <c r="M180" s="1">
        <v>6438967.0864979923</v>
      </c>
      <c r="N180" s="12">
        <v>-5.6738417601441196</v>
      </c>
      <c r="O180" s="13">
        <v>0.12131330680490242</v>
      </c>
      <c r="P180" s="12">
        <v>-0.68831250621083118</v>
      </c>
      <c r="Q180" s="12">
        <v>-1.8084973552160886</v>
      </c>
      <c r="R180" s="2">
        <f>DATE(CURR[[#This Row],[YEAR]],CURR[[#This Row],[MONTH]],1)</f>
        <v>43160</v>
      </c>
      <c r="S180" t="str">
        <f>IF(AND(CURR[[#This Row],[DATE]]&gt;=DATE(2023,6,1),CURR[[#This Row],[DATE]]&lt;=DATE(2024,5,31)),"Y","N")</f>
        <v>N</v>
      </c>
    </row>
    <row r="181" spans="1:19" x14ac:dyDescent="0.25">
      <c r="A181" t="s">
        <v>28</v>
      </c>
      <c r="B181" t="s">
        <v>110</v>
      </c>
      <c r="C181" t="s">
        <v>18</v>
      </c>
      <c r="D181" s="1">
        <v>1152827.0511819993</v>
      </c>
      <c r="E181" s="1">
        <v>2020497.9213209981</v>
      </c>
      <c r="F181" s="13">
        <v>0</v>
      </c>
      <c r="G181" s="13">
        <v>0.57056581895827085</v>
      </c>
      <c r="H181" t="s">
        <v>26</v>
      </c>
      <c r="I181" t="s">
        <v>17</v>
      </c>
      <c r="J181">
        <v>2018</v>
      </c>
      <c r="K181">
        <v>3</v>
      </c>
      <c r="L181" s="12">
        <v>-6.9465733334496145</v>
      </c>
      <c r="M181" s="1">
        <v>6438967.0864979923</v>
      </c>
      <c r="N181" s="12">
        <v>-5.6738417601441196</v>
      </c>
      <c r="O181" s="13">
        <v>0.17903912781281131</v>
      </c>
      <c r="P181" s="12">
        <v>-1.0158396800841094</v>
      </c>
      <c r="Q181" s="12">
        <v>-7.9624130135337241</v>
      </c>
      <c r="R181" s="2">
        <f>DATE(CURR[[#This Row],[YEAR]],CURR[[#This Row],[MONTH]],1)</f>
        <v>43160</v>
      </c>
      <c r="S181" t="str">
        <f>IF(AND(CURR[[#This Row],[DATE]]&gt;=DATE(2023,6,1),CURR[[#This Row],[DATE]]&lt;=DATE(2024,5,31)),"Y","N")</f>
        <v>N</v>
      </c>
    </row>
    <row r="182" spans="1:19" x14ac:dyDescent="0.25">
      <c r="A182" t="s">
        <v>28</v>
      </c>
      <c r="B182" t="s">
        <v>110</v>
      </c>
      <c r="C182" t="s">
        <v>19</v>
      </c>
      <c r="D182" s="1">
        <v>1325.030685000002</v>
      </c>
      <c r="E182" s="1">
        <v>5191118.1882350026</v>
      </c>
      <c r="F182" s="13">
        <v>0</v>
      </c>
      <c r="G182" s="13">
        <v>2.5524956992946385E-4</v>
      </c>
      <c r="H182" t="s">
        <v>16</v>
      </c>
      <c r="I182" t="s">
        <v>17</v>
      </c>
      <c r="J182">
        <v>2018</v>
      </c>
      <c r="K182">
        <v>3</v>
      </c>
      <c r="L182" s="12">
        <v>-6.0591559477154251E-4</v>
      </c>
      <c r="M182" s="1">
        <v>4765528.1250400068</v>
      </c>
      <c r="N182" s="12">
        <v>-4.1992530978596934</v>
      </c>
      <c r="O182" s="13">
        <v>2.7804487776239453E-4</v>
      </c>
      <c r="P182" s="12">
        <v>-1.1675808142877549E-3</v>
      </c>
      <c r="Q182" s="12">
        <v>-1.7734964090592976E-3</v>
      </c>
      <c r="R182" s="2">
        <f>DATE(CURR[[#This Row],[YEAR]],CURR[[#This Row],[MONTH]],1)</f>
        <v>43160</v>
      </c>
      <c r="S182" t="str">
        <f>IF(AND(CURR[[#This Row],[DATE]]&gt;=DATE(2023,6,1),CURR[[#This Row],[DATE]]&lt;=DATE(2024,5,31)),"Y","N")</f>
        <v>N</v>
      </c>
    </row>
    <row r="183" spans="1:19" x14ac:dyDescent="0.25">
      <c r="A183" t="s">
        <v>28</v>
      </c>
      <c r="B183" t="s">
        <v>110</v>
      </c>
      <c r="C183" t="s">
        <v>19</v>
      </c>
      <c r="D183" s="1">
        <v>4765528.1250400068</v>
      </c>
      <c r="E183" s="1">
        <v>18899642.160560992</v>
      </c>
      <c r="F183" s="13">
        <v>0.25214911925605227</v>
      </c>
      <c r="G183" s="13">
        <v>0</v>
      </c>
      <c r="H183" t="s">
        <v>21</v>
      </c>
      <c r="I183" t="s">
        <v>22</v>
      </c>
      <c r="J183">
        <v>2018</v>
      </c>
      <c r="K183">
        <v>3</v>
      </c>
      <c r="L183" s="12">
        <v>-3.9373211701979898</v>
      </c>
      <c r="M183" s="1">
        <v>4765528.1250400068</v>
      </c>
      <c r="N183" s="12">
        <v>-4.1992530978596934</v>
      </c>
      <c r="O183" s="13">
        <v>0</v>
      </c>
      <c r="P183" s="12">
        <v>0</v>
      </c>
      <c r="Q183" s="12">
        <v>0</v>
      </c>
      <c r="R183" s="2">
        <f>DATE(CURR[[#This Row],[YEAR]],CURR[[#This Row],[MONTH]],1)</f>
        <v>43160</v>
      </c>
      <c r="S183" t="str">
        <f>IF(AND(CURR[[#This Row],[DATE]]&gt;=DATE(2023,6,1),CURR[[#This Row],[DATE]]&lt;=DATE(2024,5,31)),"Y","N")</f>
        <v>N</v>
      </c>
    </row>
    <row r="184" spans="1:19" x14ac:dyDescent="0.25">
      <c r="A184" t="s">
        <v>28</v>
      </c>
      <c r="B184" t="s">
        <v>110</v>
      </c>
      <c r="C184" t="s">
        <v>19</v>
      </c>
      <c r="D184" s="1">
        <v>4765528.1250400068</v>
      </c>
      <c r="E184" s="1">
        <v>18899642.160560992</v>
      </c>
      <c r="F184" s="13">
        <v>0.25214911925605227</v>
      </c>
      <c r="G184" s="13">
        <v>0</v>
      </c>
      <c r="H184" t="s">
        <v>21</v>
      </c>
      <c r="I184" t="s">
        <v>23</v>
      </c>
      <c r="J184">
        <v>2018</v>
      </c>
      <c r="K184">
        <v>3</v>
      </c>
      <c r="L184" s="12">
        <v>-0.26193192766170398</v>
      </c>
      <c r="M184" s="1">
        <v>4765528.1250400068</v>
      </c>
      <c r="N184" s="12">
        <v>-4.1992530978596934</v>
      </c>
      <c r="O184" s="13">
        <v>0</v>
      </c>
      <c r="P184" s="12">
        <v>0</v>
      </c>
      <c r="Q184" s="12">
        <v>0</v>
      </c>
      <c r="R184" s="2">
        <f>DATE(CURR[[#This Row],[YEAR]],CURR[[#This Row],[MONTH]],1)</f>
        <v>43160</v>
      </c>
      <c r="S184" t="str">
        <f>IF(AND(CURR[[#This Row],[DATE]]&gt;=DATE(2023,6,1),CURR[[#This Row],[DATE]]&lt;=DATE(2024,5,31)),"Y","N")</f>
        <v>N</v>
      </c>
    </row>
    <row r="185" spans="1:19" x14ac:dyDescent="0.25">
      <c r="A185" t="s">
        <v>28</v>
      </c>
      <c r="B185" t="s">
        <v>110</v>
      </c>
      <c r="C185" t="s">
        <v>19</v>
      </c>
      <c r="D185" s="1">
        <v>1271583.6627670005</v>
      </c>
      <c r="E185" s="1">
        <v>6437037.4305569995</v>
      </c>
      <c r="F185" s="13">
        <v>0</v>
      </c>
      <c r="G185" s="13">
        <v>0.19754175371588131</v>
      </c>
      <c r="H185" t="s">
        <v>24</v>
      </c>
      <c r="I185" t="s">
        <v>17</v>
      </c>
      <c r="J185">
        <v>2018</v>
      </c>
      <c r="K185">
        <v>3</v>
      </c>
      <c r="L185" s="12">
        <v>-1.0072851050117946</v>
      </c>
      <c r="M185" s="1">
        <v>4765528.1250400068</v>
      </c>
      <c r="N185" s="12">
        <v>-4.1992530978596934</v>
      </c>
      <c r="O185" s="13">
        <v>0.26682953691650396</v>
      </c>
      <c r="P185" s="12">
        <v>-1.1204847594970966</v>
      </c>
      <c r="Q185" s="12">
        <v>-2.1277698645088909</v>
      </c>
      <c r="R185" s="2">
        <f>DATE(CURR[[#This Row],[YEAR]],CURR[[#This Row],[MONTH]],1)</f>
        <v>43160</v>
      </c>
      <c r="S185" t="str">
        <f>IF(AND(CURR[[#This Row],[DATE]]&gt;=DATE(2023,6,1),CURR[[#This Row],[DATE]]&lt;=DATE(2024,5,31)),"Y","N")</f>
        <v>N</v>
      </c>
    </row>
    <row r="186" spans="1:19" x14ac:dyDescent="0.25">
      <c r="A186" t="s">
        <v>28</v>
      </c>
      <c r="B186" t="s">
        <v>110</v>
      </c>
      <c r="C186" t="s">
        <v>19</v>
      </c>
      <c r="D186" s="1">
        <v>3333102.1881059995</v>
      </c>
      <c r="E186" s="1">
        <v>5250988.6204480045</v>
      </c>
      <c r="F186" s="13">
        <v>0</v>
      </c>
      <c r="G186" s="13">
        <v>0.63475707700574402</v>
      </c>
      <c r="H186" t="s">
        <v>25</v>
      </c>
      <c r="I186" t="s">
        <v>17</v>
      </c>
      <c r="J186">
        <v>2018</v>
      </c>
      <c r="K186">
        <v>3</v>
      </c>
      <c r="L186" s="12">
        <v>-4.7798434947438082</v>
      </c>
      <c r="M186" s="1">
        <v>4765528.1250400068</v>
      </c>
      <c r="N186" s="12">
        <v>-4.1992530978596934</v>
      </c>
      <c r="O186" s="13">
        <v>0.69941926700474943</v>
      </c>
      <c r="P186" s="12">
        <v>-2.9370385236724501</v>
      </c>
      <c r="Q186" s="12">
        <v>-7.7168820184162588</v>
      </c>
      <c r="R186" s="2">
        <f>DATE(CURR[[#This Row],[YEAR]],CURR[[#This Row],[MONTH]],1)</f>
        <v>43160</v>
      </c>
      <c r="S186" t="str">
        <f>IF(AND(CURR[[#This Row],[DATE]]&gt;=DATE(2023,6,1),CURR[[#This Row],[DATE]]&lt;=DATE(2024,5,31)),"Y","N")</f>
        <v>N</v>
      </c>
    </row>
    <row r="187" spans="1:19" x14ac:dyDescent="0.25">
      <c r="A187" t="s">
        <v>28</v>
      </c>
      <c r="B187" t="s">
        <v>110</v>
      </c>
      <c r="C187" t="s">
        <v>19</v>
      </c>
      <c r="D187" s="1">
        <v>159517.24348199987</v>
      </c>
      <c r="E187" s="1">
        <v>2020497.9213209981</v>
      </c>
      <c r="F187" s="13">
        <v>0</v>
      </c>
      <c r="G187" s="13">
        <v>7.8949471711264013E-2</v>
      </c>
      <c r="H187" t="s">
        <v>26</v>
      </c>
      <c r="I187" t="s">
        <v>17</v>
      </c>
      <c r="J187">
        <v>2018</v>
      </c>
      <c r="K187">
        <v>3</v>
      </c>
      <c r="L187" s="12">
        <v>-0.96120075310629749</v>
      </c>
      <c r="M187" s="1">
        <v>4765528.1250400068</v>
      </c>
      <c r="N187" s="12">
        <v>-4.1992530978596934</v>
      </c>
      <c r="O187" s="13">
        <v>3.347315120098273E-2</v>
      </c>
      <c r="P187" s="12">
        <v>-0.14056223387585265</v>
      </c>
      <c r="Q187" s="12">
        <v>-1.1017629869821501</v>
      </c>
      <c r="R187" s="2">
        <f>DATE(CURR[[#This Row],[YEAR]],CURR[[#This Row],[MONTH]],1)</f>
        <v>43160</v>
      </c>
      <c r="S187" t="str">
        <f>IF(AND(CURR[[#This Row],[DATE]]&gt;=DATE(2023,6,1),CURR[[#This Row],[DATE]]&lt;=DATE(2024,5,31)),"Y","N")</f>
        <v>N</v>
      </c>
    </row>
    <row r="188" spans="1:19" x14ac:dyDescent="0.25">
      <c r="A188" t="s">
        <v>28</v>
      </c>
      <c r="B188" t="s">
        <v>110</v>
      </c>
      <c r="C188" t="s">
        <v>20</v>
      </c>
      <c r="D188" s="1">
        <v>1448837.6555169993</v>
      </c>
      <c r="E188" s="1">
        <v>5191118.1882350026</v>
      </c>
      <c r="F188" s="13">
        <v>0</v>
      </c>
      <c r="G188" s="13">
        <v>0.27909933909819318</v>
      </c>
      <c r="H188" t="s">
        <v>16</v>
      </c>
      <c r="I188" t="s">
        <v>17</v>
      </c>
      <c r="J188">
        <v>2018</v>
      </c>
      <c r="K188">
        <v>3</v>
      </c>
      <c r="L188" s="12">
        <v>-0.66253056605250504</v>
      </c>
      <c r="M188" s="1">
        <v>4035322.428539997</v>
      </c>
      <c r="N188" s="12">
        <v>-3.5558158013739618</v>
      </c>
      <c r="O188" s="13">
        <v>0.35903888256116306</v>
      </c>
      <c r="P188" s="12">
        <v>-1.2766761319186337</v>
      </c>
      <c r="Q188" s="12">
        <v>-1.9392066979711386</v>
      </c>
      <c r="R188" s="2">
        <f>DATE(CURR[[#This Row],[YEAR]],CURR[[#This Row],[MONTH]],1)</f>
        <v>43160</v>
      </c>
      <c r="S188" t="str">
        <f>IF(AND(CURR[[#This Row],[DATE]]&gt;=DATE(2023,6,1),CURR[[#This Row],[DATE]]&lt;=DATE(2024,5,31)),"Y","N")</f>
        <v>N</v>
      </c>
    </row>
    <row r="189" spans="1:19" x14ac:dyDescent="0.25">
      <c r="A189" t="s">
        <v>28</v>
      </c>
      <c r="B189" t="s">
        <v>110</v>
      </c>
      <c r="C189" t="s">
        <v>20</v>
      </c>
      <c r="D189" s="1">
        <v>4035322.428539997</v>
      </c>
      <c r="E189" s="1">
        <v>18899642.160560992</v>
      </c>
      <c r="F189" s="13">
        <v>0.21351316571277443</v>
      </c>
      <c r="G189" s="13">
        <v>0</v>
      </c>
      <c r="H189" t="s">
        <v>21</v>
      </c>
      <c r="I189" t="s">
        <v>23</v>
      </c>
      <c r="J189">
        <v>2018</v>
      </c>
      <c r="K189">
        <v>3</v>
      </c>
      <c r="L189" s="12">
        <v>-0.22179698759728059</v>
      </c>
      <c r="M189" s="1">
        <v>4035322.428539997</v>
      </c>
      <c r="N189" s="12">
        <v>-3.5558158013739618</v>
      </c>
      <c r="O189" s="13">
        <v>0</v>
      </c>
      <c r="P189" s="12">
        <v>0</v>
      </c>
      <c r="Q189" s="12">
        <v>0</v>
      </c>
      <c r="R189" s="2">
        <f>DATE(CURR[[#This Row],[YEAR]],CURR[[#This Row],[MONTH]],1)</f>
        <v>43160</v>
      </c>
      <c r="S189" t="str">
        <f>IF(AND(CURR[[#This Row],[DATE]]&gt;=DATE(2023,6,1),CURR[[#This Row],[DATE]]&lt;=DATE(2024,5,31)),"Y","N")</f>
        <v>N</v>
      </c>
    </row>
    <row r="190" spans="1:19" x14ac:dyDescent="0.25">
      <c r="A190" t="s">
        <v>28</v>
      </c>
      <c r="B190" t="s">
        <v>110</v>
      </c>
      <c r="C190" t="s">
        <v>20</v>
      </c>
      <c r="D190" s="1">
        <v>4035322.428539997</v>
      </c>
      <c r="E190" s="1">
        <v>18899642.160560992</v>
      </c>
      <c r="F190" s="13">
        <v>0.21351316571277443</v>
      </c>
      <c r="G190" s="13">
        <v>0</v>
      </c>
      <c r="H190" t="s">
        <v>21</v>
      </c>
      <c r="I190" t="s">
        <v>22</v>
      </c>
      <c r="J190">
        <v>2018</v>
      </c>
      <c r="K190">
        <v>3</v>
      </c>
      <c r="L190" s="12">
        <v>-3.3340188137766811</v>
      </c>
      <c r="M190" s="1">
        <v>4035322.428539997</v>
      </c>
      <c r="N190" s="12">
        <v>-3.5558158013739618</v>
      </c>
      <c r="O190" s="13">
        <v>0</v>
      </c>
      <c r="P190" s="12">
        <v>0</v>
      </c>
      <c r="Q190" s="12">
        <v>0</v>
      </c>
      <c r="R190" s="2">
        <f>DATE(CURR[[#This Row],[YEAR]],CURR[[#This Row],[MONTH]],1)</f>
        <v>43160</v>
      </c>
      <c r="S190" t="str">
        <f>IF(AND(CURR[[#This Row],[DATE]]&gt;=DATE(2023,6,1),CURR[[#This Row],[DATE]]&lt;=DATE(2024,5,31)),"Y","N")</f>
        <v>N</v>
      </c>
    </row>
    <row r="191" spans="1:19" x14ac:dyDescent="0.25">
      <c r="A191" t="s">
        <v>28</v>
      </c>
      <c r="B191" t="s">
        <v>110</v>
      </c>
      <c r="C191" t="s">
        <v>20</v>
      </c>
      <c r="D191" s="1">
        <v>1724142.128979001</v>
      </c>
      <c r="E191" s="1">
        <v>6437037.4305569995</v>
      </c>
      <c r="F191" s="13">
        <v>0</v>
      </c>
      <c r="G191" s="13">
        <v>0.26784714980751795</v>
      </c>
      <c r="H191" t="s">
        <v>24</v>
      </c>
      <c r="I191" t="s">
        <v>17</v>
      </c>
      <c r="J191">
        <v>2018</v>
      </c>
      <c r="K191">
        <v>3</v>
      </c>
      <c r="L191" s="12">
        <v>-1.3657793319432558</v>
      </c>
      <c r="M191" s="1">
        <v>4035322.428539997</v>
      </c>
      <c r="N191" s="12">
        <v>-3.5558158013739618</v>
      </c>
      <c r="O191" s="13">
        <v>0.42726254457015111</v>
      </c>
      <c r="P191" s="12">
        <v>-1.51926690731779</v>
      </c>
      <c r="Q191" s="12">
        <v>-2.8850462392610456</v>
      </c>
      <c r="R191" s="2">
        <f>DATE(CURR[[#This Row],[YEAR]],CURR[[#This Row],[MONTH]],1)</f>
        <v>43160</v>
      </c>
      <c r="S191" t="str">
        <f>IF(AND(CURR[[#This Row],[DATE]]&gt;=DATE(2023,6,1),CURR[[#This Row],[DATE]]&lt;=DATE(2024,5,31)),"Y","N")</f>
        <v>N</v>
      </c>
    </row>
    <row r="192" spans="1:19" x14ac:dyDescent="0.25">
      <c r="A192" t="s">
        <v>28</v>
      </c>
      <c r="B192" t="s">
        <v>110</v>
      </c>
      <c r="C192" t="s">
        <v>20</v>
      </c>
      <c r="D192" s="1">
        <v>616724.40626800037</v>
      </c>
      <c r="E192" s="1">
        <v>5250988.6204480045</v>
      </c>
      <c r="F192" s="13">
        <v>0</v>
      </c>
      <c r="G192" s="13">
        <v>0.11744919877875924</v>
      </c>
      <c r="H192" t="s">
        <v>25</v>
      </c>
      <c r="I192" t="s">
        <v>17</v>
      </c>
      <c r="J192">
        <v>2018</v>
      </c>
      <c r="K192">
        <v>3</v>
      </c>
      <c r="L192" s="12">
        <v>-0.88441517090867294</v>
      </c>
      <c r="M192" s="1">
        <v>4035322.428539997</v>
      </c>
      <c r="N192" s="12">
        <v>-3.5558158013739618</v>
      </c>
      <c r="O192" s="13">
        <v>0.15283150657458983</v>
      </c>
      <c r="P192" s="12">
        <v>-0.54344068602571505</v>
      </c>
      <c r="Q192" s="12">
        <v>-1.427855856934388</v>
      </c>
      <c r="R192" s="2">
        <f>DATE(CURR[[#This Row],[YEAR]],CURR[[#This Row],[MONTH]],1)</f>
        <v>43160</v>
      </c>
      <c r="S192" t="str">
        <f>IF(AND(CURR[[#This Row],[DATE]]&gt;=DATE(2023,6,1),CURR[[#This Row],[DATE]]&lt;=DATE(2024,5,31)),"Y","N")</f>
        <v>N</v>
      </c>
    </row>
    <row r="193" spans="1:19" x14ac:dyDescent="0.25">
      <c r="A193" t="s">
        <v>28</v>
      </c>
      <c r="B193" t="s">
        <v>110</v>
      </c>
      <c r="C193" t="s">
        <v>20</v>
      </c>
      <c r="D193" s="1">
        <v>245618.23777600011</v>
      </c>
      <c r="E193" s="1">
        <v>2020497.9213209981</v>
      </c>
      <c r="F193" s="13">
        <v>0</v>
      </c>
      <c r="G193" s="13">
        <v>0.12156322220584879</v>
      </c>
      <c r="H193" t="s">
        <v>26</v>
      </c>
      <c r="I193" t="s">
        <v>17</v>
      </c>
      <c r="J193">
        <v>2018</v>
      </c>
      <c r="K193">
        <v>3</v>
      </c>
      <c r="L193" s="12">
        <v>-1.4800182724670354</v>
      </c>
      <c r="M193" s="1">
        <v>4035322.428539997</v>
      </c>
      <c r="N193" s="12">
        <v>-3.5558158013739618</v>
      </c>
      <c r="O193" s="13">
        <v>6.0867066294096904E-2</v>
      </c>
      <c r="P193" s="12">
        <v>-0.21643207611182624</v>
      </c>
      <c r="Q193" s="12">
        <v>-1.6964503485788618</v>
      </c>
      <c r="R193" s="2">
        <f>DATE(CURR[[#This Row],[YEAR]],CURR[[#This Row],[MONTH]],1)</f>
        <v>43160</v>
      </c>
      <c r="S193" t="str">
        <f>IF(AND(CURR[[#This Row],[DATE]]&gt;=DATE(2023,6,1),CURR[[#This Row],[DATE]]&lt;=DATE(2024,5,31)),"Y","N")</f>
        <v>N</v>
      </c>
    </row>
    <row r="194" spans="1:19" x14ac:dyDescent="0.25">
      <c r="A194" t="s">
        <v>28</v>
      </c>
      <c r="B194" t="s">
        <v>111</v>
      </c>
      <c r="C194" t="s">
        <v>15</v>
      </c>
      <c r="D194" s="1">
        <v>212546.81373599987</v>
      </c>
      <c r="E194" s="1">
        <v>958945.92916200031</v>
      </c>
      <c r="F194" s="13">
        <v>0</v>
      </c>
      <c r="G194" s="13">
        <v>0.22164629649321252</v>
      </c>
      <c r="H194" t="s">
        <v>16</v>
      </c>
      <c r="I194" t="s">
        <v>17</v>
      </c>
      <c r="J194">
        <v>2018</v>
      </c>
      <c r="K194">
        <v>3</v>
      </c>
      <c r="L194" s="12">
        <v>-0.52614759588314663</v>
      </c>
      <c r="M194" s="1">
        <v>653542.86358999962</v>
      </c>
      <c r="N194" s="12">
        <v>-3.1464448378355327</v>
      </c>
      <c r="O194" s="13">
        <v>0.32522245376294279</v>
      </c>
      <c r="P194" s="12">
        <v>-1.0232945107906166</v>
      </c>
      <c r="Q194" s="12">
        <v>-1.5494421066737631</v>
      </c>
      <c r="R194" s="2">
        <f>DATE(CURR[[#This Row],[YEAR]],CURR[[#This Row],[MONTH]],1)</f>
        <v>43160</v>
      </c>
      <c r="S194" t="str">
        <f>IF(AND(CURR[[#This Row],[DATE]]&gt;=DATE(2023,6,1),CURR[[#This Row],[DATE]]&lt;=DATE(2024,5,31)),"Y","N")</f>
        <v>N</v>
      </c>
    </row>
    <row r="195" spans="1:19" x14ac:dyDescent="0.25">
      <c r="A195" t="s">
        <v>28</v>
      </c>
      <c r="B195" t="s">
        <v>111</v>
      </c>
      <c r="C195" t="s">
        <v>15</v>
      </c>
      <c r="D195" s="1">
        <v>653542.86358999962</v>
      </c>
      <c r="E195" s="1">
        <v>3459143.2721870011</v>
      </c>
      <c r="F195" s="13">
        <v>0.18893200199158133</v>
      </c>
      <c r="G195" s="13">
        <v>0</v>
      </c>
      <c r="H195" t="s">
        <v>21</v>
      </c>
      <c r="I195" t="s">
        <v>23</v>
      </c>
      <c r="J195">
        <v>2018</v>
      </c>
      <c r="K195">
        <v>3</v>
      </c>
      <c r="L195" s="12">
        <v>-0.19626213101457013</v>
      </c>
      <c r="M195" s="1">
        <v>653542.86358999962</v>
      </c>
      <c r="N195" s="12">
        <v>-3.1464448378355327</v>
      </c>
      <c r="O195" s="13">
        <v>0</v>
      </c>
      <c r="P195" s="12">
        <v>0</v>
      </c>
      <c r="Q195" s="12">
        <v>0</v>
      </c>
      <c r="R195" s="2">
        <f>DATE(CURR[[#This Row],[YEAR]],CURR[[#This Row],[MONTH]],1)</f>
        <v>43160</v>
      </c>
      <c r="S195" t="str">
        <f>IF(AND(CURR[[#This Row],[DATE]]&gt;=DATE(2023,6,1),CURR[[#This Row],[DATE]]&lt;=DATE(2024,5,31)),"Y","N")</f>
        <v>N</v>
      </c>
    </row>
    <row r="196" spans="1:19" x14ac:dyDescent="0.25">
      <c r="A196" t="s">
        <v>28</v>
      </c>
      <c r="B196" t="s">
        <v>111</v>
      </c>
      <c r="C196" t="s">
        <v>15</v>
      </c>
      <c r="D196" s="1">
        <v>653542.86358999962</v>
      </c>
      <c r="E196" s="1">
        <v>3459143.2721870011</v>
      </c>
      <c r="F196" s="13">
        <v>0.18893200199158133</v>
      </c>
      <c r="G196" s="13">
        <v>0</v>
      </c>
      <c r="H196" t="s">
        <v>21</v>
      </c>
      <c r="I196" t="s">
        <v>22</v>
      </c>
      <c r="J196">
        <v>2018</v>
      </c>
      <c r="K196">
        <v>3</v>
      </c>
      <c r="L196" s="12">
        <v>-2.9501827068209625</v>
      </c>
      <c r="M196" s="1">
        <v>653542.86358999962</v>
      </c>
      <c r="N196" s="12">
        <v>-3.1464448378355327</v>
      </c>
      <c r="O196" s="13">
        <v>0</v>
      </c>
      <c r="P196" s="12">
        <v>0</v>
      </c>
      <c r="Q196" s="12">
        <v>0</v>
      </c>
      <c r="R196" s="2">
        <f>DATE(CURR[[#This Row],[YEAR]],CURR[[#This Row],[MONTH]],1)</f>
        <v>43160</v>
      </c>
      <c r="S196" t="str">
        <f>IF(AND(CURR[[#This Row],[DATE]]&gt;=DATE(2023,6,1),CURR[[#This Row],[DATE]]&lt;=DATE(2024,5,31)),"Y","N")</f>
        <v>N</v>
      </c>
    </row>
    <row r="197" spans="1:19" x14ac:dyDescent="0.25">
      <c r="A197" t="s">
        <v>28</v>
      </c>
      <c r="B197" t="s">
        <v>111</v>
      </c>
      <c r="C197" t="s">
        <v>15</v>
      </c>
      <c r="D197" s="1">
        <v>265092.54323700001</v>
      </c>
      <c r="E197" s="1">
        <v>1154284.5314859999</v>
      </c>
      <c r="F197" s="13">
        <v>0</v>
      </c>
      <c r="G197" s="13">
        <v>0.22965961685003769</v>
      </c>
      <c r="H197" t="s">
        <v>24</v>
      </c>
      <c r="I197" t="s">
        <v>17</v>
      </c>
      <c r="J197">
        <v>2018</v>
      </c>
      <c r="K197">
        <v>3</v>
      </c>
      <c r="L197" s="12">
        <v>-1.171057292568527</v>
      </c>
      <c r="M197" s="1">
        <v>653542.86358999962</v>
      </c>
      <c r="N197" s="12">
        <v>-3.1464448378355327</v>
      </c>
      <c r="O197" s="13">
        <v>0.40562380527087499</v>
      </c>
      <c r="P197" s="12">
        <v>-1.2762729281977501</v>
      </c>
      <c r="Q197" s="12">
        <v>-2.4473302207662773</v>
      </c>
      <c r="R197" s="2">
        <f>DATE(CURR[[#This Row],[YEAR]],CURR[[#This Row],[MONTH]],1)</f>
        <v>43160</v>
      </c>
      <c r="S197" t="str">
        <f>IF(AND(CURR[[#This Row],[DATE]]&gt;=DATE(2023,6,1),CURR[[#This Row],[DATE]]&lt;=DATE(2024,5,31)),"Y","N")</f>
        <v>N</v>
      </c>
    </row>
    <row r="198" spans="1:19" x14ac:dyDescent="0.25">
      <c r="A198" t="s">
        <v>28</v>
      </c>
      <c r="B198" t="s">
        <v>111</v>
      </c>
      <c r="C198" t="s">
        <v>15</v>
      </c>
      <c r="D198" s="1">
        <v>96044.403227999966</v>
      </c>
      <c r="E198" s="1">
        <v>998462.49639299966</v>
      </c>
      <c r="F198" s="13">
        <v>0</v>
      </c>
      <c r="G198" s="13">
        <v>9.6192299235039511E-2</v>
      </c>
      <c r="H198" t="s">
        <v>25</v>
      </c>
      <c r="I198" t="s">
        <v>17</v>
      </c>
      <c r="J198">
        <v>2018</v>
      </c>
      <c r="K198">
        <v>3</v>
      </c>
      <c r="L198" s="12">
        <v>-0.72434660817321261</v>
      </c>
      <c r="M198" s="1">
        <v>653542.86358999962</v>
      </c>
      <c r="N198" s="12">
        <v>-3.1464448378355327</v>
      </c>
      <c r="O198" s="13">
        <v>0.14695960828095503</v>
      </c>
      <c r="P198" s="12">
        <v>-0.46240030084594297</v>
      </c>
      <c r="Q198" s="12">
        <v>-1.1867469090191556</v>
      </c>
      <c r="R198" s="2">
        <f>DATE(CURR[[#This Row],[YEAR]],CURR[[#This Row],[MONTH]],1)</f>
        <v>43160</v>
      </c>
      <c r="S198" t="str">
        <f>IF(AND(CURR[[#This Row],[DATE]]&gt;=DATE(2023,6,1),CURR[[#This Row],[DATE]]&lt;=DATE(2024,5,31)),"Y","N")</f>
        <v>N</v>
      </c>
    </row>
    <row r="199" spans="1:19" x14ac:dyDescent="0.25">
      <c r="A199" t="s">
        <v>28</v>
      </c>
      <c r="B199" t="s">
        <v>111</v>
      </c>
      <c r="C199" t="s">
        <v>15</v>
      </c>
      <c r="D199" s="1">
        <v>79859.103389000069</v>
      </c>
      <c r="E199" s="1">
        <v>347450.31514600001</v>
      </c>
      <c r="F199" s="13">
        <v>0</v>
      </c>
      <c r="G199" s="13">
        <v>0.22984323198971041</v>
      </c>
      <c r="H199" t="s">
        <v>26</v>
      </c>
      <c r="I199" t="s">
        <v>17</v>
      </c>
      <c r="J199">
        <v>2018</v>
      </c>
      <c r="K199">
        <v>3</v>
      </c>
      <c r="L199" s="12">
        <v>-2.7983149588748271</v>
      </c>
      <c r="M199" s="1">
        <v>653542.86358999962</v>
      </c>
      <c r="N199" s="12">
        <v>-3.1464448378355327</v>
      </c>
      <c r="O199" s="13">
        <v>0.12219413268522768</v>
      </c>
      <c r="P199" s="12">
        <v>-0.38447709800122476</v>
      </c>
      <c r="Q199" s="12">
        <v>-3.1827920568760519</v>
      </c>
      <c r="R199" s="2">
        <f>DATE(CURR[[#This Row],[YEAR]],CURR[[#This Row],[MONTH]],1)</f>
        <v>43160</v>
      </c>
      <c r="S199" t="str">
        <f>IF(AND(CURR[[#This Row],[DATE]]&gt;=DATE(2023,6,1),CURR[[#This Row],[DATE]]&lt;=DATE(2024,5,31)),"Y","N")</f>
        <v>N</v>
      </c>
    </row>
    <row r="200" spans="1:19" x14ac:dyDescent="0.25">
      <c r="A200" t="s">
        <v>28</v>
      </c>
      <c r="B200" t="s">
        <v>111</v>
      </c>
      <c r="C200" t="s">
        <v>18</v>
      </c>
      <c r="D200" s="1">
        <v>430510.45520899986</v>
      </c>
      <c r="E200" s="1">
        <v>958945.92916200031</v>
      </c>
      <c r="F200" s="13">
        <v>0</v>
      </c>
      <c r="G200" s="13">
        <v>0.44894132413202126</v>
      </c>
      <c r="H200" t="s">
        <v>16</v>
      </c>
      <c r="I200" t="s">
        <v>17</v>
      </c>
      <c r="J200">
        <v>2018</v>
      </c>
      <c r="K200">
        <v>3</v>
      </c>
      <c r="L200" s="12">
        <v>-1.0657042419470018</v>
      </c>
      <c r="M200" s="1">
        <v>1090787.0461099995</v>
      </c>
      <c r="N200" s="12">
        <v>-5.2515320136122039</v>
      </c>
      <c r="O200" s="13">
        <v>0.39467873838830442</v>
      </c>
      <c r="P200" s="12">
        <v>-2.0726680297382565</v>
      </c>
      <c r="Q200" s="12">
        <v>-3.1383722716852582</v>
      </c>
      <c r="R200" s="2">
        <f>DATE(CURR[[#This Row],[YEAR]],CURR[[#This Row],[MONTH]],1)</f>
        <v>43160</v>
      </c>
      <c r="S200" t="str">
        <f>IF(AND(CURR[[#This Row],[DATE]]&gt;=DATE(2023,6,1),CURR[[#This Row],[DATE]]&lt;=DATE(2024,5,31)),"Y","N")</f>
        <v>N</v>
      </c>
    </row>
    <row r="201" spans="1:19" x14ac:dyDescent="0.25">
      <c r="A201" t="s">
        <v>28</v>
      </c>
      <c r="B201" t="s">
        <v>111</v>
      </c>
      <c r="C201" t="s">
        <v>18</v>
      </c>
      <c r="D201" s="1">
        <v>1090787.0461099995</v>
      </c>
      <c r="E201" s="1">
        <v>3459143.2721870011</v>
      </c>
      <c r="F201" s="13">
        <v>0.31533445141760857</v>
      </c>
      <c r="G201" s="13">
        <v>0</v>
      </c>
      <c r="H201" t="s">
        <v>21</v>
      </c>
      <c r="I201" t="s">
        <v>23</v>
      </c>
      <c r="J201">
        <v>2018</v>
      </c>
      <c r="K201">
        <v>3</v>
      </c>
      <c r="L201" s="12">
        <v>-0.327568706016718</v>
      </c>
      <c r="M201" s="1">
        <v>1090787.0461099995</v>
      </c>
      <c r="N201" s="12">
        <v>-5.2515320136122039</v>
      </c>
      <c r="O201" s="13">
        <v>0</v>
      </c>
      <c r="P201" s="12">
        <v>0</v>
      </c>
      <c r="Q201" s="12">
        <v>0</v>
      </c>
      <c r="R201" s="2">
        <f>DATE(CURR[[#This Row],[YEAR]],CURR[[#This Row],[MONTH]],1)</f>
        <v>43160</v>
      </c>
      <c r="S201" t="str">
        <f>IF(AND(CURR[[#This Row],[DATE]]&gt;=DATE(2023,6,1),CURR[[#This Row],[DATE]]&lt;=DATE(2024,5,31)),"Y","N")</f>
        <v>N</v>
      </c>
    </row>
    <row r="202" spans="1:19" x14ac:dyDescent="0.25">
      <c r="A202" t="s">
        <v>28</v>
      </c>
      <c r="B202" t="s">
        <v>111</v>
      </c>
      <c r="C202" t="s">
        <v>18</v>
      </c>
      <c r="D202" s="1">
        <v>1090787.0461099995</v>
      </c>
      <c r="E202" s="1">
        <v>3459143.2721870011</v>
      </c>
      <c r="F202" s="13">
        <v>0.31533445141760857</v>
      </c>
      <c r="G202" s="13">
        <v>0</v>
      </c>
      <c r="H202" t="s">
        <v>21</v>
      </c>
      <c r="I202" t="s">
        <v>22</v>
      </c>
      <c r="J202">
        <v>2018</v>
      </c>
      <c r="K202">
        <v>3</v>
      </c>
      <c r="L202" s="12">
        <v>-4.9239633075954856</v>
      </c>
      <c r="M202" s="1">
        <v>1090787.0461099995</v>
      </c>
      <c r="N202" s="12">
        <v>-5.2515320136122039</v>
      </c>
      <c r="O202" s="13">
        <v>0</v>
      </c>
      <c r="P202" s="12">
        <v>0</v>
      </c>
      <c r="Q202" s="12">
        <v>0</v>
      </c>
      <c r="R202" s="2">
        <f>DATE(CURR[[#This Row],[YEAR]],CURR[[#This Row],[MONTH]],1)</f>
        <v>43160</v>
      </c>
      <c r="S202" t="str">
        <f>IF(AND(CURR[[#This Row],[DATE]]&gt;=DATE(2023,6,1),CURR[[#This Row],[DATE]]&lt;=DATE(2024,5,31)),"Y","N")</f>
        <v>N</v>
      </c>
    </row>
    <row r="203" spans="1:19" x14ac:dyDescent="0.25">
      <c r="A203" t="s">
        <v>28</v>
      </c>
      <c r="B203" t="s">
        <v>111</v>
      </c>
      <c r="C203" t="s">
        <v>18</v>
      </c>
      <c r="D203" s="1">
        <v>332665.00735299999</v>
      </c>
      <c r="E203" s="1">
        <v>1154284.5314859999</v>
      </c>
      <c r="F203" s="13">
        <v>0</v>
      </c>
      <c r="G203" s="13">
        <v>0.28820017792730407</v>
      </c>
      <c r="H203" t="s">
        <v>24</v>
      </c>
      <c r="I203" t="s">
        <v>17</v>
      </c>
      <c r="J203">
        <v>2018</v>
      </c>
      <c r="K203">
        <v>3</v>
      </c>
      <c r="L203" s="12">
        <v>-1.4695614523370699</v>
      </c>
      <c r="M203" s="1">
        <v>1090787.0461099995</v>
      </c>
      <c r="N203" s="12">
        <v>-5.2515320136122039</v>
      </c>
      <c r="O203" s="13">
        <v>0.30497704253030949</v>
      </c>
      <c r="P203" s="12">
        <v>-1.6015967022646909</v>
      </c>
      <c r="Q203" s="12">
        <v>-3.0711581546017608</v>
      </c>
      <c r="R203" s="2">
        <f>DATE(CURR[[#This Row],[YEAR]],CURR[[#This Row],[MONTH]],1)</f>
        <v>43160</v>
      </c>
      <c r="S203" t="str">
        <f>IF(AND(CURR[[#This Row],[DATE]]&gt;=DATE(2023,6,1),CURR[[#This Row],[DATE]]&lt;=DATE(2024,5,31)),"Y","N")</f>
        <v>N</v>
      </c>
    </row>
    <row r="204" spans="1:19" x14ac:dyDescent="0.25">
      <c r="A204" t="s">
        <v>28</v>
      </c>
      <c r="B204" t="s">
        <v>111</v>
      </c>
      <c r="C204" t="s">
        <v>18</v>
      </c>
      <c r="D204" s="1">
        <v>133209.41567300001</v>
      </c>
      <c r="E204" s="1">
        <v>998462.49639299966</v>
      </c>
      <c r="F204" s="13">
        <v>0</v>
      </c>
      <c r="G204" s="13">
        <v>0.13341454101103076</v>
      </c>
      <c r="H204" t="s">
        <v>25</v>
      </c>
      <c r="I204" t="s">
        <v>17</v>
      </c>
      <c r="J204">
        <v>2018</v>
      </c>
      <c r="K204">
        <v>3</v>
      </c>
      <c r="L204" s="12">
        <v>-1.0046372841779843</v>
      </c>
      <c r="M204" s="1">
        <v>1090787.0461099995</v>
      </c>
      <c r="N204" s="12">
        <v>-5.2515320136122039</v>
      </c>
      <c r="O204" s="13">
        <v>0.12212229339178146</v>
      </c>
      <c r="P204" s="12">
        <v>-0.64132913332268249</v>
      </c>
      <c r="Q204" s="12">
        <v>-1.6459664175006667</v>
      </c>
      <c r="R204" s="2">
        <f>DATE(CURR[[#This Row],[YEAR]],CURR[[#This Row],[MONTH]],1)</f>
        <v>43160</v>
      </c>
      <c r="S204" t="str">
        <f>IF(AND(CURR[[#This Row],[DATE]]&gt;=DATE(2023,6,1),CURR[[#This Row],[DATE]]&lt;=DATE(2024,5,31)),"Y","N")</f>
        <v>N</v>
      </c>
    </row>
    <row r="205" spans="1:19" x14ac:dyDescent="0.25">
      <c r="A205" t="s">
        <v>28</v>
      </c>
      <c r="B205" t="s">
        <v>111</v>
      </c>
      <c r="C205" t="s">
        <v>18</v>
      </c>
      <c r="D205" s="1">
        <v>194402.16787500004</v>
      </c>
      <c r="E205" s="1">
        <v>347450.31514600001</v>
      </c>
      <c r="F205" s="13">
        <v>0</v>
      </c>
      <c r="G205" s="13">
        <v>0.55951069663963748</v>
      </c>
      <c r="H205" t="s">
        <v>26</v>
      </c>
      <c r="I205" t="s">
        <v>17</v>
      </c>
      <c r="J205">
        <v>2018</v>
      </c>
      <c r="K205">
        <v>3</v>
      </c>
      <c r="L205" s="12">
        <v>-6.8119784885693981</v>
      </c>
      <c r="M205" s="1">
        <v>1090787.0461099995</v>
      </c>
      <c r="N205" s="12">
        <v>-5.2515320136122039</v>
      </c>
      <c r="O205" s="13">
        <v>0.17822192568960496</v>
      </c>
      <c r="P205" s="12">
        <v>-0.93593814828657573</v>
      </c>
      <c r="Q205" s="12">
        <v>-7.7479166368559742</v>
      </c>
      <c r="R205" s="2">
        <f>DATE(CURR[[#This Row],[YEAR]],CURR[[#This Row],[MONTH]],1)</f>
        <v>43160</v>
      </c>
      <c r="S205" t="str">
        <f>IF(AND(CURR[[#This Row],[DATE]]&gt;=DATE(2023,6,1),CURR[[#This Row],[DATE]]&lt;=DATE(2024,5,31)),"Y","N")</f>
        <v>N</v>
      </c>
    </row>
    <row r="206" spans="1:19" x14ac:dyDescent="0.25">
      <c r="A206" t="s">
        <v>28</v>
      </c>
      <c r="B206" t="s">
        <v>111</v>
      </c>
      <c r="C206" t="s">
        <v>19</v>
      </c>
      <c r="D206" s="1">
        <v>237.24866199999991</v>
      </c>
      <c r="E206" s="1">
        <v>958945.92916200031</v>
      </c>
      <c r="F206" s="13">
        <v>0</v>
      </c>
      <c r="G206" s="13">
        <v>2.4740567198332632E-4</v>
      </c>
      <c r="H206" t="s">
        <v>16</v>
      </c>
      <c r="I206" t="s">
        <v>17</v>
      </c>
      <c r="J206">
        <v>2018</v>
      </c>
      <c r="K206">
        <v>3</v>
      </c>
      <c r="L206" s="12">
        <v>-5.8729562181458674E-4</v>
      </c>
      <c r="M206" s="1">
        <v>890305.86311499972</v>
      </c>
      <c r="N206" s="12">
        <v>-4.2863267937851655</v>
      </c>
      <c r="O206" s="13">
        <v>2.6647995012625764E-4</v>
      </c>
      <c r="P206" s="12">
        <v>-1.1422201502327128E-3</v>
      </c>
      <c r="Q206" s="12">
        <v>-1.7295157720472994E-3</v>
      </c>
      <c r="R206" s="2">
        <f>DATE(CURR[[#This Row],[YEAR]],CURR[[#This Row],[MONTH]],1)</f>
        <v>43160</v>
      </c>
      <c r="S206" t="str">
        <f>IF(AND(CURR[[#This Row],[DATE]]&gt;=DATE(2023,6,1),CURR[[#This Row],[DATE]]&lt;=DATE(2024,5,31)),"Y","N")</f>
        <v>N</v>
      </c>
    </row>
    <row r="207" spans="1:19" x14ac:dyDescent="0.25">
      <c r="A207" t="s">
        <v>28</v>
      </c>
      <c r="B207" t="s">
        <v>111</v>
      </c>
      <c r="C207" t="s">
        <v>19</v>
      </c>
      <c r="D207" s="1">
        <v>890305.86311499972</v>
      </c>
      <c r="E207" s="1">
        <v>3459143.2721870011</v>
      </c>
      <c r="F207" s="13">
        <v>0.25737756232112197</v>
      </c>
      <c r="G207" s="13">
        <v>0</v>
      </c>
      <c r="H207" t="s">
        <v>21</v>
      </c>
      <c r="I207" t="s">
        <v>22</v>
      </c>
      <c r="J207">
        <v>2018</v>
      </c>
      <c r="K207">
        <v>3</v>
      </c>
      <c r="L207" s="12">
        <v>-4.0189635714406018</v>
      </c>
      <c r="M207" s="1">
        <v>890305.86311499972</v>
      </c>
      <c r="N207" s="12">
        <v>-4.2863267937851655</v>
      </c>
      <c r="O207" s="13">
        <v>0</v>
      </c>
      <c r="P207" s="12">
        <v>0</v>
      </c>
      <c r="Q207" s="12">
        <v>0</v>
      </c>
      <c r="R207" s="2">
        <f>DATE(CURR[[#This Row],[YEAR]],CURR[[#This Row],[MONTH]],1)</f>
        <v>43160</v>
      </c>
      <c r="S207" t="str">
        <f>IF(AND(CURR[[#This Row],[DATE]]&gt;=DATE(2023,6,1),CURR[[#This Row],[DATE]]&lt;=DATE(2024,5,31)),"Y","N")</f>
        <v>N</v>
      </c>
    </row>
    <row r="208" spans="1:19" x14ac:dyDescent="0.25">
      <c r="A208" t="s">
        <v>28</v>
      </c>
      <c r="B208" t="s">
        <v>111</v>
      </c>
      <c r="C208" t="s">
        <v>19</v>
      </c>
      <c r="D208" s="1">
        <v>890305.86311499972</v>
      </c>
      <c r="E208" s="1">
        <v>3459143.2721870011</v>
      </c>
      <c r="F208" s="13">
        <v>0.25737756232112197</v>
      </c>
      <c r="G208" s="13">
        <v>0</v>
      </c>
      <c r="H208" t="s">
        <v>21</v>
      </c>
      <c r="I208" t="s">
        <v>23</v>
      </c>
      <c r="J208">
        <v>2018</v>
      </c>
      <c r="K208">
        <v>3</v>
      </c>
      <c r="L208" s="12">
        <v>-0.26736322234456372</v>
      </c>
      <c r="M208" s="1">
        <v>890305.86311499972</v>
      </c>
      <c r="N208" s="12">
        <v>-4.2863267937851655</v>
      </c>
      <c r="O208" s="13">
        <v>0</v>
      </c>
      <c r="P208" s="12">
        <v>0</v>
      </c>
      <c r="Q208" s="12">
        <v>0</v>
      </c>
      <c r="R208" s="2">
        <f>DATE(CURR[[#This Row],[YEAR]],CURR[[#This Row],[MONTH]],1)</f>
        <v>43160</v>
      </c>
      <c r="S208" t="str">
        <f>IF(AND(CURR[[#This Row],[DATE]]&gt;=DATE(2023,6,1),CURR[[#This Row],[DATE]]&lt;=DATE(2024,5,31)),"Y","N")</f>
        <v>N</v>
      </c>
    </row>
    <row r="209" spans="1:19" x14ac:dyDescent="0.25">
      <c r="A209" t="s">
        <v>28</v>
      </c>
      <c r="B209" t="s">
        <v>111</v>
      </c>
      <c r="C209" t="s">
        <v>19</v>
      </c>
      <c r="D209" s="1">
        <v>229275.56985100001</v>
      </c>
      <c r="E209" s="1">
        <v>1154284.5314859999</v>
      </c>
      <c r="F209" s="13">
        <v>0</v>
      </c>
      <c r="G209" s="13">
        <v>0.19863002890269679</v>
      </c>
      <c r="H209" t="s">
        <v>24</v>
      </c>
      <c r="I209" t="s">
        <v>17</v>
      </c>
      <c r="J209">
        <v>2018</v>
      </c>
      <c r="K209">
        <v>3</v>
      </c>
      <c r="L209" s="12">
        <v>-1.0128343287339336</v>
      </c>
      <c r="M209" s="1">
        <v>890305.86311499972</v>
      </c>
      <c r="N209" s="12">
        <v>-4.2863267937851655</v>
      </c>
      <c r="O209" s="13">
        <v>0.25752449731018423</v>
      </c>
      <c r="P209" s="12">
        <v>-1.1038341528766984</v>
      </c>
      <c r="Q209" s="12">
        <v>-2.116668481610632</v>
      </c>
      <c r="R209" s="2">
        <f>DATE(CURR[[#This Row],[YEAR]],CURR[[#This Row],[MONTH]],1)</f>
        <v>43160</v>
      </c>
      <c r="S209" t="str">
        <f>IF(AND(CURR[[#This Row],[DATE]]&gt;=DATE(2023,6,1),CURR[[#This Row],[DATE]]&lt;=DATE(2024,5,31)),"Y","N")</f>
        <v>N</v>
      </c>
    </row>
    <row r="210" spans="1:19" x14ac:dyDescent="0.25">
      <c r="A210" t="s">
        <v>28</v>
      </c>
      <c r="B210" t="s">
        <v>111</v>
      </c>
      <c r="C210" t="s">
        <v>19</v>
      </c>
      <c r="D210" s="1">
        <v>633782.41848900006</v>
      </c>
      <c r="E210" s="1">
        <v>998462.49639299966</v>
      </c>
      <c r="F210" s="13">
        <v>0</v>
      </c>
      <c r="G210" s="13">
        <v>0.6347583617597794</v>
      </c>
      <c r="H210" t="s">
        <v>25</v>
      </c>
      <c r="I210" t="s">
        <v>17</v>
      </c>
      <c r="J210">
        <v>2018</v>
      </c>
      <c r="K210">
        <v>3</v>
      </c>
      <c r="L210" s="12">
        <v>-4.7798531691900505</v>
      </c>
      <c r="M210" s="1">
        <v>890305.86311499972</v>
      </c>
      <c r="N210" s="12">
        <v>-4.2863267937851655</v>
      </c>
      <c r="O210" s="13">
        <v>0.71187043099045066</v>
      </c>
      <c r="P210" s="12">
        <v>-3.0513093020577622</v>
      </c>
      <c r="Q210" s="12">
        <v>-7.8311624712478132</v>
      </c>
      <c r="R210" s="2">
        <f>DATE(CURR[[#This Row],[YEAR]],CURR[[#This Row],[MONTH]],1)</f>
        <v>43160</v>
      </c>
      <c r="S210" t="str">
        <f>IF(AND(CURR[[#This Row],[DATE]]&gt;=DATE(2023,6,1),CURR[[#This Row],[DATE]]&lt;=DATE(2024,5,31)),"Y","N")</f>
        <v>N</v>
      </c>
    </row>
    <row r="211" spans="1:19" x14ac:dyDescent="0.25">
      <c r="A211" t="s">
        <v>28</v>
      </c>
      <c r="B211" t="s">
        <v>111</v>
      </c>
      <c r="C211" t="s">
        <v>19</v>
      </c>
      <c r="D211" s="1">
        <v>27010.626113000009</v>
      </c>
      <c r="E211" s="1">
        <v>347450.31514600001</v>
      </c>
      <c r="F211" s="13">
        <v>0</v>
      </c>
      <c r="G211" s="13">
        <v>7.7739535512149516E-2</v>
      </c>
      <c r="H211" t="s">
        <v>26</v>
      </c>
      <c r="I211" t="s">
        <v>17</v>
      </c>
      <c r="J211">
        <v>2018</v>
      </c>
      <c r="K211">
        <v>3</v>
      </c>
      <c r="L211" s="12">
        <v>-0.94646991880695275</v>
      </c>
      <c r="M211" s="1">
        <v>890305.86311499972</v>
      </c>
      <c r="N211" s="12">
        <v>-4.2863267937851655</v>
      </c>
      <c r="O211" s="13">
        <v>3.0338591749239193E-2</v>
      </c>
      <c r="P211" s="12">
        <v>-0.1300411187004735</v>
      </c>
      <c r="Q211" s="12">
        <v>-1.0765110375074263</v>
      </c>
      <c r="R211" s="2">
        <f>DATE(CURR[[#This Row],[YEAR]],CURR[[#This Row],[MONTH]],1)</f>
        <v>43160</v>
      </c>
      <c r="S211" t="str">
        <f>IF(AND(CURR[[#This Row],[DATE]]&gt;=DATE(2023,6,1),CURR[[#This Row],[DATE]]&lt;=DATE(2024,5,31)),"Y","N")</f>
        <v>N</v>
      </c>
    </row>
    <row r="212" spans="1:19" x14ac:dyDescent="0.25">
      <c r="A212" t="s">
        <v>28</v>
      </c>
      <c r="B212" t="s">
        <v>111</v>
      </c>
      <c r="C212" t="s">
        <v>20</v>
      </c>
      <c r="D212" s="1">
        <v>315651.41155499994</v>
      </c>
      <c r="E212" s="1">
        <v>958945.92916200031</v>
      </c>
      <c r="F212" s="13">
        <v>0</v>
      </c>
      <c r="G212" s="13">
        <v>0.32916497370278225</v>
      </c>
      <c r="H212" t="s">
        <v>16</v>
      </c>
      <c r="I212" t="s">
        <v>17</v>
      </c>
      <c r="J212">
        <v>2018</v>
      </c>
      <c r="K212">
        <v>3</v>
      </c>
      <c r="L212" s="12">
        <v>-0.78137718654803523</v>
      </c>
      <c r="M212" s="1">
        <v>824507.49937199987</v>
      </c>
      <c r="N212" s="12">
        <v>-3.9695443247670852</v>
      </c>
      <c r="O212" s="13">
        <v>0.38283631355132752</v>
      </c>
      <c r="P212" s="12">
        <v>-1.5196857157724246</v>
      </c>
      <c r="Q212" s="12">
        <v>-2.3010629023204601</v>
      </c>
      <c r="R212" s="2">
        <f>DATE(CURR[[#This Row],[YEAR]],CURR[[#This Row],[MONTH]],1)</f>
        <v>43160</v>
      </c>
      <c r="S212" t="str">
        <f>IF(AND(CURR[[#This Row],[DATE]]&gt;=DATE(2023,6,1),CURR[[#This Row],[DATE]]&lt;=DATE(2024,5,31)),"Y","N")</f>
        <v>N</v>
      </c>
    </row>
    <row r="213" spans="1:19" x14ac:dyDescent="0.25">
      <c r="A213" t="s">
        <v>28</v>
      </c>
      <c r="B213" t="s">
        <v>111</v>
      </c>
      <c r="C213" t="s">
        <v>20</v>
      </c>
      <c r="D213" s="1">
        <v>824507.49937199987</v>
      </c>
      <c r="E213" s="1">
        <v>3459143.2721870011</v>
      </c>
      <c r="F213" s="13">
        <v>0.2383559842696874</v>
      </c>
      <c r="G213" s="13">
        <v>0</v>
      </c>
      <c r="H213" t="s">
        <v>21</v>
      </c>
      <c r="I213" t="s">
        <v>22</v>
      </c>
      <c r="J213">
        <v>2018</v>
      </c>
      <c r="K213">
        <v>3</v>
      </c>
      <c r="L213" s="12">
        <v>-3.7219406741429379</v>
      </c>
      <c r="M213" s="1">
        <v>824507.49937199987</v>
      </c>
      <c r="N213" s="12">
        <v>-3.9695443247670852</v>
      </c>
      <c r="O213" s="13">
        <v>0</v>
      </c>
      <c r="P213" s="12">
        <v>0</v>
      </c>
      <c r="Q213" s="12">
        <v>0</v>
      </c>
      <c r="R213" s="2">
        <f>DATE(CURR[[#This Row],[YEAR]],CURR[[#This Row],[MONTH]],1)</f>
        <v>43160</v>
      </c>
      <c r="S213" t="str">
        <f>IF(AND(CURR[[#This Row],[DATE]]&gt;=DATE(2023,6,1),CURR[[#This Row],[DATE]]&lt;=DATE(2024,5,31)),"Y","N")</f>
        <v>N</v>
      </c>
    </row>
    <row r="214" spans="1:19" x14ac:dyDescent="0.25">
      <c r="A214" t="s">
        <v>28</v>
      </c>
      <c r="B214" t="s">
        <v>111</v>
      </c>
      <c r="C214" t="s">
        <v>20</v>
      </c>
      <c r="D214" s="1">
        <v>824507.49937199987</v>
      </c>
      <c r="E214" s="1">
        <v>3459143.2721870011</v>
      </c>
      <c r="F214" s="13">
        <v>0.2383559842696874</v>
      </c>
      <c r="G214" s="13">
        <v>0</v>
      </c>
      <c r="H214" t="s">
        <v>21</v>
      </c>
      <c r="I214" t="s">
        <v>23</v>
      </c>
      <c r="J214">
        <v>2018</v>
      </c>
      <c r="K214">
        <v>3</v>
      </c>
      <c r="L214" s="12">
        <v>-0.2476036506241473</v>
      </c>
      <c r="M214" s="1">
        <v>824507.49937199987</v>
      </c>
      <c r="N214" s="12">
        <v>-3.9695443247670852</v>
      </c>
      <c r="O214" s="13">
        <v>0</v>
      </c>
      <c r="P214" s="12">
        <v>0</v>
      </c>
      <c r="Q214" s="12">
        <v>0</v>
      </c>
      <c r="R214" s="2">
        <f>DATE(CURR[[#This Row],[YEAR]],CURR[[#This Row],[MONTH]],1)</f>
        <v>43160</v>
      </c>
      <c r="S214" t="str">
        <f>IF(AND(CURR[[#This Row],[DATE]]&gt;=DATE(2023,6,1),CURR[[#This Row],[DATE]]&lt;=DATE(2024,5,31)),"Y","N")</f>
        <v>N</v>
      </c>
    </row>
    <row r="215" spans="1:19" x14ac:dyDescent="0.25">
      <c r="A215" t="s">
        <v>28</v>
      </c>
      <c r="B215" t="s">
        <v>111</v>
      </c>
      <c r="C215" t="s">
        <v>20</v>
      </c>
      <c r="D215" s="1">
        <v>327251.41104500007</v>
      </c>
      <c r="E215" s="1">
        <v>1154284.5314859999</v>
      </c>
      <c r="F215" s="13">
        <v>0</v>
      </c>
      <c r="G215" s="13">
        <v>0.28351017631996156</v>
      </c>
      <c r="H215" t="s">
        <v>24</v>
      </c>
      <c r="I215" t="s">
        <v>17</v>
      </c>
      <c r="J215">
        <v>2018</v>
      </c>
      <c r="K215">
        <v>3</v>
      </c>
      <c r="L215" s="12">
        <v>-1.4456466663604701</v>
      </c>
      <c r="M215" s="1">
        <v>824507.49937199987</v>
      </c>
      <c r="N215" s="12">
        <v>-3.9695443247670852</v>
      </c>
      <c r="O215" s="13">
        <v>0.39690531777364874</v>
      </c>
      <c r="P215" s="12">
        <v>-1.5755332516382639</v>
      </c>
      <c r="Q215" s="12">
        <v>-3.021179917998734</v>
      </c>
      <c r="R215" s="2">
        <f>DATE(CURR[[#This Row],[YEAR]],CURR[[#This Row],[MONTH]],1)</f>
        <v>43160</v>
      </c>
      <c r="S215" t="str">
        <f>IF(AND(CURR[[#This Row],[DATE]]&gt;=DATE(2023,6,1),CURR[[#This Row],[DATE]]&lt;=DATE(2024,5,31)),"Y","N")</f>
        <v>N</v>
      </c>
    </row>
    <row r="216" spans="1:19" x14ac:dyDescent="0.25">
      <c r="A216" t="s">
        <v>28</v>
      </c>
      <c r="B216" t="s">
        <v>111</v>
      </c>
      <c r="C216" t="s">
        <v>20</v>
      </c>
      <c r="D216" s="1">
        <v>135426.25900299996</v>
      </c>
      <c r="E216" s="1">
        <v>998462.49639299966</v>
      </c>
      <c r="F216" s="13">
        <v>0</v>
      </c>
      <c r="G216" s="13">
        <v>0.13563479799415074</v>
      </c>
      <c r="H216" t="s">
        <v>25</v>
      </c>
      <c r="I216" t="s">
        <v>17</v>
      </c>
      <c r="J216">
        <v>2018</v>
      </c>
      <c r="K216">
        <v>3</v>
      </c>
      <c r="L216" s="12">
        <v>-1.0213562484587553</v>
      </c>
      <c r="M216" s="1">
        <v>824507.49937199987</v>
      </c>
      <c r="N216" s="12">
        <v>-3.9695443247670852</v>
      </c>
      <c r="O216" s="13">
        <v>0.16425109426675885</v>
      </c>
      <c r="P216" s="12">
        <v>-0.65200199908339607</v>
      </c>
      <c r="Q216" s="12">
        <v>-1.6733582475421513</v>
      </c>
      <c r="R216" s="2">
        <f>DATE(CURR[[#This Row],[YEAR]],CURR[[#This Row],[MONTH]],1)</f>
        <v>43160</v>
      </c>
      <c r="S216" t="str">
        <f>IF(AND(CURR[[#This Row],[DATE]]&gt;=DATE(2023,6,1),CURR[[#This Row],[DATE]]&lt;=DATE(2024,5,31)),"Y","N")</f>
        <v>N</v>
      </c>
    </row>
    <row r="217" spans="1:19" x14ac:dyDescent="0.25">
      <c r="A217" t="s">
        <v>28</v>
      </c>
      <c r="B217" t="s">
        <v>111</v>
      </c>
      <c r="C217" t="s">
        <v>20</v>
      </c>
      <c r="D217" s="1">
        <v>46178.417769</v>
      </c>
      <c r="E217" s="1">
        <v>347450.31514600001</v>
      </c>
      <c r="F217" s="13">
        <v>0</v>
      </c>
      <c r="G217" s="13">
        <v>0.13290653585850296</v>
      </c>
      <c r="H217" t="s">
        <v>26</v>
      </c>
      <c r="I217" t="s">
        <v>17</v>
      </c>
      <c r="J217">
        <v>2018</v>
      </c>
      <c r="K217">
        <v>3</v>
      </c>
      <c r="L217" s="12">
        <v>-1.6181218137488262</v>
      </c>
      <c r="M217" s="1">
        <v>824507.49937199987</v>
      </c>
      <c r="N217" s="12">
        <v>-3.9695443247670852</v>
      </c>
      <c r="O217" s="13">
        <v>5.6007274408265022E-2</v>
      </c>
      <c r="P217" s="12">
        <v>-0.22232335827300123</v>
      </c>
      <c r="Q217" s="12">
        <v>-1.8404451720218276</v>
      </c>
      <c r="R217" s="2">
        <f>DATE(CURR[[#This Row],[YEAR]],CURR[[#This Row],[MONTH]],1)</f>
        <v>43160</v>
      </c>
      <c r="S217" t="str">
        <f>IF(AND(CURR[[#This Row],[DATE]]&gt;=DATE(2023,6,1),CURR[[#This Row],[DATE]]&lt;=DATE(2024,5,31)),"Y","N")</f>
        <v>N</v>
      </c>
    </row>
    <row r="218" spans="1:19" x14ac:dyDescent="0.25">
      <c r="A218" t="s">
        <v>29</v>
      </c>
      <c r="B218" t="s">
        <v>14</v>
      </c>
      <c r="C218" t="s">
        <v>15</v>
      </c>
      <c r="D218" s="1">
        <v>3040.1008400000001</v>
      </c>
      <c r="E218" s="1">
        <v>13331.2552</v>
      </c>
      <c r="F218" s="13">
        <v>0</v>
      </c>
      <c r="G218" s="13">
        <v>0.22804310579846976</v>
      </c>
      <c r="H218" t="s">
        <v>16</v>
      </c>
      <c r="I218" t="s">
        <v>17</v>
      </c>
      <c r="J218">
        <v>2018</v>
      </c>
      <c r="K218">
        <v>4</v>
      </c>
      <c r="L218" s="12">
        <v>-0.71525023462001824</v>
      </c>
      <c r="M218" s="1">
        <v>9439.5289760000014</v>
      </c>
      <c r="N218" s="12">
        <v>-4.2104281442778584</v>
      </c>
      <c r="O218" s="13">
        <v>0.32206065024319064</v>
      </c>
      <c r="P218" s="12">
        <v>-1.3560132259483575</v>
      </c>
      <c r="Q218" s="12">
        <v>-2.0712634605683755</v>
      </c>
      <c r="R218" s="2">
        <f>DATE(CURR[[#This Row],[YEAR]],CURR[[#This Row],[MONTH]],1)</f>
        <v>43191</v>
      </c>
      <c r="S218" t="str">
        <f>IF(AND(CURR[[#This Row],[DATE]]&gt;=DATE(2023,6,1),CURR[[#This Row],[DATE]]&lt;=DATE(2024,5,31)),"Y","N")</f>
        <v>N</v>
      </c>
    </row>
    <row r="219" spans="1:19" x14ac:dyDescent="0.25">
      <c r="A219" t="s">
        <v>29</v>
      </c>
      <c r="B219" t="s">
        <v>14</v>
      </c>
      <c r="C219" t="s">
        <v>15</v>
      </c>
      <c r="D219" s="1">
        <v>9439.5289760000014</v>
      </c>
      <c r="E219" s="1">
        <v>48420.665628000002</v>
      </c>
      <c r="F219" s="13">
        <v>0.19494835218748929</v>
      </c>
      <c r="G219" s="13">
        <v>0</v>
      </c>
      <c r="H219" t="s">
        <v>21</v>
      </c>
      <c r="I219" t="s">
        <v>23</v>
      </c>
      <c r="J219">
        <v>2018</v>
      </c>
      <c r="K219">
        <v>4</v>
      </c>
      <c r="L219" s="12">
        <v>-0.98411420123983895</v>
      </c>
      <c r="M219" s="1">
        <v>9439.5289760000014</v>
      </c>
      <c r="N219" s="12">
        <v>-4.2104281442778584</v>
      </c>
      <c r="O219" s="13">
        <v>0</v>
      </c>
      <c r="P219" s="12">
        <v>0</v>
      </c>
      <c r="Q219" s="12">
        <v>0</v>
      </c>
      <c r="R219" s="2">
        <f>DATE(CURR[[#This Row],[YEAR]],CURR[[#This Row],[MONTH]],1)</f>
        <v>43191</v>
      </c>
      <c r="S219" t="str">
        <f>IF(AND(CURR[[#This Row],[DATE]]&gt;=DATE(2023,6,1),CURR[[#This Row],[DATE]]&lt;=DATE(2024,5,31)),"Y","N")</f>
        <v>N</v>
      </c>
    </row>
    <row r="220" spans="1:19" x14ac:dyDescent="0.25">
      <c r="A220" t="s">
        <v>29</v>
      </c>
      <c r="B220" t="s">
        <v>14</v>
      </c>
      <c r="C220" t="s">
        <v>15</v>
      </c>
      <c r="D220" s="1">
        <v>9439.5289760000014</v>
      </c>
      <c r="E220" s="1">
        <v>48420.665628000002</v>
      </c>
      <c r="F220" s="13">
        <v>0.19494835218748929</v>
      </c>
      <c r="G220" s="13">
        <v>0</v>
      </c>
      <c r="H220" t="s">
        <v>21</v>
      </c>
      <c r="I220" t="s">
        <v>22</v>
      </c>
      <c r="J220">
        <v>2018</v>
      </c>
      <c r="K220">
        <v>4</v>
      </c>
      <c r="L220" s="12">
        <v>-3.2263139430380194</v>
      </c>
      <c r="M220" s="1">
        <v>9439.5289760000014</v>
      </c>
      <c r="N220" s="12">
        <v>-4.2104281442778584</v>
      </c>
      <c r="O220" s="13">
        <v>0</v>
      </c>
      <c r="P220" s="12">
        <v>0</v>
      </c>
      <c r="Q220" s="12">
        <v>0</v>
      </c>
      <c r="R220" s="2">
        <f>DATE(CURR[[#This Row],[YEAR]],CURR[[#This Row],[MONTH]],1)</f>
        <v>43191</v>
      </c>
      <c r="S220" t="str">
        <f>IF(AND(CURR[[#This Row],[DATE]]&gt;=DATE(2023,6,1),CURR[[#This Row],[DATE]]&lt;=DATE(2024,5,31)),"Y","N")</f>
        <v>N</v>
      </c>
    </row>
    <row r="221" spans="1:19" x14ac:dyDescent="0.25">
      <c r="A221" t="s">
        <v>29</v>
      </c>
      <c r="B221" t="s">
        <v>14</v>
      </c>
      <c r="C221" t="s">
        <v>15</v>
      </c>
      <c r="D221" s="1">
        <v>3861.3728120000001</v>
      </c>
      <c r="E221" s="1">
        <v>16232.460468000005</v>
      </c>
      <c r="F221" s="13">
        <v>0</v>
      </c>
      <c r="G221" s="13">
        <v>0.23787969911352316</v>
      </c>
      <c r="H221" t="s">
        <v>24</v>
      </c>
      <c r="I221" t="s">
        <v>17</v>
      </c>
      <c r="J221">
        <v>2018</v>
      </c>
      <c r="K221">
        <v>4</v>
      </c>
      <c r="L221" s="12">
        <v>-1.3085055388708993</v>
      </c>
      <c r="M221" s="1">
        <v>9439.5289760000014</v>
      </c>
      <c r="N221" s="12">
        <v>-4.2104281442778584</v>
      </c>
      <c r="O221" s="13">
        <v>0.40906414099872346</v>
      </c>
      <c r="P221" s="12">
        <v>-1.7223351720758715</v>
      </c>
      <c r="Q221" s="12">
        <v>-3.0308407109467708</v>
      </c>
      <c r="R221" s="2">
        <f>DATE(CURR[[#This Row],[YEAR]],CURR[[#This Row],[MONTH]],1)</f>
        <v>43191</v>
      </c>
      <c r="S221" t="str">
        <f>IF(AND(CURR[[#This Row],[DATE]]&gt;=DATE(2023,6,1),CURR[[#This Row],[DATE]]&lt;=DATE(2024,5,31)),"Y","N")</f>
        <v>N</v>
      </c>
    </row>
    <row r="222" spans="1:19" x14ac:dyDescent="0.25">
      <c r="A222" t="s">
        <v>29</v>
      </c>
      <c r="B222" t="s">
        <v>14</v>
      </c>
      <c r="C222" t="s">
        <v>15</v>
      </c>
      <c r="D222" s="1">
        <v>1359.3413440000002</v>
      </c>
      <c r="E222" s="1">
        <v>14121.20688</v>
      </c>
      <c r="F222" s="13">
        <v>0</v>
      </c>
      <c r="G222" s="13">
        <v>9.6262405582716037E-2</v>
      </c>
      <c r="H222" t="s">
        <v>25</v>
      </c>
      <c r="I222" t="s">
        <v>17</v>
      </c>
      <c r="J222">
        <v>2018</v>
      </c>
      <c r="K222">
        <v>4</v>
      </c>
      <c r="L222" s="12">
        <v>-0.67869442585115891</v>
      </c>
      <c r="M222" s="1">
        <v>9439.5289760000014</v>
      </c>
      <c r="N222" s="12">
        <v>-4.2104281442778584</v>
      </c>
      <c r="O222" s="13">
        <v>0.14400520910059442</v>
      </c>
      <c r="P222" s="12">
        <v>-0.60632358531976072</v>
      </c>
      <c r="Q222" s="12">
        <v>-1.2850180111709197</v>
      </c>
      <c r="R222" s="2">
        <f>DATE(CURR[[#This Row],[YEAR]],CURR[[#This Row],[MONTH]],1)</f>
        <v>43191</v>
      </c>
      <c r="S222" t="str">
        <f>IF(AND(CURR[[#This Row],[DATE]]&gt;=DATE(2023,6,1),CURR[[#This Row],[DATE]]&lt;=DATE(2024,5,31)),"Y","N")</f>
        <v>N</v>
      </c>
    </row>
    <row r="223" spans="1:19" x14ac:dyDescent="0.25">
      <c r="A223" t="s">
        <v>29</v>
      </c>
      <c r="B223" t="s">
        <v>14</v>
      </c>
      <c r="C223" t="s">
        <v>15</v>
      </c>
      <c r="D223" s="1">
        <v>1178.7139799999995</v>
      </c>
      <c r="E223" s="1">
        <v>4735.7430799999993</v>
      </c>
      <c r="F223" s="13">
        <v>0</v>
      </c>
      <c r="G223" s="13">
        <v>0.24889736628195627</v>
      </c>
      <c r="H223" t="s">
        <v>26</v>
      </c>
      <c r="I223" t="s">
        <v>17</v>
      </c>
      <c r="J223">
        <v>2018</v>
      </c>
      <c r="K223">
        <v>4</v>
      </c>
      <c r="L223" s="12">
        <v>-2.8597298231425188</v>
      </c>
      <c r="M223" s="1">
        <v>9439.5289760000014</v>
      </c>
      <c r="N223" s="12">
        <v>-4.2104281442778584</v>
      </c>
      <c r="O223" s="13">
        <v>0.12486999965749132</v>
      </c>
      <c r="P223" s="12">
        <v>-0.52575616093386801</v>
      </c>
      <c r="Q223" s="12">
        <v>-3.3854859840763867</v>
      </c>
      <c r="R223" s="2">
        <f>DATE(CURR[[#This Row],[YEAR]],CURR[[#This Row],[MONTH]],1)</f>
        <v>43191</v>
      </c>
      <c r="S223" t="str">
        <f>IF(AND(CURR[[#This Row],[DATE]]&gt;=DATE(2023,6,1),CURR[[#This Row],[DATE]]&lt;=DATE(2024,5,31)),"Y","N")</f>
        <v>N</v>
      </c>
    </row>
    <row r="224" spans="1:19" x14ac:dyDescent="0.25">
      <c r="A224" t="s">
        <v>29</v>
      </c>
      <c r="B224" t="s">
        <v>14</v>
      </c>
      <c r="C224" t="s">
        <v>18</v>
      </c>
      <c r="D224" s="1">
        <v>5335.6554239999996</v>
      </c>
      <c r="E224" s="1">
        <v>13331.2552</v>
      </c>
      <c r="F224" s="13">
        <v>0</v>
      </c>
      <c r="G224" s="13">
        <v>0.40023653766676071</v>
      </c>
      <c r="H224" t="s">
        <v>16</v>
      </c>
      <c r="I224" t="s">
        <v>17</v>
      </c>
      <c r="J224">
        <v>2018</v>
      </c>
      <c r="K224">
        <v>4</v>
      </c>
      <c r="L224" s="12">
        <v>-1.2553296731655692</v>
      </c>
      <c r="M224" s="1">
        <v>14039.628268000002</v>
      </c>
      <c r="N224" s="12">
        <v>-6.2622664907412862</v>
      </c>
      <c r="O224" s="13">
        <v>0.38004249985459793</v>
      </c>
      <c r="P224" s="12">
        <v>-2.3799274118969986</v>
      </c>
      <c r="Q224" s="12">
        <v>-3.6352570850625678</v>
      </c>
      <c r="R224" s="2">
        <f>DATE(CURR[[#This Row],[YEAR]],CURR[[#This Row],[MONTH]],1)</f>
        <v>43191</v>
      </c>
      <c r="S224" t="str">
        <f>IF(AND(CURR[[#This Row],[DATE]]&gt;=DATE(2023,6,1),CURR[[#This Row],[DATE]]&lt;=DATE(2024,5,31)),"Y","N")</f>
        <v>N</v>
      </c>
    </row>
    <row r="225" spans="1:19" x14ac:dyDescent="0.25">
      <c r="A225" t="s">
        <v>29</v>
      </c>
      <c r="B225" t="s">
        <v>14</v>
      </c>
      <c r="C225" t="s">
        <v>18</v>
      </c>
      <c r="D225" s="1">
        <v>14039.628268000002</v>
      </c>
      <c r="E225" s="1">
        <v>48420.665628000002</v>
      </c>
      <c r="F225" s="13">
        <v>0.28995116208979516</v>
      </c>
      <c r="G225" s="13">
        <v>0</v>
      </c>
      <c r="H225" t="s">
        <v>21</v>
      </c>
      <c r="I225" t="s">
        <v>23</v>
      </c>
      <c r="J225">
        <v>2018</v>
      </c>
      <c r="K225">
        <v>4</v>
      </c>
      <c r="L225" s="12">
        <v>-1.4636956561917209</v>
      </c>
      <c r="M225" s="1">
        <v>14039.628268000002</v>
      </c>
      <c r="N225" s="12">
        <v>-6.2622664907412862</v>
      </c>
      <c r="O225" s="13">
        <v>0</v>
      </c>
      <c r="P225" s="12">
        <v>0</v>
      </c>
      <c r="Q225" s="12">
        <v>0</v>
      </c>
      <c r="R225" s="2">
        <f>DATE(CURR[[#This Row],[YEAR]],CURR[[#This Row],[MONTH]],1)</f>
        <v>43191</v>
      </c>
      <c r="S225" t="str">
        <f>IF(AND(CURR[[#This Row],[DATE]]&gt;=DATE(2023,6,1),CURR[[#This Row],[DATE]]&lt;=DATE(2024,5,31)),"Y","N")</f>
        <v>N</v>
      </c>
    </row>
    <row r="226" spans="1:19" x14ac:dyDescent="0.25">
      <c r="A226" t="s">
        <v>29</v>
      </c>
      <c r="B226" t="s">
        <v>14</v>
      </c>
      <c r="C226" t="s">
        <v>18</v>
      </c>
      <c r="D226" s="1">
        <v>14039.628268000002</v>
      </c>
      <c r="E226" s="1">
        <v>48420.665628000002</v>
      </c>
      <c r="F226" s="13">
        <v>0.28995116208979516</v>
      </c>
      <c r="G226" s="13">
        <v>0</v>
      </c>
      <c r="H226" t="s">
        <v>21</v>
      </c>
      <c r="I226" t="s">
        <v>22</v>
      </c>
      <c r="J226">
        <v>2018</v>
      </c>
      <c r="K226">
        <v>4</v>
      </c>
      <c r="L226" s="12">
        <v>-4.7985708345495652</v>
      </c>
      <c r="M226" s="1">
        <v>14039.628268000002</v>
      </c>
      <c r="N226" s="12">
        <v>-6.2622664907412862</v>
      </c>
      <c r="O226" s="13">
        <v>0</v>
      </c>
      <c r="P226" s="12">
        <v>0</v>
      </c>
      <c r="Q226" s="12">
        <v>0</v>
      </c>
      <c r="R226" s="2">
        <f>DATE(CURR[[#This Row],[YEAR]],CURR[[#This Row],[MONTH]],1)</f>
        <v>43191</v>
      </c>
      <c r="S226" t="str">
        <f>IF(AND(CURR[[#This Row],[DATE]]&gt;=DATE(2023,6,1),CURR[[#This Row],[DATE]]&lt;=DATE(2024,5,31)),"Y","N")</f>
        <v>N</v>
      </c>
    </row>
    <row r="227" spans="1:19" x14ac:dyDescent="0.25">
      <c r="A227" t="s">
        <v>29</v>
      </c>
      <c r="B227" t="s">
        <v>14</v>
      </c>
      <c r="C227" t="s">
        <v>18</v>
      </c>
      <c r="D227" s="1">
        <v>4643.5920120000019</v>
      </c>
      <c r="E227" s="1">
        <v>16232.460468000005</v>
      </c>
      <c r="F227" s="13">
        <v>0</v>
      </c>
      <c r="G227" s="13">
        <v>0.28606827789010703</v>
      </c>
      <c r="H227" t="s">
        <v>24</v>
      </c>
      <c r="I227" t="s">
        <v>17</v>
      </c>
      <c r="J227">
        <v>2018</v>
      </c>
      <c r="K227">
        <v>4</v>
      </c>
      <c r="L227" s="12">
        <v>-1.5735765914847035</v>
      </c>
      <c r="M227" s="1">
        <v>14039.628268000002</v>
      </c>
      <c r="N227" s="12">
        <v>-6.2622664907412862</v>
      </c>
      <c r="O227" s="13">
        <v>0.33074892891459007</v>
      </c>
      <c r="P227" s="12">
        <v>-2.071237934390409</v>
      </c>
      <c r="Q227" s="12">
        <v>-3.6448145258751126</v>
      </c>
      <c r="R227" s="2">
        <f>DATE(CURR[[#This Row],[YEAR]],CURR[[#This Row],[MONTH]],1)</f>
        <v>43191</v>
      </c>
      <c r="S227" t="str">
        <f>IF(AND(CURR[[#This Row],[DATE]]&gt;=DATE(2023,6,1),CURR[[#This Row],[DATE]]&lt;=DATE(2024,5,31)),"Y","N")</f>
        <v>N</v>
      </c>
    </row>
    <row r="228" spans="1:19" x14ac:dyDescent="0.25">
      <c r="A228" t="s">
        <v>29</v>
      </c>
      <c r="B228" t="s">
        <v>14</v>
      </c>
      <c r="C228" t="s">
        <v>18</v>
      </c>
      <c r="D228" s="1">
        <v>1705.6712040000002</v>
      </c>
      <c r="E228" s="1">
        <v>14121.20688</v>
      </c>
      <c r="F228" s="13">
        <v>0</v>
      </c>
      <c r="G228" s="13">
        <v>0.12078791979287257</v>
      </c>
      <c r="H228" t="s">
        <v>25</v>
      </c>
      <c r="I228" t="s">
        <v>17</v>
      </c>
      <c r="J228">
        <v>2018</v>
      </c>
      <c r="K228">
        <v>4</v>
      </c>
      <c r="L228" s="12">
        <v>-0.85161063010354154</v>
      </c>
      <c r="M228" s="1">
        <v>14039.628268000002</v>
      </c>
      <c r="N228" s="12">
        <v>-6.2622664907412862</v>
      </c>
      <c r="O228" s="13">
        <v>0.1214897696321257</v>
      </c>
      <c r="P228" s="12">
        <v>-0.76080131333513901</v>
      </c>
      <c r="Q228" s="12">
        <v>-1.6124119434386806</v>
      </c>
      <c r="R228" s="2">
        <f>DATE(CURR[[#This Row],[YEAR]],CURR[[#This Row],[MONTH]],1)</f>
        <v>43191</v>
      </c>
      <c r="S228" t="str">
        <f>IF(AND(CURR[[#This Row],[DATE]]&gt;=DATE(2023,6,1),CURR[[#This Row],[DATE]]&lt;=DATE(2024,5,31)),"Y","N")</f>
        <v>N</v>
      </c>
    </row>
    <row r="229" spans="1:19" x14ac:dyDescent="0.25">
      <c r="A229" t="s">
        <v>29</v>
      </c>
      <c r="B229" t="s">
        <v>14</v>
      </c>
      <c r="C229" t="s">
        <v>18</v>
      </c>
      <c r="D229" s="1">
        <v>2354.7096280000001</v>
      </c>
      <c r="E229" s="1">
        <v>4735.7430799999993</v>
      </c>
      <c r="F229" s="13">
        <v>0</v>
      </c>
      <c r="G229" s="13">
        <v>0.49722072929682681</v>
      </c>
      <c r="H229" t="s">
        <v>26</v>
      </c>
      <c r="I229" t="s">
        <v>17</v>
      </c>
      <c r="J229">
        <v>2018</v>
      </c>
      <c r="K229">
        <v>4</v>
      </c>
      <c r="L229" s="12">
        <v>-5.7128645814758476</v>
      </c>
      <c r="M229" s="1">
        <v>14039.628268000002</v>
      </c>
      <c r="N229" s="12">
        <v>-6.2622664907412862</v>
      </c>
      <c r="O229" s="13">
        <v>0.1677188015986863</v>
      </c>
      <c r="P229" s="12">
        <v>-1.0502998311187393</v>
      </c>
      <c r="Q229" s="12">
        <v>-6.7631644125945867</v>
      </c>
      <c r="R229" s="2">
        <f>DATE(CURR[[#This Row],[YEAR]],CURR[[#This Row],[MONTH]],1)</f>
        <v>43191</v>
      </c>
      <c r="S229" t="str">
        <f>IF(AND(CURR[[#This Row],[DATE]]&gt;=DATE(2023,6,1),CURR[[#This Row],[DATE]]&lt;=DATE(2024,5,31)),"Y","N")</f>
        <v>N</v>
      </c>
    </row>
    <row r="230" spans="1:19" x14ac:dyDescent="0.25">
      <c r="A230" t="s">
        <v>29</v>
      </c>
      <c r="B230" t="s">
        <v>14</v>
      </c>
      <c r="C230" t="s">
        <v>19</v>
      </c>
      <c r="D230" s="1">
        <v>4.8554199999999996</v>
      </c>
      <c r="E230" s="1">
        <v>13331.2552</v>
      </c>
      <c r="F230" s="13">
        <v>0</v>
      </c>
      <c r="G230" s="13">
        <v>3.6421326627968234E-4</v>
      </c>
      <c r="H230" t="s">
        <v>16</v>
      </c>
      <c r="I230" t="s">
        <v>17</v>
      </c>
      <c r="J230">
        <v>2018</v>
      </c>
      <c r="K230">
        <v>4</v>
      </c>
      <c r="L230" s="12">
        <v>-1.142343782970939E-3</v>
      </c>
      <c r="M230" s="1">
        <v>12606.010644</v>
      </c>
      <c r="N230" s="12">
        <v>-5.6228125510829345</v>
      </c>
      <c r="O230" s="13">
        <v>3.8516705539281789E-4</v>
      </c>
      <c r="P230" s="12">
        <v>-2.1657221533263925E-3</v>
      </c>
      <c r="Q230" s="12">
        <v>-3.3080659362973316E-3</v>
      </c>
      <c r="R230" s="2">
        <f>DATE(CURR[[#This Row],[YEAR]],CURR[[#This Row],[MONTH]],1)</f>
        <v>43191</v>
      </c>
      <c r="S230" t="str">
        <f>IF(AND(CURR[[#This Row],[DATE]]&gt;=DATE(2023,6,1),CURR[[#This Row],[DATE]]&lt;=DATE(2024,5,31)),"Y","N")</f>
        <v>N</v>
      </c>
    </row>
    <row r="231" spans="1:19" x14ac:dyDescent="0.25">
      <c r="A231" t="s">
        <v>29</v>
      </c>
      <c r="B231" t="s">
        <v>14</v>
      </c>
      <c r="C231" t="s">
        <v>19</v>
      </c>
      <c r="D231" s="1">
        <v>12606.010644</v>
      </c>
      <c r="E231" s="1">
        <v>48420.665628000002</v>
      </c>
      <c r="F231" s="13">
        <v>0.26034360495677239</v>
      </c>
      <c r="G231" s="13">
        <v>0</v>
      </c>
      <c r="H231" t="s">
        <v>21</v>
      </c>
      <c r="I231" t="s">
        <v>22</v>
      </c>
      <c r="J231">
        <v>2018</v>
      </c>
      <c r="K231">
        <v>4</v>
      </c>
      <c r="L231" s="12">
        <v>-4.3085781091650599</v>
      </c>
      <c r="M231" s="1">
        <v>12606.010644</v>
      </c>
      <c r="N231" s="12">
        <v>-5.6228125510829345</v>
      </c>
      <c r="O231" s="13">
        <v>0</v>
      </c>
      <c r="P231" s="12">
        <v>0</v>
      </c>
      <c r="Q231" s="12">
        <v>0</v>
      </c>
      <c r="R231" s="2">
        <f>DATE(CURR[[#This Row],[YEAR]],CURR[[#This Row],[MONTH]],1)</f>
        <v>43191</v>
      </c>
      <c r="S231" t="str">
        <f>IF(AND(CURR[[#This Row],[DATE]]&gt;=DATE(2023,6,1),CURR[[#This Row],[DATE]]&lt;=DATE(2024,5,31)),"Y","N")</f>
        <v>N</v>
      </c>
    </row>
    <row r="232" spans="1:19" x14ac:dyDescent="0.25">
      <c r="A232" t="s">
        <v>29</v>
      </c>
      <c r="B232" t="s">
        <v>14</v>
      </c>
      <c r="C232" t="s">
        <v>19</v>
      </c>
      <c r="D232" s="1">
        <v>12606.010644</v>
      </c>
      <c r="E232" s="1">
        <v>48420.665628000002</v>
      </c>
      <c r="F232" s="13">
        <v>0.26034360495677239</v>
      </c>
      <c r="G232" s="13">
        <v>0</v>
      </c>
      <c r="H232" t="s">
        <v>21</v>
      </c>
      <c r="I232" t="s">
        <v>23</v>
      </c>
      <c r="J232">
        <v>2018</v>
      </c>
      <c r="K232">
        <v>4</v>
      </c>
      <c r="L232" s="12">
        <v>-1.3142344419178744</v>
      </c>
      <c r="M232" s="1">
        <v>12606.010644</v>
      </c>
      <c r="N232" s="12">
        <v>-5.6228125510829345</v>
      </c>
      <c r="O232" s="13">
        <v>0</v>
      </c>
      <c r="P232" s="12">
        <v>0</v>
      </c>
      <c r="Q232" s="12">
        <v>0</v>
      </c>
      <c r="R232" s="2">
        <f>DATE(CURR[[#This Row],[YEAR]],CURR[[#This Row],[MONTH]],1)</f>
        <v>43191</v>
      </c>
      <c r="S232" t="str">
        <f>IF(AND(CURR[[#This Row],[DATE]]&gt;=DATE(2023,6,1),CURR[[#This Row],[DATE]]&lt;=DATE(2024,5,31)),"Y","N")</f>
        <v>N</v>
      </c>
    </row>
    <row r="233" spans="1:19" x14ac:dyDescent="0.25">
      <c r="A233" t="s">
        <v>29</v>
      </c>
      <c r="B233" t="s">
        <v>14</v>
      </c>
      <c r="C233" t="s">
        <v>19</v>
      </c>
      <c r="D233" s="1">
        <v>3172.3320440000002</v>
      </c>
      <c r="E233" s="1">
        <v>16232.460468000005</v>
      </c>
      <c r="F233" s="13">
        <v>0</v>
      </c>
      <c r="G233" s="13">
        <v>0.19543137346638259</v>
      </c>
      <c r="H233" t="s">
        <v>24</v>
      </c>
      <c r="I233" t="s">
        <v>17</v>
      </c>
      <c r="J233">
        <v>2018</v>
      </c>
      <c r="K233">
        <v>4</v>
      </c>
      <c r="L233" s="12">
        <v>-1.075009913005945</v>
      </c>
      <c r="M233" s="1">
        <v>12606.010644</v>
      </c>
      <c r="N233" s="12">
        <v>-5.6228125510829345</v>
      </c>
      <c r="O233" s="13">
        <v>0.25165233741175003</v>
      </c>
      <c r="P233" s="12">
        <v>-1.4149939213081455</v>
      </c>
      <c r="Q233" s="12">
        <v>-2.4900038343140904</v>
      </c>
      <c r="R233" s="2">
        <f>DATE(CURR[[#This Row],[YEAR]],CURR[[#This Row],[MONTH]],1)</f>
        <v>43191</v>
      </c>
      <c r="S233" t="str">
        <f>IF(AND(CURR[[#This Row],[DATE]]&gt;=DATE(2023,6,1),CURR[[#This Row],[DATE]]&lt;=DATE(2024,5,31)),"Y","N")</f>
        <v>N</v>
      </c>
    </row>
    <row r="234" spans="1:19" x14ac:dyDescent="0.25">
      <c r="A234" t="s">
        <v>29</v>
      </c>
      <c r="B234" t="s">
        <v>14</v>
      </c>
      <c r="C234" t="s">
        <v>19</v>
      </c>
      <c r="D234" s="1">
        <v>9073.9364559999995</v>
      </c>
      <c r="E234" s="1">
        <v>14121.20688</v>
      </c>
      <c r="F234" s="13">
        <v>0</v>
      </c>
      <c r="G234" s="13">
        <v>0.64257513774205111</v>
      </c>
      <c r="H234" t="s">
        <v>25</v>
      </c>
      <c r="I234" t="s">
        <v>17</v>
      </c>
      <c r="J234">
        <v>2018</v>
      </c>
      <c r="K234">
        <v>4</v>
      </c>
      <c r="L234" s="12">
        <v>-4.5304515458148371</v>
      </c>
      <c r="M234" s="1">
        <v>12606.010644</v>
      </c>
      <c r="N234" s="12">
        <v>-5.6228125510829345</v>
      </c>
      <c r="O234" s="13">
        <v>0.71981031210051072</v>
      </c>
      <c r="P234" s="12">
        <v>-4.0473584572776762</v>
      </c>
      <c r="Q234" s="12">
        <v>-8.5778100030925124</v>
      </c>
      <c r="R234" s="2">
        <f>DATE(CURR[[#This Row],[YEAR]],CURR[[#This Row],[MONTH]],1)</f>
        <v>43191</v>
      </c>
      <c r="S234" t="str">
        <f>IF(AND(CURR[[#This Row],[DATE]]&gt;=DATE(2023,6,1),CURR[[#This Row],[DATE]]&lt;=DATE(2024,5,31)),"Y","N")</f>
        <v>N</v>
      </c>
    </row>
    <row r="235" spans="1:19" x14ac:dyDescent="0.25">
      <c r="A235" t="s">
        <v>29</v>
      </c>
      <c r="B235" t="s">
        <v>14</v>
      </c>
      <c r="C235" t="s">
        <v>19</v>
      </c>
      <c r="D235" s="1">
        <v>354.88672400000002</v>
      </c>
      <c r="E235" s="1">
        <v>4735.7430799999993</v>
      </c>
      <c r="F235" s="13">
        <v>0</v>
      </c>
      <c r="G235" s="13">
        <v>7.4937917451383382E-2</v>
      </c>
      <c r="H235" t="s">
        <v>26</v>
      </c>
      <c r="I235" t="s">
        <v>17</v>
      </c>
      <c r="J235">
        <v>2018</v>
      </c>
      <c r="K235">
        <v>4</v>
      </c>
      <c r="L235" s="12">
        <v>-0.86100628793776446</v>
      </c>
      <c r="M235" s="1">
        <v>12606.010644</v>
      </c>
      <c r="N235" s="12">
        <v>-5.6228125510829345</v>
      </c>
      <c r="O235" s="13">
        <v>2.8152183432346468E-2</v>
      </c>
      <c r="P235" s="12">
        <v>-0.15829445034378678</v>
      </c>
      <c r="Q235" s="12">
        <v>-1.0193007382815513</v>
      </c>
      <c r="R235" s="2">
        <f>DATE(CURR[[#This Row],[YEAR]],CURR[[#This Row],[MONTH]],1)</f>
        <v>43191</v>
      </c>
      <c r="S235" t="str">
        <f>IF(AND(CURR[[#This Row],[DATE]]&gt;=DATE(2023,6,1),CURR[[#This Row],[DATE]]&lt;=DATE(2024,5,31)),"Y","N")</f>
        <v>N</v>
      </c>
    </row>
    <row r="236" spans="1:19" x14ac:dyDescent="0.25">
      <c r="A236" t="s">
        <v>29</v>
      </c>
      <c r="B236" t="s">
        <v>14</v>
      </c>
      <c r="C236" t="s">
        <v>20</v>
      </c>
      <c r="D236" s="1">
        <v>4950.6435160000001</v>
      </c>
      <c r="E236" s="1">
        <v>13331.2552</v>
      </c>
      <c r="F236" s="13">
        <v>0</v>
      </c>
      <c r="G236" s="13">
        <v>0.37135614326848981</v>
      </c>
      <c r="H236" t="s">
        <v>16</v>
      </c>
      <c r="I236" t="s">
        <v>17</v>
      </c>
      <c r="J236">
        <v>2018</v>
      </c>
      <c r="K236">
        <v>4</v>
      </c>
      <c r="L236" s="12">
        <v>-1.1647471984314415</v>
      </c>
      <c r="M236" s="1">
        <v>12335.497740000001</v>
      </c>
      <c r="N236" s="12">
        <v>-5.5021523838979203</v>
      </c>
      <c r="O236" s="13">
        <v>0.40133309740284545</v>
      </c>
      <c r="P236" s="12">
        <v>-2.2081958586122021</v>
      </c>
      <c r="Q236" s="12">
        <v>-3.3729430570436438</v>
      </c>
      <c r="R236" s="2">
        <f>DATE(CURR[[#This Row],[YEAR]],CURR[[#This Row],[MONTH]],1)</f>
        <v>43191</v>
      </c>
      <c r="S236" t="str">
        <f>IF(AND(CURR[[#This Row],[DATE]]&gt;=DATE(2023,6,1),CURR[[#This Row],[DATE]]&lt;=DATE(2024,5,31)),"Y","N")</f>
        <v>N</v>
      </c>
    </row>
    <row r="237" spans="1:19" x14ac:dyDescent="0.25">
      <c r="A237" t="s">
        <v>29</v>
      </c>
      <c r="B237" t="s">
        <v>14</v>
      </c>
      <c r="C237" t="s">
        <v>20</v>
      </c>
      <c r="D237" s="1">
        <v>12335.497740000001</v>
      </c>
      <c r="E237" s="1">
        <v>48420.665628000002</v>
      </c>
      <c r="F237" s="13">
        <v>0.25475688076594316</v>
      </c>
      <c r="G237" s="13">
        <v>0</v>
      </c>
      <c r="H237" t="s">
        <v>21</v>
      </c>
      <c r="I237" t="s">
        <v>22</v>
      </c>
      <c r="J237">
        <v>2018</v>
      </c>
      <c r="K237">
        <v>4</v>
      </c>
      <c r="L237" s="12">
        <v>-4.2161201532473545</v>
      </c>
      <c r="M237" s="1">
        <v>12335.497740000001</v>
      </c>
      <c r="N237" s="12">
        <v>-5.5021523838979203</v>
      </c>
      <c r="O237" s="13">
        <v>0</v>
      </c>
      <c r="P237" s="12">
        <v>0</v>
      </c>
      <c r="Q237" s="12">
        <v>0</v>
      </c>
      <c r="R237" s="2">
        <f>DATE(CURR[[#This Row],[YEAR]],CURR[[#This Row],[MONTH]],1)</f>
        <v>43191</v>
      </c>
      <c r="S237" t="str">
        <f>IF(AND(CURR[[#This Row],[DATE]]&gt;=DATE(2023,6,1),CURR[[#This Row],[DATE]]&lt;=DATE(2024,5,31)),"Y","N")</f>
        <v>N</v>
      </c>
    </row>
    <row r="238" spans="1:19" x14ac:dyDescent="0.25">
      <c r="A238" t="s">
        <v>29</v>
      </c>
      <c r="B238" t="s">
        <v>14</v>
      </c>
      <c r="C238" t="s">
        <v>20</v>
      </c>
      <c r="D238" s="1">
        <v>12335.497740000001</v>
      </c>
      <c r="E238" s="1">
        <v>48420.665628000002</v>
      </c>
      <c r="F238" s="13">
        <v>0.25475688076594316</v>
      </c>
      <c r="G238" s="13">
        <v>0</v>
      </c>
      <c r="H238" t="s">
        <v>21</v>
      </c>
      <c r="I238" t="s">
        <v>23</v>
      </c>
      <c r="J238">
        <v>2018</v>
      </c>
      <c r="K238">
        <v>4</v>
      </c>
      <c r="L238" s="12">
        <v>-1.286032230650566</v>
      </c>
      <c r="M238" s="1">
        <v>12335.497740000001</v>
      </c>
      <c r="N238" s="12">
        <v>-5.5021523838979203</v>
      </c>
      <c r="O238" s="13">
        <v>0</v>
      </c>
      <c r="P238" s="12">
        <v>0</v>
      </c>
      <c r="Q238" s="12">
        <v>0</v>
      </c>
      <c r="R238" s="2">
        <f>DATE(CURR[[#This Row],[YEAR]],CURR[[#This Row],[MONTH]],1)</f>
        <v>43191</v>
      </c>
      <c r="S238" t="str">
        <f>IF(AND(CURR[[#This Row],[DATE]]&gt;=DATE(2023,6,1),CURR[[#This Row],[DATE]]&lt;=DATE(2024,5,31)),"Y","N")</f>
        <v>N</v>
      </c>
    </row>
    <row r="239" spans="1:19" x14ac:dyDescent="0.25">
      <c r="A239" t="s">
        <v>29</v>
      </c>
      <c r="B239" t="s">
        <v>14</v>
      </c>
      <c r="C239" t="s">
        <v>20</v>
      </c>
      <c r="D239" s="1">
        <v>4555.1636000000008</v>
      </c>
      <c r="E239" s="1">
        <v>16232.460468000005</v>
      </c>
      <c r="F239" s="13">
        <v>0</v>
      </c>
      <c r="G239" s="13">
        <v>0.28062064952998722</v>
      </c>
      <c r="H239" t="s">
        <v>24</v>
      </c>
      <c r="I239" t="s">
        <v>17</v>
      </c>
      <c r="J239">
        <v>2018</v>
      </c>
      <c r="K239">
        <v>4</v>
      </c>
      <c r="L239" s="12">
        <v>-1.5436108066384517</v>
      </c>
      <c r="M239" s="1">
        <v>12335.497740000001</v>
      </c>
      <c r="N239" s="12">
        <v>-5.5021523838979203</v>
      </c>
      <c r="O239" s="13">
        <v>0.36927278460998691</v>
      </c>
      <c r="P239" s="12">
        <v>-2.0317951321504628</v>
      </c>
      <c r="Q239" s="12">
        <v>-3.5754059387889146</v>
      </c>
      <c r="R239" s="2">
        <f>DATE(CURR[[#This Row],[YEAR]],CURR[[#This Row],[MONTH]],1)</f>
        <v>43191</v>
      </c>
      <c r="S239" t="str">
        <f>IF(AND(CURR[[#This Row],[DATE]]&gt;=DATE(2023,6,1),CURR[[#This Row],[DATE]]&lt;=DATE(2024,5,31)),"Y","N")</f>
        <v>N</v>
      </c>
    </row>
    <row r="240" spans="1:19" x14ac:dyDescent="0.25">
      <c r="A240" t="s">
        <v>29</v>
      </c>
      <c r="B240" t="s">
        <v>14</v>
      </c>
      <c r="C240" t="s">
        <v>20</v>
      </c>
      <c r="D240" s="1">
        <v>1982.2578759999999</v>
      </c>
      <c r="E240" s="1">
        <v>14121.20688</v>
      </c>
      <c r="F240" s="13">
        <v>0</v>
      </c>
      <c r="G240" s="13">
        <v>0.14037453688236029</v>
      </c>
      <c r="H240" t="s">
        <v>25</v>
      </c>
      <c r="I240" t="s">
        <v>17</v>
      </c>
      <c r="J240">
        <v>2018</v>
      </c>
      <c r="K240">
        <v>4</v>
      </c>
      <c r="L240" s="12">
        <v>-0.98970532823046209</v>
      </c>
      <c r="M240" s="1">
        <v>12335.497740000001</v>
      </c>
      <c r="N240" s="12">
        <v>-5.5021523838979203</v>
      </c>
      <c r="O240" s="13">
        <v>0.16069541073905622</v>
      </c>
      <c r="P240" s="12">
        <v>-0.88417063727935363</v>
      </c>
      <c r="Q240" s="12">
        <v>-1.8738759655098156</v>
      </c>
      <c r="R240" s="2">
        <f>DATE(CURR[[#This Row],[YEAR]],CURR[[#This Row],[MONTH]],1)</f>
        <v>43191</v>
      </c>
      <c r="S240" t="str">
        <f>IF(AND(CURR[[#This Row],[DATE]]&gt;=DATE(2023,6,1),CURR[[#This Row],[DATE]]&lt;=DATE(2024,5,31)),"Y","N")</f>
        <v>N</v>
      </c>
    </row>
    <row r="241" spans="1:19" x14ac:dyDescent="0.25">
      <c r="A241" t="s">
        <v>29</v>
      </c>
      <c r="B241" t="s">
        <v>14</v>
      </c>
      <c r="C241" t="s">
        <v>20</v>
      </c>
      <c r="D241" s="1">
        <v>847.43274799999983</v>
      </c>
      <c r="E241" s="1">
        <v>4735.7430799999993</v>
      </c>
      <c r="F241" s="13">
        <v>0</v>
      </c>
      <c r="G241" s="13">
        <v>0.17894398696983366</v>
      </c>
      <c r="H241" t="s">
        <v>26</v>
      </c>
      <c r="I241" t="s">
        <v>17</v>
      </c>
      <c r="J241">
        <v>2018</v>
      </c>
      <c r="K241">
        <v>4</v>
      </c>
      <c r="L241" s="12">
        <v>-2.0559938574438719</v>
      </c>
      <c r="M241" s="1">
        <v>12335.497740000001</v>
      </c>
      <c r="N241" s="12">
        <v>-5.5021523838979203</v>
      </c>
      <c r="O241" s="13">
        <v>6.8698707248111404E-2</v>
      </c>
      <c r="P241" s="12">
        <v>-0.37799075585590147</v>
      </c>
      <c r="Q241" s="12">
        <v>-2.4339846132997733</v>
      </c>
      <c r="R241" s="2">
        <f>DATE(CURR[[#This Row],[YEAR]],CURR[[#This Row],[MONTH]],1)</f>
        <v>43191</v>
      </c>
      <c r="S241" t="str">
        <f>IF(AND(CURR[[#This Row],[DATE]]&gt;=DATE(2023,6,1),CURR[[#This Row],[DATE]]&lt;=DATE(2024,5,31)),"Y","N")</f>
        <v>N</v>
      </c>
    </row>
    <row r="242" spans="1:19" x14ac:dyDescent="0.25">
      <c r="A242" t="s">
        <v>29</v>
      </c>
      <c r="B242" t="s">
        <v>110</v>
      </c>
      <c r="C242" t="s">
        <v>15</v>
      </c>
      <c r="D242" s="1">
        <v>1182934.7065279998</v>
      </c>
      <c r="E242" s="1">
        <v>5224958.7739409991</v>
      </c>
      <c r="F242" s="13">
        <v>0</v>
      </c>
      <c r="G242" s="13">
        <v>0.22640077323246599</v>
      </c>
      <c r="H242" t="s">
        <v>16</v>
      </c>
      <c r="I242" t="s">
        <v>17</v>
      </c>
      <c r="J242">
        <v>2018</v>
      </c>
      <c r="K242">
        <v>4</v>
      </c>
      <c r="L242" s="12">
        <v>-0.71009910870000736</v>
      </c>
      <c r="M242" s="1">
        <v>3705287.6825939943</v>
      </c>
      <c r="N242" s="12">
        <v>-4.1621988216468218</v>
      </c>
      <c r="O242" s="13">
        <v>0.31925583324743412</v>
      </c>
      <c r="P242" s="12">
        <v>-1.3288062529463445</v>
      </c>
      <c r="Q242" s="12">
        <v>-2.0389053616463517</v>
      </c>
      <c r="R242" s="2">
        <f>DATE(CURR[[#This Row],[YEAR]],CURR[[#This Row],[MONTH]],1)</f>
        <v>43191</v>
      </c>
      <c r="S242" t="str">
        <f>IF(AND(CURR[[#This Row],[DATE]]&gt;=DATE(2023,6,1),CURR[[#This Row],[DATE]]&lt;=DATE(2024,5,31)),"Y","N")</f>
        <v>N</v>
      </c>
    </row>
    <row r="243" spans="1:19" x14ac:dyDescent="0.25">
      <c r="A243" t="s">
        <v>29</v>
      </c>
      <c r="B243" t="s">
        <v>110</v>
      </c>
      <c r="C243" t="s">
        <v>15</v>
      </c>
      <c r="D243" s="1">
        <v>3705287.6825939943</v>
      </c>
      <c r="E243" s="1">
        <v>19226746.58437299</v>
      </c>
      <c r="F243" s="13">
        <v>0.19271527121523296</v>
      </c>
      <c r="G243" s="13">
        <v>0</v>
      </c>
      <c r="H243" t="s">
        <v>21</v>
      </c>
      <c r="I243" t="s">
        <v>22</v>
      </c>
      <c r="J243">
        <v>2018</v>
      </c>
      <c r="K243">
        <v>4</v>
      </c>
      <c r="L243" s="12">
        <v>-3.1893573840526193</v>
      </c>
      <c r="M243" s="1">
        <v>3705287.6825939943</v>
      </c>
      <c r="N243" s="12">
        <v>-4.1621988216468218</v>
      </c>
      <c r="O243" s="13">
        <v>0</v>
      </c>
      <c r="P243" s="12">
        <v>0</v>
      </c>
      <c r="Q243" s="12">
        <v>0</v>
      </c>
      <c r="R243" s="2">
        <f>DATE(CURR[[#This Row],[YEAR]],CURR[[#This Row],[MONTH]],1)</f>
        <v>43191</v>
      </c>
      <c r="S243" t="str">
        <f>IF(AND(CURR[[#This Row],[DATE]]&gt;=DATE(2023,6,1),CURR[[#This Row],[DATE]]&lt;=DATE(2024,5,31)),"Y","N")</f>
        <v>N</v>
      </c>
    </row>
    <row r="244" spans="1:19" x14ac:dyDescent="0.25">
      <c r="A244" t="s">
        <v>29</v>
      </c>
      <c r="B244" t="s">
        <v>110</v>
      </c>
      <c r="C244" t="s">
        <v>15</v>
      </c>
      <c r="D244" s="1">
        <v>3705287.6825939943</v>
      </c>
      <c r="E244" s="1">
        <v>19226746.58437299</v>
      </c>
      <c r="F244" s="13">
        <v>0.19271527121523296</v>
      </c>
      <c r="G244" s="13">
        <v>0</v>
      </c>
      <c r="H244" t="s">
        <v>21</v>
      </c>
      <c r="I244" t="s">
        <v>23</v>
      </c>
      <c r="J244">
        <v>2018</v>
      </c>
      <c r="K244">
        <v>4</v>
      </c>
      <c r="L244" s="12">
        <v>-0.97284143759420216</v>
      </c>
      <c r="M244" s="1">
        <v>3705287.6825939943</v>
      </c>
      <c r="N244" s="12">
        <v>-4.1621988216468218</v>
      </c>
      <c r="O244" s="13">
        <v>0</v>
      </c>
      <c r="P244" s="12">
        <v>0</v>
      </c>
      <c r="Q244" s="12">
        <v>0</v>
      </c>
      <c r="R244" s="2">
        <f>DATE(CURR[[#This Row],[YEAR]],CURR[[#This Row],[MONTH]],1)</f>
        <v>43191</v>
      </c>
      <c r="S244" t="str">
        <f>IF(AND(CURR[[#This Row],[DATE]]&gt;=DATE(2023,6,1),CURR[[#This Row],[DATE]]&lt;=DATE(2024,5,31)),"Y","N")</f>
        <v>N</v>
      </c>
    </row>
    <row r="245" spans="1:19" x14ac:dyDescent="0.25">
      <c r="A245" t="s">
        <v>29</v>
      </c>
      <c r="B245" t="s">
        <v>110</v>
      </c>
      <c r="C245" t="s">
        <v>15</v>
      </c>
      <c r="D245" s="1">
        <v>1523689.5877469997</v>
      </c>
      <c r="E245" s="1">
        <v>6592713.3965110034</v>
      </c>
      <c r="F245" s="13">
        <v>0</v>
      </c>
      <c r="G245" s="13">
        <v>0.23111721928536536</v>
      </c>
      <c r="H245" t="s">
        <v>24</v>
      </c>
      <c r="I245" t="s">
        <v>17</v>
      </c>
      <c r="J245">
        <v>2018</v>
      </c>
      <c r="K245">
        <v>4</v>
      </c>
      <c r="L245" s="12">
        <v>-1.271307146807084</v>
      </c>
      <c r="M245" s="1">
        <v>3705287.6825939943</v>
      </c>
      <c r="N245" s="12">
        <v>-4.1621988216468218</v>
      </c>
      <c r="O245" s="13">
        <v>0.41122032032889183</v>
      </c>
      <c r="P245" s="12">
        <v>-1.7115807327101422</v>
      </c>
      <c r="Q245" s="12">
        <v>-2.982887879517226</v>
      </c>
      <c r="R245" s="2">
        <f>DATE(CURR[[#This Row],[YEAR]],CURR[[#This Row],[MONTH]],1)</f>
        <v>43191</v>
      </c>
      <c r="S245" t="str">
        <f>IF(AND(CURR[[#This Row],[DATE]]&gt;=DATE(2023,6,1),CURR[[#This Row],[DATE]]&lt;=DATE(2024,5,31)),"Y","N")</f>
        <v>N</v>
      </c>
    </row>
    <row r="246" spans="1:19" x14ac:dyDescent="0.25">
      <c r="A246" t="s">
        <v>29</v>
      </c>
      <c r="B246" t="s">
        <v>110</v>
      </c>
      <c r="C246" t="s">
        <v>15</v>
      </c>
      <c r="D246" s="1">
        <v>528871.81420000014</v>
      </c>
      <c r="E246" s="1">
        <v>5335037.6399779972</v>
      </c>
      <c r="F246" s="13">
        <v>0</v>
      </c>
      <c r="G246" s="13">
        <v>9.9131786856930471E-2</v>
      </c>
      <c r="H246" t="s">
        <v>25</v>
      </c>
      <c r="I246" t="s">
        <v>17</v>
      </c>
      <c r="J246">
        <v>2018</v>
      </c>
      <c r="K246">
        <v>4</v>
      </c>
      <c r="L246" s="12">
        <v>-0.69892488928766261</v>
      </c>
      <c r="M246" s="1">
        <v>3705287.6825939943</v>
      </c>
      <c r="N246" s="12">
        <v>-4.1621988216468218</v>
      </c>
      <c r="O246" s="13">
        <v>0.14273434602242491</v>
      </c>
      <c r="P246" s="12">
        <v>-0.59408872682306668</v>
      </c>
      <c r="Q246" s="12">
        <v>-1.2930136161107293</v>
      </c>
      <c r="R246" s="2">
        <f>DATE(CURR[[#This Row],[YEAR]],CURR[[#This Row],[MONTH]],1)</f>
        <v>43191</v>
      </c>
      <c r="S246" t="str">
        <f>IF(AND(CURR[[#This Row],[DATE]]&gt;=DATE(2023,6,1),CURR[[#This Row],[DATE]]&lt;=DATE(2024,5,31)),"Y","N")</f>
        <v>N</v>
      </c>
    </row>
    <row r="247" spans="1:19" x14ac:dyDescent="0.25">
      <c r="A247" t="s">
        <v>29</v>
      </c>
      <c r="B247" t="s">
        <v>110</v>
      </c>
      <c r="C247" t="s">
        <v>15</v>
      </c>
      <c r="D247" s="1">
        <v>469791.57411899982</v>
      </c>
      <c r="E247" s="1">
        <v>2074036.773943</v>
      </c>
      <c r="F247" s="13">
        <v>0</v>
      </c>
      <c r="G247" s="13">
        <v>0.22651072537439537</v>
      </c>
      <c r="H247" t="s">
        <v>26</v>
      </c>
      <c r="I247" t="s">
        <v>17</v>
      </c>
      <c r="J247">
        <v>2018</v>
      </c>
      <c r="K247">
        <v>4</v>
      </c>
      <c r="L247" s="12">
        <v>-2.6025163957782</v>
      </c>
      <c r="M247" s="1">
        <v>3705287.6825939943</v>
      </c>
      <c r="N247" s="12">
        <v>-4.1621988216468218</v>
      </c>
      <c r="O247" s="13">
        <v>0.1267895004012505</v>
      </c>
      <c r="P247" s="12">
        <v>-0.52772310916727405</v>
      </c>
      <c r="Q247" s="12">
        <v>-3.1302395049454743</v>
      </c>
      <c r="R247" s="2">
        <f>DATE(CURR[[#This Row],[YEAR]],CURR[[#This Row],[MONTH]],1)</f>
        <v>43191</v>
      </c>
      <c r="S247" t="str">
        <f>IF(AND(CURR[[#This Row],[DATE]]&gt;=DATE(2023,6,1),CURR[[#This Row],[DATE]]&lt;=DATE(2024,5,31)),"Y","N")</f>
        <v>N</v>
      </c>
    </row>
    <row r="248" spans="1:19" x14ac:dyDescent="0.25">
      <c r="A248" t="s">
        <v>29</v>
      </c>
      <c r="B248" t="s">
        <v>110</v>
      </c>
      <c r="C248" t="s">
        <v>18</v>
      </c>
      <c r="D248" s="1">
        <v>2526428.7463220023</v>
      </c>
      <c r="E248" s="1">
        <v>5224958.7739409991</v>
      </c>
      <c r="F248" s="13">
        <v>0</v>
      </c>
      <c r="G248" s="13">
        <v>0.4835308479221565</v>
      </c>
      <c r="H248" t="s">
        <v>16</v>
      </c>
      <c r="I248" t="s">
        <v>17</v>
      </c>
      <c r="J248">
        <v>2018</v>
      </c>
      <c r="K248">
        <v>4</v>
      </c>
      <c r="L248" s="12">
        <v>-1.5165797326404398</v>
      </c>
      <c r="M248" s="1">
        <v>6425982.8478319906</v>
      </c>
      <c r="N248" s="12">
        <v>-7.2183918033712633</v>
      </c>
      <c r="O248" s="13">
        <v>0.39315833953313045</v>
      </c>
      <c r="P248" s="12">
        <v>-2.8379709355130052</v>
      </c>
      <c r="Q248" s="12">
        <v>-4.3545506681534452</v>
      </c>
      <c r="R248" s="2">
        <f>DATE(CURR[[#This Row],[YEAR]],CURR[[#This Row],[MONTH]],1)</f>
        <v>43191</v>
      </c>
      <c r="S248" t="str">
        <f>IF(AND(CURR[[#This Row],[DATE]]&gt;=DATE(2023,6,1),CURR[[#This Row],[DATE]]&lt;=DATE(2024,5,31)),"Y","N")</f>
        <v>N</v>
      </c>
    </row>
    <row r="249" spans="1:19" x14ac:dyDescent="0.25">
      <c r="A249" t="s">
        <v>29</v>
      </c>
      <c r="B249" t="s">
        <v>110</v>
      </c>
      <c r="C249" t="s">
        <v>18</v>
      </c>
      <c r="D249" s="1">
        <v>6425982.8478319906</v>
      </c>
      <c r="E249" s="1">
        <v>19226746.58437299</v>
      </c>
      <c r="F249" s="13">
        <v>0.3342210196422345</v>
      </c>
      <c r="G249" s="13">
        <v>0</v>
      </c>
      <c r="H249" t="s">
        <v>21</v>
      </c>
      <c r="I249" t="s">
        <v>22</v>
      </c>
      <c r="J249">
        <v>2018</v>
      </c>
      <c r="K249">
        <v>4</v>
      </c>
      <c r="L249" s="12">
        <v>-5.5312185182826301</v>
      </c>
      <c r="M249" s="1">
        <v>6425982.8478319906</v>
      </c>
      <c r="N249" s="12">
        <v>-7.2183918033712633</v>
      </c>
      <c r="O249" s="13">
        <v>0</v>
      </c>
      <c r="P249" s="12">
        <v>0</v>
      </c>
      <c r="Q249" s="12">
        <v>0</v>
      </c>
      <c r="R249" s="2">
        <f>DATE(CURR[[#This Row],[YEAR]],CURR[[#This Row],[MONTH]],1)</f>
        <v>43191</v>
      </c>
      <c r="S249" t="str">
        <f>IF(AND(CURR[[#This Row],[DATE]]&gt;=DATE(2023,6,1),CURR[[#This Row],[DATE]]&lt;=DATE(2024,5,31)),"Y","N")</f>
        <v>N</v>
      </c>
    </row>
    <row r="250" spans="1:19" x14ac:dyDescent="0.25">
      <c r="A250" t="s">
        <v>29</v>
      </c>
      <c r="B250" t="s">
        <v>110</v>
      </c>
      <c r="C250" t="s">
        <v>18</v>
      </c>
      <c r="D250" s="1">
        <v>6425982.8478319906</v>
      </c>
      <c r="E250" s="1">
        <v>19226746.58437299</v>
      </c>
      <c r="F250" s="13">
        <v>0.3342210196422345</v>
      </c>
      <c r="G250" s="13">
        <v>0</v>
      </c>
      <c r="H250" t="s">
        <v>21</v>
      </c>
      <c r="I250" t="s">
        <v>23</v>
      </c>
      <c r="J250">
        <v>2018</v>
      </c>
      <c r="K250">
        <v>4</v>
      </c>
      <c r="L250" s="12">
        <v>-1.687173285088633</v>
      </c>
      <c r="M250" s="1">
        <v>6425982.8478319906</v>
      </c>
      <c r="N250" s="12">
        <v>-7.2183918033712633</v>
      </c>
      <c r="O250" s="13">
        <v>0</v>
      </c>
      <c r="P250" s="12">
        <v>0</v>
      </c>
      <c r="Q250" s="12">
        <v>0</v>
      </c>
      <c r="R250" s="2">
        <f>DATE(CURR[[#This Row],[YEAR]],CURR[[#This Row],[MONTH]],1)</f>
        <v>43191</v>
      </c>
      <c r="S250" t="str">
        <f>IF(AND(CURR[[#This Row],[DATE]]&gt;=DATE(2023,6,1),CURR[[#This Row],[DATE]]&lt;=DATE(2024,5,31)),"Y","N")</f>
        <v>N</v>
      </c>
    </row>
    <row r="251" spans="1:19" x14ac:dyDescent="0.25">
      <c r="A251" t="s">
        <v>29</v>
      </c>
      <c r="B251" t="s">
        <v>110</v>
      </c>
      <c r="C251" t="s">
        <v>18</v>
      </c>
      <c r="D251" s="1">
        <v>1972987.1554389992</v>
      </c>
      <c r="E251" s="1">
        <v>6592713.3965110034</v>
      </c>
      <c r="F251" s="13">
        <v>0</v>
      </c>
      <c r="G251" s="13">
        <v>0.29926784872570733</v>
      </c>
      <c r="H251" t="s">
        <v>24</v>
      </c>
      <c r="I251" t="s">
        <v>17</v>
      </c>
      <c r="J251">
        <v>2018</v>
      </c>
      <c r="K251">
        <v>4</v>
      </c>
      <c r="L251" s="12">
        <v>-1.646183508398867</v>
      </c>
      <c r="M251" s="1">
        <v>6425982.8478319906</v>
      </c>
      <c r="N251" s="12">
        <v>-7.2183918033712633</v>
      </c>
      <c r="O251" s="13">
        <v>0.30703274536511549</v>
      </c>
      <c r="P251" s="12">
        <v>-2.216282652510126</v>
      </c>
      <c r="Q251" s="12">
        <v>-3.8624661609089932</v>
      </c>
      <c r="R251" s="2">
        <f>DATE(CURR[[#This Row],[YEAR]],CURR[[#This Row],[MONTH]],1)</f>
        <v>43191</v>
      </c>
      <c r="S251" t="str">
        <f>IF(AND(CURR[[#This Row],[DATE]]&gt;=DATE(2023,6,1),CURR[[#This Row],[DATE]]&lt;=DATE(2024,5,31)),"Y","N")</f>
        <v>N</v>
      </c>
    </row>
    <row r="252" spans="1:19" x14ac:dyDescent="0.25">
      <c r="A252" t="s">
        <v>29</v>
      </c>
      <c r="B252" t="s">
        <v>110</v>
      </c>
      <c r="C252" t="s">
        <v>18</v>
      </c>
      <c r="D252" s="1">
        <v>745564.50192499941</v>
      </c>
      <c r="E252" s="1">
        <v>5335037.6399779972</v>
      </c>
      <c r="F252" s="13">
        <v>0</v>
      </c>
      <c r="G252" s="13">
        <v>0.13974868637066901</v>
      </c>
      <c r="H252" t="s">
        <v>25</v>
      </c>
      <c r="I252" t="s">
        <v>17</v>
      </c>
      <c r="J252">
        <v>2018</v>
      </c>
      <c r="K252">
        <v>4</v>
      </c>
      <c r="L252" s="12">
        <v>-0.98529279302391171</v>
      </c>
      <c r="M252" s="1">
        <v>6425982.8478319906</v>
      </c>
      <c r="N252" s="12">
        <v>-7.2183918033712633</v>
      </c>
      <c r="O252" s="13">
        <v>0.11602341923096469</v>
      </c>
      <c r="P252" s="12">
        <v>-0.8375024983759034</v>
      </c>
      <c r="Q252" s="12">
        <v>-1.8227952913998151</v>
      </c>
      <c r="R252" s="2">
        <f>DATE(CURR[[#This Row],[YEAR]],CURR[[#This Row],[MONTH]],1)</f>
        <v>43191</v>
      </c>
      <c r="S252" t="str">
        <f>IF(AND(CURR[[#This Row],[DATE]]&gt;=DATE(2023,6,1),CURR[[#This Row],[DATE]]&lt;=DATE(2024,5,31)),"Y","N")</f>
        <v>N</v>
      </c>
    </row>
    <row r="253" spans="1:19" x14ac:dyDescent="0.25">
      <c r="A253" t="s">
        <v>29</v>
      </c>
      <c r="B253" t="s">
        <v>110</v>
      </c>
      <c r="C253" t="s">
        <v>18</v>
      </c>
      <c r="D253" s="1">
        <v>1181002.4441459998</v>
      </c>
      <c r="E253" s="1">
        <v>2074036.773943</v>
      </c>
      <c r="F253" s="13">
        <v>0</v>
      </c>
      <c r="G253" s="13">
        <v>0.56942213319620572</v>
      </c>
      <c r="H253" t="s">
        <v>26</v>
      </c>
      <c r="I253" t="s">
        <v>17</v>
      </c>
      <c r="J253">
        <v>2018</v>
      </c>
      <c r="K253">
        <v>4</v>
      </c>
      <c r="L253" s="12">
        <v>-6.5424294382205002</v>
      </c>
      <c r="M253" s="1">
        <v>6425982.8478319906</v>
      </c>
      <c r="N253" s="12">
        <v>-7.2183918033712633</v>
      </c>
      <c r="O253" s="13">
        <v>0.18378549587079096</v>
      </c>
      <c r="P253" s="12">
        <v>-1.3266357169722407</v>
      </c>
      <c r="Q253" s="12">
        <v>-7.8690651551927413</v>
      </c>
      <c r="R253" s="2">
        <f>DATE(CURR[[#This Row],[YEAR]],CURR[[#This Row],[MONTH]],1)</f>
        <v>43191</v>
      </c>
      <c r="S253" t="str">
        <f>IF(AND(CURR[[#This Row],[DATE]]&gt;=DATE(2023,6,1),CURR[[#This Row],[DATE]]&lt;=DATE(2024,5,31)),"Y","N")</f>
        <v>N</v>
      </c>
    </row>
    <row r="254" spans="1:19" x14ac:dyDescent="0.25">
      <c r="A254" t="s">
        <v>29</v>
      </c>
      <c r="B254" t="s">
        <v>110</v>
      </c>
      <c r="C254" t="s">
        <v>19</v>
      </c>
      <c r="D254" s="1">
        <v>1619.1479660000009</v>
      </c>
      <c r="E254" s="1">
        <v>5224958.7739409991</v>
      </c>
      <c r="F254" s="13">
        <v>0</v>
      </c>
      <c r="G254" s="13">
        <v>3.0988722323999036E-4</v>
      </c>
      <c r="H254" t="s">
        <v>16</v>
      </c>
      <c r="I254" t="s">
        <v>17</v>
      </c>
      <c r="J254">
        <v>2018</v>
      </c>
      <c r="K254">
        <v>4</v>
      </c>
      <c r="L254" s="12">
        <v>-9.7195180863755978E-4</v>
      </c>
      <c r="M254" s="1">
        <v>4897742.2741359835</v>
      </c>
      <c r="N254" s="12">
        <v>-5.5016988877547117</v>
      </c>
      <c r="O254" s="13">
        <v>3.3059068349725214E-4</v>
      </c>
      <c r="P254" s="12">
        <v>-1.8188103956989019E-3</v>
      </c>
      <c r="Q254" s="12">
        <v>-2.7907622043364618E-3</v>
      </c>
      <c r="R254" s="2">
        <f>DATE(CURR[[#This Row],[YEAR]],CURR[[#This Row],[MONTH]],1)</f>
        <v>43191</v>
      </c>
      <c r="S254" t="str">
        <f>IF(AND(CURR[[#This Row],[DATE]]&gt;=DATE(2023,6,1),CURR[[#This Row],[DATE]]&lt;=DATE(2024,5,31)),"Y","N")</f>
        <v>N</v>
      </c>
    </row>
    <row r="255" spans="1:19" x14ac:dyDescent="0.25">
      <c r="A255" t="s">
        <v>29</v>
      </c>
      <c r="B255" t="s">
        <v>110</v>
      </c>
      <c r="C255" t="s">
        <v>19</v>
      </c>
      <c r="D255" s="1">
        <v>4897742.2741359835</v>
      </c>
      <c r="E255" s="1">
        <v>19226746.58437299</v>
      </c>
      <c r="F255" s="13">
        <v>0.25473588329898433</v>
      </c>
      <c r="G255" s="13">
        <v>0</v>
      </c>
      <c r="H255" t="s">
        <v>21</v>
      </c>
      <c r="I255" t="s">
        <v>23</v>
      </c>
      <c r="J255">
        <v>2018</v>
      </c>
      <c r="K255">
        <v>4</v>
      </c>
      <c r="L255" s="12">
        <v>-1.285926233830422</v>
      </c>
      <c r="M255" s="1">
        <v>4897742.2741359835</v>
      </c>
      <c r="N255" s="12">
        <v>-5.5016988877547117</v>
      </c>
      <c r="O255" s="13">
        <v>0</v>
      </c>
      <c r="P255" s="12">
        <v>0</v>
      </c>
      <c r="Q255" s="12">
        <v>0</v>
      </c>
      <c r="R255" s="2">
        <f>DATE(CURR[[#This Row],[YEAR]],CURR[[#This Row],[MONTH]],1)</f>
        <v>43191</v>
      </c>
      <c r="S255" t="str">
        <f>IF(AND(CURR[[#This Row],[DATE]]&gt;=DATE(2023,6,1),CURR[[#This Row],[DATE]]&lt;=DATE(2024,5,31)),"Y","N")</f>
        <v>N</v>
      </c>
    </row>
    <row r="256" spans="1:19" x14ac:dyDescent="0.25">
      <c r="A256" t="s">
        <v>29</v>
      </c>
      <c r="B256" t="s">
        <v>110</v>
      </c>
      <c r="C256" t="s">
        <v>19</v>
      </c>
      <c r="D256" s="1">
        <v>4897742.2741359835</v>
      </c>
      <c r="E256" s="1">
        <v>19226746.58437299</v>
      </c>
      <c r="F256" s="13">
        <v>0.25473588329898433</v>
      </c>
      <c r="G256" s="13">
        <v>0</v>
      </c>
      <c r="H256" t="s">
        <v>21</v>
      </c>
      <c r="I256" t="s">
        <v>22</v>
      </c>
      <c r="J256">
        <v>2018</v>
      </c>
      <c r="K256">
        <v>4</v>
      </c>
      <c r="L256" s="12">
        <v>-4.2157726539242901</v>
      </c>
      <c r="M256" s="1">
        <v>4897742.2741359835</v>
      </c>
      <c r="N256" s="12">
        <v>-5.5016988877547117</v>
      </c>
      <c r="O256" s="13">
        <v>0</v>
      </c>
      <c r="P256" s="12">
        <v>0</v>
      </c>
      <c r="Q256" s="12">
        <v>0</v>
      </c>
      <c r="R256" s="2">
        <f>DATE(CURR[[#This Row],[YEAR]],CURR[[#This Row],[MONTH]],1)</f>
        <v>43191</v>
      </c>
      <c r="S256" t="str">
        <f>IF(AND(CURR[[#This Row],[DATE]]&gt;=DATE(2023,6,1),CURR[[#This Row],[DATE]]&lt;=DATE(2024,5,31)),"Y","N")</f>
        <v>N</v>
      </c>
    </row>
    <row r="257" spans="1:19" x14ac:dyDescent="0.25">
      <c r="A257" t="s">
        <v>29</v>
      </c>
      <c r="B257" t="s">
        <v>110</v>
      </c>
      <c r="C257" t="s">
        <v>19</v>
      </c>
      <c r="D257" s="1">
        <v>1308391.2556840011</v>
      </c>
      <c r="E257" s="1">
        <v>6592713.3965110034</v>
      </c>
      <c r="F257" s="13">
        <v>0</v>
      </c>
      <c r="G257" s="13">
        <v>0.19846020553182672</v>
      </c>
      <c r="H257" t="s">
        <v>24</v>
      </c>
      <c r="I257" t="s">
        <v>17</v>
      </c>
      <c r="J257">
        <v>2018</v>
      </c>
      <c r="K257">
        <v>4</v>
      </c>
      <c r="L257" s="12">
        <v>-1.0916706181805049</v>
      </c>
      <c r="M257" s="1">
        <v>4897742.2741359835</v>
      </c>
      <c r="N257" s="12">
        <v>-5.5016988877547117</v>
      </c>
      <c r="O257" s="13">
        <v>0.26714171192579056</v>
      </c>
      <c r="P257" s="12">
        <v>-1.4697332593750114</v>
      </c>
      <c r="Q257" s="12">
        <v>-2.5614038775555166</v>
      </c>
      <c r="R257" s="2">
        <f>DATE(CURR[[#This Row],[YEAR]],CURR[[#This Row],[MONTH]],1)</f>
        <v>43191</v>
      </c>
      <c r="S257" t="str">
        <f>IF(AND(CURR[[#This Row],[DATE]]&gt;=DATE(2023,6,1),CURR[[#This Row],[DATE]]&lt;=DATE(2024,5,31)),"Y","N")</f>
        <v>N</v>
      </c>
    </row>
    <row r="258" spans="1:19" x14ac:dyDescent="0.25">
      <c r="A258" t="s">
        <v>29</v>
      </c>
      <c r="B258" t="s">
        <v>110</v>
      </c>
      <c r="C258" t="s">
        <v>19</v>
      </c>
      <c r="D258" s="1">
        <v>3423878.012409999</v>
      </c>
      <c r="E258" s="1">
        <v>5335037.6399779972</v>
      </c>
      <c r="F258" s="13">
        <v>0</v>
      </c>
      <c r="G258" s="13">
        <v>0.64177204425948897</v>
      </c>
      <c r="H258" t="s">
        <v>25</v>
      </c>
      <c r="I258" t="s">
        <v>17</v>
      </c>
      <c r="J258">
        <v>2018</v>
      </c>
      <c r="K258">
        <v>4</v>
      </c>
      <c r="L258" s="12">
        <v>-4.5247893657898022</v>
      </c>
      <c r="M258" s="1">
        <v>4897742.2741359835</v>
      </c>
      <c r="N258" s="12">
        <v>-5.5016988877547117</v>
      </c>
      <c r="O258" s="13">
        <v>0.69907271978985652</v>
      </c>
      <c r="P258" s="12">
        <v>-3.846087604927515</v>
      </c>
      <c r="Q258" s="12">
        <v>-8.3708769707173172</v>
      </c>
      <c r="R258" s="2">
        <f>DATE(CURR[[#This Row],[YEAR]],CURR[[#This Row],[MONTH]],1)</f>
        <v>43191</v>
      </c>
      <c r="S258" t="str">
        <f>IF(AND(CURR[[#This Row],[DATE]]&gt;=DATE(2023,6,1),CURR[[#This Row],[DATE]]&lt;=DATE(2024,5,31)),"Y","N")</f>
        <v>N</v>
      </c>
    </row>
    <row r="259" spans="1:19" x14ac:dyDescent="0.25">
      <c r="A259" t="s">
        <v>29</v>
      </c>
      <c r="B259" t="s">
        <v>110</v>
      </c>
      <c r="C259" t="s">
        <v>19</v>
      </c>
      <c r="D259" s="1">
        <v>163853.85807600006</v>
      </c>
      <c r="E259" s="1">
        <v>2074036.773943</v>
      </c>
      <c r="F259" s="13">
        <v>0</v>
      </c>
      <c r="G259" s="13">
        <v>7.9002388064939477E-2</v>
      </c>
      <c r="H259" t="s">
        <v>26</v>
      </c>
      <c r="I259" t="s">
        <v>17</v>
      </c>
      <c r="J259">
        <v>2018</v>
      </c>
      <c r="K259">
        <v>4</v>
      </c>
      <c r="L259" s="12">
        <v>-0.90770540734791372</v>
      </c>
      <c r="M259" s="1">
        <v>4897742.2741359835</v>
      </c>
      <c r="N259" s="12">
        <v>-5.5016988877547117</v>
      </c>
      <c r="O259" s="13">
        <v>3.3454977600859102E-2</v>
      </c>
      <c r="P259" s="12">
        <v>-0.18405921305650533</v>
      </c>
      <c r="Q259" s="12">
        <v>-1.0917646204044191</v>
      </c>
      <c r="R259" s="2">
        <f>DATE(CURR[[#This Row],[YEAR]],CURR[[#This Row],[MONTH]],1)</f>
        <v>43191</v>
      </c>
      <c r="S259" t="str">
        <f>IF(AND(CURR[[#This Row],[DATE]]&gt;=DATE(2023,6,1),CURR[[#This Row],[DATE]]&lt;=DATE(2024,5,31)),"Y","N")</f>
        <v>N</v>
      </c>
    </row>
    <row r="260" spans="1:19" x14ac:dyDescent="0.25">
      <c r="A260" t="s">
        <v>29</v>
      </c>
      <c r="B260" t="s">
        <v>110</v>
      </c>
      <c r="C260" t="s">
        <v>20</v>
      </c>
      <c r="D260" s="1">
        <v>1513976.1731249995</v>
      </c>
      <c r="E260" s="1">
        <v>5224958.7739409991</v>
      </c>
      <c r="F260" s="13">
        <v>0</v>
      </c>
      <c r="G260" s="13">
        <v>0.28975849162213807</v>
      </c>
      <c r="H260" t="s">
        <v>16</v>
      </c>
      <c r="I260" t="s">
        <v>17</v>
      </c>
      <c r="J260">
        <v>2018</v>
      </c>
      <c r="K260">
        <v>4</v>
      </c>
      <c r="L260" s="12">
        <v>-0.90881865685091701</v>
      </c>
      <c r="M260" s="1">
        <v>4197733.7798109986</v>
      </c>
      <c r="N260" s="12">
        <v>-4.7153700572271759</v>
      </c>
      <c r="O260" s="13">
        <v>0.36066512374044973</v>
      </c>
      <c r="P260" s="12">
        <v>-1.7006695251718509</v>
      </c>
      <c r="Q260" s="12">
        <v>-2.6094881820227678</v>
      </c>
      <c r="R260" s="2">
        <f>DATE(CURR[[#This Row],[YEAR]],CURR[[#This Row],[MONTH]],1)</f>
        <v>43191</v>
      </c>
      <c r="S260" t="str">
        <f>IF(AND(CURR[[#This Row],[DATE]]&gt;=DATE(2023,6,1),CURR[[#This Row],[DATE]]&lt;=DATE(2024,5,31)),"Y","N")</f>
        <v>N</v>
      </c>
    </row>
    <row r="261" spans="1:19" x14ac:dyDescent="0.25">
      <c r="A261" t="s">
        <v>29</v>
      </c>
      <c r="B261" t="s">
        <v>110</v>
      </c>
      <c r="C261" t="s">
        <v>20</v>
      </c>
      <c r="D261" s="1">
        <v>4197733.7798109986</v>
      </c>
      <c r="E261" s="1">
        <v>19226746.58437299</v>
      </c>
      <c r="F261" s="13">
        <v>0.21832782584354701</v>
      </c>
      <c r="G261" s="13">
        <v>0</v>
      </c>
      <c r="H261" t="s">
        <v>21</v>
      </c>
      <c r="I261" t="s">
        <v>23</v>
      </c>
      <c r="J261">
        <v>2018</v>
      </c>
      <c r="K261">
        <v>4</v>
      </c>
      <c r="L261" s="12">
        <v>-1.1021355734867373</v>
      </c>
      <c r="M261" s="1">
        <v>4197733.7798109986</v>
      </c>
      <c r="N261" s="12">
        <v>-4.7153700572271759</v>
      </c>
      <c r="O261" s="13">
        <v>0</v>
      </c>
      <c r="P261" s="12">
        <v>0</v>
      </c>
      <c r="Q261" s="12">
        <v>0</v>
      </c>
      <c r="R261" s="2">
        <f>DATE(CURR[[#This Row],[YEAR]],CURR[[#This Row],[MONTH]],1)</f>
        <v>43191</v>
      </c>
      <c r="S261" t="str">
        <f>IF(AND(CURR[[#This Row],[DATE]]&gt;=DATE(2023,6,1),CURR[[#This Row],[DATE]]&lt;=DATE(2024,5,31)),"Y","N")</f>
        <v>N</v>
      </c>
    </row>
    <row r="262" spans="1:19" x14ac:dyDescent="0.25">
      <c r="A262" t="s">
        <v>29</v>
      </c>
      <c r="B262" t="s">
        <v>110</v>
      </c>
      <c r="C262" t="s">
        <v>20</v>
      </c>
      <c r="D262" s="1">
        <v>4197733.7798109986</v>
      </c>
      <c r="E262" s="1">
        <v>19226746.58437299</v>
      </c>
      <c r="F262" s="13">
        <v>0.21832782584354701</v>
      </c>
      <c r="G262" s="13">
        <v>0</v>
      </c>
      <c r="H262" t="s">
        <v>21</v>
      </c>
      <c r="I262" t="s">
        <v>22</v>
      </c>
      <c r="J262">
        <v>2018</v>
      </c>
      <c r="K262">
        <v>4</v>
      </c>
      <c r="L262" s="12">
        <v>-3.6132344837404391</v>
      </c>
      <c r="M262" s="1">
        <v>4197733.7798109986</v>
      </c>
      <c r="N262" s="12">
        <v>-4.7153700572271759</v>
      </c>
      <c r="O262" s="13">
        <v>0</v>
      </c>
      <c r="P262" s="12">
        <v>0</v>
      </c>
      <c r="Q262" s="12">
        <v>0</v>
      </c>
      <c r="R262" s="2">
        <f>DATE(CURR[[#This Row],[YEAR]],CURR[[#This Row],[MONTH]],1)</f>
        <v>43191</v>
      </c>
      <c r="S262" t="str">
        <f>IF(AND(CURR[[#This Row],[DATE]]&gt;=DATE(2023,6,1),CURR[[#This Row],[DATE]]&lt;=DATE(2024,5,31)),"Y","N")</f>
        <v>N</v>
      </c>
    </row>
    <row r="263" spans="1:19" x14ac:dyDescent="0.25">
      <c r="A263" t="s">
        <v>29</v>
      </c>
      <c r="B263" t="s">
        <v>110</v>
      </c>
      <c r="C263" t="s">
        <v>20</v>
      </c>
      <c r="D263" s="1">
        <v>1787645.3976409994</v>
      </c>
      <c r="E263" s="1">
        <v>6592713.3965110034</v>
      </c>
      <c r="F263" s="13">
        <v>0</v>
      </c>
      <c r="G263" s="13">
        <v>0.27115472645709993</v>
      </c>
      <c r="H263" t="s">
        <v>24</v>
      </c>
      <c r="I263" t="s">
        <v>17</v>
      </c>
      <c r="J263">
        <v>2018</v>
      </c>
      <c r="K263">
        <v>4</v>
      </c>
      <c r="L263" s="12">
        <v>-1.4915415766135398</v>
      </c>
      <c r="M263" s="1">
        <v>4197733.7798109986</v>
      </c>
      <c r="N263" s="12">
        <v>-4.7153700572271759</v>
      </c>
      <c r="O263" s="13">
        <v>0.42585964032275708</v>
      </c>
      <c r="P263" s="12">
        <v>-2.0080857965594636</v>
      </c>
      <c r="Q263" s="12">
        <v>-3.4996273731730034</v>
      </c>
      <c r="R263" s="2">
        <f>DATE(CURR[[#This Row],[YEAR]],CURR[[#This Row],[MONTH]],1)</f>
        <v>43191</v>
      </c>
      <c r="S263" t="str">
        <f>IF(AND(CURR[[#This Row],[DATE]]&gt;=DATE(2023,6,1),CURR[[#This Row],[DATE]]&lt;=DATE(2024,5,31)),"Y","N")</f>
        <v>N</v>
      </c>
    </row>
    <row r="264" spans="1:19" x14ac:dyDescent="0.25">
      <c r="A264" t="s">
        <v>29</v>
      </c>
      <c r="B264" t="s">
        <v>110</v>
      </c>
      <c r="C264" t="s">
        <v>20</v>
      </c>
      <c r="D264" s="1">
        <v>636723.31144300022</v>
      </c>
      <c r="E264" s="1">
        <v>5335037.6399779972</v>
      </c>
      <c r="F264" s="13">
        <v>0</v>
      </c>
      <c r="G264" s="13">
        <v>0.11934748251291176</v>
      </c>
      <c r="H264" t="s">
        <v>25</v>
      </c>
      <c r="I264" t="s">
        <v>17</v>
      </c>
      <c r="J264">
        <v>2018</v>
      </c>
      <c r="K264">
        <v>4</v>
      </c>
      <c r="L264" s="12">
        <v>-0.84145488189862505</v>
      </c>
      <c r="M264" s="1">
        <v>4197733.7798109986</v>
      </c>
      <c r="N264" s="12">
        <v>-4.7153700572271759</v>
      </c>
      <c r="O264" s="13">
        <v>0.15168263278279367</v>
      </c>
      <c r="P264" s="12">
        <v>-0.71523974482537056</v>
      </c>
      <c r="Q264" s="12">
        <v>-1.5566946267239956</v>
      </c>
      <c r="R264" s="2">
        <f>DATE(CURR[[#This Row],[YEAR]],CURR[[#This Row],[MONTH]],1)</f>
        <v>43191</v>
      </c>
      <c r="S264" t="str">
        <f>IF(AND(CURR[[#This Row],[DATE]]&gt;=DATE(2023,6,1),CURR[[#This Row],[DATE]]&lt;=DATE(2024,5,31)),"Y","N")</f>
        <v>N</v>
      </c>
    </row>
    <row r="265" spans="1:19" x14ac:dyDescent="0.25">
      <c r="A265" t="s">
        <v>29</v>
      </c>
      <c r="B265" t="s">
        <v>110</v>
      </c>
      <c r="C265" t="s">
        <v>20</v>
      </c>
      <c r="D265" s="1">
        <v>259388.89760200004</v>
      </c>
      <c r="E265" s="1">
        <v>2074036.773943</v>
      </c>
      <c r="F265" s="13">
        <v>0</v>
      </c>
      <c r="G265" s="13">
        <v>0.12506475336445924</v>
      </c>
      <c r="H265" t="s">
        <v>26</v>
      </c>
      <c r="I265" t="s">
        <v>17</v>
      </c>
      <c r="J265">
        <v>2018</v>
      </c>
      <c r="K265">
        <v>4</v>
      </c>
      <c r="L265" s="12">
        <v>-1.4369433086533852</v>
      </c>
      <c r="M265" s="1">
        <v>4197733.7798109986</v>
      </c>
      <c r="N265" s="12">
        <v>-4.7153700572271759</v>
      </c>
      <c r="O265" s="13">
        <v>6.1792603153999662E-2</v>
      </c>
      <c r="P265" s="12">
        <v>-0.29137499067049155</v>
      </c>
      <c r="Q265" s="12">
        <v>-1.7283182993238766</v>
      </c>
      <c r="R265" s="2">
        <f>DATE(CURR[[#This Row],[YEAR]],CURR[[#This Row],[MONTH]],1)</f>
        <v>43191</v>
      </c>
      <c r="S265" t="str">
        <f>IF(AND(CURR[[#This Row],[DATE]]&gt;=DATE(2023,6,1),CURR[[#This Row],[DATE]]&lt;=DATE(2024,5,31)),"Y","N")</f>
        <v>N</v>
      </c>
    </row>
    <row r="266" spans="1:19" x14ac:dyDescent="0.25">
      <c r="A266" t="s">
        <v>29</v>
      </c>
      <c r="B266" t="s">
        <v>111</v>
      </c>
      <c r="C266" t="s">
        <v>15</v>
      </c>
      <c r="D266" s="1">
        <v>220900.94395300004</v>
      </c>
      <c r="E266" s="1">
        <v>973542.96450700006</v>
      </c>
      <c r="F266" s="13">
        <v>0</v>
      </c>
      <c r="G266" s="13">
        <v>0.22690415524173996</v>
      </c>
      <c r="H266" t="s">
        <v>16</v>
      </c>
      <c r="I266" t="s">
        <v>17</v>
      </c>
      <c r="J266">
        <v>2018</v>
      </c>
      <c r="K266">
        <v>4</v>
      </c>
      <c r="L266" s="12">
        <v>-0.71167795099377484</v>
      </c>
      <c r="M266" s="1">
        <v>682166.50896199967</v>
      </c>
      <c r="N266" s="12">
        <v>-4.1981130796599162</v>
      </c>
      <c r="O266" s="13">
        <v>0.32382261669387435</v>
      </c>
      <c r="P266" s="12">
        <v>-1.3594439626322534</v>
      </c>
      <c r="Q266" s="12">
        <v>-2.0711219136260284</v>
      </c>
      <c r="R266" s="2">
        <f>DATE(CURR[[#This Row],[YEAR]],CURR[[#This Row],[MONTH]],1)</f>
        <v>43191</v>
      </c>
      <c r="S266" t="str">
        <f>IF(AND(CURR[[#This Row],[DATE]]&gt;=DATE(2023,6,1),CURR[[#This Row],[DATE]]&lt;=DATE(2024,5,31)),"Y","N")</f>
        <v>N</v>
      </c>
    </row>
    <row r="267" spans="1:19" x14ac:dyDescent="0.25">
      <c r="A267" t="s">
        <v>29</v>
      </c>
      <c r="B267" t="s">
        <v>111</v>
      </c>
      <c r="C267" t="s">
        <v>15</v>
      </c>
      <c r="D267" s="1">
        <v>682166.50896199967</v>
      </c>
      <c r="E267" s="1">
        <v>3509481.4625169984</v>
      </c>
      <c r="F267" s="13">
        <v>0.19437814852361412</v>
      </c>
      <c r="G267" s="13">
        <v>0</v>
      </c>
      <c r="H267" t="s">
        <v>21</v>
      </c>
      <c r="I267" t="s">
        <v>22</v>
      </c>
      <c r="J267">
        <v>2018</v>
      </c>
      <c r="K267">
        <v>4</v>
      </c>
      <c r="L267" s="12">
        <v>-3.2168773101530053</v>
      </c>
      <c r="M267" s="1">
        <v>682166.50896199967</v>
      </c>
      <c r="N267" s="12">
        <v>-4.1981130796599162</v>
      </c>
      <c r="O267" s="13">
        <v>0</v>
      </c>
      <c r="P267" s="12">
        <v>0</v>
      </c>
      <c r="Q267" s="12">
        <v>0</v>
      </c>
      <c r="R267" s="2">
        <f>DATE(CURR[[#This Row],[YEAR]],CURR[[#This Row],[MONTH]],1)</f>
        <v>43191</v>
      </c>
      <c r="S267" t="str">
        <f>IF(AND(CURR[[#This Row],[DATE]]&gt;=DATE(2023,6,1),CURR[[#This Row],[DATE]]&lt;=DATE(2024,5,31)),"Y","N")</f>
        <v>N</v>
      </c>
    </row>
    <row r="268" spans="1:19" x14ac:dyDescent="0.25">
      <c r="A268" t="s">
        <v>29</v>
      </c>
      <c r="B268" t="s">
        <v>111</v>
      </c>
      <c r="C268" t="s">
        <v>15</v>
      </c>
      <c r="D268" s="1">
        <v>682166.50896199967</v>
      </c>
      <c r="E268" s="1">
        <v>3509481.4625169984</v>
      </c>
      <c r="F268" s="13">
        <v>0.19437814852361412</v>
      </c>
      <c r="G268" s="13">
        <v>0</v>
      </c>
      <c r="H268" t="s">
        <v>21</v>
      </c>
      <c r="I268" t="s">
        <v>23</v>
      </c>
      <c r="J268">
        <v>2018</v>
      </c>
      <c r="K268">
        <v>4</v>
      </c>
      <c r="L268" s="12">
        <v>-0.98123576950691072</v>
      </c>
      <c r="M268" s="1">
        <v>682166.50896199967</v>
      </c>
      <c r="N268" s="12">
        <v>-4.1981130796599162</v>
      </c>
      <c r="O268" s="13">
        <v>0</v>
      </c>
      <c r="P268" s="12">
        <v>0</v>
      </c>
      <c r="Q268" s="12">
        <v>0</v>
      </c>
      <c r="R268" s="2">
        <f>DATE(CURR[[#This Row],[YEAR]],CURR[[#This Row],[MONTH]],1)</f>
        <v>43191</v>
      </c>
      <c r="S268" t="str">
        <f>IF(AND(CURR[[#This Row],[DATE]]&gt;=DATE(2023,6,1),CURR[[#This Row],[DATE]]&lt;=DATE(2024,5,31)),"Y","N")</f>
        <v>N</v>
      </c>
    </row>
    <row r="269" spans="1:19" x14ac:dyDescent="0.25">
      <c r="A269" t="s">
        <v>29</v>
      </c>
      <c r="B269" t="s">
        <v>111</v>
      </c>
      <c r="C269" t="s">
        <v>15</v>
      </c>
      <c r="D269" s="1">
        <v>279048.83315100009</v>
      </c>
      <c r="E269" s="1">
        <v>1175531.796541</v>
      </c>
      <c r="F269" s="13">
        <v>0</v>
      </c>
      <c r="G269" s="13">
        <v>0.2373809317383849</v>
      </c>
      <c r="H269" t="s">
        <v>24</v>
      </c>
      <c r="I269" t="s">
        <v>17</v>
      </c>
      <c r="J269">
        <v>2018</v>
      </c>
      <c r="K269">
        <v>4</v>
      </c>
      <c r="L269" s="12">
        <v>-1.3057619677489891</v>
      </c>
      <c r="M269" s="1">
        <v>682166.50896199967</v>
      </c>
      <c r="N269" s="12">
        <v>-4.1981130796599162</v>
      </c>
      <c r="O269" s="13">
        <v>0.40906264011056076</v>
      </c>
      <c r="P269" s="12">
        <v>-1.7172912198483623</v>
      </c>
      <c r="Q269" s="12">
        <v>-3.0230531875973514</v>
      </c>
      <c r="R269" s="2">
        <f>DATE(CURR[[#This Row],[YEAR]],CURR[[#This Row],[MONTH]],1)</f>
        <v>43191</v>
      </c>
      <c r="S269" t="str">
        <f>IF(AND(CURR[[#This Row],[DATE]]&gt;=DATE(2023,6,1),CURR[[#This Row],[DATE]]&lt;=DATE(2024,5,31)),"Y","N")</f>
        <v>N</v>
      </c>
    </row>
    <row r="270" spans="1:19" x14ac:dyDescent="0.25">
      <c r="A270" t="s">
        <v>29</v>
      </c>
      <c r="B270" t="s">
        <v>111</v>
      </c>
      <c r="C270" t="s">
        <v>15</v>
      </c>
      <c r="D270" s="1">
        <v>98885.109538000004</v>
      </c>
      <c r="E270" s="1">
        <v>1006549.669699</v>
      </c>
      <c r="F270" s="13">
        <v>0</v>
      </c>
      <c r="G270" s="13">
        <v>9.8241659120081676E-2</v>
      </c>
      <c r="H270" t="s">
        <v>25</v>
      </c>
      <c r="I270" t="s">
        <v>17</v>
      </c>
      <c r="J270">
        <v>2018</v>
      </c>
      <c r="K270">
        <v>4</v>
      </c>
      <c r="L270" s="12">
        <v>-0.69264907756617311</v>
      </c>
      <c r="M270" s="1">
        <v>682166.50896199967</v>
      </c>
      <c r="N270" s="12">
        <v>-4.1981130796599162</v>
      </c>
      <c r="O270" s="13">
        <v>0.14495743816046594</v>
      </c>
      <c r="P270" s="12">
        <v>-0.60854771713544553</v>
      </c>
      <c r="Q270" s="12">
        <v>-1.3011967947016188</v>
      </c>
      <c r="R270" s="2">
        <f>DATE(CURR[[#This Row],[YEAR]],CURR[[#This Row],[MONTH]],1)</f>
        <v>43191</v>
      </c>
      <c r="S270" t="str">
        <f>IF(AND(CURR[[#This Row],[DATE]]&gt;=DATE(2023,6,1),CURR[[#This Row],[DATE]]&lt;=DATE(2024,5,31)),"Y","N")</f>
        <v>N</v>
      </c>
    </row>
    <row r="271" spans="1:19" x14ac:dyDescent="0.25">
      <c r="A271" t="s">
        <v>29</v>
      </c>
      <c r="B271" t="s">
        <v>111</v>
      </c>
      <c r="C271" t="s">
        <v>15</v>
      </c>
      <c r="D271" s="1">
        <v>83331.622319999995</v>
      </c>
      <c r="E271" s="1">
        <v>353857.03176999994</v>
      </c>
      <c r="F271" s="13">
        <v>0</v>
      </c>
      <c r="G271" s="13">
        <v>0.23549517132151809</v>
      </c>
      <c r="H271" t="s">
        <v>26</v>
      </c>
      <c r="I271" t="s">
        <v>17</v>
      </c>
      <c r="J271">
        <v>2018</v>
      </c>
      <c r="K271">
        <v>4</v>
      </c>
      <c r="L271" s="12">
        <v>-2.7057440369670309</v>
      </c>
      <c r="M271" s="1">
        <v>682166.50896199967</v>
      </c>
      <c r="N271" s="12">
        <v>-4.1981130796599162</v>
      </c>
      <c r="O271" s="13">
        <v>0.1221573050350996</v>
      </c>
      <c r="P271" s="12">
        <v>-0.51283018004385772</v>
      </c>
      <c r="Q271" s="12">
        <v>-3.2185742170108886</v>
      </c>
      <c r="R271" s="2">
        <f>DATE(CURR[[#This Row],[YEAR]],CURR[[#This Row],[MONTH]],1)</f>
        <v>43191</v>
      </c>
      <c r="S271" t="str">
        <f>IF(AND(CURR[[#This Row],[DATE]]&gt;=DATE(2023,6,1),CURR[[#This Row],[DATE]]&lt;=DATE(2024,5,31)),"Y","N")</f>
        <v>N</v>
      </c>
    </row>
    <row r="272" spans="1:19" x14ac:dyDescent="0.25">
      <c r="A272" t="s">
        <v>29</v>
      </c>
      <c r="B272" t="s">
        <v>111</v>
      </c>
      <c r="C272" t="s">
        <v>18</v>
      </c>
      <c r="D272" s="1">
        <v>420744.27818799985</v>
      </c>
      <c r="E272" s="1">
        <v>973542.96450700006</v>
      </c>
      <c r="F272" s="13">
        <v>0</v>
      </c>
      <c r="G272" s="13">
        <v>0.43217843847401621</v>
      </c>
      <c r="H272" t="s">
        <v>16</v>
      </c>
      <c r="I272" t="s">
        <v>17</v>
      </c>
      <c r="J272">
        <v>2018</v>
      </c>
      <c r="K272">
        <v>4</v>
      </c>
      <c r="L272" s="12">
        <v>-1.3555144692224566</v>
      </c>
      <c r="M272" s="1">
        <v>1065702.1038809998</v>
      </c>
      <c r="N272" s="12">
        <v>-6.5584250803100304</v>
      </c>
      <c r="O272" s="13">
        <v>0.39480477391924307</v>
      </c>
      <c r="P272" s="12">
        <v>-2.589297531098095</v>
      </c>
      <c r="Q272" s="12">
        <v>-3.9448120003205513</v>
      </c>
      <c r="R272" s="2">
        <f>DATE(CURR[[#This Row],[YEAR]],CURR[[#This Row],[MONTH]],1)</f>
        <v>43191</v>
      </c>
      <c r="S272" t="str">
        <f>IF(AND(CURR[[#This Row],[DATE]]&gt;=DATE(2023,6,1),CURR[[#This Row],[DATE]]&lt;=DATE(2024,5,31)),"Y","N")</f>
        <v>N</v>
      </c>
    </row>
    <row r="273" spans="1:19" x14ac:dyDescent="0.25">
      <c r="A273" t="s">
        <v>29</v>
      </c>
      <c r="B273" t="s">
        <v>111</v>
      </c>
      <c r="C273" t="s">
        <v>18</v>
      </c>
      <c r="D273" s="1">
        <v>1065702.1038809998</v>
      </c>
      <c r="E273" s="1">
        <v>3509481.4625169984</v>
      </c>
      <c r="F273" s="13">
        <v>0.30366369370040175</v>
      </c>
      <c r="G273" s="13">
        <v>0</v>
      </c>
      <c r="H273" t="s">
        <v>21</v>
      </c>
      <c r="I273" t="s">
        <v>23</v>
      </c>
      <c r="J273">
        <v>2018</v>
      </c>
      <c r="K273">
        <v>4</v>
      </c>
      <c r="L273" s="12">
        <v>-1.532917565182107</v>
      </c>
      <c r="M273" s="1">
        <v>1065702.1038809998</v>
      </c>
      <c r="N273" s="12">
        <v>-6.5584250803100304</v>
      </c>
      <c r="O273" s="13">
        <v>0</v>
      </c>
      <c r="P273" s="12">
        <v>0</v>
      </c>
      <c r="Q273" s="12">
        <v>0</v>
      </c>
      <c r="R273" s="2">
        <f>DATE(CURR[[#This Row],[YEAR]],CURR[[#This Row],[MONTH]],1)</f>
        <v>43191</v>
      </c>
      <c r="S273" t="str">
        <f>IF(AND(CURR[[#This Row],[DATE]]&gt;=DATE(2023,6,1),CURR[[#This Row],[DATE]]&lt;=DATE(2024,5,31)),"Y","N")</f>
        <v>N</v>
      </c>
    </row>
    <row r="274" spans="1:19" x14ac:dyDescent="0.25">
      <c r="A274" t="s">
        <v>29</v>
      </c>
      <c r="B274" t="s">
        <v>111</v>
      </c>
      <c r="C274" t="s">
        <v>18</v>
      </c>
      <c r="D274" s="1">
        <v>1065702.1038809998</v>
      </c>
      <c r="E274" s="1">
        <v>3509481.4625169984</v>
      </c>
      <c r="F274" s="13">
        <v>0.30366369370040175</v>
      </c>
      <c r="G274" s="13">
        <v>0</v>
      </c>
      <c r="H274" t="s">
        <v>21</v>
      </c>
      <c r="I274" t="s">
        <v>22</v>
      </c>
      <c r="J274">
        <v>2018</v>
      </c>
      <c r="K274">
        <v>4</v>
      </c>
      <c r="L274" s="12">
        <v>-5.0255075151279236</v>
      </c>
      <c r="M274" s="1">
        <v>1065702.1038809998</v>
      </c>
      <c r="N274" s="12">
        <v>-6.5584250803100304</v>
      </c>
      <c r="O274" s="13">
        <v>0</v>
      </c>
      <c r="P274" s="12">
        <v>0</v>
      </c>
      <c r="Q274" s="12">
        <v>0</v>
      </c>
      <c r="R274" s="2">
        <f>DATE(CURR[[#This Row],[YEAR]],CURR[[#This Row],[MONTH]],1)</f>
        <v>43191</v>
      </c>
      <c r="S274" t="str">
        <f>IF(AND(CURR[[#This Row],[DATE]]&gt;=DATE(2023,6,1),CURR[[#This Row],[DATE]]&lt;=DATE(2024,5,31)),"Y","N")</f>
        <v>N</v>
      </c>
    </row>
    <row r="275" spans="1:19" x14ac:dyDescent="0.25">
      <c r="A275" t="s">
        <v>29</v>
      </c>
      <c r="B275" t="s">
        <v>111</v>
      </c>
      <c r="C275" t="s">
        <v>18</v>
      </c>
      <c r="D275" s="1">
        <v>332966.89844499988</v>
      </c>
      <c r="E275" s="1">
        <v>1175531.796541</v>
      </c>
      <c r="F275" s="13">
        <v>0</v>
      </c>
      <c r="G275" s="13">
        <v>0.28324788782809135</v>
      </c>
      <c r="H275" t="s">
        <v>24</v>
      </c>
      <c r="I275" t="s">
        <v>17</v>
      </c>
      <c r="J275">
        <v>2018</v>
      </c>
      <c r="K275">
        <v>4</v>
      </c>
      <c r="L275" s="12">
        <v>-1.5580624638324623</v>
      </c>
      <c r="M275" s="1">
        <v>1065702.1038809998</v>
      </c>
      <c r="N275" s="12">
        <v>-6.5584250803100304</v>
      </c>
      <c r="O275" s="13">
        <v>0.31243899888385712</v>
      </c>
      <c r="P275" s="12">
        <v>-2.0491077663468462</v>
      </c>
      <c r="Q275" s="12">
        <v>-3.6071702301793085</v>
      </c>
      <c r="R275" s="2">
        <f>DATE(CURR[[#This Row],[YEAR]],CURR[[#This Row],[MONTH]],1)</f>
        <v>43191</v>
      </c>
      <c r="S275" t="str">
        <f>IF(AND(CURR[[#This Row],[DATE]]&gt;=DATE(2023,6,1),CURR[[#This Row],[DATE]]&lt;=DATE(2024,5,31)),"Y","N")</f>
        <v>N</v>
      </c>
    </row>
    <row r="276" spans="1:19" x14ac:dyDescent="0.25">
      <c r="A276" t="s">
        <v>29</v>
      </c>
      <c r="B276" t="s">
        <v>111</v>
      </c>
      <c r="C276" t="s">
        <v>18</v>
      </c>
      <c r="D276" s="1">
        <v>121105.359733</v>
      </c>
      <c r="E276" s="1">
        <v>1006549.669699</v>
      </c>
      <c r="F276" s="13">
        <v>0</v>
      </c>
      <c r="G276" s="13">
        <v>0.1203173210212423</v>
      </c>
      <c r="H276" t="s">
        <v>25</v>
      </c>
      <c r="I276" t="s">
        <v>17</v>
      </c>
      <c r="J276">
        <v>2018</v>
      </c>
      <c r="K276">
        <v>4</v>
      </c>
      <c r="L276" s="12">
        <v>-0.84829269137985763</v>
      </c>
      <c r="M276" s="1">
        <v>1065702.1038809998</v>
      </c>
      <c r="N276" s="12">
        <v>-6.5584250803100304</v>
      </c>
      <c r="O276" s="13">
        <v>0.11363903598572896</v>
      </c>
      <c r="P276" s="12">
        <v>-0.74529310371105884</v>
      </c>
      <c r="Q276" s="12">
        <v>-1.5935857950909165</v>
      </c>
      <c r="R276" s="2">
        <f>DATE(CURR[[#This Row],[YEAR]],CURR[[#This Row],[MONTH]],1)</f>
        <v>43191</v>
      </c>
      <c r="S276" t="str">
        <f>IF(AND(CURR[[#This Row],[DATE]]&gt;=DATE(2023,6,1),CURR[[#This Row],[DATE]]&lt;=DATE(2024,5,31)),"Y","N")</f>
        <v>N</v>
      </c>
    </row>
    <row r="277" spans="1:19" x14ac:dyDescent="0.25">
      <c r="A277" t="s">
        <v>29</v>
      </c>
      <c r="B277" t="s">
        <v>111</v>
      </c>
      <c r="C277" t="s">
        <v>18</v>
      </c>
      <c r="D277" s="1">
        <v>190885.56751500003</v>
      </c>
      <c r="E277" s="1">
        <v>353857.03176999994</v>
      </c>
      <c r="F277" s="13">
        <v>0</v>
      </c>
      <c r="G277" s="13">
        <v>0.53944262901937146</v>
      </c>
      <c r="H277" t="s">
        <v>26</v>
      </c>
      <c r="I277" t="s">
        <v>17</v>
      </c>
      <c r="J277">
        <v>2018</v>
      </c>
      <c r="K277">
        <v>4</v>
      </c>
      <c r="L277" s="12">
        <v>-6.1979770904186422</v>
      </c>
      <c r="M277" s="1">
        <v>1065702.1038809998</v>
      </c>
      <c r="N277" s="12">
        <v>-6.5584250803100304</v>
      </c>
      <c r="O277" s="13">
        <v>0.17911719121117078</v>
      </c>
      <c r="P277" s="12">
        <v>-1.1747266791540298</v>
      </c>
      <c r="Q277" s="12">
        <v>-7.3727037695726718</v>
      </c>
      <c r="R277" s="2">
        <f>DATE(CURR[[#This Row],[YEAR]],CURR[[#This Row],[MONTH]],1)</f>
        <v>43191</v>
      </c>
      <c r="S277" t="str">
        <f>IF(AND(CURR[[#This Row],[DATE]]&gt;=DATE(2023,6,1),CURR[[#This Row],[DATE]]&lt;=DATE(2024,5,31)),"Y","N")</f>
        <v>N</v>
      </c>
    </row>
    <row r="278" spans="1:19" x14ac:dyDescent="0.25">
      <c r="A278" t="s">
        <v>29</v>
      </c>
      <c r="B278" t="s">
        <v>111</v>
      </c>
      <c r="C278" t="s">
        <v>19</v>
      </c>
      <c r="D278" s="1">
        <v>253.87490699999995</v>
      </c>
      <c r="E278" s="1">
        <v>973542.96450700006</v>
      </c>
      <c r="F278" s="13">
        <v>0</v>
      </c>
      <c r="G278" s="13">
        <v>2.607742197886065E-4</v>
      </c>
      <c r="H278" t="s">
        <v>16</v>
      </c>
      <c r="I278" t="s">
        <v>17</v>
      </c>
      <c r="J278">
        <v>2018</v>
      </c>
      <c r="K278">
        <v>4</v>
      </c>
      <c r="L278" s="12">
        <v>-8.1791037371454979E-4</v>
      </c>
      <c r="M278" s="1">
        <v>911175.84456599923</v>
      </c>
      <c r="N278" s="12">
        <v>-5.6074568022450029</v>
      </c>
      <c r="O278" s="13">
        <v>2.7862339472017363E-4</v>
      </c>
      <c r="P278" s="12">
        <v>-1.562368649988232E-3</v>
      </c>
      <c r="Q278" s="12">
        <v>-2.3802790237027818E-3</v>
      </c>
      <c r="R278" s="2">
        <f>DATE(CURR[[#This Row],[YEAR]],CURR[[#This Row],[MONTH]],1)</f>
        <v>43191</v>
      </c>
      <c r="S278" t="str">
        <f>IF(AND(CURR[[#This Row],[DATE]]&gt;=DATE(2023,6,1),CURR[[#This Row],[DATE]]&lt;=DATE(2024,5,31)),"Y","N")</f>
        <v>N</v>
      </c>
    </row>
    <row r="279" spans="1:19" x14ac:dyDescent="0.25">
      <c r="A279" t="s">
        <v>29</v>
      </c>
      <c r="B279" t="s">
        <v>111</v>
      </c>
      <c r="C279" t="s">
        <v>19</v>
      </c>
      <c r="D279" s="1">
        <v>911175.84456599923</v>
      </c>
      <c r="E279" s="1">
        <v>3509481.4625169984</v>
      </c>
      <c r="F279" s="13">
        <v>0.2596326136205046</v>
      </c>
      <c r="G279" s="13">
        <v>0</v>
      </c>
      <c r="H279" t="s">
        <v>21</v>
      </c>
      <c r="I279" t="s">
        <v>23</v>
      </c>
      <c r="J279">
        <v>2018</v>
      </c>
      <c r="K279">
        <v>4</v>
      </c>
      <c r="L279" s="12">
        <v>-1.3106453032402277</v>
      </c>
      <c r="M279" s="1">
        <v>911175.84456599923</v>
      </c>
      <c r="N279" s="12">
        <v>-5.6074568022450029</v>
      </c>
      <c r="O279" s="13">
        <v>0</v>
      </c>
      <c r="P279" s="12">
        <v>0</v>
      </c>
      <c r="Q279" s="12">
        <v>0</v>
      </c>
      <c r="R279" s="2">
        <f>DATE(CURR[[#This Row],[YEAR]],CURR[[#This Row],[MONTH]],1)</f>
        <v>43191</v>
      </c>
      <c r="S279" t="str">
        <f>IF(AND(CURR[[#This Row],[DATE]]&gt;=DATE(2023,6,1),CURR[[#This Row],[DATE]]&lt;=DATE(2024,5,31)),"Y","N")</f>
        <v>N</v>
      </c>
    </row>
    <row r="280" spans="1:19" x14ac:dyDescent="0.25">
      <c r="A280" t="s">
        <v>29</v>
      </c>
      <c r="B280" t="s">
        <v>111</v>
      </c>
      <c r="C280" t="s">
        <v>19</v>
      </c>
      <c r="D280" s="1">
        <v>911175.84456599923</v>
      </c>
      <c r="E280" s="1">
        <v>3509481.4625169984</v>
      </c>
      <c r="F280" s="13">
        <v>0.2596326136205046</v>
      </c>
      <c r="G280" s="13">
        <v>0</v>
      </c>
      <c r="H280" t="s">
        <v>21</v>
      </c>
      <c r="I280" t="s">
        <v>22</v>
      </c>
      <c r="J280">
        <v>2018</v>
      </c>
      <c r="K280">
        <v>4</v>
      </c>
      <c r="L280" s="12">
        <v>-4.2968114990047752</v>
      </c>
      <c r="M280" s="1">
        <v>911175.84456599923</v>
      </c>
      <c r="N280" s="12">
        <v>-5.6074568022450029</v>
      </c>
      <c r="O280" s="13">
        <v>0</v>
      </c>
      <c r="P280" s="12">
        <v>0</v>
      </c>
      <c r="Q280" s="12">
        <v>0</v>
      </c>
      <c r="R280" s="2">
        <f>DATE(CURR[[#This Row],[YEAR]],CURR[[#This Row],[MONTH]],1)</f>
        <v>43191</v>
      </c>
      <c r="S280" t="str">
        <f>IF(AND(CURR[[#This Row],[DATE]]&gt;=DATE(2023,6,1),CURR[[#This Row],[DATE]]&lt;=DATE(2024,5,31)),"Y","N")</f>
        <v>N</v>
      </c>
    </row>
    <row r="281" spans="1:19" x14ac:dyDescent="0.25">
      <c r="A281" t="s">
        <v>29</v>
      </c>
      <c r="B281" t="s">
        <v>111</v>
      </c>
      <c r="C281" t="s">
        <v>19</v>
      </c>
      <c r="D281" s="1">
        <v>233230.47011299999</v>
      </c>
      <c r="E281" s="1">
        <v>1175531.796541</v>
      </c>
      <c r="F281" s="13">
        <v>0</v>
      </c>
      <c r="G281" s="13">
        <v>0.19840422079545633</v>
      </c>
      <c r="H281" t="s">
        <v>24</v>
      </c>
      <c r="I281" t="s">
        <v>17</v>
      </c>
      <c r="J281">
        <v>2018</v>
      </c>
      <c r="K281">
        <v>4</v>
      </c>
      <c r="L281" s="12">
        <v>-1.091362662781596</v>
      </c>
      <c r="M281" s="1">
        <v>911175.84456599923</v>
      </c>
      <c r="N281" s="12">
        <v>-5.6074568022450029</v>
      </c>
      <c r="O281" s="13">
        <v>0.25596647617901858</v>
      </c>
      <c r="P281" s="12">
        <v>-1.4353209579967212</v>
      </c>
      <c r="Q281" s="12">
        <v>-2.526683620778317</v>
      </c>
      <c r="R281" s="2">
        <f>DATE(CURR[[#This Row],[YEAR]],CURR[[#This Row],[MONTH]],1)</f>
        <v>43191</v>
      </c>
      <c r="S281" t="str">
        <f>IF(AND(CURR[[#This Row],[DATE]]&gt;=DATE(2023,6,1),CURR[[#This Row],[DATE]]&lt;=DATE(2024,5,31)),"Y","N")</f>
        <v>N</v>
      </c>
    </row>
    <row r="282" spans="1:19" x14ac:dyDescent="0.25">
      <c r="A282" t="s">
        <v>29</v>
      </c>
      <c r="B282" t="s">
        <v>111</v>
      </c>
      <c r="C282" t="s">
        <v>19</v>
      </c>
      <c r="D282" s="1">
        <v>650376.32300599979</v>
      </c>
      <c r="E282" s="1">
        <v>1006549.669699</v>
      </c>
      <c r="F282" s="13">
        <v>0</v>
      </c>
      <c r="G282" s="13">
        <v>0.64614429131995954</v>
      </c>
      <c r="H282" t="s">
        <v>25</v>
      </c>
      <c r="I282" t="s">
        <v>17</v>
      </c>
      <c r="J282">
        <v>2018</v>
      </c>
      <c r="K282">
        <v>4</v>
      </c>
      <c r="L282" s="12">
        <v>-4.5556157272382043</v>
      </c>
      <c r="M282" s="1">
        <v>911175.84456599923</v>
      </c>
      <c r="N282" s="12">
        <v>-5.6074568022450029</v>
      </c>
      <c r="O282" s="13">
        <v>0.71377695851428058</v>
      </c>
      <c r="P282" s="12">
        <v>-4.0024734613066517</v>
      </c>
      <c r="Q282" s="12">
        <v>-8.5580891885448551</v>
      </c>
      <c r="R282" s="2">
        <f>DATE(CURR[[#This Row],[YEAR]],CURR[[#This Row],[MONTH]],1)</f>
        <v>43191</v>
      </c>
      <c r="S282" t="str">
        <f>IF(AND(CURR[[#This Row],[DATE]]&gt;=DATE(2023,6,1),CURR[[#This Row],[DATE]]&lt;=DATE(2024,5,31)),"Y","N")</f>
        <v>N</v>
      </c>
    </row>
    <row r="283" spans="1:19" x14ac:dyDescent="0.25">
      <c r="A283" t="s">
        <v>29</v>
      </c>
      <c r="B283" t="s">
        <v>111</v>
      </c>
      <c r="C283" t="s">
        <v>19</v>
      </c>
      <c r="D283" s="1">
        <v>27315.176539999993</v>
      </c>
      <c r="E283" s="1">
        <v>353857.03176999994</v>
      </c>
      <c r="F283" s="13">
        <v>0</v>
      </c>
      <c r="G283" s="13">
        <v>7.7192691080261805E-2</v>
      </c>
      <c r="H283" t="s">
        <v>26</v>
      </c>
      <c r="I283" t="s">
        <v>17</v>
      </c>
      <c r="J283">
        <v>2018</v>
      </c>
      <c r="K283">
        <v>4</v>
      </c>
      <c r="L283" s="12">
        <v>-0.88691272273560973</v>
      </c>
      <c r="M283" s="1">
        <v>911175.84456599923</v>
      </c>
      <c r="N283" s="12">
        <v>-5.6074568022450029</v>
      </c>
      <c r="O283" s="13">
        <v>2.9977941911981262E-2</v>
      </c>
      <c r="P283" s="12">
        <v>-0.16810001429164489</v>
      </c>
      <c r="Q283" s="12">
        <v>-1.0550127370272546</v>
      </c>
      <c r="R283" s="2">
        <f>DATE(CURR[[#This Row],[YEAR]],CURR[[#This Row],[MONTH]],1)</f>
        <v>43191</v>
      </c>
      <c r="S283" t="str">
        <f>IF(AND(CURR[[#This Row],[DATE]]&gt;=DATE(2023,6,1),CURR[[#This Row],[DATE]]&lt;=DATE(2024,5,31)),"Y","N")</f>
        <v>N</v>
      </c>
    </row>
    <row r="284" spans="1:19" x14ac:dyDescent="0.25">
      <c r="A284" t="s">
        <v>29</v>
      </c>
      <c r="B284" t="s">
        <v>111</v>
      </c>
      <c r="C284" t="s">
        <v>20</v>
      </c>
      <c r="D284" s="1">
        <v>331643.86745899991</v>
      </c>
      <c r="E284" s="1">
        <v>973542.96450700006</v>
      </c>
      <c r="F284" s="13">
        <v>0</v>
      </c>
      <c r="G284" s="13">
        <v>0.34065663206445507</v>
      </c>
      <c r="H284" t="s">
        <v>16</v>
      </c>
      <c r="I284" t="s">
        <v>17</v>
      </c>
      <c r="J284">
        <v>2018</v>
      </c>
      <c r="K284">
        <v>4</v>
      </c>
      <c r="L284" s="12">
        <v>-1.0684591194100539</v>
      </c>
      <c r="M284" s="1">
        <v>850437.00510800036</v>
      </c>
      <c r="N284" s="12">
        <v>-5.2336646077850535</v>
      </c>
      <c r="O284" s="13">
        <v>0.38996876366743138</v>
      </c>
      <c r="P284" s="12">
        <v>-2.0409657165479294</v>
      </c>
      <c r="Q284" s="12">
        <v>-3.1094248359579835</v>
      </c>
      <c r="R284" s="2">
        <f>DATE(CURR[[#This Row],[YEAR]],CURR[[#This Row],[MONTH]],1)</f>
        <v>43191</v>
      </c>
      <c r="S284" t="str">
        <f>IF(AND(CURR[[#This Row],[DATE]]&gt;=DATE(2023,6,1),CURR[[#This Row],[DATE]]&lt;=DATE(2024,5,31)),"Y","N")</f>
        <v>N</v>
      </c>
    </row>
    <row r="285" spans="1:19" x14ac:dyDescent="0.25">
      <c r="A285" t="s">
        <v>29</v>
      </c>
      <c r="B285" t="s">
        <v>111</v>
      </c>
      <c r="C285" t="s">
        <v>20</v>
      </c>
      <c r="D285" s="1">
        <v>850437.00510800036</v>
      </c>
      <c r="E285" s="1">
        <v>3509481.4625169984</v>
      </c>
      <c r="F285" s="13">
        <v>0.24232554415547969</v>
      </c>
      <c r="G285" s="13">
        <v>0</v>
      </c>
      <c r="H285" t="s">
        <v>21</v>
      </c>
      <c r="I285" t="s">
        <v>23</v>
      </c>
      <c r="J285">
        <v>2018</v>
      </c>
      <c r="K285">
        <v>4</v>
      </c>
      <c r="L285" s="12">
        <v>-1.2232778920707559</v>
      </c>
      <c r="M285" s="1">
        <v>850437.00510800036</v>
      </c>
      <c r="N285" s="12">
        <v>-5.2336646077850535</v>
      </c>
      <c r="O285" s="13">
        <v>0</v>
      </c>
      <c r="P285" s="12">
        <v>0</v>
      </c>
      <c r="Q285" s="12">
        <v>0</v>
      </c>
      <c r="R285" s="2">
        <f>DATE(CURR[[#This Row],[YEAR]],CURR[[#This Row],[MONTH]],1)</f>
        <v>43191</v>
      </c>
      <c r="S285" t="str">
        <f>IF(AND(CURR[[#This Row],[DATE]]&gt;=DATE(2023,6,1),CURR[[#This Row],[DATE]]&lt;=DATE(2024,5,31)),"Y","N")</f>
        <v>N</v>
      </c>
    </row>
    <row r="286" spans="1:19" x14ac:dyDescent="0.25">
      <c r="A286" t="s">
        <v>29</v>
      </c>
      <c r="B286" t="s">
        <v>111</v>
      </c>
      <c r="C286" t="s">
        <v>20</v>
      </c>
      <c r="D286" s="1">
        <v>850437.00510800036</v>
      </c>
      <c r="E286" s="1">
        <v>3509481.4625169984</v>
      </c>
      <c r="F286" s="13">
        <v>0.24232554415547969</v>
      </c>
      <c r="G286" s="13">
        <v>0</v>
      </c>
      <c r="H286" t="s">
        <v>21</v>
      </c>
      <c r="I286" t="s">
        <v>22</v>
      </c>
      <c r="J286">
        <v>2018</v>
      </c>
      <c r="K286">
        <v>4</v>
      </c>
      <c r="L286" s="12">
        <v>-4.0103867157142981</v>
      </c>
      <c r="M286" s="1">
        <v>850437.00510800036</v>
      </c>
      <c r="N286" s="12">
        <v>-5.2336646077850535</v>
      </c>
      <c r="O286" s="13">
        <v>0</v>
      </c>
      <c r="P286" s="12">
        <v>0</v>
      </c>
      <c r="Q286" s="12">
        <v>0</v>
      </c>
      <c r="R286" s="2">
        <f>DATE(CURR[[#This Row],[YEAR]],CURR[[#This Row],[MONTH]],1)</f>
        <v>43191</v>
      </c>
      <c r="S286" t="str">
        <f>IF(AND(CURR[[#This Row],[DATE]]&gt;=DATE(2023,6,1),CURR[[#This Row],[DATE]]&lt;=DATE(2024,5,31)),"Y","N")</f>
        <v>N</v>
      </c>
    </row>
    <row r="287" spans="1:19" x14ac:dyDescent="0.25">
      <c r="A287" t="s">
        <v>29</v>
      </c>
      <c r="B287" t="s">
        <v>111</v>
      </c>
      <c r="C287" t="s">
        <v>20</v>
      </c>
      <c r="D287" s="1">
        <v>330285.59483199992</v>
      </c>
      <c r="E287" s="1">
        <v>1175531.796541</v>
      </c>
      <c r="F287" s="13">
        <v>0</v>
      </c>
      <c r="G287" s="13">
        <v>0.28096695963806734</v>
      </c>
      <c r="H287" t="s">
        <v>24</v>
      </c>
      <c r="I287" t="s">
        <v>17</v>
      </c>
      <c r="J287">
        <v>2018</v>
      </c>
      <c r="K287">
        <v>4</v>
      </c>
      <c r="L287" s="12">
        <v>-1.5455157556369519</v>
      </c>
      <c r="M287" s="1">
        <v>850437.00510800036</v>
      </c>
      <c r="N287" s="12">
        <v>-5.2336646077850535</v>
      </c>
      <c r="O287" s="13">
        <v>0.38837161700184442</v>
      </c>
      <c r="P287" s="12">
        <v>-2.0326067865708048</v>
      </c>
      <c r="Q287" s="12">
        <v>-3.5781225422077565</v>
      </c>
      <c r="R287" s="2">
        <f>DATE(CURR[[#This Row],[YEAR]],CURR[[#This Row],[MONTH]],1)</f>
        <v>43191</v>
      </c>
      <c r="S287" t="str">
        <f>IF(AND(CURR[[#This Row],[DATE]]&gt;=DATE(2023,6,1),CURR[[#This Row],[DATE]]&lt;=DATE(2024,5,31)),"Y","N")</f>
        <v>N</v>
      </c>
    </row>
    <row r="288" spans="1:19" x14ac:dyDescent="0.25">
      <c r="A288" t="s">
        <v>29</v>
      </c>
      <c r="B288" t="s">
        <v>111</v>
      </c>
      <c r="C288" t="s">
        <v>20</v>
      </c>
      <c r="D288" s="1">
        <v>136182.87742200002</v>
      </c>
      <c r="E288" s="1">
        <v>1006549.669699</v>
      </c>
      <c r="F288" s="13">
        <v>0</v>
      </c>
      <c r="G288" s="13">
        <v>0.13529672853871616</v>
      </c>
      <c r="H288" t="s">
        <v>25</v>
      </c>
      <c r="I288" t="s">
        <v>17</v>
      </c>
      <c r="J288">
        <v>2018</v>
      </c>
      <c r="K288">
        <v>4</v>
      </c>
      <c r="L288" s="12">
        <v>-0.95390443381576273</v>
      </c>
      <c r="M288" s="1">
        <v>850437.00510800036</v>
      </c>
      <c r="N288" s="12">
        <v>-5.2336646077850535</v>
      </c>
      <c r="O288" s="13">
        <v>0.1601328218363518</v>
      </c>
      <c r="P288" s="12">
        <v>-0.83808148218966405</v>
      </c>
      <c r="Q288" s="12">
        <v>-1.7919859160054268</v>
      </c>
      <c r="R288" s="2">
        <f>DATE(CURR[[#This Row],[YEAR]],CURR[[#This Row],[MONTH]],1)</f>
        <v>43191</v>
      </c>
      <c r="S288" t="str">
        <f>IF(AND(CURR[[#This Row],[DATE]]&gt;=DATE(2023,6,1),CURR[[#This Row],[DATE]]&lt;=DATE(2024,5,31)),"Y","N")</f>
        <v>N</v>
      </c>
    </row>
    <row r="289" spans="1:19" x14ac:dyDescent="0.25">
      <c r="A289" t="s">
        <v>29</v>
      </c>
      <c r="B289" t="s">
        <v>111</v>
      </c>
      <c r="C289" t="s">
        <v>20</v>
      </c>
      <c r="D289" s="1">
        <v>52324.665394999989</v>
      </c>
      <c r="E289" s="1">
        <v>353857.03176999994</v>
      </c>
      <c r="F289" s="13">
        <v>0</v>
      </c>
      <c r="G289" s="13">
        <v>0.14786950857884884</v>
      </c>
      <c r="H289" t="s">
        <v>26</v>
      </c>
      <c r="I289" t="s">
        <v>17</v>
      </c>
      <c r="J289">
        <v>2018</v>
      </c>
      <c r="K289">
        <v>4</v>
      </c>
      <c r="L289" s="12">
        <v>-1.6989606998787201</v>
      </c>
      <c r="M289" s="1">
        <v>850437.00510800036</v>
      </c>
      <c r="N289" s="12">
        <v>-5.2336646077850535</v>
      </c>
      <c r="O289" s="13">
        <v>6.1526797494371815E-2</v>
      </c>
      <c r="P289" s="12">
        <v>-0.32201062247665185</v>
      </c>
      <c r="Q289" s="12">
        <v>-2.020971322355372</v>
      </c>
      <c r="R289" s="2">
        <f>DATE(CURR[[#This Row],[YEAR]],CURR[[#This Row],[MONTH]],1)</f>
        <v>43191</v>
      </c>
      <c r="S289" t="str">
        <f>IF(AND(CURR[[#This Row],[DATE]]&gt;=DATE(2023,6,1),CURR[[#This Row],[DATE]]&lt;=DATE(2024,5,31)),"Y","N")</f>
        <v>N</v>
      </c>
    </row>
    <row r="290" spans="1:19" x14ac:dyDescent="0.25">
      <c r="A290" t="s">
        <v>30</v>
      </c>
      <c r="B290" t="s">
        <v>14</v>
      </c>
      <c r="C290" t="s">
        <v>15</v>
      </c>
      <c r="D290" s="1">
        <v>3804.605364</v>
      </c>
      <c r="E290" s="1">
        <v>18175.08626</v>
      </c>
      <c r="F290" s="13">
        <v>0</v>
      </c>
      <c r="G290" s="13">
        <v>0.20933080094223444</v>
      </c>
      <c r="H290" t="s">
        <v>16</v>
      </c>
      <c r="I290" t="s">
        <v>17</v>
      </c>
      <c r="J290">
        <v>2018</v>
      </c>
      <c r="K290">
        <v>5</v>
      </c>
      <c r="L290" s="12">
        <v>-0.74468177287717452</v>
      </c>
      <c r="M290" s="1">
        <v>12086.2693</v>
      </c>
      <c r="N290" s="12">
        <v>-7.0847993868584389</v>
      </c>
      <c r="O290" s="13">
        <v>0.31478740623461038</v>
      </c>
      <c r="P290" s="12">
        <v>-2.230205622681726</v>
      </c>
      <c r="Q290" s="12">
        <v>-2.9748873955589006</v>
      </c>
      <c r="R290" s="2">
        <f>DATE(CURR[[#This Row],[YEAR]],CURR[[#This Row],[MONTH]],1)</f>
        <v>43221</v>
      </c>
      <c r="S290" t="str">
        <f>IF(AND(CURR[[#This Row],[DATE]]&gt;=DATE(2023,6,1),CURR[[#This Row],[DATE]]&lt;=DATE(2024,5,31)),"Y","N")</f>
        <v>N</v>
      </c>
    </row>
    <row r="291" spans="1:19" x14ac:dyDescent="0.25">
      <c r="A291" t="s">
        <v>30</v>
      </c>
      <c r="B291" t="s">
        <v>14</v>
      </c>
      <c r="C291" t="s">
        <v>15</v>
      </c>
      <c r="D291" s="1">
        <v>12086.2693</v>
      </c>
      <c r="E291" s="1">
        <v>67644.537636000008</v>
      </c>
      <c r="F291" s="13">
        <v>0.17867324875568019</v>
      </c>
      <c r="G291" s="13">
        <v>0</v>
      </c>
      <c r="H291" t="s">
        <v>21</v>
      </c>
      <c r="I291" t="s">
        <v>22</v>
      </c>
      <c r="J291">
        <v>2018</v>
      </c>
      <c r="K291">
        <v>5</v>
      </c>
      <c r="L291" s="12">
        <v>-2.6164948426510541</v>
      </c>
      <c r="M291" s="1">
        <v>12086.2693</v>
      </c>
      <c r="N291" s="12">
        <v>-7.0847993868584389</v>
      </c>
      <c r="O291" s="13">
        <v>0</v>
      </c>
      <c r="P291" s="12">
        <v>0</v>
      </c>
      <c r="Q291" s="12">
        <v>0</v>
      </c>
      <c r="R291" s="2">
        <f>DATE(CURR[[#This Row],[YEAR]],CURR[[#This Row],[MONTH]],1)</f>
        <v>43221</v>
      </c>
      <c r="S291" t="str">
        <f>IF(AND(CURR[[#This Row],[DATE]]&gt;=DATE(2023,6,1),CURR[[#This Row],[DATE]]&lt;=DATE(2024,5,31)),"Y","N")</f>
        <v>N</v>
      </c>
    </row>
    <row r="292" spans="1:19" x14ac:dyDescent="0.25">
      <c r="A292" t="s">
        <v>30</v>
      </c>
      <c r="B292" t="s">
        <v>14</v>
      </c>
      <c r="C292" t="s">
        <v>15</v>
      </c>
      <c r="D292" s="1">
        <v>12086.2693</v>
      </c>
      <c r="E292" s="1">
        <v>67644.537636000008</v>
      </c>
      <c r="F292" s="13">
        <v>0.17867324875568019</v>
      </c>
      <c r="G292" s="13">
        <v>0</v>
      </c>
      <c r="H292" t="s">
        <v>21</v>
      </c>
      <c r="I292" t="s">
        <v>23</v>
      </c>
      <c r="J292">
        <v>2018</v>
      </c>
      <c r="K292">
        <v>5</v>
      </c>
      <c r="L292" s="12">
        <v>-4.4683045442073848</v>
      </c>
      <c r="M292" s="1">
        <v>12086.2693</v>
      </c>
      <c r="N292" s="12">
        <v>-7.0847993868584389</v>
      </c>
      <c r="O292" s="13">
        <v>0</v>
      </c>
      <c r="P292" s="12">
        <v>0</v>
      </c>
      <c r="Q292" s="12">
        <v>0</v>
      </c>
      <c r="R292" s="2">
        <f>DATE(CURR[[#This Row],[YEAR]],CURR[[#This Row],[MONTH]],1)</f>
        <v>43221</v>
      </c>
      <c r="S292" t="str">
        <f>IF(AND(CURR[[#This Row],[DATE]]&gt;=DATE(2023,6,1),CURR[[#This Row],[DATE]]&lt;=DATE(2024,5,31)),"Y","N")</f>
        <v>N</v>
      </c>
    </row>
    <row r="293" spans="1:19" x14ac:dyDescent="0.25">
      <c r="A293" t="s">
        <v>30</v>
      </c>
      <c r="B293" t="s">
        <v>14</v>
      </c>
      <c r="C293" t="s">
        <v>15</v>
      </c>
      <c r="D293" s="1">
        <v>5242.3350879999998</v>
      </c>
      <c r="E293" s="1">
        <v>25099.907343999999</v>
      </c>
      <c r="F293" s="13">
        <v>0</v>
      </c>
      <c r="G293" s="13">
        <v>0.20885874263010587</v>
      </c>
      <c r="H293" t="s">
        <v>24</v>
      </c>
      <c r="I293" t="s">
        <v>17</v>
      </c>
      <c r="J293">
        <v>2018</v>
      </c>
      <c r="K293">
        <v>5</v>
      </c>
      <c r="L293" s="12">
        <v>-1.5206314083519765</v>
      </c>
      <c r="M293" s="1">
        <v>12086.2693</v>
      </c>
      <c r="N293" s="12">
        <v>-7.0847993868584389</v>
      </c>
      <c r="O293" s="13">
        <v>0.4337430316896877</v>
      </c>
      <c r="P293" s="12">
        <v>-3.0729823649692198</v>
      </c>
      <c r="Q293" s="12">
        <v>-4.5936137733211968</v>
      </c>
      <c r="R293" s="2">
        <f>DATE(CURR[[#This Row],[YEAR]],CURR[[#This Row],[MONTH]],1)</f>
        <v>43221</v>
      </c>
      <c r="S293" t="str">
        <f>IF(AND(CURR[[#This Row],[DATE]]&gt;=DATE(2023,6,1),CURR[[#This Row],[DATE]]&lt;=DATE(2024,5,31)),"Y","N")</f>
        <v>N</v>
      </c>
    </row>
    <row r="294" spans="1:19" x14ac:dyDescent="0.25">
      <c r="A294" t="s">
        <v>30</v>
      </c>
      <c r="B294" t="s">
        <v>14</v>
      </c>
      <c r="C294" t="s">
        <v>15</v>
      </c>
      <c r="D294" s="1">
        <v>1657.7471519999999</v>
      </c>
      <c r="E294" s="1">
        <v>18694.740548000002</v>
      </c>
      <c r="F294" s="13">
        <v>0</v>
      </c>
      <c r="G294" s="13">
        <v>8.8674520394847037E-2</v>
      </c>
      <c r="H294" t="s">
        <v>25</v>
      </c>
      <c r="I294" t="s">
        <v>17</v>
      </c>
      <c r="J294">
        <v>2018</v>
      </c>
      <c r="K294">
        <v>5</v>
      </c>
      <c r="L294" s="12">
        <v>-0.8166743336823914</v>
      </c>
      <c r="M294" s="1">
        <v>12086.2693</v>
      </c>
      <c r="N294" s="12">
        <v>-7.0847993868584389</v>
      </c>
      <c r="O294" s="13">
        <v>0.13715954119936744</v>
      </c>
      <c r="P294" s="12">
        <v>-0.97174783339106319</v>
      </c>
      <c r="Q294" s="12">
        <v>-1.7884221670734546</v>
      </c>
      <c r="R294" s="2">
        <f>DATE(CURR[[#This Row],[YEAR]],CURR[[#This Row],[MONTH]],1)</f>
        <v>43221</v>
      </c>
      <c r="S294" t="str">
        <f>IF(AND(CURR[[#This Row],[DATE]]&gt;=DATE(2023,6,1),CURR[[#This Row],[DATE]]&lt;=DATE(2024,5,31)),"Y","N")</f>
        <v>N</v>
      </c>
    </row>
    <row r="295" spans="1:19" x14ac:dyDescent="0.25">
      <c r="A295" t="s">
        <v>30</v>
      </c>
      <c r="B295" t="s">
        <v>14</v>
      </c>
      <c r="C295" t="s">
        <v>15</v>
      </c>
      <c r="D295" s="1">
        <v>1381.5816960000004</v>
      </c>
      <c r="E295" s="1">
        <v>5674.8034840000018</v>
      </c>
      <c r="F295" s="13">
        <v>0</v>
      </c>
      <c r="G295" s="13">
        <v>0.24345894970554369</v>
      </c>
      <c r="H295" t="s">
        <v>26</v>
      </c>
      <c r="I295" t="s">
        <v>17</v>
      </c>
      <c r="J295">
        <v>2018</v>
      </c>
      <c r="K295">
        <v>5</v>
      </c>
      <c r="L295" s="12">
        <v>-2.8817200543115686</v>
      </c>
      <c r="M295" s="1">
        <v>12086.2693</v>
      </c>
      <c r="N295" s="12">
        <v>-7.0847993868584389</v>
      </c>
      <c r="O295" s="13">
        <v>0.11431002087633448</v>
      </c>
      <c r="P295" s="12">
        <v>-0.80986356581642982</v>
      </c>
      <c r="Q295" s="12">
        <v>-3.6915836201279983</v>
      </c>
      <c r="R295" s="2">
        <f>DATE(CURR[[#This Row],[YEAR]],CURR[[#This Row],[MONTH]],1)</f>
        <v>43221</v>
      </c>
      <c r="S295" t="str">
        <f>IF(AND(CURR[[#This Row],[DATE]]&gt;=DATE(2023,6,1),CURR[[#This Row],[DATE]]&lt;=DATE(2024,5,31)),"Y","N")</f>
        <v>N</v>
      </c>
    </row>
    <row r="296" spans="1:19" x14ac:dyDescent="0.25">
      <c r="A296" t="s">
        <v>30</v>
      </c>
      <c r="B296" t="s">
        <v>14</v>
      </c>
      <c r="C296" t="s">
        <v>18</v>
      </c>
      <c r="D296" s="1">
        <v>5908.2257120000004</v>
      </c>
      <c r="E296" s="1">
        <v>18175.08626</v>
      </c>
      <c r="F296" s="13">
        <v>0</v>
      </c>
      <c r="G296" s="13">
        <v>0.3250727742075652</v>
      </c>
      <c r="H296" t="s">
        <v>16</v>
      </c>
      <c r="I296" t="s">
        <v>17</v>
      </c>
      <c r="J296">
        <v>2018</v>
      </c>
      <c r="K296">
        <v>5</v>
      </c>
      <c r="L296" s="12">
        <v>-1.1564269028798717</v>
      </c>
      <c r="M296" s="1">
        <v>14611.164167999999</v>
      </c>
      <c r="N296" s="12">
        <v>-8.5648568941562786</v>
      </c>
      <c r="O296" s="13">
        <v>0.40436378950143081</v>
      </c>
      <c r="P296" s="12">
        <v>-3.4633179902584881</v>
      </c>
      <c r="Q296" s="12">
        <v>-4.6197448931383596</v>
      </c>
      <c r="R296" s="2">
        <f>DATE(CURR[[#This Row],[YEAR]],CURR[[#This Row],[MONTH]],1)</f>
        <v>43221</v>
      </c>
      <c r="S296" t="str">
        <f>IF(AND(CURR[[#This Row],[DATE]]&gt;=DATE(2023,6,1),CURR[[#This Row],[DATE]]&lt;=DATE(2024,5,31)),"Y","N")</f>
        <v>N</v>
      </c>
    </row>
    <row r="297" spans="1:19" x14ac:dyDescent="0.25">
      <c r="A297" t="s">
        <v>30</v>
      </c>
      <c r="B297" t="s">
        <v>14</v>
      </c>
      <c r="C297" t="s">
        <v>18</v>
      </c>
      <c r="D297" s="1">
        <v>14611.164167999999</v>
      </c>
      <c r="E297" s="1">
        <v>67644.537636000008</v>
      </c>
      <c r="F297" s="13">
        <v>0.21599917271404376</v>
      </c>
      <c r="G297" s="13">
        <v>0</v>
      </c>
      <c r="H297" t="s">
        <v>21</v>
      </c>
      <c r="I297" t="s">
        <v>22</v>
      </c>
      <c r="J297">
        <v>2018</v>
      </c>
      <c r="K297">
        <v>5</v>
      </c>
      <c r="L297" s="12">
        <v>-3.1630964644069182</v>
      </c>
      <c r="M297" s="1">
        <v>14611.164167999999</v>
      </c>
      <c r="N297" s="12">
        <v>-8.5648568941562786</v>
      </c>
      <c r="O297" s="13">
        <v>0</v>
      </c>
      <c r="P297" s="12">
        <v>0</v>
      </c>
      <c r="Q297" s="12">
        <v>0</v>
      </c>
      <c r="R297" s="2">
        <f>DATE(CURR[[#This Row],[YEAR]],CURR[[#This Row],[MONTH]],1)</f>
        <v>43221</v>
      </c>
      <c r="S297" t="str">
        <f>IF(AND(CURR[[#This Row],[DATE]]&gt;=DATE(2023,6,1),CURR[[#This Row],[DATE]]&lt;=DATE(2024,5,31)),"Y","N")</f>
        <v>N</v>
      </c>
    </row>
    <row r="298" spans="1:19" x14ac:dyDescent="0.25">
      <c r="A298" t="s">
        <v>30</v>
      </c>
      <c r="B298" t="s">
        <v>14</v>
      </c>
      <c r="C298" t="s">
        <v>18</v>
      </c>
      <c r="D298" s="1">
        <v>14611.164167999999</v>
      </c>
      <c r="E298" s="1">
        <v>67644.537636000008</v>
      </c>
      <c r="F298" s="13">
        <v>0.21599917271404376</v>
      </c>
      <c r="G298" s="13">
        <v>0</v>
      </c>
      <c r="H298" t="s">
        <v>21</v>
      </c>
      <c r="I298" t="s">
        <v>23</v>
      </c>
      <c r="J298">
        <v>2018</v>
      </c>
      <c r="K298">
        <v>5</v>
      </c>
      <c r="L298" s="12">
        <v>-5.40176042974936</v>
      </c>
      <c r="M298" s="1">
        <v>14611.164167999999</v>
      </c>
      <c r="N298" s="12">
        <v>-8.5648568941562786</v>
      </c>
      <c r="O298" s="13">
        <v>0</v>
      </c>
      <c r="P298" s="12">
        <v>0</v>
      </c>
      <c r="Q298" s="12">
        <v>0</v>
      </c>
      <c r="R298" s="2">
        <f>DATE(CURR[[#This Row],[YEAR]],CURR[[#This Row],[MONTH]],1)</f>
        <v>43221</v>
      </c>
      <c r="S298" t="str">
        <f>IF(AND(CURR[[#This Row],[DATE]]&gt;=DATE(2023,6,1),CURR[[#This Row],[DATE]]&lt;=DATE(2024,5,31)),"Y","N")</f>
        <v>N</v>
      </c>
    </row>
    <row r="299" spans="1:19" x14ac:dyDescent="0.25">
      <c r="A299" t="s">
        <v>30</v>
      </c>
      <c r="B299" t="s">
        <v>14</v>
      </c>
      <c r="C299" t="s">
        <v>18</v>
      </c>
      <c r="D299" s="1">
        <v>4836.5812519999999</v>
      </c>
      <c r="E299" s="1">
        <v>25099.907343999999</v>
      </c>
      <c r="F299" s="13">
        <v>0</v>
      </c>
      <c r="G299" s="13">
        <v>0.1926931914812888</v>
      </c>
      <c r="H299" t="s">
        <v>24</v>
      </c>
      <c r="I299" t="s">
        <v>17</v>
      </c>
      <c r="J299">
        <v>2018</v>
      </c>
      <c r="K299">
        <v>5</v>
      </c>
      <c r="L299" s="12">
        <v>-1.402935378486726</v>
      </c>
      <c r="M299" s="1">
        <v>14611.164167999999</v>
      </c>
      <c r="N299" s="12">
        <v>-8.5648568941562786</v>
      </c>
      <c r="O299" s="13">
        <v>0.33101956807744493</v>
      </c>
      <c r="P299" s="12">
        <v>-2.8351352297487376</v>
      </c>
      <c r="Q299" s="12">
        <v>-4.2380706082354633</v>
      </c>
      <c r="R299" s="2">
        <f>DATE(CURR[[#This Row],[YEAR]],CURR[[#This Row],[MONTH]],1)</f>
        <v>43221</v>
      </c>
      <c r="S299" t="str">
        <f>IF(AND(CURR[[#This Row],[DATE]]&gt;=DATE(2023,6,1),CURR[[#This Row],[DATE]]&lt;=DATE(2024,5,31)),"Y","N")</f>
        <v>N</v>
      </c>
    </row>
    <row r="300" spans="1:19" x14ac:dyDescent="0.25">
      <c r="A300" t="s">
        <v>30</v>
      </c>
      <c r="B300" t="s">
        <v>14</v>
      </c>
      <c r="C300" t="s">
        <v>18</v>
      </c>
      <c r="D300" s="1">
        <v>1467.6106279999997</v>
      </c>
      <c r="E300" s="1">
        <v>18694.740548000002</v>
      </c>
      <c r="F300" s="13">
        <v>0</v>
      </c>
      <c r="G300" s="13">
        <v>7.850393131864071E-2</v>
      </c>
      <c r="H300" t="s">
        <v>25</v>
      </c>
      <c r="I300" t="s">
        <v>17</v>
      </c>
      <c r="J300">
        <v>2018</v>
      </c>
      <c r="K300">
        <v>5</v>
      </c>
      <c r="L300" s="12">
        <v>-0.7230052727167019</v>
      </c>
      <c r="M300" s="1">
        <v>14611.164167999999</v>
      </c>
      <c r="N300" s="12">
        <v>-8.5648568941562786</v>
      </c>
      <c r="O300" s="13">
        <v>0.10044446911452974</v>
      </c>
      <c r="P300" s="12">
        <v>-0.86029250377544741</v>
      </c>
      <c r="Q300" s="12">
        <v>-1.5832977764921492</v>
      </c>
      <c r="R300" s="2">
        <f>DATE(CURR[[#This Row],[YEAR]],CURR[[#This Row],[MONTH]],1)</f>
        <v>43221</v>
      </c>
      <c r="S300" t="str">
        <f>IF(AND(CURR[[#This Row],[DATE]]&gt;=DATE(2023,6,1),CURR[[#This Row],[DATE]]&lt;=DATE(2024,5,31)),"Y","N")</f>
        <v>N</v>
      </c>
    </row>
    <row r="301" spans="1:19" x14ac:dyDescent="0.25">
      <c r="A301" t="s">
        <v>30</v>
      </c>
      <c r="B301" t="s">
        <v>14</v>
      </c>
      <c r="C301" t="s">
        <v>18</v>
      </c>
      <c r="D301" s="1">
        <v>2398.7465760000009</v>
      </c>
      <c r="E301" s="1">
        <v>5674.8034840000018</v>
      </c>
      <c r="F301" s="13">
        <v>0</v>
      </c>
      <c r="G301" s="13">
        <v>0.42270125877719295</v>
      </c>
      <c r="H301" t="s">
        <v>26</v>
      </c>
      <c r="I301" t="s">
        <v>17</v>
      </c>
      <c r="J301">
        <v>2018</v>
      </c>
      <c r="K301">
        <v>5</v>
      </c>
      <c r="L301" s="12">
        <v>-5.0033350422083247</v>
      </c>
      <c r="M301" s="1">
        <v>14611.164167999999</v>
      </c>
      <c r="N301" s="12">
        <v>-8.5648568941562786</v>
      </c>
      <c r="O301" s="13">
        <v>0.16417217330659459</v>
      </c>
      <c r="P301" s="12">
        <v>-1.406111170373606</v>
      </c>
      <c r="Q301" s="12">
        <v>-6.4094462125819307</v>
      </c>
      <c r="R301" s="2">
        <f>DATE(CURR[[#This Row],[YEAR]],CURR[[#This Row],[MONTH]],1)</f>
        <v>43221</v>
      </c>
      <c r="S301" t="str">
        <f>IF(AND(CURR[[#This Row],[DATE]]&gt;=DATE(2023,6,1),CURR[[#This Row],[DATE]]&lt;=DATE(2024,5,31)),"Y","N")</f>
        <v>N</v>
      </c>
    </row>
    <row r="302" spans="1:19" x14ac:dyDescent="0.25">
      <c r="A302" t="s">
        <v>30</v>
      </c>
      <c r="B302" t="s">
        <v>14</v>
      </c>
      <c r="C302" t="s">
        <v>19</v>
      </c>
      <c r="D302" s="1">
        <v>2.2864040000000001</v>
      </c>
      <c r="E302" s="1">
        <v>18175.08626</v>
      </c>
      <c r="F302" s="13">
        <v>0</v>
      </c>
      <c r="G302" s="13">
        <v>1.2579879772190968E-4</v>
      </c>
      <c r="H302" t="s">
        <v>16</v>
      </c>
      <c r="I302" t="s">
        <v>17</v>
      </c>
      <c r="J302">
        <v>2018</v>
      </c>
      <c r="K302">
        <v>5</v>
      </c>
      <c r="L302" s="12">
        <v>-4.4752167999978227E-4</v>
      </c>
      <c r="M302" s="1">
        <v>18423.729331999999</v>
      </c>
      <c r="N302" s="12">
        <v>-10.799728438534743</v>
      </c>
      <c r="O302" s="13">
        <v>1.2410104158601412E-4</v>
      </c>
      <c r="P302" s="12">
        <v>-1.3402575480682595E-3</v>
      </c>
      <c r="Q302" s="12">
        <v>-1.7877792280680416E-3</v>
      </c>
      <c r="R302" s="2">
        <f>DATE(CURR[[#This Row],[YEAR]],CURR[[#This Row],[MONTH]],1)</f>
        <v>43221</v>
      </c>
      <c r="S302" t="str">
        <f>IF(AND(CURR[[#This Row],[DATE]]&gt;=DATE(2023,6,1),CURR[[#This Row],[DATE]]&lt;=DATE(2024,5,31)),"Y","N")</f>
        <v>N</v>
      </c>
    </row>
    <row r="303" spans="1:19" x14ac:dyDescent="0.25">
      <c r="A303" t="s">
        <v>30</v>
      </c>
      <c r="B303" t="s">
        <v>14</v>
      </c>
      <c r="C303" t="s">
        <v>19</v>
      </c>
      <c r="D303" s="1">
        <v>18423.729331999999</v>
      </c>
      <c r="E303" s="1">
        <v>67644.537636000008</v>
      </c>
      <c r="F303" s="13">
        <v>0.27236093224761732</v>
      </c>
      <c r="G303" s="13">
        <v>0</v>
      </c>
      <c r="H303" t="s">
        <v>21</v>
      </c>
      <c r="I303" t="s">
        <v>23</v>
      </c>
      <c r="J303">
        <v>2018</v>
      </c>
      <c r="K303">
        <v>5</v>
      </c>
      <c r="L303" s="12">
        <v>-6.8112691726488723</v>
      </c>
      <c r="M303" s="1">
        <v>18423.729331999999</v>
      </c>
      <c r="N303" s="12">
        <v>-10.799728438534743</v>
      </c>
      <c r="O303" s="13">
        <v>0</v>
      </c>
      <c r="P303" s="12">
        <v>0</v>
      </c>
      <c r="Q303" s="12">
        <v>0</v>
      </c>
      <c r="R303" s="2">
        <f>DATE(CURR[[#This Row],[YEAR]],CURR[[#This Row],[MONTH]],1)</f>
        <v>43221</v>
      </c>
      <c r="S303" t="str">
        <f>IF(AND(CURR[[#This Row],[DATE]]&gt;=DATE(2023,6,1),CURR[[#This Row],[DATE]]&lt;=DATE(2024,5,31)),"Y","N")</f>
        <v>N</v>
      </c>
    </row>
    <row r="304" spans="1:19" x14ac:dyDescent="0.25">
      <c r="A304" t="s">
        <v>30</v>
      </c>
      <c r="B304" t="s">
        <v>14</v>
      </c>
      <c r="C304" t="s">
        <v>19</v>
      </c>
      <c r="D304" s="1">
        <v>18423.729331999999</v>
      </c>
      <c r="E304" s="1">
        <v>67644.537636000008</v>
      </c>
      <c r="F304" s="13">
        <v>0.27236093224761732</v>
      </c>
      <c r="G304" s="13">
        <v>0</v>
      </c>
      <c r="H304" t="s">
        <v>21</v>
      </c>
      <c r="I304" t="s">
        <v>22</v>
      </c>
      <c r="J304">
        <v>2018</v>
      </c>
      <c r="K304">
        <v>5</v>
      </c>
      <c r="L304" s="12">
        <v>-3.9884592658858713</v>
      </c>
      <c r="M304" s="1">
        <v>18423.729331999999</v>
      </c>
      <c r="N304" s="12">
        <v>-10.799728438534743</v>
      </c>
      <c r="O304" s="13">
        <v>0</v>
      </c>
      <c r="P304" s="12">
        <v>0</v>
      </c>
      <c r="Q304" s="12">
        <v>0</v>
      </c>
      <c r="R304" s="2">
        <f>DATE(CURR[[#This Row],[YEAR]],CURR[[#This Row],[MONTH]],1)</f>
        <v>43221</v>
      </c>
      <c r="S304" t="str">
        <f>IF(AND(CURR[[#This Row],[DATE]]&gt;=DATE(2023,6,1),CURR[[#This Row],[DATE]]&lt;=DATE(2024,5,31)),"Y","N")</f>
        <v>N</v>
      </c>
    </row>
    <row r="305" spans="1:19" x14ac:dyDescent="0.25">
      <c r="A305" t="s">
        <v>30</v>
      </c>
      <c r="B305" t="s">
        <v>14</v>
      </c>
      <c r="C305" t="s">
        <v>19</v>
      </c>
      <c r="D305" s="1">
        <v>5353.5466040000001</v>
      </c>
      <c r="E305" s="1">
        <v>25099.907343999999</v>
      </c>
      <c r="F305" s="13">
        <v>0</v>
      </c>
      <c r="G305" s="13">
        <v>0.21328949667536273</v>
      </c>
      <c r="H305" t="s">
        <v>24</v>
      </c>
      <c r="I305" t="s">
        <v>17</v>
      </c>
      <c r="J305">
        <v>2018</v>
      </c>
      <c r="K305">
        <v>5</v>
      </c>
      <c r="L305" s="12">
        <v>-1.552890262729131</v>
      </c>
      <c r="M305" s="1">
        <v>18423.729331999999</v>
      </c>
      <c r="N305" s="12">
        <v>-10.799728438534743</v>
      </c>
      <c r="O305" s="13">
        <v>0.29057887833281809</v>
      </c>
      <c r="P305" s="12">
        <v>-3.1381729759684625</v>
      </c>
      <c r="Q305" s="12">
        <v>-4.691063238697593</v>
      </c>
      <c r="R305" s="2">
        <f>DATE(CURR[[#This Row],[YEAR]],CURR[[#This Row],[MONTH]],1)</f>
        <v>43221</v>
      </c>
      <c r="S305" t="str">
        <f>IF(AND(CURR[[#This Row],[DATE]]&gt;=DATE(2023,6,1),CURR[[#This Row],[DATE]]&lt;=DATE(2024,5,31)),"Y","N")</f>
        <v>N</v>
      </c>
    </row>
    <row r="306" spans="1:19" x14ac:dyDescent="0.25">
      <c r="A306" t="s">
        <v>30</v>
      </c>
      <c r="B306" t="s">
        <v>14</v>
      </c>
      <c r="C306" t="s">
        <v>19</v>
      </c>
      <c r="D306" s="1">
        <v>12613.511356000001</v>
      </c>
      <c r="E306" s="1">
        <v>18694.740548000002</v>
      </c>
      <c r="F306" s="13">
        <v>0</v>
      </c>
      <c r="G306" s="13">
        <v>0.67470908855963863</v>
      </c>
      <c r="H306" t="s">
        <v>25</v>
      </c>
      <c r="I306" t="s">
        <v>17</v>
      </c>
      <c r="J306">
        <v>2018</v>
      </c>
      <c r="K306">
        <v>5</v>
      </c>
      <c r="L306" s="12">
        <v>-6.2139337531834755</v>
      </c>
      <c r="M306" s="1">
        <v>18423.729331999999</v>
      </c>
      <c r="N306" s="12">
        <v>-10.799728438534743</v>
      </c>
      <c r="O306" s="13">
        <v>0.68463399177775119</v>
      </c>
      <c r="P306" s="12">
        <v>-7.3938611909897407</v>
      </c>
      <c r="Q306" s="12">
        <v>-13.607794944173216</v>
      </c>
      <c r="R306" s="2">
        <f>DATE(CURR[[#This Row],[YEAR]],CURR[[#This Row],[MONTH]],1)</f>
        <v>43221</v>
      </c>
      <c r="S306" t="str">
        <f>IF(AND(CURR[[#This Row],[DATE]]&gt;=DATE(2023,6,1),CURR[[#This Row],[DATE]]&lt;=DATE(2024,5,31)),"Y","N")</f>
        <v>N</v>
      </c>
    </row>
    <row r="307" spans="1:19" x14ac:dyDescent="0.25">
      <c r="A307" t="s">
        <v>30</v>
      </c>
      <c r="B307" t="s">
        <v>14</v>
      </c>
      <c r="C307" t="s">
        <v>19</v>
      </c>
      <c r="D307" s="1">
        <v>454.38496800000001</v>
      </c>
      <c r="E307" s="1">
        <v>5674.8034840000018</v>
      </c>
      <c r="F307" s="13">
        <v>0</v>
      </c>
      <c r="G307" s="13">
        <v>8.0070608485585379E-2</v>
      </c>
      <c r="H307" t="s">
        <v>26</v>
      </c>
      <c r="I307" t="s">
        <v>17</v>
      </c>
      <c r="J307">
        <v>2018</v>
      </c>
      <c r="K307">
        <v>5</v>
      </c>
      <c r="L307" s="12">
        <v>-0.94776174181690953</v>
      </c>
      <c r="M307" s="1">
        <v>18423.729331999999</v>
      </c>
      <c r="N307" s="12">
        <v>-10.799728438534743</v>
      </c>
      <c r="O307" s="13">
        <v>2.4663028847844781E-2</v>
      </c>
      <c r="P307" s="12">
        <v>-0.26635401402847203</v>
      </c>
      <c r="Q307" s="12">
        <v>-1.2141157558453815</v>
      </c>
      <c r="R307" s="2">
        <f>DATE(CURR[[#This Row],[YEAR]],CURR[[#This Row],[MONTH]],1)</f>
        <v>43221</v>
      </c>
      <c r="S307" t="str">
        <f>IF(AND(CURR[[#This Row],[DATE]]&gt;=DATE(2023,6,1),CURR[[#This Row],[DATE]]&lt;=DATE(2024,5,31)),"Y","N")</f>
        <v>N</v>
      </c>
    </row>
    <row r="308" spans="1:19" x14ac:dyDescent="0.25">
      <c r="A308" t="s">
        <v>30</v>
      </c>
      <c r="B308" t="s">
        <v>14</v>
      </c>
      <c r="C308" t="s">
        <v>20</v>
      </c>
      <c r="D308" s="1">
        <v>8459.9687800000011</v>
      </c>
      <c r="E308" s="1">
        <v>18175.08626</v>
      </c>
      <c r="F308" s="13">
        <v>0</v>
      </c>
      <c r="G308" s="13">
        <v>0.46547062605247858</v>
      </c>
      <c r="H308" t="s">
        <v>16</v>
      </c>
      <c r="I308" t="s">
        <v>17</v>
      </c>
      <c r="J308">
        <v>2018</v>
      </c>
      <c r="K308">
        <v>5</v>
      </c>
      <c r="L308" s="12">
        <v>-1.6558838425629545</v>
      </c>
      <c r="M308" s="1">
        <v>22523.374836000003</v>
      </c>
      <c r="N308" s="12">
        <v>-13.202882400450534</v>
      </c>
      <c r="O308" s="13">
        <v>0.3756083997890981</v>
      </c>
      <c r="P308" s="12">
        <v>-4.9591135310368717</v>
      </c>
      <c r="Q308" s="12">
        <v>-6.6149973735998264</v>
      </c>
      <c r="R308" s="2">
        <f>DATE(CURR[[#This Row],[YEAR]],CURR[[#This Row],[MONTH]],1)</f>
        <v>43221</v>
      </c>
      <c r="S308" t="str">
        <f>IF(AND(CURR[[#This Row],[DATE]]&gt;=DATE(2023,6,1),CURR[[#This Row],[DATE]]&lt;=DATE(2024,5,31)),"Y","N")</f>
        <v>N</v>
      </c>
    </row>
    <row r="309" spans="1:19" x14ac:dyDescent="0.25">
      <c r="A309" t="s">
        <v>30</v>
      </c>
      <c r="B309" t="s">
        <v>14</v>
      </c>
      <c r="C309" t="s">
        <v>20</v>
      </c>
      <c r="D309" s="1">
        <v>22523.374836000003</v>
      </c>
      <c r="E309" s="1">
        <v>67644.537636000008</v>
      </c>
      <c r="F309" s="13">
        <v>0.3329666462826586</v>
      </c>
      <c r="G309" s="13">
        <v>0</v>
      </c>
      <c r="H309" t="s">
        <v>21</v>
      </c>
      <c r="I309" t="s">
        <v>22</v>
      </c>
      <c r="J309">
        <v>2018</v>
      </c>
      <c r="K309">
        <v>5</v>
      </c>
      <c r="L309" s="12">
        <v>-4.8759706270561534</v>
      </c>
      <c r="M309" s="1">
        <v>22523.374836000003</v>
      </c>
      <c r="N309" s="12">
        <v>-13.202882400450534</v>
      </c>
      <c r="O309" s="13">
        <v>0</v>
      </c>
      <c r="P309" s="12">
        <v>0</v>
      </c>
      <c r="Q309" s="12">
        <v>0</v>
      </c>
      <c r="R309" s="2">
        <f>DATE(CURR[[#This Row],[YEAR]],CURR[[#This Row],[MONTH]],1)</f>
        <v>43221</v>
      </c>
      <c r="S309" t="str">
        <f>IF(AND(CURR[[#This Row],[DATE]]&gt;=DATE(2023,6,1),CURR[[#This Row],[DATE]]&lt;=DATE(2024,5,31)),"Y","N")</f>
        <v>N</v>
      </c>
    </row>
    <row r="310" spans="1:19" x14ac:dyDescent="0.25">
      <c r="A310" t="s">
        <v>30</v>
      </c>
      <c r="B310" t="s">
        <v>14</v>
      </c>
      <c r="C310" t="s">
        <v>20</v>
      </c>
      <c r="D310" s="1">
        <v>22523.374836000003</v>
      </c>
      <c r="E310" s="1">
        <v>67644.537636000008</v>
      </c>
      <c r="F310" s="13">
        <v>0.3329666462826586</v>
      </c>
      <c r="G310" s="13">
        <v>0</v>
      </c>
      <c r="H310" t="s">
        <v>21</v>
      </c>
      <c r="I310" t="s">
        <v>23</v>
      </c>
      <c r="J310">
        <v>2018</v>
      </c>
      <c r="K310">
        <v>5</v>
      </c>
      <c r="L310" s="12">
        <v>-8.3269117733943805</v>
      </c>
      <c r="M310" s="1">
        <v>22523.374836000003</v>
      </c>
      <c r="N310" s="12">
        <v>-13.202882400450534</v>
      </c>
      <c r="O310" s="13">
        <v>0</v>
      </c>
      <c r="P310" s="12">
        <v>0</v>
      </c>
      <c r="Q310" s="12">
        <v>0</v>
      </c>
      <c r="R310" s="2">
        <f>DATE(CURR[[#This Row],[YEAR]],CURR[[#This Row],[MONTH]],1)</f>
        <v>43221</v>
      </c>
      <c r="S310" t="str">
        <f>IF(AND(CURR[[#This Row],[DATE]]&gt;=DATE(2023,6,1),CURR[[#This Row],[DATE]]&lt;=DATE(2024,5,31)),"Y","N")</f>
        <v>N</v>
      </c>
    </row>
    <row r="311" spans="1:19" x14ac:dyDescent="0.25">
      <c r="A311" t="s">
        <v>30</v>
      </c>
      <c r="B311" t="s">
        <v>14</v>
      </c>
      <c r="C311" t="s">
        <v>20</v>
      </c>
      <c r="D311" s="1">
        <v>9667.4444000000003</v>
      </c>
      <c r="E311" s="1">
        <v>25099.907343999999</v>
      </c>
      <c r="F311" s="13">
        <v>0</v>
      </c>
      <c r="G311" s="13">
        <v>0.3851585692132426</v>
      </c>
      <c r="H311" t="s">
        <v>24</v>
      </c>
      <c r="I311" t="s">
        <v>17</v>
      </c>
      <c r="J311">
        <v>2018</v>
      </c>
      <c r="K311">
        <v>5</v>
      </c>
      <c r="L311" s="12">
        <v>-2.8042121204321662</v>
      </c>
      <c r="M311" s="1">
        <v>22523.374836000003</v>
      </c>
      <c r="N311" s="12">
        <v>-13.202882400450534</v>
      </c>
      <c r="O311" s="13">
        <v>0.42921828857317335</v>
      </c>
      <c r="P311" s="12">
        <v>-5.6669185881542488</v>
      </c>
      <c r="Q311" s="12">
        <v>-8.4711307085864149</v>
      </c>
      <c r="R311" s="2">
        <f>DATE(CURR[[#This Row],[YEAR]],CURR[[#This Row],[MONTH]],1)</f>
        <v>43221</v>
      </c>
      <c r="S311" t="str">
        <f>IF(AND(CURR[[#This Row],[DATE]]&gt;=DATE(2023,6,1),CURR[[#This Row],[DATE]]&lt;=DATE(2024,5,31)),"Y","N")</f>
        <v>N</v>
      </c>
    </row>
    <row r="312" spans="1:19" x14ac:dyDescent="0.25">
      <c r="A312" t="s">
        <v>30</v>
      </c>
      <c r="B312" t="s">
        <v>14</v>
      </c>
      <c r="C312" t="s">
        <v>20</v>
      </c>
      <c r="D312" s="1">
        <v>2955.871412</v>
      </c>
      <c r="E312" s="1">
        <v>18694.740548000002</v>
      </c>
      <c r="F312" s="13">
        <v>0</v>
      </c>
      <c r="G312" s="13">
        <v>0.15811245972687354</v>
      </c>
      <c r="H312" t="s">
        <v>25</v>
      </c>
      <c r="I312" t="s">
        <v>17</v>
      </c>
      <c r="J312">
        <v>2018</v>
      </c>
      <c r="K312">
        <v>5</v>
      </c>
      <c r="L312" s="12">
        <v>-1.4561836604174299</v>
      </c>
      <c r="M312" s="1">
        <v>22523.374836000003</v>
      </c>
      <c r="N312" s="12">
        <v>-13.202882400450534</v>
      </c>
      <c r="O312" s="13">
        <v>0.1312357243762384</v>
      </c>
      <c r="P312" s="12">
        <v>-1.7326898356774152</v>
      </c>
      <c r="Q312" s="12">
        <v>-3.1888734960948453</v>
      </c>
      <c r="R312" s="2">
        <f>DATE(CURR[[#This Row],[YEAR]],CURR[[#This Row],[MONTH]],1)</f>
        <v>43221</v>
      </c>
      <c r="S312" t="str">
        <f>IF(AND(CURR[[#This Row],[DATE]]&gt;=DATE(2023,6,1),CURR[[#This Row],[DATE]]&lt;=DATE(2024,5,31)),"Y","N")</f>
        <v>N</v>
      </c>
    </row>
    <row r="313" spans="1:19" x14ac:dyDescent="0.25">
      <c r="A313" t="s">
        <v>30</v>
      </c>
      <c r="B313" t="s">
        <v>14</v>
      </c>
      <c r="C313" t="s">
        <v>20</v>
      </c>
      <c r="D313" s="1">
        <v>1440.0902439999998</v>
      </c>
      <c r="E313" s="1">
        <v>5674.8034840000018</v>
      </c>
      <c r="F313" s="13">
        <v>0</v>
      </c>
      <c r="G313" s="13">
        <v>0.25376918303167789</v>
      </c>
      <c r="H313" t="s">
        <v>26</v>
      </c>
      <c r="I313" t="s">
        <v>17</v>
      </c>
      <c r="J313">
        <v>2018</v>
      </c>
      <c r="K313">
        <v>5</v>
      </c>
      <c r="L313" s="12">
        <v>-3.0037579016631955</v>
      </c>
      <c r="M313" s="1">
        <v>22523.374836000003</v>
      </c>
      <c r="N313" s="12">
        <v>-13.202882400450534</v>
      </c>
      <c r="O313" s="13">
        <v>6.393758726149007E-2</v>
      </c>
      <c r="P313" s="12">
        <v>-0.84416044558199754</v>
      </c>
      <c r="Q313" s="12">
        <v>-3.847918347245193</v>
      </c>
      <c r="R313" s="2">
        <f>DATE(CURR[[#This Row],[YEAR]],CURR[[#This Row],[MONTH]],1)</f>
        <v>43221</v>
      </c>
      <c r="S313" t="str">
        <f>IF(AND(CURR[[#This Row],[DATE]]&gt;=DATE(2023,6,1),CURR[[#This Row],[DATE]]&lt;=DATE(2024,5,31)),"Y","N")</f>
        <v>N</v>
      </c>
    </row>
    <row r="314" spans="1:19" x14ac:dyDescent="0.25">
      <c r="A314" t="s">
        <v>30</v>
      </c>
      <c r="B314" t="s">
        <v>110</v>
      </c>
      <c r="C314" t="s">
        <v>15</v>
      </c>
      <c r="D314" s="1">
        <v>1474673.8492570007</v>
      </c>
      <c r="E314" s="1">
        <v>6853965.794695002</v>
      </c>
      <c r="F314" s="13">
        <v>0</v>
      </c>
      <c r="G314" s="13">
        <v>0.21515628957448321</v>
      </c>
      <c r="H314" t="s">
        <v>16</v>
      </c>
      <c r="I314" t="s">
        <v>17</v>
      </c>
      <c r="J314">
        <v>2018</v>
      </c>
      <c r="K314">
        <v>5</v>
      </c>
      <c r="L314" s="12">
        <v>-0.76540559939010111</v>
      </c>
      <c r="M314" s="1">
        <v>4670889.2285740012</v>
      </c>
      <c r="N314" s="12">
        <v>-7.3422580800978894</v>
      </c>
      <c r="O314" s="13">
        <v>0.31571586845514021</v>
      </c>
      <c r="P314" s="12">
        <v>-2.3180673861798757</v>
      </c>
      <c r="Q314" s="12">
        <v>-3.0834729855699767</v>
      </c>
      <c r="R314" s="2">
        <f>DATE(CURR[[#This Row],[YEAR]],CURR[[#This Row],[MONTH]],1)</f>
        <v>43221</v>
      </c>
      <c r="S314" t="str">
        <f>IF(AND(CURR[[#This Row],[DATE]]&gt;=DATE(2023,6,1),CURR[[#This Row],[DATE]]&lt;=DATE(2024,5,31)),"Y","N")</f>
        <v>N</v>
      </c>
    </row>
    <row r="315" spans="1:19" x14ac:dyDescent="0.25">
      <c r="A315" t="s">
        <v>30</v>
      </c>
      <c r="B315" t="s">
        <v>110</v>
      </c>
      <c r="C315" t="s">
        <v>15</v>
      </c>
      <c r="D315" s="1">
        <v>4670889.2285740012</v>
      </c>
      <c r="E315" s="1">
        <v>25225393.245353989</v>
      </c>
      <c r="F315" s="13">
        <v>0.18516616106408115</v>
      </c>
      <c r="G315" s="13">
        <v>0</v>
      </c>
      <c r="H315" t="s">
        <v>21</v>
      </c>
      <c r="I315" t="s">
        <v>23</v>
      </c>
      <c r="J315">
        <v>2018</v>
      </c>
      <c r="K315">
        <v>5</v>
      </c>
      <c r="L315" s="12">
        <v>-4.6306808919528706</v>
      </c>
      <c r="M315" s="1">
        <v>4670889.2285740012</v>
      </c>
      <c r="N315" s="12">
        <v>-7.3422580800978894</v>
      </c>
      <c r="O315" s="13">
        <v>0</v>
      </c>
      <c r="P315" s="12">
        <v>0</v>
      </c>
      <c r="Q315" s="12">
        <v>0</v>
      </c>
      <c r="R315" s="2">
        <f>DATE(CURR[[#This Row],[YEAR]],CURR[[#This Row],[MONTH]],1)</f>
        <v>43221</v>
      </c>
      <c r="S315" t="str">
        <f>IF(AND(CURR[[#This Row],[DATE]]&gt;=DATE(2023,6,1),CURR[[#This Row],[DATE]]&lt;=DATE(2024,5,31)),"Y","N")</f>
        <v>N</v>
      </c>
    </row>
    <row r="316" spans="1:19" x14ac:dyDescent="0.25">
      <c r="A316" t="s">
        <v>30</v>
      </c>
      <c r="B316" t="s">
        <v>110</v>
      </c>
      <c r="C316" t="s">
        <v>15</v>
      </c>
      <c r="D316" s="1">
        <v>4670889.2285740012</v>
      </c>
      <c r="E316" s="1">
        <v>25225393.245353989</v>
      </c>
      <c r="F316" s="13">
        <v>0.18516616106408115</v>
      </c>
      <c r="G316" s="13">
        <v>0</v>
      </c>
      <c r="H316" t="s">
        <v>21</v>
      </c>
      <c r="I316" t="s">
        <v>22</v>
      </c>
      <c r="J316">
        <v>2018</v>
      </c>
      <c r="K316">
        <v>5</v>
      </c>
      <c r="L316" s="12">
        <v>-2.7115771881450188</v>
      </c>
      <c r="M316" s="1">
        <v>4670889.2285740012</v>
      </c>
      <c r="N316" s="12">
        <v>-7.3422580800978894</v>
      </c>
      <c r="O316" s="13">
        <v>0</v>
      </c>
      <c r="P316" s="12">
        <v>0</v>
      </c>
      <c r="Q316" s="12">
        <v>0</v>
      </c>
      <c r="R316" s="2">
        <f>DATE(CURR[[#This Row],[YEAR]],CURR[[#This Row],[MONTH]],1)</f>
        <v>43221</v>
      </c>
      <c r="S316" t="str">
        <f>IF(AND(CURR[[#This Row],[DATE]]&gt;=DATE(2023,6,1),CURR[[#This Row],[DATE]]&lt;=DATE(2024,5,31)),"Y","N")</f>
        <v>N</v>
      </c>
    </row>
    <row r="317" spans="1:19" x14ac:dyDescent="0.25">
      <c r="A317" t="s">
        <v>30</v>
      </c>
      <c r="B317" t="s">
        <v>110</v>
      </c>
      <c r="C317" t="s">
        <v>15</v>
      </c>
      <c r="D317" s="1">
        <v>1987793.6446149992</v>
      </c>
      <c r="E317" s="1">
        <v>9002844.2798209917</v>
      </c>
      <c r="F317" s="13">
        <v>0</v>
      </c>
      <c r="G317" s="13">
        <v>0.22079618205442553</v>
      </c>
      <c r="H317" t="s">
        <v>24</v>
      </c>
      <c r="I317" t="s">
        <v>17</v>
      </c>
      <c r="J317">
        <v>2018</v>
      </c>
      <c r="K317">
        <v>5</v>
      </c>
      <c r="L317" s="12">
        <v>-1.6075439555373632</v>
      </c>
      <c r="M317" s="1">
        <v>4670889.2285740012</v>
      </c>
      <c r="N317" s="12">
        <v>-7.3422580800978894</v>
      </c>
      <c r="O317" s="13">
        <v>0.42557070984572726</v>
      </c>
      <c r="P317" s="12">
        <v>-3.1246499830177852</v>
      </c>
      <c r="Q317" s="12">
        <v>-4.7321939385551488</v>
      </c>
      <c r="R317" s="2">
        <f>DATE(CURR[[#This Row],[YEAR]],CURR[[#This Row],[MONTH]],1)</f>
        <v>43221</v>
      </c>
      <c r="S317" t="str">
        <f>IF(AND(CURR[[#This Row],[DATE]]&gt;=DATE(2023,6,1),CURR[[#This Row],[DATE]]&lt;=DATE(2024,5,31)),"Y","N")</f>
        <v>N</v>
      </c>
    </row>
    <row r="318" spans="1:19" x14ac:dyDescent="0.25">
      <c r="A318" t="s">
        <v>30</v>
      </c>
      <c r="B318" t="s">
        <v>110</v>
      </c>
      <c r="C318" t="s">
        <v>15</v>
      </c>
      <c r="D318" s="1">
        <v>651762.780699</v>
      </c>
      <c r="E318" s="1">
        <v>6987176.0643180022</v>
      </c>
      <c r="F318" s="13">
        <v>0</v>
      </c>
      <c r="G318" s="13">
        <v>9.3279856511332471E-2</v>
      </c>
      <c r="H318" t="s">
        <v>25</v>
      </c>
      <c r="I318" t="s">
        <v>17</v>
      </c>
      <c r="J318">
        <v>2018</v>
      </c>
      <c r="K318">
        <v>5</v>
      </c>
      <c r="L318" s="12">
        <v>-0.85908854452409733</v>
      </c>
      <c r="M318" s="1">
        <v>4670889.2285740012</v>
      </c>
      <c r="N318" s="12">
        <v>-7.3422580800978894</v>
      </c>
      <c r="O318" s="13">
        <v>0.13953719491180908</v>
      </c>
      <c r="P318" s="12">
        <v>-1.0245180968154244</v>
      </c>
      <c r="Q318" s="12">
        <v>-1.8836066413395218</v>
      </c>
      <c r="R318" s="2">
        <f>DATE(CURR[[#This Row],[YEAR]],CURR[[#This Row],[MONTH]],1)</f>
        <v>43221</v>
      </c>
      <c r="S318" t="str">
        <f>IF(AND(CURR[[#This Row],[DATE]]&gt;=DATE(2023,6,1),CURR[[#This Row],[DATE]]&lt;=DATE(2024,5,31)),"Y","N")</f>
        <v>N</v>
      </c>
    </row>
    <row r="319" spans="1:19" x14ac:dyDescent="0.25">
      <c r="A319" t="s">
        <v>30</v>
      </c>
      <c r="B319" t="s">
        <v>110</v>
      </c>
      <c r="C319" t="s">
        <v>15</v>
      </c>
      <c r="D319" s="1">
        <v>556658.95400300063</v>
      </c>
      <c r="E319" s="1">
        <v>2381407.1065200008</v>
      </c>
      <c r="F319" s="13">
        <v>0</v>
      </c>
      <c r="G319" s="13">
        <v>0.23375211759423101</v>
      </c>
      <c r="H319" t="s">
        <v>26</v>
      </c>
      <c r="I319" t="s">
        <v>17</v>
      </c>
      <c r="J319">
        <v>2018</v>
      </c>
      <c r="K319">
        <v>5</v>
      </c>
      <c r="L319" s="12">
        <v>-2.7668244105373843</v>
      </c>
      <c r="M319" s="1">
        <v>4670889.2285740012</v>
      </c>
      <c r="N319" s="12">
        <v>-7.3422580800978894</v>
      </c>
      <c r="O319" s="13">
        <v>0.11917622678732327</v>
      </c>
      <c r="P319" s="12">
        <v>-0.87502261408480286</v>
      </c>
      <c r="Q319" s="12">
        <v>-3.6418470246221872</v>
      </c>
      <c r="R319" s="2">
        <f>DATE(CURR[[#This Row],[YEAR]],CURR[[#This Row],[MONTH]],1)</f>
        <v>43221</v>
      </c>
      <c r="S319" t="str">
        <f>IF(AND(CURR[[#This Row],[DATE]]&gt;=DATE(2023,6,1),CURR[[#This Row],[DATE]]&lt;=DATE(2024,5,31)),"Y","N")</f>
        <v>N</v>
      </c>
    </row>
    <row r="320" spans="1:19" x14ac:dyDescent="0.25">
      <c r="A320" t="s">
        <v>30</v>
      </c>
      <c r="B320" t="s">
        <v>110</v>
      </c>
      <c r="C320" t="s">
        <v>18</v>
      </c>
      <c r="D320" s="1">
        <v>2708105.3323859978</v>
      </c>
      <c r="E320" s="1">
        <v>6853965.794695002</v>
      </c>
      <c r="F320" s="13">
        <v>0</v>
      </c>
      <c r="G320" s="13">
        <v>0.3951150929994548</v>
      </c>
      <c r="H320" t="s">
        <v>16</v>
      </c>
      <c r="I320" t="s">
        <v>17</v>
      </c>
      <c r="J320">
        <v>2018</v>
      </c>
      <c r="K320">
        <v>5</v>
      </c>
      <c r="L320" s="12">
        <v>-1.4055982522445842</v>
      </c>
      <c r="M320" s="1">
        <v>6838834.1311610145</v>
      </c>
      <c r="N320" s="12">
        <v>-10.750091192656221</v>
      </c>
      <c r="O320" s="13">
        <v>0.39598932807078452</v>
      </c>
      <c r="P320" s="12">
        <v>-4.2569213880795953</v>
      </c>
      <c r="Q320" s="12">
        <v>-5.6625196403241791</v>
      </c>
      <c r="R320" s="2">
        <f>DATE(CURR[[#This Row],[YEAR]],CURR[[#This Row],[MONTH]],1)</f>
        <v>43221</v>
      </c>
      <c r="S320" t="str">
        <f>IF(AND(CURR[[#This Row],[DATE]]&gt;=DATE(2023,6,1),CURR[[#This Row],[DATE]]&lt;=DATE(2024,5,31)),"Y","N")</f>
        <v>N</v>
      </c>
    </row>
    <row r="321" spans="1:19" x14ac:dyDescent="0.25">
      <c r="A321" t="s">
        <v>30</v>
      </c>
      <c r="B321" t="s">
        <v>110</v>
      </c>
      <c r="C321" t="s">
        <v>18</v>
      </c>
      <c r="D321" s="1">
        <v>6838834.1311610145</v>
      </c>
      <c r="E321" s="1">
        <v>25225393.245353989</v>
      </c>
      <c r="F321" s="13">
        <v>0.27110911868224652</v>
      </c>
      <c r="G321" s="13">
        <v>0</v>
      </c>
      <c r="H321" t="s">
        <v>21</v>
      </c>
      <c r="I321" t="s">
        <v>22</v>
      </c>
      <c r="J321">
        <v>2018</v>
      </c>
      <c r="K321">
        <v>5</v>
      </c>
      <c r="L321" s="12">
        <v>-3.9701276814961339</v>
      </c>
      <c r="M321" s="1">
        <v>6838834.1311610145</v>
      </c>
      <c r="N321" s="12">
        <v>-10.750091192656221</v>
      </c>
      <c r="O321" s="13">
        <v>0</v>
      </c>
      <c r="P321" s="12">
        <v>0</v>
      </c>
      <c r="Q321" s="12">
        <v>0</v>
      </c>
      <c r="R321" s="2">
        <f>DATE(CURR[[#This Row],[YEAR]],CURR[[#This Row],[MONTH]],1)</f>
        <v>43221</v>
      </c>
      <c r="S321" t="str">
        <f>IF(AND(CURR[[#This Row],[DATE]]&gt;=DATE(2023,6,1),CURR[[#This Row],[DATE]]&lt;=DATE(2024,5,31)),"Y","N")</f>
        <v>N</v>
      </c>
    </row>
    <row r="322" spans="1:19" x14ac:dyDescent="0.25">
      <c r="A322" t="s">
        <v>30</v>
      </c>
      <c r="B322" t="s">
        <v>110</v>
      </c>
      <c r="C322" t="s">
        <v>18</v>
      </c>
      <c r="D322" s="1">
        <v>6838834.1311610145</v>
      </c>
      <c r="E322" s="1">
        <v>25225393.245353989</v>
      </c>
      <c r="F322" s="13">
        <v>0.27110911868224652</v>
      </c>
      <c r="G322" s="13">
        <v>0</v>
      </c>
      <c r="H322" t="s">
        <v>21</v>
      </c>
      <c r="I322" t="s">
        <v>23</v>
      </c>
      <c r="J322">
        <v>2018</v>
      </c>
      <c r="K322">
        <v>5</v>
      </c>
      <c r="L322" s="12">
        <v>-6.779963511160088</v>
      </c>
      <c r="M322" s="1">
        <v>6838834.1311610145</v>
      </c>
      <c r="N322" s="12">
        <v>-10.750091192656221</v>
      </c>
      <c r="O322" s="13">
        <v>0</v>
      </c>
      <c r="P322" s="12">
        <v>0</v>
      </c>
      <c r="Q322" s="12">
        <v>0</v>
      </c>
      <c r="R322" s="2">
        <f>DATE(CURR[[#This Row],[YEAR]],CURR[[#This Row],[MONTH]],1)</f>
        <v>43221</v>
      </c>
      <c r="S322" t="str">
        <f>IF(AND(CURR[[#This Row],[DATE]]&gt;=DATE(2023,6,1),CURR[[#This Row],[DATE]]&lt;=DATE(2024,5,31)),"Y","N")</f>
        <v>N</v>
      </c>
    </row>
    <row r="323" spans="1:19" x14ac:dyDescent="0.25">
      <c r="A323" t="s">
        <v>30</v>
      </c>
      <c r="B323" t="s">
        <v>110</v>
      </c>
      <c r="C323" t="s">
        <v>18</v>
      </c>
      <c r="D323" s="1">
        <v>2200014.4021030003</v>
      </c>
      <c r="E323" s="1">
        <v>9002844.2798209917</v>
      </c>
      <c r="F323" s="13">
        <v>0</v>
      </c>
      <c r="G323" s="13">
        <v>0.24436881653436132</v>
      </c>
      <c r="H323" t="s">
        <v>24</v>
      </c>
      <c r="I323" t="s">
        <v>17</v>
      </c>
      <c r="J323">
        <v>2018</v>
      </c>
      <c r="K323">
        <v>5</v>
      </c>
      <c r="L323" s="12">
        <v>-1.7791685086511109</v>
      </c>
      <c r="M323" s="1">
        <v>6838834.1311610145</v>
      </c>
      <c r="N323" s="12">
        <v>-10.750091192656221</v>
      </c>
      <c r="O323" s="13">
        <v>0.32169436484483188</v>
      </c>
      <c r="P323" s="12">
        <v>-3.4582437582455641</v>
      </c>
      <c r="Q323" s="12">
        <v>-5.2374122668966745</v>
      </c>
      <c r="R323" s="2">
        <f>DATE(CURR[[#This Row],[YEAR]],CURR[[#This Row],[MONTH]],1)</f>
        <v>43221</v>
      </c>
      <c r="S323" t="str">
        <f>IF(AND(CURR[[#This Row],[DATE]]&gt;=DATE(2023,6,1),CURR[[#This Row],[DATE]]&lt;=DATE(2024,5,31)),"Y","N")</f>
        <v>N</v>
      </c>
    </row>
    <row r="324" spans="1:19" x14ac:dyDescent="0.25">
      <c r="A324" t="s">
        <v>30</v>
      </c>
      <c r="B324" t="s">
        <v>110</v>
      </c>
      <c r="C324" t="s">
        <v>18</v>
      </c>
      <c r="D324" s="1">
        <v>739402.34351899941</v>
      </c>
      <c r="E324" s="1">
        <v>6987176.0643180022</v>
      </c>
      <c r="F324" s="13">
        <v>0</v>
      </c>
      <c r="G324" s="13">
        <v>0.10582277256400728</v>
      </c>
      <c r="H324" t="s">
        <v>25</v>
      </c>
      <c r="I324" t="s">
        <v>17</v>
      </c>
      <c r="J324">
        <v>2018</v>
      </c>
      <c r="K324">
        <v>5</v>
      </c>
      <c r="L324" s="12">
        <v>-0.97460625540813195</v>
      </c>
      <c r="M324" s="1">
        <v>6838834.1311610145</v>
      </c>
      <c r="N324" s="12">
        <v>-10.750091192656221</v>
      </c>
      <c r="O324" s="13">
        <v>0.10811818642448529</v>
      </c>
      <c r="P324" s="12">
        <v>-1.1622803636478227</v>
      </c>
      <c r="Q324" s="12">
        <v>-2.1368866190559546</v>
      </c>
      <c r="R324" s="2">
        <f>DATE(CURR[[#This Row],[YEAR]],CURR[[#This Row],[MONTH]],1)</f>
        <v>43221</v>
      </c>
      <c r="S324" t="str">
        <f>IF(AND(CURR[[#This Row],[DATE]]&gt;=DATE(2023,6,1),CURR[[#This Row],[DATE]]&lt;=DATE(2024,5,31)),"Y","N")</f>
        <v>N</v>
      </c>
    </row>
    <row r="325" spans="1:19" x14ac:dyDescent="0.25">
      <c r="A325" t="s">
        <v>30</v>
      </c>
      <c r="B325" t="s">
        <v>110</v>
      </c>
      <c r="C325" t="s">
        <v>18</v>
      </c>
      <c r="D325" s="1">
        <v>1191312.0531530003</v>
      </c>
      <c r="E325" s="1">
        <v>2381407.1065200008</v>
      </c>
      <c r="F325" s="13">
        <v>0</v>
      </c>
      <c r="G325" s="13">
        <v>0.50025552115441918</v>
      </c>
      <c r="H325" t="s">
        <v>26</v>
      </c>
      <c r="I325" t="s">
        <v>17</v>
      </c>
      <c r="J325">
        <v>2018</v>
      </c>
      <c r="K325">
        <v>5</v>
      </c>
      <c r="L325" s="12">
        <v>-5.9213118652419334</v>
      </c>
      <c r="M325" s="1">
        <v>6838834.1311610145</v>
      </c>
      <c r="N325" s="12">
        <v>-10.750091192656221</v>
      </c>
      <c r="O325" s="13">
        <v>0.17419812065989584</v>
      </c>
      <c r="P325" s="12">
        <v>-1.8726456826832121</v>
      </c>
      <c r="Q325" s="12">
        <v>-7.7939575479251459</v>
      </c>
      <c r="R325" s="2">
        <f>DATE(CURR[[#This Row],[YEAR]],CURR[[#This Row],[MONTH]],1)</f>
        <v>43221</v>
      </c>
      <c r="S325" t="str">
        <f>IF(AND(CURR[[#This Row],[DATE]]&gt;=DATE(2023,6,1),CURR[[#This Row],[DATE]]&lt;=DATE(2024,5,31)),"Y","N")</f>
        <v>N</v>
      </c>
    </row>
    <row r="326" spans="1:19" x14ac:dyDescent="0.25">
      <c r="A326" t="s">
        <v>30</v>
      </c>
      <c r="B326" t="s">
        <v>110</v>
      </c>
      <c r="C326" t="s">
        <v>19</v>
      </c>
      <c r="D326" s="1">
        <v>1830.93399</v>
      </c>
      <c r="E326" s="1">
        <v>6853965.794695002</v>
      </c>
      <c r="F326" s="13">
        <v>0</v>
      </c>
      <c r="G326" s="13">
        <v>2.6713497628149101E-4</v>
      </c>
      <c r="H326" t="s">
        <v>16</v>
      </c>
      <c r="I326" t="s">
        <v>17</v>
      </c>
      <c r="J326">
        <v>2018</v>
      </c>
      <c r="K326">
        <v>5</v>
      </c>
      <c r="L326" s="12">
        <v>-9.503166607082264E-4</v>
      </c>
      <c r="M326" s="1">
        <v>6626046.688631</v>
      </c>
      <c r="N326" s="12">
        <v>-10.41560663461922</v>
      </c>
      <c r="O326" s="13">
        <v>2.7632373812601179E-4</v>
      </c>
      <c r="P326" s="12">
        <v>-2.8780793601280723E-3</v>
      </c>
      <c r="Q326" s="12">
        <v>-3.8283960208362988E-3</v>
      </c>
      <c r="R326" s="2">
        <f>DATE(CURR[[#This Row],[YEAR]],CURR[[#This Row],[MONTH]],1)</f>
        <v>43221</v>
      </c>
      <c r="S326" t="str">
        <f>IF(AND(CURR[[#This Row],[DATE]]&gt;=DATE(2023,6,1),CURR[[#This Row],[DATE]]&lt;=DATE(2024,5,31)),"Y","N")</f>
        <v>N</v>
      </c>
    </row>
    <row r="327" spans="1:19" x14ac:dyDescent="0.25">
      <c r="A327" t="s">
        <v>30</v>
      </c>
      <c r="B327" t="s">
        <v>110</v>
      </c>
      <c r="C327" t="s">
        <v>19</v>
      </c>
      <c r="D327" s="1">
        <v>6626046.688631</v>
      </c>
      <c r="E327" s="1">
        <v>25225393.245353989</v>
      </c>
      <c r="F327" s="13">
        <v>0.26267367268303676</v>
      </c>
      <c r="G327" s="13">
        <v>0</v>
      </c>
      <c r="H327" t="s">
        <v>21</v>
      </c>
      <c r="I327" t="s">
        <v>22</v>
      </c>
      <c r="J327">
        <v>2018</v>
      </c>
      <c r="K327">
        <v>5</v>
      </c>
      <c r="L327" s="12">
        <v>-3.8465988314522508</v>
      </c>
      <c r="M327" s="1">
        <v>6626046.688631</v>
      </c>
      <c r="N327" s="12">
        <v>-10.41560663461922</v>
      </c>
      <c r="O327" s="13">
        <v>0</v>
      </c>
      <c r="P327" s="12">
        <v>0</v>
      </c>
      <c r="Q327" s="12">
        <v>0</v>
      </c>
      <c r="R327" s="2">
        <f>DATE(CURR[[#This Row],[YEAR]],CURR[[#This Row],[MONTH]],1)</f>
        <v>43221</v>
      </c>
      <c r="S327" t="str">
        <f>IF(AND(CURR[[#This Row],[DATE]]&gt;=DATE(2023,6,1),CURR[[#This Row],[DATE]]&lt;=DATE(2024,5,31)),"Y","N")</f>
        <v>N</v>
      </c>
    </row>
    <row r="328" spans="1:19" x14ac:dyDescent="0.25">
      <c r="A328" t="s">
        <v>30</v>
      </c>
      <c r="B328" t="s">
        <v>110</v>
      </c>
      <c r="C328" t="s">
        <v>19</v>
      </c>
      <c r="D328" s="1">
        <v>6626046.688631</v>
      </c>
      <c r="E328" s="1">
        <v>25225393.245353989</v>
      </c>
      <c r="F328" s="13">
        <v>0.26267367268303676</v>
      </c>
      <c r="G328" s="13">
        <v>0</v>
      </c>
      <c r="H328" t="s">
        <v>21</v>
      </c>
      <c r="I328" t="s">
        <v>23</v>
      </c>
      <c r="J328">
        <v>2018</v>
      </c>
      <c r="K328">
        <v>5</v>
      </c>
      <c r="L328" s="12">
        <v>-6.5690078031669694</v>
      </c>
      <c r="M328" s="1">
        <v>6626046.688631</v>
      </c>
      <c r="N328" s="12">
        <v>-10.41560663461922</v>
      </c>
      <c r="O328" s="13">
        <v>0</v>
      </c>
      <c r="P328" s="12">
        <v>0</v>
      </c>
      <c r="Q328" s="12">
        <v>0</v>
      </c>
      <c r="R328" s="2">
        <f>DATE(CURR[[#This Row],[YEAR]],CURR[[#This Row],[MONTH]],1)</f>
        <v>43221</v>
      </c>
      <c r="S328" t="str">
        <f>IF(AND(CURR[[#This Row],[DATE]]&gt;=DATE(2023,6,1),CURR[[#This Row],[DATE]]&lt;=DATE(2024,5,31)),"Y","N")</f>
        <v>N</v>
      </c>
    </row>
    <row r="329" spans="1:19" x14ac:dyDescent="0.25">
      <c r="A329" t="s">
        <v>30</v>
      </c>
      <c r="B329" t="s">
        <v>110</v>
      </c>
      <c r="C329" t="s">
        <v>19</v>
      </c>
      <c r="D329" s="1">
        <v>1837706.16194</v>
      </c>
      <c r="E329" s="1">
        <v>9002844.2798209917</v>
      </c>
      <c r="F329" s="13">
        <v>0</v>
      </c>
      <c r="G329" s="13">
        <v>0.20412506368226777</v>
      </c>
      <c r="H329" t="s">
        <v>24</v>
      </c>
      <c r="I329" t="s">
        <v>17</v>
      </c>
      <c r="J329">
        <v>2018</v>
      </c>
      <c r="K329">
        <v>5</v>
      </c>
      <c r="L329" s="12">
        <v>-1.4861670579757735</v>
      </c>
      <c r="M329" s="1">
        <v>6626046.688631</v>
      </c>
      <c r="N329" s="12">
        <v>-10.41560663461922</v>
      </c>
      <c r="O329" s="13">
        <v>0.27734579128353326</v>
      </c>
      <c r="P329" s="12">
        <v>-2.8887246637764865</v>
      </c>
      <c r="Q329" s="12">
        <v>-4.3748917217522596</v>
      </c>
      <c r="R329" s="2">
        <f>DATE(CURR[[#This Row],[YEAR]],CURR[[#This Row],[MONTH]],1)</f>
        <v>43221</v>
      </c>
      <c r="S329" t="str">
        <f>IF(AND(CURR[[#This Row],[DATE]]&gt;=DATE(2023,6,1),CURR[[#This Row],[DATE]]&lt;=DATE(2024,5,31)),"Y","N")</f>
        <v>N</v>
      </c>
    </row>
    <row r="330" spans="1:19" x14ac:dyDescent="0.25">
      <c r="A330" t="s">
        <v>30</v>
      </c>
      <c r="B330" t="s">
        <v>110</v>
      </c>
      <c r="C330" t="s">
        <v>19</v>
      </c>
      <c r="D330" s="1">
        <v>4596887.0595749989</v>
      </c>
      <c r="E330" s="1">
        <v>6987176.0643180022</v>
      </c>
      <c r="F330" s="13">
        <v>0</v>
      </c>
      <c r="G330" s="13">
        <v>0.65790342439634641</v>
      </c>
      <c r="H330" t="s">
        <v>25</v>
      </c>
      <c r="I330" t="s">
        <v>17</v>
      </c>
      <c r="J330">
        <v>2018</v>
      </c>
      <c r="K330">
        <v>5</v>
      </c>
      <c r="L330" s="12">
        <v>-6.0591569974532655</v>
      </c>
      <c r="M330" s="1">
        <v>6626046.688631</v>
      </c>
      <c r="N330" s="12">
        <v>-10.41560663461922</v>
      </c>
      <c r="O330" s="13">
        <v>0.69376013716630736</v>
      </c>
      <c r="P330" s="12">
        <v>-7.2259326875037306</v>
      </c>
      <c r="Q330" s="12">
        <v>-13.285089684956997</v>
      </c>
      <c r="R330" s="2">
        <f>DATE(CURR[[#This Row],[YEAR]],CURR[[#This Row],[MONTH]],1)</f>
        <v>43221</v>
      </c>
      <c r="S330" t="str">
        <f>IF(AND(CURR[[#This Row],[DATE]]&gt;=DATE(2023,6,1),CURR[[#This Row],[DATE]]&lt;=DATE(2024,5,31)),"Y","N")</f>
        <v>N</v>
      </c>
    </row>
    <row r="331" spans="1:19" x14ac:dyDescent="0.25">
      <c r="A331" t="s">
        <v>30</v>
      </c>
      <c r="B331" t="s">
        <v>110</v>
      </c>
      <c r="C331" t="s">
        <v>19</v>
      </c>
      <c r="D331" s="1">
        <v>189622.53312599967</v>
      </c>
      <c r="E331" s="1">
        <v>2381407.1065200008</v>
      </c>
      <c r="F331" s="13">
        <v>0</v>
      </c>
      <c r="G331" s="13">
        <v>7.9626256513149904E-2</v>
      </c>
      <c r="H331" t="s">
        <v>26</v>
      </c>
      <c r="I331" t="s">
        <v>17</v>
      </c>
      <c r="J331">
        <v>2018</v>
      </c>
      <c r="K331">
        <v>5</v>
      </c>
      <c r="L331" s="12">
        <v>-0.94250213648431058</v>
      </c>
      <c r="M331" s="1">
        <v>6626046.688631</v>
      </c>
      <c r="N331" s="12">
        <v>-10.41560663461922</v>
      </c>
      <c r="O331" s="13">
        <v>2.8617747812033207E-2</v>
      </c>
      <c r="P331" s="12">
        <v>-0.29807120397887271</v>
      </c>
      <c r="Q331" s="12">
        <v>-1.2405733404631833</v>
      </c>
      <c r="R331" s="2">
        <f>DATE(CURR[[#This Row],[YEAR]],CURR[[#This Row],[MONTH]],1)</f>
        <v>43221</v>
      </c>
      <c r="S331" t="str">
        <f>IF(AND(CURR[[#This Row],[DATE]]&gt;=DATE(2023,6,1),CURR[[#This Row],[DATE]]&lt;=DATE(2024,5,31)),"Y","N")</f>
        <v>N</v>
      </c>
    </row>
    <row r="332" spans="1:19" x14ac:dyDescent="0.25">
      <c r="A332" t="s">
        <v>30</v>
      </c>
      <c r="B332" t="s">
        <v>110</v>
      </c>
      <c r="C332" t="s">
        <v>20</v>
      </c>
      <c r="D332" s="1">
        <v>2669355.6790620014</v>
      </c>
      <c r="E332" s="1">
        <v>6853965.794695002</v>
      </c>
      <c r="F332" s="13">
        <v>0</v>
      </c>
      <c r="G332" s="13">
        <v>0.38946148244978018</v>
      </c>
      <c r="H332" t="s">
        <v>16</v>
      </c>
      <c r="I332" t="s">
        <v>17</v>
      </c>
      <c r="J332">
        <v>2018</v>
      </c>
      <c r="K332">
        <v>5</v>
      </c>
      <c r="L332" s="12">
        <v>-1.3854858717046055</v>
      </c>
      <c r="M332" s="1">
        <v>7089623.1969879987</v>
      </c>
      <c r="N332" s="12">
        <v>-11.144311212626709</v>
      </c>
      <c r="O332" s="13">
        <v>0.37651587466539377</v>
      </c>
      <c r="P332" s="12">
        <v>-4.1960100837655006</v>
      </c>
      <c r="Q332" s="12">
        <v>-5.581495955470106</v>
      </c>
      <c r="R332" s="2">
        <f>DATE(CURR[[#This Row],[YEAR]],CURR[[#This Row],[MONTH]],1)</f>
        <v>43221</v>
      </c>
      <c r="S332" t="str">
        <f>IF(AND(CURR[[#This Row],[DATE]]&gt;=DATE(2023,6,1),CURR[[#This Row],[DATE]]&lt;=DATE(2024,5,31)),"Y","N")</f>
        <v>N</v>
      </c>
    </row>
    <row r="333" spans="1:19" x14ac:dyDescent="0.25">
      <c r="A333" t="s">
        <v>30</v>
      </c>
      <c r="B333" t="s">
        <v>110</v>
      </c>
      <c r="C333" t="s">
        <v>20</v>
      </c>
      <c r="D333" s="1">
        <v>7089623.1969879987</v>
      </c>
      <c r="E333" s="1">
        <v>25225393.245353989</v>
      </c>
      <c r="F333" s="13">
        <v>0.28105104757063659</v>
      </c>
      <c r="G333" s="13">
        <v>0</v>
      </c>
      <c r="H333" t="s">
        <v>21</v>
      </c>
      <c r="I333" t="s">
        <v>22</v>
      </c>
      <c r="J333">
        <v>2018</v>
      </c>
      <c r="K333">
        <v>5</v>
      </c>
      <c r="L333" s="12">
        <v>-4.1157174989066103</v>
      </c>
      <c r="M333" s="1">
        <v>7089623.1969879987</v>
      </c>
      <c r="N333" s="12">
        <v>-11.144311212626709</v>
      </c>
      <c r="O333" s="13">
        <v>0</v>
      </c>
      <c r="P333" s="12">
        <v>0</v>
      </c>
      <c r="Q333" s="12">
        <v>0</v>
      </c>
      <c r="R333" s="2">
        <f>DATE(CURR[[#This Row],[YEAR]],CURR[[#This Row],[MONTH]],1)</f>
        <v>43221</v>
      </c>
      <c r="S333" t="str">
        <f>IF(AND(CURR[[#This Row],[DATE]]&gt;=DATE(2023,6,1),CURR[[#This Row],[DATE]]&lt;=DATE(2024,5,31)),"Y","N")</f>
        <v>N</v>
      </c>
    </row>
    <row r="334" spans="1:19" x14ac:dyDescent="0.25">
      <c r="A334" t="s">
        <v>30</v>
      </c>
      <c r="B334" t="s">
        <v>110</v>
      </c>
      <c r="C334" t="s">
        <v>20</v>
      </c>
      <c r="D334" s="1">
        <v>7089623.1969879987</v>
      </c>
      <c r="E334" s="1">
        <v>25225393.245353989</v>
      </c>
      <c r="F334" s="13">
        <v>0.28105104757063659</v>
      </c>
      <c r="G334" s="13">
        <v>0</v>
      </c>
      <c r="H334" t="s">
        <v>21</v>
      </c>
      <c r="I334" t="s">
        <v>23</v>
      </c>
      <c r="J334">
        <v>2018</v>
      </c>
      <c r="K334">
        <v>5</v>
      </c>
      <c r="L334" s="12">
        <v>-7.0285937137200989</v>
      </c>
      <c r="M334" s="1">
        <v>7089623.1969879987</v>
      </c>
      <c r="N334" s="12">
        <v>-11.144311212626709</v>
      </c>
      <c r="O334" s="13">
        <v>0</v>
      </c>
      <c r="P334" s="12">
        <v>0</v>
      </c>
      <c r="Q334" s="12">
        <v>0</v>
      </c>
      <c r="R334" s="2">
        <f>DATE(CURR[[#This Row],[YEAR]],CURR[[#This Row],[MONTH]],1)</f>
        <v>43221</v>
      </c>
      <c r="S334" t="str">
        <f>IF(AND(CURR[[#This Row],[DATE]]&gt;=DATE(2023,6,1),CURR[[#This Row],[DATE]]&lt;=DATE(2024,5,31)),"Y","N")</f>
        <v>N</v>
      </c>
    </row>
    <row r="335" spans="1:19" x14ac:dyDescent="0.25">
      <c r="A335" t="s">
        <v>30</v>
      </c>
      <c r="B335" t="s">
        <v>110</v>
      </c>
      <c r="C335" t="s">
        <v>20</v>
      </c>
      <c r="D335" s="1">
        <v>2977330.0711629991</v>
      </c>
      <c r="E335" s="1">
        <v>9002844.2798209917</v>
      </c>
      <c r="F335" s="13">
        <v>0</v>
      </c>
      <c r="G335" s="13">
        <v>0.33070993772894614</v>
      </c>
      <c r="H335" t="s">
        <v>24</v>
      </c>
      <c r="I335" t="s">
        <v>17</v>
      </c>
      <c r="J335">
        <v>2018</v>
      </c>
      <c r="K335">
        <v>5</v>
      </c>
      <c r="L335" s="12">
        <v>-2.4077896478357581</v>
      </c>
      <c r="M335" s="1">
        <v>7089623.1969879987</v>
      </c>
      <c r="N335" s="12">
        <v>-11.144311212626709</v>
      </c>
      <c r="O335" s="13">
        <v>0.41995603834459178</v>
      </c>
      <c r="P335" s="12">
        <v>-4.6801207869339265</v>
      </c>
      <c r="Q335" s="12">
        <v>-7.0879104347696842</v>
      </c>
      <c r="R335" s="2">
        <f>DATE(CURR[[#This Row],[YEAR]],CURR[[#This Row],[MONTH]],1)</f>
        <v>43221</v>
      </c>
      <c r="S335" t="str">
        <f>IF(AND(CURR[[#This Row],[DATE]]&gt;=DATE(2023,6,1),CURR[[#This Row],[DATE]]&lt;=DATE(2024,5,31)),"Y","N")</f>
        <v>N</v>
      </c>
    </row>
    <row r="336" spans="1:19" x14ac:dyDescent="0.25">
      <c r="A336" t="s">
        <v>30</v>
      </c>
      <c r="B336" t="s">
        <v>110</v>
      </c>
      <c r="C336" t="s">
        <v>20</v>
      </c>
      <c r="D336" s="1">
        <v>999123.88052500004</v>
      </c>
      <c r="E336" s="1">
        <v>6987176.0643180022</v>
      </c>
      <c r="F336" s="13">
        <v>0</v>
      </c>
      <c r="G336" s="13">
        <v>0.14299394652831343</v>
      </c>
      <c r="H336" t="s">
        <v>25</v>
      </c>
      <c r="I336" t="s">
        <v>17</v>
      </c>
      <c r="J336">
        <v>2018</v>
      </c>
      <c r="K336">
        <v>5</v>
      </c>
      <c r="L336" s="12">
        <v>-1.3169452226145004</v>
      </c>
      <c r="M336" s="1">
        <v>7089623.1969879987</v>
      </c>
      <c r="N336" s="12">
        <v>-11.144311212626709</v>
      </c>
      <c r="O336" s="13">
        <v>0.14092764209943828</v>
      </c>
      <c r="P336" s="12">
        <v>-1.570541502017814</v>
      </c>
      <c r="Q336" s="12">
        <v>-2.8874867246323142</v>
      </c>
      <c r="R336" s="2">
        <f>DATE(CURR[[#This Row],[YEAR]],CURR[[#This Row],[MONTH]],1)</f>
        <v>43221</v>
      </c>
      <c r="S336" t="str">
        <f>IF(AND(CURR[[#This Row],[DATE]]&gt;=DATE(2023,6,1),CURR[[#This Row],[DATE]]&lt;=DATE(2024,5,31)),"Y","N")</f>
        <v>N</v>
      </c>
    </row>
    <row r="337" spans="1:19" x14ac:dyDescent="0.25">
      <c r="A337" t="s">
        <v>30</v>
      </c>
      <c r="B337" t="s">
        <v>110</v>
      </c>
      <c r="C337" t="s">
        <v>20</v>
      </c>
      <c r="D337" s="1">
        <v>443813.56623800035</v>
      </c>
      <c r="E337" s="1">
        <v>2381407.1065200008</v>
      </c>
      <c r="F337" s="13">
        <v>0</v>
      </c>
      <c r="G337" s="13">
        <v>0.18636610473820001</v>
      </c>
      <c r="H337" t="s">
        <v>26</v>
      </c>
      <c r="I337" t="s">
        <v>17</v>
      </c>
      <c r="J337">
        <v>2018</v>
      </c>
      <c r="K337">
        <v>5</v>
      </c>
      <c r="L337" s="12">
        <v>-2.2059363277363726</v>
      </c>
      <c r="M337" s="1">
        <v>7089623.1969879987</v>
      </c>
      <c r="N337" s="12">
        <v>-11.144311212626709</v>
      </c>
      <c r="O337" s="13">
        <v>6.2600444890576548E-2</v>
      </c>
      <c r="P337" s="12">
        <v>-0.69763883990947262</v>
      </c>
      <c r="Q337" s="12">
        <v>-2.9035751676458452</v>
      </c>
      <c r="R337" s="2">
        <f>DATE(CURR[[#This Row],[YEAR]],CURR[[#This Row],[MONTH]],1)</f>
        <v>43221</v>
      </c>
      <c r="S337" t="str">
        <f>IF(AND(CURR[[#This Row],[DATE]]&gt;=DATE(2023,6,1),CURR[[#This Row],[DATE]]&lt;=DATE(2024,5,31)),"Y","N")</f>
        <v>N</v>
      </c>
    </row>
    <row r="338" spans="1:19" x14ac:dyDescent="0.25">
      <c r="A338" t="s">
        <v>30</v>
      </c>
      <c r="B338" t="s">
        <v>111</v>
      </c>
      <c r="C338" t="s">
        <v>15</v>
      </c>
      <c r="D338" s="1">
        <v>275766.39931299997</v>
      </c>
      <c r="E338" s="1">
        <v>1322441.4592210001</v>
      </c>
      <c r="F338" s="13">
        <v>0</v>
      </c>
      <c r="G338" s="13">
        <v>0.20852824704652215</v>
      </c>
      <c r="H338" t="s">
        <v>16</v>
      </c>
      <c r="I338" t="s">
        <v>17</v>
      </c>
      <c r="J338">
        <v>2018</v>
      </c>
      <c r="K338">
        <v>5</v>
      </c>
      <c r="L338" s="12">
        <v>-0.74182673551430955</v>
      </c>
      <c r="M338" s="1">
        <v>885145.47588199947</v>
      </c>
      <c r="N338" s="12">
        <v>-7.0505302874010445</v>
      </c>
      <c r="O338" s="13">
        <v>0.31154923888439207</v>
      </c>
      <c r="P338" s="12">
        <v>-2.1965873447711495</v>
      </c>
      <c r="Q338" s="12">
        <v>-2.938414080285459</v>
      </c>
      <c r="R338" s="2">
        <f>DATE(CURR[[#This Row],[YEAR]],CURR[[#This Row],[MONTH]],1)</f>
        <v>43221</v>
      </c>
      <c r="S338" t="str">
        <f>IF(AND(CURR[[#This Row],[DATE]]&gt;=DATE(2023,6,1),CURR[[#This Row],[DATE]]&lt;=DATE(2024,5,31)),"Y","N")</f>
        <v>N</v>
      </c>
    </row>
    <row r="339" spans="1:19" x14ac:dyDescent="0.25">
      <c r="A339" t="s">
        <v>30</v>
      </c>
      <c r="B339" t="s">
        <v>111</v>
      </c>
      <c r="C339" t="s">
        <v>15</v>
      </c>
      <c r="D339" s="1">
        <v>885145.47588199947</v>
      </c>
      <c r="E339" s="1">
        <v>4978068.8003640007</v>
      </c>
      <c r="F339" s="13">
        <v>0.17780900814735165</v>
      </c>
      <c r="G339" s="13">
        <v>0</v>
      </c>
      <c r="H339" t="s">
        <v>21</v>
      </c>
      <c r="I339" t="s">
        <v>22</v>
      </c>
      <c r="J339">
        <v>2018</v>
      </c>
      <c r="K339">
        <v>5</v>
      </c>
      <c r="L339" s="12">
        <v>-2.6038388848607905</v>
      </c>
      <c r="M339" s="1">
        <v>885145.47588199947</v>
      </c>
      <c r="N339" s="12">
        <v>-7.0505302874010445</v>
      </c>
      <c r="O339" s="13">
        <v>0</v>
      </c>
      <c r="P339" s="12">
        <v>0</v>
      </c>
      <c r="Q339" s="12">
        <v>0</v>
      </c>
      <c r="R339" s="2">
        <f>DATE(CURR[[#This Row],[YEAR]],CURR[[#This Row],[MONTH]],1)</f>
        <v>43221</v>
      </c>
      <c r="S339" t="str">
        <f>IF(AND(CURR[[#This Row],[DATE]]&gt;=DATE(2023,6,1),CURR[[#This Row],[DATE]]&lt;=DATE(2024,5,31)),"Y","N")</f>
        <v>N</v>
      </c>
    </row>
    <row r="340" spans="1:19" x14ac:dyDescent="0.25">
      <c r="A340" t="s">
        <v>30</v>
      </c>
      <c r="B340" t="s">
        <v>111</v>
      </c>
      <c r="C340" t="s">
        <v>15</v>
      </c>
      <c r="D340" s="1">
        <v>885145.47588199947</v>
      </c>
      <c r="E340" s="1">
        <v>4978068.8003640007</v>
      </c>
      <c r="F340" s="13">
        <v>0.17780900814735165</v>
      </c>
      <c r="G340" s="13">
        <v>0</v>
      </c>
      <c r="H340" t="s">
        <v>21</v>
      </c>
      <c r="I340" t="s">
        <v>23</v>
      </c>
      <c r="J340">
        <v>2018</v>
      </c>
      <c r="K340">
        <v>5</v>
      </c>
      <c r="L340" s="12">
        <v>-4.446691402540254</v>
      </c>
      <c r="M340" s="1">
        <v>885145.47588199947</v>
      </c>
      <c r="N340" s="12">
        <v>-7.0505302874010445</v>
      </c>
      <c r="O340" s="13">
        <v>0</v>
      </c>
      <c r="P340" s="12">
        <v>0</v>
      </c>
      <c r="Q340" s="12">
        <v>0</v>
      </c>
      <c r="R340" s="2">
        <f>DATE(CURR[[#This Row],[YEAR]],CURR[[#This Row],[MONTH]],1)</f>
        <v>43221</v>
      </c>
      <c r="S340" t="str">
        <f>IF(AND(CURR[[#This Row],[DATE]]&gt;=DATE(2023,6,1),CURR[[#This Row],[DATE]]&lt;=DATE(2024,5,31)),"Y","N")</f>
        <v>N</v>
      </c>
    </row>
    <row r="341" spans="1:19" x14ac:dyDescent="0.25">
      <c r="A341" t="s">
        <v>30</v>
      </c>
      <c r="B341" t="s">
        <v>111</v>
      </c>
      <c r="C341" t="s">
        <v>15</v>
      </c>
      <c r="D341" s="1">
        <v>383659.92241799994</v>
      </c>
      <c r="E341" s="1">
        <v>1834629.0679309999</v>
      </c>
      <c r="F341" s="13">
        <v>0</v>
      </c>
      <c r="G341" s="13">
        <v>0.20912124915292643</v>
      </c>
      <c r="H341" t="s">
        <v>24</v>
      </c>
      <c r="I341" t="s">
        <v>17</v>
      </c>
      <c r="J341">
        <v>2018</v>
      </c>
      <c r="K341">
        <v>5</v>
      </c>
      <c r="L341" s="12">
        <v>-1.5225426314996002</v>
      </c>
      <c r="M341" s="1">
        <v>885145.47588199947</v>
      </c>
      <c r="N341" s="12">
        <v>-7.0505302874010445</v>
      </c>
      <c r="O341" s="13">
        <v>0.43344278750981996</v>
      </c>
      <c r="P341" s="12">
        <v>-3.0560015011935207</v>
      </c>
      <c r="Q341" s="12">
        <v>-4.5785441326931213</v>
      </c>
      <c r="R341" s="2">
        <f>DATE(CURR[[#This Row],[YEAR]],CURR[[#This Row],[MONTH]],1)</f>
        <v>43221</v>
      </c>
      <c r="S341" t="str">
        <f>IF(AND(CURR[[#This Row],[DATE]]&gt;=DATE(2023,6,1),CURR[[#This Row],[DATE]]&lt;=DATE(2024,5,31)),"Y","N")</f>
        <v>N</v>
      </c>
    </row>
    <row r="342" spans="1:19" x14ac:dyDescent="0.25">
      <c r="A342" t="s">
        <v>30</v>
      </c>
      <c r="B342" t="s">
        <v>111</v>
      </c>
      <c r="C342" t="s">
        <v>15</v>
      </c>
      <c r="D342" s="1">
        <v>122862.81314</v>
      </c>
      <c r="E342" s="1">
        <v>1386566.0146910001</v>
      </c>
      <c r="F342" s="13">
        <v>0</v>
      </c>
      <c r="G342" s="13">
        <v>8.8609422009654798E-2</v>
      </c>
      <c r="H342" t="s">
        <v>25</v>
      </c>
      <c r="I342" t="s">
        <v>17</v>
      </c>
      <c r="J342">
        <v>2018</v>
      </c>
      <c r="K342">
        <v>5</v>
      </c>
      <c r="L342" s="12">
        <v>-0.81607479076844114</v>
      </c>
      <c r="M342" s="1">
        <v>885145.47588199947</v>
      </c>
      <c r="N342" s="12">
        <v>-7.0505302874010445</v>
      </c>
      <c r="O342" s="13">
        <v>0.13880522070970749</v>
      </c>
      <c r="P342" s="12">
        <v>-0.97865041266317943</v>
      </c>
      <c r="Q342" s="12">
        <v>-1.7947252034316206</v>
      </c>
      <c r="R342" s="2">
        <f>DATE(CURR[[#This Row],[YEAR]],CURR[[#This Row],[MONTH]],1)</f>
        <v>43221</v>
      </c>
      <c r="S342" t="str">
        <f>IF(AND(CURR[[#This Row],[DATE]]&gt;=DATE(2023,6,1),CURR[[#This Row],[DATE]]&lt;=DATE(2024,5,31)),"Y","N")</f>
        <v>N</v>
      </c>
    </row>
    <row r="343" spans="1:19" x14ac:dyDescent="0.25">
      <c r="A343" t="s">
        <v>30</v>
      </c>
      <c r="B343" t="s">
        <v>111</v>
      </c>
      <c r="C343" t="s">
        <v>15</v>
      </c>
      <c r="D343" s="1">
        <v>102856.341011</v>
      </c>
      <c r="E343" s="1">
        <v>434432.25852099987</v>
      </c>
      <c r="F343" s="13">
        <v>0</v>
      </c>
      <c r="G343" s="13">
        <v>0.2367603671080242</v>
      </c>
      <c r="H343" t="s">
        <v>26</v>
      </c>
      <c r="I343" t="s">
        <v>17</v>
      </c>
      <c r="J343">
        <v>2018</v>
      </c>
      <c r="K343">
        <v>5</v>
      </c>
      <c r="L343" s="12">
        <v>-2.8024317807439663</v>
      </c>
      <c r="M343" s="1">
        <v>885145.47588199947</v>
      </c>
      <c r="N343" s="12">
        <v>-7.0505302874010445</v>
      </c>
      <c r="O343" s="13">
        <v>0.11620275289608098</v>
      </c>
      <c r="P343" s="12">
        <v>-0.81929102877319837</v>
      </c>
      <c r="Q343" s="12">
        <v>-3.6217228095171645</v>
      </c>
      <c r="R343" s="2">
        <f>DATE(CURR[[#This Row],[YEAR]],CURR[[#This Row],[MONTH]],1)</f>
        <v>43221</v>
      </c>
      <c r="S343" t="str">
        <f>IF(AND(CURR[[#This Row],[DATE]]&gt;=DATE(2023,6,1),CURR[[#This Row],[DATE]]&lt;=DATE(2024,5,31)),"Y","N")</f>
        <v>N</v>
      </c>
    </row>
    <row r="344" spans="1:19" x14ac:dyDescent="0.25">
      <c r="A344" t="s">
        <v>30</v>
      </c>
      <c r="B344" t="s">
        <v>111</v>
      </c>
      <c r="C344" t="s">
        <v>18</v>
      </c>
      <c r="D344" s="1">
        <v>455781.01258100022</v>
      </c>
      <c r="E344" s="1">
        <v>1322441.4592210001</v>
      </c>
      <c r="F344" s="13">
        <v>0</v>
      </c>
      <c r="G344" s="13">
        <v>0.34465118240431097</v>
      </c>
      <c r="H344" t="s">
        <v>16</v>
      </c>
      <c r="I344" t="s">
        <v>17</v>
      </c>
      <c r="J344">
        <v>2018</v>
      </c>
      <c r="K344">
        <v>5</v>
      </c>
      <c r="L344" s="12">
        <v>-1.2260759161184394</v>
      </c>
      <c r="M344" s="1">
        <v>1138514.2283969996</v>
      </c>
      <c r="N344" s="12">
        <v>-9.0687116057973149</v>
      </c>
      <c r="O344" s="13">
        <v>0.40032965878935811</v>
      </c>
      <c r="P344" s="12">
        <v>-3.6304742228079312</v>
      </c>
      <c r="Q344" s="12">
        <v>-4.8565501389263703</v>
      </c>
      <c r="R344" s="2">
        <f>DATE(CURR[[#This Row],[YEAR]],CURR[[#This Row],[MONTH]],1)</f>
        <v>43221</v>
      </c>
      <c r="S344" t="str">
        <f>IF(AND(CURR[[#This Row],[DATE]]&gt;=DATE(2023,6,1),CURR[[#This Row],[DATE]]&lt;=DATE(2024,5,31)),"Y","N")</f>
        <v>N</v>
      </c>
    </row>
    <row r="345" spans="1:19" x14ac:dyDescent="0.25">
      <c r="A345" t="s">
        <v>30</v>
      </c>
      <c r="B345" t="s">
        <v>111</v>
      </c>
      <c r="C345" t="s">
        <v>18</v>
      </c>
      <c r="D345" s="1">
        <v>1138514.2283969996</v>
      </c>
      <c r="E345" s="1">
        <v>4978068.8003640007</v>
      </c>
      <c r="F345" s="13">
        <v>0.22870600509051833</v>
      </c>
      <c r="G345" s="13">
        <v>0</v>
      </c>
      <c r="H345" t="s">
        <v>21</v>
      </c>
      <c r="I345" t="s">
        <v>23</v>
      </c>
      <c r="J345">
        <v>2018</v>
      </c>
      <c r="K345">
        <v>5</v>
      </c>
      <c r="L345" s="12">
        <v>-5.7195360186844555</v>
      </c>
      <c r="M345" s="1">
        <v>1138514.2283969996</v>
      </c>
      <c r="N345" s="12">
        <v>-9.0687116057973149</v>
      </c>
      <c r="O345" s="13">
        <v>0</v>
      </c>
      <c r="P345" s="12">
        <v>0</v>
      </c>
      <c r="Q345" s="12">
        <v>0</v>
      </c>
      <c r="R345" s="2">
        <f>DATE(CURR[[#This Row],[YEAR]],CURR[[#This Row],[MONTH]],1)</f>
        <v>43221</v>
      </c>
      <c r="S345" t="str">
        <f>IF(AND(CURR[[#This Row],[DATE]]&gt;=DATE(2023,6,1),CURR[[#This Row],[DATE]]&lt;=DATE(2024,5,31)),"Y","N")</f>
        <v>N</v>
      </c>
    </row>
    <row r="346" spans="1:19" x14ac:dyDescent="0.25">
      <c r="A346" t="s">
        <v>30</v>
      </c>
      <c r="B346" t="s">
        <v>111</v>
      </c>
      <c r="C346" t="s">
        <v>18</v>
      </c>
      <c r="D346" s="1">
        <v>1138514.2283969996</v>
      </c>
      <c r="E346" s="1">
        <v>4978068.8003640007</v>
      </c>
      <c r="F346" s="13">
        <v>0.22870600509051833</v>
      </c>
      <c r="G346" s="13">
        <v>0</v>
      </c>
      <c r="H346" t="s">
        <v>21</v>
      </c>
      <c r="I346" t="s">
        <v>22</v>
      </c>
      <c r="J346">
        <v>2018</v>
      </c>
      <c r="K346">
        <v>5</v>
      </c>
      <c r="L346" s="12">
        <v>-3.3491755871128586</v>
      </c>
      <c r="M346" s="1">
        <v>1138514.2283969996</v>
      </c>
      <c r="N346" s="12">
        <v>-9.0687116057973149</v>
      </c>
      <c r="O346" s="13">
        <v>0</v>
      </c>
      <c r="P346" s="12">
        <v>0</v>
      </c>
      <c r="Q346" s="12">
        <v>0</v>
      </c>
      <c r="R346" s="2">
        <f>DATE(CURR[[#This Row],[YEAR]],CURR[[#This Row],[MONTH]],1)</f>
        <v>43221</v>
      </c>
      <c r="S346" t="str">
        <f>IF(AND(CURR[[#This Row],[DATE]]&gt;=DATE(2023,6,1),CURR[[#This Row],[DATE]]&lt;=DATE(2024,5,31)),"Y","N")</f>
        <v>N</v>
      </c>
    </row>
    <row r="347" spans="1:19" x14ac:dyDescent="0.25">
      <c r="A347" t="s">
        <v>30</v>
      </c>
      <c r="B347" t="s">
        <v>111</v>
      </c>
      <c r="C347" t="s">
        <v>18</v>
      </c>
      <c r="D347" s="1">
        <v>378254.56617900002</v>
      </c>
      <c r="E347" s="1">
        <v>1834629.0679309999</v>
      </c>
      <c r="F347" s="13">
        <v>0</v>
      </c>
      <c r="G347" s="13">
        <v>0.20617495535791111</v>
      </c>
      <c r="H347" t="s">
        <v>24</v>
      </c>
      <c r="I347" t="s">
        <v>17</v>
      </c>
      <c r="J347">
        <v>2018</v>
      </c>
      <c r="K347">
        <v>5</v>
      </c>
      <c r="L347" s="12">
        <v>-1.5010916411004698</v>
      </c>
      <c r="M347" s="1">
        <v>1138514.2283969996</v>
      </c>
      <c r="N347" s="12">
        <v>-9.0687116057973149</v>
      </c>
      <c r="O347" s="13">
        <v>0.33223525604205512</v>
      </c>
      <c r="P347" s="12">
        <v>-3.0129457223236278</v>
      </c>
      <c r="Q347" s="12">
        <v>-4.514037363424098</v>
      </c>
      <c r="R347" s="2">
        <f>DATE(CURR[[#This Row],[YEAR]],CURR[[#This Row],[MONTH]],1)</f>
        <v>43221</v>
      </c>
      <c r="S347" t="str">
        <f>IF(AND(CURR[[#This Row],[DATE]]&gt;=DATE(2023,6,1),CURR[[#This Row],[DATE]]&lt;=DATE(2024,5,31)),"Y","N")</f>
        <v>N</v>
      </c>
    </row>
    <row r="348" spans="1:19" x14ac:dyDescent="0.25">
      <c r="A348" t="s">
        <v>30</v>
      </c>
      <c r="B348" t="s">
        <v>111</v>
      </c>
      <c r="C348" t="s">
        <v>18</v>
      </c>
      <c r="D348" s="1">
        <v>111046.265632</v>
      </c>
      <c r="E348" s="1">
        <v>1386566.0146910001</v>
      </c>
      <c r="F348" s="13">
        <v>0</v>
      </c>
      <c r="G348" s="13">
        <v>8.0087254739722558E-2</v>
      </c>
      <c r="H348" t="s">
        <v>25</v>
      </c>
      <c r="I348" t="s">
        <v>17</v>
      </c>
      <c r="J348">
        <v>2018</v>
      </c>
      <c r="K348">
        <v>5</v>
      </c>
      <c r="L348" s="12">
        <v>-0.73758736004187764</v>
      </c>
      <c r="M348" s="1">
        <v>1138514.2283969996</v>
      </c>
      <c r="N348" s="12">
        <v>-9.0687116057973149</v>
      </c>
      <c r="O348" s="13">
        <v>9.7536124593146659E-2</v>
      </c>
      <c r="P348" s="12">
        <v>-0.88452698508236205</v>
      </c>
      <c r="Q348" s="12">
        <v>-1.6221143451242397</v>
      </c>
      <c r="R348" s="2">
        <f>DATE(CURR[[#This Row],[YEAR]],CURR[[#This Row],[MONTH]],1)</f>
        <v>43221</v>
      </c>
      <c r="S348" t="str">
        <f>IF(AND(CURR[[#This Row],[DATE]]&gt;=DATE(2023,6,1),CURR[[#This Row],[DATE]]&lt;=DATE(2024,5,31)),"Y","N")</f>
        <v>N</v>
      </c>
    </row>
    <row r="349" spans="1:19" x14ac:dyDescent="0.25">
      <c r="A349" t="s">
        <v>30</v>
      </c>
      <c r="B349" t="s">
        <v>111</v>
      </c>
      <c r="C349" t="s">
        <v>18</v>
      </c>
      <c r="D349" s="1">
        <v>193432.384005</v>
      </c>
      <c r="E349" s="1">
        <v>434432.25852099987</v>
      </c>
      <c r="F349" s="13">
        <v>0</v>
      </c>
      <c r="G349" s="13">
        <v>0.44525327070215653</v>
      </c>
      <c r="H349" t="s">
        <v>26</v>
      </c>
      <c r="I349" t="s">
        <v>17</v>
      </c>
      <c r="J349">
        <v>2018</v>
      </c>
      <c r="K349">
        <v>5</v>
      </c>
      <c r="L349" s="12">
        <v>-5.2702736168955289</v>
      </c>
      <c r="M349" s="1">
        <v>1138514.2283969996</v>
      </c>
      <c r="N349" s="12">
        <v>-9.0687116057973149</v>
      </c>
      <c r="O349" s="13">
        <v>0.16989896057544057</v>
      </c>
      <c r="P349" s="12">
        <v>-1.5407646755833984</v>
      </c>
      <c r="Q349" s="12">
        <v>-6.8110382924789272</v>
      </c>
      <c r="R349" s="2">
        <f>DATE(CURR[[#This Row],[YEAR]],CURR[[#This Row],[MONTH]],1)</f>
        <v>43221</v>
      </c>
      <c r="S349" t="str">
        <f>IF(AND(CURR[[#This Row],[DATE]]&gt;=DATE(2023,6,1),CURR[[#This Row],[DATE]]&lt;=DATE(2024,5,31)),"Y","N")</f>
        <v>N</v>
      </c>
    </row>
    <row r="350" spans="1:19" x14ac:dyDescent="0.25">
      <c r="A350" t="s">
        <v>30</v>
      </c>
      <c r="B350" t="s">
        <v>111</v>
      </c>
      <c r="C350" t="s">
        <v>19</v>
      </c>
      <c r="D350" s="1">
        <v>279.30041699999998</v>
      </c>
      <c r="E350" s="1">
        <v>1322441.4592210001</v>
      </c>
      <c r="F350" s="13">
        <v>0</v>
      </c>
      <c r="G350" s="13">
        <v>2.1120059043258161E-4</v>
      </c>
      <c r="H350" t="s">
        <v>16</v>
      </c>
      <c r="I350" t="s">
        <v>17</v>
      </c>
      <c r="J350">
        <v>2018</v>
      </c>
      <c r="K350">
        <v>5</v>
      </c>
      <c r="L350" s="12">
        <v>-7.5133343687650673E-4</v>
      </c>
      <c r="M350" s="1">
        <v>1356919.8712659993</v>
      </c>
      <c r="N350" s="12">
        <v>-10.808398066322658</v>
      </c>
      <c r="O350" s="13">
        <v>2.0583412691820493E-4</v>
      </c>
      <c r="P350" s="12">
        <v>-2.2247371793659388E-3</v>
      </c>
      <c r="Q350" s="12">
        <v>-2.9760706162424455E-3</v>
      </c>
      <c r="R350" s="2">
        <f>DATE(CURR[[#This Row],[YEAR]],CURR[[#This Row],[MONTH]],1)</f>
        <v>43221</v>
      </c>
      <c r="S350" t="str">
        <f>IF(AND(CURR[[#This Row],[DATE]]&gt;=DATE(2023,6,1),CURR[[#This Row],[DATE]]&lt;=DATE(2024,5,31)),"Y","N")</f>
        <v>N</v>
      </c>
    </row>
    <row r="351" spans="1:19" x14ac:dyDescent="0.25">
      <c r="A351" t="s">
        <v>30</v>
      </c>
      <c r="B351" t="s">
        <v>111</v>
      </c>
      <c r="C351" t="s">
        <v>19</v>
      </c>
      <c r="D351" s="1">
        <v>1356919.8712659993</v>
      </c>
      <c r="E351" s="1">
        <v>4978068.8003640007</v>
      </c>
      <c r="F351" s="13">
        <v>0.2725795736625376</v>
      </c>
      <c r="G351" s="13">
        <v>0</v>
      </c>
      <c r="H351" t="s">
        <v>21</v>
      </c>
      <c r="I351" t="s">
        <v>23</v>
      </c>
      <c r="J351">
        <v>2018</v>
      </c>
      <c r="K351">
        <v>5</v>
      </c>
      <c r="L351" s="12">
        <v>-6.8167370109214955</v>
      </c>
      <c r="M351" s="1">
        <v>1356919.8712659993</v>
      </c>
      <c r="N351" s="12">
        <v>-10.808398066322658</v>
      </c>
      <c r="O351" s="13">
        <v>0</v>
      </c>
      <c r="P351" s="12">
        <v>0</v>
      </c>
      <c r="Q351" s="12">
        <v>0</v>
      </c>
      <c r="R351" s="2">
        <f>DATE(CURR[[#This Row],[YEAR]],CURR[[#This Row],[MONTH]],1)</f>
        <v>43221</v>
      </c>
      <c r="S351" t="str">
        <f>IF(AND(CURR[[#This Row],[DATE]]&gt;=DATE(2023,6,1),CURR[[#This Row],[DATE]]&lt;=DATE(2024,5,31)),"Y","N")</f>
        <v>N</v>
      </c>
    </row>
    <row r="352" spans="1:19" x14ac:dyDescent="0.25">
      <c r="A352" t="s">
        <v>30</v>
      </c>
      <c r="B352" t="s">
        <v>111</v>
      </c>
      <c r="C352" t="s">
        <v>19</v>
      </c>
      <c r="D352" s="1">
        <v>1356919.8712659993</v>
      </c>
      <c r="E352" s="1">
        <v>4978068.8003640007</v>
      </c>
      <c r="F352" s="13">
        <v>0.2725795736625376</v>
      </c>
      <c r="G352" s="13">
        <v>0</v>
      </c>
      <c r="H352" t="s">
        <v>21</v>
      </c>
      <c r="I352" t="s">
        <v>22</v>
      </c>
      <c r="J352">
        <v>2018</v>
      </c>
      <c r="K352">
        <v>5</v>
      </c>
      <c r="L352" s="12">
        <v>-3.9916610554011625</v>
      </c>
      <c r="M352" s="1">
        <v>1356919.8712659993</v>
      </c>
      <c r="N352" s="12">
        <v>-10.808398066322658</v>
      </c>
      <c r="O352" s="13">
        <v>0</v>
      </c>
      <c r="P352" s="12">
        <v>0</v>
      </c>
      <c r="Q352" s="12">
        <v>0</v>
      </c>
      <c r="R352" s="2">
        <f>DATE(CURR[[#This Row],[YEAR]],CURR[[#This Row],[MONTH]],1)</f>
        <v>43221</v>
      </c>
      <c r="S352" t="str">
        <f>IF(AND(CURR[[#This Row],[DATE]]&gt;=DATE(2023,6,1),CURR[[#This Row],[DATE]]&lt;=DATE(2024,5,31)),"Y","N")</f>
        <v>N</v>
      </c>
    </row>
    <row r="353" spans="1:19" x14ac:dyDescent="0.25">
      <c r="A353" t="s">
        <v>30</v>
      </c>
      <c r="B353" t="s">
        <v>111</v>
      </c>
      <c r="C353" t="s">
        <v>19</v>
      </c>
      <c r="D353" s="1">
        <v>386413.25521999999</v>
      </c>
      <c r="E353" s="1">
        <v>1834629.0679309999</v>
      </c>
      <c r="F353" s="13">
        <v>0</v>
      </c>
      <c r="G353" s="13">
        <v>0.21062200636326825</v>
      </c>
      <c r="H353" t="s">
        <v>24</v>
      </c>
      <c r="I353" t="s">
        <v>17</v>
      </c>
      <c r="J353">
        <v>2018</v>
      </c>
      <c r="K353">
        <v>5</v>
      </c>
      <c r="L353" s="12">
        <v>-1.5334691482525911</v>
      </c>
      <c r="M353" s="1">
        <v>1356919.8712659993</v>
      </c>
      <c r="N353" s="12">
        <v>-10.808398066322658</v>
      </c>
      <c r="O353" s="13">
        <v>0.28477234610727487</v>
      </c>
      <c r="P353" s="12">
        <v>-3.0779328750080364</v>
      </c>
      <c r="Q353" s="12">
        <v>-4.6114020232606272</v>
      </c>
      <c r="R353" s="2">
        <f>DATE(CURR[[#This Row],[YEAR]],CURR[[#This Row],[MONTH]],1)</f>
        <v>43221</v>
      </c>
      <c r="S353" t="str">
        <f>IF(AND(CURR[[#This Row],[DATE]]&gt;=DATE(2023,6,1),CURR[[#This Row],[DATE]]&lt;=DATE(2024,5,31)),"Y","N")</f>
        <v>N</v>
      </c>
    </row>
    <row r="354" spans="1:19" x14ac:dyDescent="0.25">
      <c r="A354" t="s">
        <v>30</v>
      </c>
      <c r="B354" t="s">
        <v>111</v>
      </c>
      <c r="C354" t="s">
        <v>19</v>
      </c>
      <c r="D354" s="1">
        <v>935154.58188500011</v>
      </c>
      <c r="E354" s="1">
        <v>1386566.0146910001</v>
      </c>
      <c r="F354" s="13">
        <v>0</v>
      </c>
      <c r="G354" s="13">
        <v>0.67443927802701986</v>
      </c>
      <c r="H354" t="s">
        <v>25</v>
      </c>
      <c r="I354" t="s">
        <v>17</v>
      </c>
      <c r="J354">
        <v>2018</v>
      </c>
      <c r="K354">
        <v>5</v>
      </c>
      <c r="L354" s="12">
        <v>-6.2114488529441987</v>
      </c>
      <c r="M354" s="1">
        <v>1356919.8712659993</v>
      </c>
      <c r="N354" s="12">
        <v>-10.808398066322658</v>
      </c>
      <c r="O354" s="13">
        <v>0.68917450594374863</v>
      </c>
      <c r="P354" s="12">
        <v>-7.4488723974012858</v>
      </c>
      <c r="Q354" s="12">
        <v>-13.660321250345485</v>
      </c>
      <c r="R354" s="2">
        <f>DATE(CURR[[#This Row],[YEAR]],CURR[[#This Row],[MONTH]],1)</f>
        <v>43221</v>
      </c>
      <c r="S354" t="str">
        <f>IF(AND(CURR[[#This Row],[DATE]]&gt;=DATE(2023,6,1),CURR[[#This Row],[DATE]]&lt;=DATE(2024,5,31)),"Y","N")</f>
        <v>N</v>
      </c>
    </row>
    <row r="355" spans="1:19" x14ac:dyDescent="0.25">
      <c r="A355" t="s">
        <v>30</v>
      </c>
      <c r="B355" t="s">
        <v>111</v>
      </c>
      <c r="C355" t="s">
        <v>19</v>
      </c>
      <c r="D355" s="1">
        <v>35072.733743999983</v>
      </c>
      <c r="E355" s="1">
        <v>434432.25852099987</v>
      </c>
      <c r="F355" s="13">
        <v>0</v>
      </c>
      <c r="G355" s="13">
        <v>8.0732342168611346E-2</v>
      </c>
      <c r="H355" t="s">
        <v>26</v>
      </c>
      <c r="I355" t="s">
        <v>17</v>
      </c>
      <c r="J355">
        <v>2018</v>
      </c>
      <c r="K355">
        <v>5</v>
      </c>
      <c r="L355" s="12">
        <v>-0.9555944020140219</v>
      </c>
      <c r="M355" s="1">
        <v>1356919.8712659993</v>
      </c>
      <c r="N355" s="12">
        <v>-10.808398066322658</v>
      </c>
      <c r="O355" s="13">
        <v>2.5847313822058852E-2</v>
      </c>
      <c r="P355" s="12">
        <v>-0.2793680567339758</v>
      </c>
      <c r="Q355" s="12">
        <v>-1.2349624587479977</v>
      </c>
      <c r="R355" s="2">
        <f>DATE(CURR[[#This Row],[YEAR]],CURR[[#This Row],[MONTH]],1)</f>
        <v>43221</v>
      </c>
      <c r="S355" t="str">
        <f>IF(AND(CURR[[#This Row],[DATE]]&gt;=DATE(2023,6,1),CURR[[#This Row],[DATE]]&lt;=DATE(2024,5,31)),"Y","N")</f>
        <v>N</v>
      </c>
    </row>
    <row r="356" spans="1:19" x14ac:dyDescent="0.25">
      <c r="A356" t="s">
        <v>30</v>
      </c>
      <c r="B356" t="s">
        <v>111</v>
      </c>
      <c r="C356" t="s">
        <v>20</v>
      </c>
      <c r="D356" s="1">
        <v>590614.74690999987</v>
      </c>
      <c r="E356" s="1">
        <v>1322441.4592210001</v>
      </c>
      <c r="F356" s="13">
        <v>0</v>
      </c>
      <c r="G356" s="13">
        <v>0.44660936995873418</v>
      </c>
      <c r="H356" t="s">
        <v>16</v>
      </c>
      <c r="I356" t="s">
        <v>17</v>
      </c>
      <c r="J356">
        <v>2018</v>
      </c>
      <c r="K356">
        <v>5</v>
      </c>
      <c r="L356" s="12">
        <v>-1.5887860549303741</v>
      </c>
      <c r="M356" s="1">
        <v>1597489.2248190001</v>
      </c>
      <c r="N356" s="12">
        <v>-12.724627160478967</v>
      </c>
      <c r="O356" s="13">
        <v>0.3697143853830489</v>
      </c>
      <c r="P356" s="12">
        <v>-4.704477709864932</v>
      </c>
      <c r="Q356" s="12">
        <v>-6.2932637647953058</v>
      </c>
      <c r="R356" s="2">
        <f>DATE(CURR[[#This Row],[YEAR]],CURR[[#This Row],[MONTH]],1)</f>
        <v>43221</v>
      </c>
      <c r="S356" t="str">
        <f>IF(AND(CURR[[#This Row],[DATE]]&gt;=DATE(2023,6,1),CURR[[#This Row],[DATE]]&lt;=DATE(2024,5,31)),"Y","N")</f>
        <v>N</v>
      </c>
    </row>
    <row r="357" spans="1:19" x14ac:dyDescent="0.25">
      <c r="A357" t="s">
        <v>30</v>
      </c>
      <c r="B357" t="s">
        <v>111</v>
      </c>
      <c r="C357" t="s">
        <v>20</v>
      </c>
      <c r="D357" s="1">
        <v>1597489.2248190001</v>
      </c>
      <c r="E357" s="1">
        <v>4978068.8003640007</v>
      </c>
      <c r="F357" s="13">
        <v>0.32090541309959197</v>
      </c>
      <c r="G357" s="13">
        <v>0</v>
      </c>
      <c r="H357" t="s">
        <v>21</v>
      </c>
      <c r="I357" t="s">
        <v>23</v>
      </c>
      <c r="J357">
        <v>2018</v>
      </c>
      <c r="K357">
        <v>5</v>
      </c>
      <c r="L357" s="12">
        <v>-8.0252814878537855</v>
      </c>
      <c r="M357" s="1">
        <v>1597489.2248190001</v>
      </c>
      <c r="N357" s="12">
        <v>-12.724627160478967</v>
      </c>
      <c r="O357" s="13">
        <v>0</v>
      </c>
      <c r="P357" s="12">
        <v>0</v>
      </c>
      <c r="Q357" s="12">
        <v>0</v>
      </c>
      <c r="R357" s="2">
        <f>DATE(CURR[[#This Row],[YEAR]],CURR[[#This Row],[MONTH]],1)</f>
        <v>43221</v>
      </c>
      <c r="S357" t="str">
        <f>IF(AND(CURR[[#This Row],[DATE]]&gt;=DATE(2023,6,1),CURR[[#This Row],[DATE]]&lt;=DATE(2024,5,31)),"Y","N")</f>
        <v>N</v>
      </c>
    </row>
    <row r="358" spans="1:19" x14ac:dyDescent="0.25">
      <c r="A358" t="s">
        <v>30</v>
      </c>
      <c r="B358" t="s">
        <v>111</v>
      </c>
      <c r="C358" t="s">
        <v>20</v>
      </c>
      <c r="D358" s="1">
        <v>1597489.2248190001</v>
      </c>
      <c r="E358" s="1">
        <v>4978068.8003640007</v>
      </c>
      <c r="F358" s="13">
        <v>0.32090541309959197</v>
      </c>
      <c r="G358" s="13">
        <v>0</v>
      </c>
      <c r="H358" t="s">
        <v>21</v>
      </c>
      <c r="I358" t="s">
        <v>22</v>
      </c>
      <c r="J358">
        <v>2018</v>
      </c>
      <c r="K358">
        <v>5</v>
      </c>
      <c r="L358" s="12">
        <v>-4.6993456726251823</v>
      </c>
      <c r="M358" s="1">
        <v>1597489.2248190001</v>
      </c>
      <c r="N358" s="12">
        <v>-12.724627160478967</v>
      </c>
      <c r="O358" s="13">
        <v>0</v>
      </c>
      <c r="P358" s="12">
        <v>0</v>
      </c>
      <c r="Q358" s="12">
        <v>0</v>
      </c>
      <c r="R358" s="2">
        <f>DATE(CURR[[#This Row],[YEAR]],CURR[[#This Row],[MONTH]],1)</f>
        <v>43221</v>
      </c>
      <c r="S358" t="str">
        <f>IF(AND(CURR[[#This Row],[DATE]]&gt;=DATE(2023,6,1),CURR[[#This Row],[DATE]]&lt;=DATE(2024,5,31)),"Y","N")</f>
        <v>N</v>
      </c>
    </row>
    <row r="359" spans="1:19" x14ac:dyDescent="0.25">
      <c r="A359" t="s">
        <v>30</v>
      </c>
      <c r="B359" t="s">
        <v>111</v>
      </c>
      <c r="C359" t="s">
        <v>20</v>
      </c>
      <c r="D359" s="1">
        <v>686301.32411400008</v>
      </c>
      <c r="E359" s="1">
        <v>1834629.0679309999</v>
      </c>
      <c r="F359" s="13">
        <v>0</v>
      </c>
      <c r="G359" s="13">
        <v>0.37408178912589418</v>
      </c>
      <c r="H359" t="s">
        <v>24</v>
      </c>
      <c r="I359" t="s">
        <v>17</v>
      </c>
      <c r="J359">
        <v>2018</v>
      </c>
      <c r="K359">
        <v>5</v>
      </c>
      <c r="L359" s="12">
        <v>-2.7235657491473386</v>
      </c>
      <c r="M359" s="1">
        <v>1597489.2248190001</v>
      </c>
      <c r="N359" s="12">
        <v>-12.724627160478967</v>
      </c>
      <c r="O359" s="13">
        <v>0.42961249030756993</v>
      </c>
      <c r="P359" s="12">
        <v>-5.4666587626487111</v>
      </c>
      <c r="Q359" s="12">
        <v>-8.1902245117960497</v>
      </c>
      <c r="R359" s="2">
        <f>DATE(CURR[[#This Row],[YEAR]],CURR[[#This Row],[MONTH]],1)</f>
        <v>43221</v>
      </c>
      <c r="S359" t="str">
        <f>IF(AND(CURR[[#This Row],[DATE]]&gt;=DATE(2023,6,1),CURR[[#This Row],[DATE]]&lt;=DATE(2024,5,31)),"Y","N")</f>
        <v>N</v>
      </c>
    </row>
    <row r="360" spans="1:19" x14ac:dyDescent="0.25">
      <c r="A360" t="s">
        <v>30</v>
      </c>
      <c r="B360" t="s">
        <v>111</v>
      </c>
      <c r="C360" t="s">
        <v>20</v>
      </c>
      <c r="D360" s="1">
        <v>217502.35403399999</v>
      </c>
      <c r="E360" s="1">
        <v>1386566.0146910001</v>
      </c>
      <c r="F360" s="13">
        <v>0</v>
      </c>
      <c r="G360" s="13">
        <v>0.156864045223603</v>
      </c>
      <c r="H360" t="s">
        <v>25</v>
      </c>
      <c r="I360" t="s">
        <v>17</v>
      </c>
      <c r="J360">
        <v>2018</v>
      </c>
      <c r="K360">
        <v>5</v>
      </c>
      <c r="L360" s="12">
        <v>-1.4446860162454842</v>
      </c>
      <c r="M360" s="1">
        <v>1597489.2248190001</v>
      </c>
      <c r="N360" s="12">
        <v>-12.724627160478967</v>
      </c>
      <c r="O360" s="13">
        <v>0.13615262666866726</v>
      </c>
      <c r="P360" s="12">
        <v>-1.7324914112786762</v>
      </c>
      <c r="Q360" s="12">
        <v>-3.1771774275241604</v>
      </c>
      <c r="R360" s="2">
        <f>DATE(CURR[[#This Row],[YEAR]],CURR[[#This Row],[MONTH]],1)</f>
        <v>43221</v>
      </c>
      <c r="S360" t="str">
        <f>IF(AND(CURR[[#This Row],[DATE]]&gt;=DATE(2023,6,1),CURR[[#This Row],[DATE]]&lt;=DATE(2024,5,31)),"Y","N")</f>
        <v>N</v>
      </c>
    </row>
    <row r="361" spans="1:19" x14ac:dyDescent="0.25">
      <c r="A361" t="s">
        <v>30</v>
      </c>
      <c r="B361" t="s">
        <v>111</v>
      </c>
      <c r="C361" t="s">
        <v>20</v>
      </c>
      <c r="D361" s="1">
        <v>103070.79976100005</v>
      </c>
      <c r="E361" s="1">
        <v>434432.25852099987</v>
      </c>
      <c r="F361" s="13">
        <v>0</v>
      </c>
      <c r="G361" s="13">
        <v>0.23725402002120827</v>
      </c>
      <c r="H361" t="s">
        <v>26</v>
      </c>
      <c r="I361" t="s">
        <v>17</v>
      </c>
      <c r="J361">
        <v>2018</v>
      </c>
      <c r="K361">
        <v>5</v>
      </c>
      <c r="L361" s="12">
        <v>-2.8082749403464882</v>
      </c>
      <c r="M361" s="1">
        <v>1597489.2248190001</v>
      </c>
      <c r="N361" s="12">
        <v>-12.724627160478967</v>
      </c>
      <c r="O361" s="13">
        <v>6.4520497640713825E-2</v>
      </c>
      <c r="P361" s="12">
        <v>-0.8209992766866463</v>
      </c>
      <c r="Q361" s="12">
        <v>-3.6292742170331342</v>
      </c>
      <c r="R361" s="2">
        <f>DATE(CURR[[#This Row],[YEAR]],CURR[[#This Row],[MONTH]],1)</f>
        <v>43221</v>
      </c>
      <c r="S361" t="str">
        <f>IF(AND(CURR[[#This Row],[DATE]]&gt;=DATE(2023,6,1),CURR[[#This Row],[DATE]]&lt;=DATE(2024,5,31)),"Y","N")</f>
        <v>N</v>
      </c>
    </row>
    <row r="362" spans="1:19" x14ac:dyDescent="0.25">
      <c r="A362" t="s">
        <v>31</v>
      </c>
      <c r="B362" t="s">
        <v>14</v>
      </c>
      <c r="C362" t="s">
        <v>15</v>
      </c>
      <c r="D362" s="1">
        <v>3921.664092</v>
      </c>
      <c r="E362" s="1">
        <v>17792.918976000004</v>
      </c>
      <c r="F362" s="13">
        <v>0</v>
      </c>
      <c r="G362" s="13">
        <v>0.22040588715599391</v>
      </c>
      <c r="H362" t="s">
        <v>16</v>
      </c>
      <c r="I362" t="s">
        <v>17</v>
      </c>
      <c r="J362">
        <v>2018</v>
      </c>
      <c r="K362">
        <v>6</v>
      </c>
      <c r="L362" s="12">
        <v>-1.0987825639223319</v>
      </c>
      <c r="M362" s="1">
        <v>12721.164924000001</v>
      </c>
      <c r="N362" s="12">
        <v>-2.0881872131730699</v>
      </c>
      <c r="O362" s="13">
        <v>0.30827869266919977</v>
      </c>
      <c r="P362" s="12">
        <v>-0.64374362412553354</v>
      </c>
      <c r="Q362" s="12">
        <v>-1.7425261880478655</v>
      </c>
      <c r="R362" s="2">
        <f>DATE(CURR[[#This Row],[YEAR]],CURR[[#This Row],[MONTH]],1)</f>
        <v>43252</v>
      </c>
      <c r="S362" t="str">
        <f>IF(AND(CURR[[#This Row],[DATE]]&gt;=DATE(2023,6,1),CURR[[#This Row],[DATE]]&lt;=DATE(2024,5,31)),"Y","N")</f>
        <v>N</v>
      </c>
    </row>
    <row r="363" spans="1:19" x14ac:dyDescent="0.25">
      <c r="A363" t="s">
        <v>31</v>
      </c>
      <c r="B363" t="s">
        <v>14</v>
      </c>
      <c r="C363" t="s">
        <v>15</v>
      </c>
      <c r="D363" s="1">
        <v>12721.164924000001</v>
      </c>
      <c r="E363" s="1">
        <v>69730.907024000015</v>
      </c>
      <c r="F363" s="13">
        <v>0.18243223079862739</v>
      </c>
      <c r="G363" s="13">
        <v>0</v>
      </c>
      <c r="H363" t="s">
        <v>21</v>
      </c>
      <c r="I363" t="s">
        <v>22</v>
      </c>
      <c r="J363">
        <v>2018</v>
      </c>
      <c r="K363">
        <v>6</v>
      </c>
      <c r="L363" s="12">
        <v>-2.0881872131730699</v>
      </c>
      <c r="M363" s="1">
        <v>12721.164924000001</v>
      </c>
      <c r="N363" s="12">
        <v>-2.0881872131730699</v>
      </c>
      <c r="O363" s="13">
        <v>0</v>
      </c>
      <c r="P363" s="12">
        <v>0</v>
      </c>
      <c r="Q363" s="12">
        <v>0</v>
      </c>
      <c r="R363" s="2">
        <f>DATE(CURR[[#This Row],[YEAR]],CURR[[#This Row],[MONTH]],1)</f>
        <v>43252</v>
      </c>
      <c r="S363" t="str">
        <f>IF(AND(CURR[[#This Row],[DATE]]&gt;=DATE(2023,6,1),CURR[[#This Row],[DATE]]&lt;=DATE(2024,5,31)),"Y","N")</f>
        <v>N</v>
      </c>
    </row>
    <row r="364" spans="1:19" x14ac:dyDescent="0.25">
      <c r="A364" t="s">
        <v>31</v>
      </c>
      <c r="B364" t="s">
        <v>14</v>
      </c>
      <c r="C364" t="s">
        <v>15</v>
      </c>
      <c r="D364" s="1">
        <v>12721.164924000001</v>
      </c>
      <c r="E364" s="1">
        <v>69730.907024000015</v>
      </c>
      <c r="F364" s="13">
        <v>0.18243223079862739</v>
      </c>
      <c r="G364" s="13">
        <v>0</v>
      </c>
      <c r="H364" t="s">
        <v>21</v>
      </c>
      <c r="I364" t="s">
        <v>23</v>
      </c>
      <c r="J364">
        <v>2018</v>
      </c>
      <c r="K364">
        <v>6</v>
      </c>
      <c r="L364" s="12">
        <v>0</v>
      </c>
      <c r="M364" s="1">
        <v>12721.164924000001</v>
      </c>
      <c r="N364" s="12">
        <v>-2.0881872131730699</v>
      </c>
      <c r="O364" s="13">
        <v>0</v>
      </c>
      <c r="P364" s="12">
        <v>0</v>
      </c>
      <c r="Q364" s="12">
        <v>0</v>
      </c>
      <c r="R364" s="2">
        <f>DATE(CURR[[#This Row],[YEAR]],CURR[[#This Row],[MONTH]],1)</f>
        <v>43252</v>
      </c>
      <c r="S364" t="str">
        <f>IF(AND(CURR[[#This Row],[DATE]]&gt;=DATE(2023,6,1),CURR[[#This Row],[DATE]]&lt;=DATE(2024,5,31)),"Y","N")</f>
        <v>N</v>
      </c>
    </row>
    <row r="365" spans="1:19" x14ac:dyDescent="0.25">
      <c r="A365" t="s">
        <v>31</v>
      </c>
      <c r="B365" t="s">
        <v>14</v>
      </c>
      <c r="C365" t="s">
        <v>15</v>
      </c>
      <c r="D365" s="1">
        <v>5684.324388</v>
      </c>
      <c r="E365" s="1">
        <v>27548.374592</v>
      </c>
      <c r="F365" s="13">
        <v>0</v>
      </c>
      <c r="G365" s="13">
        <v>0.20633973772270101</v>
      </c>
      <c r="H365" t="s">
        <v>24</v>
      </c>
      <c r="I365" t="s">
        <v>17</v>
      </c>
      <c r="J365">
        <v>2018</v>
      </c>
      <c r="K365">
        <v>6</v>
      </c>
      <c r="L365" s="12">
        <v>-2.1332474969873094</v>
      </c>
      <c r="M365" s="1">
        <v>12721.164924000001</v>
      </c>
      <c r="N365" s="12">
        <v>-2.0881872131730699</v>
      </c>
      <c r="O365" s="13">
        <v>0.4468399255854188</v>
      </c>
      <c r="P365" s="12">
        <v>-0.9330854189426776</v>
      </c>
      <c r="Q365" s="12">
        <v>-3.066332915929987</v>
      </c>
      <c r="R365" s="2">
        <f>DATE(CURR[[#This Row],[YEAR]],CURR[[#This Row],[MONTH]],1)</f>
        <v>43252</v>
      </c>
      <c r="S365" t="str">
        <f>IF(AND(CURR[[#This Row],[DATE]]&gt;=DATE(2023,6,1),CURR[[#This Row],[DATE]]&lt;=DATE(2024,5,31)),"Y","N")</f>
        <v>N</v>
      </c>
    </row>
    <row r="366" spans="1:19" x14ac:dyDescent="0.25">
      <c r="A366" t="s">
        <v>31</v>
      </c>
      <c r="B366" t="s">
        <v>14</v>
      </c>
      <c r="C366" t="s">
        <v>15</v>
      </c>
      <c r="D366" s="1">
        <v>1664.1881079999996</v>
      </c>
      <c r="E366" s="1">
        <v>18504.427704000002</v>
      </c>
      <c r="F366" s="13">
        <v>0</v>
      </c>
      <c r="G366" s="13">
        <v>8.9934589419388603E-2</v>
      </c>
      <c r="H366" t="s">
        <v>25</v>
      </c>
      <c r="I366" t="s">
        <v>17</v>
      </c>
      <c r="J366">
        <v>2018</v>
      </c>
      <c r="K366">
        <v>6</v>
      </c>
      <c r="L366" s="12">
        <v>-1.0102147729360944</v>
      </c>
      <c r="M366" s="1">
        <v>12721.164924000001</v>
      </c>
      <c r="N366" s="12">
        <v>-2.0881872131730699</v>
      </c>
      <c r="O366" s="13">
        <v>0.130820417622313</v>
      </c>
      <c r="P366" s="12">
        <v>-0.27317752330087497</v>
      </c>
      <c r="Q366" s="12">
        <v>-1.2833922962369693</v>
      </c>
      <c r="R366" s="2">
        <f>DATE(CURR[[#This Row],[YEAR]],CURR[[#This Row],[MONTH]],1)</f>
        <v>43252</v>
      </c>
      <c r="S366" t="str">
        <f>IF(AND(CURR[[#This Row],[DATE]]&gt;=DATE(2023,6,1),CURR[[#This Row],[DATE]]&lt;=DATE(2024,5,31)),"Y","N")</f>
        <v>N</v>
      </c>
    </row>
    <row r="367" spans="1:19" x14ac:dyDescent="0.25">
      <c r="A367" t="s">
        <v>31</v>
      </c>
      <c r="B367" t="s">
        <v>14</v>
      </c>
      <c r="C367" t="s">
        <v>15</v>
      </c>
      <c r="D367" s="1">
        <v>1450.9883359999999</v>
      </c>
      <c r="E367" s="1">
        <v>5885.1857520000012</v>
      </c>
      <c r="F367" s="13">
        <v>0</v>
      </c>
      <c r="G367" s="13">
        <v>0.24654928444814184</v>
      </c>
      <c r="H367" t="s">
        <v>26</v>
      </c>
      <c r="I367" t="s">
        <v>17</v>
      </c>
      <c r="J367">
        <v>2018</v>
      </c>
      <c r="K367">
        <v>6</v>
      </c>
      <c r="L367" s="12">
        <v>-2.9005323138062127</v>
      </c>
      <c r="M367" s="1">
        <v>12721.164924000001</v>
      </c>
      <c r="N367" s="12">
        <v>-2.0881872131730699</v>
      </c>
      <c r="O367" s="13">
        <v>0.11406096412306838</v>
      </c>
      <c r="P367" s="12">
        <v>-0.23818064680398365</v>
      </c>
      <c r="Q367" s="12">
        <v>-3.1387129606101962</v>
      </c>
      <c r="R367" s="2">
        <f>DATE(CURR[[#This Row],[YEAR]],CURR[[#This Row],[MONTH]],1)</f>
        <v>43252</v>
      </c>
      <c r="S367" t="str">
        <f>IF(AND(CURR[[#This Row],[DATE]]&gt;=DATE(2023,6,1),CURR[[#This Row],[DATE]]&lt;=DATE(2024,5,31)),"Y","N")</f>
        <v>N</v>
      </c>
    </row>
    <row r="368" spans="1:19" x14ac:dyDescent="0.25">
      <c r="A368" t="s">
        <v>31</v>
      </c>
      <c r="B368" t="s">
        <v>14</v>
      </c>
      <c r="C368" t="s">
        <v>18</v>
      </c>
      <c r="D368" s="1">
        <v>5231.523228</v>
      </c>
      <c r="E368" s="1">
        <v>17792.918976000004</v>
      </c>
      <c r="F368" s="13">
        <v>0</v>
      </c>
      <c r="G368" s="13">
        <v>0.29402276462094529</v>
      </c>
      <c r="H368" t="s">
        <v>16</v>
      </c>
      <c r="I368" t="s">
        <v>17</v>
      </c>
      <c r="J368">
        <v>2018</v>
      </c>
      <c r="K368">
        <v>6</v>
      </c>
      <c r="L368" s="12">
        <v>-1.465782476731583</v>
      </c>
      <c r="M368" s="1">
        <v>14154.456000000002</v>
      </c>
      <c r="N368" s="12">
        <v>-2.3234628436313831</v>
      </c>
      <c r="O368" s="13">
        <v>0.36960256388518209</v>
      </c>
      <c r="P368" s="12">
        <v>-0.85875782409811507</v>
      </c>
      <c r="Q368" s="12">
        <v>-2.3245403008296979</v>
      </c>
      <c r="R368" s="2">
        <f>DATE(CURR[[#This Row],[YEAR]],CURR[[#This Row],[MONTH]],1)</f>
        <v>43252</v>
      </c>
      <c r="S368" t="str">
        <f>IF(AND(CURR[[#This Row],[DATE]]&gt;=DATE(2023,6,1),CURR[[#This Row],[DATE]]&lt;=DATE(2024,5,31)),"Y","N")</f>
        <v>N</v>
      </c>
    </row>
    <row r="369" spans="1:19" x14ac:dyDescent="0.25">
      <c r="A369" t="s">
        <v>31</v>
      </c>
      <c r="B369" t="s">
        <v>14</v>
      </c>
      <c r="C369" t="s">
        <v>18</v>
      </c>
      <c r="D369" s="1">
        <v>14154.456000000002</v>
      </c>
      <c r="E369" s="1">
        <v>69730.907024000015</v>
      </c>
      <c r="F369" s="13">
        <v>0.20298683330088213</v>
      </c>
      <c r="G369" s="13">
        <v>0</v>
      </c>
      <c r="H369" t="s">
        <v>21</v>
      </c>
      <c r="I369" t="s">
        <v>22</v>
      </c>
      <c r="J369">
        <v>2018</v>
      </c>
      <c r="K369">
        <v>6</v>
      </c>
      <c r="L369" s="12">
        <v>-2.3234628436313831</v>
      </c>
      <c r="M369" s="1">
        <v>14154.456000000002</v>
      </c>
      <c r="N369" s="12">
        <v>-2.3234628436313831</v>
      </c>
      <c r="O369" s="13">
        <v>0</v>
      </c>
      <c r="P369" s="12">
        <v>0</v>
      </c>
      <c r="Q369" s="12">
        <v>0</v>
      </c>
      <c r="R369" s="2">
        <f>DATE(CURR[[#This Row],[YEAR]],CURR[[#This Row],[MONTH]],1)</f>
        <v>43252</v>
      </c>
      <c r="S369" t="str">
        <f>IF(AND(CURR[[#This Row],[DATE]]&gt;=DATE(2023,6,1),CURR[[#This Row],[DATE]]&lt;=DATE(2024,5,31)),"Y","N")</f>
        <v>N</v>
      </c>
    </row>
    <row r="370" spans="1:19" x14ac:dyDescent="0.25">
      <c r="A370" t="s">
        <v>31</v>
      </c>
      <c r="B370" t="s">
        <v>14</v>
      </c>
      <c r="C370" t="s">
        <v>18</v>
      </c>
      <c r="D370" s="1">
        <v>14154.456000000002</v>
      </c>
      <c r="E370" s="1">
        <v>69730.907024000015</v>
      </c>
      <c r="F370" s="13">
        <v>0.20298683330088213</v>
      </c>
      <c r="G370" s="13">
        <v>0</v>
      </c>
      <c r="H370" t="s">
        <v>21</v>
      </c>
      <c r="I370" t="s">
        <v>23</v>
      </c>
      <c r="J370">
        <v>2018</v>
      </c>
      <c r="K370">
        <v>6</v>
      </c>
      <c r="L370" s="12">
        <v>0</v>
      </c>
      <c r="M370" s="1">
        <v>14154.456000000002</v>
      </c>
      <c r="N370" s="12">
        <v>-2.3234628436313831</v>
      </c>
      <c r="O370" s="13">
        <v>0</v>
      </c>
      <c r="P370" s="12">
        <v>0</v>
      </c>
      <c r="Q370" s="12">
        <v>0</v>
      </c>
      <c r="R370" s="2">
        <f>DATE(CURR[[#This Row],[YEAR]],CURR[[#This Row],[MONTH]],1)</f>
        <v>43252</v>
      </c>
      <c r="S370" t="str">
        <f>IF(AND(CURR[[#This Row],[DATE]]&gt;=DATE(2023,6,1),CURR[[#This Row],[DATE]]&lt;=DATE(2024,5,31)),"Y","N")</f>
        <v>N</v>
      </c>
    </row>
    <row r="371" spans="1:19" x14ac:dyDescent="0.25">
      <c r="A371" t="s">
        <v>31</v>
      </c>
      <c r="B371" t="s">
        <v>14</v>
      </c>
      <c r="C371" t="s">
        <v>18</v>
      </c>
      <c r="D371" s="1">
        <v>5217.3710680000004</v>
      </c>
      <c r="E371" s="1">
        <v>27548.374592</v>
      </c>
      <c r="F371" s="13">
        <v>0</v>
      </c>
      <c r="G371" s="13">
        <v>0.18938943386936213</v>
      </c>
      <c r="H371" t="s">
        <v>24</v>
      </c>
      <c r="I371" t="s">
        <v>17</v>
      </c>
      <c r="J371">
        <v>2018</v>
      </c>
      <c r="K371">
        <v>6</v>
      </c>
      <c r="L371" s="12">
        <v>-1.9580064422715007</v>
      </c>
      <c r="M371" s="1">
        <v>14154.456000000002</v>
      </c>
      <c r="N371" s="12">
        <v>-2.3234628436313831</v>
      </c>
      <c r="O371" s="13">
        <v>0.36860272609558431</v>
      </c>
      <c r="P371" s="12">
        <v>-0.85643473814432614</v>
      </c>
      <c r="Q371" s="12">
        <v>-2.8144411804158267</v>
      </c>
      <c r="R371" s="2">
        <f>DATE(CURR[[#This Row],[YEAR]],CURR[[#This Row],[MONTH]],1)</f>
        <v>43252</v>
      </c>
      <c r="S371" t="str">
        <f>IF(AND(CURR[[#This Row],[DATE]]&gt;=DATE(2023,6,1),CURR[[#This Row],[DATE]]&lt;=DATE(2024,5,31)),"Y","N")</f>
        <v>N</v>
      </c>
    </row>
    <row r="372" spans="1:19" x14ac:dyDescent="0.25">
      <c r="A372" t="s">
        <v>31</v>
      </c>
      <c r="B372" t="s">
        <v>14</v>
      </c>
      <c r="C372" t="s">
        <v>18</v>
      </c>
      <c r="D372" s="1">
        <v>1297.8489400000001</v>
      </c>
      <c r="E372" s="1">
        <v>18504.427704000002</v>
      </c>
      <c r="F372" s="13">
        <v>0</v>
      </c>
      <c r="G372" s="13">
        <v>7.0137210442852607E-2</v>
      </c>
      <c r="H372" t="s">
        <v>25</v>
      </c>
      <c r="I372" t="s">
        <v>17</v>
      </c>
      <c r="J372">
        <v>2018</v>
      </c>
      <c r="K372">
        <v>6</v>
      </c>
      <c r="L372" s="12">
        <v>-0.78783532097409448</v>
      </c>
      <c r="M372" s="1">
        <v>14154.456000000002</v>
      </c>
      <c r="N372" s="12">
        <v>-2.3234628436313831</v>
      </c>
      <c r="O372" s="13">
        <v>9.1691898296903815E-2</v>
      </c>
      <c r="P372" s="12">
        <v>-0.2130427187548837</v>
      </c>
      <c r="Q372" s="12">
        <v>-1.0008780397289783</v>
      </c>
      <c r="R372" s="2">
        <f>DATE(CURR[[#This Row],[YEAR]],CURR[[#This Row],[MONTH]],1)</f>
        <v>43252</v>
      </c>
      <c r="S372" t="str">
        <f>IF(AND(CURR[[#This Row],[DATE]]&gt;=DATE(2023,6,1),CURR[[#This Row],[DATE]]&lt;=DATE(2024,5,31)),"Y","N")</f>
        <v>N</v>
      </c>
    </row>
    <row r="373" spans="1:19" x14ac:dyDescent="0.25">
      <c r="A373" t="s">
        <v>31</v>
      </c>
      <c r="B373" t="s">
        <v>14</v>
      </c>
      <c r="C373" t="s">
        <v>18</v>
      </c>
      <c r="D373" s="1">
        <v>2407.7127640000008</v>
      </c>
      <c r="E373" s="1">
        <v>5885.1857520000012</v>
      </c>
      <c r="F373" s="13">
        <v>0</v>
      </c>
      <c r="G373" s="13">
        <v>0.40911414957153602</v>
      </c>
      <c r="H373" t="s">
        <v>26</v>
      </c>
      <c r="I373" t="s">
        <v>17</v>
      </c>
      <c r="J373">
        <v>2018</v>
      </c>
      <c r="K373">
        <v>6</v>
      </c>
      <c r="L373" s="12">
        <v>-4.8130288170322517</v>
      </c>
      <c r="M373" s="1">
        <v>14154.456000000002</v>
      </c>
      <c r="N373" s="12">
        <v>-2.3234628436313831</v>
      </c>
      <c r="O373" s="13">
        <v>0.17010281172232974</v>
      </c>
      <c r="P373" s="12">
        <v>-0.39522756263405806</v>
      </c>
      <c r="Q373" s="12">
        <v>-5.2082563796663095</v>
      </c>
      <c r="R373" s="2">
        <f>DATE(CURR[[#This Row],[YEAR]],CURR[[#This Row],[MONTH]],1)</f>
        <v>43252</v>
      </c>
      <c r="S373" t="str">
        <f>IF(AND(CURR[[#This Row],[DATE]]&gt;=DATE(2023,6,1),CURR[[#This Row],[DATE]]&lt;=DATE(2024,5,31)),"Y","N")</f>
        <v>N</v>
      </c>
    </row>
    <row r="374" spans="1:19" x14ac:dyDescent="0.25">
      <c r="A374" t="s">
        <v>31</v>
      </c>
      <c r="B374" t="s">
        <v>14</v>
      </c>
      <c r="C374" t="s">
        <v>19</v>
      </c>
      <c r="D374" s="1">
        <v>3.9112520000000002</v>
      </c>
      <c r="E374" s="1">
        <v>17792.918976000004</v>
      </c>
      <c r="F374" s="13">
        <v>0</v>
      </c>
      <c r="G374" s="13">
        <v>2.1982070537586868E-4</v>
      </c>
      <c r="H374" t="s">
        <v>16</v>
      </c>
      <c r="I374" t="s">
        <v>17</v>
      </c>
      <c r="J374">
        <v>2018</v>
      </c>
      <c r="K374">
        <v>6</v>
      </c>
      <c r="L374" s="12">
        <v>-1.0958652755276186E-3</v>
      </c>
      <c r="M374" s="1">
        <v>18856.904384000001</v>
      </c>
      <c r="N374" s="12">
        <v>-3.095372699744428</v>
      </c>
      <c r="O374" s="13">
        <v>2.0741750185246101E-4</v>
      </c>
      <c r="P374" s="12">
        <v>-6.4203447268329711E-4</v>
      </c>
      <c r="Q374" s="12">
        <v>-1.7378997482109157E-3</v>
      </c>
      <c r="R374" s="2">
        <f>DATE(CURR[[#This Row],[YEAR]],CURR[[#This Row],[MONTH]],1)</f>
        <v>43252</v>
      </c>
      <c r="S374" t="str">
        <f>IF(AND(CURR[[#This Row],[DATE]]&gt;=DATE(2023,6,1),CURR[[#This Row],[DATE]]&lt;=DATE(2024,5,31)),"Y","N")</f>
        <v>N</v>
      </c>
    </row>
    <row r="375" spans="1:19" x14ac:dyDescent="0.25">
      <c r="A375" t="s">
        <v>31</v>
      </c>
      <c r="B375" t="s">
        <v>14</v>
      </c>
      <c r="C375" t="s">
        <v>19</v>
      </c>
      <c r="D375" s="1">
        <v>18856.904384000001</v>
      </c>
      <c r="E375" s="1">
        <v>69730.907024000015</v>
      </c>
      <c r="F375" s="13">
        <v>0.27042390797397514</v>
      </c>
      <c r="G375" s="13">
        <v>0</v>
      </c>
      <c r="H375" t="s">
        <v>21</v>
      </c>
      <c r="I375" t="s">
        <v>23</v>
      </c>
      <c r="J375">
        <v>2018</v>
      </c>
      <c r="K375">
        <v>6</v>
      </c>
      <c r="L375" s="12">
        <v>0</v>
      </c>
      <c r="M375" s="1">
        <v>18856.904384000001</v>
      </c>
      <c r="N375" s="12">
        <v>-3.095372699744428</v>
      </c>
      <c r="O375" s="13">
        <v>0</v>
      </c>
      <c r="P375" s="12">
        <v>0</v>
      </c>
      <c r="Q375" s="12">
        <v>0</v>
      </c>
      <c r="R375" s="2">
        <f>DATE(CURR[[#This Row],[YEAR]],CURR[[#This Row],[MONTH]],1)</f>
        <v>43252</v>
      </c>
      <c r="S375" t="str">
        <f>IF(AND(CURR[[#This Row],[DATE]]&gt;=DATE(2023,6,1),CURR[[#This Row],[DATE]]&lt;=DATE(2024,5,31)),"Y","N")</f>
        <v>N</v>
      </c>
    </row>
    <row r="376" spans="1:19" x14ac:dyDescent="0.25">
      <c r="A376" t="s">
        <v>31</v>
      </c>
      <c r="B376" t="s">
        <v>14</v>
      </c>
      <c r="C376" t="s">
        <v>19</v>
      </c>
      <c r="D376" s="1">
        <v>18856.904384000001</v>
      </c>
      <c r="E376" s="1">
        <v>69730.907024000015</v>
      </c>
      <c r="F376" s="13">
        <v>0.27042390797397514</v>
      </c>
      <c r="G376" s="13">
        <v>0</v>
      </c>
      <c r="H376" t="s">
        <v>21</v>
      </c>
      <c r="I376" t="s">
        <v>22</v>
      </c>
      <c r="J376">
        <v>2018</v>
      </c>
      <c r="K376">
        <v>6</v>
      </c>
      <c r="L376" s="12">
        <v>-3.095372699744428</v>
      </c>
      <c r="M376" s="1">
        <v>18856.904384000001</v>
      </c>
      <c r="N376" s="12">
        <v>-3.095372699744428</v>
      </c>
      <c r="O376" s="13">
        <v>0</v>
      </c>
      <c r="P376" s="12">
        <v>0</v>
      </c>
      <c r="Q376" s="12">
        <v>0</v>
      </c>
      <c r="R376" s="2">
        <f>DATE(CURR[[#This Row],[YEAR]],CURR[[#This Row],[MONTH]],1)</f>
        <v>43252</v>
      </c>
      <c r="S376" t="str">
        <f>IF(AND(CURR[[#This Row],[DATE]]&gt;=DATE(2023,6,1),CURR[[#This Row],[DATE]]&lt;=DATE(2024,5,31)),"Y","N")</f>
        <v>N</v>
      </c>
    </row>
    <row r="377" spans="1:19" x14ac:dyDescent="0.25">
      <c r="A377" t="s">
        <v>31</v>
      </c>
      <c r="B377" t="s">
        <v>14</v>
      </c>
      <c r="C377" t="s">
        <v>19</v>
      </c>
      <c r="D377" s="1">
        <v>5783.4674279999999</v>
      </c>
      <c r="E377" s="1">
        <v>27548.374592</v>
      </c>
      <c r="F377" s="13">
        <v>0</v>
      </c>
      <c r="G377" s="13">
        <v>0.20993860848979121</v>
      </c>
      <c r="H377" t="s">
        <v>24</v>
      </c>
      <c r="I377" t="s">
        <v>17</v>
      </c>
      <c r="J377">
        <v>2018</v>
      </c>
      <c r="K377">
        <v>6</v>
      </c>
      <c r="L377" s="12">
        <v>-2.1704544942463322</v>
      </c>
      <c r="M377" s="1">
        <v>18856.904384000001</v>
      </c>
      <c r="N377" s="12">
        <v>-3.095372699744428</v>
      </c>
      <c r="O377" s="13">
        <v>0.30670290893065388</v>
      </c>
      <c r="P377" s="12">
        <v>-0.94935981123614754</v>
      </c>
      <c r="Q377" s="12">
        <v>-3.1198143054824796</v>
      </c>
      <c r="R377" s="2">
        <f>DATE(CURR[[#This Row],[YEAR]],CURR[[#This Row],[MONTH]],1)</f>
        <v>43252</v>
      </c>
      <c r="S377" t="str">
        <f>IF(AND(CURR[[#This Row],[DATE]]&gt;=DATE(2023,6,1),CURR[[#This Row],[DATE]]&lt;=DATE(2024,5,31)),"Y","N")</f>
        <v>N</v>
      </c>
    </row>
    <row r="378" spans="1:19" x14ac:dyDescent="0.25">
      <c r="A378" t="s">
        <v>31</v>
      </c>
      <c r="B378" t="s">
        <v>14</v>
      </c>
      <c r="C378" t="s">
        <v>19</v>
      </c>
      <c r="D378" s="1">
        <v>12575.028248000001</v>
      </c>
      <c r="E378" s="1">
        <v>18504.427704000002</v>
      </c>
      <c r="F378" s="13">
        <v>0</v>
      </c>
      <c r="G378" s="13">
        <v>0.67956861185616269</v>
      </c>
      <c r="H378" t="s">
        <v>25</v>
      </c>
      <c r="I378" t="s">
        <v>17</v>
      </c>
      <c r="J378">
        <v>2018</v>
      </c>
      <c r="K378">
        <v>6</v>
      </c>
      <c r="L378" s="12">
        <v>-7.6334395403685313</v>
      </c>
      <c r="M378" s="1">
        <v>18856.904384000001</v>
      </c>
      <c r="N378" s="12">
        <v>-3.095372699744428</v>
      </c>
      <c r="O378" s="13">
        <v>0.66686599199547592</v>
      </c>
      <c r="P378" s="12">
        <v>-2.0641987860107824</v>
      </c>
      <c r="Q378" s="12">
        <v>-9.6976383263793142</v>
      </c>
      <c r="R378" s="2">
        <f>DATE(CURR[[#This Row],[YEAR]],CURR[[#This Row],[MONTH]],1)</f>
        <v>43252</v>
      </c>
      <c r="S378" t="str">
        <f>IF(AND(CURR[[#This Row],[DATE]]&gt;=DATE(2023,6,1),CURR[[#This Row],[DATE]]&lt;=DATE(2024,5,31)),"Y","N")</f>
        <v>N</v>
      </c>
    </row>
    <row r="379" spans="1:19" x14ac:dyDescent="0.25">
      <c r="A379" t="s">
        <v>31</v>
      </c>
      <c r="B379" t="s">
        <v>14</v>
      </c>
      <c r="C379" t="s">
        <v>19</v>
      </c>
      <c r="D379" s="1">
        <v>494.497456</v>
      </c>
      <c r="E379" s="1">
        <v>5885.1857520000012</v>
      </c>
      <c r="F379" s="13">
        <v>0</v>
      </c>
      <c r="G379" s="13">
        <v>8.4024103373789294E-2</v>
      </c>
      <c r="H379" t="s">
        <v>26</v>
      </c>
      <c r="I379" t="s">
        <v>17</v>
      </c>
      <c r="J379">
        <v>2018</v>
      </c>
      <c r="K379">
        <v>6</v>
      </c>
      <c r="L379" s="12">
        <v>-0.98850267409934978</v>
      </c>
      <c r="M379" s="1">
        <v>18856.904384000001</v>
      </c>
      <c r="N379" s="12">
        <v>-3.095372699744428</v>
      </c>
      <c r="O379" s="13">
        <v>2.6223681572017668E-2</v>
      </c>
      <c r="P379" s="12">
        <v>-8.1172068024814539E-2</v>
      </c>
      <c r="Q379" s="12">
        <v>-1.0696747421241644</v>
      </c>
      <c r="R379" s="2">
        <f>DATE(CURR[[#This Row],[YEAR]],CURR[[#This Row],[MONTH]],1)</f>
        <v>43252</v>
      </c>
      <c r="S379" t="str">
        <f>IF(AND(CURR[[#This Row],[DATE]]&gt;=DATE(2023,6,1),CURR[[#This Row],[DATE]]&lt;=DATE(2024,5,31)),"Y","N")</f>
        <v>N</v>
      </c>
    </row>
    <row r="380" spans="1:19" x14ac:dyDescent="0.25">
      <c r="A380" t="s">
        <v>31</v>
      </c>
      <c r="B380" t="s">
        <v>14</v>
      </c>
      <c r="C380" t="s">
        <v>20</v>
      </c>
      <c r="D380" s="1">
        <v>8635.8204040000001</v>
      </c>
      <c r="E380" s="1">
        <v>17792.918976000004</v>
      </c>
      <c r="F380" s="13">
        <v>0</v>
      </c>
      <c r="G380" s="13">
        <v>0.48535152751768462</v>
      </c>
      <c r="H380" t="s">
        <v>16</v>
      </c>
      <c r="I380" t="s">
        <v>17</v>
      </c>
      <c r="J380">
        <v>2018</v>
      </c>
      <c r="K380">
        <v>6</v>
      </c>
      <c r="L380" s="12">
        <v>-2.4196077640705562</v>
      </c>
      <c r="M380" s="1">
        <v>23998.381716000004</v>
      </c>
      <c r="N380" s="12">
        <v>-3.9393494334511159</v>
      </c>
      <c r="O380" s="13">
        <v>0.35985011432010006</v>
      </c>
      <c r="P380" s="12">
        <v>-1.4175753439742054</v>
      </c>
      <c r="Q380" s="12">
        <v>-3.8371831080447616</v>
      </c>
      <c r="R380" s="2">
        <f>DATE(CURR[[#This Row],[YEAR]],CURR[[#This Row],[MONTH]],1)</f>
        <v>43252</v>
      </c>
      <c r="S380" t="str">
        <f>IF(AND(CURR[[#This Row],[DATE]]&gt;=DATE(2023,6,1),CURR[[#This Row],[DATE]]&lt;=DATE(2024,5,31)),"Y","N")</f>
        <v>N</v>
      </c>
    </row>
    <row r="381" spans="1:19" x14ac:dyDescent="0.25">
      <c r="A381" t="s">
        <v>31</v>
      </c>
      <c r="B381" t="s">
        <v>14</v>
      </c>
      <c r="C381" t="s">
        <v>20</v>
      </c>
      <c r="D381" s="1">
        <v>23998.381716000004</v>
      </c>
      <c r="E381" s="1">
        <v>69730.907024000015</v>
      </c>
      <c r="F381" s="13">
        <v>0.34415702792651515</v>
      </c>
      <c r="G381" s="13">
        <v>0</v>
      </c>
      <c r="H381" t="s">
        <v>21</v>
      </c>
      <c r="I381" t="s">
        <v>22</v>
      </c>
      <c r="J381">
        <v>2018</v>
      </c>
      <c r="K381">
        <v>6</v>
      </c>
      <c r="L381" s="12">
        <v>-3.9393494334511159</v>
      </c>
      <c r="M381" s="1">
        <v>23998.381716000004</v>
      </c>
      <c r="N381" s="12">
        <v>-3.9393494334511159</v>
      </c>
      <c r="O381" s="13">
        <v>0</v>
      </c>
      <c r="P381" s="12">
        <v>0</v>
      </c>
      <c r="Q381" s="12">
        <v>0</v>
      </c>
      <c r="R381" s="2">
        <f>DATE(CURR[[#This Row],[YEAR]],CURR[[#This Row],[MONTH]],1)</f>
        <v>43252</v>
      </c>
      <c r="S381" t="str">
        <f>IF(AND(CURR[[#This Row],[DATE]]&gt;=DATE(2023,6,1),CURR[[#This Row],[DATE]]&lt;=DATE(2024,5,31)),"Y","N")</f>
        <v>N</v>
      </c>
    </row>
    <row r="382" spans="1:19" x14ac:dyDescent="0.25">
      <c r="A382" t="s">
        <v>31</v>
      </c>
      <c r="B382" t="s">
        <v>14</v>
      </c>
      <c r="C382" t="s">
        <v>20</v>
      </c>
      <c r="D382" s="1">
        <v>23998.381716000004</v>
      </c>
      <c r="E382" s="1">
        <v>69730.907024000015</v>
      </c>
      <c r="F382" s="13">
        <v>0.34415702792651515</v>
      </c>
      <c r="G382" s="13">
        <v>0</v>
      </c>
      <c r="H382" t="s">
        <v>21</v>
      </c>
      <c r="I382" t="s">
        <v>23</v>
      </c>
      <c r="J382">
        <v>2018</v>
      </c>
      <c r="K382">
        <v>6</v>
      </c>
      <c r="L382" s="12">
        <v>0</v>
      </c>
      <c r="M382" s="1">
        <v>23998.381716000004</v>
      </c>
      <c r="N382" s="12">
        <v>-3.9393494334511159</v>
      </c>
      <c r="O382" s="13">
        <v>0</v>
      </c>
      <c r="P382" s="12">
        <v>0</v>
      </c>
      <c r="Q382" s="12">
        <v>0</v>
      </c>
      <c r="R382" s="2">
        <f>DATE(CURR[[#This Row],[YEAR]],CURR[[#This Row],[MONTH]],1)</f>
        <v>43252</v>
      </c>
      <c r="S382" t="str">
        <f>IF(AND(CURR[[#This Row],[DATE]]&gt;=DATE(2023,6,1),CURR[[#This Row],[DATE]]&lt;=DATE(2024,5,31)),"Y","N")</f>
        <v>N</v>
      </c>
    </row>
    <row r="383" spans="1:19" x14ac:dyDescent="0.25">
      <c r="A383" t="s">
        <v>31</v>
      </c>
      <c r="B383" t="s">
        <v>14</v>
      </c>
      <c r="C383" t="s">
        <v>20</v>
      </c>
      <c r="D383" s="1">
        <v>10863.211708000001</v>
      </c>
      <c r="E383" s="1">
        <v>27548.374592</v>
      </c>
      <c r="F383" s="13">
        <v>0</v>
      </c>
      <c r="G383" s="13">
        <v>0.3943322199181456</v>
      </c>
      <c r="H383" t="s">
        <v>24</v>
      </c>
      <c r="I383" t="s">
        <v>17</v>
      </c>
      <c r="J383">
        <v>2018</v>
      </c>
      <c r="K383">
        <v>6</v>
      </c>
      <c r="L383" s="12">
        <v>-4.0768115264948586</v>
      </c>
      <c r="M383" s="1">
        <v>23998.381716000004</v>
      </c>
      <c r="N383" s="12">
        <v>-3.9393494334511159</v>
      </c>
      <c r="O383" s="13">
        <v>0.45266434364436203</v>
      </c>
      <c r="P383" s="12">
        <v>-1.7832030256789388</v>
      </c>
      <c r="Q383" s="12">
        <v>-5.8600145521737979</v>
      </c>
      <c r="R383" s="2">
        <f>DATE(CURR[[#This Row],[YEAR]],CURR[[#This Row],[MONTH]],1)</f>
        <v>43252</v>
      </c>
      <c r="S383" t="str">
        <f>IF(AND(CURR[[#This Row],[DATE]]&gt;=DATE(2023,6,1),CURR[[#This Row],[DATE]]&lt;=DATE(2024,5,31)),"Y","N")</f>
        <v>N</v>
      </c>
    </row>
    <row r="384" spans="1:19" x14ac:dyDescent="0.25">
      <c r="A384" t="s">
        <v>31</v>
      </c>
      <c r="B384" t="s">
        <v>14</v>
      </c>
      <c r="C384" t="s">
        <v>20</v>
      </c>
      <c r="D384" s="1">
        <v>2967.362408</v>
      </c>
      <c r="E384" s="1">
        <v>18504.427704000002</v>
      </c>
      <c r="F384" s="13">
        <v>0</v>
      </c>
      <c r="G384" s="13">
        <v>0.16035958828159608</v>
      </c>
      <c r="H384" t="s">
        <v>25</v>
      </c>
      <c r="I384" t="s">
        <v>17</v>
      </c>
      <c r="J384">
        <v>2018</v>
      </c>
      <c r="K384">
        <v>6</v>
      </c>
      <c r="L384" s="12">
        <v>-1.80128275572128</v>
      </c>
      <c r="M384" s="1">
        <v>23998.381716000004</v>
      </c>
      <c r="N384" s="12">
        <v>-3.9393494334511159</v>
      </c>
      <c r="O384" s="13">
        <v>0.12364843776201895</v>
      </c>
      <c r="P384" s="12">
        <v>-0.48709440324492492</v>
      </c>
      <c r="Q384" s="12">
        <v>-2.2883771589662052</v>
      </c>
      <c r="R384" s="2">
        <f>DATE(CURR[[#This Row],[YEAR]],CURR[[#This Row],[MONTH]],1)</f>
        <v>43252</v>
      </c>
      <c r="S384" t="str">
        <f>IF(AND(CURR[[#This Row],[DATE]]&gt;=DATE(2023,6,1),CURR[[#This Row],[DATE]]&lt;=DATE(2024,5,31)),"Y","N")</f>
        <v>N</v>
      </c>
    </row>
    <row r="385" spans="1:19" x14ac:dyDescent="0.25">
      <c r="A385" t="s">
        <v>31</v>
      </c>
      <c r="B385" t="s">
        <v>14</v>
      </c>
      <c r="C385" t="s">
        <v>20</v>
      </c>
      <c r="D385" s="1">
        <v>1531.9871960000005</v>
      </c>
      <c r="E385" s="1">
        <v>5885.1857520000012</v>
      </c>
      <c r="F385" s="13">
        <v>0</v>
      </c>
      <c r="G385" s="13">
        <v>0.2603124626065329</v>
      </c>
      <c r="H385" t="s">
        <v>26</v>
      </c>
      <c r="I385" t="s">
        <v>17</v>
      </c>
      <c r="J385">
        <v>2018</v>
      </c>
      <c r="K385">
        <v>6</v>
      </c>
      <c r="L385" s="12">
        <v>-3.0624494050621873</v>
      </c>
      <c r="M385" s="1">
        <v>23998.381716000004</v>
      </c>
      <c r="N385" s="12">
        <v>-3.9393494334511159</v>
      </c>
      <c r="O385" s="13">
        <v>6.3837104273518852E-2</v>
      </c>
      <c r="P385" s="12">
        <v>-0.25147666055304629</v>
      </c>
      <c r="Q385" s="12">
        <v>-3.3139260656152336</v>
      </c>
      <c r="R385" s="2">
        <f>DATE(CURR[[#This Row],[YEAR]],CURR[[#This Row],[MONTH]],1)</f>
        <v>43252</v>
      </c>
      <c r="S385" t="str">
        <f>IF(AND(CURR[[#This Row],[DATE]]&gt;=DATE(2023,6,1),CURR[[#This Row],[DATE]]&lt;=DATE(2024,5,31)),"Y","N")</f>
        <v>N</v>
      </c>
    </row>
    <row r="386" spans="1:19" x14ac:dyDescent="0.25">
      <c r="A386" t="s">
        <v>31</v>
      </c>
      <c r="B386" t="s">
        <v>110</v>
      </c>
      <c r="C386" t="s">
        <v>15</v>
      </c>
      <c r="D386" s="1">
        <v>1586446.8269209999</v>
      </c>
      <c r="E386" s="1">
        <v>7468219.747833997</v>
      </c>
      <c r="F386" s="13">
        <v>0</v>
      </c>
      <c r="G386" s="13">
        <v>0.21242637207898393</v>
      </c>
      <c r="H386" t="s">
        <v>16</v>
      </c>
      <c r="I386" t="s">
        <v>17</v>
      </c>
      <c r="J386">
        <v>2018</v>
      </c>
      <c r="K386">
        <v>6</v>
      </c>
      <c r="L386" s="12">
        <v>-1.0590025374071215</v>
      </c>
      <c r="M386" s="1">
        <v>5108012.3605250036</v>
      </c>
      <c r="N386" s="12">
        <v>-2.053725868297033</v>
      </c>
      <c r="O386" s="13">
        <v>0.31058006812613592</v>
      </c>
      <c r="P386" s="12">
        <v>-0.63784632008810016</v>
      </c>
      <c r="Q386" s="12">
        <v>-1.6968488574952216</v>
      </c>
      <c r="R386" s="2">
        <f>DATE(CURR[[#This Row],[YEAR]],CURR[[#This Row],[MONTH]],1)</f>
        <v>43252</v>
      </c>
      <c r="S386" t="str">
        <f>IF(AND(CURR[[#This Row],[DATE]]&gt;=DATE(2023,6,1),CURR[[#This Row],[DATE]]&lt;=DATE(2024,5,31)),"Y","N")</f>
        <v>N</v>
      </c>
    </row>
    <row r="387" spans="1:19" x14ac:dyDescent="0.25">
      <c r="A387" t="s">
        <v>31</v>
      </c>
      <c r="B387" t="s">
        <v>110</v>
      </c>
      <c r="C387" t="s">
        <v>15</v>
      </c>
      <c r="D387" s="1">
        <v>5108012.3605250036</v>
      </c>
      <c r="E387" s="1">
        <v>28469335.431886043</v>
      </c>
      <c r="F387" s="13">
        <v>0.17942155245408223</v>
      </c>
      <c r="G387" s="13">
        <v>0</v>
      </c>
      <c r="H387" t="s">
        <v>21</v>
      </c>
      <c r="I387" t="s">
        <v>23</v>
      </c>
      <c r="J387">
        <v>2018</v>
      </c>
      <c r="K387">
        <v>6</v>
      </c>
      <c r="L387" s="12">
        <v>0</v>
      </c>
      <c r="M387" s="1">
        <v>5108012.3605250036</v>
      </c>
      <c r="N387" s="12">
        <v>-2.053725868297033</v>
      </c>
      <c r="O387" s="13">
        <v>0</v>
      </c>
      <c r="P387" s="12">
        <v>0</v>
      </c>
      <c r="Q387" s="12">
        <v>0</v>
      </c>
      <c r="R387" s="2">
        <f>DATE(CURR[[#This Row],[YEAR]],CURR[[#This Row],[MONTH]],1)</f>
        <v>43252</v>
      </c>
      <c r="S387" t="str">
        <f>IF(AND(CURR[[#This Row],[DATE]]&gt;=DATE(2023,6,1),CURR[[#This Row],[DATE]]&lt;=DATE(2024,5,31)),"Y","N")</f>
        <v>N</v>
      </c>
    </row>
    <row r="388" spans="1:19" x14ac:dyDescent="0.25">
      <c r="A388" t="s">
        <v>31</v>
      </c>
      <c r="B388" t="s">
        <v>110</v>
      </c>
      <c r="C388" t="s">
        <v>15</v>
      </c>
      <c r="D388" s="1">
        <v>5108012.3605250036</v>
      </c>
      <c r="E388" s="1">
        <v>28469335.431886043</v>
      </c>
      <c r="F388" s="13">
        <v>0.17942155245408223</v>
      </c>
      <c r="G388" s="13">
        <v>0</v>
      </c>
      <c r="H388" t="s">
        <v>21</v>
      </c>
      <c r="I388" t="s">
        <v>22</v>
      </c>
      <c r="J388">
        <v>2018</v>
      </c>
      <c r="K388">
        <v>6</v>
      </c>
      <c r="L388" s="12">
        <v>-2.053725868297033</v>
      </c>
      <c r="M388" s="1">
        <v>5108012.3605250036</v>
      </c>
      <c r="N388" s="12">
        <v>-2.053725868297033</v>
      </c>
      <c r="O388" s="13">
        <v>0</v>
      </c>
      <c r="P388" s="12">
        <v>0</v>
      </c>
      <c r="Q388" s="12">
        <v>0</v>
      </c>
      <c r="R388" s="2">
        <f>DATE(CURR[[#This Row],[YEAR]],CURR[[#This Row],[MONTH]],1)</f>
        <v>43252</v>
      </c>
      <c r="S388" t="str">
        <f>IF(AND(CURR[[#This Row],[DATE]]&gt;=DATE(2023,6,1),CURR[[#This Row],[DATE]]&lt;=DATE(2024,5,31)),"Y","N")</f>
        <v>N</v>
      </c>
    </row>
    <row r="389" spans="1:19" x14ac:dyDescent="0.25">
      <c r="A389" t="s">
        <v>31</v>
      </c>
      <c r="B389" t="s">
        <v>110</v>
      </c>
      <c r="C389" t="s">
        <v>15</v>
      </c>
      <c r="D389" s="1">
        <v>2236480.2420850005</v>
      </c>
      <c r="E389" s="1">
        <v>10667348.789689006</v>
      </c>
      <c r="F389" s="13">
        <v>0</v>
      </c>
      <c r="G389" s="13">
        <v>0.20965661535758243</v>
      </c>
      <c r="H389" t="s">
        <v>24</v>
      </c>
      <c r="I389" t="s">
        <v>17</v>
      </c>
      <c r="J389">
        <v>2018</v>
      </c>
      <c r="K389">
        <v>6</v>
      </c>
      <c r="L389" s="12">
        <v>-2.1675391026204087</v>
      </c>
      <c r="M389" s="1">
        <v>5108012.3605250036</v>
      </c>
      <c r="N389" s="12">
        <v>-2.053725868297033</v>
      </c>
      <c r="O389" s="13">
        <v>0.43783767231431175</v>
      </c>
      <c r="P389" s="12">
        <v>-0.89919855374686175</v>
      </c>
      <c r="Q389" s="12">
        <v>-3.0667376563672706</v>
      </c>
      <c r="R389" s="2">
        <f>DATE(CURR[[#This Row],[YEAR]],CURR[[#This Row],[MONTH]],1)</f>
        <v>43252</v>
      </c>
      <c r="S389" t="str">
        <f>IF(AND(CURR[[#This Row],[DATE]]&gt;=DATE(2023,6,1),CURR[[#This Row],[DATE]]&lt;=DATE(2024,5,31)),"Y","N")</f>
        <v>N</v>
      </c>
    </row>
    <row r="390" spans="1:19" x14ac:dyDescent="0.25">
      <c r="A390" t="s">
        <v>31</v>
      </c>
      <c r="B390" t="s">
        <v>110</v>
      </c>
      <c r="C390" t="s">
        <v>15</v>
      </c>
      <c r="D390" s="1">
        <v>685574.56725999992</v>
      </c>
      <c r="E390" s="1">
        <v>7761091.0930319931</v>
      </c>
      <c r="F390" s="13">
        <v>0</v>
      </c>
      <c r="G390" s="13">
        <v>8.8334817752044867E-2</v>
      </c>
      <c r="H390" t="s">
        <v>25</v>
      </c>
      <c r="I390" t="s">
        <v>17</v>
      </c>
      <c r="J390">
        <v>2018</v>
      </c>
      <c r="K390">
        <v>6</v>
      </c>
      <c r="L390" s="12">
        <v>-0.99224490192085157</v>
      </c>
      <c r="M390" s="1">
        <v>5108012.3605250036</v>
      </c>
      <c r="N390" s="12">
        <v>-2.053725868297033</v>
      </c>
      <c r="O390" s="13">
        <v>0.13421552628927788</v>
      </c>
      <c r="P390" s="12">
        <v>-0.27564189826739049</v>
      </c>
      <c r="Q390" s="12">
        <v>-1.2678868001882422</v>
      </c>
      <c r="R390" s="2">
        <f>DATE(CURR[[#This Row],[YEAR]],CURR[[#This Row],[MONTH]],1)</f>
        <v>43252</v>
      </c>
      <c r="S390" t="str">
        <f>IF(AND(CURR[[#This Row],[DATE]]&gt;=DATE(2023,6,1),CURR[[#This Row],[DATE]]&lt;=DATE(2024,5,31)),"Y","N")</f>
        <v>N</v>
      </c>
    </row>
    <row r="391" spans="1:19" x14ac:dyDescent="0.25">
      <c r="A391" t="s">
        <v>31</v>
      </c>
      <c r="B391" t="s">
        <v>110</v>
      </c>
      <c r="C391" t="s">
        <v>15</v>
      </c>
      <c r="D391" s="1">
        <v>599510.72425899969</v>
      </c>
      <c r="E391" s="1">
        <v>2572675.8013309976</v>
      </c>
      <c r="F391" s="13">
        <v>0</v>
      </c>
      <c r="G391" s="13">
        <v>0.23303003198025857</v>
      </c>
      <c r="H391" t="s">
        <v>26</v>
      </c>
      <c r="I391" t="s">
        <v>17</v>
      </c>
      <c r="J391">
        <v>2018</v>
      </c>
      <c r="K391">
        <v>6</v>
      </c>
      <c r="L391" s="12">
        <v>-2.7414848895584747</v>
      </c>
      <c r="M391" s="1">
        <v>5108012.3605250036</v>
      </c>
      <c r="N391" s="12">
        <v>-2.053725868297033</v>
      </c>
      <c r="O391" s="13">
        <v>0.11736673327027379</v>
      </c>
      <c r="P391" s="12">
        <v>-0.24103909619467931</v>
      </c>
      <c r="Q391" s="12">
        <v>-2.9825239857531538</v>
      </c>
      <c r="R391" s="2">
        <f>DATE(CURR[[#This Row],[YEAR]],CURR[[#This Row],[MONTH]],1)</f>
        <v>43252</v>
      </c>
      <c r="S391" t="str">
        <f>IF(AND(CURR[[#This Row],[DATE]]&gt;=DATE(2023,6,1),CURR[[#This Row],[DATE]]&lt;=DATE(2024,5,31)),"Y","N")</f>
        <v>N</v>
      </c>
    </row>
    <row r="392" spans="1:19" x14ac:dyDescent="0.25">
      <c r="A392" t="s">
        <v>31</v>
      </c>
      <c r="B392" t="s">
        <v>110</v>
      </c>
      <c r="C392" t="s">
        <v>18</v>
      </c>
      <c r="D392" s="1">
        <v>2668771.9186570016</v>
      </c>
      <c r="E392" s="1">
        <v>7468219.747833997</v>
      </c>
      <c r="F392" s="13">
        <v>0</v>
      </c>
      <c r="G392" s="13">
        <v>0.35735048094039068</v>
      </c>
      <c r="H392" t="s">
        <v>16</v>
      </c>
      <c r="I392" t="s">
        <v>17</v>
      </c>
      <c r="J392">
        <v>2018</v>
      </c>
      <c r="K392">
        <v>6</v>
      </c>
      <c r="L392" s="12">
        <v>-1.7814881568415617</v>
      </c>
      <c r="M392" s="1">
        <v>6930586.8021669993</v>
      </c>
      <c r="N392" s="12">
        <v>-2.7865095840577507</v>
      </c>
      <c r="O392" s="13">
        <v>0.38507156678602622</v>
      </c>
      <c r="P392" s="12">
        <v>-1.0730056113973963</v>
      </c>
      <c r="Q392" s="12">
        <v>-2.854493768238958</v>
      </c>
      <c r="R392" s="2">
        <f>DATE(CURR[[#This Row],[YEAR]],CURR[[#This Row],[MONTH]],1)</f>
        <v>43252</v>
      </c>
      <c r="S392" t="str">
        <f>IF(AND(CURR[[#This Row],[DATE]]&gt;=DATE(2023,6,1),CURR[[#This Row],[DATE]]&lt;=DATE(2024,5,31)),"Y","N")</f>
        <v>N</v>
      </c>
    </row>
    <row r="393" spans="1:19" x14ac:dyDescent="0.25">
      <c r="A393" t="s">
        <v>31</v>
      </c>
      <c r="B393" t="s">
        <v>110</v>
      </c>
      <c r="C393" t="s">
        <v>18</v>
      </c>
      <c r="D393" s="1">
        <v>6930586.8021669993</v>
      </c>
      <c r="E393" s="1">
        <v>28469335.431886043</v>
      </c>
      <c r="F393" s="13">
        <v>0.24344041394112231</v>
      </c>
      <c r="G393" s="13">
        <v>0</v>
      </c>
      <c r="H393" t="s">
        <v>21</v>
      </c>
      <c r="I393" t="s">
        <v>23</v>
      </c>
      <c r="J393">
        <v>2018</v>
      </c>
      <c r="K393">
        <v>6</v>
      </c>
      <c r="L393" s="12">
        <v>0</v>
      </c>
      <c r="M393" s="1">
        <v>6930586.8021669993</v>
      </c>
      <c r="N393" s="12">
        <v>-2.7865095840577507</v>
      </c>
      <c r="O393" s="13">
        <v>0</v>
      </c>
      <c r="P393" s="12">
        <v>0</v>
      </c>
      <c r="Q393" s="12">
        <v>0</v>
      </c>
      <c r="R393" s="2">
        <f>DATE(CURR[[#This Row],[YEAR]],CURR[[#This Row],[MONTH]],1)</f>
        <v>43252</v>
      </c>
      <c r="S393" t="str">
        <f>IF(AND(CURR[[#This Row],[DATE]]&gt;=DATE(2023,6,1),CURR[[#This Row],[DATE]]&lt;=DATE(2024,5,31)),"Y","N")</f>
        <v>N</v>
      </c>
    </row>
    <row r="394" spans="1:19" x14ac:dyDescent="0.25">
      <c r="A394" t="s">
        <v>31</v>
      </c>
      <c r="B394" t="s">
        <v>110</v>
      </c>
      <c r="C394" t="s">
        <v>18</v>
      </c>
      <c r="D394" s="1">
        <v>6930586.8021669993</v>
      </c>
      <c r="E394" s="1">
        <v>28469335.431886043</v>
      </c>
      <c r="F394" s="13">
        <v>0.24344041394112231</v>
      </c>
      <c r="G394" s="13">
        <v>0</v>
      </c>
      <c r="H394" t="s">
        <v>21</v>
      </c>
      <c r="I394" t="s">
        <v>22</v>
      </c>
      <c r="J394">
        <v>2018</v>
      </c>
      <c r="K394">
        <v>6</v>
      </c>
      <c r="L394" s="12">
        <v>-2.7865095840577507</v>
      </c>
      <c r="M394" s="1">
        <v>6930586.8021669993</v>
      </c>
      <c r="N394" s="12">
        <v>-2.7865095840577507</v>
      </c>
      <c r="O394" s="13">
        <v>0</v>
      </c>
      <c r="P394" s="12">
        <v>0</v>
      </c>
      <c r="Q394" s="12">
        <v>0</v>
      </c>
      <c r="R394" s="2">
        <f>DATE(CURR[[#This Row],[YEAR]],CURR[[#This Row],[MONTH]],1)</f>
        <v>43252</v>
      </c>
      <c r="S394" t="str">
        <f>IF(AND(CURR[[#This Row],[DATE]]&gt;=DATE(2023,6,1),CURR[[#This Row],[DATE]]&lt;=DATE(2024,5,31)),"Y","N")</f>
        <v>N</v>
      </c>
    </row>
    <row r="395" spans="1:19" x14ac:dyDescent="0.25">
      <c r="A395" t="s">
        <v>31</v>
      </c>
      <c r="B395" t="s">
        <v>110</v>
      </c>
      <c r="C395" t="s">
        <v>18</v>
      </c>
      <c r="D395" s="1">
        <v>2329799.4409369966</v>
      </c>
      <c r="E395" s="1">
        <v>10667348.789689006</v>
      </c>
      <c r="F395" s="13">
        <v>0</v>
      </c>
      <c r="G395" s="13">
        <v>0.21840473081642989</v>
      </c>
      <c r="H395" t="s">
        <v>24</v>
      </c>
      <c r="I395" t="s">
        <v>17</v>
      </c>
      <c r="J395">
        <v>2018</v>
      </c>
      <c r="K395">
        <v>6</v>
      </c>
      <c r="L395" s="12">
        <v>-2.2579816689040877</v>
      </c>
      <c r="M395" s="1">
        <v>6930586.8021669993</v>
      </c>
      <c r="N395" s="12">
        <v>-2.7865095840577507</v>
      </c>
      <c r="O395" s="13">
        <v>0.33616193079185358</v>
      </c>
      <c r="P395" s="12">
        <v>-0.93671844194685827</v>
      </c>
      <c r="Q395" s="12">
        <v>-3.1947001108509459</v>
      </c>
      <c r="R395" s="2">
        <f>DATE(CURR[[#This Row],[YEAR]],CURR[[#This Row],[MONTH]],1)</f>
        <v>43252</v>
      </c>
      <c r="S395" t="str">
        <f>IF(AND(CURR[[#This Row],[DATE]]&gt;=DATE(2023,6,1),CURR[[#This Row],[DATE]]&lt;=DATE(2024,5,31)),"Y","N")</f>
        <v>N</v>
      </c>
    </row>
    <row r="396" spans="1:19" x14ac:dyDescent="0.25">
      <c r="A396" t="s">
        <v>31</v>
      </c>
      <c r="B396" t="s">
        <v>110</v>
      </c>
      <c r="C396" t="s">
        <v>18</v>
      </c>
      <c r="D396" s="1">
        <v>727747.34451600059</v>
      </c>
      <c r="E396" s="1">
        <v>7761091.0930319931</v>
      </c>
      <c r="F396" s="13">
        <v>0</v>
      </c>
      <c r="G396" s="13">
        <v>9.3768689968009966E-2</v>
      </c>
      <c r="H396" t="s">
        <v>25</v>
      </c>
      <c r="I396" t="s">
        <v>17</v>
      </c>
      <c r="J396">
        <v>2018</v>
      </c>
      <c r="K396">
        <v>6</v>
      </c>
      <c r="L396" s="12">
        <v>-1.0532823517191323</v>
      </c>
      <c r="M396" s="1">
        <v>6930586.8021669993</v>
      </c>
      <c r="N396" s="12">
        <v>-2.7865095840577507</v>
      </c>
      <c r="O396" s="13">
        <v>0.10500515544924054</v>
      </c>
      <c r="P396" s="12">
        <v>-0.29259787203478271</v>
      </c>
      <c r="Q396" s="12">
        <v>-1.3458802237539151</v>
      </c>
      <c r="R396" s="2">
        <f>DATE(CURR[[#This Row],[YEAR]],CURR[[#This Row],[MONTH]],1)</f>
        <v>43252</v>
      </c>
      <c r="S396" t="str">
        <f>IF(AND(CURR[[#This Row],[DATE]]&gt;=DATE(2023,6,1),CURR[[#This Row],[DATE]]&lt;=DATE(2024,5,31)),"Y","N")</f>
        <v>N</v>
      </c>
    </row>
    <row r="397" spans="1:19" x14ac:dyDescent="0.25">
      <c r="A397" t="s">
        <v>31</v>
      </c>
      <c r="B397" t="s">
        <v>110</v>
      </c>
      <c r="C397" t="s">
        <v>18</v>
      </c>
      <c r="D397" s="1">
        <v>1204268.0980570009</v>
      </c>
      <c r="E397" s="1">
        <v>2572675.8013309976</v>
      </c>
      <c r="F397" s="13">
        <v>0</v>
      </c>
      <c r="G397" s="13">
        <v>0.46809943850444014</v>
      </c>
      <c r="H397" t="s">
        <v>26</v>
      </c>
      <c r="I397" t="s">
        <v>17</v>
      </c>
      <c r="J397">
        <v>2018</v>
      </c>
      <c r="K397">
        <v>6</v>
      </c>
      <c r="L397" s="12">
        <v>-5.5069620278790685</v>
      </c>
      <c r="M397" s="1">
        <v>6930586.8021669993</v>
      </c>
      <c r="N397" s="12">
        <v>-2.7865095840577507</v>
      </c>
      <c r="O397" s="13">
        <v>0.17376134697287973</v>
      </c>
      <c r="P397" s="12">
        <v>-0.48418765867871361</v>
      </c>
      <c r="Q397" s="12">
        <v>-5.9911496865577822</v>
      </c>
      <c r="R397" s="2">
        <f>DATE(CURR[[#This Row],[YEAR]],CURR[[#This Row],[MONTH]],1)</f>
        <v>43252</v>
      </c>
      <c r="S397" t="str">
        <f>IF(AND(CURR[[#This Row],[DATE]]&gt;=DATE(2023,6,1),CURR[[#This Row],[DATE]]&lt;=DATE(2024,5,31)),"Y","N")</f>
        <v>N</v>
      </c>
    </row>
    <row r="398" spans="1:19" x14ac:dyDescent="0.25">
      <c r="A398" t="s">
        <v>31</v>
      </c>
      <c r="B398" t="s">
        <v>110</v>
      </c>
      <c r="C398" t="s">
        <v>19</v>
      </c>
      <c r="D398" s="1">
        <v>1378.6624019999999</v>
      </c>
      <c r="E398" s="1">
        <v>7468219.747833997</v>
      </c>
      <c r="F398" s="13">
        <v>0</v>
      </c>
      <c r="G398" s="13">
        <v>1.8460388801492519E-4</v>
      </c>
      <c r="H398" t="s">
        <v>16</v>
      </c>
      <c r="I398" t="s">
        <v>17</v>
      </c>
      <c r="J398">
        <v>2018</v>
      </c>
      <c r="K398">
        <v>6</v>
      </c>
      <c r="L398" s="12">
        <v>-9.2029997928099502E-4</v>
      </c>
      <c r="M398" s="1">
        <v>7606152.4745110013</v>
      </c>
      <c r="N398" s="12">
        <v>-3.0581273091338415</v>
      </c>
      <c r="O398" s="13">
        <v>1.8125621417925021E-4</v>
      </c>
      <c r="P398" s="12">
        <v>-5.5430457853177764E-4</v>
      </c>
      <c r="Q398" s="12">
        <v>-1.4746045578127726E-3</v>
      </c>
      <c r="R398" s="2">
        <f>DATE(CURR[[#This Row],[YEAR]],CURR[[#This Row],[MONTH]],1)</f>
        <v>43252</v>
      </c>
      <c r="S398" t="str">
        <f>IF(AND(CURR[[#This Row],[DATE]]&gt;=DATE(2023,6,1),CURR[[#This Row],[DATE]]&lt;=DATE(2024,5,31)),"Y","N")</f>
        <v>N</v>
      </c>
    </row>
    <row r="399" spans="1:19" x14ac:dyDescent="0.25">
      <c r="A399" t="s">
        <v>31</v>
      </c>
      <c r="B399" t="s">
        <v>110</v>
      </c>
      <c r="C399" t="s">
        <v>19</v>
      </c>
      <c r="D399" s="1">
        <v>7606152.4745110013</v>
      </c>
      <c r="E399" s="1">
        <v>28469335.431886043</v>
      </c>
      <c r="F399" s="13">
        <v>0.26717000446705219</v>
      </c>
      <c r="G399" s="13">
        <v>0</v>
      </c>
      <c r="H399" t="s">
        <v>21</v>
      </c>
      <c r="I399" t="s">
        <v>22</v>
      </c>
      <c r="J399">
        <v>2018</v>
      </c>
      <c r="K399">
        <v>6</v>
      </c>
      <c r="L399" s="12">
        <v>-3.0581273091338415</v>
      </c>
      <c r="M399" s="1">
        <v>7606152.4745110013</v>
      </c>
      <c r="N399" s="12">
        <v>-3.0581273091338415</v>
      </c>
      <c r="O399" s="13">
        <v>0</v>
      </c>
      <c r="P399" s="12">
        <v>0</v>
      </c>
      <c r="Q399" s="12">
        <v>0</v>
      </c>
      <c r="R399" s="2">
        <f>DATE(CURR[[#This Row],[YEAR]],CURR[[#This Row],[MONTH]],1)</f>
        <v>43252</v>
      </c>
      <c r="S399" t="str">
        <f>IF(AND(CURR[[#This Row],[DATE]]&gt;=DATE(2023,6,1),CURR[[#This Row],[DATE]]&lt;=DATE(2024,5,31)),"Y","N")</f>
        <v>N</v>
      </c>
    </row>
    <row r="400" spans="1:19" x14ac:dyDescent="0.25">
      <c r="A400" t="s">
        <v>31</v>
      </c>
      <c r="B400" t="s">
        <v>110</v>
      </c>
      <c r="C400" t="s">
        <v>19</v>
      </c>
      <c r="D400" s="1">
        <v>7606152.4745110013</v>
      </c>
      <c r="E400" s="1">
        <v>28469335.431886043</v>
      </c>
      <c r="F400" s="13">
        <v>0.26717000446705219</v>
      </c>
      <c r="G400" s="13">
        <v>0</v>
      </c>
      <c r="H400" t="s">
        <v>21</v>
      </c>
      <c r="I400" t="s">
        <v>23</v>
      </c>
      <c r="J400">
        <v>2018</v>
      </c>
      <c r="K400">
        <v>6</v>
      </c>
      <c r="L400" s="12">
        <v>0</v>
      </c>
      <c r="M400" s="1">
        <v>7606152.4745110013</v>
      </c>
      <c r="N400" s="12">
        <v>-3.0581273091338415</v>
      </c>
      <c r="O400" s="13">
        <v>0</v>
      </c>
      <c r="P400" s="12">
        <v>0</v>
      </c>
      <c r="Q400" s="12">
        <v>0</v>
      </c>
      <c r="R400" s="2">
        <f>DATE(CURR[[#This Row],[YEAR]],CURR[[#This Row],[MONTH]],1)</f>
        <v>43252</v>
      </c>
      <c r="S400" t="str">
        <f>IF(AND(CURR[[#This Row],[DATE]]&gt;=DATE(2023,6,1),CURR[[#This Row],[DATE]]&lt;=DATE(2024,5,31)),"Y","N")</f>
        <v>N</v>
      </c>
    </row>
    <row r="401" spans="1:19" x14ac:dyDescent="0.25">
      <c r="A401" t="s">
        <v>31</v>
      </c>
      <c r="B401" t="s">
        <v>110</v>
      </c>
      <c r="C401" t="s">
        <v>19</v>
      </c>
      <c r="D401" s="1">
        <v>2205319.1959140012</v>
      </c>
      <c r="E401" s="1">
        <v>10667348.789689006</v>
      </c>
      <c r="F401" s="13">
        <v>0</v>
      </c>
      <c r="G401" s="13">
        <v>0.2067354540844909</v>
      </c>
      <c r="H401" t="s">
        <v>24</v>
      </c>
      <c r="I401" t="s">
        <v>17</v>
      </c>
      <c r="J401">
        <v>2018</v>
      </c>
      <c r="K401">
        <v>6</v>
      </c>
      <c r="L401" s="12">
        <v>-2.1373386184921732</v>
      </c>
      <c r="M401" s="1">
        <v>7606152.4745110013</v>
      </c>
      <c r="N401" s="12">
        <v>-3.0581273091338415</v>
      </c>
      <c r="O401" s="13">
        <v>0.28993886242804789</v>
      </c>
      <c r="P401" s="12">
        <v>-0.88666995317041319</v>
      </c>
      <c r="Q401" s="12">
        <v>-3.0240085716625864</v>
      </c>
      <c r="R401" s="2">
        <f>DATE(CURR[[#This Row],[YEAR]],CURR[[#This Row],[MONTH]],1)</f>
        <v>43252</v>
      </c>
      <c r="S401" t="str">
        <f>IF(AND(CURR[[#This Row],[DATE]]&gt;=DATE(2023,6,1),CURR[[#This Row],[DATE]]&lt;=DATE(2024,5,31)),"Y","N")</f>
        <v>N</v>
      </c>
    </row>
    <row r="402" spans="1:19" x14ac:dyDescent="0.25">
      <c r="A402" t="s">
        <v>31</v>
      </c>
      <c r="B402" t="s">
        <v>110</v>
      </c>
      <c r="C402" t="s">
        <v>19</v>
      </c>
      <c r="D402" s="1">
        <v>5190182.4411839964</v>
      </c>
      <c r="E402" s="1">
        <v>7761091.0930319931</v>
      </c>
      <c r="F402" s="13">
        <v>0</v>
      </c>
      <c r="G402" s="13">
        <v>0.66874391486576001</v>
      </c>
      <c r="H402" t="s">
        <v>25</v>
      </c>
      <c r="I402" t="s">
        <v>17</v>
      </c>
      <c r="J402">
        <v>2018</v>
      </c>
      <c r="K402">
        <v>6</v>
      </c>
      <c r="L402" s="12">
        <v>-7.5118481828846209</v>
      </c>
      <c r="M402" s="1">
        <v>7606152.4745110013</v>
      </c>
      <c r="N402" s="12">
        <v>-3.0581273091338415</v>
      </c>
      <c r="O402" s="13">
        <v>0.68236634206017188</v>
      </c>
      <c r="P402" s="12">
        <v>-2.0867631454879758</v>
      </c>
      <c r="Q402" s="12">
        <v>-9.5986113283725967</v>
      </c>
      <c r="R402" s="2">
        <f>DATE(CURR[[#This Row],[YEAR]],CURR[[#This Row],[MONTH]],1)</f>
        <v>43252</v>
      </c>
      <c r="S402" t="str">
        <f>IF(AND(CURR[[#This Row],[DATE]]&gt;=DATE(2023,6,1),CURR[[#This Row],[DATE]]&lt;=DATE(2024,5,31)),"Y","N")</f>
        <v>N</v>
      </c>
    </row>
    <row r="403" spans="1:19" x14ac:dyDescent="0.25">
      <c r="A403" t="s">
        <v>31</v>
      </c>
      <c r="B403" t="s">
        <v>110</v>
      </c>
      <c r="C403" t="s">
        <v>19</v>
      </c>
      <c r="D403" s="1">
        <v>209272.1750110001</v>
      </c>
      <c r="E403" s="1">
        <v>2572675.8013309976</v>
      </c>
      <c r="F403" s="13">
        <v>0</v>
      </c>
      <c r="G403" s="13">
        <v>8.1344168939876227E-2</v>
      </c>
      <c r="H403" t="s">
        <v>26</v>
      </c>
      <c r="I403" t="s">
        <v>17</v>
      </c>
      <c r="J403">
        <v>2018</v>
      </c>
      <c r="K403">
        <v>6</v>
      </c>
      <c r="L403" s="12">
        <v>-0.9569745500496456</v>
      </c>
      <c r="M403" s="1">
        <v>7606152.4745110013</v>
      </c>
      <c r="N403" s="12">
        <v>-3.0581273091338415</v>
      </c>
      <c r="O403" s="13">
        <v>2.7513539297600552E-2</v>
      </c>
      <c r="P403" s="12">
        <v>-8.4139905896919373E-2</v>
      </c>
      <c r="Q403" s="12">
        <v>-1.041114455946565</v>
      </c>
      <c r="R403" s="2">
        <f>DATE(CURR[[#This Row],[YEAR]],CURR[[#This Row],[MONTH]],1)</f>
        <v>43252</v>
      </c>
      <c r="S403" t="str">
        <f>IF(AND(CURR[[#This Row],[DATE]]&gt;=DATE(2023,6,1),CURR[[#This Row],[DATE]]&lt;=DATE(2024,5,31)),"Y","N")</f>
        <v>N</v>
      </c>
    </row>
    <row r="404" spans="1:19" x14ac:dyDescent="0.25">
      <c r="A404" t="s">
        <v>31</v>
      </c>
      <c r="B404" t="s">
        <v>110</v>
      </c>
      <c r="C404" t="s">
        <v>20</v>
      </c>
      <c r="D404" s="1">
        <v>3211622.3398540001</v>
      </c>
      <c r="E404" s="1">
        <v>7468219.747833997</v>
      </c>
      <c r="F404" s="13">
        <v>0</v>
      </c>
      <c r="G404" s="13">
        <v>0.4300385430926113</v>
      </c>
      <c r="H404" t="s">
        <v>16</v>
      </c>
      <c r="I404" t="s">
        <v>17</v>
      </c>
      <c r="J404">
        <v>2018</v>
      </c>
      <c r="K404">
        <v>6</v>
      </c>
      <c r="L404" s="12">
        <v>-2.1438576757720402</v>
      </c>
      <c r="M404" s="1">
        <v>8824583.7946830112</v>
      </c>
      <c r="N404" s="12">
        <v>-3.5480094285113624</v>
      </c>
      <c r="O404" s="13">
        <v>0.36394037549839653</v>
      </c>
      <c r="P404" s="12">
        <v>-1.2912638836842765</v>
      </c>
      <c r="Q404" s="12">
        <v>-3.4351215594563165</v>
      </c>
      <c r="R404" s="2">
        <f>DATE(CURR[[#This Row],[YEAR]],CURR[[#This Row],[MONTH]],1)</f>
        <v>43252</v>
      </c>
      <c r="S404" t="str">
        <f>IF(AND(CURR[[#This Row],[DATE]]&gt;=DATE(2023,6,1),CURR[[#This Row],[DATE]]&lt;=DATE(2024,5,31)),"Y","N")</f>
        <v>N</v>
      </c>
    </row>
    <row r="405" spans="1:19" x14ac:dyDescent="0.25">
      <c r="A405" t="s">
        <v>31</v>
      </c>
      <c r="B405" t="s">
        <v>110</v>
      </c>
      <c r="C405" t="s">
        <v>20</v>
      </c>
      <c r="D405" s="1">
        <v>8824583.7946830112</v>
      </c>
      <c r="E405" s="1">
        <v>28469335.431886043</v>
      </c>
      <c r="F405" s="13">
        <v>0.30996802913774224</v>
      </c>
      <c r="G405" s="13">
        <v>0</v>
      </c>
      <c r="H405" t="s">
        <v>21</v>
      </c>
      <c r="I405" t="s">
        <v>22</v>
      </c>
      <c r="J405">
        <v>2018</v>
      </c>
      <c r="K405">
        <v>6</v>
      </c>
      <c r="L405" s="12">
        <v>-3.5480094285113624</v>
      </c>
      <c r="M405" s="1">
        <v>8824583.7946830112</v>
      </c>
      <c r="N405" s="12">
        <v>-3.5480094285113624</v>
      </c>
      <c r="O405" s="13">
        <v>0</v>
      </c>
      <c r="P405" s="12">
        <v>0</v>
      </c>
      <c r="Q405" s="12">
        <v>0</v>
      </c>
      <c r="R405" s="2">
        <f>DATE(CURR[[#This Row],[YEAR]],CURR[[#This Row],[MONTH]],1)</f>
        <v>43252</v>
      </c>
      <c r="S405" t="str">
        <f>IF(AND(CURR[[#This Row],[DATE]]&gt;=DATE(2023,6,1),CURR[[#This Row],[DATE]]&lt;=DATE(2024,5,31)),"Y","N")</f>
        <v>N</v>
      </c>
    </row>
    <row r="406" spans="1:19" x14ac:dyDescent="0.25">
      <c r="A406" t="s">
        <v>31</v>
      </c>
      <c r="B406" t="s">
        <v>110</v>
      </c>
      <c r="C406" t="s">
        <v>20</v>
      </c>
      <c r="D406" s="1">
        <v>8824583.7946830112</v>
      </c>
      <c r="E406" s="1">
        <v>28469335.431886043</v>
      </c>
      <c r="F406" s="13">
        <v>0.30996802913774224</v>
      </c>
      <c r="G406" s="13">
        <v>0</v>
      </c>
      <c r="H406" t="s">
        <v>21</v>
      </c>
      <c r="I406" t="s">
        <v>23</v>
      </c>
      <c r="J406">
        <v>2018</v>
      </c>
      <c r="K406">
        <v>6</v>
      </c>
      <c r="L406" s="12">
        <v>0</v>
      </c>
      <c r="M406" s="1">
        <v>8824583.7946830112</v>
      </c>
      <c r="N406" s="12">
        <v>-3.5480094285113624</v>
      </c>
      <c r="O406" s="13">
        <v>0</v>
      </c>
      <c r="P406" s="12">
        <v>0</v>
      </c>
      <c r="Q406" s="12">
        <v>0</v>
      </c>
      <c r="R406" s="2">
        <f>DATE(CURR[[#This Row],[YEAR]],CURR[[#This Row],[MONTH]],1)</f>
        <v>43252</v>
      </c>
      <c r="S406" t="str">
        <f>IF(AND(CURR[[#This Row],[DATE]]&gt;=DATE(2023,6,1),CURR[[#This Row],[DATE]]&lt;=DATE(2024,5,31)),"Y","N")</f>
        <v>N</v>
      </c>
    </row>
    <row r="407" spans="1:19" x14ac:dyDescent="0.25">
      <c r="A407" t="s">
        <v>31</v>
      </c>
      <c r="B407" t="s">
        <v>110</v>
      </c>
      <c r="C407" t="s">
        <v>20</v>
      </c>
      <c r="D407" s="1">
        <v>3895749.9107529982</v>
      </c>
      <c r="E407" s="1">
        <v>10667348.789689006</v>
      </c>
      <c r="F407" s="13">
        <v>0</v>
      </c>
      <c r="G407" s="13">
        <v>0.3652031997414959</v>
      </c>
      <c r="H407" t="s">
        <v>24</v>
      </c>
      <c r="I407" t="s">
        <v>17</v>
      </c>
      <c r="J407">
        <v>2018</v>
      </c>
      <c r="K407">
        <v>6</v>
      </c>
      <c r="L407" s="12">
        <v>-3.7756605699833226</v>
      </c>
      <c r="M407" s="1">
        <v>8824583.7946830112</v>
      </c>
      <c r="N407" s="12">
        <v>-3.5480094285113624</v>
      </c>
      <c r="O407" s="13">
        <v>0.44146556952637989</v>
      </c>
      <c r="P407" s="12">
        <v>-1.5663240030427341</v>
      </c>
      <c r="Q407" s="12">
        <v>-5.3419845730260569</v>
      </c>
      <c r="R407" s="2">
        <f>DATE(CURR[[#This Row],[YEAR]],CURR[[#This Row],[MONTH]],1)</f>
        <v>43252</v>
      </c>
      <c r="S407" t="str">
        <f>IF(AND(CURR[[#This Row],[DATE]]&gt;=DATE(2023,6,1),CURR[[#This Row],[DATE]]&lt;=DATE(2024,5,31)),"Y","N")</f>
        <v>N</v>
      </c>
    </row>
    <row r="408" spans="1:19" x14ac:dyDescent="0.25">
      <c r="A408" t="s">
        <v>31</v>
      </c>
      <c r="B408" t="s">
        <v>110</v>
      </c>
      <c r="C408" t="s">
        <v>20</v>
      </c>
      <c r="D408" s="1">
        <v>1157586.7400719989</v>
      </c>
      <c r="E408" s="1">
        <v>7761091.0930319931</v>
      </c>
      <c r="F408" s="13">
        <v>0</v>
      </c>
      <c r="G408" s="13">
        <v>0.14915257741418533</v>
      </c>
      <c r="H408" t="s">
        <v>25</v>
      </c>
      <c r="I408" t="s">
        <v>17</v>
      </c>
      <c r="J408">
        <v>2018</v>
      </c>
      <c r="K408">
        <v>6</v>
      </c>
      <c r="L408" s="12">
        <v>-1.6753969534753987</v>
      </c>
      <c r="M408" s="1">
        <v>8824583.7946830112</v>
      </c>
      <c r="N408" s="12">
        <v>-3.5480094285113624</v>
      </c>
      <c r="O408" s="13">
        <v>0.13117748859379275</v>
      </c>
      <c r="P408" s="12">
        <v>-0.46541896633921837</v>
      </c>
      <c r="Q408" s="12">
        <v>-2.1408159198146173</v>
      </c>
      <c r="R408" s="2">
        <f>DATE(CURR[[#This Row],[YEAR]],CURR[[#This Row],[MONTH]],1)</f>
        <v>43252</v>
      </c>
      <c r="S408" t="str">
        <f>IF(AND(CURR[[#This Row],[DATE]]&gt;=DATE(2023,6,1),CURR[[#This Row],[DATE]]&lt;=DATE(2024,5,31)),"Y","N")</f>
        <v>N</v>
      </c>
    </row>
    <row r="409" spans="1:19" x14ac:dyDescent="0.25">
      <c r="A409" t="s">
        <v>31</v>
      </c>
      <c r="B409" t="s">
        <v>110</v>
      </c>
      <c r="C409" t="s">
        <v>20</v>
      </c>
      <c r="D409" s="1">
        <v>559624.80400400003</v>
      </c>
      <c r="E409" s="1">
        <v>2572675.8013309976</v>
      </c>
      <c r="F409" s="13">
        <v>0</v>
      </c>
      <c r="G409" s="13">
        <v>0.21752636057542615</v>
      </c>
      <c r="H409" t="s">
        <v>26</v>
      </c>
      <c r="I409" t="s">
        <v>17</v>
      </c>
      <c r="J409">
        <v>2018</v>
      </c>
      <c r="K409">
        <v>6</v>
      </c>
      <c r="L409" s="12">
        <v>-2.5590917425128246</v>
      </c>
      <c r="M409" s="1">
        <v>8824583.7946830112</v>
      </c>
      <c r="N409" s="12">
        <v>-3.5480094285113624</v>
      </c>
      <c r="O409" s="13">
        <v>6.3416566381429257E-2</v>
      </c>
      <c r="P409" s="12">
        <v>-0.22500257544512769</v>
      </c>
      <c r="Q409" s="12">
        <v>-2.784094317957952</v>
      </c>
      <c r="R409" s="2">
        <f>DATE(CURR[[#This Row],[YEAR]],CURR[[#This Row],[MONTH]],1)</f>
        <v>43252</v>
      </c>
      <c r="S409" t="str">
        <f>IF(AND(CURR[[#This Row],[DATE]]&gt;=DATE(2023,6,1),CURR[[#This Row],[DATE]]&lt;=DATE(2024,5,31)),"Y","N")</f>
        <v>N</v>
      </c>
    </row>
    <row r="410" spans="1:19" x14ac:dyDescent="0.25">
      <c r="A410" t="s">
        <v>31</v>
      </c>
      <c r="B410" t="s">
        <v>111</v>
      </c>
      <c r="C410" t="s">
        <v>15</v>
      </c>
      <c r="D410" s="1">
        <v>257569.37501899991</v>
      </c>
      <c r="E410" s="1">
        <v>1208681.9266580001</v>
      </c>
      <c r="F410" s="13">
        <v>0</v>
      </c>
      <c r="G410" s="13">
        <v>0.21309938482424243</v>
      </c>
      <c r="H410" t="s">
        <v>16</v>
      </c>
      <c r="I410" t="s">
        <v>17</v>
      </c>
      <c r="J410">
        <v>2018</v>
      </c>
      <c r="K410">
        <v>6</v>
      </c>
      <c r="L410" s="12">
        <v>-1.0623576867605693</v>
      </c>
      <c r="M410" s="1">
        <v>827366.22283199965</v>
      </c>
      <c r="N410" s="12">
        <v>-2.0522746012348447</v>
      </c>
      <c r="O410" s="13">
        <v>0.31131241270324433</v>
      </c>
      <c r="P410" s="12">
        <v>-0.63889855764000814</v>
      </c>
      <c r="Q410" s="12">
        <v>-1.7012562444005774</v>
      </c>
      <c r="R410" s="2">
        <f>DATE(CURR[[#This Row],[YEAR]],CURR[[#This Row],[MONTH]],1)</f>
        <v>43252</v>
      </c>
      <c r="S410" t="str">
        <f>IF(AND(CURR[[#This Row],[DATE]]&gt;=DATE(2023,6,1),CURR[[#This Row],[DATE]]&lt;=DATE(2024,5,31)),"Y","N")</f>
        <v>N</v>
      </c>
    </row>
    <row r="411" spans="1:19" x14ac:dyDescent="0.25">
      <c r="A411" t="s">
        <v>31</v>
      </c>
      <c r="B411" t="s">
        <v>111</v>
      </c>
      <c r="C411" t="s">
        <v>15</v>
      </c>
      <c r="D411" s="1">
        <v>827366.22283199965</v>
      </c>
      <c r="E411" s="1">
        <v>4614558.7526500011</v>
      </c>
      <c r="F411" s="13">
        <v>0.17929476406750014</v>
      </c>
      <c r="G411" s="13">
        <v>0</v>
      </c>
      <c r="H411" t="s">
        <v>21</v>
      </c>
      <c r="I411" t="s">
        <v>23</v>
      </c>
      <c r="J411">
        <v>2018</v>
      </c>
      <c r="K411">
        <v>6</v>
      </c>
      <c r="L411" s="12">
        <v>0</v>
      </c>
      <c r="M411" s="1">
        <v>827366.22283199965</v>
      </c>
      <c r="N411" s="12">
        <v>-2.0522746012348447</v>
      </c>
      <c r="O411" s="13">
        <v>0</v>
      </c>
      <c r="P411" s="12">
        <v>0</v>
      </c>
      <c r="Q411" s="12">
        <v>0</v>
      </c>
      <c r="R411" s="2">
        <f>DATE(CURR[[#This Row],[YEAR]],CURR[[#This Row],[MONTH]],1)</f>
        <v>43252</v>
      </c>
      <c r="S411" t="str">
        <f>IF(AND(CURR[[#This Row],[DATE]]&gt;=DATE(2023,6,1),CURR[[#This Row],[DATE]]&lt;=DATE(2024,5,31)),"Y","N")</f>
        <v>N</v>
      </c>
    </row>
    <row r="412" spans="1:19" x14ac:dyDescent="0.25">
      <c r="A412" t="s">
        <v>31</v>
      </c>
      <c r="B412" t="s">
        <v>111</v>
      </c>
      <c r="C412" t="s">
        <v>15</v>
      </c>
      <c r="D412" s="1">
        <v>827366.22283199965</v>
      </c>
      <c r="E412" s="1">
        <v>4614558.7526500011</v>
      </c>
      <c r="F412" s="13">
        <v>0.17929476406750014</v>
      </c>
      <c r="G412" s="13">
        <v>0</v>
      </c>
      <c r="H412" t="s">
        <v>21</v>
      </c>
      <c r="I412" t="s">
        <v>22</v>
      </c>
      <c r="J412">
        <v>2018</v>
      </c>
      <c r="K412">
        <v>6</v>
      </c>
      <c r="L412" s="12">
        <v>-2.0522746012348447</v>
      </c>
      <c r="M412" s="1">
        <v>827366.22283199965</v>
      </c>
      <c r="N412" s="12">
        <v>-2.0522746012348447</v>
      </c>
      <c r="O412" s="13">
        <v>0</v>
      </c>
      <c r="P412" s="12">
        <v>0</v>
      </c>
      <c r="Q412" s="12">
        <v>0</v>
      </c>
      <c r="R412" s="2">
        <f>DATE(CURR[[#This Row],[YEAR]],CURR[[#This Row],[MONTH]],1)</f>
        <v>43252</v>
      </c>
      <c r="S412" t="str">
        <f>IF(AND(CURR[[#This Row],[DATE]]&gt;=DATE(2023,6,1),CURR[[#This Row],[DATE]]&lt;=DATE(2024,5,31)),"Y","N")</f>
        <v>N</v>
      </c>
    </row>
    <row r="413" spans="1:19" x14ac:dyDescent="0.25">
      <c r="A413" t="s">
        <v>31</v>
      </c>
      <c r="B413" t="s">
        <v>111</v>
      </c>
      <c r="C413" t="s">
        <v>15</v>
      </c>
      <c r="D413" s="1">
        <v>364765.20246300002</v>
      </c>
      <c r="E413" s="1">
        <v>1758598.7068749999</v>
      </c>
      <c r="F413" s="13">
        <v>0</v>
      </c>
      <c r="G413" s="13">
        <v>0.20741810001167435</v>
      </c>
      <c r="H413" t="s">
        <v>24</v>
      </c>
      <c r="I413" t="s">
        <v>17</v>
      </c>
      <c r="J413">
        <v>2018</v>
      </c>
      <c r="K413">
        <v>6</v>
      </c>
      <c r="L413" s="12">
        <v>-2.1443961670359717</v>
      </c>
      <c r="M413" s="1">
        <v>827366.22283199965</v>
      </c>
      <c r="N413" s="12">
        <v>-2.0522746012348447</v>
      </c>
      <c r="O413" s="13">
        <v>0.44087514379598647</v>
      </c>
      <c r="P413" s="12">
        <v>-0.90479685992826298</v>
      </c>
      <c r="Q413" s="12">
        <v>-3.0491930269642347</v>
      </c>
      <c r="R413" s="2">
        <f>DATE(CURR[[#This Row],[YEAR]],CURR[[#This Row],[MONTH]],1)</f>
        <v>43252</v>
      </c>
      <c r="S413" t="str">
        <f>IF(AND(CURR[[#This Row],[DATE]]&gt;=DATE(2023,6,1),CURR[[#This Row],[DATE]]&lt;=DATE(2024,5,31)),"Y","N")</f>
        <v>N</v>
      </c>
    </row>
    <row r="414" spans="1:19" x14ac:dyDescent="0.25">
      <c r="A414" t="s">
        <v>31</v>
      </c>
      <c r="B414" t="s">
        <v>111</v>
      </c>
      <c r="C414" t="s">
        <v>15</v>
      </c>
      <c r="D414" s="1">
        <v>110516.60361199998</v>
      </c>
      <c r="E414" s="1">
        <v>1254339.7628350002</v>
      </c>
      <c r="F414" s="13">
        <v>0</v>
      </c>
      <c r="G414" s="13">
        <v>8.8107390745722283E-2</v>
      </c>
      <c r="H414" t="s">
        <v>25</v>
      </c>
      <c r="I414" t="s">
        <v>17</v>
      </c>
      <c r="J414">
        <v>2018</v>
      </c>
      <c r="K414">
        <v>6</v>
      </c>
      <c r="L414" s="12">
        <v>-0.98969026612349087</v>
      </c>
      <c r="M414" s="1">
        <v>827366.22283199965</v>
      </c>
      <c r="N414" s="12">
        <v>-2.0522746012348447</v>
      </c>
      <c r="O414" s="13">
        <v>0.13357640251944497</v>
      </c>
      <c r="P414" s="12">
        <v>-0.27413545821497903</v>
      </c>
      <c r="Q414" s="12">
        <v>-1.2638257243384698</v>
      </c>
      <c r="R414" s="2">
        <f>DATE(CURR[[#This Row],[YEAR]],CURR[[#This Row],[MONTH]],1)</f>
        <v>43252</v>
      </c>
      <c r="S414" t="str">
        <f>IF(AND(CURR[[#This Row],[DATE]]&gt;=DATE(2023,6,1),CURR[[#This Row],[DATE]]&lt;=DATE(2024,5,31)),"Y","N")</f>
        <v>N</v>
      </c>
    </row>
    <row r="415" spans="1:19" x14ac:dyDescent="0.25">
      <c r="A415" t="s">
        <v>31</v>
      </c>
      <c r="B415" t="s">
        <v>111</v>
      </c>
      <c r="C415" t="s">
        <v>15</v>
      </c>
      <c r="D415" s="1">
        <v>94515.041737999942</v>
      </c>
      <c r="E415" s="1">
        <v>392938.35628200002</v>
      </c>
      <c r="F415" s="13">
        <v>0</v>
      </c>
      <c r="G415" s="13">
        <v>0.24053401819131487</v>
      </c>
      <c r="H415" t="s">
        <v>26</v>
      </c>
      <c r="I415" t="s">
        <v>17</v>
      </c>
      <c r="J415">
        <v>2018</v>
      </c>
      <c r="K415">
        <v>6</v>
      </c>
      <c r="L415" s="12">
        <v>-2.8297656344661042</v>
      </c>
      <c r="M415" s="1">
        <v>827366.22283199965</v>
      </c>
      <c r="N415" s="12">
        <v>-2.0522746012348447</v>
      </c>
      <c r="O415" s="13">
        <v>0.11423604098132446</v>
      </c>
      <c r="P415" s="12">
        <v>-0.23444372545159503</v>
      </c>
      <c r="Q415" s="12">
        <v>-3.0642093599176992</v>
      </c>
      <c r="R415" s="2">
        <f>DATE(CURR[[#This Row],[YEAR]],CURR[[#This Row],[MONTH]],1)</f>
        <v>43252</v>
      </c>
      <c r="S415" t="str">
        <f>IF(AND(CURR[[#This Row],[DATE]]&gt;=DATE(2023,6,1),CURR[[#This Row],[DATE]]&lt;=DATE(2024,5,31)),"Y","N")</f>
        <v>N</v>
      </c>
    </row>
    <row r="416" spans="1:19" x14ac:dyDescent="0.25">
      <c r="A416" t="s">
        <v>31</v>
      </c>
      <c r="B416" t="s">
        <v>111</v>
      </c>
      <c r="C416" t="s">
        <v>18</v>
      </c>
      <c r="D416" s="1">
        <v>378616.04812400002</v>
      </c>
      <c r="E416" s="1">
        <v>1208681.9266580001</v>
      </c>
      <c r="F416" s="13">
        <v>0</v>
      </c>
      <c r="G416" s="13">
        <v>0.31324705017379689</v>
      </c>
      <c r="H416" t="s">
        <v>16</v>
      </c>
      <c r="I416" t="s">
        <v>17</v>
      </c>
      <c r="J416">
        <v>2018</v>
      </c>
      <c r="K416">
        <v>6</v>
      </c>
      <c r="L416" s="12">
        <v>-1.5616207052013475</v>
      </c>
      <c r="M416" s="1">
        <v>982299.41558000096</v>
      </c>
      <c r="N416" s="12">
        <v>-2.4365850161277551</v>
      </c>
      <c r="O416" s="13">
        <v>0.38543853545962387</v>
      </c>
      <c r="P416" s="12">
        <v>-0.93915376013914598</v>
      </c>
      <c r="Q416" s="12">
        <v>-2.5007744653404935</v>
      </c>
      <c r="R416" s="2">
        <f>DATE(CURR[[#This Row],[YEAR]],CURR[[#This Row],[MONTH]],1)</f>
        <v>43252</v>
      </c>
      <c r="S416" t="str">
        <f>IF(AND(CURR[[#This Row],[DATE]]&gt;=DATE(2023,6,1),CURR[[#This Row],[DATE]]&lt;=DATE(2024,5,31)),"Y","N")</f>
        <v>N</v>
      </c>
    </row>
    <row r="417" spans="1:19" x14ac:dyDescent="0.25">
      <c r="A417" t="s">
        <v>31</v>
      </c>
      <c r="B417" t="s">
        <v>111</v>
      </c>
      <c r="C417" t="s">
        <v>18</v>
      </c>
      <c r="D417" s="1">
        <v>982299.41558000096</v>
      </c>
      <c r="E417" s="1">
        <v>4614558.7526500011</v>
      </c>
      <c r="F417" s="13">
        <v>0.212869630279579</v>
      </c>
      <c r="G417" s="13">
        <v>0</v>
      </c>
      <c r="H417" t="s">
        <v>21</v>
      </c>
      <c r="I417" t="s">
        <v>23</v>
      </c>
      <c r="J417">
        <v>2018</v>
      </c>
      <c r="K417">
        <v>6</v>
      </c>
      <c r="L417" s="12">
        <v>0</v>
      </c>
      <c r="M417" s="1">
        <v>982299.41558000096</v>
      </c>
      <c r="N417" s="12">
        <v>-2.4365850161277551</v>
      </c>
      <c r="O417" s="13">
        <v>0</v>
      </c>
      <c r="P417" s="12">
        <v>0</v>
      </c>
      <c r="Q417" s="12">
        <v>0</v>
      </c>
      <c r="R417" s="2">
        <f>DATE(CURR[[#This Row],[YEAR]],CURR[[#This Row],[MONTH]],1)</f>
        <v>43252</v>
      </c>
      <c r="S417" t="str">
        <f>IF(AND(CURR[[#This Row],[DATE]]&gt;=DATE(2023,6,1),CURR[[#This Row],[DATE]]&lt;=DATE(2024,5,31)),"Y","N")</f>
        <v>N</v>
      </c>
    </row>
    <row r="418" spans="1:19" x14ac:dyDescent="0.25">
      <c r="A418" t="s">
        <v>31</v>
      </c>
      <c r="B418" t="s">
        <v>111</v>
      </c>
      <c r="C418" t="s">
        <v>18</v>
      </c>
      <c r="D418" s="1">
        <v>982299.41558000096</v>
      </c>
      <c r="E418" s="1">
        <v>4614558.7526500011</v>
      </c>
      <c r="F418" s="13">
        <v>0.212869630279579</v>
      </c>
      <c r="G418" s="13">
        <v>0</v>
      </c>
      <c r="H418" t="s">
        <v>21</v>
      </c>
      <c r="I418" t="s">
        <v>22</v>
      </c>
      <c r="J418">
        <v>2018</v>
      </c>
      <c r="K418">
        <v>6</v>
      </c>
      <c r="L418" s="12">
        <v>-2.4365850161277551</v>
      </c>
      <c r="M418" s="1">
        <v>982299.41558000096</v>
      </c>
      <c r="N418" s="12">
        <v>-2.4365850161277551</v>
      </c>
      <c r="O418" s="13">
        <v>0</v>
      </c>
      <c r="P418" s="12">
        <v>0</v>
      </c>
      <c r="Q418" s="12">
        <v>0</v>
      </c>
      <c r="R418" s="2">
        <f>DATE(CURR[[#This Row],[YEAR]],CURR[[#This Row],[MONTH]],1)</f>
        <v>43252</v>
      </c>
      <c r="S418" t="str">
        <f>IF(AND(CURR[[#This Row],[DATE]]&gt;=DATE(2023,6,1),CURR[[#This Row],[DATE]]&lt;=DATE(2024,5,31)),"Y","N")</f>
        <v>N</v>
      </c>
    </row>
    <row r="419" spans="1:19" x14ac:dyDescent="0.25">
      <c r="A419" t="s">
        <v>31</v>
      </c>
      <c r="B419" t="s">
        <v>111</v>
      </c>
      <c r="C419" t="s">
        <v>18</v>
      </c>
      <c r="D419" s="1">
        <v>341519.37787799997</v>
      </c>
      <c r="E419" s="1">
        <v>1758598.7068749999</v>
      </c>
      <c r="F419" s="13">
        <v>0</v>
      </c>
      <c r="G419" s="13">
        <v>0.19419972080206635</v>
      </c>
      <c r="H419" t="s">
        <v>24</v>
      </c>
      <c r="I419" t="s">
        <v>17</v>
      </c>
      <c r="J419">
        <v>2018</v>
      </c>
      <c r="K419">
        <v>6</v>
      </c>
      <c r="L419" s="12">
        <v>-2.0077376897385903</v>
      </c>
      <c r="M419" s="1">
        <v>982299.41558000096</v>
      </c>
      <c r="N419" s="12">
        <v>-2.4365850161277551</v>
      </c>
      <c r="O419" s="13">
        <v>0.34767340024970805</v>
      </c>
      <c r="P419" s="12">
        <v>-0.84713579755462631</v>
      </c>
      <c r="Q419" s="12">
        <v>-2.8548734872932169</v>
      </c>
      <c r="R419" s="2">
        <f>DATE(CURR[[#This Row],[YEAR]],CURR[[#This Row],[MONTH]],1)</f>
        <v>43252</v>
      </c>
      <c r="S419" t="str">
        <f>IF(AND(CURR[[#This Row],[DATE]]&gt;=DATE(2023,6,1),CURR[[#This Row],[DATE]]&lt;=DATE(2024,5,31)),"Y","N")</f>
        <v>N</v>
      </c>
    </row>
    <row r="420" spans="1:19" x14ac:dyDescent="0.25">
      <c r="A420" t="s">
        <v>31</v>
      </c>
      <c r="B420" t="s">
        <v>111</v>
      </c>
      <c r="C420" t="s">
        <v>18</v>
      </c>
      <c r="D420" s="1">
        <v>94863.949435000031</v>
      </c>
      <c r="E420" s="1">
        <v>1254339.7628350002</v>
      </c>
      <c r="F420" s="13">
        <v>0</v>
      </c>
      <c r="G420" s="13">
        <v>7.5628591427726849E-2</v>
      </c>
      <c r="H420" t="s">
        <v>25</v>
      </c>
      <c r="I420" t="s">
        <v>17</v>
      </c>
      <c r="J420">
        <v>2018</v>
      </c>
      <c r="K420">
        <v>6</v>
      </c>
      <c r="L420" s="12">
        <v>-0.8495187536839609</v>
      </c>
      <c r="M420" s="1">
        <v>982299.41558000096</v>
      </c>
      <c r="N420" s="12">
        <v>-2.4365850161277551</v>
      </c>
      <c r="O420" s="13">
        <v>9.6573354244527773E-2</v>
      </c>
      <c r="P420" s="12">
        <v>-0.2353091879094141</v>
      </c>
      <c r="Q420" s="12">
        <v>-1.084827941593375</v>
      </c>
      <c r="R420" s="2">
        <f>DATE(CURR[[#This Row],[YEAR]],CURR[[#This Row],[MONTH]],1)</f>
        <v>43252</v>
      </c>
      <c r="S420" t="str">
        <f>IF(AND(CURR[[#This Row],[DATE]]&gt;=DATE(2023,6,1),CURR[[#This Row],[DATE]]&lt;=DATE(2024,5,31)),"Y","N")</f>
        <v>N</v>
      </c>
    </row>
    <row r="421" spans="1:19" x14ac:dyDescent="0.25">
      <c r="A421" t="s">
        <v>31</v>
      </c>
      <c r="B421" t="s">
        <v>111</v>
      </c>
      <c r="C421" t="s">
        <v>18</v>
      </c>
      <c r="D421" s="1">
        <v>167300.04014299996</v>
      </c>
      <c r="E421" s="1">
        <v>392938.35628200002</v>
      </c>
      <c r="F421" s="13">
        <v>0</v>
      </c>
      <c r="G421" s="13">
        <v>0.42576663099525408</v>
      </c>
      <c r="H421" t="s">
        <v>26</v>
      </c>
      <c r="I421" t="s">
        <v>17</v>
      </c>
      <c r="J421">
        <v>2018</v>
      </c>
      <c r="K421">
        <v>6</v>
      </c>
      <c r="L421" s="12">
        <v>-5.0089371547208623</v>
      </c>
      <c r="M421" s="1">
        <v>982299.41558000096</v>
      </c>
      <c r="N421" s="12">
        <v>-2.4365850161277551</v>
      </c>
      <c r="O421" s="13">
        <v>0.17031471004613932</v>
      </c>
      <c r="P421" s="12">
        <v>-0.41498627052456633</v>
      </c>
      <c r="Q421" s="12">
        <v>-5.4239234252454285</v>
      </c>
      <c r="R421" s="2">
        <f>DATE(CURR[[#This Row],[YEAR]],CURR[[#This Row],[MONTH]],1)</f>
        <v>43252</v>
      </c>
      <c r="S421" t="str">
        <f>IF(AND(CURR[[#This Row],[DATE]]&gt;=DATE(2023,6,1),CURR[[#This Row],[DATE]]&lt;=DATE(2024,5,31)),"Y","N")</f>
        <v>N</v>
      </c>
    </row>
    <row r="422" spans="1:19" x14ac:dyDescent="0.25">
      <c r="A422" t="s">
        <v>31</v>
      </c>
      <c r="B422" t="s">
        <v>111</v>
      </c>
      <c r="C422" t="s">
        <v>19</v>
      </c>
      <c r="D422" s="1">
        <v>212.15524499999992</v>
      </c>
      <c r="E422" s="1">
        <v>1208681.9266580001</v>
      </c>
      <c r="F422" s="13">
        <v>0</v>
      </c>
      <c r="G422" s="13">
        <v>1.755261167730109E-4</v>
      </c>
      <c r="H422" t="s">
        <v>16</v>
      </c>
      <c r="I422" t="s">
        <v>17</v>
      </c>
      <c r="J422">
        <v>2018</v>
      </c>
      <c r="K422">
        <v>6</v>
      </c>
      <c r="L422" s="12">
        <v>-8.7504485071525264E-4</v>
      </c>
      <c r="M422" s="1">
        <v>1251984.1852089998</v>
      </c>
      <c r="N422" s="12">
        <v>-3.1055357029892465</v>
      </c>
      <c r="O422" s="13">
        <v>1.6945521158047522E-4</v>
      </c>
      <c r="P422" s="12">
        <v>-5.262492096207626E-4</v>
      </c>
      <c r="Q422" s="12">
        <v>-1.4012940603360152E-3</v>
      </c>
      <c r="R422" s="2">
        <f>DATE(CURR[[#This Row],[YEAR]],CURR[[#This Row],[MONTH]],1)</f>
        <v>43252</v>
      </c>
      <c r="S422" t="str">
        <f>IF(AND(CURR[[#This Row],[DATE]]&gt;=DATE(2023,6,1),CURR[[#This Row],[DATE]]&lt;=DATE(2024,5,31)),"Y","N")</f>
        <v>N</v>
      </c>
    </row>
    <row r="423" spans="1:19" x14ac:dyDescent="0.25">
      <c r="A423" t="s">
        <v>31</v>
      </c>
      <c r="B423" t="s">
        <v>111</v>
      </c>
      <c r="C423" t="s">
        <v>19</v>
      </c>
      <c r="D423" s="1">
        <v>1251984.1852089998</v>
      </c>
      <c r="E423" s="1">
        <v>4614558.7526500011</v>
      </c>
      <c r="F423" s="13">
        <v>0.27131178782587245</v>
      </c>
      <c r="G423" s="13">
        <v>0</v>
      </c>
      <c r="H423" t="s">
        <v>21</v>
      </c>
      <c r="I423" t="s">
        <v>22</v>
      </c>
      <c r="J423">
        <v>2018</v>
      </c>
      <c r="K423">
        <v>6</v>
      </c>
      <c r="L423" s="12">
        <v>-3.1055357029892465</v>
      </c>
      <c r="M423" s="1">
        <v>1251984.1852089998</v>
      </c>
      <c r="N423" s="12">
        <v>-3.1055357029892465</v>
      </c>
      <c r="O423" s="13">
        <v>0</v>
      </c>
      <c r="P423" s="12">
        <v>0</v>
      </c>
      <c r="Q423" s="12">
        <v>0</v>
      </c>
      <c r="R423" s="2">
        <f>DATE(CURR[[#This Row],[YEAR]],CURR[[#This Row],[MONTH]],1)</f>
        <v>43252</v>
      </c>
      <c r="S423" t="str">
        <f>IF(AND(CURR[[#This Row],[DATE]]&gt;=DATE(2023,6,1),CURR[[#This Row],[DATE]]&lt;=DATE(2024,5,31)),"Y","N")</f>
        <v>N</v>
      </c>
    </row>
    <row r="424" spans="1:19" x14ac:dyDescent="0.25">
      <c r="A424" t="s">
        <v>31</v>
      </c>
      <c r="B424" t="s">
        <v>111</v>
      </c>
      <c r="C424" t="s">
        <v>19</v>
      </c>
      <c r="D424" s="1">
        <v>1251984.1852089998</v>
      </c>
      <c r="E424" s="1">
        <v>4614558.7526500011</v>
      </c>
      <c r="F424" s="13">
        <v>0.27131178782587245</v>
      </c>
      <c r="G424" s="13">
        <v>0</v>
      </c>
      <c r="H424" t="s">
        <v>21</v>
      </c>
      <c r="I424" t="s">
        <v>23</v>
      </c>
      <c r="J424">
        <v>2018</v>
      </c>
      <c r="K424">
        <v>6</v>
      </c>
      <c r="L424" s="12">
        <v>0</v>
      </c>
      <c r="M424" s="1">
        <v>1251984.1852089998</v>
      </c>
      <c r="N424" s="12">
        <v>-3.1055357029892465</v>
      </c>
      <c r="O424" s="13">
        <v>0</v>
      </c>
      <c r="P424" s="12">
        <v>0</v>
      </c>
      <c r="Q424" s="12">
        <v>0</v>
      </c>
      <c r="R424" s="2">
        <f>DATE(CURR[[#This Row],[YEAR]],CURR[[#This Row],[MONTH]],1)</f>
        <v>43252</v>
      </c>
      <c r="S424" t="str">
        <f>IF(AND(CURR[[#This Row],[DATE]]&gt;=DATE(2023,6,1),CURR[[#This Row],[DATE]]&lt;=DATE(2024,5,31)),"Y","N")</f>
        <v>N</v>
      </c>
    </row>
    <row r="425" spans="1:19" x14ac:dyDescent="0.25">
      <c r="A425" t="s">
        <v>31</v>
      </c>
      <c r="B425" t="s">
        <v>111</v>
      </c>
      <c r="C425" t="s">
        <v>19</v>
      </c>
      <c r="D425" s="1">
        <v>369918.48583900009</v>
      </c>
      <c r="E425" s="1">
        <v>1758598.7068749999</v>
      </c>
      <c r="F425" s="13">
        <v>0</v>
      </c>
      <c r="G425" s="13">
        <v>0.21034843503117259</v>
      </c>
      <c r="H425" t="s">
        <v>24</v>
      </c>
      <c r="I425" t="s">
        <v>17</v>
      </c>
      <c r="J425">
        <v>2018</v>
      </c>
      <c r="K425">
        <v>6</v>
      </c>
      <c r="L425" s="12">
        <v>-2.174691494124541</v>
      </c>
      <c r="M425" s="1">
        <v>1251984.1852089998</v>
      </c>
      <c r="N425" s="12">
        <v>-3.1055357029892465</v>
      </c>
      <c r="O425" s="13">
        <v>0.2954657816043002</v>
      </c>
      <c r="P425" s="12">
        <v>-0.91757953378377766</v>
      </c>
      <c r="Q425" s="12">
        <v>-3.0922710279083185</v>
      </c>
      <c r="R425" s="2">
        <f>DATE(CURR[[#This Row],[YEAR]],CURR[[#This Row],[MONTH]],1)</f>
        <v>43252</v>
      </c>
      <c r="S425" t="str">
        <f>IF(AND(CURR[[#This Row],[DATE]]&gt;=DATE(2023,6,1),CURR[[#This Row],[DATE]]&lt;=DATE(2024,5,31)),"Y","N")</f>
        <v>N</v>
      </c>
    </row>
    <row r="426" spans="1:19" x14ac:dyDescent="0.25">
      <c r="A426" t="s">
        <v>31</v>
      </c>
      <c r="B426" t="s">
        <v>111</v>
      </c>
      <c r="C426" t="s">
        <v>19</v>
      </c>
      <c r="D426" s="1">
        <v>849638.89136600005</v>
      </c>
      <c r="E426" s="1">
        <v>1254339.7628350002</v>
      </c>
      <c r="F426" s="13">
        <v>0</v>
      </c>
      <c r="G426" s="13">
        <v>0.67735944960054983</v>
      </c>
      <c r="H426" t="s">
        <v>25</v>
      </c>
      <c r="I426" t="s">
        <v>17</v>
      </c>
      <c r="J426">
        <v>2018</v>
      </c>
      <c r="K426">
        <v>6</v>
      </c>
      <c r="L426" s="12">
        <v>-7.6086245235786532</v>
      </c>
      <c r="M426" s="1">
        <v>1251984.1852089998</v>
      </c>
      <c r="N426" s="12">
        <v>-3.1055357029892465</v>
      </c>
      <c r="O426" s="13">
        <v>0.67863388483950038</v>
      </c>
      <c r="P426" s="12">
        <v>-2.1075217586273611</v>
      </c>
      <c r="Q426" s="12">
        <v>-9.7161462822060152</v>
      </c>
      <c r="R426" s="2">
        <f>DATE(CURR[[#This Row],[YEAR]],CURR[[#This Row],[MONTH]],1)</f>
        <v>43252</v>
      </c>
      <c r="S426" t="str">
        <f>IF(AND(CURR[[#This Row],[DATE]]&gt;=DATE(2023,6,1),CURR[[#This Row],[DATE]]&lt;=DATE(2024,5,31)),"Y","N")</f>
        <v>N</v>
      </c>
    </row>
    <row r="427" spans="1:19" x14ac:dyDescent="0.25">
      <c r="A427" t="s">
        <v>31</v>
      </c>
      <c r="B427" t="s">
        <v>111</v>
      </c>
      <c r="C427" t="s">
        <v>19</v>
      </c>
      <c r="D427" s="1">
        <v>32214.652759000004</v>
      </c>
      <c r="E427" s="1">
        <v>392938.35628200002</v>
      </c>
      <c r="F427" s="13">
        <v>0</v>
      </c>
      <c r="G427" s="13">
        <v>8.1983986149421678E-2</v>
      </c>
      <c r="H427" t="s">
        <v>26</v>
      </c>
      <c r="I427" t="s">
        <v>17</v>
      </c>
      <c r="J427">
        <v>2018</v>
      </c>
      <c r="K427">
        <v>6</v>
      </c>
      <c r="L427" s="12">
        <v>-0.96450168806332837</v>
      </c>
      <c r="M427" s="1">
        <v>1251984.1852089998</v>
      </c>
      <c r="N427" s="12">
        <v>-3.1055357029892465</v>
      </c>
      <c r="O427" s="13">
        <v>2.5730878344619231E-2</v>
      </c>
      <c r="P427" s="12">
        <v>-7.9908161368487871E-2</v>
      </c>
      <c r="Q427" s="12">
        <v>-1.0444098494318161</v>
      </c>
      <c r="R427" s="2">
        <f>DATE(CURR[[#This Row],[YEAR]],CURR[[#This Row],[MONTH]],1)</f>
        <v>43252</v>
      </c>
      <c r="S427" t="str">
        <f>IF(AND(CURR[[#This Row],[DATE]]&gt;=DATE(2023,6,1),CURR[[#This Row],[DATE]]&lt;=DATE(2024,5,31)),"Y","N")</f>
        <v>N</v>
      </c>
    </row>
    <row r="428" spans="1:19" x14ac:dyDescent="0.25">
      <c r="A428" t="s">
        <v>31</v>
      </c>
      <c r="B428" t="s">
        <v>111</v>
      </c>
      <c r="C428" t="s">
        <v>20</v>
      </c>
      <c r="D428" s="1">
        <v>572284.34827000007</v>
      </c>
      <c r="E428" s="1">
        <v>1208681.9266580001</v>
      </c>
      <c r="F428" s="13">
        <v>0</v>
      </c>
      <c r="G428" s="13">
        <v>0.47347803888518769</v>
      </c>
      <c r="H428" t="s">
        <v>16</v>
      </c>
      <c r="I428" t="s">
        <v>17</v>
      </c>
      <c r="J428">
        <v>2018</v>
      </c>
      <c r="K428">
        <v>6</v>
      </c>
      <c r="L428" s="12">
        <v>-2.3604152331873678</v>
      </c>
      <c r="M428" s="1">
        <v>1552908.9290290007</v>
      </c>
      <c r="N428" s="12">
        <v>-3.8519768696481536</v>
      </c>
      <c r="O428" s="13">
        <v>0.36852408893536126</v>
      </c>
      <c r="P428" s="12">
        <v>-1.4195462664871705</v>
      </c>
      <c r="Q428" s="12">
        <v>-3.7799614996745383</v>
      </c>
      <c r="R428" s="2">
        <f>DATE(CURR[[#This Row],[YEAR]],CURR[[#This Row],[MONTH]],1)</f>
        <v>43252</v>
      </c>
      <c r="S428" t="str">
        <f>IF(AND(CURR[[#This Row],[DATE]]&gt;=DATE(2023,6,1),CURR[[#This Row],[DATE]]&lt;=DATE(2024,5,31)),"Y","N")</f>
        <v>N</v>
      </c>
    </row>
    <row r="429" spans="1:19" x14ac:dyDescent="0.25">
      <c r="A429" t="s">
        <v>31</v>
      </c>
      <c r="B429" t="s">
        <v>111</v>
      </c>
      <c r="C429" t="s">
        <v>20</v>
      </c>
      <c r="D429" s="1">
        <v>1552908.9290290007</v>
      </c>
      <c r="E429" s="1">
        <v>4614558.7526500011</v>
      </c>
      <c r="F429" s="13">
        <v>0.33652381782704843</v>
      </c>
      <c r="G429" s="13">
        <v>0</v>
      </c>
      <c r="H429" t="s">
        <v>21</v>
      </c>
      <c r="I429" t="s">
        <v>22</v>
      </c>
      <c r="J429">
        <v>2018</v>
      </c>
      <c r="K429">
        <v>6</v>
      </c>
      <c r="L429" s="12">
        <v>-3.8519768696481536</v>
      </c>
      <c r="M429" s="1">
        <v>1552908.9290290007</v>
      </c>
      <c r="N429" s="12">
        <v>-3.8519768696481536</v>
      </c>
      <c r="O429" s="13">
        <v>0</v>
      </c>
      <c r="P429" s="12">
        <v>0</v>
      </c>
      <c r="Q429" s="12">
        <v>0</v>
      </c>
      <c r="R429" s="2">
        <f>DATE(CURR[[#This Row],[YEAR]],CURR[[#This Row],[MONTH]],1)</f>
        <v>43252</v>
      </c>
      <c r="S429" t="str">
        <f>IF(AND(CURR[[#This Row],[DATE]]&gt;=DATE(2023,6,1),CURR[[#This Row],[DATE]]&lt;=DATE(2024,5,31)),"Y","N")</f>
        <v>N</v>
      </c>
    </row>
    <row r="430" spans="1:19" x14ac:dyDescent="0.25">
      <c r="A430" t="s">
        <v>31</v>
      </c>
      <c r="B430" t="s">
        <v>111</v>
      </c>
      <c r="C430" t="s">
        <v>20</v>
      </c>
      <c r="D430" s="1">
        <v>1552908.9290290007</v>
      </c>
      <c r="E430" s="1">
        <v>4614558.7526500011</v>
      </c>
      <c r="F430" s="13">
        <v>0.33652381782704843</v>
      </c>
      <c r="G430" s="13">
        <v>0</v>
      </c>
      <c r="H430" t="s">
        <v>21</v>
      </c>
      <c r="I430" t="s">
        <v>23</v>
      </c>
      <c r="J430">
        <v>2018</v>
      </c>
      <c r="K430">
        <v>6</v>
      </c>
      <c r="L430" s="12">
        <v>0</v>
      </c>
      <c r="M430" s="1">
        <v>1552908.9290290007</v>
      </c>
      <c r="N430" s="12">
        <v>-3.8519768696481536</v>
      </c>
      <c r="O430" s="13">
        <v>0</v>
      </c>
      <c r="P430" s="12">
        <v>0</v>
      </c>
      <c r="Q430" s="12">
        <v>0</v>
      </c>
      <c r="R430" s="2">
        <f>DATE(CURR[[#This Row],[YEAR]],CURR[[#This Row],[MONTH]],1)</f>
        <v>43252</v>
      </c>
      <c r="S430" t="str">
        <f>IF(AND(CURR[[#This Row],[DATE]]&gt;=DATE(2023,6,1),CURR[[#This Row],[DATE]]&lt;=DATE(2024,5,31)),"Y","N")</f>
        <v>N</v>
      </c>
    </row>
    <row r="431" spans="1:19" x14ac:dyDescent="0.25">
      <c r="A431" t="s">
        <v>31</v>
      </c>
      <c r="B431" t="s">
        <v>111</v>
      </c>
      <c r="C431" t="s">
        <v>20</v>
      </c>
      <c r="D431" s="1">
        <v>682395.64069500007</v>
      </c>
      <c r="E431" s="1">
        <v>1758598.7068749999</v>
      </c>
      <c r="F431" s="13">
        <v>0</v>
      </c>
      <c r="G431" s="13">
        <v>0.38803374415508674</v>
      </c>
      <c r="H431" t="s">
        <v>24</v>
      </c>
      <c r="I431" t="s">
        <v>17</v>
      </c>
      <c r="J431">
        <v>2018</v>
      </c>
      <c r="K431">
        <v>6</v>
      </c>
      <c r="L431" s="12">
        <v>-4.011694609100898</v>
      </c>
      <c r="M431" s="1">
        <v>1552908.9290290007</v>
      </c>
      <c r="N431" s="12">
        <v>-3.8519768696481536</v>
      </c>
      <c r="O431" s="13">
        <v>0.43943056024649613</v>
      </c>
      <c r="P431" s="12">
        <v>-1.6926763538860325</v>
      </c>
      <c r="Q431" s="12">
        <v>-5.7043709629869301</v>
      </c>
      <c r="R431" s="2">
        <f>DATE(CURR[[#This Row],[YEAR]],CURR[[#This Row],[MONTH]],1)</f>
        <v>43252</v>
      </c>
      <c r="S431" t="str">
        <f>IF(AND(CURR[[#This Row],[DATE]]&gt;=DATE(2023,6,1),CURR[[#This Row],[DATE]]&lt;=DATE(2024,5,31)),"Y","N")</f>
        <v>N</v>
      </c>
    </row>
    <row r="432" spans="1:19" x14ac:dyDescent="0.25">
      <c r="A432" t="s">
        <v>31</v>
      </c>
      <c r="B432" t="s">
        <v>111</v>
      </c>
      <c r="C432" t="s">
        <v>20</v>
      </c>
      <c r="D432" s="1">
        <v>199320.31842200001</v>
      </c>
      <c r="E432" s="1">
        <v>1254339.7628350002</v>
      </c>
      <c r="F432" s="13">
        <v>0</v>
      </c>
      <c r="G432" s="13">
        <v>0.15890456822600085</v>
      </c>
      <c r="H432" t="s">
        <v>25</v>
      </c>
      <c r="I432" t="s">
        <v>17</v>
      </c>
      <c r="J432">
        <v>2018</v>
      </c>
      <c r="K432">
        <v>6</v>
      </c>
      <c r="L432" s="12">
        <v>-1.7849388466138938</v>
      </c>
      <c r="M432" s="1">
        <v>1552908.9290290007</v>
      </c>
      <c r="N432" s="12">
        <v>-3.8519768696481536</v>
      </c>
      <c r="O432" s="13">
        <v>0.12835287034290579</v>
      </c>
      <c r="P432" s="12">
        <v>-0.49441228771382156</v>
      </c>
      <c r="Q432" s="12">
        <v>-2.2793511343277153</v>
      </c>
      <c r="R432" s="2">
        <f>DATE(CURR[[#This Row],[YEAR]],CURR[[#This Row],[MONTH]],1)</f>
        <v>43252</v>
      </c>
      <c r="S432" t="str">
        <f>IF(AND(CURR[[#This Row],[DATE]]&gt;=DATE(2023,6,1),CURR[[#This Row],[DATE]]&lt;=DATE(2024,5,31)),"Y","N")</f>
        <v>N</v>
      </c>
    </row>
    <row r="433" spans="1:19" x14ac:dyDescent="0.25">
      <c r="A433" t="s">
        <v>31</v>
      </c>
      <c r="B433" t="s">
        <v>111</v>
      </c>
      <c r="C433" t="s">
        <v>20</v>
      </c>
      <c r="D433" s="1">
        <v>98908.621641999984</v>
      </c>
      <c r="E433" s="1">
        <v>392938.35628200002</v>
      </c>
      <c r="F433" s="13">
        <v>0</v>
      </c>
      <c r="G433" s="13">
        <v>0.25171536466400918</v>
      </c>
      <c r="H433" t="s">
        <v>26</v>
      </c>
      <c r="I433" t="s">
        <v>17</v>
      </c>
      <c r="J433">
        <v>2018</v>
      </c>
      <c r="K433">
        <v>6</v>
      </c>
      <c r="L433" s="12">
        <v>-2.9613087327497034</v>
      </c>
      <c r="M433" s="1">
        <v>1552908.9290290007</v>
      </c>
      <c r="N433" s="12">
        <v>-3.8519768696481536</v>
      </c>
      <c r="O433" s="13">
        <v>6.3692480475236457E-2</v>
      </c>
      <c r="P433" s="12">
        <v>-0.24534196156112748</v>
      </c>
      <c r="Q433" s="12">
        <v>-3.2066506943108308</v>
      </c>
      <c r="R433" s="2">
        <f>DATE(CURR[[#This Row],[YEAR]],CURR[[#This Row],[MONTH]],1)</f>
        <v>43252</v>
      </c>
      <c r="S433" t="str">
        <f>IF(AND(CURR[[#This Row],[DATE]]&gt;=DATE(2023,6,1),CURR[[#This Row],[DATE]]&lt;=DATE(2024,5,31)),"Y","N")</f>
        <v>N</v>
      </c>
    </row>
    <row r="434" spans="1:19" x14ac:dyDescent="0.25">
      <c r="A434" t="s">
        <v>32</v>
      </c>
      <c r="B434" t="s">
        <v>14</v>
      </c>
      <c r="C434" t="s">
        <v>15</v>
      </c>
      <c r="D434" s="1">
        <v>4027.1712239999993</v>
      </c>
      <c r="E434" s="1">
        <v>18691.667152000002</v>
      </c>
      <c r="F434" s="13">
        <v>0</v>
      </c>
      <c r="G434" s="13">
        <v>0.21545275716987575</v>
      </c>
      <c r="H434" t="s">
        <v>16</v>
      </c>
      <c r="I434" t="s">
        <v>17</v>
      </c>
      <c r="J434">
        <v>2018</v>
      </c>
      <c r="K434">
        <v>7</v>
      </c>
      <c r="L434" s="12">
        <v>-1.6230894761282921</v>
      </c>
      <c r="M434" s="1">
        <v>13249.886184000001</v>
      </c>
      <c r="N434" s="12">
        <v>-1.5049312802376418</v>
      </c>
      <c r="O434" s="13">
        <v>0.30394006167864596</v>
      </c>
      <c r="P434" s="12">
        <v>-0.45740890613755247</v>
      </c>
      <c r="Q434" s="12">
        <v>-2.0804983822658447</v>
      </c>
      <c r="R434" s="2">
        <f>DATE(CURR[[#This Row],[YEAR]],CURR[[#This Row],[MONTH]],1)</f>
        <v>43282</v>
      </c>
      <c r="S434" t="str">
        <f>IF(AND(CURR[[#This Row],[DATE]]&gt;=DATE(2023,6,1),CURR[[#This Row],[DATE]]&lt;=DATE(2024,5,31)),"Y","N")</f>
        <v>N</v>
      </c>
    </row>
    <row r="435" spans="1:19" x14ac:dyDescent="0.25">
      <c r="A435" t="s">
        <v>32</v>
      </c>
      <c r="B435" t="s">
        <v>14</v>
      </c>
      <c r="C435" t="s">
        <v>15</v>
      </c>
      <c r="D435" s="1">
        <v>13249.886184000001</v>
      </c>
      <c r="E435" s="1">
        <v>73535.793795999998</v>
      </c>
      <c r="F435" s="13">
        <v>0.18018281302242137</v>
      </c>
      <c r="G435" s="13">
        <v>0</v>
      </c>
      <c r="H435" t="s">
        <v>21</v>
      </c>
      <c r="I435" t="s">
        <v>22</v>
      </c>
      <c r="J435">
        <v>2018</v>
      </c>
      <c r="K435">
        <v>7</v>
      </c>
      <c r="L435" s="12">
        <v>-1.5049312802376418</v>
      </c>
      <c r="M435" s="1">
        <v>13249.886184000001</v>
      </c>
      <c r="N435" s="12">
        <v>-1.5049312802376418</v>
      </c>
      <c r="O435" s="13">
        <v>0</v>
      </c>
      <c r="P435" s="12">
        <v>0</v>
      </c>
      <c r="Q435" s="12">
        <v>0</v>
      </c>
      <c r="R435" s="2">
        <f>DATE(CURR[[#This Row],[YEAR]],CURR[[#This Row],[MONTH]],1)</f>
        <v>43282</v>
      </c>
      <c r="S435" t="str">
        <f>IF(AND(CURR[[#This Row],[DATE]]&gt;=DATE(2023,6,1),CURR[[#This Row],[DATE]]&lt;=DATE(2024,5,31)),"Y","N")</f>
        <v>N</v>
      </c>
    </row>
    <row r="436" spans="1:19" x14ac:dyDescent="0.25">
      <c r="A436" t="s">
        <v>32</v>
      </c>
      <c r="B436" t="s">
        <v>14</v>
      </c>
      <c r="C436" t="s">
        <v>15</v>
      </c>
      <c r="D436" s="1">
        <v>13249.886184000001</v>
      </c>
      <c r="E436" s="1">
        <v>73535.793795999998</v>
      </c>
      <c r="F436" s="13">
        <v>0.18018281302242137</v>
      </c>
      <c r="G436" s="13">
        <v>0</v>
      </c>
      <c r="H436" t="s">
        <v>21</v>
      </c>
      <c r="I436" t="s">
        <v>23</v>
      </c>
      <c r="J436">
        <v>2018</v>
      </c>
      <c r="K436">
        <v>7</v>
      </c>
      <c r="L436" s="12">
        <v>0</v>
      </c>
      <c r="M436" s="1">
        <v>13249.886184000001</v>
      </c>
      <c r="N436" s="12">
        <v>-1.5049312802376418</v>
      </c>
      <c r="O436" s="13">
        <v>0</v>
      </c>
      <c r="P436" s="12">
        <v>0</v>
      </c>
      <c r="Q436" s="12">
        <v>0</v>
      </c>
      <c r="R436" s="2">
        <f>DATE(CURR[[#This Row],[YEAR]],CURR[[#This Row],[MONTH]],1)</f>
        <v>43282</v>
      </c>
      <c r="S436" t="str">
        <f>IF(AND(CURR[[#This Row],[DATE]]&gt;=DATE(2023,6,1),CURR[[#This Row],[DATE]]&lt;=DATE(2024,5,31)),"Y","N")</f>
        <v>N</v>
      </c>
    </row>
    <row r="437" spans="1:19" x14ac:dyDescent="0.25">
      <c r="A437" t="s">
        <v>32</v>
      </c>
      <c r="B437" t="s">
        <v>14</v>
      </c>
      <c r="C437" t="s">
        <v>15</v>
      </c>
      <c r="D437" s="1">
        <v>6025.4411040000005</v>
      </c>
      <c r="E437" s="1">
        <v>29595.751295999999</v>
      </c>
      <c r="F437" s="13">
        <v>0</v>
      </c>
      <c r="G437" s="13">
        <v>0.20359142242198683</v>
      </c>
      <c r="H437" t="s">
        <v>24</v>
      </c>
      <c r="I437" t="s">
        <v>17</v>
      </c>
      <c r="J437">
        <v>2018</v>
      </c>
      <c r="K437">
        <v>7</v>
      </c>
      <c r="L437" s="12">
        <v>-2.8115702196428347</v>
      </c>
      <c r="M437" s="1">
        <v>13249.886184000001</v>
      </c>
      <c r="N437" s="12">
        <v>-1.5049312802376418</v>
      </c>
      <c r="O437" s="13">
        <v>0.45475417828690989</v>
      </c>
      <c r="P437" s="12">
        <v>-0.68437378772273616</v>
      </c>
      <c r="Q437" s="12">
        <v>-3.495944007365571</v>
      </c>
      <c r="R437" s="2">
        <f>DATE(CURR[[#This Row],[YEAR]],CURR[[#This Row],[MONTH]],1)</f>
        <v>43282</v>
      </c>
      <c r="S437" t="str">
        <f>IF(AND(CURR[[#This Row],[DATE]]&gt;=DATE(2023,6,1),CURR[[#This Row],[DATE]]&lt;=DATE(2024,5,31)),"Y","N")</f>
        <v>N</v>
      </c>
    </row>
    <row r="438" spans="1:19" x14ac:dyDescent="0.25">
      <c r="A438" t="s">
        <v>32</v>
      </c>
      <c r="B438" t="s">
        <v>14</v>
      </c>
      <c r="C438" t="s">
        <v>15</v>
      </c>
      <c r="D438" s="1">
        <v>1726.92092</v>
      </c>
      <c r="E438" s="1">
        <v>19161.657331999999</v>
      </c>
      <c r="F438" s="13">
        <v>0</v>
      </c>
      <c r="G438" s="13">
        <v>9.0123776356027349E-2</v>
      </c>
      <c r="H438" t="s">
        <v>25</v>
      </c>
      <c r="I438" t="s">
        <v>17</v>
      </c>
      <c r="J438">
        <v>2018</v>
      </c>
      <c r="K438">
        <v>7</v>
      </c>
      <c r="L438" s="12">
        <v>-1.3604540390354041</v>
      </c>
      <c r="M438" s="1">
        <v>13249.886184000001</v>
      </c>
      <c r="N438" s="12">
        <v>-1.5049312802376418</v>
      </c>
      <c r="O438" s="13">
        <v>0.13033477390057557</v>
      </c>
      <c r="P438" s="12">
        <v>-0.19614487814567677</v>
      </c>
      <c r="Q438" s="12">
        <v>-1.5565989171810808</v>
      </c>
      <c r="R438" s="2">
        <f>DATE(CURR[[#This Row],[YEAR]],CURR[[#This Row],[MONTH]],1)</f>
        <v>43282</v>
      </c>
      <c r="S438" t="str">
        <f>IF(AND(CURR[[#This Row],[DATE]]&gt;=DATE(2023,6,1),CURR[[#This Row],[DATE]]&lt;=DATE(2024,5,31)),"Y","N")</f>
        <v>N</v>
      </c>
    </row>
    <row r="439" spans="1:19" x14ac:dyDescent="0.25">
      <c r="A439" t="s">
        <v>32</v>
      </c>
      <c r="B439" t="s">
        <v>14</v>
      </c>
      <c r="C439" t="s">
        <v>15</v>
      </c>
      <c r="D439" s="1">
        <v>1470.3529359999998</v>
      </c>
      <c r="E439" s="1">
        <v>6086.7180160000007</v>
      </c>
      <c r="F439" s="13">
        <v>0</v>
      </c>
      <c r="G439" s="13">
        <v>0.24156744770086613</v>
      </c>
      <c r="H439" t="s">
        <v>26</v>
      </c>
      <c r="I439" t="s">
        <v>17</v>
      </c>
      <c r="J439">
        <v>2018</v>
      </c>
      <c r="K439">
        <v>7</v>
      </c>
      <c r="L439" s="12">
        <v>-3.1882812683235899</v>
      </c>
      <c r="M439" s="1">
        <v>13249.886184000001</v>
      </c>
      <c r="N439" s="12">
        <v>-1.5049312802376418</v>
      </c>
      <c r="O439" s="13">
        <v>0.11097098613386849</v>
      </c>
      <c r="P439" s="12">
        <v>-0.16700370823167632</v>
      </c>
      <c r="Q439" s="12">
        <v>-3.3552849765552661</v>
      </c>
      <c r="R439" s="2">
        <f>DATE(CURR[[#This Row],[YEAR]],CURR[[#This Row],[MONTH]],1)</f>
        <v>43282</v>
      </c>
      <c r="S439" t="str">
        <f>IF(AND(CURR[[#This Row],[DATE]]&gt;=DATE(2023,6,1),CURR[[#This Row],[DATE]]&lt;=DATE(2024,5,31)),"Y","N")</f>
        <v>N</v>
      </c>
    </row>
    <row r="440" spans="1:19" x14ac:dyDescent="0.25">
      <c r="A440" t="s">
        <v>32</v>
      </c>
      <c r="B440" t="s">
        <v>14</v>
      </c>
      <c r="C440" t="s">
        <v>18</v>
      </c>
      <c r="D440" s="1">
        <v>5538.0260360000002</v>
      </c>
      <c r="E440" s="1">
        <v>18691.667152000002</v>
      </c>
      <c r="F440" s="13">
        <v>0</v>
      </c>
      <c r="G440" s="13">
        <v>0.29628315071978129</v>
      </c>
      <c r="H440" t="s">
        <v>16</v>
      </c>
      <c r="I440" t="s">
        <v>17</v>
      </c>
      <c r="J440">
        <v>2018</v>
      </c>
      <c r="K440">
        <v>7</v>
      </c>
      <c r="L440" s="12">
        <v>-2.2320162907372043</v>
      </c>
      <c r="M440" s="1">
        <v>14152.439576000004</v>
      </c>
      <c r="N440" s="12">
        <v>-1.6074439216930527</v>
      </c>
      <c r="O440" s="13">
        <v>0.3913124663956522</v>
      </c>
      <c r="P440" s="12">
        <v>-0.62901284559040804</v>
      </c>
      <c r="Q440" s="12">
        <v>-2.8610291363276126</v>
      </c>
      <c r="R440" s="2">
        <f>DATE(CURR[[#This Row],[YEAR]],CURR[[#This Row],[MONTH]],1)</f>
        <v>43282</v>
      </c>
      <c r="S440" t="str">
        <f>IF(AND(CURR[[#This Row],[DATE]]&gt;=DATE(2023,6,1),CURR[[#This Row],[DATE]]&lt;=DATE(2024,5,31)),"Y","N")</f>
        <v>N</v>
      </c>
    </row>
    <row r="441" spans="1:19" x14ac:dyDescent="0.25">
      <c r="A441" t="s">
        <v>32</v>
      </c>
      <c r="B441" t="s">
        <v>14</v>
      </c>
      <c r="C441" t="s">
        <v>18</v>
      </c>
      <c r="D441" s="1">
        <v>14152.439576000004</v>
      </c>
      <c r="E441" s="1">
        <v>73535.793795999998</v>
      </c>
      <c r="F441" s="13">
        <v>0.19245647385355116</v>
      </c>
      <c r="G441" s="13">
        <v>0</v>
      </c>
      <c r="H441" t="s">
        <v>21</v>
      </c>
      <c r="I441" t="s">
        <v>23</v>
      </c>
      <c r="J441">
        <v>2018</v>
      </c>
      <c r="K441">
        <v>7</v>
      </c>
      <c r="L441" s="12">
        <v>0</v>
      </c>
      <c r="M441" s="1">
        <v>14152.439576000004</v>
      </c>
      <c r="N441" s="12">
        <v>-1.6074439216930527</v>
      </c>
      <c r="O441" s="13">
        <v>0</v>
      </c>
      <c r="P441" s="12">
        <v>0</v>
      </c>
      <c r="Q441" s="12">
        <v>0</v>
      </c>
      <c r="R441" s="2">
        <f>DATE(CURR[[#This Row],[YEAR]],CURR[[#This Row],[MONTH]],1)</f>
        <v>43282</v>
      </c>
      <c r="S441" t="str">
        <f>IF(AND(CURR[[#This Row],[DATE]]&gt;=DATE(2023,6,1),CURR[[#This Row],[DATE]]&lt;=DATE(2024,5,31)),"Y","N")</f>
        <v>N</v>
      </c>
    </row>
    <row r="442" spans="1:19" x14ac:dyDescent="0.25">
      <c r="A442" t="s">
        <v>32</v>
      </c>
      <c r="B442" t="s">
        <v>14</v>
      </c>
      <c r="C442" t="s">
        <v>18</v>
      </c>
      <c r="D442" s="1">
        <v>14152.439576000004</v>
      </c>
      <c r="E442" s="1">
        <v>73535.793795999998</v>
      </c>
      <c r="F442" s="13">
        <v>0.19245647385355116</v>
      </c>
      <c r="G442" s="13">
        <v>0</v>
      </c>
      <c r="H442" t="s">
        <v>21</v>
      </c>
      <c r="I442" t="s">
        <v>22</v>
      </c>
      <c r="J442">
        <v>2018</v>
      </c>
      <c r="K442">
        <v>7</v>
      </c>
      <c r="L442" s="12">
        <v>-1.6074439216930527</v>
      </c>
      <c r="M442" s="1">
        <v>14152.439576000004</v>
      </c>
      <c r="N442" s="12">
        <v>-1.6074439216930527</v>
      </c>
      <c r="O442" s="13">
        <v>0</v>
      </c>
      <c r="P442" s="12">
        <v>0</v>
      </c>
      <c r="Q442" s="12">
        <v>0</v>
      </c>
      <c r="R442" s="2">
        <f>DATE(CURR[[#This Row],[YEAR]],CURR[[#This Row],[MONTH]],1)</f>
        <v>43282</v>
      </c>
      <c r="S442" t="str">
        <f>IF(AND(CURR[[#This Row],[DATE]]&gt;=DATE(2023,6,1),CURR[[#This Row],[DATE]]&lt;=DATE(2024,5,31)),"Y","N")</f>
        <v>N</v>
      </c>
    </row>
    <row r="443" spans="1:19" x14ac:dyDescent="0.25">
      <c r="A443" t="s">
        <v>32</v>
      </c>
      <c r="B443" t="s">
        <v>14</v>
      </c>
      <c r="C443" t="s">
        <v>18</v>
      </c>
      <c r="D443" s="1">
        <v>4954.9829320000035</v>
      </c>
      <c r="E443" s="1">
        <v>29595.751295999999</v>
      </c>
      <c r="F443" s="13">
        <v>0</v>
      </c>
      <c r="G443" s="13">
        <v>0.16742210334324886</v>
      </c>
      <c r="H443" t="s">
        <v>24</v>
      </c>
      <c r="I443" t="s">
        <v>17</v>
      </c>
      <c r="J443">
        <v>2018</v>
      </c>
      <c r="K443">
        <v>7</v>
      </c>
      <c r="L443" s="12">
        <v>-2.3120767774497768</v>
      </c>
      <c r="M443" s="1">
        <v>14152.439576000004</v>
      </c>
      <c r="N443" s="12">
        <v>-1.6074439216930527</v>
      </c>
      <c r="O443" s="13">
        <v>0.35011510951106722</v>
      </c>
      <c r="P443" s="12">
        <v>-0.56279040467646257</v>
      </c>
      <c r="Q443" s="12">
        <v>-2.8748671821262395</v>
      </c>
      <c r="R443" s="2">
        <f>DATE(CURR[[#This Row],[YEAR]],CURR[[#This Row],[MONTH]],1)</f>
        <v>43282</v>
      </c>
      <c r="S443" t="str">
        <f>IF(AND(CURR[[#This Row],[DATE]]&gt;=DATE(2023,6,1),CURR[[#This Row],[DATE]]&lt;=DATE(2024,5,31)),"Y","N")</f>
        <v>N</v>
      </c>
    </row>
    <row r="444" spans="1:19" x14ac:dyDescent="0.25">
      <c r="A444" t="s">
        <v>32</v>
      </c>
      <c r="B444" t="s">
        <v>14</v>
      </c>
      <c r="C444" t="s">
        <v>18</v>
      </c>
      <c r="D444" s="1">
        <v>1237.4098280000003</v>
      </c>
      <c r="E444" s="1">
        <v>19161.657331999999</v>
      </c>
      <c r="F444" s="13">
        <v>0</v>
      </c>
      <c r="G444" s="13">
        <v>6.4577390491871681E-2</v>
      </c>
      <c r="H444" t="s">
        <v>25</v>
      </c>
      <c r="I444" t="s">
        <v>17</v>
      </c>
      <c r="J444">
        <v>2018</v>
      </c>
      <c r="K444">
        <v>7</v>
      </c>
      <c r="L444" s="12">
        <v>-0.97482124337500353</v>
      </c>
      <c r="M444" s="1">
        <v>14152.439576000004</v>
      </c>
      <c r="N444" s="12">
        <v>-1.6074439216930527</v>
      </c>
      <c r="O444" s="13">
        <v>8.7434383404711727E-2</v>
      </c>
      <c r="P444" s="12">
        <v>-0.1405458681508838</v>
      </c>
      <c r="Q444" s="12">
        <v>-1.1153671115258874</v>
      </c>
      <c r="R444" s="2">
        <f>DATE(CURR[[#This Row],[YEAR]],CURR[[#This Row],[MONTH]],1)</f>
        <v>43282</v>
      </c>
      <c r="S444" t="str">
        <f>IF(AND(CURR[[#This Row],[DATE]]&gt;=DATE(2023,6,1),CURR[[#This Row],[DATE]]&lt;=DATE(2024,5,31)),"Y","N")</f>
        <v>N</v>
      </c>
    </row>
    <row r="445" spans="1:19" x14ac:dyDescent="0.25">
      <c r="A445" t="s">
        <v>32</v>
      </c>
      <c r="B445" t="s">
        <v>14</v>
      </c>
      <c r="C445" t="s">
        <v>18</v>
      </c>
      <c r="D445" s="1">
        <v>2422.0207800000007</v>
      </c>
      <c r="E445" s="1">
        <v>6086.7180160000007</v>
      </c>
      <c r="F445" s="13">
        <v>0</v>
      </c>
      <c r="G445" s="13">
        <v>0.39791900555164478</v>
      </c>
      <c r="H445" t="s">
        <v>26</v>
      </c>
      <c r="I445" t="s">
        <v>17</v>
      </c>
      <c r="J445">
        <v>2018</v>
      </c>
      <c r="K445">
        <v>7</v>
      </c>
      <c r="L445" s="12">
        <v>-5.2518570849879902</v>
      </c>
      <c r="M445" s="1">
        <v>14152.439576000004</v>
      </c>
      <c r="N445" s="12">
        <v>-1.6074439216930527</v>
      </c>
      <c r="O445" s="13">
        <v>0.17113804068856883</v>
      </c>
      <c r="P445" s="12">
        <v>-0.27509480327529828</v>
      </c>
      <c r="Q445" s="12">
        <v>-5.5269518882632882</v>
      </c>
      <c r="R445" s="2">
        <f>DATE(CURR[[#This Row],[YEAR]],CURR[[#This Row],[MONTH]],1)</f>
        <v>43282</v>
      </c>
      <c r="S445" t="str">
        <f>IF(AND(CURR[[#This Row],[DATE]]&gt;=DATE(2023,6,1),CURR[[#This Row],[DATE]]&lt;=DATE(2024,5,31)),"Y","N")</f>
        <v>N</v>
      </c>
    </row>
    <row r="446" spans="1:19" x14ac:dyDescent="0.25">
      <c r="A446" t="s">
        <v>32</v>
      </c>
      <c r="B446" t="s">
        <v>14</v>
      </c>
      <c r="C446" t="s">
        <v>19</v>
      </c>
      <c r="D446" s="1">
        <v>1.386172</v>
      </c>
      <c r="E446" s="1">
        <v>18691.667152000002</v>
      </c>
      <c r="F446" s="13">
        <v>0</v>
      </c>
      <c r="G446" s="13">
        <v>7.4159891074867572E-5</v>
      </c>
      <c r="H446" t="s">
        <v>16</v>
      </c>
      <c r="I446" t="s">
        <v>17</v>
      </c>
      <c r="J446">
        <v>2018</v>
      </c>
      <c r="K446">
        <v>7</v>
      </c>
      <c r="L446" s="12">
        <v>-5.5867532323818265E-4</v>
      </c>
      <c r="M446" s="1">
        <v>19986.181811999999</v>
      </c>
      <c r="N446" s="12">
        <v>-2.2700444187751696</v>
      </c>
      <c r="O446" s="13">
        <v>6.9356519070977422E-5</v>
      </c>
      <c r="P446" s="12">
        <v>-1.574423790227459E-4</v>
      </c>
      <c r="Q446" s="12">
        <v>-7.161177022609285E-4</v>
      </c>
      <c r="R446" s="2">
        <f>DATE(CURR[[#This Row],[YEAR]],CURR[[#This Row],[MONTH]],1)</f>
        <v>43282</v>
      </c>
      <c r="S446" t="str">
        <f>IF(AND(CURR[[#This Row],[DATE]]&gt;=DATE(2023,6,1),CURR[[#This Row],[DATE]]&lt;=DATE(2024,5,31)),"Y","N")</f>
        <v>N</v>
      </c>
    </row>
    <row r="447" spans="1:19" x14ac:dyDescent="0.25">
      <c r="A447" t="s">
        <v>32</v>
      </c>
      <c r="B447" t="s">
        <v>14</v>
      </c>
      <c r="C447" t="s">
        <v>19</v>
      </c>
      <c r="D447" s="1">
        <v>19986.181811999999</v>
      </c>
      <c r="E447" s="1">
        <v>73535.793795999998</v>
      </c>
      <c r="F447" s="13">
        <v>0.27178848259182253</v>
      </c>
      <c r="G447" s="13">
        <v>0</v>
      </c>
      <c r="H447" t="s">
        <v>21</v>
      </c>
      <c r="I447" t="s">
        <v>22</v>
      </c>
      <c r="J447">
        <v>2018</v>
      </c>
      <c r="K447">
        <v>7</v>
      </c>
      <c r="L447" s="12">
        <v>-2.2700444187751696</v>
      </c>
      <c r="M447" s="1">
        <v>19986.181811999999</v>
      </c>
      <c r="N447" s="12">
        <v>-2.2700444187751696</v>
      </c>
      <c r="O447" s="13">
        <v>0</v>
      </c>
      <c r="P447" s="12">
        <v>0</v>
      </c>
      <c r="Q447" s="12">
        <v>0</v>
      </c>
      <c r="R447" s="2">
        <f>DATE(CURR[[#This Row],[YEAR]],CURR[[#This Row],[MONTH]],1)</f>
        <v>43282</v>
      </c>
      <c r="S447" t="str">
        <f>IF(AND(CURR[[#This Row],[DATE]]&gt;=DATE(2023,6,1),CURR[[#This Row],[DATE]]&lt;=DATE(2024,5,31)),"Y","N")</f>
        <v>N</v>
      </c>
    </row>
    <row r="448" spans="1:19" x14ac:dyDescent="0.25">
      <c r="A448" t="s">
        <v>32</v>
      </c>
      <c r="B448" t="s">
        <v>14</v>
      </c>
      <c r="C448" t="s">
        <v>19</v>
      </c>
      <c r="D448" s="1">
        <v>19986.181811999999</v>
      </c>
      <c r="E448" s="1">
        <v>73535.793795999998</v>
      </c>
      <c r="F448" s="13">
        <v>0.27178848259182253</v>
      </c>
      <c r="G448" s="13">
        <v>0</v>
      </c>
      <c r="H448" t="s">
        <v>21</v>
      </c>
      <c r="I448" t="s">
        <v>23</v>
      </c>
      <c r="J448">
        <v>2018</v>
      </c>
      <c r="K448">
        <v>7</v>
      </c>
      <c r="L448" s="12">
        <v>0</v>
      </c>
      <c r="M448" s="1">
        <v>19986.181811999999</v>
      </c>
      <c r="N448" s="12">
        <v>-2.2700444187751696</v>
      </c>
      <c r="O448" s="13">
        <v>0</v>
      </c>
      <c r="P448" s="12">
        <v>0</v>
      </c>
      <c r="Q448" s="12">
        <v>0</v>
      </c>
      <c r="R448" s="2">
        <f>DATE(CURR[[#This Row],[YEAR]],CURR[[#This Row],[MONTH]],1)</f>
        <v>43282</v>
      </c>
      <c r="S448" t="str">
        <f>IF(AND(CURR[[#This Row],[DATE]]&gt;=DATE(2023,6,1),CURR[[#This Row],[DATE]]&lt;=DATE(2024,5,31)),"Y","N")</f>
        <v>N</v>
      </c>
    </row>
    <row r="449" spans="1:19" x14ac:dyDescent="0.25">
      <c r="A449" t="s">
        <v>32</v>
      </c>
      <c r="B449" t="s">
        <v>14</v>
      </c>
      <c r="C449" t="s">
        <v>19</v>
      </c>
      <c r="D449" s="1">
        <v>6417.2193520000001</v>
      </c>
      <c r="E449" s="1">
        <v>29595.751295999999</v>
      </c>
      <c r="F449" s="13">
        <v>0</v>
      </c>
      <c r="G449" s="13">
        <v>0.21682907414035865</v>
      </c>
      <c r="H449" t="s">
        <v>24</v>
      </c>
      <c r="I449" t="s">
        <v>17</v>
      </c>
      <c r="J449">
        <v>2018</v>
      </c>
      <c r="K449">
        <v>7</v>
      </c>
      <c r="L449" s="12">
        <v>-2.9943804132483121</v>
      </c>
      <c r="M449" s="1">
        <v>19986.181811999999</v>
      </c>
      <c r="N449" s="12">
        <v>-2.2700444187751696</v>
      </c>
      <c r="O449" s="13">
        <v>0.32108280672934769</v>
      </c>
      <c r="P449" s="12">
        <v>-0.72887223338062224</v>
      </c>
      <c r="Q449" s="12">
        <v>-3.7232526466289344</v>
      </c>
      <c r="R449" s="2">
        <f>DATE(CURR[[#This Row],[YEAR]],CURR[[#This Row],[MONTH]],1)</f>
        <v>43282</v>
      </c>
      <c r="S449" t="str">
        <f>IF(AND(CURR[[#This Row],[DATE]]&gt;=DATE(2023,6,1),CURR[[#This Row],[DATE]]&lt;=DATE(2024,5,31)),"Y","N")</f>
        <v>N</v>
      </c>
    </row>
    <row r="450" spans="1:19" x14ac:dyDescent="0.25">
      <c r="A450" t="s">
        <v>32</v>
      </c>
      <c r="B450" t="s">
        <v>14</v>
      </c>
      <c r="C450" t="s">
        <v>19</v>
      </c>
      <c r="D450" s="1">
        <v>13040.331504</v>
      </c>
      <c r="E450" s="1">
        <v>19161.657331999999</v>
      </c>
      <c r="F450" s="13">
        <v>0</v>
      </c>
      <c r="G450" s="13">
        <v>0.68054298634297272</v>
      </c>
      <c r="H450" t="s">
        <v>25</v>
      </c>
      <c r="I450" t="s">
        <v>17</v>
      </c>
      <c r="J450">
        <v>2018</v>
      </c>
      <c r="K450">
        <v>7</v>
      </c>
      <c r="L450" s="12">
        <v>-10.273065465543974</v>
      </c>
      <c r="M450" s="1">
        <v>19986.181811999999</v>
      </c>
      <c r="N450" s="12">
        <v>-2.2700444187751696</v>
      </c>
      <c r="O450" s="13">
        <v>0.65246737103984476</v>
      </c>
      <c r="P450" s="12">
        <v>-1.4811299140619074</v>
      </c>
      <c r="Q450" s="12">
        <v>-11.754195379605882</v>
      </c>
      <c r="R450" s="2">
        <f>DATE(CURR[[#This Row],[YEAR]],CURR[[#This Row],[MONTH]],1)</f>
        <v>43282</v>
      </c>
      <c r="S450" t="str">
        <f>IF(AND(CURR[[#This Row],[DATE]]&gt;=DATE(2023,6,1),CURR[[#This Row],[DATE]]&lt;=DATE(2024,5,31)),"Y","N")</f>
        <v>N</v>
      </c>
    </row>
    <row r="451" spans="1:19" x14ac:dyDescent="0.25">
      <c r="A451" t="s">
        <v>32</v>
      </c>
      <c r="B451" t="s">
        <v>14</v>
      </c>
      <c r="C451" t="s">
        <v>19</v>
      </c>
      <c r="D451" s="1">
        <v>527.24478399999998</v>
      </c>
      <c r="E451" s="1">
        <v>6086.7180160000007</v>
      </c>
      <c r="F451" s="13">
        <v>0</v>
      </c>
      <c r="G451" s="13">
        <v>8.6622180067163462E-2</v>
      </c>
      <c r="H451" t="s">
        <v>26</v>
      </c>
      <c r="I451" t="s">
        <v>17</v>
      </c>
      <c r="J451">
        <v>2018</v>
      </c>
      <c r="K451">
        <v>7</v>
      </c>
      <c r="L451" s="12">
        <v>-1.1432661012814938</v>
      </c>
      <c r="M451" s="1">
        <v>19986.181811999999</v>
      </c>
      <c r="N451" s="12">
        <v>-2.2700444187751696</v>
      </c>
      <c r="O451" s="13">
        <v>2.6380465711736616E-2</v>
      </c>
      <c r="P451" s="12">
        <v>-5.9884828953617436E-2</v>
      </c>
      <c r="Q451" s="12">
        <v>-1.2031509302351111</v>
      </c>
      <c r="R451" s="2">
        <f>DATE(CURR[[#This Row],[YEAR]],CURR[[#This Row],[MONTH]],1)</f>
        <v>43282</v>
      </c>
      <c r="S451" t="str">
        <f>IF(AND(CURR[[#This Row],[DATE]]&gt;=DATE(2023,6,1),CURR[[#This Row],[DATE]]&lt;=DATE(2024,5,31)),"Y","N")</f>
        <v>N</v>
      </c>
    </row>
    <row r="452" spans="1:19" x14ac:dyDescent="0.25">
      <c r="A452" t="s">
        <v>32</v>
      </c>
      <c r="B452" t="s">
        <v>14</v>
      </c>
      <c r="C452" t="s">
        <v>20</v>
      </c>
      <c r="D452" s="1">
        <v>9125.0837200000005</v>
      </c>
      <c r="E452" s="1">
        <v>18691.667152000002</v>
      </c>
      <c r="F452" s="13">
        <v>0</v>
      </c>
      <c r="G452" s="13">
        <v>0.48818993221926815</v>
      </c>
      <c r="H452" t="s">
        <v>16</v>
      </c>
      <c r="I452" t="s">
        <v>17</v>
      </c>
      <c r="J452">
        <v>2018</v>
      </c>
      <c r="K452">
        <v>7</v>
      </c>
      <c r="L452" s="12">
        <v>-3.6777247678112661</v>
      </c>
      <c r="M452" s="1">
        <v>26147.286223999999</v>
      </c>
      <c r="N452" s="12">
        <v>-2.9698269392941361</v>
      </c>
      <c r="O452" s="13">
        <v>0.34898779329628071</v>
      </c>
      <c r="P452" s="12">
        <v>-1.036433350016108</v>
      </c>
      <c r="Q452" s="12">
        <v>-4.7141581178273739</v>
      </c>
      <c r="R452" s="2">
        <f>DATE(CURR[[#This Row],[YEAR]],CURR[[#This Row],[MONTH]],1)</f>
        <v>43282</v>
      </c>
      <c r="S452" t="str">
        <f>IF(AND(CURR[[#This Row],[DATE]]&gt;=DATE(2023,6,1),CURR[[#This Row],[DATE]]&lt;=DATE(2024,5,31)),"Y","N")</f>
        <v>N</v>
      </c>
    </row>
    <row r="453" spans="1:19" x14ac:dyDescent="0.25">
      <c r="A453" t="s">
        <v>32</v>
      </c>
      <c r="B453" t="s">
        <v>14</v>
      </c>
      <c r="C453" t="s">
        <v>20</v>
      </c>
      <c r="D453" s="1">
        <v>26147.286223999999</v>
      </c>
      <c r="E453" s="1">
        <v>73535.793795999998</v>
      </c>
      <c r="F453" s="13">
        <v>0.35557223053220499</v>
      </c>
      <c r="G453" s="13">
        <v>0</v>
      </c>
      <c r="H453" t="s">
        <v>21</v>
      </c>
      <c r="I453" t="s">
        <v>23</v>
      </c>
      <c r="J453">
        <v>2018</v>
      </c>
      <c r="K453">
        <v>7</v>
      </c>
      <c r="L453" s="12">
        <v>0</v>
      </c>
      <c r="M453" s="1">
        <v>26147.286223999999</v>
      </c>
      <c r="N453" s="12">
        <v>-2.9698269392941361</v>
      </c>
      <c r="O453" s="13">
        <v>0</v>
      </c>
      <c r="P453" s="12">
        <v>0</v>
      </c>
      <c r="Q453" s="12">
        <v>0</v>
      </c>
      <c r="R453" s="2">
        <f>DATE(CURR[[#This Row],[YEAR]],CURR[[#This Row],[MONTH]],1)</f>
        <v>43282</v>
      </c>
      <c r="S453" t="str">
        <f>IF(AND(CURR[[#This Row],[DATE]]&gt;=DATE(2023,6,1),CURR[[#This Row],[DATE]]&lt;=DATE(2024,5,31)),"Y","N")</f>
        <v>N</v>
      </c>
    </row>
    <row r="454" spans="1:19" x14ac:dyDescent="0.25">
      <c r="A454" t="s">
        <v>32</v>
      </c>
      <c r="B454" t="s">
        <v>14</v>
      </c>
      <c r="C454" t="s">
        <v>20</v>
      </c>
      <c r="D454" s="1">
        <v>26147.286223999999</v>
      </c>
      <c r="E454" s="1">
        <v>73535.793795999998</v>
      </c>
      <c r="F454" s="13">
        <v>0.35557223053220499</v>
      </c>
      <c r="G454" s="13">
        <v>0</v>
      </c>
      <c r="H454" t="s">
        <v>21</v>
      </c>
      <c r="I454" t="s">
        <v>22</v>
      </c>
      <c r="J454">
        <v>2018</v>
      </c>
      <c r="K454">
        <v>7</v>
      </c>
      <c r="L454" s="12">
        <v>-2.9698269392941361</v>
      </c>
      <c r="M454" s="1">
        <v>26147.286223999999</v>
      </c>
      <c r="N454" s="12">
        <v>-2.9698269392941361</v>
      </c>
      <c r="O454" s="13">
        <v>0</v>
      </c>
      <c r="P454" s="12">
        <v>0</v>
      </c>
      <c r="Q454" s="12">
        <v>0</v>
      </c>
      <c r="R454" s="2">
        <f>DATE(CURR[[#This Row],[YEAR]],CURR[[#This Row],[MONTH]],1)</f>
        <v>43282</v>
      </c>
      <c r="S454" t="str">
        <f>IF(AND(CURR[[#This Row],[DATE]]&gt;=DATE(2023,6,1),CURR[[#This Row],[DATE]]&lt;=DATE(2024,5,31)),"Y","N")</f>
        <v>N</v>
      </c>
    </row>
    <row r="455" spans="1:19" x14ac:dyDescent="0.25">
      <c r="A455" t="s">
        <v>32</v>
      </c>
      <c r="B455" t="s">
        <v>14</v>
      </c>
      <c r="C455" t="s">
        <v>20</v>
      </c>
      <c r="D455" s="1">
        <v>12198.107908</v>
      </c>
      <c r="E455" s="1">
        <v>29595.751295999999</v>
      </c>
      <c r="F455" s="13">
        <v>0</v>
      </c>
      <c r="G455" s="13">
        <v>0.41215740009440566</v>
      </c>
      <c r="H455" t="s">
        <v>24</v>
      </c>
      <c r="I455" t="s">
        <v>17</v>
      </c>
      <c r="J455">
        <v>2018</v>
      </c>
      <c r="K455">
        <v>7</v>
      </c>
      <c r="L455" s="12">
        <v>-5.6918383796590755</v>
      </c>
      <c r="M455" s="1">
        <v>26147.286223999999</v>
      </c>
      <c r="N455" s="12">
        <v>-2.9698269392941361</v>
      </c>
      <c r="O455" s="13">
        <v>0.46651525529267485</v>
      </c>
      <c r="P455" s="12">
        <v>-1.3854695727598672</v>
      </c>
      <c r="Q455" s="12">
        <v>-7.0773079524189431</v>
      </c>
      <c r="R455" s="2">
        <f>DATE(CURR[[#This Row],[YEAR]],CURR[[#This Row],[MONTH]],1)</f>
        <v>43282</v>
      </c>
      <c r="S455" t="str">
        <f>IF(AND(CURR[[#This Row],[DATE]]&gt;=DATE(2023,6,1),CURR[[#This Row],[DATE]]&lt;=DATE(2024,5,31)),"Y","N")</f>
        <v>N</v>
      </c>
    </row>
    <row r="456" spans="1:19" x14ac:dyDescent="0.25">
      <c r="A456" t="s">
        <v>32</v>
      </c>
      <c r="B456" t="s">
        <v>14</v>
      </c>
      <c r="C456" t="s">
        <v>20</v>
      </c>
      <c r="D456" s="1">
        <v>3156.9950800000001</v>
      </c>
      <c r="E456" s="1">
        <v>19161.657331999999</v>
      </c>
      <c r="F456" s="13">
        <v>0</v>
      </c>
      <c r="G456" s="13">
        <v>0.16475584680912816</v>
      </c>
      <c r="H456" t="s">
        <v>25</v>
      </c>
      <c r="I456" t="s">
        <v>17</v>
      </c>
      <c r="J456">
        <v>2018</v>
      </c>
      <c r="K456">
        <v>7</v>
      </c>
      <c r="L456" s="12">
        <v>-2.4870546520456176</v>
      </c>
      <c r="M456" s="1">
        <v>26147.286223999999</v>
      </c>
      <c r="N456" s="12">
        <v>-2.9698269392941361</v>
      </c>
      <c r="O456" s="13">
        <v>0.1207389192497639</v>
      </c>
      <c r="P456" s="12">
        <v>-0.35857369500920816</v>
      </c>
      <c r="Q456" s="12">
        <v>-2.8456283470548258</v>
      </c>
      <c r="R456" s="2">
        <f>DATE(CURR[[#This Row],[YEAR]],CURR[[#This Row],[MONTH]],1)</f>
        <v>43282</v>
      </c>
      <c r="S456" t="str">
        <f>IF(AND(CURR[[#This Row],[DATE]]&gt;=DATE(2023,6,1),CURR[[#This Row],[DATE]]&lt;=DATE(2024,5,31)),"Y","N")</f>
        <v>N</v>
      </c>
    </row>
    <row r="457" spans="1:19" x14ac:dyDescent="0.25">
      <c r="A457" t="s">
        <v>32</v>
      </c>
      <c r="B457" t="s">
        <v>14</v>
      </c>
      <c r="C457" t="s">
        <v>20</v>
      </c>
      <c r="D457" s="1">
        <v>1667.0995159999998</v>
      </c>
      <c r="E457" s="1">
        <v>6086.7180160000007</v>
      </c>
      <c r="F457" s="13">
        <v>0</v>
      </c>
      <c r="G457" s="13">
        <v>0.27389136668032554</v>
      </c>
      <c r="H457" t="s">
        <v>26</v>
      </c>
      <c r="I457" t="s">
        <v>17</v>
      </c>
      <c r="J457">
        <v>2018</v>
      </c>
      <c r="K457">
        <v>7</v>
      </c>
      <c r="L457" s="12">
        <v>-3.6149022654069247</v>
      </c>
      <c r="M457" s="1">
        <v>26147.286223999999</v>
      </c>
      <c r="N457" s="12">
        <v>-2.9698269392941361</v>
      </c>
      <c r="O457" s="13">
        <v>6.3758032161280551E-2</v>
      </c>
      <c r="P457" s="12">
        <v>-0.18935032150895292</v>
      </c>
      <c r="Q457" s="12">
        <v>-3.8042525869158776</v>
      </c>
      <c r="R457" s="2">
        <f>DATE(CURR[[#This Row],[YEAR]],CURR[[#This Row],[MONTH]],1)</f>
        <v>43282</v>
      </c>
      <c r="S457" t="str">
        <f>IF(AND(CURR[[#This Row],[DATE]]&gt;=DATE(2023,6,1),CURR[[#This Row],[DATE]]&lt;=DATE(2024,5,31)),"Y","N")</f>
        <v>N</v>
      </c>
    </row>
    <row r="458" spans="1:19" x14ac:dyDescent="0.25">
      <c r="A458" t="s">
        <v>32</v>
      </c>
      <c r="B458" t="s">
        <v>110</v>
      </c>
      <c r="C458" t="s">
        <v>15</v>
      </c>
      <c r="D458" s="1">
        <v>1611051.8831860004</v>
      </c>
      <c r="E458" s="1">
        <v>7708595.0113409972</v>
      </c>
      <c r="F458" s="13">
        <v>0</v>
      </c>
      <c r="G458" s="13">
        <v>0.20899423057195216</v>
      </c>
      <c r="H458" t="s">
        <v>16</v>
      </c>
      <c r="I458" t="s">
        <v>17</v>
      </c>
      <c r="J458">
        <v>2018</v>
      </c>
      <c r="K458">
        <v>7</v>
      </c>
      <c r="L458" s="12">
        <v>-1.5744348815429965</v>
      </c>
      <c r="M458" s="1">
        <v>5207323.3593090028</v>
      </c>
      <c r="N458" s="12">
        <v>-1.4743531915713108</v>
      </c>
      <c r="O458" s="13">
        <v>0.30938195537750945</v>
      </c>
      <c r="P458" s="12">
        <v>-0.45613827332540396</v>
      </c>
      <c r="Q458" s="12">
        <v>-2.0305731548684003</v>
      </c>
      <c r="R458" s="2">
        <f>DATE(CURR[[#This Row],[YEAR]],CURR[[#This Row],[MONTH]],1)</f>
        <v>43282</v>
      </c>
      <c r="S458" t="str">
        <f>IF(AND(CURR[[#This Row],[DATE]]&gt;=DATE(2023,6,1),CURR[[#This Row],[DATE]]&lt;=DATE(2024,5,31)),"Y","N")</f>
        <v>N</v>
      </c>
    </row>
    <row r="459" spans="1:19" x14ac:dyDescent="0.25">
      <c r="A459" t="s">
        <v>32</v>
      </c>
      <c r="B459" t="s">
        <v>110</v>
      </c>
      <c r="C459" t="s">
        <v>15</v>
      </c>
      <c r="D459" s="1">
        <v>5207323.3593090028</v>
      </c>
      <c r="E459" s="1">
        <v>29499613.025724996</v>
      </c>
      <c r="F459" s="13">
        <v>0.17652175148087473</v>
      </c>
      <c r="G459" s="13">
        <v>0</v>
      </c>
      <c r="H459" t="s">
        <v>21</v>
      </c>
      <c r="I459" t="s">
        <v>23</v>
      </c>
      <c r="J459">
        <v>2018</v>
      </c>
      <c r="K459">
        <v>7</v>
      </c>
      <c r="L459" s="12">
        <v>0</v>
      </c>
      <c r="M459" s="1">
        <v>5207323.3593090028</v>
      </c>
      <c r="N459" s="12">
        <v>-1.4743531915713108</v>
      </c>
      <c r="O459" s="13">
        <v>0</v>
      </c>
      <c r="P459" s="12">
        <v>0</v>
      </c>
      <c r="Q459" s="12">
        <v>0</v>
      </c>
      <c r="R459" s="2">
        <f>DATE(CURR[[#This Row],[YEAR]],CURR[[#This Row],[MONTH]],1)</f>
        <v>43282</v>
      </c>
      <c r="S459" t="str">
        <f>IF(AND(CURR[[#This Row],[DATE]]&gt;=DATE(2023,6,1),CURR[[#This Row],[DATE]]&lt;=DATE(2024,5,31)),"Y","N")</f>
        <v>N</v>
      </c>
    </row>
    <row r="460" spans="1:19" x14ac:dyDescent="0.25">
      <c r="A460" t="s">
        <v>32</v>
      </c>
      <c r="B460" t="s">
        <v>110</v>
      </c>
      <c r="C460" t="s">
        <v>15</v>
      </c>
      <c r="D460" s="1">
        <v>5207323.3593090028</v>
      </c>
      <c r="E460" s="1">
        <v>29499613.025724996</v>
      </c>
      <c r="F460" s="13">
        <v>0.17652175148087473</v>
      </c>
      <c r="G460" s="13">
        <v>0</v>
      </c>
      <c r="H460" t="s">
        <v>21</v>
      </c>
      <c r="I460" t="s">
        <v>22</v>
      </c>
      <c r="J460">
        <v>2018</v>
      </c>
      <c r="K460">
        <v>7</v>
      </c>
      <c r="L460" s="12">
        <v>-1.4743531915713108</v>
      </c>
      <c r="M460" s="1">
        <v>5207323.3593090028</v>
      </c>
      <c r="N460" s="12">
        <v>-1.4743531915713108</v>
      </c>
      <c r="O460" s="13">
        <v>0</v>
      </c>
      <c r="P460" s="12">
        <v>0</v>
      </c>
      <c r="Q460" s="12">
        <v>0</v>
      </c>
      <c r="R460" s="2">
        <f>DATE(CURR[[#This Row],[YEAR]],CURR[[#This Row],[MONTH]],1)</f>
        <v>43282</v>
      </c>
      <c r="S460" t="str">
        <f>IF(AND(CURR[[#This Row],[DATE]]&gt;=DATE(2023,6,1),CURR[[#This Row],[DATE]]&lt;=DATE(2024,5,31)),"Y","N")</f>
        <v>N</v>
      </c>
    </row>
    <row r="461" spans="1:19" x14ac:dyDescent="0.25">
      <c r="A461" t="s">
        <v>32</v>
      </c>
      <c r="B461" t="s">
        <v>110</v>
      </c>
      <c r="C461" t="s">
        <v>15</v>
      </c>
      <c r="D461" s="1">
        <v>2304036.3870660034</v>
      </c>
      <c r="E461" s="1">
        <v>11238497.767453006</v>
      </c>
      <c r="F461" s="13">
        <v>0</v>
      </c>
      <c r="G461" s="13">
        <v>0.20501284377513115</v>
      </c>
      <c r="H461" t="s">
        <v>24</v>
      </c>
      <c r="I461" t="s">
        <v>17</v>
      </c>
      <c r="J461">
        <v>2018</v>
      </c>
      <c r="K461">
        <v>7</v>
      </c>
      <c r="L461" s="12">
        <v>-2.8311998577607982</v>
      </c>
      <c r="M461" s="1">
        <v>5207323.3593090028</v>
      </c>
      <c r="N461" s="12">
        <v>-1.4743531915713108</v>
      </c>
      <c r="O461" s="13">
        <v>0.44246078610561695</v>
      </c>
      <c r="P461" s="12">
        <v>-0.65234347213996746</v>
      </c>
      <c r="Q461" s="12">
        <v>-3.4835433299007654</v>
      </c>
      <c r="R461" s="2">
        <f>DATE(CURR[[#This Row],[YEAR]],CURR[[#This Row],[MONTH]],1)</f>
        <v>43282</v>
      </c>
      <c r="S461" t="str">
        <f>IF(AND(CURR[[#This Row],[DATE]]&gt;=DATE(2023,6,1),CURR[[#This Row],[DATE]]&lt;=DATE(2024,5,31)),"Y","N")</f>
        <v>N</v>
      </c>
    </row>
    <row r="462" spans="1:19" x14ac:dyDescent="0.25">
      <c r="A462" t="s">
        <v>32</v>
      </c>
      <c r="B462" t="s">
        <v>110</v>
      </c>
      <c r="C462" t="s">
        <v>15</v>
      </c>
      <c r="D462" s="1">
        <v>697397.02917100035</v>
      </c>
      <c r="E462" s="1">
        <v>7961015.5407770034</v>
      </c>
      <c r="F462" s="13">
        <v>0</v>
      </c>
      <c r="G462" s="13">
        <v>8.7601515861748164E-2</v>
      </c>
      <c r="H462" t="s">
        <v>25</v>
      </c>
      <c r="I462" t="s">
        <v>17</v>
      </c>
      <c r="J462">
        <v>2018</v>
      </c>
      <c r="K462">
        <v>7</v>
      </c>
      <c r="L462" s="12">
        <v>-1.3223795195724604</v>
      </c>
      <c r="M462" s="1">
        <v>5207323.3593090028</v>
      </c>
      <c r="N462" s="12">
        <v>-1.4743531915713108</v>
      </c>
      <c r="O462" s="13">
        <v>0.13392619990158303</v>
      </c>
      <c r="P462" s="12">
        <v>-0.19745452025991631</v>
      </c>
      <c r="Q462" s="12">
        <v>-1.5198340398323766</v>
      </c>
      <c r="R462" s="2">
        <f>DATE(CURR[[#This Row],[YEAR]],CURR[[#This Row],[MONTH]],1)</f>
        <v>43282</v>
      </c>
      <c r="S462" t="str">
        <f>IF(AND(CURR[[#This Row],[DATE]]&gt;=DATE(2023,6,1),CURR[[#This Row],[DATE]]&lt;=DATE(2024,5,31)),"Y","N")</f>
        <v>N</v>
      </c>
    </row>
    <row r="463" spans="1:19" x14ac:dyDescent="0.25">
      <c r="A463" t="s">
        <v>32</v>
      </c>
      <c r="B463" t="s">
        <v>110</v>
      </c>
      <c r="C463" t="s">
        <v>15</v>
      </c>
      <c r="D463" s="1">
        <v>594838.05988599965</v>
      </c>
      <c r="E463" s="1">
        <v>2591504.7061540023</v>
      </c>
      <c r="F463" s="13">
        <v>0</v>
      </c>
      <c r="G463" s="13">
        <v>0.22953385285137545</v>
      </c>
      <c r="H463" t="s">
        <v>26</v>
      </c>
      <c r="I463" t="s">
        <v>17</v>
      </c>
      <c r="J463">
        <v>2018</v>
      </c>
      <c r="K463">
        <v>7</v>
      </c>
      <c r="L463" s="12">
        <v>-3.0294581925558002</v>
      </c>
      <c r="M463" s="1">
        <v>5207323.3593090028</v>
      </c>
      <c r="N463" s="12">
        <v>-1.4743531915713108</v>
      </c>
      <c r="O463" s="13">
        <v>0.11423105861529079</v>
      </c>
      <c r="P463" s="12">
        <v>-0.16841692584602347</v>
      </c>
      <c r="Q463" s="12">
        <v>-3.1978751184018237</v>
      </c>
      <c r="R463" s="2">
        <f>DATE(CURR[[#This Row],[YEAR]],CURR[[#This Row],[MONTH]],1)</f>
        <v>43282</v>
      </c>
      <c r="S463" t="str">
        <f>IF(AND(CURR[[#This Row],[DATE]]&gt;=DATE(2023,6,1),CURR[[#This Row],[DATE]]&lt;=DATE(2024,5,31)),"Y","N")</f>
        <v>N</v>
      </c>
    </row>
    <row r="464" spans="1:19" x14ac:dyDescent="0.25">
      <c r="A464" t="s">
        <v>32</v>
      </c>
      <c r="B464" t="s">
        <v>110</v>
      </c>
      <c r="C464" t="s">
        <v>18</v>
      </c>
      <c r="D464" s="1">
        <v>2699571.1083140038</v>
      </c>
      <c r="E464" s="1">
        <v>7708595.0113409972</v>
      </c>
      <c r="F464" s="13">
        <v>0</v>
      </c>
      <c r="G464" s="13">
        <v>0.35020274178917887</v>
      </c>
      <c r="H464" t="s">
        <v>16</v>
      </c>
      <c r="I464" t="s">
        <v>17</v>
      </c>
      <c r="J464">
        <v>2018</v>
      </c>
      <c r="K464">
        <v>7</v>
      </c>
      <c r="L464" s="12">
        <v>-2.6382135563070164</v>
      </c>
      <c r="M464" s="1">
        <v>6930227.6921960041</v>
      </c>
      <c r="N464" s="12">
        <v>-1.9621603290756473</v>
      </c>
      <c r="O464" s="13">
        <v>0.38953570188666942</v>
      </c>
      <c r="P464" s="12">
        <v>-0.7643315010006605</v>
      </c>
      <c r="Q464" s="12">
        <v>-3.4025450573076768</v>
      </c>
      <c r="R464" s="2">
        <f>DATE(CURR[[#This Row],[YEAR]],CURR[[#This Row],[MONTH]],1)</f>
        <v>43282</v>
      </c>
      <c r="S464" t="str">
        <f>IF(AND(CURR[[#This Row],[DATE]]&gt;=DATE(2023,6,1),CURR[[#This Row],[DATE]]&lt;=DATE(2024,5,31)),"Y","N")</f>
        <v>N</v>
      </c>
    </row>
    <row r="465" spans="1:19" x14ac:dyDescent="0.25">
      <c r="A465" t="s">
        <v>32</v>
      </c>
      <c r="B465" t="s">
        <v>110</v>
      </c>
      <c r="C465" t="s">
        <v>18</v>
      </c>
      <c r="D465" s="1">
        <v>6930227.6921960041</v>
      </c>
      <c r="E465" s="1">
        <v>29499613.025724996</v>
      </c>
      <c r="F465" s="13">
        <v>0.23492605432323915</v>
      </c>
      <c r="G465" s="13">
        <v>0</v>
      </c>
      <c r="H465" t="s">
        <v>21</v>
      </c>
      <c r="I465" t="s">
        <v>22</v>
      </c>
      <c r="J465">
        <v>2018</v>
      </c>
      <c r="K465">
        <v>7</v>
      </c>
      <c r="L465" s="12">
        <v>-1.9621603290756473</v>
      </c>
      <c r="M465" s="1">
        <v>6930227.6921960041</v>
      </c>
      <c r="N465" s="12">
        <v>-1.9621603290756473</v>
      </c>
      <c r="O465" s="13">
        <v>0</v>
      </c>
      <c r="P465" s="12">
        <v>0</v>
      </c>
      <c r="Q465" s="12">
        <v>0</v>
      </c>
      <c r="R465" s="2">
        <f>DATE(CURR[[#This Row],[YEAR]],CURR[[#This Row],[MONTH]],1)</f>
        <v>43282</v>
      </c>
      <c r="S465" t="str">
        <f>IF(AND(CURR[[#This Row],[DATE]]&gt;=DATE(2023,6,1),CURR[[#This Row],[DATE]]&lt;=DATE(2024,5,31)),"Y","N")</f>
        <v>N</v>
      </c>
    </row>
    <row r="466" spans="1:19" x14ac:dyDescent="0.25">
      <c r="A466" t="s">
        <v>32</v>
      </c>
      <c r="B466" t="s">
        <v>110</v>
      </c>
      <c r="C466" t="s">
        <v>18</v>
      </c>
      <c r="D466" s="1">
        <v>6930227.6921960041</v>
      </c>
      <c r="E466" s="1">
        <v>29499613.025724996</v>
      </c>
      <c r="F466" s="13">
        <v>0.23492605432323915</v>
      </c>
      <c r="G466" s="13">
        <v>0</v>
      </c>
      <c r="H466" t="s">
        <v>21</v>
      </c>
      <c r="I466" t="s">
        <v>23</v>
      </c>
      <c r="J466">
        <v>2018</v>
      </c>
      <c r="K466">
        <v>7</v>
      </c>
      <c r="L466" s="12">
        <v>0</v>
      </c>
      <c r="M466" s="1">
        <v>6930227.6921960041</v>
      </c>
      <c r="N466" s="12">
        <v>-1.9621603290756473</v>
      </c>
      <c r="O466" s="13">
        <v>0</v>
      </c>
      <c r="P466" s="12">
        <v>0</v>
      </c>
      <c r="Q466" s="12">
        <v>0</v>
      </c>
      <c r="R466" s="2">
        <f>DATE(CURR[[#This Row],[YEAR]],CURR[[#This Row],[MONTH]],1)</f>
        <v>43282</v>
      </c>
      <c r="S466" t="str">
        <f>IF(AND(CURR[[#This Row],[DATE]]&gt;=DATE(2023,6,1),CURR[[#This Row],[DATE]]&lt;=DATE(2024,5,31)),"Y","N")</f>
        <v>N</v>
      </c>
    </row>
    <row r="467" spans="1:19" x14ac:dyDescent="0.25">
      <c r="A467" t="s">
        <v>32</v>
      </c>
      <c r="B467" t="s">
        <v>110</v>
      </c>
      <c r="C467" t="s">
        <v>18</v>
      </c>
      <c r="D467" s="1">
        <v>2338793.2827729988</v>
      </c>
      <c r="E467" s="1">
        <v>11238497.767453006</v>
      </c>
      <c r="F467" s="13">
        <v>0</v>
      </c>
      <c r="G467" s="13">
        <v>0.20810550761919511</v>
      </c>
      <c r="H467" t="s">
        <v>24</v>
      </c>
      <c r="I467" t="s">
        <v>17</v>
      </c>
      <c r="J467">
        <v>2018</v>
      </c>
      <c r="K467">
        <v>7</v>
      </c>
      <c r="L467" s="12">
        <v>-2.8739091303809068</v>
      </c>
      <c r="M467" s="1">
        <v>6930227.6921960041</v>
      </c>
      <c r="N467" s="12">
        <v>-1.9621603290756473</v>
      </c>
      <c r="O467" s="13">
        <v>0.33747712003844677</v>
      </c>
      <c r="P467" s="12">
        <v>-0.6621842169101404</v>
      </c>
      <c r="Q467" s="12">
        <v>-3.5360933472910472</v>
      </c>
      <c r="R467" s="2">
        <f>DATE(CURR[[#This Row],[YEAR]],CURR[[#This Row],[MONTH]],1)</f>
        <v>43282</v>
      </c>
      <c r="S467" t="str">
        <f>IF(AND(CURR[[#This Row],[DATE]]&gt;=DATE(2023,6,1),CURR[[#This Row],[DATE]]&lt;=DATE(2024,5,31)),"Y","N")</f>
        <v>N</v>
      </c>
    </row>
    <row r="468" spans="1:19" x14ac:dyDescent="0.25">
      <c r="A468" t="s">
        <v>32</v>
      </c>
      <c r="B468" t="s">
        <v>110</v>
      </c>
      <c r="C468" t="s">
        <v>18</v>
      </c>
      <c r="D468" s="1">
        <v>682972.36112300016</v>
      </c>
      <c r="E468" s="1">
        <v>7961015.5407770034</v>
      </c>
      <c r="F468" s="13">
        <v>0</v>
      </c>
      <c r="G468" s="13">
        <v>8.5789602799386244E-2</v>
      </c>
      <c r="H468" t="s">
        <v>25</v>
      </c>
      <c r="I468" t="s">
        <v>17</v>
      </c>
      <c r="J468">
        <v>2018</v>
      </c>
      <c r="K468">
        <v>7</v>
      </c>
      <c r="L468" s="12">
        <v>-1.2950279754656824</v>
      </c>
      <c r="M468" s="1">
        <v>6930227.6921960041</v>
      </c>
      <c r="N468" s="12">
        <v>-1.9621603290756473</v>
      </c>
      <c r="O468" s="13">
        <v>9.8549772310090503E-2</v>
      </c>
      <c r="P468" s="12">
        <v>-0.19337045366629729</v>
      </c>
      <c r="Q468" s="12">
        <v>-1.4883984291319796</v>
      </c>
      <c r="R468" s="2">
        <f>DATE(CURR[[#This Row],[YEAR]],CURR[[#This Row],[MONTH]],1)</f>
        <v>43282</v>
      </c>
      <c r="S468" t="str">
        <f>IF(AND(CURR[[#This Row],[DATE]]&gt;=DATE(2023,6,1),CURR[[#This Row],[DATE]]&lt;=DATE(2024,5,31)),"Y","N")</f>
        <v>N</v>
      </c>
    </row>
    <row r="469" spans="1:19" x14ac:dyDescent="0.25">
      <c r="A469" t="s">
        <v>32</v>
      </c>
      <c r="B469" t="s">
        <v>110</v>
      </c>
      <c r="C469" t="s">
        <v>18</v>
      </c>
      <c r="D469" s="1">
        <v>1208890.9399859996</v>
      </c>
      <c r="E469" s="1">
        <v>2591504.7061540023</v>
      </c>
      <c r="F469" s="13">
        <v>0</v>
      </c>
      <c r="G469" s="13">
        <v>0.4664822475974158</v>
      </c>
      <c r="H469" t="s">
        <v>26</v>
      </c>
      <c r="I469" t="s">
        <v>17</v>
      </c>
      <c r="J469">
        <v>2018</v>
      </c>
      <c r="K469">
        <v>7</v>
      </c>
      <c r="L469" s="12">
        <v>-6.1567757832256769</v>
      </c>
      <c r="M469" s="1">
        <v>6930227.6921960041</v>
      </c>
      <c r="N469" s="12">
        <v>-1.9621603290756473</v>
      </c>
      <c r="O469" s="13">
        <v>0.17443740576479305</v>
      </c>
      <c r="P469" s="12">
        <v>-0.34227415749854856</v>
      </c>
      <c r="Q469" s="12">
        <v>-6.499049940724225</v>
      </c>
      <c r="R469" s="2">
        <f>DATE(CURR[[#This Row],[YEAR]],CURR[[#This Row],[MONTH]],1)</f>
        <v>43282</v>
      </c>
      <c r="S469" t="str">
        <f>IF(AND(CURR[[#This Row],[DATE]]&gt;=DATE(2023,6,1),CURR[[#This Row],[DATE]]&lt;=DATE(2024,5,31)),"Y","N")</f>
        <v>N</v>
      </c>
    </row>
    <row r="470" spans="1:19" x14ac:dyDescent="0.25">
      <c r="A470" t="s">
        <v>32</v>
      </c>
      <c r="B470" t="s">
        <v>110</v>
      </c>
      <c r="C470" t="s">
        <v>19</v>
      </c>
      <c r="D470" s="1">
        <v>1881.1039160000016</v>
      </c>
      <c r="E470" s="1">
        <v>7708595.0113409972</v>
      </c>
      <c r="F470" s="13">
        <v>0</v>
      </c>
      <c r="G470" s="13">
        <v>2.4402681853599701E-4</v>
      </c>
      <c r="H470" t="s">
        <v>16</v>
      </c>
      <c r="I470" t="s">
        <v>17</v>
      </c>
      <c r="J470">
        <v>2018</v>
      </c>
      <c r="K470">
        <v>7</v>
      </c>
      <c r="L470" s="12">
        <v>-1.8383490017097079E-3</v>
      </c>
      <c r="M470" s="1">
        <v>7953174.156172012</v>
      </c>
      <c r="N470" s="12">
        <v>-2.2517878939307217</v>
      </c>
      <c r="O470" s="13">
        <v>2.3652240967717052E-4</v>
      </c>
      <c r="P470" s="12">
        <v>-5.3259829875437509E-4</v>
      </c>
      <c r="Q470" s="12">
        <v>-2.3709473004640829E-3</v>
      </c>
      <c r="R470" s="2">
        <f>DATE(CURR[[#This Row],[YEAR]],CURR[[#This Row],[MONTH]],1)</f>
        <v>43282</v>
      </c>
      <c r="S470" t="str">
        <f>IF(AND(CURR[[#This Row],[DATE]]&gt;=DATE(2023,6,1),CURR[[#This Row],[DATE]]&lt;=DATE(2024,5,31)),"Y","N")</f>
        <v>N</v>
      </c>
    </row>
    <row r="471" spans="1:19" x14ac:dyDescent="0.25">
      <c r="A471" t="s">
        <v>32</v>
      </c>
      <c r="B471" t="s">
        <v>110</v>
      </c>
      <c r="C471" t="s">
        <v>19</v>
      </c>
      <c r="D471" s="1">
        <v>7953174.156172012</v>
      </c>
      <c r="E471" s="1">
        <v>29499613.025724996</v>
      </c>
      <c r="F471" s="13">
        <v>0.26960266052427478</v>
      </c>
      <c r="G471" s="13">
        <v>0</v>
      </c>
      <c r="H471" t="s">
        <v>21</v>
      </c>
      <c r="I471" t="s">
        <v>23</v>
      </c>
      <c r="J471">
        <v>2018</v>
      </c>
      <c r="K471">
        <v>7</v>
      </c>
      <c r="L471" s="12">
        <v>0</v>
      </c>
      <c r="M471" s="1">
        <v>7953174.156172012</v>
      </c>
      <c r="N471" s="12">
        <v>-2.2517878939307217</v>
      </c>
      <c r="O471" s="13">
        <v>0</v>
      </c>
      <c r="P471" s="12">
        <v>0</v>
      </c>
      <c r="Q471" s="12">
        <v>0</v>
      </c>
      <c r="R471" s="2">
        <f>DATE(CURR[[#This Row],[YEAR]],CURR[[#This Row],[MONTH]],1)</f>
        <v>43282</v>
      </c>
      <c r="S471" t="str">
        <f>IF(AND(CURR[[#This Row],[DATE]]&gt;=DATE(2023,6,1),CURR[[#This Row],[DATE]]&lt;=DATE(2024,5,31)),"Y","N")</f>
        <v>N</v>
      </c>
    </row>
    <row r="472" spans="1:19" x14ac:dyDescent="0.25">
      <c r="A472" t="s">
        <v>32</v>
      </c>
      <c r="B472" t="s">
        <v>110</v>
      </c>
      <c r="C472" t="s">
        <v>19</v>
      </c>
      <c r="D472" s="1">
        <v>7953174.156172012</v>
      </c>
      <c r="E472" s="1">
        <v>29499613.025724996</v>
      </c>
      <c r="F472" s="13">
        <v>0.26960266052427478</v>
      </c>
      <c r="G472" s="13">
        <v>0</v>
      </c>
      <c r="H472" t="s">
        <v>21</v>
      </c>
      <c r="I472" t="s">
        <v>22</v>
      </c>
      <c r="J472">
        <v>2018</v>
      </c>
      <c r="K472">
        <v>7</v>
      </c>
      <c r="L472" s="12">
        <v>-2.2517878939307217</v>
      </c>
      <c r="M472" s="1">
        <v>7953174.156172012</v>
      </c>
      <c r="N472" s="12">
        <v>-2.2517878939307217</v>
      </c>
      <c r="O472" s="13">
        <v>0</v>
      </c>
      <c r="P472" s="12">
        <v>0</v>
      </c>
      <c r="Q472" s="12">
        <v>0</v>
      </c>
      <c r="R472" s="2">
        <f>DATE(CURR[[#This Row],[YEAR]],CURR[[#This Row],[MONTH]],1)</f>
        <v>43282</v>
      </c>
      <c r="S472" t="str">
        <f>IF(AND(CURR[[#This Row],[DATE]]&gt;=DATE(2023,6,1),CURR[[#This Row],[DATE]]&lt;=DATE(2024,5,31)),"Y","N")</f>
        <v>N</v>
      </c>
    </row>
    <row r="473" spans="1:19" x14ac:dyDescent="0.25">
      <c r="A473" t="s">
        <v>32</v>
      </c>
      <c r="B473" t="s">
        <v>110</v>
      </c>
      <c r="C473" t="s">
        <v>19</v>
      </c>
      <c r="D473" s="1">
        <v>2369160.1957830014</v>
      </c>
      <c r="E473" s="1">
        <v>11238497.767453006</v>
      </c>
      <c r="F473" s="13">
        <v>0</v>
      </c>
      <c r="G473" s="13">
        <v>0.21080755140105589</v>
      </c>
      <c r="H473" t="s">
        <v>24</v>
      </c>
      <c r="I473" t="s">
        <v>17</v>
      </c>
      <c r="J473">
        <v>2018</v>
      </c>
      <c r="K473">
        <v>7</v>
      </c>
      <c r="L473" s="12">
        <v>-2.9112239923671082</v>
      </c>
      <c r="M473" s="1">
        <v>7953174.156172012</v>
      </c>
      <c r="N473" s="12">
        <v>-2.2517878939307217</v>
      </c>
      <c r="O473" s="13">
        <v>0.29788863531228338</v>
      </c>
      <c r="P473" s="12">
        <v>-0.67078202273574339</v>
      </c>
      <c r="Q473" s="12">
        <v>-3.5820060151028517</v>
      </c>
      <c r="R473" s="2">
        <f>DATE(CURR[[#This Row],[YEAR]],CURR[[#This Row],[MONTH]],1)</f>
        <v>43282</v>
      </c>
      <c r="S473" t="str">
        <f>IF(AND(CURR[[#This Row],[DATE]]&gt;=DATE(2023,6,1),CURR[[#This Row],[DATE]]&lt;=DATE(2024,5,31)),"Y","N")</f>
        <v>N</v>
      </c>
    </row>
    <row r="474" spans="1:19" x14ac:dyDescent="0.25">
      <c r="A474" t="s">
        <v>32</v>
      </c>
      <c r="B474" t="s">
        <v>110</v>
      </c>
      <c r="C474" t="s">
        <v>19</v>
      </c>
      <c r="D474" s="1">
        <v>5360636.7233979991</v>
      </c>
      <c r="E474" s="1">
        <v>7961015.5407770034</v>
      </c>
      <c r="F474" s="13">
        <v>0</v>
      </c>
      <c r="G474" s="13">
        <v>0.67336091682529176</v>
      </c>
      <c r="H474" t="s">
        <v>25</v>
      </c>
      <c r="I474" t="s">
        <v>17</v>
      </c>
      <c r="J474">
        <v>2018</v>
      </c>
      <c r="K474">
        <v>7</v>
      </c>
      <c r="L474" s="12">
        <v>-10.164649286384291</v>
      </c>
      <c r="M474" s="1">
        <v>7953174.156172012</v>
      </c>
      <c r="N474" s="12">
        <v>-2.2517878939307217</v>
      </c>
      <c r="O474" s="13">
        <v>0.67402481300348616</v>
      </c>
      <c r="P474" s="12">
        <v>-1.5177609141301687</v>
      </c>
      <c r="Q474" s="12">
        <v>-11.682410200514459</v>
      </c>
      <c r="R474" s="2">
        <f>DATE(CURR[[#This Row],[YEAR]],CURR[[#This Row],[MONTH]],1)</f>
        <v>43282</v>
      </c>
      <c r="S474" t="str">
        <f>IF(AND(CURR[[#This Row],[DATE]]&gt;=DATE(2023,6,1),CURR[[#This Row],[DATE]]&lt;=DATE(2024,5,31)),"Y","N")</f>
        <v>N</v>
      </c>
    </row>
    <row r="475" spans="1:19" x14ac:dyDescent="0.25">
      <c r="A475" t="s">
        <v>32</v>
      </c>
      <c r="B475" t="s">
        <v>110</v>
      </c>
      <c r="C475" t="s">
        <v>19</v>
      </c>
      <c r="D475" s="1">
        <v>221496.13307499993</v>
      </c>
      <c r="E475" s="1">
        <v>2591504.7061540023</v>
      </c>
      <c r="F475" s="13">
        <v>0</v>
      </c>
      <c r="G475" s="13">
        <v>8.5470087146288717E-2</v>
      </c>
      <c r="H475" t="s">
        <v>26</v>
      </c>
      <c r="I475" t="s">
        <v>17</v>
      </c>
      <c r="J475">
        <v>2018</v>
      </c>
      <c r="K475">
        <v>7</v>
      </c>
      <c r="L475" s="12">
        <v>-1.128060425541848</v>
      </c>
      <c r="M475" s="1">
        <v>7953174.156172012</v>
      </c>
      <c r="N475" s="12">
        <v>-2.2517878939307217</v>
      </c>
      <c r="O475" s="13">
        <v>2.7850029274551873E-2</v>
      </c>
      <c r="P475" s="12">
        <v>-6.2712358766052106E-2</v>
      </c>
      <c r="Q475" s="12">
        <v>-1.1907727843079001</v>
      </c>
      <c r="R475" s="2">
        <f>DATE(CURR[[#This Row],[YEAR]],CURR[[#This Row],[MONTH]],1)</f>
        <v>43282</v>
      </c>
      <c r="S475" t="str">
        <f>IF(AND(CURR[[#This Row],[DATE]]&gt;=DATE(2023,6,1),CURR[[#This Row],[DATE]]&lt;=DATE(2024,5,31)),"Y","N")</f>
        <v>N</v>
      </c>
    </row>
    <row r="476" spans="1:19" x14ac:dyDescent="0.25">
      <c r="A476" t="s">
        <v>32</v>
      </c>
      <c r="B476" t="s">
        <v>110</v>
      </c>
      <c r="C476" t="s">
        <v>20</v>
      </c>
      <c r="D476" s="1">
        <v>3396090.9159249989</v>
      </c>
      <c r="E476" s="1">
        <v>7708595.0113409972</v>
      </c>
      <c r="F476" s="13">
        <v>0</v>
      </c>
      <c r="G476" s="13">
        <v>0.44055900082033378</v>
      </c>
      <c r="H476" t="s">
        <v>16</v>
      </c>
      <c r="I476" t="s">
        <v>17</v>
      </c>
      <c r="J476">
        <v>2018</v>
      </c>
      <c r="K476">
        <v>7</v>
      </c>
      <c r="L476" s="12">
        <v>-3.3189024231482835</v>
      </c>
      <c r="M476" s="1">
        <v>9408887.8180480022</v>
      </c>
      <c r="N476" s="12">
        <v>-2.6639451454223262</v>
      </c>
      <c r="O476" s="13">
        <v>0.36094498963104471</v>
      </c>
      <c r="P476" s="12">
        <v>-0.96153765289213344</v>
      </c>
      <c r="Q476" s="12">
        <v>-4.2804400760404171</v>
      </c>
      <c r="R476" s="2">
        <f>DATE(CURR[[#This Row],[YEAR]],CURR[[#This Row],[MONTH]],1)</f>
        <v>43282</v>
      </c>
      <c r="S476" t="str">
        <f>IF(AND(CURR[[#This Row],[DATE]]&gt;=DATE(2023,6,1),CURR[[#This Row],[DATE]]&lt;=DATE(2024,5,31)),"Y","N")</f>
        <v>N</v>
      </c>
    </row>
    <row r="477" spans="1:19" x14ac:dyDescent="0.25">
      <c r="A477" t="s">
        <v>32</v>
      </c>
      <c r="B477" t="s">
        <v>110</v>
      </c>
      <c r="C477" t="s">
        <v>20</v>
      </c>
      <c r="D477" s="1">
        <v>9408887.8180480022</v>
      </c>
      <c r="E477" s="1">
        <v>29499613.025724996</v>
      </c>
      <c r="F477" s="13">
        <v>0.31894953367161211</v>
      </c>
      <c r="G477" s="13">
        <v>0</v>
      </c>
      <c r="H477" t="s">
        <v>21</v>
      </c>
      <c r="I477" t="s">
        <v>23</v>
      </c>
      <c r="J477">
        <v>2018</v>
      </c>
      <c r="K477">
        <v>7</v>
      </c>
      <c r="L477" s="12">
        <v>0</v>
      </c>
      <c r="M477" s="1">
        <v>9408887.8180480022</v>
      </c>
      <c r="N477" s="12">
        <v>-2.6639451454223262</v>
      </c>
      <c r="O477" s="13">
        <v>0</v>
      </c>
      <c r="P477" s="12">
        <v>0</v>
      </c>
      <c r="Q477" s="12">
        <v>0</v>
      </c>
      <c r="R477" s="2">
        <f>DATE(CURR[[#This Row],[YEAR]],CURR[[#This Row],[MONTH]],1)</f>
        <v>43282</v>
      </c>
      <c r="S477" t="str">
        <f>IF(AND(CURR[[#This Row],[DATE]]&gt;=DATE(2023,6,1),CURR[[#This Row],[DATE]]&lt;=DATE(2024,5,31)),"Y","N")</f>
        <v>N</v>
      </c>
    </row>
    <row r="478" spans="1:19" x14ac:dyDescent="0.25">
      <c r="A478" t="s">
        <v>32</v>
      </c>
      <c r="B478" t="s">
        <v>110</v>
      </c>
      <c r="C478" t="s">
        <v>20</v>
      </c>
      <c r="D478" s="1">
        <v>9408887.8180480022</v>
      </c>
      <c r="E478" s="1">
        <v>29499613.025724996</v>
      </c>
      <c r="F478" s="13">
        <v>0.31894953367161211</v>
      </c>
      <c r="G478" s="13">
        <v>0</v>
      </c>
      <c r="H478" t="s">
        <v>21</v>
      </c>
      <c r="I478" t="s">
        <v>22</v>
      </c>
      <c r="J478">
        <v>2018</v>
      </c>
      <c r="K478">
        <v>7</v>
      </c>
      <c r="L478" s="12">
        <v>-2.6639451454223262</v>
      </c>
      <c r="M478" s="1">
        <v>9408887.8180480022</v>
      </c>
      <c r="N478" s="12">
        <v>-2.6639451454223262</v>
      </c>
      <c r="O478" s="13">
        <v>0</v>
      </c>
      <c r="P478" s="12">
        <v>0</v>
      </c>
      <c r="Q478" s="12">
        <v>0</v>
      </c>
      <c r="R478" s="2">
        <f>DATE(CURR[[#This Row],[YEAR]],CURR[[#This Row],[MONTH]],1)</f>
        <v>43282</v>
      </c>
      <c r="S478" t="str">
        <f>IF(AND(CURR[[#This Row],[DATE]]&gt;=DATE(2023,6,1),CURR[[#This Row],[DATE]]&lt;=DATE(2024,5,31)),"Y","N")</f>
        <v>N</v>
      </c>
    </row>
    <row r="479" spans="1:19" x14ac:dyDescent="0.25">
      <c r="A479" t="s">
        <v>32</v>
      </c>
      <c r="B479" t="s">
        <v>110</v>
      </c>
      <c r="C479" t="s">
        <v>20</v>
      </c>
      <c r="D479" s="1">
        <v>4226507.9018310001</v>
      </c>
      <c r="E479" s="1">
        <v>11238497.767453006</v>
      </c>
      <c r="F479" s="13">
        <v>0</v>
      </c>
      <c r="G479" s="13">
        <v>0.37607409720461771</v>
      </c>
      <c r="H479" t="s">
        <v>24</v>
      </c>
      <c r="I479" t="s">
        <v>17</v>
      </c>
      <c r="J479">
        <v>2018</v>
      </c>
      <c r="K479">
        <v>7</v>
      </c>
      <c r="L479" s="12">
        <v>-5.1935328094911846</v>
      </c>
      <c r="M479" s="1">
        <v>9408887.8180480022</v>
      </c>
      <c r="N479" s="12">
        <v>-2.6639451454223262</v>
      </c>
      <c r="O479" s="13">
        <v>0.44920377238676068</v>
      </c>
      <c r="P479" s="12">
        <v>-1.1966542087551066</v>
      </c>
      <c r="Q479" s="12">
        <v>-6.3901870182462908</v>
      </c>
      <c r="R479" s="2">
        <f>DATE(CURR[[#This Row],[YEAR]],CURR[[#This Row],[MONTH]],1)</f>
        <v>43282</v>
      </c>
      <c r="S479" t="str">
        <f>IF(AND(CURR[[#This Row],[DATE]]&gt;=DATE(2023,6,1),CURR[[#This Row],[DATE]]&lt;=DATE(2024,5,31)),"Y","N")</f>
        <v>N</v>
      </c>
    </row>
    <row r="480" spans="1:19" x14ac:dyDescent="0.25">
      <c r="A480" t="s">
        <v>32</v>
      </c>
      <c r="B480" t="s">
        <v>110</v>
      </c>
      <c r="C480" t="s">
        <v>20</v>
      </c>
      <c r="D480" s="1">
        <v>1220009.4270849992</v>
      </c>
      <c r="E480" s="1">
        <v>7961015.5407770034</v>
      </c>
      <c r="F480" s="13">
        <v>0</v>
      </c>
      <c r="G480" s="13">
        <v>0.15324796451357325</v>
      </c>
      <c r="H480" t="s">
        <v>25</v>
      </c>
      <c r="I480" t="s">
        <v>17</v>
      </c>
      <c r="J480">
        <v>2018</v>
      </c>
      <c r="K480">
        <v>7</v>
      </c>
      <c r="L480" s="12">
        <v>-2.3133386185775571</v>
      </c>
      <c r="M480" s="1">
        <v>9408887.8180480022</v>
      </c>
      <c r="N480" s="12">
        <v>-2.6639451454223262</v>
      </c>
      <c r="O480" s="13">
        <v>0.12966563643630583</v>
      </c>
      <c r="P480" s="12">
        <v>-0.34542214271259319</v>
      </c>
      <c r="Q480" s="12">
        <v>-2.65876076129015</v>
      </c>
      <c r="R480" s="2">
        <f>DATE(CURR[[#This Row],[YEAR]],CURR[[#This Row],[MONTH]],1)</f>
        <v>43282</v>
      </c>
      <c r="S480" t="str">
        <f>IF(AND(CURR[[#This Row],[DATE]]&gt;=DATE(2023,6,1),CURR[[#This Row],[DATE]]&lt;=DATE(2024,5,31)),"Y","N")</f>
        <v>N</v>
      </c>
    </row>
    <row r="481" spans="1:19" x14ac:dyDescent="0.25">
      <c r="A481" t="s">
        <v>32</v>
      </c>
      <c r="B481" t="s">
        <v>110</v>
      </c>
      <c r="C481" t="s">
        <v>20</v>
      </c>
      <c r="D481" s="1">
        <v>566279.57320699992</v>
      </c>
      <c r="E481" s="1">
        <v>2591504.7061540023</v>
      </c>
      <c r="F481" s="13">
        <v>0</v>
      </c>
      <c r="G481" s="13">
        <v>0.21851381240491879</v>
      </c>
      <c r="H481" t="s">
        <v>26</v>
      </c>
      <c r="I481" t="s">
        <v>17</v>
      </c>
      <c r="J481">
        <v>2018</v>
      </c>
      <c r="K481">
        <v>7</v>
      </c>
      <c r="L481" s="12">
        <v>-2.8840123186766595</v>
      </c>
      <c r="M481" s="1">
        <v>9408887.8180480022</v>
      </c>
      <c r="N481" s="12">
        <v>-2.6639451454223262</v>
      </c>
      <c r="O481" s="13">
        <v>6.0185601545888354E-2</v>
      </c>
      <c r="P481" s="12">
        <v>-0.16033114106249172</v>
      </c>
      <c r="Q481" s="12">
        <v>-3.0443434597391512</v>
      </c>
      <c r="R481" s="2">
        <f>DATE(CURR[[#This Row],[YEAR]],CURR[[#This Row],[MONTH]],1)</f>
        <v>43282</v>
      </c>
      <c r="S481" t="str">
        <f>IF(AND(CURR[[#This Row],[DATE]]&gt;=DATE(2023,6,1),CURR[[#This Row],[DATE]]&lt;=DATE(2024,5,31)),"Y","N")</f>
        <v>N</v>
      </c>
    </row>
    <row r="482" spans="1:19" x14ac:dyDescent="0.25">
      <c r="A482" t="s">
        <v>32</v>
      </c>
      <c r="B482" t="s">
        <v>111</v>
      </c>
      <c r="C482" t="s">
        <v>15</v>
      </c>
      <c r="D482" s="1">
        <v>256519.16579900004</v>
      </c>
      <c r="E482" s="1">
        <v>1250231.1222499998</v>
      </c>
      <c r="F482" s="13">
        <v>0</v>
      </c>
      <c r="G482" s="13">
        <v>0.20517739579010871</v>
      </c>
      <c r="H482" t="s">
        <v>16</v>
      </c>
      <c r="I482" t="s">
        <v>17</v>
      </c>
      <c r="J482">
        <v>2018</v>
      </c>
      <c r="K482">
        <v>7</v>
      </c>
      <c r="L482" s="12">
        <v>-1.5456811795811043</v>
      </c>
      <c r="M482" s="1">
        <v>833829.23054599983</v>
      </c>
      <c r="N482" s="12">
        <v>-1.4358199199086044</v>
      </c>
      <c r="O482" s="13">
        <v>0.3076399296184768</v>
      </c>
      <c r="P482" s="12">
        <v>-0.44171553910549005</v>
      </c>
      <c r="Q482" s="12">
        <v>-1.9873967186865944</v>
      </c>
      <c r="R482" s="2">
        <f>DATE(CURR[[#This Row],[YEAR]],CURR[[#This Row],[MONTH]],1)</f>
        <v>43282</v>
      </c>
      <c r="S482" t="str">
        <f>IF(AND(CURR[[#This Row],[DATE]]&gt;=DATE(2023,6,1),CURR[[#This Row],[DATE]]&lt;=DATE(2024,5,31)),"Y","N")</f>
        <v>N</v>
      </c>
    </row>
    <row r="483" spans="1:19" x14ac:dyDescent="0.25">
      <c r="A483" t="s">
        <v>32</v>
      </c>
      <c r="B483" t="s">
        <v>111</v>
      </c>
      <c r="C483" t="s">
        <v>15</v>
      </c>
      <c r="D483" s="1">
        <v>833829.23054599983</v>
      </c>
      <c r="E483" s="1">
        <v>4850432.3041419992</v>
      </c>
      <c r="F483" s="13">
        <v>0.17190822967139568</v>
      </c>
      <c r="G483" s="13">
        <v>0</v>
      </c>
      <c r="H483" t="s">
        <v>21</v>
      </c>
      <c r="I483" t="s">
        <v>22</v>
      </c>
      <c r="J483">
        <v>2018</v>
      </c>
      <c r="K483">
        <v>7</v>
      </c>
      <c r="L483" s="12">
        <v>-1.4358199199086044</v>
      </c>
      <c r="M483" s="1">
        <v>833829.23054599983</v>
      </c>
      <c r="N483" s="12">
        <v>-1.4358199199086044</v>
      </c>
      <c r="O483" s="13">
        <v>0</v>
      </c>
      <c r="P483" s="12">
        <v>0</v>
      </c>
      <c r="Q483" s="12">
        <v>0</v>
      </c>
      <c r="R483" s="2">
        <f>DATE(CURR[[#This Row],[YEAR]],CURR[[#This Row],[MONTH]],1)</f>
        <v>43282</v>
      </c>
      <c r="S483" t="str">
        <f>IF(AND(CURR[[#This Row],[DATE]]&gt;=DATE(2023,6,1),CURR[[#This Row],[DATE]]&lt;=DATE(2024,5,31)),"Y","N")</f>
        <v>N</v>
      </c>
    </row>
    <row r="484" spans="1:19" x14ac:dyDescent="0.25">
      <c r="A484" t="s">
        <v>32</v>
      </c>
      <c r="B484" t="s">
        <v>111</v>
      </c>
      <c r="C484" t="s">
        <v>15</v>
      </c>
      <c r="D484" s="1">
        <v>833829.23054599983</v>
      </c>
      <c r="E484" s="1">
        <v>4850432.3041419992</v>
      </c>
      <c r="F484" s="13">
        <v>0.17190822967139568</v>
      </c>
      <c r="G484" s="13">
        <v>0</v>
      </c>
      <c r="H484" t="s">
        <v>21</v>
      </c>
      <c r="I484" t="s">
        <v>23</v>
      </c>
      <c r="J484">
        <v>2018</v>
      </c>
      <c r="K484">
        <v>7</v>
      </c>
      <c r="L484" s="12">
        <v>0</v>
      </c>
      <c r="M484" s="1">
        <v>833829.23054599983</v>
      </c>
      <c r="N484" s="12">
        <v>-1.4358199199086044</v>
      </c>
      <c r="O484" s="13">
        <v>0</v>
      </c>
      <c r="P484" s="12">
        <v>0</v>
      </c>
      <c r="Q484" s="12">
        <v>0</v>
      </c>
      <c r="R484" s="2">
        <f>DATE(CURR[[#This Row],[YEAR]],CURR[[#This Row],[MONTH]],1)</f>
        <v>43282</v>
      </c>
      <c r="S484" t="str">
        <f>IF(AND(CURR[[#This Row],[DATE]]&gt;=DATE(2023,6,1),CURR[[#This Row],[DATE]]&lt;=DATE(2024,5,31)),"Y","N")</f>
        <v>N</v>
      </c>
    </row>
    <row r="485" spans="1:19" x14ac:dyDescent="0.25">
      <c r="A485" t="s">
        <v>32</v>
      </c>
      <c r="B485" t="s">
        <v>111</v>
      </c>
      <c r="C485" t="s">
        <v>15</v>
      </c>
      <c r="D485" s="1">
        <v>374164.79582299991</v>
      </c>
      <c r="E485" s="1">
        <v>1897564.0070229999</v>
      </c>
      <c r="F485" s="13">
        <v>0</v>
      </c>
      <c r="G485" s="13">
        <v>0.19718164680516348</v>
      </c>
      <c r="H485" t="s">
        <v>24</v>
      </c>
      <c r="I485" t="s">
        <v>17</v>
      </c>
      <c r="J485">
        <v>2018</v>
      </c>
      <c r="K485">
        <v>7</v>
      </c>
      <c r="L485" s="12">
        <v>-2.7230520786304897</v>
      </c>
      <c r="M485" s="1">
        <v>833829.23054599983</v>
      </c>
      <c r="N485" s="12">
        <v>-1.4358199199086044</v>
      </c>
      <c r="O485" s="13">
        <v>0.44873072580820056</v>
      </c>
      <c r="P485" s="12">
        <v>-0.64429651479046046</v>
      </c>
      <c r="Q485" s="12">
        <v>-3.3673485934209504</v>
      </c>
      <c r="R485" s="2">
        <f>DATE(CURR[[#This Row],[YEAR]],CURR[[#This Row],[MONTH]],1)</f>
        <v>43282</v>
      </c>
      <c r="S485" t="str">
        <f>IF(AND(CURR[[#This Row],[DATE]]&gt;=DATE(2023,6,1),CURR[[#This Row],[DATE]]&lt;=DATE(2024,5,31)),"Y","N")</f>
        <v>N</v>
      </c>
    </row>
    <row r="486" spans="1:19" x14ac:dyDescent="0.25">
      <c r="A486" t="s">
        <v>32</v>
      </c>
      <c r="B486" t="s">
        <v>111</v>
      </c>
      <c r="C486" t="s">
        <v>15</v>
      </c>
      <c r="D486" s="1">
        <v>110126.014326</v>
      </c>
      <c r="E486" s="1">
        <v>1301426.7780979993</v>
      </c>
      <c r="F486" s="13">
        <v>0</v>
      </c>
      <c r="G486" s="13">
        <v>8.4619447040229376E-2</v>
      </c>
      <c r="H486" t="s">
        <v>25</v>
      </c>
      <c r="I486" t="s">
        <v>17</v>
      </c>
      <c r="J486">
        <v>2018</v>
      </c>
      <c r="K486">
        <v>7</v>
      </c>
      <c r="L486" s="12">
        <v>-1.2773640116016223</v>
      </c>
      <c r="M486" s="1">
        <v>833829.23054599983</v>
      </c>
      <c r="N486" s="12">
        <v>-1.4358199199086044</v>
      </c>
      <c r="O486" s="13">
        <v>0.13207262385595234</v>
      </c>
      <c r="P486" s="12">
        <v>-0.18963250420697272</v>
      </c>
      <c r="Q486" s="12">
        <v>-1.4669965158085949</v>
      </c>
      <c r="R486" s="2">
        <f>DATE(CURR[[#This Row],[YEAR]],CURR[[#This Row],[MONTH]],1)</f>
        <v>43282</v>
      </c>
      <c r="S486" t="str">
        <f>IF(AND(CURR[[#This Row],[DATE]]&gt;=DATE(2023,6,1),CURR[[#This Row],[DATE]]&lt;=DATE(2024,5,31)),"Y","N")</f>
        <v>N</v>
      </c>
    </row>
    <row r="487" spans="1:19" x14ac:dyDescent="0.25">
      <c r="A487" t="s">
        <v>32</v>
      </c>
      <c r="B487" t="s">
        <v>111</v>
      </c>
      <c r="C487" t="s">
        <v>15</v>
      </c>
      <c r="D487" s="1">
        <v>93019.254598</v>
      </c>
      <c r="E487" s="1">
        <v>401210.39677100017</v>
      </c>
      <c r="F487" s="13">
        <v>0</v>
      </c>
      <c r="G487" s="13">
        <v>0.2318465706438132</v>
      </c>
      <c r="H487" t="s">
        <v>26</v>
      </c>
      <c r="I487" t="s">
        <v>17</v>
      </c>
      <c r="J487">
        <v>2018</v>
      </c>
      <c r="K487">
        <v>7</v>
      </c>
      <c r="L487" s="12">
        <v>-3.0599821513371945</v>
      </c>
      <c r="M487" s="1">
        <v>833829.23054599983</v>
      </c>
      <c r="N487" s="12">
        <v>-1.4358199199086044</v>
      </c>
      <c r="O487" s="13">
        <v>0.11155672071737045</v>
      </c>
      <c r="P487" s="12">
        <v>-0.1601753618056814</v>
      </c>
      <c r="Q487" s="12">
        <v>-3.2201575131428761</v>
      </c>
      <c r="R487" s="2">
        <f>DATE(CURR[[#This Row],[YEAR]],CURR[[#This Row],[MONTH]],1)</f>
        <v>43282</v>
      </c>
      <c r="S487" t="str">
        <f>IF(AND(CURR[[#This Row],[DATE]]&gt;=DATE(2023,6,1),CURR[[#This Row],[DATE]]&lt;=DATE(2024,5,31)),"Y","N")</f>
        <v>N</v>
      </c>
    </row>
    <row r="488" spans="1:19" x14ac:dyDescent="0.25">
      <c r="A488" t="s">
        <v>32</v>
      </c>
      <c r="B488" t="s">
        <v>111</v>
      </c>
      <c r="C488" t="s">
        <v>18</v>
      </c>
      <c r="D488" s="1">
        <v>377300.71222199994</v>
      </c>
      <c r="E488" s="1">
        <v>1250231.1222499998</v>
      </c>
      <c r="F488" s="13">
        <v>0</v>
      </c>
      <c r="G488" s="13">
        <v>0.30178477043747259</v>
      </c>
      <c r="H488" t="s">
        <v>16</v>
      </c>
      <c r="I488" t="s">
        <v>17</v>
      </c>
      <c r="J488">
        <v>2018</v>
      </c>
      <c r="K488">
        <v>7</v>
      </c>
      <c r="L488" s="12">
        <v>-2.273462133355983</v>
      </c>
      <c r="M488" s="1">
        <v>967800.32660800032</v>
      </c>
      <c r="N488" s="12">
        <v>-1.666512682132653</v>
      </c>
      <c r="O488" s="13">
        <v>0.38985387982290126</v>
      </c>
      <c r="P488" s="12">
        <v>-0.64969643490348417</v>
      </c>
      <c r="Q488" s="12">
        <v>-2.923158568259467</v>
      </c>
      <c r="R488" s="2">
        <f>DATE(CURR[[#This Row],[YEAR]],CURR[[#This Row],[MONTH]],1)</f>
        <v>43282</v>
      </c>
      <c r="S488" t="str">
        <f>IF(AND(CURR[[#This Row],[DATE]]&gt;=DATE(2023,6,1),CURR[[#This Row],[DATE]]&lt;=DATE(2024,5,31)),"Y","N")</f>
        <v>N</v>
      </c>
    </row>
    <row r="489" spans="1:19" x14ac:dyDescent="0.25">
      <c r="A489" t="s">
        <v>32</v>
      </c>
      <c r="B489" t="s">
        <v>111</v>
      </c>
      <c r="C489" t="s">
        <v>18</v>
      </c>
      <c r="D489" s="1">
        <v>967800.32660800032</v>
      </c>
      <c r="E489" s="1">
        <v>4850432.3041419992</v>
      </c>
      <c r="F489" s="13">
        <v>0.1995286741310775</v>
      </c>
      <c r="G489" s="13">
        <v>0</v>
      </c>
      <c r="H489" t="s">
        <v>21</v>
      </c>
      <c r="I489" t="s">
        <v>22</v>
      </c>
      <c r="J489">
        <v>2018</v>
      </c>
      <c r="K489">
        <v>7</v>
      </c>
      <c r="L489" s="12">
        <v>-1.666512682132653</v>
      </c>
      <c r="M489" s="1">
        <v>967800.32660800032</v>
      </c>
      <c r="N489" s="12">
        <v>-1.666512682132653</v>
      </c>
      <c r="O489" s="13">
        <v>0</v>
      </c>
      <c r="P489" s="12">
        <v>0</v>
      </c>
      <c r="Q489" s="12">
        <v>0</v>
      </c>
      <c r="R489" s="2">
        <f>DATE(CURR[[#This Row],[YEAR]],CURR[[#This Row],[MONTH]],1)</f>
        <v>43282</v>
      </c>
      <c r="S489" t="str">
        <f>IF(AND(CURR[[#This Row],[DATE]]&gt;=DATE(2023,6,1),CURR[[#This Row],[DATE]]&lt;=DATE(2024,5,31)),"Y","N")</f>
        <v>N</v>
      </c>
    </row>
    <row r="490" spans="1:19" x14ac:dyDescent="0.25">
      <c r="A490" t="s">
        <v>32</v>
      </c>
      <c r="B490" t="s">
        <v>111</v>
      </c>
      <c r="C490" t="s">
        <v>18</v>
      </c>
      <c r="D490" s="1">
        <v>967800.32660800032</v>
      </c>
      <c r="E490" s="1">
        <v>4850432.3041419992</v>
      </c>
      <c r="F490" s="13">
        <v>0.1995286741310775</v>
      </c>
      <c r="G490" s="13">
        <v>0</v>
      </c>
      <c r="H490" t="s">
        <v>21</v>
      </c>
      <c r="I490" t="s">
        <v>23</v>
      </c>
      <c r="J490">
        <v>2018</v>
      </c>
      <c r="K490">
        <v>7</v>
      </c>
      <c r="L490" s="12">
        <v>0</v>
      </c>
      <c r="M490" s="1">
        <v>967800.32660800032</v>
      </c>
      <c r="N490" s="12">
        <v>-1.666512682132653</v>
      </c>
      <c r="O490" s="13">
        <v>0</v>
      </c>
      <c r="P490" s="12">
        <v>0</v>
      </c>
      <c r="Q490" s="12">
        <v>0</v>
      </c>
      <c r="R490" s="2">
        <f>DATE(CURR[[#This Row],[YEAR]],CURR[[#This Row],[MONTH]],1)</f>
        <v>43282</v>
      </c>
      <c r="S490" t="str">
        <f>IF(AND(CURR[[#This Row],[DATE]]&gt;=DATE(2023,6,1),CURR[[#This Row],[DATE]]&lt;=DATE(2024,5,31)),"Y","N")</f>
        <v>N</v>
      </c>
    </row>
    <row r="491" spans="1:19" x14ac:dyDescent="0.25">
      <c r="A491" t="s">
        <v>32</v>
      </c>
      <c r="B491" t="s">
        <v>111</v>
      </c>
      <c r="C491" t="s">
        <v>18</v>
      </c>
      <c r="D491" s="1">
        <v>335424.3467900001</v>
      </c>
      <c r="E491" s="1">
        <v>1897564.0070229999</v>
      </c>
      <c r="F491" s="13">
        <v>0</v>
      </c>
      <c r="G491" s="13">
        <v>0.17676576154932017</v>
      </c>
      <c r="H491" t="s">
        <v>24</v>
      </c>
      <c r="I491" t="s">
        <v>17</v>
      </c>
      <c r="J491">
        <v>2018</v>
      </c>
      <c r="K491">
        <v>7</v>
      </c>
      <c r="L491" s="12">
        <v>-2.4411114432632535</v>
      </c>
      <c r="M491" s="1">
        <v>967800.32660800032</v>
      </c>
      <c r="N491" s="12">
        <v>-1.666512682132653</v>
      </c>
      <c r="O491" s="13">
        <v>0.34658424632446005</v>
      </c>
      <c r="P491" s="12">
        <v>-0.57758704192709998</v>
      </c>
      <c r="Q491" s="12">
        <v>-3.0186984851903533</v>
      </c>
      <c r="R491" s="2">
        <f>DATE(CURR[[#This Row],[YEAR]],CURR[[#This Row],[MONTH]],1)</f>
        <v>43282</v>
      </c>
      <c r="S491" t="str">
        <f>IF(AND(CURR[[#This Row],[DATE]]&gt;=DATE(2023,6,1),CURR[[#This Row],[DATE]]&lt;=DATE(2024,5,31)),"Y","N")</f>
        <v>N</v>
      </c>
    </row>
    <row r="492" spans="1:19" x14ac:dyDescent="0.25">
      <c r="A492" t="s">
        <v>32</v>
      </c>
      <c r="B492" t="s">
        <v>111</v>
      </c>
      <c r="C492" t="s">
        <v>18</v>
      </c>
      <c r="D492" s="1">
        <v>86769.114669000017</v>
      </c>
      <c r="E492" s="1">
        <v>1301426.7780979993</v>
      </c>
      <c r="F492" s="13">
        <v>0</v>
      </c>
      <c r="G492" s="13">
        <v>6.667229853362229E-2</v>
      </c>
      <c r="H492" t="s">
        <v>25</v>
      </c>
      <c r="I492" t="s">
        <v>17</v>
      </c>
      <c r="J492">
        <v>2018</v>
      </c>
      <c r="K492">
        <v>7</v>
      </c>
      <c r="L492" s="12">
        <v>-1.0064447085918686</v>
      </c>
      <c r="M492" s="1">
        <v>967800.32660800032</v>
      </c>
      <c r="N492" s="12">
        <v>-1.666512682132653</v>
      </c>
      <c r="O492" s="13">
        <v>8.9656008872318907E-2</v>
      </c>
      <c r="P492" s="12">
        <v>-0.14941287581511711</v>
      </c>
      <c r="Q492" s="12">
        <v>-1.1558575844069858</v>
      </c>
      <c r="R492" s="2">
        <f>DATE(CURR[[#This Row],[YEAR]],CURR[[#This Row],[MONTH]],1)</f>
        <v>43282</v>
      </c>
      <c r="S492" t="str">
        <f>IF(AND(CURR[[#This Row],[DATE]]&gt;=DATE(2023,6,1),CURR[[#This Row],[DATE]]&lt;=DATE(2024,5,31)),"Y","N")</f>
        <v>N</v>
      </c>
    </row>
    <row r="493" spans="1:19" x14ac:dyDescent="0.25">
      <c r="A493" t="s">
        <v>32</v>
      </c>
      <c r="B493" t="s">
        <v>111</v>
      </c>
      <c r="C493" t="s">
        <v>18</v>
      </c>
      <c r="D493" s="1">
        <v>168306.15292699999</v>
      </c>
      <c r="E493" s="1">
        <v>401210.39677100017</v>
      </c>
      <c r="F493" s="13">
        <v>0</v>
      </c>
      <c r="G493" s="13">
        <v>0.41949599083561262</v>
      </c>
      <c r="H493" t="s">
        <v>26</v>
      </c>
      <c r="I493" t="s">
        <v>17</v>
      </c>
      <c r="J493">
        <v>2018</v>
      </c>
      <c r="K493">
        <v>7</v>
      </c>
      <c r="L493" s="12">
        <v>-5.5366367548587245</v>
      </c>
      <c r="M493" s="1">
        <v>967800.32660800032</v>
      </c>
      <c r="N493" s="12">
        <v>-1.666512682132653</v>
      </c>
      <c r="O493" s="13">
        <v>0.17390586498031946</v>
      </c>
      <c r="P493" s="12">
        <v>-0.28981632948695119</v>
      </c>
      <c r="Q493" s="12">
        <v>-5.8264530843456761</v>
      </c>
      <c r="R493" s="2">
        <f>DATE(CURR[[#This Row],[YEAR]],CURR[[#This Row],[MONTH]],1)</f>
        <v>43282</v>
      </c>
      <c r="S493" t="str">
        <f>IF(AND(CURR[[#This Row],[DATE]]&gt;=DATE(2023,6,1),CURR[[#This Row],[DATE]]&lt;=DATE(2024,5,31)),"Y","N")</f>
        <v>N</v>
      </c>
    </row>
    <row r="494" spans="1:19" x14ac:dyDescent="0.25">
      <c r="A494" t="s">
        <v>32</v>
      </c>
      <c r="B494" t="s">
        <v>111</v>
      </c>
      <c r="C494" t="s">
        <v>19</v>
      </c>
      <c r="D494" s="1">
        <v>245.91534100000001</v>
      </c>
      <c r="E494" s="1">
        <v>1250231.1222499998</v>
      </c>
      <c r="F494" s="13">
        <v>0</v>
      </c>
      <c r="G494" s="13">
        <v>1.9669590416005183E-4</v>
      </c>
      <c r="H494" t="s">
        <v>16</v>
      </c>
      <c r="I494" t="s">
        <v>17</v>
      </c>
      <c r="J494">
        <v>2018</v>
      </c>
      <c r="K494">
        <v>7</v>
      </c>
      <c r="L494" s="12">
        <v>-1.4817868020505286E-3</v>
      </c>
      <c r="M494" s="1">
        <v>1336799.980865</v>
      </c>
      <c r="N494" s="12">
        <v>-2.3019150338523913</v>
      </c>
      <c r="O494" s="13">
        <v>1.8395821702576337E-4</v>
      </c>
      <c r="P494" s="12">
        <v>-4.2345618537228562E-4</v>
      </c>
      <c r="Q494" s="12">
        <v>-1.9052429874228142E-3</v>
      </c>
      <c r="R494" s="2">
        <f>DATE(CURR[[#This Row],[YEAR]],CURR[[#This Row],[MONTH]],1)</f>
        <v>43282</v>
      </c>
      <c r="S494" t="str">
        <f>IF(AND(CURR[[#This Row],[DATE]]&gt;=DATE(2023,6,1),CURR[[#This Row],[DATE]]&lt;=DATE(2024,5,31)),"Y","N")</f>
        <v>N</v>
      </c>
    </row>
    <row r="495" spans="1:19" x14ac:dyDescent="0.25">
      <c r="A495" t="s">
        <v>32</v>
      </c>
      <c r="B495" t="s">
        <v>111</v>
      </c>
      <c r="C495" t="s">
        <v>19</v>
      </c>
      <c r="D495" s="1">
        <v>1336799.980865</v>
      </c>
      <c r="E495" s="1">
        <v>4850432.3041419992</v>
      </c>
      <c r="F495" s="13">
        <v>0.2756042960796396</v>
      </c>
      <c r="G495" s="13">
        <v>0</v>
      </c>
      <c r="H495" t="s">
        <v>21</v>
      </c>
      <c r="I495" t="s">
        <v>23</v>
      </c>
      <c r="J495">
        <v>2018</v>
      </c>
      <c r="K495">
        <v>7</v>
      </c>
      <c r="L495" s="12">
        <v>0</v>
      </c>
      <c r="M495" s="1">
        <v>1336799.980865</v>
      </c>
      <c r="N495" s="12">
        <v>-2.3019150338523913</v>
      </c>
      <c r="O495" s="13">
        <v>0</v>
      </c>
      <c r="P495" s="12">
        <v>0</v>
      </c>
      <c r="Q495" s="12">
        <v>0</v>
      </c>
      <c r="R495" s="2">
        <f>DATE(CURR[[#This Row],[YEAR]],CURR[[#This Row],[MONTH]],1)</f>
        <v>43282</v>
      </c>
      <c r="S495" t="str">
        <f>IF(AND(CURR[[#This Row],[DATE]]&gt;=DATE(2023,6,1),CURR[[#This Row],[DATE]]&lt;=DATE(2024,5,31)),"Y","N")</f>
        <v>N</v>
      </c>
    </row>
    <row r="496" spans="1:19" x14ac:dyDescent="0.25">
      <c r="A496" t="s">
        <v>32</v>
      </c>
      <c r="B496" t="s">
        <v>111</v>
      </c>
      <c r="C496" t="s">
        <v>19</v>
      </c>
      <c r="D496" s="1">
        <v>1336799.980865</v>
      </c>
      <c r="E496" s="1">
        <v>4850432.3041419992</v>
      </c>
      <c r="F496" s="13">
        <v>0.2756042960796396</v>
      </c>
      <c r="G496" s="13">
        <v>0</v>
      </c>
      <c r="H496" t="s">
        <v>21</v>
      </c>
      <c r="I496" t="s">
        <v>22</v>
      </c>
      <c r="J496">
        <v>2018</v>
      </c>
      <c r="K496">
        <v>7</v>
      </c>
      <c r="L496" s="12">
        <v>-2.3019150338523913</v>
      </c>
      <c r="M496" s="1">
        <v>1336799.980865</v>
      </c>
      <c r="N496" s="12">
        <v>-2.3019150338523913</v>
      </c>
      <c r="O496" s="13">
        <v>0</v>
      </c>
      <c r="P496" s="12">
        <v>0</v>
      </c>
      <c r="Q496" s="12">
        <v>0</v>
      </c>
      <c r="R496" s="2">
        <f>DATE(CURR[[#This Row],[YEAR]],CURR[[#This Row],[MONTH]],1)</f>
        <v>43282</v>
      </c>
      <c r="S496" t="str">
        <f>IF(AND(CURR[[#This Row],[DATE]]&gt;=DATE(2023,6,1),CURR[[#This Row],[DATE]]&lt;=DATE(2024,5,31)),"Y","N")</f>
        <v>N</v>
      </c>
    </row>
    <row r="497" spans="1:19" x14ac:dyDescent="0.25">
      <c r="A497" t="s">
        <v>32</v>
      </c>
      <c r="B497" t="s">
        <v>111</v>
      </c>
      <c r="C497" t="s">
        <v>19</v>
      </c>
      <c r="D497" s="1">
        <v>411255.32598999998</v>
      </c>
      <c r="E497" s="1">
        <v>1897564.0070229999</v>
      </c>
      <c r="F497" s="13">
        <v>0</v>
      </c>
      <c r="G497" s="13">
        <v>0.21672803893197751</v>
      </c>
      <c r="H497" t="s">
        <v>24</v>
      </c>
      <c r="I497" t="s">
        <v>17</v>
      </c>
      <c r="J497">
        <v>2018</v>
      </c>
      <c r="K497">
        <v>7</v>
      </c>
      <c r="L497" s="12">
        <v>-2.9929851305805037</v>
      </c>
      <c r="M497" s="1">
        <v>1336799.980865</v>
      </c>
      <c r="N497" s="12">
        <v>-2.3019150338523913</v>
      </c>
      <c r="O497" s="13">
        <v>0.30764163066780564</v>
      </c>
      <c r="P497" s="12">
        <v>-0.70816489467308663</v>
      </c>
      <c r="Q497" s="12">
        <v>-3.7011500252535905</v>
      </c>
      <c r="R497" s="2">
        <f>DATE(CURR[[#This Row],[YEAR]],CURR[[#This Row],[MONTH]],1)</f>
        <v>43282</v>
      </c>
      <c r="S497" t="str">
        <f>IF(AND(CURR[[#This Row],[DATE]]&gt;=DATE(2023,6,1),CURR[[#This Row],[DATE]]&lt;=DATE(2024,5,31)),"Y","N")</f>
        <v>N</v>
      </c>
    </row>
    <row r="498" spans="1:19" x14ac:dyDescent="0.25">
      <c r="A498" t="s">
        <v>32</v>
      </c>
      <c r="B498" t="s">
        <v>111</v>
      </c>
      <c r="C498" t="s">
        <v>19</v>
      </c>
      <c r="D498" s="1">
        <v>890660.60168400011</v>
      </c>
      <c r="E498" s="1">
        <v>1301426.7780979993</v>
      </c>
      <c r="F498" s="13">
        <v>0</v>
      </c>
      <c r="G498" s="13">
        <v>0.68437242622721883</v>
      </c>
      <c r="H498" t="s">
        <v>25</v>
      </c>
      <c r="I498" t="s">
        <v>17</v>
      </c>
      <c r="J498">
        <v>2018</v>
      </c>
      <c r="K498">
        <v>7</v>
      </c>
      <c r="L498" s="12">
        <v>-10.330872374757199</v>
      </c>
      <c r="M498" s="1">
        <v>1336799.980865</v>
      </c>
      <c r="N498" s="12">
        <v>-2.3019150338523913</v>
      </c>
      <c r="O498" s="13">
        <v>0.66626317656563883</v>
      </c>
      <c r="P498" s="12">
        <v>-1.5336812226386942</v>
      </c>
      <c r="Q498" s="12">
        <v>-11.864553597395894</v>
      </c>
      <c r="R498" s="2">
        <f>DATE(CURR[[#This Row],[YEAR]],CURR[[#This Row],[MONTH]],1)</f>
        <v>43282</v>
      </c>
      <c r="S498" t="str">
        <f>IF(AND(CURR[[#This Row],[DATE]]&gt;=DATE(2023,6,1),CURR[[#This Row],[DATE]]&lt;=DATE(2024,5,31)),"Y","N")</f>
        <v>N</v>
      </c>
    </row>
    <row r="499" spans="1:19" x14ac:dyDescent="0.25">
      <c r="A499" t="s">
        <v>32</v>
      </c>
      <c r="B499" t="s">
        <v>111</v>
      </c>
      <c r="C499" t="s">
        <v>19</v>
      </c>
      <c r="D499" s="1">
        <v>34638.137850000006</v>
      </c>
      <c r="E499" s="1">
        <v>401210.39677100017</v>
      </c>
      <c r="F499" s="13">
        <v>0</v>
      </c>
      <c r="G499" s="13">
        <v>8.633409834035409E-2</v>
      </c>
      <c r="H499" t="s">
        <v>26</v>
      </c>
      <c r="I499" t="s">
        <v>17</v>
      </c>
      <c r="J499">
        <v>2018</v>
      </c>
      <c r="K499">
        <v>7</v>
      </c>
      <c r="L499" s="12">
        <v>-1.1394639102906363</v>
      </c>
      <c r="M499" s="1">
        <v>1336799.980865</v>
      </c>
      <c r="N499" s="12">
        <v>-2.3019150338523913</v>
      </c>
      <c r="O499" s="13">
        <v>2.591123454952983E-2</v>
      </c>
      <c r="P499" s="12">
        <v>-5.9645460355238211E-2</v>
      </c>
      <c r="Q499" s="12">
        <v>-1.1991093706458744</v>
      </c>
      <c r="R499" s="2">
        <f>DATE(CURR[[#This Row],[YEAR]],CURR[[#This Row],[MONTH]],1)</f>
        <v>43282</v>
      </c>
      <c r="S499" t="str">
        <f>IF(AND(CURR[[#This Row],[DATE]]&gt;=DATE(2023,6,1),CURR[[#This Row],[DATE]]&lt;=DATE(2024,5,31)),"Y","N")</f>
        <v>N</v>
      </c>
    </row>
    <row r="500" spans="1:19" x14ac:dyDescent="0.25">
      <c r="A500" t="s">
        <v>32</v>
      </c>
      <c r="B500" t="s">
        <v>111</v>
      </c>
      <c r="C500" t="s">
        <v>20</v>
      </c>
      <c r="D500" s="1">
        <v>616165.32888799999</v>
      </c>
      <c r="E500" s="1">
        <v>1250231.1222499998</v>
      </c>
      <c r="F500" s="13">
        <v>0</v>
      </c>
      <c r="G500" s="13">
        <v>0.49284113786825873</v>
      </c>
      <c r="H500" t="s">
        <v>16</v>
      </c>
      <c r="I500" t="s">
        <v>17</v>
      </c>
      <c r="J500">
        <v>2018</v>
      </c>
      <c r="K500">
        <v>7</v>
      </c>
      <c r="L500" s="12">
        <v>-3.7127641102608631</v>
      </c>
      <c r="M500" s="1">
        <v>1712002.7661229991</v>
      </c>
      <c r="N500" s="12">
        <v>-2.9479989241063511</v>
      </c>
      <c r="O500" s="13">
        <v>0.35990907320983351</v>
      </c>
      <c r="P500" s="12">
        <v>-1.0610115605987032</v>
      </c>
      <c r="Q500" s="12">
        <v>-4.7737756708595658</v>
      </c>
      <c r="R500" s="2">
        <f>DATE(CURR[[#This Row],[YEAR]],CURR[[#This Row],[MONTH]],1)</f>
        <v>43282</v>
      </c>
      <c r="S500" t="str">
        <f>IF(AND(CURR[[#This Row],[DATE]]&gt;=DATE(2023,6,1),CURR[[#This Row],[DATE]]&lt;=DATE(2024,5,31)),"Y","N")</f>
        <v>N</v>
      </c>
    </row>
    <row r="501" spans="1:19" x14ac:dyDescent="0.25">
      <c r="A501" t="s">
        <v>32</v>
      </c>
      <c r="B501" t="s">
        <v>111</v>
      </c>
      <c r="C501" t="s">
        <v>20</v>
      </c>
      <c r="D501" s="1">
        <v>1712002.7661229991</v>
      </c>
      <c r="E501" s="1">
        <v>4850432.3041419992</v>
      </c>
      <c r="F501" s="13">
        <v>0.35295880011788722</v>
      </c>
      <c r="G501" s="13">
        <v>0</v>
      </c>
      <c r="H501" t="s">
        <v>21</v>
      </c>
      <c r="I501" t="s">
        <v>22</v>
      </c>
      <c r="J501">
        <v>2018</v>
      </c>
      <c r="K501">
        <v>7</v>
      </c>
      <c r="L501" s="12">
        <v>-2.9479989241063511</v>
      </c>
      <c r="M501" s="1">
        <v>1712002.7661229991</v>
      </c>
      <c r="N501" s="12">
        <v>-2.9479989241063511</v>
      </c>
      <c r="O501" s="13">
        <v>0</v>
      </c>
      <c r="P501" s="12">
        <v>0</v>
      </c>
      <c r="Q501" s="12">
        <v>0</v>
      </c>
      <c r="R501" s="2">
        <f>DATE(CURR[[#This Row],[YEAR]],CURR[[#This Row],[MONTH]],1)</f>
        <v>43282</v>
      </c>
      <c r="S501" t="str">
        <f>IF(AND(CURR[[#This Row],[DATE]]&gt;=DATE(2023,6,1),CURR[[#This Row],[DATE]]&lt;=DATE(2024,5,31)),"Y","N")</f>
        <v>N</v>
      </c>
    </row>
    <row r="502" spans="1:19" x14ac:dyDescent="0.25">
      <c r="A502" t="s">
        <v>32</v>
      </c>
      <c r="B502" t="s">
        <v>111</v>
      </c>
      <c r="C502" t="s">
        <v>20</v>
      </c>
      <c r="D502" s="1">
        <v>1712002.7661229991</v>
      </c>
      <c r="E502" s="1">
        <v>4850432.3041419992</v>
      </c>
      <c r="F502" s="13">
        <v>0.35295880011788722</v>
      </c>
      <c r="G502" s="13">
        <v>0</v>
      </c>
      <c r="H502" t="s">
        <v>21</v>
      </c>
      <c r="I502" t="s">
        <v>23</v>
      </c>
      <c r="J502">
        <v>2018</v>
      </c>
      <c r="K502">
        <v>7</v>
      </c>
      <c r="L502" s="12">
        <v>0</v>
      </c>
      <c r="M502" s="1">
        <v>1712002.7661229991</v>
      </c>
      <c r="N502" s="12">
        <v>-2.9479989241063511</v>
      </c>
      <c r="O502" s="13">
        <v>0</v>
      </c>
      <c r="P502" s="12">
        <v>0</v>
      </c>
      <c r="Q502" s="12">
        <v>0</v>
      </c>
      <c r="R502" s="2">
        <f>DATE(CURR[[#This Row],[YEAR]],CURR[[#This Row],[MONTH]],1)</f>
        <v>43282</v>
      </c>
      <c r="S502" t="str">
        <f>IF(AND(CURR[[#This Row],[DATE]]&gt;=DATE(2023,6,1),CURR[[#This Row],[DATE]]&lt;=DATE(2024,5,31)),"Y","N")</f>
        <v>N</v>
      </c>
    </row>
    <row r="503" spans="1:19" x14ac:dyDescent="0.25">
      <c r="A503" t="s">
        <v>32</v>
      </c>
      <c r="B503" t="s">
        <v>111</v>
      </c>
      <c r="C503" t="s">
        <v>20</v>
      </c>
      <c r="D503" s="1">
        <v>776719.53842000011</v>
      </c>
      <c r="E503" s="1">
        <v>1897564.0070229999</v>
      </c>
      <c r="F503" s="13">
        <v>0</v>
      </c>
      <c r="G503" s="13">
        <v>0.40932455271353901</v>
      </c>
      <c r="H503" t="s">
        <v>24</v>
      </c>
      <c r="I503" t="s">
        <v>17</v>
      </c>
      <c r="J503">
        <v>2018</v>
      </c>
      <c r="K503">
        <v>7</v>
      </c>
      <c r="L503" s="12">
        <v>-5.6527171375257543</v>
      </c>
      <c r="M503" s="1">
        <v>1712002.7661229991</v>
      </c>
      <c r="N503" s="12">
        <v>-2.9479989241063511</v>
      </c>
      <c r="O503" s="13">
        <v>0.45369058613086177</v>
      </c>
      <c r="P503" s="12">
        <v>-1.3374793597909602</v>
      </c>
      <c r="Q503" s="12">
        <v>-6.990196497316715</v>
      </c>
      <c r="R503" s="2">
        <f>DATE(CURR[[#This Row],[YEAR]],CURR[[#This Row],[MONTH]],1)</f>
        <v>43282</v>
      </c>
      <c r="S503" t="str">
        <f>IF(AND(CURR[[#This Row],[DATE]]&gt;=DATE(2023,6,1),CURR[[#This Row],[DATE]]&lt;=DATE(2024,5,31)),"Y","N")</f>
        <v>N</v>
      </c>
    </row>
    <row r="504" spans="1:19" x14ac:dyDescent="0.25">
      <c r="A504" t="s">
        <v>32</v>
      </c>
      <c r="B504" t="s">
        <v>111</v>
      </c>
      <c r="C504" t="s">
        <v>20</v>
      </c>
      <c r="D504" s="1">
        <v>213871.04741900004</v>
      </c>
      <c r="E504" s="1">
        <v>1301426.7780979993</v>
      </c>
      <c r="F504" s="13">
        <v>0</v>
      </c>
      <c r="G504" s="13">
        <v>0.16433582819893017</v>
      </c>
      <c r="H504" t="s">
        <v>25</v>
      </c>
      <c r="I504" t="s">
        <v>17</v>
      </c>
      <c r="J504">
        <v>2018</v>
      </c>
      <c r="K504">
        <v>7</v>
      </c>
      <c r="L504" s="12">
        <v>-2.4807143050493208</v>
      </c>
      <c r="M504" s="1">
        <v>1712002.7661229991</v>
      </c>
      <c r="N504" s="12">
        <v>-2.9479989241063511</v>
      </c>
      <c r="O504" s="13">
        <v>0.12492447538699504</v>
      </c>
      <c r="P504" s="12">
        <v>-0.36827721903541172</v>
      </c>
      <c r="Q504" s="12">
        <v>-2.8489915240847323</v>
      </c>
      <c r="R504" s="2">
        <f>DATE(CURR[[#This Row],[YEAR]],CURR[[#This Row],[MONTH]],1)</f>
        <v>43282</v>
      </c>
      <c r="S504" t="str">
        <f>IF(AND(CURR[[#This Row],[DATE]]&gt;=DATE(2023,6,1),CURR[[#This Row],[DATE]]&lt;=DATE(2024,5,31)),"Y","N")</f>
        <v>N</v>
      </c>
    </row>
    <row r="505" spans="1:19" x14ac:dyDescent="0.25">
      <c r="A505" t="s">
        <v>32</v>
      </c>
      <c r="B505" t="s">
        <v>111</v>
      </c>
      <c r="C505" t="s">
        <v>20</v>
      </c>
      <c r="D505" s="1">
        <v>105246.85139599998</v>
      </c>
      <c r="E505" s="1">
        <v>401210.39677100017</v>
      </c>
      <c r="F505" s="13">
        <v>0</v>
      </c>
      <c r="G505" s="13">
        <v>0.26232334018021969</v>
      </c>
      <c r="H505" t="s">
        <v>26</v>
      </c>
      <c r="I505" t="s">
        <v>17</v>
      </c>
      <c r="J505">
        <v>2018</v>
      </c>
      <c r="K505">
        <v>7</v>
      </c>
      <c r="L505" s="12">
        <v>-3.4622239035134399</v>
      </c>
      <c r="M505" s="1">
        <v>1712002.7661229991</v>
      </c>
      <c r="N505" s="12">
        <v>-2.9479989241063511</v>
      </c>
      <c r="O505" s="13">
        <v>6.1475865272310255E-2</v>
      </c>
      <c r="P505" s="12">
        <v>-0.18123078468127762</v>
      </c>
      <c r="Q505" s="12">
        <v>-3.6434546881947174</v>
      </c>
      <c r="R505" s="2">
        <f>DATE(CURR[[#This Row],[YEAR]],CURR[[#This Row],[MONTH]],1)</f>
        <v>43282</v>
      </c>
      <c r="S505" t="str">
        <f>IF(AND(CURR[[#This Row],[DATE]]&gt;=DATE(2023,6,1),CURR[[#This Row],[DATE]]&lt;=DATE(2024,5,31)),"Y","N")</f>
        <v>N</v>
      </c>
    </row>
    <row r="506" spans="1:19" x14ac:dyDescent="0.25">
      <c r="A506" t="s">
        <v>33</v>
      </c>
      <c r="B506" t="s">
        <v>14</v>
      </c>
      <c r="C506" t="s">
        <v>15</v>
      </c>
      <c r="D506" s="1">
        <v>4054.8680079999999</v>
      </c>
      <c r="E506" s="1">
        <v>18362.46026</v>
      </c>
      <c r="F506" s="13">
        <v>0</v>
      </c>
      <c r="G506" s="13">
        <v>0.22082378671407943</v>
      </c>
      <c r="H506" t="s">
        <v>16</v>
      </c>
      <c r="I506" t="s">
        <v>17</v>
      </c>
      <c r="J506">
        <v>2018</v>
      </c>
      <c r="K506">
        <v>8</v>
      </c>
      <c r="L506" s="12">
        <v>-1.6194544528745236</v>
      </c>
      <c r="M506" s="1">
        <v>12951.345976000001</v>
      </c>
      <c r="N506" s="12">
        <v>-1.6008797307568348</v>
      </c>
      <c r="O506" s="13">
        <v>0.31308467980965315</v>
      </c>
      <c r="P506" s="12">
        <v>-0.5012109179177674</v>
      </c>
      <c r="Q506" s="12">
        <v>-2.1206653707922909</v>
      </c>
      <c r="R506" s="2">
        <f>DATE(CURR[[#This Row],[YEAR]],CURR[[#This Row],[MONTH]],1)</f>
        <v>43313</v>
      </c>
      <c r="S506" t="str">
        <f>IF(AND(CURR[[#This Row],[DATE]]&gt;=DATE(2023,6,1),CURR[[#This Row],[DATE]]&lt;=DATE(2024,5,31)),"Y","N")</f>
        <v>N</v>
      </c>
    </row>
    <row r="507" spans="1:19" x14ac:dyDescent="0.25">
      <c r="A507" t="s">
        <v>33</v>
      </c>
      <c r="B507" t="s">
        <v>14</v>
      </c>
      <c r="C507" t="s">
        <v>15</v>
      </c>
      <c r="D507" s="1">
        <v>12951.345976000001</v>
      </c>
      <c r="E507" s="1">
        <v>70081.698632</v>
      </c>
      <c r="F507" s="13">
        <v>0.18480353970881472</v>
      </c>
      <c r="G507" s="13">
        <v>0</v>
      </c>
      <c r="H507" t="s">
        <v>21</v>
      </c>
      <c r="I507" t="s">
        <v>23</v>
      </c>
      <c r="J507">
        <v>2018</v>
      </c>
      <c r="K507">
        <v>8</v>
      </c>
      <c r="L507" s="12">
        <v>-0.25766582063377386</v>
      </c>
      <c r="M507" s="1">
        <v>12951.345976000001</v>
      </c>
      <c r="N507" s="12">
        <v>-1.6008797307568348</v>
      </c>
      <c r="O507" s="13">
        <v>0</v>
      </c>
      <c r="P507" s="12">
        <v>0</v>
      </c>
      <c r="Q507" s="12">
        <v>0</v>
      </c>
      <c r="R507" s="2">
        <f>DATE(CURR[[#This Row],[YEAR]],CURR[[#This Row],[MONTH]],1)</f>
        <v>43313</v>
      </c>
      <c r="S507" t="str">
        <f>IF(AND(CURR[[#This Row],[DATE]]&gt;=DATE(2023,6,1),CURR[[#This Row],[DATE]]&lt;=DATE(2024,5,31)),"Y","N")</f>
        <v>N</v>
      </c>
    </row>
    <row r="508" spans="1:19" x14ac:dyDescent="0.25">
      <c r="A508" t="s">
        <v>33</v>
      </c>
      <c r="B508" t="s">
        <v>14</v>
      </c>
      <c r="C508" t="s">
        <v>15</v>
      </c>
      <c r="D508" s="1">
        <v>12951.345976000001</v>
      </c>
      <c r="E508" s="1">
        <v>70081.698632</v>
      </c>
      <c r="F508" s="13">
        <v>0.18480353970881472</v>
      </c>
      <c r="G508" s="13">
        <v>0</v>
      </c>
      <c r="H508" t="s">
        <v>21</v>
      </c>
      <c r="I508" t="s">
        <v>22</v>
      </c>
      <c r="J508">
        <v>2018</v>
      </c>
      <c r="K508">
        <v>8</v>
      </c>
      <c r="L508" s="12">
        <v>-1.3432139101230609</v>
      </c>
      <c r="M508" s="1">
        <v>12951.345976000001</v>
      </c>
      <c r="N508" s="12">
        <v>-1.6008797307568348</v>
      </c>
      <c r="O508" s="13">
        <v>0</v>
      </c>
      <c r="P508" s="12">
        <v>0</v>
      </c>
      <c r="Q508" s="12">
        <v>0</v>
      </c>
      <c r="R508" s="2">
        <f>DATE(CURR[[#This Row],[YEAR]],CURR[[#This Row],[MONTH]],1)</f>
        <v>43313</v>
      </c>
      <c r="S508" t="str">
        <f>IF(AND(CURR[[#This Row],[DATE]]&gt;=DATE(2023,6,1),CURR[[#This Row],[DATE]]&lt;=DATE(2024,5,31)),"Y","N")</f>
        <v>N</v>
      </c>
    </row>
    <row r="509" spans="1:19" x14ac:dyDescent="0.25">
      <c r="A509" t="s">
        <v>33</v>
      </c>
      <c r="B509" t="s">
        <v>14</v>
      </c>
      <c r="C509" t="s">
        <v>15</v>
      </c>
      <c r="D509" s="1">
        <v>5684.9613160000008</v>
      </c>
      <c r="E509" s="1">
        <v>26492.480552000001</v>
      </c>
      <c r="F509" s="13">
        <v>0</v>
      </c>
      <c r="G509" s="13">
        <v>0.21458773197328343</v>
      </c>
      <c r="H509" t="s">
        <v>24</v>
      </c>
      <c r="I509" t="s">
        <v>17</v>
      </c>
      <c r="J509">
        <v>2018</v>
      </c>
      <c r="K509">
        <v>8</v>
      </c>
      <c r="L509" s="12">
        <v>-3.5383484148433135</v>
      </c>
      <c r="M509" s="1">
        <v>12951.345976000001</v>
      </c>
      <c r="N509" s="12">
        <v>-1.6008797307568348</v>
      </c>
      <c r="O509" s="13">
        <v>0.43894752920157809</v>
      </c>
      <c r="P509" s="12">
        <v>-0.70270220236460024</v>
      </c>
      <c r="Q509" s="12">
        <v>-4.2410506172079137</v>
      </c>
      <c r="R509" s="2">
        <f>DATE(CURR[[#This Row],[YEAR]],CURR[[#This Row],[MONTH]],1)</f>
        <v>43313</v>
      </c>
      <c r="S509" t="str">
        <f>IF(AND(CURR[[#This Row],[DATE]]&gt;=DATE(2023,6,1),CURR[[#This Row],[DATE]]&lt;=DATE(2024,5,31)),"Y","N")</f>
        <v>N</v>
      </c>
    </row>
    <row r="510" spans="1:19" x14ac:dyDescent="0.25">
      <c r="A510" t="s">
        <v>33</v>
      </c>
      <c r="B510" t="s">
        <v>14</v>
      </c>
      <c r="C510" t="s">
        <v>15</v>
      </c>
      <c r="D510" s="1">
        <v>1784.2267679999995</v>
      </c>
      <c r="E510" s="1">
        <v>19374.938116000001</v>
      </c>
      <c r="F510" s="13">
        <v>0</v>
      </c>
      <c r="G510" s="13">
        <v>9.2089417644465613E-2</v>
      </c>
      <c r="H510" t="s">
        <v>25</v>
      </c>
      <c r="I510" t="s">
        <v>17</v>
      </c>
      <c r="J510">
        <v>2018</v>
      </c>
      <c r="K510">
        <v>8</v>
      </c>
      <c r="L510" s="12">
        <v>-1.3938296883263261</v>
      </c>
      <c r="M510" s="1">
        <v>12951.345976000001</v>
      </c>
      <c r="N510" s="12">
        <v>-1.6008797307568348</v>
      </c>
      <c r="O510" s="13">
        <v>0.13776381013265579</v>
      </c>
      <c r="P510" s="12">
        <v>-0.22054329127320171</v>
      </c>
      <c r="Q510" s="12">
        <v>-1.6143729795995279</v>
      </c>
      <c r="R510" s="2">
        <f>DATE(CURR[[#This Row],[YEAR]],CURR[[#This Row],[MONTH]],1)</f>
        <v>43313</v>
      </c>
      <c r="S510" t="str">
        <f>IF(AND(CURR[[#This Row],[DATE]]&gt;=DATE(2023,6,1),CURR[[#This Row],[DATE]]&lt;=DATE(2024,5,31)),"Y","N")</f>
        <v>N</v>
      </c>
    </row>
    <row r="511" spans="1:19" x14ac:dyDescent="0.25">
      <c r="A511" t="s">
        <v>33</v>
      </c>
      <c r="B511" t="s">
        <v>14</v>
      </c>
      <c r="C511" t="s">
        <v>15</v>
      </c>
      <c r="D511" s="1">
        <v>1427.2898840000005</v>
      </c>
      <c r="E511" s="1">
        <v>5851.8197040000014</v>
      </c>
      <c r="F511" s="13">
        <v>0</v>
      </c>
      <c r="G511" s="13">
        <v>0.24390530744212416</v>
      </c>
      <c r="H511" t="s">
        <v>26</v>
      </c>
      <c r="I511" t="s">
        <v>17</v>
      </c>
      <c r="J511">
        <v>2018</v>
      </c>
      <c r="K511">
        <v>8</v>
      </c>
      <c r="L511" s="12">
        <v>-4.5170391342665246</v>
      </c>
      <c r="M511" s="1">
        <v>12951.345976000001</v>
      </c>
      <c r="N511" s="12">
        <v>-1.6008797307568348</v>
      </c>
      <c r="O511" s="13">
        <v>0.11020398085611302</v>
      </c>
      <c r="P511" s="12">
        <v>-0.17642331920126558</v>
      </c>
      <c r="Q511" s="12">
        <v>-4.6934624534677898</v>
      </c>
      <c r="R511" s="2">
        <f>DATE(CURR[[#This Row],[YEAR]],CURR[[#This Row],[MONTH]],1)</f>
        <v>43313</v>
      </c>
      <c r="S511" t="str">
        <f>IF(AND(CURR[[#This Row],[DATE]]&gt;=DATE(2023,6,1),CURR[[#This Row],[DATE]]&lt;=DATE(2024,5,31)),"Y","N")</f>
        <v>N</v>
      </c>
    </row>
    <row r="512" spans="1:19" x14ac:dyDescent="0.25">
      <c r="A512" t="s">
        <v>33</v>
      </c>
      <c r="B512" t="s">
        <v>14</v>
      </c>
      <c r="C512" t="s">
        <v>18</v>
      </c>
      <c r="D512" s="1">
        <v>5467.6171039999999</v>
      </c>
      <c r="E512" s="1">
        <v>18362.46026</v>
      </c>
      <c r="F512" s="13">
        <v>0</v>
      </c>
      <c r="G512" s="13">
        <v>0.2977605956163959</v>
      </c>
      <c r="H512" t="s">
        <v>16</v>
      </c>
      <c r="I512" t="s">
        <v>17</v>
      </c>
      <c r="J512">
        <v>2018</v>
      </c>
      <c r="K512">
        <v>8</v>
      </c>
      <c r="L512" s="12">
        <v>-2.1836855967237954</v>
      </c>
      <c r="M512" s="1">
        <v>14175.121827999999</v>
      </c>
      <c r="N512" s="12">
        <v>-1.752147248440858</v>
      </c>
      <c r="O512" s="13">
        <v>0.38571923192927071</v>
      </c>
      <c r="P512" s="12">
        <v>-0.67583689089559285</v>
      </c>
      <c r="Q512" s="12">
        <v>-2.8595224876193881</v>
      </c>
      <c r="R512" s="2">
        <f>DATE(CURR[[#This Row],[YEAR]],CURR[[#This Row],[MONTH]],1)</f>
        <v>43313</v>
      </c>
      <c r="S512" t="str">
        <f>IF(AND(CURR[[#This Row],[DATE]]&gt;=DATE(2023,6,1),CURR[[#This Row],[DATE]]&lt;=DATE(2024,5,31)),"Y","N")</f>
        <v>N</v>
      </c>
    </row>
    <row r="513" spans="1:19" x14ac:dyDescent="0.25">
      <c r="A513" t="s">
        <v>33</v>
      </c>
      <c r="B513" t="s">
        <v>14</v>
      </c>
      <c r="C513" t="s">
        <v>18</v>
      </c>
      <c r="D513" s="1">
        <v>14175.121827999999</v>
      </c>
      <c r="E513" s="1">
        <v>70081.698632</v>
      </c>
      <c r="F513" s="13">
        <v>0.20226567141920701</v>
      </c>
      <c r="G513" s="13">
        <v>0</v>
      </c>
      <c r="H513" t="s">
        <v>21</v>
      </c>
      <c r="I513" t="s">
        <v>23</v>
      </c>
      <c r="J513">
        <v>2018</v>
      </c>
      <c r="K513">
        <v>8</v>
      </c>
      <c r="L513" s="12">
        <v>-0.28201272710679237</v>
      </c>
      <c r="M513" s="1">
        <v>14175.121827999999</v>
      </c>
      <c r="N513" s="12">
        <v>-1.752147248440858</v>
      </c>
      <c r="O513" s="13">
        <v>0</v>
      </c>
      <c r="P513" s="12">
        <v>0</v>
      </c>
      <c r="Q513" s="12">
        <v>0</v>
      </c>
      <c r="R513" s="2">
        <f>DATE(CURR[[#This Row],[YEAR]],CURR[[#This Row],[MONTH]],1)</f>
        <v>43313</v>
      </c>
      <c r="S513" t="str">
        <f>IF(AND(CURR[[#This Row],[DATE]]&gt;=DATE(2023,6,1),CURR[[#This Row],[DATE]]&lt;=DATE(2024,5,31)),"Y","N")</f>
        <v>N</v>
      </c>
    </row>
    <row r="514" spans="1:19" x14ac:dyDescent="0.25">
      <c r="A514" t="s">
        <v>33</v>
      </c>
      <c r="B514" t="s">
        <v>14</v>
      </c>
      <c r="C514" t="s">
        <v>18</v>
      </c>
      <c r="D514" s="1">
        <v>14175.121827999999</v>
      </c>
      <c r="E514" s="1">
        <v>70081.698632</v>
      </c>
      <c r="F514" s="13">
        <v>0.20226567141920701</v>
      </c>
      <c r="G514" s="13">
        <v>0</v>
      </c>
      <c r="H514" t="s">
        <v>21</v>
      </c>
      <c r="I514" t="s">
        <v>22</v>
      </c>
      <c r="J514">
        <v>2018</v>
      </c>
      <c r="K514">
        <v>8</v>
      </c>
      <c r="L514" s="12">
        <v>-1.4701345213340655</v>
      </c>
      <c r="M514" s="1">
        <v>14175.121827999999</v>
      </c>
      <c r="N514" s="12">
        <v>-1.752147248440858</v>
      </c>
      <c r="O514" s="13">
        <v>0</v>
      </c>
      <c r="P514" s="12">
        <v>0</v>
      </c>
      <c r="Q514" s="12">
        <v>0</v>
      </c>
      <c r="R514" s="2">
        <f>DATE(CURR[[#This Row],[YEAR]],CURR[[#This Row],[MONTH]],1)</f>
        <v>43313</v>
      </c>
      <c r="S514" t="str">
        <f>IF(AND(CURR[[#This Row],[DATE]]&gt;=DATE(2023,6,1),CURR[[#This Row],[DATE]]&lt;=DATE(2024,5,31)),"Y","N")</f>
        <v>N</v>
      </c>
    </row>
    <row r="515" spans="1:19" x14ac:dyDescent="0.25">
      <c r="A515" t="s">
        <v>33</v>
      </c>
      <c r="B515" t="s">
        <v>14</v>
      </c>
      <c r="C515" t="s">
        <v>18</v>
      </c>
      <c r="D515" s="1">
        <v>4852.2134720000013</v>
      </c>
      <c r="E515" s="1">
        <v>26492.480552000001</v>
      </c>
      <c r="F515" s="13">
        <v>0</v>
      </c>
      <c r="G515" s="13">
        <v>0.18315436572562449</v>
      </c>
      <c r="H515" t="s">
        <v>24</v>
      </c>
      <c r="I515" t="s">
        <v>17</v>
      </c>
      <c r="J515">
        <v>2018</v>
      </c>
      <c r="K515">
        <v>8</v>
      </c>
      <c r="L515" s="12">
        <v>-3.0200419831902652</v>
      </c>
      <c r="M515" s="1">
        <v>14175.121827999999</v>
      </c>
      <c r="N515" s="12">
        <v>-1.752147248440858</v>
      </c>
      <c r="O515" s="13">
        <v>0.34230488674993004</v>
      </c>
      <c r="P515" s="12">
        <v>-0.59976856544674939</v>
      </c>
      <c r="Q515" s="12">
        <v>-3.6198105486370147</v>
      </c>
      <c r="R515" s="2">
        <f>DATE(CURR[[#This Row],[YEAR]],CURR[[#This Row],[MONTH]],1)</f>
        <v>43313</v>
      </c>
      <c r="S515" t="str">
        <f>IF(AND(CURR[[#This Row],[DATE]]&gt;=DATE(2023,6,1),CURR[[#This Row],[DATE]]&lt;=DATE(2024,5,31)),"Y","N")</f>
        <v>N</v>
      </c>
    </row>
    <row r="516" spans="1:19" x14ac:dyDescent="0.25">
      <c r="A516" t="s">
        <v>33</v>
      </c>
      <c r="B516" t="s">
        <v>14</v>
      </c>
      <c r="C516" t="s">
        <v>18</v>
      </c>
      <c r="D516" s="1">
        <v>1343.0182519999994</v>
      </c>
      <c r="E516" s="1">
        <v>19374.938116000001</v>
      </c>
      <c r="F516" s="13">
        <v>0</v>
      </c>
      <c r="G516" s="13">
        <v>6.9317292471294284E-2</v>
      </c>
      <c r="H516" t="s">
        <v>25</v>
      </c>
      <c r="I516" t="s">
        <v>17</v>
      </c>
      <c r="J516">
        <v>2018</v>
      </c>
      <c r="K516">
        <v>8</v>
      </c>
      <c r="L516" s="12">
        <v>-1.0491596388838209</v>
      </c>
      <c r="M516" s="1">
        <v>14175.121827999999</v>
      </c>
      <c r="N516" s="12">
        <v>-1.752147248440858</v>
      </c>
      <c r="O516" s="13">
        <v>9.4744741406535687E-2</v>
      </c>
      <c r="P516" s="12">
        <v>-0.16600673795970214</v>
      </c>
      <c r="Q516" s="12">
        <v>-1.215166376843523</v>
      </c>
      <c r="R516" s="2">
        <f>DATE(CURR[[#This Row],[YEAR]],CURR[[#This Row],[MONTH]],1)</f>
        <v>43313</v>
      </c>
      <c r="S516" t="str">
        <f>IF(AND(CURR[[#This Row],[DATE]]&gt;=DATE(2023,6,1),CURR[[#This Row],[DATE]]&lt;=DATE(2024,5,31)),"Y","N")</f>
        <v>N</v>
      </c>
    </row>
    <row r="517" spans="1:19" x14ac:dyDescent="0.25">
      <c r="A517" t="s">
        <v>33</v>
      </c>
      <c r="B517" t="s">
        <v>14</v>
      </c>
      <c r="C517" t="s">
        <v>18</v>
      </c>
      <c r="D517" s="1">
        <v>2512.2730000000006</v>
      </c>
      <c r="E517" s="1">
        <v>5851.8197040000014</v>
      </c>
      <c r="F517" s="13">
        <v>0</v>
      </c>
      <c r="G517" s="13">
        <v>0.42931483317620678</v>
      </c>
      <c r="H517" t="s">
        <v>26</v>
      </c>
      <c r="I517" t="s">
        <v>17</v>
      </c>
      <c r="J517">
        <v>2018</v>
      </c>
      <c r="K517">
        <v>8</v>
      </c>
      <c r="L517" s="12">
        <v>-7.9507572947677128</v>
      </c>
      <c r="M517" s="1">
        <v>14175.121827999999</v>
      </c>
      <c r="N517" s="12">
        <v>-1.752147248440858</v>
      </c>
      <c r="O517" s="13">
        <v>0.17723113991426365</v>
      </c>
      <c r="P517" s="12">
        <v>-0.31053505413881377</v>
      </c>
      <c r="Q517" s="12">
        <v>-8.261292348906526</v>
      </c>
      <c r="R517" s="2">
        <f>DATE(CURR[[#This Row],[YEAR]],CURR[[#This Row],[MONTH]],1)</f>
        <v>43313</v>
      </c>
      <c r="S517" t="str">
        <f>IF(AND(CURR[[#This Row],[DATE]]&gt;=DATE(2023,6,1),CURR[[#This Row],[DATE]]&lt;=DATE(2024,5,31)),"Y","N")</f>
        <v>N</v>
      </c>
    </row>
    <row r="518" spans="1:19" x14ac:dyDescent="0.25">
      <c r="A518" t="s">
        <v>33</v>
      </c>
      <c r="B518" t="s">
        <v>14</v>
      </c>
      <c r="C518" t="s">
        <v>19</v>
      </c>
      <c r="D518" s="1">
        <v>0.57045999999999997</v>
      </c>
      <c r="E518" s="1">
        <v>18362.46026</v>
      </c>
      <c r="F518" s="13">
        <v>0</v>
      </c>
      <c r="G518" s="13">
        <v>3.1066643136195955E-5</v>
      </c>
      <c r="H518" t="s">
        <v>16</v>
      </c>
      <c r="I518" t="s">
        <v>17</v>
      </c>
      <c r="J518">
        <v>2018</v>
      </c>
      <c r="K518">
        <v>8</v>
      </c>
      <c r="L518" s="12">
        <v>-2.2783330687068838E-4</v>
      </c>
      <c r="M518" s="1">
        <v>19310.227940000001</v>
      </c>
      <c r="N518" s="12">
        <v>-2.3868833836054963</v>
      </c>
      <c r="O518" s="13">
        <v>2.9541857391456559E-5</v>
      </c>
      <c r="P518" s="12">
        <v>-7.0512968528510869E-5</v>
      </c>
      <c r="Q518" s="12">
        <v>-2.9834627539919922E-4</v>
      </c>
      <c r="R518" s="2">
        <f>DATE(CURR[[#This Row],[YEAR]],CURR[[#This Row],[MONTH]],1)</f>
        <v>43313</v>
      </c>
      <c r="S518" t="str">
        <f>IF(AND(CURR[[#This Row],[DATE]]&gt;=DATE(2023,6,1),CURR[[#This Row],[DATE]]&lt;=DATE(2024,5,31)),"Y","N")</f>
        <v>N</v>
      </c>
    </row>
    <row r="519" spans="1:19" x14ac:dyDescent="0.25">
      <c r="A519" t="s">
        <v>33</v>
      </c>
      <c r="B519" t="s">
        <v>14</v>
      </c>
      <c r="C519" t="s">
        <v>19</v>
      </c>
      <c r="D519" s="1">
        <v>19310.227940000001</v>
      </c>
      <c r="E519" s="1">
        <v>70081.698632</v>
      </c>
      <c r="F519" s="13">
        <v>0.27553881137211417</v>
      </c>
      <c r="G519" s="13">
        <v>0</v>
      </c>
      <c r="H519" t="s">
        <v>21</v>
      </c>
      <c r="I519" t="s">
        <v>23</v>
      </c>
      <c r="J519">
        <v>2018</v>
      </c>
      <c r="K519">
        <v>8</v>
      </c>
      <c r="L519" s="12">
        <v>-0.38417518441755266</v>
      </c>
      <c r="M519" s="1">
        <v>19310.227940000001</v>
      </c>
      <c r="N519" s="12">
        <v>-2.3868833836054963</v>
      </c>
      <c r="O519" s="13">
        <v>0</v>
      </c>
      <c r="P519" s="12">
        <v>0</v>
      </c>
      <c r="Q519" s="12">
        <v>0</v>
      </c>
      <c r="R519" s="2">
        <f>DATE(CURR[[#This Row],[YEAR]],CURR[[#This Row],[MONTH]],1)</f>
        <v>43313</v>
      </c>
      <c r="S519" t="str">
        <f>IF(AND(CURR[[#This Row],[DATE]]&gt;=DATE(2023,6,1),CURR[[#This Row],[DATE]]&lt;=DATE(2024,5,31)),"Y","N")</f>
        <v>N</v>
      </c>
    </row>
    <row r="520" spans="1:19" x14ac:dyDescent="0.25">
      <c r="A520" t="s">
        <v>33</v>
      </c>
      <c r="B520" t="s">
        <v>14</v>
      </c>
      <c r="C520" t="s">
        <v>19</v>
      </c>
      <c r="D520" s="1">
        <v>19310.227940000001</v>
      </c>
      <c r="E520" s="1">
        <v>70081.698632</v>
      </c>
      <c r="F520" s="13">
        <v>0.27553881137211417</v>
      </c>
      <c r="G520" s="13">
        <v>0</v>
      </c>
      <c r="H520" t="s">
        <v>21</v>
      </c>
      <c r="I520" t="s">
        <v>22</v>
      </c>
      <c r="J520">
        <v>2018</v>
      </c>
      <c r="K520">
        <v>8</v>
      </c>
      <c r="L520" s="12">
        <v>-2.0027081991879436</v>
      </c>
      <c r="M520" s="1">
        <v>19310.227940000001</v>
      </c>
      <c r="N520" s="12">
        <v>-2.3868833836054963</v>
      </c>
      <c r="O520" s="13">
        <v>0</v>
      </c>
      <c r="P520" s="12">
        <v>0</v>
      </c>
      <c r="Q520" s="12">
        <v>0</v>
      </c>
      <c r="R520" s="2">
        <f>DATE(CURR[[#This Row],[YEAR]],CURR[[#This Row],[MONTH]],1)</f>
        <v>43313</v>
      </c>
      <c r="S520" t="str">
        <f>IF(AND(CURR[[#This Row],[DATE]]&gt;=DATE(2023,6,1),CURR[[#This Row],[DATE]]&lt;=DATE(2024,5,31)),"Y","N")</f>
        <v>N</v>
      </c>
    </row>
    <row r="521" spans="1:19" x14ac:dyDescent="0.25">
      <c r="A521" t="s">
        <v>33</v>
      </c>
      <c r="B521" t="s">
        <v>14</v>
      </c>
      <c r="C521" t="s">
        <v>19</v>
      </c>
      <c r="D521" s="1">
        <v>5708.1035840000004</v>
      </c>
      <c r="E521" s="1">
        <v>26492.480552000001</v>
      </c>
      <c r="F521" s="13">
        <v>0</v>
      </c>
      <c r="G521" s="13">
        <v>0.21546127297502451</v>
      </c>
      <c r="H521" t="s">
        <v>24</v>
      </c>
      <c r="I521" t="s">
        <v>17</v>
      </c>
      <c r="J521">
        <v>2018</v>
      </c>
      <c r="K521">
        <v>8</v>
      </c>
      <c r="L521" s="12">
        <v>-3.5527522784304271</v>
      </c>
      <c r="M521" s="1">
        <v>19310.227940000001</v>
      </c>
      <c r="N521" s="12">
        <v>-2.3868833836054963</v>
      </c>
      <c r="O521" s="13">
        <v>0.29560001061282137</v>
      </c>
      <c r="P521" s="12">
        <v>-0.70556275352535169</v>
      </c>
      <c r="Q521" s="12">
        <v>-4.258315031955779</v>
      </c>
      <c r="R521" s="2">
        <f>DATE(CURR[[#This Row],[YEAR]],CURR[[#This Row],[MONTH]],1)</f>
        <v>43313</v>
      </c>
      <c r="S521" t="str">
        <f>IF(AND(CURR[[#This Row],[DATE]]&gt;=DATE(2023,6,1),CURR[[#This Row],[DATE]]&lt;=DATE(2024,5,31)),"Y","N")</f>
        <v>N</v>
      </c>
    </row>
    <row r="522" spans="1:19" x14ac:dyDescent="0.25">
      <c r="A522" t="s">
        <v>33</v>
      </c>
      <c r="B522" t="s">
        <v>14</v>
      </c>
      <c r="C522" t="s">
        <v>19</v>
      </c>
      <c r="D522" s="1">
        <v>13113.942336</v>
      </c>
      <c r="E522" s="1">
        <v>19374.938116000001</v>
      </c>
      <c r="F522" s="13">
        <v>0</v>
      </c>
      <c r="G522" s="13">
        <v>0.67685079856695851</v>
      </c>
      <c r="H522" t="s">
        <v>25</v>
      </c>
      <c r="I522" t="s">
        <v>17</v>
      </c>
      <c r="J522">
        <v>2018</v>
      </c>
      <c r="K522">
        <v>8</v>
      </c>
      <c r="L522" s="12">
        <v>-10.244551021620083</v>
      </c>
      <c r="M522" s="1">
        <v>19310.227940000001</v>
      </c>
      <c r="N522" s="12">
        <v>-2.3868833836054963</v>
      </c>
      <c r="O522" s="13">
        <v>0.67911898175138785</v>
      </c>
      <c r="P522" s="12">
        <v>-1.620977813033472</v>
      </c>
      <c r="Q522" s="12">
        <v>-11.865528834653555</v>
      </c>
      <c r="R522" s="2">
        <f>DATE(CURR[[#This Row],[YEAR]],CURR[[#This Row],[MONTH]],1)</f>
        <v>43313</v>
      </c>
      <c r="S522" t="str">
        <f>IF(AND(CURR[[#This Row],[DATE]]&gt;=DATE(2023,6,1),CURR[[#This Row],[DATE]]&lt;=DATE(2024,5,31)),"Y","N")</f>
        <v>N</v>
      </c>
    </row>
    <row r="523" spans="1:19" x14ac:dyDescent="0.25">
      <c r="A523" t="s">
        <v>33</v>
      </c>
      <c r="B523" t="s">
        <v>14</v>
      </c>
      <c r="C523" t="s">
        <v>19</v>
      </c>
      <c r="D523" s="1">
        <v>487.61156</v>
      </c>
      <c r="E523" s="1">
        <v>5851.8197040000014</v>
      </c>
      <c r="F523" s="13">
        <v>0</v>
      </c>
      <c r="G523" s="13">
        <v>8.3326483840008597E-2</v>
      </c>
      <c r="H523" t="s">
        <v>26</v>
      </c>
      <c r="I523" t="s">
        <v>17</v>
      </c>
      <c r="J523">
        <v>2018</v>
      </c>
      <c r="K523">
        <v>8</v>
      </c>
      <c r="L523" s="12">
        <v>-1.5431767039979589</v>
      </c>
      <c r="M523" s="1">
        <v>19310.227940000001</v>
      </c>
      <c r="N523" s="12">
        <v>-2.3868833836054963</v>
      </c>
      <c r="O523" s="13">
        <v>2.5251465778399297E-2</v>
      </c>
      <c r="P523" s="12">
        <v>-6.0272304078144115E-2</v>
      </c>
      <c r="Q523" s="12">
        <v>-1.603449008076103</v>
      </c>
      <c r="R523" s="2">
        <f>DATE(CURR[[#This Row],[YEAR]],CURR[[#This Row],[MONTH]],1)</f>
        <v>43313</v>
      </c>
      <c r="S523" t="str">
        <f>IF(AND(CURR[[#This Row],[DATE]]&gt;=DATE(2023,6,1),CURR[[#This Row],[DATE]]&lt;=DATE(2024,5,31)),"Y","N")</f>
        <v>N</v>
      </c>
    </row>
    <row r="524" spans="1:19" x14ac:dyDescent="0.25">
      <c r="A524" t="s">
        <v>33</v>
      </c>
      <c r="B524" t="s">
        <v>14</v>
      </c>
      <c r="C524" t="s">
        <v>20</v>
      </c>
      <c r="D524" s="1">
        <v>8839.4046880000005</v>
      </c>
      <c r="E524" s="1">
        <v>18362.46026</v>
      </c>
      <c r="F524" s="13">
        <v>0</v>
      </c>
      <c r="G524" s="13">
        <v>0.48138455102638861</v>
      </c>
      <c r="H524" t="s">
        <v>16</v>
      </c>
      <c r="I524" t="s">
        <v>17</v>
      </c>
      <c r="J524">
        <v>2018</v>
      </c>
      <c r="K524">
        <v>8</v>
      </c>
      <c r="L524" s="12">
        <v>-3.5303278070948116</v>
      </c>
      <c r="M524" s="1">
        <v>23645.002887999999</v>
      </c>
      <c r="N524" s="12">
        <v>-2.9226928171968112</v>
      </c>
      <c r="O524" s="13">
        <v>0.37383817332862579</v>
      </c>
      <c r="P524" s="12">
        <v>-1.0926141439815511</v>
      </c>
      <c r="Q524" s="12">
        <v>-4.6229419510763625</v>
      </c>
      <c r="R524" s="2">
        <f>DATE(CURR[[#This Row],[YEAR]],CURR[[#This Row],[MONTH]],1)</f>
        <v>43313</v>
      </c>
      <c r="S524" t="str">
        <f>IF(AND(CURR[[#This Row],[DATE]]&gt;=DATE(2023,6,1),CURR[[#This Row],[DATE]]&lt;=DATE(2024,5,31)),"Y","N")</f>
        <v>N</v>
      </c>
    </row>
    <row r="525" spans="1:19" x14ac:dyDescent="0.25">
      <c r="A525" t="s">
        <v>33</v>
      </c>
      <c r="B525" t="s">
        <v>14</v>
      </c>
      <c r="C525" t="s">
        <v>20</v>
      </c>
      <c r="D525" s="1">
        <v>23645.002887999999</v>
      </c>
      <c r="E525" s="1">
        <v>70081.698632</v>
      </c>
      <c r="F525" s="13">
        <v>0.3373919774998641</v>
      </c>
      <c r="G525" s="13">
        <v>0</v>
      </c>
      <c r="H525" t="s">
        <v>21</v>
      </c>
      <c r="I525" t="s">
        <v>23</v>
      </c>
      <c r="J525">
        <v>2018</v>
      </c>
      <c r="K525">
        <v>8</v>
      </c>
      <c r="L525" s="12">
        <v>-0.47041512784188116</v>
      </c>
      <c r="M525" s="1">
        <v>23645.002887999999</v>
      </c>
      <c r="N525" s="12">
        <v>-2.9226928171968112</v>
      </c>
      <c r="O525" s="13">
        <v>0</v>
      </c>
      <c r="P525" s="12">
        <v>0</v>
      </c>
      <c r="Q525" s="12">
        <v>0</v>
      </c>
      <c r="R525" s="2">
        <f>DATE(CURR[[#This Row],[YEAR]],CURR[[#This Row],[MONTH]],1)</f>
        <v>43313</v>
      </c>
      <c r="S525" t="str">
        <f>IF(AND(CURR[[#This Row],[DATE]]&gt;=DATE(2023,6,1),CURR[[#This Row],[DATE]]&lt;=DATE(2024,5,31)),"Y","N")</f>
        <v>N</v>
      </c>
    </row>
    <row r="526" spans="1:19" x14ac:dyDescent="0.25">
      <c r="A526" t="s">
        <v>33</v>
      </c>
      <c r="B526" t="s">
        <v>14</v>
      </c>
      <c r="C526" t="s">
        <v>20</v>
      </c>
      <c r="D526" s="1">
        <v>23645.002887999999</v>
      </c>
      <c r="E526" s="1">
        <v>70081.698632</v>
      </c>
      <c r="F526" s="13">
        <v>0.3373919774998641</v>
      </c>
      <c r="G526" s="13">
        <v>0</v>
      </c>
      <c r="H526" t="s">
        <v>21</v>
      </c>
      <c r="I526" t="s">
        <v>22</v>
      </c>
      <c r="J526">
        <v>2018</v>
      </c>
      <c r="K526">
        <v>8</v>
      </c>
      <c r="L526" s="12">
        <v>-2.4522776893549301</v>
      </c>
      <c r="M526" s="1">
        <v>23645.002887999999</v>
      </c>
      <c r="N526" s="12">
        <v>-2.9226928171968112</v>
      </c>
      <c r="O526" s="13">
        <v>0</v>
      </c>
      <c r="P526" s="12">
        <v>0</v>
      </c>
      <c r="Q526" s="12">
        <v>0</v>
      </c>
      <c r="R526" s="2">
        <f>DATE(CURR[[#This Row],[YEAR]],CURR[[#This Row],[MONTH]],1)</f>
        <v>43313</v>
      </c>
      <c r="S526" t="str">
        <f>IF(AND(CURR[[#This Row],[DATE]]&gt;=DATE(2023,6,1),CURR[[#This Row],[DATE]]&lt;=DATE(2024,5,31)),"Y","N")</f>
        <v>N</v>
      </c>
    </row>
    <row r="527" spans="1:19" x14ac:dyDescent="0.25">
      <c r="A527" t="s">
        <v>33</v>
      </c>
      <c r="B527" t="s">
        <v>14</v>
      </c>
      <c r="C527" t="s">
        <v>20</v>
      </c>
      <c r="D527" s="1">
        <v>10247.202179999998</v>
      </c>
      <c r="E527" s="1">
        <v>26492.480552000001</v>
      </c>
      <c r="F527" s="13">
        <v>0</v>
      </c>
      <c r="G527" s="13">
        <v>0.38679662932606751</v>
      </c>
      <c r="H527" t="s">
        <v>24</v>
      </c>
      <c r="I527" t="s">
        <v>17</v>
      </c>
      <c r="J527">
        <v>2018</v>
      </c>
      <c r="K527">
        <v>8</v>
      </c>
      <c r="L527" s="12">
        <v>-6.3779099935359937</v>
      </c>
      <c r="M527" s="1">
        <v>23645.002887999999</v>
      </c>
      <c r="N527" s="12">
        <v>-2.9226928171968112</v>
      </c>
      <c r="O527" s="13">
        <v>0.43337707457843128</v>
      </c>
      <c r="P527" s="12">
        <v>-1.2666280630081479</v>
      </c>
      <c r="Q527" s="12">
        <v>-7.6445380565441416</v>
      </c>
      <c r="R527" s="2">
        <f>DATE(CURR[[#This Row],[YEAR]],CURR[[#This Row],[MONTH]],1)</f>
        <v>43313</v>
      </c>
      <c r="S527" t="str">
        <f>IF(AND(CURR[[#This Row],[DATE]]&gt;=DATE(2023,6,1),CURR[[#This Row],[DATE]]&lt;=DATE(2024,5,31)),"Y","N")</f>
        <v>N</v>
      </c>
    </row>
    <row r="528" spans="1:19" x14ac:dyDescent="0.25">
      <c r="A528" t="s">
        <v>33</v>
      </c>
      <c r="B528" t="s">
        <v>14</v>
      </c>
      <c r="C528" t="s">
        <v>20</v>
      </c>
      <c r="D528" s="1">
        <v>3133.7507599999999</v>
      </c>
      <c r="E528" s="1">
        <v>19374.938116000001</v>
      </c>
      <c r="F528" s="13">
        <v>0</v>
      </c>
      <c r="G528" s="13">
        <v>0.16174249131728169</v>
      </c>
      <c r="H528" t="s">
        <v>25</v>
      </c>
      <c r="I528" t="s">
        <v>17</v>
      </c>
      <c r="J528">
        <v>2018</v>
      </c>
      <c r="K528">
        <v>8</v>
      </c>
      <c r="L528" s="12">
        <v>-2.4480715811697702</v>
      </c>
      <c r="M528" s="1">
        <v>23645.002887999999</v>
      </c>
      <c r="N528" s="12">
        <v>-2.9226928171968112</v>
      </c>
      <c r="O528" s="13">
        <v>0.13253332109299085</v>
      </c>
      <c r="P528" s="12">
        <v>-0.387354185597723</v>
      </c>
      <c r="Q528" s="12">
        <v>-2.8354257667674934</v>
      </c>
      <c r="R528" s="2">
        <f>DATE(CURR[[#This Row],[YEAR]],CURR[[#This Row],[MONTH]],1)</f>
        <v>43313</v>
      </c>
      <c r="S528" t="str">
        <f>IF(AND(CURR[[#This Row],[DATE]]&gt;=DATE(2023,6,1),CURR[[#This Row],[DATE]]&lt;=DATE(2024,5,31)),"Y","N")</f>
        <v>N</v>
      </c>
    </row>
    <row r="529" spans="1:19" x14ac:dyDescent="0.25">
      <c r="A529" t="s">
        <v>33</v>
      </c>
      <c r="B529" t="s">
        <v>14</v>
      </c>
      <c r="C529" t="s">
        <v>20</v>
      </c>
      <c r="D529" s="1">
        <v>1424.64526</v>
      </c>
      <c r="E529" s="1">
        <v>5851.8197040000014</v>
      </c>
      <c r="F529" s="13">
        <v>0</v>
      </c>
      <c r="G529" s="13">
        <v>0.24345337554166036</v>
      </c>
      <c r="H529" t="s">
        <v>26</v>
      </c>
      <c r="I529" t="s">
        <v>17</v>
      </c>
      <c r="J529">
        <v>2018</v>
      </c>
      <c r="K529">
        <v>8</v>
      </c>
      <c r="L529" s="12">
        <v>-4.5086695169677995</v>
      </c>
      <c r="M529" s="1">
        <v>23645.002887999999</v>
      </c>
      <c r="N529" s="12">
        <v>-2.9226928171968112</v>
      </c>
      <c r="O529" s="13">
        <v>6.0251430999952095E-2</v>
      </c>
      <c r="P529" s="12">
        <v>-0.17609642460938926</v>
      </c>
      <c r="Q529" s="12">
        <v>-4.6847659415771892</v>
      </c>
      <c r="R529" s="2">
        <f>DATE(CURR[[#This Row],[YEAR]],CURR[[#This Row],[MONTH]],1)</f>
        <v>43313</v>
      </c>
      <c r="S529" t="str">
        <f>IF(AND(CURR[[#This Row],[DATE]]&gt;=DATE(2023,6,1),CURR[[#This Row],[DATE]]&lt;=DATE(2024,5,31)),"Y","N")</f>
        <v>N</v>
      </c>
    </row>
    <row r="530" spans="1:19" x14ac:dyDescent="0.25">
      <c r="A530" t="s">
        <v>33</v>
      </c>
      <c r="B530" t="s">
        <v>110</v>
      </c>
      <c r="C530" t="s">
        <v>15</v>
      </c>
      <c r="D530" s="1">
        <v>1650925.7440549997</v>
      </c>
      <c r="E530" s="1">
        <v>7701341.1989140036</v>
      </c>
      <c r="F530" s="13">
        <v>0</v>
      </c>
      <c r="G530" s="13">
        <v>0.21436860170379196</v>
      </c>
      <c r="H530" t="s">
        <v>16</v>
      </c>
      <c r="I530" t="s">
        <v>17</v>
      </c>
      <c r="J530">
        <v>2018</v>
      </c>
      <c r="K530">
        <v>8</v>
      </c>
      <c r="L530" s="12">
        <v>-1.5721140903864259</v>
      </c>
      <c r="M530" s="1">
        <v>5261346.8486470077</v>
      </c>
      <c r="N530" s="12">
        <v>-1.5663497056118081</v>
      </c>
      <c r="O530" s="13">
        <v>0.31378386400804326</v>
      </c>
      <c r="P530" s="12">
        <v>-0.49149526301473417</v>
      </c>
      <c r="Q530" s="12">
        <v>-2.0636093534011599</v>
      </c>
      <c r="R530" s="2">
        <f>DATE(CURR[[#This Row],[YEAR]],CURR[[#This Row],[MONTH]],1)</f>
        <v>43313</v>
      </c>
      <c r="S530" t="str">
        <f>IF(AND(CURR[[#This Row],[DATE]]&gt;=DATE(2023,6,1),CURR[[#This Row],[DATE]]&lt;=DATE(2024,5,31)),"Y","N")</f>
        <v>N</v>
      </c>
    </row>
    <row r="531" spans="1:19" x14ac:dyDescent="0.25">
      <c r="A531" t="s">
        <v>33</v>
      </c>
      <c r="B531" t="s">
        <v>110</v>
      </c>
      <c r="C531" t="s">
        <v>15</v>
      </c>
      <c r="D531" s="1">
        <v>5261346.8486470077</v>
      </c>
      <c r="E531" s="1">
        <v>29097563.448879015</v>
      </c>
      <c r="F531" s="13">
        <v>0.18081743709883383</v>
      </c>
      <c r="G531" s="13">
        <v>0</v>
      </c>
      <c r="H531" t="s">
        <v>21</v>
      </c>
      <c r="I531" t="s">
        <v>23</v>
      </c>
      <c r="J531">
        <v>2018</v>
      </c>
      <c r="K531">
        <v>8</v>
      </c>
      <c r="L531" s="12">
        <v>-0.25210812189191278</v>
      </c>
      <c r="M531" s="1">
        <v>5261346.8486470077</v>
      </c>
      <c r="N531" s="12">
        <v>-1.5663497056118081</v>
      </c>
      <c r="O531" s="13">
        <v>0</v>
      </c>
      <c r="P531" s="12">
        <v>0</v>
      </c>
      <c r="Q531" s="12">
        <v>0</v>
      </c>
      <c r="R531" s="2">
        <f>DATE(CURR[[#This Row],[YEAR]],CURR[[#This Row],[MONTH]],1)</f>
        <v>43313</v>
      </c>
      <c r="S531" t="str">
        <f>IF(AND(CURR[[#This Row],[DATE]]&gt;=DATE(2023,6,1),CURR[[#This Row],[DATE]]&lt;=DATE(2024,5,31)),"Y","N")</f>
        <v>N</v>
      </c>
    </row>
    <row r="532" spans="1:19" x14ac:dyDescent="0.25">
      <c r="A532" t="s">
        <v>33</v>
      </c>
      <c r="B532" t="s">
        <v>110</v>
      </c>
      <c r="C532" t="s">
        <v>15</v>
      </c>
      <c r="D532" s="1">
        <v>5261346.8486470077</v>
      </c>
      <c r="E532" s="1">
        <v>29097563.448879015</v>
      </c>
      <c r="F532" s="13">
        <v>0.18081743709883383</v>
      </c>
      <c r="G532" s="13">
        <v>0</v>
      </c>
      <c r="H532" t="s">
        <v>21</v>
      </c>
      <c r="I532" t="s">
        <v>22</v>
      </c>
      <c r="J532">
        <v>2018</v>
      </c>
      <c r="K532">
        <v>8</v>
      </c>
      <c r="L532" s="12">
        <v>-1.3142415837198953</v>
      </c>
      <c r="M532" s="1">
        <v>5261346.8486470077</v>
      </c>
      <c r="N532" s="12">
        <v>-1.5663497056118081</v>
      </c>
      <c r="O532" s="13">
        <v>0</v>
      </c>
      <c r="P532" s="12">
        <v>0</v>
      </c>
      <c r="Q532" s="12">
        <v>0</v>
      </c>
      <c r="R532" s="2">
        <f>DATE(CURR[[#This Row],[YEAR]],CURR[[#This Row],[MONTH]],1)</f>
        <v>43313</v>
      </c>
      <c r="S532" t="str">
        <f>IF(AND(CURR[[#This Row],[DATE]]&gt;=DATE(2023,6,1),CURR[[#This Row],[DATE]]&lt;=DATE(2024,5,31)),"Y","N")</f>
        <v>N</v>
      </c>
    </row>
    <row r="533" spans="1:19" x14ac:dyDescent="0.25">
      <c r="A533" t="s">
        <v>33</v>
      </c>
      <c r="B533" t="s">
        <v>110</v>
      </c>
      <c r="C533" t="s">
        <v>15</v>
      </c>
      <c r="D533" s="1">
        <v>2278949.7101690001</v>
      </c>
      <c r="E533" s="1">
        <v>10674179.197447006</v>
      </c>
      <c r="F533" s="13">
        <v>0</v>
      </c>
      <c r="G533" s="13">
        <v>0.21350116650787232</v>
      </c>
      <c r="H533" t="s">
        <v>24</v>
      </c>
      <c r="I533" t="s">
        <v>17</v>
      </c>
      <c r="J533">
        <v>2018</v>
      </c>
      <c r="K533">
        <v>8</v>
      </c>
      <c r="L533" s="12">
        <v>-3.5204319796547465</v>
      </c>
      <c r="M533" s="1">
        <v>5261346.8486470077</v>
      </c>
      <c r="N533" s="12">
        <v>-1.5663497056118081</v>
      </c>
      <c r="O533" s="13">
        <v>0.43314949113363399</v>
      </c>
      <c r="P533" s="12">
        <v>-0.6784635779230721</v>
      </c>
      <c r="Q533" s="12">
        <v>-4.1988955575778188</v>
      </c>
      <c r="R533" s="2">
        <f>DATE(CURR[[#This Row],[YEAR]],CURR[[#This Row],[MONTH]],1)</f>
        <v>43313</v>
      </c>
      <c r="S533" t="str">
        <f>IF(AND(CURR[[#This Row],[DATE]]&gt;=DATE(2023,6,1),CURR[[#This Row],[DATE]]&lt;=DATE(2024,5,31)),"Y","N")</f>
        <v>N</v>
      </c>
    </row>
    <row r="534" spans="1:19" x14ac:dyDescent="0.25">
      <c r="A534" t="s">
        <v>33</v>
      </c>
      <c r="B534" t="s">
        <v>110</v>
      </c>
      <c r="C534" t="s">
        <v>15</v>
      </c>
      <c r="D534" s="1">
        <v>728868.61617699941</v>
      </c>
      <c r="E534" s="1">
        <v>8098588.1326909969</v>
      </c>
      <c r="F534" s="13">
        <v>0</v>
      </c>
      <c r="G534" s="13">
        <v>8.9999467096595162E-2</v>
      </c>
      <c r="H534" t="s">
        <v>25</v>
      </c>
      <c r="I534" t="s">
        <v>17</v>
      </c>
      <c r="J534">
        <v>2018</v>
      </c>
      <c r="K534">
        <v>8</v>
      </c>
      <c r="L534" s="12">
        <v>-1.3621970078808681</v>
      </c>
      <c r="M534" s="1">
        <v>5261346.8486470077</v>
      </c>
      <c r="N534" s="12">
        <v>-1.5663497056118081</v>
      </c>
      <c r="O534" s="13">
        <v>0.13853270600557974</v>
      </c>
      <c r="P534" s="12">
        <v>-0.21699066326944697</v>
      </c>
      <c r="Q534" s="12">
        <v>-1.579187671150315</v>
      </c>
      <c r="R534" s="2">
        <f>DATE(CURR[[#This Row],[YEAR]],CURR[[#This Row],[MONTH]],1)</f>
        <v>43313</v>
      </c>
      <c r="S534" t="str">
        <f>IF(AND(CURR[[#This Row],[DATE]]&gt;=DATE(2023,6,1),CURR[[#This Row],[DATE]]&lt;=DATE(2024,5,31)),"Y","N")</f>
        <v>N</v>
      </c>
    </row>
    <row r="535" spans="1:19" x14ac:dyDescent="0.25">
      <c r="A535" t="s">
        <v>33</v>
      </c>
      <c r="B535" t="s">
        <v>110</v>
      </c>
      <c r="C535" t="s">
        <v>15</v>
      </c>
      <c r="D535" s="1">
        <v>602602.77824599971</v>
      </c>
      <c r="E535" s="1">
        <v>2623454.9198270012</v>
      </c>
      <c r="F535" s="13">
        <v>0</v>
      </c>
      <c r="G535" s="13">
        <v>0.22969816393328277</v>
      </c>
      <c r="H535" t="s">
        <v>26</v>
      </c>
      <c r="I535" t="s">
        <v>17</v>
      </c>
      <c r="J535">
        <v>2018</v>
      </c>
      <c r="K535">
        <v>8</v>
      </c>
      <c r="L535" s="12">
        <v>-4.2539279134055157</v>
      </c>
      <c r="M535" s="1">
        <v>5261346.8486470077</v>
      </c>
      <c r="N535" s="12">
        <v>-1.5663497056118081</v>
      </c>
      <c r="O535" s="13">
        <v>0.11453393885274134</v>
      </c>
      <c r="P535" s="12">
        <v>-0.17940020140455223</v>
      </c>
      <c r="Q535" s="12">
        <v>-4.4333281148100676</v>
      </c>
      <c r="R535" s="2">
        <f>DATE(CURR[[#This Row],[YEAR]],CURR[[#This Row],[MONTH]],1)</f>
        <v>43313</v>
      </c>
      <c r="S535" t="str">
        <f>IF(AND(CURR[[#This Row],[DATE]]&gt;=DATE(2023,6,1),CURR[[#This Row],[DATE]]&lt;=DATE(2024,5,31)),"Y","N")</f>
        <v>N</v>
      </c>
    </row>
    <row r="536" spans="1:19" x14ac:dyDescent="0.25">
      <c r="A536" t="s">
        <v>33</v>
      </c>
      <c r="B536" t="s">
        <v>110</v>
      </c>
      <c r="C536" t="s">
        <v>18</v>
      </c>
      <c r="D536" s="1">
        <v>2754488.9557180009</v>
      </c>
      <c r="E536" s="1">
        <v>7701341.1989140036</v>
      </c>
      <c r="F536" s="13">
        <v>0</v>
      </c>
      <c r="G536" s="13">
        <v>0.35766353996969025</v>
      </c>
      <c r="H536" t="s">
        <v>16</v>
      </c>
      <c r="I536" t="s">
        <v>17</v>
      </c>
      <c r="J536">
        <v>2018</v>
      </c>
      <c r="K536">
        <v>8</v>
      </c>
      <c r="L536" s="12">
        <v>-2.62299556154586</v>
      </c>
      <c r="M536" s="1">
        <v>7125213.0111180115</v>
      </c>
      <c r="N536" s="12">
        <v>-2.1212392232335229</v>
      </c>
      <c r="O536" s="13">
        <v>0.38658338374164569</v>
      </c>
      <c r="P536" s="12">
        <v>-0.82003583664311541</v>
      </c>
      <c r="Q536" s="12">
        <v>-3.4430313981889755</v>
      </c>
      <c r="R536" s="2">
        <f>DATE(CURR[[#This Row],[YEAR]],CURR[[#This Row],[MONTH]],1)</f>
        <v>43313</v>
      </c>
      <c r="S536" t="str">
        <f>IF(AND(CURR[[#This Row],[DATE]]&gt;=DATE(2023,6,1),CURR[[#This Row],[DATE]]&lt;=DATE(2024,5,31)),"Y","N")</f>
        <v>N</v>
      </c>
    </row>
    <row r="537" spans="1:19" x14ac:dyDescent="0.25">
      <c r="A537" t="s">
        <v>33</v>
      </c>
      <c r="B537" t="s">
        <v>110</v>
      </c>
      <c r="C537" t="s">
        <v>18</v>
      </c>
      <c r="D537" s="1">
        <v>7125213.0111180115</v>
      </c>
      <c r="E537" s="1">
        <v>29097563.448879015</v>
      </c>
      <c r="F537" s="13">
        <v>0.24487318409447481</v>
      </c>
      <c r="G537" s="13">
        <v>0</v>
      </c>
      <c r="H537" t="s">
        <v>21</v>
      </c>
      <c r="I537" t="s">
        <v>23</v>
      </c>
      <c r="J537">
        <v>2018</v>
      </c>
      <c r="K537">
        <v>8</v>
      </c>
      <c r="L537" s="12">
        <v>-0.34141905523197352</v>
      </c>
      <c r="M537" s="1">
        <v>7125213.0111180115</v>
      </c>
      <c r="N537" s="12">
        <v>-2.1212392232335229</v>
      </c>
      <c r="O537" s="13">
        <v>0</v>
      </c>
      <c r="P537" s="12">
        <v>0</v>
      </c>
      <c r="Q537" s="12">
        <v>0</v>
      </c>
      <c r="R537" s="2">
        <f>DATE(CURR[[#This Row],[YEAR]],CURR[[#This Row],[MONTH]],1)</f>
        <v>43313</v>
      </c>
      <c r="S537" t="str">
        <f>IF(AND(CURR[[#This Row],[DATE]]&gt;=DATE(2023,6,1),CURR[[#This Row],[DATE]]&lt;=DATE(2024,5,31)),"Y","N")</f>
        <v>N</v>
      </c>
    </row>
    <row r="538" spans="1:19" x14ac:dyDescent="0.25">
      <c r="A538" t="s">
        <v>33</v>
      </c>
      <c r="B538" t="s">
        <v>110</v>
      </c>
      <c r="C538" t="s">
        <v>18</v>
      </c>
      <c r="D538" s="1">
        <v>7125213.0111180115</v>
      </c>
      <c r="E538" s="1">
        <v>29097563.448879015</v>
      </c>
      <c r="F538" s="13">
        <v>0.24487318409447481</v>
      </c>
      <c r="G538" s="13">
        <v>0</v>
      </c>
      <c r="H538" t="s">
        <v>21</v>
      </c>
      <c r="I538" t="s">
        <v>22</v>
      </c>
      <c r="J538">
        <v>2018</v>
      </c>
      <c r="K538">
        <v>8</v>
      </c>
      <c r="L538" s="12">
        <v>-1.7798201680015495</v>
      </c>
      <c r="M538" s="1">
        <v>7125213.0111180115</v>
      </c>
      <c r="N538" s="12">
        <v>-2.1212392232335229</v>
      </c>
      <c r="O538" s="13">
        <v>0</v>
      </c>
      <c r="P538" s="12">
        <v>0</v>
      </c>
      <c r="Q538" s="12">
        <v>0</v>
      </c>
      <c r="R538" s="2">
        <f>DATE(CURR[[#This Row],[YEAR]],CURR[[#This Row],[MONTH]],1)</f>
        <v>43313</v>
      </c>
      <c r="S538" t="str">
        <f>IF(AND(CURR[[#This Row],[DATE]]&gt;=DATE(2023,6,1),CURR[[#This Row],[DATE]]&lt;=DATE(2024,5,31)),"Y","N")</f>
        <v>N</v>
      </c>
    </row>
    <row r="539" spans="1:19" x14ac:dyDescent="0.25">
      <c r="A539" t="s">
        <v>33</v>
      </c>
      <c r="B539" t="s">
        <v>110</v>
      </c>
      <c r="C539" t="s">
        <v>18</v>
      </c>
      <c r="D539" s="1">
        <v>2353613.3924930017</v>
      </c>
      <c r="E539" s="1">
        <v>10674179.197447006</v>
      </c>
      <c r="F539" s="13">
        <v>0</v>
      </c>
      <c r="G539" s="13">
        <v>0.22049596029415791</v>
      </c>
      <c r="H539" t="s">
        <v>24</v>
      </c>
      <c r="I539" t="s">
        <v>17</v>
      </c>
      <c r="J539">
        <v>2018</v>
      </c>
      <c r="K539">
        <v>8</v>
      </c>
      <c r="L539" s="12">
        <v>-3.6357695028125985</v>
      </c>
      <c r="M539" s="1">
        <v>7125213.0111180115</v>
      </c>
      <c r="N539" s="12">
        <v>-2.1212392232335229</v>
      </c>
      <c r="O539" s="13">
        <v>0.33032182880995692</v>
      </c>
      <c r="P539" s="12">
        <v>-0.70069161956190973</v>
      </c>
      <c r="Q539" s="12">
        <v>-4.3364611223745086</v>
      </c>
      <c r="R539" s="2">
        <f>DATE(CURR[[#This Row],[YEAR]],CURR[[#This Row],[MONTH]],1)</f>
        <v>43313</v>
      </c>
      <c r="S539" t="str">
        <f>IF(AND(CURR[[#This Row],[DATE]]&gt;=DATE(2023,6,1),CURR[[#This Row],[DATE]]&lt;=DATE(2024,5,31)),"Y","N")</f>
        <v>N</v>
      </c>
    </row>
    <row r="540" spans="1:19" x14ac:dyDescent="0.25">
      <c r="A540" t="s">
        <v>33</v>
      </c>
      <c r="B540" t="s">
        <v>110</v>
      </c>
      <c r="C540" t="s">
        <v>18</v>
      </c>
      <c r="D540" s="1">
        <v>742048.25746499922</v>
      </c>
      <c r="E540" s="1">
        <v>8098588.1326909969</v>
      </c>
      <c r="F540" s="13">
        <v>0</v>
      </c>
      <c r="G540" s="13">
        <v>9.1626866968283718E-2</v>
      </c>
      <c r="H540" t="s">
        <v>25</v>
      </c>
      <c r="I540" t="s">
        <v>17</v>
      </c>
      <c r="J540">
        <v>2018</v>
      </c>
      <c r="K540">
        <v>8</v>
      </c>
      <c r="L540" s="12">
        <v>-1.3868287007936779</v>
      </c>
      <c r="M540" s="1">
        <v>7125213.0111180115</v>
      </c>
      <c r="N540" s="12">
        <v>-2.1212392232335229</v>
      </c>
      <c r="O540" s="13">
        <v>0.10414401033444542</v>
      </c>
      <c r="P540" s="12">
        <v>-0.22091435958626299</v>
      </c>
      <c r="Q540" s="12">
        <v>-1.607743060379941</v>
      </c>
      <c r="R540" s="2">
        <f>DATE(CURR[[#This Row],[YEAR]],CURR[[#This Row],[MONTH]],1)</f>
        <v>43313</v>
      </c>
      <c r="S540" t="str">
        <f>IF(AND(CURR[[#This Row],[DATE]]&gt;=DATE(2023,6,1),CURR[[#This Row],[DATE]]&lt;=DATE(2024,5,31)),"Y","N")</f>
        <v>N</v>
      </c>
    </row>
    <row r="541" spans="1:19" x14ac:dyDescent="0.25">
      <c r="A541" t="s">
        <v>33</v>
      </c>
      <c r="B541" t="s">
        <v>110</v>
      </c>
      <c r="C541" t="s">
        <v>18</v>
      </c>
      <c r="D541" s="1">
        <v>1275062.4054419994</v>
      </c>
      <c r="E541" s="1">
        <v>2623454.9198270012</v>
      </c>
      <c r="F541" s="13">
        <v>0</v>
      </c>
      <c r="G541" s="13">
        <v>0.4860241339790512</v>
      </c>
      <c r="H541" t="s">
        <v>26</v>
      </c>
      <c r="I541" t="s">
        <v>17</v>
      </c>
      <c r="J541">
        <v>2018</v>
      </c>
      <c r="K541">
        <v>8</v>
      </c>
      <c r="L541" s="12">
        <v>-9.0009932805677497</v>
      </c>
      <c r="M541" s="1">
        <v>7125213.0111180115</v>
      </c>
      <c r="N541" s="12">
        <v>-2.1212392232335229</v>
      </c>
      <c r="O541" s="13">
        <v>0.17895077711395049</v>
      </c>
      <c r="P541" s="12">
        <v>-0.37959740744223164</v>
      </c>
      <c r="Q541" s="12">
        <v>-9.3805906880099812</v>
      </c>
      <c r="R541" s="2">
        <f>DATE(CURR[[#This Row],[YEAR]],CURR[[#This Row],[MONTH]],1)</f>
        <v>43313</v>
      </c>
      <c r="S541" t="str">
        <f>IF(AND(CURR[[#This Row],[DATE]]&gt;=DATE(2023,6,1),CURR[[#This Row],[DATE]]&lt;=DATE(2024,5,31)),"Y","N")</f>
        <v>N</v>
      </c>
    </row>
    <row r="542" spans="1:19" x14ac:dyDescent="0.25">
      <c r="A542" t="s">
        <v>33</v>
      </c>
      <c r="B542" t="s">
        <v>110</v>
      </c>
      <c r="C542" t="s">
        <v>19</v>
      </c>
      <c r="D542" s="1">
        <v>1811.9041719999989</v>
      </c>
      <c r="E542" s="1">
        <v>7701341.1989140036</v>
      </c>
      <c r="F542" s="13">
        <v>0</v>
      </c>
      <c r="G542" s="13">
        <v>2.3527125018892844E-4</v>
      </c>
      <c r="H542" t="s">
        <v>16</v>
      </c>
      <c r="I542" t="s">
        <v>17</v>
      </c>
      <c r="J542">
        <v>2018</v>
      </c>
      <c r="K542">
        <v>8</v>
      </c>
      <c r="L542" s="12">
        <v>-1.7254077534914563E-3</v>
      </c>
      <c r="M542" s="1">
        <v>7867922.8624269869</v>
      </c>
      <c r="N542" s="12">
        <v>-2.3423505451856128</v>
      </c>
      <c r="O542" s="13">
        <v>2.3029002745472875E-4</v>
      </c>
      <c r="P542" s="12">
        <v>-5.394199713593936E-4</v>
      </c>
      <c r="Q542" s="12">
        <v>-2.26482772485085E-3</v>
      </c>
      <c r="R542" s="2">
        <f>DATE(CURR[[#This Row],[YEAR]],CURR[[#This Row],[MONTH]],1)</f>
        <v>43313</v>
      </c>
      <c r="S542" t="str">
        <f>IF(AND(CURR[[#This Row],[DATE]]&gt;=DATE(2023,6,1),CURR[[#This Row],[DATE]]&lt;=DATE(2024,5,31)),"Y","N")</f>
        <v>N</v>
      </c>
    </row>
    <row r="543" spans="1:19" x14ac:dyDescent="0.25">
      <c r="A543" t="s">
        <v>33</v>
      </c>
      <c r="B543" t="s">
        <v>110</v>
      </c>
      <c r="C543" t="s">
        <v>19</v>
      </c>
      <c r="D543" s="1">
        <v>7867922.8624269869</v>
      </c>
      <c r="E543" s="1">
        <v>29097563.448879015</v>
      </c>
      <c r="F543" s="13">
        <v>0.27039799659686281</v>
      </c>
      <c r="G543" s="13">
        <v>0</v>
      </c>
      <c r="H543" t="s">
        <v>21</v>
      </c>
      <c r="I543" t="s">
        <v>23</v>
      </c>
      <c r="J543">
        <v>2018</v>
      </c>
      <c r="K543">
        <v>8</v>
      </c>
      <c r="L543" s="12">
        <v>-0.37700750646139181</v>
      </c>
      <c r="M543" s="1">
        <v>7867922.8624269869</v>
      </c>
      <c r="N543" s="12">
        <v>-2.3423505451856128</v>
      </c>
      <c r="O543" s="13">
        <v>0</v>
      </c>
      <c r="P543" s="12">
        <v>0</v>
      </c>
      <c r="Q543" s="12">
        <v>0</v>
      </c>
      <c r="R543" s="2">
        <f>DATE(CURR[[#This Row],[YEAR]],CURR[[#This Row],[MONTH]],1)</f>
        <v>43313</v>
      </c>
      <c r="S543" t="str">
        <f>IF(AND(CURR[[#This Row],[DATE]]&gt;=DATE(2023,6,1),CURR[[#This Row],[DATE]]&lt;=DATE(2024,5,31)),"Y","N")</f>
        <v>N</v>
      </c>
    </row>
    <row r="544" spans="1:19" x14ac:dyDescent="0.25">
      <c r="A544" t="s">
        <v>33</v>
      </c>
      <c r="B544" t="s">
        <v>110</v>
      </c>
      <c r="C544" t="s">
        <v>19</v>
      </c>
      <c r="D544" s="1">
        <v>7867922.8624269869</v>
      </c>
      <c r="E544" s="1">
        <v>29097563.448879015</v>
      </c>
      <c r="F544" s="13">
        <v>0.27039799659686281</v>
      </c>
      <c r="G544" s="13">
        <v>0</v>
      </c>
      <c r="H544" t="s">
        <v>21</v>
      </c>
      <c r="I544" t="s">
        <v>22</v>
      </c>
      <c r="J544">
        <v>2018</v>
      </c>
      <c r="K544">
        <v>8</v>
      </c>
      <c r="L544" s="12">
        <v>-1.9653430387242212</v>
      </c>
      <c r="M544" s="1">
        <v>7867922.8624269869</v>
      </c>
      <c r="N544" s="12">
        <v>-2.3423505451856128</v>
      </c>
      <c r="O544" s="13">
        <v>0</v>
      </c>
      <c r="P544" s="12">
        <v>0</v>
      </c>
      <c r="Q544" s="12">
        <v>0</v>
      </c>
      <c r="R544" s="2">
        <f>DATE(CURR[[#This Row],[YEAR]],CURR[[#This Row],[MONTH]],1)</f>
        <v>43313</v>
      </c>
      <c r="S544" t="str">
        <f>IF(AND(CURR[[#This Row],[DATE]]&gt;=DATE(2023,6,1),CURR[[#This Row],[DATE]]&lt;=DATE(2024,5,31)),"Y","N")</f>
        <v>N</v>
      </c>
    </row>
    <row r="545" spans="1:19" x14ac:dyDescent="0.25">
      <c r="A545" t="s">
        <v>33</v>
      </c>
      <c r="B545" t="s">
        <v>110</v>
      </c>
      <c r="C545" t="s">
        <v>19</v>
      </c>
      <c r="D545" s="1">
        <v>2240590.6376010007</v>
      </c>
      <c r="E545" s="1">
        <v>10674179.197447006</v>
      </c>
      <c r="F545" s="13">
        <v>0</v>
      </c>
      <c r="G545" s="13">
        <v>0.20990753444882143</v>
      </c>
      <c r="H545" t="s">
        <v>24</v>
      </c>
      <c r="I545" t="s">
        <v>17</v>
      </c>
      <c r="J545">
        <v>2018</v>
      </c>
      <c r="K545">
        <v>8</v>
      </c>
      <c r="L545" s="12">
        <v>-3.4611763913564562</v>
      </c>
      <c r="M545" s="1">
        <v>7867922.8624269869</v>
      </c>
      <c r="N545" s="12">
        <v>-2.3423505451856128</v>
      </c>
      <c r="O545" s="13">
        <v>0.28477536915122409</v>
      </c>
      <c r="P545" s="12">
        <v>-0.66704374118680387</v>
      </c>
      <c r="Q545" s="12">
        <v>-4.1282201325432597</v>
      </c>
      <c r="R545" s="2">
        <f>DATE(CURR[[#This Row],[YEAR]],CURR[[#This Row],[MONTH]],1)</f>
        <v>43313</v>
      </c>
      <c r="S545" t="str">
        <f>IF(AND(CURR[[#This Row],[DATE]]&gt;=DATE(2023,6,1),CURR[[#This Row],[DATE]]&lt;=DATE(2024,5,31)),"Y","N")</f>
        <v>N</v>
      </c>
    </row>
    <row r="546" spans="1:19" x14ac:dyDescent="0.25">
      <c r="A546" t="s">
        <v>33</v>
      </c>
      <c r="B546" t="s">
        <v>110</v>
      </c>
      <c r="C546" t="s">
        <v>19</v>
      </c>
      <c r="D546" s="1">
        <v>5410040.9145520004</v>
      </c>
      <c r="E546" s="1">
        <v>8098588.1326909969</v>
      </c>
      <c r="F546" s="13">
        <v>0</v>
      </c>
      <c r="G546" s="13">
        <v>0.66802272518510619</v>
      </c>
      <c r="H546" t="s">
        <v>25</v>
      </c>
      <c r="I546" t="s">
        <v>17</v>
      </c>
      <c r="J546">
        <v>2018</v>
      </c>
      <c r="K546">
        <v>8</v>
      </c>
      <c r="L546" s="12">
        <v>-10.110932728822805</v>
      </c>
      <c r="M546" s="1">
        <v>7867922.8624269869</v>
      </c>
      <c r="N546" s="12">
        <v>-2.3423505451856128</v>
      </c>
      <c r="O546" s="13">
        <v>0.68760726422312513</v>
      </c>
      <c r="P546" s="12">
        <v>-1.6106172502266249</v>
      </c>
      <c r="Q546" s="12">
        <v>-11.72154997904943</v>
      </c>
      <c r="R546" s="2">
        <f>DATE(CURR[[#This Row],[YEAR]],CURR[[#This Row],[MONTH]],1)</f>
        <v>43313</v>
      </c>
      <c r="S546" t="str">
        <f>IF(AND(CURR[[#This Row],[DATE]]&gt;=DATE(2023,6,1),CURR[[#This Row],[DATE]]&lt;=DATE(2024,5,31)),"Y","N")</f>
        <v>N</v>
      </c>
    </row>
    <row r="547" spans="1:19" x14ac:dyDescent="0.25">
      <c r="A547" t="s">
        <v>33</v>
      </c>
      <c r="B547" t="s">
        <v>110</v>
      </c>
      <c r="C547" t="s">
        <v>19</v>
      </c>
      <c r="D547" s="1">
        <v>215479.40610199972</v>
      </c>
      <c r="E547" s="1">
        <v>2623454.9198270012</v>
      </c>
      <c r="F547" s="13">
        <v>0</v>
      </c>
      <c r="G547" s="13">
        <v>8.2135738058044902E-2</v>
      </c>
      <c r="H547" t="s">
        <v>26</v>
      </c>
      <c r="I547" t="s">
        <v>17</v>
      </c>
      <c r="J547">
        <v>2018</v>
      </c>
      <c r="K547">
        <v>8</v>
      </c>
      <c r="L547" s="12">
        <v>-1.5211245176289965</v>
      </c>
      <c r="M547" s="1">
        <v>7867922.8624269869</v>
      </c>
      <c r="N547" s="12">
        <v>-2.3423505451856128</v>
      </c>
      <c r="O547" s="13">
        <v>2.7387076598197817E-2</v>
      </c>
      <c r="P547" s="12">
        <v>-6.415013380082879E-2</v>
      </c>
      <c r="Q547" s="12">
        <v>-1.5852746514298253</v>
      </c>
      <c r="R547" s="2">
        <f>DATE(CURR[[#This Row],[YEAR]],CURR[[#This Row],[MONTH]],1)</f>
        <v>43313</v>
      </c>
      <c r="S547" t="str">
        <f>IF(AND(CURR[[#This Row],[DATE]]&gt;=DATE(2023,6,1),CURR[[#This Row],[DATE]]&lt;=DATE(2024,5,31)),"Y","N")</f>
        <v>N</v>
      </c>
    </row>
    <row r="548" spans="1:19" x14ac:dyDescent="0.25">
      <c r="A548" t="s">
        <v>33</v>
      </c>
      <c r="B548" t="s">
        <v>110</v>
      </c>
      <c r="C548" t="s">
        <v>20</v>
      </c>
      <c r="D548" s="1">
        <v>3294114.5949690011</v>
      </c>
      <c r="E548" s="1">
        <v>7701341.1989140036</v>
      </c>
      <c r="F548" s="13">
        <v>0</v>
      </c>
      <c r="G548" s="13">
        <v>0.42773258707632866</v>
      </c>
      <c r="H548" t="s">
        <v>16</v>
      </c>
      <c r="I548" t="s">
        <v>17</v>
      </c>
      <c r="J548">
        <v>2018</v>
      </c>
      <c r="K548">
        <v>8</v>
      </c>
      <c r="L548" s="12">
        <v>-3.1368606303142217</v>
      </c>
      <c r="M548" s="1">
        <v>8843080.7266869973</v>
      </c>
      <c r="N548" s="12">
        <v>-2.6326637059690539</v>
      </c>
      <c r="O548" s="13">
        <v>0.37250757929053979</v>
      </c>
      <c r="P548" s="12">
        <v>-0.98068718419659362</v>
      </c>
      <c r="Q548" s="12">
        <v>-4.1175478145108153</v>
      </c>
      <c r="R548" s="2">
        <f>DATE(CURR[[#This Row],[YEAR]],CURR[[#This Row],[MONTH]],1)</f>
        <v>43313</v>
      </c>
      <c r="S548" t="str">
        <f>IF(AND(CURR[[#This Row],[DATE]]&gt;=DATE(2023,6,1),CURR[[#This Row],[DATE]]&lt;=DATE(2024,5,31)),"Y","N")</f>
        <v>N</v>
      </c>
    </row>
    <row r="549" spans="1:19" x14ac:dyDescent="0.25">
      <c r="A549" t="s">
        <v>33</v>
      </c>
      <c r="B549" t="s">
        <v>110</v>
      </c>
      <c r="C549" t="s">
        <v>20</v>
      </c>
      <c r="D549" s="1">
        <v>8843080.7266869973</v>
      </c>
      <c r="E549" s="1">
        <v>29097563.448879015</v>
      </c>
      <c r="F549" s="13">
        <v>0.30391138220982822</v>
      </c>
      <c r="G549" s="13">
        <v>0</v>
      </c>
      <c r="H549" t="s">
        <v>21</v>
      </c>
      <c r="I549" t="s">
        <v>22</v>
      </c>
      <c r="J549">
        <v>2018</v>
      </c>
      <c r="K549">
        <v>8</v>
      </c>
      <c r="L549" s="12">
        <v>-2.2089295295543323</v>
      </c>
      <c r="M549" s="1">
        <v>8843080.7266869973</v>
      </c>
      <c r="N549" s="12">
        <v>-2.6326637059690539</v>
      </c>
      <c r="O549" s="13">
        <v>0</v>
      </c>
      <c r="P549" s="12">
        <v>0</v>
      </c>
      <c r="Q549" s="12">
        <v>0</v>
      </c>
      <c r="R549" s="2">
        <f>DATE(CURR[[#This Row],[YEAR]],CURR[[#This Row],[MONTH]],1)</f>
        <v>43313</v>
      </c>
      <c r="S549" t="str">
        <f>IF(AND(CURR[[#This Row],[DATE]]&gt;=DATE(2023,6,1),CURR[[#This Row],[DATE]]&lt;=DATE(2024,5,31)),"Y","N")</f>
        <v>N</v>
      </c>
    </row>
    <row r="550" spans="1:19" x14ac:dyDescent="0.25">
      <c r="A550" t="s">
        <v>33</v>
      </c>
      <c r="B550" t="s">
        <v>110</v>
      </c>
      <c r="C550" t="s">
        <v>20</v>
      </c>
      <c r="D550" s="1">
        <v>8843080.7266869973</v>
      </c>
      <c r="E550" s="1">
        <v>29097563.448879015</v>
      </c>
      <c r="F550" s="13">
        <v>0.30391138220982822</v>
      </c>
      <c r="G550" s="13">
        <v>0</v>
      </c>
      <c r="H550" t="s">
        <v>21</v>
      </c>
      <c r="I550" t="s">
        <v>23</v>
      </c>
      <c r="J550">
        <v>2018</v>
      </c>
      <c r="K550">
        <v>8</v>
      </c>
      <c r="L550" s="12">
        <v>-0.42373417641472155</v>
      </c>
      <c r="M550" s="1">
        <v>8843080.7266869973</v>
      </c>
      <c r="N550" s="12">
        <v>-2.6326637059690539</v>
      </c>
      <c r="O550" s="13">
        <v>0</v>
      </c>
      <c r="P550" s="12">
        <v>0</v>
      </c>
      <c r="Q550" s="12">
        <v>0</v>
      </c>
      <c r="R550" s="2">
        <f>DATE(CURR[[#This Row],[YEAR]],CURR[[#This Row],[MONTH]],1)</f>
        <v>43313</v>
      </c>
      <c r="S550" t="str">
        <f>IF(AND(CURR[[#This Row],[DATE]]&gt;=DATE(2023,6,1),CURR[[#This Row],[DATE]]&lt;=DATE(2024,5,31)),"Y","N")</f>
        <v>N</v>
      </c>
    </row>
    <row r="551" spans="1:19" x14ac:dyDescent="0.25">
      <c r="A551" t="s">
        <v>33</v>
      </c>
      <c r="B551" t="s">
        <v>110</v>
      </c>
      <c r="C551" t="s">
        <v>20</v>
      </c>
      <c r="D551" s="1">
        <v>3801025.4571840041</v>
      </c>
      <c r="E551" s="1">
        <v>10674179.197447006</v>
      </c>
      <c r="F551" s="13">
        <v>0</v>
      </c>
      <c r="G551" s="13">
        <v>0.35609533874914839</v>
      </c>
      <c r="H551" t="s">
        <v>24</v>
      </c>
      <c r="I551" t="s">
        <v>17</v>
      </c>
      <c r="J551">
        <v>2018</v>
      </c>
      <c r="K551">
        <v>8</v>
      </c>
      <c r="L551" s="12">
        <v>-5.8716747961762001</v>
      </c>
      <c r="M551" s="1">
        <v>8843080.7266869973</v>
      </c>
      <c r="N551" s="12">
        <v>-2.6326637059690539</v>
      </c>
      <c r="O551" s="13">
        <v>0.42983046006954567</v>
      </c>
      <c r="P551" s="12">
        <v>-1.1315990519450736</v>
      </c>
      <c r="Q551" s="12">
        <v>-7.0032738481212737</v>
      </c>
      <c r="R551" s="2">
        <f>DATE(CURR[[#This Row],[YEAR]],CURR[[#This Row],[MONTH]],1)</f>
        <v>43313</v>
      </c>
      <c r="S551" t="str">
        <f>IF(AND(CURR[[#This Row],[DATE]]&gt;=DATE(2023,6,1),CURR[[#This Row],[DATE]]&lt;=DATE(2024,5,31)),"Y","N")</f>
        <v>N</v>
      </c>
    </row>
    <row r="552" spans="1:19" x14ac:dyDescent="0.25">
      <c r="A552" t="s">
        <v>33</v>
      </c>
      <c r="B552" t="s">
        <v>110</v>
      </c>
      <c r="C552" t="s">
        <v>20</v>
      </c>
      <c r="D552" s="1">
        <v>1217630.3444970003</v>
      </c>
      <c r="E552" s="1">
        <v>8098588.1326909969</v>
      </c>
      <c r="F552" s="13">
        <v>0</v>
      </c>
      <c r="G552" s="13">
        <v>0.15035094075001521</v>
      </c>
      <c r="H552" t="s">
        <v>25</v>
      </c>
      <c r="I552" t="s">
        <v>17</v>
      </c>
      <c r="J552">
        <v>2018</v>
      </c>
      <c r="K552">
        <v>8</v>
      </c>
      <c r="L552" s="12">
        <v>-2.275653492502653</v>
      </c>
      <c r="M552" s="1">
        <v>8843080.7266869973</v>
      </c>
      <c r="N552" s="12">
        <v>-2.6326637059690539</v>
      </c>
      <c r="O552" s="13">
        <v>0.13769300339217616</v>
      </c>
      <c r="P552" s="12">
        <v>-0.36249937259645598</v>
      </c>
      <c r="Q552" s="12">
        <v>-2.6381528650991091</v>
      </c>
      <c r="R552" s="2">
        <f>DATE(CURR[[#This Row],[YEAR]],CURR[[#This Row],[MONTH]],1)</f>
        <v>43313</v>
      </c>
      <c r="S552" t="str">
        <f>IF(AND(CURR[[#This Row],[DATE]]&gt;=DATE(2023,6,1),CURR[[#This Row],[DATE]]&lt;=DATE(2024,5,31)),"Y","N")</f>
        <v>N</v>
      </c>
    </row>
    <row r="553" spans="1:19" x14ac:dyDescent="0.25">
      <c r="A553" t="s">
        <v>33</v>
      </c>
      <c r="B553" t="s">
        <v>110</v>
      </c>
      <c r="C553" t="s">
        <v>20</v>
      </c>
      <c r="D553" s="1">
        <v>530310.33003699989</v>
      </c>
      <c r="E553" s="1">
        <v>2623454.9198270012</v>
      </c>
      <c r="F553" s="13">
        <v>0</v>
      </c>
      <c r="G553" s="13">
        <v>0.20214196402962023</v>
      </c>
      <c r="H553" t="s">
        <v>26</v>
      </c>
      <c r="I553" t="s">
        <v>17</v>
      </c>
      <c r="J553">
        <v>2018</v>
      </c>
      <c r="K553">
        <v>8</v>
      </c>
      <c r="L553" s="12">
        <v>-3.7435969383977206</v>
      </c>
      <c r="M553" s="1">
        <v>8843080.7266869973</v>
      </c>
      <c r="N553" s="12">
        <v>-2.6326637059690539</v>
      </c>
      <c r="O553" s="13">
        <v>5.9968957247739298E-2</v>
      </c>
      <c r="P553" s="12">
        <v>-0.1578780972309331</v>
      </c>
      <c r="Q553" s="12">
        <v>-3.9014750356286538</v>
      </c>
      <c r="R553" s="2">
        <f>DATE(CURR[[#This Row],[YEAR]],CURR[[#This Row],[MONTH]],1)</f>
        <v>43313</v>
      </c>
      <c r="S553" t="str">
        <f>IF(AND(CURR[[#This Row],[DATE]]&gt;=DATE(2023,6,1),CURR[[#This Row],[DATE]]&lt;=DATE(2024,5,31)),"Y","N")</f>
        <v>N</v>
      </c>
    </row>
    <row r="554" spans="1:19" x14ac:dyDescent="0.25">
      <c r="A554" t="s">
        <v>33</v>
      </c>
      <c r="B554" t="s">
        <v>111</v>
      </c>
      <c r="C554" t="s">
        <v>15</v>
      </c>
      <c r="D554" s="1">
        <v>259556.93633900004</v>
      </c>
      <c r="E554" s="1">
        <v>1205800.7478799997</v>
      </c>
      <c r="F554" s="13">
        <v>0</v>
      </c>
      <c r="G554" s="13">
        <v>0.21525690442251319</v>
      </c>
      <c r="H554" t="s">
        <v>16</v>
      </c>
      <c r="I554" t="s">
        <v>17</v>
      </c>
      <c r="J554">
        <v>2018</v>
      </c>
      <c r="K554">
        <v>8</v>
      </c>
      <c r="L554" s="12">
        <v>-1.5786286322061271</v>
      </c>
      <c r="M554" s="1">
        <v>834503.89604100003</v>
      </c>
      <c r="N554" s="12">
        <v>-1.5636783183992788</v>
      </c>
      <c r="O554" s="13">
        <v>0.31103142546173057</v>
      </c>
      <c r="P554" s="12">
        <v>-0.48635309633532953</v>
      </c>
      <c r="Q554" s="12">
        <v>-2.0649817285414569</v>
      </c>
      <c r="R554" s="2">
        <f>DATE(CURR[[#This Row],[YEAR]],CURR[[#This Row],[MONTH]],1)</f>
        <v>43313</v>
      </c>
      <c r="S554" t="str">
        <f>IF(AND(CURR[[#This Row],[DATE]]&gt;=DATE(2023,6,1),CURR[[#This Row],[DATE]]&lt;=DATE(2024,5,31)),"Y","N")</f>
        <v>N</v>
      </c>
    </row>
    <row r="555" spans="1:19" x14ac:dyDescent="0.25">
      <c r="A555" t="s">
        <v>33</v>
      </c>
      <c r="B555" t="s">
        <v>111</v>
      </c>
      <c r="C555" t="s">
        <v>15</v>
      </c>
      <c r="D555" s="1">
        <v>834503.89604100003</v>
      </c>
      <c r="E555" s="1">
        <v>4623058.3480670014</v>
      </c>
      <c r="F555" s="13">
        <v>0.18050905552380145</v>
      </c>
      <c r="G555" s="13">
        <v>0</v>
      </c>
      <c r="H555" t="s">
        <v>21</v>
      </c>
      <c r="I555" t="s">
        <v>22</v>
      </c>
      <c r="J555">
        <v>2018</v>
      </c>
      <c r="K555">
        <v>8</v>
      </c>
      <c r="L555" s="12">
        <v>-1.3120001633344316</v>
      </c>
      <c r="M555" s="1">
        <v>834503.89604100003</v>
      </c>
      <c r="N555" s="12">
        <v>-1.5636783183992788</v>
      </c>
      <c r="O555" s="13">
        <v>0</v>
      </c>
      <c r="P555" s="12">
        <v>0</v>
      </c>
      <c r="Q555" s="12">
        <v>0</v>
      </c>
      <c r="R555" s="2">
        <f>DATE(CURR[[#This Row],[YEAR]],CURR[[#This Row],[MONTH]],1)</f>
        <v>43313</v>
      </c>
      <c r="S555" t="str">
        <f>IF(AND(CURR[[#This Row],[DATE]]&gt;=DATE(2023,6,1),CURR[[#This Row],[DATE]]&lt;=DATE(2024,5,31)),"Y","N")</f>
        <v>N</v>
      </c>
    </row>
    <row r="556" spans="1:19" x14ac:dyDescent="0.25">
      <c r="A556" t="s">
        <v>33</v>
      </c>
      <c r="B556" t="s">
        <v>111</v>
      </c>
      <c r="C556" t="s">
        <v>15</v>
      </c>
      <c r="D556" s="1">
        <v>834503.89604100003</v>
      </c>
      <c r="E556" s="1">
        <v>4623058.3480670014</v>
      </c>
      <c r="F556" s="13">
        <v>0.18050905552380145</v>
      </c>
      <c r="G556" s="13">
        <v>0</v>
      </c>
      <c r="H556" t="s">
        <v>21</v>
      </c>
      <c r="I556" t="s">
        <v>23</v>
      </c>
      <c r="J556">
        <v>2018</v>
      </c>
      <c r="K556">
        <v>8</v>
      </c>
      <c r="L556" s="12">
        <v>-0.25167815506484736</v>
      </c>
      <c r="M556" s="1">
        <v>834503.89604100003</v>
      </c>
      <c r="N556" s="12">
        <v>-1.5636783183992788</v>
      </c>
      <c r="O556" s="13">
        <v>0</v>
      </c>
      <c r="P556" s="12">
        <v>0</v>
      </c>
      <c r="Q556" s="12">
        <v>0</v>
      </c>
      <c r="R556" s="2">
        <f>DATE(CURR[[#This Row],[YEAR]],CURR[[#This Row],[MONTH]],1)</f>
        <v>43313</v>
      </c>
      <c r="S556" t="str">
        <f>IF(AND(CURR[[#This Row],[DATE]]&gt;=DATE(2023,6,1),CURR[[#This Row],[DATE]]&lt;=DATE(2024,5,31)),"Y","N")</f>
        <v>N</v>
      </c>
    </row>
    <row r="557" spans="1:19" x14ac:dyDescent="0.25">
      <c r="A557" t="s">
        <v>33</v>
      </c>
      <c r="B557" t="s">
        <v>111</v>
      </c>
      <c r="C557" t="s">
        <v>15</v>
      </c>
      <c r="D557" s="1">
        <v>366925.21146799973</v>
      </c>
      <c r="E557" s="1">
        <v>1743330.3025599995</v>
      </c>
      <c r="F557" s="13">
        <v>0</v>
      </c>
      <c r="G557" s="13">
        <v>0.21047371856565972</v>
      </c>
      <c r="H557" t="s">
        <v>24</v>
      </c>
      <c r="I557" t="s">
        <v>17</v>
      </c>
      <c r="J557">
        <v>2018</v>
      </c>
      <c r="K557">
        <v>8</v>
      </c>
      <c r="L557" s="12">
        <v>-3.4705122310799199</v>
      </c>
      <c r="M557" s="1">
        <v>834503.89604100003</v>
      </c>
      <c r="N557" s="12">
        <v>-1.5636783183992788</v>
      </c>
      <c r="O557" s="13">
        <v>0.43969262840921752</v>
      </c>
      <c r="P557" s="12">
        <v>-0.68753782980348421</v>
      </c>
      <c r="Q557" s="12">
        <v>-4.1580500608834043</v>
      </c>
      <c r="R557" s="2">
        <f>DATE(CURR[[#This Row],[YEAR]],CURR[[#This Row],[MONTH]],1)</f>
        <v>43313</v>
      </c>
      <c r="S557" t="str">
        <f>IF(AND(CURR[[#This Row],[DATE]]&gt;=DATE(2023,6,1),CURR[[#This Row],[DATE]]&lt;=DATE(2024,5,31)),"Y","N")</f>
        <v>N</v>
      </c>
    </row>
    <row r="558" spans="1:19" x14ac:dyDescent="0.25">
      <c r="A558" t="s">
        <v>33</v>
      </c>
      <c r="B558" t="s">
        <v>111</v>
      </c>
      <c r="C558" t="s">
        <v>15</v>
      </c>
      <c r="D558" s="1">
        <v>114734.374379</v>
      </c>
      <c r="E558" s="1">
        <v>1281291.6177989997</v>
      </c>
      <c r="F558" s="13">
        <v>0</v>
      </c>
      <c r="G558" s="13">
        <v>8.9545871357599685E-2</v>
      </c>
      <c r="H558" t="s">
        <v>25</v>
      </c>
      <c r="I558" t="s">
        <v>17</v>
      </c>
      <c r="J558">
        <v>2018</v>
      </c>
      <c r="K558">
        <v>8</v>
      </c>
      <c r="L558" s="12">
        <v>-1.3553315588023311</v>
      </c>
      <c r="M558" s="1">
        <v>834503.89604100003</v>
      </c>
      <c r="N558" s="12">
        <v>-1.5636783183992788</v>
      </c>
      <c r="O558" s="13">
        <v>0.13748812309123479</v>
      </c>
      <c r="P558" s="12">
        <v>-0.21498719711517508</v>
      </c>
      <c r="Q558" s="12">
        <v>-1.5703187559175062</v>
      </c>
      <c r="R558" s="2">
        <f>DATE(CURR[[#This Row],[YEAR]],CURR[[#This Row],[MONTH]],1)</f>
        <v>43313</v>
      </c>
      <c r="S558" t="str">
        <f>IF(AND(CURR[[#This Row],[DATE]]&gt;=DATE(2023,6,1),CURR[[#This Row],[DATE]]&lt;=DATE(2024,5,31)),"Y","N")</f>
        <v>N</v>
      </c>
    </row>
    <row r="559" spans="1:19" x14ac:dyDescent="0.25">
      <c r="A559" t="s">
        <v>33</v>
      </c>
      <c r="B559" t="s">
        <v>111</v>
      </c>
      <c r="C559" t="s">
        <v>15</v>
      </c>
      <c r="D559" s="1">
        <v>93287.373854999998</v>
      </c>
      <c r="E559" s="1">
        <v>392635.67982800008</v>
      </c>
      <c r="F559" s="13">
        <v>0</v>
      </c>
      <c r="G559" s="13">
        <v>0.23759270654125453</v>
      </c>
      <c r="H559" t="s">
        <v>26</v>
      </c>
      <c r="I559" t="s">
        <v>17</v>
      </c>
      <c r="J559">
        <v>2018</v>
      </c>
      <c r="K559">
        <v>8</v>
      </c>
      <c r="L559" s="12">
        <v>-4.400132021390351</v>
      </c>
      <c r="M559" s="1">
        <v>834503.89604100003</v>
      </c>
      <c r="N559" s="12">
        <v>-1.5636783183992788</v>
      </c>
      <c r="O559" s="13">
        <v>0.11178782303781683</v>
      </c>
      <c r="P559" s="12">
        <v>-0.17480019514528958</v>
      </c>
      <c r="Q559" s="12">
        <v>-4.5749322165356405</v>
      </c>
      <c r="R559" s="2">
        <f>DATE(CURR[[#This Row],[YEAR]],CURR[[#This Row],[MONTH]],1)</f>
        <v>43313</v>
      </c>
      <c r="S559" t="str">
        <f>IF(AND(CURR[[#This Row],[DATE]]&gt;=DATE(2023,6,1),CURR[[#This Row],[DATE]]&lt;=DATE(2024,5,31)),"Y","N")</f>
        <v>N</v>
      </c>
    </row>
    <row r="560" spans="1:19" x14ac:dyDescent="0.25">
      <c r="A560" t="s">
        <v>33</v>
      </c>
      <c r="B560" t="s">
        <v>111</v>
      </c>
      <c r="C560" t="s">
        <v>18</v>
      </c>
      <c r="D560" s="1">
        <v>384736.408628</v>
      </c>
      <c r="E560" s="1">
        <v>1205800.7478799997</v>
      </c>
      <c r="F560" s="13">
        <v>0</v>
      </c>
      <c r="G560" s="13">
        <v>0.3190712970649846</v>
      </c>
      <c r="H560" t="s">
        <v>16</v>
      </c>
      <c r="I560" t="s">
        <v>17</v>
      </c>
      <c r="J560">
        <v>2018</v>
      </c>
      <c r="K560">
        <v>8</v>
      </c>
      <c r="L560" s="12">
        <v>-2.3399717960881876</v>
      </c>
      <c r="M560" s="1">
        <v>991378.33696299989</v>
      </c>
      <c r="N560" s="12">
        <v>-1.8576268106046261</v>
      </c>
      <c r="O560" s="13">
        <v>0.38808232365315354</v>
      </c>
      <c r="P560" s="12">
        <v>-0.72091212913983982</v>
      </c>
      <c r="Q560" s="12">
        <v>-3.0608839252280275</v>
      </c>
      <c r="R560" s="2">
        <f>DATE(CURR[[#This Row],[YEAR]],CURR[[#This Row],[MONTH]],1)</f>
        <v>43313</v>
      </c>
      <c r="S560" t="str">
        <f>IF(AND(CURR[[#This Row],[DATE]]&gt;=DATE(2023,6,1),CURR[[#This Row],[DATE]]&lt;=DATE(2024,5,31)),"Y","N")</f>
        <v>N</v>
      </c>
    </row>
    <row r="561" spans="1:19" x14ac:dyDescent="0.25">
      <c r="A561" t="s">
        <v>33</v>
      </c>
      <c r="B561" t="s">
        <v>111</v>
      </c>
      <c r="C561" t="s">
        <v>18</v>
      </c>
      <c r="D561" s="1">
        <v>991378.33696299989</v>
      </c>
      <c r="E561" s="1">
        <v>4623058.3480670014</v>
      </c>
      <c r="F561" s="13">
        <v>0.2144420992171808</v>
      </c>
      <c r="G561" s="13">
        <v>0</v>
      </c>
      <c r="H561" t="s">
        <v>21</v>
      </c>
      <c r="I561" t="s">
        <v>22</v>
      </c>
      <c r="J561">
        <v>2018</v>
      </c>
      <c r="K561">
        <v>8</v>
      </c>
      <c r="L561" s="12">
        <v>-1.5586368693930805</v>
      </c>
      <c r="M561" s="1">
        <v>991378.33696299989</v>
      </c>
      <c r="N561" s="12">
        <v>-1.8576268106046261</v>
      </c>
      <c r="O561" s="13">
        <v>0</v>
      </c>
      <c r="P561" s="12">
        <v>0</v>
      </c>
      <c r="Q561" s="12">
        <v>0</v>
      </c>
      <c r="R561" s="2">
        <f>DATE(CURR[[#This Row],[YEAR]],CURR[[#This Row],[MONTH]],1)</f>
        <v>43313</v>
      </c>
      <c r="S561" t="str">
        <f>IF(AND(CURR[[#This Row],[DATE]]&gt;=DATE(2023,6,1),CURR[[#This Row],[DATE]]&lt;=DATE(2024,5,31)),"Y","N")</f>
        <v>N</v>
      </c>
    </row>
    <row r="562" spans="1:19" x14ac:dyDescent="0.25">
      <c r="A562" t="s">
        <v>33</v>
      </c>
      <c r="B562" t="s">
        <v>111</v>
      </c>
      <c r="C562" t="s">
        <v>18</v>
      </c>
      <c r="D562" s="1">
        <v>991378.33696299989</v>
      </c>
      <c r="E562" s="1">
        <v>4623058.3480670014</v>
      </c>
      <c r="F562" s="13">
        <v>0.2144420992171808</v>
      </c>
      <c r="G562" s="13">
        <v>0</v>
      </c>
      <c r="H562" t="s">
        <v>21</v>
      </c>
      <c r="I562" t="s">
        <v>23</v>
      </c>
      <c r="J562">
        <v>2018</v>
      </c>
      <c r="K562">
        <v>8</v>
      </c>
      <c r="L562" s="12">
        <v>-0.2989899412115456</v>
      </c>
      <c r="M562" s="1">
        <v>991378.33696299989</v>
      </c>
      <c r="N562" s="12">
        <v>-1.8576268106046261</v>
      </c>
      <c r="O562" s="13">
        <v>0</v>
      </c>
      <c r="P562" s="12">
        <v>0</v>
      </c>
      <c r="Q562" s="12">
        <v>0</v>
      </c>
      <c r="R562" s="2">
        <f>DATE(CURR[[#This Row],[YEAR]],CURR[[#This Row],[MONTH]],1)</f>
        <v>43313</v>
      </c>
      <c r="S562" t="str">
        <f>IF(AND(CURR[[#This Row],[DATE]]&gt;=DATE(2023,6,1),CURR[[#This Row],[DATE]]&lt;=DATE(2024,5,31)),"Y","N")</f>
        <v>N</v>
      </c>
    </row>
    <row r="563" spans="1:19" x14ac:dyDescent="0.25">
      <c r="A563" t="s">
        <v>33</v>
      </c>
      <c r="B563" t="s">
        <v>111</v>
      </c>
      <c r="C563" t="s">
        <v>18</v>
      </c>
      <c r="D563" s="1">
        <v>338303.77520799992</v>
      </c>
      <c r="E563" s="1">
        <v>1743330.3025599995</v>
      </c>
      <c r="F563" s="13">
        <v>0</v>
      </c>
      <c r="G563" s="13">
        <v>0.19405604016130307</v>
      </c>
      <c r="H563" t="s">
        <v>24</v>
      </c>
      <c r="I563" t="s">
        <v>17</v>
      </c>
      <c r="J563">
        <v>2018</v>
      </c>
      <c r="K563">
        <v>8</v>
      </c>
      <c r="L563" s="12">
        <v>-3.1998002671513612</v>
      </c>
      <c r="M563" s="1">
        <v>991378.33696299989</v>
      </c>
      <c r="N563" s="12">
        <v>-1.8576268106046261</v>
      </c>
      <c r="O563" s="13">
        <v>0.34124588221724078</v>
      </c>
      <c r="P563" s="12">
        <v>-0.63390749981517491</v>
      </c>
      <c r="Q563" s="12">
        <v>-3.833707766966536</v>
      </c>
      <c r="R563" s="2">
        <f>DATE(CURR[[#This Row],[YEAR]],CURR[[#This Row],[MONTH]],1)</f>
        <v>43313</v>
      </c>
      <c r="S563" t="str">
        <f>IF(AND(CURR[[#This Row],[DATE]]&gt;=DATE(2023,6,1),CURR[[#This Row],[DATE]]&lt;=DATE(2024,5,31)),"Y","N")</f>
        <v>N</v>
      </c>
    </row>
    <row r="564" spans="1:19" x14ac:dyDescent="0.25">
      <c r="A564" t="s">
        <v>33</v>
      </c>
      <c r="B564" t="s">
        <v>111</v>
      </c>
      <c r="C564" t="s">
        <v>18</v>
      </c>
      <c r="D564" s="1">
        <v>94956.079554000011</v>
      </c>
      <c r="E564" s="1">
        <v>1281291.6177989997</v>
      </c>
      <c r="F564" s="13">
        <v>0</v>
      </c>
      <c r="G564" s="13">
        <v>7.4109654847438547E-2</v>
      </c>
      <c r="H564" t="s">
        <v>25</v>
      </c>
      <c r="I564" t="s">
        <v>17</v>
      </c>
      <c r="J564">
        <v>2018</v>
      </c>
      <c r="K564">
        <v>8</v>
      </c>
      <c r="L564" s="12">
        <v>-1.1216949760370731</v>
      </c>
      <c r="M564" s="1">
        <v>991378.33696299989</v>
      </c>
      <c r="N564" s="12">
        <v>-1.8576268106046261</v>
      </c>
      <c r="O564" s="13">
        <v>9.5781878636656104E-2</v>
      </c>
      <c r="P564" s="12">
        <v>-0.17792698572553084</v>
      </c>
      <c r="Q564" s="12">
        <v>-1.2996219617626039</v>
      </c>
      <c r="R564" s="2">
        <f>DATE(CURR[[#This Row],[YEAR]],CURR[[#This Row],[MONTH]],1)</f>
        <v>43313</v>
      </c>
      <c r="S564" t="str">
        <f>IF(AND(CURR[[#This Row],[DATE]]&gt;=DATE(2023,6,1),CURR[[#This Row],[DATE]]&lt;=DATE(2024,5,31)),"Y","N")</f>
        <v>N</v>
      </c>
    </row>
    <row r="565" spans="1:19" x14ac:dyDescent="0.25">
      <c r="A565" t="s">
        <v>33</v>
      </c>
      <c r="B565" t="s">
        <v>111</v>
      </c>
      <c r="C565" t="s">
        <v>18</v>
      </c>
      <c r="D565" s="1">
        <v>173382.073573</v>
      </c>
      <c r="E565" s="1">
        <v>392635.67982800008</v>
      </c>
      <c r="F565" s="13">
        <v>0</v>
      </c>
      <c r="G565" s="13">
        <v>0.44158511943935558</v>
      </c>
      <c r="H565" t="s">
        <v>26</v>
      </c>
      <c r="I565" t="s">
        <v>17</v>
      </c>
      <c r="J565">
        <v>2018</v>
      </c>
      <c r="K565">
        <v>8</v>
      </c>
      <c r="L565" s="12">
        <v>-8.1779986115744325</v>
      </c>
      <c r="M565" s="1">
        <v>991378.33696299989</v>
      </c>
      <c r="N565" s="12">
        <v>-1.8576268106046261</v>
      </c>
      <c r="O565" s="13">
        <v>0.17488991549294963</v>
      </c>
      <c r="P565" s="12">
        <v>-0.32488019592408063</v>
      </c>
      <c r="Q565" s="12">
        <v>-8.5028788074985133</v>
      </c>
      <c r="R565" s="2">
        <f>DATE(CURR[[#This Row],[YEAR]],CURR[[#This Row],[MONTH]],1)</f>
        <v>43313</v>
      </c>
      <c r="S565" t="str">
        <f>IF(AND(CURR[[#This Row],[DATE]]&gt;=DATE(2023,6,1),CURR[[#This Row],[DATE]]&lt;=DATE(2024,5,31)),"Y","N")</f>
        <v>N</v>
      </c>
    </row>
    <row r="566" spans="1:19" x14ac:dyDescent="0.25">
      <c r="A566" t="s">
        <v>33</v>
      </c>
      <c r="B566" t="s">
        <v>111</v>
      </c>
      <c r="C566" t="s">
        <v>19</v>
      </c>
      <c r="D566" s="1">
        <v>217.63494600000001</v>
      </c>
      <c r="E566" s="1">
        <v>1205800.7478799997</v>
      </c>
      <c r="F566" s="13">
        <v>0</v>
      </c>
      <c r="G566" s="13">
        <v>1.8048997430349816E-4</v>
      </c>
      <c r="H566" t="s">
        <v>16</v>
      </c>
      <c r="I566" t="s">
        <v>17</v>
      </c>
      <c r="J566">
        <v>2018</v>
      </c>
      <c r="K566">
        <v>8</v>
      </c>
      <c r="L566" s="12">
        <v>-1.3236585466377753E-3</v>
      </c>
      <c r="M566" s="1">
        <v>1275228.7832659998</v>
      </c>
      <c r="N566" s="12">
        <v>-2.3895006468535014</v>
      </c>
      <c r="O566" s="13">
        <v>1.7066345181028083E-4</v>
      </c>
      <c r="P566" s="12">
        <v>-4.0780042849491738E-4</v>
      </c>
      <c r="Q566" s="12">
        <v>-1.7314589751326926E-3</v>
      </c>
      <c r="R566" s="2">
        <f>DATE(CURR[[#This Row],[YEAR]],CURR[[#This Row],[MONTH]],1)</f>
        <v>43313</v>
      </c>
      <c r="S566" t="str">
        <f>IF(AND(CURR[[#This Row],[DATE]]&gt;=DATE(2023,6,1),CURR[[#This Row],[DATE]]&lt;=DATE(2024,5,31)),"Y","N")</f>
        <v>N</v>
      </c>
    </row>
    <row r="567" spans="1:19" x14ac:dyDescent="0.25">
      <c r="A567" t="s">
        <v>33</v>
      </c>
      <c r="B567" t="s">
        <v>111</v>
      </c>
      <c r="C567" t="s">
        <v>19</v>
      </c>
      <c r="D567" s="1">
        <v>1275228.7832659998</v>
      </c>
      <c r="E567" s="1">
        <v>4623058.3480670014</v>
      </c>
      <c r="F567" s="13">
        <v>0.2758409449448545</v>
      </c>
      <c r="G567" s="13">
        <v>0</v>
      </c>
      <c r="H567" t="s">
        <v>21</v>
      </c>
      <c r="I567" t="s">
        <v>22</v>
      </c>
      <c r="J567">
        <v>2018</v>
      </c>
      <c r="K567">
        <v>8</v>
      </c>
      <c r="L567" s="12">
        <v>-2.0049042070039165</v>
      </c>
      <c r="M567" s="1">
        <v>1275228.7832659998</v>
      </c>
      <c r="N567" s="12">
        <v>-2.3895006468535014</v>
      </c>
      <c r="O567" s="13">
        <v>0</v>
      </c>
      <c r="P567" s="12">
        <v>0</v>
      </c>
      <c r="Q567" s="12">
        <v>0</v>
      </c>
      <c r="R567" s="2">
        <f>DATE(CURR[[#This Row],[YEAR]],CURR[[#This Row],[MONTH]],1)</f>
        <v>43313</v>
      </c>
      <c r="S567" t="str">
        <f>IF(AND(CURR[[#This Row],[DATE]]&gt;=DATE(2023,6,1),CURR[[#This Row],[DATE]]&lt;=DATE(2024,5,31)),"Y","N")</f>
        <v>N</v>
      </c>
    </row>
    <row r="568" spans="1:19" x14ac:dyDescent="0.25">
      <c r="A568" t="s">
        <v>33</v>
      </c>
      <c r="B568" t="s">
        <v>111</v>
      </c>
      <c r="C568" t="s">
        <v>19</v>
      </c>
      <c r="D568" s="1">
        <v>1275228.7832659998</v>
      </c>
      <c r="E568" s="1">
        <v>4623058.3480670014</v>
      </c>
      <c r="F568" s="13">
        <v>0.2758409449448545</v>
      </c>
      <c r="G568" s="13">
        <v>0</v>
      </c>
      <c r="H568" t="s">
        <v>21</v>
      </c>
      <c r="I568" t="s">
        <v>23</v>
      </c>
      <c r="J568">
        <v>2018</v>
      </c>
      <c r="K568">
        <v>8</v>
      </c>
      <c r="L568" s="12">
        <v>-0.38459643984958508</v>
      </c>
      <c r="M568" s="1">
        <v>1275228.7832659998</v>
      </c>
      <c r="N568" s="12">
        <v>-2.3895006468535014</v>
      </c>
      <c r="O568" s="13">
        <v>0</v>
      </c>
      <c r="P568" s="12">
        <v>0</v>
      </c>
      <c r="Q568" s="12">
        <v>0</v>
      </c>
      <c r="R568" s="2">
        <f>DATE(CURR[[#This Row],[YEAR]],CURR[[#This Row],[MONTH]],1)</f>
        <v>43313</v>
      </c>
      <c r="S568" t="str">
        <f>IF(AND(CURR[[#This Row],[DATE]]&gt;=DATE(2023,6,1),CURR[[#This Row],[DATE]]&lt;=DATE(2024,5,31)),"Y","N")</f>
        <v>N</v>
      </c>
    </row>
    <row r="569" spans="1:19" x14ac:dyDescent="0.25">
      <c r="A569" t="s">
        <v>33</v>
      </c>
      <c r="B569" t="s">
        <v>111</v>
      </c>
      <c r="C569" t="s">
        <v>19</v>
      </c>
      <c r="D569" s="1">
        <v>374095.71058000019</v>
      </c>
      <c r="E569" s="1">
        <v>1743330.3025599995</v>
      </c>
      <c r="F569" s="13">
        <v>0</v>
      </c>
      <c r="G569" s="13">
        <v>0.2145868227212353</v>
      </c>
      <c r="H569" t="s">
        <v>24</v>
      </c>
      <c r="I569" t="s">
        <v>17</v>
      </c>
      <c r="J569">
        <v>2018</v>
      </c>
      <c r="K569">
        <v>8</v>
      </c>
      <c r="L569" s="12">
        <v>-3.5383334221384017</v>
      </c>
      <c r="M569" s="1">
        <v>1275228.7832659998</v>
      </c>
      <c r="N569" s="12">
        <v>-2.3895006468535014</v>
      </c>
      <c r="O569" s="13">
        <v>0.29335576132613661</v>
      </c>
      <c r="P569" s="12">
        <v>-0.70097378144700484</v>
      </c>
      <c r="Q569" s="12">
        <v>-4.2393072035854065</v>
      </c>
      <c r="R569" s="2">
        <f>DATE(CURR[[#This Row],[YEAR]],CURR[[#This Row],[MONTH]],1)</f>
        <v>43313</v>
      </c>
      <c r="S569" t="str">
        <f>IF(AND(CURR[[#This Row],[DATE]]&gt;=DATE(2023,6,1),CURR[[#This Row],[DATE]]&lt;=DATE(2024,5,31)),"Y","N")</f>
        <v>N</v>
      </c>
    </row>
    <row r="570" spans="1:19" x14ac:dyDescent="0.25">
      <c r="A570" t="s">
        <v>33</v>
      </c>
      <c r="B570" t="s">
        <v>111</v>
      </c>
      <c r="C570" t="s">
        <v>19</v>
      </c>
      <c r="D570" s="1">
        <v>868625.91454999964</v>
      </c>
      <c r="E570" s="1">
        <v>1281291.6177989997</v>
      </c>
      <c r="F570" s="13">
        <v>0</v>
      </c>
      <c r="G570" s="13">
        <v>0.67792991266275793</v>
      </c>
      <c r="H570" t="s">
        <v>25</v>
      </c>
      <c r="I570" t="s">
        <v>17</v>
      </c>
      <c r="J570">
        <v>2018</v>
      </c>
      <c r="K570">
        <v>8</v>
      </c>
      <c r="L570" s="12">
        <v>-10.260884073802297</v>
      </c>
      <c r="M570" s="1">
        <v>1275228.7832659998</v>
      </c>
      <c r="N570" s="12">
        <v>-2.3895006468535014</v>
      </c>
      <c r="O570" s="13">
        <v>0.68115300246388266</v>
      </c>
      <c r="P570" s="12">
        <v>-1.6276155399936523</v>
      </c>
      <c r="Q570" s="12">
        <v>-11.888499613795949</v>
      </c>
      <c r="R570" s="2">
        <f>DATE(CURR[[#This Row],[YEAR]],CURR[[#This Row],[MONTH]],1)</f>
        <v>43313</v>
      </c>
      <c r="S570" t="str">
        <f>IF(AND(CURR[[#This Row],[DATE]]&gt;=DATE(2023,6,1),CURR[[#This Row],[DATE]]&lt;=DATE(2024,5,31)),"Y","N")</f>
        <v>N</v>
      </c>
    </row>
    <row r="571" spans="1:19" x14ac:dyDescent="0.25">
      <c r="A571" t="s">
        <v>33</v>
      </c>
      <c r="B571" t="s">
        <v>111</v>
      </c>
      <c r="C571" t="s">
        <v>19</v>
      </c>
      <c r="D571" s="1">
        <v>32289.523190000004</v>
      </c>
      <c r="E571" s="1">
        <v>392635.67982800008</v>
      </c>
      <c r="F571" s="13">
        <v>0</v>
      </c>
      <c r="G571" s="13">
        <v>8.2237873043389517E-2</v>
      </c>
      <c r="H571" t="s">
        <v>26</v>
      </c>
      <c r="I571" t="s">
        <v>17</v>
      </c>
      <c r="J571">
        <v>2018</v>
      </c>
      <c r="K571">
        <v>8</v>
      </c>
      <c r="L571" s="12">
        <v>-1.5230160210596415</v>
      </c>
      <c r="M571" s="1">
        <v>1275228.7832659998</v>
      </c>
      <c r="N571" s="12">
        <v>-2.3895006468535014</v>
      </c>
      <c r="O571" s="13">
        <v>2.5320572758170512E-2</v>
      </c>
      <c r="P571" s="12">
        <v>-6.0503524984349584E-2</v>
      </c>
      <c r="Q571" s="12">
        <v>-1.583519546043991</v>
      </c>
      <c r="R571" s="2">
        <f>DATE(CURR[[#This Row],[YEAR]],CURR[[#This Row],[MONTH]],1)</f>
        <v>43313</v>
      </c>
      <c r="S571" t="str">
        <f>IF(AND(CURR[[#This Row],[DATE]]&gt;=DATE(2023,6,1),CURR[[#This Row],[DATE]]&lt;=DATE(2024,5,31)),"Y","N")</f>
        <v>N</v>
      </c>
    </row>
    <row r="572" spans="1:19" x14ac:dyDescent="0.25">
      <c r="A572" t="s">
        <v>33</v>
      </c>
      <c r="B572" t="s">
        <v>111</v>
      </c>
      <c r="C572" t="s">
        <v>20</v>
      </c>
      <c r="D572" s="1">
        <v>561289.76796700002</v>
      </c>
      <c r="E572" s="1">
        <v>1205800.7478799997</v>
      </c>
      <c r="F572" s="13">
        <v>0</v>
      </c>
      <c r="G572" s="13">
        <v>0.46549130853819898</v>
      </c>
      <c r="H572" t="s">
        <v>16</v>
      </c>
      <c r="I572" t="s">
        <v>17</v>
      </c>
      <c r="J572">
        <v>2018</v>
      </c>
      <c r="K572">
        <v>8</v>
      </c>
      <c r="L572" s="12">
        <v>-3.4137716031590504</v>
      </c>
      <c r="M572" s="1">
        <v>1521947.331797</v>
      </c>
      <c r="N572" s="12">
        <v>-2.8517974041425909</v>
      </c>
      <c r="O572" s="13">
        <v>0.36879710371072538</v>
      </c>
      <c r="P572" s="12">
        <v>-1.0517346230175526</v>
      </c>
      <c r="Q572" s="12">
        <v>-4.4655062261766032</v>
      </c>
      <c r="R572" s="2">
        <f>DATE(CURR[[#This Row],[YEAR]],CURR[[#This Row],[MONTH]],1)</f>
        <v>43313</v>
      </c>
      <c r="S572" t="str">
        <f>IF(AND(CURR[[#This Row],[DATE]]&gt;=DATE(2023,6,1),CURR[[#This Row],[DATE]]&lt;=DATE(2024,5,31)),"Y","N")</f>
        <v>N</v>
      </c>
    </row>
    <row r="573" spans="1:19" x14ac:dyDescent="0.25">
      <c r="A573" t="s">
        <v>33</v>
      </c>
      <c r="B573" t="s">
        <v>111</v>
      </c>
      <c r="C573" t="s">
        <v>20</v>
      </c>
      <c r="D573" s="1">
        <v>1521947.331797</v>
      </c>
      <c r="E573" s="1">
        <v>4623058.3480670014</v>
      </c>
      <c r="F573" s="13">
        <v>0.32920790031416292</v>
      </c>
      <c r="G573" s="13">
        <v>0</v>
      </c>
      <c r="H573" t="s">
        <v>21</v>
      </c>
      <c r="I573" t="s">
        <v>22</v>
      </c>
      <c r="J573">
        <v>2018</v>
      </c>
      <c r="K573">
        <v>8</v>
      </c>
      <c r="L573" s="12">
        <v>-2.3927930802685693</v>
      </c>
      <c r="M573" s="1">
        <v>1521947.331797</v>
      </c>
      <c r="N573" s="12">
        <v>-2.8517974041425909</v>
      </c>
      <c r="O573" s="13">
        <v>0</v>
      </c>
      <c r="P573" s="12">
        <v>0</v>
      </c>
      <c r="Q573" s="12">
        <v>0</v>
      </c>
      <c r="R573" s="2">
        <f>DATE(CURR[[#This Row],[YEAR]],CURR[[#This Row],[MONTH]],1)</f>
        <v>43313</v>
      </c>
      <c r="S573" t="str">
        <f>IF(AND(CURR[[#This Row],[DATE]]&gt;=DATE(2023,6,1),CURR[[#This Row],[DATE]]&lt;=DATE(2024,5,31)),"Y","N")</f>
        <v>N</v>
      </c>
    </row>
    <row r="574" spans="1:19" x14ac:dyDescent="0.25">
      <c r="A574" t="s">
        <v>33</v>
      </c>
      <c r="B574" t="s">
        <v>111</v>
      </c>
      <c r="C574" t="s">
        <v>20</v>
      </c>
      <c r="D574" s="1">
        <v>1521947.331797</v>
      </c>
      <c r="E574" s="1">
        <v>4623058.3480670014</v>
      </c>
      <c r="F574" s="13">
        <v>0.32920790031416292</v>
      </c>
      <c r="G574" s="13">
        <v>0</v>
      </c>
      <c r="H574" t="s">
        <v>21</v>
      </c>
      <c r="I574" t="s">
        <v>23</v>
      </c>
      <c r="J574">
        <v>2018</v>
      </c>
      <c r="K574">
        <v>8</v>
      </c>
      <c r="L574" s="12">
        <v>-0.45900432387402157</v>
      </c>
      <c r="M574" s="1">
        <v>1521947.331797</v>
      </c>
      <c r="N574" s="12">
        <v>-2.8517974041425909</v>
      </c>
      <c r="O574" s="13">
        <v>0</v>
      </c>
      <c r="P574" s="12">
        <v>0</v>
      </c>
      <c r="Q574" s="12">
        <v>0</v>
      </c>
      <c r="R574" s="2">
        <f>DATE(CURR[[#This Row],[YEAR]],CURR[[#This Row],[MONTH]],1)</f>
        <v>43313</v>
      </c>
      <c r="S574" t="str">
        <f>IF(AND(CURR[[#This Row],[DATE]]&gt;=DATE(2023,6,1),CURR[[#This Row],[DATE]]&lt;=DATE(2024,5,31)),"Y","N")</f>
        <v>N</v>
      </c>
    </row>
    <row r="575" spans="1:19" x14ac:dyDescent="0.25">
      <c r="A575" t="s">
        <v>33</v>
      </c>
      <c r="B575" t="s">
        <v>111</v>
      </c>
      <c r="C575" t="s">
        <v>20</v>
      </c>
      <c r="D575" s="1">
        <v>664005.60530399962</v>
      </c>
      <c r="E575" s="1">
        <v>1743330.3025599995</v>
      </c>
      <c r="F575" s="13">
        <v>0</v>
      </c>
      <c r="G575" s="13">
        <v>0.3808834185518018</v>
      </c>
      <c r="H575" t="s">
        <v>24</v>
      </c>
      <c r="I575" t="s">
        <v>17</v>
      </c>
      <c r="J575">
        <v>2018</v>
      </c>
      <c r="K575">
        <v>8</v>
      </c>
      <c r="L575" s="12">
        <v>-6.2804067496303153</v>
      </c>
      <c r="M575" s="1">
        <v>1521947.331797</v>
      </c>
      <c r="N575" s="12">
        <v>-2.8517974041425909</v>
      </c>
      <c r="O575" s="13">
        <v>0.43628684871768336</v>
      </c>
      <c r="P575" s="12">
        <v>-1.2442017026346406</v>
      </c>
      <c r="Q575" s="12">
        <v>-7.5246084522649559</v>
      </c>
      <c r="R575" s="2">
        <f>DATE(CURR[[#This Row],[YEAR]],CURR[[#This Row],[MONTH]],1)</f>
        <v>43313</v>
      </c>
      <c r="S575" t="str">
        <f>IF(AND(CURR[[#This Row],[DATE]]&gt;=DATE(2023,6,1),CURR[[#This Row],[DATE]]&lt;=DATE(2024,5,31)),"Y","N")</f>
        <v>N</v>
      </c>
    </row>
    <row r="576" spans="1:19" x14ac:dyDescent="0.25">
      <c r="A576" t="s">
        <v>33</v>
      </c>
      <c r="B576" t="s">
        <v>111</v>
      </c>
      <c r="C576" t="s">
        <v>20</v>
      </c>
      <c r="D576" s="1">
        <v>202975.249316</v>
      </c>
      <c r="E576" s="1">
        <v>1281291.6177989997</v>
      </c>
      <c r="F576" s="13">
        <v>0</v>
      </c>
      <c r="G576" s="13">
        <v>0.15841456113220384</v>
      </c>
      <c r="H576" t="s">
        <v>25</v>
      </c>
      <c r="I576" t="s">
        <v>17</v>
      </c>
      <c r="J576">
        <v>2018</v>
      </c>
      <c r="K576">
        <v>8</v>
      </c>
      <c r="L576" s="12">
        <v>-2.3977013213582987</v>
      </c>
      <c r="M576" s="1">
        <v>1521947.331797</v>
      </c>
      <c r="N576" s="12">
        <v>-2.8517974041425909</v>
      </c>
      <c r="O576" s="13">
        <v>0.13336548846032814</v>
      </c>
      <c r="P576" s="12">
        <v>-0.38033135379337246</v>
      </c>
      <c r="Q576" s="12">
        <v>-2.7780326751516711</v>
      </c>
      <c r="R576" s="2">
        <f>DATE(CURR[[#This Row],[YEAR]],CURR[[#This Row],[MONTH]],1)</f>
        <v>43313</v>
      </c>
      <c r="S576" t="str">
        <f>IF(AND(CURR[[#This Row],[DATE]]&gt;=DATE(2023,6,1),CURR[[#This Row],[DATE]]&lt;=DATE(2024,5,31)),"Y","N")</f>
        <v>N</v>
      </c>
    </row>
    <row r="577" spans="1:19" x14ac:dyDescent="0.25">
      <c r="A577" t="s">
        <v>33</v>
      </c>
      <c r="B577" t="s">
        <v>111</v>
      </c>
      <c r="C577" t="s">
        <v>20</v>
      </c>
      <c r="D577" s="1">
        <v>93676.709210000015</v>
      </c>
      <c r="E577" s="1">
        <v>392635.67982800008</v>
      </c>
      <c r="F577" s="13">
        <v>0</v>
      </c>
      <c r="G577" s="13">
        <v>0.2385843009760002</v>
      </c>
      <c r="H577" t="s">
        <v>26</v>
      </c>
      <c r="I577" t="s">
        <v>17</v>
      </c>
      <c r="J577">
        <v>2018</v>
      </c>
      <c r="K577">
        <v>8</v>
      </c>
      <c r="L577" s="12">
        <v>-4.4184959959755696</v>
      </c>
      <c r="M577" s="1">
        <v>1521947.331797</v>
      </c>
      <c r="N577" s="12">
        <v>-2.8517974041425909</v>
      </c>
      <c r="O577" s="13">
        <v>6.1550559111262844E-2</v>
      </c>
      <c r="P577" s="12">
        <v>-0.17552972469702446</v>
      </c>
      <c r="Q577" s="12">
        <v>-4.5940257206725938</v>
      </c>
      <c r="R577" s="2">
        <f>DATE(CURR[[#This Row],[YEAR]],CURR[[#This Row],[MONTH]],1)</f>
        <v>43313</v>
      </c>
      <c r="S577" t="str">
        <f>IF(AND(CURR[[#This Row],[DATE]]&gt;=DATE(2023,6,1),CURR[[#This Row],[DATE]]&lt;=DATE(2024,5,31)),"Y","N")</f>
        <v>N</v>
      </c>
    </row>
    <row r="578" spans="1:19" x14ac:dyDescent="0.25">
      <c r="A578" t="s">
        <v>34</v>
      </c>
      <c r="B578" t="s">
        <v>14</v>
      </c>
      <c r="C578" t="s">
        <v>15</v>
      </c>
      <c r="D578" s="1">
        <v>4024.9845919999993</v>
      </c>
      <c r="E578" s="1">
        <v>17979.61346</v>
      </c>
      <c r="F578" s="13">
        <v>0</v>
      </c>
      <c r="G578" s="13">
        <v>0.22386380001742257</v>
      </c>
      <c r="H578" t="s">
        <v>16</v>
      </c>
      <c r="I578" t="s">
        <v>17</v>
      </c>
      <c r="J578">
        <v>2018</v>
      </c>
      <c r="K578">
        <v>9</v>
      </c>
      <c r="L578" s="12">
        <v>-1.0263774863816215</v>
      </c>
      <c r="M578" s="1">
        <v>12455.160336000001</v>
      </c>
      <c r="N578" s="12">
        <v>-2.8790867573256191</v>
      </c>
      <c r="O578" s="13">
        <v>0.32315799101889608</v>
      </c>
      <c r="P578" s="12">
        <v>-0.93039989246645505</v>
      </c>
      <c r="Q578" s="12">
        <v>-1.9567773788480767</v>
      </c>
      <c r="R578" s="2">
        <f>DATE(CURR[[#This Row],[YEAR]],CURR[[#This Row],[MONTH]],1)</f>
        <v>43344</v>
      </c>
      <c r="S578" t="str">
        <f>IF(AND(CURR[[#This Row],[DATE]]&gt;=DATE(2023,6,1),CURR[[#This Row],[DATE]]&lt;=DATE(2024,5,31)),"Y","N")</f>
        <v>N</v>
      </c>
    </row>
    <row r="579" spans="1:19" x14ac:dyDescent="0.25">
      <c r="A579" t="s">
        <v>34</v>
      </c>
      <c r="B579" t="s">
        <v>14</v>
      </c>
      <c r="C579" t="s">
        <v>15</v>
      </c>
      <c r="D579" s="1">
        <v>12455.160336000001</v>
      </c>
      <c r="E579" s="1">
        <v>65151.989092000003</v>
      </c>
      <c r="F579" s="13">
        <v>0.19117083775312343</v>
      </c>
      <c r="G579" s="13">
        <v>0</v>
      </c>
      <c r="H579" t="s">
        <v>21</v>
      </c>
      <c r="I579" t="s">
        <v>23</v>
      </c>
      <c r="J579">
        <v>2018</v>
      </c>
      <c r="K579">
        <v>9</v>
      </c>
      <c r="L579" s="12">
        <v>-1.2935874893897452</v>
      </c>
      <c r="M579" s="1">
        <v>12455.160336000001</v>
      </c>
      <c r="N579" s="12">
        <v>-2.8790867573256191</v>
      </c>
      <c r="O579" s="13">
        <v>0</v>
      </c>
      <c r="P579" s="12">
        <v>0</v>
      </c>
      <c r="Q579" s="12">
        <v>0</v>
      </c>
      <c r="R579" s="2">
        <f>DATE(CURR[[#This Row],[YEAR]],CURR[[#This Row],[MONTH]],1)</f>
        <v>43344</v>
      </c>
      <c r="S579" t="str">
        <f>IF(AND(CURR[[#This Row],[DATE]]&gt;=DATE(2023,6,1),CURR[[#This Row],[DATE]]&lt;=DATE(2024,5,31)),"Y","N")</f>
        <v>N</v>
      </c>
    </row>
    <row r="580" spans="1:19" x14ac:dyDescent="0.25">
      <c r="A580" t="s">
        <v>34</v>
      </c>
      <c r="B580" t="s">
        <v>14</v>
      </c>
      <c r="C580" t="s">
        <v>15</v>
      </c>
      <c r="D580" s="1">
        <v>12455.160336000001</v>
      </c>
      <c r="E580" s="1">
        <v>65151.989092000003</v>
      </c>
      <c r="F580" s="13">
        <v>0.19117083775312343</v>
      </c>
      <c r="G580" s="13">
        <v>0</v>
      </c>
      <c r="H580" t="s">
        <v>21</v>
      </c>
      <c r="I580" t="s">
        <v>22</v>
      </c>
      <c r="J580">
        <v>2018</v>
      </c>
      <c r="K580">
        <v>9</v>
      </c>
      <c r="L580" s="12">
        <v>-1.5854992679358741</v>
      </c>
      <c r="M580" s="1">
        <v>12455.160336000001</v>
      </c>
      <c r="N580" s="12">
        <v>-2.8790867573256191</v>
      </c>
      <c r="O580" s="13">
        <v>0</v>
      </c>
      <c r="P580" s="12">
        <v>0</v>
      </c>
      <c r="Q580" s="12">
        <v>0</v>
      </c>
      <c r="R580" s="2">
        <f>DATE(CURR[[#This Row],[YEAR]],CURR[[#This Row],[MONTH]],1)</f>
        <v>43344</v>
      </c>
      <c r="S580" t="str">
        <f>IF(AND(CURR[[#This Row],[DATE]]&gt;=DATE(2023,6,1),CURR[[#This Row],[DATE]]&lt;=DATE(2024,5,31)),"Y","N")</f>
        <v>N</v>
      </c>
    </row>
    <row r="581" spans="1:19" x14ac:dyDescent="0.25">
      <c r="A581" t="s">
        <v>34</v>
      </c>
      <c r="B581" t="s">
        <v>14</v>
      </c>
      <c r="C581" t="s">
        <v>15</v>
      </c>
      <c r="D581" s="1">
        <v>5507.3723679999994</v>
      </c>
      <c r="E581" s="1">
        <v>25150.455595999996</v>
      </c>
      <c r="F581" s="13">
        <v>0</v>
      </c>
      <c r="G581" s="13">
        <v>0.21897704186622799</v>
      </c>
      <c r="H581" t="s">
        <v>24</v>
      </c>
      <c r="I581" t="s">
        <v>17</v>
      </c>
      <c r="J581">
        <v>2018</v>
      </c>
      <c r="K581">
        <v>9</v>
      </c>
      <c r="L581" s="12">
        <v>-1.97016943237204</v>
      </c>
      <c r="M581" s="1">
        <v>12455.160336000001</v>
      </c>
      <c r="N581" s="12">
        <v>-2.8790867573256191</v>
      </c>
      <c r="O581" s="13">
        <v>0.44217595112619024</v>
      </c>
      <c r="P581" s="12">
        <v>-1.2730629252952745</v>
      </c>
      <c r="Q581" s="12">
        <v>-3.2432323576673143</v>
      </c>
      <c r="R581" s="2">
        <f>DATE(CURR[[#This Row],[YEAR]],CURR[[#This Row],[MONTH]],1)</f>
        <v>43344</v>
      </c>
      <c r="S581" t="str">
        <f>IF(AND(CURR[[#This Row],[DATE]]&gt;=DATE(2023,6,1),CURR[[#This Row],[DATE]]&lt;=DATE(2024,5,31)),"Y","N")</f>
        <v>N</v>
      </c>
    </row>
    <row r="582" spans="1:19" x14ac:dyDescent="0.25">
      <c r="A582" t="s">
        <v>34</v>
      </c>
      <c r="B582" t="s">
        <v>14</v>
      </c>
      <c r="C582" t="s">
        <v>15</v>
      </c>
      <c r="D582" s="1">
        <v>1619.1704639999996</v>
      </c>
      <c r="E582" s="1">
        <v>16552.582556000001</v>
      </c>
      <c r="F582" s="13">
        <v>0</v>
      </c>
      <c r="G582" s="13">
        <v>9.7819808994885862E-2</v>
      </c>
      <c r="H582" t="s">
        <v>25</v>
      </c>
      <c r="I582" t="s">
        <v>17</v>
      </c>
      <c r="J582">
        <v>2018</v>
      </c>
      <c r="K582">
        <v>9</v>
      </c>
      <c r="L582" s="12">
        <v>-1.06255747749186</v>
      </c>
      <c r="M582" s="1">
        <v>12455.160336000001</v>
      </c>
      <c r="N582" s="12">
        <v>-2.8790867573256191</v>
      </c>
      <c r="O582" s="13">
        <v>0.12999996951624948</v>
      </c>
      <c r="P582" s="12">
        <v>-0.37428119068696808</v>
      </c>
      <c r="Q582" s="12">
        <v>-1.4368386681788281</v>
      </c>
      <c r="R582" s="2">
        <f>DATE(CURR[[#This Row],[YEAR]],CURR[[#This Row],[MONTH]],1)</f>
        <v>43344</v>
      </c>
      <c r="S582" t="str">
        <f>IF(AND(CURR[[#This Row],[DATE]]&gt;=DATE(2023,6,1),CURR[[#This Row],[DATE]]&lt;=DATE(2024,5,31)),"Y","N")</f>
        <v>N</v>
      </c>
    </row>
    <row r="583" spans="1:19" x14ac:dyDescent="0.25">
      <c r="A583" t="s">
        <v>34</v>
      </c>
      <c r="B583" t="s">
        <v>14</v>
      </c>
      <c r="C583" t="s">
        <v>15</v>
      </c>
      <c r="D583" s="1">
        <v>1303.6329120000005</v>
      </c>
      <c r="E583" s="1">
        <v>5469.3374800000011</v>
      </c>
      <c r="F583" s="13">
        <v>0</v>
      </c>
      <c r="G583" s="13">
        <v>0.2383529845739196</v>
      </c>
      <c r="H583" t="s">
        <v>26</v>
      </c>
      <c r="I583" t="s">
        <v>17</v>
      </c>
      <c r="J583">
        <v>2018</v>
      </c>
      <c r="K583">
        <v>9</v>
      </c>
      <c r="L583" s="12">
        <v>-2.1340712185832476</v>
      </c>
      <c r="M583" s="1">
        <v>12455.160336000001</v>
      </c>
      <c r="N583" s="12">
        <v>-2.8790867573256191</v>
      </c>
      <c r="O583" s="13">
        <v>0.10466608833866403</v>
      </c>
      <c r="P583" s="12">
        <v>-0.30134274887692103</v>
      </c>
      <c r="Q583" s="12">
        <v>-2.4354139674601685</v>
      </c>
      <c r="R583" s="2">
        <f>DATE(CURR[[#This Row],[YEAR]],CURR[[#This Row],[MONTH]],1)</f>
        <v>43344</v>
      </c>
      <c r="S583" t="str">
        <f>IF(AND(CURR[[#This Row],[DATE]]&gt;=DATE(2023,6,1),CURR[[#This Row],[DATE]]&lt;=DATE(2024,5,31)),"Y","N")</f>
        <v>N</v>
      </c>
    </row>
    <row r="584" spans="1:19" x14ac:dyDescent="0.25">
      <c r="A584" t="s">
        <v>34</v>
      </c>
      <c r="B584" t="s">
        <v>14</v>
      </c>
      <c r="C584" t="s">
        <v>18</v>
      </c>
      <c r="D584" s="1">
        <v>5540.8715080000002</v>
      </c>
      <c r="E584" s="1">
        <v>17979.61346</v>
      </c>
      <c r="F584" s="13">
        <v>0</v>
      </c>
      <c r="G584" s="13">
        <v>0.30817522970263012</v>
      </c>
      <c r="H584" t="s">
        <v>16</v>
      </c>
      <c r="I584" t="s">
        <v>17</v>
      </c>
      <c r="J584">
        <v>2018</v>
      </c>
      <c r="K584">
        <v>9</v>
      </c>
      <c r="L584" s="12">
        <v>-1.4129310661332803</v>
      </c>
      <c r="M584" s="1">
        <v>14613.546424</v>
      </c>
      <c r="N584" s="12">
        <v>-3.3780109490275425</v>
      </c>
      <c r="O584" s="13">
        <v>0.37915994839556272</v>
      </c>
      <c r="P584" s="12">
        <v>-1.280806457112929</v>
      </c>
      <c r="Q584" s="12">
        <v>-2.6937375232462095</v>
      </c>
      <c r="R584" s="2">
        <f>DATE(CURR[[#This Row],[YEAR]],CURR[[#This Row],[MONTH]],1)</f>
        <v>43344</v>
      </c>
      <c r="S584" t="str">
        <f>IF(AND(CURR[[#This Row],[DATE]]&gt;=DATE(2023,6,1),CURR[[#This Row],[DATE]]&lt;=DATE(2024,5,31)),"Y","N")</f>
        <v>N</v>
      </c>
    </row>
    <row r="585" spans="1:19" x14ac:dyDescent="0.25">
      <c r="A585" t="s">
        <v>34</v>
      </c>
      <c r="B585" t="s">
        <v>14</v>
      </c>
      <c r="C585" t="s">
        <v>18</v>
      </c>
      <c r="D585" s="1">
        <v>14613.546424</v>
      </c>
      <c r="E585" s="1">
        <v>65151.989092000003</v>
      </c>
      <c r="F585" s="13">
        <v>0.22429931346170359</v>
      </c>
      <c r="G585" s="13">
        <v>0</v>
      </c>
      <c r="H585" t="s">
        <v>21</v>
      </c>
      <c r="I585" t="s">
        <v>22</v>
      </c>
      <c r="J585">
        <v>2018</v>
      </c>
      <c r="K585">
        <v>9</v>
      </c>
      <c r="L585" s="12">
        <v>-1.8602544272537185</v>
      </c>
      <c r="M585" s="1">
        <v>14613.546424</v>
      </c>
      <c r="N585" s="12">
        <v>-3.3780109490275425</v>
      </c>
      <c r="O585" s="13">
        <v>0</v>
      </c>
      <c r="P585" s="12">
        <v>0</v>
      </c>
      <c r="Q585" s="12">
        <v>0</v>
      </c>
      <c r="R585" s="2">
        <f>DATE(CURR[[#This Row],[YEAR]],CURR[[#This Row],[MONTH]],1)</f>
        <v>43344</v>
      </c>
      <c r="S585" t="str">
        <f>IF(AND(CURR[[#This Row],[DATE]]&gt;=DATE(2023,6,1),CURR[[#This Row],[DATE]]&lt;=DATE(2024,5,31)),"Y","N")</f>
        <v>N</v>
      </c>
    </row>
    <row r="586" spans="1:19" x14ac:dyDescent="0.25">
      <c r="A586" t="s">
        <v>34</v>
      </c>
      <c r="B586" t="s">
        <v>14</v>
      </c>
      <c r="C586" t="s">
        <v>18</v>
      </c>
      <c r="D586" s="1">
        <v>14613.546424</v>
      </c>
      <c r="E586" s="1">
        <v>65151.989092000003</v>
      </c>
      <c r="F586" s="13">
        <v>0.22429931346170359</v>
      </c>
      <c r="G586" s="13">
        <v>0</v>
      </c>
      <c r="H586" t="s">
        <v>21</v>
      </c>
      <c r="I586" t="s">
        <v>23</v>
      </c>
      <c r="J586">
        <v>2018</v>
      </c>
      <c r="K586">
        <v>9</v>
      </c>
      <c r="L586" s="12">
        <v>-1.517756521773824</v>
      </c>
      <c r="M586" s="1">
        <v>14613.546424</v>
      </c>
      <c r="N586" s="12">
        <v>-3.3780109490275425</v>
      </c>
      <c r="O586" s="13">
        <v>0</v>
      </c>
      <c r="P586" s="12">
        <v>0</v>
      </c>
      <c r="Q586" s="12">
        <v>0</v>
      </c>
      <c r="R586" s="2">
        <f>DATE(CURR[[#This Row],[YEAR]],CURR[[#This Row],[MONTH]],1)</f>
        <v>43344</v>
      </c>
      <c r="S586" t="str">
        <f>IF(AND(CURR[[#This Row],[DATE]]&gt;=DATE(2023,6,1),CURR[[#This Row],[DATE]]&lt;=DATE(2024,5,31)),"Y","N")</f>
        <v>N</v>
      </c>
    </row>
    <row r="587" spans="1:19" x14ac:dyDescent="0.25">
      <c r="A587" t="s">
        <v>34</v>
      </c>
      <c r="B587" t="s">
        <v>14</v>
      </c>
      <c r="C587" t="s">
        <v>18</v>
      </c>
      <c r="D587" s="1">
        <v>5115.6108599999998</v>
      </c>
      <c r="E587" s="1">
        <v>25150.455595999996</v>
      </c>
      <c r="F587" s="13">
        <v>0</v>
      </c>
      <c r="G587" s="13">
        <v>0.20340032571074385</v>
      </c>
      <c r="H587" t="s">
        <v>24</v>
      </c>
      <c r="I587" t="s">
        <v>17</v>
      </c>
      <c r="J587">
        <v>2018</v>
      </c>
      <c r="K587">
        <v>9</v>
      </c>
      <c r="L587" s="12">
        <v>-1.8300233706446276</v>
      </c>
      <c r="M587" s="1">
        <v>14613.546424</v>
      </c>
      <c r="N587" s="12">
        <v>-3.3780109490275425</v>
      </c>
      <c r="O587" s="13">
        <v>0.35005950722533524</v>
      </c>
      <c r="P587" s="12">
        <v>-1.1825048482183687</v>
      </c>
      <c r="Q587" s="12">
        <v>-3.0125282188629963</v>
      </c>
      <c r="R587" s="2">
        <f>DATE(CURR[[#This Row],[YEAR]],CURR[[#This Row],[MONTH]],1)</f>
        <v>43344</v>
      </c>
      <c r="S587" t="str">
        <f>IF(AND(CURR[[#This Row],[DATE]]&gt;=DATE(2023,6,1),CURR[[#This Row],[DATE]]&lt;=DATE(2024,5,31)),"Y","N")</f>
        <v>N</v>
      </c>
    </row>
    <row r="588" spans="1:19" x14ac:dyDescent="0.25">
      <c r="A588" t="s">
        <v>34</v>
      </c>
      <c r="B588" t="s">
        <v>14</v>
      </c>
      <c r="C588" t="s">
        <v>18</v>
      </c>
      <c r="D588" s="1">
        <v>1279.6875840000002</v>
      </c>
      <c r="E588" s="1">
        <v>16552.582556000001</v>
      </c>
      <c r="F588" s="13">
        <v>0</v>
      </c>
      <c r="G588" s="13">
        <v>7.7310448666884163E-2</v>
      </c>
      <c r="H588" t="s">
        <v>25</v>
      </c>
      <c r="I588" t="s">
        <v>17</v>
      </c>
      <c r="J588">
        <v>2018</v>
      </c>
      <c r="K588">
        <v>9</v>
      </c>
      <c r="L588" s="12">
        <v>-0.83977668902975566</v>
      </c>
      <c r="M588" s="1">
        <v>14613.546424</v>
      </c>
      <c r="N588" s="12">
        <v>-3.3780109490275425</v>
      </c>
      <c r="O588" s="13">
        <v>8.7568585124440032E-2</v>
      </c>
      <c r="P588" s="12">
        <v>-0.29580763934120879</v>
      </c>
      <c r="Q588" s="12">
        <v>-1.1355843283709643</v>
      </c>
      <c r="R588" s="2">
        <f>DATE(CURR[[#This Row],[YEAR]],CURR[[#This Row],[MONTH]],1)</f>
        <v>43344</v>
      </c>
      <c r="S588" t="str">
        <f>IF(AND(CURR[[#This Row],[DATE]]&gt;=DATE(2023,6,1),CURR[[#This Row],[DATE]]&lt;=DATE(2024,5,31)),"Y","N")</f>
        <v>N</v>
      </c>
    </row>
    <row r="589" spans="1:19" x14ac:dyDescent="0.25">
      <c r="A589" t="s">
        <v>34</v>
      </c>
      <c r="B589" t="s">
        <v>14</v>
      </c>
      <c r="C589" t="s">
        <v>18</v>
      </c>
      <c r="D589" s="1">
        <v>2677.3764720000008</v>
      </c>
      <c r="E589" s="1">
        <v>5469.3374800000011</v>
      </c>
      <c r="F589" s="13">
        <v>0</v>
      </c>
      <c r="G589" s="13">
        <v>0.48952482486050586</v>
      </c>
      <c r="H589" t="s">
        <v>26</v>
      </c>
      <c r="I589" t="s">
        <v>17</v>
      </c>
      <c r="J589">
        <v>2018</v>
      </c>
      <c r="K589">
        <v>9</v>
      </c>
      <c r="L589" s="12">
        <v>-4.3829148663033735</v>
      </c>
      <c r="M589" s="1">
        <v>14613.546424</v>
      </c>
      <c r="N589" s="12">
        <v>-3.3780109490275425</v>
      </c>
      <c r="O589" s="13">
        <v>0.18321195925466208</v>
      </c>
      <c r="P589" s="12">
        <v>-0.61889200435503644</v>
      </c>
      <c r="Q589" s="12">
        <v>-5.0018068706584096</v>
      </c>
      <c r="R589" s="2">
        <f>DATE(CURR[[#This Row],[YEAR]],CURR[[#This Row],[MONTH]],1)</f>
        <v>43344</v>
      </c>
      <c r="S589" t="str">
        <f>IF(AND(CURR[[#This Row],[DATE]]&gt;=DATE(2023,6,1),CURR[[#This Row],[DATE]]&lt;=DATE(2024,5,31)),"Y","N")</f>
        <v>N</v>
      </c>
    </row>
    <row r="590" spans="1:19" x14ac:dyDescent="0.25">
      <c r="A590" t="s">
        <v>34</v>
      </c>
      <c r="B590" t="s">
        <v>14</v>
      </c>
      <c r="C590" t="s">
        <v>19</v>
      </c>
      <c r="D590" s="1">
        <v>5.1297920000000001</v>
      </c>
      <c r="E590" s="1">
        <v>17979.61346</v>
      </c>
      <c r="F590" s="13">
        <v>0</v>
      </c>
      <c r="G590" s="13">
        <v>2.8531158422356873E-4</v>
      </c>
      <c r="H590" t="s">
        <v>16</v>
      </c>
      <c r="I590" t="s">
        <v>17</v>
      </c>
      <c r="J590">
        <v>2018</v>
      </c>
      <c r="K590">
        <v>9</v>
      </c>
      <c r="L590" s="12">
        <v>-1.3081051363737872E-3</v>
      </c>
      <c r="M590" s="1">
        <v>16829.940196</v>
      </c>
      <c r="N590" s="12">
        <v>-3.8903439729180653</v>
      </c>
      <c r="O590" s="13">
        <v>3.0480155842854429E-4</v>
      </c>
      <c r="P590" s="12">
        <v>-1.1857829057685208E-3</v>
      </c>
      <c r="Q590" s="12">
        <v>-2.493888042142308E-3</v>
      </c>
      <c r="R590" s="2">
        <f>DATE(CURR[[#This Row],[YEAR]],CURR[[#This Row],[MONTH]],1)</f>
        <v>43344</v>
      </c>
      <c r="S590" t="str">
        <f>IF(AND(CURR[[#This Row],[DATE]]&gt;=DATE(2023,6,1),CURR[[#This Row],[DATE]]&lt;=DATE(2024,5,31)),"Y","N")</f>
        <v>N</v>
      </c>
    </row>
    <row r="591" spans="1:19" x14ac:dyDescent="0.25">
      <c r="A591" t="s">
        <v>34</v>
      </c>
      <c r="B591" t="s">
        <v>14</v>
      </c>
      <c r="C591" t="s">
        <v>19</v>
      </c>
      <c r="D591" s="1">
        <v>16829.940196</v>
      </c>
      <c r="E591" s="1">
        <v>65151.989092000003</v>
      </c>
      <c r="F591" s="13">
        <v>0.25831813319213837</v>
      </c>
      <c r="G591" s="13">
        <v>0</v>
      </c>
      <c r="H591" t="s">
        <v>21</v>
      </c>
      <c r="I591" t="s">
        <v>22</v>
      </c>
      <c r="J591">
        <v>2018</v>
      </c>
      <c r="K591">
        <v>9</v>
      </c>
      <c r="L591" s="12">
        <v>-2.1423937661433685</v>
      </c>
      <c r="M591" s="1">
        <v>16829.940196</v>
      </c>
      <c r="N591" s="12">
        <v>-3.8903439729180653</v>
      </c>
      <c r="O591" s="13">
        <v>0</v>
      </c>
      <c r="P591" s="12">
        <v>0</v>
      </c>
      <c r="Q591" s="12">
        <v>0</v>
      </c>
      <c r="R591" s="2">
        <f>DATE(CURR[[#This Row],[YEAR]],CURR[[#This Row],[MONTH]],1)</f>
        <v>43344</v>
      </c>
      <c r="S591" t="str">
        <f>IF(AND(CURR[[#This Row],[DATE]]&gt;=DATE(2023,6,1),CURR[[#This Row],[DATE]]&lt;=DATE(2024,5,31)),"Y","N")</f>
        <v>N</v>
      </c>
    </row>
    <row r="592" spans="1:19" x14ac:dyDescent="0.25">
      <c r="A592" t="s">
        <v>34</v>
      </c>
      <c r="B592" t="s">
        <v>14</v>
      </c>
      <c r="C592" t="s">
        <v>19</v>
      </c>
      <c r="D592" s="1">
        <v>16829.940196</v>
      </c>
      <c r="E592" s="1">
        <v>65151.989092000003</v>
      </c>
      <c r="F592" s="13">
        <v>0.25831813319213837</v>
      </c>
      <c r="G592" s="13">
        <v>0</v>
      </c>
      <c r="H592" t="s">
        <v>21</v>
      </c>
      <c r="I592" t="s">
        <v>23</v>
      </c>
      <c r="J592">
        <v>2018</v>
      </c>
      <c r="K592">
        <v>9</v>
      </c>
      <c r="L592" s="12">
        <v>-1.7479502067746968</v>
      </c>
      <c r="M592" s="1">
        <v>16829.940196</v>
      </c>
      <c r="N592" s="12">
        <v>-3.8903439729180653</v>
      </c>
      <c r="O592" s="13">
        <v>0</v>
      </c>
      <c r="P592" s="12">
        <v>0</v>
      </c>
      <c r="Q592" s="12">
        <v>0</v>
      </c>
      <c r="R592" s="2">
        <f>DATE(CURR[[#This Row],[YEAR]],CURR[[#This Row],[MONTH]],1)</f>
        <v>43344</v>
      </c>
      <c r="S592" t="str">
        <f>IF(AND(CURR[[#This Row],[DATE]]&gt;=DATE(2023,6,1),CURR[[#This Row],[DATE]]&lt;=DATE(2024,5,31)),"Y","N")</f>
        <v>N</v>
      </c>
    </row>
    <row r="593" spans="1:19" x14ac:dyDescent="0.25">
      <c r="A593" t="s">
        <v>34</v>
      </c>
      <c r="B593" t="s">
        <v>14</v>
      </c>
      <c r="C593" t="s">
        <v>19</v>
      </c>
      <c r="D593" s="1">
        <v>5297.5448079999996</v>
      </c>
      <c r="E593" s="1">
        <v>25150.455595999996</v>
      </c>
      <c r="F593" s="13">
        <v>0</v>
      </c>
      <c r="G593" s="13">
        <v>0.21063414886378984</v>
      </c>
      <c r="H593" t="s">
        <v>24</v>
      </c>
      <c r="I593" t="s">
        <v>17</v>
      </c>
      <c r="J593">
        <v>2018</v>
      </c>
      <c r="K593">
        <v>9</v>
      </c>
      <c r="L593" s="12">
        <v>-1.8951071672557023</v>
      </c>
      <c r="M593" s="1">
        <v>16829.940196</v>
      </c>
      <c r="N593" s="12">
        <v>-3.8903439729180653</v>
      </c>
      <c r="O593" s="13">
        <v>0.31476908095366113</v>
      </c>
      <c r="P593" s="12">
        <v>-1.2245599969490342</v>
      </c>
      <c r="Q593" s="12">
        <v>-3.1196671642047367</v>
      </c>
      <c r="R593" s="2">
        <f>DATE(CURR[[#This Row],[YEAR]],CURR[[#This Row],[MONTH]],1)</f>
        <v>43344</v>
      </c>
      <c r="S593" t="str">
        <f>IF(AND(CURR[[#This Row],[DATE]]&gt;=DATE(2023,6,1),CURR[[#This Row],[DATE]]&lt;=DATE(2024,5,31)),"Y","N")</f>
        <v>N</v>
      </c>
    </row>
    <row r="594" spans="1:19" x14ac:dyDescent="0.25">
      <c r="A594" t="s">
        <v>34</v>
      </c>
      <c r="B594" t="s">
        <v>14</v>
      </c>
      <c r="C594" t="s">
        <v>19</v>
      </c>
      <c r="D594" s="1">
        <v>11123.192568</v>
      </c>
      <c r="E594" s="1">
        <v>16552.582556000001</v>
      </c>
      <c r="F594" s="13">
        <v>0</v>
      </c>
      <c r="G594" s="13">
        <v>0.67199136632416623</v>
      </c>
      <c r="H594" t="s">
        <v>25</v>
      </c>
      <c r="I594" t="s">
        <v>17</v>
      </c>
      <c r="J594">
        <v>2018</v>
      </c>
      <c r="K594">
        <v>9</v>
      </c>
      <c r="L594" s="12">
        <v>-7.2994361615963159</v>
      </c>
      <c r="M594" s="1">
        <v>16829.940196</v>
      </c>
      <c r="N594" s="12">
        <v>-3.8903439729180653</v>
      </c>
      <c r="O594" s="13">
        <v>0.66091693960051434</v>
      </c>
      <c r="P594" s="12">
        <v>-2.5711942325743138</v>
      </c>
      <c r="Q594" s="12">
        <v>-9.8706303941706288</v>
      </c>
      <c r="R594" s="2">
        <f>DATE(CURR[[#This Row],[YEAR]],CURR[[#This Row],[MONTH]],1)</f>
        <v>43344</v>
      </c>
      <c r="S594" t="str">
        <f>IF(AND(CURR[[#This Row],[DATE]]&gt;=DATE(2023,6,1),CURR[[#This Row],[DATE]]&lt;=DATE(2024,5,31)),"Y","N")</f>
        <v>N</v>
      </c>
    </row>
    <row r="595" spans="1:19" x14ac:dyDescent="0.25">
      <c r="A595" t="s">
        <v>34</v>
      </c>
      <c r="B595" t="s">
        <v>14</v>
      </c>
      <c r="C595" t="s">
        <v>19</v>
      </c>
      <c r="D595" s="1">
        <v>404.07302800000002</v>
      </c>
      <c r="E595" s="1">
        <v>5469.3374800000011</v>
      </c>
      <c r="F595" s="13">
        <v>0</v>
      </c>
      <c r="G595" s="13">
        <v>7.3879702884964399E-2</v>
      </c>
      <c r="H595" t="s">
        <v>26</v>
      </c>
      <c r="I595" t="s">
        <v>17</v>
      </c>
      <c r="J595">
        <v>2018</v>
      </c>
      <c r="K595">
        <v>9</v>
      </c>
      <c r="L595" s="12">
        <v>-0.66147502975943762</v>
      </c>
      <c r="M595" s="1">
        <v>16829.940196</v>
      </c>
      <c r="N595" s="12">
        <v>-3.8903439729180653</v>
      </c>
      <c r="O595" s="13">
        <v>2.4009177887395983E-2</v>
      </c>
      <c r="P595" s="12">
        <v>-9.3403960488948654E-2</v>
      </c>
      <c r="Q595" s="12">
        <v>-0.75487899024838623</v>
      </c>
      <c r="R595" s="2">
        <f>DATE(CURR[[#This Row],[YEAR]],CURR[[#This Row],[MONTH]],1)</f>
        <v>43344</v>
      </c>
      <c r="S595" t="str">
        <f>IF(AND(CURR[[#This Row],[DATE]]&gt;=DATE(2023,6,1),CURR[[#This Row],[DATE]]&lt;=DATE(2024,5,31)),"Y","N")</f>
        <v>N</v>
      </c>
    </row>
    <row r="596" spans="1:19" x14ac:dyDescent="0.25">
      <c r="A596" t="s">
        <v>34</v>
      </c>
      <c r="B596" t="s">
        <v>14</v>
      </c>
      <c r="C596" t="s">
        <v>20</v>
      </c>
      <c r="D596" s="1">
        <v>8408.6275679999999</v>
      </c>
      <c r="E596" s="1">
        <v>17979.61346</v>
      </c>
      <c r="F596" s="13">
        <v>0</v>
      </c>
      <c r="G596" s="13">
        <v>0.46767565869572369</v>
      </c>
      <c r="H596" t="s">
        <v>16</v>
      </c>
      <c r="I596" t="s">
        <v>17</v>
      </c>
      <c r="J596">
        <v>2018</v>
      </c>
      <c r="K596">
        <v>9</v>
      </c>
      <c r="L596" s="12">
        <v>-2.1442134323487241</v>
      </c>
      <c r="M596" s="1">
        <v>21253.342135999999</v>
      </c>
      <c r="N596" s="12">
        <v>-4.9128404807287733</v>
      </c>
      <c r="O596" s="13">
        <v>0.39563789611032685</v>
      </c>
      <c r="P596" s="12">
        <v>-1.9437058717211786</v>
      </c>
      <c r="Q596" s="12">
        <v>-4.0879193040699029</v>
      </c>
      <c r="R596" s="2">
        <f>DATE(CURR[[#This Row],[YEAR]],CURR[[#This Row],[MONTH]],1)</f>
        <v>43344</v>
      </c>
      <c r="S596" t="str">
        <f>IF(AND(CURR[[#This Row],[DATE]]&gt;=DATE(2023,6,1),CURR[[#This Row],[DATE]]&lt;=DATE(2024,5,31)),"Y","N")</f>
        <v>N</v>
      </c>
    </row>
    <row r="597" spans="1:19" x14ac:dyDescent="0.25">
      <c r="A597" t="s">
        <v>34</v>
      </c>
      <c r="B597" t="s">
        <v>14</v>
      </c>
      <c r="C597" t="s">
        <v>20</v>
      </c>
      <c r="D597" s="1">
        <v>21253.342135999999</v>
      </c>
      <c r="E597" s="1">
        <v>65151.989092000003</v>
      </c>
      <c r="F597" s="13">
        <v>0.32621171559303463</v>
      </c>
      <c r="G597" s="13">
        <v>0</v>
      </c>
      <c r="H597" t="s">
        <v>21</v>
      </c>
      <c r="I597" t="s">
        <v>22</v>
      </c>
      <c r="J597">
        <v>2018</v>
      </c>
      <c r="K597">
        <v>9</v>
      </c>
      <c r="L597" s="12">
        <v>-2.7054776886670395</v>
      </c>
      <c r="M597" s="1">
        <v>21253.342135999999</v>
      </c>
      <c r="N597" s="12">
        <v>-4.9128404807287733</v>
      </c>
      <c r="O597" s="13">
        <v>0</v>
      </c>
      <c r="P597" s="12">
        <v>0</v>
      </c>
      <c r="Q597" s="12">
        <v>0</v>
      </c>
      <c r="R597" s="2">
        <f>DATE(CURR[[#This Row],[YEAR]],CURR[[#This Row],[MONTH]],1)</f>
        <v>43344</v>
      </c>
      <c r="S597" t="str">
        <f>IF(AND(CURR[[#This Row],[DATE]]&gt;=DATE(2023,6,1),CURR[[#This Row],[DATE]]&lt;=DATE(2024,5,31)),"Y","N")</f>
        <v>N</v>
      </c>
    </row>
    <row r="598" spans="1:19" x14ac:dyDescent="0.25">
      <c r="A598" t="s">
        <v>34</v>
      </c>
      <c r="B598" t="s">
        <v>14</v>
      </c>
      <c r="C598" t="s">
        <v>20</v>
      </c>
      <c r="D598" s="1">
        <v>21253.342135999999</v>
      </c>
      <c r="E598" s="1">
        <v>65151.989092000003</v>
      </c>
      <c r="F598" s="13">
        <v>0.32621171559303463</v>
      </c>
      <c r="G598" s="13">
        <v>0</v>
      </c>
      <c r="H598" t="s">
        <v>21</v>
      </c>
      <c r="I598" t="s">
        <v>23</v>
      </c>
      <c r="J598">
        <v>2018</v>
      </c>
      <c r="K598">
        <v>9</v>
      </c>
      <c r="L598" s="12">
        <v>-2.2073627920617338</v>
      </c>
      <c r="M598" s="1">
        <v>21253.342135999999</v>
      </c>
      <c r="N598" s="12">
        <v>-4.9128404807287733</v>
      </c>
      <c r="O598" s="13">
        <v>0</v>
      </c>
      <c r="P598" s="12">
        <v>0</v>
      </c>
      <c r="Q598" s="12">
        <v>0</v>
      </c>
      <c r="R598" s="2">
        <f>DATE(CURR[[#This Row],[YEAR]],CURR[[#This Row],[MONTH]],1)</f>
        <v>43344</v>
      </c>
      <c r="S598" t="str">
        <f>IF(AND(CURR[[#This Row],[DATE]]&gt;=DATE(2023,6,1),CURR[[#This Row],[DATE]]&lt;=DATE(2024,5,31)),"Y","N")</f>
        <v>N</v>
      </c>
    </row>
    <row r="599" spans="1:19" x14ac:dyDescent="0.25">
      <c r="A599" t="s">
        <v>34</v>
      </c>
      <c r="B599" t="s">
        <v>14</v>
      </c>
      <c r="C599" t="s">
        <v>20</v>
      </c>
      <c r="D599" s="1">
        <v>9229.9275599999983</v>
      </c>
      <c r="E599" s="1">
        <v>25150.455595999996</v>
      </c>
      <c r="F599" s="13">
        <v>0</v>
      </c>
      <c r="G599" s="13">
        <v>0.3669884835592383</v>
      </c>
      <c r="H599" t="s">
        <v>24</v>
      </c>
      <c r="I599" t="s">
        <v>17</v>
      </c>
      <c r="J599">
        <v>2018</v>
      </c>
      <c r="K599">
        <v>9</v>
      </c>
      <c r="L599" s="12">
        <v>-3.3018506697276306</v>
      </c>
      <c r="M599" s="1">
        <v>21253.342135999999</v>
      </c>
      <c r="N599" s="12">
        <v>-4.9128404807287733</v>
      </c>
      <c r="O599" s="13">
        <v>0.43428122979142536</v>
      </c>
      <c r="P599" s="12">
        <v>-2.1335544057399889</v>
      </c>
      <c r="Q599" s="12">
        <v>-5.4354050754676191</v>
      </c>
      <c r="R599" s="2">
        <f>DATE(CURR[[#This Row],[YEAR]],CURR[[#This Row],[MONTH]],1)</f>
        <v>43344</v>
      </c>
      <c r="S599" t="str">
        <f>IF(AND(CURR[[#This Row],[DATE]]&gt;=DATE(2023,6,1),CURR[[#This Row],[DATE]]&lt;=DATE(2024,5,31)),"Y","N")</f>
        <v>N</v>
      </c>
    </row>
    <row r="600" spans="1:19" x14ac:dyDescent="0.25">
      <c r="A600" t="s">
        <v>34</v>
      </c>
      <c r="B600" t="s">
        <v>14</v>
      </c>
      <c r="C600" t="s">
        <v>20</v>
      </c>
      <c r="D600" s="1">
        <v>2530.5319399999998</v>
      </c>
      <c r="E600" s="1">
        <v>16552.582556000001</v>
      </c>
      <c r="F600" s="13">
        <v>0</v>
      </c>
      <c r="G600" s="13">
        <v>0.1528783760140637</v>
      </c>
      <c r="H600" t="s">
        <v>25</v>
      </c>
      <c r="I600" t="s">
        <v>17</v>
      </c>
      <c r="J600">
        <v>2018</v>
      </c>
      <c r="K600">
        <v>9</v>
      </c>
      <c r="L600" s="12">
        <v>-1.6606254218820675</v>
      </c>
      <c r="M600" s="1">
        <v>21253.342135999999</v>
      </c>
      <c r="N600" s="12">
        <v>-4.9128404807287733</v>
      </c>
      <c r="O600" s="13">
        <v>0.119065129794982</v>
      </c>
      <c r="P600" s="12">
        <v>-0.58494798950001314</v>
      </c>
      <c r="Q600" s="12">
        <v>-2.2455734113820807</v>
      </c>
      <c r="R600" s="2">
        <f>DATE(CURR[[#This Row],[YEAR]],CURR[[#This Row],[MONTH]],1)</f>
        <v>43344</v>
      </c>
      <c r="S600" t="str">
        <f>IF(AND(CURR[[#This Row],[DATE]]&gt;=DATE(2023,6,1),CURR[[#This Row],[DATE]]&lt;=DATE(2024,5,31)),"Y","N")</f>
        <v>N</v>
      </c>
    </row>
    <row r="601" spans="1:19" x14ac:dyDescent="0.25">
      <c r="A601" t="s">
        <v>34</v>
      </c>
      <c r="B601" t="s">
        <v>14</v>
      </c>
      <c r="C601" t="s">
        <v>20</v>
      </c>
      <c r="D601" s="1">
        <v>1084.2550680000002</v>
      </c>
      <c r="E601" s="1">
        <v>5469.3374800000011</v>
      </c>
      <c r="F601" s="13">
        <v>0</v>
      </c>
      <c r="G601" s="13">
        <v>0.19824248768061023</v>
      </c>
      <c r="H601" t="s">
        <v>26</v>
      </c>
      <c r="I601" t="s">
        <v>17</v>
      </c>
      <c r="J601">
        <v>2018</v>
      </c>
      <c r="K601">
        <v>9</v>
      </c>
      <c r="L601" s="12">
        <v>-1.7749456253539426</v>
      </c>
      <c r="M601" s="1">
        <v>21253.342135999999</v>
      </c>
      <c r="N601" s="12">
        <v>-4.9128404807287733</v>
      </c>
      <c r="O601" s="13">
        <v>5.1015744303265761E-2</v>
      </c>
      <c r="P601" s="12">
        <v>-0.25063221376759232</v>
      </c>
      <c r="Q601" s="12">
        <v>-2.0255778391215351</v>
      </c>
      <c r="R601" s="2">
        <f>DATE(CURR[[#This Row],[YEAR]],CURR[[#This Row],[MONTH]],1)</f>
        <v>43344</v>
      </c>
      <c r="S601" t="str">
        <f>IF(AND(CURR[[#This Row],[DATE]]&gt;=DATE(2023,6,1),CURR[[#This Row],[DATE]]&lt;=DATE(2024,5,31)),"Y","N")</f>
        <v>N</v>
      </c>
    </row>
    <row r="602" spans="1:19" x14ac:dyDescent="0.25">
      <c r="A602" t="s">
        <v>34</v>
      </c>
      <c r="B602" t="s">
        <v>110</v>
      </c>
      <c r="C602" t="s">
        <v>15</v>
      </c>
      <c r="D602" s="1">
        <v>1458668.6304130005</v>
      </c>
      <c r="E602" s="1">
        <v>6649052.5549839931</v>
      </c>
      <c r="F602" s="13">
        <v>0</v>
      </c>
      <c r="G602" s="13">
        <v>0.21937992192881864</v>
      </c>
      <c r="H602" t="s">
        <v>16</v>
      </c>
      <c r="I602" t="s">
        <v>17</v>
      </c>
      <c r="J602">
        <v>2018</v>
      </c>
      <c r="K602">
        <v>9</v>
      </c>
      <c r="L602" s="12">
        <v>-1.0058196672010986</v>
      </c>
      <c r="M602" s="1">
        <v>4595335.6568569979</v>
      </c>
      <c r="N602" s="12">
        <v>-2.8187899410278296</v>
      </c>
      <c r="O602" s="13">
        <v>0.31742373992559753</v>
      </c>
      <c r="P602" s="12">
        <v>-0.89475084514570824</v>
      </c>
      <c r="Q602" s="12">
        <v>-1.9005705123468069</v>
      </c>
      <c r="R602" s="2">
        <f>DATE(CURR[[#This Row],[YEAR]],CURR[[#This Row],[MONTH]],1)</f>
        <v>43344</v>
      </c>
      <c r="S602" t="str">
        <f>IF(AND(CURR[[#This Row],[DATE]]&gt;=DATE(2023,6,1),CURR[[#This Row],[DATE]]&lt;=DATE(2024,5,31)),"Y","N")</f>
        <v>N</v>
      </c>
    </row>
    <row r="603" spans="1:19" x14ac:dyDescent="0.25">
      <c r="A603" t="s">
        <v>34</v>
      </c>
      <c r="B603" t="s">
        <v>110</v>
      </c>
      <c r="C603" t="s">
        <v>15</v>
      </c>
      <c r="D603" s="1">
        <v>4595335.6568569979</v>
      </c>
      <c r="E603" s="1">
        <v>24552042.91914707</v>
      </c>
      <c r="F603" s="13">
        <v>0.18716714010276084</v>
      </c>
      <c r="G603" s="13">
        <v>0</v>
      </c>
      <c r="H603" t="s">
        <v>21</v>
      </c>
      <c r="I603" t="s">
        <v>23</v>
      </c>
      <c r="J603">
        <v>2018</v>
      </c>
      <c r="K603">
        <v>9</v>
      </c>
      <c r="L603" s="12">
        <v>-1.2664958406179987</v>
      </c>
      <c r="M603" s="1">
        <v>4595335.6568569979</v>
      </c>
      <c r="N603" s="12">
        <v>-2.8187899410278296</v>
      </c>
      <c r="O603" s="13">
        <v>0</v>
      </c>
      <c r="P603" s="12">
        <v>0</v>
      </c>
      <c r="Q603" s="12">
        <v>0</v>
      </c>
      <c r="R603" s="2">
        <f>DATE(CURR[[#This Row],[YEAR]],CURR[[#This Row],[MONTH]],1)</f>
        <v>43344</v>
      </c>
      <c r="S603" t="str">
        <f>IF(AND(CURR[[#This Row],[DATE]]&gt;=DATE(2023,6,1),CURR[[#This Row],[DATE]]&lt;=DATE(2024,5,31)),"Y","N")</f>
        <v>N</v>
      </c>
    </row>
    <row r="604" spans="1:19" x14ac:dyDescent="0.25">
      <c r="A604" t="s">
        <v>34</v>
      </c>
      <c r="B604" t="s">
        <v>110</v>
      </c>
      <c r="C604" t="s">
        <v>15</v>
      </c>
      <c r="D604" s="1">
        <v>4595335.6568569979</v>
      </c>
      <c r="E604" s="1">
        <v>24552042.91914707</v>
      </c>
      <c r="F604" s="13">
        <v>0.18716714010276084</v>
      </c>
      <c r="G604" s="13">
        <v>0</v>
      </c>
      <c r="H604" t="s">
        <v>21</v>
      </c>
      <c r="I604" t="s">
        <v>22</v>
      </c>
      <c r="J604">
        <v>2018</v>
      </c>
      <c r="K604">
        <v>9</v>
      </c>
      <c r="L604" s="12">
        <v>-1.552294100409831</v>
      </c>
      <c r="M604" s="1">
        <v>4595335.6568569979</v>
      </c>
      <c r="N604" s="12">
        <v>-2.8187899410278296</v>
      </c>
      <c r="O604" s="13">
        <v>0</v>
      </c>
      <c r="P604" s="12">
        <v>0</v>
      </c>
      <c r="Q604" s="12">
        <v>0</v>
      </c>
      <c r="R604" s="2">
        <f>DATE(CURR[[#This Row],[YEAR]],CURR[[#This Row],[MONTH]],1)</f>
        <v>43344</v>
      </c>
      <c r="S604" t="str">
        <f>IF(AND(CURR[[#This Row],[DATE]]&gt;=DATE(2023,6,1),CURR[[#This Row],[DATE]]&lt;=DATE(2024,5,31)),"Y","N")</f>
        <v>N</v>
      </c>
    </row>
    <row r="605" spans="1:19" x14ac:dyDescent="0.25">
      <c r="A605" t="s">
        <v>34</v>
      </c>
      <c r="B605" t="s">
        <v>110</v>
      </c>
      <c r="C605" t="s">
        <v>15</v>
      </c>
      <c r="D605" s="1">
        <v>1972107.066026001</v>
      </c>
      <c r="E605" s="1">
        <v>8830815.2030350026</v>
      </c>
      <c r="F605" s="13">
        <v>0</v>
      </c>
      <c r="G605" s="13">
        <v>0.22332106613987585</v>
      </c>
      <c r="H605" t="s">
        <v>24</v>
      </c>
      <c r="I605" t="s">
        <v>17</v>
      </c>
      <c r="J605">
        <v>2018</v>
      </c>
      <c r="K605">
        <v>9</v>
      </c>
      <c r="L605" s="12">
        <v>-2.0092532731458665</v>
      </c>
      <c r="M605" s="1">
        <v>4595335.6568569979</v>
      </c>
      <c r="N605" s="12">
        <v>-2.8187899410278296</v>
      </c>
      <c r="O605" s="13">
        <v>0.42915408433403385</v>
      </c>
      <c r="P605" s="12">
        <v>-1.2096952160717835</v>
      </c>
      <c r="Q605" s="12">
        <v>-3.2189484892176501</v>
      </c>
      <c r="R605" s="2">
        <f>DATE(CURR[[#This Row],[YEAR]],CURR[[#This Row],[MONTH]],1)</f>
        <v>43344</v>
      </c>
      <c r="S605" t="str">
        <f>IF(AND(CURR[[#This Row],[DATE]]&gt;=DATE(2023,6,1),CURR[[#This Row],[DATE]]&lt;=DATE(2024,5,31)),"Y","N")</f>
        <v>N</v>
      </c>
    </row>
    <row r="606" spans="1:19" x14ac:dyDescent="0.25">
      <c r="A606" t="s">
        <v>34</v>
      </c>
      <c r="B606" t="s">
        <v>110</v>
      </c>
      <c r="C606" t="s">
        <v>15</v>
      </c>
      <c r="D606" s="1">
        <v>641113.71102299949</v>
      </c>
      <c r="E606" s="1">
        <v>6714038.3577099973</v>
      </c>
      <c r="F606" s="13">
        <v>0</v>
      </c>
      <c r="G606" s="13">
        <v>9.5488538620990021E-2</v>
      </c>
      <c r="H606" t="s">
        <v>25</v>
      </c>
      <c r="I606" t="s">
        <v>17</v>
      </c>
      <c r="J606">
        <v>2018</v>
      </c>
      <c r="K606">
        <v>9</v>
      </c>
      <c r="L606" s="12">
        <v>-1.0372342960903529</v>
      </c>
      <c r="M606" s="1">
        <v>4595335.6568569979</v>
      </c>
      <c r="N606" s="12">
        <v>-2.8187899410278296</v>
      </c>
      <c r="O606" s="13">
        <v>0.13951401135765831</v>
      </c>
      <c r="P606" s="12">
        <v>-0.39326069184740964</v>
      </c>
      <c r="Q606" s="12">
        <v>-1.4304949879377626</v>
      </c>
      <c r="R606" s="2">
        <f>DATE(CURR[[#This Row],[YEAR]],CURR[[#This Row],[MONTH]],1)</f>
        <v>43344</v>
      </c>
      <c r="S606" t="str">
        <f>IF(AND(CURR[[#This Row],[DATE]]&gt;=DATE(2023,6,1),CURR[[#This Row],[DATE]]&lt;=DATE(2024,5,31)),"Y","N")</f>
        <v>N</v>
      </c>
    </row>
    <row r="607" spans="1:19" x14ac:dyDescent="0.25">
      <c r="A607" t="s">
        <v>34</v>
      </c>
      <c r="B607" t="s">
        <v>110</v>
      </c>
      <c r="C607" t="s">
        <v>15</v>
      </c>
      <c r="D607" s="1">
        <v>523446.24939499982</v>
      </c>
      <c r="E607" s="1">
        <v>2358136.8034179988</v>
      </c>
      <c r="F607" s="13">
        <v>0</v>
      </c>
      <c r="G607" s="13">
        <v>0.22197450488720216</v>
      </c>
      <c r="H607" t="s">
        <v>26</v>
      </c>
      <c r="I607" t="s">
        <v>17</v>
      </c>
      <c r="J607">
        <v>2018</v>
      </c>
      <c r="K607">
        <v>9</v>
      </c>
      <c r="L607" s="12">
        <v>-1.987428028165239</v>
      </c>
      <c r="M607" s="1">
        <v>4595335.6568569979</v>
      </c>
      <c r="N607" s="12">
        <v>-2.8187899410278296</v>
      </c>
      <c r="O607" s="13">
        <v>0.11390816438271092</v>
      </c>
      <c r="P607" s="12">
        <v>-0.32108318796293006</v>
      </c>
      <c r="Q607" s="12">
        <v>-2.3085112161281689</v>
      </c>
      <c r="R607" s="2">
        <f>DATE(CURR[[#This Row],[YEAR]],CURR[[#This Row],[MONTH]],1)</f>
        <v>43344</v>
      </c>
      <c r="S607" t="str">
        <f>IF(AND(CURR[[#This Row],[DATE]]&gt;=DATE(2023,6,1),CURR[[#This Row],[DATE]]&lt;=DATE(2024,5,31)),"Y","N")</f>
        <v>N</v>
      </c>
    </row>
    <row r="608" spans="1:19" x14ac:dyDescent="0.25">
      <c r="A608" t="s">
        <v>34</v>
      </c>
      <c r="B608" t="s">
        <v>110</v>
      </c>
      <c r="C608" t="s">
        <v>18</v>
      </c>
      <c r="D608" s="1">
        <v>2653710.2198510012</v>
      </c>
      <c r="E608" s="1">
        <v>6649052.5549839931</v>
      </c>
      <c r="F608" s="13">
        <v>0</v>
      </c>
      <c r="G608" s="13">
        <v>0.39911103091850803</v>
      </c>
      <c r="H608" t="s">
        <v>16</v>
      </c>
      <c r="I608" t="s">
        <v>17</v>
      </c>
      <c r="J608">
        <v>2018</v>
      </c>
      <c r="K608">
        <v>9</v>
      </c>
      <c r="L608" s="12">
        <v>-1.8298562638060958</v>
      </c>
      <c r="M608" s="1">
        <v>6881071.3883509915</v>
      </c>
      <c r="N608" s="12">
        <v>-4.2208657345923601</v>
      </c>
      <c r="O608" s="13">
        <v>0.3856536388132063</v>
      </c>
      <c r="P608" s="12">
        <v>-1.6277922294875207</v>
      </c>
      <c r="Q608" s="12">
        <v>-3.4576484932936165</v>
      </c>
      <c r="R608" s="2">
        <f>DATE(CURR[[#This Row],[YEAR]],CURR[[#This Row],[MONTH]],1)</f>
        <v>43344</v>
      </c>
      <c r="S608" t="str">
        <f>IF(AND(CURR[[#This Row],[DATE]]&gt;=DATE(2023,6,1),CURR[[#This Row],[DATE]]&lt;=DATE(2024,5,31)),"Y","N")</f>
        <v>N</v>
      </c>
    </row>
    <row r="609" spans="1:19" x14ac:dyDescent="0.25">
      <c r="A609" t="s">
        <v>34</v>
      </c>
      <c r="B609" t="s">
        <v>110</v>
      </c>
      <c r="C609" t="s">
        <v>18</v>
      </c>
      <c r="D609" s="1">
        <v>6881071.3883509915</v>
      </c>
      <c r="E609" s="1">
        <v>24552042.91914707</v>
      </c>
      <c r="F609" s="13">
        <v>0.28026471813409637</v>
      </c>
      <c r="G609" s="13">
        <v>0</v>
      </c>
      <c r="H609" t="s">
        <v>21</v>
      </c>
      <c r="I609" t="s">
        <v>23</v>
      </c>
      <c r="J609">
        <v>2018</v>
      </c>
      <c r="K609">
        <v>9</v>
      </c>
      <c r="L609" s="12">
        <v>-1.8964552196177573</v>
      </c>
      <c r="M609" s="1">
        <v>6881071.3883509915</v>
      </c>
      <c r="N609" s="12">
        <v>-4.2208657345923601</v>
      </c>
      <c r="O609" s="13">
        <v>0</v>
      </c>
      <c r="P609" s="12">
        <v>0</v>
      </c>
      <c r="Q609" s="12">
        <v>0</v>
      </c>
      <c r="R609" s="2">
        <f>DATE(CURR[[#This Row],[YEAR]],CURR[[#This Row],[MONTH]],1)</f>
        <v>43344</v>
      </c>
      <c r="S609" t="str">
        <f>IF(AND(CURR[[#This Row],[DATE]]&gt;=DATE(2023,6,1),CURR[[#This Row],[DATE]]&lt;=DATE(2024,5,31)),"Y","N")</f>
        <v>N</v>
      </c>
    </row>
    <row r="610" spans="1:19" x14ac:dyDescent="0.25">
      <c r="A610" t="s">
        <v>34</v>
      </c>
      <c r="B610" t="s">
        <v>110</v>
      </c>
      <c r="C610" t="s">
        <v>18</v>
      </c>
      <c r="D610" s="1">
        <v>6881071.3883509915</v>
      </c>
      <c r="E610" s="1">
        <v>24552042.91914707</v>
      </c>
      <c r="F610" s="13">
        <v>0.28026471813409637</v>
      </c>
      <c r="G610" s="13">
        <v>0</v>
      </c>
      <c r="H610" t="s">
        <v>21</v>
      </c>
      <c r="I610" t="s">
        <v>22</v>
      </c>
      <c r="J610">
        <v>2018</v>
      </c>
      <c r="K610">
        <v>9</v>
      </c>
      <c r="L610" s="12">
        <v>-2.3244105149746028</v>
      </c>
      <c r="M610" s="1">
        <v>6881071.3883509915</v>
      </c>
      <c r="N610" s="12">
        <v>-4.2208657345923601</v>
      </c>
      <c r="O610" s="13">
        <v>0</v>
      </c>
      <c r="P610" s="12">
        <v>0</v>
      </c>
      <c r="Q610" s="12">
        <v>0</v>
      </c>
      <c r="R610" s="2">
        <f>DATE(CURR[[#This Row],[YEAR]],CURR[[#This Row],[MONTH]],1)</f>
        <v>43344</v>
      </c>
      <c r="S610" t="str">
        <f>IF(AND(CURR[[#This Row],[DATE]]&gt;=DATE(2023,6,1),CURR[[#This Row],[DATE]]&lt;=DATE(2024,5,31)),"Y","N")</f>
        <v>N</v>
      </c>
    </row>
    <row r="611" spans="1:19" x14ac:dyDescent="0.25">
      <c r="A611" t="s">
        <v>34</v>
      </c>
      <c r="B611" t="s">
        <v>110</v>
      </c>
      <c r="C611" t="s">
        <v>18</v>
      </c>
      <c r="D611" s="1">
        <v>2224000.416373</v>
      </c>
      <c r="E611" s="1">
        <v>8830815.2030350026</v>
      </c>
      <c r="F611" s="13">
        <v>0</v>
      </c>
      <c r="G611" s="13">
        <v>0.25184542595893622</v>
      </c>
      <c r="H611" t="s">
        <v>24</v>
      </c>
      <c r="I611" t="s">
        <v>17</v>
      </c>
      <c r="J611">
        <v>2018</v>
      </c>
      <c r="K611">
        <v>9</v>
      </c>
      <c r="L611" s="12">
        <v>-2.265891235347516</v>
      </c>
      <c r="M611" s="1">
        <v>6881071.3883509915</v>
      </c>
      <c r="N611" s="12">
        <v>-4.2208657345923601</v>
      </c>
      <c r="O611" s="13">
        <v>0.32320554327310486</v>
      </c>
      <c r="P611" s="12">
        <v>-1.3642072028317567</v>
      </c>
      <c r="Q611" s="12">
        <v>-3.6300984381792727</v>
      </c>
      <c r="R611" s="2">
        <f>DATE(CURR[[#This Row],[YEAR]],CURR[[#This Row],[MONTH]],1)</f>
        <v>43344</v>
      </c>
      <c r="S611" t="str">
        <f>IF(AND(CURR[[#This Row],[DATE]]&gt;=DATE(2023,6,1),CURR[[#This Row],[DATE]]&lt;=DATE(2024,5,31)),"Y","N")</f>
        <v>N</v>
      </c>
    </row>
    <row r="612" spans="1:19" x14ac:dyDescent="0.25">
      <c r="A612" t="s">
        <v>34</v>
      </c>
      <c r="B612" t="s">
        <v>110</v>
      </c>
      <c r="C612" t="s">
        <v>18</v>
      </c>
      <c r="D612" s="1">
        <v>716613.66049400019</v>
      </c>
      <c r="E612" s="1">
        <v>6714038.3577099973</v>
      </c>
      <c r="F612" s="13">
        <v>0</v>
      </c>
      <c r="G612" s="13">
        <v>0.10673362621932064</v>
      </c>
      <c r="H612" t="s">
        <v>25</v>
      </c>
      <c r="I612" t="s">
        <v>17</v>
      </c>
      <c r="J612">
        <v>2018</v>
      </c>
      <c r="K612">
        <v>9</v>
      </c>
      <c r="L612" s="12">
        <v>-1.1593828878268371</v>
      </c>
      <c r="M612" s="1">
        <v>6881071.3883509915</v>
      </c>
      <c r="N612" s="12">
        <v>-4.2208657345923601</v>
      </c>
      <c r="O612" s="13">
        <v>0.10414274464688157</v>
      </c>
      <c r="P612" s="12">
        <v>-0.43957254238642435</v>
      </c>
      <c r="Q612" s="12">
        <v>-1.5989554302132614</v>
      </c>
      <c r="R612" s="2">
        <f>DATE(CURR[[#This Row],[YEAR]],CURR[[#This Row],[MONTH]],1)</f>
        <v>43344</v>
      </c>
      <c r="S612" t="str">
        <f>IF(AND(CURR[[#This Row],[DATE]]&gt;=DATE(2023,6,1),CURR[[#This Row],[DATE]]&lt;=DATE(2024,5,31)),"Y","N")</f>
        <v>N</v>
      </c>
    </row>
    <row r="613" spans="1:19" x14ac:dyDescent="0.25">
      <c r="A613" t="s">
        <v>34</v>
      </c>
      <c r="B613" t="s">
        <v>110</v>
      </c>
      <c r="C613" t="s">
        <v>18</v>
      </c>
      <c r="D613" s="1">
        <v>1286747.0916330006</v>
      </c>
      <c r="E613" s="1">
        <v>2358136.8034179988</v>
      </c>
      <c r="F613" s="13">
        <v>0</v>
      </c>
      <c r="G613" s="13">
        <v>0.54566261370753655</v>
      </c>
      <c r="H613" t="s">
        <v>26</v>
      </c>
      <c r="I613" t="s">
        <v>17</v>
      </c>
      <c r="J613">
        <v>2018</v>
      </c>
      <c r="K613">
        <v>9</v>
      </c>
      <c r="L613" s="12">
        <v>-4.8855393233350739</v>
      </c>
      <c r="M613" s="1">
        <v>6881071.3883509915</v>
      </c>
      <c r="N613" s="12">
        <v>-4.2208657345923601</v>
      </c>
      <c r="O613" s="13">
        <v>0.18699807326680884</v>
      </c>
      <c r="P613" s="12">
        <v>-0.78929375988666506</v>
      </c>
      <c r="Q613" s="12">
        <v>-5.6748330832217393</v>
      </c>
      <c r="R613" s="2">
        <f>DATE(CURR[[#This Row],[YEAR]],CURR[[#This Row],[MONTH]],1)</f>
        <v>43344</v>
      </c>
      <c r="S613" t="str">
        <f>IF(AND(CURR[[#This Row],[DATE]]&gt;=DATE(2023,6,1),CURR[[#This Row],[DATE]]&lt;=DATE(2024,5,31)),"Y","N")</f>
        <v>N</v>
      </c>
    </row>
    <row r="614" spans="1:19" x14ac:dyDescent="0.25">
      <c r="A614" t="s">
        <v>34</v>
      </c>
      <c r="B614" t="s">
        <v>110</v>
      </c>
      <c r="C614" t="s">
        <v>19</v>
      </c>
      <c r="D614" s="1">
        <v>1503.0592620000004</v>
      </c>
      <c r="E614" s="1">
        <v>6649052.5549839931</v>
      </c>
      <c r="F614" s="13">
        <v>0</v>
      </c>
      <c r="G614" s="13">
        <v>2.260561560569014E-4</v>
      </c>
      <c r="H614" t="s">
        <v>16</v>
      </c>
      <c r="I614" t="s">
        <v>17</v>
      </c>
      <c r="J614">
        <v>2018</v>
      </c>
      <c r="K614">
        <v>9</v>
      </c>
      <c r="L614" s="12">
        <v>-1.0364290663194171E-3</v>
      </c>
      <c r="M614" s="1">
        <v>6395494.7154060071</v>
      </c>
      <c r="N614" s="12">
        <v>-3.923011835878194</v>
      </c>
      <c r="O614" s="13">
        <v>2.3501845109484722E-4</v>
      </c>
      <c r="P614" s="12">
        <v>-9.2198016529484615E-4</v>
      </c>
      <c r="Q614" s="12">
        <v>-1.9584092316142633E-3</v>
      </c>
      <c r="R614" s="2">
        <f>DATE(CURR[[#This Row],[YEAR]],CURR[[#This Row],[MONTH]],1)</f>
        <v>43344</v>
      </c>
      <c r="S614" t="str">
        <f>IF(AND(CURR[[#This Row],[DATE]]&gt;=DATE(2023,6,1),CURR[[#This Row],[DATE]]&lt;=DATE(2024,5,31)),"Y","N")</f>
        <v>N</v>
      </c>
    </row>
    <row r="615" spans="1:19" x14ac:dyDescent="0.25">
      <c r="A615" t="s">
        <v>34</v>
      </c>
      <c r="B615" t="s">
        <v>110</v>
      </c>
      <c r="C615" t="s">
        <v>19</v>
      </c>
      <c r="D615" s="1">
        <v>6395494.7154060071</v>
      </c>
      <c r="E615" s="1">
        <v>24552042.91914707</v>
      </c>
      <c r="F615" s="13">
        <v>0.26048727335917282</v>
      </c>
      <c r="G615" s="13">
        <v>0</v>
      </c>
      <c r="H615" t="s">
        <v>21</v>
      </c>
      <c r="I615" t="s">
        <v>23</v>
      </c>
      <c r="J615">
        <v>2018</v>
      </c>
      <c r="K615">
        <v>9</v>
      </c>
      <c r="L615" s="12">
        <v>-1.762628034291633</v>
      </c>
      <c r="M615" s="1">
        <v>6395494.7154060071</v>
      </c>
      <c r="N615" s="12">
        <v>-3.923011835878194</v>
      </c>
      <c r="O615" s="13">
        <v>0</v>
      </c>
      <c r="P615" s="12">
        <v>0</v>
      </c>
      <c r="Q615" s="12">
        <v>0</v>
      </c>
      <c r="R615" s="2">
        <f>DATE(CURR[[#This Row],[YEAR]],CURR[[#This Row],[MONTH]],1)</f>
        <v>43344</v>
      </c>
      <c r="S615" t="str">
        <f>IF(AND(CURR[[#This Row],[DATE]]&gt;=DATE(2023,6,1),CURR[[#This Row],[DATE]]&lt;=DATE(2024,5,31)),"Y","N")</f>
        <v>N</v>
      </c>
    </row>
    <row r="616" spans="1:19" x14ac:dyDescent="0.25">
      <c r="A616" t="s">
        <v>34</v>
      </c>
      <c r="B616" t="s">
        <v>110</v>
      </c>
      <c r="C616" t="s">
        <v>19</v>
      </c>
      <c r="D616" s="1">
        <v>6395494.7154060071</v>
      </c>
      <c r="E616" s="1">
        <v>24552042.91914707</v>
      </c>
      <c r="F616" s="13">
        <v>0.26048727335917282</v>
      </c>
      <c r="G616" s="13">
        <v>0</v>
      </c>
      <c r="H616" t="s">
        <v>21</v>
      </c>
      <c r="I616" t="s">
        <v>22</v>
      </c>
      <c r="J616">
        <v>2018</v>
      </c>
      <c r="K616">
        <v>9</v>
      </c>
      <c r="L616" s="12">
        <v>-2.1603838015865611</v>
      </c>
      <c r="M616" s="1">
        <v>6395494.7154060071</v>
      </c>
      <c r="N616" s="12">
        <v>-3.923011835878194</v>
      </c>
      <c r="O616" s="13">
        <v>0</v>
      </c>
      <c r="P616" s="12">
        <v>0</v>
      </c>
      <c r="Q616" s="12">
        <v>0</v>
      </c>
      <c r="R616" s="2">
        <f>DATE(CURR[[#This Row],[YEAR]],CURR[[#This Row],[MONTH]],1)</f>
        <v>43344</v>
      </c>
      <c r="S616" t="str">
        <f>IF(AND(CURR[[#This Row],[DATE]]&gt;=DATE(2023,6,1),CURR[[#This Row],[DATE]]&lt;=DATE(2024,5,31)),"Y","N")</f>
        <v>N</v>
      </c>
    </row>
    <row r="617" spans="1:19" x14ac:dyDescent="0.25">
      <c r="A617" t="s">
        <v>34</v>
      </c>
      <c r="B617" t="s">
        <v>110</v>
      </c>
      <c r="C617" t="s">
        <v>19</v>
      </c>
      <c r="D617" s="1">
        <v>1812627.0712940013</v>
      </c>
      <c r="E617" s="1">
        <v>8830815.2030350026</v>
      </c>
      <c r="F617" s="13">
        <v>0</v>
      </c>
      <c r="G617" s="13">
        <v>0.20526157887111396</v>
      </c>
      <c r="H617" t="s">
        <v>24</v>
      </c>
      <c r="I617" t="s">
        <v>17</v>
      </c>
      <c r="J617">
        <v>2018</v>
      </c>
      <c r="K617">
        <v>9</v>
      </c>
      <c r="L617" s="12">
        <v>-1.8467693457076535</v>
      </c>
      <c r="M617" s="1">
        <v>6395494.7154060071</v>
      </c>
      <c r="N617" s="12">
        <v>-3.923011835878194</v>
      </c>
      <c r="O617" s="13">
        <v>0.28342249535873937</v>
      </c>
      <c r="P617" s="12">
        <v>-1.1118698038464669</v>
      </c>
      <c r="Q617" s="12">
        <v>-2.9586391495541204</v>
      </c>
      <c r="R617" s="2">
        <f>DATE(CURR[[#This Row],[YEAR]],CURR[[#This Row],[MONTH]],1)</f>
        <v>43344</v>
      </c>
      <c r="S617" t="str">
        <f>IF(AND(CURR[[#This Row],[DATE]]&gt;=DATE(2023,6,1),CURR[[#This Row],[DATE]]&lt;=DATE(2024,5,31)),"Y","N")</f>
        <v>N</v>
      </c>
    </row>
    <row r="618" spans="1:19" x14ac:dyDescent="0.25">
      <c r="A618" t="s">
        <v>34</v>
      </c>
      <c r="B618" t="s">
        <v>110</v>
      </c>
      <c r="C618" t="s">
        <v>19</v>
      </c>
      <c r="D618" s="1">
        <v>4400494.0042050015</v>
      </c>
      <c r="E618" s="1">
        <v>6714038.3577099973</v>
      </c>
      <c r="F618" s="13">
        <v>0</v>
      </c>
      <c r="G618" s="13">
        <v>0.65541686981155522</v>
      </c>
      <c r="H618" t="s">
        <v>25</v>
      </c>
      <c r="I618" t="s">
        <v>17</v>
      </c>
      <c r="J618">
        <v>2018</v>
      </c>
      <c r="K618">
        <v>9</v>
      </c>
      <c r="L618" s="12">
        <v>-7.1193974211193405</v>
      </c>
      <c r="M618" s="1">
        <v>6395494.7154060071</v>
      </c>
      <c r="N618" s="12">
        <v>-3.923011835878194</v>
      </c>
      <c r="O618" s="13">
        <v>0.68806154957875587</v>
      </c>
      <c r="P618" s="12">
        <v>-2.6992736028101501</v>
      </c>
      <c r="Q618" s="12">
        <v>-9.8186710239294896</v>
      </c>
      <c r="R618" s="2">
        <f>DATE(CURR[[#This Row],[YEAR]],CURR[[#This Row],[MONTH]],1)</f>
        <v>43344</v>
      </c>
      <c r="S618" t="str">
        <f>IF(AND(CURR[[#This Row],[DATE]]&gt;=DATE(2023,6,1),CURR[[#This Row],[DATE]]&lt;=DATE(2024,5,31)),"Y","N")</f>
        <v>N</v>
      </c>
    </row>
    <row r="619" spans="1:19" x14ac:dyDescent="0.25">
      <c r="A619" t="s">
        <v>34</v>
      </c>
      <c r="B619" t="s">
        <v>110</v>
      </c>
      <c r="C619" t="s">
        <v>19</v>
      </c>
      <c r="D619" s="1">
        <v>180870.58064499989</v>
      </c>
      <c r="E619" s="1">
        <v>2358136.8034179988</v>
      </c>
      <c r="F619" s="13">
        <v>0</v>
      </c>
      <c r="G619" s="13">
        <v>7.67006309315207E-2</v>
      </c>
      <c r="H619" t="s">
        <v>26</v>
      </c>
      <c r="I619" t="s">
        <v>17</v>
      </c>
      <c r="J619">
        <v>2018</v>
      </c>
      <c r="K619">
        <v>9</v>
      </c>
      <c r="L619" s="12">
        <v>-0.68673194594452991</v>
      </c>
      <c r="M619" s="1">
        <v>6395494.7154060071</v>
      </c>
      <c r="N619" s="12">
        <v>-3.923011835878194</v>
      </c>
      <c r="O619" s="13">
        <v>2.8280936611409214E-2</v>
      </c>
      <c r="P619" s="12">
        <v>-0.11094644905627929</v>
      </c>
      <c r="Q619" s="12">
        <v>-0.79767839500080917</v>
      </c>
      <c r="R619" s="2">
        <f>DATE(CURR[[#This Row],[YEAR]],CURR[[#This Row],[MONTH]],1)</f>
        <v>43344</v>
      </c>
      <c r="S619" t="str">
        <f>IF(AND(CURR[[#This Row],[DATE]]&gt;=DATE(2023,6,1),CURR[[#This Row],[DATE]]&lt;=DATE(2024,5,31)),"Y","N")</f>
        <v>N</v>
      </c>
    </row>
    <row r="620" spans="1:19" x14ac:dyDescent="0.25">
      <c r="A620" t="s">
        <v>34</v>
      </c>
      <c r="B620" t="s">
        <v>110</v>
      </c>
      <c r="C620" t="s">
        <v>20</v>
      </c>
      <c r="D620" s="1">
        <v>2535170.6454579998</v>
      </c>
      <c r="E620" s="1">
        <v>6649052.5549839931</v>
      </c>
      <c r="F620" s="13">
        <v>0</v>
      </c>
      <c r="G620" s="13">
        <v>0.38128299099661778</v>
      </c>
      <c r="H620" t="s">
        <v>16</v>
      </c>
      <c r="I620" t="s">
        <v>17</v>
      </c>
      <c r="J620">
        <v>2018</v>
      </c>
      <c r="K620">
        <v>9</v>
      </c>
      <c r="L620" s="12">
        <v>-1.7481177299264923</v>
      </c>
      <c r="M620" s="1">
        <v>6680141.1585329911</v>
      </c>
      <c r="N620" s="12">
        <v>-4.0976146485015637</v>
      </c>
      <c r="O620" s="13">
        <v>0.37950854410009838</v>
      </c>
      <c r="P620" s="12">
        <v>-1.5550797695360647</v>
      </c>
      <c r="Q620" s="12">
        <v>-3.303197499462557</v>
      </c>
      <c r="R620" s="2">
        <f>DATE(CURR[[#This Row],[YEAR]],CURR[[#This Row],[MONTH]],1)</f>
        <v>43344</v>
      </c>
      <c r="S620" t="str">
        <f>IF(AND(CURR[[#This Row],[DATE]]&gt;=DATE(2023,6,1),CURR[[#This Row],[DATE]]&lt;=DATE(2024,5,31)),"Y","N")</f>
        <v>N</v>
      </c>
    </row>
    <row r="621" spans="1:19" x14ac:dyDescent="0.25">
      <c r="A621" t="s">
        <v>34</v>
      </c>
      <c r="B621" t="s">
        <v>110</v>
      </c>
      <c r="C621" t="s">
        <v>20</v>
      </c>
      <c r="D621" s="1">
        <v>6680141.1585329911</v>
      </c>
      <c r="E621" s="1">
        <v>24552042.91914707</v>
      </c>
      <c r="F621" s="13">
        <v>0.27208086840396645</v>
      </c>
      <c r="G621" s="13">
        <v>0</v>
      </c>
      <c r="H621" t="s">
        <v>21</v>
      </c>
      <c r="I621" t="s">
        <v>23</v>
      </c>
      <c r="J621">
        <v>2018</v>
      </c>
      <c r="K621">
        <v>9</v>
      </c>
      <c r="L621" s="12">
        <v>-1.8410779154725871</v>
      </c>
      <c r="M621" s="1">
        <v>6680141.1585329911</v>
      </c>
      <c r="N621" s="12">
        <v>-4.0976146485015637</v>
      </c>
      <c r="O621" s="13">
        <v>0</v>
      </c>
      <c r="P621" s="12">
        <v>0</v>
      </c>
      <c r="Q621" s="12">
        <v>0</v>
      </c>
      <c r="R621" s="2">
        <f>DATE(CURR[[#This Row],[YEAR]],CURR[[#This Row],[MONTH]],1)</f>
        <v>43344</v>
      </c>
      <c r="S621" t="str">
        <f>IF(AND(CURR[[#This Row],[DATE]]&gt;=DATE(2023,6,1),CURR[[#This Row],[DATE]]&lt;=DATE(2024,5,31)),"Y","N")</f>
        <v>N</v>
      </c>
    </row>
    <row r="622" spans="1:19" x14ac:dyDescent="0.25">
      <c r="A622" t="s">
        <v>34</v>
      </c>
      <c r="B622" t="s">
        <v>110</v>
      </c>
      <c r="C622" t="s">
        <v>20</v>
      </c>
      <c r="D622" s="1">
        <v>6680141.1585329911</v>
      </c>
      <c r="E622" s="1">
        <v>24552042.91914707</v>
      </c>
      <c r="F622" s="13">
        <v>0.27208086840396645</v>
      </c>
      <c r="G622" s="13">
        <v>0</v>
      </c>
      <c r="H622" t="s">
        <v>21</v>
      </c>
      <c r="I622" t="s">
        <v>22</v>
      </c>
      <c r="J622">
        <v>2018</v>
      </c>
      <c r="K622">
        <v>9</v>
      </c>
      <c r="L622" s="12">
        <v>-2.2565367330289767</v>
      </c>
      <c r="M622" s="1">
        <v>6680141.1585329911</v>
      </c>
      <c r="N622" s="12">
        <v>-4.0976146485015637</v>
      </c>
      <c r="O622" s="13">
        <v>0</v>
      </c>
      <c r="P622" s="12">
        <v>0</v>
      </c>
      <c r="Q622" s="12">
        <v>0</v>
      </c>
      <c r="R622" s="2">
        <f>DATE(CURR[[#This Row],[YEAR]],CURR[[#This Row],[MONTH]],1)</f>
        <v>43344</v>
      </c>
      <c r="S622" t="str">
        <f>IF(AND(CURR[[#This Row],[DATE]]&gt;=DATE(2023,6,1),CURR[[#This Row],[DATE]]&lt;=DATE(2024,5,31)),"Y","N")</f>
        <v>N</v>
      </c>
    </row>
    <row r="623" spans="1:19" x14ac:dyDescent="0.25">
      <c r="A623" t="s">
        <v>34</v>
      </c>
      <c r="B623" t="s">
        <v>110</v>
      </c>
      <c r="C623" t="s">
        <v>20</v>
      </c>
      <c r="D623" s="1">
        <v>2822080.6493419986</v>
      </c>
      <c r="E623" s="1">
        <v>8830815.2030350026</v>
      </c>
      <c r="F623" s="13">
        <v>0</v>
      </c>
      <c r="G623" s="13">
        <v>0.31957192903007381</v>
      </c>
      <c r="H623" t="s">
        <v>24</v>
      </c>
      <c r="I623" t="s">
        <v>17</v>
      </c>
      <c r="J623">
        <v>2018</v>
      </c>
      <c r="K623">
        <v>9</v>
      </c>
      <c r="L623" s="12">
        <v>-2.8752367857989634</v>
      </c>
      <c r="M623" s="1">
        <v>6680141.1585329911</v>
      </c>
      <c r="N623" s="12">
        <v>-4.0976146485015637</v>
      </c>
      <c r="O623" s="13">
        <v>0.42245823589179193</v>
      </c>
      <c r="P623" s="12">
        <v>-1.7310710557703357</v>
      </c>
      <c r="Q623" s="12">
        <v>-4.6063078415692988</v>
      </c>
      <c r="R623" s="2">
        <f>DATE(CURR[[#This Row],[YEAR]],CURR[[#This Row],[MONTH]],1)</f>
        <v>43344</v>
      </c>
      <c r="S623" t="str">
        <f>IF(AND(CURR[[#This Row],[DATE]]&gt;=DATE(2023,6,1),CURR[[#This Row],[DATE]]&lt;=DATE(2024,5,31)),"Y","N")</f>
        <v>N</v>
      </c>
    </row>
    <row r="624" spans="1:19" x14ac:dyDescent="0.25">
      <c r="A624" t="s">
        <v>34</v>
      </c>
      <c r="B624" t="s">
        <v>110</v>
      </c>
      <c r="C624" t="s">
        <v>20</v>
      </c>
      <c r="D624" s="1">
        <v>955816.9819879994</v>
      </c>
      <c r="E624" s="1">
        <v>6714038.3577099973</v>
      </c>
      <c r="F624" s="13">
        <v>0</v>
      </c>
      <c r="G624" s="13">
        <v>0.14236096534813458</v>
      </c>
      <c r="H624" t="s">
        <v>25</v>
      </c>
      <c r="I624" t="s">
        <v>17</v>
      </c>
      <c r="J624">
        <v>2018</v>
      </c>
      <c r="K624">
        <v>9</v>
      </c>
      <c r="L624" s="12">
        <v>-1.5463811449634743</v>
      </c>
      <c r="M624" s="1">
        <v>6680141.1585329911</v>
      </c>
      <c r="N624" s="12">
        <v>-4.0976146485015637</v>
      </c>
      <c r="O624" s="13">
        <v>0.14308335098085023</v>
      </c>
      <c r="P624" s="12">
        <v>-0.58630043493582251</v>
      </c>
      <c r="Q624" s="12">
        <v>-2.1326815798992969</v>
      </c>
      <c r="R624" s="2">
        <f>DATE(CURR[[#This Row],[YEAR]],CURR[[#This Row],[MONTH]],1)</f>
        <v>43344</v>
      </c>
      <c r="S624" t="str">
        <f>IF(AND(CURR[[#This Row],[DATE]]&gt;=DATE(2023,6,1),CURR[[#This Row],[DATE]]&lt;=DATE(2024,5,31)),"Y","N")</f>
        <v>N</v>
      </c>
    </row>
    <row r="625" spans="1:19" x14ac:dyDescent="0.25">
      <c r="A625" t="s">
        <v>34</v>
      </c>
      <c r="B625" t="s">
        <v>110</v>
      </c>
      <c r="C625" t="s">
        <v>20</v>
      </c>
      <c r="D625" s="1">
        <v>367072.88174500008</v>
      </c>
      <c r="E625" s="1">
        <v>2358136.8034179988</v>
      </c>
      <c r="F625" s="13">
        <v>0</v>
      </c>
      <c r="G625" s="13">
        <v>0.15566225047374124</v>
      </c>
      <c r="H625" t="s">
        <v>26</v>
      </c>
      <c r="I625" t="s">
        <v>17</v>
      </c>
      <c r="J625">
        <v>2018</v>
      </c>
      <c r="K625">
        <v>9</v>
      </c>
      <c r="L625" s="12">
        <v>-1.393707442555163</v>
      </c>
      <c r="M625" s="1">
        <v>6680141.1585329911</v>
      </c>
      <c r="N625" s="12">
        <v>-4.0976146485015637</v>
      </c>
      <c r="O625" s="13">
        <v>5.4949869027260498E-2</v>
      </c>
      <c r="P625" s="12">
        <v>-0.22516338825934498</v>
      </c>
      <c r="Q625" s="12">
        <v>-1.6188708308145079</v>
      </c>
      <c r="R625" s="2">
        <f>DATE(CURR[[#This Row],[YEAR]],CURR[[#This Row],[MONTH]],1)</f>
        <v>43344</v>
      </c>
      <c r="S625" t="str">
        <f>IF(AND(CURR[[#This Row],[DATE]]&gt;=DATE(2023,6,1),CURR[[#This Row],[DATE]]&lt;=DATE(2024,5,31)),"Y","N")</f>
        <v>N</v>
      </c>
    </row>
    <row r="626" spans="1:19" x14ac:dyDescent="0.25">
      <c r="A626" t="s">
        <v>34</v>
      </c>
      <c r="B626" t="s">
        <v>111</v>
      </c>
      <c r="C626" t="s">
        <v>15</v>
      </c>
      <c r="D626" s="1">
        <v>273402.54213100002</v>
      </c>
      <c r="E626" s="1">
        <v>1250290.2768039999</v>
      </c>
      <c r="F626" s="13">
        <v>0</v>
      </c>
      <c r="G626" s="13">
        <v>0.2186712535507141</v>
      </c>
      <c r="H626" t="s">
        <v>16</v>
      </c>
      <c r="I626" t="s">
        <v>17</v>
      </c>
      <c r="J626">
        <v>2018</v>
      </c>
      <c r="K626">
        <v>9</v>
      </c>
      <c r="L626" s="12">
        <v>-1.0025705430973333</v>
      </c>
      <c r="M626" s="1">
        <v>870929.0252829988</v>
      </c>
      <c r="N626" s="12">
        <v>-2.7934818674463466</v>
      </c>
      <c r="O626" s="13">
        <v>0.3139205769863519</v>
      </c>
      <c r="P626" s="12">
        <v>-0.87693143962966891</v>
      </c>
      <c r="Q626" s="12">
        <v>-1.8795019827270023</v>
      </c>
      <c r="R626" s="2">
        <f>DATE(CURR[[#This Row],[YEAR]],CURR[[#This Row],[MONTH]],1)</f>
        <v>43344</v>
      </c>
      <c r="S626" t="str">
        <f>IF(AND(CURR[[#This Row],[DATE]]&gt;=DATE(2023,6,1),CURR[[#This Row],[DATE]]&lt;=DATE(2024,5,31)),"Y","N")</f>
        <v>N</v>
      </c>
    </row>
    <row r="627" spans="1:19" x14ac:dyDescent="0.25">
      <c r="A627" t="s">
        <v>34</v>
      </c>
      <c r="B627" t="s">
        <v>111</v>
      </c>
      <c r="C627" t="s">
        <v>15</v>
      </c>
      <c r="D627" s="1">
        <v>870929.0252829988</v>
      </c>
      <c r="E627" s="1">
        <v>4695372.1142590009</v>
      </c>
      <c r="F627" s="13">
        <v>0.18548668861369771</v>
      </c>
      <c r="G627" s="13">
        <v>0</v>
      </c>
      <c r="H627" t="s">
        <v>21</v>
      </c>
      <c r="I627" t="s">
        <v>22</v>
      </c>
      <c r="J627">
        <v>2018</v>
      </c>
      <c r="K627">
        <v>9</v>
      </c>
      <c r="L627" s="12">
        <v>-1.538357065676782</v>
      </c>
      <c r="M627" s="1">
        <v>870929.0252829988</v>
      </c>
      <c r="N627" s="12">
        <v>-2.7934818674463466</v>
      </c>
      <c r="O627" s="13">
        <v>0</v>
      </c>
      <c r="P627" s="12">
        <v>0</v>
      </c>
      <c r="Q627" s="12">
        <v>0</v>
      </c>
      <c r="R627" s="2">
        <f>DATE(CURR[[#This Row],[YEAR]],CURR[[#This Row],[MONTH]],1)</f>
        <v>43344</v>
      </c>
      <c r="S627" t="str">
        <f>IF(AND(CURR[[#This Row],[DATE]]&gt;=DATE(2023,6,1),CURR[[#This Row],[DATE]]&lt;=DATE(2024,5,31)),"Y","N")</f>
        <v>N</v>
      </c>
    </row>
    <row r="628" spans="1:19" x14ac:dyDescent="0.25">
      <c r="A628" t="s">
        <v>34</v>
      </c>
      <c r="B628" t="s">
        <v>111</v>
      </c>
      <c r="C628" t="s">
        <v>15</v>
      </c>
      <c r="D628" s="1">
        <v>870929.0252829988</v>
      </c>
      <c r="E628" s="1">
        <v>4695372.1142590009</v>
      </c>
      <c r="F628" s="13">
        <v>0.18548668861369771</v>
      </c>
      <c r="G628" s="13">
        <v>0</v>
      </c>
      <c r="H628" t="s">
        <v>21</v>
      </c>
      <c r="I628" t="s">
        <v>23</v>
      </c>
      <c r="J628">
        <v>2018</v>
      </c>
      <c r="K628">
        <v>9</v>
      </c>
      <c r="L628" s="12">
        <v>-1.2551248017695649</v>
      </c>
      <c r="M628" s="1">
        <v>870929.0252829988</v>
      </c>
      <c r="N628" s="12">
        <v>-2.7934818674463466</v>
      </c>
      <c r="O628" s="13">
        <v>0</v>
      </c>
      <c r="P628" s="12">
        <v>0</v>
      </c>
      <c r="Q628" s="12">
        <v>0</v>
      </c>
      <c r="R628" s="2">
        <f>DATE(CURR[[#This Row],[YEAR]],CURR[[#This Row],[MONTH]],1)</f>
        <v>43344</v>
      </c>
      <c r="S628" t="str">
        <f>IF(AND(CURR[[#This Row],[DATE]]&gt;=DATE(2023,6,1),CURR[[#This Row],[DATE]]&lt;=DATE(2024,5,31)),"Y","N")</f>
        <v>N</v>
      </c>
    </row>
    <row r="629" spans="1:19" x14ac:dyDescent="0.25">
      <c r="A629" t="s">
        <v>34</v>
      </c>
      <c r="B629" t="s">
        <v>111</v>
      </c>
      <c r="C629" t="s">
        <v>15</v>
      </c>
      <c r="D629" s="1">
        <v>386684.16061500018</v>
      </c>
      <c r="E629" s="1">
        <v>1788969.1289199996</v>
      </c>
      <c r="F629" s="13">
        <v>0</v>
      </c>
      <c r="G629" s="13">
        <v>0.21614915224861445</v>
      </c>
      <c r="H629" t="s">
        <v>24</v>
      </c>
      <c r="I629" t="s">
        <v>17</v>
      </c>
      <c r="J629">
        <v>2018</v>
      </c>
      <c r="K629">
        <v>9</v>
      </c>
      <c r="L629" s="12">
        <v>-1.9447264834890789</v>
      </c>
      <c r="M629" s="1">
        <v>870929.0252829988</v>
      </c>
      <c r="N629" s="12">
        <v>-2.7934818674463466</v>
      </c>
      <c r="O629" s="13">
        <v>0.4439904393924079</v>
      </c>
      <c r="P629" s="12">
        <v>-1.2402792417622277</v>
      </c>
      <c r="Q629" s="12">
        <v>-3.1850057252513064</v>
      </c>
      <c r="R629" s="2">
        <f>DATE(CURR[[#This Row],[YEAR]],CURR[[#This Row],[MONTH]],1)</f>
        <v>43344</v>
      </c>
      <c r="S629" t="str">
        <f>IF(AND(CURR[[#This Row],[DATE]]&gt;=DATE(2023,6,1),CURR[[#This Row],[DATE]]&lt;=DATE(2024,5,31)),"Y","N")</f>
        <v>N</v>
      </c>
    </row>
    <row r="630" spans="1:19" x14ac:dyDescent="0.25">
      <c r="A630" t="s">
        <v>34</v>
      </c>
      <c r="B630" t="s">
        <v>111</v>
      </c>
      <c r="C630" t="s">
        <v>15</v>
      </c>
      <c r="D630" s="1">
        <v>117513.811413</v>
      </c>
      <c r="E630" s="1">
        <v>1251564.1968410001</v>
      </c>
      <c r="F630" s="13">
        <v>0</v>
      </c>
      <c r="G630" s="13">
        <v>9.3893554729042053E-2</v>
      </c>
      <c r="H630" t="s">
        <v>25</v>
      </c>
      <c r="I630" t="s">
        <v>17</v>
      </c>
      <c r="J630">
        <v>2018</v>
      </c>
      <c r="K630">
        <v>9</v>
      </c>
      <c r="L630" s="12">
        <v>-1.0199089498411389</v>
      </c>
      <c r="M630" s="1">
        <v>870929.0252829988</v>
      </c>
      <c r="N630" s="12">
        <v>-2.7934818674463466</v>
      </c>
      <c r="O630" s="13">
        <v>0.13492926289236393</v>
      </c>
      <c r="P630" s="12">
        <v>-0.37692244927771984</v>
      </c>
      <c r="Q630" s="12">
        <v>-1.3968313991188588</v>
      </c>
      <c r="R630" s="2">
        <f>DATE(CURR[[#This Row],[YEAR]],CURR[[#This Row],[MONTH]],1)</f>
        <v>43344</v>
      </c>
      <c r="S630" t="str">
        <f>IF(AND(CURR[[#This Row],[DATE]]&gt;=DATE(2023,6,1),CURR[[#This Row],[DATE]]&lt;=DATE(2024,5,31)),"Y","N")</f>
        <v>N</v>
      </c>
    </row>
    <row r="631" spans="1:19" x14ac:dyDescent="0.25">
      <c r="A631" t="s">
        <v>34</v>
      </c>
      <c r="B631" t="s">
        <v>111</v>
      </c>
      <c r="C631" t="s">
        <v>15</v>
      </c>
      <c r="D631" s="1">
        <v>93328.511123999982</v>
      </c>
      <c r="E631" s="1">
        <v>404548.5116940001</v>
      </c>
      <c r="F631" s="13">
        <v>0</v>
      </c>
      <c r="G631" s="13">
        <v>0.23069794703532004</v>
      </c>
      <c r="H631" t="s">
        <v>26</v>
      </c>
      <c r="I631" t="s">
        <v>17</v>
      </c>
      <c r="J631">
        <v>2018</v>
      </c>
      <c r="K631">
        <v>9</v>
      </c>
      <c r="L631" s="12">
        <v>-2.0655325538901974</v>
      </c>
      <c r="M631" s="1">
        <v>870929.0252829988</v>
      </c>
      <c r="N631" s="12">
        <v>-2.7934818674463466</v>
      </c>
      <c r="O631" s="13">
        <v>0.10715972072887789</v>
      </c>
      <c r="P631" s="12">
        <v>-0.29934873677673479</v>
      </c>
      <c r="Q631" s="12">
        <v>-2.3648812906669323</v>
      </c>
      <c r="R631" s="2">
        <f>DATE(CURR[[#This Row],[YEAR]],CURR[[#This Row],[MONTH]],1)</f>
        <v>43344</v>
      </c>
      <c r="S631" t="str">
        <f>IF(AND(CURR[[#This Row],[DATE]]&gt;=DATE(2023,6,1),CURR[[#This Row],[DATE]]&lt;=DATE(2024,5,31)),"Y","N")</f>
        <v>N</v>
      </c>
    </row>
    <row r="632" spans="1:19" x14ac:dyDescent="0.25">
      <c r="A632" t="s">
        <v>34</v>
      </c>
      <c r="B632" t="s">
        <v>111</v>
      </c>
      <c r="C632" t="s">
        <v>18</v>
      </c>
      <c r="D632" s="1">
        <v>434308.71257700009</v>
      </c>
      <c r="E632" s="1">
        <v>1250290.2768039999</v>
      </c>
      <c r="F632" s="13">
        <v>0</v>
      </c>
      <c r="G632" s="13">
        <v>0.3473663041571296</v>
      </c>
      <c r="H632" t="s">
        <v>16</v>
      </c>
      <c r="I632" t="s">
        <v>17</v>
      </c>
      <c r="J632">
        <v>2018</v>
      </c>
      <c r="K632">
        <v>9</v>
      </c>
      <c r="L632" s="12">
        <v>-1.5926154835516999</v>
      </c>
      <c r="M632" s="1">
        <v>1125888.3484110001</v>
      </c>
      <c r="N632" s="12">
        <v>-3.6112571687839452</v>
      </c>
      <c r="O632" s="13">
        <v>0.3857475860638872</v>
      </c>
      <c r="P632" s="12">
        <v>-1.3930337355143145</v>
      </c>
      <c r="Q632" s="12">
        <v>-2.9856492190660147</v>
      </c>
      <c r="R632" s="2">
        <f>DATE(CURR[[#This Row],[YEAR]],CURR[[#This Row],[MONTH]],1)</f>
        <v>43344</v>
      </c>
      <c r="S632" t="str">
        <f>IF(AND(CURR[[#This Row],[DATE]]&gt;=DATE(2023,6,1),CURR[[#This Row],[DATE]]&lt;=DATE(2024,5,31)),"Y","N")</f>
        <v>N</v>
      </c>
    </row>
    <row r="633" spans="1:19" x14ac:dyDescent="0.25">
      <c r="A633" t="s">
        <v>34</v>
      </c>
      <c r="B633" t="s">
        <v>111</v>
      </c>
      <c r="C633" t="s">
        <v>18</v>
      </c>
      <c r="D633" s="1">
        <v>1125888.3484110001</v>
      </c>
      <c r="E633" s="1">
        <v>4695372.1142590009</v>
      </c>
      <c r="F633" s="13">
        <v>0.23978682008863139</v>
      </c>
      <c r="G633" s="13">
        <v>0</v>
      </c>
      <c r="H633" t="s">
        <v>21</v>
      </c>
      <c r="I633" t="s">
        <v>23</v>
      </c>
      <c r="J633">
        <v>2018</v>
      </c>
      <c r="K633">
        <v>9</v>
      </c>
      <c r="L633" s="12">
        <v>-1.6225551670583462</v>
      </c>
      <c r="M633" s="1">
        <v>1125888.3484110001</v>
      </c>
      <c r="N633" s="12">
        <v>-3.6112571687839452</v>
      </c>
      <c r="O633" s="13">
        <v>0</v>
      </c>
      <c r="P633" s="12">
        <v>0</v>
      </c>
      <c r="Q633" s="12">
        <v>0</v>
      </c>
      <c r="R633" s="2">
        <f>DATE(CURR[[#This Row],[YEAR]],CURR[[#This Row],[MONTH]],1)</f>
        <v>43344</v>
      </c>
      <c r="S633" t="str">
        <f>IF(AND(CURR[[#This Row],[DATE]]&gt;=DATE(2023,6,1),CURR[[#This Row],[DATE]]&lt;=DATE(2024,5,31)),"Y","N")</f>
        <v>N</v>
      </c>
    </row>
    <row r="634" spans="1:19" x14ac:dyDescent="0.25">
      <c r="A634" t="s">
        <v>34</v>
      </c>
      <c r="B634" t="s">
        <v>111</v>
      </c>
      <c r="C634" t="s">
        <v>18</v>
      </c>
      <c r="D634" s="1">
        <v>1125888.3484110001</v>
      </c>
      <c r="E634" s="1">
        <v>4695372.1142590009</v>
      </c>
      <c r="F634" s="13">
        <v>0.23978682008863139</v>
      </c>
      <c r="G634" s="13">
        <v>0</v>
      </c>
      <c r="H634" t="s">
        <v>21</v>
      </c>
      <c r="I634" t="s">
        <v>22</v>
      </c>
      <c r="J634">
        <v>2018</v>
      </c>
      <c r="K634">
        <v>9</v>
      </c>
      <c r="L634" s="12">
        <v>-1.9887020017255987</v>
      </c>
      <c r="M634" s="1">
        <v>1125888.3484110001</v>
      </c>
      <c r="N634" s="12">
        <v>-3.6112571687839452</v>
      </c>
      <c r="O634" s="13">
        <v>0</v>
      </c>
      <c r="P634" s="12">
        <v>0</v>
      </c>
      <c r="Q634" s="12">
        <v>0</v>
      </c>
      <c r="R634" s="2">
        <f>DATE(CURR[[#This Row],[YEAR]],CURR[[#This Row],[MONTH]],1)</f>
        <v>43344</v>
      </c>
      <c r="S634" t="str">
        <f>IF(AND(CURR[[#This Row],[DATE]]&gt;=DATE(2023,6,1),CURR[[#This Row],[DATE]]&lt;=DATE(2024,5,31)),"Y","N")</f>
        <v>N</v>
      </c>
    </row>
    <row r="635" spans="1:19" x14ac:dyDescent="0.25">
      <c r="A635" t="s">
        <v>34</v>
      </c>
      <c r="B635" t="s">
        <v>111</v>
      </c>
      <c r="C635" t="s">
        <v>18</v>
      </c>
      <c r="D635" s="1">
        <v>378601.88311499998</v>
      </c>
      <c r="E635" s="1">
        <v>1788969.1289199996</v>
      </c>
      <c r="F635" s="13">
        <v>0</v>
      </c>
      <c r="G635" s="13">
        <v>0.21163131157191176</v>
      </c>
      <c r="H635" t="s">
        <v>24</v>
      </c>
      <c r="I635" t="s">
        <v>17</v>
      </c>
      <c r="J635">
        <v>2018</v>
      </c>
      <c r="K635">
        <v>9</v>
      </c>
      <c r="L635" s="12">
        <v>-1.9040787903532654</v>
      </c>
      <c r="M635" s="1">
        <v>1125888.3484110001</v>
      </c>
      <c r="N635" s="12">
        <v>-3.6112571687839452</v>
      </c>
      <c r="O635" s="13">
        <v>0.33626947436602583</v>
      </c>
      <c r="P635" s="12">
        <v>-1.2143555499475198</v>
      </c>
      <c r="Q635" s="12">
        <v>-3.1184343403007855</v>
      </c>
      <c r="R635" s="2">
        <f>DATE(CURR[[#This Row],[YEAR]],CURR[[#This Row],[MONTH]],1)</f>
        <v>43344</v>
      </c>
      <c r="S635" t="str">
        <f>IF(AND(CURR[[#This Row],[DATE]]&gt;=DATE(2023,6,1),CURR[[#This Row],[DATE]]&lt;=DATE(2024,5,31)),"Y","N")</f>
        <v>N</v>
      </c>
    </row>
    <row r="636" spans="1:19" x14ac:dyDescent="0.25">
      <c r="A636" t="s">
        <v>34</v>
      </c>
      <c r="B636" t="s">
        <v>111</v>
      </c>
      <c r="C636" t="s">
        <v>18</v>
      </c>
      <c r="D636" s="1">
        <v>108803.661849</v>
      </c>
      <c r="E636" s="1">
        <v>1251564.1968410001</v>
      </c>
      <c r="F636" s="13">
        <v>0</v>
      </c>
      <c r="G636" s="13">
        <v>8.6934143788728518E-2</v>
      </c>
      <c r="H636" t="s">
        <v>25</v>
      </c>
      <c r="I636" t="s">
        <v>17</v>
      </c>
      <c r="J636">
        <v>2018</v>
      </c>
      <c r="K636">
        <v>9</v>
      </c>
      <c r="L636" s="12">
        <v>-0.94431307402057352</v>
      </c>
      <c r="M636" s="1">
        <v>1125888.3484110001</v>
      </c>
      <c r="N636" s="12">
        <v>-3.6112571687839452</v>
      </c>
      <c r="O636" s="13">
        <v>9.6638056520042911E-2</v>
      </c>
      <c r="P636" s="12">
        <v>-0.34898487438535303</v>
      </c>
      <c r="Q636" s="12">
        <v>-1.2932979484059266</v>
      </c>
      <c r="R636" s="2">
        <f>DATE(CURR[[#This Row],[YEAR]],CURR[[#This Row],[MONTH]],1)</f>
        <v>43344</v>
      </c>
      <c r="S636" t="str">
        <f>IF(AND(CURR[[#This Row],[DATE]]&gt;=DATE(2023,6,1),CURR[[#This Row],[DATE]]&lt;=DATE(2024,5,31)),"Y","N")</f>
        <v>N</v>
      </c>
    </row>
    <row r="637" spans="1:19" x14ac:dyDescent="0.25">
      <c r="A637" t="s">
        <v>34</v>
      </c>
      <c r="B637" t="s">
        <v>111</v>
      </c>
      <c r="C637" t="s">
        <v>18</v>
      </c>
      <c r="D637" s="1">
        <v>204174.09087000004</v>
      </c>
      <c r="E637" s="1">
        <v>404548.5116940001</v>
      </c>
      <c r="F637" s="13">
        <v>0</v>
      </c>
      <c r="G637" s="13">
        <v>0.50469618591610843</v>
      </c>
      <c r="H637" t="s">
        <v>26</v>
      </c>
      <c r="I637" t="s">
        <v>17</v>
      </c>
      <c r="J637">
        <v>2018</v>
      </c>
      <c r="K637">
        <v>9</v>
      </c>
      <c r="L637" s="12">
        <v>-4.5187502326335789</v>
      </c>
      <c r="M637" s="1">
        <v>1125888.3484110001</v>
      </c>
      <c r="N637" s="12">
        <v>-3.6112571687839452</v>
      </c>
      <c r="O637" s="13">
        <v>0.18134488305004404</v>
      </c>
      <c r="P637" s="12">
        <v>-0.65488300893675766</v>
      </c>
      <c r="Q637" s="12">
        <v>-5.1736332415703368</v>
      </c>
      <c r="R637" s="2">
        <f>DATE(CURR[[#This Row],[YEAR]],CURR[[#This Row],[MONTH]],1)</f>
        <v>43344</v>
      </c>
      <c r="S637" t="str">
        <f>IF(AND(CURR[[#This Row],[DATE]]&gt;=DATE(2023,6,1),CURR[[#This Row],[DATE]]&lt;=DATE(2024,5,31)),"Y","N")</f>
        <v>N</v>
      </c>
    </row>
    <row r="638" spans="1:19" x14ac:dyDescent="0.25">
      <c r="A638" t="s">
        <v>34</v>
      </c>
      <c r="B638" t="s">
        <v>111</v>
      </c>
      <c r="C638" t="s">
        <v>19</v>
      </c>
      <c r="D638" s="1">
        <v>262.62486799999999</v>
      </c>
      <c r="E638" s="1">
        <v>1250290.2768039999</v>
      </c>
      <c r="F638" s="13">
        <v>0</v>
      </c>
      <c r="G638" s="13">
        <v>2.1005111602669048E-4</v>
      </c>
      <c r="H638" t="s">
        <v>16</v>
      </c>
      <c r="I638" t="s">
        <v>17</v>
      </c>
      <c r="J638">
        <v>2018</v>
      </c>
      <c r="K638">
        <v>9</v>
      </c>
      <c r="L638" s="12">
        <v>-9.6304867719725171E-4</v>
      </c>
      <c r="M638" s="1">
        <v>1245521.1392389999</v>
      </c>
      <c r="N638" s="12">
        <v>-3.9949761886219024</v>
      </c>
      <c r="O638" s="13">
        <v>2.1085540801054646E-4</v>
      </c>
      <c r="P638" s="12">
        <v>-8.4236233424428908E-4</v>
      </c>
      <c r="Q638" s="12">
        <v>-1.8054110114415407E-3</v>
      </c>
      <c r="R638" s="2">
        <f>DATE(CURR[[#This Row],[YEAR]],CURR[[#This Row],[MONTH]],1)</f>
        <v>43344</v>
      </c>
      <c r="S638" t="str">
        <f>IF(AND(CURR[[#This Row],[DATE]]&gt;=DATE(2023,6,1),CURR[[#This Row],[DATE]]&lt;=DATE(2024,5,31)),"Y","N")</f>
        <v>N</v>
      </c>
    </row>
    <row r="639" spans="1:19" x14ac:dyDescent="0.25">
      <c r="A639" t="s">
        <v>34</v>
      </c>
      <c r="B639" t="s">
        <v>111</v>
      </c>
      <c r="C639" t="s">
        <v>19</v>
      </c>
      <c r="D639" s="1">
        <v>1245521.1392389999</v>
      </c>
      <c r="E639" s="1">
        <v>4695372.1142590009</v>
      </c>
      <c r="F639" s="13">
        <v>0.26526569331035044</v>
      </c>
      <c r="G639" s="13">
        <v>0</v>
      </c>
      <c r="H639" t="s">
        <v>21</v>
      </c>
      <c r="I639" t="s">
        <v>23</v>
      </c>
      <c r="J639">
        <v>2018</v>
      </c>
      <c r="K639">
        <v>9</v>
      </c>
      <c r="L639" s="12">
        <v>-1.7949619631509928</v>
      </c>
      <c r="M639" s="1">
        <v>1245521.1392389999</v>
      </c>
      <c r="N639" s="12">
        <v>-3.9949761886219024</v>
      </c>
      <c r="O639" s="13">
        <v>0</v>
      </c>
      <c r="P639" s="12">
        <v>0</v>
      </c>
      <c r="Q639" s="12">
        <v>0</v>
      </c>
      <c r="R639" s="2">
        <f>DATE(CURR[[#This Row],[YEAR]],CURR[[#This Row],[MONTH]],1)</f>
        <v>43344</v>
      </c>
      <c r="S639" t="str">
        <f>IF(AND(CURR[[#This Row],[DATE]]&gt;=DATE(2023,6,1),CURR[[#This Row],[DATE]]&lt;=DATE(2024,5,31)),"Y","N")</f>
        <v>N</v>
      </c>
    </row>
    <row r="640" spans="1:19" x14ac:dyDescent="0.25">
      <c r="A640" t="s">
        <v>34</v>
      </c>
      <c r="B640" t="s">
        <v>111</v>
      </c>
      <c r="C640" t="s">
        <v>19</v>
      </c>
      <c r="D640" s="1">
        <v>1245521.1392389999</v>
      </c>
      <c r="E640" s="1">
        <v>4695372.1142590009</v>
      </c>
      <c r="F640" s="13">
        <v>0.26526569331035044</v>
      </c>
      <c r="G640" s="13">
        <v>0</v>
      </c>
      <c r="H640" t="s">
        <v>21</v>
      </c>
      <c r="I640" t="s">
        <v>22</v>
      </c>
      <c r="J640">
        <v>2018</v>
      </c>
      <c r="K640">
        <v>9</v>
      </c>
      <c r="L640" s="12">
        <v>-2.2000142254709094</v>
      </c>
      <c r="M640" s="1">
        <v>1245521.1392389999</v>
      </c>
      <c r="N640" s="12">
        <v>-3.9949761886219024</v>
      </c>
      <c r="O640" s="13">
        <v>0</v>
      </c>
      <c r="P640" s="12">
        <v>0</v>
      </c>
      <c r="Q640" s="12">
        <v>0</v>
      </c>
      <c r="R640" s="2">
        <f>DATE(CURR[[#This Row],[YEAR]],CURR[[#This Row],[MONTH]],1)</f>
        <v>43344</v>
      </c>
      <c r="S640" t="str">
        <f>IF(AND(CURR[[#This Row],[DATE]]&gt;=DATE(2023,6,1),CURR[[#This Row],[DATE]]&lt;=DATE(2024,5,31)),"Y","N")</f>
        <v>N</v>
      </c>
    </row>
    <row r="641" spans="1:19" x14ac:dyDescent="0.25">
      <c r="A641" t="s">
        <v>34</v>
      </c>
      <c r="B641" t="s">
        <v>111</v>
      </c>
      <c r="C641" t="s">
        <v>19</v>
      </c>
      <c r="D641" s="1">
        <v>379056.27754600003</v>
      </c>
      <c r="E641" s="1">
        <v>1788969.1289199996</v>
      </c>
      <c r="F641" s="13">
        <v>0</v>
      </c>
      <c r="G641" s="13">
        <v>0.21188530948817225</v>
      </c>
      <c r="H641" t="s">
        <v>24</v>
      </c>
      <c r="I641" t="s">
        <v>17</v>
      </c>
      <c r="J641">
        <v>2018</v>
      </c>
      <c r="K641">
        <v>9</v>
      </c>
      <c r="L641" s="12">
        <v>-1.9063640478681072</v>
      </c>
      <c r="M641" s="1">
        <v>1245521.1392389999</v>
      </c>
      <c r="N641" s="12">
        <v>-3.9949761886219024</v>
      </c>
      <c r="O641" s="13">
        <v>0.30433548303933189</v>
      </c>
      <c r="P641" s="12">
        <v>-1.2158130080948757</v>
      </c>
      <c r="Q641" s="12">
        <v>-3.1221770559629829</v>
      </c>
      <c r="R641" s="2">
        <f>DATE(CURR[[#This Row],[YEAR]],CURR[[#This Row],[MONTH]],1)</f>
        <v>43344</v>
      </c>
      <c r="S641" t="str">
        <f>IF(AND(CURR[[#This Row],[DATE]]&gt;=DATE(2023,6,1),CURR[[#This Row],[DATE]]&lt;=DATE(2024,5,31)),"Y","N")</f>
        <v>N</v>
      </c>
    </row>
    <row r="642" spans="1:19" x14ac:dyDescent="0.25">
      <c r="A642" t="s">
        <v>34</v>
      </c>
      <c r="B642" t="s">
        <v>111</v>
      </c>
      <c r="C642" t="s">
        <v>19</v>
      </c>
      <c r="D642" s="1">
        <v>834835.92202099995</v>
      </c>
      <c r="E642" s="1">
        <v>1251564.1968410001</v>
      </c>
      <c r="F642" s="13">
        <v>0</v>
      </c>
      <c r="G642" s="13">
        <v>0.667034039586751</v>
      </c>
      <c r="H642" t="s">
        <v>25</v>
      </c>
      <c r="I642" t="s">
        <v>17</v>
      </c>
      <c r="J642">
        <v>2018</v>
      </c>
      <c r="K642">
        <v>9</v>
      </c>
      <c r="L642" s="12">
        <v>-7.2455877167124561</v>
      </c>
      <c r="M642" s="1">
        <v>1245521.1392389999</v>
      </c>
      <c r="N642" s="12">
        <v>-3.9949761886219024</v>
      </c>
      <c r="O642" s="13">
        <v>0.67027037576501969</v>
      </c>
      <c r="P642" s="12">
        <v>-2.6777141911199087</v>
      </c>
      <c r="Q642" s="12">
        <v>-9.9233019078323643</v>
      </c>
      <c r="R642" s="2">
        <f>DATE(CURR[[#This Row],[YEAR]],CURR[[#This Row],[MONTH]],1)</f>
        <v>43344</v>
      </c>
      <c r="S642" t="str">
        <f>IF(AND(CURR[[#This Row],[DATE]]&gt;=DATE(2023,6,1),CURR[[#This Row],[DATE]]&lt;=DATE(2024,5,31)),"Y","N")</f>
        <v>N</v>
      </c>
    </row>
    <row r="643" spans="1:19" x14ac:dyDescent="0.25">
      <c r="A643" t="s">
        <v>34</v>
      </c>
      <c r="B643" t="s">
        <v>111</v>
      </c>
      <c r="C643" t="s">
        <v>19</v>
      </c>
      <c r="D643" s="1">
        <v>31366.314804000001</v>
      </c>
      <c r="E643" s="1">
        <v>404548.5116940001</v>
      </c>
      <c r="F643" s="13">
        <v>0</v>
      </c>
      <c r="G643" s="13">
        <v>7.7534124826358117E-2</v>
      </c>
      <c r="H643" t="s">
        <v>26</v>
      </c>
      <c r="I643" t="s">
        <v>17</v>
      </c>
      <c r="J643">
        <v>2018</v>
      </c>
      <c r="K643">
        <v>9</v>
      </c>
      <c r="L643" s="12">
        <v>-0.69419455580031619</v>
      </c>
      <c r="M643" s="1">
        <v>1245521.1392389999</v>
      </c>
      <c r="N643" s="12">
        <v>-3.9949761886219024</v>
      </c>
      <c r="O643" s="13">
        <v>2.5183285787637844E-2</v>
      </c>
      <c r="P643" s="12">
        <v>-0.10060662707287356</v>
      </c>
      <c r="Q643" s="12">
        <v>-0.79480118287318979</v>
      </c>
      <c r="R643" s="2">
        <f>DATE(CURR[[#This Row],[YEAR]],CURR[[#This Row],[MONTH]],1)</f>
        <v>43344</v>
      </c>
      <c r="S643" t="str">
        <f>IF(AND(CURR[[#This Row],[DATE]]&gt;=DATE(2023,6,1),CURR[[#This Row],[DATE]]&lt;=DATE(2024,5,31)),"Y","N")</f>
        <v>N</v>
      </c>
    </row>
    <row r="644" spans="1:19" x14ac:dyDescent="0.25">
      <c r="A644" t="s">
        <v>34</v>
      </c>
      <c r="B644" t="s">
        <v>111</v>
      </c>
      <c r="C644" t="s">
        <v>20</v>
      </c>
      <c r="D644" s="1">
        <v>542316.39722800022</v>
      </c>
      <c r="E644" s="1">
        <v>1250290.2768039999</v>
      </c>
      <c r="F644" s="13">
        <v>0</v>
      </c>
      <c r="G644" s="13">
        <v>0.43375239117612968</v>
      </c>
      <c r="H644" t="s">
        <v>16</v>
      </c>
      <c r="I644" t="s">
        <v>17</v>
      </c>
      <c r="J644">
        <v>2018</v>
      </c>
      <c r="K644">
        <v>9</v>
      </c>
      <c r="L644" s="12">
        <v>-1.9886810146737697</v>
      </c>
      <c r="M644" s="1">
        <v>1453033.6013260002</v>
      </c>
      <c r="N644" s="12">
        <v>-4.6605669351477985</v>
      </c>
      <c r="O644" s="13">
        <v>0.37323045849256103</v>
      </c>
      <c r="P644" s="12">
        <v>-1.7394655340404828</v>
      </c>
      <c r="Q644" s="12">
        <v>-3.7281465487142524</v>
      </c>
      <c r="R644" s="2">
        <f>DATE(CURR[[#This Row],[YEAR]],CURR[[#This Row],[MONTH]],1)</f>
        <v>43344</v>
      </c>
      <c r="S644" t="str">
        <f>IF(AND(CURR[[#This Row],[DATE]]&gt;=DATE(2023,6,1),CURR[[#This Row],[DATE]]&lt;=DATE(2024,5,31)),"Y","N")</f>
        <v>N</v>
      </c>
    </row>
    <row r="645" spans="1:19" x14ac:dyDescent="0.25">
      <c r="A645" t="s">
        <v>34</v>
      </c>
      <c r="B645" t="s">
        <v>111</v>
      </c>
      <c r="C645" t="s">
        <v>20</v>
      </c>
      <c r="D645" s="1">
        <v>1453033.6013260002</v>
      </c>
      <c r="E645" s="1">
        <v>4695372.1142590009</v>
      </c>
      <c r="F645" s="13">
        <v>0.30946079798731996</v>
      </c>
      <c r="G645" s="13">
        <v>0</v>
      </c>
      <c r="H645" t="s">
        <v>21</v>
      </c>
      <c r="I645" t="s">
        <v>23</v>
      </c>
      <c r="J645">
        <v>2018</v>
      </c>
      <c r="K645">
        <v>9</v>
      </c>
      <c r="L645" s="12">
        <v>-2.0940150780210924</v>
      </c>
      <c r="M645" s="1">
        <v>1453033.6013260002</v>
      </c>
      <c r="N645" s="12">
        <v>-4.6605669351477985</v>
      </c>
      <c r="O645" s="13">
        <v>0</v>
      </c>
      <c r="P645" s="12">
        <v>0</v>
      </c>
      <c r="Q645" s="12">
        <v>0</v>
      </c>
      <c r="R645" s="2">
        <f>DATE(CURR[[#This Row],[YEAR]],CURR[[#This Row],[MONTH]],1)</f>
        <v>43344</v>
      </c>
      <c r="S645" t="str">
        <f>IF(AND(CURR[[#This Row],[DATE]]&gt;=DATE(2023,6,1),CURR[[#This Row],[DATE]]&lt;=DATE(2024,5,31)),"Y","N")</f>
        <v>N</v>
      </c>
    </row>
    <row r="646" spans="1:19" x14ac:dyDescent="0.25">
      <c r="A646" t="s">
        <v>34</v>
      </c>
      <c r="B646" t="s">
        <v>111</v>
      </c>
      <c r="C646" t="s">
        <v>20</v>
      </c>
      <c r="D646" s="1">
        <v>1453033.6013260002</v>
      </c>
      <c r="E646" s="1">
        <v>4695372.1142590009</v>
      </c>
      <c r="F646" s="13">
        <v>0.30946079798731996</v>
      </c>
      <c r="G646" s="13">
        <v>0</v>
      </c>
      <c r="H646" t="s">
        <v>21</v>
      </c>
      <c r="I646" t="s">
        <v>22</v>
      </c>
      <c r="J646">
        <v>2018</v>
      </c>
      <c r="K646">
        <v>9</v>
      </c>
      <c r="L646" s="12">
        <v>-2.5665518571267061</v>
      </c>
      <c r="M646" s="1">
        <v>1453033.6013260002</v>
      </c>
      <c r="N646" s="12">
        <v>-4.6605669351477985</v>
      </c>
      <c r="O646" s="13">
        <v>0</v>
      </c>
      <c r="P646" s="12">
        <v>0</v>
      </c>
      <c r="Q646" s="12">
        <v>0</v>
      </c>
      <c r="R646" s="2">
        <f>DATE(CURR[[#This Row],[YEAR]],CURR[[#This Row],[MONTH]],1)</f>
        <v>43344</v>
      </c>
      <c r="S646" t="str">
        <f>IF(AND(CURR[[#This Row],[DATE]]&gt;=DATE(2023,6,1),CURR[[#This Row],[DATE]]&lt;=DATE(2024,5,31)),"Y","N")</f>
        <v>N</v>
      </c>
    </row>
    <row r="647" spans="1:19" x14ac:dyDescent="0.25">
      <c r="A647" t="s">
        <v>34</v>
      </c>
      <c r="B647" t="s">
        <v>111</v>
      </c>
      <c r="C647" t="s">
        <v>20</v>
      </c>
      <c r="D647" s="1">
        <v>644626.80764399993</v>
      </c>
      <c r="E647" s="1">
        <v>1788969.1289199996</v>
      </c>
      <c r="F647" s="13">
        <v>0</v>
      </c>
      <c r="G647" s="13">
        <v>0.36033422669130183</v>
      </c>
      <c r="H647" t="s">
        <v>24</v>
      </c>
      <c r="I647" t="s">
        <v>17</v>
      </c>
      <c r="J647">
        <v>2018</v>
      </c>
      <c r="K647">
        <v>9</v>
      </c>
      <c r="L647" s="12">
        <v>-3.2419813182895516</v>
      </c>
      <c r="M647" s="1">
        <v>1453033.6013260002</v>
      </c>
      <c r="N647" s="12">
        <v>-4.6605669351477985</v>
      </c>
      <c r="O647" s="13">
        <v>0.44364205139903889</v>
      </c>
      <c r="P647" s="12">
        <v>-2.0676234757915006</v>
      </c>
      <c r="Q647" s="12">
        <v>-5.3096047940810518</v>
      </c>
      <c r="R647" s="2">
        <f>DATE(CURR[[#This Row],[YEAR]],CURR[[#This Row],[MONTH]],1)</f>
        <v>43344</v>
      </c>
      <c r="S647" t="str">
        <f>IF(AND(CURR[[#This Row],[DATE]]&gt;=DATE(2023,6,1),CURR[[#This Row],[DATE]]&lt;=DATE(2024,5,31)),"Y","N")</f>
        <v>N</v>
      </c>
    </row>
    <row r="648" spans="1:19" x14ac:dyDescent="0.25">
      <c r="A648" t="s">
        <v>34</v>
      </c>
      <c r="B648" t="s">
        <v>111</v>
      </c>
      <c r="C648" t="s">
        <v>20</v>
      </c>
      <c r="D648" s="1">
        <v>190410.80155800001</v>
      </c>
      <c r="E648" s="1">
        <v>1251564.1968410001</v>
      </c>
      <c r="F648" s="13">
        <v>0</v>
      </c>
      <c r="G648" s="13">
        <v>0.15213826189547827</v>
      </c>
      <c r="H648" t="s">
        <v>25</v>
      </c>
      <c r="I648" t="s">
        <v>17</v>
      </c>
      <c r="J648">
        <v>2018</v>
      </c>
      <c r="K648">
        <v>9</v>
      </c>
      <c r="L648" s="12">
        <v>-1.65258600942583</v>
      </c>
      <c r="M648" s="1">
        <v>1453033.6013260002</v>
      </c>
      <c r="N648" s="12">
        <v>-4.6605669351477985</v>
      </c>
      <c r="O648" s="13">
        <v>0.13104363270349434</v>
      </c>
      <c r="P648" s="12">
        <v>-0.61073762163955847</v>
      </c>
      <c r="Q648" s="12">
        <v>-2.2633236310653886</v>
      </c>
      <c r="R648" s="2">
        <f>DATE(CURR[[#This Row],[YEAR]],CURR[[#This Row],[MONTH]],1)</f>
        <v>43344</v>
      </c>
      <c r="S648" t="str">
        <f>IF(AND(CURR[[#This Row],[DATE]]&gt;=DATE(2023,6,1),CURR[[#This Row],[DATE]]&lt;=DATE(2024,5,31)),"Y","N")</f>
        <v>N</v>
      </c>
    </row>
    <row r="649" spans="1:19" x14ac:dyDescent="0.25">
      <c r="A649" t="s">
        <v>34</v>
      </c>
      <c r="B649" t="s">
        <v>111</v>
      </c>
      <c r="C649" t="s">
        <v>20</v>
      </c>
      <c r="D649" s="1">
        <v>75679.594895999995</v>
      </c>
      <c r="E649" s="1">
        <v>404548.5116940001</v>
      </c>
      <c r="F649" s="13">
        <v>0</v>
      </c>
      <c r="G649" s="13">
        <v>0.18707174222221321</v>
      </c>
      <c r="H649" t="s">
        <v>26</v>
      </c>
      <c r="I649" t="s">
        <v>17</v>
      </c>
      <c r="J649">
        <v>2018</v>
      </c>
      <c r="K649">
        <v>9</v>
      </c>
      <c r="L649" s="12">
        <v>-1.6749293976759063</v>
      </c>
      <c r="M649" s="1">
        <v>1453033.6013260002</v>
      </c>
      <c r="N649" s="12">
        <v>-4.6605669351477985</v>
      </c>
      <c r="O649" s="13">
        <v>5.2083857404905703E-2</v>
      </c>
      <c r="P649" s="12">
        <v>-0.24274030367625635</v>
      </c>
      <c r="Q649" s="12">
        <v>-1.9176697013521626</v>
      </c>
      <c r="R649" s="2">
        <f>DATE(CURR[[#This Row],[YEAR]],CURR[[#This Row],[MONTH]],1)</f>
        <v>43344</v>
      </c>
      <c r="S649" t="str">
        <f>IF(AND(CURR[[#This Row],[DATE]]&gt;=DATE(2023,6,1),CURR[[#This Row],[DATE]]&lt;=DATE(2024,5,31)),"Y","N")</f>
        <v>N</v>
      </c>
    </row>
    <row r="650" spans="1:19" x14ac:dyDescent="0.25">
      <c r="A650" t="s">
        <v>35</v>
      </c>
      <c r="B650" t="s">
        <v>14</v>
      </c>
      <c r="C650" t="s">
        <v>15</v>
      </c>
      <c r="D650" s="1">
        <v>3749.1075000000001</v>
      </c>
      <c r="E650" s="1">
        <v>16717.548951999997</v>
      </c>
      <c r="F650" s="13">
        <v>0</v>
      </c>
      <c r="G650" s="13">
        <v>0.22426179284801659</v>
      </c>
      <c r="H650" t="s">
        <v>16</v>
      </c>
      <c r="I650" t="s">
        <v>17</v>
      </c>
      <c r="J650">
        <v>2018</v>
      </c>
      <c r="K650">
        <v>10</v>
      </c>
      <c r="L650" s="12">
        <v>-0.93886703508736369</v>
      </c>
      <c r="M650" s="1">
        <v>11763.778379999998</v>
      </c>
      <c r="N650" s="12">
        <v>-4.072574764393007</v>
      </c>
      <c r="O650" s="13">
        <v>0.318699263016888</v>
      </c>
      <c r="P650" s="12">
        <v>-1.2979265759932277</v>
      </c>
      <c r="Q650" s="12">
        <v>-2.2367936110805915</v>
      </c>
      <c r="R650" s="2">
        <f>DATE(CURR[[#This Row],[YEAR]],CURR[[#This Row],[MONTH]],1)</f>
        <v>43374</v>
      </c>
      <c r="S650" t="str">
        <f>IF(AND(CURR[[#This Row],[DATE]]&gt;=DATE(2023,6,1),CURR[[#This Row],[DATE]]&lt;=DATE(2024,5,31)),"Y","N")</f>
        <v>N</v>
      </c>
    </row>
    <row r="651" spans="1:19" x14ac:dyDescent="0.25">
      <c r="A651" t="s">
        <v>35</v>
      </c>
      <c r="B651" t="s">
        <v>14</v>
      </c>
      <c r="C651" t="s">
        <v>15</v>
      </c>
      <c r="D651" s="1">
        <v>11763.778379999998</v>
      </c>
      <c r="E651" s="1">
        <v>60928.944803999992</v>
      </c>
      <c r="F651" s="13">
        <v>0.19307372576108855</v>
      </c>
      <c r="G651" s="13">
        <v>0</v>
      </c>
      <c r="H651" t="s">
        <v>21</v>
      </c>
      <c r="I651" t="s">
        <v>22</v>
      </c>
      <c r="J651">
        <v>2018</v>
      </c>
      <c r="K651">
        <v>10</v>
      </c>
      <c r="L651" s="12">
        <v>-2.6173947131179958</v>
      </c>
      <c r="M651" s="1">
        <v>11763.778379999998</v>
      </c>
      <c r="N651" s="12">
        <v>-4.072574764393007</v>
      </c>
      <c r="O651" s="13">
        <v>0</v>
      </c>
      <c r="P651" s="12">
        <v>0</v>
      </c>
      <c r="Q651" s="12">
        <v>0</v>
      </c>
      <c r="R651" s="2">
        <f>DATE(CURR[[#This Row],[YEAR]],CURR[[#This Row],[MONTH]],1)</f>
        <v>43374</v>
      </c>
      <c r="S651" t="str">
        <f>IF(AND(CURR[[#This Row],[DATE]]&gt;=DATE(2023,6,1),CURR[[#This Row],[DATE]]&lt;=DATE(2024,5,31)),"Y","N")</f>
        <v>N</v>
      </c>
    </row>
    <row r="652" spans="1:19" x14ac:dyDescent="0.25">
      <c r="A652" t="s">
        <v>35</v>
      </c>
      <c r="B652" t="s">
        <v>14</v>
      </c>
      <c r="C652" t="s">
        <v>15</v>
      </c>
      <c r="D652" s="1">
        <v>11763.778379999998</v>
      </c>
      <c r="E652" s="1">
        <v>60928.944803999992</v>
      </c>
      <c r="F652" s="13">
        <v>0.19307372576108855</v>
      </c>
      <c r="G652" s="13">
        <v>0</v>
      </c>
      <c r="H652" t="s">
        <v>21</v>
      </c>
      <c r="I652" t="s">
        <v>23</v>
      </c>
      <c r="J652">
        <v>2018</v>
      </c>
      <c r="K652">
        <v>10</v>
      </c>
      <c r="L652" s="12">
        <v>-1.4551800512750108</v>
      </c>
      <c r="M652" s="1">
        <v>11763.778379999998</v>
      </c>
      <c r="N652" s="12">
        <v>-4.072574764393007</v>
      </c>
      <c r="O652" s="13">
        <v>0</v>
      </c>
      <c r="P652" s="12">
        <v>0</v>
      </c>
      <c r="Q652" s="12">
        <v>0</v>
      </c>
      <c r="R652" s="2">
        <f>DATE(CURR[[#This Row],[YEAR]],CURR[[#This Row],[MONTH]],1)</f>
        <v>43374</v>
      </c>
      <c r="S652" t="str">
        <f>IF(AND(CURR[[#This Row],[DATE]]&gt;=DATE(2023,6,1),CURR[[#This Row],[DATE]]&lt;=DATE(2024,5,31)),"Y","N")</f>
        <v>N</v>
      </c>
    </row>
    <row r="653" spans="1:19" x14ac:dyDescent="0.25">
      <c r="A653" t="s">
        <v>35</v>
      </c>
      <c r="B653" t="s">
        <v>14</v>
      </c>
      <c r="C653" t="s">
        <v>15</v>
      </c>
      <c r="D653" s="1">
        <v>5068.0014039999969</v>
      </c>
      <c r="E653" s="1">
        <v>22542.960643999995</v>
      </c>
      <c r="F653" s="13">
        <v>0</v>
      </c>
      <c r="G653" s="13">
        <v>0.22481525315304535</v>
      </c>
      <c r="H653" t="s">
        <v>24</v>
      </c>
      <c r="I653" t="s">
        <v>17</v>
      </c>
      <c r="J653">
        <v>2018</v>
      </c>
      <c r="K653">
        <v>10</v>
      </c>
      <c r="L653" s="12">
        <v>-1.6376349339573257</v>
      </c>
      <c r="M653" s="1">
        <v>11763.778379999998</v>
      </c>
      <c r="N653" s="12">
        <v>-4.072574764393007</v>
      </c>
      <c r="O653" s="13">
        <v>0.43081408373148883</v>
      </c>
      <c r="P653" s="12">
        <v>-1.7545225655499572</v>
      </c>
      <c r="Q653" s="12">
        <v>-3.3921574995072827</v>
      </c>
      <c r="R653" s="2">
        <f>DATE(CURR[[#This Row],[YEAR]],CURR[[#This Row],[MONTH]],1)</f>
        <v>43374</v>
      </c>
      <c r="S653" t="str">
        <f>IF(AND(CURR[[#This Row],[DATE]]&gt;=DATE(2023,6,1),CURR[[#This Row],[DATE]]&lt;=DATE(2024,5,31)),"Y","N")</f>
        <v>N</v>
      </c>
    </row>
    <row r="654" spans="1:19" x14ac:dyDescent="0.25">
      <c r="A654" t="s">
        <v>35</v>
      </c>
      <c r="B654" t="s">
        <v>14</v>
      </c>
      <c r="C654" t="s">
        <v>15</v>
      </c>
      <c r="D654" s="1">
        <v>1634.8397360000004</v>
      </c>
      <c r="E654" s="1">
        <v>16201.834992</v>
      </c>
      <c r="F654" s="13">
        <v>0</v>
      </c>
      <c r="G654" s="13">
        <v>0.10090460350986398</v>
      </c>
      <c r="H654" t="s">
        <v>25</v>
      </c>
      <c r="I654" t="s">
        <v>17</v>
      </c>
      <c r="J654">
        <v>2018</v>
      </c>
      <c r="K654">
        <v>10</v>
      </c>
      <c r="L654" s="12">
        <v>-0.86237629296045992</v>
      </c>
      <c r="M654" s="1">
        <v>11763.778379999998</v>
      </c>
      <c r="N654" s="12">
        <v>-4.072574764393007</v>
      </c>
      <c r="O654" s="13">
        <v>0.13897233381916199</v>
      </c>
      <c r="P654" s="12">
        <v>-0.56597521966071995</v>
      </c>
      <c r="Q654" s="12">
        <v>-1.4283515126211799</v>
      </c>
      <c r="R654" s="2">
        <f>DATE(CURR[[#This Row],[YEAR]],CURR[[#This Row],[MONTH]],1)</f>
        <v>43374</v>
      </c>
      <c r="S654" t="str">
        <f>IF(AND(CURR[[#This Row],[DATE]]&gt;=DATE(2023,6,1),CURR[[#This Row],[DATE]]&lt;=DATE(2024,5,31)),"Y","N")</f>
        <v>N</v>
      </c>
    </row>
    <row r="655" spans="1:19" x14ac:dyDescent="0.25">
      <c r="A655" t="s">
        <v>35</v>
      </c>
      <c r="B655" t="s">
        <v>14</v>
      </c>
      <c r="C655" t="s">
        <v>15</v>
      </c>
      <c r="D655" s="1">
        <v>1311.8297400000004</v>
      </c>
      <c r="E655" s="1">
        <v>5466.6002160000007</v>
      </c>
      <c r="F655" s="13">
        <v>0</v>
      </c>
      <c r="G655" s="13">
        <v>0.23997177188126029</v>
      </c>
      <c r="H655" t="s">
        <v>26</v>
      </c>
      <c r="I655" t="s">
        <v>17</v>
      </c>
      <c r="J655">
        <v>2018</v>
      </c>
      <c r="K655">
        <v>10</v>
      </c>
      <c r="L655" s="12">
        <v>-2.1164233558109222</v>
      </c>
      <c r="M655" s="1">
        <v>11763.778379999998</v>
      </c>
      <c r="N655" s="12">
        <v>-4.072574764393007</v>
      </c>
      <c r="O655" s="13">
        <v>0.11151431943246116</v>
      </c>
      <c r="P655" s="12">
        <v>-0.45415040318910205</v>
      </c>
      <c r="Q655" s="12">
        <v>-2.5705737590000242</v>
      </c>
      <c r="R655" s="2">
        <f>DATE(CURR[[#This Row],[YEAR]],CURR[[#This Row],[MONTH]],1)</f>
        <v>43374</v>
      </c>
      <c r="S655" t="str">
        <f>IF(AND(CURR[[#This Row],[DATE]]&gt;=DATE(2023,6,1),CURR[[#This Row],[DATE]]&lt;=DATE(2024,5,31)),"Y","N")</f>
        <v>N</v>
      </c>
    </row>
    <row r="656" spans="1:19" x14ac:dyDescent="0.25">
      <c r="A656" t="s">
        <v>35</v>
      </c>
      <c r="B656" t="s">
        <v>14</v>
      </c>
      <c r="C656" t="s">
        <v>18</v>
      </c>
      <c r="D656" s="1">
        <v>6007.4635920000001</v>
      </c>
      <c r="E656" s="1">
        <v>16717.548951999997</v>
      </c>
      <c r="F656" s="13">
        <v>0</v>
      </c>
      <c r="G656" s="13">
        <v>0.35935074030582093</v>
      </c>
      <c r="H656" t="s">
        <v>16</v>
      </c>
      <c r="I656" t="s">
        <v>17</v>
      </c>
      <c r="J656">
        <v>2018</v>
      </c>
      <c r="K656">
        <v>10</v>
      </c>
      <c r="L656" s="12">
        <v>-1.5044139254519437</v>
      </c>
      <c r="M656" s="1">
        <v>15434.883967999998</v>
      </c>
      <c r="N656" s="12">
        <v>-5.3434973788932441</v>
      </c>
      <c r="O656" s="13">
        <v>0.38921339508964431</v>
      </c>
      <c r="P656" s="12">
        <v>-2.0797607564916549</v>
      </c>
      <c r="Q656" s="12">
        <v>-3.5841746819435985</v>
      </c>
      <c r="R656" s="2">
        <f>DATE(CURR[[#This Row],[YEAR]],CURR[[#This Row],[MONTH]],1)</f>
        <v>43374</v>
      </c>
      <c r="S656" t="str">
        <f>IF(AND(CURR[[#This Row],[DATE]]&gt;=DATE(2023,6,1),CURR[[#This Row],[DATE]]&lt;=DATE(2024,5,31)),"Y","N")</f>
        <v>N</v>
      </c>
    </row>
    <row r="657" spans="1:19" x14ac:dyDescent="0.25">
      <c r="A657" t="s">
        <v>35</v>
      </c>
      <c r="B657" t="s">
        <v>14</v>
      </c>
      <c r="C657" t="s">
        <v>18</v>
      </c>
      <c r="D657" s="1">
        <v>15434.883967999998</v>
      </c>
      <c r="E657" s="1">
        <v>60928.944803999992</v>
      </c>
      <c r="F657" s="13">
        <v>0.25332596876003499</v>
      </c>
      <c r="G657" s="13">
        <v>0</v>
      </c>
      <c r="H657" t="s">
        <v>21</v>
      </c>
      <c r="I657" t="s">
        <v>22</v>
      </c>
      <c r="J657">
        <v>2018</v>
      </c>
      <c r="K657">
        <v>10</v>
      </c>
      <c r="L657" s="12">
        <v>-3.4342013586482509</v>
      </c>
      <c r="M657" s="1">
        <v>15434.883967999998</v>
      </c>
      <c r="N657" s="12">
        <v>-5.3434973788932441</v>
      </c>
      <c r="O657" s="13">
        <v>0</v>
      </c>
      <c r="P657" s="12">
        <v>0</v>
      </c>
      <c r="Q657" s="12">
        <v>0</v>
      </c>
      <c r="R657" s="2">
        <f>DATE(CURR[[#This Row],[YEAR]],CURR[[#This Row],[MONTH]],1)</f>
        <v>43374</v>
      </c>
      <c r="S657" t="str">
        <f>IF(AND(CURR[[#This Row],[DATE]]&gt;=DATE(2023,6,1),CURR[[#This Row],[DATE]]&lt;=DATE(2024,5,31)),"Y","N")</f>
        <v>N</v>
      </c>
    </row>
    <row r="658" spans="1:19" x14ac:dyDescent="0.25">
      <c r="A658" t="s">
        <v>35</v>
      </c>
      <c r="B658" t="s">
        <v>14</v>
      </c>
      <c r="C658" t="s">
        <v>18</v>
      </c>
      <c r="D658" s="1">
        <v>15434.883967999998</v>
      </c>
      <c r="E658" s="1">
        <v>60928.944803999992</v>
      </c>
      <c r="F658" s="13">
        <v>0.25332596876003499</v>
      </c>
      <c r="G658" s="13">
        <v>0</v>
      </c>
      <c r="H658" t="s">
        <v>21</v>
      </c>
      <c r="I658" t="s">
        <v>23</v>
      </c>
      <c r="J658">
        <v>2018</v>
      </c>
      <c r="K658">
        <v>10</v>
      </c>
      <c r="L658" s="12">
        <v>-1.9092960202449929</v>
      </c>
      <c r="M658" s="1">
        <v>15434.883967999998</v>
      </c>
      <c r="N658" s="12">
        <v>-5.3434973788932441</v>
      </c>
      <c r="O658" s="13">
        <v>0</v>
      </c>
      <c r="P658" s="12">
        <v>0</v>
      </c>
      <c r="Q658" s="12">
        <v>0</v>
      </c>
      <c r="R658" s="2">
        <f>DATE(CURR[[#This Row],[YEAR]],CURR[[#This Row],[MONTH]],1)</f>
        <v>43374</v>
      </c>
      <c r="S658" t="str">
        <f>IF(AND(CURR[[#This Row],[DATE]]&gt;=DATE(2023,6,1),CURR[[#This Row],[DATE]]&lt;=DATE(2024,5,31)),"Y","N")</f>
        <v>N</v>
      </c>
    </row>
    <row r="659" spans="1:19" x14ac:dyDescent="0.25">
      <c r="A659" t="s">
        <v>35</v>
      </c>
      <c r="B659" t="s">
        <v>14</v>
      </c>
      <c r="C659" t="s">
        <v>18</v>
      </c>
      <c r="D659" s="1">
        <v>5428.3850079999993</v>
      </c>
      <c r="E659" s="1">
        <v>22542.960643999995</v>
      </c>
      <c r="F659" s="13">
        <v>0</v>
      </c>
      <c r="G659" s="13">
        <v>0.24080177815706791</v>
      </c>
      <c r="H659" t="s">
        <v>24</v>
      </c>
      <c r="I659" t="s">
        <v>17</v>
      </c>
      <c r="J659">
        <v>2018</v>
      </c>
      <c r="K659">
        <v>10</v>
      </c>
      <c r="L659" s="12">
        <v>-1.7540865156538188</v>
      </c>
      <c r="M659" s="1">
        <v>15434.883967999998</v>
      </c>
      <c r="N659" s="12">
        <v>-5.3434973788932441</v>
      </c>
      <c r="O659" s="13">
        <v>0.35169587405090108</v>
      </c>
      <c r="P659" s="12">
        <v>-1.8792859811585585</v>
      </c>
      <c r="Q659" s="12">
        <v>-3.6333724968123775</v>
      </c>
      <c r="R659" s="2">
        <f>DATE(CURR[[#This Row],[YEAR]],CURR[[#This Row],[MONTH]],1)</f>
        <v>43374</v>
      </c>
      <c r="S659" t="str">
        <f>IF(AND(CURR[[#This Row],[DATE]]&gt;=DATE(2023,6,1),CURR[[#This Row],[DATE]]&lt;=DATE(2024,5,31)),"Y","N")</f>
        <v>N</v>
      </c>
    </row>
    <row r="660" spans="1:19" x14ac:dyDescent="0.25">
      <c r="A660" t="s">
        <v>35</v>
      </c>
      <c r="B660" t="s">
        <v>14</v>
      </c>
      <c r="C660" t="s">
        <v>18</v>
      </c>
      <c r="D660" s="1">
        <v>1276.4300519999999</v>
      </c>
      <c r="E660" s="1">
        <v>16201.834992</v>
      </c>
      <c r="F660" s="13">
        <v>0</v>
      </c>
      <c r="G660" s="13">
        <v>7.8783054674378822E-2</v>
      </c>
      <c r="H660" t="s">
        <v>25</v>
      </c>
      <c r="I660" t="s">
        <v>17</v>
      </c>
      <c r="J660">
        <v>2018</v>
      </c>
      <c r="K660">
        <v>10</v>
      </c>
      <c r="L660" s="12">
        <v>-0.67331555028161305</v>
      </c>
      <c r="M660" s="1">
        <v>15434.883967999998</v>
      </c>
      <c r="N660" s="12">
        <v>-5.3434973788932441</v>
      </c>
      <c r="O660" s="13">
        <v>8.2697741987975276E-2</v>
      </c>
      <c r="P660" s="12">
        <v>-0.44189516755313568</v>
      </c>
      <c r="Q660" s="12">
        <v>-1.1152107178347488</v>
      </c>
      <c r="R660" s="2">
        <f>DATE(CURR[[#This Row],[YEAR]],CURR[[#This Row],[MONTH]],1)</f>
        <v>43374</v>
      </c>
      <c r="S660" t="str">
        <f>IF(AND(CURR[[#This Row],[DATE]]&gt;=DATE(2023,6,1),CURR[[#This Row],[DATE]]&lt;=DATE(2024,5,31)),"Y","N")</f>
        <v>N</v>
      </c>
    </row>
    <row r="661" spans="1:19" x14ac:dyDescent="0.25">
      <c r="A661" t="s">
        <v>35</v>
      </c>
      <c r="B661" t="s">
        <v>14</v>
      </c>
      <c r="C661" t="s">
        <v>18</v>
      </c>
      <c r="D661" s="1">
        <v>2722.6053160000001</v>
      </c>
      <c r="E661" s="1">
        <v>5466.6002160000007</v>
      </c>
      <c r="F661" s="13">
        <v>0</v>
      </c>
      <c r="G661" s="13">
        <v>0.49804361182866486</v>
      </c>
      <c r="H661" t="s">
        <v>26</v>
      </c>
      <c r="I661" t="s">
        <v>17</v>
      </c>
      <c r="J661">
        <v>2018</v>
      </c>
      <c r="K661">
        <v>10</v>
      </c>
      <c r="L661" s="12">
        <v>-4.392479682186023</v>
      </c>
      <c r="M661" s="1">
        <v>15434.883967999998</v>
      </c>
      <c r="N661" s="12">
        <v>-5.3434973788932441</v>
      </c>
      <c r="O661" s="13">
        <v>0.17639298887147944</v>
      </c>
      <c r="P661" s="12">
        <v>-0.94255547368989556</v>
      </c>
      <c r="Q661" s="12">
        <v>-5.3350351558759188</v>
      </c>
      <c r="R661" s="2">
        <f>DATE(CURR[[#This Row],[YEAR]],CURR[[#This Row],[MONTH]],1)</f>
        <v>43374</v>
      </c>
      <c r="S661" t="str">
        <f>IF(AND(CURR[[#This Row],[DATE]]&gt;=DATE(2023,6,1),CURR[[#This Row],[DATE]]&lt;=DATE(2024,5,31)),"Y","N")</f>
        <v>N</v>
      </c>
    </row>
    <row r="662" spans="1:19" x14ac:dyDescent="0.25">
      <c r="A662" t="s">
        <v>35</v>
      </c>
      <c r="B662" t="s">
        <v>14</v>
      </c>
      <c r="C662" t="s">
        <v>19</v>
      </c>
      <c r="D662" s="1">
        <v>1.7123839999999999</v>
      </c>
      <c r="E662" s="1">
        <v>16717.548951999997</v>
      </c>
      <c r="F662" s="13">
        <v>0</v>
      </c>
      <c r="G662" s="13">
        <v>1.0243032665354568E-4</v>
      </c>
      <c r="H662" t="s">
        <v>16</v>
      </c>
      <c r="I662" t="s">
        <v>17</v>
      </c>
      <c r="J662">
        <v>2018</v>
      </c>
      <c r="K662">
        <v>10</v>
      </c>
      <c r="L662" s="12">
        <v>-4.2882229677624337E-4</v>
      </c>
      <c r="M662" s="1">
        <v>15841.808768000001</v>
      </c>
      <c r="N662" s="12">
        <v>-5.4843731772934579</v>
      </c>
      <c r="O662" s="13">
        <v>1.0809270740970984E-4</v>
      </c>
      <c r="P662" s="12">
        <v>-5.9282074517884244E-4</v>
      </c>
      <c r="Q662" s="12">
        <v>-1.0216430419550857E-3</v>
      </c>
      <c r="R662" s="2">
        <f>DATE(CURR[[#This Row],[YEAR]],CURR[[#This Row],[MONTH]],1)</f>
        <v>43374</v>
      </c>
      <c r="S662" t="str">
        <f>IF(AND(CURR[[#This Row],[DATE]]&gt;=DATE(2023,6,1),CURR[[#This Row],[DATE]]&lt;=DATE(2024,5,31)),"Y","N")</f>
        <v>N</v>
      </c>
    </row>
    <row r="663" spans="1:19" x14ac:dyDescent="0.25">
      <c r="A663" t="s">
        <v>35</v>
      </c>
      <c r="B663" t="s">
        <v>14</v>
      </c>
      <c r="C663" t="s">
        <v>19</v>
      </c>
      <c r="D663" s="1">
        <v>15841.808768000001</v>
      </c>
      <c r="E663" s="1">
        <v>60928.944803999992</v>
      </c>
      <c r="F663" s="13">
        <v>0.26000464670709317</v>
      </c>
      <c r="G663" s="13">
        <v>0</v>
      </c>
      <c r="H663" t="s">
        <v>21</v>
      </c>
      <c r="I663" t="s">
        <v>22</v>
      </c>
      <c r="J663">
        <v>2018</v>
      </c>
      <c r="K663">
        <v>10</v>
      </c>
      <c r="L663" s="12">
        <v>-3.5247405362620849</v>
      </c>
      <c r="M663" s="1">
        <v>15841.808768000001</v>
      </c>
      <c r="N663" s="12">
        <v>-5.4843731772934579</v>
      </c>
      <c r="O663" s="13">
        <v>0</v>
      </c>
      <c r="P663" s="12">
        <v>0</v>
      </c>
      <c r="Q663" s="12">
        <v>0</v>
      </c>
      <c r="R663" s="2">
        <f>DATE(CURR[[#This Row],[YEAR]],CURR[[#This Row],[MONTH]],1)</f>
        <v>43374</v>
      </c>
      <c r="S663" t="str">
        <f>IF(AND(CURR[[#This Row],[DATE]]&gt;=DATE(2023,6,1),CURR[[#This Row],[DATE]]&lt;=DATE(2024,5,31)),"Y","N")</f>
        <v>N</v>
      </c>
    </row>
    <row r="664" spans="1:19" x14ac:dyDescent="0.25">
      <c r="A664" t="s">
        <v>35</v>
      </c>
      <c r="B664" t="s">
        <v>14</v>
      </c>
      <c r="C664" t="s">
        <v>19</v>
      </c>
      <c r="D664" s="1">
        <v>15841.808768000001</v>
      </c>
      <c r="E664" s="1">
        <v>60928.944803999992</v>
      </c>
      <c r="F664" s="13">
        <v>0.26000464670709317</v>
      </c>
      <c r="G664" s="13">
        <v>0</v>
      </c>
      <c r="H664" t="s">
        <v>21</v>
      </c>
      <c r="I664" t="s">
        <v>23</v>
      </c>
      <c r="J664">
        <v>2018</v>
      </c>
      <c r="K664">
        <v>10</v>
      </c>
      <c r="L664" s="12">
        <v>-1.9596326410313727</v>
      </c>
      <c r="M664" s="1">
        <v>15841.808768000001</v>
      </c>
      <c r="N664" s="12">
        <v>-5.4843731772934579</v>
      </c>
      <c r="O664" s="13">
        <v>0</v>
      </c>
      <c r="P664" s="12">
        <v>0</v>
      </c>
      <c r="Q664" s="12">
        <v>0</v>
      </c>
      <c r="R664" s="2">
        <f>DATE(CURR[[#This Row],[YEAR]],CURR[[#This Row],[MONTH]],1)</f>
        <v>43374</v>
      </c>
      <c r="S664" t="str">
        <f>IF(AND(CURR[[#This Row],[DATE]]&gt;=DATE(2023,6,1),CURR[[#This Row],[DATE]]&lt;=DATE(2024,5,31)),"Y","N")</f>
        <v>N</v>
      </c>
    </row>
    <row r="665" spans="1:19" x14ac:dyDescent="0.25">
      <c r="A665" t="s">
        <v>35</v>
      </c>
      <c r="B665" t="s">
        <v>14</v>
      </c>
      <c r="C665" t="s">
        <v>19</v>
      </c>
      <c r="D665" s="1">
        <v>4578.6704879999998</v>
      </c>
      <c r="E665" s="1">
        <v>22542.960643999995</v>
      </c>
      <c r="F665" s="13">
        <v>0</v>
      </c>
      <c r="G665" s="13">
        <v>0.20310865818854423</v>
      </c>
      <c r="H665" t="s">
        <v>24</v>
      </c>
      <c r="I665" t="s">
        <v>17</v>
      </c>
      <c r="J665">
        <v>2018</v>
      </c>
      <c r="K665">
        <v>10</v>
      </c>
      <c r="L665" s="12">
        <v>-1.4795163111656158</v>
      </c>
      <c r="M665" s="1">
        <v>15841.808768000001</v>
      </c>
      <c r="N665" s="12">
        <v>-5.4843731772934579</v>
      </c>
      <c r="O665" s="13">
        <v>0.28902447662723862</v>
      </c>
      <c r="P665" s="12">
        <v>-1.5851180871957073</v>
      </c>
      <c r="Q665" s="12">
        <v>-3.0646343983613233</v>
      </c>
      <c r="R665" s="2">
        <f>DATE(CURR[[#This Row],[YEAR]],CURR[[#This Row],[MONTH]],1)</f>
        <v>43374</v>
      </c>
      <c r="S665" t="str">
        <f>IF(AND(CURR[[#This Row],[DATE]]&gt;=DATE(2023,6,1),CURR[[#This Row],[DATE]]&lt;=DATE(2024,5,31)),"Y","N")</f>
        <v>N</v>
      </c>
    </row>
    <row r="666" spans="1:19" x14ac:dyDescent="0.25">
      <c r="A666" t="s">
        <v>35</v>
      </c>
      <c r="B666" t="s">
        <v>14</v>
      </c>
      <c r="C666" t="s">
        <v>19</v>
      </c>
      <c r="D666" s="1">
        <v>10865.501224</v>
      </c>
      <c r="E666" s="1">
        <v>16201.834992</v>
      </c>
      <c r="F666" s="13">
        <v>0</v>
      </c>
      <c r="G666" s="13">
        <v>0.67063398864172308</v>
      </c>
      <c r="H666" t="s">
        <v>25</v>
      </c>
      <c r="I666" t="s">
        <v>17</v>
      </c>
      <c r="J666">
        <v>2018</v>
      </c>
      <c r="K666">
        <v>10</v>
      </c>
      <c r="L666" s="12">
        <v>-5.731540811233657</v>
      </c>
      <c r="M666" s="1">
        <v>15841.808768000001</v>
      </c>
      <c r="N666" s="12">
        <v>-5.4843731772934579</v>
      </c>
      <c r="O666" s="13">
        <v>0.68587504009946143</v>
      </c>
      <c r="P666" s="12">
        <v>-3.7615946728965612</v>
      </c>
      <c r="Q666" s="12">
        <v>-9.4931354841302173</v>
      </c>
      <c r="R666" s="2">
        <f>DATE(CURR[[#This Row],[YEAR]],CURR[[#This Row],[MONTH]],1)</f>
        <v>43374</v>
      </c>
      <c r="S666" t="str">
        <f>IF(AND(CURR[[#This Row],[DATE]]&gt;=DATE(2023,6,1),CURR[[#This Row],[DATE]]&lt;=DATE(2024,5,31)),"Y","N")</f>
        <v>N</v>
      </c>
    </row>
    <row r="667" spans="1:19" x14ac:dyDescent="0.25">
      <c r="A667" t="s">
        <v>35</v>
      </c>
      <c r="B667" t="s">
        <v>14</v>
      </c>
      <c r="C667" t="s">
        <v>19</v>
      </c>
      <c r="D667" s="1">
        <v>395.92467199999999</v>
      </c>
      <c r="E667" s="1">
        <v>5466.6002160000007</v>
      </c>
      <c r="F667" s="13">
        <v>0</v>
      </c>
      <c r="G667" s="13">
        <v>7.2426125261763591E-2</v>
      </c>
      <c r="H667" t="s">
        <v>26</v>
      </c>
      <c r="I667" t="s">
        <v>17</v>
      </c>
      <c r="J667">
        <v>2018</v>
      </c>
      <c r="K667">
        <v>10</v>
      </c>
      <c r="L667" s="12">
        <v>-0.63875989193733185</v>
      </c>
      <c r="M667" s="1">
        <v>15841.808768000001</v>
      </c>
      <c r="N667" s="12">
        <v>-5.4843731772934579</v>
      </c>
      <c r="O667" s="13">
        <v>2.4992390565890206E-2</v>
      </c>
      <c r="P667" s="12">
        <v>-0.1370675964560103</v>
      </c>
      <c r="Q667" s="12">
        <v>-0.77582748839334215</v>
      </c>
      <c r="R667" s="2">
        <f>DATE(CURR[[#This Row],[YEAR]],CURR[[#This Row],[MONTH]],1)</f>
        <v>43374</v>
      </c>
      <c r="S667" t="str">
        <f>IF(AND(CURR[[#This Row],[DATE]]&gt;=DATE(2023,6,1),CURR[[#This Row],[DATE]]&lt;=DATE(2024,5,31)),"Y","N")</f>
        <v>N</v>
      </c>
    </row>
    <row r="668" spans="1:19" x14ac:dyDescent="0.25">
      <c r="A668" t="s">
        <v>35</v>
      </c>
      <c r="B668" t="s">
        <v>14</v>
      </c>
      <c r="C668" t="s">
        <v>20</v>
      </c>
      <c r="D668" s="1">
        <v>6959.2654759999996</v>
      </c>
      <c r="E668" s="1">
        <v>16717.548951999997</v>
      </c>
      <c r="F668" s="13">
        <v>0</v>
      </c>
      <c r="G668" s="13">
        <v>0.4162850365195091</v>
      </c>
      <c r="H668" t="s">
        <v>16</v>
      </c>
      <c r="I668" t="s">
        <v>17</v>
      </c>
      <c r="J668">
        <v>2018</v>
      </c>
      <c r="K668">
        <v>10</v>
      </c>
      <c r="L668" s="12">
        <v>-1.742768097163917</v>
      </c>
      <c r="M668" s="1">
        <v>17888.473687999998</v>
      </c>
      <c r="N668" s="12">
        <v>-6.1929206894202915</v>
      </c>
      <c r="O668" s="13">
        <v>0.38903629216104868</v>
      </c>
      <c r="P668" s="12">
        <v>-2.4092709026595154</v>
      </c>
      <c r="Q668" s="12">
        <v>-4.1520389998234322</v>
      </c>
      <c r="R668" s="2">
        <f>DATE(CURR[[#This Row],[YEAR]],CURR[[#This Row],[MONTH]],1)</f>
        <v>43374</v>
      </c>
      <c r="S668" t="str">
        <f>IF(AND(CURR[[#This Row],[DATE]]&gt;=DATE(2023,6,1),CURR[[#This Row],[DATE]]&lt;=DATE(2024,5,31)),"Y","N")</f>
        <v>N</v>
      </c>
    </row>
    <row r="669" spans="1:19" x14ac:dyDescent="0.25">
      <c r="A669" t="s">
        <v>35</v>
      </c>
      <c r="B669" t="s">
        <v>14</v>
      </c>
      <c r="C669" t="s">
        <v>20</v>
      </c>
      <c r="D669" s="1">
        <v>17888.473687999998</v>
      </c>
      <c r="E669" s="1">
        <v>60928.944803999992</v>
      </c>
      <c r="F669" s="13">
        <v>0.29359565877178329</v>
      </c>
      <c r="G669" s="13">
        <v>0</v>
      </c>
      <c r="H669" t="s">
        <v>21</v>
      </c>
      <c r="I669" t="s">
        <v>22</v>
      </c>
      <c r="J669">
        <v>2018</v>
      </c>
      <c r="K669">
        <v>10</v>
      </c>
      <c r="L669" s="12">
        <v>-3.980115481971668</v>
      </c>
      <c r="M669" s="1">
        <v>17888.473687999998</v>
      </c>
      <c r="N669" s="12">
        <v>-6.1929206894202915</v>
      </c>
      <c r="O669" s="13">
        <v>0</v>
      </c>
      <c r="P669" s="12">
        <v>0</v>
      </c>
      <c r="Q669" s="12">
        <v>0</v>
      </c>
      <c r="R669" s="2">
        <f>DATE(CURR[[#This Row],[YEAR]],CURR[[#This Row],[MONTH]],1)</f>
        <v>43374</v>
      </c>
      <c r="S669" t="str">
        <f>IF(AND(CURR[[#This Row],[DATE]]&gt;=DATE(2023,6,1),CURR[[#This Row],[DATE]]&lt;=DATE(2024,5,31)),"Y","N")</f>
        <v>N</v>
      </c>
    </row>
    <row r="670" spans="1:19" x14ac:dyDescent="0.25">
      <c r="A670" t="s">
        <v>35</v>
      </c>
      <c r="B670" t="s">
        <v>14</v>
      </c>
      <c r="C670" t="s">
        <v>20</v>
      </c>
      <c r="D670" s="1">
        <v>17888.473687999998</v>
      </c>
      <c r="E670" s="1">
        <v>60928.944803999992</v>
      </c>
      <c r="F670" s="13">
        <v>0.29359565877178329</v>
      </c>
      <c r="G670" s="13">
        <v>0</v>
      </c>
      <c r="H670" t="s">
        <v>21</v>
      </c>
      <c r="I670" t="s">
        <v>23</v>
      </c>
      <c r="J670">
        <v>2018</v>
      </c>
      <c r="K670">
        <v>10</v>
      </c>
      <c r="L670" s="12">
        <v>-2.2128052074486235</v>
      </c>
      <c r="M670" s="1">
        <v>17888.473687999998</v>
      </c>
      <c r="N670" s="12">
        <v>-6.1929206894202915</v>
      </c>
      <c r="O670" s="13">
        <v>0</v>
      </c>
      <c r="P670" s="12">
        <v>0</v>
      </c>
      <c r="Q670" s="12">
        <v>0</v>
      </c>
      <c r="R670" s="2">
        <f>DATE(CURR[[#This Row],[YEAR]],CURR[[#This Row],[MONTH]],1)</f>
        <v>43374</v>
      </c>
      <c r="S670" t="str">
        <f>IF(AND(CURR[[#This Row],[DATE]]&gt;=DATE(2023,6,1),CURR[[#This Row],[DATE]]&lt;=DATE(2024,5,31)),"Y","N")</f>
        <v>N</v>
      </c>
    </row>
    <row r="671" spans="1:19" x14ac:dyDescent="0.25">
      <c r="A671" t="s">
        <v>35</v>
      </c>
      <c r="B671" t="s">
        <v>14</v>
      </c>
      <c r="C671" t="s">
        <v>20</v>
      </c>
      <c r="D671" s="1">
        <v>7467.9037440000002</v>
      </c>
      <c r="E671" s="1">
        <v>22542.960643999995</v>
      </c>
      <c r="F671" s="13">
        <v>0</v>
      </c>
      <c r="G671" s="13">
        <v>0.33127431050134259</v>
      </c>
      <c r="H671" t="s">
        <v>24</v>
      </c>
      <c r="I671" t="s">
        <v>17</v>
      </c>
      <c r="J671">
        <v>2018</v>
      </c>
      <c r="K671">
        <v>10</v>
      </c>
      <c r="L671" s="12">
        <v>-2.413120889223241</v>
      </c>
      <c r="M671" s="1">
        <v>17888.473687999998</v>
      </c>
      <c r="N671" s="12">
        <v>-6.1929206894202915</v>
      </c>
      <c r="O671" s="13">
        <v>0.4174701472160614</v>
      </c>
      <c r="P671" s="12">
        <v>-2.5853595119096817</v>
      </c>
      <c r="Q671" s="12">
        <v>-4.9984804011329231</v>
      </c>
      <c r="R671" s="2">
        <f>DATE(CURR[[#This Row],[YEAR]],CURR[[#This Row],[MONTH]],1)</f>
        <v>43374</v>
      </c>
      <c r="S671" t="str">
        <f>IF(AND(CURR[[#This Row],[DATE]]&gt;=DATE(2023,6,1),CURR[[#This Row],[DATE]]&lt;=DATE(2024,5,31)),"Y","N")</f>
        <v>N</v>
      </c>
    </row>
    <row r="672" spans="1:19" x14ac:dyDescent="0.25">
      <c r="A672" t="s">
        <v>35</v>
      </c>
      <c r="B672" t="s">
        <v>14</v>
      </c>
      <c r="C672" t="s">
        <v>20</v>
      </c>
      <c r="D672" s="1">
        <v>2425.0639799999999</v>
      </c>
      <c r="E672" s="1">
        <v>16201.834992</v>
      </c>
      <c r="F672" s="13">
        <v>0</v>
      </c>
      <c r="G672" s="13">
        <v>0.14967835317403411</v>
      </c>
      <c r="H672" t="s">
        <v>25</v>
      </c>
      <c r="I672" t="s">
        <v>17</v>
      </c>
      <c r="J672">
        <v>2018</v>
      </c>
      <c r="K672">
        <v>10</v>
      </c>
      <c r="L672" s="12">
        <v>-1.2792187755242688</v>
      </c>
      <c r="M672" s="1">
        <v>17888.473687999998</v>
      </c>
      <c r="N672" s="12">
        <v>-6.1929206894202915</v>
      </c>
      <c r="O672" s="13">
        <v>0.13556572921181023</v>
      </c>
      <c r="P672" s="12">
        <v>-0.83954780921216843</v>
      </c>
      <c r="Q672" s="12">
        <v>-2.118766584736437</v>
      </c>
      <c r="R672" s="2">
        <f>DATE(CURR[[#This Row],[YEAR]],CURR[[#This Row],[MONTH]],1)</f>
        <v>43374</v>
      </c>
      <c r="S672" t="str">
        <f>IF(AND(CURR[[#This Row],[DATE]]&gt;=DATE(2023,6,1),CURR[[#This Row],[DATE]]&lt;=DATE(2024,5,31)),"Y","N")</f>
        <v>N</v>
      </c>
    </row>
    <row r="673" spans="1:19" x14ac:dyDescent="0.25">
      <c r="A673" t="s">
        <v>35</v>
      </c>
      <c r="B673" t="s">
        <v>14</v>
      </c>
      <c r="C673" t="s">
        <v>20</v>
      </c>
      <c r="D673" s="1">
        <v>1036.2404879999999</v>
      </c>
      <c r="E673" s="1">
        <v>5466.6002160000007</v>
      </c>
      <c r="F673" s="13">
        <v>0</v>
      </c>
      <c r="G673" s="13">
        <v>0.18955849102831121</v>
      </c>
      <c r="H673" t="s">
        <v>26</v>
      </c>
      <c r="I673" t="s">
        <v>17</v>
      </c>
      <c r="J673">
        <v>2018</v>
      </c>
      <c r="K673">
        <v>10</v>
      </c>
      <c r="L673" s="12">
        <v>-1.6718050400657232</v>
      </c>
      <c r="M673" s="1">
        <v>17888.473687999998</v>
      </c>
      <c r="N673" s="12">
        <v>-6.1929206894202915</v>
      </c>
      <c r="O673" s="13">
        <v>5.7927831411079753E-2</v>
      </c>
      <c r="P673" s="12">
        <v>-0.35874246563892642</v>
      </c>
      <c r="Q673" s="12">
        <v>-2.0305475057046496</v>
      </c>
      <c r="R673" s="2">
        <f>DATE(CURR[[#This Row],[YEAR]],CURR[[#This Row],[MONTH]],1)</f>
        <v>43374</v>
      </c>
      <c r="S673" t="str">
        <f>IF(AND(CURR[[#This Row],[DATE]]&gt;=DATE(2023,6,1),CURR[[#This Row],[DATE]]&lt;=DATE(2024,5,31)),"Y","N")</f>
        <v>N</v>
      </c>
    </row>
    <row r="674" spans="1:19" x14ac:dyDescent="0.25">
      <c r="A674" t="s">
        <v>35</v>
      </c>
      <c r="B674" t="s">
        <v>110</v>
      </c>
      <c r="C674" t="s">
        <v>15</v>
      </c>
      <c r="D674" s="1">
        <v>1334695.2186810006</v>
      </c>
      <c r="E674" s="1">
        <v>5956449.414613002</v>
      </c>
      <c r="F674" s="13">
        <v>0</v>
      </c>
      <c r="G674" s="13">
        <v>0.22407564066717045</v>
      </c>
      <c r="H674" t="s">
        <v>16</v>
      </c>
      <c r="I674" t="s">
        <v>17</v>
      </c>
      <c r="J674">
        <v>2018</v>
      </c>
      <c r="K674">
        <v>10</v>
      </c>
      <c r="L674" s="12">
        <v>-0.93808771309993755</v>
      </c>
      <c r="M674" s="1">
        <v>4104084.2595239999</v>
      </c>
      <c r="N674" s="12">
        <v>-4.049756587620621</v>
      </c>
      <c r="O674" s="13">
        <v>0.32521145626669012</v>
      </c>
      <c r="P674" s="12">
        <v>-1.3170272373857239</v>
      </c>
      <c r="Q674" s="12">
        <v>-2.2551149504856616</v>
      </c>
      <c r="R674" s="2">
        <f>DATE(CURR[[#This Row],[YEAR]],CURR[[#This Row],[MONTH]],1)</f>
        <v>43374</v>
      </c>
      <c r="S674" t="str">
        <f>IF(AND(CURR[[#This Row],[DATE]]&gt;=DATE(2023,6,1),CURR[[#This Row],[DATE]]&lt;=DATE(2024,5,31)),"Y","N")</f>
        <v>N</v>
      </c>
    </row>
    <row r="675" spans="1:19" x14ac:dyDescent="0.25">
      <c r="A675" t="s">
        <v>35</v>
      </c>
      <c r="B675" t="s">
        <v>110</v>
      </c>
      <c r="C675" t="s">
        <v>15</v>
      </c>
      <c r="D675" s="1">
        <v>4104084.2595239999</v>
      </c>
      <c r="E675" s="1">
        <v>21376334.490484025</v>
      </c>
      <c r="F675" s="13">
        <v>0.19199195546603143</v>
      </c>
      <c r="G675" s="13">
        <v>0</v>
      </c>
      <c r="H675" t="s">
        <v>21</v>
      </c>
      <c r="I675" t="s">
        <v>23</v>
      </c>
      <c r="J675">
        <v>2018</v>
      </c>
      <c r="K675">
        <v>10</v>
      </c>
      <c r="L675" s="12">
        <v>-1.4470268416799523</v>
      </c>
      <c r="M675" s="1">
        <v>4104084.2595239999</v>
      </c>
      <c r="N675" s="12">
        <v>-4.049756587620621</v>
      </c>
      <c r="O675" s="13">
        <v>0</v>
      </c>
      <c r="P675" s="12">
        <v>0</v>
      </c>
      <c r="Q675" s="12">
        <v>0</v>
      </c>
      <c r="R675" s="2">
        <f>DATE(CURR[[#This Row],[YEAR]],CURR[[#This Row],[MONTH]],1)</f>
        <v>43374</v>
      </c>
      <c r="S675" t="str">
        <f>IF(AND(CURR[[#This Row],[DATE]]&gt;=DATE(2023,6,1),CURR[[#This Row],[DATE]]&lt;=DATE(2024,5,31)),"Y","N")</f>
        <v>N</v>
      </c>
    </row>
    <row r="676" spans="1:19" x14ac:dyDescent="0.25">
      <c r="A676" t="s">
        <v>35</v>
      </c>
      <c r="B676" t="s">
        <v>110</v>
      </c>
      <c r="C676" t="s">
        <v>15</v>
      </c>
      <c r="D676" s="1">
        <v>4104084.2595239999</v>
      </c>
      <c r="E676" s="1">
        <v>21376334.490484025</v>
      </c>
      <c r="F676" s="13">
        <v>0.19199195546603143</v>
      </c>
      <c r="G676" s="13">
        <v>0</v>
      </c>
      <c r="H676" t="s">
        <v>21</v>
      </c>
      <c r="I676" t="s">
        <v>22</v>
      </c>
      <c r="J676">
        <v>2018</v>
      </c>
      <c r="K676">
        <v>10</v>
      </c>
      <c r="L676" s="12">
        <v>-2.6027297459406684</v>
      </c>
      <c r="M676" s="1">
        <v>4104084.2595239999</v>
      </c>
      <c r="N676" s="12">
        <v>-4.049756587620621</v>
      </c>
      <c r="O676" s="13">
        <v>0</v>
      </c>
      <c r="P676" s="12">
        <v>0</v>
      </c>
      <c r="Q676" s="12">
        <v>0</v>
      </c>
      <c r="R676" s="2">
        <f>DATE(CURR[[#This Row],[YEAR]],CURR[[#This Row],[MONTH]],1)</f>
        <v>43374</v>
      </c>
      <c r="S676" t="str">
        <f>IF(AND(CURR[[#This Row],[DATE]]&gt;=DATE(2023,6,1),CURR[[#This Row],[DATE]]&lt;=DATE(2024,5,31)),"Y","N")</f>
        <v>N</v>
      </c>
    </row>
    <row r="677" spans="1:19" x14ac:dyDescent="0.25">
      <c r="A677" t="s">
        <v>35</v>
      </c>
      <c r="B677" t="s">
        <v>110</v>
      </c>
      <c r="C677" t="s">
        <v>15</v>
      </c>
      <c r="D677" s="1">
        <v>1696716.2442920008</v>
      </c>
      <c r="E677" s="1">
        <v>7377621.8129979996</v>
      </c>
      <c r="F677" s="13">
        <v>0</v>
      </c>
      <c r="G677" s="13">
        <v>0.22998146114005219</v>
      </c>
      <c r="H677" t="s">
        <v>24</v>
      </c>
      <c r="I677" t="s">
        <v>17</v>
      </c>
      <c r="J677">
        <v>2018</v>
      </c>
      <c r="K677">
        <v>10</v>
      </c>
      <c r="L677" s="12">
        <v>-1.6752674457951782</v>
      </c>
      <c r="M677" s="1">
        <v>4104084.2595239999</v>
      </c>
      <c r="N677" s="12">
        <v>-4.049756587620621</v>
      </c>
      <c r="O677" s="13">
        <v>0.41342139610184059</v>
      </c>
      <c r="P677" s="12">
        <v>-1.6742560223267431</v>
      </c>
      <c r="Q677" s="12">
        <v>-3.3495234681219213</v>
      </c>
      <c r="R677" s="2">
        <f>DATE(CURR[[#This Row],[YEAR]],CURR[[#This Row],[MONTH]],1)</f>
        <v>43374</v>
      </c>
      <c r="S677" t="str">
        <f>IF(AND(CURR[[#This Row],[DATE]]&gt;=DATE(2023,6,1),CURR[[#This Row],[DATE]]&lt;=DATE(2024,5,31)),"Y","N")</f>
        <v>N</v>
      </c>
    </row>
    <row r="678" spans="1:19" x14ac:dyDescent="0.25">
      <c r="A678" t="s">
        <v>35</v>
      </c>
      <c r="B678" t="s">
        <v>110</v>
      </c>
      <c r="C678" t="s">
        <v>15</v>
      </c>
      <c r="D678" s="1">
        <v>576527.58879299939</v>
      </c>
      <c r="E678" s="1">
        <v>5802473.3926370088</v>
      </c>
      <c r="F678" s="13">
        <v>0</v>
      </c>
      <c r="G678" s="13">
        <v>9.9358937091306332E-2</v>
      </c>
      <c r="H678" t="s">
        <v>25</v>
      </c>
      <c r="I678" t="s">
        <v>17</v>
      </c>
      <c r="J678">
        <v>2018</v>
      </c>
      <c r="K678">
        <v>10</v>
      </c>
      <c r="L678" s="12">
        <v>-0.84916632998727504</v>
      </c>
      <c r="M678" s="1">
        <v>4104084.2595239999</v>
      </c>
      <c r="N678" s="12">
        <v>-4.049756587620621</v>
      </c>
      <c r="O678" s="13">
        <v>0.14047654783283281</v>
      </c>
      <c r="P678" s="12">
        <v>-0.56889582499221791</v>
      </c>
      <c r="Q678" s="12">
        <v>-1.418062154979493</v>
      </c>
      <c r="R678" s="2">
        <f>DATE(CURR[[#This Row],[YEAR]],CURR[[#This Row],[MONTH]],1)</f>
        <v>43374</v>
      </c>
      <c r="S678" t="str">
        <f>IF(AND(CURR[[#This Row],[DATE]]&gt;=DATE(2023,6,1),CURR[[#This Row],[DATE]]&lt;=DATE(2024,5,31)),"Y","N")</f>
        <v>N</v>
      </c>
    </row>
    <row r="679" spans="1:19" x14ac:dyDescent="0.25">
      <c r="A679" t="s">
        <v>35</v>
      </c>
      <c r="B679" t="s">
        <v>110</v>
      </c>
      <c r="C679" t="s">
        <v>15</v>
      </c>
      <c r="D679" s="1">
        <v>496145.20775799995</v>
      </c>
      <c r="E679" s="1">
        <v>2239789.870236</v>
      </c>
      <c r="F679" s="13">
        <v>0</v>
      </c>
      <c r="G679" s="13">
        <v>0.22151417610694105</v>
      </c>
      <c r="H679" t="s">
        <v>26</v>
      </c>
      <c r="I679" t="s">
        <v>17</v>
      </c>
      <c r="J679">
        <v>2018</v>
      </c>
      <c r="K679">
        <v>10</v>
      </c>
      <c r="L679" s="12">
        <v>-1.953637181076106</v>
      </c>
      <c r="M679" s="1">
        <v>4104084.2595239999</v>
      </c>
      <c r="N679" s="12">
        <v>-4.049756587620621</v>
      </c>
      <c r="O679" s="13">
        <v>0.12089059979863666</v>
      </c>
      <c r="P679" s="12">
        <v>-0.48957750291593694</v>
      </c>
      <c r="Q679" s="12">
        <v>-2.4432146839920428</v>
      </c>
      <c r="R679" s="2">
        <f>DATE(CURR[[#This Row],[YEAR]],CURR[[#This Row],[MONTH]],1)</f>
        <v>43374</v>
      </c>
      <c r="S679" t="str">
        <f>IF(AND(CURR[[#This Row],[DATE]]&gt;=DATE(2023,6,1),CURR[[#This Row],[DATE]]&lt;=DATE(2024,5,31)),"Y","N")</f>
        <v>N</v>
      </c>
    </row>
    <row r="680" spans="1:19" x14ac:dyDescent="0.25">
      <c r="A680" t="s">
        <v>35</v>
      </c>
      <c r="B680" t="s">
        <v>110</v>
      </c>
      <c r="C680" t="s">
        <v>18</v>
      </c>
      <c r="D680" s="1">
        <v>2656439.9967529983</v>
      </c>
      <c r="E680" s="1">
        <v>5956449.414613002</v>
      </c>
      <c r="F680" s="13">
        <v>0</v>
      </c>
      <c r="G680" s="13">
        <v>0.44597709337309815</v>
      </c>
      <c r="H680" t="s">
        <v>16</v>
      </c>
      <c r="I680" t="s">
        <v>17</v>
      </c>
      <c r="J680">
        <v>2018</v>
      </c>
      <c r="K680">
        <v>10</v>
      </c>
      <c r="L680" s="12">
        <v>-1.8670732363931699</v>
      </c>
      <c r="M680" s="1">
        <v>6701441.7835909966</v>
      </c>
      <c r="N680" s="12">
        <v>-6.6127316822684783</v>
      </c>
      <c r="O680" s="13">
        <v>0.39639828003244004</v>
      </c>
      <c r="P680" s="12">
        <v>-2.6212754651672485</v>
      </c>
      <c r="Q680" s="12">
        <v>-4.4883487015604189</v>
      </c>
      <c r="R680" s="2">
        <f>DATE(CURR[[#This Row],[YEAR]],CURR[[#This Row],[MONTH]],1)</f>
        <v>43374</v>
      </c>
      <c r="S680" t="str">
        <f>IF(AND(CURR[[#This Row],[DATE]]&gt;=DATE(2023,6,1),CURR[[#This Row],[DATE]]&lt;=DATE(2024,5,31)),"Y","N")</f>
        <v>N</v>
      </c>
    </row>
    <row r="681" spans="1:19" x14ac:dyDescent="0.25">
      <c r="A681" t="s">
        <v>35</v>
      </c>
      <c r="B681" t="s">
        <v>110</v>
      </c>
      <c r="C681" t="s">
        <v>18</v>
      </c>
      <c r="D681" s="1">
        <v>6701441.7835909966</v>
      </c>
      <c r="E681" s="1">
        <v>21376334.490484025</v>
      </c>
      <c r="F681" s="13">
        <v>0.31349817184860379</v>
      </c>
      <c r="G681" s="13">
        <v>0</v>
      </c>
      <c r="H681" t="s">
        <v>21</v>
      </c>
      <c r="I681" t="s">
        <v>23</v>
      </c>
      <c r="J681">
        <v>2018</v>
      </c>
      <c r="K681">
        <v>10</v>
      </c>
      <c r="L681" s="12">
        <v>-2.3628087353002942</v>
      </c>
      <c r="M681" s="1">
        <v>6701441.7835909966</v>
      </c>
      <c r="N681" s="12">
        <v>-6.6127316822684783</v>
      </c>
      <c r="O681" s="13">
        <v>0</v>
      </c>
      <c r="P681" s="12">
        <v>0</v>
      </c>
      <c r="Q681" s="12">
        <v>0</v>
      </c>
      <c r="R681" s="2">
        <f>DATE(CURR[[#This Row],[YEAR]],CURR[[#This Row],[MONTH]],1)</f>
        <v>43374</v>
      </c>
      <c r="S681" t="str">
        <f>IF(AND(CURR[[#This Row],[DATE]]&gt;=DATE(2023,6,1),CURR[[#This Row],[DATE]]&lt;=DATE(2024,5,31)),"Y","N")</f>
        <v>N</v>
      </c>
    </row>
    <row r="682" spans="1:19" x14ac:dyDescent="0.25">
      <c r="A682" t="s">
        <v>35</v>
      </c>
      <c r="B682" t="s">
        <v>110</v>
      </c>
      <c r="C682" t="s">
        <v>18</v>
      </c>
      <c r="D682" s="1">
        <v>6701441.7835909966</v>
      </c>
      <c r="E682" s="1">
        <v>21376334.490484025</v>
      </c>
      <c r="F682" s="13">
        <v>0.31349817184860379</v>
      </c>
      <c r="G682" s="13">
        <v>0</v>
      </c>
      <c r="H682" t="s">
        <v>21</v>
      </c>
      <c r="I682" t="s">
        <v>22</v>
      </c>
      <c r="J682">
        <v>2018</v>
      </c>
      <c r="K682">
        <v>10</v>
      </c>
      <c r="L682" s="12">
        <v>-4.2499229469681836</v>
      </c>
      <c r="M682" s="1">
        <v>6701441.7835909966</v>
      </c>
      <c r="N682" s="12">
        <v>-6.6127316822684783</v>
      </c>
      <c r="O682" s="13">
        <v>0</v>
      </c>
      <c r="P682" s="12">
        <v>0</v>
      </c>
      <c r="Q682" s="12">
        <v>0</v>
      </c>
      <c r="R682" s="2">
        <f>DATE(CURR[[#This Row],[YEAR]],CURR[[#This Row],[MONTH]],1)</f>
        <v>43374</v>
      </c>
      <c r="S682" t="str">
        <f>IF(AND(CURR[[#This Row],[DATE]]&gt;=DATE(2023,6,1),CURR[[#This Row],[DATE]]&lt;=DATE(2024,5,31)),"Y","N")</f>
        <v>N</v>
      </c>
    </row>
    <row r="683" spans="1:19" x14ac:dyDescent="0.25">
      <c r="A683" t="s">
        <v>35</v>
      </c>
      <c r="B683" t="s">
        <v>110</v>
      </c>
      <c r="C683" t="s">
        <v>18</v>
      </c>
      <c r="D683" s="1">
        <v>2112043.0064870021</v>
      </c>
      <c r="E683" s="1">
        <v>7377621.8129979996</v>
      </c>
      <c r="F683" s="13">
        <v>0</v>
      </c>
      <c r="G683" s="13">
        <v>0.28627694127204711</v>
      </c>
      <c r="H683" t="s">
        <v>24</v>
      </c>
      <c r="I683" t="s">
        <v>17</v>
      </c>
      <c r="J683">
        <v>2018</v>
      </c>
      <c r="K683">
        <v>10</v>
      </c>
      <c r="L683" s="12">
        <v>-2.0853439134505787</v>
      </c>
      <c r="M683" s="1">
        <v>6701441.7835909966</v>
      </c>
      <c r="N683" s="12">
        <v>-6.6127316822684783</v>
      </c>
      <c r="O683" s="13">
        <v>0.31516247916358897</v>
      </c>
      <c r="P683" s="12">
        <v>-2.0840849110273441</v>
      </c>
      <c r="Q683" s="12">
        <v>-4.1694288244779223</v>
      </c>
      <c r="R683" s="2">
        <f>DATE(CURR[[#This Row],[YEAR]],CURR[[#This Row],[MONTH]],1)</f>
        <v>43374</v>
      </c>
      <c r="S683" t="str">
        <f>IF(AND(CURR[[#This Row],[DATE]]&gt;=DATE(2023,6,1),CURR[[#This Row],[DATE]]&lt;=DATE(2024,5,31)),"Y","N")</f>
        <v>N</v>
      </c>
    </row>
    <row r="684" spans="1:19" x14ac:dyDescent="0.25">
      <c r="A684" t="s">
        <v>35</v>
      </c>
      <c r="B684" t="s">
        <v>110</v>
      </c>
      <c r="C684" t="s">
        <v>18</v>
      </c>
      <c r="D684" s="1">
        <v>643387.67159800022</v>
      </c>
      <c r="E684" s="1">
        <v>5802473.3926370088</v>
      </c>
      <c r="F684" s="13">
        <v>0</v>
      </c>
      <c r="G684" s="13">
        <v>0.11088162375969196</v>
      </c>
      <c r="H684" t="s">
        <v>25</v>
      </c>
      <c r="I684" t="s">
        <v>17</v>
      </c>
      <c r="J684">
        <v>2018</v>
      </c>
      <c r="K684">
        <v>10</v>
      </c>
      <c r="L684" s="12">
        <v>-0.9476444119417412</v>
      </c>
      <c r="M684" s="1">
        <v>6701441.7835909966</v>
      </c>
      <c r="N684" s="12">
        <v>-6.6127316822684783</v>
      </c>
      <c r="O684" s="13">
        <v>9.6007350712705608E-2</v>
      </c>
      <c r="P684" s="12">
        <v>-0.63487084978856956</v>
      </c>
      <c r="Q684" s="12">
        <v>-1.5825152617303107</v>
      </c>
      <c r="R684" s="2">
        <f>DATE(CURR[[#This Row],[YEAR]],CURR[[#This Row],[MONTH]],1)</f>
        <v>43374</v>
      </c>
      <c r="S684" t="str">
        <f>IF(AND(CURR[[#This Row],[DATE]]&gt;=DATE(2023,6,1),CURR[[#This Row],[DATE]]&lt;=DATE(2024,5,31)),"Y","N")</f>
        <v>N</v>
      </c>
    </row>
    <row r="685" spans="1:19" x14ac:dyDescent="0.25">
      <c r="A685" t="s">
        <v>35</v>
      </c>
      <c r="B685" t="s">
        <v>110</v>
      </c>
      <c r="C685" t="s">
        <v>18</v>
      </c>
      <c r="D685" s="1">
        <v>1289571.1087529983</v>
      </c>
      <c r="E685" s="1">
        <v>2239789.870236</v>
      </c>
      <c r="F685" s="13">
        <v>0</v>
      </c>
      <c r="G685" s="13">
        <v>0.57575539825846267</v>
      </c>
      <c r="H685" t="s">
        <v>26</v>
      </c>
      <c r="I685" t="s">
        <v>17</v>
      </c>
      <c r="J685">
        <v>2018</v>
      </c>
      <c r="K685">
        <v>10</v>
      </c>
      <c r="L685" s="12">
        <v>-5.0778562934951053</v>
      </c>
      <c r="M685" s="1">
        <v>6701441.7835909966</v>
      </c>
      <c r="N685" s="12">
        <v>-6.6127316822684783</v>
      </c>
      <c r="O685" s="13">
        <v>0.19243189009126571</v>
      </c>
      <c r="P685" s="12">
        <v>-1.2725004562853184</v>
      </c>
      <c r="Q685" s="12">
        <v>-6.3503567497804241</v>
      </c>
      <c r="R685" s="2">
        <f>DATE(CURR[[#This Row],[YEAR]],CURR[[#This Row],[MONTH]],1)</f>
        <v>43374</v>
      </c>
      <c r="S685" t="str">
        <f>IF(AND(CURR[[#This Row],[DATE]]&gt;=DATE(2023,6,1),CURR[[#This Row],[DATE]]&lt;=DATE(2024,5,31)),"Y","N")</f>
        <v>N</v>
      </c>
    </row>
    <row r="686" spans="1:19" x14ac:dyDescent="0.25">
      <c r="A686" t="s">
        <v>35</v>
      </c>
      <c r="B686" t="s">
        <v>110</v>
      </c>
      <c r="C686" t="s">
        <v>19</v>
      </c>
      <c r="D686" s="1">
        <v>1427.4371049999995</v>
      </c>
      <c r="E686" s="1">
        <v>5956449.414613002</v>
      </c>
      <c r="F686" s="13">
        <v>0</v>
      </c>
      <c r="G686" s="13">
        <v>2.3964563545155908E-4</v>
      </c>
      <c r="H686" t="s">
        <v>16</v>
      </c>
      <c r="I686" t="s">
        <v>17</v>
      </c>
      <c r="J686">
        <v>2018</v>
      </c>
      <c r="K686">
        <v>10</v>
      </c>
      <c r="L686" s="12">
        <v>-1.0032711518564959E-3</v>
      </c>
      <c r="M686" s="1">
        <v>5488794.09563901</v>
      </c>
      <c r="N686" s="12">
        <v>-5.4161363756906225</v>
      </c>
      <c r="O686" s="13">
        <v>2.6006388290902285E-4</v>
      </c>
      <c r="P686" s="12">
        <v>-1.4085414562269053E-3</v>
      </c>
      <c r="Q686" s="12">
        <v>-2.4118126080834015E-3</v>
      </c>
      <c r="R686" s="2">
        <f>DATE(CURR[[#This Row],[YEAR]],CURR[[#This Row],[MONTH]],1)</f>
        <v>43374</v>
      </c>
      <c r="S686" t="str">
        <f>IF(AND(CURR[[#This Row],[DATE]]&gt;=DATE(2023,6,1),CURR[[#This Row],[DATE]]&lt;=DATE(2024,5,31)),"Y","N")</f>
        <v>N</v>
      </c>
    </row>
    <row r="687" spans="1:19" x14ac:dyDescent="0.25">
      <c r="A687" t="s">
        <v>35</v>
      </c>
      <c r="B687" t="s">
        <v>110</v>
      </c>
      <c r="C687" t="s">
        <v>19</v>
      </c>
      <c r="D687" s="1">
        <v>5488794.09563901</v>
      </c>
      <c r="E687" s="1">
        <v>21376334.490484025</v>
      </c>
      <c r="F687" s="13">
        <v>0.25676965796368989</v>
      </c>
      <c r="G687" s="13">
        <v>0</v>
      </c>
      <c r="H687" t="s">
        <v>21</v>
      </c>
      <c r="I687" t="s">
        <v>22</v>
      </c>
      <c r="J687">
        <v>2018</v>
      </c>
      <c r="K687">
        <v>10</v>
      </c>
      <c r="L687" s="12">
        <v>-3.480885566350449</v>
      </c>
      <c r="M687" s="1">
        <v>5488794.09563901</v>
      </c>
      <c r="N687" s="12">
        <v>-5.4161363756906225</v>
      </c>
      <c r="O687" s="13">
        <v>0</v>
      </c>
      <c r="P687" s="12">
        <v>0</v>
      </c>
      <c r="Q687" s="12">
        <v>0</v>
      </c>
      <c r="R687" s="2">
        <f>DATE(CURR[[#This Row],[YEAR]],CURR[[#This Row],[MONTH]],1)</f>
        <v>43374</v>
      </c>
      <c r="S687" t="str">
        <f>IF(AND(CURR[[#This Row],[DATE]]&gt;=DATE(2023,6,1),CURR[[#This Row],[DATE]]&lt;=DATE(2024,5,31)),"Y","N")</f>
        <v>N</v>
      </c>
    </row>
    <row r="688" spans="1:19" x14ac:dyDescent="0.25">
      <c r="A688" t="s">
        <v>35</v>
      </c>
      <c r="B688" t="s">
        <v>110</v>
      </c>
      <c r="C688" t="s">
        <v>19</v>
      </c>
      <c r="D688" s="1">
        <v>5488794.09563901</v>
      </c>
      <c r="E688" s="1">
        <v>21376334.490484025</v>
      </c>
      <c r="F688" s="13">
        <v>0.25676965796368989</v>
      </c>
      <c r="G688" s="13">
        <v>0</v>
      </c>
      <c r="H688" t="s">
        <v>21</v>
      </c>
      <c r="I688" t="s">
        <v>23</v>
      </c>
      <c r="J688">
        <v>2018</v>
      </c>
      <c r="K688">
        <v>10</v>
      </c>
      <c r="L688" s="12">
        <v>-1.9352508093401732</v>
      </c>
      <c r="M688" s="1">
        <v>5488794.09563901</v>
      </c>
      <c r="N688" s="12">
        <v>-5.4161363756906225</v>
      </c>
      <c r="O688" s="13">
        <v>0</v>
      </c>
      <c r="P688" s="12">
        <v>0</v>
      </c>
      <c r="Q688" s="12">
        <v>0</v>
      </c>
      <c r="R688" s="2">
        <f>DATE(CURR[[#This Row],[YEAR]],CURR[[#This Row],[MONTH]],1)</f>
        <v>43374</v>
      </c>
      <c r="S688" t="str">
        <f>IF(AND(CURR[[#This Row],[DATE]]&gt;=DATE(2023,6,1),CURR[[#This Row],[DATE]]&lt;=DATE(2024,5,31)),"Y","N")</f>
        <v>N</v>
      </c>
    </row>
    <row r="689" spans="1:19" x14ac:dyDescent="0.25">
      <c r="A689" t="s">
        <v>35</v>
      </c>
      <c r="B689" t="s">
        <v>110</v>
      </c>
      <c r="C689" t="s">
        <v>19</v>
      </c>
      <c r="D689" s="1">
        <v>1489161.8648770018</v>
      </c>
      <c r="E689" s="1">
        <v>7377621.8129979996</v>
      </c>
      <c r="F689" s="13">
        <v>0</v>
      </c>
      <c r="G689" s="13">
        <v>0.20184849571082311</v>
      </c>
      <c r="H689" t="s">
        <v>24</v>
      </c>
      <c r="I689" t="s">
        <v>17</v>
      </c>
      <c r="J689">
        <v>2018</v>
      </c>
      <c r="K689">
        <v>10</v>
      </c>
      <c r="L689" s="12">
        <v>-1.4703368357206221</v>
      </c>
      <c r="M689" s="1">
        <v>5488794.09563901</v>
      </c>
      <c r="N689" s="12">
        <v>-5.4161363756906225</v>
      </c>
      <c r="O689" s="13">
        <v>0.2713094787177715</v>
      </c>
      <c r="P689" s="12">
        <v>-1.4694491367529829</v>
      </c>
      <c r="Q689" s="12">
        <v>-2.9397859724736053</v>
      </c>
      <c r="R689" s="2">
        <f>DATE(CURR[[#This Row],[YEAR]],CURR[[#This Row],[MONTH]],1)</f>
        <v>43374</v>
      </c>
      <c r="S689" t="str">
        <f>IF(AND(CURR[[#This Row],[DATE]]&gt;=DATE(2023,6,1),CURR[[#This Row],[DATE]]&lt;=DATE(2024,5,31)),"Y","N")</f>
        <v>N</v>
      </c>
    </row>
    <row r="690" spans="1:19" x14ac:dyDescent="0.25">
      <c r="A690" t="s">
        <v>35</v>
      </c>
      <c r="B690" t="s">
        <v>110</v>
      </c>
      <c r="C690" t="s">
        <v>19</v>
      </c>
      <c r="D690" s="1">
        <v>3833038.4742289991</v>
      </c>
      <c r="E690" s="1">
        <v>5802473.3926370088</v>
      </c>
      <c r="F690" s="13">
        <v>0</v>
      </c>
      <c r="G690" s="13">
        <v>0.66058699710590585</v>
      </c>
      <c r="H690" t="s">
        <v>25</v>
      </c>
      <c r="I690" t="s">
        <v>17</v>
      </c>
      <c r="J690">
        <v>2018</v>
      </c>
      <c r="K690">
        <v>10</v>
      </c>
      <c r="L690" s="12">
        <v>-5.645674686055175</v>
      </c>
      <c r="M690" s="1">
        <v>5488794.09563901</v>
      </c>
      <c r="N690" s="12">
        <v>-5.4161363756906225</v>
      </c>
      <c r="O690" s="13">
        <v>0.69833890786219288</v>
      </c>
      <c r="P690" s="12">
        <v>-3.782298761432485</v>
      </c>
      <c r="Q690" s="12">
        <v>-9.4279734474876591</v>
      </c>
      <c r="R690" s="2">
        <f>DATE(CURR[[#This Row],[YEAR]],CURR[[#This Row],[MONTH]],1)</f>
        <v>43374</v>
      </c>
      <c r="S690" t="str">
        <f>IF(AND(CURR[[#This Row],[DATE]]&gt;=DATE(2023,6,1),CURR[[#This Row],[DATE]]&lt;=DATE(2024,5,31)),"Y","N")</f>
        <v>N</v>
      </c>
    </row>
    <row r="691" spans="1:19" x14ac:dyDescent="0.25">
      <c r="A691" t="s">
        <v>35</v>
      </c>
      <c r="B691" t="s">
        <v>110</v>
      </c>
      <c r="C691" t="s">
        <v>19</v>
      </c>
      <c r="D691" s="1">
        <v>165166.31942800005</v>
      </c>
      <c r="E691" s="1">
        <v>2239789.870236</v>
      </c>
      <c r="F691" s="13">
        <v>0</v>
      </c>
      <c r="G691" s="13">
        <v>7.3741881603651041E-2</v>
      </c>
      <c r="H691" t="s">
        <v>26</v>
      </c>
      <c r="I691" t="s">
        <v>17</v>
      </c>
      <c r="J691">
        <v>2018</v>
      </c>
      <c r="K691">
        <v>10</v>
      </c>
      <c r="L691" s="12">
        <v>-0.65036416285093268</v>
      </c>
      <c r="M691" s="1">
        <v>5488794.09563901</v>
      </c>
      <c r="N691" s="12">
        <v>-5.4161363756906225</v>
      </c>
      <c r="O691" s="13">
        <v>3.009154953712492E-2</v>
      </c>
      <c r="P691" s="12">
        <v>-0.16297993604891858</v>
      </c>
      <c r="Q691" s="12">
        <v>-0.81334409889985126</v>
      </c>
      <c r="R691" s="2">
        <f>DATE(CURR[[#This Row],[YEAR]],CURR[[#This Row],[MONTH]],1)</f>
        <v>43374</v>
      </c>
      <c r="S691" t="str">
        <f>IF(AND(CURR[[#This Row],[DATE]]&gt;=DATE(2023,6,1),CURR[[#This Row],[DATE]]&lt;=DATE(2024,5,31)),"Y","N")</f>
        <v>N</v>
      </c>
    </row>
    <row r="692" spans="1:19" x14ac:dyDescent="0.25">
      <c r="A692" t="s">
        <v>35</v>
      </c>
      <c r="B692" t="s">
        <v>110</v>
      </c>
      <c r="C692" t="s">
        <v>20</v>
      </c>
      <c r="D692" s="1">
        <v>1963886.762073999</v>
      </c>
      <c r="E692" s="1">
        <v>5956449.414613002</v>
      </c>
      <c r="F692" s="13">
        <v>0</v>
      </c>
      <c r="G692" s="13">
        <v>0.3297076203242793</v>
      </c>
      <c r="H692" t="s">
        <v>16</v>
      </c>
      <c r="I692" t="s">
        <v>17</v>
      </c>
      <c r="J692">
        <v>2018</v>
      </c>
      <c r="K692">
        <v>10</v>
      </c>
      <c r="L692" s="12">
        <v>-1.3803136593550336</v>
      </c>
      <c r="M692" s="1">
        <v>5082014.3517299946</v>
      </c>
      <c r="N692" s="12">
        <v>-5.0147413644202574</v>
      </c>
      <c r="O692" s="13">
        <v>0.38643864935278316</v>
      </c>
      <c r="P692" s="12">
        <v>-1.9378898797200972</v>
      </c>
      <c r="Q692" s="12">
        <v>-3.3182035390751308</v>
      </c>
      <c r="R692" s="2">
        <f>DATE(CURR[[#This Row],[YEAR]],CURR[[#This Row],[MONTH]],1)</f>
        <v>43374</v>
      </c>
      <c r="S692" t="str">
        <f>IF(AND(CURR[[#This Row],[DATE]]&gt;=DATE(2023,6,1),CURR[[#This Row],[DATE]]&lt;=DATE(2024,5,31)),"Y","N")</f>
        <v>N</v>
      </c>
    </row>
    <row r="693" spans="1:19" x14ac:dyDescent="0.25">
      <c r="A693" t="s">
        <v>35</v>
      </c>
      <c r="B693" t="s">
        <v>110</v>
      </c>
      <c r="C693" t="s">
        <v>20</v>
      </c>
      <c r="D693" s="1">
        <v>5082014.3517299946</v>
      </c>
      <c r="E693" s="1">
        <v>21376334.490484025</v>
      </c>
      <c r="F693" s="13">
        <v>0.23774021472167389</v>
      </c>
      <c r="G693" s="13">
        <v>0</v>
      </c>
      <c r="H693" t="s">
        <v>21</v>
      </c>
      <c r="I693" t="s">
        <v>23</v>
      </c>
      <c r="J693">
        <v>2018</v>
      </c>
      <c r="K693">
        <v>10</v>
      </c>
      <c r="L693" s="12">
        <v>-1.7918275336795728</v>
      </c>
      <c r="M693" s="1">
        <v>5082014.3517299946</v>
      </c>
      <c r="N693" s="12">
        <v>-5.0147413644202574</v>
      </c>
      <c r="O693" s="13">
        <v>0</v>
      </c>
      <c r="P693" s="12">
        <v>0</v>
      </c>
      <c r="Q693" s="12">
        <v>0</v>
      </c>
      <c r="R693" s="2">
        <f>DATE(CURR[[#This Row],[YEAR]],CURR[[#This Row],[MONTH]],1)</f>
        <v>43374</v>
      </c>
      <c r="S693" t="str">
        <f>IF(AND(CURR[[#This Row],[DATE]]&gt;=DATE(2023,6,1),CURR[[#This Row],[DATE]]&lt;=DATE(2024,5,31)),"Y","N")</f>
        <v>N</v>
      </c>
    </row>
    <row r="694" spans="1:19" x14ac:dyDescent="0.25">
      <c r="A694" t="s">
        <v>35</v>
      </c>
      <c r="B694" t="s">
        <v>110</v>
      </c>
      <c r="C694" t="s">
        <v>20</v>
      </c>
      <c r="D694" s="1">
        <v>5082014.3517299946</v>
      </c>
      <c r="E694" s="1">
        <v>21376334.490484025</v>
      </c>
      <c r="F694" s="13">
        <v>0.23774021472167389</v>
      </c>
      <c r="G694" s="13">
        <v>0</v>
      </c>
      <c r="H694" t="s">
        <v>21</v>
      </c>
      <c r="I694" t="s">
        <v>22</v>
      </c>
      <c r="J694">
        <v>2018</v>
      </c>
      <c r="K694">
        <v>10</v>
      </c>
      <c r="L694" s="12">
        <v>-3.2229138307406848</v>
      </c>
      <c r="M694" s="1">
        <v>5082014.3517299946</v>
      </c>
      <c r="N694" s="12">
        <v>-5.0147413644202574</v>
      </c>
      <c r="O694" s="13">
        <v>0</v>
      </c>
      <c r="P694" s="12">
        <v>0</v>
      </c>
      <c r="Q694" s="12">
        <v>0</v>
      </c>
      <c r="R694" s="2">
        <f>DATE(CURR[[#This Row],[YEAR]],CURR[[#This Row],[MONTH]],1)</f>
        <v>43374</v>
      </c>
      <c r="S694" t="str">
        <f>IF(AND(CURR[[#This Row],[DATE]]&gt;=DATE(2023,6,1),CURR[[#This Row],[DATE]]&lt;=DATE(2024,5,31)),"Y","N")</f>
        <v>N</v>
      </c>
    </row>
    <row r="695" spans="1:19" x14ac:dyDescent="0.25">
      <c r="A695" t="s">
        <v>35</v>
      </c>
      <c r="B695" t="s">
        <v>110</v>
      </c>
      <c r="C695" t="s">
        <v>20</v>
      </c>
      <c r="D695" s="1">
        <v>2079700.697342</v>
      </c>
      <c r="E695" s="1">
        <v>7377621.8129979996</v>
      </c>
      <c r="F695" s="13">
        <v>0</v>
      </c>
      <c r="G695" s="13">
        <v>0.28189310187707828</v>
      </c>
      <c r="H695" t="s">
        <v>24</v>
      </c>
      <c r="I695" t="s">
        <v>17</v>
      </c>
      <c r="J695">
        <v>2018</v>
      </c>
      <c r="K695">
        <v>10</v>
      </c>
      <c r="L695" s="12">
        <v>-2.0534104550336263</v>
      </c>
      <c r="M695" s="1">
        <v>5082014.3517299946</v>
      </c>
      <c r="N695" s="12">
        <v>-5.0147413644202574</v>
      </c>
      <c r="O695" s="13">
        <v>0.40922763168388898</v>
      </c>
      <c r="P695" s="12">
        <v>-2.052170732068936</v>
      </c>
      <c r="Q695" s="12">
        <v>-4.1055811871025618</v>
      </c>
      <c r="R695" s="2">
        <f>DATE(CURR[[#This Row],[YEAR]],CURR[[#This Row],[MONTH]],1)</f>
        <v>43374</v>
      </c>
      <c r="S695" t="str">
        <f>IF(AND(CURR[[#This Row],[DATE]]&gt;=DATE(2023,6,1),CURR[[#This Row],[DATE]]&lt;=DATE(2024,5,31)),"Y","N")</f>
        <v>N</v>
      </c>
    </row>
    <row r="696" spans="1:19" x14ac:dyDescent="0.25">
      <c r="A696" t="s">
        <v>35</v>
      </c>
      <c r="B696" t="s">
        <v>110</v>
      </c>
      <c r="C696" t="s">
        <v>20</v>
      </c>
      <c r="D696" s="1">
        <v>749519.65801699983</v>
      </c>
      <c r="E696" s="1">
        <v>5802473.3926370088</v>
      </c>
      <c r="F696" s="13">
        <v>0</v>
      </c>
      <c r="G696" s="13">
        <v>0.12917244204309414</v>
      </c>
      <c r="H696" t="s">
        <v>25</v>
      </c>
      <c r="I696" t="s">
        <v>17</v>
      </c>
      <c r="J696">
        <v>2018</v>
      </c>
      <c r="K696">
        <v>10</v>
      </c>
      <c r="L696" s="12">
        <v>-1.103966002015794</v>
      </c>
      <c r="M696" s="1">
        <v>5082014.3517299946</v>
      </c>
      <c r="N696" s="12">
        <v>-5.0147413644202574</v>
      </c>
      <c r="O696" s="13">
        <v>0.14748475823604315</v>
      </c>
      <c r="P696" s="12">
        <v>-0.73959791774780681</v>
      </c>
      <c r="Q696" s="12">
        <v>-1.8435639197636009</v>
      </c>
      <c r="R696" s="2">
        <f>DATE(CURR[[#This Row],[YEAR]],CURR[[#This Row],[MONTH]],1)</f>
        <v>43374</v>
      </c>
      <c r="S696" t="str">
        <f>IF(AND(CURR[[#This Row],[DATE]]&gt;=DATE(2023,6,1),CURR[[#This Row],[DATE]]&lt;=DATE(2024,5,31)),"Y","N")</f>
        <v>N</v>
      </c>
    </row>
    <row r="697" spans="1:19" x14ac:dyDescent="0.25">
      <c r="A697" t="s">
        <v>35</v>
      </c>
      <c r="B697" t="s">
        <v>110</v>
      </c>
      <c r="C697" t="s">
        <v>20</v>
      </c>
      <c r="D697" s="1">
        <v>288907.23429700022</v>
      </c>
      <c r="E697" s="1">
        <v>2239789.870236</v>
      </c>
      <c r="F697" s="13">
        <v>0</v>
      </c>
      <c r="G697" s="13">
        <v>0.1289885440309447</v>
      </c>
      <c r="H697" t="s">
        <v>26</v>
      </c>
      <c r="I697" t="s">
        <v>17</v>
      </c>
      <c r="J697">
        <v>2018</v>
      </c>
      <c r="K697">
        <v>10</v>
      </c>
      <c r="L697" s="12">
        <v>-1.1376103325778515</v>
      </c>
      <c r="M697" s="1">
        <v>5082014.3517299946</v>
      </c>
      <c r="N697" s="12">
        <v>-5.0147413644202574</v>
      </c>
      <c r="O697" s="13">
        <v>5.6848960727285597E-2</v>
      </c>
      <c r="P697" s="12">
        <v>-0.28508283488342179</v>
      </c>
      <c r="Q697" s="12">
        <v>-1.4226931674612733</v>
      </c>
      <c r="R697" s="2">
        <f>DATE(CURR[[#This Row],[YEAR]],CURR[[#This Row],[MONTH]],1)</f>
        <v>43374</v>
      </c>
      <c r="S697" t="str">
        <f>IF(AND(CURR[[#This Row],[DATE]]&gt;=DATE(2023,6,1),CURR[[#This Row],[DATE]]&lt;=DATE(2024,5,31)),"Y","N")</f>
        <v>N</v>
      </c>
    </row>
    <row r="698" spans="1:19" x14ac:dyDescent="0.25">
      <c r="A698" t="s">
        <v>35</v>
      </c>
      <c r="B698" t="s">
        <v>111</v>
      </c>
      <c r="C698" t="s">
        <v>15</v>
      </c>
      <c r="D698" s="1">
        <v>289326.44642200007</v>
      </c>
      <c r="E698" s="1">
        <v>1323714.3801840004</v>
      </c>
      <c r="F698" s="13">
        <v>0</v>
      </c>
      <c r="G698" s="13">
        <v>0.21857165771802131</v>
      </c>
      <c r="H698" t="s">
        <v>16</v>
      </c>
      <c r="I698" t="s">
        <v>17</v>
      </c>
      <c r="J698">
        <v>2018</v>
      </c>
      <c r="K698">
        <v>10</v>
      </c>
      <c r="L698" s="12">
        <v>-0.91504541023142749</v>
      </c>
      <c r="M698" s="1">
        <v>881243.48538699956</v>
      </c>
      <c r="N698" s="12">
        <v>-3.9852067519789669</v>
      </c>
      <c r="O698" s="13">
        <v>0.32831612513418112</v>
      </c>
      <c r="P698" s="12">
        <v>-1.3084076386683101</v>
      </c>
      <c r="Q698" s="12">
        <v>-2.2234530488997377</v>
      </c>
      <c r="R698" s="2">
        <f>DATE(CURR[[#This Row],[YEAR]],CURR[[#This Row],[MONTH]],1)</f>
        <v>43374</v>
      </c>
      <c r="S698" t="str">
        <f>IF(AND(CURR[[#This Row],[DATE]]&gt;=DATE(2023,6,1),CURR[[#This Row],[DATE]]&lt;=DATE(2024,5,31)),"Y","N")</f>
        <v>N</v>
      </c>
    </row>
    <row r="699" spans="1:19" x14ac:dyDescent="0.25">
      <c r="A699" t="s">
        <v>35</v>
      </c>
      <c r="B699" t="s">
        <v>111</v>
      </c>
      <c r="C699" t="s">
        <v>15</v>
      </c>
      <c r="D699" s="1">
        <v>881243.48538699956</v>
      </c>
      <c r="E699" s="1">
        <v>4664348.0597250005</v>
      </c>
      <c r="F699" s="13">
        <v>0.18893175940196788</v>
      </c>
      <c r="G699" s="13">
        <v>0</v>
      </c>
      <c r="H699" t="s">
        <v>21</v>
      </c>
      <c r="I699" t="s">
        <v>23</v>
      </c>
      <c r="J699">
        <v>2018</v>
      </c>
      <c r="K699">
        <v>10</v>
      </c>
      <c r="L699" s="12">
        <v>-1.4239624073667827</v>
      </c>
      <c r="M699" s="1">
        <v>881243.48538699956</v>
      </c>
      <c r="N699" s="12">
        <v>-3.9852067519789669</v>
      </c>
      <c r="O699" s="13">
        <v>0</v>
      </c>
      <c r="P699" s="12">
        <v>0</v>
      </c>
      <c r="Q699" s="12">
        <v>0</v>
      </c>
      <c r="R699" s="2">
        <f>DATE(CURR[[#This Row],[YEAR]],CURR[[#This Row],[MONTH]],1)</f>
        <v>43374</v>
      </c>
      <c r="S699" t="str">
        <f>IF(AND(CURR[[#This Row],[DATE]]&gt;=DATE(2023,6,1),CURR[[#This Row],[DATE]]&lt;=DATE(2024,5,31)),"Y","N")</f>
        <v>N</v>
      </c>
    </row>
    <row r="700" spans="1:19" x14ac:dyDescent="0.25">
      <c r="A700" t="s">
        <v>35</v>
      </c>
      <c r="B700" t="s">
        <v>111</v>
      </c>
      <c r="C700" t="s">
        <v>15</v>
      </c>
      <c r="D700" s="1">
        <v>881243.48538699956</v>
      </c>
      <c r="E700" s="1">
        <v>4664348.0597250005</v>
      </c>
      <c r="F700" s="13">
        <v>0.18893175940196788</v>
      </c>
      <c r="G700" s="13">
        <v>0</v>
      </c>
      <c r="H700" t="s">
        <v>21</v>
      </c>
      <c r="I700" t="s">
        <v>22</v>
      </c>
      <c r="J700">
        <v>2018</v>
      </c>
      <c r="K700">
        <v>10</v>
      </c>
      <c r="L700" s="12">
        <v>-2.5612443446121844</v>
      </c>
      <c r="M700" s="1">
        <v>881243.48538699956</v>
      </c>
      <c r="N700" s="12">
        <v>-3.9852067519789669</v>
      </c>
      <c r="O700" s="13">
        <v>0</v>
      </c>
      <c r="P700" s="12">
        <v>0</v>
      </c>
      <c r="Q700" s="12">
        <v>0</v>
      </c>
      <c r="R700" s="2">
        <f>DATE(CURR[[#This Row],[YEAR]],CURR[[#This Row],[MONTH]],1)</f>
        <v>43374</v>
      </c>
      <c r="S700" t="str">
        <f>IF(AND(CURR[[#This Row],[DATE]]&gt;=DATE(2023,6,1),CURR[[#This Row],[DATE]]&lt;=DATE(2024,5,31)),"Y","N")</f>
        <v>N</v>
      </c>
    </row>
    <row r="701" spans="1:19" x14ac:dyDescent="0.25">
      <c r="A701" t="s">
        <v>35</v>
      </c>
      <c r="B701" t="s">
        <v>111</v>
      </c>
      <c r="C701" t="s">
        <v>15</v>
      </c>
      <c r="D701" s="1">
        <v>367766.59832300007</v>
      </c>
      <c r="E701" s="1">
        <v>1629507.5973799999</v>
      </c>
      <c r="F701" s="13">
        <v>0</v>
      </c>
      <c r="G701" s="13">
        <v>0.22569185864141583</v>
      </c>
      <c r="H701" t="s">
        <v>24</v>
      </c>
      <c r="I701" t="s">
        <v>17</v>
      </c>
      <c r="J701">
        <v>2018</v>
      </c>
      <c r="K701">
        <v>10</v>
      </c>
      <c r="L701" s="12">
        <v>-1.6440204427291749</v>
      </c>
      <c r="M701" s="1">
        <v>881243.48538699956</v>
      </c>
      <c r="N701" s="12">
        <v>-3.9852067519789669</v>
      </c>
      <c r="O701" s="13">
        <v>0.41732688459137346</v>
      </c>
      <c r="P701" s="12">
        <v>-1.6631339182558886</v>
      </c>
      <c r="Q701" s="12">
        <v>-3.3071543609850638</v>
      </c>
      <c r="R701" s="2">
        <f>DATE(CURR[[#This Row],[YEAR]],CURR[[#This Row],[MONTH]],1)</f>
        <v>43374</v>
      </c>
      <c r="S701" t="str">
        <f>IF(AND(CURR[[#This Row],[DATE]]&gt;=DATE(2023,6,1),CURR[[#This Row],[DATE]]&lt;=DATE(2024,5,31)),"Y","N")</f>
        <v>N</v>
      </c>
    </row>
    <row r="702" spans="1:19" x14ac:dyDescent="0.25">
      <c r="A702" t="s">
        <v>35</v>
      </c>
      <c r="B702" t="s">
        <v>111</v>
      </c>
      <c r="C702" t="s">
        <v>15</v>
      </c>
      <c r="D702" s="1">
        <v>125315.23110900004</v>
      </c>
      <c r="E702" s="1">
        <v>1282438.9360160001</v>
      </c>
      <c r="F702" s="13">
        <v>0</v>
      </c>
      <c r="G702" s="13">
        <v>9.7716333768141747E-2</v>
      </c>
      <c r="H702" t="s">
        <v>25</v>
      </c>
      <c r="I702" t="s">
        <v>17</v>
      </c>
      <c r="J702">
        <v>2018</v>
      </c>
      <c r="K702">
        <v>10</v>
      </c>
      <c r="L702" s="12">
        <v>-0.83512790046709229</v>
      </c>
      <c r="M702" s="1">
        <v>881243.48538699956</v>
      </c>
      <c r="N702" s="12">
        <v>-3.9852067519789669</v>
      </c>
      <c r="O702" s="13">
        <v>0.14220273192030197</v>
      </c>
      <c r="P702" s="12">
        <v>-0.5667072873986424</v>
      </c>
      <c r="Q702" s="12">
        <v>-1.4018351878657347</v>
      </c>
      <c r="R702" s="2">
        <f>DATE(CURR[[#This Row],[YEAR]],CURR[[#This Row],[MONTH]],1)</f>
        <v>43374</v>
      </c>
      <c r="S702" t="str">
        <f>IF(AND(CURR[[#This Row],[DATE]]&gt;=DATE(2023,6,1),CURR[[#This Row],[DATE]]&lt;=DATE(2024,5,31)),"Y","N")</f>
        <v>N</v>
      </c>
    </row>
    <row r="703" spans="1:19" x14ac:dyDescent="0.25">
      <c r="A703" t="s">
        <v>35</v>
      </c>
      <c r="B703" t="s">
        <v>111</v>
      </c>
      <c r="C703" t="s">
        <v>15</v>
      </c>
      <c r="D703" s="1">
        <v>98835.209533000045</v>
      </c>
      <c r="E703" s="1">
        <v>428687.14614499977</v>
      </c>
      <c r="F703" s="13">
        <v>0</v>
      </c>
      <c r="G703" s="13">
        <v>0.23055323776740877</v>
      </c>
      <c r="H703" t="s">
        <v>26</v>
      </c>
      <c r="I703" t="s">
        <v>17</v>
      </c>
      <c r="J703">
        <v>2018</v>
      </c>
      <c r="K703">
        <v>10</v>
      </c>
      <c r="L703" s="12">
        <v>-2.0333568958694559</v>
      </c>
      <c r="M703" s="1">
        <v>881243.48538699956</v>
      </c>
      <c r="N703" s="12">
        <v>-3.9852067519789669</v>
      </c>
      <c r="O703" s="13">
        <v>0.11215425835414419</v>
      </c>
      <c r="P703" s="12">
        <v>-0.44695790765612892</v>
      </c>
      <c r="Q703" s="12">
        <v>-2.4803148035255846</v>
      </c>
      <c r="R703" s="2">
        <f>DATE(CURR[[#This Row],[YEAR]],CURR[[#This Row],[MONTH]],1)</f>
        <v>43374</v>
      </c>
      <c r="S703" t="str">
        <f>IF(AND(CURR[[#This Row],[DATE]]&gt;=DATE(2023,6,1),CURR[[#This Row],[DATE]]&lt;=DATE(2024,5,31)),"Y","N")</f>
        <v>N</v>
      </c>
    </row>
    <row r="704" spans="1:19" x14ac:dyDescent="0.25">
      <c r="A704" t="s">
        <v>35</v>
      </c>
      <c r="B704" t="s">
        <v>111</v>
      </c>
      <c r="C704" t="s">
        <v>18</v>
      </c>
      <c r="D704" s="1">
        <v>493482.31578600011</v>
      </c>
      <c r="E704" s="1">
        <v>1323714.3801840004</v>
      </c>
      <c r="F704" s="13">
        <v>0</v>
      </c>
      <c r="G704" s="13">
        <v>0.37280120483197027</v>
      </c>
      <c r="H704" t="s">
        <v>16</v>
      </c>
      <c r="I704" t="s">
        <v>17</v>
      </c>
      <c r="J704">
        <v>2018</v>
      </c>
      <c r="K704">
        <v>10</v>
      </c>
      <c r="L704" s="12">
        <v>-1.5607239976663927</v>
      </c>
      <c r="M704" s="1">
        <v>1247469.1016330002</v>
      </c>
      <c r="N704" s="12">
        <v>-5.6413719580914234</v>
      </c>
      <c r="O704" s="13">
        <v>0.39558680462706997</v>
      </c>
      <c r="P704" s="12">
        <v>-2.2316523066141429</v>
      </c>
      <c r="Q704" s="12">
        <v>-3.7923763042805358</v>
      </c>
      <c r="R704" s="2">
        <f>DATE(CURR[[#This Row],[YEAR]],CURR[[#This Row],[MONTH]],1)</f>
        <v>43374</v>
      </c>
      <c r="S704" t="str">
        <f>IF(AND(CURR[[#This Row],[DATE]]&gt;=DATE(2023,6,1),CURR[[#This Row],[DATE]]&lt;=DATE(2024,5,31)),"Y","N")</f>
        <v>N</v>
      </c>
    </row>
    <row r="705" spans="1:19" x14ac:dyDescent="0.25">
      <c r="A705" t="s">
        <v>35</v>
      </c>
      <c r="B705" t="s">
        <v>111</v>
      </c>
      <c r="C705" t="s">
        <v>18</v>
      </c>
      <c r="D705" s="1">
        <v>1247469.1016330002</v>
      </c>
      <c r="E705" s="1">
        <v>4664348.0597250005</v>
      </c>
      <c r="F705" s="13">
        <v>0.26744768736374019</v>
      </c>
      <c r="G705" s="13">
        <v>0</v>
      </c>
      <c r="H705" t="s">
        <v>21</v>
      </c>
      <c r="I705" t="s">
        <v>23</v>
      </c>
      <c r="J705">
        <v>2018</v>
      </c>
      <c r="K705">
        <v>10</v>
      </c>
      <c r="L705" s="12">
        <v>-2.0157301977635815</v>
      </c>
      <c r="M705" s="1">
        <v>1247469.1016330002</v>
      </c>
      <c r="N705" s="12">
        <v>-5.6413719580914234</v>
      </c>
      <c r="O705" s="13">
        <v>0</v>
      </c>
      <c r="P705" s="12">
        <v>0</v>
      </c>
      <c r="Q705" s="12">
        <v>0</v>
      </c>
      <c r="R705" s="2">
        <f>DATE(CURR[[#This Row],[YEAR]],CURR[[#This Row],[MONTH]],1)</f>
        <v>43374</v>
      </c>
      <c r="S705" t="str">
        <f>IF(AND(CURR[[#This Row],[DATE]]&gt;=DATE(2023,6,1),CURR[[#This Row],[DATE]]&lt;=DATE(2024,5,31)),"Y","N")</f>
        <v>N</v>
      </c>
    </row>
    <row r="706" spans="1:19" x14ac:dyDescent="0.25">
      <c r="A706" t="s">
        <v>35</v>
      </c>
      <c r="B706" t="s">
        <v>111</v>
      </c>
      <c r="C706" t="s">
        <v>18</v>
      </c>
      <c r="D706" s="1">
        <v>1247469.1016330002</v>
      </c>
      <c r="E706" s="1">
        <v>4664348.0597250005</v>
      </c>
      <c r="F706" s="13">
        <v>0.26744768736374019</v>
      </c>
      <c r="G706" s="13">
        <v>0</v>
      </c>
      <c r="H706" t="s">
        <v>21</v>
      </c>
      <c r="I706" t="s">
        <v>22</v>
      </c>
      <c r="J706">
        <v>2018</v>
      </c>
      <c r="K706">
        <v>10</v>
      </c>
      <c r="L706" s="12">
        <v>-3.6256417603278419</v>
      </c>
      <c r="M706" s="1">
        <v>1247469.1016330002</v>
      </c>
      <c r="N706" s="12">
        <v>-5.6413719580914234</v>
      </c>
      <c r="O706" s="13">
        <v>0</v>
      </c>
      <c r="P706" s="12">
        <v>0</v>
      </c>
      <c r="Q706" s="12">
        <v>0</v>
      </c>
      <c r="R706" s="2">
        <f>DATE(CURR[[#This Row],[YEAR]],CURR[[#This Row],[MONTH]],1)</f>
        <v>43374</v>
      </c>
      <c r="S706" t="str">
        <f>IF(AND(CURR[[#This Row],[DATE]]&gt;=DATE(2023,6,1),CURR[[#This Row],[DATE]]&lt;=DATE(2024,5,31)),"Y","N")</f>
        <v>N</v>
      </c>
    </row>
    <row r="707" spans="1:19" x14ac:dyDescent="0.25">
      <c r="A707" t="s">
        <v>35</v>
      </c>
      <c r="B707" t="s">
        <v>111</v>
      </c>
      <c r="C707" t="s">
        <v>18</v>
      </c>
      <c r="D707" s="1">
        <v>406709.60938600003</v>
      </c>
      <c r="E707" s="1">
        <v>1629507.5973799999</v>
      </c>
      <c r="F707" s="13">
        <v>0</v>
      </c>
      <c r="G707" s="13">
        <v>0.24959049595100205</v>
      </c>
      <c r="H707" t="s">
        <v>24</v>
      </c>
      <c r="I707" t="s">
        <v>17</v>
      </c>
      <c r="J707">
        <v>2018</v>
      </c>
      <c r="K707">
        <v>10</v>
      </c>
      <c r="L707" s="12">
        <v>-1.818106688138472</v>
      </c>
      <c r="M707" s="1">
        <v>1247469.1016330002</v>
      </c>
      <c r="N707" s="12">
        <v>-5.6413719580914234</v>
      </c>
      <c r="O707" s="13">
        <v>0.32602780209433369</v>
      </c>
      <c r="P707" s="12">
        <v>-1.8392441002931543</v>
      </c>
      <c r="Q707" s="12">
        <v>-3.6573507884316263</v>
      </c>
      <c r="R707" s="2">
        <f>DATE(CURR[[#This Row],[YEAR]],CURR[[#This Row],[MONTH]],1)</f>
        <v>43374</v>
      </c>
      <c r="S707" t="str">
        <f>IF(AND(CURR[[#This Row],[DATE]]&gt;=DATE(2023,6,1),CURR[[#This Row],[DATE]]&lt;=DATE(2024,5,31)),"Y","N")</f>
        <v>N</v>
      </c>
    </row>
    <row r="708" spans="1:19" x14ac:dyDescent="0.25">
      <c r="A708" t="s">
        <v>35</v>
      </c>
      <c r="B708" t="s">
        <v>111</v>
      </c>
      <c r="C708" t="s">
        <v>18</v>
      </c>
      <c r="D708" s="1">
        <v>117568.12437700004</v>
      </c>
      <c r="E708" s="1">
        <v>1282438.9360160001</v>
      </c>
      <c r="F708" s="13">
        <v>0</v>
      </c>
      <c r="G708" s="13">
        <v>9.1675417109710444E-2</v>
      </c>
      <c r="H708" t="s">
        <v>25</v>
      </c>
      <c r="I708" t="s">
        <v>17</v>
      </c>
      <c r="J708">
        <v>2018</v>
      </c>
      <c r="K708">
        <v>10</v>
      </c>
      <c r="L708" s="12">
        <v>-0.78349949965313126</v>
      </c>
      <c r="M708" s="1">
        <v>1247469.1016330002</v>
      </c>
      <c r="N708" s="12">
        <v>-5.6413719580914234</v>
      </c>
      <c r="O708" s="13">
        <v>9.4245319762307073E-2</v>
      </c>
      <c r="P708" s="12">
        <v>-0.53167290408843859</v>
      </c>
      <c r="Q708" s="12">
        <v>-1.31517240374157</v>
      </c>
      <c r="R708" s="2">
        <f>DATE(CURR[[#This Row],[YEAR]],CURR[[#This Row],[MONTH]],1)</f>
        <v>43374</v>
      </c>
      <c r="S708" t="str">
        <f>IF(AND(CURR[[#This Row],[DATE]]&gt;=DATE(2023,6,1),CURR[[#This Row],[DATE]]&lt;=DATE(2024,5,31)),"Y","N")</f>
        <v>N</v>
      </c>
    </row>
    <row r="709" spans="1:19" x14ac:dyDescent="0.25">
      <c r="A709" t="s">
        <v>35</v>
      </c>
      <c r="B709" t="s">
        <v>111</v>
      </c>
      <c r="C709" t="s">
        <v>18</v>
      </c>
      <c r="D709" s="1">
        <v>229709.052084</v>
      </c>
      <c r="E709" s="1">
        <v>428687.14614499977</v>
      </c>
      <c r="F709" s="13">
        <v>0</v>
      </c>
      <c r="G709" s="13">
        <v>0.53584310644645006</v>
      </c>
      <c r="H709" t="s">
        <v>26</v>
      </c>
      <c r="I709" t="s">
        <v>17</v>
      </c>
      <c r="J709">
        <v>2018</v>
      </c>
      <c r="K709">
        <v>10</v>
      </c>
      <c r="L709" s="12">
        <v>-4.7258511142497666</v>
      </c>
      <c r="M709" s="1">
        <v>1247469.1016330002</v>
      </c>
      <c r="N709" s="12">
        <v>-5.6413719580914234</v>
      </c>
      <c r="O709" s="13">
        <v>0.18414007351628928</v>
      </c>
      <c r="P709" s="12">
        <v>-1.0388026470956875</v>
      </c>
      <c r="Q709" s="12">
        <v>-5.7646537613454543</v>
      </c>
      <c r="R709" s="2">
        <f>DATE(CURR[[#This Row],[YEAR]],CURR[[#This Row],[MONTH]],1)</f>
        <v>43374</v>
      </c>
      <c r="S709" t="str">
        <f>IF(AND(CURR[[#This Row],[DATE]]&gt;=DATE(2023,6,1),CURR[[#This Row],[DATE]]&lt;=DATE(2024,5,31)),"Y","N")</f>
        <v>N</v>
      </c>
    </row>
    <row r="710" spans="1:19" x14ac:dyDescent="0.25">
      <c r="A710" t="s">
        <v>35</v>
      </c>
      <c r="B710" t="s">
        <v>111</v>
      </c>
      <c r="C710" t="s">
        <v>19</v>
      </c>
      <c r="D710" s="1">
        <v>279.70564400000012</v>
      </c>
      <c r="E710" s="1">
        <v>1323714.3801840004</v>
      </c>
      <c r="F710" s="13">
        <v>0</v>
      </c>
      <c r="G710" s="13">
        <v>2.1130362273553315E-4</v>
      </c>
      <c r="H710" t="s">
        <v>16</v>
      </c>
      <c r="I710" t="s">
        <v>17</v>
      </c>
      <c r="J710">
        <v>2018</v>
      </c>
      <c r="K710">
        <v>10</v>
      </c>
      <c r="L710" s="12">
        <v>-8.8461794254617466E-4</v>
      </c>
      <c r="M710" s="1">
        <v>1214393.7615789983</v>
      </c>
      <c r="N710" s="12">
        <v>-5.4917968739144065</v>
      </c>
      <c r="O710" s="13">
        <v>2.3032533009418362E-4</v>
      </c>
      <c r="P710" s="12">
        <v>-1.2648999277945414E-3</v>
      </c>
      <c r="Q710" s="12">
        <v>-2.1495178703407163E-3</v>
      </c>
      <c r="R710" s="2">
        <f>DATE(CURR[[#This Row],[YEAR]],CURR[[#This Row],[MONTH]],1)</f>
        <v>43374</v>
      </c>
      <c r="S710" t="str">
        <f>IF(AND(CURR[[#This Row],[DATE]]&gt;=DATE(2023,6,1),CURR[[#This Row],[DATE]]&lt;=DATE(2024,5,31)),"Y","N")</f>
        <v>N</v>
      </c>
    </row>
    <row r="711" spans="1:19" x14ac:dyDescent="0.25">
      <c r="A711" t="s">
        <v>35</v>
      </c>
      <c r="B711" t="s">
        <v>111</v>
      </c>
      <c r="C711" t="s">
        <v>19</v>
      </c>
      <c r="D711" s="1">
        <v>1214393.7615789983</v>
      </c>
      <c r="E711" s="1">
        <v>4664348.0597250005</v>
      </c>
      <c r="F711" s="13">
        <v>0.26035659132406092</v>
      </c>
      <c r="G711" s="13">
        <v>0</v>
      </c>
      <c r="H711" t="s">
        <v>21</v>
      </c>
      <c r="I711" t="s">
        <v>23</v>
      </c>
      <c r="J711">
        <v>2018</v>
      </c>
      <c r="K711">
        <v>10</v>
      </c>
      <c r="L711" s="12">
        <v>-1.9622852173140659</v>
      </c>
      <c r="M711" s="1">
        <v>1214393.7615789983</v>
      </c>
      <c r="N711" s="12">
        <v>-5.4917968739144065</v>
      </c>
      <c r="O711" s="13">
        <v>0</v>
      </c>
      <c r="P711" s="12">
        <v>0</v>
      </c>
      <c r="Q711" s="12">
        <v>0</v>
      </c>
      <c r="R711" s="2">
        <f>DATE(CURR[[#This Row],[YEAR]],CURR[[#This Row],[MONTH]],1)</f>
        <v>43374</v>
      </c>
      <c r="S711" t="str">
        <f>IF(AND(CURR[[#This Row],[DATE]]&gt;=DATE(2023,6,1),CURR[[#This Row],[DATE]]&lt;=DATE(2024,5,31)),"Y","N")</f>
        <v>N</v>
      </c>
    </row>
    <row r="712" spans="1:19" x14ac:dyDescent="0.25">
      <c r="A712" t="s">
        <v>35</v>
      </c>
      <c r="B712" t="s">
        <v>111</v>
      </c>
      <c r="C712" t="s">
        <v>19</v>
      </c>
      <c r="D712" s="1">
        <v>1214393.7615789983</v>
      </c>
      <c r="E712" s="1">
        <v>4664348.0597250005</v>
      </c>
      <c r="F712" s="13">
        <v>0.26035659132406092</v>
      </c>
      <c r="G712" s="13">
        <v>0</v>
      </c>
      <c r="H712" t="s">
        <v>21</v>
      </c>
      <c r="I712" t="s">
        <v>22</v>
      </c>
      <c r="J712">
        <v>2018</v>
      </c>
      <c r="K712">
        <v>10</v>
      </c>
      <c r="L712" s="12">
        <v>-3.5295116566003411</v>
      </c>
      <c r="M712" s="1">
        <v>1214393.7615789983</v>
      </c>
      <c r="N712" s="12">
        <v>-5.4917968739144065</v>
      </c>
      <c r="O712" s="13">
        <v>0</v>
      </c>
      <c r="P712" s="12">
        <v>0</v>
      </c>
      <c r="Q712" s="12">
        <v>0</v>
      </c>
      <c r="R712" s="2">
        <f>DATE(CURR[[#This Row],[YEAR]],CURR[[#This Row],[MONTH]],1)</f>
        <v>43374</v>
      </c>
      <c r="S712" t="str">
        <f>IF(AND(CURR[[#This Row],[DATE]]&gt;=DATE(2023,6,1),CURR[[#This Row],[DATE]]&lt;=DATE(2024,5,31)),"Y","N")</f>
        <v>N</v>
      </c>
    </row>
    <row r="713" spans="1:19" x14ac:dyDescent="0.25">
      <c r="A713" t="s">
        <v>35</v>
      </c>
      <c r="B713" t="s">
        <v>111</v>
      </c>
      <c r="C713" t="s">
        <v>19</v>
      </c>
      <c r="D713" s="1">
        <v>336184.29873700003</v>
      </c>
      <c r="E713" s="1">
        <v>1629507.5973799999</v>
      </c>
      <c r="F713" s="13">
        <v>0</v>
      </c>
      <c r="G713" s="13">
        <v>0.20631035981515716</v>
      </c>
      <c r="H713" t="s">
        <v>24</v>
      </c>
      <c r="I713" t="s">
        <v>17</v>
      </c>
      <c r="J713">
        <v>2018</v>
      </c>
      <c r="K713">
        <v>10</v>
      </c>
      <c r="L713" s="12">
        <v>-1.5028386541041525</v>
      </c>
      <c r="M713" s="1">
        <v>1214393.7615789983</v>
      </c>
      <c r="N713" s="12">
        <v>-5.4917968739144065</v>
      </c>
      <c r="O713" s="13">
        <v>0.2768330251465399</v>
      </c>
      <c r="P713" s="12">
        <v>-1.5203107420960362</v>
      </c>
      <c r="Q713" s="12">
        <v>-3.0231493962001887</v>
      </c>
      <c r="R713" s="2">
        <f>DATE(CURR[[#This Row],[YEAR]],CURR[[#This Row],[MONTH]],1)</f>
        <v>43374</v>
      </c>
      <c r="S713" t="str">
        <f>IF(AND(CURR[[#This Row],[DATE]]&gt;=DATE(2023,6,1),CURR[[#This Row],[DATE]]&lt;=DATE(2024,5,31)),"Y","N")</f>
        <v>N</v>
      </c>
    </row>
    <row r="714" spans="1:19" x14ac:dyDescent="0.25">
      <c r="A714" t="s">
        <v>35</v>
      </c>
      <c r="B714" t="s">
        <v>111</v>
      </c>
      <c r="C714" t="s">
        <v>19</v>
      </c>
      <c r="D714" s="1">
        <v>846471.2705649999</v>
      </c>
      <c r="E714" s="1">
        <v>1282438.9360160001</v>
      </c>
      <c r="F714" s="13">
        <v>0</v>
      </c>
      <c r="G714" s="13">
        <v>0.66004801226219101</v>
      </c>
      <c r="H714" t="s">
        <v>25</v>
      </c>
      <c r="I714" t="s">
        <v>17</v>
      </c>
      <c r="J714">
        <v>2018</v>
      </c>
      <c r="K714">
        <v>10</v>
      </c>
      <c r="L714" s="12">
        <v>-5.6410682782668591</v>
      </c>
      <c r="M714" s="1">
        <v>1214393.7615789983</v>
      </c>
      <c r="N714" s="12">
        <v>-5.4917968739144065</v>
      </c>
      <c r="O714" s="13">
        <v>0.69703196553347546</v>
      </c>
      <c r="P714" s="12">
        <v>-3.8279579693351549</v>
      </c>
      <c r="Q714" s="12">
        <v>-9.4690262476020131</v>
      </c>
      <c r="R714" s="2">
        <f>DATE(CURR[[#This Row],[YEAR]],CURR[[#This Row],[MONTH]],1)</f>
        <v>43374</v>
      </c>
      <c r="S714" t="str">
        <f>IF(AND(CURR[[#This Row],[DATE]]&gt;=DATE(2023,6,1),CURR[[#This Row],[DATE]]&lt;=DATE(2024,5,31)),"Y","N")</f>
        <v>N</v>
      </c>
    </row>
    <row r="715" spans="1:19" x14ac:dyDescent="0.25">
      <c r="A715" t="s">
        <v>35</v>
      </c>
      <c r="B715" t="s">
        <v>111</v>
      </c>
      <c r="C715" t="s">
        <v>19</v>
      </c>
      <c r="D715" s="1">
        <v>31458.486633000004</v>
      </c>
      <c r="E715" s="1">
        <v>428687.14614499977</v>
      </c>
      <c r="F715" s="13">
        <v>0</v>
      </c>
      <c r="G715" s="13">
        <v>7.3383321417245018E-2</v>
      </c>
      <c r="H715" t="s">
        <v>26</v>
      </c>
      <c r="I715" t="s">
        <v>17</v>
      </c>
      <c r="J715">
        <v>2018</v>
      </c>
      <c r="K715">
        <v>10</v>
      </c>
      <c r="L715" s="12">
        <v>-0.64720185277160747</v>
      </c>
      <c r="M715" s="1">
        <v>1214393.7615789983</v>
      </c>
      <c r="N715" s="12">
        <v>-5.4917968739144065</v>
      </c>
      <c r="O715" s="13">
        <v>2.590468398989184E-2</v>
      </c>
      <c r="P715" s="12">
        <v>-0.14226326255542859</v>
      </c>
      <c r="Q715" s="12">
        <v>-0.789465115327036</v>
      </c>
      <c r="R715" s="2">
        <f>DATE(CURR[[#This Row],[YEAR]],CURR[[#This Row],[MONTH]],1)</f>
        <v>43374</v>
      </c>
      <c r="S715" t="str">
        <f>IF(AND(CURR[[#This Row],[DATE]]&gt;=DATE(2023,6,1),CURR[[#This Row],[DATE]]&lt;=DATE(2024,5,31)),"Y","N")</f>
        <v>N</v>
      </c>
    </row>
    <row r="716" spans="1:19" x14ac:dyDescent="0.25">
      <c r="A716" t="s">
        <v>35</v>
      </c>
      <c r="B716" t="s">
        <v>111</v>
      </c>
      <c r="C716" t="s">
        <v>20</v>
      </c>
      <c r="D716" s="1">
        <v>540625.91233199975</v>
      </c>
      <c r="E716" s="1">
        <v>1323714.3801840004</v>
      </c>
      <c r="F716" s="13">
        <v>0</v>
      </c>
      <c r="G716" s="13">
        <v>0.40841583382727253</v>
      </c>
      <c r="H716" t="s">
        <v>16</v>
      </c>
      <c r="I716" t="s">
        <v>17</v>
      </c>
      <c r="J716">
        <v>2018</v>
      </c>
      <c r="K716">
        <v>10</v>
      </c>
      <c r="L716" s="12">
        <v>-1.7098238541596322</v>
      </c>
      <c r="M716" s="1">
        <v>1321241.7111260004</v>
      </c>
      <c r="N716" s="12">
        <v>-5.974990426015192</v>
      </c>
      <c r="O716" s="13">
        <v>0.40918017330172141</v>
      </c>
      <c r="P716" s="12">
        <v>-2.4448476179930223</v>
      </c>
      <c r="Q716" s="12">
        <v>-4.1546714721526543</v>
      </c>
      <c r="R716" s="2">
        <f>DATE(CURR[[#This Row],[YEAR]],CURR[[#This Row],[MONTH]],1)</f>
        <v>43374</v>
      </c>
      <c r="S716" t="str">
        <f>IF(AND(CURR[[#This Row],[DATE]]&gt;=DATE(2023,6,1),CURR[[#This Row],[DATE]]&lt;=DATE(2024,5,31)),"Y","N")</f>
        <v>N</v>
      </c>
    </row>
    <row r="717" spans="1:19" x14ac:dyDescent="0.25">
      <c r="A717" t="s">
        <v>35</v>
      </c>
      <c r="B717" t="s">
        <v>111</v>
      </c>
      <c r="C717" t="s">
        <v>20</v>
      </c>
      <c r="D717" s="1">
        <v>1321241.7111260004</v>
      </c>
      <c r="E717" s="1">
        <v>4664348.0597250005</v>
      </c>
      <c r="F717" s="13">
        <v>0.28326396191023057</v>
      </c>
      <c r="G717" s="13">
        <v>0</v>
      </c>
      <c r="H717" t="s">
        <v>21</v>
      </c>
      <c r="I717" t="s">
        <v>23</v>
      </c>
      <c r="J717">
        <v>2018</v>
      </c>
      <c r="K717">
        <v>10</v>
      </c>
      <c r="L717" s="12">
        <v>-2.1349360975555665</v>
      </c>
      <c r="M717" s="1">
        <v>1321241.7111260004</v>
      </c>
      <c r="N717" s="12">
        <v>-5.974990426015192</v>
      </c>
      <c r="O717" s="13">
        <v>0</v>
      </c>
      <c r="P717" s="12">
        <v>0</v>
      </c>
      <c r="Q717" s="12">
        <v>0</v>
      </c>
      <c r="R717" s="2">
        <f>DATE(CURR[[#This Row],[YEAR]],CURR[[#This Row],[MONTH]],1)</f>
        <v>43374</v>
      </c>
      <c r="S717" t="str">
        <f>IF(AND(CURR[[#This Row],[DATE]]&gt;=DATE(2023,6,1),CURR[[#This Row],[DATE]]&lt;=DATE(2024,5,31)),"Y","N")</f>
        <v>N</v>
      </c>
    </row>
    <row r="718" spans="1:19" x14ac:dyDescent="0.25">
      <c r="A718" t="s">
        <v>35</v>
      </c>
      <c r="B718" t="s">
        <v>111</v>
      </c>
      <c r="C718" t="s">
        <v>20</v>
      </c>
      <c r="D718" s="1">
        <v>1321241.7111260004</v>
      </c>
      <c r="E718" s="1">
        <v>4664348.0597250005</v>
      </c>
      <c r="F718" s="13">
        <v>0.28326396191023057</v>
      </c>
      <c r="G718" s="13">
        <v>0</v>
      </c>
      <c r="H718" t="s">
        <v>21</v>
      </c>
      <c r="I718" t="s">
        <v>22</v>
      </c>
      <c r="J718">
        <v>2018</v>
      </c>
      <c r="K718">
        <v>10</v>
      </c>
      <c r="L718" s="12">
        <v>-3.8400543284596256</v>
      </c>
      <c r="M718" s="1">
        <v>1321241.7111260004</v>
      </c>
      <c r="N718" s="12">
        <v>-5.974990426015192</v>
      </c>
      <c r="O718" s="13">
        <v>0</v>
      </c>
      <c r="P718" s="12">
        <v>0</v>
      </c>
      <c r="Q718" s="12">
        <v>0</v>
      </c>
      <c r="R718" s="2">
        <f>DATE(CURR[[#This Row],[YEAR]],CURR[[#This Row],[MONTH]],1)</f>
        <v>43374</v>
      </c>
      <c r="S718" t="str">
        <f>IF(AND(CURR[[#This Row],[DATE]]&gt;=DATE(2023,6,1),CURR[[#This Row],[DATE]]&lt;=DATE(2024,5,31)),"Y","N")</f>
        <v>N</v>
      </c>
    </row>
    <row r="719" spans="1:19" x14ac:dyDescent="0.25">
      <c r="A719" t="s">
        <v>35</v>
      </c>
      <c r="B719" t="s">
        <v>111</v>
      </c>
      <c r="C719" t="s">
        <v>20</v>
      </c>
      <c r="D719" s="1">
        <v>518847.09093400009</v>
      </c>
      <c r="E719" s="1">
        <v>1629507.5973799999</v>
      </c>
      <c r="F719" s="13">
        <v>0</v>
      </c>
      <c r="G719" s="13">
        <v>0.31840728559242509</v>
      </c>
      <c r="H719" t="s">
        <v>24</v>
      </c>
      <c r="I719" t="s">
        <v>17</v>
      </c>
      <c r="J719">
        <v>2018</v>
      </c>
      <c r="K719">
        <v>10</v>
      </c>
      <c r="L719" s="12">
        <v>-2.3193928650282021</v>
      </c>
      <c r="M719" s="1">
        <v>1321241.7111260004</v>
      </c>
      <c r="N719" s="12">
        <v>-5.974990426015192</v>
      </c>
      <c r="O719" s="13">
        <v>0.39269657214486786</v>
      </c>
      <c r="P719" s="12">
        <v>-2.3463582588945697</v>
      </c>
      <c r="Q719" s="12">
        <v>-4.6657511239227718</v>
      </c>
      <c r="R719" s="2">
        <f>DATE(CURR[[#This Row],[YEAR]],CURR[[#This Row],[MONTH]],1)</f>
        <v>43374</v>
      </c>
      <c r="S719" t="str">
        <f>IF(AND(CURR[[#This Row],[DATE]]&gt;=DATE(2023,6,1),CURR[[#This Row],[DATE]]&lt;=DATE(2024,5,31)),"Y","N")</f>
        <v>N</v>
      </c>
    </row>
    <row r="720" spans="1:19" x14ac:dyDescent="0.25">
      <c r="A720" t="s">
        <v>35</v>
      </c>
      <c r="B720" t="s">
        <v>111</v>
      </c>
      <c r="C720" t="s">
        <v>20</v>
      </c>
      <c r="D720" s="1">
        <v>193084.30996499999</v>
      </c>
      <c r="E720" s="1">
        <v>1282438.9360160001</v>
      </c>
      <c r="F720" s="13">
        <v>0</v>
      </c>
      <c r="G720" s="13">
        <v>0.15056023685995687</v>
      </c>
      <c r="H720" t="s">
        <v>25</v>
      </c>
      <c r="I720" t="s">
        <v>17</v>
      </c>
      <c r="J720">
        <v>2018</v>
      </c>
      <c r="K720">
        <v>10</v>
      </c>
      <c r="L720" s="12">
        <v>-1.2867557516129171</v>
      </c>
      <c r="M720" s="1">
        <v>1321241.7111260004</v>
      </c>
      <c r="N720" s="12">
        <v>-5.974990426015192</v>
      </c>
      <c r="O720" s="13">
        <v>0.14613852131601868</v>
      </c>
      <c r="P720" s="12">
        <v>-0.87317626573522866</v>
      </c>
      <c r="Q720" s="12">
        <v>-2.1599320173481455</v>
      </c>
      <c r="R720" s="2">
        <f>DATE(CURR[[#This Row],[YEAR]],CURR[[#This Row],[MONTH]],1)</f>
        <v>43374</v>
      </c>
      <c r="S720" t="str">
        <f>IF(AND(CURR[[#This Row],[DATE]]&gt;=DATE(2023,6,1),CURR[[#This Row],[DATE]]&lt;=DATE(2024,5,31)),"Y","N")</f>
        <v>N</v>
      </c>
    </row>
    <row r="721" spans="1:19" x14ac:dyDescent="0.25">
      <c r="A721" t="s">
        <v>35</v>
      </c>
      <c r="B721" t="s">
        <v>111</v>
      </c>
      <c r="C721" t="s">
        <v>20</v>
      </c>
      <c r="D721" s="1">
        <v>68684.397895000002</v>
      </c>
      <c r="E721" s="1">
        <v>428687.14614499977</v>
      </c>
      <c r="F721" s="13">
        <v>0</v>
      </c>
      <c r="G721" s="13">
        <v>0.16022033436889682</v>
      </c>
      <c r="H721" t="s">
        <v>26</v>
      </c>
      <c r="I721" t="s">
        <v>17</v>
      </c>
      <c r="J721">
        <v>2018</v>
      </c>
      <c r="K721">
        <v>10</v>
      </c>
      <c r="L721" s="12">
        <v>-1.4130581071091757</v>
      </c>
      <c r="M721" s="1">
        <v>1321241.7111260004</v>
      </c>
      <c r="N721" s="12">
        <v>-5.974990426015192</v>
      </c>
      <c r="O721" s="13">
        <v>5.1984733237391646E-2</v>
      </c>
      <c r="P721" s="12">
        <v>-0.31060828339236884</v>
      </c>
      <c r="Q721" s="12">
        <v>-1.7236663905015446</v>
      </c>
      <c r="R721" s="2">
        <f>DATE(CURR[[#This Row],[YEAR]],CURR[[#This Row],[MONTH]],1)</f>
        <v>43374</v>
      </c>
      <c r="S721" t="str">
        <f>IF(AND(CURR[[#This Row],[DATE]]&gt;=DATE(2023,6,1),CURR[[#This Row],[DATE]]&lt;=DATE(2024,5,31)),"Y","N")</f>
        <v>N</v>
      </c>
    </row>
    <row r="722" spans="1:19" x14ac:dyDescent="0.25">
      <c r="A722" t="s">
        <v>36</v>
      </c>
      <c r="B722" t="s">
        <v>14</v>
      </c>
      <c r="C722" t="s">
        <v>15</v>
      </c>
      <c r="D722" s="1">
        <v>2966.4484239999992</v>
      </c>
      <c r="E722" s="1">
        <v>13003.170507999999</v>
      </c>
      <c r="F722" s="13">
        <v>0</v>
      </c>
      <c r="G722" s="13">
        <v>0.2281327021109919</v>
      </c>
      <c r="H722" t="s">
        <v>16</v>
      </c>
      <c r="I722" t="s">
        <v>17</v>
      </c>
      <c r="J722">
        <v>2018</v>
      </c>
      <c r="K722">
        <v>11</v>
      </c>
      <c r="L722" s="12">
        <v>-0.68628198056046785</v>
      </c>
      <c r="M722" s="1">
        <v>9085.2011799999982</v>
      </c>
      <c r="N722" s="12">
        <v>-1.9177798853372523</v>
      </c>
      <c r="O722" s="13">
        <v>0.32651433526098317</v>
      </c>
      <c r="P722" s="12">
        <v>-0.6261826244377775</v>
      </c>
      <c r="Q722" s="12">
        <v>-1.3124646049982454</v>
      </c>
      <c r="R722" s="2">
        <f>DATE(CURR[[#This Row],[YEAR]],CURR[[#This Row],[MONTH]],1)</f>
        <v>43405</v>
      </c>
      <c r="S722" t="str">
        <f>IF(AND(CURR[[#This Row],[DATE]]&gt;=DATE(2023,6,1),CURR[[#This Row],[DATE]]&lt;=DATE(2024,5,31)),"Y","N")</f>
        <v>N</v>
      </c>
    </row>
    <row r="723" spans="1:19" x14ac:dyDescent="0.25">
      <c r="A723" t="s">
        <v>36</v>
      </c>
      <c r="B723" t="s">
        <v>14</v>
      </c>
      <c r="C723" t="s">
        <v>15</v>
      </c>
      <c r="D723" s="1">
        <v>9085.2011799999982</v>
      </c>
      <c r="E723" s="1">
        <v>57075.908523999999</v>
      </c>
      <c r="F723" s="13">
        <v>0.1591775131565315</v>
      </c>
      <c r="G723" s="13">
        <v>0</v>
      </c>
      <c r="H723" t="s">
        <v>21</v>
      </c>
      <c r="I723" t="s">
        <v>23</v>
      </c>
      <c r="J723">
        <v>2018</v>
      </c>
      <c r="K723">
        <v>11</v>
      </c>
      <c r="L723" s="12">
        <v>0</v>
      </c>
      <c r="M723" s="1">
        <v>9085.2011799999982</v>
      </c>
      <c r="N723" s="12">
        <v>-1.9177798853372523</v>
      </c>
      <c r="O723" s="13">
        <v>0</v>
      </c>
      <c r="P723" s="12">
        <v>0</v>
      </c>
      <c r="Q723" s="12">
        <v>0</v>
      </c>
      <c r="R723" s="2">
        <f>DATE(CURR[[#This Row],[YEAR]],CURR[[#This Row],[MONTH]],1)</f>
        <v>43405</v>
      </c>
      <c r="S723" t="str">
        <f>IF(AND(CURR[[#This Row],[DATE]]&gt;=DATE(2023,6,1),CURR[[#This Row],[DATE]]&lt;=DATE(2024,5,31)),"Y","N")</f>
        <v>N</v>
      </c>
    </row>
    <row r="724" spans="1:19" x14ac:dyDescent="0.25">
      <c r="A724" t="s">
        <v>36</v>
      </c>
      <c r="B724" t="s">
        <v>14</v>
      </c>
      <c r="C724" t="s">
        <v>15</v>
      </c>
      <c r="D724" s="1">
        <v>9085.2011799999982</v>
      </c>
      <c r="E724" s="1">
        <v>57075.908523999999</v>
      </c>
      <c r="F724" s="13">
        <v>0.1591775131565315</v>
      </c>
      <c r="G724" s="13">
        <v>0</v>
      </c>
      <c r="H724" t="s">
        <v>21</v>
      </c>
      <c r="I724" t="s">
        <v>22</v>
      </c>
      <c r="J724">
        <v>2018</v>
      </c>
      <c r="K724">
        <v>11</v>
      </c>
      <c r="L724" s="12">
        <v>-1.9177798853372523</v>
      </c>
      <c r="M724" s="1">
        <v>9085.2011799999982</v>
      </c>
      <c r="N724" s="12">
        <v>-1.9177798853372523</v>
      </c>
      <c r="O724" s="13">
        <v>0</v>
      </c>
      <c r="P724" s="12">
        <v>0</v>
      </c>
      <c r="Q724" s="12">
        <v>0</v>
      </c>
      <c r="R724" s="2">
        <f>DATE(CURR[[#This Row],[YEAR]],CURR[[#This Row],[MONTH]],1)</f>
        <v>43405</v>
      </c>
      <c r="S724" t="str">
        <f>IF(AND(CURR[[#This Row],[DATE]]&gt;=DATE(2023,6,1),CURR[[#This Row],[DATE]]&lt;=DATE(2024,5,31)),"Y","N")</f>
        <v>N</v>
      </c>
    </row>
    <row r="725" spans="1:19" x14ac:dyDescent="0.25">
      <c r="A725" t="s">
        <v>36</v>
      </c>
      <c r="B725" t="s">
        <v>14</v>
      </c>
      <c r="C725" t="s">
        <v>15</v>
      </c>
      <c r="D725" s="1">
        <v>3881.5544159999999</v>
      </c>
      <c r="E725" s="1">
        <v>22094.026339999997</v>
      </c>
      <c r="F725" s="13">
        <v>0</v>
      </c>
      <c r="G725" s="13">
        <v>0.17568343389600577</v>
      </c>
      <c r="H725" t="s">
        <v>24</v>
      </c>
      <c r="I725" t="s">
        <v>17</v>
      </c>
      <c r="J725">
        <v>2018</v>
      </c>
      <c r="K725">
        <v>11</v>
      </c>
      <c r="L725" s="12">
        <v>-1.2499302890972575</v>
      </c>
      <c r="M725" s="1">
        <v>9085.2011799999982</v>
      </c>
      <c r="N725" s="12">
        <v>-1.9177798853372523</v>
      </c>
      <c r="O725" s="13">
        <v>0.42723923654489737</v>
      </c>
      <c r="P725" s="12">
        <v>-0.81935081407264854</v>
      </c>
      <c r="Q725" s="12">
        <v>-2.0692811031699061</v>
      </c>
      <c r="R725" s="2">
        <f>DATE(CURR[[#This Row],[YEAR]],CURR[[#This Row],[MONTH]],1)</f>
        <v>43405</v>
      </c>
      <c r="S725" t="str">
        <f>IF(AND(CURR[[#This Row],[DATE]]&gt;=DATE(2023,6,1),CURR[[#This Row],[DATE]]&lt;=DATE(2024,5,31)),"Y","N")</f>
        <v>N</v>
      </c>
    </row>
    <row r="726" spans="1:19" x14ac:dyDescent="0.25">
      <c r="A726" t="s">
        <v>36</v>
      </c>
      <c r="B726" t="s">
        <v>14</v>
      </c>
      <c r="C726" t="s">
        <v>15</v>
      </c>
      <c r="D726" s="1">
        <v>1163.4080479999998</v>
      </c>
      <c r="E726" s="1">
        <v>16792.611616000002</v>
      </c>
      <c r="F726" s="13">
        <v>0</v>
      </c>
      <c r="G726" s="13">
        <v>6.9280947752730998E-2</v>
      </c>
      <c r="H726" t="s">
        <v>25</v>
      </c>
      <c r="I726" t="s">
        <v>17</v>
      </c>
      <c r="J726">
        <v>2018</v>
      </c>
      <c r="K726">
        <v>11</v>
      </c>
      <c r="L726" s="12">
        <v>-0.51459488583665058</v>
      </c>
      <c r="M726" s="1">
        <v>9085.2011799999982</v>
      </c>
      <c r="N726" s="12">
        <v>-1.9177798853372523</v>
      </c>
      <c r="O726" s="13">
        <v>0.12805528737889765</v>
      </c>
      <c r="P726" s="12">
        <v>-0.24558185434633123</v>
      </c>
      <c r="Q726" s="12">
        <v>-0.76017674018298176</v>
      </c>
      <c r="R726" s="2">
        <f>DATE(CURR[[#This Row],[YEAR]],CURR[[#This Row],[MONTH]],1)</f>
        <v>43405</v>
      </c>
      <c r="S726" t="str">
        <f>IF(AND(CURR[[#This Row],[DATE]]&gt;=DATE(2023,6,1),CURR[[#This Row],[DATE]]&lt;=DATE(2024,5,31)),"Y","N")</f>
        <v>N</v>
      </c>
    </row>
    <row r="727" spans="1:19" x14ac:dyDescent="0.25">
      <c r="A727" t="s">
        <v>36</v>
      </c>
      <c r="B727" t="s">
        <v>14</v>
      </c>
      <c r="C727" t="s">
        <v>15</v>
      </c>
      <c r="D727" s="1">
        <v>1073.7902919999999</v>
      </c>
      <c r="E727" s="1">
        <v>5186.1000600000007</v>
      </c>
      <c r="F727" s="13">
        <v>0</v>
      </c>
      <c r="G727" s="13">
        <v>0.20705159552976304</v>
      </c>
      <c r="H727" t="s">
        <v>26</v>
      </c>
      <c r="I727" t="s">
        <v>17</v>
      </c>
      <c r="J727">
        <v>2018</v>
      </c>
      <c r="K727">
        <v>11</v>
      </c>
      <c r="L727" s="12">
        <v>-1.9005503069164149</v>
      </c>
      <c r="M727" s="1">
        <v>9085.2011799999982</v>
      </c>
      <c r="N727" s="12">
        <v>-1.9177798853372523</v>
      </c>
      <c r="O727" s="13">
        <v>0.11819114081522189</v>
      </c>
      <c r="P727" s="12">
        <v>-0.22666459248049528</v>
      </c>
      <c r="Q727" s="12">
        <v>-2.1272148993969102</v>
      </c>
      <c r="R727" s="2">
        <f>DATE(CURR[[#This Row],[YEAR]],CURR[[#This Row],[MONTH]],1)</f>
        <v>43405</v>
      </c>
      <c r="S727" t="str">
        <f>IF(AND(CURR[[#This Row],[DATE]]&gt;=DATE(2023,6,1),CURR[[#This Row],[DATE]]&lt;=DATE(2024,5,31)),"Y","N")</f>
        <v>N</v>
      </c>
    </row>
    <row r="728" spans="1:19" x14ac:dyDescent="0.25">
      <c r="A728" t="s">
        <v>36</v>
      </c>
      <c r="B728" t="s">
        <v>14</v>
      </c>
      <c r="C728" t="s">
        <v>18</v>
      </c>
      <c r="D728" s="1">
        <v>4968.2133880000001</v>
      </c>
      <c r="E728" s="1">
        <v>13003.170507999999</v>
      </c>
      <c r="F728" s="13">
        <v>0</v>
      </c>
      <c r="G728" s="13">
        <v>0.38207707765912818</v>
      </c>
      <c r="H728" t="s">
        <v>16</v>
      </c>
      <c r="I728" t="s">
        <v>17</v>
      </c>
      <c r="J728">
        <v>2018</v>
      </c>
      <c r="K728">
        <v>11</v>
      </c>
      <c r="L728" s="12">
        <v>-1.1493863490692779</v>
      </c>
      <c r="M728" s="1">
        <v>12663.676423999999</v>
      </c>
      <c r="N728" s="12">
        <v>-2.6731542251183034</v>
      </c>
      <c r="O728" s="13">
        <v>0.39231998841855442</v>
      </c>
      <c r="P728" s="12">
        <v>-1.0487318346394225</v>
      </c>
      <c r="Q728" s="12">
        <v>-2.1981181837087007</v>
      </c>
      <c r="R728" s="2">
        <f>DATE(CURR[[#This Row],[YEAR]],CURR[[#This Row],[MONTH]],1)</f>
        <v>43405</v>
      </c>
      <c r="S728" t="str">
        <f>IF(AND(CURR[[#This Row],[DATE]]&gt;=DATE(2023,6,1),CURR[[#This Row],[DATE]]&lt;=DATE(2024,5,31)),"Y","N")</f>
        <v>N</v>
      </c>
    </row>
    <row r="729" spans="1:19" x14ac:dyDescent="0.25">
      <c r="A729" t="s">
        <v>36</v>
      </c>
      <c r="B729" t="s">
        <v>14</v>
      </c>
      <c r="C729" t="s">
        <v>18</v>
      </c>
      <c r="D729" s="1">
        <v>12663.676423999999</v>
      </c>
      <c r="E729" s="1">
        <v>57075.908523999999</v>
      </c>
      <c r="F729" s="13">
        <v>0.22187428551706748</v>
      </c>
      <c r="G729" s="13">
        <v>0</v>
      </c>
      <c r="H729" t="s">
        <v>21</v>
      </c>
      <c r="I729" t="s">
        <v>23</v>
      </c>
      <c r="J729">
        <v>2018</v>
      </c>
      <c r="K729">
        <v>11</v>
      </c>
      <c r="L729" s="12">
        <v>0</v>
      </c>
      <c r="M729" s="1">
        <v>12663.676423999999</v>
      </c>
      <c r="N729" s="12">
        <v>-2.6731542251183034</v>
      </c>
      <c r="O729" s="13">
        <v>0</v>
      </c>
      <c r="P729" s="12">
        <v>0</v>
      </c>
      <c r="Q729" s="12">
        <v>0</v>
      </c>
      <c r="R729" s="2">
        <f>DATE(CURR[[#This Row],[YEAR]],CURR[[#This Row],[MONTH]],1)</f>
        <v>43405</v>
      </c>
      <c r="S729" t="str">
        <f>IF(AND(CURR[[#This Row],[DATE]]&gt;=DATE(2023,6,1),CURR[[#This Row],[DATE]]&lt;=DATE(2024,5,31)),"Y","N")</f>
        <v>N</v>
      </c>
    </row>
    <row r="730" spans="1:19" x14ac:dyDescent="0.25">
      <c r="A730" t="s">
        <v>36</v>
      </c>
      <c r="B730" t="s">
        <v>14</v>
      </c>
      <c r="C730" t="s">
        <v>18</v>
      </c>
      <c r="D730" s="1">
        <v>12663.676423999999</v>
      </c>
      <c r="E730" s="1">
        <v>57075.908523999999</v>
      </c>
      <c r="F730" s="13">
        <v>0.22187428551706748</v>
      </c>
      <c r="G730" s="13">
        <v>0</v>
      </c>
      <c r="H730" t="s">
        <v>21</v>
      </c>
      <c r="I730" t="s">
        <v>22</v>
      </c>
      <c r="J730">
        <v>2018</v>
      </c>
      <c r="K730">
        <v>11</v>
      </c>
      <c r="L730" s="12">
        <v>-2.6731542251183034</v>
      </c>
      <c r="M730" s="1">
        <v>12663.676423999999</v>
      </c>
      <c r="N730" s="12">
        <v>-2.6731542251183034</v>
      </c>
      <c r="O730" s="13">
        <v>0</v>
      </c>
      <c r="P730" s="12">
        <v>0</v>
      </c>
      <c r="Q730" s="12">
        <v>0</v>
      </c>
      <c r="R730" s="2">
        <f>DATE(CURR[[#This Row],[YEAR]],CURR[[#This Row],[MONTH]],1)</f>
        <v>43405</v>
      </c>
      <c r="S730" t="str">
        <f>IF(AND(CURR[[#This Row],[DATE]]&gt;=DATE(2023,6,1),CURR[[#This Row],[DATE]]&lt;=DATE(2024,5,31)),"Y","N")</f>
        <v>N</v>
      </c>
    </row>
    <row r="731" spans="1:19" x14ac:dyDescent="0.25">
      <c r="A731" t="s">
        <v>36</v>
      </c>
      <c r="B731" t="s">
        <v>14</v>
      </c>
      <c r="C731" t="s">
        <v>18</v>
      </c>
      <c r="D731" s="1">
        <v>4196.6219240000009</v>
      </c>
      <c r="E731" s="1">
        <v>22094.026339999997</v>
      </c>
      <c r="F731" s="13">
        <v>0</v>
      </c>
      <c r="G731" s="13">
        <v>0.1899437368010308</v>
      </c>
      <c r="H731" t="s">
        <v>24</v>
      </c>
      <c r="I731" t="s">
        <v>17</v>
      </c>
      <c r="J731">
        <v>2018</v>
      </c>
      <c r="K731">
        <v>11</v>
      </c>
      <c r="L731" s="12">
        <v>-1.3513876897036421</v>
      </c>
      <c r="M731" s="1">
        <v>12663.676423999999</v>
      </c>
      <c r="N731" s="12">
        <v>-2.6731542251183034</v>
      </c>
      <c r="O731" s="13">
        <v>0.33139048910367208</v>
      </c>
      <c r="P731" s="12">
        <v>-0.88585788611150207</v>
      </c>
      <c r="Q731" s="12">
        <v>-2.2372455758151442</v>
      </c>
      <c r="R731" s="2">
        <f>DATE(CURR[[#This Row],[YEAR]],CURR[[#This Row],[MONTH]],1)</f>
        <v>43405</v>
      </c>
      <c r="S731" t="str">
        <f>IF(AND(CURR[[#This Row],[DATE]]&gt;=DATE(2023,6,1),CURR[[#This Row],[DATE]]&lt;=DATE(2024,5,31)),"Y","N")</f>
        <v>N</v>
      </c>
    </row>
    <row r="732" spans="1:19" x14ac:dyDescent="0.25">
      <c r="A732" t="s">
        <v>36</v>
      </c>
      <c r="B732" t="s">
        <v>14</v>
      </c>
      <c r="C732" t="s">
        <v>18</v>
      </c>
      <c r="D732" s="1">
        <v>1080.6573559999999</v>
      </c>
      <c r="E732" s="1">
        <v>16792.611616000002</v>
      </c>
      <c r="F732" s="13">
        <v>0</v>
      </c>
      <c r="G732" s="13">
        <v>6.4353144151225977E-2</v>
      </c>
      <c r="H732" t="s">
        <v>25</v>
      </c>
      <c r="I732" t="s">
        <v>17</v>
      </c>
      <c r="J732">
        <v>2018</v>
      </c>
      <c r="K732">
        <v>11</v>
      </c>
      <c r="L732" s="12">
        <v>-0.47799286733089263</v>
      </c>
      <c r="M732" s="1">
        <v>12663.676423999999</v>
      </c>
      <c r="N732" s="12">
        <v>-2.6731542251183034</v>
      </c>
      <c r="O732" s="13">
        <v>8.5335199654340124E-2</v>
      </c>
      <c r="P732" s="12">
        <v>-0.22811414950731329</v>
      </c>
      <c r="Q732" s="12">
        <v>-0.70610701683820598</v>
      </c>
      <c r="R732" s="2">
        <f>DATE(CURR[[#This Row],[YEAR]],CURR[[#This Row],[MONTH]],1)</f>
        <v>43405</v>
      </c>
      <c r="S732" t="str">
        <f>IF(AND(CURR[[#This Row],[DATE]]&gt;=DATE(2023,6,1),CURR[[#This Row],[DATE]]&lt;=DATE(2024,5,31)),"Y","N")</f>
        <v>N</v>
      </c>
    </row>
    <row r="733" spans="1:19" x14ac:dyDescent="0.25">
      <c r="A733" t="s">
        <v>36</v>
      </c>
      <c r="B733" t="s">
        <v>14</v>
      </c>
      <c r="C733" t="s">
        <v>18</v>
      </c>
      <c r="D733" s="1">
        <v>2418.1837559999999</v>
      </c>
      <c r="E733" s="1">
        <v>5186.1000600000007</v>
      </c>
      <c r="F733" s="13">
        <v>0</v>
      </c>
      <c r="G733" s="13">
        <v>0.46628173926902594</v>
      </c>
      <c r="H733" t="s">
        <v>26</v>
      </c>
      <c r="I733" t="s">
        <v>17</v>
      </c>
      <c r="J733">
        <v>2018</v>
      </c>
      <c r="K733">
        <v>11</v>
      </c>
      <c r="L733" s="12">
        <v>-4.2800534833351698</v>
      </c>
      <c r="M733" s="1">
        <v>12663.676423999999</v>
      </c>
      <c r="N733" s="12">
        <v>-2.6731542251183034</v>
      </c>
      <c r="O733" s="13">
        <v>0.1909543228234335</v>
      </c>
      <c r="P733" s="12">
        <v>-0.51045035486006574</v>
      </c>
      <c r="Q733" s="12">
        <v>-4.7905038381952352</v>
      </c>
      <c r="R733" s="2">
        <f>DATE(CURR[[#This Row],[YEAR]],CURR[[#This Row],[MONTH]],1)</f>
        <v>43405</v>
      </c>
      <c r="S733" t="str">
        <f>IF(AND(CURR[[#This Row],[DATE]]&gt;=DATE(2023,6,1),CURR[[#This Row],[DATE]]&lt;=DATE(2024,5,31)),"Y","N")</f>
        <v>N</v>
      </c>
    </row>
    <row r="734" spans="1:19" x14ac:dyDescent="0.25">
      <c r="A734" t="s">
        <v>36</v>
      </c>
      <c r="B734" t="s">
        <v>14</v>
      </c>
      <c r="C734" t="s">
        <v>19</v>
      </c>
      <c r="D734" s="1">
        <v>2.2840799999999999</v>
      </c>
      <c r="E734" s="1">
        <v>13003.170507999999</v>
      </c>
      <c r="F734" s="13">
        <v>0</v>
      </c>
      <c r="G734" s="13">
        <v>1.7565562172662083E-4</v>
      </c>
      <c r="H734" t="s">
        <v>16</v>
      </c>
      <c r="I734" t="s">
        <v>17</v>
      </c>
      <c r="J734">
        <v>2018</v>
      </c>
      <c r="K734">
        <v>11</v>
      </c>
      <c r="L734" s="12">
        <v>-5.2841739417295653E-4</v>
      </c>
      <c r="M734" s="1">
        <v>16991.289132000002</v>
      </c>
      <c r="N734" s="12">
        <v>-3.5866627362124159</v>
      </c>
      <c r="O734" s="13">
        <v>1.3442652774934839E-4</v>
      </c>
      <c r="P734" s="12">
        <v>-4.8214261783701215E-4</v>
      </c>
      <c r="Q734" s="12">
        <v>-1.0105600120099687E-3</v>
      </c>
      <c r="R734" s="2">
        <f>DATE(CURR[[#This Row],[YEAR]],CURR[[#This Row],[MONTH]],1)</f>
        <v>43405</v>
      </c>
      <c r="S734" t="str">
        <f>IF(AND(CURR[[#This Row],[DATE]]&gt;=DATE(2023,6,1),CURR[[#This Row],[DATE]]&lt;=DATE(2024,5,31)),"Y","N")</f>
        <v>N</v>
      </c>
    </row>
    <row r="735" spans="1:19" x14ac:dyDescent="0.25">
      <c r="A735" t="s">
        <v>36</v>
      </c>
      <c r="B735" t="s">
        <v>14</v>
      </c>
      <c r="C735" t="s">
        <v>19</v>
      </c>
      <c r="D735" s="1">
        <v>16991.289132000002</v>
      </c>
      <c r="E735" s="1">
        <v>57075.908523999999</v>
      </c>
      <c r="F735" s="13">
        <v>0.2976963410903094</v>
      </c>
      <c r="G735" s="13">
        <v>0</v>
      </c>
      <c r="H735" t="s">
        <v>21</v>
      </c>
      <c r="I735" t="s">
        <v>23</v>
      </c>
      <c r="J735">
        <v>2018</v>
      </c>
      <c r="K735">
        <v>11</v>
      </c>
      <c r="L735" s="12">
        <v>0</v>
      </c>
      <c r="M735" s="1">
        <v>16991.289132000002</v>
      </c>
      <c r="N735" s="12">
        <v>-3.5866627362124159</v>
      </c>
      <c r="O735" s="13">
        <v>0</v>
      </c>
      <c r="P735" s="12">
        <v>0</v>
      </c>
      <c r="Q735" s="12">
        <v>0</v>
      </c>
      <c r="R735" s="2">
        <f>DATE(CURR[[#This Row],[YEAR]],CURR[[#This Row],[MONTH]],1)</f>
        <v>43405</v>
      </c>
      <c r="S735" t="str">
        <f>IF(AND(CURR[[#This Row],[DATE]]&gt;=DATE(2023,6,1),CURR[[#This Row],[DATE]]&lt;=DATE(2024,5,31)),"Y","N")</f>
        <v>N</v>
      </c>
    </row>
    <row r="736" spans="1:19" x14ac:dyDescent="0.25">
      <c r="A736" t="s">
        <v>36</v>
      </c>
      <c r="B736" t="s">
        <v>14</v>
      </c>
      <c r="C736" t="s">
        <v>19</v>
      </c>
      <c r="D736" s="1">
        <v>16991.289132000002</v>
      </c>
      <c r="E736" s="1">
        <v>57075.908523999999</v>
      </c>
      <c r="F736" s="13">
        <v>0.2976963410903094</v>
      </c>
      <c r="G736" s="13">
        <v>0</v>
      </c>
      <c r="H736" t="s">
        <v>21</v>
      </c>
      <c r="I736" t="s">
        <v>22</v>
      </c>
      <c r="J736">
        <v>2018</v>
      </c>
      <c r="K736">
        <v>11</v>
      </c>
      <c r="L736" s="12">
        <v>-3.5866627362124159</v>
      </c>
      <c r="M736" s="1">
        <v>16991.289132000002</v>
      </c>
      <c r="N736" s="12">
        <v>-3.5866627362124159</v>
      </c>
      <c r="O736" s="13">
        <v>0</v>
      </c>
      <c r="P736" s="12">
        <v>0</v>
      </c>
      <c r="Q736" s="12">
        <v>0</v>
      </c>
      <c r="R736" s="2">
        <f>DATE(CURR[[#This Row],[YEAR]],CURR[[#This Row],[MONTH]],1)</f>
        <v>43405</v>
      </c>
      <c r="S736" t="str">
        <f>IF(AND(CURR[[#This Row],[DATE]]&gt;=DATE(2023,6,1),CURR[[#This Row],[DATE]]&lt;=DATE(2024,5,31)),"Y","N")</f>
        <v>N</v>
      </c>
    </row>
    <row r="737" spans="1:19" x14ac:dyDescent="0.25">
      <c r="A737" t="s">
        <v>36</v>
      </c>
      <c r="B737" t="s">
        <v>14</v>
      </c>
      <c r="C737" t="s">
        <v>19</v>
      </c>
      <c r="D737" s="1">
        <v>4985.3071399999999</v>
      </c>
      <c r="E737" s="1">
        <v>22094.026339999997</v>
      </c>
      <c r="F737" s="13">
        <v>0</v>
      </c>
      <c r="G737" s="13">
        <v>0.22564049953060755</v>
      </c>
      <c r="H737" t="s">
        <v>24</v>
      </c>
      <c r="I737" t="s">
        <v>17</v>
      </c>
      <c r="J737">
        <v>2018</v>
      </c>
      <c r="K737">
        <v>11</v>
      </c>
      <c r="L737" s="12">
        <v>-1.6053585051012258</v>
      </c>
      <c r="M737" s="1">
        <v>16991.289132000002</v>
      </c>
      <c r="N737" s="12">
        <v>-3.5866627362124159</v>
      </c>
      <c r="O737" s="13">
        <v>0.29340370240719882</v>
      </c>
      <c r="P737" s="12">
        <v>-1.0523401260906571</v>
      </c>
      <c r="Q737" s="12">
        <v>-2.6576986311918827</v>
      </c>
      <c r="R737" s="2">
        <f>DATE(CURR[[#This Row],[YEAR]],CURR[[#This Row],[MONTH]],1)</f>
        <v>43405</v>
      </c>
      <c r="S737" t="str">
        <f>IF(AND(CURR[[#This Row],[DATE]]&gt;=DATE(2023,6,1),CURR[[#This Row],[DATE]]&lt;=DATE(2024,5,31)),"Y","N")</f>
        <v>N</v>
      </c>
    </row>
    <row r="738" spans="1:19" x14ac:dyDescent="0.25">
      <c r="A738" t="s">
        <v>36</v>
      </c>
      <c r="B738" t="s">
        <v>14</v>
      </c>
      <c r="C738" t="s">
        <v>19</v>
      </c>
      <c r="D738" s="1">
        <v>11550.831736</v>
      </c>
      <c r="E738" s="1">
        <v>16792.611616000002</v>
      </c>
      <c r="F738" s="13">
        <v>0</v>
      </c>
      <c r="G738" s="13">
        <v>0.68785201492984971</v>
      </c>
      <c r="H738" t="s">
        <v>25</v>
      </c>
      <c r="I738" t="s">
        <v>17</v>
      </c>
      <c r="J738">
        <v>2018</v>
      </c>
      <c r="K738">
        <v>11</v>
      </c>
      <c r="L738" s="12">
        <v>-5.1091265431105937</v>
      </c>
      <c r="M738" s="1">
        <v>16991.289132000002</v>
      </c>
      <c r="N738" s="12">
        <v>-3.5866627362124159</v>
      </c>
      <c r="O738" s="13">
        <v>0.67980902721772363</v>
      </c>
      <c r="P738" s="12">
        <v>-2.4382457056626214</v>
      </c>
      <c r="Q738" s="12">
        <v>-7.5473722487732147</v>
      </c>
      <c r="R738" s="2">
        <f>DATE(CURR[[#This Row],[YEAR]],CURR[[#This Row],[MONTH]],1)</f>
        <v>43405</v>
      </c>
      <c r="S738" t="str">
        <f>IF(AND(CURR[[#This Row],[DATE]]&gt;=DATE(2023,6,1),CURR[[#This Row],[DATE]]&lt;=DATE(2024,5,31)),"Y","N")</f>
        <v>N</v>
      </c>
    </row>
    <row r="739" spans="1:19" x14ac:dyDescent="0.25">
      <c r="A739" t="s">
        <v>36</v>
      </c>
      <c r="B739" t="s">
        <v>14</v>
      </c>
      <c r="C739" t="s">
        <v>19</v>
      </c>
      <c r="D739" s="1">
        <v>452.866176</v>
      </c>
      <c r="E739" s="1">
        <v>5186.1000600000007</v>
      </c>
      <c r="F739" s="13">
        <v>0</v>
      </c>
      <c r="G739" s="13">
        <v>8.7323069505141779E-2</v>
      </c>
      <c r="H739" t="s">
        <v>26</v>
      </c>
      <c r="I739" t="s">
        <v>17</v>
      </c>
      <c r="J739">
        <v>2018</v>
      </c>
      <c r="K739">
        <v>11</v>
      </c>
      <c r="L739" s="12">
        <v>-0.80154845522561613</v>
      </c>
      <c r="M739" s="1">
        <v>16991.289132000002</v>
      </c>
      <c r="N739" s="12">
        <v>-3.5866627362124159</v>
      </c>
      <c r="O739" s="13">
        <v>2.6652843847328155E-2</v>
      </c>
      <c r="P739" s="12">
        <v>-9.5594761841300252E-2</v>
      </c>
      <c r="Q739" s="12">
        <v>-0.89714321706691635</v>
      </c>
      <c r="R739" s="2">
        <f>DATE(CURR[[#This Row],[YEAR]],CURR[[#This Row],[MONTH]],1)</f>
        <v>43405</v>
      </c>
      <c r="S739" t="str">
        <f>IF(AND(CURR[[#This Row],[DATE]]&gt;=DATE(2023,6,1),CURR[[#This Row],[DATE]]&lt;=DATE(2024,5,31)),"Y","N")</f>
        <v>N</v>
      </c>
    </row>
    <row r="740" spans="1:19" x14ac:dyDescent="0.25">
      <c r="A740" t="s">
        <v>36</v>
      </c>
      <c r="B740" t="s">
        <v>14</v>
      </c>
      <c r="C740" t="s">
        <v>20</v>
      </c>
      <c r="D740" s="1">
        <v>5066.2246160000004</v>
      </c>
      <c r="E740" s="1">
        <v>13003.170507999999</v>
      </c>
      <c r="F740" s="13">
        <v>0</v>
      </c>
      <c r="G740" s="13">
        <v>0.38961456460815341</v>
      </c>
      <c r="H740" t="s">
        <v>16</v>
      </c>
      <c r="I740" t="s">
        <v>17</v>
      </c>
      <c r="J740">
        <v>2018</v>
      </c>
      <c r="K740">
        <v>11</v>
      </c>
      <c r="L740" s="12">
        <v>-1.1720610529760813</v>
      </c>
      <c r="M740" s="1">
        <v>18335.741787999999</v>
      </c>
      <c r="N740" s="12">
        <v>-3.8704609933320282</v>
      </c>
      <c r="O740" s="13">
        <v>0.27630322648389605</v>
      </c>
      <c r="P740" s="12">
        <v>-1.0694208604377047</v>
      </c>
      <c r="Q740" s="12">
        <v>-2.2414819134137858</v>
      </c>
      <c r="R740" s="2">
        <f>DATE(CURR[[#This Row],[YEAR]],CURR[[#This Row],[MONTH]],1)</f>
        <v>43405</v>
      </c>
      <c r="S740" t="str">
        <f>IF(AND(CURR[[#This Row],[DATE]]&gt;=DATE(2023,6,1),CURR[[#This Row],[DATE]]&lt;=DATE(2024,5,31)),"Y","N")</f>
        <v>N</v>
      </c>
    </row>
    <row r="741" spans="1:19" x14ac:dyDescent="0.25">
      <c r="A741" t="s">
        <v>36</v>
      </c>
      <c r="B741" t="s">
        <v>14</v>
      </c>
      <c r="C741" t="s">
        <v>20</v>
      </c>
      <c r="D741" s="1">
        <v>18335.741787999999</v>
      </c>
      <c r="E741" s="1">
        <v>57075.908523999999</v>
      </c>
      <c r="F741" s="13">
        <v>0.32125186023609165</v>
      </c>
      <c r="G741" s="13">
        <v>0</v>
      </c>
      <c r="H741" t="s">
        <v>21</v>
      </c>
      <c r="I741" t="s">
        <v>22</v>
      </c>
      <c r="J741">
        <v>2018</v>
      </c>
      <c r="K741">
        <v>11</v>
      </c>
      <c r="L741" s="12">
        <v>-3.8704609933320282</v>
      </c>
      <c r="M741" s="1">
        <v>18335.741787999999</v>
      </c>
      <c r="N741" s="12">
        <v>-3.8704609933320282</v>
      </c>
      <c r="O741" s="13">
        <v>0</v>
      </c>
      <c r="P741" s="12">
        <v>0</v>
      </c>
      <c r="Q741" s="12">
        <v>0</v>
      </c>
      <c r="R741" s="2">
        <f>DATE(CURR[[#This Row],[YEAR]],CURR[[#This Row],[MONTH]],1)</f>
        <v>43405</v>
      </c>
      <c r="S741" t="str">
        <f>IF(AND(CURR[[#This Row],[DATE]]&gt;=DATE(2023,6,1),CURR[[#This Row],[DATE]]&lt;=DATE(2024,5,31)),"Y","N")</f>
        <v>N</v>
      </c>
    </row>
    <row r="742" spans="1:19" x14ac:dyDescent="0.25">
      <c r="A742" t="s">
        <v>36</v>
      </c>
      <c r="B742" t="s">
        <v>14</v>
      </c>
      <c r="C742" t="s">
        <v>20</v>
      </c>
      <c r="D742" s="1">
        <v>18335.741787999999</v>
      </c>
      <c r="E742" s="1">
        <v>57075.908523999999</v>
      </c>
      <c r="F742" s="13">
        <v>0.32125186023609165</v>
      </c>
      <c r="G742" s="13">
        <v>0</v>
      </c>
      <c r="H742" t="s">
        <v>21</v>
      </c>
      <c r="I742" t="s">
        <v>23</v>
      </c>
      <c r="J742">
        <v>2018</v>
      </c>
      <c r="K742">
        <v>11</v>
      </c>
      <c r="L742" s="12">
        <v>0</v>
      </c>
      <c r="M742" s="1">
        <v>18335.741787999999</v>
      </c>
      <c r="N742" s="12">
        <v>-3.8704609933320282</v>
      </c>
      <c r="O742" s="13">
        <v>0</v>
      </c>
      <c r="P742" s="12">
        <v>0</v>
      </c>
      <c r="Q742" s="12">
        <v>0</v>
      </c>
      <c r="R742" s="2">
        <f>DATE(CURR[[#This Row],[YEAR]],CURR[[#This Row],[MONTH]],1)</f>
        <v>43405</v>
      </c>
      <c r="S742" t="str">
        <f>IF(AND(CURR[[#This Row],[DATE]]&gt;=DATE(2023,6,1),CURR[[#This Row],[DATE]]&lt;=DATE(2024,5,31)),"Y","N")</f>
        <v>N</v>
      </c>
    </row>
    <row r="743" spans="1:19" x14ac:dyDescent="0.25">
      <c r="A743" t="s">
        <v>36</v>
      </c>
      <c r="B743" t="s">
        <v>14</v>
      </c>
      <c r="C743" t="s">
        <v>20</v>
      </c>
      <c r="D743" s="1">
        <v>9030.5428599999959</v>
      </c>
      <c r="E743" s="1">
        <v>22094.026339999997</v>
      </c>
      <c r="F743" s="13">
        <v>0</v>
      </c>
      <c r="G743" s="13">
        <v>0.40873232977235591</v>
      </c>
      <c r="H743" t="s">
        <v>24</v>
      </c>
      <c r="I743" t="s">
        <v>17</v>
      </c>
      <c r="J743">
        <v>2018</v>
      </c>
      <c r="K743">
        <v>11</v>
      </c>
      <c r="L743" s="12">
        <v>-2.9079971160978744</v>
      </c>
      <c r="M743" s="1">
        <v>18335.741787999999</v>
      </c>
      <c r="N743" s="12">
        <v>-3.8704609933320282</v>
      </c>
      <c r="O743" s="13">
        <v>0.49251036387903985</v>
      </c>
      <c r="P743" s="12">
        <v>-1.9062421522055872</v>
      </c>
      <c r="Q743" s="12">
        <v>-4.8142392683034618</v>
      </c>
      <c r="R743" s="2">
        <f>DATE(CURR[[#This Row],[YEAR]],CURR[[#This Row],[MONTH]],1)</f>
        <v>43405</v>
      </c>
      <c r="S743" t="str">
        <f>IF(AND(CURR[[#This Row],[DATE]]&gt;=DATE(2023,6,1),CURR[[#This Row],[DATE]]&lt;=DATE(2024,5,31)),"Y","N")</f>
        <v>N</v>
      </c>
    </row>
    <row r="744" spans="1:19" x14ac:dyDescent="0.25">
      <c r="A744" t="s">
        <v>36</v>
      </c>
      <c r="B744" t="s">
        <v>14</v>
      </c>
      <c r="C744" t="s">
        <v>20</v>
      </c>
      <c r="D744" s="1">
        <v>2997.7144760000001</v>
      </c>
      <c r="E744" s="1">
        <v>16792.611616000002</v>
      </c>
      <c r="F744" s="13">
        <v>0</v>
      </c>
      <c r="G744" s="13">
        <v>0.17851389316619326</v>
      </c>
      <c r="H744" t="s">
        <v>25</v>
      </c>
      <c r="I744" t="s">
        <v>17</v>
      </c>
      <c r="J744">
        <v>2018</v>
      </c>
      <c r="K744">
        <v>11</v>
      </c>
      <c r="L744" s="12">
        <v>-1.3259393737218634</v>
      </c>
      <c r="M744" s="1">
        <v>18335.741787999999</v>
      </c>
      <c r="N744" s="12">
        <v>-3.8704609933320282</v>
      </c>
      <c r="O744" s="13">
        <v>0.16349022093896864</v>
      </c>
      <c r="P744" s="12">
        <v>-0.63278252293551329</v>
      </c>
      <c r="Q744" s="12">
        <v>-1.9587218966573767</v>
      </c>
      <c r="R744" s="2">
        <f>DATE(CURR[[#This Row],[YEAR]],CURR[[#This Row],[MONTH]],1)</f>
        <v>43405</v>
      </c>
      <c r="S744" t="str">
        <f>IF(AND(CURR[[#This Row],[DATE]]&gt;=DATE(2023,6,1),CURR[[#This Row],[DATE]]&lt;=DATE(2024,5,31)),"Y","N")</f>
        <v>N</v>
      </c>
    </row>
    <row r="745" spans="1:19" x14ac:dyDescent="0.25">
      <c r="A745" t="s">
        <v>36</v>
      </c>
      <c r="B745" t="s">
        <v>14</v>
      </c>
      <c r="C745" t="s">
        <v>20</v>
      </c>
      <c r="D745" s="1">
        <v>1241.2598360000002</v>
      </c>
      <c r="E745" s="1">
        <v>5186.1000600000007</v>
      </c>
      <c r="F745" s="13">
        <v>0</v>
      </c>
      <c r="G745" s="13">
        <v>0.23934359569606917</v>
      </c>
      <c r="H745" t="s">
        <v>26</v>
      </c>
      <c r="I745" t="s">
        <v>17</v>
      </c>
      <c r="J745">
        <v>2018</v>
      </c>
      <c r="K745">
        <v>11</v>
      </c>
      <c r="L745" s="12">
        <v>-2.1969622745227975</v>
      </c>
      <c r="M745" s="1">
        <v>18335.741787999999</v>
      </c>
      <c r="N745" s="12">
        <v>-3.8704609933320282</v>
      </c>
      <c r="O745" s="13">
        <v>6.769618869809535E-2</v>
      </c>
      <c r="P745" s="12">
        <v>-0.26201545775322255</v>
      </c>
      <c r="Q745" s="12">
        <v>-2.4589777322760202</v>
      </c>
      <c r="R745" s="2">
        <f>DATE(CURR[[#This Row],[YEAR]],CURR[[#This Row],[MONTH]],1)</f>
        <v>43405</v>
      </c>
      <c r="S745" t="str">
        <f>IF(AND(CURR[[#This Row],[DATE]]&gt;=DATE(2023,6,1),CURR[[#This Row],[DATE]]&lt;=DATE(2024,5,31)),"Y","N")</f>
        <v>N</v>
      </c>
    </row>
    <row r="746" spans="1:19" x14ac:dyDescent="0.25">
      <c r="A746" t="s">
        <v>36</v>
      </c>
      <c r="B746" t="s">
        <v>110</v>
      </c>
      <c r="C746" t="s">
        <v>15</v>
      </c>
      <c r="D746" s="1">
        <v>1164395.6503579989</v>
      </c>
      <c r="E746" s="1">
        <v>5151822.3720170008</v>
      </c>
      <c r="F746" s="13">
        <v>0</v>
      </c>
      <c r="G746" s="13">
        <v>0.22601626497889599</v>
      </c>
      <c r="H746" t="s">
        <v>16</v>
      </c>
      <c r="I746" t="s">
        <v>17</v>
      </c>
      <c r="J746">
        <v>2018</v>
      </c>
      <c r="K746">
        <v>11</v>
      </c>
      <c r="L746" s="12">
        <v>-0.67991519204963069</v>
      </c>
      <c r="M746" s="1">
        <v>3656744.743562995</v>
      </c>
      <c r="N746" s="12">
        <v>-2.1960353463130424</v>
      </c>
      <c r="O746" s="13">
        <v>0.31842409903171298</v>
      </c>
      <c r="P746" s="12">
        <v>-0.69927057659152636</v>
      </c>
      <c r="Q746" s="12">
        <v>-1.3791857686411571</v>
      </c>
      <c r="R746" s="2">
        <f>DATE(CURR[[#This Row],[YEAR]],CURR[[#This Row],[MONTH]],1)</f>
        <v>43405</v>
      </c>
      <c r="S746" t="str">
        <f>IF(AND(CURR[[#This Row],[DATE]]&gt;=DATE(2023,6,1),CURR[[#This Row],[DATE]]&lt;=DATE(2024,5,31)),"Y","N")</f>
        <v>N</v>
      </c>
    </row>
    <row r="747" spans="1:19" x14ac:dyDescent="0.25">
      <c r="A747" t="s">
        <v>36</v>
      </c>
      <c r="B747" t="s">
        <v>110</v>
      </c>
      <c r="C747" t="s">
        <v>15</v>
      </c>
      <c r="D747" s="1">
        <v>3656744.743562995</v>
      </c>
      <c r="E747" s="1">
        <v>20061913.962600991</v>
      </c>
      <c r="F747" s="13">
        <v>0.18227297507006679</v>
      </c>
      <c r="G747" s="13">
        <v>0</v>
      </c>
      <c r="H747" t="s">
        <v>21</v>
      </c>
      <c r="I747" t="s">
        <v>23</v>
      </c>
      <c r="J747">
        <v>2018</v>
      </c>
      <c r="K747">
        <v>11</v>
      </c>
      <c r="L747" s="12">
        <v>0</v>
      </c>
      <c r="M747" s="1">
        <v>3656744.743562995</v>
      </c>
      <c r="N747" s="12">
        <v>-2.1960353463130424</v>
      </c>
      <c r="O747" s="13">
        <v>0</v>
      </c>
      <c r="P747" s="12">
        <v>0</v>
      </c>
      <c r="Q747" s="12">
        <v>0</v>
      </c>
      <c r="R747" s="2">
        <f>DATE(CURR[[#This Row],[YEAR]],CURR[[#This Row],[MONTH]],1)</f>
        <v>43405</v>
      </c>
      <c r="S747" t="str">
        <f>IF(AND(CURR[[#This Row],[DATE]]&gt;=DATE(2023,6,1),CURR[[#This Row],[DATE]]&lt;=DATE(2024,5,31)),"Y","N")</f>
        <v>N</v>
      </c>
    </row>
    <row r="748" spans="1:19" x14ac:dyDescent="0.25">
      <c r="A748" t="s">
        <v>36</v>
      </c>
      <c r="B748" t="s">
        <v>110</v>
      </c>
      <c r="C748" t="s">
        <v>15</v>
      </c>
      <c r="D748" s="1">
        <v>3656744.743562995</v>
      </c>
      <c r="E748" s="1">
        <v>20061913.962600991</v>
      </c>
      <c r="F748" s="13">
        <v>0.18227297507006679</v>
      </c>
      <c r="G748" s="13">
        <v>0</v>
      </c>
      <c r="H748" t="s">
        <v>21</v>
      </c>
      <c r="I748" t="s">
        <v>22</v>
      </c>
      <c r="J748">
        <v>2018</v>
      </c>
      <c r="K748">
        <v>11</v>
      </c>
      <c r="L748" s="12">
        <v>-2.1960353463130424</v>
      </c>
      <c r="M748" s="1">
        <v>3656744.743562995</v>
      </c>
      <c r="N748" s="12">
        <v>-2.1960353463130424</v>
      </c>
      <c r="O748" s="13">
        <v>0</v>
      </c>
      <c r="P748" s="12">
        <v>0</v>
      </c>
      <c r="Q748" s="12">
        <v>0</v>
      </c>
      <c r="R748" s="2">
        <f>DATE(CURR[[#This Row],[YEAR]],CURR[[#This Row],[MONTH]],1)</f>
        <v>43405</v>
      </c>
      <c r="S748" t="str">
        <f>IF(AND(CURR[[#This Row],[DATE]]&gt;=DATE(2023,6,1),CURR[[#This Row],[DATE]]&lt;=DATE(2024,5,31)),"Y","N")</f>
        <v>N</v>
      </c>
    </row>
    <row r="749" spans="1:19" x14ac:dyDescent="0.25">
      <c r="A749" t="s">
        <v>36</v>
      </c>
      <c r="B749" t="s">
        <v>110</v>
      </c>
      <c r="C749" t="s">
        <v>15</v>
      </c>
      <c r="D749" s="1">
        <v>1523510.4125350015</v>
      </c>
      <c r="E749" s="1">
        <v>7265872.0958160013</v>
      </c>
      <c r="F749" s="13">
        <v>0</v>
      </c>
      <c r="G749" s="13">
        <v>0.20968032363414485</v>
      </c>
      <c r="H749" t="s">
        <v>24</v>
      </c>
      <c r="I749" t="s">
        <v>17</v>
      </c>
      <c r="J749">
        <v>2018</v>
      </c>
      <c r="K749">
        <v>11</v>
      </c>
      <c r="L749" s="12">
        <v>-1.4918070629993063</v>
      </c>
      <c r="M749" s="1">
        <v>3656744.743562995</v>
      </c>
      <c r="N749" s="12">
        <v>-2.1960353463130424</v>
      </c>
      <c r="O749" s="13">
        <v>0.41663023245383818</v>
      </c>
      <c r="P749" s="12">
        <v>-0.91493471681124794</v>
      </c>
      <c r="Q749" s="12">
        <v>-2.4067417798105541</v>
      </c>
      <c r="R749" s="2">
        <f>DATE(CURR[[#This Row],[YEAR]],CURR[[#This Row],[MONTH]],1)</f>
        <v>43405</v>
      </c>
      <c r="S749" t="str">
        <f>IF(AND(CURR[[#This Row],[DATE]]&gt;=DATE(2023,6,1),CURR[[#This Row],[DATE]]&lt;=DATE(2024,5,31)),"Y","N")</f>
        <v>N</v>
      </c>
    </row>
    <row r="750" spans="1:19" x14ac:dyDescent="0.25">
      <c r="A750" t="s">
        <v>36</v>
      </c>
      <c r="B750" t="s">
        <v>110</v>
      </c>
      <c r="C750" t="s">
        <v>15</v>
      </c>
      <c r="D750" s="1">
        <v>489089.164391</v>
      </c>
      <c r="E750" s="1">
        <v>5359730.0089099985</v>
      </c>
      <c r="F750" s="13">
        <v>0</v>
      </c>
      <c r="G750" s="13">
        <v>9.125257495768252E-2</v>
      </c>
      <c r="H750" t="s">
        <v>25</v>
      </c>
      <c r="I750" t="s">
        <v>17</v>
      </c>
      <c r="J750">
        <v>2018</v>
      </c>
      <c r="K750">
        <v>11</v>
      </c>
      <c r="L750" s="12">
        <v>-0.67779252328138062</v>
      </c>
      <c r="M750" s="1">
        <v>3656744.743562995</v>
      </c>
      <c r="N750" s="12">
        <v>-2.1960353463130424</v>
      </c>
      <c r="O750" s="13">
        <v>0.1337498782905065</v>
      </c>
      <c r="P750" s="12">
        <v>-0.2937194602910197</v>
      </c>
      <c r="Q750" s="12">
        <v>-0.97151198357240032</v>
      </c>
      <c r="R750" s="2">
        <f>DATE(CURR[[#This Row],[YEAR]],CURR[[#This Row],[MONTH]],1)</f>
        <v>43405</v>
      </c>
      <c r="S750" t="str">
        <f>IF(AND(CURR[[#This Row],[DATE]]&gt;=DATE(2023,6,1),CURR[[#This Row],[DATE]]&lt;=DATE(2024,5,31)),"Y","N")</f>
        <v>N</v>
      </c>
    </row>
    <row r="751" spans="1:19" x14ac:dyDescent="0.25">
      <c r="A751" t="s">
        <v>36</v>
      </c>
      <c r="B751" t="s">
        <v>110</v>
      </c>
      <c r="C751" t="s">
        <v>15</v>
      </c>
      <c r="D751" s="1">
        <v>479749.51627899968</v>
      </c>
      <c r="E751" s="1">
        <v>2284489.4858579985</v>
      </c>
      <c r="F751" s="13">
        <v>0</v>
      </c>
      <c r="G751" s="13">
        <v>0.21000294343609879</v>
      </c>
      <c r="H751" t="s">
        <v>26</v>
      </c>
      <c r="I751" t="s">
        <v>17</v>
      </c>
      <c r="J751">
        <v>2018</v>
      </c>
      <c r="K751">
        <v>11</v>
      </c>
      <c r="L751" s="12">
        <v>-1.927641067337033</v>
      </c>
      <c r="M751" s="1">
        <v>3656744.743562995</v>
      </c>
      <c r="N751" s="12">
        <v>-2.1960353463130424</v>
      </c>
      <c r="O751" s="13">
        <v>0.13119579022394376</v>
      </c>
      <c r="P751" s="12">
        <v>-0.28811059261925159</v>
      </c>
      <c r="Q751" s="12">
        <v>-2.2157516599562848</v>
      </c>
      <c r="R751" s="2">
        <f>DATE(CURR[[#This Row],[YEAR]],CURR[[#This Row],[MONTH]],1)</f>
        <v>43405</v>
      </c>
      <c r="S751" t="str">
        <f>IF(AND(CURR[[#This Row],[DATE]]&gt;=DATE(2023,6,1),CURR[[#This Row],[DATE]]&lt;=DATE(2024,5,31)),"Y","N")</f>
        <v>N</v>
      </c>
    </row>
    <row r="752" spans="1:19" x14ac:dyDescent="0.25">
      <c r="A752" t="s">
        <v>36</v>
      </c>
      <c r="B752" t="s">
        <v>110</v>
      </c>
      <c r="C752" t="s">
        <v>18</v>
      </c>
      <c r="D752" s="1">
        <v>2426369.4633940002</v>
      </c>
      <c r="E752" s="1">
        <v>5151822.3720170008</v>
      </c>
      <c r="F752" s="13">
        <v>0</v>
      </c>
      <c r="G752" s="13">
        <v>0.47097304374724536</v>
      </c>
      <c r="H752" t="s">
        <v>16</v>
      </c>
      <c r="I752" t="s">
        <v>17</v>
      </c>
      <c r="J752">
        <v>2018</v>
      </c>
      <c r="K752">
        <v>11</v>
      </c>
      <c r="L752" s="12">
        <v>-1.4168083324423919</v>
      </c>
      <c r="M752" s="1">
        <v>6282139.3165029902</v>
      </c>
      <c r="N752" s="12">
        <v>-3.7726997526388226</v>
      </c>
      <c r="O752" s="13">
        <v>0.38623299184403648</v>
      </c>
      <c r="P752" s="12">
        <v>-1.4571411127909488</v>
      </c>
      <c r="Q752" s="12">
        <v>-2.8739494452333405</v>
      </c>
      <c r="R752" s="2">
        <f>DATE(CURR[[#This Row],[YEAR]],CURR[[#This Row],[MONTH]],1)</f>
        <v>43405</v>
      </c>
      <c r="S752" t="str">
        <f>IF(AND(CURR[[#This Row],[DATE]]&gt;=DATE(2023,6,1),CURR[[#This Row],[DATE]]&lt;=DATE(2024,5,31)),"Y","N")</f>
        <v>N</v>
      </c>
    </row>
    <row r="753" spans="1:19" x14ac:dyDescent="0.25">
      <c r="A753" t="s">
        <v>36</v>
      </c>
      <c r="B753" t="s">
        <v>110</v>
      </c>
      <c r="C753" t="s">
        <v>18</v>
      </c>
      <c r="D753" s="1">
        <v>6282139.3165029902</v>
      </c>
      <c r="E753" s="1">
        <v>20061913.962600991</v>
      </c>
      <c r="F753" s="13">
        <v>0.31313758638453071</v>
      </c>
      <c r="G753" s="13">
        <v>0</v>
      </c>
      <c r="H753" t="s">
        <v>21</v>
      </c>
      <c r="I753" t="s">
        <v>23</v>
      </c>
      <c r="J753">
        <v>2018</v>
      </c>
      <c r="K753">
        <v>11</v>
      </c>
      <c r="L753" s="12">
        <v>0</v>
      </c>
      <c r="M753" s="1">
        <v>6282139.3165029902</v>
      </c>
      <c r="N753" s="12">
        <v>-3.7726997526388226</v>
      </c>
      <c r="O753" s="13">
        <v>0</v>
      </c>
      <c r="P753" s="12">
        <v>0</v>
      </c>
      <c r="Q753" s="12">
        <v>0</v>
      </c>
      <c r="R753" s="2">
        <f>DATE(CURR[[#This Row],[YEAR]],CURR[[#This Row],[MONTH]],1)</f>
        <v>43405</v>
      </c>
      <c r="S753" t="str">
        <f>IF(AND(CURR[[#This Row],[DATE]]&gt;=DATE(2023,6,1),CURR[[#This Row],[DATE]]&lt;=DATE(2024,5,31)),"Y","N")</f>
        <v>N</v>
      </c>
    </row>
    <row r="754" spans="1:19" x14ac:dyDescent="0.25">
      <c r="A754" t="s">
        <v>36</v>
      </c>
      <c r="B754" t="s">
        <v>110</v>
      </c>
      <c r="C754" t="s">
        <v>18</v>
      </c>
      <c r="D754" s="1">
        <v>6282139.3165029902</v>
      </c>
      <c r="E754" s="1">
        <v>20061913.962600991</v>
      </c>
      <c r="F754" s="13">
        <v>0.31313758638453071</v>
      </c>
      <c r="G754" s="13">
        <v>0</v>
      </c>
      <c r="H754" t="s">
        <v>21</v>
      </c>
      <c r="I754" t="s">
        <v>22</v>
      </c>
      <c r="J754">
        <v>2018</v>
      </c>
      <c r="K754">
        <v>11</v>
      </c>
      <c r="L754" s="12">
        <v>-3.7726997526388226</v>
      </c>
      <c r="M754" s="1">
        <v>6282139.3165029902</v>
      </c>
      <c r="N754" s="12">
        <v>-3.7726997526388226</v>
      </c>
      <c r="O754" s="13">
        <v>0</v>
      </c>
      <c r="P754" s="12">
        <v>0</v>
      </c>
      <c r="Q754" s="12">
        <v>0</v>
      </c>
      <c r="R754" s="2">
        <f>DATE(CURR[[#This Row],[YEAR]],CURR[[#This Row],[MONTH]],1)</f>
        <v>43405</v>
      </c>
      <c r="S754" t="str">
        <f>IF(AND(CURR[[#This Row],[DATE]]&gt;=DATE(2023,6,1),CURR[[#This Row],[DATE]]&lt;=DATE(2024,5,31)),"Y","N")</f>
        <v>N</v>
      </c>
    </row>
    <row r="755" spans="1:19" x14ac:dyDescent="0.25">
      <c r="A755" t="s">
        <v>36</v>
      </c>
      <c r="B755" t="s">
        <v>110</v>
      </c>
      <c r="C755" t="s">
        <v>18</v>
      </c>
      <c r="D755" s="1">
        <v>1964805.7028799988</v>
      </c>
      <c r="E755" s="1">
        <v>7265872.0958160013</v>
      </c>
      <c r="F755" s="13">
        <v>0</v>
      </c>
      <c r="G755" s="13">
        <v>0.27041567439804198</v>
      </c>
      <c r="H755" t="s">
        <v>24</v>
      </c>
      <c r="I755" t="s">
        <v>17</v>
      </c>
      <c r="J755">
        <v>2018</v>
      </c>
      <c r="K755">
        <v>11</v>
      </c>
      <c r="L755" s="12">
        <v>-1.9239192596659451</v>
      </c>
      <c r="M755" s="1">
        <v>6282139.3165029902</v>
      </c>
      <c r="N755" s="12">
        <v>-3.7726997526388226</v>
      </c>
      <c r="O755" s="13">
        <v>0.3127606065211756</v>
      </c>
      <c r="P755" s="12">
        <v>-1.1799518628576073</v>
      </c>
      <c r="Q755" s="12">
        <v>-3.1038711225235525</v>
      </c>
      <c r="R755" s="2">
        <f>DATE(CURR[[#This Row],[YEAR]],CURR[[#This Row],[MONTH]],1)</f>
        <v>43405</v>
      </c>
      <c r="S755" t="str">
        <f>IF(AND(CURR[[#This Row],[DATE]]&gt;=DATE(2023,6,1),CURR[[#This Row],[DATE]]&lt;=DATE(2024,5,31)),"Y","N")</f>
        <v>N</v>
      </c>
    </row>
    <row r="756" spans="1:19" x14ac:dyDescent="0.25">
      <c r="A756" t="s">
        <v>36</v>
      </c>
      <c r="B756" t="s">
        <v>110</v>
      </c>
      <c r="C756" t="s">
        <v>18</v>
      </c>
      <c r="D756" s="1">
        <v>588868.26801700017</v>
      </c>
      <c r="E756" s="1">
        <v>5359730.0089099985</v>
      </c>
      <c r="F756" s="13">
        <v>0</v>
      </c>
      <c r="G756" s="13">
        <v>0.10986901710311292</v>
      </c>
      <c r="H756" t="s">
        <v>25</v>
      </c>
      <c r="I756" t="s">
        <v>17</v>
      </c>
      <c r="J756">
        <v>2018</v>
      </c>
      <c r="K756">
        <v>11</v>
      </c>
      <c r="L756" s="12">
        <v>-0.81606900810522942</v>
      </c>
      <c r="M756" s="1">
        <v>6282139.3165029902</v>
      </c>
      <c r="N756" s="12">
        <v>-3.7726997526388226</v>
      </c>
      <c r="O756" s="13">
        <v>9.373690049662875E-2</v>
      </c>
      <c r="P756" s="12">
        <v>-0.3536411813167612</v>
      </c>
      <c r="Q756" s="12">
        <v>-1.1697101894219906</v>
      </c>
      <c r="R756" s="2">
        <f>DATE(CURR[[#This Row],[YEAR]],CURR[[#This Row],[MONTH]],1)</f>
        <v>43405</v>
      </c>
      <c r="S756" t="str">
        <f>IF(AND(CURR[[#This Row],[DATE]]&gt;=DATE(2023,6,1),CURR[[#This Row],[DATE]]&lt;=DATE(2024,5,31)),"Y","N")</f>
        <v>N</v>
      </c>
    </row>
    <row r="757" spans="1:19" x14ac:dyDescent="0.25">
      <c r="A757" t="s">
        <v>36</v>
      </c>
      <c r="B757" t="s">
        <v>110</v>
      </c>
      <c r="C757" t="s">
        <v>18</v>
      </c>
      <c r="D757" s="1">
        <v>1302095.882211999</v>
      </c>
      <c r="E757" s="1">
        <v>2284489.4858579985</v>
      </c>
      <c r="F757" s="13">
        <v>0</v>
      </c>
      <c r="G757" s="13">
        <v>0.56997236812537289</v>
      </c>
      <c r="H757" t="s">
        <v>26</v>
      </c>
      <c r="I757" t="s">
        <v>17</v>
      </c>
      <c r="J757">
        <v>2018</v>
      </c>
      <c r="K757">
        <v>11</v>
      </c>
      <c r="L757" s="12">
        <v>-5.2318416402583949</v>
      </c>
      <c r="M757" s="1">
        <v>6282139.3165029902</v>
      </c>
      <c r="N757" s="12">
        <v>-3.7726997526388226</v>
      </c>
      <c r="O757" s="13">
        <v>0.20726950113816045</v>
      </c>
      <c r="P757" s="12">
        <v>-0.78196559567351009</v>
      </c>
      <c r="Q757" s="12">
        <v>-6.013807235931905</v>
      </c>
      <c r="R757" s="2">
        <f>DATE(CURR[[#This Row],[YEAR]],CURR[[#This Row],[MONTH]],1)</f>
        <v>43405</v>
      </c>
      <c r="S757" t="str">
        <f>IF(AND(CURR[[#This Row],[DATE]]&gt;=DATE(2023,6,1),CURR[[#This Row],[DATE]]&lt;=DATE(2024,5,31)),"Y","N")</f>
        <v>N</v>
      </c>
    </row>
    <row r="758" spans="1:19" x14ac:dyDescent="0.25">
      <c r="A758" t="s">
        <v>36</v>
      </c>
      <c r="B758" t="s">
        <v>110</v>
      </c>
      <c r="C758" t="s">
        <v>19</v>
      </c>
      <c r="D758" s="1">
        <v>1553.4044769999982</v>
      </c>
      <c r="E758" s="1">
        <v>5151822.3720170008</v>
      </c>
      <c r="F758" s="13">
        <v>0</v>
      </c>
      <c r="G758" s="13">
        <v>3.0152523996898237E-4</v>
      </c>
      <c r="H758" t="s">
        <v>16</v>
      </c>
      <c r="I758" t="s">
        <v>17</v>
      </c>
      <c r="J758">
        <v>2018</v>
      </c>
      <c r="K758">
        <v>11</v>
      </c>
      <c r="L758" s="12">
        <v>-9.0706565503356296E-4</v>
      </c>
      <c r="M758" s="1">
        <v>5301738.8967579901</v>
      </c>
      <c r="N758" s="12">
        <v>-3.1839263691287751</v>
      </c>
      <c r="O758" s="13">
        <v>2.9299905318798402E-4</v>
      </c>
      <c r="P758" s="12">
        <v>-9.3288741157498685E-4</v>
      </c>
      <c r="Q758" s="12">
        <v>-1.8399530666085499E-3</v>
      </c>
      <c r="R758" s="2">
        <f>DATE(CURR[[#This Row],[YEAR]],CURR[[#This Row],[MONTH]],1)</f>
        <v>43405</v>
      </c>
      <c r="S758" t="str">
        <f>IF(AND(CURR[[#This Row],[DATE]]&gt;=DATE(2023,6,1),CURR[[#This Row],[DATE]]&lt;=DATE(2024,5,31)),"Y","N")</f>
        <v>N</v>
      </c>
    </row>
    <row r="759" spans="1:19" x14ac:dyDescent="0.25">
      <c r="A759" t="s">
        <v>36</v>
      </c>
      <c r="B759" t="s">
        <v>110</v>
      </c>
      <c r="C759" t="s">
        <v>19</v>
      </c>
      <c r="D759" s="1">
        <v>5301738.8967579901</v>
      </c>
      <c r="E759" s="1">
        <v>20061913.962600991</v>
      </c>
      <c r="F759" s="13">
        <v>0.26426884825851527</v>
      </c>
      <c r="G759" s="13">
        <v>0</v>
      </c>
      <c r="H759" t="s">
        <v>21</v>
      </c>
      <c r="I759" t="s">
        <v>22</v>
      </c>
      <c r="J759">
        <v>2018</v>
      </c>
      <c r="K759">
        <v>11</v>
      </c>
      <c r="L759" s="12">
        <v>-3.1839263691287751</v>
      </c>
      <c r="M759" s="1">
        <v>5301738.8967579901</v>
      </c>
      <c r="N759" s="12">
        <v>-3.1839263691287751</v>
      </c>
      <c r="O759" s="13">
        <v>0</v>
      </c>
      <c r="P759" s="12">
        <v>0</v>
      </c>
      <c r="Q759" s="12">
        <v>0</v>
      </c>
      <c r="R759" s="2">
        <f>DATE(CURR[[#This Row],[YEAR]],CURR[[#This Row],[MONTH]],1)</f>
        <v>43405</v>
      </c>
      <c r="S759" t="str">
        <f>IF(AND(CURR[[#This Row],[DATE]]&gt;=DATE(2023,6,1),CURR[[#This Row],[DATE]]&lt;=DATE(2024,5,31)),"Y","N")</f>
        <v>N</v>
      </c>
    </row>
    <row r="760" spans="1:19" x14ac:dyDescent="0.25">
      <c r="A760" t="s">
        <v>36</v>
      </c>
      <c r="B760" t="s">
        <v>110</v>
      </c>
      <c r="C760" t="s">
        <v>19</v>
      </c>
      <c r="D760" s="1">
        <v>5301738.8967579901</v>
      </c>
      <c r="E760" s="1">
        <v>20061913.962600991</v>
      </c>
      <c r="F760" s="13">
        <v>0.26426884825851527</v>
      </c>
      <c r="G760" s="13">
        <v>0</v>
      </c>
      <c r="H760" t="s">
        <v>21</v>
      </c>
      <c r="I760" t="s">
        <v>23</v>
      </c>
      <c r="J760">
        <v>2018</v>
      </c>
      <c r="K760">
        <v>11</v>
      </c>
      <c r="L760" s="12">
        <v>0</v>
      </c>
      <c r="M760" s="1">
        <v>5301738.8967579901</v>
      </c>
      <c r="N760" s="12">
        <v>-3.1839263691287751</v>
      </c>
      <c r="O760" s="13">
        <v>0</v>
      </c>
      <c r="P760" s="12">
        <v>0</v>
      </c>
      <c r="Q760" s="12">
        <v>0</v>
      </c>
      <c r="R760" s="2">
        <f>DATE(CURR[[#This Row],[YEAR]],CURR[[#This Row],[MONTH]],1)</f>
        <v>43405</v>
      </c>
      <c r="S760" t="str">
        <f>IF(AND(CURR[[#This Row],[DATE]]&gt;=DATE(2023,6,1),CURR[[#This Row],[DATE]]&lt;=DATE(2024,5,31)),"Y","N")</f>
        <v>N</v>
      </c>
    </row>
    <row r="761" spans="1:19" x14ac:dyDescent="0.25">
      <c r="A761" t="s">
        <v>36</v>
      </c>
      <c r="B761" t="s">
        <v>110</v>
      </c>
      <c r="C761" t="s">
        <v>19</v>
      </c>
      <c r="D761" s="1">
        <v>1520895.2120029985</v>
      </c>
      <c r="E761" s="1">
        <v>7265872.0958160013</v>
      </c>
      <c r="F761" s="13">
        <v>0</v>
      </c>
      <c r="G761" s="13">
        <v>0.20932039429634255</v>
      </c>
      <c r="H761" t="s">
        <v>24</v>
      </c>
      <c r="I761" t="s">
        <v>17</v>
      </c>
      <c r="J761">
        <v>2018</v>
      </c>
      <c r="K761">
        <v>11</v>
      </c>
      <c r="L761" s="12">
        <v>-1.4892462832417788</v>
      </c>
      <c r="M761" s="1">
        <v>5301738.8967579901</v>
      </c>
      <c r="N761" s="12">
        <v>-3.1839263691287751</v>
      </c>
      <c r="O761" s="13">
        <v>0.28686724141262876</v>
      </c>
      <c r="P761" s="12">
        <v>-0.91336417437289885</v>
      </c>
      <c r="Q761" s="12">
        <v>-2.4026104576146778</v>
      </c>
      <c r="R761" s="2">
        <f>DATE(CURR[[#This Row],[YEAR]],CURR[[#This Row],[MONTH]],1)</f>
        <v>43405</v>
      </c>
      <c r="S761" t="str">
        <f>IF(AND(CURR[[#This Row],[DATE]]&gt;=DATE(2023,6,1),CURR[[#This Row],[DATE]]&lt;=DATE(2024,5,31)),"Y","N")</f>
        <v>N</v>
      </c>
    </row>
    <row r="762" spans="1:19" x14ac:dyDescent="0.25">
      <c r="A762" t="s">
        <v>36</v>
      </c>
      <c r="B762" t="s">
        <v>110</v>
      </c>
      <c r="C762" t="s">
        <v>19</v>
      </c>
      <c r="D762" s="1">
        <v>3601342.3710530023</v>
      </c>
      <c r="E762" s="1">
        <v>5359730.0089099985</v>
      </c>
      <c r="F762" s="13">
        <v>0</v>
      </c>
      <c r="G762" s="13">
        <v>0.67192607931111115</v>
      </c>
      <c r="H762" t="s">
        <v>25</v>
      </c>
      <c r="I762" t="s">
        <v>17</v>
      </c>
      <c r="J762">
        <v>2018</v>
      </c>
      <c r="K762">
        <v>11</v>
      </c>
      <c r="L762" s="12">
        <v>-4.9908342089638857</v>
      </c>
      <c r="M762" s="1">
        <v>5301738.8967579901</v>
      </c>
      <c r="N762" s="12">
        <v>-3.1839263691287751</v>
      </c>
      <c r="O762" s="13">
        <v>0.67927569448114855</v>
      </c>
      <c r="P762" s="12">
        <v>-2.1627637955667907</v>
      </c>
      <c r="Q762" s="12">
        <v>-7.1535980045306768</v>
      </c>
      <c r="R762" s="2">
        <f>DATE(CURR[[#This Row],[YEAR]],CURR[[#This Row],[MONTH]],1)</f>
        <v>43405</v>
      </c>
      <c r="S762" t="str">
        <f>IF(AND(CURR[[#This Row],[DATE]]&gt;=DATE(2023,6,1),CURR[[#This Row],[DATE]]&lt;=DATE(2024,5,31)),"Y","N")</f>
        <v>N</v>
      </c>
    </row>
    <row r="763" spans="1:19" x14ac:dyDescent="0.25">
      <c r="A763" t="s">
        <v>36</v>
      </c>
      <c r="B763" t="s">
        <v>110</v>
      </c>
      <c r="C763" t="s">
        <v>19</v>
      </c>
      <c r="D763" s="1">
        <v>177947.90922499986</v>
      </c>
      <c r="E763" s="1">
        <v>2284489.4858579985</v>
      </c>
      <c r="F763" s="13">
        <v>0</v>
      </c>
      <c r="G763" s="13">
        <v>7.7893949754015604E-2</v>
      </c>
      <c r="H763" t="s">
        <v>26</v>
      </c>
      <c r="I763" t="s">
        <v>17</v>
      </c>
      <c r="J763">
        <v>2018</v>
      </c>
      <c r="K763">
        <v>11</v>
      </c>
      <c r="L763" s="12">
        <v>-0.71499748520723494</v>
      </c>
      <c r="M763" s="1">
        <v>5301738.8967579901</v>
      </c>
      <c r="N763" s="12">
        <v>-3.1839263691287751</v>
      </c>
      <c r="O763" s="13">
        <v>3.3564065053036635E-2</v>
      </c>
      <c r="P763" s="12">
        <v>-0.10686551177751694</v>
      </c>
      <c r="Q763" s="12">
        <v>-0.82186299698475185</v>
      </c>
      <c r="R763" s="2">
        <f>DATE(CURR[[#This Row],[YEAR]],CURR[[#This Row],[MONTH]],1)</f>
        <v>43405</v>
      </c>
      <c r="S763" t="str">
        <f>IF(AND(CURR[[#This Row],[DATE]]&gt;=DATE(2023,6,1),CURR[[#This Row],[DATE]]&lt;=DATE(2024,5,31)),"Y","N")</f>
        <v>N</v>
      </c>
    </row>
    <row r="764" spans="1:19" x14ac:dyDescent="0.25">
      <c r="A764" t="s">
        <v>36</v>
      </c>
      <c r="B764" t="s">
        <v>110</v>
      </c>
      <c r="C764" t="s">
        <v>20</v>
      </c>
      <c r="D764" s="1">
        <v>1559503.8537880008</v>
      </c>
      <c r="E764" s="1">
        <v>5151822.3720170008</v>
      </c>
      <c r="F764" s="13">
        <v>0</v>
      </c>
      <c r="G764" s="13">
        <v>0.30270916603388953</v>
      </c>
      <c r="H764" t="s">
        <v>16</v>
      </c>
      <c r="I764" t="s">
        <v>17</v>
      </c>
      <c r="J764">
        <v>2018</v>
      </c>
      <c r="K764">
        <v>11</v>
      </c>
      <c r="L764" s="12">
        <v>-0.91062720985294321</v>
      </c>
      <c r="M764" s="1">
        <v>4821291.0057769911</v>
      </c>
      <c r="N764" s="12">
        <v>-2.895396371919345</v>
      </c>
      <c r="O764" s="13">
        <v>0.32346188021410954</v>
      </c>
      <c r="P764" s="12">
        <v>-0.93655035442614254</v>
      </c>
      <c r="Q764" s="12">
        <v>-1.8471775642790857</v>
      </c>
      <c r="R764" s="2">
        <f>DATE(CURR[[#This Row],[YEAR]],CURR[[#This Row],[MONTH]],1)</f>
        <v>43405</v>
      </c>
      <c r="S764" t="str">
        <f>IF(AND(CURR[[#This Row],[DATE]]&gt;=DATE(2023,6,1),CURR[[#This Row],[DATE]]&lt;=DATE(2024,5,31)),"Y","N")</f>
        <v>N</v>
      </c>
    </row>
    <row r="765" spans="1:19" x14ac:dyDescent="0.25">
      <c r="A765" t="s">
        <v>36</v>
      </c>
      <c r="B765" t="s">
        <v>110</v>
      </c>
      <c r="C765" t="s">
        <v>20</v>
      </c>
      <c r="D765" s="1">
        <v>4821291.0057769911</v>
      </c>
      <c r="E765" s="1">
        <v>20061913.962600991</v>
      </c>
      <c r="F765" s="13">
        <v>0.24032059028688604</v>
      </c>
      <c r="G765" s="13">
        <v>0</v>
      </c>
      <c r="H765" t="s">
        <v>21</v>
      </c>
      <c r="I765" t="s">
        <v>22</v>
      </c>
      <c r="J765">
        <v>2018</v>
      </c>
      <c r="K765">
        <v>11</v>
      </c>
      <c r="L765" s="12">
        <v>-2.895396371919345</v>
      </c>
      <c r="M765" s="1">
        <v>4821291.0057769911</v>
      </c>
      <c r="N765" s="12">
        <v>-2.895396371919345</v>
      </c>
      <c r="O765" s="13">
        <v>0</v>
      </c>
      <c r="P765" s="12">
        <v>0</v>
      </c>
      <c r="Q765" s="12">
        <v>0</v>
      </c>
      <c r="R765" s="2">
        <f>DATE(CURR[[#This Row],[YEAR]],CURR[[#This Row],[MONTH]],1)</f>
        <v>43405</v>
      </c>
      <c r="S765" t="str">
        <f>IF(AND(CURR[[#This Row],[DATE]]&gt;=DATE(2023,6,1),CURR[[#This Row],[DATE]]&lt;=DATE(2024,5,31)),"Y","N")</f>
        <v>N</v>
      </c>
    </row>
    <row r="766" spans="1:19" x14ac:dyDescent="0.25">
      <c r="A766" t="s">
        <v>36</v>
      </c>
      <c r="B766" t="s">
        <v>110</v>
      </c>
      <c r="C766" t="s">
        <v>20</v>
      </c>
      <c r="D766" s="1">
        <v>4821291.0057769911</v>
      </c>
      <c r="E766" s="1">
        <v>20061913.962600991</v>
      </c>
      <c r="F766" s="13">
        <v>0.24032059028688604</v>
      </c>
      <c r="G766" s="13">
        <v>0</v>
      </c>
      <c r="H766" t="s">
        <v>21</v>
      </c>
      <c r="I766" t="s">
        <v>23</v>
      </c>
      <c r="J766">
        <v>2018</v>
      </c>
      <c r="K766">
        <v>11</v>
      </c>
      <c r="L766" s="12">
        <v>0</v>
      </c>
      <c r="M766" s="1">
        <v>4821291.0057769911</v>
      </c>
      <c r="N766" s="12">
        <v>-2.895396371919345</v>
      </c>
      <c r="O766" s="13">
        <v>0</v>
      </c>
      <c r="P766" s="12">
        <v>0</v>
      </c>
      <c r="Q766" s="12">
        <v>0</v>
      </c>
      <c r="R766" s="2">
        <f>DATE(CURR[[#This Row],[YEAR]],CURR[[#This Row],[MONTH]],1)</f>
        <v>43405</v>
      </c>
      <c r="S766" t="str">
        <f>IF(AND(CURR[[#This Row],[DATE]]&gt;=DATE(2023,6,1),CURR[[#This Row],[DATE]]&lt;=DATE(2024,5,31)),"Y","N")</f>
        <v>N</v>
      </c>
    </row>
    <row r="767" spans="1:19" x14ac:dyDescent="0.25">
      <c r="A767" t="s">
        <v>36</v>
      </c>
      <c r="B767" t="s">
        <v>110</v>
      </c>
      <c r="C767" t="s">
        <v>20</v>
      </c>
      <c r="D767" s="1">
        <v>2256660.7683979999</v>
      </c>
      <c r="E767" s="1">
        <v>7265872.0958160013</v>
      </c>
      <c r="F767" s="13">
        <v>0</v>
      </c>
      <c r="G767" s="13">
        <v>0.3105836076714702</v>
      </c>
      <c r="H767" t="s">
        <v>24</v>
      </c>
      <c r="I767" t="s">
        <v>17</v>
      </c>
      <c r="J767">
        <v>2018</v>
      </c>
      <c r="K767">
        <v>11</v>
      </c>
      <c r="L767" s="12">
        <v>-2.2097009940929664</v>
      </c>
      <c r="M767" s="1">
        <v>4821291.0057769911</v>
      </c>
      <c r="N767" s="12">
        <v>-2.895396371919345</v>
      </c>
      <c r="O767" s="13">
        <v>0.46806151416581426</v>
      </c>
      <c r="P767" s="12">
        <v>-1.3552236099507737</v>
      </c>
      <c r="Q767" s="12">
        <v>-3.5649246040437399</v>
      </c>
      <c r="R767" s="2">
        <f>DATE(CURR[[#This Row],[YEAR]],CURR[[#This Row],[MONTH]],1)</f>
        <v>43405</v>
      </c>
      <c r="S767" t="str">
        <f>IF(AND(CURR[[#This Row],[DATE]]&gt;=DATE(2023,6,1),CURR[[#This Row],[DATE]]&lt;=DATE(2024,5,31)),"Y","N")</f>
        <v>N</v>
      </c>
    </row>
    <row r="768" spans="1:19" x14ac:dyDescent="0.25">
      <c r="A768" t="s">
        <v>36</v>
      </c>
      <c r="B768" t="s">
        <v>110</v>
      </c>
      <c r="C768" t="s">
        <v>20</v>
      </c>
      <c r="D768" s="1">
        <v>680430.20544899942</v>
      </c>
      <c r="E768" s="1">
        <v>5359730.0089099985</v>
      </c>
      <c r="F768" s="13">
        <v>0</v>
      </c>
      <c r="G768" s="13">
        <v>0.126952328628094</v>
      </c>
      <c r="H768" t="s">
        <v>25</v>
      </c>
      <c r="I768" t="s">
        <v>17</v>
      </c>
      <c r="J768">
        <v>2018</v>
      </c>
      <c r="K768">
        <v>11</v>
      </c>
      <c r="L768" s="12">
        <v>-0.94295792964950842</v>
      </c>
      <c r="M768" s="1">
        <v>4821291.0057769911</v>
      </c>
      <c r="N768" s="12">
        <v>-2.895396371919345</v>
      </c>
      <c r="O768" s="13">
        <v>0.14113029158241869</v>
      </c>
      <c r="P768" s="12">
        <v>-0.40862813421565436</v>
      </c>
      <c r="Q768" s="12">
        <v>-1.3515860638651627</v>
      </c>
      <c r="R768" s="2">
        <f>DATE(CURR[[#This Row],[YEAR]],CURR[[#This Row],[MONTH]],1)</f>
        <v>43405</v>
      </c>
      <c r="S768" t="str">
        <f>IF(AND(CURR[[#This Row],[DATE]]&gt;=DATE(2023,6,1),CURR[[#This Row],[DATE]]&lt;=DATE(2024,5,31)),"Y","N")</f>
        <v>N</v>
      </c>
    </row>
    <row r="769" spans="1:19" x14ac:dyDescent="0.25">
      <c r="A769" t="s">
        <v>36</v>
      </c>
      <c r="B769" t="s">
        <v>110</v>
      </c>
      <c r="C769" t="s">
        <v>20</v>
      </c>
      <c r="D769" s="1">
        <v>324696.1781419997</v>
      </c>
      <c r="E769" s="1">
        <v>2284489.4858579985</v>
      </c>
      <c r="F769" s="13">
        <v>0</v>
      </c>
      <c r="G769" s="13">
        <v>0.14213073868451259</v>
      </c>
      <c r="H769" t="s">
        <v>26</v>
      </c>
      <c r="I769" t="s">
        <v>17</v>
      </c>
      <c r="J769">
        <v>2018</v>
      </c>
      <c r="K769">
        <v>11</v>
      </c>
      <c r="L769" s="12">
        <v>-1.3046343271973353</v>
      </c>
      <c r="M769" s="1">
        <v>4821291.0057769911</v>
      </c>
      <c r="N769" s="12">
        <v>-2.895396371919345</v>
      </c>
      <c r="O769" s="13">
        <v>6.7346314037659338E-2</v>
      </c>
      <c r="P769" s="12">
        <v>-0.19499427332677971</v>
      </c>
      <c r="Q769" s="12">
        <v>-1.4996286005241151</v>
      </c>
      <c r="R769" s="2">
        <f>DATE(CURR[[#This Row],[YEAR]],CURR[[#This Row],[MONTH]],1)</f>
        <v>43405</v>
      </c>
      <c r="S769" t="str">
        <f>IF(AND(CURR[[#This Row],[DATE]]&gt;=DATE(2023,6,1),CURR[[#This Row],[DATE]]&lt;=DATE(2024,5,31)),"Y","N")</f>
        <v>N</v>
      </c>
    </row>
    <row r="770" spans="1:19" x14ac:dyDescent="0.25">
      <c r="A770" t="s">
        <v>36</v>
      </c>
      <c r="B770" t="s">
        <v>111</v>
      </c>
      <c r="C770" t="s">
        <v>15</v>
      </c>
      <c r="D770" s="1">
        <v>244552.84147899991</v>
      </c>
      <c r="E770" s="1">
        <v>1067592.906494</v>
      </c>
      <c r="F770" s="13">
        <v>0</v>
      </c>
      <c r="G770" s="13">
        <v>0.22906937653053275</v>
      </c>
      <c r="H770" t="s">
        <v>16</v>
      </c>
      <c r="I770" t="s">
        <v>17</v>
      </c>
      <c r="J770">
        <v>2018</v>
      </c>
      <c r="K770">
        <v>11</v>
      </c>
      <c r="L770" s="12">
        <v>-0.68909973868911201</v>
      </c>
      <c r="M770" s="1">
        <v>753917.7104620001</v>
      </c>
      <c r="N770" s="12">
        <v>-2.1065928448808262</v>
      </c>
      <c r="O770" s="13">
        <v>0.32437604009745064</v>
      </c>
      <c r="P770" s="12">
        <v>-0.68332824512006551</v>
      </c>
      <c r="Q770" s="12">
        <v>-1.3724279838091775</v>
      </c>
      <c r="R770" s="2">
        <f>DATE(CURR[[#This Row],[YEAR]],CURR[[#This Row],[MONTH]],1)</f>
        <v>43405</v>
      </c>
      <c r="S770" t="str">
        <f>IF(AND(CURR[[#This Row],[DATE]]&gt;=DATE(2023,6,1),CURR[[#This Row],[DATE]]&lt;=DATE(2024,5,31)),"Y","N")</f>
        <v>N</v>
      </c>
    </row>
    <row r="771" spans="1:19" x14ac:dyDescent="0.25">
      <c r="A771" t="s">
        <v>36</v>
      </c>
      <c r="B771" t="s">
        <v>111</v>
      </c>
      <c r="C771" t="s">
        <v>15</v>
      </c>
      <c r="D771" s="1">
        <v>753917.7104620001</v>
      </c>
      <c r="E771" s="1">
        <v>4311817.6368630016</v>
      </c>
      <c r="F771" s="13">
        <v>0.17484916430985745</v>
      </c>
      <c r="G771" s="13">
        <v>0</v>
      </c>
      <c r="H771" t="s">
        <v>21</v>
      </c>
      <c r="I771" t="s">
        <v>22</v>
      </c>
      <c r="J771">
        <v>2018</v>
      </c>
      <c r="K771">
        <v>11</v>
      </c>
      <c r="L771" s="12">
        <v>-2.1065928448808262</v>
      </c>
      <c r="M771" s="1">
        <v>753917.7104620001</v>
      </c>
      <c r="N771" s="12">
        <v>-2.1065928448808262</v>
      </c>
      <c r="O771" s="13">
        <v>0</v>
      </c>
      <c r="P771" s="12">
        <v>0</v>
      </c>
      <c r="Q771" s="12">
        <v>0</v>
      </c>
      <c r="R771" s="2">
        <f>DATE(CURR[[#This Row],[YEAR]],CURR[[#This Row],[MONTH]],1)</f>
        <v>43405</v>
      </c>
      <c r="S771" t="str">
        <f>IF(AND(CURR[[#This Row],[DATE]]&gt;=DATE(2023,6,1),CURR[[#This Row],[DATE]]&lt;=DATE(2024,5,31)),"Y","N")</f>
        <v>N</v>
      </c>
    </row>
    <row r="772" spans="1:19" x14ac:dyDescent="0.25">
      <c r="A772" t="s">
        <v>36</v>
      </c>
      <c r="B772" t="s">
        <v>111</v>
      </c>
      <c r="C772" t="s">
        <v>15</v>
      </c>
      <c r="D772" s="1">
        <v>753917.7104620001</v>
      </c>
      <c r="E772" s="1">
        <v>4311817.6368630016</v>
      </c>
      <c r="F772" s="13">
        <v>0.17484916430985745</v>
      </c>
      <c r="G772" s="13">
        <v>0</v>
      </c>
      <c r="H772" t="s">
        <v>21</v>
      </c>
      <c r="I772" t="s">
        <v>23</v>
      </c>
      <c r="J772">
        <v>2018</v>
      </c>
      <c r="K772">
        <v>11</v>
      </c>
      <c r="L772" s="12">
        <v>0</v>
      </c>
      <c r="M772" s="1">
        <v>753917.7104620001</v>
      </c>
      <c r="N772" s="12">
        <v>-2.1065928448808262</v>
      </c>
      <c r="O772" s="13">
        <v>0</v>
      </c>
      <c r="P772" s="12">
        <v>0</v>
      </c>
      <c r="Q772" s="12">
        <v>0</v>
      </c>
      <c r="R772" s="2">
        <f>DATE(CURR[[#This Row],[YEAR]],CURR[[#This Row],[MONTH]],1)</f>
        <v>43405</v>
      </c>
      <c r="S772" t="str">
        <f>IF(AND(CURR[[#This Row],[DATE]]&gt;=DATE(2023,6,1),CURR[[#This Row],[DATE]]&lt;=DATE(2024,5,31)),"Y","N")</f>
        <v>N</v>
      </c>
    </row>
    <row r="773" spans="1:19" x14ac:dyDescent="0.25">
      <c r="A773" t="s">
        <v>36</v>
      </c>
      <c r="B773" t="s">
        <v>111</v>
      </c>
      <c r="C773" t="s">
        <v>15</v>
      </c>
      <c r="D773" s="1">
        <v>317549.92980600003</v>
      </c>
      <c r="E773" s="1">
        <v>1622667.3987139997</v>
      </c>
      <c r="F773" s="13">
        <v>0</v>
      </c>
      <c r="G773" s="13">
        <v>0.19569625300764992</v>
      </c>
      <c r="H773" t="s">
        <v>24</v>
      </c>
      <c r="I773" t="s">
        <v>17</v>
      </c>
      <c r="J773">
        <v>2018</v>
      </c>
      <c r="K773">
        <v>11</v>
      </c>
      <c r="L773" s="12">
        <v>-1.3923149648924475</v>
      </c>
      <c r="M773" s="1">
        <v>753917.7104620001</v>
      </c>
      <c r="N773" s="12">
        <v>-2.1065928448808262</v>
      </c>
      <c r="O773" s="13">
        <v>0.42119972166644781</v>
      </c>
      <c r="P773" s="12">
        <v>-0.88729631992833446</v>
      </c>
      <c r="Q773" s="12">
        <v>-2.2796112848207821</v>
      </c>
      <c r="R773" s="2">
        <f>DATE(CURR[[#This Row],[YEAR]],CURR[[#This Row],[MONTH]],1)</f>
        <v>43405</v>
      </c>
      <c r="S773" t="str">
        <f>IF(AND(CURR[[#This Row],[DATE]]&gt;=DATE(2023,6,1),CURR[[#This Row],[DATE]]&lt;=DATE(2024,5,31)),"Y","N")</f>
        <v>N</v>
      </c>
    </row>
    <row r="774" spans="1:19" x14ac:dyDescent="0.25">
      <c r="A774" t="s">
        <v>36</v>
      </c>
      <c r="B774" t="s">
        <v>111</v>
      </c>
      <c r="C774" t="s">
        <v>15</v>
      </c>
      <c r="D774" s="1">
        <v>97815.694931999969</v>
      </c>
      <c r="E774" s="1">
        <v>1175014.9165889998</v>
      </c>
      <c r="F774" s="13">
        <v>0</v>
      </c>
      <c r="G774" s="13">
        <v>8.3246343132352116E-2</v>
      </c>
      <c r="H774" t="s">
        <v>25</v>
      </c>
      <c r="I774" t="s">
        <v>17</v>
      </c>
      <c r="J774">
        <v>2018</v>
      </c>
      <c r="K774">
        <v>11</v>
      </c>
      <c r="L774" s="12">
        <v>-0.61832500608109453</v>
      </c>
      <c r="M774" s="1">
        <v>753917.7104620001</v>
      </c>
      <c r="N774" s="12">
        <v>-2.1065928448808262</v>
      </c>
      <c r="O774" s="13">
        <v>0.12974319819607183</v>
      </c>
      <c r="P774" s="12">
        <v>-0.27331609299179982</v>
      </c>
      <c r="Q774" s="12">
        <v>-0.89164109907289435</v>
      </c>
      <c r="R774" s="2">
        <f>DATE(CURR[[#This Row],[YEAR]],CURR[[#This Row],[MONTH]],1)</f>
        <v>43405</v>
      </c>
      <c r="S774" t="str">
        <f>IF(AND(CURR[[#This Row],[DATE]]&gt;=DATE(2023,6,1),CURR[[#This Row],[DATE]]&lt;=DATE(2024,5,31)),"Y","N")</f>
        <v>N</v>
      </c>
    </row>
    <row r="775" spans="1:19" x14ac:dyDescent="0.25">
      <c r="A775" t="s">
        <v>36</v>
      </c>
      <c r="B775" t="s">
        <v>111</v>
      </c>
      <c r="C775" t="s">
        <v>15</v>
      </c>
      <c r="D775" s="1">
        <v>93999.24424499998</v>
      </c>
      <c r="E775" s="1">
        <v>446542.41506599984</v>
      </c>
      <c r="F775" s="13">
        <v>0</v>
      </c>
      <c r="G775" s="13">
        <v>0.21050462637710848</v>
      </c>
      <c r="H775" t="s">
        <v>26</v>
      </c>
      <c r="I775" t="s">
        <v>17</v>
      </c>
      <c r="J775">
        <v>2018</v>
      </c>
      <c r="K775">
        <v>11</v>
      </c>
      <c r="L775" s="12">
        <v>-1.9322460725052912</v>
      </c>
      <c r="M775" s="1">
        <v>753917.7104620001</v>
      </c>
      <c r="N775" s="12">
        <v>-2.1065928448808262</v>
      </c>
      <c r="O775" s="13">
        <v>0.12468104004002947</v>
      </c>
      <c r="P775" s="12">
        <v>-0.26265218684062591</v>
      </c>
      <c r="Q775" s="12">
        <v>-2.194898259345917</v>
      </c>
      <c r="R775" s="2">
        <f>DATE(CURR[[#This Row],[YEAR]],CURR[[#This Row],[MONTH]],1)</f>
        <v>43405</v>
      </c>
      <c r="S775" t="str">
        <f>IF(AND(CURR[[#This Row],[DATE]]&gt;=DATE(2023,6,1),CURR[[#This Row],[DATE]]&lt;=DATE(2024,5,31)),"Y","N")</f>
        <v>N</v>
      </c>
    </row>
    <row r="776" spans="1:19" x14ac:dyDescent="0.25">
      <c r="A776" t="s">
        <v>36</v>
      </c>
      <c r="B776" t="s">
        <v>111</v>
      </c>
      <c r="C776" t="s">
        <v>18</v>
      </c>
      <c r="D776" s="1">
        <v>451874.85853899986</v>
      </c>
      <c r="E776" s="1">
        <v>1067592.906494</v>
      </c>
      <c r="F776" s="13">
        <v>0</v>
      </c>
      <c r="G776" s="13">
        <v>0.42326513766653567</v>
      </c>
      <c r="H776" t="s">
        <v>16</v>
      </c>
      <c r="I776" t="s">
        <v>17</v>
      </c>
      <c r="J776">
        <v>2018</v>
      </c>
      <c r="K776">
        <v>11</v>
      </c>
      <c r="L776" s="12">
        <v>-1.2732906518534297</v>
      </c>
      <c r="M776" s="1">
        <v>1180853.5264530005</v>
      </c>
      <c r="N776" s="12">
        <v>-3.2995346244801653</v>
      </c>
      <c r="O776" s="13">
        <v>0.3826680010825077</v>
      </c>
      <c r="P776" s="12">
        <v>-1.2626263192523475</v>
      </c>
      <c r="Q776" s="12">
        <v>-2.5359169711057774</v>
      </c>
      <c r="R776" s="2">
        <f>DATE(CURR[[#This Row],[YEAR]],CURR[[#This Row],[MONTH]],1)</f>
        <v>43405</v>
      </c>
      <c r="S776" t="str">
        <f>IF(AND(CURR[[#This Row],[DATE]]&gt;=DATE(2023,6,1),CURR[[#This Row],[DATE]]&lt;=DATE(2024,5,31)),"Y","N")</f>
        <v>N</v>
      </c>
    </row>
    <row r="777" spans="1:19" x14ac:dyDescent="0.25">
      <c r="A777" t="s">
        <v>36</v>
      </c>
      <c r="B777" t="s">
        <v>111</v>
      </c>
      <c r="C777" t="s">
        <v>18</v>
      </c>
      <c r="D777" s="1">
        <v>1180853.5264530005</v>
      </c>
      <c r="E777" s="1">
        <v>4311817.6368630016</v>
      </c>
      <c r="F777" s="13">
        <v>0.2738644409164096</v>
      </c>
      <c r="G777" s="13">
        <v>0</v>
      </c>
      <c r="H777" t="s">
        <v>21</v>
      </c>
      <c r="I777" t="s">
        <v>23</v>
      </c>
      <c r="J777">
        <v>2018</v>
      </c>
      <c r="K777">
        <v>11</v>
      </c>
      <c r="L777" s="12">
        <v>0</v>
      </c>
      <c r="M777" s="1">
        <v>1180853.5264530005</v>
      </c>
      <c r="N777" s="12">
        <v>-3.2995346244801653</v>
      </c>
      <c r="O777" s="13">
        <v>0</v>
      </c>
      <c r="P777" s="12">
        <v>0</v>
      </c>
      <c r="Q777" s="12">
        <v>0</v>
      </c>
      <c r="R777" s="2">
        <f>DATE(CURR[[#This Row],[YEAR]],CURR[[#This Row],[MONTH]],1)</f>
        <v>43405</v>
      </c>
      <c r="S777" t="str">
        <f>IF(AND(CURR[[#This Row],[DATE]]&gt;=DATE(2023,6,1),CURR[[#This Row],[DATE]]&lt;=DATE(2024,5,31)),"Y","N")</f>
        <v>N</v>
      </c>
    </row>
    <row r="778" spans="1:19" x14ac:dyDescent="0.25">
      <c r="A778" t="s">
        <v>36</v>
      </c>
      <c r="B778" t="s">
        <v>111</v>
      </c>
      <c r="C778" t="s">
        <v>18</v>
      </c>
      <c r="D778" s="1">
        <v>1180853.5264530005</v>
      </c>
      <c r="E778" s="1">
        <v>4311817.6368630016</v>
      </c>
      <c r="F778" s="13">
        <v>0.2738644409164096</v>
      </c>
      <c r="G778" s="13">
        <v>0</v>
      </c>
      <c r="H778" t="s">
        <v>21</v>
      </c>
      <c r="I778" t="s">
        <v>22</v>
      </c>
      <c r="J778">
        <v>2018</v>
      </c>
      <c r="K778">
        <v>11</v>
      </c>
      <c r="L778" s="12">
        <v>-3.2995346244801653</v>
      </c>
      <c r="M778" s="1">
        <v>1180853.5264530005</v>
      </c>
      <c r="N778" s="12">
        <v>-3.2995346244801653</v>
      </c>
      <c r="O778" s="13">
        <v>0</v>
      </c>
      <c r="P778" s="12">
        <v>0</v>
      </c>
      <c r="Q778" s="12">
        <v>0</v>
      </c>
      <c r="R778" s="2">
        <f>DATE(CURR[[#This Row],[YEAR]],CURR[[#This Row],[MONTH]],1)</f>
        <v>43405</v>
      </c>
      <c r="S778" t="str">
        <f>IF(AND(CURR[[#This Row],[DATE]]&gt;=DATE(2023,6,1),CURR[[#This Row],[DATE]]&lt;=DATE(2024,5,31)),"Y","N")</f>
        <v>N</v>
      </c>
    </row>
    <row r="779" spans="1:19" x14ac:dyDescent="0.25">
      <c r="A779" t="s">
        <v>36</v>
      </c>
      <c r="B779" t="s">
        <v>111</v>
      </c>
      <c r="C779" t="s">
        <v>18</v>
      </c>
      <c r="D779" s="1">
        <v>386083.15470399981</v>
      </c>
      <c r="E779" s="1">
        <v>1622667.3987139997</v>
      </c>
      <c r="F779" s="13">
        <v>0</v>
      </c>
      <c r="G779" s="13">
        <v>0.2379311712369272</v>
      </c>
      <c r="H779" t="s">
        <v>24</v>
      </c>
      <c r="I779" t="s">
        <v>17</v>
      </c>
      <c r="J779">
        <v>2018</v>
      </c>
      <c r="K779">
        <v>11</v>
      </c>
      <c r="L779" s="12">
        <v>-1.6928026226164452</v>
      </c>
      <c r="M779" s="1">
        <v>1180853.5264530005</v>
      </c>
      <c r="N779" s="12">
        <v>-3.2995346244801653</v>
      </c>
      <c r="O779" s="13">
        <v>0.32695262033361633</v>
      </c>
      <c r="P779" s="12">
        <v>-1.0787914913552847</v>
      </c>
      <c r="Q779" s="12">
        <v>-2.7715941139717302</v>
      </c>
      <c r="R779" s="2">
        <f>DATE(CURR[[#This Row],[YEAR]],CURR[[#This Row],[MONTH]],1)</f>
        <v>43405</v>
      </c>
      <c r="S779" t="str">
        <f>IF(AND(CURR[[#This Row],[DATE]]&gt;=DATE(2023,6,1),CURR[[#This Row],[DATE]]&lt;=DATE(2024,5,31)),"Y","N")</f>
        <v>N</v>
      </c>
    </row>
    <row r="780" spans="1:19" x14ac:dyDescent="0.25">
      <c r="A780" t="s">
        <v>36</v>
      </c>
      <c r="B780" t="s">
        <v>111</v>
      </c>
      <c r="C780" t="s">
        <v>18</v>
      </c>
      <c r="D780" s="1">
        <v>105655.03797399996</v>
      </c>
      <c r="E780" s="1">
        <v>1175014.9165889998</v>
      </c>
      <c r="F780" s="13">
        <v>0</v>
      </c>
      <c r="G780" s="13">
        <v>8.9918039747708414E-2</v>
      </c>
      <c r="H780" t="s">
        <v>25</v>
      </c>
      <c r="I780" t="s">
        <v>17</v>
      </c>
      <c r="J780">
        <v>2018</v>
      </c>
      <c r="K780">
        <v>11</v>
      </c>
      <c r="L780" s="12">
        <v>-0.66788005793127236</v>
      </c>
      <c r="M780" s="1">
        <v>1180853.5264530005</v>
      </c>
      <c r="N780" s="12">
        <v>-3.2995346244801653</v>
      </c>
      <c r="O780" s="13">
        <v>8.947344916804563E-2</v>
      </c>
      <c r="P780" s="12">
        <v>-0.29522074350163258</v>
      </c>
      <c r="Q780" s="12">
        <v>-0.963100801432905</v>
      </c>
      <c r="R780" s="2">
        <f>DATE(CURR[[#This Row],[YEAR]],CURR[[#This Row],[MONTH]],1)</f>
        <v>43405</v>
      </c>
      <c r="S780" t="str">
        <f>IF(AND(CURR[[#This Row],[DATE]]&gt;=DATE(2023,6,1),CURR[[#This Row],[DATE]]&lt;=DATE(2024,5,31)),"Y","N")</f>
        <v>N</v>
      </c>
    </row>
    <row r="781" spans="1:19" x14ac:dyDescent="0.25">
      <c r="A781" t="s">
        <v>36</v>
      </c>
      <c r="B781" t="s">
        <v>111</v>
      </c>
      <c r="C781" t="s">
        <v>18</v>
      </c>
      <c r="D781" s="1">
        <v>237240.47523600011</v>
      </c>
      <c r="E781" s="1">
        <v>446542.41506599984</v>
      </c>
      <c r="F781" s="13">
        <v>0</v>
      </c>
      <c r="G781" s="13">
        <v>0.53128318213833181</v>
      </c>
      <c r="H781" t="s">
        <v>26</v>
      </c>
      <c r="I781" t="s">
        <v>17</v>
      </c>
      <c r="J781">
        <v>2018</v>
      </c>
      <c r="K781">
        <v>11</v>
      </c>
      <c r="L781" s="12">
        <v>-4.8767091713977662</v>
      </c>
      <c r="M781" s="1">
        <v>1180853.5264530005</v>
      </c>
      <c r="N781" s="12">
        <v>-3.2995346244801653</v>
      </c>
      <c r="O781" s="13">
        <v>0.20090592941582971</v>
      </c>
      <c r="P781" s="12">
        <v>-0.66289607037089826</v>
      </c>
      <c r="Q781" s="12">
        <v>-5.5396052417686645</v>
      </c>
      <c r="R781" s="2">
        <f>DATE(CURR[[#This Row],[YEAR]],CURR[[#This Row],[MONTH]],1)</f>
        <v>43405</v>
      </c>
      <c r="S781" t="str">
        <f>IF(AND(CURR[[#This Row],[DATE]]&gt;=DATE(2023,6,1),CURR[[#This Row],[DATE]]&lt;=DATE(2024,5,31)),"Y","N")</f>
        <v>N</v>
      </c>
    </row>
    <row r="782" spans="1:19" x14ac:dyDescent="0.25">
      <c r="A782" t="s">
        <v>36</v>
      </c>
      <c r="B782" t="s">
        <v>111</v>
      </c>
      <c r="C782" t="s">
        <v>19</v>
      </c>
      <c r="D782" s="1">
        <v>279.10585299999991</v>
      </c>
      <c r="E782" s="1">
        <v>1067592.906494</v>
      </c>
      <c r="F782" s="13">
        <v>0</v>
      </c>
      <c r="G782" s="13">
        <v>2.6143472039036867E-4</v>
      </c>
      <c r="H782" t="s">
        <v>16</v>
      </c>
      <c r="I782" t="s">
        <v>17</v>
      </c>
      <c r="J782">
        <v>2018</v>
      </c>
      <c r="K782">
        <v>11</v>
      </c>
      <c r="L782" s="12">
        <v>-7.8646303680514557E-4</v>
      </c>
      <c r="M782" s="1">
        <v>1183554.074179</v>
      </c>
      <c r="N782" s="12">
        <v>-3.3070804805303751</v>
      </c>
      <c r="O782" s="13">
        <v>2.3582011087546484E-4</v>
      </c>
      <c r="P782" s="12">
        <v>-7.7987608559275856E-4</v>
      </c>
      <c r="Q782" s="12">
        <v>-1.5663391223979042E-3</v>
      </c>
      <c r="R782" s="2">
        <f>DATE(CURR[[#This Row],[YEAR]],CURR[[#This Row],[MONTH]],1)</f>
        <v>43405</v>
      </c>
      <c r="S782" t="str">
        <f>IF(AND(CURR[[#This Row],[DATE]]&gt;=DATE(2023,6,1),CURR[[#This Row],[DATE]]&lt;=DATE(2024,5,31)),"Y","N")</f>
        <v>N</v>
      </c>
    </row>
    <row r="783" spans="1:19" x14ac:dyDescent="0.25">
      <c r="A783" t="s">
        <v>36</v>
      </c>
      <c r="B783" t="s">
        <v>111</v>
      </c>
      <c r="C783" t="s">
        <v>19</v>
      </c>
      <c r="D783" s="1">
        <v>1183554.074179</v>
      </c>
      <c r="E783" s="1">
        <v>4311817.6368630016</v>
      </c>
      <c r="F783" s="13">
        <v>0.2744907539828324</v>
      </c>
      <c r="G783" s="13">
        <v>0</v>
      </c>
      <c r="H783" t="s">
        <v>21</v>
      </c>
      <c r="I783" t="s">
        <v>23</v>
      </c>
      <c r="J783">
        <v>2018</v>
      </c>
      <c r="K783">
        <v>11</v>
      </c>
      <c r="L783" s="12">
        <v>0</v>
      </c>
      <c r="M783" s="1">
        <v>1183554.074179</v>
      </c>
      <c r="N783" s="12">
        <v>-3.3070804805303751</v>
      </c>
      <c r="O783" s="13">
        <v>0</v>
      </c>
      <c r="P783" s="12">
        <v>0</v>
      </c>
      <c r="Q783" s="12">
        <v>0</v>
      </c>
      <c r="R783" s="2">
        <f>DATE(CURR[[#This Row],[YEAR]],CURR[[#This Row],[MONTH]],1)</f>
        <v>43405</v>
      </c>
      <c r="S783" t="str">
        <f>IF(AND(CURR[[#This Row],[DATE]]&gt;=DATE(2023,6,1),CURR[[#This Row],[DATE]]&lt;=DATE(2024,5,31)),"Y","N")</f>
        <v>N</v>
      </c>
    </row>
    <row r="784" spans="1:19" x14ac:dyDescent="0.25">
      <c r="A784" t="s">
        <v>36</v>
      </c>
      <c r="B784" t="s">
        <v>111</v>
      </c>
      <c r="C784" t="s">
        <v>19</v>
      </c>
      <c r="D784" s="1">
        <v>1183554.074179</v>
      </c>
      <c r="E784" s="1">
        <v>4311817.6368630016</v>
      </c>
      <c r="F784" s="13">
        <v>0.2744907539828324</v>
      </c>
      <c r="G784" s="13">
        <v>0</v>
      </c>
      <c r="H784" t="s">
        <v>21</v>
      </c>
      <c r="I784" t="s">
        <v>22</v>
      </c>
      <c r="J784">
        <v>2018</v>
      </c>
      <c r="K784">
        <v>11</v>
      </c>
      <c r="L784" s="12">
        <v>-3.3070804805303751</v>
      </c>
      <c r="M784" s="1">
        <v>1183554.074179</v>
      </c>
      <c r="N784" s="12">
        <v>-3.3070804805303751</v>
      </c>
      <c r="O784" s="13">
        <v>0</v>
      </c>
      <c r="P784" s="12">
        <v>0</v>
      </c>
      <c r="Q784" s="12">
        <v>0</v>
      </c>
      <c r="R784" s="2">
        <f>DATE(CURR[[#This Row],[YEAR]],CURR[[#This Row],[MONTH]],1)</f>
        <v>43405</v>
      </c>
      <c r="S784" t="str">
        <f>IF(AND(CURR[[#This Row],[DATE]]&gt;=DATE(2023,6,1),CURR[[#This Row],[DATE]]&lt;=DATE(2024,5,31)),"Y","N")</f>
        <v>N</v>
      </c>
    </row>
    <row r="785" spans="1:19" x14ac:dyDescent="0.25">
      <c r="A785" t="s">
        <v>36</v>
      </c>
      <c r="B785" t="s">
        <v>111</v>
      </c>
      <c r="C785" t="s">
        <v>19</v>
      </c>
      <c r="D785" s="1">
        <v>347581.28748600004</v>
      </c>
      <c r="E785" s="1">
        <v>1622667.3987139997</v>
      </c>
      <c r="F785" s="13">
        <v>0</v>
      </c>
      <c r="G785" s="13">
        <v>0.21420365489654011</v>
      </c>
      <c r="H785" t="s">
        <v>24</v>
      </c>
      <c r="I785" t="s">
        <v>17</v>
      </c>
      <c r="J785">
        <v>2018</v>
      </c>
      <c r="K785">
        <v>11</v>
      </c>
      <c r="L785" s="12">
        <v>-1.5239890885159246</v>
      </c>
      <c r="M785" s="1">
        <v>1183554.074179</v>
      </c>
      <c r="N785" s="12">
        <v>-3.3070804805303751</v>
      </c>
      <c r="O785" s="13">
        <v>0.29367588272391182</v>
      </c>
      <c r="P785" s="12">
        <v>-0.97120977935877639</v>
      </c>
      <c r="Q785" s="12">
        <v>-2.4951988678747012</v>
      </c>
      <c r="R785" s="2">
        <f>DATE(CURR[[#This Row],[YEAR]],CURR[[#This Row],[MONTH]],1)</f>
        <v>43405</v>
      </c>
      <c r="S785" t="str">
        <f>IF(AND(CURR[[#This Row],[DATE]]&gt;=DATE(2023,6,1),CURR[[#This Row],[DATE]]&lt;=DATE(2024,5,31)),"Y","N")</f>
        <v>N</v>
      </c>
    </row>
    <row r="786" spans="1:19" x14ac:dyDescent="0.25">
      <c r="A786" t="s">
        <v>36</v>
      </c>
      <c r="B786" t="s">
        <v>111</v>
      </c>
      <c r="C786" t="s">
        <v>19</v>
      </c>
      <c r="D786" s="1">
        <v>799427.09340399981</v>
      </c>
      <c r="E786" s="1">
        <v>1175014.9165889998</v>
      </c>
      <c r="F786" s="13">
        <v>0</v>
      </c>
      <c r="G786" s="13">
        <v>0.68035484666415158</v>
      </c>
      <c r="H786" t="s">
        <v>25</v>
      </c>
      <c r="I786" t="s">
        <v>17</v>
      </c>
      <c r="J786">
        <v>2018</v>
      </c>
      <c r="K786">
        <v>11</v>
      </c>
      <c r="L786" s="12">
        <v>-5.0534401737272727</v>
      </c>
      <c r="M786" s="1">
        <v>1183554.074179</v>
      </c>
      <c r="N786" s="12">
        <v>-3.3070804805303751</v>
      </c>
      <c r="O786" s="13">
        <v>0.67544619282269902</v>
      </c>
      <c r="P786" s="12">
        <v>-2.2337549199325037</v>
      </c>
      <c r="Q786" s="12">
        <v>-7.2871950936597765</v>
      </c>
      <c r="R786" s="2">
        <f>DATE(CURR[[#This Row],[YEAR]],CURR[[#This Row],[MONTH]],1)</f>
        <v>43405</v>
      </c>
      <c r="S786" t="str">
        <f>IF(AND(CURR[[#This Row],[DATE]]&gt;=DATE(2023,6,1),CURR[[#This Row],[DATE]]&lt;=DATE(2024,5,31)),"Y","N")</f>
        <v>N</v>
      </c>
    </row>
    <row r="787" spans="1:19" x14ac:dyDescent="0.25">
      <c r="A787" t="s">
        <v>36</v>
      </c>
      <c r="B787" t="s">
        <v>111</v>
      </c>
      <c r="C787" t="s">
        <v>19</v>
      </c>
      <c r="D787" s="1">
        <v>36266.587435999987</v>
      </c>
      <c r="E787" s="1">
        <v>446542.41506599984</v>
      </c>
      <c r="F787" s="13">
        <v>0</v>
      </c>
      <c r="G787" s="13">
        <v>8.1216444871512861E-2</v>
      </c>
      <c r="H787" t="s">
        <v>26</v>
      </c>
      <c r="I787" t="s">
        <v>17</v>
      </c>
      <c r="J787">
        <v>2018</v>
      </c>
      <c r="K787">
        <v>11</v>
      </c>
      <c r="L787" s="12">
        <v>-0.74549504838288316</v>
      </c>
      <c r="M787" s="1">
        <v>1183554.074179</v>
      </c>
      <c r="N787" s="12">
        <v>-3.3070804805303751</v>
      </c>
      <c r="O787" s="13">
        <v>3.064210434251359E-2</v>
      </c>
      <c r="P787" s="12">
        <v>-0.10133590515350174</v>
      </c>
      <c r="Q787" s="12">
        <v>-0.84683095353638493</v>
      </c>
      <c r="R787" s="2">
        <f>DATE(CURR[[#This Row],[YEAR]],CURR[[#This Row],[MONTH]],1)</f>
        <v>43405</v>
      </c>
      <c r="S787" t="str">
        <f>IF(AND(CURR[[#This Row],[DATE]]&gt;=DATE(2023,6,1),CURR[[#This Row],[DATE]]&lt;=DATE(2024,5,31)),"Y","N")</f>
        <v>N</v>
      </c>
    </row>
    <row r="788" spans="1:19" x14ac:dyDescent="0.25">
      <c r="A788" t="s">
        <v>36</v>
      </c>
      <c r="B788" t="s">
        <v>111</v>
      </c>
      <c r="C788" t="s">
        <v>20</v>
      </c>
      <c r="D788" s="1">
        <v>370886.10062300006</v>
      </c>
      <c r="E788" s="1">
        <v>1067592.906494</v>
      </c>
      <c r="F788" s="13">
        <v>0</v>
      </c>
      <c r="G788" s="13">
        <v>0.34740405108254108</v>
      </c>
      <c r="H788" t="s">
        <v>16</v>
      </c>
      <c r="I788" t="s">
        <v>17</v>
      </c>
      <c r="J788">
        <v>2018</v>
      </c>
      <c r="K788">
        <v>11</v>
      </c>
      <c r="L788" s="12">
        <v>-1.0450809464206525</v>
      </c>
      <c r="M788" s="1">
        <v>1193492.3257690002</v>
      </c>
      <c r="N788" s="12">
        <v>-3.334849890108631</v>
      </c>
      <c r="O788" s="13">
        <v>0.31075700498034442</v>
      </c>
      <c r="P788" s="12">
        <v>-1.0363279639091889</v>
      </c>
      <c r="Q788" s="12">
        <v>-2.0814089103298414</v>
      </c>
      <c r="R788" s="2">
        <f>DATE(CURR[[#This Row],[YEAR]],CURR[[#This Row],[MONTH]],1)</f>
        <v>43405</v>
      </c>
      <c r="S788" t="str">
        <f>IF(AND(CURR[[#This Row],[DATE]]&gt;=DATE(2023,6,1),CURR[[#This Row],[DATE]]&lt;=DATE(2024,5,31)),"Y","N")</f>
        <v>N</v>
      </c>
    </row>
    <row r="789" spans="1:19" x14ac:dyDescent="0.25">
      <c r="A789" t="s">
        <v>36</v>
      </c>
      <c r="B789" t="s">
        <v>111</v>
      </c>
      <c r="C789" t="s">
        <v>20</v>
      </c>
      <c r="D789" s="1">
        <v>1193492.3257690002</v>
      </c>
      <c r="E789" s="1">
        <v>4311817.6368630016</v>
      </c>
      <c r="F789" s="13">
        <v>0.27679564079090035</v>
      </c>
      <c r="G789" s="13">
        <v>0</v>
      </c>
      <c r="H789" t="s">
        <v>21</v>
      </c>
      <c r="I789" t="s">
        <v>23</v>
      </c>
      <c r="J789">
        <v>2018</v>
      </c>
      <c r="K789">
        <v>11</v>
      </c>
      <c r="L789" s="12">
        <v>0</v>
      </c>
      <c r="M789" s="1">
        <v>1193492.3257690002</v>
      </c>
      <c r="N789" s="12">
        <v>-3.334849890108631</v>
      </c>
      <c r="O789" s="13">
        <v>0</v>
      </c>
      <c r="P789" s="12">
        <v>0</v>
      </c>
      <c r="Q789" s="12">
        <v>0</v>
      </c>
      <c r="R789" s="2">
        <f>DATE(CURR[[#This Row],[YEAR]],CURR[[#This Row],[MONTH]],1)</f>
        <v>43405</v>
      </c>
      <c r="S789" t="str">
        <f>IF(AND(CURR[[#This Row],[DATE]]&gt;=DATE(2023,6,1),CURR[[#This Row],[DATE]]&lt;=DATE(2024,5,31)),"Y","N")</f>
        <v>N</v>
      </c>
    </row>
    <row r="790" spans="1:19" x14ac:dyDescent="0.25">
      <c r="A790" t="s">
        <v>36</v>
      </c>
      <c r="B790" t="s">
        <v>111</v>
      </c>
      <c r="C790" t="s">
        <v>20</v>
      </c>
      <c r="D790" s="1">
        <v>1193492.3257690002</v>
      </c>
      <c r="E790" s="1">
        <v>4311817.6368630016</v>
      </c>
      <c r="F790" s="13">
        <v>0.27679564079090035</v>
      </c>
      <c r="G790" s="13">
        <v>0</v>
      </c>
      <c r="H790" t="s">
        <v>21</v>
      </c>
      <c r="I790" t="s">
        <v>22</v>
      </c>
      <c r="J790">
        <v>2018</v>
      </c>
      <c r="K790">
        <v>11</v>
      </c>
      <c r="L790" s="12">
        <v>-3.334849890108631</v>
      </c>
      <c r="M790" s="1">
        <v>1193492.3257690002</v>
      </c>
      <c r="N790" s="12">
        <v>-3.334849890108631</v>
      </c>
      <c r="O790" s="13">
        <v>0</v>
      </c>
      <c r="P790" s="12">
        <v>0</v>
      </c>
      <c r="Q790" s="12">
        <v>0</v>
      </c>
      <c r="R790" s="2">
        <f>DATE(CURR[[#This Row],[YEAR]],CURR[[#This Row],[MONTH]],1)</f>
        <v>43405</v>
      </c>
      <c r="S790" t="str">
        <f>IF(AND(CURR[[#This Row],[DATE]]&gt;=DATE(2023,6,1),CURR[[#This Row],[DATE]]&lt;=DATE(2024,5,31)),"Y","N")</f>
        <v>N</v>
      </c>
    </row>
    <row r="791" spans="1:19" x14ac:dyDescent="0.25">
      <c r="A791" t="s">
        <v>36</v>
      </c>
      <c r="B791" t="s">
        <v>111</v>
      </c>
      <c r="C791" t="s">
        <v>20</v>
      </c>
      <c r="D791" s="1">
        <v>571453.02671799995</v>
      </c>
      <c r="E791" s="1">
        <v>1622667.3987139997</v>
      </c>
      <c r="F791" s="13">
        <v>0</v>
      </c>
      <c r="G791" s="13">
        <v>0.35216892085888291</v>
      </c>
      <c r="H791" t="s">
        <v>24</v>
      </c>
      <c r="I791" t="s">
        <v>17</v>
      </c>
      <c r="J791">
        <v>2018</v>
      </c>
      <c r="K791">
        <v>11</v>
      </c>
      <c r="L791" s="12">
        <v>-2.5055669239751834</v>
      </c>
      <c r="M791" s="1">
        <v>1193492.3257690002</v>
      </c>
      <c r="N791" s="12">
        <v>-3.334849890108631</v>
      </c>
      <c r="O791" s="13">
        <v>0.47880745806203395</v>
      </c>
      <c r="P791" s="12">
        <v>-1.5967509989013668</v>
      </c>
      <c r="Q791" s="12">
        <v>-4.1023179228765505</v>
      </c>
      <c r="R791" s="2">
        <f>DATE(CURR[[#This Row],[YEAR]],CURR[[#This Row],[MONTH]],1)</f>
        <v>43405</v>
      </c>
      <c r="S791" t="str">
        <f>IF(AND(CURR[[#This Row],[DATE]]&gt;=DATE(2023,6,1),CURR[[#This Row],[DATE]]&lt;=DATE(2024,5,31)),"Y","N")</f>
        <v>N</v>
      </c>
    </row>
    <row r="792" spans="1:19" x14ac:dyDescent="0.25">
      <c r="A792" t="s">
        <v>36</v>
      </c>
      <c r="B792" t="s">
        <v>111</v>
      </c>
      <c r="C792" t="s">
        <v>20</v>
      </c>
      <c r="D792" s="1">
        <v>172117.09027900003</v>
      </c>
      <c r="E792" s="1">
        <v>1175014.9165889998</v>
      </c>
      <c r="F792" s="13">
        <v>0</v>
      </c>
      <c r="G792" s="13">
        <v>0.14648077045578789</v>
      </c>
      <c r="H792" t="s">
        <v>25</v>
      </c>
      <c r="I792" t="s">
        <v>17</v>
      </c>
      <c r="J792">
        <v>2018</v>
      </c>
      <c r="K792">
        <v>11</v>
      </c>
      <c r="L792" s="12">
        <v>-1.0880084322603605</v>
      </c>
      <c r="M792" s="1">
        <v>1193492.3257690002</v>
      </c>
      <c r="N792" s="12">
        <v>-3.334849890108631</v>
      </c>
      <c r="O792" s="13">
        <v>0.14421298450168099</v>
      </c>
      <c r="P792" s="12">
        <v>-0.48092865551766856</v>
      </c>
      <c r="Q792" s="12">
        <v>-1.5689370877780291</v>
      </c>
      <c r="R792" s="2">
        <f>DATE(CURR[[#This Row],[YEAR]],CURR[[#This Row],[MONTH]],1)</f>
        <v>43405</v>
      </c>
      <c r="S792" t="str">
        <f>IF(AND(CURR[[#This Row],[DATE]]&gt;=DATE(2023,6,1),CURR[[#This Row],[DATE]]&lt;=DATE(2024,5,31)),"Y","N")</f>
        <v>N</v>
      </c>
    </row>
    <row r="793" spans="1:19" x14ac:dyDescent="0.25">
      <c r="A793" t="s">
        <v>36</v>
      </c>
      <c r="B793" t="s">
        <v>111</v>
      </c>
      <c r="C793" t="s">
        <v>20</v>
      </c>
      <c r="D793" s="1">
        <v>79036.108149000022</v>
      </c>
      <c r="E793" s="1">
        <v>446542.41506599984</v>
      </c>
      <c r="F793" s="13">
        <v>0</v>
      </c>
      <c r="G793" s="13">
        <v>0.17699574661304757</v>
      </c>
      <c r="H793" t="s">
        <v>26</v>
      </c>
      <c r="I793" t="s">
        <v>17</v>
      </c>
      <c r="J793">
        <v>2018</v>
      </c>
      <c r="K793">
        <v>11</v>
      </c>
      <c r="L793" s="12">
        <v>-1.6246642277140657</v>
      </c>
      <c r="M793" s="1">
        <v>1193492.3257690002</v>
      </c>
      <c r="N793" s="12">
        <v>-3.334849890108631</v>
      </c>
      <c r="O793" s="13">
        <v>6.6222552455940484E-2</v>
      </c>
      <c r="P793" s="12">
        <v>-0.22084227178040616</v>
      </c>
      <c r="Q793" s="12">
        <v>-1.8455064994944719</v>
      </c>
      <c r="R793" s="2">
        <f>DATE(CURR[[#This Row],[YEAR]],CURR[[#This Row],[MONTH]],1)</f>
        <v>43405</v>
      </c>
      <c r="S793" t="str">
        <f>IF(AND(CURR[[#This Row],[DATE]]&gt;=DATE(2023,6,1),CURR[[#This Row],[DATE]]&lt;=DATE(2024,5,31)),"Y","N")</f>
        <v>N</v>
      </c>
    </row>
    <row r="794" spans="1:19" x14ac:dyDescent="0.25">
      <c r="A794" t="s">
        <v>37</v>
      </c>
      <c r="B794" t="s">
        <v>14</v>
      </c>
      <c r="C794" t="s">
        <v>15</v>
      </c>
      <c r="D794" s="1">
        <v>2702.9823200000001</v>
      </c>
      <c r="E794" s="1">
        <v>11985.558263999999</v>
      </c>
      <c r="F794" s="13">
        <v>0</v>
      </c>
      <c r="G794" s="13">
        <v>0.22551993494693676</v>
      </c>
      <c r="H794" t="s">
        <v>16</v>
      </c>
      <c r="I794" t="s">
        <v>17</v>
      </c>
      <c r="J794">
        <v>2018</v>
      </c>
      <c r="K794">
        <v>12</v>
      </c>
      <c r="L794" s="12">
        <v>-0.60955419002112599</v>
      </c>
      <c r="M794" s="1">
        <v>8603.2847199999997</v>
      </c>
      <c r="N794" s="12">
        <v>-1.5391821381936839</v>
      </c>
      <c r="O794" s="13">
        <v>0.31418027043977687</v>
      </c>
      <c r="P794" s="12">
        <v>-0.48358066043376563</v>
      </c>
      <c r="Q794" s="12">
        <v>-1.0931348504548917</v>
      </c>
      <c r="R794" s="2">
        <f>DATE(CURR[[#This Row],[YEAR]],CURR[[#This Row],[MONTH]],1)</f>
        <v>43435</v>
      </c>
      <c r="S794" t="str">
        <f>IF(AND(CURR[[#This Row],[DATE]]&gt;=DATE(2023,6,1),CURR[[#This Row],[DATE]]&lt;=DATE(2024,5,31)),"Y","N")</f>
        <v>N</v>
      </c>
    </row>
    <row r="795" spans="1:19" x14ac:dyDescent="0.25">
      <c r="A795" t="s">
        <v>37</v>
      </c>
      <c r="B795" t="s">
        <v>14</v>
      </c>
      <c r="C795" t="s">
        <v>15</v>
      </c>
      <c r="D795" s="1">
        <v>8603.2847199999997</v>
      </c>
      <c r="E795" s="1">
        <v>52588.162572000001</v>
      </c>
      <c r="F795" s="13">
        <v>0.16359736296587638</v>
      </c>
      <c r="G795" s="13">
        <v>0</v>
      </c>
      <c r="H795" t="s">
        <v>21</v>
      </c>
      <c r="I795" t="s">
        <v>22</v>
      </c>
      <c r="J795">
        <v>2018</v>
      </c>
      <c r="K795">
        <v>12</v>
      </c>
      <c r="L795" s="12">
        <v>-1.5391821381936839</v>
      </c>
      <c r="M795" s="1">
        <v>8603.2847199999997</v>
      </c>
      <c r="N795" s="12">
        <v>-1.5391821381936839</v>
      </c>
      <c r="O795" s="13">
        <v>0</v>
      </c>
      <c r="P795" s="12">
        <v>0</v>
      </c>
      <c r="Q795" s="12">
        <v>0</v>
      </c>
      <c r="R795" s="2">
        <f>DATE(CURR[[#This Row],[YEAR]],CURR[[#This Row],[MONTH]],1)</f>
        <v>43435</v>
      </c>
      <c r="S795" t="str">
        <f>IF(AND(CURR[[#This Row],[DATE]]&gt;=DATE(2023,6,1),CURR[[#This Row],[DATE]]&lt;=DATE(2024,5,31)),"Y","N")</f>
        <v>N</v>
      </c>
    </row>
    <row r="796" spans="1:19" x14ac:dyDescent="0.25">
      <c r="A796" t="s">
        <v>37</v>
      </c>
      <c r="B796" t="s">
        <v>14</v>
      </c>
      <c r="C796" t="s">
        <v>15</v>
      </c>
      <c r="D796" s="1">
        <v>8603.2847199999997</v>
      </c>
      <c r="E796" s="1">
        <v>52588.162572000001</v>
      </c>
      <c r="F796" s="13">
        <v>0.16359736296587638</v>
      </c>
      <c r="G796" s="13">
        <v>0</v>
      </c>
      <c r="H796" t="s">
        <v>21</v>
      </c>
      <c r="I796" t="s">
        <v>23</v>
      </c>
      <c r="J796">
        <v>2018</v>
      </c>
      <c r="K796">
        <v>12</v>
      </c>
      <c r="L796" s="12">
        <v>0</v>
      </c>
      <c r="M796" s="1">
        <v>8603.2847199999997</v>
      </c>
      <c r="N796" s="12">
        <v>-1.5391821381936839</v>
      </c>
      <c r="O796" s="13">
        <v>0</v>
      </c>
      <c r="P796" s="12">
        <v>0</v>
      </c>
      <c r="Q796" s="12">
        <v>0</v>
      </c>
      <c r="R796" s="2">
        <f>DATE(CURR[[#This Row],[YEAR]],CURR[[#This Row],[MONTH]],1)</f>
        <v>43435</v>
      </c>
      <c r="S796" t="str">
        <f>IF(AND(CURR[[#This Row],[DATE]]&gt;=DATE(2023,6,1),CURR[[#This Row],[DATE]]&lt;=DATE(2024,5,31)),"Y","N")</f>
        <v>N</v>
      </c>
    </row>
    <row r="797" spans="1:19" x14ac:dyDescent="0.25">
      <c r="A797" t="s">
        <v>37</v>
      </c>
      <c r="B797" t="s">
        <v>14</v>
      </c>
      <c r="C797" t="s">
        <v>15</v>
      </c>
      <c r="D797" s="1">
        <v>3756.0651720000001</v>
      </c>
      <c r="E797" s="1">
        <v>20232.884588000001</v>
      </c>
      <c r="F797" s="13">
        <v>0</v>
      </c>
      <c r="G797" s="13">
        <v>0.18564160516329437</v>
      </c>
      <c r="H797" t="s">
        <v>24</v>
      </c>
      <c r="I797" t="s">
        <v>17</v>
      </c>
      <c r="J797">
        <v>2018</v>
      </c>
      <c r="K797">
        <v>12</v>
      </c>
      <c r="L797" s="12">
        <v>-1.2118179541126146</v>
      </c>
      <c r="M797" s="1">
        <v>8603.2847199999997</v>
      </c>
      <c r="N797" s="12">
        <v>-1.5391821381936839</v>
      </c>
      <c r="O797" s="13">
        <v>0.43658501307858616</v>
      </c>
      <c r="P797" s="12">
        <v>-0.6719838539336157</v>
      </c>
      <c r="Q797" s="12">
        <v>-1.8838018080462304</v>
      </c>
      <c r="R797" s="2">
        <f>DATE(CURR[[#This Row],[YEAR]],CURR[[#This Row],[MONTH]],1)</f>
        <v>43435</v>
      </c>
      <c r="S797" t="str">
        <f>IF(AND(CURR[[#This Row],[DATE]]&gt;=DATE(2023,6,1),CURR[[#This Row],[DATE]]&lt;=DATE(2024,5,31)),"Y","N")</f>
        <v>N</v>
      </c>
    </row>
    <row r="798" spans="1:19" x14ac:dyDescent="0.25">
      <c r="A798" t="s">
        <v>37</v>
      </c>
      <c r="B798" t="s">
        <v>14</v>
      </c>
      <c r="C798" t="s">
        <v>15</v>
      </c>
      <c r="D798" s="1">
        <v>1041.8768560000003</v>
      </c>
      <c r="E798" s="1">
        <v>14873.467016000001</v>
      </c>
      <c r="F798" s="13">
        <v>0</v>
      </c>
      <c r="G798" s="13">
        <v>7.0049360709188421E-2</v>
      </c>
      <c r="H798" t="s">
        <v>25</v>
      </c>
      <c r="I798" t="s">
        <v>17</v>
      </c>
      <c r="J798">
        <v>2018</v>
      </c>
      <c r="K798">
        <v>12</v>
      </c>
      <c r="L798" s="12">
        <v>-0.44676331419373289</v>
      </c>
      <c r="M798" s="1">
        <v>8603.2847199999997</v>
      </c>
      <c r="N798" s="12">
        <v>-1.5391821381936839</v>
      </c>
      <c r="O798" s="13">
        <v>0.12110221734007663</v>
      </c>
      <c r="P798" s="12">
        <v>-0.18639836982549537</v>
      </c>
      <c r="Q798" s="12">
        <v>-0.63316168401922823</v>
      </c>
      <c r="R798" s="2">
        <f>DATE(CURR[[#This Row],[YEAR]],CURR[[#This Row],[MONTH]],1)</f>
        <v>43435</v>
      </c>
      <c r="S798" t="str">
        <f>IF(AND(CURR[[#This Row],[DATE]]&gt;=DATE(2023,6,1),CURR[[#This Row],[DATE]]&lt;=DATE(2024,5,31)),"Y","N")</f>
        <v>N</v>
      </c>
    </row>
    <row r="799" spans="1:19" x14ac:dyDescent="0.25">
      <c r="A799" t="s">
        <v>37</v>
      </c>
      <c r="B799" t="s">
        <v>14</v>
      </c>
      <c r="C799" t="s">
        <v>15</v>
      </c>
      <c r="D799" s="1">
        <v>1102.3603719999992</v>
      </c>
      <c r="E799" s="1">
        <v>5496.2527039999995</v>
      </c>
      <c r="F799" s="13">
        <v>0</v>
      </c>
      <c r="G799" s="13">
        <v>0.20056580935547888</v>
      </c>
      <c r="H799" t="s">
        <v>26</v>
      </c>
      <c r="I799" t="s">
        <v>17</v>
      </c>
      <c r="J799">
        <v>2018</v>
      </c>
      <c r="K799">
        <v>12</v>
      </c>
      <c r="L799" s="12">
        <v>-1.681439517602187</v>
      </c>
      <c r="M799" s="1">
        <v>8603.2847199999997</v>
      </c>
      <c r="N799" s="12">
        <v>-1.5391821381936839</v>
      </c>
      <c r="O799" s="13">
        <v>0.12813249914156036</v>
      </c>
      <c r="P799" s="12">
        <v>-0.19721925400080723</v>
      </c>
      <c r="Q799" s="12">
        <v>-1.8786587716029943</v>
      </c>
      <c r="R799" s="2">
        <f>DATE(CURR[[#This Row],[YEAR]],CURR[[#This Row],[MONTH]],1)</f>
        <v>43435</v>
      </c>
      <c r="S799" t="str">
        <f>IF(AND(CURR[[#This Row],[DATE]]&gt;=DATE(2023,6,1),CURR[[#This Row],[DATE]]&lt;=DATE(2024,5,31)),"Y","N")</f>
        <v>N</v>
      </c>
    </row>
    <row r="800" spans="1:19" x14ac:dyDescent="0.25">
      <c r="A800" t="s">
        <v>37</v>
      </c>
      <c r="B800" t="s">
        <v>14</v>
      </c>
      <c r="C800" t="s">
        <v>18</v>
      </c>
      <c r="D800" s="1">
        <v>5133.721544</v>
      </c>
      <c r="E800" s="1">
        <v>11985.558263999999</v>
      </c>
      <c r="F800" s="13">
        <v>0</v>
      </c>
      <c r="G800" s="13">
        <v>0.42832560911407208</v>
      </c>
      <c r="H800" t="s">
        <v>16</v>
      </c>
      <c r="I800" t="s">
        <v>17</v>
      </c>
      <c r="J800">
        <v>2018</v>
      </c>
      <c r="K800">
        <v>12</v>
      </c>
      <c r="L800" s="12">
        <v>-1.1577143714158384</v>
      </c>
      <c r="M800" s="1">
        <v>13231.427044</v>
      </c>
      <c r="N800" s="12">
        <v>-2.3671861192265244</v>
      </c>
      <c r="O800" s="13">
        <v>0.38799454714357262</v>
      </c>
      <c r="P800" s="12">
        <v>-0.91845530633384642</v>
      </c>
      <c r="Q800" s="12">
        <v>-2.076169677749685</v>
      </c>
      <c r="R800" s="2">
        <f>DATE(CURR[[#This Row],[YEAR]],CURR[[#This Row],[MONTH]],1)</f>
        <v>43435</v>
      </c>
      <c r="S800" t="str">
        <f>IF(AND(CURR[[#This Row],[DATE]]&gt;=DATE(2023,6,1),CURR[[#This Row],[DATE]]&lt;=DATE(2024,5,31)),"Y","N")</f>
        <v>N</v>
      </c>
    </row>
    <row r="801" spans="1:19" x14ac:dyDescent="0.25">
      <c r="A801" t="s">
        <v>37</v>
      </c>
      <c r="B801" t="s">
        <v>14</v>
      </c>
      <c r="C801" t="s">
        <v>18</v>
      </c>
      <c r="D801" s="1">
        <v>13231.427044</v>
      </c>
      <c r="E801" s="1">
        <v>52588.162572000001</v>
      </c>
      <c r="F801" s="13">
        <v>0.25160466532528997</v>
      </c>
      <c r="G801" s="13">
        <v>0</v>
      </c>
      <c r="H801" t="s">
        <v>21</v>
      </c>
      <c r="I801" t="s">
        <v>23</v>
      </c>
      <c r="J801">
        <v>2018</v>
      </c>
      <c r="K801">
        <v>12</v>
      </c>
      <c r="L801" s="12">
        <v>0</v>
      </c>
      <c r="M801" s="1">
        <v>13231.427044</v>
      </c>
      <c r="N801" s="12">
        <v>-2.3671861192265244</v>
      </c>
      <c r="O801" s="13">
        <v>0</v>
      </c>
      <c r="P801" s="12">
        <v>0</v>
      </c>
      <c r="Q801" s="12">
        <v>0</v>
      </c>
      <c r="R801" s="2">
        <f>DATE(CURR[[#This Row],[YEAR]],CURR[[#This Row],[MONTH]],1)</f>
        <v>43435</v>
      </c>
      <c r="S801" t="str">
        <f>IF(AND(CURR[[#This Row],[DATE]]&gt;=DATE(2023,6,1),CURR[[#This Row],[DATE]]&lt;=DATE(2024,5,31)),"Y","N")</f>
        <v>N</v>
      </c>
    </row>
    <row r="802" spans="1:19" x14ac:dyDescent="0.25">
      <c r="A802" t="s">
        <v>37</v>
      </c>
      <c r="B802" t="s">
        <v>14</v>
      </c>
      <c r="C802" t="s">
        <v>18</v>
      </c>
      <c r="D802" s="1">
        <v>13231.427044</v>
      </c>
      <c r="E802" s="1">
        <v>52588.162572000001</v>
      </c>
      <c r="F802" s="13">
        <v>0.25160466532528997</v>
      </c>
      <c r="G802" s="13">
        <v>0</v>
      </c>
      <c r="H802" t="s">
        <v>21</v>
      </c>
      <c r="I802" t="s">
        <v>22</v>
      </c>
      <c r="J802">
        <v>2018</v>
      </c>
      <c r="K802">
        <v>12</v>
      </c>
      <c r="L802" s="12">
        <v>-2.3671861192265244</v>
      </c>
      <c r="M802" s="1">
        <v>13231.427044</v>
      </c>
      <c r="N802" s="12">
        <v>-2.3671861192265244</v>
      </c>
      <c r="O802" s="13">
        <v>0</v>
      </c>
      <c r="P802" s="12">
        <v>0</v>
      </c>
      <c r="Q802" s="12">
        <v>0</v>
      </c>
      <c r="R802" s="2">
        <f>DATE(CURR[[#This Row],[YEAR]],CURR[[#This Row],[MONTH]],1)</f>
        <v>43435</v>
      </c>
      <c r="S802" t="str">
        <f>IF(AND(CURR[[#This Row],[DATE]]&gt;=DATE(2023,6,1),CURR[[#This Row],[DATE]]&lt;=DATE(2024,5,31)),"Y","N")</f>
        <v>N</v>
      </c>
    </row>
    <row r="803" spans="1:19" x14ac:dyDescent="0.25">
      <c r="A803" t="s">
        <v>37</v>
      </c>
      <c r="B803" t="s">
        <v>14</v>
      </c>
      <c r="C803" t="s">
        <v>18</v>
      </c>
      <c r="D803" s="1">
        <v>4096.3961800000006</v>
      </c>
      <c r="E803" s="1">
        <v>20232.884588000001</v>
      </c>
      <c r="F803" s="13">
        <v>0</v>
      </c>
      <c r="G803" s="13">
        <v>0.20246229163139437</v>
      </c>
      <c r="H803" t="s">
        <v>24</v>
      </c>
      <c r="I803" t="s">
        <v>17</v>
      </c>
      <c r="J803">
        <v>2018</v>
      </c>
      <c r="K803">
        <v>12</v>
      </c>
      <c r="L803" s="12">
        <v>-1.3216188246912375</v>
      </c>
      <c r="M803" s="1">
        <v>13231.427044</v>
      </c>
      <c r="N803" s="12">
        <v>-2.3671861192265244</v>
      </c>
      <c r="O803" s="13">
        <v>0.3095959465579774</v>
      </c>
      <c r="P803" s="12">
        <v>-0.73287122726084097</v>
      </c>
      <c r="Q803" s="12">
        <v>-2.0544900519520786</v>
      </c>
      <c r="R803" s="2">
        <f>DATE(CURR[[#This Row],[YEAR]],CURR[[#This Row],[MONTH]],1)</f>
        <v>43435</v>
      </c>
      <c r="S803" t="str">
        <f>IF(AND(CURR[[#This Row],[DATE]]&gt;=DATE(2023,6,1),CURR[[#This Row],[DATE]]&lt;=DATE(2024,5,31)),"Y","N")</f>
        <v>N</v>
      </c>
    </row>
    <row r="804" spans="1:19" x14ac:dyDescent="0.25">
      <c r="A804" t="s">
        <v>37</v>
      </c>
      <c r="B804" t="s">
        <v>14</v>
      </c>
      <c r="C804" t="s">
        <v>18</v>
      </c>
      <c r="D804" s="1">
        <v>1238.4483919999998</v>
      </c>
      <c r="E804" s="1">
        <v>14873.467016000001</v>
      </c>
      <c r="F804" s="13">
        <v>0</v>
      </c>
      <c r="G804" s="13">
        <v>8.3265615923156983E-2</v>
      </c>
      <c r="H804" t="s">
        <v>25</v>
      </c>
      <c r="I804" t="s">
        <v>17</v>
      </c>
      <c r="J804">
        <v>2018</v>
      </c>
      <c r="K804">
        <v>12</v>
      </c>
      <c r="L804" s="12">
        <v>-0.53105441864985514</v>
      </c>
      <c r="M804" s="1">
        <v>13231.427044</v>
      </c>
      <c r="N804" s="12">
        <v>-2.3671861192265244</v>
      </c>
      <c r="O804" s="13">
        <v>9.3599003938248201E-2</v>
      </c>
      <c r="P804" s="12">
        <v>-0.22156626289604994</v>
      </c>
      <c r="Q804" s="12">
        <v>-0.75262068154590511</v>
      </c>
      <c r="R804" s="2">
        <f>DATE(CURR[[#This Row],[YEAR]],CURR[[#This Row],[MONTH]],1)</f>
        <v>43435</v>
      </c>
      <c r="S804" t="str">
        <f>IF(AND(CURR[[#This Row],[DATE]]&gt;=DATE(2023,6,1),CURR[[#This Row],[DATE]]&lt;=DATE(2024,5,31)),"Y","N")</f>
        <v>N</v>
      </c>
    </row>
    <row r="805" spans="1:19" x14ac:dyDescent="0.25">
      <c r="A805" t="s">
        <v>37</v>
      </c>
      <c r="B805" t="s">
        <v>14</v>
      </c>
      <c r="C805" t="s">
        <v>18</v>
      </c>
      <c r="D805" s="1">
        <v>2762.8609280000001</v>
      </c>
      <c r="E805" s="1">
        <v>5496.2527039999995</v>
      </c>
      <c r="F805" s="13">
        <v>0</v>
      </c>
      <c r="G805" s="13">
        <v>0.50268084034587368</v>
      </c>
      <c r="H805" t="s">
        <v>26</v>
      </c>
      <c r="I805" t="s">
        <v>17</v>
      </c>
      <c r="J805">
        <v>2018</v>
      </c>
      <c r="K805">
        <v>12</v>
      </c>
      <c r="L805" s="12">
        <v>-4.214214937307502</v>
      </c>
      <c r="M805" s="1">
        <v>13231.427044</v>
      </c>
      <c r="N805" s="12">
        <v>-2.3671861192265244</v>
      </c>
      <c r="O805" s="13">
        <v>0.20881050236020182</v>
      </c>
      <c r="P805" s="12">
        <v>-0.49429332273578719</v>
      </c>
      <c r="Q805" s="12">
        <v>-4.7085082600432893</v>
      </c>
      <c r="R805" s="2">
        <f>DATE(CURR[[#This Row],[YEAR]],CURR[[#This Row],[MONTH]],1)</f>
        <v>43435</v>
      </c>
      <c r="S805" t="str">
        <f>IF(AND(CURR[[#This Row],[DATE]]&gt;=DATE(2023,6,1),CURR[[#This Row],[DATE]]&lt;=DATE(2024,5,31)),"Y","N")</f>
        <v>N</v>
      </c>
    </row>
    <row r="806" spans="1:19" x14ac:dyDescent="0.25">
      <c r="A806" t="s">
        <v>37</v>
      </c>
      <c r="B806" t="s">
        <v>14</v>
      </c>
      <c r="C806" t="s">
        <v>19</v>
      </c>
      <c r="D806" s="1">
        <v>1.3843160000000001</v>
      </c>
      <c r="E806" s="1">
        <v>11985.558263999999</v>
      </c>
      <c r="F806" s="13">
        <v>0</v>
      </c>
      <c r="G806" s="13">
        <v>1.1549866677115508E-4</v>
      </c>
      <c r="H806" t="s">
        <v>16</v>
      </c>
      <c r="I806" t="s">
        <v>17</v>
      </c>
      <c r="J806">
        <v>2018</v>
      </c>
      <c r="K806">
        <v>12</v>
      </c>
      <c r="L806" s="12">
        <v>-3.1217948111228672E-4</v>
      </c>
      <c r="M806" s="1">
        <v>15146.878468000001</v>
      </c>
      <c r="N806" s="12">
        <v>-2.709872513359771</v>
      </c>
      <c r="O806" s="13">
        <v>9.1392824133670211E-5</v>
      </c>
      <c r="P806" s="12">
        <v>-2.4766290203815641E-4</v>
      </c>
      <c r="Q806" s="12">
        <v>-5.5984238315044308E-4</v>
      </c>
      <c r="R806" s="2">
        <f>DATE(CURR[[#This Row],[YEAR]],CURR[[#This Row],[MONTH]],1)</f>
        <v>43435</v>
      </c>
      <c r="S806" t="str">
        <f>IF(AND(CURR[[#This Row],[DATE]]&gt;=DATE(2023,6,1),CURR[[#This Row],[DATE]]&lt;=DATE(2024,5,31)),"Y","N")</f>
        <v>N</v>
      </c>
    </row>
    <row r="807" spans="1:19" x14ac:dyDescent="0.25">
      <c r="A807" t="s">
        <v>37</v>
      </c>
      <c r="B807" t="s">
        <v>14</v>
      </c>
      <c r="C807" t="s">
        <v>19</v>
      </c>
      <c r="D807" s="1">
        <v>15146.878468000001</v>
      </c>
      <c r="E807" s="1">
        <v>52588.162572000001</v>
      </c>
      <c r="F807" s="13">
        <v>0.28802828863362478</v>
      </c>
      <c r="G807" s="13">
        <v>0</v>
      </c>
      <c r="H807" t="s">
        <v>21</v>
      </c>
      <c r="I807" t="s">
        <v>23</v>
      </c>
      <c r="J807">
        <v>2018</v>
      </c>
      <c r="K807">
        <v>12</v>
      </c>
      <c r="L807" s="12">
        <v>0</v>
      </c>
      <c r="M807" s="1">
        <v>15146.878468000001</v>
      </c>
      <c r="N807" s="12">
        <v>-2.709872513359771</v>
      </c>
      <c r="O807" s="13">
        <v>0</v>
      </c>
      <c r="P807" s="12">
        <v>0</v>
      </c>
      <c r="Q807" s="12">
        <v>0</v>
      </c>
      <c r="R807" s="2">
        <f>DATE(CURR[[#This Row],[YEAR]],CURR[[#This Row],[MONTH]],1)</f>
        <v>43435</v>
      </c>
      <c r="S807" t="str">
        <f>IF(AND(CURR[[#This Row],[DATE]]&gt;=DATE(2023,6,1),CURR[[#This Row],[DATE]]&lt;=DATE(2024,5,31)),"Y","N")</f>
        <v>N</v>
      </c>
    </row>
    <row r="808" spans="1:19" x14ac:dyDescent="0.25">
      <c r="A808" t="s">
        <v>37</v>
      </c>
      <c r="B808" t="s">
        <v>14</v>
      </c>
      <c r="C808" t="s">
        <v>19</v>
      </c>
      <c r="D808" s="1">
        <v>15146.878468000001</v>
      </c>
      <c r="E808" s="1">
        <v>52588.162572000001</v>
      </c>
      <c r="F808" s="13">
        <v>0.28802828863362478</v>
      </c>
      <c r="G808" s="13">
        <v>0</v>
      </c>
      <c r="H808" t="s">
        <v>21</v>
      </c>
      <c r="I808" t="s">
        <v>22</v>
      </c>
      <c r="J808">
        <v>2018</v>
      </c>
      <c r="K808">
        <v>12</v>
      </c>
      <c r="L808" s="12">
        <v>-2.709872513359771</v>
      </c>
      <c r="M808" s="1">
        <v>15146.878468000001</v>
      </c>
      <c r="N808" s="12">
        <v>-2.709872513359771</v>
      </c>
      <c r="O808" s="13">
        <v>0</v>
      </c>
      <c r="P808" s="12">
        <v>0</v>
      </c>
      <c r="Q808" s="12">
        <v>0</v>
      </c>
      <c r="R808" s="2">
        <f>DATE(CURR[[#This Row],[YEAR]],CURR[[#This Row],[MONTH]],1)</f>
        <v>43435</v>
      </c>
      <c r="S808" t="str">
        <f>IF(AND(CURR[[#This Row],[DATE]]&gt;=DATE(2023,6,1),CURR[[#This Row],[DATE]]&lt;=DATE(2024,5,31)),"Y","N")</f>
        <v>N</v>
      </c>
    </row>
    <row r="809" spans="1:19" x14ac:dyDescent="0.25">
      <c r="A809" t="s">
        <v>37</v>
      </c>
      <c r="B809" t="s">
        <v>14</v>
      </c>
      <c r="C809" t="s">
        <v>19</v>
      </c>
      <c r="D809" s="1">
        <v>4516.6970000000001</v>
      </c>
      <c r="E809" s="1">
        <v>20232.884588000001</v>
      </c>
      <c r="F809" s="13">
        <v>0</v>
      </c>
      <c r="G809" s="13">
        <v>0.22323544526512176</v>
      </c>
      <c r="H809" t="s">
        <v>24</v>
      </c>
      <c r="I809" t="s">
        <v>17</v>
      </c>
      <c r="J809">
        <v>2018</v>
      </c>
      <c r="K809">
        <v>12</v>
      </c>
      <c r="L809" s="12">
        <v>-1.4572203269231729</v>
      </c>
      <c r="M809" s="1">
        <v>15146.878468000001</v>
      </c>
      <c r="N809" s="12">
        <v>-2.709872513359771</v>
      </c>
      <c r="O809" s="13">
        <v>0.29819325543161807</v>
      </c>
      <c r="P809" s="12">
        <v>-0.80806570656341103</v>
      </c>
      <c r="Q809" s="12">
        <v>-2.2652860334865839</v>
      </c>
      <c r="R809" s="2">
        <f>DATE(CURR[[#This Row],[YEAR]],CURR[[#This Row],[MONTH]],1)</f>
        <v>43435</v>
      </c>
      <c r="S809" t="str">
        <f>IF(AND(CURR[[#This Row],[DATE]]&gt;=DATE(2023,6,1),CURR[[#This Row],[DATE]]&lt;=DATE(2024,5,31)),"Y","N")</f>
        <v>N</v>
      </c>
    </row>
    <row r="810" spans="1:19" x14ac:dyDescent="0.25">
      <c r="A810" t="s">
        <v>37</v>
      </c>
      <c r="B810" t="s">
        <v>14</v>
      </c>
      <c r="C810" t="s">
        <v>19</v>
      </c>
      <c r="D810" s="1">
        <v>10178.386192</v>
      </c>
      <c r="E810" s="1">
        <v>14873.467016000001</v>
      </c>
      <c r="F810" s="13">
        <v>0</v>
      </c>
      <c r="G810" s="13">
        <v>0.68433178229734137</v>
      </c>
      <c r="H810" t="s">
        <v>25</v>
      </c>
      <c r="I810" t="s">
        <v>17</v>
      </c>
      <c r="J810">
        <v>2018</v>
      </c>
      <c r="K810">
        <v>12</v>
      </c>
      <c r="L810" s="12">
        <v>-4.3645556786239297</v>
      </c>
      <c r="M810" s="1">
        <v>15146.878468000001</v>
      </c>
      <c r="N810" s="12">
        <v>-2.709872513359771</v>
      </c>
      <c r="O810" s="13">
        <v>0.67197912847213581</v>
      </c>
      <c r="P810" s="12">
        <v>-1.8209777697980951</v>
      </c>
      <c r="Q810" s="12">
        <v>-6.1855334484220243</v>
      </c>
      <c r="R810" s="2">
        <f>DATE(CURR[[#This Row],[YEAR]],CURR[[#This Row],[MONTH]],1)</f>
        <v>43435</v>
      </c>
      <c r="S810" t="str">
        <f>IF(AND(CURR[[#This Row],[DATE]]&gt;=DATE(2023,6,1),CURR[[#This Row],[DATE]]&lt;=DATE(2024,5,31)),"Y","N")</f>
        <v>N</v>
      </c>
    </row>
    <row r="811" spans="1:19" x14ac:dyDescent="0.25">
      <c r="A811" t="s">
        <v>37</v>
      </c>
      <c r="B811" t="s">
        <v>14</v>
      </c>
      <c r="C811" t="s">
        <v>19</v>
      </c>
      <c r="D811" s="1">
        <v>450.41095999999999</v>
      </c>
      <c r="E811" s="1">
        <v>5496.2527039999995</v>
      </c>
      <c r="F811" s="13">
        <v>0</v>
      </c>
      <c r="G811" s="13">
        <v>8.1948735667158309E-2</v>
      </c>
      <c r="H811" t="s">
        <v>26</v>
      </c>
      <c r="I811" t="s">
        <v>17</v>
      </c>
      <c r="J811">
        <v>2018</v>
      </c>
      <c r="K811">
        <v>12</v>
      </c>
      <c r="L811" s="12">
        <v>-0.68701561353399121</v>
      </c>
      <c r="M811" s="1">
        <v>15146.878468000001</v>
      </c>
      <c r="N811" s="12">
        <v>-2.709872513359771</v>
      </c>
      <c r="O811" s="13">
        <v>2.9736223272112408E-2</v>
      </c>
      <c r="P811" s="12">
        <v>-8.0581374096226566E-2</v>
      </c>
      <c r="Q811" s="12">
        <v>-0.76759698763021778</v>
      </c>
      <c r="R811" s="2">
        <f>DATE(CURR[[#This Row],[YEAR]],CURR[[#This Row],[MONTH]],1)</f>
        <v>43435</v>
      </c>
      <c r="S811" t="str">
        <f>IF(AND(CURR[[#This Row],[DATE]]&gt;=DATE(2023,6,1),CURR[[#This Row],[DATE]]&lt;=DATE(2024,5,31)),"Y","N")</f>
        <v>N</v>
      </c>
    </row>
    <row r="812" spans="1:19" x14ac:dyDescent="0.25">
      <c r="A812" t="s">
        <v>37</v>
      </c>
      <c r="B812" t="s">
        <v>14</v>
      </c>
      <c r="C812" t="s">
        <v>20</v>
      </c>
      <c r="D812" s="1">
        <v>4147.4700839999996</v>
      </c>
      <c r="E812" s="1">
        <v>11985.558263999999</v>
      </c>
      <c r="F812" s="13">
        <v>0</v>
      </c>
      <c r="G812" s="13">
        <v>0.34603895727222006</v>
      </c>
      <c r="H812" t="s">
        <v>16</v>
      </c>
      <c r="I812" t="s">
        <v>17</v>
      </c>
      <c r="J812">
        <v>2018</v>
      </c>
      <c r="K812">
        <v>12</v>
      </c>
      <c r="L812" s="12">
        <v>-0.93530310908192371</v>
      </c>
      <c r="M812" s="1">
        <v>15606.572340000002</v>
      </c>
      <c r="N812" s="12">
        <v>-2.7921146592200206</v>
      </c>
      <c r="O812" s="13">
        <v>0.26575150479198684</v>
      </c>
      <c r="P812" s="12">
        <v>-0.74200867223948597</v>
      </c>
      <c r="Q812" s="12">
        <v>-1.6773117813214098</v>
      </c>
      <c r="R812" s="2">
        <f>DATE(CURR[[#This Row],[YEAR]],CURR[[#This Row],[MONTH]],1)</f>
        <v>43435</v>
      </c>
      <c r="S812" t="str">
        <f>IF(AND(CURR[[#This Row],[DATE]]&gt;=DATE(2023,6,1),CURR[[#This Row],[DATE]]&lt;=DATE(2024,5,31)),"Y","N")</f>
        <v>N</v>
      </c>
    </row>
    <row r="813" spans="1:19" x14ac:dyDescent="0.25">
      <c r="A813" t="s">
        <v>37</v>
      </c>
      <c r="B813" t="s">
        <v>14</v>
      </c>
      <c r="C813" t="s">
        <v>20</v>
      </c>
      <c r="D813" s="1">
        <v>15606.572340000002</v>
      </c>
      <c r="E813" s="1">
        <v>52588.162572000001</v>
      </c>
      <c r="F813" s="13">
        <v>0.2967696830752089</v>
      </c>
      <c r="G813" s="13">
        <v>0</v>
      </c>
      <c r="H813" t="s">
        <v>21</v>
      </c>
      <c r="I813" t="s">
        <v>23</v>
      </c>
      <c r="J813">
        <v>2018</v>
      </c>
      <c r="K813">
        <v>12</v>
      </c>
      <c r="L813" s="12">
        <v>0</v>
      </c>
      <c r="M813" s="1">
        <v>15606.572340000002</v>
      </c>
      <c r="N813" s="12">
        <v>-2.7921146592200206</v>
      </c>
      <c r="O813" s="13">
        <v>0</v>
      </c>
      <c r="P813" s="12">
        <v>0</v>
      </c>
      <c r="Q813" s="12">
        <v>0</v>
      </c>
      <c r="R813" s="2">
        <f>DATE(CURR[[#This Row],[YEAR]],CURR[[#This Row],[MONTH]],1)</f>
        <v>43435</v>
      </c>
      <c r="S813" t="str">
        <f>IF(AND(CURR[[#This Row],[DATE]]&gt;=DATE(2023,6,1),CURR[[#This Row],[DATE]]&lt;=DATE(2024,5,31)),"Y","N")</f>
        <v>N</v>
      </c>
    </row>
    <row r="814" spans="1:19" x14ac:dyDescent="0.25">
      <c r="A814" t="s">
        <v>37</v>
      </c>
      <c r="B814" t="s">
        <v>14</v>
      </c>
      <c r="C814" t="s">
        <v>20</v>
      </c>
      <c r="D814" s="1">
        <v>15606.572340000002</v>
      </c>
      <c r="E814" s="1">
        <v>52588.162572000001</v>
      </c>
      <c r="F814" s="13">
        <v>0.2967696830752089</v>
      </c>
      <c r="G814" s="13">
        <v>0</v>
      </c>
      <c r="H814" t="s">
        <v>21</v>
      </c>
      <c r="I814" t="s">
        <v>22</v>
      </c>
      <c r="J814">
        <v>2018</v>
      </c>
      <c r="K814">
        <v>12</v>
      </c>
      <c r="L814" s="12">
        <v>-2.7921146592200206</v>
      </c>
      <c r="M814" s="1">
        <v>15606.572340000002</v>
      </c>
      <c r="N814" s="12">
        <v>-2.7921146592200206</v>
      </c>
      <c r="O814" s="13">
        <v>0</v>
      </c>
      <c r="P814" s="12">
        <v>0</v>
      </c>
      <c r="Q814" s="12">
        <v>0</v>
      </c>
      <c r="R814" s="2">
        <f>DATE(CURR[[#This Row],[YEAR]],CURR[[#This Row],[MONTH]],1)</f>
        <v>43435</v>
      </c>
      <c r="S814" t="str">
        <f>IF(AND(CURR[[#This Row],[DATE]]&gt;=DATE(2023,6,1),CURR[[#This Row],[DATE]]&lt;=DATE(2024,5,31)),"Y","N")</f>
        <v>N</v>
      </c>
    </row>
    <row r="815" spans="1:19" x14ac:dyDescent="0.25">
      <c r="A815" t="s">
        <v>37</v>
      </c>
      <c r="B815" t="s">
        <v>14</v>
      </c>
      <c r="C815" t="s">
        <v>20</v>
      </c>
      <c r="D815" s="1">
        <v>7863.7262360000013</v>
      </c>
      <c r="E815" s="1">
        <v>20232.884588000001</v>
      </c>
      <c r="F815" s="13">
        <v>0</v>
      </c>
      <c r="G815" s="13">
        <v>0.38866065794018961</v>
      </c>
      <c r="H815" t="s">
        <v>24</v>
      </c>
      <c r="I815" t="s">
        <v>17</v>
      </c>
      <c r="J815">
        <v>2018</v>
      </c>
      <c r="K815">
        <v>12</v>
      </c>
      <c r="L815" s="12">
        <v>-2.5370711642729757</v>
      </c>
      <c r="M815" s="1">
        <v>15606.572340000002</v>
      </c>
      <c r="N815" s="12">
        <v>-2.7921146592200206</v>
      </c>
      <c r="O815" s="13">
        <v>0.50387273160840651</v>
      </c>
      <c r="P815" s="12">
        <v>-1.4068704403050669</v>
      </c>
      <c r="Q815" s="12">
        <v>-3.9439416045780424</v>
      </c>
      <c r="R815" s="2">
        <f>DATE(CURR[[#This Row],[YEAR]],CURR[[#This Row],[MONTH]],1)</f>
        <v>43435</v>
      </c>
      <c r="S815" t="str">
        <f>IF(AND(CURR[[#This Row],[DATE]]&gt;=DATE(2023,6,1),CURR[[#This Row],[DATE]]&lt;=DATE(2024,5,31)),"Y","N")</f>
        <v>N</v>
      </c>
    </row>
    <row r="816" spans="1:19" x14ac:dyDescent="0.25">
      <c r="A816" t="s">
        <v>37</v>
      </c>
      <c r="B816" t="s">
        <v>14</v>
      </c>
      <c r="C816" t="s">
        <v>20</v>
      </c>
      <c r="D816" s="1">
        <v>2414.7555760000009</v>
      </c>
      <c r="E816" s="1">
        <v>14873.467016000001</v>
      </c>
      <c r="F816" s="13">
        <v>0</v>
      </c>
      <c r="G816" s="13">
        <v>0.16235324107031326</v>
      </c>
      <c r="H816" t="s">
        <v>25</v>
      </c>
      <c r="I816" t="s">
        <v>17</v>
      </c>
      <c r="J816">
        <v>2018</v>
      </c>
      <c r="K816">
        <v>12</v>
      </c>
      <c r="L816" s="12">
        <v>-1.0354622985324826</v>
      </c>
      <c r="M816" s="1">
        <v>15606.572340000002</v>
      </c>
      <c r="N816" s="12">
        <v>-2.7921146592200206</v>
      </c>
      <c r="O816" s="13">
        <v>0.1547268370909945</v>
      </c>
      <c r="P816" s="12">
        <v>-0.43201507001651374</v>
      </c>
      <c r="Q816" s="12">
        <v>-1.4674773685489964</v>
      </c>
      <c r="R816" s="2">
        <f>DATE(CURR[[#This Row],[YEAR]],CURR[[#This Row],[MONTH]],1)</f>
        <v>43435</v>
      </c>
      <c r="S816" t="str">
        <f>IF(AND(CURR[[#This Row],[DATE]]&gt;=DATE(2023,6,1),CURR[[#This Row],[DATE]]&lt;=DATE(2024,5,31)),"Y","N")</f>
        <v>N</v>
      </c>
    </row>
    <row r="817" spans="1:19" x14ac:dyDescent="0.25">
      <c r="A817" t="s">
        <v>37</v>
      </c>
      <c r="B817" t="s">
        <v>14</v>
      </c>
      <c r="C817" t="s">
        <v>20</v>
      </c>
      <c r="D817" s="1">
        <v>1180.6204439999999</v>
      </c>
      <c r="E817" s="1">
        <v>5496.2527039999995</v>
      </c>
      <c r="F817" s="13">
        <v>0</v>
      </c>
      <c r="G817" s="13">
        <v>0.21480461463148912</v>
      </c>
      <c r="H817" t="s">
        <v>26</v>
      </c>
      <c r="I817" t="s">
        <v>17</v>
      </c>
      <c r="J817">
        <v>2018</v>
      </c>
      <c r="K817">
        <v>12</v>
      </c>
      <c r="L817" s="12">
        <v>-1.8008102615563193</v>
      </c>
      <c r="M817" s="1">
        <v>15606.572340000002</v>
      </c>
      <c r="N817" s="12">
        <v>-2.7921146592200206</v>
      </c>
      <c r="O817" s="13">
        <v>7.5648926508612185E-2</v>
      </c>
      <c r="P817" s="12">
        <v>-0.2112204766589541</v>
      </c>
      <c r="Q817" s="12">
        <v>-2.0120307382152736</v>
      </c>
      <c r="R817" s="2">
        <f>DATE(CURR[[#This Row],[YEAR]],CURR[[#This Row],[MONTH]],1)</f>
        <v>43435</v>
      </c>
      <c r="S817" t="str">
        <f>IF(AND(CURR[[#This Row],[DATE]]&gt;=DATE(2023,6,1),CURR[[#This Row],[DATE]]&lt;=DATE(2024,5,31)),"Y","N")</f>
        <v>N</v>
      </c>
    </row>
    <row r="818" spans="1:19" x14ac:dyDescent="0.25">
      <c r="A818" t="s">
        <v>37</v>
      </c>
      <c r="B818" t="s">
        <v>110</v>
      </c>
      <c r="C818" t="s">
        <v>15</v>
      </c>
      <c r="D818" s="1">
        <v>1090906.2920209998</v>
      </c>
      <c r="E818" s="1">
        <v>5021436.0906410022</v>
      </c>
      <c r="F818" s="13">
        <v>0</v>
      </c>
      <c r="G818" s="13">
        <v>0.21724986086236184</v>
      </c>
      <c r="H818" t="s">
        <v>16</v>
      </c>
      <c r="I818" t="s">
        <v>17</v>
      </c>
      <c r="J818">
        <v>2018</v>
      </c>
      <c r="K818">
        <v>12</v>
      </c>
      <c r="L818" s="12">
        <v>-0.58720114033962501</v>
      </c>
      <c r="M818" s="1">
        <v>3562612.1228609984</v>
      </c>
      <c r="N818" s="12">
        <v>-1.6388017153015679</v>
      </c>
      <c r="O818" s="13">
        <v>0.30620967267829718</v>
      </c>
      <c r="P818" s="12">
        <v>-0.50181693682712514</v>
      </c>
      <c r="Q818" s="12">
        <v>-1.0890180771667501</v>
      </c>
      <c r="R818" s="2">
        <f>DATE(CURR[[#This Row],[YEAR]],CURR[[#This Row],[MONTH]],1)</f>
        <v>43435</v>
      </c>
      <c r="S818" t="str">
        <f>IF(AND(CURR[[#This Row],[DATE]]&gt;=DATE(2023,6,1),CURR[[#This Row],[DATE]]&lt;=DATE(2024,5,31)),"Y","N")</f>
        <v>N</v>
      </c>
    </row>
    <row r="819" spans="1:19" x14ac:dyDescent="0.25">
      <c r="A819" t="s">
        <v>37</v>
      </c>
      <c r="B819" t="s">
        <v>110</v>
      </c>
      <c r="C819" t="s">
        <v>15</v>
      </c>
      <c r="D819" s="1">
        <v>3562612.1228609984</v>
      </c>
      <c r="E819" s="1">
        <v>20452944.854853991</v>
      </c>
      <c r="F819" s="13">
        <v>0.17418577853425846</v>
      </c>
      <c r="G819" s="13">
        <v>0</v>
      </c>
      <c r="H819" t="s">
        <v>21</v>
      </c>
      <c r="I819" t="s">
        <v>23</v>
      </c>
      <c r="J819">
        <v>2018</v>
      </c>
      <c r="K819">
        <v>12</v>
      </c>
      <c r="L819" s="12">
        <v>0</v>
      </c>
      <c r="M819" s="1">
        <v>3562612.1228609984</v>
      </c>
      <c r="N819" s="12">
        <v>-1.6388017153015679</v>
      </c>
      <c r="O819" s="13">
        <v>0</v>
      </c>
      <c r="P819" s="12">
        <v>0</v>
      </c>
      <c r="Q819" s="12">
        <v>0</v>
      </c>
      <c r="R819" s="2">
        <f>DATE(CURR[[#This Row],[YEAR]],CURR[[#This Row],[MONTH]],1)</f>
        <v>43435</v>
      </c>
      <c r="S819" t="str">
        <f>IF(AND(CURR[[#This Row],[DATE]]&gt;=DATE(2023,6,1),CURR[[#This Row],[DATE]]&lt;=DATE(2024,5,31)),"Y","N")</f>
        <v>N</v>
      </c>
    </row>
    <row r="820" spans="1:19" x14ac:dyDescent="0.25">
      <c r="A820" t="s">
        <v>37</v>
      </c>
      <c r="B820" t="s">
        <v>110</v>
      </c>
      <c r="C820" t="s">
        <v>15</v>
      </c>
      <c r="D820" s="1">
        <v>3562612.1228609984</v>
      </c>
      <c r="E820" s="1">
        <v>20452944.854853991</v>
      </c>
      <c r="F820" s="13">
        <v>0.17418577853425846</v>
      </c>
      <c r="G820" s="13">
        <v>0</v>
      </c>
      <c r="H820" t="s">
        <v>21</v>
      </c>
      <c r="I820" t="s">
        <v>22</v>
      </c>
      <c r="J820">
        <v>2018</v>
      </c>
      <c r="K820">
        <v>12</v>
      </c>
      <c r="L820" s="12">
        <v>-1.6388017153015679</v>
      </c>
      <c r="M820" s="1">
        <v>3562612.1228609984</v>
      </c>
      <c r="N820" s="12">
        <v>-1.6388017153015679</v>
      </c>
      <c r="O820" s="13">
        <v>0</v>
      </c>
      <c r="P820" s="12">
        <v>0</v>
      </c>
      <c r="Q820" s="12">
        <v>0</v>
      </c>
      <c r="R820" s="2">
        <f>DATE(CURR[[#This Row],[YEAR]],CURR[[#This Row],[MONTH]],1)</f>
        <v>43435</v>
      </c>
      <c r="S820" t="str">
        <f>IF(AND(CURR[[#This Row],[DATE]]&gt;=DATE(2023,6,1),CURR[[#This Row],[DATE]]&lt;=DATE(2024,5,31)),"Y","N")</f>
        <v>N</v>
      </c>
    </row>
    <row r="821" spans="1:19" x14ac:dyDescent="0.25">
      <c r="A821" t="s">
        <v>37</v>
      </c>
      <c r="B821" t="s">
        <v>110</v>
      </c>
      <c r="C821" t="s">
        <v>15</v>
      </c>
      <c r="D821" s="1">
        <v>1522461.751463999</v>
      </c>
      <c r="E821" s="1">
        <v>7618813.1313499967</v>
      </c>
      <c r="F821" s="13">
        <v>0</v>
      </c>
      <c r="G821" s="13">
        <v>0.19982925492677495</v>
      </c>
      <c r="H821" t="s">
        <v>24</v>
      </c>
      <c r="I821" t="s">
        <v>17</v>
      </c>
      <c r="J821">
        <v>2018</v>
      </c>
      <c r="K821">
        <v>12</v>
      </c>
      <c r="L821" s="12">
        <v>-1.3044310765585454</v>
      </c>
      <c r="M821" s="1">
        <v>3562612.1228609984</v>
      </c>
      <c r="N821" s="12">
        <v>-1.6388017153015679</v>
      </c>
      <c r="O821" s="13">
        <v>0.42734423478056544</v>
      </c>
      <c r="P821" s="12">
        <v>-0.70033246498262658</v>
      </c>
      <c r="Q821" s="12">
        <v>-2.004763541541172</v>
      </c>
      <c r="R821" s="2">
        <f>DATE(CURR[[#This Row],[YEAR]],CURR[[#This Row],[MONTH]],1)</f>
        <v>43435</v>
      </c>
      <c r="S821" t="str">
        <f>IF(AND(CURR[[#This Row],[DATE]]&gt;=DATE(2023,6,1),CURR[[#This Row],[DATE]]&lt;=DATE(2024,5,31)),"Y","N")</f>
        <v>N</v>
      </c>
    </row>
    <row r="822" spans="1:19" x14ac:dyDescent="0.25">
      <c r="A822" t="s">
        <v>37</v>
      </c>
      <c r="B822" t="s">
        <v>110</v>
      </c>
      <c r="C822" t="s">
        <v>15</v>
      </c>
      <c r="D822" s="1">
        <v>455632.86132799991</v>
      </c>
      <c r="E822" s="1">
        <v>5404269.4388069985</v>
      </c>
      <c r="F822" s="13">
        <v>0</v>
      </c>
      <c r="G822" s="13">
        <v>8.4309797371720521E-2</v>
      </c>
      <c r="H822" t="s">
        <v>25</v>
      </c>
      <c r="I822" t="s">
        <v>17</v>
      </c>
      <c r="J822">
        <v>2018</v>
      </c>
      <c r="K822">
        <v>12</v>
      </c>
      <c r="L822" s="12">
        <v>-0.53771403638022319</v>
      </c>
      <c r="M822" s="1">
        <v>3562612.1228609984</v>
      </c>
      <c r="N822" s="12">
        <v>-1.6388017153015679</v>
      </c>
      <c r="O822" s="13">
        <v>0.12789291834613151</v>
      </c>
      <c r="P822" s="12">
        <v>-0.20959113396056367</v>
      </c>
      <c r="Q822" s="12">
        <v>-0.74730517034078692</v>
      </c>
      <c r="R822" s="2">
        <f>DATE(CURR[[#This Row],[YEAR]],CURR[[#This Row],[MONTH]],1)</f>
        <v>43435</v>
      </c>
      <c r="S822" t="str">
        <f>IF(AND(CURR[[#This Row],[DATE]]&gt;=DATE(2023,6,1),CURR[[#This Row],[DATE]]&lt;=DATE(2024,5,31)),"Y","N")</f>
        <v>N</v>
      </c>
    </row>
    <row r="823" spans="1:19" x14ac:dyDescent="0.25">
      <c r="A823" t="s">
        <v>37</v>
      </c>
      <c r="B823" t="s">
        <v>110</v>
      </c>
      <c r="C823" t="s">
        <v>15</v>
      </c>
      <c r="D823" s="1">
        <v>493611.21804800001</v>
      </c>
      <c r="E823" s="1">
        <v>2408426.1940559987</v>
      </c>
      <c r="F823" s="13">
        <v>0</v>
      </c>
      <c r="G823" s="13">
        <v>0.20495177276606341</v>
      </c>
      <c r="H823" t="s">
        <v>26</v>
      </c>
      <c r="I823" t="s">
        <v>17</v>
      </c>
      <c r="J823">
        <v>2018</v>
      </c>
      <c r="K823">
        <v>12</v>
      </c>
      <c r="L823" s="12">
        <v>-1.7182091555829222</v>
      </c>
      <c r="M823" s="1">
        <v>3562612.1228609984</v>
      </c>
      <c r="N823" s="12">
        <v>-1.6388017153015679</v>
      </c>
      <c r="O823" s="13">
        <v>0.13855317419500598</v>
      </c>
      <c r="P823" s="12">
        <v>-0.22706117953125274</v>
      </c>
      <c r="Q823" s="12">
        <v>-1.9452703351141749</v>
      </c>
      <c r="R823" s="2">
        <f>DATE(CURR[[#This Row],[YEAR]],CURR[[#This Row],[MONTH]],1)</f>
        <v>43435</v>
      </c>
      <c r="S823" t="str">
        <f>IF(AND(CURR[[#This Row],[DATE]]&gt;=DATE(2023,6,1),CURR[[#This Row],[DATE]]&lt;=DATE(2024,5,31)),"Y","N")</f>
        <v>N</v>
      </c>
    </row>
    <row r="824" spans="1:19" x14ac:dyDescent="0.25">
      <c r="A824" t="s">
        <v>37</v>
      </c>
      <c r="B824" t="s">
        <v>110</v>
      </c>
      <c r="C824" t="s">
        <v>18</v>
      </c>
      <c r="D824" s="1">
        <v>2406391.4237439991</v>
      </c>
      <c r="E824" s="1">
        <v>5021436.0906410022</v>
      </c>
      <c r="F824" s="13">
        <v>0</v>
      </c>
      <c r="G824" s="13">
        <v>0.47922374800887202</v>
      </c>
      <c r="H824" t="s">
        <v>16</v>
      </c>
      <c r="I824" t="s">
        <v>17</v>
      </c>
      <c r="J824">
        <v>2018</v>
      </c>
      <c r="K824">
        <v>12</v>
      </c>
      <c r="L824" s="12">
        <v>-1.2952861290296498</v>
      </c>
      <c r="M824" s="1">
        <v>6201163.0782829989</v>
      </c>
      <c r="N824" s="12">
        <v>-2.8525352575833689</v>
      </c>
      <c r="O824" s="13">
        <v>0.38805485251168231</v>
      </c>
      <c r="P824" s="12">
        <v>-1.1069401486658879</v>
      </c>
      <c r="Q824" s="12">
        <v>-2.4022262776955374</v>
      </c>
      <c r="R824" s="2">
        <f>DATE(CURR[[#This Row],[YEAR]],CURR[[#This Row],[MONTH]],1)</f>
        <v>43435</v>
      </c>
      <c r="S824" t="str">
        <f>IF(AND(CURR[[#This Row],[DATE]]&gt;=DATE(2023,6,1),CURR[[#This Row],[DATE]]&lt;=DATE(2024,5,31)),"Y","N")</f>
        <v>N</v>
      </c>
    </row>
    <row r="825" spans="1:19" x14ac:dyDescent="0.25">
      <c r="A825" t="s">
        <v>37</v>
      </c>
      <c r="B825" t="s">
        <v>110</v>
      </c>
      <c r="C825" t="s">
        <v>18</v>
      </c>
      <c r="D825" s="1">
        <v>6201163.0782829989</v>
      </c>
      <c r="E825" s="1">
        <v>20452944.854853991</v>
      </c>
      <c r="F825" s="13">
        <v>0.30319169793347922</v>
      </c>
      <c r="G825" s="13">
        <v>0</v>
      </c>
      <c r="H825" t="s">
        <v>21</v>
      </c>
      <c r="I825" t="s">
        <v>23</v>
      </c>
      <c r="J825">
        <v>2018</v>
      </c>
      <c r="K825">
        <v>12</v>
      </c>
      <c r="L825" s="12">
        <v>0</v>
      </c>
      <c r="M825" s="1">
        <v>6201163.0782829989</v>
      </c>
      <c r="N825" s="12">
        <v>-2.8525352575833689</v>
      </c>
      <c r="O825" s="13">
        <v>0</v>
      </c>
      <c r="P825" s="12">
        <v>0</v>
      </c>
      <c r="Q825" s="12">
        <v>0</v>
      </c>
      <c r="R825" s="2">
        <f>DATE(CURR[[#This Row],[YEAR]],CURR[[#This Row],[MONTH]],1)</f>
        <v>43435</v>
      </c>
      <c r="S825" t="str">
        <f>IF(AND(CURR[[#This Row],[DATE]]&gt;=DATE(2023,6,1),CURR[[#This Row],[DATE]]&lt;=DATE(2024,5,31)),"Y","N")</f>
        <v>N</v>
      </c>
    </row>
    <row r="826" spans="1:19" x14ac:dyDescent="0.25">
      <c r="A826" t="s">
        <v>37</v>
      </c>
      <c r="B826" t="s">
        <v>110</v>
      </c>
      <c r="C826" t="s">
        <v>18</v>
      </c>
      <c r="D826" s="1">
        <v>6201163.0782829989</v>
      </c>
      <c r="E826" s="1">
        <v>20452944.854853991</v>
      </c>
      <c r="F826" s="13">
        <v>0.30319169793347922</v>
      </c>
      <c r="G826" s="13">
        <v>0</v>
      </c>
      <c r="H826" t="s">
        <v>21</v>
      </c>
      <c r="I826" t="s">
        <v>22</v>
      </c>
      <c r="J826">
        <v>2018</v>
      </c>
      <c r="K826">
        <v>12</v>
      </c>
      <c r="L826" s="12">
        <v>-2.8525352575833689</v>
      </c>
      <c r="M826" s="1">
        <v>6201163.0782829989</v>
      </c>
      <c r="N826" s="12">
        <v>-2.8525352575833689</v>
      </c>
      <c r="O826" s="13">
        <v>0</v>
      </c>
      <c r="P826" s="12">
        <v>0</v>
      </c>
      <c r="Q826" s="12">
        <v>0</v>
      </c>
      <c r="R826" s="2">
        <f>DATE(CURR[[#This Row],[YEAR]],CURR[[#This Row],[MONTH]],1)</f>
        <v>43435</v>
      </c>
      <c r="S826" t="str">
        <f>IF(AND(CURR[[#This Row],[DATE]]&gt;=DATE(2023,6,1),CURR[[#This Row],[DATE]]&lt;=DATE(2024,5,31)),"Y","N")</f>
        <v>N</v>
      </c>
    </row>
    <row r="827" spans="1:19" x14ac:dyDescent="0.25">
      <c r="A827" t="s">
        <v>37</v>
      </c>
      <c r="B827" t="s">
        <v>110</v>
      </c>
      <c r="C827" t="s">
        <v>18</v>
      </c>
      <c r="D827" s="1">
        <v>1873372.338253001</v>
      </c>
      <c r="E827" s="1">
        <v>7618813.1313499967</v>
      </c>
      <c r="F827" s="13">
        <v>0</v>
      </c>
      <c r="G827" s="13">
        <v>0.24588768696063995</v>
      </c>
      <c r="H827" t="s">
        <v>24</v>
      </c>
      <c r="I827" t="s">
        <v>17</v>
      </c>
      <c r="J827">
        <v>2018</v>
      </c>
      <c r="K827">
        <v>12</v>
      </c>
      <c r="L827" s="12">
        <v>-1.6050880054178798</v>
      </c>
      <c r="M827" s="1">
        <v>6201163.0782829989</v>
      </c>
      <c r="N827" s="12">
        <v>-2.8525352575833689</v>
      </c>
      <c r="O827" s="13">
        <v>0.30210015679376512</v>
      </c>
      <c r="P827" s="12">
        <v>-0.86175134857567892</v>
      </c>
      <c r="Q827" s="12">
        <v>-2.4668393539935587</v>
      </c>
      <c r="R827" s="2">
        <f>DATE(CURR[[#This Row],[YEAR]],CURR[[#This Row],[MONTH]],1)</f>
        <v>43435</v>
      </c>
      <c r="S827" t="str">
        <f>IF(AND(CURR[[#This Row],[DATE]]&gt;=DATE(2023,6,1),CURR[[#This Row],[DATE]]&lt;=DATE(2024,5,31)),"Y","N")</f>
        <v>N</v>
      </c>
    </row>
    <row r="828" spans="1:19" x14ac:dyDescent="0.25">
      <c r="A828" t="s">
        <v>37</v>
      </c>
      <c r="B828" t="s">
        <v>110</v>
      </c>
      <c r="C828" t="s">
        <v>18</v>
      </c>
      <c r="D828" s="1">
        <v>605703.1189349998</v>
      </c>
      <c r="E828" s="1">
        <v>5404269.4388069985</v>
      </c>
      <c r="F828" s="13">
        <v>0</v>
      </c>
      <c r="G828" s="13">
        <v>0.11207863075544763</v>
      </c>
      <c r="H828" t="s">
        <v>25</v>
      </c>
      <c r="I828" t="s">
        <v>17</v>
      </c>
      <c r="J828">
        <v>2018</v>
      </c>
      <c r="K828">
        <v>12</v>
      </c>
      <c r="L828" s="12">
        <v>-0.71481909355999818</v>
      </c>
      <c r="M828" s="1">
        <v>6201163.0782829989</v>
      </c>
      <c r="N828" s="12">
        <v>-2.8525352575833689</v>
      </c>
      <c r="O828" s="13">
        <v>9.7675728131747366E-2</v>
      </c>
      <c r="P828" s="12">
        <v>-0.2786234583059371</v>
      </c>
      <c r="Q828" s="12">
        <v>-0.99344255186593533</v>
      </c>
      <c r="R828" s="2">
        <f>DATE(CURR[[#This Row],[YEAR]],CURR[[#This Row],[MONTH]],1)</f>
        <v>43435</v>
      </c>
      <c r="S828" t="str">
        <f>IF(AND(CURR[[#This Row],[DATE]]&gt;=DATE(2023,6,1),CURR[[#This Row],[DATE]]&lt;=DATE(2024,5,31)),"Y","N")</f>
        <v>N</v>
      </c>
    </row>
    <row r="829" spans="1:19" x14ac:dyDescent="0.25">
      <c r="A829" t="s">
        <v>37</v>
      </c>
      <c r="B829" t="s">
        <v>110</v>
      </c>
      <c r="C829" t="s">
        <v>18</v>
      </c>
      <c r="D829" s="1">
        <v>1315696.1973510005</v>
      </c>
      <c r="E829" s="1">
        <v>2408426.1940559987</v>
      </c>
      <c r="F829" s="13">
        <v>0</v>
      </c>
      <c r="G829" s="13">
        <v>0.54628877588117153</v>
      </c>
      <c r="H829" t="s">
        <v>26</v>
      </c>
      <c r="I829" t="s">
        <v>17</v>
      </c>
      <c r="J829">
        <v>2018</v>
      </c>
      <c r="K829">
        <v>12</v>
      </c>
      <c r="L829" s="12">
        <v>-4.5798012070995799</v>
      </c>
      <c r="M829" s="1">
        <v>6201163.0782829989</v>
      </c>
      <c r="N829" s="12">
        <v>-2.8525352575833689</v>
      </c>
      <c r="O829" s="13">
        <v>0.21216926256280547</v>
      </c>
      <c r="P829" s="12">
        <v>-0.60522030203586574</v>
      </c>
      <c r="Q829" s="12">
        <v>-5.1850215091354457</v>
      </c>
      <c r="R829" s="2">
        <f>DATE(CURR[[#This Row],[YEAR]],CURR[[#This Row],[MONTH]],1)</f>
        <v>43435</v>
      </c>
      <c r="S829" t="str">
        <f>IF(AND(CURR[[#This Row],[DATE]]&gt;=DATE(2023,6,1),CURR[[#This Row],[DATE]]&lt;=DATE(2024,5,31)),"Y","N")</f>
        <v>N</v>
      </c>
    </row>
    <row r="830" spans="1:19" x14ac:dyDescent="0.25">
      <c r="A830" t="s">
        <v>37</v>
      </c>
      <c r="B830" t="s">
        <v>110</v>
      </c>
      <c r="C830" t="s">
        <v>19</v>
      </c>
      <c r="D830" s="1">
        <v>1161.8614080000004</v>
      </c>
      <c r="E830" s="1">
        <v>5021436.0906410022</v>
      </c>
      <c r="F830" s="13">
        <v>0</v>
      </c>
      <c r="G830" s="13">
        <v>2.3138030376718087E-4</v>
      </c>
      <c r="H830" t="s">
        <v>16</v>
      </c>
      <c r="I830" t="s">
        <v>17</v>
      </c>
      <c r="J830">
        <v>2018</v>
      </c>
      <c r="K830">
        <v>12</v>
      </c>
      <c r="L830" s="12">
        <v>-6.2539408626040738E-4</v>
      </c>
      <c r="M830" s="1">
        <v>5465844.592646</v>
      </c>
      <c r="N830" s="12">
        <v>-2.5142887255452013</v>
      </c>
      <c r="O830" s="13">
        <v>2.1256758919988732E-4</v>
      </c>
      <c r="P830" s="12">
        <v>-5.3445629294160066E-4</v>
      </c>
      <c r="Q830" s="12">
        <v>-1.1598503792020079E-3</v>
      </c>
      <c r="R830" s="2">
        <f>DATE(CURR[[#This Row],[YEAR]],CURR[[#This Row],[MONTH]],1)</f>
        <v>43435</v>
      </c>
      <c r="S830" t="str">
        <f>IF(AND(CURR[[#This Row],[DATE]]&gt;=DATE(2023,6,1),CURR[[#This Row],[DATE]]&lt;=DATE(2024,5,31)),"Y","N")</f>
        <v>N</v>
      </c>
    </row>
    <row r="831" spans="1:19" x14ac:dyDescent="0.25">
      <c r="A831" t="s">
        <v>37</v>
      </c>
      <c r="B831" t="s">
        <v>110</v>
      </c>
      <c r="C831" t="s">
        <v>19</v>
      </c>
      <c r="D831" s="1">
        <v>5465844.592646</v>
      </c>
      <c r="E831" s="1">
        <v>20452944.854853991</v>
      </c>
      <c r="F831" s="13">
        <v>0.26723998091398654</v>
      </c>
      <c r="G831" s="13">
        <v>0</v>
      </c>
      <c r="H831" t="s">
        <v>21</v>
      </c>
      <c r="I831" t="s">
        <v>23</v>
      </c>
      <c r="J831">
        <v>2018</v>
      </c>
      <c r="K831">
        <v>12</v>
      </c>
      <c r="L831" s="12">
        <v>0</v>
      </c>
      <c r="M831" s="1">
        <v>5465844.592646</v>
      </c>
      <c r="N831" s="12">
        <v>-2.5142887255452013</v>
      </c>
      <c r="O831" s="13">
        <v>0</v>
      </c>
      <c r="P831" s="12">
        <v>0</v>
      </c>
      <c r="Q831" s="12">
        <v>0</v>
      </c>
      <c r="R831" s="2">
        <f>DATE(CURR[[#This Row],[YEAR]],CURR[[#This Row],[MONTH]],1)</f>
        <v>43435</v>
      </c>
      <c r="S831" t="str">
        <f>IF(AND(CURR[[#This Row],[DATE]]&gt;=DATE(2023,6,1),CURR[[#This Row],[DATE]]&lt;=DATE(2024,5,31)),"Y","N")</f>
        <v>N</v>
      </c>
    </row>
    <row r="832" spans="1:19" x14ac:dyDescent="0.25">
      <c r="A832" t="s">
        <v>37</v>
      </c>
      <c r="B832" t="s">
        <v>110</v>
      </c>
      <c r="C832" t="s">
        <v>19</v>
      </c>
      <c r="D832" s="1">
        <v>5465844.592646</v>
      </c>
      <c r="E832" s="1">
        <v>20452944.854853991</v>
      </c>
      <c r="F832" s="13">
        <v>0.26723998091398654</v>
      </c>
      <c r="G832" s="13">
        <v>0</v>
      </c>
      <c r="H832" t="s">
        <v>21</v>
      </c>
      <c r="I832" t="s">
        <v>22</v>
      </c>
      <c r="J832">
        <v>2018</v>
      </c>
      <c r="K832">
        <v>12</v>
      </c>
      <c r="L832" s="12">
        <v>-2.5142887255452013</v>
      </c>
      <c r="M832" s="1">
        <v>5465844.592646</v>
      </c>
      <c r="N832" s="12">
        <v>-2.5142887255452013</v>
      </c>
      <c r="O832" s="13">
        <v>0</v>
      </c>
      <c r="P832" s="12">
        <v>0</v>
      </c>
      <c r="Q832" s="12">
        <v>0</v>
      </c>
      <c r="R832" s="2">
        <f>DATE(CURR[[#This Row],[YEAR]],CURR[[#This Row],[MONTH]],1)</f>
        <v>43435</v>
      </c>
      <c r="S832" t="str">
        <f>IF(AND(CURR[[#This Row],[DATE]]&gt;=DATE(2023,6,1),CURR[[#This Row],[DATE]]&lt;=DATE(2024,5,31)),"Y","N")</f>
        <v>N</v>
      </c>
    </row>
    <row r="833" spans="1:19" x14ac:dyDescent="0.25">
      <c r="A833" t="s">
        <v>37</v>
      </c>
      <c r="B833" t="s">
        <v>110</v>
      </c>
      <c r="C833" t="s">
        <v>19</v>
      </c>
      <c r="D833" s="1">
        <v>1616254.240096001</v>
      </c>
      <c r="E833" s="1">
        <v>7618813.1313499967</v>
      </c>
      <c r="F833" s="13">
        <v>0</v>
      </c>
      <c r="G833" s="13">
        <v>0.2121398979383568</v>
      </c>
      <c r="H833" t="s">
        <v>24</v>
      </c>
      <c r="I833" t="s">
        <v>17</v>
      </c>
      <c r="J833">
        <v>2018</v>
      </c>
      <c r="K833">
        <v>12</v>
      </c>
      <c r="L833" s="12">
        <v>-1.3847916089671264</v>
      </c>
      <c r="M833" s="1">
        <v>5465844.592646</v>
      </c>
      <c r="N833" s="12">
        <v>-2.5142887255452013</v>
      </c>
      <c r="O833" s="13">
        <v>0.29570073072889486</v>
      </c>
      <c r="P833" s="12">
        <v>-0.74347701340713779</v>
      </c>
      <c r="Q833" s="12">
        <v>-2.1282686223742644</v>
      </c>
      <c r="R833" s="2">
        <f>DATE(CURR[[#This Row],[YEAR]],CURR[[#This Row],[MONTH]],1)</f>
        <v>43435</v>
      </c>
      <c r="S833" t="str">
        <f>IF(AND(CURR[[#This Row],[DATE]]&gt;=DATE(2023,6,1),CURR[[#This Row],[DATE]]&lt;=DATE(2024,5,31)),"Y","N")</f>
        <v>N</v>
      </c>
    </row>
    <row r="834" spans="1:19" x14ac:dyDescent="0.25">
      <c r="A834" t="s">
        <v>37</v>
      </c>
      <c r="B834" t="s">
        <v>110</v>
      </c>
      <c r="C834" t="s">
        <v>19</v>
      </c>
      <c r="D834" s="1">
        <v>3655600.8188580046</v>
      </c>
      <c r="E834" s="1">
        <v>5404269.4388069985</v>
      </c>
      <c r="F834" s="13">
        <v>0</v>
      </c>
      <c r="G834" s="13">
        <v>0.67642830548156097</v>
      </c>
      <c r="H834" t="s">
        <v>25</v>
      </c>
      <c r="I834" t="s">
        <v>17</v>
      </c>
      <c r="J834">
        <v>2018</v>
      </c>
      <c r="K834">
        <v>12</v>
      </c>
      <c r="L834" s="12">
        <v>-4.3141486019550879</v>
      </c>
      <c r="M834" s="1">
        <v>5465844.592646</v>
      </c>
      <c r="N834" s="12">
        <v>-2.5142887255452013</v>
      </c>
      <c r="O834" s="13">
        <v>0.66880804181231557</v>
      </c>
      <c r="P834" s="12">
        <v>-1.6815765190826686</v>
      </c>
      <c r="Q834" s="12">
        <v>-5.995725121037756</v>
      </c>
      <c r="R834" s="2">
        <f>DATE(CURR[[#This Row],[YEAR]],CURR[[#This Row],[MONTH]],1)</f>
        <v>43435</v>
      </c>
      <c r="S834" t="str">
        <f>IF(AND(CURR[[#This Row],[DATE]]&gt;=DATE(2023,6,1),CURR[[#This Row],[DATE]]&lt;=DATE(2024,5,31)),"Y","N")</f>
        <v>N</v>
      </c>
    </row>
    <row r="835" spans="1:19" x14ac:dyDescent="0.25">
      <c r="A835" t="s">
        <v>37</v>
      </c>
      <c r="B835" t="s">
        <v>110</v>
      </c>
      <c r="C835" t="s">
        <v>19</v>
      </c>
      <c r="D835" s="1">
        <v>192827.672284</v>
      </c>
      <c r="E835" s="1">
        <v>2408426.1940559987</v>
      </c>
      <c r="F835" s="13">
        <v>0</v>
      </c>
      <c r="G835" s="13">
        <v>8.006376643797479E-2</v>
      </c>
      <c r="H835" t="s">
        <v>26</v>
      </c>
      <c r="I835" t="s">
        <v>17</v>
      </c>
      <c r="J835">
        <v>2018</v>
      </c>
      <c r="K835">
        <v>12</v>
      </c>
      <c r="L835" s="12">
        <v>-0.67121301107847586</v>
      </c>
      <c r="M835" s="1">
        <v>5465844.592646</v>
      </c>
      <c r="N835" s="12">
        <v>-2.5142887255452013</v>
      </c>
      <c r="O835" s="13">
        <v>3.5278659869590744E-2</v>
      </c>
      <c r="P835" s="12">
        <v>-8.8700736762455948E-2</v>
      </c>
      <c r="Q835" s="12">
        <v>-0.7599137478409318</v>
      </c>
      <c r="R835" s="2">
        <f>DATE(CURR[[#This Row],[YEAR]],CURR[[#This Row],[MONTH]],1)</f>
        <v>43435</v>
      </c>
      <c r="S835" t="str">
        <f>IF(AND(CURR[[#This Row],[DATE]]&gt;=DATE(2023,6,1),CURR[[#This Row],[DATE]]&lt;=DATE(2024,5,31)),"Y","N")</f>
        <v>N</v>
      </c>
    </row>
    <row r="836" spans="1:19" x14ac:dyDescent="0.25">
      <c r="A836" t="s">
        <v>37</v>
      </c>
      <c r="B836" t="s">
        <v>110</v>
      </c>
      <c r="C836" t="s">
        <v>20</v>
      </c>
      <c r="D836" s="1">
        <v>1522976.5134679996</v>
      </c>
      <c r="E836" s="1">
        <v>5021436.0906410022</v>
      </c>
      <c r="F836" s="13">
        <v>0</v>
      </c>
      <c r="G836" s="13">
        <v>0.30329501082499827</v>
      </c>
      <c r="H836" t="s">
        <v>16</v>
      </c>
      <c r="I836" t="s">
        <v>17</v>
      </c>
      <c r="J836">
        <v>2018</v>
      </c>
      <c r="K836">
        <v>12</v>
      </c>
      <c r="L836" s="12">
        <v>-0.81977118654446302</v>
      </c>
      <c r="M836" s="1">
        <v>5223325.0610640068</v>
      </c>
      <c r="N836" s="12">
        <v>-2.4027297315698672</v>
      </c>
      <c r="O836" s="13">
        <v>0.29157222567300162</v>
      </c>
      <c r="P836" s="12">
        <v>-0.70056925552451998</v>
      </c>
      <c r="Q836" s="12">
        <v>-1.520340442068983</v>
      </c>
      <c r="R836" s="2">
        <f>DATE(CURR[[#This Row],[YEAR]],CURR[[#This Row],[MONTH]],1)</f>
        <v>43435</v>
      </c>
      <c r="S836" t="str">
        <f>IF(AND(CURR[[#This Row],[DATE]]&gt;=DATE(2023,6,1),CURR[[#This Row],[DATE]]&lt;=DATE(2024,5,31)),"Y","N")</f>
        <v>N</v>
      </c>
    </row>
    <row r="837" spans="1:19" x14ac:dyDescent="0.25">
      <c r="A837" t="s">
        <v>37</v>
      </c>
      <c r="B837" t="s">
        <v>110</v>
      </c>
      <c r="C837" t="s">
        <v>20</v>
      </c>
      <c r="D837" s="1">
        <v>5223325.0610640068</v>
      </c>
      <c r="E837" s="1">
        <v>20452944.854853991</v>
      </c>
      <c r="F837" s="13">
        <v>0.25538254261827642</v>
      </c>
      <c r="G837" s="13">
        <v>0</v>
      </c>
      <c r="H837" t="s">
        <v>21</v>
      </c>
      <c r="I837" t="s">
        <v>22</v>
      </c>
      <c r="J837">
        <v>2018</v>
      </c>
      <c r="K837">
        <v>12</v>
      </c>
      <c r="L837" s="12">
        <v>-2.4027297315698672</v>
      </c>
      <c r="M837" s="1">
        <v>5223325.0610640068</v>
      </c>
      <c r="N837" s="12">
        <v>-2.4027297315698672</v>
      </c>
      <c r="O837" s="13">
        <v>0</v>
      </c>
      <c r="P837" s="12">
        <v>0</v>
      </c>
      <c r="Q837" s="12">
        <v>0</v>
      </c>
      <c r="R837" s="2">
        <f>DATE(CURR[[#This Row],[YEAR]],CURR[[#This Row],[MONTH]],1)</f>
        <v>43435</v>
      </c>
      <c r="S837" t="str">
        <f>IF(AND(CURR[[#This Row],[DATE]]&gt;=DATE(2023,6,1),CURR[[#This Row],[DATE]]&lt;=DATE(2024,5,31)),"Y","N")</f>
        <v>N</v>
      </c>
    </row>
    <row r="838" spans="1:19" x14ac:dyDescent="0.25">
      <c r="A838" t="s">
        <v>37</v>
      </c>
      <c r="B838" t="s">
        <v>110</v>
      </c>
      <c r="C838" t="s">
        <v>20</v>
      </c>
      <c r="D838" s="1">
        <v>5223325.0610640068</v>
      </c>
      <c r="E838" s="1">
        <v>20452944.854853991</v>
      </c>
      <c r="F838" s="13">
        <v>0.25538254261827642</v>
      </c>
      <c r="G838" s="13">
        <v>0</v>
      </c>
      <c r="H838" t="s">
        <v>21</v>
      </c>
      <c r="I838" t="s">
        <v>23</v>
      </c>
      <c r="J838">
        <v>2018</v>
      </c>
      <c r="K838">
        <v>12</v>
      </c>
      <c r="L838" s="12">
        <v>0</v>
      </c>
      <c r="M838" s="1">
        <v>5223325.0610640068</v>
      </c>
      <c r="N838" s="12">
        <v>-2.4027297315698672</v>
      </c>
      <c r="O838" s="13">
        <v>0</v>
      </c>
      <c r="P838" s="12">
        <v>0</v>
      </c>
      <c r="Q838" s="12">
        <v>0</v>
      </c>
      <c r="R838" s="2">
        <f>DATE(CURR[[#This Row],[YEAR]],CURR[[#This Row],[MONTH]],1)</f>
        <v>43435</v>
      </c>
      <c r="S838" t="str">
        <f>IF(AND(CURR[[#This Row],[DATE]]&gt;=DATE(2023,6,1),CURR[[#This Row],[DATE]]&lt;=DATE(2024,5,31)),"Y","N")</f>
        <v>N</v>
      </c>
    </row>
    <row r="839" spans="1:19" x14ac:dyDescent="0.25">
      <c r="A839" t="s">
        <v>37</v>
      </c>
      <c r="B839" t="s">
        <v>110</v>
      </c>
      <c r="C839" t="s">
        <v>20</v>
      </c>
      <c r="D839" s="1">
        <v>2606724.8015370006</v>
      </c>
      <c r="E839" s="1">
        <v>7618813.1313499967</v>
      </c>
      <c r="F839" s="13">
        <v>0</v>
      </c>
      <c r="G839" s="13">
        <v>0.34214316017422891</v>
      </c>
      <c r="H839" t="s">
        <v>24</v>
      </c>
      <c r="I839" t="s">
        <v>17</v>
      </c>
      <c r="J839">
        <v>2018</v>
      </c>
      <c r="K839">
        <v>12</v>
      </c>
      <c r="L839" s="12">
        <v>-2.2334175790564519</v>
      </c>
      <c r="M839" s="1">
        <v>5223325.0610640068</v>
      </c>
      <c r="N839" s="12">
        <v>-2.4027297315698672</v>
      </c>
      <c r="O839" s="13">
        <v>0.49905467706158863</v>
      </c>
      <c r="P839" s="12">
        <v>-1.1990935102548776</v>
      </c>
      <c r="Q839" s="12">
        <v>-3.4325110893113298</v>
      </c>
      <c r="R839" s="2">
        <f>DATE(CURR[[#This Row],[YEAR]],CURR[[#This Row],[MONTH]],1)</f>
        <v>43435</v>
      </c>
      <c r="S839" t="str">
        <f>IF(AND(CURR[[#This Row],[DATE]]&gt;=DATE(2023,6,1),CURR[[#This Row],[DATE]]&lt;=DATE(2024,5,31)),"Y","N")</f>
        <v>N</v>
      </c>
    </row>
    <row r="840" spans="1:19" x14ac:dyDescent="0.25">
      <c r="A840" t="s">
        <v>37</v>
      </c>
      <c r="B840" t="s">
        <v>110</v>
      </c>
      <c r="C840" t="s">
        <v>20</v>
      </c>
      <c r="D840" s="1">
        <v>687332.63968599972</v>
      </c>
      <c r="E840" s="1">
        <v>5404269.4388069985</v>
      </c>
      <c r="F840" s="13">
        <v>0</v>
      </c>
      <c r="G840" s="13">
        <v>0.12718326639127184</v>
      </c>
      <c r="H840" t="s">
        <v>25</v>
      </c>
      <c r="I840" t="s">
        <v>17</v>
      </c>
      <c r="J840">
        <v>2018</v>
      </c>
      <c r="K840">
        <v>12</v>
      </c>
      <c r="L840" s="12">
        <v>-0.81115397810469636</v>
      </c>
      <c r="M840" s="1">
        <v>5223325.0610640068</v>
      </c>
      <c r="N840" s="12">
        <v>-2.4027297315698672</v>
      </c>
      <c r="O840" s="13">
        <v>0.13158909921374642</v>
      </c>
      <c r="P840" s="12">
        <v>-0.31617304103136556</v>
      </c>
      <c r="Q840" s="12">
        <v>-1.1273270191360618</v>
      </c>
      <c r="R840" s="2">
        <f>DATE(CURR[[#This Row],[YEAR]],CURR[[#This Row],[MONTH]],1)</f>
        <v>43435</v>
      </c>
      <c r="S840" t="str">
        <f>IF(AND(CURR[[#This Row],[DATE]]&gt;=DATE(2023,6,1),CURR[[#This Row],[DATE]]&lt;=DATE(2024,5,31)),"Y","N")</f>
        <v>N</v>
      </c>
    </row>
    <row r="841" spans="1:19" x14ac:dyDescent="0.25">
      <c r="A841" t="s">
        <v>37</v>
      </c>
      <c r="B841" t="s">
        <v>110</v>
      </c>
      <c r="C841" t="s">
        <v>20</v>
      </c>
      <c r="D841" s="1">
        <v>406291.10637300008</v>
      </c>
      <c r="E841" s="1">
        <v>2408426.1940559987</v>
      </c>
      <c r="F841" s="13">
        <v>0</v>
      </c>
      <c r="G841" s="13">
        <v>0.16869568491479101</v>
      </c>
      <c r="H841" t="s">
        <v>26</v>
      </c>
      <c r="I841" t="s">
        <v>17</v>
      </c>
      <c r="J841">
        <v>2018</v>
      </c>
      <c r="K841">
        <v>12</v>
      </c>
      <c r="L841" s="12">
        <v>-1.4142569562390281</v>
      </c>
      <c r="M841" s="1">
        <v>5223325.0610640068</v>
      </c>
      <c r="N841" s="12">
        <v>-2.4027297315698672</v>
      </c>
      <c r="O841" s="13">
        <v>7.7783998051662015E-2</v>
      </c>
      <c r="P841" s="12">
        <v>-0.18689392475910094</v>
      </c>
      <c r="Q841" s="12">
        <v>-1.6011508809981292</v>
      </c>
      <c r="R841" s="2">
        <f>DATE(CURR[[#This Row],[YEAR]],CURR[[#This Row],[MONTH]],1)</f>
        <v>43435</v>
      </c>
      <c r="S841" t="str">
        <f>IF(AND(CURR[[#This Row],[DATE]]&gt;=DATE(2023,6,1),CURR[[#This Row],[DATE]]&lt;=DATE(2024,5,31)),"Y","N")</f>
        <v>N</v>
      </c>
    </row>
    <row r="842" spans="1:19" x14ac:dyDescent="0.25">
      <c r="A842" t="s">
        <v>37</v>
      </c>
      <c r="B842" t="s">
        <v>111</v>
      </c>
      <c r="C842" t="s">
        <v>15</v>
      </c>
      <c r="D842" s="1">
        <v>188843.68074000001</v>
      </c>
      <c r="E842" s="1">
        <v>866635.19750100002</v>
      </c>
      <c r="F842" s="13">
        <v>0</v>
      </c>
      <c r="G842" s="13">
        <v>0.21790446693665716</v>
      </c>
      <c r="H842" t="s">
        <v>16</v>
      </c>
      <c r="I842" t="s">
        <v>17</v>
      </c>
      <c r="J842">
        <v>2018</v>
      </c>
      <c r="K842">
        <v>12</v>
      </c>
      <c r="L842" s="12">
        <v>-0.5889704645259497</v>
      </c>
      <c r="M842" s="1">
        <v>613420.82291700027</v>
      </c>
      <c r="N842" s="12">
        <v>-1.5870367948153161</v>
      </c>
      <c r="O842" s="13">
        <v>0.30785339148089491</v>
      </c>
      <c r="P842" s="12">
        <v>-0.48857465968886421</v>
      </c>
      <c r="Q842" s="12">
        <v>-1.077545124214814</v>
      </c>
      <c r="R842" s="2">
        <f>DATE(CURR[[#This Row],[YEAR]],CURR[[#This Row],[MONTH]],1)</f>
        <v>43435</v>
      </c>
      <c r="S842" t="str">
        <f>IF(AND(CURR[[#This Row],[DATE]]&gt;=DATE(2023,6,1),CURR[[#This Row],[DATE]]&lt;=DATE(2024,5,31)),"Y","N")</f>
        <v>N</v>
      </c>
    </row>
    <row r="843" spans="1:19" x14ac:dyDescent="0.25">
      <c r="A843" t="s">
        <v>37</v>
      </c>
      <c r="B843" t="s">
        <v>111</v>
      </c>
      <c r="C843" t="s">
        <v>15</v>
      </c>
      <c r="D843" s="1">
        <v>613420.82291700027</v>
      </c>
      <c r="E843" s="1">
        <v>3636513.7525610006</v>
      </c>
      <c r="F843" s="13">
        <v>0.16868376270679605</v>
      </c>
      <c r="G843" s="13">
        <v>0</v>
      </c>
      <c r="H843" t="s">
        <v>21</v>
      </c>
      <c r="I843" t="s">
        <v>22</v>
      </c>
      <c r="J843">
        <v>2018</v>
      </c>
      <c r="K843">
        <v>12</v>
      </c>
      <c r="L843" s="12">
        <v>-1.5870367948153161</v>
      </c>
      <c r="M843" s="1">
        <v>613420.82291700027</v>
      </c>
      <c r="N843" s="12">
        <v>-1.5870367948153161</v>
      </c>
      <c r="O843" s="13">
        <v>0</v>
      </c>
      <c r="P843" s="12">
        <v>0</v>
      </c>
      <c r="Q843" s="12">
        <v>0</v>
      </c>
      <c r="R843" s="2">
        <f>DATE(CURR[[#This Row],[YEAR]],CURR[[#This Row],[MONTH]],1)</f>
        <v>43435</v>
      </c>
      <c r="S843" t="str">
        <f>IF(AND(CURR[[#This Row],[DATE]]&gt;=DATE(2023,6,1),CURR[[#This Row],[DATE]]&lt;=DATE(2024,5,31)),"Y","N")</f>
        <v>N</v>
      </c>
    </row>
    <row r="844" spans="1:19" x14ac:dyDescent="0.25">
      <c r="A844" t="s">
        <v>37</v>
      </c>
      <c r="B844" t="s">
        <v>111</v>
      </c>
      <c r="C844" t="s">
        <v>15</v>
      </c>
      <c r="D844" s="1">
        <v>613420.82291700027</v>
      </c>
      <c r="E844" s="1">
        <v>3636513.7525610006</v>
      </c>
      <c r="F844" s="13">
        <v>0.16868376270679605</v>
      </c>
      <c r="G844" s="13">
        <v>0</v>
      </c>
      <c r="H844" t="s">
        <v>21</v>
      </c>
      <c r="I844" t="s">
        <v>23</v>
      </c>
      <c r="J844">
        <v>2018</v>
      </c>
      <c r="K844">
        <v>12</v>
      </c>
      <c r="L844" s="12">
        <v>0</v>
      </c>
      <c r="M844" s="1">
        <v>613420.82291700027</v>
      </c>
      <c r="N844" s="12">
        <v>-1.5870367948153161</v>
      </c>
      <c r="O844" s="13">
        <v>0</v>
      </c>
      <c r="P844" s="12">
        <v>0</v>
      </c>
      <c r="Q844" s="12">
        <v>0</v>
      </c>
      <c r="R844" s="2">
        <f>DATE(CURR[[#This Row],[YEAR]],CURR[[#This Row],[MONTH]],1)</f>
        <v>43435</v>
      </c>
      <c r="S844" t="str">
        <f>IF(AND(CURR[[#This Row],[DATE]]&gt;=DATE(2023,6,1),CURR[[#This Row],[DATE]]&lt;=DATE(2024,5,31)),"Y","N")</f>
        <v>N</v>
      </c>
    </row>
    <row r="845" spans="1:19" x14ac:dyDescent="0.25">
      <c r="A845" t="s">
        <v>37</v>
      </c>
      <c r="B845" t="s">
        <v>111</v>
      </c>
      <c r="C845" t="s">
        <v>15</v>
      </c>
      <c r="D845" s="1">
        <v>265524.62232700008</v>
      </c>
      <c r="E845" s="1">
        <v>1388883.4782010005</v>
      </c>
      <c r="F845" s="13">
        <v>0</v>
      </c>
      <c r="G845" s="13">
        <v>0.1911784728485143</v>
      </c>
      <c r="H845" t="s">
        <v>24</v>
      </c>
      <c r="I845" t="s">
        <v>17</v>
      </c>
      <c r="J845">
        <v>2018</v>
      </c>
      <c r="K845">
        <v>12</v>
      </c>
      <c r="L845" s="12">
        <v>-1.2479611218286741</v>
      </c>
      <c r="M845" s="1">
        <v>613420.82291700027</v>
      </c>
      <c r="N845" s="12">
        <v>-1.5870367948153161</v>
      </c>
      <c r="O845" s="13">
        <v>0.43285883427359173</v>
      </c>
      <c r="P845" s="12">
        <v>-0.68696289695305512</v>
      </c>
      <c r="Q845" s="12">
        <v>-1.9349240187817291</v>
      </c>
      <c r="R845" s="2">
        <f>DATE(CURR[[#This Row],[YEAR]],CURR[[#This Row],[MONTH]],1)</f>
        <v>43435</v>
      </c>
      <c r="S845" t="str">
        <f>IF(AND(CURR[[#This Row],[DATE]]&gt;=DATE(2023,6,1),CURR[[#This Row],[DATE]]&lt;=DATE(2024,5,31)),"Y","N")</f>
        <v>N</v>
      </c>
    </row>
    <row r="846" spans="1:19" x14ac:dyDescent="0.25">
      <c r="A846" t="s">
        <v>37</v>
      </c>
      <c r="B846" t="s">
        <v>111</v>
      </c>
      <c r="C846" t="s">
        <v>15</v>
      </c>
      <c r="D846" s="1">
        <v>75915.471892999994</v>
      </c>
      <c r="E846" s="1">
        <v>975782.75330200011</v>
      </c>
      <c r="F846" s="13">
        <v>0</v>
      </c>
      <c r="G846" s="13">
        <v>7.7799563105728026E-2</v>
      </c>
      <c r="H846" t="s">
        <v>25</v>
      </c>
      <c r="I846" t="s">
        <v>17</v>
      </c>
      <c r="J846">
        <v>2018</v>
      </c>
      <c r="K846">
        <v>12</v>
      </c>
      <c r="L846" s="12">
        <v>-0.49619283179811069</v>
      </c>
      <c r="M846" s="1">
        <v>613420.82291700027</v>
      </c>
      <c r="N846" s="12">
        <v>-1.5870367948153161</v>
      </c>
      <c r="O846" s="13">
        <v>0.12375757238236407</v>
      </c>
      <c r="P846" s="12">
        <v>-0.19640782100783155</v>
      </c>
      <c r="Q846" s="12">
        <v>-0.6926006528059423</v>
      </c>
      <c r="R846" s="2">
        <f>DATE(CURR[[#This Row],[YEAR]],CURR[[#This Row],[MONTH]],1)</f>
        <v>43435</v>
      </c>
      <c r="S846" t="str">
        <f>IF(AND(CURR[[#This Row],[DATE]]&gt;=DATE(2023,6,1),CURR[[#This Row],[DATE]]&lt;=DATE(2024,5,31)),"Y","N")</f>
        <v>N</v>
      </c>
    </row>
    <row r="847" spans="1:19" x14ac:dyDescent="0.25">
      <c r="A847" t="s">
        <v>37</v>
      </c>
      <c r="B847" t="s">
        <v>111</v>
      </c>
      <c r="C847" t="s">
        <v>15</v>
      </c>
      <c r="D847" s="1">
        <v>83137.047957000017</v>
      </c>
      <c r="E847" s="1">
        <v>405212.32355699991</v>
      </c>
      <c r="F847" s="13">
        <v>0</v>
      </c>
      <c r="G847" s="13">
        <v>0.20516910055255363</v>
      </c>
      <c r="H847" t="s">
        <v>26</v>
      </c>
      <c r="I847" t="s">
        <v>17</v>
      </c>
      <c r="J847">
        <v>2018</v>
      </c>
      <c r="K847">
        <v>12</v>
      </c>
      <c r="L847" s="12">
        <v>-1.7200311188061257</v>
      </c>
      <c r="M847" s="1">
        <v>613420.82291700027</v>
      </c>
      <c r="N847" s="12">
        <v>-1.5870367948153161</v>
      </c>
      <c r="O847" s="13">
        <v>0.13553020186314899</v>
      </c>
      <c r="P847" s="12">
        <v>-0.21509141716556476</v>
      </c>
      <c r="Q847" s="12">
        <v>-1.9351225359716904</v>
      </c>
      <c r="R847" s="2">
        <f>DATE(CURR[[#This Row],[YEAR]],CURR[[#This Row],[MONTH]],1)</f>
        <v>43435</v>
      </c>
      <c r="S847" t="str">
        <f>IF(AND(CURR[[#This Row],[DATE]]&gt;=DATE(2023,6,1),CURR[[#This Row],[DATE]]&lt;=DATE(2024,5,31)),"Y","N")</f>
        <v>N</v>
      </c>
    </row>
    <row r="848" spans="1:19" x14ac:dyDescent="0.25">
      <c r="A848" t="s">
        <v>37</v>
      </c>
      <c r="B848" t="s">
        <v>111</v>
      </c>
      <c r="C848" t="s">
        <v>18</v>
      </c>
      <c r="D848" s="1">
        <v>391826.04223499994</v>
      </c>
      <c r="E848" s="1">
        <v>866635.19750100002</v>
      </c>
      <c r="F848" s="13">
        <v>0</v>
      </c>
      <c r="G848" s="13">
        <v>0.45212338867017665</v>
      </c>
      <c r="H848" t="s">
        <v>16</v>
      </c>
      <c r="I848" t="s">
        <v>17</v>
      </c>
      <c r="J848">
        <v>2018</v>
      </c>
      <c r="K848">
        <v>12</v>
      </c>
      <c r="L848" s="12">
        <v>-1.2220370054438936</v>
      </c>
      <c r="M848" s="1">
        <v>1006521.2888250004</v>
      </c>
      <c r="N848" s="12">
        <v>-2.6040627583102864</v>
      </c>
      <c r="O848" s="13">
        <v>0.38928738675007307</v>
      </c>
      <c r="P848" s="12">
        <v>-1.0137287861157986</v>
      </c>
      <c r="Q848" s="12">
        <v>-2.2357657915596922</v>
      </c>
      <c r="R848" s="2">
        <f>DATE(CURR[[#This Row],[YEAR]],CURR[[#This Row],[MONTH]],1)</f>
        <v>43435</v>
      </c>
      <c r="S848" t="str">
        <f>IF(AND(CURR[[#This Row],[DATE]]&gt;=DATE(2023,6,1),CURR[[#This Row],[DATE]]&lt;=DATE(2024,5,31)),"Y","N")</f>
        <v>N</v>
      </c>
    </row>
    <row r="849" spans="1:19" x14ac:dyDescent="0.25">
      <c r="A849" t="s">
        <v>37</v>
      </c>
      <c r="B849" t="s">
        <v>111</v>
      </c>
      <c r="C849" t="s">
        <v>18</v>
      </c>
      <c r="D849" s="1">
        <v>1006521.2888250004</v>
      </c>
      <c r="E849" s="1">
        <v>3636513.7525610006</v>
      </c>
      <c r="F849" s="13">
        <v>0.27678192832796567</v>
      </c>
      <c r="G849" s="13">
        <v>0</v>
      </c>
      <c r="H849" t="s">
        <v>21</v>
      </c>
      <c r="I849" t="s">
        <v>23</v>
      </c>
      <c r="J849">
        <v>2018</v>
      </c>
      <c r="K849">
        <v>12</v>
      </c>
      <c r="L849" s="12">
        <v>0</v>
      </c>
      <c r="M849" s="1">
        <v>1006521.2888250004</v>
      </c>
      <c r="N849" s="12">
        <v>-2.6040627583102864</v>
      </c>
      <c r="O849" s="13">
        <v>0</v>
      </c>
      <c r="P849" s="12">
        <v>0</v>
      </c>
      <c r="Q849" s="12">
        <v>0</v>
      </c>
      <c r="R849" s="2">
        <f>DATE(CURR[[#This Row],[YEAR]],CURR[[#This Row],[MONTH]],1)</f>
        <v>43435</v>
      </c>
      <c r="S849" t="str">
        <f>IF(AND(CURR[[#This Row],[DATE]]&gt;=DATE(2023,6,1),CURR[[#This Row],[DATE]]&lt;=DATE(2024,5,31)),"Y","N")</f>
        <v>N</v>
      </c>
    </row>
    <row r="850" spans="1:19" x14ac:dyDescent="0.25">
      <c r="A850" t="s">
        <v>37</v>
      </c>
      <c r="B850" t="s">
        <v>111</v>
      </c>
      <c r="C850" t="s">
        <v>18</v>
      </c>
      <c r="D850" s="1">
        <v>1006521.2888250004</v>
      </c>
      <c r="E850" s="1">
        <v>3636513.7525610006</v>
      </c>
      <c r="F850" s="13">
        <v>0.27678192832796567</v>
      </c>
      <c r="G850" s="13">
        <v>0</v>
      </c>
      <c r="H850" t="s">
        <v>21</v>
      </c>
      <c r="I850" t="s">
        <v>22</v>
      </c>
      <c r="J850">
        <v>2018</v>
      </c>
      <c r="K850">
        <v>12</v>
      </c>
      <c r="L850" s="12">
        <v>-2.6040627583102864</v>
      </c>
      <c r="M850" s="1">
        <v>1006521.2888250004</v>
      </c>
      <c r="N850" s="12">
        <v>-2.6040627583102864</v>
      </c>
      <c r="O850" s="13">
        <v>0</v>
      </c>
      <c r="P850" s="12">
        <v>0</v>
      </c>
      <c r="Q850" s="12">
        <v>0</v>
      </c>
      <c r="R850" s="2">
        <f>DATE(CURR[[#This Row],[YEAR]],CURR[[#This Row],[MONTH]],1)</f>
        <v>43435</v>
      </c>
      <c r="S850" t="str">
        <f>IF(AND(CURR[[#This Row],[DATE]]&gt;=DATE(2023,6,1),CURR[[#This Row],[DATE]]&lt;=DATE(2024,5,31)),"Y","N")</f>
        <v>N</v>
      </c>
    </row>
    <row r="851" spans="1:19" x14ac:dyDescent="0.25">
      <c r="A851" t="s">
        <v>37</v>
      </c>
      <c r="B851" t="s">
        <v>111</v>
      </c>
      <c r="C851" t="s">
        <v>18</v>
      </c>
      <c r="D851" s="1">
        <v>308365.86973400007</v>
      </c>
      <c r="E851" s="1">
        <v>1388883.4782010005</v>
      </c>
      <c r="F851" s="13">
        <v>0</v>
      </c>
      <c r="G851" s="13">
        <v>0.22202429114746303</v>
      </c>
      <c r="H851" t="s">
        <v>24</v>
      </c>
      <c r="I851" t="s">
        <v>17</v>
      </c>
      <c r="J851">
        <v>2018</v>
      </c>
      <c r="K851">
        <v>12</v>
      </c>
      <c r="L851" s="12">
        <v>-1.4493142419500051</v>
      </c>
      <c r="M851" s="1">
        <v>1006521.2888250004</v>
      </c>
      <c r="N851" s="12">
        <v>-2.6040627583102864</v>
      </c>
      <c r="O851" s="13">
        <v>0.30636795580745468</v>
      </c>
      <c r="P851" s="12">
        <v>-0.7978013840578444</v>
      </c>
      <c r="Q851" s="12">
        <v>-2.2471156260078495</v>
      </c>
      <c r="R851" s="2">
        <f>DATE(CURR[[#This Row],[YEAR]],CURR[[#This Row],[MONTH]],1)</f>
        <v>43435</v>
      </c>
      <c r="S851" t="str">
        <f>IF(AND(CURR[[#This Row],[DATE]]&gt;=DATE(2023,6,1),CURR[[#This Row],[DATE]]&lt;=DATE(2024,5,31)),"Y","N")</f>
        <v>N</v>
      </c>
    </row>
    <row r="852" spans="1:19" x14ac:dyDescent="0.25">
      <c r="A852" t="s">
        <v>37</v>
      </c>
      <c r="B852" t="s">
        <v>111</v>
      </c>
      <c r="C852" t="s">
        <v>18</v>
      </c>
      <c r="D852" s="1">
        <v>95635.163824000003</v>
      </c>
      <c r="E852" s="1">
        <v>975782.75330200011</v>
      </c>
      <c r="F852" s="13">
        <v>0</v>
      </c>
      <c r="G852" s="13">
        <v>9.800866381412808E-2</v>
      </c>
      <c r="H852" t="s">
        <v>25</v>
      </c>
      <c r="I852" t="s">
        <v>17</v>
      </c>
      <c r="J852">
        <v>2018</v>
      </c>
      <c r="K852">
        <v>12</v>
      </c>
      <c r="L852" s="12">
        <v>-0.62508315596313091</v>
      </c>
      <c r="M852" s="1">
        <v>1006521.2888250004</v>
      </c>
      <c r="N852" s="12">
        <v>-2.6040627583102864</v>
      </c>
      <c r="O852" s="13">
        <v>9.501554004450638E-2</v>
      </c>
      <c r="P852" s="12">
        <v>-0.24742642929063877</v>
      </c>
      <c r="Q852" s="12">
        <v>-0.87250958525376965</v>
      </c>
      <c r="R852" s="2">
        <f>DATE(CURR[[#This Row],[YEAR]],CURR[[#This Row],[MONTH]],1)</f>
        <v>43435</v>
      </c>
      <c r="S852" t="str">
        <f>IF(AND(CURR[[#This Row],[DATE]]&gt;=DATE(2023,6,1),CURR[[#This Row],[DATE]]&lt;=DATE(2024,5,31)),"Y","N")</f>
        <v>N</v>
      </c>
    </row>
    <row r="853" spans="1:19" x14ac:dyDescent="0.25">
      <c r="A853" t="s">
        <v>37</v>
      </c>
      <c r="B853" t="s">
        <v>111</v>
      </c>
      <c r="C853" t="s">
        <v>18</v>
      </c>
      <c r="D853" s="1">
        <v>210694.21303200009</v>
      </c>
      <c r="E853" s="1">
        <v>405212.32355699991</v>
      </c>
      <c r="F853" s="13">
        <v>0</v>
      </c>
      <c r="G853" s="13">
        <v>0.51996003276134906</v>
      </c>
      <c r="H853" t="s">
        <v>26</v>
      </c>
      <c r="I853" t="s">
        <v>17</v>
      </c>
      <c r="J853">
        <v>2018</v>
      </c>
      <c r="K853">
        <v>12</v>
      </c>
      <c r="L853" s="12">
        <v>-4.3590747070409259</v>
      </c>
      <c r="M853" s="1">
        <v>1006521.2888250004</v>
      </c>
      <c r="N853" s="12">
        <v>-2.6040627583102864</v>
      </c>
      <c r="O853" s="13">
        <v>0.20932911739796553</v>
      </c>
      <c r="P853" s="12">
        <v>-0.54510615884600389</v>
      </c>
      <c r="Q853" s="12">
        <v>-4.9041808658869295</v>
      </c>
      <c r="R853" s="2">
        <f>DATE(CURR[[#This Row],[YEAR]],CURR[[#This Row],[MONTH]],1)</f>
        <v>43435</v>
      </c>
      <c r="S853" t="str">
        <f>IF(AND(CURR[[#This Row],[DATE]]&gt;=DATE(2023,6,1),CURR[[#This Row],[DATE]]&lt;=DATE(2024,5,31)),"Y","N")</f>
        <v>N</v>
      </c>
    </row>
    <row r="854" spans="1:19" x14ac:dyDescent="0.25">
      <c r="A854" t="s">
        <v>37</v>
      </c>
      <c r="B854" t="s">
        <v>111</v>
      </c>
      <c r="C854" t="s">
        <v>19</v>
      </c>
      <c r="D854" s="1">
        <v>201.31946699999995</v>
      </c>
      <c r="E854" s="1">
        <v>866635.19750100002</v>
      </c>
      <c r="F854" s="13">
        <v>0</v>
      </c>
      <c r="G854" s="13">
        <v>2.3230012764369369E-4</v>
      </c>
      <c r="H854" t="s">
        <v>16</v>
      </c>
      <c r="I854" t="s">
        <v>17</v>
      </c>
      <c r="J854">
        <v>2018</v>
      </c>
      <c r="K854">
        <v>12</v>
      </c>
      <c r="L854" s="12">
        <v>-6.2788026336107832E-4</v>
      </c>
      <c r="M854" s="1">
        <v>1003440.6085650004</v>
      </c>
      <c r="N854" s="12">
        <v>-2.5960924502558065</v>
      </c>
      <c r="O854" s="13">
        <v>2.0062918052310316E-4</v>
      </c>
      <c r="P854" s="12">
        <v>-5.2085190085703742E-4</v>
      </c>
      <c r="Q854" s="12">
        <v>-1.1487321642181156E-3</v>
      </c>
      <c r="R854" s="2">
        <f>DATE(CURR[[#This Row],[YEAR]],CURR[[#This Row],[MONTH]],1)</f>
        <v>43435</v>
      </c>
      <c r="S854" t="str">
        <f>IF(AND(CURR[[#This Row],[DATE]]&gt;=DATE(2023,6,1),CURR[[#This Row],[DATE]]&lt;=DATE(2024,5,31)),"Y","N")</f>
        <v>N</v>
      </c>
    </row>
    <row r="855" spans="1:19" x14ac:dyDescent="0.25">
      <c r="A855" t="s">
        <v>37</v>
      </c>
      <c r="B855" t="s">
        <v>111</v>
      </c>
      <c r="C855" t="s">
        <v>19</v>
      </c>
      <c r="D855" s="1">
        <v>1003440.6085650004</v>
      </c>
      <c r="E855" s="1">
        <v>3636513.7525610006</v>
      </c>
      <c r="F855" s="13">
        <v>0.27593477622855994</v>
      </c>
      <c r="G855" s="13">
        <v>0</v>
      </c>
      <c r="H855" t="s">
        <v>21</v>
      </c>
      <c r="I855" t="s">
        <v>23</v>
      </c>
      <c r="J855">
        <v>2018</v>
      </c>
      <c r="K855">
        <v>12</v>
      </c>
      <c r="L855" s="12">
        <v>0</v>
      </c>
      <c r="M855" s="1">
        <v>1003440.6085650004</v>
      </c>
      <c r="N855" s="12">
        <v>-2.5960924502558065</v>
      </c>
      <c r="O855" s="13">
        <v>0</v>
      </c>
      <c r="P855" s="12">
        <v>0</v>
      </c>
      <c r="Q855" s="12">
        <v>0</v>
      </c>
      <c r="R855" s="2">
        <f>DATE(CURR[[#This Row],[YEAR]],CURR[[#This Row],[MONTH]],1)</f>
        <v>43435</v>
      </c>
      <c r="S855" t="str">
        <f>IF(AND(CURR[[#This Row],[DATE]]&gt;=DATE(2023,6,1),CURR[[#This Row],[DATE]]&lt;=DATE(2024,5,31)),"Y","N")</f>
        <v>N</v>
      </c>
    </row>
    <row r="856" spans="1:19" x14ac:dyDescent="0.25">
      <c r="A856" t="s">
        <v>37</v>
      </c>
      <c r="B856" t="s">
        <v>111</v>
      </c>
      <c r="C856" t="s">
        <v>19</v>
      </c>
      <c r="D856" s="1">
        <v>1003440.6085650004</v>
      </c>
      <c r="E856" s="1">
        <v>3636513.7525610006</v>
      </c>
      <c r="F856" s="13">
        <v>0.27593477622855994</v>
      </c>
      <c r="G856" s="13">
        <v>0</v>
      </c>
      <c r="H856" t="s">
        <v>21</v>
      </c>
      <c r="I856" t="s">
        <v>22</v>
      </c>
      <c r="J856">
        <v>2018</v>
      </c>
      <c r="K856">
        <v>12</v>
      </c>
      <c r="L856" s="12">
        <v>-2.5960924502558065</v>
      </c>
      <c r="M856" s="1">
        <v>1003440.6085650004</v>
      </c>
      <c r="N856" s="12">
        <v>-2.5960924502558065</v>
      </c>
      <c r="O856" s="13">
        <v>0</v>
      </c>
      <c r="P856" s="12">
        <v>0</v>
      </c>
      <c r="Q856" s="12">
        <v>0</v>
      </c>
      <c r="R856" s="2">
        <f>DATE(CURR[[#This Row],[YEAR]],CURR[[#This Row],[MONTH]],1)</f>
        <v>43435</v>
      </c>
      <c r="S856" t="str">
        <f>IF(AND(CURR[[#This Row],[DATE]]&gt;=DATE(2023,6,1),CURR[[#This Row],[DATE]]&lt;=DATE(2024,5,31)),"Y","N")</f>
        <v>N</v>
      </c>
    </row>
    <row r="857" spans="1:19" x14ac:dyDescent="0.25">
      <c r="A857" t="s">
        <v>37</v>
      </c>
      <c r="B857" t="s">
        <v>111</v>
      </c>
      <c r="C857" t="s">
        <v>19</v>
      </c>
      <c r="D857" s="1">
        <v>301513.08785000001</v>
      </c>
      <c r="E857" s="1">
        <v>1388883.4782010005</v>
      </c>
      <c r="F857" s="13">
        <v>0</v>
      </c>
      <c r="G857" s="13">
        <v>0.21709026896953609</v>
      </c>
      <c r="H857" t="s">
        <v>24</v>
      </c>
      <c r="I857" t="s">
        <v>17</v>
      </c>
      <c r="J857">
        <v>2018</v>
      </c>
      <c r="K857">
        <v>12</v>
      </c>
      <c r="L857" s="12">
        <v>-1.4171062858943444</v>
      </c>
      <c r="M857" s="1">
        <v>1003440.6085650004</v>
      </c>
      <c r="N857" s="12">
        <v>-2.5960924502558065</v>
      </c>
      <c r="O857" s="13">
        <v>0.30047925634700756</v>
      </c>
      <c r="P857" s="12">
        <v>-0.78007192886094545</v>
      </c>
      <c r="Q857" s="12">
        <v>-2.1971782147552901</v>
      </c>
      <c r="R857" s="2">
        <f>DATE(CURR[[#This Row],[YEAR]],CURR[[#This Row],[MONTH]],1)</f>
        <v>43435</v>
      </c>
      <c r="S857" t="str">
        <f>IF(AND(CURR[[#This Row],[DATE]]&gt;=DATE(2023,6,1),CURR[[#This Row],[DATE]]&lt;=DATE(2024,5,31)),"Y","N")</f>
        <v>N</v>
      </c>
    </row>
    <row r="858" spans="1:19" x14ac:dyDescent="0.25">
      <c r="A858" t="s">
        <v>37</v>
      </c>
      <c r="B858" t="s">
        <v>111</v>
      </c>
      <c r="C858" t="s">
        <v>19</v>
      </c>
      <c r="D858" s="1">
        <v>668452.93978499982</v>
      </c>
      <c r="E858" s="1">
        <v>975782.75330200011</v>
      </c>
      <c r="F858" s="13">
        <v>0</v>
      </c>
      <c r="G858" s="13">
        <v>0.68504279002983859</v>
      </c>
      <c r="H858" t="s">
        <v>25</v>
      </c>
      <c r="I858" t="s">
        <v>17</v>
      </c>
      <c r="J858">
        <v>2018</v>
      </c>
      <c r="K858">
        <v>12</v>
      </c>
      <c r="L858" s="12">
        <v>-4.3690903691303369</v>
      </c>
      <c r="M858" s="1">
        <v>1003440.6085650004</v>
      </c>
      <c r="N858" s="12">
        <v>-2.5960924502558065</v>
      </c>
      <c r="O858" s="13">
        <v>0.66616094074659837</v>
      </c>
      <c r="P858" s="12">
        <v>-1.7294153889275496</v>
      </c>
      <c r="Q858" s="12">
        <v>-6.0985057580578861</v>
      </c>
      <c r="R858" s="2">
        <f>DATE(CURR[[#This Row],[YEAR]],CURR[[#This Row],[MONTH]],1)</f>
        <v>43435</v>
      </c>
      <c r="S858" t="str">
        <f>IF(AND(CURR[[#This Row],[DATE]]&gt;=DATE(2023,6,1),CURR[[#This Row],[DATE]]&lt;=DATE(2024,5,31)),"Y","N")</f>
        <v>N</v>
      </c>
    </row>
    <row r="859" spans="1:19" x14ac:dyDescent="0.25">
      <c r="A859" t="s">
        <v>37</v>
      </c>
      <c r="B859" t="s">
        <v>111</v>
      </c>
      <c r="C859" t="s">
        <v>19</v>
      </c>
      <c r="D859" s="1">
        <v>33273.261462999995</v>
      </c>
      <c r="E859" s="1">
        <v>405212.32355699991</v>
      </c>
      <c r="F859" s="13">
        <v>0</v>
      </c>
      <c r="G859" s="13">
        <v>8.2113152855084762E-2</v>
      </c>
      <c r="H859" t="s">
        <v>26</v>
      </c>
      <c r="I859" t="s">
        <v>17</v>
      </c>
      <c r="J859">
        <v>2018</v>
      </c>
      <c r="K859">
        <v>12</v>
      </c>
      <c r="L859" s="12">
        <v>-0.68839400179488641</v>
      </c>
      <c r="M859" s="1">
        <v>1003440.6085650004</v>
      </c>
      <c r="N859" s="12">
        <v>-2.5960924502558065</v>
      </c>
      <c r="O859" s="13">
        <v>3.3159173725870433E-2</v>
      </c>
      <c r="P859" s="12">
        <v>-8.6084280566452939E-2</v>
      </c>
      <c r="Q859" s="12">
        <v>-0.77447828236133931</v>
      </c>
      <c r="R859" s="2">
        <f>DATE(CURR[[#This Row],[YEAR]],CURR[[#This Row],[MONTH]],1)</f>
        <v>43435</v>
      </c>
      <c r="S859" t="str">
        <f>IF(AND(CURR[[#This Row],[DATE]]&gt;=DATE(2023,6,1),CURR[[#This Row],[DATE]]&lt;=DATE(2024,5,31)),"Y","N")</f>
        <v>N</v>
      </c>
    </row>
    <row r="860" spans="1:19" x14ac:dyDescent="0.25">
      <c r="A860" t="s">
        <v>37</v>
      </c>
      <c r="B860" t="s">
        <v>111</v>
      </c>
      <c r="C860" t="s">
        <v>20</v>
      </c>
      <c r="D860" s="1">
        <v>285764.15505900001</v>
      </c>
      <c r="E860" s="1">
        <v>866635.19750100002</v>
      </c>
      <c r="F860" s="13">
        <v>0</v>
      </c>
      <c r="G860" s="13">
        <v>0.32973984426552244</v>
      </c>
      <c r="H860" t="s">
        <v>16</v>
      </c>
      <c r="I860" t="s">
        <v>17</v>
      </c>
      <c r="J860">
        <v>2018</v>
      </c>
      <c r="K860">
        <v>12</v>
      </c>
      <c r="L860" s="12">
        <v>-0.89124849976679577</v>
      </c>
      <c r="M860" s="1">
        <v>1013131.0322539996</v>
      </c>
      <c r="N860" s="12">
        <v>-2.6211634266185904</v>
      </c>
      <c r="O860" s="13">
        <v>0.28206041070841148</v>
      </c>
      <c r="P860" s="12">
        <v>-0.73932643264590681</v>
      </c>
      <c r="Q860" s="12">
        <v>-1.6305749324127026</v>
      </c>
      <c r="R860" s="2">
        <f>DATE(CURR[[#This Row],[YEAR]],CURR[[#This Row],[MONTH]],1)</f>
        <v>43435</v>
      </c>
      <c r="S860" t="str">
        <f>IF(AND(CURR[[#This Row],[DATE]]&gt;=DATE(2023,6,1),CURR[[#This Row],[DATE]]&lt;=DATE(2024,5,31)),"Y","N")</f>
        <v>N</v>
      </c>
    </row>
    <row r="861" spans="1:19" x14ac:dyDescent="0.25">
      <c r="A861" t="s">
        <v>37</v>
      </c>
      <c r="B861" t="s">
        <v>111</v>
      </c>
      <c r="C861" t="s">
        <v>20</v>
      </c>
      <c r="D861" s="1">
        <v>1013131.0322539996</v>
      </c>
      <c r="E861" s="1">
        <v>3636513.7525610006</v>
      </c>
      <c r="F861" s="13">
        <v>0.27859953273667837</v>
      </c>
      <c r="G861" s="13">
        <v>0</v>
      </c>
      <c r="H861" t="s">
        <v>21</v>
      </c>
      <c r="I861" t="s">
        <v>23</v>
      </c>
      <c r="J861">
        <v>2018</v>
      </c>
      <c r="K861">
        <v>12</v>
      </c>
      <c r="L861" s="12">
        <v>0</v>
      </c>
      <c r="M861" s="1">
        <v>1013131.0322539996</v>
      </c>
      <c r="N861" s="12">
        <v>-2.6211634266185904</v>
      </c>
      <c r="O861" s="13">
        <v>0</v>
      </c>
      <c r="P861" s="12">
        <v>0</v>
      </c>
      <c r="Q861" s="12">
        <v>0</v>
      </c>
      <c r="R861" s="2">
        <f>DATE(CURR[[#This Row],[YEAR]],CURR[[#This Row],[MONTH]],1)</f>
        <v>43435</v>
      </c>
      <c r="S861" t="str">
        <f>IF(AND(CURR[[#This Row],[DATE]]&gt;=DATE(2023,6,1),CURR[[#This Row],[DATE]]&lt;=DATE(2024,5,31)),"Y","N")</f>
        <v>N</v>
      </c>
    </row>
    <row r="862" spans="1:19" x14ac:dyDescent="0.25">
      <c r="A862" t="s">
        <v>37</v>
      </c>
      <c r="B862" t="s">
        <v>111</v>
      </c>
      <c r="C862" t="s">
        <v>20</v>
      </c>
      <c r="D862" s="1">
        <v>1013131.0322539996</v>
      </c>
      <c r="E862" s="1">
        <v>3636513.7525610006</v>
      </c>
      <c r="F862" s="13">
        <v>0.27859953273667837</v>
      </c>
      <c r="G862" s="13">
        <v>0</v>
      </c>
      <c r="H862" t="s">
        <v>21</v>
      </c>
      <c r="I862" t="s">
        <v>22</v>
      </c>
      <c r="J862">
        <v>2018</v>
      </c>
      <c r="K862">
        <v>12</v>
      </c>
      <c r="L862" s="12">
        <v>-2.6211634266185904</v>
      </c>
      <c r="M862" s="1">
        <v>1013131.0322539996</v>
      </c>
      <c r="N862" s="12">
        <v>-2.6211634266185904</v>
      </c>
      <c r="O862" s="13">
        <v>0</v>
      </c>
      <c r="P862" s="12">
        <v>0</v>
      </c>
      <c r="Q862" s="12">
        <v>0</v>
      </c>
      <c r="R862" s="2">
        <f>DATE(CURR[[#This Row],[YEAR]],CURR[[#This Row],[MONTH]],1)</f>
        <v>43435</v>
      </c>
      <c r="S862" t="str">
        <f>IF(AND(CURR[[#This Row],[DATE]]&gt;=DATE(2023,6,1),CURR[[#This Row],[DATE]]&lt;=DATE(2024,5,31)),"Y","N")</f>
        <v>N</v>
      </c>
    </row>
    <row r="863" spans="1:19" x14ac:dyDescent="0.25">
      <c r="A863" t="s">
        <v>37</v>
      </c>
      <c r="B863" t="s">
        <v>111</v>
      </c>
      <c r="C863" t="s">
        <v>20</v>
      </c>
      <c r="D863" s="1">
        <v>513479.89828999992</v>
      </c>
      <c r="E863" s="1">
        <v>1388883.4782010005</v>
      </c>
      <c r="F863" s="13">
        <v>0</v>
      </c>
      <c r="G863" s="13">
        <v>0.3697069670344863</v>
      </c>
      <c r="H863" t="s">
        <v>24</v>
      </c>
      <c r="I863" t="s">
        <v>17</v>
      </c>
      <c r="J863">
        <v>2018</v>
      </c>
      <c r="K863">
        <v>12</v>
      </c>
      <c r="L863" s="12">
        <v>-2.413346620326974</v>
      </c>
      <c r="M863" s="1">
        <v>1013131.0322539996</v>
      </c>
      <c r="N863" s="12">
        <v>-2.6211634266185904</v>
      </c>
      <c r="O863" s="13">
        <v>0.50682476594129888</v>
      </c>
      <c r="P863" s="12">
        <v>-1.32847054018986</v>
      </c>
      <c r="Q863" s="12">
        <v>-3.7418171605168338</v>
      </c>
      <c r="R863" s="2">
        <f>DATE(CURR[[#This Row],[YEAR]],CURR[[#This Row],[MONTH]],1)</f>
        <v>43435</v>
      </c>
      <c r="S863" t="str">
        <f>IF(AND(CURR[[#This Row],[DATE]]&gt;=DATE(2023,6,1),CURR[[#This Row],[DATE]]&lt;=DATE(2024,5,31)),"Y","N")</f>
        <v>N</v>
      </c>
    </row>
    <row r="864" spans="1:19" x14ac:dyDescent="0.25">
      <c r="A864" t="s">
        <v>37</v>
      </c>
      <c r="B864" t="s">
        <v>111</v>
      </c>
      <c r="C864" t="s">
        <v>20</v>
      </c>
      <c r="D864" s="1">
        <v>135779.17780000003</v>
      </c>
      <c r="E864" s="1">
        <v>975782.75330200011</v>
      </c>
      <c r="F864" s="13">
        <v>0</v>
      </c>
      <c r="G864" s="13">
        <v>0.13914898305030507</v>
      </c>
      <c r="H864" t="s">
        <v>25</v>
      </c>
      <c r="I864" t="s">
        <v>17</v>
      </c>
      <c r="J864">
        <v>2018</v>
      </c>
      <c r="K864">
        <v>12</v>
      </c>
      <c r="L864" s="12">
        <v>-0.88746935310842034</v>
      </c>
      <c r="M864" s="1">
        <v>1013131.0322539996</v>
      </c>
      <c r="N864" s="12">
        <v>-2.6211634266185904</v>
      </c>
      <c r="O864" s="13">
        <v>0.13401936519299032</v>
      </c>
      <c r="P864" s="12">
        <v>-0.35128665850250673</v>
      </c>
      <c r="Q864" s="12">
        <v>-1.2387560116109271</v>
      </c>
      <c r="R864" s="2">
        <f>DATE(CURR[[#This Row],[YEAR]],CURR[[#This Row],[MONTH]],1)</f>
        <v>43435</v>
      </c>
      <c r="S864" t="str">
        <f>IF(AND(CURR[[#This Row],[DATE]]&gt;=DATE(2023,6,1),CURR[[#This Row],[DATE]]&lt;=DATE(2024,5,31)),"Y","N")</f>
        <v>N</v>
      </c>
    </row>
    <row r="865" spans="1:19" x14ac:dyDescent="0.25">
      <c r="A865" t="s">
        <v>37</v>
      </c>
      <c r="B865" t="s">
        <v>111</v>
      </c>
      <c r="C865" t="s">
        <v>20</v>
      </c>
      <c r="D865" s="1">
        <v>78107.801105000006</v>
      </c>
      <c r="E865" s="1">
        <v>405212.32355699991</v>
      </c>
      <c r="F865" s="13">
        <v>0</v>
      </c>
      <c r="G865" s="13">
        <v>0.19275771383101292</v>
      </c>
      <c r="H865" t="s">
        <v>26</v>
      </c>
      <c r="I865" t="s">
        <v>17</v>
      </c>
      <c r="J865">
        <v>2018</v>
      </c>
      <c r="K865">
        <v>12</v>
      </c>
      <c r="L865" s="12">
        <v>-1.6159805023580658</v>
      </c>
      <c r="M865" s="1">
        <v>1013131.0322539996</v>
      </c>
      <c r="N865" s="12">
        <v>-2.6211634266185904</v>
      </c>
      <c r="O865" s="13">
        <v>7.7095458157299623E-2</v>
      </c>
      <c r="P865" s="12">
        <v>-0.20207979528031764</v>
      </c>
      <c r="Q865" s="12">
        <v>-1.8180602976383835</v>
      </c>
      <c r="R865" s="2">
        <f>DATE(CURR[[#This Row],[YEAR]],CURR[[#This Row],[MONTH]],1)</f>
        <v>43435</v>
      </c>
      <c r="S865" t="str">
        <f>IF(AND(CURR[[#This Row],[DATE]]&gt;=DATE(2023,6,1),CURR[[#This Row],[DATE]]&lt;=DATE(2024,5,31)),"Y","N")</f>
        <v>N</v>
      </c>
    </row>
    <row r="866" spans="1:19" x14ac:dyDescent="0.25">
      <c r="A866" t="s">
        <v>38</v>
      </c>
      <c r="B866" t="s">
        <v>14</v>
      </c>
      <c r="C866" t="s">
        <v>15</v>
      </c>
      <c r="D866" s="1">
        <v>3122.7808400000008</v>
      </c>
      <c r="E866" s="1">
        <v>13254.062848</v>
      </c>
      <c r="F866" s="13">
        <v>0</v>
      </c>
      <c r="G866" s="13">
        <v>0.23560932793307368</v>
      </c>
      <c r="H866" t="s">
        <v>16</v>
      </c>
      <c r="I866" t="s">
        <v>17</v>
      </c>
      <c r="J866">
        <v>2019</v>
      </c>
      <c r="K866">
        <v>1</v>
      </c>
      <c r="L866" s="12">
        <v>-0.82570557494767249</v>
      </c>
      <c r="M866" s="1">
        <v>9307.8567760000005</v>
      </c>
      <c r="N866" s="12">
        <v>-2.0942879745394358</v>
      </c>
      <c r="O866" s="13">
        <v>0.33549945117892094</v>
      </c>
      <c r="P866" s="12">
        <v>-0.70263246606859464</v>
      </c>
      <c r="Q866" s="12">
        <v>-1.528338041016267</v>
      </c>
      <c r="R866" s="2">
        <f>DATE(CURR[[#This Row],[YEAR]],CURR[[#This Row],[MONTH]],1)</f>
        <v>43466</v>
      </c>
      <c r="S866" t="str">
        <f>IF(AND(CURR[[#This Row],[DATE]]&gt;=DATE(2023,6,1),CURR[[#This Row],[DATE]]&lt;=DATE(2024,5,31)),"Y","N")</f>
        <v>N</v>
      </c>
    </row>
    <row r="867" spans="1:19" x14ac:dyDescent="0.25">
      <c r="A867" t="s">
        <v>38</v>
      </c>
      <c r="B867" t="s">
        <v>14</v>
      </c>
      <c r="C867" t="s">
        <v>15</v>
      </c>
      <c r="D867" s="1">
        <v>9307.8567760000005</v>
      </c>
      <c r="E867" s="1">
        <v>56027.567727999995</v>
      </c>
      <c r="F867" s="13">
        <v>0.1661299455508643</v>
      </c>
      <c r="G867" s="13">
        <v>0</v>
      </c>
      <c r="H867" t="s">
        <v>21</v>
      </c>
      <c r="I867" t="s">
        <v>23</v>
      </c>
      <c r="J867">
        <v>2019</v>
      </c>
      <c r="K867">
        <v>1</v>
      </c>
      <c r="L867" s="12">
        <v>0</v>
      </c>
      <c r="M867" s="1">
        <v>9307.8567760000005</v>
      </c>
      <c r="N867" s="12">
        <v>-2.0942879745394358</v>
      </c>
      <c r="O867" s="13">
        <v>0</v>
      </c>
      <c r="P867" s="12">
        <v>0</v>
      </c>
      <c r="Q867" s="12">
        <v>0</v>
      </c>
      <c r="R867" s="2">
        <f>DATE(CURR[[#This Row],[YEAR]],CURR[[#This Row],[MONTH]],1)</f>
        <v>43466</v>
      </c>
      <c r="S867" t="str">
        <f>IF(AND(CURR[[#This Row],[DATE]]&gt;=DATE(2023,6,1),CURR[[#This Row],[DATE]]&lt;=DATE(2024,5,31)),"Y","N")</f>
        <v>N</v>
      </c>
    </row>
    <row r="868" spans="1:19" x14ac:dyDescent="0.25">
      <c r="A868" t="s">
        <v>38</v>
      </c>
      <c r="B868" t="s">
        <v>14</v>
      </c>
      <c r="C868" t="s">
        <v>15</v>
      </c>
      <c r="D868" s="1">
        <v>9307.8567760000005</v>
      </c>
      <c r="E868" s="1">
        <v>56027.567727999995</v>
      </c>
      <c r="F868" s="13">
        <v>0.1661299455508643</v>
      </c>
      <c r="G868" s="13">
        <v>0</v>
      </c>
      <c r="H868" t="s">
        <v>21</v>
      </c>
      <c r="I868" t="s">
        <v>22</v>
      </c>
      <c r="J868">
        <v>2019</v>
      </c>
      <c r="K868">
        <v>1</v>
      </c>
      <c r="L868" s="12">
        <v>-2.0942879745394358</v>
      </c>
      <c r="M868" s="1">
        <v>9307.8567760000005</v>
      </c>
      <c r="N868" s="12">
        <v>-2.0942879745394358</v>
      </c>
      <c r="O868" s="13">
        <v>0</v>
      </c>
      <c r="P868" s="12">
        <v>0</v>
      </c>
      <c r="Q868" s="12">
        <v>0</v>
      </c>
      <c r="R868" s="2">
        <f>DATE(CURR[[#This Row],[YEAR]],CURR[[#This Row],[MONTH]],1)</f>
        <v>43466</v>
      </c>
      <c r="S868" t="str">
        <f>IF(AND(CURR[[#This Row],[DATE]]&gt;=DATE(2023,6,1),CURR[[#This Row],[DATE]]&lt;=DATE(2024,5,31)),"Y","N")</f>
        <v>N</v>
      </c>
    </row>
    <row r="869" spans="1:19" x14ac:dyDescent="0.25">
      <c r="A869" t="s">
        <v>38</v>
      </c>
      <c r="B869" t="s">
        <v>14</v>
      </c>
      <c r="C869" t="s">
        <v>15</v>
      </c>
      <c r="D869" s="1">
        <v>3950.5257199999992</v>
      </c>
      <c r="E869" s="1">
        <v>21679.235111999995</v>
      </c>
      <c r="F869" s="13">
        <v>0</v>
      </c>
      <c r="G869" s="13">
        <v>0.18222625012324745</v>
      </c>
      <c r="H869" t="s">
        <v>24</v>
      </c>
      <c r="I869" t="s">
        <v>17</v>
      </c>
      <c r="J869">
        <v>2019</v>
      </c>
      <c r="K869">
        <v>1</v>
      </c>
      <c r="L869" s="12">
        <v>-2.006771202562228</v>
      </c>
      <c r="M869" s="1">
        <v>9307.8567760000005</v>
      </c>
      <c r="N869" s="12">
        <v>-2.0942879745394358</v>
      </c>
      <c r="O869" s="13">
        <v>0.42442914787712449</v>
      </c>
      <c r="P869" s="12">
        <v>-0.88887686044308178</v>
      </c>
      <c r="Q869" s="12">
        <v>-2.8956480630053099</v>
      </c>
      <c r="R869" s="2">
        <f>DATE(CURR[[#This Row],[YEAR]],CURR[[#This Row],[MONTH]],1)</f>
        <v>43466</v>
      </c>
      <c r="S869" t="str">
        <f>IF(AND(CURR[[#This Row],[DATE]]&gt;=DATE(2023,6,1),CURR[[#This Row],[DATE]]&lt;=DATE(2024,5,31)),"Y","N")</f>
        <v>N</v>
      </c>
    </row>
    <row r="870" spans="1:19" x14ac:dyDescent="0.25">
      <c r="A870" t="s">
        <v>38</v>
      </c>
      <c r="B870" t="s">
        <v>14</v>
      </c>
      <c r="C870" t="s">
        <v>15</v>
      </c>
      <c r="D870" s="1">
        <v>1136.3506600000003</v>
      </c>
      <c r="E870" s="1">
        <v>15682.85022</v>
      </c>
      <c r="F870" s="13">
        <v>0</v>
      </c>
      <c r="G870" s="13">
        <v>7.2458172083467137E-2</v>
      </c>
      <c r="H870" t="s">
        <v>25</v>
      </c>
      <c r="I870" t="s">
        <v>17</v>
      </c>
      <c r="J870">
        <v>2019</v>
      </c>
      <c r="K870">
        <v>1</v>
      </c>
      <c r="L870" s="12">
        <v>-0.76645990682145149</v>
      </c>
      <c r="M870" s="1">
        <v>9307.8567760000005</v>
      </c>
      <c r="N870" s="12">
        <v>-2.0942879745394358</v>
      </c>
      <c r="O870" s="13">
        <v>0.12208510372979124</v>
      </c>
      <c r="P870" s="12">
        <v>-0.25568136461170143</v>
      </c>
      <c r="Q870" s="12">
        <v>-1.0221412714331528</v>
      </c>
      <c r="R870" s="2">
        <f>DATE(CURR[[#This Row],[YEAR]],CURR[[#This Row],[MONTH]],1)</f>
        <v>43466</v>
      </c>
      <c r="S870" t="str">
        <f>IF(AND(CURR[[#This Row],[DATE]]&gt;=DATE(2023,6,1),CURR[[#This Row],[DATE]]&lt;=DATE(2024,5,31)),"Y","N")</f>
        <v>N</v>
      </c>
    </row>
    <row r="871" spans="1:19" x14ac:dyDescent="0.25">
      <c r="A871" t="s">
        <v>38</v>
      </c>
      <c r="B871" t="s">
        <v>14</v>
      </c>
      <c r="C871" t="s">
        <v>15</v>
      </c>
      <c r="D871" s="1">
        <v>1098.1995560000005</v>
      </c>
      <c r="E871" s="1">
        <v>5411.4195479999998</v>
      </c>
      <c r="F871" s="13">
        <v>0</v>
      </c>
      <c r="G871" s="13">
        <v>0.20294112224321667</v>
      </c>
      <c r="H871" t="s">
        <v>26</v>
      </c>
      <c r="I871" t="s">
        <v>17</v>
      </c>
      <c r="J871">
        <v>2019</v>
      </c>
      <c r="K871">
        <v>1</v>
      </c>
      <c r="L871" s="12">
        <v>-2.467460010235226</v>
      </c>
      <c r="M871" s="1">
        <v>9307.8567760000005</v>
      </c>
      <c r="N871" s="12">
        <v>-2.0942879745394358</v>
      </c>
      <c r="O871" s="13">
        <v>0.11798629721416337</v>
      </c>
      <c r="P871" s="12">
        <v>-0.24709728341605808</v>
      </c>
      <c r="Q871" s="12">
        <v>-2.7145572936512838</v>
      </c>
      <c r="R871" s="2">
        <f>DATE(CURR[[#This Row],[YEAR]],CURR[[#This Row],[MONTH]],1)</f>
        <v>43466</v>
      </c>
      <c r="S871" t="str">
        <f>IF(AND(CURR[[#This Row],[DATE]]&gt;=DATE(2023,6,1),CURR[[#This Row],[DATE]]&lt;=DATE(2024,5,31)),"Y","N")</f>
        <v>N</v>
      </c>
    </row>
    <row r="872" spans="1:19" x14ac:dyDescent="0.25">
      <c r="A872" t="s">
        <v>38</v>
      </c>
      <c r="B872" t="s">
        <v>14</v>
      </c>
      <c r="C872" t="s">
        <v>18</v>
      </c>
      <c r="D872" s="1">
        <v>5173.4584439999999</v>
      </c>
      <c r="E872" s="1">
        <v>13254.062848</v>
      </c>
      <c r="F872" s="13">
        <v>0</v>
      </c>
      <c r="G872" s="13">
        <v>0.39033000698202208</v>
      </c>
      <c r="H872" t="s">
        <v>16</v>
      </c>
      <c r="I872" t="s">
        <v>17</v>
      </c>
      <c r="J872">
        <v>2019</v>
      </c>
      <c r="K872">
        <v>1</v>
      </c>
      <c r="L872" s="12">
        <v>-1.3679325248360723</v>
      </c>
      <c r="M872" s="1">
        <v>13871.995496</v>
      </c>
      <c r="N872" s="12">
        <v>-3.1212290916473395</v>
      </c>
      <c r="O872" s="13">
        <v>0.37294262714342508</v>
      </c>
      <c r="P872" s="12">
        <v>-1.1640393773554452</v>
      </c>
      <c r="Q872" s="12">
        <v>-2.5319719021915175</v>
      </c>
      <c r="R872" s="2">
        <f>DATE(CURR[[#This Row],[YEAR]],CURR[[#This Row],[MONTH]],1)</f>
        <v>43466</v>
      </c>
      <c r="S872" t="str">
        <f>IF(AND(CURR[[#This Row],[DATE]]&gt;=DATE(2023,6,1),CURR[[#This Row],[DATE]]&lt;=DATE(2024,5,31)),"Y","N")</f>
        <v>N</v>
      </c>
    </row>
    <row r="873" spans="1:19" x14ac:dyDescent="0.25">
      <c r="A873" t="s">
        <v>38</v>
      </c>
      <c r="B873" t="s">
        <v>14</v>
      </c>
      <c r="C873" t="s">
        <v>18</v>
      </c>
      <c r="D873" s="1">
        <v>13871.995496</v>
      </c>
      <c r="E873" s="1">
        <v>56027.567727999995</v>
      </c>
      <c r="F873" s="13">
        <v>0.2475923203260422</v>
      </c>
      <c r="G873" s="13">
        <v>0</v>
      </c>
      <c r="H873" t="s">
        <v>21</v>
      </c>
      <c r="I873" t="s">
        <v>22</v>
      </c>
      <c r="J873">
        <v>2019</v>
      </c>
      <c r="K873">
        <v>1</v>
      </c>
      <c r="L873" s="12">
        <v>-3.1212290916473395</v>
      </c>
      <c r="M873" s="1">
        <v>13871.995496</v>
      </c>
      <c r="N873" s="12">
        <v>-3.1212290916473395</v>
      </c>
      <c r="O873" s="13">
        <v>0</v>
      </c>
      <c r="P873" s="12">
        <v>0</v>
      </c>
      <c r="Q873" s="12">
        <v>0</v>
      </c>
      <c r="R873" s="2">
        <f>DATE(CURR[[#This Row],[YEAR]],CURR[[#This Row],[MONTH]],1)</f>
        <v>43466</v>
      </c>
      <c r="S873" t="str">
        <f>IF(AND(CURR[[#This Row],[DATE]]&gt;=DATE(2023,6,1),CURR[[#This Row],[DATE]]&lt;=DATE(2024,5,31)),"Y","N")</f>
        <v>N</v>
      </c>
    </row>
    <row r="874" spans="1:19" x14ac:dyDescent="0.25">
      <c r="A874" t="s">
        <v>38</v>
      </c>
      <c r="B874" t="s">
        <v>14</v>
      </c>
      <c r="C874" t="s">
        <v>18</v>
      </c>
      <c r="D874" s="1">
        <v>13871.995496</v>
      </c>
      <c r="E874" s="1">
        <v>56027.567727999995</v>
      </c>
      <c r="F874" s="13">
        <v>0.2475923203260422</v>
      </c>
      <c r="G874" s="13">
        <v>0</v>
      </c>
      <c r="H874" t="s">
        <v>21</v>
      </c>
      <c r="I874" t="s">
        <v>23</v>
      </c>
      <c r="J874">
        <v>2019</v>
      </c>
      <c r="K874">
        <v>1</v>
      </c>
      <c r="L874" s="12">
        <v>0</v>
      </c>
      <c r="M874" s="1">
        <v>13871.995496</v>
      </c>
      <c r="N874" s="12">
        <v>-3.1212290916473395</v>
      </c>
      <c r="O874" s="13">
        <v>0</v>
      </c>
      <c r="P874" s="12">
        <v>0</v>
      </c>
      <c r="Q874" s="12">
        <v>0</v>
      </c>
      <c r="R874" s="2">
        <f>DATE(CURR[[#This Row],[YEAR]],CURR[[#This Row],[MONTH]],1)</f>
        <v>43466</v>
      </c>
      <c r="S874" t="str">
        <f>IF(AND(CURR[[#This Row],[DATE]]&gt;=DATE(2023,6,1),CURR[[#This Row],[DATE]]&lt;=DATE(2024,5,31)),"Y","N")</f>
        <v>N</v>
      </c>
    </row>
    <row r="875" spans="1:19" x14ac:dyDescent="0.25">
      <c r="A875" t="s">
        <v>38</v>
      </c>
      <c r="B875" t="s">
        <v>14</v>
      </c>
      <c r="C875" t="s">
        <v>18</v>
      </c>
      <c r="D875" s="1">
        <v>4732.9639000000006</v>
      </c>
      <c r="E875" s="1">
        <v>21679.235111999995</v>
      </c>
      <c r="F875" s="13">
        <v>0</v>
      </c>
      <c r="G875" s="13">
        <v>0.21831784541974855</v>
      </c>
      <c r="H875" t="s">
        <v>24</v>
      </c>
      <c r="I875" t="s">
        <v>17</v>
      </c>
      <c r="J875">
        <v>2019</v>
      </c>
      <c r="K875">
        <v>1</v>
      </c>
      <c r="L875" s="12">
        <v>-2.404230811408719</v>
      </c>
      <c r="M875" s="1">
        <v>13871.995496</v>
      </c>
      <c r="N875" s="12">
        <v>-3.1212290916473395</v>
      </c>
      <c r="O875" s="13">
        <v>0.34118839653348754</v>
      </c>
      <c r="P875" s="12">
        <v>-1.0649271489928296</v>
      </c>
      <c r="Q875" s="12">
        <v>-3.4691579604015486</v>
      </c>
      <c r="R875" s="2">
        <f>DATE(CURR[[#This Row],[YEAR]],CURR[[#This Row],[MONTH]],1)</f>
        <v>43466</v>
      </c>
      <c r="S875" t="str">
        <f>IF(AND(CURR[[#This Row],[DATE]]&gt;=DATE(2023,6,1),CURR[[#This Row],[DATE]]&lt;=DATE(2024,5,31)),"Y","N")</f>
        <v>N</v>
      </c>
    </row>
    <row r="876" spans="1:19" x14ac:dyDescent="0.25">
      <c r="A876" t="s">
        <v>38</v>
      </c>
      <c r="B876" t="s">
        <v>14</v>
      </c>
      <c r="C876" t="s">
        <v>18</v>
      </c>
      <c r="D876" s="1">
        <v>1168.3169679999996</v>
      </c>
      <c r="E876" s="1">
        <v>15682.85022</v>
      </c>
      <c r="F876" s="13">
        <v>0</v>
      </c>
      <c r="G876" s="13">
        <v>7.4496469175613894E-2</v>
      </c>
      <c r="H876" t="s">
        <v>25</v>
      </c>
      <c r="I876" t="s">
        <v>17</v>
      </c>
      <c r="J876">
        <v>2019</v>
      </c>
      <c r="K876">
        <v>1</v>
      </c>
      <c r="L876" s="12">
        <v>-0.78802093926816574</v>
      </c>
      <c r="M876" s="1">
        <v>13871.995496</v>
      </c>
      <c r="N876" s="12">
        <v>-3.1212290916473395</v>
      </c>
      <c r="O876" s="13">
        <v>8.422126206261274E-2</v>
      </c>
      <c r="P876" s="12">
        <v>-0.26287385328508128</v>
      </c>
      <c r="Q876" s="12">
        <v>-1.050894792553247</v>
      </c>
      <c r="R876" s="2">
        <f>DATE(CURR[[#This Row],[YEAR]],CURR[[#This Row],[MONTH]],1)</f>
        <v>43466</v>
      </c>
      <c r="S876" t="str">
        <f>IF(AND(CURR[[#This Row],[DATE]]&gt;=DATE(2023,6,1),CURR[[#This Row],[DATE]]&lt;=DATE(2024,5,31)),"Y","N")</f>
        <v>N</v>
      </c>
    </row>
    <row r="877" spans="1:19" x14ac:dyDescent="0.25">
      <c r="A877" t="s">
        <v>38</v>
      </c>
      <c r="B877" t="s">
        <v>14</v>
      </c>
      <c r="C877" t="s">
        <v>18</v>
      </c>
      <c r="D877" s="1">
        <v>2797.2561839999998</v>
      </c>
      <c r="E877" s="1">
        <v>5411.4195479999998</v>
      </c>
      <c r="F877" s="13">
        <v>0</v>
      </c>
      <c r="G877" s="13">
        <v>0.51691726342560784</v>
      </c>
      <c r="H877" t="s">
        <v>26</v>
      </c>
      <c r="I877" t="s">
        <v>17</v>
      </c>
      <c r="J877">
        <v>2019</v>
      </c>
      <c r="K877">
        <v>1</v>
      </c>
      <c r="L877" s="12">
        <v>-6.2849395036571902</v>
      </c>
      <c r="M877" s="1">
        <v>13871.995496</v>
      </c>
      <c r="N877" s="12">
        <v>-3.1212290916473395</v>
      </c>
      <c r="O877" s="13">
        <v>0.2016477142604747</v>
      </c>
      <c r="P877" s="12">
        <v>-0.62938871201398372</v>
      </c>
      <c r="Q877" s="12">
        <v>-6.9143282156711736</v>
      </c>
      <c r="R877" s="2">
        <f>DATE(CURR[[#This Row],[YEAR]],CURR[[#This Row],[MONTH]],1)</f>
        <v>43466</v>
      </c>
      <c r="S877" t="str">
        <f>IF(AND(CURR[[#This Row],[DATE]]&gt;=DATE(2023,6,1),CURR[[#This Row],[DATE]]&lt;=DATE(2024,5,31)),"Y","N")</f>
        <v>N</v>
      </c>
    </row>
    <row r="878" spans="1:19" x14ac:dyDescent="0.25">
      <c r="A878" t="s">
        <v>38</v>
      </c>
      <c r="B878" t="s">
        <v>14</v>
      </c>
      <c r="C878" t="s">
        <v>19</v>
      </c>
      <c r="D878" s="1">
        <v>2.2398959999999999</v>
      </c>
      <c r="E878" s="1">
        <v>13254.062848</v>
      </c>
      <c r="F878" s="13">
        <v>0</v>
      </c>
      <c r="G878" s="13">
        <v>1.6899693518036951E-4</v>
      </c>
      <c r="H878" t="s">
        <v>16</v>
      </c>
      <c r="I878" t="s">
        <v>17</v>
      </c>
      <c r="J878">
        <v>2019</v>
      </c>
      <c r="K878">
        <v>1</v>
      </c>
      <c r="L878" s="12">
        <v>-5.9225885813459498E-4</v>
      </c>
      <c r="M878" s="1">
        <v>15839.592096</v>
      </c>
      <c r="N878" s="12">
        <v>-3.5639425967315397</v>
      </c>
      <c r="O878" s="13">
        <v>1.4141121731068093E-4</v>
      </c>
      <c r="P878" s="12">
        <v>-5.0398146102919629E-4</v>
      </c>
      <c r="Q878" s="12">
        <v>-1.0962403191637914E-3</v>
      </c>
      <c r="R878" s="2">
        <f>DATE(CURR[[#This Row],[YEAR]],CURR[[#This Row],[MONTH]],1)</f>
        <v>43466</v>
      </c>
      <c r="S878" t="str">
        <f>IF(AND(CURR[[#This Row],[DATE]]&gt;=DATE(2023,6,1),CURR[[#This Row],[DATE]]&lt;=DATE(2024,5,31)),"Y","N")</f>
        <v>N</v>
      </c>
    </row>
    <row r="879" spans="1:19" x14ac:dyDescent="0.25">
      <c r="A879" t="s">
        <v>38</v>
      </c>
      <c r="B879" t="s">
        <v>14</v>
      </c>
      <c r="C879" t="s">
        <v>19</v>
      </c>
      <c r="D879" s="1">
        <v>15839.592096</v>
      </c>
      <c r="E879" s="1">
        <v>56027.567727999995</v>
      </c>
      <c r="F879" s="13">
        <v>0.28271068579841463</v>
      </c>
      <c r="G879" s="13">
        <v>0</v>
      </c>
      <c r="H879" t="s">
        <v>21</v>
      </c>
      <c r="I879" t="s">
        <v>23</v>
      </c>
      <c r="J879">
        <v>2019</v>
      </c>
      <c r="K879">
        <v>1</v>
      </c>
      <c r="L879" s="12">
        <v>0</v>
      </c>
      <c r="M879" s="1">
        <v>15839.592096</v>
      </c>
      <c r="N879" s="12">
        <v>-3.5639425967315397</v>
      </c>
      <c r="O879" s="13">
        <v>0</v>
      </c>
      <c r="P879" s="12">
        <v>0</v>
      </c>
      <c r="Q879" s="12">
        <v>0</v>
      </c>
      <c r="R879" s="2">
        <f>DATE(CURR[[#This Row],[YEAR]],CURR[[#This Row],[MONTH]],1)</f>
        <v>43466</v>
      </c>
      <c r="S879" t="str">
        <f>IF(AND(CURR[[#This Row],[DATE]]&gt;=DATE(2023,6,1),CURR[[#This Row],[DATE]]&lt;=DATE(2024,5,31)),"Y","N")</f>
        <v>N</v>
      </c>
    </row>
    <row r="880" spans="1:19" x14ac:dyDescent="0.25">
      <c r="A880" t="s">
        <v>38</v>
      </c>
      <c r="B880" t="s">
        <v>14</v>
      </c>
      <c r="C880" t="s">
        <v>19</v>
      </c>
      <c r="D880" s="1">
        <v>15839.592096</v>
      </c>
      <c r="E880" s="1">
        <v>56027.567727999995</v>
      </c>
      <c r="F880" s="13">
        <v>0.28271068579841463</v>
      </c>
      <c r="G880" s="13">
        <v>0</v>
      </c>
      <c r="H880" t="s">
        <v>21</v>
      </c>
      <c r="I880" t="s">
        <v>22</v>
      </c>
      <c r="J880">
        <v>2019</v>
      </c>
      <c r="K880">
        <v>1</v>
      </c>
      <c r="L880" s="12">
        <v>-3.5639425967315397</v>
      </c>
      <c r="M880" s="1">
        <v>15839.592096</v>
      </c>
      <c r="N880" s="12">
        <v>-3.5639425967315397</v>
      </c>
      <c r="O880" s="13">
        <v>0</v>
      </c>
      <c r="P880" s="12">
        <v>0</v>
      </c>
      <c r="Q880" s="12">
        <v>0</v>
      </c>
      <c r="R880" s="2">
        <f>DATE(CURR[[#This Row],[YEAR]],CURR[[#This Row],[MONTH]],1)</f>
        <v>43466</v>
      </c>
      <c r="S880" t="str">
        <f>IF(AND(CURR[[#This Row],[DATE]]&gt;=DATE(2023,6,1),CURR[[#This Row],[DATE]]&lt;=DATE(2024,5,31)),"Y","N")</f>
        <v>N</v>
      </c>
    </row>
    <row r="881" spans="1:19" x14ac:dyDescent="0.25">
      <c r="A881" t="s">
        <v>38</v>
      </c>
      <c r="B881" t="s">
        <v>14</v>
      </c>
      <c r="C881" t="s">
        <v>19</v>
      </c>
      <c r="D881" s="1">
        <v>4713.5830319999995</v>
      </c>
      <c r="E881" s="1">
        <v>21679.235111999995</v>
      </c>
      <c r="F881" s="13">
        <v>0</v>
      </c>
      <c r="G881" s="13">
        <v>0.2174238624032872</v>
      </c>
      <c r="H881" t="s">
        <v>24</v>
      </c>
      <c r="I881" t="s">
        <v>17</v>
      </c>
      <c r="J881">
        <v>2019</v>
      </c>
      <c r="K881">
        <v>1</v>
      </c>
      <c r="L881" s="12">
        <v>-2.3943858007595895</v>
      </c>
      <c r="M881" s="1">
        <v>15839.592096</v>
      </c>
      <c r="N881" s="12">
        <v>-3.5639425967315397</v>
      </c>
      <c r="O881" s="13">
        <v>0.29758234956001983</v>
      </c>
      <c r="P881" s="12">
        <v>-1.0605664116324098</v>
      </c>
      <c r="Q881" s="12">
        <v>-3.4549522123919996</v>
      </c>
      <c r="R881" s="2">
        <f>DATE(CURR[[#This Row],[YEAR]],CURR[[#This Row],[MONTH]],1)</f>
        <v>43466</v>
      </c>
      <c r="S881" t="str">
        <f>IF(AND(CURR[[#This Row],[DATE]]&gt;=DATE(2023,6,1),CURR[[#This Row],[DATE]]&lt;=DATE(2024,5,31)),"Y","N")</f>
        <v>N</v>
      </c>
    </row>
    <row r="882" spans="1:19" x14ac:dyDescent="0.25">
      <c r="A882" t="s">
        <v>38</v>
      </c>
      <c r="B882" t="s">
        <v>14</v>
      </c>
      <c r="C882" t="s">
        <v>19</v>
      </c>
      <c r="D882" s="1">
        <v>10687.908460000001</v>
      </c>
      <c r="E882" s="1">
        <v>15682.85022</v>
      </c>
      <c r="F882" s="13">
        <v>0</v>
      </c>
      <c r="G882" s="13">
        <v>0.68150293537650075</v>
      </c>
      <c r="H882" t="s">
        <v>25</v>
      </c>
      <c r="I882" t="s">
        <v>17</v>
      </c>
      <c r="J882">
        <v>2019</v>
      </c>
      <c r="K882">
        <v>1</v>
      </c>
      <c r="L882" s="12">
        <v>-7.2089132437057772</v>
      </c>
      <c r="M882" s="1">
        <v>15839.592096</v>
      </c>
      <c r="N882" s="12">
        <v>-3.5639425967315397</v>
      </c>
      <c r="O882" s="13">
        <v>0.67475907177553118</v>
      </c>
      <c r="P882" s="12">
        <v>-2.40480259843185</v>
      </c>
      <c r="Q882" s="12">
        <v>-9.6137158421376263</v>
      </c>
      <c r="R882" s="2">
        <f>DATE(CURR[[#This Row],[YEAR]],CURR[[#This Row],[MONTH]],1)</f>
        <v>43466</v>
      </c>
      <c r="S882" t="str">
        <f>IF(AND(CURR[[#This Row],[DATE]]&gt;=DATE(2023,6,1),CURR[[#This Row],[DATE]]&lt;=DATE(2024,5,31)),"Y","N")</f>
        <v>N</v>
      </c>
    </row>
    <row r="883" spans="1:19" x14ac:dyDescent="0.25">
      <c r="A883" t="s">
        <v>38</v>
      </c>
      <c r="B883" t="s">
        <v>14</v>
      </c>
      <c r="C883" t="s">
        <v>19</v>
      </c>
      <c r="D883" s="1">
        <v>435.86070799999999</v>
      </c>
      <c r="E883" s="1">
        <v>5411.4195479999998</v>
      </c>
      <c r="F883" s="13">
        <v>0</v>
      </c>
      <c r="G883" s="13">
        <v>8.0544615721227758E-2</v>
      </c>
      <c r="H883" t="s">
        <v>26</v>
      </c>
      <c r="I883" t="s">
        <v>17</v>
      </c>
      <c r="J883">
        <v>2019</v>
      </c>
      <c r="K883">
        <v>1</v>
      </c>
      <c r="L883" s="12">
        <v>-0.97930185925408675</v>
      </c>
      <c r="M883" s="1">
        <v>15839.592096</v>
      </c>
      <c r="N883" s="12">
        <v>-3.5639425967315397</v>
      </c>
      <c r="O883" s="13">
        <v>2.751716744713828E-2</v>
      </c>
      <c r="P883" s="12">
        <v>-9.806960520625059E-2</v>
      </c>
      <c r="Q883" s="12">
        <v>-1.0773714644603374</v>
      </c>
      <c r="R883" s="2">
        <f>DATE(CURR[[#This Row],[YEAR]],CURR[[#This Row],[MONTH]],1)</f>
        <v>43466</v>
      </c>
      <c r="S883" t="str">
        <f>IF(AND(CURR[[#This Row],[DATE]]&gt;=DATE(2023,6,1),CURR[[#This Row],[DATE]]&lt;=DATE(2024,5,31)),"Y","N")</f>
        <v>N</v>
      </c>
    </row>
    <row r="884" spans="1:19" x14ac:dyDescent="0.25">
      <c r="A884" t="s">
        <v>38</v>
      </c>
      <c r="B884" t="s">
        <v>14</v>
      </c>
      <c r="C884" t="s">
        <v>20</v>
      </c>
      <c r="D884" s="1">
        <v>4955.583668000002</v>
      </c>
      <c r="E884" s="1">
        <v>13254.062848</v>
      </c>
      <c r="F884" s="13">
        <v>0</v>
      </c>
      <c r="G884" s="13">
        <v>0.37389166814972402</v>
      </c>
      <c r="H884" t="s">
        <v>16</v>
      </c>
      <c r="I884" t="s">
        <v>17</v>
      </c>
      <c r="J884">
        <v>2019</v>
      </c>
      <c r="K884">
        <v>1</v>
      </c>
      <c r="L884" s="12">
        <v>-1.3103234813581208</v>
      </c>
      <c r="M884" s="1">
        <v>17008.123359999998</v>
      </c>
      <c r="N884" s="12">
        <v>-3.8268646670816864</v>
      </c>
      <c r="O884" s="13">
        <v>0.29136569409266105</v>
      </c>
      <c r="P884" s="12">
        <v>-1.1150170799229357</v>
      </c>
      <c r="Q884" s="12">
        <v>-2.4253405612810566</v>
      </c>
      <c r="R884" s="2">
        <f>DATE(CURR[[#This Row],[YEAR]],CURR[[#This Row],[MONTH]],1)</f>
        <v>43466</v>
      </c>
      <c r="S884" t="str">
        <f>IF(AND(CURR[[#This Row],[DATE]]&gt;=DATE(2023,6,1),CURR[[#This Row],[DATE]]&lt;=DATE(2024,5,31)),"Y","N")</f>
        <v>N</v>
      </c>
    </row>
    <row r="885" spans="1:19" x14ac:dyDescent="0.25">
      <c r="A885" t="s">
        <v>38</v>
      </c>
      <c r="B885" t="s">
        <v>14</v>
      </c>
      <c r="C885" t="s">
        <v>20</v>
      </c>
      <c r="D885" s="1">
        <v>17008.123359999998</v>
      </c>
      <c r="E885" s="1">
        <v>56027.567727999995</v>
      </c>
      <c r="F885" s="13">
        <v>0.30356704832467896</v>
      </c>
      <c r="G885" s="13">
        <v>0</v>
      </c>
      <c r="H885" t="s">
        <v>21</v>
      </c>
      <c r="I885" t="s">
        <v>22</v>
      </c>
      <c r="J885">
        <v>2019</v>
      </c>
      <c r="K885">
        <v>1</v>
      </c>
      <c r="L885" s="12">
        <v>-3.8268646670816864</v>
      </c>
      <c r="M885" s="1">
        <v>17008.123359999998</v>
      </c>
      <c r="N885" s="12">
        <v>-3.8268646670816864</v>
      </c>
      <c r="O885" s="13">
        <v>0</v>
      </c>
      <c r="P885" s="12">
        <v>0</v>
      </c>
      <c r="Q885" s="12">
        <v>0</v>
      </c>
      <c r="R885" s="2">
        <f>DATE(CURR[[#This Row],[YEAR]],CURR[[#This Row],[MONTH]],1)</f>
        <v>43466</v>
      </c>
      <c r="S885" t="str">
        <f>IF(AND(CURR[[#This Row],[DATE]]&gt;=DATE(2023,6,1),CURR[[#This Row],[DATE]]&lt;=DATE(2024,5,31)),"Y","N")</f>
        <v>N</v>
      </c>
    </row>
    <row r="886" spans="1:19" x14ac:dyDescent="0.25">
      <c r="A886" t="s">
        <v>38</v>
      </c>
      <c r="B886" t="s">
        <v>14</v>
      </c>
      <c r="C886" t="s">
        <v>20</v>
      </c>
      <c r="D886" s="1">
        <v>17008.123359999998</v>
      </c>
      <c r="E886" s="1">
        <v>56027.567727999995</v>
      </c>
      <c r="F886" s="13">
        <v>0.30356704832467896</v>
      </c>
      <c r="G886" s="13">
        <v>0</v>
      </c>
      <c r="H886" t="s">
        <v>21</v>
      </c>
      <c r="I886" t="s">
        <v>23</v>
      </c>
      <c r="J886">
        <v>2019</v>
      </c>
      <c r="K886">
        <v>1</v>
      </c>
      <c r="L886" s="12">
        <v>0</v>
      </c>
      <c r="M886" s="1">
        <v>17008.123359999998</v>
      </c>
      <c r="N886" s="12">
        <v>-3.8268646670816864</v>
      </c>
      <c r="O886" s="13">
        <v>0</v>
      </c>
      <c r="P886" s="12">
        <v>0</v>
      </c>
      <c r="Q886" s="12">
        <v>0</v>
      </c>
      <c r="R886" s="2">
        <f>DATE(CURR[[#This Row],[YEAR]],CURR[[#This Row],[MONTH]],1)</f>
        <v>43466</v>
      </c>
      <c r="S886" t="str">
        <f>IF(AND(CURR[[#This Row],[DATE]]&gt;=DATE(2023,6,1),CURR[[#This Row],[DATE]]&lt;=DATE(2024,5,31)),"Y","N")</f>
        <v>N</v>
      </c>
    </row>
    <row r="887" spans="1:19" x14ac:dyDescent="0.25">
      <c r="A887" t="s">
        <v>38</v>
      </c>
      <c r="B887" t="s">
        <v>14</v>
      </c>
      <c r="C887" t="s">
        <v>20</v>
      </c>
      <c r="D887" s="1">
        <v>8282.1624599999959</v>
      </c>
      <c r="E887" s="1">
        <v>21679.235111999995</v>
      </c>
      <c r="F887" s="13">
        <v>0</v>
      </c>
      <c r="G887" s="13">
        <v>0.38203204205371682</v>
      </c>
      <c r="H887" t="s">
        <v>24</v>
      </c>
      <c r="I887" t="s">
        <v>17</v>
      </c>
      <c r="J887">
        <v>2019</v>
      </c>
      <c r="K887">
        <v>1</v>
      </c>
      <c r="L887" s="12">
        <v>-4.2071375552694628</v>
      </c>
      <c r="M887" s="1">
        <v>17008.123359999998</v>
      </c>
      <c r="N887" s="12">
        <v>-3.8268646670816864</v>
      </c>
      <c r="O887" s="13">
        <v>0.48695333898377824</v>
      </c>
      <c r="P887" s="12">
        <v>-1.8635045274744721</v>
      </c>
      <c r="Q887" s="12">
        <v>-6.0706420827439347</v>
      </c>
      <c r="R887" s="2">
        <f>DATE(CURR[[#This Row],[YEAR]],CURR[[#This Row],[MONTH]],1)</f>
        <v>43466</v>
      </c>
      <c r="S887" t="str">
        <f>IF(AND(CURR[[#This Row],[DATE]]&gt;=DATE(2023,6,1),CURR[[#This Row],[DATE]]&lt;=DATE(2024,5,31)),"Y","N")</f>
        <v>N</v>
      </c>
    </row>
    <row r="888" spans="1:19" x14ac:dyDescent="0.25">
      <c r="A888" t="s">
        <v>38</v>
      </c>
      <c r="B888" t="s">
        <v>14</v>
      </c>
      <c r="C888" t="s">
        <v>20</v>
      </c>
      <c r="D888" s="1">
        <v>2690.2741319999991</v>
      </c>
      <c r="E888" s="1">
        <v>15682.85022</v>
      </c>
      <c r="F888" s="13">
        <v>0</v>
      </c>
      <c r="G888" s="13">
        <v>0.17154242336441819</v>
      </c>
      <c r="H888" t="s">
        <v>25</v>
      </c>
      <c r="I888" t="s">
        <v>17</v>
      </c>
      <c r="J888">
        <v>2019</v>
      </c>
      <c r="K888">
        <v>1</v>
      </c>
      <c r="L888" s="12">
        <v>-1.8145695102046051</v>
      </c>
      <c r="M888" s="1">
        <v>17008.123359999998</v>
      </c>
      <c r="N888" s="12">
        <v>-3.8268646670816864</v>
      </c>
      <c r="O888" s="13">
        <v>0.15817583604355981</v>
      </c>
      <c r="P888" s="12">
        <v>-0.60531751814120494</v>
      </c>
      <c r="Q888" s="12">
        <v>-2.4198870283458103</v>
      </c>
      <c r="R888" s="2">
        <f>DATE(CURR[[#This Row],[YEAR]],CURR[[#This Row],[MONTH]],1)</f>
        <v>43466</v>
      </c>
      <c r="S888" t="str">
        <f>IF(AND(CURR[[#This Row],[DATE]]&gt;=DATE(2023,6,1),CURR[[#This Row],[DATE]]&lt;=DATE(2024,5,31)),"Y","N")</f>
        <v>N</v>
      </c>
    </row>
    <row r="889" spans="1:19" x14ac:dyDescent="0.25">
      <c r="A889" t="s">
        <v>38</v>
      </c>
      <c r="B889" t="s">
        <v>14</v>
      </c>
      <c r="C889" t="s">
        <v>20</v>
      </c>
      <c r="D889" s="1">
        <v>1080.1030999999998</v>
      </c>
      <c r="E889" s="1">
        <v>5411.4195479999998</v>
      </c>
      <c r="F889" s="13">
        <v>0</v>
      </c>
      <c r="G889" s="13">
        <v>0.1995969986099477</v>
      </c>
      <c r="H889" t="s">
        <v>26</v>
      </c>
      <c r="I889" t="s">
        <v>17</v>
      </c>
      <c r="J889">
        <v>2019</v>
      </c>
      <c r="K889">
        <v>1</v>
      </c>
      <c r="L889" s="12">
        <v>-2.4268004768534963</v>
      </c>
      <c r="M889" s="1">
        <v>17008.123359999998</v>
      </c>
      <c r="N889" s="12">
        <v>-3.8268646670816864</v>
      </c>
      <c r="O889" s="13">
        <v>6.3505130880000857E-2</v>
      </c>
      <c r="P889" s="12">
        <v>-0.2430255415430734</v>
      </c>
      <c r="Q889" s="12">
        <v>-2.6698260183965696</v>
      </c>
      <c r="R889" s="2">
        <f>DATE(CURR[[#This Row],[YEAR]],CURR[[#This Row],[MONTH]],1)</f>
        <v>43466</v>
      </c>
      <c r="S889" t="str">
        <f>IF(AND(CURR[[#This Row],[DATE]]&gt;=DATE(2023,6,1),CURR[[#This Row],[DATE]]&lt;=DATE(2024,5,31)),"Y","N")</f>
        <v>N</v>
      </c>
    </row>
    <row r="890" spans="1:19" x14ac:dyDescent="0.25">
      <c r="A890" t="s">
        <v>38</v>
      </c>
      <c r="B890" t="s">
        <v>110</v>
      </c>
      <c r="C890" t="s">
        <v>15</v>
      </c>
      <c r="D890" s="1">
        <v>1140363.6609630007</v>
      </c>
      <c r="E890" s="1">
        <v>5113915.3156440025</v>
      </c>
      <c r="F890" s="13">
        <v>0</v>
      </c>
      <c r="G890" s="13">
        <v>0.2229922848887444</v>
      </c>
      <c r="H890" t="s">
        <v>16</v>
      </c>
      <c r="I890" t="s">
        <v>17</v>
      </c>
      <c r="J890">
        <v>2019</v>
      </c>
      <c r="K890">
        <v>1</v>
      </c>
      <c r="L890" s="12">
        <v>-0.78148846829722307</v>
      </c>
      <c r="M890" s="1">
        <v>3714761.6018660064</v>
      </c>
      <c r="N890" s="12">
        <v>-2.1950090589478832</v>
      </c>
      <c r="O890" s="13">
        <v>0.30698165405558486</v>
      </c>
      <c r="P890" s="12">
        <v>-0.67382751158281395</v>
      </c>
      <c r="Q890" s="12">
        <v>-1.455315979880037</v>
      </c>
      <c r="R890" s="2">
        <f>DATE(CURR[[#This Row],[YEAR]],CURR[[#This Row],[MONTH]],1)</f>
        <v>43466</v>
      </c>
      <c r="S890" t="str">
        <f>IF(AND(CURR[[#This Row],[DATE]]&gt;=DATE(2023,6,1),CURR[[#This Row],[DATE]]&lt;=DATE(2024,5,31)),"Y","N")</f>
        <v>N</v>
      </c>
    </row>
    <row r="891" spans="1:19" x14ac:dyDescent="0.25">
      <c r="A891" t="s">
        <v>38</v>
      </c>
      <c r="B891" t="s">
        <v>110</v>
      </c>
      <c r="C891" t="s">
        <v>15</v>
      </c>
      <c r="D891" s="1">
        <v>3714761.6018660064</v>
      </c>
      <c r="E891" s="1">
        <v>21334531.340931971</v>
      </c>
      <c r="F891" s="13">
        <v>0.17411967211761267</v>
      </c>
      <c r="G891" s="13">
        <v>0</v>
      </c>
      <c r="H891" t="s">
        <v>21</v>
      </c>
      <c r="I891" t="s">
        <v>22</v>
      </c>
      <c r="J891">
        <v>2019</v>
      </c>
      <c r="K891">
        <v>1</v>
      </c>
      <c r="L891" s="12">
        <v>-2.1950090589478832</v>
      </c>
      <c r="M891" s="1">
        <v>3714761.6018660064</v>
      </c>
      <c r="N891" s="12">
        <v>-2.1950090589478832</v>
      </c>
      <c r="O891" s="13">
        <v>0</v>
      </c>
      <c r="P891" s="12">
        <v>0</v>
      </c>
      <c r="Q891" s="12">
        <v>0</v>
      </c>
      <c r="R891" s="2">
        <f>DATE(CURR[[#This Row],[YEAR]],CURR[[#This Row],[MONTH]],1)</f>
        <v>43466</v>
      </c>
      <c r="S891" t="str">
        <f>IF(AND(CURR[[#This Row],[DATE]]&gt;=DATE(2023,6,1),CURR[[#This Row],[DATE]]&lt;=DATE(2024,5,31)),"Y","N")</f>
        <v>N</v>
      </c>
    </row>
    <row r="892" spans="1:19" x14ac:dyDescent="0.25">
      <c r="A892" t="s">
        <v>38</v>
      </c>
      <c r="B892" t="s">
        <v>110</v>
      </c>
      <c r="C892" t="s">
        <v>15</v>
      </c>
      <c r="D892" s="1">
        <v>3714761.6018660064</v>
      </c>
      <c r="E892" s="1">
        <v>21334531.340931971</v>
      </c>
      <c r="F892" s="13">
        <v>0.17411967211761267</v>
      </c>
      <c r="G892" s="13">
        <v>0</v>
      </c>
      <c r="H892" t="s">
        <v>21</v>
      </c>
      <c r="I892" t="s">
        <v>23</v>
      </c>
      <c r="J892">
        <v>2019</v>
      </c>
      <c r="K892">
        <v>1</v>
      </c>
      <c r="L892" s="12">
        <v>0</v>
      </c>
      <c r="M892" s="1">
        <v>3714761.6018660064</v>
      </c>
      <c r="N892" s="12">
        <v>-2.1950090589478832</v>
      </c>
      <c r="O892" s="13">
        <v>0</v>
      </c>
      <c r="P892" s="12">
        <v>0</v>
      </c>
      <c r="Q892" s="12">
        <v>0</v>
      </c>
      <c r="R892" s="2">
        <f>DATE(CURR[[#This Row],[YEAR]],CURR[[#This Row],[MONTH]],1)</f>
        <v>43466</v>
      </c>
      <c r="S892" t="str">
        <f>IF(AND(CURR[[#This Row],[DATE]]&gt;=DATE(2023,6,1),CURR[[#This Row],[DATE]]&lt;=DATE(2024,5,31)),"Y","N")</f>
        <v>N</v>
      </c>
    </row>
    <row r="893" spans="1:19" x14ac:dyDescent="0.25">
      <c r="A893" t="s">
        <v>38</v>
      </c>
      <c r="B893" t="s">
        <v>110</v>
      </c>
      <c r="C893" t="s">
        <v>15</v>
      </c>
      <c r="D893" s="1">
        <v>1607296.547152</v>
      </c>
      <c r="E893" s="1">
        <v>8222627.6931159934</v>
      </c>
      <c r="F893" s="13">
        <v>0</v>
      </c>
      <c r="G893" s="13">
        <v>0.19547237296146011</v>
      </c>
      <c r="H893" t="s">
        <v>24</v>
      </c>
      <c r="I893" t="s">
        <v>17</v>
      </c>
      <c r="J893">
        <v>2019</v>
      </c>
      <c r="K893">
        <v>1</v>
      </c>
      <c r="L893" s="12">
        <v>-2.1526444663721813</v>
      </c>
      <c r="M893" s="1">
        <v>3714761.6018660064</v>
      </c>
      <c r="N893" s="12">
        <v>-2.1950090589478832</v>
      </c>
      <c r="O893" s="13">
        <v>0.4326782494856789</v>
      </c>
      <c r="P893" s="12">
        <v>-0.94973267723077748</v>
      </c>
      <c r="Q893" s="12">
        <v>-3.1023771436029586</v>
      </c>
      <c r="R893" s="2">
        <f>DATE(CURR[[#This Row],[YEAR]],CURR[[#This Row],[MONTH]],1)</f>
        <v>43466</v>
      </c>
      <c r="S893" t="str">
        <f>IF(AND(CURR[[#This Row],[DATE]]&gt;=DATE(2023,6,1),CURR[[#This Row],[DATE]]&lt;=DATE(2024,5,31)),"Y","N")</f>
        <v>N</v>
      </c>
    </row>
    <row r="894" spans="1:19" x14ac:dyDescent="0.25">
      <c r="A894" t="s">
        <v>38</v>
      </c>
      <c r="B894" t="s">
        <v>110</v>
      </c>
      <c r="C894" t="s">
        <v>15</v>
      </c>
      <c r="D894" s="1">
        <v>468079.85689200042</v>
      </c>
      <c r="E894" s="1">
        <v>5571109.8987120027</v>
      </c>
      <c r="F894" s="13">
        <v>0</v>
      </c>
      <c r="G894" s="13">
        <v>8.401913898704759E-2</v>
      </c>
      <c r="H894" t="s">
        <v>25</v>
      </c>
      <c r="I894" t="s">
        <v>17</v>
      </c>
      <c r="J894">
        <v>2019</v>
      </c>
      <c r="K894">
        <v>1</v>
      </c>
      <c r="L894" s="12">
        <v>-0.88875139390833024</v>
      </c>
      <c r="M894" s="1">
        <v>3714761.6018660064</v>
      </c>
      <c r="N894" s="12">
        <v>-2.1950090589478832</v>
      </c>
      <c r="O894" s="13">
        <v>0.12600535567528037</v>
      </c>
      <c r="P894" s="12">
        <v>-0.27658289718319051</v>
      </c>
      <c r="Q894" s="12">
        <v>-1.1653342910915208</v>
      </c>
      <c r="R894" s="2">
        <f>DATE(CURR[[#This Row],[YEAR]],CURR[[#This Row],[MONTH]],1)</f>
        <v>43466</v>
      </c>
      <c r="S894" t="str">
        <f>IF(AND(CURR[[#This Row],[DATE]]&gt;=DATE(2023,6,1),CURR[[#This Row],[DATE]]&lt;=DATE(2024,5,31)),"Y","N")</f>
        <v>N</v>
      </c>
    </row>
    <row r="895" spans="1:19" x14ac:dyDescent="0.25">
      <c r="A895" t="s">
        <v>38</v>
      </c>
      <c r="B895" t="s">
        <v>110</v>
      </c>
      <c r="C895" t="s">
        <v>15</v>
      </c>
      <c r="D895" s="1">
        <v>499021.53685900022</v>
      </c>
      <c r="E895" s="1">
        <v>2426878.4334600004</v>
      </c>
      <c r="F895" s="13">
        <v>0</v>
      </c>
      <c r="G895" s="13">
        <v>0.20562279922177443</v>
      </c>
      <c r="H895" t="s">
        <v>26</v>
      </c>
      <c r="I895" t="s">
        <v>17</v>
      </c>
      <c r="J895">
        <v>2019</v>
      </c>
      <c r="K895">
        <v>1</v>
      </c>
      <c r="L895" s="12">
        <v>-2.500065184740123</v>
      </c>
      <c r="M895" s="1">
        <v>3714761.6018660064</v>
      </c>
      <c r="N895" s="12">
        <v>-2.1950090589478832</v>
      </c>
      <c r="O895" s="13">
        <v>0.1343347407834545</v>
      </c>
      <c r="P895" s="12">
        <v>-0.29486597295109829</v>
      </c>
      <c r="Q895" s="12">
        <v>-2.794931157691221</v>
      </c>
      <c r="R895" s="2">
        <f>DATE(CURR[[#This Row],[YEAR]],CURR[[#This Row],[MONTH]],1)</f>
        <v>43466</v>
      </c>
      <c r="S895" t="str">
        <f>IF(AND(CURR[[#This Row],[DATE]]&gt;=DATE(2023,6,1),CURR[[#This Row],[DATE]]&lt;=DATE(2024,5,31)),"Y","N")</f>
        <v>N</v>
      </c>
    </row>
    <row r="896" spans="1:19" x14ac:dyDescent="0.25">
      <c r="A896" t="s">
        <v>38</v>
      </c>
      <c r="B896" t="s">
        <v>110</v>
      </c>
      <c r="C896" t="s">
        <v>18</v>
      </c>
      <c r="D896" s="1">
        <v>2395667.7824060023</v>
      </c>
      <c r="E896" s="1">
        <v>5113915.3156440025</v>
      </c>
      <c r="F896" s="13">
        <v>0</v>
      </c>
      <c r="G896" s="13">
        <v>0.46846058930178286</v>
      </c>
      <c r="H896" t="s">
        <v>16</v>
      </c>
      <c r="I896" t="s">
        <v>17</v>
      </c>
      <c r="J896">
        <v>2019</v>
      </c>
      <c r="K896">
        <v>1</v>
      </c>
      <c r="L896" s="12">
        <v>-1.6417453571262259</v>
      </c>
      <c r="M896" s="1">
        <v>6283444.2743630027</v>
      </c>
      <c r="N896" s="12">
        <v>-3.7128135212480036</v>
      </c>
      <c r="O896" s="13">
        <v>0.38126665532477699</v>
      </c>
      <c r="P896" s="12">
        <v>-1.4155719930908341</v>
      </c>
      <c r="Q896" s="12">
        <v>-3.0573173502170601</v>
      </c>
      <c r="R896" s="2">
        <f>DATE(CURR[[#This Row],[YEAR]],CURR[[#This Row],[MONTH]],1)</f>
        <v>43466</v>
      </c>
      <c r="S896" t="str">
        <f>IF(AND(CURR[[#This Row],[DATE]]&gt;=DATE(2023,6,1),CURR[[#This Row],[DATE]]&lt;=DATE(2024,5,31)),"Y","N")</f>
        <v>N</v>
      </c>
    </row>
    <row r="897" spans="1:19" x14ac:dyDescent="0.25">
      <c r="A897" t="s">
        <v>38</v>
      </c>
      <c r="B897" t="s">
        <v>110</v>
      </c>
      <c r="C897" t="s">
        <v>18</v>
      </c>
      <c r="D897" s="1">
        <v>6283444.2743630027</v>
      </c>
      <c r="E897" s="1">
        <v>21334531.340931971</v>
      </c>
      <c r="F897" s="13">
        <v>0.29451991112210291</v>
      </c>
      <c r="G897" s="13">
        <v>0</v>
      </c>
      <c r="H897" t="s">
        <v>21</v>
      </c>
      <c r="I897" t="s">
        <v>23</v>
      </c>
      <c r="J897">
        <v>2019</v>
      </c>
      <c r="K897">
        <v>1</v>
      </c>
      <c r="L897" s="12">
        <v>0</v>
      </c>
      <c r="M897" s="1">
        <v>6283444.2743630027</v>
      </c>
      <c r="N897" s="12">
        <v>-3.7128135212480036</v>
      </c>
      <c r="O897" s="13">
        <v>0</v>
      </c>
      <c r="P897" s="12">
        <v>0</v>
      </c>
      <c r="Q897" s="12">
        <v>0</v>
      </c>
      <c r="R897" s="2">
        <f>DATE(CURR[[#This Row],[YEAR]],CURR[[#This Row],[MONTH]],1)</f>
        <v>43466</v>
      </c>
      <c r="S897" t="str">
        <f>IF(AND(CURR[[#This Row],[DATE]]&gt;=DATE(2023,6,1),CURR[[#This Row],[DATE]]&lt;=DATE(2024,5,31)),"Y","N")</f>
        <v>N</v>
      </c>
    </row>
    <row r="898" spans="1:19" x14ac:dyDescent="0.25">
      <c r="A898" t="s">
        <v>38</v>
      </c>
      <c r="B898" t="s">
        <v>110</v>
      </c>
      <c r="C898" t="s">
        <v>18</v>
      </c>
      <c r="D898" s="1">
        <v>6283444.2743630027</v>
      </c>
      <c r="E898" s="1">
        <v>21334531.340931971</v>
      </c>
      <c r="F898" s="13">
        <v>0.29451991112210291</v>
      </c>
      <c r="G898" s="13">
        <v>0</v>
      </c>
      <c r="H898" t="s">
        <v>21</v>
      </c>
      <c r="I898" t="s">
        <v>22</v>
      </c>
      <c r="J898">
        <v>2019</v>
      </c>
      <c r="K898">
        <v>1</v>
      </c>
      <c r="L898" s="12">
        <v>-3.7128135212480036</v>
      </c>
      <c r="M898" s="1">
        <v>6283444.2743630027</v>
      </c>
      <c r="N898" s="12">
        <v>-3.7128135212480036</v>
      </c>
      <c r="O898" s="13">
        <v>0</v>
      </c>
      <c r="P898" s="12">
        <v>0</v>
      </c>
      <c r="Q898" s="12">
        <v>0</v>
      </c>
      <c r="R898" s="2">
        <f>DATE(CURR[[#This Row],[YEAR]],CURR[[#This Row],[MONTH]],1)</f>
        <v>43466</v>
      </c>
      <c r="S898" t="str">
        <f>IF(AND(CURR[[#This Row],[DATE]]&gt;=DATE(2023,6,1),CURR[[#This Row],[DATE]]&lt;=DATE(2024,5,31)),"Y","N")</f>
        <v>N</v>
      </c>
    </row>
    <row r="899" spans="1:19" x14ac:dyDescent="0.25">
      <c r="A899" t="s">
        <v>38</v>
      </c>
      <c r="B899" t="s">
        <v>110</v>
      </c>
      <c r="C899" t="s">
        <v>18</v>
      </c>
      <c r="D899" s="1">
        <v>1955980.1855800012</v>
      </c>
      <c r="E899" s="1">
        <v>8222627.6931159934</v>
      </c>
      <c r="F899" s="13">
        <v>0</v>
      </c>
      <c r="G899" s="13">
        <v>0.23787775132000111</v>
      </c>
      <c r="H899" t="s">
        <v>24</v>
      </c>
      <c r="I899" t="s">
        <v>17</v>
      </c>
      <c r="J899">
        <v>2019</v>
      </c>
      <c r="K899">
        <v>1</v>
      </c>
      <c r="L899" s="12">
        <v>-2.619634771370063</v>
      </c>
      <c r="M899" s="1">
        <v>6283444.2743630027</v>
      </c>
      <c r="N899" s="12">
        <v>-3.7128135212480036</v>
      </c>
      <c r="O899" s="13">
        <v>0.31129108498034586</v>
      </c>
      <c r="P899" s="12">
        <v>-1.1557657493589895</v>
      </c>
      <c r="Q899" s="12">
        <v>-3.7754005207290522</v>
      </c>
      <c r="R899" s="2">
        <f>DATE(CURR[[#This Row],[YEAR]],CURR[[#This Row],[MONTH]],1)</f>
        <v>43466</v>
      </c>
      <c r="S899" t="str">
        <f>IF(AND(CURR[[#This Row],[DATE]]&gt;=DATE(2023,6,1),CURR[[#This Row],[DATE]]&lt;=DATE(2024,5,31)),"Y","N")</f>
        <v>N</v>
      </c>
    </row>
    <row r="900" spans="1:19" x14ac:dyDescent="0.25">
      <c r="A900" t="s">
        <v>38</v>
      </c>
      <c r="B900" t="s">
        <v>110</v>
      </c>
      <c r="C900" t="s">
        <v>18</v>
      </c>
      <c r="D900" s="1">
        <v>605141.29474199994</v>
      </c>
      <c r="E900" s="1">
        <v>5571109.8987120027</v>
      </c>
      <c r="F900" s="13">
        <v>0</v>
      </c>
      <c r="G900" s="13">
        <v>0.10862131707039271</v>
      </c>
      <c r="H900" t="s">
        <v>25</v>
      </c>
      <c r="I900" t="s">
        <v>17</v>
      </c>
      <c r="J900">
        <v>2019</v>
      </c>
      <c r="K900">
        <v>1</v>
      </c>
      <c r="L900" s="12">
        <v>-1.1489923381546727</v>
      </c>
      <c r="M900" s="1">
        <v>6283444.2743630027</v>
      </c>
      <c r="N900" s="12">
        <v>-3.7128135212480036</v>
      </c>
      <c r="O900" s="13">
        <v>9.6307258936158449E-2</v>
      </c>
      <c r="P900" s="12">
        <v>-0.35757089317250174</v>
      </c>
      <c r="Q900" s="12">
        <v>-1.5065632313271744</v>
      </c>
      <c r="R900" s="2">
        <f>DATE(CURR[[#This Row],[YEAR]],CURR[[#This Row],[MONTH]],1)</f>
        <v>43466</v>
      </c>
      <c r="S900" t="str">
        <f>IF(AND(CURR[[#This Row],[DATE]]&gt;=DATE(2023,6,1),CURR[[#This Row],[DATE]]&lt;=DATE(2024,5,31)),"Y","N")</f>
        <v>N</v>
      </c>
    </row>
    <row r="901" spans="1:19" x14ac:dyDescent="0.25">
      <c r="A901" t="s">
        <v>38</v>
      </c>
      <c r="B901" t="s">
        <v>110</v>
      </c>
      <c r="C901" t="s">
        <v>18</v>
      </c>
      <c r="D901" s="1">
        <v>1326655.0116349985</v>
      </c>
      <c r="E901" s="1">
        <v>2426878.4334600004</v>
      </c>
      <c r="F901" s="13">
        <v>0</v>
      </c>
      <c r="G901" s="13">
        <v>0.54665078948498735</v>
      </c>
      <c r="H901" t="s">
        <v>26</v>
      </c>
      <c r="I901" t="s">
        <v>17</v>
      </c>
      <c r="J901">
        <v>2019</v>
      </c>
      <c r="K901">
        <v>1</v>
      </c>
      <c r="L901" s="12">
        <v>-6.6464546352571787</v>
      </c>
      <c r="M901" s="1">
        <v>6283444.2743630027</v>
      </c>
      <c r="N901" s="12">
        <v>-3.7128135212480036</v>
      </c>
      <c r="O901" s="13">
        <v>0.21113500075871858</v>
      </c>
      <c r="P901" s="12">
        <v>-0.78390488562567784</v>
      </c>
      <c r="Q901" s="12">
        <v>-7.4303595208828561</v>
      </c>
      <c r="R901" s="2">
        <f>DATE(CURR[[#This Row],[YEAR]],CURR[[#This Row],[MONTH]],1)</f>
        <v>43466</v>
      </c>
      <c r="S901" t="str">
        <f>IF(AND(CURR[[#This Row],[DATE]]&gt;=DATE(2023,6,1),CURR[[#This Row],[DATE]]&lt;=DATE(2024,5,31)),"Y","N")</f>
        <v>N</v>
      </c>
    </row>
    <row r="902" spans="1:19" x14ac:dyDescent="0.25">
      <c r="A902" t="s">
        <v>38</v>
      </c>
      <c r="B902" t="s">
        <v>110</v>
      </c>
      <c r="C902" t="s">
        <v>19</v>
      </c>
      <c r="D902" s="1">
        <v>1593.9362559999993</v>
      </c>
      <c r="E902" s="1">
        <v>5113915.3156440025</v>
      </c>
      <c r="F902" s="13">
        <v>0</v>
      </c>
      <c r="G902" s="13">
        <v>3.1168608739452162E-4</v>
      </c>
      <c r="H902" t="s">
        <v>16</v>
      </c>
      <c r="I902" t="s">
        <v>17</v>
      </c>
      <c r="J902">
        <v>2019</v>
      </c>
      <c r="K902">
        <v>1</v>
      </c>
      <c r="L902" s="12">
        <v>-1.0923206744530463E-3</v>
      </c>
      <c r="M902" s="1">
        <v>5713194.527739998</v>
      </c>
      <c r="N902" s="12">
        <v>-3.3758596346051908</v>
      </c>
      <c r="O902" s="13">
        <v>2.789921204784396E-4</v>
      </c>
      <c r="P902" s="12">
        <v>-9.4183823789607249E-4</v>
      </c>
      <c r="Q902" s="12">
        <v>-2.0341589123491189E-3</v>
      </c>
      <c r="R902" s="2">
        <f>DATE(CURR[[#This Row],[YEAR]],CURR[[#This Row],[MONTH]],1)</f>
        <v>43466</v>
      </c>
      <c r="S902" t="str">
        <f>IF(AND(CURR[[#This Row],[DATE]]&gt;=DATE(2023,6,1),CURR[[#This Row],[DATE]]&lt;=DATE(2024,5,31)),"Y","N")</f>
        <v>N</v>
      </c>
    </row>
    <row r="903" spans="1:19" x14ac:dyDescent="0.25">
      <c r="A903" t="s">
        <v>38</v>
      </c>
      <c r="B903" t="s">
        <v>110</v>
      </c>
      <c r="C903" t="s">
        <v>19</v>
      </c>
      <c r="D903" s="1">
        <v>5713194.527739998</v>
      </c>
      <c r="E903" s="1">
        <v>21334531.340931971</v>
      </c>
      <c r="F903" s="13">
        <v>0.26779095525659785</v>
      </c>
      <c r="G903" s="13">
        <v>0</v>
      </c>
      <c r="H903" t="s">
        <v>21</v>
      </c>
      <c r="I903" t="s">
        <v>22</v>
      </c>
      <c r="J903">
        <v>2019</v>
      </c>
      <c r="K903">
        <v>1</v>
      </c>
      <c r="L903" s="12">
        <v>-3.3758596346051908</v>
      </c>
      <c r="M903" s="1">
        <v>5713194.527739998</v>
      </c>
      <c r="N903" s="12">
        <v>-3.3758596346051908</v>
      </c>
      <c r="O903" s="13">
        <v>0</v>
      </c>
      <c r="P903" s="12">
        <v>0</v>
      </c>
      <c r="Q903" s="12">
        <v>0</v>
      </c>
      <c r="R903" s="2">
        <f>DATE(CURR[[#This Row],[YEAR]],CURR[[#This Row],[MONTH]],1)</f>
        <v>43466</v>
      </c>
      <c r="S903" t="str">
        <f>IF(AND(CURR[[#This Row],[DATE]]&gt;=DATE(2023,6,1),CURR[[#This Row],[DATE]]&lt;=DATE(2024,5,31)),"Y","N")</f>
        <v>N</v>
      </c>
    </row>
    <row r="904" spans="1:19" x14ac:dyDescent="0.25">
      <c r="A904" t="s">
        <v>38</v>
      </c>
      <c r="B904" t="s">
        <v>110</v>
      </c>
      <c r="C904" t="s">
        <v>19</v>
      </c>
      <c r="D904" s="1">
        <v>5713194.527739998</v>
      </c>
      <c r="E904" s="1">
        <v>21334531.340931971</v>
      </c>
      <c r="F904" s="13">
        <v>0.26779095525659785</v>
      </c>
      <c r="G904" s="13">
        <v>0</v>
      </c>
      <c r="H904" t="s">
        <v>21</v>
      </c>
      <c r="I904" t="s">
        <v>23</v>
      </c>
      <c r="J904">
        <v>2019</v>
      </c>
      <c r="K904">
        <v>1</v>
      </c>
      <c r="L904" s="12">
        <v>0</v>
      </c>
      <c r="M904" s="1">
        <v>5713194.527739998</v>
      </c>
      <c r="N904" s="12">
        <v>-3.3758596346051908</v>
      </c>
      <c r="O904" s="13">
        <v>0</v>
      </c>
      <c r="P904" s="12">
        <v>0</v>
      </c>
      <c r="Q904" s="12">
        <v>0</v>
      </c>
      <c r="R904" s="2">
        <f>DATE(CURR[[#This Row],[YEAR]],CURR[[#This Row],[MONTH]],1)</f>
        <v>43466</v>
      </c>
      <c r="S904" t="str">
        <f>IF(AND(CURR[[#This Row],[DATE]]&gt;=DATE(2023,6,1),CURR[[#This Row],[DATE]]&lt;=DATE(2024,5,31)),"Y","N")</f>
        <v>N</v>
      </c>
    </row>
    <row r="905" spans="1:19" x14ac:dyDescent="0.25">
      <c r="A905" t="s">
        <v>38</v>
      </c>
      <c r="B905" t="s">
        <v>110</v>
      </c>
      <c r="C905" t="s">
        <v>19</v>
      </c>
      <c r="D905" s="1">
        <v>1749004.3638100002</v>
      </c>
      <c r="E905" s="1">
        <v>8222627.6931159934</v>
      </c>
      <c r="F905" s="13">
        <v>0</v>
      </c>
      <c r="G905" s="13">
        <v>0.21270625754760503</v>
      </c>
      <c r="H905" t="s">
        <v>24</v>
      </c>
      <c r="I905" t="s">
        <v>17</v>
      </c>
      <c r="J905">
        <v>2019</v>
      </c>
      <c r="K905">
        <v>1</v>
      </c>
      <c r="L905" s="12">
        <v>-2.3424330576007542</v>
      </c>
      <c r="M905" s="1">
        <v>5713194.527739998</v>
      </c>
      <c r="N905" s="12">
        <v>-3.3758596346051908</v>
      </c>
      <c r="O905" s="13">
        <v>0.30613422233705462</v>
      </c>
      <c r="P905" s="12">
        <v>-1.0334661639589133</v>
      </c>
      <c r="Q905" s="12">
        <v>-3.3758992215596675</v>
      </c>
      <c r="R905" s="2">
        <f>DATE(CURR[[#This Row],[YEAR]],CURR[[#This Row],[MONTH]],1)</f>
        <v>43466</v>
      </c>
      <c r="S905" t="str">
        <f>IF(AND(CURR[[#This Row],[DATE]]&gt;=DATE(2023,6,1),CURR[[#This Row],[DATE]]&lt;=DATE(2024,5,31)),"Y","N")</f>
        <v>N</v>
      </c>
    </row>
    <row r="906" spans="1:19" x14ac:dyDescent="0.25">
      <c r="A906" t="s">
        <v>38</v>
      </c>
      <c r="B906" t="s">
        <v>110</v>
      </c>
      <c r="C906" t="s">
        <v>19</v>
      </c>
      <c r="D906" s="1">
        <v>3767486.8157839966</v>
      </c>
      <c r="E906" s="1">
        <v>5571109.8987120027</v>
      </c>
      <c r="F906" s="13">
        <v>0</v>
      </c>
      <c r="G906" s="13">
        <v>0.67625426248636933</v>
      </c>
      <c r="H906" t="s">
        <v>25</v>
      </c>
      <c r="I906" t="s">
        <v>17</v>
      </c>
      <c r="J906">
        <v>2019</v>
      </c>
      <c r="K906">
        <v>1</v>
      </c>
      <c r="L906" s="12">
        <v>-7.1533929729256602</v>
      </c>
      <c r="M906" s="1">
        <v>5713194.527739998</v>
      </c>
      <c r="N906" s="12">
        <v>-3.3758596346051908</v>
      </c>
      <c r="O906" s="13">
        <v>0.65943611713048456</v>
      </c>
      <c r="P906" s="12">
        <v>-2.2261637694215834</v>
      </c>
      <c r="Q906" s="12">
        <v>-9.3795567423472441</v>
      </c>
      <c r="R906" s="2">
        <f>DATE(CURR[[#This Row],[YEAR]],CURR[[#This Row],[MONTH]],1)</f>
        <v>43466</v>
      </c>
      <c r="S906" t="str">
        <f>IF(AND(CURR[[#This Row],[DATE]]&gt;=DATE(2023,6,1),CURR[[#This Row],[DATE]]&lt;=DATE(2024,5,31)),"Y","N")</f>
        <v>N</v>
      </c>
    </row>
    <row r="907" spans="1:19" x14ac:dyDescent="0.25">
      <c r="A907" t="s">
        <v>38</v>
      </c>
      <c r="B907" t="s">
        <v>110</v>
      </c>
      <c r="C907" t="s">
        <v>19</v>
      </c>
      <c r="D907" s="1">
        <v>195109.41189000008</v>
      </c>
      <c r="E907" s="1">
        <v>2426878.4334600004</v>
      </c>
      <c r="F907" s="13">
        <v>0</v>
      </c>
      <c r="G907" s="13">
        <v>8.0395214362605133E-2</v>
      </c>
      <c r="H907" t="s">
        <v>26</v>
      </c>
      <c r="I907" t="s">
        <v>17</v>
      </c>
      <c r="J907">
        <v>2019</v>
      </c>
      <c r="K907">
        <v>1</v>
      </c>
      <c r="L907" s="12">
        <v>-0.97748536255888108</v>
      </c>
      <c r="M907" s="1">
        <v>5713194.527739998</v>
      </c>
      <c r="N907" s="12">
        <v>-3.3758596346051908</v>
      </c>
      <c r="O907" s="13">
        <v>3.4150668411982228E-2</v>
      </c>
      <c r="P907" s="12">
        <v>-0.11528786298679736</v>
      </c>
      <c r="Q907" s="12">
        <v>-1.0927732255456784</v>
      </c>
      <c r="R907" s="2">
        <f>DATE(CURR[[#This Row],[YEAR]],CURR[[#This Row],[MONTH]],1)</f>
        <v>43466</v>
      </c>
      <c r="S907" t="str">
        <f>IF(AND(CURR[[#This Row],[DATE]]&gt;=DATE(2023,6,1),CURR[[#This Row],[DATE]]&lt;=DATE(2024,5,31)),"Y","N")</f>
        <v>N</v>
      </c>
    </row>
    <row r="908" spans="1:19" x14ac:dyDescent="0.25">
      <c r="A908" t="s">
        <v>38</v>
      </c>
      <c r="B908" t="s">
        <v>110</v>
      </c>
      <c r="C908" t="s">
        <v>20</v>
      </c>
      <c r="D908" s="1">
        <v>1576289.9360189978</v>
      </c>
      <c r="E908" s="1">
        <v>5113915.3156440025</v>
      </c>
      <c r="F908" s="13">
        <v>0</v>
      </c>
      <c r="G908" s="13">
        <v>0.3082354397220779</v>
      </c>
      <c r="H908" t="s">
        <v>16</v>
      </c>
      <c r="I908" t="s">
        <v>17</v>
      </c>
      <c r="J908">
        <v>2019</v>
      </c>
      <c r="K908">
        <v>1</v>
      </c>
      <c r="L908" s="12">
        <v>-1.0802276939020965</v>
      </c>
      <c r="M908" s="1">
        <v>5623130.9369629929</v>
      </c>
      <c r="N908" s="12">
        <v>-3.3226421151989394</v>
      </c>
      <c r="O908" s="13">
        <v>0.28032246691206147</v>
      </c>
      <c r="P908" s="12">
        <v>-0.93141123439847662</v>
      </c>
      <c r="Q908" s="12">
        <v>-2.0116389283005729</v>
      </c>
      <c r="R908" s="2">
        <f>DATE(CURR[[#This Row],[YEAR]],CURR[[#This Row],[MONTH]],1)</f>
        <v>43466</v>
      </c>
      <c r="S908" t="str">
        <f>IF(AND(CURR[[#This Row],[DATE]]&gt;=DATE(2023,6,1),CURR[[#This Row],[DATE]]&lt;=DATE(2024,5,31)),"Y","N")</f>
        <v>N</v>
      </c>
    </row>
    <row r="909" spans="1:19" x14ac:dyDescent="0.25">
      <c r="A909" t="s">
        <v>38</v>
      </c>
      <c r="B909" t="s">
        <v>110</v>
      </c>
      <c r="C909" t="s">
        <v>20</v>
      </c>
      <c r="D909" s="1">
        <v>5623130.9369629929</v>
      </c>
      <c r="E909" s="1">
        <v>21334531.340931971</v>
      </c>
      <c r="F909" s="13">
        <v>0.26356946150368793</v>
      </c>
      <c r="G909" s="13">
        <v>0</v>
      </c>
      <c r="H909" t="s">
        <v>21</v>
      </c>
      <c r="I909" t="s">
        <v>23</v>
      </c>
      <c r="J909">
        <v>2019</v>
      </c>
      <c r="K909">
        <v>1</v>
      </c>
      <c r="L909" s="12">
        <v>0</v>
      </c>
      <c r="M909" s="1">
        <v>5623130.9369629929</v>
      </c>
      <c r="N909" s="12">
        <v>-3.3226421151989394</v>
      </c>
      <c r="O909" s="13">
        <v>0</v>
      </c>
      <c r="P909" s="12">
        <v>0</v>
      </c>
      <c r="Q909" s="12">
        <v>0</v>
      </c>
      <c r="R909" s="2">
        <f>DATE(CURR[[#This Row],[YEAR]],CURR[[#This Row],[MONTH]],1)</f>
        <v>43466</v>
      </c>
      <c r="S909" t="str">
        <f>IF(AND(CURR[[#This Row],[DATE]]&gt;=DATE(2023,6,1),CURR[[#This Row],[DATE]]&lt;=DATE(2024,5,31)),"Y","N")</f>
        <v>N</v>
      </c>
    </row>
    <row r="910" spans="1:19" x14ac:dyDescent="0.25">
      <c r="A910" t="s">
        <v>38</v>
      </c>
      <c r="B910" t="s">
        <v>110</v>
      </c>
      <c r="C910" t="s">
        <v>20</v>
      </c>
      <c r="D910" s="1">
        <v>5623130.9369629929</v>
      </c>
      <c r="E910" s="1">
        <v>21334531.340931971</v>
      </c>
      <c r="F910" s="13">
        <v>0.26356946150368793</v>
      </c>
      <c r="G910" s="13">
        <v>0</v>
      </c>
      <c r="H910" t="s">
        <v>21</v>
      </c>
      <c r="I910" t="s">
        <v>22</v>
      </c>
      <c r="J910">
        <v>2019</v>
      </c>
      <c r="K910">
        <v>1</v>
      </c>
      <c r="L910" s="12">
        <v>-3.3226421151989394</v>
      </c>
      <c r="M910" s="1">
        <v>5623130.9369629929</v>
      </c>
      <c r="N910" s="12">
        <v>-3.3226421151989394</v>
      </c>
      <c r="O910" s="13">
        <v>0</v>
      </c>
      <c r="P910" s="12">
        <v>0</v>
      </c>
      <c r="Q910" s="12">
        <v>0</v>
      </c>
      <c r="R910" s="2">
        <f>DATE(CURR[[#This Row],[YEAR]],CURR[[#This Row],[MONTH]],1)</f>
        <v>43466</v>
      </c>
      <c r="S910" t="str">
        <f>IF(AND(CURR[[#This Row],[DATE]]&gt;=DATE(2023,6,1),CURR[[#This Row],[DATE]]&lt;=DATE(2024,5,31)),"Y","N")</f>
        <v>N</v>
      </c>
    </row>
    <row r="911" spans="1:19" x14ac:dyDescent="0.25">
      <c r="A911" t="s">
        <v>38</v>
      </c>
      <c r="B911" t="s">
        <v>110</v>
      </c>
      <c r="C911" t="s">
        <v>20</v>
      </c>
      <c r="D911" s="1">
        <v>2910346.5965740005</v>
      </c>
      <c r="E911" s="1">
        <v>8222627.6931159934</v>
      </c>
      <c r="F911" s="13">
        <v>0</v>
      </c>
      <c r="G911" s="13">
        <v>0.35394361817093462</v>
      </c>
      <c r="H911" t="s">
        <v>24</v>
      </c>
      <c r="I911" t="s">
        <v>17</v>
      </c>
      <c r="J911">
        <v>2019</v>
      </c>
      <c r="K911">
        <v>1</v>
      </c>
      <c r="L911" s="12">
        <v>-3.8978130746570105</v>
      </c>
      <c r="M911" s="1">
        <v>5623130.9369629929</v>
      </c>
      <c r="N911" s="12">
        <v>-3.3226421151989394</v>
      </c>
      <c r="O911" s="13">
        <v>0.51756692653965741</v>
      </c>
      <c r="P911" s="12">
        <v>-1.7196896675547413</v>
      </c>
      <c r="Q911" s="12">
        <v>-5.6175027422117516</v>
      </c>
      <c r="R911" s="2">
        <f>DATE(CURR[[#This Row],[YEAR]],CURR[[#This Row],[MONTH]],1)</f>
        <v>43466</v>
      </c>
      <c r="S911" t="str">
        <f>IF(AND(CURR[[#This Row],[DATE]]&gt;=DATE(2023,6,1),CURR[[#This Row],[DATE]]&lt;=DATE(2024,5,31)),"Y","N")</f>
        <v>N</v>
      </c>
    </row>
    <row r="912" spans="1:19" x14ac:dyDescent="0.25">
      <c r="A912" t="s">
        <v>38</v>
      </c>
      <c r="B912" t="s">
        <v>110</v>
      </c>
      <c r="C912" t="s">
        <v>20</v>
      </c>
      <c r="D912" s="1">
        <v>730401.93129400047</v>
      </c>
      <c r="E912" s="1">
        <v>5571109.8987120027</v>
      </c>
      <c r="F912" s="13">
        <v>0</v>
      </c>
      <c r="G912" s="13">
        <v>0.13110528145618949</v>
      </c>
      <c r="H912" t="s">
        <v>25</v>
      </c>
      <c r="I912" t="s">
        <v>17</v>
      </c>
      <c r="J912">
        <v>2019</v>
      </c>
      <c r="K912">
        <v>1</v>
      </c>
      <c r="L912" s="12">
        <v>-1.3868268950113274</v>
      </c>
      <c r="M912" s="1">
        <v>5623130.9369629929</v>
      </c>
      <c r="N912" s="12">
        <v>-3.3226421151989394</v>
      </c>
      <c r="O912" s="13">
        <v>0.12989239259800781</v>
      </c>
      <c r="P912" s="12">
        <v>-0.43158593409009571</v>
      </c>
      <c r="Q912" s="12">
        <v>-1.818412829101423</v>
      </c>
      <c r="R912" s="2">
        <f>DATE(CURR[[#This Row],[YEAR]],CURR[[#This Row],[MONTH]],1)</f>
        <v>43466</v>
      </c>
      <c r="S912" t="str">
        <f>IF(AND(CURR[[#This Row],[DATE]]&gt;=DATE(2023,6,1),CURR[[#This Row],[DATE]]&lt;=DATE(2024,5,31)),"Y","N")</f>
        <v>N</v>
      </c>
    </row>
    <row r="913" spans="1:19" x14ac:dyDescent="0.25">
      <c r="A913" t="s">
        <v>38</v>
      </c>
      <c r="B913" t="s">
        <v>110</v>
      </c>
      <c r="C913" t="s">
        <v>20</v>
      </c>
      <c r="D913" s="1">
        <v>406092.47307599959</v>
      </c>
      <c r="E913" s="1">
        <v>2426878.4334600004</v>
      </c>
      <c r="F913" s="13">
        <v>0</v>
      </c>
      <c r="G913" s="13">
        <v>0.16733119693063225</v>
      </c>
      <c r="H913" t="s">
        <v>26</v>
      </c>
      <c r="I913" t="s">
        <v>17</v>
      </c>
      <c r="J913">
        <v>2019</v>
      </c>
      <c r="K913">
        <v>1</v>
      </c>
      <c r="L913" s="12">
        <v>-2.0344966674438067</v>
      </c>
      <c r="M913" s="1">
        <v>5623130.9369629929</v>
      </c>
      <c r="N913" s="12">
        <v>-3.3226421151989394</v>
      </c>
      <c r="O913" s="13">
        <v>7.2218213950274265E-2</v>
      </c>
      <c r="P913" s="12">
        <v>-0.23995527915562884</v>
      </c>
      <c r="Q913" s="12">
        <v>-2.2744519465994357</v>
      </c>
      <c r="R913" s="2">
        <f>DATE(CURR[[#This Row],[YEAR]],CURR[[#This Row],[MONTH]],1)</f>
        <v>43466</v>
      </c>
      <c r="S913" t="str">
        <f>IF(AND(CURR[[#This Row],[DATE]]&gt;=DATE(2023,6,1),CURR[[#This Row],[DATE]]&lt;=DATE(2024,5,31)),"Y","N")</f>
        <v>N</v>
      </c>
    </row>
    <row r="914" spans="1:19" x14ac:dyDescent="0.25">
      <c r="A914" t="s">
        <v>38</v>
      </c>
      <c r="B914" t="s">
        <v>111</v>
      </c>
      <c r="C914" t="s">
        <v>15</v>
      </c>
      <c r="D914" s="1">
        <v>212493.64007499997</v>
      </c>
      <c r="E914" s="1">
        <v>926568.6678500002</v>
      </c>
      <c r="F914" s="13">
        <v>0</v>
      </c>
      <c r="G914" s="13">
        <v>0.22933393654252079</v>
      </c>
      <c r="H914" t="s">
        <v>16</v>
      </c>
      <c r="I914" t="s">
        <v>17</v>
      </c>
      <c r="J914">
        <v>2019</v>
      </c>
      <c r="K914">
        <v>1</v>
      </c>
      <c r="L914" s="12">
        <v>-0.80371312795240757</v>
      </c>
      <c r="M914" s="1">
        <v>686175.62152200041</v>
      </c>
      <c r="N914" s="12">
        <v>-2.1597536975467713</v>
      </c>
      <c r="O914" s="13">
        <v>0.30967821270547269</v>
      </c>
      <c r="P914" s="12">
        <v>-0.66882866494032012</v>
      </c>
      <c r="Q914" s="12">
        <v>-1.4725417928927276</v>
      </c>
      <c r="R914" s="2">
        <f>DATE(CURR[[#This Row],[YEAR]],CURR[[#This Row],[MONTH]],1)</f>
        <v>43466</v>
      </c>
      <c r="S914" t="str">
        <f>IF(AND(CURR[[#This Row],[DATE]]&gt;=DATE(2023,6,1),CURR[[#This Row],[DATE]]&lt;=DATE(2024,5,31)),"Y","N")</f>
        <v>N</v>
      </c>
    </row>
    <row r="915" spans="1:19" x14ac:dyDescent="0.25">
      <c r="A915" t="s">
        <v>38</v>
      </c>
      <c r="B915" t="s">
        <v>111</v>
      </c>
      <c r="C915" t="s">
        <v>15</v>
      </c>
      <c r="D915" s="1">
        <v>686175.62152200041</v>
      </c>
      <c r="E915" s="1">
        <v>4005156.9038039986</v>
      </c>
      <c r="F915" s="13">
        <v>0.17132303128256668</v>
      </c>
      <c r="G915" s="13">
        <v>0</v>
      </c>
      <c r="H915" t="s">
        <v>21</v>
      </c>
      <c r="I915" t="s">
        <v>23</v>
      </c>
      <c r="J915">
        <v>2019</v>
      </c>
      <c r="K915">
        <v>1</v>
      </c>
      <c r="L915" s="12">
        <v>0</v>
      </c>
      <c r="M915" s="1">
        <v>686175.62152200041</v>
      </c>
      <c r="N915" s="12">
        <v>-2.1597536975467713</v>
      </c>
      <c r="O915" s="13">
        <v>0</v>
      </c>
      <c r="P915" s="12">
        <v>0</v>
      </c>
      <c r="Q915" s="12">
        <v>0</v>
      </c>
      <c r="R915" s="2">
        <f>DATE(CURR[[#This Row],[YEAR]],CURR[[#This Row],[MONTH]],1)</f>
        <v>43466</v>
      </c>
      <c r="S915" t="str">
        <f>IF(AND(CURR[[#This Row],[DATE]]&gt;=DATE(2023,6,1),CURR[[#This Row],[DATE]]&lt;=DATE(2024,5,31)),"Y","N")</f>
        <v>N</v>
      </c>
    </row>
    <row r="916" spans="1:19" x14ac:dyDescent="0.25">
      <c r="A916" t="s">
        <v>38</v>
      </c>
      <c r="B916" t="s">
        <v>111</v>
      </c>
      <c r="C916" t="s">
        <v>15</v>
      </c>
      <c r="D916" s="1">
        <v>686175.62152200041</v>
      </c>
      <c r="E916" s="1">
        <v>4005156.9038039986</v>
      </c>
      <c r="F916" s="13">
        <v>0.17132303128256668</v>
      </c>
      <c r="G916" s="13">
        <v>0</v>
      </c>
      <c r="H916" t="s">
        <v>21</v>
      </c>
      <c r="I916" t="s">
        <v>22</v>
      </c>
      <c r="J916">
        <v>2019</v>
      </c>
      <c r="K916">
        <v>1</v>
      </c>
      <c r="L916" s="12">
        <v>-2.1597536975467713</v>
      </c>
      <c r="M916" s="1">
        <v>686175.62152200041</v>
      </c>
      <c r="N916" s="12">
        <v>-2.1597536975467713</v>
      </c>
      <c r="O916" s="13">
        <v>0</v>
      </c>
      <c r="P916" s="12">
        <v>0</v>
      </c>
      <c r="Q916" s="12">
        <v>0</v>
      </c>
      <c r="R916" s="2">
        <f>DATE(CURR[[#This Row],[YEAR]],CURR[[#This Row],[MONTH]],1)</f>
        <v>43466</v>
      </c>
      <c r="S916" t="str">
        <f>IF(AND(CURR[[#This Row],[DATE]]&gt;=DATE(2023,6,1),CURR[[#This Row],[DATE]]&lt;=DATE(2024,5,31)),"Y","N")</f>
        <v>N</v>
      </c>
    </row>
    <row r="917" spans="1:19" x14ac:dyDescent="0.25">
      <c r="A917" t="s">
        <v>38</v>
      </c>
      <c r="B917" t="s">
        <v>111</v>
      </c>
      <c r="C917" t="s">
        <v>15</v>
      </c>
      <c r="D917" s="1">
        <v>301090.27369700006</v>
      </c>
      <c r="E917" s="1">
        <v>1581182.2203940002</v>
      </c>
      <c r="F917" s="13">
        <v>0</v>
      </c>
      <c r="G917" s="13">
        <v>0.19042098362450227</v>
      </c>
      <c r="H917" t="s">
        <v>24</v>
      </c>
      <c r="I917" t="s">
        <v>17</v>
      </c>
      <c r="J917">
        <v>2019</v>
      </c>
      <c r="K917">
        <v>1</v>
      </c>
      <c r="L917" s="12">
        <v>-2.0970159131451855</v>
      </c>
      <c r="M917" s="1">
        <v>686175.62152200041</v>
      </c>
      <c r="N917" s="12">
        <v>-2.1597536975467713</v>
      </c>
      <c r="O917" s="13">
        <v>0.43879476952147356</v>
      </c>
      <c r="P917" s="12">
        <v>-0.94768862593818581</v>
      </c>
      <c r="Q917" s="12">
        <v>-3.0447045390833711</v>
      </c>
      <c r="R917" s="2">
        <f>DATE(CURR[[#This Row],[YEAR]],CURR[[#This Row],[MONTH]],1)</f>
        <v>43466</v>
      </c>
      <c r="S917" t="str">
        <f>IF(AND(CURR[[#This Row],[DATE]]&gt;=DATE(2023,6,1),CURR[[#This Row],[DATE]]&lt;=DATE(2024,5,31)),"Y","N")</f>
        <v>N</v>
      </c>
    </row>
    <row r="918" spans="1:19" x14ac:dyDescent="0.25">
      <c r="A918" t="s">
        <v>38</v>
      </c>
      <c r="B918" t="s">
        <v>111</v>
      </c>
      <c r="C918" t="s">
        <v>15</v>
      </c>
      <c r="D918" s="1">
        <v>84998.145241999984</v>
      </c>
      <c r="E918" s="1">
        <v>1072918.3471070002</v>
      </c>
      <c r="F918" s="13">
        <v>0</v>
      </c>
      <c r="G918" s="13">
        <v>7.9221448184931889E-2</v>
      </c>
      <c r="H918" t="s">
        <v>25</v>
      </c>
      <c r="I918" t="s">
        <v>17</v>
      </c>
      <c r="J918">
        <v>2019</v>
      </c>
      <c r="K918">
        <v>1</v>
      </c>
      <c r="L918" s="12">
        <v>-0.83800159523949547</v>
      </c>
      <c r="M918" s="1">
        <v>686175.62152200041</v>
      </c>
      <c r="N918" s="12">
        <v>-2.1597536975467713</v>
      </c>
      <c r="O918" s="13">
        <v>0.12387228950726391</v>
      </c>
      <c r="P918" s="12">
        <v>-0.26753363528689733</v>
      </c>
      <c r="Q918" s="12">
        <v>-1.1055352305263928</v>
      </c>
      <c r="R918" s="2">
        <f>DATE(CURR[[#This Row],[YEAR]],CURR[[#This Row],[MONTH]],1)</f>
        <v>43466</v>
      </c>
      <c r="S918" t="str">
        <f>IF(AND(CURR[[#This Row],[DATE]]&gt;=DATE(2023,6,1),CURR[[#This Row],[DATE]]&lt;=DATE(2024,5,31)),"Y","N")</f>
        <v>N</v>
      </c>
    </row>
    <row r="919" spans="1:19" x14ac:dyDescent="0.25">
      <c r="A919" t="s">
        <v>38</v>
      </c>
      <c r="B919" t="s">
        <v>111</v>
      </c>
      <c r="C919" t="s">
        <v>15</v>
      </c>
      <c r="D919" s="1">
        <v>87593.562507999974</v>
      </c>
      <c r="E919" s="1">
        <v>424487.6684529999</v>
      </c>
      <c r="F919" s="13">
        <v>0</v>
      </c>
      <c r="G919" s="13">
        <v>0.20635125356462153</v>
      </c>
      <c r="H919" t="s">
        <v>26</v>
      </c>
      <c r="I919" t="s">
        <v>17</v>
      </c>
      <c r="J919">
        <v>2019</v>
      </c>
      <c r="K919">
        <v>1</v>
      </c>
      <c r="L919" s="12">
        <v>-2.5089220982152698</v>
      </c>
      <c r="M919" s="1">
        <v>686175.62152200041</v>
      </c>
      <c r="N919" s="12">
        <v>-2.1597536975467713</v>
      </c>
      <c r="O919" s="13">
        <v>0.12765472826578919</v>
      </c>
      <c r="P919" s="12">
        <v>-0.27570277138136656</v>
      </c>
      <c r="Q919" s="12">
        <v>-2.7846248695966365</v>
      </c>
      <c r="R919" s="2">
        <f>DATE(CURR[[#This Row],[YEAR]],CURR[[#This Row],[MONTH]],1)</f>
        <v>43466</v>
      </c>
      <c r="S919" t="str">
        <f>IF(AND(CURR[[#This Row],[DATE]]&gt;=DATE(2023,6,1),CURR[[#This Row],[DATE]]&lt;=DATE(2024,5,31)),"Y","N")</f>
        <v>N</v>
      </c>
    </row>
    <row r="920" spans="1:19" x14ac:dyDescent="0.25">
      <c r="A920" t="s">
        <v>38</v>
      </c>
      <c r="B920" t="s">
        <v>111</v>
      </c>
      <c r="C920" t="s">
        <v>18</v>
      </c>
      <c r="D920" s="1">
        <v>404217.4167900001</v>
      </c>
      <c r="E920" s="1">
        <v>926568.6678500002</v>
      </c>
      <c r="F920" s="13">
        <v>0</v>
      </c>
      <c r="G920" s="13">
        <v>0.43625198090060802</v>
      </c>
      <c r="H920" t="s">
        <v>16</v>
      </c>
      <c r="I920" t="s">
        <v>17</v>
      </c>
      <c r="J920">
        <v>2019</v>
      </c>
      <c r="K920">
        <v>1</v>
      </c>
      <c r="L920" s="12">
        <v>-1.5288685548728325</v>
      </c>
      <c r="M920" s="1">
        <v>1053911.2996179999</v>
      </c>
      <c r="N920" s="12">
        <v>-3.3172102809299804</v>
      </c>
      <c r="O920" s="13">
        <v>0.38354026276833025</v>
      </c>
      <c r="P920" s="12">
        <v>-1.2722837028056913</v>
      </c>
      <c r="Q920" s="12">
        <v>-2.8011522576785239</v>
      </c>
      <c r="R920" s="2">
        <f>DATE(CURR[[#This Row],[YEAR]],CURR[[#This Row],[MONTH]],1)</f>
        <v>43466</v>
      </c>
      <c r="S920" t="str">
        <f>IF(AND(CURR[[#This Row],[DATE]]&gt;=DATE(2023,6,1),CURR[[#This Row],[DATE]]&lt;=DATE(2024,5,31)),"Y","N")</f>
        <v>N</v>
      </c>
    </row>
    <row r="921" spans="1:19" x14ac:dyDescent="0.25">
      <c r="A921" t="s">
        <v>38</v>
      </c>
      <c r="B921" t="s">
        <v>111</v>
      </c>
      <c r="C921" t="s">
        <v>18</v>
      </c>
      <c r="D921" s="1">
        <v>1053911.2996179999</v>
      </c>
      <c r="E921" s="1">
        <v>4005156.9038039986</v>
      </c>
      <c r="F921" s="13">
        <v>0.26313857981868854</v>
      </c>
      <c r="G921" s="13">
        <v>0</v>
      </c>
      <c r="H921" t="s">
        <v>21</v>
      </c>
      <c r="I921" t="s">
        <v>22</v>
      </c>
      <c r="J921">
        <v>2019</v>
      </c>
      <c r="K921">
        <v>1</v>
      </c>
      <c r="L921" s="12">
        <v>-3.3172102809299804</v>
      </c>
      <c r="M921" s="1">
        <v>1053911.2996179999</v>
      </c>
      <c r="N921" s="12">
        <v>-3.3172102809299804</v>
      </c>
      <c r="O921" s="13">
        <v>0</v>
      </c>
      <c r="P921" s="12">
        <v>0</v>
      </c>
      <c r="Q921" s="12">
        <v>0</v>
      </c>
      <c r="R921" s="2">
        <f>DATE(CURR[[#This Row],[YEAR]],CURR[[#This Row],[MONTH]],1)</f>
        <v>43466</v>
      </c>
      <c r="S921" t="str">
        <f>IF(AND(CURR[[#This Row],[DATE]]&gt;=DATE(2023,6,1),CURR[[#This Row],[DATE]]&lt;=DATE(2024,5,31)),"Y","N")</f>
        <v>N</v>
      </c>
    </row>
    <row r="922" spans="1:19" x14ac:dyDescent="0.25">
      <c r="A922" t="s">
        <v>38</v>
      </c>
      <c r="B922" t="s">
        <v>111</v>
      </c>
      <c r="C922" t="s">
        <v>18</v>
      </c>
      <c r="D922" s="1">
        <v>1053911.2996179999</v>
      </c>
      <c r="E922" s="1">
        <v>4005156.9038039986</v>
      </c>
      <c r="F922" s="13">
        <v>0.26313857981868854</v>
      </c>
      <c r="G922" s="13">
        <v>0</v>
      </c>
      <c r="H922" t="s">
        <v>21</v>
      </c>
      <c r="I922" t="s">
        <v>23</v>
      </c>
      <c r="J922">
        <v>2019</v>
      </c>
      <c r="K922">
        <v>1</v>
      </c>
      <c r="L922" s="12">
        <v>0</v>
      </c>
      <c r="M922" s="1">
        <v>1053911.2996179999</v>
      </c>
      <c r="N922" s="12">
        <v>-3.3172102809299804</v>
      </c>
      <c r="O922" s="13">
        <v>0</v>
      </c>
      <c r="P922" s="12">
        <v>0</v>
      </c>
      <c r="Q922" s="12">
        <v>0</v>
      </c>
      <c r="R922" s="2">
        <f>DATE(CURR[[#This Row],[YEAR]],CURR[[#This Row],[MONTH]],1)</f>
        <v>43466</v>
      </c>
      <c r="S922" t="str">
        <f>IF(AND(CURR[[#This Row],[DATE]]&gt;=DATE(2023,6,1),CURR[[#This Row],[DATE]]&lt;=DATE(2024,5,31)),"Y","N")</f>
        <v>N</v>
      </c>
    </row>
    <row r="923" spans="1:19" x14ac:dyDescent="0.25">
      <c r="A923" t="s">
        <v>38</v>
      </c>
      <c r="B923" t="s">
        <v>111</v>
      </c>
      <c r="C923" t="s">
        <v>18</v>
      </c>
      <c r="D923" s="1">
        <v>337631.19859300001</v>
      </c>
      <c r="E923" s="1">
        <v>1581182.2203940002</v>
      </c>
      <c r="F923" s="13">
        <v>0</v>
      </c>
      <c r="G923" s="13">
        <v>0.21353085952918749</v>
      </c>
      <c r="H923" t="s">
        <v>24</v>
      </c>
      <c r="I923" t="s">
        <v>17</v>
      </c>
      <c r="J923">
        <v>2019</v>
      </c>
      <c r="K923">
        <v>1</v>
      </c>
      <c r="L923" s="12">
        <v>-2.3515140078430834</v>
      </c>
      <c r="M923" s="1">
        <v>1053911.2996179999</v>
      </c>
      <c r="N923" s="12">
        <v>-3.3172102809299804</v>
      </c>
      <c r="O923" s="13">
        <v>0.32036016571354498</v>
      </c>
      <c r="P923" s="12">
        <v>-1.0627020353054035</v>
      </c>
      <c r="Q923" s="12">
        <v>-3.4142160431484871</v>
      </c>
      <c r="R923" s="2">
        <f>DATE(CURR[[#This Row],[YEAR]],CURR[[#This Row],[MONTH]],1)</f>
        <v>43466</v>
      </c>
      <c r="S923" t="str">
        <f>IF(AND(CURR[[#This Row],[DATE]]&gt;=DATE(2023,6,1),CURR[[#This Row],[DATE]]&lt;=DATE(2024,5,31)),"Y","N")</f>
        <v>N</v>
      </c>
    </row>
    <row r="924" spans="1:19" x14ac:dyDescent="0.25">
      <c r="A924" t="s">
        <v>38</v>
      </c>
      <c r="B924" t="s">
        <v>111</v>
      </c>
      <c r="C924" t="s">
        <v>18</v>
      </c>
      <c r="D924" s="1">
        <v>94620.652908000004</v>
      </c>
      <c r="E924" s="1">
        <v>1072918.3471070002</v>
      </c>
      <c r="F924" s="13">
        <v>0</v>
      </c>
      <c r="G924" s="13">
        <v>8.8189984972419949E-2</v>
      </c>
      <c r="H924" t="s">
        <v>25</v>
      </c>
      <c r="I924" t="s">
        <v>17</v>
      </c>
      <c r="J924">
        <v>2019</v>
      </c>
      <c r="K924">
        <v>1</v>
      </c>
      <c r="L924" s="12">
        <v>-0.93287045092280518</v>
      </c>
      <c r="M924" s="1">
        <v>1053911.2996179999</v>
      </c>
      <c r="N924" s="12">
        <v>-3.3172102809299804</v>
      </c>
      <c r="O924" s="13">
        <v>8.9780471034228551E-2</v>
      </c>
      <c r="P924" s="12">
        <v>-0.29782070154147927</v>
      </c>
      <c r="Q924" s="12">
        <v>-1.2306911524642845</v>
      </c>
      <c r="R924" s="2">
        <f>DATE(CURR[[#This Row],[YEAR]],CURR[[#This Row],[MONTH]],1)</f>
        <v>43466</v>
      </c>
      <c r="S924" t="str">
        <f>IF(AND(CURR[[#This Row],[DATE]]&gt;=DATE(2023,6,1),CURR[[#This Row],[DATE]]&lt;=DATE(2024,5,31)),"Y","N")</f>
        <v>N</v>
      </c>
    </row>
    <row r="925" spans="1:19" x14ac:dyDescent="0.25">
      <c r="A925" t="s">
        <v>38</v>
      </c>
      <c r="B925" t="s">
        <v>111</v>
      </c>
      <c r="C925" t="s">
        <v>18</v>
      </c>
      <c r="D925" s="1">
        <v>217442.03132700009</v>
      </c>
      <c r="E925" s="1">
        <v>424487.6684529999</v>
      </c>
      <c r="F925" s="13">
        <v>0</v>
      </c>
      <c r="G925" s="13">
        <v>0.51224581415861714</v>
      </c>
      <c r="H925" t="s">
        <v>26</v>
      </c>
      <c r="I925" t="s">
        <v>17</v>
      </c>
      <c r="J925">
        <v>2019</v>
      </c>
      <c r="K925">
        <v>1</v>
      </c>
      <c r="L925" s="12">
        <v>-6.2281416791023023</v>
      </c>
      <c r="M925" s="1">
        <v>1053911.2996179999</v>
      </c>
      <c r="N925" s="12">
        <v>-3.3172102809299804</v>
      </c>
      <c r="O925" s="13">
        <v>0.20631910048389651</v>
      </c>
      <c r="P925" s="12">
        <v>-0.68440384127740717</v>
      </c>
      <c r="Q925" s="12">
        <v>-6.9125455203797097</v>
      </c>
      <c r="R925" s="2">
        <f>DATE(CURR[[#This Row],[YEAR]],CURR[[#This Row],[MONTH]],1)</f>
        <v>43466</v>
      </c>
      <c r="S925" t="str">
        <f>IF(AND(CURR[[#This Row],[DATE]]&gt;=DATE(2023,6,1),CURR[[#This Row],[DATE]]&lt;=DATE(2024,5,31)),"Y","N")</f>
        <v>N</v>
      </c>
    </row>
    <row r="926" spans="1:19" x14ac:dyDescent="0.25">
      <c r="A926" t="s">
        <v>38</v>
      </c>
      <c r="B926" t="s">
        <v>111</v>
      </c>
      <c r="C926" t="s">
        <v>19</v>
      </c>
      <c r="D926" s="1">
        <v>250.7385340000001</v>
      </c>
      <c r="E926" s="1">
        <v>926568.6678500002</v>
      </c>
      <c r="F926" s="13">
        <v>0</v>
      </c>
      <c r="G926" s="13">
        <v>2.7060976989628957E-4</v>
      </c>
      <c r="H926" t="s">
        <v>16</v>
      </c>
      <c r="I926" t="s">
        <v>17</v>
      </c>
      <c r="J926">
        <v>2019</v>
      </c>
      <c r="K926">
        <v>1</v>
      </c>
      <c r="L926" s="12">
        <v>-9.4836650823155793E-4</v>
      </c>
      <c r="M926" s="1">
        <v>1114109.4223350007</v>
      </c>
      <c r="N926" s="12">
        <v>-3.5066852696144162</v>
      </c>
      <c r="O926" s="13">
        <v>2.2505736777137292E-4</v>
      </c>
      <c r="P926" s="12">
        <v>-7.892053563820677E-4</v>
      </c>
      <c r="Q926" s="12">
        <v>-1.7375718646136257E-3</v>
      </c>
      <c r="R926" s="2">
        <f>DATE(CURR[[#This Row],[YEAR]],CURR[[#This Row],[MONTH]],1)</f>
        <v>43466</v>
      </c>
      <c r="S926" t="str">
        <f>IF(AND(CURR[[#This Row],[DATE]]&gt;=DATE(2023,6,1),CURR[[#This Row],[DATE]]&lt;=DATE(2024,5,31)),"Y","N")</f>
        <v>N</v>
      </c>
    </row>
    <row r="927" spans="1:19" x14ac:dyDescent="0.25">
      <c r="A927" t="s">
        <v>38</v>
      </c>
      <c r="B927" t="s">
        <v>111</v>
      </c>
      <c r="C927" t="s">
        <v>19</v>
      </c>
      <c r="D927" s="1">
        <v>1114109.4223350007</v>
      </c>
      <c r="E927" s="1">
        <v>4005156.9038039986</v>
      </c>
      <c r="F927" s="13">
        <v>0.27816873323410807</v>
      </c>
      <c r="G927" s="13">
        <v>0</v>
      </c>
      <c r="H927" t="s">
        <v>21</v>
      </c>
      <c r="I927" t="s">
        <v>22</v>
      </c>
      <c r="J927">
        <v>2019</v>
      </c>
      <c r="K927">
        <v>1</v>
      </c>
      <c r="L927" s="12">
        <v>-3.5066852696144162</v>
      </c>
      <c r="M927" s="1">
        <v>1114109.4223350007</v>
      </c>
      <c r="N927" s="12">
        <v>-3.5066852696144162</v>
      </c>
      <c r="O927" s="13">
        <v>0</v>
      </c>
      <c r="P927" s="12">
        <v>0</v>
      </c>
      <c r="Q927" s="12">
        <v>0</v>
      </c>
      <c r="R927" s="2">
        <f>DATE(CURR[[#This Row],[YEAR]],CURR[[#This Row],[MONTH]],1)</f>
        <v>43466</v>
      </c>
      <c r="S927" t="str">
        <f>IF(AND(CURR[[#This Row],[DATE]]&gt;=DATE(2023,6,1),CURR[[#This Row],[DATE]]&lt;=DATE(2024,5,31)),"Y","N")</f>
        <v>N</v>
      </c>
    </row>
    <row r="928" spans="1:19" x14ac:dyDescent="0.25">
      <c r="A928" t="s">
        <v>38</v>
      </c>
      <c r="B928" t="s">
        <v>111</v>
      </c>
      <c r="C928" t="s">
        <v>19</v>
      </c>
      <c r="D928" s="1">
        <v>1114109.4223350007</v>
      </c>
      <c r="E928" s="1">
        <v>4005156.9038039986</v>
      </c>
      <c r="F928" s="13">
        <v>0.27816873323410807</v>
      </c>
      <c r="G928" s="13">
        <v>0</v>
      </c>
      <c r="H928" t="s">
        <v>21</v>
      </c>
      <c r="I928" t="s">
        <v>23</v>
      </c>
      <c r="J928">
        <v>2019</v>
      </c>
      <c r="K928">
        <v>1</v>
      </c>
      <c r="L928" s="12">
        <v>0</v>
      </c>
      <c r="M928" s="1">
        <v>1114109.4223350007</v>
      </c>
      <c r="N928" s="12">
        <v>-3.5066852696144162</v>
      </c>
      <c r="O928" s="13">
        <v>0</v>
      </c>
      <c r="P928" s="12">
        <v>0</v>
      </c>
      <c r="Q928" s="12">
        <v>0</v>
      </c>
      <c r="R928" s="2">
        <f>DATE(CURR[[#This Row],[YEAR]],CURR[[#This Row],[MONTH]],1)</f>
        <v>43466</v>
      </c>
      <c r="S928" t="str">
        <f>IF(AND(CURR[[#This Row],[DATE]]&gt;=DATE(2023,6,1),CURR[[#This Row],[DATE]]&lt;=DATE(2024,5,31)),"Y","N")</f>
        <v>N</v>
      </c>
    </row>
    <row r="929" spans="1:19" x14ac:dyDescent="0.25">
      <c r="A929" t="s">
        <v>38</v>
      </c>
      <c r="B929" t="s">
        <v>111</v>
      </c>
      <c r="C929" t="s">
        <v>19</v>
      </c>
      <c r="D929" s="1">
        <v>343002.08314499992</v>
      </c>
      <c r="E929" s="1">
        <v>1581182.2203940002</v>
      </c>
      <c r="F929" s="13">
        <v>0</v>
      </c>
      <c r="G929" s="13">
        <v>0.21692761196083421</v>
      </c>
      <c r="H929" t="s">
        <v>24</v>
      </c>
      <c r="I929" t="s">
        <v>17</v>
      </c>
      <c r="J929">
        <v>2019</v>
      </c>
      <c r="K929">
        <v>1</v>
      </c>
      <c r="L929" s="12">
        <v>-2.3889208301722022</v>
      </c>
      <c r="M929" s="1">
        <v>1114109.4223350007</v>
      </c>
      <c r="N929" s="12">
        <v>-3.5066852696144162</v>
      </c>
      <c r="O929" s="13">
        <v>0.30787109081809999</v>
      </c>
      <c r="P929" s="12">
        <v>-1.0796070191119533</v>
      </c>
      <c r="Q929" s="12">
        <v>-3.4685278492841558</v>
      </c>
      <c r="R929" s="2">
        <f>DATE(CURR[[#This Row],[YEAR]],CURR[[#This Row],[MONTH]],1)</f>
        <v>43466</v>
      </c>
      <c r="S929" t="str">
        <f>IF(AND(CURR[[#This Row],[DATE]]&gt;=DATE(2023,6,1),CURR[[#This Row],[DATE]]&lt;=DATE(2024,5,31)),"Y","N")</f>
        <v>N</v>
      </c>
    </row>
    <row r="930" spans="1:19" x14ac:dyDescent="0.25">
      <c r="A930" t="s">
        <v>38</v>
      </c>
      <c r="B930" t="s">
        <v>111</v>
      </c>
      <c r="C930" t="s">
        <v>19</v>
      </c>
      <c r="D930" s="1">
        <v>734915.13216500031</v>
      </c>
      <c r="E930" s="1">
        <v>1072918.3471070002</v>
      </c>
      <c r="F930" s="13">
        <v>0</v>
      </c>
      <c r="G930" s="13">
        <v>0.68496837074938055</v>
      </c>
      <c r="H930" t="s">
        <v>25</v>
      </c>
      <c r="I930" t="s">
        <v>17</v>
      </c>
      <c r="J930">
        <v>2019</v>
      </c>
      <c r="K930">
        <v>1</v>
      </c>
      <c r="L930" s="12">
        <v>-7.2455704929382518</v>
      </c>
      <c r="M930" s="1">
        <v>1114109.4223350007</v>
      </c>
      <c r="N930" s="12">
        <v>-3.5066852696144162</v>
      </c>
      <c r="O930" s="13">
        <v>0.65964358386336241</v>
      </c>
      <c r="P930" s="12">
        <v>-2.3131624387293148</v>
      </c>
      <c r="Q930" s="12">
        <v>-9.5587329316675671</v>
      </c>
      <c r="R930" s="2">
        <f>DATE(CURR[[#This Row],[YEAR]],CURR[[#This Row],[MONTH]],1)</f>
        <v>43466</v>
      </c>
      <c r="S930" t="str">
        <f>IF(AND(CURR[[#This Row],[DATE]]&gt;=DATE(2023,6,1),CURR[[#This Row],[DATE]]&lt;=DATE(2024,5,31)),"Y","N")</f>
        <v>N</v>
      </c>
    </row>
    <row r="931" spans="1:19" x14ac:dyDescent="0.25">
      <c r="A931" t="s">
        <v>38</v>
      </c>
      <c r="B931" t="s">
        <v>111</v>
      </c>
      <c r="C931" t="s">
        <v>19</v>
      </c>
      <c r="D931" s="1">
        <v>35941.468491000014</v>
      </c>
      <c r="E931" s="1">
        <v>424487.6684529999</v>
      </c>
      <c r="F931" s="13">
        <v>0</v>
      </c>
      <c r="G931" s="13">
        <v>8.46702299314957E-2</v>
      </c>
      <c r="H931" t="s">
        <v>26</v>
      </c>
      <c r="I931" t="s">
        <v>17</v>
      </c>
      <c r="J931">
        <v>2019</v>
      </c>
      <c r="K931">
        <v>1</v>
      </c>
      <c r="L931" s="12">
        <v>-1.0294631472620159</v>
      </c>
      <c r="M931" s="1">
        <v>1114109.4223350007</v>
      </c>
      <c r="N931" s="12">
        <v>-3.5066852696144162</v>
      </c>
      <c r="O931" s="13">
        <v>3.2260267950765795E-2</v>
      </c>
      <c r="P931" s="12">
        <v>-0.11312660641676446</v>
      </c>
      <c r="Q931" s="12">
        <v>-1.1425897536787804</v>
      </c>
      <c r="R931" s="2">
        <f>DATE(CURR[[#This Row],[YEAR]],CURR[[#This Row],[MONTH]],1)</f>
        <v>43466</v>
      </c>
      <c r="S931" t="str">
        <f>IF(AND(CURR[[#This Row],[DATE]]&gt;=DATE(2023,6,1),CURR[[#This Row],[DATE]]&lt;=DATE(2024,5,31)),"Y","N")</f>
        <v>N</v>
      </c>
    </row>
    <row r="932" spans="1:19" x14ac:dyDescent="0.25">
      <c r="A932" t="s">
        <v>38</v>
      </c>
      <c r="B932" t="s">
        <v>111</v>
      </c>
      <c r="C932" t="s">
        <v>20</v>
      </c>
      <c r="D932" s="1">
        <v>309606.87245099986</v>
      </c>
      <c r="E932" s="1">
        <v>926568.6678500002</v>
      </c>
      <c r="F932" s="13">
        <v>0</v>
      </c>
      <c r="G932" s="13">
        <v>0.33414347278697459</v>
      </c>
      <c r="H932" t="s">
        <v>16</v>
      </c>
      <c r="I932" t="s">
        <v>17</v>
      </c>
      <c r="J932">
        <v>2019</v>
      </c>
      <c r="K932">
        <v>1</v>
      </c>
      <c r="L932" s="12">
        <v>-1.1710237906665273</v>
      </c>
      <c r="M932" s="1">
        <v>1150960.5603289995</v>
      </c>
      <c r="N932" s="12">
        <v>-3.622675081908838</v>
      </c>
      <c r="O932" s="13">
        <v>0.26899868086053219</v>
      </c>
      <c r="P932" s="12">
        <v>-0.97449481821979789</v>
      </c>
      <c r="Q932" s="12">
        <v>-2.1455186088863254</v>
      </c>
      <c r="R932" s="2">
        <f>DATE(CURR[[#This Row],[YEAR]],CURR[[#This Row],[MONTH]],1)</f>
        <v>43466</v>
      </c>
      <c r="S932" t="str">
        <f>IF(AND(CURR[[#This Row],[DATE]]&gt;=DATE(2023,6,1),CURR[[#This Row],[DATE]]&lt;=DATE(2024,5,31)),"Y","N")</f>
        <v>N</v>
      </c>
    </row>
    <row r="933" spans="1:19" x14ac:dyDescent="0.25">
      <c r="A933" t="s">
        <v>38</v>
      </c>
      <c r="B933" t="s">
        <v>111</v>
      </c>
      <c r="C933" t="s">
        <v>20</v>
      </c>
      <c r="D933" s="1">
        <v>1150960.5603289995</v>
      </c>
      <c r="E933" s="1">
        <v>4005156.9038039986</v>
      </c>
      <c r="F933" s="13">
        <v>0.28736965566463718</v>
      </c>
      <c r="G933" s="13">
        <v>0</v>
      </c>
      <c r="H933" t="s">
        <v>21</v>
      </c>
      <c r="I933" t="s">
        <v>23</v>
      </c>
      <c r="J933">
        <v>2019</v>
      </c>
      <c r="K933">
        <v>1</v>
      </c>
      <c r="L933" s="12">
        <v>0</v>
      </c>
      <c r="M933" s="1">
        <v>1150960.5603289995</v>
      </c>
      <c r="N933" s="12">
        <v>-3.622675081908838</v>
      </c>
      <c r="O933" s="13">
        <v>0</v>
      </c>
      <c r="P933" s="12">
        <v>0</v>
      </c>
      <c r="Q933" s="12">
        <v>0</v>
      </c>
      <c r="R933" s="2">
        <f>DATE(CURR[[#This Row],[YEAR]],CURR[[#This Row],[MONTH]],1)</f>
        <v>43466</v>
      </c>
      <c r="S933" t="str">
        <f>IF(AND(CURR[[#This Row],[DATE]]&gt;=DATE(2023,6,1),CURR[[#This Row],[DATE]]&lt;=DATE(2024,5,31)),"Y","N")</f>
        <v>N</v>
      </c>
    </row>
    <row r="934" spans="1:19" x14ac:dyDescent="0.25">
      <c r="A934" t="s">
        <v>38</v>
      </c>
      <c r="B934" t="s">
        <v>111</v>
      </c>
      <c r="C934" t="s">
        <v>20</v>
      </c>
      <c r="D934" s="1">
        <v>1150960.5603289995</v>
      </c>
      <c r="E934" s="1">
        <v>4005156.9038039986</v>
      </c>
      <c r="F934" s="13">
        <v>0.28736965566463718</v>
      </c>
      <c r="G934" s="13">
        <v>0</v>
      </c>
      <c r="H934" t="s">
        <v>21</v>
      </c>
      <c r="I934" t="s">
        <v>22</v>
      </c>
      <c r="J934">
        <v>2019</v>
      </c>
      <c r="K934">
        <v>1</v>
      </c>
      <c r="L934" s="12">
        <v>-3.622675081908838</v>
      </c>
      <c r="M934" s="1">
        <v>1150960.5603289995</v>
      </c>
      <c r="N934" s="12">
        <v>-3.622675081908838</v>
      </c>
      <c r="O934" s="13">
        <v>0</v>
      </c>
      <c r="P934" s="12">
        <v>0</v>
      </c>
      <c r="Q934" s="12">
        <v>0</v>
      </c>
      <c r="R934" s="2">
        <f>DATE(CURR[[#This Row],[YEAR]],CURR[[#This Row],[MONTH]],1)</f>
        <v>43466</v>
      </c>
      <c r="S934" t="str">
        <f>IF(AND(CURR[[#This Row],[DATE]]&gt;=DATE(2023,6,1),CURR[[#This Row],[DATE]]&lt;=DATE(2024,5,31)),"Y","N")</f>
        <v>N</v>
      </c>
    </row>
    <row r="935" spans="1:19" x14ac:dyDescent="0.25">
      <c r="A935" t="s">
        <v>38</v>
      </c>
      <c r="B935" t="s">
        <v>111</v>
      </c>
      <c r="C935" t="s">
        <v>20</v>
      </c>
      <c r="D935" s="1">
        <v>599458.66495899996</v>
      </c>
      <c r="E935" s="1">
        <v>1581182.2203940002</v>
      </c>
      <c r="F935" s="13">
        <v>0</v>
      </c>
      <c r="G935" s="13">
        <v>0.37912054488547586</v>
      </c>
      <c r="H935" t="s">
        <v>24</v>
      </c>
      <c r="I935" t="s">
        <v>17</v>
      </c>
      <c r="J935">
        <v>2019</v>
      </c>
      <c r="K935">
        <v>1</v>
      </c>
      <c r="L935" s="12">
        <v>-4.1750746188395267</v>
      </c>
      <c r="M935" s="1">
        <v>1150960.5603289995</v>
      </c>
      <c r="N935" s="12">
        <v>-3.622675081908838</v>
      </c>
      <c r="O935" s="13">
        <v>0.52083336790241186</v>
      </c>
      <c r="P935" s="12">
        <v>-1.8868100637267258</v>
      </c>
      <c r="Q935" s="12">
        <v>-6.0618846825662525</v>
      </c>
      <c r="R935" s="2">
        <f>DATE(CURR[[#This Row],[YEAR]],CURR[[#This Row],[MONTH]],1)</f>
        <v>43466</v>
      </c>
      <c r="S935" t="str">
        <f>IF(AND(CURR[[#This Row],[DATE]]&gt;=DATE(2023,6,1),CURR[[#This Row],[DATE]]&lt;=DATE(2024,5,31)),"Y","N")</f>
        <v>N</v>
      </c>
    </row>
    <row r="936" spans="1:19" x14ac:dyDescent="0.25">
      <c r="A936" t="s">
        <v>38</v>
      </c>
      <c r="B936" t="s">
        <v>111</v>
      </c>
      <c r="C936" t="s">
        <v>20</v>
      </c>
      <c r="D936" s="1">
        <v>158384.416792</v>
      </c>
      <c r="E936" s="1">
        <v>1072918.3471070002</v>
      </c>
      <c r="F936" s="13">
        <v>0</v>
      </c>
      <c r="G936" s="13">
        <v>0.14762019609326768</v>
      </c>
      <c r="H936" t="s">
        <v>25</v>
      </c>
      <c r="I936" t="s">
        <v>17</v>
      </c>
      <c r="J936">
        <v>2019</v>
      </c>
      <c r="K936">
        <v>1</v>
      </c>
      <c r="L936" s="12">
        <v>-1.5615210608994476</v>
      </c>
      <c r="M936" s="1">
        <v>1150960.5603289995</v>
      </c>
      <c r="N936" s="12">
        <v>-3.622675081908838</v>
      </c>
      <c r="O936" s="13">
        <v>0.1376106378021556</v>
      </c>
      <c r="P936" s="12">
        <v>-0.49851862857145146</v>
      </c>
      <c r="Q936" s="12">
        <v>-2.0600396894708992</v>
      </c>
      <c r="R936" s="2">
        <f>DATE(CURR[[#This Row],[YEAR]],CURR[[#This Row],[MONTH]],1)</f>
        <v>43466</v>
      </c>
      <c r="S936" t="str">
        <f>IF(AND(CURR[[#This Row],[DATE]]&gt;=DATE(2023,6,1),CURR[[#This Row],[DATE]]&lt;=DATE(2024,5,31)),"Y","N")</f>
        <v>N</v>
      </c>
    </row>
    <row r="937" spans="1:19" x14ac:dyDescent="0.25">
      <c r="A937" t="s">
        <v>38</v>
      </c>
      <c r="B937" t="s">
        <v>111</v>
      </c>
      <c r="C937" t="s">
        <v>20</v>
      </c>
      <c r="D937" s="1">
        <v>83510.606127000006</v>
      </c>
      <c r="E937" s="1">
        <v>424487.6684529999</v>
      </c>
      <c r="F937" s="13">
        <v>0</v>
      </c>
      <c r="G937" s="13">
        <v>0.19673270234526599</v>
      </c>
      <c r="H937" t="s">
        <v>26</v>
      </c>
      <c r="I937" t="s">
        <v>17</v>
      </c>
      <c r="J937">
        <v>2019</v>
      </c>
      <c r="K937">
        <v>1</v>
      </c>
      <c r="L937" s="12">
        <v>-2.3919749254204161</v>
      </c>
      <c r="M937" s="1">
        <v>1150960.5603289995</v>
      </c>
      <c r="N937" s="12">
        <v>-3.622675081908838</v>
      </c>
      <c r="O937" s="13">
        <v>7.2557313434900572E-2</v>
      </c>
      <c r="P937" s="12">
        <v>-0.26285157139086368</v>
      </c>
      <c r="Q937" s="12">
        <v>-2.65482649681128</v>
      </c>
      <c r="R937" s="2">
        <f>DATE(CURR[[#This Row],[YEAR]],CURR[[#This Row],[MONTH]],1)</f>
        <v>43466</v>
      </c>
      <c r="S937" t="str">
        <f>IF(AND(CURR[[#This Row],[DATE]]&gt;=DATE(2023,6,1),CURR[[#This Row],[DATE]]&lt;=DATE(2024,5,31)),"Y","N")</f>
        <v>N</v>
      </c>
    </row>
    <row r="938" spans="1:19" x14ac:dyDescent="0.25">
      <c r="A938" t="s">
        <v>39</v>
      </c>
      <c r="B938" t="s">
        <v>14</v>
      </c>
      <c r="C938" t="s">
        <v>15</v>
      </c>
      <c r="D938" s="1">
        <v>2622.8791560000009</v>
      </c>
      <c r="E938" s="1">
        <v>11897.492392000002</v>
      </c>
      <c r="F938" s="13">
        <v>0</v>
      </c>
      <c r="G938" s="13">
        <v>0.22045646843730299</v>
      </c>
      <c r="H938" t="s">
        <v>16</v>
      </c>
      <c r="I938" t="s">
        <v>17</v>
      </c>
      <c r="J938">
        <v>2019</v>
      </c>
      <c r="K938">
        <v>2</v>
      </c>
      <c r="L938" s="12">
        <v>-0.66033394332530582</v>
      </c>
      <c r="M938" s="1">
        <v>8787.8678160000018</v>
      </c>
      <c r="N938" s="12">
        <v>-2.1368081877158689</v>
      </c>
      <c r="O938" s="13">
        <v>0.29846593177295472</v>
      </c>
      <c r="P938" s="12">
        <v>-0.63776444676669553</v>
      </c>
      <c r="Q938" s="12">
        <v>-1.2980983900920013</v>
      </c>
      <c r="R938" s="2">
        <f>DATE(CURR[[#This Row],[YEAR]],CURR[[#This Row],[MONTH]],1)</f>
        <v>43497</v>
      </c>
      <c r="S938" t="str">
        <f>IF(AND(CURR[[#This Row],[DATE]]&gt;=DATE(2023,6,1),CURR[[#This Row],[DATE]]&lt;=DATE(2024,5,31)),"Y","N")</f>
        <v>N</v>
      </c>
    </row>
    <row r="939" spans="1:19" x14ac:dyDescent="0.25">
      <c r="A939" t="s">
        <v>39</v>
      </c>
      <c r="B939" t="s">
        <v>14</v>
      </c>
      <c r="C939" t="s">
        <v>15</v>
      </c>
      <c r="D939" s="1">
        <v>8787.8678160000018</v>
      </c>
      <c r="E939" s="1">
        <v>54606.157343999999</v>
      </c>
      <c r="F939" s="13">
        <v>0.16093181141898447</v>
      </c>
      <c r="G939" s="13">
        <v>0</v>
      </c>
      <c r="H939" t="s">
        <v>21</v>
      </c>
      <c r="I939" t="s">
        <v>23</v>
      </c>
      <c r="J939">
        <v>2019</v>
      </c>
      <c r="K939">
        <v>2</v>
      </c>
      <c r="L939" s="12">
        <v>-0.48228866159211309</v>
      </c>
      <c r="M939" s="1">
        <v>8787.8678160000018</v>
      </c>
      <c r="N939" s="12">
        <v>-2.1368081877158689</v>
      </c>
      <c r="O939" s="13">
        <v>0</v>
      </c>
      <c r="P939" s="12">
        <v>0</v>
      </c>
      <c r="Q939" s="12">
        <v>0</v>
      </c>
      <c r="R939" s="2">
        <f>DATE(CURR[[#This Row],[YEAR]],CURR[[#This Row],[MONTH]],1)</f>
        <v>43497</v>
      </c>
      <c r="S939" t="str">
        <f>IF(AND(CURR[[#This Row],[DATE]]&gt;=DATE(2023,6,1),CURR[[#This Row],[DATE]]&lt;=DATE(2024,5,31)),"Y","N")</f>
        <v>N</v>
      </c>
    </row>
    <row r="940" spans="1:19" x14ac:dyDescent="0.25">
      <c r="A940" t="s">
        <v>39</v>
      </c>
      <c r="B940" t="s">
        <v>14</v>
      </c>
      <c r="C940" t="s">
        <v>15</v>
      </c>
      <c r="D940" s="1">
        <v>8787.8678160000018</v>
      </c>
      <c r="E940" s="1">
        <v>54606.157343999999</v>
      </c>
      <c r="F940" s="13">
        <v>0.16093181141898447</v>
      </c>
      <c r="G940" s="13">
        <v>0</v>
      </c>
      <c r="H940" t="s">
        <v>21</v>
      </c>
      <c r="I940" t="s">
        <v>22</v>
      </c>
      <c r="J940">
        <v>2019</v>
      </c>
      <c r="K940">
        <v>2</v>
      </c>
      <c r="L940" s="12">
        <v>-1.6545195261237557</v>
      </c>
      <c r="M940" s="1">
        <v>8787.8678160000018</v>
      </c>
      <c r="N940" s="12">
        <v>-2.1368081877158689</v>
      </c>
      <c r="O940" s="13">
        <v>0</v>
      </c>
      <c r="P940" s="12">
        <v>0</v>
      </c>
      <c r="Q940" s="12">
        <v>0</v>
      </c>
      <c r="R940" s="2">
        <f>DATE(CURR[[#This Row],[YEAR]],CURR[[#This Row],[MONTH]],1)</f>
        <v>43497</v>
      </c>
      <c r="S940" t="str">
        <f>IF(AND(CURR[[#This Row],[DATE]]&gt;=DATE(2023,6,1),CURR[[#This Row],[DATE]]&lt;=DATE(2024,5,31)),"Y","N")</f>
        <v>N</v>
      </c>
    </row>
    <row r="941" spans="1:19" x14ac:dyDescent="0.25">
      <c r="A941" t="s">
        <v>39</v>
      </c>
      <c r="B941" t="s">
        <v>14</v>
      </c>
      <c r="C941" t="s">
        <v>15</v>
      </c>
      <c r="D941" s="1">
        <v>4040.2390320000009</v>
      </c>
      <c r="E941" s="1">
        <v>23411.042055999998</v>
      </c>
      <c r="F941" s="13">
        <v>0</v>
      </c>
      <c r="G941" s="13">
        <v>0.17257835094805321</v>
      </c>
      <c r="H941" t="s">
        <v>24</v>
      </c>
      <c r="I941" t="s">
        <v>17</v>
      </c>
      <c r="J941">
        <v>2019</v>
      </c>
      <c r="K941">
        <v>2</v>
      </c>
      <c r="L941" s="12">
        <v>-1.4308909357083159</v>
      </c>
      <c r="M941" s="1">
        <v>8787.8678160000018</v>
      </c>
      <c r="N941" s="12">
        <v>-2.1368081877158689</v>
      </c>
      <c r="O941" s="13">
        <v>0.45975191213549771</v>
      </c>
      <c r="P941" s="12">
        <v>-0.98240165016915826</v>
      </c>
      <c r="Q941" s="12">
        <v>-2.4132925858774743</v>
      </c>
      <c r="R941" s="2">
        <f>DATE(CURR[[#This Row],[YEAR]],CURR[[#This Row],[MONTH]],1)</f>
        <v>43497</v>
      </c>
      <c r="S941" t="str">
        <f>IF(AND(CURR[[#This Row],[DATE]]&gt;=DATE(2023,6,1),CURR[[#This Row],[DATE]]&lt;=DATE(2024,5,31)),"Y","N")</f>
        <v>N</v>
      </c>
    </row>
    <row r="942" spans="1:19" x14ac:dyDescent="0.25">
      <c r="A942" t="s">
        <v>39</v>
      </c>
      <c r="B942" t="s">
        <v>14</v>
      </c>
      <c r="C942" t="s">
        <v>15</v>
      </c>
      <c r="D942" s="1">
        <v>990.33096800000021</v>
      </c>
      <c r="E942" s="1">
        <v>13689.820996000002</v>
      </c>
      <c r="F942" s="13">
        <v>0</v>
      </c>
      <c r="G942" s="13">
        <v>7.2340680589568176E-2</v>
      </c>
      <c r="H942" t="s">
        <v>25</v>
      </c>
      <c r="I942" t="s">
        <v>17</v>
      </c>
      <c r="J942">
        <v>2019</v>
      </c>
      <c r="K942">
        <v>2</v>
      </c>
      <c r="L942" s="12">
        <v>-0.62419652431437056</v>
      </c>
      <c r="M942" s="1">
        <v>8787.8678160000018</v>
      </c>
      <c r="N942" s="12">
        <v>-2.1368081877158689</v>
      </c>
      <c r="O942" s="13">
        <v>0.11269297498955462</v>
      </c>
      <c r="P942" s="12">
        <v>-0.24080327165573995</v>
      </c>
      <c r="Q942" s="12">
        <v>-0.86499979597011056</v>
      </c>
      <c r="R942" s="2">
        <f>DATE(CURR[[#This Row],[YEAR]],CURR[[#This Row],[MONTH]],1)</f>
        <v>43497</v>
      </c>
      <c r="S942" t="str">
        <f>IF(AND(CURR[[#This Row],[DATE]]&gt;=DATE(2023,6,1),CURR[[#This Row],[DATE]]&lt;=DATE(2024,5,31)),"Y","N")</f>
        <v>N</v>
      </c>
    </row>
    <row r="943" spans="1:19" x14ac:dyDescent="0.25">
      <c r="A943" t="s">
        <v>39</v>
      </c>
      <c r="B943" t="s">
        <v>14</v>
      </c>
      <c r="C943" t="s">
        <v>15</v>
      </c>
      <c r="D943" s="1">
        <v>1134.4186600000005</v>
      </c>
      <c r="E943" s="1">
        <v>5607.8019000000013</v>
      </c>
      <c r="F943" s="13">
        <v>0</v>
      </c>
      <c r="G943" s="13">
        <v>0.20229292693096024</v>
      </c>
      <c r="H943" t="s">
        <v>26</v>
      </c>
      <c r="I943" t="s">
        <v>17</v>
      </c>
      <c r="J943">
        <v>2019</v>
      </c>
      <c r="K943">
        <v>2</v>
      </c>
      <c r="L943" s="12">
        <v>-1.9931136850053044</v>
      </c>
      <c r="M943" s="1">
        <v>8787.8678160000018</v>
      </c>
      <c r="N943" s="12">
        <v>-2.1368081877158689</v>
      </c>
      <c r="O943" s="13">
        <v>0.12908918110199308</v>
      </c>
      <c r="P943" s="12">
        <v>-0.27583881912427544</v>
      </c>
      <c r="Q943" s="12">
        <v>-2.2689525041295799</v>
      </c>
      <c r="R943" s="2">
        <f>DATE(CURR[[#This Row],[YEAR]],CURR[[#This Row],[MONTH]],1)</f>
        <v>43497</v>
      </c>
      <c r="S943" t="str">
        <f>IF(AND(CURR[[#This Row],[DATE]]&gt;=DATE(2023,6,1),CURR[[#This Row],[DATE]]&lt;=DATE(2024,5,31)),"Y","N")</f>
        <v>N</v>
      </c>
    </row>
    <row r="944" spans="1:19" x14ac:dyDescent="0.25">
      <c r="A944" t="s">
        <v>39</v>
      </c>
      <c r="B944" t="s">
        <v>14</v>
      </c>
      <c r="C944" t="s">
        <v>18</v>
      </c>
      <c r="D944" s="1">
        <v>5221.1308479999998</v>
      </c>
      <c r="E944" s="1">
        <v>11897.492392000002</v>
      </c>
      <c r="F944" s="13">
        <v>0</v>
      </c>
      <c r="G944" s="13">
        <v>0.43884296589344679</v>
      </c>
      <c r="H944" t="s">
        <v>16</v>
      </c>
      <c r="I944" t="s">
        <v>17</v>
      </c>
      <c r="J944">
        <v>2019</v>
      </c>
      <c r="K944">
        <v>2</v>
      </c>
      <c r="L944" s="12">
        <v>-1.3144676961538353</v>
      </c>
      <c r="M944" s="1">
        <v>13985.057212</v>
      </c>
      <c r="N944" s="12">
        <v>-3.4005273385960604</v>
      </c>
      <c r="O944" s="13">
        <v>0.37333639532914908</v>
      </c>
      <c r="P944" s="12">
        <v>-1.2695406188096781</v>
      </c>
      <c r="Q944" s="12">
        <v>-2.5840083149635134</v>
      </c>
      <c r="R944" s="2">
        <f>DATE(CURR[[#This Row],[YEAR]],CURR[[#This Row],[MONTH]],1)</f>
        <v>43497</v>
      </c>
      <c r="S944" t="str">
        <f>IF(AND(CURR[[#This Row],[DATE]]&gt;=DATE(2023,6,1),CURR[[#This Row],[DATE]]&lt;=DATE(2024,5,31)),"Y","N")</f>
        <v>N</v>
      </c>
    </row>
    <row r="945" spans="1:19" x14ac:dyDescent="0.25">
      <c r="A945" t="s">
        <v>39</v>
      </c>
      <c r="B945" t="s">
        <v>14</v>
      </c>
      <c r="C945" t="s">
        <v>18</v>
      </c>
      <c r="D945" s="1">
        <v>13985.057212</v>
      </c>
      <c r="E945" s="1">
        <v>54606.157343999999</v>
      </c>
      <c r="F945" s="13">
        <v>0.25610769723089927</v>
      </c>
      <c r="G945" s="13">
        <v>0</v>
      </c>
      <c r="H945" t="s">
        <v>21</v>
      </c>
      <c r="I945" t="s">
        <v>23</v>
      </c>
      <c r="J945">
        <v>2019</v>
      </c>
      <c r="K945">
        <v>2</v>
      </c>
      <c r="L945" s="12">
        <v>-0.76751661111519465</v>
      </c>
      <c r="M945" s="1">
        <v>13985.057212</v>
      </c>
      <c r="N945" s="12">
        <v>-3.4005273385960604</v>
      </c>
      <c r="O945" s="13">
        <v>0</v>
      </c>
      <c r="P945" s="12">
        <v>0</v>
      </c>
      <c r="Q945" s="12">
        <v>0</v>
      </c>
      <c r="R945" s="2">
        <f>DATE(CURR[[#This Row],[YEAR]],CURR[[#This Row],[MONTH]],1)</f>
        <v>43497</v>
      </c>
      <c r="S945" t="str">
        <f>IF(AND(CURR[[#This Row],[DATE]]&gt;=DATE(2023,6,1),CURR[[#This Row],[DATE]]&lt;=DATE(2024,5,31)),"Y","N")</f>
        <v>N</v>
      </c>
    </row>
    <row r="946" spans="1:19" x14ac:dyDescent="0.25">
      <c r="A946" t="s">
        <v>39</v>
      </c>
      <c r="B946" t="s">
        <v>14</v>
      </c>
      <c r="C946" t="s">
        <v>18</v>
      </c>
      <c r="D946" s="1">
        <v>13985.057212</v>
      </c>
      <c r="E946" s="1">
        <v>54606.157343999999</v>
      </c>
      <c r="F946" s="13">
        <v>0.25610769723089927</v>
      </c>
      <c r="G946" s="13">
        <v>0</v>
      </c>
      <c r="H946" t="s">
        <v>21</v>
      </c>
      <c r="I946" t="s">
        <v>22</v>
      </c>
      <c r="J946">
        <v>2019</v>
      </c>
      <c r="K946">
        <v>2</v>
      </c>
      <c r="L946" s="12">
        <v>-2.6330107274808658</v>
      </c>
      <c r="M946" s="1">
        <v>13985.057212</v>
      </c>
      <c r="N946" s="12">
        <v>-3.4005273385960604</v>
      </c>
      <c r="O946" s="13">
        <v>0</v>
      </c>
      <c r="P946" s="12">
        <v>0</v>
      </c>
      <c r="Q946" s="12">
        <v>0</v>
      </c>
      <c r="R946" s="2">
        <f>DATE(CURR[[#This Row],[YEAR]],CURR[[#This Row],[MONTH]],1)</f>
        <v>43497</v>
      </c>
      <c r="S946" t="str">
        <f>IF(AND(CURR[[#This Row],[DATE]]&gt;=DATE(2023,6,1),CURR[[#This Row],[DATE]]&lt;=DATE(2024,5,31)),"Y","N")</f>
        <v>N</v>
      </c>
    </row>
    <row r="947" spans="1:19" x14ac:dyDescent="0.25">
      <c r="A947" t="s">
        <v>39</v>
      </c>
      <c r="B947" t="s">
        <v>14</v>
      </c>
      <c r="C947" t="s">
        <v>18</v>
      </c>
      <c r="D947" s="1">
        <v>4909.5920880000003</v>
      </c>
      <c r="E947" s="1">
        <v>23411.042055999998</v>
      </c>
      <c r="F947" s="13">
        <v>0</v>
      </c>
      <c r="G947" s="13">
        <v>0.20971266790500359</v>
      </c>
      <c r="H947" t="s">
        <v>24</v>
      </c>
      <c r="I947" t="s">
        <v>17</v>
      </c>
      <c r="J947">
        <v>2019</v>
      </c>
      <c r="K947">
        <v>2</v>
      </c>
      <c r="L947" s="12">
        <v>-1.738780988229526</v>
      </c>
      <c r="M947" s="1">
        <v>13985.057212</v>
      </c>
      <c r="N947" s="12">
        <v>-3.4005273385960604</v>
      </c>
      <c r="O947" s="13">
        <v>0.35105985006534562</v>
      </c>
      <c r="P947" s="12">
        <v>-1.1937886176306418</v>
      </c>
      <c r="Q947" s="12">
        <v>-2.9325696058601678</v>
      </c>
      <c r="R947" s="2">
        <f>DATE(CURR[[#This Row],[YEAR]],CURR[[#This Row],[MONTH]],1)</f>
        <v>43497</v>
      </c>
      <c r="S947" t="str">
        <f>IF(AND(CURR[[#This Row],[DATE]]&gt;=DATE(2023,6,1),CURR[[#This Row],[DATE]]&lt;=DATE(2024,5,31)),"Y","N")</f>
        <v>N</v>
      </c>
    </row>
    <row r="948" spans="1:19" x14ac:dyDescent="0.25">
      <c r="A948" t="s">
        <v>39</v>
      </c>
      <c r="B948" t="s">
        <v>14</v>
      </c>
      <c r="C948" t="s">
        <v>18</v>
      </c>
      <c r="D948" s="1">
        <v>1101.6176599999999</v>
      </c>
      <c r="E948" s="1">
        <v>13689.820996000002</v>
      </c>
      <c r="F948" s="13">
        <v>0</v>
      </c>
      <c r="G948" s="13">
        <v>8.0469836699974318E-2</v>
      </c>
      <c r="H948" t="s">
        <v>25</v>
      </c>
      <c r="I948" t="s">
        <v>17</v>
      </c>
      <c r="J948">
        <v>2019</v>
      </c>
      <c r="K948">
        <v>2</v>
      </c>
      <c r="L948" s="12">
        <v>-0.69433950539182765</v>
      </c>
      <c r="M948" s="1">
        <v>13985.057212</v>
      </c>
      <c r="N948" s="12">
        <v>-3.4005273385960604</v>
      </c>
      <c r="O948" s="13">
        <v>7.8771051365792571E-2</v>
      </c>
      <c r="P948" s="12">
        <v>-0.26786311365933219</v>
      </c>
      <c r="Q948" s="12">
        <v>-0.96220261905115989</v>
      </c>
      <c r="R948" s="2">
        <f>DATE(CURR[[#This Row],[YEAR]],CURR[[#This Row],[MONTH]],1)</f>
        <v>43497</v>
      </c>
      <c r="S948" t="str">
        <f>IF(AND(CURR[[#This Row],[DATE]]&gt;=DATE(2023,6,1),CURR[[#This Row],[DATE]]&lt;=DATE(2024,5,31)),"Y","N")</f>
        <v>N</v>
      </c>
    </row>
    <row r="949" spans="1:19" x14ac:dyDescent="0.25">
      <c r="A949" t="s">
        <v>39</v>
      </c>
      <c r="B949" t="s">
        <v>14</v>
      </c>
      <c r="C949" t="s">
        <v>18</v>
      </c>
      <c r="D949" s="1">
        <v>2752.7166160000006</v>
      </c>
      <c r="E949" s="1">
        <v>5607.8019000000013</v>
      </c>
      <c r="F949" s="13">
        <v>0</v>
      </c>
      <c r="G949" s="13">
        <v>0.49087265653945439</v>
      </c>
      <c r="H949" t="s">
        <v>26</v>
      </c>
      <c r="I949" t="s">
        <v>17</v>
      </c>
      <c r="J949">
        <v>2019</v>
      </c>
      <c r="K949">
        <v>2</v>
      </c>
      <c r="L949" s="12">
        <v>-4.8363777428441548</v>
      </c>
      <c r="M949" s="1">
        <v>13985.057212</v>
      </c>
      <c r="N949" s="12">
        <v>-3.4005273385960604</v>
      </c>
      <c r="O949" s="13">
        <v>0.19683270323971275</v>
      </c>
      <c r="P949" s="12">
        <v>-0.66933498849640849</v>
      </c>
      <c r="Q949" s="12">
        <v>-5.5057127313405632</v>
      </c>
      <c r="R949" s="2">
        <f>DATE(CURR[[#This Row],[YEAR]],CURR[[#This Row],[MONTH]],1)</f>
        <v>43497</v>
      </c>
      <c r="S949" t="str">
        <f>IF(AND(CURR[[#This Row],[DATE]]&gt;=DATE(2023,6,1),CURR[[#This Row],[DATE]]&lt;=DATE(2024,5,31)),"Y","N")</f>
        <v>N</v>
      </c>
    </row>
    <row r="950" spans="1:19" x14ac:dyDescent="0.25">
      <c r="A950" t="s">
        <v>39</v>
      </c>
      <c r="B950" t="s">
        <v>14</v>
      </c>
      <c r="C950" t="s">
        <v>19</v>
      </c>
      <c r="D950" s="1">
        <v>2.3617840000000001</v>
      </c>
      <c r="E950" s="1">
        <v>11897.492392000002</v>
      </c>
      <c r="F950" s="13">
        <v>0</v>
      </c>
      <c r="G950" s="13">
        <v>1.9851107461838668E-4</v>
      </c>
      <c r="H950" t="s">
        <v>16</v>
      </c>
      <c r="I950" t="s">
        <v>17</v>
      </c>
      <c r="J950">
        <v>2019</v>
      </c>
      <c r="K950">
        <v>2</v>
      </c>
      <c r="L950" s="12">
        <v>-5.9460083718878491E-4</v>
      </c>
      <c r="M950" s="1">
        <v>15217.712455999999</v>
      </c>
      <c r="N950" s="12">
        <v>-3.70025280934273</v>
      </c>
      <c r="O950" s="13">
        <v>1.5519967319850377E-4</v>
      </c>
      <c r="P950" s="12">
        <v>-5.7427802676183722E-4</v>
      </c>
      <c r="Q950" s="12">
        <v>-1.1688788639506221E-3</v>
      </c>
      <c r="R950" s="2">
        <f>DATE(CURR[[#This Row],[YEAR]],CURR[[#This Row],[MONTH]],1)</f>
        <v>43497</v>
      </c>
      <c r="S950" t="str">
        <f>IF(AND(CURR[[#This Row],[DATE]]&gt;=DATE(2023,6,1),CURR[[#This Row],[DATE]]&lt;=DATE(2024,5,31)),"Y","N")</f>
        <v>N</v>
      </c>
    </row>
    <row r="951" spans="1:19" x14ac:dyDescent="0.25">
      <c r="A951" t="s">
        <v>39</v>
      </c>
      <c r="B951" t="s">
        <v>14</v>
      </c>
      <c r="C951" t="s">
        <v>19</v>
      </c>
      <c r="D951" s="1">
        <v>15217.712455999999</v>
      </c>
      <c r="E951" s="1">
        <v>54606.157343999999</v>
      </c>
      <c r="F951" s="13">
        <v>0.27868125493858958</v>
      </c>
      <c r="G951" s="13">
        <v>0</v>
      </c>
      <c r="H951" t="s">
        <v>21</v>
      </c>
      <c r="I951" t="s">
        <v>22</v>
      </c>
      <c r="J951">
        <v>2019</v>
      </c>
      <c r="K951">
        <v>2</v>
      </c>
      <c r="L951" s="12">
        <v>-2.8650866090119504</v>
      </c>
      <c r="M951" s="1">
        <v>15217.712455999999</v>
      </c>
      <c r="N951" s="12">
        <v>-3.70025280934273</v>
      </c>
      <c r="O951" s="13">
        <v>0</v>
      </c>
      <c r="P951" s="12">
        <v>0</v>
      </c>
      <c r="Q951" s="12">
        <v>0</v>
      </c>
      <c r="R951" s="2">
        <f>DATE(CURR[[#This Row],[YEAR]],CURR[[#This Row],[MONTH]],1)</f>
        <v>43497</v>
      </c>
      <c r="S951" t="str">
        <f>IF(AND(CURR[[#This Row],[DATE]]&gt;=DATE(2023,6,1),CURR[[#This Row],[DATE]]&lt;=DATE(2024,5,31)),"Y","N")</f>
        <v>N</v>
      </c>
    </row>
    <row r="952" spans="1:19" x14ac:dyDescent="0.25">
      <c r="A952" t="s">
        <v>39</v>
      </c>
      <c r="B952" t="s">
        <v>14</v>
      </c>
      <c r="C952" t="s">
        <v>19</v>
      </c>
      <c r="D952" s="1">
        <v>15217.712455999999</v>
      </c>
      <c r="E952" s="1">
        <v>54606.157343999999</v>
      </c>
      <c r="F952" s="13">
        <v>0.27868125493858958</v>
      </c>
      <c r="G952" s="13">
        <v>0</v>
      </c>
      <c r="H952" t="s">
        <v>21</v>
      </c>
      <c r="I952" t="s">
        <v>23</v>
      </c>
      <c r="J952">
        <v>2019</v>
      </c>
      <c r="K952">
        <v>2</v>
      </c>
      <c r="L952" s="12">
        <v>-0.83516620033077971</v>
      </c>
      <c r="M952" s="1">
        <v>15217.712455999999</v>
      </c>
      <c r="N952" s="12">
        <v>-3.70025280934273</v>
      </c>
      <c r="O952" s="13">
        <v>0</v>
      </c>
      <c r="P952" s="12">
        <v>0</v>
      </c>
      <c r="Q952" s="12">
        <v>0</v>
      </c>
      <c r="R952" s="2">
        <f>DATE(CURR[[#This Row],[YEAR]],CURR[[#This Row],[MONTH]],1)</f>
        <v>43497</v>
      </c>
      <c r="S952" t="str">
        <f>IF(AND(CURR[[#This Row],[DATE]]&gt;=DATE(2023,6,1),CURR[[#This Row],[DATE]]&lt;=DATE(2024,5,31)),"Y","N")</f>
        <v>N</v>
      </c>
    </row>
    <row r="953" spans="1:19" x14ac:dyDescent="0.25">
      <c r="A953" t="s">
        <v>39</v>
      </c>
      <c r="B953" t="s">
        <v>14</v>
      </c>
      <c r="C953" t="s">
        <v>19</v>
      </c>
      <c r="D953" s="1">
        <v>5057.0442039999998</v>
      </c>
      <c r="E953" s="1">
        <v>23411.042055999998</v>
      </c>
      <c r="F953" s="13">
        <v>0</v>
      </c>
      <c r="G953" s="13">
        <v>0.21601106827724201</v>
      </c>
      <c r="H953" t="s">
        <v>24</v>
      </c>
      <c r="I953" t="s">
        <v>17</v>
      </c>
      <c r="J953">
        <v>2019</v>
      </c>
      <c r="K953">
        <v>2</v>
      </c>
      <c r="L953" s="12">
        <v>-1.7910026252575133</v>
      </c>
      <c r="M953" s="1">
        <v>15217.712455999999</v>
      </c>
      <c r="N953" s="12">
        <v>-3.70025280934273</v>
      </c>
      <c r="O953" s="13">
        <v>0.33231303447359606</v>
      </c>
      <c r="P953" s="12">
        <v>-1.2296422393921314</v>
      </c>
      <c r="Q953" s="12">
        <v>-3.0206448646496447</v>
      </c>
      <c r="R953" s="2">
        <f>DATE(CURR[[#This Row],[YEAR]],CURR[[#This Row],[MONTH]],1)</f>
        <v>43497</v>
      </c>
      <c r="S953" t="str">
        <f>IF(AND(CURR[[#This Row],[DATE]]&gt;=DATE(2023,6,1),CURR[[#This Row],[DATE]]&lt;=DATE(2024,5,31)),"Y","N")</f>
        <v>N</v>
      </c>
    </row>
    <row r="954" spans="1:19" x14ac:dyDescent="0.25">
      <c r="A954" t="s">
        <v>39</v>
      </c>
      <c r="B954" t="s">
        <v>14</v>
      </c>
      <c r="C954" t="s">
        <v>19</v>
      </c>
      <c r="D954" s="1">
        <v>9679.0299000000014</v>
      </c>
      <c r="E954" s="1">
        <v>13689.820996000002</v>
      </c>
      <c r="F954" s="13">
        <v>0</v>
      </c>
      <c r="G954" s="13">
        <v>0.70702384661041917</v>
      </c>
      <c r="H954" t="s">
        <v>25</v>
      </c>
      <c r="I954" t="s">
        <v>17</v>
      </c>
      <c r="J954">
        <v>2019</v>
      </c>
      <c r="K954">
        <v>2</v>
      </c>
      <c r="L954" s="12">
        <v>-6.1006037552436405</v>
      </c>
      <c r="M954" s="1">
        <v>15217.712455999999</v>
      </c>
      <c r="N954" s="12">
        <v>-3.70025280934273</v>
      </c>
      <c r="O954" s="13">
        <v>0.6360371131985596</v>
      </c>
      <c r="P954" s="12">
        <v>-2.3534981149592102</v>
      </c>
      <c r="Q954" s="12">
        <v>-8.4541018702028516</v>
      </c>
      <c r="R954" s="2">
        <f>DATE(CURR[[#This Row],[YEAR]],CURR[[#This Row],[MONTH]],1)</f>
        <v>43497</v>
      </c>
      <c r="S954" t="str">
        <f>IF(AND(CURR[[#This Row],[DATE]]&gt;=DATE(2023,6,1),CURR[[#This Row],[DATE]]&lt;=DATE(2024,5,31)),"Y","N")</f>
        <v>N</v>
      </c>
    </row>
    <row r="955" spans="1:19" x14ac:dyDescent="0.25">
      <c r="A955" t="s">
        <v>39</v>
      </c>
      <c r="B955" t="s">
        <v>14</v>
      </c>
      <c r="C955" t="s">
        <v>19</v>
      </c>
      <c r="D955" s="1">
        <v>479.276568</v>
      </c>
      <c r="E955" s="1">
        <v>5607.8019000000013</v>
      </c>
      <c r="F955" s="13">
        <v>0</v>
      </c>
      <c r="G955" s="13">
        <v>8.5466030460170123E-2</v>
      </c>
      <c r="H955" t="s">
        <v>26</v>
      </c>
      <c r="I955" t="s">
        <v>17</v>
      </c>
      <c r="J955">
        <v>2019</v>
      </c>
      <c r="K955">
        <v>2</v>
      </c>
      <c r="L955" s="12">
        <v>-0.84206362277501257</v>
      </c>
      <c r="M955" s="1">
        <v>15217.712455999999</v>
      </c>
      <c r="N955" s="12">
        <v>-3.70025280934273</v>
      </c>
      <c r="O955" s="13">
        <v>3.1494652654646009E-2</v>
      </c>
      <c r="P955" s="12">
        <v>-0.11653817696462737</v>
      </c>
      <c r="Q955" s="12">
        <v>-0.95860179973963988</v>
      </c>
      <c r="R955" s="2">
        <f>DATE(CURR[[#This Row],[YEAR]],CURR[[#This Row],[MONTH]],1)</f>
        <v>43497</v>
      </c>
      <c r="S955" t="str">
        <f>IF(AND(CURR[[#This Row],[DATE]]&gt;=DATE(2023,6,1),CURR[[#This Row],[DATE]]&lt;=DATE(2024,5,31)),"Y","N")</f>
        <v>N</v>
      </c>
    </row>
    <row r="956" spans="1:19" x14ac:dyDescent="0.25">
      <c r="A956" t="s">
        <v>39</v>
      </c>
      <c r="B956" t="s">
        <v>14</v>
      </c>
      <c r="C956" t="s">
        <v>20</v>
      </c>
      <c r="D956" s="1">
        <v>4051.1206040000002</v>
      </c>
      <c r="E956" s="1">
        <v>11897.492392000002</v>
      </c>
      <c r="F956" s="13">
        <v>0</v>
      </c>
      <c r="G956" s="13">
        <v>0.34050205459463173</v>
      </c>
      <c r="H956" t="s">
        <v>16</v>
      </c>
      <c r="I956" t="s">
        <v>17</v>
      </c>
      <c r="J956">
        <v>2019</v>
      </c>
      <c r="K956">
        <v>2</v>
      </c>
      <c r="L956" s="12">
        <v>-1.0199068596836698</v>
      </c>
      <c r="M956" s="1">
        <v>16615.51986</v>
      </c>
      <c r="N956" s="12">
        <v>-4.0401357443453412</v>
      </c>
      <c r="O956" s="13">
        <v>0.24381545916914815</v>
      </c>
      <c r="P956" s="12">
        <v>-0.98504755161324753</v>
      </c>
      <c r="Q956" s="12">
        <v>-2.0049544112969171</v>
      </c>
      <c r="R956" s="2">
        <f>DATE(CURR[[#This Row],[YEAR]],CURR[[#This Row],[MONTH]],1)</f>
        <v>43497</v>
      </c>
      <c r="S956" t="str">
        <f>IF(AND(CURR[[#This Row],[DATE]]&gt;=DATE(2023,6,1),CURR[[#This Row],[DATE]]&lt;=DATE(2024,5,31)),"Y","N")</f>
        <v>N</v>
      </c>
    </row>
    <row r="957" spans="1:19" x14ac:dyDescent="0.25">
      <c r="A957" t="s">
        <v>39</v>
      </c>
      <c r="B957" t="s">
        <v>14</v>
      </c>
      <c r="C957" t="s">
        <v>20</v>
      </c>
      <c r="D957" s="1">
        <v>16615.51986</v>
      </c>
      <c r="E957" s="1">
        <v>54606.157343999999</v>
      </c>
      <c r="F957" s="13">
        <v>0.30427923641152671</v>
      </c>
      <c r="G957" s="13">
        <v>0</v>
      </c>
      <c r="H957" t="s">
        <v>21</v>
      </c>
      <c r="I957" t="s">
        <v>23</v>
      </c>
      <c r="J957">
        <v>2019</v>
      </c>
      <c r="K957">
        <v>2</v>
      </c>
      <c r="L957" s="12">
        <v>-0.91187953696191248</v>
      </c>
      <c r="M957" s="1">
        <v>16615.51986</v>
      </c>
      <c r="N957" s="12">
        <v>-4.0401357443453412</v>
      </c>
      <c r="O957" s="13">
        <v>0</v>
      </c>
      <c r="P957" s="12">
        <v>0</v>
      </c>
      <c r="Q957" s="12">
        <v>0</v>
      </c>
      <c r="R957" s="2">
        <f>DATE(CURR[[#This Row],[YEAR]],CURR[[#This Row],[MONTH]],1)</f>
        <v>43497</v>
      </c>
      <c r="S957" t="str">
        <f>IF(AND(CURR[[#This Row],[DATE]]&gt;=DATE(2023,6,1),CURR[[#This Row],[DATE]]&lt;=DATE(2024,5,31)),"Y","N")</f>
        <v>N</v>
      </c>
    </row>
    <row r="958" spans="1:19" x14ac:dyDescent="0.25">
      <c r="A958" t="s">
        <v>39</v>
      </c>
      <c r="B958" t="s">
        <v>14</v>
      </c>
      <c r="C958" t="s">
        <v>20</v>
      </c>
      <c r="D958" s="1">
        <v>16615.51986</v>
      </c>
      <c r="E958" s="1">
        <v>54606.157343999999</v>
      </c>
      <c r="F958" s="13">
        <v>0.30427923641152671</v>
      </c>
      <c r="G958" s="13">
        <v>0</v>
      </c>
      <c r="H958" t="s">
        <v>21</v>
      </c>
      <c r="I958" t="s">
        <v>22</v>
      </c>
      <c r="J958">
        <v>2019</v>
      </c>
      <c r="K958">
        <v>2</v>
      </c>
      <c r="L958" s="12">
        <v>-3.1282562073834286</v>
      </c>
      <c r="M958" s="1">
        <v>16615.51986</v>
      </c>
      <c r="N958" s="12">
        <v>-4.0401357443453412</v>
      </c>
      <c r="O958" s="13">
        <v>0</v>
      </c>
      <c r="P958" s="12">
        <v>0</v>
      </c>
      <c r="Q958" s="12">
        <v>0</v>
      </c>
      <c r="R958" s="2">
        <f>DATE(CURR[[#This Row],[YEAR]],CURR[[#This Row],[MONTH]],1)</f>
        <v>43497</v>
      </c>
      <c r="S958" t="str">
        <f>IF(AND(CURR[[#This Row],[DATE]]&gt;=DATE(2023,6,1),CURR[[#This Row],[DATE]]&lt;=DATE(2024,5,31)),"Y","N")</f>
        <v>N</v>
      </c>
    </row>
    <row r="959" spans="1:19" x14ac:dyDescent="0.25">
      <c r="A959" t="s">
        <v>39</v>
      </c>
      <c r="B959" t="s">
        <v>14</v>
      </c>
      <c r="C959" t="s">
        <v>20</v>
      </c>
      <c r="D959" s="1">
        <v>9404.1667320000015</v>
      </c>
      <c r="E959" s="1">
        <v>23411.042055999998</v>
      </c>
      <c r="F959" s="13">
        <v>0</v>
      </c>
      <c r="G959" s="13">
        <v>0.40169791286970136</v>
      </c>
      <c r="H959" t="s">
        <v>24</v>
      </c>
      <c r="I959" t="s">
        <v>17</v>
      </c>
      <c r="J959">
        <v>2019</v>
      </c>
      <c r="K959">
        <v>2</v>
      </c>
      <c r="L959" s="12">
        <v>-3.3305794108046465</v>
      </c>
      <c r="M959" s="1">
        <v>16615.51986</v>
      </c>
      <c r="N959" s="12">
        <v>-4.0401357443453412</v>
      </c>
      <c r="O959" s="13">
        <v>0.56598690930155471</v>
      </c>
      <c r="P959" s="12">
        <v>-2.286663943100756</v>
      </c>
      <c r="Q959" s="12">
        <v>-5.617243353905403</v>
      </c>
      <c r="R959" s="2">
        <f>DATE(CURR[[#This Row],[YEAR]],CURR[[#This Row],[MONTH]],1)</f>
        <v>43497</v>
      </c>
      <c r="S959" t="str">
        <f>IF(AND(CURR[[#This Row],[DATE]]&gt;=DATE(2023,6,1),CURR[[#This Row],[DATE]]&lt;=DATE(2024,5,31)),"Y","N")</f>
        <v>N</v>
      </c>
    </row>
    <row r="960" spans="1:19" x14ac:dyDescent="0.25">
      <c r="A960" t="s">
        <v>39</v>
      </c>
      <c r="B960" t="s">
        <v>14</v>
      </c>
      <c r="C960" t="s">
        <v>20</v>
      </c>
      <c r="D960" s="1">
        <v>1918.8424680000007</v>
      </c>
      <c r="E960" s="1">
        <v>13689.820996000002</v>
      </c>
      <c r="F960" s="13">
        <v>0</v>
      </c>
      <c r="G960" s="13">
        <v>0.14016563610003835</v>
      </c>
      <c r="H960" t="s">
        <v>25</v>
      </c>
      <c r="I960" t="s">
        <v>17</v>
      </c>
      <c r="J960">
        <v>2019</v>
      </c>
      <c r="K960">
        <v>2</v>
      </c>
      <c r="L960" s="12">
        <v>-1.2094288050501609</v>
      </c>
      <c r="M960" s="1">
        <v>16615.51986</v>
      </c>
      <c r="N960" s="12">
        <v>-4.0401357443453412</v>
      </c>
      <c r="O960" s="13">
        <v>0.11548494926236998</v>
      </c>
      <c r="P960" s="12">
        <v>-0.4665748714488091</v>
      </c>
      <c r="Q960" s="12">
        <v>-1.6760036764989701</v>
      </c>
      <c r="R960" s="2">
        <f>DATE(CURR[[#This Row],[YEAR]],CURR[[#This Row],[MONTH]],1)</f>
        <v>43497</v>
      </c>
      <c r="S960" t="str">
        <f>IF(AND(CURR[[#This Row],[DATE]]&gt;=DATE(2023,6,1),CURR[[#This Row],[DATE]]&lt;=DATE(2024,5,31)),"Y","N")</f>
        <v>N</v>
      </c>
    </row>
    <row r="961" spans="1:19" x14ac:dyDescent="0.25">
      <c r="A961" t="s">
        <v>39</v>
      </c>
      <c r="B961" t="s">
        <v>14</v>
      </c>
      <c r="C961" t="s">
        <v>20</v>
      </c>
      <c r="D961" s="1">
        <v>1241.3900559999995</v>
      </c>
      <c r="E961" s="1">
        <v>5607.8019000000013</v>
      </c>
      <c r="F961" s="13">
        <v>0</v>
      </c>
      <c r="G961" s="13">
        <v>0.22136838606941509</v>
      </c>
      <c r="H961" t="s">
        <v>26</v>
      </c>
      <c r="I961" t="s">
        <v>17</v>
      </c>
      <c r="J961">
        <v>2019</v>
      </c>
      <c r="K961">
        <v>2</v>
      </c>
      <c r="L961" s="12">
        <v>-2.1810567793755262</v>
      </c>
      <c r="M961" s="1">
        <v>16615.51986</v>
      </c>
      <c r="N961" s="12">
        <v>-4.0401357443453412</v>
      </c>
      <c r="O961" s="13">
        <v>7.4712682266927247E-2</v>
      </c>
      <c r="P961" s="12">
        <v>-0.3018493781825291</v>
      </c>
      <c r="Q961" s="12">
        <v>-2.4829061575580553</v>
      </c>
      <c r="R961" s="2">
        <f>DATE(CURR[[#This Row],[YEAR]],CURR[[#This Row],[MONTH]],1)</f>
        <v>43497</v>
      </c>
      <c r="S961" t="str">
        <f>IF(AND(CURR[[#This Row],[DATE]]&gt;=DATE(2023,6,1),CURR[[#This Row],[DATE]]&lt;=DATE(2024,5,31)),"Y","N")</f>
        <v>N</v>
      </c>
    </row>
    <row r="962" spans="1:19" x14ac:dyDescent="0.25">
      <c r="A962" t="s">
        <v>39</v>
      </c>
      <c r="B962" t="s">
        <v>110</v>
      </c>
      <c r="C962" t="s">
        <v>15</v>
      </c>
      <c r="D962" s="1">
        <v>1132375.3304410006</v>
      </c>
      <c r="E962" s="1">
        <v>5085358.3728600014</v>
      </c>
      <c r="F962" s="13">
        <v>0</v>
      </c>
      <c r="G962" s="13">
        <v>0.22267365393250615</v>
      </c>
      <c r="H962" t="s">
        <v>16</v>
      </c>
      <c r="I962" t="s">
        <v>17</v>
      </c>
      <c r="J962">
        <v>2019</v>
      </c>
      <c r="K962">
        <v>2</v>
      </c>
      <c r="L962" s="12">
        <v>-0.66697508591236288</v>
      </c>
      <c r="M962" s="1">
        <v>3695178.6661370057</v>
      </c>
      <c r="N962" s="12">
        <v>-2.3841808987748232</v>
      </c>
      <c r="O962" s="13">
        <v>0.30644670603297308</v>
      </c>
      <c r="P962" s="12">
        <v>-0.73062438301627775</v>
      </c>
      <c r="Q962" s="12">
        <v>-1.3975994689286406</v>
      </c>
      <c r="R962" s="2">
        <f>DATE(CURR[[#This Row],[YEAR]],CURR[[#This Row],[MONTH]],1)</f>
        <v>43497</v>
      </c>
      <c r="S962" t="str">
        <f>IF(AND(CURR[[#This Row],[DATE]]&gt;=DATE(2023,6,1),CURR[[#This Row],[DATE]]&lt;=DATE(2024,5,31)),"Y","N")</f>
        <v>N</v>
      </c>
    </row>
    <row r="963" spans="1:19" x14ac:dyDescent="0.25">
      <c r="A963" t="s">
        <v>39</v>
      </c>
      <c r="B963" t="s">
        <v>110</v>
      </c>
      <c r="C963" t="s">
        <v>15</v>
      </c>
      <c r="D963" s="1">
        <v>3695178.6661370057</v>
      </c>
      <c r="E963" s="1">
        <v>20578791.978612971</v>
      </c>
      <c r="F963" s="13">
        <v>0.1795624675139976</v>
      </c>
      <c r="G963" s="13">
        <v>0</v>
      </c>
      <c r="H963" t="s">
        <v>21</v>
      </c>
      <c r="I963" t="s">
        <v>22</v>
      </c>
      <c r="J963">
        <v>2019</v>
      </c>
      <c r="K963">
        <v>2</v>
      </c>
      <c r="L963" s="12">
        <v>-1.8460589366474076</v>
      </c>
      <c r="M963" s="1">
        <v>3695178.6661370057</v>
      </c>
      <c r="N963" s="12">
        <v>-2.3841808987748232</v>
      </c>
      <c r="O963" s="13">
        <v>0</v>
      </c>
      <c r="P963" s="12">
        <v>0</v>
      </c>
      <c r="Q963" s="12">
        <v>0</v>
      </c>
      <c r="R963" s="2">
        <f>DATE(CURR[[#This Row],[YEAR]],CURR[[#This Row],[MONTH]],1)</f>
        <v>43497</v>
      </c>
      <c r="S963" t="str">
        <f>IF(AND(CURR[[#This Row],[DATE]]&gt;=DATE(2023,6,1),CURR[[#This Row],[DATE]]&lt;=DATE(2024,5,31)),"Y","N")</f>
        <v>N</v>
      </c>
    </row>
    <row r="964" spans="1:19" x14ac:dyDescent="0.25">
      <c r="A964" t="s">
        <v>39</v>
      </c>
      <c r="B964" t="s">
        <v>110</v>
      </c>
      <c r="C964" t="s">
        <v>15</v>
      </c>
      <c r="D964" s="1">
        <v>3695178.6661370057</v>
      </c>
      <c r="E964" s="1">
        <v>20578791.978612971</v>
      </c>
      <c r="F964" s="13">
        <v>0.1795624675139976</v>
      </c>
      <c r="G964" s="13">
        <v>0</v>
      </c>
      <c r="H964" t="s">
        <v>21</v>
      </c>
      <c r="I964" t="s">
        <v>23</v>
      </c>
      <c r="J964">
        <v>2019</v>
      </c>
      <c r="K964">
        <v>2</v>
      </c>
      <c r="L964" s="12">
        <v>-0.53812196212741581</v>
      </c>
      <c r="M964" s="1">
        <v>3695178.6661370057</v>
      </c>
      <c r="N964" s="12">
        <v>-2.3841808987748232</v>
      </c>
      <c r="O964" s="13">
        <v>0</v>
      </c>
      <c r="P964" s="12">
        <v>0</v>
      </c>
      <c r="Q964" s="12">
        <v>0</v>
      </c>
      <c r="R964" s="2">
        <f>DATE(CURR[[#This Row],[YEAR]],CURR[[#This Row],[MONTH]],1)</f>
        <v>43497</v>
      </c>
      <c r="S964" t="str">
        <f>IF(AND(CURR[[#This Row],[DATE]]&gt;=DATE(2023,6,1),CURR[[#This Row],[DATE]]&lt;=DATE(2024,5,31)),"Y","N")</f>
        <v>N</v>
      </c>
    </row>
    <row r="965" spans="1:19" x14ac:dyDescent="0.25">
      <c r="A965" t="s">
        <v>39</v>
      </c>
      <c r="B965" t="s">
        <v>110</v>
      </c>
      <c r="C965" t="s">
        <v>15</v>
      </c>
      <c r="D965" s="1">
        <v>1591654.3509919988</v>
      </c>
      <c r="E965" s="1">
        <v>7740402.7968140077</v>
      </c>
      <c r="F965" s="13">
        <v>0</v>
      </c>
      <c r="G965" s="13">
        <v>0.20562939588197299</v>
      </c>
      <c r="H965" t="s">
        <v>24</v>
      </c>
      <c r="I965" t="s">
        <v>17</v>
      </c>
      <c r="J965">
        <v>2019</v>
      </c>
      <c r="K965">
        <v>2</v>
      </c>
      <c r="L965" s="12">
        <v>-1.7049255428988164</v>
      </c>
      <c r="M965" s="1">
        <v>3695178.6661370057</v>
      </c>
      <c r="N965" s="12">
        <v>-2.3841808987748232</v>
      </c>
      <c r="O965" s="13">
        <v>0.43073813062899546</v>
      </c>
      <c r="P965" s="12">
        <v>-1.0269576234196256</v>
      </c>
      <c r="Q965" s="12">
        <v>-2.731883166318442</v>
      </c>
      <c r="R965" s="2">
        <f>DATE(CURR[[#This Row],[YEAR]],CURR[[#This Row],[MONTH]],1)</f>
        <v>43497</v>
      </c>
      <c r="S965" t="str">
        <f>IF(AND(CURR[[#This Row],[DATE]]&gt;=DATE(2023,6,1),CURR[[#This Row],[DATE]]&lt;=DATE(2024,5,31)),"Y","N")</f>
        <v>N</v>
      </c>
    </row>
    <row r="966" spans="1:19" x14ac:dyDescent="0.25">
      <c r="A966" t="s">
        <v>39</v>
      </c>
      <c r="B966" t="s">
        <v>110</v>
      </c>
      <c r="C966" t="s">
        <v>15</v>
      </c>
      <c r="D966" s="1">
        <v>484446.82710400049</v>
      </c>
      <c r="E966" s="1">
        <v>5365188.5096530002</v>
      </c>
      <c r="F966" s="13">
        <v>0</v>
      </c>
      <c r="G966" s="13">
        <v>9.0294465186523828E-2</v>
      </c>
      <c r="H966" t="s">
        <v>25</v>
      </c>
      <c r="I966" t="s">
        <v>17</v>
      </c>
      <c r="J966">
        <v>2019</v>
      </c>
      <c r="K966">
        <v>2</v>
      </c>
      <c r="L966" s="12">
        <v>-0.77911198615928801</v>
      </c>
      <c r="M966" s="1">
        <v>3695178.6661370057</v>
      </c>
      <c r="N966" s="12">
        <v>-2.3841808987748232</v>
      </c>
      <c r="O966" s="13">
        <v>0.13110240961919398</v>
      </c>
      <c r="P966" s="12">
        <v>-0.31257186079743493</v>
      </c>
      <c r="Q966" s="12">
        <v>-1.0916838469567229</v>
      </c>
      <c r="R966" s="2">
        <f>DATE(CURR[[#This Row],[YEAR]],CURR[[#This Row],[MONTH]],1)</f>
        <v>43497</v>
      </c>
      <c r="S966" t="str">
        <f>IF(AND(CURR[[#This Row],[DATE]]&gt;=DATE(2023,6,1),CURR[[#This Row],[DATE]]&lt;=DATE(2024,5,31)),"Y","N")</f>
        <v>N</v>
      </c>
    </row>
    <row r="967" spans="1:19" x14ac:dyDescent="0.25">
      <c r="A967" t="s">
        <v>39</v>
      </c>
      <c r="B967" t="s">
        <v>110</v>
      </c>
      <c r="C967" t="s">
        <v>15</v>
      </c>
      <c r="D967" s="1">
        <v>486702.15760000062</v>
      </c>
      <c r="E967" s="1">
        <v>2387842.299286</v>
      </c>
      <c r="F967" s="13">
        <v>0</v>
      </c>
      <c r="G967" s="13">
        <v>0.20382508415464945</v>
      </c>
      <c r="H967" t="s">
        <v>26</v>
      </c>
      <c r="I967" t="s">
        <v>17</v>
      </c>
      <c r="J967">
        <v>2019</v>
      </c>
      <c r="K967">
        <v>2</v>
      </c>
      <c r="L967" s="12">
        <v>-2.0082094353928448</v>
      </c>
      <c r="M967" s="1">
        <v>3695178.6661370057</v>
      </c>
      <c r="N967" s="12">
        <v>-2.3841808987748232</v>
      </c>
      <c r="O967" s="13">
        <v>0.13171275371883606</v>
      </c>
      <c r="P967" s="12">
        <v>-0.31402703154148148</v>
      </c>
      <c r="Q967" s="12">
        <v>-2.3222364669343261</v>
      </c>
      <c r="R967" s="2">
        <f>DATE(CURR[[#This Row],[YEAR]],CURR[[#This Row],[MONTH]],1)</f>
        <v>43497</v>
      </c>
      <c r="S967" t="str">
        <f>IF(AND(CURR[[#This Row],[DATE]]&gt;=DATE(2023,6,1),CURR[[#This Row],[DATE]]&lt;=DATE(2024,5,31)),"Y","N")</f>
        <v>N</v>
      </c>
    </row>
    <row r="968" spans="1:19" x14ac:dyDescent="0.25">
      <c r="A968" t="s">
        <v>39</v>
      </c>
      <c r="B968" t="s">
        <v>110</v>
      </c>
      <c r="C968" t="s">
        <v>18</v>
      </c>
      <c r="D968" s="1">
        <v>2563418.8828390012</v>
      </c>
      <c r="E968" s="1">
        <v>5085358.3728600014</v>
      </c>
      <c r="F968" s="13">
        <v>0</v>
      </c>
      <c r="G968" s="13">
        <v>0.50407831560498984</v>
      </c>
      <c r="H968" t="s">
        <v>16</v>
      </c>
      <c r="I968" t="s">
        <v>17</v>
      </c>
      <c r="J968">
        <v>2019</v>
      </c>
      <c r="K968">
        <v>2</v>
      </c>
      <c r="L968" s="12">
        <v>-1.5098673413744046</v>
      </c>
      <c r="M968" s="1">
        <v>6610809.8399820011</v>
      </c>
      <c r="N968" s="12">
        <v>-4.2653868648778763</v>
      </c>
      <c r="O968" s="13">
        <v>0.38776170316313024</v>
      </c>
      <c r="P968" s="12">
        <v>-1.6539536753746897</v>
      </c>
      <c r="Q968" s="12">
        <v>-3.1638210167490941</v>
      </c>
      <c r="R968" s="2">
        <f>DATE(CURR[[#This Row],[YEAR]],CURR[[#This Row],[MONTH]],1)</f>
        <v>43497</v>
      </c>
      <c r="S968" t="str">
        <f>IF(AND(CURR[[#This Row],[DATE]]&gt;=DATE(2023,6,1),CURR[[#This Row],[DATE]]&lt;=DATE(2024,5,31)),"Y","N")</f>
        <v>N</v>
      </c>
    </row>
    <row r="969" spans="1:19" x14ac:dyDescent="0.25">
      <c r="A969" t="s">
        <v>39</v>
      </c>
      <c r="B969" t="s">
        <v>110</v>
      </c>
      <c r="C969" t="s">
        <v>18</v>
      </c>
      <c r="D969" s="1">
        <v>6610809.8399820011</v>
      </c>
      <c r="E969" s="1">
        <v>20578791.978612971</v>
      </c>
      <c r="F969" s="13">
        <v>0.32124382455745953</v>
      </c>
      <c r="G969" s="13">
        <v>0</v>
      </c>
      <c r="H969" t="s">
        <v>21</v>
      </c>
      <c r="I969" t="s">
        <v>22</v>
      </c>
      <c r="J969">
        <v>2019</v>
      </c>
      <c r="K969">
        <v>2</v>
      </c>
      <c r="L969" s="12">
        <v>-3.3026669847965908</v>
      </c>
      <c r="M969" s="1">
        <v>6610809.8399820011</v>
      </c>
      <c r="N969" s="12">
        <v>-4.2653868648778763</v>
      </c>
      <c r="O969" s="13">
        <v>0</v>
      </c>
      <c r="P969" s="12">
        <v>0</v>
      </c>
      <c r="Q969" s="12">
        <v>0</v>
      </c>
      <c r="R969" s="2">
        <f>DATE(CURR[[#This Row],[YEAR]],CURR[[#This Row],[MONTH]],1)</f>
        <v>43497</v>
      </c>
      <c r="S969" t="str">
        <f>IF(AND(CURR[[#This Row],[DATE]]&gt;=DATE(2023,6,1),CURR[[#This Row],[DATE]]&lt;=DATE(2024,5,31)),"Y","N")</f>
        <v>N</v>
      </c>
    </row>
    <row r="970" spans="1:19" x14ac:dyDescent="0.25">
      <c r="A970" t="s">
        <v>39</v>
      </c>
      <c r="B970" t="s">
        <v>110</v>
      </c>
      <c r="C970" t="s">
        <v>18</v>
      </c>
      <c r="D970" s="1">
        <v>6610809.8399820011</v>
      </c>
      <c r="E970" s="1">
        <v>20578791.978612971</v>
      </c>
      <c r="F970" s="13">
        <v>0.32124382455745953</v>
      </c>
      <c r="G970" s="13">
        <v>0</v>
      </c>
      <c r="H970" t="s">
        <v>21</v>
      </c>
      <c r="I970" t="s">
        <v>23</v>
      </c>
      <c r="J970">
        <v>2019</v>
      </c>
      <c r="K970">
        <v>2</v>
      </c>
      <c r="L970" s="12">
        <v>-0.9627198800812854</v>
      </c>
      <c r="M970" s="1">
        <v>6610809.8399820011</v>
      </c>
      <c r="N970" s="12">
        <v>-4.2653868648778763</v>
      </c>
      <c r="O970" s="13">
        <v>0</v>
      </c>
      <c r="P970" s="12">
        <v>0</v>
      </c>
      <c r="Q970" s="12">
        <v>0</v>
      </c>
      <c r="R970" s="2">
        <f>DATE(CURR[[#This Row],[YEAR]],CURR[[#This Row],[MONTH]],1)</f>
        <v>43497</v>
      </c>
      <c r="S970" t="str">
        <f>IF(AND(CURR[[#This Row],[DATE]]&gt;=DATE(2023,6,1),CURR[[#This Row],[DATE]]&lt;=DATE(2024,5,31)),"Y","N")</f>
        <v>N</v>
      </c>
    </row>
    <row r="971" spans="1:19" x14ac:dyDescent="0.25">
      <c r="A971" t="s">
        <v>39</v>
      </c>
      <c r="B971" t="s">
        <v>110</v>
      </c>
      <c r="C971" t="s">
        <v>18</v>
      </c>
      <c r="D971" s="1">
        <v>1993624.161607001</v>
      </c>
      <c r="E971" s="1">
        <v>7740402.7968140077</v>
      </c>
      <c r="F971" s="13">
        <v>0</v>
      </c>
      <c r="G971" s="13">
        <v>0.25756077738326327</v>
      </c>
      <c r="H971" t="s">
        <v>24</v>
      </c>
      <c r="I971" t="s">
        <v>17</v>
      </c>
      <c r="J971">
        <v>2019</v>
      </c>
      <c r="K971">
        <v>2</v>
      </c>
      <c r="L971" s="12">
        <v>-2.1355018154196599</v>
      </c>
      <c r="M971" s="1">
        <v>6610809.8399820011</v>
      </c>
      <c r="N971" s="12">
        <v>-4.2653868648778763</v>
      </c>
      <c r="O971" s="13">
        <v>0.30157033856118737</v>
      </c>
      <c r="P971" s="12">
        <v>-1.2863141609356628</v>
      </c>
      <c r="Q971" s="12">
        <v>-3.4218159763553224</v>
      </c>
      <c r="R971" s="2">
        <f>DATE(CURR[[#This Row],[YEAR]],CURR[[#This Row],[MONTH]],1)</f>
        <v>43497</v>
      </c>
      <c r="S971" t="str">
        <f>IF(AND(CURR[[#This Row],[DATE]]&gt;=DATE(2023,6,1),CURR[[#This Row],[DATE]]&lt;=DATE(2024,5,31)),"Y","N")</f>
        <v>N</v>
      </c>
    </row>
    <row r="972" spans="1:19" x14ac:dyDescent="0.25">
      <c r="A972" t="s">
        <v>39</v>
      </c>
      <c r="B972" t="s">
        <v>110</v>
      </c>
      <c r="C972" t="s">
        <v>18</v>
      </c>
      <c r="D972" s="1">
        <v>685012.18117700028</v>
      </c>
      <c r="E972" s="1">
        <v>5365188.5096530002</v>
      </c>
      <c r="F972" s="13">
        <v>0</v>
      </c>
      <c r="G972" s="13">
        <v>0.12767718784615534</v>
      </c>
      <c r="H972" t="s">
        <v>25</v>
      </c>
      <c r="I972" t="s">
        <v>17</v>
      </c>
      <c r="J972">
        <v>2019</v>
      </c>
      <c r="K972">
        <v>2</v>
      </c>
      <c r="L972" s="12">
        <v>-1.1016713727088656</v>
      </c>
      <c r="M972" s="1">
        <v>6610809.8399820011</v>
      </c>
      <c r="N972" s="12">
        <v>-4.2653868648778763</v>
      </c>
      <c r="O972" s="13">
        <v>0.10362000991679793</v>
      </c>
      <c r="P972" s="12">
        <v>-0.44197942923762518</v>
      </c>
      <c r="Q972" s="12">
        <v>-1.5436508019464907</v>
      </c>
      <c r="R972" s="2">
        <f>DATE(CURR[[#This Row],[YEAR]],CURR[[#This Row],[MONTH]],1)</f>
        <v>43497</v>
      </c>
      <c r="S972" t="str">
        <f>IF(AND(CURR[[#This Row],[DATE]]&gt;=DATE(2023,6,1),CURR[[#This Row],[DATE]]&lt;=DATE(2024,5,31)),"Y","N")</f>
        <v>N</v>
      </c>
    </row>
    <row r="973" spans="1:19" x14ac:dyDescent="0.25">
      <c r="A973" t="s">
        <v>39</v>
      </c>
      <c r="B973" t="s">
        <v>110</v>
      </c>
      <c r="C973" t="s">
        <v>18</v>
      </c>
      <c r="D973" s="1">
        <v>1368754.6143589998</v>
      </c>
      <c r="E973" s="1">
        <v>2387842.299286</v>
      </c>
      <c r="F973" s="13">
        <v>0</v>
      </c>
      <c r="G973" s="13">
        <v>0.57321817892591886</v>
      </c>
      <c r="H973" t="s">
        <v>26</v>
      </c>
      <c r="I973" t="s">
        <v>17</v>
      </c>
      <c r="J973">
        <v>2019</v>
      </c>
      <c r="K973">
        <v>2</v>
      </c>
      <c r="L973" s="12">
        <v>-5.6476962108565649</v>
      </c>
      <c r="M973" s="1">
        <v>6610809.8399820011</v>
      </c>
      <c r="N973" s="12">
        <v>-4.2653868648778763</v>
      </c>
      <c r="O973" s="13">
        <v>0.20704794835888463</v>
      </c>
      <c r="P973" s="12">
        <v>-0.88313959932989938</v>
      </c>
      <c r="Q973" s="12">
        <v>-6.5308358101864643</v>
      </c>
      <c r="R973" s="2">
        <f>DATE(CURR[[#This Row],[YEAR]],CURR[[#This Row],[MONTH]],1)</f>
        <v>43497</v>
      </c>
      <c r="S973" t="str">
        <f>IF(AND(CURR[[#This Row],[DATE]]&gt;=DATE(2023,6,1),CURR[[#This Row],[DATE]]&lt;=DATE(2024,5,31)),"Y","N")</f>
        <v>N</v>
      </c>
    </row>
    <row r="974" spans="1:19" x14ac:dyDescent="0.25">
      <c r="A974" t="s">
        <v>39</v>
      </c>
      <c r="B974" t="s">
        <v>110</v>
      </c>
      <c r="C974" t="s">
        <v>19</v>
      </c>
      <c r="D974" s="1">
        <v>1731.8380530000029</v>
      </c>
      <c r="E974" s="1">
        <v>5085358.3728600014</v>
      </c>
      <c r="F974" s="13">
        <v>0</v>
      </c>
      <c r="G974" s="13">
        <v>3.4055378717115243E-4</v>
      </c>
      <c r="H974" t="s">
        <v>16</v>
      </c>
      <c r="I974" t="s">
        <v>17</v>
      </c>
      <c r="J974">
        <v>2019</v>
      </c>
      <c r="K974">
        <v>2</v>
      </c>
      <c r="L974" s="12">
        <v>-1.0200618144304932E-3</v>
      </c>
      <c r="M974" s="1">
        <v>5362442.6078059971</v>
      </c>
      <c r="N974" s="12">
        <v>-3.4599228864007738</v>
      </c>
      <c r="O974" s="13">
        <v>3.2295693952584254E-4</v>
      </c>
      <c r="P974" s="12">
        <v>-1.1174061063874132E-3</v>
      </c>
      <c r="Q974" s="12">
        <v>-2.1374679208179064E-3</v>
      </c>
      <c r="R974" s="2">
        <f>DATE(CURR[[#This Row],[YEAR]],CURR[[#This Row],[MONTH]],1)</f>
        <v>43497</v>
      </c>
      <c r="S974" t="str">
        <f>IF(AND(CURR[[#This Row],[DATE]]&gt;=DATE(2023,6,1),CURR[[#This Row],[DATE]]&lt;=DATE(2024,5,31)),"Y","N")</f>
        <v>N</v>
      </c>
    </row>
    <row r="975" spans="1:19" x14ac:dyDescent="0.25">
      <c r="A975" t="s">
        <v>39</v>
      </c>
      <c r="B975" t="s">
        <v>110</v>
      </c>
      <c r="C975" t="s">
        <v>19</v>
      </c>
      <c r="D975" s="1">
        <v>5362442.6078059971</v>
      </c>
      <c r="E975" s="1">
        <v>20578791.978612971</v>
      </c>
      <c r="F975" s="13">
        <v>0.2605810201774259</v>
      </c>
      <c r="G975" s="13">
        <v>0</v>
      </c>
      <c r="H975" t="s">
        <v>21</v>
      </c>
      <c r="I975" t="s">
        <v>23</v>
      </c>
      <c r="J975">
        <v>2019</v>
      </c>
      <c r="K975">
        <v>2</v>
      </c>
      <c r="L975" s="12">
        <v>-0.7809224935055491</v>
      </c>
      <c r="M975" s="1">
        <v>5362442.6078059971</v>
      </c>
      <c r="N975" s="12">
        <v>-3.4599228864007738</v>
      </c>
      <c r="O975" s="13">
        <v>0</v>
      </c>
      <c r="P975" s="12">
        <v>0</v>
      </c>
      <c r="Q975" s="12">
        <v>0</v>
      </c>
      <c r="R975" s="2">
        <f>DATE(CURR[[#This Row],[YEAR]],CURR[[#This Row],[MONTH]],1)</f>
        <v>43497</v>
      </c>
      <c r="S975" t="str">
        <f>IF(AND(CURR[[#This Row],[DATE]]&gt;=DATE(2023,6,1),CURR[[#This Row],[DATE]]&lt;=DATE(2024,5,31)),"Y","N")</f>
        <v>N</v>
      </c>
    </row>
    <row r="976" spans="1:19" x14ac:dyDescent="0.25">
      <c r="A976" t="s">
        <v>39</v>
      </c>
      <c r="B976" t="s">
        <v>110</v>
      </c>
      <c r="C976" t="s">
        <v>19</v>
      </c>
      <c r="D976" s="1">
        <v>5362442.6078059971</v>
      </c>
      <c r="E976" s="1">
        <v>20578791.978612971</v>
      </c>
      <c r="F976" s="13">
        <v>0.2605810201774259</v>
      </c>
      <c r="G976" s="13">
        <v>0</v>
      </c>
      <c r="H976" t="s">
        <v>21</v>
      </c>
      <c r="I976" t="s">
        <v>22</v>
      </c>
      <c r="J976">
        <v>2019</v>
      </c>
      <c r="K976">
        <v>2</v>
      </c>
      <c r="L976" s="12">
        <v>-2.6790003928952246</v>
      </c>
      <c r="M976" s="1">
        <v>5362442.6078059971</v>
      </c>
      <c r="N976" s="12">
        <v>-3.4599228864007738</v>
      </c>
      <c r="O976" s="13">
        <v>0</v>
      </c>
      <c r="P976" s="12">
        <v>0</v>
      </c>
      <c r="Q976" s="12">
        <v>0</v>
      </c>
      <c r="R976" s="2">
        <f>DATE(CURR[[#This Row],[YEAR]],CURR[[#This Row],[MONTH]],1)</f>
        <v>43497</v>
      </c>
      <c r="S976" t="str">
        <f>IF(AND(CURR[[#This Row],[DATE]]&gt;=DATE(2023,6,1),CURR[[#This Row],[DATE]]&lt;=DATE(2024,5,31)),"Y","N")</f>
        <v>N</v>
      </c>
    </row>
    <row r="977" spans="1:19" x14ac:dyDescent="0.25">
      <c r="A977" t="s">
        <v>39</v>
      </c>
      <c r="B977" t="s">
        <v>110</v>
      </c>
      <c r="C977" t="s">
        <v>19</v>
      </c>
      <c r="D977" s="1">
        <v>1615653.8262100013</v>
      </c>
      <c r="E977" s="1">
        <v>7740402.7968140077</v>
      </c>
      <c r="F977" s="13">
        <v>0</v>
      </c>
      <c r="G977" s="13">
        <v>0.20872994191917416</v>
      </c>
      <c r="H977" t="s">
        <v>24</v>
      </c>
      <c r="I977" t="s">
        <v>17</v>
      </c>
      <c r="J977">
        <v>2019</v>
      </c>
      <c r="K977">
        <v>2</v>
      </c>
      <c r="L977" s="12">
        <v>-1.7306329575079227</v>
      </c>
      <c r="M977" s="1">
        <v>5362442.6078059971</v>
      </c>
      <c r="N977" s="12">
        <v>-3.4599228864007738</v>
      </c>
      <c r="O977" s="13">
        <v>0.30129065136438521</v>
      </c>
      <c r="P977" s="12">
        <v>-1.0424424201142328</v>
      </c>
      <c r="Q977" s="12">
        <v>-2.7730753776221553</v>
      </c>
      <c r="R977" s="2">
        <f>DATE(CURR[[#This Row],[YEAR]],CURR[[#This Row],[MONTH]],1)</f>
        <v>43497</v>
      </c>
      <c r="S977" t="str">
        <f>IF(AND(CURR[[#This Row],[DATE]]&gt;=DATE(2023,6,1),CURR[[#This Row],[DATE]]&lt;=DATE(2024,5,31)),"Y","N")</f>
        <v>N</v>
      </c>
    </row>
    <row r="978" spans="1:19" x14ac:dyDescent="0.25">
      <c r="A978" t="s">
        <v>39</v>
      </c>
      <c r="B978" t="s">
        <v>110</v>
      </c>
      <c r="C978" t="s">
        <v>19</v>
      </c>
      <c r="D978" s="1">
        <v>3559397.0832479964</v>
      </c>
      <c r="E978" s="1">
        <v>5365188.5096530002</v>
      </c>
      <c r="F978" s="13">
        <v>0</v>
      </c>
      <c r="G978" s="13">
        <v>0.66342442149869674</v>
      </c>
      <c r="H978" t="s">
        <v>25</v>
      </c>
      <c r="I978" t="s">
        <v>17</v>
      </c>
      <c r="J978">
        <v>2019</v>
      </c>
      <c r="K978">
        <v>2</v>
      </c>
      <c r="L978" s="12">
        <v>-5.7244031251825751</v>
      </c>
      <c r="M978" s="1">
        <v>5362442.6078059971</v>
      </c>
      <c r="N978" s="12">
        <v>-3.4599228864007738</v>
      </c>
      <c r="O978" s="13">
        <v>0.66376413578145443</v>
      </c>
      <c r="P978" s="12">
        <v>-2.2965727245622851</v>
      </c>
      <c r="Q978" s="12">
        <v>-8.0209758497448611</v>
      </c>
      <c r="R978" s="2">
        <f>DATE(CURR[[#This Row],[YEAR]],CURR[[#This Row],[MONTH]],1)</f>
        <v>43497</v>
      </c>
      <c r="S978" t="str">
        <f>IF(AND(CURR[[#This Row],[DATE]]&gt;=DATE(2023,6,1),CURR[[#This Row],[DATE]]&lt;=DATE(2024,5,31)),"Y","N")</f>
        <v>N</v>
      </c>
    </row>
    <row r="979" spans="1:19" x14ac:dyDescent="0.25">
      <c r="A979" t="s">
        <v>39</v>
      </c>
      <c r="B979" t="s">
        <v>110</v>
      </c>
      <c r="C979" t="s">
        <v>19</v>
      </c>
      <c r="D979" s="1">
        <v>185659.86029500011</v>
      </c>
      <c r="E979" s="1">
        <v>2387842.299286</v>
      </c>
      <c r="F979" s="13">
        <v>0</v>
      </c>
      <c r="G979" s="13">
        <v>7.7752144834068462E-2</v>
      </c>
      <c r="H979" t="s">
        <v>26</v>
      </c>
      <c r="I979" t="s">
        <v>17</v>
      </c>
      <c r="J979">
        <v>2019</v>
      </c>
      <c r="K979">
        <v>2</v>
      </c>
      <c r="L979" s="12">
        <v>-0.76606170200001633</v>
      </c>
      <c r="M979" s="1">
        <v>5362442.6078059971</v>
      </c>
      <c r="N979" s="12">
        <v>-3.4599228864007738</v>
      </c>
      <c r="O979" s="13">
        <v>3.4622255914634664E-2</v>
      </c>
      <c r="P979" s="12">
        <v>-0.11979033561786903</v>
      </c>
      <c r="Q979" s="12">
        <v>-0.88585203761788534</v>
      </c>
      <c r="R979" s="2">
        <f>DATE(CURR[[#This Row],[YEAR]],CURR[[#This Row],[MONTH]],1)</f>
        <v>43497</v>
      </c>
      <c r="S979" t="str">
        <f>IF(AND(CURR[[#This Row],[DATE]]&gt;=DATE(2023,6,1),CURR[[#This Row],[DATE]]&lt;=DATE(2024,5,31)),"Y","N")</f>
        <v>N</v>
      </c>
    </row>
    <row r="980" spans="1:19" x14ac:dyDescent="0.25">
      <c r="A980" t="s">
        <v>39</v>
      </c>
      <c r="B980" t="s">
        <v>110</v>
      </c>
      <c r="C980" t="s">
        <v>20</v>
      </c>
      <c r="D980" s="1">
        <v>1387832.3215269989</v>
      </c>
      <c r="E980" s="1">
        <v>5085358.3728600014</v>
      </c>
      <c r="F980" s="13">
        <v>0</v>
      </c>
      <c r="G980" s="13">
        <v>0.27290747667533272</v>
      </c>
      <c r="H980" t="s">
        <v>16</v>
      </c>
      <c r="I980" t="s">
        <v>17</v>
      </c>
      <c r="J980">
        <v>2019</v>
      </c>
      <c r="K980">
        <v>2</v>
      </c>
      <c r="L980" s="12">
        <v>-0.81744061089880182</v>
      </c>
      <c r="M980" s="1">
        <v>4910360.8646880025</v>
      </c>
      <c r="N980" s="12">
        <v>-3.1682334299465498</v>
      </c>
      <c r="O980" s="13">
        <v>0.28263346824616314</v>
      </c>
      <c r="P980" s="12">
        <v>-0.89544880251923076</v>
      </c>
      <c r="Q980" s="12">
        <v>-1.7128894134180326</v>
      </c>
      <c r="R980" s="2">
        <f>DATE(CURR[[#This Row],[YEAR]],CURR[[#This Row],[MONTH]],1)</f>
        <v>43497</v>
      </c>
      <c r="S980" t="str">
        <f>IF(AND(CURR[[#This Row],[DATE]]&gt;=DATE(2023,6,1),CURR[[#This Row],[DATE]]&lt;=DATE(2024,5,31)),"Y","N")</f>
        <v>N</v>
      </c>
    </row>
    <row r="981" spans="1:19" x14ac:dyDescent="0.25">
      <c r="A981" t="s">
        <v>39</v>
      </c>
      <c r="B981" t="s">
        <v>110</v>
      </c>
      <c r="C981" t="s">
        <v>20</v>
      </c>
      <c r="D981" s="1">
        <v>4910360.8646880025</v>
      </c>
      <c r="E981" s="1">
        <v>20578791.978612971</v>
      </c>
      <c r="F981" s="13">
        <v>0.23861268775111869</v>
      </c>
      <c r="G981" s="13">
        <v>0</v>
      </c>
      <c r="H981" t="s">
        <v>21</v>
      </c>
      <c r="I981" t="s">
        <v>22</v>
      </c>
      <c r="J981">
        <v>2019</v>
      </c>
      <c r="K981">
        <v>2</v>
      </c>
      <c r="L981" s="12">
        <v>-2.4531467556607951</v>
      </c>
      <c r="M981" s="1">
        <v>4910360.8646880025</v>
      </c>
      <c r="N981" s="12">
        <v>-3.1682334299465498</v>
      </c>
      <c r="O981" s="13">
        <v>0</v>
      </c>
      <c r="P981" s="12">
        <v>0</v>
      </c>
      <c r="Q981" s="12">
        <v>0</v>
      </c>
      <c r="R981" s="2">
        <f>DATE(CURR[[#This Row],[YEAR]],CURR[[#This Row],[MONTH]],1)</f>
        <v>43497</v>
      </c>
      <c r="S981" t="str">
        <f>IF(AND(CURR[[#This Row],[DATE]]&gt;=DATE(2023,6,1),CURR[[#This Row],[DATE]]&lt;=DATE(2024,5,31)),"Y","N")</f>
        <v>N</v>
      </c>
    </row>
    <row r="982" spans="1:19" x14ac:dyDescent="0.25">
      <c r="A982" t="s">
        <v>39</v>
      </c>
      <c r="B982" t="s">
        <v>110</v>
      </c>
      <c r="C982" t="s">
        <v>20</v>
      </c>
      <c r="D982" s="1">
        <v>4910360.8646880025</v>
      </c>
      <c r="E982" s="1">
        <v>20578791.978612971</v>
      </c>
      <c r="F982" s="13">
        <v>0.23861268775111869</v>
      </c>
      <c r="G982" s="13">
        <v>0</v>
      </c>
      <c r="H982" t="s">
        <v>21</v>
      </c>
      <c r="I982" t="s">
        <v>23</v>
      </c>
      <c r="J982">
        <v>2019</v>
      </c>
      <c r="K982">
        <v>2</v>
      </c>
      <c r="L982" s="12">
        <v>-0.71508667428575456</v>
      </c>
      <c r="M982" s="1">
        <v>4910360.8646880025</v>
      </c>
      <c r="N982" s="12">
        <v>-3.1682334299465498</v>
      </c>
      <c r="O982" s="13">
        <v>0</v>
      </c>
      <c r="P982" s="12">
        <v>0</v>
      </c>
      <c r="Q982" s="12">
        <v>0</v>
      </c>
      <c r="R982" s="2">
        <f>DATE(CURR[[#This Row],[YEAR]],CURR[[#This Row],[MONTH]],1)</f>
        <v>43497</v>
      </c>
      <c r="S982" t="str">
        <f>IF(AND(CURR[[#This Row],[DATE]]&gt;=DATE(2023,6,1),CURR[[#This Row],[DATE]]&lt;=DATE(2024,5,31)),"Y","N")</f>
        <v>N</v>
      </c>
    </row>
    <row r="983" spans="1:19" x14ac:dyDescent="0.25">
      <c r="A983" t="s">
        <v>39</v>
      </c>
      <c r="B983" t="s">
        <v>110</v>
      </c>
      <c r="C983" t="s">
        <v>20</v>
      </c>
      <c r="D983" s="1">
        <v>2539470.4580050008</v>
      </c>
      <c r="E983" s="1">
        <v>7740402.7968140077</v>
      </c>
      <c r="F983" s="13">
        <v>0</v>
      </c>
      <c r="G983" s="13">
        <v>0.32807988481558875</v>
      </c>
      <c r="H983" t="s">
        <v>24</v>
      </c>
      <c r="I983" t="s">
        <v>17</v>
      </c>
      <c r="J983">
        <v>2019</v>
      </c>
      <c r="K983">
        <v>2</v>
      </c>
      <c r="L983" s="12">
        <v>-2.7201936441735941</v>
      </c>
      <c r="M983" s="1">
        <v>4910360.8646880025</v>
      </c>
      <c r="N983" s="12">
        <v>-3.1682334299465498</v>
      </c>
      <c r="O983" s="13">
        <v>0.51716574972466001</v>
      </c>
      <c r="P983" s="12">
        <v>-1.6385018171010386</v>
      </c>
      <c r="Q983" s="12">
        <v>-4.3586954612746327</v>
      </c>
      <c r="R983" s="2">
        <f>DATE(CURR[[#This Row],[YEAR]],CURR[[#This Row],[MONTH]],1)</f>
        <v>43497</v>
      </c>
      <c r="S983" t="str">
        <f>IF(AND(CURR[[#This Row],[DATE]]&gt;=DATE(2023,6,1),CURR[[#This Row],[DATE]]&lt;=DATE(2024,5,31)),"Y","N")</f>
        <v>N</v>
      </c>
    </row>
    <row r="984" spans="1:19" x14ac:dyDescent="0.25">
      <c r="A984" t="s">
        <v>39</v>
      </c>
      <c r="B984" t="s">
        <v>110</v>
      </c>
      <c r="C984" t="s">
        <v>20</v>
      </c>
      <c r="D984" s="1">
        <v>636332.41812399961</v>
      </c>
      <c r="E984" s="1">
        <v>5365188.5096530002</v>
      </c>
      <c r="F984" s="13">
        <v>0</v>
      </c>
      <c r="G984" s="13">
        <v>0.1186039254686235</v>
      </c>
      <c r="H984" t="s">
        <v>25</v>
      </c>
      <c r="I984" t="s">
        <v>17</v>
      </c>
      <c r="J984">
        <v>2019</v>
      </c>
      <c r="K984">
        <v>2</v>
      </c>
      <c r="L984" s="12">
        <v>-1.0233821059492658</v>
      </c>
      <c r="M984" s="1">
        <v>4910360.8646880025</v>
      </c>
      <c r="N984" s="12">
        <v>-3.1682334299465498</v>
      </c>
      <c r="O984" s="13">
        <v>0.12958974618343683</v>
      </c>
      <c r="P984" s="12">
        <v>-0.41057056603665287</v>
      </c>
      <c r="Q984" s="12">
        <v>-1.4339526719859186</v>
      </c>
      <c r="R984" s="2">
        <f>DATE(CURR[[#This Row],[YEAR]],CURR[[#This Row],[MONTH]],1)</f>
        <v>43497</v>
      </c>
      <c r="S984" t="str">
        <f>IF(AND(CURR[[#This Row],[DATE]]&gt;=DATE(2023,6,1),CURR[[#This Row],[DATE]]&lt;=DATE(2024,5,31)),"Y","N")</f>
        <v>N</v>
      </c>
    </row>
    <row r="985" spans="1:19" x14ac:dyDescent="0.25">
      <c r="A985" t="s">
        <v>39</v>
      </c>
      <c r="B985" t="s">
        <v>110</v>
      </c>
      <c r="C985" t="s">
        <v>20</v>
      </c>
      <c r="D985" s="1">
        <v>346725.66703199974</v>
      </c>
      <c r="E985" s="1">
        <v>2387842.299286</v>
      </c>
      <c r="F985" s="13">
        <v>0</v>
      </c>
      <c r="G985" s="13">
        <v>0.14520459208536335</v>
      </c>
      <c r="H985" t="s">
        <v>26</v>
      </c>
      <c r="I985" t="s">
        <v>17</v>
      </c>
      <c r="J985">
        <v>2019</v>
      </c>
      <c r="K985">
        <v>2</v>
      </c>
      <c r="L985" s="12">
        <v>-1.4306444817505755</v>
      </c>
      <c r="M985" s="1">
        <v>4910360.8646880025</v>
      </c>
      <c r="N985" s="12">
        <v>-3.1682334299465498</v>
      </c>
      <c r="O985" s="13">
        <v>7.0611035845739259E-2</v>
      </c>
      <c r="P985" s="12">
        <v>-0.22371224428962527</v>
      </c>
      <c r="Q985" s="12">
        <v>-1.6543567260402008</v>
      </c>
      <c r="R985" s="2">
        <f>DATE(CURR[[#This Row],[YEAR]],CURR[[#This Row],[MONTH]],1)</f>
        <v>43497</v>
      </c>
      <c r="S985" t="str">
        <f>IF(AND(CURR[[#This Row],[DATE]]&gt;=DATE(2023,6,1),CURR[[#This Row],[DATE]]&lt;=DATE(2024,5,31)),"Y","N")</f>
        <v>N</v>
      </c>
    </row>
    <row r="986" spans="1:19" x14ac:dyDescent="0.25">
      <c r="A986" t="s">
        <v>39</v>
      </c>
      <c r="B986" t="s">
        <v>111</v>
      </c>
      <c r="C986" t="s">
        <v>15</v>
      </c>
      <c r="D986" s="1">
        <v>245652.107682</v>
      </c>
      <c r="E986" s="1">
        <v>1105752.8942879995</v>
      </c>
      <c r="F986" s="13">
        <v>0</v>
      </c>
      <c r="G986" s="13">
        <v>0.22215823169079449</v>
      </c>
      <c r="H986" t="s">
        <v>16</v>
      </c>
      <c r="I986" t="s">
        <v>17</v>
      </c>
      <c r="J986">
        <v>2019</v>
      </c>
      <c r="K986">
        <v>2</v>
      </c>
      <c r="L986" s="12">
        <v>-0.66543124007395504</v>
      </c>
      <c r="M986" s="1">
        <v>796567.90857699979</v>
      </c>
      <c r="N986" s="12">
        <v>-2.2541875084468126</v>
      </c>
      <c r="O986" s="13">
        <v>0.30838815502979078</v>
      </c>
      <c r="P986" s="12">
        <v>-0.69516472682111341</v>
      </c>
      <c r="Q986" s="12">
        <v>-1.3605959668950685</v>
      </c>
      <c r="R986" s="2">
        <f>DATE(CURR[[#This Row],[YEAR]],CURR[[#This Row],[MONTH]],1)</f>
        <v>43497</v>
      </c>
      <c r="S986" t="str">
        <f>IF(AND(CURR[[#This Row],[DATE]]&gt;=DATE(2023,6,1),CURR[[#This Row],[DATE]]&lt;=DATE(2024,5,31)),"Y","N")</f>
        <v>N</v>
      </c>
    </row>
    <row r="987" spans="1:19" x14ac:dyDescent="0.25">
      <c r="A987" t="s">
        <v>39</v>
      </c>
      <c r="B987" t="s">
        <v>111</v>
      </c>
      <c r="C987" t="s">
        <v>15</v>
      </c>
      <c r="D987" s="1">
        <v>796567.90857699979</v>
      </c>
      <c r="E987" s="1">
        <v>4691982.7483010059</v>
      </c>
      <c r="F987" s="13">
        <v>0.1697721307405578</v>
      </c>
      <c r="G987" s="13">
        <v>0</v>
      </c>
      <c r="H987" t="s">
        <v>21</v>
      </c>
      <c r="I987" t="s">
        <v>23</v>
      </c>
      <c r="J987">
        <v>2019</v>
      </c>
      <c r="K987">
        <v>2</v>
      </c>
      <c r="L987" s="12">
        <v>-0.50878178147969266</v>
      </c>
      <c r="M987" s="1">
        <v>796567.90857699979</v>
      </c>
      <c r="N987" s="12">
        <v>-2.2541875084468126</v>
      </c>
      <c r="O987" s="13">
        <v>0</v>
      </c>
      <c r="P987" s="12">
        <v>0</v>
      </c>
      <c r="Q987" s="12">
        <v>0</v>
      </c>
      <c r="R987" s="2">
        <f>DATE(CURR[[#This Row],[YEAR]],CURR[[#This Row],[MONTH]],1)</f>
        <v>43497</v>
      </c>
      <c r="S987" t="str">
        <f>IF(AND(CURR[[#This Row],[DATE]]&gt;=DATE(2023,6,1),CURR[[#This Row],[DATE]]&lt;=DATE(2024,5,31)),"Y","N")</f>
        <v>N</v>
      </c>
    </row>
    <row r="988" spans="1:19" x14ac:dyDescent="0.25">
      <c r="A988" t="s">
        <v>39</v>
      </c>
      <c r="B988" t="s">
        <v>111</v>
      </c>
      <c r="C988" t="s">
        <v>15</v>
      </c>
      <c r="D988" s="1">
        <v>796567.90857699979</v>
      </c>
      <c r="E988" s="1">
        <v>4691982.7483010059</v>
      </c>
      <c r="F988" s="13">
        <v>0.1697721307405578</v>
      </c>
      <c r="G988" s="13">
        <v>0</v>
      </c>
      <c r="H988" t="s">
        <v>21</v>
      </c>
      <c r="I988" t="s">
        <v>22</v>
      </c>
      <c r="J988">
        <v>2019</v>
      </c>
      <c r="K988">
        <v>2</v>
      </c>
      <c r="L988" s="12">
        <v>-1.7454057269671199</v>
      </c>
      <c r="M988" s="1">
        <v>796567.90857699979</v>
      </c>
      <c r="N988" s="12">
        <v>-2.2541875084468126</v>
      </c>
      <c r="O988" s="13">
        <v>0</v>
      </c>
      <c r="P988" s="12">
        <v>0</v>
      </c>
      <c r="Q988" s="12">
        <v>0</v>
      </c>
      <c r="R988" s="2">
        <f>DATE(CURR[[#This Row],[YEAR]],CURR[[#This Row],[MONTH]],1)</f>
        <v>43497</v>
      </c>
      <c r="S988" t="str">
        <f>IF(AND(CURR[[#This Row],[DATE]]&gt;=DATE(2023,6,1),CURR[[#This Row],[DATE]]&lt;=DATE(2024,5,31)),"Y","N")</f>
        <v>N</v>
      </c>
    </row>
    <row r="989" spans="1:19" x14ac:dyDescent="0.25">
      <c r="A989" t="s">
        <v>39</v>
      </c>
      <c r="B989" t="s">
        <v>111</v>
      </c>
      <c r="C989" t="s">
        <v>15</v>
      </c>
      <c r="D989" s="1">
        <v>348391.30997700006</v>
      </c>
      <c r="E989" s="1">
        <v>1822709.1165430008</v>
      </c>
      <c r="F989" s="13">
        <v>0</v>
      </c>
      <c r="G989" s="13">
        <v>0.19113928098289673</v>
      </c>
      <c r="H989" t="s">
        <v>24</v>
      </c>
      <c r="I989" t="s">
        <v>17</v>
      </c>
      <c r="J989">
        <v>2019</v>
      </c>
      <c r="K989">
        <v>2</v>
      </c>
      <c r="L989" s="12">
        <v>-1.584784320360995</v>
      </c>
      <c r="M989" s="1">
        <v>796567.90857699979</v>
      </c>
      <c r="N989" s="12">
        <v>-2.2541875084468126</v>
      </c>
      <c r="O989" s="13">
        <v>0.43736548538513337</v>
      </c>
      <c r="P989" s="12">
        <v>-0.9859038137809446</v>
      </c>
      <c r="Q989" s="12">
        <v>-2.5706881341419399</v>
      </c>
      <c r="R989" s="2">
        <f>DATE(CURR[[#This Row],[YEAR]],CURR[[#This Row],[MONTH]],1)</f>
        <v>43497</v>
      </c>
      <c r="S989" t="str">
        <f>IF(AND(CURR[[#This Row],[DATE]]&gt;=DATE(2023,6,1),CURR[[#This Row],[DATE]]&lt;=DATE(2024,5,31)),"Y","N")</f>
        <v>N</v>
      </c>
    </row>
    <row r="990" spans="1:19" x14ac:dyDescent="0.25">
      <c r="A990" t="s">
        <v>39</v>
      </c>
      <c r="B990" t="s">
        <v>111</v>
      </c>
      <c r="C990" t="s">
        <v>15</v>
      </c>
      <c r="D990" s="1">
        <v>100483.10780500002</v>
      </c>
      <c r="E990" s="1">
        <v>1258514.3385600001</v>
      </c>
      <c r="F990" s="13">
        <v>0</v>
      </c>
      <c r="G990" s="13">
        <v>7.984264042630887E-2</v>
      </c>
      <c r="H990" t="s">
        <v>25</v>
      </c>
      <c r="I990" t="s">
        <v>17</v>
      </c>
      <c r="J990">
        <v>2019</v>
      </c>
      <c r="K990">
        <v>2</v>
      </c>
      <c r="L990" s="12">
        <v>-0.68892769932511289</v>
      </c>
      <c r="M990" s="1">
        <v>796567.90857699979</v>
      </c>
      <c r="N990" s="12">
        <v>-2.2541875084468126</v>
      </c>
      <c r="O990" s="13">
        <v>0.12614506148572377</v>
      </c>
      <c r="P990" s="12">
        <v>-0.28435462185337362</v>
      </c>
      <c r="Q990" s="12">
        <v>-0.97328232117848645</v>
      </c>
      <c r="R990" s="2">
        <f>DATE(CURR[[#This Row],[YEAR]],CURR[[#This Row],[MONTH]],1)</f>
        <v>43497</v>
      </c>
      <c r="S990" t="str">
        <f>IF(AND(CURR[[#This Row],[DATE]]&gt;=DATE(2023,6,1),CURR[[#This Row],[DATE]]&lt;=DATE(2024,5,31)),"Y","N")</f>
        <v>N</v>
      </c>
    </row>
    <row r="991" spans="1:19" x14ac:dyDescent="0.25">
      <c r="A991" t="s">
        <v>39</v>
      </c>
      <c r="B991" t="s">
        <v>111</v>
      </c>
      <c r="C991" t="s">
        <v>15</v>
      </c>
      <c r="D991" s="1">
        <v>102041.383113</v>
      </c>
      <c r="E991" s="1">
        <v>505006.39891000016</v>
      </c>
      <c r="F991" s="13">
        <v>0</v>
      </c>
      <c r="G991" s="13">
        <v>0.2020595844592166</v>
      </c>
      <c r="H991" t="s">
        <v>26</v>
      </c>
      <c r="I991" t="s">
        <v>17</v>
      </c>
      <c r="J991">
        <v>2019</v>
      </c>
      <c r="K991">
        <v>2</v>
      </c>
      <c r="L991" s="12">
        <v>-1.9908146522077614</v>
      </c>
      <c r="M991" s="1">
        <v>796567.90857699979</v>
      </c>
      <c r="N991" s="12">
        <v>-2.2541875084468126</v>
      </c>
      <c r="O991" s="13">
        <v>0.12810129809935247</v>
      </c>
      <c r="P991" s="12">
        <v>-0.28876434599138179</v>
      </c>
      <c r="Q991" s="12">
        <v>-2.2795789981991432</v>
      </c>
      <c r="R991" s="2">
        <f>DATE(CURR[[#This Row],[YEAR]],CURR[[#This Row],[MONTH]],1)</f>
        <v>43497</v>
      </c>
      <c r="S991" t="str">
        <f>IF(AND(CURR[[#This Row],[DATE]]&gt;=DATE(2023,6,1),CURR[[#This Row],[DATE]]&lt;=DATE(2024,5,31)),"Y","N")</f>
        <v>N</v>
      </c>
    </row>
    <row r="992" spans="1:19" x14ac:dyDescent="0.25">
      <c r="A992" t="s">
        <v>39</v>
      </c>
      <c r="B992" t="s">
        <v>111</v>
      </c>
      <c r="C992" t="s">
        <v>18</v>
      </c>
      <c r="D992" s="1">
        <v>503891.68696300033</v>
      </c>
      <c r="E992" s="1">
        <v>1105752.8942879995</v>
      </c>
      <c r="F992" s="13">
        <v>0</v>
      </c>
      <c r="G992" s="13">
        <v>0.45570008413811014</v>
      </c>
      <c r="H992" t="s">
        <v>16</v>
      </c>
      <c r="I992" t="s">
        <v>17</v>
      </c>
      <c r="J992">
        <v>2019</v>
      </c>
      <c r="K992">
        <v>2</v>
      </c>
      <c r="L992" s="12">
        <v>-1.3649598746891423</v>
      </c>
      <c r="M992" s="1">
        <v>1312321.3473690012</v>
      </c>
      <c r="N992" s="12">
        <v>-3.7137052051116344</v>
      </c>
      <c r="O992" s="13">
        <v>0.38396974031796727</v>
      </c>
      <c r="P992" s="12">
        <v>-1.4259504232241975</v>
      </c>
      <c r="Q992" s="12">
        <v>-2.7909102979133396</v>
      </c>
      <c r="R992" s="2">
        <f>DATE(CURR[[#This Row],[YEAR]],CURR[[#This Row],[MONTH]],1)</f>
        <v>43497</v>
      </c>
      <c r="S992" t="str">
        <f>IF(AND(CURR[[#This Row],[DATE]]&gt;=DATE(2023,6,1),CURR[[#This Row],[DATE]]&lt;=DATE(2024,5,31)),"Y","N")</f>
        <v>N</v>
      </c>
    </row>
    <row r="993" spans="1:19" x14ac:dyDescent="0.25">
      <c r="A993" t="s">
        <v>39</v>
      </c>
      <c r="B993" t="s">
        <v>111</v>
      </c>
      <c r="C993" t="s">
        <v>18</v>
      </c>
      <c r="D993" s="1">
        <v>1312321.3473690012</v>
      </c>
      <c r="E993" s="1">
        <v>4691982.7483010059</v>
      </c>
      <c r="F993" s="13">
        <v>0.27969441018175112</v>
      </c>
      <c r="G993" s="13">
        <v>0</v>
      </c>
      <c r="H993" t="s">
        <v>21</v>
      </c>
      <c r="I993" t="s">
        <v>23</v>
      </c>
      <c r="J993">
        <v>2019</v>
      </c>
      <c r="K993">
        <v>2</v>
      </c>
      <c r="L993" s="12">
        <v>-0.83820247564453498</v>
      </c>
      <c r="M993" s="1">
        <v>1312321.3473690012</v>
      </c>
      <c r="N993" s="12">
        <v>-3.7137052051116344</v>
      </c>
      <c r="O993" s="13">
        <v>0</v>
      </c>
      <c r="P993" s="12">
        <v>0</v>
      </c>
      <c r="Q993" s="12">
        <v>0</v>
      </c>
      <c r="R993" s="2">
        <f>DATE(CURR[[#This Row],[YEAR]],CURR[[#This Row],[MONTH]],1)</f>
        <v>43497</v>
      </c>
      <c r="S993" t="str">
        <f>IF(AND(CURR[[#This Row],[DATE]]&gt;=DATE(2023,6,1),CURR[[#This Row],[DATE]]&lt;=DATE(2024,5,31)),"Y","N")</f>
        <v>N</v>
      </c>
    </row>
    <row r="994" spans="1:19" x14ac:dyDescent="0.25">
      <c r="A994" t="s">
        <v>39</v>
      </c>
      <c r="B994" t="s">
        <v>111</v>
      </c>
      <c r="C994" t="s">
        <v>18</v>
      </c>
      <c r="D994" s="1">
        <v>1312321.3473690012</v>
      </c>
      <c r="E994" s="1">
        <v>4691982.7483010059</v>
      </c>
      <c r="F994" s="13">
        <v>0.27969441018175112</v>
      </c>
      <c r="G994" s="13">
        <v>0</v>
      </c>
      <c r="H994" t="s">
        <v>21</v>
      </c>
      <c r="I994" t="s">
        <v>22</v>
      </c>
      <c r="J994">
        <v>2019</v>
      </c>
      <c r="K994">
        <v>2</v>
      </c>
      <c r="L994" s="12">
        <v>-2.8755027294670992</v>
      </c>
      <c r="M994" s="1">
        <v>1312321.3473690012</v>
      </c>
      <c r="N994" s="12">
        <v>-3.7137052051116344</v>
      </c>
      <c r="O994" s="13">
        <v>0</v>
      </c>
      <c r="P994" s="12">
        <v>0</v>
      </c>
      <c r="Q994" s="12">
        <v>0</v>
      </c>
      <c r="R994" s="2">
        <f>DATE(CURR[[#This Row],[YEAR]],CURR[[#This Row],[MONTH]],1)</f>
        <v>43497</v>
      </c>
      <c r="S994" t="str">
        <f>IF(AND(CURR[[#This Row],[DATE]]&gt;=DATE(2023,6,1),CURR[[#This Row],[DATE]]&lt;=DATE(2024,5,31)),"Y","N")</f>
        <v>N</v>
      </c>
    </row>
    <row r="995" spans="1:19" x14ac:dyDescent="0.25">
      <c r="A995" t="s">
        <v>39</v>
      </c>
      <c r="B995" t="s">
        <v>111</v>
      </c>
      <c r="C995" t="s">
        <v>18</v>
      </c>
      <c r="D995" s="1">
        <v>407188.81487399997</v>
      </c>
      <c r="E995" s="1">
        <v>1822709.1165430008</v>
      </c>
      <c r="F995" s="13">
        <v>0</v>
      </c>
      <c r="G995" s="13">
        <v>0.22339758504433521</v>
      </c>
      <c r="H995" t="s">
        <v>24</v>
      </c>
      <c r="I995" t="s">
        <v>17</v>
      </c>
      <c r="J995">
        <v>2019</v>
      </c>
      <c r="K995">
        <v>2</v>
      </c>
      <c r="L995" s="12">
        <v>-1.8522461116532811</v>
      </c>
      <c r="M995" s="1">
        <v>1312321.3473690012</v>
      </c>
      <c r="N995" s="12">
        <v>-3.7137052051116344</v>
      </c>
      <c r="O995" s="13">
        <v>0.31028133139063063</v>
      </c>
      <c r="P995" s="12">
        <v>-1.1522933954343528</v>
      </c>
      <c r="Q995" s="12">
        <v>-3.004539507087634</v>
      </c>
      <c r="R995" s="2">
        <f>DATE(CURR[[#This Row],[YEAR]],CURR[[#This Row],[MONTH]],1)</f>
        <v>43497</v>
      </c>
      <c r="S995" t="str">
        <f>IF(AND(CURR[[#This Row],[DATE]]&gt;=DATE(2023,6,1),CURR[[#This Row],[DATE]]&lt;=DATE(2024,5,31)),"Y","N")</f>
        <v>N</v>
      </c>
    </row>
    <row r="996" spans="1:19" x14ac:dyDescent="0.25">
      <c r="A996" t="s">
        <v>39</v>
      </c>
      <c r="B996" t="s">
        <v>111</v>
      </c>
      <c r="C996" t="s">
        <v>18</v>
      </c>
      <c r="D996" s="1">
        <v>130241.14695999995</v>
      </c>
      <c r="E996" s="1">
        <v>1258514.3385600001</v>
      </c>
      <c r="F996" s="13">
        <v>0</v>
      </c>
      <c r="G996" s="13">
        <v>0.1034880119912044</v>
      </c>
      <c r="H996" t="s">
        <v>25</v>
      </c>
      <c r="I996" t="s">
        <v>17</v>
      </c>
      <c r="J996">
        <v>2019</v>
      </c>
      <c r="K996">
        <v>2</v>
      </c>
      <c r="L996" s="12">
        <v>-0.89295340970884962</v>
      </c>
      <c r="M996" s="1">
        <v>1312321.3473690012</v>
      </c>
      <c r="N996" s="12">
        <v>-3.7137052051116344</v>
      </c>
      <c r="O996" s="13">
        <v>9.9244858906786096E-2</v>
      </c>
      <c r="P996" s="12">
        <v>-0.36856614910270125</v>
      </c>
      <c r="Q996" s="12">
        <v>-1.2615195588115509</v>
      </c>
      <c r="R996" s="2">
        <f>DATE(CURR[[#This Row],[YEAR]],CURR[[#This Row],[MONTH]],1)</f>
        <v>43497</v>
      </c>
      <c r="S996" t="str">
        <f>IF(AND(CURR[[#This Row],[DATE]]&gt;=DATE(2023,6,1),CURR[[#This Row],[DATE]]&lt;=DATE(2024,5,31)),"Y","N")</f>
        <v>N</v>
      </c>
    </row>
    <row r="997" spans="1:19" x14ac:dyDescent="0.25">
      <c r="A997" t="s">
        <v>39</v>
      </c>
      <c r="B997" t="s">
        <v>111</v>
      </c>
      <c r="C997" t="s">
        <v>18</v>
      </c>
      <c r="D997" s="1">
        <v>270999.69857200008</v>
      </c>
      <c r="E997" s="1">
        <v>505006.39891000016</v>
      </c>
      <c r="F997" s="13">
        <v>0</v>
      </c>
      <c r="G997" s="13">
        <v>0.53662626682933645</v>
      </c>
      <c r="H997" t="s">
        <v>26</v>
      </c>
      <c r="I997" t="s">
        <v>17</v>
      </c>
      <c r="J997">
        <v>2019</v>
      </c>
      <c r="K997">
        <v>2</v>
      </c>
      <c r="L997" s="12">
        <v>-5.2871703048514567</v>
      </c>
      <c r="M997" s="1">
        <v>1312321.3473690012</v>
      </c>
      <c r="N997" s="12">
        <v>-3.7137052051116344</v>
      </c>
      <c r="O997" s="13">
        <v>0.2065040693846153</v>
      </c>
      <c r="P997" s="12">
        <v>-0.7668952373503799</v>
      </c>
      <c r="Q997" s="12">
        <v>-6.0540655422018368</v>
      </c>
      <c r="R997" s="2">
        <f>DATE(CURR[[#This Row],[YEAR]],CURR[[#This Row],[MONTH]],1)</f>
        <v>43497</v>
      </c>
      <c r="S997" t="str">
        <f>IF(AND(CURR[[#This Row],[DATE]]&gt;=DATE(2023,6,1),CURR[[#This Row],[DATE]]&lt;=DATE(2024,5,31)),"Y","N")</f>
        <v>N</v>
      </c>
    </row>
    <row r="998" spans="1:19" x14ac:dyDescent="0.25">
      <c r="A998" t="s">
        <v>39</v>
      </c>
      <c r="B998" t="s">
        <v>111</v>
      </c>
      <c r="C998" t="s">
        <v>19</v>
      </c>
      <c r="D998" s="1">
        <v>333.08950500000009</v>
      </c>
      <c r="E998" s="1">
        <v>1105752.8942879995</v>
      </c>
      <c r="F998" s="13">
        <v>0</v>
      </c>
      <c r="G998" s="13">
        <v>3.0123322011693963E-4</v>
      </c>
      <c r="H998" t="s">
        <v>16</v>
      </c>
      <c r="I998" t="s">
        <v>17</v>
      </c>
      <c r="J998">
        <v>2019</v>
      </c>
      <c r="K998">
        <v>2</v>
      </c>
      <c r="L998" s="12">
        <v>-9.022847980392517E-4</v>
      </c>
      <c r="M998" s="1">
        <v>1284454.5955710006</v>
      </c>
      <c r="N998" s="12">
        <v>-3.6348457844299022</v>
      </c>
      <c r="O998" s="13">
        <v>2.593236897190018E-4</v>
      </c>
      <c r="P998" s="12">
        <v>-9.4260162037792172E-4</v>
      </c>
      <c r="Q998" s="12">
        <v>-1.8448864184171733E-3</v>
      </c>
      <c r="R998" s="2">
        <f>DATE(CURR[[#This Row],[YEAR]],CURR[[#This Row],[MONTH]],1)</f>
        <v>43497</v>
      </c>
      <c r="S998" t="str">
        <f>IF(AND(CURR[[#This Row],[DATE]]&gt;=DATE(2023,6,1),CURR[[#This Row],[DATE]]&lt;=DATE(2024,5,31)),"Y","N")</f>
        <v>N</v>
      </c>
    </row>
    <row r="999" spans="1:19" x14ac:dyDescent="0.25">
      <c r="A999" t="s">
        <v>39</v>
      </c>
      <c r="B999" t="s">
        <v>111</v>
      </c>
      <c r="C999" t="s">
        <v>19</v>
      </c>
      <c r="D999" s="1">
        <v>1284454.5955710006</v>
      </c>
      <c r="E999" s="1">
        <v>4691982.7483010059</v>
      </c>
      <c r="F999" s="13">
        <v>0.27375518293116258</v>
      </c>
      <c r="G999" s="13">
        <v>0</v>
      </c>
      <c r="H999" t="s">
        <v>21</v>
      </c>
      <c r="I999" t="s">
        <v>23</v>
      </c>
      <c r="J999">
        <v>2019</v>
      </c>
      <c r="K999">
        <v>2</v>
      </c>
      <c r="L999" s="12">
        <v>-0.82040349645998922</v>
      </c>
      <c r="M999" s="1">
        <v>1284454.5955710006</v>
      </c>
      <c r="N999" s="12">
        <v>-3.6348457844299022</v>
      </c>
      <c r="O999" s="13">
        <v>0</v>
      </c>
      <c r="P999" s="12">
        <v>0</v>
      </c>
      <c r="Q999" s="12">
        <v>0</v>
      </c>
      <c r="R999" s="2">
        <f>DATE(CURR[[#This Row],[YEAR]],CURR[[#This Row],[MONTH]],1)</f>
        <v>43497</v>
      </c>
      <c r="S999" t="str">
        <f>IF(AND(CURR[[#This Row],[DATE]]&gt;=DATE(2023,6,1),CURR[[#This Row],[DATE]]&lt;=DATE(2024,5,31)),"Y","N")</f>
        <v>N</v>
      </c>
    </row>
    <row r="1000" spans="1:19" x14ac:dyDescent="0.25">
      <c r="A1000" t="s">
        <v>39</v>
      </c>
      <c r="B1000" t="s">
        <v>111</v>
      </c>
      <c r="C1000" t="s">
        <v>19</v>
      </c>
      <c r="D1000" s="1">
        <v>1284454.5955710006</v>
      </c>
      <c r="E1000" s="1">
        <v>4691982.7483010059</v>
      </c>
      <c r="F1000" s="13">
        <v>0.27375518293116258</v>
      </c>
      <c r="G1000" s="13">
        <v>0</v>
      </c>
      <c r="H1000" t="s">
        <v>21</v>
      </c>
      <c r="I1000" t="s">
        <v>22</v>
      </c>
      <c r="J1000">
        <v>2019</v>
      </c>
      <c r="K1000">
        <v>2</v>
      </c>
      <c r="L1000" s="12">
        <v>-2.8144422879699129</v>
      </c>
      <c r="M1000" s="1">
        <v>1284454.5955710006</v>
      </c>
      <c r="N1000" s="12">
        <v>-3.6348457844299022</v>
      </c>
      <c r="O1000" s="13">
        <v>0</v>
      </c>
      <c r="P1000" s="12">
        <v>0</v>
      </c>
      <c r="Q1000" s="12">
        <v>0</v>
      </c>
      <c r="R1000" s="2">
        <f>DATE(CURR[[#This Row],[YEAR]],CURR[[#This Row],[MONTH]],1)</f>
        <v>43497</v>
      </c>
      <c r="S1000" t="str">
        <f>IF(AND(CURR[[#This Row],[DATE]]&gt;=DATE(2023,6,1),CURR[[#This Row],[DATE]]&lt;=DATE(2024,5,31)),"Y","N")</f>
        <v>N</v>
      </c>
    </row>
    <row r="1001" spans="1:19" x14ac:dyDescent="0.25">
      <c r="A1001" t="s">
        <v>39</v>
      </c>
      <c r="B1001" t="s">
        <v>111</v>
      </c>
      <c r="C1001" t="s">
        <v>19</v>
      </c>
      <c r="D1001" s="1">
        <v>390796.78012399992</v>
      </c>
      <c r="E1001" s="1">
        <v>1822709.1165430008</v>
      </c>
      <c r="F1001" s="13">
        <v>0</v>
      </c>
      <c r="G1001" s="13">
        <v>0.21440435919100229</v>
      </c>
      <c r="H1001" t="s">
        <v>24</v>
      </c>
      <c r="I1001" t="s">
        <v>17</v>
      </c>
      <c r="J1001">
        <v>2019</v>
      </c>
      <c r="K1001">
        <v>2</v>
      </c>
      <c r="L1001" s="12">
        <v>-1.77768099218366</v>
      </c>
      <c r="M1001" s="1">
        <v>1284454.5955710006</v>
      </c>
      <c r="N1001" s="12">
        <v>-3.6348457844299022</v>
      </c>
      <c r="O1001" s="13">
        <v>0.30425114400425524</v>
      </c>
      <c r="P1001" s="12">
        <v>-1.1059059881918423</v>
      </c>
      <c r="Q1001" s="12">
        <v>-2.8835869803755023</v>
      </c>
      <c r="R1001" s="2">
        <f>DATE(CURR[[#This Row],[YEAR]],CURR[[#This Row],[MONTH]],1)</f>
        <v>43497</v>
      </c>
      <c r="S1001" t="str">
        <f>IF(AND(CURR[[#This Row],[DATE]]&gt;=DATE(2023,6,1),CURR[[#This Row],[DATE]]&lt;=DATE(2024,5,31)),"Y","N")</f>
        <v>N</v>
      </c>
    </row>
    <row r="1002" spans="1:19" x14ac:dyDescent="0.25">
      <c r="A1002" t="s">
        <v>39</v>
      </c>
      <c r="B1002" t="s">
        <v>111</v>
      </c>
      <c r="C1002" t="s">
        <v>19</v>
      </c>
      <c r="D1002" s="1">
        <v>852619.08971199964</v>
      </c>
      <c r="E1002" s="1">
        <v>1258514.3385600001</v>
      </c>
      <c r="F1002" s="13">
        <v>0</v>
      </c>
      <c r="G1002" s="13">
        <v>0.67748063219333032</v>
      </c>
      <c r="H1002" t="s">
        <v>25</v>
      </c>
      <c r="I1002" t="s">
        <v>17</v>
      </c>
      <c r="J1002">
        <v>2019</v>
      </c>
      <c r="K1002">
        <v>2</v>
      </c>
      <c r="L1002" s="12">
        <v>-5.8456881032767125</v>
      </c>
      <c r="M1002" s="1">
        <v>1284454.5955710006</v>
      </c>
      <c r="N1002" s="12">
        <v>-3.6348457844299022</v>
      </c>
      <c r="O1002" s="13">
        <v>0.66379854348449763</v>
      </c>
      <c r="P1002" s="12">
        <v>-2.4128053374953353</v>
      </c>
      <c r="Q1002" s="12">
        <v>-8.2584934407720478</v>
      </c>
      <c r="R1002" s="2">
        <f>DATE(CURR[[#This Row],[YEAR]],CURR[[#This Row],[MONTH]],1)</f>
        <v>43497</v>
      </c>
      <c r="S1002" t="str">
        <f>IF(AND(CURR[[#This Row],[DATE]]&gt;=DATE(2023,6,1),CURR[[#This Row],[DATE]]&lt;=DATE(2024,5,31)),"Y","N")</f>
        <v>N</v>
      </c>
    </row>
    <row r="1003" spans="1:19" x14ac:dyDescent="0.25">
      <c r="A1003" t="s">
        <v>39</v>
      </c>
      <c r="B1003" t="s">
        <v>111</v>
      </c>
      <c r="C1003" t="s">
        <v>19</v>
      </c>
      <c r="D1003" s="1">
        <v>40705.636230000011</v>
      </c>
      <c r="E1003" s="1">
        <v>505006.39891000016</v>
      </c>
      <c r="F1003" s="13">
        <v>0</v>
      </c>
      <c r="G1003" s="13">
        <v>8.0604198912842637E-2</v>
      </c>
      <c r="H1003" t="s">
        <v>26</v>
      </c>
      <c r="I1003" t="s">
        <v>17</v>
      </c>
      <c r="J1003">
        <v>2019</v>
      </c>
      <c r="K1003">
        <v>2</v>
      </c>
      <c r="L1003" s="12">
        <v>-0.79416188375634655</v>
      </c>
      <c r="M1003" s="1">
        <v>1284454.5955710006</v>
      </c>
      <c r="N1003" s="12">
        <v>-3.6348457844299022</v>
      </c>
      <c r="O1003" s="13">
        <v>3.1690988821527349E-2</v>
      </c>
      <c r="P1003" s="12">
        <v>-0.11519185712234384</v>
      </c>
      <c r="Q1003" s="12">
        <v>-0.90935374087869036</v>
      </c>
      <c r="R1003" s="2">
        <f>DATE(CURR[[#This Row],[YEAR]],CURR[[#This Row],[MONTH]],1)</f>
        <v>43497</v>
      </c>
      <c r="S1003" t="str">
        <f>IF(AND(CURR[[#This Row],[DATE]]&gt;=DATE(2023,6,1),CURR[[#This Row],[DATE]]&lt;=DATE(2024,5,31)),"Y","N")</f>
        <v>N</v>
      </c>
    </row>
    <row r="1004" spans="1:19" x14ac:dyDescent="0.25">
      <c r="A1004" t="s">
        <v>39</v>
      </c>
      <c r="B1004" t="s">
        <v>111</v>
      </c>
      <c r="C1004" t="s">
        <v>20</v>
      </c>
      <c r="D1004" s="1">
        <v>355876.01013800019</v>
      </c>
      <c r="E1004" s="1">
        <v>1105752.8942879995</v>
      </c>
      <c r="F1004" s="13">
        <v>0</v>
      </c>
      <c r="G1004" s="13">
        <v>0.32184045095097913</v>
      </c>
      <c r="H1004" t="s">
        <v>16</v>
      </c>
      <c r="I1004" t="s">
        <v>17</v>
      </c>
      <c r="J1004">
        <v>2019</v>
      </c>
      <c r="K1004">
        <v>2</v>
      </c>
      <c r="L1004" s="12">
        <v>-0.9640097004388658</v>
      </c>
      <c r="M1004" s="1">
        <v>1298638.8967840003</v>
      </c>
      <c r="N1004" s="12">
        <v>-3.6749855820116433</v>
      </c>
      <c r="O1004" s="13">
        <v>0.27403769517400511</v>
      </c>
      <c r="P1004" s="12">
        <v>-1.0070845786921705</v>
      </c>
      <c r="Q1004" s="12">
        <v>-1.9710942791310364</v>
      </c>
      <c r="R1004" s="2">
        <f>DATE(CURR[[#This Row],[YEAR]],CURR[[#This Row],[MONTH]],1)</f>
        <v>43497</v>
      </c>
      <c r="S1004" t="str">
        <f>IF(AND(CURR[[#This Row],[DATE]]&gt;=DATE(2023,6,1),CURR[[#This Row],[DATE]]&lt;=DATE(2024,5,31)),"Y","N")</f>
        <v>N</v>
      </c>
    </row>
    <row r="1005" spans="1:19" x14ac:dyDescent="0.25">
      <c r="A1005" t="s">
        <v>39</v>
      </c>
      <c r="B1005" t="s">
        <v>111</v>
      </c>
      <c r="C1005" t="s">
        <v>20</v>
      </c>
      <c r="D1005" s="1">
        <v>1298638.8967840003</v>
      </c>
      <c r="E1005" s="1">
        <v>4691982.7483010059</v>
      </c>
      <c r="F1005" s="13">
        <v>0.27677827614652789</v>
      </c>
      <c r="G1005" s="13">
        <v>0</v>
      </c>
      <c r="H1005" t="s">
        <v>21</v>
      </c>
      <c r="I1005" t="s">
        <v>23</v>
      </c>
      <c r="J1005">
        <v>2019</v>
      </c>
      <c r="K1005">
        <v>2</v>
      </c>
      <c r="L1005" s="12">
        <v>-0.829463256415781</v>
      </c>
      <c r="M1005" s="1">
        <v>1298638.8967840003</v>
      </c>
      <c r="N1005" s="12">
        <v>-3.6749855820116433</v>
      </c>
      <c r="O1005" s="13">
        <v>0</v>
      </c>
      <c r="P1005" s="12">
        <v>0</v>
      </c>
      <c r="Q1005" s="12">
        <v>0</v>
      </c>
      <c r="R1005" s="2">
        <f>DATE(CURR[[#This Row],[YEAR]],CURR[[#This Row],[MONTH]],1)</f>
        <v>43497</v>
      </c>
      <c r="S1005" t="str">
        <f>IF(AND(CURR[[#This Row],[DATE]]&gt;=DATE(2023,6,1),CURR[[#This Row],[DATE]]&lt;=DATE(2024,5,31)),"Y","N")</f>
        <v>N</v>
      </c>
    </row>
    <row r="1006" spans="1:19" x14ac:dyDescent="0.25">
      <c r="A1006" t="s">
        <v>39</v>
      </c>
      <c r="B1006" t="s">
        <v>111</v>
      </c>
      <c r="C1006" t="s">
        <v>20</v>
      </c>
      <c r="D1006" s="1">
        <v>1298638.8967840003</v>
      </c>
      <c r="E1006" s="1">
        <v>4691982.7483010059</v>
      </c>
      <c r="F1006" s="13">
        <v>0.27677827614652789</v>
      </c>
      <c r="G1006" s="13">
        <v>0</v>
      </c>
      <c r="H1006" t="s">
        <v>21</v>
      </c>
      <c r="I1006" t="s">
        <v>22</v>
      </c>
      <c r="J1006">
        <v>2019</v>
      </c>
      <c r="K1006">
        <v>2</v>
      </c>
      <c r="L1006" s="12">
        <v>-2.8455223255958622</v>
      </c>
      <c r="M1006" s="1">
        <v>1298638.8967840003</v>
      </c>
      <c r="N1006" s="12">
        <v>-3.6749855820116433</v>
      </c>
      <c r="O1006" s="13">
        <v>0</v>
      </c>
      <c r="P1006" s="12">
        <v>0</v>
      </c>
      <c r="Q1006" s="12">
        <v>0</v>
      </c>
      <c r="R1006" s="2">
        <f>DATE(CURR[[#This Row],[YEAR]],CURR[[#This Row],[MONTH]],1)</f>
        <v>43497</v>
      </c>
      <c r="S1006" t="str">
        <f>IF(AND(CURR[[#This Row],[DATE]]&gt;=DATE(2023,6,1),CURR[[#This Row],[DATE]]&lt;=DATE(2024,5,31)),"Y","N")</f>
        <v>N</v>
      </c>
    </row>
    <row r="1007" spans="1:19" x14ac:dyDescent="0.25">
      <c r="A1007" t="s">
        <v>39</v>
      </c>
      <c r="B1007" t="s">
        <v>111</v>
      </c>
      <c r="C1007" t="s">
        <v>20</v>
      </c>
      <c r="D1007" s="1">
        <v>676332.21156800038</v>
      </c>
      <c r="E1007" s="1">
        <v>1822709.1165430008</v>
      </c>
      <c r="F1007" s="13">
        <v>0</v>
      </c>
      <c r="G1007" s="13">
        <v>0.37105877478176569</v>
      </c>
      <c r="H1007" t="s">
        <v>24</v>
      </c>
      <c r="I1007" t="s">
        <v>17</v>
      </c>
      <c r="J1007">
        <v>2019</v>
      </c>
      <c r="K1007">
        <v>2</v>
      </c>
      <c r="L1007" s="12">
        <v>-3.076542535802063</v>
      </c>
      <c r="M1007" s="1">
        <v>1298638.8967840003</v>
      </c>
      <c r="N1007" s="12">
        <v>-3.6749855820116433</v>
      </c>
      <c r="O1007" s="13">
        <v>0.52080082711437004</v>
      </c>
      <c r="P1007" s="12">
        <v>-1.9139355307450483</v>
      </c>
      <c r="Q1007" s="12">
        <v>-4.9904780665471113</v>
      </c>
      <c r="R1007" s="2">
        <f>DATE(CURR[[#This Row],[YEAR]],CURR[[#This Row],[MONTH]],1)</f>
        <v>43497</v>
      </c>
      <c r="S1007" t="str">
        <f>IF(AND(CURR[[#This Row],[DATE]]&gt;=DATE(2023,6,1),CURR[[#This Row],[DATE]]&lt;=DATE(2024,5,31)),"Y","N")</f>
        <v>N</v>
      </c>
    </row>
    <row r="1008" spans="1:19" x14ac:dyDescent="0.25">
      <c r="A1008" t="s">
        <v>39</v>
      </c>
      <c r="B1008" t="s">
        <v>111</v>
      </c>
      <c r="C1008" t="s">
        <v>20</v>
      </c>
      <c r="D1008" s="1">
        <v>175170.99408299997</v>
      </c>
      <c r="E1008" s="1">
        <v>1258514.3385600001</v>
      </c>
      <c r="F1008" s="13">
        <v>0</v>
      </c>
      <c r="G1008" s="13">
        <v>0.13918871538915617</v>
      </c>
      <c r="H1008" t="s">
        <v>25</v>
      </c>
      <c r="I1008" t="s">
        <v>17</v>
      </c>
      <c r="J1008">
        <v>2019</v>
      </c>
      <c r="K1008">
        <v>2</v>
      </c>
      <c r="L1008" s="12">
        <v>-1.2009993776893224</v>
      </c>
      <c r="M1008" s="1">
        <v>1298638.8967840003</v>
      </c>
      <c r="N1008" s="12">
        <v>-3.6749855820116433</v>
      </c>
      <c r="O1008" s="13">
        <v>0.13488814674872299</v>
      </c>
      <c r="P1008" s="12">
        <v>-0.4957119944858277</v>
      </c>
      <c r="Q1008" s="12">
        <v>-1.6967113721751501</v>
      </c>
      <c r="R1008" s="2">
        <f>DATE(CURR[[#This Row],[YEAR]],CURR[[#This Row],[MONTH]],1)</f>
        <v>43497</v>
      </c>
      <c r="S1008" t="str">
        <f>IF(AND(CURR[[#This Row],[DATE]]&gt;=DATE(2023,6,1),CURR[[#This Row],[DATE]]&lt;=DATE(2024,5,31)),"Y","N")</f>
        <v>N</v>
      </c>
    </row>
    <row r="1009" spans="1:19" x14ac:dyDescent="0.25">
      <c r="A1009" t="s">
        <v>39</v>
      </c>
      <c r="B1009" t="s">
        <v>111</v>
      </c>
      <c r="C1009" t="s">
        <v>20</v>
      </c>
      <c r="D1009" s="1">
        <v>91259.680995000032</v>
      </c>
      <c r="E1009" s="1">
        <v>505006.39891000016</v>
      </c>
      <c r="F1009" s="13">
        <v>0</v>
      </c>
      <c r="G1009" s="13">
        <v>0.18070994979860425</v>
      </c>
      <c r="H1009" t="s">
        <v>26</v>
      </c>
      <c r="I1009" t="s">
        <v>17</v>
      </c>
      <c r="J1009">
        <v>2019</v>
      </c>
      <c r="K1009">
        <v>2</v>
      </c>
      <c r="L1009" s="12">
        <v>-1.7804649891844342</v>
      </c>
      <c r="M1009" s="1">
        <v>1298638.8967840003</v>
      </c>
      <c r="N1009" s="12">
        <v>-3.6749855820116433</v>
      </c>
      <c r="O1009" s="13">
        <v>7.0273330962902031E-2</v>
      </c>
      <c r="P1009" s="12">
        <v>-0.25825347808859733</v>
      </c>
      <c r="Q1009" s="12">
        <v>-2.0387184672730316</v>
      </c>
      <c r="R1009" s="2">
        <f>DATE(CURR[[#This Row],[YEAR]],CURR[[#This Row],[MONTH]],1)</f>
        <v>43497</v>
      </c>
      <c r="S1009" t="str">
        <f>IF(AND(CURR[[#This Row],[DATE]]&gt;=DATE(2023,6,1),CURR[[#This Row],[DATE]]&lt;=DATE(2024,5,31)),"Y","N")</f>
        <v>N</v>
      </c>
    </row>
    <row r="1010" spans="1:19" x14ac:dyDescent="0.25">
      <c r="A1010" t="s">
        <v>40</v>
      </c>
      <c r="B1010" t="s">
        <v>14</v>
      </c>
      <c r="C1010" t="s">
        <v>15</v>
      </c>
      <c r="D1010" s="1">
        <v>3113.5613440000002</v>
      </c>
      <c r="E1010" s="1">
        <v>13804.706748000001</v>
      </c>
      <c r="F1010" s="13">
        <v>0</v>
      </c>
      <c r="G1010" s="13">
        <v>0.22554346143217327</v>
      </c>
      <c r="H1010" t="s">
        <v>16</v>
      </c>
      <c r="I1010" t="s">
        <v>17</v>
      </c>
      <c r="J1010">
        <v>2019</v>
      </c>
      <c r="K1010">
        <v>3</v>
      </c>
      <c r="L1010" s="12">
        <v>-0.80475191283468817</v>
      </c>
      <c r="M1010" s="1">
        <v>9667.3493679999974</v>
      </c>
      <c r="N1010" s="12">
        <v>-2.5665450381946644</v>
      </c>
      <c r="O1010" s="13">
        <v>0.32206980688069831</v>
      </c>
      <c r="P1010" s="12">
        <v>-0.82660666480196998</v>
      </c>
      <c r="Q1010" s="12">
        <v>-1.6313585776366581</v>
      </c>
      <c r="R1010" s="2">
        <f>DATE(CURR[[#This Row],[YEAR]],CURR[[#This Row],[MONTH]],1)</f>
        <v>43525</v>
      </c>
      <c r="S1010" t="str">
        <f>IF(AND(CURR[[#This Row],[DATE]]&gt;=DATE(2023,6,1),CURR[[#This Row],[DATE]]&lt;=DATE(2024,5,31)),"Y","N")</f>
        <v>N</v>
      </c>
    </row>
    <row r="1011" spans="1:19" x14ac:dyDescent="0.25">
      <c r="A1011" t="s">
        <v>40</v>
      </c>
      <c r="B1011" t="s">
        <v>14</v>
      </c>
      <c r="C1011" t="s">
        <v>15</v>
      </c>
      <c r="D1011" s="1">
        <v>9667.3493679999974</v>
      </c>
      <c r="E1011" s="1">
        <v>61559.095691999995</v>
      </c>
      <c r="F1011" s="13">
        <v>0.15704177033998132</v>
      </c>
      <c r="G1011" s="13">
        <v>0</v>
      </c>
      <c r="H1011" t="s">
        <v>21</v>
      </c>
      <c r="I1011" t="s">
        <v>23</v>
      </c>
      <c r="J1011">
        <v>2019</v>
      </c>
      <c r="K1011">
        <v>3</v>
      </c>
      <c r="L1011" s="12">
        <v>0</v>
      </c>
      <c r="M1011" s="1">
        <v>9667.3493679999974</v>
      </c>
      <c r="N1011" s="12">
        <v>-2.5665450381946644</v>
      </c>
      <c r="O1011" s="13">
        <v>0</v>
      </c>
      <c r="P1011" s="12">
        <v>0</v>
      </c>
      <c r="Q1011" s="12">
        <v>0</v>
      </c>
      <c r="R1011" s="2">
        <f>DATE(CURR[[#This Row],[YEAR]],CURR[[#This Row],[MONTH]],1)</f>
        <v>43525</v>
      </c>
      <c r="S1011" t="str">
        <f>IF(AND(CURR[[#This Row],[DATE]]&gt;=DATE(2023,6,1),CURR[[#This Row],[DATE]]&lt;=DATE(2024,5,31)),"Y","N")</f>
        <v>N</v>
      </c>
    </row>
    <row r="1012" spans="1:19" x14ac:dyDescent="0.25">
      <c r="A1012" t="s">
        <v>40</v>
      </c>
      <c r="B1012" t="s">
        <v>14</v>
      </c>
      <c r="C1012" t="s">
        <v>15</v>
      </c>
      <c r="D1012" s="1">
        <v>9667.3493679999974</v>
      </c>
      <c r="E1012" s="1">
        <v>61559.095691999995</v>
      </c>
      <c r="F1012" s="13">
        <v>0.15704177033998132</v>
      </c>
      <c r="G1012" s="13">
        <v>0</v>
      </c>
      <c r="H1012" t="s">
        <v>21</v>
      </c>
      <c r="I1012" t="s">
        <v>22</v>
      </c>
      <c r="J1012">
        <v>2019</v>
      </c>
      <c r="K1012">
        <v>3</v>
      </c>
      <c r="L1012" s="12">
        <v>-2.5665450381946644</v>
      </c>
      <c r="M1012" s="1">
        <v>9667.3493679999974</v>
      </c>
      <c r="N1012" s="12">
        <v>-2.5665450381946644</v>
      </c>
      <c r="O1012" s="13">
        <v>0</v>
      </c>
      <c r="P1012" s="12">
        <v>0</v>
      </c>
      <c r="Q1012" s="12">
        <v>0</v>
      </c>
      <c r="R1012" s="2">
        <f>DATE(CURR[[#This Row],[YEAR]],CURR[[#This Row],[MONTH]],1)</f>
        <v>43525</v>
      </c>
      <c r="S1012" t="str">
        <f>IF(AND(CURR[[#This Row],[DATE]]&gt;=DATE(2023,6,1),CURR[[#This Row],[DATE]]&lt;=DATE(2024,5,31)),"Y","N")</f>
        <v>N</v>
      </c>
    </row>
    <row r="1013" spans="1:19" x14ac:dyDescent="0.25">
      <c r="A1013" t="s">
        <v>40</v>
      </c>
      <c r="B1013" t="s">
        <v>14</v>
      </c>
      <c r="C1013" t="s">
        <v>15</v>
      </c>
      <c r="D1013" s="1">
        <v>4215.6789839999992</v>
      </c>
      <c r="E1013" s="1">
        <v>24484.340228000001</v>
      </c>
      <c r="F1013" s="13">
        <v>0</v>
      </c>
      <c r="G1013" s="13">
        <v>0.17217858209546519</v>
      </c>
      <c r="H1013" t="s">
        <v>24</v>
      </c>
      <c r="I1013" t="s">
        <v>17</v>
      </c>
      <c r="J1013">
        <v>2019</v>
      </c>
      <c r="K1013">
        <v>3</v>
      </c>
      <c r="L1013" s="12">
        <v>-1.3002706940503783</v>
      </c>
      <c r="M1013" s="1">
        <v>9667.3493679999974</v>
      </c>
      <c r="N1013" s="12">
        <v>-2.5665450381946644</v>
      </c>
      <c r="O1013" s="13">
        <v>0.4360739250775777</v>
      </c>
      <c r="P1013" s="12">
        <v>-1.1192033686939289</v>
      </c>
      <c r="Q1013" s="12">
        <v>-2.4194740627443072</v>
      </c>
      <c r="R1013" s="2">
        <f>DATE(CURR[[#This Row],[YEAR]],CURR[[#This Row],[MONTH]],1)</f>
        <v>43525</v>
      </c>
      <c r="S1013" t="str">
        <f>IF(AND(CURR[[#This Row],[DATE]]&gt;=DATE(2023,6,1),CURR[[#This Row],[DATE]]&lt;=DATE(2024,5,31)),"Y","N")</f>
        <v>N</v>
      </c>
    </row>
    <row r="1014" spans="1:19" x14ac:dyDescent="0.25">
      <c r="A1014" t="s">
        <v>40</v>
      </c>
      <c r="B1014" t="s">
        <v>14</v>
      </c>
      <c r="C1014" t="s">
        <v>15</v>
      </c>
      <c r="D1014" s="1">
        <v>1224.4625439999993</v>
      </c>
      <c r="E1014" s="1">
        <v>17622.383539999999</v>
      </c>
      <c r="F1014" s="13">
        <v>0</v>
      </c>
      <c r="G1014" s="13">
        <v>6.94833670610258E-2</v>
      </c>
      <c r="H1014" t="s">
        <v>25</v>
      </c>
      <c r="I1014" t="s">
        <v>17</v>
      </c>
      <c r="J1014">
        <v>2019</v>
      </c>
      <c r="K1014">
        <v>3</v>
      </c>
      <c r="L1014" s="12">
        <v>-0.67680165917089874</v>
      </c>
      <c r="M1014" s="1">
        <v>9667.3493679999974</v>
      </c>
      <c r="N1014" s="12">
        <v>-2.5665450381946644</v>
      </c>
      <c r="O1014" s="13">
        <v>0.12665959379239014</v>
      </c>
      <c r="P1014" s="12">
        <v>-0.32507755198761062</v>
      </c>
      <c r="Q1014" s="12">
        <v>-1.0018792111585093</v>
      </c>
      <c r="R1014" s="2">
        <f>DATE(CURR[[#This Row],[YEAR]],CURR[[#This Row],[MONTH]],1)</f>
        <v>43525</v>
      </c>
      <c r="S1014" t="str">
        <f>IF(AND(CURR[[#This Row],[DATE]]&gt;=DATE(2023,6,1),CURR[[#This Row],[DATE]]&lt;=DATE(2024,5,31)),"Y","N")</f>
        <v>N</v>
      </c>
    </row>
    <row r="1015" spans="1:19" x14ac:dyDescent="0.25">
      <c r="A1015" t="s">
        <v>40</v>
      </c>
      <c r="B1015" t="s">
        <v>14</v>
      </c>
      <c r="C1015" t="s">
        <v>15</v>
      </c>
      <c r="D1015" s="1">
        <v>1113.6464960000001</v>
      </c>
      <c r="E1015" s="1">
        <v>5647.6651760000004</v>
      </c>
      <c r="F1015" s="13">
        <v>0</v>
      </c>
      <c r="G1015" s="13">
        <v>0.19718706072245384</v>
      </c>
      <c r="H1015" t="s">
        <v>26</v>
      </c>
      <c r="I1015" t="s">
        <v>17</v>
      </c>
      <c r="J1015">
        <v>2019</v>
      </c>
      <c r="K1015">
        <v>3</v>
      </c>
      <c r="L1015" s="12">
        <v>-2.314662725176579</v>
      </c>
      <c r="M1015" s="1">
        <v>9667.3493679999974</v>
      </c>
      <c r="N1015" s="12">
        <v>-2.5665450381946644</v>
      </c>
      <c r="O1015" s="13">
        <v>0.11519667424933394</v>
      </c>
      <c r="P1015" s="12">
        <v>-0.29565745271115507</v>
      </c>
      <c r="Q1015" s="12">
        <v>-2.6103201778877341</v>
      </c>
      <c r="R1015" s="2">
        <f>DATE(CURR[[#This Row],[YEAR]],CURR[[#This Row],[MONTH]],1)</f>
        <v>43525</v>
      </c>
      <c r="S1015" t="str">
        <f>IF(AND(CURR[[#This Row],[DATE]]&gt;=DATE(2023,6,1),CURR[[#This Row],[DATE]]&lt;=DATE(2024,5,31)),"Y","N")</f>
        <v>N</v>
      </c>
    </row>
    <row r="1016" spans="1:19" x14ac:dyDescent="0.25">
      <c r="A1016" t="s">
        <v>40</v>
      </c>
      <c r="B1016" t="s">
        <v>14</v>
      </c>
      <c r="C1016" t="s">
        <v>18</v>
      </c>
      <c r="D1016" s="1">
        <v>5289.7707840000003</v>
      </c>
      <c r="E1016" s="1">
        <v>13804.706748000001</v>
      </c>
      <c r="F1016" s="13">
        <v>0</v>
      </c>
      <c r="G1016" s="13">
        <v>0.38318603071857155</v>
      </c>
      <c r="H1016" t="s">
        <v>16</v>
      </c>
      <c r="I1016" t="s">
        <v>17</v>
      </c>
      <c r="J1016">
        <v>2019</v>
      </c>
      <c r="K1016">
        <v>3</v>
      </c>
      <c r="L1016" s="12">
        <v>-1.3672295762164524</v>
      </c>
      <c r="M1016" s="1">
        <v>13358.442107999996</v>
      </c>
      <c r="N1016" s="12">
        <v>-3.5464781508554326</v>
      </c>
      <c r="O1016" s="13">
        <v>0.39598710248046853</v>
      </c>
      <c r="P1016" s="12">
        <v>-1.4043596069675328</v>
      </c>
      <c r="Q1016" s="12">
        <v>-2.771589183183985</v>
      </c>
      <c r="R1016" s="2">
        <f>DATE(CURR[[#This Row],[YEAR]],CURR[[#This Row],[MONTH]],1)</f>
        <v>43525</v>
      </c>
      <c r="S1016" t="str">
        <f>IF(AND(CURR[[#This Row],[DATE]]&gt;=DATE(2023,6,1),CURR[[#This Row],[DATE]]&lt;=DATE(2024,5,31)),"Y","N")</f>
        <v>N</v>
      </c>
    </row>
    <row r="1017" spans="1:19" x14ac:dyDescent="0.25">
      <c r="A1017" t="s">
        <v>40</v>
      </c>
      <c r="B1017" t="s">
        <v>14</v>
      </c>
      <c r="C1017" t="s">
        <v>18</v>
      </c>
      <c r="D1017" s="1">
        <v>13358.442107999996</v>
      </c>
      <c r="E1017" s="1">
        <v>61559.095691999995</v>
      </c>
      <c r="F1017" s="13">
        <v>0.21700192242648575</v>
      </c>
      <c r="G1017" s="13">
        <v>0</v>
      </c>
      <c r="H1017" t="s">
        <v>21</v>
      </c>
      <c r="I1017" t="s">
        <v>23</v>
      </c>
      <c r="J1017">
        <v>2019</v>
      </c>
      <c r="K1017">
        <v>3</v>
      </c>
      <c r="L1017" s="12">
        <v>0</v>
      </c>
      <c r="M1017" s="1">
        <v>13358.442107999996</v>
      </c>
      <c r="N1017" s="12">
        <v>-3.5464781508554326</v>
      </c>
      <c r="O1017" s="13">
        <v>0</v>
      </c>
      <c r="P1017" s="12">
        <v>0</v>
      </c>
      <c r="Q1017" s="12">
        <v>0</v>
      </c>
      <c r="R1017" s="2">
        <f>DATE(CURR[[#This Row],[YEAR]],CURR[[#This Row],[MONTH]],1)</f>
        <v>43525</v>
      </c>
      <c r="S1017" t="str">
        <f>IF(AND(CURR[[#This Row],[DATE]]&gt;=DATE(2023,6,1),CURR[[#This Row],[DATE]]&lt;=DATE(2024,5,31)),"Y","N")</f>
        <v>N</v>
      </c>
    </row>
    <row r="1018" spans="1:19" x14ac:dyDescent="0.25">
      <c r="A1018" t="s">
        <v>40</v>
      </c>
      <c r="B1018" t="s">
        <v>14</v>
      </c>
      <c r="C1018" t="s">
        <v>18</v>
      </c>
      <c r="D1018" s="1">
        <v>13358.442107999996</v>
      </c>
      <c r="E1018" s="1">
        <v>61559.095691999995</v>
      </c>
      <c r="F1018" s="13">
        <v>0.21700192242648575</v>
      </c>
      <c r="G1018" s="13">
        <v>0</v>
      </c>
      <c r="H1018" t="s">
        <v>21</v>
      </c>
      <c r="I1018" t="s">
        <v>22</v>
      </c>
      <c r="J1018">
        <v>2019</v>
      </c>
      <c r="K1018">
        <v>3</v>
      </c>
      <c r="L1018" s="12">
        <v>-3.5464781508554326</v>
      </c>
      <c r="M1018" s="1">
        <v>13358.442107999996</v>
      </c>
      <c r="N1018" s="12">
        <v>-3.5464781508554326</v>
      </c>
      <c r="O1018" s="13">
        <v>0</v>
      </c>
      <c r="P1018" s="12">
        <v>0</v>
      </c>
      <c r="Q1018" s="12">
        <v>0</v>
      </c>
      <c r="R1018" s="2">
        <f>DATE(CURR[[#This Row],[YEAR]],CURR[[#This Row],[MONTH]],1)</f>
        <v>43525</v>
      </c>
      <c r="S1018" t="str">
        <f>IF(AND(CURR[[#This Row],[DATE]]&gt;=DATE(2023,6,1),CURR[[#This Row],[DATE]]&lt;=DATE(2024,5,31)),"Y","N")</f>
        <v>N</v>
      </c>
    </row>
    <row r="1019" spans="1:19" x14ac:dyDescent="0.25">
      <c r="A1019" t="s">
        <v>40</v>
      </c>
      <c r="B1019" t="s">
        <v>14</v>
      </c>
      <c r="C1019" t="s">
        <v>18</v>
      </c>
      <c r="D1019" s="1">
        <v>4362.5592439999964</v>
      </c>
      <c r="E1019" s="1">
        <v>24484.340228000001</v>
      </c>
      <c r="F1019" s="13">
        <v>0</v>
      </c>
      <c r="G1019" s="13">
        <v>0.17817752912169654</v>
      </c>
      <c r="H1019" t="s">
        <v>24</v>
      </c>
      <c r="I1019" t="s">
        <v>17</v>
      </c>
      <c r="J1019">
        <v>2019</v>
      </c>
      <c r="K1019">
        <v>3</v>
      </c>
      <c r="L1019" s="12">
        <v>-1.3455739769467634</v>
      </c>
      <c r="M1019" s="1">
        <v>13358.442107999996</v>
      </c>
      <c r="N1019" s="12">
        <v>-3.5464781508554326</v>
      </c>
      <c r="O1019" s="13">
        <v>0.32657694727646291</v>
      </c>
      <c r="P1019" s="12">
        <v>-1.1581980080890424</v>
      </c>
      <c r="Q1019" s="12">
        <v>-2.5037719850358058</v>
      </c>
      <c r="R1019" s="2">
        <f>DATE(CURR[[#This Row],[YEAR]],CURR[[#This Row],[MONTH]],1)</f>
        <v>43525</v>
      </c>
      <c r="S1019" t="str">
        <f>IF(AND(CURR[[#This Row],[DATE]]&gt;=DATE(2023,6,1),CURR[[#This Row],[DATE]]&lt;=DATE(2024,5,31)),"Y","N")</f>
        <v>N</v>
      </c>
    </row>
    <row r="1020" spans="1:19" x14ac:dyDescent="0.25">
      <c r="A1020" t="s">
        <v>40</v>
      </c>
      <c r="B1020" t="s">
        <v>14</v>
      </c>
      <c r="C1020" t="s">
        <v>18</v>
      </c>
      <c r="D1020" s="1">
        <v>1112.6073040000001</v>
      </c>
      <c r="E1020" s="1">
        <v>17622.383539999999</v>
      </c>
      <c r="F1020" s="13">
        <v>0</v>
      </c>
      <c r="G1020" s="13">
        <v>6.3136028192472327E-2</v>
      </c>
      <c r="H1020" t="s">
        <v>25</v>
      </c>
      <c r="I1020" t="s">
        <v>17</v>
      </c>
      <c r="J1020">
        <v>2019</v>
      </c>
      <c r="K1020">
        <v>3</v>
      </c>
      <c r="L1020" s="12">
        <v>-0.61497550336897944</v>
      </c>
      <c r="M1020" s="1">
        <v>13358.442107999996</v>
      </c>
      <c r="N1020" s="12">
        <v>-3.5464781508554326</v>
      </c>
      <c r="O1020" s="13">
        <v>8.3288702006178619E-2</v>
      </c>
      <c r="P1020" s="12">
        <v>-0.2953815618780215</v>
      </c>
      <c r="Q1020" s="12">
        <v>-0.910357065247001</v>
      </c>
      <c r="R1020" s="2">
        <f>DATE(CURR[[#This Row],[YEAR]],CURR[[#This Row],[MONTH]],1)</f>
        <v>43525</v>
      </c>
      <c r="S1020" t="str">
        <f>IF(AND(CURR[[#This Row],[DATE]]&gt;=DATE(2023,6,1),CURR[[#This Row],[DATE]]&lt;=DATE(2024,5,31)),"Y","N")</f>
        <v>N</v>
      </c>
    </row>
    <row r="1021" spans="1:19" x14ac:dyDescent="0.25">
      <c r="A1021" t="s">
        <v>40</v>
      </c>
      <c r="B1021" t="s">
        <v>14</v>
      </c>
      <c r="C1021" t="s">
        <v>18</v>
      </c>
      <c r="D1021" s="1">
        <v>2593.5047760000002</v>
      </c>
      <c r="E1021" s="1">
        <v>5647.6651760000004</v>
      </c>
      <c r="F1021" s="13">
        <v>0</v>
      </c>
      <c r="G1021" s="13">
        <v>0.45921716234546128</v>
      </c>
      <c r="H1021" t="s">
        <v>26</v>
      </c>
      <c r="I1021" t="s">
        <v>17</v>
      </c>
      <c r="J1021">
        <v>2019</v>
      </c>
      <c r="K1021">
        <v>3</v>
      </c>
      <c r="L1021" s="12">
        <v>-5.3904797026134874</v>
      </c>
      <c r="M1021" s="1">
        <v>13358.442107999996</v>
      </c>
      <c r="N1021" s="12">
        <v>-3.5464781508554326</v>
      </c>
      <c r="O1021" s="13">
        <v>0.19414724823689006</v>
      </c>
      <c r="P1021" s="12">
        <v>-0.68853897392083652</v>
      </c>
      <c r="Q1021" s="12">
        <v>-6.0790186765343242</v>
      </c>
      <c r="R1021" s="2">
        <f>DATE(CURR[[#This Row],[YEAR]],CURR[[#This Row],[MONTH]],1)</f>
        <v>43525</v>
      </c>
      <c r="S1021" t="str">
        <f>IF(AND(CURR[[#This Row],[DATE]]&gt;=DATE(2023,6,1),CURR[[#This Row],[DATE]]&lt;=DATE(2024,5,31)),"Y","N")</f>
        <v>N</v>
      </c>
    </row>
    <row r="1022" spans="1:19" x14ac:dyDescent="0.25">
      <c r="A1022" t="s">
        <v>40</v>
      </c>
      <c r="B1022" t="s">
        <v>14</v>
      </c>
      <c r="C1022" t="s">
        <v>19</v>
      </c>
      <c r="D1022" s="1">
        <v>3.1523279999999998</v>
      </c>
      <c r="E1022" s="1">
        <v>13804.706748000001</v>
      </c>
      <c r="F1022" s="13">
        <v>0</v>
      </c>
      <c r="G1022" s="13">
        <v>2.2835168160719553E-4</v>
      </c>
      <c r="H1022" t="s">
        <v>16</v>
      </c>
      <c r="I1022" t="s">
        <v>17</v>
      </c>
      <c r="J1022">
        <v>2019</v>
      </c>
      <c r="K1022">
        <v>3</v>
      </c>
      <c r="L1022" s="12">
        <v>-8.1477180231922435E-4</v>
      </c>
      <c r="M1022" s="1">
        <v>18288.620768000001</v>
      </c>
      <c r="N1022" s="12">
        <v>-4.8553711157792838</v>
      </c>
      <c r="O1022" s="13">
        <v>1.7236554029900915E-4</v>
      </c>
      <c r="P1022" s="12">
        <v>-8.368986657234992E-4</v>
      </c>
      <c r="Q1022" s="12">
        <v>-1.6516704680427235E-3</v>
      </c>
      <c r="R1022" s="2">
        <f>DATE(CURR[[#This Row],[YEAR]],CURR[[#This Row],[MONTH]],1)</f>
        <v>43525</v>
      </c>
      <c r="S1022" t="str">
        <f>IF(AND(CURR[[#This Row],[DATE]]&gt;=DATE(2023,6,1),CURR[[#This Row],[DATE]]&lt;=DATE(2024,5,31)),"Y","N")</f>
        <v>N</v>
      </c>
    </row>
    <row r="1023" spans="1:19" x14ac:dyDescent="0.25">
      <c r="A1023" t="s">
        <v>40</v>
      </c>
      <c r="B1023" t="s">
        <v>14</v>
      </c>
      <c r="C1023" t="s">
        <v>19</v>
      </c>
      <c r="D1023" s="1">
        <v>18288.620768000001</v>
      </c>
      <c r="E1023" s="1">
        <v>61559.095691999995</v>
      </c>
      <c r="F1023" s="13">
        <v>0.29709047156091878</v>
      </c>
      <c r="G1023" s="13">
        <v>0</v>
      </c>
      <c r="H1023" t="s">
        <v>21</v>
      </c>
      <c r="I1023" t="s">
        <v>23</v>
      </c>
      <c r="J1023">
        <v>2019</v>
      </c>
      <c r="K1023">
        <v>3</v>
      </c>
      <c r="L1023" s="12">
        <v>0</v>
      </c>
      <c r="M1023" s="1">
        <v>18288.620768000001</v>
      </c>
      <c r="N1023" s="12">
        <v>-4.8553711157792838</v>
      </c>
      <c r="O1023" s="13">
        <v>0</v>
      </c>
      <c r="P1023" s="12">
        <v>0</v>
      </c>
      <c r="Q1023" s="12">
        <v>0</v>
      </c>
      <c r="R1023" s="2">
        <f>DATE(CURR[[#This Row],[YEAR]],CURR[[#This Row],[MONTH]],1)</f>
        <v>43525</v>
      </c>
      <c r="S1023" t="str">
        <f>IF(AND(CURR[[#This Row],[DATE]]&gt;=DATE(2023,6,1),CURR[[#This Row],[DATE]]&lt;=DATE(2024,5,31)),"Y","N")</f>
        <v>N</v>
      </c>
    </row>
    <row r="1024" spans="1:19" x14ac:dyDescent="0.25">
      <c r="A1024" t="s">
        <v>40</v>
      </c>
      <c r="B1024" t="s">
        <v>14</v>
      </c>
      <c r="C1024" t="s">
        <v>19</v>
      </c>
      <c r="D1024" s="1">
        <v>18288.620768000001</v>
      </c>
      <c r="E1024" s="1">
        <v>61559.095691999995</v>
      </c>
      <c r="F1024" s="13">
        <v>0.29709047156091878</v>
      </c>
      <c r="G1024" s="13">
        <v>0</v>
      </c>
      <c r="H1024" t="s">
        <v>21</v>
      </c>
      <c r="I1024" t="s">
        <v>22</v>
      </c>
      <c r="J1024">
        <v>2019</v>
      </c>
      <c r="K1024">
        <v>3</v>
      </c>
      <c r="L1024" s="12">
        <v>-4.8553711157792838</v>
      </c>
      <c r="M1024" s="1">
        <v>18288.620768000001</v>
      </c>
      <c r="N1024" s="12">
        <v>-4.8553711157792838</v>
      </c>
      <c r="O1024" s="13">
        <v>0</v>
      </c>
      <c r="P1024" s="12">
        <v>0</v>
      </c>
      <c r="Q1024" s="12">
        <v>0</v>
      </c>
      <c r="R1024" s="2">
        <f>DATE(CURR[[#This Row],[YEAR]],CURR[[#This Row],[MONTH]],1)</f>
        <v>43525</v>
      </c>
      <c r="S1024" t="str">
        <f>IF(AND(CURR[[#This Row],[DATE]]&gt;=DATE(2023,6,1),CURR[[#This Row],[DATE]]&lt;=DATE(2024,5,31)),"Y","N")</f>
        <v>N</v>
      </c>
    </row>
    <row r="1025" spans="1:19" x14ac:dyDescent="0.25">
      <c r="A1025" t="s">
        <v>40</v>
      </c>
      <c r="B1025" t="s">
        <v>14</v>
      </c>
      <c r="C1025" t="s">
        <v>19</v>
      </c>
      <c r="D1025" s="1">
        <v>5580.3317000000006</v>
      </c>
      <c r="E1025" s="1">
        <v>24484.340228000001</v>
      </c>
      <c r="F1025" s="13">
        <v>0</v>
      </c>
      <c r="G1025" s="13">
        <v>0.22791431780621965</v>
      </c>
      <c r="H1025" t="s">
        <v>24</v>
      </c>
      <c r="I1025" t="s">
        <v>17</v>
      </c>
      <c r="J1025">
        <v>2019</v>
      </c>
      <c r="K1025">
        <v>3</v>
      </c>
      <c r="L1025" s="12">
        <v>-1.721179862159621</v>
      </c>
      <c r="M1025" s="1">
        <v>18288.620768000001</v>
      </c>
      <c r="N1025" s="12">
        <v>-4.8553711157792838</v>
      </c>
      <c r="O1025" s="13">
        <v>0.30512589061740669</v>
      </c>
      <c r="P1025" s="12">
        <v>-1.4814994359801856</v>
      </c>
      <c r="Q1025" s="12">
        <v>-3.2026792981398069</v>
      </c>
      <c r="R1025" s="2">
        <f>DATE(CURR[[#This Row],[YEAR]],CURR[[#This Row],[MONTH]],1)</f>
        <v>43525</v>
      </c>
      <c r="S1025" t="str">
        <f>IF(AND(CURR[[#This Row],[DATE]]&gt;=DATE(2023,6,1),CURR[[#This Row],[DATE]]&lt;=DATE(2024,5,31)),"Y","N")</f>
        <v>N</v>
      </c>
    </row>
    <row r="1026" spans="1:19" x14ac:dyDescent="0.25">
      <c r="A1026" t="s">
        <v>40</v>
      </c>
      <c r="B1026" t="s">
        <v>14</v>
      </c>
      <c r="C1026" t="s">
        <v>19</v>
      </c>
      <c r="D1026" s="1">
        <v>12173.768536</v>
      </c>
      <c r="E1026" s="1">
        <v>17622.383539999999</v>
      </c>
      <c r="F1026" s="13">
        <v>0</v>
      </c>
      <c r="G1026" s="13">
        <v>0.69081282383665565</v>
      </c>
      <c r="H1026" t="s">
        <v>25</v>
      </c>
      <c r="I1026" t="s">
        <v>17</v>
      </c>
      <c r="J1026">
        <v>2019</v>
      </c>
      <c r="K1026">
        <v>3</v>
      </c>
      <c r="L1026" s="12">
        <v>-6.7288515960740467</v>
      </c>
      <c r="M1026" s="1">
        <v>18288.620768000001</v>
      </c>
      <c r="N1026" s="12">
        <v>-4.8553711157792838</v>
      </c>
      <c r="O1026" s="13">
        <v>0.66564716336076635</v>
      </c>
      <c r="P1026" s="12">
        <v>-3.2319640102822795</v>
      </c>
      <c r="Q1026" s="12">
        <v>-9.9608156063563271</v>
      </c>
      <c r="R1026" s="2">
        <f>DATE(CURR[[#This Row],[YEAR]],CURR[[#This Row],[MONTH]],1)</f>
        <v>43525</v>
      </c>
      <c r="S1026" t="str">
        <f>IF(AND(CURR[[#This Row],[DATE]]&gt;=DATE(2023,6,1),CURR[[#This Row],[DATE]]&lt;=DATE(2024,5,31)),"Y","N")</f>
        <v>N</v>
      </c>
    </row>
    <row r="1027" spans="1:19" x14ac:dyDescent="0.25">
      <c r="A1027" t="s">
        <v>40</v>
      </c>
      <c r="B1027" t="s">
        <v>14</v>
      </c>
      <c r="C1027" t="s">
        <v>19</v>
      </c>
      <c r="D1027" s="1">
        <v>531.36820399999999</v>
      </c>
      <c r="E1027" s="1">
        <v>5647.6651760000004</v>
      </c>
      <c r="F1027" s="13">
        <v>0</v>
      </c>
      <c r="G1027" s="13">
        <v>9.4086350277646127E-2</v>
      </c>
      <c r="H1027" t="s">
        <v>26</v>
      </c>
      <c r="I1027" t="s">
        <v>17</v>
      </c>
      <c r="J1027">
        <v>2019</v>
      </c>
      <c r="K1027">
        <v>3</v>
      </c>
      <c r="L1027" s="12">
        <v>-1.1044242311725678</v>
      </c>
      <c r="M1027" s="1">
        <v>18288.620768000001</v>
      </c>
      <c r="N1027" s="12">
        <v>-4.8553711157792838</v>
      </c>
      <c r="O1027" s="13">
        <v>2.9054580481527974E-2</v>
      </c>
      <c r="P1027" s="12">
        <v>-0.14107077085109548</v>
      </c>
      <c r="Q1027" s="12">
        <v>-1.2454950020236633</v>
      </c>
      <c r="R1027" s="2">
        <f>DATE(CURR[[#This Row],[YEAR]],CURR[[#This Row],[MONTH]],1)</f>
        <v>43525</v>
      </c>
      <c r="S1027" t="str">
        <f>IF(AND(CURR[[#This Row],[DATE]]&gt;=DATE(2023,6,1),CURR[[#This Row],[DATE]]&lt;=DATE(2024,5,31)),"Y","N")</f>
        <v>N</v>
      </c>
    </row>
    <row r="1028" spans="1:19" x14ac:dyDescent="0.25">
      <c r="A1028" t="s">
        <v>40</v>
      </c>
      <c r="B1028" t="s">
        <v>14</v>
      </c>
      <c r="C1028" t="s">
        <v>20</v>
      </c>
      <c r="D1028" s="1">
        <v>5398.2222920000004</v>
      </c>
      <c r="E1028" s="1">
        <v>13804.706748000001</v>
      </c>
      <c r="F1028" s="13">
        <v>0</v>
      </c>
      <c r="G1028" s="13">
        <v>0.39104215616764798</v>
      </c>
      <c r="H1028" t="s">
        <v>16</v>
      </c>
      <c r="I1028" t="s">
        <v>17</v>
      </c>
      <c r="J1028">
        <v>2019</v>
      </c>
      <c r="K1028">
        <v>3</v>
      </c>
      <c r="L1028" s="12">
        <v>-1.3952606791465401</v>
      </c>
      <c r="M1028" s="1">
        <v>20244.683448000003</v>
      </c>
      <c r="N1028" s="12">
        <v>-5.3746781951706195</v>
      </c>
      <c r="O1028" s="13">
        <v>0.26664888615649346</v>
      </c>
      <c r="P1028" s="12">
        <v>-1.4331519541918383</v>
      </c>
      <c r="Q1028" s="12">
        <v>-2.8284126333383783</v>
      </c>
      <c r="R1028" s="2">
        <f>DATE(CURR[[#This Row],[YEAR]],CURR[[#This Row],[MONTH]],1)</f>
        <v>43525</v>
      </c>
      <c r="S1028" t="str">
        <f>IF(AND(CURR[[#This Row],[DATE]]&gt;=DATE(2023,6,1),CURR[[#This Row],[DATE]]&lt;=DATE(2024,5,31)),"Y","N")</f>
        <v>N</v>
      </c>
    </row>
    <row r="1029" spans="1:19" x14ac:dyDescent="0.25">
      <c r="A1029" t="s">
        <v>40</v>
      </c>
      <c r="B1029" t="s">
        <v>14</v>
      </c>
      <c r="C1029" t="s">
        <v>20</v>
      </c>
      <c r="D1029" s="1">
        <v>20244.683448000003</v>
      </c>
      <c r="E1029" s="1">
        <v>61559.095691999995</v>
      </c>
      <c r="F1029" s="13">
        <v>0.32886583567261418</v>
      </c>
      <c r="G1029" s="13">
        <v>0</v>
      </c>
      <c r="H1029" t="s">
        <v>21</v>
      </c>
      <c r="I1029" t="s">
        <v>23</v>
      </c>
      <c r="J1029">
        <v>2019</v>
      </c>
      <c r="K1029">
        <v>3</v>
      </c>
      <c r="L1029" s="12">
        <v>0</v>
      </c>
      <c r="M1029" s="1">
        <v>20244.683448000003</v>
      </c>
      <c r="N1029" s="12">
        <v>-5.3746781951706195</v>
      </c>
      <c r="O1029" s="13">
        <v>0</v>
      </c>
      <c r="P1029" s="12">
        <v>0</v>
      </c>
      <c r="Q1029" s="12">
        <v>0</v>
      </c>
      <c r="R1029" s="2">
        <f>DATE(CURR[[#This Row],[YEAR]],CURR[[#This Row],[MONTH]],1)</f>
        <v>43525</v>
      </c>
      <c r="S1029" t="str">
        <f>IF(AND(CURR[[#This Row],[DATE]]&gt;=DATE(2023,6,1),CURR[[#This Row],[DATE]]&lt;=DATE(2024,5,31)),"Y","N")</f>
        <v>N</v>
      </c>
    </row>
    <row r="1030" spans="1:19" x14ac:dyDescent="0.25">
      <c r="A1030" t="s">
        <v>40</v>
      </c>
      <c r="B1030" t="s">
        <v>14</v>
      </c>
      <c r="C1030" t="s">
        <v>20</v>
      </c>
      <c r="D1030" s="1">
        <v>20244.683448000003</v>
      </c>
      <c r="E1030" s="1">
        <v>61559.095691999995</v>
      </c>
      <c r="F1030" s="13">
        <v>0.32886583567261418</v>
      </c>
      <c r="G1030" s="13">
        <v>0</v>
      </c>
      <c r="H1030" t="s">
        <v>21</v>
      </c>
      <c r="I1030" t="s">
        <v>22</v>
      </c>
      <c r="J1030">
        <v>2019</v>
      </c>
      <c r="K1030">
        <v>3</v>
      </c>
      <c r="L1030" s="12">
        <v>-5.3746781951706195</v>
      </c>
      <c r="M1030" s="1">
        <v>20244.683448000003</v>
      </c>
      <c r="N1030" s="12">
        <v>-5.3746781951706195</v>
      </c>
      <c r="O1030" s="13">
        <v>0</v>
      </c>
      <c r="P1030" s="12">
        <v>0</v>
      </c>
      <c r="Q1030" s="12">
        <v>0</v>
      </c>
      <c r="R1030" s="2">
        <f>DATE(CURR[[#This Row],[YEAR]],CURR[[#This Row],[MONTH]],1)</f>
        <v>43525</v>
      </c>
      <c r="S1030" t="str">
        <f>IF(AND(CURR[[#This Row],[DATE]]&gt;=DATE(2023,6,1),CURR[[#This Row],[DATE]]&lt;=DATE(2024,5,31)),"Y","N")</f>
        <v>N</v>
      </c>
    </row>
    <row r="1031" spans="1:19" x14ac:dyDescent="0.25">
      <c r="A1031" t="s">
        <v>40</v>
      </c>
      <c r="B1031" t="s">
        <v>14</v>
      </c>
      <c r="C1031" t="s">
        <v>20</v>
      </c>
      <c r="D1031" s="1">
        <v>10325.770300000002</v>
      </c>
      <c r="E1031" s="1">
        <v>24484.340228000001</v>
      </c>
      <c r="F1031" s="13">
        <v>0</v>
      </c>
      <c r="G1031" s="13">
        <v>0.42172957097661851</v>
      </c>
      <c r="H1031" t="s">
        <v>24</v>
      </c>
      <c r="I1031" t="s">
        <v>17</v>
      </c>
      <c r="J1031">
        <v>2019</v>
      </c>
      <c r="K1031">
        <v>3</v>
      </c>
      <c r="L1031" s="12">
        <v>-3.1848479368432359</v>
      </c>
      <c r="M1031" s="1">
        <v>20244.683448000003</v>
      </c>
      <c r="N1031" s="12">
        <v>-5.3746781951706195</v>
      </c>
      <c r="O1031" s="13">
        <v>0.51004849379455708</v>
      </c>
      <c r="P1031" s="12">
        <v>-2.741346518077223</v>
      </c>
      <c r="Q1031" s="12">
        <v>-5.9261944549204593</v>
      </c>
      <c r="R1031" s="2">
        <f>DATE(CURR[[#This Row],[YEAR]],CURR[[#This Row],[MONTH]],1)</f>
        <v>43525</v>
      </c>
      <c r="S1031" t="str">
        <f>IF(AND(CURR[[#This Row],[DATE]]&gt;=DATE(2023,6,1),CURR[[#This Row],[DATE]]&lt;=DATE(2024,5,31)),"Y","N")</f>
        <v>N</v>
      </c>
    </row>
    <row r="1032" spans="1:19" x14ac:dyDescent="0.25">
      <c r="A1032" t="s">
        <v>40</v>
      </c>
      <c r="B1032" t="s">
        <v>14</v>
      </c>
      <c r="C1032" t="s">
        <v>20</v>
      </c>
      <c r="D1032" s="1">
        <v>3111.5451560000006</v>
      </c>
      <c r="E1032" s="1">
        <v>17622.383539999999</v>
      </c>
      <c r="F1032" s="13">
        <v>0</v>
      </c>
      <c r="G1032" s="13">
        <v>0.17656778090984626</v>
      </c>
      <c r="H1032" t="s">
        <v>25</v>
      </c>
      <c r="I1032" t="s">
        <v>17</v>
      </c>
      <c r="J1032">
        <v>2019</v>
      </c>
      <c r="K1032">
        <v>3</v>
      </c>
      <c r="L1032" s="12">
        <v>-1.7198557313860758</v>
      </c>
      <c r="M1032" s="1">
        <v>20244.683448000003</v>
      </c>
      <c r="N1032" s="12">
        <v>-5.3746781951706195</v>
      </c>
      <c r="O1032" s="13">
        <v>0.15369690338662192</v>
      </c>
      <c r="P1032" s="12">
        <v>-0.82607139529732221</v>
      </c>
      <c r="Q1032" s="12">
        <v>-2.5459271266833978</v>
      </c>
      <c r="R1032" s="2">
        <f>DATE(CURR[[#This Row],[YEAR]],CURR[[#This Row],[MONTH]],1)</f>
        <v>43525</v>
      </c>
      <c r="S1032" t="str">
        <f>IF(AND(CURR[[#This Row],[DATE]]&gt;=DATE(2023,6,1),CURR[[#This Row],[DATE]]&lt;=DATE(2024,5,31)),"Y","N")</f>
        <v>N</v>
      </c>
    </row>
    <row r="1033" spans="1:19" x14ac:dyDescent="0.25">
      <c r="A1033" t="s">
        <v>40</v>
      </c>
      <c r="B1033" t="s">
        <v>14</v>
      </c>
      <c r="C1033" t="s">
        <v>20</v>
      </c>
      <c r="D1033" s="1">
        <v>1409.1456999999998</v>
      </c>
      <c r="E1033" s="1">
        <v>5647.6651760000004</v>
      </c>
      <c r="F1033" s="13">
        <v>0</v>
      </c>
      <c r="G1033" s="13">
        <v>0.2495094266544387</v>
      </c>
      <c r="H1033" t="s">
        <v>26</v>
      </c>
      <c r="I1033" t="s">
        <v>17</v>
      </c>
      <c r="J1033">
        <v>2019</v>
      </c>
      <c r="K1033">
        <v>3</v>
      </c>
      <c r="L1033" s="12">
        <v>-2.9288441510373655</v>
      </c>
      <c r="M1033" s="1">
        <v>20244.683448000003</v>
      </c>
      <c r="N1033" s="12">
        <v>-5.3746781951706195</v>
      </c>
      <c r="O1033" s="13">
        <v>6.960571666232751E-2</v>
      </c>
      <c r="P1033" s="12">
        <v>-0.37410832760423596</v>
      </c>
      <c r="Q1033" s="12">
        <v>-3.3029524786416014</v>
      </c>
      <c r="R1033" s="2">
        <f>DATE(CURR[[#This Row],[YEAR]],CURR[[#This Row],[MONTH]],1)</f>
        <v>43525</v>
      </c>
      <c r="S1033" t="str">
        <f>IF(AND(CURR[[#This Row],[DATE]]&gt;=DATE(2023,6,1),CURR[[#This Row],[DATE]]&lt;=DATE(2024,5,31)),"Y","N")</f>
        <v>N</v>
      </c>
    </row>
    <row r="1034" spans="1:19" x14ac:dyDescent="0.25">
      <c r="A1034" t="s">
        <v>40</v>
      </c>
      <c r="B1034" t="s">
        <v>110</v>
      </c>
      <c r="C1034" t="s">
        <v>15</v>
      </c>
      <c r="D1034" s="1">
        <v>1155353.7537119994</v>
      </c>
      <c r="E1034" s="1">
        <v>5170173.9441299979</v>
      </c>
      <c r="F1034" s="13">
        <v>0</v>
      </c>
      <c r="G1034" s="13">
        <v>0.22346516117194479</v>
      </c>
      <c r="H1034" t="s">
        <v>16</v>
      </c>
      <c r="I1034" t="s">
        <v>17</v>
      </c>
      <c r="J1034">
        <v>2019</v>
      </c>
      <c r="K1034">
        <v>3</v>
      </c>
      <c r="L1034" s="12">
        <v>-0.79733641916777609</v>
      </c>
      <c r="M1034" s="1">
        <v>3663870.2239019945</v>
      </c>
      <c r="N1034" s="12">
        <v>-2.9727826437733524</v>
      </c>
      <c r="O1034" s="13">
        <v>0.31533697514033571</v>
      </c>
      <c r="P1034" s="12">
        <v>-0.93742828663717914</v>
      </c>
      <c r="Q1034" s="12">
        <v>-1.7347647058049551</v>
      </c>
      <c r="R1034" s="2">
        <f>DATE(CURR[[#This Row],[YEAR]],CURR[[#This Row],[MONTH]],1)</f>
        <v>43525</v>
      </c>
      <c r="S1034" t="str">
        <f>IF(AND(CURR[[#This Row],[DATE]]&gt;=DATE(2023,6,1),CURR[[#This Row],[DATE]]&lt;=DATE(2024,5,31)),"Y","N")</f>
        <v>N</v>
      </c>
    </row>
    <row r="1035" spans="1:19" x14ac:dyDescent="0.25">
      <c r="A1035" t="s">
        <v>40</v>
      </c>
      <c r="B1035" t="s">
        <v>110</v>
      </c>
      <c r="C1035" t="s">
        <v>15</v>
      </c>
      <c r="D1035" s="1">
        <v>3663870.2239019945</v>
      </c>
      <c r="E1035" s="1">
        <v>20142372.946518976</v>
      </c>
      <c r="F1035" s="13">
        <v>0.18189863893544816</v>
      </c>
      <c r="G1035" s="13">
        <v>0</v>
      </c>
      <c r="H1035" t="s">
        <v>21</v>
      </c>
      <c r="I1035" t="s">
        <v>22</v>
      </c>
      <c r="J1035">
        <v>2019</v>
      </c>
      <c r="K1035">
        <v>3</v>
      </c>
      <c r="L1035" s="12">
        <v>-2.9727826437733524</v>
      </c>
      <c r="M1035" s="1">
        <v>3663870.2239019945</v>
      </c>
      <c r="N1035" s="12">
        <v>-2.9727826437733524</v>
      </c>
      <c r="O1035" s="13">
        <v>0</v>
      </c>
      <c r="P1035" s="12">
        <v>0</v>
      </c>
      <c r="Q1035" s="12">
        <v>0</v>
      </c>
      <c r="R1035" s="2">
        <f>DATE(CURR[[#This Row],[YEAR]],CURR[[#This Row],[MONTH]],1)</f>
        <v>43525</v>
      </c>
      <c r="S1035" t="str">
        <f>IF(AND(CURR[[#This Row],[DATE]]&gt;=DATE(2023,6,1),CURR[[#This Row],[DATE]]&lt;=DATE(2024,5,31)),"Y","N")</f>
        <v>N</v>
      </c>
    </row>
    <row r="1036" spans="1:19" x14ac:dyDescent="0.25">
      <c r="A1036" t="s">
        <v>40</v>
      </c>
      <c r="B1036" t="s">
        <v>110</v>
      </c>
      <c r="C1036" t="s">
        <v>15</v>
      </c>
      <c r="D1036" s="1">
        <v>3663870.2239019945</v>
      </c>
      <c r="E1036" s="1">
        <v>20142372.946518976</v>
      </c>
      <c r="F1036" s="13">
        <v>0.18189863893544816</v>
      </c>
      <c r="G1036" s="13">
        <v>0</v>
      </c>
      <c r="H1036" t="s">
        <v>21</v>
      </c>
      <c r="I1036" t="s">
        <v>23</v>
      </c>
      <c r="J1036">
        <v>2019</v>
      </c>
      <c r="K1036">
        <v>3</v>
      </c>
      <c r="L1036" s="12">
        <v>0</v>
      </c>
      <c r="M1036" s="1">
        <v>3663870.2239019945</v>
      </c>
      <c r="N1036" s="12">
        <v>-2.9727826437733524</v>
      </c>
      <c r="O1036" s="13">
        <v>0</v>
      </c>
      <c r="P1036" s="12">
        <v>0</v>
      </c>
      <c r="Q1036" s="12">
        <v>0</v>
      </c>
      <c r="R1036" s="2">
        <f>DATE(CURR[[#This Row],[YEAR]],CURR[[#This Row],[MONTH]],1)</f>
        <v>43525</v>
      </c>
      <c r="S1036" t="str">
        <f>IF(AND(CURR[[#This Row],[DATE]]&gt;=DATE(2023,6,1),CURR[[#This Row],[DATE]]&lt;=DATE(2024,5,31)),"Y","N")</f>
        <v>N</v>
      </c>
    </row>
    <row r="1037" spans="1:19" x14ac:dyDescent="0.25">
      <c r="A1037" t="s">
        <v>40</v>
      </c>
      <c r="B1037" t="s">
        <v>110</v>
      </c>
      <c r="C1037" t="s">
        <v>15</v>
      </c>
      <c r="D1037" s="1">
        <v>1543273.3839270012</v>
      </c>
      <c r="E1037" s="1">
        <v>7252124.6879919982</v>
      </c>
      <c r="F1037" s="13">
        <v>0</v>
      </c>
      <c r="G1037" s="13">
        <v>0.21280293022020697</v>
      </c>
      <c r="H1037" t="s">
        <v>24</v>
      </c>
      <c r="I1037" t="s">
        <v>17</v>
      </c>
      <c r="J1037">
        <v>2019</v>
      </c>
      <c r="K1037">
        <v>3</v>
      </c>
      <c r="L1037" s="12">
        <v>-1.6070605902653119</v>
      </c>
      <c r="M1037" s="1">
        <v>3663870.2239019945</v>
      </c>
      <c r="N1037" s="12">
        <v>-2.9727826437733524</v>
      </c>
      <c r="O1037" s="13">
        <v>0.42121398674525828</v>
      </c>
      <c r="P1037" s="12">
        <v>-1.2521776291108828</v>
      </c>
      <c r="Q1037" s="12">
        <v>-2.8592382193761949</v>
      </c>
      <c r="R1037" s="2">
        <f>DATE(CURR[[#This Row],[YEAR]],CURR[[#This Row],[MONTH]],1)</f>
        <v>43525</v>
      </c>
      <c r="S1037" t="str">
        <f>IF(AND(CURR[[#This Row],[DATE]]&gt;=DATE(2023,6,1),CURR[[#This Row],[DATE]]&lt;=DATE(2024,5,31)),"Y","N")</f>
        <v>N</v>
      </c>
    </row>
    <row r="1038" spans="1:19" x14ac:dyDescent="0.25">
      <c r="A1038" t="s">
        <v>40</v>
      </c>
      <c r="B1038" t="s">
        <v>110</v>
      </c>
      <c r="C1038" t="s">
        <v>15</v>
      </c>
      <c r="D1038" s="1">
        <v>499218.24677400017</v>
      </c>
      <c r="E1038" s="1">
        <v>5372850.1341300029</v>
      </c>
      <c r="F1038" s="13">
        <v>0</v>
      </c>
      <c r="G1038" s="13">
        <v>9.2914977025473286E-2</v>
      </c>
      <c r="H1038" t="s">
        <v>25</v>
      </c>
      <c r="I1038" t="s">
        <v>17</v>
      </c>
      <c r="J1038">
        <v>2019</v>
      </c>
      <c r="K1038">
        <v>3</v>
      </c>
      <c r="L1038" s="12">
        <v>-0.90503689260532894</v>
      </c>
      <c r="M1038" s="1">
        <v>3663870.2239019945</v>
      </c>
      <c r="N1038" s="12">
        <v>-2.9727826437733524</v>
      </c>
      <c r="O1038" s="13">
        <v>0.13625434752498861</v>
      </c>
      <c r="P1038" s="12">
        <v>-0.40505455946094876</v>
      </c>
      <c r="Q1038" s="12">
        <v>-1.3100914520662776</v>
      </c>
      <c r="R1038" s="2">
        <f>DATE(CURR[[#This Row],[YEAR]],CURR[[#This Row],[MONTH]],1)</f>
        <v>43525</v>
      </c>
      <c r="S1038" t="str">
        <f>IF(AND(CURR[[#This Row],[DATE]]&gt;=DATE(2023,6,1),CURR[[#This Row],[DATE]]&lt;=DATE(2024,5,31)),"Y","N")</f>
        <v>N</v>
      </c>
    </row>
    <row r="1039" spans="1:19" x14ac:dyDescent="0.25">
      <c r="A1039" t="s">
        <v>40</v>
      </c>
      <c r="B1039" t="s">
        <v>110</v>
      </c>
      <c r="C1039" t="s">
        <v>15</v>
      </c>
      <c r="D1039" s="1">
        <v>466024.83948900073</v>
      </c>
      <c r="E1039" s="1">
        <v>2347224.1802670015</v>
      </c>
      <c r="F1039" s="13">
        <v>0</v>
      </c>
      <c r="G1039" s="13">
        <v>0.19854296125902615</v>
      </c>
      <c r="H1039" t="s">
        <v>26</v>
      </c>
      <c r="I1039" t="s">
        <v>17</v>
      </c>
      <c r="J1039">
        <v>2019</v>
      </c>
      <c r="K1039">
        <v>3</v>
      </c>
      <c r="L1039" s="12">
        <v>-2.3305788426923639</v>
      </c>
      <c r="M1039" s="1">
        <v>3663870.2239019945</v>
      </c>
      <c r="N1039" s="12">
        <v>-2.9727826437733524</v>
      </c>
      <c r="O1039" s="13">
        <v>0.12719469058941935</v>
      </c>
      <c r="P1039" s="12">
        <v>-0.3781221685643476</v>
      </c>
      <c r="Q1039" s="12">
        <v>-2.7087010112567116</v>
      </c>
      <c r="R1039" s="2">
        <f>DATE(CURR[[#This Row],[YEAR]],CURR[[#This Row],[MONTH]],1)</f>
        <v>43525</v>
      </c>
      <c r="S1039" t="str">
        <f>IF(AND(CURR[[#This Row],[DATE]]&gt;=DATE(2023,6,1),CURR[[#This Row],[DATE]]&lt;=DATE(2024,5,31)),"Y","N")</f>
        <v>N</v>
      </c>
    </row>
    <row r="1040" spans="1:19" x14ac:dyDescent="0.25">
      <c r="A1040" t="s">
        <v>40</v>
      </c>
      <c r="B1040" t="s">
        <v>110</v>
      </c>
      <c r="C1040" t="s">
        <v>18</v>
      </c>
      <c r="D1040" s="1">
        <v>2562407.8455559998</v>
      </c>
      <c r="E1040" s="1">
        <v>5170173.9441299979</v>
      </c>
      <c r="F1040" s="13">
        <v>0</v>
      </c>
      <c r="G1040" s="13">
        <v>0.49561346934279699</v>
      </c>
      <c r="H1040" t="s">
        <v>16</v>
      </c>
      <c r="I1040" t="s">
        <v>17</v>
      </c>
      <c r="J1040">
        <v>2019</v>
      </c>
      <c r="K1040">
        <v>3</v>
      </c>
      <c r="L1040" s="12">
        <v>-1.768377078846044</v>
      </c>
      <c r="M1040" s="1">
        <v>6563739.0455640014</v>
      </c>
      <c r="N1040" s="12">
        <v>-5.3256715769068341</v>
      </c>
      <c r="O1040" s="13">
        <v>0.39038843984630411</v>
      </c>
      <c r="P1040" s="12">
        <v>-2.079080618042465</v>
      </c>
      <c r="Q1040" s="12">
        <v>-3.847457696888509</v>
      </c>
      <c r="R1040" s="2">
        <f>DATE(CURR[[#This Row],[YEAR]],CURR[[#This Row],[MONTH]],1)</f>
        <v>43525</v>
      </c>
      <c r="S1040" t="str">
        <f>IF(AND(CURR[[#This Row],[DATE]]&gt;=DATE(2023,6,1),CURR[[#This Row],[DATE]]&lt;=DATE(2024,5,31)),"Y","N")</f>
        <v>N</v>
      </c>
    </row>
    <row r="1041" spans="1:19" x14ac:dyDescent="0.25">
      <c r="A1041" t="s">
        <v>40</v>
      </c>
      <c r="B1041" t="s">
        <v>110</v>
      </c>
      <c r="C1041" t="s">
        <v>18</v>
      </c>
      <c r="D1041" s="1">
        <v>6563739.0455640014</v>
      </c>
      <c r="E1041" s="1">
        <v>20142372.946518976</v>
      </c>
      <c r="F1041" s="13">
        <v>0.32586721847479011</v>
      </c>
      <c r="G1041" s="13">
        <v>0</v>
      </c>
      <c r="H1041" t="s">
        <v>21</v>
      </c>
      <c r="I1041" t="s">
        <v>23</v>
      </c>
      <c r="J1041">
        <v>2019</v>
      </c>
      <c r="K1041">
        <v>3</v>
      </c>
      <c r="L1041" s="12">
        <v>0</v>
      </c>
      <c r="M1041" s="1">
        <v>6563739.0455640014</v>
      </c>
      <c r="N1041" s="12">
        <v>-5.3256715769068341</v>
      </c>
      <c r="O1041" s="13">
        <v>0</v>
      </c>
      <c r="P1041" s="12">
        <v>0</v>
      </c>
      <c r="Q1041" s="12">
        <v>0</v>
      </c>
      <c r="R1041" s="2">
        <f>DATE(CURR[[#This Row],[YEAR]],CURR[[#This Row],[MONTH]],1)</f>
        <v>43525</v>
      </c>
      <c r="S1041" t="str">
        <f>IF(AND(CURR[[#This Row],[DATE]]&gt;=DATE(2023,6,1),CURR[[#This Row],[DATE]]&lt;=DATE(2024,5,31)),"Y","N")</f>
        <v>N</v>
      </c>
    </row>
    <row r="1042" spans="1:19" x14ac:dyDescent="0.25">
      <c r="A1042" t="s">
        <v>40</v>
      </c>
      <c r="B1042" t="s">
        <v>110</v>
      </c>
      <c r="C1042" t="s">
        <v>18</v>
      </c>
      <c r="D1042" s="1">
        <v>6563739.0455640014</v>
      </c>
      <c r="E1042" s="1">
        <v>20142372.946518976</v>
      </c>
      <c r="F1042" s="13">
        <v>0.32586721847479011</v>
      </c>
      <c r="G1042" s="13">
        <v>0</v>
      </c>
      <c r="H1042" t="s">
        <v>21</v>
      </c>
      <c r="I1042" t="s">
        <v>22</v>
      </c>
      <c r="J1042">
        <v>2019</v>
      </c>
      <c r="K1042">
        <v>3</v>
      </c>
      <c r="L1042" s="12">
        <v>-5.3256715769068341</v>
      </c>
      <c r="M1042" s="1">
        <v>6563739.0455640014</v>
      </c>
      <c r="N1042" s="12">
        <v>-5.3256715769068341</v>
      </c>
      <c r="O1042" s="13">
        <v>0</v>
      </c>
      <c r="P1042" s="12">
        <v>0</v>
      </c>
      <c r="Q1042" s="12">
        <v>0</v>
      </c>
      <c r="R1042" s="2">
        <f>DATE(CURR[[#This Row],[YEAR]],CURR[[#This Row],[MONTH]],1)</f>
        <v>43525</v>
      </c>
      <c r="S1042" t="str">
        <f>IF(AND(CURR[[#This Row],[DATE]]&gt;=DATE(2023,6,1),CURR[[#This Row],[DATE]]&lt;=DATE(2024,5,31)),"Y","N")</f>
        <v>N</v>
      </c>
    </row>
    <row r="1043" spans="1:19" x14ac:dyDescent="0.25">
      <c r="A1043" t="s">
        <v>40</v>
      </c>
      <c r="B1043" t="s">
        <v>110</v>
      </c>
      <c r="C1043" t="s">
        <v>18</v>
      </c>
      <c r="D1043" s="1">
        <v>1970696.8649669988</v>
      </c>
      <c r="E1043" s="1">
        <v>7252124.6879919982</v>
      </c>
      <c r="F1043" s="13">
        <v>0</v>
      </c>
      <c r="G1043" s="13">
        <v>0.27174062081834593</v>
      </c>
      <c r="H1043" t="s">
        <v>24</v>
      </c>
      <c r="I1043" t="s">
        <v>17</v>
      </c>
      <c r="J1043">
        <v>2019</v>
      </c>
      <c r="K1043">
        <v>3</v>
      </c>
      <c r="L1043" s="12">
        <v>-2.0521505133387752</v>
      </c>
      <c r="M1043" s="1">
        <v>6563739.0455640014</v>
      </c>
      <c r="N1043" s="12">
        <v>-5.3256715769068341</v>
      </c>
      <c r="O1043" s="13">
        <v>0.30023997774543809</v>
      </c>
      <c r="P1043" s="12">
        <v>-1.5989795157300202</v>
      </c>
      <c r="Q1043" s="12">
        <v>-3.6511300290687956</v>
      </c>
      <c r="R1043" s="2">
        <f>DATE(CURR[[#This Row],[YEAR]],CURR[[#This Row],[MONTH]],1)</f>
        <v>43525</v>
      </c>
      <c r="S1043" t="str">
        <f>IF(AND(CURR[[#This Row],[DATE]]&gt;=DATE(2023,6,1),CURR[[#This Row],[DATE]]&lt;=DATE(2024,5,31)),"Y","N")</f>
        <v>N</v>
      </c>
    </row>
    <row r="1044" spans="1:19" x14ac:dyDescent="0.25">
      <c r="A1044" t="s">
        <v>40</v>
      </c>
      <c r="B1044" t="s">
        <v>110</v>
      </c>
      <c r="C1044" t="s">
        <v>18</v>
      </c>
      <c r="D1044" s="1">
        <v>644721.61797799962</v>
      </c>
      <c r="E1044" s="1">
        <v>5372850.1341300029</v>
      </c>
      <c r="F1044" s="13">
        <v>0</v>
      </c>
      <c r="G1044" s="13">
        <v>0.11999620348286448</v>
      </c>
      <c r="H1044" t="s">
        <v>25</v>
      </c>
      <c r="I1044" t="s">
        <v>17</v>
      </c>
      <c r="J1044">
        <v>2019</v>
      </c>
      <c r="K1044">
        <v>3</v>
      </c>
      <c r="L1044" s="12">
        <v>-1.1688211588837256</v>
      </c>
      <c r="M1044" s="1">
        <v>6563739.0455640014</v>
      </c>
      <c r="N1044" s="12">
        <v>-5.3256715769068341</v>
      </c>
      <c r="O1044" s="13">
        <v>9.8224748653547467E-2</v>
      </c>
      <c r="P1044" s="12">
        <v>-0.52311275205301555</v>
      </c>
      <c r="Q1044" s="12">
        <v>-1.6919339109367413</v>
      </c>
      <c r="R1044" s="2">
        <f>DATE(CURR[[#This Row],[YEAR]],CURR[[#This Row],[MONTH]],1)</f>
        <v>43525</v>
      </c>
      <c r="S1044" t="str">
        <f>IF(AND(CURR[[#This Row],[DATE]]&gt;=DATE(2023,6,1),CURR[[#This Row],[DATE]]&lt;=DATE(2024,5,31)),"Y","N")</f>
        <v>N</v>
      </c>
    </row>
    <row r="1045" spans="1:19" x14ac:dyDescent="0.25">
      <c r="A1045" t="s">
        <v>40</v>
      </c>
      <c r="B1045" t="s">
        <v>110</v>
      </c>
      <c r="C1045" t="s">
        <v>18</v>
      </c>
      <c r="D1045" s="1">
        <v>1385912.717063</v>
      </c>
      <c r="E1045" s="1">
        <v>2347224.1802670015</v>
      </c>
      <c r="F1045" s="13">
        <v>0</v>
      </c>
      <c r="G1045" s="13">
        <v>0.59044752892131058</v>
      </c>
      <c r="H1045" t="s">
        <v>26</v>
      </c>
      <c r="I1045" t="s">
        <v>17</v>
      </c>
      <c r="J1045">
        <v>2019</v>
      </c>
      <c r="K1045">
        <v>3</v>
      </c>
      <c r="L1045" s="12">
        <v>-6.9309156562277003</v>
      </c>
      <c r="M1045" s="1">
        <v>6563739.0455640014</v>
      </c>
      <c r="N1045" s="12">
        <v>-5.3256715769068341</v>
      </c>
      <c r="O1045" s="13">
        <v>0.21114683375470983</v>
      </c>
      <c r="P1045" s="12">
        <v>-1.1244986910813306</v>
      </c>
      <c r="Q1045" s="12">
        <v>-8.0554143473090303</v>
      </c>
      <c r="R1045" s="2">
        <f>DATE(CURR[[#This Row],[YEAR]],CURR[[#This Row],[MONTH]],1)</f>
        <v>43525</v>
      </c>
      <c r="S1045" t="str">
        <f>IF(AND(CURR[[#This Row],[DATE]]&gt;=DATE(2023,6,1),CURR[[#This Row],[DATE]]&lt;=DATE(2024,5,31)),"Y","N")</f>
        <v>N</v>
      </c>
    </row>
    <row r="1046" spans="1:19" x14ac:dyDescent="0.25">
      <c r="A1046" t="s">
        <v>40</v>
      </c>
      <c r="B1046" t="s">
        <v>110</v>
      </c>
      <c r="C1046" t="s">
        <v>19</v>
      </c>
      <c r="D1046" s="1">
        <v>1410.6440790000013</v>
      </c>
      <c r="E1046" s="1">
        <v>5170173.9441299979</v>
      </c>
      <c r="F1046" s="13">
        <v>0</v>
      </c>
      <c r="G1046" s="13">
        <v>2.7284267304035064E-4</v>
      </c>
      <c r="H1046" t="s">
        <v>16</v>
      </c>
      <c r="I1046" t="s">
        <v>17</v>
      </c>
      <c r="J1046">
        <v>2019</v>
      </c>
      <c r="K1046">
        <v>3</v>
      </c>
      <c r="L1046" s="12">
        <v>-9.7351819306977397E-4</v>
      </c>
      <c r="M1046" s="1">
        <v>5269224.0102800112</v>
      </c>
      <c r="N1046" s="12">
        <v>-4.2753309278601899</v>
      </c>
      <c r="O1046" s="13">
        <v>2.6771381824874029E-4</v>
      </c>
      <c r="P1046" s="12">
        <v>-1.1445651669743811E-3</v>
      </c>
      <c r="Q1046" s="12">
        <v>-2.1180833600441549E-3</v>
      </c>
      <c r="R1046" s="2">
        <f>DATE(CURR[[#This Row],[YEAR]],CURR[[#This Row],[MONTH]],1)</f>
        <v>43525</v>
      </c>
      <c r="S1046" t="str">
        <f>IF(AND(CURR[[#This Row],[DATE]]&gt;=DATE(2023,6,1),CURR[[#This Row],[DATE]]&lt;=DATE(2024,5,31)),"Y","N")</f>
        <v>N</v>
      </c>
    </row>
    <row r="1047" spans="1:19" x14ac:dyDescent="0.25">
      <c r="A1047" t="s">
        <v>40</v>
      </c>
      <c r="B1047" t="s">
        <v>110</v>
      </c>
      <c r="C1047" t="s">
        <v>19</v>
      </c>
      <c r="D1047" s="1">
        <v>5269224.0102800112</v>
      </c>
      <c r="E1047" s="1">
        <v>20142372.946518976</v>
      </c>
      <c r="F1047" s="13">
        <v>0.26159896970781904</v>
      </c>
      <c r="G1047" s="13">
        <v>0</v>
      </c>
      <c r="H1047" t="s">
        <v>21</v>
      </c>
      <c r="I1047" t="s">
        <v>22</v>
      </c>
      <c r="J1047">
        <v>2019</v>
      </c>
      <c r="K1047">
        <v>3</v>
      </c>
      <c r="L1047" s="12">
        <v>-4.2753309278601899</v>
      </c>
      <c r="M1047" s="1">
        <v>5269224.0102800112</v>
      </c>
      <c r="N1047" s="12">
        <v>-4.2753309278601899</v>
      </c>
      <c r="O1047" s="13">
        <v>0</v>
      </c>
      <c r="P1047" s="12">
        <v>0</v>
      </c>
      <c r="Q1047" s="12">
        <v>0</v>
      </c>
      <c r="R1047" s="2">
        <f>DATE(CURR[[#This Row],[YEAR]],CURR[[#This Row],[MONTH]],1)</f>
        <v>43525</v>
      </c>
      <c r="S1047" t="str">
        <f>IF(AND(CURR[[#This Row],[DATE]]&gt;=DATE(2023,6,1),CURR[[#This Row],[DATE]]&lt;=DATE(2024,5,31)),"Y","N")</f>
        <v>N</v>
      </c>
    </row>
    <row r="1048" spans="1:19" x14ac:dyDescent="0.25">
      <c r="A1048" t="s">
        <v>40</v>
      </c>
      <c r="B1048" t="s">
        <v>110</v>
      </c>
      <c r="C1048" t="s">
        <v>19</v>
      </c>
      <c r="D1048" s="1">
        <v>5269224.0102800112</v>
      </c>
      <c r="E1048" s="1">
        <v>20142372.946518976</v>
      </c>
      <c r="F1048" s="13">
        <v>0.26159896970781904</v>
      </c>
      <c r="G1048" s="13">
        <v>0</v>
      </c>
      <c r="H1048" t="s">
        <v>21</v>
      </c>
      <c r="I1048" t="s">
        <v>23</v>
      </c>
      <c r="J1048">
        <v>2019</v>
      </c>
      <c r="K1048">
        <v>3</v>
      </c>
      <c r="L1048" s="12">
        <v>0</v>
      </c>
      <c r="M1048" s="1">
        <v>5269224.0102800112</v>
      </c>
      <c r="N1048" s="12">
        <v>-4.2753309278601899</v>
      </c>
      <c r="O1048" s="13">
        <v>0</v>
      </c>
      <c r="P1048" s="12">
        <v>0</v>
      </c>
      <c r="Q1048" s="12">
        <v>0</v>
      </c>
      <c r="R1048" s="2">
        <f>DATE(CURR[[#This Row],[YEAR]],CURR[[#This Row],[MONTH]],1)</f>
        <v>43525</v>
      </c>
      <c r="S1048" t="str">
        <f>IF(AND(CURR[[#This Row],[DATE]]&gt;=DATE(2023,6,1),CURR[[#This Row],[DATE]]&lt;=DATE(2024,5,31)),"Y","N")</f>
        <v>N</v>
      </c>
    </row>
    <row r="1049" spans="1:19" x14ac:dyDescent="0.25">
      <c r="A1049" t="s">
        <v>40</v>
      </c>
      <c r="B1049" t="s">
        <v>110</v>
      </c>
      <c r="C1049" t="s">
        <v>19</v>
      </c>
      <c r="D1049" s="1">
        <v>1513419.8795680003</v>
      </c>
      <c r="E1049" s="1">
        <v>7252124.6879919982</v>
      </c>
      <c r="F1049" s="13">
        <v>0</v>
      </c>
      <c r="G1049" s="13">
        <v>0.20868641186960107</v>
      </c>
      <c r="H1049" t="s">
        <v>24</v>
      </c>
      <c r="I1049" t="s">
        <v>17</v>
      </c>
      <c r="J1049">
        <v>2019</v>
      </c>
      <c r="K1049">
        <v>3</v>
      </c>
      <c r="L1049" s="12">
        <v>-1.5759731686611216</v>
      </c>
      <c r="M1049" s="1">
        <v>5269224.0102800112</v>
      </c>
      <c r="N1049" s="12">
        <v>-4.2753309278601899</v>
      </c>
      <c r="O1049" s="13">
        <v>0.28721873972626488</v>
      </c>
      <c r="P1049" s="12">
        <v>-1.2279551610127264</v>
      </c>
      <c r="Q1049" s="12">
        <v>-2.8039283296738482</v>
      </c>
      <c r="R1049" s="2">
        <f>DATE(CURR[[#This Row],[YEAR]],CURR[[#This Row],[MONTH]],1)</f>
        <v>43525</v>
      </c>
      <c r="S1049" t="str">
        <f>IF(AND(CURR[[#This Row],[DATE]]&gt;=DATE(2023,6,1),CURR[[#This Row],[DATE]]&lt;=DATE(2024,5,31)),"Y","N")</f>
        <v>N</v>
      </c>
    </row>
    <row r="1050" spans="1:19" x14ac:dyDescent="0.25">
      <c r="A1050" t="s">
        <v>40</v>
      </c>
      <c r="B1050" t="s">
        <v>110</v>
      </c>
      <c r="C1050" t="s">
        <v>19</v>
      </c>
      <c r="D1050" s="1">
        <v>3575115.4470139998</v>
      </c>
      <c r="E1050" s="1">
        <v>5372850.1341300029</v>
      </c>
      <c r="F1050" s="13">
        <v>0</v>
      </c>
      <c r="G1050" s="13">
        <v>0.66540390254024817</v>
      </c>
      <c r="H1050" t="s">
        <v>25</v>
      </c>
      <c r="I1050" t="s">
        <v>17</v>
      </c>
      <c r="J1050">
        <v>2019</v>
      </c>
      <c r="K1050">
        <v>3</v>
      </c>
      <c r="L1050" s="12">
        <v>-6.4813563922787587</v>
      </c>
      <c r="M1050" s="1">
        <v>5269224.0102800112</v>
      </c>
      <c r="N1050" s="12">
        <v>-4.2753309278601899</v>
      </c>
      <c r="O1050" s="13">
        <v>0.67848993324996543</v>
      </c>
      <c r="P1050" s="12">
        <v>-2.9007689958653731</v>
      </c>
      <c r="Q1050" s="12">
        <v>-9.3821253881441322</v>
      </c>
      <c r="R1050" s="2">
        <f>DATE(CURR[[#This Row],[YEAR]],CURR[[#This Row],[MONTH]],1)</f>
        <v>43525</v>
      </c>
      <c r="S1050" t="str">
        <f>IF(AND(CURR[[#This Row],[DATE]]&gt;=DATE(2023,6,1),CURR[[#This Row],[DATE]]&lt;=DATE(2024,5,31)),"Y","N")</f>
        <v>N</v>
      </c>
    </row>
    <row r="1051" spans="1:19" x14ac:dyDescent="0.25">
      <c r="A1051" t="s">
        <v>40</v>
      </c>
      <c r="B1051" t="s">
        <v>110</v>
      </c>
      <c r="C1051" t="s">
        <v>19</v>
      </c>
      <c r="D1051" s="1">
        <v>179278.03961899978</v>
      </c>
      <c r="E1051" s="1">
        <v>2347224.1802670015</v>
      </c>
      <c r="F1051" s="13">
        <v>0</v>
      </c>
      <c r="G1051" s="13">
        <v>7.6378746063619093E-2</v>
      </c>
      <c r="H1051" t="s">
        <v>26</v>
      </c>
      <c r="I1051" t="s">
        <v>17</v>
      </c>
      <c r="J1051">
        <v>2019</v>
      </c>
      <c r="K1051">
        <v>3</v>
      </c>
      <c r="L1051" s="12">
        <v>-0.89656509844743137</v>
      </c>
      <c r="M1051" s="1">
        <v>5269224.0102800112</v>
      </c>
      <c r="N1051" s="12">
        <v>-4.2753309278601899</v>
      </c>
      <c r="O1051" s="13">
        <v>3.4023613205518811E-2</v>
      </c>
      <c r="P1051" s="12">
        <v>-0.14546220581510694</v>
      </c>
      <c r="Q1051" s="12">
        <v>-1.0420273042625383</v>
      </c>
      <c r="R1051" s="2">
        <f>DATE(CURR[[#This Row],[YEAR]],CURR[[#This Row],[MONTH]],1)</f>
        <v>43525</v>
      </c>
      <c r="S1051" t="str">
        <f>IF(AND(CURR[[#This Row],[DATE]]&gt;=DATE(2023,6,1),CURR[[#This Row],[DATE]]&lt;=DATE(2024,5,31)),"Y","N")</f>
        <v>N</v>
      </c>
    </row>
    <row r="1052" spans="1:19" x14ac:dyDescent="0.25">
      <c r="A1052" t="s">
        <v>40</v>
      </c>
      <c r="B1052" t="s">
        <v>110</v>
      </c>
      <c r="C1052" t="s">
        <v>20</v>
      </c>
      <c r="D1052" s="1">
        <v>1451001.7007830001</v>
      </c>
      <c r="E1052" s="1">
        <v>5170173.9441299979</v>
      </c>
      <c r="F1052" s="13">
        <v>0</v>
      </c>
      <c r="G1052" s="13">
        <v>0.28064852681221825</v>
      </c>
      <c r="H1052" t="s">
        <v>16</v>
      </c>
      <c r="I1052" t="s">
        <v>17</v>
      </c>
      <c r="J1052">
        <v>2019</v>
      </c>
      <c r="K1052">
        <v>3</v>
      </c>
      <c r="L1052" s="12">
        <v>-1.0013699237931113</v>
      </c>
      <c r="M1052" s="1">
        <v>4645539.6667729914</v>
      </c>
      <c r="N1052" s="12">
        <v>-3.7692873514596412</v>
      </c>
      <c r="O1052" s="13">
        <v>0.31234297947367085</v>
      </c>
      <c r="P1052" s="12">
        <v>-1.1773104418473259</v>
      </c>
      <c r="Q1052" s="12">
        <v>-2.178680365640437</v>
      </c>
      <c r="R1052" s="2">
        <f>DATE(CURR[[#This Row],[YEAR]],CURR[[#This Row],[MONTH]],1)</f>
        <v>43525</v>
      </c>
      <c r="S1052" t="str">
        <f>IF(AND(CURR[[#This Row],[DATE]]&gt;=DATE(2023,6,1),CURR[[#This Row],[DATE]]&lt;=DATE(2024,5,31)),"Y","N")</f>
        <v>N</v>
      </c>
    </row>
    <row r="1053" spans="1:19" x14ac:dyDescent="0.25">
      <c r="A1053" t="s">
        <v>40</v>
      </c>
      <c r="B1053" t="s">
        <v>110</v>
      </c>
      <c r="C1053" t="s">
        <v>20</v>
      </c>
      <c r="D1053" s="1">
        <v>4645539.6667729914</v>
      </c>
      <c r="E1053" s="1">
        <v>20142372.946518976</v>
      </c>
      <c r="F1053" s="13">
        <v>0.23063517288194377</v>
      </c>
      <c r="G1053" s="13">
        <v>0</v>
      </c>
      <c r="H1053" t="s">
        <v>21</v>
      </c>
      <c r="I1053" t="s">
        <v>23</v>
      </c>
      <c r="J1053">
        <v>2019</v>
      </c>
      <c r="K1053">
        <v>3</v>
      </c>
      <c r="L1053" s="12">
        <v>0</v>
      </c>
      <c r="M1053" s="1">
        <v>4645539.6667729914</v>
      </c>
      <c r="N1053" s="12">
        <v>-3.7692873514596412</v>
      </c>
      <c r="O1053" s="13">
        <v>0</v>
      </c>
      <c r="P1053" s="12">
        <v>0</v>
      </c>
      <c r="Q1053" s="12">
        <v>0</v>
      </c>
      <c r="R1053" s="2">
        <f>DATE(CURR[[#This Row],[YEAR]],CURR[[#This Row],[MONTH]],1)</f>
        <v>43525</v>
      </c>
      <c r="S1053" t="str">
        <f>IF(AND(CURR[[#This Row],[DATE]]&gt;=DATE(2023,6,1),CURR[[#This Row],[DATE]]&lt;=DATE(2024,5,31)),"Y","N")</f>
        <v>N</v>
      </c>
    </row>
    <row r="1054" spans="1:19" x14ac:dyDescent="0.25">
      <c r="A1054" t="s">
        <v>40</v>
      </c>
      <c r="B1054" t="s">
        <v>110</v>
      </c>
      <c r="C1054" t="s">
        <v>20</v>
      </c>
      <c r="D1054" s="1">
        <v>4645539.6667729914</v>
      </c>
      <c r="E1054" s="1">
        <v>20142372.946518976</v>
      </c>
      <c r="F1054" s="13">
        <v>0.23063517288194377</v>
      </c>
      <c r="G1054" s="13">
        <v>0</v>
      </c>
      <c r="H1054" t="s">
        <v>21</v>
      </c>
      <c r="I1054" t="s">
        <v>22</v>
      </c>
      <c r="J1054">
        <v>2019</v>
      </c>
      <c r="K1054">
        <v>3</v>
      </c>
      <c r="L1054" s="12">
        <v>-3.7692873514596412</v>
      </c>
      <c r="M1054" s="1">
        <v>4645539.6667729914</v>
      </c>
      <c r="N1054" s="12">
        <v>-3.7692873514596412</v>
      </c>
      <c r="O1054" s="13">
        <v>0</v>
      </c>
      <c r="P1054" s="12">
        <v>0</v>
      </c>
      <c r="Q1054" s="12">
        <v>0</v>
      </c>
      <c r="R1054" s="2">
        <f>DATE(CURR[[#This Row],[YEAR]],CURR[[#This Row],[MONTH]],1)</f>
        <v>43525</v>
      </c>
      <c r="S1054" t="str">
        <f>IF(AND(CURR[[#This Row],[DATE]]&gt;=DATE(2023,6,1),CURR[[#This Row],[DATE]]&lt;=DATE(2024,5,31)),"Y","N")</f>
        <v>N</v>
      </c>
    </row>
    <row r="1055" spans="1:19" x14ac:dyDescent="0.25">
      <c r="A1055" t="s">
        <v>40</v>
      </c>
      <c r="B1055" t="s">
        <v>110</v>
      </c>
      <c r="C1055" t="s">
        <v>20</v>
      </c>
      <c r="D1055" s="1">
        <v>2224734.5595300002</v>
      </c>
      <c r="E1055" s="1">
        <v>7252124.6879919982</v>
      </c>
      <c r="F1055" s="13">
        <v>0</v>
      </c>
      <c r="G1055" s="13">
        <v>0.30677003709184641</v>
      </c>
      <c r="H1055" t="s">
        <v>24</v>
      </c>
      <c r="I1055" t="s">
        <v>17</v>
      </c>
      <c r="J1055">
        <v>2019</v>
      </c>
      <c r="K1055">
        <v>3</v>
      </c>
      <c r="L1055" s="12">
        <v>-2.3166881977347935</v>
      </c>
      <c r="M1055" s="1">
        <v>4645539.6667729914</v>
      </c>
      <c r="N1055" s="12">
        <v>-3.7692873514596412</v>
      </c>
      <c r="O1055" s="13">
        <v>0.47889690307507471</v>
      </c>
      <c r="P1055" s="12">
        <v>-1.8051000394140728</v>
      </c>
      <c r="Q1055" s="12">
        <v>-4.1217882371488663</v>
      </c>
      <c r="R1055" s="2">
        <f>DATE(CURR[[#This Row],[YEAR]],CURR[[#This Row],[MONTH]],1)</f>
        <v>43525</v>
      </c>
      <c r="S1055" t="str">
        <f>IF(AND(CURR[[#This Row],[DATE]]&gt;=DATE(2023,6,1),CURR[[#This Row],[DATE]]&lt;=DATE(2024,5,31)),"Y","N")</f>
        <v>N</v>
      </c>
    </row>
    <row r="1056" spans="1:19" x14ac:dyDescent="0.25">
      <c r="A1056" t="s">
        <v>40</v>
      </c>
      <c r="B1056" t="s">
        <v>110</v>
      </c>
      <c r="C1056" t="s">
        <v>20</v>
      </c>
      <c r="D1056" s="1">
        <v>653794.82236399991</v>
      </c>
      <c r="E1056" s="1">
        <v>5372850.1341300029</v>
      </c>
      <c r="F1056" s="13">
        <v>0</v>
      </c>
      <c r="G1056" s="13">
        <v>0.12168491695141342</v>
      </c>
      <c r="H1056" t="s">
        <v>25</v>
      </c>
      <c r="I1056" t="s">
        <v>17</v>
      </c>
      <c r="J1056">
        <v>2019</v>
      </c>
      <c r="K1056">
        <v>3</v>
      </c>
      <c r="L1056" s="12">
        <v>-1.1852700462321806</v>
      </c>
      <c r="M1056" s="1">
        <v>4645539.6667729914</v>
      </c>
      <c r="N1056" s="12">
        <v>-3.7692873514596412</v>
      </c>
      <c r="O1056" s="13">
        <v>0.14073603268103321</v>
      </c>
      <c r="P1056" s="12">
        <v>-0.53047454787922921</v>
      </c>
      <c r="Q1056" s="12">
        <v>-1.7157445941114098</v>
      </c>
      <c r="R1056" s="2">
        <f>DATE(CURR[[#This Row],[YEAR]],CURR[[#This Row],[MONTH]],1)</f>
        <v>43525</v>
      </c>
      <c r="S1056" t="str">
        <f>IF(AND(CURR[[#This Row],[DATE]]&gt;=DATE(2023,6,1),CURR[[#This Row],[DATE]]&lt;=DATE(2024,5,31)),"Y","N")</f>
        <v>N</v>
      </c>
    </row>
    <row r="1057" spans="1:19" x14ac:dyDescent="0.25">
      <c r="A1057" t="s">
        <v>40</v>
      </c>
      <c r="B1057" t="s">
        <v>110</v>
      </c>
      <c r="C1057" t="s">
        <v>20</v>
      </c>
      <c r="D1057" s="1">
        <v>316008.58409600012</v>
      </c>
      <c r="E1057" s="1">
        <v>2347224.1802670015</v>
      </c>
      <c r="F1057" s="13">
        <v>0</v>
      </c>
      <c r="G1057" s="13">
        <v>0.13463076375604374</v>
      </c>
      <c r="H1057" t="s">
        <v>26</v>
      </c>
      <c r="I1057" t="s">
        <v>17</v>
      </c>
      <c r="J1057">
        <v>2019</v>
      </c>
      <c r="K1057">
        <v>3</v>
      </c>
      <c r="L1057" s="12">
        <v>-1.5803512126325001</v>
      </c>
      <c r="M1057" s="1">
        <v>4645539.6667729914</v>
      </c>
      <c r="N1057" s="12">
        <v>-3.7692873514596412</v>
      </c>
      <c r="O1057" s="13">
        <v>6.8024084770223134E-2</v>
      </c>
      <c r="P1057" s="12">
        <v>-0.25640232231902049</v>
      </c>
      <c r="Q1057" s="12">
        <v>-1.8367535349515207</v>
      </c>
      <c r="R1057" s="2">
        <f>DATE(CURR[[#This Row],[YEAR]],CURR[[#This Row],[MONTH]],1)</f>
        <v>43525</v>
      </c>
      <c r="S1057" t="str">
        <f>IF(AND(CURR[[#This Row],[DATE]]&gt;=DATE(2023,6,1),CURR[[#This Row],[DATE]]&lt;=DATE(2024,5,31)),"Y","N")</f>
        <v>N</v>
      </c>
    </row>
    <row r="1058" spans="1:19" x14ac:dyDescent="0.25">
      <c r="A1058" t="s">
        <v>40</v>
      </c>
      <c r="B1058" t="s">
        <v>111</v>
      </c>
      <c r="C1058" t="s">
        <v>15</v>
      </c>
      <c r="D1058" s="1">
        <v>262085.756635</v>
      </c>
      <c r="E1058" s="1">
        <v>1170109.417532</v>
      </c>
      <c r="F1058" s="13">
        <v>0</v>
      </c>
      <c r="G1058" s="13">
        <v>0.22398397338583295</v>
      </c>
      <c r="H1058" t="s">
        <v>16</v>
      </c>
      <c r="I1058" t="s">
        <v>17</v>
      </c>
      <c r="J1058">
        <v>2019</v>
      </c>
      <c r="K1058">
        <v>3</v>
      </c>
      <c r="L1058" s="12">
        <v>-0.79918757068809654</v>
      </c>
      <c r="M1058" s="1">
        <v>830630.74428300001</v>
      </c>
      <c r="N1058" s="12">
        <v>-2.7849245807555287</v>
      </c>
      <c r="O1058" s="13">
        <v>0.3155261931235549</v>
      </c>
      <c r="P1058" s="12">
        <v>-0.87871665110200414</v>
      </c>
      <c r="Q1058" s="12">
        <v>-1.6779042217901008</v>
      </c>
      <c r="R1058" s="2">
        <f>DATE(CURR[[#This Row],[YEAR]],CURR[[#This Row],[MONTH]],1)</f>
        <v>43525</v>
      </c>
      <c r="S1058" t="str">
        <f>IF(AND(CURR[[#This Row],[DATE]]&gt;=DATE(2023,6,1),CURR[[#This Row],[DATE]]&lt;=DATE(2024,5,31)),"Y","N")</f>
        <v>N</v>
      </c>
    </row>
    <row r="1059" spans="1:19" x14ac:dyDescent="0.25">
      <c r="A1059" t="s">
        <v>40</v>
      </c>
      <c r="B1059" t="s">
        <v>111</v>
      </c>
      <c r="C1059" t="s">
        <v>15</v>
      </c>
      <c r="D1059" s="1">
        <v>830630.74428300001</v>
      </c>
      <c r="E1059" s="1">
        <v>4874479.7501349999</v>
      </c>
      <c r="F1059" s="13">
        <v>0.17040397885743508</v>
      </c>
      <c r="G1059" s="13">
        <v>0</v>
      </c>
      <c r="H1059" t="s">
        <v>21</v>
      </c>
      <c r="I1059" t="s">
        <v>23</v>
      </c>
      <c r="J1059">
        <v>2019</v>
      </c>
      <c r="K1059">
        <v>3</v>
      </c>
      <c r="L1059" s="12">
        <v>0</v>
      </c>
      <c r="M1059" s="1">
        <v>830630.74428300001</v>
      </c>
      <c r="N1059" s="12">
        <v>-2.7849245807555287</v>
      </c>
      <c r="O1059" s="13">
        <v>0</v>
      </c>
      <c r="P1059" s="12">
        <v>0</v>
      </c>
      <c r="Q1059" s="12">
        <v>0</v>
      </c>
      <c r="R1059" s="2">
        <f>DATE(CURR[[#This Row],[YEAR]],CURR[[#This Row],[MONTH]],1)</f>
        <v>43525</v>
      </c>
      <c r="S1059" t="str">
        <f>IF(AND(CURR[[#This Row],[DATE]]&gt;=DATE(2023,6,1),CURR[[#This Row],[DATE]]&lt;=DATE(2024,5,31)),"Y","N")</f>
        <v>N</v>
      </c>
    </row>
    <row r="1060" spans="1:19" x14ac:dyDescent="0.25">
      <c r="A1060" t="s">
        <v>40</v>
      </c>
      <c r="B1060" t="s">
        <v>111</v>
      </c>
      <c r="C1060" t="s">
        <v>15</v>
      </c>
      <c r="D1060" s="1">
        <v>830630.74428300001</v>
      </c>
      <c r="E1060" s="1">
        <v>4874479.7501349999</v>
      </c>
      <c r="F1060" s="13">
        <v>0.17040397885743508</v>
      </c>
      <c r="G1060" s="13">
        <v>0</v>
      </c>
      <c r="H1060" t="s">
        <v>21</v>
      </c>
      <c r="I1060" t="s">
        <v>22</v>
      </c>
      <c r="J1060">
        <v>2019</v>
      </c>
      <c r="K1060">
        <v>3</v>
      </c>
      <c r="L1060" s="12">
        <v>-2.7849245807555287</v>
      </c>
      <c r="M1060" s="1">
        <v>830630.74428300001</v>
      </c>
      <c r="N1060" s="12">
        <v>-2.7849245807555287</v>
      </c>
      <c r="O1060" s="13">
        <v>0</v>
      </c>
      <c r="P1060" s="12">
        <v>0</v>
      </c>
      <c r="Q1060" s="12">
        <v>0</v>
      </c>
      <c r="R1060" s="2">
        <f>DATE(CURR[[#This Row],[YEAR]],CURR[[#This Row],[MONTH]],1)</f>
        <v>43525</v>
      </c>
      <c r="S1060" t="str">
        <f>IF(AND(CURR[[#This Row],[DATE]]&gt;=DATE(2023,6,1),CURR[[#This Row],[DATE]]&lt;=DATE(2024,5,31)),"Y","N")</f>
        <v>N</v>
      </c>
    </row>
    <row r="1061" spans="1:19" x14ac:dyDescent="0.25">
      <c r="A1061" t="s">
        <v>40</v>
      </c>
      <c r="B1061" t="s">
        <v>111</v>
      </c>
      <c r="C1061" t="s">
        <v>15</v>
      </c>
      <c r="D1061" s="1">
        <v>356993.77757700003</v>
      </c>
      <c r="E1061" s="1">
        <v>1846237.7425359995</v>
      </c>
      <c r="F1061" s="13">
        <v>0</v>
      </c>
      <c r="G1061" s="13">
        <v>0.1933628423642948</v>
      </c>
      <c r="H1061" t="s">
        <v>24</v>
      </c>
      <c r="I1061" t="s">
        <v>17</v>
      </c>
      <c r="J1061">
        <v>2019</v>
      </c>
      <c r="K1061">
        <v>3</v>
      </c>
      <c r="L1061" s="12">
        <v>-1.4602515259718676</v>
      </c>
      <c r="M1061" s="1">
        <v>830630.74428300001</v>
      </c>
      <c r="N1061" s="12">
        <v>-2.7849245807555287</v>
      </c>
      <c r="O1061" s="13">
        <v>0.4297863762376829</v>
      </c>
      <c r="P1061" s="12">
        <v>-1.196922643658167</v>
      </c>
      <c r="Q1061" s="12">
        <v>-2.6571741696300348</v>
      </c>
      <c r="R1061" s="2">
        <f>DATE(CURR[[#This Row],[YEAR]],CURR[[#This Row],[MONTH]],1)</f>
        <v>43525</v>
      </c>
      <c r="S1061" t="str">
        <f>IF(AND(CURR[[#This Row],[DATE]]&gt;=DATE(2023,6,1),CURR[[#This Row],[DATE]]&lt;=DATE(2024,5,31)),"Y","N")</f>
        <v>N</v>
      </c>
    </row>
    <row r="1062" spans="1:19" x14ac:dyDescent="0.25">
      <c r="A1062" t="s">
        <v>40</v>
      </c>
      <c r="B1062" t="s">
        <v>111</v>
      </c>
      <c r="C1062" t="s">
        <v>15</v>
      </c>
      <c r="D1062" s="1">
        <v>109734.92245500004</v>
      </c>
      <c r="E1062" s="1">
        <v>1342855.7748199997</v>
      </c>
      <c r="F1062" s="13">
        <v>0</v>
      </c>
      <c r="G1062" s="13">
        <v>8.1717578695083046E-2</v>
      </c>
      <c r="H1062" t="s">
        <v>25</v>
      </c>
      <c r="I1062" t="s">
        <v>17</v>
      </c>
      <c r="J1062">
        <v>2019</v>
      </c>
      <c r="K1062">
        <v>3</v>
      </c>
      <c r="L1062" s="12">
        <v>-0.79596880783981083</v>
      </c>
      <c r="M1062" s="1">
        <v>830630.74428300001</v>
      </c>
      <c r="N1062" s="12">
        <v>-2.7849245807555287</v>
      </c>
      <c r="O1062" s="13">
        <v>0.13211035494445028</v>
      </c>
      <c r="P1062" s="12">
        <v>-0.36791737485713727</v>
      </c>
      <c r="Q1062" s="12">
        <v>-1.163886182696948</v>
      </c>
      <c r="R1062" s="2">
        <f>DATE(CURR[[#This Row],[YEAR]],CURR[[#This Row],[MONTH]],1)</f>
        <v>43525</v>
      </c>
      <c r="S1062" t="str">
        <f>IF(AND(CURR[[#This Row],[DATE]]&gt;=DATE(2023,6,1),CURR[[#This Row],[DATE]]&lt;=DATE(2024,5,31)),"Y","N")</f>
        <v>N</v>
      </c>
    </row>
    <row r="1063" spans="1:19" x14ac:dyDescent="0.25">
      <c r="A1063" t="s">
        <v>40</v>
      </c>
      <c r="B1063" t="s">
        <v>111</v>
      </c>
      <c r="C1063" t="s">
        <v>15</v>
      </c>
      <c r="D1063" s="1">
        <v>101816.287616</v>
      </c>
      <c r="E1063" s="1">
        <v>515276.81524700008</v>
      </c>
      <c r="F1063" s="13">
        <v>0</v>
      </c>
      <c r="G1063" s="13">
        <v>0.19759532081254991</v>
      </c>
      <c r="H1063" t="s">
        <v>26</v>
      </c>
      <c r="I1063" t="s">
        <v>17</v>
      </c>
      <c r="J1063">
        <v>2019</v>
      </c>
      <c r="K1063">
        <v>3</v>
      </c>
      <c r="L1063" s="12">
        <v>-2.3194550498314537</v>
      </c>
      <c r="M1063" s="1">
        <v>830630.74428300001</v>
      </c>
      <c r="N1063" s="12">
        <v>-2.7849245807555287</v>
      </c>
      <c r="O1063" s="13">
        <v>0.12257707569431199</v>
      </c>
      <c r="P1063" s="12">
        <v>-0.34136791113822051</v>
      </c>
      <c r="Q1063" s="12">
        <v>-2.6608229609696741</v>
      </c>
      <c r="R1063" s="2">
        <f>DATE(CURR[[#This Row],[YEAR]],CURR[[#This Row],[MONTH]],1)</f>
        <v>43525</v>
      </c>
      <c r="S1063" t="str">
        <f>IF(AND(CURR[[#This Row],[DATE]]&gt;=DATE(2023,6,1),CURR[[#This Row],[DATE]]&lt;=DATE(2024,5,31)),"Y","N")</f>
        <v>N</v>
      </c>
    </row>
    <row r="1064" spans="1:19" x14ac:dyDescent="0.25">
      <c r="A1064" t="s">
        <v>40</v>
      </c>
      <c r="B1064" t="s">
        <v>111</v>
      </c>
      <c r="C1064" t="s">
        <v>18</v>
      </c>
      <c r="D1064" s="1">
        <v>520726.54225600022</v>
      </c>
      <c r="E1064" s="1">
        <v>1170109.417532</v>
      </c>
      <c r="F1064" s="13">
        <v>0</v>
      </c>
      <c r="G1064" s="13">
        <v>0.44502380243577472</v>
      </c>
      <c r="H1064" t="s">
        <v>16</v>
      </c>
      <c r="I1064" t="s">
        <v>17</v>
      </c>
      <c r="J1064">
        <v>2019</v>
      </c>
      <c r="K1064">
        <v>3</v>
      </c>
      <c r="L1064" s="12">
        <v>-1.5878702667461548</v>
      </c>
      <c r="M1064" s="1">
        <v>1348042.1702749999</v>
      </c>
      <c r="N1064" s="12">
        <v>-4.5196927777269993</v>
      </c>
      <c r="O1064" s="13">
        <v>0.38628357015698722</v>
      </c>
      <c r="P1064" s="12">
        <v>-1.7458830621931358</v>
      </c>
      <c r="Q1064" s="12">
        <v>-3.3337533289392907</v>
      </c>
      <c r="R1064" s="2">
        <f>DATE(CURR[[#This Row],[YEAR]],CURR[[#This Row],[MONTH]],1)</f>
        <v>43525</v>
      </c>
      <c r="S1064" t="str">
        <f>IF(AND(CURR[[#This Row],[DATE]]&gt;=DATE(2023,6,1),CURR[[#This Row],[DATE]]&lt;=DATE(2024,5,31)),"Y","N")</f>
        <v>N</v>
      </c>
    </row>
    <row r="1065" spans="1:19" x14ac:dyDescent="0.25">
      <c r="A1065" t="s">
        <v>40</v>
      </c>
      <c r="B1065" t="s">
        <v>111</v>
      </c>
      <c r="C1065" t="s">
        <v>18</v>
      </c>
      <c r="D1065" s="1">
        <v>1348042.1702749999</v>
      </c>
      <c r="E1065" s="1">
        <v>4874479.7501349999</v>
      </c>
      <c r="F1065" s="13">
        <v>0.27655098377168674</v>
      </c>
      <c r="G1065" s="13">
        <v>0</v>
      </c>
      <c r="H1065" t="s">
        <v>21</v>
      </c>
      <c r="I1065" t="s">
        <v>22</v>
      </c>
      <c r="J1065">
        <v>2019</v>
      </c>
      <c r="K1065">
        <v>3</v>
      </c>
      <c r="L1065" s="12">
        <v>-4.5196927777269993</v>
      </c>
      <c r="M1065" s="1">
        <v>1348042.1702749999</v>
      </c>
      <c r="N1065" s="12">
        <v>-4.5196927777269993</v>
      </c>
      <c r="O1065" s="13">
        <v>0</v>
      </c>
      <c r="P1065" s="12">
        <v>0</v>
      </c>
      <c r="Q1065" s="12">
        <v>0</v>
      </c>
      <c r="R1065" s="2">
        <f>DATE(CURR[[#This Row],[YEAR]],CURR[[#This Row],[MONTH]],1)</f>
        <v>43525</v>
      </c>
      <c r="S1065" t="str">
        <f>IF(AND(CURR[[#This Row],[DATE]]&gt;=DATE(2023,6,1),CURR[[#This Row],[DATE]]&lt;=DATE(2024,5,31)),"Y","N")</f>
        <v>N</v>
      </c>
    </row>
    <row r="1066" spans="1:19" x14ac:dyDescent="0.25">
      <c r="A1066" t="s">
        <v>40</v>
      </c>
      <c r="B1066" t="s">
        <v>111</v>
      </c>
      <c r="C1066" t="s">
        <v>18</v>
      </c>
      <c r="D1066" s="1">
        <v>1348042.1702749999</v>
      </c>
      <c r="E1066" s="1">
        <v>4874479.7501349999</v>
      </c>
      <c r="F1066" s="13">
        <v>0.27655098377168674</v>
      </c>
      <c r="G1066" s="13">
        <v>0</v>
      </c>
      <c r="H1066" t="s">
        <v>21</v>
      </c>
      <c r="I1066" t="s">
        <v>23</v>
      </c>
      <c r="J1066">
        <v>2019</v>
      </c>
      <c r="K1066">
        <v>3</v>
      </c>
      <c r="L1066" s="12">
        <v>0</v>
      </c>
      <c r="M1066" s="1">
        <v>1348042.1702749999</v>
      </c>
      <c r="N1066" s="12">
        <v>-4.5196927777269993</v>
      </c>
      <c r="O1066" s="13">
        <v>0</v>
      </c>
      <c r="P1066" s="12">
        <v>0</v>
      </c>
      <c r="Q1066" s="12">
        <v>0</v>
      </c>
      <c r="R1066" s="2">
        <f>DATE(CURR[[#This Row],[YEAR]],CURR[[#This Row],[MONTH]],1)</f>
        <v>43525</v>
      </c>
      <c r="S1066" t="str">
        <f>IF(AND(CURR[[#This Row],[DATE]]&gt;=DATE(2023,6,1),CURR[[#This Row],[DATE]]&lt;=DATE(2024,5,31)),"Y","N")</f>
        <v>N</v>
      </c>
    </row>
    <row r="1067" spans="1:19" x14ac:dyDescent="0.25">
      <c r="A1067" t="s">
        <v>40</v>
      </c>
      <c r="B1067" t="s">
        <v>111</v>
      </c>
      <c r="C1067" t="s">
        <v>18</v>
      </c>
      <c r="D1067" s="1">
        <v>414685.35200899973</v>
      </c>
      <c r="E1067" s="1">
        <v>1846237.7425359995</v>
      </c>
      <c r="F1067" s="13">
        <v>0</v>
      </c>
      <c r="G1067" s="13">
        <v>0.22461102514315753</v>
      </c>
      <c r="H1067" t="s">
        <v>24</v>
      </c>
      <c r="I1067" t="s">
        <v>17</v>
      </c>
      <c r="J1067">
        <v>2019</v>
      </c>
      <c r="K1067">
        <v>3</v>
      </c>
      <c r="L1067" s="12">
        <v>-1.6962338172370892</v>
      </c>
      <c r="M1067" s="1">
        <v>1348042.1702749999</v>
      </c>
      <c r="N1067" s="12">
        <v>-4.5196927777269993</v>
      </c>
      <c r="O1067" s="13">
        <v>0.30762045962138124</v>
      </c>
      <c r="P1067" s="12">
        <v>-1.3903499696318169</v>
      </c>
      <c r="Q1067" s="12">
        <v>-3.0865837868689061</v>
      </c>
      <c r="R1067" s="2">
        <f>DATE(CURR[[#This Row],[YEAR]],CURR[[#This Row],[MONTH]],1)</f>
        <v>43525</v>
      </c>
      <c r="S1067" t="str">
        <f>IF(AND(CURR[[#This Row],[DATE]]&gt;=DATE(2023,6,1),CURR[[#This Row],[DATE]]&lt;=DATE(2024,5,31)),"Y","N")</f>
        <v>N</v>
      </c>
    </row>
    <row r="1068" spans="1:19" x14ac:dyDescent="0.25">
      <c r="A1068" t="s">
        <v>40</v>
      </c>
      <c r="B1068" t="s">
        <v>111</v>
      </c>
      <c r="C1068" t="s">
        <v>18</v>
      </c>
      <c r="D1068" s="1">
        <v>132657.832035</v>
      </c>
      <c r="E1068" s="1">
        <v>1342855.7748199997</v>
      </c>
      <c r="F1068" s="13">
        <v>0</v>
      </c>
      <c r="G1068" s="13">
        <v>9.8787847900331557E-2</v>
      </c>
      <c r="H1068" t="s">
        <v>25</v>
      </c>
      <c r="I1068" t="s">
        <v>17</v>
      </c>
      <c r="J1068">
        <v>2019</v>
      </c>
      <c r="K1068">
        <v>3</v>
      </c>
      <c r="L1068" s="12">
        <v>-0.96224150027365862</v>
      </c>
      <c r="M1068" s="1">
        <v>1348042.1702749999</v>
      </c>
      <c r="N1068" s="12">
        <v>-4.5196927777269993</v>
      </c>
      <c r="O1068" s="13">
        <v>9.8407776077166692E-2</v>
      </c>
      <c r="P1068" s="12">
        <v>-0.44477291480814607</v>
      </c>
      <c r="Q1068" s="12">
        <v>-1.4070144150818047</v>
      </c>
      <c r="R1068" s="2">
        <f>DATE(CURR[[#This Row],[YEAR]],CURR[[#This Row],[MONTH]],1)</f>
        <v>43525</v>
      </c>
      <c r="S1068" t="str">
        <f>IF(AND(CURR[[#This Row],[DATE]]&gt;=DATE(2023,6,1),CURR[[#This Row],[DATE]]&lt;=DATE(2024,5,31)),"Y","N")</f>
        <v>N</v>
      </c>
    </row>
    <row r="1069" spans="1:19" x14ac:dyDescent="0.25">
      <c r="A1069" t="s">
        <v>40</v>
      </c>
      <c r="B1069" t="s">
        <v>111</v>
      </c>
      <c r="C1069" t="s">
        <v>18</v>
      </c>
      <c r="D1069" s="1">
        <v>279972.44397500006</v>
      </c>
      <c r="E1069" s="1">
        <v>515276.81524700008</v>
      </c>
      <c r="F1069" s="13">
        <v>0</v>
      </c>
      <c r="G1069" s="13">
        <v>0.54334376337269141</v>
      </c>
      <c r="H1069" t="s">
        <v>26</v>
      </c>
      <c r="I1069" t="s">
        <v>17</v>
      </c>
      <c r="J1069">
        <v>2019</v>
      </c>
      <c r="K1069">
        <v>3</v>
      </c>
      <c r="L1069" s="12">
        <v>-6.3779923055200829</v>
      </c>
      <c r="M1069" s="1">
        <v>1348042.1702749999</v>
      </c>
      <c r="N1069" s="12">
        <v>-4.5196927777269993</v>
      </c>
      <c r="O1069" s="13">
        <v>0.20768819414446496</v>
      </c>
      <c r="P1069" s="12">
        <v>-0.93868683109390116</v>
      </c>
      <c r="Q1069" s="12">
        <v>-7.3166791366139838</v>
      </c>
      <c r="R1069" s="2">
        <f>DATE(CURR[[#This Row],[YEAR]],CURR[[#This Row],[MONTH]],1)</f>
        <v>43525</v>
      </c>
      <c r="S1069" t="str">
        <f>IF(AND(CURR[[#This Row],[DATE]]&gt;=DATE(2023,6,1),CURR[[#This Row],[DATE]]&lt;=DATE(2024,5,31)),"Y","N")</f>
        <v>N</v>
      </c>
    </row>
    <row r="1070" spans="1:19" x14ac:dyDescent="0.25">
      <c r="A1070" t="s">
        <v>40</v>
      </c>
      <c r="B1070" t="s">
        <v>111</v>
      </c>
      <c r="C1070" t="s">
        <v>19</v>
      </c>
      <c r="D1070" s="1">
        <v>261.93445200000002</v>
      </c>
      <c r="E1070" s="1">
        <v>1170109.417532</v>
      </c>
      <c r="F1070" s="13">
        <v>0</v>
      </c>
      <c r="G1070" s="13">
        <v>2.2385466527777661E-4</v>
      </c>
      <c r="H1070" t="s">
        <v>16</v>
      </c>
      <c r="I1070" t="s">
        <v>17</v>
      </c>
      <c r="J1070">
        <v>2019</v>
      </c>
      <c r="K1070">
        <v>3</v>
      </c>
      <c r="L1070" s="12">
        <v>-7.987261919957479E-4</v>
      </c>
      <c r="M1070" s="1">
        <v>1351144.7127690001</v>
      </c>
      <c r="N1070" s="12">
        <v>-4.5300949292411934</v>
      </c>
      <c r="O1070" s="13">
        <v>1.9386113828118271E-4</v>
      </c>
      <c r="P1070" s="12">
        <v>-8.7820935950451158E-4</v>
      </c>
      <c r="Q1070" s="12">
        <v>-1.6769355515002596E-3</v>
      </c>
      <c r="R1070" s="2">
        <f>DATE(CURR[[#This Row],[YEAR]],CURR[[#This Row],[MONTH]],1)</f>
        <v>43525</v>
      </c>
      <c r="S1070" t="str">
        <f>IF(AND(CURR[[#This Row],[DATE]]&gt;=DATE(2023,6,1),CURR[[#This Row],[DATE]]&lt;=DATE(2024,5,31)),"Y","N")</f>
        <v>N</v>
      </c>
    </row>
    <row r="1071" spans="1:19" x14ac:dyDescent="0.25">
      <c r="A1071" t="s">
        <v>40</v>
      </c>
      <c r="B1071" t="s">
        <v>111</v>
      </c>
      <c r="C1071" t="s">
        <v>19</v>
      </c>
      <c r="D1071" s="1">
        <v>1351144.7127690001</v>
      </c>
      <c r="E1071" s="1">
        <v>4874479.7501349999</v>
      </c>
      <c r="F1071" s="13">
        <v>0.27718747066937344</v>
      </c>
      <c r="G1071" s="13">
        <v>0</v>
      </c>
      <c r="H1071" t="s">
        <v>21</v>
      </c>
      <c r="I1071" t="s">
        <v>22</v>
      </c>
      <c r="J1071">
        <v>2019</v>
      </c>
      <c r="K1071">
        <v>3</v>
      </c>
      <c r="L1071" s="12">
        <v>-4.5300949292411934</v>
      </c>
      <c r="M1071" s="1">
        <v>1351144.7127690001</v>
      </c>
      <c r="N1071" s="12">
        <v>-4.5300949292411934</v>
      </c>
      <c r="O1071" s="13">
        <v>0</v>
      </c>
      <c r="P1071" s="12">
        <v>0</v>
      </c>
      <c r="Q1071" s="12">
        <v>0</v>
      </c>
      <c r="R1071" s="2">
        <f>DATE(CURR[[#This Row],[YEAR]],CURR[[#This Row],[MONTH]],1)</f>
        <v>43525</v>
      </c>
      <c r="S1071" t="str">
        <f>IF(AND(CURR[[#This Row],[DATE]]&gt;=DATE(2023,6,1),CURR[[#This Row],[DATE]]&lt;=DATE(2024,5,31)),"Y","N")</f>
        <v>N</v>
      </c>
    </row>
    <row r="1072" spans="1:19" x14ac:dyDescent="0.25">
      <c r="A1072" t="s">
        <v>40</v>
      </c>
      <c r="B1072" t="s">
        <v>111</v>
      </c>
      <c r="C1072" t="s">
        <v>19</v>
      </c>
      <c r="D1072" s="1">
        <v>1351144.7127690001</v>
      </c>
      <c r="E1072" s="1">
        <v>4874479.7501349999</v>
      </c>
      <c r="F1072" s="13">
        <v>0.27718747066937344</v>
      </c>
      <c r="G1072" s="13">
        <v>0</v>
      </c>
      <c r="H1072" t="s">
        <v>21</v>
      </c>
      <c r="I1072" t="s">
        <v>23</v>
      </c>
      <c r="J1072">
        <v>2019</v>
      </c>
      <c r="K1072">
        <v>3</v>
      </c>
      <c r="L1072" s="12">
        <v>0</v>
      </c>
      <c r="M1072" s="1">
        <v>1351144.7127690001</v>
      </c>
      <c r="N1072" s="12">
        <v>-4.5300949292411934</v>
      </c>
      <c r="O1072" s="13">
        <v>0</v>
      </c>
      <c r="P1072" s="12">
        <v>0</v>
      </c>
      <c r="Q1072" s="12">
        <v>0</v>
      </c>
      <c r="R1072" s="2">
        <f>DATE(CURR[[#This Row],[YEAR]],CURR[[#This Row],[MONTH]],1)</f>
        <v>43525</v>
      </c>
      <c r="S1072" t="str">
        <f>IF(AND(CURR[[#This Row],[DATE]]&gt;=DATE(2023,6,1),CURR[[#This Row],[DATE]]&lt;=DATE(2024,5,31)),"Y","N")</f>
        <v>N</v>
      </c>
    </row>
    <row r="1073" spans="1:19" x14ac:dyDescent="0.25">
      <c r="A1073" t="s">
        <v>40</v>
      </c>
      <c r="B1073" t="s">
        <v>111</v>
      </c>
      <c r="C1073" t="s">
        <v>19</v>
      </c>
      <c r="D1073" s="1">
        <v>401591.7872219999</v>
      </c>
      <c r="E1073" s="1">
        <v>1846237.7425359995</v>
      </c>
      <c r="F1073" s="13">
        <v>0</v>
      </c>
      <c r="G1073" s="13">
        <v>0.21751899983930115</v>
      </c>
      <c r="H1073" t="s">
        <v>24</v>
      </c>
      <c r="I1073" t="s">
        <v>17</v>
      </c>
      <c r="J1073">
        <v>2019</v>
      </c>
      <c r="K1073">
        <v>3</v>
      </c>
      <c r="L1073" s="12">
        <v>-1.6426757465883526</v>
      </c>
      <c r="M1073" s="1">
        <v>1351144.7127690001</v>
      </c>
      <c r="N1073" s="12">
        <v>-4.5300949292411934</v>
      </c>
      <c r="O1073" s="13">
        <v>0.29722337172824986</v>
      </c>
      <c r="P1073" s="12">
        <v>-1.346450089118115</v>
      </c>
      <c r="Q1073" s="12">
        <v>-2.9891258357064676</v>
      </c>
      <c r="R1073" s="2">
        <f>DATE(CURR[[#This Row],[YEAR]],CURR[[#This Row],[MONTH]],1)</f>
        <v>43525</v>
      </c>
      <c r="S1073" t="str">
        <f>IF(AND(CURR[[#This Row],[DATE]]&gt;=DATE(2023,6,1),CURR[[#This Row],[DATE]]&lt;=DATE(2024,5,31)),"Y","N")</f>
        <v>N</v>
      </c>
    </row>
    <row r="1074" spans="1:19" x14ac:dyDescent="0.25">
      <c r="A1074" t="s">
        <v>40</v>
      </c>
      <c r="B1074" t="s">
        <v>111</v>
      </c>
      <c r="C1074" t="s">
        <v>19</v>
      </c>
      <c r="D1074" s="1">
        <v>907519.49709700036</v>
      </c>
      <c r="E1074" s="1">
        <v>1342855.7748199997</v>
      </c>
      <c r="F1074" s="13">
        <v>0</v>
      </c>
      <c r="G1074" s="13">
        <v>0.67581307994050721</v>
      </c>
      <c r="H1074" t="s">
        <v>25</v>
      </c>
      <c r="I1074" t="s">
        <v>17</v>
      </c>
      <c r="J1074">
        <v>2019</v>
      </c>
      <c r="K1074">
        <v>3</v>
      </c>
      <c r="L1074" s="12">
        <v>-6.5827468232996411</v>
      </c>
      <c r="M1074" s="1">
        <v>1351144.7127690001</v>
      </c>
      <c r="N1074" s="12">
        <v>-4.5300949292411934</v>
      </c>
      <c r="O1074" s="13">
        <v>0.67166713418665125</v>
      </c>
      <c r="P1074" s="12">
        <v>-3.0427158787169128</v>
      </c>
      <c r="Q1074" s="12">
        <v>-9.625462702016554</v>
      </c>
      <c r="R1074" s="2">
        <f>DATE(CURR[[#This Row],[YEAR]],CURR[[#This Row],[MONTH]],1)</f>
        <v>43525</v>
      </c>
      <c r="S1074" t="str">
        <f>IF(AND(CURR[[#This Row],[DATE]]&gt;=DATE(2023,6,1),CURR[[#This Row],[DATE]]&lt;=DATE(2024,5,31)),"Y","N")</f>
        <v>N</v>
      </c>
    </row>
    <row r="1075" spans="1:19" x14ac:dyDescent="0.25">
      <c r="A1075" t="s">
        <v>40</v>
      </c>
      <c r="B1075" t="s">
        <v>111</v>
      </c>
      <c r="C1075" t="s">
        <v>19</v>
      </c>
      <c r="D1075" s="1">
        <v>41771.493998000013</v>
      </c>
      <c r="E1075" s="1">
        <v>515276.81524700008</v>
      </c>
      <c r="F1075" s="13">
        <v>0</v>
      </c>
      <c r="G1075" s="13">
        <v>8.1066123609649862E-2</v>
      </c>
      <c r="H1075" t="s">
        <v>26</v>
      </c>
      <c r="I1075" t="s">
        <v>17</v>
      </c>
      <c r="J1075">
        <v>2019</v>
      </c>
      <c r="K1075">
        <v>3</v>
      </c>
      <c r="L1075" s="12">
        <v>-0.9515874617043103</v>
      </c>
      <c r="M1075" s="1">
        <v>1351144.7127690001</v>
      </c>
      <c r="N1075" s="12">
        <v>-4.5300949292411934</v>
      </c>
      <c r="O1075" s="13">
        <v>3.0915632946817831E-2</v>
      </c>
      <c r="P1075" s="12">
        <v>-0.14005075204666143</v>
      </c>
      <c r="Q1075" s="12">
        <v>-1.0916382137509717</v>
      </c>
      <c r="R1075" s="2">
        <f>DATE(CURR[[#This Row],[YEAR]],CURR[[#This Row],[MONTH]],1)</f>
        <v>43525</v>
      </c>
      <c r="S1075" t="str">
        <f>IF(AND(CURR[[#This Row],[DATE]]&gt;=DATE(2023,6,1),CURR[[#This Row],[DATE]]&lt;=DATE(2024,5,31)),"Y","N")</f>
        <v>N</v>
      </c>
    </row>
    <row r="1076" spans="1:19" x14ac:dyDescent="0.25">
      <c r="A1076" t="s">
        <v>40</v>
      </c>
      <c r="B1076" t="s">
        <v>111</v>
      </c>
      <c r="C1076" t="s">
        <v>20</v>
      </c>
      <c r="D1076" s="1">
        <v>387035.18418899999</v>
      </c>
      <c r="E1076" s="1">
        <v>1170109.417532</v>
      </c>
      <c r="F1076" s="13">
        <v>0</v>
      </c>
      <c r="G1076" s="13">
        <v>0.33076836951311472</v>
      </c>
      <c r="H1076" t="s">
        <v>16</v>
      </c>
      <c r="I1076" t="s">
        <v>17</v>
      </c>
      <c r="J1076">
        <v>2019</v>
      </c>
      <c r="K1076">
        <v>3</v>
      </c>
      <c r="L1076" s="12">
        <v>-1.1802003763737534</v>
      </c>
      <c r="M1076" s="1">
        <v>1344662.1228080017</v>
      </c>
      <c r="N1076" s="12">
        <v>-4.5083602122762843</v>
      </c>
      <c r="O1076" s="13">
        <v>0.28783080717762066</v>
      </c>
      <c r="P1076" s="12">
        <v>-1.2976449589469521</v>
      </c>
      <c r="Q1076" s="12">
        <v>-2.4778453353207057</v>
      </c>
      <c r="R1076" s="2">
        <f>DATE(CURR[[#This Row],[YEAR]],CURR[[#This Row],[MONTH]],1)</f>
        <v>43525</v>
      </c>
      <c r="S1076" t="str">
        <f>IF(AND(CURR[[#This Row],[DATE]]&gt;=DATE(2023,6,1),CURR[[#This Row],[DATE]]&lt;=DATE(2024,5,31)),"Y","N")</f>
        <v>N</v>
      </c>
    </row>
    <row r="1077" spans="1:19" x14ac:dyDescent="0.25">
      <c r="A1077" t="s">
        <v>40</v>
      </c>
      <c r="B1077" t="s">
        <v>111</v>
      </c>
      <c r="C1077" t="s">
        <v>20</v>
      </c>
      <c r="D1077" s="1">
        <v>1344662.1228080017</v>
      </c>
      <c r="E1077" s="1">
        <v>4874479.7501349999</v>
      </c>
      <c r="F1077" s="13">
        <v>0.27585756670150513</v>
      </c>
      <c r="G1077" s="13">
        <v>0</v>
      </c>
      <c r="H1077" t="s">
        <v>21</v>
      </c>
      <c r="I1077" t="s">
        <v>23</v>
      </c>
      <c r="J1077">
        <v>2019</v>
      </c>
      <c r="K1077">
        <v>3</v>
      </c>
      <c r="L1077" s="12">
        <v>0</v>
      </c>
      <c r="M1077" s="1">
        <v>1344662.1228080017</v>
      </c>
      <c r="N1077" s="12">
        <v>-4.5083602122762843</v>
      </c>
      <c r="O1077" s="13">
        <v>0</v>
      </c>
      <c r="P1077" s="12">
        <v>0</v>
      </c>
      <c r="Q1077" s="12">
        <v>0</v>
      </c>
      <c r="R1077" s="2">
        <f>DATE(CURR[[#This Row],[YEAR]],CURR[[#This Row],[MONTH]],1)</f>
        <v>43525</v>
      </c>
      <c r="S1077" t="str">
        <f>IF(AND(CURR[[#This Row],[DATE]]&gt;=DATE(2023,6,1),CURR[[#This Row],[DATE]]&lt;=DATE(2024,5,31)),"Y","N")</f>
        <v>N</v>
      </c>
    </row>
    <row r="1078" spans="1:19" x14ac:dyDescent="0.25">
      <c r="A1078" t="s">
        <v>40</v>
      </c>
      <c r="B1078" t="s">
        <v>111</v>
      </c>
      <c r="C1078" t="s">
        <v>20</v>
      </c>
      <c r="D1078" s="1">
        <v>1344662.1228080017</v>
      </c>
      <c r="E1078" s="1">
        <v>4874479.7501349999</v>
      </c>
      <c r="F1078" s="13">
        <v>0.27585756670150513</v>
      </c>
      <c r="G1078" s="13">
        <v>0</v>
      </c>
      <c r="H1078" t="s">
        <v>21</v>
      </c>
      <c r="I1078" t="s">
        <v>22</v>
      </c>
      <c r="J1078">
        <v>2019</v>
      </c>
      <c r="K1078">
        <v>3</v>
      </c>
      <c r="L1078" s="12">
        <v>-4.5083602122762843</v>
      </c>
      <c r="M1078" s="1">
        <v>1344662.1228080017</v>
      </c>
      <c r="N1078" s="12">
        <v>-4.5083602122762843</v>
      </c>
      <c r="O1078" s="13">
        <v>0</v>
      </c>
      <c r="P1078" s="12">
        <v>0</v>
      </c>
      <c r="Q1078" s="12">
        <v>0</v>
      </c>
      <c r="R1078" s="2">
        <f>DATE(CURR[[#This Row],[YEAR]],CURR[[#This Row],[MONTH]],1)</f>
        <v>43525</v>
      </c>
      <c r="S1078" t="str">
        <f>IF(AND(CURR[[#This Row],[DATE]]&gt;=DATE(2023,6,1),CURR[[#This Row],[DATE]]&lt;=DATE(2024,5,31)),"Y","N")</f>
        <v>N</v>
      </c>
    </row>
    <row r="1079" spans="1:19" x14ac:dyDescent="0.25">
      <c r="A1079" t="s">
        <v>40</v>
      </c>
      <c r="B1079" t="s">
        <v>111</v>
      </c>
      <c r="C1079" t="s">
        <v>20</v>
      </c>
      <c r="D1079" s="1">
        <v>672966.82572799979</v>
      </c>
      <c r="E1079" s="1">
        <v>1846237.7425359995</v>
      </c>
      <c r="F1079" s="13">
        <v>0</v>
      </c>
      <c r="G1079" s="13">
        <v>0.36450713265324641</v>
      </c>
      <c r="H1079" t="s">
        <v>24</v>
      </c>
      <c r="I1079" t="s">
        <v>17</v>
      </c>
      <c r="J1079">
        <v>2019</v>
      </c>
      <c r="K1079">
        <v>3</v>
      </c>
      <c r="L1079" s="12">
        <v>-2.7527113802026895</v>
      </c>
      <c r="M1079" s="1">
        <v>1344662.1228080017</v>
      </c>
      <c r="N1079" s="12">
        <v>-4.5083602122762843</v>
      </c>
      <c r="O1079" s="13">
        <v>0.5004728060032444</v>
      </c>
      <c r="P1079" s="12">
        <v>-2.2563116859112946</v>
      </c>
      <c r="Q1079" s="12">
        <v>-5.0090230661139845</v>
      </c>
      <c r="R1079" s="2">
        <f>DATE(CURR[[#This Row],[YEAR]],CURR[[#This Row],[MONTH]],1)</f>
        <v>43525</v>
      </c>
      <c r="S1079" t="str">
        <f>IF(AND(CURR[[#This Row],[DATE]]&gt;=DATE(2023,6,1),CURR[[#This Row],[DATE]]&lt;=DATE(2024,5,31)),"Y","N")</f>
        <v>N</v>
      </c>
    </row>
    <row r="1080" spans="1:19" x14ac:dyDescent="0.25">
      <c r="A1080" t="s">
        <v>40</v>
      </c>
      <c r="B1080" t="s">
        <v>111</v>
      </c>
      <c r="C1080" t="s">
        <v>20</v>
      </c>
      <c r="D1080" s="1">
        <v>192943.52323300001</v>
      </c>
      <c r="E1080" s="1">
        <v>1342855.7748199997</v>
      </c>
      <c r="F1080" s="13">
        <v>0</v>
      </c>
      <c r="G1080" s="13">
        <v>0.14368149346407863</v>
      </c>
      <c r="H1080" t="s">
        <v>25</v>
      </c>
      <c r="I1080" t="s">
        <v>17</v>
      </c>
      <c r="J1080">
        <v>2019</v>
      </c>
      <c r="K1080">
        <v>3</v>
      </c>
      <c r="L1080" s="12">
        <v>-1.3995273585868944</v>
      </c>
      <c r="M1080" s="1">
        <v>1344662.1228080017</v>
      </c>
      <c r="N1080" s="12">
        <v>-4.5083602122762843</v>
      </c>
      <c r="O1080" s="13">
        <v>0.14348847934385489</v>
      </c>
      <c r="P1080" s="12">
        <v>-0.64689775119386284</v>
      </c>
      <c r="Q1080" s="12">
        <v>-2.0464251097807571</v>
      </c>
      <c r="R1080" s="2">
        <f>DATE(CURR[[#This Row],[YEAR]],CURR[[#This Row],[MONTH]],1)</f>
        <v>43525</v>
      </c>
      <c r="S1080" t="str">
        <f>IF(AND(CURR[[#This Row],[DATE]]&gt;=DATE(2023,6,1),CURR[[#This Row],[DATE]]&lt;=DATE(2024,5,31)),"Y","N")</f>
        <v>N</v>
      </c>
    </row>
    <row r="1081" spans="1:19" x14ac:dyDescent="0.25">
      <c r="A1081" t="s">
        <v>40</v>
      </c>
      <c r="B1081" t="s">
        <v>111</v>
      </c>
      <c r="C1081" t="s">
        <v>20</v>
      </c>
      <c r="D1081" s="1">
        <v>91716.589657999997</v>
      </c>
      <c r="E1081" s="1">
        <v>515276.81524700008</v>
      </c>
      <c r="F1081" s="13">
        <v>0</v>
      </c>
      <c r="G1081" s="13">
        <v>0.17799479220510875</v>
      </c>
      <c r="H1081" t="s">
        <v>26</v>
      </c>
      <c r="I1081" t="s">
        <v>17</v>
      </c>
      <c r="J1081">
        <v>2019</v>
      </c>
      <c r="K1081">
        <v>3</v>
      </c>
      <c r="L1081" s="12">
        <v>-2.0893759929441522</v>
      </c>
      <c r="M1081" s="1">
        <v>1344662.1228080017</v>
      </c>
      <c r="N1081" s="12">
        <v>-4.5083602122762843</v>
      </c>
      <c r="O1081" s="13">
        <v>6.8207907475278676E-2</v>
      </c>
      <c r="P1081" s="12">
        <v>-0.3075058162241685</v>
      </c>
      <c r="Q1081" s="12">
        <v>-2.3968818091683208</v>
      </c>
      <c r="R1081" s="2">
        <f>DATE(CURR[[#This Row],[YEAR]],CURR[[#This Row],[MONTH]],1)</f>
        <v>43525</v>
      </c>
      <c r="S1081" t="str">
        <f>IF(AND(CURR[[#This Row],[DATE]]&gt;=DATE(2023,6,1),CURR[[#This Row],[DATE]]&lt;=DATE(2024,5,31)),"Y","N")</f>
        <v>N</v>
      </c>
    </row>
    <row r="1082" spans="1:19" x14ac:dyDescent="0.25">
      <c r="A1082" t="s">
        <v>41</v>
      </c>
      <c r="B1082" t="s">
        <v>14</v>
      </c>
      <c r="C1082" t="s">
        <v>15</v>
      </c>
      <c r="D1082" s="1">
        <v>3137.9870160000009</v>
      </c>
      <c r="E1082" s="1">
        <v>14297.691495999999</v>
      </c>
      <c r="F1082" s="13">
        <v>0</v>
      </c>
      <c r="G1082" s="13">
        <v>0.219475082175182</v>
      </c>
      <c r="H1082" t="s">
        <v>16</v>
      </c>
      <c r="I1082" t="s">
        <v>17</v>
      </c>
      <c r="J1082">
        <v>2019</v>
      </c>
      <c r="K1082">
        <v>4</v>
      </c>
      <c r="L1082" s="12">
        <v>-0.81582996618053472</v>
      </c>
      <c r="M1082" s="1">
        <v>9937.3072880000018</v>
      </c>
      <c r="N1082" s="12">
        <v>-4.1216155811818922</v>
      </c>
      <c r="O1082" s="13">
        <v>0.31577840204150082</v>
      </c>
      <c r="P1082" s="12">
        <v>-1.3015171820549696</v>
      </c>
      <c r="Q1082" s="12">
        <v>-2.1173471482355044</v>
      </c>
      <c r="R1082" s="2">
        <f>DATE(CURR[[#This Row],[YEAR]],CURR[[#This Row],[MONTH]],1)</f>
        <v>43556</v>
      </c>
      <c r="S1082" t="str">
        <f>IF(AND(CURR[[#This Row],[DATE]]&gt;=DATE(2023,6,1),CURR[[#This Row],[DATE]]&lt;=DATE(2024,5,31)),"Y","N")</f>
        <v>N</v>
      </c>
    </row>
    <row r="1083" spans="1:19" x14ac:dyDescent="0.25">
      <c r="A1083" t="s">
        <v>41</v>
      </c>
      <c r="B1083" t="s">
        <v>14</v>
      </c>
      <c r="C1083" t="s">
        <v>15</v>
      </c>
      <c r="D1083" s="1">
        <v>9937.3072880000018</v>
      </c>
      <c r="E1083" s="1">
        <v>52648.342680000002</v>
      </c>
      <c r="F1083" s="13">
        <v>0.18874871994356199</v>
      </c>
      <c r="G1083" s="13">
        <v>0</v>
      </c>
      <c r="H1083" t="s">
        <v>21</v>
      </c>
      <c r="I1083" t="s">
        <v>22</v>
      </c>
      <c r="J1083">
        <v>2019</v>
      </c>
      <c r="K1083">
        <v>4</v>
      </c>
      <c r="L1083" s="12">
        <v>-3.394067309620183</v>
      </c>
      <c r="M1083" s="1">
        <v>9937.3072880000018</v>
      </c>
      <c r="N1083" s="12">
        <v>-4.1216155811818922</v>
      </c>
      <c r="O1083" s="13">
        <v>0</v>
      </c>
      <c r="P1083" s="12">
        <v>0</v>
      </c>
      <c r="Q1083" s="12">
        <v>0</v>
      </c>
      <c r="R1083" s="2">
        <f>DATE(CURR[[#This Row],[YEAR]],CURR[[#This Row],[MONTH]],1)</f>
        <v>43556</v>
      </c>
      <c r="S1083" t="str">
        <f>IF(AND(CURR[[#This Row],[DATE]]&gt;=DATE(2023,6,1),CURR[[#This Row],[DATE]]&lt;=DATE(2024,5,31)),"Y","N")</f>
        <v>N</v>
      </c>
    </row>
    <row r="1084" spans="1:19" x14ac:dyDescent="0.25">
      <c r="A1084" t="s">
        <v>41</v>
      </c>
      <c r="B1084" t="s">
        <v>14</v>
      </c>
      <c r="C1084" t="s">
        <v>15</v>
      </c>
      <c r="D1084" s="1">
        <v>9937.3072880000018</v>
      </c>
      <c r="E1084" s="1">
        <v>52648.342680000002</v>
      </c>
      <c r="F1084" s="13">
        <v>0.18874871994356199</v>
      </c>
      <c r="G1084" s="13">
        <v>0</v>
      </c>
      <c r="H1084" t="s">
        <v>21</v>
      </c>
      <c r="I1084" t="s">
        <v>23</v>
      </c>
      <c r="J1084">
        <v>2019</v>
      </c>
      <c r="K1084">
        <v>4</v>
      </c>
      <c r="L1084" s="12">
        <v>-0.7275482715617092</v>
      </c>
      <c r="M1084" s="1">
        <v>9937.3072880000018</v>
      </c>
      <c r="N1084" s="12">
        <v>-4.1216155811818922</v>
      </c>
      <c r="O1084" s="13">
        <v>0</v>
      </c>
      <c r="P1084" s="12">
        <v>0</v>
      </c>
      <c r="Q1084" s="12">
        <v>0</v>
      </c>
      <c r="R1084" s="2">
        <f>DATE(CURR[[#This Row],[YEAR]],CURR[[#This Row],[MONTH]],1)</f>
        <v>43556</v>
      </c>
      <c r="S1084" t="str">
        <f>IF(AND(CURR[[#This Row],[DATE]]&gt;=DATE(2023,6,1),CURR[[#This Row],[DATE]]&lt;=DATE(2024,5,31)),"Y","N")</f>
        <v>N</v>
      </c>
    </row>
    <row r="1085" spans="1:19" x14ac:dyDescent="0.25">
      <c r="A1085" t="s">
        <v>41</v>
      </c>
      <c r="B1085" t="s">
        <v>14</v>
      </c>
      <c r="C1085" t="s">
        <v>15</v>
      </c>
      <c r="D1085" s="1">
        <v>4197.5405520000004</v>
      </c>
      <c r="E1085" s="1">
        <v>18372.071068000001</v>
      </c>
      <c r="F1085" s="13">
        <v>0</v>
      </c>
      <c r="G1085" s="13">
        <v>0.22847399928204981</v>
      </c>
      <c r="H1085" t="s">
        <v>24</v>
      </c>
      <c r="I1085" t="s">
        <v>17</v>
      </c>
      <c r="J1085">
        <v>2019</v>
      </c>
      <c r="K1085">
        <v>4</v>
      </c>
      <c r="L1085" s="12">
        <v>-2.0025099752669897</v>
      </c>
      <c r="M1085" s="1">
        <v>9937.3072880000018</v>
      </c>
      <c r="N1085" s="12">
        <v>-4.1216155811818922</v>
      </c>
      <c r="O1085" s="13">
        <v>0.42240220920498517</v>
      </c>
      <c r="P1085" s="12">
        <v>-1.7409795269849202</v>
      </c>
      <c r="Q1085" s="12">
        <v>-3.7434895022519097</v>
      </c>
      <c r="R1085" s="2">
        <f>DATE(CURR[[#This Row],[YEAR]],CURR[[#This Row],[MONTH]],1)</f>
        <v>43556</v>
      </c>
      <c r="S1085" t="str">
        <f>IF(AND(CURR[[#This Row],[DATE]]&gt;=DATE(2023,6,1),CURR[[#This Row],[DATE]]&lt;=DATE(2024,5,31)),"Y","N")</f>
        <v>N</v>
      </c>
    </row>
    <row r="1086" spans="1:19" x14ac:dyDescent="0.25">
      <c r="A1086" t="s">
        <v>41</v>
      </c>
      <c r="B1086" t="s">
        <v>14</v>
      </c>
      <c r="C1086" t="s">
        <v>15</v>
      </c>
      <c r="D1086" s="1">
        <v>1427.7719239999999</v>
      </c>
      <c r="E1086" s="1">
        <v>14451.057424000001</v>
      </c>
      <c r="F1086" s="13">
        <v>0</v>
      </c>
      <c r="G1086" s="13">
        <v>9.8800515568416986E-2</v>
      </c>
      <c r="H1086" t="s">
        <v>25</v>
      </c>
      <c r="I1086" t="s">
        <v>17</v>
      </c>
      <c r="J1086">
        <v>2019</v>
      </c>
      <c r="K1086">
        <v>4</v>
      </c>
      <c r="L1086" s="12">
        <v>-0.9809704384390695</v>
      </c>
      <c r="M1086" s="1">
        <v>9937.3072880000018</v>
      </c>
      <c r="N1086" s="12">
        <v>-4.1216155811818922</v>
      </c>
      <c r="O1086" s="13">
        <v>0.14367794842413045</v>
      </c>
      <c r="P1086" s="12">
        <v>-0.59218527089714434</v>
      </c>
      <c r="Q1086" s="12">
        <v>-1.5731557093362138</v>
      </c>
      <c r="R1086" s="2">
        <f>DATE(CURR[[#This Row],[YEAR]],CURR[[#This Row],[MONTH]],1)</f>
        <v>43556</v>
      </c>
      <c r="S1086" t="str">
        <f>IF(AND(CURR[[#This Row],[DATE]]&gt;=DATE(2023,6,1),CURR[[#This Row],[DATE]]&lt;=DATE(2024,5,31)),"Y","N")</f>
        <v>N</v>
      </c>
    </row>
    <row r="1087" spans="1:19" x14ac:dyDescent="0.25">
      <c r="A1087" t="s">
        <v>41</v>
      </c>
      <c r="B1087" t="s">
        <v>14</v>
      </c>
      <c r="C1087" t="s">
        <v>15</v>
      </c>
      <c r="D1087" s="1">
        <v>1174.0077960000001</v>
      </c>
      <c r="E1087" s="1">
        <v>5527.5226919999996</v>
      </c>
      <c r="F1087" s="13">
        <v>0</v>
      </c>
      <c r="G1087" s="13">
        <v>0.21239312100864735</v>
      </c>
      <c r="H1087" t="s">
        <v>26</v>
      </c>
      <c r="I1087" t="s">
        <v>17</v>
      </c>
      <c r="J1087">
        <v>2019</v>
      </c>
      <c r="K1087">
        <v>4</v>
      </c>
      <c r="L1087" s="12">
        <v>-2.4992887281579654</v>
      </c>
      <c r="M1087" s="1">
        <v>9937.3072880000018</v>
      </c>
      <c r="N1087" s="12">
        <v>-4.1216155811818922</v>
      </c>
      <c r="O1087" s="13">
        <v>0.11814144032938351</v>
      </c>
      <c r="P1087" s="12">
        <v>-0.48693360124485785</v>
      </c>
      <c r="Q1087" s="12">
        <v>-2.9862223294028234</v>
      </c>
      <c r="R1087" s="2">
        <f>DATE(CURR[[#This Row],[YEAR]],CURR[[#This Row],[MONTH]],1)</f>
        <v>43556</v>
      </c>
      <c r="S1087" t="str">
        <f>IF(AND(CURR[[#This Row],[DATE]]&gt;=DATE(2023,6,1),CURR[[#This Row],[DATE]]&lt;=DATE(2024,5,31)),"Y","N")</f>
        <v>N</v>
      </c>
    </row>
    <row r="1088" spans="1:19" x14ac:dyDescent="0.25">
      <c r="A1088" t="s">
        <v>41</v>
      </c>
      <c r="B1088" t="s">
        <v>14</v>
      </c>
      <c r="C1088" t="s">
        <v>18</v>
      </c>
      <c r="D1088" s="1">
        <v>5876.9493839999996</v>
      </c>
      <c r="E1088" s="1">
        <v>14297.691495999999</v>
      </c>
      <c r="F1088" s="13">
        <v>0</v>
      </c>
      <c r="G1088" s="13">
        <v>0.41104183746335321</v>
      </c>
      <c r="H1088" t="s">
        <v>16</v>
      </c>
      <c r="I1088" t="s">
        <v>17</v>
      </c>
      <c r="J1088">
        <v>2019</v>
      </c>
      <c r="K1088">
        <v>4</v>
      </c>
      <c r="L1088" s="12">
        <v>-1.527919456883257</v>
      </c>
      <c r="M1088" s="1">
        <v>15312.347175999999</v>
      </c>
      <c r="N1088" s="12">
        <v>-6.3509768668701492</v>
      </c>
      <c r="O1088" s="13">
        <v>0.3838046065995232</v>
      </c>
      <c r="P1088" s="12">
        <v>-2.4375341779117701</v>
      </c>
      <c r="Q1088" s="12">
        <v>-3.9654536347950273</v>
      </c>
      <c r="R1088" s="2">
        <f>DATE(CURR[[#This Row],[YEAR]],CURR[[#This Row],[MONTH]],1)</f>
        <v>43556</v>
      </c>
      <c r="S1088" t="str">
        <f>IF(AND(CURR[[#This Row],[DATE]]&gt;=DATE(2023,6,1),CURR[[#This Row],[DATE]]&lt;=DATE(2024,5,31)),"Y","N")</f>
        <v>N</v>
      </c>
    </row>
    <row r="1089" spans="1:19" x14ac:dyDescent="0.25">
      <c r="A1089" t="s">
        <v>41</v>
      </c>
      <c r="B1089" t="s">
        <v>14</v>
      </c>
      <c r="C1089" t="s">
        <v>18</v>
      </c>
      <c r="D1089" s="1">
        <v>15312.347175999999</v>
      </c>
      <c r="E1089" s="1">
        <v>52648.342680000002</v>
      </c>
      <c r="F1089" s="13">
        <v>0.29084196000374463</v>
      </c>
      <c r="G1089" s="13">
        <v>0</v>
      </c>
      <c r="H1089" t="s">
        <v>21</v>
      </c>
      <c r="I1089" t="s">
        <v>23</v>
      </c>
      <c r="J1089">
        <v>2019</v>
      </c>
      <c r="K1089">
        <v>4</v>
      </c>
      <c r="L1089" s="12">
        <v>-1.1210754984808131</v>
      </c>
      <c r="M1089" s="1">
        <v>15312.347175999999</v>
      </c>
      <c r="N1089" s="12">
        <v>-6.3509768668701492</v>
      </c>
      <c r="O1089" s="13">
        <v>0</v>
      </c>
      <c r="P1089" s="12">
        <v>0</v>
      </c>
      <c r="Q1089" s="12">
        <v>0</v>
      </c>
      <c r="R1089" s="2">
        <f>DATE(CURR[[#This Row],[YEAR]],CURR[[#This Row],[MONTH]],1)</f>
        <v>43556</v>
      </c>
      <c r="S1089" t="str">
        <f>IF(AND(CURR[[#This Row],[DATE]]&gt;=DATE(2023,6,1),CURR[[#This Row],[DATE]]&lt;=DATE(2024,5,31)),"Y","N")</f>
        <v>N</v>
      </c>
    </row>
    <row r="1090" spans="1:19" x14ac:dyDescent="0.25">
      <c r="A1090" t="s">
        <v>41</v>
      </c>
      <c r="B1090" t="s">
        <v>14</v>
      </c>
      <c r="C1090" t="s">
        <v>18</v>
      </c>
      <c r="D1090" s="1">
        <v>15312.347175999999</v>
      </c>
      <c r="E1090" s="1">
        <v>52648.342680000002</v>
      </c>
      <c r="F1090" s="13">
        <v>0.29084196000374463</v>
      </c>
      <c r="G1090" s="13">
        <v>0</v>
      </c>
      <c r="H1090" t="s">
        <v>21</v>
      </c>
      <c r="I1090" t="s">
        <v>22</v>
      </c>
      <c r="J1090">
        <v>2019</v>
      </c>
      <c r="K1090">
        <v>4</v>
      </c>
      <c r="L1090" s="12">
        <v>-5.2299013683893358</v>
      </c>
      <c r="M1090" s="1">
        <v>15312.347175999999</v>
      </c>
      <c r="N1090" s="12">
        <v>-6.3509768668701492</v>
      </c>
      <c r="O1090" s="13">
        <v>0</v>
      </c>
      <c r="P1090" s="12">
        <v>0</v>
      </c>
      <c r="Q1090" s="12">
        <v>0</v>
      </c>
      <c r="R1090" s="2">
        <f>DATE(CURR[[#This Row],[YEAR]],CURR[[#This Row],[MONTH]],1)</f>
        <v>43556</v>
      </c>
      <c r="S1090" t="str">
        <f>IF(AND(CURR[[#This Row],[DATE]]&gt;=DATE(2023,6,1),CURR[[#This Row],[DATE]]&lt;=DATE(2024,5,31)),"Y","N")</f>
        <v>N</v>
      </c>
    </row>
    <row r="1091" spans="1:19" x14ac:dyDescent="0.25">
      <c r="A1091" t="s">
        <v>41</v>
      </c>
      <c r="B1091" t="s">
        <v>14</v>
      </c>
      <c r="C1091" t="s">
        <v>18</v>
      </c>
      <c r="D1091" s="1">
        <v>5168.4873320000006</v>
      </c>
      <c r="E1091" s="1">
        <v>18372.071068000001</v>
      </c>
      <c r="F1091" s="13">
        <v>0</v>
      </c>
      <c r="G1091" s="13">
        <v>0.28132306438778903</v>
      </c>
      <c r="H1091" t="s">
        <v>24</v>
      </c>
      <c r="I1091" t="s">
        <v>17</v>
      </c>
      <c r="J1091">
        <v>2019</v>
      </c>
      <c r="K1091">
        <v>4</v>
      </c>
      <c r="L1091" s="12">
        <v>-2.4657170815037479</v>
      </c>
      <c r="M1091" s="1">
        <v>15312.347175999999</v>
      </c>
      <c r="N1091" s="12">
        <v>-6.3509768668701492</v>
      </c>
      <c r="O1091" s="13">
        <v>0.33753723531692742</v>
      </c>
      <c r="P1091" s="12">
        <v>-2.143691173205112</v>
      </c>
      <c r="Q1091" s="12">
        <v>-4.6094082547088604</v>
      </c>
      <c r="R1091" s="2">
        <f>DATE(CURR[[#This Row],[YEAR]],CURR[[#This Row],[MONTH]],1)</f>
        <v>43556</v>
      </c>
      <c r="S1091" t="str">
        <f>IF(AND(CURR[[#This Row],[DATE]]&gt;=DATE(2023,6,1),CURR[[#This Row],[DATE]]&lt;=DATE(2024,5,31)),"Y","N")</f>
        <v>N</v>
      </c>
    </row>
    <row r="1092" spans="1:19" x14ac:dyDescent="0.25">
      <c r="A1092" t="s">
        <v>41</v>
      </c>
      <c r="B1092" t="s">
        <v>14</v>
      </c>
      <c r="C1092" t="s">
        <v>18</v>
      </c>
      <c r="D1092" s="1">
        <v>1169.8246999999999</v>
      </c>
      <c r="E1092" s="1">
        <v>14451.057424000001</v>
      </c>
      <c r="F1092" s="13">
        <v>0</v>
      </c>
      <c r="G1092" s="13">
        <v>8.0950802815106165E-2</v>
      </c>
      <c r="H1092" t="s">
        <v>25</v>
      </c>
      <c r="I1092" t="s">
        <v>17</v>
      </c>
      <c r="J1092">
        <v>2019</v>
      </c>
      <c r="K1092">
        <v>4</v>
      </c>
      <c r="L1092" s="12">
        <v>-0.80374423223064662</v>
      </c>
      <c r="M1092" s="1">
        <v>15312.347175999999</v>
      </c>
      <c r="N1092" s="12">
        <v>-6.3509768668701492</v>
      </c>
      <c r="O1092" s="13">
        <v>7.6397477575060435E-2</v>
      </c>
      <c r="P1092" s="12">
        <v>-0.48519861276643983</v>
      </c>
      <c r="Q1092" s="12">
        <v>-1.2889428449970866</v>
      </c>
      <c r="R1092" s="2">
        <f>DATE(CURR[[#This Row],[YEAR]],CURR[[#This Row],[MONTH]],1)</f>
        <v>43556</v>
      </c>
      <c r="S1092" t="str">
        <f>IF(AND(CURR[[#This Row],[DATE]]&gt;=DATE(2023,6,1),CURR[[#This Row],[DATE]]&lt;=DATE(2024,5,31)),"Y","N")</f>
        <v>N</v>
      </c>
    </row>
    <row r="1093" spans="1:19" x14ac:dyDescent="0.25">
      <c r="A1093" t="s">
        <v>41</v>
      </c>
      <c r="B1093" t="s">
        <v>14</v>
      </c>
      <c r="C1093" t="s">
        <v>18</v>
      </c>
      <c r="D1093" s="1">
        <v>3097.0857599999999</v>
      </c>
      <c r="E1093" s="1">
        <v>5527.5226919999996</v>
      </c>
      <c r="F1093" s="13">
        <v>0</v>
      </c>
      <c r="G1093" s="13">
        <v>0.56030267672757306</v>
      </c>
      <c r="H1093" t="s">
        <v>26</v>
      </c>
      <c r="I1093" t="s">
        <v>17</v>
      </c>
      <c r="J1093">
        <v>2019</v>
      </c>
      <c r="K1093">
        <v>4</v>
      </c>
      <c r="L1093" s="12">
        <v>-6.5932369073523143</v>
      </c>
      <c r="M1093" s="1">
        <v>15312.347175999999</v>
      </c>
      <c r="N1093" s="12">
        <v>-6.3509768668701492</v>
      </c>
      <c r="O1093" s="13">
        <v>0.20226068050848903</v>
      </c>
      <c r="P1093" s="12">
        <v>-1.2845529029868279</v>
      </c>
      <c r="Q1093" s="12">
        <v>-7.8777898103391424</v>
      </c>
      <c r="R1093" s="2">
        <f>DATE(CURR[[#This Row],[YEAR]],CURR[[#This Row],[MONTH]],1)</f>
        <v>43556</v>
      </c>
      <c r="S1093" t="str">
        <f>IF(AND(CURR[[#This Row],[DATE]]&gt;=DATE(2023,6,1),CURR[[#This Row],[DATE]]&lt;=DATE(2024,5,31)),"Y","N")</f>
        <v>N</v>
      </c>
    </row>
    <row r="1094" spans="1:19" x14ac:dyDescent="0.25">
      <c r="A1094" t="s">
        <v>41</v>
      </c>
      <c r="B1094" t="s">
        <v>14</v>
      </c>
      <c r="C1094" t="s">
        <v>19</v>
      </c>
      <c r="D1094" s="1">
        <v>4.5838320000000001</v>
      </c>
      <c r="E1094" s="1">
        <v>14297.691495999999</v>
      </c>
      <c r="F1094" s="13">
        <v>0</v>
      </c>
      <c r="G1094" s="13">
        <v>3.2059944790964316E-4</v>
      </c>
      <c r="H1094" t="s">
        <v>16</v>
      </c>
      <c r="I1094" t="s">
        <v>17</v>
      </c>
      <c r="J1094">
        <v>2019</v>
      </c>
      <c r="K1094">
        <v>4</v>
      </c>
      <c r="L1094" s="12">
        <v>-1.1917281640967923E-3</v>
      </c>
      <c r="M1094" s="1">
        <v>13771.032284000001</v>
      </c>
      <c r="N1094" s="12">
        <v>-5.7116983087796456</v>
      </c>
      <c r="O1094" s="13">
        <v>3.3286044978093378E-4</v>
      </c>
      <c r="P1094" s="12">
        <v>-1.9011984680733917E-3</v>
      </c>
      <c r="Q1094" s="12">
        <v>-3.092926632170184E-3</v>
      </c>
      <c r="R1094" s="2">
        <f>DATE(CURR[[#This Row],[YEAR]],CURR[[#This Row],[MONTH]],1)</f>
        <v>43556</v>
      </c>
      <c r="S1094" t="str">
        <f>IF(AND(CURR[[#This Row],[DATE]]&gt;=DATE(2023,6,1),CURR[[#This Row],[DATE]]&lt;=DATE(2024,5,31)),"Y","N")</f>
        <v>N</v>
      </c>
    </row>
    <row r="1095" spans="1:19" x14ac:dyDescent="0.25">
      <c r="A1095" t="s">
        <v>41</v>
      </c>
      <c r="B1095" t="s">
        <v>14</v>
      </c>
      <c r="C1095" t="s">
        <v>19</v>
      </c>
      <c r="D1095" s="1">
        <v>13771.032284000001</v>
      </c>
      <c r="E1095" s="1">
        <v>52648.342680000002</v>
      </c>
      <c r="F1095" s="13">
        <v>0.26156630167261324</v>
      </c>
      <c r="G1095" s="13">
        <v>0</v>
      </c>
      <c r="H1095" t="s">
        <v>21</v>
      </c>
      <c r="I1095" t="s">
        <v>22</v>
      </c>
      <c r="J1095">
        <v>2019</v>
      </c>
      <c r="K1095">
        <v>4</v>
      </c>
      <c r="L1095" s="12">
        <v>-4.7034683682661376</v>
      </c>
      <c r="M1095" s="1">
        <v>13771.032284000001</v>
      </c>
      <c r="N1095" s="12">
        <v>-5.7116983087796456</v>
      </c>
      <c r="O1095" s="13">
        <v>0</v>
      </c>
      <c r="P1095" s="12">
        <v>0</v>
      </c>
      <c r="Q1095" s="12">
        <v>0</v>
      </c>
      <c r="R1095" s="2">
        <f>DATE(CURR[[#This Row],[YEAR]],CURR[[#This Row],[MONTH]],1)</f>
        <v>43556</v>
      </c>
      <c r="S1095" t="str">
        <f>IF(AND(CURR[[#This Row],[DATE]]&gt;=DATE(2023,6,1),CURR[[#This Row],[DATE]]&lt;=DATE(2024,5,31)),"Y","N")</f>
        <v>N</v>
      </c>
    </row>
    <row r="1096" spans="1:19" x14ac:dyDescent="0.25">
      <c r="A1096" t="s">
        <v>41</v>
      </c>
      <c r="B1096" t="s">
        <v>14</v>
      </c>
      <c r="C1096" t="s">
        <v>19</v>
      </c>
      <c r="D1096" s="1">
        <v>13771.032284000001</v>
      </c>
      <c r="E1096" s="1">
        <v>52648.342680000002</v>
      </c>
      <c r="F1096" s="13">
        <v>0.26156630167261324</v>
      </c>
      <c r="G1096" s="13">
        <v>0</v>
      </c>
      <c r="H1096" t="s">
        <v>21</v>
      </c>
      <c r="I1096" t="s">
        <v>23</v>
      </c>
      <c r="J1096">
        <v>2019</v>
      </c>
      <c r="K1096">
        <v>4</v>
      </c>
      <c r="L1096" s="12">
        <v>-1.0082299405135084</v>
      </c>
      <c r="M1096" s="1">
        <v>13771.032284000001</v>
      </c>
      <c r="N1096" s="12">
        <v>-5.7116983087796456</v>
      </c>
      <c r="O1096" s="13">
        <v>0</v>
      </c>
      <c r="P1096" s="12">
        <v>0</v>
      </c>
      <c r="Q1096" s="12">
        <v>0</v>
      </c>
      <c r="R1096" s="2">
        <f>DATE(CURR[[#This Row],[YEAR]],CURR[[#This Row],[MONTH]],1)</f>
        <v>43556</v>
      </c>
      <c r="S1096" t="str">
        <f>IF(AND(CURR[[#This Row],[DATE]]&gt;=DATE(2023,6,1),CURR[[#This Row],[DATE]]&lt;=DATE(2024,5,31)),"Y","N")</f>
        <v>N</v>
      </c>
    </row>
    <row r="1097" spans="1:19" x14ac:dyDescent="0.25">
      <c r="A1097" t="s">
        <v>41</v>
      </c>
      <c r="B1097" t="s">
        <v>14</v>
      </c>
      <c r="C1097" t="s">
        <v>19</v>
      </c>
      <c r="D1097" s="1">
        <v>3650.4510519999999</v>
      </c>
      <c r="E1097" s="1">
        <v>18372.071068000001</v>
      </c>
      <c r="F1097" s="13">
        <v>0</v>
      </c>
      <c r="G1097" s="13">
        <v>0.19869567445546524</v>
      </c>
      <c r="H1097" t="s">
        <v>24</v>
      </c>
      <c r="I1097" t="s">
        <v>17</v>
      </c>
      <c r="J1097">
        <v>2019</v>
      </c>
      <c r="K1097">
        <v>4</v>
      </c>
      <c r="L1097" s="12">
        <v>-1.7415113815567198</v>
      </c>
      <c r="M1097" s="1">
        <v>13771.032284000001</v>
      </c>
      <c r="N1097" s="12">
        <v>-5.7116983087796456</v>
      </c>
      <c r="O1097" s="13">
        <v>0.26508187452594312</v>
      </c>
      <c r="P1097" s="12">
        <v>-1.5140676944179676</v>
      </c>
      <c r="Q1097" s="12">
        <v>-3.2555790759746874</v>
      </c>
      <c r="R1097" s="2">
        <f>DATE(CURR[[#This Row],[YEAR]],CURR[[#This Row],[MONTH]],1)</f>
        <v>43556</v>
      </c>
      <c r="S1097" t="str">
        <f>IF(AND(CURR[[#This Row],[DATE]]&gt;=DATE(2023,6,1),CURR[[#This Row],[DATE]]&lt;=DATE(2024,5,31)),"Y","N")</f>
        <v>N</v>
      </c>
    </row>
    <row r="1098" spans="1:19" x14ac:dyDescent="0.25">
      <c r="A1098" t="s">
        <v>41</v>
      </c>
      <c r="B1098" t="s">
        <v>14</v>
      </c>
      <c r="C1098" t="s">
        <v>19</v>
      </c>
      <c r="D1098" s="1">
        <v>9752.2461760000006</v>
      </c>
      <c r="E1098" s="1">
        <v>14451.057424000001</v>
      </c>
      <c r="F1098" s="13">
        <v>0</v>
      </c>
      <c r="G1098" s="13">
        <v>0.67484654512573472</v>
      </c>
      <c r="H1098" t="s">
        <v>25</v>
      </c>
      <c r="I1098" t="s">
        <v>17</v>
      </c>
      <c r="J1098">
        <v>2019</v>
      </c>
      <c r="K1098">
        <v>4</v>
      </c>
      <c r="L1098" s="12">
        <v>-6.7004155539316095</v>
      </c>
      <c r="M1098" s="1">
        <v>13771.032284000001</v>
      </c>
      <c r="N1098" s="12">
        <v>-5.7116983087796456</v>
      </c>
      <c r="O1098" s="13">
        <v>0.70817103430443162</v>
      </c>
      <c r="P1098" s="12">
        <v>-4.0448592989633543</v>
      </c>
      <c r="Q1098" s="12">
        <v>-10.745274852894964</v>
      </c>
      <c r="R1098" s="2">
        <f>DATE(CURR[[#This Row],[YEAR]],CURR[[#This Row],[MONTH]],1)</f>
        <v>43556</v>
      </c>
      <c r="S1098" t="str">
        <f>IF(AND(CURR[[#This Row],[DATE]]&gt;=DATE(2023,6,1),CURR[[#This Row],[DATE]]&lt;=DATE(2024,5,31)),"Y","N")</f>
        <v>N</v>
      </c>
    </row>
    <row r="1099" spans="1:19" x14ac:dyDescent="0.25">
      <c r="A1099" t="s">
        <v>41</v>
      </c>
      <c r="B1099" t="s">
        <v>14</v>
      </c>
      <c r="C1099" t="s">
        <v>19</v>
      </c>
      <c r="D1099" s="1">
        <v>363.75122399999998</v>
      </c>
      <c r="E1099" s="1">
        <v>5527.5226919999996</v>
      </c>
      <c r="F1099" s="13">
        <v>0</v>
      </c>
      <c r="G1099" s="13">
        <v>6.5807278281545228E-2</v>
      </c>
      <c r="H1099" t="s">
        <v>26</v>
      </c>
      <c r="I1099" t="s">
        <v>17</v>
      </c>
      <c r="J1099">
        <v>2019</v>
      </c>
      <c r="K1099">
        <v>4</v>
      </c>
      <c r="L1099" s="12">
        <v>-0.77437248465840947</v>
      </c>
      <c r="M1099" s="1">
        <v>13771.032284000001</v>
      </c>
      <c r="N1099" s="12">
        <v>-5.7116983087796456</v>
      </c>
      <c r="O1099" s="13">
        <v>2.6414230719844268E-2</v>
      </c>
      <c r="P1099" s="12">
        <v>-0.15087011693024988</v>
      </c>
      <c r="Q1099" s="12">
        <v>-0.92524260158865934</v>
      </c>
      <c r="R1099" s="2">
        <f>DATE(CURR[[#This Row],[YEAR]],CURR[[#This Row],[MONTH]],1)</f>
        <v>43556</v>
      </c>
      <c r="S1099" t="str">
        <f>IF(AND(CURR[[#This Row],[DATE]]&gt;=DATE(2023,6,1),CURR[[#This Row],[DATE]]&lt;=DATE(2024,5,31)),"Y","N")</f>
        <v>N</v>
      </c>
    </row>
    <row r="1100" spans="1:19" x14ac:dyDescent="0.25">
      <c r="A1100" t="s">
        <v>41</v>
      </c>
      <c r="B1100" t="s">
        <v>14</v>
      </c>
      <c r="C1100" t="s">
        <v>20</v>
      </c>
      <c r="D1100" s="1">
        <v>5278.1712639999996</v>
      </c>
      <c r="E1100" s="1">
        <v>14297.691495999999</v>
      </c>
      <c r="F1100" s="13">
        <v>0</v>
      </c>
      <c r="G1100" s="13">
        <v>0.36916248091355514</v>
      </c>
      <c r="H1100" t="s">
        <v>16</v>
      </c>
      <c r="I1100" t="s">
        <v>17</v>
      </c>
      <c r="J1100">
        <v>2019</v>
      </c>
      <c r="K1100">
        <v>4</v>
      </c>
      <c r="L1100" s="12">
        <v>-1.3722460487721115</v>
      </c>
      <c r="M1100" s="1">
        <v>13627.655931999998</v>
      </c>
      <c r="N1100" s="12">
        <v>-5.6522312731683151</v>
      </c>
      <c r="O1100" s="13">
        <v>0.3873132173528081</v>
      </c>
      <c r="P1100" s="12">
        <v>-2.1891838796329788</v>
      </c>
      <c r="Q1100" s="12">
        <v>-3.5614299284050901</v>
      </c>
      <c r="R1100" s="2">
        <f>DATE(CURR[[#This Row],[YEAR]],CURR[[#This Row],[MONTH]],1)</f>
        <v>43556</v>
      </c>
      <c r="S1100" t="str">
        <f>IF(AND(CURR[[#This Row],[DATE]]&gt;=DATE(2023,6,1),CURR[[#This Row],[DATE]]&lt;=DATE(2024,5,31)),"Y","N")</f>
        <v>N</v>
      </c>
    </row>
    <row r="1101" spans="1:19" x14ac:dyDescent="0.25">
      <c r="A1101" t="s">
        <v>41</v>
      </c>
      <c r="B1101" t="s">
        <v>14</v>
      </c>
      <c r="C1101" t="s">
        <v>20</v>
      </c>
      <c r="D1101" s="1">
        <v>13627.655931999998</v>
      </c>
      <c r="E1101" s="1">
        <v>52648.342680000002</v>
      </c>
      <c r="F1101" s="13">
        <v>0.25884301838008011</v>
      </c>
      <c r="G1101" s="13">
        <v>0</v>
      </c>
      <c r="H1101" t="s">
        <v>21</v>
      </c>
      <c r="I1101" t="s">
        <v>22</v>
      </c>
      <c r="J1101">
        <v>2019</v>
      </c>
      <c r="K1101">
        <v>4</v>
      </c>
      <c r="L1101" s="12">
        <v>-4.6544984637243463</v>
      </c>
      <c r="M1101" s="1">
        <v>13627.655931999998</v>
      </c>
      <c r="N1101" s="12">
        <v>-5.6522312731683151</v>
      </c>
      <c r="O1101" s="13">
        <v>0</v>
      </c>
      <c r="P1101" s="12">
        <v>0</v>
      </c>
      <c r="Q1101" s="12">
        <v>0</v>
      </c>
      <c r="R1101" s="2">
        <f>DATE(CURR[[#This Row],[YEAR]],CURR[[#This Row],[MONTH]],1)</f>
        <v>43556</v>
      </c>
      <c r="S1101" t="str">
        <f>IF(AND(CURR[[#This Row],[DATE]]&gt;=DATE(2023,6,1),CURR[[#This Row],[DATE]]&lt;=DATE(2024,5,31)),"Y","N")</f>
        <v>N</v>
      </c>
    </row>
    <row r="1102" spans="1:19" x14ac:dyDescent="0.25">
      <c r="A1102" t="s">
        <v>41</v>
      </c>
      <c r="B1102" t="s">
        <v>14</v>
      </c>
      <c r="C1102" t="s">
        <v>20</v>
      </c>
      <c r="D1102" s="1">
        <v>13627.655931999998</v>
      </c>
      <c r="E1102" s="1">
        <v>52648.342680000002</v>
      </c>
      <c r="F1102" s="13">
        <v>0.25884301838008011</v>
      </c>
      <c r="G1102" s="13">
        <v>0</v>
      </c>
      <c r="H1102" t="s">
        <v>21</v>
      </c>
      <c r="I1102" t="s">
        <v>23</v>
      </c>
      <c r="J1102">
        <v>2019</v>
      </c>
      <c r="K1102">
        <v>4</v>
      </c>
      <c r="L1102" s="12">
        <v>-0.99773280944396903</v>
      </c>
      <c r="M1102" s="1">
        <v>13627.655931999998</v>
      </c>
      <c r="N1102" s="12">
        <v>-5.6522312731683151</v>
      </c>
      <c r="O1102" s="13">
        <v>0</v>
      </c>
      <c r="P1102" s="12">
        <v>0</v>
      </c>
      <c r="Q1102" s="12">
        <v>0</v>
      </c>
      <c r="R1102" s="2">
        <f>DATE(CURR[[#This Row],[YEAR]],CURR[[#This Row],[MONTH]],1)</f>
        <v>43556</v>
      </c>
      <c r="S1102" t="str">
        <f>IF(AND(CURR[[#This Row],[DATE]]&gt;=DATE(2023,6,1),CURR[[#This Row],[DATE]]&lt;=DATE(2024,5,31)),"Y","N")</f>
        <v>N</v>
      </c>
    </row>
    <row r="1103" spans="1:19" x14ac:dyDescent="0.25">
      <c r="A1103" t="s">
        <v>41</v>
      </c>
      <c r="B1103" t="s">
        <v>14</v>
      </c>
      <c r="C1103" t="s">
        <v>20</v>
      </c>
      <c r="D1103" s="1">
        <v>5355.5921319999998</v>
      </c>
      <c r="E1103" s="1">
        <v>18372.071068000001</v>
      </c>
      <c r="F1103" s="13">
        <v>0</v>
      </c>
      <c r="G1103" s="13">
        <v>0.29150726187469589</v>
      </c>
      <c r="H1103" t="s">
        <v>24</v>
      </c>
      <c r="I1103" t="s">
        <v>17</v>
      </c>
      <c r="J1103">
        <v>2019</v>
      </c>
      <c r="K1103">
        <v>4</v>
      </c>
      <c r="L1103" s="12">
        <v>-2.554978691672543</v>
      </c>
      <c r="M1103" s="1">
        <v>13627.655931999998</v>
      </c>
      <c r="N1103" s="12">
        <v>-5.6522312731683151</v>
      </c>
      <c r="O1103" s="13">
        <v>0.39299437546145999</v>
      </c>
      <c r="P1103" s="12">
        <v>-2.2212950991625147</v>
      </c>
      <c r="Q1103" s="12">
        <v>-4.7762737908350577</v>
      </c>
      <c r="R1103" s="2">
        <f>DATE(CURR[[#This Row],[YEAR]],CURR[[#This Row],[MONTH]],1)</f>
        <v>43556</v>
      </c>
      <c r="S1103" t="str">
        <f>IF(AND(CURR[[#This Row],[DATE]]&gt;=DATE(2023,6,1),CURR[[#This Row],[DATE]]&lt;=DATE(2024,5,31)),"Y","N")</f>
        <v>N</v>
      </c>
    </row>
    <row r="1104" spans="1:19" x14ac:dyDescent="0.25">
      <c r="A1104" t="s">
        <v>41</v>
      </c>
      <c r="B1104" t="s">
        <v>14</v>
      </c>
      <c r="C1104" t="s">
        <v>20</v>
      </c>
      <c r="D1104" s="1">
        <v>2101.2146240000002</v>
      </c>
      <c r="E1104" s="1">
        <v>14451.057424000001</v>
      </c>
      <c r="F1104" s="13">
        <v>0</v>
      </c>
      <c r="G1104" s="13">
        <v>0.1454021364907421</v>
      </c>
      <c r="H1104" t="s">
        <v>25</v>
      </c>
      <c r="I1104" t="s">
        <v>17</v>
      </c>
      <c r="J1104">
        <v>2019</v>
      </c>
      <c r="K1104">
        <v>4</v>
      </c>
      <c r="L1104" s="12">
        <v>-1.4436685553986734</v>
      </c>
      <c r="M1104" s="1">
        <v>13627.655931999998</v>
      </c>
      <c r="N1104" s="12">
        <v>-5.6522312731683151</v>
      </c>
      <c r="O1104" s="13">
        <v>0.15418753118546233</v>
      </c>
      <c r="P1104" s="12">
        <v>-0.87150358569908504</v>
      </c>
      <c r="Q1104" s="12">
        <v>-2.3151721410977584</v>
      </c>
      <c r="R1104" s="2">
        <f>DATE(CURR[[#This Row],[YEAR]],CURR[[#This Row],[MONTH]],1)</f>
        <v>43556</v>
      </c>
      <c r="S1104" t="str">
        <f>IF(AND(CURR[[#This Row],[DATE]]&gt;=DATE(2023,6,1),CURR[[#This Row],[DATE]]&lt;=DATE(2024,5,31)),"Y","N")</f>
        <v>N</v>
      </c>
    </row>
    <row r="1105" spans="1:19" x14ac:dyDescent="0.25">
      <c r="A1105" t="s">
        <v>41</v>
      </c>
      <c r="B1105" t="s">
        <v>14</v>
      </c>
      <c r="C1105" t="s">
        <v>20</v>
      </c>
      <c r="D1105" s="1">
        <v>892.67791200000011</v>
      </c>
      <c r="E1105" s="1">
        <v>5527.5226919999996</v>
      </c>
      <c r="F1105" s="13">
        <v>0</v>
      </c>
      <c r="G1105" s="13">
        <v>0.1614969239822345</v>
      </c>
      <c r="H1105" t="s">
        <v>26</v>
      </c>
      <c r="I1105" t="s">
        <v>17</v>
      </c>
      <c r="J1105">
        <v>2019</v>
      </c>
      <c r="K1105">
        <v>4</v>
      </c>
      <c r="L1105" s="12">
        <v>-1.9003790698313119</v>
      </c>
      <c r="M1105" s="1">
        <v>13627.655931999998</v>
      </c>
      <c r="N1105" s="12">
        <v>-5.6522312731683151</v>
      </c>
      <c r="O1105" s="13">
        <v>6.5504876000269732E-2</v>
      </c>
      <c r="P1105" s="12">
        <v>-0.37024870867373721</v>
      </c>
      <c r="Q1105" s="12">
        <v>-2.270627778505049</v>
      </c>
      <c r="R1105" s="2">
        <f>DATE(CURR[[#This Row],[YEAR]],CURR[[#This Row],[MONTH]],1)</f>
        <v>43556</v>
      </c>
      <c r="S1105" t="str">
        <f>IF(AND(CURR[[#This Row],[DATE]]&gt;=DATE(2023,6,1),CURR[[#This Row],[DATE]]&lt;=DATE(2024,5,31)),"Y","N")</f>
        <v>N</v>
      </c>
    </row>
    <row r="1106" spans="1:19" x14ac:dyDescent="0.25">
      <c r="A1106" t="s">
        <v>41</v>
      </c>
      <c r="B1106" t="s">
        <v>110</v>
      </c>
      <c r="C1106" t="s">
        <v>15</v>
      </c>
      <c r="D1106" s="1">
        <v>1221612.2619719999</v>
      </c>
      <c r="E1106" s="1">
        <v>5555946.5576119944</v>
      </c>
      <c r="F1106" s="13">
        <v>0</v>
      </c>
      <c r="G1106" s="13">
        <v>0.21987473228991281</v>
      </c>
      <c r="H1106" t="s">
        <v>16</v>
      </c>
      <c r="I1106" t="s">
        <v>17</v>
      </c>
      <c r="J1106">
        <v>2019</v>
      </c>
      <c r="K1106">
        <v>4</v>
      </c>
      <c r="L1106" s="12">
        <v>-0.81731554047149058</v>
      </c>
      <c r="M1106" s="1">
        <v>3790735.5893700058</v>
      </c>
      <c r="N1106" s="12">
        <v>-4.1320270947631847</v>
      </c>
      <c r="O1106" s="13">
        <v>0.32226258813662695</v>
      </c>
      <c r="P1106" s="12">
        <v>-1.3315977458090513</v>
      </c>
      <c r="Q1106" s="12">
        <v>-2.1489132862805418</v>
      </c>
      <c r="R1106" s="2">
        <f>DATE(CURR[[#This Row],[YEAR]],CURR[[#This Row],[MONTH]],1)</f>
        <v>43556</v>
      </c>
      <c r="S1106" t="str">
        <f>IF(AND(CURR[[#This Row],[DATE]]&gt;=DATE(2023,6,1),CURR[[#This Row],[DATE]]&lt;=DATE(2024,5,31)),"Y","N")</f>
        <v>N</v>
      </c>
    </row>
    <row r="1107" spans="1:19" x14ac:dyDescent="0.25">
      <c r="A1107" t="s">
        <v>41</v>
      </c>
      <c r="B1107" t="s">
        <v>110</v>
      </c>
      <c r="C1107" t="s">
        <v>15</v>
      </c>
      <c r="D1107" s="1">
        <v>3790735.5893700058</v>
      </c>
      <c r="E1107" s="1">
        <v>20032898.940109026</v>
      </c>
      <c r="F1107" s="13">
        <v>0.18922551352666964</v>
      </c>
      <c r="G1107" s="13">
        <v>0</v>
      </c>
      <c r="H1107" t="s">
        <v>21</v>
      </c>
      <c r="I1107" t="s">
        <v>23</v>
      </c>
      <c r="J1107">
        <v>2019</v>
      </c>
      <c r="K1107">
        <v>4</v>
      </c>
      <c r="L1107" s="12">
        <v>-0.72938611367997841</v>
      </c>
      <c r="M1107" s="1">
        <v>3790735.5893700058</v>
      </c>
      <c r="N1107" s="12">
        <v>-4.1320270947631847</v>
      </c>
      <c r="O1107" s="13">
        <v>0</v>
      </c>
      <c r="P1107" s="12">
        <v>0</v>
      </c>
      <c r="Q1107" s="12">
        <v>0</v>
      </c>
      <c r="R1107" s="2">
        <f>DATE(CURR[[#This Row],[YEAR]],CURR[[#This Row],[MONTH]],1)</f>
        <v>43556</v>
      </c>
      <c r="S1107" t="str">
        <f>IF(AND(CURR[[#This Row],[DATE]]&gt;=DATE(2023,6,1),CURR[[#This Row],[DATE]]&lt;=DATE(2024,5,31)),"Y","N")</f>
        <v>N</v>
      </c>
    </row>
    <row r="1108" spans="1:19" x14ac:dyDescent="0.25">
      <c r="A1108" t="s">
        <v>41</v>
      </c>
      <c r="B1108" t="s">
        <v>110</v>
      </c>
      <c r="C1108" t="s">
        <v>15</v>
      </c>
      <c r="D1108" s="1">
        <v>3790735.5893700058</v>
      </c>
      <c r="E1108" s="1">
        <v>20032898.940109026</v>
      </c>
      <c r="F1108" s="13">
        <v>0.18922551352666964</v>
      </c>
      <c r="G1108" s="13">
        <v>0</v>
      </c>
      <c r="H1108" t="s">
        <v>21</v>
      </c>
      <c r="I1108" t="s">
        <v>22</v>
      </c>
      <c r="J1108">
        <v>2019</v>
      </c>
      <c r="K1108">
        <v>4</v>
      </c>
      <c r="L1108" s="12">
        <v>-3.4026409810832066</v>
      </c>
      <c r="M1108" s="1">
        <v>3790735.5893700058</v>
      </c>
      <c r="N1108" s="12">
        <v>-4.1320270947631847</v>
      </c>
      <c r="O1108" s="13">
        <v>0</v>
      </c>
      <c r="P1108" s="12">
        <v>0</v>
      </c>
      <c r="Q1108" s="12">
        <v>0</v>
      </c>
      <c r="R1108" s="2">
        <f>DATE(CURR[[#This Row],[YEAR]],CURR[[#This Row],[MONTH]],1)</f>
        <v>43556</v>
      </c>
      <c r="S1108" t="str">
        <f>IF(AND(CURR[[#This Row],[DATE]]&gt;=DATE(2023,6,1),CURR[[#This Row],[DATE]]&lt;=DATE(2024,5,31)),"Y","N")</f>
        <v>N</v>
      </c>
    </row>
    <row r="1109" spans="1:19" x14ac:dyDescent="0.25">
      <c r="A1109" t="s">
        <v>41</v>
      </c>
      <c r="B1109" t="s">
        <v>110</v>
      </c>
      <c r="C1109" t="s">
        <v>15</v>
      </c>
      <c r="D1109" s="1">
        <v>1558687.1092970013</v>
      </c>
      <c r="E1109" s="1">
        <v>6731378.6428589988</v>
      </c>
      <c r="F1109" s="13">
        <v>0</v>
      </c>
      <c r="G1109" s="13">
        <v>0.23155540521413673</v>
      </c>
      <c r="H1109" t="s">
        <v>24</v>
      </c>
      <c r="I1109" t="s">
        <v>17</v>
      </c>
      <c r="J1109">
        <v>2019</v>
      </c>
      <c r="K1109">
        <v>4</v>
      </c>
      <c r="L1109" s="12">
        <v>-2.0295176266244357</v>
      </c>
      <c r="M1109" s="1">
        <v>3790735.5893700058</v>
      </c>
      <c r="N1109" s="12">
        <v>-4.1320270947631847</v>
      </c>
      <c r="O1109" s="13">
        <v>0.41118328423324413</v>
      </c>
      <c r="P1109" s="12">
        <v>-1.6990204713654766</v>
      </c>
      <c r="Q1109" s="12">
        <v>-3.7285380979899125</v>
      </c>
      <c r="R1109" s="2">
        <f>DATE(CURR[[#This Row],[YEAR]],CURR[[#This Row],[MONTH]],1)</f>
        <v>43556</v>
      </c>
      <c r="S1109" t="str">
        <f>IF(AND(CURR[[#This Row],[DATE]]&gt;=DATE(2023,6,1),CURR[[#This Row],[DATE]]&lt;=DATE(2024,5,31)),"Y","N")</f>
        <v>N</v>
      </c>
    </row>
    <row r="1110" spans="1:19" x14ac:dyDescent="0.25">
      <c r="A1110" t="s">
        <v>41</v>
      </c>
      <c r="B1110" t="s">
        <v>110</v>
      </c>
      <c r="C1110" t="s">
        <v>15</v>
      </c>
      <c r="D1110" s="1">
        <v>541223.06134599983</v>
      </c>
      <c r="E1110" s="1">
        <v>5393472.924796002</v>
      </c>
      <c r="F1110" s="13">
        <v>0</v>
      </c>
      <c r="G1110" s="13">
        <v>0.10034778497872418</v>
      </c>
      <c r="H1110" t="s">
        <v>25</v>
      </c>
      <c r="I1110" t="s">
        <v>17</v>
      </c>
      <c r="J1110">
        <v>2019</v>
      </c>
      <c r="K1110">
        <v>4</v>
      </c>
      <c r="L1110" s="12">
        <v>-0.99633296507245894</v>
      </c>
      <c r="M1110" s="1">
        <v>3790735.5893700058</v>
      </c>
      <c r="N1110" s="12">
        <v>-4.1320270947631847</v>
      </c>
      <c r="O1110" s="13">
        <v>0.14277520776276231</v>
      </c>
      <c r="P1110" s="12">
        <v>-0.58995102693617685</v>
      </c>
      <c r="Q1110" s="12">
        <v>-1.5862839920086358</v>
      </c>
      <c r="R1110" s="2">
        <f>DATE(CURR[[#This Row],[YEAR]],CURR[[#This Row],[MONTH]],1)</f>
        <v>43556</v>
      </c>
      <c r="S1110" t="str">
        <f>IF(AND(CURR[[#This Row],[DATE]]&gt;=DATE(2023,6,1),CURR[[#This Row],[DATE]]&lt;=DATE(2024,5,31)),"Y","N")</f>
        <v>N</v>
      </c>
    </row>
    <row r="1111" spans="1:19" x14ac:dyDescent="0.25">
      <c r="A1111" t="s">
        <v>41</v>
      </c>
      <c r="B1111" t="s">
        <v>110</v>
      </c>
      <c r="C1111" t="s">
        <v>15</v>
      </c>
      <c r="D1111" s="1">
        <v>469213.15675500024</v>
      </c>
      <c r="E1111" s="1">
        <v>2352100.8148420034</v>
      </c>
      <c r="F1111" s="13">
        <v>0</v>
      </c>
      <c r="G1111" s="13">
        <v>0.19948683908198828</v>
      </c>
      <c r="H1111" t="s">
        <v>26</v>
      </c>
      <c r="I1111" t="s">
        <v>17</v>
      </c>
      <c r="J1111">
        <v>2019</v>
      </c>
      <c r="K1111">
        <v>4</v>
      </c>
      <c r="L1111" s="12">
        <v>-2.3474169312346809</v>
      </c>
      <c r="M1111" s="1">
        <v>3790735.5893700058</v>
      </c>
      <c r="N1111" s="12">
        <v>-4.1320270947631847</v>
      </c>
      <c r="O1111" s="13">
        <v>0.12377891986736543</v>
      </c>
      <c r="P1111" s="12">
        <v>-0.51145785065247507</v>
      </c>
      <c r="Q1111" s="12">
        <v>-2.858874781887156</v>
      </c>
      <c r="R1111" s="2">
        <f>DATE(CURR[[#This Row],[YEAR]],CURR[[#This Row],[MONTH]],1)</f>
        <v>43556</v>
      </c>
      <c r="S1111" t="str">
        <f>IF(AND(CURR[[#This Row],[DATE]]&gt;=DATE(2023,6,1),CURR[[#This Row],[DATE]]&lt;=DATE(2024,5,31)),"Y","N")</f>
        <v>N</v>
      </c>
    </row>
    <row r="1112" spans="1:19" x14ac:dyDescent="0.25">
      <c r="A1112" t="s">
        <v>41</v>
      </c>
      <c r="B1112" t="s">
        <v>110</v>
      </c>
      <c r="C1112" t="s">
        <v>18</v>
      </c>
      <c r="D1112" s="1">
        <v>2707715.9938789979</v>
      </c>
      <c r="E1112" s="1">
        <v>5555946.5576119944</v>
      </c>
      <c r="F1112" s="13">
        <v>0</v>
      </c>
      <c r="G1112" s="13">
        <v>0.48735457870257182</v>
      </c>
      <c r="H1112" t="s">
        <v>16</v>
      </c>
      <c r="I1112" t="s">
        <v>17</v>
      </c>
      <c r="J1112">
        <v>2019</v>
      </c>
      <c r="K1112">
        <v>4</v>
      </c>
      <c r="L1112" s="12">
        <v>-1.8115882018145926</v>
      </c>
      <c r="M1112" s="1">
        <v>6801018.4789140057</v>
      </c>
      <c r="N1112" s="12">
        <v>-7.4133349489374796</v>
      </c>
      <c r="O1112" s="13">
        <v>0.39813389748521444</v>
      </c>
      <c r="P1112" s="12">
        <v>-2.9514999365838319</v>
      </c>
      <c r="Q1112" s="12">
        <v>-4.7630881383984249</v>
      </c>
      <c r="R1112" s="2">
        <f>DATE(CURR[[#This Row],[YEAR]],CURR[[#This Row],[MONTH]],1)</f>
        <v>43556</v>
      </c>
      <c r="S1112" t="str">
        <f>IF(AND(CURR[[#This Row],[DATE]]&gt;=DATE(2023,6,1),CURR[[#This Row],[DATE]]&lt;=DATE(2024,5,31)),"Y","N")</f>
        <v>N</v>
      </c>
    </row>
    <row r="1113" spans="1:19" x14ac:dyDescent="0.25">
      <c r="A1113" t="s">
        <v>41</v>
      </c>
      <c r="B1113" t="s">
        <v>110</v>
      </c>
      <c r="C1113" t="s">
        <v>18</v>
      </c>
      <c r="D1113" s="1">
        <v>6801018.4789140057</v>
      </c>
      <c r="E1113" s="1">
        <v>20032898.940109026</v>
      </c>
      <c r="F1113" s="13">
        <v>0.33949247681259426</v>
      </c>
      <c r="G1113" s="13">
        <v>0</v>
      </c>
      <c r="H1113" t="s">
        <v>21</v>
      </c>
      <c r="I1113" t="s">
        <v>23</v>
      </c>
      <c r="J1113">
        <v>2019</v>
      </c>
      <c r="K1113">
        <v>4</v>
      </c>
      <c r="L1113" s="12">
        <v>-1.3086031247632384</v>
      </c>
      <c r="M1113" s="1">
        <v>6801018.4789140057</v>
      </c>
      <c r="N1113" s="12">
        <v>-7.4133349489374796</v>
      </c>
      <c r="O1113" s="13">
        <v>0</v>
      </c>
      <c r="P1113" s="12">
        <v>0</v>
      </c>
      <c r="Q1113" s="12">
        <v>0</v>
      </c>
      <c r="R1113" s="2">
        <f>DATE(CURR[[#This Row],[YEAR]],CURR[[#This Row],[MONTH]],1)</f>
        <v>43556</v>
      </c>
      <c r="S1113" t="str">
        <f>IF(AND(CURR[[#This Row],[DATE]]&gt;=DATE(2023,6,1),CURR[[#This Row],[DATE]]&lt;=DATE(2024,5,31)),"Y","N")</f>
        <v>N</v>
      </c>
    </row>
    <row r="1114" spans="1:19" x14ac:dyDescent="0.25">
      <c r="A1114" t="s">
        <v>41</v>
      </c>
      <c r="B1114" t="s">
        <v>110</v>
      </c>
      <c r="C1114" t="s">
        <v>18</v>
      </c>
      <c r="D1114" s="1">
        <v>6801018.4789140057</v>
      </c>
      <c r="E1114" s="1">
        <v>20032898.940109026</v>
      </c>
      <c r="F1114" s="13">
        <v>0.33949247681259426</v>
      </c>
      <c r="G1114" s="13">
        <v>0</v>
      </c>
      <c r="H1114" t="s">
        <v>21</v>
      </c>
      <c r="I1114" t="s">
        <v>22</v>
      </c>
      <c r="J1114">
        <v>2019</v>
      </c>
      <c r="K1114">
        <v>4</v>
      </c>
      <c r="L1114" s="12">
        <v>-6.104731824174241</v>
      </c>
      <c r="M1114" s="1">
        <v>6801018.4789140057</v>
      </c>
      <c r="N1114" s="12">
        <v>-7.4133349489374796</v>
      </c>
      <c r="O1114" s="13">
        <v>0</v>
      </c>
      <c r="P1114" s="12">
        <v>0</v>
      </c>
      <c r="Q1114" s="12">
        <v>0</v>
      </c>
      <c r="R1114" s="2">
        <f>DATE(CURR[[#This Row],[YEAR]],CURR[[#This Row],[MONTH]],1)</f>
        <v>43556</v>
      </c>
      <c r="S1114" t="str">
        <f>IF(AND(CURR[[#This Row],[DATE]]&gt;=DATE(2023,6,1),CURR[[#This Row],[DATE]]&lt;=DATE(2024,5,31)),"Y","N")</f>
        <v>N</v>
      </c>
    </row>
    <row r="1115" spans="1:19" x14ac:dyDescent="0.25">
      <c r="A1115" t="s">
        <v>41</v>
      </c>
      <c r="B1115" t="s">
        <v>110</v>
      </c>
      <c r="C1115" t="s">
        <v>18</v>
      </c>
      <c r="D1115" s="1">
        <v>2025122.5785439999</v>
      </c>
      <c r="E1115" s="1">
        <v>6731378.6428589988</v>
      </c>
      <c r="F1115" s="13">
        <v>0</v>
      </c>
      <c r="G1115" s="13">
        <v>0.30084811536970313</v>
      </c>
      <c r="H1115" t="s">
        <v>24</v>
      </c>
      <c r="I1115" t="s">
        <v>17</v>
      </c>
      <c r="J1115">
        <v>2019</v>
      </c>
      <c r="K1115">
        <v>4</v>
      </c>
      <c r="L1115" s="12">
        <v>-2.6368486303090535</v>
      </c>
      <c r="M1115" s="1">
        <v>6801018.4789140057</v>
      </c>
      <c r="N1115" s="12">
        <v>-7.4133349489374796</v>
      </c>
      <c r="O1115" s="13">
        <v>0.29776754537908179</v>
      </c>
      <c r="P1115" s="12">
        <v>-2.207450550818074</v>
      </c>
      <c r="Q1115" s="12">
        <v>-4.844299181127127</v>
      </c>
      <c r="R1115" s="2">
        <f>DATE(CURR[[#This Row],[YEAR]],CURR[[#This Row],[MONTH]],1)</f>
        <v>43556</v>
      </c>
      <c r="S1115" t="str">
        <f>IF(AND(CURR[[#This Row],[DATE]]&gt;=DATE(2023,6,1),CURR[[#This Row],[DATE]]&lt;=DATE(2024,5,31)),"Y","N")</f>
        <v>N</v>
      </c>
    </row>
    <row r="1116" spans="1:19" x14ac:dyDescent="0.25">
      <c r="A1116" t="s">
        <v>41</v>
      </c>
      <c r="B1116" t="s">
        <v>110</v>
      </c>
      <c r="C1116" t="s">
        <v>18</v>
      </c>
      <c r="D1116" s="1">
        <v>615105.25813699956</v>
      </c>
      <c r="E1116" s="1">
        <v>5393472.924796002</v>
      </c>
      <c r="F1116" s="13">
        <v>0</v>
      </c>
      <c r="G1116" s="13">
        <v>0.11404623082635848</v>
      </c>
      <c r="H1116" t="s">
        <v>25</v>
      </c>
      <c r="I1116" t="s">
        <v>17</v>
      </c>
      <c r="J1116">
        <v>2019</v>
      </c>
      <c r="K1116">
        <v>4</v>
      </c>
      <c r="L1116" s="12">
        <v>-1.1323420774923463</v>
      </c>
      <c r="M1116" s="1">
        <v>6801018.4789140057</v>
      </c>
      <c r="N1116" s="12">
        <v>-7.4133349489374796</v>
      </c>
      <c r="O1116" s="13">
        <v>9.0443109373115574E-2</v>
      </c>
      <c r="P1116" s="12">
        <v>-0.67048506360629267</v>
      </c>
      <c r="Q1116" s="12">
        <v>-1.802827141098639</v>
      </c>
      <c r="R1116" s="2">
        <f>DATE(CURR[[#This Row],[YEAR]],CURR[[#This Row],[MONTH]],1)</f>
        <v>43556</v>
      </c>
      <c r="S1116" t="str">
        <f>IF(AND(CURR[[#This Row],[DATE]]&gt;=DATE(2023,6,1),CURR[[#This Row],[DATE]]&lt;=DATE(2024,5,31)),"Y","N")</f>
        <v>N</v>
      </c>
    </row>
    <row r="1117" spans="1:19" x14ac:dyDescent="0.25">
      <c r="A1117" t="s">
        <v>41</v>
      </c>
      <c r="B1117" t="s">
        <v>110</v>
      </c>
      <c r="C1117" t="s">
        <v>18</v>
      </c>
      <c r="D1117" s="1">
        <v>1453074.6483540011</v>
      </c>
      <c r="E1117" s="1">
        <v>2352100.8148420034</v>
      </c>
      <c r="F1117" s="13">
        <v>0</v>
      </c>
      <c r="G1117" s="13">
        <v>0.61777736701800701</v>
      </c>
      <c r="H1117" t="s">
        <v>26</v>
      </c>
      <c r="I1117" t="s">
        <v>17</v>
      </c>
      <c r="J1117">
        <v>2019</v>
      </c>
      <c r="K1117">
        <v>4</v>
      </c>
      <c r="L1117" s="12">
        <v>-7.2695575194092514</v>
      </c>
      <c r="M1117" s="1">
        <v>6801018.4789140057</v>
      </c>
      <c r="N1117" s="12">
        <v>-7.4133349489374796</v>
      </c>
      <c r="O1117" s="13">
        <v>0.21365544776258713</v>
      </c>
      <c r="P1117" s="12">
        <v>-1.5838993979292733</v>
      </c>
      <c r="Q1117" s="12">
        <v>-8.8534569173385247</v>
      </c>
      <c r="R1117" s="2">
        <f>DATE(CURR[[#This Row],[YEAR]],CURR[[#This Row],[MONTH]],1)</f>
        <v>43556</v>
      </c>
      <c r="S1117" t="str">
        <f>IF(AND(CURR[[#This Row],[DATE]]&gt;=DATE(2023,6,1),CURR[[#This Row],[DATE]]&lt;=DATE(2024,5,31)),"Y","N")</f>
        <v>N</v>
      </c>
    </row>
    <row r="1118" spans="1:19" x14ac:dyDescent="0.25">
      <c r="A1118" t="s">
        <v>41</v>
      </c>
      <c r="B1118" t="s">
        <v>110</v>
      </c>
      <c r="C1118" t="s">
        <v>19</v>
      </c>
      <c r="D1118" s="1">
        <v>1740.9571249999992</v>
      </c>
      <c r="E1118" s="1">
        <v>5555946.5576119944</v>
      </c>
      <c r="F1118" s="13">
        <v>0</v>
      </c>
      <c r="G1118" s="13">
        <v>3.1335022879490788E-4</v>
      </c>
      <c r="H1118" t="s">
        <v>16</v>
      </c>
      <c r="I1118" t="s">
        <v>17</v>
      </c>
      <c r="J1118">
        <v>2019</v>
      </c>
      <c r="K1118">
        <v>4</v>
      </c>
      <c r="L1118" s="12">
        <v>-1.1647814595935032E-3</v>
      </c>
      <c r="M1118" s="1">
        <v>5091452.4999970011</v>
      </c>
      <c r="N1118" s="12">
        <v>-5.5498515224016813</v>
      </c>
      <c r="O1118" s="13">
        <v>3.4193722223688124E-4</v>
      </c>
      <c r="P1118" s="12">
        <v>-1.8977008133971573E-3</v>
      </c>
      <c r="Q1118" s="12">
        <v>-3.0624822729906605E-3</v>
      </c>
      <c r="R1118" s="2">
        <f>DATE(CURR[[#This Row],[YEAR]],CURR[[#This Row],[MONTH]],1)</f>
        <v>43556</v>
      </c>
      <c r="S1118" t="str">
        <f>IF(AND(CURR[[#This Row],[DATE]]&gt;=DATE(2023,6,1),CURR[[#This Row],[DATE]]&lt;=DATE(2024,5,31)),"Y","N")</f>
        <v>N</v>
      </c>
    </row>
    <row r="1119" spans="1:19" x14ac:dyDescent="0.25">
      <c r="A1119" t="s">
        <v>41</v>
      </c>
      <c r="B1119" t="s">
        <v>110</v>
      </c>
      <c r="C1119" t="s">
        <v>19</v>
      </c>
      <c r="D1119" s="1">
        <v>5091452.4999970011</v>
      </c>
      <c r="E1119" s="1">
        <v>20032898.940109026</v>
      </c>
      <c r="F1119" s="13">
        <v>0.25415455422695266</v>
      </c>
      <c r="G1119" s="13">
        <v>0</v>
      </c>
      <c r="H1119" t="s">
        <v>21</v>
      </c>
      <c r="I1119" t="s">
        <v>22</v>
      </c>
      <c r="J1119">
        <v>2019</v>
      </c>
      <c r="K1119">
        <v>4</v>
      </c>
      <c r="L1119" s="12">
        <v>-4.5701908036818608</v>
      </c>
      <c r="M1119" s="1">
        <v>5091452.4999970011</v>
      </c>
      <c r="N1119" s="12">
        <v>-5.5498515224016813</v>
      </c>
      <c r="O1119" s="13">
        <v>0</v>
      </c>
      <c r="P1119" s="12">
        <v>0</v>
      </c>
      <c r="Q1119" s="12">
        <v>0</v>
      </c>
      <c r="R1119" s="2">
        <f>DATE(CURR[[#This Row],[YEAR]],CURR[[#This Row],[MONTH]],1)</f>
        <v>43556</v>
      </c>
      <c r="S1119" t="str">
        <f>IF(AND(CURR[[#This Row],[DATE]]&gt;=DATE(2023,6,1),CURR[[#This Row],[DATE]]&lt;=DATE(2024,5,31)),"Y","N")</f>
        <v>N</v>
      </c>
    </row>
    <row r="1120" spans="1:19" x14ac:dyDescent="0.25">
      <c r="A1120" t="s">
        <v>41</v>
      </c>
      <c r="B1120" t="s">
        <v>110</v>
      </c>
      <c r="C1120" t="s">
        <v>19</v>
      </c>
      <c r="D1120" s="1">
        <v>5091452.4999970011</v>
      </c>
      <c r="E1120" s="1">
        <v>20032898.940109026</v>
      </c>
      <c r="F1120" s="13">
        <v>0.25415455422695266</v>
      </c>
      <c r="G1120" s="13">
        <v>0</v>
      </c>
      <c r="H1120" t="s">
        <v>21</v>
      </c>
      <c r="I1120" t="s">
        <v>23</v>
      </c>
      <c r="J1120">
        <v>2019</v>
      </c>
      <c r="K1120">
        <v>4</v>
      </c>
      <c r="L1120" s="12">
        <v>-0.97966071871982074</v>
      </c>
      <c r="M1120" s="1">
        <v>5091452.4999970011</v>
      </c>
      <c r="N1120" s="12">
        <v>-5.5498515224016813</v>
      </c>
      <c r="O1120" s="13">
        <v>0</v>
      </c>
      <c r="P1120" s="12">
        <v>0</v>
      </c>
      <c r="Q1120" s="12">
        <v>0</v>
      </c>
      <c r="R1120" s="2">
        <f>DATE(CURR[[#This Row],[YEAR]],CURR[[#This Row],[MONTH]],1)</f>
        <v>43556</v>
      </c>
      <c r="S1120" t="str">
        <f>IF(AND(CURR[[#This Row],[DATE]]&gt;=DATE(2023,6,1),CURR[[#This Row],[DATE]]&lt;=DATE(2024,5,31)),"Y","N")</f>
        <v>N</v>
      </c>
    </row>
    <row r="1121" spans="1:19" x14ac:dyDescent="0.25">
      <c r="A1121" t="s">
        <v>41</v>
      </c>
      <c r="B1121" t="s">
        <v>110</v>
      </c>
      <c r="C1121" t="s">
        <v>19</v>
      </c>
      <c r="D1121" s="1">
        <v>1366645.7275159997</v>
      </c>
      <c r="E1121" s="1">
        <v>6731378.6428589988</v>
      </c>
      <c r="F1121" s="13">
        <v>0</v>
      </c>
      <c r="G1121" s="13">
        <v>0.20302612585399715</v>
      </c>
      <c r="H1121" t="s">
        <v>24</v>
      </c>
      <c r="I1121" t="s">
        <v>17</v>
      </c>
      <c r="J1121">
        <v>2019</v>
      </c>
      <c r="K1121">
        <v>4</v>
      </c>
      <c r="L1121" s="12">
        <v>-1.779466563110065</v>
      </c>
      <c r="M1121" s="1">
        <v>5091452.4999970011</v>
      </c>
      <c r="N1121" s="12">
        <v>-5.5498515224016813</v>
      </c>
      <c r="O1121" s="13">
        <v>0.26841961650762813</v>
      </c>
      <c r="P1121" s="12">
        <v>-1.4896890173173354</v>
      </c>
      <c r="Q1121" s="12">
        <v>-3.2691555804274004</v>
      </c>
      <c r="R1121" s="2">
        <f>DATE(CURR[[#This Row],[YEAR]],CURR[[#This Row],[MONTH]],1)</f>
        <v>43556</v>
      </c>
      <c r="S1121" t="str">
        <f>IF(AND(CURR[[#This Row],[DATE]]&gt;=DATE(2023,6,1),CURR[[#This Row],[DATE]]&lt;=DATE(2024,5,31)),"Y","N")</f>
        <v>N</v>
      </c>
    </row>
    <row r="1122" spans="1:19" x14ac:dyDescent="0.25">
      <c r="A1122" t="s">
        <v>41</v>
      </c>
      <c r="B1122" t="s">
        <v>110</v>
      </c>
      <c r="C1122" t="s">
        <v>19</v>
      </c>
      <c r="D1122" s="1">
        <v>3558453.9775000005</v>
      </c>
      <c r="E1122" s="1">
        <v>5393472.924796002</v>
      </c>
      <c r="F1122" s="13">
        <v>0</v>
      </c>
      <c r="G1122" s="13">
        <v>0.65977043495302101</v>
      </c>
      <c r="H1122" t="s">
        <v>25</v>
      </c>
      <c r="I1122" t="s">
        <v>17</v>
      </c>
      <c r="J1122">
        <v>2019</v>
      </c>
      <c r="K1122">
        <v>4</v>
      </c>
      <c r="L1122" s="12">
        <v>-6.5507278896416237</v>
      </c>
      <c r="M1122" s="1">
        <v>5091452.4999970011</v>
      </c>
      <c r="N1122" s="12">
        <v>-5.5498515224016813</v>
      </c>
      <c r="O1122" s="13">
        <v>0.69890742916723592</v>
      </c>
      <c r="P1122" s="12">
        <v>-3.8788324597816297</v>
      </c>
      <c r="Q1122" s="12">
        <v>-10.429560349423253</v>
      </c>
      <c r="R1122" s="2">
        <f>DATE(CURR[[#This Row],[YEAR]],CURR[[#This Row],[MONTH]],1)</f>
        <v>43556</v>
      </c>
      <c r="S1122" t="str">
        <f>IF(AND(CURR[[#This Row],[DATE]]&gt;=DATE(2023,6,1),CURR[[#This Row],[DATE]]&lt;=DATE(2024,5,31)),"Y","N")</f>
        <v>N</v>
      </c>
    </row>
    <row r="1123" spans="1:19" x14ac:dyDescent="0.25">
      <c r="A1123" t="s">
        <v>41</v>
      </c>
      <c r="B1123" t="s">
        <v>110</v>
      </c>
      <c r="C1123" t="s">
        <v>19</v>
      </c>
      <c r="D1123" s="1">
        <v>164611.83785599997</v>
      </c>
      <c r="E1123" s="1">
        <v>2352100.8148420034</v>
      </c>
      <c r="F1123" s="13">
        <v>0</v>
      </c>
      <c r="G1123" s="13">
        <v>6.9985026499409367E-2</v>
      </c>
      <c r="H1123" t="s">
        <v>26</v>
      </c>
      <c r="I1123" t="s">
        <v>17</v>
      </c>
      <c r="J1123">
        <v>2019</v>
      </c>
      <c r="K1123">
        <v>4</v>
      </c>
      <c r="L1123" s="12">
        <v>-0.82353320596804536</v>
      </c>
      <c r="M1123" s="1">
        <v>5091452.4999970011</v>
      </c>
      <c r="N1123" s="12">
        <v>-5.5498515224016813</v>
      </c>
      <c r="O1123" s="13">
        <v>3.2331017102898811E-2</v>
      </c>
      <c r="P1123" s="12">
        <v>-0.17943234448931777</v>
      </c>
      <c r="Q1123" s="12">
        <v>-1.0029655504573631</v>
      </c>
      <c r="R1123" s="2">
        <f>DATE(CURR[[#This Row],[YEAR]],CURR[[#This Row],[MONTH]],1)</f>
        <v>43556</v>
      </c>
      <c r="S1123" t="str">
        <f>IF(AND(CURR[[#This Row],[DATE]]&gt;=DATE(2023,6,1),CURR[[#This Row],[DATE]]&lt;=DATE(2024,5,31)),"Y","N")</f>
        <v>N</v>
      </c>
    </row>
    <row r="1124" spans="1:19" x14ac:dyDescent="0.25">
      <c r="A1124" t="s">
        <v>41</v>
      </c>
      <c r="B1124" t="s">
        <v>110</v>
      </c>
      <c r="C1124" t="s">
        <v>20</v>
      </c>
      <c r="D1124" s="1">
        <v>1624877.3446360007</v>
      </c>
      <c r="E1124" s="1">
        <v>5555946.5576119944</v>
      </c>
      <c r="F1124" s="13">
        <v>0</v>
      </c>
      <c r="G1124" s="13">
        <v>0.29245733877872115</v>
      </c>
      <c r="H1124" t="s">
        <v>16</v>
      </c>
      <c r="I1124" t="s">
        <v>17</v>
      </c>
      <c r="J1124">
        <v>2019</v>
      </c>
      <c r="K1124">
        <v>4</v>
      </c>
      <c r="L1124" s="12">
        <v>-1.0871186762543261</v>
      </c>
      <c r="M1124" s="1">
        <v>4349692.3718280103</v>
      </c>
      <c r="N1124" s="12">
        <v>-4.7413084638976573</v>
      </c>
      <c r="O1124" s="13">
        <v>0.37356143969168248</v>
      </c>
      <c r="P1124" s="12">
        <v>-1.7711700157959684</v>
      </c>
      <c r="Q1124" s="12">
        <v>-2.8582886920502943</v>
      </c>
      <c r="R1124" s="2">
        <f>DATE(CURR[[#This Row],[YEAR]],CURR[[#This Row],[MONTH]],1)</f>
        <v>43556</v>
      </c>
      <c r="S1124" t="str">
        <f>IF(AND(CURR[[#This Row],[DATE]]&gt;=DATE(2023,6,1),CURR[[#This Row],[DATE]]&lt;=DATE(2024,5,31)),"Y","N")</f>
        <v>N</v>
      </c>
    </row>
    <row r="1125" spans="1:19" x14ac:dyDescent="0.25">
      <c r="A1125" t="s">
        <v>41</v>
      </c>
      <c r="B1125" t="s">
        <v>110</v>
      </c>
      <c r="C1125" t="s">
        <v>20</v>
      </c>
      <c r="D1125" s="1">
        <v>4349692.3718280103</v>
      </c>
      <c r="E1125" s="1">
        <v>20032898.940109026</v>
      </c>
      <c r="F1125" s="13">
        <v>0.21712745543378353</v>
      </c>
      <c r="G1125" s="13">
        <v>0</v>
      </c>
      <c r="H1125" t="s">
        <v>21</v>
      </c>
      <c r="I1125" t="s">
        <v>22</v>
      </c>
      <c r="J1125">
        <v>2019</v>
      </c>
      <c r="K1125">
        <v>4</v>
      </c>
      <c r="L1125" s="12">
        <v>-3.9043719010606948</v>
      </c>
      <c r="M1125" s="1">
        <v>4349692.3718280103</v>
      </c>
      <c r="N1125" s="12">
        <v>-4.7413084638976573</v>
      </c>
      <c r="O1125" s="13">
        <v>0</v>
      </c>
      <c r="P1125" s="12">
        <v>0</v>
      </c>
      <c r="Q1125" s="12">
        <v>0</v>
      </c>
      <c r="R1125" s="2">
        <f>DATE(CURR[[#This Row],[YEAR]],CURR[[#This Row],[MONTH]],1)</f>
        <v>43556</v>
      </c>
      <c r="S1125" t="str">
        <f>IF(AND(CURR[[#This Row],[DATE]]&gt;=DATE(2023,6,1),CURR[[#This Row],[DATE]]&lt;=DATE(2024,5,31)),"Y","N")</f>
        <v>N</v>
      </c>
    </row>
    <row r="1126" spans="1:19" x14ac:dyDescent="0.25">
      <c r="A1126" t="s">
        <v>41</v>
      </c>
      <c r="B1126" t="s">
        <v>110</v>
      </c>
      <c r="C1126" t="s">
        <v>20</v>
      </c>
      <c r="D1126" s="1">
        <v>4349692.3718280103</v>
      </c>
      <c r="E1126" s="1">
        <v>20032898.940109026</v>
      </c>
      <c r="F1126" s="13">
        <v>0.21712745543378353</v>
      </c>
      <c r="G1126" s="13">
        <v>0</v>
      </c>
      <c r="H1126" t="s">
        <v>21</v>
      </c>
      <c r="I1126" t="s">
        <v>23</v>
      </c>
      <c r="J1126">
        <v>2019</v>
      </c>
      <c r="K1126">
        <v>4</v>
      </c>
      <c r="L1126" s="12">
        <v>-0.83693656283696272</v>
      </c>
      <c r="M1126" s="1">
        <v>4349692.3718280103</v>
      </c>
      <c r="N1126" s="12">
        <v>-4.7413084638976573</v>
      </c>
      <c r="O1126" s="13">
        <v>0</v>
      </c>
      <c r="P1126" s="12">
        <v>0</v>
      </c>
      <c r="Q1126" s="12">
        <v>0</v>
      </c>
      <c r="R1126" s="2">
        <f>DATE(CURR[[#This Row],[YEAR]],CURR[[#This Row],[MONTH]],1)</f>
        <v>43556</v>
      </c>
      <c r="S1126" t="str">
        <f>IF(AND(CURR[[#This Row],[DATE]]&gt;=DATE(2023,6,1),CURR[[#This Row],[DATE]]&lt;=DATE(2024,5,31)),"Y","N")</f>
        <v>N</v>
      </c>
    </row>
    <row r="1127" spans="1:19" x14ac:dyDescent="0.25">
      <c r="A1127" t="s">
        <v>41</v>
      </c>
      <c r="B1127" t="s">
        <v>110</v>
      </c>
      <c r="C1127" t="s">
        <v>20</v>
      </c>
      <c r="D1127" s="1">
        <v>1780923.2275019994</v>
      </c>
      <c r="E1127" s="1">
        <v>6731378.6428589988</v>
      </c>
      <c r="F1127" s="13">
        <v>0</v>
      </c>
      <c r="G1127" s="13">
        <v>0.26457035356216319</v>
      </c>
      <c r="H1127" t="s">
        <v>24</v>
      </c>
      <c r="I1127" t="s">
        <v>17</v>
      </c>
      <c r="J1127">
        <v>2019</v>
      </c>
      <c r="K1127">
        <v>4</v>
      </c>
      <c r="L1127" s="12">
        <v>-2.3188843099564487</v>
      </c>
      <c r="M1127" s="1">
        <v>4349692.3718280103</v>
      </c>
      <c r="N1127" s="12">
        <v>-4.7413084638976573</v>
      </c>
      <c r="O1127" s="13">
        <v>0.40943659350179401</v>
      </c>
      <c r="P1127" s="12">
        <v>-1.9412651861994805</v>
      </c>
      <c r="Q1127" s="12">
        <v>-4.260149496155929</v>
      </c>
      <c r="R1127" s="2">
        <f>DATE(CURR[[#This Row],[YEAR]],CURR[[#This Row],[MONTH]],1)</f>
        <v>43556</v>
      </c>
      <c r="S1127" t="str">
        <f>IF(AND(CURR[[#This Row],[DATE]]&gt;=DATE(2023,6,1),CURR[[#This Row],[DATE]]&lt;=DATE(2024,5,31)),"Y","N")</f>
        <v>N</v>
      </c>
    </row>
    <row r="1128" spans="1:19" x14ac:dyDescent="0.25">
      <c r="A1128" t="s">
        <v>41</v>
      </c>
      <c r="B1128" t="s">
        <v>110</v>
      </c>
      <c r="C1128" t="s">
        <v>20</v>
      </c>
      <c r="D1128" s="1">
        <v>678690.62781300012</v>
      </c>
      <c r="E1128" s="1">
        <v>5393472.924796002</v>
      </c>
      <c r="F1128" s="13">
        <v>0</v>
      </c>
      <c r="G1128" s="13">
        <v>0.12583554924189599</v>
      </c>
      <c r="H1128" t="s">
        <v>25</v>
      </c>
      <c r="I1128" t="s">
        <v>17</v>
      </c>
      <c r="J1128">
        <v>2019</v>
      </c>
      <c r="K1128">
        <v>4</v>
      </c>
      <c r="L1128" s="12">
        <v>-1.2493958477935667</v>
      </c>
      <c r="M1128" s="1">
        <v>4349692.3718280103</v>
      </c>
      <c r="N1128" s="12">
        <v>-4.7413084638976573</v>
      </c>
      <c r="O1128" s="13">
        <v>0.15603186841642602</v>
      </c>
      <c r="P1128" s="12">
        <v>-0.73979521836056628</v>
      </c>
      <c r="Q1128" s="12">
        <v>-1.989191066154133</v>
      </c>
      <c r="R1128" s="2">
        <f>DATE(CURR[[#This Row],[YEAR]],CURR[[#This Row],[MONTH]],1)</f>
        <v>43556</v>
      </c>
      <c r="S1128" t="str">
        <f>IF(AND(CURR[[#This Row],[DATE]]&gt;=DATE(2023,6,1),CURR[[#This Row],[DATE]]&lt;=DATE(2024,5,31)),"Y","N")</f>
        <v>N</v>
      </c>
    </row>
    <row r="1129" spans="1:19" x14ac:dyDescent="0.25">
      <c r="A1129" t="s">
        <v>41</v>
      </c>
      <c r="B1129" t="s">
        <v>110</v>
      </c>
      <c r="C1129" t="s">
        <v>20</v>
      </c>
      <c r="D1129" s="1">
        <v>265201.1718769999</v>
      </c>
      <c r="E1129" s="1">
        <v>2352100.8148420034</v>
      </c>
      <c r="F1129" s="13">
        <v>0</v>
      </c>
      <c r="G1129" s="13">
        <v>0.11275076740059466</v>
      </c>
      <c r="H1129" t="s">
        <v>26</v>
      </c>
      <c r="I1129" t="s">
        <v>17</v>
      </c>
      <c r="J1129">
        <v>2019</v>
      </c>
      <c r="K1129">
        <v>4</v>
      </c>
      <c r="L1129" s="12">
        <v>-1.326769533388013</v>
      </c>
      <c r="M1129" s="1">
        <v>4349692.3718280103</v>
      </c>
      <c r="N1129" s="12">
        <v>-4.7413084638976573</v>
      </c>
      <c r="O1129" s="13">
        <v>6.0970098390095095E-2</v>
      </c>
      <c r="P1129" s="12">
        <v>-0.2890780435416308</v>
      </c>
      <c r="Q1129" s="12">
        <v>-1.6158475769296436</v>
      </c>
      <c r="R1129" s="2">
        <f>DATE(CURR[[#This Row],[YEAR]],CURR[[#This Row],[MONTH]],1)</f>
        <v>43556</v>
      </c>
      <c r="S1129" t="str">
        <f>IF(AND(CURR[[#This Row],[DATE]]&gt;=DATE(2023,6,1),CURR[[#This Row],[DATE]]&lt;=DATE(2024,5,31)),"Y","N")</f>
        <v>N</v>
      </c>
    </row>
    <row r="1130" spans="1:19" x14ac:dyDescent="0.25">
      <c r="A1130" t="s">
        <v>41</v>
      </c>
      <c r="B1130" t="s">
        <v>111</v>
      </c>
      <c r="C1130" t="s">
        <v>15</v>
      </c>
      <c r="D1130" s="1">
        <v>241174.00794600009</v>
      </c>
      <c r="E1130" s="1">
        <v>1111878.7865160003</v>
      </c>
      <c r="F1130" s="13">
        <v>0</v>
      </c>
      <c r="G1130" s="13">
        <v>0.21690674457573125</v>
      </c>
      <c r="H1130" t="s">
        <v>16</v>
      </c>
      <c r="I1130" t="s">
        <v>17</v>
      </c>
      <c r="J1130">
        <v>2019</v>
      </c>
      <c r="K1130">
        <v>4</v>
      </c>
      <c r="L1130" s="12">
        <v>-0.80628297453057762</v>
      </c>
      <c r="M1130" s="1">
        <v>743851.68987699982</v>
      </c>
      <c r="N1130" s="12">
        <v>-4.0606032265489143</v>
      </c>
      <c r="O1130" s="13">
        <v>0.32422324399892083</v>
      </c>
      <c r="P1130" s="12">
        <v>-1.3165419507041738</v>
      </c>
      <c r="Q1130" s="12">
        <v>-2.1228249252347515</v>
      </c>
      <c r="R1130" s="2">
        <f>DATE(CURR[[#This Row],[YEAR]],CURR[[#This Row],[MONTH]],1)</f>
        <v>43556</v>
      </c>
      <c r="S1130" t="str">
        <f>IF(AND(CURR[[#This Row],[DATE]]&gt;=DATE(2023,6,1),CURR[[#This Row],[DATE]]&lt;=DATE(2024,5,31)),"Y","N")</f>
        <v>N</v>
      </c>
    </row>
    <row r="1131" spans="1:19" x14ac:dyDescent="0.25">
      <c r="A1131" t="s">
        <v>41</v>
      </c>
      <c r="B1131" t="s">
        <v>111</v>
      </c>
      <c r="C1131" t="s">
        <v>15</v>
      </c>
      <c r="D1131" s="1">
        <v>743851.68987699982</v>
      </c>
      <c r="E1131" s="1">
        <v>4000177.5368869994</v>
      </c>
      <c r="F1131" s="13">
        <v>0.18595466901598495</v>
      </c>
      <c r="G1131" s="13">
        <v>0</v>
      </c>
      <c r="H1131" t="s">
        <v>21</v>
      </c>
      <c r="I1131" t="s">
        <v>23</v>
      </c>
      <c r="J1131">
        <v>2019</v>
      </c>
      <c r="K1131">
        <v>4</v>
      </c>
      <c r="L1131" s="12">
        <v>-0.71677836052007726</v>
      </c>
      <c r="M1131" s="1">
        <v>743851.68987699982</v>
      </c>
      <c r="N1131" s="12">
        <v>-4.0606032265489143</v>
      </c>
      <c r="O1131" s="13">
        <v>0</v>
      </c>
      <c r="P1131" s="12">
        <v>0</v>
      </c>
      <c r="Q1131" s="12">
        <v>0</v>
      </c>
      <c r="R1131" s="2">
        <f>DATE(CURR[[#This Row],[YEAR]],CURR[[#This Row],[MONTH]],1)</f>
        <v>43556</v>
      </c>
      <c r="S1131" t="str">
        <f>IF(AND(CURR[[#This Row],[DATE]]&gt;=DATE(2023,6,1),CURR[[#This Row],[DATE]]&lt;=DATE(2024,5,31)),"Y","N")</f>
        <v>N</v>
      </c>
    </row>
    <row r="1132" spans="1:19" x14ac:dyDescent="0.25">
      <c r="A1132" t="s">
        <v>41</v>
      </c>
      <c r="B1132" t="s">
        <v>111</v>
      </c>
      <c r="C1132" t="s">
        <v>15</v>
      </c>
      <c r="D1132" s="1">
        <v>743851.68987699982</v>
      </c>
      <c r="E1132" s="1">
        <v>4000177.5368869994</v>
      </c>
      <c r="F1132" s="13">
        <v>0.18595466901598495</v>
      </c>
      <c r="G1132" s="13">
        <v>0</v>
      </c>
      <c r="H1132" t="s">
        <v>21</v>
      </c>
      <c r="I1132" t="s">
        <v>22</v>
      </c>
      <c r="J1132">
        <v>2019</v>
      </c>
      <c r="K1132">
        <v>4</v>
      </c>
      <c r="L1132" s="12">
        <v>-3.3438248660288368</v>
      </c>
      <c r="M1132" s="1">
        <v>743851.68987699982</v>
      </c>
      <c r="N1132" s="12">
        <v>-4.0606032265489143</v>
      </c>
      <c r="O1132" s="13">
        <v>0</v>
      </c>
      <c r="P1132" s="12">
        <v>0</v>
      </c>
      <c r="Q1132" s="12">
        <v>0</v>
      </c>
      <c r="R1132" s="2">
        <f>DATE(CURR[[#This Row],[YEAR]],CURR[[#This Row],[MONTH]],1)</f>
        <v>43556</v>
      </c>
      <c r="S1132" t="str">
        <f>IF(AND(CURR[[#This Row],[DATE]]&gt;=DATE(2023,6,1),CURR[[#This Row],[DATE]]&lt;=DATE(2024,5,31)),"Y","N")</f>
        <v>N</v>
      </c>
    </row>
    <row r="1133" spans="1:19" x14ac:dyDescent="0.25">
      <c r="A1133" t="s">
        <v>41</v>
      </c>
      <c r="B1133" t="s">
        <v>111</v>
      </c>
      <c r="C1133" t="s">
        <v>15</v>
      </c>
      <c r="D1133" s="1">
        <v>308430.92041200004</v>
      </c>
      <c r="E1133" s="1">
        <v>1354944.3928799999</v>
      </c>
      <c r="F1133" s="13">
        <v>0</v>
      </c>
      <c r="G1133" s="13">
        <v>0.22763363724205329</v>
      </c>
      <c r="H1133" t="s">
        <v>24</v>
      </c>
      <c r="I1133" t="s">
        <v>17</v>
      </c>
      <c r="J1133">
        <v>2019</v>
      </c>
      <c r="K1133">
        <v>4</v>
      </c>
      <c r="L1133" s="12">
        <v>-1.9951444396996307</v>
      </c>
      <c r="M1133" s="1">
        <v>743851.68987699982</v>
      </c>
      <c r="N1133" s="12">
        <v>-4.0606032265489143</v>
      </c>
      <c r="O1133" s="13">
        <v>0.4146403437800899</v>
      </c>
      <c r="P1133" s="12">
        <v>-1.683689917810784</v>
      </c>
      <c r="Q1133" s="12">
        <v>-3.6788343575104148</v>
      </c>
      <c r="R1133" s="2">
        <f>DATE(CURR[[#This Row],[YEAR]],CURR[[#This Row],[MONTH]],1)</f>
        <v>43556</v>
      </c>
      <c r="S1133" t="str">
        <f>IF(AND(CURR[[#This Row],[DATE]]&gt;=DATE(2023,6,1),CURR[[#This Row],[DATE]]&lt;=DATE(2024,5,31)),"Y","N")</f>
        <v>N</v>
      </c>
    </row>
    <row r="1134" spans="1:19" x14ac:dyDescent="0.25">
      <c r="A1134" t="s">
        <v>41</v>
      </c>
      <c r="B1134" t="s">
        <v>111</v>
      </c>
      <c r="C1134" t="s">
        <v>15</v>
      </c>
      <c r="D1134" s="1">
        <v>105450.36877899998</v>
      </c>
      <c r="E1134" s="1">
        <v>1101192.3568610002</v>
      </c>
      <c r="F1134" s="13">
        <v>0</v>
      </c>
      <c r="G1134" s="13">
        <v>9.5760171346985334E-2</v>
      </c>
      <c r="H1134" t="s">
        <v>25</v>
      </c>
      <c r="I1134" t="s">
        <v>17</v>
      </c>
      <c r="J1134">
        <v>2019</v>
      </c>
      <c r="K1134">
        <v>4</v>
      </c>
      <c r="L1134" s="12">
        <v>-0.9507834724425388</v>
      </c>
      <c r="M1134" s="1">
        <v>743851.68987699982</v>
      </c>
      <c r="N1134" s="12">
        <v>-4.0606032265489143</v>
      </c>
      <c r="O1134" s="13">
        <v>0.14176262582187157</v>
      </c>
      <c r="P1134" s="12">
        <v>-0.57564177581633813</v>
      </c>
      <c r="Q1134" s="12">
        <v>-1.5264252482588769</v>
      </c>
      <c r="R1134" s="2">
        <f>DATE(CURR[[#This Row],[YEAR]],CURR[[#This Row],[MONTH]],1)</f>
        <v>43556</v>
      </c>
      <c r="S1134" t="str">
        <f>IF(AND(CURR[[#This Row],[DATE]]&gt;=DATE(2023,6,1),CURR[[#This Row],[DATE]]&lt;=DATE(2024,5,31)),"Y","N")</f>
        <v>N</v>
      </c>
    </row>
    <row r="1135" spans="1:19" x14ac:dyDescent="0.25">
      <c r="A1135" t="s">
        <v>41</v>
      </c>
      <c r="B1135" t="s">
        <v>111</v>
      </c>
      <c r="C1135" t="s">
        <v>15</v>
      </c>
      <c r="D1135" s="1">
        <v>88796.392739999981</v>
      </c>
      <c r="E1135" s="1">
        <v>432162.00063000002</v>
      </c>
      <c r="F1135" s="13">
        <v>0</v>
      </c>
      <c r="G1135" s="13">
        <v>0.20547015380934416</v>
      </c>
      <c r="H1135" t="s">
        <v>26</v>
      </c>
      <c r="I1135" t="s">
        <v>17</v>
      </c>
      <c r="J1135">
        <v>2019</v>
      </c>
      <c r="K1135">
        <v>4</v>
      </c>
      <c r="L1135" s="12">
        <v>-2.4178242541464869</v>
      </c>
      <c r="M1135" s="1">
        <v>743851.68987699982</v>
      </c>
      <c r="N1135" s="12">
        <v>-4.0606032265489143</v>
      </c>
      <c r="O1135" s="13">
        <v>0.11937378639911805</v>
      </c>
      <c r="P1135" s="12">
        <v>-0.48472958221761969</v>
      </c>
      <c r="Q1135" s="12">
        <v>-2.9025538363641066</v>
      </c>
      <c r="R1135" s="2">
        <f>DATE(CURR[[#This Row],[YEAR]],CURR[[#This Row],[MONTH]],1)</f>
        <v>43556</v>
      </c>
      <c r="S1135" t="str">
        <f>IF(AND(CURR[[#This Row],[DATE]]&gt;=DATE(2023,6,1),CURR[[#This Row],[DATE]]&lt;=DATE(2024,5,31)),"Y","N")</f>
        <v>N</v>
      </c>
    </row>
    <row r="1136" spans="1:19" x14ac:dyDescent="0.25">
      <c r="A1136" t="s">
        <v>41</v>
      </c>
      <c r="B1136" t="s">
        <v>111</v>
      </c>
      <c r="C1136" t="s">
        <v>18</v>
      </c>
      <c r="D1136" s="1">
        <v>479561.91522899998</v>
      </c>
      <c r="E1136" s="1">
        <v>1111878.7865160003</v>
      </c>
      <c r="F1136" s="13">
        <v>0</v>
      </c>
      <c r="G1136" s="13">
        <v>0.4313077298036021</v>
      </c>
      <c r="H1136" t="s">
        <v>16</v>
      </c>
      <c r="I1136" t="s">
        <v>17</v>
      </c>
      <c r="J1136">
        <v>2019</v>
      </c>
      <c r="K1136">
        <v>4</v>
      </c>
      <c r="L1136" s="12">
        <v>-1.6032515724870082</v>
      </c>
      <c r="M1136" s="1">
        <v>1212321.9336749988</v>
      </c>
      <c r="N1136" s="12">
        <v>-6.6179299213674234</v>
      </c>
      <c r="O1136" s="13">
        <v>0.39557307502906375</v>
      </c>
      <c r="P1136" s="12">
        <v>-2.6178748893221617</v>
      </c>
      <c r="Q1136" s="12">
        <v>-4.2211264618091704</v>
      </c>
      <c r="R1136" s="2">
        <f>DATE(CURR[[#This Row],[YEAR]],CURR[[#This Row],[MONTH]],1)</f>
        <v>43556</v>
      </c>
      <c r="S1136" t="str">
        <f>IF(AND(CURR[[#This Row],[DATE]]&gt;=DATE(2023,6,1),CURR[[#This Row],[DATE]]&lt;=DATE(2024,5,31)),"Y","N")</f>
        <v>N</v>
      </c>
    </row>
    <row r="1137" spans="1:19" x14ac:dyDescent="0.25">
      <c r="A1137" t="s">
        <v>41</v>
      </c>
      <c r="B1137" t="s">
        <v>111</v>
      </c>
      <c r="C1137" t="s">
        <v>18</v>
      </c>
      <c r="D1137" s="1">
        <v>1212321.9336749988</v>
      </c>
      <c r="E1137" s="1">
        <v>4000177.5368869994</v>
      </c>
      <c r="F1137" s="13">
        <v>0.30306703202439528</v>
      </c>
      <c r="G1137" s="13">
        <v>0</v>
      </c>
      <c r="H1137" t="s">
        <v>21</v>
      </c>
      <c r="I1137" t="s">
        <v>23</v>
      </c>
      <c r="J1137">
        <v>2019</v>
      </c>
      <c r="K1137">
        <v>4</v>
      </c>
      <c r="L1137" s="12">
        <v>-1.1681980962976424</v>
      </c>
      <c r="M1137" s="1">
        <v>1212321.9336749988</v>
      </c>
      <c r="N1137" s="12">
        <v>-6.6179299213674234</v>
      </c>
      <c r="O1137" s="13">
        <v>0</v>
      </c>
      <c r="P1137" s="12">
        <v>0</v>
      </c>
      <c r="Q1137" s="12">
        <v>0</v>
      </c>
      <c r="R1137" s="2">
        <f>DATE(CURR[[#This Row],[YEAR]],CURR[[#This Row],[MONTH]],1)</f>
        <v>43556</v>
      </c>
      <c r="S1137" t="str">
        <f>IF(AND(CURR[[#This Row],[DATE]]&gt;=DATE(2023,6,1),CURR[[#This Row],[DATE]]&lt;=DATE(2024,5,31)),"Y","N")</f>
        <v>N</v>
      </c>
    </row>
    <row r="1138" spans="1:19" x14ac:dyDescent="0.25">
      <c r="A1138" t="s">
        <v>41</v>
      </c>
      <c r="B1138" t="s">
        <v>111</v>
      </c>
      <c r="C1138" t="s">
        <v>18</v>
      </c>
      <c r="D1138" s="1">
        <v>1212321.9336749988</v>
      </c>
      <c r="E1138" s="1">
        <v>4000177.5368869994</v>
      </c>
      <c r="F1138" s="13">
        <v>0.30306703202439528</v>
      </c>
      <c r="G1138" s="13">
        <v>0</v>
      </c>
      <c r="H1138" t="s">
        <v>21</v>
      </c>
      <c r="I1138" t="s">
        <v>22</v>
      </c>
      <c r="J1138">
        <v>2019</v>
      </c>
      <c r="K1138">
        <v>4</v>
      </c>
      <c r="L1138" s="12">
        <v>-5.4497318250697813</v>
      </c>
      <c r="M1138" s="1">
        <v>1212321.9336749988</v>
      </c>
      <c r="N1138" s="12">
        <v>-6.6179299213674234</v>
      </c>
      <c r="O1138" s="13">
        <v>0</v>
      </c>
      <c r="P1138" s="12">
        <v>0</v>
      </c>
      <c r="Q1138" s="12">
        <v>0</v>
      </c>
      <c r="R1138" s="2">
        <f>DATE(CURR[[#This Row],[YEAR]],CURR[[#This Row],[MONTH]],1)</f>
        <v>43556</v>
      </c>
      <c r="S1138" t="str">
        <f>IF(AND(CURR[[#This Row],[DATE]]&gt;=DATE(2023,6,1),CURR[[#This Row],[DATE]]&lt;=DATE(2024,5,31)),"Y","N")</f>
        <v>N</v>
      </c>
    </row>
    <row r="1139" spans="1:19" x14ac:dyDescent="0.25">
      <c r="A1139" t="s">
        <v>41</v>
      </c>
      <c r="B1139" t="s">
        <v>111</v>
      </c>
      <c r="C1139" t="s">
        <v>18</v>
      </c>
      <c r="D1139" s="1">
        <v>367499.52948000003</v>
      </c>
      <c r="E1139" s="1">
        <v>1354944.3928799999</v>
      </c>
      <c r="F1139" s="13">
        <v>0</v>
      </c>
      <c r="G1139" s="13">
        <v>0.27122849573100333</v>
      </c>
      <c r="H1139" t="s">
        <v>24</v>
      </c>
      <c r="I1139" t="s">
        <v>17</v>
      </c>
      <c r="J1139">
        <v>2019</v>
      </c>
      <c r="K1139">
        <v>4</v>
      </c>
      <c r="L1139" s="12">
        <v>-2.3772410426776567</v>
      </c>
      <c r="M1139" s="1">
        <v>1212321.9336749988</v>
      </c>
      <c r="N1139" s="12">
        <v>-6.6179299213674234</v>
      </c>
      <c r="O1139" s="13">
        <v>0.30313691377831647</v>
      </c>
      <c r="P1139" s="12">
        <v>-2.0061388519644971</v>
      </c>
      <c r="Q1139" s="12">
        <v>-4.3833798946421538</v>
      </c>
      <c r="R1139" s="2">
        <f>DATE(CURR[[#This Row],[YEAR]],CURR[[#This Row],[MONTH]],1)</f>
        <v>43556</v>
      </c>
      <c r="S1139" t="str">
        <f>IF(AND(CURR[[#This Row],[DATE]]&gt;=DATE(2023,6,1),CURR[[#This Row],[DATE]]&lt;=DATE(2024,5,31)),"Y","N")</f>
        <v>N</v>
      </c>
    </row>
    <row r="1140" spans="1:19" x14ac:dyDescent="0.25">
      <c r="A1140" t="s">
        <v>41</v>
      </c>
      <c r="B1140" t="s">
        <v>111</v>
      </c>
      <c r="C1140" t="s">
        <v>18</v>
      </c>
      <c r="D1140" s="1">
        <v>113991.94732799998</v>
      </c>
      <c r="E1140" s="1">
        <v>1101192.3568610002</v>
      </c>
      <c r="F1140" s="13">
        <v>0</v>
      </c>
      <c r="G1140" s="13">
        <v>0.10351683483614008</v>
      </c>
      <c r="H1140" t="s">
        <v>25</v>
      </c>
      <c r="I1140" t="s">
        <v>17</v>
      </c>
      <c r="J1140">
        <v>2019</v>
      </c>
      <c r="K1140">
        <v>4</v>
      </c>
      <c r="L1140" s="12">
        <v>-1.0277978234305289</v>
      </c>
      <c r="M1140" s="1">
        <v>1212321.9336749988</v>
      </c>
      <c r="N1140" s="12">
        <v>-6.6179299213674234</v>
      </c>
      <c r="O1140" s="13">
        <v>9.4027785987875326E-2</v>
      </c>
      <c r="P1140" s="12">
        <v>-0.62226929832909272</v>
      </c>
      <c r="Q1140" s="12">
        <v>-1.6500671217596217</v>
      </c>
      <c r="R1140" s="2">
        <f>DATE(CURR[[#This Row],[YEAR]],CURR[[#This Row],[MONTH]],1)</f>
        <v>43556</v>
      </c>
      <c r="S1140" t="str">
        <f>IF(AND(CURR[[#This Row],[DATE]]&gt;=DATE(2023,6,1),CURR[[#This Row],[DATE]]&lt;=DATE(2024,5,31)),"Y","N")</f>
        <v>N</v>
      </c>
    </row>
    <row r="1141" spans="1:19" x14ac:dyDescent="0.25">
      <c r="A1141" t="s">
        <v>41</v>
      </c>
      <c r="B1141" t="s">
        <v>111</v>
      </c>
      <c r="C1141" t="s">
        <v>18</v>
      </c>
      <c r="D1141" s="1">
        <v>251268.54163800005</v>
      </c>
      <c r="E1141" s="1">
        <v>432162.00063000002</v>
      </c>
      <c r="F1141" s="13">
        <v>0</v>
      </c>
      <c r="G1141" s="13">
        <v>0.5814221085419452</v>
      </c>
      <c r="H1141" t="s">
        <v>26</v>
      </c>
      <c r="I1141" t="s">
        <v>17</v>
      </c>
      <c r="J1141">
        <v>2019</v>
      </c>
      <c r="K1141">
        <v>4</v>
      </c>
      <c r="L1141" s="12">
        <v>-6.8417551156073353</v>
      </c>
      <c r="M1141" s="1">
        <v>1212321.9336749988</v>
      </c>
      <c r="N1141" s="12">
        <v>-6.6179299213674234</v>
      </c>
      <c r="O1141" s="13">
        <v>0.20726222520474544</v>
      </c>
      <c r="P1141" s="12">
        <v>-1.3716468817516783</v>
      </c>
      <c r="Q1141" s="12">
        <v>-8.2134019973590142</v>
      </c>
      <c r="R1141" s="2">
        <f>DATE(CURR[[#This Row],[YEAR]],CURR[[#This Row],[MONTH]],1)</f>
        <v>43556</v>
      </c>
      <c r="S1141" t="str">
        <f>IF(AND(CURR[[#This Row],[DATE]]&gt;=DATE(2023,6,1),CURR[[#This Row],[DATE]]&lt;=DATE(2024,5,31)),"Y","N")</f>
        <v>N</v>
      </c>
    </row>
    <row r="1142" spans="1:19" x14ac:dyDescent="0.25">
      <c r="A1142" t="s">
        <v>41</v>
      </c>
      <c r="B1142" t="s">
        <v>111</v>
      </c>
      <c r="C1142" t="s">
        <v>19</v>
      </c>
      <c r="D1142" s="1">
        <v>322.16267400000004</v>
      </c>
      <c r="E1142" s="1">
        <v>1111878.7865160003</v>
      </c>
      <c r="F1142" s="13">
        <v>0</v>
      </c>
      <c r="G1142" s="13">
        <v>2.8974621865884842E-4</v>
      </c>
      <c r="H1142" t="s">
        <v>16</v>
      </c>
      <c r="I1142" t="s">
        <v>17</v>
      </c>
      <c r="J1142">
        <v>2019</v>
      </c>
      <c r="K1142">
        <v>4</v>
      </c>
      <c r="L1142" s="12">
        <v>-1.0770409352470727E-3</v>
      </c>
      <c r="M1142" s="1">
        <v>1037808.471429</v>
      </c>
      <c r="N1142" s="12">
        <v>-5.665280438256751</v>
      </c>
      <c r="O1142" s="13">
        <v>3.1042594358128659E-4</v>
      </c>
      <c r="P1142" s="12">
        <v>-1.7586500256984567E-3</v>
      </c>
      <c r="Q1142" s="12">
        <v>-2.8356909609455294E-3</v>
      </c>
      <c r="R1142" s="2">
        <f>DATE(CURR[[#This Row],[YEAR]],CURR[[#This Row],[MONTH]],1)</f>
        <v>43556</v>
      </c>
      <c r="S1142" t="str">
        <f>IF(AND(CURR[[#This Row],[DATE]]&gt;=DATE(2023,6,1),CURR[[#This Row],[DATE]]&lt;=DATE(2024,5,31)),"Y","N")</f>
        <v>N</v>
      </c>
    </row>
    <row r="1143" spans="1:19" x14ac:dyDescent="0.25">
      <c r="A1143" t="s">
        <v>41</v>
      </c>
      <c r="B1143" t="s">
        <v>111</v>
      </c>
      <c r="C1143" t="s">
        <v>19</v>
      </c>
      <c r="D1143" s="1">
        <v>1037808.471429</v>
      </c>
      <c r="E1143" s="1">
        <v>4000177.5368869994</v>
      </c>
      <c r="F1143" s="13">
        <v>0.25944060278800501</v>
      </c>
      <c r="G1143" s="13">
        <v>0</v>
      </c>
      <c r="H1143" t="s">
        <v>21</v>
      </c>
      <c r="I1143" t="s">
        <v>22</v>
      </c>
      <c r="J1143">
        <v>2019</v>
      </c>
      <c r="K1143">
        <v>4</v>
      </c>
      <c r="L1143" s="12">
        <v>-4.6652441880094324</v>
      </c>
      <c r="M1143" s="1">
        <v>1037808.471429</v>
      </c>
      <c r="N1143" s="12">
        <v>-5.665280438256751</v>
      </c>
      <c r="O1143" s="13">
        <v>0</v>
      </c>
      <c r="P1143" s="12">
        <v>0</v>
      </c>
      <c r="Q1143" s="12">
        <v>0</v>
      </c>
      <c r="R1143" s="2">
        <f>DATE(CURR[[#This Row],[YEAR]],CURR[[#This Row],[MONTH]],1)</f>
        <v>43556</v>
      </c>
      <c r="S1143" t="str">
        <f>IF(AND(CURR[[#This Row],[DATE]]&gt;=DATE(2023,6,1),CURR[[#This Row],[DATE]]&lt;=DATE(2024,5,31)),"Y","N")</f>
        <v>N</v>
      </c>
    </row>
    <row r="1144" spans="1:19" x14ac:dyDescent="0.25">
      <c r="A1144" t="s">
        <v>41</v>
      </c>
      <c r="B1144" t="s">
        <v>111</v>
      </c>
      <c r="C1144" t="s">
        <v>19</v>
      </c>
      <c r="D1144" s="1">
        <v>1037808.471429</v>
      </c>
      <c r="E1144" s="1">
        <v>4000177.5368869994</v>
      </c>
      <c r="F1144" s="13">
        <v>0.25944060278800501</v>
      </c>
      <c r="G1144" s="13">
        <v>0</v>
      </c>
      <c r="H1144" t="s">
        <v>21</v>
      </c>
      <c r="I1144" t="s">
        <v>23</v>
      </c>
      <c r="J1144">
        <v>2019</v>
      </c>
      <c r="K1144">
        <v>4</v>
      </c>
      <c r="L1144" s="12">
        <v>-1.0000362502473186</v>
      </c>
      <c r="M1144" s="1">
        <v>1037808.471429</v>
      </c>
      <c r="N1144" s="12">
        <v>-5.665280438256751</v>
      </c>
      <c r="O1144" s="13">
        <v>0</v>
      </c>
      <c r="P1144" s="12">
        <v>0</v>
      </c>
      <c r="Q1144" s="12">
        <v>0</v>
      </c>
      <c r="R1144" s="2">
        <f>DATE(CURR[[#This Row],[YEAR]],CURR[[#This Row],[MONTH]],1)</f>
        <v>43556</v>
      </c>
      <c r="S1144" t="str">
        <f>IF(AND(CURR[[#This Row],[DATE]]&gt;=DATE(2023,6,1),CURR[[#This Row],[DATE]]&lt;=DATE(2024,5,31)),"Y","N")</f>
        <v>N</v>
      </c>
    </row>
    <row r="1145" spans="1:19" x14ac:dyDescent="0.25">
      <c r="A1145" t="s">
        <v>41</v>
      </c>
      <c r="B1145" t="s">
        <v>111</v>
      </c>
      <c r="C1145" t="s">
        <v>19</v>
      </c>
      <c r="D1145" s="1">
        <v>279398.47990399995</v>
      </c>
      <c r="E1145" s="1">
        <v>1354944.3928799999</v>
      </c>
      <c r="F1145" s="13">
        <v>0</v>
      </c>
      <c r="G1145" s="13">
        <v>0.2062066025529837</v>
      </c>
      <c r="H1145" t="s">
        <v>24</v>
      </c>
      <c r="I1145" t="s">
        <v>17</v>
      </c>
      <c r="J1145">
        <v>2019</v>
      </c>
      <c r="K1145">
        <v>4</v>
      </c>
      <c r="L1145" s="12">
        <v>-1.8073425417152382</v>
      </c>
      <c r="M1145" s="1">
        <v>1037808.471429</v>
      </c>
      <c r="N1145" s="12">
        <v>-5.665280438256751</v>
      </c>
      <c r="O1145" s="13">
        <v>0.26921969476630403</v>
      </c>
      <c r="P1145" s="12">
        <v>-1.5252050703529956</v>
      </c>
      <c r="Q1145" s="12">
        <v>-3.3325476120682338</v>
      </c>
      <c r="R1145" s="2">
        <f>DATE(CURR[[#This Row],[YEAR]],CURR[[#This Row],[MONTH]],1)</f>
        <v>43556</v>
      </c>
      <c r="S1145" t="str">
        <f>IF(AND(CURR[[#This Row],[DATE]]&gt;=DATE(2023,6,1),CURR[[#This Row],[DATE]]&lt;=DATE(2024,5,31)),"Y","N")</f>
        <v>N</v>
      </c>
    </row>
    <row r="1146" spans="1:19" x14ac:dyDescent="0.25">
      <c r="A1146" t="s">
        <v>41</v>
      </c>
      <c r="B1146" t="s">
        <v>111</v>
      </c>
      <c r="C1146" t="s">
        <v>19</v>
      </c>
      <c r="D1146" s="1">
        <v>728033.61322399997</v>
      </c>
      <c r="E1146" s="1">
        <v>1101192.3568610002</v>
      </c>
      <c r="F1146" s="13">
        <v>0</v>
      </c>
      <c r="G1146" s="13">
        <v>0.66113209802808071</v>
      </c>
      <c r="H1146" t="s">
        <v>25</v>
      </c>
      <c r="I1146" t="s">
        <v>17</v>
      </c>
      <c r="J1146">
        <v>2019</v>
      </c>
      <c r="K1146">
        <v>4</v>
      </c>
      <c r="L1146" s="12">
        <v>-6.5642475683200479</v>
      </c>
      <c r="M1146" s="1">
        <v>1037808.471429</v>
      </c>
      <c r="N1146" s="12">
        <v>-5.665280438256751</v>
      </c>
      <c r="O1146" s="13">
        <v>0.70151057084891721</v>
      </c>
      <c r="P1146" s="12">
        <v>-3.9742541142606971</v>
      </c>
      <c r="Q1146" s="12">
        <v>-10.538501682580744</v>
      </c>
      <c r="R1146" s="2">
        <f>DATE(CURR[[#This Row],[YEAR]],CURR[[#This Row],[MONTH]],1)</f>
        <v>43556</v>
      </c>
      <c r="S1146" t="str">
        <f>IF(AND(CURR[[#This Row],[DATE]]&gt;=DATE(2023,6,1),CURR[[#This Row],[DATE]]&lt;=DATE(2024,5,31)),"Y","N")</f>
        <v>N</v>
      </c>
    </row>
    <row r="1147" spans="1:19" x14ac:dyDescent="0.25">
      <c r="A1147" t="s">
        <v>41</v>
      </c>
      <c r="B1147" t="s">
        <v>111</v>
      </c>
      <c r="C1147" t="s">
        <v>19</v>
      </c>
      <c r="D1147" s="1">
        <v>30054.215627000005</v>
      </c>
      <c r="E1147" s="1">
        <v>432162.00063000002</v>
      </c>
      <c r="F1147" s="13">
        <v>0</v>
      </c>
      <c r="G1147" s="13">
        <v>6.9543864530401484E-2</v>
      </c>
      <c r="H1147" t="s">
        <v>26</v>
      </c>
      <c r="I1147" t="s">
        <v>17</v>
      </c>
      <c r="J1147">
        <v>2019</v>
      </c>
      <c r="K1147">
        <v>4</v>
      </c>
      <c r="L1147" s="12">
        <v>-0.8183419307930434</v>
      </c>
      <c r="M1147" s="1">
        <v>1037808.471429</v>
      </c>
      <c r="N1147" s="12">
        <v>-5.665280438256751</v>
      </c>
      <c r="O1147" s="13">
        <v>2.8959308441197394E-2</v>
      </c>
      <c r="P1147" s="12">
        <v>-0.16406260361735919</v>
      </c>
      <c r="Q1147" s="12">
        <v>-0.98240453441040265</v>
      </c>
      <c r="R1147" s="2">
        <f>DATE(CURR[[#This Row],[YEAR]],CURR[[#This Row],[MONTH]],1)</f>
        <v>43556</v>
      </c>
      <c r="S1147" t="str">
        <f>IF(AND(CURR[[#This Row],[DATE]]&gt;=DATE(2023,6,1),CURR[[#This Row],[DATE]]&lt;=DATE(2024,5,31)),"Y","N")</f>
        <v>N</v>
      </c>
    </row>
    <row r="1148" spans="1:19" x14ac:dyDescent="0.25">
      <c r="A1148" t="s">
        <v>41</v>
      </c>
      <c r="B1148" t="s">
        <v>111</v>
      </c>
      <c r="C1148" t="s">
        <v>20</v>
      </c>
      <c r="D1148" s="1">
        <v>390820.70066700003</v>
      </c>
      <c r="E1148" s="1">
        <v>1111878.7865160003</v>
      </c>
      <c r="F1148" s="13">
        <v>0</v>
      </c>
      <c r="G1148" s="13">
        <v>0.3514957794020076</v>
      </c>
      <c r="H1148" t="s">
        <v>16</v>
      </c>
      <c r="I1148" t="s">
        <v>17</v>
      </c>
      <c r="J1148">
        <v>2019</v>
      </c>
      <c r="K1148">
        <v>4</v>
      </c>
      <c r="L1148" s="12">
        <v>-1.3065756120471663</v>
      </c>
      <c r="M1148" s="1">
        <v>1006195.441906</v>
      </c>
      <c r="N1148" s="12">
        <v>-5.4927084438269116</v>
      </c>
      <c r="O1148" s="13">
        <v>0.38841430242089187</v>
      </c>
      <c r="P1148" s="12">
        <v>-2.1334465186103726</v>
      </c>
      <c r="Q1148" s="12">
        <v>-3.4400221306575389</v>
      </c>
      <c r="R1148" s="2">
        <f>DATE(CURR[[#This Row],[YEAR]],CURR[[#This Row],[MONTH]],1)</f>
        <v>43556</v>
      </c>
      <c r="S1148" t="str">
        <f>IF(AND(CURR[[#This Row],[DATE]]&gt;=DATE(2023,6,1),CURR[[#This Row],[DATE]]&lt;=DATE(2024,5,31)),"Y","N")</f>
        <v>N</v>
      </c>
    </row>
    <row r="1149" spans="1:19" x14ac:dyDescent="0.25">
      <c r="A1149" t="s">
        <v>41</v>
      </c>
      <c r="B1149" t="s">
        <v>111</v>
      </c>
      <c r="C1149" t="s">
        <v>20</v>
      </c>
      <c r="D1149" s="1">
        <v>1006195.441906</v>
      </c>
      <c r="E1149" s="1">
        <v>4000177.5368869994</v>
      </c>
      <c r="F1149" s="13">
        <v>0.2515376961716147</v>
      </c>
      <c r="G1149" s="13">
        <v>0</v>
      </c>
      <c r="H1149" t="s">
        <v>21</v>
      </c>
      <c r="I1149" t="s">
        <v>22</v>
      </c>
      <c r="J1149">
        <v>2019</v>
      </c>
      <c r="K1149">
        <v>4</v>
      </c>
      <c r="L1149" s="12">
        <v>-4.52313463089195</v>
      </c>
      <c r="M1149" s="1">
        <v>1006195.441906</v>
      </c>
      <c r="N1149" s="12">
        <v>-5.4927084438269116</v>
      </c>
      <c r="O1149" s="13">
        <v>0</v>
      </c>
      <c r="P1149" s="12">
        <v>0</v>
      </c>
      <c r="Q1149" s="12">
        <v>0</v>
      </c>
      <c r="R1149" s="2">
        <f>DATE(CURR[[#This Row],[YEAR]],CURR[[#This Row],[MONTH]],1)</f>
        <v>43556</v>
      </c>
      <c r="S1149" t="str">
        <f>IF(AND(CURR[[#This Row],[DATE]]&gt;=DATE(2023,6,1),CURR[[#This Row],[DATE]]&lt;=DATE(2024,5,31)),"Y","N")</f>
        <v>N</v>
      </c>
    </row>
    <row r="1150" spans="1:19" x14ac:dyDescent="0.25">
      <c r="A1150" t="s">
        <v>41</v>
      </c>
      <c r="B1150" t="s">
        <v>111</v>
      </c>
      <c r="C1150" t="s">
        <v>20</v>
      </c>
      <c r="D1150" s="1">
        <v>1006195.441906</v>
      </c>
      <c r="E1150" s="1">
        <v>4000177.5368869994</v>
      </c>
      <c r="F1150" s="13">
        <v>0.2515376961716147</v>
      </c>
      <c r="G1150" s="13">
        <v>0</v>
      </c>
      <c r="H1150" t="s">
        <v>21</v>
      </c>
      <c r="I1150" t="s">
        <v>23</v>
      </c>
      <c r="J1150">
        <v>2019</v>
      </c>
      <c r="K1150">
        <v>4</v>
      </c>
      <c r="L1150" s="12">
        <v>-0.96957381293496159</v>
      </c>
      <c r="M1150" s="1">
        <v>1006195.441906</v>
      </c>
      <c r="N1150" s="12">
        <v>-5.4927084438269116</v>
      </c>
      <c r="O1150" s="13">
        <v>0</v>
      </c>
      <c r="P1150" s="12">
        <v>0</v>
      </c>
      <c r="Q1150" s="12">
        <v>0</v>
      </c>
      <c r="R1150" s="2">
        <f>DATE(CURR[[#This Row],[YEAR]],CURR[[#This Row],[MONTH]],1)</f>
        <v>43556</v>
      </c>
      <c r="S1150" t="str">
        <f>IF(AND(CURR[[#This Row],[DATE]]&gt;=DATE(2023,6,1),CURR[[#This Row],[DATE]]&lt;=DATE(2024,5,31)),"Y","N")</f>
        <v>N</v>
      </c>
    </row>
    <row r="1151" spans="1:19" x14ac:dyDescent="0.25">
      <c r="A1151" t="s">
        <v>41</v>
      </c>
      <c r="B1151" t="s">
        <v>111</v>
      </c>
      <c r="C1151" t="s">
        <v>20</v>
      </c>
      <c r="D1151" s="1">
        <v>399615.4630840001</v>
      </c>
      <c r="E1151" s="1">
        <v>1354944.3928799999</v>
      </c>
      <c r="F1151" s="13">
        <v>0</v>
      </c>
      <c r="G1151" s="13">
        <v>0.29493126447395979</v>
      </c>
      <c r="H1151" t="s">
        <v>24</v>
      </c>
      <c r="I1151" t="s">
        <v>17</v>
      </c>
      <c r="J1151">
        <v>2019</v>
      </c>
      <c r="K1151">
        <v>4</v>
      </c>
      <c r="L1151" s="12">
        <v>-2.5849891059074759</v>
      </c>
      <c r="M1151" s="1">
        <v>1006195.441906</v>
      </c>
      <c r="N1151" s="12">
        <v>-5.4927084438269116</v>
      </c>
      <c r="O1151" s="13">
        <v>0.39715491289348603</v>
      </c>
      <c r="P1151" s="12">
        <v>-2.1814561435573925</v>
      </c>
      <c r="Q1151" s="12">
        <v>-4.7664452494648684</v>
      </c>
      <c r="R1151" s="2">
        <f>DATE(CURR[[#This Row],[YEAR]],CURR[[#This Row],[MONTH]],1)</f>
        <v>43556</v>
      </c>
      <c r="S1151" t="str">
        <f>IF(AND(CURR[[#This Row],[DATE]]&gt;=DATE(2023,6,1),CURR[[#This Row],[DATE]]&lt;=DATE(2024,5,31)),"Y","N")</f>
        <v>N</v>
      </c>
    </row>
    <row r="1152" spans="1:19" x14ac:dyDescent="0.25">
      <c r="A1152" t="s">
        <v>41</v>
      </c>
      <c r="B1152" t="s">
        <v>111</v>
      </c>
      <c r="C1152" t="s">
        <v>20</v>
      </c>
      <c r="D1152" s="1">
        <v>153716.42753000002</v>
      </c>
      <c r="E1152" s="1">
        <v>1101192.3568610002</v>
      </c>
      <c r="F1152" s="13">
        <v>0</v>
      </c>
      <c r="G1152" s="13">
        <v>0.13959089578879372</v>
      </c>
      <c r="H1152" t="s">
        <v>25</v>
      </c>
      <c r="I1152" t="s">
        <v>17</v>
      </c>
      <c r="J1152">
        <v>2019</v>
      </c>
      <c r="K1152">
        <v>4</v>
      </c>
      <c r="L1152" s="12">
        <v>-1.3859699158068821</v>
      </c>
      <c r="M1152" s="1">
        <v>1006195.441906</v>
      </c>
      <c r="N1152" s="12">
        <v>-5.4927084438269116</v>
      </c>
      <c r="O1152" s="13">
        <v>0.15276995017868544</v>
      </c>
      <c r="P1152" s="12">
        <v>-0.83912079530948214</v>
      </c>
      <c r="Q1152" s="12">
        <v>-2.2250907111163643</v>
      </c>
      <c r="R1152" s="2">
        <f>DATE(CURR[[#This Row],[YEAR]],CURR[[#This Row],[MONTH]],1)</f>
        <v>43556</v>
      </c>
      <c r="S1152" t="str">
        <f>IF(AND(CURR[[#This Row],[DATE]]&gt;=DATE(2023,6,1),CURR[[#This Row],[DATE]]&lt;=DATE(2024,5,31)),"Y","N")</f>
        <v>N</v>
      </c>
    </row>
    <row r="1153" spans="1:19" x14ac:dyDescent="0.25">
      <c r="A1153" t="s">
        <v>41</v>
      </c>
      <c r="B1153" t="s">
        <v>111</v>
      </c>
      <c r="C1153" t="s">
        <v>20</v>
      </c>
      <c r="D1153" s="1">
        <v>62042.850625000006</v>
      </c>
      <c r="E1153" s="1">
        <v>432162.00063000002</v>
      </c>
      <c r="F1153" s="13">
        <v>0</v>
      </c>
      <c r="G1153" s="13">
        <v>0.14356387311830926</v>
      </c>
      <c r="H1153" t="s">
        <v>26</v>
      </c>
      <c r="I1153" t="s">
        <v>17</v>
      </c>
      <c r="J1153">
        <v>2019</v>
      </c>
      <c r="K1153">
        <v>4</v>
      </c>
      <c r="L1153" s="12">
        <v>-1.6893558894531346</v>
      </c>
      <c r="M1153" s="1">
        <v>1006195.441906</v>
      </c>
      <c r="N1153" s="12">
        <v>-5.4927084438269116</v>
      </c>
      <c r="O1153" s="13">
        <v>6.1660834506936796E-2</v>
      </c>
      <c r="P1153" s="12">
        <v>-0.33868498634966554</v>
      </c>
      <c r="Q1153" s="12">
        <v>-2.0280408758028003</v>
      </c>
      <c r="R1153" s="2">
        <f>DATE(CURR[[#This Row],[YEAR]],CURR[[#This Row],[MONTH]],1)</f>
        <v>43556</v>
      </c>
      <c r="S1153" t="str">
        <f>IF(AND(CURR[[#This Row],[DATE]]&gt;=DATE(2023,6,1),CURR[[#This Row],[DATE]]&lt;=DATE(2024,5,31)),"Y","N")</f>
        <v>N</v>
      </c>
    </row>
    <row r="1154" spans="1:19" x14ac:dyDescent="0.25">
      <c r="A1154" t="s">
        <v>42</v>
      </c>
      <c r="B1154" t="s">
        <v>14</v>
      </c>
      <c r="C1154" t="s">
        <v>15</v>
      </c>
      <c r="D1154" s="1">
        <v>3561.0243519999999</v>
      </c>
      <c r="E1154" s="1">
        <v>16181.746144000001</v>
      </c>
      <c r="F1154" s="13">
        <v>0</v>
      </c>
      <c r="G1154" s="13">
        <v>0.22006428232841768</v>
      </c>
      <c r="H1154" t="s">
        <v>16</v>
      </c>
      <c r="I1154" t="s">
        <v>17</v>
      </c>
      <c r="J1154">
        <v>2019</v>
      </c>
      <c r="K1154">
        <v>5</v>
      </c>
      <c r="L1154" s="12">
        <v>-0.91602809426473386</v>
      </c>
      <c r="M1154" s="1">
        <v>11349.528324000001</v>
      </c>
      <c r="N1154" s="12">
        <v>-4.2258513220208016</v>
      </c>
      <c r="O1154" s="13">
        <v>0.31375967796562676</v>
      </c>
      <c r="P1154" s="12">
        <v>-1.3259017499278649</v>
      </c>
      <c r="Q1154" s="12">
        <v>-2.2419298441925988</v>
      </c>
      <c r="R1154" s="2">
        <f>DATE(CURR[[#This Row],[YEAR]],CURR[[#This Row],[MONTH]],1)</f>
        <v>43586</v>
      </c>
      <c r="S1154" t="str">
        <f>IF(AND(CURR[[#This Row],[DATE]]&gt;=DATE(2023,6,1),CURR[[#This Row],[DATE]]&lt;=DATE(2024,5,31)),"Y","N")</f>
        <v>N</v>
      </c>
    </row>
    <row r="1155" spans="1:19" x14ac:dyDescent="0.25">
      <c r="A1155" t="s">
        <v>42</v>
      </c>
      <c r="B1155" t="s">
        <v>14</v>
      </c>
      <c r="C1155" t="s">
        <v>15</v>
      </c>
      <c r="D1155" s="1">
        <v>11349.528324000001</v>
      </c>
      <c r="E1155" s="1">
        <v>61874.401112</v>
      </c>
      <c r="F1155" s="13">
        <v>0.18342849579191897</v>
      </c>
      <c r="G1155" s="13">
        <v>0</v>
      </c>
      <c r="H1155" t="s">
        <v>21</v>
      </c>
      <c r="I1155" t="s">
        <v>23</v>
      </c>
      <c r="J1155">
        <v>2019</v>
      </c>
      <c r="K1155">
        <v>5</v>
      </c>
      <c r="L1155" s="12">
        <v>-1.2489348647394491</v>
      </c>
      <c r="M1155" s="1">
        <v>11349.528324000001</v>
      </c>
      <c r="N1155" s="12">
        <v>-4.2258513220208016</v>
      </c>
      <c r="O1155" s="13">
        <v>0</v>
      </c>
      <c r="P1155" s="12">
        <v>0</v>
      </c>
      <c r="Q1155" s="12">
        <v>0</v>
      </c>
      <c r="R1155" s="2">
        <f>DATE(CURR[[#This Row],[YEAR]],CURR[[#This Row],[MONTH]],1)</f>
        <v>43586</v>
      </c>
      <c r="S1155" t="str">
        <f>IF(AND(CURR[[#This Row],[DATE]]&gt;=DATE(2023,6,1),CURR[[#This Row],[DATE]]&lt;=DATE(2024,5,31)),"Y","N")</f>
        <v>N</v>
      </c>
    </row>
    <row r="1156" spans="1:19" x14ac:dyDescent="0.25">
      <c r="A1156" t="s">
        <v>42</v>
      </c>
      <c r="B1156" t="s">
        <v>14</v>
      </c>
      <c r="C1156" t="s">
        <v>15</v>
      </c>
      <c r="D1156" s="1">
        <v>11349.528324000001</v>
      </c>
      <c r="E1156" s="1">
        <v>61874.401112</v>
      </c>
      <c r="F1156" s="13">
        <v>0.18342849579191897</v>
      </c>
      <c r="G1156" s="13">
        <v>0</v>
      </c>
      <c r="H1156" t="s">
        <v>21</v>
      </c>
      <c r="I1156" t="s">
        <v>22</v>
      </c>
      <c r="J1156">
        <v>2019</v>
      </c>
      <c r="K1156">
        <v>5</v>
      </c>
      <c r="L1156" s="12">
        <v>-2.976916457281352</v>
      </c>
      <c r="M1156" s="1">
        <v>11349.528324000001</v>
      </c>
      <c r="N1156" s="12">
        <v>-4.2258513220208016</v>
      </c>
      <c r="O1156" s="13">
        <v>0</v>
      </c>
      <c r="P1156" s="12">
        <v>0</v>
      </c>
      <c r="Q1156" s="12">
        <v>0</v>
      </c>
      <c r="R1156" s="2">
        <f>DATE(CURR[[#This Row],[YEAR]],CURR[[#This Row],[MONTH]],1)</f>
        <v>43586</v>
      </c>
      <c r="S1156" t="str">
        <f>IF(AND(CURR[[#This Row],[DATE]]&gt;=DATE(2023,6,1),CURR[[#This Row],[DATE]]&lt;=DATE(2024,5,31)),"Y","N")</f>
        <v>N</v>
      </c>
    </row>
    <row r="1157" spans="1:19" x14ac:dyDescent="0.25">
      <c r="A1157" t="s">
        <v>42</v>
      </c>
      <c r="B1157" t="s">
        <v>14</v>
      </c>
      <c r="C1157" t="s">
        <v>15</v>
      </c>
      <c r="D1157" s="1">
        <v>4902.6926759999997</v>
      </c>
      <c r="E1157" s="1">
        <v>22581.298180000002</v>
      </c>
      <c r="F1157" s="13">
        <v>0</v>
      </c>
      <c r="G1157" s="13">
        <v>0.21711296830322449</v>
      </c>
      <c r="H1157" t="s">
        <v>24</v>
      </c>
      <c r="I1157" t="s">
        <v>17</v>
      </c>
      <c r="J1157">
        <v>2019</v>
      </c>
      <c r="K1157">
        <v>5</v>
      </c>
      <c r="L1157" s="12">
        <v>-2.6035507790733563</v>
      </c>
      <c r="M1157" s="1">
        <v>11349.528324000001</v>
      </c>
      <c r="N1157" s="12">
        <v>-4.2258513220208016</v>
      </c>
      <c r="O1157" s="13">
        <v>0.43197325351685684</v>
      </c>
      <c r="P1157" s="12">
        <v>-1.8254547444518363</v>
      </c>
      <c r="Q1157" s="12">
        <v>-4.4290055235251931</v>
      </c>
      <c r="R1157" s="2">
        <f>DATE(CURR[[#This Row],[YEAR]],CURR[[#This Row],[MONTH]],1)</f>
        <v>43586</v>
      </c>
      <c r="S1157" t="str">
        <f>IF(AND(CURR[[#This Row],[DATE]]&gt;=DATE(2023,6,1),CURR[[#This Row],[DATE]]&lt;=DATE(2024,5,31)),"Y","N")</f>
        <v>N</v>
      </c>
    </row>
    <row r="1158" spans="1:19" x14ac:dyDescent="0.25">
      <c r="A1158" t="s">
        <v>42</v>
      </c>
      <c r="B1158" t="s">
        <v>14</v>
      </c>
      <c r="C1158" t="s">
        <v>15</v>
      </c>
      <c r="D1158" s="1">
        <v>1644.8382559999998</v>
      </c>
      <c r="E1158" s="1">
        <v>17254.360544000003</v>
      </c>
      <c r="F1158" s="13">
        <v>0</v>
      </c>
      <c r="G1158" s="13">
        <v>9.5328844659616926E-2</v>
      </c>
      <c r="H1158" t="s">
        <v>25</v>
      </c>
      <c r="I1158" t="s">
        <v>17</v>
      </c>
      <c r="J1158">
        <v>2019</v>
      </c>
      <c r="K1158">
        <v>5</v>
      </c>
      <c r="L1158" s="12">
        <v>-1.1233931064062725</v>
      </c>
      <c r="M1158" s="1">
        <v>11349.528324000001</v>
      </c>
      <c r="N1158" s="12">
        <v>-4.2258513220208016</v>
      </c>
      <c r="O1158" s="13">
        <v>0.14492569286089035</v>
      </c>
      <c r="P1158" s="12">
        <v>-0.61243443077097415</v>
      </c>
      <c r="Q1158" s="12">
        <v>-1.7358275371772467</v>
      </c>
      <c r="R1158" s="2">
        <f>DATE(CURR[[#This Row],[YEAR]],CURR[[#This Row],[MONTH]],1)</f>
        <v>43586</v>
      </c>
      <c r="S1158" t="str">
        <f>IF(AND(CURR[[#This Row],[DATE]]&gt;=DATE(2023,6,1),CURR[[#This Row],[DATE]]&lt;=DATE(2024,5,31)),"Y","N")</f>
        <v>N</v>
      </c>
    </row>
    <row r="1159" spans="1:19" x14ac:dyDescent="0.25">
      <c r="A1159" t="s">
        <v>42</v>
      </c>
      <c r="B1159" t="s">
        <v>14</v>
      </c>
      <c r="C1159" t="s">
        <v>15</v>
      </c>
      <c r="D1159" s="1">
        <v>1240.9730400000001</v>
      </c>
      <c r="E1159" s="1">
        <v>5856.9962439999999</v>
      </c>
      <c r="F1159" s="13">
        <v>0</v>
      </c>
      <c r="G1159" s="13">
        <v>0.21187874949916052</v>
      </c>
      <c r="H1159" t="s">
        <v>26</v>
      </c>
      <c r="I1159" t="s">
        <v>17</v>
      </c>
      <c r="J1159">
        <v>2019</v>
      </c>
      <c r="K1159">
        <v>5</v>
      </c>
      <c r="L1159" s="12">
        <v>-2.7230265291327282</v>
      </c>
      <c r="M1159" s="1">
        <v>11349.528324000001</v>
      </c>
      <c r="N1159" s="12">
        <v>-4.2258513220208016</v>
      </c>
      <c r="O1159" s="13">
        <v>0.10934137565662592</v>
      </c>
      <c r="P1159" s="12">
        <v>-0.46206039687012573</v>
      </c>
      <c r="Q1159" s="12">
        <v>-3.185086926002854</v>
      </c>
      <c r="R1159" s="2">
        <f>DATE(CURR[[#This Row],[YEAR]],CURR[[#This Row],[MONTH]],1)</f>
        <v>43586</v>
      </c>
      <c r="S1159" t="str">
        <f>IF(AND(CURR[[#This Row],[DATE]]&gt;=DATE(2023,6,1),CURR[[#This Row],[DATE]]&lt;=DATE(2024,5,31)),"Y","N")</f>
        <v>N</v>
      </c>
    </row>
    <row r="1160" spans="1:19" x14ac:dyDescent="0.25">
      <c r="A1160" t="s">
        <v>42</v>
      </c>
      <c r="B1160" t="s">
        <v>14</v>
      </c>
      <c r="C1160" t="s">
        <v>18</v>
      </c>
      <c r="D1160" s="1">
        <v>6199.8997639999998</v>
      </c>
      <c r="E1160" s="1">
        <v>16181.746144000001</v>
      </c>
      <c r="F1160" s="13">
        <v>0</v>
      </c>
      <c r="G1160" s="13">
        <v>0.38314157871638899</v>
      </c>
      <c r="H1160" t="s">
        <v>16</v>
      </c>
      <c r="I1160" t="s">
        <v>17</v>
      </c>
      <c r="J1160">
        <v>2019</v>
      </c>
      <c r="K1160">
        <v>5</v>
      </c>
      <c r="L1160" s="12">
        <v>-1.5948451355744315</v>
      </c>
      <c r="M1160" s="1">
        <v>16569.944144000001</v>
      </c>
      <c r="N1160" s="12">
        <v>-6.1696062045735136</v>
      </c>
      <c r="O1160" s="13">
        <v>0.37416539911783542</v>
      </c>
      <c r="P1160" s="12">
        <v>-2.3084531679341223</v>
      </c>
      <c r="Q1160" s="12">
        <v>-3.9032983035085538</v>
      </c>
      <c r="R1160" s="2">
        <f>DATE(CURR[[#This Row],[YEAR]],CURR[[#This Row],[MONTH]],1)</f>
        <v>43586</v>
      </c>
      <c r="S1160" t="str">
        <f>IF(AND(CURR[[#This Row],[DATE]]&gt;=DATE(2023,6,1),CURR[[#This Row],[DATE]]&lt;=DATE(2024,5,31)),"Y","N")</f>
        <v>N</v>
      </c>
    </row>
    <row r="1161" spans="1:19" x14ac:dyDescent="0.25">
      <c r="A1161" t="s">
        <v>42</v>
      </c>
      <c r="B1161" t="s">
        <v>14</v>
      </c>
      <c r="C1161" t="s">
        <v>18</v>
      </c>
      <c r="D1161" s="1">
        <v>16569.944144000001</v>
      </c>
      <c r="E1161" s="1">
        <v>61874.401112</v>
      </c>
      <c r="F1161" s="13">
        <v>0.26779966910720376</v>
      </c>
      <c r="G1161" s="13">
        <v>0</v>
      </c>
      <c r="H1161" t="s">
        <v>21</v>
      </c>
      <c r="I1161" t="s">
        <v>23</v>
      </c>
      <c r="J1161">
        <v>2019</v>
      </c>
      <c r="K1161">
        <v>5</v>
      </c>
      <c r="L1161" s="12">
        <v>-1.8234044937766412</v>
      </c>
      <c r="M1161" s="1">
        <v>16569.944144000001</v>
      </c>
      <c r="N1161" s="12">
        <v>-6.1696062045735136</v>
      </c>
      <c r="O1161" s="13">
        <v>0</v>
      </c>
      <c r="P1161" s="12">
        <v>0</v>
      </c>
      <c r="Q1161" s="12">
        <v>0</v>
      </c>
      <c r="R1161" s="2">
        <f>DATE(CURR[[#This Row],[YEAR]],CURR[[#This Row],[MONTH]],1)</f>
        <v>43586</v>
      </c>
      <c r="S1161" t="str">
        <f>IF(AND(CURR[[#This Row],[DATE]]&gt;=DATE(2023,6,1),CURR[[#This Row],[DATE]]&lt;=DATE(2024,5,31)),"Y","N")</f>
        <v>N</v>
      </c>
    </row>
    <row r="1162" spans="1:19" x14ac:dyDescent="0.25">
      <c r="A1162" t="s">
        <v>42</v>
      </c>
      <c r="B1162" t="s">
        <v>14</v>
      </c>
      <c r="C1162" t="s">
        <v>18</v>
      </c>
      <c r="D1162" s="1">
        <v>16569.944144000001</v>
      </c>
      <c r="E1162" s="1">
        <v>61874.401112</v>
      </c>
      <c r="F1162" s="13">
        <v>0.26779966910720376</v>
      </c>
      <c r="G1162" s="13">
        <v>0</v>
      </c>
      <c r="H1162" t="s">
        <v>21</v>
      </c>
      <c r="I1162" t="s">
        <v>22</v>
      </c>
      <c r="J1162">
        <v>2019</v>
      </c>
      <c r="K1162">
        <v>5</v>
      </c>
      <c r="L1162" s="12">
        <v>-4.3462017107968727</v>
      </c>
      <c r="M1162" s="1">
        <v>16569.944144000001</v>
      </c>
      <c r="N1162" s="12">
        <v>-6.1696062045735136</v>
      </c>
      <c r="O1162" s="13">
        <v>0</v>
      </c>
      <c r="P1162" s="12">
        <v>0</v>
      </c>
      <c r="Q1162" s="12">
        <v>0</v>
      </c>
      <c r="R1162" s="2">
        <f>DATE(CURR[[#This Row],[YEAR]],CURR[[#This Row],[MONTH]],1)</f>
        <v>43586</v>
      </c>
      <c r="S1162" t="str">
        <f>IF(AND(CURR[[#This Row],[DATE]]&gt;=DATE(2023,6,1),CURR[[#This Row],[DATE]]&lt;=DATE(2024,5,31)),"Y","N")</f>
        <v>N</v>
      </c>
    </row>
    <row r="1163" spans="1:19" x14ac:dyDescent="0.25">
      <c r="A1163" t="s">
        <v>42</v>
      </c>
      <c r="B1163" t="s">
        <v>14</v>
      </c>
      <c r="C1163" t="s">
        <v>18</v>
      </c>
      <c r="D1163" s="1">
        <v>5601.8229600000013</v>
      </c>
      <c r="E1163" s="1">
        <v>22581.298180000002</v>
      </c>
      <c r="F1163" s="13">
        <v>0</v>
      </c>
      <c r="G1163" s="13">
        <v>0.24807355694729161</v>
      </c>
      <c r="H1163" t="s">
        <v>24</v>
      </c>
      <c r="I1163" t="s">
        <v>17</v>
      </c>
      <c r="J1163">
        <v>2019</v>
      </c>
      <c r="K1163">
        <v>5</v>
      </c>
      <c r="L1163" s="12">
        <v>-2.9748204702152168</v>
      </c>
      <c r="M1163" s="1">
        <v>16569.944144000001</v>
      </c>
      <c r="N1163" s="12">
        <v>-6.1696062045735136</v>
      </c>
      <c r="O1163" s="13">
        <v>0.33807132427953468</v>
      </c>
      <c r="P1163" s="12">
        <v>-2.0857669398634013</v>
      </c>
      <c r="Q1163" s="12">
        <v>-5.0605874100786181</v>
      </c>
      <c r="R1163" s="2">
        <f>DATE(CURR[[#This Row],[YEAR]],CURR[[#This Row],[MONTH]],1)</f>
        <v>43586</v>
      </c>
      <c r="S1163" t="str">
        <f>IF(AND(CURR[[#This Row],[DATE]]&gt;=DATE(2023,6,1),CURR[[#This Row],[DATE]]&lt;=DATE(2024,5,31)),"Y","N")</f>
        <v>N</v>
      </c>
    </row>
    <row r="1164" spans="1:19" x14ac:dyDescent="0.25">
      <c r="A1164" t="s">
        <v>42</v>
      </c>
      <c r="B1164" t="s">
        <v>14</v>
      </c>
      <c r="C1164" t="s">
        <v>18</v>
      </c>
      <c r="D1164" s="1">
        <v>1561.7015280000001</v>
      </c>
      <c r="E1164" s="1">
        <v>17254.360544000003</v>
      </c>
      <c r="F1164" s="13">
        <v>0</v>
      </c>
      <c r="G1164" s="13">
        <v>9.0510542191206425E-2</v>
      </c>
      <c r="H1164" t="s">
        <v>25</v>
      </c>
      <c r="I1164" t="s">
        <v>17</v>
      </c>
      <c r="J1164">
        <v>2019</v>
      </c>
      <c r="K1164">
        <v>5</v>
      </c>
      <c r="L1164" s="12">
        <v>-1.0666123093986104</v>
      </c>
      <c r="M1164" s="1">
        <v>16569.944144000001</v>
      </c>
      <c r="N1164" s="12">
        <v>-6.1696062045735136</v>
      </c>
      <c r="O1164" s="13">
        <v>9.4249052044360349E-2</v>
      </c>
      <c r="P1164" s="12">
        <v>-0.5814795362680576</v>
      </c>
      <c r="Q1164" s="12">
        <v>-1.648091845666668</v>
      </c>
      <c r="R1164" s="2">
        <f>DATE(CURR[[#This Row],[YEAR]],CURR[[#This Row],[MONTH]],1)</f>
        <v>43586</v>
      </c>
      <c r="S1164" t="str">
        <f>IF(AND(CURR[[#This Row],[DATE]]&gt;=DATE(2023,6,1),CURR[[#This Row],[DATE]]&lt;=DATE(2024,5,31)),"Y","N")</f>
        <v>N</v>
      </c>
    </row>
    <row r="1165" spans="1:19" x14ac:dyDescent="0.25">
      <c r="A1165" t="s">
        <v>42</v>
      </c>
      <c r="B1165" t="s">
        <v>14</v>
      </c>
      <c r="C1165" t="s">
        <v>18</v>
      </c>
      <c r="D1165" s="1">
        <v>3206.5198919999998</v>
      </c>
      <c r="E1165" s="1">
        <v>5856.9962439999999</v>
      </c>
      <c r="F1165" s="13">
        <v>0</v>
      </c>
      <c r="G1165" s="13">
        <v>0.54746831966723719</v>
      </c>
      <c r="H1165" t="s">
        <v>26</v>
      </c>
      <c r="I1165" t="s">
        <v>17</v>
      </c>
      <c r="J1165">
        <v>2019</v>
      </c>
      <c r="K1165">
        <v>5</v>
      </c>
      <c r="L1165" s="12">
        <v>-7.035961661268491</v>
      </c>
      <c r="M1165" s="1">
        <v>16569.944144000001</v>
      </c>
      <c r="N1165" s="12">
        <v>-6.1696062045735136</v>
      </c>
      <c r="O1165" s="13">
        <v>0.19351422455826955</v>
      </c>
      <c r="P1165" s="12">
        <v>-1.193906560507932</v>
      </c>
      <c r="Q1165" s="12">
        <v>-8.2298682217764227</v>
      </c>
      <c r="R1165" s="2">
        <f>DATE(CURR[[#This Row],[YEAR]],CURR[[#This Row],[MONTH]],1)</f>
        <v>43586</v>
      </c>
      <c r="S1165" t="str">
        <f>IF(AND(CURR[[#This Row],[DATE]]&gt;=DATE(2023,6,1),CURR[[#This Row],[DATE]]&lt;=DATE(2024,5,31)),"Y","N")</f>
        <v>N</v>
      </c>
    </row>
    <row r="1166" spans="1:19" x14ac:dyDescent="0.25">
      <c r="A1166" t="s">
        <v>42</v>
      </c>
      <c r="B1166" t="s">
        <v>14</v>
      </c>
      <c r="C1166" t="s">
        <v>19</v>
      </c>
      <c r="D1166" s="1">
        <v>4.5851559999999996</v>
      </c>
      <c r="E1166" s="1">
        <v>16181.746144000001</v>
      </c>
      <c r="F1166" s="13">
        <v>0</v>
      </c>
      <c r="G1166" s="13">
        <v>2.8335359850519725E-4</v>
      </c>
      <c r="H1166" t="s">
        <v>16</v>
      </c>
      <c r="I1166" t="s">
        <v>17</v>
      </c>
      <c r="J1166">
        <v>2019</v>
      </c>
      <c r="K1166">
        <v>5</v>
      </c>
      <c r="L1166" s="12">
        <v>-1.1794728980798921E-3</v>
      </c>
      <c r="M1166" s="1">
        <v>16431.124472000003</v>
      </c>
      <c r="N1166" s="12">
        <v>-6.1179184799653328</v>
      </c>
      <c r="O1166" s="13">
        <v>2.7905308658658661E-4</v>
      </c>
      <c r="P1166" s="12">
        <v>-1.7072240353194444E-3</v>
      </c>
      <c r="Q1166" s="12">
        <v>-2.8866969333993363E-3</v>
      </c>
      <c r="R1166" s="2">
        <f>DATE(CURR[[#This Row],[YEAR]],CURR[[#This Row],[MONTH]],1)</f>
        <v>43586</v>
      </c>
      <c r="S1166" t="str">
        <f>IF(AND(CURR[[#This Row],[DATE]]&gt;=DATE(2023,6,1),CURR[[#This Row],[DATE]]&lt;=DATE(2024,5,31)),"Y","N")</f>
        <v>N</v>
      </c>
    </row>
    <row r="1167" spans="1:19" x14ac:dyDescent="0.25">
      <c r="A1167" t="s">
        <v>42</v>
      </c>
      <c r="B1167" t="s">
        <v>14</v>
      </c>
      <c r="C1167" t="s">
        <v>19</v>
      </c>
      <c r="D1167" s="1">
        <v>16431.124472000003</v>
      </c>
      <c r="E1167" s="1">
        <v>61874.401112</v>
      </c>
      <c r="F1167" s="13">
        <v>0.2655560971371298</v>
      </c>
      <c r="G1167" s="13">
        <v>0</v>
      </c>
      <c r="H1167" t="s">
        <v>21</v>
      </c>
      <c r="I1167" t="s">
        <v>23</v>
      </c>
      <c r="J1167">
        <v>2019</v>
      </c>
      <c r="K1167">
        <v>5</v>
      </c>
      <c r="L1167" s="12">
        <v>-1.8081283762743956</v>
      </c>
      <c r="M1167" s="1">
        <v>16431.124472000003</v>
      </c>
      <c r="N1167" s="12">
        <v>-6.1179184799653328</v>
      </c>
      <c r="O1167" s="13">
        <v>0</v>
      </c>
      <c r="P1167" s="12">
        <v>0</v>
      </c>
      <c r="Q1167" s="12">
        <v>0</v>
      </c>
      <c r="R1167" s="2">
        <f>DATE(CURR[[#This Row],[YEAR]],CURR[[#This Row],[MONTH]],1)</f>
        <v>43586</v>
      </c>
      <c r="S1167" t="str">
        <f>IF(AND(CURR[[#This Row],[DATE]]&gt;=DATE(2023,6,1),CURR[[#This Row],[DATE]]&lt;=DATE(2024,5,31)),"Y","N")</f>
        <v>N</v>
      </c>
    </row>
    <row r="1168" spans="1:19" x14ac:dyDescent="0.25">
      <c r="A1168" t="s">
        <v>42</v>
      </c>
      <c r="B1168" t="s">
        <v>14</v>
      </c>
      <c r="C1168" t="s">
        <v>19</v>
      </c>
      <c r="D1168" s="1">
        <v>16431.124472000003</v>
      </c>
      <c r="E1168" s="1">
        <v>61874.401112</v>
      </c>
      <c r="F1168" s="13">
        <v>0.2655560971371298</v>
      </c>
      <c r="G1168" s="13">
        <v>0</v>
      </c>
      <c r="H1168" t="s">
        <v>21</v>
      </c>
      <c r="I1168" t="s">
        <v>22</v>
      </c>
      <c r="J1168">
        <v>2019</v>
      </c>
      <c r="K1168">
        <v>5</v>
      </c>
      <c r="L1168" s="12">
        <v>-4.3097901036909372</v>
      </c>
      <c r="M1168" s="1">
        <v>16431.124472000003</v>
      </c>
      <c r="N1168" s="12">
        <v>-6.1179184799653328</v>
      </c>
      <c r="O1168" s="13">
        <v>0</v>
      </c>
      <c r="P1168" s="12">
        <v>0</v>
      </c>
      <c r="Q1168" s="12">
        <v>0</v>
      </c>
      <c r="R1168" s="2">
        <f>DATE(CURR[[#This Row],[YEAR]],CURR[[#This Row],[MONTH]],1)</f>
        <v>43586</v>
      </c>
      <c r="S1168" t="str">
        <f>IF(AND(CURR[[#This Row],[DATE]]&gt;=DATE(2023,6,1),CURR[[#This Row],[DATE]]&lt;=DATE(2024,5,31)),"Y","N")</f>
        <v>N</v>
      </c>
    </row>
    <row r="1169" spans="1:19" x14ac:dyDescent="0.25">
      <c r="A1169" t="s">
        <v>42</v>
      </c>
      <c r="B1169" t="s">
        <v>14</v>
      </c>
      <c r="C1169" t="s">
        <v>19</v>
      </c>
      <c r="D1169" s="1">
        <v>4565.463608</v>
      </c>
      <c r="E1169" s="1">
        <v>22581.298180000002</v>
      </c>
      <c r="F1169" s="13">
        <v>0</v>
      </c>
      <c r="G1169" s="13">
        <v>0.20217897003120841</v>
      </c>
      <c r="H1169" t="s">
        <v>24</v>
      </c>
      <c r="I1169" t="s">
        <v>17</v>
      </c>
      <c r="J1169">
        <v>2019</v>
      </c>
      <c r="K1169">
        <v>5</v>
      </c>
      <c r="L1169" s="12">
        <v>-2.4244669447927385</v>
      </c>
      <c r="M1169" s="1">
        <v>16431.124472000003</v>
      </c>
      <c r="N1169" s="12">
        <v>-6.1179184799653328</v>
      </c>
      <c r="O1169" s="13">
        <v>0.27785460549458607</v>
      </c>
      <c r="P1169" s="12">
        <v>-1.6998918256988051</v>
      </c>
      <c r="Q1169" s="12">
        <v>-4.1243587704915434</v>
      </c>
      <c r="R1169" s="2">
        <f>DATE(CURR[[#This Row],[YEAR]],CURR[[#This Row],[MONTH]],1)</f>
        <v>43586</v>
      </c>
      <c r="S1169" t="str">
        <f>IF(AND(CURR[[#This Row],[DATE]]&gt;=DATE(2023,6,1),CURR[[#This Row],[DATE]]&lt;=DATE(2024,5,31)),"Y","N")</f>
        <v>N</v>
      </c>
    </row>
    <row r="1170" spans="1:19" x14ac:dyDescent="0.25">
      <c r="A1170" t="s">
        <v>42</v>
      </c>
      <c r="B1170" t="s">
        <v>14</v>
      </c>
      <c r="C1170" t="s">
        <v>19</v>
      </c>
      <c r="D1170" s="1">
        <v>11475.593332000002</v>
      </c>
      <c r="E1170" s="1">
        <v>17254.360544000003</v>
      </c>
      <c r="F1170" s="13">
        <v>0</v>
      </c>
      <c r="G1170" s="13">
        <v>0.66508366408226605</v>
      </c>
      <c r="H1170" t="s">
        <v>25</v>
      </c>
      <c r="I1170" t="s">
        <v>17</v>
      </c>
      <c r="J1170">
        <v>2019</v>
      </c>
      <c r="K1170">
        <v>5</v>
      </c>
      <c r="L1170" s="12">
        <v>-7.8376110198464364</v>
      </c>
      <c r="M1170" s="1">
        <v>16431.124472000003</v>
      </c>
      <c r="N1170" s="12">
        <v>-6.1179184799653328</v>
      </c>
      <c r="O1170" s="13">
        <v>0.69840584261627159</v>
      </c>
      <c r="P1170" s="12">
        <v>-4.2727900110578476</v>
      </c>
      <c r="Q1170" s="12">
        <v>-12.110401030904285</v>
      </c>
      <c r="R1170" s="2">
        <f>DATE(CURR[[#This Row],[YEAR]],CURR[[#This Row],[MONTH]],1)</f>
        <v>43586</v>
      </c>
      <c r="S1170" t="str">
        <f>IF(AND(CURR[[#This Row],[DATE]]&gt;=DATE(2023,6,1),CURR[[#This Row],[DATE]]&lt;=DATE(2024,5,31)),"Y","N")</f>
        <v>N</v>
      </c>
    </row>
    <row r="1171" spans="1:19" x14ac:dyDescent="0.25">
      <c r="A1171" t="s">
        <v>42</v>
      </c>
      <c r="B1171" t="s">
        <v>14</v>
      </c>
      <c r="C1171" t="s">
        <v>19</v>
      </c>
      <c r="D1171" s="1">
        <v>385.48237599999999</v>
      </c>
      <c r="E1171" s="1">
        <v>5856.9962439999999</v>
      </c>
      <c r="F1171" s="13">
        <v>0</v>
      </c>
      <c r="G1171" s="13">
        <v>6.5815711661911039E-2</v>
      </c>
      <c r="H1171" t="s">
        <v>26</v>
      </c>
      <c r="I1171" t="s">
        <v>17</v>
      </c>
      <c r="J1171">
        <v>2019</v>
      </c>
      <c r="K1171">
        <v>5</v>
      </c>
      <c r="L1171" s="12">
        <v>-0.84585136221905133</v>
      </c>
      <c r="M1171" s="1">
        <v>16431.124472000003</v>
      </c>
      <c r="N1171" s="12">
        <v>-6.1179184799653328</v>
      </c>
      <c r="O1171" s="13">
        <v>2.3460498802555716E-2</v>
      </c>
      <c r="P1171" s="12">
        <v>-0.14352941917336018</v>
      </c>
      <c r="Q1171" s="12">
        <v>-0.98938078139241148</v>
      </c>
      <c r="R1171" s="2">
        <f>DATE(CURR[[#This Row],[YEAR]],CURR[[#This Row],[MONTH]],1)</f>
        <v>43586</v>
      </c>
      <c r="S1171" t="str">
        <f>IF(AND(CURR[[#This Row],[DATE]]&gt;=DATE(2023,6,1),CURR[[#This Row],[DATE]]&lt;=DATE(2024,5,31)),"Y","N")</f>
        <v>N</v>
      </c>
    </row>
    <row r="1172" spans="1:19" x14ac:dyDescent="0.25">
      <c r="A1172" t="s">
        <v>42</v>
      </c>
      <c r="B1172" t="s">
        <v>14</v>
      </c>
      <c r="C1172" t="s">
        <v>20</v>
      </c>
      <c r="D1172" s="1">
        <v>6416.2368720000004</v>
      </c>
      <c r="E1172" s="1">
        <v>16181.746144000001</v>
      </c>
      <c r="F1172" s="13">
        <v>0</v>
      </c>
      <c r="G1172" s="13">
        <v>0.39651078535668827</v>
      </c>
      <c r="H1172" t="s">
        <v>16</v>
      </c>
      <c r="I1172" t="s">
        <v>17</v>
      </c>
      <c r="J1172">
        <v>2019</v>
      </c>
      <c r="K1172">
        <v>5</v>
      </c>
      <c r="L1172" s="12">
        <v>-1.6504950972627548</v>
      </c>
      <c r="M1172" s="1">
        <v>17523.804172000004</v>
      </c>
      <c r="N1172" s="12">
        <v>-6.5247637534403546</v>
      </c>
      <c r="O1172" s="13">
        <v>0.36614406375597558</v>
      </c>
      <c r="P1172" s="12">
        <v>-2.3890035157323437</v>
      </c>
      <c r="Q1172" s="12">
        <v>-4.0394986129950983</v>
      </c>
      <c r="R1172" s="2">
        <f>DATE(CURR[[#This Row],[YEAR]],CURR[[#This Row],[MONTH]],1)</f>
        <v>43586</v>
      </c>
      <c r="S1172" t="str">
        <f>IF(AND(CURR[[#This Row],[DATE]]&gt;=DATE(2023,6,1),CURR[[#This Row],[DATE]]&lt;=DATE(2024,5,31)),"Y","N")</f>
        <v>N</v>
      </c>
    </row>
    <row r="1173" spans="1:19" x14ac:dyDescent="0.25">
      <c r="A1173" t="s">
        <v>42</v>
      </c>
      <c r="B1173" t="s">
        <v>14</v>
      </c>
      <c r="C1173" t="s">
        <v>20</v>
      </c>
      <c r="D1173" s="1">
        <v>17523.804172000004</v>
      </c>
      <c r="E1173" s="1">
        <v>61874.401112</v>
      </c>
      <c r="F1173" s="13">
        <v>0.2832157379637476</v>
      </c>
      <c r="G1173" s="13">
        <v>0</v>
      </c>
      <c r="H1173" t="s">
        <v>21</v>
      </c>
      <c r="I1173" t="s">
        <v>23</v>
      </c>
      <c r="J1173">
        <v>2019</v>
      </c>
      <c r="K1173">
        <v>5</v>
      </c>
      <c r="L1173" s="12">
        <v>-1.9283700052095156</v>
      </c>
      <c r="M1173" s="1">
        <v>17523.804172000004</v>
      </c>
      <c r="N1173" s="12">
        <v>-6.5247637534403546</v>
      </c>
      <c r="O1173" s="13">
        <v>0</v>
      </c>
      <c r="P1173" s="12">
        <v>0</v>
      </c>
      <c r="Q1173" s="12">
        <v>0</v>
      </c>
      <c r="R1173" s="2">
        <f>DATE(CURR[[#This Row],[YEAR]],CURR[[#This Row],[MONTH]],1)</f>
        <v>43586</v>
      </c>
      <c r="S1173" t="str">
        <f>IF(AND(CURR[[#This Row],[DATE]]&gt;=DATE(2023,6,1),CURR[[#This Row],[DATE]]&lt;=DATE(2024,5,31)),"Y","N")</f>
        <v>N</v>
      </c>
    </row>
    <row r="1174" spans="1:19" x14ac:dyDescent="0.25">
      <c r="A1174" t="s">
        <v>42</v>
      </c>
      <c r="B1174" t="s">
        <v>14</v>
      </c>
      <c r="C1174" t="s">
        <v>20</v>
      </c>
      <c r="D1174" s="1">
        <v>17523.804172000004</v>
      </c>
      <c r="E1174" s="1">
        <v>61874.401112</v>
      </c>
      <c r="F1174" s="13">
        <v>0.2832157379637476</v>
      </c>
      <c r="G1174" s="13">
        <v>0</v>
      </c>
      <c r="H1174" t="s">
        <v>21</v>
      </c>
      <c r="I1174" t="s">
        <v>22</v>
      </c>
      <c r="J1174">
        <v>2019</v>
      </c>
      <c r="K1174">
        <v>5</v>
      </c>
      <c r="L1174" s="12">
        <v>-4.596393748230839</v>
      </c>
      <c r="M1174" s="1">
        <v>17523.804172000004</v>
      </c>
      <c r="N1174" s="12">
        <v>-6.5247637534403546</v>
      </c>
      <c r="O1174" s="13">
        <v>0</v>
      </c>
      <c r="P1174" s="12">
        <v>0</v>
      </c>
      <c r="Q1174" s="12">
        <v>0</v>
      </c>
      <c r="R1174" s="2">
        <f>DATE(CURR[[#This Row],[YEAR]],CURR[[#This Row],[MONTH]],1)</f>
        <v>43586</v>
      </c>
      <c r="S1174" t="str">
        <f>IF(AND(CURR[[#This Row],[DATE]]&gt;=DATE(2023,6,1),CURR[[#This Row],[DATE]]&lt;=DATE(2024,5,31)),"Y","N")</f>
        <v>N</v>
      </c>
    </row>
    <row r="1175" spans="1:19" x14ac:dyDescent="0.25">
      <c r="A1175" t="s">
        <v>42</v>
      </c>
      <c r="B1175" t="s">
        <v>14</v>
      </c>
      <c r="C1175" t="s">
        <v>20</v>
      </c>
      <c r="D1175" s="1">
        <v>7511.3189360000015</v>
      </c>
      <c r="E1175" s="1">
        <v>22581.298180000002</v>
      </c>
      <c r="F1175" s="13">
        <v>0</v>
      </c>
      <c r="G1175" s="13">
        <v>0.33263450471827577</v>
      </c>
      <c r="H1175" t="s">
        <v>24</v>
      </c>
      <c r="I1175" t="s">
        <v>17</v>
      </c>
      <c r="J1175">
        <v>2019</v>
      </c>
      <c r="K1175">
        <v>5</v>
      </c>
      <c r="L1175" s="12">
        <v>-3.9888488959186916</v>
      </c>
      <c r="M1175" s="1">
        <v>17523.804172000004</v>
      </c>
      <c r="N1175" s="12">
        <v>-6.5247637534403546</v>
      </c>
      <c r="O1175" s="13">
        <v>0.4286351788843763</v>
      </c>
      <c r="P1175" s="12">
        <v>-2.7967432786342008</v>
      </c>
      <c r="Q1175" s="12">
        <v>-6.7855921745528924</v>
      </c>
      <c r="R1175" s="2">
        <f>DATE(CURR[[#This Row],[YEAR]],CURR[[#This Row],[MONTH]],1)</f>
        <v>43586</v>
      </c>
      <c r="S1175" t="str">
        <f>IF(AND(CURR[[#This Row],[DATE]]&gt;=DATE(2023,6,1),CURR[[#This Row],[DATE]]&lt;=DATE(2024,5,31)),"Y","N")</f>
        <v>N</v>
      </c>
    </row>
    <row r="1176" spans="1:19" x14ac:dyDescent="0.25">
      <c r="A1176" t="s">
        <v>42</v>
      </c>
      <c r="B1176" t="s">
        <v>14</v>
      </c>
      <c r="C1176" t="s">
        <v>20</v>
      </c>
      <c r="D1176" s="1">
        <v>2572.2274280000001</v>
      </c>
      <c r="E1176" s="1">
        <v>17254.360544000003</v>
      </c>
      <c r="F1176" s="13">
        <v>0</v>
      </c>
      <c r="G1176" s="13">
        <v>0.1490769490669106</v>
      </c>
      <c r="H1176" t="s">
        <v>25</v>
      </c>
      <c r="I1176" t="s">
        <v>17</v>
      </c>
      <c r="J1176">
        <v>2019</v>
      </c>
      <c r="K1176">
        <v>5</v>
      </c>
      <c r="L1176" s="12">
        <v>-1.7567821943486812</v>
      </c>
      <c r="M1176" s="1">
        <v>17523.804172000004</v>
      </c>
      <c r="N1176" s="12">
        <v>-6.5247637534403546</v>
      </c>
      <c r="O1176" s="13">
        <v>0.14678476218708109</v>
      </c>
      <c r="P1176" s="12">
        <v>-0.95773589587562902</v>
      </c>
      <c r="Q1176" s="12">
        <v>-2.7145180902243102</v>
      </c>
      <c r="R1176" s="2">
        <f>DATE(CURR[[#This Row],[YEAR]],CURR[[#This Row],[MONTH]],1)</f>
        <v>43586</v>
      </c>
      <c r="S1176" t="str">
        <f>IF(AND(CURR[[#This Row],[DATE]]&gt;=DATE(2023,6,1),CURR[[#This Row],[DATE]]&lt;=DATE(2024,5,31)),"Y","N")</f>
        <v>N</v>
      </c>
    </row>
    <row r="1177" spans="1:19" x14ac:dyDescent="0.25">
      <c r="A1177" t="s">
        <v>42</v>
      </c>
      <c r="B1177" t="s">
        <v>14</v>
      </c>
      <c r="C1177" t="s">
        <v>20</v>
      </c>
      <c r="D1177" s="1">
        <v>1024.0209359999999</v>
      </c>
      <c r="E1177" s="1">
        <v>5856.9962439999999</v>
      </c>
      <c r="F1177" s="13">
        <v>0</v>
      </c>
      <c r="G1177" s="13">
        <v>0.1748372191716912</v>
      </c>
      <c r="H1177" t="s">
        <v>26</v>
      </c>
      <c r="I1177" t="s">
        <v>17</v>
      </c>
      <c r="J1177">
        <v>2019</v>
      </c>
      <c r="K1177">
        <v>5</v>
      </c>
      <c r="L1177" s="12">
        <v>-2.2469756273797281</v>
      </c>
      <c r="M1177" s="1">
        <v>17523.804172000004</v>
      </c>
      <c r="N1177" s="12">
        <v>-6.5247637534403546</v>
      </c>
      <c r="O1177" s="13">
        <v>5.8435995172566896E-2</v>
      </c>
      <c r="P1177" s="12">
        <v>-0.38128106319818</v>
      </c>
      <c r="Q1177" s="12">
        <v>-2.6282566905779081</v>
      </c>
      <c r="R1177" s="2">
        <f>DATE(CURR[[#This Row],[YEAR]],CURR[[#This Row],[MONTH]],1)</f>
        <v>43586</v>
      </c>
      <c r="S1177" t="str">
        <f>IF(AND(CURR[[#This Row],[DATE]]&gt;=DATE(2023,6,1),CURR[[#This Row],[DATE]]&lt;=DATE(2024,5,31)),"Y","N")</f>
        <v>N</v>
      </c>
    </row>
    <row r="1178" spans="1:19" x14ac:dyDescent="0.25">
      <c r="A1178" t="s">
        <v>42</v>
      </c>
      <c r="B1178" t="s">
        <v>110</v>
      </c>
      <c r="C1178" t="s">
        <v>15</v>
      </c>
      <c r="D1178" s="1">
        <v>1425075.7986110002</v>
      </c>
      <c r="E1178" s="1">
        <v>6704169.0143380025</v>
      </c>
      <c r="F1178" s="13">
        <v>0</v>
      </c>
      <c r="G1178" s="13">
        <v>0.21256561336136273</v>
      </c>
      <c r="H1178" t="s">
        <v>16</v>
      </c>
      <c r="I1178" t="s">
        <v>17</v>
      </c>
      <c r="J1178">
        <v>2019</v>
      </c>
      <c r="K1178">
        <v>5</v>
      </c>
      <c r="L1178" s="12">
        <v>-0.88481452625299106</v>
      </c>
      <c r="M1178" s="1">
        <v>4350049.1929790005</v>
      </c>
      <c r="N1178" s="12">
        <v>-4.2195301389814048</v>
      </c>
      <c r="O1178" s="13">
        <v>0.32759992712521024</v>
      </c>
      <c r="P1178" s="12">
        <v>-1.3823177660329364</v>
      </c>
      <c r="Q1178" s="12">
        <v>-2.2671322922859276</v>
      </c>
      <c r="R1178" s="2">
        <f>DATE(CURR[[#This Row],[YEAR]],CURR[[#This Row],[MONTH]],1)</f>
        <v>43586</v>
      </c>
      <c r="S1178" t="str">
        <f>IF(AND(CURR[[#This Row],[DATE]]&gt;=DATE(2023,6,1),CURR[[#This Row],[DATE]]&lt;=DATE(2024,5,31)),"Y","N")</f>
        <v>N</v>
      </c>
    </row>
    <row r="1179" spans="1:19" x14ac:dyDescent="0.25">
      <c r="A1179" t="s">
        <v>42</v>
      </c>
      <c r="B1179" t="s">
        <v>110</v>
      </c>
      <c r="C1179" t="s">
        <v>15</v>
      </c>
      <c r="D1179" s="1">
        <v>4350049.1929790005</v>
      </c>
      <c r="E1179" s="1">
        <v>23750758.489644974</v>
      </c>
      <c r="F1179" s="13">
        <v>0.18315411673591672</v>
      </c>
      <c r="G1179" s="13">
        <v>0</v>
      </c>
      <c r="H1179" t="s">
        <v>21</v>
      </c>
      <c r="I1179" t="s">
        <v>22</v>
      </c>
      <c r="J1179">
        <v>2019</v>
      </c>
      <c r="K1179">
        <v>5</v>
      </c>
      <c r="L1179" s="12">
        <v>-2.972463476713529</v>
      </c>
      <c r="M1179" s="1">
        <v>4350049.1929790005</v>
      </c>
      <c r="N1179" s="12">
        <v>-4.2195301389814048</v>
      </c>
      <c r="O1179" s="13">
        <v>0</v>
      </c>
      <c r="P1179" s="12">
        <v>0</v>
      </c>
      <c r="Q1179" s="12">
        <v>0</v>
      </c>
      <c r="R1179" s="2">
        <f>DATE(CURR[[#This Row],[YEAR]],CURR[[#This Row],[MONTH]],1)</f>
        <v>43586</v>
      </c>
      <c r="S1179" t="str">
        <f>IF(AND(CURR[[#This Row],[DATE]]&gt;=DATE(2023,6,1),CURR[[#This Row],[DATE]]&lt;=DATE(2024,5,31)),"Y","N")</f>
        <v>N</v>
      </c>
    </row>
    <row r="1180" spans="1:19" x14ac:dyDescent="0.25">
      <c r="A1180" t="s">
        <v>42</v>
      </c>
      <c r="B1180" t="s">
        <v>110</v>
      </c>
      <c r="C1180" t="s">
        <v>15</v>
      </c>
      <c r="D1180" s="1">
        <v>4350049.1929790005</v>
      </c>
      <c r="E1180" s="1">
        <v>23750758.489644974</v>
      </c>
      <c r="F1180" s="13">
        <v>0.18315411673591672</v>
      </c>
      <c r="G1180" s="13">
        <v>0</v>
      </c>
      <c r="H1180" t="s">
        <v>21</v>
      </c>
      <c r="I1180" t="s">
        <v>23</v>
      </c>
      <c r="J1180">
        <v>2019</v>
      </c>
      <c r="K1180">
        <v>5</v>
      </c>
      <c r="L1180" s="12">
        <v>-1.2470666622678754</v>
      </c>
      <c r="M1180" s="1">
        <v>4350049.1929790005</v>
      </c>
      <c r="N1180" s="12">
        <v>-4.2195301389814048</v>
      </c>
      <c r="O1180" s="13">
        <v>0</v>
      </c>
      <c r="P1180" s="12">
        <v>0</v>
      </c>
      <c r="Q1180" s="12">
        <v>0</v>
      </c>
      <c r="R1180" s="2">
        <f>DATE(CURR[[#This Row],[YEAR]],CURR[[#This Row],[MONTH]],1)</f>
        <v>43586</v>
      </c>
      <c r="S1180" t="str">
        <f>IF(AND(CURR[[#This Row],[DATE]]&gt;=DATE(2023,6,1),CURR[[#This Row],[DATE]]&lt;=DATE(2024,5,31)),"Y","N")</f>
        <v>N</v>
      </c>
    </row>
    <row r="1181" spans="1:19" x14ac:dyDescent="0.25">
      <c r="A1181" t="s">
        <v>42</v>
      </c>
      <c r="B1181" t="s">
        <v>110</v>
      </c>
      <c r="C1181" t="s">
        <v>15</v>
      </c>
      <c r="D1181" s="1">
        <v>1797654.2779709997</v>
      </c>
      <c r="E1181" s="1">
        <v>7995398.2741940077</v>
      </c>
      <c r="F1181" s="13">
        <v>0</v>
      </c>
      <c r="G1181" s="13">
        <v>0.22483611401487261</v>
      </c>
      <c r="H1181" t="s">
        <v>24</v>
      </c>
      <c r="I1181" t="s">
        <v>17</v>
      </c>
      <c r="J1181">
        <v>2019</v>
      </c>
      <c r="K1181">
        <v>5</v>
      </c>
      <c r="L1181" s="12">
        <v>-2.6961643257979158</v>
      </c>
      <c r="M1181" s="1">
        <v>4350049.1929790005</v>
      </c>
      <c r="N1181" s="12">
        <v>-4.2195301389814048</v>
      </c>
      <c r="O1181" s="13">
        <v>0.41324918368105401</v>
      </c>
      <c r="P1181" s="12">
        <v>-1.7437173854516699</v>
      </c>
      <c r="Q1181" s="12">
        <v>-4.4398817112495852</v>
      </c>
      <c r="R1181" s="2">
        <f>DATE(CURR[[#This Row],[YEAR]],CURR[[#This Row],[MONTH]],1)</f>
        <v>43586</v>
      </c>
      <c r="S1181" t="str">
        <f>IF(AND(CURR[[#This Row],[DATE]]&gt;=DATE(2023,6,1),CURR[[#This Row],[DATE]]&lt;=DATE(2024,5,31)),"Y","N")</f>
        <v>N</v>
      </c>
    </row>
    <row r="1182" spans="1:19" x14ac:dyDescent="0.25">
      <c r="A1182" t="s">
        <v>42</v>
      </c>
      <c r="B1182" t="s">
        <v>110</v>
      </c>
      <c r="C1182" t="s">
        <v>15</v>
      </c>
      <c r="D1182" s="1">
        <v>634253.58360799972</v>
      </c>
      <c r="E1182" s="1">
        <v>6578510.8288250007</v>
      </c>
      <c r="F1182" s="13">
        <v>0</v>
      </c>
      <c r="G1182" s="13">
        <v>9.6412942094568965E-2</v>
      </c>
      <c r="H1182" t="s">
        <v>25</v>
      </c>
      <c r="I1182" t="s">
        <v>17</v>
      </c>
      <c r="J1182">
        <v>2019</v>
      </c>
      <c r="K1182">
        <v>5</v>
      </c>
      <c r="L1182" s="12">
        <v>-1.136168542733508</v>
      </c>
      <c r="M1182" s="1">
        <v>4350049.1929790005</v>
      </c>
      <c r="N1182" s="12">
        <v>-4.2195301389814048</v>
      </c>
      <c r="O1182" s="13">
        <v>0.14580377266346503</v>
      </c>
      <c r="P1182" s="12">
        <v>-0.61522341313068374</v>
      </c>
      <c r="Q1182" s="12">
        <v>-1.7513919558641917</v>
      </c>
      <c r="R1182" s="2">
        <f>DATE(CURR[[#This Row],[YEAR]],CURR[[#This Row],[MONTH]],1)</f>
        <v>43586</v>
      </c>
      <c r="S1182" t="str">
        <f>IF(AND(CURR[[#This Row],[DATE]]&gt;=DATE(2023,6,1),CURR[[#This Row],[DATE]]&lt;=DATE(2024,5,31)),"Y","N")</f>
        <v>N</v>
      </c>
    </row>
    <row r="1183" spans="1:19" x14ac:dyDescent="0.25">
      <c r="A1183" t="s">
        <v>42</v>
      </c>
      <c r="B1183" t="s">
        <v>110</v>
      </c>
      <c r="C1183" t="s">
        <v>15</v>
      </c>
      <c r="D1183" s="1">
        <v>493065.53278900002</v>
      </c>
      <c r="E1183" s="1">
        <v>2472680.3722879994</v>
      </c>
      <c r="F1183" s="13">
        <v>0</v>
      </c>
      <c r="G1183" s="13">
        <v>0.19940528436870339</v>
      </c>
      <c r="H1183" t="s">
        <v>26</v>
      </c>
      <c r="I1183" t="s">
        <v>17</v>
      </c>
      <c r="J1183">
        <v>2019</v>
      </c>
      <c r="K1183">
        <v>5</v>
      </c>
      <c r="L1183" s="12">
        <v>-2.562719860621919</v>
      </c>
      <c r="M1183" s="1">
        <v>4350049.1929790005</v>
      </c>
      <c r="N1183" s="12">
        <v>-4.2195301389814048</v>
      </c>
      <c r="O1183" s="13">
        <v>0.11334711653027052</v>
      </c>
      <c r="P1183" s="12">
        <v>-0.47827157436611384</v>
      </c>
      <c r="Q1183" s="12">
        <v>-3.0409914349880327</v>
      </c>
      <c r="R1183" s="2">
        <f>DATE(CURR[[#This Row],[YEAR]],CURR[[#This Row],[MONTH]],1)</f>
        <v>43586</v>
      </c>
      <c r="S1183" t="str">
        <f>IF(AND(CURR[[#This Row],[DATE]]&gt;=DATE(2023,6,1),CURR[[#This Row],[DATE]]&lt;=DATE(2024,5,31)),"Y","N")</f>
        <v>N</v>
      </c>
    </row>
    <row r="1184" spans="1:19" x14ac:dyDescent="0.25">
      <c r="A1184" t="s">
        <v>42</v>
      </c>
      <c r="B1184" t="s">
        <v>110</v>
      </c>
      <c r="C1184" t="s">
        <v>18</v>
      </c>
      <c r="D1184" s="1">
        <v>2834542.7569069979</v>
      </c>
      <c r="E1184" s="1">
        <v>6704169.0143380025</v>
      </c>
      <c r="F1184" s="13">
        <v>0</v>
      </c>
      <c r="G1184" s="13">
        <v>0.42280299778314767</v>
      </c>
      <c r="H1184" t="s">
        <v>16</v>
      </c>
      <c r="I1184" t="s">
        <v>17</v>
      </c>
      <c r="J1184">
        <v>2019</v>
      </c>
      <c r="K1184">
        <v>5</v>
      </c>
      <c r="L1184" s="12">
        <v>-1.7599376882556461</v>
      </c>
      <c r="M1184" s="1">
        <v>7231379.3965409854</v>
      </c>
      <c r="N1184" s="12">
        <v>-7.014408793206754</v>
      </c>
      <c r="O1184" s="13">
        <v>0.3919781554073703</v>
      </c>
      <c r="P1184" s="12">
        <v>-2.7494950200344217</v>
      </c>
      <c r="Q1184" s="12">
        <v>-4.5094327082900678</v>
      </c>
      <c r="R1184" s="2">
        <f>DATE(CURR[[#This Row],[YEAR]],CURR[[#This Row],[MONTH]],1)</f>
        <v>43586</v>
      </c>
      <c r="S1184" t="str">
        <f>IF(AND(CURR[[#This Row],[DATE]]&gt;=DATE(2023,6,1),CURR[[#This Row],[DATE]]&lt;=DATE(2024,5,31)),"Y","N")</f>
        <v>N</v>
      </c>
    </row>
    <row r="1185" spans="1:19" x14ac:dyDescent="0.25">
      <c r="A1185" t="s">
        <v>42</v>
      </c>
      <c r="B1185" t="s">
        <v>110</v>
      </c>
      <c r="C1185" t="s">
        <v>18</v>
      </c>
      <c r="D1185" s="1">
        <v>7231379.3965409854</v>
      </c>
      <c r="E1185" s="1">
        <v>23750758.489644974</v>
      </c>
      <c r="F1185" s="13">
        <v>0.3044694088272496</v>
      </c>
      <c r="G1185" s="13">
        <v>0</v>
      </c>
      <c r="H1185" t="s">
        <v>21</v>
      </c>
      <c r="I1185" t="s">
        <v>22</v>
      </c>
      <c r="J1185">
        <v>2019</v>
      </c>
      <c r="K1185">
        <v>5</v>
      </c>
      <c r="L1185" s="12">
        <v>-4.9413259917082879</v>
      </c>
      <c r="M1185" s="1">
        <v>7231379.3965409854</v>
      </c>
      <c r="N1185" s="12">
        <v>-7.014408793206754</v>
      </c>
      <c r="O1185" s="13">
        <v>0</v>
      </c>
      <c r="P1185" s="12">
        <v>0</v>
      </c>
      <c r="Q1185" s="12">
        <v>0</v>
      </c>
      <c r="R1185" s="2">
        <f>DATE(CURR[[#This Row],[YEAR]],CURR[[#This Row],[MONTH]],1)</f>
        <v>43586</v>
      </c>
      <c r="S1185" t="str">
        <f>IF(AND(CURR[[#This Row],[DATE]]&gt;=DATE(2023,6,1),CURR[[#This Row],[DATE]]&lt;=DATE(2024,5,31)),"Y","N")</f>
        <v>N</v>
      </c>
    </row>
    <row r="1186" spans="1:19" x14ac:dyDescent="0.25">
      <c r="A1186" t="s">
        <v>42</v>
      </c>
      <c r="B1186" t="s">
        <v>110</v>
      </c>
      <c r="C1186" t="s">
        <v>18</v>
      </c>
      <c r="D1186" s="1">
        <v>7231379.3965409854</v>
      </c>
      <c r="E1186" s="1">
        <v>23750758.489644974</v>
      </c>
      <c r="F1186" s="13">
        <v>0.3044694088272496</v>
      </c>
      <c r="G1186" s="13">
        <v>0</v>
      </c>
      <c r="H1186" t="s">
        <v>21</v>
      </c>
      <c r="I1186" t="s">
        <v>23</v>
      </c>
      <c r="J1186">
        <v>2019</v>
      </c>
      <c r="K1186">
        <v>5</v>
      </c>
      <c r="L1186" s="12">
        <v>-2.0730828014984661</v>
      </c>
      <c r="M1186" s="1">
        <v>7231379.3965409854</v>
      </c>
      <c r="N1186" s="12">
        <v>-7.014408793206754</v>
      </c>
      <c r="O1186" s="13">
        <v>0</v>
      </c>
      <c r="P1186" s="12">
        <v>0</v>
      </c>
      <c r="Q1186" s="12">
        <v>0</v>
      </c>
      <c r="R1186" s="2">
        <f>DATE(CURR[[#This Row],[YEAR]],CURR[[#This Row],[MONTH]],1)</f>
        <v>43586</v>
      </c>
      <c r="S1186" t="str">
        <f>IF(AND(CURR[[#This Row],[DATE]]&gt;=DATE(2023,6,1),CURR[[#This Row],[DATE]]&lt;=DATE(2024,5,31)),"Y","N")</f>
        <v>N</v>
      </c>
    </row>
    <row r="1187" spans="1:19" x14ac:dyDescent="0.25">
      <c r="A1187" t="s">
        <v>42</v>
      </c>
      <c r="B1187" t="s">
        <v>110</v>
      </c>
      <c r="C1187" t="s">
        <v>18</v>
      </c>
      <c r="D1187" s="1">
        <v>2166241.9930800013</v>
      </c>
      <c r="E1187" s="1">
        <v>7995398.2741940077</v>
      </c>
      <c r="F1187" s="13">
        <v>0</v>
      </c>
      <c r="G1187" s="13">
        <v>0.27093609583799921</v>
      </c>
      <c r="H1187" t="s">
        <v>24</v>
      </c>
      <c r="I1187" t="s">
        <v>17</v>
      </c>
      <c r="J1187">
        <v>2019</v>
      </c>
      <c r="K1187">
        <v>5</v>
      </c>
      <c r="L1187" s="12">
        <v>-3.248980882675538</v>
      </c>
      <c r="M1187" s="1">
        <v>7231379.3965409854</v>
      </c>
      <c r="N1187" s="12">
        <v>-7.014408793206754</v>
      </c>
      <c r="O1187" s="13">
        <v>0.29956138024180956</v>
      </c>
      <c r="P1187" s="12">
        <v>-2.1012459796733012</v>
      </c>
      <c r="Q1187" s="12">
        <v>-5.3502268623488387</v>
      </c>
      <c r="R1187" s="2">
        <f>DATE(CURR[[#This Row],[YEAR]],CURR[[#This Row],[MONTH]],1)</f>
        <v>43586</v>
      </c>
      <c r="S1187" t="str">
        <f>IF(AND(CURR[[#This Row],[DATE]]&gt;=DATE(2023,6,1),CURR[[#This Row],[DATE]]&lt;=DATE(2024,5,31)),"Y","N")</f>
        <v>N</v>
      </c>
    </row>
    <row r="1188" spans="1:19" x14ac:dyDescent="0.25">
      <c r="A1188" t="s">
        <v>42</v>
      </c>
      <c r="B1188" t="s">
        <v>110</v>
      </c>
      <c r="C1188" t="s">
        <v>18</v>
      </c>
      <c r="D1188" s="1">
        <v>743930.66960499948</v>
      </c>
      <c r="E1188" s="1">
        <v>6578510.8288250007</v>
      </c>
      <c r="F1188" s="13">
        <v>0</v>
      </c>
      <c r="G1188" s="13">
        <v>0.11308496542185888</v>
      </c>
      <c r="H1188" t="s">
        <v>25</v>
      </c>
      <c r="I1188" t="s">
        <v>17</v>
      </c>
      <c r="J1188">
        <v>2019</v>
      </c>
      <c r="K1188">
        <v>5</v>
      </c>
      <c r="L1188" s="12">
        <v>-1.3326383115909513</v>
      </c>
      <c r="M1188" s="1">
        <v>7231379.3965409854</v>
      </c>
      <c r="N1188" s="12">
        <v>-7.014408793206754</v>
      </c>
      <c r="O1188" s="13">
        <v>0.1028753476772145</v>
      </c>
      <c r="P1188" s="12">
        <v>-0.72160974335125538</v>
      </c>
      <c r="Q1188" s="12">
        <v>-2.0542480549422066</v>
      </c>
      <c r="R1188" s="2">
        <f>DATE(CURR[[#This Row],[YEAR]],CURR[[#This Row],[MONTH]],1)</f>
        <v>43586</v>
      </c>
      <c r="S1188" t="str">
        <f>IF(AND(CURR[[#This Row],[DATE]]&gt;=DATE(2023,6,1),CURR[[#This Row],[DATE]]&lt;=DATE(2024,5,31)),"Y","N")</f>
        <v>N</v>
      </c>
    </row>
    <row r="1189" spans="1:19" x14ac:dyDescent="0.25">
      <c r="A1189" t="s">
        <v>42</v>
      </c>
      <c r="B1189" t="s">
        <v>110</v>
      </c>
      <c r="C1189" t="s">
        <v>18</v>
      </c>
      <c r="D1189" s="1">
        <v>1486663.9769489996</v>
      </c>
      <c r="E1189" s="1">
        <v>2472680.3722879994</v>
      </c>
      <c r="F1189" s="13">
        <v>0</v>
      </c>
      <c r="G1189" s="13">
        <v>0.60123580613590277</v>
      </c>
      <c r="H1189" t="s">
        <v>26</v>
      </c>
      <c r="I1189" t="s">
        <v>17</v>
      </c>
      <c r="J1189">
        <v>2019</v>
      </c>
      <c r="K1189">
        <v>5</v>
      </c>
      <c r="L1189" s="12">
        <v>-7.7269714600569328</v>
      </c>
      <c r="M1189" s="1">
        <v>7231379.3965409854</v>
      </c>
      <c r="N1189" s="12">
        <v>-7.014408793206754</v>
      </c>
      <c r="O1189" s="13">
        <v>0.20558511667360746</v>
      </c>
      <c r="P1189" s="12">
        <v>-1.4420580501477887</v>
      </c>
      <c r="Q1189" s="12">
        <v>-9.1690295102047212</v>
      </c>
      <c r="R1189" s="2">
        <f>DATE(CURR[[#This Row],[YEAR]],CURR[[#This Row],[MONTH]],1)</f>
        <v>43586</v>
      </c>
      <c r="S1189" t="str">
        <f>IF(AND(CURR[[#This Row],[DATE]]&gt;=DATE(2023,6,1),CURR[[#This Row],[DATE]]&lt;=DATE(2024,5,31)),"Y","N")</f>
        <v>N</v>
      </c>
    </row>
    <row r="1190" spans="1:19" x14ac:dyDescent="0.25">
      <c r="A1190" t="s">
        <v>42</v>
      </c>
      <c r="B1190" t="s">
        <v>110</v>
      </c>
      <c r="C1190" t="s">
        <v>19</v>
      </c>
      <c r="D1190" s="1">
        <v>1658.7461349999994</v>
      </c>
      <c r="E1190" s="1">
        <v>6704169.0143380025</v>
      </c>
      <c r="F1190" s="13">
        <v>0</v>
      </c>
      <c r="G1190" s="13">
        <v>2.474200950859815E-4</v>
      </c>
      <c r="H1190" t="s">
        <v>16</v>
      </c>
      <c r="I1190" t="s">
        <v>17</v>
      </c>
      <c r="J1190">
        <v>2019</v>
      </c>
      <c r="K1190">
        <v>5</v>
      </c>
      <c r="L1190" s="12">
        <v>-1.0298979724759432E-3</v>
      </c>
      <c r="M1190" s="1">
        <v>6081119.8106670035</v>
      </c>
      <c r="N1190" s="12">
        <v>-5.8986616430179257</v>
      </c>
      <c r="O1190" s="13">
        <v>2.7276984941003175E-4</v>
      </c>
      <c r="P1190" s="12">
        <v>-1.6089770480867301E-3</v>
      </c>
      <c r="Q1190" s="12">
        <v>-2.6388750205626733E-3</v>
      </c>
      <c r="R1190" s="2">
        <f>DATE(CURR[[#This Row],[YEAR]],CURR[[#This Row],[MONTH]],1)</f>
        <v>43586</v>
      </c>
      <c r="S1190" t="str">
        <f>IF(AND(CURR[[#This Row],[DATE]]&gt;=DATE(2023,6,1),CURR[[#This Row],[DATE]]&lt;=DATE(2024,5,31)),"Y","N")</f>
        <v>N</v>
      </c>
    </row>
    <row r="1191" spans="1:19" x14ac:dyDescent="0.25">
      <c r="A1191" t="s">
        <v>42</v>
      </c>
      <c r="B1191" t="s">
        <v>110</v>
      </c>
      <c r="C1191" t="s">
        <v>19</v>
      </c>
      <c r="D1191" s="1">
        <v>6081119.8106670035</v>
      </c>
      <c r="E1191" s="1">
        <v>23750758.489644974</v>
      </c>
      <c r="F1191" s="13">
        <v>0.25603897295820233</v>
      </c>
      <c r="G1191" s="13">
        <v>0</v>
      </c>
      <c r="H1191" t="s">
        <v>21</v>
      </c>
      <c r="I1191" t="s">
        <v>23</v>
      </c>
      <c r="J1191">
        <v>2019</v>
      </c>
      <c r="K1191">
        <v>5</v>
      </c>
      <c r="L1191" s="12">
        <v>-1.7433278219886477</v>
      </c>
      <c r="M1191" s="1">
        <v>6081119.8106670035</v>
      </c>
      <c r="N1191" s="12">
        <v>-5.8986616430179257</v>
      </c>
      <c r="O1191" s="13">
        <v>0</v>
      </c>
      <c r="P1191" s="12">
        <v>0</v>
      </c>
      <c r="Q1191" s="12">
        <v>0</v>
      </c>
      <c r="R1191" s="2">
        <f>DATE(CURR[[#This Row],[YEAR]],CURR[[#This Row],[MONTH]],1)</f>
        <v>43586</v>
      </c>
      <c r="S1191" t="str">
        <f>IF(AND(CURR[[#This Row],[DATE]]&gt;=DATE(2023,6,1),CURR[[#This Row],[DATE]]&lt;=DATE(2024,5,31)),"Y","N")</f>
        <v>N</v>
      </c>
    </row>
    <row r="1192" spans="1:19" x14ac:dyDescent="0.25">
      <c r="A1192" t="s">
        <v>42</v>
      </c>
      <c r="B1192" t="s">
        <v>110</v>
      </c>
      <c r="C1192" t="s">
        <v>19</v>
      </c>
      <c r="D1192" s="1">
        <v>6081119.8106670035</v>
      </c>
      <c r="E1192" s="1">
        <v>23750758.489644974</v>
      </c>
      <c r="F1192" s="13">
        <v>0.25603897295820233</v>
      </c>
      <c r="G1192" s="13">
        <v>0</v>
      </c>
      <c r="H1192" t="s">
        <v>21</v>
      </c>
      <c r="I1192" t="s">
        <v>22</v>
      </c>
      <c r="J1192">
        <v>2019</v>
      </c>
      <c r="K1192">
        <v>5</v>
      </c>
      <c r="L1192" s="12">
        <v>-4.1553338210292781</v>
      </c>
      <c r="M1192" s="1">
        <v>6081119.8106670035</v>
      </c>
      <c r="N1192" s="12">
        <v>-5.8986616430179257</v>
      </c>
      <c r="O1192" s="13">
        <v>0</v>
      </c>
      <c r="P1192" s="12">
        <v>0</v>
      </c>
      <c r="Q1192" s="12">
        <v>0</v>
      </c>
      <c r="R1192" s="2">
        <f>DATE(CURR[[#This Row],[YEAR]],CURR[[#This Row],[MONTH]],1)</f>
        <v>43586</v>
      </c>
      <c r="S1192" t="str">
        <f>IF(AND(CURR[[#This Row],[DATE]]&gt;=DATE(2023,6,1),CURR[[#This Row],[DATE]]&lt;=DATE(2024,5,31)),"Y","N")</f>
        <v>N</v>
      </c>
    </row>
    <row r="1193" spans="1:19" x14ac:dyDescent="0.25">
      <c r="A1193" t="s">
        <v>42</v>
      </c>
      <c r="B1193" t="s">
        <v>110</v>
      </c>
      <c r="C1193" t="s">
        <v>19</v>
      </c>
      <c r="D1193" s="1">
        <v>1628535.7203980004</v>
      </c>
      <c r="E1193" s="1">
        <v>7995398.2741940077</v>
      </c>
      <c r="F1193" s="13">
        <v>0</v>
      </c>
      <c r="G1193" s="13">
        <v>0.20368412736289465</v>
      </c>
      <c r="H1193" t="s">
        <v>24</v>
      </c>
      <c r="I1193" t="s">
        <v>17</v>
      </c>
      <c r="J1193">
        <v>2019</v>
      </c>
      <c r="K1193">
        <v>5</v>
      </c>
      <c r="L1193" s="12">
        <v>-2.4425163205355398</v>
      </c>
      <c r="M1193" s="1">
        <v>6081119.8106670035</v>
      </c>
      <c r="N1193" s="12">
        <v>-5.8986616430179257</v>
      </c>
      <c r="O1193" s="13">
        <v>0.26780194620427578</v>
      </c>
      <c r="P1193" s="12">
        <v>-1.5796730680007116</v>
      </c>
      <c r="Q1193" s="12">
        <v>-4.0221893885362512</v>
      </c>
      <c r="R1193" s="2">
        <f>DATE(CURR[[#This Row],[YEAR]],CURR[[#This Row],[MONTH]],1)</f>
        <v>43586</v>
      </c>
      <c r="S1193" t="str">
        <f>IF(AND(CURR[[#This Row],[DATE]]&gt;=DATE(2023,6,1),CURR[[#This Row],[DATE]]&lt;=DATE(2024,5,31)),"Y","N")</f>
        <v>N</v>
      </c>
    </row>
    <row r="1194" spans="1:19" x14ac:dyDescent="0.25">
      <c r="A1194" t="s">
        <v>42</v>
      </c>
      <c r="B1194" t="s">
        <v>110</v>
      </c>
      <c r="C1194" t="s">
        <v>19</v>
      </c>
      <c r="D1194" s="1">
        <v>4278582.3775680009</v>
      </c>
      <c r="E1194" s="1">
        <v>6578510.8288250007</v>
      </c>
      <c r="F1194" s="13">
        <v>0</v>
      </c>
      <c r="G1194" s="13">
        <v>0.65038767722636792</v>
      </c>
      <c r="H1194" t="s">
        <v>25</v>
      </c>
      <c r="I1194" t="s">
        <v>17</v>
      </c>
      <c r="J1194">
        <v>2019</v>
      </c>
      <c r="K1194">
        <v>5</v>
      </c>
      <c r="L1194" s="12">
        <v>-7.6644276524752932</v>
      </c>
      <c r="M1194" s="1">
        <v>6081119.8106670035</v>
      </c>
      <c r="N1194" s="12">
        <v>-5.8986616430179257</v>
      </c>
      <c r="O1194" s="13">
        <v>0.70358462105332331</v>
      </c>
      <c r="P1194" s="12">
        <v>-4.1502076168245408</v>
      </c>
      <c r="Q1194" s="12">
        <v>-11.814635269299835</v>
      </c>
      <c r="R1194" s="2">
        <f>DATE(CURR[[#This Row],[YEAR]],CURR[[#This Row],[MONTH]],1)</f>
        <v>43586</v>
      </c>
      <c r="S1194" t="str">
        <f>IF(AND(CURR[[#This Row],[DATE]]&gt;=DATE(2023,6,1),CURR[[#This Row],[DATE]]&lt;=DATE(2024,5,31)),"Y","N")</f>
        <v>N</v>
      </c>
    </row>
    <row r="1195" spans="1:19" x14ac:dyDescent="0.25">
      <c r="A1195" t="s">
        <v>42</v>
      </c>
      <c r="B1195" t="s">
        <v>110</v>
      </c>
      <c r="C1195" t="s">
        <v>19</v>
      </c>
      <c r="D1195" s="1">
        <v>172342.96656599984</v>
      </c>
      <c r="E1195" s="1">
        <v>2472680.3722879994</v>
      </c>
      <c r="F1195" s="13">
        <v>0</v>
      </c>
      <c r="G1195" s="13">
        <v>6.9698845227832235E-2</v>
      </c>
      <c r="H1195" t="s">
        <v>26</v>
      </c>
      <c r="I1195" t="s">
        <v>17</v>
      </c>
      <c r="J1195">
        <v>2019</v>
      </c>
      <c r="K1195">
        <v>5</v>
      </c>
      <c r="L1195" s="12">
        <v>-0.89575667712752483</v>
      </c>
      <c r="M1195" s="1">
        <v>6081119.8106670035</v>
      </c>
      <c r="N1195" s="12">
        <v>-5.8986616430179257</v>
      </c>
      <c r="O1195" s="13">
        <v>2.8340662892990514E-2</v>
      </c>
      <c r="P1195" s="12">
        <v>-0.16717198114458459</v>
      </c>
      <c r="Q1195" s="12">
        <v>-1.0629286582721094</v>
      </c>
      <c r="R1195" s="2">
        <f>DATE(CURR[[#This Row],[YEAR]],CURR[[#This Row],[MONTH]],1)</f>
        <v>43586</v>
      </c>
      <c r="S1195" t="str">
        <f>IF(AND(CURR[[#This Row],[DATE]]&gt;=DATE(2023,6,1),CURR[[#This Row],[DATE]]&lt;=DATE(2024,5,31)),"Y","N")</f>
        <v>N</v>
      </c>
    </row>
    <row r="1196" spans="1:19" x14ac:dyDescent="0.25">
      <c r="A1196" t="s">
        <v>42</v>
      </c>
      <c r="B1196" t="s">
        <v>110</v>
      </c>
      <c r="C1196" t="s">
        <v>20</v>
      </c>
      <c r="D1196" s="1">
        <v>2442891.7126850015</v>
      </c>
      <c r="E1196" s="1">
        <v>6704169.0143380025</v>
      </c>
      <c r="F1196" s="13">
        <v>0</v>
      </c>
      <c r="G1196" s="13">
        <v>0.36438396876040313</v>
      </c>
      <c r="H1196" t="s">
        <v>16</v>
      </c>
      <c r="I1196" t="s">
        <v>17</v>
      </c>
      <c r="J1196">
        <v>2019</v>
      </c>
      <c r="K1196">
        <v>5</v>
      </c>
      <c r="L1196" s="12">
        <v>-1.5167656875188846</v>
      </c>
      <c r="M1196" s="1">
        <v>6088210.0894579934</v>
      </c>
      <c r="N1196" s="12">
        <v>-5.9055391847939234</v>
      </c>
      <c r="O1196" s="13">
        <v>0.40124957529224842</v>
      </c>
      <c r="P1196" s="12">
        <v>-2.3695950897702929</v>
      </c>
      <c r="Q1196" s="12">
        <v>-3.8863607772891777</v>
      </c>
      <c r="R1196" s="2">
        <f>DATE(CURR[[#This Row],[YEAR]],CURR[[#This Row],[MONTH]],1)</f>
        <v>43586</v>
      </c>
      <c r="S1196" t="str">
        <f>IF(AND(CURR[[#This Row],[DATE]]&gt;=DATE(2023,6,1),CURR[[#This Row],[DATE]]&lt;=DATE(2024,5,31)),"Y","N")</f>
        <v>N</v>
      </c>
    </row>
    <row r="1197" spans="1:19" x14ac:dyDescent="0.25">
      <c r="A1197" t="s">
        <v>42</v>
      </c>
      <c r="B1197" t="s">
        <v>110</v>
      </c>
      <c r="C1197" t="s">
        <v>20</v>
      </c>
      <c r="D1197" s="1">
        <v>6088210.0894579934</v>
      </c>
      <c r="E1197" s="1">
        <v>23750758.489644974</v>
      </c>
      <c r="F1197" s="13">
        <v>0.25633750147863171</v>
      </c>
      <c r="G1197" s="13">
        <v>0</v>
      </c>
      <c r="H1197" t="s">
        <v>21</v>
      </c>
      <c r="I1197" t="s">
        <v>23</v>
      </c>
      <c r="J1197">
        <v>2019</v>
      </c>
      <c r="K1197">
        <v>5</v>
      </c>
      <c r="L1197" s="12">
        <v>-1.7453604542450134</v>
      </c>
      <c r="M1197" s="1">
        <v>6088210.0894579934</v>
      </c>
      <c r="N1197" s="12">
        <v>-5.9055391847939234</v>
      </c>
      <c r="O1197" s="13">
        <v>0</v>
      </c>
      <c r="P1197" s="12">
        <v>0</v>
      </c>
      <c r="Q1197" s="12">
        <v>0</v>
      </c>
      <c r="R1197" s="2">
        <f>DATE(CURR[[#This Row],[YEAR]],CURR[[#This Row],[MONTH]],1)</f>
        <v>43586</v>
      </c>
      <c r="S1197" t="str">
        <f>IF(AND(CURR[[#This Row],[DATE]]&gt;=DATE(2023,6,1),CURR[[#This Row],[DATE]]&lt;=DATE(2024,5,31)),"Y","N")</f>
        <v>N</v>
      </c>
    </row>
    <row r="1198" spans="1:19" x14ac:dyDescent="0.25">
      <c r="A1198" t="s">
        <v>42</v>
      </c>
      <c r="B1198" t="s">
        <v>110</v>
      </c>
      <c r="C1198" t="s">
        <v>20</v>
      </c>
      <c r="D1198" s="1">
        <v>6088210.0894579934</v>
      </c>
      <c r="E1198" s="1">
        <v>23750758.489644974</v>
      </c>
      <c r="F1198" s="13">
        <v>0.25633750147863171</v>
      </c>
      <c r="G1198" s="13">
        <v>0</v>
      </c>
      <c r="H1198" t="s">
        <v>21</v>
      </c>
      <c r="I1198" t="s">
        <v>22</v>
      </c>
      <c r="J1198">
        <v>2019</v>
      </c>
      <c r="K1198">
        <v>5</v>
      </c>
      <c r="L1198" s="12">
        <v>-4.1601787305489104</v>
      </c>
      <c r="M1198" s="1">
        <v>6088210.0894579934</v>
      </c>
      <c r="N1198" s="12">
        <v>-5.9055391847939234</v>
      </c>
      <c r="O1198" s="13">
        <v>0</v>
      </c>
      <c r="P1198" s="12">
        <v>0</v>
      </c>
      <c r="Q1198" s="12">
        <v>0</v>
      </c>
      <c r="R1198" s="2">
        <f>DATE(CURR[[#This Row],[YEAR]],CURR[[#This Row],[MONTH]],1)</f>
        <v>43586</v>
      </c>
      <c r="S1198" t="str">
        <f>IF(AND(CURR[[#This Row],[DATE]]&gt;=DATE(2023,6,1),CURR[[#This Row],[DATE]]&lt;=DATE(2024,5,31)),"Y","N")</f>
        <v>N</v>
      </c>
    </row>
    <row r="1199" spans="1:19" x14ac:dyDescent="0.25">
      <c r="A1199" t="s">
        <v>42</v>
      </c>
      <c r="B1199" t="s">
        <v>110</v>
      </c>
      <c r="C1199" t="s">
        <v>20</v>
      </c>
      <c r="D1199" s="1">
        <v>2402966.2827449995</v>
      </c>
      <c r="E1199" s="1">
        <v>7995398.2741940077</v>
      </c>
      <c r="F1199" s="13">
        <v>0</v>
      </c>
      <c r="G1199" s="13">
        <v>0.30054366278423261</v>
      </c>
      <c r="H1199" t="s">
        <v>24</v>
      </c>
      <c r="I1199" t="s">
        <v>17</v>
      </c>
      <c r="J1199">
        <v>2019</v>
      </c>
      <c r="K1199">
        <v>5</v>
      </c>
      <c r="L1199" s="12">
        <v>-3.6040255609909959</v>
      </c>
      <c r="M1199" s="1">
        <v>6088210.0894579934</v>
      </c>
      <c r="N1199" s="12">
        <v>-5.9055391847939234</v>
      </c>
      <c r="O1199" s="13">
        <v>0.39469174805676344</v>
      </c>
      <c r="P1199" s="12">
        <v>-2.3308675840640274</v>
      </c>
      <c r="Q1199" s="12">
        <v>-5.9348931450550229</v>
      </c>
      <c r="R1199" s="2">
        <f>DATE(CURR[[#This Row],[YEAR]],CURR[[#This Row],[MONTH]],1)</f>
        <v>43586</v>
      </c>
      <c r="S1199" t="str">
        <f>IF(AND(CURR[[#This Row],[DATE]]&gt;=DATE(2023,6,1),CURR[[#This Row],[DATE]]&lt;=DATE(2024,5,31)),"Y","N")</f>
        <v>N</v>
      </c>
    </row>
    <row r="1200" spans="1:19" x14ac:dyDescent="0.25">
      <c r="A1200" t="s">
        <v>42</v>
      </c>
      <c r="B1200" t="s">
        <v>110</v>
      </c>
      <c r="C1200" t="s">
        <v>20</v>
      </c>
      <c r="D1200" s="1">
        <v>921744.19804399973</v>
      </c>
      <c r="E1200" s="1">
        <v>6578510.8288250007</v>
      </c>
      <c r="F1200" s="13">
        <v>0</v>
      </c>
      <c r="G1200" s="13">
        <v>0.14011441525720406</v>
      </c>
      <c r="H1200" t="s">
        <v>25</v>
      </c>
      <c r="I1200" t="s">
        <v>17</v>
      </c>
      <c r="J1200">
        <v>2019</v>
      </c>
      <c r="K1200">
        <v>5</v>
      </c>
      <c r="L1200" s="12">
        <v>-1.6511641232002465</v>
      </c>
      <c r="M1200" s="1">
        <v>6088210.0894579934</v>
      </c>
      <c r="N1200" s="12">
        <v>-5.9055391847939234</v>
      </c>
      <c r="O1200" s="13">
        <v>0.15139822451922952</v>
      </c>
      <c r="P1200" s="12">
        <v>-0.89408814740653808</v>
      </c>
      <c r="Q1200" s="12">
        <v>-2.5452522706067846</v>
      </c>
      <c r="R1200" s="2">
        <f>DATE(CURR[[#This Row],[YEAR]],CURR[[#This Row],[MONTH]],1)</f>
        <v>43586</v>
      </c>
      <c r="S1200" t="str">
        <f>IF(AND(CURR[[#This Row],[DATE]]&gt;=DATE(2023,6,1),CURR[[#This Row],[DATE]]&lt;=DATE(2024,5,31)),"Y","N")</f>
        <v>N</v>
      </c>
    </row>
    <row r="1201" spans="1:19" x14ac:dyDescent="0.25">
      <c r="A1201" t="s">
        <v>42</v>
      </c>
      <c r="B1201" t="s">
        <v>110</v>
      </c>
      <c r="C1201" t="s">
        <v>20</v>
      </c>
      <c r="D1201" s="1">
        <v>320607.89598400024</v>
      </c>
      <c r="E1201" s="1">
        <v>2472680.3722879994</v>
      </c>
      <c r="F1201" s="13">
        <v>0</v>
      </c>
      <c r="G1201" s="13">
        <v>0.12966006426756163</v>
      </c>
      <c r="H1201" t="s">
        <v>26</v>
      </c>
      <c r="I1201" t="s">
        <v>17</v>
      </c>
      <c r="J1201">
        <v>2019</v>
      </c>
      <c r="K1201">
        <v>5</v>
      </c>
      <c r="L1201" s="12">
        <v>-1.6663671821936241</v>
      </c>
      <c r="M1201" s="1">
        <v>6088210.0894579934</v>
      </c>
      <c r="N1201" s="12">
        <v>-5.9055391847939234</v>
      </c>
      <c r="O1201" s="13">
        <v>5.2660452131759884E-2</v>
      </c>
      <c r="P1201" s="12">
        <v>-0.31098836355307269</v>
      </c>
      <c r="Q1201" s="12">
        <v>-1.9773555457466969</v>
      </c>
      <c r="R1201" s="2">
        <f>DATE(CURR[[#This Row],[YEAR]],CURR[[#This Row],[MONTH]],1)</f>
        <v>43586</v>
      </c>
      <c r="S1201" t="str">
        <f>IF(AND(CURR[[#This Row],[DATE]]&gt;=DATE(2023,6,1),CURR[[#This Row],[DATE]]&lt;=DATE(2024,5,31)),"Y","N")</f>
        <v>N</v>
      </c>
    </row>
    <row r="1202" spans="1:19" x14ac:dyDescent="0.25">
      <c r="A1202" t="s">
        <v>42</v>
      </c>
      <c r="B1202" t="s">
        <v>111</v>
      </c>
      <c r="C1202" t="s">
        <v>15</v>
      </c>
      <c r="D1202" s="1">
        <v>261953.79927199995</v>
      </c>
      <c r="E1202" s="1">
        <v>1258707.5448829995</v>
      </c>
      <c r="F1202" s="13">
        <v>0</v>
      </c>
      <c r="G1202" s="13">
        <v>0.20811331459552765</v>
      </c>
      <c r="H1202" t="s">
        <v>16</v>
      </c>
      <c r="I1202" t="s">
        <v>17</v>
      </c>
      <c r="J1202">
        <v>2019</v>
      </c>
      <c r="K1202">
        <v>5</v>
      </c>
      <c r="L1202" s="12">
        <v>-0.86628161982032148</v>
      </c>
      <c r="M1202" s="1">
        <v>801618.65047599981</v>
      </c>
      <c r="N1202" s="12">
        <v>-4.1151714790373264</v>
      </c>
      <c r="O1202" s="13">
        <v>0.3267810686745527</v>
      </c>
      <c r="P1202" s="12">
        <v>-1.3447601336988571</v>
      </c>
      <c r="Q1202" s="12">
        <v>-2.2110417535191784</v>
      </c>
      <c r="R1202" s="2">
        <f>DATE(CURR[[#This Row],[YEAR]],CURR[[#This Row],[MONTH]],1)</f>
        <v>43586</v>
      </c>
      <c r="S1202" t="str">
        <f>IF(AND(CURR[[#This Row],[DATE]]&gt;=DATE(2023,6,1),CURR[[#This Row],[DATE]]&lt;=DATE(2024,5,31)),"Y","N")</f>
        <v>N</v>
      </c>
    </row>
    <row r="1203" spans="1:19" x14ac:dyDescent="0.25">
      <c r="A1203" t="s">
        <v>42</v>
      </c>
      <c r="B1203" t="s">
        <v>111</v>
      </c>
      <c r="C1203" t="s">
        <v>15</v>
      </c>
      <c r="D1203" s="1">
        <v>801618.65047599981</v>
      </c>
      <c r="E1203" s="1">
        <v>4487735.8326289961</v>
      </c>
      <c r="F1203" s="13">
        <v>0.17862429527327975</v>
      </c>
      <c r="G1203" s="13">
        <v>0</v>
      </c>
      <c r="H1203" t="s">
        <v>21</v>
      </c>
      <c r="I1203" t="s">
        <v>22</v>
      </c>
      <c r="J1203">
        <v>2019</v>
      </c>
      <c r="K1203">
        <v>5</v>
      </c>
      <c r="L1203" s="12">
        <v>-2.8989476360997153</v>
      </c>
      <c r="M1203" s="1">
        <v>801618.65047599981</v>
      </c>
      <c r="N1203" s="12">
        <v>-4.1151714790373264</v>
      </c>
      <c r="O1203" s="13">
        <v>0</v>
      </c>
      <c r="P1203" s="12">
        <v>0</v>
      </c>
      <c r="Q1203" s="12">
        <v>0</v>
      </c>
      <c r="R1203" s="2">
        <f>DATE(CURR[[#This Row],[YEAR]],CURR[[#This Row],[MONTH]],1)</f>
        <v>43586</v>
      </c>
      <c r="S1203" t="str">
        <f>IF(AND(CURR[[#This Row],[DATE]]&gt;=DATE(2023,6,1),CURR[[#This Row],[DATE]]&lt;=DATE(2024,5,31)),"Y","N")</f>
        <v>N</v>
      </c>
    </row>
    <row r="1204" spans="1:19" x14ac:dyDescent="0.25">
      <c r="A1204" t="s">
        <v>42</v>
      </c>
      <c r="B1204" t="s">
        <v>111</v>
      </c>
      <c r="C1204" t="s">
        <v>15</v>
      </c>
      <c r="D1204" s="1">
        <v>801618.65047599981</v>
      </c>
      <c r="E1204" s="1">
        <v>4487735.8326289961</v>
      </c>
      <c r="F1204" s="13">
        <v>0.17862429527327975</v>
      </c>
      <c r="G1204" s="13">
        <v>0</v>
      </c>
      <c r="H1204" t="s">
        <v>21</v>
      </c>
      <c r="I1204" t="s">
        <v>23</v>
      </c>
      <c r="J1204">
        <v>2019</v>
      </c>
      <c r="K1204">
        <v>5</v>
      </c>
      <c r="L1204" s="12">
        <v>-1.2162238429376109</v>
      </c>
      <c r="M1204" s="1">
        <v>801618.65047599981</v>
      </c>
      <c r="N1204" s="12">
        <v>-4.1151714790373264</v>
      </c>
      <c r="O1204" s="13">
        <v>0</v>
      </c>
      <c r="P1204" s="12">
        <v>0</v>
      </c>
      <c r="Q1204" s="12">
        <v>0</v>
      </c>
      <c r="R1204" s="2">
        <f>DATE(CURR[[#This Row],[YEAR]],CURR[[#This Row],[MONTH]],1)</f>
        <v>43586</v>
      </c>
      <c r="S1204" t="str">
        <f>IF(AND(CURR[[#This Row],[DATE]]&gt;=DATE(2023,6,1),CURR[[#This Row],[DATE]]&lt;=DATE(2024,5,31)),"Y","N")</f>
        <v>N</v>
      </c>
    </row>
    <row r="1205" spans="1:19" x14ac:dyDescent="0.25">
      <c r="A1205" t="s">
        <v>42</v>
      </c>
      <c r="B1205" t="s">
        <v>111</v>
      </c>
      <c r="C1205" t="s">
        <v>15</v>
      </c>
      <c r="D1205" s="1">
        <v>335844.28535100009</v>
      </c>
      <c r="E1205" s="1">
        <v>1548907.2191179995</v>
      </c>
      <c r="F1205" s="13">
        <v>0</v>
      </c>
      <c r="G1205" s="13">
        <v>0.2168265995572293</v>
      </c>
      <c r="H1205" t="s">
        <v>24</v>
      </c>
      <c r="I1205" t="s">
        <v>17</v>
      </c>
      <c r="J1205">
        <v>2019</v>
      </c>
      <c r="K1205">
        <v>5</v>
      </c>
      <c r="L1205" s="12">
        <v>-2.6001167346790259</v>
      </c>
      <c r="M1205" s="1">
        <v>801618.65047599981</v>
      </c>
      <c r="N1205" s="12">
        <v>-4.1151714790373264</v>
      </c>
      <c r="O1205" s="13">
        <v>0.41895767414041118</v>
      </c>
      <c r="P1205" s="12">
        <v>-1.7240826715464341</v>
      </c>
      <c r="Q1205" s="12">
        <v>-4.3241994062254605</v>
      </c>
      <c r="R1205" s="2">
        <f>DATE(CURR[[#This Row],[YEAR]],CURR[[#This Row],[MONTH]],1)</f>
        <v>43586</v>
      </c>
      <c r="S1205" t="str">
        <f>IF(AND(CURR[[#This Row],[DATE]]&gt;=DATE(2023,6,1),CURR[[#This Row],[DATE]]&lt;=DATE(2024,5,31)),"Y","N")</f>
        <v>N</v>
      </c>
    </row>
    <row r="1206" spans="1:19" x14ac:dyDescent="0.25">
      <c r="A1206" t="s">
        <v>42</v>
      </c>
      <c r="B1206" t="s">
        <v>111</v>
      </c>
      <c r="C1206" t="s">
        <v>15</v>
      </c>
      <c r="D1206" s="1">
        <v>116844.05009800001</v>
      </c>
      <c r="E1206" s="1">
        <v>1254982.9843550003</v>
      </c>
      <c r="F1206" s="13">
        <v>0</v>
      </c>
      <c r="G1206" s="13">
        <v>9.3104091094949867E-2</v>
      </c>
      <c r="H1206" t="s">
        <v>25</v>
      </c>
      <c r="I1206" t="s">
        <v>17</v>
      </c>
      <c r="J1206">
        <v>2019</v>
      </c>
      <c r="K1206">
        <v>5</v>
      </c>
      <c r="L1206" s="12">
        <v>-1.0971757235467225</v>
      </c>
      <c r="M1206" s="1">
        <v>801618.65047599981</v>
      </c>
      <c r="N1206" s="12">
        <v>-4.1151714790373264</v>
      </c>
      <c r="O1206" s="13">
        <v>0.14576014421398281</v>
      </c>
      <c r="P1206" s="12">
        <v>-0.59982798824974959</v>
      </c>
      <c r="Q1206" s="12">
        <v>-1.697003711796472</v>
      </c>
      <c r="R1206" s="2">
        <f>DATE(CURR[[#This Row],[YEAR]],CURR[[#This Row],[MONTH]],1)</f>
        <v>43586</v>
      </c>
      <c r="S1206" t="str">
        <f>IF(AND(CURR[[#This Row],[DATE]]&gt;=DATE(2023,6,1),CURR[[#This Row],[DATE]]&lt;=DATE(2024,5,31)),"Y","N")</f>
        <v>N</v>
      </c>
    </row>
    <row r="1207" spans="1:19" x14ac:dyDescent="0.25">
      <c r="A1207" t="s">
        <v>42</v>
      </c>
      <c r="B1207" t="s">
        <v>111</v>
      </c>
      <c r="C1207" t="s">
        <v>15</v>
      </c>
      <c r="D1207" s="1">
        <v>86976.515754999957</v>
      </c>
      <c r="E1207" s="1">
        <v>425138.08427300007</v>
      </c>
      <c r="F1207" s="13">
        <v>0</v>
      </c>
      <c r="G1207" s="13">
        <v>0.20458415506042613</v>
      </c>
      <c r="H1207" t="s">
        <v>26</v>
      </c>
      <c r="I1207" t="s">
        <v>17</v>
      </c>
      <c r="J1207">
        <v>2019</v>
      </c>
      <c r="K1207">
        <v>5</v>
      </c>
      <c r="L1207" s="12">
        <v>-2.6292777495930579</v>
      </c>
      <c r="M1207" s="1">
        <v>801618.65047599981</v>
      </c>
      <c r="N1207" s="12">
        <v>-4.1151714790373264</v>
      </c>
      <c r="O1207" s="13">
        <v>0.10850111297105357</v>
      </c>
      <c r="P1207" s="12">
        <v>-0.44650068554228656</v>
      </c>
      <c r="Q1207" s="12">
        <v>-3.0757784351353443</v>
      </c>
      <c r="R1207" s="2">
        <f>DATE(CURR[[#This Row],[YEAR]],CURR[[#This Row],[MONTH]],1)</f>
        <v>43586</v>
      </c>
      <c r="S1207" t="str">
        <f>IF(AND(CURR[[#This Row],[DATE]]&gt;=DATE(2023,6,1),CURR[[#This Row],[DATE]]&lt;=DATE(2024,5,31)),"Y","N")</f>
        <v>N</v>
      </c>
    </row>
    <row r="1208" spans="1:19" x14ac:dyDescent="0.25">
      <c r="A1208" t="s">
        <v>42</v>
      </c>
      <c r="B1208" t="s">
        <v>111</v>
      </c>
      <c r="C1208" t="s">
        <v>18</v>
      </c>
      <c r="D1208" s="1">
        <v>468444.45599900006</v>
      </c>
      <c r="E1208" s="1">
        <v>1258707.5448829995</v>
      </c>
      <c r="F1208" s="13">
        <v>0</v>
      </c>
      <c r="G1208" s="13">
        <v>0.37216306353557554</v>
      </c>
      <c r="H1208" t="s">
        <v>16</v>
      </c>
      <c r="I1208" t="s">
        <v>17</v>
      </c>
      <c r="J1208">
        <v>2019</v>
      </c>
      <c r="K1208">
        <v>5</v>
      </c>
      <c r="L1208" s="12">
        <v>-1.5491465413612702</v>
      </c>
      <c r="M1208" s="1">
        <v>1193951.9562609999</v>
      </c>
      <c r="N1208" s="12">
        <v>-6.1292449156822499</v>
      </c>
      <c r="O1208" s="13">
        <v>0.39234782734976087</v>
      </c>
      <c r="P1208" s="12">
        <v>-2.4047959259624991</v>
      </c>
      <c r="Q1208" s="12">
        <v>-3.9539424673237695</v>
      </c>
      <c r="R1208" s="2">
        <f>DATE(CURR[[#This Row],[YEAR]],CURR[[#This Row],[MONTH]],1)</f>
        <v>43586</v>
      </c>
      <c r="S1208" t="str">
        <f>IF(AND(CURR[[#This Row],[DATE]]&gt;=DATE(2023,6,1),CURR[[#This Row],[DATE]]&lt;=DATE(2024,5,31)),"Y","N")</f>
        <v>N</v>
      </c>
    </row>
    <row r="1209" spans="1:19" x14ac:dyDescent="0.25">
      <c r="A1209" t="s">
        <v>42</v>
      </c>
      <c r="B1209" t="s">
        <v>111</v>
      </c>
      <c r="C1209" t="s">
        <v>18</v>
      </c>
      <c r="D1209" s="1">
        <v>1193951.9562609999</v>
      </c>
      <c r="E1209" s="1">
        <v>4487735.8326289961</v>
      </c>
      <c r="F1209" s="13">
        <v>0.26604773560425043</v>
      </c>
      <c r="G1209" s="13">
        <v>0</v>
      </c>
      <c r="H1209" t="s">
        <v>21</v>
      </c>
      <c r="I1209" t="s">
        <v>22</v>
      </c>
      <c r="J1209">
        <v>2019</v>
      </c>
      <c r="K1209">
        <v>5</v>
      </c>
      <c r="L1209" s="12">
        <v>-4.3177690528584876</v>
      </c>
      <c r="M1209" s="1">
        <v>1193951.9562609999</v>
      </c>
      <c r="N1209" s="12">
        <v>-6.1292449156822499</v>
      </c>
      <c r="O1209" s="13">
        <v>0</v>
      </c>
      <c r="P1209" s="12">
        <v>0</v>
      </c>
      <c r="Q1209" s="12">
        <v>0</v>
      </c>
      <c r="R1209" s="2">
        <f>DATE(CURR[[#This Row],[YEAR]],CURR[[#This Row],[MONTH]],1)</f>
        <v>43586</v>
      </c>
      <c r="S1209" t="str">
        <f>IF(AND(CURR[[#This Row],[DATE]]&gt;=DATE(2023,6,1),CURR[[#This Row],[DATE]]&lt;=DATE(2024,5,31)),"Y","N")</f>
        <v>N</v>
      </c>
    </row>
    <row r="1210" spans="1:19" x14ac:dyDescent="0.25">
      <c r="A1210" t="s">
        <v>42</v>
      </c>
      <c r="B1210" t="s">
        <v>111</v>
      </c>
      <c r="C1210" t="s">
        <v>18</v>
      </c>
      <c r="D1210" s="1">
        <v>1193951.9562609999</v>
      </c>
      <c r="E1210" s="1">
        <v>4487735.8326289961</v>
      </c>
      <c r="F1210" s="13">
        <v>0.26604773560425043</v>
      </c>
      <c r="G1210" s="13">
        <v>0</v>
      </c>
      <c r="H1210" t="s">
        <v>21</v>
      </c>
      <c r="I1210" t="s">
        <v>23</v>
      </c>
      <c r="J1210">
        <v>2019</v>
      </c>
      <c r="K1210">
        <v>5</v>
      </c>
      <c r="L1210" s="12">
        <v>-1.8114758628237622</v>
      </c>
      <c r="M1210" s="1">
        <v>1193951.9562609999</v>
      </c>
      <c r="N1210" s="12">
        <v>-6.1292449156822499</v>
      </c>
      <c r="O1210" s="13">
        <v>0</v>
      </c>
      <c r="P1210" s="12">
        <v>0</v>
      </c>
      <c r="Q1210" s="12">
        <v>0</v>
      </c>
      <c r="R1210" s="2">
        <f>DATE(CURR[[#This Row],[YEAR]],CURR[[#This Row],[MONTH]],1)</f>
        <v>43586</v>
      </c>
      <c r="S1210" t="str">
        <f>IF(AND(CURR[[#This Row],[DATE]]&gt;=DATE(2023,6,1),CURR[[#This Row],[DATE]]&lt;=DATE(2024,5,31)),"Y","N")</f>
        <v>N</v>
      </c>
    </row>
    <row r="1211" spans="1:19" x14ac:dyDescent="0.25">
      <c r="A1211" t="s">
        <v>42</v>
      </c>
      <c r="B1211" t="s">
        <v>111</v>
      </c>
      <c r="C1211" t="s">
        <v>18</v>
      </c>
      <c r="D1211" s="1">
        <v>369295.836686</v>
      </c>
      <c r="E1211" s="1">
        <v>1548907.2191179995</v>
      </c>
      <c r="F1211" s="13">
        <v>0</v>
      </c>
      <c r="G1211" s="13">
        <v>0.23842347180503787</v>
      </c>
      <c r="H1211" t="s">
        <v>24</v>
      </c>
      <c r="I1211" t="s">
        <v>17</v>
      </c>
      <c r="J1211">
        <v>2019</v>
      </c>
      <c r="K1211">
        <v>5</v>
      </c>
      <c r="L1211" s="12">
        <v>-2.8590996687974517</v>
      </c>
      <c r="M1211" s="1">
        <v>1193951.9562609999</v>
      </c>
      <c r="N1211" s="12">
        <v>-6.1292449156822499</v>
      </c>
      <c r="O1211" s="13">
        <v>0.30930544126959103</v>
      </c>
      <c r="P1211" s="12">
        <v>-1.8958088032944955</v>
      </c>
      <c r="Q1211" s="12">
        <v>-4.7549084720919472</v>
      </c>
      <c r="R1211" s="2">
        <f>DATE(CURR[[#This Row],[YEAR]],CURR[[#This Row],[MONTH]],1)</f>
        <v>43586</v>
      </c>
      <c r="S1211" t="str">
        <f>IF(AND(CURR[[#This Row],[DATE]]&gt;=DATE(2023,6,1),CURR[[#This Row],[DATE]]&lt;=DATE(2024,5,31)),"Y","N")</f>
        <v>N</v>
      </c>
    </row>
    <row r="1212" spans="1:19" x14ac:dyDescent="0.25">
      <c r="A1212" t="s">
        <v>42</v>
      </c>
      <c r="B1212" t="s">
        <v>111</v>
      </c>
      <c r="C1212" t="s">
        <v>18</v>
      </c>
      <c r="D1212" s="1">
        <v>117854.602197</v>
      </c>
      <c r="E1212" s="1">
        <v>1254982.9843550003</v>
      </c>
      <c r="F1212" s="13">
        <v>0</v>
      </c>
      <c r="G1212" s="13">
        <v>9.3909322808525167E-2</v>
      </c>
      <c r="H1212" t="s">
        <v>25</v>
      </c>
      <c r="I1212" t="s">
        <v>17</v>
      </c>
      <c r="J1212">
        <v>2019</v>
      </c>
      <c r="K1212">
        <v>5</v>
      </c>
      <c r="L1212" s="12">
        <v>-1.1066648950490119</v>
      </c>
      <c r="M1212" s="1">
        <v>1193951.9562609999</v>
      </c>
      <c r="N1212" s="12">
        <v>-6.1292449156822499</v>
      </c>
      <c r="O1212" s="13">
        <v>9.8709668826269581E-2</v>
      </c>
      <c r="P1212" s="12">
        <v>-0.60501573578209156</v>
      </c>
      <c r="Q1212" s="12">
        <v>-1.7116806308311034</v>
      </c>
      <c r="R1212" s="2">
        <f>DATE(CURR[[#This Row],[YEAR]],CURR[[#This Row],[MONTH]],1)</f>
        <v>43586</v>
      </c>
      <c r="S1212" t="str">
        <f>IF(AND(CURR[[#This Row],[DATE]]&gt;=DATE(2023,6,1),CURR[[#This Row],[DATE]]&lt;=DATE(2024,5,31)),"Y","N")</f>
        <v>N</v>
      </c>
    </row>
    <row r="1213" spans="1:19" x14ac:dyDescent="0.25">
      <c r="A1213" t="s">
        <v>42</v>
      </c>
      <c r="B1213" t="s">
        <v>111</v>
      </c>
      <c r="C1213" t="s">
        <v>18</v>
      </c>
      <c r="D1213" s="1">
        <v>238357.06137899996</v>
      </c>
      <c r="E1213" s="1">
        <v>425138.08427300007</v>
      </c>
      <c r="F1213" s="13">
        <v>0</v>
      </c>
      <c r="G1213" s="13">
        <v>0.56065798430314295</v>
      </c>
      <c r="H1213" t="s">
        <v>26</v>
      </c>
      <c r="I1213" t="s">
        <v>17</v>
      </c>
      <c r="J1213">
        <v>2019</v>
      </c>
      <c r="K1213">
        <v>5</v>
      </c>
      <c r="L1213" s="12">
        <v>-7.2054727934553346</v>
      </c>
      <c r="M1213" s="1">
        <v>1193951.9562609999</v>
      </c>
      <c r="N1213" s="12">
        <v>-6.1292449156822499</v>
      </c>
      <c r="O1213" s="13">
        <v>0.19963706255437863</v>
      </c>
      <c r="P1213" s="12">
        <v>-1.2236244506431646</v>
      </c>
      <c r="Q1213" s="12">
        <v>-8.4290972440985001</v>
      </c>
      <c r="R1213" s="2">
        <f>DATE(CURR[[#This Row],[YEAR]],CURR[[#This Row],[MONTH]],1)</f>
        <v>43586</v>
      </c>
      <c r="S1213" t="str">
        <f>IF(AND(CURR[[#This Row],[DATE]]&gt;=DATE(2023,6,1),CURR[[#This Row],[DATE]]&lt;=DATE(2024,5,31)),"Y","N")</f>
        <v>N</v>
      </c>
    </row>
    <row r="1214" spans="1:19" x14ac:dyDescent="0.25">
      <c r="A1214" t="s">
        <v>42</v>
      </c>
      <c r="B1214" t="s">
        <v>111</v>
      </c>
      <c r="C1214" t="s">
        <v>19</v>
      </c>
      <c r="D1214" s="1">
        <v>272.39140500000008</v>
      </c>
      <c r="E1214" s="1">
        <v>1258707.5448829995</v>
      </c>
      <c r="F1214" s="13">
        <v>0</v>
      </c>
      <c r="G1214" s="13">
        <v>2.1640563457917431E-4</v>
      </c>
      <c r="H1214" t="s">
        <v>16</v>
      </c>
      <c r="I1214" t="s">
        <v>17</v>
      </c>
      <c r="J1214">
        <v>2019</v>
      </c>
      <c r="K1214">
        <v>5</v>
      </c>
      <c r="L1214" s="12">
        <v>-9.0079879812514591E-4</v>
      </c>
      <c r="M1214" s="1">
        <v>1179093.4622330009</v>
      </c>
      <c r="N1214" s="12">
        <v>-6.0529676848454148</v>
      </c>
      <c r="O1214" s="13">
        <v>2.3101765358289532E-4</v>
      </c>
      <c r="P1214" s="12">
        <v>-1.398342391766078E-3</v>
      </c>
      <c r="Q1214" s="12">
        <v>-2.299141189891224E-3</v>
      </c>
      <c r="R1214" s="2">
        <f>DATE(CURR[[#This Row],[YEAR]],CURR[[#This Row],[MONTH]],1)</f>
        <v>43586</v>
      </c>
      <c r="S1214" t="str">
        <f>IF(AND(CURR[[#This Row],[DATE]]&gt;=DATE(2023,6,1),CURR[[#This Row],[DATE]]&lt;=DATE(2024,5,31)),"Y","N")</f>
        <v>N</v>
      </c>
    </row>
    <row r="1215" spans="1:19" x14ac:dyDescent="0.25">
      <c r="A1215" t="s">
        <v>42</v>
      </c>
      <c r="B1215" t="s">
        <v>111</v>
      </c>
      <c r="C1215" t="s">
        <v>19</v>
      </c>
      <c r="D1215" s="1">
        <v>1179093.4622330009</v>
      </c>
      <c r="E1215" s="1">
        <v>4487735.8326289961</v>
      </c>
      <c r="F1215" s="13">
        <v>0.26273682458315878</v>
      </c>
      <c r="G1215" s="13">
        <v>0</v>
      </c>
      <c r="H1215" t="s">
        <v>21</v>
      </c>
      <c r="I1215" t="s">
        <v>23</v>
      </c>
      <c r="J1215">
        <v>2019</v>
      </c>
      <c r="K1215">
        <v>5</v>
      </c>
      <c r="L1215" s="12">
        <v>-1.7889324069095713</v>
      </c>
      <c r="M1215" s="1">
        <v>1179093.4622330009</v>
      </c>
      <c r="N1215" s="12">
        <v>-6.0529676848454148</v>
      </c>
      <c r="O1215" s="13">
        <v>0</v>
      </c>
      <c r="P1215" s="12">
        <v>0</v>
      </c>
      <c r="Q1215" s="12">
        <v>0</v>
      </c>
      <c r="R1215" s="2">
        <f>DATE(CURR[[#This Row],[YEAR]],CURR[[#This Row],[MONTH]],1)</f>
        <v>43586</v>
      </c>
      <c r="S1215" t="str">
        <f>IF(AND(CURR[[#This Row],[DATE]]&gt;=DATE(2023,6,1),CURR[[#This Row],[DATE]]&lt;=DATE(2024,5,31)),"Y","N")</f>
        <v>N</v>
      </c>
    </row>
    <row r="1216" spans="1:19" x14ac:dyDescent="0.25">
      <c r="A1216" t="s">
        <v>42</v>
      </c>
      <c r="B1216" t="s">
        <v>111</v>
      </c>
      <c r="C1216" t="s">
        <v>19</v>
      </c>
      <c r="D1216" s="1">
        <v>1179093.4622330009</v>
      </c>
      <c r="E1216" s="1">
        <v>4487735.8326289961</v>
      </c>
      <c r="F1216" s="13">
        <v>0.26273682458315878</v>
      </c>
      <c r="G1216" s="13">
        <v>0</v>
      </c>
      <c r="H1216" t="s">
        <v>21</v>
      </c>
      <c r="I1216" t="s">
        <v>22</v>
      </c>
      <c r="J1216">
        <v>2019</v>
      </c>
      <c r="K1216">
        <v>5</v>
      </c>
      <c r="L1216" s="12">
        <v>-4.2640352779358439</v>
      </c>
      <c r="M1216" s="1">
        <v>1179093.4622330009</v>
      </c>
      <c r="N1216" s="12">
        <v>-6.0529676848454148</v>
      </c>
      <c r="O1216" s="13">
        <v>0</v>
      </c>
      <c r="P1216" s="12">
        <v>0</v>
      </c>
      <c r="Q1216" s="12">
        <v>0</v>
      </c>
      <c r="R1216" s="2">
        <f>DATE(CURR[[#This Row],[YEAR]],CURR[[#This Row],[MONTH]],1)</f>
        <v>43586</v>
      </c>
      <c r="S1216" t="str">
        <f>IF(AND(CURR[[#This Row],[DATE]]&gt;=DATE(2023,6,1),CURR[[#This Row],[DATE]]&lt;=DATE(2024,5,31)),"Y","N")</f>
        <v>N</v>
      </c>
    </row>
    <row r="1217" spans="1:19" x14ac:dyDescent="0.25">
      <c r="A1217" t="s">
        <v>42</v>
      </c>
      <c r="B1217" t="s">
        <v>111</v>
      </c>
      <c r="C1217" t="s">
        <v>19</v>
      </c>
      <c r="D1217" s="1">
        <v>321875.71365199989</v>
      </c>
      <c r="E1217" s="1">
        <v>1548907.2191179995</v>
      </c>
      <c r="F1217" s="13">
        <v>0</v>
      </c>
      <c r="G1217" s="13">
        <v>0.20780825970666392</v>
      </c>
      <c r="H1217" t="s">
        <v>24</v>
      </c>
      <c r="I1217" t="s">
        <v>17</v>
      </c>
      <c r="J1217">
        <v>2019</v>
      </c>
      <c r="K1217">
        <v>5</v>
      </c>
      <c r="L1217" s="12">
        <v>-2.4919716251197692</v>
      </c>
      <c r="M1217" s="1">
        <v>1179093.4622330009</v>
      </c>
      <c r="N1217" s="12">
        <v>-6.0529676848454148</v>
      </c>
      <c r="O1217" s="13">
        <v>0.27298575046156431</v>
      </c>
      <c r="P1217" s="12">
        <v>-1.6523739259671231</v>
      </c>
      <c r="Q1217" s="12">
        <v>-4.1443455510868921</v>
      </c>
      <c r="R1217" s="2">
        <f>DATE(CURR[[#This Row],[YEAR]],CURR[[#This Row],[MONTH]],1)</f>
        <v>43586</v>
      </c>
      <c r="S1217" t="str">
        <f>IF(AND(CURR[[#This Row],[DATE]]&gt;=DATE(2023,6,1),CURR[[#This Row],[DATE]]&lt;=DATE(2024,5,31)),"Y","N")</f>
        <v>N</v>
      </c>
    </row>
    <row r="1218" spans="1:19" x14ac:dyDescent="0.25">
      <c r="A1218" t="s">
        <v>42</v>
      </c>
      <c r="B1218" t="s">
        <v>111</v>
      </c>
      <c r="C1218" t="s">
        <v>19</v>
      </c>
      <c r="D1218" s="1">
        <v>826905.26773500012</v>
      </c>
      <c r="E1218" s="1">
        <v>1254982.9843550003</v>
      </c>
      <c r="F1218" s="13">
        <v>0</v>
      </c>
      <c r="G1218" s="13">
        <v>0.65889759306974893</v>
      </c>
      <c r="H1218" t="s">
        <v>25</v>
      </c>
      <c r="I1218" t="s">
        <v>17</v>
      </c>
      <c r="J1218">
        <v>2019</v>
      </c>
      <c r="K1218">
        <v>5</v>
      </c>
      <c r="L1218" s="12">
        <v>-7.7647118930814472</v>
      </c>
      <c r="M1218" s="1">
        <v>1179093.4622330009</v>
      </c>
      <c r="N1218" s="12">
        <v>-6.0529676848454148</v>
      </c>
      <c r="O1218" s="13">
        <v>0.70130595599180345</v>
      </c>
      <c r="P1218" s="12">
        <v>-4.2449822888080071</v>
      </c>
      <c r="Q1218" s="12">
        <v>-12.009694181889454</v>
      </c>
      <c r="R1218" s="2">
        <f>DATE(CURR[[#This Row],[YEAR]],CURR[[#This Row],[MONTH]],1)</f>
        <v>43586</v>
      </c>
      <c r="S1218" t="str">
        <f>IF(AND(CURR[[#This Row],[DATE]]&gt;=DATE(2023,6,1),CURR[[#This Row],[DATE]]&lt;=DATE(2024,5,31)),"Y","N")</f>
        <v>N</v>
      </c>
    </row>
    <row r="1219" spans="1:19" x14ac:dyDescent="0.25">
      <c r="A1219" t="s">
        <v>42</v>
      </c>
      <c r="B1219" t="s">
        <v>111</v>
      </c>
      <c r="C1219" t="s">
        <v>19</v>
      </c>
      <c r="D1219" s="1">
        <v>30040.089440999986</v>
      </c>
      <c r="E1219" s="1">
        <v>425138.08427300007</v>
      </c>
      <c r="F1219" s="13">
        <v>0</v>
      </c>
      <c r="G1219" s="13">
        <v>7.0659605789891805E-2</v>
      </c>
      <c r="H1219" t="s">
        <v>26</v>
      </c>
      <c r="I1219" t="s">
        <v>17</v>
      </c>
      <c r="J1219">
        <v>2019</v>
      </c>
      <c r="K1219">
        <v>5</v>
      </c>
      <c r="L1219" s="12">
        <v>-0.90810419430334743</v>
      </c>
      <c r="M1219" s="1">
        <v>1179093.4622330009</v>
      </c>
      <c r="N1219" s="12">
        <v>-6.0529676848454148</v>
      </c>
      <c r="O1219" s="13">
        <v>2.5477275893048549E-2</v>
      </c>
      <c r="P1219" s="12">
        <v>-0.15421312767851397</v>
      </c>
      <c r="Q1219" s="12">
        <v>-1.0623173219818614</v>
      </c>
      <c r="R1219" s="2">
        <f>DATE(CURR[[#This Row],[YEAR]],CURR[[#This Row],[MONTH]],1)</f>
        <v>43586</v>
      </c>
      <c r="S1219" t="str">
        <f>IF(AND(CURR[[#This Row],[DATE]]&gt;=DATE(2023,6,1),CURR[[#This Row],[DATE]]&lt;=DATE(2024,5,31)),"Y","N")</f>
        <v>N</v>
      </c>
    </row>
    <row r="1220" spans="1:19" x14ac:dyDescent="0.25">
      <c r="A1220" t="s">
        <v>42</v>
      </c>
      <c r="B1220" t="s">
        <v>111</v>
      </c>
      <c r="C1220" t="s">
        <v>20</v>
      </c>
      <c r="D1220" s="1">
        <v>528036.89820699987</v>
      </c>
      <c r="E1220" s="1">
        <v>1258707.5448829995</v>
      </c>
      <c r="F1220" s="13">
        <v>0</v>
      </c>
      <c r="G1220" s="13">
        <v>0.4195072162343178</v>
      </c>
      <c r="H1220" t="s">
        <v>16</v>
      </c>
      <c r="I1220" t="s">
        <v>17</v>
      </c>
      <c r="J1220">
        <v>2019</v>
      </c>
      <c r="K1220">
        <v>5</v>
      </c>
      <c r="L1220" s="12">
        <v>-1.7462188400202838</v>
      </c>
      <c r="M1220" s="1">
        <v>1313071.7636590004</v>
      </c>
      <c r="N1220" s="12">
        <v>-6.740755680435031</v>
      </c>
      <c r="O1220" s="13">
        <v>0.40213864376732494</v>
      </c>
      <c r="P1220" s="12">
        <v>-2.7107183472970351</v>
      </c>
      <c r="Q1220" s="12">
        <v>-4.4569371873173189</v>
      </c>
      <c r="R1220" s="2">
        <f>DATE(CURR[[#This Row],[YEAR]],CURR[[#This Row],[MONTH]],1)</f>
        <v>43586</v>
      </c>
      <c r="S1220" t="str">
        <f>IF(AND(CURR[[#This Row],[DATE]]&gt;=DATE(2023,6,1),CURR[[#This Row],[DATE]]&lt;=DATE(2024,5,31)),"Y","N")</f>
        <v>N</v>
      </c>
    </row>
    <row r="1221" spans="1:19" x14ac:dyDescent="0.25">
      <c r="A1221" t="s">
        <v>42</v>
      </c>
      <c r="B1221" t="s">
        <v>111</v>
      </c>
      <c r="C1221" t="s">
        <v>20</v>
      </c>
      <c r="D1221" s="1">
        <v>1313071.7636590004</v>
      </c>
      <c r="E1221" s="1">
        <v>4487735.8326289961</v>
      </c>
      <c r="F1221" s="13">
        <v>0.29259114453931201</v>
      </c>
      <c r="G1221" s="13">
        <v>0</v>
      </c>
      <c r="H1221" t="s">
        <v>21</v>
      </c>
      <c r="I1221" t="s">
        <v>23</v>
      </c>
      <c r="J1221">
        <v>2019</v>
      </c>
      <c r="K1221">
        <v>5</v>
      </c>
      <c r="L1221" s="12">
        <v>-1.9922056273290627</v>
      </c>
      <c r="M1221" s="1">
        <v>1313071.7636590004</v>
      </c>
      <c r="N1221" s="12">
        <v>-6.740755680435031</v>
      </c>
      <c r="O1221" s="13">
        <v>0</v>
      </c>
      <c r="P1221" s="12">
        <v>0</v>
      </c>
      <c r="Q1221" s="12">
        <v>0</v>
      </c>
      <c r="R1221" s="2">
        <f>DATE(CURR[[#This Row],[YEAR]],CURR[[#This Row],[MONTH]],1)</f>
        <v>43586</v>
      </c>
      <c r="S1221" t="str">
        <f>IF(AND(CURR[[#This Row],[DATE]]&gt;=DATE(2023,6,1),CURR[[#This Row],[DATE]]&lt;=DATE(2024,5,31)),"Y","N")</f>
        <v>N</v>
      </c>
    </row>
    <row r="1222" spans="1:19" x14ac:dyDescent="0.25">
      <c r="A1222" t="s">
        <v>42</v>
      </c>
      <c r="B1222" t="s">
        <v>111</v>
      </c>
      <c r="C1222" t="s">
        <v>20</v>
      </c>
      <c r="D1222" s="1">
        <v>1313071.7636590004</v>
      </c>
      <c r="E1222" s="1">
        <v>4487735.8326289961</v>
      </c>
      <c r="F1222" s="13">
        <v>0.29259114453931201</v>
      </c>
      <c r="G1222" s="13">
        <v>0</v>
      </c>
      <c r="H1222" t="s">
        <v>21</v>
      </c>
      <c r="I1222" t="s">
        <v>22</v>
      </c>
      <c r="J1222">
        <v>2019</v>
      </c>
      <c r="K1222">
        <v>5</v>
      </c>
      <c r="L1222" s="12">
        <v>-4.7485500531059683</v>
      </c>
      <c r="M1222" s="1">
        <v>1313071.7636590004</v>
      </c>
      <c r="N1222" s="12">
        <v>-6.740755680435031</v>
      </c>
      <c r="O1222" s="13">
        <v>0</v>
      </c>
      <c r="P1222" s="12">
        <v>0</v>
      </c>
      <c r="Q1222" s="12">
        <v>0</v>
      </c>
      <c r="R1222" s="2">
        <f>DATE(CURR[[#This Row],[YEAR]],CURR[[#This Row],[MONTH]],1)</f>
        <v>43586</v>
      </c>
      <c r="S1222" t="str">
        <f>IF(AND(CURR[[#This Row],[DATE]]&gt;=DATE(2023,6,1),CURR[[#This Row],[DATE]]&lt;=DATE(2024,5,31)),"Y","N")</f>
        <v>N</v>
      </c>
    </row>
    <row r="1223" spans="1:19" x14ac:dyDescent="0.25">
      <c r="A1223" t="s">
        <v>42</v>
      </c>
      <c r="B1223" t="s">
        <v>111</v>
      </c>
      <c r="C1223" t="s">
        <v>20</v>
      </c>
      <c r="D1223" s="1">
        <v>521891.38342899998</v>
      </c>
      <c r="E1223" s="1">
        <v>1548907.2191179995</v>
      </c>
      <c r="F1223" s="13">
        <v>0</v>
      </c>
      <c r="G1223" s="13">
        <v>0.33694166893106919</v>
      </c>
      <c r="H1223" t="s">
        <v>24</v>
      </c>
      <c r="I1223" t="s">
        <v>17</v>
      </c>
      <c r="J1223">
        <v>2019</v>
      </c>
      <c r="K1223">
        <v>5</v>
      </c>
      <c r="L1223" s="12">
        <v>-4.0404990614037564</v>
      </c>
      <c r="M1223" s="1">
        <v>1313071.7636590004</v>
      </c>
      <c r="N1223" s="12">
        <v>-6.740755680435031</v>
      </c>
      <c r="O1223" s="13">
        <v>0.39745838565190039</v>
      </c>
      <c r="P1223" s="12">
        <v>-2.6791698708195848</v>
      </c>
      <c r="Q1223" s="12">
        <v>-6.7196689322233407</v>
      </c>
      <c r="R1223" s="2">
        <f>DATE(CURR[[#This Row],[YEAR]],CURR[[#This Row],[MONTH]],1)</f>
        <v>43586</v>
      </c>
      <c r="S1223" t="str">
        <f>IF(AND(CURR[[#This Row],[DATE]]&gt;=DATE(2023,6,1),CURR[[#This Row],[DATE]]&lt;=DATE(2024,5,31)),"Y","N")</f>
        <v>N</v>
      </c>
    </row>
    <row r="1224" spans="1:19" x14ac:dyDescent="0.25">
      <c r="A1224" t="s">
        <v>42</v>
      </c>
      <c r="B1224" t="s">
        <v>111</v>
      </c>
      <c r="C1224" t="s">
        <v>20</v>
      </c>
      <c r="D1224" s="1">
        <v>193379.0643250001</v>
      </c>
      <c r="E1224" s="1">
        <v>1254982.9843550003</v>
      </c>
      <c r="F1224" s="13">
        <v>0</v>
      </c>
      <c r="G1224" s="13">
        <v>0.15408899302677595</v>
      </c>
      <c r="H1224" t="s">
        <v>25</v>
      </c>
      <c r="I1224" t="s">
        <v>17</v>
      </c>
      <c r="J1224">
        <v>2019</v>
      </c>
      <c r="K1224">
        <v>5</v>
      </c>
      <c r="L1224" s="12">
        <v>-1.8158461183228181</v>
      </c>
      <c r="M1224" s="1">
        <v>1313071.7636590004</v>
      </c>
      <c r="N1224" s="12">
        <v>-6.740755680435031</v>
      </c>
      <c r="O1224" s="13">
        <v>0.14727227382160044</v>
      </c>
      <c r="P1224" s="12">
        <v>-0.99272641633353642</v>
      </c>
      <c r="Q1224" s="12">
        <v>-2.8085725346563546</v>
      </c>
      <c r="R1224" s="2">
        <f>DATE(CURR[[#This Row],[YEAR]],CURR[[#This Row],[MONTH]],1)</f>
        <v>43586</v>
      </c>
      <c r="S1224" t="str">
        <f>IF(AND(CURR[[#This Row],[DATE]]&gt;=DATE(2023,6,1),CURR[[#This Row],[DATE]]&lt;=DATE(2024,5,31)),"Y","N")</f>
        <v>N</v>
      </c>
    </row>
    <row r="1225" spans="1:19" x14ac:dyDescent="0.25">
      <c r="A1225" t="s">
        <v>42</v>
      </c>
      <c r="B1225" t="s">
        <v>111</v>
      </c>
      <c r="C1225" t="s">
        <v>20</v>
      </c>
      <c r="D1225" s="1">
        <v>69764.417698000034</v>
      </c>
      <c r="E1225" s="1">
        <v>425138.08427300007</v>
      </c>
      <c r="F1225" s="13">
        <v>0</v>
      </c>
      <c r="G1225" s="13">
        <v>0.16409825484653875</v>
      </c>
      <c r="H1225" t="s">
        <v>26</v>
      </c>
      <c r="I1225" t="s">
        <v>17</v>
      </c>
      <c r="J1225">
        <v>2019</v>
      </c>
      <c r="K1225">
        <v>5</v>
      </c>
      <c r="L1225" s="12">
        <v>-2.1089604426482551</v>
      </c>
      <c r="M1225" s="1">
        <v>1313071.7636590004</v>
      </c>
      <c r="N1225" s="12">
        <v>-6.740755680435031</v>
      </c>
      <c r="O1225" s="13">
        <v>5.3130696759173916E-2</v>
      </c>
      <c r="P1225" s="12">
        <v>-0.35814104598487267</v>
      </c>
      <c r="Q1225" s="12">
        <v>-2.4671014886331277</v>
      </c>
      <c r="R1225" s="2">
        <f>DATE(CURR[[#This Row],[YEAR]],CURR[[#This Row],[MONTH]],1)</f>
        <v>43586</v>
      </c>
      <c r="S1225" t="str">
        <f>IF(AND(CURR[[#This Row],[DATE]]&gt;=DATE(2023,6,1),CURR[[#This Row],[DATE]]&lt;=DATE(2024,5,31)),"Y","N")</f>
        <v>N</v>
      </c>
    </row>
    <row r="1226" spans="1:19" x14ac:dyDescent="0.25">
      <c r="A1226" t="s">
        <v>43</v>
      </c>
      <c r="B1226" t="s">
        <v>14</v>
      </c>
      <c r="C1226" t="s">
        <v>15</v>
      </c>
      <c r="D1226" s="1">
        <v>3800.4189879999999</v>
      </c>
      <c r="E1226" s="1">
        <v>17536.412043999997</v>
      </c>
      <c r="F1226" s="13">
        <v>0</v>
      </c>
      <c r="G1226" s="13">
        <v>0.216715881131471</v>
      </c>
      <c r="H1226" t="s">
        <v>16</v>
      </c>
      <c r="I1226" t="s">
        <v>17</v>
      </c>
      <c r="J1226">
        <v>2019</v>
      </c>
      <c r="K1226">
        <v>6</v>
      </c>
      <c r="L1226" s="12">
        <v>-1.2095019365028032</v>
      </c>
      <c r="M1226" s="1">
        <v>12310.663795999995</v>
      </c>
      <c r="N1226" s="12">
        <v>-3.7166432530296962</v>
      </c>
      <c r="O1226" s="13">
        <v>0.30870950998067542</v>
      </c>
      <c r="P1226" s="12">
        <v>-1.147363117415781</v>
      </c>
      <c r="Q1226" s="12">
        <v>-2.3568650539185843</v>
      </c>
      <c r="R1226" s="2">
        <f>DATE(CURR[[#This Row],[YEAR]],CURR[[#This Row],[MONTH]],1)</f>
        <v>43617</v>
      </c>
      <c r="S1226" t="str">
        <f>IF(AND(CURR[[#This Row],[DATE]]&gt;=DATE(2023,6,1),CURR[[#This Row],[DATE]]&lt;=DATE(2024,5,31)),"Y","N")</f>
        <v>N</v>
      </c>
    </row>
    <row r="1227" spans="1:19" x14ac:dyDescent="0.25">
      <c r="A1227" t="s">
        <v>43</v>
      </c>
      <c r="B1227" t="s">
        <v>14</v>
      </c>
      <c r="C1227" t="s">
        <v>15</v>
      </c>
      <c r="D1227" s="1">
        <v>12310.663795999995</v>
      </c>
      <c r="E1227" s="1">
        <v>68971.851647999996</v>
      </c>
      <c r="F1227" s="13">
        <v>0.1784882310950249</v>
      </c>
      <c r="G1227" s="13">
        <v>0</v>
      </c>
      <c r="H1227" t="s">
        <v>21</v>
      </c>
      <c r="I1227" t="s">
        <v>23</v>
      </c>
      <c r="J1227">
        <v>2019</v>
      </c>
      <c r="K1227">
        <v>6</v>
      </c>
      <c r="L1227" s="12">
        <v>-1.2994061079496806</v>
      </c>
      <c r="M1227" s="1">
        <v>12310.663795999995</v>
      </c>
      <c r="N1227" s="12">
        <v>-3.7166432530296962</v>
      </c>
      <c r="O1227" s="13">
        <v>0</v>
      </c>
      <c r="P1227" s="12">
        <v>0</v>
      </c>
      <c r="Q1227" s="12">
        <v>0</v>
      </c>
      <c r="R1227" s="2">
        <f>DATE(CURR[[#This Row],[YEAR]],CURR[[#This Row],[MONTH]],1)</f>
        <v>43617</v>
      </c>
      <c r="S1227" t="str">
        <f>IF(AND(CURR[[#This Row],[DATE]]&gt;=DATE(2023,6,1),CURR[[#This Row],[DATE]]&lt;=DATE(2024,5,31)),"Y","N")</f>
        <v>N</v>
      </c>
    </row>
    <row r="1228" spans="1:19" x14ac:dyDescent="0.25">
      <c r="A1228" t="s">
        <v>43</v>
      </c>
      <c r="B1228" t="s">
        <v>14</v>
      </c>
      <c r="C1228" t="s">
        <v>15</v>
      </c>
      <c r="D1228" s="1">
        <v>12310.663795999995</v>
      </c>
      <c r="E1228" s="1">
        <v>68971.851647999996</v>
      </c>
      <c r="F1228" s="13">
        <v>0.1784882310950249</v>
      </c>
      <c r="G1228" s="13">
        <v>0</v>
      </c>
      <c r="H1228" t="s">
        <v>21</v>
      </c>
      <c r="I1228" t="s">
        <v>22</v>
      </c>
      <c r="J1228">
        <v>2019</v>
      </c>
      <c r="K1228">
        <v>6</v>
      </c>
      <c r="L1228" s="12">
        <v>-2.4172371450800156</v>
      </c>
      <c r="M1228" s="1">
        <v>12310.663795999995</v>
      </c>
      <c r="N1228" s="12">
        <v>-3.7166432530296962</v>
      </c>
      <c r="O1228" s="13">
        <v>0</v>
      </c>
      <c r="P1228" s="12">
        <v>0</v>
      </c>
      <c r="Q1228" s="12">
        <v>0</v>
      </c>
      <c r="R1228" s="2">
        <f>DATE(CURR[[#This Row],[YEAR]],CURR[[#This Row],[MONTH]],1)</f>
        <v>43617</v>
      </c>
      <c r="S1228" t="str">
        <f>IF(AND(CURR[[#This Row],[DATE]]&gt;=DATE(2023,6,1),CURR[[#This Row],[DATE]]&lt;=DATE(2024,5,31)),"Y","N")</f>
        <v>N</v>
      </c>
    </row>
    <row r="1229" spans="1:19" x14ac:dyDescent="0.25">
      <c r="A1229" t="s">
        <v>43</v>
      </c>
      <c r="B1229" t="s">
        <v>14</v>
      </c>
      <c r="C1229" t="s">
        <v>15</v>
      </c>
      <c r="D1229" s="1">
        <v>5436.9957799999966</v>
      </c>
      <c r="E1229" s="1">
        <v>26337.906200000001</v>
      </c>
      <c r="F1229" s="13">
        <v>0</v>
      </c>
      <c r="G1229" s="13">
        <v>0.20643234654697024</v>
      </c>
      <c r="H1229" t="s">
        <v>24</v>
      </c>
      <c r="I1229" t="s">
        <v>17</v>
      </c>
      <c r="J1229">
        <v>2019</v>
      </c>
      <c r="K1229">
        <v>6</v>
      </c>
      <c r="L1229" s="12">
        <v>-3.5580195063766964</v>
      </c>
      <c r="M1229" s="1">
        <v>12310.663795999995</v>
      </c>
      <c r="N1229" s="12">
        <v>-3.7166432530296962</v>
      </c>
      <c r="O1229" s="13">
        <v>0.44164927822710875</v>
      </c>
      <c r="P1229" s="12">
        <v>-1.6414528101282189</v>
      </c>
      <c r="Q1229" s="12">
        <v>-5.1994723165049148</v>
      </c>
      <c r="R1229" s="2">
        <f>DATE(CURR[[#This Row],[YEAR]],CURR[[#This Row],[MONTH]],1)</f>
        <v>43617</v>
      </c>
      <c r="S1229" t="str">
        <f>IF(AND(CURR[[#This Row],[DATE]]&gt;=DATE(2023,6,1),CURR[[#This Row],[DATE]]&lt;=DATE(2024,5,31)),"Y","N")</f>
        <v>N</v>
      </c>
    </row>
    <row r="1230" spans="1:19" x14ac:dyDescent="0.25">
      <c r="A1230" t="s">
        <v>43</v>
      </c>
      <c r="B1230" t="s">
        <v>14</v>
      </c>
      <c r="C1230" t="s">
        <v>15</v>
      </c>
      <c r="D1230" s="1">
        <v>1712.9272879999994</v>
      </c>
      <c r="E1230" s="1">
        <v>18639.125415999995</v>
      </c>
      <c r="F1230" s="13">
        <v>0</v>
      </c>
      <c r="G1230" s="13">
        <v>9.1899552675878612E-2</v>
      </c>
      <c r="H1230" t="s">
        <v>25</v>
      </c>
      <c r="I1230" t="s">
        <v>17</v>
      </c>
      <c r="J1230">
        <v>2019</v>
      </c>
      <c r="K1230">
        <v>6</v>
      </c>
      <c r="L1230" s="12">
        <v>-1.3150874262753249</v>
      </c>
      <c r="M1230" s="1">
        <v>12310.663795999995</v>
      </c>
      <c r="N1230" s="12">
        <v>-3.7166432530296962</v>
      </c>
      <c r="O1230" s="13">
        <v>0.13914174868105544</v>
      </c>
      <c r="P1230" s="12">
        <v>-0.51714024145019832</v>
      </c>
      <c r="Q1230" s="12">
        <v>-1.8322276677255234</v>
      </c>
      <c r="R1230" s="2">
        <f>DATE(CURR[[#This Row],[YEAR]],CURR[[#This Row],[MONTH]],1)</f>
        <v>43617</v>
      </c>
      <c r="S1230" t="str">
        <f>IF(AND(CURR[[#This Row],[DATE]]&gt;=DATE(2023,6,1),CURR[[#This Row],[DATE]]&lt;=DATE(2024,5,31)),"Y","N")</f>
        <v>N</v>
      </c>
    </row>
    <row r="1231" spans="1:19" x14ac:dyDescent="0.25">
      <c r="A1231" t="s">
        <v>43</v>
      </c>
      <c r="B1231" t="s">
        <v>14</v>
      </c>
      <c r="C1231" t="s">
        <v>15</v>
      </c>
      <c r="D1231" s="1">
        <v>1360.3217400000003</v>
      </c>
      <c r="E1231" s="1">
        <v>6458.4079880000008</v>
      </c>
      <c r="F1231" s="13">
        <v>0</v>
      </c>
      <c r="G1231" s="13">
        <v>0.21062802822731805</v>
      </c>
      <c r="H1231" t="s">
        <v>26</v>
      </c>
      <c r="I1231" t="s">
        <v>17</v>
      </c>
      <c r="J1231">
        <v>2019</v>
      </c>
      <c r="K1231">
        <v>6</v>
      </c>
      <c r="L1231" s="12">
        <v>-2.6742906043710115</v>
      </c>
      <c r="M1231" s="1">
        <v>12310.663795999995</v>
      </c>
      <c r="N1231" s="12">
        <v>-3.7166432530296962</v>
      </c>
      <c r="O1231" s="13">
        <v>0.11049946311116048</v>
      </c>
      <c r="P1231" s="12">
        <v>-0.41068708403549836</v>
      </c>
      <c r="Q1231" s="12">
        <v>-3.0849776884065099</v>
      </c>
      <c r="R1231" s="2">
        <f>DATE(CURR[[#This Row],[YEAR]],CURR[[#This Row],[MONTH]],1)</f>
        <v>43617</v>
      </c>
      <c r="S1231" t="str">
        <f>IF(AND(CURR[[#This Row],[DATE]]&gt;=DATE(2023,6,1),CURR[[#This Row],[DATE]]&lt;=DATE(2024,5,31)),"Y","N")</f>
        <v>N</v>
      </c>
    </row>
    <row r="1232" spans="1:19" x14ac:dyDescent="0.25">
      <c r="A1232" t="s">
        <v>43</v>
      </c>
      <c r="B1232" t="s">
        <v>14</v>
      </c>
      <c r="C1232" t="s">
        <v>18</v>
      </c>
      <c r="D1232" s="1">
        <v>5749.6958119999999</v>
      </c>
      <c r="E1232" s="1">
        <v>17536.412043999997</v>
      </c>
      <c r="F1232" s="13">
        <v>0</v>
      </c>
      <c r="G1232" s="13">
        <v>0.32787184730682878</v>
      </c>
      <c r="H1232" t="s">
        <v>16</v>
      </c>
      <c r="I1232" t="s">
        <v>17</v>
      </c>
      <c r="J1232">
        <v>2019</v>
      </c>
      <c r="K1232">
        <v>6</v>
      </c>
      <c r="L1232" s="12">
        <v>-1.8298688225889002</v>
      </c>
      <c r="M1232" s="1">
        <v>15584.7014</v>
      </c>
      <c r="N1232" s="12">
        <v>-4.7050895279597214</v>
      </c>
      <c r="O1232" s="13">
        <v>0.36893204845105343</v>
      </c>
      <c r="P1232" s="12">
        <v>-1.73585831769578</v>
      </c>
      <c r="Q1232" s="12">
        <v>-3.5657271402846802</v>
      </c>
      <c r="R1232" s="2">
        <f>DATE(CURR[[#This Row],[YEAR]],CURR[[#This Row],[MONTH]],1)</f>
        <v>43617</v>
      </c>
      <c r="S1232" t="str">
        <f>IF(AND(CURR[[#This Row],[DATE]]&gt;=DATE(2023,6,1),CURR[[#This Row],[DATE]]&lt;=DATE(2024,5,31)),"Y","N")</f>
        <v>N</v>
      </c>
    </row>
    <row r="1233" spans="1:19" x14ac:dyDescent="0.25">
      <c r="A1233" t="s">
        <v>43</v>
      </c>
      <c r="B1233" t="s">
        <v>14</v>
      </c>
      <c r="C1233" t="s">
        <v>18</v>
      </c>
      <c r="D1233" s="1">
        <v>15584.7014</v>
      </c>
      <c r="E1233" s="1">
        <v>68971.851647999996</v>
      </c>
      <c r="F1233" s="13">
        <v>0.22595741636076427</v>
      </c>
      <c r="G1233" s="13">
        <v>0</v>
      </c>
      <c r="H1233" t="s">
        <v>21</v>
      </c>
      <c r="I1233" t="s">
        <v>23</v>
      </c>
      <c r="J1233">
        <v>2019</v>
      </c>
      <c r="K1233">
        <v>6</v>
      </c>
      <c r="L1233" s="12">
        <v>-1.6449849110745662</v>
      </c>
      <c r="M1233" s="1">
        <v>15584.7014</v>
      </c>
      <c r="N1233" s="12">
        <v>-4.7050895279597214</v>
      </c>
      <c r="O1233" s="13">
        <v>0</v>
      </c>
      <c r="P1233" s="12">
        <v>0</v>
      </c>
      <c r="Q1233" s="12">
        <v>0</v>
      </c>
      <c r="R1233" s="2">
        <f>DATE(CURR[[#This Row],[YEAR]],CURR[[#This Row],[MONTH]],1)</f>
        <v>43617</v>
      </c>
      <c r="S1233" t="str">
        <f>IF(AND(CURR[[#This Row],[DATE]]&gt;=DATE(2023,6,1),CURR[[#This Row],[DATE]]&lt;=DATE(2024,5,31)),"Y","N")</f>
        <v>N</v>
      </c>
    </row>
    <row r="1234" spans="1:19" x14ac:dyDescent="0.25">
      <c r="A1234" t="s">
        <v>43</v>
      </c>
      <c r="B1234" t="s">
        <v>14</v>
      </c>
      <c r="C1234" t="s">
        <v>18</v>
      </c>
      <c r="D1234" s="1">
        <v>15584.7014</v>
      </c>
      <c r="E1234" s="1">
        <v>68971.851647999996</v>
      </c>
      <c r="F1234" s="13">
        <v>0.22595741636076427</v>
      </c>
      <c r="G1234" s="13">
        <v>0</v>
      </c>
      <c r="H1234" t="s">
        <v>21</v>
      </c>
      <c r="I1234" t="s">
        <v>22</v>
      </c>
      <c r="J1234">
        <v>2019</v>
      </c>
      <c r="K1234">
        <v>6</v>
      </c>
      <c r="L1234" s="12">
        <v>-3.0601046168851549</v>
      </c>
      <c r="M1234" s="1">
        <v>15584.7014</v>
      </c>
      <c r="N1234" s="12">
        <v>-4.7050895279597214</v>
      </c>
      <c r="O1234" s="13">
        <v>0</v>
      </c>
      <c r="P1234" s="12">
        <v>0</v>
      </c>
      <c r="Q1234" s="12">
        <v>0</v>
      </c>
      <c r="R1234" s="2">
        <f>DATE(CURR[[#This Row],[YEAR]],CURR[[#This Row],[MONTH]],1)</f>
        <v>43617</v>
      </c>
      <c r="S1234" t="str">
        <f>IF(AND(CURR[[#This Row],[DATE]]&gt;=DATE(2023,6,1),CURR[[#This Row],[DATE]]&lt;=DATE(2024,5,31)),"Y","N")</f>
        <v>N</v>
      </c>
    </row>
    <row r="1235" spans="1:19" x14ac:dyDescent="0.25">
      <c r="A1235" t="s">
        <v>43</v>
      </c>
      <c r="B1235" t="s">
        <v>14</v>
      </c>
      <c r="C1235" t="s">
        <v>18</v>
      </c>
      <c r="D1235" s="1">
        <v>5425.0736640000014</v>
      </c>
      <c r="E1235" s="1">
        <v>26337.906200000001</v>
      </c>
      <c r="F1235" s="13">
        <v>0</v>
      </c>
      <c r="G1235" s="13">
        <v>0.20597968657052937</v>
      </c>
      <c r="H1235" t="s">
        <v>24</v>
      </c>
      <c r="I1235" t="s">
        <v>17</v>
      </c>
      <c r="J1235">
        <v>2019</v>
      </c>
      <c r="K1235">
        <v>6</v>
      </c>
      <c r="L1235" s="12">
        <v>-3.550217565194159</v>
      </c>
      <c r="M1235" s="1">
        <v>15584.7014</v>
      </c>
      <c r="N1235" s="12">
        <v>-4.7050895279597214</v>
      </c>
      <c r="O1235" s="13">
        <v>0.34810250929799663</v>
      </c>
      <c r="P1235" s="12">
        <v>-1.6378534711545054</v>
      </c>
      <c r="Q1235" s="12">
        <v>-5.1880710363486644</v>
      </c>
      <c r="R1235" s="2">
        <f>DATE(CURR[[#This Row],[YEAR]],CURR[[#This Row],[MONTH]],1)</f>
        <v>43617</v>
      </c>
      <c r="S1235" t="str">
        <f>IF(AND(CURR[[#This Row],[DATE]]&gt;=DATE(2023,6,1),CURR[[#This Row],[DATE]]&lt;=DATE(2024,5,31)),"Y","N")</f>
        <v>N</v>
      </c>
    </row>
    <row r="1236" spans="1:19" x14ac:dyDescent="0.25">
      <c r="A1236" t="s">
        <v>43</v>
      </c>
      <c r="B1236" t="s">
        <v>14</v>
      </c>
      <c r="C1236" t="s">
        <v>18</v>
      </c>
      <c r="D1236" s="1">
        <v>1255.6972119999996</v>
      </c>
      <c r="E1236" s="1">
        <v>18639.125415999995</v>
      </c>
      <c r="F1236" s="13">
        <v>0</v>
      </c>
      <c r="G1236" s="13">
        <v>6.7368891188537075E-2</v>
      </c>
      <c r="H1236" t="s">
        <v>25</v>
      </c>
      <c r="I1236" t="s">
        <v>17</v>
      </c>
      <c r="J1236">
        <v>2019</v>
      </c>
      <c r="K1236">
        <v>6</v>
      </c>
      <c r="L1236" s="12">
        <v>-0.9640523717958196</v>
      </c>
      <c r="M1236" s="1">
        <v>15584.7014</v>
      </c>
      <c r="N1236" s="12">
        <v>-4.7050895279597214</v>
      </c>
      <c r="O1236" s="13">
        <v>8.0572426751788745E-2</v>
      </c>
      <c r="P1236" s="12">
        <v>-0.37910048135214292</v>
      </c>
      <c r="Q1236" s="12">
        <v>-1.3431528531479624</v>
      </c>
      <c r="R1236" s="2">
        <f>DATE(CURR[[#This Row],[YEAR]],CURR[[#This Row],[MONTH]],1)</f>
        <v>43617</v>
      </c>
      <c r="S1236" t="str">
        <f>IF(AND(CURR[[#This Row],[DATE]]&gt;=DATE(2023,6,1),CURR[[#This Row],[DATE]]&lt;=DATE(2024,5,31)),"Y","N")</f>
        <v>N</v>
      </c>
    </row>
    <row r="1237" spans="1:19" x14ac:dyDescent="0.25">
      <c r="A1237" t="s">
        <v>43</v>
      </c>
      <c r="B1237" t="s">
        <v>14</v>
      </c>
      <c r="C1237" t="s">
        <v>18</v>
      </c>
      <c r="D1237" s="1">
        <v>3154.2347119999999</v>
      </c>
      <c r="E1237" s="1">
        <v>6458.4079880000008</v>
      </c>
      <c r="F1237" s="13">
        <v>0</v>
      </c>
      <c r="G1237" s="13">
        <v>0.48839198729171401</v>
      </c>
      <c r="H1237" t="s">
        <v>26</v>
      </c>
      <c r="I1237" t="s">
        <v>17</v>
      </c>
      <c r="J1237">
        <v>2019</v>
      </c>
      <c r="K1237">
        <v>6</v>
      </c>
      <c r="L1237" s="12">
        <v>-6.2009890794529987</v>
      </c>
      <c r="M1237" s="1">
        <v>15584.7014</v>
      </c>
      <c r="N1237" s="12">
        <v>-4.7050895279597214</v>
      </c>
      <c r="O1237" s="13">
        <v>0.20239301549916125</v>
      </c>
      <c r="P1237" s="12">
        <v>-0.95227725775729322</v>
      </c>
      <c r="Q1237" s="12">
        <v>-7.153266337210292</v>
      </c>
      <c r="R1237" s="2">
        <f>DATE(CURR[[#This Row],[YEAR]],CURR[[#This Row],[MONTH]],1)</f>
        <v>43617</v>
      </c>
      <c r="S1237" t="str">
        <f>IF(AND(CURR[[#This Row],[DATE]]&gt;=DATE(2023,6,1),CURR[[#This Row],[DATE]]&lt;=DATE(2024,5,31)),"Y","N")</f>
        <v>N</v>
      </c>
    </row>
    <row r="1238" spans="1:19" x14ac:dyDescent="0.25">
      <c r="A1238" t="s">
        <v>43</v>
      </c>
      <c r="B1238" t="s">
        <v>14</v>
      </c>
      <c r="C1238" t="s">
        <v>19</v>
      </c>
      <c r="D1238" s="1">
        <v>0.44862800000000003</v>
      </c>
      <c r="E1238" s="1">
        <v>17536.412043999997</v>
      </c>
      <c r="F1238" s="13">
        <v>0</v>
      </c>
      <c r="G1238" s="13">
        <v>2.5582656182710764E-5</v>
      </c>
      <c r="H1238" t="s">
        <v>16</v>
      </c>
      <c r="I1238" t="s">
        <v>17</v>
      </c>
      <c r="J1238">
        <v>2019</v>
      </c>
      <c r="K1238">
        <v>6</v>
      </c>
      <c r="L1238" s="12">
        <v>-1.4277805591507577E-4</v>
      </c>
      <c r="M1238" s="1">
        <v>18565.435076000002</v>
      </c>
      <c r="N1238" s="12">
        <v>-5.6049860639680702</v>
      </c>
      <c r="O1238" s="13">
        <v>2.4164690898084719E-5</v>
      </c>
      <c r="P1238" s="12">
        <v>-1.3544275572386093E-4</v>
      </c>
      <c r="Q1238" s="12">
        <v>-2.782208116389367E-4</v>
      </c>
      <c r="R1238" s="2">
        <f>DATE(CURR[[#This Row],[YEAR]],CURR[[#This Row],[MONTH]],1)</f>
        <v>43617</v>
      </c>
      <c r="S1238" t="str">
        <f>IF(AND(CURR[[#This Row],[DATE]]&gt;=DATE(2023,6,1),CURR[[#This Row],[DATE]]&lt;=DATE(2024,5,31)),"Y","N")</f>
        <v>N</v>
      </c>
    </row>
    <row r="1239" spans="1:19" x14ac:dyDescent="0.25">
      <c r="A1239" t="s">
        <v>43</v>
      </c>
      <c r="B1239" t="s">
        <v>14</v>
      </c>
      <c r="C1239" t="s">
        <v>19</v>
      </c>
      <c r="D1239" s="1">
        <v>18565.435076000002</v>
      </c>
      <c r="E1239" s="1">
        <v>68971.851647999996</v>
      </c>
      <c r="F1239" s="13">
        <v>0.26917408525943709</v>
      </c>
      <c r="G1239" s="13">
        <v>0</v>
      </c>
      <c r="H1239" t="s">
        <v>21</v>
      </c>
      <c r="I1239" t="s">
        <v>22</v>
      </c>
      <c r="J1239">
        <v>2019</v>
      </c>
      <c r="K1239">
        <v>6</v>
      </c>
      <c r="L1239" s="12">
        <v>-3.6453809497145184</v>
      </c>
      <c r="M1239" s="1">
        <v>18565.435076000002</v>
      </c>
      <c r="N1239" s="12">
        <v>-5.6049860639680702</v>
      </c>
      <c r="O1239" s="13">
        <v>0</v>
      </c>
      <c r="P1239" s="12">
        <v>0</v>
      </c>
      <c r="Q1239" s="12">
        <v>0</v>
      </c>
      <c r="R1239" s="2">
        <f>DATE(CURR[[#This Row],[YEAR]],CURR[[#This Row],[MONTH]],1)</f>
        <v>43617</v>
      </c>
      <c r="S1239" t="str">
        <f>IF(AND(CURR[[#This Row],[DATE]]&gt;=DATE(2023,6,1),CURR[[#This Row],[DATE]]&lt;=DATE(2024,5,31)),"Y","N")</f>
        <v>N</v>
      </c>
    </row>
    <row r="1240" spans="1:19" x14ac:dyDescent="0.25">
      <c r="A1240" t="s">
        <v>43</v>
      </c>
      <c r="B1240" t="s">
        <v>14</v>
      </c>
      <c r="C1240" t="s">
        <v>19</v>
      </c>
      <c r="D1240" s="1">
        <v>18565.435076000002</v>
      </c>
      <c r="E1240" s="1">
        <v>68971.851647999996</v>
      </c>
      <c r="F1240" s="13">
        <v>0.26917408525943709</v>
      </c>
      <c r="G1240" s="13">
        <v>0</v>
      </c>
      <c r="H1240" t="s">
        <v>21</v>
      </c>
      <c r="I1240" t="s">
        <v>23</v>
      </c>
      <c r="J1240">
        <v>2019</v>
      </c>
      <c r="K1240">
        <v>6</v>
      </c>
      <c r="L1240" s="12">
        <v>-1.9596051142535518</v>
      </c>
      <c r="M1240" s="1">
        <v>18565.435076000002</v>
      </c>
      <c r="N1240" s="12">
        <v>-5.6049860639680702</v>
      </c>
      <c r="O1240" s="13">
        <v>0</v>
      </c>
      <c r="P1240" s="12">
        <v>0</v>
      </c>
      <c r="Q1240" s="12">
        <v>0</v>
      </c>
      <c r="R1240" s="2">
        <f>DATE(CURR[[#This Row],[YEAR]],CURR[[#This Row],[MONTH]],1)</f>
        <v>43617</v>
      </c>
      <c r="S1240" t="str">
        <f>IF(AND(CURR[[#This Row],[DATE]]&gt;=DATE(2023,6,1),CURR[[#This Row],[DATE]]&lt;=DATE(2024,5,31)),"Y","N")</f>
        <v>N</v>
      </c>
    </row>
    <row r="1241" spans="1:19" x14ac:dyDescent="0.25">
      <c r="A1241" t="s">
        <v>43</v>
      </c>
      <c r="B1241" t="s">
        <v>14</v>
      </c>
      <c r="C1241" t="s">
        <v>19</v>
      </c>
      <c r="D1241" s="1">
        <v>5465.9175240000004</v>
      </c>
      <c r="E1241" s="1">
        <v>26337.906200000001</v>
      </c>
      <c r="F1241" s="13">
        <v>0</v>
      </c>
      <c r="G1241" s="13">
        <v>0.20753044993379163</v>
      </c>
      <c r="H1241" t="s">
        <v>24</v>
      </c>
      <c r="I1241" t="s">
        <v>17</v>
      </c>
      <c r="J1241">
        <v>2019</v>
      </c>
      <c r="K1241">
        <v>6</v>
      </c>
      <c r="L1241" s="12">
        <v>-3.5769461587918006</v>
      </c>
      <c r="M1241" s="1">
        <v>18565.435076000002</v>
      </c>
      <c r="N1241" s="12">
        <v>-5.6049860639680702</v>
      </c>
      <c r="O1241" s="13">
        <v>0.29441365104693545</v>
      </c>
      <c r="P1241" s="12">
        <v>-1.6501844111600317</v>
      </c>
      <c r="Q1241" s="12">
        <v>-5.2271305699518322</v>
      </c>
      <c r="R1241" s="2">
        <f>DATE(CURR[[#This Row],[YEAR]],CURR[[#This Row],[MONTH]],1)</f>
        <v>43617</v>
      </c>
      <c r="S1241" t="str">
        <f>IF(AND(CURR[[#This Row],[DATE]]&gt;=DATE(2023,6,1),CURR[[#This Row],[DATE]]&lt;=DATE(2024,5,31)),"Y","N")</f>
        <v>N</v>
      </c>
    </row>
    <row r="1242" spans="1:19" x14ac:dyDescent="0.25">
      <c r="A1242" t="s">
        <v>43</v>
      </c>
      <c r="B1242" t="s">
        <v>14</v>
      </c>
      <c r="C1242" t="s">
        <v>19</v>
      </c>
      <c r="D1242" s="1">
        <v>12629.788048</v>
      </c>
      <c r="E1242" s="1">
        <v>18639.125415999995</v>
      </c>
      <c r="F1242" s="13">
        <v>0</v>
      </c>
      <c r="G1242" s="13">
        <v>0.67759552908842346</v>
      </c>
      <c r="H1242" t="s">
        <v>25</v>
      </c>
      <c r="I1242" t="s">
        <v>17</v>
      </c>
      <c r="J1242">
        <v>2019</v>
      </c>
      <c r="K1242">
        <v>6</v>
      </c>
      <c r="L1242" s="12">
        <v>-9.6964276153484832</v>
      </c>
      <c r="M1242" s="1">
        <v>18565.435076000002</v>
      </c>
      <c r="N1242" s="12">
        <v>-5.6049860639680702</v>
      </c>
      <c r="O1242" s="13">
        <v>0.68028505641253945</v>
      </c>
      <c r="P1242" s="12">
        <v>-3.8129882607180159</v>
      </c>
      <c r="Q1242" s="12">
        <v>-13.509415876066498</v>
      </c>
      <c r="R1242" s="2">
        <f>DATE(CURR[[#This Row],[YEAR]],CURR[[#This Row],[MONTH]],1)</f>
        <v>43617</v>
      </c>
      <c r="S1242" t="str">
        <f>IF(AND(CURR[[#This Row],[DATE]]&gt;=DATE(2023,6,1),CURR[[#This Row],[DATE]]&lt;=DATE(2024,5,31)),"Y","N")</f>
        <v>N</v>
      </c>
    </row>
    <row r="1243" spans="1:19" x14ac:dyDescent="0.25">
      <c r="A1243" t="s">
        <v>43</v>
      </c>
      <c r="B1243" t="s">
        <v>14</v>
      </c>
      <c r="C1243" t="s">
        <v>19</v>
      </c>
      <c r="D1243" s="1">
        <v>469.28087599999998</v>
      </c>
      <c r="E1243" s="1">
        <v>6458.4079880000008</v>
      </c>
      <c r="F1243" s="13">
        <v>0</v>
      </c>
      <c r="G1243" s="13">
        <v>7.2662005384600034E-2</v>
      </c>
      <c r="H1243" t="s">
        <v>26</v>
      </c>
      <c r="I1243" t="s">
        <v>17</v>
      </c>
      <c r="J1243">
        <v>2019</v>
      </c>
      <c r="K1243">
        <v>6</v>
      </c>
      <c r="L1243" s="12">
        <v>-0.92257103639157978</v>
      </c>
      <c r="M1243" s="1">
        <v>18565.435076000002</v>
      </c>
      <c r="N1243" s="12">
        <v>-5.6049860639680702</v>
      </c>
      <c r="O1243" s="13">
        <v>2.5277127849626914E-2</v>
      </c>
      <c r="P1243" s="12">
        <v>-0.14167794933429806</v>
      </c>
      <c r="Q1243" s="12">
        <v>-1.0642489857258779</v>
      </c>
      <c r="R1243" s="2">
        <f>DATE(CURR[[#This Row],[YEAR]],CURR[[#This Row],[MONTH]],1)</f>
        <v>43617</v>
      </c>
      <c r="S1243" t="str">
        <f>IF(AND(CURR[[#This Row],[DATE]]&gt;=DATE(2023,6,1),CURR[[#This Row],[DATE]]&lt;=DATE(2024,5,31)),"Y","N")</f>
        <v>N</v>
      </c>
    </row>
    <row r="1244" spans="1:19" x14ac:dyDescent="0.25">
      <c r="A1244" t="s">
        <v>43</v>
      </c>
      <c r="B1244" t="s">
        <v>14</v>
      </c>
      <c r="C1244" t="s">
        <v>20</v>
      </c>
      <c r="D1244" s="1">
        <v>7985.8486160000002</v>
      </c>
      <c r="E1244" s="1">
        <v>17536.412043999997</v>
      </c>
      <c r="F1244" s="13">
        <v>0</v>
      </c>
      <c r="G1244" s="13">
        <v>0.45538668890551781</v>
      </c>
      <c r="H1244" t="s">
        <v>16</v>
      </c>
      <c r="I1244" t="s">
        <v>17</v>
      </c>
      <c r="J1244">
        <v>2019</v>
      </c>
      <c r="K1244">
        <v>6</v>
      </c>
      <c r="L1244" s="12">
        <v>-2.5415353928523827</v>
      </c>
      <c r="M1244" s="1">
        <v>22511.051376000003</v>
      </c>
      <c r="N1244" s="12">
        <v>-6.7961848850425124</v>
      </c>
      <c r="O1244" s="13">
        <v>0.35475236063447735</v>
      </c>
      <c r="P1244" s="12">
        <v>-2.4109626312771852</v>
      </c>
      <c r="Q1244" s="12">
        <v>-4.952498024129568</v>
      </c>
      <c r="R1244" s="2">
        <f>DATE(CURR[[#This Row],[YEAR]],CURR[[#This Row],[MONTH]],1)</f>
        <v>43617</v>
      </c>
      <c r="S1244" t="str">
        <f>IF(AND(CURR[[#This Row],[DATE]]&gt;=DATE(2023,6,1),CURR[[#This Row],[DATE]]&lt;=DATE(2024,5,31)),"Y","N")</f>
        <v>N</v>
      </c>
    </row>
    <row r="1245" spans="1:19" x14ac:dyDescent="0.25">
      <c r="A1245" t="s">
        <v>43</v>
      </c>
      <c r="B1245" t="s">
        <v>14</v>
      </c>
      <c r="C1245" t="s">
        <v>20</v>
      </c>
      <c r="D1245" s="1">
        <v>22511.051376000003</v>
      </c>
      <c r="E1245" s="1">
        <v>68971.851647999996</v>
      </c>
      <c r="F1245" s="13">
        <v>0.32638026728477376</v>
      </c>
      <c r="G1245" s="13">
        <v>0</v>
      </c>
      <c r="H1245" t="s">
        <v>21</v>
      </c>
      <c r="I1245" t="s">
        <v>23</v>
      </c>
      <c r="J1245">
        <v>2019</v>
      </c>
      <c r="K1245">
        <v>6</v>
      </c>
      <c r="L1245" s="12">
        <v>-2.3760698967222016</v>
      </c>
      <c r="M1245" s="1">
        <v>22511.051376000003</v>
      </c>
      <c r="N1245" s="12">
        <v>-6.7961848850425124</v>
      </c>
      <c r="O1245" s="13">
        <v>0</v>
      </c>
      <c r="P1245" s="12">
        <v>0</v>
      </c>
      <c r="Q1245" s="12">
        <v>0</v>
      </c>
      <c r="R1245" s="2">
        <f>DATE(CURR[[#This Row],[YEAR]],CURR[[#This Row],[MONTH]],1)</f>
        <v>43617</v>
      </c>
      <c r="S1245" t="str">
        <f>IF(AND(CURR[[#This Row],[DATE]]&gt;=DATE(2023,6,1),CURR[[#This Row],[DATE]]&lt;=DATE(2024,5,31)),"Y","N")</f>
        <v>N</v>
      </c>
    </row>
    <row r="1246" spans="1:19" x14ac:dyDescent="0.25">
      <c r="A1246" t="s">
        <v>43</v>
      </c>
      <c r="B1246" t="s">
        <v>14</v>
      </c>
      <c r="C1246" t="s">
        <v>20</v>
      </c>
      <c r="D1246" s="1">
        <v>22511.051376000003</v>
      </c>
      <c r="E1246" s="1">
        <v>68971.851647999996</v>
      </c>
      <c r="F1246" s="13">
        <v>0.32638026728477376</v>
      </c>
      <c r="G1246" s="13">
        <v>0</v>
      </c>
      <c r="H1246" t="s">
        <v>21</v>
      </c>
      <c r="I1246" t="s">
        <v>22</v>
      </c>
      <c r="J1246">
        <v>2019</v>
      </c>
      <c r="K1246">
        <v>6</v>
      </c>
      <c r="L1246" s="12">
        <v>-4.4201149883203108</v>
      </c>
      <c r="M1246" s="1">
        <v>22511.051376000003</v>
      </c>
      <c r="N1246" s="12">
        <v>-6.7961848850425124</v>
      </c>
      <c r="O1246" s="13">
        <v>0</v>
      </c>
      <c r="P1246" s="12">
        <v>0</v>
      </c>
      <c r="Q1246" s="12">
        <v>0</v>
      </c>
      <c r="R1246" s="2">
        <f>DATE(CURR[[#This Row],[YEAR]],CURR[[#This Row],[MONTH]],1)</f>
        <v>43617</v>
      </c>
      <c r="S1246" t="str">
        <f>IF(AND(CURR[[#This Row],[DATE]]&gt;=DATE(2023,6,1),CURR[[#This Row],[DATE]]&lt;=DATE(2024,5,31)),"Y","N")</f>
        <v>N</v>
      </c>
    </row>
    <row r="1247" spans="1:19" x14ac:dyDescent="0.25">
      <c r="A1247" t="s">
        <v>43</v>
      </c>
      <c r="B1247" t="s">
        <v>14</v>
      </c>
      <c r="C1247" t="s">
        <v>20</v>
      </c>
      <c r="D1247" s="1">
        <v>10009.919232000002</v>
      </c>
      <c r="E1247" s="1">
        <v>26337.906200000001</v>
      </c>
      <c r="F1247" s="13">
        <v>0</v>
      </c>
      <c r="G1247" s="13">
        <v>0.38005751694870882</v>
      </c>
      <c r="H1247" t="s">
        <v>24</v>
      </c>
      <c r="I1247" t="s">
        <v>17</v>
      </c>
      <c r="J1247">
        <v>2019</v>
      </c>
      <c r="K1247">
        <v>6</v>
      </c>
      <c r="L1247" s="12">
        <v>-6.5505822196373442</v>
      </c>
      <c r="M1247" s="1">
        <v>22511.051376000003</v>
      </c>
      <c r="N1247" s="12">
        <v>-6.7961848850425124</v>
      </c>
      <c r="O1247" s="13">
        <v>0.44466689115515973</v>
      </c>
      <c r="P1247" s="12">
        <v>-3.0220384045475406</v>
      </c>
      <c r="Q1247" s="12">
        <v>-9.5726206241848857</v>
      </c>
      <c r="R1247" s="2">
        <f>DATE(CURR[[#This Row],[YEAR]],CURR[[#This Row],[MONTH]],1)</f>
        <v>43617</v>
      </c>
      <c r="S1247" t="str">
        <f>IF(AND(CURR[[#This Row],[DATE]]&gt;=DATE(2023,6,1),CURR[[#This Row],[DATE]]&lt;=DATE(2024,5,31)),"Y","N")</f>
        <v>N</v>
      </c>
    </row>
    <row r="1248" spans="1:19" x14ac:dyDescent="0.25">
      <c r="A1248" t="s">
        <v>43</v>
      </c>
      <c r="B1248" t="s">
        <v>14</v>
      </c>
      <c r="C1248" t="s">
        <v>20</v>
      </c>
      <c r="D1248" s="1">
        <v>3040.7128680000001</v>
      </c>
      <c r="E1248" s="1">
        <v>18639.125415999995</v>
      </c>
      <c r="F1248" s="13">
        <v>0</v>
      </c>
      <c r="G1248" s="13">
        <v>0.16313602704716093</v>
      </c>
      <c r="H1248" t="s">
        <v>25</v>
      </c>
      <c r="I1248" t="s">
        <v>17</v>
      </c>
      <c r="J1248">
        <v>2019</v>
      </c>
      <c r="K1248">
        <v>6</v>
      </c>
      <c r="L1248" s="12">
        <v>-2.3344851165803737</v>
      </c>
      <c r="M1248" s="1">
        <v>22511.051376000003</v>
      </c>
      <c r="N1248" s="12">
        <v>-6.7961848850425124</v>
      </c>
      <c r="O1248" s="13">
        <v>0.13507644832803475</v>
      </c>
      <c r="P1248" s="12">
        <v>-0.9180045164522157</v>
      </c>
      <c r="Q1248" s="12">
        <v>-3.2524896330325896</v>
      </c>
      <c r="R1248" s="2">
        <f>DATE(CURR[[#This Row],[YEAR]],CURR[[#This Row],[MONTH]],1)</f>
        <v>43617</v>
      </c>
      <c r="S1248" t="str">
        <f>IF(AND(CURR[[#This Row],[DATE]]&gt;=DATE(2023,6,1),CURR[[#This Row],[DATE]]&lt;=DATE(2024,5,31)),"Y","N")</f>
        <v>N</v>
      </c>
    </row>
    <row r="1249" spans="1:19" x14ac:dyDescent="0.25">
      <c r="A1249" t="s">
        <v>43</v>
      </c>
      <c r="B1249" t="s">
        <v>14</v>
      </c>
      <c r="C1249" t="s">
        <v>20</v>
      </c>
      <c r="D1249" s="1">
        <v>1474.5706600000003</v>
      </c>
      <c r="E1249" s="1">
        <v>6458.4079880000008</v>
      </c>
      <c r="F1249" s="13">
        <v>0</v>
      </c>
      <c r="G1249" s="13">
        <v>0.228317979096368</v>
      </c>
      <c r="H1249" t="s">
        <v>26</v>
      </c>
      <c r="I1249" t="s">
        <v>17</v>
      </c>
      <c r="J1249">
        <v>2019</v>
      </c>
      <c r="K1249">
        <v>6</v>
      </c>
      <c r="L1249" s="12">
        <v>-2.8988954197844112</v>
      </c>
      <c r="M1249" s="1">
        <v>22511.051376000003</v>
      </c>
      <c r="N1249" s="12">
        <v>-6.7961848850425124</v>
      </c>
      <c r="O1249" s="13">
        <v>6.5504299882328171E-2</v>
      </c>
      <c r="P1249" s="12">
        <v>-0.44517933276557076</v>
      </c>
      <c r="Q1249" s="12">
        <v>-3.3440747525499819</v>
      </c>
      <c r="R1249" s="2">
        <f>DATE(CURR[[#This Row],[YEAR]],CURR[[#This Row],[MONTH]],1)</f>
        <v>43617</v>
      </c>
      <c r="S1249" t="str">
        <f>IF(AND(CURR[[#This Row],[DATE]]&gt;=DATE(2023,6,1),CURR[[#This Row],[DATE]]&lt;=DATE(2024,5,31)),"Y","N")</f>
        <v>N</v>
      </c>
    </row>
    <row r="1250" spans="1:19" x14ac:dyDescent="0.25">
      <c r="A1250" t="s">
        <v>43</v>
      </c>
      <c r="B1250" t="s">
        <v>110</v>
      </c>
      <c r="C1250" t="s">
        <v>15</v>
      </c>
      <c r="D1250" s="1">
        <v>1514871.9402579984</v>
      </c>
      <c r="E1250" s="1">
        <v>7490133.3344009919</v>
      </c>
      <c r="F1250" s="13">
        <v>0</v>
      </c>
      <c r="G1250" s="13">
        <v>0.20224899512808833</v>
      </c>
      <c r="H1250" t="s">
        <v>16</v>
      </c>
      <c r="I1250" t="s">
        <v>17</v>
      </c>
      <c r="J1250">
        <v>2019</v>
      </c>
      <c r="K1250">
        <v>6</v>
      </c>
      <c r="L1250" s="12">
        <v>-1.1287615378531926</v>
      </c>
      <c r="M1250" s="1">
        <v>4710269.5597879989</v>
      </c>
      <c r="N1250" s="12">
        <v>-3.6596321939712082</v>
      </c>
      <c r="O1250" s="13">
        <v>0.32161045584112602</v>
      </c>
      <c r="P1250" s="12">
        <v>-1.1769759781139404</v>
      </c>
      <c r="Q1250" s="12">
        <v>-2.3057375159671327</v>
      </c>
      <c r="R1250" s="2">
        <f>DATE(CURR[[#This Row],[YEAR]],CURR[[#This Row],[MONTH]],1)</f>
        <v>43617</v>
      </c>
      <c r="S1250" t="str">
        <f>IF(AND(CURR[[#This Row],[DATE]]&gt;=DATE(2023,6,1),CURR[[#This Row],[DATE]]&lt;=DATE(2024,5,31)),"Y","N")</f>
        <v>N</v>
      </c>
    </row>
    <row r="1251" spans="1:19" x14ac:dyDescent="0.25">
      <c r="A1251" t="s">
        <v>43</v>
      </c>
      <c r="B1251" t="s">
        <v>110</v>
      </c>
      <c r="C1251" t="s">
        <v>15</v>
      </c>
      <c r="D1251" s="1">
        <v>4710269.5597879989</v>
      </c>
      <c r="E1251" s="1">
        <v>26800914.514685959</v>
      </c>
      <c r="F1251" s="13">
        <v>0.17575032960934733</v>
      </c>
      <c r="G1251" s="13">
        <v>0</v>
      </c>
      <c r="H1251" t="s">
        <v>21</v>
      </c>
      <c r="I1251" t="s">
        <v>22</v>
      </c>
      <c r="J1251">
        <v>2019</v>
      </c>
      <c r="K1251">
        <v>6</v>
      </c>
      <c r="L1251" s="12">
        <v>-2.3801581896208952</v>
      </c>
      <c r="M1251" s="1">
        <v>4710269.5597879989</v>
      </c>
      <c r="N1251" s="12">
        <v>-3.6596321939712082</v>
      </c>
      <c r="O1251" s="13">
        <v>0</v>
      </c>
      <c r="P1251" s="12">
        <v>0</v>
      </c>
      <c r="Q1251" s="12">
        <v>0</v>
      </c>
      <c r="R1251" s="2">
        <f>DATE(CURR[[#This Row],[YEAR]],CURR[[#This Row],[MONTH]],1)</f>
        <v>43617</v>
      </c>
      <c r="S1251" t="str">
        <f>IF(AND(CURR[[#This Row],[DATE]]&gt;=DATE(2023,6,1),CURR[[#This Row],[DATE]]&lt;=DATE(2024,5,31)),"Y","N")</f>
        <v>N</v>
      </c>
    </row>
    <row r="1252" spans="1:19" x14ac:dyDescent="0.25">
      <c r="A1252" t="s">
        <v>43</v>
      </c>
      <c r="B1252" t="s">
        <v>110</v>
      </c>
      <c r="C1252" t="s">
        <v>15</v>
      </c>
      <c r="D1252" s="1">
        <v>4710269.5597879989</v>
      </c>
      <c r="E1252" s="1">
        <v>26800914.514685959</v>
      </c>
      <c r="F1252" s="13">
        <v>0.17575032960934733</v>
      </c>
      <c r="G1252" s="13">
        <v>0</v>
      </c>
      <c r="H1252" t="s">
        <v>21</v>
      </c>
      <c r="I1252" t="s">
        <v>23</v>
      </c>
      <c r="J1252">
        <v>2019</v>
      </c>
      <c r="K1252">
        <v>6</v>
      </c>
      <c r="L1252" s="12">
        <v>-1.2794740043503128</v>
      </c>
      <c r="M1252" s="1">
        <v>4710269.5597879989</v>
      </c>
      <c r="N1252" s="12">
        <v>-3.6596321939712082</v>
      </c>
      <c r="O1252" s="13">
        <v>0</v>
      </c>
      <c r="P1252" s="12">
        <v>0</v>
      </c>
      <c r="Q1252" s="12">
        <v>0</v>
      </c>
      <c r="R1252" s="2">
        <f>DATE(CURR[[#This Row],[YEAR]],CURR[[#This Row],[MONTH]],1)</f>
        <v>43617</v>
      </c>
      <c r="S1252" t="str">
        <f>IF(AND(CURR[[#This Row],[DATE]]&gt;=DATE(2023,6,1),CURR[[#This Row],[DATE]]&lt;=DATE(2024,5,31)),"Y","N")</f>
        <v>N</v>
      </c>
    </row>
    <row r="1253" spans="1:19" x14ac:dyDescent="0.25">
      <c r="A1253" t="s">
        <v>43</v>
      </c>
      <c r="B1253" t="s">
        <v>110</v>
      </c>
      <c r="C1253" t="s">
        <v>15</v>
      </c>
      <c r="D1253" s="1">
        <v>1975312.8051499999</v>
      </c>
      <c r="E1253" s="1">
        <v>9281033.7511020135</v>
      </c>
      <c r="F1253" s="13">
        <v>0</v>
      </c>
      <c r="G1253" s="13">
        <v>0.21283327462476417</v>
      </c>
      <c r="H1253" t="s">
        <v>24</v>
      </c>
      <c r="I1253" t="s">
        <v>17</v>
      </c>
      <c r="J1253">
        <v>2019</v>
      </c>
      <c r="K1253">
        <v>6</v>
      </c>
      <c r="L1253" s="12">
        <v>-3.6683444013878717</v>
      </c>
      <c r="M1253" s="1">
        <v>4710269.5597879989</v>
      </c>
      <c r="N1253" s="12">
        <v>-3.6596321939712082</v>
      </c>
      <c r="O1253" s="13">
        <v>0.41936300674029903</v>
      </c>
      <c r="P1253" s="12">
        <v>-1.5347143604273632</v>
      </c>
      <c r="Q1253" s="12">
        <v>-5.2030587618152353</v>
      </c>
      <c r="R1253" s="2">
        <f>DATE(CURR[[#This Row],[YEAR]],CURR[[#This Row],[MONTH]],1)</f>
        <v>43617</v>
      </c>
      <c r="S1253" t="str">
        <f>IF(AND(CURR[[#This Row],[DATE]]&gt;=DATE(2023,6,1),CURR[[#This Row],[DATE]]&lt;=DATE(2024,5,31)),"Y","N")</f>
        <v>N</v>
      </c>
    </row>
    <row r="1254" spans="1:19" x14ac:dyDescent="0.25">
      <c r="A1254" t="s">
        <v>43</v>
      </c>
      <c r="B1254" t="s">
        <v>110</v>
      </c>
      <c r="C1254" t="s">
        <v>15</v>
      </c>
      <c r="D1254" s="1">
        <v>676002.17078399961</v>
      </c>
      <c r="E1254" s="1">
        <v>7337334.0466909986</v>
      </c>
      <c r="F1254" s="13">
        <v>0</v>
      </c>
      <c r="G1254" s="13">
        <v>9.2131851498415046E-2</v>
      </c>
      <c r="H1254" t="s">
        <v>25</v>
      </c>
      <c r="I1254" t="s">
        <v>17</v>
      </c>
      <c r="J1254">
        <v>2019</v>
      </c>
      <c r="K1254">
        <v>6</v>
      </c>
      <c r="L1254" s="12">
        <v>-1.3184116346284784</v>
      </c>
      <c r="M1254" s="1">
        <v>4710269.5597879989</v>
      </c>
      <c r="N1254" s="12">
        <v>-3.6596321939712082</v>
      </c>
      <c r="O1254" s="13">
        <v>0.14351666336786578</v>
      </c>
      <c r="P1254" s="12">
        <v>-0.52521820163236999</v>
      </c>
      <c r="Q1254" s="12">
        <v>-1.8436298362608485</v>
      </c>
      <c r="R1254" s="2">
        <f>DATE(CURR[[#This Row],[YEAR]],CURR[[#This Row],[MONTH]],1)</f>
        <v>43617</v>
      </c>
      <c r="S1254" t="str">
        <f>IF(AND(CURR[[#This Row],[DATE]]&gt;=DATE(2023,6,1),CURR[[#This Row],[DATE]]&lt;=DATE(2024,5,31)),"Y","N")</f>
        <v>N</v>
      </c>
    </row>
    <row r="1255" spans="1:19" x14ac:dyDescent="0.25">
      <c r="A1255" t="s">
        <v>43</v>
      </c>
      <c r="B1255" t="s">
        <v>110</v>
      </c>
      <c r="C1255" t="s">
        <v>15</v>
      </c>
      <c r="D1255" s="1">
        <v>544082.64359600027</v>
      </c>
      <c r="E1255" s="1">
        <v>2692413.3824920026</v>
      </c>
      <c r="F1255" s="13">
        <v>0</v>
      </c>
      <c r="G1255" s="13">
        <v>0.20207990612957685</v>
      </c>
      <c r="H1255" t="s">
        <v>26</v>
      </c>
      <c r="I1255" t="s">
        <v>17</v>
      </c>
      <c r="J1255">
        <v>2019</v>
      </c>
      <c r="K1255">
        <v>6</v>
      </c>
      <c r="L1255" s="12">
        <v>-2.5657572681222676</v>
      </c>
      <c r="M1255" s="1">
        <v>4710269.5597879989</v>
      </c>
      <c r="N1255" s="12">
        <v>-3.6596321939712082</v>
      </c>
      <c r="O1255" s="13">
        <v>0.115509874050709</v>
      </c>
      <c r="P1255" s="12">
        <v>-0.42272365379753413</v>
      </c>
      <c r="Q1255" s="12">
        <v>-2.9884809219198019</v>
      </c>
      <c r="R1255" s="2">
        <f>DATE(CURR[[#This Row],[YEAR]],CURR[[#This Row],[MONTH]],1)</f>
        <v>43617</v>
      </c>
      <c r="S1255" t="str">
        <f>IF(AND(CURR[[#This Row],[DATE]]&gt;=DATE(2023,6,1),CURR[[#This Row],[DATE]]&lt;=DATE(2024,5,31)),"Y","N")</f>
        <v>N</v>
      </c>
    </row>
    <row r="1256" spans="1:19" x14ac:dyDescent="0.25">
      <c r="A1256" t="s">
        <v>43</v>
      </c>
      <c r="B1256" t="s">
        <v>110</v>
      </c>
      <c r="C1256" t="s">
        <v>18</v>
      </c>
      <c r="D1256" s="1">
        <v>2974987.7512790011</v>
      </c>
      <c r="E1256" s="1">
        <v>7490133.3344009919</v>
      </c>
      <c r="F1256" s="13">
        <v>0</v>
      </c>
      <c r="G1256" s="13">
        <v>0.39718755574288039</v>
      </c>
      <c r="H1256" t="s">
        <v>16</v>
      </c>
      <c r="I1256" t="s">
        <v>17</v>
      </c>
      <c r="J1256">
        <v>2019</v>
      </c>
      <c r="K1256">
        <v>6</v>
      </c>
      <c r="L1256" s="12">
        <v>-2.216723182988118</v>
      </c>
      <c r="M1256" s="1">
        <v>7355656.595802011</v>
      </c>
      <c r="N1256" s="12">
        <v>-5.7149590578856975</v>
      </c>
      <c r="O1256" s="13">
        <v>0.40444897237003608</v>
      </c>
      <c r="P1256" s="12">
        <v>-2.3114093180986997</v>
      </c>
      <c r="Q1256" s="12">
        <v>-4.5281325010868176</v>
      </c>
      <c r="R1256" s="2">
        <f>DATE(CURR[[#This Row],[YEAR]],CURR[[#This Row],[MONTH]],1)</f>
        <v>43617</v>
      </c>
      <c r="S1256" t="str">
        <f>IF(AND(CURR[[#This Row],[DATE]]&gt;=DATE(2023,6,1),CURR[[#This Row],[DATE]]&lt;=DATE(2024,5,31)),"Y","N")</f>
        <v>N</v>
      </c>
    </row>
    <row r="1257" spans="1:19" x14ac:dyDescent="0.25">
      <c r="A1257" t="s">
        <v>43</v>
      </c>
      <c r="B1257" t="s">
        <v>110</v>
      </c>
      <c r="C1257" t="s">
        <v>18</v>
      </c>
      <c r="D1257" s="1">
        <v>7355656.595802011</v>
      </c>
      <c r="E1257" s="1">
        <v>26800914.514685959</v>
      </c>
      <c r="F1257" s="13">
        <v>0.27445543292081953</v>
      </c>
      <c r="G1257" s="13">
        <v>0</v>
      </c>
      <c r="H1257" t="s">
        <v>21</v>
      </c>
      <c r="I1257" t="s">
        <v>22</v>
      </c>
      <c r="J1257">
        <v>2019</v>
      </c>
      <c r="K1257">
        <v>6</v>
      </c>
      <c r="L1257" s="12">
        <v>-3.7169053839298956</v>
      </c>
      <c r="M1257" s="1">
        <v>7355656.595802011</v>
      </c>
      <c r="N1257" s="12">
        <v>-5.7149590578856975</v>
      </c>
      <c r="O1257" s="13">
        <v>0</v>
      </c>
      <c r="P1257" s="12">
        <v>0</v>
      </c>
      <c r="Q1257" s="12">
        <v>0</v>
      </c>
      <c r="R1257" s="2">
        <f>DATE(CURR[[#This Row],[YEAR]],CURR[[#This Row],[MONTH]],1)</f>
        <v>43617</v>
      </c>
      <c r="S1257" t="str">
        <f>IF(AND(CURR[[#This Row],[DATE]]&gt;=DATE(2023,6,1),CURR[[#This Row],[DATE]]&lt;=DATE(2024,5,31)),"Y","N")</f>
        <v>N</v>
      </c>
    </row>
    <row r="1258" spans="1:19" x14ac:dyDescent="0.25">
      <c r="A1258" t="s">
        <v>43</v>
      </c>
      <c r="B1258" t="s">
        <v>110</v>
      </c>
      <c r="C1258" t="s">
        <v>18</v>
      </c>
      <c r="D1258" s="1">
        <v>7355656.595802011</v>
      </c>
      <c r="E1258" s="1">
        <v>26800914.514685959</v>
      </c>
      <c r="F1258" s="13">
        <v>0.27445543292081953</v>
      </c>
      <c r="G1258" s="13">
        <v>0</v>
      </c>
      <c r="H1258" t="s">
        <v>21</v>
      </c>
      <c r="I1258" t="s">
        <v>23</v>
      </c>
      <c r="J1258">
        <v>2019</v>
      </c>
      <c r="K1258">
        <v>6</v>
      </c>
      <c r="L1258" s="12">
        <v>-1.9980536739558021</v>
      </c>
      <c r="M1258" s="1">
        <v>7355656.595802011</v>
      </c>
      <c r="N1258" s="12">
        <v>-5.7149590578856975</v>
      </c>
      <c r="O1258" s="13">
        <v>0</v>
      </c>
      <c r="P1258" s="12">
        <v>0</v>
      </c>
      <c r="Q1258" s="12">
        <v>0</v>
      </c>
      <c r="R1258" s="2">
        <f>DATE(CURR[[#This Row],[YEAR]],CURR[[#This Row],[MONTH]],1)</f>
        <v>43617</v>
      </c>
      <c r="S1258" t="str">
        <f>IF(AND(CURR[[#This Row],[DATE]]&gt;=DATE(2023,6,1),CURR[[#This Row],[DATE]]&lt;=DATE(2024,5,31)),"Y","N")</f>
        <v>N</v>
      </c>
    </row>
    <row r="1259" spans="1:19" x14ac:dyDescent="0.25">
      <c r="A1259" t="s">
        <v>43</v>
      </c>
      <c r="B1259" t="s">
        <v>110</v>
      </c>
      <c r="C1259" t="s">
        <v>18</v>
      </c>
      <c r="D1259" s="1">
        <v>2205754.7809450021</v>
      </c>
      <c r="E1259" s="1">
        <v>9281033.7511020135</v>
      </c>
      <c r="F1259" s="13">
        <v>0</v>
      </c>
      <c r="G1259" s="13">
        <v>0.23766261820598319</v>
      </c>
      <c r="H1259" t="s">
        <v>24</v>
      </c>
      <c r="I1259" t="s">
        <v>17</v>
      </c>
      <c r="J1259">
        <v>2019</v>
      </c>
      <c r="K1259">
        <v>6</v>
      </c>
      <c r="L1259" s="12">
        <v>-4.0962971436312259</v>
      </c>
      <c r="M1259" s="1">
        <v>7355656.595802011</v>
      </c>
      <c r="N1259" s="12">
        <v>-5.7149590578856975</v>
      </c>
      <c r="O1259" s="13">
        <v>0.29987190840364425</v>
      </c>
      <c r="P1259" s="12">
        <v>-1.7137556791368769</v>
      </c>
      <c r="Q1259" s="12">
        <v>-5.8100528227681032</v>
      </c>
      <c r="R1259" s="2">
        <f>DATE(CURR[[#This Row],[YEAR]],CURR[[#This Row],[MONTH]],1)</f>
        <v>43617</v>
      </c>
      <c r="S1259" t="str">
        <f>IF(AND(CURR[[#This Row],[DATE]]&gt;=DATE(2023,6,1),CURR[[#This Row],[DATE]]&lt;=DATE(2024,5,31)),"Y","N")</f>
        <v>N</v>
      </c>
    </row>
    <row r="1260" spans="1:19" x14ac:dyDescent="0.25">
      <c r="A1260" t="s">
        <v>43</v>
      </c>
      <c r="B1260" t="s">
        <v>110</v>
      </c>
      <c r="C1260" t="s">
        <v>18</v>
      </c>
      <c r="D1260" s="1">
        <v>682490.14053300023</v>
      </c>
      <c r="E1260" s="1">
        <v>7337334.0466909986</v>
      </c>
      <c r="F1260" s="13">
        <v>0</v>
      </c>
      <c r="G1260" s="13">
        <v>9.3016092246855073E-2</v>
      </c>
      <c r="H1260" t="s">
        <v>25</v>
      </c>
      <c r="I1260" t="s">
        <v>17</v>
      </c>
      <c r="J1260">
        <v>2019</v>
      </c>
      <c r="K1260">
        <v>6</v>
      </c>
      <c r="L1260" s="12">
        <v>-1.3310651661878217</v>
      </c>
      <c r="M1260" s="1">
        <v>7355656.595802011</v>
      </c>
      <c r="N1260" s="12">
        <v>-5.7149590578856975</v>
      </c>
      <c r="O1260" s="13">
        <v>9.2784394111398313E-2</v>
      </c>
      <c r="P1260" s="12">
        <v>-0.53025901355737215</v>
      </c>
      <c r="Q1260" s="12">
        <v>-1.8613241797451938</v>
      </c>
      <c r="R1260" s="2">
        <f>DATE(CURR[[#This Row],[YEAR]],CURR[[#This Row],[MONTH]],1)</f>
        <v>43617</v>
      </c>
      <c r="S1260" t="str">
        <f>IF(AND(CURR[[#This Row],[DATE]]&gt;=DATE(2023,6,1),CURR[[#This Row],[DATE]]&lt;=DATE(2024,5,31)),"Y","N")</f>
        <v>N</v>
      </c>
    </row>
    <row r="1261" spans="1:19" x14ac:dyDescent="0.25">
      <c r="A1261" t="s">
        <v>43</v>
      </c>
      <c r="B1261" t="s">
        <v>110</v>
      </c>
      <c r="C1261" t="s">
        <v>18</v>
      </c>
      <c r="D1261" s="1">
        <v>1492423.9230449996</v>
      </c>
      <c r="E1261" s="1">
        <v>2692413.3824920026</v>
      </c>
      <c r="F1261" s="13">
        <v>0</v>
      </c>
      <c r="G1261" s="13">
        <v>0.5543071256255846</v>
      </c>
      <c r="H1261" t="s">
        <v>26</v>
      </c>
      <c r="I1261" t="s">
        <v>17</v>
      </c>
      <c r="J1261">
        <v>2019</v>
      </c>
      <c r="K1261">
        <v>6</v>
      </c>
      <c r="L1261" s="12">
        <v>-7.0378968576611367</v>
      </c>
      <c r="M1261" s="1">
        <v>7355656.595802011</v>
      </c>
      <c r="N1261" s="12">
        <v>-5.7149590578856975</v>
      </c>
      <c r="O1261" s="13">
        <v>0.20289472511492032</v>
      </c>
      <c r="P1261" s="12">
        <v>-1.1595350470927426</v>
      </c>
      <c r="Q1261" s="12">
        <v>-8.1974319047538788</v>
      </c>
      <c r="R1261" s="2">
        <f>DATE(CURR[[#This Row],[YEAR]],CURR[[#This Row],[MONTH]],1)</f>
        <v>43617</v>
      </c>
      <c r="S1261" t="str">
        <f>IF(AND(CURR[[#This Row],[DATE]]&gt;=DATE(2023,6,1),CURR[[#This Row],[DATE]]&lt;=DATE(2024,5,31)),"Y","N")</f>
        <v>N</v>
      </c>
    </row>
    <row r="1262" spans="1:19" x14ac:dyDescent="0.25">
      <c r="A1262" t="s">
        <v>43</v>
      </c>
      <c r="B1262" t="s">
        <v>110</v>
      </c>
      <c r="C1262" t="s">
        <v>19</v>
      </c>
      <c r="D1262" s="1">
        <v>1197.6861210000002</v>
      </c>
      <c r="E1262" s="1">
        <v>7490133.3344009919</v>
      </c>
      <c r="F1262" s="13">
        <v>0</v>
      </c>
      <c r="G1262" s="13">
        <v>1.5990184253452712E-4</v>
      </c>
      <c r="H1262" t="s">
        <v>16</v>
      </c>
      <c r="I1262" t="s">
        <v>17</v>
      </c>
      <c r="J1262">
        <v>2019</v>
      </c>
      <c r="K1262">
        <v>6</v>
      </c>
      <c r="L1262" s="12">
        <v>-8.9242000718235107E-4</v>
      </c>
      <c r="M1262" s="1">
        <v>6970180.5124230171</v>
      </c>
      <c r="N1262" s="12">
        <v>-5.4154643757165539</v>
      </c>
      <c r="O1262" s="13">
        <v>1.7183000050936315E-4</v>
      </c>
      <c r="P1262" s="12">
        <v>-9.3053924643781349E-4</v>
      </c>
      <c r="Q1262" s="12">
        <v>-1.8229592536201647E-3</v>
      </c>
      <c r="R1262" s="2">
        <f>DATE(CURR[[#This Row],[YEAR]],CURR[[#This Row],[MONTH]],1)</f>
        <v>43617</v>
      </c>
      <c r="S1262" t="str">
        <f>IF(AND(CURR[[#This Row],[DATE]]&gt;=DATE(2023,6,1),CURR[[#This Row],[DATE]]&lt;=DATE(2024,5,31)),"Y","N")</f>
        <v>N</v>
      </c>
    </row>
    <row r="1263" spans="1:19" x14ac:dyDescent="0.25">
      <c r="A1263" t="s">
        <v>43</v>
      </c>
      <c r="B1263" t="s">
        <v>110</v>
      </c>
      <c r="C1263" t="s">
        <v>19</v>
      </c>
      <c r="D1263" s="1">
        <v>6970180.5124230171</v>
      </c>
      <c r="E1263" s="1">
        <v>26800914.514685959</v>
      </c>
      <c r="F1263" s="13">
        <v>0.26007248777289305</v>
      </c>
      <c r="G1263" s="13">
        <v>0</v>
      </c>
      <c r="H1263" t="s">
        <v>21</v>
      </c>
      <c r="I1263" t="s">
        <v>22</v>
      </c>
      <c r="J1263">
        <v>2019</v>
      </c>
      <c r="K1263">
        <v>6</v>
      </c>
      <c r="L1263" s="12">
        <v>-3.5221194921435246</v>
      </c>
      <c r="M1263" s="1">
        <v>6970180.5124230171</v>
      </c>
      <c r="N1263" s="12">
        <v>-5.4154643757165539</v>
      </c>
      <c r="O1263" s="13">
        <v>0</v>
      </c>
      <c r="P1263" s="12">
        <v>0</v>
      </c>
      <c r="Q1263" s="12">
        <v>0</v>
      </c>
      <c r="R1263" s="2">
        <f>DATE(CURR[[#This Row],[YEAR]],CURR[[#This Row],[MONTH]],1)</f>
        <v>43617</v>
      </c>
      <c r="S1263" t="str">
        <f>IF(AND(CURR[[#This Row],[DATE]]&gt;=DATE(2023,6,1),CURR[[#This Row],[DATE]]&lt;=DATE(2024,5,31)),"Y","N")</f>
        <v>N</v>
      </c>
    </row>
    <row r="1264" spans="1:19" x14ac:dyDescent="0.25">
      <c r="A1264" t="s">
        <v>43</v>
      </c>
      <c r="B1264" t="s">
        <v>110</v>
      </c>
      <c r="C1264" t="s">
        <v>19</v>
      </c>
      <c r="D1264" s="1">
        <v>6970180.5124230171</v>
      </c>
      <c r="E1264" s="1">
        <v>26800914.514685959</v>
      </c>
      <c r="F1264" s="13">
        <v>0.26007248777289305</v>
      </c>
      <c r="G1264" s="13">
        <v>0</v>
      </c>
      <c r="H1264" t="s">
        <v>21</v>
      </c>
      <c r="I1264" t="s">
        <v>23</v>
      </c>
      <c r="J1264">
        <v>2019</v>
      </c>
      <c r="K1264">
        <v>6</v>
      </c>
      <c r="L1264" s="12">
        <v>-1.8933448835730291</v>
      </c>
      <c r="M1264" s="1">
        <v>6970180.5124230171</v>
      </c>
      <c r="N1264" s="12">
        <v>-5.4154643757165539</v>
      </c>
      <c r="O1264" s="13">
        <v>0</v>
      </c>
      <c r="P1264" s="12">
        <v>0</v>
      </c>
      <c r="Q1264" s="12">
        <v>0</v>
      </c>
      <c r="R1264" s="2">
        <f>DATE(CURR[[#This Row],[YEAR]],CURR[[#This Row],[MONTH]],1)</f>
        <v>43617</v>
      </c>
      <c r="S1264" t="str">
        <f>IF(AND(CURR[[#This Row],[DATE]]&gt;=DATE(2023,6,1),CURR[[#This Row],[DATE]]&lt;=DATE(2024,5,31)),"Y","N")</f>
        <v>N</v>
      </c>
    </row>
    <row r="1265" spans="1:19" x14ac:dyDescent="0.25">
      <c r="A1265" t="s">
        <v>43</v>
      </c>
      <c r="B1265" t="s">
        <v>110</v>
      </c>
      <c r="C1265" t="s">
        <v>19</v>
      </c>
      <c r="D1265" s="1">
        <v>1936725.5864029999</v>
      </c>
      <c r="E1265" s="1">
        <v>9281033.7511020135</v>
      </c>
      <c r="F1265" s="13">
        <v>0</v>
      </c>
      <c r="G1265" s="13">
        <v>0.20867563229936931</v>
      </c>
      <c r="H1265" t="s">
        <v>24</v>
      </c>
      <c r="I1265" t="s">
        <v>17</v>
      </c>
      <c r="J1265">
        <v>2019</v>
      </c>
      <c r="K1265">
        <v>6</v>
      </c>
      <c r="L1265" s="12">
        <v>-3.5966842534423735</v>
      </c>
      <c r="M1265" s="1">
        <v>6970180.5124230171</v>
      </c>
      <c r="N1265" s="12">
        <v>-5.4154643757165539</v>
      </c>
      <c r="O1265" s="13">
        <v>0.27785874167120295</v>
      </c>
      <c r="P1265" s="12">
        <v>-1.5047341170018282</v>
      </c>
      <c r="Q1265" s="12">
        <v>-5.1014183704442022</v>
      </c>
      <c r="R1265" s="2">
        <f>DATE(CURR[[#This Row],[YEAR]],CURR[[#This Row],[MONTH]],1)</f>
        <v>43617</v>
      </c>
      <c r="S1265" t="str">
        <f>IF(AND(CURR[[#This Row],[DATE]]&gt;=DATE(2023,6,1),CURR[[#This Row],[DATE]]&lt;=DATE(2024,5,31)),"Y","N")</f>
        <v>N</v>
      </c>
    </row>
    <row r="1266" spans="1:19" x14ac:dyDescent="0.25">
      <c r="A1266" t="s">
        <v>43</v>
      </c>
      <c r="B1266" t="s">
        <v>110</v>
      </c>
      <c r="C1266" t="s">
        <v>19</v>
      </c>
      <c r="D1266" s="1">
        <v>4838702.540431004</v>
      </c>
      <c r="E1266" s="1">
        <v>7337334.0466909986</v>
      </c>
      <c r="F1266" s="13">
        <v>0</v>
      </c>
      <c r="G1266" s="13">
        <v>0.65946330228936079</v>
      </c>
      <c r="H1266" t="s">
        <v>25</v>
      </c>
      <c r="I1266" t="s">
        <v>17</v>
      </c>
      <c r="J1266">
        <v>2019</v>
      </c>
      <c r="K1266">
        <v>6</v>
      </c>
      <c r="L1266" s="12">
        <v>-9.4369544973680206</v>
      </c>
      <c r="M1266" s="1">
        <v>6970180.5124230171</v>
      </c>
      <c r="N1266" s="12">
        <v>-5.4154643757165539</v>
      </c>
      <c r="O1266" s="13">
        <v>0.69420046321712037</v>
      </c>
      <c r="P1266" s="12">
        <v>-3.7594178781582452</v>
      </c>
      <c r="Q1266" s="12">
        <v>-13.196372375526266</v>
      </c>
      <c r="R1266" s="2">
        <f>DATE(CURR[[#This Row],[YEAR]],CURR[[#This Row],[MONTH]],1)</f>
        <v>43617</v>
      </c>
      <c r="S1266" t="str">
        <f>IF(AND(CURR[[#This Row],[DATE]]&gt;=DATE(2023,6,1),CURR[[#This Row],[DATE]]&lt;=DATE(2024,5,31)),"Y","N")</f>
        <v>N</v>
      </c>
    </row>
    <row r="1267" spans="1:19" x14ac:dyDescent="0.25">
      <c r="A1267" t="s">
        <v>43</v>
      </c>
      <c r="B1267" t="s">
        <v>110</v>
      </c>
      <c r="C1267" t="s">
        <v>19</v>
      </c>
      <c r="D1267" s="1">
        <v>193554.69946800015</v>
      </c>
      <c r="E1267" s="1">
        <v>2692413.3824920026</v>
      </c>
      <c r="F1267" s="13">
        <v>0</v>
      </c>
      <c r="G1267" s="13">
        <v>7.188892341964695E-2</v>
      </c>
      <c r="H1267" t="s">
        <v>26</v>
      </c>
      <c r="I1267" t="s">
        <v>17</v>
      </c>
      <c r="J1267">
        <v>2019</v>
      </c>
      <c r="K1267">
        <v>6</v>
      </c>
      <c r="L1267" s="12">
        <v>-0.91275541093715806</v>
      </c>
      <c r="M1267" s="1">
        <v>6970180.5124230171</v>
      </c>
      <c r="N1267" s="12">
        <v>-5.4154643757165539</v>
      </c>
      <c r="O1267" s="13">
        <v>2.7768965111165462E-2</v>
      </c>
      <c r="P1267" s="12">
        <v>-0.15038184131003243</v>
      </c>
      <c r="Q1267" s="12">
        <v>-1.0631372522471905</v>
      </c>
      <c r="R1267" s="2">
        <f>DATE(CURR[[#This Row],[YEAR]],CURR[[#This Row],[MONTH]],1)</f>
        <v>43617</v>
      </c>
      <c r="S1267" t="str">
        <f>IF(AND(CURR[[#This Row],[DATE]]&gt;=DATE(2023,6,1),CURR[[#This Row],[DATE]]&lt;=DATE(2024,5,31)),"Y","N")</f>
        <v>N</v>
      </c>
    </row>
    <row r="1268" spans="1:19" x14ac:dyDescent="0.25">
      <c r="A1268" t="s">
        <v>43</v>
      </c>
      <c r="B1268" t="s">
        <v>110</v>
      </c>
      <c r="C1268" t="s">
        <v>20</v>
      </c>
      <c r="D1268" s="1">
        <v>2999075.9567429996</v>
      </c>
      <c r="E1268" s="1">
        <v>7490133.3344009919</v>
      </c>
      <c r="F1268" s="13">
        <v>0</v>
      </c>
      <c r="G1268" s="13">
        <v>0.40040354728649757</v>
      </c>
      <c r="H1268" t="s">
        <v>16</v>
      </c>
      <c r="I1268" t="s">
        <v>17</v>
      </c>
      <c r="J1268">
        <v>2019</v>
      </c>
      <c r="K1268">
        <v>6</v>
      </c>
      <c r="L1268" s="12">
        <v>-2.2346717891515118</v>
      </c>
      <c r="M1268" s="1">
        <v>7764807.8466730099</v>
      </c>
      <c r="N1268" s="12">
        <v>-6.0328481024265983</v>
      </c>
      <c r="O1268" s="13">
        <v>0.38623955878418997</v>
      </c>
      <c r="P1268" s="12">
        <v>-2.3301245892932871</v>
      </c>
      <c r="Q1268" s="12">
        <v>-4.5647963784447985</v>
      </c>
      <c r="R1268" s="2">
        <f>DATE(CURR[[#This Row],[YEAR]],CURR[[#This Row],[MONTH]],1)</f>
        <v>43617</v>
      </c>
      <c r="S1268" t="str">
        <f>IF(AND(CURR[[#This Row],[DATE]]&gt;=DATE(2023,6,1),CURR[[#This Row],[DATE]]&lt;=DATE(2024,5,31)),"Y","N")</f>
        <v>N</v>
      </c>
    </row>
    <row r="1269" spans="1:19" x14ac:dyDescent="0.25">
      <c r="A1269" t="s">
        <v>43</v>
      </c>
      <c r="B1269" t="s">
        <v>110</v>
      </c>
      <c r="C1269" t="s">
        <v>20</v>
      </c>
      <c r="D1269" s="1">
        <v>7764807.8466730099</v>
      </c>
      <c r="E1269" s="1">
        <v>26800914.514685959</v>
      </c>
      <c r="F1269" s="13">
        <v>0.28972174969694287</v>
      </c>
      <c r="G1269" s="13">
        <v>0</v>
      </c>
      <c r="H1269" t="s">
        <v>21</v>
      </c>
      <c r="I1269" t="s">
        <v>23</v>
      </c>
      <c r="J1269">
        <v>2019</v>
      </c>
      <c r="K1269">
        <v>6</v>
      </c>
      <c r="L1269" s="12">
        <v>-2.1091934681208766</v>
      </c>
      <c r="M1269" s="1">
        <v>7764807.8466730099</v>
      </c>
      <c r="N1269" s="12">
        <v>-6.0328481024265983</v>
      </c>
      <c r="O1269" s="13">
        <v>0</v>
      </c>
      <c r="P1269" s="12">
        <v>0</v>
      </c>
      <c r="Q1269" s="12">
        <v>0</v>
      </c>
      <c r="R1269" s="2">
        <f>DATE(CURR[[#This Row],[YEAR]],CURR[[#This Row],[MONTH]],1)</f>
        <v>43617</v>
      </c>
      <c r="S1269" t="str">
        <f>IF(AND(CURR[[#This Row],[DATE]]&gt;=DATE(2023,6,1),CURR[[#This Row],[DATE]]&lt;=DATE(2024,5,31)),"Y","N")</f>
        <v>N</v>
      </c>
    </row>
    <row r="1270" spans="1:19" x14ac:dyDescent="0.25">
      <c r="A1270" t="s">
        <v>43</v>
      </c>
      <c r="B1270" t="s">
        <v>110</v>
      </c>
      <c r="C1270" t="s">
        <v>20</v>
      </c>
      <c r="D1270" s="1">
        <v>7764807.8466730099</v>
      </c>
      <c r="E1270" s="1">
        <v>26800914.514685959</v>
      </c>
      <c r="F1270" s="13">
        <v>0.28972174969694287</v>
      </c>
      <c r="G1270" s="13">
        <v>0</v>
      </c>
      <c r="H1270" t="s">
        <v>21</v>
      </c>
      <c r="I1270" t="s">
        <v>22</v>
      </c>
      <c r="J1270">
        <v>2019</v>
      </c>
      <c r="K1270">
        <v>6</v>
      </c>
      <c r="L1270" s="12">
        <v>-3.9236546343057213</v>
      </c>
      <c r="M1270" s="1">
        <v>7764807.8466730099</v>
      </c>
      <c r="N1270" s="12">
        <v>-6.0328481024265983</v>
      </c>
      <c r="O1270" s="13">
        <v>0</v>
      </c>
      <c r="P1270" s="12">
        <v>0</v>
      </c>
      <c r="Q1270" s="12">
        <v>0</v>
      </c>
      <c r="R1270" s="2">
        <f>DATE(CURR[[#This Row],[YEAR]],CURR[[#This Row],[MONTH]],1)</f>
        <v>43617</v>
      </c>
      <c r="S1270" t="str">
        <f>IF(AND(CURR[[#This Row],[DATE]]&gt;=DATE(2023,6,1),CURR[[#This Row],[DATE]]&lt;=DATE(2024,5,31)),"Y","N")</f>
        <v>N</v>
      </c>
    </row>
    <row r="1271" spans="1:19" x14ac:dyDescent="0.25">
      <c r="A1271" t="s">
        <v>43</v>
      </c>
      <c r="B1271" t="s">
        <v>110</v>
      </c>
      <c r="C1271" t="s">
        <v>20</v>
      </c>
      <c r="D1271" s="1">
        <v>3163240.5786040025</v>
      </c>
      <c r="E1271" s="1">
        <v>9281033.7511020135</v>
      </c>
      <c r="F1271" s="13">
        <v>0</v>
      </c>
      <c r="G1271" s="13">
        <v>0.34082847486988233</v>
      </c>
      <c r="H1271" t="s">
        <v>24</v>
      </c>
      <c r="I1271" t="s">
        <v>17</v>
      </c>
      <c r="J1271">
        <v>2019</v>
      </c>
      <c r="K1271">
        <v>6</v>
      </c>
      <c r="L1271" s="12">
        <v>-5.8744396515385109</v>
      </c>
      <c r="M1271" s="1">
        <v>7764807.8466730099</v>
      </c>
      <c r="N1271" s="12">
        <v>-6.0328481024265983</v>
      </c>
      <c r="O1271" s="13">
        <v>0.40738169457205015</v>
      </c>
      <c r="P1271" s="12">
        <v>-2.457671883062325</v>
      </c>
      <c r="Q1271" s="12">
        <v>-8.3321115346008359</v>
      </c>
      <c r="R1271" s="2">
        <f>DATE(CURR[[#This Row],[YEAR]],CURR[[#This Row],[MONTH]],1)</f>
        <v>43617</v>
      </c>
      <c r="S1271" t="str">
        <f>IF(AND(CURR[[#This Row],[DATE]]&gt;=DATE(2023,6,1),CURR[[#This Row],[DATE]]&lt;=DATE(2024,5,31)),"Y","N")</f>
        <v>N</v>
      </c>
    </row>
    <row r="1272" spans="1:19" x14ac:dyDescent="0.25">
      <c r="A1272" t="s">
        <v>43</v>
      </c>
      <c r="B1272" t="s">
        <v>110</v>
      </c>
      <c r="C1272" t="s">
        <v>20</v>
      </c>
      <c r="D1272" s="1">
        <v>1140139.1949430001</v>
      </c>
      <c r="E1272" s="1">
        <v>7337334.0466909986</v>
      </c>
      <c r="F1272" s="13">
        <v>0</v>
      </c>
      <c r="G1272" s="13">
        <v>0.15538875396536997</v>
      </c>
      <c r="H1272" t="s">
        <v>25</v>
      </c>
      <c r="I1272" t="s">
        <v>17</v>
      </c>
      <c r="J1272">
        <v>2019</v>
      </c>
      <c r="K1272">
        <v>6</v>
      </c>
      <c r="L1272" s="12">
        <v>-2.2236212318156903</v>
      </c>
      <c r="M1272" s="1">
        <v>7764807.8466730099</v>
      </c>
      <c r="N1272" s="12">
        <v>-6.0328481024265983</v>
      </c>
      <c r="O1272" s="13">
        <v>0.14683418024716682</v>
      </c>
      <c r="P1272" s="12">
        <v>-0.88582830567548543</v>
      </c>
      <c r="Q1272" s="12">
        <v>-3.1094495374911757</v>
      </c>
      <c r="R1272" s="2">
        <f>DATE(CURR[[#This Row],[YEAR]],CURR[[#This Row],[MONTH]],1)</f>
        <v>43617</v>
      </c>
      <c r="S1272" t="str">
        <f>IF(AND(CURR[[#This Row],[DATE]]&gt;=DATE(2023,6,1),CURR[[#This Row],[DATE]]&lt;=DATE(2024,5,31)),"Y","N")</f>
        <v>N</v>
      </c>
    </row>
    <row r="1273" spans="1:19" x14ac:dyDescent="0.25">
      <c r="A1273" t="s">
        <v>43</v>
      </c>
      <c r="B1273" t="s">
        <v>110</v>
      </c>
      <c r="C1273" t="s">
        <v>20</v>
      </c>
      <c r="D1273" s="1">
        <v>462352.11638300045</v>
      </c>
      <c r="E1273" s="1">
        <v>2692413.3824920026</v>
      </c>
      <c r="F1273" s="13">
        <v>0</v>
      </c>
      <c r="G1273" s="13">
        <v>0.17172404482519091</v>
      </c>
      <c r="H1273" t="s">
        <v>26</v>
      </c>
      <c r="I1273" t="s">
        <v>17</v>
      </c>
      <c r="J1273">
        <v>2019</v>
      </c>
      <c r="K1273">
        <v>6</v>
      </c>
      <c r="L1273" s="12">
        <v>-2.18033660327943</v>
      </c>
      <c r="M1273" s="1">
        <v>7764807.8466730099</v>
      </c>
      <c r="N1273" s="12">
        <v>-6.0328481024265983</v>
      </c>
      <c r="O1273" s="13">
        <v>5.9544566396592113E-2</v>
      </c>
      <c r="P1273" s="12">
        <v>-0.35922332439549531</v>
      </c>
      <c r="Q1273" s="12">
        <v>-2.5395599276749254</v>
      </c>
      <c r="R1273" s="2">
        <f>DATE(CURR[[#This Row],[YEAR]],CURR[[#This Row],[MONTH]],1)</f>
        <v>43617</v>
      </c>
      <c r="S1273" t="str">
        <f>IF(AND(CURR[[#This Row],[DATE]]&gt;=DATE(2023,6,1),CURR[[#This Row],[DATE]]&lt;=DATE(2024,5,31)),"Y","N")</f>
        <v>N</v>
      </c>
    </row>
    <row r="1274" spans="1:19" x14ac:dyDescent="0.25">
      <c r="A1274" t="s">
        <v>43</v>
      </c>
      <c r="B1274" t="s">
        <v>111</v>
      </c>
      <c r="C1274" t="s">
        <v>15</v>
      </c>
      <c r="D1274" s="1">
        <v>274560.71822200005</v>
      </c>
      <c r="E1274" s="1">
        <v>1359612.3187750005</v>
      </c>
      <c r="F1274" s="13">
        <v>0</v>
      </c>
      <c r="G1274" s="13">
        <v>0.20194044613348097</v>
      </c>
      <c r="H1274" t="s">
        <v>16</v>
      </c>
      <c r="I1274" t="s">
        <v>17</v>
      </c>
      <c r="J1274">
        <v>2019</v>
      </c>
      <c r="K1274">
        <v>6</v>
      </c>
      <c r="L1274" s="12">
        <v>-1.1270395108169864</v>
      </c>
      <c r="M1274" s="1">
        <v>858566.79203899996</v>
      </c>
      <c r="N1274" s="12">
        <v>-3.6216003300763617</v>
      </c>
      <c r="O1274" s="13">
        <v>0.31978958511771588</v>
      </c>
      <c r="P1274" s="12">
        <v>-1.1581500670173026</v>
      </c>
      <c r="Q1274" s="12">
        <v>-2.2851895778342888</v>
      </c>
      <c r="R1274" s="2">
        <f>DATE(CURR[[#This Row],[YEAR]],CURR[[#This Row],[MONTH]],1)</f>
        <v>43617</v>
      </c>
      <c r="S1274" t="str">
        <f>IF(AND(CURR[[#This Row],[DATE]]&gt;=DATE(2023,6,1),CURR[[#This Row],[DATE]]&lt;=DATE(2024,5,31)),"Y","N")</f>
        <v>N</v>
      </c>
    </row>
    <row r="1275" spans="1:19" x14ac:dyDescent="0.25">
      <c r="A1275" t="s">
        <v>43</v>
      </c>
      <c r="B1275" t="s">
        <v>111</v>
      </c>
      <c r="C1275" t="s">
        <v>15</v>
      </c>
      <c r="D1275" s="1">
        <v>858566.79203899996</v>
      </c>
      <c r="E1275" s="1">
        <v>4936451.2997010006</v>
      </c>
      <c r="F1275" s="13">
        <v>0.17392388578633466</v>
      </c>
      <c r="G1275" s="13">
        <v>0</v>
      </c>
      <c r="H1275" t="s">
        <v>21</v>
      </c>
      <c r="I1275" t="s">
        <v>23</v>
      </c>
      <c r="J1275">
        <v>2019</v>
      </c>
      <c r="K1275">
        <v>6</v>
      </c>
      <c r="L1275" s="12">
        <v>-1.2661773727186949</v>
      </c>
      <c r="M1275" s="1">
        <v>858566.79203899996</v>
      </c>
      <c r="N1275" s="12">
        <v>-3.6216003300763617</v>
      </c>
      <c r="O1275" s="13">
        <v>0</v>
      </c>
      <c r="P1275" s="12">
        <v>0</v>
      </c>
      <c r="Q1275" s="12">
        <v>0</v>
      </c>
      <c r="R1275" s="2">
        <f>DATE(CURR[[#This Row],[YEAR]],CURR[[#This Row],[MONTH]],1)</f>
        <v>43617</v>
      </c>
      <c r="S1275" t="str">
        <f>IF(AND(CURR[[#This Row],[DATE]]&gt;=DATE(2023,6,1),CURR[[#This Row],[DATE]]&lt;=DATE(2024,5,31)),"Y","N")</f>
        <v>N</v>
      </c>
    </row>
    <row r="1276" spans="1:19" x14ac:dyDescent="0.25">
      <c r="A1276" t="s">
        <v>43</v>
      </c>
      <c r="B1276" t="s">
        <v>111</v>
      </c>
      <c r="C1276" t="s">
        <v>15</v>
      </c>
      <c r="D1276" s="1">
        <v>858566.79203899996</v>
      </c>
      <c r="E1276" s="1">
        <v>4936451.2997010006</v>
      </c>
      <c r="F1276" s="13">
        <v>0.17392388578633466</v>
      </c>
      <c r="G1276" s="13">
        <v>0</v>
      </c>
      <c r="H1276" t="s">
        <v>21</v>
      </c>
      <c r="I1276" t="s">
        <v>22</v>
      </c>
      <c r="J1276">
        <v>2019</v>
      </c>
      <c r="K1276">
        <v>6</v>
      </c>
      <c r="L1276" s="12">
        <v>-2.3554229573576668</v>
      </c>
      <c r="M1276" s="1">
        <v>858566.79203899996</v>
      </c>
      <c r="N1276" s="12">
        <v>-3.6216003300763617</v>
      </c>
      <c r="O1276" s="13">
        <v>0</v>
      </c>
      <c r="P1276" s="12">
        <v>0</v>
      </c>
      <c r="Q1276" s="12">
        <v>0</v>
      </c>
      <c r="R1276" s="2">
        <f>DATE(CURR[[#This Row],[YEAR]],CURR[[#This Row],[MONTH]],1)</f>
        <v>43617</v>
      </c>
      <c r="S1276" t="str">
        <f>IF(AND(CURR[[#This Row],[DATE]]&gt;=DATE(2023,6,1),CURR[[#This Row],[DATE]]&lt;=DATE(2024,5,31)),"Y","N")</f>
        <v>N</v>
      </c>
    </row>
    <row r="1277" spans="1:19" x14ac:dyDescent="0.25">
      <c r="A1277" t="s">
        <v>43</v>
      </c>
      <c r="B1277" t="s">
        <v>111</v>
      </c>
      <c r="C1277" t="s">
        <v>15</v>
      </c>
      <c r="D1277" s="1">
        <v>367813.98198500008</v>
      </c>
      <c r="E1277" s="1">
        <v>1771406.2533569995</v>
      </c>
      <c r="F1277" s="13">
        <v>0</v>
      </c>
      <c r="G1277" s="13">
        <v>0.20763954134629151</v>
      </c>
      <c r="H1277" t="s">
        <v>24</v>
      </c>
      <c r="I1277" t="s">
        <v>17</v>
      </c>
      <c r="J1277">
        <v>2019</v>
      </c>
      <c r="K1277">
        <v>6</v>
      </c>
      <c r="L1277" s="12">
        <v>-3.5788264327902577</v>
      </c>
      <c r="M1277" s="1">
        <v>858566.79203899996</v>
      </c>
      <c r="N1277" s="12">
        <v>-3.6216003300763617</v>
      </c>
      <c r="O1277" s="13">
        <v>0.42840462197644874</v>
      </c>
      <c r="P1277" s="12">
        <v>-1.5515103203561458</v>
      </c>
      <c r="Q1277" s="12">
        <v>-5.1303367531464037</v>
      </c>
      <c r="R1277" s="2">
        <f>DATE(CURR[[#This Row],[YEAR]],CURR[[#This Row],[MONTH]],1)</f>
        <v>43617</v>
      </c>
      <c r="S1277" t="str">
        <f>IF(AND(CURR[[#This Row],[DATE]]&gt;=DATE(2023,6,1),CURR[[#This Row],[DATE]]&lt;=DATE(2024,5,31)),"Y","N")</f>
        <v>N</v>
      </c>
    </row>
    <row r="1278" spans="1:19" x14ac:dyDescent="0.25">
      <c r="A1278" t="s">
        <v>43</v>
      </c>
      <c r="B1278" t="s">
        <v>111</v>
      </c>
      <c r="C1278" t="s">
        <v>15</v>
      </c>
      <c r="D1278" s="1">
        <v>120766.10438400003</v>
      </c>
      <c r="E1278" s="1">
        <v>1346397.0978779993</v>
      </c>
      <c r="F1278" s="13">
        <v>0</v>
      </c>
      <c r="G1278" s="13">
        <v>8.9695755118853485E-2</v>
      </c>
      <c r="H1278" t="s">
        <v>25</v>
      </c>
      <c r="I1278" t="s">
        <v>17</v>
      </c>
      <c r="J1278">
        <v>2019</v>
      </c>
      <c r="K1278">
        <v>6</v>
      </c>
      <c r="L1278" s="12">
        <v>-1.2835509674688097</v>
      </c>
      <c r="M1278" s="1">
        <v>858566.79203899996</v>
      </c>
      <c r="N1278" s="12">
        <v>-3.6216003300763617</v>
      </c>
      <c r="O1278" s="13">
        <v>0.14066011579273183</v>
      </c>
      <c r="P1278" s="12">
        <v>-0.50941472178353686</v>
      </c>
      <c r="Q1278" s="12">
        <v>-1.7929656892523465</v>
      </c>
      <c r="R1278" s="2">
        <f>DATE(CURR[[#This Row],[YEAR]],CURR[[#This Row],[MONTH]],1)</f>
        <v>43617</v>
      </c>
      <c r="S1278" t="str">
        <f>IF(AND(CURR[[#This Row],[DATE]]&gt;=DATE(2023,6,1),CURR[[#This Row],[DATE]]&lt;=DATE(2024,5,31)),"Y","N")</f>
        <v>N</v>
      </c>
    </row>
    <row r="1279" spans="1:19" x14ac:dyDescent="0.25">
      <c r="A1279" t="s">
        <v>43</v>
      </c>
      <c r="B1279" t="s">
        <v>111</v>
      </c>
      <c r="C1279" t="s">
        <v>15</v>
      </c>
      <c r="D1279" s="1">
        <v>95425.987447999971</v>
      </c>
      <c r="E1279" s="1">
        <v>459035.62969100021</v>
      </c>
      <c r="F1279" s="13">
        <v>0</v>
      </c>
      <c r="G1279" s="13">
        <v>0.20788361790616555</v>
      </c>
      <c r="H1279" t="s">
        <v>26</v>
      </c>
      <c r="I1279" t="s">
        <v>17</v>
      </c>
      <c r="J1279">
        <v>2019</v>
      </c>
      <c r="K1279">
        <v>6</v>
      </c>
      <c r="L1279" s="12">
        <v>-2.6394455232193423</v>
      </c>
      <c r="M1279" s="1">
        <v>858566.79203899996</v>
      </c>
      <c r="N1279" s="12">
        <v>-3.6216003300763617</v>
      </c>
      <c r="O1279" s="13">
        <v>0.11114567711310373</v>
      </c>
      <c r="P1279" s="12">
        <v>-0.4025252209193772</v>
      </c>
      <c r="Q1279" s="12">
        <v>-3.0419707441387196</v>
      </c>
      <c r="R1279" s="2">
        <f>DATE(CURR[[#This Row],[YEAR]],CURR[[#This Row],[MONTH]],1)</f>
        <v>43617</v>
      </c>
      <c r="S1279" t="str">
        <f>IF(AND(CURR[[#This Row],[DATE]]&gt;=DATE(2023,6,1),CURR[[#This Row],[DATE]]&lt;=DATE(2024,5,31)),"Y","N")</f>
        <v>N</v>
      </c>
    </row>
    <row r="1280" spans="1:19" x14ac:dyDescent="0.25">
      <c r="A1280" t="s">
        <v>43</v>
      </c>
      <c r="B1280" t="s">
        <v>111</v>
      </c>
      <c r="C1280" t="s">
        <v>18</v>
      </c>
      <c r="D1280" s="1">
        <v>476735.7110200001</v>
      </c>
      <c r="E1280" s="1">
        <v>1359612.3187750005</v>
      </c>
      <c r="F1280" s="13">
        <v>0</v>
      </c>
      <c r="G1280" s="13">
        <v>0.35064091758857779</v>
      </c>
      <c r="H1280" t="s">
        <v>16</v>
      </c>
      <c r="I1280" t="s">
        <v>17</v>
      </c>
      <c r="J1280">
        <v>2019</v>
      </c>
      <c r="K1280">
        <v>6</v>
      </c>
      <c r="L1280" s="12">
        <v>-1.95694411792195</v>
      </c>
      <c r="M1280" s="1">
        <v>1180098.2758830003</v>
      </c>
      <c r="N1280" s="12">
        <v>-4.9778821462573895</v>
      </c>
      <c r="O1280" s="13">
        <v>0.40397966911974847</v>
      </c>
      <c r="P1280" s="12">
        <v>-2.0109631823621634</v>
      </c>
      <c r="Q1280" s="12">
        <v>-3.9679073002841134</v>
      </c>
      <c r="R1280" s="2">
        <f>DATE(CURR[[#This Row],[YEAR]],CURR[[#This Row],[MONTH]],1)</f>
        <v>43617</v>
      </c>
      <c r="S1280" t="str">
        <f>IF(AND(CURR[[#This Row],[DATE]]&gt;=DATE(2023,6,1),CURR[[#This Row],[DATE]]&lt;=DATE(2024,5,31)),"Y","N")</f>
        <v>N</v>
      </c>
    </row>
    <row r="1281" spans="1:19" x14ac:dyDescent="0.25">
      <c r="A1281" t="s">
        <v>43</v>
      </c>
      <c r="B1281" t="s">
        <v>111</v>
      </c>
      <c r="C1281" t="s">
        <v>18</v>
      </c>
      <c r="D1281" s="1">
        <v>1180098.2758830003</v>
      </c>
      <c r="E1281" s="1">
        <v>4936451.2997010006</v>
      </c>
      <c r="F1281" s="13">
        <v>0.23905802047606112</v>
      </c>
      <c r="G1281" s="13">
        <v>0</v>
      </c>
      <c r="H1281" t="s">
        <v>21</v>
      </c>
      <c r="I1281" t="s">
        <v>23</v>
      </c>
      <c r="J1281">
        <v>2019</v>
      </c>
      <c r="K1281">
        <v>6</v>
      </c>
      <c r="L1281" s="12">
        <v>-1.740358174066817</v>
      </c>
      <c r="M1281" s="1">
        <v>1180098.2758830003</v>
      </c>
      <c r="N1281" s="12">
        <v>-4.9778821462573895</v>
      </c>
      <c r="O1281" s="13">
        <v>0</v>
      </c>
      <c r="P1281" s="12">
        <v>0</v>
      </c>
      <c r="Q1281" s="12">
        <v>0</v>
      </c>
      <c r="R1281" s="2">
        <f>DATE(CURR[[#This Row],[YEAR]],CURR[[#This Row],[MONTH]],1)</f>
        <v>43617</v>
      </c>
      <c r="S1281" t="str">
        <f>IF(AND(CURR[[#This Row],[DATE]]&gt;=DATE(2023,6,1),CURR[[#This Row],[DATE]]&lt;=DATE(2024,5,31)),"Y","N")</f>
        <v>N</v>
      </c>
    </row>
    <row r="1282" spans="1:19" x14ac:dyDescent="0.25">
      <c r="A1282" t="s">
        <v>43</v>
      </c>
      <c r="B1282" t="s">
        <v>111</v>
      </c>
      <c r="C1282" t="s">
        <v>18</v>
      </c>
      <c r="D1282" s="1">
        <v>1180098.2758830003</v>
      </c>
      <c r="E1282" s="1">
        <v>4936451.2997010006</v>
      </c>
      <c r="F1282" s="13">
        <v>0.23905802047606112</v>
      </c>
      <c r="G1282" s="13">
        <v>0</v>
      </c>
      <c r="H1282" t="s">
        <v>21</v>
      </c>
      <c r="I1282" t="s">
        <v>22</v>
      </c>
      <c r="J1282">
        <v>2019</v>
      </c>
      <c r="K1282">
        <v>6</v>
      </c>
      <c r="L1282" s="12">
        <v>-3.2375239721905724</v>
      </c>
      <c r="M1282" s="1">
        <v>1180098.2758830003</v>
      </c>
      <c r="N1282" s="12">
        <v>-4.9778821462573895</v>
      </c>
      <c r="O1282" s="13">
        <v>0</v>
      </c>
      <c r="P1282" s="12">
        <v>0</v>
      </c>
      <c r="Q1282" s="12">
        <v>0</v>
      </c>
      <c r="R1282" s="2">
        <f>DATE(CURR[[#This Row],[YEAR]],CURR[[#This Row],[MONTH]],1)</f>
        <v>43617</v>
      </c>
      <c r="S1282" t="str">
        <f>IF(AND(CURR[[#This Row],[DATE]]&gt;=DATE(2023,6,1),CURR[[#This Row],[DATE]]&lt;=DATE(2024,5,31)),"Y","N")</f>
        <v>N</v>
      </c>
    </row>
    <row r="1283" spans="1:19" x14ac:dyDescent="0.25">
      <c r="A1283" t="s">
        <v>43</v>
      </c>
      <c r="B1283" t="s">
        <v>111</v>
      </c>
      <c r="C1283" t="s">
        <v>18</v>
      </c>
      <c r="D1283" s="1">
        <v>366885.78001699998</v>
      </c>
      <c r="E1283" s="1">
        <v>1771406.2533569995</v>
      </c>
      <c r="F1283" s="13">
        <v>0</v>
      </c>
      <c r="G1283" s="13">
        <v>0.20711554976263247</v>
      </c>
      <c r="H1283" t="s">
        <v>24</v>
      </c>
      <c r="I1283" t="s">
        <v>17</v>
      </c>
      <c r="J1283">
        <v>2019</v>
      </c>
      <c r="K1283">
        <v>6</v>
      </c>
      <c r="L1283" s="12">
        <v>-3.5697950367565361</v>
      </c>
      <c r="M1283" s="1">
        <v>1180098.2758830003</v>
      </c>
      <c r="N1283" s="12">
        <v>-4.9778821462573895</v>
      </c>
      <c r="O1283" s="13">
        <v>0.31089425983821578</v>
      </c>
      <c r="P1283" s="12">
        <v>-1.5475949854225601</v>
      </c>
      <c r="Q1283" s="12">
        <v>-5.1173900221790962</v>
      </c>
      <c r="R1283" s="2">
        <f>DATE(CURR[[#This Row],[YEAR]],CURR[[#This Row],[MONTH]],1)</f>
        <v>43617</v>
      </c>
      <c r="S1283" t="str">
        <f>IF(AND(CURR[[#This Row],[DATE]]&gt;=DATE(2023,6,1),CURR[[#This Row],[DATE]]&lt;=DATE(2024,5,31)),"Y","N")</f>
        <v>N</v>
      </c>
    </row>
    <row r="1284" spans="1:19" x14ac:dyDescent="0.25">
      <c r="A1284" t="s">
        <v>43</v>
      </c>
      <c r="B1284" t="s">
        <v>111</v>
      </c>
      <c r="C1284" t="s">
        <v>18</v>
      </c>
      <c r="D1284" s="1">
        <v>102173.28770400002</v>
      </c>
      <c r="E1284" s="1">
        <v>1346397.0978779993</v>
      </c>
      <c r="F1284" s="13">
        <v>0</v>
      </c>
      <c r="G1284" s="13">
        <v>7.5886443802523879E-2</v>
      </c>
      <c r="H1284" t="s">
        <v>25</v>
      </c>
      <c r="I1284" t="s">
        <v>17</v>
      </c>
      <c r="J1284">
        <v>2019</v>
      </c>
      <c r="K1284">
        <v>6</v>
      </c>
      <c r="L1284" s="12">
        <v>-1.0859389971290097</v>
      </c>
      <c r="M1284" s="1">
        <v>1180098.2758830003</v>
      </c>
      <c r="N1284" s="12">
        <v>-4.9778821462573895</v>
      </c>
      <c r="O1284" s="13">
        <v>8.6580321141092736E-2</v>
      </c>
      <c r="P1284" s="12">
        <v>-0.43098663482547672</v>
      </c>
      <c r="Q1284" s="12">
        <v>-1.5169256319544864</v>
      </c>
      <c r="R1284" s="2">
        <f>DATE(CURR[[#This Row],[YEAR]],CURR[[#This Row],[MONTH]],1)</f>
        <v>43617</v>
      </c>
      <c r="S1284" t="str">
        <f>IF(AND(CURR[[#This Row],[DATE]]&gt;=DATE(2023,6,1),CURR[[#This Row],[DATE]]&lt;=DATE(2024,5,31)),"Y","N")</f>
        <v>N</v>
      </c>
    </row>
    <row r="1285" spans="1:19" x14ac:dyDescent="0.25">
      <c r="A1285" t="s">
        <v>43</v>
      </c>
      <c r="B1285" t="s">
        <v>111</v>
      </c>
      <c r="C1285" t="s">
        <v>18</v>
      </c>
      <c r="D1285" s="1">
        <v>234303.49714200001</v>
      </c>
      <c r="E1285" s="1">
        <v>459035.62969100021</v>
      </c>
      <c r="F1285" s="13">
        <v>0</v>
      </c>
      <c r="G1285" s="13">
        <v>0.51042551380972634</v>
      </c>
      <c r="H1285" t="s">
        <v>26</v>
      </c>
      <c r="I1285" t="s">
        <v>17</v>
      </c>
      <c r="J1285">
        <v>2019</v>
      </c>
      <c r="K1285">
        <v>6</v>
      </c>
      <c r="L1285" s="12">
        <v>-6.4807431722211595</v>
      </c>
      <c r="M1285" s="1">
        <v>1180098.2758830003</v>
      </c>
      <c r="N1285" s="12">
        <v>-4.9778821462573895</v>
      </c>
      <c r="O1285" s="13">
        <v>0.19854574990094281</v>
      </c>
      <c r="P1285" s="12">
        <v>-0.98833734364718806</v>
      </c>
      <c r="Q1285" s="12">
        <v>-7.4690805158683471</v>
      </c>
      <c r="R1285" s="2">
        <f>DATE(CURR[[#This Row],[YEAR]],CURR[[#This Row],[MONTH]],1)</f>
        <v>43617</v>
      </c>
      <c r="S1285" t="str">
        <f>IF(AND(CURR[[#This Row],[DATE]]&gt;=DATE(2023,6,1),CURR[[#This Row],[DATE]]&lt;=DATE(2024,5,31)),"Y","N")</f>
        <v>N</v>
      </c>
    </row>
    <row r="1286" spans="1:19" x14ac:dyDescent="0.25">
      <c r="A1286" t="s">
        <v>43</v>
      </c>
      <c r="B1286" t="s">
        <v>111</v>
      </c>
      <c r="C1286" t="s">
        <v>19</v>
      </c>
      <c r="D1286" s="1">
        <v>176.279179</v>
      </c>
      <c r="E1286" s="1">
        <v>1359612.3187750005</v>
      </c>
      <c r="F1286" s="13">
        <v>0</v>
      </c>
      <c r="G1286" s="13">
        <v>1.2965400251656011E-4</v>
      </c>
      <c r="H1286" t="s">
        <v>16</v>
      </c>
      <c r="I1286" t="s">
        <v>17</v>
      </c>
      <c r="J1286">
        <v>2019</v>
      </c>
      <c r="K1286">
        <v>6</v>
      </c>
      <c r="L1286" s="12">
        <v>-7.236053320152651E-4</v>
      </c>
      <c r="M1286" s="1">
        <v>1313500.9427570009</v>
      </c>
      <c r="N1286" s="12">
        <v>-5.5406003259770653</v>
      </c>
      <c r="O1286" s="13">
        <v>1.3420559762217989E-4</v>
      </c>
      <c r="P1286" s="12">
        <v>-7.4357957793339674E-4</v>
      </c>
      <c r="Q1286" s="12">
        <v>-1.4671849099486618E-3</v>
      </c>
      <c r="R1286" s="2">
        <f>DATE(CURR[[#This Row],[YEAR]],CURR[[#This Row],[MONTH]],1)</f>
        <v>43617</v>
      </c>
      <c r="S1286" t="str">
        <f>IF(AND(CURR[[#This Row],[DATE]]&gt;=DATE(2023,6,1),CURR[[#This Row],[DATE]]&lt;=DATE(2024,5,31)),"Y","N")</f>
        <v>N</v>
      </c>
    </row>
    <row r="1287" spans="1:19" x14ac:dyDescent="0.25">
      <c r="A1287" t="s">
        <v>43</v>
      </c>
      <c r="B1287" t="s">
        <v>111</v>
      </c>
      <c r="C1287" t="s">
        <v>19</v>
      </c>
      <c r="D1287" s="1">
        <v>1313500.9427570009</v>
      </c>
      <c r="E1287" s="1">
        <v>4936451.2997010006</v>
      </c>
      <c r="F1287" s="13">
        <v>0.26608202188413349</v>
      </c>
      <c r="G1287" s="13">
        <v>0</v>
      </c>
      <c r="H1287" t="s">
        <v>21</v>
      </c>
      <c r="I1287" t="s">
        <v>23</v>
      </c>
      <c r="J1287">
        <v>2019</v>
      </c>
      <c r="K1287">
        <v>6</v>
      </c>
      <c r="L1287" s="12">
        <v>-1.937094688712397</v>
      </c>
      <c r="M1287" s="1">
        <v>1313500.9427570009</v>
      </c>
      <c r="N1287" s="12">
        <v>-5.5406003259770653</v>
      </c>
      <c r="O1287" s="13">
        <v>0</v>
      </c>
      <c r="P1287" s="12">
        <v>0</v>
      </c>
      <c r="Q1287" s="12">
        <v>0</v>
      </c>
      <c r="R1287" s="2">
        <f>DATE(CURR[[#This Row],[YEAR]],CURR[[#This Row],[MONTH]],1)</f>
        <v>43617</v>
      </c>
      <c r="S1287" t="str">
        <f>IF(AND(CURR[[#This Row],[DATE]]&gt;=DATE(2023,6,1),CURR[[#This Row],[DATE]]&lt;=DATE(2024,5,31)),"Y","N")</f>
        <v>N</v>
      </c>
    </row>
    <row r="1288" spans="1:19" x14ac:dyDescent="0.25">
      <c r="A1288" t="s">
        <v>43</v>
      </c>
      <c r="B1288" t="s">
        <v>111</v>
      </c>
      <c r="C1288" t="s">
        <v>19</v>
      </c>
      <c r="D1288" s="1">
        <v>1313500.9427570009</v>
      </c>
      <c r="E1288" s="1">
        <v>4936451.2997010006</v>
      </c>
      <c r="F1288" s="13">
        <v>0.26608202188413349</v>
      </c>
      <c r="G1288" s="13">
        <v>0</v>
      </c>
      <c r="H1288" t="s">
        <v>21</v>
      </c>
      <c r="I1288" t="s">
        <v>22</v>
      </c>
      <c r="J1288">
        <v>2019</v>
      </c>
      <c r="K1288">
        <v>6</v>
      </c>
      <c r="L1288" s="12">
        <v>-3.6035056372646679</v>
      </c>
      <c r="M1288" s="1">
        <v>1313500.9427570009</v>
      </c>
      <c r="N1288" s="12">
        <v>-5.5406003259770653</v>
      </c>
      <c r="O1288" s="13">
        <v>0</v>
      </c>
      <c r="P1288" s="12">
        <v>0</v>
      </c>
      <c r="Q1288" s="12">
        <v>0</v>
      </c>
      <c r="R1288" s="2">
        <f>DATE(CURR[[#This Row],[YEAR]],CURR[[#This Row],[MONTH]],1)</f>
        <v>43617</v>
      </c>
      <c r="S1288" t="str">
        <f>IF(AND(CURR[[#This Row],[DATE]]&gt;=DATE(2023,6,1),CURR[[#This Row],[DATE]]&lt;=DATE(2024,5,31)),"Y","N")</f>
        <v>N</v>
      </c>
    </row>
    <row r="1289" spans="1:19" x14ac:dyDescent="0.25">
      <c r="A1289" t="s">
        <v>43</v>
      </c>
      <c r="B1289" t="s">
        <v>111</v>
      </c>
      <c r="C1289" t="s">
        <v>19</v>
      </c>
      <c r="D1289" s="1">
        <v>376277.08780199999</v>
      </c>
      <c r="E1289" s="1">
        <v>1771406.2533569995</v>
      </c>
      <c r="F1289" s="13">
        <v>0</v>
      </c>
      <c r="G1289" s="13">
        <v>0.21241716127450477</v>
      </c>
      <c r="H1289" t="s">
        <v>24</v>
      </c>
      <c r="I1289" t="s">
        <v>17</v>
      </c>
      <c r="J1289">
        <v>2019</v>
      </c>
      <c r="K1289">
        <v>6</v>
      </c>
      <c r="L1289" s="12">
        <v>-3.6611723692821871</v>
      </c>
      <c r="M1289" s="1">
        <v>1313500.9427570009</v>
      </c>
      <c r="N1289" s="12">
        <v>-5.5406003259770653</v>
      </c>
      <c r="O1289" s="13">
        <v>0.2864688372527584</v>
      </c>
      <c r="P1289" s="12">
        <v>-1.587209333064904</v>
      </c>
      <c r="Q1289" s="12">
        <v>-5.2483817023470909</v>
      </c>
      <c r="R1289" s="2">
        <f>DATE(CURR[[#This Row],[YEAR]],CURR[[#This Row],[MONTH]],1)</f>
        <v>43617</v>
      </c>
      <c r="S1289" t="str">
        <f>IF(AND(CURR[[#This Row],[DATE]]&gt;=DATE(2023,6,1),CURR[[#This Row],[DATE]]&lt;=DATE(2024,5,31)),"Y","N")</f>
        <v>N</v>
      </c>
    </row>
    <row r="1290" spans="1:19" x14ac:dyDescent="0.25">
      <c r="A1290" t="s">
        <v>43</v>
      </c>
      <c r="B1290" t="s">
        <v>111</v>
      </c>
      <c r="C1290" t="s">
        <v>19</v>
      </c>
      <c r="D1290" s="1">
        <v>903586.32697299973</v>
      </c>
      <c r="E1290" s="1">
        <v>1346397.0978779993</v>
      </c>
      <c r="F1290" s="13">
        <v>0</v>
      </c>
      <c r="G1290" s="13">
        <v>0.67111428596890521</v>
      </c>
      <c r="H1290" t="s">
        <v>25</v>
      </c>
      <c r="I1290" t="s">
        <v>17</v>
      </c>
      <c r="J1290">
        <v>2019</v>
      </c>
      <c r="K1290">
        <v>6</v>
      </c>
      <c r="L1290" s="12">
        <v>-9.6036806858484738</v>
      </c>
      <c r="M1290" s="1">
        <v>1313500.9427570009</v>
      </c>
      <c r="N1290" s="12">
        <v>-5.5406003259770653</v>
      </c>
      <c r="O1290" s="13">
        <v>0.6879221000606196</v>
      </c>
      <c r="P1290" s="12">
        <v>-3.8115014118426962</v>
      </c>
      <c r="Q1290" s="12">
        <v>-13.41518209769117</v>
      </c>
      <c r="R1290" s="2">
        <f>DATE(CURR[[#This Row],[YEAR]],CURR[[#This Row],[MONTH]],1)</f>
        <v>43617</v>
      </c>
      <c r="S1290" t="str">
        <f>IF(AND(CURR[[#This Row],[DATE]]&gt;=DATE(2023,6,1),CURR[[#This Row],[DATE]]&lt;=DATE(2024,5,31)),"Y","N")</f>
        <v>N</v>
      </c>
    </row>
    <row r="1291" spans="1:19" x14ac:dyDescent="0.25">
      <c r="A1291" t="s">
        <v>43</v>
      </c>
      <c r="B1291" t="s">
        <v>111</v>
      </c>
      <c r="C1291" t="s">
        <v>19</v>
      </c>
      <c r="D1291" s="1">
        <v>33461.248802999988</v>
      </c>
      <c r="E1291" s="1">
        <v>459035.62969100021</v>
      </c>
      <c r="F1291" s="13">
        <v>0</v>
      </c>
      <c r="G1291" s="13">
        <v>7.2894665770333406E-2</v>
      </c>
      <c r="H1291" t="s">
        <v>26</v>
      </c>
      <c r="I1291" t="s">
        <v>17</v>
      </c>
      <c r="J1291">
        <v>2019</v>
      </c>
      <c r="K1291">
        <v>6</v>
      </c>
      <c r="L1291" s="12">
        <v>-0.92552506624607078</v>
      </c>
      <c r="M1291" s="1">
        <v>1313500.9427570009</v>
      </c>
      <c r="N1291" s="12">
        <v>-5.5406003259770653</v>
      </c>
      <c r="O1291" s="13">
        <v>2.5474857088998951E-2</v>
      </c>
      <c r="P1291" s="12">
        <v>-0.14114600149152673</v>
      </c>
      <c r="Q1291" s="12">
        <v>-1.0666710677375975</v>
      </c>
      <c r="R1291" s="2">
        <f>DATE(CURR[[#This Row],[YEAR]],CURR[[#This Row],[MONTH]],1)</f>
        <v>43617</v>
      </c>
      <c r="S1291" t="str">
        <f>IF(AND(CURR[[#This Row],[DATE]]&gt;=DATE(2023,6,1),CURR[[#This Row],[DATE]]&lt;=DATE(2024,5,31)),"Y","N")</f>
        <v>N</v>
      </c>
    </row>
    <row r="1292" spans="1:19" x14ac:dyDescent="0.25">
      <c r="A1292" t="s">
        <v>43</v>
      </c>
      <c r="B1292" t="s">
        <v>111</v>
      </c>
      <c r="C1292" t="s">
        <v>20</v>
      </c>
      <c r="D1292" s="1">
        <v>608139.61035400024</v>
      </c>
      <c r="E1292" s="1">
        <v>1359612.3187750005</v>
      </c>
      <c r="F1292" s="13">
        <v>0</v>
      </c>
      <c r="G1292" s="13">
        <v>0.44728898227542474</v>
      </c>
      <c r="H1292" t="s">
        <v>16</v>
      </c>
      <c r="I1292" t="s">
        <v>17</v>
      </c>
      <c r="J1292">
        <v>2019</v>
      </c>
      <c r="K1292">
        <v>6</v>
      </c>
      <c r="L1292" s="12">
        <v>-2.4963416959290483</v>
      </c>
      <c r="M1292" s="1">
        <v>1584285.2890219991</v>
      </c>
      <c r="N1292" s="12">
        <v>-6.6828209276891837</v>
      </c>
      <c r="O1292" s="13">
        <v>0.38385738639876732</v>
      </c>
      <c r="P1292" s="12">
        <v>-2.5652501750737557</v>
      </c>
      <c r="Q1292" s="12">
        <v>-5.0615918710028041</v>
      </c>
      <c r="R1292" s="2">
        <f>DATE(CURR[[#This Row],[YEAR]],CURR[[#This Row],[MONTH]],1)</f>
        <v>43617</v>
      </c>
      <c r="S1292" t="str">
        <f>IF(AND(CURR[[#This Row],[DATE]]&gt;=DATE(2023,6,1),CURR[[#This Row],[DATE]]&lt;=DATE(2024,5,31)),"Y","N")</f>
        <v>N</v>
      </c>
    </row>
    <row r="1293" spans="1:19" x14ac:dyDescent="0.25">
      <c r="A1293" t="s">
        <v>43</v>
      </c>
      <c r="B1293" t="s">
        <v>111</v>
      </c>
      <c r="C1293" t="s">
        <v>20</v>
      </c>
      <c r="D1293" s="1">
        <v>1584285.2890219991</v>
      </c>
      <c r="E1293" s="1">
        <v>4936451.2997010006</v>
      </c>
      <c r="F1293" s="13">
        <v>0.32093607185347073</v>
      </c>
      <c r="G1293" s="13">
        <v>0</v>
      </c>
      <c r="H1293" t="s">
        <v>21</v>
      </c>
      <c r="I1293" t="s">
        <v>23</v>
      </c>
      <c r="J1293">
        <v>2019</v>
      </c>
      <c r="K1293">
        <v>6</v>
      </c>
      <c r="L1293" s="12">
        <v>-2.3364357945020915</v>
      </c>
      <c r="M1293" s="1">
        <v>1584285.2890219991</v>
      </c>
      <c r="N1293" s="12">
        <v>-6.6828209276891837</v>
      </c>
      <c r="O1293" s="13">
        <v>0</v>
      </c>
      <c r="P1293" s="12">
        <v>0</v>
      </c>
      <c r="Q1293" s="12">
        <v>0</v>
      </c>
      <c r="R1293" s="2">
        <f>DATE(CURR[[#This Row],[YEAR]],CURR[[#This Row],[MONTH]],1)</f>
        <v>43617</v>
      </c>
      <c r="S1293" t="str">
        <f>IF(AND(CURR[[#This Row],[DATE]]&gt;=DATE(2023,6,1),CURR[[#This Row],[DATE]]&lt;=DATE(2024,5,31)),"Y","N")</f>
        <v>N</v>
      </c>
    </row>
    <row r="1294" spans="1:19" x14ac:dyDescent="0.25">
      <c r="A1294" t="s">
        <v>43</v>
      </c>
      <c r="B1294" t="s">
        <v>111</v>
      </c>
      <c r="C1294" t="s">
        <v>20</v>
      </c>
      <c r="D1294" s="1">
        <v>1584285.2890219991</v>
      </c>
      <c r="E1294" s="1">
        <v>4936451.2997010006</v>
      </c>
      <c r="F1294" s="13">
        <v>0.32093607185347073</v>
      </c>
      <c r="G1294" s="13">
        <v>0</v>
      </c>
      <c r="H1294" t="s">
        <v>21</v>
      </c>
      <c r="I1294" t="s">
        <v>22</v>
      </c>
      <c r="J1294">
        <v>2019</v>
      </c>
      <c r="K1294">
        <v>6</v>
      </c>
      <c r="L1294" s="12">
        <v>-4.3463851331870922</v>
      </c>
      <c r="M1294" s="1">
        <v>1584285.2890219991</v>
      </c>
      <c r="N1294" s="12">
        <v>-6.6828209276891837</v>
      </c>
      <c r="O1294" s="13">
        <v>0</v>
      </c>
      <c r="P1294" s="12">
        <v>0</v>
      </c>
      <c r="Q1294" s="12">
        <v>0</v>
      </c>
      <c r="R1294" s="2">
        <f>DATE(CURR[[#This Row],[YEAR]],CURR[[#This Row],[MONTH]],1)</f>
        <v>43617</v>
      </c>
      <c r="S1294" t="str">
        <f>IF(AND(CURR[[#This Row],[DATE]]&gt;=DATE(2023,6,1),CURR[[#This Row],[DATE]]&lt;=DATE(2024,5,31)),"Y","N")</f>
        <v>N</v>
      </c>
    </row>
    <row r="1295" spans="1:19" x14ac:dyDescent="0.25">
      <c r="A1295" t="s">
        <v>43</v>
      </c>
      <c r="B1295" t="s">
        <v>111</v>
      </c>
      <c r="C1295" t="s">
        <v>20</v>
      </c>
      <c r="D1295" s="1">
        <v>660429.40355300007</v>
      </c>
      <c r="E1295" s="1">
        <v>1771406.2533569995</v>
      </c>
      <c r="F1295" s="13">
        <v>0</v>
      </c>
      <c r="G1295" s="13">
        <v>0.37282774761657161</v>
      </c>
      <c r="H1295" t="s">
        <v>24</v>
      </c>
      <c r="I1295" t="s">
        <v>17</v>
      </c>
      <c r="J1295">
        <v>2019</v>
      </c>
      <c r="K1295">
        <v>6</v>
      </c>
      <c r="L1295" s="12">
        <v>-6.4259716111710246</v>
      </c>
      <c r="M1295" s="1">
        <v>1584285.2890219991</v>
      </c>
      <c r="N1295" s="12">
        <v>-6.6828209276891837</v>
      </c>
      <c r="O1295" s="13">
        <v>0.41686267500513885</v>
      </c>
      <c r="P1295" s="12">
        <v>-2.7858186084968368</v>
      </c>
      <c r="Q1295" s="12">
        <v>-9.2117902196678614</v>
      </c>
      <c r="R1295" s="2">
        <f>DATE(CURR[[#This Row],[YEAR]],CURR[[#This Row],[MONTH]],1)</f>
        <v>43617</v>
      </c>
      <c r="S1295" t="str">
        <f>IF(AND(CURR[[#This Row],[DATE]]&gt;=DATE(2023,6,1),CURR[[#This Row],[DATE]]&lt;=DATE(2024,5,31)),"Y","N")</f>
        <v>N</v>
      </c>
    </row>
    <row r="1296" spans="1:19" x14ac:dyDescent="0.25">
      <c r="A1296" t="s">
        <v>43</v>
      </c>
      <c r="B1296" t="s">
        <v>111</v>
      </c>
      <c r="C1296" t="s">
        <v>20</v>
      </c>
      <c r="D1296" s="1">
        <v>219871.37881699999</v>
      </c>
      <c r="E1296" s="1">
        <v>1346397.0978779993</v>
      </c>
      <c r="F1296" s="13">
        <v>0</v>
      </c>
      <c r="G1296" s="13">
        <v>0.16330351510971777</v>
      </c>
      <c r="H1296" t="s">
        <v>25</v>
      </c>
      <c r="I1296" t="s">
        <v>17</v>
      </c>
      <c r="J1296">
        <v>2019</v>
      </c>
      <c r="K1296">
        <v>6</v>
      </c>
      <c r="L1296" s="12">
        <v>-2.3368818795537103</v>
      </c>
      <c r="M1296" s="1">
        <v>1584285.2890219991</v>
      </c>
      <c r="N1296" s="12">
        <v>-6.6828209276891837</v>
      </c>
      <c r="O1296" s="13">
        <v>0.138782692953445</v>
      </c>
      <c r="P1296" s="12">
        <v>-0.92745988487034448</v>
      </c>
      <c r="Q1296" s="12">
        <v>-3.2643417644240547</v>
      </c>
      <c r="R1296" s="2">
        <f>DATE(CURR[[#This Row],[YEAR]],CURR[[#This Row],[MONTH]],1)</f>
        <v>43617</v>
      </c>
      <c r="S1296" t="str">
        <f>IF(AND(CURR[[#This Row],[DATE]]&gt;=DATE(2023,6,1),CURR[[#This Row],[DATE]]&lt;=DATE(2024,5,31)),"Y","N")</f>
        <v>N</v>
      </c>
    </row>
    <row r="1297" spans="1:19" x14ac:dyDescent="0.25">
      <c r="A1297" t="s">
        <v>43</v>
      </c>
      <c r="B1297" t="s">
        <v>111</v>
      </c>
      <c r="C1297" t="s">
        <v>20</v>
      </c>
      <c r="D1297" s="1">
        <v>95844.896298000007</v>
      </c>
      <c r="E1297" s="1">
        <v>459035.62969100021</v>
      </c>
      <c r="F1297" s="13">
        <v>0</v>
      </c>
      <c r="G1297" s="13">
        <v>0.20879620251377437</v>
      </c>
      <c r="H1297" t="s">
        <v>26</v>
      </c>
      <c r="I1297" t="s">
        <v>17</v>
      </c>
      <c r="J1297">
        <v>2019</v>
      </c>
      <c r="K1297">
        <v>6</v>
      </c>
      <c r="L1297" s="12">
        <v>-2.6510323783134231</v>
      </c>
      <c r="M1297" s="1">
        <v>1584285.2890219991</v>
      </c>
      <c r="N1297" s="12">
        <v>-6.6828209276891837</v>
      </c>
      <c r="O1297" s="13">
        <v>6.0497245642649605E-2</v>
      </c>
      <c r="P1297" s="12">
        <v>-0.40429225924825207</v>
      </c>
      <c r="Q1297" s="12">
        <v>-3.0553246375616752</v>
      </c>
      <c r="R1297" s="2">
        <f>DATE(CURR[[#This Row],[YEAR]],CURR[[#This Row],[MONTH]],1)</f>
        <v>43617</v>
      </c>
      <c r="S1297" t="str">
        <f>IF(AND(CURR[[#This Row],[DATE]]&gt;=DATE(2023,6,1),CURR[[#This Row],[DATE]]&lt;=DATE(2024,5,31)),"Y","N")</f>
        <v>N</v>
      </c>
    </row>
    <row r="1298" spans="1:19" x14ac:dyDescent="0.25">
      <c r="A1298" t="s">
        <v>44</v>
      </c>
      <c r="B1298" t="s">
        <v>14</v>
      </c>
      <c r="C1298" t="s">
        <v>15</v>
      </c>
      <c r="D1298" s="1">
        <v>3972.2086760000002</v>
      </c>
      <c r="E1298" s="1">
        <v>18324.667099999995</v>
      </c>
      <c r="F1298" s="13">
        <v>0</v>
      </c>
      <c r="G1298" s="13">
        <v>0.21676839499037892</v>
      </c>
      <c r="H1298" t="s">
        <v>16</v>
      </c>
      <c r="I1298" t="s">
        <v>17</v>
      </c>
      <c r="J1298">
        <v>2019</v>
      </c>
      <c r="K1298">
        <v>7</v>
      </c>
      <c r="L1298" s="12">
        <v>-1.6369506806013643</v>
      </c>
      <c r="M1298" s="1">
        <v>12840.917944000001</v>
      </c>
      <c r="N1298" s="12">
        <v>-2.3871717291109267</v>
      </c>
      <c r="O1298" s="13">
        <v>0.30933993140700972</v>
      </c>
      <c r="P1298" s="12">
        <v>-0.73844753893992687</v>
      </c>
      <c r="Q1298" s="12">
        <v>-2.375398219541291</v>
      </c>
      <c r="R1298" s="2">
        <f>DATE(CURR[[#This Row],[YEAR]],CURR[[#This Row],[MONTH]],1)</f>
        <v>43647</v>
      </c>
      <c r="S1298" t="str">
        <f>IF(AND(CURR[[#This Row],[DATE]]&gt;=DATE(2023,6,1),CURR[[#This Row],[DATE]]&lt;=DATE(2024,5,31)),"Y","N")</f>
        <v>N</v>
      </c>
    </row>
    <row r="1299" spans="1:19" x14ac:dyDescent="0.25">
      <c r="A1299" t="s">
        <v>44</v>
      </c>
      <c r="B1299" t="s">
        <v>14</v>
      </c>
      <c r="C1299" t="s">
        <v>15</v>
      </c>
      <c r="D1299" s="1">
        <v>12840.917944000001</v>
      </c>
      <c r="E1299" s="1">
        <v>71160.316903999992</v>
      </c>
      <c r="F1299" s="13">
        <v>0.18045054466695609</v>
      </c>
      <c r="G1299" s="13">
        <v>0</v>
      </c>
      <c r="H1299" t="s">
        <v>21</v>
      </c>
      <c r="I1299" t="s">
        <v>22</v>
      </c>
      <c r="J1299">
        <v>2019</v>
      </c>
      <c r="K1299">
        <v>7</v>
      </c>
      <c r="L1299" s="12">
        <v>-1.054139767526953</v>
      </c>
      <c r="M1299" s="1">
        <v>12840.917944000001</v>
      </c>
      <c r="N1299" s="12">
        <v>-2.3871717291109267</v>
      </c>
      <c r="O1299" s="13">
        <v>0</v>
      </c>
      <c r="P1299" s="12">
        <v>0</v>
      </c>
      <c r="Q1299" s="12">
        <v>0</v>
      </c>
      <c r="R1299" s="2">
        <f>DATE(CURR[[#This Row],[YEAR]],CURR[[#This Row],[MONTH]],1)</f>
        <v>43647</v>
      </c>
      <c r="S1299" t="str">
        <f>IF(AND(CURR[[#This Row],[DATE]]&gt;=DATE(2023,6,1),CURR[[#This Row],[DATE]]&lt;=DATE(2024,5,31)),"Y","N")</f>
        <v>N</v>
      </c>
    </row>
    <row r="1300" spans="1:19" x14ac:dyDescent="0.25">
      <c r="A1300" t="s">
        <v>44</v>
      </c>
      <c r="B1300" t="s">
        <v>14</v>
      </c>
      <c r="C1300" t="s">
        <v>15</v>
      </c>
      <c r="D1300" s="1">
        <v>12840.917944000001</v>
      </c>
      <c r="E1300" s="1">
        <v>71160.316903999992</v>
      </c>
      <c r="F1300" s="13">
        <v>0.18045054466695609</v>
      </c>
      <c r="G1300" s="13">
        <v>0</v>
      </c>
      <c r="H1300" t="s">
        <v>21</v>
      </c>
      <c r="I1300" t="s">
        <v>23</v>
      </c>
      <c r="J1300">
        <v>2019</v>
      </c>
      <c r="K1300">
        <v>7</v>
      </c>
      <c r="L1300" s="12">
        <v>-1.3330319615839736</v>
      </c>
      <c r="M1300" s="1">
        <v>12840.917944000001</v>
      </c>
      <c r="N1300" s="12">
        <v>-2.3871717291109267</v>
      </c>
      <c r="O1300" s="13">
        <v>0</v>
      </c>
      <c r="P1300" s="12">
        <v>0</v>
      </c>
      <c r="Q1300" s="12">
        <v>0</v>
      </c>
      <c r="R1300" s="2">
        <f>DATE(CURR[[#This Row],[YEAR]],CURR[[#This Row],[MONTH]],1)</f>
        <v>43647</v>
      </c>
      <c r="S1300" t="str">
        <f>IF(AND(CURR[[#This Row],[DATE]]&gt;=DATE(2023,6,1),CURR[[#This Row],[DATE]]&lt;=DATE(2024,5,31)),"Y","N")</f>
        <v>N</v>
      </c>
    </row>
    <row r="1301" spans="1:19" x14ac:dyDescent="0.25">
      <c r="A1301" t="s">
        <v>44</v>
      </c>
      <c r="B1301" t="s">
        <v>14</v>
      </c>
      <c r="C1301" t="s">
        <v>15</v>
      </c>
      <c r="D1301" s="1">
        <v>5696.8591999999999</v>
      </c>
      <c r="E1301" s="1">
        <v>27176.539067999998</v>
      </c>
      <c r="F1301" s="13">
        <v>0</v>
      </c>
      <c r="G1301" s="13">
        <v>0.20962416096271705</v>
      </c>
      <c r="H1301" t="s">
        <v>24</v>
      </c>
      <c r="I1301" t="s">
        <v>17</v>
      </c>
      <c r="J1301">
        <v>2019</v>
      </c>
      <c r="K1301">
        <v>7</v>
      </c>
      <c r="L1301" s="12">
        <v>-4.1435790575308662</v>
      </c>
      <c r="M1301" s="1">
        <v>12840.917944000001</v>
      </c>
      <c r="N1301" s="12">
        <v>-2.3871717291109267</v>
      </c>
      <c r="O1301" s="13">
        <v>0.44364890616421182</v>
      </c>
      <c r="P1301" s="12">
        <v>-1.0590661264461927</v>
      </c>
      <c r="Q1301" s="12">
        <v>-5.2026451839770589</v>
      </c>
      <c r="R1301" s="2">
        <f>DATE(CURR[[#This Row],[YEAR]],CURR[[#This Row],[MONTH]],1)</f>
        <v>43647</v>
      </c>
      <c r="S1301" t="str">
        <f>IF(AND(CURR[[#This Row],[DATE]]&gt;=DATE(2023,6,1),CURR[[#This Row],[DATE]]&lt;=DATE(2024,5,31)),"Y","N")</f>
        <v>N</v>
      </c>
    </row>
    <row r="1302" spans="1:19" x14ac:dyDescent="0.25">
      <c r="A1302" t="s">
        <v>44</v>
      </c>
      <c r="B1302" t="s">
        <v>14</v>
      </c>
      <c r="C1302" t="s">
        <v>15</v>
      </c>
      <c r="D1302" s="1">
        <v>1766.6460119999999</v>
      </c>
      <c r="E1302" s="1">
        <v>19243.630780000003</v>
      </c>
      <c r="F1302" s="13">
        <v>0</v>
      </c>
      <c r="G1302" s="13">
        <v>9.1804193927690778E-2</v>
      </c>
      <c r="H1302" t="s">
        <v>25</v>
      </c>
      <c r="I1302" t="s">
        <v>17</v>
      </c>
      <c r="J1302">
        <v>2019</v>
      </c>
      <c r="K1302">
        <v>7</v>
      </c>
      <c r="L1302" s="12">
        <v>-1.5175468605478839</v>
      </c>
      <c r="M1302" s="1">
        <v>12840.917944000001</v>
      </c>
      <c r="N1302" s="12">
        <v>-2.3871717291109267</v>
      </c>
      <c r="O1302" s="13">
        <v>0.13757941758559997</v>
      </c>
      <c r="P1302" s="12">
        <v>-0.32842569616789091</v>
      </c>
      <c r="Q1302" s="12">
        <v>-1.8459725567157748</v>
      </c>
      <c r="R1302" s="2">
        <f>DATE(CURR[[#This Row],[YEAR]],CURR[[#This Row],[MONTH]],1)</f>
        <v>43647</v>
      </c>
      <c r="S1302" t="str">
        <f>IF(AND(CURR[[#This Row],[DATE]]&gt;=DATE(2023,6,1),CURR[[#This Row],[DATE]]&lt;=DATE(2024,5,31)),"Y","N")</f>
        <v>N</v>
      </c>
    </row>
    <row r="1303" spans="1:19" x14ac:dyDescent="0.25">
      <c r="A1303" t="s">
        <v>44</v>
      </c>
      <c r="B1303" t="s">
        <v>14</v>
      </c>
      <c r="C1303" t="s">
        <v>15</v>
      </c>
      <c r="D1303" s="1">
        <v>1405.2040560000005</v>
      </c>
      <c r="E1303" s="1">
        <v>6415.4799560000019</v>
      </c>
      <c r="F1303" s="13">
        <v>0</v>
      </c>
      <c r="G1303" s="13">
        <v>0.21903334834454591</v>
      </c>
      <c r="H1303" t="s">
        <v>26</v>
      </c>
      <c r="I1303" t="s">
        <v>17</v>
      </c>
      <c r="J1303">
        <v>2019</v>
      </c>
      <c r="K1303">
        <v>7</v>
      </c>
      <c r="L1303" s="12">
        <v>-2.6513410496561121</v>
      </c>
      <c r="M1303" s="1">
        <v>12840.917944000001</v>
      </c>
      <c r="N1303" s="12">
        <v>-2.3871717291109267</v>
      </c>
      <c r="O1303" s="13">
        <v>0.10943174484317851</v>
      </c>
      <c r="P1303" s="12">
        <v>-0.2612323675569162</v>
      </c>
      <c r="Q1303" s="12">
        <v>-2.9125734172130282</v>
      </c>
      <c r="R1303" s="2">
        <f>DATE(CURR[[#This Row],[YEAR]],CURR[[#This Row],[MONTH]],1)</f>
        <v>43647</v>
      </c>
      <c r="S1303" t="str">
        <f>IF(AND(CURR[[#This Row],[DATE]]&gt;=DATE(2023,6,1),CURR[[#This Row],[DATE]]&lt;=DATE(2024,5,31)),"Y","N")</f>
        <v>N</v>
      </c>
    </row>
    <row r="1304" spans="1:19" x14ac:dyDescent="0.25">
      <c r="A1304" t="s">
        <v>44</v>
      </c>
      <c r="B1304" t="s">
        <v>14</v>
      </c>
      <c r="C1304" t="s">
        <v>18</v>
      </c>
      <c r="D1304" s="1">
        <v>5730.6994519999998</v>
      </c>
      <c r="E1304" s="1">
        <v>18324.667099999995</v>
      </c>
      <c r="F1304" s="13">
        <v>0</v>
      </c>
      <c r="G1304" s="13">
        <v>0.31273143575961615</v>
      </c>
      <c r="H1304" t="s">
        <v>16</v>
      </c>
      <c r="I1304" t="s">
        <v>17</v>
      </c>
      <c r="J1304">
        <v>2019</v>
      </c>
      <c r="K1304">
        <v>7</v>
      </c>
      <c r="L1304" s="12">
        <v>-2.3616262722933707</v>
      </c>
      <c r="M1304" s="1">
        <v>14940.673372000005</v>
      </c>
      <c r="N1304" s="12">
        <v>-2.777523635230764</v>
      </c>
      <c r="O1304" s="13">
        <v>0.38356366606205183</v>
      </c>
      <c r="P1304" s="12">
        <v>-1.065357148103109</v>
      </c>
      <c r="Q1304" s="12">
        <v>-3.4269834203964797</v>
      </c>
      <c r="R1304" s="2">
        <f>DATE(CURR[[#This Row],[YEAR]],CURR[[#This Row],[MONTH]],1)</f>
        <v>43647</v>
      </c>
      <c r="S1304" t="str">
        <f>IF(AND(CURR[[#This Row],[DATE]]&gt;=DATE(2023,6,1),CURR[[#This Row],[DATE]]&lt;=DATE(2024,5,31)),"Y","N")</f>
        <v>N</v>
      </c>
    </row>
    <row r="1305" spans="1:19" x14ac:dyDescent="0.25">
      <c r="A1305" t="s">
        <v>44</v>
      </c>
      <c r="B1305" t="s">
        <v>14</v>
      </c>
      <c r="C1305" t="s">
        <v>18</v>
      </c>
      <c r="D1305" s="1">
        <v>14940.673372000005</v>
      </c>
      <c r="E1305" s="1">
        <v>71160.316903999992</v>
      </c>
      <c r="F1305" s="13">
        <v>0.20995793754201472</v>
      </c>
      <c r="G1305" s="13">
        <v>0</v>
      </c>
      <c r="H1305" t="s">
        <v>21</v>
      </c>
      <c r="I1305" t="s">
        <v>22</v>
      </c>
      <c r="J1305">
        <v>2019</v>
      </c>
      <c r="K1305">
        <v>7</v>
      </c>
      <c r="L1305" s="12">
        <v>-1.2265134022147772</v>
      </c>
      <c r="M1305" s="1">
        <v>14940.673372000005</v>
      </c>
      <c r="N1305" s="12">
        <v>-2.777523635230764</v>
      </c>
      <c r="O1305" s="13">
        <v>0</v>
      </c>
      <c r="P1305" s="12">
        <v>0</v>
      </c>
      <c r="Q1305" s="12">
        <v>0</v>
      </c>
      <c r="R1305" s="2">
        <f>DATE(CURR[[#This Row],[YEAR]],CURR[[#This Row],[MONTH]],1)</f>
        <v>43647</v>
      </c>
      <c r="S1305" t="str">
        <f>IF(AND(CURR[[#This Row],[DATE]]&gt;=DATE(2023,6,1),CURR[[#This Row],[DATE]]&lt;=DATE(2024,5,31)),"Y","N")</f>
        <v>N</v>
      </c>
    </row>
    <row r="1306" spans="1:19" x14ac:dyDescent="0.25">
      <c r="A1306" t="s">
        <v>44</v>
      </c>
      <c r="B1306" t="s">
        <v>14</v>
      </c>
      <c r="C1306" t="s">
        <v>18</v>
      </c>
      <c r="D1306" s="1">
        <v>14940.673372000005</v>
      </c>
      <c r="E1306" s="1">
        <v>71160.316903999992</v>
      </c>
      <c r="F1306" s="13">
        <v>0.20995793754201472</v>
      </c>
      <c r="G1306" s="13">
        <v>0</v>
      </c>
      <c r="H1306" t="s">
        <v>21</v>
      </c>
      <c r="I1306" t="s">
        <v>23</v>
      </c>
      <c r="J1306">
        <v>2019</v>
      </c>
      <c r="K1306">
        <v>7</v>
      </c>
      <c r="L1306" s="12">
        <v>-1.5510102330159867</v>
      </c>
      <c r="M1306" s="1">
        <v>14940.673372000005</v>
      </c>
      <c r="N1306" s="12">
        <v>-2.777523635230764</v>
      </c>
      <c r="O1306" s="13">
        <v>0</v>
      </c>
      <c r="P1306" s="12">
        <v>0</v>
      </c>
      <c r="Q1306" s="12">
        <v>0</v>
      </c>
      <c r="R1306" s="2">
        <f>DATE(CURR[[#This Row],[YEAR]],CURR[[#This Row],[MONTH]],1)</f>
        <v>43647</v>
      </c>
      <c r="S1306" t="str">
        <f>IF(AND(CURR[[#This Row],[DATE]]&gt;=DATE(2023,6,1),CURR[[#This Row],[DATE]]&lt;=DATE(2024,5,31)),"Y","N")</f>
        <v>N</v>
      </c>
    </row>
    <row r="1307" spans="1:19" x14ac:dyDescent="0.25">
      <c r="A1307" t="s">
        <v>44</v>
      </c>
      <c r="B1307" t="s">
        <v>14</v>
      </c>
      <c r="C1307" t="s">
        <v>18</v>
      </c>
      <c r="D1307" s="1">
        <v>4914.048388000002</v>
      </c>
      <c r="E1307" s="1">
        <v>27176.539067999998</v>
      </c>
      <c r="F1307" s="13">
        <v>0</v>
      </c>
      <c r="G1307" s="13">
        <v>0.18081950669672375</v>
      </c>
      <c r="H1307" t="s">
        <v>24</v>
      </c>
      <c r="I1307" t="s">
        <v>17</v>
      </c>
      <c r="J1307">
        <v>2019</v>
      </c>
      <c r="K1307">
        <v>7</v>
      </c>
      <c r="L1307" s="12">
        <v>-3.5742059393376118</v>
      </c>
      <c r="M1307" s="1">
        <v>14940.673372000005</v>
      </c>
      <c r="N1307" s="12">
        <v>-2.777523635230764</v>
      </c>
      <c r="O1307" s="13">
        <v>0.32890407718900505</v>
      </c>
      <c r="P1307" s="12">
        <v>-0.9135388481162251</v>
      </c>
      <c r="Q1307" s="12">
        <v>-4.4877447874538365</v>
      </c>
      <c r="R1307" s="2">
        <f>DATE(CURR[[#This Row],[YEAR]],CURR[[#This Row],[MONTH]],1)</f>
        <v>43647</v>
      </c>
      <c r="S1307" t="str">
        <f>IF(AND(CURR[[#This Row],[DATE]]&gt;=DATE(2023,6,1),CURR[[#This Row],[DATE]]&lt;=DATE(2024,5,31)),"Y","N")</f>
        <v>N</v>
      </c>
    </row>
    <row r="1308" spans="1:19" x14ac:dyDescent="0.25">
      <c r="A1308" t="s">
        <v>44</v>
      </c>
      <c r="B1308" t="s">
        <v>14</v>
      </c>
      <c r="C1308" t="s">
        <v>18</v>
      </c>
      <c r="D1308" s="1">
        <v>1241.5805200000004</v>
      </c>
      <c r="E1308" s="1">
        <v>19243.630780000003</v>
      </c>
      <c r="F1308" s="13">
        <v>0</v>
      </c>
      <c r="G1308" s="13">
        <v>6.4519036672143024E-2</v>
      </c>
      <c r="H1308" t="s">
        <v>25</v>
      </c>
      <c r="I1308" t="s">
        <v>17</v>
      </c>
      <c r="J1308">
        <v>2019</v>
      </c>
      <c r="K1308">
        <v>7</v>
      </c>
      <c r="L1308" s="12">
        <v>-1.0665162162907655</v>
      </c>
      <c r="M1308" s="1">
        <v>14940.673372000005</v>
      </c>
      <c r="N1308" s="12">
        <v>-2.777523635230764</v>
      </c>
      <c r="O1308" s="13">
        <v>8.3100706981977121E-2</v>
      </c>
      <c r="P1308" s="12">
        <v>-0.23081417774682761</v>
      </c>
      <c r="Q1308" s="12">
        <v>-1.2973303940375931</v>
      </c>
      <c r="R1308" s="2">
        <f>DATE(CURR[[#This Row],[YEAR]],CURR[[#This Row],[MONTH]],1)</f>
        <v>43647</v>
      </c>
      <c r="S1308" t="str">
        <f>IF(AND(CURR[[#This Row],[DATE]]&gt;=DATE(2023,6,1),CURR[[#This Row],[DATE]]&lt;=DATE(2024,5,31)),"Y","N")</f>
        <v>N</v>
      </c>
    </row>
    <row r="1309" spans="1:19" x14ac:dyDescent="0.25">
      <c r="A1309" t="s">
        <v>44</v>
      </c>
      <c r="B1309" t="s">
        <v>14</v>
      </c>
      <c r="C1309" t="s">
        <v>18</v>
      </c>
      <c r="D1309" s="1">
        <v>3054.3450120000007</v>
      </c>
      <c r="E1309" s="1">
        <v>6415.4799560000019</v>
      </c>
      <c r="F1309" s="13">
        <v>0</v>
      </c>
      <c r="G1309" s="13">
        <v>0.47608986902740785</v>
      </c>
      <c r="H1309" t="s">
        <v>26</v>
      </c>
      <c r="I1309" t="s">
        <v>17</v>
      </c>
      <c r="J1309">
        <v>2019</v>
      </c>
      <c r="K1309">
        <v>7</v>
      </c>
      <c r="L1309" s="12">
        <v>-5.7629425958104337</v>
      </c>
      <c r="M1309" s="1">
        <v>14940.673372000005</v>
      </c>
      <c r="N1309" s="12">
        <v>-2.777523635230764</v>
      </c>
      <c r="O1309" s="13">
        <v>0.20443154976696587</v>
      </c>
      <c r="P1309" s="12">
        <v>-0.56781346126460186</v>
      </c>
      <c r="Q1309" s="12">
        <v>-6.3307560570750354</v>
      </c>
      <c r="R1309" s="2">
        <f>DATE(CURR[[#This Row],[YEAR]],CURR[[#This Row],[MONTH]],1)</f>
        <v>43647</v>
      </c>
      <c r="S1309" t="str">
        <f>IF(AND(CURR[[#This Row],[DATE]]&gt;=DATE(2023,6,1),CURR[[#This Row],[DATE]]&lt;=DATE(2024,5,31)),"Y","N")</f>
        <v>N</v>
      </c>
    </row>
    <row r="1310" spans="1:19" x14ac:dyDescent="0.25">
      <c r="A1310" t="s">
        <v>44</v>
      </c>
      <c r="B1310" t="s">
        <v>14</v>
      </c>
      <c r="C1310" t="s">
        <v>19</v>
      </c>
      <c r="D1310" s="1">
        <v>0.53035600000000005</v>
      </c>
      <c r="E1310" s="1">
        <v>18324.667099999995</v>
      </c>
      <c r="F1310" s="13">
        <v>0</v>
      </c>
      <c r="G1310" s="13">
        <v>2.894219016944653E-5</v>
      </c>
      <c r="H1310" t="s">
        <v>16</v>
      </c>
      <c r="I1310" t="s">
        <v>17</v>
      </c>
      <c r="J1310">
        <v>2019</v>
      </c>
      <c r="K1310">
        <v>7</v>
      </c>
      <c r="L1310" s="12">
        <v>-2.1856017293513843E-4</v>
      </c>
      <c r="M1310" s="1">
        <v>19574.872651999998</v>
      </c>
      <c r="N1310" s="12">
        <v>-3.6390375516444489</v>
      </c>
      <c r="O1310" s="13">
        <v>2.7093713937690047E-5</v>
      </c>
      <c r="P1310" s="12">
        <v>-9.8595042432766665E-5</v>
      </c>
      <c r="Q1310" s="12">
        <v>-3.171552153679051E-4</v>
      </c>
      <c r="R1310" s="2">
        <f>DATE(CURR[[#This Row],[YEAR]],CURR[[#This Row],[MONTH]],1)</f>
        <v>43647</v>
      </c>
      <c r="S1310" t="str">
        <f>IF(AND(CURR[[#This Row],[DATE]]&gt;=DATE(2023,6,1),CURR[[#This Row],[DATE]]&lt;=DATE(2024,5,31)),"Y","N")</f>
        <v>N</v>
      </c>
    </row>
    <row r="1311" spans="1:19" x14ac:dyDescent="0.25">
      <c r="A1311" t="s">
        <v>44</v>
      </c>
      <c r="B1311" t="s">
        <v>14</v>
      </c>
      <c r="C1311" t="s">
        <v>19</v>
      </c>
      <c r="D1311" s="1">
        <v>19574.872651999998</v>
      </c>
      <c r="E1311" s="1">
        <v>71160.316903999992</v>
      </c>
      <c r="F1311" s="13">
        <v>0.27508130238385264</v>
      </c>
      <c r="G1311" s="13">
        <v>0</v>
      </c>
      <c r="H1311" t="s">
        <v>21</v>
      </c>
      <c r="I1311" t="s">
        <v>22</v>
      </c>
      <c r="J1311">
        <v>2019</v>
      </c>
      <c r="K1311">
        <v>7</v>
      </c>
      <c r="L1311" s="12">
        <v>-1.6069452197060929</v>
      </c>
      <c r="M1311" s="1">
        <v>19574.872651999998</v>
      </c>
      <c r="N1311" s="12">
        <v>-3.6390375516444489</v>
      </c>
      <c r="O1311" s="13">
        <v>0</v>
      </c>
      <c r="P1311" s="12">
        <v>0</v>
      </c>
      <c r="Q1311" s="12">
        <v>0</v>
      </c>
      <c r="R1311" s="2">
        <f>DATE(CURR[[#This Row],[YEAR]],CURR[[#This Row],[MONTH]],1)</f>
        <v>43647</v>
      </c>
      <c r="S1311" t="str">
        <f>IF(AND(CURR[[#This Row],[DATE]]&gt;=DATE(2023,6,1),CURR[[#This Row],[DATE]]&lt;=DATE(2024,5,31)),"Y","N")</f>
        <v>N</v>
      </c>
    </row>
    <row r="1312" spans="1:19" x14ac:dyDescent="0.25">
      <c r="A1312" t="s">
        <v>44</v>
      </c>
      <c r="B1312" t="s">
        <v>14</v>
      </c>
      <c r="C1312" t="s">
        <v>19</v>
      </c>
      <c r="D1312" s="1">
        <v>19574.872651999998</v>
      </c>
      <c r="E1312" s="1">
        <v>71160.316903999992</v>
      </c>
      <c r="F1312" s="13">
        <v>0.27508130238385264</v>
      </c>
      <c r="G1312" s="13">
        <v>0</v>
      </c>
      <c r="H1312" t="s">
        <v>21</v>
      </c>
      <c r="I1312" t="s">
        <v>23</v>
      </c>
      <c r="J1312">
        <v>2019</v>
      </c>
      <c r="K1312">
        <v>7</v>
      </c>
      <c r="L1312" s="12">
        <v>-2.0320923319383559</v>
      </c>
      <c r="M1312" s="1">
        <v>19574.872651999998</v>
      </c>
      <c r="N1312" s="12">
        <v>-3.6390375516444489</v>
      </c>
      <c r="O1312" s="13">
        <v>0</v>
      </c>
      <c r="P1312" s="12">
        <v>0</v>
      </c>
      <c r="Q1312" s="12">
        <v>0</v>
      </c>
      <c r="R1312" s="2">
        <f>DATE(CURR[[#This Row],[YEAR]],CURR[[#This Row],[MONTH]],1)</f>
        <v>43647</v>
      </c>
      <c r="S1312" t="str">
        <f>IF(AND(CURR[[#This Row],[DATE]]&gt;=DATE(2023,6,1),CURR[[#This Row],[DATE]]&lt;=DATE(2024,5,31)),"Y","N")</f>
        <v>N</v>
      </c>
    </row>
    <row r="1313" spans="1:19" x14ac:dyDescent="0.25">
      <c r="A1313" t="s">
        <v>44</v>
      </c>
      <c r="B1313" t="s">
        <v>14</v>
      </c>
      <c r="C1313" t="s">
        <v>19</v>
      </c>
      <c r="D1313" s="1">
        <v>5959.7866880000001</v>
      </c>
      <c r="E1313" s="1">
        <v>27176.539067999998</v>
      </c>
      <c r="F1313" s="13">
        <v>0</v>
      </c>
      <c r="G1313" s="13">
        <v>0.2192989575710016</v>
      </c>
      <c r="H1313" t="s">
        <v>24</v>
      </c>
      <c r="I1313" t="s">
        <v>17</v>
      </c>
      <c r="J1313">
        <v>2019</v>
      </c>
      <c r="K1313">
        <v>7</v>
      </c>
      <c r="L1313" s="12">
        <v>-4.3348179129559741</v>
      </c>
      <c r="M1313" s="1">
        <v>19574.872651999998</v>
      </c>
      <c r="N1313" s="12">
        <v>-3.6390375516444489</v>
      </c>
      <c r="O1313" s="13">
        <v>0.3044610707794862</v>
      </c>
      <c r="P1313" s="12">
        <v>-1.1079452695804286</v>
      </c>
      <c r="Q1313" s="12">
        <v>-5.4427631825364031</v>
      </c>
      <c r="R1313" s="2">
        <f>DATE(CURR[[#This Row],[YEAR]],CURR[[#This Row],[MONTH]],1)</f>
        <v>43647</v>
      </c>
      <c r="S1313" t="str">
        <f>IF(AND(CURR[[#This Row],[DATE]]&gt;=DATE(2023,6,1),CURR[[#This Row],[DATE]]&lt;=DATE(2024,5,31)),"Y","N")</f>
        <v>N</v>
      </c>
    </row>
    <row r="1314" spans="1:19" x14ac:dyDescent="0.25">
      <c r="A1314" t="s">
        <v>44</v>
      </c>
      <c r="B1314" t="s">
        <v>14</v>
      </c>
      <c r="C1314" t="s">
        <v>19</v>
      </c>
      <c r="D1314" s="1">
        <v>13099.359772000002</v>
      </c>
      <c r="E1314" s="1">
        <v>19243.630780000003</v>
      </c>
      <c r="F1314" s="13">
        <v>0</v>
      </c>
      <c r="G1314" s="13">
        <v>0.68071144794641503</v>
      </c>
      <c r="H1314" t="s">
        <v>25</v>
      </c>
      <c r="I1314" t="s">
        <v>17</v>
      </c>
      <c r="J1314">
        <v>2019</v>
      </c>
      <c r="K1314">
        <v>7</v>
      </c>
      <c r="L1314" s="12">
        <v>-11.252334741741036</v>
      </c>
      <c r="M1314" s="1">
        <v>19574.872651999998</v>
      </c>
      <c r="N1314" s="12">
        <v>-3.6390375516444489</v>
      </c>
      <c r="O1314" s="13">
        <v>0.66919259220118699</v>
      </c>
      <c r="P1314" s="12">
        <v>-2.4352169723024097</v>
      </c>
      <c r="Q1314" s="12">
        <v>-13.687551714043446</v>
      </c>
      <c r="R1314" s="2">
        <f>DATE(CURR[[#This Row],[YEAR]],CURR[[#This Row],[MONTH]],1)</f>
        <v>43647</v>
      </c>
      <c r="S1314" t="str">
        <f>IF(AND(CURR[[#This Row],[DATE]]&gt;=DATE(2023,6,1),CURR[[#This Row],[DATE]]&lt;=DATE(2024,5,31)),"Y","N")</f>
        <v>N</v>
      </c>
    </row>
    <row r="1315" spans="1:19" x14ac:dyDescent="0.25">
      <c r="A1315" t="s">
        <v>44</v>
      </c>
      <c r="B1315" t="s">
        <v>14</v>
      </c>
      <c r="C1315" t="s">
        <v>19</v>
      </c>
      <c r="D1315" s="1">
        <v>515.19583599999999</v>
      </c>
      <c r="E1315" s="1">
        <v>6415.4799560000019</v>
      </c>
      <c r="F1315" s="13">
        <v>0</v>
      </c>
      <c r="G1315" s="13">
        <v>8.0305111937598567E-2</v>
      </c>
      <c r="H1315" t="s">
        <v>26</v>
      </c>
      <c r="I1315" t="s">
        <v>17</v>
      </c>
      <c r="J1315">
        <v>2019</v>
      </c>
      <c r="K1315">
        <v>7</v>
      </c>
      <c r="L1315" s="12">
        <v>-0.97207225012357767</v>
      </c>
      <c r="M1315" s="1">
        <v>19574.872651999998</v>
      </c>
      <c r="N1315" s="12">
        <v>-3.6390375516444489</v>
      </c>
      <c r="O1315" s="13">
        <v>2.6319243305389348E-2</v>
      </c>
      <c r="P1315" s="12">
        <v>-9.5776714719178604E-2</v>
      </c>
      <c r="Q1315" s="12">
        <v>-1.0678489648427563</v>
      </c>
      <c r="R1315" s="2">
        <f>DATE(CURR[[#This Row],[YEAR]],CURR[[#This Row],[MONTH]],1)</f>
        <v>43647</v>
      </c>
      <c r="S1315" t="str">
        <f>IF(AND(CURR[[#This Row],[DATE]]&gt;=DATE(2023,6,1),CURR[[#This Row],[DATE]]&lt;=DATE(2024,5,31)),"Y","N")</f>
        <v>N</v>
      </c>
    </row>
    <row r="1316" spans="1:19" x14ac:dyDescent="0.25">
      <c r="A1316" t="s">
        <v>44</v>
      </c>
      <c r="B1316" t="s">
        <v>14</v>
      </c>
      <c r="C1316" t="s">
        <v>20</v>
      </c>
      <c r="D1316" s="1">
        <v>8621.2286159999985</v>
      </c>
      <c r="E1316" s="1">
        <v>18324.667099999995</v>
      </c>
      <c r="F1316" s="13">
        <v>0</v>
      </c>
      <c r="G1316" s="13">
        <v>0.47047122705983568</v>
      </c>
      <c r="H1316" t="s">
        <v>16</v>
      </c>
      <c r="I1316" t="s">
        <v>17</v>
      </c>
      <c r="J1316">
        <v>2019</v>
      </c>
      <c r="K1316">
        <v>7</v>
      </c>
      <c r="L1316" s="12">
        <v>-3.5528158769323315</v>
      </c>
      <c r="M1316" s="1">
        <v>23803.852935999996</v>
      </c>
      <c r="N1316" s="12">
        <v>-4.4252198340138627</v>
      </c>
      <c r="O1316" s="13">
        <v>0.36217786419616116</v>
      </c>
      <c r="P1316" s="12">
        <v>-1.6027166680816316</v>
      </c>
      <c r="Q1316" s="12">
        <v>-5.1555325450139629</v>
      </c>
      <c r="R1316" s="2">
        <f>DATE(CURR[[#This Row],[YEAR]],CURR[[#This Row],[MONTH]],1)</f>
        <v>43647</v>
      </c>
      <c r="S1316" t="str">
        <f>IF(AND(CURR[[#This Row],[DATE]]&gt;=DATE(2023,6,1),CURR[[#This Row],[DATE]]&lt;=DATE(2024,5,31)),"Y","N")</f>
        <v>N</v>
      </c>
    </row>
    <row r="1317" spans="1:19" x14ac:dyDescent="0.25">
      <c r="A1317" t="s">
        <v>44</v>
      </c>
      <c r="B1317" t="s">
        <v>14</v>
      </c>
      <c r="C1317" t="s">
        <v>20</v>
      </c>
      <c r="D1317" s="1">
        <v>23803.852935999996</v>
      </c>
      <c r="E1317" s="1">
        <v>71160.316903999992</v>
      </c>
      <c r="F1317" s="13">
        <v>0.33451021540717674</v>
      </c>
      <c r="G1317" s="13">
        <v>0</v>
      </c>
      <c r="H1317" t="s">
        <v>21</v>
      </c>
      <c r="I1317" t="s">
        <v>22</v>
      </c>
      <c r="J1317">
        <v>2019</v>
      </c>
      <c r="K1317">
        <v>7</v>
      </c>
      <c r="L1317" s="12">
        <v>-1.9541117005521778</v>
      </c>
      <c r="M1317" s="1">
        <v>23803.852935999996</v>
      </c>
      <c r="N1317" s="12">
        <v>-4.4252198340138627</v>
      </c>
      <c r="O1317" s="13">
        <v>0</v>
      </c>
      <c r="P1317" s="12">
        <v>0</v>
      </c>
      <c r="Q1317" s="12">
        <v>0</v>
      </c>
      <c r="R1317" s="2">
        <f>DATE(CURR[[#This Row],[YEAR]],CURR[[#This Row],[MONTH]],1)</f>
        <v>43647</v>
      </c>
      <c r="S1317" t="str">
        <f>IF(AND(CURR[[#This Row],[DATE]]&gt;=DATE(2023,6,1),CURR[[#This Row],[DATE]]&lt;=DATE(2024,5,31)),"Y","N")</f>
        <v>N</v>
      </c>
    </row>
    <row r="1318" spans="1:19" x14ac:dyDescent="0.25">
      <c r="A1318" t="s">
        <v>44</v>
      </c>
      <c r="B1318" t="s">
        <v>14</v>
      </c>
      <c r="C1318" t="s">
        <v>20</v>
      </c>
      <c r="D1318" s="1">
        <v>23803.852935999996</v>
      </c>
      <c r="E1318" s="1">
        <v>71160.316903999992</v>
      </c>
      <c r="F1318" s="13">
        <v>0.33451021540717674</v>
      </c>
      <c r="G1318" s="13">
        <v>0</v>
      </c>
      <c r="H1318" t="s">
        <v>21</v>
      </c>
      <c r="I1318" t="s">
        <v>23</v>
      </c>
      <c r="J1318">
        <v>2019</v>
      </c>
      <c r="K1318">
        <v>7</v>
      </c>
      <c r="L1318" s="12">
        <v>-2.4711081334616853</v>
      </c>
      <c r="M1318" s="1">
        <v>23803.852935999996</v>
      </c>
      <c r="N1318" s="12">
        <v>-4.4252198340138627</v>
      </c>
      <c r="O1318" s="13">
        <v>0</v>
      </c>
      <c r="P1318" s="12">
        <v>0</v>
      </c>
      <c r="Q1318" s="12">
        <v>0</v>
      </c>
      <c r="R1318" s="2">
        <f>DATE(CURR[[#This Row],[YEAR]],CURR[[#This Row],[MONTH]],1)</f>
        <v>43647</v>
      </c>
      <c r="S1318" t="str">
        <f>IF(AND(CURR[[#This Row],[DATE]]&gt;=DATE(2023,6,1),CURR[[#This Row],[DATE]]&lt;=DATE(2024,5,31)),"Y","N")</f>
        <v>N</v>
      </c>
    </row>
    <row r="1319" spans="1:19" x14ac:dyDescent="0.25">
      <c r="A1319" t="s">
        <v>44</v>
      </c>
      <c r="B1319" t="s">
        <v>14</v>
      </c>
      <c r="C1319" t="s">
        <v>20</v>
      </c>
      <c r="D1319" s="1">
        <v>10605.844792</v>
      </c>
      <c r="E1319" s="1">
        <v>27176.539067999998</v>
      </c>
      <c r="F1319" s="13">
        <v>0</v>
      </c>
      <c r="G1319" s="13">
        <v>0.39025737476955757</v>
      </c>
      <c r="H1319" t="s">
        <v>24</v>
      </c>
      <c r="I1319" t="s">
        <v>17</v>
      </c>
      <c r="J1319">
        <v>2019</v>
      </c>
      <c r="K1319">
        <v>7</v>
      </c>
      <c r="L1319" s="12">
        <v>-7.7141026001755497</v>
      </c>
      <c r="M1319" s="1">
        <v>23803.852935999996</v>
      </c>
      <c r="N1319" s="12">
        <v>-4.4252198340138627</v>
      </c>
      <c r="O1319" s="13">
        <v>0.44555160126872334</v>
      </c>
      <c r="P1319" s="12">
        <v>-1.9716637830109907</v>
      </c>
      <c r="Q1319" s="12">
        <v>-9.6857663831865395</v>
      </c>
      <c r="R1319" s="2">
        <f>DATE(CURR[[#This Row],[YEAR]],CURR[[#This Row],[MONTH]],1)</f>
        <v>43647</v>
      </c>
      <c r="S1319" t="str">
        <f>IF(AND(CURR[[#This Row],[DATE]]&gt;=DATE(2023,6,1),CURR[[#This Row],[DATE]]&lt;=DATE(2024,5,31)),"Y","N")</f>
        <v>N</v>
      </c>
    </row>
    <row r="1320" spans="1:19" x14ac:dyDescent="0.25">
      <c r="A1320" t="s">
        <v>44</v>
      </c>
      <c r="B1320" t="s">
        <v>14</v>
      </c>
      <c r="C1320" t="s">
        <v>20</v>
      </c>
      <c r="D1320" s="1">
        <v>3136.044476</v>
      </c>
      <c r="E1320" s="1">
        <v>19243.630780000003</v>
      </c>
      <c r="F1320" s="13">
        <v>0</v>
      </c>
      <c r="G1320" s="13">
        <v>0.16296532145375112</v>
      </c>
      <c r="H1320" t="s">
        <v>25</v>
      </c>
      <c r="I1320" t="s">
        <v>17</v>
      </c>
      <c r="J1320">
        <v>2019</v>
      </c>
      <c r="K1320">
        <v>7</v>
      </c>
      <c r="L1320" s="12">
        <v>-2.6938585414203136</v>
      </c>
      <c r="M1320" s="1">
        <v>23803.852935999996</v>
      </c>
      <c r="N1320" s="12">
        <v>-4.4252198340138627</v>
      </c>
      <c r="O1320" s="13">
        <v>0.13174524663850412</v>
      </c>
      <c r="P1320" s="12">
        <v>-0.58300167846175666</v>
      </c>
      <c r="Q1320" s="12">
        <v>-3.27686021988207</v>
      </c>
      <c r="R1320" s="2">
        <f>DATE(CURR[[#This Row],[YEAR]],CURR[[#This Row],[MONTH]],1)</f>
        <v>43647</v>
      </c>
      <c r="S1320" t="str">
        <f>IF(AND(CURR[[#This Row],[DATE]]&gt;=DATE(2023,6,1),CURR[[#This Row],[DATE]]&lt;=DATE(2024,5,31)),"Y","N")</f>
        <v>N</v>
      </c>
    </row>
    <row r="1321" spans="1:19" x14ac:dyDescent="0.25">
      <c r="A1321" t="s">
        <v>44</v>
      </c>
      <c r="B1321" t="s">
        <v>14</v>
      </c>
      <c r="C1321" t="s">
        <v>20</v>
      </c>
      <c r="D1321" s="1">
        <v>1440.735052</v>
      </c>
      <c r="E1321" s="1">
        <v>6415.4799560000019</v>
      </c>
      <c r="F1321" s="13">
        <v>0</v>
      </c>
      <c r="G1321" s="13">
        <v>0.22457167069044767</v>
      </c>
      <c r="H1321" t="s">
        <v>26</v>
      </c>
      <c r="I1321" t="s">
        <v>17</v>
      </c>
      <c r="J1321">
        <v>2019</v>
      </c>
      <c r="K1321">
        <v>7</v>
      </c>
      <c r="L1321" s="12">
        <v>-2.718380984409877</v>
      </c>
      <c r="M1321" s="1">
        <v>23803.852935999996</v>
      </c>
      <c r="N1321" s="12">
        <v>-4.4252198340138627</v>
      </c>
      <c r="O1321" s="13">
        <v>6.052528789661147E-2</v>
      </c>
      <c r="P1321" s="12">
        <v>-0.26783770445948424</v>
      </c>
      <c r="Q1321" s="12">
        <v>-2.9862186888693611</v>
      </c>
      <c r="R1321" s="2">
        <f>DATE(CURR[[#This Row],[YEAR]],CURR[[#This Row],[MONTH]],1)</f>
        <v>43647</v>
      </c>
      <c r="S1321" t="str">
        <f>IF(AND(CURR[[#This Row],[DATE]]&gt;=DATE(2023,6,1),CURR[[#This Row],[DATE]]&lt;=DATE(2024,5,31)),"Y","N")</f>
        <v>N</v>
      </c>
    </row>
    <row r="1322" spans="1:19" x14ac:dyDescent="0.25">
      <c r="A1322" t="s">
        <v>44</v>
      </c>
      <c r="B1322" t="s">
        <v>110</v>
      </c>
      <c r="C1322" t="s">
        <v>15</v>
      </c>
      <c r="D1322" s="1">
        <v>1600238.3151360019</v>
      </c>
      <c r="E1322" s="1">
        <v>7820986.827328003</v>
      </c>
      <c r="F1322" s="13">
        <v>0</v>
      </c>
      <c r="G1322" s="13">
        <v>0.20460823556746921</v>
      </c>
      <c r="H1322" t="s">
        <v>16</v>
      </c>
      <c r="I1322" t="s">
        <v>17</v>
      </c>
      <c r="J1322">
        <v>2019</v>
      </c>
      <c r="K1322">
        <v>7</v>
      </c>
      <c r="L1322" s="12">
        <v>-1.5451218821991035</v>
      </c>
      <c r="M1322" s="1">
        <v>5081999.211992004</v>
      </c>
      <c r="N1322" s="12">
        <v>-2.3070329274446082</v>
      </c>
      <c r="O1322" s="13">
        <v>0.31488362126462283</v>
      </c>
      <c r="P1322" s="12">
        <v>-0.72644688257048207</v>
      </c>
      <c r="Q1322" s="12">
        <v>-2.2715687647695857</v>
      </c>
      <c r="R1322" s="2">
        <f>DATE(CURR[[#This Row],[YEAR]],CURR[[#This Row],[MONTH]],1)</f>
        <v>43647</v>
      </c>
      <c r="S1322" t="str">
        <f>IF(AND(CURR[[#This Row],[DATE]]&gt;=DATE(2023,6,1),CURR[[#This Row],[DATE]]&lt;=DATE(2024,5,31)),"Y","N")</f>
        <v>N</v>
      </c>
    </row>
    <row r="1323" spans="1:19" x14ac:dyDescent="0.25">
      <c r="A1323" t="s">
        <v>44</v>
      </c>
      <c r="B1323" t="s">
        <v>110</v>
      </c>
      <c r="C1323" t="s">
        <v>15</v>
      </c>
      <c r="D1323" s="1">
        <v>5081999.211992004</v>
      </c>
      <c r="E1323" s="1">
        <v>29141121.76346197</v>
      </c>
      <c r="F1323" s="13">
        <v>0.17439271052235092</v>
      </c>
      <c r="G1323" s="13">
        <v>0</v>
      </c>
      <c r="H1323" t="s">
        <v>21</v>
      </c>
      <c r="I1323" t="s">
        <v>22</v>
      </c>
      <c r="J1323">
        <v>2019</v>
      </c>
      <c r="K1323">
        <v>7</v>
      </c>
      <c r="L1323" s="12">
        <v>-1.0187516566808665</v>
      </c>
      <c r="M1323" s="1">
        <v>5081999.211992004</v>
      </c>
      <c r="N1323" s="12">
        <v>-2.3070329274446082</v>
      </c>
      <c r="O1323" s="13">
        <v>0</v>
      </c>
      <c r="P1323" s="12">
        <v>0</v>
      </c>
      <c r="Q1323" s="12">
        <v>0</v>
      </c>
      <c r="R1323" s="2">
        <f>DATE(CURR[[#This Row],[YEAR]],CURR[[#This Row],[MONTH]],1)</f>
        <v>43647</v>
      </c>
      <c r="S1323" t="str">
        <f>IF(AND(CURR[[#This Row],[DATE]]&gt;=DATE(2023,6,1),CURR[[#This Row],[DATE]]&lt;=DATE(2024,5,31)),"Y","N")</f>
        <v>N</v>
      </c>
    </row>
    <row r="1324" spans="1:19" x14ac:dyDescent="0.25">
      <c r="A1324" t="s">
        <v>44</v>
      </c>
      <c r="B1324" t="s">
        <v>110</v>
      </c>
      <c r="C1324" t="s">
        <v>15</v>
      </c>
      <c r="D1324" s="1">
        <v>5081999.211992004</v>
      </c>
      <c r="E1324" s="1">
        <v>29141121.76346197</v>
      </c>
      <c r="F1324" s="13">
        <v>0.17439271052235092</v>
      </c>
      <c r="G1324" s="13">
        <v>0</v>
      </c>
      <c r="H1324" t="s">
        <v>21</v>
      </c>
      <c r="I1324" t="s">
        <v>23</v>
      </c>
      <c r="J1324">
        <v>2019</v>
      </c>
      <c r="K1324">
        <v>7</v>
      </c>
      <c r="L1324" s="12">
        <v>-1.2882812707637417</v>
      </c>
      <c r="M1324" s="1">
        <v>5081999.211992004</v>
      </c>
      <c r="N1324" s="12">
        <v>-2.3070329274446082</v>
      </c>
      <c r="O1324" s="13">
        <v>0</v>
      </c>
      <c r="P1324" s="12">
        <v>0</v>
      </c>
      <c r="Q1324" s="12">
        <v>0</v>
      </c>
      <c r="R1324" s="2">
        <f>DATE(CURR[[#This Row],[YEAR]],CURR[[#This Row],[MONTH]],1)</f>
        <v>43647</v>
      </c>
      <c r="S1324" t="str">
        <f>IF(AND(CURR[[#This Row],[DATE]]&gt;=DATE(2023,6,1),CURR[[#This Row],[DATE]]&lt;=DATE(2024,5,31)),"Y","N")</f>
        <v>N</v>
      </c>
    </row>
    <row r="1325" spans="1:19" x14ac:dyDescent="0.25">
      <c r="A1325" t="s">
        <v>44</v>
      </c>
      <c r="B1325" t="s">
        <v>110</v>
      </c>
      <c r="C1325" t="s">
        <v>15</v>
      </c>
      <c r="D1325" s="1">
        <v>2189371.9004949988</v>
      </c>
      <c r="E1325" s="1">
        <v>10526577.002215983</v>
      </c>
      <c r="F1325" s="13">
        <v>0</v>
      </c>
      <c r="G1325" s="13">
        <v>0.20798516935126271</v>
      </c>
      <c r="H1325" t="s">
        <v>24</v>
      </c>
      <c r="I1325" t="s">
        <v>17</v>
      </c>
      <c r="J1325">
        <v>2019</v>
      </c>
      <c r="K1325">
        <v>7</v>
      </c>
      <c r="L1325" s="12">
        <v>-4.111181593013888</v>
      </c>
      <c r="M1325" s="1">
        <v>5081999.211992004</v>
      </c>
      <c r="N1325" s="12">
        <v>-2.3070329274446082</v>
      </c>
      <c r="O1325" s="13">
        <v>0.43080917748446979</v>
      </c>
      <c r="P1325" s="12">
        <v>-0.99389095790200011</v>
      </c>
      <c r="Q1325" s="12">
        <v>-5.1050725509158879</v>
      </c>
      <c r="R1325" s="2">
        <f>DATE(CURR[[#This Row],[YEAR]],CURR[[#This Row],[MONTH]],1)</f>
        <v>43647</v>
      </c>
      <c r="S1325" t="str">
        <f>IF(AND(CURR[[#This Row],[DATE]]&gt;=DATE(2023,6,1),CURR[[#This Row],[DATE]]&lt;=DATE(2024,5,31)),"Y","N")</f>
        <v>N</v>
      </c>
    </row>
    <row r="1326" spans="1:19" x14ac:dyDescent="0.25">
      <c r="A1326" t="s">
        <v>44</v>
      </c>
      <c r="B1326" t="s">
        <v>110</v>
      </c>
      <c r="C1326" t="s">
        <v>15</v>
      </c>
      <c r="D1326" s="1">
        <v>706109.33936099976</v>
      </c>
      <c r="E1326" s="1">
        <v>7923312.2509720018</v>
      </c>
      <c r="F1326" s="13">
        <v>0</v>
      </c>
      <c r="G1326" s="13">
        <v>8.9117949286218912E-2</v>
      </c>
      <c r="H1326" t="s">
        <v>25</v>
      </c>
      <c r="I1326" t="s">
        <v>17</v>
      </c>
      <c r="J1326">
        <v>2019</v>
      </c>
      <c r="K1326">
        <v>7</v>
      </c>
      <c r="L1326" s="12">
        <v>-1.4731425479786775</v>
      </c>
      <c r="M1326" s="1">
        <v>5081999.211992004</v>
      </c>
      <c r="N1326" s="12">
        <v>-2.3070329274446082</v>
      </c>
      <c r="O1326" s="13">
        <v>0.13894322094635358</v>
      </c>
      <c r="P1326" s="12">
        <v>-0.32054658576844913</v>
      </c>
      <c r="Q1326" s="12">
        <v>-1.7936891337471266</v>
      </c>
      <c r="R1326" s="2">
        <f>DATE(CURR[[#This Row],[YEAR]],CURR[[#This Row],[MONTH]],1)</f>
        <v>43647</v>
      </c>
      <c r="S1326" t="str">
        <f>IF(AND(CURR[[#This Row],[DATE]]&gt;=DATE(2023,6,1),CURR[[#This Row],[DATE]]&lt;=DATE(2024,5,31)),"Y","N")</f>
        <v>N</v>
      </c>
    </row>
    <row r="1327" spans="1:19" x14ac:dyDescent="0.25">
      <c r="A1327" t="s">
        <v>44</v>
      </c>
      <c r="B1327" t="s">
        <v>110</v>
      </c>
      <c r="C1327" t="s">
        <v>15</v>
      </c>
      <c r="D1327" s="1">
        <v>586279.65700000012</v>
      </c>
      <c r="E1327" s="1">
        <v>2870245.6829459998</v>
      </c>
      <c r="F1327" s="13">
        <v>0</v>
      </c>
      <c r="G1327" s="13">
        <v>0.20426114059972972</v>
      </c>
      <c r="H1327" t="s">
        <v>26</v>
      </c>
      <c r="I1327" t="s">
        <v>17</v>
      </c>
      <c r="J1327">
        <v>2019</v>
      </c>
      <c r="K1327">
        <v>7</v>
      </c>
      <c r="L1327" s="12">
        <v>-2.4725273617684138</v>
      </c>
      <c r="M1327" s="1">
        <v>5081999.211992004</v>
      </c>
      <c r="N1327" s="12">
        <v>-2.3070329274446082</v>
      </c>
      <c r="O1327" s="13">
        <v>0.11536398030455314</v>
      </c>
      <c r="P1327" s="12">
        <v>-0.26614850120367534</v>
      </c>
      <c r="Q1327" s="12">
        <v>-2.7386758629720891</v>
      </c>
      <c r="R1327" s="2">
        <f>DATE(CURR[[#This Row],[YEAR]],CURR[[#This Row],[MONTH]],1)</f>
        <v>43647</v>
      </c>
      <c r="S1327" t="str">
        <f>IF(AND(CURR[[#This Row],[DATE]]&gt;=DATE(2023,6,1),CURR[[#This Row],[DATE]]&lt;=DATE(2024,5,31)),"Y","N")</f>
        <v>N</v>
      </c>
    </row>
    <row r="1328" spans="1:19" x14ac:dyDescent="0.25">
      <c r="A1328" t="s">
        <v>44</v>
      </c>
      <c r="B1328" t="s">
        <v>110</v>
      </c>
      <c r="C1328" t="s">
        <v>18</v>
      </c>
      <c r="D1328" s="1">
        <v>2897691.0044870018</v>
      </c>
      <c r="E1328" s="1">
        <v>7820986.827328003</v>
      </c>
      <c r="F1328" s="13">
        <v>0</v>
      </c>
      <c r="G1328" s="13">
        <v>0.37050196713820338</v>
      </c>
      <c r="H1328" t="s">
        <v>16</v>
      </c>
      <c r="I1328" t="s">
        <v>17</v>
      </c>
      <c r="J1328">
        <v>2019</v>
      </c>
      <c r="K1328">
        <v>7</v>
      </c>
      <c r="L1328" s="12">
        <v>-2.7978868750582619</v>
      </c>
      <c r="M1328" s="1">
        <v>7386578.445407005</v>
      </c>
      <c r="N1328" s="12">
        <v>-3.3532236003686688</v>
      </c>
      <c r="O1328" s="13">
        <v>0.39229137359108318</v>
      </c>
      <c r="P1328" s="12">
        <v>-1.3154406921466624</v>
      </c>
      <c r="Q1328" s="12">
        <v>-4.1133275672049248</v>
      </c>
      <c r="R1328" s="2">
        <f>DATE(CURR[[#This Row],[YEAR]],CURR[[#This Row],[MONTH]],1)</f>
        <v>43647</v>
      </c>
      <c r="S1328" t="str">
        <f>IF(AND(CURR[[#This Row],[DATE]]&gt;=DATE(2023,6,1),CURR[[#This Row],[DATE]]&lt;=DATE(2024,5,31)),"Y","N")</f>
        <v>N</v>
      </c>
    </row>
    <row r="1329" spans="1:19" x14ac:dyDescent="0.25">
      <c r="A1329" t="s">
        <v>44</v>
      </c>
      <c r="B1329" t="s">
        <v>110</v>
      </c>
      <c r="C1329" t="s">
        <v>18</v>
      </c>
      <c r="D1329" s="1">
        <v>7386578.445407005</v>
      </c>
      <c r="E1329" s="1">
        <v>29141121.76346197</v>
      </c>
      <c r="F1329" s="13">
        <v>0.25347611891414978</v>
      </c>
      <c r="G1329" s="13">
        <v>0</v>
      </c>
      <c r="H1329" t="s">
        <v>21</v>
      </c>
      <c r="I1329" t="s">
        <v>22</v>
      </c>
      <c r="J1329">
        <v>2019</v>
      </c>
      <c r="K1329">
        <v>7</v>
      </c>
      <c r="L1329" s="12">
        <v>-1.4807340014348287</v>
      </c>
      <c r="M1329" s="1">
        <v>7386578.445407005</v>
      </c>
      <c r="N1329" s="12">
        <v>-3.3532236003686688</v>
      </c>
      <c r="O1329" s="13">
        <v>0</v>
      </c>
      <c r="P1329" s="12">
        <v>0</v>
      </c>
      <c r="Q1329" s="12">
        <v>0</v>
      </c>
      <c r="R1329" s="2">
        <f>DATE(CURR[[#This Row],[YEAR]],CURR[[#This Row],[MONTH]],1)</f>
        <v>43647</v>
      </c>
      <c r="S1329" t="str">
        <f>IF(AND(CURR[[#This Row],[DATE]]&gt;=DATE(2023,6,1),CURR[[#This Row],[DATE]]&lt;=DATE(2024,5,31)),"Y","N")</f>
        <v>N</v>
      </c>
    </row>
    <row r="1330" spans="1:19" x14ac:dyDescent="0.25">
      <c r="A1330" t="s">
        <v>44</v>
      </c>
      <c r="B1330" t="s">
        <v>110</v>
      </c>
      <c r="C1330" t="s">
        <v>18</v>
      </c>
      <c r="D1330" s="1">
        <v>7386578.445407005</v>
      </c>
      <c r="E1330" s="1">
        <v>29141121.76346197</v>
      </c>
      <c r="F1330" s="13">
        <v>0.25347611891414978</v>
      </c>
      <c r="G1330" s="13">
        <v>0</v>
      </c>
      <c r="H1330" t="s">
        <v>21</v>
      </c>
      <c r="I1330" t="s">
        <v>23</v>
      </c>
      <c r="J1330">
        <v>2019</v>
      </c>
      <c r="K1330">
        <v>7</v>
      </c>
      <c r="L1330" s="12">
        <v>-1.8724895989338401</v>
      </c>
      <c r="M1330" s="1">
        <v>7386578.445407005</v>
      </c>
      <c r="N1330" s="12">
        <v>-3.3532236003686688</v>
      </c>
      <c r="O1330" s="13">
        <v>0</v>
      </c>
      <c r="P1330" s="12">
        <v>0</v>
      </c>
      <c r="Q1330" s="12">
        <v>0</v>
      </c>
      <c r="R1330" s="2">
        <f>DATE(CURR[[#This Row],[YEAR]],CURR[[#This Row],[MONTH]],1)</f>
        <v>43647</v>
      </c>
      <c r="S1330" t="str">
        <f>IF(AND(CURR[[#This Row],[DATE]]&gt;=DATE(2023,6,1),CURR[[#This Row],[DATE]]&lt;=DATE(2024,5,31)),"Y","N")</f>
        <v>N</v>
      </c>
    </row>
    <row r="1331" spans="1:19" x14ac:dyDescent="0.25">
      <c r="A1331" t="s">
        <v>44</v>
      </c>
      <c r="B1331" t="s">
        <v>110</v>
      </c>
      <c r="C1331" t="s">
        <v>18</v>
      </c>
      <c r="D1331" s="1">
        <v>2294592.833287999</v>
      </c>
      <c r="E1331" s="1">
        <v>10526577.002215983</v>
      </c>
      <c r="F1331" s="13">
        <v>0</v>
      </c>
      <c r="G1331" s="13">
        <v>0.21798090992019123</v>
      </c>
      <c r="H1331" t="s">
        <v>24</v>
      </c>
      <c r="I1331" t="s">
        <v>17</v>
      </c>
      <c r="J1331">
        <v>2019</v>
      </c>
      <c r="K1331">
        <v>7</v>
      </c>
      <c r="L1331" s="12">
        <v>-4.3087644531942582</v>
      </c>
      <c r="M1331" s="1">
        <v>7386578.445407005</v>
      </c>
      <c r="N1331" s="12">
        <v>-3.3532236003686688</v>
      </c>
      <c r="O1331" s="13">
        <v>0.31064353411352225</v>
      </c>
      <c r="P1331" s="12">
        <v>-1.0416572298913924</v>
      </c>
      <c r="Q1331" s="12">
        <v>-5.350421683085651</v>
      </c>
      <c r="R1331" s="2">
        <f>DATE(CURR[[#This Row],[YEAR]],CURR[[#This Row],[MONTH]],1)</f>
        <v>43647</v>
      </c>
      <c r="S1331" t="str">
        <f>IF(AND(CURR[[#This Row],[DATE]]&gt;=DATE(2023,6,1),CURR[[#This Row],[DATE]]&lt;=DATE(2024,5,31)),"Y","N")</f>
        <v>N</v>
      </c>
    </row>
    <row r="1332" spans="1:19" x14ac:dyDescent="0.25">
      <c r="A1332" t="s">
        <v>44</v>
      </c>
      <c r="B1332" t="s">
        <v>110</v>
      </c>
      <c r="C1332" t="s">
        <v>18</v>
      </c>
      <c r="D1332" s="1">
        <v>678525.55930999957</v>
      </c>
      <c r="E1332" s="1">
        <v>7923312.2509720018</v>
      </c>
      <c r="F1332" s="13">
        <v>0</v>
      </c>
      <c r="G1332" s="13">
        <v>8.5636604720047568E-2</v>
      </c>
      <c r="H1332" t="s">
        <v>25</v>
      </c>
      <c r="I1332" t="s">
        <v>17</v>
      </c>
      <c r="J1332">
        <v>2019</v>
      </c>
      <c r="K1332">
        <v>7</v>
      </c>
      <c r="L1332" s="12">
        <v>-1.4155950298223723</v>
      </c>
      <c r="M1332" s="1">
        <v>7386578.445407005</v>
      </c>
      <c r="N1332" s="12">
        <v>-3.3532236003686688</v>
      </c>
      <c r="O1332" s="13">
        <v>9.1859250439817464E-2</v>
      </c>
      <c r="P1332" s="12">
        <v>-0.30802460648697194</v>
      </c>
      <c r="Q1332" s="12">
        <v>-1.7236196363093441</v>
      </c>
      <c r="R1332" s="2">
        <f>DATE(CURR[[#This Row],[YEAR]],CURR[[#This Row],[MONTH]],1)</f>
        <v>43647</v>
      </c>
      <c r="S1332" t="str">
        <f>IF(AND(CURR[[#This Row],[DATE]]&gt;=DATE(2023,6,1),CURR[[#This Row],[DATE]]&lt;=DATE(2024,5,31)),"Y","N")</f>
        <v>N</v>
      </c>
    </row>
    <row r="1333" spans="1:19" x14ac:dyDescent="0.25">
      <c r="A1333" t="s">
        <v>44</v>
      </c>
      <c r="B1333" t="s">
        <v>110</v>
      </c>
      <c r="C1333" t="s">
        <v>18</v>
      </c>
      <c r="D1333" s="1">
        <v>1515769.0483219989</v>
      </c>
      <c r="E1333" s="1">
        <v>2870245.6829459998</v>
      </c>
      <c r="F1333" s="13">
        <v>0</v>
      </c>
      <c r="G1333" s="13">
        <v>0.52809731840314944</v>
      </c>
      <c r="H1333" t="s">
        <v>26</v>
      </c>
      <c r="I1333" t="s">
        <v>17</v>
      </c>
      <c r="J1333">
        <v>2019</v>
      </c>
      <c r="K1333">
        <v>7</v>
      </c>
      <c r="L1333" s="12">
        <v>-6.3924790863037062</v>
      </c>
      <c r="M1333" s="1">
        <v>7386578.445407005</v>
      </c>
      <c r="N1333" s="12">
        <v>-3.3532236003686688</v>
      </c>
      <c r="O1333" s="13">
        <v>0.20520584185557636</v>
      </c>
      <c r="P1333" s="12">
        <v>-0.68810107184363944</v>
      </c>
      <c r="Q1333" s="12">
        <v>-7.0805801581473453</v>
      </c>
      <c r="R1333" s="2">
        <f>DATE(CURR[[#This Row],[YEAR]],CURR[[#This Row],[MONTH]],1)</f>
        <v>43647</v>
      </c>
      <c r="S1333" t="str">
        <f>IF(AND(CURR[[#This Row],[DATE]]&gt;=DATE(2023,6,1),CURR[[#This Row],[DATE]]&lt;=DATE(2024,5,31)),"Y","N")</f>
        <v>N</v>
      </c>
    </row>
    <row r="1334" spans="1:19" x14ac:dyDescent="0.25">
      <c r="A1334" t="s">
        <v>44</v>
      </c>
      <c r="B1334" t="s">
        <v>110</v>
      </c>
      <c r="C1334" t="s">
        <v>19</v>
      </c>
      <c r="D1334" s="1">
        <v>1435.5036770000006</v>
      </c>
      <c r="E1334" s="1">
        <v>7820986.827328003</v>
      </c>
      <c r="F1334" s="13">
        <v>0</v>
      </c>
      <c r="G1334" s="13">
        <v>1.8354508308134209E-4</v>
      </c>
      <c r="H1334" t="s">
        <v>16</v>
      </c>
      <c r="I1334" t="s">
        <v>17</v>
      </c>
      <c r="J1334">
        <v>2019</v>
      </c>
      <c r="K1334">
        <v>7</v>
      </c>
      <c r="L1334" s="12">
        <v>-1.3860611399755592E-3</v>
      </c>
      <c r="M1334" s="1">
        <v>7775230.3564260108</v>
      </c>
      <c r="N1334" s="12">
        <v>-3.5296566769262832</v>
      </c>
      <c r="O1334" s="13">
        <v>1.846252279604291E-4</v>
      </c>
      <c r="P1334" s="12">
        <v>-6.5166366859956571E-4</v>
      </c>
      <c r="Q1334" s="12">
        <v>-2.0377248085751247E-3</v>
      </c>
      <c r="R1334" s="2">
        <f>DATE(CURR[[#This Row],[YEAR]],CURR[[#This Row],[MONTH]],1)</f>
        <v>43647</v>
      </c>
      <c r="S1334" t="str">
        <f>IF(AND(CURR[[#This Row],[DATE]]&gt;=DATE(2023,6,1),CURR[[#This Row],[DATE]]&lt;=DATE(2024,5,31)),"Y","N")</f>
        <v>N</v>
      </c>
    </row>
    <row r="1335" spans="1:19" x14ac:dyDescent="0.25">
      <c r="A1335" t="s">
        <v>44</v>
      </c>
      <c r="B1335" t="s">
        <v>110</v>
      </c>
      <c r="C1335" t="s">
        <v>19</v>
      </c>
      <c r="D1335" s="1">
        <v>7775230.3564260108</v>
      </c>
      <c r="E1335" s="1">
        <v>29141121.76346197</v>
      </c>
      <c r="F1335" s="13">
        <v>0.2668130080762654</v>
      </c>
      <c r="G1335" s="13">
        <v>0</v>
      </c>
      <c r="H1335" t="s">
        <v>21</v>
      </c>
      <c r="I1335" t="s">
        <v>23</v>
      </c>
      <c r="J1335">
        <v>2019</v>
      </c>
      <c r="K1335">
        <v>7</v>
      </c>
      <c r="L1335" s="12">
        <v>-1.9710124355039125</v>
      </c>
      <c r="M1335" s="1">
        <v>7775230.3564260108</v>
      </c>
      <c r="N1335" s="12">
        <v>-3.5296566769262832</v>
      </c>
      <c r="O1335" s="13">
        <v>0</v>
      </c>
      <c r="P1335" s="12">
        <v>0</v>
      </c>
      <c r="Q1335" s="12">
        <v>0</v>
      </c>
      <c r="R1335" s="2">
        <f>DATE(CURR[[#This Row],[YEAR]],CURR[[#This Row],[MONTH]],1)</f>
        <v>43647</v>
      </c>
      <c r="S1335" t="str">
        <f>IF(AND(CURR[[#This Row],[DATE]]&gt;=DATE(2023,6,1),CURR[[#This Row],[DATE]]&lt;=DATE(2024,5,31)),"Y","N")</f>
        <v>N</v>
      </c>
    </row>
    <row r="1336" spans="1:19" x14ac:dyDescent="0.25">
      <c r="A1336" t="s">
        <v>44</v>
      </c>
      <c r="B1336" t="s">
        <v>110</v>
      </c>
      <c r="C1336" t="s">
        <v>19</v>
      </c>
      <c r="D1336" s="1">
        <v>7775230.3564260108</v>
      </c>
      <c r="E1336" s="1">
        <v>29141121.76346197</v>
      </c>
      <c r="F1336" s="13">
        <v>0.2668130080762654</v>
      </c>
      <c r="G1336" s="13">
        <v>0</v>
      </c>
      <c r="H1336" t="s">
        <v>21</v>
      </c>
      <c r="I1336" t="s">
        <v>22</v>
      </c>
      <c r="J1336">
        <v>2019</v>
      </c>
      <c r="K1336">
        <v>7</v>
      </c>
      <c r="L1336" s="12">
        <v>-1.5586442414223709</v>
      </c>
      <c r="M1336" s="1">
        <v>7775230.3564260108</v>
      </c>
      <c r="N1336" s="12">
        <v>-3.5296566769262832</v>
      </c>
      <c r="O1336" s="13">
        <v>0</v>
      </c>
      <c r="P1336" s="12">
        <v>0</v>
      </c>
      <c r="Q1336" s="12">
        <v>0</v>
      </c>
      <c r="R1336" s="2">
        <f>DATE(CURR[[#This Row],[YEAR]],CURR[[#This Row],[MONTH]],1)</f>
        <v>43647</v>
      </c>
      <c r="S1336" t="str">
        <f>IF(AND(CURR[[#This Row],[DATE]]&gt;=DATE(2023,6,1),CURR[[#This Row],[DATE]]&lt;=DATE(2024,5,31)),"Y","N")</f>
        <v>N</v>
      </c>
    </row>
    <row r="1337" spans="1:19" x14ac:dyDescent="0.25">
      <c r="A1337" t="s">
        <v>44</v>
      </c>
      <c r="B1337" t="s">
        <v>110</v>
      </c>
      <c r="C1337" t="s">
        <v>19</v>
      </c>
      <c r="D1337" s="1">
        <v>2240412.1452729986</v>
      </c>
      <c r="E1337" s="1">
        <v>10526577.002215983</v>
      </c>
      <c r="F1337" s="13">
        <v>0</v>
      </c>
      <c r="G1337" s="13">
        <v>0.21283387228358869</v>
      </c>
      <c r="H1337" t="s">
        <v>24</v>
      </c>
      <c r="I1337" t="s">
        <v>17</v>
      </c>
      <c r="J1337">
        <v>2019</v>
      </c>
      <c r="K1337">
        <v>7</v>
      </c>
      <c r="L1337" s="12">
        <v>-4.2070244759826494</v>
      </c>
      <c r="M1337" s="1">
        <v>7775230.3564260108</v>
      </c>
      <c r="N1337" s="12">
        <v>-3.5296566769262832</v>
      </c>
      <c r="O1337" s="13">
        <v>0.2881473657460657</v>
      </c>
      <c r="P1337" s="12">
        <v>-1.0170612734443205</v>
      </c>
      <c r="Q1337" s="12">
        <v>-5.2240857494269699</v>
      </c>
      <c r="R1337" s="2">
        <f>DATE(CURR[[#This Row],[YEAR]],CURR[[#This Row],[MONTH]],1)</f>
        <v>43647</v>
      </c>
      <c r="S1337" t="str">
        <f>IF(AND(CURR[[#This Row],[DATE]]&gt;=DATE(2023,6,1),CURR[[#This Row],[DATE]]&lt;=DATE(2024,5,31)),"Y","N")</f>
        <v>N</v>
      </c>
    </row>
    <row r="1338" spans="1:19" x14ac:dyDescent="0.25">
      <c r="A1338" t="s">
        <v>44</v>
      </c>
      <c r="B1338" t="s">
        <v>110</v>
      </c>
      <c r="C1338" t="s">
        <v>19</v>
      </c>
      <c r="D1338" s="1">
        <v>5312192.7114929939</v>
      </c>
      <c r="E1338" s="1">
        <v>7923312.2509720018</v>
      </c>
      <c r="F1338" s="13">
        <v>0</v>
      </c>
      <c r="G1338" s="13">
        <v>0.67045101129787166</v>
      </c>
      <c r="H1338" t="s">
        <v>25</v>
      </c>
      <c r="I1338" t="s">
        <v>17</v>
      </c>
      <c r="J1338">
        <v>2019</v>
      </c>
      <c r="K1338">
        <v>7</v>
      </c>
      <c r="L1338" s="12">
        <v>-11.082727093575075</v>
      </c>
      <c r="M1338" s="1">
        <v>7775230.3564260108</v>
      </c>
      <c r="N1338" s="12">
        <v>-3.5296566769262832</v>
      </c>
      <c r="O1338" s="13">
        <v>0.68321997779816446</v>
      </c>
      <c r="P1338" s="12">
        <v>-2.4115319564447182</v>
      </c>
      <c r="Q1338" s="12">
        <v>-13.494259050019792</v>
      </c>
      <c r="R1338" s="2">
        <f>DATE(CURR[[#This Row],[YEAR]],CURR[[#This Row],[MONTH]],1)</f>
        <v>43647</v>
      </c>
      <c r="S1338" t="str">
        <f>IF(AND(CURR[[#This Row],[DATE]]&gt;=DATE(2023,6,1),CURR[[#This Row],[DATE]]&lt;=DATE(2024,5,31)),"Y","N")</f>
        <v>N</v>
      </c>
    </row>
    <row r="1339" spans="1:19" x14ac:dyDescent="0.25">
      <c r="A1339" t="s">
        <v>44</v>
      </c>
      <c r="B1339" t="s">
        <v>110</v>
      </c>
      <c r="C1339" t="s">
        <v>19</v>
      </c>
      <c r="D1339" s="1">
        <v>221189.995983</v>
      </c>
      <c r="E1339" s="1">
        <v>2870245.6829459998</v>
      </c>
      <c r="F1339" s="13">
        <v>0</v>
      </c>
      <c r="G1339" s="13">
        <v>7.7063088117241649E-2</v>
      </c>
      <c r="H1339" t="s">
        <v>26</v>
      </c>
      <c r="I1339" t="s">
        <v>17</v>
      </c>
      <c r="J1339">
        <v>2019</v>
      </c>
      <c r="K1339">
        <v>7</v>
      </c>
      <c r="L1339" s="12">
        <v>-0.93282840481946483</v>
      </c>
      <c r="M1339" s="1">
        <v>7775230.3564260108</v>
      </c>
      <c r="N1339" s="12">
        <v>-3.5296566769262832</v>
      </c>
      <c r="O1339" s="13">
        <v>2.8448031227806987E-2</v>
      </c>
      <c r="P1339" s="12">
        <v>-0.10041178336863635</v>
      </c>
      <c r="Q1339" s="12">
        <v>-1.0332401881881013</v>
      </c>
      <c r="R1339" s="2">
        <f>DATE(CURR[[#This Row],[YEAR]],CURR[[#This Row],[MONTH]],1)</f>
        <v>43647</v>
      </c>
      <c r="S1339" t="str">
        <f>IF(AND(CURR[[#This Row],[DATE]]&gt;=DATE(2023,6,1),CURR[[#This Row],[DATE]]&lt;=DATE(2024,5,31)),"Y","N")</f>
        <v>N</v>
      </c>
    </row>
    <row r="1340" spans="1:19" x14ac:dyDescent="0.25">
      <c r="A1340" t="s">
        <v>44</v>
      </c>
      <c r="B1340" t="s">
        <v>110</v>
      </c>
      <c r="C1340" t="s">
        <v>20</v>
      </c>
      <c r="D1340" s="1">
        <v>3321622.0040280009</v>
      </c>
      <c r="E1340" s="1">
        <v>7820986.827328003</v>
      </c>
      <c r="F1340" s="13">
        <v>0</v>
      </c>
      <c r="G1340" s="13">
        <v>0.42470625221124614</v>
      </c>
      <c r="H1340" t="s">
        <v>16</v>
      </c>
      <c r="I1340" t="s">
        <v>17</v>
      </c>
      <c r="J1340">
        <v>2019</v>
      </c>
      <c r="K1340">
        <v>7</v>
      </c>
      <c r="L1340" s="12">
        <v>-3.2072165716026588</v>
      </c>
      <c r="M1340" s="1">
        <v>8897313.7496369947</v>
      </c>
      <c r="N1340" s="12">
        <v>-4.0390395452604606</v>
      </c>
      <c r="O1340" s="13">
        <v>0.37332863575408037</v>
      </c>
      <c r="P1340" s="12">
        <v>-1.5078891231888689</v>
      </c>
      <c r="Q1340" s="12">
        <v>-4.7151056947915277</v>
      </c>
      <c r="R1340" s="2">
        <f>DATE(CURR[[#This Row],[YEAR]],CURR[[#This Row],[MONTH]],1)</f>
        <v>43647</v>
      </c>
      <c r="S1340" t="str">
        <f>IF(AND(CURR[[#This Row],[DATE]]&gt;=DATE(2023,6,1),CURR[[#This Row],[DATE]]&lt;=DATE(2024,5,31)),"Y","N")</f>
        <v>N</v>
      </c>
    </row>
    <row r="1341" spans="1:19" x14ac:dyDescent="0.25">
      <c r="A1341" t="s">
        <v>44</v>
      </c>
      <c r="B1341" t="s">
        <v>110</v>
      </c>
      <c r="C1341" t="s">
        <v>20</v>
      </c>
      <c r="D1341" s="1">
        <v>8897313.7496369947</v>
      </c>
      <c r="E1341" s="1">
        <v>29141121.76346197</v>
      </c>
      <c r="F1341" s="13">
        <v>0.30531816248723548</v>
      </c>
      <c r="G1341" s="13">
        <v>0</v>
      </c>
      <c r="H1341" t="s">
        <v>21</v>
      </c>
      <c r="I1341" t="s">
        <v>23</v>
      </c>
      <c r="J1341">
        <v>2019</v>
      </c>
      <c r="K1341">
        <v>7</v>
      </c>
      <c r="L1341" s="12">
        <v>-2.2554593547985178</v>
      </c>
      <c r="M1341" s="1">
        <v>8897313.7496369947</v>
      </c>
      <c r="N1341" s="12">
        <v>-4.0390395452604606</v>
      </c>
      <c r="O1341" s="13">
        <v>0</v>
      </c>
      <c r="P1341" s="12">
        <v>0</v>
      </c>
      <c r="Q1341" s="12">
        <v>0</v>
      </c>
      <c r="R1341" s="2">
        <f>DATE(CURR[[#This Row],[YEAR]],CURR[[#This Row],[MONTH]],1)</f>
        <v>43647</v>
      </c>
      <c r="S1341" t="str">
        <f>IF(AND(CURR[[#This Row],[DATE]]&gt;=DATE(2023,6,1),CURR[[#This Row],[DATE]]&lt;=DATE(2024,5,31)),"Y","N")</f>
        <v>N</v>
      </c>
    </row>
    <row r="1342" spans="1:19" x14ac:dyDescent="0.25">
      <c r="A1342" t="s">
        <v>44</v>
      </c>
      <c r="B1342" t="s">
        <v>110</v>
      </c>
      <c r="C1342" t="s">
        <v>20</v>
      </c>
      <c r="D1342" s="1">
        <v>8897313.7496369947</v>
      </c>
      <c r="E1342" s="1">
        <v>29141121.76346197</v>
      </c>
      <c r="F1342" s="13">
        <v>0.30531816248723548</v>
      </c>
      <c r="G1342" s="13">
        <v>0</v>
      </c>
      <c r="H1342" t="s">
        <v>21</v>
      </c>
      <c r="I1342" t="s">
        <v>22</v>
      </c>
      <c r="J1342">
        <v>2019</v>
      </c>
      <c r="K1342">
        <v>7</v>
      </c>
      <c r="L1342" s="12">
        <v>-1.7835801904619428</v>
      </c>
      <c r="M1342" s="1">
        <v>8897313.7496369947</v>
      </c>
      <c r="N1342" s="12">
        <v>-4.0390395452604606</v>
      </c>
      <c r="O1342" s="13">
        <v>0</v>
      </c>
      <c r="P1342" s="12">
        <v>0</v>
      </c>
      <c r="Q1342" s="12">
        <v>0</v>
      </c>
      <c r="R1342" s="2">
        <f>DATE(CURR[[#This Row],[YEAR]],CURR[[#This Row],[MONTH]],1)</f>
        <v>43647</v>
      </c>
      <c r="S1342" t="str">
        <f>IF(AND(CURR[[#This Row],[DATE]]&gt;=DATE(2023,6,1),CURR[[#This Row],[DATE]]&lt;=DATE(2024,5,31)),"Y","N")</f>
        <v>N</v>
      </c>
    </row>
    <row r="1343" spans="1:19" x14ac:dyDescent="0.25">
      <c r="A1343" t="s">
        <v>44</v>
      </c>
      <c r="B1343" t="s">
        <v>110</v>
      </c>
      <c r="C1343" t="s">
        <v>20</v>
      </c>
      <c r="D1343" s="1">
        <v>3802200.1231599986</v>
      </c>
      <c r="E1343" s="1">
        <v>10526577.002215983</v>
      </c>
      <c r="F1343" s="13">
        <v>0</v>
      </c>
      <c r="G1343" s="13">
        <v>0.3612000484449584</v>
      </c>
      <c r="H1343" t="s">
        <v>24</v>
      </c>
      <c r="I1343" t="s">
        <v>17</v>
      </c>
      <c r="J1343">
        <v>2019</v>
      </c>
      <c r="K1343">
        <v>7</v>
      </c>
      <c r="L1343" s="12">
        <v>-7.1397349878092271</v>
      </c>
      <c r="M1343" s="1">
        <v>8897313.7496369947</v>
      </c>
      <c r="N1343" s="12">
        <v>-4.0390395452604606</v>
      </c>
      <c r="O1343" s="13">
        <v>0.4273424800058474</v>
      </c>
      <c r="P1343" s="12">
        <v>-1.7260531761132953</v>
      </c>
      <c r="Q1343" s="12">
        <v>-8.865788163922522</v>
      </c>
      <c r="R1343" s="2">
        <f>DATE(CURR[[#This Row],[YEAR]],CURR[[#This Row],[MONTH]],1)</f>
        <v>43647</v>
      </c>
      <c r="S1343" t="str">
        <f>IF(AND(CURR[[#This Row],[DATE]]&gt;=DATE(2023,6,1),CURR[[#This Row],[DATE]]&lt;=DATE(2024,5,31)),"Y","N")</f>
        <v>N</v>
      </c>
    </row>
    <row r="1344" spans="1:19" x14ac:dyDescent="0.25">
      <c r="A1344" t="s">
        <v>44</v>
      </c>
      <c r="B1344" t="s">
        <v>110</v>
      </c>
      <c r="C1344" t="s">
        <v>20</v>
      </c>
      <c r="D1344" s="1">
        <v>1226484.6408079993</v>
      </c>
      <c r="E1344" s="1">
        <v>7923312.2509720018</v>
      </c>
      <c r="F1344" s="13">
        <v>0</v>
      </c>
      <c r="G1344" s="13">
        <v>0.15479443469586082</v>
      </c>
      <c r="H1344" t="s">
        <v>25</v>
      </c>
      <c r="I1344" t="s">
        <v>17</v>
      </c>
      <c r="J1344">
        <v>2019</v>
      </c>
      <c r="K1344">
        <v>7</v>
      </c>
      <c r="L1344" s="12">
        <v>-2.5587916886238582</v>
      </c>
      <c r="M1344" s="1">
        <v>8897313.7496369947</v>
      </c>
      <c r="N1344" s="12">
        <v>-4.0390395452604606</v>
      </c>
      <c r="O1344" s="13">
        <v>0.13784886936891927</v>
      </c>
      <c r="P1344" s="12">
        <v>-0.55677703465050832</v>
      </c>
      <c r="Q1344" s="12">
        <v>-3.1155687232743663</v>
      </c>
      <c r="R1344" s="2">
        <f>DATE(CURR[[#This Row],[YEAR]],CURR[[#This Row],[MONTH]],1)</f>
        <v>43647</v>
      </c>
      <c r="S1344" t="str">
        <f>IF(AND(CURR[[#This Row],[DATE]]&gt;=DATE(2023,6,1),CURR[[#This Row],[DATE]]&lt;=DATE(2024,5,31)),"Y","N")</f>
        <v>N</v>
      </c>
    </row>
    <row r="1345" spans="1:19" x14ac:dyDescent="0.25">
      <c r="A1345" t="s">
        <v>44</v>
      </c>
      <c r="B1345" t="s">
        <v>110</v>
      </c>
      <c r="C1345" t="s">
        <v>20</v>
      </c>
      <c r="D1345" s="1">
        <v>547006.9816410006</v>
      </c>
      <c r="E1345" s="1">
        <v>2870245.6829459998</v>
      </c>
      <c r="F1345" s="13">
        <v>0</v>
      </c>
      <c r="G1345" s="13">
        <v>0.1905784528798791</v>
      </c>
      <c r="H1345" t="s">
        <v>26</v>
      </c>
      <c r="I1345" t="s">
        <v>17</v>
      </c>
      <c r="J1345">
        <v>2019</v>
      </c>
      <c r="K1345">
        <v>7</v>
      </c>
      <c r="L1345" s="12">
        <v>-2.3069020271084151</v>
      </c>
      <c r="M1345" s="1">
        <v>8897313.7496369947</v>
      </c>
      <c r="N1345" s="12">
        <v>-4.0390395452604606</v>
      </c>
      <c r="O1345" s="13">
        <v>6.1480014871153461E-2</v>
      </c>
      <c r="P1345" s="12">
        <v>-0.24832021130779003</v>
      </c>
      <c r="Q1345" s="12">
        <v>-2.5552222384162051</v>
      </c>
      <c r="R1345" s="2">
        <f>DATE(CURR[[#This Row],[YEAR]],CURR[[#This Row],[MONTH]],1)</f>
        <v>43647</v>
      </c>
      <c r="S1345" t="str">
        <f>IF(AND(CURR[[#This Row],[DATE]]&gt;=DATE(2023,6,1),CURR[[#This Row],[DATE]]&lt;=DATE(2024,5,31)),"Y","N")</f>
        <v>N</v>
      </c>
    </row>
    <row r="1346" spans="1:19" x14ac:dyDescent="0.25">
      <c r="A1346" t="s">
        <v>44</v>
      </c>
      <c r="B1346" t="s">
        <v>111</v>
      </c>
      <c r="C1346" t="s">
        <v>15</v>
      </c>
      <c r="D1346" s="1">
        <v>276790.00485800003</v>
      </c>
      <c r="E1346" s="1">
        <v>1318416.7183549998</v>
      </c>
      <c r="F1346" s="13">
        <v>0</v>
      </c>
      <c r="G1346" s="13">
        <v>0.20994121282332748</v>
      </c>
      <c r="H1346" t="s">
        <v>16</v>
      </c>
      <c r="I1346" t="s">
        <v>17</v>
      </c>
      <c r="J1346">
        <v>2019</v>
      </c>
      <c r="K1346">
        <v>7</v>
      </c>
      <c r="L1346" s="12">
        <v>-1.5853944539870539</v>
      </c>
      <c r="M1346" s="1">
        <v>880472.9060139996</v>
      </c>
      <c r="N1346" s="12">
        <v>-2.3413215150944806</v>
      </c>
      <c r="O1346" s="13">
        <v>0.31436515873164078</v>
      </c>
      <c r="P1346" s="12">
        <v>-0.73602990973448212</v>
      </c>
      <c r="Q1346" s="12">
        <v>-2.3214243637215359</v>
      </c>
      <c r="R1346" s="2">
        <f>DATE(CURR[[#This Row],[YEAR]],CURR[[#This Row],[MONTH]],1)</f>
        <v>43647</v>
      </c>
      <c r="S1346" t="str">
        <f>IF(AND(CURR[[#This Row],[DATE]]&gt;=DATE(2023,6,1),CURR[[#This Row],[DATE]]&lt;=DATE(2024,5,31)),"Y","N")</f>
        <v>N</v>
      </c>
    </row>
    <row r="1347" spans="1:19" x14ac:dyDescent="0.25">
      <c r="A1347" t="s">
        <v>44</v>
      </c>
      <c r="B1347" t="s">
        <v>111</v>
      </c>
      <c r="C1347" t="s">
        <v>15</v>
      </c>
      <c r="D1347" s="1">
        <v>880472.9060139996</v>
      </c>
      <c r="E1347" s="1">
        <v>4974854.7545570079</v>
      </c>
      <c r="F1347" s="13">
        <v>0.1769846456738218</v>
      </c>
      <c r="G1347" s="13">
        <v>0</v>
      </c>
      <c r="H1347" t="s">
        <v>21</v>
      </c>
      <c r="I1347" t="s">
        <v>23</v>
      </c>
      <c r="J1347">
        <v>2019</v>
      </c>
      <c r="K1347">
        <v>7</v>
      </c>
      <c r="L1347" s="12">
        <v>-1.3074285246866408</v>
      </c>
      <c r="M1347" s="1">
        <v>880472.9060139996</v>
      </c>
      <c r="N1347" s="12">
        <v>-2.3413215150944806</v>
      </c>
      <c r="O1347" s="13">
        <v>0</v>
      </c>
      <c r="P1347" s="12">
        <v>0</v>
      </c>
      <c r="Q1347" s="12">
        <v>0</v>
      </c>
      <c r="R1347" s="2">
        <f>DATE(CURR[[#This Row],[YEAR]],CURR[[#This Row],[MONTH]],1)</f>
        <v>43647</v>
      </c>
      <c r="S1347" t="str">
        <f>IF(AND(CURR[[#This Row],[DATE]]&gt;=DATE(2023,6,1),CURR[[#This Row],[DATE]]&lt;=DATE(2024,5,31)),"Y","N")</f>
        <v>N</v>
      </c>
    </row>
    <row r="1348" spans="1:19" x14ac:dyDescent="0.25">
      <c r="A1348" t="s">
        <v>44</v>
      </c>
      <c r="B1348" t="s">
        <v>111</v>
      </c>
      <c r="C1348" t="s">
        <v>15</v>
      </c>
      <c r="D1348" s="1">
        <v>880472.9060139996</v>
      </c>
      <c r="E1348" s="1">
        <v>4974854.7545570079</v>
      </c>
      <c r="F1348" s="13">
        <v>0.1769846456738218</v>
      </c>
      <c r="G1348" s="13">
        <v>0</v>
      </c>
      <c r="H1348" t="s">
        <v>21</v>
      </c>
      <c r="I1348" t="s">
        <v>22</v>
      </c>
      <c r="J1348">
        <v>2019</v>
      </c>
      <c r="K1348">
        <v>7</v>
      </c>
      <c r="L1348" s="12">
        <v>-1.0338929904078396</v>
      </c>
      <c r="M1348" s="1">
        <v>880472.9060139996</v>
      </c>
      <c r="N1348" s="12">
        <v>-2.3413215150944806</v>
      </c>
      <c r="O1348" s="13">
        <v>0</v>
      </c>
      <c r="P1348" s="12">
        <v>0</v>
      </c>
      <c r="Q1348" s="12">
        <v>0</v>
      </c>
      <c r="R1348" s="2">
        <f>DATE(CURR[[#This Row],[YEAR]],CURR[[#This Row],[MONTH]],1)</f>
        <v>43647</v>
      </c>
      <c r="S1348" t="str">
        <f>IF(AND(CURR[[#This Row],[DATE]]&gt;=DATE(2023,6,1),CURR[[#This Row],[DATE]]&lt;=DATE(2024,5,31)),"Y","N")</f>
        <v>N</v>
      </c>
    </row>
    <row r="1349" spans="1:19" x14ac:dyDescent="0.25">
      <c r="A1349" t="s">
        <v>44</v>
      </c>
      <c r="B1349" t="s">
        <v>111</v>
      </c>
      <c r="C1349" t="s">
        <v>15</v>
      </c>
      <c r="D1349" s="1">
        <v>384665.43133000011</v>
      </c>
      <c r="E1349" s="1">
        <v>1849134.8948029999</v>
      </c>
      <c r="F1349" s="13">
        <v>0</v>
      </c>
      <c r="G1349" s="13">
        <v>0.20802453753433761</v>
      </c>
      <c r="H1349" t="s">
        <v>24</v>
      </c>
      <c r="I1349" t="s">
        <v>17</v>
      </c>
      <c r="J1349">
        <v>2019</v>
      </c>
      <c r="K1349">
        <v>7</v>
      </c>
      <c r="L1349" s="12">
        <v>-4.1119597722951937</v>
      </c>
      <c r="M1349" s="1">
        <v>880472.9060139996</v>
      </c>
      <c r="N1349" s="12">
        <v>-2.3413215150944806</v>
      </c>
      <c r="O1349" s="13">
        <v>0.43688502928661826</v>
      </c>
      <c r="P1349" s="12">
        <v>-1.0228883186914417</v>
      </c>
      <c r="Q1349" s="12">
        <v>-5.134848090986635</v>
      </c>
      <c r="R1349" s="2">
        <f>DATE(CURR[[#This Row],[YEAR]],CURR[[#This Row],[MONTH]],1)</f>
        <v>43647</v>
      </c>
      <c r="S1349" t="str">
        <f>IF(AND(CURR[[#This Row],[DATE]]&gt;=DATE(2023,6,1),CURR[[#This Row],[DATE]]&lt;=DATE(2024,5,31)),"Y","N")</f>
        <v>N</v>
      </c>
    </row>
    <row r="1350" spans="1:19" x14ac:dyDescent="0.25">
      <c r="A1350" t="s">
        <v>44</v>
      </c>
      <c r="B1350" t="s">
        <v>111</v>
      </c>
      <c r="C1350" t="s">
        <v>15</v>
      </c>
      <c r="D1350" s="1">
        <v>120964.75662599996</v>
      </c>
      <c r="E1350" s="1">
        <v>1346667.7410889999</v>
      </c>
      <c r="F1350" s="13">
        <v>0</v>
      </c>
      <c r="G1350" s="13">
        <v>8.9825242660212731E-2</v>
      </c>
      <c r="H1350" t="s">
        <v>25</v>
      </c>
      <c r="I1350" t="s">
        <v>17</v>
      </c>
      <c r="J1350">
        <v>2019</v>
      </c>
      <c r="K1350">
        <v>7</v>
      </c>
      <c r="L1350" s="12">
        <v>-1.4848342887725248</v>
      </c>
      <c r="M1350" s="1">
        <v>880472.9060139996</v>
      </c>
      <c r="N1350" s="12">
        <v>-2.3413215150944806</v>
      </c>
      <c r="O1350" s="13">
        <v>0.13738612034482819</v>
      </c>
      <c r="P1350" s="12">
        <v>-0.32166507943870581</v>
      </c>
      <c r="Q1350" s="12">
        <v>-1.8064993682112305</v>
      </c>
      <c r="R1350" s="2">
        <f>DATE(CURR[[#This Row],[YEAR]],CURR[[#This Row],[MONTH]],1)</f>
        <v>43647</v>
      </c>
      <c r="S1350" t="str">
        <f>IF(AND(CURR[[#This Row],[DATE]]&gt;=DATE(2023,6,1),CURR[[#This Row],[DATE]]&lt;=DATE(2024,5,31)),"Y","N")</f>
        <v>N</v>
      </c>
    </row>
    <row r="1351" spans="1:19" x14ac:dyDescent="0.25">
      <c r="A1351" t="s">
        <v>44</v>
      </c>
      <c r="B1351" t="s">
        <v>111</v>
      </c>
      <c r="C1351" t="s">
        <v>15</v>
      </c>
      <c r="D1351" s="1">
        <v>98052.713200000042</v>
      </c>
      <c r="E1351" s="1">
        <v>460635.40030999994</v>
      </c>
      <c r="F1351" s="13">
        <v>0</v>
      </c>
      <c r="G1351" s="13">
        <v>0.2128640420037457</v>
      </c>
      <c r="H1351" t="s">
        <v>26</v>
      </c>
      <c r="I1351" t="s">
        <v>17</v>
      </c>
      <c r="J1351">
        <v>2019</v>
      </c>
      <c r="K1351">
        <v>7</v>
      </c>
      <c r="L1351" s="12">
        <v>-2.5766632196686099</v>
      </c>
      <c r="M1351" s="1">
        <v>880472.9060139996</v>
      </c>
      <c r="N1351" s="12">
        <v>-2.3413215150944806</v>
      </c>
      <c r="O1351" s="13">
        <v>0.11136369163691336</v>
      </c>
      <c r="P1351" s="12">
        <v>-0.26073820722985253</v>
      </c>
      <c r="Q1351" s="12">
        <v>-2.8374014268984622</v>
      </c>
      <c r="R1351" s="2">
        <f>DATE(CURR[[#This Row],[YEAR]],CURR[[#This Row],[MONTH]],1)</f>
        <v>43647</v>
      </c>
      <c r="S1351" t="str">
        <f>IF(AND(CURR[[#This Row],[DATE]]&gt;=DATE(2023,6,1),CURR[[#This Row],[DATE]]&lt;=DATE(2024,5,31)),"Y","N")</f>
        <v>N</v>
      </c>
    </row>
    <row r="1352" spans="1:19" x14ac:dyDescent="0.25">
      <c r="A1352" t="s">
        <v>44</v>
      </c>
      <c r="B1352" t="s">
        <v>111</v>
      </c>
      <c r="C1352" t="s">
        <v>18</v>
      </c>
      <c r="D1352" s="1">
        <v>431870.38426600018</v>
      </c>
      <c r="E1352" s="1">
        <v>1318416.7183549998</v>
      </c>
      <c r="F1352" s="13">
        <v>0</v>
      </c>
      <c r="G1352" s="13">
        <v>0.32756743619335216</v>
      </c>
      <c r="H1352" t="s">
        <v>16</v>
      </c>
      <c r="I1352" t="s">
        <v>17</v>
      </c>
      <c r="J1352">
        <v>2019</v>
      </c>
      <c r="K1352">
        <v>7</v>
      </c>
      <c r="L1352" s="12">
        <v>-2.4736619821508166</v>
      </c>
      <c r="M1352" s="1">
        <v>1112252.6394410001</v>
      </c>
      <c r="N1352" s="12">
        <v>-2.9576617487675776</v>
      </c>
      <c r="O1352" s="13">
        <v>0.38828443192820938</v>
      </c>
      <c r="P1352" s="12">
        <v>-1.1484140119560131</v>
      </c>
      <c r="Q1352" s="12">
        <v>-3.6220759941068295</v>
      </c>
      <c r="R1352" s="2">
        <f>DATE(CURR[[#This Row],[YEAR]],CURR[[#This Row],[MONTH]],1)</f>
        <v>43647</v>
      </c>
      <c r="S1352" t="str">
        <f>IF(AND(CURR[[#This Row],[DATE]]&gt;=DATE(2023,6,1),CURR[[#This Row],[DATE]]&lt;=DATE(2024,5,31)),"Y","N")</f>
        <v>N</v>
      </c>
    </row>
    <row r="1353" spans="1:19" x14ac:dyDescent="0.25">
      <c r="A1353" t="s">
        <v>44</v>
      </c>
      <c r="B1353" t="s">
        <v>111</v>
      </c>
      <c r="C1353" t="s">
        <v>18</v>
      </c>
      <c r="D1353" s="1">
        <v>1112252.6394410001</v>
      </c>
      <c r="E1353" s="1">
        <v>4974854.7545570079</v>
      </c>
      <c r="F1353" s="13">
        <v>0.22357489702029343</v>
      </c>
      <c r="G1353" s="13">
        <v>0</v>
      </c>
      <c r="H1353" t="s">
        <v>21</v>
      </c>
      <c r="I1353" t="s">
        <v>22</v>
      </c>
      <c r="J1353">
        <v>2019</v>
      </c>
      <c r="K1353">
        <v>7</v>
      </c>
      <c r="L1353" s="12">
        <v>-1.3060597317941589</v>
      </c>
      <c r="M1353" s="1">
        <v>1112252.6394410001</v>
      </c>
      <c r="N1353" s="12">
        <v>-2.9576617487675776</v>
      </c>
      <c r="O1353" s="13">
        <v>0</v>
      </c>
      <c r="P1353" s="12">
        <v>0</v>
      </c>
      <c r="Q1353" s="12">
        <v>0</v>
      </c>
      <c r="R1353" s="2">
        <f>DATE(CURR[[#This Row],[YEAR]],CURR[[#This Row],[MONTH]],1)</f>
        <v>43647</v>
      </c>
      <c r="S1353" t="str">
        <f>IF(AND(CURR[[#This Row],[DATE]]&gt;=DATE(2023,6,1),CURR[[#This Row],[DATE]]&lt;=DATE(2024,5,31)),"Y","N")</f>
        <v>N</v>
      </c>
    </row>
    <row r="1354" spans="1:19" x14ac:dyDescent="0.25">
      <c r="A1354" t="s">
        <v>44</v>
      </c>
      <c r="B1354" t="s">
        <v>111</v>
      </c>
      <c r="C1354" t="s">
        <v>18</v>
      </c>
      <c r="D1354" s="1">
        <v>1112252.6394410001</v>
      </c>
      <c r="E1354" s="1">
        <v>4974854.7545570079</v>
      </c>
      <c r="F1354" s="13">
        <v>0.22357489702029343</v>
      </c>
      <c r="G1354" s="13">
        <v>0</v>
      </c>
      <c r="H1354" t="s">
        <v>21</v>
      </c>
      <c r="I1354" t="s">
        <v>23</v>
      </c>
      <c r="J1354">
        <v>2019</v>
      </c>
      <c r="K1354">
        <v>7</v>
      </c>
      <c r="L1354" s="12">
        <v>-1.6516020169734185</v>
      </c>
      <c r="M1354" s="1">
        <v>1112252.6394410001</v>
      </c>
      <c r="N1354" s="12">
        <v>-2.9576617487675776</v>
      </c>
      <c r="O1354" s="13">
        <v>0</v>
      </c>
      <c r="P1354" s="12">
        <v>0</v>
      </c>
      <c r="Q1354" s="12">
        <v>0</v>
      </c>
      <c r="R1354" s="2">
        <f>DATE(CURR[[#This Row],[YEAR]],CURR[[#This Row],[MONTH]],1)</f>
        <v>43647</v>
      </c>
      <c r="S1354" t="str">
        <f>IF(AND(CURR[[#This Row],[DATE]]&gt;=DATE(2023,6,1),CURR[[#This Row],[DATE]]&lt;=DATE(2024,5,31)),"Y","N")</f>
        <v>N</v>
      </c>
    </row>
    <row r="1355" spans="1:19" x14ac:dyDescent="0.25">
      <c r="A1355" t="s">
        <v>44</v>
      </c>
      <c r="B1355" t="s">
        <v>111</v>
      </c>
      <c r="C1355" t="s">
        <v>18</v>
      </c>
      <c r="D1355" s="1">
        <v>362180.75498700002</v>
      </c>
      <c r="E1355" s="1">
        <v>1849134.8948029999</v>
      </c>
      <c r="F1355" s="13">
        <v>0</v>
      </c>
      <c r="G1355" s="13">
        <v>0.19586497232025105</v>
      </c>
      <c r="H1355" t="s">
        <v>24</v>
      </c>
      <c r="I1355" t="s">
        <v>17</v>
      </c>
      <c r="J1355">
        <v>2019</v>
      </c>
      <c r="K1355">
        <v>7</v>
      </c>
      <c r="L1355" s="12">
        <v>-3.8716052275787041</v>
      </c>
      <c r="M1355" s="1">
        <v>1112252.6394410001</v>
      </c>
      <c r="N1355" s="12">
        <v>-2.9576617487675776</v>
      </c>
      <c r="O1355" s="13">
        <v>0.32562813711912264</v>
      </c>
      <c r="P1355" s="12">
        <v>-0.96309788547967279</v>
      </c>
      <c r="Q1355" s="12">
        <v>-4.8347031130583771</v>
      </c>
      <c r="R1355" s="2">
        <f>DATE(CURR[[#This Row],[YEAR]],CURR[[#This Row],[MONTH]],1)</f>
        <v>43647</v>
      </c>
      <c r="S1355" t="str">
        <f>IF(AND(CURR[[#This Row],[DATE]]&gt;=DATE(2023,6,1),CURR[[#This Row],[DATE]]&lt;=DATE(2024,5,31)),"Y","N")</f>
        <v>N</v>
      </c>
    </row>
    <row r="1356" spans="1:19" x14ac:dyDescent="0.25">
      <c r="A1356" t="s">
        <v>44</v>
      </c>
      <c r="B1356" t="s">
        <v>111</v>
      </c>
      <c r="C1356" t="s">
        <v>18</v>
      </c>
      <c r="D1356" s="1">
        <v>94595.735758999988</v>
      </c>
      <c r="E1356" s="1">
        <v>1346667.7410889999</v>
      </c>
      <c r="F1356" s="13">
        <v>0</v>
      </c>
      <c r="G1356" s="13">
        <v>7.0244302193281885E-2</v>
      </c>
      <c r="H1356" t="s">
        <v>25</v>
      </c>
      <c r="I1356" t="s">
        <v>17</v>
      </c>
      <c r="J1356">
        <v>2019</v>
      </c>
      <c r="K1356">
        <v>7</v>
      </c>
      <c r="L1356" s="12">
        <v>-1.1611563230842599</v>
      </c>
      <c r="M1356" s="1">
        <v>1112252.6394410001</v>
      </c>
      <c r="N1356" s="12">
        <v>-2.9576617487675776</v>
      </c>
      <c r="O1356" s="13">
        <v>8.5048785145200687E-2</v>
      </c>
      <c r="P1356" s="12">
        <v>-0.25154553860311224</v>
      </c>
      <c r="Q1356" s="12">
        <v>-1.4127018616873721</v>
      </c>
      <c r="R1356" s="2">
        <f>DATE(CURR[[#This Row],[YEAR]],CURR[[#This Row],[MONTH]],1)</f>
        <v>43647</v>
      </c>
      <c r="S1356" t="str">
        <f>IF(AND(CURR[[#This Row],[DATE]]&gt;=DATE(2023,6,1),CURR[[#This Row],[DATE]]&lt;=DATE(2024,5,31)),"Y","N")</f>
        <v>N</v>
      </c>
    </row>
    <row r="1357" spans="1:19" x14ac:dyDescent="0.25">
      <c r="A1357" t="s">
        <v>44</v>
      </c>
      <c r="B1357" t="s">
        <v>111</v>
      </c>
      <c r="C1357" t="s">
        <v>18</v>
      </c>
      <c r="D1357" s="1">
        <v>223605.76442900009</v>
      </c>
      <c r="E1357" s="1">
        <v>460635.40030999994</v>
      </c>
      <c r="F1357" s="13">
        <v>0</v>
      </c>
      <c r="G1357" s="13">
        <v>0.48542896242563449</v>
      </c>
      <c r="H1357" t="s">
        <v>26</v>
      </c>
      <c r="I1357" t="s">
        <v>17</v>
      </c>
      <c r="J1357">
        <v>2019</v>
      </c>
      <c r="K1357">
        <v>7</v>
      </c>
      <c r="L1357" s="12">
        <v>-5.8759898640937127</v>
      </c>
      <c r="M1357" s="1">
        <v>1112252.6394410001</v>
      </c>
      <c r="N1357" s="12">
        <v>-2.9576617487675776</v>
      </c>
      <c r="O1357" s="13">
        <v>0.20103864580746753</v>
      </c>
      <c r="P1357" s="12">
        <v>-0.59460431272878</v>
      </c>
      <c r="Q1357" s="12">
        <v>-6.4705941768224928</v>
      </c>
      <c r="R1357" s="2">
        <f>DATE(CURR[[#This Row],[YEAR]],CURR[[#This Row],[MONTH]],1)</f>
        <v>43647</v>
      </c>
      <c r="S1357" t="str">
        <f>IF(AND(CURR[[#This Row],[DATE]]&gt;=DATE(2023,6,1),CURR[[#This Row],[DATE]]&lt;=DATE(2024,5,31)),"Y","N")</f>
        <v>N</v>
      </c>
    </row>
    <row r="1358" spans="1:19" x14ac:dyDescent="0.25">
      <c r="A1358" t="s">
        <v>44</v>
      </c>
      <c r="B1358" t="s">
        <v>111</v>
      </c>
      <c r="C1358" t="s">
        <v>19</v>
      </c>
      <c r="D1358" s="1">
        <v>210.62930299999991</v>
      </c>
      <c r="E1358" s="1">
        <v>1318416.7183549998</v>
      </c>
      <c r="F1358" s="13">
        <v>0</v>
      </c>
      <c r="G1358" s="13">
        <v>1.5975927797912332E-4</v>
      </c>
      <c r="H1358" t="s">
        <v>16</v>
      </c>
      <c r="I1358" t="s">
        <v>17</v>
      </c>
      <c r="J1358">
        <v>2019</v>
      </c>
      <c r="K1358">
        <v>7</v>
      </c>
      <c r="L1358" s="12">
        <v>-1.2064399832453238E-3</v>
      </c>
      <c r="M1358" s="1">
        <v>1345752.5917450001</v>
      </c>
      <c r="N1358" s="12">
        <v>-3.5785763258871128</v>
      </c>
      <c r="O1358" s="13">
        <v>1.5651413513302823E-4</v>
      </c>
      <c r="P1358" s="12">
        <v>-5.6009777865375125E-4</v>
      </c>
      <c r="Q1358" s="12">
        <v>-1.766537761899075E-3</v>
      </c>
      <c r="R1358" s="2">
        <f>DATE(CURR[[#This Row],[YEAR]],CURR[[#This Row],[MONTH]],1)</f>
        <v>43647</v>
      </c>
      <c r="S1358" t="str">
        <f>IF(AND(CURR[[#This Row],[DATE]]&gt;=DATE(2023,6,1),CURR[[#This Row],[DATE]]&lt;=DATE(2024,5,31)),"Y","N")</f>
        <v>N</v>
      </c>
    </row>
    <row r="1359" spans="1:19" x14ac:dyDescent="0.25">
      <c r="A1359" t="s">
        <v>44</v>
      </c>
      <c r="B1359" t="s">
        <v>111</v>
      </c>
      <c r="C1359" t="s">
        <v>19</v>
      </c>
      <c r="D1359" s="1">
        <v>1345752.5917450001</v>
      </c>
      <c r="E1359" s="1">
        <v>4974854.7545570079</v>
      </c>
      <c r="F1359" s="13">
        <v>0.270510931100507</v>
      </c>
      <c r="G1359" s="13">
        <v>0</v>
      </c>
      <c r="H1359" t="s">
        <v>21</v>
      </c>
      <c r="I1359" t="s">
        <v>23</v>
      </c>
      <c r="J1359">
        <v>2019</v>
      </c>
      <c r="K1359">
        <v>7</v>
      </c>
      <c r="L1359" s="12">
        <v>-1.9983298902219861</v>
      </c>
      <c r="M1359" s="1">
        <v>1345752.5917450001</v>
      </c>
      <c r="N1359" s="12">
        <v>-3.5785763258871128</v>
      </c>
      <c r="O1359" s="13">
        <v>0</v>
      </c>
      <c r="P1359" s="12">
        <v>0</v>
      </c>
      <c r="Q1359" s="12">
        <v>0</v>
      </c>
      <c r="R1359" s="2">
        <f>DATE(CURR[[#This Row],[YEAR]],CURR[[#This Row],[MONTH]],1)</f>
        <v>43647</v>
      </c>
      <c r="S1359" t="str">
        <f>IF(AND(CURR[[#This Row],[DATE]]&gt;=DATE(2023,6,1),CURR[[#This Row],[DATE]]&lt;=DATE(2024,5,31)),"Y","N")</f>
        <v>N</v>
      </c>
    </row>
    <row r="1360" spans="1:19" x14ac:dyDescent="0.25">
      <c r="A1360" t="s">
        <v>44</v>
      </c>
      <c r="B1360" t="s">
        <v>111</v>
      </c>
      <c r="C1360" t="s">
        <v>19</v>
      </c>
      <c r="D1360" s="1">
        <v>1345752.5917450001</v>
      </c>
      <c r="E1360" s="1">
        <v>4974854.7545570079</v>
      </c>
      <c r="F1360" s="13">
        <v>0.270510931100507</v>
      </c>
      <c r="G1360" s="13">
        <v>0</v>
      </c>
      <c r="H1360" t="s">
        <v>21</v>
      </c>
      <c r="I1360" t="s">
        <v>22</v>
      </c>
      <c r="J1360">
        <v>2019</v>
      </c>
      <c r="K1360">
        <v>7</v>
      </c>
      <c r="L1360" s="12">
        <v>-1.5802464356651265</v>
      </c>
      <c r="M1360" s="1">
        <v>1345752.5917450001</v>
      </c>
      <c r="N1360" s="12">
        <v>-3.5785763258871128</v>
      </c>
      <c r="O1360" s="13">
        <v>0</v>
      </c>
      <c r="P1360" s="12">
        <v>0</v>
      </c>
      <c r="Q1360" s="12">
        <v>0</v>
      </c>
      <c r="R1360" s="2">
        <f>DATE(CURR[[#This Row],[YEAR]],CURR[[#This Row],[MONTH]],1)</f>
        <v>43647</v>
      </c>
      <c r="S1360" t="str">
        <f>IF(AND(CURR[[#This Row],[DATE]]&gt;=DATE(2023,6,1),CURR[[#This Row],[DATE]]&lt;=DATE(2024,5,31)),"Y","N")</f>
        <v>N</v>
      </c>
    </row>
    <row r="1361" spans="1:19" x14ac:dyDescent="0.25">
      <c r="A1361" t="s">
        <v>44</v>
      </c>
      <c r="B1361" t="s">
        <v>111</v>
      </c>
      <c r="C1361" t="s">
        <v>19</v>
      </c>
      <c r="D1361" s="1">
        <v>397737.40178399993</v>
      </c>
      <c r="E1361" s="1">
        <v>1849134.8948029999</v>
      </c>
      <c r="F1361" s="13">
        <v>0</v>
      </c>
      <c r="G1361" s="13">
        <v>0.21509377325680359</v>
      </c>
      <c r="H1361" t="s">
        <v>24</v>
      </c>
      <c r="I1361" t="s">
        <v>17</v>
      </c>
      <c r="J1361">
        <v>2019</v>
      </c>
      <c r="K1361">
        <v>7</v>
      </c>
      <c r="L1361" s="12">
        <v>-4.2516952730019506</v>
      </c>
      <c r="M1361" s="1">
        <v>1345752.5917450001</v>
      </c>
      <c r="N1361" s="12">
        <v>-3.5785763258871128</v>
      </c>
      <c r="O1361" s="13">
        <v>0.29555016592482641</v>
      </c>
      <c r="P1361" s="12">
        <v>-1.0576488268905919</v>
      </c>
      <c r="Q1361" s="12">
        <v>-5.3093440998925425</v>
      </c>
      <c r="R1361" s="2">
        <f>DATE(CURR[[#This Row],[YEAR]],CURR[[#This Row],[MONTH]],1)</f>
        <v>43647</v>
      </c>
      <c r="S1361" t="str">
        <f>IF(AND(CURR[[#This Row],[DATE]]&gt;=DATE(2023,6,1),CURR[[#This Row],[DATE]]&lt;=DATE(2024,5,31)),"Y","N")</f>
        <v>N</v>
      </c>
    </row>
    <row r="1362" spans="1:19" x14ac:dyDescent="0.25">
      <c r="A1362" t="s">
        <v>44</v>
      </c>
      <c r="B1362" t="s">
        <v>111</v>
      </c>
      <c r="C1362" t="s">
        <v>19</v>
      </c>
      <c r="D1362" s="1">
        <v>912311.28664800036</v>
      </c>
      <c r="E1362" s="1">
        <v>1346667.7410889999</v>
      </c>
      <c r="F1362" s="13">
        <v>0</v>
      </c>
      <c r="G1362" s="13">
        <v>0.67745833572151082</v>
      </c>
      <c r="H1362" t="s">
        <v>25</v>
      </c>
      <c r="I1362" t="s">
        <v>17</v>
      </c>
      <c r="J1362">
        <v>2019</v>
      </c>
      <c r="K1362">
        <v>7</v>
      </c>
      <c r="L1362" s="12">
        <v>-11.198559962695519</v>
      </c>
      <c r="M1362" s="1">
        <v>1345752.5917450001</v>
      </c>
      <c r="N1362" s="12">
        <v>-3.5785763258871128</v>
      </c>
      <c r="O1362" s="13">
        <v>0.6779190263085666</v>
      </c>
      <c r="P1362" s="12">
        <v>-2.4259849784162792</v>
      </c>
      <c r="Q1362" s="12">
        <v>-13.624544941111798</v>
      </c>
      <c r="R1362" s="2">
        <f>DATE(CURR[[#This Row],[YEAR]],CURR[[#This Row],[MONTH]],1)</f>
        <v>43647</v>
      </c>
      <c r="S1362" t="str">
        <f>IF(AND(CURR[[#This Row],[DATE]]&gt;=DATE(2023,6,1),CURR[[#This Row],[DATE]]&lt;=DATE(2024,5,31)),"Y","N")</f>
        <v>N</v>
      </c>
    </row>
    <row r="1363" spans="1:19" x14ac:dyDescent="0.25">
      <c r="A1363" t="s">
        <v>44</v>
      </c>
      <c r="B1363" t="s">
        <v>111</v>
      </c>
      <c r="C1363" t="s">
        <v>19</v>
      </c>
      <c r="D1363" s="1">
        <v>35493.274009999994</v>
      </c>
      <c r="E1363" s="1">
        <v>460635.40030999994</v>
      </c>
      <c r="F1363" s="13">
        <v>0</v>
      </c>
      <c r="G1363" s="13">
        <v>7.7052857826631682E-2</v>
      </c>
      <c r="H1363" t="s">
        <v>26</v>
      </c>
      <c r="I1363" t="s">
        <v>17</v>
      </c>
      <c r="J1363">
        <v>2019</v>
      </c>
      <c r="K1363">
        <v>7</v>
      </c>
      <c r="L1363" s="12">
        <v>-0.9327045698434252</v>
      </c>
      <c r="M1363" s="1">
        <v>1345752.5917450001</v>
      </c>
      <c r="N1363" s="12">
        <v>-3.5785763258871128</v>
      </c>
      <c r="O1363" s="13">
        <v>2.6374293631474154E-2</v>
      </c>
      <c r="P1363" s="12">
        <v>-9.4382422801588664E-2</v>
      </c>
      <c r="Q1363" s="12">
        <v>-1.0270869926450139</v>
      </c>
      <c r="R1363" s="2">
        <f>DATE(CURR[[#This Row],[YEAR]],CURR[[#This Row],[MONTH]],1)</f>
        <v>43647</v>
      </c>
      <c r="S1363" t="str">
        <f>IF(AND(CURR[[#This Row],[DATE]]&gt;=DATE(2023,6,1),CURR[[#This Row],[DATE]]&lt;=DATE(2024,5,31)),"Y","N")</f>
        <v>N</v>
      </c>
    </row>
    <row r="1364" spans="1:19" x14ac:dyDescent="0.25">
      <c r="A1364" t="s">
        <v>44</v>
      </c>
      <c r="B1364" t="s">
        <v>111</v>
      </c>
      <c r="C1364" t="s">
        <v>20</v>
      </c>
      <c r="D1364" s="1">
        <v>609545.69992799999</v>
      </c>
      <c r="E1364" s="1">
        <v>1318416.7183549998</v>
      </c>
      <c r="F1364" s="13">
        <v>0</v>
      </c>
      <c r="G1364" s="13">
        <v>0.46233159170534149</v>
      </c>
      <c r="H1364" t="s">
        <v>16</v>
      </c>
      <c r="I1364" t="s">
        <v>17</v>
      </c>
      <c r="J1364">
        <v>2019</v>
      </c>
      <c r="K1364">
        <v>7</v>
      </c>
      <c r="L1364" s="12">
        <v>-3.491348513878886</v>
      </c>
      <c r="M1364" s="1">
        <v>1636376.6173570012</v>
      </c>
      <c r="N1364" s="12">
        <v>-4.3513931602508134</v>
      </c>
      <c r="O1364" s="13">
        <v>0.37249719499934536</v>
      </c>
      <c r="P1364" s="12">
        <v>-1.620881746532765</v>
      </c>
      <c r="Q1364" s="12">
        <v>-5.1122302604116507</v>
      </c>
      <c r="R1364" s="2">
        <f>DATE(CURR[[#This Row],[YEAR]],CURR[[#This Row],[MONTH]],1)</f>
        <v>43647</v>
      </c>
      <c r="S1364" t="str">
        <f>IF(AND(CURR[[#This Row],[DATE]]&gt;=DATE(2023,6,1),CURR[[#This Row],[DATE]]&lt;=DATE(2024,5,31)),"Y","N")</f>
        <v>N</v>
      </c>
    </row>
    <row r="1365" spans="1:19" x14ac:dyDescent="0.25">
      <c r="A1365" t="s">
        <v>44</v>
      </c>
      <c r="B1365" t="s">
        <v>111</v>
      </c>
      <c r="C1365" t="s">
        <v>20</v>
      </c>
      <c r="D1365" s="1">
        <v>1636376.6173570012</v>
      </c>
      <c r="E1365" s="1">
        <v>4974854.7545570079</v>
      </c>
      <c r="F1365" s="13">
        <v>0.32892952620537658</v>
      </c>
      <c r="G1365" s="13">
        <v>0</v>
      </c>
      <c r="H1365" t="s">
        <v>21</v>
      </c>
      <c r="I1365" t="s">
        <v>23</v>
      </c>
      <c r="J1365">
        <v>2019</v>
      </c>
      <c r="K1365">
        <v>7</v>
      </c>
      <c r="L1365" s="12">
        <v>-2.4298822281179455</v>
      </c>
      <c r="M1365" s="1">
        <v>1636376.6173570012</v>
      </c>
      <c r="N1365" s="12">
        <v>-4.3513931602508134</v>
      </c>
      <c r="O1365" s="13">
        <v>0</v>
      </c>
      <c r="P1365" s="12">
        <v>0</v>
      </c>
      <c r="Q1365" s="12">
        <v>0</v>
      </c>
      <c r="R1365" s="2">
        <f>DATE(CURR[[#This Row],[YEAR]],CURR[[#This Row],[MONTH]],1)</f>
        <v>43647</v>
      </c>
      <c r="S1365" t="str">
        <f>IF(AND(CURR[[#This Row],[DATE]]&gt;=DATE(2023,6,1),CURR[[#This Row],[DATE]]&lt;=DATE(2024,5,31)),"Y","N")</f>
        <v>N</v>
      </c>
    </row>
    <row r="1366" spans="1:19" x14ac:dyDescent="0.25">
      <c r="A1366" t="s">
        <v>44</v>
      </c>
      <c r="B1366" t="s">
        <v>111</v>
      </c>
      <c r="C1366" t="s">
        <v>20</v>
      </c>
      <c r="D1366" s="1">
        <v>1636376.6173570012</v>
      </c>
      <c r="E1366" s="1">
        <v>4974854.7545570079</v>
      </c>
      <c r="F1366" s="13">
        <v>0.32892952620537658</v>
      </c>
      <c r="G1366" s="13">
        <v>0</v>
      </c>
      <c r="H1366" t="s">
        <v>21</v>
      </c>
      <c r="I1366" t="s">
        <v>22</v>
      </c>
      <c r="J1366">
        <v>2019</v>
      </c>
      <c r="K1366">
        <v>7</v>
      </c>
      <c r="L1366" s="12">
        <v>-1.9215109321328676</v>
      </c>
      <c r="M1366" s="1">
        <v>1636376.6173570012</v>
      </c>
      <c r="N1366" s="12">
        <v>-4.3513931602508134</v>
      </c>
      <c r="O1366" s="13">
        <v>0</v>
      </c>
      <c r="P1366" s="12">
        <v>0</v>
      </c>
      <c r="Q1366" s="12">
        <v>0</v>
      </c>
      <c r="R1366" s="2">
        <f>DATE(CURR[[#This Row],[YEAR]],CURR[[#This Row],[MONTH]],1)</f>
        <v>43647</v>
      </c>
      <c r="S1366" t="str">
        <f>IF(AND(CURR[[#This Row],[DATE]]&gt;=DATE(2023,6,1),CURR[[#This Row],[DATE]]&lt;=DATE(2024,5,31)),"Y","N")</f>
        <v>N</v>
      </c>
    </row>
    <row r="1367" spans="1:19" x14ac:dyDescent="0.25">
      <c r="A1367" t="s">
        <v>44</v>
      </c>
      <c r="B1367" t="s">
        <v>111</v>
      </c>
      <c r="C1367" t="s">
        <v>20</v>
      </c>
      <c r="D1367" s="1">
        <v>704551.30670200009</v>
      </c>
      <c r="E1367" s="1">
        <v>1849134.8948029999</v>
      </c>
      <c r="F1367" s="13">
        <v>0</v>
      </c>
      <c r="G1367" s="13">
        <v>0.38101671688860766</v>
      </c>
      <c r="H1367" t="s">
        <v>24</v>
      </c>
      <c r="I1367" t="s">
        <v>17</v>
      </c>
      <c r="J1367">
        <v>2019</v>
      </c>
      <c r="K1367">
        <v>7</v>
      </c>
      <c r="L1367" s="12">
        <v>-7.5314452371241511</v>
      </c>
      <c r="M1367" s="1">
        <v>1636376.6173570012</v>
      </c>
      <c r="N1367" s="12">
        <v>-4.3513931602508134</v>
      </c>
      <c r="O1367" s="13">
        <v>0.4305557163484518</v>
      </c>
      <c r="P1367" s="12">
        <v>-1.8735171992255424</v>
      </c>
      <c r="Q1367" s="12">
        <v>-9.4049624363496935</v>
      </c>
      <c r="R1367" s="2">
        <f>DATE(CURR[[#This Row],[YEAR]],CURR[[#This Row],[MONTH]],1)</f>
        <v>43647</v>
      </c>
      <c r="S1367" t="str">
        <f>IF(AND(CURR[[#This Row],[DATE]]&gt;=DATE(2023,6,1),CURR[[#This Row],[DATE]]&lt;=DATE(2024,5,31)),"Y","N")</f>
        <v>N</v>
      </c>
    </row>
    <row r="1368" spans="1:19" x14ac:dyDescent="0.25">
      <c r="A1368" t="s">
        <v>44</v>
      </c>
      <c r="B1368" t="s">
        <v>111</v>
      </c>
      <c r="C1368" t="s">
        <v>20</v>
      </c>
      <c r="D1368" s="1">
        <v>218795.96205599996</v>
      </c>
      <c r="E1368" s="1">
        <v>1346667.7410889999</v>
      </c>
      <c r="F1368" s="13">
        <v>0</v>
      </c>
      <c r="G1368" s="13">
        <v>0.16247211942499479</v>
      </c>
      <c r="H1368" t="s">
        <v>25</v>
      </c>
      <c r="I1368" t="s">
        <v>17</v>
      </c>
      <c r="J1368">
        <v>2019</v>
      </c>
      <c r="K1368">
        <v>7</v>
      </c>
      <c r="L1368" s="12">
        <v>-2.6857057854476993</v>
      </c>
      <c r="M1368" s="1">
        <v>1636376.6173570012</v>
      </c>
      <c r="N1368" s="12">
        <v>-4.3513931602508134</v>
      </c>
      <c r="O1368" s="13">
        <v>0.13370758279923906</v>
      </c>
      <c r="P1368" s="12">
        <v>-0.58181426126627811</v>
      </c>
      <c r="Q1368" s="12">
        <v>-3.2675200467139773</v>
      </c>
      <c r="R1368" s="2">
        <f>DATE(CURR[[#This Row],[YEAR]],CURR[[#This Row],[MONTH]],1)</f>
        <v>43647</v>
      </c>
      <c r="S1368" t="str">
        <f>IF(AND(CURR[[#This Row],[DATE]]&gt;=DATE(2023,6,1),CURR[[#This Row],[DATE]]&lt;=DATE(2024,5,31)),"Y","N")</f>
        <v>N</v>
      </c>
    </row>
    <row r="1369" spans="1:19" x14ac:dyDescent="0.25">
      <c r="A1369" t="s">
        <v>44</v>
      </c>
      <c r="B1369" t="s">
        <v>111</v>
      </c>
      <c r="C1369" t="s">
        <v>20</v>
      </c>
      <c r="D1369" s="1">
        <v>103483.64867100005</v>
      </c>
      <c r="E1369" s="1">
        <v>460635.40030999994</v>
      </c>
      <c r="F1369" s="13">
        <v>0</v>
      </c>
      <c r="G1369" s="13">
        <v>0.22465413774398857</v>
      </c>
      <c r="H1369" t="s">
        <v>26</v>
      </c>
      <c r="I1369" t="s">
        <v>17</v>
      </c>
      <c r="J1369">
        <v>2019</v>
      </c>
      <c r="K1369">
        <v>7</v>
      </c>
      <c r="L1369" s="12">
        <v>-2.7193792263942584</v>
      </c>
      <c r="M1369" s="1">
        <v>1636376.6173570012</v>
      </c>
      <c r="N1369" s="12">
        <v>-4.3513931602508134</v>
      </c>
      <c r="O1369" s="13">
        <v>6.3239505852963104E-2</v>
      </c>
      <c r="P1369" s="12">
        <v>-0.2751799532262249</v>
      </c>
      <c r="Q1369" s="12">
        <v>-2.9945591796204836</v>
      </c>
      <c r="R1369" s="2">
        <f>DATE(CURR[[#This Row],[YEAR]],CURR[[#This Row],[MONTH]],1)</f>
        <v>43647</v>
      </c>
      <c r="S1369" t="str">
        <f>IF(AND(CURR[[#This Row],[DATE]]&gt;=DATE(2023,6,1),CURR[[#This Row],[DATE]]&lt;=DATE(2024,5,31)),"Y","N")</f>
        <v>N</v>
      </c>
    </row>
    <row r="1370" spans="1:19" x14ac:dyDescent="0.25">
      <c r="A1370" t="s">
        <v>45</v>
      </c>
      <c r="B1370" t="s">
        <v>14</v>
      </c>
      <c r="C1370" t="s">
        <v>15</v>
      </c>
      <c r="D1370" s="1">
        <v>4114.8989359999996</v>
      </c>
      <c r="E1370" s="1">
        <v>19497.205227999999</v>
      </c>
      <c r="F1370" s="13">
        <v>0</v>
      </c>
      <c r="G1370" s="13">
        <v>0.21105070638998968</v>
      </c>
      <c r="H1370" t="s">
        <v>16</v>
      </c>
      <c r="I1370" t="s">
        <v>17</v>
      </c>
      <c r="J1370">
        <v>2019</v>
      </c>
      <c r="K1370">
        <v>8</v>
      </c>
      <c r="L1370" s="12">
        <v>-1.5919592793229143</v>
      </c>
      <c r="M1370" s="1">
        <v>13221.099296</v>
      </c>
      <c r="N1370" s="12">
        <v>-3.4549191988166834</v>
      </c>
      <c r="O1370" s="13">
        <v>0.31123727640748816</v>
      </c>
      <c r="P1370" s="12">
        <v>-1.0752996416476457</v>
      </c>
      <c r="Q1370" s="12">
        <v>-2.6672589209705597</v>
      </c>
      <c r="R1370" s="2">
        <f>DATE(CURR[[#This Row],[YEAR]],CURR[[#This Row],[MONTH]],1)</f>
        <v>43678</v>
      </c>
      <c r="S1370" t="str">
        <f>IF(AND(CURR[[#This Row],[DATE]]&gt;=DATE(2023,6,1),CURR[[#This Row],[DATE]]&lt;=DATE(2024,5,31)),"Y","N")</f>
        <v>N</v>
      </c>
    </row>
    <row r="1371" spans="1:19" x14ac:dyDescent="0.25">
      <c r="A1371" t="s">
        <v>45</v>
      </c>
      <c r="B1371" t="s">
        <v>14</v>
      </c>
      <c r="C1371" t="s">
        <v>15</v>
      </c>
      <c r="D1371" s="1">
        <v>13221.099296</v>
      </c>
      <c r="E1371" s="1">
        <v>74895.127716000003</v>
      </c>
      <c r="F1371" s="13">
        <v>0.17652816276826441</v>
      </c>
      <c r="G1371" s="13">
        <v>0</v>
      </c>
      <c r="H1371" t="s">
        <v>21</v>
      </c>
      <c r="I1371" t="s">
        <v>23</v>
      </c>
      <c r="J1371">
        <v>2019</v>
      </c>
      <c r="K1371">
        <v>8</v>
      </c>
      <c r="L1371" s="12">
        <v>-2.240648297590953</v>
      </c>
      <c r="M1371" s="1">
        <v>13221.099296</v>
      </c>
      <c r="N1371" s="12">
        <v>-3.4549191988166834</v>
      </c>
      <c r="O1371" s="13">
        <v>0</v>
      </c>
      <c r="P1371" s="12">
        <v>0</v>
      </c>
      <c r="Q1371" s="12">
        <v>0</v>
      </c>
      <c r="R1371" s="2">
        <f>DATE(CURR[[#This Row],[YEAR]],CURR[[#This Row],[MONTH]],1)</f>
        <v>43678</v>
      </c>
      <c r="S1371" t="str">
        <f>IF(AND(CURR[[#This Row],[DATE]]&gt;=DATE(2023,6,1),CURR[[#This Row],[DATE]]&lt;=DATE(2024,5,31)),"Y","N")</f>
        <v>N</v>
      </c>
    </row>
    <row r="1372" spans="1:19" x14ac:dyDescent="0.25">
      <c r="A1372" t="s">
        <v>45</v>
      </c>
      <c r="B1372" t="s">
        <v>14</v>
      </c>
      <c r="C1372" t="s">
        <v>15</v>
      </c>
      <c r="D1372" s="1">
        <v>13221.099296</v>
      </c>
      <c r="E1372" s="1">
        <v>74895.127716000003</v>
      </c>
      <c r="F1372" s="13">
        <v>0.17652816276826441</v>
      </c>
      <c r="G1372" s="13">
        <v>0</v>
      </c>
      <c r="H1372" t="s">
        <v>21</v>
      </c>
      <c r="I1372" t="s">
        <v>22</v>
      </c>
      <c r="J1372">
        <v>2019</v>
      </c>
      <c r="K1372">
        <v>8</v>
      </c>
      <c r="L1372" s="12">
        <v>-1.2142709012257307</v>
      </c>
      <c r="M1372" s="1">
        <v>13221.099296</v>
      </c>
      <c r="N1372" s="12">
        <v>-3.4549191988166834</v>
      </c>
      <c r="O1372" s="13">
        <v>0</v>
      </c>
      <c r="P1372" s="12">
        <v>0</v>
      </c>
      <c r="Q1372" s="12">
        <v>0</v>
      </c>
      <c r="R1372" s="2">
        <f>DATE(CURR[[#This Row],[YEAR]],CURR[[#This Row],[MONTH]],1)</f>
        <v>43678</v>
      </c>
      <c r="S1372" t="str">
        <f>IF(AND(CURR[[#This Row],[DATE]]&gt;=DATE(2023,6,1),CURR[[#This Row],[DATE]]&lt;=DATE(2024,5,31)),"Y","N")</f>
        <v>N</v>
      </c>
    </row>
    <row r="1373" spans="1:19" x14ac:dyDescent="0.25">
      <c r="A1373" t="s">
        <v>45</v>
      </c>
      <c r="B1373" t="s">
        <v>14</v>
      </c>
      <c r="C1373" t="s">
        <v>15</v>
      </c>
      <c r="D1373" s="1">
        <v>5812.3717600000018</v>
      </c>
      <c r="E1373" s="1">
        <v>28314.973704000007</v>
      </c>
      <c r="F1373" s="13">
        <v>0</v>
      </c>
      <c r="G1373" s="13">
        <v>0.20527554857587235</v>
      </c>
      <c r="H1373" t="s">
        <v>24</v>
      </c>
      <c r="I1373" t="s">
        <v>17</v>
      </c>
      <c r="J1373">
        <v>2019</v>
      </c>
      <c r="K1373">
        <v>8</v>
      </c>
      <c r="L1373" s="12">
        <v>-3.7461936645310083</v>
      </c>
      <c r="M1373" s="1">
        <v>13221.099296</v>
      </c>
      <c r="N1373" s="12">
        <v>-3.4549191988166834</v>
      </c>
      <c r="O1373" s="13">
        <v>0.43962847792532012</v>
      </c>
      <c r="P1373" s="12">
        <v>-1.5188808687307449</v>
      </c>
      <c r="Q1373" s="12">
        <v>-5.2650745332617532</v>
      </c>
      <c r="R1373" s="2">
        <f>DATE(CURR[[#This Row],[YEAR]],CURR[[#This Row],[MONTH]],1)</f>
        <v>43678</v>
      </c>
      <c r="S1373" t="str">
        <f>IF(AND(CURR[[#This Row],[DATE]]&gt;=DATE(2023,6,1),CURR[[#This Row],[DATE]]&lt;=DATE(2024,5,31)),"Y","N")</f>
        <v>N</v>
      </c>
    </row>
    <row r="1374" spans="1:19" x14ac:dyDescent="0.25">
      <c r="A1374" t="s">
        <v>45</v>
      </c>
      <c r="B1374" t="s">
        <v>14</v>
      </c>
      <c r="C1374" t="s">
        <v>15</v>
      </c>
      <c r="D1374" s="1">
        <v>1818.7088719999999</v>
      </c>
      <c r="E1374" s="1">
        <v>20294.230468000002</v>
      </c>
      <c r="F1374" s="13">
        <v>0</v>
      </c>
      <c r="G1374" s="13">
        <v>8.961704041292648E-2</v>
      </c>
      <c r="H1374" t="s">
        <v>25</v>
      </c>
      <c r="I1374" t="s">
        <v>17</v>
      </c>
      <c r="J1374">
        <v>2019</v>
      </c>
      <c r="K1374">
        <v>8</v>
      </c>
      <c r="L1374" s="12">
        <v>-1.3778857242525349</v>
      </c>
      <c r="M1374" s="1">
        <v>13221.099296</v>
      </c>
      <c r="N1374" s="12">
        <v>-3.4549191988166834</v>
      </c>
      <c r="O1374" s="13">
        <v>0.13756109316494161</v>
      </c>
      <c r="P1374" s="12">
        <v>-0.4752624617857672</v>
      </c>
      <c r="Q1374" s="12">
        <v>-1.8531481860383021</v>
      </c>
      <c r="R1374" s="2">
        <f>DATE(CURR[[#This Row],[YEAR]],CURR[[#This Row],[MONTH]],1)</f>
        <v>43678</v>
      </c>
      <c r="S1374" t="str">
        <f>IF(AND(CURR[[#This Row],[DATE]]&gt;=DATE(2023,6,1),CURR[[#This Row],[DATE]]&lt;=DATE(2024,5,31)),"Y","N")</f>
        <v>N</v>
      </c>
    </row>
    <row r="1375" spans="1:19" x14ac:dyDescent="0.25">
      <c r="A1375" t="s">
        <v>45</v>
      </c>
      <c r="B1375" t="s">
        <v>14</v>
      </c>
      <c r="C1375" t="s">
        <v>15</v>
      </c>
      <c r="D1375" s="1">
        <v>1475.1197280000004</v>
      </c>
      <c r="E1375" s="1">
        <v>6788.7183160000013</v>
      </c>
      <c r="F1375" s="13">
        <v>0</v>
      </c>
      <c r="G1375" s="13">
        <v>0.21728987112683143</v>
      </c>
      <c r="H1375" t="s">
        <v>26</v>
      </c>
      <c r="I1375" t="s">
        <v>17</v>
      </c>
      <c r="J1375">
        <v>2019</v>
      </c>
      <c r="K1375">
        <v>8</v>
      </c>
      <c r="L1375" s="12">
        <v>-2.2783610172996265</v>
      </c>
      <c r="M1375" s="1">
        <v>13221.099296</v>
      </c>
      <c r="N1375" s="12">
        <v>-3.4549191988166834</v>
      </c>
      <c r="O1375" s="13">
        <v>0.11157315250225017</v>
      </c>
      <c r="P1375" s="12">
        <v>-0.38547622665252579</v>
      </c>
      <c r="Q1375" s="12">
        <v>-2.6638372439521523</v>
      </c>
      <c r="R1375" s="2">
        <f>DATE(CURR[[#This Row],[YEAR]],CURR[[#This Row],[MONTH]],1)</f>
        <v>43678</v>
      </c>
      <c r="S1375" t="str">
        <f>IF(AND(CURR[[#This Row],[DATE]]&gt;=DATE(2023,6,1),CURR[[#This Row],[DATE]]&lt;=DATE(2024,5,31)),"Y","N")</f>
        <v>N</v>
      </c>
    </row>
    <row r="1376" spans="1:19" x14ac:dyDescent="0.25">
      <c r="A1376" t="s">
        <v>45</v>
      </c>
      <c r="B1376" t="s">
        <v>14</v>
      </c>
      <c r="C1376" t="s">
        <v>18</v>
      </c>
      <c r="D1376" s="1">
        <v>5677.114388</v>
      </c>
      <c r="E1376" s="1">
        <v>19497.205227999999</v>
      </c>
      <c r="F1376" s="13">
        <v>0</v>
      </c>
      <c r="G1376" s="13">
        <v>0.29117580297339629</v>
      </c>
      <c r="H1376" t="s">
        <v>16</v>
      </c>
      <c r="I1376" t="s">
        <v>17</v>
      </c>
      <c r="J1376">
        <v>2019</v>
      </c>
      <c r="K1376">
        <v>8</v>
      </c>
      <c r="L1376" s="12">
        <v>-2.1963443259045397</v>
      </c>
      <c r="M1376" s="1">
        <v>14943.576524000002</v>
      </c>
      <c r="N1376" s="12">
        <v>-3.9050345418231625</v>
      </c>
      <c r="O1376" s="13">
        <v>0.37990332360411305</v>
      </c>
      <c r="P1376" s="12">
        <v>-1.4835356012274843</v>
      </c>
      <c r="Q1376" s="12">
        <v>-3.6798799271320242</v>
      </c>
      <c r="R1376" s="2">
        <f>DATE(CURR[[#This Row],[YEAR]],CURR[[#This Row],[MONTH]],1)</f>
        <v>43678</v>
      </c>
      <c r="S1376" t="str">
        <f>IF(AND(CURR[[#This Row],[DATE]]&gt;=DATE(2023,6,1),CURR[[#This Row],[DATE]]&lt;=DATE(2024,5,31)),"Y","N")</f>
        <v>N</v>
      </c>
    </row>
    <row r="1377" spans="1:19" x14ac:dyDescent="0.25">
      <c r="A1377" t="s">
        <v>45</v>
      </c>
      <c r="B1377" t="s">
        <v>14</v>
      </c>
      <c r="C1377" t="s">
        <v>18</v>
      </c>
      <c r="D1377" s="1">
        <v>14943.576524000002</v>
      </c>
      <c r="E1377" s="1">
        <v>74895.127716000003</v>
      </c>
      <c r="F1377" s="13">
        <v>0.19952668457507117</v>
      </c>
      <c r="G1377" s="13">
        <v>0</v>
      </c>
      <c r="H1377" t="s">
        <v>21</v>
      </c>
      <c r="I1377" t="s">
        <v>22</v>
      </c>
      <c r="J1377">
        <v>2019</v>
      </c>
      <c r="K1377">
        <v>8</v>
      </c>
      <c r="L1377" s="12">
        <v>-1.3724690910401853</v>
      </c>
      <c r="M1377" s="1">
        <v>14943.576524000002</v>
      </c>
      <c r="N1377" s="12">
        <v>-3.9050345418231625</v>
      </c>
      <c r="O1377" s="13">
        <v>0</v>
      </c>
      <c r="P1377" s="12">
        <v>0</v>
      </c>
      <c r="Q1377" s="12">
        <v>0</v>
      </c>
      <c r="R1377" s="2">
        <f>DATE(CURR[[#This Row],[YEAR]],CURR[[#This Row],[MONTH]],1)</f>
        <v>43678</v>
      </c>
      <c r="S1377" t="str">
        <f>IF(AND(CURR[[#This Row],[DATE]]&gt;=DATE(2023,6,1),CURR[[#This Row],[DATE]]&lt;=DATE(2024,5,31)),"Y","N")</f>
        <v>N</v>
      </c>
    </row>
    <row r="1378" spans="1:19" x14ac:dyDescent="0.25">
      <c r="A1378" t="s">
        <v>45</v>
      </c>
      <c r="B1378" t="s">
        <v>14</v>
      </c>
      <c r="C1378" t="s">
        <v>18</v>
      </c>
      <c r="D1378" s="1">
        <v>14943.576524000002</v>
      </c>
      <c r="E1378" s="1">
        <v>74895.127716000003</v>
      </c>
      <c r="F1378" s="13">
        <v>0.19952668457507117</v>
      </c>
      <c r="G1378" s="13">
        <v>0</v>
      </c>
      <c r="H1378" t="s">
        <v>21</v>
      </c>
      <c r="I1378" t="s">
        <v>23</v>
      </c>
      <c r="J1378">
        <v>2019</v>
      </c>
      <c r="K1378">
        <v>8</v>
      </c>
      <c r="L1378" s="12">
        <v>-2.5325654507829771</v>
      </c>
      <c r="M1378" s="1">
        <v>14943.576524000002</v>
      </c>
      <c r="N1378" s="12">
        <v>-3.9050345418231625</v>
      </c>
      <c r="O1378" s="13">
        <v>0</v>
      </c>
      <c r="P1378" s="12">
        <v>0</v>
      </c>
      <c r="Q1378" s="12">
        <v>0</v>
      </c>
      <c r="R1378" s="2">
        <f>DATE(CURR[[#This Row],[YEAR]],CURR[[#This Row],[MONTH]],1)</f>
        <v>43678</v>
      </c>
      <c r="S1378" t="str">
        <f>IF(AND(CURR[[#This Row],[DATE]]&gt;=DATE(2023,6,1),CURR[[#This Row],[DATE]]&lt;=DATE(2024,5,31)),"Y","N")</f>
        <v>N</v>
      </c>
    </row>
    <row r="1379" spans="1:19" x14ac:dyDescent="0.25">
      <c r="A1379" t="s">
        <v>45</v>
      </c>
      <c r="B1379" t="s">
        <v>14</v>
      </c>
      <c r="C1379" t="s">
        <v>18</v>
      </c>
      <c r="D1379" s="1">
        <v>4914.3292000000019</v>
      </c>
      <c r="E1379" s="1">
        <v>28314.973704000007</v>
      </c>
      <c r="F1379" s="13">
        <v>0</v>
      </c>
      <c r="G1379" s="13">
        <v>0.17355937714700273</v>
      </c>
      <c r="H1379" t="s">
        <v>24</v>
      </c>
      <c r="I1379" t="s">
        <v>17</v>
      </c>
      <c r="J1379">
        <v>2019</v>
      </c>
      <c r="K1379">
        <v>8</v>
      </c>
      <c r="L1379" s="12">
        <v>-3.1673866838930036</v>
      </c>
      <c r="M1379" s="1">
        <v>14943.576524000002</v>
      </c>
      <c r="N1379" s="12">
        <v>-3.9050345418231625</v>
      </c>
      <c r="O1379" s="13">
        <v>0.32885897108415685</v>
      </c>
      <c r="P1379" s="12">
        <v>-1.2842056414720571</v>
      </c>
      <c r="Q1379" s="12">
        <v>-4.4515923253650609</v>
      </c>
      <c r="R1379" s="2">
        <f>DATE(CURR[[#This Row],[YEAR]],CURR[[#This Row],[MONTH]],1)</f>
        <v>43678</v>
      </c>
      <c r="S1379" t="str">
        <f>IF(AND(CURR[[#This Row],[DATE]]&gt;=DATE(2023,6,1),CURR[[#This Row],[DATE]]&lt;=DATE(2024,5,31)),"Y","N")</f>
        <v>N</v>
      </c>
    </row>
    <row r="1380" spans="1:19" x14ac:dyDescent="0.25">
      <c r="A1380" t="s">
        <v>45</v>
      </c>
      <c r="B1380" t="s">
        <v>14</v>
      </c>
      <c r="C1380" t="s">
        <v>18</v>
      </c>
      <c r="D1380" s="1">
        <v>1257.6620520000006</v>
      </c>
      <c r="E1380" s="1">
        <v>20294.230468000002</v>
      </c>
      <c r="F1380" s="13">
        <v>0</v>
      </c>
      <c r="G1380" s="13">
        <v>6.1971408769752843E-2</v>
      </c>
      <c r="H1380" t="s">
        <v>25</v>
      </c>
      <c r="I1380" t="s">
        <v>17</v>
      </c>
      <c r="J1380">
        <v>2019</v>
      </c>
      <c r="K1380">
        <v>8</v>
      </c>
      <c r="L1380" s="12">
        <v>-0.95282681800484992</v>
      </c>
      <c r="M1380" s="1">
        <v>14943.576524000002</v>
      </c>
      <c r="N1380" s="12">
        <v>-3.9050345418231625</v>
      </c>
      <c r="O1380" s="13">
        <v>8.4160712797243908E-2</v>
      </c>
      <c r="P1380" s="12">
        <v>-0.32865049053769613</v>
      </c>
      <c r="Q1380" s="12">
        <v>-1.2814773085425459</v>
      </c>
      <c r="R1380" s="2">
        <f>DATE(CURR[[#This Row],[YEAR]],CURR[[#This Row],[MONTH]],1)</f>
        <v>43678</v>
      </c>
      <c r="S1380" t="str">
        <f>IF(AND(CURR[[#This Row],[DATE]]&gt;=DATE(2023,6,1),CURR[[#This Row],[DATE]]&lt;=DATE(2024,5,31)),"Y","N")</f>
        <v>N</v>
      </c>
    </row>
    <row r="1381" spans="1:19" x14ac:dyDescent="0.25">
      <c r="A1381" t="s">
        <v>45</v>
      </c>
      <c r="B1381" t="s">
        <v>14</v>
      </c>
      <c r="C1381" t="s">
        <v>18</v>
      </c>
      <c r="D1381" s="1">
        <v>3094.4708840000008</v>
      </c>
      <c r="E1381" s="1">
        <v>6788.7183160000013</v>
      </c>
      <c r="F1381" s="13">
        <v>0</v>
      </c>
      <c r="G1381" s="13">
        <v>0.45582549458662802</v>
      </c>
      <c r="H1381" t="s">
        <v>26</v>
      </c>
      <c r="I1381" t="s">
        <v>17</v>
      </c>
      <c r="J1381">
        <v>2019</v>
      </c>
      <c r="K1381">
        <v>8</v>
      </c>
      <c r="L1381" s="12">
        <v>-4.7794912490481689</v>
      </c>
      <c r="M1381" s="1">
        <v>14943.576524000002</v>
      </c>
      <c r="N1381" s="12">
        <v>-3.9050345418231625</v>
      </c>
      <c r="O1381" s="13">
        <v>0.20707699251448625</v>
      </c>
      <c r="P1381" s="12">
        <v>-0.80864280858592519</v>
      </c>
      <c r="Q1381" s="12">
        <v>-5.5881340576340941</v>
      </c>
      <c r="R1381" s="2">
        <f>DATE(CURR[[#This Row],[YEAR]],CURR[[#This Row],[MONTH]],1)</f>
        <v>43678</v>
      </c>
      <c r="S1381" t="str">
        <f>IF(AND(CURR[[#This Row],[DATE]]&gt;=DATE(2023,6,1),CURR[[#This Row],[DATE]]&lt;=DATE(2024,5,31)),"Y","N")</f>
        <v>N</v>
      </c>
    </row>
    <row r="1382" spans="1:19" x14ac:dyDescent="0.25">
      <c r="A1382" t="s">
        <v>45</v>
      </c>
      <c r="B1382" t="s">
        <v>14</v>
      </c>
      <c r="C1382" t="s">
        <v>19</v>
      </c>
      <c r="D1382" s="1">
        <v>1.3060039999999999</v>
      </c>
      <c r="E1382" s="1">
        <v>19497.205227999999</v>
      </c>
      <c r="F1382" s="13">
        <v>0</v>
      </c>
      <c r="G1382" s="13">
        <v>6.6984164382926211E-5</v>
      </c>
      <c r="H1382" t="s">
        <v>16</v>
      </c>
      <c r="I1382" t="s">
        <v>17</v>
      </c>
      <c r="J1382">
        <v>2019</v>
      </c>
      <c r="K1382">
        <v>8</v>
      </c>
      <c r="L1382" s="12">
        <v>-5.0526275832521298E-4</v>
      </c>
      <c r="M1382" s="1">
        <v>20621.047783999999</v>
      </c>
      <c r="N1382" s="12">
        <v>-5.3886634003431535</v>
      </c>
      <c r="O1382" s="13">
        <v>6.333354219824546E-5</v>
      </c>
      <c r="P1382" s="12">
        <v>-3.4128314085777396E-4</v>
      </c>
      <c r="Q1382" s="12">
        <v>-8.4654589918298695E-4</v>
      </c>
      <c r="R1382" s="2">
        <f>DATE(CURR[[#This Row],[YEAR]],CURR[[#This Row],[MONTH]],1)</f>
        <v>43678</v>
      </c>
      <c r="S1382" t="str">
        <f>IF(AND(CURR[[#This Row],[DATE]]&gt;=DATE(2023,6,1),CURR[[#This Row],[DATE]]&lt;=DATE(2024,5,31)),"Y","N")</f>
        <v>N</v>
      </c>
    </row>
    <row r="1383" spans="1:19" x14ac:dyDescent="0.25">
      <c r="A1383" t="s">
        <v>45</v>
      </c>
      <c r="B1383" t="s">
        <v>14</v>
      </c>
      <c r="C1383" t="s">
        <v>19</v>
      </c>
      <c r="D1383" s="1">
        <v>20621.047783999999</v>
      </c>
      <c r="E1383" s="1">
        <v>74895.127716000003</v>
      </c>
      <c r="F1383" s="13">
        <v>0.275332300149008</v>
      </c>
      <c r="G1383" s="13">
        <v>0</v>
      </c>
      <c r="H1383" t="s">
        <v>21</v>
      </c>
      <c r="I1383" t="s">
        <v>23</v>
      </c>
      <c r="J1383">
        <v>2019</v>
      </c>
      <c r="K1383">
        <v>8</v>
      </c>
      <c r="L1383" s="12">
        <v>-3.4947559637299088</v>
      </c>
      <c r="M1383" s="1">
        <v>20621.047783999999</v>
      </c>
      <c r="N1383" s="12">
        <v>-5.3886634003431535</v>
      </c>
      <c r="O1383" s="13">
        <v>0</v>
      </c>
      <c r="P1383" s="12">
        <v>0</v>
      </c>
      <c r="Q1383" s="12">
        <v>0</v>
      </c>
      <c r="R1383" s="2">
        <f>DATE(CURR[[#This Row],[YEAR]],CURR[[#This Row],[MONTH]],1)</f>
        <v>43678</v>
      </c>
      <c r="S1383" t="str">
        <f>IF(AND(CURR[[#This Row],[DATE]]&gt;=DATE(2023,6,1),CURR[[#This Row],[DATE]]&lt;=DATE(2024,5,31)),"Y","N")</f>
        <v>N</v>
      </c>
    </row>
    <row r="1384" spans="1:19" x14ac:dyDescent="0.25">
      <c r="A1384" t="s">
        <v>45</v>
      </c>
      <c r="B1384" t="s">
        <v>14</v>
      </c>
      <c r="C1384" t="s">
        <v>19</v>
      </c>
      <c r="D1384" s="1">
        <v>20621.047783999999</v>
      </c>
      <c r="E1384" s="1">
        <v>74895.127716000003</v>
      </c>
      <c r="F1384" s="13">
        <v>0.275332300149008</v>
      </c>
      <c r="G1384" s="13">
        <v>0</v>
      </c>
      <c r="H1384" t="s">
        <v>21</v>
      </c>
      <c r="I1384" t="s">
        <v>22</v>
      </c>
      <c r="J1384">
        <v>2019</v>
      </c>
      <c r="K1384">
        <v>8</v>
      </c>
      <c r="L1384" s="12">
        <v>-1.8939074366132451</v>
      </c>
      <c r="M1384" s="1">
        <v>20621.047783999999</v>
      </c>
      <c r="N1384" s="12">
        <v>-5.3886634003431535</v>
      </c>
      <c r="O1384" s="13">
        <v>0</v>
      </c>
      <c r="P1384" s="12">
        <v>0</v>
      </c>
      <c r="Q1384" s="12">
        <v>0</v>
      </c>
      <c r="R1384" s="2">
        <f>DATE(CURR[[#This Row],[YEAR]],CURR[[#This Row],[MONTH]],1)</f>
        <v>43678</v>
      </c>
      <c r="S1384" t="str">
        <f>IF(AND(CURR[[#This Row],[DATE]]&gt;=DATE(2023,6,1),CURR[[#This Row],[DATE]]&lt;=DATE(2024,5,31)),"Y","N")</f>
        <v>N</v>
      </c>
    </row>
    <row r="1385" spans="1:19" x14ac:dyDescent="0.25">
      <c r="A1385" t="s">
        <v>45</v>
      </c>
      <c r="B1385" t="s">
        <v>14</v>
      </c>
      <c r="C1385" t="s">
        <v>19</v>
      </c>
      <c r="D1385" s="1">
        <v>6222.9991319999999</v>
      </c>
      <c r="E1385" s="1">
        <v>28314.973704000007</v>
      </c>
      <c r="F1385" s="13">
        <v>0</v>
      </c>
      <c r="G1385" s="13">
        <v>0.21977767654154268</v>
      </c>
      <c r="H1385" t="s">
        <v>24</v>
      </c>
      <c r="I1385" t="s">
        <v>17</v>
      </c>
      <c r="J1385">
        <v>2019</v>
      </c>
      <c r="K1385">
        <v>8</v>
      </c>
      <c r="L1385" s="12">
        <v>-4.0108514880473436</v>
      </c>
      <c r="M1385" s="1">
        <v>20621.047783999999</v>
      </c>
      <c r="N1385" s="12">
        <v>-5.3886634003431535</v>
      </c>
      <c r="O1385" s="13">
        <v>0.30177899771070144</v>
      </c>
      <c r="P1385" s="12">
        <v>-1.626185439955897</v>
      </c>
      <c r="Q1385" s="12">
        <v>-5.6370369280032406</v>
      </c>
      <c r="R1385" s="2">
        <f>DATE(CURR[[#This Row],[YEAR]],CURR[[#This Row],[MONTH]],1)</f>
        <v>43678</v>
      </c>
      <c r="S1385" t="str">
        <f>IF(AND(CURR[[#This Row],[DATE]]&gt;=DATE(2023,6,1),CURR[[#This Row],[DATE]]&lt;=DATE(2024,5,31)),"Y","N")</f>
        <v>N</v>
      </c>
    </row>
    <row r="1386" spans="1:19" x14ac:dyDescent="0.25">
      <c r="A1386" t="s">
        <v>45</v>
      </c>
      <c r="B1386" t="s">
        <v>14</v>
      </c>
      <c r="C1386" t="s">
        <v>19</v>
      </c>
      <c r="D1386" s="1">
        <v>13856.178296000002</v>
      </c>
      <c r="E1386" s="1">
        <v>20294.230468000002</v>
      </c>
      <c r="F1386" s="13">
        <v>0</v>
      </c>
      <c r="G1386" s="13">
        <v>0.68276441020261702</v>
      </c>
      <c r="H1386" t="s">
        <v>25</v>
      </c>
      <c r="I1386" t="s">
        <v>17</v>
      </c>
      <c r="J1386">
        <v>2019</v>
      </c>
      <c r="K1386">
        <v>8</v>
      </c>
      <c r="L1386" s="12">
        <v>-10.497683582398126</v>
      </c>
      <c r="M1386" s="1">
        <v>20621.047783999999</v>
      </c>
      <c r="N1386" s="12">
        <v>-5.3886634003431535</v>
      </c>
      <c r="O1386" s="13">
        <v>0.67194346481031375</v>
      </c>
      <c r="P1386" s="12">
        <v>-3.6208771559231052</v>
      </c>
      <c r="Q1386" s="12">
        <v>-14.118560738321232</v>
      </c>
      <c r="R1386" s="2">
        <f>DATE(CURR[[#This Row],[YEAR]],CURR[[#This Row],[MONTH]],1)</f>
        <v>43678</v>
      </c>
      <c r="S1386" t="str">
        <f>IF(AND(CURR[[#This Row],[DATE]]&gt;=DATE(2023,6,1),CURR[[#This Row],[DATE]]&lt;=DATE(2024,5,31)),"Y","N")</f>
        <v>N</v>
      </c>
    </row>
    <row r="1387" spans="1:19" x14ac:dyDescent="0.25">
      <c r="A1387" t="s">
        <v>45</v>
      </c>
      <c r="B1387" t="s">
        <v>14</v>
      </c>
      <c r="C1387" t="s">
        <v>19</v>
      </c>
      <c r="D1387" s="1">
        <v>540.56435199999999</v>
      </c>
      <c r="E1387" s="1">
        <v>6788.7183160000013</v>
      </c>
      <c r="F1387" s="13">
        <v>0</v>
      </c>
      <c r="G1387" s="13">
        <v>7.9626864282462573E-2</v>
      </c>
      <c r="H1387" t="s">
        <v>26</v>
      </c>
      <c r="I1387" t="s">
        <v>17</v>
      </c>
      <c r="J1387">
        <v>2019</v>
      </c>
      <c r="K1387">
        <v>8</v>
      </c>
      <c r="L1387" s="12">
        <v>-0.83491578585859227</v>
      </c>
      <c r="M1387" s="1">
        <v>20621.047783999999</v>
      </c>
      <c r="N1387" s="12">
        <v>-5.3886634003431535</v>
      </c>
      <c r="O1387" s="13">
        <v>2.6214203936786726E-2</v>
      </c>
      <c r="P1387" s="12">
        <v>-0.14125952132329403</v>
      </c>
      <c r="Q1387" s="12">
        <v>-0.97617530718188628</v>
      </c>
      <c r="R1387" s="2">
        <f>DATE(CURR[[#This Row],[YEAR]],CURR[[#This Row],[MONTH]],1)</f>
        <v>43678</v>
      </c>
      <c r="S1387" t="str">
        <f>IF(AND(CURR[[#This Row],[DATE]]&gt;=DATE(2023,6,1),CURR[[#This Row],[DATE]]&lt;=DATE(2024,5,31)),"Y","N")</f>
        <v>N</v>
      </c>
    </row>
    <row r="1388" spans="1:19" x14ac:dyDescent="0.25">
      <c r="A1388" t="s">
        <v>45</v>
      </c>
      <c r="B1388" t="s">
        <v>14</v>
      </c>
      <c r="C1388" t="s">
        <v>20</v>
      </c>
      <c r="D1388" s="1">
        <v>9703.8858999999993</v>
      </c>
      <c r="E1388" s="1">
        <v>19497.205227999999</v>
      </c>
      <c r="F1388" s="13">
        <v>0</v>
      </c>
      <c r="G1388" s="13">
        <v>0.49770650647223103</v>
      </c>
      <c r="H1388" t="s">
        <v>16</v>
      </c>
      <c r="I1388" t="s">
        <v>17</v>
      </c>
      <c r="J1388">
        <v>2019</v>
      </c>
      <c r="K1388">
        <v>8</v>
      </c>
      <c r="L1388" s="12">
        <v>-3.7542091420142198</v>
      </c>
      <c r="M1388" s="1">
        <v>26109.404112</v>
      </c>
      <c r="N1388" s="12">
        <v>-6.8228730090170018</v>
      </c>
      <c r="O1388" s="13">
        <v>0.37166248062858126</v>
      </c>
      <c r="P1388" s="12">
        <v>-2.5358059075450514</v>
      </c>
      <c r="Q1388" s="12">
        <v>-6.2900150495592708</v>
      </c>
      <c r="R1388" s="2">
        <f>DATE(CURR[[#This Row],[YEAR]],CURR[[#This Row],[MONTH]],1)</f>
        <v>43678</v>
      </c>
      <c r="S1388" t="str">
        <f>IF(AND(CURR[[#This Row],[DATE]]&gt;=DATE(2023,6,1),CURR[[#This Row],[DATE]]&lt;=DATE(2024,5,31)),"Y","N")</f>
        <v>N</v>
      </c>
    </row>
    <row r="1389" spans="1:19" x14ac:dyDescent="0.25">
      <c r="A1389" t="s">
        <v>45</v>
      </c>
      <c r="B1389" t="s">
        <v>14</v>
      </c>
      <c r="C1389" t="s">
        <v>20</v>
      </c>
      <c r="D1389" s="1">
        <v>26109.404112</v>
      </c>
      <c r="E1389" s="1">
        <v>74895.127716000003</v>
      </c>
      <c r="F1389" s="13">
        <v>0.34861285250765645</v>
      </c>
      <c r="G1389" s="13">
        <v>0</v>
      </c>
      <c r="H1389" t="s">
        <v>21</v>
      </c>
      <c r="I1389" t="s">
        <v>22</v>
      </c>
      <c r="J1389">
        <v>2019</v>
      </c>
      <c r="K1389">
        <v>8</v>
      </c>
      <c r="L1389" s="12">
        <v>-2.3979768211208392</v>
      </c>
      <c r="M1389" s="1">
        <v>26109.404112</v>
      </c>
      <c r="N1389" s="12">
        <v>-6.8228730090170018</v>
      </c>
      <c r="O1389" s="13">
        <v>0</v>
      </c>
      <c r="P1389" s="12">
        <v>0</v>
      </c>
      <c r="Q1389" s="12">
        <v>0</v>
      </c>
      <c r="R1389" s="2">
        <f>DATE(CURR[[#This Row],[YEAR]],CURR[[#This Row],[MONTH]],1)</f>
        <v>43678</v>
      </c>
      <c r="S1389" t="str">
        <f>IF(AND(CURR[[#This Row],[DATE]]&gt;=DATE(2023,6,1),CURR[[#This Row],[DATE]]&lt;=DATE(2024,5,31)),"Y","N")</f>
        <v>N</v>
      </c>
    </row>
    <row r="1390" spans="1:19" x14ac:dyDescent="0.25">
      <c r="A1390" t="s">
        <v>45</v>
      </c>
      <c r="B1390" t="s">
        <v>14</v>
      </c>
      <c r="C1390" t="s">
        <v>20</v>
      </c>
      <c r="D1390" s="1">
        <v>26109.404112</v>
      </c>
      <c r="E1390" s="1">
        <v>74895.127716000003</v>
      </c>
      <c r="F1390" s="13">
        <v>0.34861285250765645</v>
      </c>
      <c r="G1390" s="13">
        <v>0</v>
      </c>
      <c r="H1390" t="s">
        <v>21</v>
      </c>
      <c r="I1390" t="s">
        <v>23</v>
      </c>
      <c r="J1390">
        <v>2019</v>
      </c>
      <c r="K1390">
        <v>8</v>
      </c>
      <c r="L1390" s="12">
        <v>-4.4248961878961621</v>
      </c>
      <c r="M1390" s="1">
        <v>26109.404112</v>
      </c>
      <c r="N1390" s="12">
        <v>-6.8228730090170018</v>
      </c>
      <c r="O1390" s="13">
        <v>0</v>
      </c>
      <c r="P1390" s="12">
        <v>0</v>
      </c>
      <c r="Q1390" s="12">
        <v>0</v>
      </c>
      <c r="R1390" s="2">
        <f>DATE(CURR[[#This Row],[YEAR]],CURR[[#This Row],[MONTH]],1)</f>
        <v>43678</v>
      </c>
      <c r="S1390" t="str">
        <f>IF(AND(CURR[[#This Row],[DATE]]&gt;=DATE(2023,6,1),CURR[[#This Row],[DATE]]&lt;=DATE(2024,5,31)),"Y","N")</f>
        <v>N</v>
      </c>
    </row>
    <row r="1391" spans="1:19" x14ac:dyDescent="0.25">
      <c r="A1391" t="s">
        <v>45</v>
      </c>
      <c r="B1391" t="s">
        <v>14</v>
      </c>
      <c r="C1391" t="s">
        <v>20</v>
      </c>
      <c r="D1391" s="1">
        <v>11365.273612000001</v>
      </c>
      <c r="E1391" s="1">
        <v>28314.973704000007</v>
      </c>
      <c r="F1391" s="13">
        <v>0</v>
      </c>
      <c r="G1391" s="13">
        <v>0.40138739773558219</v>
      </c>
      <c r="H1391" t="s">
        <v>24</v>
      </c>
      <c r="I1391" t="s">
        <v>17</v>
      </c>
      <c r="J1391">
        <v>2019</v>
      </c>
      <c r="K1391">
        <v>8</v>
      </c>
      <c r="L1391" s="12">
        <v>-7.3251536135286441</v>
      </c>
      <c r="M1391" s="1">
        <v>26109.404112</v>
      </c>
      <c r="N1391" s="12">
        <v>-6.8228730090170018</v>
      </c>
      <c r="O1391" s="13">
        <v>0.43529425502194702</v>
      </c>
      <c r="P1391" s="12">
        <v>-2.9699574235694057</v>
      </c>
      <c r="Q1391" s="12">
        <v>-10.295111037098049</v>
      </c>
      <c r="R1391" s="2">
        <f>DATE(CURR[[#This Row],[YEAR]],CURR[[#This Row],[MONTH]],1)</f>
        <v>43678</v>
      </c>
      <c r="S1391" t="str">
        <f>IF(AND(CURR[[#This Row],[DATE]]&gt;=DATE(2023,6,1),CURR[[#This Row],[DATE]]&lt;=DATE(2024,5,31)),"Y","N")</f>
        <v>N</v>
      </c>
    </row>
    <row r="1392" spans="1:19" x14ac:dyDescent="0.25">
      <c r="A1392" t="s">
        <v>45</v>
      </c>
      <c r="B1392" t="s">
        <v>14</v>
      </c>
      <c r="C1392" t="s">
        <v>20</v>
      </c>
      <c r="D1392" s="1">
        <v>3361.6812479999999</v>
      </c>
      <c r="E1392" s="1">
        <v>20294.230468000002</v>
      </c>
      <c r="F1392" s="13">
        <v>0</v>
      </c>
      <c r="G1392" s="13">
        <v>0.16564714061470368</v>
      </c>
      <c r="H1392" t="s">
        <v>25</v>
      </c>
      <c r="I1392" t="s">
        <v>17</v>
      </c>
      <c r="J1392">
        <v>2019</v>
      </c>
      <c r="K1392">
        <v>8</v>
      </c>
      <c r="L1392" s="12">
        <v>-2.5468686453444893</v>
      </c>
      <c r="M1392" s="1">
        <v>26109.404112</v>
      </c>
      <c r="N1392" s="12">
        <v>-6.8228730090170018</v>
      </c>
      <c r="O1392" s="13">
        <v>0.12875365648252984</v>
      </c>
      <c r="P1392" s="12">
        <v>-0.87846984762689984</v>
      </c>
      <c r="Q1392" s="12">
        <v>-3.425338492971389</v>
      </c>
      <c r="R1392" s="2">
        <f>DATE(CURR[[#This Row],[YEAR]],CURR[[#This Row],[MONTH]],1)</f>
        <v>43678</v>
      </c>
      <c r="S1392" t="str">
        <f>IF(AND(CURR[[#This Row],[DATE]]&gt;=DATE(2023,6,1),CURR[[#This Row],[DATE]]&lt;=DATE(2024,5,31)),"Y","N")</f>
        <v>N</v>
      </c>
    </row>
    <row r="1393" spans="1:19" x14ac:dyDescent="0.25">
      <c r="A1393" t="s">
        <v>45</v>
      </c>
      <c r="B1393" t="s">
        <v>14</v>
      </c>
      <c r="C1393" t="s">
        <v>20</v>
      </c>
      <c r="D1393" s="1">
        <v>1678.5633519999997</v>
      </c>
      <c r="E1393" s="1">
        <v>6788.7183160000013</v>
      </c>
      <c r="F1393" s="13">
        <v>0</v>
      </c>
      <c r="G1393" s="13">
        <v>0.24725777000407795</v>
      </c>
      <c r="H1393" t="s">
        <v>26</v>
      </c>
      <c r="I1393" t="s">
        <v>17</v>
      </c>
      <c r="J1393">
        <v>2019</v>
      </c>
      <c r="K1393">
        <v>8</v>
      </c>
      <c r="L1393" s="12">
        <v>-2.5925850177936125</v>
      </c>
      <c r="M1393" s="1">
        <v>26109.404112</v>
      </c>
      <c r="N1393" s="12">
        <v>-6.8228730090170018</v>
      </c>
      <c r="O1393" s="13">
        <v>6.4289607866941878E-2</v>
      </c>
      <c r="P1393" s="12">
        <v>-0.43863983027564485</v>
      </c>
      <c r="Q1393" s="12">
        <v>-3.0312248480692574</v>
      </c>
      <c r="R1393" s="2">
        <f>DATE(CURR[[#This Row],[YEAR]],CURR[[#This Row],[MONTH]],1)</f>
        <v>43678</v>
      </c>
      <c r="S1393" t="str">
        <f>IF(AND(CURR[[#This Row],[DATE]]&gt;=DATE(2023,6,1),CURR[[#This Row],[DATE]]&lt;=DATE(2024,5,31)),"Y","N")</f>
        <v>N</v>
      </c>
    </row>
    <row r="1394" spans="1:19" x14ac:dyDescent="0.25">
      <c r="A1394" t="s">
        <v>45</v>
      </c>
      <c r="B1394" t="s">
        <v>110</v>
      </c>
      <c r="C1394" t="s">
        <v>15</v>
      </c>
      <c r="D1394" s="1">
        <v>1673024.8658019991</v>
      </c>
      <c r="E1394" s="1">
        <v>8094490.1138350032</v>
      </c>
      <c r="F1394" s="13">
        <v>0</v>
      </c>
      <c r="G1394" s="13">
        <v>0.20668687493267621</v>
      </c>
      <c r="H1394" t="s">
        <v>16</v>
      </c>
      <c r="I1394" t="s">
        <v>17</v>
      </c>
      <c r="J1394">
        <v>2019</v>
      </c>
      <c r="K1394">
        <v>8</v>
      </c>
      <c r="L1394" s="12">
        <v>-1.5590428200477942</v>
      </c>
      <c r="M1394" s="1">
        <v>5410808.4640210038</v>
      </c>
      <c r="N1394" s="12">
        <v>-3.4217282737318864</v>
      </c>
      <c r="O1394" s="13">
        <v>0.30920053388079138</v>
      </c>
      <c r="P1394" s="12">
        <v>-1.0580002090328979</v>
      </c>
      <c r="Q1394" s="12">
        <v>-2.6170430290806923</v>
      </c>
      <c r="R1394" s="2">
        <f>DATE(CURR[[#This Row],[YEAR]],CURR[[#This Row],[MONTH]],1)</f>
        <v>43678</v>
      </c>
      <c r="S1394" t="str">
        <f>IF(AND(CURR[[#This Row],[DATE]]&gt;=DATE(2023,6,1),CURR[[#This Row],[DATE]]&lt;=DATE(2024,5,31)),"Y","N")</f>
        <v>N</v>
      </c>
    </row>
    <row r="1395" spans="1:19" x14ac:dyDescent="0.25">
      <c r="A1395" t="s">
        <v>45</v>
      </c>
      <c r="B1395" t="s">
        <v>110</v>
      </c>
      <c r="C1395" t="s">
        <v>15</v>
      </c>
      <c r="D1395" s="1">
        <v>5410808.4640210038</v>
      </c>
      <c r="E1395" s="1">
        <v>30948566.363403011</v>
      </c>
      <c r="F1395" s="13">
        <v>0.17483228142093649</v>
      </c>
      <c r="G1395" s="13">
        <v>0</v>
      </c>
      <c r="H1395" t="s">
        <v>21</v>
      </c>
      <c r="I1395" t="s">
        <v>22</v>
      </c>
      <c r="J1395">
        <v>2019</v>
      </c>
      <c r="K1395">
        <v>8</v>
      </c>
      <c r="L1395" s="12">
        <v>-1.2026055706648782</v>
      </c>
      <c r="M1395" s="1">
        <v>5410808.4640210038</v>
      </c>
      <c r="N1395" s="12">
        <v>-3.4217282737318864</v>
      </c>
      <c r="O1395" s="13">
        <v>0</v>
      </c>
      <c r="P1395" s="12">
        <v>0</v>
      </c>
      <c r="Q1395" s="12">
        <v>0</v>
      </c>
      <c r="R1395" s="2">
        <f>DATE(CURR[[#This Row],[YEAR]],CURR[[#This Row],[MONTH]],1)</f>
        <v>43678</v>
      </c>
      <c r="S1395" t="str">
        <f>IF(AND(CURR[[#This Row],[DATE]]&gt;=DATE(2023,6,1),CURR[[#This Row],[DATE]]&lt;=DATE(2024,5,31)),"Y","N")</f>
        <v>N</v>
      </c>
    </row>
    <row r="1396" spans="1:19" x14ac:dyDescent="0.25">
      <c r="A1396" t="s">
        <v>45</v>
      </c>
      <c r="B1396" t="s">
        <v>110</v>
      </c>
      <c r="C1396" t="s">
        <v>15</v>
      </c>
      <c r="D1396" s="1">
        <v>5410808.4640210038</v>
      </c>
      <c r="E1396" s="1">
        <v>30948566.363403011</v>
      </c>
      <c r="F1396" s="13">
        <v>0.17483228142093649</v>
      </c>
      <c r="G1396" s="13">
        <v>0</v>
      </c>
      <c r="H1396" t="s">
        <v>21</v>
      </c>
      <c r="I1396" t="s">
        <v>23</v>
      </c>
      <c r="J1396">
        <v>2019</v>
      </c>
      <c r="K1396">
        <v>8</v>
      </c>
      <c r="L1396" s="12">
        <v>-2.2191227030670082</v>
      </c>
      <c r="M1396" s="1">
        <v>5410808.4640210038</v>
      </c>
      <c r="N1396" s="12">
        <v>-3.4217282737318864</v>
      </c>
      <c r="O1396" s="13">
        <v>0</v>
      </c>
      <c r="P1396" s="12">
        <v>0</v>
      </c>
      <c r="Q1396" s="12">
        <v>0</v>
      </c>
      <c r="R1396" s="2">
        <f>DATE(CURR[[#This Row],[YEAR]],CURR[[#This Row],[MONTH]],1)</f>
        <v>43678</v>
      </c>
      <c r="S1396" t="str">
        <f>IF(AND(CURR[[#This Row],[DATE]]&gt;=DATE(2023,6,1),CURR[[#This Row],[DATE]]&lt;=DATE(2024,5,31)),"Y","N")</f>
        <v>N</v>
      </c>
    </row>
    <row r="1397" spans="1:19" x14ac:dyDescent="0.25">
      <c r="A1397" t="s">
        <v>45</v>
      </c>
      <c r="B1397" t="s">
        <v>110</v>
      </c>
      <c r="C1397" t="s">
        <v>15</v>
      </c>
      <c r="D1397" s="1">
        <v>2356012.0146460012</v>
      </c>
      <c r="E1397" s="1">
        <v>11273336.125400996</v>
      </c>
      <c r="F1397" s="13">
        <v>0</v>
      </c>
      <c r="G1397" s="13">
        <v>0.20898977804249561</v>
      </c>
      <c r="H1397" t="s">
        <v>24</v>
      </c>
      <c r="I1397" t="s">
        <v>17</v>
      </c>
      <c r="J1397">
        <v>2019</v>
      </c>
      <c r="K1397">
        <v>8</v>
      </c>
      <c r="L1397" s="12">
        <v>-3.8139768125630571</v>
      </c>
      <c r="M1397" s="1">
        <v>5410808.4640210038</v>
      </c>
      <c r="N1397" s="12">
        <v>-3.4217282737318864</v>
      </c>
      <c r="O1397" s="13">
        <v>0.43542698476802993</v>
      </c>
      <c r="P1397" s="12">
        <v>-1.4899128249265914</v>
      </c>
      <c r="Q1397" s="12">
        <v>-5.3038896374896485</v>
      </c>
      <c r="R1397" s="2">
        <f>DATE(CURR[[#This Row],[YEAR]],CURR[[#This Row],[MONTH]],1)</f>
        <v>43678</v>
      </c>
      <c r="S1397" t="str">
        <f>IF(AND(CURR[[#This Row],[DATE]]&gt;=DATE(2023,6,1),CURR[[#This Row],[DATE]]&lt;=DATE(2024,5,31)),"Y","N")</f>
        <v>N</v>
      </c>
    </row>
    <row r="1398" spans="1:19" x14ac:dyDescent="0.25">
      <c r="A1398" t="s">
        <v>45</v>
      </c>
      <c r="B1398" t="s">
        <v>110</v>
      </c>
      <c r="C1398" t="s">
        <v>15</v>
      </c>
      <c r="D1398" s="1">
        <v>755089.56146799971</v>
      </c>
      <c r="E1398" s="1">
        <v>8563461.724477008</v>
      </c>
      <c r="F1398" s="13">
        <v>0</v>
      </c>
      <c r="G1398" s="13">
        <v>8.817573847614936E-2</v>
      </c>
      <c r="H1398" t="s">
        <v>25</v>
      </c>
      <c r="I1398" t="s">
        <v>17</v>
      </c>
      <c r="J1398">
        <v>2019</v>
      </c>
      <c r="K1398">
        <v>8</v>
      </c>
      <c r="L1398" s="12">
        <v>-1.3557253253610728</v>
      </c>
      <c r="M1398" s="1">
        <v>5410808.4640210038</v>
      </c>
      <c r="N1398" s="12">
        <v>-3.4217282737318864</v>
      </c>
      <c r="O1398" s="13">
        <v>0.13955207738158601</v>
      </c>
      <c r="P1398" s="12">
        <v>-0.47750928883459293</v>
      </c>
      <c r="Q1398" s="12">
        <v>-1.8332346141956657</v>
      </c>
      <c r="R1398" s="2">
        <f>DATE(CURR[[#This Row],[YEAR]],CURR[[#This Row],[MONTH]],1)</f>
        <v>43678</v>
      </c>
      <c r="S1398" t="str">
        <f>IF(AND(CURR[[#This Row],[DATE]]&gt;=DATE(2023,6,1),CURR[[#This Row],[DATE]]&lt;=DATE(2024,5,31)),"Y","N")</f>
        <v>N</v>
      </c>
    </row>
    <row r="1399" spans="1:19" x14ac:dyDescent="0.25">
      <c r="A1399" t="s">
        <v>45</v>
      </c>
      <c r="B1399" t="s">
        <v>110</v>
      </c>
      <c r="C1399" t="s">
        <v>15</v>
      </c>
      <c r="D1399" s="1">
        <v>626682.02210499928</v>
      </c>
      <c r="E1399" s="1">
        <v>3017278.3996900027</v>
      </c>
      <c r="F1399" s="13">
        <v>0</v>
      </c>
      <c r="G1399" s="13">
        <v>0.20769777895516209</v>
      </c>
      <c r="H1399" t="s">
        <v>26</v>
      </c>
      <c r="I1399" t="s">
        <v>17</v>
      </c>
      <c r="J1399">
        <v>2019</v>
      </c>
      <c r="K1399">
        <v>8</v>
      </c>
      <c r="L1399" s="12">
        <v>-2.1777845441996901</v>
      </c>
      <c r="M1399" s="1">
        <v>5410808.4640210038</v>
      </c>
      <c r="N1399" s="12">
        <v>-3.4217282737318864</v>
      </c>
      <c r="O1399" s="13">
        <v>0.11582040396959183</v>
      </c>
      <c r="P1399" s="12">
        <v>-0.39630595093780113</v>
      </c>
      <c r="Q1399" s="12">
        <v>-2.5740904951374914</v>
      </c>
      <c r="R1399" s="2">
        <f>DATE(CURR[[#This Row],[YEAR]],CURR[[#This Row],[MONTH]],1)</f>
        <v>43678</v>
      </c>
      <c r="S1399" t="str">
        <f>IF(AND(CURR[[#This Row],[DATE]]&gt;=DATE(2023,6,1),CURR[[#This Row],[DATE]]&lt;=DATE(2024,5,31)),"Y","N")</f>
        <v>N</v>
      </c>
    </row>
    <row r="1400" spans="1:19" x14ac:dyDescent="0.25">
      <c r="A1400" t="s">
        <v>45</v>
      </c>
      <c r="B1400" t="s">
        <v>110</v>
      </c>
      <c r="C1400" t="s">
        <v>18</v>
      </c>
      <c r="D1400" s="1">
        <v>2942428.6402669987</v>
      </c>
      <c r="E1400" s="1">
        <v>8094490.1138350032</v>
      </c>
      <c r="F1400" s="13">
        <v>0</v>
      </c>
      <c r="G1400" s="13">
        <v>0.36351006658687934</v>
      </c>
      <c r="H1400" t="s">
        <v>16</v>
      </c>
      <c r="I1400" t="s">
        <v>17</v>
      </c>
      <c r="J1400">
        <v>2019</v>
      </c>
      <c r="K1400">
        <v>8</v>
      </c>
      <c r="L1400" s="12">
        <v>-2.74196297908113</v>
      </c>
      <c r="M1400" s="1">
        <v>7624575.2122749919</v>
      </c>
      <c r="N1400" s="12">
        <v>-4.821686953533117</v>
      </c>
      <c r="O1400" s="13">
        <v>0.38591377989555536</v>
      </c>
      <c r="P1400" s="12">
        <v>-1.8607554377110502</v>
      </c>
      <c r="Q1400" s="12">
        <v>-4.6027184167921806</v>
      </c>
      <c r="R1400" s="2">
        <f>DATE(CURR[[#This Row],[YEAR]],CURR[[#This Row],[MONTH]],1)</f>
        <v>43678</v>
      </c>
      <c r="S1400" t="str">
        <f>IF(AND(CURR[[#This Row],[DATE]]&gt;=DATE(2023,6,1),CURR[[#This Row],[DATE]]&lt;=DATE(2024,5,31)),"Y","N")</f>
        <v>N</v>
      </c>
    </row>
    <row r="1401" spans="1:19" x14ac:dyDescent="0.25">
      <c r="A1401" t="s">
        <v>45</v>
      </c>
      <c r="B1401" t="s">
        <v>110</v>
      </c>
      <c r="C1401" t="s">
        <v>18</v>
      </c>
      <c r="D1401" s="1">
        <v>7624575.2122749919</v>
      </c>
      <c r="E1401" s="1">
        <v>30948566.363403011</v>
      </c>
      <c r="F1401" s="13">
        <v>0.24636279182518545</v>
      </c>
      <c r="G1401" s="13">
        <v>0</v>
      </c>
      <c r="H1401" t="s">
        <v>21</v>
      </c>
      <c r="I1401" t="s">
        <v>23</v>
      </c>
      <c r="J1401">
        <v>2019</v>
      </c>
      <c r="K1401">
        <v>8</v>
      </c>
      <c r="L1401" s="12">
        <v>-3.127049879386695</v>
      </c>
      <c r="M1401" s="1">
        <v>7624575.2122749919</v>
      </c>
      <c r="N1401" s="12">
        <v>-4.821686953533117</v>
      </c>
      <c r="O1401" s="13">
        <v>0</v>
      </c>
      <c r="P1401" s="12">
        <v>0</v>
      </c>
      <c r="Q1401" s="12">
        <v>0</v>
      </c>
      <c r="R1401" s="2">
        <f>DATE(CURR[[#This Row],[YEAR]],CURR[[#This Row],[MONTH]],1)</f>
        <v>43678</v>
      </c>
      <c r="S1401" t="str">
        <f>IF(AND(CURR[[#This Row],[DATE]]&gt;=DATE(2023,6,1),CURR[[#This Row],[DATE]]&lt;=DATE(2024,5,31)),"Y","N")</f>
        <v>N</v>
      </c>
    </row>
    <row r="1402" spans="1:19" x14ac:dyDescent="0.25">
      <c r="A1402" t="s">
        <v>45</v>
      </c>
      <c r="B1402" t="s">
        <v>110</v>
      </c>
      <c r="C1402" t="s">
        <v>18</v>
      </c>
      <c r="D1402" s="1">
        <v>7624575.2122749919</v>
      </c>
      <c r="E1402" s="1">
        <v>30948566.363403011</v>
      </c>
      <c r="F1402" s="13">
        <v>0.24636279182518545</v>
      </c>
      <c r="G1402" s="13">
        <v>0</v>
      </c>
      <c r="H1402" t="s">
        <v>21</v>
      </c>
      <c r="I1402" t="s">
        <v>22</v>
      </c>
      <c r="J1402">
        <v>2019</v>
      </c>
      <c r="K1402">
        <v>8</v>
      </c>
      <c r="L1402" s="12">
        <v>-1.6946370741464223</v>
      </c>
      <c r="M1402" s="1">
        <v>7624575.2122749919</v>
      </c>
      <c r="N1402" s="12">
        <v>-4.821686953533117</v>
      </c>
      <c r="O1402" s="13">
        <v>0</v>
      </c>
      <c r="P1402" s="12">
        <v>0</v>
      </c>
      <c r="Q1402" s="12">
        <v>0</v>
      </c>
      <c r="R1402" s="2">
        <f>DATE(CURR[[#This Row],[YEAR]],CURR[[#This Row],[MONTH]],1)</f>
        <v>43678</v>
      </c>
      <c r="S1402" t="str">
        <f>IF(AND(CURR[[#This Row],[DATE]]&gt;=DATE(2023,6,1),CURR[[#This Row],[DATE]]&lt;=DATE(2024,5,31)),"Y","N")</f>
        <v>N</v>
      </c>
    </row>
    <row r="1403" spans="1:19" x14ac:dyDescent="0.25">
      <c r="A1403" t="s">
        <v>45</v>
      </c>
      <c r="B1403" t="s">
        <v>110</v>
      </c>
      <c r="C1403" t="s">
        <v>18</v>
      </c>
      <c r="D1403" s="1">
        <v>2406331.9336230024</v>
      </c>
      <c r="E1403" s="1">
        <v>11273336.125400996</v>
      </c>
      <c r="F1403" s="13">
        <v>0</v>
      </c>
      <c r="G1403" s="13">
        <v>0.2134534007374333</v>
      </c>
      <c r="H1403" t="s">
        <v>24</v>
      </c>
      <c r="I1403" t="s">
        <v>17</v>
      </c>
      <c r="J1403">
        <v>2019</v>
      </c>
      <c r="K1403">
        <v>8</v>
      </c>
      <c r="L1403" s="12">
        <v>-3.8954360763508817</v>
      </c>
      <c r="M1403" s="1">
        <v>7624575.2122749919</v>
      </c>
      <c r="N1403" s="12">
        <v>-4.821686953533117</v>
      </c>
      <c r="O1403" s="13">
        <v>0.31560209803544059</v>
      </c>
      <c r="P1403" s="12">
        <v>-1.5217345186051636</v>
      </c>
      <c r="Q1403" s="12">
        <v>-5.4171705949560458</v>
      </c>
      <c r="R1403" s="2">
        <f>DATE(CURR[[#This Row],[YEAR]],CURR[[#This Row],[MONTH]],1)</f>
        <v>43678</v>
      </c>
      <c r="S1403" t="str">
        <f>IF(AND(CURR[[#This Row],[DATE]]&gt;=DATE(2023,6,1),CURR[[#This Row],[DATE]]&lt;=DATE(2024,5,31)),"Y","N")</f>
        <v>N</v>
      </c>
    </row>
    <row r="1404" spans="1:19" x14ac:dyDescent="0.25">
      <c r="A1404" t="s">
        <v>45</v>
      </c>
      <c r="B1404" t="s">
        <v>110</v>
      </c>
      <c r="C1404" t="s">
        <v>18</v>
      </c>
      <c r="D1404" s="1">
        <v>725198.11720199964</v>
      </c>
      <c r="E1404" s="1">
        <v>8563461.724477008</v>
      </c>
      <c r="F1404" s="13">
        <v>0</v>
      </c>
      <c r="G1404" s="13">
        <v>8.468515893860544E-2</v>
      </c>
      <c r="H1404" t="s">
        <v>25</v>
      </c>
      <c r="I1404" t="s">
        <v>17</v>
      </c>
      <c r="J1404">
        <v>2019</v>
      </c>
      <c r="K1404">
        <v>8</v>
      </c>
      <c r="L1404" s="12">
        <v>-1.3020567407705907</v>
      </c>
      <c r="M1404" s="1">
        <v>7624575.2122749919</v>
      </c>
      <c r="N1404" s="12">
        <v>-4.821686953533117</v>
      </c>
      <c r="O1404" s="13">
        <v>9.5113248543274298E-2</v>
      </c>
      <c r="P1404" s="12">
        <v>-0.45860630960925841</v>
      </c>
      <c r="Q1404" s="12">
        <v>-1.7606630503798493</v>
      </c>
      <c r="R1404" s="2">
        <f>DATE(CURR[[#This Row],[YEAR]],CURR[[#This Row],[MONTH]],1)</f>
        <v>43678</v>
      </c>
      <c r="S1404" t="str">
        <f>IF(AND(CURR[[#This Row],[DATE]]&gt;=DATE(2023,6,1),CURR[[#This Row],[DATE]]&lt;=DATE(2024,5,31)),"Y","N")</f>
        <v>N</v>
      </c>
    </row>
    <row r="1405" spans="1:19" x14ac:dyDescent="0.25">
      <c r="A1405" t="s">
        <v>45</v>
      </c>
      <c r="B1405" t="s">
        <v>110</v>
      </c>
      <c r="C1405" t="s">
        <v>18</v>
      </c>
      <c r="D1405" s="1">
        <v>1550616.5211830002</v>
      </c>
      <c r="E1405" s="1">
        <v>3017278.3996900027</v>
      </c>
      <c r="F1405" s="13">
        <v>0</v>
      </c>
      <c r="G1405" s="13">
        <v>0.51391231294477557</v>
      </c>
      <c r="H1405" t="s">
        <v>26</v>
      </c>
      <c r="I1405" t="s">
        <v>17</v>
      </c>
      <c r="J1405">
        <v>2019</v>
      </c>
      <c r="K1405">
        <v>8</v>
      </c>
      <c r="L1405" s="12">
        <v>-5.3885520482463036</v>
      </c>
      <c r="M1405" s="1">
        <v>7624575.2122749919</v>
      </c>
      <c r="N1405" s="12">
        <v>-4.821686953533117</v>
      </c>
      <c r="O1405" s="13">
        <v>0.20337087352573088</v>
      </c>
      <c r="P1405" s="12">
        <v>-0.98059068760765022</v>
      </c>
      <c r="Q1405" s="12">
        <v>-6.3691427358539539</v>
      </c>
      <c r="R1405" s="2">
        <f>DATE(CURR[[#This Row],[YEAR]],CURR[[#This Row],[MONTH]],1)</f>
        <v>43678</v>
      </c>
      <c r="S1405" t="str">
        <f>IF(AND(CURR[[#This Row],[DATE]]&gt;=DATE(2023,6,1),CURR[[#This Row],[DATE]]&lt;=DATE(2024,5,31)),"Y","N")</f>
        <v>N</v>
      </c>
    </row>
    <row r="1406" spans="1:19" x14ac:dyDescent="0.25">
      <c r="A1406" t="s">
        <v>45</v>
      </c>
      <c r="B1406" t="s">
        <v>110</v>
      </c>
      <c r="C1406" t="s">
        <v>19</v>
      </c>
      <c r="D1406" s="1">
        <v>1351.7463849999999</v>
      </c>
      <c r="E1406" s="1">
        <v>8094490.1138350032</v>
      </c>
      <c r="F1406" s="13">
        <v>0</v>
      </c>
      <c r="G1406" s="13">
        <v>1.669958658284864E-4</v>
      </c>
      <c r="H1406" t="s">
        <v>16</v>
      </c>
      <c r="I1406" t="s">
        <v>17</v>
      </c>
      <c r="J1406">
        <v>2019</v>
      </c>
      <c r="K1406">
        <v>8</v>
      </c>
      <c r="L1406" s="12">
        <v>-1.2596528235398164E-3</v>
      </c>
      <c r="M1406" s="1">
        <v>8418767.4894329943</v>
      </c>
      <c r="N1406" s="12">
        <v>-5.3239243155837324</v>
      </c>
      <c r="O1406" s="13">
        <v>1.6056345381870623E-4</v>
      </c>
      <c r="P1406" s="12">
        <v>-8.548276759795158E-4</v>
      </c>
      <c r="Q1406" s="12">
        <v>-2.1144804995193323E-3</v>
      </c>
      <c r="R1406" s="2">
        <f>DATE(CURR[[#This Row],[YEAR]],CURR[[#This Row],[MONTH]],1)</f>
        <v>43678</v>
      </c>
      <c r="S1406" t="str">
        <f>IF(AND(CURR[[#This Row],[DATE]]&gt;=DATE(2023,6,1),CURR[[#This Row],[DATE]]&lt;=DATE(2024,5,31)),"Y","N")</f>
        <v>N</v>
      </c>
    </row>
    <row r="1407" spans="1:19" x14ac:dyDescent="0.25">
      <c r="A1407" t="s">
        <v>45</v>
      </c>
      <c r="B1407" t="s">
        <v>110</v>
      </c>
      <c r="C1407" t="s">
        <v>19</v>
      </c>
      <c r="D1407" s="1">
        <v>8418767.4894329943</v>
      </c>
      <c r="E1407" s="1">
        <v>30948566.363403011</v>
      </c>
      <c r="F1407" s="13">
        <v>0.27202447410902597</v>
      </c>
      <c r="G1407" s="13">
        <v>0</v>
      </c>
      <c r="H1407" t="s">
        <v>21</v>
      </c>
      <c r="I1407" t="s">
        <v>22</v>
      </c>
      <c r="J1407">
        <v>2019</v>
      </c>
      <c r="K1407">
        <v>8</v>
      </c>
      <c r="L1407" s="12">
        <v>-1.8711541441998434</v>
      </c>
      <c r="M1407" s="1">
        <v>8418767.4894329943</v>
      </c>
      <c r="N1407" s="12">
        <v>-5.3239243155837324</v>
      </c>
      <c r="O1407" s="13">
        <v>0</v>
      </c>
      <c r="P1407" s="12">
        <v>0</v>
      </c>
      <c r="Q1407" s="12">
        <v>0</v>
      </c>
      <c r="R1407" s="2">
        <f>DATE(CURR[[#This Row],[YEAR]],CURR[[#This Row],[MONTH]],1)</f>
        <v>43678</v>
      </c>
      <c r="S1407" t="str">
        <f>IF(AND(CURR[[#This Row],[DATE]]&gt;=DATE(2023,6,1),CURR[[#This Row],[DATE]]&lt;=DATE(2024,5,31)),"Y","N")</f>
        <v>N</v>
      </c>
    </row>
    <row r="1408" spans="1:19" x14ac:dyDescent="0.25">
      <c r="A1408" t="s">
        <v>45</v>
      </c>
      <c r="B1408" t="s">
        <v>110</v>
      </c>
      <c r="C1408" t="s">
        <v>19</v>
      </c>
      <c r="D1408" s="1">
        <v>8418767.4894329943</v>
      </c>
      <c r="E1408" s="1">
        <v>30948566.363403011</v>
      </c>
      <c r="F1408" s="13">
        <v>0.27202447410902597</v>
      </c>
      <c r="G1408" s="13">
        <v>0</v>
      </c>
      <c r="H1408" t="s">
        <v>21</v>
      </c>
      <c r="I1408" t="s">
        <v>23</v>
      </c>
      <c r="J1408">
        <v>2019</v>
      </c>
      <c r="K1408">
        <v>8</v>
      </c>
      <c r="L1408" s="12">
        <v>-3.452770171383889</v>
      </c>
      <c r="M1408" s="1">
        <v>8418767.4894329943</v>
      </c>
      <c r="N1408" s="12">
        <v>-5.3239243155837324</v>
      </c>
      <c r="O1408" s="13">
        <v>0</v>
      </c>
      <c r="P1408" s="12">
        <v>0</v>
      </c>
      <c r="Q1408" s="12">
        <v>0</v>
      </c>
      <c r="R1408" s="2">
        <f>DATE(CURR[[#This Row],[YEAR]],CURR[[#This Row],[MONTH]],1)</f>
        <v>43678</v>
      </c>
      <c r="S1408" t="str">
        <f>IF(AND(CURR[[#This Row],[DATE]]&gt;=DATE(2023,6,1),CURR[[#This Row],[DATE]]&lt;=DATE(2024,5,31)),"Y","N")</f>
        <v>N</v>
      </c>
    </row>
    <row r="1409" spans="1:19" x14ac:dyDescent="0.25">
      <c r="A1409" t="s">
        <v>45</v>
      </c>
      <c r="B1409" t="s">
        <v>110</v>
      </c>
      <c r="C1409" t="s">
        <v>19</v>
      </c>
      <c r="D1409" s="1">
        <v>2407048.4409240009</v>
      </c>
      <c r="E1409" s="1">
        <v>11273336.125400996</v>
      </c>
      <c r="F1409" s="13">
        <v>0</v>
      </c>
      <c r="G1409" s="13">
        <v>0.21351695843615073</v>
      </c>
      <c r="H1409" t="s">
        <v>24</v>
      </c>
      <c r="I1409" t="s">
        <v>17</v>
      </c>
      <c r="J1409">
        <v>2019</v>
      </c>
      <c r="K1409">
        <v>8</v>
      </c>
      <c r="L1409" s="12">
        <v>-3.8965959780046311</v>
      </c>
      <c r="M1409" s="1">
        <v>8418767.4894329943</v>
      </c>
      <c r="N1409" s="12">
        <v>-5.3239243155837324</v>
      </c>
      <c r="O1409" s="13">
        <v>0.28591458832249045</v>
      </c>
      <c r="P1409" s="12">
        <v>-1.5221876289502196</v>
      </c>
      <c r="Q1409" s="12">
        <v>-5.4187836069548503</v>
      </c>
      <c r="R1409" s="2">
        <f>DATE(CURR[[#This Row],[YEAR]],CURR[[#This Row],[MONTH]],1)</f>
        <v>43678</v>
      </c>
      <c r="S1409" t="str">
        <f>IF(AND(CURR[[#This Row],[DATE]]&gt;=DATE(2023,6,1),CURR[[#This Row],[DATE]]&lt;=DATE(2024,5,31)),"Y","N")</f>
        <v>N</v>
      </c>
    </row>
    <row r="1410" spans="1:19" x14ac:dyDescent="0.25">
      <c r="A1410" t="s">
        <v>45</v>
      </c>
      <c r="B1410" t="s">
        <v>110</v>
      </c>
      <c r="C1410" t="s">
        <v>19</v>
      </c>
      <c r="D1410" s="1">
        <v>5774622.1565790027</v>
      </c>
      <c r="E1410" s="1">
        <v>8563461.724477008</v>
      </c>
      <c r="F1410" s="13">
        <v>0</v>
      </c>
      <c r="G1410" s="13">
        <v>0.67433268722079487</v>
      </c>
      <c r="H1410" t="s">
        <v>25</v>
      </c>
      <c r="I1410" t="s">
        <v>17</v>
      </c>
      <c r="J1410">
        <v>2019</v>
      </c>
      <c r="K1410">
        <v>8</v>
      </c>
      <c r="L1410" s="12">
        <v>-10.368043609085316</v>
      </c>
      <c r="M1410" s="1">
        <v>8418767.4894329943</v>
      </c>
      <c r="N1410" s="12">
        <v>-5.3239243155837324</v>
      </c>
      <c r="O1410" s="13">
        <v>0.68592251345902466</v>
      </c>
      <c r="P1410" s="12">
        <v>-3.6517995480108114</v>
      </c>
      <c r="Q1410" s="12">
        <v>-14.019843157096126</v>
      </c>
      <c r="R1410" s="2">
        <f>DATE(CURR[[#This Row],[YEAR]],CURR[[#This Row],[MONTH]],1)</f>
        <v>43678</v>
      </c>
      <c r="S1410" t="str">
        <f>IF(AND(CURR[[#This Row],[DATE]]&gt;=DATE(2023,6,1),CURR[[#This Row],[DATE]]&lt;=DATE(2024,5,31)),"Y","N")</f>
        <v>N</v>
      </c>
    </row>
    <row r="1411" spans="1:19" x14ac:dyDescent="0.25">
      <c r="A1411" t="s">
        <v>45</v>
      </c>
      <c r="B1411" t="s">
        <v>110</v>
      </c>
      <c r="C1411" t="s">
        <v>19</v>
      </c>
      <c r="D1411" s="1">
        <v>235745.14554499989</v>
      </c>
      <c r="E1411" s="1">
        <v>3017278.3996900027</v>
      </c>
      <c r="F1411" s="13">
        <v>0</v>
      </c>
      <c r="G1411" s="13">
        <v>7.8131718163368849E-2</v>
      </c>
      <c r="H1411" t="s">
        <v>26</v>
      </c>
      <c r="I1411" t="s">
        <v>17</v>
      </c>
      <c r="J1411">
        <v>2019</v>
      </c>
      <c r="K1411">
        <v>8</v>
      </c>
      <c r="L1411" s="12">
        <v>-0.81923865090865433</v>
      </c>
      <c r="M1411" s="1">
        <v>8418767.4894329943</v>
      </c>
      <c r="N1411" s="12">
        <v>-5.3239243155837324</v>
      </c>
      <c r="O1411" s="13">
        <v>2.8002334764667243E-2</v>
      </c>
      <c r="P1411" s="12">
        <v>-0.14908231094672761</v>
      </c>
      <c r="Q1411" s="12">
        <v>-0.96832096185538197</v>
      </c>
      <c r="R1411" s="2">
        <f>DATE(CURR[[#This Row],[YEAR]],CURR[[#This Row],[MONTH]],1)</f>
        <v>43678</v>
      </c>
      <c r="S1411" t="str">
        <f>IF(AND(CURR[[#This Row],[DATE]]&gt;=DATE(2023,6,1),CURR[[#This Row],[DATE]]&lt;=DATE(2024,5,31)),"Y","N")</f>
        <v>N</v>
      </c>
    </row>
    <row r="1412" spans="1:19" x14ac:dyDescent="0.25">
      <c r="A1412" t="s">
        <v>45</v>
      </c>
      <c r="B1412" t="s">
        <v>110</v>
      </c>
      <c r="C1412" t="s">
        <v>20</v>
      </c>
      <c r="D1412" s="1">
        <v>3477684.8613810041</v>
      </c>
      <c r="E1412" s="1">
        <v>8094490.1138350032</v>
      </c>
      <c r="F1412" s="13">
        <v>0</v>
      </c>
      <c r="G1412" s="13">
        <v>0.42963606261461573</v>
      </c>
      <c r="H1412" t="s">
        <v>16</v>
      </c>
      <c r="I1412" t="s">
        <v>17</v>
      </c>
      <c r="J1412">
        <v>2019</v>
      </c>
      <c r="K1412">
        <v>8</v>
      </c>
      <c r="L1412" s="12">
        <v>-3.240752558047534</v>
      </c>
      <c r="M1412" s="1">
        <v>9494415.1976739857</v>
      </c>
      <c r="N1412" s="12">
        <v>-6.0041506071512423</v>
      </c>
      <c r="O1412" s="13">
        <v>0.36628742149732341</v>
      </c>
      <c r="P1412" s="12">
        <v>-2.1992448441750172</v>
      </c>
      <c r="Q1412" s="12">
        <v>-5.4399974022225512</v>
      </c>
      <c r="R1412" s="2">
        <f>DATE(CURR[[#This Row],[YEAR]],CURR[[#This Row],[MONTH]],1)</f>
        <v>43678</v>
      </c>
      <c r="S1412" t="str">
        <f>IF(AND(CURR[[#This Row],[DATE]]&gt;=DATE(2023,6,1),CURR[[#This Row],[DATE]]&lt;=DATE(2024,5,31)),"Y","N")</f>
        <v>N</v>
      </c>
    </row>
    <row r="1413" spans="1:19" x14ac:dyDescent="0.25">
      <c r="A1413" t="s">
        <v>45</v>
      </c>
      <c r="B1413" t="s">
        <v>110</v>
      </c>
      <c r="C1413" t="s">
        <v>20</v>
      </c>
      <c r="D1413" s="1">
        <v>9494415.1976739857</v>
      </c>
      <c r="E1413" s="1">
        <v>30948566.363403011</v>
      </c>
      <c r="F1413" s="13">
        <v>0.30678045264485099</v>
      </c>
      <c r="G1413" s="13">
        <v>0</v>
      </c>
      <c r="H1413" t="s">
        <v>21</v>
      </c>
      <c r="I1413" t="s">
        <v>23</v>
      </c>
      <c r="J1413">
        <v>2019</v>
      </c>
      <c r="K1413">
        <v>8</v>
      </c>
      <c r="L1413" s="12">
        <v>-3.8939231461623938</v>
      </c>
      <c r="M1413" s="1">
        <v>9494415.1976739857</v>
      </c>
      <c r="N1413" s="12">
        <v>-6.0041506071512423</v>
      </c>
      <c r="O1413" s="13">
        <v>0</v>
      </c>
      <c r="P1413" s="12">
        <v>0</v>
      </c>
      <c r="Q1413" s="12">
        <v>0</v>
      </c>
      <c r="R1413" s="2">
        <f>DATE(CURR[[#This Row],[YEAR]],CURR[[#This Row],[MONTH]],1)</f>
        <v>43678</v>
      </c>
      <c r="S1413" t="str">
        <f>IF(AND(CURR[[#This Row],[DATE]]&gt;=DATE(2023,6,1),CURR[[#This Row],[DATE]]&lt;=DATE(2024,5,31)),"Y","N")</f>
        <v>N</v>
      </c>
    </row>
    <row r="1414" spans="1:19" x14ac:dyDescent="0.25">
      <c r="A1414" t="s">
        <v>45</v>
      </c>
      <c r="B1414" t="s">
        <v>110</v>
      </c>
      <c r="C1414" t="s">
        <v>20</v>
      </c>
      <c r="D1414" s="1">
        <v>9494415.1976739857</v>
      </c>
      <c r="E1414" s="1">
        <v>30948566.363403011</v>
      </c>
      <c r="F1414" s="13">
        <v>0.30678045264485099</v>
      </c>
      <c r="G1414" s="13">
        <v>0</v>
      </c>
      <c r="H1414" t="s">
        <v>21</v>
      </c>
      <c r="I1414" t="s">
        <v>22</v>
      </c>
      <c r="J1414">
        <v>2019</v>
      </c>
      <c r="K1414">
        <v>8</v>
      </c>
      <c r="L1414" s="12">
        <v>-2.1102274609888485</v>
      </c>
      <c r="M1414" s="1">
        <v>9494415.1976739857</v>
      </c>
      <c r="N1414" s="12">
        <v>-6.0041506071512423</v>
      </c>
      <c r="O1414" s="13">
        <v>0</v>
      </c>
      <c r="P1414" s="12">
        <v>0</v>
      </c>
      <c r="Q1414" s="12">
        <v>0</v>
      </c>
      <c r="R1414" s="2">
        <f>DATE(CURR[[#This Row],[YEAR]],CURR[[#This Row],[MONTH]],1)</f>
        <v>43678</v>
      </c>
      <c r="S1414" t="str">
        <f>IF(AND(CURR[[#This Row],[DATE]]&gt;=DATE(2023,6,1),CURR[[#This Row],[DATE]]&lt;=DATE(2024,5,31)),"Y","N")</f>
        <v>N</v>
      </c>
    </row>
    <row r="1415" spans="1:19" x14ac:dyDescent="0.25">
      <c r="A1415" t="s">
        <v>45</v>
      </c>
      <c r="B1415" t="s">
        <v>110</v>
      </c>
      <c r="C1415" t="s">
        <v>20</v>
      </c>
      <c r="D1415" s="1">
        <v>4103943.736208003</v>
      </c>
      <c r="E1415" s="1">
        <v>11273336.125400996</v>
      </c>
      <c r="F1415" s="13">
        <v>0</v>
      </c>
      <c r="G1415" s="13">
        <v>0.36403986278392142</v>
      </c>
      <c r="H1415" t="s">
        <v>24</v>
      </c>
      <c r="I1415" t="s">
        <v>17</v>
      </c>
      <c r="J1415">
        <v>2019</v>
      </c>
      <c r="K1415">
        <v>8</v>
      </c>
      <c r="L1415" s="12">
        <v>-6.6435765830814484</v>
      </c>
      <c r="M1415" s="1">
        <v>9494415.1976739857</v>
      </c>
      <c r="N1415" s="12">
        <v>-6.0041506071512423</v>
      </c>
      <c r="O1415" s="13">
        <v>0.43224818493438316</v>
      </c>
      <c r="P1415" s="12">
        <v>-2.5952832020137993</v>
      </c>
      <c r="Q1415" s="12">
        <v>-9.2388597850952472</v>
      </c>
      <c r="R1415" s="2">
        <f>DATE(CURR[[#This Row],[YEAR]],CURR[[#This Row],[MONTH]],1)</f>
        <v>43678</v>
      </c>
      <c r="S1415" t="str">
        <f>IF(AND(CURR[[#This Row],[DATE]]&gt;=DATE(2023,6,1),CURR[[#This Row],[DATE]]&lt;=DATE(2024,5,31)),"Y","N")</f>
        <v>N</v>
      </c>
    </row>
    <row r="1416" spans="1:19" x14ac:dyDescent="0.25">
      <c r="A1416" t="s">
        <v>45</v>
      </c>
      <c r="B1416" t="s">
        <v>110</v>
      </c>
      <c r="C1416" t="s">
        <v>20</v>
      </c>
      <c r="D1416" s="1">
        <v>1308551.8892280001</v>
      </c>
      <c r="E1416" s="1">
        <v>8563461.724477008</v>
      </c>
      <c r="F1416" s="13">
        <v>0</v>
      </c>
      <c r="G1416" s="13">
        <v>0.15280641536444969</v>
      </c>
      <c r="H1416" t="s">
        <v>25</v>
      </c>
      <c r="I1416" t="s">
        <v>17</v>
      </c>
      <c r="J1416">
        <v>2019</v>
      </c>
      <c r="K1416">
        <v>8</v>
      </c>
      <c r="L1416" s="12">
        <v>-2.3494390947830102</v>
      </c>
      <c r="M1416" s="1">
        <v>9494415.1976739857</v>
      </c>
      <c r="N1416" s="12">
        <v>-6.0041506071512423</v>
      </c>
      <c r="O1416" s="13">
        <v>0.1378233268699455</v>
      </c>
      <c r="P1416" s="12">
        <v>-0.82751201170578736</v>
      </c>
      <c r="Q1416" s="12">
        <v>-3.1769511064887976</v>
      </c>
      <c r="R1416" s="2">
        <f>DATE(CURR[[#This Row],[YEAR]],CURR[[#This Row],[MONTH]],1)</f>
        <v>43678</v>
      </c>
      <c r="S1416" t="str">
        <f>IF(AND(CURR[[#This Row],[DATE]]&gt;=DATE(2023,6,1),CURR[[#This Row],[DATE]]&lt;=DATE(2024,5,31)),"Y","N")</f>
        <v>N</v>
      </c>
    </row>
    <row r="1417" spans="1:19" x14ac:dyDescent="0.25">
      <c r="A1417" t="s">
        <v>45</v>
      </c>
      <c r="B1417" t="s">
        <v>110</v>
      </c>
      <c r="C1417" t="s">
        <v>20</v>
      </c>
      <c r="D1417" s="1">
        <v>604234.7108570002</v>
      </c>
      <c r="E1417" s="1">
        <v>3017278.3996900027</v>
      </c>
      <c r="F1417" s="13">
        <v>0</v>
      </c>
      <c r="G1417" s="13">
        <v>0.20025818993669253</v>
      </c>
      <c r="H1417" t="s">
        <v>26</v>
      </c>
      <c r="I1417" t="s">
        <v>17</v>
      </c>
      <c r="J1417">
        <v>2019</v>
      </c>
      <c r="K1417">
        <v>8</v>
      </c>
      <c r="L1417" s="12">
        <v>-2.099777826645342</v>
      </c>
      <c r="M1417" s="1">
        <v>9494415.1976739857</v>
      </c>
      <c r="N1417" s="12">
        <v>-6.0041506071512423</v>
      </c>
      <c r="O1417" s="13">
        <v>6.3641066698350235E-2</v>
      </c>
      <c r="P1417" s="12">
        <v>-0.38211054925665228</v>
      </c>
      <c r="Q1417" s="12">
        <v>-2.4818883759019941</v>
      </c>
      <c r="R1417" s="2">
        <f>DATE(CURR[[#This Row],[YEAR]],CURR[[#This Row],[MONTH]],1)</f>
        <v>43678</v>
      </c>
      <c r="S1417" t="str">
        <f>IF(AND(CURR[[#This Row],[DATE]]&gt;=DATE(2023,6,1),CURR[[#This Row],[DATE]]&lt;=DATE(2024,5,31)),"Y","N")</f>
        <v>N</v>
      </c>
    </row>
    <row r="1418" spans="1:19" x14ac:dyDescent="0.25">
      <c r="A1418" t="s">
        <v>45</v>
      </c>
      <c r="B1418" t="s">
        <v>111</v>
      </c>
      <c r="C1418" t="s">
        <v>15</v>
      </c>
      <c r="D1418" s="1">
        <v>286679.59024200001</v>
      </c>
      <c r="E1418" s="1">
        <v>1380364.0547560004</v>
      </c>
      <c r="F1418" s="13">
        <v>0</v>
      </c>
      <c r="G1418" s="13">
        <v>0.20768404483893549</v>
      </c>
      <c r="H1418" t="s">
        <v>16</v>
      </c>
      <c r="I1418" t="s">
        <v>17</v>
      </c>
      <c r="J1418">
        <v>2019</v>
      </c>
      <c r="K1418">
        <v>8</v>
      </c>
      <c r="L1418" s="12">
        <v>-1.5665644906097378</v>
      </c>
      <c r="M1418" s="1">
        <v>930411.90070499957</v>
      </c>
      <c r="N1418" s="12">
        <v>-3.413968986859655</v>
      </c>
      <c r="O1418" s="13">
        <v>0.3081211558286977</v>
      </c>
      <c r="P1418" s="12">
        <v>-1.0519160701945249</v>
      </c>
      <c r="Q1418" s="12">
        <v>-2.6184805608042625</v>
      </c>
      <c r="R1418" s="2">
        <f>DATE(CURR[[#This Row],[YEAR]],CURR[[#This Row],[MONTH]],1)</f>
        <v>43678</v>
      </c>
      <c r="S1418" t="str">
        <f>IF(AND(CURR[[#This Row],[DATE]]&gt;=DATE(2023,6,1),CURR[[#This Row],[DATE]]&lt;=DATE(2024,5,31)),"Y","N")</f>
        <v>N</v>
      </c>
    </row>
    <row r="1419" spans="1:19" x14ac:dyDescent="0.25">
      <c r="A1419" t="s">
        <v>45</v>
      </c>
      <c r="B1419" t="s">
        <v>111</v>
      </c>
      <c r="C1419" t="s">
        <v>15</v>
      </c>
      <c r="D1419" s="1">
        <v>930411.90070499957</v>
      </c>
      <c r="E1419" s="1">
        <v>5333835.0231589992</v>
      </c>
      <c r="F1419" s="13">
        <v>0.17443582275515465</v>
      </c>
      <c r="G1419" s="13">
        <v>0</v>
      </c>
      <c r="H1419" t="s">
        <v>21</v>
      </c>
      <c r="I1419" t="s">
        <v>23</v>
      </c>
      <c r="J1419">
        <v>2019</v>
      </c>
      <c r="K1419">
        <v>8</v>
      </c>
      <c r="L1419" s="12">
        <v>-2.2140905063873464</v>
      </c>
      <c r="M1419" s="1">
        <v>930411.90070499957</v>
      </c>
      <c r="N1419" s="12">
        <v>-3.413968986859655</v>
      </c>
      <c r="O1419" s="13">
        <v>0</v>
      </c>
      <c r="P1419" s="12">
        <v>0</v>
      </c>
      <c r="Q1419" s="12">
        <v>0</v>
      </c>
      <c r="R1419" s="2">
        <f>DATE(CURR[[#This Row],[YEAR]],CURR[[#This Row],[MONTH]],1)</f>
        <v>43678</v>
      </c>
      <c r="S1419" t="str">
        <f>IF(AND(CURR[[#This Row],[DATE]]&gt;=DATE(2023,6,1),CURR[[#This Row],[DATE]]&lt;=DATE(2024,5,31)),"Y","N")</f>
        <v>N</v>
      </c>
    </row>
    <row r="1420" spans="1:19" x14ac:dyDescent="0.25">
      <c r="A1420" t="s">
        <v>45</v>
      </c>
      <c r="B1420" t="s">
        <v>111</v>
      </c>
      <c r="C1420" t="s">
        <v>15</v>
      </c>
      <c r="D1420" s="1">
        <v>930411.90070499957</v>
      </c>
      <c r="E1420" s="1">
        <v>5333835.0231589992</v>
      </c>
      <c r="F1420" s="13">
        <v>0.17443582275515465</v>
      </c>
      <c r="G1420" s="13">
        <v>0</v>
      </c>
      <c r="H1420" t="s">
        <v>21</v>
      </c>
      <c r="I1420" t="s">
        <v>22</v>
      </c>
      <c r="J1420">
        <v>2019</v>
      </c>
      <c r="K1420">
        <v>8</v>
      </c>
      <c r="L1420" s="12">
        <v>-1.1998784804723086</v>
      </c>
      <c r="M1420" s="1">
        <v>930411.90070499957</v>
      </c>
      <c r="N1420" s="12">
        <v>-3.413968986859655</v>
      </c>
      <c r="O1420" s="13">
        <v>0</v>
      </c>
      <c r="P1420" s="12">
        <v>0</v>
      </c>
      <c r="Q1420" s="12">
        <v>0</v>
      </c>
      <c r="R1420" s="2">
        <f>DATE(CURR[[#This Row],[YEAR]],CURR[[#This Row],[MONTH]],1)</f>
        <v>43678</v>
      </c>
      <c r="S1420" t="str">
        <f>IF(AND(CURR[[#This Row],[DATE]]&gt;=DATE(2023,6,1),CURR[[#This Row],[DATE]]&lt;=DATE(2024,5,31)),"Y","N")</f>
        <v>N</v>
      </c>
    </row>
    <row r="1421" spans="1:19" x14ac:dyDescent="0.25">
      <c r="A1421" t="s">
        <v>45</v>
      </c>
      <c r="B1421" t="s">
        <v>111</v>
      </c>
      <c r="C1421" t="s">
        <v>15</v>
      </c>
      <c r="D1421" s="1">
        <v>411031.12956800009</v>
      </c>
      <c r="E1421" s="1">
        <v>2007891.494342</v>
      </c>
      <c r="F1421" s="13">
        <v>0</v>
      </c>
      <c r="G1421" s="13">
        <v>0.20470783940578313</v>
      </c>
      <c r="H1421" t="s">
        <v>24</v>
      </c>
      <c r="I1421" t="s">
        <v>17</v>
      </c>
      <c r="J1421">
        <v>2019</v>
      </c>
      <c r="K1421">
        <v>8</v>
      </c>
      <c r="L1421" s="12">
        <v>-3.7358332075207166</v>
      </c>
      <c r="M1421" s="1">
        <v>930411.90070499957</v>
      </c>
      <c r="N1421" s="12">
        <v>-3.413968986859655</v>
      </c>
      <c r="O1421" s="13">
        <v>0.44177329337312871</v>
      </c>
      <c r="P1421" s="12">
        <v>-1.5082003227987133</v>
      </c>
      <c r="Q1421" s="12">
        <v>-5.2440335303194301</v>
      </c>
      <c r="R1421" s="2">
        <f>DATE(CURR[[#This Row],[YEAR]],CURR[[#This Row],[MONTH]],1)</f>
        <v>43678</v>
      </c>
      <c r="S1421" t="str">
        <f>IF(AND(CURR[[#This Row],[DATE]]&gt;=DATE(2023,6,1),CURR[[#This Row],[DATE]]&lt;=DATE(2024,5,31)),"Y","N")</f>
        <v>N</v>
      </c>
    </row>
    <row r="1422" spans="1:19" x14ac:dyDescent="0.25">
      <c r="A1422" t="s">
        <v>45</v>
      </c>
      <c r="B1422" t="s">
        <v>111</v>
      </c>
      <c r="C1422" t="s">
        <v>15</v>
      </c>
      <c r="D1422" s="1">
        <v>128064.88714000002</v>
      </c>
      <c r="E1422" s="1">
        <v>1457738.7618269995</v>
      </c>
      <c r="F1422" s="13">
        <v>0</v>
      </c>
      <c r="G1422" s="13">
        <v>8.7851740307361328E-2</v>
      </c>
      <c r="H1422" t="s">
        <v>25</v>
      </c>
      <c r="I1422" t="s">
        <v>17</v>
      </c>
      <c r="J1422">
        <v>2019</v>
      </c>
      <c r="K1422">
        <v>8</v>
      </c>
      <c r="L1422" s="12">
        <v>-1.3507437677309615</v>
      </c>
      <c r="M1422" s="1">
        <v>930411.90070499957</v>
      </c>
      <c r="N1422" s="12">
        <v>-3.413968986859655</v>
      </c>
      <c r="O1422" s="13">
        <v>0.13764321699127194</v>
      </c>
      <c r="P1422" s="12">
        <v>-0.46990967405979633</v>
      </c>
      <c r="Q1422" s="12">
        <v>-1.8206534417907578</v>
      </c>
      <c r="R1422" s="2">
        <f>DATE(CURR[[#This Row],[YEAR]],CURR[[#This Row],[MONTH]],1)</f>
        <v>43678</v>
      </c>
      <c r="S1422" t="str">
        <f>IF(AND(CURR[[#This Row],[DATE]]&gt;=DATE(2023,6,1),CURR[[#This Row],[DATE]]&lt;=DATE(2024,5,31)),"Y","N")</f>
        <v>N</v>
      </c>
    </row>
    <row r="1423" spans="1:19" x14ac:dyDescent="0.25">
      <c r="A1423" t="s">
        <v>45</v>
      </c>
      <c r="B1423" t="s">
        <v>111</v>
      </c>
      <c r="C1423" t="s">
        <v>15</v>
      </c>
      <c r="D1423" s="1">
        <v>104636.29375500004</v>
      </c>
      <c r="E1423" s="1">
        <v>487840.71223399998</v>
      </c>
      <c r="F1423" s="13">
        <v>0</v>
      </c>
      <c r="G1423" s="13">
        <v>0.21448864584473157</v>
      </c>
      <c r="H1423" t="s">
        <v>26</v>
      </c>
      <c r="I1423" t="s">
        <v>17</v>
      </c>
      <c r="J1423">
        <v>2019</v>
      </c>
      <c r="K1423">
        <v>8</v>
      </c>
      <c r="L1423" s="12">
        <v>-2.2489891811881986</v>
      </c>
      <c r="M1423" s="1">
        <v>930411.90070499957</v>
      </c>
      <c r="N1423" s="12">
        <v>-3.413968986859655</v>
      </c>
      <c r="O1423" s="13">
        <v>0.11246233380690224</v>
      </c>
      <c r="P1423" s="12">
        <v>-0.38394291980662237</v>
      </c>
      <c r="Q1423" s="12">
        <v>-2.6329321009948208</v>
      </c>
      <c r="R1423" s="2">
        <f>DATE(CURR[[#This Row],[YEAR]],CURR[[#This Row],[MONTH]],1)</f>
        <v>43678</v>
      </c>
      <c r="S1423" t="str">
        <f>IF(AND(CURR[[#This Row],[DATE]]&gt;=DATE(2023,6,1),CURR[[#This Row],[DATE]]&lt;=DATE(2024,5,31)),"Y","N")</f>
        <v>N</v>
      </c>
    </row>
    <row r="1424" spans="1:19" x14ac:dyDescent="0.25">
      <c r="A1424" t="s">
        <v>45</v>
      </c>
      <c r="B1424" t="s">
        <v>111</v>
      </c>
      <c r="C1424" t="s">
        <v>18</v>
      </c>
      <c r="D1424" s="1">
        <v>440722.54887699982</v>
      </c>
      <c r="E1424" s="1">
        <v>1380364.0547560004</v>
      </c>
      <c r="F1424" s="13">
        <v>0</v>
      </c>
      <c r="G1424" s="13">
        <v>0.31927993731690157</v>
      </c>
      <c r="H1424" t="s">
        <v>16</v>
      </c>
      <c r="I1424" t="s">
        <v>17</v>
      </c>
      <c r="J1424">
        <v>2019</v>
      </c>
      <c r="K1424">
        <v>8</v>
      </c>
      <c r="L1424" s="12">
        <v>-2.4083343174130594</v>
      </c>
      <c r="M1424" s="1">
        <v>1139413.7911229995</v>
      </c>
      <c r="N1424" s="12">
        <v>-4.1808615551312283</v>
      </c>
      <c r="O1424" s="13">
        <v>0.38679762550760971</v>
      </c>
      <c r="P1424" s="12">
        <v>-1.6171473221008115</v>
      </c>
      <c r="Q1424" s="12">
        <v>-4.0254816395138704</v>
      </c>
      <c r="R1424" s="2">
        <f>DATE(CURR[[#This Row],[YEAR]],CURR[[#This Row],[MONTH]],1)</f>
        <v>43678</v>
      </c>
      <c r="S1424" t="str">
        <f>IF(AND(CURR[[#This Row],[DATE]]&gt;=DATE(2023,6,1),CURR[[#This Row],[DATE]]&lt;=DATE(2024,5,31)),"Y","N")</f>
        <v>N</v>
      </c>
    </row>
    <row r="1425" spans="1:19" x14ac:dyDescent="0.25">
      <c r="A1425" t="s">
        <v>45</v>
      </c>
      <c r="B1425" t="s">
        <v>111</v>
      </c>
      <c r="C1425" t="s">
        <v>18</v>
      </c>
      <c r="D1425" s="1">
        <v>1139413.7911229995</v>
      </c>
      <c r="E1425" s="1">
        <v>5333835.0231589992</v>
      </c>
      <c r="F1425" s="13">
        <v>0.21361999127752815</v>
      </c>
      <c r="G1425" s="13">
        <v>0</v>
      </c>
      <c r="H1425" t="s">
        <v>21</v>
      </c>
      <c r="I1425" t="s">
        <v>23</v>
      </c>
      <c r="J1425">
        <v>2019</v>
      </c>
      <c r="K1425">
        <v>8</v>
      </c>
      <c r="L1425" s="12">
        <v>-2.7114499028448344</v>
      </c>
      <c r="M1425" s="1">
        <v>1139413.7911229995</v>
      </c>
      <c r="N1425" s="12">
        <v>-4.1808615551312283</v>
      </c>
      <c r="O1425" s="13">
        <v>0</v>
      </c>
      <c r="P1425" s="12">
        <v>0</v>
      </c>
      <c r="Q1425" s="12">
        <v>0</v>
      </c>
      <c r="R1425" s="2">
        <f>DATE(CURR[[#This Row],[YEAR]],CURR[[#This Row],[MONTH]],1)</f>
        <v>43678</v>
      </c>
      <c r="S1425" t="str">
        <f>IF(AND(CURR[[#This Row],[DATE]]&gt;=DATE(2023,6,1),CURR[[#This Row],[DATE]]&lt;=DATE(2024,5,31)),"Y","N")</f>
        <v>N</v>
      </c>
    </row>
    <row r="1426" spans="1:19" x14ac:dyDescent="0.25">
      <c r="A1426" t="s">
        <v>45</v>
      </c>
      <c r="B1426" t="s">
        <v>111</v>
      </c>
      <c r="C1426" t="s">
        <v>18</v>
      </c>
      <c r="D1426" s="1">
        <v>1139413.7911229995</v>
      </c>
      <c r="E1426" s="1">
        <v>5333835.0231589992</v>
      </c>
      <c r="F1426" s="13">
        <v>0.21361999127752815</v>
      </c>
      <c r="G1426" s="13">
        <v>0</v>
      </c>
      <c r="H1426" t="s">
        <v>21</v>
      </c>
      <c r="I1426" t="s">
        <v>22</v>
      </c>
      <c r="J1426">
        <v>2019</v>
      </c>
      <c r="K1426">
        <v>8</v>
      </c>
      <c r="L1426" s="12">
        <v>-1.4694116522863936</v>
      </c>
      <c r="M1426" s="1">
        <v>1139413.7911229995</v>
      </c>
      <c r="N1426" s="12">
        <v>-4.1808615551312283</v>
      </c>
      <c r="O1426" s="13">
        <v>0</v>
      </c>
      <c r="P1426" s="12">
        <v>0</v>
      </c>
      <c r="Q1426" s="12">
        <v>0</v>
      </c>
      <c r="R1426" s="2">
        <f>DATE(CURR[[#This Row],[YEAR]],CURR[[#This Row],[MONTH]],1)</f>
        <v>43678</v>
      </c>
      <c r="S1426" t="str">
        <f>IF(AND(CURR[[#This Row],[DATE]]&gt;=DATE(2023,6,1),CURR[[#This Row],[DATE]]&lt;=DATE(2024,5,31)),"Y","N")</f>
        <v>N</v>
      </c>
    </row>
    <row r="1427" spans="1:19" x14ac:dyDescent="0.25">
      <c r="A1427" t="s">
        <v>45</v>
      </c>
      <c r="B1427" t="s">
        <v>111</v>
      </c>
      <c r="C1427" t="s">
        <v>18</v>
      </c>
      <c r="D1427" s="1">
        <v>372094.06416900002</v>
      </c>
      <c r="E1427" s="1">
        <v>2007891.494342</v>
      </c>
      <c r="F1427" s="13">
        <v>0</v>
      </c>
      <c r="G1427" s="13">
        <v>0.18531582270133465</v>
      </c>
      <c r="H1427" t="s">
        <v>24</v>
      </c>
      <c r="I1427" t="s">
        <v>17</v>
      </c>
      <c r="J1427">
        <v>2019</v>
      </c>
      <c r="K1427">
        <v>8</v>
      </c>
      <c r="L1427" s="12">
        <v>-3.3819369416250562</v>
      </c>
      <c r="M1427" s="1">
        <v>1139413.7911229995</v>
      </c>
      <c r="N1427" s="12">
        <v>-4.1808615551312283</v>
      </c>
      <c r="O1427" s="13">
        <v>0.32656622823765041</v>
      </c>
      <c r="P1427" s="12">
        <v>-1.3653281888430027</v>
      </c>
      <c r="Q1427" s="12">
        <v>-4.7472651304680591</v>
      </c>
      <c r="R1427" s="2">
        <f>DATE(CURR[[#This Row],[YEAR]],CURR[[#This Row],[MONTH]],1)</f>
        <v>43678</v>
      </c>
      <c r="S1427" t="str">
        <f>IF(AND(CURR[[#This Row],[DATE]]&gt;=DATE(2023,6,1),CURR[[#This Row],[DATE]]&lt;=DATE(2024,5,31)),"Y","N")</f>
        <v>N</v>
      </c>
    </row>
    <row r="1428" spans="1:19" x14ac:dyDescent="0.25">
      <c r="A1428" t="s">
        <v>45</v>
      </c>
      <c r="B1428" t="s">
        <v>111</v>
      </c>
      <c r="C1428" t="s">
        <v>18</v>
      </c>
      <c r="D1428" s="1">
        <v>97294.171904000046</v>
      </c>
      <c r="E1428" s="1">
        <v>1457738.7618269995</v>
      </c>
      <c r="F1428" s="13">
        <v>0</v>
      </c>
      <c r="G1428" s="13">
        <v>6.6743215212347246E-2</v>
      </c>
      <c r="H1428" t="s">
        <v>25</v>
      </c>
      <c r="I1428" t="s">
        <v>17</v>
      </c>
      <c r="J1428">
        <v>2019</v>
      </c>
      <c r="K1428">
        <v>8</v>
      </c>
      <c r="L1428" s="12">
        <v>-1.0261946054909306</v>
      </c>
      <c r="M1428" s="1">
        <v>1139413.7911229995</v>
      </c>
      <c r="N1428" s="12">
        <v>-4.1808615551312283</v>
      </c>
      <c r="O1428" s="13">
        <v>8.5389673762073293E-2</v>
      </c>
      <c r="P1428" s="12">
        <v>-0.35700240423704999</v>
      </c>
      <c r="Q1428" s="12">
        <v>-1.3831970097279807</v>
      </c>
      <c r="R1428" s="2">
        <f>DATE(CURR[[#This Row],[YEAR]],CURR[[#This Row],[MONTH]],1)</f>
        <v>43678</v>
      </c>
      <c r="S1428" t="str">
        <f>IF(AND(CURR[[#This Row],[DATE]]&gt;=DATE(2023,6,1),CURR[[#This Row],[DATE]]&lt;=DATE(2024,5,31)),"Y","N")</f>
        <v>N</v>
      </c>
    </row>
    <row r="1429" spans="1:19" x14ac:dyDescent="0.25">
      <c r="A1429" t="s">
        <v>45</v>
      </c>
      <c r="B1429" t="s">
        <v>111</v>
      </c>
      <c r="C1429" t="s">
        <v>18</v>
      </c>
      <c r="D1429" s="1">
        <v>229303.00617300009</v>
      </c>
      <c r="E1429" s="1">
        <v>487840.71223399998</v>
      </c>
      <c r="F1429" s="13">
        <v>0</v>
      </c>
      <c r="G1429" s="13">
        <v>0.47003663372607463</v>
      </c>
      <c r="H1429" t="s">
        <v>26</v>
      </c>
      <c r="I1429" t="s">
        <v>17</v>
      </c>
      <c r="J1429">
        <v>2019</v>
      </c>
      <c r="K1429">
        <v>8</v>
      </c>
      <c r="L1429" s="12">
        <v>-4.928500060452162</v>
      </c>
      <c r="M1429" s="1">
        <v>1139413.7911229995</v>
      </c>
      <c r="N1429" s="12">
        <v>-4.1808615551312283</v>
      </c>
      <c r="O1429" s="13">
        <v>0.20124647249266694</v>
      </c>
      <c r="P1429" s="12">
        <v>-0.84138363995036547</v>
      </c>
      <c r="Q1429" s="12">
        <v>-5.7698837004025272</v>
      </c>
      <c r="R1429" s="2">
        <f>DATE(CURR[[#This Row],[YEAR]],CURR[[#This Row],[MONTH]],1)</f>
        <v>43678</v>
      </c>
      <c r="S1429" t="str">
        <f>IF(AND(CURR[[#This Row],[DATE]]&gt;=DATE(2023,6,1),CURR[[#This Row],[DATE]]&lt;=DATE(2024,5,31)),"Y","N")</f>
        <v>N</v>
      </c>
    </row>
    <row r="1430" spans="1:19" x14ac:dyDescent="0.25">
      <c r="A1430" t="s">
        <v>45</v>
      </c>
      <c r="B1430" t="s">
        <v>111</v>
      </c>
      <c r="C1430" t="s">
        <v>19</v>
      </c>
      <c r="D1430" s="1">
        <v>182.36794199999991</v>
      </c>
      <c r="E1430" s="1">
        <v>1380364.0547560004</v>
      </c>
      <c r="F1430" s="13">
        <v>0</v>
      </c>
      <c r="G1430" s="13">
        <v>1.3211582942315617E-4</v>
      </c>
      <c r="H1430" t="s">
        <v>16</v>
      </c>
      <c r="I1430" t="s">
        <v>17</v>
      </c>
      <c r="J1430">
        <v>2019</v>
      </c>
      <c r="K1430">
        <v>8</v>
      </c>
      <c r="L1430" s="12">
        <v>-9.9655208074495493E-4</v>
      </c>
      <c r="M1430" s="1">
        <v>1475104.846021998</v>
      </c>
      <c r="N1430" s="12">
        <v>-5.4126158455944058</v>
      </c>
      <c r="O1430" s="13">
        <v>1.2363049480299809E-4</v>
      </c>
      <c r="P1430" s="12">
        <v>-6.6916437516938425E-4</v>
      </c>
      <c r="Q1430" s="12">
        <v>-1.6657164559143391E-3</v>
      </c>
      <c r="R1430" s="2">
        <f>DATE(CURR[[#This Row],[YEAR]],CURR[[#This Row],[MONTH]],1)</f>
        <v>43678</v>
      </c>
      <c r="S1430" t="str">
        <f>IF(AND(CURR[[#This Row],[DATE]]&gt;=DATE(2023,6,1),CURR[[#This Row],[DATE]]&lt;=DATE(2024,5,31)),"Y","N")</f>
        <v>N</v>
      </c>
    </row>
    <row r="1431" spans="1:19" x14ac:dyDescent="0.25">
      <c r="A1431" t="s">
        <v>45</v>
      </c>
      <c r="B1431" t="s">
        <v>111</v>
      </c>
      <c r="C1431" t="s">
        <v>19</v>
      </c>
      <c r="D1431" s="1">
        <v>1475104.846021998</v>
      </c>
      <c r="E1431" s="1">
        <v>5333835.0231589992</v>
      </c>
      <c r="F1431" s="13">
        <v>0.27655614386594907</v>
      </c>
      <c r="G1431" s="13">
        <v>0</v>
      </c>
      <c r="H1431" t="s">
        <v>21</v>
      </c>
      <c r="I1431" t="s">
        <v>23</v>
      </c>
      <c r="J1431">
        <v>2019</v>
      </c>
      <c r="K1431">
        <v>8</v>
      </c>
      <c r="L1431" s="12">
        <v>-3.5102900479115995</v>
      </c>
      <c r="M1431" s="1">
        <v>1475104.846021998</v>
      </c>
      <c r="N1431" s="12">
        <v>-5.4126158455944058</v>
      </c>
      <c r="O1431" s="13">
        <v>0</v>
      </c>
      <c r="P1431" s="12">
        <v>0</v>
      </c>
      <c r="Q1431" s="12">
        <v>0</v>
      </c>
      <c r="R1431" s="2">
        <f>DATE(CURR[[#This Row],[YEAR]],CURR[[#This Row],[MONTH]],1)</f>
        <v>43678</v>
      </c>
      <c r="S1431" t="str">
        <f>IF(AND(CURR[[#This Row],[DATE]]&gt;=DATE(2023,6,1),CURR[[#This Row],[DATE]]&lt;=DATE(2024,5,31)),"Y","N")</f>
        <v>N</v>
      </c>
    </row>
    <row r="1432" spans="1:19" x14ac:dyDescent="0.25">
      <c r="A1432" t="s">
        <v>45</v>
      </c>
      <c r="B1432" t="s">
        <v>111</v>
      </c>
      <c r="C1432" t="s">
        <v>19</v>
      </c>
      <c r="D1432" s="1">
        <v>1475104.846021998</v>
      </c>
      <c r="E1432" s="1">
        <v>5333835.0231589992</v>
      </c>
      <c r="F1432" s="13">
        <v>0.27655614386594907</v>
      </c>
      <c r="G1432" s="13">
        <v>0</v>
      </c>
      <c r="H1432" t="s">
        <v>21</v>
      </c>
      <c r="I1432" t="s">
        <v>22</v>
      </c>
      <c r="J1432">
        <v>2019</v>
      </c>
      <c r="K1432">
        <v>8</v>
      </c>
      <c r="L1432" s="12">
        <v>-1.9023257976828059</v>
      </c>
      <c r="M1432" s="1">
        <v>1475104.846021998</v>
      </c>
      <c r="N1432" s="12">
        <v>-5.4126158455944058</v>
      </c>
      <c r="O1432" s="13">
        <v>0</v>
      </c>
      <c r="P1432" s="12">
        <v>0</v>
      </c>
      <c r="Q1432" s="12">
        <v>0</v>
      </c>
      <c r="R1432" s="2">
        <f>DATE(CURR[[#This Row],[YEAR]],CURR[[#This Row],[MONTH]],1)</f>
        <v>43678</v>
      </c>
      <c r="S1432" t="str">
        <f>IF(AND(CURR[[#This Row],[DATE]]&gt;=DATE(2023,6,1),CURR[[#This Row],[DATE]]&lt;=DATE(2024,5,31)),"Y","N")</f>
        <v>N</v>
      </c>
    </row>
    <row r="1433" spans="1:19" x14ac:dyDescent="0.25">
      <c r="A1433" t="s">
        <v>45</v>
      </c>
      <c r="B1433" t="s">
        <v>111</v>
      </c>
      <c r="C1433" t="s">
        <v>19</v>
      </c>
      <c r="D1433" s="1">
        <v>439726.43589599989</v>
      </c>
      <c r="E1433" s="1">
        <v>2007891.494342</v>
      </c>
      <c r="F1433" s="13">
        <v>0</v>
      </c>
      <c r="G1433" s="13">
        <v>0.21899910285744861</v>
      </c>
      <c r="H1433" t="s">
        <v>24</v>
      </c>
      <c r="I1433" t="s">
        <v>17</v>
      </c>
      <c r="J1433">
        <v>2019</v>
      </c>
      <c r="K1433">
        <v>8</v>
      </c>
      <c r="L1433" s="12">
        <v>-3.9966428410703476</v>
      </c>
      <c r="M1433" s="1">
        <v>1475104.846021998</v>
      </c>
      <c r="N1433" s="12">
        <v>-5.4126158455944058</v>
      </c>
      <c r="O1433" s="13">
        <v>0.29809842810959236</v>
      </c>
      <c r="P1433" s="12">
        <v>-1.6134922755327645</v>
      </c>
      <c r="Q1433" s="12">
        <v>-5.6101351166031126</v>
      </c>
      <c r="R1433" s="2">
        <f>DATE(CURR[[#This Row],[YEAR]],CURR[[#This Row],[MONTH]],1)</f>
        <v>43678</v>
      </c>
      <c r="S1433" t="str">
        <f>IF(AND(CURR[[#This Row],[DATE]]&gt;=DATE(2023,6,1),CURR[[#This Row],[DATE]]&lt;=DATE(2024,5,31)),"Y","N")</f>
        <v>N</v>
      </c>
    </row>
    <row r="1434" spans="1:19" x14ac:dyDescent="0.25">
      <c r="A1434" t="s">
        <v>45</v>
      </c>
      <c r="B1434" t="s">
        <v>111</v>
      </c>
      <c r="C1434" t="s">
        <v>19</v>
      </c>
      <c r="D1434" s="1">
        <v>996503.05869599979</v>
      </c>
      <c r="E1434" s="1">
        <v>1457738.7618269995</v>
      </c>
      <c r="F1434" s="13">
        <v>0</v>
      </c>
      <c r="G1434" s="13">
        <v>0.68359508904535948</v>
      </c>
      <c r="H1434" t="s">
        <v>25</v>
      </c>
      <c r="I1434" t="s">
        <v>17</v>
      </c>
      <c r="J1434">
        <v>2019</v>
      </c>
      <c r="K1434">
        <v>8</v>
      </c>
      <c r="L1434" s="12">
        <v>-10.510455489544128</v>
      </c>
      <c r="M1434" s="1">
        <v>1475104.846021998</v>
      </c>
      <c r="N1434" s="12">
        <v>-5.4126158455944058</v>
      </c>
      <c r="O1434" s="13">
        <v>0.67554727474682785</v>
      </c>
      <c r="P1434" s="12">
        <v>-3.6564778837427978</v>
      </c>
      <c r="Q1434" s="12">
        <v>-14.166933373286927</v>
      </c>
      <c r="R1434" s="2">
        <f>DATE(CURR[[#This Row],[YEAR]],CURR[[#This Row],[MONTH]],1)</f>
        <v>43678</v>
      </c>
      <c r="S1434" t="str">
        <f>IF(AND(CURR[[#This Row],[DATE]]&gt;=DATE(2023,6,1),CURR[[#This Row],[DATE]]&lt;=DATE(2024,5,31)),"Y","N")</f>
        <v>N</v>
      </c>
    </row>
    <row r="1435" spans="1:19" x14ac:dyDescent="0.25">
      <c r="A1435" t="s">
        <v>45</v>
      </c>
      <c r="B1435" t="s">
        <v>111</v>
      </c>
      <c r="C1435" t="s">
        <v>19</v>
      </c>
      <c r="D1435" s="1">
        <v>38692.983487999998</v>
      </c>
      <c r="E1435" s="1">
        <v>487840.71223399998</v>
      </c>
      <c r="F1435" s="13">
        <v>0</v>
      </c>
      <c r="G1435" s="13">
        <v>7.9314789679628739E-2</v>
      </c>
      <c r="H1435" t="s">
        <v>26</v>
      </c>
      <c r="I1435" t="s">
        <v>17</v>
      </c>
      <c r="J1435">
        <v>2019</v>
      </c>
      <c r="K1435">
        <v>8</v>
      </c>
      <c r="L1435" s="12">
        <v>-0.83164357346369955</v>
      </c>
      <c r="M1435" s="1">
        <v>1475104.846021998</v>
      </c>
      <c r="N1435" s="12">
        <v>-5.4126158455944058</v>
      </c>
      <c r="O1435" s="13">
        <v>2.6230666648777979E-2</v>
      </c>
      <c r="P1435" s="12">
        <v>-0.14197652194368041</v>
      </c>
      <c r="Q1435" s="12">
        <v>-0.97362009540737993</v>
      </c>
      <c r="R1435" s="2">
        <f>DATE(CURR[[#This Row],[YEAR]],CURR[[#This Row],[MONTH]],1)</f>
        <v>43678</v>
      </c>
      <c r="S1435" t="str">
        <f>IF(AND(CURR[[#This Row],[DATE]]&gt;=DATE(2023,6,1),CURR[[#This Row],[DATE]]&lt;=DATE(2024,5,31)),"Y","N")</f>
        <v>N</v>
      </c>
    </row>
    <row r="1436" spans="1:19" x14ac:dyDescent="0.25">
      <c r="A1436" t="s">
        <v>45</v>
      </c>
      <c r="B1436" t="s">
        <v>111</v>
      </c>
      <c r="C1436" t="s">
        <v>20</v>
      </c>
      <c r="D1436" s="1">
        <v>652779.54769500019</v>
      </c>
      <c r="E1436" s="1">
        <v>1380364.0547560004</v>
      </c>
      <c r="F1436" s="13">
        <v>0</v>
      </c>
      <c r="G1436" s="13">
        <v>0.47290390201473953</v>
      </c>
      <c r="H1436" t="s">
        <v>16</v>
      </c>
      <c r="I1436" t="s">
        <v>17</v>
      </c>
      <c r="J1436">
        <v>2019</v>
      </c>
      <c r="K1436">
        <v>8</v>
      </c>
      <c r="L1436" s="12">
        <v>-3.5671226498964557</v>
      </c>
      <c r="M1436" s="1">
        <v>1788904.4853089999</v>
      </c>
      <c r="N1436" s="12">
        <v>-6.5640437624147028</v>
      </c>
      <c r="O1436" s="13">
        <v>0.36490464027331493</v>
      </c>
      <c r="P1436" s="12">
        <v>-2.3952500278622337</v>
      </c>
      <c r="Q1436" s="12">
        <v>-5.9623726777586894</v>
      </c>
      <c r="R1436" s="2">
        <f>DATE(CURR[[#This Row],[YEAR]],CURR[[#This Row],[MONTH]],1)</f>
        <v>43678</v>
      </c>
      <c r="S1436" t="str">
        <f>IF(AND(CURR[[#This Row],[DATE]]&gt;=DATE(2023,6,1),CURR[[#This Row],[DATE]]&lt;=DATE(2024,5,31)),"Y","N")</f>
        <v>N</v>
      </c>
    </row>
    <row r="1437" spans="1:19" x14ac:dyDescent="0.25">
      <c r="A1437" t="s">
        <v>45</v>
      </c>
      <c r="B1437" t="s">
        <v>111</v>
      </c>
      <c r="C1437" t="s">
        <v>20</v>
      </c>
      <c r="D1437" s="1">
        <v>1788904.4853089999</v>
      </c>
      <c r="E1437" s="1">
        <v>5333835.0231589992</v>
      </c>
      <c r="F1437" s="13">
        <v>0.33538804210136769</v>
      </c>
      <c r="G1437" s="13">
        <v>0</v>
      </c>
      <c r="H1437" t="s">
        <v>21</v>
      </c>
      <c r="I1437" t="s">
        <v>23</v>
      </c>
      <c r="J1437">
        <v>2019</v>
      </c>
      <c r="K1437">
        <v>8</v>
      </c>
      <c r="L1437" s="12">
        <v>-4.257035442856214</v>
      </c>
      <c r="M1437" s="1">
        <v>1788904.4853089999</v>
      </c>
      <c r="N1437" s="12">
        <v>-6.5640437624147028</v>
      </c>
      <c r="O1437" s="13">
        <v>0</v>
      </c>
      <c r="P1437" s="12">
        <v>0</v>
      </c>
      <c r="Q1437" s="12">
        <v>0</v>
      </c>
      <c r="R1437" s="2">
        <f>DATE(CURR[[#This Row],[YEAR]],CURR[[#This Row],[MONTH]],1)</f>
        <v>43678</v>
      </c>
      <c r="S1437" t="str">
        <f>IF(AND(CURR[[#This Row],[DATE]]&gt;=DATE(2023,6,1),CURR[[#This Row],[DATE]]&lt;=DATE(2024,5,31)),"Y","N")</f>
        <v>N</v>
      </c>
    </row>
    <row r="1438" spans="1:19" x14ac:dyDescent="0.25">
      <c r="A1438" t="s">
        <v>45</v>
      </c>
      <c r="B1438" t="s">
        <v>111</v>
      </c>
      <c r="C1438" t="s">
        <v>20</v>
      </c>
      <c r="D1438" s="1">
        <v>1788904.4853089999</v>
      </c>
      <c r="E1438" s="1">
        <v>5333835.0231589992</v>
      </c>
      <c r="F1438" s="13">
        <v>0.33538804210136769</v>
      </c>
      <c r="G1438" s="13">
        <v>0</v>
      </c>
      <c r="H1438" t="s">
        <v>21</v>
      </c>
      <c r="I1438" t="s">
        <v>22</v>
      </c>
      <c r="J1438">
        <v>2019</v>
      </c>
      <c r="K1438">
        <v>8</v>
      </c>
      <c r="L1438" s="12">
        <v>-2.3070083195584887</v>
      </c>
      <c r="M1438" s="1">
        <v>1788904.4853089999</v>
      </c>
      <c r="N1438" s="12">
        <v>-6.5640437624147028</v>
      </c>
      <c r="O1438" s="13">
        <v>0</v>
      </c>
      <c r="P1438" s="12">
        <v>0</v>
      </c>
      <c r="Q1438" s="12">
        <v>0</v>
      </c>
      <c r="R1438" s="2">
        <f>DATE(CURR[[#This Row],[YEAR]],CURR[[#This Row],[MONTH]],1)</f>
        <v>43678</v>
      </c>
      <c r="S1438" t="str">
        <f>IF(AND(CURR[[#This Row],[DATE]]&gt;=DATE(2023,6,1),CURR[[#This Row],[DATE]]&lt;=DATE(2024,5,31)),"Y","N")</f>
        <v>N</v>
      </c>
    </row>
    <row r="1439" spans="1:19" x14ac:dyDescent="0.25">
      <c r="A1439" t="s">
        <v>45</v>
      </c>
      <c r="B1439" t="s">
        <v>111</v>
      </c>
      <c r="C1439" t="s">
        <v>20</v>
      </c>
      <c r="D1439" s="1">
        <v>785039.86470899987</v>
      </c>
      <c r="E1439" s="1">
        <v>2007891.494342</v>
      </c>
      <c r="F1439" s="13">
        <v>0</v>
      </c>
      <c r="G1439" s="13">
        <v>0.39097723503543341</v>
      </c>
      <c r="H1439" t="s">
        <v>24</v>
      </c>
      <c r="I1439" t="s">
        <v>17</v>
      </c>
      <c r="J1439">
        <v>2019</v>
      </c>
      <c r="K1439">
        <v>8</v>
      </c>
      <c r="L1439" s="12">
        <v>-7.1351724597838757</v>
      </c>
      <c r="M1439" s="1">
        <v>1788904.4853089999</v>
      </c>
      <c r="N1439" s="12">
        <v>-6.5640437624147028</v>
      </c>
      <c r="O1439" s="13">
        <v>0.43883833438619774</v>
      </c>
      <c r="P1439" s="12">
        <v>-2.8805540315361786</v>
      </c>
      <c r="Q1439" s="12">
        <v>-10.015726491320054</v>
      </c>
      <c r="R1439" s="2">
        <f>DATE(CURR[[#This Row],[YEAR]],CURR[[#This Row],[MONTH]],1)</f>
        <v>43678</v>
      </c>
      <c r="S1439" t="str">
        <f>IF(AND(CURR[[#This Row],[DATE]]&gt;=DATE(2023,6,1),CURR[[#This Row],[DATE]]&lt;=DATE(2024,5,31)),"Y","N")</f>
        <v>N</v>
      </c>
    </row>
    <row r="1440" spans="1:19" x14ac:dyDescent="0.25">
      <c r="A1440" t="s">
        <v>45</v>
      </c>
      <c r="B1440" t="s">
        <v>111</v>
      </c>
      <c r="C1440" t="s">
        <v>20</v>
      </c>
      <c r="D1440" s="1">
        <v>235876.64408700008</v>
      </c>
      <c r="E1440" s="1">
        <v>1457738.7618269995</v>
      </c>
      <c r="F1440" s="13">
        <v>0</v>
      </c>
      <c r="G1440" s="13">
        <v>0.16180995543493221</v>
      </c>
      <c r="H1440" t="s">
        <v>25</v>
      </c>
      <c r="I1440" t="s">
        <v>17</v>
      </c>
      <c r="J1440">
        <v>2019</v>
      </c>
      <c r="K1440">
        <v>8</v>
      </c>
      <c r="L1440" s="12">
        <v>-2.4878709072339831</v>
      </c>
      <c r="M1440" s="1">
        <v>1788904.4853089999</v>
      </c>
      <c r="N1440" s="12">
        <v>-6.5640437624147028</v>
      </c>
      <c r="O1440" s="13">
        <v>0.13185535953656954</v>
      </c>
      <c r="P1440" s="12">
        <v>-0.86550435030696726</v>
      </c>
      <c r="Q1440" s="12">
        <v>-3.3533752575409501</v>
      </c>
      <c r="R1440" s="2">
        <f>DATE(CURR[[#This Row],[YEAR]],CURR[[#This Row],[MONTH]],1)</f>
        <v>43678</v>
      </c>
      <c r="S1440" t="str">
        <f>IF(AND(CURR[[#This Row],[DATE]]&gt;=DATE(2023,6,1),CURR[[#This Row],[DATE]]&lt;=DATE(2024,5,31)),"Y","N")</f>
        <v>N</v>
      </c>
    </row>
    <row r="1441" spans="1:19" x14ac:dyDescent="0.25">
      <c r="A1441" t="s">
        <v>45</v>
      </c>
      <c r="B1441" t="s">
        <v>111</v>
      </c>
      <c r="C1441" t="s">
        <v>20</v>
      </c>
      <c r="D1441" s="1">
        <v>115208.428818</v>
      </c>
      <c r="E1441" s="1">
        <v>487840.71223399998</v>
      </c>
      <c r="F1441" s="13">
        <v>0</v>
      </c>
      <c r="G1441" s="13">
        <v>0.23615993074956521</v>
      </c>
      <c r="H1441" t="s">
        <v>26</v>
      </c>
      <c r="I1441" t="s">
        <v>17</v>
      </c>
      <c r="J1441">
        <v>2019</v>
      </c>
      <c r="K1441">
        <v>8</v>
      </c>
      <c r="L1441" s="12">
        <v>-2.4762202548959409</v>
      </c>
      <c r="M1441" s="1">
        <v>1788904.4853089999</v>
      </c>
      <c r="N1441" s="12">
        <v>-6.5640437624147028</v>
      </c>
      <c r="O1441" s="13">
        <v>6.4401665803917915E-2</v>
      </c>
      <c r="P1441" s="12">
        <v>-0.42273535270932366</v>
      </c>
      <c r="Q1441" s="12">
        <v>-2.8989556076052647</v>
      </c>
      <c r="R1441" s="2">
        <f>DATE(CURR[[#This Row],[YEAR]],CURR[[#This Row],[MONTH]],1)</f>
        <v>43678</v>
      </c>
      <c r="S1441" t="str">
        <f>IF(AND(CURR[[#This Row],[DATE]]&gt;=DATE(2023,6,1),CURR[[#This Row],[DATE]]&lt;=DATE(2024,5,31)),"Y","N")</f>
        <v>N</v>
      </c>
    </row>
    <row r="1442" spans="1:19" x14ac:dyDescent="0.25">
      <c r="A1442" t="s">
        <v>46</v>
      </c>
      <c r="B1442" t="s">
        <v>14</v>
      </c>
      <c r="C1442" t="s">
        <v>15</v>
      </c>
      <c r="D1442" s="1">
        <v>3954.2411440000001</v>
      </c>
      <c r="E1442" s="1">
        <v>18368.895843999999</v>
      </c>
      <c r="F1442" s="13">
        <v>0</v>
      </c>
      <c r="G1442" s="13">
        <v>0.21526830886199452</v>
      </c>
      <c r="H1442" t="s">
        <v>16</v>
      </c>
      <c r="I1442" t="s">
        <v>17</v>
      </c>
      <c r="J1442">
        <v>2019</v>
      </c>
      <c r="K1442">
        <v>9</v>
      </c>
      <c r="L1442" s="12">
        <v>-1.2086410985167155</v>
      </c>
      <c r="M1442" s="1">
        <v>12498.574256000004</v>
      </c>
      <c r="N1442" s="12">
        <v>-4.132041457447162</v>
      </c>
      <c r="O1442" s="13">
        <v>0.31637537714365677</v>
      </c>
      <c r="P1442" s="12">
        <v>-1.307276174473071</v>
      </c>
      <c r="Q1442" s="12">
        <v>-2.5159172729897863</v>
      </c>
      <c r="R1442" s="2">
        <f>DATE(CURR[[#This Row],[YEAR]],CURR[[#This Row],[MONTH]],1)</f>
        <v>43709</v>
      </c>
      <c r="S1442" t="str">
        <f>IF(AND(CURR[[#This Row],[DATE]]&gt;=DATE(2023,6,1),CURR[[#This Row],[DATE]]&lt;=DATE(2024,5,31)),"Y","N")</f>
        <v>N</v>
      </c>
    </row>
    <row r="1443" spans="1:19" x14ac:dyDescent="0.25">
      <c r="A1443" t="s">
        <v>46</v>
      </c>
      <c r="B1443" t="s">
        <v>14</v>
      </c>
      <c r="C1443" t="s">
        <v>15</v>
      </c>
      <c r="D1443" s="1">
        <v>12498.574256000004</v>
      </c>
      <c r="E1443" s="1">
        <v>69183.013436000008</v>
      </c>
      <c r="F1443" s="13">
        <v>0.18065958152519931</v>
      </c>
      <c r="G1443" s="13">
        <v>0</v>
      </c>
      <c r="H1443" t="s">
        <v>21</v>
      </c>
      <c r="I1443" t="s">
        <v>22</v>
      </c>
      <c r="J1443">
        <v>2019</v>
      </c>
      <c r="K1443">
        <v>9</v>
      </c>
      <c r="L1443" s="12">
        <v>-1.3176182795516775</v>
      </c>
      <c r="M1443" s="1">
        <v>12498.574256000004</v>
      </c>
      <c r="N1443" s="12">
        <v>-4.132041457447162</v>
      </c>
      <c r="O1443" s="13">
        <v>0</v>
      </c>
      <c r="P1443" s="12">
        <v>0</v>
      </c>
      <c r="Q1443" s="12">
        <v>0</v>
      </c>
      <c r="R1443" s="2">
        <f>DATE(CURR[[#This Row],[YEAR]],CURR[[#This Row],[MONTH]],1)</f>
        <v>43709</v>
      </c>
      <c r="S1443" t="str">
        <f>IF(AND(CURR[[#This Row],[DATE]]&gt;=DATE(2023,6,1),CURR[[#This Row],[DATE]]&lt;=DATE(2024,5,31)),"Y","N")</f>
        <v>N</v>
      </c>
    </row>
    <row r="1444" spans="1:19" x14ac:dyDescent="0.25">
      <c r="A1444" t="s">
        <v>46</v>
      </c>
      <c r="B1444" t="s">
        <v>14</v>
      </c>
      <c r="C1444" t="s">
        <v>15</v>
      </c>
      <c r="D1444" s="1">
        <v>12498.574256000004</v>
      </c>
      <c r="E1444" s="1">
        <v>69183.013436000008</v>
      </c>
      <c r="F1444" s="13">
        <v>0.18065958152519931</v>
      </c>
      <c r="G1444" s="13">
        <v>0</v>
      </c>
      <c r="H1444" t="s">
        <v>21</v>
      </c>
      <c r="I1444" t="s">
        <v>23</v>
      </c>
      <c r="J1444">
        <v>2019</v>
      </c>
      <c r="K1444">
        <v>9</v>
      </c>
      <c r="L1444" s="12">
        <v>-2.8144231778954847</v>
      </c>
      <c r="M1444" s="1">
        <v>12498.574256000004</v>
      </c>
      <c r="N1444" s="12">
        <v>-4.132041457447162</v>
      </c>
      <c r="O1444" s="13">
        <v>0</v>
      </c>
      <c r="P1444" s="12">
        <v>0</v>
      </c>
      <c r="Q1444" s="12">
        <v>0</v>
      </c>
      <c r="R1444" s="2">
        <f>DATE(CURR[[#This Row],[YEAR]],CURR[[#This Row],[MONTH]],1)</f>
        <v>43709</v>
      </c>
      <c r="S1444" t="str">
        <f>IF(AND(CURR[[#This Row],[DATE]]&gt;=DATE(2023,6,1),CURR[[#This Row],[DATE]]&lt;=DATE(2024,5,31)),"Y","N")</f>
        <v>N</v>
      </c>
    </row>
    <row r="1445" spans="1:19" x14ac:dyDescent="0.25">
      <c r="A1445" t="s">
        <v>46</v>
      </c>
      <c r="B1445" t="s">
        <v>14</v>
      </c>
      <c r="C1445" t="s">
        <v>15</v>
      </c>
      <c r="D1445" s="1">
        <v>5523.5755600000039</v>
      </c>
      <c r="E1445" s="1">
        <v>26186.109416000003</v>
      </c>
      <c r="F1445" s="13">
        <v>0</v>
      </c>
      <c r="G1445" s="13">
        <v>0.21093532728558131</v>
      </c>
      <c r="H1445" t="s">
        <v>24</v>
      </c>
      <c r="I1445" t="s">
        <v>17</v>
      </c>
      <c r="J1445">
        <v>2019</v>
      </c>
      <c r="K1445">
        <v>9</v>
      </c>
      <c r="L1445" s="12">
        <v>-2.0745217922583641</v>
      </c>
      <c r="M1445" s="1">
        <v>12498.574256000004</v>
      </c>
      <c r="N1445" s="12">
        <v>-4.132041457447162</v>
      </c>
      <c r="O1445" s="13">
        <v>0.44193645185956981</v>
      </c>
      <c r="P1445" s="12">
        <v>-1.8260997406408443</v>
      </c>
      <c r="Q1445" s="12">
        <v>-3.9006215328992084</v>
      </c>
      <c r="R1445" s="2">
        <f>DATE(CURR[[#This Row],[YEAR]],CURR[[#This Row],[MONTH]],1)</f>
        <v>43709</v>
      </c>
      <c r="S1445" t="str">
        <f>IF(AND(CURR[[#This Row],[DATE]]&gt;=DATE(2023,6,1),CURR[[#This Row],[DATE]]&lt;=DATE(2024,5,31)),"Y","N")</f>
        <v>N</v>
      </c>
    </row>
    <row r="1446" spans="1:19" x14ac:dyDescent="0.25">
      <c r="A1446" t="s">
        <v>46</v>
      </c>
      <c r="B1446" t="s">
        <v>14</v>
      </c>
      <c r="C1446" t="s">
        <v>15</v>
      </c>
      <c r="D1446" s="1">
        <v>1664.3675639999997</v>
      </c>
      <c r="E1446" s="1">
        <v>18468.825191999997</v>
      </c>
      <c r="F1446" s="13">
        <v>0</v>
      </c>
      <c r="G1446" s="13">
        <v>9.0117673793400854E-2</v>
      </c>
      <c r="H1446" t="s">
        <v>25</v>
      </c>
      <c r="I1446" t="s">
        <v>17</v>
      </c>
      <c r="J1446">
        <v>2019</v>
      </c>
      <c r="K1446">
        <v>9</v>
      </c>
      <c r="L1446" s="12">
        <v>-1.1209627030987201</v>
      </c>
      <c r="M1446" s="1">
        <v>12498.574256000004</v>
      </c>
      <c r="N1446" s="12">
        <v>-4.132041457447162</v>
      </c>
      <c r="O1446" s="13">
        <v>0.13316459380965087</v>
      </c>
      <c r="P1446" s="12">
        <v>-0.55024162228558915</v>
      </c>
      <c r="Q1446" s="12">
        <v>-1.6712043253843092</v>
      </c>
      <c r="R1446" s="2">
        <f>DATE(CURR[[#This Row],[YEAR]],CURR[[#This Row],[MONTH]],1)</f>
        <v>43709</v>
      </c>
      <c r="S1446" t="str">
        <f>IF(AND(CURR[[#This Row],[DATE]]&gt;=DATE(2023,6,1),CURR[[#This Row],[DATE]]&lt;=DATE(2024,5,31)),"Y","N")</f>
        <v>N</v>
      </c>
    </row>
    <row r="1447" spans="1:19" x14ac:dyDescent="0.25">
      <c r="A1447" t="s">
        <v>46</v>
      </c>
      <c r="B1447" t="s">
        <v>14</v>
      </c>
      <c r="C1447" t="s">
        <v>15</v>
      </c>
      <c r="D1447" s="1">
        <v>1356.3899879999999</v>
      </c>
      <c r="E1447" s="1">
        <v>6159.1829840000019</v>
      </c>
      <c r="F1447" s="13">
        <v>0</v>
      </c>
      <c r="G1447" s="13">
        <v>0.22022238850892364</v>
      </c>
      <c r="H1447" t="s">
        <v>26</v>
      </c>
      <c r="I1447" t="s">
        <v>17</v>
      </c>
      <c r="J1447">
        <v>2019</v>
      </c>
      <c r="K1447">
        <v>9</v>
      </c>
      <c r="L1447" s="12">
        <v>-2.7142832871377944</v>
      </c>
      <c r="M1447" s="1">
        <v>12498.574256000004</v>
      </c>
      <c r="N1447" s="12">
        <v>-4.132041457447162</v>
      </c>
      <c r="O1447" s="13">
        <v>0.10852357718712261</v>
      </c>
      <c r="P1447" s="12">
        <v>-0.44842392004765769</v>
      </c>
      <c r="Q1447" s="12">
        <v>-3.1627072071854521</v>
      </c>
      <c r="R1447" s="2">
        <f>DATE(CURR[[#This Row],[YEAR]],CURR[[#This Row],[MONTH]],1)</f>
        <v>43709</v>
      </c>
      <c r="S1447" t="str">
        <f>IF(AND(CURR[[#This Row],[DATE]]&gt;=DATE(2023,6,1),CURR[[#This Row],[DATE]]&lt;=DATE(2024,5,31)),"Y","N")</f>
        <v>N</v>
      </c>
    </row>
    <row r="1448" spans="1:19" x14ac:dyDescent="0.25">
      <c r="A1448" t="s">
        <v>46</v>
      </c>
      <c r="B1448" t="s">
        <v>14</v>
      </c>
      <c r="C1448" t="s">
        <v>18</v>
      </c>
      <c r="D1448" s="1">
        <v>5540.0041000000001</v>
      </c>
      <c r="E1448" s="1">
        <v>18368.895843999999</v>
      </c>
      <c r="F1448" s="13">
        <v>0</v>
      </c>
      <c r="G1448" s="13">
        <v>0.30159701198423322</v>
      </c>
      <c r="H1448" t="s">
        <v>16</v>
      </c>
      <c r="I1448" t="s">
        <v>17</v>
      </c>
      <c r="J1448">
        <v>2019</v>
      </c>
      <c r="K1448">
        <v>9</v>
      </c>
      <c r="L1448" s="12">
        <v>-1.6933404912270338</v>
      </c>
      <c r="M1448" s="1">
        <v>14370.832427999998</v>
      </c>
      <c r="N1448" s="12">
        <v>-4.7510119277817591</v>
      </c>
      <c r="O1448" s="13">
        <v>0.38550335394670021</v>
      </c>
      <c r="P1448" s="12">
        <v>-1.831531032800646</v>
      </c>
      <c r="Q1448" s="12">
        <v>-3.52487152402768</v>
      </c>
      <c r="R1448" s="2">
        <f>DATE(CURR[[#This Row],[YEAR]],CURR[[#This Row],[MONTH]],1)</f>
        <v>43709</v>
      </c>
      <c r="S1448" t="str">
        <f>IF(AND(CURR[[#This Row],[DATE]]&gt;=DATE(2023,6,1),CURR[[#This Row],[DATE]]&lt;=DATE(2024,5,31)),"Y","N")</f>
        <v>N</v>
      </c>
    </row>
    <row r="1449" spans="1:19" x14ac:dyDescent="0.25">
      <c r="A1449" t="s">
        <v>46</v>
      </c>
      <c r="B1449" t="s">
        <v>14</v>
      </c>
      <c r="C1449" t="s">
        <v>18</v>
      </c>
      <c r="D1449" s="1">
        <v>14370.832427999998</v>
      </c>
      <c r="E1449" s="1">
        <v>69183.013436000008</v>
      </c>
      <c r="F1449" s="13">
        <v>0.20772197847805807</v>
      </c>
      <c r="G1449" s="13">
        <v>0</v>
      </c>
      <c r="H1449" t="s">
        <v>21</v>
      </c>
      <c r="I1449" t="s">
        <v>23</v>
      </c>
      <c r="J1449">
        <v>2019</v>
      </c>
      <c r="K1449">
        <v>9</v>
      </c>
      <c r="L1449" s="12">
        <v>-3.2360174082735167</v>
      </c>
      <c r="M1449" s="1">
        <v>14370.832427999998</v>
      </c>
      <c r="N1449" s="12">
        <v>-4.7510119277817591</v>
      </c>
      <c r="O1449" s="13">
        <v>0</v>
      </c>
      <c r="P1449" s="12">
        <v>0</v>
      </c>
      <c r="Q1449" s="12">
        <v>0</v>
      </c>
      <c r="R1449" s="2">
        <f>DATE(CURR[[#This Row],[YEAR]],CURR[[#This Row],[MONTH]],1)</f>
        <v>43709</v>
      </c>
      <c r="S1449" t="str">
        <f>IF(AND(CURR[[#This Row],[DATE]]&gt;=DATE(2023,6,1),CURR[[#This Row],[DATE]]&lt;=DATE(2024,5,31)),"Y","N")</f>
        <v>N</v>
      </c>
    </row>
    <row r="1450" spans="1:19" x14ac:dyDescent="0.25">
      <c r="A1450" t="s">
        <v>46</v>
      </c>
      <c r="B1450" t="s">
        <v>14</v>
      </c>
      <c r="C1450" t="s">
        <v>18</v>
      </c>
      <c r="D1450" s="1">
        <v>14370.832427999998</v>
      </c>
      <c r="E1450" s="1">
        <v>69183.013436000008</v>
      </c>
      <c r="F1450" s="13">
        <v>0.20772197847805807</v>
      </c>
      <c r="G1450" s="13">
        <v>0</v>
      </c>
      <c r="H1450" t="s">
        <v>21</v>
      </c>
      <c r="I1450" t="s">
        <v>22</v>
      </c>
      <c r="J1450">
        <v>2019</v>
      </c>
      <c r="K1450">
        <v>9</v>
      </c>
      <c r="L1450" s="12">
        <v>-1.5149945195082424</v>
      </c>
      <c r="M1450" s="1">
        <v>14370.832427999998</v>
      </c>
      <c r="N1450" s="12">
        <v>-4.7510119277817591</v>
      </c>
      <c r="O1450" s="13">
        <v>0</v>
      </c>
      <c r="P1450" s="12">
        <v>0</v>
      </c>
      <c r="Q1450" s="12">
        <v>0</v>
      </c>
      <c r="R1450" s="2">
        <f>DATE(CURR[[#This Row],[YEAR]],CURR[[#This Row],[MONTH]],1)</f>
        <v>43709</v>
      </c>
      <c r="S1450" t="str">
        <f>IF(AND(CURR[[#This Row],[DATE]]&gt;=DATE(2023,6,1),CURR[[#This Row],[DATE]]&lt;=DATE(2024,5,31)),"Y","N")</f>
        <v>N</v>
      </c>
    </row>
    <row r="1451" spans="1:19" x14ac:dyDescent="0.25">
      <c r="A1451" t="s">
        <v>46</v>
      </c>
      <c r="B1451" t="s">
        <v>14</v>
      </c>
      <c r="C1451" t="s">
        <v>18</v>
      </c>
      <c r="D1451" s="1">
        <v>4689.4011839999976</v>
      </c>
      <c r="E1451" s="1">
        <v>26186.109416000003</v>
      </c>
      <c r="F1451" s="13">
        <v>0</v>
      </c>
      <c r="G1451" s="13">
        <v>0.17907972159983115</v>
      </c>
      <c r="H1451" t="s">
        <v>24</v>
      </c>
      <c r="I1451" t="s">
        <v>17</v>
      </c>
      <c r="J1451">
        <v>2019</v>
      </c>
      <c r="K1451">
        <v>9</v>
      </c>
      <c r="L1451" s="12">
        <v>-1.7612260107925748</v>
      </c>
      <c r="M1451" s="1">
        <v>14370.832427999998</v>
      </c>
      <c r="N1451" s="12">
        <v>-4.7510119277817591</v>
      </c>
      <c r="O1451" s="13">
        <v>0.32631381706624113</v>
      </c>
      <c r="P1451" s="12">
        <v>-1.5503208370817065</v>
      </c>
      <c r="Q1451" s="12">
        <v>-3.3115468478742813</v>
      </c>
      <c r="R1451" s="2">
        <f>DATE(CURR[[#This Row],[YEAR]],CURR[[#This Row],[MONTH]],1)</f>
        <v>43709</v>
      </c>
      <c r="S1451" t="str">
        <f>IF(AND(CURR[[#This Row],[DATE]]&gt;=DATE(2023,6,1),CURR[[#This Row],[DATE]]&lt;=DATE(2024,5,31)),"Y","N")</f>
        <v>N</v>
      </c>
    </row>
    <row r="1452" spans="1:19" x14ac:dyDescent="0.25">
      <c r="A1452" t="s">
        <v>46</v>
      </c>
      <c r="B1452" t="s">
        <v>14</v>
      </c>
      <c r="C1452" t="s">
        <v>18</v>
      </c>
      <c r="D1452" s="1">
        <v>1229.0309319999997</v>
      </c>
      <c r="E1452" s="1">
        <v>18468.825191999997</v>
      </c>
      <c r="F1452" s="13">
        <v>0</v>
      </c>
      <c r="G1452" s="13">
        <v>6.6546243154240792E-2</v>
      </c>
      <c r="H1452" t="s">
        <v>25</v>
      </c>
      <c r="I1452" t="s">
        <v>17</v>
      </c>
      <c r="J1452">
        <v>2019</v>
      </c>
      <c r="K1452">
        <v>9</v>
      </c>
      <c r="L1452" s="12">
        <v>-0.82776056534989007</v>
      </c>
      <c r="M1452" s="1">
        <v>14370.832427999998</v>
      </c>
      <c r="N1452" s="12">
        <v>-4.7510119277817591</v>
      </c>
      <c r="O1452" s="13">
        <v>8.5522598510394371E-2</v>
      </c>
      <c r="P1452" s="12">
        <v>-0.40631888561777418</v>
      </c>
      <c r="Q1452" s="12">
        <v>-1.2340794509676642</v>
      </c>
      <c r="R1452" s="2">
        <f>DATE(CURR[[#This Row],[YEAR]],CURR[[#This Row],[MONTH]],1)</f>
        <v>43709</v>
      </c>
      <c r="S1452" t="str">
        <f>IF(AND(CURR[[#This Row],[DATE]]&gt;=DATE(2023,6,1),CURR[[#This Row],[DATE]]&lt;=DATE(2024,5,31)),"Y","N")</f>
        <v>N</v>
      </c>
    </row>
    <row r="1453" spans="1:19" x14ac:dyDescent="0.25">
      <c r="A1453" t="s">
        <v>46</v>
      </c>
      <c r="B1453" t="s">
        <v>14</v>
      </c>
      <c r="C1453" t="s">
        <v>18</v>
      </c>
      <c r="D1453" s="1">
        <v>2912.396212000001</v>
      </c>
      <c r="E1453" s="1">
        <v>6159.1829840000019</v>
      </c>
      <c r="F1453" s="13">
        <v>0</v>
      </c>
      <c r="G1453" s="13">
        <v>0.47285430869088801</v>
      </c>
      <c r="H1453" t="s">
        <v>26</v>
      </c>
      <c r="I1453" t="s">
        <v>17</v>
      </c>
      <c r="J1453">
        <v>2019</v>
      </c>
      <c r="K1453">
        <v>9</v>
      </c>
      <c r="L1453" s="12">
        <v>-5.8280202844987565</v>
      </c>
      <c r="M1453" s="1">
        <v>14370.832427999998</v>
      </c>
      <c r="N1453" s="12">
        <v>-4.7510119277817591</v>
      </c>
      <c r="O1453" s="13">
        <v>0.20266023047666432</v>
      </c>
      <c r="P1453" s="12">
        <v>-0.96284117228163257</v>
      </c>
      <c r="Q1453" s="12">
        <v>-6.7908614567803891</v>
      </c>
      <c r="R1453" s="2">
        <f>DATE(CURR[[#This Row],[YEAR]],CURR[[#This Row],[MONTH]],1)</f>
        <v>43709</v>
      </c>
      <c r="S1453" t="str">
        <f>IF(AND(CURR[[#This Row],[DATE]]&gt;=DATE(2023,6,1),CURR[[#This Row],[DATE]]&lt;=DATE(2024,5,31)),"Y","N")</f>
        <v>N</v>
      </c>
    </row>
    <row r="1454" spans="1:19" x14ac:dyDescent="0.25">
      <c r="A1454" t="s">
        <v>46</v>
      </c>
      <c r="B1454" t="s">
        <v>14</v>
      </c>
      <c r="C1454" t="s">
        <v>19</v>
      </c>
      <c r="D1454" s="1">
        <v>4.9761480000000002</v>
      </c>
      <c r="E1454" s="1">
        <v>18368.895843999999</v>
      </c>
      <c r="F1454" s="13">
        <v>0</v>
      </c>
      <c r="G1454" s="13">
        <v>2.7090076846537318E-4</v>
      </c>
      <c r="H1454" t="s">
        <v>16</v>
      </c>
      <c r="I1454" t="s">
        <v>17</v>
      </c>
      <c r="J1454">
        <v>2019</v>
      </c>
      <c r="K1454">
        <v>9</v>
      </c>
      <c r="L1454" s="12">
        <v>-1.5209939824301611E-3</v>
      </c>
      <c r="M1454" s="1">
        <v>19002.346332000001</v>
      </c>
      <c r="N1454" s="12">
        <v>-6.2821951707731634</v>
      </c>
      <c r="O1454" s="13">
        <v>2.6187018766309685E-4</v>
      </c>
      <c r="P1454" s="12">
        <v>-1.6451196283065691E-3</v>
      </c>
      <c r="Q1454" s="12">
        <v>-3.1661136107367302E-3</v>
      </c>
      <c r="R1454" s="2">
        <f>DATE(CURR[[#This Row],[YEAR]],CURR[[#This Row],[MONTH]],1)</f>
        <v>43709</v>
      </c>
      <c r="S1454" t="str">
        <f>IF(AND(CURR[[#This Row],[DATE]]&gt;=DATE(2023,6,1),CURR[[#This Row],[DATE]]&lt;=DATE(2024,5,31)),"Y","N")</f>
        <v>N</v>
      </c>
    </row>
    <row r="1455" spans="1:19" x14ac:dyDescent="0.25">
      <c r="A1455" t="s">
        <v>46</v>
      </c>
      <c r="B1455" t="s">
        <v>14</v>
      </c>
      <c r="C1455" t="s">
        <v>19</v>
      </c>
      <c r="D1455" s="1">
        <v>19002.346332000001</v>
      </c>
      <c r="E1455" s="1">
        <v>69183.013436000008</v>
      </c>
      <c r="F1455" s="13">
        <v>0.27466780338469554</v>
      </c>
      <c r="G1455" s="13">
        <v>0</v>
      </c>
      <c r="H1455" t="s">
        <v>21</v>
      </c>
      <c r="I1455" t="s">
        <v>22</v>
      </c>
      <c r="J1455">
        <v>2019</v>
      </c>
      <c r="K1455">
        <v>9</v>
      </c>
      <c r="L1455" s="12">
        <v>-2.0032556008854714</v>
      </c>
      <c r="M1455" s="1">
        <v>19002.346332000001</v>
      </c>
      <c r="N1455" s="12">
        <v>-6.2821951707731634</v>
      </c>
      <c r="O1455" s="13">
        <v>0</v>
      </c>
      <c r="P1455" s="12">
        <v>0</v>
      </c>
      <c r="Q1455" s="12">
        <v>0</v>
      </c>
      <c r="R1455" s="2">
        <f>DATE(CURR[[#This Row],[YEAR]],CURR[[#This Row],[MONTH]],1)</f>
        <v>43709</v>
      </c>
      <c r="S1455" t="str">
        <f>IF(AND(CURR[[#This Row],[DATE]]&gt;=DATE(2023,6,1),CURR[[#This Row],[DATE]]&lt;=DATE(2024,5,31)),"Y","N")</f>
        <v>N</v>
      </c>
    </row>
    <row r="1456" spans="1:19" x14ac:dyDescent="0.25">
      <c r="A1456" t="s">
        <v>46</v>
      </c>
      <c r="B1456" t="s">
        <v>14</v>
      </c>
      <c r="C1456" t="s">
        <v>19</v>
      </c>
      <c r="D1456" s="1">
        <v>19002.346332000001</v>
      </c>
      <c r="E1456" s="1">
        <v>69183.013436000008</v>
      </c>
      <c r="F1456" s="13">
        <v>0.27466780338469554</v>
      </c>
      <c r="G1456" s="13">
        <v>0</v>
      </c>
      <c r="H1456" t="s">
        <v>21</v>
      </c>
      <c r="I1456" t="s">
        <v>23</v>
      </c>
      <c r="J1456">
        <v>2019</v>
      </c>
      <c r="K1456">
        <v>9</v>
      </c>
      <c r="L1456" s="12">
        <v>-4.278939569887692</v>
      </c>
      <c r="M1456" s="1">
        <v>19002.346332000001</v>
      </c>
      <c r="N1456" s="12">
        <v>-6.2821951707731634</v>
      </c>
      <c r="O1456" s="13">
        <v>0</v>
      </c>
      <c r="P1456" s="12">
        <v>0</v>
      </c>
      <c r="Q1456" s="12">
        <v>0</v>
      </c>
      <c r="R1456" s="2">
        <f>DATE(CURR[[#This Row],[YEAR]],CURR[[#This Row],[MONTH]],1)</f>
        <v>43709</v>
      </c>
      <c r="S1456" t="str">
        <f>IF(AND(CURR[[#This Row],[DATE]]&gt;=DATE(2023,6,1),CURR[[#This Row],[DATE]]&lt;=DATE(2024,5,31)),"Y","N")</f>
        <v>N</v>
      </c>
    </row>
    <row r="1457" spans="1:19" x14ac:dyDescent="0.25">
      <c r="A1457" t="s">
        <v>46</v>
      </c>
      <c r="B1457" t="s">
        <v>14</v>
      </c>
      <c r="C1457" t="s">
        <v>19</v>
      </c>
      <c r="D1457" s="1">
        <v>5758.6120959999998</v>
      </c>
      <c r="E1457" s="1">
        <v>26186.109416000003</v>
      </c>
      <c r="F1457" s="13">
        <v>0</v>
      </c>
      <c r="G1457" s="13">
        <v>0.21991094608660819</v>
      </c>
      <c r="H1457" t="s">
        <v>24</v>
      </c>
      <c r="I1457" t="s">
        <v>17</v>
      </c>
      <c r="J1457">
        <v>2019</v>
      </c>
      <c r="K1457">
        <v>9</v>
      </c>
      <c r="L1457" s="12">
        <v>-2.1627958478248108</v>
      </c>
      <c r="M1457" s="1">
        <v>19002.346332000001</v>
      </c>
      <c r="N1457" s="12">
        <v>-6.2821951707731634</v>
      </c>
      <c r="O1457" s="13">
        <v>0.30304742348067204</v>
      </c>
      <c r="P1457" s="12">
        <v>-1.9038030603055276</v>
      </c>
      <c r="Q1457" s="12">
        <v>-4.066598908130338</v>
      </c>
      <c r="R1457" s="2">
        <f>DATE(CURR[[#This Row],[YEAR]],CURR[[#This Row],[MONTH]],1)</f>
        <v>43709</v>
      </c>
      <c r="S1457" t="str">
        <f>IF(AND(CURR[[#This Row],[DATE]]&gt;=DATE(2023,6,1),CURR[[#This Row],[DATE]]&lt;=DATE(2024,5,31)),"Y","N")</f>
        <v>N</v>
      </c>
    </row>
    <row r="1458" spans="1:19" x14ac:dyDescent="0.25">
      <c r="A1458" t="s">
        <v>46</v>
      </c>
      <c r="B1458" t="s">
        <v>14</v>
      </c>
      <c r="C1458" t="s">
        <v>19</v>
      </c>
      <c r="D1458" s="1">
        <v>12733.366491999999</v>
      </c>
      <c r="E1458" s="1">
        <v>18468.825191999997</v>
      </c>
      <c r="F1458" s="13">
        <v>0</v>
      </c>
      <c r="G1458" s="13">
        <v>0.68945189310230826</v>
      </c>
      <c r="H1458" t="s">
        <v>25</v>
      </c>
      <c r="I1458" t="s">
        <v>17</v>
      </c>
      <c r="J1458">
        <v>2019</v>
      </c>
      <c r="K1458">
        <v>9</v>
      </c>
      <c r="L1458" s="12">
        <v>-8.57600762665367</v>
      </c>
      <c r="M1458" s="1">
        <v>19002.346332000001</v>
      </c>
      <c r="N1458" s="12">
        <v>-6.2821951707731634</v>
      </c>
      <c r="O1458" s="13">
        <v>0.6700944330520372</v>
      </c>
      <c r="P1458" s="12">
        <v>-4.2096640112814887</v>
      </c>
      <c r="Q1458" s="12">
        <v>-12.78567163793516</v>
      </c>
      <c r="R1458" s="2">
        <f>DATE(CURR[[#This Row],[YEAR]],CURR[[#This Row],[MONTH]],1)</f>
        <v>43709</v>
      </c>
      <c r="S1458" t="str">
        <f>IF(AND(CURR[[#This Row],[DATE]]&gt;=DATE(2023,6,1),CURR[[#This Row],[DATE]]&lt;=DATE(2024,5,31)),"Y","N")</f>
        <v>N</v>
      </c>
    </row>
    <row r="1459" spans="1:19" x14ac:dyDescent="0.25">
      <c r="A1459" t="s">
        <v>46</v>
      </c>
      <c r="B1459" t="s">
        <v>14</v>
      </c>
      <c r="C1459" t="s">
        <v>19</v>
      </c>
      <c r="D1459" s="1">
        <v>505.39159599999999</v>
      </c>
      <c r="E1459" s="1">
        <v>6159.1829840000019</v>
      </c>
      <c r="F1459" s="13">
        <v>0</v>
      </c>
      <c r="G1459" s="13">
        <v>8.2054973413337354E-2</v>
      </c>
      <c r="H1459" t="s">
        <v>26</v>
      </c>
      <c r="I1459" t="s">
        <v>17</v>
      </c>
      <c r="J1459">
        <v>2019</v>
      </c>
      <c r="K1459">
        <v>9</v>
      </c>
      <c r="L1459" s="12">
        <v>-1.0113433264907703</v>
      </c>
      <c r="M1459" s="1">
        <v>19002.346332000001</v>
      </c>
      <c r="N1459" s="12">
        <v>-6.2821951707731634</v>
      </c>
      <c r="O1459" s="13">
        <v>2.659627327962754E-2</v>
      </c>
      <c r="P1459" s="12">
        <v>-0.16708297955783946</v>
      </c>
      <c r="Q1459" s="12">
        <v>-1.1784263060486098</v>
      </c>
      <c r="R1459" s="2">
        <f>DATE(CURR[[#This Row],[YEAR]],CURR[[#This Row],[MONTH]],1)</f>
        <v>43709</v>
      </c>
      <c r="S1459" t="str">
        <f>IF(AND(CURR[[#This Row],[DATE]]&gt;=DATE(2023,6,1),CURR[[#This Row],[DATE]]&lt;=DATE(2024,5,31)),"Y","N")</f>
        <v>N</v>
      </c>
    </row>
    <row r="1460" spans="1:19" x14ac:dyDescent="0.25">
      <c r="A1460" t="s">
        <v>46</v>
      </c>
      <c r="B1460" t="s">
        <v>14</v>
      </c>
      <c r="C1460" t="s">
        <v>20</v>
      </c>
      <c r="D1460" s="1">
        <v>8869.6744520000011</v>
      </c>
      <c r="E1460" s="1">
        <v>18368.895843999999</v>
      </c>
      <c r="F1460" s="13">
        <v>0</v>
      </c>
      <c r="G1460" s="13">
        <v>0.48286377838530686</v>
      </c>
      <c r="H1460" t="s">
        <v>16</v>
      </c>
      <c r="I1460" t="s">
        <v>17</v>
      </c>
      <c r="J1460">
        <v>2019</v>
      </c>
      <c r="K1460">
        <v>9</v>
      </c>
      <c r="L1460" s="12">
        <v>-2.7110772162738206</v>
      </c>
      <c r="M1460" s="1">
        <v>23311.260419999999</v>
      </c>
      <c r="N1460" s="12">
        <v>-7.7067265839979129</v>
      </c>
      <c r="O1460" s="13">
        <v>0.38048884068019867</v>
      </c>
      <c r="P1460" s="12">
        <v>-2.9323234633846336</v>
      </c>
      <c r="Q1460" s="12">
        <v>-5.6434006796584537</v>
      </c>
      <c r="R1460" s="2">
        <f>DATE(CURR[[#This Row],[YEAR]],CURR[[#This Row],[MONTH]],1)</f>
        <v>43709</v>
      </c>
      <c r="S1460" t="str">
        <f>IF(AND(CURR[[#This Row],[DATE]]&gt;=DATE(2023,6,1),CURR[[#This Row],[DATE]]&lt;=DATE(2024,5,31)),"Y","N")</f>
        <v>N</v>
      </c>
    </row>
    <row r="1461" spans="1:19" x14ac:dyDescent="0.25">
      <c r="A1461" t="s">
        <v>46</v>
      </c>
      <c r="B1461" t="s">
        <v>14</v>
      </c>
      <c r="C1461" t="s">
        <v>20</v>
      </c>
      <c r="D1461" s="1">
        <v>23311.260419999999</v>
      </c>
      <c r="E1461" s="1">
        <v>69183.013436000008</v>
      </c>
      <c r="F1461" s="13">
        <v>0.33695063661204699</v>
      </c>
      <c r="G1461" s="13">
        <v>0</v>
      </c>
      <c r="H1461" t="s">
        <v>21</v>
      </c>
      <c r="I1461" t="s">
        <v>22</v>
      </c>
      <c r="J1461">
        <v>2019</v>
      </c>
      <c r="K1461">
        <v>9</v>
      </c>
      <c r="L1461" s="12">
        <v>-2.4575077300546075</v>
      </c>
      <c r="M1461" s="1">
        <v>23311.260419999999</v>
      </c>
      <c r="N1461" s="12">
        <v>-7.7067265839979129</v>
      </c>
      <c r="O1461" s="13">
        <v>0</v>
      </c>
      <c r="P1461" s="12">
        <v>0</v>
      </c>
      <c r="Q1461" s="12">
        <v>0</v>
      </c>
      <c r="R1461" s="2">
        <f>DATE(CURR[[#This Row],[YEAR]],CURR[[#This Row],[MONTH]],1)</f>
        <v>43709</v>
      </c>
      <c r="S1461" t="str">
        <f>IF(AND(CURR[[#This Row],[DATE]]&gt;=DATE(2023,6,1),CURR[[#This Row],[DATE]]&lt;=DATE(2024,5,31)),"Y","N")</f>
        <v>N</v>
      </c>
    </row>
    <row r="1462" spans="1:19" x14ac:dyDescent="0.25">
      <c r="A1462" t="s">
        <v>46</v>
      </c>
      <c r="B1462" t="s">
        <v>14</v>
      </c>
      <c r="C1462" t="s">
        <v>20</v>
      </c>
      <c r="D1462" s="1">
        <v>23311.260419999999</v>
      </c>
      <c r="E1462" s="1">
        <v>69183.013436000008</v>
      </c>
      <c r="F1462" s="13">
        <v>0.33695063661204699</v>
      </c>
      <c r="G1462" s="13">
        <v>0</v>
      </c>
      <c r="H1462" t="s">
        <v>21</v>
      </c>
      <c r="I1462" t="s">
        <v>23</v>
      </c>
      <c r="J1462">
        <v>2019</v>
      </c>
      <c r="K1462">
        <v>9</v>
      </c>
      <c r="L1462" s="12">
        <v>-5.2492188539433053</v>
      </c>
      <c r="M1462" s="1">
        <v>23311.260419999999</v>
      </c>
      <c r="N1462" s="12">
        <v>-7.7067265839979129</v>
      </c>
      <c r="O1462" s="13">
        <v>0</v>
      </c>
      <c r="P1462" s="12">
        <v>0</v>
      </c>
      <c r="Q1462" s="12">
        <v>0</v>
      </c>
      <c r="R1462" s="2">
        <f>DATE(CURR[[#This Row],[YEAR]],CURR[[#This Row],[MONTH]],1)</f>
        <v>43709</v>
      </c>
      <c r="S1462" t="str">
        <f>IF(AND(CURR[[#This Row],[DATE]]&gt;=DATE(2023,6,1),CURR[[#This Row],[DATE]]&lt;=DATE(2024,5,31)),"Y","N")</f>
        <v>N</v>
      </c>
    </row>
    <row r="1463" spans="1:19" x14ac:dyDescent="0.25">
      <c r="A1463" t="s">
        <v>46</v>
      </c>
      <c r="B1463" t="s">
        <v>14</v>
      </c>
      <c r="C1463" t="s">
        <v>20</v>
      </c>
      <c r="D1463" s="1">
        <v>10214.520576000001</v>
      </c>
      <c r="E1463" s="1">
        <v>26186.109416000003</v>
      </c>
      <c r="F1463" s="13">
        <v>0</v>
      </c>
      <c r="G1463" s="13">
        <v>0.39007400502797929</v>
      </c>
      <c r="H1463" t="s">
        <v>24</v>
      </c>
      <c r="I1463" t="s">
        <v>17</v>
      </c>
      <c r="J1463">
        <v>2019</v>
      </c>
      <c r="K1463">
        <v>9</v>
      </c>
      <c r="L1463" s="12">
        <v>-3.836327629124249</v>
      </c>
      <c r="M1463" s="1">
        <v>23311.260419999999</v>
      </c>
      <c r="N1463" s="12">
        <v>-7.7067265839979129</v>
      </c>
      <c r="O1463" s="13">
        <v>0.43817967763066162</v>
      </c>
      <c r="P1463" s="12">
        <v>-3.3769309701638557</v>
      </c>
      <c r="Q1463" s="12">
        <v>-7.2132585992881051</v>
      </c>
      <c r="R1463" s="2">
        <f>DATE(CURR[[#This Row],[YEAR]],CURR[[#This Row],[MONTH]],1)</f>
        <v>43709</v>
      </c>
      <c r="S1463" t="str">
        <f>IF(AND(CURR[[#This Row],[DATE]]&gt;=DATE(2023,6,1),CURR[[#This Row],[DATE]]&lt;=DATE(2024,5,31)),"Y","N")</f>
        <v>N</v>
      </c>
    </row>
    <row r="1464" spans="1:19" x14ac:dyDescent="0.25">
      <c r="A1464" t="s">
        <v>46</v>
      </c>
      <c r="B1464" t="s">
        <v>14</v>
      </c>
      <c r="C1464" t="s">
        <v>20</v>
      </c>
      <c r="D1464" s="1">
        <v>2842.0602039999999</v>
      </c>
      <c r="E1464" s="1">
        <v>18468.825191999997</v>
      </c>
      <c r="F1464" s="13">
        <v>0</v>
      </c>
      <c r="G1464" s="13">
        <v>0.15388418995005021</v>
      </c>
      <c r="H1464" t="s">
        <v>25</v>
      </c>
      <c r="I1464" t="s">
        <v>17</v>
      </c>
      <c r="J1464">
        <v>2019</v>
      </c>
      <c r="K1464">
        <v>9</v>
      </c>
      <c r="L1464" s="12">
        <v>-1.9141465848977219</v>
      </c>
      <c r="M1464" s="1">
        <v>23311.260419999999</v>
      </c>
      <c r="N1464" s="12">
        <v>-7.7067265839979129</v>
      </c>
      <c r="O1464" s="13">
        <v>0.12191791232196272</v>
      </c>
      <c r="P1464" s="12">
        <v>-0.93958801595719688</v>
      </c>
      <c r="Q1464" s="12">
        <v>-2.8537346008549189</v>
      </c>
      <c r="R1464" s="2">
        <f>DATE(CURR[[#This Row],[YEAR]],CURR[[#This Row],[MONTH]],1)</f>
        <v>43709</v>
      </c>
      <c r="S1464" t="str">
        <f>IF(AND(CURR[[#This Row],[DATE]]&gt;=DATE(2023,6,1),CURR[[#This Row],[DATE]]&lt;=DATE(2024,5,31)),"Y","N")</f>
        <v>N</v>
      </c>
    </row>
    <row r="1465" spans="1:19" x14ac:dyDescent="0.25">
      <c r="A1465" t="s">
        <v>46</v>
      </c>
      <c r="B1465" t="s">
        <v>14</v>
      </c>
      <c r="C1465" t="s">
        <v>20</v>
      </c>
      <c r="D1465" s="1">
        <v>1385.0051880000001</v>
      </c>
      <c r="E1465" s="1">
        <v>6159.1829840000019</v>
      </c>
      <c r="F1465" s="13">
        <v>0</v>
      </c>
      <c r="G1465" s="13">
        <v>0.22486832938685097</v>
      </c>
      <c r="H1465" t="s">
        <v>26</v>
      </c>
      <c r="I1465" t="s">
        <v>17</v>
      </c>
      <c r="J1465">
        <v>2019</v>
      </c>
      <c r="K1465">
        <v>9</v>
      </c>
      <c r="L1465" s="12">
        <v>-2.7715454018726797</v>
      </c>
      <c r="M1465" s="1">
        <v>23311.260419999999</v>
      </c>
      <c r="N1465" s="12">
        <v>-7.7067265839979129</v>
      </c>
      <c r="O1465" s="13">
        <v>5.9413569367177108E-2</v>
      </c>
      <c r="P1465" s="12">
        <v>-0.45788413449222787</v>
      </c>
      <c r="Q1465" s="12">
        <v>-3.2294295363649077</v>
      </c>
      <c r="R1465" s="2">
        <f>DATE(CURR[[#This Row],[YEAR]],CURR[[#This Row],[MONTH]],1)</f>
        <v>43709</v>
      </c>
      <c r="S1465" t="str">
        <f>IF(AND(CURR[[#This Row],[DATE]]&gt;=DATE(2023,6,1),CURR[[#This Row],[DATE]]&lt;=DATE(2024,5,31)),"Y","N")</f>
        <v>N</v>
      </c>
    </row>
    <row r="1466" spans="1:19" x14ac:dyDescent="0.25">
      <c r="A1466" t="s">
        <v>46</v>
      </c>
      <c r="B1466" t="s">
        <v>110</v>
      </c>
      <c r="C1466" t="s">
        <v>15</v>
      </c>
      <c r="D1466" s="1">
        <v>1560795.1398450001</v>
      </c>
      <c r="E1466" s="1">
        <v>7316093.0580350067</v>
      </c>
      <c r="F1466" s="13">
        <v>0</v>
      </c>
      <c r="G1466" s="13">
        <v>0.21333724536634127</v>
      </c>
      <c r="H1466" t="s">
        <v>16</v>
      </c>
      <c r="I1466" t="s">
        <v>17</v>
      </c>
      <c r="J1466">
        <v>2019</v>
      </c>
      <c r="K1466">
        <v>9</v>
      </c>
      <c r="L1466" s="12">
        <v>-1.1977989884215032</v>
      </c>
      <c r="M1466" s="1">
        <v>5051788.3496269947</v>
      </c>
      <c r="N1466" s="12">
        <v>-4.0715735122680261</v>
      </c>
      <c r="O1466" s="13">
        <v>0.30895893331719715</v>
      </c>
      <c r="P1466" s="12">
        <v>-1.2579490092728833</v>
      </c>
      <c r="Q1466" s="12">
        <v>-2.4557479976943863</v>
      </c>
      <c r="R1466" s="2">
        <f>DATE(CURR[[#This Row],[YEAR]],CURR[[#This Row],[MONTH]],1)</f>
        <v>43709</v>
      </c>
      <c r="S1466" t="str">
        <f>IF(AND(CURR[[#This Row],[DATE]]&gt;=DATE(2023,6,1),CURR[[#This Row],[DATE]]&lt;=DATE(2024,5,31)),"Y","N")</f>
        <v>N</v>
      </c>
    </row>
    <row r="1467" spans="1:19" x14ac:dyDescent="0.25">
      <c r="A1467" t="s">
        <v>46</v>
      </c>
      <c r="B1467" t="s">
        <v>110</v>
      </c>
      <c r="C1467" t="s">
        <v>15</v>
      </c>
      <c r="D1467" s="1">
        <v>5051788.3496269947</v>
      </c>
      <c r="E1467" s="1">
        <v>28378310.546786003</v>
      </c>
      <c r="F1467" s="13">
        <v>0.17801582449026856</v>
      </c>
      <c r="G1467" s="13">
        <v>0</v>
      </c>
      <c r="H1467" t="s">
        <v>21</v>
      </c>
      <c r="I1467" t="s">
        <v>23</v>
      </c>
      <c r="J1467">
        <v>2019</v>
      </c>
      <c r="K1467">
        <v>9</v>
      </c>
      <c r="L1467" s="12">
        <v>-2.7732371471684316</v>
      </c>
      <c r="M1467" s="1">
        <v>5051788.3496269947</v>
      </c>
      <c r="N1467" s="12">
        <v>-4.0715735122680261</v>
      </c>
      <c r="O1467" s="13">
        <v>0</v>
      </c>
      <c r="P1467" s="12">
        <v>0</v>
      </c>
      <c r="Q1467" s="12">
        <v>0</v>
      </c>
      <c r="R1467" s="2">
        <f>DATE(CURR[[#This Row],[YEAR]],CURR[[#This Row],[MONTH]],1)</f>
        <v>43709</v>
      </c>
      <c r="S1467" t="str">
        <f>IF(AND(CURR[[#This Row],[DATE]]&gt;=DATE(2023,6,1),CURR[[#This Row],[DATE]]&lt;=DATE(2024,5,31)),"Y","N")</f>
        <v>N</v>
      </c>
    </row>
    <row r="1468" spans="1:19" x14ac:dyDescent="0.25">
      <c r="A1468" t="s">
        <v>46</v>
      </c>
      <c r="B1468" t="s">
        <v>110</v>
      </c>
      <c r="C1468" t="s">
        <v>15</v>
      </c>
      <c r="D1468" s="1">
        <v>5051788.3496269947</v>
      </c>
      <c r="E1468" s="1">
        <v>28378310.546786003</v>
      </c>
      <c r="F1468" s="13">
        <v>0.17801582449026856</v>
      </c>
      <c r="G1468" s="13">
        <v>0</v>
      </c>
      <c r="H1468" t="s">
        <v>21</v>
      </c>
      <c r="I1468" t="s">
        <v>22</v>
      </c>
      <c r="J1468">
        <v>2019</v>
      </c>
      <c r="K1468">
        <v>9</v>
      </c>
      <c r="L1468" s="12">
        <v>-1.2983363650995943</v>
      </c>
      <c r="M1468" s="1">
        <v>5051788.3496269947</v>
      </c>
      <c r="N1468" s="12">
        <v>-4.0715735122680261</v>
      </c>
      <c r="O1468" s="13">
        <v>0</v>
      </c>
      <c r="P1468" s="12">
        <v>0</v>
      </c>
      <c r="Q1468" s="12">
        <v>0</v>
      </c>
      <c r="R1468" s="2">
        <f>DATE(CURR[[#This Row],[YEAR]],CURR[[#This Row],[MONTH]],1)</f>
        <v>43709</v>
      </c>
      <c r="S1468" t="str">
        <f>IF(AND(CURR[[#This Row],[DATE]]&gt;=DATE(2023,6,1),CURR[[#This Row],[DATE]]&lt;=DATE(2024,5,31)),"Y","N")</f>
        <v>N</v>
      </c>
    </row>
    <row r="1469" spans="1:19" x14ac:dyDescent="0.25">
      <c r="A1469" t="s">
        <v>46</v>
      </c>
      <c r="B1469" t="s">
        <v>110</v>
      </c>
      <c r="C1469" t="s">
        <v>15</v>
      </c>
      <c r="D1469" s="1">
        <v>2236469.1593759982</v>
      </c>
      <c r="E1469" s="1">
        <v>10461111.833736995</v>
      </c>
      <c r="F1469" s="13">
        <v>0</v>
      </c>
      <c r="G1469" s="13">
        <v>0.21378885867211592</v>
      </c>
      <c r="H1469" t="s">
        <v>24</v>
      </c>
      <c r="I1469" t="s">
        <v>17</v>
      </c>
      <c r="J1469">
        <v>2019</v>
      </c>
      <c r="K1469">
        <v>9</v>
      </c>
      <c r="L1469" s="12">
        <v>-2.1025859061383718</v>
      </c>
      <c r="M1469" s="1">
        <v>5051788.3496269947</v>
      </c>
      <c r="N1469" s="12">
        <v>-4.0715735122680261</v>
      </c>
      <c r="O1469" s="13">
        <v>0.44270840434974496</v>
      </c>
      <c r="P1469" s="12">
        <v>-1.8025198128088646</v>
      </c>
      <c r="Q1469" s="12">
        <v>-3.9051057189472367</v>
      </c>
      <c r="R1469" s="2">
        <f>DATE(CURR[[#This Row],[YEAR]],CURR[[#This Row],[MONTH]],1)</f>
        <v>43709</v>
      </c>
      <c r="S1469" t="str">
        <f>IF(AND(CURR[[#This Row],[DATE]]&gt;=DATE(2023,6,1),CURR[[#This Row],[DATE]]&lt;=DATE(2024,5,31)),"Y","N")</f>
        <v>N</v>
      </c>
    </row>
    <row r="1470" spans="1:19" x14ac:dyDescent="0.25">
      <c r="A1470" t="s">
        <v>46</v>
      </c>
      <c r="B1470" t="s">
        <v>110</v>
      </c>
      <c r="C1470" t="s">
        <v>15</v>
      </c>
      <c r="D1470" s="1">
        <v>691666.23807400011</v>
      </c>
      <c r="E1470" s="1">
        <v>7772085.0395439919</v>
      </c>
      <c r="F1470" s="13">
        <v>0</v>
      </c>
      <c r="G1470" s="13">
        <v>8.8993652868546325E-2</v>
      </c>
      <c r="H1470" t="s">
        <v>25</v>
      </c>
      <c r="I1470" t="s">
        <v>17</v>
      </c>
      <c r="J1470">
        <v>2019</v>
      </c>
      <c r="K1470">
        <v>9</v>
      </c>
      <c r="L1470" s="12">
        <v>-1.1069811445294984</v>
      </c>
      <c r="M1470" s="1">
        <v>5051788.3496269947</v>
      </c>
      <c r="N1470" s="12">
        <v>-4.0715735122680261</v>
      </c>
      <c r="O1470" s="13">
        <v>0.13691512593259578</v>
      </c>
      <c r="P1470" s="12">
        <v>-0.55746000017599806</v>
      </c>
      <c r="Q1470" s="12">
        <v>-1.6644411447054965</v>
      </c>
      <c r="R1470" s="2">
        <f>DATE(CURR[[#This Row],[YEAR]],CURR[[#This Row],[MONTH]],1)</f>
        <v>43709</v>
      </c>
      <c r="S1470" t="str">
        <f>IF(AND(CURR[[#This Row],[DATE]]&gt;=DATE(2023,6,1),CURR[[#This Row],[DATE]]&lt;=DATE(2024,5,31)),"Y","N")</f>
        <v>N</v>
      </c>
    </row>
    <row r="1471" spans="1:19" x14ac:dyDescent="0.25">
      <c r="A1471" t="s">
        <v>46</v>
      </c>
      <c r="B1471" t="s">
        <v>110</v>
      </c>
      <c r="C1471" t="s">
        <v>15</v>
      </c>
      <c r="D1471" s="1">
        <v>562857.81233199977</v>
      </c>
      <c r="E1471" s="1">
        <v>2829020.6154700019</v>
      </c>
      <c r="F1471" s="13">
        <v>0</v>
      </c>
      <c r="G1471" s="13">
        <v>0.19895854037051225</v>
      </c>
      <c r="H1471" t="s">
        <v>26</v>
      </c>
      <c r="I1471" t="s">
        <v>17</v>
      </c>
      <c r="J1471">
        <v>2019</v>
      </c>
      <c r="K1471">
        <v>9</v>
      </c>
      <c r="L1471" s="12">
        <v>-2.4522022697938768</v>
      </c>
      <c r="M1471" s="1">
        <v>5051788.3496269947</v>
      </c>
      <c r="N1471" s="12">
        <v>-4.0715735122680261</v>
      </c>
      <c r="O1471" s="13">
        <v>0.11141753640046284</v>
      </c>
      <c r="P1471" s="12">
        <v>-0.45364469001028312</v>
      </c>
      <c r="Q1471" s="12">
        <v>-2.9058469598041601</v>
      </c>
      <c r="R1471" s="2">
        <f>DATE(CURR[[#This Row],[YEAR]],CURR[[#This Row],[MONTH]],1)</f>
        <v>43709</v>
      </c>
      <c r="S1471" t="str">
        <f>IF(AND(CURR[[#This Row],[DATE]]&gt;=DATE(2023,6,1),CURR[[#This Row],[DATE]]&lt;=DATE(2024,5,31)),"Y","N")</f>
        <v>N</v>
      </c>
    </row>
    <row r="1472" spans="1:19" x14ac:dyDescent="0.25">
      <c r="A1472" t="s">
        <v>46</v>
      </c>
      <c r="B1472" t="s">
        <v>110</v>
      </c>
      <c r="C1472" t="s">
        <v>18</v>
      </c>
      <c r="D1472" s="1">
        <v>2748995.5091570034</v>
      </c>
      <c r="E1472" s="1">
        <v>7316093.0580350067</v>
      </c>
      <c r="F1472" s="13">
        <v>0</v>
      </c>
      <c r="G1472" s="13">
        <v>0.37574638367097846</v>
      </c>
      <c r="H1472" t="s">
        <v>16</v>
      </c>
      <c r="I1472" t="s">
        <v>17</v>
      </c>
      <c r="J1472">
        <v>2019</v>
      </c>
      <c r="K1472">
        <v>9</v>
      </c>
      <c r="L1472" s="12">
        <v>-2.1096580556821256</v>
      </c>
      <c r="M1472" s="1">
        <v>7413323.4304259932</v>
      </c>
      <c r="N1472" s="12">
        <v>-5.9748923011446191</v>
      </c>
      <c r="O1472" s="13">
        <v>0.37081823489239524</v>
      </c>
      <c r="P1472" s="12">
        <v>-2.2155990167826092</v>
      </c>
      <c r="Q1472" s="12">
        <v>-4.3252570724647352</v>
      </c>
      <c r="R1472" s="2">
        <f>DATE(CURR[[#This Row],[YEAR]],CURR[[#This Row],[MONTH]],1)</f>
        <v>43709</v>
      </c>
      <c r="S1472" t="str">
        <f>IF(AND(CURR[[#This Row],[DATE]]&gt;=DATE(2023,6,1),CURR[[#This Row],[DATE]]&lt;=DATE(2024,5,31)),"Y","N")</f>
        <v>N</v>
      </c>
    </row>
    <row r="1473" spans="1:19" x14ac:dyDescent="0.25">
      <c r="A1473" t="s">
        <v>46</v>
      </c>
      <c r="B1473" t="s">
        <v>110</v>
      </c>
      <c r="C1473" t="s">
        <v>18</v>
      </c>
      <c r="D1473" s="1">
        <v>7413323.4304259932</v>
      </c>
      <c r="E1473" s="1">
        <v>28378310.546786003</v>
      </c>
      <c r="F1473" s="13">
        <v>0.26123202148359015</v>
      </c>
      <c r="G1473" s="13">
        <v>0</v>
      </c>
      <c r="H1473" t="s">
        <v>21</v>
      </c>
      <c r="I1473" t="s">
        <v>23</v>
      </c>
      <c r="J1473">
        <v>2019</v>
      </c>
      <c r="K1473">
        <v>9</v>
      </c>
      <c r="L1473" s="12">
        <v>-4.0696289112645561</v>
      </c>
      <c r="M1473" s="1">
        <v>7413323.4304259932</v>
      </c>
      <c r="N1473" s="12">
        <v>-5.9748923011446191</v>
      </c>
      <c r="O1473" s="13">
        <v>0</v>
      </c>
      <c r="P1473" s="12">
        <v>0</v>
      </c>
      <c r="Q1473" s="12">
        <v>0</v>
      </c>
      <c r="R1473" s="2">
        <f>DATE(CURR[[#This Row],[YEAR]],CURR[[#This Row],[MONTH]],1)</f>
        <v>43709</v>
      </c>
      <c r="S1473" t="str">
        <f>IF(AND(CURR[[#This Row],[DATE]]&gt;=DATE(2023,6,1),CURR[[#This Row],[DATE]]&lt;=DATE(2024,5,31)),"Y","N")</f>
        <v>N</v>
      </c>
    </row>
    <row r="1474" spans="1:19" x14ac:dyDescent="0.25">
      <c r="A1474" t="s">
        <v>46</v>
      </c>
      <c r="B1474" t="s">
        <v>110</v>
      </c>
      <c r="C1474" t="s">
        <v>18</v>
      </c>
      <c r="D1474" s="1">
        <v>7413323.4304259932</v>
      </c>
      <c r="E1474" s="1">
        <v>28378310.546786003</v>
      </c>
      <c r="F1474" s="13">
        <v>0.26123202148359015</v>
      </c>
      <c r="G1474" s="13">
        <v>0</v>
      </c>
      <c r="H1474" t="s">
        <v>21</v>
      </c>
      <c r="I1474" t="s">
        <v>22</v>
      </c>
      <c r="J1474">
        <v>2019</v>
      </c>
      <c r="K1474">
        <v>9</v>
      </c>
      <c r="L1474" s="12">
        <v>-1.9052633898800635</v>
      </c>
      <c r="M1474" s="1">
        <v>7413323.4304259932</v>
      </c>
      <c r="N1474" s="12">
        <v>-5.9748923011446191</v>
      </c>
      <c r="O1474" s="13">
        <v>0</v>
      </c>
      <c r="P1474" s="12">
        <v>0</v>
      </c>
      <c r="Q1474" s="12">
        <v>0</v>
      </c>
      <c r="R1474" s="2">
        <f>DATE(CURR[[#This Row],[YEAR]],CURR[[#This Row],[MONTH]],1)</f>
        <v>43709</v>
      </c>
      <c r="S1474" t="str">
        <f>IF(AND(CURR[[#This Row],[DATE]]&gt;=DATE(2023,6,1),CURR[[#This Row],[DATE]]&lt;=DATE(2024,5,31)),"Y","N")</f>
        <v>N</v>
      </c>
    </row>
    <row r="1475" spans="1:19" x14ac:dyDescent="0.25">
      <c r="A1475" t="s">
        <v>46</v>
      </c>
      <c r="B1475" t="s">
        <v>110</v>
      </c>
      <c r="C1475" t="s">
        <v>18</v>
      </c>
      <c r="D1475" s="1">
        <v>2353851.7424580017</v>
      </c>
      <c r="E1475" s="1">
        <v>10461111.833736995</v>
      </c>
      <c r="F1475" s="13">
        <v>0</v>
      </c>
      <c r="G1475" s="13">
        <v>0.22500971023623417</v>
      </c>
      <c r="H1475" t="s">
        <v>24</v>
      </c>
      <c r="I1475" t="s">
        <v>17</v>
      </c>
      <c r="J1475">
        <v>2019</v>
      </c>
      <c r="K1475">
        <v>9</v>
      </c>
      <c r="L1475" s="12">
        <v>-2.2129415369234611</v>
      </c>
      <c r="M1475" s="1">
        <v>7413323.4304259932</v>
      </c>
      <c r="N1475" s="12">
        <v>-5.9748923011446191</v>
      </c>
      <c r="O1475" s="13">
        <v>0.31751639659983671</v>
      </c>
      <c r="P1475" s="12">
        <v>-1.8971262735315459</v>
      </c>
      <c r="Q1475" s="12">
        <v>-4.110067810455007</v>
      </c>
      <c r="R1475" s="2">
        <f>DATE(CURR[[#This Row],[YEAR]],CURR[[#This Row],[MONTH]],1)</f>
        <v>43709</v>
      </c>
      <c r="S1475" t="str">
        <f>IF(AND(CURR[[#This Row],[DATE]]&gt;=DATE(2023,6,1),CURR[[#This Row],[DATE]]&lt;=DATE(2024,5,31)),"Y","N")</f>
        <v>N</v>
      </c>
    </row>
    <row r="1476" spans="1:19" x14ac:dyDescent="0.25">
      <c r="A1476" t="s">
        <v>46</v>
      </c>
      <c r="B1476" t="s">
        <v>110</v>
      </c>
      <c r="C1476" t="s">
        <v>18</v>
      </c>
      <c r="D1476" s="1">
        <v>732670.89406900015</v>
      </c>
      <c r="E1476" s="1">
        <v>7772085.0395439919</v>
      </c>
      <c r="F1476" s="13">
        <v>0</v>
      </c>
      <c r="G1476" s="13">
        <v>9.4269541614792701E-2</v>
      </c>
      <c r="H1476" t="s">
        <v>25</v>
      </c>
      <c r="I1476" t="s">
        <v>17</v>
      </c>
      <c r="J1476">
        <v>2019</v>
      </c>
      <c r="K1476">
        <v>9</v>
      </c>
      <c r="L1476" s="12">
        <v>-1.1726072782421677</v>
      </c>
      <c r="M1476" s="1">
        <v>7413323.4304259932</v>
      </c>
      <c r="N1476" s="12">
        <v>-5.9748923011446191</v>
      </c>
      <c r="O1476" s="13">
        <v>9.8831637516575824E-2</v>
      </c>
      <c r="P1476" s="12">
        <v>-0.5905083901073046</v>
      </c>
      <c r="Q1476" s="12">
        <v>-1.7631156683494722</v>
      </c>
      <c r="R1476" s="2">
        <f>DATE(CURR[[#This Row],[YEAR]],CURR[[#This Row],[MONTH]],1)</f>
        <v>43709</v>
      </c>
      <c r="S1476" t="str">
        <f>IF(AND(CURR[[#This Row],[DATE]]&gt;=DATE(2023,6,1),CURR[[#This Row],[DATE]]&lt;=DATE(2024,5,31)),"Y","N")</f>
        <v>N</v>
      </c>
    </row>
    <row r="1477" spans="1:19" x14ac:dyDescent="0.25">
      <c r="A1477" t="s">
        <v>46</v>
      </c>
      <c r="B1477" t="s">
        <v>110</v>
      </c>
      <c r="C1477" t="s">
        <v>18</v>
      </c>
      <c r="D1477" s="1">
        <v>1577805.284742</v>
      </c>
      <c r="E1477" s="1">
        <v>2829020.6154700019</v>
      </c>
      <c r="F1477" s="13">
        <v>0</v>
      </c>
      <c r="G1477" s="13">
        <v>0.55772138107232205</v>
      </c>
      <c r="H1477" t="s">
        <v>26</v>
      </c>
      <c r="I1477" t="s">
        <v>17</v>
      </c>
      <c r="J1477">
        <v>2019</v>
      </c>
      <c r="K1477">
        <v>9</v>
      </c>
      <c r="L1477" s="12">
        <v>-6.8740232715379506</v>
      </c>
      <c r="M1477" s="1">
        <v>7413323.4304259932</v>
      </c>
      <c r="N1477" s="12">
        <v>-5.9748923011446191</v>
      </c>
      <c r="O1477" s="13">
        <v>0.21283373099119382</v>
      </c>
      <c r="P1477" s="12">
        <v>-1.2716586207231688</v>
      </c>
      <c r="Q1477" s="12">
        <v>-8.1456818922611198</v>
      </c>
      <c r="R1477" s="2">
        <f>DATE(CURR[[#This Row],[YEAR]],CURR[[#This Row],[MONTH]],1)</f>
        <v>43709</v>
      </c>
      <c r="S1477" t="str">
        <f>IF(AND(CURR[[#This Row],[DATE]]&gt;=DATE(2023,6,1),CURR[[#This Row],[DATE]]&lt;=DATE(2024,5,31)),"Y","N")</f>
        <v>N</v>
      </c>
    </row>
    <row r="1478" spans="1:19" x14ac:dyDescent="0.25">
      <c r="A1478" t="s">
        <v>46</v>
      </c>
      <c r="B1478" t="s">
        <v>110</v>
      </c>
      <c r="C1478" t="s">
        <v>19</v>
      </c>
      <c r="D1478" s="1">
        <v>1274.2203750000003</v>
      </c>
      <c r="E1478" s="1">
        <v>7316093.0580350067</v>
      </c>
      <c r="F1478" s="13">
        <v>0</v>
      </c>
      <c r="G1478" s="13">
        <v>1.7416678066998741E-4</v>
      </c>
      <c r="H1478" t="s">
        <v>16</v>
      </c>
      <c r="I1478" t="s">
        <v>17</v>
      </c>
      <c r="J1478">
        <v>2019</v>
      </c>
      <c r="K1478">
        <v>9</v>
      </c>
      <c r="L1478" s="12">
        <v>-9.7787328858074175E-4</v>
      </c>
      <c r="M1478" s="1">
        <v>7668855.3529529972</v>
      </c>
      <c r="N1478" s="12">
        <v>-6.1808425380298786</v>
      </c>
      <c r="O1478" s="13">
        <v>1.6615522347925683E-4</v>
      </c>
      <c r="P1478" s="12">
        <v>-1.0269792731964515E-3</v>
      </c>
      <c r="Q1478" s="12">
        <v>-2.004852561777193E-3</v>
      </c>
      <c r="R1478" s="2">
        <f>DATE(CURR[[#This Row],[YEAR]],CURR[[#This Row],[MONTH]],1)</f>
        <v>43709</v>
      </c>
      <c r="S1478" t="str">
        <f>IF(AND(CURR[[#This Row],[DATE]]&gt;=DATE(2023,6,1),CURR[[#This Row],[DATE]]&lt;=DATE(2024,5,31)),"Y","N")</f>
        <v>N</v>
      </c>
    </row>
    <row r="1479" spans="1:19" x14ac:dyDescent="0.25">
      <c r="A1479" t="s">
        <v>46</v>
      </c>
      <c r="B1479" t="s">
        <v>110</v>
      </c>
      <c r="C1479" t="s">
        <v>19</v>
      </c>
      <c r="D1479" s="1">
        <v>7668855.3529529972</v>
      </c>
      <c r="E1479" s="1">
        <v>28378310.546786003</v>
      </c>
      <c r="F1479" s="13">
        <v>0.27023650122898302</v>
      </c>
      <c r="G1479" s="13">
        <v>0</v>
      </c>
      <c r="H1479" t="s">
        <v>21</v>
      </c>
      <c r="I1479" t="s">
        <v>23</v>
      </c>
      <c r="J1479">
        <v>2019</v>
      </c>
      <c r="K1479">
        <v>9</v>
      </c>
      <c r="L1479" s="12">
        <v>-4.2099060905116978</v>
      </c>
      <c r="M1479" s="1">
        <v>7668855.3529529972</v>
      </c>
      <c r="N1479" s="12">
        <v>-6.1808425380298786</v>
      </c>
      <c r="O1479" s="13">
        <v>0</v>
      </c>
      <c r="P1479" s="12">
        <v>0</v>
      </c>
      <c r="Q1479" s="12">
        <v>0</v>
      </c>
      <c r="R1479" s="2">
        <f>DATE(CURR[[#This Row],[YEAR]],CURR[[#This Row],[MONTH]],1)</f>
        <v>43709</v>
      </c>
      <c r="S1479" t="str">
        <f>IF(AND(CURR[[#This Row],[DATE]]&gt;=DATE(2023,6,1),CURR[[#This Row],[DATE]]&lt;=DATE(2024,5,31)),"Y","N")</f>
        <v>N</v>
      </c>
    </row>
    <row r="1480" spans="1:19" x14ac:dyDescent="0.25">
      <c r="A1480" t="s">
        <v>46</v>
      </c>
      <c r="B1480" t="s">
        <v>110</v>
      </c>
      <c r="C1480" t="s">
        <v>19</v>
      </c>
      <c r="D1480" s="1">
        <v>7668855.3529529972</v>
      </c>
      <c r="E1480" s="1">
        <v>28378310.546786003</v>
      </c>
      <c r="F1480" s="13">
        <v>0.27023650122898302</v>
      </c>
      <c r="G1480" s="13">
        <v>0</v>
      </c>
      <c r="H1480" t="s">
        <v>21</v>
      </c>
      <c r="I1480" t="s">
        <v>22</v>
      </c>
      <c r="J1480">
        <v>2019</v>
      </c>
      <c r="K1480">
        <v>9</v>
      </c>
      <c r="L1480" s="12">
        <v>-1.9709364475181803</v>
      </c>
      <c r="M1480" s="1">
        <v>7668855.3529529972</v>
      </c>
      <c r="N1480" s="12">
        <v>-6.1808425380298786</v>
      </c>
      <c r="O1480" s="13">
        <v>0</v>
      </c>
      <c r="P1480" s="12">
        <v>0</v>
      </c>
      <c r="Q1480" s="12">
        <v>0</v>
      </c>
      <c r="R1480" s="2">
        <f>DATE(CURR[[#This Row],[YEAR]],CURR[[#This Row],[MONTH]],1)</f>
        <v>43709</v>
      </c>
      <c r="S1480" t="str">
        <f>IF(AND(CURR[[#This Row],[DATE]]&gt;=DATE(2023,6,1),CURR[[#This Row],[DATE]]&lt;=DATE(2024,5,31)),"Y","N")</f>
        <v>N</v>
      </c>
    </row>
    <row r="1481" spans="1:19" x14ac:dyDescent="0.25">
      <c r="A1481" t="s">
        <v>46</v>
      </c>
      <c r="B1481" t="s">
        <v>110</v>
      </c>
      <c r="C1481" t="s">
        <v>19</v>
      </c>
      <c r="D1481" s="1">
        <v>2210789.7315549999</v>
      </c>
      <c r="E1481" s="1">
        <v>10461111.833736995</v>
      </c>
      <c r="F1481" s="13">
        <v>0</v>
      </c>
      <c r="G1481" s="13">
        <v>0.21133410737711664</v>
      </c>
      <c r="H1481" t="s">
        <v>24</v>
      </c>
      <c r="I1481" t="s">
        <v>17</v>
      </c>
      <c r="J1481">
        <v>2019</v>
      </c>
      <c r="K1481">
        <v>9</v>
      </c>
      <c r="L1481" s="12">
        <v>-2.0784437431276404</v>
      </c>
      <c r="M1481" s="1">
        <v>7668855.3529529972</v>
      </c>
      <c r="N1481" s="12">
        <v>-6.1808425380298786</v>
      </c>
      <c r="O1481" s="13">
        <v>0.28828157916731412</v>
      </c>
      <c r="P1481" s="12">
        <v>-1.7818230474477632</v>
      </c>
      <c r="Q1481" s="12">
        <v>-3.8602667905754036</v>
      </c>
      <c r="R1481" s="2">
        <f>DATE(CURR[[#This Row],[YEAR]],CURR[[#This Row],[MONTH]],1)</f>
        <v>43709</v>
      </c>
      <c r="S1481" t="str">
        <f>IF(AND(CURR[[#This Row],[DATE]]&gt;=DATE(2023,6,1),CURR[[#This Row],[DATE]]&lt;=DATE(2024,5,31)),"Y","N")</f>
        <v>N</v>
      </c>
    </row>
    <row r="1482" spans="1:19" x14ac:dyDescent="0.25">
      <c r="A1482" t="s">
        <v>46</v>
      </c>
      <c r="B1482" t="s">
        <v>110</v>
      </c>
      <c r="C1482" t="s">
        <v>19</v>
      </c>
      <c r="D1482" s="1">
        <v>5250793.0004049959</v>
      </c>
      <c r="E1482" s="1">
        <v>7772085.0395439919</v>
      </c>
      <c r="F1482" s="13">
        <v>0</v>
      </c>
      <c r="G1482" s="13">
        <v>0.67559644209876957</v>
      </c>
      <c r="H1482" t="s">
        <v>25</v>
      </c>
      <c r="I1482" t="s">
        <v>17</v>
      </c>
      <c r="J1482">
        <v>2019</v>
      </c>
      <c r="K1482">
        <v>9</v>
      </c>
      <c r="L1482" s="12">
        <v>-8.4036613691905089</v>
      </c>
      <c r="M1482" s="1">
        <v>7668855.3529529972</v>
      </c>
      <c r="N1482" s="12">
        <v>-6.1808425380298786</v>
      </c>
      <c r="O1482" s="13">
        <v>0.6846905775036044</v>
      </c>
      <c r="P1482" s="12">
        <v>-4.2319646468225214</v>
      </c>
      <c r="Q1482" s="12">
        <v>-12.635626016013031</v>
      </c>
      <c r="R1482" s="2">
        <f>DATE(CURR[[#This Row],[YEAR]],CURR[[#This Row],[MONTH]],1)</f>
        <v>43709</v>
      </c>
      <c r="S1482" t="str">
        <f>IF(AND(CURR[[#This Row],[DATE]]&gt;=DATE(2023,6,1),CURR[[#This Row],[DATE]]&lt;=DATE(2024,5,31)),"Y","N")</f>
        <v>N</v>
      </c>
    </row>
    <row r="1483" spans="1:19" x14ac:dyDescent="0.25">
      <c r="A1483" t="s">
        <v>46</v>
      </c>
      <c r="B1483" t="s">
        <v>110</v>
      </c>
      <c r="C1483" t="s">
        <v>19</v>
      </c>
      <c r="D1483" s="1">
        <v>205998.40061800001</v>
      </c>
      <c r="E1483" s="1">
        <v>2829020.6154700019</v>
      </c>
      <c r="F1483" s="13">
        <v>0</v>
      </c>
      <c r="G1483" s="13">
        <v>7.2816153933815089E-2</v>
      </c>
      <c r="H1483" t="s">
        <v>26</v>
      </c>
      <c r="I1483" t="s">
        <v>17</v>
      </c>
      <c r="J1483">
        <v>2019</v>
      </c>
      <c r="K1483">
        <v>9</v>
      </c>
      <c r="L1483" s="12">
        <v>-0.89747309978067247</v>
      </c>
      <c r="M1483" s="1">
        <v>7668855.3529529972</v>
      </c>
      <c r="N1483" s="12">
        <v>-6.1808425380298786</v>
      </c>
      <c r="O1483" s="13">
        <v>2.6861688105602036E-2</v>
      </c>
      <c r="P1483" s="12">
        <v>-0.16602786448639628</v>
      </c>
      <c r="Q1483" s="12">
        <v>-1.0635009642670687</v>
      </c>
      <c r="R1483" s="2">
        <f>DATE(CURR[[#This Row],[YEAR]],CURR[[#This Row],[MONTH]],1)</f>
        <v>43709</v>
      </c>
      <c r="S1483" t="str">
        <f>IF(AND(CURR[[#This Row],[DATE]]&gt;=DATE(2023,6,1),CURR[[#This Row],[DATE]]&lt;=DATE(2024,5,31)),"Y","N")</f>
        <v>N</v>
      </c>
    </row>
    <row r="1484" spans="1:19" x14ac:dyDescent="0.25">
      <c r="A1484" t="s">
        <v>46</v>
      </c>
      <c r="B1484" t="s">
        <v>110</v>
      </c>
      <c r="C1484" t="s">
        <v>20</v>
      </c>
      <c r="D1484" s="1">
        <v>3005028.1886580032</v>
      </c>
      <c r="E1484" s="1">
        <v>7316093.0580350067</v>
      </c>
      <c r="F1484" s="13">
        <v>0</v>
      </c>
      <c r="G1484" s="13">
        <v>0.41074220418201041</v>
      </c>
      <c r="H1484" t="s">
        <v>16</v>
      </c>
      <c r="I1484" t="s">
        <v>17</v>
      </c>
      <c r="J1484">
        <v>2019</v>
      </c>
      <c r="K1484">
        <v>9</v>
      </c>
      <c r="L1484" s="12">
        <v>-2.306144882607791</v>
      </c>
      <c r="M1484" s="1">
        <v>8244343.4137800019</v>
      </c>
      <c r="N1484" s="12">
        <v>-6.6446667885574637</v>
      </c>
      <c r="O1484" s="13">
        <v>0.36449575640374843</v>
      </c>
      <c r="P1484" s="12">
        <v>-2.4219528471461187</v>
      </c>
      <c r="Q1484" s="12">
        <v>-4.7280977297539097</v>
      </c>
      <c r="R1484" s="2">
        <f>DATE(CURR[[#This Row],[YEAR]],CURR[[#This Row],[MONTH]],1)</f>
        <v>43709</v>
      </c>
      <c r="S1484" t="str">
        <f>IF(AND(CURR[[#This Row],[DATE]]&gt;=DATE(2023,6,1),CURR[[#This Row],[DATE]]&lt;=DATE(2024,5,31)),"Y","N")</f>
        <v>N</v>
      </c>
    </row>
    <row r="1485" spans="1:19" x14ac:dyDescent="0.25">
      <c r="A1485" t="s">
        <v>46</v>
      </c>
      <c r="B1485" t="s">
        <v>110</v>
      </c>
      <c r="C1485" t="s">
        <v>20</v>
      </c>
      <c r="D1485" s="1">
        <v>8244343.4137800019</v>
      </c>
      <c r="E1485" s="1">
        <v>28378310.546786003</v>
      </c>
      <c r="F1485" s="13">
        <v>0.29051565279715774</v>
      </c>
      <c r="G1485" s="13">
        <v>0</v>
      </c>
      <c r="H1485" t="s">
        <v>21</v>
      </c>
      <c r="I1485" t="s">
        <v>23</v>
      </c>
      <c r="J1485">
        <v>2019</v>
      </c>
      <c r="K1485">
        <v>9</v>
      </c>
      <c r="L1485" s="12">
        <v>-4.5258268610553056</v>
      </c>
      <c r="M1485" s="1">
        <v>8244343.4137800019</v>
      </c>
      <c r="N1485" s="12">
        <v>-6.6446667885574637</v>
      </c>
      <c r="O1485" s="13">
        <v>0</v>
      </c>
      <c r="P1485" s="12">
        <v>0</v>
      </c>
      <c r="Q1485" s="12">
        <v>0</v>
      </c>
      <c r="R1485" s="2">
        <f>DATE(CURR[[#This Row],[YEAR]],CURR[[#This Row],[MONTH]],1)</f>
        <v>43709</v>
      </c>
      <c r="S1485" t="str">
        <f>IF(AND(CURR[[#This Row],[DATE]]&gt;=DATE(2023,6,1),CURR[[#This Row],[DATE]]&lt;=DATE(2024,5,31)),"Y","N")</f>
        <v>N</v>
      </c>
    </row>
    <row r="1486" spans="1:19" x14ac:dyDescent="0.25">
      <c r="A1486" t="s">
        <v>46</v>
      </c>
      <c r="B1486" t="s">
        <v>110</v>
      </c>
      <c r="C1486" t="s">
        <v>20</v>
      </c>
      <c r="D1486" s="1">
        <v>8244343.4137800019</v>
      </c>
      <c r="E1486" s="1">
        <v>28378310.546786003</v>
      </c>
      <c r="F1486" s="13">
        <v>0.29051565279715774</v>
      </c>
      <c r="G1486" s="13">
        <v>0</v>
      </c>
      <c r="H1486" t="s">
        <v>21</v>
      </c>
      <c r="I1486" t="s">
        <v>22</v>
      </c>
      <c r="J1486">
        <v>2019</v>
      </c>
      <c r="K1486">
        <v>9</v>
      </c>
      <c r="L1486" s="12">
        <v>-2.1188399275021581</v>
      </c>
      <c r="M1486" s="1">
        <v>8244343.4137800019</v>
      </c>
      <c r="N1486" s="12">
        <v>-6.6446667885574637</v>
      </c>
      <c r="O1486" s="13">
        <v>0</v>
      </c>
      <c r="P1486" s="12">
        <v>0</v>
      </c>
      <c r="Q1486" s="12">
        <v>0</v>
      </c>
      <c r="R1486" s="2">
        <f>DATE(CURR[[#This Row],[YEAR]],CURR[[#This Row],[MONTH]],1)</f>
        <v>43709</v>
      </c>
      <c r="S1486" t="str">
        <f>IF(AND(CURR[[#This Row],[DATE]]&gt;=DATE(2023,6,1),CURR[[#This Row],[DATE]]&lt;=DATE(2024,5,31)),"Y","N")</f>
        <v>N</v>
      </c>
    </row>
    <row r="1487" spans="1:19" x14ac:dyDescent="0.25">
      <c r="A1487" t="s">
        <v>46</v>
      </c>
      <c r="B1487" t="s">
        <v>110</v>
      </c>
      <c r="C1487" t="s">
        <v>20</v>
      </c>
      <c r="D1487" s="1">
        <v>3660001.2003479968</v>
      </c>
      <c r="E1487" s="1">
        <v>10461111.833736995</v>
      </c>
      <c r="F1487" s="13">
        <v>0</v>
      </c>
      <c r="G1487" s="13">
        <v>0.34986732371453327</v>
      </c>
      <c r="H1487" t="s">
        <v>24</v>
      </c>
      <c r="I1487" t="s">
        <v>17</v>
      </c>
      <c r="J1487">
        <v>2019</v>
      </c>
      <c r="K1487">
        <v>9</v>
      </c>
      <c r="L1487" s="12">
        <v>-3.4409000938105261</v>
      </c>
      <c r="M1487" s="1">
        <v>8244343.4137800019</v>
      </c>
      <c r="N1487" s="12">
        <v>-6.6446667885574637</v>
      </c>
      <c r="O1487" s="13">
        <v>0.44394089579413815</v>
      </c>
      <c r="P1487" s="12">
        <v>-2.9498393263657596</v>
      </c>
      <c r="Q1487" s="12">
        <v>-6.3907394201762857</v>
      </c>
      <c r="R1487" s="2">
        <f>DATE(CURR[[#This Row],[YEAR]],CURR[[#This Row],[MONTH]],1)</f>
        <v>43709</v>
      </c>
      <c r="S1487" t="str">
        <f>IF(AND(CURR[[#This Row],[DATE]]&gt;=DATE(2023,6,1),CURR[[#This Row],[DATE]]&lt;=DATE(2024,5,31)),"Y","N")</f>
        <v>N</v>
      </c>
    </row>
    <row r="1488" spans="1:19" x14ac:dyDescent="0.25">
      <c r="A1488" t="s">
        <v>46</v>
      </c>
      <c r="B1488" t="s">
        <v>110</v>
      </c>
      <c r="C1488" t="s">
        <v>20</v>
      </c>
      <c r="D1488" s="1">
        <v>1096954.9069960006</v>
      </c>
      <c r="E1488" s="1">
        <v>7772085.0395439919</v>
      </c>
      <c r="F1488" s="13">
        <v>0</v>
      </c>
      <c r="G1488" s="13">
        <v>0.14114036341789199</v>
      </c>
      <c r="H1488" t="s">
        <v>25</v>
      </c>
      <c r="I1488" t="s">
        <v>17</v>
      </c>
      <c r="J1488">
        <v>2019</v>
      </c>
      <c r="K1488">
        <v>9</v>
      </c>
      <c r="L1488" s="12">
        <v>-1.7556276880378325</v>
      </c>
      <c r="M1488" s="1">
        <v>8244343.4137800019</v>
      </c>
      <c r="N1488" s="12">
        <v>-6.6446667885574637</v>
      </c>
      <c r="O1488" s="13">
        <v>0.13305546020347672</v>
      </c>
      <c r="P1488" s="12">
        <v>-0.88410919745027106</v>
      </c>
      <c r="Q1488" s="12">
        <v>-2.6397368854881034</v>
      </c>
      <c r="R1488" s="2">
        <f>DATE(CURR[[#This Row],[YEAR]],CURR[[#This Row],[MONTH]],1)</f>
        <v>43709</v>
      </c>
      <c r="S1488" t="str">
        <f>IF(AND(CURR[[#This Row],[DATE]]&gt;=DATE(2023,6,1),CURR[[#This Row],[DATE]]&lt;=DATE(2024,5,31)),"Y","N")</f>
        <v>N</v>
      </c>
    </row>
    <row r="1489" spans="1:19" x14ac:dyDescent="0.25">
      <c r="A1489" t="s">
        <v>46</v>
      </c>
      <c r="B1489" t="s">
        <v>110</v>
      </c>
      <c r="C1489" t="s">
        <v>20</v>
      </c>
      <c r="D1489" s="1">
        <v>482359.11777799967</v>
      </c>
      <c r="E1489" s="1">
        <v>2829020.6154700019</v>
      </c>
      <c r="F1489" s="13">
        <v>0</v>
      </c>
      <c r="G1489" s="13">
        <v>0.17050392462334971</v>
      </c>
      <c r="H1489" t="s">
        <v>26</v>
      </c>
      <c r="I1489" t="s">
        <v>17</v>
      </c>
      <c r="J1489">
        <v>2019</v>
      </c>
      <c r="K1489">
        <v>9</v>
      </c>
      <c r="L1489" s="12">
        <v>-2.10149365888749</v>
      </c>
      <c r="M1489" s="1">
        <v>8244343.4137800019</v>
      </c>
      <c r="N1489" s="12">
        <v>-6.6446667885574637</v>
      </c>
      <c r="O1489" s="13">
        <v>5.8507887598636524E-2</v>
      </c>
      <c r="P1489" s="12">
        <v>-0.38876541759531319</v>
      </c>
      <c r="Q1489" s="12">
        <v>-2.4902590764828032</v>
      </c>
      <c r="R1489" s="2">
        <f>DATE(CURR[[#This Row],[YEAR]],CURR[[#This Row],[MONTH]],1)</f>
        <v>43709</v>
      </c>
      <c r="S1489" t="str">
        <f>IF(AND(CURR[[#This Row],[DATE]]&gt;=DATE(2023,6,1),CURR[[#This Row],[DATE]]&lt;=DATE(2024,5,31)),"Y","N")</f>
        <v>N</v>
      </c>
    </row>
    <row r="1490" spans="1:19" x14ac:dyDescent="0.25">
      <c r="A1490" t="s">
        <v>46</v>
      </c>
      <c r="B1490" t="s">
        <v>111</v>
      </c>
      <c r="C1490" t="s">
        <v>15</v>
      </c>
      <c r="D1490" s="1">
        <v>259571.01436900001</v>
      </c>
      <c r="E1490" s="1">
        <v>1222020.0548530002</v>
      </c>
      <c r="F1490" s="13">
        <v>0</v>
      </c>
      <c r="G1490" s="13">
        <v>0.21241141938560448</v>
      </c>
      <c r="H1490" t="s">
        <v>16</v>
      </c>
      <c r="I1490" t="s">
        <v>17</v>
      </c>
      <c r="J1490">
        <v>2019</v>
      </c>
      <c r="K1490">
        <v>9</v>
      </c>
      <c r="L1490" s="12">
        <v>-1.1926008645717434</v>
      </c>
      <c r="M1490" s="1">
        <v>825973.13398200006</v>
      </c>
      <c r="N1490" s="12">
        <v>-4.0683635111011558</v>
      </c>
      <c r="O1490" s="13">
        <v>0.31426084419672745</v>
      </c>
      <c r="P1490" s="12">
        <v>-1.2785273514978113</v>
      </c>
      <c r="Q1490" s="12">
        <v>-2.4711282160695545</v>
      </c>
      <c r="R1490" s="2">
        <f>DATE(CURR[[#This Row],[YEAR]],CURR[[#This Row],[MONTH]],1)</f>
        <v>43709</v>
      </c>
      <c r="S1490" t="str">
        <f>IF(AND(CURR[[#This Row],[DATE]]&gt;=DATE(2023,6,1),CURR[[#This Row],[DATE]]&lt;=DATE(2024,5,31)),"Y","N")</f>
        <v>N</v>
      </c>
    </row>
    <row r="1491" spans="1:19" x14ac:dyDescent="0.25">
      <c r="A1491" t="s">
        <v>46</v>
      </c>
      <c r="B1491" t="s">
        <v>111</v>
      </c>
      <c r="C1491" t="s">
        <v>15</v>
      </c>
      <c r="D1491" s="1">
        <v>825973.13398200006</v>
      </c>
      <c r="E1491" s="1">
        <v>4643546.953263998</v>
      </c>
      <c r="F1491" s="13">
        <v>0.17787547801178466</v>
      </c>
      <c r="G1491" s="13">
        <v>0</v>
      </c>
      <c r="H1491" t="s">
        <v>21</v>
      </c>
      <c r="I1491" t="s">
        <v>22</v>
      </c>
      <c r="J1491">
        <v>2019</v>
      </c>
      <c r="K1491">
        <v>9</v>
      </c>
      <c r="L1491" s="12">
        <v>-1.2973127654434902</v>
      </c>
      <c r="M1491" s="1">
        <v>825973.13398200006</v>
      </c>
      <c r="N1491" s="12">
        <v>-4.0683635111011558</v>
      </c>
      <c r="O1491" s="13">
        <v>0</v>
      </c>
      <c r="P1491" s="12">
        <v>0</v>
      </c>
      <c r="Q1491" s="12">
        <v>0</v>
      </c>
      <c r="R1491" s="2">
        <f>DATE(CURR[[#This Row],[YEAR]],CURR[[#This Row],[MONTH]],1)</f>
        <v>43709</v>
      </c>
      <c r="S1491" t="str">
        <f>IF(AND(CURR[[#This Row],[DATE]]&gt;=DATE(2023,6,1),CURR[[#This Row],[DATE]]&lt;=DATE(2024,5,31)),"Y","N")</f>
        <v>N</v>
      </c>
    </row>
    <row r="1492" spans="1:19" x14ac:dyDescent="0.25">
      <c r="A1492" t="s">
        <v>46</v>
      </c>
      <c r="B1492" t="s">
        <v>111</v>
      </c>
      <c r="C1492" t="s">
        <v>15</v>
      </c>
      <c r="D1492" s="1">
        <v>825973.13398200006</v>
      </c>
      <c r="E1492" s="1">
        <v>4643546.953263998</v>
      </c>
      <c r="F1492" s="13">
        <v>0.17787547801178466</v>
      </c>
      <c r="G1492" s="13">
        <v>0</v>
      </c>
      <c r="H1492" t="s">
        <v>21</v>
      </c>
      <c r="I1492" t="s">
        <v>23</v>
      </c>
      <c r="J1492">
        <v>2019</v>
      </c>
      <c r="K1492">
        <v>9</v>
      </c>
      <c r="L1492" s="12">
        <v>-2.7710507456576652</v>
      </c>
      <c r="M1492" s="1">
        <v>825973.13398200006</v>
      </c>
      <c r="N1492" s="12">
        <v>-4.0683635111011558</v>
      </c>
      <c r="O1492" s="13">
        <v>0</v>
      </c>
      <c r="P1492" s="12">
        <v>0</v>
      </c>
      <c r="Q1492" s="12">
        <v>0</v>
      </c>
      <c r="R1492" s="2">
        <f>DATE(CURR[[#This Row],[YEAR]],CURR[[#This Row],[MONTH]],1)</f>
        <v>43709</v>
      </c>
      <c r="S1492" t="str">
        <f>IF(AND(CURR[[#This Row],[DATE]]&gt;=DATE(2023,6,1),CURR[[#This Row],[DATE]]&lt;=DATE(2024,5,31)),"Y","N")</f>
        <v>N</v>
      </c>
    </row>
    <row r="1493" spans="1:19" x14ac:dyDescent="0.25">
      <c r="A1493" t="s">
        <v>46</v>
      </c>
      <c r="B1493" t="s">
        <v>111</v>
      </c>
      <c r="C1493" t="s">
        <v>15</v>
      </c>
      <c r="D1493" s="1">
        <v>367763.99998599989</v>
      </c>
      <c r="E1493" s="1">
        <v>1752645.4047730004</v>
      </c>
      <c r="F1493" s="13">
        <v>0</v>
      </c>
      <c r="G1493" s="13">
        <v>0.20983366001158241</v>
      </c>
      <c r="H1493" t="s">
        <v>24</v>
      </c>
      <c r="I1493" t="s">
        <v>17</v>
      </c>
      <c r="J1493">
        <v>2019</v>
      </c>
      <c r="K1493">
        <v>9</v>
      </c>
      <c r="L1493" s="12">
        <v>-2.063687036425196</v>
      </c>
      <c r="M1493" s="1">
        <v>825973.13398200006</v>
      </c>
      <c r="N1493" s="12">
        <v>-4.0683635111011558</v>
      </c>
      <c r="O1493" s="13">
        <v>0.4452493487445735</v>
      </c>
      <c r="P1493" s="12">
        <v>-1.811436203773976</v>
      </c>
      <c r="Q1493" s="12">
        <v>-3.875123240199172</v>
      </c>
      <c r="R1493" s="2">
        <f>DATE(CURR[[#This Row],[YEAR]],CURR[[#This Row],[MONTH]],1)</f>
        <v>43709</v>
      </c>
      <c r="S1493" t="str">
        <f>IF(AND(CURR[[#This Row],[DATE]]&gt;=DATE(2023,6,1),CURR[[#This Row],[DATE]]&lt;=DATE(2024,5,31)),"Y","N")</f>
        <v>N</v>
      </c>
    </row>
    <row r="1494" spans="1:19" x14ac:dyDescent="0.25">
      <c r="A1494" t="s">
        <v>46</v>
      </c>
      <c r="B1494" t="s">
        <v>111</v>
      </c>
      <c r="C1494" t="s">
        <v>15</v>
      </c>
      <c r="D1494" s="1">
        <v>109102.78625200001</v>
      </c>
      <c r="E1494" s="1">
        <v>1241213.4908110001</v>
      </c>
      <c r="F1494" s="13">
        <v>0</v>
      </c>
      <c r="G1494" s="13">
        <v>8.7900097009671579E-2</v>
      </c>
      <c r="H1494" t="s">
        <v>25</v>
      </c>
      <c r="I1494" t="s">
        <v>17</v>
      </c>
      <c r="J1494">
        <v>2019</v>
      </c>
      <c r="K1494">
        <v>9</v>
      </c>
      <c r="L1494" s="12">
        <v>-1.093378537183419</v>
      </c>
      <c r="M1494" s="1">
        <v>825973.13398200006</v>
      </c>
      <c r="N1494" s="12">
        <v>-4.0683635111011558</v>
      </c>
      <c r="O1494" s="13">
        <v>0.13208999392754778</v>
      </c>
      <c r="P1494" s="12">
        <v>-0.53739011147640858</v>
      </c>
      <c r="Q1494" s="12">
        <v>-1.6307686486598276</v>
      </c>
      <c r="R1494" s="2">
        <f>DATE(CURR[[#This Row],[YEAR]],CURR[[#This Row],[MONTH]],1)</f>
        <v>43709</v>
      </c>
      <c r="S1494" t="str">
        <f>IF(AND(CURR[[#This Row],[DATE]]&gt;=DATE(2023,6,1),CURR[[#This Row],[DATE]]&lt;=DATE(2024,5,31)),"Y","N")</f>
        <v>N</v>
      </c>
    </row>
    <row r="1495" spans="1:19" x14ac:dyDescent="0.25">
      <c r="A1495" t="s">
        <v>46</v>
      </c>
      <c r="B1495" t="s">
        <v>111</v>
      </c>
      <c r="C1495" t="s">
        <v>15</v>
      </c>
      <c r="D1495" s="1">
        <v>89535.333375000017</v>
      </c>
      <c r="E1495" s="1">
        <v>427668.00282699999</v>
      </c>
      <c r="F1495" s="13">
        <v>0</v>
      </c>
      <c r="G1495" s="13">
        <v>0.20935710126347423</v>
      </c>
      <c r="H1495" t="s">
        <v>26</v>
      </c>
      <c r="I1495" t="s">
        <v>17</v>
      </c>
      <c r="J1495">
        <v>2019</v>
      </c>
      <c r="K1495">
        <v>9</v>
      </c>
      <c r="L1495" s="12">
        <v>-2.580366532442893</v>
      </c>
      <c r="M1495" s="1">
        <v>825973.13398200006</v>
      </c>
      <c r="N1495" s="12">
        <v>-4.0683635111011558</v>
      </c>
      <c r="O1495" s="13">
        <v>0.10839981313115107</v>
      </c>
      <c r="P1495" s="12">
        <v>-0.44100984435295898</v>
      </c>
      <c r="Q1495" s="12">
        <v>-3.0213763767958519</v>
      </c>
      <c r="R1495" s="2">
        <f>DATE(CURR[[#This Row],[YEAR]],CURR[[#This Row],[MONTH]],1)</f>
        <v>43709</v>
      </c>
      <c r="S1495" t="str">
        <f>IF(AND(CURR[[#This Row],[DATE]]&gt;=DATE(2023,6,1),CURR[[#This Row],[DATE]]&lt;=DATE(2024,5,31)),"Y","N")</f>
        <v>N</v>
      </c>
    </row>
    <row r="1496" spans="1:19" x14ac:dyDescent="0.25">
      <c r="A1496" t="s">
        <v>46</v>
      </c>
      <c r="B1496" t="s">
        <v>111</v>
      </c>
      <c r="C1496" t="s">
        <v>18</v>
      </c>
      <c r="D1496" s="1">
        <v>402211.82536400016</v>
      </c>
      <c r="E1496" s="1">
        <v>1222020.0548530002</v>
      </c>
      <c r="F1496" s="13">
        <v>0</v>
      </c>
      <c r="G1496" s="13">
        <v>0.32913684498605322</v>
      </c>
      <c r="H1496" t="s">
        <v>16</v>
      </c>
      <c r="I1496" t="s">
        <v>17</v>
      </c>
      <c r="J1496">
        <v>2019</v>
      </c>
      <c r="K1496">
        <v>9</v>
      </c>
      <c r="L1496" s="12">
        <v>-1.8479650812944255</v>
      </c>
      <c r="M1496" s="1">
        <v>1060840.7214229994</v>
      </c>
      <c r="N1496" s="12">
        <v>-5.2252131510873214</v>
      </c>
      <c r="O1496" s="13">
        <v>0.379144406169173</v>
      </c>
      <c r="P1496" s="12">
        <v>-1.9811103372763557</v>
      </c>
      <c r="Q1496" s="12">
        <v>-3.8290754185707812</v>
      </c>
      <c r="R1496" s="2">
        <f>DATE(CURR[[#This Row],[YEAR]],CURR[[#This Row],[MONTH]],1)</f>
        <v>43709</v>
      </c>
      <c r="S1496" t="str">
        <f>IF(AND(CURR[[#This Row],[DATE]]&gt;=DATE(2023,6,1),CURR[[#This Row],[DATE]]&lt;=DATE(2024,5,31)),"Y","N")</f>
        <v>N</v>
      </c>
    </row>
    <row r="1497" spans="1:19" x14ac:dyDescent="0.25">
      <c r="A1497" t="s">
        <v>46</v>
      </c>
      <c r="B1497" t="s">
        <v>111</v>
      </c>
      <c r="C1497" t="s">
        <v>18</v>
      </c>
      <c r="D1497" s="1">
        <v>1060840.7214229994</v>
      </c>
      <c r="E1497" s="1">
        <v>4643546.953263998</v>
      </c>
      <c r="F1497" s="13">
        <v>0.22845482819492613</v>
      </c>
      <c r="G1497" s="13">
        <v>0</v>
      </c>
      <c r="H1497" t="s">
        <v>21</v>
      </c>
      <c r="I1497" t="s">
        <v>23</v>
      </c>
      <c r="J1497">
        <v>2019</v>
      </c>
      <c r="K1497">
        <v>9</v>
      </c>
      <c r="L1497" s="12">
        <v>-3.5590061603471961</v>
      </c>
      <c r="M1497" s="1">
        <v>1060840.7214229994</v>
      </c>
      <c r="N1497" s="12">
        <v>-5.2252131510873214</v>
      </c>
      <c r="O1497" s="13">
        <v>0</v>
      </c>
      <c r="P1497" s="12">
        <v>0</v>
      </c>
      <c r="Q1497" s="12">
        <v>0</v>
      </c>
      <c r="R1497" s="2">
        <f>DATE(CURR[[#This Row],[YEAR]],CURR[[#This Row],[MONTH]],1)</f>
        <v>43709</v>
      </c>
      <c r="S1497" t="str">
        <f>IF(AND(CURR[[#This Row],[DATE]]&gt;=DATE(2023,6,1),CURR[[#This Row],[DATE]]&lt;=DATE(2024,5,31)),"Y","N")</f>
        <v>N</v>
      </c>
    </row>
    <row r="1498" spans="1:19" x14ac:dyDescent="0.25">
      <c r="A1498" t="s">
        <v>46</v>
      </c>
      <c r="B1498" t="s">
        <v>111</v>
      </c>
      <c r="C1498" t="s">
        <v>18</v>
      </c>
      <c r="D1498" s="1">
        <v>1060840.7214229994</v>
      </c>
      <c r="E1498" s="1">
        <v>4643546.953263998</v>
      </c>
      <c r="F1498" s="13">
        <v>0.22845482819492613</v>
      </c>
      <c r="G1498" s="13">
        <v>0</v>
      </c>
      <c r="H1498" t="s">
        <v>21</v>
      </c>
      <c r="I1498" t="s">
        <v>22</v>
      </c>
      <c r="J1498">
        <v>2019</v>
      </c>
      <c r="K1498">
        <v>9</v>
      </c>
      <c r="L1498" s="12">
        <v>-1.6662069907401253</v>
      </c>
      <c r="M1498" s="1">
        <v>1060840.7214229994</v>
      </c>
      <c r="N1498" s="12">
        <v>-5.2252131510873214</v>
      </c>
      <c r="O1498" s="13">
        <v>0</v>
      </c>
      <c r="P1498" s="12">
        <v>0</v>
      </c>
      <c r="Q1498" s="12">
        <v>0</v>
      </c>
      <c r="R1498" s="2">
        <f>DATE(CURR[[#This Row],[YEAR]],CURR[[#This Row],[MONTH]],1)</f>
        <v>43709</v>
      </c>
      <c r="S1498" t="str">
        <f>IF(AND(CURR[[#This Row],[DATE]]&gt;=DATE(2023,6,1),CURR[[#This Row],[DATE]]&lt;=DATE(2024,5,31)),"Y","N")</f>
        <v>N</v>
      </c>
    </row>
    <row r="1499" spans="1:19" x14ac:dyDescent="0.25">
      <c r="A1499" t="s">
        <v>46</v>
      </c>
      <c r="B1499" t="s">
        <v>111</v>
      </c>
      <c r="C1499" t="s">
        <v>18</v>
      </c>
      <c r="D1499" s="1">
        <v>345890.60582500004</v>
      </c>
      <c r="E1499" s="1">
        <v>1752645.4047730004</v>
      </c>
      <c r="F1499" s="13">
        <v>0</v>
      </c>
      <c r="G1499" s="13">
        <v>0.1973534434763769</v>
      </c>
      <c r="H1499" t="s">
        <v>24</v>
      </c>
      <c r="I1499" t="s">
        <v>17</v>
      </c>
      <c r="J1499">
        <v>2019</v>
      </c>
      <c r="K1499">
        <v>9</v>
      </c>
      <c r="L1499" s="12">
        <v>-1.9409457132549224</v>
      </c>
      <c r="M1499" s="1">
        <v>1060840.7214229994</v>
      </c>
      <c r="N1499" s="12">
        <v>-5.2252131510873214</v>
      </c>
      <c r="O1499" s="13">
        <v>0.32605328852857984</v>
      </c>
      <c r="P1499" s="12">
        <v>-1.7036979311748042</v>
      </c>
      <c r="Q1499" s="12">
        <v>-3.6446436444297268</v>
      </c>
      <c r="R1499" s="2">
        <f>DATE(CURR[[#This Row],[YEAR]],CURR[[#This Row],[MONTH]],1)</f>
        <v>43709</v>
      </c>
      <c r="S1499" t="str">
        <f>IF(AND(CURR[[#This Row],[DATE]]&gt;=DATE(2023,6,1),CURR[[#This Row],[DATE]]&lt;=DATE(2024,5,31)),"Y","N")</f>
        <v>N</v>
      </c>
    </row>
    <row r="1500" spans="1:19" x14ac:dyDescent="0.25">
      <c r="A1500" t="s">
        <v>46</v>
      </c>
      <c r="B1500" t="s">
        <v>111</v>
      </c>
      <c r="C1500" t="s">
        <v>18</v>
      </c>
      <c r="D1500" s="1">
        <v>94005.255915000045</v>
      </c>
      <c r="E1500" s="1">
        <v>1241213.4908110001</v>
      </c>
      <c r="F1500" s="13">
        <v>0</v>
      </c>
      <c r="G1500" s="13">
        <v>7.5736572806324939E-2</v>
      </c>
      <c r="H1500" t="s">
        <v>25</v>
      </c>
      <c r="I1500" t="s">
        <v>17</v>
      </c>
      <c r="J1500">
        <v>2019</v>
      </c>
      <c r="K1500">
        <v>9</v>
      </c>
      <c r="L1500" s="12">
        <v>-0.94207794989297577</v>
      </c>
      <c r="M1500" s="1">
        <v>1060840.7214229994</v>
      </c>
      <c r="N1500" s="12">
        <v>-5.2252131510873214</v>
      </c>
      <c r="O1500" s="13">
        <v>8.8613921031333046E-2</v>
      </c>
      <c r="P1500" s="12">
        <v>-0.46302662554233481</v>
      </c>
      <c r="Q1500" s="12">
        <v>-1.4051045754353106</v>
      </c>
      <c r="R1500" s="2">
        <f>DATE(CURR[[#This Row],[YEAR]],CURR[[#This Row],[MONTH]],1)</f>
        <v>43709</v>
      </c>
      <c r="S1500" t="str">
        <f>IF(AND(CURR[[#This Row],[DATE]]&gt;=DATE(2023,6,1),CURR[[#This Row],[DATE]]&lt;=DATE(2024,5,31)),"Y","N")</f>
        <v>N</v>
      </c>
    </row>
    <row r="1501" spans="1:19" x14ac:dyDescent="0.25">
      <c r="A1501" t="s">
        <v>46</v>
      </c>
      <c r="B1501" t="s">
        <v>111</v>
      </c>
      <c r="C1501" t="s">
        <v>18</v>
      </c>
      <c r="D1501" s="1">
        <v>218733.03431899988</v>
      </c>
      <c r="E1501" s="1">
        <v>427668.00282699999</v>
      </c>
      <c r="F1501" s="13">
        <v>0</v>
      </c>
      <c r="G1501" s="13">
        <v>0.51145522431679702</v>
      </c>
      <c r="H1501" t="s">
        <v>26</v>
      </c>
      <c r="I1501" t="s">
        <v>17</v>
      </c>
      <c r="J1501">
        <v>2019</v>
      </c>
      <c r="K1501">
        <v>9</v>
      </c>
      <c r="L1501" s="12">
        <v>-6.3037839925441599</v>
      </c>
      <c r="M1501" s="1">
        <v>1060840.7214229994</v>
      </c>
      <c r="N1501" s="12">
        <v>-5.2252131510873214</v>
      </c>
      <c r="O1501" s="13">
        <v>0.20618838427091479</v>
      </c>
      <c r="P1501" s="12">
        <v>-1.0773782570938302</v>
      </c>
      <c r="Q1501" s="12">
        <v>-7.3811622496379901</v>
      </c>
      <c r="R1501" s="2">
        <f>DATE(CURR[[#This Row],[YEAR]],CURR[[#This Row],[MONTH]],1)</f>
        <v>43709</v>
      </c>
      <c r="S1501" t="str">
        <f>IF(AND(CURR[[#This Row],[DATE]]&gt;=DATE(2023,6,1),CURR[[#This Row],[DATE]]&lt;=DATE(2024,5,31)),"Y","N")</f>
        <v>N</v>
      </c>
    </row>
    <row r="1502" spans="1:19" x14ac:dyDescent="0.25">
      <c r="A1502" t="s">
        <v>46</v>
      </c>
      <c r="B1502" t="s">
        <v>111</v>
      </c>
      <c r="C1502" t="s">
        <v>19</v>
      </c>
      <c r="D1502" s="1">
        <v>206.56311500000004</v>
      </c>
      <c r="E1502" s="1">
        <v>1222020.0548530002</v>
      </c>
      <c r="F1502" s="13">
        <v>0</v>
      </c>
      <c r="G1502" s="13">
        <v>1.6903414488140132E-4</v>
      </c>
      <c r="H1502" t="s">
        <v>16</v>
      </c>
      <c r="I1502" t="s">
        <v>17</v>
      </c>
      <c r="J1502">
        <v>2019</v>
      </c>
      <c r="K1502">
        <v>9</v>
      </c>
      <c r="L1502" s="12">
        <v>-9.4905569536138921E-4</v>
      </c>
      <c r="M1502" s="1">
        <v>1269446.1124079991</v>
      </c>
      <c r="N1502" s="12">
        <v>-6.2527072982769303</v>
      </c>
      <c r="O1502" s="13">
        <v>1.6271908904283666E-4</v>
      </c>
      <c r="P1502" s="12">
        <v>-1.0174348356271185E-3</v>
      </c>
      <c r="Q1502" s="12">
        <v>-1.9664905309885079E-3</v>
      </c>
      <c r="R1502" s="2">
        <f>DATE(CURR[[#This Row],[YEAR]],CURR[[#This Row],[MONTH]],1)</f>
        <v>43709</v>
      </c>
      <c r="S1502" t="str">
        <f>IF(AND(CURR[[#This Row],[DATE]]&gt;=DATE(2023,6,1),CURR[[#This Row],[DATE]]&lt;=DATE(2024,5,31)),"Y","N")</f>
        <v>N</v>
      </c>
    </row>
    <row r="1503" spans="1:19" x14ac:dyDescent="0.25">
      <c r="A1503" t="s">
        <v>46</v>
      </c>
      <c r="B1503" t="s">
        <v>111</v>
      </c>
      <c r="C1503" t="s">
        <v>19</v>
      </c>
      <c r="D1503" s="1">
        <v>1269446.1124079991</v>
      </c>
      <c r="E1503" s="1">
        <v>4643546.953263998</v>
      </c>
      <c r="F1503" s="13">
        <v>0.27337854557833041</v>
      </c>
      <c r="G1503" s="13">
        <v>0</v>
      </c>
      <c r="H1503" t="s">
        <v>21</v>
      </c>
      <c r="I1503" t="s">
        <v>23</v>
      </c>
      <c r="J1503">
        <v>2019</v>
      </c>
      <c r="K1503">
        <v>9</v>
      </c>
      <c r="L1503" s="12">
        <v>-4.2588547395018184</v>
      </c>
      <c r="M1503" s="1">
        <v>1269446.1124079991</v>
      </c>
      <c r="N1503" s="12">
        <v>-6.2527072982769303</v>
      </c>
      <c r="O1503" s="13">
        <v>0</v>
      </c>
      <c r="P1503" s="12">
        <v>0</v>
      </c>
      <c r="Q1503" s="12">
        <v>0</v>
      </c>
      <c r="R1503" s="2">
        <f>DATE(CURR[[#This Row],[YEAR]],CURR[[#This Row],[MONTH]],1)</f>
        <v>43709</v>
      </c>
      <c r="S1503" t="str">
        <f>IF(AND(CURR[[#This Row],[DATE]]&gt;=DATE(2023,6,1),CURR[[#This Row],[DATE]]&lt;=DATE(2024,5,31)),"Y","N")</f>
        <v>N</v>
      </c>
    </row>
    <row r="1504" spans="1:19" x14ac:dyDescent="0.25">
      <c r="A1504" t="s">
        <v>46</v>
      </c>
      <c r="B1504" t="s">
        <v>111</v>
      </c>
      <c r="C1504" t="s">
        <v>19</v>
      </c>
      <c r="D1504" s="1">
        <v>1269446.1124079991</v>
      </c>
      <c r="E1504" s="1">
        <v>4643546.953263998</v>
      </c>
      <c r="F1504" s="13">
        <v>0.27337854557833041</v>
      </c>
      <c r="G1504" s="13">
        <v>0</v>
      </c>
      <c r="H1504" t="s">
        <v>21</v>
      </c>
      <c r="I1504" t="s">
        <v>22</v>
      </c>
      <c r="J1504">
        <v>2019</v>
      </c>
      <c r="K1504">
        <v>9</v>
      </c>
      <c r="L1504" s="12">
        <v>-1.9938525587751121</v>
      </c>
      <c r="M1504" s="1">
        <v>1269446.1124079991</v>
      </c>
      <c r="N1504" s="12">
        <v>-6.2527072982769303</v>
      </c>
      <c r="O1504" s="13">
        <v>0</v>
      </c>
      <c r="P1504" s="12">
        <v>0</v>
      </c>
      <c r="Q1504" s="12">
        <v>0</v>
      </c>
      <c r="R1504" s="2">
        <f>DATE(CURR[[#This Row],[YEAR]],CURR[[#This Row],[MONTH]],1)</f>
        <v>43709</v>
      </c>
      <c r="S1504" t="str">
        <f>IF(AND(CURR[[#This Row],[DATE]]&gt;=DATE(2023,6,1),CURR[[#This Row],[DATE]]&lt;=DATE(2024,5,31)),"Y","N")</f>
        <v>N</v>
      </c>
    </row>
    <row r="1505" spans="1:19" x14ac:dyDescent="0.25">
      <c r="A1505" t="s">
        <v>46</v>
      </c>
      <c r="B1505" t="s">
        <v>111</v>
      </c>
      <c r="C1505" t="s">
        <v>19</v>
      </c>
      <c r="D1505" s="1">
        <v>379780.01547599997</v>
      </c>
      <c r="E1505" s="1">
        <v>1752645.4047730004</v>
      </c>
      <c r="F1505" s="13">
        <v>0</v>
      </c>
      <c r="G1505" s="13">
        <v>0.21668959074193817</v>
      </c>
      <c r="H1505" t="s">
        <v>24</v>
      </c>
      <c r="I1505" t="s">
        <v>17</v>
      </c>
      <c r="J1505">
        <v>2019</v>
      </c>
      <c r="K1505">
        <v>9</v>
      </c>
      <c r="L1505" s="12">
        <v>-2.1311142326628412</v>
      </c>
      <c r="M1505" s="1">
        <v>1269446.1124079991</v>
      </c>
      <c r="N1505" s="12">
        <v>-6.2527072982769303</v>
      </c>
      <c r="O1505" s="13">
        <v>0.29916985980255534</v>
      </c>
      <c r="P1505" s="12">
        <v>-1.8706215658119238</v>
      </c>
      <c r="Q1505" s="12">
        <v>-4.0017357984747655</v>
      </c>
      <c r="R1505" s="2">
        <f>DATE(CURR[[#This Row],[YEAR]],CURR[[#This Row],[MONTH]],1)</f>
        <v>43709</v>
      </c>
      <c r="S1505" t="str">
        <f>IF(AND(CURR[[#This Row],[DATE]]&gt;=DATE(2023,6,1),CURR[[#This Row],[DATE]]&lt;=DATE(2024,5,31)),"Y","N")</f>
        <v>N</v>
      </c>
    </row>
    <row r="1506" spans="1:19" x14ac:dyDescent="0.25">
      <c r="A1506" t="s">
        <v>46</v>
      </c>
      <c r="B1506" t="s">
        <v>111</v>
      </c>
      <c r="C1506" t="s">
        <v>19</v>
      </c>
      <c r="D1506" s="1">
        <v>857214.92790399981</v>
      </c>
      <c r="E1506" s="1">
        <v>1241213.4908110001</v>
      </c>
      <c r="F1506" s="13">
        <v>0</v>
      </c>
      <c r="G1506" s="13">
        <v>0.69062649918822716</v>
      </c>
      <c r="H1506" t="s">
        <v>25</v>
      </c>
      <c r="I1506" t="s">
        <v>17</v>
      </c>
      <c r="J1506">
        <v>2019</v>
      </c>
      <c r="K1506">
        <v>9</v>
      </c>
      <c r="L1506" s="12">
        <v>-8.590618407843678</v>
      </c>
      <c r="M1506" s="1">
        <v>1269446.1124079991</v>
      </c>
      <c r="N1506" s="12">
        <v>-6.2527072982769303</v>
      </c>
      <c r="O1506" s="13">
        <v>0.67526688964997317</v>
      </c>
      <c r="P1506" s="12">
        <v>-4.2222462091991497</v>
      </c>
      <c r="Q1506" s="12">
        <v>-12.812864617042827</v>
      </c>
      <c r="R1506" s="2">
        <f>DATE(CURR[[#This Row],[YEAR]],CURR[[#This Row],[MONTH]],1)</f>
        <v>43709</v>
      </c>
      <c r="S1506" t="str">
        <f>IF(AND(CURR[[#This Row],[DATE]]&gt;=DATE(2023,6,1),CURR[[#This Row],[DATE]]&lt;=DATE(2024,5,31)),"Y","N")</f>
        <v>N</v>
      </c>
    </row>
    <row r="1507" spans="1:19" x14ac:dyDescent="0.25">
      <c r="A1507" t="s">
        <v>46</v>
      </c>
      <c r="B1507" t="s">
        <v>111</v>
      </c>
      <c r="C1507" t="s">
        <v>19</v>
      </c>
      <c r="D1507" s="1">
        <v>32244.605913000003</v>
      </c>
      <c r="E1507" s="1">
        <v>427668.00282699999</v>
      </c>
      <c r="F1507" s="13">
        <v>0</v>
      </c>
      <c r="G1507" s="13">
        <v>7.5396348802937149E-2</v>
      </c>
      <c r="H1507" t="s">
        <v>26</v>
      </c>
      <c r="I1507" t="s">
        <v>17</v>
      </c>
      <c r="J1507">
        <v>2019</v>
      </c>
      <c r="K1507">
        <v>9</v>
      </c>
      <c r="L1507" s="12">
        <v>-0.92927449771407522</v>
      </c>
      <c r="M1507" s="1">
        <v>1269446.1124079991</v>
      </c>
      <c r="N1507" s="12">
        <v>-6.2527072982769303</v>
      </c>
      <c r="O1507" s="13">
        <v>2.5400531458429177E-2</v>
      </c>
      <c r="P1507" s="12">
        <v>-0.15882208843023288</v>
      </c>
      <c r="Q1507" s="12">
        <v>-1.0880965861443082</v>
      </c>
      <c r="R1507" s="2">
        <f>DATE(CURR[[#This Row],[YEAR]],CURR[[#This Row],[MONTH]],1)</f>
        <v>43709</v>
      </c>
      <c r="S1507" t="str">
        <f>IF(AND(CURR[[#This Row],[DATE]]&gt;=DATE(2023,6,1),CURR[[#This Row],[DATE]]&lt;=DATE(2024,5,31)),"Y","N")</f>
        <v>N</v>
      </c>
    </row>
    <row r="1508" spans="1:19" x14ac:dyDescent="0.25">
      <c r="A1508" t="s">
        <v>46</v>
      </c>
      <c r="B1508" t="s">
        <v>111</v>
      </c>
      <c r="C1508" t="s">
        <v>20</v>
      </c>
      <c r="D1508" s="1">
        <v>560030.65200499992</v>
      </c>
      <c r="E1508" s="1">
        <v>1222020.0548530002</v>
      </c>
      <c r="F1508" s="13">
        <v>0</v>
      </c>
      <c r="G1508" s="13">
        <v>0.45828270148346079</v>
      </c>
      <c r="H1508" t="s">
        <v>16</v>
      </c>
      <c r="I1508" t="s">
        <v>17</v>
      </c>
      <c r="J1508">
        <v>2019</v>
      </c>
      <c r="K1508">
        <v>9</v>
      </c>
      <c r="L1508" s="12">
        <v>-2.5730647984384691</v>
      </c>
      <c r="M1508" s="1">
        <v>1487286.985451001</v>
      </c>
      <c r="N1508" s="12">
        <v>-7.3256911795346005</v>
      </c>
      <c r="O1508" s="13">
        <v>0.37654511703750149</v>
      </c>
      <c r="P1508" s="12">
        <v>-2.7584532425784483</v>
      </c>
      <c r="Q1508" s="12">
        <v>-5.331518041016917</v>
      </c>
      <c r="R1508" s="2">
        <f>DATE(CURR[[#This Row],[YEAR]],CURR[[#This Row],[MONTH]],1)</f>
        <v>43709</v>
      </c>
      <c r="S1508" t="str">
        <f>IF(AND(CURR[[#This Row],[DATE]]&gt;=DATE(2023,6,1),CURR[[#This Row],[DATE]]&lt;=DATE(2024,5,31)),"Y","N")</f>
        <v>N</v>
      </c>
    </row>
    <row r="1509" spans="1:19" x14ac:dyDescent="0.25">
      <c r="A1509" t="s">
        <v>46</v>
      </c>
      <c r="B1509" t="s">
        <v>111</v>
      </c>
      <c r="C1509" t="s">
        <v>20</v>
      </c>
      <c r="D1509" s="1">
        <v>1487286.985451001</v>
      </c>
      <c r="E1509" s="1">
        <v>4643546.953263998</v>
      </c>
      <c r="F1509" s="13">
        <v>0.32029114821495913</v>
      </c>
      <c r="G1509" s="13">
        <v>0</v>
      </c>
      <c r="H1509" t="s">
        <v>21</v>
      </c>
      <c r="I1509" t="s">
        <v>23</v>
      </c>
      <c r="J1509">
        <v>2019</v>
      </c>
      <c r="K1509">
        <v>9</v>
      </c>
      <c r="L1509" s="12">
        <v>-4.9896873644933253</v>
      </c>
      <c r="M1509" s="1">
        <v>1487286.985451001</v>
      </c>
      <c r="N1509" s="12">
        <v>-7.3256911795346005</v>
      </c>
      <c r="O1509" s="13">
        <v>0</v>
      </c>
      <c r="P1509" s="12">
        <v>0</v>
      </c>
      <c r="Q1509" s="12">
        <v>0</v>
      </c>
      <c r="R1509" s="2">
        <f>DATE(CURR[[#This Row],[YEAR]],CURR[[#This Row],[MONTH]],1)</f>
        <v>43709</v>
      </c>
      <c r="S1509" t="str">
        <f>IF(AND(CURR[[#This Row],[DATE]]&gt;=DATE(2023,6,1),CURR[[#This Row],[DATE]]&lt;=DATE(2024,5,31)),"Y","N")</f>
        <v>N</v>
      </c>
    </row>
    <row r="1510" spans="1:19" x14ac:dyDescent="0.25">
      <c r="A1510" t="s">
        <v>46</v>
      </c>
      <c r="B1510" t="s">
        <v>111</v>
      </c>
      <c r="C1510" t="s">
        <v>20</v>
      </c>
      <c r="D1510" s="1">
        <v>1487286.985451001</v>
      </c>
      <c r="E1510" s="1">
        <v>4643546.953263998</v>
      </c>
      <c r="F1510" s="13">
        <v>0.32029114821495913</v>
      </c>
      <c r="G1510" s="13">
        <v>0</v>
      </c>
      <c r="H1510" t="s">
        <v>21</v>
      </c>
      <c r="I1510" t="s">
        <v>22</v>
      </c>
      <c r="J1510">
        <v>2019</v>
      </c>
      <c r="K1510">
        <v>9</v>
      </c>
      <c r="L1510" s="12">
        <v>-2.3360038150412752</v>
      </c>
      <c r="M1510" s="1">
        <v>1487286.985451001</v>
      </c>
      <c r="N1510" s="12">
        <v>-7.3256911795346005</v>
      </c>
      <c r="O1510" s="13">
        <v>0</v>
      </c>
      <c r="P1510" s="12">
        <v>0</v>
      </c>
      <c r="Q1510" s="12">
        <v>0</v>
      </c>
      <c r="R1510" s="2">
        <f>DATE(CURR[[#This Row],[YEAR]],CURR[[#This Row],[MONTH]],1)</f>
        <v>43709</v>
      </c>
      <c r="S1510" t="str">
        <f>IF(AND(CURR[[#This Row],[DATE]]&gt;=DATE(2023,6,1),CURR[[#This Row],[DATE]]&lt;=DATE(2024,5,31)),"Y","N")</f>
        <v>N</v>
      </c>
    </row>
    <row r="1511" spans="1:19" x14ac:dyDescent="0.25">
      <c r="A1511" t="s">
        <v>46</v>
      </c>
      <c r="B1511" t="s">
        <v>111</v>
      </c>
      <c r="C1511" t="s">
        <v>20</v>
      </c>
      <c r="D1511" s="1">
        <v>659210.78348599991</v>
      </c>
      <c r="E1511" s="1">
        <v>1752645.4047730004</v>
      </c>
      <c r="F1511" s="13">
        <v>0</v>
      </c>
      <c r="G1511" s="13">
        <v>0.37612330577010222</v>
      </c>
      <c r="H1511" t="s">
        <v>24</v>
      </c>
      <c r="I1511" t="s">
        <v>17</v>
      </c>
      <c r="J1511">
        <v>2019</v>
      </c>
      <c r="K1511">
        <v>9</v>
      </c>
      <c r="L1511" s="12">
        <v>-3.6991242976570362</v>
      </c>
      <c r="M1511" s="1">
        <v>1487286.985451001</v>
      </c>
      <c r="N1511" s="12">
        <v>-7.3256911795346005</v>
      </c>
      <c r="O1511" s="13">
        <v>0.44323038521452707</v>
      </c>
      <c r="P1511" s="12">
        <v>-3.2469689234677843</v>
      </c>
      <c r="Q1511" s="12">
        <v>-6.946093221124821</v>
      </c>
      <c r="R1511" s="2">
        <f>DATE(CURR[[#This Row],[YEAR]],CURR[[#This Row],[MONTH]],1)</f>
        <v>43709</v>
      </c>
      <c r="S1511" t="str">
        <f>IF(AND(CURR[[#This Row],[DATE]]&gt;=DATE(2023,6,1),CURR[[#This Row],[DATE]]&lt;=DATE(2024,5,31)),"Y","N")</f>
        <v>N</v>
      </c>
    </row>
    <row r="1512" spans="1:19" x14ac:dyDescent="0.25">
      <c r="A1512" t="s">
        <v>46</v>
      </c>
      <c r="B1512" t="s">
        <v>111</v>
      </c>
      <c r="C1512" t="s">
        <v>20</v>
      </c>
      <c r="D1512" s="1">
        <v>180890.52074000004</v>
      </c>
      <c r="E1512" s="1">
        <v>1241213.4908110001</v>
      </c>
      <c r="F1512" s="13">
        <v>0</v>
      </c>
      <c r="G1512" s="13">
        <v>0.14573683099577611</v>
      </c>
      <c r="H1512" t="s">
        <v>25</v>
      </c>
      <c r="I1512" t="s">
        <v>17</v>
      </c>
      <c r="J1512">
        <v>2019</v>
      </c>
      <c r="K1512">
        <v>9</v>
      </c>
      <c r="L1512" s="12">
        <v>-1.8128025850799256</v>
      </c>
      <c r="M1512" s="1">
        <v>1487286.985451001</v>
      </c>
      <c r="N1512" s="12">
        <v>-7.3256911795346005</v>
      </c>
      <c r="O1512" s="13">
        <v>0.12162448976526698</v>
      </c>
      <c r="P1512" s="12">
        <v>-0.89098345188881256</v>
      </c>
      <c r="Q1512" s="12">
        <v>-2.7037860369687383</v>
      </c>
      <c r="R1512" s="2">
        <f>DATE(CURR[[#This Row],[YEAR]],CURR[[#This Row],[MONTH]],1)</f>
        <v>43709</v>
      </c>
      <c r="S1512" t="str">
        <f>IF(AND(CURR[[#This Row],[DATE]]&gt;=DATE(2023,6,1),CURR[[#This Row],[DATE]]&lt;=DATE(2024,5,31)),"Y","N")</f>
        <v>N</v>
      </c>
    </row>
    <row r="1513" spans="1:19" x14ac:dyDescent="0.25">
      <c r="A1513" t="s">
        <v>46</v>
      </c>
      <c r="B1513" t="s">
        <v>111</v>
      </c>
      <c r="C1513" t="s">
        <v>20</v>
      </c>
      <c r="D1513" s="1">
        <v>87155.029219999997</v>
      </c>
      <c r="E1513" s="1">
        <v>427668.00282699999</v>
      </c>
      <c r="F1513" s="13">
        <v>0</v>
      </c>
      <c r="G1513" s="13">
        <v>0.20379132561679136</v>
      </c>
      <c r="H1513" t="s">
        <v>26</v>
      </c>
      <c r="I1513" t="s">
        <v>17</v>
      </c>
      <c r="J1513">
        <v>2019</v>
      </c>
      <c r="K1513">
        <v>9</v>
      </c>
      <c r="L1513" s="12">
        <v>-2.5117672772988699</v>
      </c>
      <c r="M1513" s="1">
        <v>1487286.985451001</v>
      </c>
      <c r="N1513" s="12">
        <v>-7.3256911795346005</v>
      </c>
      <c r="O1513" s="13">
        <v>5.8600007982703713E-2</v>
      </c>
      <c r="P1513" s="12">
        <v>-0.42928556159954978</v>
      </c>
      <c r="Q1513" s="12">
        <v>-2.9410528388984196</v>
      </c>
      <c r="R1513" s="2">
        <f>DATE(CURR[[#This Row],[YEAR]],CURR[[#This Row],[MONTH]],1)</f>
        <v>43709</v>
      </c>
      <c r="S1513" t="str">
        <f>IF(AND(CURR[[#This Row],[DATE]]&gt;=DATE(2023,6,1),CURR[[#This Row],[DATE]]&lt;=DATE(2024,5,31)),"Y","N")</f>
        <v>N</v>
      </c>
    </row>
    <row r="1514" spans="1:19" x14ac:dyDescent="0.25">
      <c r="A1514" t="s">
        <v>47</v>
      </c>
      <c r="B1514" t="s">
        <v>14</v>
      </c>
      <c r="C1514" t="s">
        <v>15</v>
      </c>
      <c r="D1514" s="1">
        <v>3840.5416999999993</v>
      </c>
      <c r="E1514" s="1">
        <v>16946.780688000003</v>
      </c>
      <c r="F1514" s="13">
        <v>0</v>
      </c>
      <c r="G1514" s="13">
        <v>0.22662367388276183</v>
      </c>
      <c r="H1514" t="s">
        <v>16</v>
      </c>
      <c r="I1514" t="s">
        <v>17</v>
      </c>
      <c r="J1514">
        <v>2019</v>
      </c>
      <c r="K1514">
        <v>10</v>
      </c>
      <c r="L1514" s="12">
        <v>-0.91715313551808075</v>
      </c>
      <c r="M1514" s="1">
        <v>12242.165859999999</v>
      </c>
      <c r="N1514" s="12">
        <v>-4.9836839670671189</v>
      </c>
      <c r="O1514" s="13">
        <v>0.31371423520314889</v>
      </c>
      <c r="P1514" s="12">
        <v>-1.5634526042226562</v>
      </c>
      <c r="Q1514" s="12">
        <v>-2.4806057397407368</v>
      </c>
      <c r="R1514" s="2">
        <f>DATE(CURR[[#This Row],[YEAR]],CURR[[#This Row],[MONTH]],1)</f>
        <v>43739</v>
      </c>
      <c r="S1514" t="str">
        <f>IF(AND(CURR[[#This Row],[DATE]]&gt;=DATE(2023,6,1),CURR[[#This Row],[DATE]]&lt;=DATE(2024,5,31)),"Y","N")</f>
        <v>N</v>
      </c>
    </row>
    <row r="1515" spans="1:19" x14ac:dyDescent="0.25">
      <c r="A1515" t="s">
        <v>47</v>
      </c>
      <c r="B1515" t="s">
        <v>14</v>
      </c>
      <c r="C1515" t="s">
        <v>15</v>
      </c>
      <c r="D1515" s="1">
        <v>12242.165859999999</v>
      </c>
      <c r="E1515" s="1">
        <v>65540.943855999998</v>
      </c>
      <c r="F1515" s="13">
        <v>0.186786535862182</v>
      </c>
      <c r="G1515" s="13">
        <v>0</v>
      </c>
      <c r="H1515" t="s">
        <v>21</v>
      </c>
      <c r="I1515" t="s">
        <v>23</v>
      </c>
      <c r="J1515">
        <v>2019</v>
      </c>
      <c r="K1515">
        <v>10</v>
      </c>
      <c r="L1515" s="12">
        <v>-2.8914810939231068</v>
      </c>
      <c r="M1515" s="1">
        <v>12242.165859999999</v>
      </c>
      <c r="N1515" s="12">
        <v>-4.9836839670671189</v>
      </c>
      <c r="O1515" s="13">
        <v>0</v>
      </c>
      <c r="P1515" s="12">
        <v>0</v>
      </c>
      <c r="Q1515" s="12">
        <v>0</v>
      </c>
      <c r="R1515" s="2">
        <f>DATE(CURR[[#This Row],[YEAR]],CURR[[#This Row],[MONTH]],1)</f>
        <v>43739</v>
      </c>
      <c r="S1515" t="str">
        <f>IF(AND(CURR[[#This Row],[DATE]]&gt;=DATE(2023,6,1),CURR[[#This Row],[DATE]]&lt;=DATE(2024,5,31)),"Y","N")</f>
        <v>N</v>
      </c>
    </row>
    <row r="1516" spans="1:19" x14ac:dyDescent="0.25">
      <c r="A1516" t="s">
        <v>47</v>
      </c>
      <c r="B1516" t="s">
        <v>14</v>
      </c>
      <c r="C1516" t="s">
        <v>15</v>
      </c>
      <c r="D1516" s="1">
        <v>12242.165859999999</v>
      </c>
      <c r="E1516" s="1">
        <v>65540.943855999998</v>
      </c>
      <c r="F1516" s="13">
        <v>0.186786535862182</v>
      </c>
      <c r="G1516" s="13">
        <v>0</v>
      </c>
      <c r="H1516" t="s">
        <v>21</v>
      </c>
      <c r="I1516" t="s">
        <v>22</v>
      </c>
      <c r="J1516">
        <v>2019</v>
      </c>
      <c r="K1516">
        <v>10</v>
      </c>
      <c r="L1516" s="12">
        <v>-2.0922028731440125</v>
      </c>
      <c r="M1516" s="1">
        <v>12242.165859999999</v>
      </c>
      <c r="N1516" s="12">
        <v>-4.9836839670671189</v>
      </c>
      <c r="O1516" s="13">
        <v>0</v>
      </c>
      <c r="P1516" s="12">
        <v>0</v>
      </c>
      <c r="Q1516" s="12">
        <v>0</v>
      </c>
      <c r="R1516" s="2">
        <f>DATE(CURR[[#This Row],[YEAR]],CURR[[#This Row],[MONTH]],1)</f>
        <v>43739</v>
      </c>
      <c r="S1516" t="str">
        <f>IF(AND(CURR[[#This Row],[DATE]]&gt;=DATE(2023,6,1),CURR[[#This Row],[DATE]]&lt;=DATE(2024,5,31)),"Y","N")</f>
        <v>N</v>
      </c>
    </row>
    <row r="1517" spans="1:19" x14ac:dyDescent="0.25">
      <c r="A1517" t="s">
        <v>47</v>
      </c>
      <c r="B1517" t="s">
        <v>14</v>
      </c>
      <c r="C1517" t="s">
        <v>15</v>
      </c>
      <c r="D1517" s="1">
        <v>5437.037040000002</v>
      </c>
      <c r="E1517" s="1">
        <v>24849.159127999999</v>
      </c>
      <c r="F1517" s="13">
        <v>0</v>
      </c>
      <c r="G1517" s="13">
        <v>0.21880165087250605</v>
      </c>
      <c r="H1517" t="s">
        <v>24</v>
      </c>
      <c r="I1517" t="s">
        <v>17</v>
      </c>
      <c r="J1517">
        <v>2019</v>
      </c>
      <c r="K1517">
        <v>10</v>
      </c>
      <c r="L1517" s="12">
        <v>-1.9148911099883885</v>
      </c>
      <c r="M1517" s="1">
        <v>12242.165859999999</v>
      </c>
      <c r="N1517" s="12">
        <v>-4.9836839670671189</v>
      </c>
      <c r="O1517" s="13">
        <v>0.44412378513551704</v>
      </c>
      <c r="P1517" s="12">
        <v>-2.2133725873730383</v>
      </c>
      <c r="Q1517" s="12">
        <v>-4.1282636973614268</v>
      </c>
      <c r="R1517" s="2">
        <f>DATE(CURR[[#This Row],[YEAR]],CURR[[#This Row],[MONTH]],1)</f>
        <v>43739</v>
      </c>
      <c r="S1517" t="str">
        <f>IF(AND(CURR[[#This Row],[DATE]]&gt;=DATE(2023,6,1),CURR[[#This Row],[DATE]]&lt;=DATE(2024,5,31)),"Y","N")</f>
        <v>N</v>
      </c>
    </row>
    <row r="1518" spans="1:19" x14ac:dyDescent="0.25">
      <c r="A1518" t="s">
        <v>47</v>
      </c>
      <c r="B1518" t="s">
        <v>14</v>
      </c>
      <c r="C1518" t="s">
        <v>15</v>
      </c>
      <c r="D1518" s="1">
        <v>1670.7184439999994</v>
      </c>
      <c r="E1518" s="1">
        <v>17555.946640000002</v>
      </c>
      <c r="F1518" s="13">
        <v>0</v>
      </c>
      <c r="G1518" s="13">
        <v>9.5165386308100508E-2</v>
      </c>
      <c r="H1518" t="s">
        <v>25</v>
      </c>
      <c r="I1518" t="s">
        <v>17</v>
      </c>
      <c r="J1518">
        <v>2019</v>
      </c>
      <c r="K1518">
        <v>10</v>
      </c>
      <c r="L1518" s="12">
        <v>-1.0141396622397922</v>
      </c>
      <c r="M1518" s="1">
        <v>12242.165859999999</v>
      </c>
      <c r="N1518" s="12">
        <v>-4.9836839670671189</v>
      </c>
      <c r="O1518" s="13">
        <v>0.13647245619003559</v>
      </c>
      <c r="P1518" s="12">
        <v>-0.68013559186055017</v>
      </c>
      <c r="Q1518" s="12">
        <v>-1.6942752541003423</v>
      </c>
      <c r="R1518" s="2">
        <f>DATE(CURR[[#This Row],[YEAR]],CURR[[#This Row],[MONTH]],1)</f>
        <v>43739</v>
      </c>
      <c r="S1518" t="str">
        <f>IF(AND(CURR[[#This Row],[DATE]]&gt;=DATE(2023,6,1),CURR[[#This Row],[DATE]]&lt;=DATE(2024,5,31)),"Y","N")</f>
        <v>N</v>
      </c>
    </row>
    <row r="1519" spans="1:19" x14ac:dyDescent="0.25">
      <c r="A1519" t="s">
        <v>47</v>
      </c>
      <c r="B1519" t="s">
        <v>14</v>
      </c>
      <c r="C1519" t="s">
        <v>15</v>
      </c>
      <c r="D1519" s="1">
        <v>1293.8686759999998</v>
      </c>
      <c r="E1519" s="1">
        <v>6189.0574000000006</v>
      </c>
      <c r="F1519" s="13">
        <v>0</v>
      </c>
      <c r="G1519" s="13">
        <v>0.20905746907436981</v>
      </c>
      <c r="H1519" t="s">
        <v>26</v>
      </c>
      <c r="I1519" t="s">
        <v>17</v>
      </c>
      <c r="J1519">
        <v>2019</v>
      </c>
      <c r="K1519">
        <v>10</v>
      </c>
      <c r="L1519" s="12">
        <v>-2.5969585968238613</v>
      </c>
      <c r="M1519" s="1">
        <v>12242.165859999999</v>
      </c>
      <c r="N1519" s="12">
        <v>-4.9836839670671189</v>
      </c>
      <c r="O1519" s="13">
        <v>0.10568952347129856</v>
      </c>
      <c r="P1519" s="12">
        <v>-0.52672318361087456</v>
      </c>
      <c r="Q1519" s="12">
        <v>-3.1236817804347359</v>
      </c>
      <c r="R1519" s="2">
        <f>DATE(CURR[[#This Row],[YEAR]],CURR[[#This Row],[MONTH]],1)</f>
        <v>43739</v>
      </c>
      <c r="S1519" t="str">
        <f>IF(AND(CURR[[#This Row],[DATE]]&gt;=DATE(2023,6,1),CURR[[#This Row],[DATE]]&lt;=DATE(2024,5,31)),"Y","N")</f>
        <v>N</v>
      </c>
    </row>
    <row r="1520" spans="1:19" x14ac:dyDescent="0.25">
      <c r="A1520" t="s">
        <v>47</v>
      </c>
      <c r="B1520" t="s">
        <v>14</v>
      </c>
      <c r="C1520" t="s">
        <v>18</v>
      </c>
      <c r="D1520" s="1">
        <v>5613.546292</v>
      </c>
      <c r="E1520" s="1">
        <v>16946.780688000003</v>
      </c>
      <c r="F1520" s="13">
        <v>0</v>
      </c>
      <c r="G1520" s="13">
        <v>0.33124558553914291</v>
      </c>
      <c r="H1520" t="s">
        <v>16</v>
      </c>
      <c r="I1520" t="s">
        <v>17</v>
      </c>
      <c r="J1520">
        <v>2019</v>
      </c>
      <c r="K1520">
        <v>10</v>
      </c>
      <c r="L1520" s="12">
        <v>-1.3405613023505765</v>
      </c>
      <c r="M1520" s="1">
        <v>15451.286516</v>
      </c>
      <c r="N1520" s="12">
        <v>-6.2900903125282088</v>
      </c>
      <c r="O1520" s="13">
        <v>0.36330607721157088</v>
      </c>
      <c r="P1520" s="12">
        <v>-2.2852280367511275</v>
      </c>
      <c r="Q1520" s="12">
        <v>-3.6257893391017042</v>
      </c>
      <c r="R1520" s="2">
        <f>DATE(CURR[[#This Row],[YEAR]],CURR[[#This Row],[MONTH]],1)</f>
        <v>43739</v>
      </c>
      <c r="S1520" t="str">
        <f>IF(AND(CURR[[#This Row],[DATE]]&gt;=DATE(2023,6,1),CURR[[#This Row],[DATE]]&lt;=DATE(2024,5,31)),"Y","N")</f>
        <v>N</v>
      </c>
    </row>
    <row r="1521" spans="1:19" x14ac:dyDescent="0.25">
      <c r="A1521" t="s">
        <v>47</v>
      </c>
      <c r="B1521" t="s">
        <v>14</v>
      </c>
      <c r="C1521" t="s">
        <v>18</v>
      </c>
      <c r="D1521" s="1">
        <v>15451.286516</v>
      </c>
      <c r="E1521" s="1">
        <v>65540.943855999998</v>
      </c>
      <c r="F1521" s="13">
        <v>0.23575013734846453</v>
      </c>
      <c r="G1521" s="13">
        <v>0</v>
      </c>
      <c r="H1521" t="s">
        <v>21</v>
      </c>
      <c r="I1521" t="s">
        <v>22</v>
      </c>
      <c r="J1521">
        <v>2019</v>
      </c>
      <c r="K1521">
        <v>10</v>
      </c>
      <c r="L1521" s="12">
        <v>-2.6406459781902138</v>
      </c>
      <c r="M1521" s="1">
        <v>15451.286516</v>
      </c>
      <c r="N1521" s="12">
        <v>-6.2900903125282088</v>
      </c>
      <c r="O1521" s="13">
        <v>0</v>
      </c>
      <c r="P1521" s="12">
        <v>0</v>
      </c>
      <c r="Q1521" s="12">
        <v>0</v>
      </c>
      <c r="R1521" s="2">
        <f>DATE(CURR[[#This Row],[YEAR]],CURR[[#This Row],[MONTH]],1)</f>
        <v>43739</v>
      </c>
      <c r="S1521" t="str">
        <f>IF(AND(CURR[[#This Row],[DATE]]&gt;=DATE(2023,6,1),CURR[[#This Row],[DATE]]&lt;=DATE(2024,5,31)),"Y","N")</f>
        <v>N</v>
      </c>
    </row>
    <row r="1522" spans="1:19" x14ac:dyDescent="0.25">
      <c r="A1522" t="s">
        <v>47</v>
      </c>
      <c r="B1522" t="s">
        <v>14</v>
      </c>
      <c r="C1522" t="s">
        <v>18</v>
      </c>
      <c r="D1522" s="1">
        <v>15451.286516</v>
      </c>
      <c r="E1522" s="1">
        <v>65540.943855999998</v>
      </c>
      <c r="F1522" s="13">
        <v>0.23575013734846453</v>
      </c>
      <c r="G1522" s="13">
        <v>0</v>
      </c>
      <c r="H1522" t="s">
        <v>21</v>
      </c>
      <c r="I1522" t="s">
        <v>23</v>
      </c>
      <c r="J1522">
        <v>2019</v>
      </c>
      <c r="K1522">
        <v>10</v>
      </c>
      <c r="L1522" s="12">
        <v>-3.6494443343379954</v>
      </c>
      <c r="M1522" s="1">
        <v>15451.286516</v>
      </c>
      <c r="N1522" s="12">
        <v>-6.2900903125282088</v>
      </c>
      <c r="O1522" s="13">
        <v>0</v>
      </c>
      <c r="P1522" s="12">
        <v>0</v>
      </c>
      <c r="Q1522" s="12">
        <v>0</v>
      </c>
      <c r="R1522" s="2">
        <f>DATE(CURR[[#This Row],[YEAR]],CURR[[#This Row],[MONTH]],1)</f>
        <v>43739</v>
      </c>
      <c r="S1522" t="str">
        <f>IF(AND(CURR[[#This Row],[DATE]]&gt;=DATE(2023,6,1),CURR[[#This Row],[DATE]]&lt;=DATE(2024,5,31)),"Y","N")</f>
        <v>N</v>
      </c>
    </row>
    <row r="1523" spans="1:19" x14ac:dyDescent="0.25">
      <c r="A1523" t="s">
        <v>47</v>
      </c>
      <c r="B1523" t="s">
        <v>14</v>
      </c>
      <c r="C1523" t="s">
        <v>18</v>
      </c>
      <c r="D1523" s="1">
        <v>5198.5493759999999</v>
      </c>
      <c r="E1523" s="1">
        <v>24849.159127999999</v>
      </c>
      <c r="F1523" s="13">
        <v>0</v>
      </c>
      <c r="G1523" s="13">
        <v>0.20920423702153693</v>
      </c>
      <c r="H1523" t="s">
        <v>24</v>
      </c>
      <c r="I1523" t="s">
        <v>17</v>
      </c>
      <c r="J1523">
        <v>2019</v>
      </c>
      <c r="K1523">
        <v>10</v>
      </c>
      <c r="L1523" s="12">
        <v>-1.8308972169404383</v>
      </c>
      <c r="M1523" s="1">
        <v>15451.286516</v>
      </c>
      <c r="N1523" s="12">
        <v>-6.2900903125282088</v>
      </c>
      <c r="O1523" s="13">
        <v>0.33644767188912311</v>
      </c>
      <c r="P1523" s="12">
        <v>-2.1162862416224426</v>
      </c>
      <c r="Q1523" s="12">
        <v>-3.9471834585628809</v>
      </c>
      <c r="R1523" s="2">
        <f>DATE(CURR[[#This Row],[YEAR]],CURR[[#This Row],[MONTH]],1)</f>
        <v>43739</v>
      </c>
      <c r="S1523" t="str">
        <f>IF(AND(CURR[[#This Row],[DATE]]&gt;=DATE(2023,6,1),CURR[[#This Row],[DATE]]&lt;=DATE(2024,5,31)),"Y","N")</f>
        <v>N</v>
      </c>
    </row>
    <row r="1524" spans="1:19" x14ac:dyDescent="0.25">
      <c r="A1524" t="s">
        <v>47</v>
      </c>
      <c r="B1524" t="s">
        <v>14</v>
      </c>
      <c r="C1524" t="s">
        <v>18</v>
      </c>
      <c r="D1524" s="1">
        <v>1309.4226640000002</v>
      </c>
      <c r="E1524" s="1">
        <v>17555.946640000002</v>
      </c>
      <c r="F1524" s="13">
        <v>0</v>
      </c>
      <c r="G1524" s="13">
        <v>7.4585705393782176E-2</v>
      </c>
      <c r="H1524" t="s">
        <v>25</v>
      </c>
      <c r="I1524" t="s">
        <v>17</v>
      </c>
      <c r="J1524">
        <v>2019</v>
      </c>
      <c r="K1524">
        <v>10</v>
      </c>
      <c r="L1524" s="12">
        <v>-0.79483018995035992</v>
      </c>
      <c r="M1524" s="1">
        <v>15451.286516</v>
      </c>
      <c r="N1524" s="12">
        <v>-6.2900903125282088</v>
      </c>
      <c r="O1524" s="13">
        <v>8.4745219282813547E-2</v>
      </c>
      <c r="P1524" s="12">
        <v>-0.53305508284390424</v>
      </c>
      <c r="Q1524" s="12">
        <v>-1.3278852727942643</v>
      </c>
      <c r="R1524" s="2">
        <f>DATE(CURR[[#This Row],[YEAR]],CURR[[#This Row],[MONTH]],1)</f>
        <v>43739</v>
      </c>
      <c r="S1524" t="str">
        <f>IF(AND(CURR[[#This Row],[DATE]]&gt;=DATE(2023,6,1),CURR[[#This Row],[DATE]]&lt;=DATE(2024,5,31)),"Y","N")</f>
        <v>N</v>
      </c>
    </row>
    <row r="1525" spans="1:19" x14ac:dyDescent="0.25">
      <c r="A1525" t="s">
        <v>47</v>
      </c>
      <c r="B1525" t="s">
        <v>14</v>
      </c>
      <c r="C1525" t="s">
        <v>18</v>
      </c>
      <c r="D1525" s="1">
        <v>3329.7681840000009</v>
      </c>
      <c r="E1525" s="1">
        <v>6189.0574000000006</v>
      </c>
      <c r="F1525" s="13">
        <v>0</v>
      </c>
      <c r="G1525" s="13">
        <v>0.53800893557716889</v>
      </c>
      <c r="H1525" t="s">
        <v>26</v>
      </c>
      <c r="I1525" t="s">
        <v>17</v>
      </c>
      <c r="J1525">
        <v>2019</v>
      </c>
      <c r="K1525">
        <v>10</v>
      </c>
      <c r="L1525" s="12">
        <v>-6.6832672212163367</v>
      </c>
      <c r="M1525" s="1">
        <v>15451.286516</v>
      </c>
      <c r="N1525" s="12">
        <v>-6.2900903125282088</v>
      </c>
      <c r="O1525" s="13">
        <v>0.21550103161649253</v>
      </c>
      <c r="P1525" s="12">
        <v>-1.3555209513107349</v>
      </c>
      <c r="Q1525" s="12">
        <v>-8.038788172527072</v>
      </c>
      <c r="R1525" s="2">
        <f>DATE(CURR[[#This Row],[YEAR]],CURR[[#This Row],[MONTH]],1)</f>
        <v>43739</v>
      </c>
      <c r="S1525" t="str">
        <f>IF(AND(CURR[[#This Row],[DATE]]&gt;=DATE(2023,6,1),CURR[[#This Row],[DATE]]&lt;=DATE(2024,5,31)),"Y","N")</f>
        <v>N</v>
      </c>
    </row>
    <row r="1526" spans="1:19" x14ac:dyDescent="0.25">
      <c r="A1526" t="s">
        <v>47</v>
      </c>
      <c r="B1526" t="s">
        <v>14</v>
      </c>
      <c r="C1526" t="s">
        <v>19</v>
      </c>
      <c r="D1526" s="1">
        <v>3.1477759999999999</v>
      </c>
      <c r="E1526" s="1">
        <v>16946.780688000003</v>
      </c>
      <c r="F1526" s="13">
        <v>0</v>
      </c>
      <c r="G1526" s="13">
        <v>1.8574477701413441E-4</v>
      </c>
      <c r="H1526" t="s">
        <v>16</v>
      </c>
      <c r="I1526" t="s">
        <v>17</v>
      </c>
      <c r="J1526">
        <v>2019</v>
      </c>
      <c r="K1526">
        <v>10</v>
      </c>
      <c r="L1526" s="12">
        <v>-7.5171495424943902E-4</v>
      </c>
      <c r="M1526" s="1">
        <v>17777.413396</v>
      </c>
      <c r="N1526" s="12">
        <v>-7.2370372310549165</v>
      </c>
      <c r="O1526" s="13">
        <v>1.7706602922944143E-4</v>
      </c>
      <c r="P1526" s="12">
        <v>-1.2814334458885258E-3</v>
      </c>
      <c r="Q1526" s="12">
        <v>-2.0331484001379647E-3</v>
      </c>
      <c r="R1526" s="2">
        <f>DATE(CURR[[#This Row],[YEAR]],CURR[[#This Row],[MONTH]],1)</f>
        <v>43739</v>
      </c>
      <c r="S1526" t="str">
        <f>IF(AND(CURR[[#This Row],[DATE]]&gt;=DATE(2023,6,1),CURR[[#This Row],[DATE]]&lt;=DATE(2024,5,31)),"Y","N")</f>
        <v>N</v>
      </c>
    </row>
    <row r="1527" spans="1:19" x14ac:dyDescent="0.25">
      <c r="A1527" t="s">
        <v>47</v>
      </c>
      <c r="B1527" t="s">
        <v>14</v>
      </c>
      <c r="C1527" t="s">
        <v>19</v>
      </c>
      <c r="D1527" s="1">
        <v>17777.413396</v>
      </c>
      <c r="E1527" s="1">
        <v>65540.943855999998</v>
      </c>
      <c r="F1527" s="13">
        <v>0.27124133938410705</v>
      </c>
      <c r="G1527" s="13">
        <v>0</v>
      </c>
      <c r="H1527" t="s">
        <v>21</v>
      </c>
      <c r="I1527" t="s">
        <v>23</v>
      </c>
      <c r="J1527">
        <v>2019</v>
      </c>
      <c r="K1527">
        <v>10</v>
      </c>
      <c r="L1527" s="12">
        <v>-4.1988529906577634</v>
      </c>
      <c r="M1527" s="1">
        <v>17777.413396</v>
      </c>
      <c r="N1527" s="12">
        <v>-7.2370372310549165</v>
      </c>
      <c r="O1527" s="13">
        <v>0</v>
      </c>
      <c r="P1527" s="12">
        <v>0</v>
      </c>
      <c r="Q1527" s="12">
        <v>0</v>
      </c>
      <c r="R1527" s="2">
        <f>DATE(CURR[[#This Row],[YEAR]],CURR[[#This Row],[MONTH]],1)</f>
        <v>43739</v>
      </c>
      <c r="S1527" t="str">
        <f>IF(AND(CURR[[#This Row],[DATE]]&gt;=DATE(2023,6,1),CURR[[#This Row],[DATE]]&lt;=DATE(2024,5,31)),"Y","N")</f>
        <v>N</v>
      </c>
    </row>
    <row r="1528" spans="1:19" x14ac:dyDescent="0.25">
      <c r="A1528" t="s">
        <v>47</v>
      </c>
      <c r="B1528" t="s">
        <v>14</v>
      </c>
      <c r="C1528" t="s">
        <v>19</v>
      </c>
      <c r="D1528" s="1">
        <v>17777.413396</v>
      </c>
      <c r="E1528" s="1">
        <v>65540.943855999998</v>
      </c>
      <c r="F1528" s="13">
        <v>0.27124133938410705</v>
      </c>
      <c r="G1528" s="13">
        <v>0</v>
      </c>
      <c r="H1528" t="s">
        <v>21</v>
      </c>
      <c r="I1528" t="s">
        <v>22</v>
      </c>
      <c r="J1528">
        <v>2019</v>
      </c>
      <c r="K1528">
        <v>10</v>
      </c>
      <c r="L1528" s="12">
        <v>-3.0381842403971526</v>
      </c>
      <c r="M1528" s="1">
        <v>17777.413396</v>
      </c>
      <c r="N1528" s="12">
        <v>-7.2370372310549165</v>
      </c>
      <c r="O1528" s="13">
        <v>0</v>
      </c>
      <c r="P1528" s="12">
        <v>0</v>
      </c>
      <c r="Q1528" s="12">
        <v>0</v>
      </c>
      <c r="R1528" s="2">
        <f>DATE(CURR[[#This Row],[YEAR]],CURR[[#This Row],[MONTH]],1)</f>
        <v>43739</v>
      </c>
      <c r="S1528" t="str">
        <f>IF(AND(CURR[[#This Row],[DATE]]&gt;=DATE(2023,6,1),CURR[[#This Row],[DATE]]&lt;=DATE(2024,5,31)),"Y","N")</f>
        <v>N</v>
      </c>
    </row>
    <row r="1529" spans="1:19" x14ac:dyDescent="0.25">
      <c r="A1529" t="s">
        <v>47</v>
      </c>
      <c r="B1529" t="s">
        <v>14</v>
      </c>
      <c r="C1529" t="s">
        <v>19</v>
      </c>
      <c r="D1529" s="1">
        <v>5374.8480079999999</v>
      </c>
      <c r="E1529" s="1">
        <v>24849.159127999999</v>
      </c>
      <c r="F1529" s="13">
        <v>0</v>
      </c>
      <c r="G1529" s="13">
        <v>0.21629898944723761</v>
      </c>
      <c r="H1529" t="s">
        <v>24</v>
      </c>
      <c r="I1529" t="s">
        <v>17</v>
      </c>
      <c r="J1529">
        <v>2019</v>
      </c>
      <c r="K1529">
        <v>10</v>
      </c>
      <c r="L1529" s="12">
        <v>-1.8929885142106726</v>
      </c>
      <c r="M1529" s="1">
        <v>17777.413396</v>
      </c>
      <c r="N1529" s="12">
        <v>-7.2370372310549165</v>
      </c>
      <c r="O1529" s="13">
        <v>0.3023413973828929</v>
      </c>
      <c r="P1529" s="12">
        <v>-2.1880559493491654</v>
      </c>
      <c r="Q1529" s="12">
        <v>-4.081044463559838</v>
      </c>
      <c r="R1529" s="2">
        <f>DATE(CURR[[#This Row],[YEAR]],CURR[[#This Row],[MONTH]],1)</f>
        <v>43739</v>
      </c>
      <c r="S1529" t="str">
        <f>IF(AND(CURR[[#This Row],[DATE]]&gt;=DATE(2023,6,1),CURR[[#This Row],[DATE]]&lt;=DATE(2024,5,31)),"Y","N")</f>
        <v>N</v>
      </c>
    </row>
    <row r="1530" spans="1:19" x14ac:dyDescent="0.25">
      <c r="A1530" t="s">
        <v>47</v>
      </c>
      <c r="B1530" t="s">
        <v>14</v>
      </c>
      <c r="C1530" t="s">
        <v>19</v>
      </c>
      <c r="D1530" s="1">
        <v>11987.91554</v>
      </c>
      <c r="E1530" s="1">
        <v>17555.946640000002</v>
      </c>
      <c r="F1530" s="13">
        <v>0</v>
      </c>
      <c r="G1530" s="13">
        <v>0.68284073686384816</v>
      </c>
      <c r="H1530" t="s">
        <v>25</v>
      </c>
      <c r="I1530" t="s">
        <v>17</v>
      </c>
      <c r="J1530">
        <v>2019</v>
      </c>
      <c r="K1530">
        <v>10</v>
      </c>
      <c r="L1530" s="12">
        <v>-7.2767620782276827</v>
      </c>
      <c r="M1530" s="1">
        <v>17777.413396</v>
      </c>
      <c r="N1530" s="12">
        <v>-7.2370372310549165</v>
      </c>
      <c r="O1530" s="13">
        <v>0.67433407059641959</v>
      </c>
      <c r="P1530" s="12">
        <v>-4.880180775075103</v>
      </c>
      <c r="Q1530" s="12">
        <v>-12.156942853302786</v>
      </c>
      <c r="R1530" s="2">
        <f>DATE(CURR[[#This Row],[YEAR]],CURR[[#This Row],[MONTH]],1)</f>
        <v>43739</v>
      </c>
      <c r="S1530" t="str">
        <f>IF(AND(CURR[[#This Row],[DATE]]&gt;=DATE(2023,6,1),CURR[[#This Row],[DATE]]&lt;=DATE(2024,5,31)),"Y","N")</f>
        <v>N</v>
      </c>
    </row>
    <row r="1531" spans="1:19" x14ac:dyDescent="0.25">
      <c r="A1531" t="s">
        <v>47</v>
      </c>
      <c r="B1531" t="s">
        <v>14</v>
      </c>
      <c r="C1531" t="s">
        <v>19</v>
      </c>
      <c r="D1531" s="1">
        <v>411.502072</v>
      </c>
      <c r="E1531" s="1">
        <v>6189.0574000000006</v>
      </c>
      <c r="F1531" s="13">
        <v>0</v>
      </c>
      <c r="G1531" s="13">
        <v>6.6488650113343581E-2</v>
      </c>
      <c r="H1531" t="s">
        <v>26</v>
      </c>
      <c r="I1531" t="s">
        <v>17</v>
      </c>
      <c r="J1531">
        <v>2019</v>
      </c>
      <c r="K1531">
        <v>10</v>
      </c>
      <c r="L1531" s="12">
        <v>-0.8259368692617084</v>
      </c>
      <c r="M1531" s="1">
        <v>17777.413396</v>
      </c>
      <c r="N1531" s="12">
        <v>-7.2370372310549165</v>
      </c>
      <c r="O1531" s="13">
        <v>2.3147465991458008E-2</v>
      </c>
      <c r="P1531" s="12">
        <v>-0.16751907318475912</v>
      </c>
      <c r="Q1531" s="12">
        <v>-0.99345594244646751</v>
      </c>
      <c r="R1531" s="2">
        <f>DATE(CURR[[#This Row],[YEAR]],CURR[[#This Row],[MONTH]],1)</f>
        <v>43739</v>
      </c>
      <c r="S1531" t="str">
        <f>IF(AND(CURR[[#This Row],[DATE]]&gt;=DATE(2023,6,1),CURR[[#This Row],[DATE]]&lt;=DATE(2024,5,31)),"Y","N")</f>
        <v>N</v>
      </c>
    </row>
    <row r="1532" spans="1:19" x14ac:dyDescent="0.25">
      <c r="A1532" t="s">
        <v>47</v>
      </c>
      <c r="B1532" t="s">
        <v>14</v>
      </c>
      <c r="C1532" t="s">
        <v>20</v>
      </c>
      <c r="D1532" s="1">
        <v>7489.5449200000003</v>
      </c>
      <c r="E1532" s="1">
        <v>16946.780688000003</v>
      </c>
      <c r="F1532" s="13">
        <v>0</v>
      </c>
      <c r="G1532" s="13">
        <v>0.44194499580108099</v>
      </c>
      <c r="H1532" t="s">
        <v>16</v>
      </c>
      <c r="I1532" t="s">
        <v>17</v>
      </c>
      <c r="J1532">
        <v>2019</v>
      </c>
      <c r="K1532">
        <v>10</v>
      </c>
      <c r="L1532" s="12">
        <v>-1.7885652971770929</v>
      </c>
      <c r="M1532" s="1">
        <v>20070.078083999997</v>
      </c>
      <c r="N1532" s="12">
        <v>-8.1703619693497558</v>
      </c>
      <c r="O1532" s="13">
        <v>0.37316969513789366</v>
      </c>
      <c r="P1532" s="12">
        <v>-3.048931485268489</v>
      </c>
      <c r="Q1532" s="12">
        <v>-4.8374967824455819</v>
      </c>
      <c r="R1532" s="2">
        <f>DATE(CURR[[#This Row],[YEAR]],CURR[[#This Row],[MONTH]],1)</f>
        <v>43739</v>
      </c>
      <c r="S1532" t="str">
        <f>IF(AND(CURR[[#This Row],[DATE]]&gt;=DATE(2023,6,1),CURR[[#This Row],[DATE]]&lt;=DATE(2024,5,31)),"Y","N")</f>
        <v>N</v>
      </c>
    </row>
    <row r="1533" spans="1:19" x14ac:dyDescent="0.25">
      <c r="A1533" t="s">
        <v>47</v>
      </c>
      <c r="B1533" t="s">
        <v>14</v>
      </c>
      <c r="C1533" t="s">
        <v>20</v>
      </c>
      <c r="D1533" s="1">
        <v>20070.078083999997</v>
      </c>
      <c r="E1533" s="1">
        <v>65540.943855999998</v>
      </c>
      <c r="F1533" s="13">
        <v>0.30622198740524648</v>
      </c>
      <c r="G1533" s="13">
        <v>0</v>
      </c>
      <c r="H1533" t="s">
        <v>21</v>
      </c>
      <c r="I1533" t="s">
        <v>23</v>
      </c>
      <c r="J1533">
        <v>2019</v>
      </c>
      <c r="K1533">
        <v>10</v>
      </c>
      <c r="L1533" s="12">
        <v>-4.7403582010811345</v>
      </c>
      <c r="M1533" s="1">
        <v>20070.078083999997</v>
      </c>
      <c r="N1533" s="12">
        <v>-8.1703619693497558</v>
      </c>
      <c r="O1533" s="13">
        <v>0</v>
      </c>
      <c r="P1533" s="12">
        <v>0</v>
      </c>
      <c r="Q1533" s="12">
        <v>0</v>
      </c>
      <c r="R1533" s="2">
        <f>DATE(CURR[[#This Row],[YEAR]],CURR[[#This Row],[MONTH]],1)</f>
        <v>43739</v>
      </c>
      <c r="S1533" t="str">
        <f>IF(AND(CURR[[#This Row],[DATE]]&gt;=DATE(2023,6,1),CURR[[#This Row],[DATE]]&lt;=DATE(2024,5,31)),"Y","N")</f>
        <v>N</v>
      </c>
    </row>
    <row r="1534" spans="1:19" x14ac:dyDescent="0.25">
      <c r="A1534" t="s">
        <v>47</v>
      </c>
      <c r="B1534" t="s">
        <v>14</v>
      </c>
      <c r="C1534" t="s">
        <v>20</v>
      </c>
      <c r="D1534" s="1">
        <v>20070.078083999997</v>
      </c>
      <c r="E1534" s="1">
        <v>65540.943855999998</v>
      </c>
      <c r="F1534" s="13">
        <v>0.30622198740524648</v>
      </c>
      <c r="G1534" s="13">
        <v>0</v>
      </c>
      <c r="H1534" t="s">
        <v>21</v>
      </c>
      <c r="I1534" t="s">
        <v>22</v>
      </c>
      <c r="J1534">
        <v>2019</v>
      </c>
      <c r="K1534">
        <v>10</v>
      </c>
      <c r="L1534" s="12">
        <v>-3.4300037682686217</v>
      </c>
      <c r="M1534" s="1">
        <v>20070.078083999997</v>
      </c>
      <c r="N1534" s="12">
        <v>-8.1703619693497558</v>
      </c>
      <c r="O1534" s="13">
        <v>0</v>
      </c>
      <c r="P1534" s="12">
        <v>0</v>
      </c>
      <c r="Q1534" s="12">
        <v>0</v>
      </c>
      <c r="R1534" s="2">
        <f>DATE(CURR[[#This Row],[YEAR]],CURR[[#This Row],[MONTH]],1)</f>
        <v>43739</v>
      </c>
      <c r="S1534" t="str">
        <f>IF(AND(CURR[[#This Row],[DATE]]&gt;=DATE(2023,6,1),CURR[[#This Row],[DATE]]&lt;=DATE(2024,5,31)),"Y","N")</f>
        <v>N</v>
      </c>
    </row>
    <row r="1535" spans="1:19" x14ac:dyDescent="0.25">
      <c r="A1535" t="s">
        <v>47</v>
      </c>
      <c r="B1535" t="s">
        <v>14</v>
      </c>
      <c r="C1535" t="s">
        <v>20</v>
      </c>
      <c r="D1535" s="1">
        <v>8838.7247039999984</v>
      </c>
      <c r="E1535" s="1">
        <v>24849.159127999999</v>
      </c>
      <c r="F1535" s="13">
        <v>0</v>
      </c>
      <c r="G1535" s="13">
        <v>0.3556951226587195</v>
      </c>
      <c r="H1535" t="s">
        <v>24</v>
      </c>
      <c r="I1535" t="s">
        <v>17</v>
      </c>
      <c r="J1535">
        <v>2019</v>
      </c>
      <c r="K1535">
        <v>10</v>
      </c>
      <c r="L1535" s="12">
        <v>-3.1129446488605015</v>
      </c>
      <c r="M1535" s="1">
        <v>20070.078083999997</v>
      </c>
      <c r="N1535" s="12">
        <v>-8.1703619693497558</v>
      </c>
      <c r="O1535" s="13">
        <v>0.4403931398277065</v>
      </c>
      <c r="P1535" s="12">
        <v>-3.5981713612108224</v>
      </c>
      <c r="Q1535" s="12">
        <v>-6.7111160100713239</v>
      </c>
      <c r="R1535" s="2">
        <f>DATE(CURR[[#This Row],[YEAR]],CURR[[#This Row],[MONTH]],1)</f>
        <v>43739</v>
      </c>
      <c r="S1535" t="str">
        <f>IF(AND(CURR[[#This Row],[DATE]]&gt;=DATE(2023,6,1),CURR[[#This Row],[DATE]]&lt;=DATE(2024,5,31)),"Y","N")</f>
        <v>N</v>
      </c>
    </row>
    <row r="1536" spans="1:19" x14ac:dyDescent="0.25">
      <c r="A1536" t="s">
        <v>47</v>
      </c>
      <c r="B1536" t="s">
        <v>14</v>
      </c>
      <c r="C1536" t="s">
        <v>20</v>
      </c>
      <c r="D1536" s="1">
        <v>2587.8899919999999</v>
      </c>
      <c r="E1536" s="1">
        <v>17555.946640000002</v>
      </c>
      <c r="F1536" s="13">
        <v>0</v>
      </c>
      <c r="G1536" s="13">
        <v>0.14740817143426904</v>
      </c>
      <c r="H1536" t="s">
        <v>25</v>
      </c>
      <c r="I1536" t="s">
        <v>17</v>
      </c>
      <c r="J1536">
        <v>2019</v>
      </c>
      <c r="K1536">
        <v>10</v>
      </c>
      <c r="L1536" s="12">
        <v>-1.5708702395821634</v>
      </c>
      <c r="M1536" s="1">
        <v>20070.078083999997</v>
      </c>
      <c r="N1536" s="12">
        <v>-8.1703619693497558</v>
      </c>
      <c r="O1536" s="13">
        <v>0.12894269674332176</v>
      </c>
      <c r="P1536" s="12">
        <v>-1.0535085056970348</v>
      </c>
      <c r="Q1536" s="12">
        <v>-2.6243787452791985</v>
      </c>
      <c r="R1536" s="2">
        <f>DATE(CURR[[#This Row],[YEAR]],CURR[[#This Row],[MONTH]],1)</f>
        <v>43739</v>
      </c>
      <c r="S1536" t="str">
        <f>IF(AND(CURR[[#This Row],[DATE]]&gt;=DATE(2023,6,1),CURR[[#This Row],[DATE]]&lt;=DATE(2024,5,31)),"Y","N")</f>
        <v>N</v>
      </c>
    </row>
    <row r="1537" spans="1:19" x14ac:dyDescent="0.25">
      <c r="A1537" t="s">
        <v>47</v>
      </c>
      <c r="B1537" t="s">
        <v>14</v>
      </c>
      <c r="C1537" t="s">
        <v>20</v>
      </c>
      <c r="D1537" s="1">
        <v>1153.9184679999998</v>
      </c>
      <c r="E1537" s="1">
        <v>6189.0574000000006</v>
      </c>
      <c r="F1537" s="13">
        <v>0</v>
      </c>
      <c r="G1537" s="13">
        <v>0.18644494523511768</v>
      </c>
      <c r="H1537" t="s">
        <v>26</v>
      </c>
      <c r="I1537" t="s">
        <v>17</v>
      </c>
      <c r="J1537">
        <v>2019</v>
      </c>
      <c r="K1537">
        <v>10</v>
      </c>
      <c r="L1537" s="12">
        <v>-2.3160607726980942</v>
      </c>
      <c r="M1537" s="1">
        <v>20070.078083999997</v>
      </c>
      <c r="N1537" s="12">
        <v>-8.1703619693497558</v>
      </c>
      <c r="O1537" s="13">
        <v>5.7494468291078127E-2</v>
      </c>
      <c r="P1537" s="12">
        <v>-0.46975061717341016</v>
      </c>
      <c r="Q1537" s="12">
        <v>-2.7858113898715042</v>
      </c>
      <c r="R1537" s="2">
        <f>DATE(CURR[[#This Row],[YEAR]],CURR[[#This Row],[MONTH]],1)</f>
        <v>43739</v>
      </c>
      <c r="S1537" t="str">
        <f>IF(AND(CURR[[#This Row],[DATE]]&gt;=DATE(2023,6,1),CURR[[#This Row],[DATE]]&lt;=DATE(2024,5,31)),"Y","N")</f>
        <v>N</v>
      </c>
    </row>
    <row r="1538" spans="1:19" x14ac:dyDescent="0.25">
      <c r="A1538" t="s">
        <v>47</v>
      </c>
      <c r="B1538" t="s">
        <v>110</v>
      </c>
      <c r="C1538" t="s">
        <v>15</v>
      </c>
      <c r="D1538" s="1">
        <v>1349437.0653579982</v>
      </c>
      <c r="E1538" s="1">
        <v>6047066.053384996</v>
      </c>
      <c r="F1538" s="13">
        <v>0</v>
      </c>
      <c r="G1538" s="13">
        <v>0.22315566812811927</v>
      </c>
      <c r="H1538" t="s">
        <v>16</v>
      </c>
      <c r="I1538" t="s">
        <v>17</v>
      </c>
      <c r="J1538">
        <v>2019</v>
      </c>
      <c r="K1538">
        <v>10</v>
      </c>
      <c r="L1538" s="12">
        <v>-0.90311800716026136</v>
      </c>
      <c r="M1538" s="1">
        <v>4173224.6900459919</v>
      </c>
      <c r="N1538" s="12">
        <v>-4.9189713861349693</v>
      </c>
      <c r="O1538" s="13">
        <v>0.32335595746298684</v>
      </c>
      <c r="P1538" s="12">
        <v>-1.5905787022967086</v>
      </c>
      <c r="Q1538" s="12">
        <v>-2.49369670945697</v>
      </c>
      <c r="R1538" s="2">
        <f>DATE(CURR[[#This Row],[YEAR]],CURR[[#This Row],[MONTH]],1)</f>
        <v>43739</v>
      </c>
      <c r="S1538" t="str">
        <f>IF(AND(CURR[[#This Row],[DATE]]&gt;=DATE(2023,6,1),CURR[[#This Row],[DATE]]&lt;=DATE(2024,5,31)),"Y","N")</f>
        <v>N</v>
      </c>
    </row>
    <row r="1539" spans="1:19" x14ac:dyDescent="0.25">
      <c r="A1539" t="s">
        <v>47</v>
      </c>
      <c r="B1539" t="s">
        <v>110</v>
      </c>
      <c r="C1539" t="s">
        <v>15</v>
      </c>
      <c r="D1539" s="1">
        <v>4173224.6900459919</v>
      </c>
      <c r="E1539" s="1">
        <v>22636141.417692956</v>
      </c>
      <c r="F1539" s="13">
        <v>0.184361133509446</v>
      </c>
      <c r="G1539" s="13">
        <v>0</v>
      </c>
      <c r="H1539" t="s">
        <v>21</v>
      </c>
      <c r="I1539" t="s">
        <v>23</v>
      </c>
      <c r="J1539">
        <v>2019</v>
      </c>
      <c r="K1539">
        <v>10</v>
      </c>
      <c r="L1539" s="12">
        <v>-2.8539355341442838</v>
      </c>
      <c r="M1539" s="1">
        <v>4173224.6900459919</v>
      </c>
      <c r="N1539" s="12">
        <v>-4.9189713861349693</v>
      </c>
      <c r="O1539" s="13">
        <v>0</v>
      </c>
      <c r="P1539" s="12">
        <v>0</v>
      </c>
      <c r="Q1539" s="12">
        <v>0</v>
      </c>
      <c r="R1539" s="2">
        <f>DATE(CURR[[#This Row],[YEAR]],CURR[[#This Row],[MONTH]],1)</f>
        <v>43739</v>
      </c>
      <c r="S1539" t="str">
        <f>IF(AND(CURR[[#This Row],[DATE]]&gt;=DATE(2023,6,1),CURR[[#This Row],[DATE]]&lt;=DATE(2024,5,31)),"Y","N")</f>
        <v>N</v>
      </c>
    </row>
    <row r="1540" spans="1:19" x14ac:dyDescent="0.25">
      <c r="A1540" t="s">
        <v>47</v>
      </c>
      <c r="B1540" t="s">
        <v>110</v>
      </c>
      <c r="C1540" t="s">
        <v>15</v>
      </c>
      <c r="D1540" s="1">
        <v>4173224.6900459919</v>
      </c>
      <c r="E1540" s="1">
        <v>22636141.417692956</v>
      </c>
      <c r="F1540" s="13">
        <v>0.184361133509446</v>
      </c>
      <c r="G1540" s="13">
        <v>0</v>
      </c>
      <c r="H1540" t="s">
        <v>21</v>
      </c>
      <c r="I1540" t="s">
        <v>22</v>
      </c>
      <c r="J1540">
        <v>2019</v>
      </c>
      <c r="K1540">
        <v>10</v>
      </c>
      <c r="L1540" s="12">
        <v>-2.0650358519906855</v>
      </c>
      <c r="M1540" s="1">
        <v>4173224.6900459919</v>
      </c>
      <c r="N1540" s="12">
        <v>-4.9189713861349693</v>
      </c>
      <c r="O1540" s="13">
        <v>0</v>
      </c>
      <c r="P1540" s="12">
        <v>0</v>
      </c>
      <c r="Q1540" s="12">
        <v>0</v>
      </c>
      <c r="R1540" s="2">
        <f>DATE(CURR[[#This Row],[YEAR]],CURR[[#This Row],[MONTH]],1)</f>
        <v>43739</v>
      </c>
      <c r="S1540" t="str">
        <f>IF(AND(CURR[[#This Row],[DATE]]&gt;=DATE(2023,6,1),CURR[[#This Row],[DATE]]&lt;=DATE(2024,5,31)),"Y","N")</f>
        <v>N</v>
      </c>
    </row>
    <row r="1541" spans="1:19" x14ac:dyDescent="0.25">
      <c r="A1541" t="s">
        <v>47</v>
      </c>
      <c r="B1541" t="s">
        <v>110</v>
      </c>
      <c r="C1541" t="s">
        <v>15</v>
      </c>
      <c r="D1541" s="1">
        <v>1735862.9838109997</v>
      </c>
      <c r="E1541" s="1">
        <v>7728547.9109439999</v>
      </c>
      <c r="F1541" s="13">
        <v>0</v>
      </c>
      <c r="G1541" s="13">
        <v>0.22460402701947843</v>
      </c>
      <c r="H1541" t="s">
        <v>24</v>
      </c>
      <c r="I1541" t="s">
        <v>17</v>
      </c>
      <c r="J1541">
        <v>2019</v>
      </c>
      <c r="K1541">
        <v>10</v>
      </c>
      <c r="L1541" s="12">
        <v>-1.9656718900069101</v>
      </c>
      <c r="M1541" s="1">
        <v>4173224.6900459919</v>
      </c>
      <c r="N1541" s="12">
        <v>-4.9189713861349693</v>
      </c>
      <c r="O1541" s="13">
        <v>0.4159524379196245</v>
      </c>
      <c r="P1541" s="12">
        <v>-2.0460581401197149</v>
      </c>
      <c r="Q1541" s="12">
        <v>-4.0117300301266248</v>
      </c>
      <c r="R1541" s="2">
        <f>DATE(CURR[[#This Row],[YEAR]],CURR[[#This Row],[MONTH]],1)</f>
        <v>43739</v>
      </c>
      <c r="S1541" t="str">
        <f>IF(AND(CURR[[#This Row],[DATE]]&gt;=DATE(2023,6,1),CURR[[#This Row],[DATE]]&lt;=DATE(2024,5,31)),"Y","N")</f>
        <v>N</v>
      </c>
    </row>
    <row r="1542" spans="1:19" x14ac:dyDescent="0.25">
      <c r="A1542" t="s">
        <v>47</v>
      </c>
      <c r="B1542" t="s">
        <v>110</v>
      </c>
      <c r="C1542" t="s">
        <v>15</v>
      </c>
      <c r="D1542" s="1">
        <v>601702.46538499929</v>
      </c>
      <c r="E1542" s="1">
        <v>6265975.7514259936</v>
      </c>
      <c r="F1542" s="13">
        <v>0</v>
      </c>
      <c r="G1542" s="13">
        <v>9.6026938062769476E-2</v>
      </c>
      <c r="H1542" t="s">
        <v>25</v>
      </c>
      <c r="I1542" t="s">
        <v>17</v>
      </c>
      <c r="J1542">
        <v>2019</v>
      </c>
      <c r="K1542">
        <v>10</v>
      </c>
      <c r="L1542" s="12">
        <v>-1.0233208765381647</v>
      </c>
      <c r="M1542" s="1">
        <v>4173224.6900459919</v>
      </c>
      <c r="N1542" s="12">
        <v>-4.9189713861349693</v>
      </c>
      <c r="O1542" s="13">
        <v>0.14418166048432157</v>
      </c>
      <c r="P1542" s="12">
        <v>-0.70922546232780481</v>
      </c>
      <c r="Q1542" s="12">
        <v>-1.7325463388659696</v>
      </c>
      <c r="R1542" s="2">
        <f>DATE(CURR[[#This Row],[YEAR]],CURR[[#This Row],[MONTH]],1)</f>
        <v>43739</v>
      </c>
      <c r="S1542" t="str">
        <f>IF(AND(CURR[[#This Row],[DATE]]&gt;=DATE(2023,6,1),CURR[[#This Row],[DATE]]&lt;=DATE(2024,5,31)),"Y","N")</f>
        <v>N</v>
      </c>
    </row>
    <row r="1543" spans="1:19" x14ac:dyDescent="0.25">
      <c r="A1543" t="s">
        <v>47</v>
      </c>
      <c r="B1543" t="s">
        <v>110</v>
      </c>
      <c r="C1543" t="s">
        <v>15</v>
      </c>
      <c r="D1543" s="1">
        <v>486222.17549199989</v>
      </c>
      <c r="E1543" s="1">
        <v>2594551.7019379977</v>
      </c>
      <c r="F1543" s="13">
        <v>0</v>
      </c>
      <c r="G1543" s="13">
        <v>0.18740122816932761</v>
      </c>
      <c r="H1543" t="s">
        <v>26</v>
      </c>
      <c r="I1543" t="s">
        <v>17</v>
      </c>
      <c r="J1543">
        <v>2019</v>
      </c>
      <c r="K1543">
        <v>10</v>
      </c>
      <c r="L1543" s="12">
        <v>-2.3279399329978343</v>
      </c>
      <c r="M1543" s="1">
        <v>4173224.6900459919</v>
      </c>
      <c r="N1543" s="12">
        <v>-4.9189713861349693</v>
      </c>
      <c r="O1543" s="13">
        <v>0.11650994413306832</v>
      </c>
      <c r="P1543" s="12">
        <v>-0.5731090813907469</v>
      </c>
      <c r="Q1543" s="12">
        <v>-2.9010490143885814</v>
      </c>
      <c r="R1543" s="2">
        <f>DATE(CURR[[#This Row],[YEAR]],CURR[[#This Row],[MONTH]],1)</f>
        <v>43739</v>
      </c>
      <c r="S1543" t="str">
        <f>IF(AND(CURR[[#This Row],[DATE]]&gt;=DATE(2023,6,1),CURR[[#This Row],[DATE]]&lt;=DATE(2024,5,31)),"Y","N")</f>
        <v>N</v>
      </c>
    </row>
    <row r="1544" spans="1:19" x14ac:dyDescent="0.25">
      <c r="A1544" t="s">
        <v>47</v>
      </c>
      <c r="B1544" t="s">
        <v>110</v>
      </c>
      <c r="C1544" t="s">
        <v>18</v>
      </c>
      <c r="D1544" s="1">
        <v>2625606.0904610022</v>
      </c>
      <c r="E1544" s="1">
        <v>6047066.053384996</v>
      </c>
      <c r="F1544" s="13">
        <v>0</v>
      </c>
      <c r="G1544" s="13">
        <v>0.43419504058356589</v>
      </c>
      <c r="H1544" t="s">
        <v>16</v>
      </c>
      <c r="I1544" t="s">
        <v>17</v>
      </c>
      <c r="J1544">
        <v>2019</v>
      </c>
      <c r="K1544">
        <v>10</v>
      </c>
      <c r="L1544" s="12">
        <v>-1.7572009846757175</v>
      </c>
      <c r="M1544" s="1">
        <v>7043256.2818579897</v>
      </c>
      <c r="N1544" s="12">
        <v>-8.3018717392120607</v>
      </c>
      <c r="O1544" s="13">
        <v>0.37278298352198752</v>
      </c>
      <c r="P1544" s="12">
        <v>-3.0947965157603434</v>
      </c>
      <c r="Q1544" s="12">
        <v>-4.8519975004360614</v>
      </c>
      <c r="R1544" s="2">
        <f>DATE(CURR[[#This Row],[YEAR]],CURR[[#This Row],[MONTH]],1)</f>
        <v>43739</v>
      </c>
      <c r="S1544" t="str">
        <f>IF(AND(CURR[[#This Row],[DATE]]&gt;=DATE(2023,6,1),CURR[[#This Row],[DATE]]&lt;=DATE(2024,5,31)),"Y","N")</f>
        <v>N</v>
      </c>
    </row>
    <row r="1545" spans="1:19" x14ac:dyDescent="0.25">
      <c r="A1545" t="s">
        <v>47</v>
      </c>
      <c r="B1545" t="s">
        <v>110</v>
      </c>
      <c r="C1545" t="s">
        <v>18</v>
      </c>
      <c r="D1545" s="1">
        <v>7043256.2818579897</v>
      </c>
      <c r="E1545" s="1">
        <v>22636141.417692956</v>
      </c>
      <c r="F1545" s="13">
        <v>0.31115092240733266</v>
      </c>
      <c r="G1545" s="13">
        <v>0</v>
      </c>
      <c r="H1545" t="s">
        <v>21</v>
      </c>
      <c r="I1545" t="s">
        <v>23</v>
      </c>
      <c r="J1545">
        <v>2019</v>
      </c>
      <c r="K1545">
        <v>10</v>
      </c>
      <c r="L1545" s="12">
        <v>-4.8166587883045286</v>
      </c>
      <c r="M1545" s="1">
        <v>7043256.2818579897</v>
      </c>
      <c r="N1545" s="12">
        <v>-8.3018717392120607</v>
      </c>
      <c r="O1545" s="13">
        <v>0</v>
      </c>
      <c r="P1545" s="12">
        <v>0</v>
      </c>
      <c r="Q1545" s="12">
        <v>0</v>
      </c>
      <c r="R1545" s="2">
        <f>DATE(CURR[[#This Row],[YEAR]],CURR[[#This Row],[MONTH]],1)</f>
        <v>43739</v>
      </c>
      <c r="S1545" t="str">
        <f>IF(AND(CURR[[#This Row],[DATE]]&gt;=DATE(2023,6,1),CURR[[#This Row],[DATE]]&lt;=DATE(2024,5,31)),"Y","N")</f>
        <v>N</v>
      </c>
    </row>
    <row r="1546" spans="1:19" x14ac:dyDescent="0.25">
      <c r="A1546" t="s">
        <v>47</v>
      </c>
      <c r="B1546" t="s">
        <v>110</v>
      </c>
      <c r="C1546" t="s">
        <v>18</v>
      </c>
      <c r="D1546" s="1">
        <v>7043256.2818579897</v>
      </c>
      <c r="E1546" s="1">
        <v>22636141.417692956</v>
      </c>
      <c r="F1546" s="13">
        <v>0.31115092240733266</v>
      </c>
      <c r="G1546" s="13">
        <v>0</v>
      </c>
      <c r="H1546" t="s">
        <v>21</v>
      </c>
      <c r="I1546" t="s">
        <v>22</v>
      </c>
      <c r="J1546">
        <v>2019</v>
      </c>
      <c r="K1546">
        <v>10</v>
      </c>
      <c r="L1546" s="12">
        <v>-3.4852129509075329</v>
      </c>
      <c r="M1546" s="1">
        <v>7043256.2818579897</v>
      </c>
      <c r="N1546" s="12">
        <v>-8.3018717392120607</v>
      </c>
      <c r="O1546" s="13">
        <v>0</v>
      </c>
      <c r="P1546" s="12">
        <v>0</v>
      </c>
      <c r="Q1546" s="12">
        <v>0</v>
      </c>
      <c r="R1546" s="2">
        <f>DATE(CURR[[#This Row],[YEAR]],CURR[[#This Row],[MONTH]],1)</f>
        <v>43739</v>
      </c>
      <c r="S1546" t="str">
        <f>IF(AND(CURR[[#This Row],[DATE]]&gt;=DATE(2023,6,1),CURR[[#This Row],[DATE]]&lt;=DATE(2024,5,31)),"Y","N")</f>
        <v>N</v>
      </c>
    </row>
    <row r="1547" spans="1:19" x14ac:dyDescent="0.25">
      <c r="A1547" t="s">
        <v>47</v>
      </c>
      <c r="B1547" t="s">
        <v>110</v>
      </c>
      <c r="C1547" t="s">
        <v>18</v>
      </c>
      <c r="D1547" s="1">
        <v>2119803.1931839995</v>
      </c>
      <c r="E1547" s="1">
        <v>7728547.9109439999</v>
      </c>
      <c r="F1547" s="13">
        <v>0</v>
      </c>
      <c r="G1547" s="13">
        <v>0.27428220897514977</v>
      </c>
      <c r="H1547" t="s">
        <v>24</v>
      </c>
      <c r="I1547" t="s">
        <v>17</v>
      </c>
      <c r="J1547">
        <v>2019</v>
      </c>
      <c r="K1547">
        <v>10</v>
      </c>
      <c r="L1547" s="12">
        <v>-2.4004415026124892</v>
      </c>
      <c r="M1547" s="1">
        <v>7043256.2818579897</v>
      </c>
      <c r="N1547" s="12">
        <v>-8.3018717392120607</v>
      </c>
      <c r="O1547" s="13">
        <v>0.30096919781893866</v>
      </c>
      <c r="P1547" s="12">
        <v>-2.4986076777463708</v>
      </c>
      <c r="Q1547" s="12">
        <v>-4.8990491803588601</v>
      </c>
      <c r="R1547" s="2">
        <f>DATE(CURR[[#This Row],[YEAR]],CURR[[#This Row],[MONTH]],1)</f>
        <v>43739</v>
      </c>
      <c r="S1547" t="str">
        <f>IF(AND(CURR[[#This Row],[DATE]]&gt;=DATE(2023,6,1),CURR[[#This Row],[DATE]]&lt;=DATE(2024,5,31)),"Y","N")</f>
        <v>N</v>
      </c>
    </row>
    <row r="1548" spans="1:19" x14ac:dyDescent="0.25">
      <c r="A1548" t="s">
        <v>47</v>
      </c>
      <c r="B1548" t="s">
        <v>110</v>
      </c>
      <c r="C1548" t="s">
        <v>18</v>
      </c>
      <c r="D1548" s="1">
        <v>688695.63142600004</v>
      </c>
      <c r="E1548" s="1">
        <v>6265975.7514259936</v>
      </c>
      <c r="F1548" s="13">
        <v>0</v>
      </c>
      <c r="G1548" s="13">
        <v>0.10991035694149769</v>
      </c>
      <c r="H1548" t="s">
        <v>25</v>
      </c>
      <c r="I1548" t="s">
        <v>17</v>
      </c>
      <c r="J1548">
        <v>2019</v>
      </c>
      <c r="K1548">
        <v>10</v>
      </c>
      <c r="L1548" s="12">
        <v>-1.1712709482882389</v>
      </c>
      <c r="M1548" s="1">
        <v>7043256.2818579897</v>
      </c>
      <c r="N1548" s="12">
        <v>-8.3018717392120607</v>
      </c>
      <c r="O1548" s="13">
        <v>9.778085644845004E-2</v>
      </c>
      <c r="P1548" s="12">
        <v>-0.81176412878533877</v>
      </c>
      <c r="Q1548" s="12">
        <v>-1.9830350770735776</v>
      </c>
      <c r="R1548" s="2">
        <f>DATE(CURR[[#This Row],[YEAR]],CURR[[#This Row],[MONTH]],1)</f>
        <v>43739</v>
      </c>
      <c r="S1548" t="str">
        <f>IF(AND(CURR[[#This Row],[DATE]]&gt;=DATE(2023,6,1),CURR[[#This Row],[DATE]]&lt;=DATE(2024,5,31)),"Y","N")</f>
        <v>N</v>
      </c>
    </row>
    <row r="1549" spans="1:19" x14ac:dyDescent="0.25">
      <c r="A1549" t="s">
        <v>47</v>
      </c>
      <c r="B1549" t="s">
        <v>110</v>
      </c>
      <c r="C1549" t="s">
        <v>18</v>
      </c>
      <c r="D1549" s="1">
        <v>1609151.3667870013</v>
      </c>
      <c r="E1549" s="1">
        <v>2594551.7019379977</v>
      </c>
      <c r="F1549" s="13">
        <v>0</v>
      </c>
      <c r="G1549" s="13">
        <v>0.62020400887947125</v>
      </c>
      <c r="H1549" t="s">
        <v>26</v>
      </c>
      <c r="I1549" t="s">
        <v>17</v>
      </c>
      <c r="J1549">
        <v>2019</v>
      </c>
      <c r="K1549">
        <v>10</v>
      </c>
      <c r="L1549" s="12">
        <v>-7.7043127890886165</v>
      </c>
      <c r="M1549" s="1">
        <v>7043256.2818579897</v>
      </c>
      <c r="N1549" s="12">
        <v>-8.3018717392120607</v>
      </c>
      <c r="O1549" s="13">
        <v>0.22846696221062568</v>
      </c>
      <c r="P1549" s="12">
        <v>-1.8967034169200232</v>
      </c>
      <c r="Q1549" s="12">
        <v>-9.601016206008639</v>
      </c>
      <c r="R1549" s="2">
        <f>DATE(CURR[[#This Row],[YEAR]],CURR[[#This Row],[MONTH]],1)</f>
        <v>43739</v>
      </c>
      <c r="S1549" t="str">
        <f>IF(AND(CURR[[#This Row],[DATE]]&gt;=DATE(2023,6,1),CURR[[#This Row],[DATE]]&lt;=DATE(2024,5,31)),"Y","N")</f>
        <v>N</v>
      </c>
    </row>
    <row r="1550" spans="1:19" x14ac:dyDescent="0.25">
      <c r="A1550" t="s">
        <v>47</v>
      </c>
      <c r="B1550" t="s">
        <v>110</v>
      </c>
      <c r="C1550" t="s">
        <v>19</v>
      </c>
      <c r="D1550" s="1">
        <v>1347.987702000001</v>
      </c>
      <c r="E1550" s="1">
        <v>6047066.053384996</v>
      </c>
      <c r="F1550" s="13">
        <v>0</v>
      </c>
      <c r="G1550" s="13">
        <v>2.2291598770372804E-4</v>
      </c>
      <c r="H1550" t="s">
        <v>16</v>
      </c>
      <c r="I1550" t="s">
        <v>17</v>
      </c>
      <c r="J1550">
        <v>2019</v>
      </c>
      <c r="K1550">
        <v>10</v>
      </c>
      <c r="L1550" s="12">
        <v>-9.0214801294480069E-4</v>
      </c>
      <c r="M1550" s="1">
        <v>5947976.8735809959</v>
      </c>
      <c r="N1550" s="12">
        <v>-7.010868146238014</v>
      </c>
      <c r="O1550" s="13">
        <v>2.2662961384186441E-4</v>
      </c>
      <c r="P1550" s="12">
        <v>-1.5888703406781489E-3</v>
      </c>
      <c r="Q1550" s="12">
        <v>-2.4910183536229497E-3</v>
      </c>
      <c r="R1550" s="2">
        <f>DATE(CURR[[#This Row],[YEAR]],CURR[[#This Row],[MONTH]],1)</f>
        <v>43739</v>
      </c>
      <c r="S1550" t="str">
        <f>IF(AND(CURR[[#This Row],[DATE]]&gt;=DATE(2023,6,1),CURR[[#This Row],[DATE]]&lt;=DATE(2024,5,31)),"Y","N")</f>
        <v>N</v>
      </c>
    </row>
    <row r="1551" spans="1:19" x14ac:dyDescent="0.25">
      <c r="A1551" t="s">
        <v>47</v>
      </c>
      <c r="B1551" t="s">
        <v>110</v>
      </c>
      <c r="C1551" t="s">
        <v>19</v>
      </c>
      <c r="D1551" s="1">
        <v>5947976.8735809959</v>
      </c>
      <c r="E1551" s="1">
        <v>22636141.417692956</v>
      </c>
      <c r="F1551" s="13">
        <v>0.2627646100908308</v>
      </c>
      <c r="G1551" s="13">
        <v>0</v>
      </c>
      <c r="H1551" t="s">
        <v>21</v>
      </c>
      <c r="I1551" t="s">
        <v>22</v>
      </c>
      <c r="J1551">
        <v>2019</v>
      </c>
      <c r="K1551">
        <v>10</v>
      </c>
      <c r="L1551" s="12">
        <v>-2.9432360831309237</v>
      </c>
      <c r="M1551" s="1">
        <v>5947976.8735809959</v>
      </c>
      <c r="N1551" s="12">
        <v>-7.010868146238014</v>
      </c>
      <c r="O1551" s="13">
        <v>0</v>
      </c>
      <c r="P1551" s="12">
        <v>0</v>
      </c>
      <c r="Q1551" s="12">
        <v>0</v>
      </c>
      <c r="R1551" s="2">
        <f>DATE(CURR[[#This Row],[YEAR]],CURR[[#This Row],[MONTH]],1)</f>
        <v>43739</v>
      </c>
      <c r="S1551" t="str">
        <f>IF(AND(CURR[[#This Row],[DATE]]&gt;=DATE(2023,6,1),CURR[[#This Row],[DATE]]&lt;=DATE(2024,5,31)),"Y","N")</f>
        <v>N</v>
      </c>
    </row>
    <row r="1552" spans="1:19" x14ac:dyDescent="0.25">
      <c r="A1552" t="s">
        <v>47</v>
      </c>
      <c r="B1552" t="s">
        <v>110</v>
      </c>
      <c r="C1552" t="s">
        <v>19</v>
      </c>
      <c r="D1552" s="1">
        <v>5947976.8735809959</v>
      </c>
      <c r="E1552" s="1">
        <v>22636141.417692956</v>
      </c>
      <c r="F1552" s="13">
        <v>0.2627646100908308</v>
      </c>
      <c r="G1552" s="13">
        <v>0</v>
      </c>
      <c r="H1552" t="s">
        <v>21</v>
      </c>
      <c r="I1552" t="s">
        <v>23</v>
      </c>
      <c r="J1552">
        <v>2019</v>
      </c>
      <c r="K1552">
        <v>10</v>
      </c>
      <c r="L1552" s="12">
        <v>-4.0676320631070908</v>
      </c>
      <c r="M1552" s="1">
        <v>5947976.8735809959</v>
      </c>
      <c r="N1552" s="12">
        <v>-7.010868146238014</v>
      </c>
      <c r="O1552" s="13">
        <v>0</v>
      </c>
      <c r="P1552" s="12">
        <v>0</v>
      </c>
      <c r="Q1552" s="12">
        <v>0</v>
      </c>
      <c r="R1552" s="2">
        <f>DATE(CURR[[#This Row],[YEAR]],CURR[[#This Row],[MONTH]],1)</f>
        <v>43739</v>
      </c>
      <c r="S1552" t="str">
        <f>IF(AND(CURR[[#This Row],[DATE]]&gt;=DATE(2023,6,1),CURR[[#This Row],[DATE]]&lt;=DATE(2024,5,31)),"Y","N")</f>
        <v>N</v>
      </c>
    </row>
    <row r="1553" spans="1:19" x14ac:dyDescent="0.25">
      <c r="A1553" t="s">
        <v>47</v>
      </c>
      <c r="B1553" t="s">
        <v>110</v>
      </c>
      <c r="C1553" t="s">
        <v>19</v>
      </c>
      <c r="D1553" s="1">
        <v>1611901.4928689995</v>
      </c>
      <c r="E1553" s="1">
        <v>7728547.9109439999</v>
      </c>
      <c r="F1553" s="13">
        <v>0</v>
      </c>
      <c r="G1553" s="13">
        <v>0.20856459860803456</v>
      </c>
      <c r="H1553" t="s">
        <v>24</v>
      </c>
      <c r="I1553" t="s">
        <v>17</v>
      </c>
      <c r="J1553">
        <v>2019</v>
      </c>
      <c r="K1553">
        <v>10</v>
      </c>
      <c r="L1553" s="12">
        <v>-1.8252992796911602</v>
      </c>
      <c r="M1553" s="1">
        <v>5947976.8735809959</v>
      </c>
      <c r="N1553" s="12">
        <v>-7.010868146238014</v>
      </c>
      <c r="O1553" s="13">
        <v>0.27099995967175805</v>
      </c>
      <c r="P1553" s="12">
        <v>-1.8999449848945149</v>
      </c>
      <c r="Q1553" s="12">
        <v>-3.7252442645856751</v>
      </c>
      <c r="R1553" s="2">
        <f>DATE(CURR[[#This Row],[YEAR]],CURR[[#This Row],[MONTH]],1)</f>
        <v>43739</v>
      </c>
      <c r="S1553" t="str">
        <f>IF(AND(CURR[[#This Row],[DATE]]&gt;=DATE(2023,6,1),CURR[[#This Row],[DATE]]&lt;=DATE(2024,5,31)),"Y","N")</f>
        <v>N</v>
      </c>
    </row>
    <row r="1554" spans="1:19" x14ac:dyDescent="0.25">
      <c r="A1554" t="s">
        <v>47</v>
      </c>
      <c r="B1554" t="s">
        <v>110</v>
      </c>
      <c r="C1554" t="s">
        <v>19</v>
      </c>
      <c r="D1554" s="1">
        <v>4157505.3600030034</v>
      </c>
      <c r="E1554" s="1">
        <v>6265975.7514259936</v>
      </c>
      <c r="F1554" s="13">
        <v>0</v>
      </c>
      <c r="G1554" s="13">
        <v>0.66350485940786619</v>
      </c>
      <c r="H1554" t="s">
        <v>25</v>
      </c>
      <c r="I1554" t="s">
        <v>17</v>
      </c>
      <c r="J1554">
        <v>2019</v>
      </c>
      <c r="K1554">
        <v>10</v>
      </c>
      <c r="L1554" s="12">
        <v>-7.070707324571412</v>
      </c>
      <c r="M1554" s="1">
        <v>5947976.8735809959</v>
      </c>
      <c r="N1554" s="12">
        <v>-7.010868146238014</v>
      </c>
      <c r="O1554" s="13">
        <v>0.69897806403204221</v>
      </c>
      <c r="P1554" s="12">
        <v>-4.90044304404136</v>
      </c>
      <c r="Q1554" s="12">
        <v>-11.971150368612772</v>
      </c>
      <c r="R1554" s="2">
        <f>DATE(CURR[[#This Row],[YEAR]],CURR[[#This Row],[MONTH]],1)</f>
        <v>43739</v>
      </c>
      <c r="S1554" t="str">
        <f>IF(AND(CURR[[#This Row],[DATE]]&gt;=DATE(2023,6,1),CURR[[#This Row],[DATE]]&lt;=DATE(2024,5,31)),"Y","N")</f>
        <v>N</v>
      </c>
    </row>
    <row r="1555" spans="1:19" x14ac:dyDescent="0.25">
      <c r="A1555" t="s">
        <v>47</v>
      </c>
      <c r="B1555" t="s">
        <v>110</v>
      </c>
      <c r="C1555" t="s">
        <v>19</v>
      </c>
      <c r="D1555" s="1">
        <v>177222.03300700017</v>
      </c>
      <c r="E1555" s="1">
        <v>2594551.7019379977</v>
      </c>
      <c r="F1555" s="13">
        <v>0</v>
      </c>
      <c r="G1555" s="13">
        <v>6.8305454416122971E-2</v>
      </c>
      <c r="H1555" t="s">
        <v>26</v>
      </c>
      <c r="I1555" t="s">
        <v>17</v>
      </c>
      <c r="J1555">
        <v>2019</v>
      </c>
      <c r="K1555">
        <v>10</v>
      </c>
      <c r="L1555" s="12">
        <v>-0.84850561829392346</v>
      </c>
      <c r="M1555" s="1">
        <v>5947976.8735809959</v>
      </c>
      <c r="N1555" s="12">
        <v>-7.010868146238014</v>
      </c>
      <c r="O1555" s="13">
        <v>2.9795346682359097E-2</v>
      </c>
      <c r="P1555" s="12">
        <v>-0.20889124696146988</v>
      </c>
      <c r="Q1555" s="12">
        <v>-1.0573968652553933</v>
      </c>
      <c r="R1555" s="2">
        <f>DATE(CURR[[#This Row],[YEAR]],CURR[[#This Row],[MONTH]],1)</f>
        <v>43739</v>
      </c>
      <c r="S1555" t="str">
        <f>IF(AND(CURR[[#This Row],[DATE]]&gt;=DATE(2023,6,1),CURR[[#This Row],[DATE]]&lt;=DATE(2024,5,31)),"Y","N")</f>
        <v>N</v>
      </c>
    </row>
    <row r="1556" spans="1:19" x14ac:dyDescent="0.25">
      <c r="A1556" t="s">
        <v>47</v>
      </c>
      <c r="B1556" t="s">
        <v>110</v>
      </c>
      <c r="C1556" t="s">
        <v>20</v>
      </c>
      <c r="D1556" s="1">
        <v>2070674.909864</v>
      </c>
      <c r="E1556" s="1">
        <v>6047066.053384996</v>
      </c>
      <c r="F1556" s="13">
        <v>0</v>
      </c>
      <c r="G1556" s="13">
        <v>0.34242637530061176</v>
      </c>
      <c r="H1556" t="s">
        <v>16</v>
      </c>
      <c r="I1556" t="s">
        <v>17</v>
      </c>
      <c r="J1556">
        <v>2019</v>
      </c>
      <c r="K1556">
        <v>10</v>
      </c>
      <c r="L1556" s="12">
        <v>-1.385810310151079</v>
      </c>
      <c r="M1556" s="1">
        <v>5471683.5722079966</v>
      </c>
      <c r="N1556" s="12">
        <v>-6.4494622084149729</v>
      </c>
      <c r="O1556" s="13">
        <v>0.37843469611098463</v>
      </c>
      <c r="P1556" s="12">
        <v>-2.4407002709208001</v>
      </c>
      <c r="Q1556" s="12">
        <v>-3.8265105810718794</v>
      </c>
      <c r="R1556" s="2">
        <f>DATE(CURR[[#This Row],[YEAR]],CURR[[#This Row],[MONTH]],1)</f>
        <v>43739</v>
      </c>
      <c r="S1556" t="str">
        <f>IF(AND(CURR[[#This Row],[DATE]]&gt;=DATE(2023,6,1),CURR[[#This Row],[DATE]]&lt;=DATE(2024,5,31)),"Y","N")</f>
        <v>N</v>
      </c>
    </row>
    <row r="1557" spans="1:19" x14ac:dyDescent="0.25">
      <c r="A1557" t="s">
        <v>47</v>
      </c>
      <c r="B1557" t="s">
        <v>110</v>
      </c>
      <c r="C1557" t="s">
        <v>20</v>
      </c>
      <c r="D1557" s="1">
        <v>5471683.5722079966</v>
      </c>
      <c r="E1557" s="1">
        <v>22636141.417692956</v>
      </c>
      <c r="F1557" s="13">
        <v>0.24172333399239132</v>
      </c>
      <c r="G1557" s="13">
        <v>0</v>
      </c>
      <c r="H1557" t="s">
        <v>21</v>
      </c>
      <c r="I1557" t="s">
        <v>22</v>
      </c>
      <c r="J1557">
        <v>2019</v>
      </c>
      <c r="K1557">
        <v>10</v>
      </c>
      <c r="L1557" s="12">
        <v>-2.7075519739708658</v>
      </c>
      <c r="M1557" s="1">
        <v>5471683.5722079966</v>
      </c>
      <c r="N1557" s="12">
        <v>-6.4494622084149729</v>
      </c>
      <c r="O1557" s="13">
        <v>0</v>
      </c>
      <c r="P1557" s="12">
        <v>0</v>
      </c>
      <c r="Q1557" s="12">
        <v>0</v>
      </c>
      <c r="R1557" s="2">
        <f>DATE(CURR[[#This Row],[YEAR]],CURR[[#This Row],[MONTH]],1)</f>
        <v>43739</v>
      </c>
      <c r="S1557" t="str">
        <f>IF(AND(CURR[[#This Row],[DATE]]&gt;=DATE(2023,6,1),CURR[[#This Row],[DATE]]&lt;=DATE(2024,5,31)),"Y","N")</f>
        <v>N</v>
      </c>
    </row>
    <row r="1558" spans="1:19" x14ac:dyDescent="0.25">
      <c r="A1558" t="s">
        <v>47</v>
      </c>
      <c r="B1558" t="s">
        <v>110</v>
      </c>
      <c r="C1558" t="s">
        <v>20</v>
      </c>
      <c r="D1558" s="1">
        <v>5471683.5722079966</v>
      </c>
      <c r="E1558" s="1">
        <v>22636141.417692956</v>
      </c>
      <c r="F1558" s="13">
        <v>0.24172333399239132</v>
      </c>
      <c r="G1558" s="13">
        <v>0</v>
      </c>
      <c r="H1558" t="s">
        <v>21</v>
      </c>
      <c r="I1558" t="s">
        <v>23</v>
      </c>
      <c r="J1558">
        <v>2019</v>
      </c>
      <c r="K1558">
        <v>10</v>
      </c>
      <c r="L1558" s="12">
        <v>-3.7419102344441075</v>
      </c>
      <c r="M1558" s="1">
        <v>5471683.5722079966</v>
      </c>
      <c r="N1558" s="12">
        <v>-6.4494622084149729</v>
      </c>
      <c r="O1558" s="13">
        <v>0</v>
      </c>
      <c r="P1558" s="12">
        <v>0</v>
      </c>
      <c r="Q1558" s="12">
        <v>0</v>
      </c>
      <c r="R1558" s="2">
        <f>DATE(CURR[[#This Row],[YEAR]],CURR[[#This Row],[MONTH]],1)</f>
        <v>43739</v>
      </c>
      <c r="S1558" t="str">
        <f>IF(AND(CURR[[#This Row],[DATE]]&gt;=DATE(2023,6,1),CURR[[#This Row],[DATE]]&lt;=DATE(2024,5,31)),"Y","N")</f>
        <v>N</v>
      </c>
    </row>
    <row r="1559" spans="1:19" x14ac:dyDescent="0.25">
      <c r="A1559" t="s">
        <v>47</v>
      </c>
      <c r="B1559" t="s">
        <v>110</v>
      </c>
      <c r="C1559" t="s">
        <v>20</v>
      </c>
      <c r="D1559" s="1">
        <v>2260980.2410799991</v>
      </c>
      <c r="E1559" s="1">
        <v>7728547.9109439999</v>
      </c>
      <c r="F1559" s="13">
        <v>0</v>
      </c>
      <c r="G1559" s="13">
        <v>0.29254916539733694</v>
      </c>
      <c r="H1559" t="s">
        <v>24</v>
      </c>
      <c r="I1559" t="s">
        <v>17</v>
      </c>
      <c r="J1559">
        <v>2019</v>
      </c>
      <c r="K1559">
        <v>10</v>
      </c>
      <c r="L1559" s="12">
        <v>-2.5603088176894384</v>
      </c>
      <c r="M1559" s="1">
        <v>5471683.5722079966</v>
      </c>
      <c r="N1559" s="12">
        <v>-6.4494622084149729</v>
      </c>
      <c r="O1559" s="13">
        <v>0.41321472838160167</v>
      </c>
      <c r="P1559" s="12">
        <v>-2.665012774657598</v>
      </c>
      <c r="Q1559" s="12">
        <v>-5.2253215923470364</v>
      </c>
      <c r="R1559" s="2">
        <f>DATE(CURR[[#This Row],[YEAR]],CURR[[#This Row],[MONTH]],1)</f>
        <v>43739</v>
      </c>
      <c r="S1559" t="str">
        <f>IF(AND(CURR[[#This Row],[DATE]]&gt;=DATE(2023,6,1),CURR[[#This Row],[DATE]]&lt;=DATE(2024,5,31)),"Y","N")</f>
        <v>N</v>
      </c>
    </row>
    <row r="1560" spans="1:19" x14ac:dyDescent="0.25">
      <c r="A1560" t="s">
        <v>47</v>
      </c>
      <c r="B1560" t="s">
        <v>110</v>
      </c>
      <c r="C1560" t="s">
        <v>20</v>
      </c>
      <c r="D1560" s="1">
        <v>818072.29461200081</v>
      </c>
      <c r="E1560" s="1">
        <v>6265975.7514259936</v>
      </c>
      <c r="F1560" s="13">
        <v>0</v>
      </c>
      <c r="G1560" s="13">
        <v>0.13055784558786809</v>
      </c>
      <c r="H1560" t="s">
        <v>25</v>
      </c>
      <c r="I1560" t="s">
        <v>17</v>
      </c>
      <c r="J1560">
        <v>2019</v>
      </c>
      <c r="K1560">
        <v>10</v>
      </c>
      <c r="L1560" s="12">
        <v>-1.3913030206021999</v>
      </c>
      <c r="M1560" s="1">
        <v>5471683.5722079966</v>
      </c>
      <c r="N1560" s="12">
        <v>-6.4494622084149729</v>
      </c>
      <c r="O1560" s="13">
        <v>0.14951016150992133</v>
      </c>
      <c r="P1560" s="12">
        <v>-0.9642601364322565</v>
      </c>
      <c r="Q1560" s="12">
        <v>-2.3555631570344566</v>
      </c>
      <c r="R1560" s="2">
        <f>DATE(CURR[[#This Row],[YEAR]],CURR[[#This Row],[MONTH]],1)</f>
        <v>43739</v>
      </c>
      <c r="S1560" t="str">
        <f>IF(AND(CURR[[#This Row],[DATE]]&gt;=DATE(2023,6,1),CURR[[#This Row],[DATE]]&lt;=DATE(2024,5,31)),"Y","N")</f>
        <v>N</v>
      </c>
    </row>
    <row r="1561" spans="1:19" x14ac:dyDescent="0.25">
      <c r="A1561" t="s">
        <v>47</v>
      </c>
      <c r="B1561" t="s">
        <v>110</v>
      </c>
      <c r="C1561" t="s">
        <v>20</v>
      </c>
      <c r="D1561" s="1">
        <v>321956.12665200012</v>
      </c>
      <c r="E1561" s="1">
        <v>2594551.7019379977</v>
      </c>
      <c r="F1561" s="13">
        <v>0</v>
      </c>
      <c r="G1561" s="13">
        <v>0.1240893085350796</v>
      </c>
      <c r="H1561" t="s">
        <v>26</v>
      </c>
      <c r="I1561" t="s">
        <v>17</v>
      </c>
      <c r="J1561">
        <v>2019</v>
      </c>
      <c r="K1561">
        <v>10</v>
      </c>
      <c r="L1561" s="12">
        <v>-1.5414651196196443</v>
      </c>
      <c r="M1561" s="1">
        <v>5471683.5722079966</v>
      </c>
      <c r="N1561" s="12">
        <v>-6.4494622084149729</v>
      </c>
      <c r="O1561" s="13">
        <v>5.8840413997493041E-2</v>
      </c>
      <c r="P1561" s="12">
        <v>-0.37948902640432275</v>
      </c>
      <c r="Q1561" s="12">
        <v>-1.920954146023967</v>
      </c>
      <c r="R1561" s="2">
        <f>DATE(CURR[[#This Row],[YEAR]],CURR[[#This Row],[MONTH]],1)</f>
        <v>43739</v>
      </c>
      <c r="S1561" t="str">
        <f>IF(AND(CURR[[#This Row],[DATE]]&gt;=DATE(2023,6,1),CURR[[#This Row],[DATE]]&lt;=DATE(2024,5,31)),"Y","N")</f>
        <v>N</v>
      </c>
    </row>
    <row r="1562" spans="1:19" x14ac:dyDescent="0.25">
      <c r="A1562" t="s">
        <v>47</v>
      </c>
      <c r="B1562" t="s">
        <v>111</v>
      </c>
      <c r="C1562" t="s">
        <v>15</v>
      </c>
      <c r="D1562" s="1">
        <v>283539.41817100008</v>
      </c>
      <c r="E1562" s="1">
        <v>1317578.9084770004</v>
      </c>
      <c r="F1562" s="13">
        <v>0</v>
      </c>
      <c r="G1562" s="13">
        <v>0.21519729584829608</v>
      </c>
      <c r="H1562" t="s">
        <v>16</v>
      </c>
      <c r="I1562" t="s">
        <v>17</v>
      </c>
      <c r="J1562">
        <v>2019</v>
      </c>
      <c r="K1562">
        <v>10</v>
      </c>
      <c r="L1562" s="12">
        <v>-0.87091022425300868</v>
      </c>
      <c r="M1562" s="1">
        <v>880078.49044999969</v>
      </c>
      <c r="N1562" s="12">
        <v>-4.7486787393082892</v>
      </c>
      <c r="O1562" s="13">
        <v>0.32217514829389976</v>
      </c>
      <c r="P1562" s="12">
        <v>-1.5299062770367371</v>
      </c>
      <c r="Q1562" s="12">
        <v>-2.4008165012897456</v>
      </c>
      <c r="R1562" s="2">
        <f>DATE(CURR[[#This Row],[YEAR]],CURR[[#This Row],[MONTH]],1)</f>
        <v>43739</v>
      </c>
      <c r="S1562" t="str">
        <f>IF(AND(CURR[[#This Row],[DATE]]&gt;=DATE(2023,6,1),CURR[[#This Row],[DATE]]&lt;=DATE(2024,5,31)),"Y","N")</f>
        <v>N</v>
      </c>
    </row>
    <row r="1563" spans="1:19" x14ac:dyDescent="0.25">
      <c r="A1563" t="s">
        <v>47</v>
      </c>
      <c r="B1563" t="s">
        <v>111</v>
      </c>
      <c r="C1563" t="s">
        <v>15</v>
      </c>
      <c r="D1563" s="1">
        <v>880078.49044999969</v>
      </c>
      <c r="E1563" s="1">
        <v>4944854.8046300085</v>
      </c>
      <c r="F1563" s="13">
        <v>0.17797863136971326</v>
      </c>
      <c r="G1563" s="13">
        <v>0</v>
      </c>
      <c r="H1563" t="s">
        <v>21</v>
      </c>
      <c r="I1563" t="s">
        <v>22</v>
      </c>
      <c r="J1563">
        <v>2019</v>
      </c>
      <c r="K1563">
        <v>10</v>
      </c>
      <c r="L1563" s="12">
        <v>-1.9935452102645104</v>
      </c>
      <c r="M1563" s="1">
        <v>880078.49044999969</v>
      </c>
      <c r="N1563" s="12">
        <v>-4.7486787393082892</v>
      </c>
      <c r="O1563" s="13">
        <v>0</v>
      </c>
      <c r="P1563" s="12">
        <v>0</v>
      </c>
      <c r="Q1563" s="12">
        <v>0</v>
      </c>
      <c r="R1563" s="2">
        <f>DATE(CURR[[#This Row],[YEAR]],CURR[[#This Row],[MONTH]],1)</f>
        <v>43739</v>
      </c>
      <c r="S1563" t="str">
        <f>IF(AND(CURR[[#This Row],[DATE]]&gt;=DATE(2023,6,1),CURR[[#This Row],[DATE]]&lt;=DATE(2024,5,31)),"Y","N")</f>
        <v>N</v>
      </c>
    </row>
    <row r="1564" spans="1:19" x14ac:dyDescent="0.25">
      <c r="A1564" t="s">
        <v>47</v>
      </c>
      <c r="B1564" t="s">
        <v>111</v>
      </c>
      <c r="C1564" t="s">
        <v>15</v>
      </c>
      <c r="D1564" s="1">
        <v>880078.49044999969</v>
      </c>
      <c r="E1564" s="1">
        <v>4944854.8046300085</v>
      </c>
      <c r="F1564" s="13">
        <v>0.17797863136971326</v>
      </c>
      <c r="G1564" s="13">
        <v>0</v>
      </c>
      <c r="H1564" t="s">
        <v>21</v>
      </c>
      <c r="I1564" t="s">
        <v>23</v>
      </c>
      <c r="J1564">
        <v>2019</v>
      </c>
      <c r="K1564">
        <v>10</v>
      </c>
      <c r="L1564" s="12">
        <v>-2.7551335290437788</v>
      </c>
      <c r="M1564" s="1">
        <v>880078.49044999969</v>
      </c>
      <c r="N1564" s="12">
        <v>-4.7486787393082892</v>
      </c>
      <c r="O1564" s="13">
        <v>0</v>
      </c>
      <c r="P1564" s="12">
        <v>0</v>
      </c>
      <c r="Q1564" s="12">
        <v>0</v>
      </c>
      <c r="R1564" s="2">
        <f>DATE(CURR[[#This Row],[YEAR]],CURR[[#This Row],[MONTH]],1)</f>
        <v>43739</v>
      </c>
      <c r="S1564" t="str">
        <f>IF(AND(CURR[[#This Row],[DATE]]&gt;=DATE(2023,6,1),CURR[[#This Row],[DATE]]&lt;=DATE(2024,5,31)),"Y","N")</f>
        <v>N</v>
      </c>
    </row>
    <row r="1565" spans="1:19" x14ac:dyDescent="0.25">
      <c r="A1565" t="s">
        <v>47</v>
      </c>
      <c r="B1565" t="s">
        <v>111</v>
      </c>
      <c r="C1565" t="s">
        <v>15</v>
      </c>
      <c r="D1565" s="1">
        <v>377420.24700400018</v>
      </c>
      <c r="E1565" s="1">
        <v>1758183.2093130001</v>
      </c>
      <c r="F1565" s="13">
        <v>0</v>
      </c>
      <c r="G1565" s="13">
        <v>0.2146649137614475</v>
      </c>
      <c r="H1565" t="s">
        <v>24</v>
      </c>
      <c r="I1565" t="s">
        <v>17</v>
      </c>
      <c r="J1565">
        <v>2019</v>
      </c>
      <c r="K1565">
        <v>10</v>
      </c>
      <c r="L1565" s="12">
        <v>-1.878687538915057</v>
      </c>
      <c r="M1565" s="1">
        <v>880078.49044999969</v>
      </c>
      <c r="N1565" s="12">
        <v>-4.7486787393082892</v>
      </c>
      <c r="O1565" s="13">
        <v>0.42884839375067391</v>
      </c>
      <c r="P1565" s="12">
        <v>-2.036463249790335</v>
      </c>
      <c r="Q1565" s="12">
        <v>-3.9151507887053922</v>
      </c>
      <c r="R1565" s="2">
        <f>DATE(CURR[[#This Row],[YEAR]],CURR[[#This Row],[MONTH]],1)</f>
        <v>43739</v>
      </c>
      <c r="S1565" t="str">
        <f>IF(AND(CURR[[#This Row],[DATE]]&gt;=DATE(2023,6,1),CURR[[#This Row],[DATE]]&lt;=DATE(2024,5,31)),"Y","N")</f>
        <v>N</v>
      </c>
    </row>
    <row r="1566" spans="1:19" x14ac:dyDescent="0.25">
      <c r="A1566" t="s">
        <v>47</v>
      </c>
      <c r="B1566" t="s">
        <v>111</v>
      </c>
      <c r="C1566" t="s">
        <v>15</v>
      </c>
      <c r="D1566" s="1">
        <v>123311.14662399996</v>
      </c>
      <c r="E1566" s="1">
        <v>1381411.8220659995</v>
      </c>
      <c r="F1566" s="13">
        <v>0</v>
      </c>
      <c r="G1566" s="13">
        <v>8.9264580376602981E-2</v>
      </c>
      <c r="H1566" t="s">
        <v>25</v>
      </c>
      <c r="I1566" t="s">
        <v>17</v>
      </c>
      <c r="J1566">
        <v>2019</v>
      </c>
      <c r="K1566">
        <v>10</v>
      </c>
      <c r="L1566" s="12">
        <v>-0.95125712094544679</v>
      </c>
      <c r="M1566" s="1">
        <v>880078.49044999969</v>
      </c>
      <c r="N1566" s="12">
        <v>-4.7486787393082892</v>
      </c>
      <c r="O1566" s="13">
        <v>0.14011380571402079</v>
      </c>
      <c r="P1566" s="12">
        <v>-0.66535545027774279</v>
      </c>
      <c r="Q1566" s="12">
        <v>-1.6166125712231896</v>
      </c>
      <c r="R1566" s="2">
        <f>DATE(CURR[[#This Row],[YEAR]],CURR[[#This Row],[MONTH]],1)</f>
        <v>43739</v>
      </c>
      <c r="S1566" t="str">
        <f>IF(AND(CURR[[#This Row],[DATE]]&gt;=DATE(2023,6,1),CURR[[#This Row],[DATE]]&lt;=DATE(2024,5,31)),"Y","N")</f>
        <v>N</v>
      </c>
    </row>
    <row r="1567" spans="1:19" x14ac:dyDescent="0.25">
      <c r="A1567" t="s">
        <v>47</v>
      </c>
      <c r="B1567" t="s">
        <v>111</v>
      </c>
      <c r="C1567" t="s">
        <v>15</v>
      </c>
      <c r="D1567" s="1">
        <v>95807.678651000009</v>
      </c>
      <c r="E1567" s="1">
        <v>487680.86477400002</v>
      </c>
      <c r="F1567" s="13">
        <v>0</v>
      </c>
      <c r="G1567" s="13">
        <v>0.19645568561604115</v>
      </c>
      <c r="H1567" t="s">
        <v>26</v>
      </c>
      <c r="I1567" t="s">
        <v>17</v>
      </c>
      <c r="J1567">
        <v>2019</v>
      </c>
      <c r="K1567">
        <v>10</v>
      </c>
      <c r="L1567" s="12">
        <v>-2.4404164267099708</v>
      </c>
      <c r="M1567" s="1">
        <v>880078.49044999969</v>
      </c>
      <c r="N1567" s="12">
        <v>-4.7486787393082892</v>
      </c>
      <c r="O1567" s="13">
        <v>0.10886265224140616</v>
      </c>
      <c r="P1567" s="12">
        <v>-0.51695376220347733</v>
      </c>
      <c r="Q1567" s="12">
        <v>-2.9573701889134481</v>
      </c>
      <c r="R1567" s="2">
        <f>DATE(CURR[[#This Row],[YEAR]],CURR[[#This Row],[MONTH]],1)</f>
        <v>43739</v>
      </c>
      <c r="S1567" t="str">
        <f>IF(AND(CURR[[#This Row],[DATE]]&gt;=DATE(2023,6,1),CURR[[#This Row],[DATE]]&lt;=DATE(2024,5,31)),"Y","N")</f>
        <v>N</v>
      </c>
    </row>
    <row r="1568" spans="1:19" x14ac:dyDescent="0.25">
      <c r="A1568" t="s">
        <v>47</v>
      </c>
      <c r="B1568" t="s">
        <v>111</v>
      </c>
      <c r="C1568" t="s">
        <v>18</v>
      </c>
      <c r="D1568" s="1">
        <v>467092.50155099999</v>
      </c>
      <c r="E1568" s="1">
        <v>1317578.9084770004</v>
      </c>
      <c r="F1568" s="13">
        <v>0</v>
      </c>
      <c r="G1568" s="13">
        <v>0.35450818053160538</v>
      </c>
      <c r="H1568" t="s">
        <v>16</v>
      </c>
      <c r="I1568" t="s">
        <v>17</v>
      </c>
      <c r="J1568">
        <v>2019</v>
      </c>
      <c r="K1568">
        <v>10</v>
      </c>
      <c r="L1568" s="12">
        <v>-1.4347057558936847</v>
      </c>
      <c r="M1568" s="1">
        <v>1257951.9950230008</v>
      </c>
      <c r="N1568" s="12">
        <v>-6.7875876511670654</v>
      </c>
      <c r="O1568" s="13">
        <v>0.37131186515782705</v>
      </c>
      <c r="P1568" s="12">
        <v>-2.5203118306770773</v>
      </c>
      <c r="Q1568" s="12">
        <v>-3.955017586570762</v>
      </c>
      <c r="R1568" s="2">
        <f>DATE(CURR[[#This Row],[YEAR]],CURR[[#This Row],[MONTH]],1)</f>
        <v>43739</v>
      </c>
      <c r="S1568" t="str">
        <f>IF(AND(CURR[[#This Row],[DATE]]&gt;=DATE(2023,6,1),CURR[[#This Row],[DATE]]&lt;=DATE(2024,5,31)),"Y","N")</f>
        <v>N</v>
      </c>
    </row>
    <row r="1569" spans="1:19" x14ac:dyDescent="0.25">
      <c r="A1569" t="s">
        <v>47</v>
      </c>
      <c r="B1569" t="s">
        <v>111</v>
      </c>
      <c r="C1569" t="s">
        <v>18</v>
      </c>
      <c r="D1569" s="1">
        <v>1257951.9950230008</v>
      </c>
      <c r="E1569" s="1">
        <v>4944854.8046300085</v>
      </c>
      <c r="F1569" s="13">
        <v>0.25439614401724081</v>
      </c>
      <c r="G1569" s="13">
        <v>0</v>
      </c>
      <c r="H1569" t="s">
        <v>21</v>
      </c>
      <c r="I1569" t="s">
        <v>23</v>
      </c>
      <c r="J1569">
        <v>2019</v>
      </c>
      <c r="K1569">
        <v>10</v>
      </c>
      <c r="L1569" s="12">
        <v>-3.9380870649880833</v>
      </c>
      <c r="M1569" s="1">
        <v>1257951.9950230008</v>
      </c>
      <c r="N1569" s="12">
        <v>-6.7875876511670654</v>
      </c>
      <c r="O1569" s="13">
        <v>0</v>
      </c>
      <c r="P1569" s="12">
        <v>0</v>
      </c>
      <c r="Q1569" s="12">
        <v>0</v>
      </c>
      <c r="R1569" s="2">
        <f>DATE(CURR[[#This Row],[YEAR]],CURR[[#This Row],[MONTH]],1)</f>
        <v>43739</v>
      </c>
      <c r="S1569" t="str">
        <f>IF(AND(CURR[[#This Row],[DATE]]&gt;=DATE(2023,6,1),CURR[[#This Row],[DATE]]&lt;=DATE(2024,5,31)),"Y","N")</f>
        <v>N</v>
      </c>
    </row>
    <row r="1570" spans="1:19" x14ac:dyDescent="0.25">
      <c r="A1570" t="s">
        <v>47</v>
      </c>
      <c r="B1570" t="s">
        <v>111</v>
      </c>
      <c r="C1570" t="s">
        <v>18</v>
      </c>
      <c r="D1570" s="1">
        <v>1257951.9950230008</v>
      </c>
      <c r="E1570" s="1">
        <v>4944854.8046300085</v>
      </c>
      <c r="F1570" s="13">
        <v>0.25439614401724081</v>
      </c>
      <c r="G1570" s="13">
        <v>0</v>
      </c>
      <c r="H1570" t="s">
        <v>21</v>
      </c>
      <c r="I1570" t="s">
        <v>22</v>
      </c>
      <c r="J1570">
        <v>2019</v>
      </c>
      <c r="K1570">
        <v>10</v>
      </c>
      <c r="L1570" s="12">
        <v>-2.8495005861789826</v>
      </c>
      <c r="M1570" s="1">
        <v>1257951.9950230008</v>
      </c>
      <c r="N1570" s="12">
        <v>-6.7875876511670654</v>
      </c>
      <c r="O1570" s="13">
        <v>0</v>
      </c>
      <c r="P1570" s="12">
        <v>0</v>
      </c>
      <c r="Q1570" s="12">
        <v>0</v>
      </c>
      <c r="R1570" s="2">
        <f>DATE(CURR[[#This Row],[YEAR]],CURR[[#This Row],[MONTH]],1)</f>
        <v>43739</v>
      </c>
      <c r="S1570" t="str">
        <f>IF(AND(CURR[[#This Row],[DATE]]&gt;=DATE(2023,6,1),CURR[[#This Row],[DATE]]&lt;=DATE(2024,5,31)),"Y","N")</f>
        <v>N</v>
      </c>
    </row>
    <row r="1571" spans="1:19" x14ac:dyDescent="0.25">
      <c r="A1571" t="s">
        <v>47</v>
      </c>
      <c r="B1571" t="s">
        <v>111</v>
      </c>
      <c r="C1571" t="s">
        <v>18</v>
      </c>
      <c r="D1571" s="1">
        <v>398175.09440200002</v>
      </c>
      <c r="E1571" s="1">
        <v>1758183.2093130001</v>
      </c>
      <c r="F1571" s="13">
        <v>0</v>
      </c>
      <c r="G1571" s="13">
        <v>0.22646962631248463</v>
      </c>
      <c r="H1571" t="s">
        <v>24</v>
      </c>
      <c r="I1571" t="s">
        <v>17</v>
      </c>
      <c r="J1571">
        <v>2019</v>
      </c>
      <c r="K1571">
        <v>10</v>
      </c>
      <c r="L1571" s="12">
        <v>-1.9819990954312412</v>
      </c>
      <c r="M1571" s="1">
        <v>1257951.9950230008</v>
      </c>
      <c r="N1571" s="12">
        <v>-6.7875876511670654</v>
      </c>
      <c r="O1571" s="13">
        <v>0.3165264620409618</v>
      </c>
      <c r="P1571" s="12">
        <v>-2.1484511050168331</v>
      </c>
      <c r="Q1571" s="12">
        <v>-4.1304502004480739</v>
      </c>
      <c r="R1571" s="2">
        <f>DATE(CURR[[#This Row],[YEAR]],CURR[[#This Row],[MONTH]],1)</f>
        <v>43739</v>
      </c>
      <c r="S1571" t="str">
        <f>IF(AND(CURR[[#This Row],[DATE]]&gt;=DATE(2023,6,1),CURR[[#This Row],[DATE]]&lt;=DATE(2024,5,31)),"Y","N")</f>
        <v>N</v>
      </c>
    </row>
    <row r="1572" spans="1:19" x14ac:dyDescent="0.25">
      <c r="A1572" t="s">
        <v>47</v>
      </c>
      <c r="B1572" t="s">
        <v>111</v>
      </c>
      <c r="C1572" t="s">
        <v>18</v>
      </c>
      <c r="D1572" s="1">
        <v>116185.794358</v>
      </c>
      <c r="E1572" s="1">
        <v>1381411.8220659995</v>
      </c>
      <c r="F1572" s="13">
        <v>0</v>
      </c>
      <c r="G1572" s="13">
        <v>8.4106558596143979E-2</v>
      </c>
      <c r="H1572" t="s">
        <v>25</v>
      </c>
      <c r="I1572" t="s">
        <v>17</v>
      </c>
      <c r="J1572">
        <v>2019</v>
      </c>
      <c r="K1572">
        <v>10</v>
      </c>
      <c r="L1572" s="12">
        <v>-0.89629013484690012</v>
      </c>
      <c r="M1572" s="1">
        <v>1257951.9950230008</v>
      </c>
      <c r="N1572" s="12">
        <v>-6.7875876511670654</v>
      </c>
      <c r="O1572" s="13">
        <v>9.2361071660668273E-2</v>
      </c>
      <c r="P1572" s="12">
        <v>-0.62690886945250834</v>
      </c>
      <c r="Q1572" s="12">
        <v>-1.5231990042994084</v>
      </c>
      <c r="R1572" s="2">
        <f>DATE(CURR[[#This Row],[YEAR]],CURR[[#This Row],[MONTH]],1)</f>
        <v>43739</v>
      </c>
      <c r="S1572" t="str">
        <f>IF(AND(CURR[[#This Row],[DATE]]&gt;=DATE(2023,6,1),CURR[[#This Row],[DATE]]&lt;=DATE(2024,5,31)),"Y","N")</f>
        <v>N</v>
      </c>
    </row>
    <row r="1573" spans="1:19" x14ac:dyDescent="0.25">
      <c r="A1573" t="s">
        <v>47</v>
      </c>
      <c r="B1573" t="s">
        <v>111</v>
      </c>
      <c r="C1573" t="s">
        <v>18</v>
      </c>
      <c r="D1573" s="1">
        <v>276498.60471199994</v>
      </c>
      <c r="E1573" s="1">
        <v>487680.86477400002</v>
      </c>
      <c r="F1573" s="13">
        <v>0</v>
      </c>
      <c r="G1573" s="13">
        <v>0.56696627791646981</v>
      </c>
      <c r="H1573" t="s">
        <v>26</v>
      </c>
      <c r="I1573" t="s">
        <v>17</v>
      </c>
      <c r="J1573">
        <v>2019</v>
      </c>
      <c r="K1573">
        <v>10</v>
      </c>
      <c r="L1573" s="12">
        <v>-7.0429817985628516</v>
      </c>
      <c r="M1573" s="1">
        <v>1257951.9950230008</v>
      </c>
      <c r="N1573" s="12">
        <v>-6.7875876511670654</v>
      </c>
      <c r="O1573" s="13">
        <v>0.21980060114054223</v>
      </c>
      <c r="P1573" s="12">
        <v>-1.4919158460206421</v>
      </c>
      <c r="Q1573" s="12">
        <v>-8.5348976445834932</v>
      </c>
      <c r="R1573" s="2">
        <f>DATE(CURR[[#This Row],[YEAR]],CURR[[#This Row],[MONTH]],1)</f>
        <v>43739</v>
      </c>
      <c r="S1573" t="str">
        <f>IF(AND(CURR[[#This Row],[DATE]]&gt;=DATE(2023,6,1),CURR[[#This Row],[DATE]]&lt;=DATE(2024,5,31)),"Y","N")</f>
        <v>N</v>
      </c>
    </row>
    <row r="1574" spans="1:19" x14ac:dyDescent="0.25">
      <c r="A1574" t="s">
        <v>47</v>
      </c>
      <c r="B1574" t="s">
        <v>111</v>
      </c>
      <c r="C1574" t="s">
        <v>19</v>
      </c>
      <c r="D1574" s="1">
        <v>251.0225180000001</v>
      </c>
      <c r="E1574" s="1">
        <v>1317578.9084770004</v>
      </c>
      <c r="F1574" s="13">
        <v>0</v>
      </c>
      <c r="G1574" s="13">
        <v>1.9051801481108935E-4</v>
      </c>
      <c r="H1574" t="s">
        <v>16</v>
      </c>
      <c r="I1574" t="s">
        <v>17</v>
      </c>
      <c r="J1574">
        <v>2019</v>
      </c>
      <c r="K1574">
        <v>10</v>
      </c>
      <c r="L1574" s="12">
        <v>-7.710323977320444E-4</v>
      </c>
      <c r="M1574" s="1">
        <v>1348529.8753960012</v>
      </c>
      <c r="N1574" s="12">
        <v>-7.2763227576902869</v>
      </c>
      <c r="O1574" s="13">
        <v>1.8614531467186542E-4</v>
      </c>
      <c r="P1574" s="12">
        <v>-1.3544533893843139E-3</v>
      </c>
      <c r="Q1574" s="12">
        <v>-2.1254857871163581E-3</v>
      </c>
      <c r="R1574" s="2">
        <f>DATE(CURR[[#This Row],[YEAR]],CURR[[#This Row],[MONTH]],1)</f>
        <v>43739</v>
      </c>
      <c r="S1574" t="str">
        <f>IF(AND(CURR[[#This Row],[DATE]]&gt;=DATE(2023,6,1),CURR[[#This Row],[DATE]]&lt;=DATE(2024,5,31)),"Y","N")</f>
        <v>N</v>
      </c>
    </row>
    <row r="1575" spans="1:19" x14ac:dyDescent="0.25">
      <c r="A1575" t="s">
        <v>47</v>
      </c>
      <c r="B1575" t="s">
        <v>111</v>
      </c>
      <c r="C1575" t="s">
        <v>19</v>
      </c>
      <c r="D1575" s="1">
        <v>1348529.8753960012</v>
      </c>
      <c r="E1575" s="1">
        <v>4944854.8046300085</v>
      </c>
      <c r="F1575" s="13">
        <v>0.27271374563583428</v>
      </c>
      <c r="G1575" s="13">
        <v>0</v>
      </c>
      <c r="H1575" t="s">
        <v>21</v>
      </c>
      <c r="I1575" t="s">
        <v>23</v>
      </c>
      <c r="J1575">
        <v>2019</v>
      </c>
      <c r="K1575">
        <v>10</v>
      </c>
      <c r="L1575" s="12">
        <v>-4.221646040594643</v>
      </c>
      <c r="M1575" s="1">
        <v>1348529.8753960012</v>
      </c>
      <c r="N1575" s="12">
        <v>-7.2763227576902869</v>
      </c>
      <c r="O1575" s="13">
        <v>0</v>
      </c>
      <c r="P1575" s="12">
        <v>0</v>
      </c>
      <c r="Q1575" s="12">
        <v>0</v>
      </c>
      <c r="R1575" s="2">
        <f>DATE(CURR[[#This Row],[YEAR]],CURR[[#This Row],[MONTH]],1)</f>
        <v>43739</v>
      </c>
      <c r="S1575" t="str">
        <f>IF(AND(CURR[[#This Row],[DATE]]&gt;=DATE(2023,6,1),CURR[[#This Row],[DATE]]&lt;=DATE(2024,5,31)),"Y","N")</f>
        <v>N</v>
      </c>
    </row>
    <row r="1576" spans="1:19" x14ac:dyDescent="0.25">
      <c r="A1576" t="s">
        <v>47</v>
      </c>
      <c r="B1576" t="s">
        <v>111</v>
      </c>
      <c r="C1576" t="s">
        <v>19</v>
      </c>
      <c r="D1576" s="1">
        <v>1348529.8753960012</v>
      </c>
      <c r="E1576" s="1">
        <v>4944854.8046300085</v>
      </c>
      <c r="F1576" s="13">
        <v>0.27271374563583428</v>
      </c>
      <c r="G1576" s="13">
        <v>0</v>
      </c>
      <c r="H1576" t="s">
        <v>21</v>
      </c>
      <c r="I1576" t="s">
        <v>22</v>
      </c>
      <c r="J1576">
        <v>2019</v>
      </c>
      <c r="K1576">
        <v>10</v>
      </c>
      <c r="L1576" s="12">
        <v>-3.0546767170956439</v>
      </c>
      <c r="M1576" s="1">
        <v>1348529.8753960012</v>
      </c>
      <c r="N1576" s="12">
        <v>-7.2763227576902869</v>
      </c>
      <c r="O1576" s="13">
        <v>0</v>
      </c>
      <c r="P1576" s="12">
        <v>0</v>
      </c>
      <c r="Q1576" s="12">
        <v>0</v>
      </c>
      <c r="R1576" s="2">
        <f>DATE(CURR[[#This Row],[YEAR]],CURR[[#This Row],[MONTH]],1)</f>
        <v>43739</v>
      </c>
      <c r="S1576" t="str">
        <f>IF(AND(CURR[[#This Row],[DATE]]&gt;=DATE(2023,6,1),CURR[[#This Row],[DATE]]&lt;=DATE(2024,5,31)),"Y","N")</f>
        <v>N</v>
      </c>
    </row>
    <row r="1577" spans="1:19" x14ac:dyDescent="0.25">
      <c r="A1577" t="s">
        <v>47</v>
      </c>
      <c r="B1577" t="s">
        <v>111</v>
      </c>
      <c r="C1577" t="s">
        <v>19</v>
      </c>
      <c r="D1577" s="1">
        <v>378300.55641800014</v>
      </c>
      <c r="E1577" s="1">
        <v>1758183.2093130001</v>
      </c>
      <c r="F1577" s="13">
        <v>0</v>
      </c>
      <c r="G1577" s="13">
        <v>0.21516560641357671</v>
      </c>
      <c r="H1577" t="s">
        <v>24</v>
      </c>
      <c r="I1577" t="s">
        <v>17</v>
      </c>
      <c r="J1577">
        <v>2019</v>
      </c>
      <c r="K1577">
        <v>10</v>
      </c>
      <c r="L1577" s="12">
        <v>-1.883069461558581</v>
      </c>
      <c r="M1577" s="1">
        <v>1348529.8753960012</v>
      </c>
      <c r="N1577" s="12">
        <v>-7.2763227576902869</v>
      </c>
      <c r="O1577" s="13">
        <v>0.28052812423374057</v>
      </c>
      <c r="P1577" s="12">
        <v>-2.0412131745341346</v>
      </c>
      <c r="Q1577" s="12">
        <v>-3.9242826360927157</v>
      </c>
      <c r="R1577" s="2">
        <f>DATE(CURR[[#This Row],[YEAR]],CURR[[#This Row],[MONTH]],1)</f>
        <v>43739</v>
      </c>
      <c r="S1577" t="str">
        <f>IF(AND(CURR[[#This Row],[DATE]]&gt;=DATE(2023,6,1),CURR[[#This Row],[DATE]]&lt;=DATE(2024,5,31)),"Y","N")</f>
        <v>N</v>
      </c>
    </row>
    <row r="1578" spans="1:19" x14ac:dyDescent="0.25">
      <c r="A1578" t="s">
        <v>47</v>
      </c>
      <c r="B1578" t="s">
        <v>111</v>
      </c>
      <c r="C1578" t="s">
        <v>19</v>
      </c>
      <c r="D1578" s="1">
        <v>936359.01753099973</v>
      </c>
      <c r="E1578" s="1">
        <v>1381411.8220659995</v>
      </c>
      <c r="F1578" s="13">
        <v>0</v>
      </c>
      <c r="G1578" s="13">
        <v>0.677827569283871</v>
      </c>
      <c r="H1578" t="s">
        <v>25</v>
      </c>
      <c r="I1578" t="s">
        <v>17</v>
      </c>
      <c r="J1578">
        <v>2019</v>
      </c>
      <c r="K1578">
        <v>10</v>
      </c>
      <c r="L1578" s="12">
        <v>-7.2233387457163252</v>
      </c>
      <c r="M1578" s="1">
        <v>1348529.8753960012</v>
      </c>
      <c r="N1578" s="12">
        <v>-7.2763227576902869</v>
      </c>
      <c r="O1578" s="13">
        <v>0.69435541222698849</v>
      </c>
      <c r="P1578" s="12">
        <v>-5.0523540879126569</v>
      </c>
      <c r="Q1578" s="12">
        <v>-12.275692833628982</v>
      </c>
      <c r="R1578" s="2">
        <f>DATE(CURR[[#This Row],[YEAR]],CURR[[#This Row],[MONTH]],1)</f>
        <v>43739</v>
      </c>
      <c r="S1578" t="str">
        <f>IF(AND(CURR[[#This Row],[DATE]]&gt;=DATE(2023,6,1),CURR[[#This Row],[DATE]]&lt;=DATE(2024,5,31)),"Y","N")</f>
        <v>N</v>
      </c>
    </row>
    <row r="1579" spans="1:19" x14ac:dyDescent="0.25">
      <c r="A1579" t="s">
        <v>47</v>
      </c>
      <c r="B1579" t="s">
        <v>111</v>
      </c>
      <c r="C1579" t="s">
        <v>19</v>
      </c>
      <c r="D1579" s="1">
        <v>33619.278928999993</v>
      </c>
      <c r="E1579" s="1">
        <v>487680.86477400002</v>
      </c>
      <c r="F1579" s="13">
        <v>0</v>
      </c>
      <c r="G1579" s="13">
        <v>6.8937047477923438E-2</v>
      </c>
      <c r="H1579" t="s">
        <v>26</v>
      </c>
      <c r="I1579" t="s">
        <v>17</v>
      </c>
      <c r="J1579">
        <v>2019</v>
      </c>
      <c r="K1579">
        <v>10</v>
      </c>
      <c r="L1579" s="12">
        <v>-0.85635140844339441</v>
      </c>
      <c r="M1579" s="1">
        <v>1348529.8753960012</v>
      </c>
      <c r="N1579" s="12">
        <v>-7.2763227576902869</v>
      </c>
      <c r="O1579" s="13">
        <v>2.4930318224598146E-2</v>
      </c>
      <c r="P1579" s="12">
        <v>-0.18140104185410438</v>
      </c>
      <c r="Q1579" s="12">
        <v>-1.0377524502974989</v>
      </c>
      <c r="R1579" s="2">
        <f>DATE(CURR[[#This Row],[YEAR]],CURR[[#This Row],[MONTH]],1)</f>
        <v>43739</v>
      </c>
      <c r="S1579" t="str">
        <f>IF(AND(CURR[[#This Row],[DATE]]&gt;=DATE(2023,6,1),CURR[[#This Row],[DATE]]&lt;=DATE(2024,5,31)),"Y","N")</f>
        <v>N</v>
      </c>
    </row>
    <row r="1580" spans="1:19" x14ac:dyDescent="0.25">
      <c r="A1580" t="s">
        <v>47</v>
      </c>
      <c r="B1580" t="s">
        <v>111</v>
      </c>
      <c r="C1580" t="s">
        <v>20</v>
      </c>
      <c r="D1580" s="1">
        <v>566695.96623700007</v>
      </c>
      <c r="E1580" s="1">
        <v>1317578.9084770004</v>
      </c>
      <c r="F1580" s="13">
        <v>0</v>
      </c>
      <c r="G1580" s="13">
        <v>0.43010400560528728</v>
      </c>
      <c r="H1580" t="s">
        <v>16</v>
      </c>
      <c r="I1580" t="s">
        <v>17</v>
      </c>
      <c r="J1580">
        <v>2019</v>
      </c>
      <c r="K1580">
        <v>10</v>
      </c>
      <c r="L1580" s="12">
        <v>-1.7406444374555741</v>
      </c>
      <c r="M1580" s="1">
        <v>1458294.4437609997</v>
      </c>
      <c r="N1580" s="12">
        <v>-7.8685843318343176</v>
      </c>
      <c r="O1580" s="13">
        <v>0.38860188260435835</v>
      </c>
      <c r="P1580" s="12">
        <v>-3.0577466847819732</v>
      </c>
      <c r="Q1580" s="12">
        <v>-4.7983911222375468</v>
      </c>
      <c r="R1580" s="2">
        <f>DATE(CURR[[#This Row],[YEAR]],CURR[[#This Row],[MONTH]],1)</f>
        <v>43739</v>
      </c>
      <c r="S1580" t="str">
        <f>IF(AND(CURR[[#This Row],[DATE]]&gt;=DATE(2023,6,1),CURR[[#This Row],[DATE]]&lt;=DATE(2024,5,31)),"Y","N")</f>
        <v>N</v>
      </c>
    </row>
    <row r="1581" spans="1:19" x14ac:dyDescent="0.25">
      <c r="A1581" t="s">
        <v>47</v>
      </c>
      <c r="B1581" t="s">
        <v>111</v>
      </c>
      <c r="C1581" t="s">
        <v>20</v>
      </c>
      <c r="D1581" s="1">
        <v>1458294.4437609997</v>
      </c>
      <c r="E1581" s="1">
        <v>4944854.8046300085</v>
      </c>
      <c r="F1581" s="13">
        <v>0.29491147897721021</v>
      </c>
      <c r="G1581" s="13">
        <v>0</v>
      </c>
      <c r="H1581" t="s">
        <v>21</v>
      </c>
      <c r="I1581" t="s">
        <v>23</v>
      </c>
      <c r="J1581">
        <v>2019</v>
      </c>
      <c r="K1581">
        <v>10</v>
      </c>
      <c r="L1581" s="12">
        <v>-4.5652699853734715</v>
      </c>
      <c r="M1581" s="1">
        <v>1458294.4437609997</v>
      </c>
      <c r="N1581" s="12">
        <v>-7.8685843318343176</v>
      </c>
      <c r="O1581" s="13">
        <v>0</v>
      </c>
      <c r="P1581" s="12">
        <v>0</v>
      </c>
      <c r="Q1581" s="12">
        <v>0</v>
      </c>
      <c r="R1581" s="2">
        <f>DATE(CURR[[#This Row],[YEAR]],CURR[[#This Row],[MONTH]],1)</f>
        <v>43739</v>
      </c>
      <c r="S1581" t="str">
        <f>IF(AND(CURR[[#This Row],[DATE]]&gt;=DATE(2023,6,1),CURR[[#This Row],[DATE]]&lt;=DATE(2024,5,31)),"Y","N")</f>
        <v>N</v>
      </c>
    </row>
    <row r="1582" spans="1:19" x14ac:dyDescent="0.25">
      <c r="A1582" t="s">
        <v>47</v>
      </c>
      <c r="B1582" t="s">
        <v>111</v>
      </c>
      <c r="C1582" t="s">
        <v>20</v>
      </c>
      <c r="D1582" s="1">
        <v>1458294.4437609997</v>
      </c>
      <c r="E1582" s="1">
        <v>4944854.8046300085</v>
      </c>
      <c r="F1582" s="13">
        <v>0.29491147897721021</v>
      </c>
      <c r="G1582" s="13">
        <v>0</v>
      </c>
      <c r="H1582" t="s">
        <v>21</v>
      </c>
      <c r="I1582" t="s">
        <v>22</v>
      </c>
      <c r="J1582">
        <v>2019</v>
      </c>
      <c r="K1582">
        <v>10</v>
      </c>
      <c r="L1582" s="12">
        <v>-3.3033143464608461</v>
      </c>
      <c r="M1582" s="1">
        <v>1458294.4437609997</v>
      </c>
      <c r="N1582" s="12">
        <v>-7.8685843318343176</v>
      </c>
      <c r="O1582" s="13">
        <v>0</v>
      </c>
      <c r="P1582" s="12">
        <v>0</v>
      </c>
      <c r="Q1582" s="12">
        <v>0</v>
      </c>
      <c r="R1582" s="2">
        <f>DATE(CURR[[#This Row],[YEAR]],CURR[[#This Row],[MONTH]],1)</f>
        <v>43739</v>
      </c>
      <c r="S1582" t="str">
        <f>IF(AND(CURR[[#This Row],[DATE]]&gt;=DATE(2023,6,1),CURR[[#This Row],[DATE]]&lt;=DATE(2024,5,31)),"Y","N")</f>
        <v>N</v>
      </c>
    </row>
    <row r="1583" spans="1:19" x14ac:dyDescent="0.25">
      <c r="A1583" t="s">
        <v>47</v>
      </c>
      <c r="B1583" t="s">
        <v>111</v>
      </c>
      <c r="C1583" t="s">
        <v>20</v>
      </c>
      <c r="D1583" s="1">
        <v>604287.31148899975</v>
      </c>
      <c r="E1583" s="1">
        <v>1758183.2093130001</v>
      </c>
      <c r="F1583" s="13">
        <v>0</v>
      </c>
      <c r="G1583" s="13">
        <v>0.34369985351249122</v>
      </c>
      <c r="H1583" t="s">
        <v>24</v>
      </c>
      <c r="I1583" t="s">
        <v>17</v>
      </c>
      <c r="J1583">
        <v>2019</v>
      </c>
      <c r="K1583">
        <v>10</v>
      </c>
      <c r="L1583" s="12">
        <v>-3.0079653940951214</v>
      </c>
      <c r="M1583" s="1">
        <v>1458294.4437609997</v>
      </c>
      <c r="N1583" s="12">
        <v>-7.8685843318343176</v>
      </c>
      <c r="O1583" s="13">
        <v>0.41437949247788303</v>
      </c>
      <c r="P1583" s="12">
        <v>-3.260579981944927</v>
      </c>
      <c r="Q1583" s="12">
        <v>-6.2685453760400485</v>
      </c>
      <c r="R1583" s="2">
        <f>DATE(CURR[[#This Row],[YEAR]],CURR[[#This Row],[MONTH]],1)</f>
        <v>43739</v>
      </c>
      <c r="S1583" t="str">
        <f>IF(AND(CURR[[#This Row],[DATE]]&gt;=DATE(2023,6,1),CURR[[#This Row],[DATE]]&lt;=DATE(2024,5,31)),"Y","N")</f>
        <v>N</v>
      </c>
    </row>
    <row r="1584" spans="1:19" x14ac:dyDescent="0.25">
      <c r="A1584" t="s">
        <v>47</v>
      </c>
      <c r="B1584" t="s">
        <v>111</v>
      </c>
      <c r="C1584" t="s">
        <v>20</v>
      </c>
      <c r="D1584" s="1">
        <v>205555.86355300009</v>
      </c>
      <c r="E1584" s="1">
        <v>1381411.8220659995</v>
      </c>
      <c r="F1584" s="13">
        <v>0</v>
      </c>
      <c r="G1584" s="13">
        <v>0.14880129174338227</v>
      </c>
      <c r="H1584" t="s">
        <v>25</v>
      </c>
      <c r="I1584" t="s">
        <v>17</v>
      </c>
      <c r="J1584">
        <v>2019</v>
      </c>
      <c r="K1584">
        <v>10</v>
      </c>
      <c r="L1584" s="12">
        <v>-1.5857161684913308</v>
      </c>
      <c r="M1584" s="1">
        <v>1458294.4437609997</v>
      </c>
      <c r="N1584" s="12">
        <v>-7.8685843318343176</v>
      </c>
      <c r="O1584" s="13">
        <v>0.14095635105271559</v>
      </c>
      <c r="P1584" s="12">
        <v>-1.1091269353659357</v>
      </c>
      <c r="Q1584" s="12">
        <v>-2.6948431038572664</v>
      </c>
      <c r="R1584" s="2">
        <f>DATE(CURR[[#This Row],[YEAR]],CURR[[#This Row],[MONTH]],1)</f>
        <v>43739</v>
      </c>
      <c r="S1584" t="str">
        <f>IF(AND(CURR[[#This Row],[DATE]]&gt;=DATE(2023,6,1),CURR[[#This Row],[DATE]]&lt;=DATE(2024,5,31)),"Y","N")</f>
        <v>N</v>
      </c>
    </row>
    <row r="1585" spans="1:19" x14ac:dyDescent="0.25">
      <c r="A1585" t="s">
        <v>47</v>
      </c>
      <c r="B1585" t="s">
        <v>111</v>
      </c>
      <c r="C1585" t="s">
        <v>20</v>
      </c>
      <c r="D1585" s="1">
        <v>81755.302481999999</v>
      </c>
      <c r="E1585" s="1">
        <v>487680.86477400002</v>
      </c>
      <c r="F1585" s="13">
        <v>0</v>
      </c>
      <c r="G1585" s="13">
        <v>0.1676409889895657</v>
      </c>
      <c r="H1585" t="s">
        <v>26</v>
      </c>
      <c r="I1585" t="s">
        <v>17</v>
      </c>
      <c r="J1585">
        <v>2019</v>
      </c>
      <c r="K1585">
        <v>10</v>
      </c>
      <c r="L1585" s="12">
        <v>-2.0824738262837847</v>
      </c>
      <c r="M1585" s="1">
        <v>1458294.4437609997</v>
      </c>
      <c r="N1585" s="12">
        <v>-7.8685843318343176</v>
      </c>
      <c r="O1585" s="13">
        <v>5.60622738650432E-2</v>
      </c>
      <c r="P1585" s="12">
        <v>-0.44113072974148348</v>
      </c>
      <c r="Q1585" s="12">
        <v>-2.5236045560252682</v>
      </c>
      <c r="R1585" s="2">
        <f>DATE(CURR[[#This Row],[YEAR]],CURR[[#This Row],[MONTH]],1)</f>
        <v>43739</v>
      </c>
      <c r="S1585" t="str">
        <f>IF(AND(CURR[[#This Row],[DATE]]&gt;=DATE(2023,6,1),CURR[[#This Row],[DATE]]&lt;=DATE(2024,5,31)),"Y","N")</f>
        <v>N</v>
      </c>
    </row>
    <row r="1586" spans="1:19" x14ac:dyDescent="0.25">
      <c r="A1586" t="s">
        <v>48</v>
      </c>
      <c r="B1586" t="s">
        <v>14</v>
      </c>
      <c r="C1586" t="s">
        <v>15</v>
      </c>
      <c r="D1586" s="1">
        <v>2907.4523960000001</v>
      </c>
      <c r="E1586" s="1">
        <v>12924.633959999999</v>
      </c>
      <c r="F1586" s="13">
        <v>0</v>
      </c>
      <c r="G1586" s="13">
        <v>0.22495433178209717</v>
      </c>
      <c r="H1586" t="s">
        <v>16</v>
      </c>
      <c r="I1586" t="s">
        <v>17</v>
      </c>
      <c r="J1586">
        <v>2019</v>
      </c>
      <c r="K1586">
        <v>11</v>
      </c>
      <c r="L1586" s="12">
        <v>-0.80536603978458421</v>
      </c>
      <c r="M1586" s="1">
        <v>9032.8820240000005</v>
      </c>
      <c r="N1586" s="12">
        <v>-4.7922667031021744</v>
      </c>
      <c r="O1586" s="13">
        <v>0.32187427980073441</v>
      </c>
      <c r="P1586" s="12">
        <v>-1.5425073936740523</v>
      </c>
      <c r="Q1586" s="12">
        <v>-2.3478734334586364</v>
      </c>
      <c r="R1586" s="2">
        <f>DATE(CURR[[#This Row],[YEAR]],CURR[[#This Row],[MONTH]],1)</f>
        <v>43770</v>
      </c>
      <c r="S1586" t="str">
        <f>IF(AND(CURR[[#This Row],[DATE]]&gt;=DATE(2023,6,1),CURR[[#This Row],[DATE]]&lt;=DATE(2024,5,31)),"Y","N")</f>
        <v>N</v>
      </c>
    </row>
    <row r="1587" spans="1:19" x14ac:dyDescent="0.25">
      <c r="A1587" t="s">
        <v>48</v>
      </c>
      <c r="B1587" t="s">
        <v>14</v>
      </c>
      <c r="C1587" t="s">
        <v>15</v>
      </c>
      <c r="D1587" s="1">
        <v>9032.8820240000005</v>
      </c>
      <c r="E1587" s="1">
        <v>57778.638839999992</v>
      </c>
      <c r="F1587" s="13">
        <v>0.15633601284747747</v>
      </c>
      <c r="G1587" s="13">
        <v>0</v>
      </c>
      <c r="H1587" t="s">
        <v>21</v>
      </c>
      <c r="I1587" t="s">
        <v>23</v>
      </c>
      <c r="J1587">
        <v>2019</v>
      </c>
      <c r="K1587">
        <v>11</v>
      </c>
      <c r="L1587" s="12">
        <v>-3.0556999924408821</v>
      </c>
      <c r="M1587" s="1">
        <v>9032.8820240000005</v>
      </c>
      <c r="N1587" s="12">
        <v>-4.7922667031021744</v>
      </c>
      <c r="O1587" s="13">
        <v>0</v>
      </c>
      <c r="P1587" s="12">
        <v>0</v>
      </c>
      <c r="Q1587" s="12">
        <v>0</v>
      </c>
      <c r="R1587" s="2">
        <f>DATE(CURR[[#This Row],[YEAR]],CURR[[#This Row],[MONTH]],1)</f>
        <v>43770</v>
      </c>
      <c r="S1587" t="str">
        <f>IF(AND(CURR[[#This Row],[DATE]]&gt;=DATE(2023,6,1),CURR[[#This Row],[DATE]]&lt;=DATE(2024,5,31)),"Y","N")</f>
        <v>N</v>
      </c>
    </row>
    <row r="1588" spans="1:19" x14ac:dyDescent="0.25">
      <c r="A1588" t="s">
        <v>48</v>
      </c>
      <c r="B1588" t="s">
        <v>14</v>
      </c>
      <c r="C1588" t="s">
        <v>15</v>
      </c>
      <c r="D1588" s="1">
        <v>9032.8820240000005</v>
      </c>
      <c r="E1588" s="1">
        <v>57778.638839999992</v>
      </c>
      <c r="F1588" s="13">
        <v>0.15633601284747747</v>
      </c>
      <c r="G1588" s="13">
        <v>0</v>
      </c>
      <c r="H1588" t="s">
        <v>21</v>
      </c>
      <c r="I1588" t="s">
        <v>22</v>
      </c>
      <c r="J1588">
        <v>2019</v>
      </c>
      <c r="K1588">
        <v>11</v>
      </c>
      <c r="L1588" s="12">
        <v>-1.7365667106612923</v>
      </c>
      <c r="M1588" s="1">
        <v>9032.8820240000005</v>
      </c>
      <c r="N1588" s="12">
        <v>-4.7922667031021744</v>
      </c>
      <c r="O1588" s="13">
        <v>0</v>
      </c>
      <c r="P1588" s="12">
        <v>0</v>
      </c>
      <c r="Q1588" s="12">
        <v>0</v>
      </c>
      <c r="R1588" s="2">
        <f>DATE(CURR[[#This Row],[YEAR]],CURR[[#This Row],[MONTH]],1)</f>
        <v>43770</v>
      </c>
      <c r="S1588" t="str">
        <f>IF(AND(CURR[[#This Row],[DATE]]&gt;=DATE(2023,6,1),CURR[[#This Row],[DATE]]&lt;=DATE(2024,5,31)),"Y","N")</f>
        <v>N</v>
      </c>
    </row>
    <row r="1589" spans="1:19" x14ac:dyDescent="0.25">
      <c r="A1589" t="s">
        <v>48</v>
      </c>
      <c r="B1589" t="s">
        <v>14</v>
      </c>
      <c r="C1589" t="s">
        <v>15</v>
      </c>
      <c r="D1589" s="1">
        <v>3971.8272440000001</v>
      </c>
      <c r="E1589" s="1">
        <v>23163.715244000003</v>
      </c>
      <c r="F1589" s="13">
        <v>0</v>
      </c>
      <c r="G1589" s="13">
        <v>0.17146762521304976</v>
      </c>
      <c r="H1589" t="s">
        <v>24</v>
      </c>
      <c r="I1589" t="s">
        <v>17</v>
      </c>
      <c r="J1589">
        <v>2019</v>
      </c>
      <c r="K1589">
        <v>11</v>
      </c>
      <c r="L1589" s="12">
        <v>-1.317460829608827</v>
      </c>
      <c r="M1589" s="1">
        <v>9032.8820240000005</v>
      </c>
      <c r="N1589" s="12">
        <v>-4.7922667031021744</v>
      </c>
      <c r="O1589" s="13">
        <v>0.4397076407559643</v>
      </c>
      <c r="P1589" s="12">
        <v>-2.1071962858944202</v>
      </c>
      <c r="Q1589" s="12">
        <v>-3.4246571155032473</v>
      </c>
      <c r="R1589" s="2">
        <f>DATE(CURR[[#This Row],[YEAR]],CURR[[#This Row],[MONTH]],1)</f>
        <v>43770</v>
      </c>
      <c r="S1589" t="str">
        <f>IF(AND(CURR[[#This Row],[DATE]]&gt;=DATE(2023,6,1),CURR[[#This Row],[DATE]]&lt;=DATE(2024,5,31)),"Y","N")</f>
        <v>N</v>
      </c>
    </row>
    <row r="1590" spans="1:19" x14ac:dyDescent="0.25">
      <c r="A1590" t="s">
        <v>48</v>
      </c>
      <c r="B1590" t="s">
        <v>14</v>
      </c>
      <c r="C1590" t="s">
        <v>15</v>
      </c>
      <c r="D1590" s="1">
        <v>1114.0820919999996</v>
      </c>
      <c r="E1590" s="1">
        <v>15638.894223999998</v>
      </c>
      <c r="F1590" s="13">
        <v>0</v>
      </c>
      <c r="G1590" s="13">
        <v>7.1237906980040192E-2</v>
      </c>
      <c r="H1590" t="s">
        <v>25</v>
      </c>
      <c r="I1590" t="s">
        <v>17</v>
      </c>
      <c r="J1590">
        <v>2019</v>
      </c>
      <c r="K1590">
        <v>11</v>
      </c>
      <c r="L1590" s="12">
        <v>-0.65437971198004863</v>
      </c>
      <c r="M1590" s="1">
        <v>9032.8820240000005</v>
      </c>
      <c r="N1590" s="12">
        <v>-4.7922667031021744</v>
      </c>
      <c r="O1590" s="13">
        <v>0.1233362828209124</v>
      </c>
      <c r="P1590" s="12">
        <v>-0.59106036144705121</v>
      </c>
      <c r="Q1590" s="12">
        <v>-1.2454400734270998</v>
      </c>
      <c r="R1590" s="2">
        <f>DATE(CURR[[#This Row],[YEAR]],CURR[[#This Row],[MONTH]],1)</f>
        <v>43770</v>
      </c>
      <c r="S1590" t="str">
        <f>IF(AND(CURR[[#This Row],[DATE]]&gt;=DATE(2023,6,1),CURR[[#This Row],[DATE]]&lt;=DATE(2024,5,31)),"Y","N")</f>
        <v>N</v>
      </c>
    </row>
    <row r="1591" spans="1:19" x14ac:dyDescent="0.25">
      <c r="A1591" t="s">
        <v>48</v>
      </c>
      <c r="B1591" t="s">
        <v>14</v>
      </c>
      <c r="C1591" t="s">
        <v>15</v>
      </c>
      <c r="D1591" s="1">
        <v>1039.5202920000004</v>
      </c>
      <c r="E1591" s="1">
        <v>6051.3954120000008</v>
      </c>
      <c r="F1591" s="13">
        <v>0</v>
      </c>
      <c r="G1591" s="13">
        <v>0.17178191495115613</v>
      </c>
      <c r="H1591" t="s">
        <v>26</v>
      </c>
      <c r="I1591" t="s">
        <v>17</v>
      </c>
      <c r="J1591">
        <v>2019</v>
      </c>
      <c r="K1591">
        <v>11</v>
      </c>
      <c r="L1591" s="12">
        <v>-2.0956503999859897</v>
      </c>
      <c r="M1591" s="1">
        <v>9032.8820240000005</v>
      </c>
      <c r="N1591" s="12">
        <v>-4.7922667031021744</v>
      </c>
      <c r="O1591" s="13">
        <v>0.11508179662238886</v>
      </c>
      <c r="P1591" s="12">
        <v>-0.55150266208665044</v>
      </c>
      <c r="Q1591" s="12">
        <v>-2.6471530620726402</v>
      </c>
      <c r="R1591" s="2">
        <f>DATE(CURR[[#This Row],[YEAR]],CURR[[#This Row],[MONTH]],1)</f>
        <v>43770</v>
      </c>
      <c r="S1591" t="str">
        <f>IF(AND(CURR[[#This Row],[DATE]]&gt;=DATE(2023,6,1),CURR[[#This Row],[DATE]]&lt;=DATE(2024,5,31)),"Y","N")</f>
        <v>N</v>
      </c>
    </row>
    <row r="1592" spans="1:19" x14ac:dyDescent="0.25">
      <c r="A1592" t="s">
        <v>48</v>
      </c>
      <c r="B1592" t="s">
        <v>14</v>
      </c>
      <c r="C1592" t="s">
        <v>18</v>
      </c>
      <c r="D1592" s="1">
        <v>5048.5530200000003</v>
      </c>
      <c r="E1592" s="1">
        <v>12924.633959999999</v>
      </c>
      <c r="F1592" s="13">
        <v>0</v>
      </c>
      <c r="G1592" s="13">
        <v>0.39061477761185281</v>
      </c>
      <c r="H1592" t="s">
        <v>16</v>
      </c>
      <c r="I1592" t="s">
        <v>17</v>
      </c>
      <c r="J1592">
        <v>2019</v>
      </c>
      <c r="K1592">
        <v>11</v>
      </c>
      <c r="L1592" s="12">
        <v>-1.3984521837584378</v>
      </c>
      <c r="M1592" s="1">
        <v>14592.577340000002</v>
      </c>
      <c r="N1592" s="12">
        <v>-7.741883743540555</v>
      </c>
      <c r="O1592" s="13">
        <v>0.34596719293454159</v>
      </c>
      <c r="P1592" s="12">
        <v>-2.6784377867782863</v>
      </c>
      <c r="Q1592" s="12">
        <v>-4.0768899705367243</v>
      </c>
      <c r="R1592" s="2">
        <f>DATE(CURR[[#This Row],[YEAR]],CURR[[#This Row],[MONTH]],1)</f>
        <v>43770</v>
      </c>
      <c r="S1592" t="str">
        <f>IF(AND(CURR[[#This Row],[DATE]]&gt;=DATE(2023,6,1),CURR[[#This Row],[DATE]]&lt;=DATE(2024,5,31)),"Y","N")</f>
        <v>N</v>
      </c>
    </row>
    <row r="1593" spans="1:19" x14ac:dyDescent="0.25">
      <c r="A1593" t="s">
        <v>48</v>
      </c>
      <c r="B1593" t="s">
        <v>14</v>
      </c>
      <c r="C1593" t="s">
        <v>18</v>
      </c>
      <c r="D1593" s="1">
        <v>14592.577340000002</v>
      </c>
      <c r="E1593" s="1">
        <v>57778.638839999992</v>
      </c>
      <c r="F1593" s="13">
        <v>0.25256007467413027</v>
      </c>
      <c r="G1593" s="13">
        <v>0</v>
      </c>
      <c r="H1593" t="s">
        <v>21</v>
      </c>
      <c r="I1593" t="s">
        <v>23</v>
      </c>
      <c r="J1593">
        <v>2019</v>
      </c>
      <c r="K1593">
        <v>11</v>
      </c>
      <c r="L1593" s="12">
        <v>-4.9364685987324695</v>
      </c>
      <c r="M1593" s="1">
        <v>14592.577340000002</v>
      </c>
      <c r="N1593" s="12">
        <v>-7.741883743540555</v>
      </c>
      <c r="O1593" s="13">
        <v>0</v>
      </c>
      <c r="P1593" s="12">
        <v>0</v>
      </c>
      <c r="Q1593" s="12">
        <v>0</v>
      </c>
      <c r="R1593" s="2">
        <f>DATE(CURR[[#This Row],[YEAR]],CURR[[#This Row],[MONTH]],1)</f>
        <v>43770</v>
      </c>
      <c r="S1593" t="str">
        <f>IF(AND(CURR[[#This Row],[DATE]]&gt;=DATE(2023,6,1),CURR[[#This Row],[DATE]]&lt;=DATE(2024,5,31)),"Y","N")</f>
        <v>N</v>
      </c>
    </row>
    <row r="1594" spans="1:19" x14ac:dyDescent="0.25">
      <c r="A1594" t="s">
        <v>48</v>
      </c>
      <c r="B1594" t="s">
        <v>14</v>
      </c>
      <c r="C1594" t="s">
        <v>18</v>
      </c>
      <c r="D1594" s="1">
        <v>14592.577340000002</v>
      </c>
      <c r="E1594" s="1">
        <v>57778.638839999992</v>
      </c>
      <c r="F1594" s="13">
        <v>0.25256007467413027</v>
      </c>
      <c r="G1594" s="13">
        <v>0</v>
      </c>
      <c r="H1594" t="s">
        <v>21</v>
      </c>
      <c r="I1594" t="s">
        <v>22</v>
      </c>
      <c r="J1594">
        <v>2019</v>
      </c>
      <c r="K1594">
        <v>11</v>
      </c>
      <c r="L1594" s="12">
        <v>-2.8054151448080855</v>
      </c>
      <c r="M1594" s="1">
        <v>14592.577340000002</v>
      </c>
      <c r="N1594" s="12">
        <v>-7.741883743540555</v>
      </c>
      <c r="O1594" s="13">
        <v>0</v>
      </c>
      <c r="P1594" s="12">
        <v>0</v>
      </c>
      <c r="Q1594" s="12">
        <v>0</v>
      </c>
      <c r="R1594" s="2">
        <f>DATE(CURR[[#This Row],[YEAR]],CURR[[#This Row],[MONTH]],1)</f>
        <v>43770</v>
      </c>
      <c r="S1594" t="str">
        <f>IF(AND(CURR[[#This Row],[DATE]]&gt;=DATE(2023,6,1),CURR[[#This Row],[DATE]]&lt;=DATE(2024,5,31)),"Y","N")</f>
        <v>N</v>
      </c>
    </row>
    <row r="1595" spans="1:19" x14ac:dyDescent="0.25">
      <c r="A1595" t="s">
        <v>48</v>
      </c>
      <c r="B1595" t="s">
        <v>14</v>
      </c>
      <c r="C1595" t="s">
        <v>18</v>
      </c>
      <c r="D1595" s="1">
        <v>4991.8982919999999</v>
      </c>
      <c r="E1595" s="1">
        <v>23163.715244000003</v>
      </c>
      <c r="F1595" s="13">
        <v>0</v>
      </c>
      <c r="G1595" s="13">
        <v>0.21550507936299337</v>
      </c>
      <c r="H1595" t="s">
        <v>24</v>
      </c>
      <c r="I1595" t="s">
        <v>17</v>
      </c>
      <c r="J1595">
        <v>2019</v>
      </c>
      <c r="K1595">
        <v>11</v>
      </c>
      <c r="L1595" s="12">
        <v>-1.6558198685595216</v>
      </c>
      <c r="M1595" s="1">
        <v>14592.577340000002</v>
      </c>
      <c r="N1595" s="12">
        <v>-7.741883743540555</v>
      </c>
      <c r="O1595" s="13">
        <v>0.34208475827752571</v>
      </c>
      <c r="P1595" s="12">
        <v>-2.6483804290217767</v>
      </c>
      <c r="Q1595" s="12">
        <v>-4.3042002975812981</v>
      </c>
      <c r="R1595" s="2">
        <f>DATE(CURR[[#This Row],[YEAR]],CURR[[#This Row],[MONTH]],1)</f>
        <v>43770</v>
      </c>
      <c r="S1595" t="str">
        <f>IF(AND(CURR[[#This Row],[DATE]]&gt;=DATE(2023,6,1),CURR[[#This Row],[DATE]]&lt;=DATE(2024,5,31)),"Y","N")</f>
        <v>N</v>
      </c>
    </row>
    <row r="1596" spans="1:19" x14ac:dyDescent="0.25">
      <c r="A1596" t="s">
        <v>48</v>
      </c>
      <c r="B1596" t="s">
        <v>14</v>
      </c>
      <c r="C1596" t="s">
        <v>18</v>
      </c>
      <c r="D1596" s="1">
        <v>1146.999456</v>
      </c>
      <c r="E1596" s="1">
        <v>15638.894223999998</v>
      </c>
      <c r="F1596" s="13">
        <v>0</v>
      </c>
      <c r="G1596" s="13">
        <v>7.3342746588807683E-2</v>
      </c>
      <c r="H1596" t="s">
        <v>25</v>
      </c>
      <c r="I1596" t="s">
        <v>17</v>
      </c>
      <c r="J1596">
        <v>2019</v>
      </c>
      <c r="K1596">
        <v>11</v>
      </c>
      <c r="L1596" s="12">
        <v>-0.67371442288523276</v>
      </c>
      <c r="M1596" s="1">
        <v>14592.577340000002</v>
      </c>
      <c r="N1596" s="12">
        <v>-7.741883743540555</v>
      </c>
      <c r="O1596" s="13">
        <v>7.8601567720044715E-2</v>
      </c>
      <c r="P1596" s="12">
        <v>-0.60852419934861623</v>
      </c>
      <c r="Q1596" s="12">
        <v>-1.2822386222338489</v>
      </c>
      <c r="R1596" s="2">
        <f>DATE(CURR[[#This Row],[YEAR]],CURR[[#This Row],[MONTH]],1)</f>
        <v>43770</v>
      </c>
      <c r="S1596" t="str">
        <f>IF(AND(CURR[[#This Row],[DATE]]&gt;=DATE(2023,6,1),CURR[[#This Row],[DATE]]&lt;=DATE(2024,5,31)),"Y","N")</f>
        <v>N</v>
      </c>
    </row>
    <row r="1597" spans="1:19" x14ac:dyDescent="0.25">
      <c r="A1597" t="s">
        <v>48</v>
      </c>
      <c r="B1597" t="s">
        <v>14</v>
      </c>
      <c r="C1597" t="s">
        <v>18</v>
      </c>
      <c r="D1597" s="1">
        <v>3405.1265720000006</v>
      </c>
      <c r="E1597" s="1">
        <v>6051.3954120000008</v>
      </c>
      <c r="F1597" s="13">
        <v>0</v>
      </c>
      <c r="G1597" s="13">
        <v>0.56270105325584696</v>
      </c>
      <c r="H1597" t="s">
        <v>26</v>
      </c>
      <c r="I1597" t="s">
        <v>17</v>
      </c>
      <c r="J1597">
        <v>2019</v>
      </c>
      <c r="K1597">
        <v>11</v>
      </c>
      <c r="L1597" s="12">
        <v>-6.8646614380998727</v>
      </c>
      <c r="M1597" s="1">
        <v>14592.577340000002</v>
      </c>
      <c r="N1597" s="12">
        <v>-7.741883743540555</v>
      </c>
      <c r="O1597" s="13">
        <v>0.23334648106788791</v>
      </c>
      <c r="P1597" s="12">
        <v>-1.8065413283918752</v>
      </c>
      <c r="Q1597" s="12">
        <v>-8.6712027664917475</v>
      </c>
      <c r="R1597" s="2">
        <f>DATE(CURR[[#This Row],[YEAR]],CURR[[#This Row],[MONTH]],1)</f>
        <v>43770</v>
      </c>
      <c r="S1597" t="str">
        <f>IF(AND(CURR[[#This Row],[DATE]]&gt;=DATE(2023,6,1),CURR[[#This Row],[DATE]]&lt;=DATE(2024,5,31)),"Y","N")</f>
        <v>N</v>
      </c>
    </row>
    <row r="1598" spans="1:19" x14ac:dyDescent="0.25">
      <c r="A1598" t="s">
        <v>48</v>
      </c>
      <c r="B1598" t="s">
        <v>14</v>
      </c>
      <c r="C1598" t="s">
        <v>19</v>
      </c>
      <c r="D1598" s="1">
        <v>3.9895160000000001</v>
      </c>
      <c r="E1598" s="1">
        <v>12924.633959999999</v>
      </c>
      <c r="F1598" s="13">
        <v>0</v>
      </c>
      <c r="G1598" s="13">
        <v>3.086753568686753E-4</v>
      </c>
      <c r="H1598" t="s">
        <v>16</v>
      </c>
      <c r="I1598" t="s">
        <v>17</v>
      </c>
      <c r="J1598">
        <v>2019</v>
      </c>
      <c r="K1598">
        <v>11</v>
      </c>
      <c r="L1598" s="12">
        <v>-1.1050983004907073E-3</v>
      </c>
      <c r="M1598" s="1">
        <v>16270.050751999999</v>
      </c>
      <c r="N1598" s="12">
        <v>-8.631843332994702</v>
      </c>
      <c r="O1598" s="13">
        <v>2.4520611894892757E-4</v>
      </c>
      <c r="P1598" s="12">
        <v>-2.1165808030588064E-3</v>
      </c>
      <c r="Q1598" s="12">
        <v>-3.2216791035495134E-3</v>
      </c>
      <c r="R1598" s="2">
        <f>DATE(CURR[[#This Row],[YEAR]],CURR[[#This Row],[MONTH]],1)</f>
        <v>43770</v>
      </c>
      <c r="S1598" t="str">
        <f>IF(AND(CURR[[#This Row],[DATE]]&gt;=DATE(2023,6,1),CURR[[#This Row],[DATE]]&lt;=DATE(2024,5,31)),"Y","N")</f>
        <v>N</v>
      </c>
    </row>
    <row r="1599" spans="1:19" x14ac:dyDescent="0.25">
      <c r="A1599" t="s">
        <v>48</v>
      </c>
      <c r="B1599" t="s">
        <v>14</v>
      </c>
      <c r="C1599" t="s">
        <v>19</v>
      </c>
      <c r="D1599" s="1">
        <v>16270.050751999999</v>
      </c>
      <c r="E1599" s="1">
        <v>57778.638839999992</v>
      </c>
      <c r="F1599" s="13">
        <v>0.28159283566812393</v>
      </c>
      <c r="G1599" s="13">
        <v>0</v>
      </c>
      <c r="H1599" t="s">
        <v>21</v>
      </c>
      <c r="I1599" t="s">
        <v>23</v>
      </c>
      <c r="J1599">
        <v>2019</v>
      </c>
      <c r="K1599">
        <v>11</v>
      </c>
      <c r="L1599" s="12">
        <v>-5.5039348269804407</v>
      </c>
      <c r="M1599" s="1">
        <v>16270.050751999999</v>
      </c>
      <c r="N1599" s="12">
        <v>-8.631843332994702</v>
      </c>
      <c r="O1599" s="13">
        <v>0</v>
      </c>
      <c r="P1599" s="12">
        <v>0</v>
      </c>
      <c r="Q1599" s="12">
        <v>0</v>
      </c>
      <c r="R1599" s="2">
        <f>DATE(CURR[[#This Row],[YEAR]],CURR[[#This Row],[MONTH]],1)</f>
        <v>43770</v>
      </c>
      <c r="S1599" t="str">
        <f>IF(AND(CURR[[#This Row],[DATE]]&gt;=DATE(2023,6,1),CURR[[#This Row],[DATE]]&lt;=DATE(2024,5,31)),"Y","N")</f>
        <v>N</v>
      </c>
    </row>
    <row r="1600" spans="1:19" x14ac:dyDescent="0.25">
      <c r="A1600" t="s">
        <v>48</v>
      </c>
      <c r="B1600" t="s">
        <v>14</v>
      </c>
      <c r="C1600" t="s">
        <v>19</v>
      </c>
      <c r="D1600" s="1">
        <v>16270.050751999999</v>
      </c>
      <c r="E1600" s="1">
        <v>57778.638839999992</v>
      </c>
      <c r="F1600" s="13">
        <v>0.28159283566812393</v>
      </c>
      <c r="G1600" s="13">
        <v>0</v>
      </c>
      <c r="H1600" t="s">
        <v>21</v>
      </c>
      <c r="I1600" t="s">
        <v>22</v>
      </c>
      <c r="J1600">
        <v>2019</v>
      </c>
      <c r="K1600">
        <v>11</v>
      </c>
      <c r="L1600" s="12">
        <v>-3.1279085060142622</v>
      </c>
      <c r="M1600" s="1">
        <v>16270.050751999999</v>
      </c>
      <c r="N1600" s="12">
        <v>-8.631843332994702</v>
      </c>
      <c r="O1600" s="13">
        <v>0</v>
      </c>
      <c r="P1600" s="12">
        <v>0</v>
      </c>
      <c r="Q1600" s="12">
        <v>0</v>
      </c>
      <c r="R1600" s="2">
        <f>DATE(CURR[[#This Row],[YEAR]],CURR[[#This Row],[MONTH]],1)</f>
        <v>43770</v>
      </c>
      <c r="S1600" t="str">
        <f>IF(AND(CURR[[#This Row],[DATE]]&gt;=DATE(2023,6,1),CURR[[#This Row],[DATE]]&lt;=DATE(2024,5,31)),"Y","N")</f>
        <v>N</v>
      </c>
    </row>
    <row r="1601" spans="1:19" x14ac:dyDescent="0.25">
      <c r="A1601" t="s">
        <v>48</v>
      </c>
      <c r="B1601" t="s">
        <v>14</v>
      </c>
      <c r="C1601" t="s">
        <v>19</v>
      </c>
      <c r="D1601" s="1">
        <v>5068.6193559999992</v>
      </c>
      <c r="E1601" s="1">
        <v>23163.715244000003</v>
      </c>
      <c r="F1601" s="13">
        <v>0</v>
      </c>
      <c r="G1601" s="13">
        <v>0.21881720193019993</v>
      </c>
      <c r="H1601" t="s">
        <v>24</v>
      </c>
      <c r="I1601" t="s">
        <v>17</v>
      </c>
      <c r="J1601">
        <v>2019</v>
      </c>
      <c r="K1601">
        <v>11</v>
      </c>
      <c r="L1601" s="12">
        <v>-1.6812683562243871</v>
      </c>
      <c r="M1601" s="1">
        <v>16270.050751999999</v>
      </c>
      <c r="N1601" s="12">
        <v>-8.631843332994702</v>
      </c>
      <c r="O1601" s="13">
        <v>0.31153064199120206</v>
      </c>
      <c r="P1601" s="12">
        <v>-2.689083695095317</v>
      </c>
      <c r="Q1601" s="12">
        <v>-4.3703520513197045</v>
      </c>
      <c r="R1601" s="2">
        <f>DATE(CURR[[#This Row],[YEAR]],CURR[[#This Row],[MONTH]],1)</f>
        <v>43770</v>
      </c>
      <c r="S1601" t="str">
        <f>IF(AND(CURR[[#This Row],[DATE]]&gt;=DATE(2023,6,1),CURR[[#This Row],[DATE]]&lt;=DATE(2024,5,31)),"Y","N")</f>
        <v>N</v>
      </c>
    </row>
    <row r="1602" spans="1:19" x14ac:dyDescent="0.25">
      <c r="A1602" t="s">
        <v>48</v>
      </c>
      <c r="B1602" t="s">
        <v>14</v>
      </c>
      <c r="C1602" t="s">
        <v>19</v>
      </c>
      <c r="D1602" s="1">
        <v>10738.164823999999</v>
      </c>
      <c r="E1602" s="1">
        <v>15638.894223999998</v>
      </c>
      <c r="F1602" s="13">
        <v>0</v>
      </c>
      <c r="G1602" s="13">
        <v>0.68663197475438087</v>
      </c>
      <c r="H1602" t="s">
        <v>25</v>
      </c>
      <c r="I1602" t="s">
        <v>17</v>
      </c>
      <c r="J1602">
        <v>2019</v>
      </c>
      <c r="K1602">
        <v>11</v>
      </c>
      <c r="L1602" s="12">
        <v>-6.3072885339255693</v>
      </c>
      <c r="M1602" s="1">
        <v>16270.050751999999</v>
      </c>
      <c r="N1602" s="12">
        <v>-8.631843332994702</v>
      </c>
      <c r="O1602" s="13">
        <v>0.6599957792190666</v>
      </c>
      <c r="P1602" s="12">
        <v>-5.6969801666567434</v>
      </c>
      <c r="Q1602" s="12">
        <v>-12.004268700582312</v>
      </c>
      <c r="R1602" s="2">
        <f>DATE(CURR[[#This Row],[YEAR]],CURR[[#This Row],[MONTH]],1)</f>
        <v>43770</v>
      </c>
      <c r="S1602" t="str">
        <f>IF(AND(CURR[[#This Row],[DATE]]&gt;=DATE(2023,6,1),CURR[[#This Row],[DATE]]&lt;=DATE(2024,5,31)),"Y","N")</f>
        <v>N</v>
      </c>
    </row>
    <row r="1603" spans="1:19" x14ac:dyDescent="0.25">
      <c r="A1603" t="s">
        <v>48</v>
      </c>
      <c r="B1603" t="s">
        <v>14</v>
      </c>
      <c r="C1603" t="s">
        <v>19</v>
      </c>
      <c r="D1603" s="1">
        <v>459.27705600000002</v>
      </c>
      <c r="E1603" s="1">
        <v>6051.3954120000008</v>
      </c>
      <c r="F1603" s="13">
        <v>0</v>
      </c>
      <c r="G1603" s="13">
        <v>7.5896057806641964E-2</v>
      </c>
      <c r="H1603" t="s">
        <v>26</v>
      </c>
      <c r="I1603" t="s">
        <v>17</v>
      </c>
      <c r="J1603">
        <v>2019</v>
      </c>
      <c r="K1603">
        <v>11</v>
      </c>
      <c r="L1603" s="12">
        <v>-0.92589260019061503</v>
      </c>
      <c r="M1603" s="1">
        <v>16270.050751999999</v>
      </c>
      <c r="N1603" s="12">
        <v>-8.631843332994702</v>
      </c>
      <c r="O1603" s="13">
        <v>2.8228372670782438E-2</v>
      </c>
      <c r="P1603" s="12">
        <v>-0.24366289043958322</v>
      </c>
      <c r="Q1603" s="12">
        <v>-1.1695554906301981</v>
      </c>
      <c r="R1603" s="2">
        <f>DATE(CURR[[#This Row],[YEAR]],CURR[[#This Row],[MONTH]],1)</f>
        <v>43770</v>
      </c>
      <c r="S1603" t="str">
        <f>IF(AND(CURR[[#This Row],[DATE]]&gt;=DATE(2023,6,1),CURR[[#This Row],[DATE]]&lt;=DATE(2024,5,31)),"Y","N")</f>
        <v>N</v>
      </c>
    </row>
    <row r="1604" spans="1:19" x14ac:dyDescent="0.25">
      <c r="A1604" t="s">
        <v>48</v>
      </c>
      <c r="B1604" t="s">
        <v>14</v>
      </c>
      <c r="C1604" t="s">
        <v>20</v>
      </c>
      <c r="D1604" s="1">
        <v>4964.6390279999996</v>
      </c>
      <c r="E1604" s="1">
        <v>12924.633959999999</v>
      </c>
      <c r="F1604" s="13">
        <v>0</v>
      </c>
      <c r="G1604" s="13">
        <v>0.38412221524918139</v>
      </c>
      <c r="H1604" t="s">
        <v>16</v>
      </c>
      <c r="I1604" t="s">
        <v>17</v>
      </c>
      <c r="J1604">
        <v>2019</v>
      </c>
      <c r="K1604">
        <v>11</v>
      </c>
      <c r="L1604" s="12">
        <v>-1.3752079581564871</v>
      </c>
      <c r="M1604" s="1">
        <v>17883.128724000002</v>
      </c>
      <c r="N1604" s="12">
        <v>-9.4876388403625711</v>
      </c>
      <c r="O1604" s="13">
        <v>0.27761579668870917</v>
      </c>
      <c r="P1604" s="12">
        <v>-2.6339184153619959</v>
      </c>
      <c r="Q1604" s="12">
        <v>-4.009126373518483</v>
      </c>
      <c r="R1604" s="2">
        <f>DATE(CURR[[#This Row],[YEAR]],CURR[[#This Row],[MONTH]],1)</f>
        <v>43770</v>
      </c>
      <c r="S1604" t="str">
        <f>IF(AND(CURR[[#This Row],[DATE]]&gt;=DATE(2023,6,1),CURR[[#This Row],[DATE]]&lt;=DATE(2024,5,31)),"Y","N")</f>
        <v>N</v>
      </c>
    </row>
    <row r="1605" spans="1:19" x14ac:dyDescent="0.25">
      <c r="A1605" t="s">
        <v>48</v>
      </c>
      <c r="B1605" t="s">
        <v>14</v>
      </c>
      <c r="C1605" t="s">
        <v>20</v>
      </c>
      <c r="D1605" s="1">
        <v>17883.128724000002</v>
      </c>
      <c r="E1605" s="1">
        <v>57778.638839999992</v>
      </c>
      <c r="F1605" s="13">
        <v>0.30951107681026852</v>
      </c>
      <c r="G1605" s="13">
        <v>0</v>
      </c>
      <c r="H1605" t="s">
        <v>21</v>
      </c>
      <c r="I1605" t="s">
        <v>23</v>
      </c>
      <c r="J1605">
        <v>2019</v>
      </c>
      <c r="K1605">
        <v>11</v>
      </c>
      <c r="L1605" s="12">
        <v>-6.0496169618462101</v>
      </c>
      <c r="M1605" s="1">
        <v>17883.128724000002</v>
      </c>
      <c r="N1605" s="12">
        <v>-9.4876388403625711</v>
      </c>
      <c r="O1605" s="13">
        <v>0</v>
      </c>
      <c r="P1605" s="12">
        <v>0</v>
      </c>
      <c r="Q1605" s="12">
        <v>0</v>
      </c>
      <c r="R1605" s="2">
        <f>DATE(CURR[[#This Row],[YEAR]],CURR[[#This Row],[MONTH]],1)</f>
        <v>43770</v>
      </c>
      <c r="S1605" t="str">
        <f>IF(AND(CURR[[#This Row],[DATE]]&gt;=DATE(2023,6,1),CURR[[#This Row],[DATE]]&lt;=DATE(2024,5,31)),"Y","N")</f>
        <v>N</v>
      </c>
    </row>
    <row r="1606" spans="1:19" x14ac:dyDescent="0.25">
      <c r="A1606" t="s">
        <v>48</v>
      </c>
      <c r="B1606" t="s">
        <v>14</v>
      </c>
      <c r="C1606" t="s">
        <v>20</v>
      </c>
      <c r="D1606" s="1">
        <v>17883.128724000002</v>
      </c>
      <c r="E1606" s="1">
        <v>57778.638839999992</v>
      </c>
      <c r="F1606" s="13">
        <v>0.30951107681026852</v>
      </c>
      <c r="G1606" s="13">
        <v>0</v>
      </c>
      <c r="H1606" t="s">
        <v>21</v>
      </c>
      <c r="I1606" t="s">
        <v>22</v>
      </c>
      <c r="J1606">
        <v>2019</v>
      </c>
      <c r="K1606">
        <v>11</v>
      </c>
      <c r="L1606" s="12">
        <v>-3.4380218785163619</v>
      </c>
      <c r="M1606" s="1">
        <v>17883.128724000002</v>
      </c>
      <c r="N1606" s="12">
        <v>-9.4876388403625711</v>
      </c>
      <c r="O1606" s="13">
        <v>0</v>
      </c>
      <c r="P1606" s="12">
        <v>0</v>
      </c>
      <c r="Q1606" s="12">
        <v>0</v>
      </c>
      <c r="R1606" s="2">
        <f>DATE(CURR[[#This Row],[YEAR]],CURR[[#This Row],[MONTH]],1)</f>
        <v>43770</v>
      </c>
      <c r="S1606" t="str">
        <f>IF(AND(CURR[[#This Row],[DATE]]&gt;=DATE(2023,6,1),CURR[[#This Row],[DATE]]&lt;=DATE(2024,5,31)),"Y","N")</f>
        <v>N</v>
      </c>
    </row>
    <row r="1607" spans="1:19" x14ac:dyDescent="0.25">
      <c r="A1607" t="s">
        <v>48</v>
      </c>
      <c r="B1607" t="s">
        <v>14</v>
      </c>
      <c r="C1607" t="s">
        <v>20</v>
      </c>
      <c r="D1607" s="1">
        <v>9131.3703520000017</v>
      </c>
      <c r="E1607" s="1">
        <v>23163.715244000003</v>
      </c>
      <c r="F1607" s="13">
        <v>0</v>
      </c>
      <c r="G1607" s="13">
        <v>0.39421009349375685</v>
      </c>
      <c r="H1607" t="s">
        <v>24</v>
      </c>
      <c r="I1607" t="s">
        <v>17</v>
      </c>
      <c r="J1607">
        <v>2019</v>
      </c>
      <c r="K1607">
        <v>11</v>
      </c>
      <c r="L1607" s="12">
        <v>-3.0288887256072639</v>
      </c>
      <c r="M1607" s="1">
        <v>17883.128724000002</v>
      </c>
      <c r="N1607" s="12">
        <v>-9.4876388403625711</v>
      </c>
      <c r="O1607" s="13">
        <v>0.51061369030718162</v>
      </c>
      <c r="P1607" s="12">
        <v>-4.8445182805792815</v>
      </c>
      <c r="Q1607" s="12">
        <v>-7.8734070061865449</v>
      </c>
      <c r="R1607" s="2">
        <f>DATE(CURR[[#This Row],[YEAR]],CURR[[#This Row],[MONTH]],1)</f>
        <v>43770</v>
      </c>
      <c r="S1607" t="str">
        <f>IF(AND(CURR[[#This Row],[DATE]]&gt;=DATE(2023,6,1),CURR[[#This Row],[DATE]]&lt;=DATE(2024,5,31)),"Y","N")</f>
        <v>N</v>
      </c>
    </row>
    <row r="1608" spans="1:19" x14ac:dyDescent="0.25">
      <c r="A1608" t="s">
        <v>48</v>
      </c>
      <c r="B1608" t="s">
        <v>14</v>
      </c>
      <c r="C1608" t="s">
        <v>20</v>
      </c>
      <c r="D1608" s="1">
        <v>2639.6478519999991</v>
      </c>
      <c r="E1608" s="1">
        <v>15638.894223999998</v>
      </c>
      <c r="F1608" s="13">
        <v>0</v>
      </c>
      <c r="G1608" s="13">
        <v>0.16878737167677127</v>
      </c>
      <c r="H1608" t="s">
        <v>25</v>
      </c>
      <c r="I1608" t="s">
        <v>17</v>
      </c>
      <c r="J1608">
        <v>2019</v>
      </c>
      <c r="K1608">
        <v>11</v>
      </c>
      <c r="L1608" s="12">
        <v>-1.5504530712091491</v>
      </c>
      <c r="M1608" s="1">
        <v>17883.128724000002</v>
      </c>
      <c r="N1608" s="12">
        <v>-9.4876388403625711</v>
      </c>
      <c r="O1608" s="13">
        <v>0.14760548295206685</v>
      </c>
      <c r="P1608" s="12">
        <v>-1.4004275131065047</v>
      </c>
      <c r="Q1608" s="12">
        <v>-2.9508805843156538</v>
      </c>
      <c r="R1608" s="2">
        <f>DATE(CURR[[#This Row],[YEAR]],CURR[[#This Row],[MONTH]],1)</f>
        <v>43770</v>
      </c>
      <c r="S1608" t="str">
        <f>IF(AND(CURR[[#This Row],[DATE]]&gt;=DATE(2023,6,1),CURR[[#This Row],[DATE]]&lt;=DATE(2024,5,31)),"Y","N")</f>
        <v>N</v>
      </c>
    </row>
    <row r="1609" spans="1:19" x14ac:dyDescent="0.25">
      <c r="A1609" t="s">
        <v>48</v>
      </c>
      <c r="B1609" t="s">
        <v>14</v>
      </c>
      <c r="C1609" t="s">
        <v>20</v>
      </c>
      <c r="D1609" s="1">
        <v>1147.4714919999999</v>
      </c>
      <c r="E1609" s="1">
        <v>6051.3954120000008</v>
      </c>
      <c r="F1609" s="13">
        <v>0</v>
      </c>
      <c r="G1609" s="13">
        <v>0.189620973986355</v>
      </c>
      <c r="H1609" t="s">
        <v>26</v>
      </c>
      <c r="I1609" t="s">
        <v>17</v>
      </c>
      <c r="J1609">
        <v>2019</v>
      </c>
      <c r="K1609">
        <v>11</v>
      </c>
      <c r="L1609" s="12">
        <v>-2.3132776817235228</v>
      </c>
      <c r="M1609" s="1">
        <v>17883.128724000002</v>
      </c>
      <c r="N1609" s="12">
        <v>-9.4876388403625711</v>
      </c>
      <c r="O1609" s="13">
        <v>6.4165030052042243E-2</v>
      </c>
      <c r="P1609" s="12">
        <v>-0.6087746313147876</v>
      </c>
      <c r="Q1609" s="12">
        <v>-2.9220523130383103</v>
      </c>
      <c r="R1609" s="2">
        <f>DATE(CURR[[#This Row],[YEAR]],CURR[[#This Row],[MONTH]],1)</f>
        <v>43770</v>
      </c>
      <c r="S1609" t="str">
        <f>IF(AND(CURR[[#This Row],[DATE]]&gt;=DATE(2023,6,1),CURR[[#This Row],[DATE]]&lt;=DATE(2024,5,31)),"Y","N")</f>
        <v>N</v>
      </c>
    </row>
    <row r="1610" spans="1:19" x14ac:dyDescent="0.25">
      <c r="A1610" t="s">
        <v>48</v>
      </c>
      <c r="B1610" t="s">
        <v>110</v>
      </c>
      <c r="C1610" t="s">
        <v>15</v>
      </c>
      <c r="D1610" s="1">
        <v>1136479.6577519991</v>
      </c>
      <c r="E1610" s="1">
        <v>5192851.4396720007</v>
      </c>
      <c r="F1610" s="13">
        <v>0</v>
      </c>
      <c r="G1610" s="13">
        <v>0.21885464488153805</v>
      </c>
      <c r="H1610" t="s">
        <v>16</v>
      </c>
      <c r="I1610" t="s">
        <v>17</v>
      </c>
      <c r="J1610">
        <v>2019</v>
      </c>
      <c r="K1610">
        <v>11</v>
      </c>
      <c r="L1610" s="12">
        <v>-0.78352835991368619</v>
      </c>
      <c r="M1610" s="1">
        <v>3638917.1296550031</v>
      </c>
      <c r="N1610" s="12">
        <v>-5.4476455624663807</v>
      </c>
      <c r="O1610" s="13">
        <v>0.31231259664870303</v>
      </c>
      <c r="P1610" s="12">
        <v>-1.7013683312356598</v>
      </c>
      <c r="Q1610" s="12">
        <v>-2.4848966911493457</v>
      </c>
      <c r="R1610" s="2">
        <f>DATE(CURR[[#This Row],[YEAR]],CURR[[#This Row],[MONTH]],1)</f>
        <v>43770</v>
      </c>
      <c r="S1610" t="str">
        <f>IF(AND(CURR[[#This Row],[DATE]]&gt;=DATE(2023,6,1),CURR[[#This Row],[DATE]]&lt;=DATE(2024,5,31)),"Y","N")</f>
        <v>N</v>
      </c>
    </row>
    <row r="1611" spans="1:19" x14ac:dyDescent="0.25">
      <c r="A1611" t="s">
        <v>48</v>
      </c>
      <c r="B1611" t="s">
        <v>110</v>
      </c>
      <c r="C1611" t="s">
        <v>15</v>
      </c>
      <c r="D1611" s="1">
        <v>3638917.1296550031</v>
      </c>
      <c r="E1611" s="1">
        <v>20476007.028725959</v>
      </c>
      <c r="F1611" s="13">
        <v>0.17771614966482169</v>
      </c>
      <c r="G1611" s="13">
        <v>0</v>
      </c>
      <c r="H1611" t="s">
        <v>21</v>
      </c>
      <c r="I1611" t="s">
        <v>22</v>
      </c>
      <c r="J1611">
        <v>2019</v>
      </c>
      <c r="K1611">
        <v>11</v>
      </c>
      <c r="L1611" s="12">
        <v>-1.9740553941075447</v>
      </c>
      <c r="M1611" s="1">
        <v>3638917.1296550031</v>
      </c>
      <c r="N1611" s="12">
        <v>-5.4476455624663807</v>
      </c>
      <c r="O1611" s="13">
        <v>0</v>
      </c>
      <c r="P1611" s="12">
        <v>0</v>
      </c>
      <c r="Q1611" s="12">
        <v>0</v>
      </c>
      <c r="R1611" s="2">
        <f>DATE(CURR[[#This Row],[YEAR]],CURR[[#This Row],[MONTH]],1)</f>
        <v>43770</v>
      </c>
      <c r="S1611" t="str">
        <f>IF(AND(CURR[[#This Row],[DATE]]&gt;=DATE(2023,6,1),CURR[[#This Row],[DATE]]&lt;=DATE(2024,5,31)),"Y","N")</f>
        <v>N</v>
      </c>
    </row>
    <row r="1612" spans="1:19" x14ac:dyDescent="0.25">
      <c r="A1612" t="s">
        <v>48</v>
      </c>
      <c r="B1612" t="s">
        <v>110</v>
      </c>
      <c r="C1612" t="s">
        <v>15</v>
      </c>
      <c r="D1612" s="1">
        <v>3638917.1296550031</v>
      </c>
      <c r="E1612" s="1">
        <v>20476007.028725959</v>
      </c>
      <c r="F1612" s="13">
        <v>0.17771614966482169</v>
      </c>
      <c r="G1612" s="13">
        <v>0</v>
      </c>
      <c r="H1612" t="s">
        <v>21</v>
      </c>
      <c r="I1612" t="s">
        <v>23</v>
      </c>
      <c r="J1612">
        <v>2019</v>
      </c>
      <c r="K1612">
        <v>11</v>
      </c>
      <c r="L1612" s="12">
        <v>-3.4735901683588355</v>
      </c>
      <c r="M1612" s="1">
        <v>3638917.1296550031</v>
      </c>
      <c r="N1612" s="12">
        <v>-5.4476455624663807</v>
      </c>
      <c r="O1612" s="13">
        <v>0</v>
      </c>
      <c r="P1612" s="12">
        <v>0</v>
      </c>
      <c r="Q1612" s="12">
        <v>0</v>
      </c>
      <c r="R1612" s="2">
        <f>DATE(CURR[[#This Row],[YEAR]],CURR[[#This Row],[MONTH]],1)</f>
        <v>43770</v>
      </c>
      <c r="S1612" t="str">
        <f>IF(AND(CURR[[#This Row],[DATE]]&gt;=DATE(2023,6,1),CURR[[#This Row],[DATE]]&lt;=DATE(2024,5,31)),"Y","N")</f>
        <v>N</v>
      </c>
    </row>
    <row r="1613" spans="1:19" x14ac:dyDescent="0.25">
      <c r="A1613" t="s">
        <v>48</v>
      </c>
      <c r="B1613" t="s">
        <v>110</v>
      </c>
      <c r="C1613" t="s">
        <v>15</v>
      </c>
      <c r="D1613" s="1">
        <v>1550960.0244330007</v>
      </c>
      <c r="E1613" s="1">
        <v>7225160.7471520044</v>
      </c>
      <c r="F1613" s="13">
        <v>0</v>
      </c>
      <c r="G1613" s="13">
        <v>0.21466097139006277</v>
      </c>
      <c r="H1613" t="s">
        <v>24</v>
      </c>
      <c r="I1613" t="s">
        <v>17</v>
      </c>
      <c r="J1613">
        <v>2019</v>
      </c>
      <c r="K1613">
        <v>11</v>
      </c>
      <c r="L1613" s="12">
        <v>-1.6493342174699073</v>
      </c>
      <c r="M1613" s="1">
        <v>3638917.1296550031</v>
      </c>
      <c r="N1613" s="12">
        <v>-5.4476455624663807</v>
      </c>
      <c r="O1613" s="13">
        <v>0.42621471420538876</v>
      </c>
      <c r="P1613" s="12">
        <v>-2.3218666964988626</v>
      </c>
      <c r="Q1613" s="12">
        <v>-3.9712009139687696</v>
      </c>
      <c r="R1613" s="2">
        <f>DATE(CURR[[#This Row],[YEAR]],CURR[[#This Row],[MONTH]],1)</f>
        <v>43770</v>
      </c>
      <c r="S1613" t="str">
        <f>IF(AND(CURR[[#This Row],[DATE]]&gt;=DATE(2023,6,1),CURR[[#This Row],[DATE]]&lt;=DATE(2024,5,31)),"Y","N")</f>
        <v>N</v>
      </c>
    </row>
    <row r="1614" spans="1:19" x14ac:dyDescent="0.25">
      <c r="A1614" t="s">
        <v>48</v>
      </c>
      <c r="B1614" t="s">
        <v>110</v>
      </c>
      <c r="C1614" t="s">
        <v>15</v>
      </c>
      <c r="D1614" s="1">
        <v>491854.02534599998</v>
      </c>
      <c r="E1614" s="1">
        <v>5449889.996987002</v>
      </c>
      <c r="F1614" s="13">
        <v>0</v>
      </c>
      <c r="G1614" s="13">
        <v>9.0250266632523599E-2</v>
      </c>
      <c r="H1614" t="s">
        <v>25</v>
      </c>
      <c r="I1614" t="s">
        <v>17</v>
      </c>
      <c r="J1614">
        <v>2019</v>
      </c>
      <c r="K1614">
        <v>11</v>
      </c>
      <c r="L1614" s="12">
        <v>-0.82902412477756482</v>
      </c>
      <c r="M1614" s="1">
        <v>3638917.1296550031</v>
      </c>
      <c r="N1614" s="12">
        <v>-5.4476455624663807</v>
      </c>
      <c r="O1614" s="13">
        <v>0.13516494270718155</v>
      </c>
      <c r="P1614" s="12">
        <v>-0.73633070033980008</v>
      </c>
      <c r="Q1614" s="12">
        <v>-1.5653548251173648</v>
      </c>
      <c r="R1614" s="2">
        <f>DATE(CURR[[#This Row],[YEAR]],CURR[[#This Row],[MONTH]],1)</f>
        <v>43770</v>
      </c>
      <c r="S1614" t="str">
        <f>IF(AND(CURR[[#This Row],[DATE]]&gt;=DATE(2023,6,1),CURR[[#This Row],[DATE]]&lt;=DATE(2024,5,31)),"Y","N")</f>
        <v>N</v>
      </c>
    </row>
    <row r="1615" spans="1:19" x14ac:dyDescent="0.25">
      <c r="A1615" t="s">
        <v>48</v>
      </c>
      <c r="B1615" t="s">
        <v>110</v>
      </c>
      <c r="C1615" t="s">
        <v>15</v>
      </c>
      <c r="D1615" s="1">
        <v>459623.42212399963</v>
      </c>
      <c r="E1615" s="1">
        <v>2608104.8449150044</v>
      </c>
      <c r="F1615" s="13">
        <v>0</v>
      </c>
      <c r="G1615" s="13">
        <v>0.17622889011541187</v>
      </c>
      <c r="H1615" t="s">
        <v>26</v>
      </c>
      <c r="I1615" t="s">
        <v>17</v>
      </c>
      <c r="J1615">
        <v>2019</v>
      </c>
      <c r="K1615">
        <v>11</v>
      </c>
      <c r="L1615" s="12">
        <v>-2.1499011939904116</v>
      </c>
      <c r="M1615" s="1">
        <v>3638917.1296550031</v>
      </c>
      <c r="N1615" s="12">
        <v>-5.4476455624663807</v>
      </c>
      <c r="O1615" s="13">
        <v>0.12630774643872569</v>
      </c>
      <c r="P1615" s="12">
        <v>-0.68807983439205278</v>
      </c>
      <c r="Q1615" s="12">
        <v>-2.8379810283824645</v>
      </c>
      <c r="R1615" s="2">
        <f>DATE(CURR[[#This Row],[YEAR]],CURR[[#This Row],[MONTH]],1)</f>
        <v>43770</v>
      </c>
      <c r="S1615" t="str">
        <f>IF(AND(CURR[[#This Row],[DATE]]&gt;=DATE(2023,6,1),CURR[[#This Row],[DATE]]&lt;=DATE(2024,5,31)),"Y","N")</f>
        <v>N</v>
      </c>
    </row>
    <row r="1616" spans="1:19" x14ac:dyDescent="0.25">
      <c r="A1616" t="s">
        <v>48</v>
      </c>
      <c r="B1616" t="s">
        <v>110</v>
      </c>
      <c r="C1616" t="s">
        <v>18</v>
      </c>
      <c r="D1616" s="1">
        <v>2576326.8850640007</v>
      </c>
      <c r="E1616" s="1">
        <v>5192851.4396720007</v>
      </c>
      <c r="F1616" s="13">
        <v>0</v>
      </c>
      <c r="G1616" s="13">
        <v>0.49612951862661614</v>
      </c>
      <c r="H1616" t="s">
        <v>16</v>
      </c>
      <c r="I1616" t="s">
        <v>17</v>
      </c>
      <c r="J1616">
        <v>2019</v>
      </c>
      <c r="K1616">
        <v>11</v>
      </c>
      <c r="L1616" s="12">
        <v>-1.7762088085664909</v>
      </c>
      <c r="M1616" s="1">
        <v>6737469.2751140064</v>
      </c>
      <c r="N1616" s="12">
        <v>-10.086337031343209</v>
      </c>
      <c r="O1616" s="13">
        <v>0.38238792339730648</v>
      </c>
      <c r="P1616" s="12">
        <v>-3.8568934721006829</v>
      </c>
      <c r="Q1616" s="12">
        <v>-5.633102280667174</v>
      </c>
      <c r="R1616" s="2">
        <f>DATE(CURR[[#This Row],[YEAR]],CURR[[#This Row],[MONTH]],1)</f>
        <v>43770</v>
      </c>
      <c r="S1616" t="str">
        <f>IF(AND(CURR[[#This Row],[DATE]]&gt;=DATE(2023,6,1),CURR[[#This Row],[DATE]]&lt;=DATE(2024,5,31)),"Y","N")</f>
        <v>N</v>
      </c>
    </row>
    <row r="1617" spans="1:19" x14ac:dyDescent="0.25">
      <c r="A1617" t="s">
        <v>48</v>
      </c>
      <c r="B1617" t="s">
        <v>110</v>
      </c>
      <c r="C1617" t="s">
        <v>18</v>
      </c>
      <c r="D1617" s="1">
        <v>6737469.2751140064</v>
      </c>
      <c r="E1617" s="1">
        <v>20476007.028725959</v>
      </c>
      <c r="F1617" s="13">
        <v>0.32904214506578139</v>
      </c>
      <c r="G1617" s="13">
        <v>0</v>
      </c>
      <c r="H1617" t="s">
        <v>21</v>
      </c>
      <c r="I1617" t="s">
        <v>22</v>
      </c>
      <c r="J1617">
        <v>2019</v>
      </c>
      <c r="K1617">
        <v>11</v>
      </c>
      <c r="L1617" s="12">
        <v>-3.654971270652049</v>
      </c>
      <c r="M1617" s="1">
        <v>6737469.2751140064</v>
      </c>
      <c r="N1617" s="12">
        <v>-10.086337031343209</v>
      </c>
      <c r="O1617" s="13">
        <v>0</v>
      </c>
      <c r="P1617" s="12">
        <v>0</v>
      </c>
      <c r="Q1617" s="12">
        <v>0</v>
      </c>
      <c r="R1617" s="2">
        <f>DATE(CURR[[#This Row],[YEAR]],CURR[[#This Row],[MONTH]],1)</f>
        <v>43770</v>
      </c>
      <c r="S1617" t="str">
        <f>IF(AND(CURR[[#This Row],[DATE]]&gt;=DATE(2023,6,1),CURR[[#This Row],[DATE]]&lt;=DATE(2024,5,31)),"Y","N")</f>
        <v>N</v>
      </c>
    </row>
    <row r="1618" spans="1:19" x14ac:dyDescent="0.25">
      <c r="A1618" t="s">
        <v>48</v>
      </c>
      <c r="B1618" t="s">
        <v>110</v>
      </c>
      <c r="C1618" t="s">
        <v>18</v>
      </c>
      <c r="D1618" s="1">
        <v>6737469.2751140064</v>
      </c>
      <c r="E1618" s="1">
        <v>20476007.028725959</v>
      </c>
      <c r="F1618" s="13">
        <v>0.32904214506578139</v>
      </c>
      <c r="G1618" s="13">
        <v>0</v>
      </c>
      <c r="H1618" t="s">
        <v>21</v>
      </c>
      <c r="I1618" t="s">
        <v>23</v>
      </c>
      <c r="J1618">
        <v>2019</v>
      </c>
      <c r="K1618">
        <v>11</v>
      </c>
      <c r="L1618" s="12">
        <v>-6.4313657606911594</v>
      </c>
      <c r="M1618" s="1">
        <v>6737469.2751140064</v>
      </c>
      <c r="N1618" s="12">
        <v>-10.086337031343209</v>
      </c>
      <c r="O1618" s="13">
        <v>0</v>
      </c>
      <c r="P1618" s="12">
        <v>0</v>
      </c>
      <c r="Q1618" s="12">
        <v>0</v>
      </c>
      <c r="R1618" s="2">
        <f>DATE(CURR[[#This Row],[YEAR]],CURR[[#This Row],[MONTH]],1)</f>
        <v>43770</v>
      </c>
      <c r="S1618" t="str">
        <f>IF(AND(CURR[[#This Row],[DATE]]&gt;=DATE(2023,6,1),CURR[[#This Row],[DATE]]&lt;=DATE(2024,5,31)),"Y","N")</f>
        <v>N</v>
      </c>
    </row>
    <row r="1619" spans="1:19" x14ac:dyDescent="0.25">
      <c r="A1619" t="s">
        <v>48</v>
      </c>
      <c r="B1619" t="s">
        <v>110</v>
      </c>
      <c r="C1619" t="s">
        <v>18</v>
      </c>
      <c r="D1619" s="1">
        <v>1932905.0643150003</v>
      </c>
      <c r="E1619" s="1">
        <v>7225160.7471520044</v>
      </c>
      <c r="F1619" s="13">
        <v>0</v>
      </c>
      <c r="G1619" s="13">
        <v>0.26752416063226109</v>
      </c>
      <c r="H1619" t="s">
        <v>24</v>
      </c>
      <c r="I1619" t="s">
        <v>17</v>
      </c>
      <c r="J1619">
        <v>2019</v>
      </c>
      <c r="K1619">
        <v>11</v>
      </c>
      <c r="L1619" s="12">
        <v>-2.0555052428647036</v>
      </c>
      <c r="M1619" s="1">
        <v>6737469.2751140064</v>
      </c>
      <c r="N1619" s="12">
        <v>-10.086337031343209</v>
      </c>
      <c r="O1619" s="13">
        <v>0.28688888741274343</v>
      </c>
      <c r="P1619" s="12">
        <v>-2.893658008992007</v>
      </c>
      <c r="Q1619" s="12">
        <v>-4.9491632518567101</v>
      </c>
      <c r="R1619" s="2">
        <f>DATE(CURR[[#This Row],[YEAR]],CURR[[#This Row],[MONTH]],1)</f>
        <v>43770</v>
      </c>
      <c r="S1619" t="str">
        <f>IF(AND(CURR[[#This Row],[DATE]]&gt;=DATE(2023,6,1),CURR[[#This Row],[DATE]]&lt;=DATE(2024,5,31)),"Y","N")</f>
        <v>N</v>
      </c>
    </row>
    <row r="1620" spans="1:19" x14ac:dyDescent="0.25">
      <c r="A1620" t="s">
        <v>48</v>
      </c>
      <c r="B1620" t="s">
        <v>110</v>
      </c>
      <c r="C1620" t="s">
        <v>18</v>
      </c>
      <c r="D1620" s="1">
        <v>592168.78236200067</v>
      </c>
      <c r="E1620" s="1">
        <v>5449889.996987002</v>
      </c>
      <c r="F1620" s="13">
        <v>0</v>
      </c>
      <c r="G1620" s="13">
        <v>0.10865701558919248</v>
      </c>
      <c r="H1620" t="s">
        <v>25</v>
      </c>
      <c r="I1620" t="s">
        <v>17</v>
      </c>
      <c r="J1620">
        <v>2019</v>
      </c>
      <c r="K1620">
        <v>11</v>
      </c>
      <c r="L1620" s="12">
        <v>-0.99810549720094144</v>
      </c>
      <c r="M1620" s="1">
        <v>6737469.2751140064</v>
      </c>
      <c r="N1620" s="12">
        <v>-10.086337031343209</v>
      </c>
      <c r="O1620" s="13">
        <v>8.7891871291981574E-2</v>
      </c>
      <c r="P1620" s="12">
        <v>-0.88650703616636484</v>
      </c>
      <c r="Q1620" s="12">
        <v>-1.8846125333673063</v>
      </c>
      <c r="R1620" s="2">
        <f>DATE(CURR[[#This Row],[YEAR]],CURR[[#This Row],[MONTH]],1)</f>
        <v>43770</v>
      </c>
      <c r="S1620" t="str">
        <f>IF(AND(CURR[[#This Row],[DATE]]&gt;=DATE(2023,6,1),CURR[[#This Row],[DATE]]&lt;=DATE(2024,5,31)),"Y","N")</f>
        <v>N</v>
      </c>
    </row>
    <row r="1621" spans="1:19" x14ac:dyDescent="0.25">
      <c r="A1621" t="s">
        <v>48</v>
      </c>
      <c r="B1621" t="s">
        <v>110</v>
      </c>
      <c r="C1621" t="s">
        <v>18</v>
      </c>
      <c r="D1621" s="1">
        <v>1636068.5433730006</v>
      </c>
      <c r="E1621" s="1">
        <v>2608104.8449150044</v>
      </c>
      <c r="F1621" s="13">
        <v>0</v>
      </c>
      <c r="G1621" s="13">
        <v>0.62730167714032925</v>
      </c>
      <c r="H1621" t="s">
        <v>26</v>
      </c>
      <c r="I1621" t="s">
        <v>17</v>
      </c>
      <c r="J1621">
        <v>2019</v>
      </c>
      <c r="K1621">
        <v>11</v>
      </c>
      <c r="L1621" s="12">
        <v>-7.6527555941194585</v>
      </c>
      <c r="M1621" s="1">
        <v>6737469.2751140064</v>
      </c>
      <c r="N1621" s="12">
        <v>-10.086337031343209</v>
      </c>
      <c r="O1621" s="13">
        <v>0.24283131789796789</v>
      </c>
      <c r="P1621" s="12">
        <v>-2.4492785140841487</v>
      </c>
      <c r="Q1621" s="12">
        <v>-10.102034108203608</v>
      </c>
      <c r="R1621" s="2">
        <f>DATE(CURR[[#This Row],[YEAR]],CURR[[#This Row],[MONTH]],1)</f>
        <v>43770</v>
      </c>
      <c r="S1621" t="str">
        <f>IF(AND(CURR[[#This Row],[DATE]]&gt;=DATE(2023,6,1),CURR[[#This Row],[DATE]]&lt;=DATE(2024,5,31)),"Y","N")</f>
        <v>N</v>
      </c>
    </row>
    <row r="1622" spans="1:19" x14ac:dyDescent="0.25">
      <c r="A1622" t="s">
        <v>48</v>
      </c>
      <c r="B1622" t="s">
        <v>110</v>
      </c>
      <c r="C1622" t="s">
        <v>19</v>
      </c>
      <c r="D1622" s="1">
        <v>1144.0159429999994</v>
      </c>
      <c r="E1622" s="1">
        <v>5192851.4396720007</v>
      </c>
      <c r="F1622" s="13">
        <v>0</v>
      </c>
      <c r="G1622" s="13">
        <v>2.2030592561536087E-4</v>
      </c>
      <c r="H1622" t="s">
        <v>16</v>
      </c>
      <c r="I1622" t="s">
        <v>17</v>
      </c>
      <c r="J1622">
        <v>2019</v>
      </c>
      <c r="K1622">
        <v>11</v>
      </c>
      <c r="L1622" s="12">
        <v>-7.8872413546490663E-4</v>
      </c>
      <c r="M1622" s="1">
        <v>5416564.5401319992</v>
      </c>
      <c r="N1622" s="12">
        <v>-8.108874901380446</v>
      </c>
      <c r="O1622" s="13">
        <v>2.1120692544579562E-4</v>
      </c>
      <c r="P1622" s="12">
        <v>-1.7126505367451431E-3</v>
      </c>
      <c r="Q1622" s="12">
        <v>-2.5013746722100496E-3</v>
      </c>
      <c r="R1622" s="2">
        <f>DATE(CURR[[#This Row],[YEAR]],CURR[[#This Row],[MONTH]],1)</f>
        <v>43770</v>
      </c>
      <c r="S1622" t="str">
        <f>IF(AND(CURR[[#This Row],[DATE]]&gt;=DATE(2023,6,1),CURR[[#This Row],[DATE]]&lt;=DATE(2024,5,31)),"Y","N")</f>
        <v>N</v>
      </c>
    </row>
    <row r="1623" spans="1:19" x14ac:dyDescent="0.25">
      <c r="A1623" t="s">
        <v>48</v>
      </c>
      <c r="B1623" t="s">
        <v>110</v>
      </c>
      <c r="C1623" t="s">
        <v>19</v>
      </c>
      <c r="D1623" s="1">
        <v>5416564.5401319992</v>
      </c>
      <c r="E1623" s="1">
        <v>20476007.028725959</v>
      </c>
      <c r="F1623" s="13">
        <v>0.26453226610701275</v>
      </c>
      <c r="G1623" s="13">
        <v>0</v>
      </c>
      <c r="H1623" t="s">
        <v>21</v>
      </c>
      <c r="I1623" t="s">
        <v>22</v>
      </c>
      <c r="J1623">
        <v>2019</v>
      </c>
      <c r="K1623">
        <v>11</v>
      </c>
      <c r="L1623" s="12">
        <v>-2.9384011965650241</v>
      </c>
      <c r="M1623" s="1">
        <v>5416564.5401319992</v>
      </c>
      <c r="N1623" s="12">
        <v>-8.108874901380446</v>
      </c>
      <c r="O1623" s="13">
        <v>0</v>
      </c>
      <c r="P1623" s="12">
        <v>0</v>
      </c>
      <c r="Q1623" s="12">
        <v>0</v>
      </c>
      <c r="R1623" s="2">
        <f>DATE(CURR[[#This Row],[YEAR]],CURR[[#This Row],[MONTH]],1)</f>
        <v>43770</v>
      </c>
      <c r="S1623" t="str">
        <f>IF(AND(CURR[[#This Row],[DATE]]&gt;=DATE(2023,6,1),CURR[[#This Row],[DATE]]&lt;=DATE(2024,5,31)),"Y","N")</f>
        <v>N</v>
      </c>
    </row>
    <row r="1624" spans="1:19" x14ac:dyDescent="0.25">
      <c r="A1624" t="s">
        <v>48</v>
      </c>
      <c r="B1624" t="s">
        <v>110</v>
      </c>
      <c r="C1624" t="s">
        <v>19</v>
      </c>
      <c r="D1624" s="1">
        <v>5416564.5401319992</v>
      </c>
      <c r="E1624" s="1">
        <v>20476007.028725959</v>
      </c>
      <c r="F1624" s="13">
        <v>0.26453226610701275</v>
      </c>
      <c r="G1624" s="13">
        <v>0</v>
      </c>
      <c r="H1624" t="s">
        <v>21</v>
      </c>
      <c r="I1624" t="s">
        <v>23</v>
      </c>
      <c r="J1624">
        <v>2019</v>
      </c>
      <c r="K1624">
        <v>11</v>
      </c>
      <c r="L1624" s="12">
        <v>-5.1704737048154223</v>
      </c>
      <c r="M1624" s="1">
        <v>5416564.5401319992</v>
      </c>
      <c r="N1624" s="12">
        <v>-8.108874901380446</v>
      </c>
      <c r="O1624" s="13">
        <v>0</v>
      </c>
      <c r="P1624" s="12">
        <v>0</v>
      </c>
      <c r="Q1624" s="12">
        <v>0</v>
      </c>
      <c r="R1624" s="2">
        <f>DATE(CURR[[#This Row],[YEAR]],CURR[[#This Row],[MONTH]],1)</f>
        <v>43770</v>
      </c>
      <c r="S1624" t="str">
        <f>IF(AND(CURR[[#This Row],[DATE]]&gt;=DATE(2023,6,1),CURR[[#This Row],[DATE]]&lt;=DATE(2024,5,31)),"Y","N")</f>
        <v>N</v>
      </c>
    </row>
    <row r="1625" spans="1:19" x14ac:dyDescent="0.25">
      <c r="A1625" t="s">
        <v>48</v>
      </c>
      <c r="B1625" t="s">
        <v>110</v>
      </c>
      <c r="C1625" t="s">
        <v>19</v>
      </c>
      <c r="D1625" s="1">
        <v>1530970.1330809994</v>
      </c>
      <c r="E1625" s="1">
        <v>7225160.7471520044</v>
      </c>
      <c r="F1625" s="13">
        <v>0</v>
      </c>
      <c r="G1625" s="13">
        <v>0.2118942659766391</v>
      </c>
      <c r="H1625" t="s">
        <v>24</v>
      </c>
      <c r="I1625" t="s">
        <v>17</v>
      </c>
      <c r="J1625">
        <v>2019</v>
      </c>
      <c r="K1625">
        <v>11</v>
      </c>
      <c r="L1625" s="12">
        <v>-1.6280764085702775</v>
      </c>
      <c r="M1625" s="1">
        <v>5416564.5401319992</v>
      </c>
      <c r="N1625" s="12">
        <v>-8.108874901380446</v>
      </c>
      <c r="O1625" s="13">
        <v>0.28264596899711092</v>
      </c>
      <c r="P1625" s="12">
        <v>-2.2919408039770284</v>
      </c>
      <c r="Q1625" s="12">
        <v>-3.9200172125473056</v>
      </c>
      <c r="R1625" s="2">
        <f>DATE(CURR[[#This Row],[YEAR]],CURR[[#This Row],[MONTH]],1)</f>
        <v>43770</v>
      </c>
      <c r="S1625" t="str">
        <f>IF(AND(CURR[[#This Row],[DATE]]&gt;=DATE(2023,6,1),CURR[[#This Row],[DATE]]&lt;=DATE(2024,5,31)),"Y","N")</f>
        <v>N</v>
      </c>
    </row>
    <row r="1626" spans="1:19" x14ac:dyDescent="0.25">
      <c r="A1626" t="s">
        <v>48</v>
      </c>
      <c r="B1626" t="s">
        <v>110</v>
      </c>
      <c r="C1626" t="s">
        <v>19</v>
      </c>
      <c r="D1626" s="1">
        <v>3696976.9204009967</v>
      </c>
      <c r="E1626" s="1">
        <v>5449889.996987002</v>
      </c>
      <c r="F1626" s="13">
        <v>0</v>
      </c>
      <c r="G1626" s="13">
        <v>0.67835808107042328</v>
      </c>
      <c r="H1626" t="s">
        <v>25</v>
      </c>
      <c r="I1626" t="s">
        <v>17</v>
      </c>
      <c r="J1626">
        <v>2019</v>
      </c>
      <c r="K1626">
        <v>11</v>
      </c>
      <c r="L1626" s="12">
        <v>-6.231285905614512</v>
      </c>
      <c r="M1626" s="1">
        <v>5416564.5401319992</v>
      </c>
      <c r="N1626" s="12">
        <v>-8.108874901380446</v>
      </c>
      <c r="O1626" s="13">
        <v>0.68253168461478408</v>
      </c>
      <c r="P1626" s="12">
        <v>-5.534564046769737</v>
      </c>
      <c r="Q1626" s="12">
        <v>-11.765849952384249</v>
      </c>
      <c r="R1626" s="2">
        <f>DATE(CURR[[#This Row],[YEAR]],CURR[[#This Row],[MONTH]],1)</f>
        <v>43770</v>
      </c>
      <c r="S1626" t="str">
        <f>IF(AND(CURR[[#This Row],[DATE]]&gt;=DATE(2023,6,1),CURR[[#This Row],[DATE]]&lt;=DATE(2024,5,31)),"Y","N")</f>
        <v>N</v>
      </c>
    </row>
    <row r="1627" spans="1:19" x14ac:dyDescent="0.25">
      <c r="A1627" t="s">
        <v>48</v>
      </c>
      <c r="B1627" t="s">
        <v>110</v>
      </c>
      <c r="C1627" t="s">
        <v>19</v>
      </c>
      <c r="D1627" s="1">
        <v>187473.470707</v>
      </c>
      <c r="E1627" s="1">
        <v>2608104.8449150044</v>
      </c>
      <c r="F1627" s="13">
        <v>0</v>
      </c>
      <c r="G1627" s="13">
        <v>7.1881109792236733E-2</v>
      </c>
      <c r="H1627" t="s">
        <v>26</v>
      </c>
      <c r="I1627" t="s">
        <v>17</v>
      </c>
      <c r="J1627">
        <v>2019</v>
      </c>
      <c r="K1627">
        <v>11</v>
      </c>
      <c r="L1627" s="12">
        <v>-0.87691231367614886</v>
      </c>
      <c r="M1627" s="1">
        <v>5416564.5401319992</v>
      </c>
      <c r="N1627" s="12">
        <v>-8.108874901380446</v>
      </c>
      <c r="O1627" s="13">
        <v>3.4611139462658626E-2</v>
      </c>
      <c r="P1627" s="12">
        <v>-0.28065740009693085</v>
      </c>
      <c r="Q1627" s="12">
        <v>-1.1575697137730798</v>
      </c>
      <c r="R1627" s="2">
        <f>DATE(CURR[[#This Row],[YEAR]],CURR[[#This Row],[MONTH]],1)</f>
        <v>43770</v>
      </c>
      <c r="S1627" t="str">
        <f>IF(AND(CURR[[#This Row],[DATE]]&gt;=DATE(2023,6,1),CURR[[#This Row],[DATE]]&lt;=DATE(2024,5,31)),"Y","N")</f>
        <v>N</v>
      </c>
    </row>
    <row r="1628" spans="1:19" x14ac:dyDescent="0.25">
      <c r="A1628" t="s">
        <v>48</v>
      </c>
      <c r="B1628" t="s">
        <v>110</v>
      </c>
      <c r="C1628" t="s">
        <v>20</v>
      </c>
      <c r="D1628" s="1">
        <v>1478900.8809130003</v>
      </c>
      <c r="E1628" s="1">
        <v>5192851.4396720007</v>
      </c>
      <c r="F1628" s="13">
        <v>0</v>
      </c>
      <c r="G1628" s="13">
        <v>0.2847955305662303</v>
      </c>
      <c r="H1628" t="s">
        <v>16</v>
      </c>
      <c r="I1628" t="s">
        <v>17</v>
      </c>
      <c r="J1628">
        <v>2019</v>
      </c>
      <c r="K1628">
        <v>11</v>
      </c>
      <c r="L1628" s="12">
        <v>-1.0196053873843571</v>
      </c>
      <c r="M1628" s="1">
        <v>4683056.0838250108</v>
      </c>
      <c r="N1628" s="12">
        <v>-7.0107751248100545</v>
      </c>
      <c r="O1628" s="13">
        <v>0.31579824252394362</v>
      </c>
      <c r="P1628" s="12">
        <v>-2.2139904631455969</v>
      </c>
      <c r="Q1628" s="12">
        <v>-3.2335958505299542</v>
      </c>
      <c r="R1628" s="2">
        <f>DATE(CURR[[#This Row],[YEAR]],CURR[[#This Row],[MONTH]],1)</f>
        <v>43770</v>
      </c>
      <c r="S1628" t="str">
        <f>IF(AND(CURR[[#This Row],[DATE]]&gt;=DATE(2023,6,1),CURR[[#This Row],[DATE]]&lt;=DATE(2024,5,31)),"Y","N")</f>
        <v>N</v>
      </c>
    </row>
    <row r="1629" spans="1:19" x14ac:dyDescent="0.25">
      <c r="A1629" t="s">
        <v>48</v>
      </c>
      <c r="B1629" t="s">
        <v>110</v>
      </c>
      <c r="C1629" t="s">
        <v>20</v>
      </c>
      <c r="D1629" s="1">
        <v>4683056.0838250108</v>
      </c>
      <c r="E1629" s="1">
        <v>20476007.028725959</v>
      </c>
      <c r="F1629" s="13">
        <v>0.22870943916238712</v>
      </c>
      <c r="G1629" s="13">
        <v>0</v>
      </c>
      <c r="H1629" t="s">
        <v>21</v>
      </c>
      <c r="I1629" t="s">
        <v>22</v>
      </c>
      <c r="J1629">
        <v>2019</v>
      </c>
      <c r="K1629">
        <v>11</v>
      </c>
      <c r="L1629" s="12">
        <v>-2.5404843786754152</v>
      </c>
      <c r="M1629" s="1">
        <v>4683056.0838250108</v>
      </c>
      <c r="N1629" s="12">
        <v>-7.0107751248100545</v>
      </c>
      <c r="O1629" s="13">
        <v>0</v>
      </c>
      <c r="P1629" s="12">
        <v>0</v>
      </c>
      <c r="Q1629" s="12">
        <v>0</v>
      </c>
      <c r="R1629" s="2">
        <f>DATE(CURR[[#This Row],[YEAR]],CURR[[#This Row],[MONTH]],1)</f>
        <v>43770</v>
      </c>
      <c r="S1629" t="str">
        <f>IF(AND(CURR[[#This Row],[DATE]]&gt;=DATE(2023,6,1),CURR[[#This Row],[DATE]]&lt;=DATE(2024,5,31)),"Y","N")</f>
        <v>N</v>
      </c>
    </row>
    <row r="1630" spans="1:19" x14ac:dyDescent="0.25">
      <c r="A1630" t="s">
        <v>48</v>
      </c>
      <c r="B1630" t="s">
        <v>110</v>
      </c>
      <c r="C1630" t="s">
        <v>20</v>
      </c>
      <c r="D1630" s="1">
        <v>4683056.0838250108</v>
      </c>
      <c r="E1630" s="1">
        <v>20476007.028725959</v>
      </c>
      <c r="F1630" s="13">
        <v>0.22870943916238712</v>
      </c>
      <c r="G1630" s="13">
        <v>0</v>
      </c>
      <c r="H1630" t="s">
        <v>21</v>
      </c>
      <c r="I1630" t="s">
        <v>23</v>
      </c>
      <c r="J1630">
        <v>2019</v>
      </c>
      <c r="K1630">
        <v>11</v>
      </c>
      <c r="L1630" s="12">
        <v>-4.4702907461346397</v>
      </c>
      <c r="M1630" s="1">
        <v>4683056.0838250108</v>
      </c>
      <c r="N1630" s="12">
        <v>-7.0107751248100545</v>
      </c>
      <c r="O1630" s="13">
        <v>0</v>
      </c>
      <c r="P1630" s="12">
        <v>0</v>
      </c>
      <c r="Q1630" s="12">
        <v>0</v>
      </c>
      <c r="R1630" s="2">
        <f>DATE(CURR[[#This Row],[YEAR]],CURR[[#This Row],[MONTH]],1)</f>
        <v>43770</v>
      </c>
      <c r="S1630" t="str">
        <f>IF(AND(CURR[[#This Row],[DATE]]&gt;=DATE(2023,6,1),CURR[[#This Row],[DATE]]&lt;=DATE(2024,5,31)),"Y","N")</f>
        <v>N</v>
      </c>
    </row>
    <row r="1631" spans="1:19" x14ac:dyDescent="0.25">
      <c r="A1631" t="s">
        <v>48</v>
      </c>
      <c r="B1631" t="s">
        <v>110</v>
      </c>
      <c r="C1631" t="s">
        <v>20</v>
      </c>
      <c r="D1631" s="1">
        <v>2210325.5253229998</v>
      </c>
      <c r="E1631" s="1">
        <v>7225160.7471520044</v>
      </c>
      <c r="F1631" s="13">
        <v>0</v>
      </c>
      <c r="G1631" s="13">
        <v>0.30592060200103649</v>
      </c>
      <c r="H1631" t="s">
        <v>24</v>
      </c>
      <c r="I1631" t="s">
        <v>17</v>
      </c>
      <c r="J1631">
        <v>2019</v>
      </c>
      <c r="K1631">
        <v>11</v>
      </c>
      <c r="L1631" s="12">
        <v>-2.3505219110951074</v>
      </c>
      <c r="M1631" s="1">
        <v>4683056.0838250108</v>
      </c>
      <c r="N1631" s="12">
        <v>-7.0107751248100545</v>
      </c>
      <c r="O1631" s="13">
        <v>0.47198356922466272</v>
      </c>
      <c r="P1631" s="12">
        <v>-3.3089706664393299</v>
      </c>
      <c r="Q1631" s="12">
        <v>-5.6594925775344374</v>
      </c>
      <c r="R1631" s="2">
        <f>DATE(CURR[[#This Row],[YEAR]],CURR[[#This Row],[MONTH]],1)</f>
        <v>43770</v>
      </c>
      <c r="S1631" t="str">
        <f>IF(AND(CURR[[#This Row],[DATE]]&gt;=DATE(2023,6,1),CURR[[#This Row],[DATE]]&lt;=DATE(2024,5,31)),"Y","N")</f>
        <v>N</v>
      </c>
    </row>
    <row r="1632" spans="1:19" x14ac:dyDescent="0.25">
      <c r="A1632" t="s">
        <v>48</v>
      </c>
      <c r="B1632" t="s">
        <v>110</v>
      </c>
      <c r="C1632" t="s">
        <v>20</v>
      </c>
      <c r="D1632" s="1">
        <v>668890.26887799997</v>
      </c>
      <c r="E1632" s="1">
        <v>5449889.996987002</v>
      </c>
      <c r="F1632" s="13">
        <v>0</v>
      </c>
      <c r="G1632" s="13">
        <v>0.12273463670786004</v>
      </c>
      <c r="H1632" t="s">
        <v>25</v>
      </c>
      <c r="I1632" t="s">
        <v>17</v>
      </c>
      <c r="J1632">
        <v>2019</v>
      </c>
      <c r="K1632">
        <v>11</v>
      </c>
      <c r="L1632" s="12">
        <v>-1.1274202124069768</v>
      </c>
      <c r="M1632" s="1">
        <v>4683056.0838250108</v>
      </c>
      <c r="N1632" s="12">
        <v>-7.0107751248100545</v>
      </c>
      <c r="O1632" s="13">
        <v>0.14283200049393088</v>
      </c>
      <c r="P1632" s="12">
        <v>-1.0013630360897081</v>
      </c>
      <c r="Q1632" s="12">
        <v>-2.1287832484966849</v>
      </c>
      <c r="R1632" s="2">
        <f>DATE(CURR[[#This Row],[YEAR]],CURR[[#This Row],[MONTH]],1)</f>
        <v>43770</v>
      </c>
      <c r="S1632" t="str">
        <f>IF(AND(CURR[[#This Row],[DATE]]&gt;=DATE(2023,6,1),CURR[[#This Row],[DATE]]&lt;=DATE(2024,5,31)),"Y","N")</f>
        <v>N</v>
      </c>
    </row>
    <row r="1633" spans="1:19" x14ac:dyDescent="0.25">
      <c r="A1633" t="s">
        <v>48</v>
      </c>
      <c r="B1633" t="s">
        <v>110</v>
      </c>
      <c r="C1633" t="s">
        <v>20</v>
      </c>
      <c r="D1633" s="1">
        <v>324939.40871100035</v>
      </c>
      <c r="E1633" s="1">
        <v>2608104.8449150044</v>
      </c>
      <c r="F1633" s="13">
        <v>0</v>
      </c>
      <c r="G1633" s="13">
        <v>0.12458832295202069</v>
      </c>
      <c r="H1633" t="s">
        <v>26</v>
      </c>
      <c r="I1633" t="s">
        <v>17</v>
      </c>
      <c r="J1633">
        <v>2019</v>
      </c>
      <c r="K1633">
        <v>11</v>
      </c>
      <c r="L1633" s="12">
        <v>-1.519913018213962</v>
      </c>
      <c r="M1633" s="1">
        <v>4683056.0838250108</v>
      </c>
      <c r="N1633" s="12">
        <v>-7.0107751248100545</v>
      </c>
      <c r="O1633" s="13">
        <v>6.9386187757460596E-2</v>
      </c>
      <c r="P1633" s="12">
        <v>-0.4864509591354047</v>
      </c>
      <c r="Q1633" s="12">
        <v>-2.0063639773493667</v>
      </c>
      <c r="R1633" s="2">
        <f>DATE(CURR[[#This Row],[YEAR]],CURR[[#This Row],[MONTH]],1)</f>
        <v>43770</v>
      </c>
      <c r="S1633" t="str">
        <f>IF(AND(CURR[[#This Row],[DATE]]&gt;=DATE(2023,6,1),CURR[[#This Row],[DATE]]&lt;=DATE(2024,5,31)),"Y","N")</f>
        <v>N</v>
      </c>
    </row>
    <row r="1634" spans="1:19" x14ac:dyDescent="0.25">
      <c r="A1634" t="s">
        <v>48</v>
      </c>
      <c r="B1634" t="s">
        <v>111</v>
      </c>
      <c r="C1634" t="s">
        <v>15</v>
      </c>
      <c r="D1634" s="1">
        <v>247904.37722000005</v>
      </c>
      <c r="E1634" s="1">
        <v>1100319.3102490001</v>
      </c>
      <c r="F1634" s="13">
        <v>0</v>
      </c>
      <c r="G1634" s="13">
        <v>0.22530221446708937</v>
      </c>
      <c r="H1634" t="s">
        <v>16</v>
      </c>
      <c r="I1634" t="s">
        <v>17</v>
      </c>
      <c r="J1634">
        <v>2019</v>
      </c>
      <c r="K1634">
        <v>11</v>
      </c>
      <c r="L1634" s="12">
        <v>-0.8066115054668952</v>
      </c>
      <c r="M1634" s="1">
        <v>790487.94460400078</v>
      </c>
      <c r="N1634" s="12">
        <v>-5.2833108356939054</v>
      </c>
      <c r="O1634" s="13">
        <v>0.31360930791194935</v>
      </c>
      <c r="P1634" s="12">
        <v>-1.6568954546656685</v>
      </c>
      <c r="Q1634" s="12">
        <v>-2.4635069601325634</v>
      </c>
      <c r="R1634" s="2">
        <f>DATE(CURR[[#This Row],[YEAR]],CURR[[#This Row],[MONTH]],1)</f>
        <v>43770</v>
      </c>
      <c r="S1634" t="str">
        <f>IF(AND(CURR[[#This Row],[DATE]]&gt;=DATE(2023,6,1),CURR[[#This Row],[DATE]]&lt;=DATE(2024,5,31)),"Y","N")</f>
        <v>N</v>
      </c>
    </row>
    <row r="1635" spans="1:19" x14ac:dyDescent="0.25">
      <c r="A1635" t="s">
        <v>48</v>
      </c>
      <c r="B1635" t="s">
        <v>111</v>
      </c>
      <c r="C1635" t="s">
        <v>15</v>
      </c>
      <c r="D1635" s="1">
        <v>790487.94460400078</v>
      </c>
      <c r="E1635" s="1">
        <v>4586390.5793169998</v>
      </c>
      <c r="F1635" s="13">
        <v>0.17235513001636232</v>
      </c>
      <c r="G1635" s="13">
        <v>0</v>
      </c>
      <c r="H1635" t="s">
        <v>21</v>
      </c>
      <c r="I1635" t="s">
        <v>22</v>
      </c>
      <c r="J1635">
        <v>2019</v>
      </c>
      <c r="K1635">
        <v>11</v>
      </c>
      <c r="L1635" s="12">
        <v>-1.9145056583355426</v>
      </c>
      <c r="M1635" s="1">
        <v>790487.94460400078</v>
      </c>
      <c r="N1635" s="12">
        <v>-5.2833108356939054</v>
      </c>
      <c r="O1635" s="13">
        <v>0</v>
      </c>
      <c r="P1635" s="12">
        <v>0</v>
      </c>
      <c r="Q1635" s="12">
        <v>0</v>
      </c>
      <c r="R1635" s="2">
        <f>DATE(CURR[[#This Row],[YEAR]],CURR[[#This Row],[MONTH]],1)</f>
        <v>43770</v>
      </c>
      <c r="S1635" t="str">
        <f>IF(AND(CURR[[#This Row],[DATE]]&gt;=DATE(2023,6,1),CURR[[#This Row],[DATE]]&lt;=DATE(2024,5,31)),"Y","N")</f>
        <v>N</v>
      </c>
    </row>
    <row r="1636" spans="1:19" x14ac:dyDescent="0.25">
      <c r="A1636" t="s">
        <v>48</v>
      </c>
      <c r="B1636" t="s">
        <v>111</v>
      </c>
      <c r="C1636" t="s">
        <v>15</v>
      </c>
      <c r="D1636" s="1">
        <v>790487.94460400078</v>
      </c>
      <c r="E1636" s="1">
        <v>4586390.5793169998</v>
      </c>
      <c r="F1636" s="13">
        <v>0.17235513001636232</v>
      </c>
      <c r="G1636" s="13">
        <v>0</v>
      </c>
      <c r="H1636" t="s">
        <v>21</v>
      </c>
      <c r="I1636" t="s">
        <v>23</v>
      </c>
      <c r="J1636">
        <v>2019</v>
      </c>
      <c r="K1636">
        <v>11</v>
      </c>
      <c r="L1636" s="12">
        <v>-3.3688051773583627</v>
      </c>
      <c r="M1636" s="1">
        <v>790487.94460400078</v>
      </c>
      <c r="N1636" s="12">
        <v>-5.2833108356939054</v>
      </c>
      <c r="O1636" s="13">
        <v>0</v>
      </c>
      <c r="P1636" s="12">
        <v>0</v>
      </c>
      <c r="Q1636" s="12">
        <v>0</v>
      </c>
      <c r="R1636" s="2">
        <f>DATE(CURR[[#This Row],[YEAR]],CURR[[#This Row],[MONTH]],1)</f>
        <v>43770</v>
      </c>
      <c r="S1636" t="str">
        <f>IF(AND(CURR[[#This Row],[DATE]]&gt;=DATE(2023,6,1),CURR[[#This Row],[DATE]]&lt;=DATE(2024,5,31)),"Y","N")</f>
        <v>N</v>
      </c>
    </row>
    <row r="1637" spans="1:19" x14ac:dyDescent="0.25">
      <c r="A1637" t="s">
        <v>48</v>
      </c>
      <c r="B1637" t="s">
        <v>111</v>
      </c>
      <c r="C1637" t="s">
        <v>15</v>
      </c>
      <c r="D1637" s="1">
        <v>341440.37958499987</v>
      </c>
      <c r="E1637" s="1">
        <v>1688756.1885329995</v>
      </c>
      <c r="F1637" s="13">
        <v>0</v>
      </c>
      <c r="G1637" s="13">
        <v>0.20218453196704769</v>
      </c>
      <c r="H1637" t="s">
        <v>24</v>
      </c>
      <c r="I1637" t="s">
        <v>17</v>
      </c>
      <c r="J1637">
        <v>2019</v>
      </c>
      <c r="K1637">
        <v>11</v>
      </c>
      <c r="L1637" s="12">
        <v>-1.553472271447232</v>
      </c>
      <c r="M1637" s="1">
        <v>790487.94460400078</v>
      </c>
      <c r="N1637" s="12">
        <v>-5.2833108356939054</v>
      </c>
      <c r="O1637" s="13">
        <v>0.43193622611923105</v>
      </c>
      <c r="P1637" s="12">
        <v>-2.2820533437844661</v>
      </c>
      <c r="Q1637" s="12">
        <v>-3.8355256152316981</v>
      </c>
      <c r="R1637" s="2">
        <f>DATE(CURR[[#This Row],[YEAR]],CURR[[#This Row],[MONTH]],1)</f>
        <v>43770</v>
      </c>
      <c r="S1637" t="str">
        <f>IF(AND(CURR[[#This Row],[DATE]]&gt;=DATE(2023,6,1),CURR[[#This Row],[DATE]]&lt;=DATE(2024,5,31)),"Y","N")</f>
        <v>N</v>
      </c>
    </row>
    <row r="1638" spans="1:19" x14ac:dyDescent="0.25">
      <c r="A1638" t="s">
        <v>48</v>
      </c>
      <c r="B1638" t="s">
        <v>111</v>
      </c>
      <c r="C1638" t="s">
        <v>15</v>
      </c>
      <c r="D1638" s="1">
        <v>105055.00618500001</v>
      </c>
      <c r="E1638" s="1">
        <v>1268082.4779430004</v>
      </c>
      <c r="F1638" s="13">
        <v>0</v>
      </c>
      <c r="G1638" s="13">
        <v>8.2845562502695633E-2</v>
      </c>
      <c r="H1638" t="s">
        <v>25</v>
      </c>
      <c r="I1638" t="s">
        <v>17</v>
      </c>
      <c r="J1638">
        <v>2019</v>
      </c>
      <c r="K1638">
        <v>11</v>
      </c>
      <c r="L1638" s="12">
        <v>-0.76100572893766538</v>
      </c>
      <c r="M1638" s="1">
        <v>790487.94460400078</v>
      </c>
      <c r="N1638" s="12">
        <v>-5.2833108356939054</v>
      </c>
      <c r="O1638" s="13">
        <v>0.13289893527424745</v>
      </c>
      <c r="P1638" s="12">
        <v>-0.70214638478661451</v>
      </c>
      <c r="Q1638" s="12">
        <v>-1.4631521137242798</v>
      </c>
      <c r="R1638" s="2">
        <f>DATE(CURR[[#This Row],[YEAR]],CURR[[#This Row],[MONTH]],1)</f>
        <v>43770</v>
      </c>
      <c r="S1638" t="str">
        <f>IF(AND(CURR[[#This Row],[DATE]]&gt;=DATE(2023,6,1),CURR[[#This Row],[DATE]]&lt;=DATE(2024,5,31)),"Y","N")</f>
        <v>N</v>
      </c>
    </row>
    <row r="1639" spans="1:19" x14ac:dyDescent="0.25">
      <c r="A1639" t="s">
        <v>48</v>
      </c>
      <c r="B1639" t="s">
        <v>111</v>
      </c>
      <c r="C1639" t="s">
        <v>15</v>
      </c>
      <c r="D1639" s="1">
        <v>96088.181614000045</v>
      </c>
      <c r="E1639" s="1">
        <v>529232.60259199992</v>
      </c>
      <c r="F1639" s="13">
        <v>0</v>
      </c>
      <c r="G1639" s="13">
        <v>0.18156134210816388</v>
      </c>
      <c r="H1639" t="s">
        <v>26</v>
      </c>
      <c r="I1639" t="s">
        <v>17</v>
      </c>
      <c r="J1639">
        <v>2019</v>
      </c>
      <c r="K1639">
        <v>11</v>
      </c>
      <c r="L1639" s="12">
        <v>-2.2149543467317483</v>
      </c>
      <c r="M1639" s="1">
        <v>790487.94460400078</v>
      </c>
      <c r="N1639" s="12">
        <v>-5.2833108356939054</v>
      </c>
      <c r="O1639" s="13">
        <v>0.12155553069457112</v>
      </c>
      <c r="P1639" s="12">
        <v>-0.64221565245715073</v>
      </c>
      <c r="Q1639" s="12">
        <v>-2.857169999188899</v>
      </c>
      <c r="R1639" s="2">
        <f>DATE(CURR[[#This Row],[YEAR]],CURR[[#This Row],[MONTH]],1)</f>
        <v>43770</v>
      </c>
      <c r="S1639" t="str">
        <f>IF(AND(CURR[[#This Row],[DATE]]&gt;=DATE(2023,6,1),CURR[[#This Row],[DATE]]&lt;=DATE(2024,5,31)),"Y","N")</f>
        <v>N</v>
      </c>
    </row>
    <row r="1640" spans="1:19" x14ac:dyDescent="0.25">
      <c r="A1640" t="s">
        <v>48</v>
      </c>
      <c r="B1640" t="s">
        <v>111</v>
      </c>
      <c r="C1640" t="s">
        <v>18</v>
      </c>
      <c r="D1640" s="1">
        <v>497292.91113100009</v>
      </c>
      <c r="E1640" s="1">
        <v>1100319.3102490001</v>
      </c>
      <c r="F1640" s="13">
        <v>0</v>
      </c>
      <c r="G1640" s="13">
        <v>0.45195327074507463</v>
      </c>
      <c r="H1640" t="s">
        <v>16</v>
      </c>
      <c r="I1640" t="s">
        <v>17</v>
      </c>
      <c r="J1640">
        <v>2019</v>
      </c>
      <c r="K1640">
        <v>11</v>
      </c>
      <c r="L1640" s="12">
        <v>-1.6180520416927506</v>
      </c>
      <c r="M1640" s="1">
        <v>1322694.8849910002</v>
      </c>
      <c r="N1640" s="12">
        <v>-8.8403729188945892</v>
      </c>
      <c r="O1640" s="13">
        <v>0.3759694822849366</v>
      </c>
      <c r="P1640" s="12">
        <v>-3.3237104295225723</v>
      </c>
      <c r="Q1640" s="12">
        <v>-4.9417624712153234</v>
      </c>
      <c r="R1640" s="2">
        <f>DATE(CURR[[#This Row],[YEAR]],CURR[[#This Row],[MONTH]],1)</f>
        <v>43770</v>
      </c>
      <c r="S1640" t="str">
        <f>IF(AND(CURR[[#This Row],[DATE]]&gt;=DATE(2023,6,1),CURR[[#This Row],[DATE]]&lt;=DATE(2024,5,31)),"Y","N")</f>
        <v>N</v>
      </c>
    </row>
    <row r="1641" spans="1:19" x14ac:dyDescent="0.25">
      <c r="A1641" t="s">
        <v>48</v>
      </c>
      <c r="B1641" t="s">
        <v>111</v>
      </c>
      <c r="C1641" t="s">
        <v>18</v>
      </c>
      <c r="D1641" s="1">
        <v>1322694.8849910002</v>
      </c>
      <c r="E1641" s="1">
        <v>4586390.5793169998</v>
      </c>
      <c r="F1641" s="13">
        <v>0.28839560480432841</v>
      </c>
      <c r="G1641" s="13">
        <v>0</v>
      </c>
      <c r="H1641" t="s">
        <v>21</v>
      </c>
      <c r="I1641" t="s">
        <v>22</v>
      </c>
      <c r="J1641">
        <v>2019</v>
      </c>
      <c r="K1641">
        <v>11</v>
      </c>
      <c r="L1641" s="12">
        <v>-3.203473068568202</v>
      </c>
      <c r="M1641" s="1">
        <v>1322694.8849910002</v>
      </c>
      <c r="N1641" s="12">
        <v>-8.8403729188945892</v>
      </c>
      <c r="O1641" s="13">
        <v>0</v>
      </c>
      <c r="P1641" s="12">
        <v>0</v>
      </c>
      <c r="Q1641" s="12">
        <v>0</v>
      </c>
      <c r="R1641" s="2">
        <f>DATE(CURR[[#This Row],[YEAR]],CURR[[#This Row],[MONTH]],1)</f>
        <v>43770</v>
      </c>
      <c r="S1641" t="str">
        <f>IF(AND(CURR[[#This Row],[DATE]]&gt;=DATE(2023,6,1),CURR[[#This Row],[DATE]]&lt;=DATE(2024,5,31)),"Y","N")</f>
        <v>N</v>
      </c>
    </row>
    <row r="1642" spans="1:19" x14ac:dyDescent="0.25">
      <c r="A1642" t="s">
        <v>48</v>
      </c>
      <c r="B1642" t="s">
        <v>111</v>
      </c>
      <c r="C1642" t="s">
        <v>18</v>
      </c>
      <c r="D1642" s="1">
        <v>1322694.8849910002</v>
      </c>
      <c r="E1642" s="1">
        <v>4586390.5793169998</v>
      </c>
      <c r="F1642" s="13">
        <v>0.28839560480432841</v>
      </c>
      <c r="G1642" s="13">
        <v>0</v>
      </c>
      <c r="H1642" t="s">
        <v>21</v>
      </c>
      <c r="I1642" t="s">
        <v>23</v>
      </c>
      <c r="J1642">
        <v>2019</v>
      </c>
      <c r="K1642">
        <v>11</v>
      </c>
      <c r="L1642" s="12">
        <v>-5.6368998503263876</v>
      </c>
      <c r="M1642" s="1">
        <v>1322694.8849910002</v>
      </c>
      <c r="N1642" s="12">
        <v>-8.8403729188945892</v>
      </c>
      <c r="O1642" s="13">
        <v>0</v>
      </c>
      <c r="P1642" s="12">
        <v>0</v>
      </c>
      <c r="Q1642" s="12">
        <v>0</v>
      </c>
      <c r="R1642" s="2">
        <f>DATE(CURR[[#This Row],[YEAR]],CURR[[#This Row],[MONTH]],1)</f>
        <v>43770</v>
      </c>
      <c r="S1642" t="str">
        <f>IF(AND(CURR[[#This Row],[DATE]]&gt;=DATE(2023,6,1),CURR[[#This Row],[DATE]]&lt;=DATE(2024,5,31)),"Y","N")</f>
        <v>N</v>
      </c>
    </row>
    <row r="1643" spans="1:19" x14ac:dyDescent="0.25">
      <c r="A1643" t="s">
        <v>48</v>
      </c>
      <c r="B1643" t="s">
        <v>111</v>
      </c>
      <c r="C1643" t="s">
        <v>18</v>
      </c>
      <c r="D1643" s="1">
        <v>399407.1844480001</v>
      </c>
      <c r="E1643" s="1">
        <v>1688756.1885329995</v>
      </c>
      <c r="F1643" s="13">
        <v>0</v>
      </c>
      <c r="G1643" s="13">
        <v>0.23650967923022681</v>
      </c>
      <c r="H1643" t="s">
        <v>24</v>
      </c>
      <c r="I1643" t="s">
        <v>17</v>
      </c>
      <c r="J1643">
        <v>2019</v>
      </c>
      <c r="K1643">
        <v>11</v>
      </c>
      <c r="L1643" s="12">
        <v>-1.8172074047332061</v>
      </c>
      <c r="M1643" s="1">
        <v>1322694.8849910002</v>
      </c>
      <c r="N1643" s="12">
        <v>-8.8403729188945892</v>
      </c>
      <c r="O1643" s="13">
        <v>0.30196471535513481</v>
      </c>
      <c r="P1643" s="12">
        <v>-2.6694806920872467</v>
      </c>
      <c r="Q1643" s="12">
        <v>-4.486688096820453</v>
      </c>
      <c r="R1643" s="2">
        <f>DATE(CURR[[#This Row],[YEAR]],CURR[[#This Row],[MONTH]],1)</f>
        <v>43770</v>
      </c>
      <c r="S1643" t="str">
        <f>IF(AND(CURR[[#This Row],[DATE]]&gt;=DATE(2023,6,1),CURR[[#This Row],[DATE]]&lt;=DATE(2024,5,31)),"Y","N")</f>
        <v>N</v>
      </c>
    </row>
    <row r="1644" spans="1:19" x14ac:dyDescent="0.25">
      <c r="A1644" t="s">
        <v>48</v>
      </c>
      <c r="B1644" t="s">
        <v>111</v>
      </c>
      <c r="C1644" t="s">
        <v>18</v>
      </c>
      <c r="D1644" s="1">
        <v>114389.004438</v>
      </c>
      <c r="E1644" s="1">
        <v>1268082.4779430004</v>
      </c>
      <c r="F1644" s="13">
        <v>0</v>
      </c>
      <c r="G1644" s="13">
        <v>9.0206281080040057E-2</v>
      </c>
      <c r="H1644" t="s">
        <v>25</v>
      </c>
      <c r="I1644" t="s">
        <v>17</v>
      </c>
      <c r="J1644">
        <v>2019</v>
      </c>
      <c r="K1644">
        <v>11</v>
      </c>
      <c r="L1644" s="12">
        <v>-0.8286200807175178</v>
      </c>
      <c r="M1644" s="1">
        <v>1322694.8849910002</v>
      </c>
      <c r="N1644" s="12">
        <v>-8.8403729188945892</v>
      </c>
      <c r="O1644" s="13">
        <v>8.6481777268518217E-2</v>
      </c>
      <c r="P1644" s="12">
        <v>-0.76453116174248215</v>
      </c>
      <c r="Q1644" s="12">
        <v>-1.5931512424599998</v>
      </c>
      <c r="R1644" s="2">
        <f>DATE(CURR[[#This Row],[YEAR]],CURR[[#This Row],[MONTH]],1)</f>
        <v>43770</v>
      </c>
      <c r="S1644" t="str">
        <f>IF(AND(CURR[[#This Row],[DATE]]&gt;=DATE(2023,6,1),CURR[[#This Row],[DATE]]&lt;=DATE(2024,5,31)),"Y","N")</f>
        <v>N</v>
      </c>
    </row>
    <row r="1645" spans="1:19" x14ac:dyDescent="0.25">
      <c r="A1645" t="s">
        <v>48</v>
      </c>
      <c r="B1645" t="s">
        <v>111</v>
      </c>
      <c r="C1645" t="s">
        <v>18</v>
      </c>
      <c r="D1645" s="1">
        <v>311605.78497400001</v>
      </c>
      <c r="E1645" s="1">
        <v>529232.60259199992</v>
      </c>
      <c r="F1645" s="13">
        <v>0</v>
      </c>
      <c r="G1645" s="13">
        <v>0.58878796099836184</v>
      </c>
      <c r="H1645" t="s">
        <v>26</v>
      </c>
      <c r="I1645" t="s">
        <v>17</v>
      </c>
      <c r="J1645">
        <v>2019</v>
      </c>
      <c r="K1645">
        <v>11</v>
      </c>
      <c r="L1645" s="12">
        <v>-7.182908202670772</v>
      </c>
      <c r="M1645" s="1">
        <v>1322694.8849910002</v>
      </c>
      <c r="N1645" s="12">
        <v>-8.8403729188945892</v>
      </c>
      <c r="O1645" s="13">
        <v>0.23558402509141044</v>
      </c>
      <c r="P1645" s="12">
        <v>-2.0826506355422882</v>
      </c>
      <c r="Q1645" s="12">
        <v>-9.2655588382130603</v>
      </c>
      <c r="R1645" s="2">
        <f>DATE(CURR[[#This Row],[YEAR]],CURR[[#This Row],[MONTH]],1)</f>
        <v>43770</v>
      </c>
      <c r="S1645" t="str">
        <f>IF(AND(CURR[[#This Row],[DATE]]&gt;=DATE(2023,6,1),CURR[[#This Row],[DATE]]&lt;=DATE(2024,5,31)),"Y","N")</f>
        <v>N</v>
      </c>
    </row>
    <row r="1646" spans="1:19" x14ac:dyDescent="0.25">
      <c r="A1646" t="s">
        <v>48</v>
      </c>
      <c r="B1646" t="s">
        <v>111</v>
      </c>
      <c r="C1646" t="s">
        <v>19</v>
      </c>
      <c r="D1646" s="1">
        <v>262.77162999999996</v>
      </c>
      <c r="E1646" s="1">
        <v>1100319.3102490001</v>
      </c>
      <c r="F1646" s="13">
        <v>0</v>
      </c>
      <c r="G1646" s="13">
        <v>2.3881397659060921E-4</v>
      </c>
      <c r="H1646" t="s">
        <v>16</v>
      </c>
      <c r="I1646" t="s">
        <v>17</v>
      </c>
      <c r="J1646">
        <v>2019</v>
      </c>
      <c r="K1646">
        <v>11</v>
      </c>
      <c r="L1646" s="12">
        <v>-8.5498538769322773E-4</v>
      </c>
      <c r="M1646" s="1">
        <v>1271365.9546480002</v>
      </c>
      <c r="N1646" s="12">
        <v>-8.4973105158346662</v>
      </c>
      <c r="O1646" s="13">
        <v>2.0668449476669593E-4</v>
      </c>
      <c r="P1646" s="12">
        <v>-1.7562623308410203E-3</v>
      </c>
      <c r="Q1646" s="12">
        <v>-2.6112477185342483E-3</v>
      </c>
      <c r="R1646" s="2">
        <f>DATE(CURR[[#This Row],[YEAR]],CURR[[#This Row],[MONTH]],1)</f>
        <v>43770</v>
      </c>
      <c r="S1646" t="str">
        <f>IF(AND(CURR[[#This Row],[DATE]]&gt;=DATE(2023,6,1),CURR[[#This Row],[DATE]]&lt;=DATE(2024,5,31)),"Y","N")</f>
        <v>N</v>
      </c>
    </row>
    <row r="1647" spans="1:19" x14ac:dyDescent="0.25">
      <c r="A1647" t="s">
        <v>48</v>
      </c>
      <c r="B1647" t="s">
        <v>111</v>
      </c>
      <c r="C1647" t="s">
        <v>19</v>
      </c>
      <c r="D1647" s="1">
        <v>1271365.9546480002</v>
      </c>
      <c r="E1647" s="1">
        <v>4586390.5793169998</v>
      </c>
      <c r="F1647" s="13">
        <v>0.2772040306338957</v>
      </c>
      <c r="G1647" s="13">
        <v>0</v>
      </c>
      <c r="H1647" t="s">
        <v>21</v>
      </c>
      <c r="I1647" t="s">
        <v>23</v>
      </c>
      <c r="J1647">
        <v>2019</v>
      </c>
      <c r="K1647">
        <v>11</v>
      </c>
      <c r="L1647" s="12">
        <v>-5.4181524709790798</v>
      </c>
      <c r="M1647" s="1">
        <v>1271365.9546480002</v>
      </c>
      <c r="N1647" s="12">
        <v>-8.4973105158346662</v>
      </c>
      <c r="O1647" s="13">
        <v>0</v>
      </c>
      <c r="P1647" s="12">
        <v>0</v>
      </c>
      <c r="Q1647" s="12">
        <v>0</v>
      </c>
      <c r="R1647" s="2">
        <f>DATE(CURR[[#This Row],[YEAR]],CURR[[#This Row],[MONTH]],1)</f>
        <v>43770</v>
      </c>
      <c r="S1647" t="str">
        <f>IF(AND(CURR[[#This Row],[DATE]]&gt;=DATE(2023,6,1),CURR[[#This Row],[DATE]]&lt;=DATE(2024,5,31)),"Y","N")</f>
        <v>N</v>
      </c>
    </row>
    <row r="1648" spans="1:19" x14ac:dyDescent="0.25">
      <c r="A1648" t="s">
        <v>48</v>
      </c>
      <c r="B1648" t="s">
        <v>111</v>
      </c>
      <c r="C1648" t="s">
        <v>19</v>
      </c>
      <c r="D1648" s="1">
        <v>1271365.9546480002</v>
      </c>
      <c r="E1648" s="1">
        <v>4586390.5793169998</v>
      </c>
      <c r="F1648" s="13">
        <v>0.2772040306338957</v>
      </c>
      <c r="G1648" s="13">
        <v>0</v>
      </c>
      <c r="H1648" t="s">
        <v>21</v>
      </c>
      <c r="I1648" t="s">
        <v>22</v>
      </c>
      <c r="J1648">
        <v>2019</v>
      </c>
      <c r="K1648">
        <v>11</v>
      </c>
      <c r="L1648" s="12">
        <v>-3.0791580448555855</v>
      </c>
      <c r="M1648" s="1">
        <v>1271365.9546480002</v>
      </c>
      <c r="N1648" s="12">
        <v>-8.4973105158346662</v>
      </c>
      <c r="O1648" s="13">
        <v>0</v>
      </c>
      <c r="P1648" s="12">
        <v>0</v>
      </c>
      <c r="Q1648" s="12">
        <v>0</v>
      </c>
      <c r="R1648" s="2">
        <f>DATE(CURR[[#This Row],[YEAR]],CURR[[#This Row],[MONTH]],1)</f>
        <v>43770</v>
      </c>
      <c r="S1648" t="str">
        <f>IF(AND(CURR[[#This Row],[DATE]]&gt;=DATE(2023,6,1),CURR[[#This Row],[DATE]]&lt;=DATE(2024,5,31)),"Y","N")</f>
        <v>N</v>
      </c>
    </row>
    <row r="1649" spans="1:19" x14ac:dyDescent="0.25">
      <c r="A1649" t="s">
        <v>48</v>
      </c>
      <c r="B1649" t="s">
        <v>111</v>
      </c>
      <c r="C1649" t="s">
        <v>19</v>
      </c>
      <c r="D1649" s="1">
        <v>364841.80528599978</v>
      </c>
      <c r="E1649" s="1">
        <v>1688756.1885329995</v>
      </c>
      <c r="F1649" s="13">
        <v>0</v>
      </c>
      <c r="G1649" s="13">
        <v>0.21604172808564692</v>
      </c>
      <c r="H1649" t="s">
        <v>24</v>
      </c>
      <c r="I1649" t="s">
        <v>17</v>
      </c>
      <c r="J1649">
        <v>2019</v>
      </c>
      <c r="K1649">
        <v>11</v>
      </c>
      <c r="L1649" s="12">
        <v>-1.6599431756297467</v>
      </c>
      <c r="M1649" s="1">
        <v>1271365.9546480002</v>
      </c>
      <c r="N1649" s="12">
        <v>-8.4973105158346662</v>
      </c>
      <c r="O1649" s="13">
        <v>0.28696836182546087</v>
      </c>
      <c r="P1649" s="12">
        <v>-2.4384592786513362</v>
      </c>
      <c r="Q1649" s="12">
        <v>-4.0984024542810831</v>
      </c>
      <c r="R1649" s="2">
        <f>DATE(CURR[[#This Row],[YEAR]],CURR[[#This Row],[MONTH]],1)</f>
        <v>43770</v>
      </c>
      <c r="S1649" t="str">
        <f>IF(AND(CURR[[#This Row],[DATE]]&gt;=DATE(2023,6,1),CURR[[#This Row],[DATE]]&lt;=DATE(2024,5,31)),"Y","N")</f>
        <v>N</v>
      </c>
    </row>
    <row r="1650" spans="1:19" x14ac:dyDescent="0.25">
      <c r="A1650" t="s">
        <v>48</v>
      </c>
      <c r="B1650" t="s">
        <v>111</v>
      </c>
      <c r="C1650" t="s">
        <v>19</v>
      </c>
      <c r="D1650" s="1">
        <v>866666.39744500013</v>
      </c>
      <c r="E1650" s="1">
        <v>1268082.4779430004</v>
      </c>
      <c r="F1650" s="13">
        <v>0</v>
      </c>
      <c r="G1650" s="13">
        <v>0.68344639447336986</v>
      </c>
      <c r="H1650" t="s">
        <v>25</v>
      </c>
      <c r="I1650" t="s">
        <v>17</v>
      </c>
      <c r="J1650">
        <v>2019</v>
      </c>
      <c r="K1650">
        <v>11</v>
      </c>
      <c r="L1650" s="12">
        <v>-6.2780263167276198</v>
      </c>
      <c r="M1650" s="1">
        <v>1271365.9546480002</v>
      </c>
      <c r="N1650" s="12">
        <v>-8.4973105158346662</v>
      </c>
      <c r="O1650" s="13">
        <v>0.68168130055437248</v>
      </c>
      <c r="P1650" s="12">
        <v>-5.7924576836485206</v>
      </c>
      <c r="Q1650" s="12">
        <v>-12.07048400037614</v>
      </c>
      <c r="R1650" s="2">
        <f>DATE(CURR[[#This Row],[YEAR]],CURR[[#This Row],[MONTH]],1)</f>
        <v>43770</v>
      </c>
      <c r="S1650" t="str">
        <f>IF(AND(CURR[[#This Row],[DATE]]&gt;=DATE(2023,6,1),CURR[[#This Row],[DATE]]&lt;=DATE(2024,5,31)),"Y","N")</f>
        <v>N</v>
      </c>
    </row>
    <row r="1651" spans="1:19" x14ac:dyDescent="0.25">
      <c r="A1651" t="s">
        <v>48</v>
      </c>
      <c r="B1651" t="s">
        <v>111</v>
      </c>
      <c r="C1651" t="s">
        <v>19</v>
      </c>
      <c r="D1651" s="1">
        <v>39594.980286999991</v>
      </c>
      <c r="E1651" s="1">
        <v>529232.60259199992</v>
      </c>
      <c r="F1651" s="13">
        <v>0</v>
      </c>
      <c r="G1651" s="13">
        <v>7.4815837295505505E-2</v>
      </c>
      <c r="H1651" t="s">
        <v>26</v>
      </c>
      <c r="I1651" t="s">
        <v>17</v>
      </c>
      <c r="J1651">
        <v>2019</v>
      </c>
      <c r="K1651">
        <v>11</v>
      </c>
      <c r="L1651" s="12">
        <v>-0.91271446937934841</v>
      </c>
      <c r="M1651" s="1">
        <v>1271365.9546480002</v>
      </c>
      <c r="N1651" s="12">
        <v>-8.4973105158346662</v>
      </c>
      <c r="O1651" s="13">
        <v>3.1143653125399722E-2</v>
      </c>
      <c r="P1651" s="12">
        <v>-0.26463729120396623</v>
      </c>
      <c r="Q1651" s="12">
        <v>-1.1773517605833146</v>
      </c>
      <c r="R1651" s="2">
        <f>DATE(CURR[[#This Row],[YEAR]],CURR[[#This Row],[MONTH]],1)</f>
        <v>43770</v>
      </c>
      <c r="S1651" t="str">
        <f>IF(AND(CURR[[#This Row],[DATE]]&gt;=DATE(2023,6,1),CURR[[#This Row],[DATE]]&lt;=DATE(2024,5,31)),"Y","N")</f>
        <v>N</v>
      </c>
    </row>
    <row r="1652" spans="1:19" x14ac:dyDescent="0.25">
      <c r="A1652" t="s">
        <v>48</v>
      </c>
      <c r="B1652" t="s">
        <v>111</v>
      </c>
      <c r="C1652" t="s">
        <v>20</v>
      </c>
      <c r="D1652" s="1">
        <v>354859.25026799995</v>
      </c>
      <c r="E1652" s="1">
        <v>1100319.3102490001</v>
      </c>
      <c r="F1652" s="13">
        <v>0</v>
      </c>
      <c r="G1652" s="13">
        <v>0.32250570081124541</v>
      </c>
      <c r="H1652" t="s">
        <v>16</v>
      </c>
      <c r="I1652" t="s">
        <v>17</v>
      </c>
      <c r="J1652">
        <v>2019</v>
      </c>
      <c r="K1652">
        <v>11</v>
      </c>
      <c r="L1652" s="12">
        <v>-1.1546127474526608</v>
      </c>
      <c r="M1652" s="1">
        <v>1201841.795074001</v>
      </c>
      <c r="N1652" s="12">
        <v>-8.0326383495768567</v>
      </c>
      <c r="O1652" s="13">
        <v>0.29526286381657263</v>
      </c>
      <c r="P1652" s="12">
        <v>-2.3717398030988903</v>
      </c>
      <c r="Q1652" s="12">
        <v>-3.5263525505515512</v>
      </c>
      <c r="R1652" s="2">
        <f>DATE(CURR[[#This Row],[YEAR]],CURR[[#This Row],[MONTH]],1)</f>
        <v>43770</v>
      </c>
      <c r="S1652" t="str">
        <f>IF(AND(CURR[[#This Row],[DATE]]&gt;=DATE(2023,6,1),CURR[[#This Row],[DATE]]&lt;=DATE(2024,5,31)),"Y","N")</f>
        <v>N</v>
      </c>
    </row>
    <row r="1653" spans="1:19" x14ac:dyDescent="0.25">
      <c r="A1653" t="s">
        <v>48</v>
      </c>
      <c r="B1653" t="s">
        <v>111</v>
      </c>
      <c r="C1653" t="s">
        <v>20</v>
      </c>
      <c r="D1653" s="1">
        <v>1201841.795074001</v>
      </c>
      <c r="E1653" s="1">
        <v>4586390.5793169998</v>
      </c>
      <c r="F1653" s="13">
        <v>0.26204523454541412</v>
      </c>
      <c r="G1653" s="13">
        <v>0</v>
      </c>
      <c r="H1653" t="s">
        <v>21</v>
      </c>
      <c r="I1653" t="s">
        <v>23</v>
      </c>
      <c r="J1653">
        <v>2019</v>
      </c>
      <c r="K1653">
        <v>11</v>
      </c>
      <c r="L1653" s="12">
        <v>-5.1218628813361802</v>
      </c>
      <c r="M1653" s="1">
        <v>1201841.795074001</v>
      </c>
      <c r="N1653" s="12">
        <v>-8.0326383495768567</v>
      </c>
      <c r="O1653" s="13">
        <v>0</v>
      </c>
      <c r="P1653" s="12">
        <v>0</v>
      </c>
      <c r="Q1653" s="12">
        <v>0</v>
      </c>
      <c r="R1653" s="2">
        <f>DATE(CURR[[#This Row],[YEAR]],CURR[[#This Row],[MONTH]],1)</f>
        <v>43770</v>
      </c>
      <c r="S1653" t="str">
        <f>IF(AND(CURR[[#This Row],[DATE]]&gt;=DATE(2023,6,1),CURR[[#This Row],[DATE]]&lt;=DATE(2024,5,31)),"Y","N")</f>
        <v>N</v>
      </c>
    </row>
    <row r="1654" spans="1:19" x14ac:dyDescent="0.25">
      <c r="A1654" t="s">
        <v>48</v>
      </c>
      <c r="B1654" t="s">
        <v>111</v>
      </c>
      <c r="C1654" t="s">
        <v>20</v>
      </c>
      <c r="D1654" s="1">
        <v>1201841.795074001</v>
      </c>
      <c r="E1654" s="1">
        <v>4586390.5793169998</v>
      </c>
      <c r="F1654" s="13">
        <v>0.26204523454541412</v>
      </c>
      <c r="G1654" s="13">
        <v>0</v>
      </c>
      <c r="H1654" t="s">
        <v>21</v>
      </c>
      <c r="I1654" t="s">
        <v>22</v>
      </c>
      <c r="J1654">
        <v>2019</v>
      </c>
      <c r="K1654">
        <v>11</v>
      </c>
      <c r="L1654" s="12">
        <v>-2.9107754682406766</v>
      </c>
      <c r="M1654" s="1">
        <v>1201841.795074001</v>
      </c>
      <c r="N1654" s="12">
        <v>-8.0326383495768567</v>
      </c>
      <c r="O1654" s="13">
        <v>0</v>
      </c>
      <c r="P1654" s="12">
        <v>0</v>
      </c>
      <c r="Q1654" s="12">
        <v>0</v>
      </c>
      <c r="R1654" s="2">
        <f>DATE(CURR[[#This Row],[YEAR]],CURR[[#This Row],[MONTH]],1)</f>
        <v>43770</v>
      </c>
      <c r="S1654" t="str">
        <f>IF(AND(CURR[[#This Row],[DATE]]&gt;=DATE(2023,6,1),CURR[[#This Row],[DATE]]&lt;=DATE(2024,5,31)),"Y","N")</f>
        <v>N</v>
      </c>
    </row>
    <row r="1655" spans="1:19" x14ac:dyDescent="0.25">
      <c r="A1655" t="s">
        <v>48</v>
      </c>
      <c r="B1655" t="s">
        <v>111</v>
      </c>
      <c r="C1655" t="s">
        <v>20</v>
      </c>
      <c r="D1655" s="1">
        <v>583066.81921400002</v>
      </c>
      <c r="E1655" s="1">
        <v>1688756.1885329995</v>
      </c>
      <c r="F1655" s="13">
        <v>0</v>
      </c>
      <c r="G1655" s="13">
        <v>0.34526406071707877</v>
      </c>
      <c r="H1655" t="s">
        <v>24</v>
      </c>
      <c r="I1655" t="s">
        <v>17</v>
      </c>
      <c r="J1655">
        <v>2019</v>
      </c>
      <c r="K1655">
        <v>11</v>
      </c>
      <c r="L1655" s="12">
        <v>-2.6528149281898168</v>
      </c>
      <c r="M1655" s="1">
        <v>1201841.795074001</v>
      </c>
      <c r="N1655" s="12">
        <v>-8.0326383495768567</v>
      </c>
      <c r="O1655" s="13">
        <v>0.48514440220320254</v>
      </c>
      <c r="P1655" s="12">
        <v>-3.8969895302199835</v>
      </c>
      <c r="Q1655" s="12">
        <v>-6.5498044584098007</v>
      </c>
      <c r="R1655" s="2">
        <f>DATE(CURR[[#This Row],[YEAR]],CURR[[#This Row],[MONTH]],1)</f>
        <v>43770</v>
      </c>
      <c r="S1655" t="str">
        <f>IF(AND(CURR[[#This Row],[DATE]]&gt;=DATE(2023,6,1),CURR[[#This Row],[DATE]]&lt;=DATE(2024,5,31)),"Y","N")</f>
        <v>N</v>
      </c>
    </row>
    <row r="1656" spans="1:19" x14ac:dyDescent="0.25">
      <c r="A1656" t="s">
        <v>48</v>
      </c>
      <c r="B1656" t="s">
        <v>111</v>
      </c>
      <c r="C1656" t="s">
        <v>20</v>
      </c>
      <c r="D1656" s="1">
        <v>181972.06987500004</v>
      </c>
      <c r="E1656" s="1">
        <v>1268082.4779430004</v>
      </c>
      <c r="F1656" s="13">
        <v>0</v>
      </c>
      <c r="G1656" s="13">
        <v>0.1435017619438943</v>
      </c>
      <c r="H1656" t="s">
        <v>25</v>
      </c>
      <c r="I1656" t="s">
        <v>17</v>
      </c>
      <c r="J1656">
        <v>2019</v>
      </c>
      <c r="K1656">
        <v>11</v>
      </c>
      <c r="L1656" s="12">
        <v>-1.3181836136171963</v>
      </c>
      <c r="M1656" s="1">
        <v>1201841.795074001</v>
      </c>
      <c r="N1656" s="12">
        <v>-8.0326383495768567</v>
      </c>
      <c r="O1656" s="13">
        <v>0.1514110015318576</v>
      </c>
      <c r="P1656" s="12">
        <v>-1.2162298174526396</v>
      </c>
      <c r="Q1656" s="12">
        <v>-2.5344134310698356</v>
      </c>
      <c r="R1656" s="2">
        <f>DATE(CURR[[#This Row],[YEAR]],CURR[[#This Row],[MONTH]],1)</f>
        <v>43770</v>
      </c>
      <c r="S1656" t="str">
        <f>IF(AND(CURR[[#This Row],[DATE]]&gt;=DATE(2023,6,1),CURR[[#This Row],[DATE]]&lt;=DATE(2024,5,31)),"Y","N")</f>
        <v>N</v>
      </c>
    </row>
    <row r="1657" spans="1:19" x14ac:dyDescent="0.25">
      <c r="A1657" t="s">
        <v>48</v>
      </c>
      <c r="B1657" t="s">
        <v>111</v>
      </c>
      <c r="C1657" t="s">
        <v>20</v>
      </c>
      <c r="D1657" s="1">
        <v>81943.655716999972</v>
      </c>
      <c r="E1657" s="1">
        <v>529232.60259199992</v>
      </c>
      <c r="F1657" s="13">
        <v>0</v>
      </c>
      <c r="G1657" s="13">
        <v>0.15483485959796889</v>
      </c>
      <c r="H1657" t="s">
        <v>26</v>
      </c>
      <c r="I1657" t="s">
        <v>17</v>
      </c>
      <c r="J1657">
        <v>2019</v>
      </c>
      <c r="K1657">
        <v>11</v>
      </c>
      <c r="L1657" s="12">
        <v>-1.8889051012181317</v>
      </c>
      <c r="M1657" s="1">
        <v>1201841.795074001</v>
      </c>
      <c r="N1657" s="12">
        <v>-8.0326383495768567</v>
      </c>
      <c r="O1657" s="13">
        <v>6.8181732448366436E-2</v>
      </c>
      <c r="P1657" s="12">
        <v>-0.547679198805337</v>
      </c>
      <c r="Q1657" s="12">
        <v>-2.4365843000234686</v>
      </c>
      <c r="R1657" s="2">
        <f>DATE(CURR[[#This Row],[YEAR]],CURR[[#This Row],[MONTH]],1)</f>
        <v>43770</v>
      </c>
      <c r="S1657" t="str">
        <f>IF(AND(CURR[[#This Row],[DATE]]&gt;=DATE(2023,6,1),CURR[[#This Row],[DATE]]&lt;=DATE(2024,5,31)),"Y","N")</f>
        <v>N</v>
      </c>
    </row>
    <row r="1658" spans="1:19" x14ac:dyDescent="0.25">
      <c r="A1658" t="s">
        <v>49</v>
      </c>
      <c r="B1658" t="s">
        <v>14</v>
      </c>
      <c r="C1658" t="s">
        <v>15</v>
      </c>
      <c r="D1658" s="1">
        <v>2829.0179360000006</v>
      </c>
      <c r="E1658" s="1">
        <v>13043.938344000002</v>
      </c>
      <c r="F1658" s="13">
        <v>0</v>
      </c>
      <c r="G1658" s="13">
        <v>0.21688372494502803</v>
      </c>
      <c r="H1658" t="s">
        <v>16</v>
      </c>
      <c r="I1658" t="s">
        <v>17</v>
      </c>
      <c r="J1658">
        <v>2019</v>
      </c>
      <c r="K1658">
        <v>12</v>
      </c>
      <c r="L1658" s="12">
        <v>-0.82553199824025914</v>
      </c>
      <c r="M1658" s="1">
        <v>8950.6576240000013</v>
      </c>
      <c r="N1658" s="12">
        <v>-4.6623744639288569</v>
      </c>
      <c r="O1658" s="13">
        <v>0.31606816558532685</v>
      </c>
      <c r="P1658" s="12">
        <v>-1.4736281440858654</v>
      </c>
      <c r="Q1658" s="12">
        <v>-2.2991601423261248</v>
      </c>
      <c r="R1658" s="2">
        <f>DATE(CURR[[#This Row],[YEAR]],CURR[[#This Row],[MONTH]],1)</f>
        <v>43800</v>
      </c>
      <c r="S1658" t="str">
        <f>IF(AND(CURR[[#This Row],[DATE]]&gt;=DATE(2023,6,1),CURR[[#This Row],[DATE]]&lt;=DATE(2024,5,31)),"Y","N")</f>
        <v>N</v>
      </c>
    </row>
    <row r="1659" spans="1:19" x14ac:dyDescent="0.25">
      <c r="A1659" t="s">
        <v>49</v>
      </c>
      <c r="B1659" t="s">
        <v>14</v>
      </c>
      <c r="C1659" t="s">
        <v>15</v>
      </c>
      <c r="D1659" s="1">
        <v>8950.6576240000013</v>
      </c>
      <c r="E1659" s="1">
        <v>57114.933239999998</v>
      </c>
      <c r="F1659" s="13">
        <v>0.15671308913885726</v>
      </c>
      <c r="G1659" s="13">
        <v>0</v>
      </c>
      <c r="H1659" t="s">
        <v>21</v>
      </c>
      <c r="I1659" t="s">
        <v>23</v>
      </c>
      <c r="J1659">
        <v>2019</v>
      </c>
      <c r="K1659">
        <v>12</v>
      </c>
      <c r="L1659" s="12">
        <v>-3.335606765971272</v>
      </c>
      <c r="M1659" s="1">
        <v>8950.6576240000013</v>
      </c>
      <c r="N1659" s="12">
        <v>-4.6623744639288569</v>
      </c>
      <c r="O1659" s="13">
        <v>0</v>
      </c>
      <c r="P1659" s="12">
        <v>0</v>
      </c>
      <c r="Q1659" s="12">
        <v>0</v>
      </c>
      <c r="R1659" s="2">
        <f>DATE(CURR[[#This Row],[YEAR]],CURR[[#This Row],[MONTH]],1)</f>
        <v>43800</v>
      </c>
      <c r="S1659" t="str">
        <f>IF(AND(CURR[[#This Row],[DATE]]&gt;=DATE(2023,6,1),CURR[[#This Row],[DATE]]&lt;=DATE(2024,5,31)),"Y","N")</f>
        <v>N</v>
      </c>
    </row>
    <row r="1660" spans="1:19" x14ac:dyDescent="0.25">
      <c r="A1660" t="s">
        <v>49</v>
      </c>
      <c r="B1660" t="s">
        <v>14</v>
      </c>
      <c r="C1660" t="s">
        <v>15</v>
      </c>
      <c r="D1660" s="1">
        <v>8950.6576240000013</v>
      </c>
      <c r="E1660" s="1">
        <v>57114.933239999998</v>
      </c>
      <c r="F1660" s="13">
        <v>0.15671308913885726</v>
      </c>
      <c r="G1660" s="13">
        <v>0</v>
      </c>
      <c r="H1660" t="s">
        <v>21</v>
      </c>
      <c r="I1660" t="s">
        <v>22</v>
      </c>
      <c r="J1660">
        <v>2019</v>
      </c>
      <c r="K1660">
        <v>12</v>
      </c>
      <c r="L1660" s="12">
        <v>-1.3267676979575846</v>
      </c>
      <c r="M1660" s="1">
        <v>8950.6576240000013</v>
      </c>
      <c r="N1660" s="12">
        <v>-4.6623744639288569</v>
      </c>
      <c r="O1660" s="13">
        <v>0</v>
      </c>
      <c r="P1660" s="12">
        <v>0</v>
      </c>
      <c r="Q1660" s="12">
        <v>0</v>
      </c>
      <c r="R1660" s="2">
        <f>DATE(CURR[[#This Row],[YEAR]],CURR[[#This Row],[MONTH]],1)</f>
        <v>43800</v>
      </c>
      <c r="S1660" t="str">
        <f>IF(AND(CURR[[#This Row],[DATE]]&gt;=DATE(2023,6,1),CURR[[#This Row],[DATE]]&lt;=DATE(2024,5,31)),"Y","N")</f>
        <v>N</v>
      </c>
    </row>
    <row r="1661" spans="1:19" x14ac:dyDescent="0.25">
      <c r="A1661" t="s">
        <v>49</v>
      </c>
      <c r="B1661" t="s">
        <v>14</v>
      </c>
      <c r="C1661" t="s">
        <v>15</v>
      </c>
      <c r="D1661" s="1">
        <v>3931.7865480000009</v>
      </c>
      <c r="E1661" s="1">
        <v>21609.938367999996</v>
      </c>
      <c r="F1661" s="13">
        <v>0</v>
      </c>
      <c r="G1661" s="13">
        <v>0.1819434410707155</v>
      </c>
      <c r="H1661" t="s">
        <v>24</v>
      </c>
      <c r="I1661" t="s">
        <v>17</v>
      </c>
      <c r="J1661">
        <v>2019</v>
      </c>
      <c r="K1661">
        <v>12</v>
      </c>
      <c r="L1661" s="12">
        <v>-1.437299189103646</v>
      </c>
      <c r="M1661" s="1">
        <v>8950.6576240000013</v>
      </c>
      <c r="N1661" s="12">
        <v>-4.6623744639288569</v>
      </c>
      <c r="O1661" s="13">
        <v>0.43927348281733364</v>
      </c>
      <c r="P1661" s="12">
        <v>-2.0480574689686279</v>
      </c>
      <c r="Q1661" s="12">
        <v>-3.4853566580722739</v>
      </c>
      <c r="R1661" s="2">
        <f>DATE(CURR[[#This Row],[YEAR]],CURR[[#This Row],[MONTH]],1)</f>
        <v>43800</v>
      </c>
      <c r="S1661" t="str">
        <f>IF(AND(CURR[[#This Row],[DATE]]&gt;=DATE(2023,6,1),CURR[[#This Row],[DATE]]&lt;=DATE(2024,5,31)),"Y","N")</f>
        <v>N</v>
      </c>
    </row>
    <row r="1662" spans="1:19" x14ac:dyDescent="0.25">
      <c r="A1662" t="s">
        <v>49</v>
      </c>
      <c r="B1662" t="s">
        <v>14</v>
      </c>
      <c r="C1662" t="s">
        <v>15</v>
      </c>
      <c r="D1662" s="1">
        <v>1108.1210759999992</v>
      </c>
      <c r="E1662" s="1">
        <v>16297.179772</v>
      </c>
      <c r="F1662" s="13">
        <v>0</v>
      </c>
      <c r="G1662" s="13">
        <v>6.7994652541285061E-2</v>
      </c>
      <c r="H1662" t="s">
        <v>25</v>
      </c>
      <c r="I1662" t="s">
        <v>17</v>
      </c>
      <c r="J1662">
        <v>2019</v>
      </c>
      <c r="K1662">
        <v>12</v>
      </c>
      <c r="L1662" s="12">
        <v>-0.66910196036674141</v>
      </c>
      <c r="M1662" s="1">
        <v>8950.6576240000013</v>
      </c>
      <c r="N1662" s="12">
        <v>-4.6623744639288569</v>
      </c>
      <c r="O1662" s="13">
        <v>0.12380331396306787</v>
      </c>
      <c r="P1662" s="12">
        <v>-0.57721740957117451</v>
      </c>
      <c r="Q1662" s="12">
        <v>-1.246319369937916</v>
      </c>
      <c r="R1662" s="2">
        <f>DATE(CURR[[#This Row],[YEAR]],CURR[[#This Row],[MONTH]],1)</f>
        <v>43800</v>
      </c>
      <c r="S1662" t="str">
        <f>IF(AND(CURR[[#This Row],[DATE]]&gt;=DATE(2023,6,1),CURR[[#This Row],[DATE]]&lt;=DATE(2024,5,31)),"Y","N")</f>
        <v>N</v>
      </c>
    </row>
    <row r="1663" spans="1:19" x14ac:dyDescent="0.25">
      <c r="A1663" t="s">
        <v>49</v>
      </c>
      <c r="B1663" t="s">
        <v>14</v>
      </c>
      <c r="C1663" t="s">
        <v>15</v>
      </c>
      <c r="D1663" s="1">
        <v>1081.7320640000005</v>
      </c>
      <c r="E1663" s="1">
        <v>6163.8767560000006</v>
      </c>
      <c r="F1663" s="13">
        <v>0</v>
      </c>
      <c r="G1663" s="13">
        <v>0.1754954076502305</v>
      </c>
      <c r="H1663" t="s">
        <v>26</v>
      </c>
      <c r="I1663" t="s">
        <v>17</v>
      </c>
      <c r="J1663">
        <v>2019</v>
      </c>
      <c r="K1663">
        <v>12</v>
      </c>
      <c r="L1663" s="12">
        <v>-2.1601627659537783</v>
      </c>
      <c r="M1663" s="1">
        <v>8950.6576240000013</v>
      </c>
      <c r="N1663" s="12">
        <v>-4.6623744639288569</v>
      </c>
      <c r="O1663" s="13">
        <v>0.12085503763427163</v>
      </c>
      <c r="P1663" s="12">
        <v>-0.56347144130318905</v>
      </c>
      <c r="Q1663" s="12">
        <v>-2.7236342072569673</v>
      </c>
      <c r="R1663" s="2">
        <f>DATE(CURR[[#This Row],[YEAR]],CURR[[#This Row],[MONTH]],1)</f>
        <v>43800</v>
      </c>
      <c r="S1663" t="str">
        <f>IF(AND(CURR[[#This Row],[DATE]]&gt;=DATE(2023,6,1),CURR[[#This Row],[DATE]]&lt;=DATE(2024,5,31)),"Y","N")</f>
        <v>N</v>
      </c>
    </row>
    <row r="1664" spans="1:19" x14ac:dyDescent="0.25">
      <c r="A1664" t="s">
        <v>49</v>
      </c>
      <c r="B1664" t="s">
        <v>14</v>
      </c>
      <c r="C1664" t="s">
        <v>18</v>
      </c>
      <c r="D1664" s="1">
        <v>5599.9666000000007</v>
      </c>
      <c r="E1664" s="1">
        <v>13043.938344000002</v>
      </c>
      <c r="F1664" s="13">
        <v>0</v>
      </c>
      <c r="G1664" s="13">
        <v>0.42931562939929824</v>
      </c>
      <c r="H1664" t="s">
        <v>16</v>
      </c>
      <c r="I1664" t="s">
        <v>17</v>
      </c>
      <c r="J1664">
        <v>2019</v>
      </c>
      <c r="K1664">
        <v>12</v>
      </c>
      <c r="L1664" s="12">
        <v>-1.6341188786922944</v>
      </c>
      <c r="M1664" s="1">
        <v>14830.739304000001</v>
      </c>
      <c r="N1664" s="12">
        <v>-7.7252938406166454</v>
      </c>
      <c r="O1664" s="13">
        <v>0.37759187085768764</v>
      </c>
      <c r="P1664" s="12">
        <v>-2.9170081542038102</v>
      </c>
      <c r="Q1664" s="12">
        <v>-4.5511270328961047</v>
      </c>
      <c r="R1664" s="2">
        <f>DATE(CURR[[#This Row],[YEAR]],CURR[[#This Row],[MONTH]],1)</f>
        <v>43800</v>
      </c>
      <c r="S1664" t="str">
        <f>IF(AND(CURR[[#This Row],[DATE]]&gt;=DATE(2023,6,1),CURR[[#This Row],[DATE]]&lt;=DATE(2024,5,31)),"Y","N")</f>
        <v>N</v>
      </c>
    </row>
    <row r="1665" spans="1:19" x14ac:dyDescent="0.25">
      <c r="A1665" t="s">
        <v>49</v>
      </c>
      <c r="B1665" t="s">
        <v>14</v>
      </c>
      <c r="C1665" t="s">
        <v>18</v>
      </c>
      <c r="D1665" s="1">
        <v>14830.739304000001</v>
      </c>
      <c r="E1665" s="1">
        <v>57114.933239999998</v>
      </c>
      <c r="F1665" s="13">
        <v>0.25966482778996591</v>
      </c>
      <c r="G1665" s="13">
        <v>0</v>
      </c>
      <c r="H1665" t="s">
        <v>21</v>
      </c>
      <c r="I1665" t="s">
        <v>23</v>
      </c>
      <c r="J1665">
        <v>2019</v>
      </c>
      <c r="K1665">
        <v>12</v>
      </c>
      <c r="L1665" s="12">
        <v>-5.526913936930459</v>
      </c>
      <c r="M1665" s="1">
        <v>14830.739304000001</v>
      </c>
      <c r="N1665" s="12">
        <v>-7.7252938406166454</v>
      </c>
      <c r="O1665" s="13">
        <v>0</v>
      </c>
      <c r="P1665" s="12">
        <v>0</v>
      </c>
      <c r="Q1665" s="12">
        <v>0</v>
      </c>
      <c r="R1665" s="2">
        <f>DATE(CURR[[#This Row],[YEAR]],CURR[[#This Row],[MONTH]],1)</f>
        <v>43800</v>
      </c>
      <c r="S1665" t="str">
        <f>IF(AND(CURR[[#This Row],[DATE]]&gt;=DATE(2023,6,1),CURR[[#This Row],[DATE]]&lt;=DATE(2024,5,31)),"Y","N")</f>
        <v>N</v>
      </c>
    </row>
    <row r="1666" spans="1:19" x14ac:dyDescent="0.25">
      <c r="A1666" t="s">
        <v>49</v>
      </c>
      <c r="B1666" t="s">
        <v>14</v>
      </c>
      <c r="C1666" t="s">
        <v>18</v>
      </c>
      <c r="D1666" s="1">
        <v>14830.739304000001</v>
      </c>
      <c r="E1666" s="1">
        <v>57114.933239999998</v>
      </c>
      <c r="F1666" s="13">
        <v>0.25966482778996591</v>
      </c>
      <c r="G1666" s="13">
        <v>0</v>
      </c>
      <c r="H1666" t="s">
        <v>21</v>
      </c>
      <c r="I1666" t="s">
        <v>22</v>
      </c>
      <c r="J1666">
        <v>2019</v>
      </c>
      <c r="K1666">
        <v>12</v>
      </c>
      <c r="L1666" s="12">
        <v>-2.1983799036861864</v>
      </c>
      <c r="M1666" s="1">
        <v>14830.739304000001</v>
      </c>
      <c r="N1666" s="12">
        <v>-7.7252938406166454</v>
      </c>
      <c r="O1666" s="13">
        <v>0</v>
      </c>
      <c r="P1666" s="12">
        <v>0</v>
      </c>
      <c r="Q1666" s="12">
        <v>0</v>
      </c>
      <c r="R1666" s="2">
        <f>DATE(CURR[[#This Row],[YEAR]],CURR[[#This Row],[MONTH]],1)</f>
        <v>43800</v>
      </c>
      <c r="S1666" t="str">
        <f>IF(AND(CURR[[#This Row],[DATE]]&gt;=DATE(2023,6,1),CURR[[#This Row],[DATE]]&lt;=DATE(2024,5,31)),"Y","N")</f>
        <v>N</v>
      </c>
    </row>
    <row r="1667" spans="1:19" x14ac:dyDescent="0.25">
      <c r="A1667" t="s">
        <v>49</v>
      </c>
      <c r="B1667" t="s">
        <v>14</v>
      </c>
      <c r="C1667" t="s">
        <v>18</v>
      </c>
      <c r="D1667" s="1">
        <v>4605.1838519999992</v>
      </c>
      <c r="E1667" s="1">
        <v>21609.938367999996</v>
      </c>
      <c r="F1667" s="13">
        <v>0</v>
      </c>
      <c r="G1667" s="13">
        <v>0.21310490449243288</v>
      </c>
      <c r="H1667" t="s">
        <v>24</v>
      </c>
      <c r="I1667" t="s">
        <v>17</v>
      </c>
      <c r="J1667">
        <v>2019</v>
      </c>
      <c r="K1667">
        <v>12</v>
      </c>
      <c r="L1667" s="12">
        <v>-1.6834655023477136</v>
      </c>
      <c r="M1667" s="1">
        <v>14830.739304000001</v>
      </c>
      <c r="N1667" s="12">
        <v>-7.7252938406166454</v>
      </c>
      <c r="O1667" s="13">
        <v>0.31051613527843042</v>
      </c>
      <c r="P1667" s="12">
        <v>-2.3988283872785434</v>
      </c>
      <c r="Q1667" s="12">
        <v>-4.0822938896262571</v>
      </c>
      <c r="R1667" s="2">
        <f>DATE(CURR[[#This Row],[YEAR]],CURR[[#This Row],[MONTH]],1)</f>
        <v>43800</v>
      </c>
      <c r="S1667" t="str">
        <f>IF(AND(CURR[[#This Row],[DATE]]&gt;=DATE(2023,6,1),CURR[[#This Row],[DATE]]&lt;=DATE(2024,5,31)),"Y","N")</f>
        <v>N</v>
      </c>
    </row>
    <row r="1668" spans="1:19" x14ac:dyDescent="0.25">
      <c r="A1668" t="s">
        <v>49</v>
      </c>
      <c r="B1668" t="s">
        <v>14</v>
      </c>
      <c r="C1668" t="s">
        <v>18</v>
      </c>
      <c r="D1668" s="1">
        <v>1248.514412</v>
      </c>
      <c r="E1668" s="1">
        <v>16297.179772</v>
      </c>
      <c r="F1668" s="13">
        <v>0</v>
      </c>
      <c r="G1668" s="13">
        <v>7.6609231134889891E-2</v>
      </c>
      <c r="H1668" t="s">
        <v>25</v>
      </c>
      <c r="I1668" t="s">
        <v>17</v>
      </c>
      <c r="J1668">
        <v>2019</v>
      </c>
      <c r="K1668">
        <v>12</v>
      </c>
      <c r="L1668" s="12">
        <v>-0.7538737947579025</v>
      </c>
      <c r="M1668" s="1">
        <v>14830.739304000001</v>
      </c>
      <c r="N1668" s="12">
        <v>-7.7252938406166454</v>
      </c>
      <c r="O1668" s="13">
        <v>8.4184232923793831E-2</v>
      </c>
      <c r="P1668" s="12">
        <v>-0.6503479360832215</v>
      </c>
      <c r="Q1668" s="12">
        <v>-1.404221730841124</v>
      </c>
      <c r="R1668" s="2">
        <f>DATE(CURR[[#This Row],[YEAR]],CURR[[#This Row],[MONTH]],1)</f>
        <v>43800</v>
      </c>
      <c r="S1668" t="str">
        <f>IF(AND(CURR[[#This Row],[DATE]]&gt;=DATE(2023,6,1),CURR[[#This Row],[DATE]]&lt;=DATE(2024,5,31)),"Y","N")</f>
        <v>N</v>
      </c>
    </row>
    <row r="1669" spans="1:19" x14ac:dyDescent="0.25">
      <c r="A1669" t="s">
        <v>49</v>
      </c>
      <c r="B1669" t="s">
        <v>14</v>
      </c>
      <c r="C1669" t="s">
        <v>18</v>
      </c>
      <c r="D1669" s="1">
        <v>3377.0744399999999</v>
      </c>
      <c r="E1669" s="1">
        <v>6163.8767560000006</v>
      </c>
      <c r="F1669" s="13">
        <v>0</v>
      </c>
      <c r="G1669" s="13">
        <v>0.54788156442497171</v>
      </c>
      <c r="H1669" t="s">
        <v>26</v>
      </c>
      <c r="I1669" t="s">
        <v>17</v>
      </c>
      <c r="J1669">
        <v>2019</v>
      </c>
      <c r="K1669">
        <v>12</v>
      </c>
      <c r="L1669" s="12">
        <v>-6.7438423117151896</v>
      </c>
      <c r="M1669" s="1">
        <v>14830.739304000001</v>
      </c>
      <c r="N1669" s="12">
        <v>-7.7252938406166454</v>
      </c>
      <c r="O1669" s="13">
        <v>0.22770776094008804</v>
      </c>
      <c r="P1669" s="12">
        <v>-1.7591093630510697</v>
      </c>
      <c r="Q1669" s="12">
        <v>-8.5029516747662583</v>
      </c>
      <c r="R1669" s="2">
        <f>DATE(CURR[[#This Row],[YEAR]],CURR[[#This Row],[MONTH]],1)</f>
        <v>43800</v>
      </c>
      <c r="S1669" t="str">
        <f>IF(AND(CURR[[#This Row],[DATE]]&gt;=DATE(2023,6,1),CURR[[#This Row],[DATE]]&lt;=DATE(2024,5,31)),"Y","N")</f>
        <v>N</v>
      </c>
    </row>
    <row r="1670" spans="1:19" x14ac:dyDescent="0.25">
      <c r="A1670" t="s">
        <v>49</v>
      </c>
      <c r="B1670" t="s">
        <v>14</v>
      </c>
      <c r="C1670" t="s">
        <v>19</v>
      </c>
      <c r="D1670" s="1">
        <v>1.4274</v>
      </c>
      <c r="E1670" s="1">
        <v>13043.938344000002</v>
      </c>
      <c r="F1670" s="13">
        <v>0</v>
      </c>
      <c r="G1670" s="13">
        <v>1.0943014006629222E-4</v>
      </c>
      <c r="H1670" t="s">
        <v>16</v>
      </c>
      <c r="I1670" t="s">
        <v>17</v>
      </c>
      <c r="J1670">
        <v>2019</v>
      </c>
      <c r="K1670">
        <v>12</v>
      </c>
      <c r="L1670" s="12">
        <v>-4.1652771419125624E-4</v>
      </c>
      <c r="M1670" s="1">
        <v>16486.672219999997</v>
      </c>
      <c r="N1670" s="12">
        <v>-8.5878650243066499</v>
      </c>
      <c r="O1670" s="13">
        <v>8.6579024617740611E-5</v>
      </c>
      <c r="P1670" s="12">
        <v>-7.4352897735327906E-4</v>
      </c>
      <c r="Q1670" s="12">
        <v>-1.1600566915445352E-3</v>
      </c>
      <c r="R1670" s="2">
        <f>DATE(CURR[[#This Row],[YEAR]],CURR[[#This Row],[MONTH]],1)</f>
        <v>43800</v>
      </c>
      <c r="S1670" t="str">
        <f>IF(AND(CURR[[#This Row],[DATE]]&gt;=DATE(2023,6,1),CURR[[#This Row],[DATE]]&lt;=DATE(2024,5,31)),"Y","N")</f>
        <v>N</v>
      </c>
    </row>
    <row r="1671" spans="1:19" x14ac:dyDescent="0.25">
      <c r="A1671" t="s">
        <v>49</v>
      </c>
      <c r="B1671" t="s">
        <v>14</v>
      </c>
      <c r="C1671" t="s">
        <v>19</v>
      </c>
      <c r="D1671" s="1">
        <v>16486.672219999997</v>
      </c>
      <c r="E1671" s="1">
        <v>57114.933239999998</v>
      </c>
      <c r="F1671" s="13">
        <v>0.28865782177704946</v>
      </c>
      <c r="G1671" s="13">
        <v>0</v>
      </c>
      <c r="H1671" t="s">
        <v>21</v>
      </c>
      <c r="I1671" t="s">
        <v>23</v>
      </c>
      <c r="J1671">
        <v>2019</v>
      </c>
      <c r="K1671">
        <v>12</v>
      </c>
      <c r="L1671" s="12">
        <v>-6.1440240165064548</v>
      </c>
      <c r="M1671" s="1">
        <v>16486.672219999997</v>
      </c>
      <c r="N1671" s="12">
        <v>-8.5878650243066499</v>
      </c>
      <c r="O1671" s="13">
        <v>0</v>
      </c>
      <c r="P1671" s="12">
        <v>0</v>
      </c>
      <c r="Q1671" s="12">
        <v>0</v>
      </c>
      <c r="R1671" s="2">
        <f>DATE(CURR[[#This Row],[YEAR]],CURR[[#This Row],[MONTH]],1)</f>
        <v>43800</v>
      </c>
      <c r="S1671" t="str">
        <f>IF(AND(CURR[[#This Row],[DATE]]&gt;=DATE(2023,6,1),CURR[[#This Row],[DATE]]&lt;=DATE(2024,5,31)),"Y","N")</f>
        <v>N</v>
      </c>
    </row>
    <row r="1672" spans="1:19" x14ac:dyDescent="0.25">
      <c r="A1672" t="s">
        <v>49</v>
      </c>
      <c r="B1672" t="s">
        <v>14</v>
      </c>
      <c r="C1672" t="s">
        <v>19</v>
      </c>
      <c r="D1672" s="1">
        <v>16486.672219999997</v>
      </c>
      <c r="E1672" s="1">
        <v>57114.933239999998</v>
      </c>
      <c r="F1672" s="13">
        <v>0.28865782177704946</v>
      </c>
      <c r="G1672" s="13">
        <v>0</v>
      </c>
      <c r="H1672" t="s">
        <v>21</v>
      </c>
      <c r="I1672" t="s">
        <v>22</v>
      </c>
      <c r="J1672">
        <v>2019</v>
      </c>
      <c r="K1672">
        <v>12</v>
      </c>
      <c r="L1672" s="12">
        <v>-2.4438410078001951</v>
      </c>
      <c r="M1672" s="1">
        <v>16486.672219999997</v>
      </c>
      <c r="N1672" s="12">
        <v>-8.5878650243066499</v>
      </c>
      <c r="O1672" s="13">
        <v>0</v>
      </c>
      <c r="P1672" s="12">
        <v>0</v>
      </c>
      <c r="Q1672" s="12">
        <v>0</v>
      </c>
      <c r="R1672" s="2">
        <f>DATE(CURR[[#This Row],[YEAR]],CURR[[#This Row],[MONTH]],1)</f>
        <v>43800</v>
      </c>
      <c r="S1672" t="str">
        <f>IF(AND(CURR[[#This Row],[DATE]]&gt;=DATE(2023,6,1),CURR[[#This Row],[DATE]]&lt;=DATE(2024,5,31)),"Y","N")</f>
        <v>N</v>
      </c>
    </row>
    <row r="1673" spans="1:19" x14ac:dyDescent="0.25">
      <c r="A1673" t="s">
        <v>49</v>
      </c>
      <c r="B1673" t="s">
        <v>14</v>
      </c>
      <c r="C1673" t="s">
        <v>19</v>
      </c>
      <c r="D1673" s="1">
        <v>4801.3062399999999</v>
      </c>
      <c r="E1673" s="1">
        <v>21609.938367999996</v>
      </c>
      <c r="F1673" s="13">
        <v>0</v>
      </c>
      <c r="G1673" s="13">
        <v>0.22218046892302923</v>
      </c>
      <c r="H1673" t="s">
        <v>24</v>
      </c>
      <c r="I1673" t="s">
        <v>17</v>
      </c>
      <c r="J1673">
        <v>2019</v>
      </c>
      <c r="K1673">
        <v>12</v>
      </c>
      <c r="L1673" s="12">
        <v>-1.7551597679941686</v>
      </c>
      <c r="M1673" s="1">
        <v>16486.672219999997</v>
      </c>
      <c r="N1673" s="12">
        <v>-8.5878650243066499</v>
      </c>
      <c r="O1673" s="13">
        <v>0.29122349106786577</v>
      </c>
      <c r="P1673" s="12">
        <v>-2.5009880331982046</v>
      </c>
      <c r="Q1673" s="12">
        <v>-4.2561478011923732</v>
      </c>
      <c r="R1673" s="2">
        <f>DATE(CURR[[#This Row],[YEAR]],CURR[[#This Row],[MONTH]],1)</f>
        <v>43800</v>
      </c>
      <c r="S1673" t="str">
        <f>IF(AND(CURR[[#This Row],[DATE]]&gt;=DATE(2023,6,1),CURR[[#This Row],[DATE]]&lt;=DATE(2024,5,31)),"Y","N")</f>
        <v>N</v>
      </c>
    </row>
    <row r="1674" spans="1:19" x14ac:dyDescent="0.25">
      <c r="A1674" t="s">
        <v>49</v>
      </c>
      <c r="B1674" t="s">
        <v>14</v>
      </c>
      <c r="C1674" t="s">
        <v>19</v>
      </c>
      <c r="D1674" s="1">
        <v>11212.542888</v>
      </c>
      <c r="E1674" s="1">
        <v>16297.179772</v>
      </c>
      <c r="F1674" s="13">
        <v>0</v>
      </c>
      <c r="G1674" s="13">
        <v>0.68800510547623361</v>
      </c>
      <c r="H1674" t="s">
        <v>25</v>
      </c>
      <c r="I1674" t="s">
        <v>17</v>
      </c>
      <c r="J1674">
        <v>2019</v>
      </c>
      <c r="K1674">
        <v>12</v>
      </c>
      <c r="L1674" s="12">
        <v>-6.7703201297625801</v>
      </c>
      <c r="M1674" s="1">
        <v>16486.672219999997</v>
      </c>
      <c r="N1674" s="12">
        <v>-8.5878650243066499</v>
      </c>
      <c r="O1674" s="13">
        <v>0.68009739857616958</v>
      </c>
      <c r="P1674" s="12">
        <v>-5.8405846623542255</v>
      </c>
      <c r="Q1674" s="12">
        <v>-12.610904792116806</v>
      </c>
      <c r="R1674" s="2">
        <f>DATE(CURR[[#This Row],[YEAR]],CURR[[#This Row],[MONTH]],1)</f>
        <v>43800</v>
      </c>
      <c r="S1674" t="str">
        <f>IF(AND(CURR[[#This Row],[DATE]]&gt;=DATE(2023,6,1),CURR[[#This Row],[DATE]]&lt;=DATE(2024,5,31)),"Y","N")</f>
        <v>N</v>
      </c>
    </row>
    <row r="1675" spans="1:19" x14ac:dyDescent="0.25">
      <c r="A1675" t="s">
        <v>49</v>
      </c>
      <c r="B1675" t="s">
        <v>14</v>
      </c>
      <c r="C1675" t="s">
        <v>19</v>
      </c>
      <c r="D1675" s="1">
        <v>471.395692</v>
      </c>
      <c r="E1675" s="1">
        <v>6163.8767560000006</v>
      </c>
      <c r="F1675" s="13">
        <v>0</v>
      </c>
      <c r="G1675" s="13">
        <v>7.6477144281176149E-2</v>
      </c>
      <c r="H1675" t="s">
        <v>26</v>
      </c>
      <c r="I1675" t="s">
        <v>17</v>
      </c>
      <c r="J1675">
        <v>2019</v>
      </c>
      <c r="K1675">
        <v>12</v>
      </c>
      <c r="L1675" s="12">
        <v>-0.94135272104628587</v>
      </c>
      <c r="M1675" s="1">
        <v>16486.672219999997</v>
      </c>
      <c r="N1675" s="12">
        <v>-8.5878650243066499</v>
      </c>
      <c r="O1675" s="13">
        <v>2.8592531331347114E-2</v>
      </c>
      <c r="P1675" s="12">
        <v>-0.24554879977686794</v>
      </c>
      <c r="Q1675" s="12">
        <v>-1.1869015208231537</v>
      </c>
      <c r="R1675" s="2">
        <f>DATE(CURR[[#This Row],[YEAR]],CURR[[#This Row],[MONTH]],1)</f>
        <v>43800</v>
      </c>
      <c r="S1675" t="str">
        <f>IF(AND(CURR[[#This Row],[DATE]]&gt;=DATE(2023,6,1),CURR[[#This Row],[DATE]]&lt;=DATE(2024,5,31)),"Y","N")</f>
        <v>N</v>
      </c>
    </row>
    <row r="1676" spans="1:19" x14ac:dyDescent="0.25">
      <c r="A1676" t="s">
        <v>49</v>
      </c>
      <c r="B1676" t="s">
        <v>14</v>
      </c>
      <c r="C1676" t="s">
        <v>20</v>
      </c>
      <c r="D1676" s="1">
        <v>4613.5264079999997</v>
      </c>
      <c r="E1676" s="1">
        <v>13043.938344000002</v>
      </c>
      <c r="F1676" s="13">
        <v>0</v>
      </c>
      <c r="G1676" s="13">
        <v>0.35369121551560739</v>
      </c>
      <c r="H1676" t="s">
        <v>16</v>
      </c>
      <c r="I1676" t="s">
        <v>17</v>
      </c>
      <c r="J1676">
        <v>2019</v>
      </c>
      <c r="K1676">
        <v>12</v>
      </c>
      <c r="L1676" s="12">
        <v>-1.3462670653532554</v>
      </c>
      <c r="M1676" s="1">
        <v>16846.864092</v>
      </c>
      <c r="N1676" s="12">
        <v>-8.7754880411478471</v>
      </c>
      <c r="O1676" s="13">
        <v>0.27385075244898577</v>
      </c>
      <c r="P1676" s="12">
        <v>-2.4031740031754141</v>
      </c>
      <c r="Q1676" s="12">
        <v>-3.7494410685286694</v>
      </c>
      <c r="R1676" s="2">
        <f>DATE(CURR[[#This Row],[YEAR]],CURR[[#This Row],[MONTH]],1)</f>
        <v>43800</v>
      </c>
      <c r="S1676" t="str">
        <f>IF(AND(CURR[[#This Row],[DATE]]&gt;=DATE(2023,6,1),CURR[[#This Row],[DATE]]&lt;=DATE(2024,5,31)),"Y","N")</f>
        <v>N</v>
      </c>
    </row>
    <row r="1677" spans="1:19" x14ac:dyDescent="0.25">
      <c r="A1677" t="s">
        <v>49</v>
      </c>
      <c r="B1677" t="s">
        <v>14</v>
      </c>
      <c r="C1677" t="s">
        <v>20</v>
      </c>
      <c r="D1677" s="1">
        <v>16846.864092</v>
      </c>
      <c r="E1677" s="1">
        <v>57114.933239999998</v>
      </c>
      <c r="F1677" s="13">
        <v>0.29496426129412734</v>
      </c>
      <c r="G1677" s="13">
        <v>0</v>
      </c>
      <c r="H1677" t="s">
        <v>21</v>
      </c>
      <c r="I1677" t="s">
        <v>23</v>
      </c>
      <c r="J1677">
        <v>2019</v>
      </c>
      <c r="K1677">
        <v>12</v>
      </c>
      <c r="L1677" s="12">
        <v>-6.2782553205918123</v>
      </c>
      <c r="M1677" s="1">
        <v>16846.864092</v>
      </c>
      <c r="N1677" s="12">
        <v>-8.7754880411478471</v>
      </c>
      <c r="O1677" s="13">
        <v>0</v>
      </c>
      <c r="P1677" s="12">
        <v>0</v>
      </c>
      <c r="Q1677" s="12">
        <v>0</v>
      </c>
      <c r="R1677" s="2">
        <f>DATE(CURR[[#This Row],[YEAR]],CURR[[#This Row],[MONTH]],1)</f>
        <v>43800</v>
      </c>
      <c r="S1677" t="str">
        <f>IF(AND(CURR[[#This Row],[DATE]]&gt;=DATE(2023,6,1),CURR[[#This Row],[DATE]]&lt;=DATE(2024,5,31)),"Y","N")</f>
        <v>N</v>
      </c>
    </row>
    <row r="1678" spans="1:19" x14ac:dyDescent="0.25">
      <c r="A1678" t="s">
        <v>49</v>
      </c>
      <c r="B1678" t="s">
        <v>14</v>
      </c>
      <c r="C1678" t="s">
        <v>20</v>
      </c>
      <c r="D1678" s="1">
        <v>16846.864092</v>
      </c>
      <c r="E1678" s="1">
        <v>57114.933239999998</v>
      </c>
      <c r="F1678" s="13">
        <v>0.29496426129412734</v>
      </c>
      <c r="G1678" s="13">
        <v>0</v>
      </c>
      <c r="H1678" t="s">
        <v>21</v>
      </c>
      <c r="I1678" t="s">
        <v>22</v>
      </c>
      <c r="J1678">
        <v>2019</v>
      </c>
      <c r="K1678">
        <v>12</v>
      </c>
      <c r="L1678" s="12">
        <v>-2.4972327205560343</v>
      </c>
      <c r="M1678" s="1">
        <v>16846.864092</v>
      </c>
      <c r="N1678" s="12">
        <v>-8.7754880411478471</v>
      </c>
      <c r="O1678" s="13">
        <v>0</v>
      </c>
      <c r="P1678" s="12">
        <v>0</v>
      </c>
      <c r="Q1678" s="12">
        <v>0</v>
      </c>
      <c r="R1678" s="2">
        <f>DATE(CURR[[#This Row],[YEAR]],CURR[[#This Row],[MONTH]],1)</f>
        <v>43800</v>
      </c>
      <c r="S1678" t="str">
        <f>IF(AND(CURR[[#This Row],[DATE]]&gt;=DATE(2023,6,1),CURR[[#This Row],[DATE]]&lt;=DATE(2024,5,31)),"Y","N")</f>
        <v>N</v>
      </c>
    </row>
    <row r="1679" spans="1:19" x14ac:dyDescent="0.25">
      <c r="A1679" t="s">
        <v>49</v>
      </c>
      <c r="B1679" t="s">
        <v>14</v>
      </c>
      <c r="C1679" t="s">
        <v>20</v>
      </c>
      <c r="D1679" s="1">
        <v>8271.6617279999991</v>
      </c>
      <c r="E1679" s="1">
        <v>21609.938367999996</v>
      </c>
      <c r="F1679" s="13">
        <v>0</v>
      </c>
      <c r="G1679" s="13">
        <v>0.38277118551382266</v>
      </c>
      <c r="H1679" t="s">
        <v>24</v>
      </c>
      <c r="I1679" t="s">
        <v>17</v>
      </c>
      <c r="J1679">
        <v>2019</v>
      </c>
      <c r="K1679">
        <v>12</v>
      </c>
      <c r="L1679" s="12">
        <v>-3.0237787705544741</v>
      </c>
      <c r="M1679" s="1">
        <v>16846.864092</v>
      </c>
      <c r="N1679" s="12">
        <v>-8.7754880411478471</v>
      </c>
      <c r="O1679" s="13">
        <v>0.49099118285924376</v>
      </c>
      <c r="P1679" s="12">
        <v>-4.3086872534903291</v>
      </c>
      <c r="Q1679" s="12">
        <v>-7.3324660240448036</v>
      </c>
      <c r="R1679" s="2">
        <f>DATE(CURR[[#This Row],[YEAR]],CURR[[#This Row],[MONTH]],1)</f>
        <v>43800</v>
      </c>
      <c r="S1679" t="str">
        <f>IF(AND(CURR[[#This Row],[DATE]]&gt;=DATE(2023,6,1),CURR[[#This Row],[DATE]]&lt;=DATE(2024,5,31)),"Y","N")</f>
        <v>N</v>
      </c>
    </row>
    <row r="1680" spans="1:19" x14ac:dyDescent="0.25">
      <c r="A1680" t="s">
        <v>49</v>
      </c>
      <c r="B1680" t="s">
        <v>14</v>
      </c>
      <c r="C1680" t="s">
        <v>20</v>
      </c>
      <c r="D1680" s="1">
        <v>2728.0013960000001</v>
      </c>
      <c r="E1680" s="1">
        <v>16297.179772</v>
      </c>
      <c r="F1680" s="13">
        <v>0</v>
      </c>
      <c r="G1680" s="13">
        <v>0.16739101084759148</v>
      </c>
      <c r="H1680" t="s">
        <v>25</v>
      </c>
      <c r="I1680" t="s">
        <v>17</v>
      </c>
      <c r="J1680">
        <v>2019</v>
      </c>
      <c r="K1680">
        <v>12</v>
      </c>
      <c r="L1680" s="12">
        <v>-1.6472126751127769</v>
      </c>
      <c r="M1680" s="1">
        <v>16846.864092</v>
      </c>
      <c r="N1680" s="12">
        <v>-8.7754880411478471</v>
      </c>
      <c r="O1680" s="13">
        <v>0.16192932887108852</v>
      </c>
      <c r="P1680" s="12">
        <v>-1.4210088890193342</v>
      </c>
      <c r="Q1680" s="12">
        <v>-3.0682215641321111</v>
      </c>
      <c r="R1680" s="2">
        <f>DATE(CURR[[#This Row],[YEAR]],CURR[[#This Row],[MONTH]],1)</f>
        <v>43800</v>
      </c>
      <c r="S1680" t="str">
        <f>IF(AND(CURR[[#This Row],[DATE]]&gt;=DATE(2023,6,1),CURR[[#This Row],[DATE]]&lt;=DATE(2024,5,31)),"Y","N")</f>
        <v>N</v>
      </c>
    </row>
    <row r="1681" spans="1:19" x14ac:dyDescent="0.25">
      <c r="A1681" t="s">
        <v>49</v>
      </c>
      <c r="B1681" t="s">
        <v>14</v>
      </c>
      <c r="C1681" t="s">
        <v>20</v>
      </c>
      <c r="D1681" s="1">
        <v>1233.6745600000002</v>
      </c>
      <c r="E1681" s="1">
        <v>6163.8767560000006</v>
      </c>
      <c r="F1681" s="13">
        <v>0</v>
      </c>
      <c r="G1681" s="13">
        <v>0.20014588364362165</v>
      </c>
      <c r="H1681" t="s">
        <v>26</v>
      </c>
      <c r="I1681" t="s">
        <v>17</v>
      </c>
      <c r="J1681">
        <v>2019</v>
      </c>
      <c r="K1681">
        <v>12</v>
      </c>
      <c r="L1681" s="12">
        <v>-2.4635840412847458</v>
      </c>
      <c r="M1681" s="1">
        <v>16846.864092</v>
      </c>
      <c r="N1681" s="12">
        <v>-8.7754880411478471</v>
      </c>
      <c r="O1681" s="13">
        <v>7.3228735820681901E-2</v>
      </c>
      <c r="P1681" s="12">
        <v>-0.64261789546276904</v>
      </c>
      <c r="Q1681" s="12">
        <v>-3.1062019367475147</v>
      </c>
      <c r="R1681" s="2">
        <f>DATE(CURR[[#This Row],[YEAR]],CURR[[#This Row],[MONTH]],1)</f>
        <v>43800</v>
      </c>
      <c r="S1681" t="str">
        <f>IF(AND(CURR[[#This Row],[DATE]]&gt;=DATE(2023,6,1),CURR[[#This Row],[DATE]]&lt;=DATE(2024,5,31)),"Y","N")</f>
        <v>N</v>
      </c>
    </row>
    <row r="1682" spans="1:19" x14ac:dyDescent="0.25">
      <c r="A1682" t="s">
        <v>49</v>
      </c>
      <c r="B1682" t="s">
        <v>110</v>
      </c>
      <c r="C1682" t="s">
        <v>15</v>
      </c>
      <c r="D1682" s="1">
        <v>1108606.7850850003</v>
      </c>
      <c r="E1682" s="1">
        <v>5298474.7888109973</v>
      </c>
      <c r="F1682" s="13">
        <v>0</v>
      </c>
      <c r="G1682" s="13">
        <v>0.20923130320938585</v>
      </c>
      <c r="H1682" t="s">
        <v>16</v>
      </c>
      <c r="I1682" t="s">
        <v>17</v>
      </c>
      <c r="J1682">
        <v>2019</v>
      </c>
      <c r="K1682">
        <v>12</v>
      </c>
      <c r="L1682" s="12">
        <v>-0.79640432160890706</v>
      </c>
      <c r="M1682" s="1">
        <v>3603076.8243209911</v>
      </c>
      <c r="N1682" s="12">
        <v>-5.1287552887139407</v>
      </c>
      <c r="O1682" s="13">
        <v>0.30768336039959959</v>
      </c>
      <c r="P1682" s="12">
        <v>-1.5780326618987239</v>
      </c>
      <c r="Q1682" s="12">
        <v>-2.3744369835076311</v>
      </c>
      <c r="R1682" s="2">
        <f>DATE(CURR[[#This Row],[YEAR]],CURR[[#This Row],[MONTH]],1)</f>
        <v>43800</v>
      </c>
      <c r="S1682" t="str">
        <f>IF(AND(CURR[[#This Row],[DATE]]&gt;=DATE(2023,6,1),CURR[[#This Row],[DATE]]&lt;=DATE(2024,5,31)),"Y","N")</f>
        <v>N</v>
      </c>
    </row>
    <row r="1683" spans="1:19" x14ac:dyDescent="0.25">
      <c r="A1683" t="s">
        <v>49</v>
      </c>
      <c r="B1683" t="s">
        <v>110</v>
      </c>
      <c r="C1683" t="s">
        <v>15</v>
      </c>
      <c r="D1683" s="1">
        <v>3603076.8243209911</v>
      </c>
      <c r="E1683" s="1">
        <v>20900824.773997989</v>
      </c>
      <c r="F1683" s="13">
        <v>0.17238921732904328</v>
      </c>
      <c r="G1683" s="13">
        <v>0</v>
      </c>
      <c r="H1683" t="s">
        <v>21</v>
      </c>
      <c r="I1683" t="s">
        <v>23</v>
      </c>
      <c r="J1683">
        <v>2019</v>
      </c>
      <c r="K1683">
        <v>12</v>
      </c>
      <c r="L1683" s="12">
        <v>-3.669270019900789</v>
      </c>
      <c r="M1683" s="1">
        <v>3603076.8243209911</v>
      </c>
      <c r="N1683" s="12">
        <v>-5.1287552887139407</v>
      </c>
      <c r="O1683" s="13">
        <v>0</v>
      </c>
      <c r="P1683" s="12">
        <v>0</v>
      </c>
      <c r="Q1683" s="12">
        <v>0</v>
      </c>
      <c r="R1683" s="2">
        <f>DATE(CURR[[#This Row],[YEAR]],CURR[[#This Row],[MONTH]],1)</f>
        <v>43800</v>
      </c>
      <c r="S1683" t="str">
        <f>IF(AND(CURR[[#This Row],[DATE]]&gt;=DATE(2023,6,1),CURR[[#This Row],[DATE]]&lt;=DATE(2024,5,31)),"Y","N")</f>
        <v>N</v>
      </c>
    </row>
    <row r="1684" spans="1:19" x14ac:dyDescent="0.25">
      <c r="A1684" t="s">
        <v>49</v>
      </c>
      <c r="B1684" t="s">
        <v>110</v>
      </c>
      <c r="C1684" t="s">
        <v>15</v>
      </c>
      <c r="D1684" s="1">
        <v>3603076.8243209911</v>
      </c>
      <c r="E1684" s="1">
        <v>20900824.773997989</v>
      </c>
      <c r="F1684" s="13">
        <v>0.17238921732904328</v>
      </c>
      <c r="G1684" s="13">
        <v>0</v>
      </c>
      <c r="H1684" t="s">
        <v>21</v>
      </c>
      <c r="I1684" t="s">
        <v>22</v>
      </c>
      <c r="J1684">
        <v>2019</v>
      </c>
      <c r="K1684">
        <v>12</v>
      </c>
      <c r="L1684" s="12">
        <v>-1.4594852688131519</v>
      </c>
      <c r="M1684" s="1">
        <v>3603076.8243209911</v>
      </c>
      <c r="N1684" s="12">
        <v>-5.1287552887139407</v>
      </c>
      <c r="O1684" s="13">
        <v>0</v>
      </c>
      <c r="P1684" s="12">
        <v>0</v>
      </c>
      <c r="Q1684" s="12">
        <v>0</v>
      </c>
      <c r="R1684" s="2">
        <f>DATE(CURR[[#This Row],[YEAR]],CURR[[#This Row],[MONTH]],1)</f>
        <v>43800</v>
      </c>
      <c r="S1684" t="str">
        <f>IF(AND(CURR[[#This Row],[DATE]]&gt;=DATE(2023,6,1),CURR[[#This Row],[DATE]]&lt;=DATE(2024,5,31)),"Y","N")</f>
        <v>N</v>
      </c>
    </row>
    <row r="1685" spans="1:19" x14ac:dyDescent="0.25">
      <c r="A1685" t="s">
        <v>49</v>
      </c>
      <c r="B1685" t="s">
        <v>110</v>
      </c>
      <c r="C1685" t="s">
        <v>15</v>
      </c>
      <c r="D1685" s="1">
        <v>1563314.7235629982</v>
      </c>
      <c r="E1685" s="1">
        <v>7509448.6610820061</v>
      </c>
      <c r="F1685" s="13">
        <v>0</v>
      </c>
      <c r="G1685" s="13">
        <v>0.20817969389216739</v>
      </c>
      <c r="H1685" t="s">
        <v>24</v>
      </c>
      <c r="I1685" t="s">
        <v>17</v>
      </c>
      <c r="J1685">
        <v>2019</v>
      </c>
      <c r="K1685">
        <v>12</v>
      </c>
      <c r="L1685" s="12">
        <v>-1.6445578002603662</v>
      </c>
      <c r="M1685" s="1">
        <v>3603076.8243209911</v>
      </c>
      <c r="N1685" s="12">
        <v>-5.1287552887139407</v>
      </c>
      <c r="O1685" s="13">
        <v>0.43388326138663691</v>
      </c>
      <c r="P1685" s="12">
        <v>-2.2252810715211671</v>
      </c>
      <c r="Q1685" s="12">
        <v>-3.8698388717815333</v>
      </c>
      <c r="R1685" s="2">
        <f>DATE(CURR[[#This Row],[YEAR]],CURR[[#This Row],[MONTH]],1)</f>
        <v>43800</v>
      </c>
      <c r="S1685" t="str">
        <f>IF(AND(CURR[[#This Row],[DATE]]&gt;=DATE(2023,6,1),CURR[[#This Row],[DATE]]&lt;=DATE(2024,5,31)),"Y","N")</f>
        <v>N</v>
      </c>
    </row>
    <row r="1686" spans="1:19" x14ac:dyDescent="0.25">
      <c r="A1686" t="s">
        <v>49</v>
      </c>
      <c r="B1686" t="s">
        <v>110</v>
      </c>
      <c r="C1686" t="s">
        <v>15</v>
      </c>
      <c r="D1686" s="1">
        <v>465767.59512399993</v>
      </c>
      <c r="E1686" s="1">
        <v>5421428.5870319987</v>
      </c>
      <c r="F1686" s="13">
        <v>0</v>
      </c>
      <c r="G1686" s="13">
        <v>8.5912336139244039E-2</v>
      </c>
      <c r="H1686" t="s">
        <v>25</v>
      </c>
      <c r="I1686" t="s">
        <v>17</v>
      </c>
      <c r="J1686">
        <v>2019</v>
      </c>
      <c r="K1686">
        <v>12</v>
      </c>
      <c r="L1686" s="12">
        <v>-0.84542107918782838</v>
      </c>
      <c r="M1686" s="1">
        <v>3603076.8243209911</v>
      </c>
      <c r="N1686" s="12">
        <v>-5.1287552887139407</v>
      </c>
      <c r="O1686" s="13">
        <v>0.12926940441015297</v>
      </c>
      <c r="P1686" s="12">
        <v>-0.66299114153747329</v>
      </c>
      <c r="Q1686" s="12">
        <v>-1.5084122207253017</v>
      </c>
      <c r="R1686" s="2">
        <f>DATE(CURR[[#This Row],[YEAR]],CURR[[#This Row],[MONTH]],1)</f>
        <v>43800</v>
      </c>
      <c r="S1686" t="str">
        <f>IF(AND(CURR[[#This Row],[DATE]]&gt;=DATE(2023,6,1),CURR[[#This Row],[DATE]]&lt;=DATE(2024,5,31)),"Y","N")</f>
        <v>N</v>
      </c>
    </row>
    <row r="1687" spans="1:19" x14ac:dyDescent="0.25">
      <c r="A1687" t="s">
        <v>49</v>
      </c>
      <c r="B1687" t="s">
        <v>110</v>
      </c>
      <c r="C1687" t="s">
        <v>15</v>
      </c>
      <c r="D1687" s="1">
        <v>465387.72054900008</v>
      </c>
      <c r="E1687" s="1">
        <v>2671472.7370729977</v>
      </c>
      <c r="F1687" s="13">
        <v>0</v>
      </c>
      <c r="G1687" s="13">
        <v>0.17420642707321907</v>
      </c>
      <c r="H1687" t="s">
        <v>26</v>
      </c>
      <c r="I1687" t="s">
        <v>17</v>
      </c>
      <c r="J1687">
        <v>2019</v>
      </c>
      <c r="K1687">
        <v>12</v>
      </c>
      <c r="L1687" s="12">
        <v>-2.1442967789984548</v>
      </c>
      <c r="M1687" s="1">
        <v>3603076.8243209911</v>
      </c>
      <c r="N1687" s="12">
        <v>-5.1287552887139407</v>
      </c>
      <c r="O1687" s="13">
        <v>0.12916397380361258</v>
      </c>
      <c r="P1687" s="12">
        <v>-0.66245041375658686</v>
      </c>
      <c r="Q1687" s="12">
        <v>-2.8067471927550418</v>
      </c>
      <c r="R1687" s="2">
        <f>DATE(CURR[[#This Row],[YEAR]],CURR[[#This Row],[MONTH]],1)</f>
        <v>43800</v>
      </c>
      <c r="S1687" t="str">
        <f>IF(AND(CURR[[#This Row],[DATE]]&gt;=DATE(2023,6,1),CURR[[#This Row],[DATE]]&lt;=DATE(2024,5,31)),"Y","N")</f>
        <v>N</v>
      </c>
    </row>
    <row r="1688" spans="1:19" x14ac:dyDescent="0.25">
      <c r="A1688" t="s">
        <v>49</v>
      </c>
      <c r="B1688" t="s">
        <v>110</v>
      </c>
      <c r="C1688" t="s">
        <v>18</v>
      </c>
      <c r="D1688" s="1">
        <v>2663996.1546239965</v>
      </c>
      <c r="E1688" s="1">
        <v>5298474.7888109973</v>
      </c>
      <c r="F1688" s="13">
        <v>0</v>
      </c>
      <c r="G1688" s="13">
        <v>0.50278547333086576</v>
      </c>
      <c r="H1688" t="s">
        <v>16</v>
      </c>
      <c r="I1688" t="s">
        <v>17</v>
      </c>
      <c r="J1688">
        <v>2019</v>
      </c>
      <c r="K1688">
        <v>12</v>
      </c>
      <c r="L1688" s="12">
        <v>-1.9137696781545404</v>
      </c>
      <c r="M1688" s="1">
        <v>6845521.9075210067</v>
      </c>
      <c r="N1688" s="12">
        <v>-9.7441737712106349</v>
      </c>
      <c r="O1688" s="13">
        <v>0.38915895538908862</v>
      </c>
      <c r="P1688" s="12">
        <v>-3.792032485934087</v>
      </c>
      <c r="Q1688" s="12">
        <v>-5.7058021640886274</v>
      </c>
      <c r="R1688" s="2">
        <f>DATE(CURR[[#This Row],[YEAR]],CURR[[#This Row],[MONTH]],1)</f>
        <v>43800</v>
      </c>
      <c r="S1688" t="str">
        <f>IF(AND(CURR[[#This Row],[DATE]]&gt;=DATE(2023,6,1),CURR[[#This Row],[DATE]]&lt;=DATE(2024,5,31)),"Y","N")</f>
        <v>N</v>
      </c>
    </row>
    <row r="1689" spans="1:19" x14ac:dyDescent="0.25">
      <c r="A1689" t="s">
        <v>49</v>
      </c>
      <c r="B1689" t="s">
        <v>110</v>
      </c>
      <c r="C1689" t="s">
        <v>18</v>
      </c>
      <c r="D1689" s="1">
        <v>6845521.9075210067</v>
      </c>
      <c r="E1689" s="1">
        <v>20900824.773997989</v>
      </c>
      <c r="F1689" s="13">
        <v>0.3275240083366131</v>
      </c>
      <c r="G1689" s="13">
        <v>0</v>
      </c>
      <c r="H1689" t="s">
        <v>21</v>
      </c>
      <c r="I1689" t="s">
        <v>22</v>
      </c>
      <c r="J1689">
        <v>2019</v>
      </c>
      <c r="K1689">
        <v>12</v>
      </c>
      <c r="L1689" s="12">
        <v>-2.7728907454665319</v>
      </c>
      <c r="M1689" s="1">
        <v>6845521.9075210067</v>
      </c>
      <c r="N1689" s="12">
        <v>-9.7441737712106349</v>
      </c>
      <c r="O1689" s="13">
        <v>0</v>
      </c>
      <c r="P1689" s="12">
        <v>0</v>
      </c>
      <c r="Q1689" s="12">
        <v>0</v>
      </c>
      <c r="R1689" s="2">
        <f>DATE(CURR[[#This Row],[YEAR]],CURR[[#This Row],[MONTH]],1)</f>
        <v>43800</v>
      </c>
      <c r="S1689" t="str">
        <f>IF(AND(CURR[[#This Row],[DATE]]&gt;=DATE(2023,6,1),CURR[[#This Row],[DATE]]&lt;=DATE(2024,5,31)),"Y","N")</f>
        <v>N</v>
      </c>
    </row>
    <row r="1690" spans="1:19" x14ac:dyDescent="0.25">
      <c r="A1690" t="s">
        <v>49</v>
      </c>
      <c r="B1690" t="s">
        <v>110</v>
      </c>
      <c r="C1690" t="s">
        <v>18</v>
      </c>
      <c r="D1690" s="1">
        <v>6845521.9075210067</v>
      </c>
      <c r="E1690" s="1">
        <v>20900824.773997989</v>
      </c>
      <c r="F1690" s="13">
        <v>0.3275240083366131</v>
      </c>
      <c r="G1690" s="13">
        <v>0</v>
      </c>
      <c r="H1690" t="s">
        <v>21</v>
      </c>
      <c r="I1690" t="s">
        <v>23</v>
      </c>
      <c r="J1690">
        <v>2019</v>
      </c>
      <c r="K1690">
        <v>12</v>
      </c>
      <c r="L1690" s="12">
        <v>-6.9712830257441025</v>
      </c>
      <c r="M1690" s="1">
        <v>6845521.9075210067</v>
      </c>
      <c r="N1690" s="12">
        <v>-9.7441737712106349</v>
      </c>
      <c r="O1690" s="13">
        <v>0</v>
      </c>
      <c r="P1690" s="12">
        <v>0</v>
      </c>
      <c r="Q1690" s="12">
        <v>0</v>
      </c>
      <c r="R1690" s="2">
        <f>DATE(CURR[[#This Row],[YEAR]],CURR[[#This Row],[MONTH]],1)</f>
        <v>43800</v>
      </c>
      <c r="S1690" t="str">
        <f>IF(AND(CURR[[#This Row],[DATE]]&gt;=DATE(2023,6,1),CURR[[#This Row],[DATE]]&lt;=DATE(2024,5,31)),"Y","N")</f>
        <v>N</v>
      </c>
    </row>
    <row r="1691" spans="1:19" x14ac:dyDescent="0.25">
      <c r="A1691" t="s">
        <v>49</v>
      </c>
      <c r="B1691" t="s">
        <v>110</v>
      </c>
      <c r="C1691" t="s">
        <v>18</v>
      </c>
      <c r="D1691" s="1">
        <v>1894850.2752810016</v>
      </c>
      <c r="E1691" s="1">
        <v>7509448.6610820061</v>
      </c>
      <c r="F1691" s="13">
        <v>0</v>
      </c>
      <c r="G1691" s="13">
        <v>0.25232881411136521</v>
      </c>
      <c r="H1691" t="s">
        <v>24</v>
      </c>
      <c r="I1691" t="s">
        <v>17</v>
      </c>
      <c r="J1691">
        <v>2019</v>
      </c>
      <c r="K1691">
        <v>12</v>
      </c>
      <c r="L1691" s="12">
        <v>-1.9933227478576214</v>
      </c>
      <c r="M1691" s="1">
        <v>6845521.9075210067</v>
      </c>
      <c r="N1691" s="12">
        <v>-9.7441737712106349</v>
      </c>
      <c r="O1691" s="13">
        <v>0.27680143324049206</v>
      </c>
      <c r="P1691" s="12">
        <v>-2.6972012656155142</v>
      </c>
      <c r="Q1691" s="12">
        <v>-4.6905240134731354</v>
      </c>
      <c r="R1691" s="2">
        <f>DATE(CURR[[#This Row],[YEAR]],CURR[[#This Row],[MONTH]],1)</f>
        <v>43800</v>
      </c>
      <c r="S1691" t="str">
        <f>IF(AND(CURR[[#This Row],[DATE]]&gt;=DATE(2023,6,1),CURR[[#This Row],[DATE]]&lt;=DATE(2024,5,31)),"Y","N")</f>
        <v>N</v>
      </c>
    </row>
    <row r="1692" spans="1:19" x14ac:dyDescent="0.25">
      <c r="A1692" t="s">
        <v>49</v>
      </c>
      <c r="B1692" t="s">
        <v>110</v>
      </c>
      <c r="C1692" t="s">
        <v>18</v>
      </c>
      <c r="D1692" s="1">
        <v>627805.69133399974</v>
      </c>
      <c r="E1692" s="1">
        <v>5421428.5870319987</v>
      </c>
      <c r="F1692" s="13">
        <v>0</v>
      </c>
      <c r="G1692" s="13">
        <v>0.11580078594702962</v>
      </c>
      <c r="H1692" t="s">
        <v>25</v>
      </c>
      <c r="I1692" t="s">
        <v>17</v>
      </c>
      <c r="J1692">
        <v>2019</v>
      </c>
      <c r="K1692">
        <v>12</v>
      </c>
      <c r="L1692" s="12">
        <v>-1.1395386253664728</v>
      </c>
      <c r="M1692" s="1">
        <v>6845521.9075210067</v>
      </c>
      <c r="N1692" s="12">
        <v>-9.7441737712106349</v>
      </c>
      <c r="O1692" s="13">
        <v>9.1710420303270826E-2</v>
      </c>
      <c r="P1692" s="12">
        <v>-0.89364227206583491</v>
      </c>
      <c r="Q1692" s="12">
        <v>-2.0331808974323078</v>
      </c>
      <c r="R1692" s="2">
        <f>DATE(CURR[[#This Row],[YEAR]],CURR[[#This Row],[MONTH]],1)</f>
        <v>43800</v>
      </c>
      <c r="S1692" t="str">
        <f>IF(AND(CURR[[#This Row],[DATE]]&gt;=DATE(2023,6,1),CURR[[#This Row],[DATE]]&lt;=DATE(2024,5,31)),"Y","N")</f>
        <v>N</v>
      </c>
    </row>
    <row r="1693" spans="1:19" x14ac:dyDescent="0.25">
      <c r="A1693" t="s">
        <v>49</v>
      </c>
      <c r="B1693" t="s">
        <v>110</v>
      </c>
      <c r="C1693" t="s">
        <v>18</v>
      </c>
      <c r="D1693" s="1">
        <v>1658869.7862819997</v>
      </c>
      <c r="E1693" s="1">
        <v>2671472.7370729977</v>
      </c>
      <c r="F1693" s="13">
        <v>0</v>
      </c>
      <c r="G1693" s="13">
        <v>0.62095703364711941</v>
      </c>
      <c r="H1693" t="s">
        <v>26</v>
      </c>
      <c r="I1693" t="s">
        <v>17</v>
      </c>
      <c r="J1693">
        <v>2019</v>
      </c>
      <c r="K1693">
        <v>12</v>
      </c>
      <c r="L1693" s="12">
        <v>-7.6433240123013153</v>
      </c>
      <c r="M1693" s="1">
        <v>6845521.9075210067</v>
      </c>
      <c r="N1693" s="12">
        <v>-9.7441737712106349</v>
      </c>
      <c r="O1693" s="13">
        <v>0.24232919106714715</v>
      </c>
      <c r="P1693" s="12">
        <v>-2.3612977475951857</v>
      </c>
      <c r="Q1693" s="12">
        <v>-10.004621759896501</v>
      </c>
      <c r="R1693" s="2">
        <f>DATE(CURR[[#This Row],[YEAR]],CURR[[#This Row],[MONTH]],1)</f>
        <v>43800</v>
      </c>
      <c r="S1693" t="str">
        <f>IF(AND(CURR[[#This Row],[DATE]]&gt;=DATE(2023,6,1),CURR[[#This Row],[DATE]]&lt;=DATE(2024,5,31)),"Y","N")</f>
        <v>N</v>
      </c>
    </row>
    <row r="1694" spans="1:19" x14ac:dyDescent="0.25">
      <c r="A1694" t="s">
        <v>49</v>
      </c>
      <c r="B1694" t="s">
        <v>110</v>
      </c>
      <c r="C1694" t="s">
        <v>19</v>
      </c>
      <c r="D1694" s="1">
        <v>1274.3802330000003</v>
      </c>
      <c r="E1694" s="1">
        <v>5298474.7888109973</v>
      </c>
      <c r="F1694" s="13">
        <v>0</v>
      </c>
      <c r="G1694" s="13">
        <v>2.405183158918035E-4</v>
      </c>
      <c r="H1694" t="s">
        <v>16</v>
      </c>
      <c r="I1694" t="s">
        <v>17</v>
      </c>
      <c r="J1694">
        <v>2019</v>
      </c>
      <c r="K1694">
        <v>12</v>
      </c>
      <c r="L1694" s="12">
        <v>-9.1549315644532043E-4</v>
      </c>
      <c r="M1694" s="1">
        <v>5461097.0878069876</v>
      </c>
      <c r="N1694" s="12">
        <v>-7.773531328061174</v>
      </c>
      <c r="O1694" s="13">
        <v>2.3335608441119165E-4</v>
      </c>
      <c r="P1694" s="12">
        <v>-1.8140008327640861E-3</v>
      </c>
      <c r="Q1694" s="12">
        <v>-2.7294939892094066E-3</v>
      </c>
      <c r="R1694" s="2">
        <f>DATE(CURR[[#This Row],[YEAR]],CURR[[#This Row],[MONTH]],1)</f>
        <v>43800</v>
      </c>
      <c r="S1694" t="str">
        <f>IF(AND(CURR[[#This Row],[DATE]]&gt;=DATE(2023,6,1),CURR[[#This Row],[DATE]]&lt;=DATE(2024,5,31)),"Y","N")</f>
        <v>N</v>
      </c>
    </row>
    <row r="1695" spans="1:19" x14ac:dyDescent="0.25">
      <c r="A1695" t="s">
        <v>49</v>
      </c>
      <c r="B1695" t="s">
        <v>110</v>
      </c>
      <c r="C1695" t="s">
        <v>19</v>
      </c>
      <c r="D1695" s="1">
        <v>5461097.0878069876</v>
      </c>
      <c r="E1695" s="1">
        <v>20900824.773997989</v>
      </c>
      <c r="F1695" s="13">
        <v>0.26128620027478316</v>
      </c>
      <c r="G1695" s="13">
        <v>0</v>
      </c>
      <c r="H1695" t="s">
        <v>21</v>
      </c>
      <c r="I1695" t="s">
        <v>23</v>
      </c>
      <c r="J1695">
        <v>2019</v>
      </c>
      <c r="K1695">
        <v>12</v>
      </c>
      <c r="L1695" s="12">
        <v>-5.5614245260601525</v>
      </c>
      <c r="M1695" s="1">
        <v>5461097.0878069876</v>
      </c>
      <c r="N1695" s="12">
        <v>-7.773531328061174</v>
      </c>
      <c r="O1695" s="13">
        <v>0</v>
      </c>
      <c r="P1695" s="12">
        <v>0</v>
      </c>
      <c r="Q1695" s="12">
        <v>0</v>
      </c>
      <c r="R1695" s="2">
        <f>DATE(CURR[[#This Row],[YEAR]],CURR[[#This Row],[MONTH]],1)</f>
        <v>43800</v>
      </c>
      <c r="S1695" t="str">
        <f>IF(AND(CURR[[#This Row],[DATE]]&gt;=DATE(2023,6,1),CURR[[#This Row],[DATE]]&lt;=DATE(2024,5,31)),"Y","N")</f>
        <v>N</v>
      </c>
    </row>
    <row r="1696" spans="1:19" x14ac:dyDescent="0.25">
      <c r="A1696" t="s">
        <v>49</v>
      </c>
      <c r="B1696" t="s">
        <v>110</v>
      </c>
      <c r="C1696" t="s">
        <v>19</v>
      </c>
      <c r="D1696" s="1">
        <v>5461097.0878069876</v>
      </c>
      <c r="E1696" s="1">
        <v>20900824.773997989</v>
      </c>
      <c r="F1696" s="13">
        <v>0.26128620027478316</v>
      </c>
      <c r="G1696" s="13">
        <v>0</v>
      </c>
      <c r="H1696" t="s">
        <v>21</v>
      </c>
      <c r="I1696" t="s">
        <v>22</v>
      </c>
      <c r="J1696">
        <v>2019</v>
      </c>
      <c r="K1696">
        <v>12</v>
      </c>
      <c r="L1696" s="12">
        <v>-2.2121068020010215</v>
      </c>
      <c r="M1696" s="1">
        <v>5461097.0878069876</v>
      </c>
      <c r="N1696" s="12">
        <v>-7.773531328061174</v>
      </c>
      <c r="O1696" s="13">
        <v>0</v>
      </c>
      <c r="P1696" s="12">
        <v>0</v>
      </c>
      <c r="Q1696" s="12">
        <v>0</v>
      </c>
      <c r="R1696" s="2">
        <f>DATE(CURR[[#This Row],[YEAR]],CURR[[#This Row],[MONTH]],1)</f>
        <v>43800</v>
      </c>
      <c r="S1696" t="str">
        <f>IF(AND(CURR[[#This Row],[DATE]]&gt;=DATE(2023,6,1),CURR[[#This Row],[DATE]]&lt;=DATE(2024,5,31)),"Y","N")</f>
        <v>N</v>
      </c>
    </row>
    <row r="1697" spans="1:19" x14ac:dyDescent="0.25">
      <c r="A1697" t="s">
        <v>49</v>
      </c>
      <c r="B1697" t="s">
        <v>110</v>
      </c>
      <c r="C1697" t="s">
        <v>19</v>
      </c>
      <c r="D1697" s="1">
        <v>1601498.0035619996</v>
      </c>
      <c r="E1697" s="1">
        <v>7509448.6610820061</v>
      </c>
      <c r="F1697" s="13">
        <v>0</v>
      </c>
      <c r="G1697" s="13">
        <v>0.21326439208004999</v>
      </c>
      <c r="H1697" t="s">
        <v>24</v>
      </c>
      <c r="I1697" t="s">
        <v>17</v>
      </c>
      <c r="J1697">
        <v>2019</v>
      </c>
      <c r="K1697">
        <v>12</v>
      </c>
      <c r="L1697" s="12">
        <v>-1.6847254069587574</v>
      </c>
      <c r="M1697" s="1">
        <v>5461097.0878069876</v>
      </c>
      <c r="N1697" s="12">
        <v>-7.773531328061174</v>
      </c>
      <c r="O1697" s="13">
        <v>0.29325572825608071</v>
      </c>
      <c r="P1697" s="12">
        <v>-2.2796325907320378</v>
      </c>
      <c r="Q1697" s="12">
        <v>-3.9643579976907954</v>
      </c>
      <c r="R1697" s="2">
        <f>DATE(CURR[[#This Row],[YEAR]],CURR[[#This Row],[MONTH]],1)</f>
        <v>43800</v>
      </c>
      <c r="S1697" t="str">
        <f>IF(AND(CURR[[#This Row],[DATE]]&gt;=DATE(2023,6,1),CURR[[#This Row],[DATE]]&lt;=DATE(2024,5,31)),"Y","N")</f>
        <v>N</v>
      </c>
    </row>
    <row r="1698" spans="1:19" x14ac:dyDescent="0.25">
      <c r="A1698" t="s">
        <v>49</v>
      </c>
      <c r="B1698" t="s">
        <v>110</v>
      </c>
      <c r="C1698" t="s">
        <v>19</v>
      </c>
      <c r="D1698" s="1">
        <v>3667990.1260070032</v>
      </c>
      <c r="E1698" s="1">
        <v>5421428.5870319987</v>
      </c>
      <c r="F1698" s="13">
        <v>0</v>
      </c>
      <c r="G1698" s="13">
        <v>0.67657261681557468</v>
      </c>
      <c r="H1698" t="s">
        <v>25</v>
      </c>
      <c r="I1698" t="s">
        <v>17</v>
      </c>
      <c r="J1698">
        <v>2019</v>
      </c>
      <c r="K1698">
        <v>12</v>
      </c>
      <c r="L1698" s="12">
        <v>-6.6578186272352626</v>
      </c>
      <c r="M1698" s="1">
        <v>5461097.0878069876</v>
      </c>
      <c r="N1698" s="12">
        <v>-7.773531328061174</v>
      </c>
      <c r="O1698" s="13">
        <v>0.67165810587702957</v>
      </c>
      <c r="P1698" s="12">
        <v>-5.2211553277813181</v>
      </c>
      <c r="Q1698" s="12">
        <v>-11.87897395501658</v>
      </c>
      <c r="R1698" s="2">
        <f>DATE(CURR[[#This Row],[YEAR]],CURR[[#This Row],[MONTH]],1)</f>
        <v>43800</v>
      </c>
      <c r="S1698" t="str">
        <f>IF(AND(CURR[[#This Row],[DATE]]&gt;=DATE(2023,6,1),CURR[[#This Row],[DATE]]&lt;=DATE(2024,5,31)),"Y","N")</f>
        <v>N</v>
      </c>
    </row>
    <row r="1699" spans="1:19" x14ac:dyDescent="0.25">
      <c r="A1699" t="s">
        <v>49</v>
      </c>
      <c r="B1699" t="s">
        <v>110</v>
      </c>
      <c r="C1699" t="s">
        <v>19</v>
      </c>
      <c r="D1699" s="1">
        <v>190334.57800500008</v>
      </c>
      <c r="E1699" s="1">
        <v>2671472.7370729977</v>
      </c>
      <c r="F1699" s="13">
        <v>0</v>
      </c>
      <c r="G1699" s="13">
        <v>7.1247059857155931E-2</v>
      </c>
      <c r="H1699" t="s">
        <v>26</v>
      </c>
      <c r="I1699" t="s">
        <v>17</v>
      </c>
      <c r="J1699">
        <v>2019</v>
      </c>
      <c r="K1699">
        <v>12</v>
      </c>
      <c r="L1699" s="12">
        <v>-0.87697591605273106</v>
      </c>
      <c r="M1699" s="1">
        <v>5461097.0878069876</v>
      </c>
      <c r="N1699" s="12">
        <v>-7.773531328061174</v>
      </c>
      <c r="O1699" s="13">
        <v>3.4852809782481405E-2</v>
      </c>
      <c r="P1699" s="12">
        <v>-0.27092940871507615</v>
      </c>
      <c r="Q1699" s="12">
        <v>-1.1479053247678073</v>
      </c>
      <c r="R1699" s="2">
        <f>DATE(CURR[[#This Row],[YEAR]],CURR[[#This Row],[MONTH]],1)</f>
        <v>43800</v>
      </c>
      <c r="S1699" t="str">
        <f>IF(AND(CURR[[#This Row],[DATE]]&gt;=DATE(2023,6,1),CURR[[#This Row],[DATE]]&lt;=DATE(2024,5,31)),"Y","N")</f>
        <v>N</v>
      </c>
    </row>
    <row r="1700" spans="1:19" x14ac:dyDescent="0.25">
      <c r="A1700" t="s">
        <v>49</v>
      </c>
      <c r="B1700" t="s">
        <v>110</v>
      </c>
      <c r="C1700" t="s">
        <v>20</v>
      </c>
      <c r="D1700" s="1">
        <v>1524597.4688690009</v>
      </c>
      <c r="E1700" s="1">
        <v>5298474.7888109973</v>
      </c>
      <c r="F1700" s="13">
        <v>0</v>
      </c>
      <c r="G1700" s="13">
        <v>0.28774270514385658</v>
      </c>
      <c r="H1700" t="s">
        <v>16</v>
      </c>
      <c r="I1700" t="s">
        <v>17</v>
      </c>
      <c r="J1700">
        <v>2019</v>
      </c>
      <c r="K1700">
        <v>12</v>
      </c>
      <c r="L1700" s="12">
        <v>-1.0952449770801076</v>
      </c>
      <c r="M1700" s="1">
        <v>4991128.9543489935</v>
      </c>
      <c r="N1700" s="12">
        <v>-7.1045609820142364</v>
      </c>
      <c r="O1700" s="13">
        <v>0.30546144626068039</v>
      </c>
      <c r="P1700" s="12">
        <v>-2.1701694726132685</v>
      </c>
      <c r="Q1700" s="12">
        <v>-3.2654144496933761</v>
      </c>
      <c r="R1700" s="2">
        <f>DATE(CURR[[#This Row],[YEAR]],CURR[[#This Row],[MONTH]],1)</f>
        <v>43800</v>
      </c>
      <c r="S1700" t="str">
        <f>IF(AND(CURR[[#This Row],[DATE]]&gt;=DATE(2023,6,1),CURR[[#This Row],[DATE]]&lt;=DATE(2024,5,31)),"Y","N")</f>
        <v>N</v>
      </c>
    </row>
    <row r="1701" spans="1:19" x14ac:dyDescent="0.25">
      <c r="A1701" t="s">
        <v>49</v>
      </c>
      <c r="B1701" t="s">
        <v>110</v>
      </c>
      <c r="C1701" t="s">
        <v>20</v>
      </c>
      <c r="D1701" s="1">
        <v>4991128.9543489935</v>
      </c>
      <c r="E1701" s="1">
        <v>20900824.773997989</v>
      </c>
      <c r="F1701" s="13">
        <v>0.23880057405956001</v>
      </c>
      <c r="G1701" s="13">
        <v>0</v>
      </c>
      <c r="H1701" t="s">
        <v>21</v>
      </c>
      <c r="I1701" t="s">
        <v>22</v>
      </c>
      <c r="J1701">
        <v>2019</v>
      </c>
      <c r="K1701">
        <v>12</v>
      </c>
      <c r="L1701" s="12">
        <v>-2.0217385137192916</v>
      </c>
      <c r="M1701" s="1">
        <v>4991128.9543489935</v>
      </c>
      <c r="N1701" s="12">
        <v>-7.1045609820142364</v>
      </c>
      <c r="O1701" s="13">
        <v>0</v>
      </c>
      <c r="P1701" s="12">
        <v>0</v>
      </c>
      <c r="Q1701" s="12">
        <v>0</v>
      </c>
      <c r="R1701" s="2">
        <f>DATE(CURR[[#This Row],[YEAR]],CURR[[#This Row],[MONTH]],1)</f>
        <v>43800</v>
      </c>
      <c r="S1701" t="str">
        <f>IF(AND(CURR[[#This Row],[DATE]]&gt;=DATE(2023,6,1),CURR[[#This Row],[DATE]]&lt;=DATE(2024,5,31)),"Y","N")</f>
        <v>N</v>
      </c>
    </row>
    <row r="1702" spans="1:19" x14ac:dyDescent="0.25">
      <c r="A1702" t="s">
        <v>49</v>
      </c>
      <c r="B1702" t="s">
        <v>110</v>
      </c>
      <c r="C1702" t="s">
        <v>20</v>
      </c>
      <c r="D1702" s="1">
        <v>4991128.9543489935</v>
      </c>
      <c r="E1702" s="1">
        <v>20900824.773997989</v>
      </c>
      <c r="F1702" s="13">
        <v>0.23880057405956001</v>
      </c>
      <c r="G1702" s="13">
        <v>0</v>
      </c>
      <c r="H1702" t="s">
        <v>21</v>
      </c>
      <c r="I1702" t="s">
        <v>23</v>
      </c>
      <c r="J1702">
        <v>2019</v>
      </c>
      <c r="K1702">
        <v>12</v>
      </c>
      <c r="L1702" s="12">
        <v>-5.0828224682949452</v>
      </c>
      <c r="M1702" s="1">
        <v>4991128.9543489935</v>
      </c>
      <c r="N1702" s="12">
        <v>-7.1045609820142364</v>
      </c>
      <c r="O1702" s="13">
        <v>0</v>
      </c>
      <c r="P1702" s="12">
        <v>0</v>
      </c>
      <c r="Q1702" s="12">
        <v>0</v>
      </c>
      <c r="R1702" s="2">
        <f>DATE(CURR[[#This Row],[YEAR]],CURR[[#This Row],[MONTH]],1)</f>
        <v>43800</v>
      </c>
      <c r="S1702" t="str">
        <f>IF(AND(CURR[[#This Row],[DATE]]&gt;=DATE(2023,6,1),CURR[[#This Row],[DATE]]&lt;=DATE(2024,5,31)),"Y","N")</f>
        <v>N</v>
      </c>
    </row>
    <row r="1703" spans="1:19" x14ac:dyDescent="0.25">
      <c r="A1703" t="s">
        <v>49</v>
      </c>
      <c r="B1703" t="s">
        <v>110</v>
      </c>
      <c r="C1703" t="s">
        <v>20</v>
      </c>
      <c r="D1703" s="1">
        <v>2449785.6586760017</v>
      </c>
      <c r="E1703" s="1">
        <v>7509448.6610820061</v>
      </c>
      <c r="F1703" s="13">
        <v>0</v>
      </c>
      <c r="G1703" s="13">
        <v>0.32622709991641674</v>
      </c>
      <c r="H1703" t="s">
        <v>24</v>
      </c>
      <c r="I1703" t="s">
        <v>17</v>
      </c>
      <c r="J1703">
        <v>2019</v>
      </c>
      <c r="K1703">
        <v>12</v>
      </c>
      <c r="L1703" s="12">
        <v>-2.5770972749232501</v>
      </c>
      <c r="M1703" s="1">
        <v>4991128.9543489935</v>
      </c>
      <c r="N1703" s="12">
        <v>-7.1045609820142364</v>
      </c>
      <c r="O1703" s="13">
        <v>0.49082796318884808</v>
      </c>
      <c r="P1703" s="12">
        <v>-3.4871171961530099</v>
      </c>
      <c r="Q1703" s="12">
        <v>-6.0642144710762604</v>
      </c>
      <c r="R1703" s="2">
        <f>DATE(CURR[[#This Row],[YEAR]],CURR[[#This Row],[MONTH]],1)</f>
        <v>43800</v>
      </c>
      <c r="S1703" t="str">
        <f>IF(AND(CURR[[#This Row],[DATE]]&gt;=DATE(2023,6,1),CURR[[#This Row],[DATE]]&lt;=DATE(2024,5,31)),"Y","N")</f>
        <v>N</v>
      </c>
    </row>
    <row r="1704" spans="1:19" x14ac:dyDescent="0.25">
      <c r="A1704" t="s">
        <v>49</v>
      </c>
      <c r="B1704" t="s">
        <v>110</v>
      </c>
      <c r="C1704" t="s">
        <v>20</v>
      </c>
      <c r="D1704" s="1">
        <v>659865.17456699978</v>
      </c>
      <c r="E1704" s="1">
        <v>5421428.5870319987</v>
      </c>
      <c r="F1704" s="13">
        <v>0</v>
      </c>
      <c r="G1704" s="13">
        <v>0.12171426109815234</v>
      </c>
      <c r="H1704" t="s">
        <v>25</v>
      </c>
      <c r="I1704" t="s">
        <v>17</v>
      </c>
      <c r="J1704">
        <v>2019</v>
      </c>
      <c r="K1704">
        <v>12</v>
      </c>
      <c r="L1704" s="12">
        <v>-1.1977302282104432</v>
      </c>
      <c r="M1704" s="1">
        <v>4991128.9543489935</v>
      </c>
      <c r="N1704" s="12">
        <v>-7.1045609820142364</v>
      </c>
      <c r="O1704" s="13">
        <v>0.13220759884234803</v>
      </c>
      <c r="P1704" s="12">
        <v>-0.93927694826113639</v>
      </c>
      <c r="Q1704" s="12">
        <v>-2.1370071764715797</v>
      </c>
      <c r="R1704" s="2">
        <f>DATE(CURR[[#This Row],[YEAR]],CURR[[#This Row],[MONTH]],1)</f>
        <v>43800</v>
      </c>
      <c r="S1704" t="str">
        <f>IF(AND(CURR[[#This Row],[DATE]]&gt;=DATE(2023,6,1),CURR[[#This Row],[DATE]]&lt;=DATE(2024,5,31)),"Y","N")</f>
        <v>N</v>
      </c>
    </row>
    <row r="1705" spans="1:19" x14ac:dyDescent="0.25">
      <c r="A1705" t="s">
        <v>49</v>
      </c>
      <c r="B1705" t="s">
        <v>110</v>
      </c>
      <c r="C1705" t="s">
        <v>20</v>
      </c>
      <c r="D1705" s="1">
        <v>356880.65223699989</v>
      </c>
      <c r="E1705" s="1">
        <v>2671472.7370729977</v>
      </c>
      <c r="F1705" s="13">
        <v>0</v>
      </c>
      <c r="G1705" s="13">
        <v>0.13358947942250632</v>
      </c>
      <c r="H1705" t="s">
        <v>26</v>
      </c>
      <c r="I1705" t="s">
        <v>17</v>
      </c>
      <c r="J1705">
        <v>2019</v>
      </c>
      <c r="K1705">
        <v>12</v>
      </c>
      <c r="L1705" s="12">
        <v>-1.6443451326475071</v>
      </c>
      <c r="M1705" s="1">
        <v>4991128.9543489935</v>
      </c>
      <c r="N1705" s="12">
        <v>-7.1045609820142364</v>
      </c>
      <c r="O1705" s="13">
        <v>7.1502991708125241E-2</v>
      </c>
      <c r="P1705" s="12">
        <v>-0.50799736498683401</v>
      </c>
      <c r="Q1705" s="12">
        <v>-2.1523424976343413</v>
      </c>
      <c r="R1705" s="2">
        <f>DATE(CURR[[#This Row],[YEAR]],CURR[[#This Row],[MONTH]],1)</f>
        <v>43800</v>
      </c>
      <c r="S1705" t="str">
        <f>IF(AND(CURR[[#This Row],[DATE]]&gt;=DATE(2023,6,1),CURR[[#This Row],[DATE]]&lt;=DATE(2024,5,31)),"Y","N")</f>
        <v>N</v>
      </c>
    </row>
    <row r="1706" spans="1:19" x14ac:dyDescent="0.25">
      <c r="A1706" t="s">
        <v>49</v>
      </c>
      <c r="B1706" t="s">
        <v>111</v>
      </c>
      <c r="C1706" t="s">
        <v>15</v>
      </c>
      <c r="D1706" s="1">
        <v>203946.57615400007</v>
      </c>
      <c r="E1706" s="1">
        <v>960327.68048400036</v>
      </c>
      <c r="F1706" s="13">
        <v>0</v>
      </c>
      <c r="G1706" s="13">
        <v>0.21237186045830941</v>
      </c>
      <c r="H1706" t="s">
        <v>16</v>
      </c>
      <c r="I1706" t="s">
        <v>17</v>
      </c>
      <c r="J1706">
        <v>2019</v>
      </c>
      <c r="K1706">
        <v>12</v>
      </c>
      <c r="L1706" s="12">
        <v>-0.80835833292049319</v>
      </c>
      <c r="M1706" s="1">
        <v>665485.00915000041</v>
      </c>
      <c r="N1706" s="12">
        <v>-4.944430804510981</v>
      </c>
      <c r="O1706" s="13">
        <v>0.30646306580894067</v>
      </c>
      <c r="P1706" s="12">
        <v>-1.5152854230306023</v>
      </c>
      <c r="Q1706" s="12">
        <v>-2.3236437559510956</v>
      </c>
      <c r="R1706" s="2">
        <f>DATE(CURR[[#This Row],[YEAR]],CURR[[#This Row],[MONTH]],1)</f>
        <v>43800</v>
      </c>
      <c r="S1706" t="str">
        <f>IF(AND(CURR[[#This Row],[DATE]]&gt;=DATE(2023,6,1),CURR[[#This Row],[DATE]]&lt;=DATE(2024,5,31)),"Y","N")</f>
        <v>N</v>
      </c>
    </row>
    <row r="1707" spans="1:19" x14ac:dyDescent="0.25">
      <c r="A1707" t="s">
        <v>49</v>
      </c>
      <c r="B1707" t="s">
        <v>111</v>
      </c>
      <c r="C1707" t="s">
        <v>15</v>
      </c>
      <c r="D1707" s="1">
        <v>665485.00915000041</v>
      </c>
      <c r="E1707" s="1">
        <v>4004274.6094399984</v>
      </c>
      <c r="F1707" s="13">
        <v>0.1661936490522235</v>
      </c>
      <c r="G1707" s="13">
        <v>0</v>
      </c>
      <c r="H1707" t="s">
        <v>21</v>
      </c>
      <c r="I1707" t="s">
        <v>23</v>
      </c>
      <c r="J1707">
        <v>2019</v>
      </c>
      <c r="K1707">
        <v>12</v>
      </c>
      <c r="L1707" s="12">
        <v>-3.5373985879945127</v>
      </c>
      <c r="M1707" s="1">
        <v>665485.00915000041</v>
      </c>
      <c r="N1707" s="12">
        <v>-4.944430804510981</v>
      </c>
      <c r="O1707" s="13">
        <v>0</v>
      </c>
      <c r="P1707" s="12">
        <v>0</v>
      </c>
      <c r="Q1707" s="12">
        <v>0</v>
      </c>
      <c r="R1707" s="2">
        <f>DATE(CURR[[#This Row],[YEAR]],CURR[[#This Row],[MONTH]],1)</f>
        <v>43800</v>
      </c>
      <c r="S1707" t="str">
        <f>IF(AND(CURR[[#This Row],[DATE]]&gt;=DATE(2023,6,1),CURR[[#This Row],[DATE]]&lt;=DATE(2024,5,31)),"Y","N")</f>
        <v>N</v>
      </c>
    </row>
    <row r="1708" spans="1:19" x14ac:dyDescent="0.25">
      <c r="A1708" t="s">
        <v>49</v>
      </c>
      <c r="B1708" t="s">
        <v>111</v>
      </c>
      <c r="C1708" t="s">
        <v>15</v>
      </c>
      <c r="D1708" s="1">
        <v>665485.00915000041</v>
      </c>
      <c r="E1708" s="1">
        <v>4004274.6094399984</v>
      </c>
      <c r="F1708" s="13">
        <v>0.1661936490522235</v>
      </c>
      <c r="G1708" s="13">
        <v>0</v>
      </c>
      <c r="H1708" t="s">
        <v>21</v>
      </c>
      <c r="I1708" t="s">
        <v>22</v>
      </c>
      <c r="J1708">
        <v>2019</v>
      </c>
      <c r="K1708">
        <v>12</v>
      </c>
      <c r="L1708" s="12">
        <v>-1.4070322165164688</v>
      </c>
      <c r="M1708" s="1">
        <v>665485.00915000041</v>
      </c>
      <c r="N1708" s="12">
        <v>-4.944430804510981</v>
      </c>
      <c r="O1708" s="13">
        <v>0</v>
      </c>
      <c r="P1708" s="12">
        <v>0</v>
      </c>
      <c r="Q1708" s="12">
        <v>0</v>
      </c>
      <c r="R1708" s="2">
        <f>DATE(CURR[[#This Row],[YEAR]],CURR[[#This Row],[MONTH]],1)</f>
        <v>43800</v>
      </c>
      <c r="S1708" t="str">
        <f>IF(AND(CURR[[#This Row],[DATE]]&gt;=DATE(2023,6,1),CURR[[#This Row],[DATE]]&lt;=DATE(2024,5,31)),"Y","N")</f>
        <v>N</v>
      </c>
    </row>
    <row r="1709" spans="1:19" x14ac:dyDescent="0.25">
      <c r="A1709" t="s">
        <v>49</v>
      </c>
      <c r="B1709" t="s">
        <v>111</v>
      </c>
      <c r="C1709" t="s">
        <v>15</v>
      </c>
      <c r="D1709" s="1">
        <v>294007.74064200011</v>
      </c>
      <c r="E1709" s="1">
        <v>1499151.4600999996</v>
      </c>
      <c r="F1709" s="13">
        <v>0</v>
      </c>
      <c r="G1709" s="13">
        <v>0.19611610198637872</v>
      </c>
      <c r="H1709" t="s">
        <v>24</v>
      </c>
      <c r="I1709" t="s">
        <v>17</v>
      </c>
      <c r="J1709">
        <v>2019</v>
      </c>
      <c r="K1709">
        <v>12</v>
      </c>
      <c r="L1709" s="12">
        <v>-1.5492590043168053</v>
      </c>
      <c r="M1709" s="1">
        <v>665485.00915000041</v>
      </c>
      <c r="N1709" s="12">
        <v>-4.944430804510981</v>
      </c>
      <c r="O1709" s="13">
        <v>0.44179468598026783</v>
      </c>
      <c r="P1709" s="12">
        <v>-2.1844232546300919</v>
      </c>
      <c r="Q1709" s="12">
        <v>-3.7336822589468972</v>
      </c>
      <c r="R1709" s="2">
        <f>DATE(CURR[[#This Row],[YEAR]],CURR[[#This Row],[MONTH]],1)</f>
        <v>43800</v>
      </c>
      <c r="S1709" t="str">
        <f>IF(AND(CURR[[#This Row],[DATE]]&gt;=DATE(2023,6,1),CURR[[#This Row],[DATE]]&lt;=DATE(2024,5,31)),"Y","N")</f>
        <v>N</v>
      </c>
    </row>
    <row r="1710" spans="1:19" x14ac:dyDescent="0.25">
      <c r="A1710" t="s">
        <v>49</v>
      </c>
      <c r="B1710" t="s">
        <v>111</v>
      </c>
      <c r="C1710" t="s">
        <v>15</v>
      </c>
      <c r="D1710" s="1">
        <v>83006.766102999987</v>
      </c>
      <c r="E1710" s="1">
        <v>1068852.0116459995</v>
      </c>
      <c r="F1710" s="13">
        <v>0</v>
      </c>
      <c r="G1710" s="13">
        <v>7.7659736987510622E-2</v>
      </c>
      <c r="H1710" t="s">
        <v>25</v>
      </c>
      <c r="I1710" t="s">
        <v>17</v>
      </c>
      <c r="J1710">
        <v>2019</v>
      </c>
      <c r="K1710">
        <v>12</v>
      </c>
      <c r="L1710" s="12">
        <v>-0.76421130659294689</v>
      </c>
      <c r="M1710" s="1">
        <v>665485.00915000041</v>
      </c>
      <c r="N1710" s="12">
        <v>-4.944430804510981</v>
      </c>
      <c r="O1710" s="13">
        <v>0.12473123355403826</v>
      </c>
      <c r="P1710" s="12">
        <v>-0.6167249534692405</v>
      </c>
      <c r="Q1710" s="12">
        <v>-1.3809362600621875</v>
      </c>
      <c r="R1710" s="2">
        <f>DATE(CURR[[#This Row],[YEAR]],CURR[[#This Row],[MONTH]],1)</f>
        <v>43800</v>
      </c>
      <c r="S1710" t="str">
        <f>IF(AND(CURR[[#This Row],[DATE]]&gt;=DATE(2023,6,1),CURR[[#This Row],[DATE]]&lt;=DATE(2024,5,31)),"Y","N")</f>
        <v>N</v>
      </c>
    </row>
    <row r="1711" spans="1:19" x14ac:dyDescent="0.25">
      <c r="A1711" t="s">
        <v>49</v>
      </c>
      <c r="B1711" t="s">
        <v>111</v>
      </c>
      <c r="C1711" t="s">
        <v>15</v>
      </c>
      <c r="D1711" s="1">
        <v>84523.926250999983</v>
      </c>
      <c r="E1711" s="1">
        <v>475943.45720999991</v>
      </c>
      <c r="F1711" s="13">
        <v>0</v>
      </c>
      <c r="G1711" s="13">
        <v>0.17759236936774531</v>
      </c>
      <c r="H1711" t="s">
        <v>26</v>
      </c>
      <c r="I1711" t="s">
        <v>17</v>
      </c>
      <c r="J1711">
        <v>2019</v>
      </c>
      <c r="K1711">
        <v>12</v>
      </c>
      <c r="L1711" s="12">
        <v>-2.1859741457753743</v>
      </c>
      <c r="M1711" s="1">
        <v>665485.00915000041</v>
      </c>
      <c r="N1711" s="12">
        <v>-4.944430804510981</v>
      </c>
      <c r="O1711" s="13">
        <v>0.12701101465675282</v>
      </c>
      <c r="P1711" s="12">
        <v>-0.62799717338104433</v>
      </c>
      <c r="Q1711" s="12">
        <v>-2.8139713191564186</v>
      </c>
      <c r="R1711" s="2">
        <f>DATE(CURR[[#This Row],[YEAR]],CURR[[#This Row],[MONTH]],1)</f>
        <v>43800</v>
      </c>
      <c r="S1711" t="str">
        <f>IF(AND(CURR[[#This Row],[DATE]]&gt;=DATE(2023,6,1),CURR[[#This Row],[DATE]]&lt;=DATE(2024,5,31)),"Y","N")</f>
        <v>N</v>
      </c>
    </row>
    <row r="1712" spans="1:19" x14ac:dyDescent="0.25">
      <c r="A1712" t="s">
        <v>49</v>
      </c>
      <c r="B1712" t="s">
        <v>111</v>
      </c>
      <c r="C1712" t="s">
        <v>18</v>
      </c>
      <c r="D1712" s="1">
        <v>455251.92723500007</v>
      </c>
      <c r="E1712" s="1">
        <v>960327.68048400036</v>
      </c>
      <c r="F1712" s="13">
        <v>0</v>
      </c>
      <c r="G1712" s="13">
        <v>0.47405894517749958</v>
      </c>
      <c r="H1712" t="s">
        <v>16</v>
      </c>
      <c r="I1712" t="s">
        <v>17</v>
      </c>
      <c r="J1712">
        <v>2019</v>
      </c>
      <c r="K1712">
        <v>12</v>
      </c>
      <c r="L1712" s="12">
        <v>-1.8044269038409571</v>
      </c>
      <c r="M1712" s="1">
        <v>1182810.699363</v>
      </c>
      <c r="N1712" s="12">
        <v>-8.7880652117249749</v>
      </c>
      <c r="O1712" s="13">
        <v>0.38488992996104532</v>
      </c>
      <c r="P1712" s="12">
        <v>-3.3824378038339247</v>
      </c>
      <c r="Q1712" s="12">
        <v>-5.1868647076748822</v>
      </c>
      <c r="R1712" s="2">
        <f>DATE(CURR[[#This Row],[YEAR]],CURR[[#This Row],[MONTH]],1)</f>
        <v>43800</v>
      </c>
      <c r="S1712" t="str">
        <f>IF(AND(CURR[[#This Row],[DATE]]&gt;=DATE(2023,6,1),CURR[[#This Row],[DATE]]&lt;=DATE(2024,5,31)),"Y","N")</f>
        <v>N</v>
      </c>
    </row>
    <row r="1713" spans="1:19" x14ac:dyDescent="0.25">
      <c r="A1713" t="s">
        <v>49</v>
      </c>
      <c r="B1713" t="s">
        <v>111</v>
      </c>
      <c r="C1713" t="s">
        <v>18</v>
      </c>
      <c r="D1713" s="1">
        <v>1182810.699363</v>
      </c>
      <c r="E1713" s="1">
        <v>4004274.6094399984</v>
      </c>
      <c r="F1713" s="13">
        <v>0.29538700881666485</v>
      </c>
      <c r="G1713" s="13">
        <v>0</v>
      </c>
      <c r="H1713" t="s">
        <v>21</v>
      </c>
      <c r="I1713" t="s">
        <v>23</v>
      </c>
      <c r="J1713">
        <v>2019</v>
      </c>
      <c r="K1713">
        <v>12</v>
      </c>
      <c r="L1713" s="12">
        <v>-6.2872534170764283</v>
      </c>
      <c r="M1713" s="1">
        <v>1182810.699363</v>
      </c>
      <c r="N1713" s="12">
        <v>-8.7880652117249749</v>
      </c>
      <c r="O1713" s="13">
        <v>0</v>
      </c>
      <c r="P1713" s="12">
        <v>0</v>
      </c>
      <c r="Q1713" s="12">
        <v>0</v>
      </c>
      <c r="R1713" s="2">
        <f>DATE(CURR[[#This Row],[YEAR]],CURR[[#This Row],[MONTH]],1)</f>
        <v>43800</v>
      </c>
      <c r="S1713" t="str">
        <f>IF(AND(CURR[[#This Row],[DATE]]&gt;=DATE(2023,6,1),CURR[[#This Row],[DATE]]&lt;=DATE(2024,5,31)),"Y","N")</f>
        <v>N</v>
      </c>
    </row>
    <row r="1714" spans="1:19" x14ac:dyDescent="0.25">
      <c r="A1714" t="s">
        <v>49</v>
      </c>
      <c r="B1714" t="s">
        <v>111</v>
      </c>
      <c r="C1714" t="s">
        <v>18</v>
      </c>
      <c r="D1714" s="1">
        <v>1182810.699363</v>
      </c>
      <c r="E1714" s="1">
        <v>4004274.6094399984</v>
      </c>
      <c r="F1714" s="13">
        <v>0.29538700881666485</v>
      </c>
      <c r="G1714" s="13">
        <v>0</v>
      </c>
      <c r="H1714" t="s">
        <v>21</v>
      </c>
      <c r="I1714" t="s">
        <v>22</v>
      </c>
      <c r="J1714">
        <v>2019</v>
      </c>
      <c r="K1714">
        <v>12</v>
      </c>
      <c r="L1714" s="12">
        <v>-2.5008117946485462</v>
      </c>
      <c r="M1714" s="1">
        <v>1182810.699363</v>
      </c>
      <c r="N1714" s="12">
        <v>-8.7880652117249749</v>
      </c>
      <c r="O1714" s="13">
        <v>0</v>
      </c>
      <c r="P1714" s="12">
        <v>0</v>
      </c>
      <c r="Q1714" s="12">
        <v>0</v>
      </c>
      <c r="R1714" s="2">
        <f>DATE(CURR[[#This Row],[YEAR]],CURR[[#This Row],[MONTH]],1)</f>
        <v>43800</v>
      </c>
      <c r="S1714" t="str">
        <f>IF(AND(CURR[[#This Row],[DATE]]&gt;=DATE(2023,6,1),CURR[[#This Row],[DATE]]&lt;=DATE(2024,5,31)),"Y","N")</f>
        <v>N</v>
      </c>
    </row>
    <row r="1715" spans="1:19" x14ac:dyDescent="0.25">
      <c r="A1715" t="s">
        <v>49</v>
      </c>
      <c r="B1715" t="s">
        <v>111</v>
      </c>
      <c r="C1715" t="s">
        <v>18</v>
      </c>
      <c r="D1715" s="1">
        <v>342261.95706000004</v>
      </c>
      <c r="E1715" s="1">
        <v>1499151.4600999996</v>
      </c>
      <c r="F1715" s="13">
        <v>0</v>
      </c>
      <c r="G1715" s="13">
        <v>0.22830378795560108</v>
      </c>
      <c r="H1715" t="s">
        <v>24</v>
      </c>
      <c r="I1715" t="s">
        <v>17</v>
      </c>
      <c r="J1715">
        <v>2019</v>
      </c>
      <c r="K1715">
        <v>12</v>
      </c>
      <c r="L1715" s="12">
        <v>-1.803532171134097</v>
      </c>
      <c r="M1715" s="1">
        <v>1182810.699363</v>
      </c>
      <c r="N1715" s="12">
        <v>-8.7880652117249749</v>
      </c>
      <c r="O1715" s="13">
        <v>0.28936325757310483</v>
      </c>
      <c r="P1715" s="12">
        <v>-2.5429431774296161</v>
      </c>
      <c r="Q1715" s="12">
        <v>-4.3464753485637129</v>
      </c>
      <c r="R1715" s="2">
        <f>DATE(CURR[[#This Row],[YEAR]],CURR[[#This Row],[MONTH]],1)</f>
        <v>43800</v>
      </c>
      <c r="S1715" t="str">
        <f>IF(AND(CURR[[#This Row],[DATE]]&gt;=DATE(2023,6,1),CURR[[#This Row],[DATE]]&lt;=DATE(2024,5,31)),"Y","N")</f>
        <v>N</v>
      </c>
    </row>
    <row r="1716" spans="1:19" x14ac:dyDescent="0.25">
      <c r="A1716" t="s">
        <v>49</v>
      </c>
      <c r="B1716" t="s">
        <v>111</v>
      </c>
      <c r="C1716" t="s">
        <v>18</v>
      </c>
      <c r="D1716" s="1">
        <v>106868.48050100004</v>
      </c>
      <c r="E1716" s="1">
        <v>1068852.0116459995</v>
      </c>
      <c r="F1716" s="13">
        <v>0</v>
      </c>
      <c r="G1716" s="13">
        <v>9.9984356427814364E-2</v>
      </c>
      <c r="H1716" t="s">
        <v>25</v>
      </c>
      <c r="I1716" t="s">
        <v>17</v>
      </c>
      <c r="J1716">
        <v>2019</v>
      </c>
      <c r="K1716">
        <v>12</v>
      </c>
      <c r="L1716" s="12">
        <v>-0.98389691529399836</v>
      </c>
      <c r="M1716" s="1">
        <v>1182810.699363</v>
      </c>
      <c r="N1716" s="12">
        <v>-8.7880652117249749</v>
      </c>
      <c r="O1716" s="13">
        <v>9.0351296753194588E-2</v>
      </c>
      <c r="P1716" s="12">
        <v>-0.79401308783098901</v>
      </c>
      <c r="Q1716" s="12">
        <v>-1.7779100031249873</v>
      </c>
      <c r="R1716" s="2">
        <f>DATE(CURR[[#This Row],[YEAR]],CURR[[#This Row],[MONTH]],1)</f>
        <v>43800</v>
      </c>
      <c r="S1716" t="str">
        <f>IF(AND(CURR[[#This Row],[DATE]]&gt;=DATE(2023,6,1),CURR[[#This Row],[DATE]]&lt;=DATE(2024,5,31)),"Y","N")</f>
        <v>N</v>
      </c>
    </row>
    <row r="1717" spans="1:19" x14ac:dyDescent="0.25">
      <c r="A1717" t="s">
        <v>49</v>
      </c>
      <c r="B1717" t="s">
        <v>111</v>
      </c>
      <c r="C1717" t="s">
        <v>18</v>
      </c>
      <c r="D1717" s="1">
        <v>278428.33456699998</v>
      </c>
      <c r="E1717" s="1">
        <v>475943.45720999991</v>
      </c>
      <c r="F1717" s="13">
        <v>0</v>
      </c>
      <c r="G1717" s="13">
        <v>0.58500296694728893</v>
      </c>
      <c r="H1717" t="s">
        <v>26</v>
      </c>
      <c r="I1717" t="s">
        <v>17</v>
      </c>
      <c r="J1717">
        <v>2019</v>
      </c>
      <c r="K1717">
        <v>12</v>
      </c>
      <c r="L1717" s="12">
        <v>-7.2007674963816219</v>
      </c>
      <c r="M1717" s="1">
        <v>1182810.699363</v>
      </c>
      <c r="N1717" s="12">
        <v>-8.7880652117249749</v>
      </c>
      <c r="O1717" s="13">
        <v>0.23539551571265541</v>
      </c>
      <c r="P1717" s="12">
        <v>-2.0686711426304467</v>
      </c>
      <c r="Q1717" s="12">
        <v>-9.2694386390120691</v>
      </c>
      <c r="R1717" s="2">
        <f>DATE(CURR[[#This Row],[YEAR]],CURR[[#This Row],[MONTH]],1)</f>
        <v>43800</v>
      </c>
      <c r="S1717" t="str">
        <f>IF(AND(CURR[[#This Row],[DATE]]&gt;=DATE(2023,6,1),CURR[[#This Row],[DATE]]&lt;=DATE(2024,5,31)),"Y","N")</f>
        <v>N</v>
      </c>
    </row>
    <row r="1718" spans="1:19" x14ac:dyDescent="0.25">
      <c r="A1718" t="s">
        <v>49</v>
      </c>
      <c r="B1718" t="s">
        <v>111</v>
      </c>
      <c r="C1718" t="s">
        <v>19</v>
      </c>
      <c r="D1718" s="1">
        <v>218.672809</v>
      </c>
      <c r="E1718" s="1">
        <v>960327.68048400036</v>
      </c>
      <c r="F1718" s="13">
        <v>0</v>
      </c>
      <c r="G1718" s="13">
        <v>2.277064521245394E-4</v>
      </c>
      <c r="H1718" t="s">
        <v>16</v>
      </c>
      <c r="I1718" t="s">
        <v>17</v>
      </c>
      <c r="J1718">
        <v>2019</v>
      </c>
      <c r="K1718">
        <v>12</v>
      </c>
      <c r="L1718" s="12">
        <v>-8.6672691776303902E-4</v>
      </c>
      <c r="M1718" s="1">
        <v>1098450.955727</v>
      </c>
      <c r="N1718" s="12">
        <v>-8.1612878848739197</v>
      </c>
      <c r="O1718" s="13">
        <v>1.9907380284928E-4</v>
      </c>
      <c r="P1718" s="12">
        <v>-1.6246986153896081E-3</v>
      </c>
      <c r="Q1718" s="12">
        <v>-2.4914255331526473E-3</v>
      </c>
      <c r="R1718" s="2">
        <f>DATE(CURR[[#This Row],[YEAR]],CURR[[#This Row],[MONTH]],1)</f>
        <v>43800</v>
      </c>
      <c r="S1718" t="str">
        <f>IF(AND(CURR[[#This Row],[DATE]]&gt;=DATE(2023,6,1),CURR[[#This Row],[DATE]]&lt;=DATE(2024,5,31)),"Y","N")</f>
        <v>N</v>
      </c>
    </row>
    <row r="1719" spans="1:19" x14ac:dyDescent="0.25">
      <c r="A1719" t="s">
        <v>49</v>
      </c>
      <c r="B1719" t="s">
        <v>111</v>
      </c>
      <c r="C1719" t="s">
        <v>19</v>
      </c>
      <c r="D1719" s="1">
        <v>1098450.955727</v>
      </c>
      <c r="E1719" s="1">
        <v>4004274.6094399984</v>
      </c>
      <c r="F1719" s="13">
        <v>0.27431958665807377</v>
      </c>
      <c r="G1719" s="13">
        <v>0</v>
      </c>
      <c r="H1719" t="s">
        <v>21</v>
      </c>
      <c r="I1719" t="s">
        <v>23</v>
      </c>
      <c r="J1719">
        <v>2019</v>
      </c>
      <c r="K1719">
        <v>12</v>
      </c>
      <c r="L1719" s="12">
        <v>-5.8388375490725517</v>
      </c>
      <c r="M1719" s="1">
        <v>1098450.955727</v>
      </c>
      <c r="N1719" s="12">
        <v>-8.1612878848739197</v>
      </c>
      <c r="O1719" s="13">
        <v>0</v>
      </c>
      <c r="P1719" s="12">
        <v>0</v>
      </c>
      <c r="Q1719" s="12">
        <v>0</v>
      </c>
      <c r="R1719" s="2">
        <f>DATE(CURR[[#This Row],[YEAR]],CURR[[#This Row],[MONTH]],1)</f>
        <v>43800</v>
      </c>
      <c r="S1719" t="str">
        <f>IF(AND(CURR[[#This Row],[DATE]]&gt;=DATE(2023,6,1),CURR[[#This Row],[DATE]]&lt;=DATE(2024,5,31)),"Y","N")</f>
        <v>N</v>
      </c>
    </row>
    <row r="1720" spans="1:19" x14ac:dyDescent="0.25">
      <c r="A1720" t="s">
        <v>49</v>
      </c>
      <c r="B1720" t="s">
        <v>111</v>
      </c>
      <c r="C1720" t="s">
        <v>19</v>
      </c>
      <c r="D1720" s="1">
        <v>1098450.955727</v>
      </c>
      <c r="E1720" s="1">
        <v>4004274.6094399984</v>
      </c>
      <c r="F1720" s="13">
        <v>0.27431958665807377</v>
      </c>
      <c r="G1720" s="13">
        <v>0</v>
      </c>
      <c r="H1720" t="s">
        <v>21</v>
      </c>
      <c r="I1720" t="s">
        <v>22</v>
      </c>
      <c r="J1720">
        <v>2019</v>
      </c>
      <c r="K1720">
        <v>12</v>
      </c>
      <c r="L1720" s="12">
        <v>-2.3224503358013675</v>
      </c>
      <c r="M1720" s="1">
        <v>1098450.955727</v>
      </c>
      <c r="N1720" s="12">
        <v>-8.1612878848739197</v>
      </c>
      <c r="O1720" s="13">
        <v>0</v>
      </c>
      <c r="P1720" s="12">
        <v>0</v>
      </c>
      <c r="Q1720" s="12">
        <v>0</v>
      </c>
      <c r="R1720" s="2">
        <f>DATE(CURR[[#This Row],[YEAR]],CURR[[#This Row],[MONTH]],1)</f>
        <v>43800</v>
      </c>
      <c r="S1720" t="str">
        <f>IF(AND(CURR[[#This Row],[DATE]]&gt;=DATE(2023,6,1),CURR[[#This Row],[DATE]]&lt;=DATE(2024,5,31)),"Y","N")</f>
        <v>N</v>
      </c>
    </row>
    <row r="1721" spans="1:19" x14ac:dyDescent="0.25">
      <c r="A1721" t="s">
        <v>49</v>
      </c>
      <c r="B1721" t="s">
        <v>111</v>
      </c>
      <c r="C1721" t="s">
        <v>19</v>
      </c>
      <c r="D1721" s="1">
        <v>326613.35278300004</v>
      </c>
      <c r="E1721" s="1">
        <v>1499151.4600999996</v>
      </c>
      <c r="F1721" s="13">
        <v>0</v>
      </c>
      <c r="G1721" s="13">
        <v>0.21786548022386851</v>
      </c>
      <c r="H1721" t="s">
        <v>24</v>
      </c>
      <c r="I1721" t="s">
        <v>17</v>
      </c>
      <c r="J1721">
        <v>2019</v>
      </c>
      <c r="K1721">
        <v>12</v>
      </c>
      <c r="L1721" s="12">
        <v>-1.7210726378299952</v>
      </c>
      <c r="M1721" s="1">
        <v>1098450.955727</v>
      </c>
      <c r="N1721" s="12">
        <v>-8.1612878848739197</v>
      </c>
      <c r="O1721" s="13">
        <v>0.29733995048220779</v>
      </c>
      <c r="P1721" s="12">
        <v>-2.4266769355594535</v>
      </c>
      <c r="Q1721" s="12">
        <v>-4.1477495733894489</v>
      </c>
      <c r="R1721" s="2">
        <f>DATE(CURR[[#This Row],[YEAR]],CURR[[#This Row],[MONTH]],1)</f>
        <v>43800</v>
      </c>
      <c r="S1721" t="str">
        <f>IF(AND(CURR[[#This Row],[DATE]]&gt;=DATE(2023,6,1),CURR[[#This Row],[DATE]]&lt;=DATE(2024,5,31)),"Y","N")</f>
        <v>N</v>
      </c>
    </row>
    <row r="1722" spans="1:19" x14ac:dyDescent="0.25">
      <c r="A1722" t="s">
        <v>49</v>
      </c>
      <c r="B1722" t="s">
        <v>111</v>
      </c>
      <c r="C1722" t="s">
        <v>19</v>
      </c>
      <c r="D1722" s="1">
        <v>736466.54667000053</v>
      </c>
      <c r="E1722" s="1">
        <v>1068852.0116459995</v>
      </c>
      <c r="F1722" s="13">
        <v>0</v>
      </c>
      <c r="G1722" s="13">
        <v>0.68902573849850757</v>
      </c>
      <c r="H1722" t="s">
        <v>25</v>
      </c>
      <c r="I1722" t="s">
        <v>17</v>
      </c>
      <c r="J1722">
        <v>2019</v>
      </c>
      <c r="K1722">
        <v>12</v>
      </c>
      <c r="L1722" s="12">
        <v>-6.7803636777548855</v>
      </c>
      <c r="M1722" s="1">
        <v>1098450.955727</v>
      </c>
      <c r="N1722" s="12">
        <v>-8.1612878848739197</v>
      </c>
      <c r="O1722" s="13">
        <v>0.67045919786430219</v>
      </c>
      <c r="P1722" s="12">
        <v>-5.4718105288322159</v>
      </c>
      <c r="Q1722" s="12">
        <v>-12.252174206587101</v>
      </c>
      <c r="R1722" s="2">
        <f>DATE(CURR[[#This Row],[YEAR]],CURR[[#This Row],[MONTH]],1)</f>
        <v>43800</v>
      </c>
      <c r="S1722" t="str">
        <f>IF(AND(CURR[[#This Row],[DATE]]&gt;=DATE(2023,6,1),CURR[[#This Row],[DATE]]&lt;=DATE(2024,5,31)),"Y","N")</f>
        <v>N</v>
      </c>
    </row>
    <row r="1723" spans="1:19" x14ac:dyDescent="0.25">
      <c r="A1723" t="s">
        <v>49</v>
      </c>
      <c r="B1723" t="s">
        <v>111</v>
      </c>
      <c r="C1723" t="s">
        <v>19</v>
      </c>
      <c r="D1723" s="1">
        <v>35152.383465000006</v>
      </c>
      <c r="E1723" s="1">
        <v>475943.45720999991</v>
      </c>
      <c r="F1723" s="13">
        <v>0</v>
      </c>
      <c r="G1723" s="13">
        <v>7.3858318530240386E-2</v>
      </c>
      <c r="H1723" t="s">
        <v>26</v>
      </c>
      <c r="I1723" t="s">
        <v>17</v>
      </c>
      <c r="J1723">
        <v>2019</v>
      </c>
      <c r="K1723">
        <v>12</v>
      </c>
      <c r="L1723" s="12">
        <v>-0.90911774718892313</v>
      </c>
      <c r="M1723" s="1">
        <v>1098450.955727</v>
      </c>
      <c r="N1723" s="12">
        <v>-8.1612878848739197</v>
      </c>
      <c r="O1723" s="13">
        <v>3.2001777850641233E-2</v>
      </c>
      <c r="P1723" s="12">
        <v>-0.26117572186686483</v>
      </c>
      <c r="Q1723" s="12">
        <v>-1.170293469055788</v>
      </c>
      <c r="R1723" s="2">
        <f>DATE(CURR[[#This Row],[YEAR]],CURR[[#This Row],[MONTH]],1)</f>
        <v>43800</v>
      </c>
      <c r="S1723" t="str">
        <f>IF(AND(CURR[[#This Row],[DATE]]&gt;=DATE(2023,6,1),CURR[[#This Row],[DATE]]&lt;=DATE(2024,5,31)),"Y","N")</f>
        <v>N</v>
      </c>
    </row>
    <row r="1724" spans="1:19" x14ac:dyDescent="0.25">
      <c r="A1724" t="s">
        <v>49</v>
      </c>
      <c r="B1724" t="s">
        <v>111</v>
      </c>
      <c r="C1724" t="s">
        <v>20</v>
      </c>
      <c r="D1724" s="1">
        <v>300910.50428599998</v>
      </c>
      <c r="E1724" s="1">
        <v>960327.68048400036</v>
      </c>
      <c r="F1724" s="13">
        <v>0</v>
      </c>
      <c r="G1724" s="13">
        <v>0.31334148791206623</v>
      </c>
      <c r="H1724" t="s">
        <v>16</v>
      </c>
      <c r="I1724" t="s">
        <v>17</v>
      </c>
      <c r="J1724">
        <v>2019</v>
      </c>
      <c r="K1724">
        <v>12</v>
      </c>
      <c r="L1724" s="12">
        <v>-1.1926825063207862</v>
      </c>
      <c r="M1724" s="1">
        <v>1057527.9451999995</v>
      </c>
      <c r="N1724" s="12">
        <v>-7.8572374688901352</v>
      </c>
      <c r="O1724" s="13">
        <v>0.28454142101095198</v>
      </c>
      <c r="P1724" s="12">
        <v>-2.2357095146184944</v>
      </c>
      <c r="Q1724" s="12">
        <v>-3.4283920209392806</v>
      </c>
      <c r="R1724" s="2">
        <f>DATE(CURR[[#This Row],[YEAR]],CURR[[#This Row],[MONTH]],1)</f>
        <v>43800</v>
      </c>
      <c r="S1724" t="str">
        <f>IF(AND(CURR[[#This Row],[DATE]]&gt;=DATE(2023,6,1),CURR[[#This Row],[DATE]]&lt;=DATE(2024,5,31)),"Y","N")</f>
        <v>N</v>
      </c>
    </row>
    <row r="1725" spans="1:19" x14ac:dyDescent="0.25">
      <c r="A1725" t="s">
        <v>49</v>
      </c>
      <c r="B1725" t="s">
        <v>111</v>
      </c>
      <c r="C1725" t="s">
        <v>20</v>
      </c>
      <c r="D1725" s="1">
        <v>1057527.9451999995</v>
      </c>
      <c r="E1725" s="1">
        <v>4004274.6094399984</v>
      </c>
      <c r="F1725" s="13">
        <v>0.26409975547303827</v>
      </c>
      <c r="G1725" s="13">
        <v>0</v>
      </c>
      <c r="H1725" t="s">
        <v>21</v>
      </c>
      <c r="I1725" t="s">
        <v>23</v>
      </c>
      <c r="J1725">
        <v>2019</v>
      </c>
      <c r="K1725">
        <v>12</v>
      </c>
      <c r="L1725" s="12">
        <v>-5.6213104858565144</v>
      </c>
      <c r="M1725" s="1">
        <v>1057527.9451999995</v>
      </c>
      <c r="N1725" s="12">
        <v>-7.8572374688901352</v>
      </c>
      <c r="O1725" s="13">
        <v>0</v>
      </c>
      <c r="P1725" s="12">
        <v>0</v>
      </c>
      <c r="Q1725" s="12">
        <v>0</v>
      </c>
      <c r="R1725" s="2">
        <f>DATE(CURR[[#This Row],[YEAR]],CURR[[#This Row],[MONTH]],1)</f>
        <v>43800</v>
      </c>
      <c r="S1725" t="str">
        <f>IF(AND(CURR[[#This Row],[DATE]]&gt;=DATE(2023,6,1),CURR[[#This Row],[DATE]]&lt;=DATE(2024,5,31)),"Y","N")</f>
        <v>N</v>
      </c>
    </row>
    <row r="1726" spans="1:19" x14ac:dyDescent="0.25">
      <c r="A1726" t="s">
        <v>49</v>
      </c>
      <c r="B1726" t="s">
        <v>111</v>
      </c>
      <c r="C1726" t="s">
        <v>20</v>
      </c>
      <c r="D1726" s="1">
        <v>1057527.9451999995</v>
      </c>
      <c r="E1726" s="1">
        <v>4004274.6094399984</v>
      </c>
      <c r="F1726" s="13">
        <v>0.26409975547303827</v>
      </c>
      <c r="G1726" s="13">
        <v>0</v>
      </c>
      <c r="H1726" t="s">
        <v>21</v>
      </c>
      <c r="I1726" t="s">
        <v>22</v>
      </c>
      <c r="J1726">
        <v>2019</v>
      </c>
      <c r="K1726">
        <v>12</v>
      </c>
      <c r="L1726" s="12">
        <v>-2.2359269830336208</v>
      </c>
      <c r="M1726" s="1">
        <v>1057527.9451999995</v>
      </c>
      <c r="N1726" s="12">
        <v>-7.8572374688901352</v>
      </c>
      <c r="O1726" s="13">
        <v>0</v>
      </c>
      <c r="P1726" s="12">
        <v>0</v>
      </c>
      <c r="Q1726" s="12">
        <v>0</v>
      </c>
      <c r="R1726" s="2">
        <f>DATE(CURR[[#This Row],[YEAR]],CURR[[#This Row],[MONTH]],1)</f>
        <v>43800</v>
      </c>
      <c r="S1726" t="str">
        <f>IF(AND(CURR[[#This Row],[DATE]]&gt;=DATE(2023,6,1),CURR[[#This Row],[DATE]]&lt;=DATE(2024,5,31)),"Y","N")</f>
        <v>N</v>
      </c>
    </row>
    <row r="1727" spans="1:19" x14ac:dyDescent="0.25">
      <c r="A1727" t="s">
        <v>49</v>
      </c>
      <c r="B1727" t="s">
        <v>111</v>
      </c>
      <c r="C1727" t="s">
        <v>20</v>
      </c>
      <c r="D1727" s="1">
        <v>536268.40961500013</v>
      </c>
      <c r="E1727" s="1">
        <v>1499151.4600999996</v>
      </c>
      <c r="F1727" s="13">
        <v>0</v>
      </c>
      <c r="G1727" s="13">
        <v>0.3577146298341522</v>
      </c>
      <c r="H1727" t="s">
        <v>24</v>
      </c>
      <c r="I1727" t="s">
        <v>17</v>
      </c>
      <c r="J1727">
        <v>2019</v>
      </c>
      <c r="K1727">
        <v>12</v>
      </c>
      <c r="L1727" s="12">
        <v>-2.8258394167191065</v>
      </c>
      <c r="M1727" s="1">
        <v>1057527.9451999995</v>
      </c>
      <c r="N1727" s="12">
        <v>-7.8572374688901352</v>
      </c>
      <c r="O1727" s="13">
        <v>0.50709620681804413</v>
      </c>
      <c r="P1727" s="12">
        <v>-3.9843753165427978</v>
      </c>
      <c r="Q1727" s="12">
        <v>-6.8102147332619047</v>
      </c>
      <c r="R1727" s="2">
        <f>DATE(CURR[[#This Row],[YEAR]],CURR[[#This Row],[MONTH]],1)</f>
        <v>43800</v>
      </c>
      <c r="S1727" t="str">
        <f>IF(AND(CURR[[#This Row],[DATE]]&gt;=DATE(2023,6,1),CURR[[#This Row],[DATE]]&lt;=DATE(2024,5,31)),"Y","N")</f>
        <v>N</v>
      </c>
    </row>
    <row r="1728" spans="1:19" x14ac:dyDescent="0.25">
      <c r="A1728" t="s">
        <v>49</v>
      </c>
      <c r="B1728" t="s">
        <v>111</v>
      </c>
      <c r="C1728" t="s">
        <v>20</v>
      </c>
      <c r="D1728" s="1">
        <v>142510.218372</v>
      </c>
      <c r="E1728" s="1">
        <v>1068852.0116459995</v>
      </c>
      <c r="F1728" s="13">
        <v>0</v>
      </c>
      <c r="G1728" s="13">
        <v>0.13333016808616804</v>
      </c>
      <c r="H1728" t="s">
        <v>25</v>
      </c>
      <c r="I1728" t="s">
        <v>17</v>
      </c>
      <c r="J1728">
        <v>2019</v>
      </c>
      <c r="K1728">
        <v>12</v>
      </c>
      <c r="L1728" s="12">
        <v>-1.3120366603581757</v>
      </c>
      <c r="M1728" s="1">
        <v>1057527.9451999995</v>
      </c>
      <c r="N1728" s="12">
        <v>-7.8572374688901352</v>
      </c>
      <c r="O1728" s="13">
        <v>0.13475787473876022</v>
      </c>
      <c r="P1728" s="12">
        <v>-1.0588246226253903</v>
      </c>
      <c r="Q1728" s="12">
        <v>-2.370861282983566</v>
      </c>
      <c r="R1728" s="2">
        <f>DATE(CURR[[#This Row],[YEAR]],CURR[[#This Row],[MONTH]],1)</f>
        <v>43800</v>
      </c>
      <c r="S1728" t="str">
        <f>IF(AND(CURR[[#This Row],[DATE]]&gt;=DATE(2023,6,1),CURR[[#This Row],[DATE]]&lt;=DATE(2024,5,31)),"Y","N")</f>
        <v>N</v>
      </c>
    </row>
    <row r="1729" spans="1:19" x14ac:dyDescent="0.25">
      <c r="A1729" t="s">
        <v>49</v>
      </c>
      <c r="B1729" t="s">
        <v>111</v>
      </c>
      <c r="C1729" t="s">
        <v>20</v>
      </c>
      <c r="D1729" s="1">
        <v>77838.812927000006</v>
      </c>
      <c r="E1729" s="1">
        <v>475943.45720999991</v>
      </c>
      <c r="F1729" s="13">
        <v>0</v>
      </c>
      <c r="G1729" s="13">
        <v>0.16354634515472555</v>
      </c>
      <c r="H1729" t="s">
        <v>26</v>
      </c>
      <c r="I1729" t="s">
        <v>17</v>
      </c>
      <c r="J1729">
        <v>2019</v>
      </c>
      <c r="K1729">
        <v>12</v>
      </c>
      <c r="L1729" s="12">
        <v>-2.0130824506540823</v>
      </c>
      <c r="M1729" s="1">
        <v>1057527.9451999995</v>
      </c>
      <c r="N1729" s="12">
        <v>-7.8572374688901352</v>
      </c>
      <c r="O1729" s="13">
        <v>7.3604497432244356E-2</v>
      </c>
      <c r="P1729" s="12">
        <v>-0.5783280151034581</v>
      </c>
      <c r="Q1729" s="12">
        <v>-2.5914104657575403</v>
      </c>
      <c r="R1729" s="2">
        <f>DATE(CURR[[#This Row],[YEAR]],CURR[[#This Row],[MONTH]],1)</f>
        <v>43800</v>
      </c>
      <c r="S1729" t="str">
        <f>IF(AND(CURR[[#This Row],[DATE]]&gt;=DATE(2023,6,1),CURR[[#This Row],[DATE]]&lt;=DATE(2024,5,31)),"Y","N")</f>
        <v>N</v>
      </c>
    </row>
    <row r="1730" spans="1:19" x14ac:dyDescent="0.25">
      <c r="A1730" t="s">
        <v>50</v>
      </c>
      <c r="B1730" t="s">
        <v>14</v>
      </c>
      <c r="C1730" t="s">
        <v>15</v>
      </c>
      <c r="D1730" s="1">
        <v>2563.3882920000001</v>
      </c>
      <c r="E1730" s="1">
        <v>12093.933888</v>
      </c>
      <c r="F1730" s="13">
        <v>0</v>
      </c>
      <c r="G1730" s="13">
        <v>0.21195653256741204</v>
      </c>
      <c r="H1730" t="s">
        <v>16</v>
      </c>
      <c r="I1730" t="s">
        <v>17</v>
      </c>
      <c r="J1730">
        <v>2020</v>
      </c>
      <c r="K1730">
        <v>1</v>
      </c>
      <c r="L1730" s="12">
        <v>-0.84040557657533488</v>
      </c>
      <c r="M1730" s="1">
        <v>8202.0307599999996</v>
      </c>
      <c r="N1730" s="12">
        <v>-2.4657333468923008</v>
      </c>
      <c r="O1730" s="13">
        <v>0.31253092886474376</v>
      </c>
      <c r="P1730" s="12">
        <v>-0.77061793323702421</v>
      </c>
      <c r="Q1730" s="12">
        <v>-1.6110235098123591</v>
      </c>
      <c r="R1730" s="2">
        <f>DATE(CURR[[#This Row],[YEAR]],CURR[[#This Row],[MONTH]],1)</f>
        <v>43831</v>
      </c>
      <c r="S1730" t="str">
        <f>IF(AND(CURR[[#This Row],[DATE]]&gt;=DATE(2023,6,1),CURR[[#This Row],[DATE]]&lt;=DATE(2024,5,31)),"Y","N")</f>
        <v>N</v>
      </c>
    </row>
    <row r="1731" spans="1:19" x14ac:dyDescent="0.25">
      <c r="A1731" t="s">
        <v>50</v>
      </c>
      <c r="B1731" t="s">
        <v>14</v>
      </c>
      <c r="C1731" t="s">
        <v>15</v>
      </c>
      <c r="D1731" s="1">
        <v>8202.0307599999996</v>
      </c>
      <c r="E1731" s="1">
        <v>49728.122336</v>
      </c>
      <c r="F1731" s="13">
        <v>0.16493747148909041</v>
      </c>
      <c r="G1731" s="13">
        <v>0</v>
      </c>
      <c r="H1731" t="s">
        <v>21</v>
      </c>
      <c r="I1731" t="s">
        <v>22</v>
      </c>
      <c r="J1731">
        <v>2020</v>
      </c>
      <c r="K1731">
        <v>1</v>
      </c>
      <c r="L1731" s="12">
        <v>-1.3560188809600704</v>
      </c>
      <c r="M1731" s="1">
        <v>8202.0307599999996</v>
      </c>
      <c r="N1731" s="12">
        <v>-2.4657333468923008</v>
      </c>
      <c r="O1731" s="13">
        <v>0</v>
      </c>
      <c r="P1731" s="12">
        <v>0</v>
      </c>
      <c r="Q1731" s="12">
        <v>0</v>
      </c>
      <c r="R1731" s="2">
        <f>DATE(CURR[[#This Row],[YEAR]],CURR[[#This Row],[MONTH]],1)</f>
        <v>43831</v>
      </c>
      <c r="S1731" t="str">
        <f>IF(AND(CURR[[#This Row],[DATE]]&gt;=DATE(2023,6,1),CURR[[#This Row],[DATE]]&lt;=DATE(2024,5,31)),"Y","N")</f>
        <v>N</v>
      </c>
    </row>
    <row r="1732" spans="1:19" x14ac:dyDescent="0.25">
      <c r="A1732" t="s">
        <v>50</v>
      </c>
      <c r="B1732" t="s">
        <v>14</v>
      </c>
      <c r="C1732" t="s">
        <v>15</v>
      </c>
      <c r="D1732" s="1">
        <v>8202.0307599999996</v>
      </c>
      <c r="E1732" s="1">
        <v>49728.122336</v>
      </c>
      <c r="F1732" s="13">
        <v>0.16493747148909041</v>
      </c>
      <c r="G1732" s="13">
        <v>0</v>
      </c>
      <c r="H1732" t="s">
        <v>21</v>
      </c>
      <c r="I1732" t="s">
        <v>23</v>
      </c>
      <c r="J1732">
        <v>2020</v>
      </c>
      <c r="K1732">
        <v>1</v>
      </c>
      <c r="L1732" s="12">
        <v>-1.1097144659322302</v>
      </c>
      <c r="M1732" s="1">
        <v>8202.0307599999996</v>
      </c>
      <c r="N1732" s="12">
        <v>-2.4657333468923008</v>
      </c>
      <c r="O1732" s="13">
        <v>0</v>
      </c>
      <c r="P1732" s="12">
        <v>0</v>
      </c>
      <c r="Q1732" s="12">
        <v>0</v>
      </c>
      <c r="R1732" s="2">
        <f>DATE(CURR[[#This Row],[YEAR]],CURR[[#This Row],[MONTH]],1)</f>
        <v>43831</v>
      </c>
      <c r="S1732" t="str">
        <f>IF(AND(CURR[[#This Row],[DATE]]&gt;=DATE(2023,6,1),CURR[[#This Row],[DATE]]&lt;=DATE(2024,5,31)),"Y","N")</f>
        <v>N</v>
      </c>
    </row>
    <row r="1733" spans="1:19" x14ac:dyDescent="0.25">
      <c r="A1733" t="s">
        <v>50</v>
      </c>
      <c r="B1733" t="s">
        <v>14</v>
      </c>
      <c r="C1733" t="s">
        <v>15</v>
      </c>
      <c r="D1733" s="1">
        <v>3622.571312</v>
      </c>
      <c r="E1733" s="1">
        <v>18418.117072000001</v>
      </c>
      <c r="F1733" s="13">
        <v>0</v>
      </c>
      <c r="G1733" s="13">
        <v>0.19668521477188272</v>
      </c>
      <c r="H1733" t="s">
        <v>24</v>
      </c>
      <c r="I1733" t="s">
        <v>17</v>
      </c>
      <c r="J1733">
        <v>2020</v>
      </c>
      <c r="K1733">
        <v>1</v>
      </c>
      <c r="L1733" s="12">
        <v>-1.8968926565602409</v>
      </c>
      <c r="M1733" s="1">
        <v>8202.0307599999996</v>
      </c>
      <c r="N1733" s="12">
        <v>-2.4657333468923008</v>
      </c>
      <c r="O1733" s="13">
        <v>0.44166760866914867</v>
      </c>
      <c r="P1733" s="12">
        <v>-1.0890345509376989</v>
      </c>
      <c r="Q1733" s="12">
        <v>-2.9859272074979399</v>
      </c>
      <c r="R1733" s="2">
        <f>DATE(CURR[[#This Row],[YEAR]],CURR[[#This Row],[MONTH]],1)</f>
        <v>43831</v>
      </c>
      <c r="S1733" t="str">
        <f>IF(AND(CURR[[#This Row],[DATE]]&gt;=DATE(2023,6,1),CURR[[#This Row],[DATE]]&lt;=DATE(2024,5,31)),"Y","N")</f>
        <v>N</v>
      </c>
    </row>
    <row r="1734" spans="1:19" x14ac:dyDescent="0.25">
      <c r="A1734" t="s">
        <v>50</v>
      </c>
      <c r="B1734" t="s">
        <v>14</v>
      </c>
      <c r="C1734" t="s">
        <v>15</v>
      </c>
      <c r="D1734" s="1">
        <v>970.34545200000002</v>
      </c>
      <c r="E1734" s="1">
        <v>13257.294879999999</v>
      </c>
      <c r="F1734" s="13">
        <v>0</v>
      </c>
      <c r="G1734" s="13">
        <v>7.3193321924510141E-2</v>
      </c>
      <c r="H1734" t="s">
        <v>25</v>
      </c>
      <c r="I1734" t="s">
        <v>17</v>
      </c>
      <c r="J1734">
        <v>2020</v>
      </c>
      <c r="K1734">
        <v>1</v>
      </c>
      <c r="L1734" s="12">
        <v>-0.83370878882582622</v>
      </c>
      <c r="M1734" s="1">
        <v>8202.0307599999996</v>
      </c>
      <c r="N1734" s="12">
        <v>-2.4657333468923008</v>
      </c>
      <c r="O1734" s="13">
        <v>0.11830551242653473</v>
      </c>
      <c r="P1734" s="12">
        <v>-0.29170984711128817</v>
      </c>
      <c r="Q1734" s="12">
        <v>-1.1254186359371143</v>
      </c>
      <c r="R1734" s="2">
        <f>DATE(CURR[[#This Row],[YEAR]],CURR[[#This Row],[MONTH]],1)</f>
        <v>43831</v>
      </c>
      <c r="S1734" t="str">
        <f>IF(AND(CURR[[#This Row],[DATE]]&gt;=DATE(2023,6,1),CURR[[#This Row],[DATE]]&lt;=DATE(2024,5,31)),"Y","N")</f>
        <v>N</v>
      </c>
    </row>
    <row r="1735" spans="1:19" x14ac:dyDescent="0.25">
      <c r="A1735" t="s">
        <v>50</v>
      </c>
      <c r="B1735" t="s">
        <v>14</v>
      </c>
      <c r="C1735" t="s">
        <v>15</v>
      </c>
      <c r="D1735" s="1">
        <v>1045.725704</v>
      </c>
      <c r="E1735" s="1">
        <v>5958.7764959999995</v>
      </c>
      <c r="F1735" s="13">
        <v>0</v>
      </c>
      <c r="G1735" s="13">
        <v>0.17549335919915329</v>
      </c>
      <c r="H1735" t="s">
        <v>26</v>
      </c>
      <c r="I1735" t="s">
        <v>17</v>
      </c>
      <c r="J1735">
        <v>2020</v>
      </c>
      <c r="K1735">
        <v>1</v>
      </c>
      <c r="L1735" s="12">
        <v>-3.8025810464051184</v>
      </c>
      <c r="M1735" s="1">
        <v>8202.0307599999996</v>
      </c>
      <c r="N1735" s="12">
        <v>-2.4657333468923008</v>
      </c>
      <c r="O1735" s="13">
        <v>0.12749595003957287</v>
      </c>
      <c r="P1735" s="12">
        <v>-0.31437101560628961</v>
      </c>
      <c r="Q1735" s="12">
        <v>-4.116952062011408</v>
      </c>
      <c r="R1735" s="2">
        <f>DATE(CURR[[#This Row],[YEAR]],CURR[[#This Row],[MONTH]],1)</f>
        <v>43831</v>
      </c>
      <c r="S1735" t="str">
        <f>IF(AND(CURR[[#This Row],[DATE]]&gt;=DATE(2023,6,1),CURR[[#This Row],[DATE]]&lt;=DATE(2024,5,31)),"Y","N")</f>
        <v>N</v>
      </c>
    </row>
    <row r="1736" spans="1:19" x14ac:dyDescent="0.25">
      <c r="A1736" t="s">
        <v>50</v>
      </c>
      <c r="B1736" t="s">
        <v>14</v>
      </c>
      <c r="C1736" t="s">
        <v>18</v>
      </c>
      <c r="D1736" s="1">
        <v>5789.5962319999999</v>
      </c>
      <c r="E1736" s="1">
        <v>12093.933888</v>
      </c>
      <c r="F1736" s="13">
        <v>0</v>
      </c>
      <c r="G1736" s="13">
        <v>0.47871902439822567</v>
      </c>
      <c r="H1736" t="s">
        <v>16</v>
      </c>
      <c r="I1736" t="s">
        <v>17</v>
      </c>
      <c r="J1736">
        <v>2020</v>
      </c>
      <c r="K1736">
        <v>1</v>
      </c>
      <c r="L1736" s="12">
        <v>-1.898116245079716</v>
      </c>
      <c r="M1736" s="1">
        <v>14917.161639999998</v>
      </c>
      <c r="N1736" s="12">
        <v>-4.484467807181284</v>
      </c>
      <c r="O1736" s="13">
        <v>0.38811647763307339</v>
      </c>
      <c r="P1736" s="12">
        <v>-1.7404958493821125</v>
      </c>
      <c r="Q1736" s="12">
        <v>-3.6386120944618288</v>
      </c>
      <c r="R1736" s="2">
        <f>DATE(CURR[[#This Row],[YEAR]],CURR[[#This Row],[MONTH]],1)</f>
        <v>43831</v>
      </c>
      <c r="S1736" t="str">
        <f>IF(AND(CURR[[#This Row],[DATE]]&gt;=DATE(2023,6,1),CURR[[#This Row],[DATE]]&lt;=DATE(2024,5,31)),"Y","N")</f>
        <v>N</v>
      </c>
    </row>
    <row r="1737" spans="1:19" x14ac:dyDescent="0.25">
      <c r="A1737" t="s">
        <v>50</v>
      </c>
      <c r="B1737" t="s">
        <v>14</v>
      </c>
      <c r="C1737" t="s">
        <v>18</v>
      </c>
      <c r="D1737" s="1">
        <v>14917.161639999998</v>
      </c>
      <c r="E1737" s="1">
        <v>49728.122336</v>
      </c>
      <c r="F1737" s="13">
        <v>0.29997435936166289</v>
      </c>
      <c r="G1737" s="13">
        <v>0</v>
      </c>
      <c r="H1737" t="s">
        <v>21</v>
      </c>
      <c r="I1737" t="s">
        <v>22</v>
      </c>
      <c r="J1737">
        <v>2020</v>
      </c>
      <c r="K1737">
        <v>1</v>
      </c>
      <c r="L1737" s="12">
        <v>-2.46621274975239</v>
      </c>
      <c r="M1737" s="1">
        <v>14917.161639999998</v>
      </c>
      <c r="N1737" s="12">
        <v>-4.484467807181284</v>
      </c>
      <c r="O1737" s="13">
        <v>0</v>
      </c>
      <c r="P1737" s="12">
        <v>0</v>
      </c>
      <c r="Q1737" s="12">
        <v>0</v>
      </c>
      <c r="R1737" s="2">
        <f>DATE(CURR[[#This Row],[YEAR]],CURR[[#This Row],[MONTH]],1)</f>
        <v>43831</v>
      </c>
      <c r="S1737" t="str">
        <f>IF(AND(CURR[[#This Row],[DATE]]&gt;=DATE(2023,6,1),CURR[[#This Row],[DATE]]&lt;=DATE(2024,5,31)),"Y","N")</f>
        <v>N</v>
      </c>
    </row>
    <row r="1738" spans="1:19" x14ac:dyDescent="0.25">
      <c r="A1738" t="s">
        <v>50</v>
      </c>
      <c r="B1738" t="s">
        <v>14</v>
      </c>
      <c r="C1738" t="s">
        <v>18</v>
      </c>
      <c r="D1738" s="1">
        <v>14917.161639999998</v>
      </c>
      <c r="E1738" s="1">
        <v>49728.122336</v>
      </c>
      <c r="F1738" s="13">
        <v>0.29997435936166289</v>
      </c>
      <c r="G1738" s="13">
        <v>0</v>
      </c>
      <c r="H1738" t="s">
        <v>21</v>
      </c>
      <c r="I1738" t="s">
        <v>23</v>
      </c>
      <c r="J1738">
        <v>2020</v>
      </c>
      <c r="K1738">
        <v>1</v>
      </c>
      <c r="L1738" s="12">
        <v>-2.0182550574288936</v>
      </c>
      <c r="M1738" s="1">
        <v>14917.161639999998</v>
      </c>
      <c r="N1738" s="12">
        <v>-4.484467807181284</v>
      </c>
      <c r="O1738" s="13">
        <v>0</v>
      </c>
      <c r="P1738" s="12">
        <v>0</v>
      </c>
      <c r="Q1738" s="12">
        <v>0</v>
      </c>
      <c r="R1738" s="2">
        <f>DATE(CURR[[#This Row],[YEAR]],CURR[[#This Row],[MONTH]],1)</f>
        <v>43831</v>
      </c>
      <c r="S1738" t="str">
        <f>IF(AND(CURR[[#This Row],[DATE]]&gt;=DATE(2023,6,1),CURR[[#This Row],[DATE]]&lt;=DATE(2024,5,31)),"Y","N")</f>
        <v>N</v>
      </c>
    </row>
    <row r="1739" spans="1:19" x14ac:dyDescent="0.25">
      <c r="A1739" t="s">
        <v>50</v>
      </c>
      <c r="B1739" t="s">
        <v>14</v>
      </c>
      <c r="C1739" t="s">
        <v>18</v>
      </c>
      <c r="D1739" s="1">
        <v>4318.0648520000004</v>
      </c>
      <c r="E1739" s="1">
        <v>18418.117072000001</v>
      </c>
      <c r="F1739" s="13">
        <v>0</v>
      </c>
      <c r="G1739" s="13">
        <v>0.23444659598588963</v>
      </c>
      <c r="H1739" t="s">
        <v>24</v>
      </c>
      <c r="I1739" t="s">
        <v>17</v>
      </c>
      <c r="J1739">
        <v>2020</v>
      </c>
      <c r="K1739">
        <v>1</v>
      </c>
      <c r="L1739" s="12">
        <v>-2.2610750218157984</v>
      </c>
      <c r="M1739" s="1">
        <v>14917.161639999998</v>
      </c>
      <c r="N1739" s="12">
        <v>-4.484467807181284</v>
      </c>
      <c r="O1739" s="13">
        <v>0.28946960261000437</v>
      </c>
      <c r="P1739" s="12">
        <v>-1.2981171140621239</v>
      </c>
      <c r="Q1739" s="12">
        <v>-3.5591921358779226</v>
      </c>
      <c r="R1739" s="2">
        <f>DATE(CURR[[#This Row],[YEAR]],CURR[[#This Row],[MONTH]],1)</f>
        <v>43831</v>
      </c>
      <c r="S1739" t="str">
        <f>IF(AND(CURR[[#This Row],[DATE]]&gt;=DATE(2023,6,1),CURR[[#This Row],[DATE]]&lt;=DATE(2024,5,31)),"Y","N")</f>
        <v>N</v>
      </c>
    </row>
    <row r="1740" spans="1:19" x14ac:dyDescent="0.25">
      <c r="A1740" t="s">
        <v>50</v>
      </c>
      <c r="B1740" t="s">
        <v>14</v>
      </c>
      <c r="C1740" t="s">
        <v>18</v>
      </c>
      <c r="D1740" s="1">
        <v>1262.9161040000004</v>
      </c>
      <c r="E1740" s="1">
        <v>13257.294879999999</v>
      </c>
      <c r="F1740" s="13">
        <v>0</v>
      </c>
      <c r="G1740" s="13">
        <v>9.5261975797584442E-2</v>
      </c>
      <c r="H1740" t="s">
        <v>25</v>
      </c>
      <c r="I1740" t="s">
        <v>17</v>
      </c>
      <c r="J1740">
        <v>2020</v>
      </c>
      <c r="K1740">
        <v>1</v>
      </c>
      <c r="L1740" s="12">
        <v>-1.0850818677866811</v>
      </c>
      <c r="M1740" s="1">
        <v>14917.161639999998</v>
      </c>
      <c r="N1740" s="12">
        <v>-4.484467807181284</v>
      </c>
      <c r="O1740" s="13">
        <v>8.4661957447288244E-2</v>
      </c>
      <c r="P1740" s="12">
        <v>-0.3796638226653159</v>
      </c>
      <c r="Q1740" s="12">
        <v>-1.4647456904519971</v>
      </c>
      <c r="R1740" s="2">
        <f>DATE(CURR[[#This Row],[YEAR]],CURR[[#This Row],[MONTH]],1)</f>
        <v>43831</v>
      </c>
      <c r="S1740" t="str">
        <f>IF(AND(CURR[[#This Row],[DATE]]&gt;=DATE(2023,6,1),CURR[[#This Row],[DATE]]&lt;=DATE(2024,5,31)),"Y","N")</f>
        <v>N</v>
      </c>
    </row>
    <row r="1741" spans="1:19" x14ac:dyDescent="0.25">
      <c r="A1741" t="s">
        <v>50</v>
      </c>
      <c r="B1741" t="s">
        <v>14</v>
      </c>
      <c r="C1741" t="s">
        <v>18</v>
      </c>
      <c r="D1741" s="1">
        <v>3546.5844520000001</v>
      </c>
      <c r="E1741" s="1">
        <v>5958.7764959999995</v>
      </c>
      <c r="F1741" s="13">
        <v>0</v>
      </c>
      <c r="G1741" s="13">
        <v>0.59518668880780257</v>
      </c>
      <c r="H1741" t="s">
        <v>26</v>
      </c>
      <c r="I1741" t="s">
        <v>17</v>
      </c>
      <c r="J1741">
        <v>2020</v>
      </c>
      <c r="K1741">
        <v>1</v>
      </c>
      <c r="L1741" s="12">
        <v>-12.896474443598724</v>
      </c>
      <c r="M1741" s="1">
        <v>14917.161639999998</v>
      </c>
      <c r="N1741" s="12">
        <v>-4.484467807181284</v>
      </c>
      <c r="O1741" s="13">
        <v>0.23775196230963416</v>
      </c>
      <c r="P1741" s="12">
        <v>-1.0661910210717325</v>
      </c>
      <c r="Q1741" s="12">
        <v>-13.962665464670456</v>
      </c>
      <c r="R1741" s="2">
        <f>DATE(CURR[[#This Row],[YEAR]],CURR[[#This Row],[MONTH]],1)</f>
        <v>43831</v>
      </c>
      <c r="S1741" t="str">
        <f>IF(AND(CURR[[#This Row],[DATE]]&gt;=DATE(2023,6,1),CURR[[#This Row],[DATE]]&lt;=DATE(2024,5,31)),"Y","N")</f>
        <v>N</v>
      </c>
    </row>
    <row r="1742" spans="1:19" x14ac:dyDescent="0.25">
      <c r="A1742" t="s">
        <v>50</v>
      </c>
      <c r="B1742" t="s">
        <v>14</v>
      </c>
      <c r="C1742" t="s">
        <v>19</v>
      </c>
      <c r="D1742" s="1">
        <v>1.588716</v>
      </c>
      <c r="E1742" s="1">
        <v>12093.933888</v>
      </c>
      <c r="F1742" s="13">
        <v>0</v>
      </c>
      <c r="G1742" s="13">
        <v>1.3136470024665642E-4</v>
      </c>
      <c r="H1742" t="s">
        <v>16</v>
      </c>
      <c r="I1742" t="s">
        <v>17</v>
      </c>
      <c r="J1742">
        <v>2020</v>
      </c>
      <c r="K1742">
        <v>1</v>
      </c>
      <c r="L1742" s="12">
        <v>-5.2085975041757729E-4</v>
      </c>
      <c r="M1742" s="1">
        <v>13729.779692</v>
      </c>
      <c r="N1742" s="12">
        <v>-4.1275114203606211</v>
      </c>
      <c r="O1742" s="13">
        <v>1.1571314585081836E-4</v>
      </c>
      <c r="P1742" s="12">
        <v>-4.7760733098510701E-4</v>
      </c>
      <c r="Q1742" s="12">
        <v>-9.9846708140268435E-4</v>
      </c>
      <c r="R1742" s="2">
        <f>DATE(CURR[[#This Row],[YEAR]],CURR[[#This Row],[MONTH]],1)</f>
        <v>43831</v>
      </c>
      <c r="S1742" t="str">
        <f>IF(AND(CURR[[#This Row],[DATE]]&gt;=DATE(2023,6,1),CURR[[#This Row],[DATE]]&lt;=DATE(2024,5,31)),"Y","N")</f>
        <v>N</v>
      </c>
    </row>
    <row r="1743" spans="1:19" x14ac:dyDescent="0.25">
      <c r="A1743" t="s">
        <v>50</v>
      </c>
      <c r="B1743" t="s">
        <v>14</v>
      </c>
      <c r="C1743" t="s">
        <v>19</v>
      </c>
      <c r="D1743" s="1">
        <v>13729.779692</v>
      </c>
      <c r="E1743" s="1">
        <v>49728.122336</v>
      </c>
      <c r="F1743" s="13">
        <v>0.27609688536461213</v>
      </c>
      <c r="G1743" s="13">
        <v>0</v>
      </c>
      <c r="H1743" t="s">
        <v>21</v>
      </c>
      <c r="I1743" t="s">
        <v>23</v>
      </c>
      <c r="J1743">
        <v>2020</v>
      </c>
      <c r="K1743">
        <v>1</v>
      </c>
      <c r="L1743" s="12">
        <v>-1.8576052180368756</v>
      </c>
      <c r="M1743" s="1">
        <v>13729.779692</v>
      </c>
      <c r="N1743" s="12">
        <v>-4.1275114203606211</v>
      </c>
      <c r="O1743" s="13">
        <v>0</v>
      </c>
      <c r="P1743" s="12">
        <v>0</v>
      </c>
      <c r="Q1743" s="12">
        <v>0</v>
      </c>
      <c r="R1743" s="2">
        <f>DATE(CURR[[#This Row],[YEAR]],CURR[[#This Row],[MONTH]],1)</f>
        <v>43831</v>
      </c>
      <c r="S1743" t="str">
        <f>IF(AND(CURR[[#This Row],[DATE]]&gt;=DATE(2023,6,1),CURR[[#This Row],[DATE]]&lt;=DATE(2024,5,31)),"Y","N")</f>
        <v>N</v>
      </c>
    </row>
    <row r="1744" spans="1:19" x14ac:dyDescent="0.25">
      <c r="A1744" t="s">
        <v>50</v>
      </c>
      <c r="B1744" t="s">
        <v>14</v>
      </c>
      <c r="C1744" t="s">
        <v>19</v>
      </c>
      <c r="D1744" s="1">
        <v>13729.779692</v>
      </c>
      <c r="E1744" s="1">
        <v>49728.122336</v>
      </c>
      <c r="F1744" s="13">
        <v>0.27609688536461213</v>
      </c>
      <c r="G1744" s="13">
        <v>0</v>
      </c>
      <c r="H1744" t="s">
        <v>21</v>
      </c>
      <c r="I1744" t="s">
        <v>22</v>
      </c>
      <c r="J1744">
        <v>2020</v>
      </c>
      <c r="K1744">
        <v>1</v>
      </c>
      <c r="L1744" s="12">
        <v>-2.2699062023237451</v>
      </c>
      <c r="M1744" s="1">
        <v>13729.779692</v>
      </c>
      <c r="N1744" s="12">
        <v>-4.1275114203606211</v>
      </c>
      <c r="O1744" s="13">
        <v>0</v>
      </c>
      <c r="P1744" s="12">
        <v>0</v>
      </c>
      <c r="Q1744" s="12">
        <v>0</v>
      </c>
      <c r="R1744" s="2">
        <f>DATE(CURR[[#This Row],[YEAR]],CURR[[#This Row],[MONTH]],1)</f>
        <v>43831</v>
      </c>
      <c r="S1744" t="str">
        <f>IF(AND(CURR[[#This Row],[DATE]]&gt;=DATE(2023,6,1),CURR[[#This Row],[DATE]]&lt;=DATE(2024,5,31)),"Y","N")</f>
        <v>N</v>
      </c>
    </row>
    <row r="1745" spans="1:19" x14ac:dyDescent="0.25">
      <c r="A1745" t="s">
        <v>50</v>
      </c>
      <c r="B1745" t="s">
        <v>14</v>
      </c>
      <c r="C1745" t="s">
        <v>19</v>
      </c>
      <c r="D1745" s="1">
        <v>4073.188212</v>
      </c>
      <c r="E1745" s="1">
        <v>18418.117072000001</v>
      </c>
      <c r="F1745" s="13">
        <v>0</v>
      </c>
      <c r="G1745" s="13">
        <v>0.22115117392712377</v>
      </c>
      <c r="H1745" t="s">
        <v>24</v>
      </c>
      <c r="I1745" t="s">
        <v>17</v>
      </c>
      <c r="J1745">
        <v>2020</v>
      </c>
      <c r="K1745">
        <v>1</v>
      </c>
      <c r="L1745" s="12">
        <v>-2.1328498855319529</v>
      </c>
      <c r="M1745" s="1">
        <v>13729.779692</v>
      </c>
      <c r="N1745" s="12">
        <v>-4.1275114203606211</v>
      </c>
      <c r="O1745" s="13">
        <v>0.29666814059466262</v>
      </c>
      <c r="P1745" s="12">
        <v>-1.2245011383616204</v>
      </c>
      <c r="Q1745" s="12">
        <v>-3.3573510238935733</v>
      </c>
      <c r="R1745" s="2">
        <f>DATE(CURR[[#This Row],[YEAR]],CURR[[#This Row],[MONTH]],1)</f>
        <v>43831</v>
      </c>
      <c r="S1745" t="str">
        <f>IF(AND(CURR[[#This Row],[DATE]]&gt;=DATE(2023,6,1),CURR[[#This Row],[DATE]]&lt;=DATE(2024,5,31)),"Y","N")</f>
        <v>N</v>
      </c>
    </row>
    <row r="1746" spans="1:19" x14ac:dyDescent="0.25">
      <c r="A1746" t="s">
        <v>50</v>
      </c>
      <c r="B1746" t="s">
        <v>14</v>
      </c>
      <c r="C1746" t="s">
        <v>19</v>
      </c>
      <c r="D1746" s="1">
        <v>9258.7197639999995</v>
      </c>
      <c r="E1746" s="1">
        <v>13257.294879999999</v>
      </c>
      <c r="F1746" s="13">
        <v>0</v>
      </c>
      <c r="G1746" s="13">
        <v>0.69838680121445706</v>
      </c>
      <c r="H1746" t="s">
        <v>25</v>
      </c>
      <c r="I1746" t="s">
        <v>17</v>
      </c>
      <c r="J1746">
        <v>2020</v>
      </c>
      <c r="K1746">
        <v>1</v>
      </c>
      <c r="L1746" s="12">
        <v>-7.9549772966032091</v>
      </c>
      <c r="M1746" s="1">
        <v>13729.779692</v>
      </c>
      <c r="N1746" s="12">
        <v>-4.1275114203606211</v>
      </c>
      <c r="O1746" s="13">
        <v>0.67435311940182296</v>
      </c>
      <c r="P1746" s="12">
        <v>-2.7834002016868338</v>
      </c>
      <c r="Q1746" s="12">
        <v>-10.738377498290042</v>
      </c>
      <c r="R1746" s="2">
        <f>DATE(CURR[[#This Row],[YEAR]],CURR[[#This Row],[MONTH]],1)</f>
        <v>43831</v>
      </c>
      <c r="S1746" t="str">
        <f>IF(AND(CURR[[#This Row],[DATE]]&gt;=DATE(2023,6,1),CURR[[#This Row],[DATE]]&lt;=DATE(2024,5,31)),"Y","N")</f>
        <v>N</v>
      </c>
    </row>
    <row r="1747" spans="1:19" x14ac:dyDescent="0.25">
      <c r="A1747" t="s">
        <v>50</v>
      </c>
      <c r="B1747" t="s">
        <v>14</v>
      </c>
      <c r="C1747" t="s">
        <v>19</v>
      </c>
      <c r="D1747" s="1">
        <v>396.28300000000002</v>
      </c>
      <c r="E1747" s="1">
        <v>5958.7764959999995</v>
      </c>
      <c r="F1747" s="13">
        <v>0</v>
      </c>
      <c r="G1747" s="13">
        <v>6.6504088593693084E-2</v>
      </c>
      <c r="H1747" t="s">
        <v>26</v>
      </c>
      <c r="I1747" t="s">
        <v>17</v>
      </c>
      <c r="J1747">
        <v>2020</v>
      </c>
      <c r="K1747">
        <v>1</v>
      </c>
      <c r="L1747" s="12">
        <v>-1.4410071580420476</v>
      </c>
      <c r="M1747" s="1">
        <v>13729.779692</v>
      </c>
      <c r="N1747" s="12">
        <v>-4.1275114203606211</v>
      </c>
      <c r="O1747" s="13">
        <v>2.8863026857663582E-2</v>
      </c>
      <c r="P1747" s="12">
        <v>-0.11913247298118176</v>
      </c>
      <c r="Q1747" s="12">
        <v>-1.5601396310232294</v>
      </c>
      <c r="R1747" s="2">
        <f>DATE(CURR[[#This Row],[YEAR]],CURR[[#This Row],[MONTH]],1)</f>
        <v>43831</v>
      </c>
      <c r="S1747" t="str">
        <f>IF(AND(CURR[[#This Row],[DATE]]&gt;=DATE(2023,6,1),CURR[[#This Row],[DATE]]&lt;=DATE(2024,5,31)),"Y","N")</f>
        <v>N</v>
      </c>
    </row>
    <row r="1748" spans="1:19" x14ac:dyDescent="0.25">
      <c r="A1748" t="s">
        <v>50</v>
      </c>
      <c r="B1748" t="s">
        <v>14</v>
      </c>
      <c r="C1748" t="s">
        <v>20</v>
      </c>
      <c r="D1748" s="1">
        <v>3739.3606479999999</v>
      </c>
      <c r="E1748" s="1">
        <v>12093.933888</v>
      </c>
      <c r="F1748" s="13">
        <v>0</v>
      </c>
      <c r="G1748" s="13">
        <v>0.30919307833411563</v>
      </c>
      <c r="H1748" t="s">
        <v>16</v>
      </c>
      <c r="I1748" t="s">
        <v>17</v>
      </c>
      <c r="J1748">
        <v>2020</v>
      </c>
      <c r="K1748">
        <v>1</v>
      </c>
      <c r="L1748" s="12">
        <v>-1.2259475285945316</v>
      </c>
      <c r="M1748" s="1">
        <v>12879.150244</v>
      </c>
      <c r="N1748" s="12">
        <v>-3.8717911655657957</v>
      </c>
      <c r="O1748" s="13">
        <v>0.29034218695771896</v>
      </c>
      <c r="P1748" s="12">
        <v>-1.1241443144539489</v>
      </c>
      <c r="Q1748" s="12">
        <v>-2.3500918430484807</v>
      </c>
      <c r="R1748" s="2">
        <f>DATE(CURR[[#This Row],[YEAR]],CURR[[#This Row],[MONTH]],1)</f>
        <v>43831</v>
      </c>
      <c r="S1748" t="str">
        <f>IF(AND(CURR[[#This Row],[DATE]]&gt;=DATE(2023,6,1),CURR[[#This Row],[DATE]]&lt;=DATE(2024,5,31)),"Y","N")</f>
        <v>N</v>
      </c>
    </row>
    <row r="1749" spans="1:19" x14ac:dyDescent="0.25">
      <c r="A1749" t="s">
        <v>50</v>
      </c>
      <c r="B1749" t="s">
        <v>14</v>
      </c>
      <c r="C1749" t="s">
        <v>20</v>
      </c>
      <c r="D1749" s="1">
        <v>12879.150244</v>
      </c>
      <c r="E1749" s="1">
        <v>49728.122336</v>
      </c>
      <c r="F1749" s="13">
        <v>0.25899128378463454</v>
      </c>
      <c r="G1749" s="13">
        <v>0</v>
      </c>
      <c r="H1749" t="s">
        <v>21</v>
      </c>
      <c r="I1749" t="s">
        <v>23</v>
      </c>
      <c r="J1749">
        <v>2020</v>
      </c>
      <c r="K1749">
        <v>1</v>
      </c>
      <c r="L1749" s="12">
        <v>-1.7425171586020012</v>
      </c>
      <c r="M1749" s="1">
        <v>12879.150244</v>
      </c>
      <c r="N1749" s="12">
        <v>-3.8717911655657957</v>
      </c>
      <c r="O1749" s="13">
        <v>0</v>
      </c>
      <c r="P1749" s="12">
        <v>0</v>
      </c>
      <c r="Q1749" s="12">
        <v>0</v>
      </c>
      <c r="R1749" s="2">
        <f>DATE(CURR[[#This Row],[YEAR]],CURR[[#This Row],[MONTH]],1)</f>
        <v>43831</v>
      </c>
      <c r="S1749" t="str">
        <f>IF(AND(CURR[[#This Row],[DATE]]&gt;=DATE(2023,6,1),CURR[[#This Row],[DATE]]&lt;=DATE(2024,5,31)),"Y","N")</f>
        <v>N</v>
      </c>
    </row>
    <row r="1750" spans="1:19" x14ac:dyDescent="0.25">
      <c r="A1750" t="s">
        <v>50</v>
      </c>
      <c r="B1750" t="s">
        <v>14</v>
      </c>
      <c r="C1750" t="s">
        <v>20</v>
      </c>
      <c r="D1750" s="1">
        <v>12879.150244</v>
      </c>
      <c r="E1750" s="1">
        <v>49728.122336</v>
      </c>
      <c r="F1750" s="13">
        <v>0.25899128378463454</v>
      </c>
      <c r="G1750" s="13">
        <v>0</v>
      </c>
      <c r="H1750" t="s">
        <v>21</v>
      </c>
      <c r="I1750" t="s">
        <v>22</v>
      </c>
      <c r="J1750">
        <v>2020</v>
      </c>
      <c r="K1750">
        <v>1</v>
      </c>
      <c r="L1750" s="12">
        <v>-2.1292740069637945</v>
      </c>
      <c r="M1750" s="1">
        <v>12879.150244</v>
      </c>
      <c r="N1750" s="12">
        <v>-3.8717911655657957</v>
      </c>
      <c r="O1750" s="13">
        <v>0</v>
      </c>
      <c r="P1750" s="12">
        <v>0</v>
      </c>
      <c r="Q1750" s="12">
        <v>0</v>
      </c>
      <c r="R1750" s="2">
        <f>DATE(CURR[[#This Row],[YEAR]],CURR[[#This Row],[MONTH]],1)</f>
        <v>43831</v>
      </c>
      <c r="S1750" t="str">
        <f>IF(AND(CURR[[#This Row],[DATE]]&gt;=DATE(2023,6,1),CURR[[#This Row],[DATE]]&lt;=DATE(2024,5,31)),"Y","N")</f>
        <v>N</v>
      </c>
    </row>
    <row r="1751" spans="1:19" x14ac:dyDescent="0.25">
      <c r="A1751" t="s">
        <v>50</v>
      </c>
      <c r="B1751" t="s">
        <v>14</v>
      </c>
      <c r="C1751" t="s">
        <v>20</v>
      </c>
      <c r="D1751" s="1">
        <v>6404.2926960000004</v>
      </c>
      <c r="E1751" s="1">
        <v>18418.117072000001</v>
      </c>
      <c r="F1751" s="13">
        <v>0</v>
      </c>
      <c r="G1751" s="13">
        <v>0.34771701531510385</v>
      </c>
      <c r="H1751" t="s">
        <v>24</v>
      </c>
      <c r="I1751" t="s">
        <v>17</v>
      </c>
      <c r="J1751">
        <v>2020</v>
      </c>
      <c r="K1751">
        <v>1</v>
      </c>
      <c r="L1751" s="12">
        <v>-3.3534897560920083</v>
      </c>
      <c r="M1751" s="1">
        <v>12879.150244</v>
      </c>
      <c r="N1751" s="12">
        <v>-3.8717911655657957</v>
      </c>
      <c r="O1751" s="13">
        <v>0.49726050047312426</v>
      </c>
      <c r="P1751" s="12">
        <v>-1.9252888127166687</v>
      </c>
      <c r="Q1751" s="12">
        <v>-5.2787785688086775</v>
      </c>
      <c r="R1751" s="2">
        <f>DATE(CURR[[#This Row],[YEAR]],CURR[[#This Row],[MONTH]],1)</f>
        <v>43831</v>
      </c>
      <c r="S1751" t="str">
        <f>IF(AND(CURR[[#This Row],[DATE]]&gt;=DATE(2023,6,1),CURR[[#This Row],[DATE]]&lt;=DATE(2024,5,31)),"Y","N")</f>
        <v>N</v>
      </c>
    </row>
    <row r="1752" spans="1:19" x14ac:dyDescent="0.25">
      <c r="A1752" t="s">
        <v>50</v>
      </c>
      <c r="B1752" t="s">
        <v>14</v>
      </c>
      <c r="C1752" t="s">
        <v>20</v>
      </c>
      <c r="D1752" s="1">
        <v>1765.3135600000001</v>
      </c>
      <c r="E1752" s="1">
        <v>13257.294879999999</v>
      </c>
      <c r="F1752" s="13">
        <v>0</v>
      </c>
      <c r="G1752" s="13">
        <v>0.13315790106344833</v>
      </c>
      <c r="H1752" t="s">
        <v>25</v>
      </c>
      <c r="I1752" t="s">
        <v>17</v>
      </c>
      <c r="J1752">
        <v>2020</v>
      </c>
      <c r="K1752">
        <v>1</v>
      </c>
      <c r="L1752" s="12">
        <v>-1.516735536784283</v>
      </c>
      <c r="M1752" s="1">
        <v>12879.150244</v>
      </c>
      <c r="N1752" s="12">
        <v>-3.8717911655657957</v>
      </c>
      <c r="O1752" s="13">
        <v>0.13706754922145623</v>
      </c>
      <c r="P1752" s="12">
        <v>-0.53069692616138908</v>
      </c>
      <c r="Q1752" s="12">
        <v>-2.0474324629456722</v>
      </c>
      <c r="R1752" s="2">
        <f>DATE(CURR[[#This Row],[YEAR]],CURR[[#This Row],[MONTH]],1)</f>
        <v>43831</v>
      </c>
      <c r="S1752" t="str">
        <f>IF(AND(CURR[[#This Row],[DATE]]&gt;=DATE(2023,6,1),CURR[[#This Row],[DATE]]&lt;=DATE(2024,5,31)),"Y","N")</f>
        <v>N</v>
      </c>
    </row>
    <row r="1753" spans="1:19" x14ac:dyDescent="0.25">
      <c r="A1753" t="s">
        <v>50</v>
      </c>
      <c r="B1753" t="s">
        <v>14</v>
      </c>
      <c r="C1753" t="s">
        <v>20</v>
      </c>
      <c r="D1753" s="1">
        <v>970.18334000000004</v>
      </c>
      <c r="E1753" s="1">
        <v>5958.7764959999995</v>
      </c>
      <c r="F1753" s="13">
        <v>0</v>
      </c>
      <c r="G1753" s="13">
        <v>0.16281586339935111</v>
      </c>
      <c r="H1753" t="s">
        <v>26</v>
      </c>
      <c r="I1753" t="s">
        <v>17</v>
      </c>
      <c r="J1753">
        <v>2020</v>
      </c>
      <c r="K1753">
        <v>1</v>
      </c>
      <c r="L1753" s="12">
        <v>-3.5278857219541129</v>
      </c>
      <c r="M1753" s="1">
        <v>12879.150244</v>
      </c>
      <c r="N1753" s="12">
        <v>-3.8717911655657957</v>
      </c>
      <c r="O1753" s="13">
        <v>7.5329763347700571E-2</v>
      </c>
      <c r="P1753" s="12">
        <v>-0.29166111223378915</v>
      </c>
      <c r="Q1753" s="12">
        <v>-3.8195468341879022</v>
      </c>
      <c r="R1753" s="2">
        <f>DATE(CURR[[#This Row],[YEAR]],CURR[[#This Row],[MONTH]],1)</f>
        <v>43831</v>
      </c>
      <c r="S1753" t="str">
        <f>IF(AND(CURR[[#This Row],[DATE]]&gt;=DATE(2023,6,1),CURR[[#This Row],[DATE]]&lt;=DATE(2024,5,31)),"Y","N")</f>
        <v>N</v>
      </c>
    </row>
    <row r="1754" spans="1:19" x14ac:dyDescent="0.25">
      <c r="A1754" t="s">
        <v>50</v>
      </c>
      <c r="B1754" t="s">
        <v>110</v>
      </c>
      <c r="C1754" t="s">
        <v>15</v>
      </c>
      <c r="D1754" s="1">
        <v>1115530.5556359997</v>
      </c>
      <c r="E1754" s="1">
        <v>5208859.1490619965</v>
      </c>
      <c r="F1754" s="13">
        <v>0</v>
      </c>
      <c r="G1754" s="13">
        <v>0.21416024578757956</v>
      </c>
      <c r="H1754" t="s">
        <v>16</v>
      </c>
      <c r="I1754" t="s">
        <v>17</v>
      </c>
      <c r="J1754">
        <v>2020</v>
      </c>
      <c r="K1754">
        <v>1</v>
      </c>
      <c r="L1754" s="12">
        <v>-0.84914327791894673</v>
      </c>
      <c r="M1754" s="1">
        <v>3658020.5668900032</v>
      </c>
      <c r="N1754" s="12">
        <v>-2.6646352194321254</v>
      </c>
      <c r="O1754" s="13">
        <v>0.30495469755775806</v>
      </c>
      <c r="P1754" s="12">
        <v>-0.81259302744367412</v>
      </c>
      <c r="Q1754" s="12">
        <v>-1.6617363053626208</v>
      </c>
      <c r="R1754" s="2">
        <f>DATE(CURR[[#This Row],[YEAR]],CURR[[#This Row],[MONTH]],1)</f>
        <v>43831</v>
      </c>
      <c r="S1754" t="str">
        <f>IF(AND(CURR[[#This Row],[DATE]]&gt;=DATE(2023,6,1),CURR[[#This Row],[DATE]]&lt;=DATE(2024,5,31)),"Y","N")</f>
        <v>N</v>
      </c>
    </row>
    <row r="1755" spans="1:19" x14ac:dyDescent="0.25">
      <c r="A1755" t="s">
        <v>50</v>
      </c>
      <c r="B1755" t="s">
        <v>110</v>
      </c>
      <c r="C1755" t="s">
        <v>15</v>
      </c>
      <c r="D1755" s="1">
        <v>3658020.5668900032</v>
      </c>
      <c r="E1755" s="1">
        <v>20522731.121663008</v>
      </c>
      <c r="F1755" s="13">
        <v>0.17824238622064958</v>
      </c>
      <c r="G1755" s="13">
        <v>0</v>
      </c>
      <c r="H1755" t="s">
        <v>21</v>
      </c>
      <c r="I1755" t="s">
        <v>22</v>
      </c>
      <c r="J1755">
        <v>2020</v>
      </c>
      <c r="K1755">
        <v>1</v>
      </c>
      <c r="L1755" s="12">
        <v>-1.4654040644643014</v>
      </c>
      <c r="M1755" s="1">
        <v>3658020.5668900032</v>
      </c>
      <c r="N1755" s="12">
        <v>-2.6646352194321254</v>
      </c>
      <c r="O1755" s="13">
        <v>0</v>
      </c>
      <c r="P1755" s="12">
        <v>0</v>
      </c>
      <c r="Q1755" s="12">
        <v>0</v>
      </c>
      <c r="R1755" s="2">
        <f>DATE(CURR[[#This Row],[YEAR]],CURR[[#This Row],[MONTH]],1)</f>
        <v>43831</v>
      </c>
      <c r="S1755" t="str">
        <f>IF(AND(CURR[[#This Row],[DATE]]&gt;=DATE(2023,6,1),CURR[[#This Row],[DATE]]&lt;=DATE(2024,5,31)),"Y","N")</f>
        <v>N</v>
      </c>
    </row>
    <row r="1756" spans="1:19" x14ac:dyDescent="0.25">
      <c r="A1756" t="s">
        <v>50</v>
      </c>
      <c r="B1756" t="s">
        <v>110</v>
      </c>
      <c r="C1756" t="s">
        <v>15</v>
      </c>
      <c r="D1756" s="1">
        <v>3658020.5668900032</v>
      </c>
      <c r="E1756" s="1">
        <v>20522731.121663008</v>
      </c>
      <c r="F1756" s="13">
        <v>0.17824238622064958</v>
      </c>
      <c r="G1756" s="13">
        <v>0</v>
      </c>
      <c r="H1756" t="s">
        <v>21</v>
      </c>
      <c r="I1756" t="s">
        <v>23</v>
      </c>
      <c r="J1756">
        <v>2020</v>
      </c>
      <c r="K1756">
        <v>1</v>
      </c>
      <c r="L1756" s="12">
        <v>-1.1992311549678243</v>
      </c>
      <c r="M1756" s="1">
        <v>3658020.5668900032</v>
      </c>
      <c r="N1756" s="12">
        <v>-2.6646352194321254</v>
      </c>
      <c r="O1756" s="13">
        <v>0</v>
      </c>
      <c r="P1756" s="12">
        <v>0</v>
      </c>
      <c r="Q1756" s="12">
        <v>0</v>
      </c>
      <c r="R1756" s="2">
        <f>DATE(CURR[[#This Row],[YEAR]],CURR[[#This Row],[MONTH]],1)</f>
        <v>43831</v>
      </c>
      <c r="S1756" t="str">
        <f>IF(AND(CURR[[#This Row],[DATE]]&gt;=DATE(2023,6,1),CURR[[#This Row],[DATE]]&lt;=DATE(2024,5,31)),"Y","N")</f>
        <v>N</v>
      </c>
    </row>
    <row r="1757" spans="1:19" x14ac:dyDescent="0.25">
      <c r="A1757" t="s">
        <v>50</v>
      </c>
      <c r="B1757" t="s">
        <v>110</v>
      </c>
      <c r="C1757" t="s">
        <v>15</v>
      </c>
      <c r="D1757" s="1">
        <v>1594656.9537849999</v>
      </c>
      <c r="E1757" s="1">
        <v>7464265.1449700017</v>
      </c>
      <c r="F1757" s="13">
        <v>0</v>
      </c>
      <c r="G1757" s="13">
        <v>0.21363884090580609</v>
      </c>
      <c r="H1757" t="s">
        <v>24</v>
      </c>
      <c r="I1757" t="s">
        <v>17</v>
      </c>
      <c r="J1757">
        <v>2020</v>
      </c>
      <c r="K1757">
        <v>1</v>
      </c>
      <c r="L1757" s="12">
        <v>-2.0603986371841811</v>
      </c>
      <c r="M1757" s="1">
        <v>3658020.5668900032</v>
      </c>
      <c r="N1757" s="12">
        <v>-2.6646352194321254</v>
      </c>
      <c r="O1757" s="13">
        <v>0.43593438708868565</v>
      </c>
      <c r="P1757" s="12">
        <v>-1.1616061211980691</v>
      </c>
      <c r="Q1757" s="12">
        <v>-3.2220047583822504</v>
      </c>
      <c r="R1757" s="2">
        <f>DATE(CURR[[#This Row],[YEAR]],CURR[[#This Row],[MONTH]],1)</f>
        <v>43831</v>
      </c>
      <c r="S1757" t="str">
        <f>IF(AND(CURR[[#This Row],[DATE]]&gt;=DATE(2023,6,1),CURR[[#This Row],[DATE]]&lt;=DATE(2024,5,31)),"Y","N")</f>
        <v>N</v>
      </c>
    </row>
    <row r="1758" spans="1:19" x14ac:dyDescent="0.25">
      <c r="A1758" t="s">
        <v>50</v>
      </c>
      <c r="B1758" t="s">
        <v>110</v>
      </c>
      <c r="C1758" t="s">
        <v>15</v>
      </c>
      <c r="D1758" s="1">
        <v>469938.57452200021</v>
      </c>
      <c r="E1758" s="1">
        <v>5164020.9106280003</v>
      </c>
      <c r="F1758" s="13">
        <v>0</v>
      </c>
      <c r="G1758" s="13">
        <v>9.1002453834922725E-2</v>
      </c>
      <c r="H1758" t="s">
        <v>25</v>
      </c>
      <c r="I1758" t="s">
        <v>17</v>
      </c>
      <c r="J1758">
        <v>2020</v>
      </c>
      <c r="K1758">
        <v>1</v>
      </c>
      <c r="L1758" s="12">
        <v>-1.0365637680052513</v>
      </c>
      <c r="M1758" s="1">
        <v>3658020.5668900032</v>
      </c>
      <c r="N1758" s="12">
        <v>-2.6646352194321254</v>
      </c>
      <c r="O1758" s="13">
        <v>0.12846799681105547</v>
      </c>
      <c r="P1758" s="12">
        <v>-0.34232034887263241</v>
      </c>
      <c r="Q1758" s="12">
        <v>-1.3788841168778836</v>
      </c>
      <c r="R1758" s="2">
        <f>DATE(CURR[[#This Row],[YEAR]],CURR[[#This Row],[MONTH]],1)</f>
        <v>43831</v>
      </c>
      <c r="S1758" t="str">
        <f>IF(AND(CURR[[#This Row],[DATE]]&gt;=DATE(2023,6,1),CURR[[#This Row],[DATE]]&lt;=DATE(2024,5,31)),"Y","N")</f>
        <v>N</v>
      </c>
    </row>
    <row r="1759" spans="1:19" x14ac:dyDescent="0.25">
      <c r="A1759" t="s">
        <v>50</v>
      </c>
      <c r="B1759" t="s">
        <v>110</v>
      </c>
      <c r="C1759" t="s">
        <v>15</v>
      </c>
      <c r="D1759" s="1">
        <v>477894.4829469996</v>
      </c>
      <c r="E1759" s="1">
        <v>2685585.9170029997</v>
      </c>
      <c r="F1759" s="13">
        <v>0</v>
      </c>
      <c r="G1759" s="13">
        <v>0.17794794049274343</v>
      </c>
      <c r="H1759" t="s">
        <v>26</v>
      </c>
      <c r="I1759" t="s">
        <v>17</v>
      </c>
      <c r="J1759">
        <v>2020</v>
      </c>
      <c r="K1759">
        <v>1</v>
      </c>
      <c r="L1759" s="12">
        <v>-3.8557667871445971</v>
      </c>
      <c r="M1759" s="1">
        <v>3658020.5668900032</v>
      </c>
      <c r="N1759" s="12">
        <v>-2.6646352194321254</v>
      </c>
      <c r="O1759" s="13">
        <v>0.13064291854249979</v>
      </c>
      <c r="P1759" s="12">
        <v>-0.3481157219177472</v>
      </c>
      <c r="Q1759" s="12">
        <v>-4.2038825090623444</v>
      </c>
      <c r="R1759" s="2">
        <f>DATE(CURR[[#This Row],[YEAR]],CURR[[#This Row],[MONTH]],1)</f>
        <v>43831</v>
      </c>
      <c r="S1759" t="str">
        <f>IF(AND(CURR[[#This Row],[DATE]]&gt;=DATE(2023,6,1),CURR[[#This Row],[DATE]]&lt;=DATE(2024,5,31)),"Y","N")</f>
        <v>N</v>
      </c>
    </row>
    <row r="1760" spans="1:19" x14ac:dyDescent="0.25">
      <c r="A1760" t="s">
        <v>50</v>
      </c>
      <c r="B1760" t="s">
        <v>110</v>
      </c>
      <c r="C1760" t="s">
        <v>18</v>
      </c>
      <c r="D1760" s="1">
        <v>2694157.0541050006</v>
      </c>
      <c r="E1760" s="1">
        <v>5208859.1490619965</v>
      </c>
      <c r="F1760" s="13">
        <v>0</v>
      </c>
      <c r="G1760" s="13">
        <v>0.51722593700583364</v>
      </c>
      <c r="H1760" t="s">
        <v>16</v>
      </c>
      <c r="I1760" t="s">
        <v>17</v>
      </c>
      <c r="J1760">
        <v>2020</v>
      </c>
      <c r="K1760">
        <v>1</v>
      </c>
      <c r="L1760" s="12">
        <v>-2.0507957765862073</v>
      </c>
      <c r="M1760" s="1">
        <v>6922357.5009059999</v>
      </c>
      <c r="N1760" s="12">
        <v>-5.0424969628031437</v>
      </c>
      <c r="O1760" s="13">
        <v>0.38919646287444537</v>
      </c>
      <c r="P1760" s="12">
        <v>-1.9625219819781172</v>
      </c>
      <c r="Q1760" s="12">
        <v>-4.0133177585643249</v>
      </c>
      <c r="R1760" s="2">
        <f>DATE(CURR[[#This Row],[YEAR]],CURR[[#This Row],[MONTH]],1)</f>
        <v>43831</v>
      </c>
      <c r="S1760" t="str">
        <f>IF(AND(CURR[[#This Row],[DATE]]&gt;=DATE(2023,6,1),CURR[[#This Row],[DATE]]&lt;=DATE(2024,5,31)),"Y","N")</f>
        <v>N</v>
      </c>
    </row>
    <row r="1761" spans="1:19" x14ac:dyDescent="0.25">
      <c r="A1761" t="s">
        <v>50</v>
      </c>
      <c r="B1761" t="s">
        <v>110</v>
      </c>
      <c r="C1761" t="s">
        <v>18</v>
      </c>
      <c r="D1761" s="1">
        <v>6922357.5009059999</v>
      </c>
      <c r="E1761" s="1">
        <v>20522731.121663008</v>
      </c>
      <c r="F1761" s="13">
        <v>0.33730196336290857</v>
      </c>
      <c r="G1761" s="13">
        <v>0</v>
      </c>
      <c r="H1761" t="s">
        <v>21</v>
      </c>
      <c r="I1761" t="s">
        <v>22</v>
      </c>
      <c r="J1761">
        <v>2020</v>
      </c>
      <c r="K1761">
        <v>1</v>
      </c>
      <c r="L1761" s="12">
        <v>-2.7730983552470625</v>
      </c>
      <c r="M1761" s="1">
        <v>6922357.5009059999</v>
      </c>
      <c r="N1761" s="12">
        <v>-5.0424969628031437</v>
      </c>
      <c r="O1761" s="13">
        <v>0</v>
      </c>
      <c r="P1761" s="12">
        <v>0</v>
      </c>
      <c r="Q1761" s="12">
        <v>0</v>
      </c>
      <c r="R1761" s="2">
        <f>DATE(CURR[[#This Row],[YEAR]],CURR[[#This Row],[MONTH]],1)</f>
        <v>43831</v>
      </c>
      <c r="S1761" t="str">
        <f>IF(AND(CURR[[#This Row],[DATE]]&gt;=DATE(2023,6,1),CURR[[#This Row],[DATE]]&lt;=DATE(2024,5,31)),"Y","N")</f>
        <v>N</v>
      </c>
    </row>
    <row r="1762" spans="1:19" x14ac:dyDescent="0.25">
      <c r="A1762" t="s">
        <v>50</v>
      </c>
      <c r="B1762" t="s">
        <v>110</v>
      </c>
      <c r="C1762" t="s">
        <v>18</v>
      </c>
      <c r="D1762" s="1">
        <v>6922357.5009059999</v>
      </c>
      <c r="E1762" s="1">
        <v>20522731.121663008</v>
      </c>
      <c r="F1762" s="13">
        <v>0.33730196336290857</v>
      </c>
      <c r="G1762" s="13">
        <v>0</v>
      </c>
      <c r="H1762" t="s">
        <v>21</v>
      </c>
      <c r="I1762" t="s">
        <v>23</v>
      </c>
      <c r="J1762">
        <v>2020</v>
      </c>
      <c r="K1762">
        <v>1</v>
      </c>
      <c r="L1762" s="12">
        <v>-2.2693986075560817</v>
      </c>
      <c r="M1762" s="1">
        <v>6922357.5009059999</v>
      </c>
      <c r="N1762" s="12">
        <v>-5.0424969628031437</v>
      </c>
      <c r="O1762" s="13">
        <v>0</v>
      </c>
      <c r="P1762" s="12">
        <v>0</v>
      </c>
      <c r="Q1762" s="12">
        <v>0</v>
      </c>
      <c r="R1762" s="2">
        <f>DATE(CURR[[#This Row],[YEAR]],CURR[[#This Row],[MONTH]],1)</f>
        <v>43831</v>
      </c>
      <c r="S1762" t="str">
        <f>IF(AND(CURR[[#This Row],[DATE]]&gt;=DATE(2023,6,1),CURR[[#This Row],[DATE]]&lt;=DATE(2024,5,31)),"Y","N")</f>
        <v>N</v>
      </c>
    </row>
    <row r="1763" spans="1:19" x14ac:dyDescent="0.25">
      <c r="A1763" t="s">
        <v>50</v>
      </c>
      <c r="B1763" t="s">
        <v>110</v>
      </c>
      <c r="C1763" t="s">
        <v>18</v>
      </c>
      <c r="D1763" s="1">
        <v>1926612.5490389997</v>
      </c>
      <c r="E1763" s="1">
        <v>7464265.1449700017</v>
      </c>
      <c r="F1763" s="13">
        <v>0</v>
      </c>
      <c r="G1763" s="13">
        <v>0.25811148339730405</v>
      </c>
      <c r="H1763" t="s">
        <v>24</v>
      </c>
      <c r="I1763" t="s">
        <v>17</v>
      </c>
      <c r="J1763">
        <v>2020</v>
      </c>
      <c r="K1763">
        <v>1</v>
      </c>
      <c r="L1763" s="12">
        <v>-2.4893064687046782</v>
      </c>
      <c r="M1763" s="1">
        <v>6922357.5009059999</v>
      </c>
      <c r="N1763" s="12">
        <v>-5.0424969628031437</v>
      </c>
      <c r="O1763" s="13">
        <v>0.27831740108580699</v>
      </c>
      <c r="P1763" s="12">
        <v>-1.403414649670446</v>
      </c>
      <c r="Q1763" s="12">
        <v>-3.8927211183751242</v>
      </c>
      <c r="R1763" s="2">
        <f>DATE(CURR[[#This Row],[YEAR]],CURR[[#This Row],[MONTH]],1)</f>
        <v>43831</v>
      </c>
      <c r="S1763" t="str">
        <f>IF(AND(CURR[[#This Row],[DATE]]&gt;=DATE(2023,6,1),CURR[[#This Row],[DATE]]&lt;=DATE(2024,5,31)),"Y","N")</f>
        <v>N</v>
      </c>
    </row>
    <row r="1764" spans="1:19" x14ac:dyDescent="0.25">
      <c r="A1764" t="s">
        <v>50</v>
      </c>
      <c r="B1764" t="s">
        <v>110</v>
      </c>
      <c r="C1764" t="s">
        <v>18</v>
      </c>
      <c r="D1764" s="1">
        <v>628438.56996400002</v>
      </c>
      <c r="E1764" s="1">
        <v>5164020.9106280003</v>
      </c>
      <c r="F1764" s="13">
        <v>0</v>
      </c>
      <c r="G1764" s="13">
        <v>0.1216955897042592</v>
      </c>
      <c r="H1764" t="s">
        <v>25</v>
      </c>
      <c r="I1764" t="s">
        <v>17</v>
      </c>
      <c r="J1764">
        <v>2020</v>
      </c>
      <c r="K1764">
        <v>1</v>
      </c>
      <c r="L1764" s="12">
        <v>-1.3861740392439723</v>
      </c>
      <c r="M1764" s="1">
        <v>6922357.5009059999</v>
      </c>
      <c r="N1764" s="12">
        <v>-5.0424969628031437</v>
      </c>
      <c r="O1764" s="13">
        <v>9.0783894053687614E-2</v>
      </c>
      <c r="P1764" s="12">
        <v>-0.45777751003716216</v>
      </c>
      <c r="Q1764" s="12">
        <v>-1.8439515492811345</v>
      </c>
      <c r="R1764" s="2">
        <f>DATE(CURR[[#This Row],[YEAR]],CURR[[#This Row],[MONTH]],1)</f>
        <v>43831</v>
      </c>
      <c r="S1764" t="str">
        <f>IF(AND(CURR[[#This Row],[DATE]]&gt;=DATE(2023,6,1),CURR[[#This Row],[DATE]]&lt;=DATE(2024,5,31)),"Y","N")</f>
        <v>N</v>
      </c>
    </row>
    <row r="1765" spans="1:19" x14ac:dyDescent="0.25">
      <c r="A1765" t="s">
        <v>50</v>
      </c>
      <c r="B1765" t="s">
        <v>110</v>
      </c>
      <c r="C1765" t="s">
        <v>18</v>
      </c>
      <c r="D1765" s="1">
        <v>1673149.3277979982</v>
      </c>
      <c r="E1765" s="1">
        <v>2685585.9170029997</v>
      </c>
      <c r="F1765" s="13">
        <v>0</v>
      </c>
      <c r="G1765" s="13">
        <v>0.62301091065638381</v>
      </c>
      <c r="H1765" t="s">
        <v>26</v>
      </c>
      <c r="I1765" t="s">
        <v>17</v>
      </c>
      <c r="J1765">
        <v>2020</v>
      </c>
      <c r="K1765">
        <v>1</v>
      </c>
      <c r="L1765" s="12">
        <v>-13.499368246049208</v>
      </c>
      <c r="M1765" s="1">
        <v>6922357.5009059999</v>
      </c>
      <c r="N1765" s="12">
        <v>-5.0424969628031437</v>
      </c>
      <c r="O1765" s="13">
        <v>0.2417022419860598</v>
      </c>
      <c r="P1765" s="12">
        <v>-1.218782821117417</v>
      </c>
      <c r="Q1765" s="12">
        <v>-14.718151067166625</v>
      </c>
      <c r="R1765" s="2">
        <f>DATE(CURR[[#This Row],[YEAR]],CURR[[#This Row],[MONTH]],1)</f>
        <v>43831</v>
      </c>
      <c r="S1765" t="str">
        <f>IF(AND(CURR[[#This Row],[DATE]]&gt;=DATE(2023,6,1),CURR[[#This Row],[DATE]]&lt;=DATE(2024,5,31)),"Y","N")</f>
        <v>N</v>
      </c>
    </row>
    <row r="1766" spans="1:19" x14ac:dyDescent="0.25">
      <c r="A1766" t="s">
        <v>50</v>
      </c>
      <c r="B1766" t="s">
        <v>110</v>
      </c>
      <c r="C1766" t="s">
        <v>19</v>
      </c>
      <c r="D1766" s="1">
        <v>1397.0519200000008</v>
      </c>
      <c r="E1766" s="1">
        <v>5208859.1490619965</v>
      </c>
      <c r="F1766" s="13">
        <v>0</v>
      </c>
      <c r="G1766" s="13">
        <v>2.6820689137881175E-4</v>
      </c>
      <c r="H1766" t="s">
        <v>16</v>
      </c>
      <c r="I1766" t="s">
        <v>17</v>
      </c>
      <c r="J1766">
        <v>2020</v>
      </c>
      <c r="K1766">
        <v>1</v>
      </c>
      <c r="L1766" s="12">
        <v>-1.0634376985715218E-3</v>
      </c>
      <c r="M1766" s="1">
        <v>5265276.3953860067</v>
      </c>
      <c r="N1766" s="12">
        <v>-3.8354188191780243</v>
      </c>
      <c r="O1766" s="13">
        <v>2.6533306422892554E-4</v>
      </c>
      <c r="P1766" s="12">
        <v>-1.0176634278937925E-3</v>
      </c>
      <c r="Q1766" s="12">
        <v>-2.081101126465314E-3</v>
      </c>
      <c r="R1766" s="2">
        <f>DATE(CURR[[#This Row],[YEAR]],CURR[[#This Row],[MONTH]],1)</f>
        <v>43831</v>
      </c>
      <c r="S1766" t="str">
        <f>IF(AND(CURR[[#This Row],[DATE]]&gt;=DATE(2023,6,1),CURR[[#This Row],[DATE]]&lt;=DATE(2024,5,31)),"Y","N")</f>
        <v>N</v>
      </c>
    </row>
    <row r="1767" spans="1:19" x14ac:dyDescent="0.25">
      <c r="A1767" t="s">
        <v>50</v>
      </c>
      <c r="B1767" t="s">
        <v>110</v>
      </c>
      <c r="C1767" t="s">
        <v>19</v>
      </c>
      <c r="D1767" s="1">
        <v>5265276.3953860067</v>
      </c>
      <c r="E1767" s="1">
        <v>20522731.121663008</v>
      </c>
      <c r="F1767" s="13">
        <v>0.25655827015285421</v>
      </c>
      <c r="G1767" s="13">
        <v>0</v>
      </c>
      <c r="H1767" t="s">
        <v>21</v>
      </c>
      <c r="I1767" t="s">
        <v>22</v>
      </c>
      <c r="J1767">
        <v>2020</v>
      </c>
      <c r="K1767">
        <v>1</v>
      </c>
      <c r="L1767" s="12">
        <v>-2.1092711998845939</v>
      </c>
      <c r="M1767" s="1">
        <v>5265276.3953860067</v>
      </c>
      <c r="N1767" s="12">
        <v>-3.8354188191780243</v>
      </c>
      <c r="O1767" s="13">
        <v>0</v>
      </c>
      <c r="P1767" s="12">
        <v>0</v>
      </c>
      <c r="Q1767" s="12">
        <v>0</v>
      </c>
      <c r="R1767" s="2">
        <f>DATE(CURR[[#This Row],[YEAR]],CURR[[#This Row],[MONTH]],1)</f>
        <v>43831</v>
      </c>
      <c r="S1767" t="str">
        <f>IF(AND(CURR[[#This Row],[DATE]]&gt;=DATE(2023,6,1),CURR[[#This Row],[DATE]]&lt;=DATE(2024,5,31)),"Y","N")</f>
        <v>N</v>
      </c>
    </row>
    <row r="1768" spans="1:19" x14ac:dyDescent="0.25">
      <c r="A1768" t="s">
        <v>50</v>
      </c>
      <c r="B1768" t="s">
        <v>110</v>
      </c>
      <c r="C1768" t="s">
        <v>19</v>
      </c>
      <c r="D1768" s="1">
        <v>5265276.3953860067</v>
      </c>
      <c r="E1768" s="1">
        <v>20522731.121663008</v>
      </c>
      <c r="F1768" s="13">
        <v>0.25655827015285421</v>
      </c>
      <c r="G1768" s="13">
        <v>0</v>
      </c>
      <c r="H1768" t="s">
        <v>21</v>
      </c>
      <c r="I1768" t="s">
        <v>23</v>
      </c>
      <c r="J1768">
        <v>2020</v>
      </c>
      <c r="K1768">
        <v>1</v>
      </c>
      <c r="L1768" s="12">
        <v>-1.7261476192934304</v>
      </c>
      <c r="M1768" s="1">
        <v>5265276.3953860067</v>
      </c>
      <c r="N1768" s="12">
        <v>-3.8354188191780243</v>
      </c>
      <c r="O1768" s="13">
        <v>0</v>
      </c>
      <c r="P1768" s="12">
        <v>0</v>
      </c>
      <c r="Q1768" s="12">
        <v>0</v>
      </c>
      <c r="R1768" s="2">
        <f>DATE(CURR[[#This Row],[YEAR]],CURR[[#This Row],[MONTH]],1)</f>
        <v>43831</v>
      </c>
      <c r="S1768" t="str">
        <f>IF(AND(CURR[[#This Row],[DATE]]&gt;=DATE(2023,6,1),CURR[[#This Row],[DATE]]&lt;=DATE(2024,5,31)),"Y","N")</f>
        <v>N</v>
      </c>
    </row>
    <row r="1769" spans="1:19" x14ac:dyDescent="0.25">
      <c r="A1769" t="s">
        <v>50</v>
      </c>
      <c r="B1769" t="s">
        <v>110</v>
      </c>
      <c r="C1769" t="s">
        <v>19</v>
      </c>
      <c r="D1769" s="1">
        <v>1590044.0625319993</v>
      </c>
      <c r="E1769" s="1">
        <v>7464265.1449700017</v>
      </c>
      <c r="F1769" s="13">
        <v>0</v>
      </c>
      <c r="G1769" s="13">
        <v>0.21302084420239192</v>
      </c>
      <c r="H1769" t="s">
        <v>24</v>
      </c>
      <c r="I1769" t="s">
        <v>17</v>
      </c>
      <c r="J1769">
        <v>2020</v>
      </c>
      <c r="K1769">
        <v>1</v>
      </c>
      <c r="L1769" s="12">
        <v>-2.0544384870537078</v>
      </c>
      <c r="M1769" s="1">
        <v>5265276.3953860067</v>
      </c>
      <c r="N1769" s="12">
        <v>-3.8354188191780243</v>
      </c>
      <c r="O1769" s="13">
        <v>0.30198681761993812</v>
      </c>
      <c r="P1769" s="12">
        <v>-1.1582459234431925</v>
      </c>
      <c r="Q1769" s="12">
        <v>-3.2126844104969003</v>
      </c>
      <c r="R1769" s="2">
        <f>DATE(CURR[[#This Row],[YEAR]],CURR[[#This Row],[MONTH]],1)</f>
        <v>43831</v>
      </c>
      <c r="S1769" t="str">
        <f>IF(AND(CURR[[#This Row],[DATE]]&gt;=DATE(2023,6,1),CURR[[#This Row],[DATE]]&lt;=DATE(2024,5,31)),"Y","N")</f>
        <v>N</v>
      </c>
    </row>
    <row r="1770" spans="1:19" x14ac:dyDescent="0.25">
      <c r="A1770" t="s">
        <v>50</v>
      </c>
      <c r="B1770" t="s">
        <v>110</v>
      </c>
      <c r="C1770" t="s">
        <v>19</v>
      </c>
      <c r="D1770" s="1">
        <v>3487870.8964330009</v>
      </c>
      <c r="E1770" s="1">
        <v>5164020.9106280003</v>
      </c>
      <c r="F1770" s="13">
        <v>0</v>
      </c>
      <c r="G1770" s="13">
        <v>0.67541765550458222</v>
      </c>
      <c r="H1770" t="s">
        <v>25</v>
      </c>
      <c r="I1770" t="s">
        <v>17</v>
      </c>
      <c r="J1770">
        <v>2020</v>
      </c>
      <c r="K1770">
        <v>1</v>
      </c>
      <c r="L1770" s="12">
        <v>-7.6933471622325618</v>
      </c>
      <c r="M1770" s="1">
        <v>5265276.3953860067</v>
      </c>
      <c r="N1770" s="12">
        <v>-3.8354188191780243</v>
      </c>
      <c r="O1770" s="13">
        <v>0.66242883269897157</v>
      </c>
      <c r="P1770" s="12">
        <v>-2.5406920112997664</v>
      </c>
      <c r="Q1770" s="12">
        <v>-10.234039173532327</v>
      </c>
      <c r="R1770" s="2">
        <f>DATE(CURR[[#This Row],[YEAR]],CURR[[#This Row],[MONTH]],1)</f>
        <v>43831</v>
      </c>
      <c r="S1770" t="str">
        <f>IF(AND(CURR[[#This Row],[DATE]]&gt;=DATE(2023,6,1),CURR[[#This Row],[DATE]]&lt;=DATE(2024,5,31)),"Y","N")</f>
        <v>N</v>
      </c>
    </row>
    <row r="1771" spans="1:19" x14ac:dyDescent="0.25">
      <c r="A1771" t="s">
        <v>50</v>
      </c>
      <c r="B1771" t="s">
        <v>110</v>
      </c>
      <c r="C1771" t="s">
        <v>19</v>
      </c>
      <c r="D1771" s="1">
        <v>185964.38450099991</v>
      </c>
      <c r="E1771" s="1">
        <v>2685585.9170029997</v>
      </c>
      <c r="F1771" s="13">
        <v>0</v>
      </c>
      <c r="G1771" s="13">
        <v>6.9245367770072425E-2</v>
      </c>
      <c r="H1771" t="s">
        <v>26</v>
      </c>
      <c r="I1771" t="s">
        <v>17</v>
      </c>
      <c r="J1771">
        <v>2020</v>
      </c>
      <c r="K1771">
        <v>1</v>
      </c>
      <c r="L1771" s="12">
        <v>-1.5004050537035916</v>
      </c>
      <c r="M1771" s="1">
        <v>5265276.3953860067</v>
      </c>
      <c r="N1771" s="12">
        <v>-3.8354188191780243</v>
      </c>
      <c r="O1771" s="13">
        <v>3.5319016616860155E-2</v>
      </c>
      <c r="P1771" s="12">
        <v>-0.13546322100716679</v>
      </c>
      <c r="Q1771" s="12">
        <v>-1.6358682747107585</v>
      </c>
      <c r="R1771" s="2">
        <f>DATE(CURR[[#This Row],[YEAR]],CURR[[#This Row],[MONTH]],1)</f>
        <v>43831</v>
      </c>
      <c r="S1771" t="str">
        <f>IF(AND(CURR[[#This Row],[DATE]]&gt;=DATE(2023,6,1),CURR[[#This Row],[DATE]]&lt;=DATE(2024,5,31)),"Y","N")</f>
        <v>N</v>
      </c>
    </row>
    <row r="1772" spans="1:19" x14ac:dyDescent="0.25">
      <c r="A1772" t="s">
        <v>50</v>
      </c>
      <c r="B1772" t="s">
        <v>110</v>
      </c>
      <c r="C1772" t="s">
        <v>20</v>
      </c>
      <c r="D1772" s="1">
        <v>1397774.4874009995</v>
      </c>
      <c r="E1772" s="1">
        <v>5208859.1490619965</v>
      </c>
      <c r="F1772" s="13">
        <v>0</v>
      </c>
      <c r="G1772" s="13">
        <v>0.26834561031520859</v>
      </c>
      <c r="H1772" t="s">
        <v>16</v>
      </c>
      <c r="I1772" t="s">
        <v>17</v>
      </c>
      <c r="J1772">
        <v>2020</v>
      </c>
      <c r="K1772">
        <v>1</v>
      </c>
      <c r="L1772" s="12">
        <v>-1.0639877177962771</v>
      </c>
      <c r="M1772" s="1">
        <v>4677076.6584809972</v>
      </c>
      <c r="N1772" s="12">
        <v>-3.4069527385867042</v>
      </c>
      <c r="O1772" s="13">
        <v>0.29885644163355735</v>
      </c>
      <c r="P1772" s="12">
        <v>-1.0181897722677258</v>
      </c>
      <c r="Q1772" s="12">
        <v>-2.0821774900640029</v>
      </c>
      <c r="R1772" s="2">
        <f>DATE(CURR[[#This Row],[YEAR]],CURR[[#This Row],[MONTH]],1)</f>
        <v>43831</v>
      </c>
      <c r="S1772" t="str">
        <f>IF(AND(CURR[[#This Row],[DATE]]&gt;=DATE(2023,6,1),CURR[[#This Row],[DATE]]&lt;=DATE(2024,5,31)),"Y","N")</f>
        <v>N</v>
      </c>
    </row>
    <row r="1773" spans="1:19" x14ac:dyDescent="0.25">
      <c r="A1773" t="s">
        <v>50</v>
      </c>
      <c r="B1773" t="s">
        <v>110</v>
      </c>
      <c r="C1773" t="s">
        <v>20</v>
      </c>
      <c r="D1773" s="1">
        <v>4677076.6584809972</v>
      </c>
      <c r="E1773" s="1">
        <v>20522731.121663008</v>
      </c>
      <c r="F1773" s="13">
        <v>0.22789738026358755</v>
      </c>
      <c r="G1773" s="13">
        <v>0</v>
      </c>
      <c r="H1773" t="s">
        <v>21</v>
      </c>
      <c r="I1773" t="s">
        <v>22</v>
      </c>
      <c r="J1773">
        <v>2020</v>
      </c>
      <c r="K1773">
        <v>1</v>
      </c>
      <c r="L1773" s="12">
        <v>-1.8736382204040409</v>
      </c>
      <c r="M1773" s="1">
        <v>4677076.6584809972</v>
      </c>
      <c r="N1773" s="12">
        <v>-3.4069527385867042</v>
      </c>
      <c r="O1773" s="13">
        <v>0</v>
      </c>
      <c r="P1773" s="12">
        <v>0</v>
      </c>
      <c r="Q1773" s="12">
        <v>0</v>
      </c>
      <c r="R1773" s="2">
        <f>DATE(CURR[[#This Row],[YEAR]],CURR[[#This Row],[MONTH]],1)</f>
        <v>43831</v>
      </c>
      <c r="S1773" t="str">
        <f>IF(AND(CURR[[#This Row],[DATE]]&gt;=DATE(2023,6,1),CURR[[#This Row],[DATE]]&lt;=DATE(2024,5,31)),"Y","N")</f>
        <v>N</v>
      </c>
    </row>
    <row r="1774" spans="1:19" x14ac:dyDescent="0.25">
      <c r="A1774" t="s">
        <v>50</v>
      </c>
      <c r="B1774" t="s">
        <v>110</v>
      </c>
      <c r="C1774" t="s">
        <v>20</v>
      </c>
      <c r="D1774" s="1">
        <v>4677076.6584809972</v>
      </c>
      <c r="E1774" s="1">
        <v>20522731.121663008</v>
      </c>
      <c r="F1774" s="13">
        <v>0.22789738026358755</v>
      </c>
      <c r="G1774" s="13">
        <v>0</v>
      </c>
      <c r="H1774" t="s">
        <v>21</v>
      </c>
      <c r="I1774" t="s">
        <v>23</v>
      </c>
      <c r="J1774">
        <v>2020</v>
      </c>
      <c r="K1774">
        <v>1</v>
      </c>
      <c r="L1774" s="12">
        <v>-1.5333145181826633</v>
      </c>
      <c r="M1774" s="1">
        <v>4677076.6584809972</v>
      </c>
      <c r="N1774" s="12">
        <v>-3.4069527385867042</v>
      </c>
      <c r="O1774" s="13">
        <v>0</v>
      </c>
      <c r="P1774" s="12">
        <v>0</v>
      </c>
      <c r="Q1774" s="12">
        <v>0</v>
      </c>
      <c r="R1774" s="2">
        <f>DATE(CURR[[#This Row],[YEAR]],CURR[[#This Row],[MONTH]],1)</f>
        <v>43831</v>
      </c>
      <c r="S1774" t="str">
        <f>IF(AND(CURR[[#This Row],[DATE]]&gt;=DATE(2023,6,1),CURR[[#This Row],[DATE]]&lt;=DATE(2024,5,31)),"Y","N")</f>
        <v>N</v>
      </c>
    </row>
    <row r="1775" spans="1:19" x14ac:dyDescent="0.25">
      <c r="A1775" t="s">
        <v>50</v>
      </c>
      <c r="B1775" t="s">
        <v>110</v>
      </c>
      <c r="C1775" t="s">
        <v>20</v>
      </c>
      <c r="D1775" s="1">
        <v>2352951.5796140004</v>
      </c>
      <c r="E1775" s="1">
        <v>7464265.1449700017</v>
      </c>
      <c r="F1775" s="13">
        <v>0</v>
      </c>
      <c r="G1775" s="13">
        <v>0.3152288314944976</v>
      </c>
      <c r="H1775" t="s">
        <v>24</v>
      </c>
      <c r="I1775" t="s">
        <v>17</v>
      </c>
      <c r="J1775">
        <v>2020</v>
      </c>
      <c r="K1775">
        <v>1</v>
      </c>
      <c r="L1775" s="12">
        <v>-3.04016372705743</v>
      </c>
      <c r="M1775" s="1">
        <v>4677076.6584809972</v>
      </c>
      <c r="N1775" s="12">
        <v>-3.4069527385867042</v>
      </c>
      <c r="O1775" s="13">
        <v>0.50308167931080749</v>
      </c>
      <c r="P1775" s="12">
        <v>-1.7139755050607537</v>
      </c>
      <c r="Q1775" s="12">
        <v>-4.7541392321181837</v>
      </c>
      <c r="R1775" s="2">
        <f>DATE(CURR[[#This Row],[YEAR]],CURR[[#This Row],[MONTH]],1)</f>
        <v>43831</v>
      </c>
      <c r="S1775" t="str">
        <f>IF(AND(CURR[[#This Row],[DATE]]&gt;=DATE(2023,6,1),CURR[[#This Row],[DATE]]&lt;=DATE(2024,5,31)),"Y","N")</f>
        <v>N</v>
      </c>
    </row>
    <row r="1776" spans="1:19" x14ac:dyDescent="0.25">
      <c r="A1776" t="s">
        <v>50</v>
      </c>
      <c r="B1776" t="s">
        <v>110</v>
      </c>
      <c r="C1776" t="s">
        <v>20</v>
      </c>
      <c r="D1776" s="1">
        <v>577772.86970899999</v>
      </c>
      <c r="E1776" s="1">
        <v>5164020.9106280003</v>
      </c>
      <c r="F1776" s="13">
        <v>0</v>
      </c>
      <c r="G1776" s="13">
        <v>0.11188430095623618</v>
      </c>
      <c r="H1776" t="s">
        <v>25</v>
      </c>
      <c r="I1776" t="s">
        <v>17</v>
      </c>
      <c r="J1776">
        <v>2020</v>
      </c>
      <c r="K1776">
        <v>1</v>
      </c>
      <c r="L1776" s="12">
        <v>-1.2744185205182186</v>
      </c>
      <c r="M1776" s="1">
        <v>4677076.6584809972</v>
      </c>
      <c r="N1776" s="12">
        <v>-3.4069527385867042</v>
      </c>
      <c r="O1776" s="13">
        <v>0.12353290567973005</v>
      </c>
      <c r="P1776" s="12">
        <v>-0.42087077131112932</v>
      </c>
      <c r="Q1776" s="12">
        <v>-1.6952892918293478</v>
      </c>
      <c r="R1776" s="2">
        <f>DATE(CURR[[#This Row],[YEAR]],CURR[[#This Row],[MONTH]],1)</f>
        <v>43831</v>
      </c>
      <c r="S1776" t="str">
        <f>IF(AND(CURR[[#This Row],[DATE]]&gt;=DATE(2023,6,1),CURR[[#This Row],[DATE]]&lt;=DATE(2024,5,31)),"Y","N")</f>
        <v>N</v>
      </c>
    </row>
    <row r="1777" spans="1:19" x14ac:dyDescent="0.25">
      <c r="A1777" t="s">
        <v>50</v>
      </c>
      <c r="B1777" t="s">
        <v>110</v>
      </c>
      <c r="C1777" t="s">
        <v>20</v>
      </c>
      <c r="D1777" s="1">
        <v>348577.72175699996</v>
      </c>
      <c r="E1777" s="1">
        <v>2685585.9170029997</v>
      </c>
      <c r="F1777" s="13">
        <v>0</v>
      </c>
      <c r="G1777" s="13">
        <v>0.12979578108079967</v>
      </c>
      <c r="H1777" t="s">
        <v>26</v>
      </c>
      <c r="I1777" t="s">
        <v>17</v>
      </c>
      <c r="J1777">
        <v>2020</v>
      </c>
      <c r="K1777">
        <v>1</v>
      </c>
      <c r="L1777" s="12">
        <v>-2.8124082831025903</v>
      </c>
      <c r="M1777" s="1">
        <v>4677076.6584809972</v>
      </c>
      <c r="N1777" s="12">
        <v>-3.4069527385867042</v>
      </c>
      <c r="O1777" s="13">
        <v>7.4528973375905638E-2</v>
      </c>
      <c r="P1777" s="12">
        <v>-0.25391668994709726</v>
      </c>
      <c r="Q1777" s="12">
        <v>-3.0663249730496878</v>
      </c>
      <c r="R1777" s="2">
        <f>DATE(CURR[[#This Row],[YEAR]],CURR[[#This Row],[MONTH]],1)</f>
        <v>43831</v>
      </c>
      <c r="S1777" t="str">
        <f>IF(AND(CURR[[#This Row],[DATE]]&gt;=DATE(2023,6,1),CURR[[#This Row],[DATE]]&lt;=DATE(2024,5,31)),"Y","N")</f>
        <v>N</v>
      </c>
    </row>
    <row r="1778" spans="1:19" x14ac:dyDescent="0.25">
      <c r="A1778" t="s">
        <v>50</v>
      </c>
      <c r="B1778" t="s">
        <v>111</v>
      </c>
      <c r="C1778" t="s">
        <v>15</v>
      </c>
      <c r="D1778" s="1">
        <v>201033.04849799993</v>
      </c>
      <c r="E1778" s="1">
        <v>922322.93403800053</v>
      </c>
      <c r="F1778" s="13">
        <v>0</v>
      </c>
      <c r="G1778" s="13">
        <v>0.21796384008132791</v>
      </c>
      <c r="H1778" t="s">
        <v>16</v>
      </c>
      <c r="I1778" t="s">
        <v>17</v>
      </c>
      <c r="J1778">
        <v>2020</v>
      </c>
      <c r="K1778">
        <v>1</v>
      </c>
      <c r="L1778" s="12">
        <v>-0.86422449205647067</v>
      </c>
      <c r="M1778" s="1">
        <v>663213.41638699977</v>
      </c>
      <c r="N1778" s="12">
        <v>-2.6164050720645493</v>
      </c>
      <c r="O1778" s="13">
        <v>0.30311969500431923</v>
      </c>
      <c r="P1778" s="12">
        <v>-0.79308390745196011</v>
      </c>
      <c r="Q1778" s="12">
        <v>-1.6573083995084308</v>
      </c>
      <c r="R1778" s="2">
        <f>DATE(CURR[[#This Row],[YEAR]],CURR[[#This Row],[MONTH]],1)</f>
        <v>43831</v>
      </c>
      <c r="S1778" t="str">
        <f>IF(AND(CURR[[#This Row],[DATE]]&gt;=DATE(2023,6,1),CURR[[#This Row],[DATE]]&lt;=DATE(2024,5,31)),"Y","N")</f>
        <v>N</v>
      </c>
    </row>
    <row r="1779" spans="1:19" x14ac:dyDescent="0.25">
      <c r="A1779" t="s">
        <v>50</v>
      </c>
      <c r="B1779" t="s">
        <v>111</v>
      </c>
      <c r="C1779" t="s">
        <v>15</v>
      </c>
      <c r="D1779" s="1">
        <v>663213.41638699977</v>
      </c>
      <c r="E1779" s="1">
        <v>3789440.539829005</v>
      </c>
      <c r="F1779" s="13">
        <v>0.17501618231405916</v>
      </c>
      <c r="G1779" s="13">
        <v>0</v>
      </c>
      <c r="H1779" t="s">
        <v>21</v>
      </c>
      <c r="I1779" t="s">
        <v>22</v>
      </c>
      <c r="J1779">
        <v>2020</v>
      </c>
      <c r="K1779">
        <v>1</v>
      </c>
      <c r="L1779" s="12">
        <v>-1.4388801134684046</v>
      </c>
      <c r="M1779" s="1">
        <v>663213.41638699977</v>
      </c>
      <c r="N1779" s="12">
        <v>-2.6164050720645493</v>
      </c>
      <c r="O1779" s="13">
        <v>0</v>
      </c>
      <c r="P1779" s="12">
        <v>0</v>
      </c>
      <c r="Q1779" s="12">
        <v>0</v>
      </c>
      <c r="R1779" s="2">
        <f>DATE(CURR[[#This Row],[YEAR]],CURR[[#This Row],[MONTH]],1)</f>
        <v>43831</v>
      </c>
      <c r="S1779" t="str">
        <f>IF(AND(CURR[[#This Row],[DATE]]&gt;=DATE(2023,6,1),CURR[[#This Row],[DATE]]&lt;=DATE(2024,5,31)),"Y","N")</f>
        <v>N</v>
      </c>
    </row>
    <row r="1780" spans="1:19" x14ac:dyDescent="0.25">
      <c r="A1780" t="s">
        <v>50</v>
      </c>
      <c r="B1780" t="s">
        <v>111</v>
      </c>
      <c r="C1780" t="s">
        <v>15</v>
      </c>
      <c r="D1780" s="1">
        <v>663213.41638699977</v>
      </c>
      <c r="E1780" s="1">
        <v>3789440.539829005</v>
      </c>
      <c r="F1780" s="13">
        <v>0.17501618231405916</v>
      </c>
      <c r="G1780" s="13">
        <v>0</v>
      </c>
      <c r="H1780" t="s">
        <v>21</v>
      </c>
      <c r="I1780" t="s">
        <v>23</v>
      </c>
      <c r="J1780">
        <v>2020</v>
      </c>
      <c r="K1780">
        <v>1</v>
      </c>
      <c r="L1780" s="12">
        <v>-1.1775249585961447</v>
      </c>
      <c r="M1780" s="1">
        <v>663213.41638699977</v>
      </c>
      <c r="N1780" s="12">
        <v>-2.6164050720645493</v>
      </c>
      <c r="O1780" s="13">
        <v>0</v>
      </c>
      <c r="P1780" s="12">
        <v>0</v>
      </c>
      <c r="Q1780" s="12">
        <v>0</v>
      </c>
      <c r="R1780" s="2">
        <f>DATE(CURR[[#This Row],[YEAR]],CURR[[#This Row],[MONTH]],1)</f>
        <v>43831</v>
      </c>
      <c r="S1780" t="str">
        <f>IF(AND(CURR[[#This Row],[DATE]]&gt;=DATE(2023,6,1),CURR[[#This Row],[DATE]]&lt;=DATE(2024,5,31)),"Y","N")</f>
        <v>N</v>
      </c>
    </row>
    <row r="1781" spans="1:19" x14ac:dyDescent="0.25">
      <c r="A1781" t="s">
        <v>50</v>
      </c>
      <c r="B1781" t="s">
        <v>111</v>
      </c>
      <c r="C1781" t="s">
        <v>15</v>
      </c>
      <c r="D1781" s="1">
        <v>296529.11273499997</v>
      </c>
      <c r="E1781" s="1">
        <v>1454611.3657600002</v>
      </c>
      <c r="F1781" s="13">
        <v>0</v>
      </c>
      <c r="G1781" s="13">
        <v>0.20385452754940525</v>
      </c>
      <c r="H1781" t="s">
        <v>24</v>
      </c>
      <c r="I1781" t="s">
        <v>17</v>
      </c>
      <c r="J1781">
        <v>2020</v>
      </c>
      <c r="K1781">
        <v>1</v>
      </c>
      <c r="L1781" s="12">
        <v>-1.9660357122598706</v>
      </c>
      <c r="M1781" s="1">
        <v>663213.41638699977</v>
      </c>
      <c r="N1781" s="12">
        <v>-2.6164050720645493</v>
      </c>
      <c r="O1781" s="13">
        <v>0.44710964134351688</v>
      </c>
      <c r="P1781" s="12">
        <v>-1.1698199333801391</v>
      </c>
      <c r="Q1781" s="12">
        <v>-3.1358556456400097</v>
      </c>
      <c r="R1781" s="2">
        <f>DATE(CURR[[#This Row],[YEAR]],CURR[[#This Row],[MONTH]],1)</f>
        <v>43831</v>
      </c>
      <c r="S1781" t="str">
        <f>IF(AND(CURR[[#This Row],[DATE]]&gt;=DATE(2023,6,1),CURR[[#This Row],[DATE]]&lt;=DATE(2024,5,31)),"Y","N")</f>
        <v>N</v>
      </c>
    </row>
    <row r="1782" spans="1:19" x14ac:dyDescent="0.25">
      <c r="A1782" t="s">
        <v>50</v>
      </c>
      <c r="B1782" t="s">
        <v>111</v>
      </c>
      <c r="C1782" t="s">
        <v>15</v>
      </c>
      <c r="D1782" s="1">
        <v>80408.443776000015</v>
      </c>
      <c r="E1782" s="1">
        <v>940768.68242600001</v>
      </c>
      <c r="F1782" s="13">
        <v>0</v>
      </c>
      <c r="G1782" s="13">
        <v>8.5471003954603761E-2</v>
      </c>
      <c r="H1782" t="s">
        <v>25</v>
      </c>
      <c r="I1782" t="s">
        <v>17</v>
      </c>
      <c r="J1782">
        <v>2020</v>
      </c>
      <c r="K1782">
        <v>1</v>
      </c>
      <c r="L1782" s="12">
        <v>-0.97355776883871792</v>
      </c>
      <c r="M1782" s="1">
        <v>663213.41638699977</v>
      </c>
      <c r="N1782" s="12">
        <v>-2.6164050720645493</v>
      </c>
      <c r="O1782" s="13">
        <v>0.12124067726802423</v>
      </c>
      <c r="P1782" s="12">
        <v>-0.31721472294459968</v>
      </c>
      <c r="Q1782" s="12">
        <v>-1.2907724917833177</v>
      </c>
      <c r="R1782" s="2">
        <f>DATE(CURR[[#This Row],[YEAR]],CURR[[#This Row],[MONTH]],1)</f>
        <v>43831</v>
      </c>
      <c r="S1782" t="str">
        <f>IF(AND(CURR[[#This Row],[DATE]]&gt;=DATE(2023,6,1),CURR[[#This Row],[DATE]]&lt;=DATE(2024,5,31)),"Y","N")</f>
        <v>N</v>
      </c>
    </row>
    <row r="1783" spans="1:19" x14ac:dyDescent="0.25">
      <c r="A1783" t="s">
        <v>50</v>
      </c>
      <c r="B1783" t="s">
        <v>111</v>
      </c>
      <c r="C1783" t="s">
        <v>15</v>
      </c>
      <c r="D1783" s="1">
        <v>85242.811377999984</v>
      </c>
      <c r="E1783" s="1">
        <v>471737.55760499992</v>
      </c>
      <c r="F1783" s="13">
        <v>0</v>
      </c>
      <c r="G1783" s="13">
        <v>0.18069964963310459</v>
      </c>
      <c r="H1783" t="s">
        <v>26</v>
      </c>
      <c r="I1783" t="s">
        <v>17</v>
      </c>
      <c r="J1783">
        <v>2020</v>
      </c>
      <c r="K1783">
        <v>1</v>
      </c>
      <c r="L1783" s="12">
        <v>-3.9153906787271997</v>
      </c>
      <c r="M1783" s="1">
        <v>663213.41638699977</v>
      </c>
      <c r="N1783" s="12">
        <v>-2.6164050720645493</v>
      </c>
      <c r="O1783" s="13">
        <v>0.1285299863841399</v>
      </c>
      <c r="P1783" s="12">
        <v>-0.33628650828785112</v>
      </c>
      <c r="Q1783" s="12">
        <v>-4.2516771870150505</v>
      </c>
      <c r="R1783" s="2">
        <f>DATE(CURR[[#This Row],[YEAR]],CURR[[#This Row],[MONTH]],1)</f>
        <v>43831</v>
      </c>
      <c r="S1783" t="str">
        <f>IF(AND(CURR[[#This Row],[DATE]]&gt;=DATE(2023,6,1),CURR[[#This Row],[DATE]]&lt;=DATE(2024,5,31)),"Y","N")</f>
        <v>N</v>
      </c>
    </row>
    <row r="1784" spans="1:19" x14ac:dyDescent="0.25">
      <c r="A1784" t="s">
        <v>50</v>
      </c>
      <c r="B1784" t="s">
        <v>111</v>
      </c>
      <c r="C1784" t="s">
        <v>18</v>
      </c>
      <c r="D1784" s="1">
        <v>456395.43749300018</v>
      </c>
      <c r="E1784" s="1">
        <v>922322.93403800053</v>
      </c>
      <c r="F1784" s="13">
        <v>0</v>
      </c>
      <c r="G1784" s="13">
        <v>0.49483258048768874</v>
      </c>
      <c r="H1784" t="s">
        <v>16</v>
      </c>
      <c r="I1784" t="s">
        <v>17</v>
      </c>
      <c r="J1784">
        <v>2020</v>
      </c>
      <c r="K1784">
        <v>1</v>
      </c>
      <c r="L1784" s="12">
        <v>-1.9620063372227228</v>
      </c>
      <c r="M1784" s="1">
        <v>1181125.0340460001</v>
      </c>
      <c r="N1784" s="12">
        <v>-4.6595883820557518</v>
      </c>
      <c r="O1784" s="13">
        <v>0.38640738646406964</v>
      </c>
      <c r="P1784" s="12">
        <v>-1.8004993687085058</v>
      </c>
      <c r="Q1784" s="12">
        <v>-3.7625057059312286</v>
      </c>
      <c r="R1784" s="2">
        <f>DATE(CURR[[#This Row],[YEAR]],CURR[[#This Row],[MONTH]],1)</f>
        <v>43831</v>
      </c>
      <c r="S1784" t="str">
        <f>IF(AND(CURR[[#This Row],[DATE]]&gt;=DATE(2023,6,1),CURR[[#This Row],[DATE]]&lt;=DATE(2024,5,31)),"Y","N")</f>
        <v>N</v>
      </c>
    </row>
    <row r="1785" spans="1:19" x14ac:dyDescent="0.25">
      <c r="A1785" t="s">
        <v>50</v>
      </c>
      <c r="B1785" t="s">
        <v>111</v>
      </c>
      <c r="C1785" t="s">
        <v>18</v>
      </c>
      <c r="D1785" s="1">
        <v>1181125.0340460001</v>
      </c>
      <c r="E1785" s="1">
        <v>3789440.539829005</v>
      </c>
      <c r="F1785" s="13">
        <v>0.31168849903613938</v>
      </c>
      <c r="G1785" s="13">
        <v>0</v>
      </c>
      <c r="H1785" t="s">
        <v>21</v>
      </c>
      <c r="I1785" t="s">
        <v>23</v>
      </c>
      <c r="J1785">
        <v>2020</v>
      </c>
      <c r="K1785">
        <v>1</v>
      </c>
      <c r="L1785" s="12">
        <v>-2.0970688656882075</v>
      </c>
      <c r="M1785" s="1">
        <v>1181125.0340460001</v>
      </c>
      <c r="N1785" s="12">
        <v>-4.6595883820557518</v>
      </c>
      <c r="O1785" s="13">
        <v>0</v>
      </c>
      <c r="P1785" s="12">
        <v>0</v>
      </c>
      <c r="Q1785" s="12">
        <v>0</v>
      </c>
      <c r="R1785" s="2">
        <f>DATE(CURR[[#This Row],[YEAR]],CURR[[#This Row],[MONTH]],1)</f>
        <v>43831</v>
      </c>
      <c r="S1785" t="str">
        <f>IF(AND(CURR[[#This Row],[DATE]]&gt;=DATE(2023,6,1),CURR[[#This Row],[DATE]]&lt;=DATE(2024,5,31)),"Y","N")</f>
        <v>N</v>
      </c>
    </row>
    <row r="1786" spans="1:19" x14ac:dyDescent="0.25">
      <c r="A1786" t="s">
        <v>50</v>
      </c>
      <c r="B1786" t="s">
        <v>111</v>
      </c>
      <c r="C1786" t="s">
        <v>18</v>
      </c>
      <c r="D1786" s="1">
        <v>1181125.0340460001</v>
      </c>
      <c r="E1786" s="1">
        <v>3789440.539829005</v>
      </c>
      <c r="F1786" s="13">
        <v>0.31168849903613938</v>
      </c>
      <c r="G1786" s="13">
        <v>0</v>
      </c>
      <c r="H1786" t="s">
        <v>21</v>
      </c>
      <c r="I1786" t="s">
        <v>22</v>
      </c>
      <c r="J1786">
        <v>2020</v>
      </c>
      <c r="K1786">
        <v>1</v>
      </c>
      <c r="L1786" s="12">
        <v>-2.5625195163675447</v>
      </c>
      <c r="M1786" s="1">
        <v>1181125.0340460001</v>
      </c>
      <c r="N1786" s="12">
        <v>-4.6595883820557518</v>
      </c>
      <c r="O1786" s="13">
        <v>0</v>
      </c>
      <c r="P1786" s="12">
        <v>0</v>
      </c>
      <c r="Q1786" s="12">
        <v>0</v>
      </c>
      <c r="R1786" s="2">
        <f>DATE(CURR[[#This Row],[YEAR]],CURR[[#This Row],[MONTH]],1)</f>
        <v>43831</v>
      </c>
      <c r="S1786" t="str">
        <f>IF(AND(CURR[[#This Row],[DATE]]&gt;=DATE(2023,6,1),CURR[[#This Row],[DATE]]&lt;=DATE(2024,5,31)),"Y","N")</f>
        <v>N</v>
      </c>
    </row>
    <row r="1787" spans="1:19" x14ac:dyDescent="0.25">
      <c r="A1787" t="s">
        <v>50</v>
      </c>
      <c r="B1787" t="s">
        <v>111</v>
      </c>
      <c r="C1787" t="s">
        <v>18</v>
      </c>
      <c r="D1787" s="1">
        <v>339475.46871599997</v>
      </c>
      <c r="E1787" s="1">
        <v>1454611.3657600002</v>
      </c>
      <c r="F1787" s="13">
        <v>0</v>
      </c>
      <c r="G1787" s="13">
        <v>0.23337880942421485</v>
      </c>
      <c r="H1787" t="s">
        <v>24</v>
      </c>
      <c r="I1787" t="s">
        <v>17</v>
      </c>
      <c r="J1787">
        <v>2020</v>
      </c>
      <c r="K1787">
        <v>1</v>
      </c>
      <c r="L1787" s="12">
        <v>-2.2507769600628404</v>
      </c>
      <c r="M1787" s="1">
        <v>1181125.0340460001</v>
      </c>
      <c r="N1787" s="12">
        <v>-4.6595883820557518</v>
      </c>
      <c r="O1787" s="13">
        <v>0.28741704640118459</v>
      </c>
      <c r="P1787" s="12">
        <v>-1.3392451302157387</v>
      </c>
      <c r="Q1787" s="12">
        <v>-3.5900220902785791</v>
      </c>
      <c r="R1787" s="2">
        <f>DATE(CURR[[#This Row],[YEAR]],CURR[[#This Row],[MONTH]],1)</f>
        <v>43831</v>
      </c>
      <c r="S1787" t="str">
        <f>IF(AND(CURR[[#This Row],[DATE]]&gt;=DATE(2023,6,1),CURR[[#This Row],[DATE]]&lt;=DATE(2024,5,31)),"Y","N")</f>
        <v>N</v>
      </c>
    </row>
    <row r="1788" spans="1:19" x14ac:dyDescent="0.25">
      <c r="A1788" t="s">
        <v>50</v>
      </c>
      <c r="B1788" t="s">
        <v>111</v>
      </c>
      <c r="C1788" t="s">
        <v>18</v>
      </c>
      <c r="D1788" s="1">
        <v>103591.30755</v>
      </c>
      <c r="E1788" s="1">
        <v>940768.68242600001</v>
      </c>
      <c r="F1788" s="13">
        <v>0</v>
      </c>
      <c r="G1788" s="13">
        <v>0.11011347367863555</v>
      </c>
      <c r="H1788" t="s">
        <v>25</v>
      </c>
      <c r="I1788" t="s">
        <v>17</v>
      </c>
      <c r="J1788">
        <v>2020</v>
      </c>
      <c r="K1788">
        <v>1</v>
      </c>
      <c r="L1788" s="12">
        <v>-1.2542479062325214</v>
      </c>
      <c r="M1788" s="1">
        <v>1181125.0340460001</v>
      </c>
      <c r="N1788" s="12">
        <v>-4.6595883820557518</v>
      </c>
      <c r="O1788" s="13">
        <v>8.7705623506381059E-2</v>
      </c>
      <c r="P1788" s="12">
        <v>-0.40867210433128903</v>
      </c>
      <c r="Q1788" s="12">
        <v>-1.6629200105638104</v>
      </c>
      <c r="R1788" s="2">
        <f>DATE(CURR[[#This Row],[YEAR]],CURR[[#This Row],[MONTH]],1)</f>
        <v>43831</v>
      </c>
      <c r="S1788" t="str">
        <f>IF(AND(CURR[[#This Row],[DATE]]&gt;=DATE(2023,6,1),CURR[[#This Row],[DATE]]&lt;=DATE(2024,5,31)),"Y","N")</f>
        <v>N</v>
      </c>
    </row>
    <row r="1789" spans="1:19" x14ac:dyDescent="0.25">
      <c r="A1789" t="s">
        <v>50</v>
      </c>
      <c r="B1789" t="s">
        <v>111</v>
      </c>
      <c r="C1789" t="s">
        <v>18</v>
      </c>
      <c r="D1789" s="1">
        <v>281662.82028699992</v>
      </c>
      <c r="E1789" s="1">
        <v>471737.55760499992</v>
      </c>
      <c r="F1789" s="13">
        <v>0</v>
      </c>
      <c r="G1789" s="13">
        <v>0.59707525030865716</v>
      </c>
      <c r="H1789" t="s">
        <v>26</v>
      </c>
      <c r="I1789" t="s">
        <v>17</v>
      </c>
      <c r="J1789">
        <v>2020</v>
      </c>
      <c r="K1789">
        <v>1</v>
      </c>
      <c r="L1789" s="12">
        <v>-12.937395696692811</v>
      </c>
      <c r="M1789" s="1">
        <v>1181125.0340460001</v>
      </c>
      <c r="N1789" s="12">
        <v>-4.6595883820557518</v>
      </c>
      <c r="O1789" s="13">
        <v>0.23846994362836466</v>
      </c>
      <c r="P1789" s="12">
        <v>-1.111171778800218</v>
      </c>
      <c r="Q1789" s="12">
        <v>-14.048567475493028</v>
      </c>
      <c r="R1789" s="2">
        <f>DATE(CURR[[#This Row],[YEAR]],CURR[[#This Row],[MONTH]],1)</f>
        <v>43831</v>
      </c>
      <c r="S1789" t="str">
        <f>IF(AND(CURR[[#This Row],[DATE]]&gt;=DATE(2023,6,1),CURR[[#This Row],[DATE]]&lt;=DATE(2024,5,31)),"Y","N")</f>
        <v>N</v>
      </c>
    </row>
    <row r="1790" spans="1:19" x14ac:dyDescent="0.25">
      <c r="A1790" t="s">
        <v>50</v>
      </c>
      <c r="B1790" t="s">
        <v>111</v>
      </c>
      <c r="C1790" t="s">
        <v>19</v>
      </c>
      <c r="D1790" s="1">
        <v>235.200065</v>
      </c>
      <c r="E1790" s="1">
        <v>922322.93403800053</v>
      </c>
      <c r="F1790" s="13">
        <v>0</v>
      </c>
      <c r="G1790" s="13">
        <v>2.5500836672278775E-4</v>
      </c>
      <c r="H1790" t="s">
        <v>16</v>
      </c>
      <c r="I1790" t="s">
        <v>17</v>
      </c>
      <c r="J1790">
        <v>2020</v>
      </c>
      <c r="K1790">
        <v>1</v>
      </c>
      <c r="L1790" s="12">
        <v>-1.0111056775239432E-3</v>
      </c>
      <c r="M1790" s="1">
        <v>1000103.3888740002</v>
      </c>
      <c r="N1790" s="12">
        <v>-3.9454503099376232</v>
      </c>
      <c r="O1790" s="13">
        <v>2.3517575044396946E-4</v>
      </c>
      <c r="P1790" s="12">
        <v>-9.2787423747897244E-4</v>
      </c>
      <c r="Q1790" s="12">
        <v>-1.9389799150029156E-3</v>
      </c>
      <c r="R1790" s="2">
        <f>DATE(CURR[[#This Row],[YEAR]],CURR[[#This Row],[MONTH]],1)</f>
        <v>43831</v>
      </c>
      <c r="S1790" t="str">
        <f>IF(AND(CURR[[#This Row],[DATE]]&gt;=DATE(2023,6,1),CURR[[#This Row],[DATE]]&lt;=DATE(2024,5,31)),"Y","N")</f>
        <v>N</v>
      </c>
    </row>
    <row r="1791" spans="1:19" x14ac:dyDescent="0.25">
      <c r="A1791" t="s">
        <v>50</v>
      </c>
      <c r="B1791" t="s">
        <v>111</v>
      </c>
      <c r="C1791" t="s">
        <v>19</v>
      </c>
      <c r="D1791" s="1">
        <v>1000103.3888740002</v>
      </c>
      <c r="E1791" s="1">
        <v>3789440.539829005</v>
      </c>
      <c r="F1791" s="13">
        <v>0.26391848040954591</v>
      </c>
      <c r="G1791" s="13">
        <v>0</v>
      </c>
      <c r="H1791" t="s">
        <v>21</v>
      </c>
      <c r="I1791" t="s">
        <v>23</v>
      </c>
      <c r="J1791">
        <v>2020</v>
      </c>
      <c r="K1791">
        <v>1</v>
      </c>
      <c r="L1791" s="12">
        <v>-1.7756677903037748</v>
      </c>
      <c r="M1791" s="1">
        <v>1000103.3888740002</v>
      </c>
      <c r="N1791" s="12">
        <v>-3.9454503099376232</v>
      </c>
      <c r="O1791" s="13">
        <v>0</v>
      </c>
      <c r="P1791" s="12">
        <v>0</v>
      </c>
      <c r="Q1791" s="12">
        <v>0</v>
      </c>
      <c r="R1791" s="2">
        <f>DATE(CURR[[#This Row],[YEAR]],CURR[[#This Row],[MONTH]],1)</f>
        <v>43831</v>
      </c>
      <c r="S1791" t="str">
        <f>IF(AND(CURR[[#This Row],[DATE]]&gt;=DATE(2023,6,1),CURR[[#This Row],[DATE]]&lt;=DATE(2024,5,31)),"Y","N")</f>
        <v>N</v>
      </c>
    </row>
    <row r="1792" spans="1:19" x14ac:dyDescent="0.25">
      <c r="A1792" t="s">
        <v>50</v>
      </c>
      <c r="B1792" t="s">
        <v>111</v>
      </c>
      <c r="C1792" t="s">
        <v>19</v>
      </c>
      <c r="D1792" s="1">
        <v>1000103.3888740002</v>
      </c>
      <c r="E1792" s="1">
        <v>3789440.539829005</v>
      </c>
      <c r="F1792" s="13">
        <v>0.26391848040954591</v>
      </c>
      <c r="G1792" s="13">
        <v>0</v>
      </c>
      <c r="H1792" t="s">
        <v>21</v>
      </c>
      <c r="I1792" t="s">
        <v>22</v>
      </c>
      <c r="J1792">
        <v>2020</v>
      </c>
      <c r="K1792">
        <v>1</v>
      </c>
      <c r="L1792" s="12">
        <v>-2.1697825196338485</v>
      </c>
      <c r="M1792" s="1">
        <v>1000103.3888740002</v>
      </c>
      <c r="N1792" s="12">
        <v>-3.9454503099376232</v>
      </c>
      <c r="O1792" s="13">
        <v>0</v>
      </c>
      <c r="P1792" s="12">
        <v>0</v>
      </c>
      <c r="Q1792" s="12">
        <v>0</v>
      </c>
      <c r="R1792" s="2">
        <f>DATE(CURR[[#This Row],[YEAR]],CURR[[#This Row],[MONTH]],1)</f>
        <v>43831</v>
      </c>
      <c r="S1792" t="str">
        <f>IF(AND(CURR[[#This Row],[DATE]]&gt;=DATE(2023,6,1),CURR[[#This Row],[DATE]]&lt;=DATE(2024,5,31)),"Y","N")</f>
        <v>N</v>
      </c>
    </row>
    <row r="1793" spans="1:19" x14ac:dyDescent="0.25">
      <c r="A1793" t="s">
        <v>50</v>
      </c>
      <c r="B1793" t="s">
        <v>111</v>
      </c>
      <c r="C1793" t="s">
        <v>19</v>
      </c>
      <c r="D1793" s="1">
        <v>317958.73897700006</v>
      </c>
      <c r="E1793" s="1">
        <v>1454611.3657600002</v>
      </c>
      <c r="F1793" s="13">
        <v>0</v>
      </c>
      <c r="G1793" s="13">
        <v>0.21858672801643764</v>
      </c>
      <c r="H1793" t="s">
        <v>24</v>
      </c>
      <c r="I1793" t="s">
        <v>17</v>
      </c>
      <c r="J1793">
        <v>2020</v>
      </c>
      <c r="K1793">
        <v>1</v>
      </c>
      <c r="L1793" s="12">
        <v>-2.1081175810637784</v>
      </c>
      <c r="M1793" s="1">
        <v>1000103.3888740002</v>
      </c>
      <c r="N1793" s="12">
        <v>-3.9454503099376232</v>
      </c>
      <c r="O1793" s="13">
        <v>0.31792586897939074</v>
      </c>
      <c r="P1793" s="12">
        <v>-1.2543607183019254</v>
      </c>
      <c r="Q1793" s="12">
        <v>-3.3624782993657041</v>
      </c>
      <c r="R1793" s="2">
        <f>DATE(CURR[[#This Row],[YEAR]],CURR[[#This Row],[MONTH]],1)</f>
        <v>43831</v>
      </c>
      <c r="S1793" t="str">
        <f>IF(AND(CURR[[#This Row],[DATE]]&gt;=DATE(2023,6,1),CURR[[#This Row],[DATE]]&lt;=DATE(2024,5,31)),"Y","N")</f>
        <v>N</v>
      </c>
    </row>
    <row r="1794" spans="1:19" x14ac:dyDescent="0.25">
      <c r="A1794" t="s">
        <v>50</v>
      </c>
      <c r="B1794" t="s">
        <v>111</v>
      </c>
      <c r="C1794" t="s">
        <v>19</v>
      </c>
      <c r="D1794" s="1">
        <v>648024.41172400012</v>
      </c>
      <c r="E1794" s="1">
        <v>940768.68242600001</v>
      </c>
      <c r="F1794" s="13">
        <v>0</v>
      </c>
      <c r="G1794" s="13">
        <v>0.68882438778989974</v>
      </c>
      <c r="H1794" t="s">
        <v>25</v>
      </c>
      <c r="I1794" t="s">
        <v>17</v>
      </c>
      <c r="J1794">
        <v>2020</v>
      </c>
      <c r="K1794">
        <v>1</v>
      </c>
      <c r="L1794" s="12">
        <v>-7.8460565931179662</v>
      </c>
      <c r="M1794" s="1">
        <v>1000103.3888740002</v>
      </c>
      <c r="N1794" s="12">
        <v>-3.9454503099376232</v>
      </c>
      <c r="O1794" s="13">
        <v>0.64795742013593216</v>
      </c>
      <c r="P1794" s="12">
        <v>-2.5564838041016964</v>
      </c>
      <c r="Q1794" s="12">
        <v>-10.402540397219664</v>
      </c>
      <c r="R1794" s="2">
        <f>DATE(CURR[[#This Row],[YEAR]],CURR[[#This Row],[MONTH]],1)</f>
        <v>43831</v>
      </c>
      <c r="S1794" t="str">
        <f>IF(AND(CURR[[#This Row],[DATE]]&gt;=DATE(2023,6,1),CURR[[#This Row],[DATE]]&lt;=DATE(2024,5,31)),"Y","N")</f>
        <v>N</v>
      </c>
    </row>
    <row r="1795" spans="1:19" x14ac:dyDescent="0.25">
      <c r="A1795" t="s">
        <v>50</v>
      </c>
      <c r="B1795" t="s">
        <v>111</v>
      </c>
      <c r="C1795" t="s">
        <v>19</v>
      </c>
      <c r="D1795" s="1">
        <v>33885.038108000008</v>
      </c>
      <c r="E1795" s="1">
        <v>471737.55760499992</v>
      </c>
      <c r="F1795" s="13">
        <v>0</v>
      </c>
      <c r="G1795" s="13">
        <v>7.1830274188965412E-2</v>
      </c>
      <c r="H1795" t="s">
        <v>26</v>
      </c>
      <c r="I1795" t="s">
        <v>17</v>
      </c>
      <c r="J1795">
        <v>2020</v>
      </c>
      <c r="K1795">
        <v>1</v>
      </c>
      <c r="L1795" s="12">
        <v>-1.5564146725294461</v>
      </c>
      <c r="M1795" s="1">
        <v>1000103.3888740002</v>
      </c>
      <c r="N1795" s="12">
        <v>-3.9454503099376232</v>
      </c>
      <c r="O1795" s="13">
        <v>3.388153513423308E-2</v>
      </c>
      <c r="P1795" s="12">
        <v>-0.13367791329652237</v>
      </c>
      <c r="Q1795" s="12">
        <v>-1.6900925858259686</v>
      </c>
      <c r="R1795" s="2">
        <f>DATE(CURR[[#This Row],[YEAR]],CURR[[#This Row],[MONTH]],1)</f>
        <v>43831</v>
      </c>
      <c r="S1795" t="str">
        <f>IF(AND(CURR[[#This Row],[DATE]]&gt;=DATE(2023,6,1),CURR[[#This Row],[DATE]]&lt;=DATE(2024,5,31)),"Y","N")</f>
        <v>N</v>
      </c>
    </row>
    <row r="1796" spans="1:19" x14ac:dyDescent="0.25">
      <c r="A1796" t="s">
        <v>50</v>
      </c>
      <c r="B1796" t="s">
        <v>111</v>
      </c>
      <c r="C1796" t="s">
        <v>20</v>
      </c>
      <c r="D1796" s="1">
        <v>264659.24798199994</v>
      </c>
      <c r="E1796" s="1">
        <v>922322.93403800053</v>
      </c>
      <c r="F1796" s="13">
        <v>0</v>
      </c>
      <c r="G1796" s="13">
        <v>0.28694857106425997</v>
      </c>
      <c r="H1796" t="s">
        <v>16</v>
      </c>
      <c r="I1796" t="s">
        <v>17</v>
      </c>
      <c r="J1796">
        <v>2020</v>
      </c>
      <c r="K1796">
        <v>1</v>
      </c>
      <c r="L1796" s="12">
        <v>-1.1377482750432801</v>
      </c>
      <c r="M1796" s="1">
        <v>944998.70052199939</v>
      </c>
      <c r="N1796" s="12">
        <v>-3.7280599759420561</v>
      </c>
      <c r="O1796" s="13">
        <v>0.28006308139451108</v>
      </c>
      <c r="P1796" s="12">
        <v>-1.044091964485879</v>
      </c>
      <c r="Q1796" s="12">
        <v>-2.1818402395291594</v>
      </c>
      <c r="R1796" s="2">
        <f>DATE(CURR[[#This Row],[YEAR]],CURR[[#This Row],[MONTH]],1)</f>
        <v>43831</v>
      </c>
      <c r="S1796" t="str">
        <f>IF(AND(CURR[[#This Row],[DATE]]&gt;=DATE(2023,6,1),CURR[[#This Row],[DATE]]&lt;=DATE(2024,5,31)),"Y","N")</f>
        <v>N</v>
      </c>
    </row>
    <row r="1797" spans="1:19" x14ac:dyDescent="0.25">
      <c r="A1797" t="s">
        <v>50</v>
      </c>
      <c r="B1797" t="s">
        <v>111</v>
      </c>
      <c r="C1797" t="s">
        <v>20</v>
      </c>
      <c r="D1797" s="1">
        <v>944998.70052199939</v>
      </c>
      <c r="E1797" s="1">
        <v>3789440.539829005</v>
      </c>
      <c r="F1797" s="13">
        <v>0.24937683824025425</v>
      </c>
      <c r="G1797" s="13">
        <v>0</v>
      </c>
      <c r="H1797" t="s">
        <v>21</v>
      </c>
      <c r="I1797" t="s">
        <v>23</v>
      </c>
      <c r="J1797">
        <v>2020</v>
      </c>
      <c r="K1797">
        <v>1</v>
      </c>
      <c r="L1797" s="12">
        <v>-1.677830285411865</v>
      </c>
      <c r="M1797" s="1">
        <v>944998.70052199939</v>
      </c>
      <c r="N1797" s="12">
        <v>-3.7280599759420561</v>
      </c>
      <c r="O1797" s="13">
        <v>0</v>
      </c>
      <c r="P1797" s="12">
        <v>0</v>
      </c>
      <c r="Q1797" s="12">
        <v>0</v>
      </c>
      <c r="R1797" s="2">
        <f>DATE(CURR[[#This Row],[YEAR]],CURR[[#This Row],[MONTH]],1)</f>
        <v>43831</v>
      </c>
      <c r="S1797" t="str">
        <f>IF(AND(CURR[[#This Row],[DATE]]&gt;=DATE(2023,6,1),CURR[[#This Row],[DATE]]&lt;=DATE(2024,5,31)),"Y","N")</f>
        <v>N</v>
      </c>
    </row>
    <row r="1798" spans="1:19" x14ac:dyDescent="0.25">
      <c r="A1798" t="s">
        <v>50</v>
      </c>
      <c r="B1798" t="s">
        <v>111</v>
      </c>
      <c r="C1798" t="s">
        <v>20</v>
      </c>
      <c r="D1798" s="1">
        <v>944998.70052199939</v>
      </c>
      <c r="E1798" s="1">
        <v>3789440.539829005</v>
      </c>
      <c r="F1798" s="13">
        <v>0.24937683824025425</v>
      </c>
      <c r="G1798" s="13">
        <v>0</v>
      </c>
      <c r="H1798" t="s">
        <v>21</v>
      </c>
      <c r="I1798" t="s">
        <v>22</v>
      </c>
      <c r="J1798">
        <v>2020</v>
      </c>
      <c r="K1798">
        <v>1</v>
      </c>
      <c r="L1798" s="12">
        <v>-2.0502296905301911</v>
      </c>
      <c r="M1798" s="1">
        <v>944998.70052199939</v>
      </c>
      <c r="N1798" s="12">
        <v>-3.7280599759420561</v>
      </c>
      <c r="O1798" s="13">
        <v>0</v>
      </c>
      <c r="P1798" s="12">
        <v>0</v>
      </c>
      <c r="Q1798" s="12">
        <v>0</v>
      </c>
      <c r="R1798" s="2">
        <f>DATE(CURR[[#This Row],[YEAR]],CURR[[#This Row],[MONTH]],1)</f>
        <v>43831</v>
      </c>
      <c r="S1798" t="str">
        <f>IF(AND(CURR[[#This Row],[DATE]]&gt;=DATE(2023,6,1),CURR[[#This Row],[DATE]]&lt;=DATE(2024,5,31)),"Y","N")</f>
        <v>N</v>
      </c>
    </row>
    <row r="1799" spans="1:19" x14ac:dyDescent="0.25">
      <c r="A1799" t="s">
        <v>50</v>
      </c>
      <c r="B1799" t="s">
        <v>111</v>
      </c>
      <c r="C1799" t="s">
        <v>20</v>
      </c>
      <c r="D1799" s="1">
        <v>500648.04533199983</v>
      </c>
      <c r="E1799" s="1">
        <v>1454611.3657600002</v>
      </c>
      <c r="F1799" s="13">
        <v>0</v>
      </c>
      <c r="G1799" s="13">
        <v>0.34417993500994198</v>
      </c>
      <c r="H1799" t="s">
        <v>24</v>
      </c>
      <c r="I1799" t="s">
        <v>17</v>
      </c>
      <c r="J1799">
        <v>2020</v>
      </c>
      <c r="K1799">
        <v>1</v>
      </c>
      <c r="L1799" s="12">
        <v>-3.3193770666135078</v>
      </c>
      <c r="M1799" s="1">
        <v>944998.70052199939</v>
      </c>
      <c r="N1799" s="12">
        <v>-3.7280599759420561</v>
      </c>
      <c r="O1799" s="13">
        <v>0.52978701987151022</v>
      </c>
      <c r="P1799" s="12">
        <v>-1.9750777845565959</v>
      </c>
      <c r="Q1799" s="12">
        <v>-5.2944548511701033</v>
      </c>
      <c r="R1799" s="2">
        <f>DATE(CURR[[#This Row],[YEAR]],CURR[[#This Row],[MONTH]],1)</f>
        <v>43831</v>
      </c>
      <c r="S1799" t="str">
        <f>IF(AND(CURR[[#This Row],[DATE]]&gt;=DATE(2023,6,1),CURR[[#This Row],[DATE]]&lt;=DATE(2024,5,31)),"Y","N")</f>
        <v>N</v>
      </c>
    </row>
    <row r="1800" spans="1:19" x14ac:dyDescent="0.25">
      <c r="A1800" t="s">
        <v>50</v>
      </c>
      <c r="B1800" t="s">
        <v>111</v>
      </c>
      <c r="C1800" t="s">
        <v>20</v>
      </c>
      <c r="D1800" s="1">
        <v>108744.519376</v>
      </c>
      <c r="E1800" s="1">
        <v>940768.68242600001</v>
      </c>
      <c r="F1800" s="13">
        <v>0</v>
      </c>
      <c r="G1800" s="13">
        <v>0.11559113457686104</v>
      </c>
      <c r="H1800" t="s">
        <v>25</v>
      </c>
      <c r="I1800" t="s">
        <v>17</v>
      </c>
      <c r="J1800">
        <v>2020</v>
      </c>
      <c r="K1800">
        <v>1</v>
      </c>
      <c r="L1800" s="12">
        <v>-1.3166412218107955</v>
      </c>
      <c r="M1800" s="1">
        <v>944998.70052199939</v>
      </c>
      <c r="N1800" s="12">
        <v>-3.7280599759420561</v>
      </c>
      <c r="O1800" s="13">
        <v>0.11507372371616129</v>
      </c>
      <c r="P1800" s="12">
        <v>-0.42900174366883503</v>
      </c>
      <c r="Q1800" s="12">
        <v>-1.7456429654796306</v>
      </c>
      <c r="R1800" s="2">
        <f>DATE(CURR[[#This Row],[YEAR]],CURR[[#This Row],[MONTH]],1)</f>
        <v>43831</v>
      </c>
      <c r="S1800" t="str">
        <f>IF(AND(CURR[[#This Row],[DATE]]&gt;=DATE(2023,6,1),CURR[[#This Row],[DATE]]&lt;=DATE(2024,5,31)),"Y","N")</f>
        <v>N</v>
      </c>
    </row>
    <row r="1801" spans="1:19" x14ac:dyDescent="0.25">
      <c r="A1801" t="s">
        <v>50</v>
      </c>
      <c r="B1801" t="s">
        <v>111</v>
      </c>
      <c r="C1801" t="s">
        <v>20</v>
      </c>
      <c r="D1801" s="1">
        <v>70946.887831999993</v>
      </c>
      <c r="E1801" s="1">
        <v>471737.55760499992</v>
      </c>
      <c r="F1801" s="13">
        <v>0</v>
      </c>
      <c r="G1801" s="13">
        <v>0.15039482586927275</v>
      </c>
      <c r="H1801" t="s">
        <v>26</v>
      </c>
      <c r="I1801" t="s">
        <v>17</v>
      </c>
      <c r="J1801">
        <v>2020</v>
      </c>
      <c r="K1801">
        <v>1</v>
      </c>
      <c r="L1801" s="12">
        <v>-3.2587473220505427</v>
      </c>
      <c r="M1801" s="1">
        <v>944998.70052199939</v>
      </c>
      <c r="N1801" s="12">
        <v>-3.7280599759420561</v>
      </c>
      <c r="O1801" s="13">
        <v>7.507617501781777E-2</v>
      </c>
      <c r="P1801" s="12">
        <v>-0.27988848323074733</v>
      </c>
      <c r="Q1801" s="12">
        <v>-3.5386358052812898</v>
      </c>
      <c r="R1801" s="2">
        <f>DATE(CURR[[#This Row],[YEAR]],CURR[[#This Row],[MONTH]],1)</f>
        <v>43831</v>
      </c>
      <c r="S1801" t="str">
        <f>IF(AND(CURR[[#This Row],[DATE]]&gt;=DATE(2023,6,1),CURR[[#This Row],[DATE]]&lt;=DATE(2024,5,31)),"Y","N")</f>
        <v>N</v>
      </c>
    </row>
    <row r="1802" spans="1:19" x14ac:dyDescent="0.25">
      <c r="A1802" t="s">
        <v>51</v>
      </c>
      <c r="B1802" t="s">
        <v>14</v>
      </c>
      <c r="C1802" t="s">
        <v>15</v>
      </c>
      <c r="D1802" s="1">
        <v>2822.2523919999999</v>
      </c>
      <c r="E1802" s="1">
        <v>12520.579116000001</v>
      </c>
      <c r="F1802" s="13">
        <v>0</v>
      </c>
      <c r="G1802" s="13">
        <v>0.22540909376894988</v>
      </c>
      <c r="H1802" t="s">
        <v>16</v>
      </c>
      <c r="I1802" t="s">
        <v>17</v>
      </c>
      <c r="J1802">
        <v>2020</v>
      </c>
      <c r="K1802">
        <v>2</v>
      </c>
      <c r="L1802" s="12">
        <v>-0.84561576181186093</v>
      </c>
      <c r="M1802" s="1">
        <v>8996.3136519999989</v>
      </c>
      <c r="N1802" s="12">
        <v>-3.3060668132021762</v>
      </c>
      <c r="O1802" s="13">
        <v>0.31371209377216147</v>
      </c>
      <c r="P1802" s="12">
        <v>-1.0371531421203122</v>
      </c>
      <c r="Q1802" s="12">
        <v>-1.8827689039321731</v>
      </c>
      <c r="R1802" s="2">
        <f>DATE(CURR[[#This Row],[YEAR]],CURR[[#This Row],[MONTH]],1)</f>
        <v>43862</v>
      </c>
      <c r="S1802" t="str">
        <f>IF(AND(CURR[[#This Row],[DATE]]&gt;=DATE(2023,6,1),CURR[[#This Row],[DATE]]&lt;=DATE(2024,5,31)),"Y","N")</f>
        <v>N</v>
      </c>
    </row>
    <row r="1803" spans="1:19" x14ac:dyDescent="0.25">
      <c r="A1803" t="s">
        <v>51</v>
      </c>
      <c r="B1803" t="s">
        <v>14</v>
      </c>
      <c r="C1803" t="s">
        <v>15</v>
      </c>
      <c r="D1803" s="1">
        <v>8996.3136519999989</v>
      </c>
      <c r="E1803" s="1">
        <v>57089.456403999997</v>
      </c>
      <c r="F1803" s="13">
        <v>0.15758275202931638</v>
      </c>
      <c r="G1803" s="13">
        <v>0</v>
      </c>
      <c r="H1803" t="s">
        <v>21</v>
      </c>
      <c r="I1803" t="s">
        <v>23</v>
      </c>
      <c r="J1803">
        <v>2020</v>
      </c>
      <c r="K1803">
        <v>2</v>
      </c>
      <c r="L1803" s="12">
        <v>-1.7383271898370567</v>
      </c>
      <c r="M1803" s="1">
        <v>8996.3136519999989</v>
      </c>
      <c r="N1803" s="12">
        <v>-3.3060668132021762</v>
      </c>
      <c r="O1803" s="13">
        <v>0</v>
      </c>
      <c r="P1803" s="12">
        <v>0</v>
      </c>
      <c r="Q1803" s="12">
        <v>0</v>
      </c>
      <c r="R1803" s="2">
        <f>DATE(CURR[[#This Row],[YEAR]],CURR[[#This Row],[MONTH]],1)</f>
        <v>43862</v>
      </c>
      <c r="S1803" t="str">
        <f>IF(AND(CURR[[#This Row],[DATE]]&gt;=DATE(2023,6,1),CURR[[#This Row],[DATE]]&lt;=DATE(2024,5,31)),"Y","N")</f>
        <v>N</v>
      </c>
    </row>
    <row r="1804" spans="1:19" x14ac:dyDescent="0.25">
      <c r="A1804" t="s">
        <v>51</v>
      </c>
      <c r="B1804" t="s">
        <v>14</v>
      </c>
      <c r="C1804" t="s">
        <v>15</v>
      </c>
      <c r="D1804" s="1">
        <v>8996.3136519999989</v>
      </c>
      <c r="E1804" s="1">
        <v>57089.456403999997</v>
      </c>
      <c r="F1804" s="13">
        <v>0.15758275202931638</v>
      </c>
      <c r="G1804" s="13">
        <v>0</v>
      </c>
      <c r="H1804" t="s">
        <v>21</v>
      </c>
      <c r="I1804" t="s">
        <v>22</v>
      </c>
      <c r="J1804">
        <v>2020</v>
      </c>
      <c r="K1804">
        <v>2</v>
      </c>
      <c r="L1804" s="12">
        <v>-1.5677396233651195</v>
      </c>
      <c r="M1804" s="1">
        <v>8996.3136519999989</v>
      </c>
      <c r="N1804" s="12">
        <v>-3.3060668132021762</v>
      </c>
      <c r="O1804" s="13">
        <v>0</v>
      </c>
      <c r="P1804" s="12">
        <v>0</v>
      </c>
      <c r="Q1804" s="12">
        <v>0</v>
      </c>
      <c r="R1804" s="2">
        <f>DATE(CURR[[#This Row],[YEAR]],CURR[[#This Row],[MONTH]],1)</f>
        <v>43862</v>
      </c>
      <c r="S1804" t="str">
        <f>IF(AND(CURR[[#This Row],[DATE]]&gt;=DATE(2023,6,1),CURR[[#This Row],[DATE]]&lt;=DATE(2024,5,31)),"Y","N")</f>
        <v>N</v>
      </c>
    </row>
    <row r="1805" spans="1:19" x14ac:dyDescent="0.25">
      <c r="A1805" t="s">
        <v>51</v>
      </c>
      <c r="B1805" t="s">
        <v>14</v>
      </c>
      <c r="C1805" t="s">
        <v>15</v>
      </c>
      <c r="D1805" s="1">
        <v>4013.0213720000006</v>
      </c>
      <c r="E1805" s="1">
        <v>22738.317768000001</v>
      </c>
      <c r="F1805" s="13">
        <v>0</v>
      </c>
      <c r="G1805" s="13">
        <v>0.17648717081646162</v>
      </c>
      <c r="H1805" t="s">
        <v>24</v>
      </c>
      <c r="I1805" t="s">
        <v>17</v>
      </c>
      <c r="J1805">
        <v>2020</v>
      </c>
      <c r="K1805">
        <v>2</v>
      </c>
      <c r="L1805" s="12">
        <v>-1.749857219180988</v>
      </c>
      <c r="M1805" s="1">
        <v>8996.3136519999989</v>
      </c>
      <c r="N1805" s="12">
        <v>-3.3060668132021762</v>
      </c>
      <c r="O1805" s="13">
        <v>0.44607397287753003</v>
      </c>
      <c r="P1805" s="12">
        <v>-1.4747503579636496</v>
      </c>
      <c r="Q1805" s="12">
        <v>-3.2246075771446376</v>
      </c>
      <c r="R1805" s="2">
        <f>DATE(CURR[[#This Row],[YEAR]],CURR[[#This Row],[MONTH]],1)</f>
        <v>43862</v>
      </c>
      <c r="S1805" t="str">
        <f>IF(AND(CURR[[#This Row],[DATE]]&gt;=DATE(2023,6,1),CURR[[#This Row],[DATE]]&lt;=DATE(2024,5,31)),"Y","N")</f>
        <v>N</v>
      </c>
    </row>
    <row r="1806" spans="1:19" x14ac:dyDescent="0.25">
      <c r="A1806" t="s">
        <v>51</v>
      </c>
      <c r="B1806" t="s">
        <v>14</v>
      </c>
      <c r="C1806" t="s">
        <v>15</v>
      </c>
      <c r="D1806" s="1">
        <v>1101.7195079999997</v>
      </c>
      <c r="E1806" s="1">
        <v>16006.114228</v>
      </c>
      <c r="F1806" s="13">
        <v>0</v>
      </c>
      <c r="G1806" s="13">
        <v>6.8831166159787058E-2</v>
      </c>
      <c r="H1806" t="s">
        <v>25</v>
      </c>
      <c r="I1806" t="s">
        <v>17</v>
      </c>
      <c r="J1806">
        <v>2020</v>
      </c>
      <c r="K1806">
        <v>2</v>
      </c>
      <c r="L1806" s="12">
        <v>-0.75737666237195911</v>
      </c>
      <c r="M1806" s="1">
        <v>8996.3136519999989</v>
      </c>
      <c r="N1806" s="12">
        <v>-3.3060668132021762</v>
      </c>
      <c r="O1806" s="13">
        <v>0.12246343898370783</v>
      </c>
      <c r="P1806" s="12">
        <v>-0.40487231145464608</v>
      </c>
      <c r="Q1806" s="12">
        <v>-1.1622489738266051</v>
      </c>
      <c r="R1806" s="2">
        <f>DATE(CURR[[#This Row],[YEAR]],CURR[[#This Row],[MONTH]],1)</f>
        <v>43862</v>
      </c>
      <c r="S1806" t="str">
        <f>IF(AND(CURR[[#This Row],[DATE]]&gt;=DATE(2023,6,1),CURR[[#This Row],[DATE]]&lt;=DATE(2024,5,31)),"Y","N")</f>
        <v>N</v>
      </c>
    </row>
    <row r="1807" spans="1:19" x14ac:dyDescent="0.25">
      <c r="A1807" t="s">
        <v>51</v>
      </c>
      <c r="B1807" t="s">
        <v>14</v>
      </c>
      <c r="C1807" t="s">
        <v>15</v>
      </c>
      <c r="D1807" s="1">
        <v>1059.3203799999999</v>
      </c>
      <c r="E1807" s="1">
        <v>5824.4452919999994</v>
      </c>
      <c r="F1807" s="13">
        <v>0</v>
      </c>
      <c r="G1807" s="13">
        <v>0.18187489570122656</v>
      </c>
      <c r="H1807" t="s">
        <v>26</v>
      </c>
      <c r="I1807" t="s">
        <v>17</v>
      </c>
      <c r="J1807">
        <v>2020</v>
      </c>
      <c r="K1807">
        <v>2</v>
      </c>
      <c r="L1807" s="12">
        <v>-3.0605028574543907</v>
      </c>
      <c r="M1807" s="1">
        <v>8996.3136519999989</v>
      </c>
      <c r="N1807" s="12">
        <v>-3.3060668132021762</v>
      </c>
      <c r="O1807" s="13">
        <v>0.11775049436660082</v>
      </c>
      <c r="P1807" s="12">
        <v>-0.38929100166356878</v>
      </c>
      <c r="Q1807" s="12">
        <v>-3.4497938591179595</v>
      </c>
      <c r="R1807" s="2">
        <f>DATE(CURR[[#This Row],[YEAR]],CURR[[#This Row],[MONTH]],1)</f>
        <v>43862</v>
      </c>
      <c r="S1807" t="str">
        <f>IF(AND(CURR[[#This Row],[DATE]]&gt;=DATE(2023,6,1),CURR[[#This Row],[DATE]]&lt;=DATE(2024,5,31)),"Y","N")</f>
        <v>N</v>
      </c>
    </row>
    <row r="1808" spans="1:19" x14ac:dyDescent="0.25">
      <c r="A1808" t="s">
        <v>51</v>
      </c>
      <c r="B1808" t="s">
        <v>14</v>
      </c>
      <c r="C1808" t="s">
        <v>18</v>
      </c>
      <c r="D1808" s="1">
        <v>5346.6868880000002</v>
      </c>
      <c r="E1808" s="1">
        <v>12520.579116000001</v>
      </c>
      <c r="F1808" s="13">
        <v>0</v>
      </c>
      <c r="G1808" s="13">
        <v>0.42703191589337025</v>
      </c>
      <c r="H1808" t="s">
        <v>16</v>
      </c>
      <c r="I1808" t="s">
        <v>17</v>
      </c>
      <c r="J1808">
        <v>2020</v>
      </c>
      <c r="K1808">
        <v>2</v>
      </c>
      <c r="L1808" s="12">
        <v>-1.6019980065502266</v>
      </c>
      <c r="M1808" s="1">
        <v>14288.005740000001</v>
      </c>
      <c r="N1808" s="12">
        <v>-5.2507175084268845</v>
      </c>
      <c r="O1808" s="13">
        <v>0.37420805851383987</v>
      </c>
      <c r="P1808" s="12">
        <v>-1.9648608046330511</v>
      </c>
      <c r="Q1808" s="12">
        <v>-3.5668588111832777</v>
      </c>
      <c r="R1808" s="2">
        <f>DATE(CURR[[#This Row],[YEAR]],CURR[[#This Row],[MONTH]],1)</f>
        <v>43862</v>
      </c>
      <c r="S1808" t="str">
        <f>IF(AND(CURR[[#This Row],[DATE]]&gt;=DATE(2023,6,1),CURR[[#This Row],[DATE]]&lt;=DATE(2024,5,31)),"Y","N")</f>
        <v>N</v>
      </c>
    </row>
    <row r="1809" spans="1:19" x14ac:dyDescent="0.25">
      <c r="A1809" t="s">
        <v>51</v>
      </c>
      <c r="B1809" t="s">
        <v>14</v>
      </c>
      <c r="C1809" t="s">
        <v>18</v>
      </c>
      <c r="D1809" s="1">
        <v>14288.005740000001</v>
      </c>
      <c r="E1809" s="1">
        <v>57089.456403999997</v>
      </c>
      <c r="F1809" s="13">
        <v>0.25027398472476792</v>
      </c>
      <c r="G1809" s="13">
        <v>0</v>
      </c>
      <c r="H1809" t="s">
        <v>21</v>
      </c>
      <c r="I1809" t="s">
        <v>22</v>
      </c>
      <c r="J1809">
        <v>2020</v>
      </c>
      <c r="K1809">
        <v>2</v>
      </c>
      <c r="L1809" s="12">
        <v>-2.4898945950474367</v>
      </c>
      <c r="M1809" s="1">
        <v>14288.005740000001</v>
      </c>
      <c r="N1809" s="12">
        <v>-5.2507175084268845</v>
      </c>
      <c r="O1809" s="13">
        <v>0</v>
      </c>
      <c r="P1809" s="12">
        <v>0</v>
      </c>
      <c r="Q1809" s="12">
        <v>0</v>
      </c>
      <c r="R1809" s="2">
        <f>DATE(CURR[[#This Row],[YEAR]],CURR[[#This Row],[MONTH]],1)</f>
        <v>43862</v>
      </c>
      <c r="S1809" t="str">
        <f>IF(AND(CURR[[#This Row],[DATE]]&gt;=DATE(2023,6,1),CURR[[#This Row],[DATE]]&lt;=DATE(2024,5,31)),"Y","N")</f>
        <v>N</v>
      </c>
    </row>
    <row r="1810" spans="1:19" x14ac:dyDescent="0.25">
      <c r="A1810" t="s">
        <v>51</v>
      </c>
      <c r="B1810" t="s">
        <v>14</v>
      </c>
      <c r="C1810" t="s">
        <v>18</v>
      </c>
      <c r="D1810" s="1">
        <v>14288.005740000001</v>
      </c>
      <c r="E1810" s="1">
        <v>57089.456403999997</v>
      </c>
      <c r="F1810" s="13">
        <v>0.25027398472476792</v>
      </c>
      <c r="G1810" s="13">
        <v>0</v>
      </c>
      <c r="H1810" t="s">
        <v>21</v>
      </c>
      <c r="I1810" t="s">
        <v>23</v>
      </c>
      <c r="J1810">
        <v>2020</v>
      </c>
      <c r="K1810">
        <v>2</v>
      </c>
      <c r="L1810" s="12">
        <v>-2.7608229133794477</v>
      </c>
      <c r="M1810" s="1">
        <v>14288.005740000001</v>
      </c>
      <c r="N1810" s="12">
        <v>-5.2507175084268845</v>
      </c>
      <c r="O1810" s="13">
        <v>0</v>
      </c>
      <c r="P1810" s="12">
        <v>0</v>
      </c>
      <c r="Q1810" s="12">
        <v>0</v>
      </c>
      <c r="R1810" s="2">
        <f>DATE(CURR[[#This Row],[YEAR]],CURR[[#This Row],[MONTH]],1)</f>
        <v>43862</v>
      </c>
      <c r="S1810" t="str">
        <f>IF(AND(CURR[[#This Row],[DATE]]&gt;=DATE(2023,6,1),CURR[[#This Row],[DATE]]&lt;=DATE(2024,5,31)),"Y","N")</f>
        <v>N</v>
      </c>
    </row>
    <row r="1811" spans="1:19" x14ac:dyDescent="0.25">
      <c r="A1811" t="s">
        <v>51</v>
      </c>
      <c r="B1811" t="s">
        <v>14</v>
      </c>
      <c r="C1811" t="s">
        <v>18</v>
      </c>
      <c r="D1811" s="1">
        <v>4836.7527920000002</v>
      </c>
      <c r="E1811" s="1">
        <v>22738.317768000001</v>
      </c>
      <c r="F1811" s="13">
        <v>0</v>
      </c>
      <c r="G1811" s="13">
        <v>0.21271374783964184</v>
      </c>
      <c r="H1811" t="s">
        <v>24</v>
      </c>
      <c r="I1811" t="s">
        <v>17</v>
      </c>
      <c r="J1811">
        <v>2020</v>
      </c>
      <c r="K1811">
        <v>2</v>
      </c>
      <c r="L1811" s="12">
        <v>-2.1090410456141964</v>
      </c>
      <c r="M1811" s="1">
        <v>14288.005740000001</v>
      </c>
      <c r="N1811" s="12">
        <v>-5.2507175084268845</v>
      </c>
      <c r="O1811" s="13">
        <v>0.33851839647987153</v>
      </c>
      <c r="P1811" s="12">
        <v>-1.7774644713214554</v>
      </c>
      <c r="Q1811" s="12">
        <v>-3.8865055169356517</v>
      </c>
      <c r="R1811" s="2">
        <f>DATE(CURR[[#This Row],[YEAR]],CURR[[#This Row],[MONTH]],1)</f>
        <v>43862</v>
      </c>
      <c r="S1811" t="str">
        <f>IF(AND(CURR[[#This Row],[DATE]]&gt;=DATE(2023,6,1),CURR[[#This Row],[DATE]]&lt;=DATE(2024,5,31)),"Y","N")</f>
        <v>N</v>
      </c>
    </row>
    <row r="1812" spans="1:19" x14ac:dyDescent="0.25">
      <c r="A1812" t="s">
        <v>51</v>
      </c>
      <c r="B1812" t="s">
        <v>14</v>
      </c>
      <c r="C1812" t="s">
        <v>18</v>
      </c>
      <c r="D1812" s="1">
        <v>1190.7830719999995</v>
      </c>
      <c r="E1812" s="1">
        <v>16006.114228</v>
      </c>
      <c r="F1812" s="13">
        <v>0</v>
      </c>
      <c r="G1812" s="13">
        <v>7.4395512554628992E-2</v>
      </c>
      <c r="H1812" t="s">
        <v>25</v>
      </c>
      <c r="I1812" t="s">
        <v>17</v>
      </c>
      <c r="J1812">
        <v>2020</v>
      </c>
      <c r="K1812">
        <v>2</v>
      </c>
      <c r="L1812" s="12">
        <v>-0.81860337602407984</v>
      </c>
      <c r="M1812" s="1">
        <v>14288.005740000001</v>
      </c>
      <c r="N1812" s="12">
        <v>-5.2507175084268845</v>
      </c>
      <c r="O1812" s="13">
        <v>8.3341446921899084E-2</v>
      </c>
      <c r="P1812" s="12">
        <v>-0.43760239453044542</v>
      </c>
      <c r="Q1812" s="12">
        <v>-1.2562057705545253</v>
      </c>
      <c r="R1812" s="2">
        <f>DATE(CURR[[#This Row],[YEAR]],CURR[[#This Row],[MONTH]],1)</f>
        <v>43862</v>
      </c>
      <c r="S1812" t="str">
        <f>IF(AND(CURR[[#This Row],[DATE]]&gt;=DATE(2023,6,1),CURR[[#This Row],[DATE]]&lt;=DATE(2024,5,31)),"Y","N")</f>
        <v>N</v>
      </c>
    </row>
    <row r="1813" spans="1:19" x14ac:dyDescent="0.25">
      <c r="A1813" t="s">
        <v>51</v>
      </c>
      <c r="B1813" t="s">
        <v>14</v>
      </c>
      <c r="C1813" t="s">
        <v>18</v>
      </c>
      <c r="D1813" s="1">
        <v>2913.7829879999999</v>
      </c>
      <c r="E1813" s="1">
        <v>5824.4452919999994</v>
      </c>
      <c r="F1813" s="13">
        <v>0</v>
      </c>
      <c r="G1813" s="13">
        <v>0.50026789538261152</v>
      </c>
      <c r="H1813" t="s">
        <v>26</v>
      </c>
      <c r="I1813" t="s">
        <v>17</v>
      </c>
      <c r="J1813">
        <v>2020</v>
      </c>
      <c r="K1813">
        <v>2</v>
      </c>
      <c r="L1813" s="12">
        <v>-8.4182663990434996</v>
      </c>
      <c r="M1813" s="1">
        <v>14288.005740000001</v>
      </c>
      <c r="N1813" s="12">
        <v>-5.2507175084268845</v>
      </c>
      <c r="O1813" s="13">
        <v>0.20393209808438947</v>
      </c>
      <c r="P1813" s="12">
        <v>-1.0707898379419325</v>
      </c>
      <c r="Q1813" s="12">
        <v>-9.4890562369854319</v>
      </c>
      <c r="R1813" s="2">
        <f>DATE(CURR[[#This Row],[YEAR]],CURR[[#This Row],[MONTH]],1)</f>
        <v>43862</v>
      </c>
      <c r="S1813" t="str">
        <f>IF(AND(CURR[[#This Row],[DATE]]&gt;=DATE(2023,6,1),CURR[[#This Row],[DATE]]&lt;=DATE(2024,5,31)),"Y","N")</f>
        <v>N</v>
      </c>
    </row>
    <row r="1814" spans="1:19" x14ac:dyDescent="0.25">
      <c r="A1814" t="s">
        <v>51</v>
      </c>
      <c r="B1814" t="s">
        <v>14</v>
      </c>
      <c r="C1814" t="s">
        <v>19</v>
      </c>
      <c r="D1814" s="1">
        <v>4.2007560000000002</v>
      </c>
      <c r="E1814" s="1">
        <v>12520.579116000001</v>
      </c>
      <c r="F1814" s="13">
        <v>0</v>
      </c>
      <c r="G1814" s="13">
        <v>3.3550812315317509E-4</v>
      </c>
      <c r="H1814" t="s">
        <v>16</v>
      </c>
      <c r="I1814" t="s">
        <v>17</v>
      </c>
      <c r="J1814">
        <v>2020</v>
      </c>
      <c r="K1814">
        <v>2</v>
      </c>
      <c r="L1814" s="12">
        <v>-1.2586491184115704E-3</v>
      </c>
      <c r="M1814" s="1">
        <v>16768.373739999999</v>
      </c>
      <c r="N1814" s="12">
        <v>-6.1622311179491174</v>
      </c>
      <c r="O1814" s="13">
        <v>2.5051660137913887E-4</v>
      </c>
      <c r="P1814" s="12">
        <v>-1.5437411965813844E-3</v>
      </c>
      <c r="Q1814" s="12">
        <v>-2.8023903149929546E-3</v>
      </c>
      <c r="R1814" s="2">
        <f>DATE(CURR[[#This Row],[YEAR]],CURR[[#This Row],[MONTH]],1)</f>
        <v>43862</v>
      </c>
      <c r="S1814" t="str">
        <f>IF(AND(CURR[[#This Row],[DATE]]&gt;=DATE(2023,6,1),CURR[[#This Row],[DATE]]&lt;=DATE(2024,5,31)),"Y","N")</f>
        <v>N</v>
      </c>
    </row>
    <row r="1815" spans="1:19" x14ac:dyDescent="0.25">
      <c r="A1815" t="s">
        <v>51</v>
      </c>
      <c r="B1815" t="s">
        <v>14</v>
      </c>
      <c r="C1815" t="s">
        <v>19</v>
      </c>
      <c r="D1815" s="1">
        <v>16768.373739999999</v>
      </c>
      <c r="E1815" s="1">
        <v>57089.456403999997</v>
      </c>
      <c r="F1815" s="13">
        <v>0.29372102654712118</v>
      </c>
      <c r="G1815" s="13">
        <v>0</v>
      </c>
      <c r="H1815" t="s">
        <v>21</v>
      </c>
      <c r="I1815" t="s">
        <v>22</v>
      </c>
      <c r="J1815">
        <v>2020</v>
      </c>
      <c r="K1815">
        <v>2</v>
      </c>
      <c r="L1815" s="12">
        <v>-2.9221351042767276</v>
      </c>
      <c r="M1815" s="1">
        <v>16768.373739999999</v>
      </c>
      <c r="N1815" s="12">
        <v>-6.1622311179491174</v>
      </c>
      <c r="O1815" s="13">
        <v>0</v>
      </c>
      <c r="P1815" s="12">
        <v>0</v>
      </c>
      <c r="Q1815" s="12">
        <v>0</v>
      </c>
      <c r="R1815" s="2">
        <f>DATE(CURR[[#This Row],[YEAR]],CURR[[#This Row],[MONTH]],1)</f>
        <v>43862</v>
      </c>
      <c r="S1815" t="str">
        <f>IF(AND(CURR[[#This Row],[DATE]]&gt;=DATE(2023,6,1),CURR[[#This Row],[DATE]]&lt;=DATE(2024,5,31)),"Y","N")</f>
        <v>N</v>
      </c>
    </row>
    <row r="1816" spans="1:19" x14ac:dyDescent="0.25">
      <c r="A1816" t="s">
        <v>51</v>
      </c>
      <c r="B1816" t="s">
        <v>14</v>
      </c>
      <c r="C1816" t="s">
        <v>19</v>
      </c>
      <c r="D1816" s="1">
        <v>16768.373739999999</v>
      </c>
      <c r="E1816" s="1">
        <v>57089.456403999997</v>
      </c>
      <c r="F1816" s="13">
        <v>0.29372102654712118</v>
      </c>
      <c r="G1816" s="13">
        <v>0</v>
      </c>
      <c r="H1816" t="s">
        <v>21</v>
      </c>
      <c r="I1816" t="s">
        <v>23</v>
      </c>
      <c r="J1816">
        <v>2020</v>
      </c>
      <c r="K1816">
        <v>2</v>
      </c>
      <c r="L1816" s="12">
        <v>-3.2400960136723902</v>
      </c>
      <c r="M1816" s="1">
        <v>16768.373739999999</v>
      </c>
      <c r="N1816" s="12">
        <v>-6.1622311179491174</v>
      </c>
      <c r="O1816" s="13">
        <v>0</v>
      </c>
      <c r="P1816" s="12">
        <v>0</v>
      </c>
      <c r="Q1816" s="12">
        <v>0</v>
      </c>
      <c r="R1816" s="2">
        <f>DATE(CURR[[#This Row],[YEAR]],CURR[[#This Row],[MONTH]],1)</f>
        <v>43862</v>
      </c>
      <c r="S1816" t="str">
        <f>IF(AND(CURR[[#This Row],[DATE]]&gt;=DATE(2023,6,1),CURR[[#This Row],[DATE]]&lt;=DATE(2024,5,31)),"Y","N")</f>
        <v>N</v>
      </c>
    </row>
    <row r="1817" spans="1:19" x14ac:dyDescent="0.25">
      <c r="A1817" t="s">
        <v>51</v>
      </c>
      <c r="B1817" t="s">
        <v>14</v>
      </c>
      <c r="C1817" t="s">
        <v>19</v>
      </c>
      <c r="D1817" s="1">
        <v>5134.5296400000007</v>
      </c>
      <c r="E1817" s="1">
        <v>22738.317768000001</v>
      </c>
      <c r="F1817" s="13">
        <v>0</v>
      </c>
      <c r="G1817" s="13">
        <v>0.22580956482303657</v>
      </c>
      <c r="H1817" t="s">
        <v>24</v>
      </c>
      <c r="I1817" t="s">
        <v>17</v>
      </c>
      <c r="J1817">
        <v>2020</v>
      </c>
      <c r="K1817">
        <v>2</v>
      </c>
      <c r="L1817" s="12">
        <v>-2.2388851004735586</v>
      </c>
      <c r="M1817" s="1">
        <v>16768.373739999999</v>
      </c>
      <c r="N1817" s="12">
        <v>-6.1622311179491174</v>
      </c>
      <c r="O1817" s="13">
        <v>0.30620319654206379</v>
      </c>
      <c r="P1817" s="12">
        <v>-1.8868948661469951</v>
      </c>
      <c r="Q1817" s="12">
        <v>-4.1257799666205539</v>
      </c>
      <c r="R1817" s="2">
        <f>DATE(CURR[[#This Row],[YEAR]],CURR[[#This Row],[MONTH]],1)</f>
        <v>43862</v>
      </c>
      <c r="S1817" t="str">
        <f>IF(AND(CURR[[#This Row],[DATE]]&gt;=DATE(2023,6,1),CURR[[#This Row],[DATE]]&lt;=DATE(2024,5,31)),"Y","N")</f>
        <v>N</v>
      </c>
    </row>
    <row r="1818" spans="1:19" x14ac:dyDescent="0.25">
      <c r="A1818" t="s">
        <v>51</v>
      </c>
      <c r="B1818" t="s">
        <v>14</v>
      </c>
      <c r="C1818" t="s">
        <v>19</v>
      </c>
      <c r="D1818" s="1">
        <v>11135.608931999999</v>
      </c>
      <c r="E1818" s="1">
        <v>16006.114228</v>
      </c>
      <c r="F1818" s="13">
        <v>0</v>
      </c>
      <c r="G1818" s="13">
        <v>0.69570970026692225</v>
      </c>
      <c r="H1818" t="s">
        <v>25</v>
      </c>
      <c r="I1818" t="s">
        <v>17</v>
      </c>
      <c r="J1818">
        <v>2020</v>
      </c>
      <c r="K1818">
        <v>2</v>
      </c>
      <c r="L1818" s="12">
        <v>-7.6551701818440865</v>
      </c>
      <c r="M1818" s="1">
        <v>16768.373739999999</v>
      </c>
      <c r="N1818" s="12">
        <v>-6.1622311179491174</v>
      </c>
      <c r="O1818" s="13">
        <v>0.6640840134327779</v>
      </c>
      <c r="P1818" s="12">
        <v>-4.0922391725080036</v>
      </c>
      <c r="Q1818" s="12">
        <v>-11.74740935435209</v>
      </c>
      <c r="R1818" s="2">
        <f>DATE(CURR[[#This Row],[YEAR]],CURR[[#This Row],[MONTH]],1)</f>
        <v>43862</v>
      </c>
      <c r="S1818" t="str">
        <f>IF(AND(CURR[[#This Row],[DATE]]&gt;=DATE(2023,6,1),CURR[[#This Row],[DATE]]&lt;=DATE(2024,5,31)),"Y","N")</f>
        <v>N</v>
      </c>
    </row>
    <row r="1819" spans="1:19" x14ac:dyDescent="0.25">
      <c r="A1819" t="s">
        <v>51</v>
      </c>
      <c r="B1819" t="s">
        <v>14</v>
      </c>
      <c r="C1819" t="s">
        <v>19</v>
      </c>
      <c r="D1819" s="1">
        <v>494.03441199999997</v>
      </c>
      <c r="E1819" s="1">
        <v>5824.4452919999994</v>
      </c>
      <c r="F1819" s="13">
        <v>0</v>
      </c>
      <c r="G1819" s="13">
        <v>8.4820851983718831E-2</v>
      </c>
      <c r="H1819" t="s">
        <v>26</v>
      </c>
      <c r="I1819" t="s">
        <v>17</v>
      </c>
      <c r="J1819">
        <v>2020</v>
      </c>
      <c r="K1819">
        <v>2</v>
      </c>
      <c r="L1819" s="12">
        <v>-1.4273243092017165</v>
      </c>
      <c r="M1819" s="1">
        <v>16768.373739999999</v>
      </c>
      <c r="N1819" s="12">
        <v>-6.1622311179491174</v>
      </c>
      <c r="O1819" s="13">
        <v>2.9462273423779259E-2</v>
      </c>
      <c r="P1819" s="12">
        <v>-0.18155333809753782</v>
      </c>
      <c r="Q1819" s="12">
        <v>-1.6088776472992543</v>
      </c>
      <c r="R1819" s="2">
        <f>DATE(CURR[[#This Row],[YEAR]],CURR[[#This Row],[MONTH]],1)</f>
        <v>43862</v>
      </c>
      <c r="S1819" t="str">
        <f>IF(AND(CURR[[#This Row],[DATE]]&gt;=DATE(2023,6,1),CURR[[#This Row],[DATE]]&lt;=DATE(2024,5,31)),"Y","N")</f>
        <v>N</v>
      </c>
    </row>
    <row r="1820" spans="1:19" x14ac:dyDescent="0.25">
      <c r="A1820" t="s">
        <v>51</v>
      </c>
      <c r="B1820" t="s">
        <v>14</v>
      </c>
      <c r="C1820" t="s">
        <v>20</v>
      </c>
      <c r="D1820" s="1">
        <v>4347.4390800000001</v>
      </c>
      <c r="E1820" s="1">
        <v>12520.579116000001</v>
      </c>
      <c r="F1820" s="13">
        <v>0</v>
      </c>
      <c r="G1820" s="13">
        <v>0.34722348221452665</v>
      </c>
      <c r="H1820" t="s">
        <v>16</v>
      </c>
      <c r="I1820" t="s">
        <v>17</v>
      </c>
      <c r="J1820">
        <v>2020</v>
      </c>
      <c r="K1820">
        <v>2</v>
      </c>
      <c r="L1820" s="12">
        <v>-1.3025989525195008</v>
      </c>
      <c r="M1820" s="1">
        <v>17036.763272</v>
      </c>
      <c r="N1820" s="12">
        <v>-6.2608619304218243</v>
      </c>
      <c r="O1820" s="13">
        <v>0.2551798725257301</v>
      </c>
      <c r="P1820" s="12">
        <v>-1.5976459493062376</v>
      </c>
      <c r="Q1820" s="12">
        <v>-2.9002449018257384</v>
      </c>
      <c r="R1820" s="2">
        <f>DATE(CURR[[#This Row],[YEAR]],CURR[[#This Row],[MONTH]],1)</f>
        <v>43862</v>
      </c>
      <c r="S1820" t="str">
        <f>IF(AND(CURR[[#This Row],[DATE]]&gt;=DATE(2023,6,1),CURR[[#This Row],[DATE]]&lt;=DATE(2024,5,31)),"Y","N")</f>
        <v>N</v>
      </c>
    </row>
    <row r="1821" spans="1:19" x14ac:dyDescent="0.25">
      <c r="A1821" t="s">
        <v>51</v>
      </c>
      <c r="B1821" t="s">
        <v>14</v>
      </c>
      <c r="C1821" t="s">
        <v>20</v>
      </c>
      <c r="D1821" s="1">
        <v>17036.763272</v>
      </c>
      <c r="E1821" s="1">
        <v>57089.456403999997</v>
      </c>
      <c r="F1821" s="13">
        <v>0.29842223669879459</v>
      </c>
      <c r="G1821" s="13">
        <v>0</v>
      </c>
      <c r="H1821" t="s">
        <v>21</v>
      </c>
      <c r="I1821" t="s">
        <v>23</v>
      </c>
      <c r="J1821">
        <v>2020</v>
      </c>
      <c r="K1821">
        <v>2</v>
      </c>
      <c r="L1821" s="12">
        <v>-3.2919560131111072</v>
      </c>
      <c r="M1821" s="1">
        <v>17036.763272</v>
      </c>
      <c r="N1821" s="12">
        <v>-6.2608619304218243</v>
      </c>
      <c r="O1821" s="13">
        <v>0</v>
      </c>
      <c r="P1821" s="12">
        <v>0</v>
      </c>
      <c r="Q1821" s="12">
        <v>0</v>
      </c>
      <c r="R1821" s="2">
        <f>DATE(CURR[[#This Row],[YEAR]],CURR[[#This Row],[MONTH]],1)</f>
        <v>43862</v>
      </c>
      <c r="S1821" t="str">
        <f>IF(AND(CURR[[#This Row],[DATE]]&gt;=DATE(2023,6,1),CURR[[#This Row],[DATE]]&lt;=DATE(2024,5,31)),"Y","N")</f>
        <v>N</v>
      </c>
    </row>
    <row r="1822" spans="1:19" x14ac:dyDescent="0.25">
      <c r="A1822" t="s">
        <v>51</v>
      </c>
      <c r="B1822" t="s">
        <v>14</v>
      </c>
      <c r="C1822" t="s">
        <v>20</v>
      </c>
      <c r="D1822" s="1">
        <v>17036.763272</v>
      </c>
      <c r="E1822" s="1">
        <v>57089.456403999997</v>
      </c>
      <c r="F1822" s="13">
        <v>0.29842223669879459</v>
      </c>
      <c r="G1822" s="13">
        <v>0</v>
      </c>
      <c r="H1822" t="s">
        <v>21</v>
      </c>
      <c r="I1822" t="s">
        <v>22</v>
      </c>
      <c r="J1822">
        <v>2020</v>
      </c>
      <c r="K1822">
        <v>2</v>
      </c>
      <c r="L1822" s="12">
        <v>-2.9689059173107171</v>
      </c>
      <c r="M1822" s="1">
        <v>17036.763272</v>
      </c>
      <c r="N1822" s="12">
        <v>-6.2608619304218243</v>
      </c>
      <c r="O1822" s="13">
        <v>0</v>
      </c>
      <c r="P1822" s="12">
        <v>0</v>
      </c>
      <c r="Q1822" s="12">
        <v>0</v>
      </c>
      <c r="R1822" s="2">
        <f>DATE(CURR[[#This Row],[YEAR]],CURR[[#This Row],[MONTH]],1)</f>
        <v>43862</v>
      </c>
      <c r="S1822" t="str">
        <f>IF(AND(CURR[[#This Row],[DATE]]&gt;=DATE(2023,6,1),CURR[[#This Row],[DATE]]&lt;=DATE(2024,5,31)),"Y","N")</f>
        <v>N</v>
      </c>
    </row>
    <row r="1823" spans="1:19" x14ac:dyDescent="0.25">
      <c r="A1823" t="s">
        <v>51</v>
      </c>
      <c r="B1823" t="s">
        <v>14</v>
      </c>
      <c r="C1823" t="s">
        <v>20</v>
      </c>
      <c r="D1823" s="1">
        <v>8754.0139639999998</v>
      </c>
      <c r="E1823" s="1">
        <v>22738.317768000001</v>
      </c>
      <c r="F1823" s="13">
        <v>0</v>
      </c>
      <c r="G1823" s="13">
        <v>0.38498951652085994</v>
      </c>
      <c r="H1823" t="s">
        <v>24</v>
      </c>
      <c r="I1823" t="s">
        <v>17</v>
      </c>
      <c r="J1823">
        <v>2020</v>
      </c>
      <c r="K1823">
        <v>2</v>
      </c>
      <c r="L1823" s="12">
        <v>-3.8171425247312571</v>
      </c>
      <c r="M1823" s="1">
        <v>17036.763272</v>
      </c>
      <c r="N1823" s="12">
        <v>-6.2608619304218243</v>
      </c>
      <c r="O1823" s="13">
        <v>0.51383081541006459</v>
      </c>
      <c r="P1823" s="12">
        <v>-3.2170237908784771</v>
      </c>
      <c r="Q1823" s="12">
        <v>-7.0341663156097347</v>
      </c>
      <c r="R1823" s="2">
        <f>DATE(CURR[[#This Row],[YEAR]],CURR[[#This Row],[MONTH]],1)</f>
        <v>43862</v>
      </c>
      <c r="S1823" t="str">
        <f>IF(AND(CURR[[#This Row],[DATE]]&gt;=DATE(2023,6,1),CURR[[#This Row],[DATE]]&lt;=DATE(2024,5,31)),"Y","N")</f>
        <v>N</v>
      </c>
    </row>
    <row r="1824" spans="1:19" x14ac:dyDescent="0.25">
      <c r="A1824" t="s">
        <v>51</v>
      </c>
      <c r="B1824" t="s">
        <v>14</v>
      </c>
      <c r="C1824" t="s">
        <v>20</v>
      </c>
      <c r="D1824" s="1">
        <v>2578.002716</v>
      </c>
      <c r="E1824" s="1">
        <v>16006.114228</v>
      </c>
      <c r="F1824" s="13">
        <v>0</v>
      </c>
      <c r="G1824" s="13">
        <v>0.16106362101866165</v>
      </c>
      <c r="H1824" t="s">
        <v>25</v>
      </c>
      <c r="I1824" t="s">
        <v>17</v>
      </c>
      <c r="J1824">
        <v>2020</v>
      </c>
      <c r="K1824">
        <v>2</v>
      </c>
      <c r="L1824" s="12">
        <v>-1.7722469997598753</v>
      </c>
      <c r="M1824" s="1">
        <v>17036.763272</v>
      </c>
      <c r="N1824" s="12">
        <v>-6.2608619304218243</v>
      </c>
      <c r="O1824" s="13">
        <v>0.15131998225490165</v>
      </c>
      <c r="P1824" s="12">
        <v>-0.94739351621181966</v>
      </c>
      <c r="Q1824" s="12">
        <v>-2.7196405159716948</v>
      </c>
      <c r="R1824" s="2">
        <f>DATE(CURR[[#This Row],[YEAR]],CURR[[#This Row],[MONTH]],1)</f>
        <v>43862</v>
      </c>
      <c r="S1824" t="str">
        <f>IF(AND(CURR[[#This Row],[DATE]]&gt;=DATE(2023,6,1),CURR[[#This Row],[DATE]]&lt;=DATE(2024,5,31)),"Y","N")</f>
        <v>N</v>
      </c>
    </row>
    <row r="1825" spans="1:19" x14ac:dyDescent="0.25">
      <c r="A1825" t="s">
        <v>51</v>
      </c>
      <c r="B1825" t="s">
        <v>14</v>
      </c>
      <c r="C1825" t="s">
        <v>20</v>
      </c>
      <c r="D1825" s="1">
        <v>1357.3075120000001</v>
      </c>
      <c r="E1825" s="1">
        <v>5824.4452919999994</v>
      </c>
      <c r="F1825" s="13">
        <v>0</v>
      </c>
      <c r="G1825" s="13">
        <v>0.23303635693244315</v>
      </c>
      <c r="H1825" t="s">
        <v>26</v>
      </c>
      <c r="I1825" t="s">
        <v>17</v>
      </c>
      <c r="J1825">
        <v>2020</v>
      </c>
      <c r="K1825">
        <v>2</v>
      </c>
      <c r="L1825" s="12">
        <v>-3.9214232043003929</v>
      </c>
      <c r="M1825" s="1">
        <v>17036.763272</v>
      </c>
      <c r="N1825" s="12">
        <v>-6.2608619304218243</v>
      </c>
      <c r="O1825" s="13">
        <v>7.9669329809303704E-2</v>
      </c>
      <c r="P1825" s="12">
        <v>-0.49879867402529016</v>
      </c>
      <c r="Q1825" s="12">
        <v>-4.420221878325683</v>
      </c>
      <c r="R1825" s="2">
        <f>DATE(CURR[[#This Row],[YEAR]],CURR[[#This Row],[MONTH]],1)</f>
        <v>43862</v>
      </c>
      <c r="S1825" t="str">
        <f>IF(AND(CURR[[#This Row],[DATE]]&gt;=DATE(2023,6,1),CURR[[#This Row],[DATE]]&lt;=DATE(2024,5,31)),"Y","N")</f>
        <v>N</v>
      </c>
    </row>
    <row r="1826" spans="1:19" x14ac:dyDescent="0.25">
      <c r="A1826" t="s">
        <v>51</v>
      </c>
      <c r="B1826" t="s">
        <v>110</v>
      </c>
      <c r="C1826" t="s">
        <v>15</v>
      </c>
      <c r="D1826" s="1">
        <v>1128563.1631499983</v>
      </c>
      <c r="E1826" s="1">
        <v>5261581.2709349971</v>
      </c>
      <c r="F1826" s="13">
        <v>0</v>
      </c>
      <c r="G1826" s="13">
        <v>0.21449125368150959</v>
      </c>
      <c r="H1826" t="s">
        <v>16</v>
      </c>
      <c r="I1826" t="s">
        <v>17</v>
      </c>
      <c r="J1826">
        <v>2020</v>
      </c>
      <c r="K1826">
        <v>2</v>
      </c>
      <c r="L1826" s="12">
        <v>-0.80465779730159037</v>
      </c>
      <c r="M1826" s="1">
        <v>3720680.723561001</v>
      </c>
      <c r="N1826" s="12">
        <v>-3.6694055012413846</v>
      </c>
      <c r="O1826" s="13">
        <v>0.30332168949714916</v>
      </c>
      <c r="P1826" s="12">
        <v>-1.1130102760866702</v>
      </c>
      <c r="Q1826" s="12">
        <v>-1.9176680733882607</v>
      </c>
      <c r="R1826" s="2">
        <f>DATE(CURR[[#This Row],[YEAR]],CURR[[#This Row],[MONTH]],1)</f>
        <v>43862</v>
      </c>
      <c r="S1826" t="str">
        <f>IF(AND(CURR[[#This Row],[DATE]]&gt;=DATE(2023,6,1),CURR[[#This Row],[DATE]]&lt;=DATE(2024,5,31)),"Y","N")</f>
        <v>N</v>
      </c>
    </row>
    <row r="1827" spans="1:19" x14ac:dyDescent="0.25">
      <c r="A1827" t="s">
        <v>51</v>
      </c>
      <c r="B1827" t="s">
        <v>110</v>
      </c>
      <c r="C1827" t="s">
        <v>15</v>
      </c>
      <c r="D1827" s="1">
        <v>3720680.723561001</v>
      </c>
      <c r="E1827" s="1">
        <v>21273044.172093991</v>
      </c>
      <c r="F1827" s="13">
        <v>0.17490118919800837</v>
      </c>
      <c r="G1827" s="13">
        <v>0</v>
      </c>
      <c r="H1827" t="s">
        <v>21</v>
      </c>
      <c r="I1827" t="s">
        <v>22</v>
      </c>
      <c r="J1827">
        <v>2020</v>
      </c>
      <c r="K1827">
        <v>2</v>
      </c>
      <c r="L1827" s="12">
        <v>-1.7400351304207815</v>
      </c>
      <c r="M1827" s="1">
        <v>3720680.723561001</v>
      </c>
      <c r="N1827" s="12">
        <v>-3.6694055012413846</v>
      </c>
      <c r="O1827" s="13">
        <v>0</v>
      </c>
      <c r="P1827" s="12">
        <v>0</v>
      </c>
      <c r="Q1827" s="12">
        <v>0</v>
      </c>
      <c r="R1827" s="2">
        <f>DATE(CURR[[#This Row],[YEAR]],CURR[[#This Row],[MONTH]],1)</f>
        <v>43862</v>
      </c>
      <c r="S1827" t="str">
        <f>IF(AND(CURR[[#This Row],[DATE]]&gt;=DATE(2023,6,1),CURR[[#This Row],[DATE]]&lt;=DATE(2024,5,31)),"Y","N")</f>
        <v>N</v>
      </c>
    </row>
    <row r="1828" spans="1:19" x14ac:dyDescent="0.25">
      <c r="A1828" t="s">
        <v>51</v>
      </c>
      <c r="B1828" t="s">
        <v>110</v>
      </c>
      <c r="C1828" t="s">
        <v>15</v>
      </c>
      <c r="D1828" s="1">
        <v>3720680.723561001</v>
      </c>
      <c r="E1828" s="1">
        <v>21273044.172093991</v>
      </c>
      <c r="F1828" s="13">
        <v>0.17490118919800837</v>
      </c>
      <c r="G1828" s="13">
        <v>0</v>
      </c>
      <c r="H1828" t="s">
        <v>21</v>
      </c>
      <c r="I1828" t="s">
        <v>23</v>
      </c>
      <c r="J1828">
        <v>2020</v>
      </c>
      <c r="K1828">
        <v>2</v>
      </c>
      <c r="L1828" s="12">
        <v>-1.9293703708206031</v>
      </c>
      <c r="M1828" s="1">
        <v>3720680.723561001</v>
      </c>
      <c r="N1828" s="12">
        <v>-3.6694055012413846</v>
      </c>
      <c r="O1828" s="13">
        <v>0</v>
      </c>
      <c r="P1828" s="12">
        <v>0</v>
      </c>
      <c r="Q1828" s="12">
        <v>0</v>
      </c>
      <c r="R1828" s="2">
        <f>DATE(CURR[[#This Row],[YEAR]],CURR[[#This Row],[MONTH]],1)</f>
        <v>43862</v>
      </c>
      <c r="S1828" t="str">
        <f>IF(AND(CURR[[#This Row],[DATE]]&gt;=DATE(2023,6,1),CURR[[#This Row],[DATE]]&lt;=DATE(2024,5,31)),"Y","N")</f>
        <v>N</v>
      </c>
    </row>
    <row r="1829" spans="1:19" x14ac:dyDescent="0.25">
      <c r="A1829" t="s">
        <v>51</v>
      </c>
      <c r="B1829" t="s">
        <v>110</v>
      </c>
      <c r="C1829" t="s">
        <v>15</v>
      </c>
      <c r="D1829" s="1">
        <v>1627283.0670449997</v>
      </c>
      <c r="E1829" s="1">
        <v>7824841.0964680044</v>
      </c>
      <c r="F1829" s="13">
        <v>0</v>
      </c>
      <c r="G1829" s="13">
        <v>0.20796372053862236</v>
      </c>
      <c r="H1829" t="s">
        <v>24</v>
      </c>
      <c r="I1829" t="s">
        <v>17</v>
      </c>
      <c r="J1829">
        <v>2020</v>
      </c>
      <c r="K1829">
        <v>2</v>
      </c>
      <c r="L1829" s="12">
        <v>-2.0619448769491115</v>
      </c>
      <c r="M1829" s="1">
        <v>3720680.723561001</v>
      </c>
      <c r="N1829" s="12">
        <v>-3.6694055012413846</v>
      </c>
      <c r="O1829" s="13">
        <v>0.43736165179138359</v>
      </c>
      <c r="P1829" s="12">
        <v>-1.6048572511153218</v>
      </c>
      <c r="Q1829" s="12">
        <v>-3.6668021280644334</v>
      </c>
      <c r="R1829" s="2">
        <f>DATE(CURR[[#This Row],[YEAR]],CURR[[#This Row],[MONTH]],1)</f>
        <v>43862</v>
      </c>
      <c r="S1829" t="str">
        <f>IF(AND(CURR[[#This Row],[DATE]]&gt;=DATE(2023,6,1),CURR[[#This Row],[DATE]]&lt;=DATE(2024,5,31)),"Y","N")</f>
        <v>N</v>
      </c>
    </row>
    <row r="1830" spans="1:19" x14ac:dyDescent="0.25">
      <c r="A1830" t="s">
        <v>51</v>
      </c>
      <c r="B1830" t="s">
        <v>110</v>
      </c>
      <c r="C1830" t="s">
        <v>15</v>
      </c>
      <c r="D1830" s="1">
        <v>477984.3750630006</v>
      </c>
      <c r="E1830" s="1">
        <v>5448143.6902169986</v>
      </c>
      <c r="F1830" s="13">
        <v>0</v>
      </c>
      <c r="G1830" s="13">
        <v>8.7733437706736139E-2</v>
      </c>
      <c r="H1830" t="s">
        <v>25</v>
      </c>
      <c r="I1830" t="s">
        <v>17</v>
      </c>
      <c r="J1830">
        <v>2020</v>
      </c>
      <c r="K1830">
        <v>2</v>
      </c>
      <c r="L1830" s="12">
        <v>-0.96536586456334372</v>
      </c>
      <c r="M1830" s="1">
        <v>3720680.723561001</v>
      </c>
      <c r="N1830" s="12">
        <v>-3.6694055012413846</v>
      </c>
      <c r="O1830" s="13">
        <v>0.12846691521693637</v>
      </c>
      <c r="P1830" s="12">
        <v>-0.47139720542453689</v>
      </c>
      <c r="Q1830" s="12">
        <v>-1.4367630699878806</v>
      </c>
      <c r="R1830" s="2">
        <f>DATE(CURR[[#This Row],[YEAR]],CURR[[#This Row],[MONTH]],1)</f>
        <v>43862</v>
      </c>
      <c r="S1830" t="str">
        <f>IF(AND(CURR[[#This Row],[DATE]]&gt;=DATE(2023,6,1),CURR[[#This Row],[DATE]]&lt;=DATE(2024,5,31)),"Y","N")</f>
        <v>N</v>
      </c>
    </row>
    <row r="1831" spans="1:19" x14ac:dyDescent="0.25">
      <c r="A1831" t="s">
        <v>51</v>
      </c>
      <c r="B1831" t="s">
        <v>110</v>
      </c>
      <c r="C1831" t="s">
        <v>15</v>
      </c>
      <c r="D1831" s="1">
        <v>486850.11830300034</v>
      </c>
      <c r="E1831" s="1">
        <v>2738478.1144739971</v>
      </c>
      <c r="F1831" s="13">
        <v>0</v>
      </c>
      <c r="G1831" s="13">
        <v>0.17778127045448883</v>
      </c>
      <c r="H1831" t="s">
        <v>26</v>
      </c>
      <c r="I1831" t="s">
        <v>17</v>
      </c>
      <c r="J1831">
        <v>2020</v>
      </c>
      <c r="K1831">
        <v>2</v>
      </c>
      <c r="L1831" s="12">
        <v>-2.9916173099648162</v>
      </c>
      <c r="M1831" s="1">
        <v>3720680.723561001</v>
      </c>
      <c r="N1831" s="12">
        <v>-3.6694055012413846</v>
      </c>
      <c r="O1831" s="13">
        <v>0.1308497434945303</v>
      </c>
      <c r="P1831" s="12">
        <v>-0.48014076861485355</v>
      </c>
      <c r="Q1831" s="12">
        <v>-3.4717580785796698</v>
      </c>
      <c r="R1831" s="2">
        <f>DATE(CURR[[#This Row],[YEAR]],CURR[[#This Row],[MONTH]],1)</f>
        <v>43862</v>
      </c>
      <c r="S1831" t="str">
        <f>IF(AND(CURR[[#This Row],[DATE]]&gt;=DATE(2023,6,1),CURR[[#This Row],[DATE]]&lt;=DATE(2024,5,31)),"Y","N")</f>
        <v>N</v>
      </c>
    </row>
    <row r="1832" spans="1:19" x14ac:dyDescent="0.25">
      <c r="A1832" t="s">
        <v>51</v>
      </c>
      <c r="B1832" t="s">
        <v>110</v>
      </c>
      <c r="C1832" t="s">
        <v>18</v>
      </c>
      <c r="D1832" s="1">
        <v>2686257.4424689985</v>
      </c>
      <c r="E1832" s="1">
        <v>5261581.2709349971</v>
      </c>
      <c r="F1832" s="13">
        <v>0</v>
      </c>
      <c r="G1832" s="13">
        <v>0.51054185123166274</v>
      </c>
      <c r="H1832" t="s">
        <v>16</v>
      </c>
      <c r="I1832" t="s">
        <v>17</v>
      </c>
      <c r="J1832">
        <v>2020</v>
      </c>
      <c r="K1832">
        <v>2</v>
      </c>
      <c r="L1832" s="12">
        <v>-1.915283138082382</v>
      </c>
      <c r="M1832" s="1">
        <v>6897758.7907909881</v>
      </c>
      <c r="N1832" s="12">
        <v>-6.8026998105175096</v>
      </c>
      <c r="O1832" s="13">
        <v>0.38943916769825998</v>
      </c>
      <c r="P1832" s="12">
        <v>-2.64923775230905</v>
      </c>
      <c r="Q1832" s="12">
        <v>-4.5645208903914316</v>
      </c>
      <c r="R1832" s="2">
        <f>DATE(CURR[[#This Row],[YEAR]],CURR[[#This Row],[MONTH]],1)</f>
        <v>43862</v>
      </c>
      <c r="S1832" t="str">
        <f>IF(AND(CURR[[#This Row],[DATE]]&gt;=DATE(2023,6,1),CURR[[#This Row],[DATE]]&lt;=DATE(2024,5,31)),"Y","N")</f>
        <v>N</v>
      </c>
    </row>
    <row r="1833" spans="1:19" x14ac:dyDescent="0.25">
      <c r="A1833" t="s">
        <v>51</v>
      </c>
      <c r="B1833" t="s">
        <v>110</v>
      </c>
      <c r="C1833" t="s">
        <v>18</v>
      </c>
      <c r="D1833" s="1">
        <v>6897758.7907909881</v>
      </c>
      <c r="E1833" s="1">
        <v>21273044.172093991</v>
      </c>
      <c r="F1833" s="13">
        <v>0.32424878804320245</v>
      </c>
      <c r="G1833" s="13">
        <v>0</v>
      </c>
      <c r="H1833" t="s">
        <v>21</v>
      </c>
      <c r="I1833" t="s">
        <v>22</v>
      </c>
      <c r="J1833">
        <v>2020</v>
      </c>
      <c r="K1833">
        <v>2</v>
      </c>
      <c r="L1833" s="12">
        <v>-3.225845889205416</v>
      </c>
      <c r="M1833" s="1">
        <v>6897758.7907909881</v>
      </c>
      <c r="N1833" s="12">
        <v>-6.8026998105175096</v>
      </c>
      <c r="O1833" s="13">
        <v>0</v>
      </c>
      <c r="P1833" s="12">
        <v>0</v>
      </c>
      <c r="Q1833" s="12">
        <v>0</v>
      </c>
      <c r="R1833" s="2">
        <f>DATE(CURR[[#This Row],[YEAR]],CURR[[#This Row],[MONTH]],1)</f>
        <v>43862</v>
      </c>
      <c r="S1833" t="str">
        <f>IF(AND(CURR[[#This Row],[DATE]]&gt;=DATE(2023,6,1),CURR[[#This Row],[DATE]]&lt;=DATE(2024,5,31)),"Y","N")</f>
        <v>N</v>
      </c>
    </row>
    <row r="1834" spans="1:19" x14ac:dyDescent="0.25">
      <c r="A1834" t="s">
        <v>51</v>
      </c>
      <c r="B1834" t="s">
        <v>110</v>
      </c>
      <c r="C1834" t="s">
        <v>18</v>
      </c>
      <c r="D1834" s="1">
        <v>6897758.7907909881</v>
      </c>
      <c r="E1834" s="1">
        <v>21273044.172093991</v>
      </c>
      <c r="F1834" s="13">
        <v>0.32424878804320245</v>
      </c>
      <c r="G1834" s="13">
        <v>0</v>
      </c>
      <c r="H1834" t="s">
        <v>21</v>
      </c>
      <c r="I1834" t="s">
        <v>23</v>
      </c>
      <c r="J1834">
        <v>2020</v>
      </c>
      <c r="K1834">
        <v>2</v>
      </c>
      <c r="L1834" s="12">
        <v>-3.5768539213120936</v>
      </c>
      <c r="M1834" s="1">
        <v>6897758.7907909881</v>
      </c>
      <c r="N1834" s="12">
        <v>-6.8026998105175096</v>
      </c>
      <c r="O1834" s="13">
        <v>0</v>
      </c>
      <c r="P1834" s="12">
        <v>0</v>
      </c>
      <c r="Q1834" s="12">
        <v>0</v>
      </c>
      <c r="R1834" s="2">
        <f>DATE(CURR[[#This Row],[YEAR]],CURR[[#This Row],[MONTH]],1)</f>
        <v>43862</v>
      </c>
      <c r="S1834" t="str">
        <f>IF(AND(CURR[[#This Row],[DATE]]&gt;=DATE(2023,6,1),CURR[[#This Row],[DATE]]&lt;=DATE(2024,5,31)),"Y","N")</f>
        <v>N</v>
      </c>
    </row>
    <row r="1835" spans="1:19" x14ac:dyDescent="0.25">
      <c r="A1835" t="s">
        <v>51</v>
      </c>
      <c r="B1835" t="s">
        <v>110</v>
      </c>
      <c r="C1835" t="s">
        <v>18</v>
      </c>
      <c r="D1835" s="1">
        <v>1939519.9908369996</v>
      </c>
      <c r="E1835" s="1">
        <v>7824841.0964680044</v>
      </c>
      <c r="F1835" s="13">
        <v>0</v>
      </c>
      <c r="G1835" s="13">
        <v>0.24786701313493312</v>
      </c>
      <c r="H1835" t="s">
        <v>24</v>
      </c>
      <c r="I1835" t="s">
        <v>17</v>
      </c>
      <c r="J1835">
        <v>2020</v>
      </c>
      <c r="K1835">
        <v>2</v>
      </c>
      <c r="L1835" s="12">
        <v>-2.4575830658085187</v>
      </c>
      <c r="M1835" s="1">
        <v>6897758.7907909881</v>
      </c>
      <c r="N1835" s="12">
        <v>-6.8026998105175096</v>
      </c>
      <c r="O1835" s="13">
        <v>0.28118118502873723</v>
      </c>
      <c r="P1835" s="12">
        <v>-1.9127911941160796</v>
      </c>
      <c r="Q1835" s="12">
        <v>-4.3703742599245983</v>
      </c>
      <c r="R1835" s="2">
        <f>DATE(CURR[[#This Row],[YEAR]],CURR[[#This Row],[MONTH]],1)</f>
        <v>43862</v>
      </c>
      <c r="S1835" t="str">
        <f>IF(AND(CURR[[#This Row],[DATE]]&gt;=DATE(2023,6,1),CURR[[#This Row],[DATE]]&lt;=DATE(2024,5,31)),"Y","N")</f>
        <v>N</v>
      </c>
    </row>
    <row r="1836" spans="1:19" x14ac:dyDescent="0.25">
      <c r="A1836" t="s">
        <v>51</v>
      </c>
      <c r="B1836" t="s">
        <v>110</v>
      </c>
      <c r="C1836" t="s">
        <v>18</v>
      </c>
      <c r="D1836" s="1">
        <v>607679.87483200023</v>
      </c>
      <c r="E1836" s="1">
        <v>5448143.6902169986</v>
      </c>
      <c r="F1836" s="13">
        <v>0</v>
      </c>
      <c r="G1836" s="13">
        <v>0.11153888542315528</v>
      </c>
      <c r="H1836" t="s">
        <v>25</v>
      </c>
      <c r="I1836" t="s">
        <v>17</v>
      </c>
      <c r="J1836">
        <v>2020</v>
      </c>
      <c r="K1836">
        <v>2</v>
      </c>
      <c r="L1836" s="12">
        <v>-1.2273066617870454</v>
      </c>
      <c r="M1836" s="1">
        <v>6897758.7907909881</v>
      </c>
      <c r="N1836" s="12">
        <v>-6.8026998105175096</v>
      </c>
      <c r="O1836" s="13">
        <v>8.8098162499288507E-2</v>
      </c>
      <c r="P1836" s="12">
        <v>-0.59930535334085067</v>
      </c>
      <c r="Q1836" s="12">
        <v>-1.8266120151278962</v>
      </c>
      <c r="R1836" s="2">
        <f>DATE(CURR[[#This Row],[YEAR]],CURR[[#This Row],[MONTH]],1)</f>
        <v>43862</v>
      </c>
      <c r="S1836" t="str">
        <f>IF(AND(CURR[[#This Row],[DATE]]&gt;=DATE(2023,6,1),CURR[[#This Row],[DATE]]&lt;=DATE(2024,5,31)),"Y","N")</f>
        <v>N</v>
      </c>
    </row>
    <row r="1837" spans="1:19" x14ac:dyDescent="0.25">
      <c r="A1837" t="s">
        <v>51</v>
      </c>
      <c r="B1837" t="s">
        <v>110</v>
      </c>
      <c r="C1837" t="s">
        <v>18</v>
      </c>
      <c r="D1837" s="1">
        <v>1664301.4826530002</v>
      </c>
      <c r="E1837" s="1">
        <v>2738478.1144739971</v>
      </c>
      <c r="F1837" s="13">
        <v>0</v>
      </c>
      <c r="G1837" s="13">
        <v>0.60774686270321965</v>
      </c>
      <c r="H1837" t="s">
        <v>26</v>
      </c>
      <c r="I1837" t="s">
        <v>17</v>
      </c>
      <c r="J1837">
        <v>2020</v>
      </c>
      <c r="K1837">
        <v>2</v>
      </c>
      <c r="L1837" s="12">
        <v>-10.226870524053316</v>
      </c>
      <c r="M1837" s="1">
        <v>6897758.7907909881</v>
      </c>
      <c r="N1837" s="12">
        <v>-6.8026998105175096</v>
      </c>
      <c r="O1837" s="13">
        <v>0.2412814847737158</v>
      </c>
      <c r="P1837" s="12">
        <v>-1.6413655107515399</v>
      </c>
      <c r="Q1837" s="12">
        <v>-11.868236034804855</v>
      </c>
      <c r="R1837" s="2">
        <f>DATE(CURR[[#This Row],[YEAR]],CURR[[#This Row],[MONTH]],1)</f>
        <v>43862</v>
      </c>
      <c r="S1837" t="str">
        <f>IF(AND(CURR[[#This Row],[DATE]]&gt;=DATE(2023,6,1),CURR[[#This Row],[DATE]]&lt;=DATE(2024,5,31)),"Y","N")</f>
        <v>N</v>
      </c>
    </row>
    <row r="1838" spans="1:19" x14ac:dyDescent="0.25">
      <c r="A1838" t="s">
        <v>51</v>
      </c>
      <c r="B1838" t="s">
        <v>110</v>
      </c>
      <c r="C1838" t="s">
        <v>19</v>
      </c>
      <c r="D1838" s="1">
        <v>1463.7590499999988</v>
      </c>
      <c r="E1838" s="1">
        <v>5261581.2709349971</v>
      </c>
      <c r="F1838" s="13">
        <v>0</v>
      </c>
      <c r="G1838" s="13">
        <v>2.7819755594878131E-4</v>
      </c>
      <c r="H1838" t="s">
        <v>16</v>
      </c>
      <c r="I1838" t="s">
        <v>17</v>
      </c>
      <c r="J1838">
        <v>2020</v>
      </c>
      <c r="K1838">
        <v>2</v>
      </c>
      <c r="L1838" s="12">
        <v>-1.0436501663458264E-3</v>
      </c>
      <c r="M1838" s="1">
        <v>5593423.3744819928</v>
      </c>
      <c r="N1838" s="12">
        <v>-5.5163396233183599</v>
      </c>
      <c r="O1838" s="13">
        <v>2.6169287607976884E-4</v>
      </c>
      <c r="P1838" s="12">
        <v>-1.4435867814589704E-3</v>
      </c>
      <c r="Q1838" s="12">
        <v>-2.4872369478047968E-3</v>
      </c>
      <c r="R1838" s="2">
        <f>DATE(CURR[[#This Row],[YEAR]],CURR[[#This Row],[MONTH]],1)</f>
        <v>43862</v>
      </c>
      <c r="S1838" t="str">
        <f>IF(AND(CURR[[#This Row],[DATE]]&gt;=DATE(2023,6,1),CURR[[#This Row],[DATE]]&lt;=DATE(2024,5,31)),"Y","N")</f>
        <v>N</v>
      </c>
    </row>
    <row r="1839" spans="1:19" x14ac:dyDescent="0.25">
      <c r="A1839" t="s">
        <v>51</v>
      </c>
      <c r="B1839" t="s">
        <v>110</v>
      </c>
      <c r="C1839" t="s">
        <v>19</v>
      </c>
      <c r="D1839" s="1">
        <v>5593423.3744819928</v>
      </c>
      <c r="E1839" s="1">
        <v>21273044.172093991</v>
      </c>
      <c r="F1839" s="13">
        <v>0.26293478870407522</v>
      </c>
      <c r="G1839" s="13">
        <v>0</v>
      </c>
      <c r="H1839" t="s">
        <v>21</v>
      </c>
      <c r="I1839" t="s">
        <v>23</v>
      </c>
      <c r="J1839">
        <v>2020</v>
      </c>
      <c r="K1839">
        <v>2</v>
      </c>
      <c r="L1839" s="12">
        <v>-2.900486801203495</v>
      </c>
      <c r="M1839" s="1">
        <v>5593423.3744819928</v>
      </c>
      <c r="N1839" s="12">
        <v>-5.5163396233183599</v>
      </c>
      <c r="O1839" s="13">
        <v>0</v>
      </c>
      <c r="P1839" s="12">
        <v>0</v>
      </c>
      <c r="Q1839" s="12">
        <v>0</v>
      </c>
      <c r="R1839" s="2">
        <f>DATE(CURR[[#This Row],[YEAR]],CURR[[#This Row],[MONTH]],1)</f>
        <v>43862</v>
      </c>
      <c r="S1839" t="str">
        <f>IF(AND(CURR[[#This Row],[DATE]]&gt;=DATE(2023,6,1),CURR[[#This Row],[DATE]]&lt;=DATE(2024,5,31)),"Y","N")</f>
        <v>N</v>
      </c>
    </row>
    <row r="1840" spans="1:19" x14ac:dyDescent="0.25">
      <c r="A1840" t="s">
        <v>51</v>
      </c>
      <c r="B1840" t="s">
        <v>110</v>
      </c>
      <c r="C1840" t="s">
        <v>19</v>
      </c>
      <c r="D1840" s="1">
        <v>5593423.3744819928</v>
      </c>
      <c r="E1840" s="1">
        <v>21273044.172093991</v>
      </c>
      <c r="F1840" s="13">
        <v>0.26293478870407522</v>
      </c>
      <c r="G1840" s="13">
        <v>0</v>
      </c>
      <c r="H1840" t="s">
        <v>21</v>
      </c>
      <c r="I1840" t="s">
        <v>22</v>
      </c>
      <c r="J1840">
        <v>2020</v>
      </c>
      <c r="K1840">
        <v>2</v>
      </c>
      <c r="L1840" s="12">
        <v>-2.6158528221148649</v>
      </c>
      <c r="M1840" s="1">
        <v>5593423.3744819928</v>
      </c>
      <c r="N1840" s="12">
        <v>-5.5163396233183599</v>
      </c>
      <c r="O1840" s="13">
        <v>0</v>
      </c>
      <c r="P1840" s="12">
        <v>0</v>
      </c>
      <c r="Q1840" s="12">
        <v>0</v>
      </c>
      <c r="R1840" s="2">
        <f>DATE(CURR[[#This Row],[YEAR]],CURR[[#This Row],[MONTH]],1)</f>
        <v>43862</v>
      </c>
      <c r="S1840" t="str">
        <f>IF(AND(CURR[[#This Row],[DATE]]&gt;=DATE(2023,6,1),CURR[[#This Row],[DATE]]&lt;=DATE(2024,5,31)),"Y","N")</f>
        <v>N</v>
      </c>
    </row>
    <row r="1841" spans="1:19" x14ac:dyDescent="0.25">
      <c r="A1841" t="s">
        <v>51</v>
      </c>
      <c r="B1841" t="s">
        <v>110</v>
      </c>
      <c r="C1841" t="s">
        <v>19</v>
      </c>
      <c r="D1841" s="1">
        <v>1691739.5979389993</v>
      </c>
      <c r="E1841" s="1">
        <v>7824841.0964680044</v>
      </c>
      <c r="F1841" s="13">
        <v>0</v>
      </c>
      <c r="G1841" s="13">
        <v>0.2162011441615882</v>
      </c>
      <c r="H1841" t="s">
        <v>24</v>
      </c>
      <c r="I1841" t="s">
        <v>17</v>
      </c>
      <c r="J1841">
        <v>2020</v>
      </c>
      <c r="K1841">
        <v>2</v>
      </c>
      <c r="L1841" s="12">
        <v>-2.1436183216953535</v>
      </c>
      <c r="M1841" s="1">
        <v>5593423.3744819928</v>
      </c>
      <c r="N1841" s="12">
        <v>-5.5163396233183599</v>
      </c>
      <c r="O1841" s="13">
        <v>0.30245155509896859</v>
      </c>
      <c r="P1841" s="12">
        <v>-1.6684254975266966</v>
      </c>
      <c r="Q1841" s="12">
        <v>-3.8120438192220503</v>
      </c>
      <c r="R1841" s="2">
        <f>DATE(CURR[[#This Row],[YEAR]],CURR[[#This Row],[MONTH]],1)</f>
        <v>43862</v>
      </c>
      <c r="S1841" t="str">
        <f>IF(AND(CURR[[#This Row],[DATE]]&gt;=DATE(2023,6,1),CURR[[#This Row],[DATE]]&lt;=DATE(2024,5,31)),"Y","N")</f>
        <v>N</v>
      </c>
    </row>
    <row r="1842" spans="1:19" x14ac:dyDescent="0.25">
      <c r="A1842" t="s">
        <v>51</v>
      </c>
      <c r="B1842" t="s">
        <v>110</v>
      </c>
      <c r="C1842" t="s">
        <v>19</v>
      </c>
      <c r="D1842" s="1">
        <v>3705717.2906450015</v>
      </c>
      <c r="E1842" s="1">
        <v>5448143.6902169986</v>
      </c>
      <c r="F1842" s="13">
        <v>0</v>
      </c>
      <c r="G1842" s="13">
        <v>0.68017980092911312</v>
      </c>
      <c r="H1842" t="s">
        <v>25</v>
      </c>
      <c r="I1842" t="s">
        <v>17</v>
      </c>
      <c r="J1842">
        <v>2020</v>
      </c>
      <c r="K1842">
        <v>2</v>
      </c>
      <c r="L1842" s="12">
        <v>-7.4842885306435569</v>
      </c>
      <c r="M1842" s="1">
        <v>5593423.3744819928</v>
      </c>
      <c r="N1842" s="12">
        <v>-5.5163396233183599</v>
      </c>
      <c r="O1842" s="13">
        <v>0.66251328436016843</v>
      </c>
      <c r="P1842" s="12">
        <v>-3.6546482814907808</v>
      </c>
      <c r="Q1842" s="12">
        <v>-11.138936812134338</v>
      </c>
      <c r="R1842" s="2">
        <f>DATE(CURR[[#This Row],[YEAR]],CURR[[#This Row],[MONTH]],1)</f>
        <v>43862</v>
      </c>
      <c r="S1842" t="str">
        <f>IF(AND(CURR[[#This Row],[DATE]]&gt;=DATE(2023,6,1),CURR[[#This Row],[DATE]]&lt;=DATE(2024,5,31)),"Y","N")</f>
        <v>N</v>
      </c>
    </row>
    <row r="1843" spans="1:19" x14ac:dyDescent="0.25">
      <c r="A1843" t="s">
        <v>51</v>
      </c>
      <c r="B1843" t="s">
        <v>110</v>
      </c>
      <c r="C1843" t="s">
        <v>19</v>
      </c>
      <c r="D1843" s="1">
        <v>194502.72684799999</v>
      </c>
      <c r="E1843" s="1">
        <v>2738478.1144739971</v>
      </c>
      <c r="F1843" s="13">
        <v>0</v>
      </c>
      <c r="G1843" s="13">
        <v>7.1025846735809972E-2</v>
      </c>
      <c r="H1843" t="s">
        <v>26</v>
      </c>
      <c r="I1843" t="s">
        <v>17</v>
      </c>
      <c r="J1843">
        <v>2020</v>
      </c>
      <c r="K1843">
        <v>2</v>
      </c>
      <c r="L1843" s="12">
        <v>-1.1951886270502921</v>
      </c>
      <c r="M1843" s="1">
        <v>5593423.3744819928</v>
      </c>
      <c r="N1843" s="12">
        <v>-5.5163396233183599</v>
      </c>
      <c r="O1843" s="13">
        <v>3.4773467664784612E-2</v>
      </c>
      <c r="P1843" s="12">
        <v>-0.19182225751943111</v>
      </c>
      <c r="Q1843" s="12">
        <v>-1.3870108845697231</v>
      </c>
      <c r="R1843" s="2">
        <f>DATE(CURR[[#This Row],[YEAR]],CURR[[#This Row],[MONTH]],1)</f>
        <v>43862</v>
      </c>
      <c r="S1843" t="str">
        <f>IF(AND(CURR[[#This Row],[DATE]]&gt;=DATE(2023,6,1),CURR[[#This Row],[DATE]]&lt;=DATE(2024,5,31)),"Y","N")</f>
        <v>N</v>
      </c>
    </row>
    <row r="1844" spans="1:19" x14ac:dyDescent="0.25">
      <c r="A1844" t="s">
        <v>51</v>
      </c>
      <c r="B1844" t="s">
        <v>110</v>
      </c>
      <c r="C1844" t="s">
        <v>20</v>
      </c>
      <c r="D1844" s="1">
        <v>1445296.9062659992</v>
      </c>
      <c r="E1844" s="1">
        <v>5261581.2709349971</v>
      </c>
      <c r="F1844" s="13">
        <v>0</v>
      </c>
      <c r="G1844" s="13">
        <v>0.2746886975308786</v>
      </c>
      <c r="H1844" t="s">
        <v>16</v>
      </c>
      <c r="I1844" t="s">
        <v>17</v>
      </c>
      <c r="J1844">
        <v>2020</v>
      </c>
      <c r="K1844">
        <v>2</v>
      </c>
      <c r="L1844" s="12">
        <v>-1.0304867844496808</v>
      </c>
      <c r="M1844" s="1">
        <v>5061181.2832599971</v>
      </c>
      <c r="N1844" s="12">
        <v>-4.9914324349227339</v>
      </c>
      <c r="O1844" s="13">
        <v>0.28556513299501052</v>
      </c>
      <c r="P1844" s="12">
        <v>-1.4253790671143196</v>
      </c>
      <c r="Q1844" s="12">
        <v>-2.4558658515640004</v>
      </c>
      <c r="R1844" s="2">
        <f>DATE(CURR[[#This Row],[YEAR]],CURR[[#This Row],[MONTH]],1)</f>
        <v>43862</v>
      </c>
      <c r="S1844" t="str">
        <f>IF(AND(CURR[[#This Row],[DATE]]&gt;=DATE(2023,6,1),CURR[[#This Row],[DATE]]&lt;=DATE(2024,5,31)),"Y","N")</f>
        <v>N</v>
      </c>
    </row>
    <row r="1845" spans="1:19" x14ac:dyDescent="0.25">
      <c r="A1845" t="s">
        <v>51</v>
      </c>
      <c r="B1845" t="s">
        <v>110</v>
      </c>
      <c r="C1845" t="s">
        <v>20</v>
      </c>
      <c r="D1845" s="1">
        <v>5061181.2832599971</v>
      </c>
      <c r="E1845" s="1">
        <v>21273044.172093991</v>
      </c>
      <c r="F1845" s="13">
        <v>0.23791523405471332</v>
      </c>
      <c r="G1845" s="13">
        <v>0</v>
      </c>
      <c r="H1845" t="s">
        <v>21</v>
      </c>
      <c r="I1845" t="s">
        <v>23</v>
      </c>
      <c r="J1845">
        <v>2020</v>
      </c>
      <c r="K1845">
        <v>2</v>
      </c>
      <c r="L1845" s="12">
        <v>-2.6244910366638021</v>
      </c>
      <c r="M1845" s="1">
        <v>5061181.2832599971</v>
      </c>
      <c r="N1845" s="12">
        <v>-4.9914324349227339</v>
      </c>
      <c r="O1845" s="13">
        <v>0</v>
      </c>
      <c r="P1845" s="12">
        <v>0</v>
      </c>
      <c r="Q1845" s="12">
        <v>0</v>
      </c>
      <c r="R1845" s="2">
        <f>DATE(CURR[[#This Row],[YEAR]],CURR[[#This Row],[MONTH]],1)</f>
        <v>43862</v>
      </c>
      <c r="S1845" t="str">
        <f>IF(AND(CURR[[#This Row],[DATE]]&gt;=DATE(2023,6,1),CURR[[#This Row],[DATE]]&lt;=DATE(2024,5,31)),"Y","N")</f>
        <v>N</v>
      </c>
    </row>
    <row r="1846" spans="1:19" x14ac:dyDescent="0.25">
      <c r="A1846" t="s">
        <v>51</v>
      </c>
      <c r="B1846" t="s">
        <v>110</v>
      </c>
      <c r="C1846" t="s">
        <v>20</v>
      </c>
      <c r="D1846" s="1">
        <v>5061181.2832599971</v>
      </c>
      <c r="E1846" s="1">
        <v>21273044.172093991</v>
      </c>
      <c r="F1846" s="13">
        <v>0.23791523405471332</v>
      </c>
      <c r="G1846" s="13">
        <v>0</v>
      </c>
      <c r="H1846" t="s">
        <v>21</v>
      </c>
      <c r="I1846" t="s">
        <v>22</v>
      </c>
      <c r="J1846">
        <v>2020</v>
      </c>
      <c r="K1846">
        <v>2</v>
      </c>
      <c r="L1846" s="12">
        <v>-2.3669413982589314</v>
      </c>
      <c r="M1846" s="1">
        <v>5061181.2832599971</v>
      </c>
      <c r="N1846" s="12">
        <v>-4.9914324349227339</v>
      </c>
      <c r="O1846" s="13">
        <v>0</v>
      </c>
      <c r="P1846" s="12">
        <v>0</v>
      </c>
      <c r="Q1846" s="12">
        <v>0</v>
      </c>
      <c r="R1846" s="2">
        <f>DATE(CURR[[#This Row],[YEAR]],CURR[[#This Row],[MONTH]],1)</f>
        <v>43862</v>
      </c>
      <c r="S1846" t="str">
        <f>IF(AND(CURR[[#This Row],[DATE]]&gt;=DATE(2023,6,1),CURR[[#This Row],[DATE]]&lt;=DATE(2024,5,31)),"Y","N")</f>
        <v>N</v>
      </c>
    </row>
    <row r="1847" spans="1:19" x14ac:dyDescent="0.25">
      <c r="A1847" t="s">
        <v>51</v>
      </c>
      <c r="B1847" t="s">
        <v>110</v>
      </c>
      <c r="C1847" t="s">
        <v>20</v>
      </c>
      <c r="D1847" s="1">
        <v>2566298.4406469995</v>
      </c>
      <c r="E1847" s="1">
        <v>7824841.0964680044</v>
      </c>
      <c r="F1847" s="13">
        <v>0</v>
      </c>
      <c r="G1847" s="13">
        <v>0.32796812216485538</v>
      </c>
      <c r="H1847" t="s">
        <v>24</v>
      </c>
      <c r="I1847" t="s">
        <v>17</v>
      </c>
      <c r="J1847">
        <v>2020</v>
      </c>
      <c r="K1847">
        <v>2</v>
      </c>
      <c r="L1847" s="12">
        <v>-3.2517796255470075</v>
      </c>
      <c r="M1847" s="1">
        <v>5061181.2832599971</v>
      </c>
      <c r="N1847" s="12">
        <v>-4.9914324349227339</v>
      </c>
      <c r="O1847" s="13">
        <v>0.5070552301959832</v>
      </c>
      <c r="P1847" s="12">
        <v>-2.5309319222974436</v>
      </c>
      <c r="Q1847" s="12">
        <v>-5.7827115478444515</v>
      </c>
      <c r="R1847" s="2">
        <f>DATE(CURR[[#This Row],[YEAR]],CURR[[#This Row],[MONTH]],1)</f>
        <v>43862</v>
      </c>
      <c r="S1847" t="str">
        <f>IF(AND(CURR[[#This Row],[DATE]]&gt;=DATE(2023,6,1),CURR[[#This Row],[DATE]]&lt;=DATE(2024,5,31)),"Y","N")</f>
        <v>N</v>
      </c>
    </row>
    <row r="1848" spans="1:19" x14ac:dyDescent="0.25">
      <c r="A1848" t="s">
        <v>51</v>
      </c>
      <c r="B1848" t="s">
        <v>110</v>
      </c>
      <c r="C1848" t="s">
        <v>20</v>
      </c>
      <c r="D1848" s="1">
        <v>656762.14967699978</v>
      </c>
      <c r="E1848" s="1">
        <v>5448143.6902169986</v>
      </c>
      <c r="F1848" s="13">
        <v>0</v>
      </c>
      <c r="G1848" s="13">
        <v>0.12054787594099615</v>
      </c>
      <c r="H1848" t="s">
        <v>25</v>
      </c>
      <c r="I1848" t="s">
        <v>17</v>
      </c>
      <c r="J1848">
        <v>2020</v>
      </c>
      <c r="K1848">
        <v>2</v>
      </c>
      <c r="L1848" s="12">
        <v>-1.3264361630060622</v>
      </c>
      <c r="M1848" s="1">
        <v>5061181.2832599971</v>
      </c>
      <c r="N1848" s="12">
        <v>-4.9914324349227339</v>
      </c>
      <c r="O1848" s="13">
        <v>0.12976459702189674</v>
      </c>
      <c r="P1848" s="12">
        <v>-0.64771121847977342</v>
      </c>
      <c r="Q1848" s="12">
        <v>-1.9741473814858357</v>
      </c>
      <c r="R1848" s="2">
        <f>DATE(CURR[[#This Row],[YEAR]],CURR[[#This Row],[MONTH]],1)</f>
        <v>43862</v>
      </c>
      <c r="S1848" t="str">
        <f>IF(AND(CURR[[#This Row],[DATE]]&gt;=DATE(2023,6,1),CURR[[#This Row],[DATE]]&lt;=DATE(2024,5,31)),"Y","N")</f>
        <v>N</v>
      </c>
    </row>
    <row r="1849" spans="1:19" x14ac:dyDescent="0.25">
      <c r="A1849" t="s">
        <v>51</v>
      </c>
      <c r="B1849" t="s">
        <v>110</v>
      </c>
      <c r="C1849" t="s">
        <v>20</v>
      </c>
      <c r="D1849" s="1">
        <v>392823.78666999983</v>
      </c>
      <c r="E1849" s="1">
        <v>2738478.1144739971</v>
      </c>
      <c r="F1849" s="13">
        <v>0</v>
      </c>
      <c r="G1849" s="13">
        <v>0.14344602010648272</v>
      </c>
      <c r="H1849" t="s">
        <v>26</v>
      </c>
      <c r="I1849" t="s">
        <v>17</v>
      </c>
      <c r="J1849">
        <v>2020</v>
      </c>
      <c r="K1849">
        <v>2</v>
      </c>
      <c r="L1849" s="12">
        <v>-2.4138403089315954</v>
      </c>
      <c r="M1849" s="1">
        <v>5061181.2832599971</v>
      </c>
      <c r="N1849" s="12">
        <v>-4.9914324349227339</v>
      </c>
      <c r="O1849" s="13">
        <v>7.7615039787109749E-2</v>
      </c>
      <c r="P1849" s="12">
        <v>-0.3874102270311981</v>
      </c>
      <c r="Q1849" s="12">
        <v>-2.8012505359627937</v>
      </c>
      <c r="R1849" s="2">
        <f>DATE(CURR[[#This Row],[YEAR]],CURR[[#This Row],[MONTH]],1)</f>
        <v>43862</v>
      </c>
      <c r="S1849" t="str">
        <f>IF(AND(CURR[[#This Row],[DATE]]&gt;=DATE(2023,6,1),CURR[[#This Row],[DATE]]&lt;=DATE(2024,5,31)),"Y","N")</f>
        <v>N</v>
      </c>
    </row>
    <row r="1850" spans="1:19" x14ac:dyDescent="0.25">
      <c r="A1850" t="s">
        <v>51</v>
      </c>
      <c r="B1850" t="s">
        <v>111</v>
      </c>
      <c r="C1850" t="s">
        <v>15</v>
      </c>
      <c r="D1850" s="1">
        <v>205623.76608099992</v>
      </c>
      <c r="E1850" s="1">
        <v>941656.27309800021</v>
      </c>
      <c r="F1850" s="13">
        <v>0</v>
      </c>
      <c r="G1850" s="13">
        <v>0.21836393167594839</v>
      </c>
      <c r="H1850" t="s">
        <v>16</v>
      </c>
      <c r="I1850" t="s">
        <v>17</v>
      </c>
      <c r="J1850">
        <v>2020</v>
      </c>
      <c r="K1850">
        <v>2</v>
      </c>
      <c r="L1850" s="12">
        <v>-0.81918603792295652</v>
      </c>
      <c r="M1850" s="1">
        <v>676885.04823399999</v>
      </c>
      <c r="N1850" s="12">
        <v>-3.5267356499365561</v>
      </c>
      <c r="O1850" s="13">
        <v>0.30377944765876336</v>
      </c>
      <c r="P1850" s="12">
        <v>-1.0713498077761967</v>
      </c>
      <c r="Q1850" s="12">
        <v>-1.8905358456991532</v>
      </c>
      <c r="R1850" s="2">
        <f>DATE(CURR[[#This Row],[YEAR]],CURR[[#This Row],[MONTH]],1)</f>
        <v>43862</v>
      </c>
      <c r="S1850" t="str">
        <f>IF(AND(CURR[[#This Row],[DATE]]&gt;=DATE(2023,6,1),CURR[[#This Row],[DATE]]&lt;=DATE(2024,5,31)),"Y","N")</f>
        <v>N</v>
      </c>
    </row>
    <row r="1851" spans="1:19" x14ac:dyDescent="0.25">
      <c r="A1851" t="s">
        <v>51</v>
      </c>
      <c r="B1851" t="s">
        <v>111</v>
      </c>
      <c r="C1851" t="s">
        <v>15</v>
      </c>
      <c r="D1851" s="1">
        <v>676885.04823399999</v>
      </c>
      <c r="E1851" s="1">
        <v>4026659.9811049975</v>
      </c>
      <c r="F1851" s="13">
        <v>0.1681008705503485</v>
      </c>
      <c r="G1851" s="13">
        <v>0</v>
      </c>
      <c r="H1851" t="s">
        <v>21</v>
      </c>
      <c r="I1851" t="s">
        <v>23</v>
      </c>
      <c r="J1851">
        <v>2020</v>
      </c>
      <c r="K1851">
        <v>2</v>
      </c>
      <c r="L1851" s="12">
        <v>-1.8543546812698588</v>
      </c>
      <c r="M1851" s="1">
        <v>676885.04823399999</v>
      </c>
      <c r="N1851" s="12">
        <v>-3.5267356499365561</v>
      </c>
      <c r="O1851" s="13">
        <v>0</v>
      </c>
      <c r="P1851" s="12">
        <v>0</v>
      </c>
      <c r="Q1851" s="12">
        <v>0</v>
      </c>
      <c r="R1851" s="2">
        <f>DATE(CURR[[#This Row],[YEAR]],CURR[[#This Row],[MONTH]],1)</f>
        <v>43862</v>
      </c>
      <c r="S1851" t="str">
        <f>IF(AND(CURR[[#This Row],[DATE]]&gt;=DATE(2023,6,1),CURR[[#This Row],[DATE]]&lt;=DATE(2024,5,31)),"Y","N")</f>
        <v>N</v>
      </c>
    </row>
    <row r="1852" spans="1:19" x14ac:dyDescent="0.25">
      <c r="A1852" t="s">
        <v>51</v>
      </c>
      <c r="B1852" t="s">
        <v>111</v>
      </c>
      <c r="C1852" t="s">
        <v>15</v>
      </c>
      <c r="D1852" s="1">
        <v>676885.04823399999</v>
      </c>
      <c r="E1852" s="1">
        <v>4026659.9811049975</v>
      </c>
      <c r="F1852" s="13">
        <v>0.1681008705503485</v>
      </c>
      <c r="G1852" s="13">
        <v>0</v>
      </c>
      <c r="H1852" t="s">
        <v>21</v>
      </c>
      <c r="I1852" t="s">
        <v>22</v>
      </c>
      <c r="J1852">
        <v>2020</v>
      </c>
      <c r="K1852">
        <v>2</v>
      </c>
      <c r="L1852" s="12">
        <v>-1.6723809686666973</v>
      </c>
      <c r="M1852" s="1">
        <v>676885.04823399999</v>
      </c>
      <c r="N1852" s="12">
        <v>-3.5267356499365561</v>
      </c>
      <c r="O1852" s="13">
        <v>0</v>
      </c>
      <c r="P1852" s="12">
        <v>0</v>
      </c>
      <c r="Q1852" s="12">
        <v>0</v>
      </c>
      <c r="R1852" s="2">
        <f>DATE(CURR[[#This Row],[YEAR]],CURR[[#This Row],[MONTH]],1)</f>
        <v>43862</v>
      </c>
      <c r="S1852" t="str">
        <f>IF(AND(CURR[[#This Row],[DATE]]&gt;=DATE(2023,6,1),CURR[[#This Row],[DATE]]&lt;=DATE(2024,5,31)),"Y","N")</f>
        <v>N</v>
      </c>
    </row>
    <row r="1853" spans="1:19" x14ac:dyDescent="0.25">
      <c r="A1853" t="s">
        <v>51</v>
      </c>
      <c r="B1853" t="s">
        <v>111</v>
      </c>
      <c r="C1853" t="s">
        <v>15</v>
      </c>
      <c r="D1853" s="1">
        <v>301987.89827499987</v>
      </c>
      <c r="E1853" s="1">
        <v>1551358.3572060007</v>
      </c>
      <c r="F1853" s="13">
        <v>0</v>
      </c>
      <c r="G1853" s="13">
        <v>0.19466030970360748</v>
      </c>
      <c r="H1853" t="s">
        <v>24</v>
      </c>
      <c r="I1853" t="s">
        <v>17</v>
      </c>
      <c r="J1853">
        <v>2020</v>
      </c>
      <c r="K1853">
        <v>2</v>
      </c>
      <c r="L1853" s="12">
        <v>-1.9300425444357163</v>
      </c>
      <c r="M1853" s="1">
        <v>676885.04823399999</v>
      </c>
      <c r="N1853" s="12">
        <v>-3.5267356499365561</v>
      </c>
      <c r="O1853" s="13">
        <v>0.44614354987289112</v>
      </c>
      <c r="P1853" s="12">
        <v>-1.5734303623259729</v>
      </c>
      <c r="Q1853" s="12">
        <v>-3.5034729067616892</v>
      </c>
      <c r="R1853" s="2">
        <f>DATE(CURR[[#This Row],[YEAR]],CURR[[#This Row],[MONTH]],1)</f>
        <v>43862</v>
      </c>
      <c r="S1853" t="str">
        <f>IF(AND(CURR[[#This Row],[DATE]]&gt;=DATE(2023,6,1),CURR[[#This Row],[DATE]]&lt;=DATE(2024,5,31)),"Y","N")</f>
        <v>N</v>
      </c>
    </row>
    <row r="1854" spans="1:19" x14ac:dyDescent="0.25">
      <c r="A1854" t="s">
        <v>51</v>
      </c>
      <c r="B1854" t="s">
        <v>111</v>
      </c>
      <c r="C1854" t="s">
        <v>15</v>
      </c>
      <c r="D1854" s="1">
        <v>84060.731515000065</v>
      </c>
      <c r="E1854" s="1">
        <v>1056970.3974820001</v>
      </c>
      <c r="F1854" s="13">
        <v>0</v>
      </c>
      <c r="G1854" s="13">
        <v>7.9529882497424986E-2</v>
      </c>
      <c r="H1854" t="s">
        <v>25</v>
      </c>
      <c r="I1854" t="s">
        <v>17</v>
      </c>
      <c r="J1854">
        <v>2020</v>
      </c>
      <c r="K1854">
        <v>2</v>
      </c>
      <c r="L1854" s="12">
        <v>-0.87509888797909274</v>
      </c>
      <c r="M1854" s="1">
        <v>676885.04823399999</v>
      </c>
      <c r="N1854" s="12">
        <v>-3.5267356499365561</v>
      </c>
      <c r="O1854" s="13">
        <v>0.12418760280540303</v>
      </c>
      <c r="P1854" s="12">
        <v>-0.43797684609397591</v>
      </c>
      <c r="Q1854" s="12">
        <v>-1.3130757340730685</v>
      </c>
      <c r="R1854" s="2">
        <f>DATE(CURR[[#This Row],[YEAR]],CURR[[#This Row],[MONTH]],1)</f>
        <v>43862</v>
      </c>
      <c r="S1854" t="str">
        <f>IF(AND(CURR[[#This Row],[DATE]]&gt;=DATE(2023,6,1),CURR[[#This Row],[DATE]]&lt;=DATE(2024,5,31)),"Y","N")</f>
        <v>N</v>
      </c>
    </row>
    <row r="1855" spans="1:19" x14ac:dyDescent="0.25">
      <c r="A1855" t="s">
        <v>51</v>
      </c>
      <c r="B1855" t="s">
        <v>111</v>
      </c>
      <c r="C1855" t="s">
        <v>15</v>
      </c>
      <c r="D1855" s="1">
        <v>85212.652362999957</v>
      </c>
      <c r="E1855" s="1">
        <v>476674.95331900002</v>
      </c>
      <c r="F1855" s="13">
        <v>0</v>
      </c>
      <c r="G1855" s="13">
        <v>0.17876469441005857</v>
      </c>
      <c r="H1855" t="s">
        <v>26</v>
      </c>
      <c r="I1855" t="s">
        <v>17</v>
      </c>
      <c r="J1855">
        <v>2020</v>
      </c>
      <c r="K1855">
        <v>2</v>
      </c>
      <c r="L1855" s="12">
        <v>-3.0081658930691857</v>
      </c>
      <c r="M1855" s="1">
        <v>676885.04823399999</v>
      </c>
      <c r="N1855" s="12">
        <v>-3.5267356499365561</v>
      </c>
      <c r="O1855" s="13">
        <v>0.12588939966294224</v>
      </c>
      <c r="P1855" s="12">
        <v>-0.44397863374040947</v>
      </c>
      <c r="Q1855" s="12">
        <v>-3.4521445268095952</v>
      </c>
      <c r="R1855" s="2">
        <f>DATE(CURR[[#This Row],[YEAR]],CURR[[#This Row],[MONTH]],1)</f>
        <v>43862</v>
      </c>
      <c r="S1855" t="str">
        <f>IF(AND(CURR[[#This Row],[DATE]]&gt;=DATE(2023,6,1),CURR[[#This Row],[DATE]]&lt;=DATE(2024,5,31)),"Y","N")</f>
        <v>N</v>
      </c>
    </row>
    <row r="1856" spans="1:19" x14ac:dyDescent="0.25">
      <c r="A1856" t="s">
        <v>51</v>
      </c>
      <c r="B1856" t="s">
        <v>111</v>
      </c>
      <c r="C1856" t="s">
        <v>18</v>
      </c>
      <c r="D1856" s="1">
        <v>446054.36811300006</v>
      </c>
      <c r="E1856" s="1">
        <v>941656.27309800021</v>
      </c>
      <c r="F1856" s="13">
        <v>0</v>
      </c>
      <c r="G1856" s="13">
        <v>0.47369128296199253</v>
      </c>
      <c r="H1856" t="s">
        <v>16</v>
      </c>
      <c r="I1856" t="s">
        <v>17</v>
      </c>
      <c r="J1856">
        <v>2020</v>
      </c>
      <c r="K1856">
        <v>2</v>
      </c>
      <c r="L1856" s="12">
        <v>-1.777039286250484</v>
      </c>
      <c r="M1856" s="1">
        <v>1149278.6409780006</v>
      </c>
      <c r="N1856" s="12">
        <v>-5.9880211055371904</v>
      </c>
      <c r="O1856" s="13">
        <v>0.38811681711357793</v>
      </c>
      <c r="P1856" s="12">
        <v>-2.3240516922900225</v>
      </c>
      <c r="Q1856" s="12">
        <v>-4.1010909785405065</v>
      </c>
      <c r="R1856" s="2">
        <f>DATE(CURR[[#This Row],[YEAR]],CURR[[#This Row],[MONTH]],1)</f>
        <v>43862</v>
      </c>
      <c r="S1856" t="str">
        <f>IF(AND(CURR[[#This Row],[DATE]]&gt;=DATE(2023,6,1),CURR[[#This Row],[DATE]]&lt;=DATE(2024,5,31)),"Y","N")</f>
        <v>N</v>
      </c>
    </row>
    <row r="1857" spans="1:19" x14ac:dyDescent="0.25">
      <c r="A1857" t="s">
        <v>51</v>
      </c>
      <c r="B1857" t="s">
        <v>111</v>
      </c>
      <c r="C1857" t="s">
        <v>18</v>
      </c>
      <c r="D1857" s="1">
        <v>1149278.6409780006</v>
      </c>
      <c r="E1857" s="1">
        <v>4026659.9811049975</v>
      </c>
      <c r="F1857" s="13">
        <v>0.28541735492218417</v>
      </c>
      <c r="G1857" s="13">
        <v>0</v>
      </c>
      <c r="H1857" t="s">
        <v>21</v>
      </c>
      <c r="I1857" t="s">
        <v>23</v>
      </c>
      <c r="J1857">
        <v>2020</v>
      </c>
      <c r="K1857">
        <v>2</v>
      </c>
      <c r="L1857" s="12">
        <v>-3.1484965335565644</v>
      </c>
      <c r="M1857" s="1">
        <v>1149278.6409780006</v>
      </c>
      <c r="N1857" s="12">
        <v>-5.9880211055371904</v>
      </c>
      <c r="O1857" s="13">
        <v>0</v>
      </c>
      <c r="P1857" s="12">
        <v>0</v>
      </c>
      <c r="Q1857" s="12">
        <v>0</v>
      </c>
      <c r="R1857" s="2">
        <f>DATE(CURR[[#This Row],[YEAR]],CURR[[#This Row],[MONTH]],1)</f>
        <v>43862</v>
      </c>
      <c r="S1857" t="str">
        <f>IF(AND(CURR[[#This Row],[DATE]]&gt;=DATE(2023,6,1),CURR[[#This Row],[DATE]]&lt;=DATE(2024,5,31)),"Y","N")</f>
        <v>N</v>
      </c>
    </row>
    <row r="1858" spans="1:19" x14ac:dyDescent="0.25">
      <c r="A1858" t="s">
        <v>51</v>
      </c>
      <c r="B1858" t="s">
        <v>111</v>
      </c>
      <c r="C1858" t="s">
        <v>18</v>
      </c>
      <c r="D1858" s="1">
        <v>1149278.6409780006</v>
      </c>
      <c r="E1858" s="1">
        <v>4026659.9811049975</v>
      </c>
      <c r="F1858" s="13">
        <v>0.28541735492218417</v>
      </c>
      <c r="G1858" s="13">
        <v>0</v>
      </c>
      <c r="H1858" t="s">
        <v>21</v>
      </c>
      <c r="I1858" t="s">
        <v>22</v>
      </c>
      <c r="J1858">
        <v>2020</v>
      </c>
      <c r="K1858">
        <v>2</v>
      </c>
      <c r="L1858" s="12">
        <v>-2.8395245719806259</v>
      </c>
      <c r="M1858" s="1">
        <v>1149278.6409780006</v>
      </c>
      <c r="N1858" s="12">
        <v>-5.9880211055371904</v>
      </c>
      <c r="O1858" s="13">
        <v>0</v>
      </c>
      <c r="P1858" s="12">
        <v>0</v>
      </c>
      <c r="Q1858" s="12">
        <v>0</v>
      </c>
      <c r="R1858" s="2">
        <f>DATE(CURR[[#This Row],[YEAR]],CURR[[#This Row],[MONTH]],1)</f>
        <v>43862</v>
      </c>
      <c r="S1858" t="str">
        <f>IF(AND(CURR[[#This Row],[DATE]]&gt;=DATE(2023,6,1),CURR[[#This Row],[DATE]]&lt;=DATE(2024,5,31)),"Y","N")</f>
        <v>N</v>
      </c>
    </row>
    <row r="1859" spans="1:19" x14ac:dyDescent="0.25">
      <c r="A1859" t="s">
        <v>51</v>
      </c>
      <c r="B1859" t="s">
        <v>111</v>
      </c>
      <c r="C1859" t="s">
        <v>18</v>
      </c>
      <c r="D1859" s="1">
        <v>337048.35828199994</v>
      </c>
      <c r="E1859" s="1">
        <v>1551358.3572060007</v>
      </c>
      <c r="F1859" s="13">
        <v>0</v>
      </c>
      <c r="G1859" s="13">
        <v>0.21726015573153881</v>
      </c>
      <c r="H1859" t="s">
        <v>24</v>
      </c>
      <c r="I1859" t="s">
        <v>17</v>
      </c>
      <c r="J1859">
        <v>2020</v>
      </c>
      <c r="K1859">
        <v>2</v>
      </c>
      <c r="L1859" s="12">
        <v>-2.1541183429280664</v>
      </c>
      <c r="M1859" s="1">
        <v>1149278.6409780006</v>
      </c>
      <c r="N1859" s="12">
        <v>-5.9880211055371904</v>
      </c>
      <c r="O1859" s="13">
        <v>0.29326948771551364</v>
      </c>
      <c r="P1859" s="12">
        <v>-1.7561038820505754</v>
      </c>
      <c r="Q1859" s="12">
        <v>-3.910222224978642</v>
      </c>
      <c r="R1859" s="2">
        <f>DATE(CURR[[#This Row],[YEAR]],CURR[[#This Row],[MONTH]],1)</f>
        <v>43862</v>
      </c>
      <c r="S1859" t="str">
        <f>IF(AND(CURR[[#This Row],[DATE]]&gt;=DATE(2023,6,1),CURR[[#This Row],[DATE]]&lt;=DATE(2024,5,31)),"Y","N")</f>
        <v>N</v>
      </c>
    </row>
    <row r="1860" spans="1:19" x14ac:dyDescent="0.25">
      <c r="A1860" t="s">
        <v>51</v>
      </c>
      <c r="B1860" t="s">
        <v>111</v>
      </c>
      <c r="C1860" t="s">
        <v>18</v>
      </c>
      <c r="D1860" s="1">
        <v>99355.477427999998</v>
      </c>
      <c r="E1860" s="1">
        <v>1056970.3974820001</v>
      </c>
      <c r="F1860" s="13">
        <v>0</v>
      </c>
      <c r="G1860" s="13">
        <v>9.4000246047280619E-2</v>
      </c>
      <c r="H1860" t="s">
        <v>25</v>
      </c>
      <c r="I1860" t="s">
        <v>17</v>
      </c>
      <c r="J1860">
        <v>2020</v>
      </c>
      <c r="K1860">
        <v>2</v>
      </c>
      <c r="L1860" s="12">
        <v>-1.0343220460359637</v>
      </c>
      <c r="M1860" s="1">
        <v>1149278.6409780006</v>
      </c>
      <c r="N1860" s="12">
        <v>-5.9880211055371904</v>
      </c>
      <c r="O1860" s="13">
        <v>8.6450294894066387E-2</v>
      </c>
      <c r="P1860" s="12">
        <v>-0.51766619040558348</v>
      </c>
      <c r="Q1860" s="12">
        <v>-1.5519882364415472</v>
      </c>
      <c r="R1860" s="2">
        <f>DATE(CURR[[#This Row],[YEAR]],CURR[[#This Row],[MONTH]],1)</f>
        <v>43862</v>
      </c>
      <c r="S1860" t="str">
        <f>IF(AND(CURR[[#This Row],[DATE]]&gt;=DATE(2023,6,1),CURR[[#This Row],[DATE]]&lt;=DATE(2024,5,31)),"Y","N")</f>
        <v>N</v>
      </c>
    </row>
    <row r="1861" spans="1:19" x14ac:dyDescent="0.25">
      <c r="A1861" t="s">
        <v>51</v>
      </c>
      <c r="B1861" t="s">
        <v>111</v>
      </c>
      <c r="C1861" t="s">
        <v>18</v>
      </c>
      <c r="D1861" s="1">
        <v>266820.43715500005</v>
      </c>
      <c r="E1861" s="1">
        <v>476674.95331900002</v>
      </c>
      <c r="F1861" s="13">
        <v>0</v>
      </c>
      <c r="G1861" s="13">
        <v>0.55975342378947845</v>
      </c>
      <c r="H1861" t="s">
        <v>26</v>
      </c>
      <c r="I1861" t="s">
        <v>17</v>
      </c>
      <c r="J1861">
        <v>2020</v>
      </c>
      <c r="K1861">
        <v>2</v>
      </c>
      <c r="L1861" s="12">
        <v>-9.4192601258823654</v>
      </c>
      <c r="M1861" s="1">
        <v>1149278.6409780006</v>
      </c>
      <c r="N1861" s="12">
        <v>-5.9880211055371904</v>
      </c>
      <c r="O1861" s="13">
        <v>0.23216340027684157</v>
      </c>
      <c r="P1861" s="12">
        <v>-1.390199340791006</v>
      </c>
      <c r="Q1861" s="12">
        <v>-10.809459466673371</v>
      </c>
      <c r="R1861" s="2">
        <f>DATE(CURR[[#This Row],[YEAR]],CURR[[#This Row],[MONTH]],1)</f>
        <v>43862</v>
      </c>
      <c r="S1861" t="str">
        <f>IF(AND(CURR[[#This Row],[DATE]]&gt;=DATE(2023,6,1),CURR[[#This Row],[DATE]]&lt;=DATE(2024,5,31)),"Y","N")</f>
        <v>N</v>
      </c>
    </row>
    <row r="1862" spans="1:19" x14ac:dyDescent="0.25">
      <c r="A1862" t="s">
        <v>51</v>
      </c>
      <c r="B1862" t="s">
        <v>111</v>
      </c>
      <c r="C1862" t="s">
        <v>19</v>
      </c>
      <c r="D1862" s="1">
        <v>264.846408</v>
      </c>
      <c r="E1862" s="1">
        <v>941656.27309800021</v>
      </c>
      <c r="F1862" s="13">
        <v>0</v>
      </c>
      <c r="G1862" s="13">
        <v>2.8125592699411336E-4</v>
      </c>
      <c r="H1862" t="s">
        <v>16</v>
      </c>
      <c r="I1862" t="s">
        <v>17</v>
      </c>
      <c r="J1862">
        <v>2020</v>
      </c>
      <c r="K1862">
        <v>2</v>
      </c>
      <c r="L1862" s="12">
        <v>-1.0551235577612266E-3</v>
      </c>
      <c r="M1862" s="1">
        <v>1112897.9862100012</v>
      </c>
      <c r="N1862" s="12">
        <v>-5.7984690501725655</v>
      </c>
      <c r="O1862" s="13">
        <v>2.379790522417426E-4</v>
      </c>
      <c r="P1862" s="12">
        <v>-1.3799141690131445E-3</v>
      </c>
      <c r="Q1862" s="12">
        <v>-2.4350377267743709E-3</v>
      </c>
      <c r="R1862" s="2">
        <f>DATE(CURR[[#This Row],[YEAR]],CURR[[#This Row],[MONTH]],1)</f>
        <v>43862</v>
      </c>
      <c r="S1862" t="str">
        <f>IF(AND(CURR[[#This Row],[DATE]]&gt;=DATE(2023,6,1),CURR[[#This Row],[DATE]]&lt;=DATE(2024,5,31)),"Y","N")</f>
        <v>N</v>
      </c>
    </row>
    <row r="1863" spans="1:19" x14ac:dyDescent="0.25">
      <c r="A1863" t="s">
        <v>51</v>
      </c>
      <c r="B1863" t="s">
        <v>111</v>
      </c>
      <c r="C1863" t="s">
        <v>19</v>
      </c>
      <c r="D1863" s="1">
        <v>1112897.9862100012</v>
      </c>
      <c r="E1863" s="1">
        <v>4026659.9811049975</v>
      </c>
      <c r="F1863" s="13">
        <v>0.27638240910140099</v>
      </c>
      <c r="G1863" s="13">
        <v>0</v>
      </c>
      <c r="H1863" t="s">
        <v>21</v>
      </c>
      <c r="I1863" t="s">
        <v>23</v>
      </c>
      <c r="J1863">
        <v>2020</v>
      </c>
      <c r="K1863">
        <v>2</v>
      </c>
      <c r="L1863" s="12">
        <v>-3.0488302199739064</v>
      </c>
      <c r="M1863" s="1">
        <v>1112897.9862100012</v>
      </c>
      <c r="N1863" s="12">
        <v>-5.7984690501725655</v>
      </c>
      <c r="O1863" s="13">
        <v>0</v>
      </c>
      <c r="P1863" s="12">
        <v>0</v>
      </c>
      <c r="Q1863" s="12">
        <v>0</v>
      </c>
      <c r="R1863" s="2">
        <f>DATE(CURR[[#This Row],[YEAR]],CURR[[#This Row],[MONTH]],1)</f>
        <v>43862</v>
      </c>
      <c r="S1863" t="str">
        <f>IF(AND(CURR[[#This Row],[DATE]]&gt;=DATE(2023,6,1),CURR[[#This Row],[DATE]]&lt;=DATE(2024,5,31)),"Y","N")</f>
        <v>N</v>
      </c>
    </row>
    <row r="1864" spans="1:19" x14ac:dyDescent="0.25">
      <c r="A1864" t="s">
        <v>51</v>
      </c>
      <c r="B1864" t="s">
        <v>111</v>
      </c>
      <c r="C1864" t="s">
        <v>19</v>
      </c>
      <c r="D1864" s="1">
        <v>1112897.9862100012</v>
      </c>
      <c r="E1864" s="1">
        <v>4026659.9811049975</v>
      </c>
      <c r="F1864" s="13">
        <v>0.27638240910140099</v>
      </c>
      <c r="G1864" s="13">
        <v>0</v>
      </c>
      <c r="H1864" t="s">
        <v>21</v>
      </c>
      <c r="I1864" t="s">
        <v>22</v>
      </c>
      <c r="J1864">
        <v>2020</v>
      </c>
      <c r="K1864">
        <v>2</v>
      </c>
      <c r="L1864" s="12">
        <v>-2.7496388301986587</v>
      </c>
      <c r="M1864" s="1">
        <v>1112897.9862100012</v>
      </c>
      <c r="N1864" s="12">
        <v>-5.7984690501725655</v>
      </c>
      <c r="O1864" s="13">
        <v>0</v>
      </c>
      <c r="P1864" s="12">
        <v>0</v>
      </c>
      <c r="Q1864" s="12">
        <v>0</v>
      </c>
      <c r="R1864" s="2">
        <f>DATE(CURR[[#This Row],[YEAR]],CURR[[#This Row],[MONTH]],1)</f>
        <v>43862</v>
      </c>
      <c r="S1864" t="str">
        <f>IF(AND(CURR[[#This Row],[DATE]]&gt;=DATE(2023,6,1),CURR[[#This Row],[DATE]]&lt;=DATE(2024,5,31)),"Y","N")</f>
        <v>N</v>
      </c>
    </row>
    <row r="1865" spans="1:19" x14ac:dyDescent="0.25">
      <c r="A1865" t="s">
        <v>51</v>
      </c>
      <c r="B1865" t="s">
        <v>111</v>
      </c>
      <c r="C1865" t="s">
        <v>19</v>
      </c>
      <c r="D1865" s="1">
        <v>345012.09896400006</v>
      </c>
      <c r="E1865" s="1">
        <v>1551358.3572060007</v>
      </c>
      <c r="F1865" s="13">
        <v>0</v>
      </c>
      <c r="G1865" s="13">
        <v>0.22239355424324231</v>
      </c>
      <c r="H1865" t="s">
        <v>24</v>
      </c>
      <c r="I1865" t="s">
        <v>17</v>
      </c>
      <c r="J1865">
        <v>2020</v>
      </c>
      <c r="K1865">
        <v>2</v>
      </c>
      <c r="L1865" s="12">
        <v>-2.2050156087354424</v>
      </c>
      <c r="M1865" s="1">
        <v>1112897.9862100012</v>
      </c>
      <c r="N1865" s="12">
        <v>-5.7984690501725655</v>
      </c>
      <c r="O1865" s="13">
        <v>0.31001233108431298</v>
      </c>
      <c r="P1865" s="12">
        <v>-1.7975969069642392</v>
      </c>
      <c r="Q1865" s="12">
        <v>-4.0026125156996812</v>
      </c>
      <c r="R1865" s="2">
        <f>DATE(CURR[[#This Row],[YEAR]],CURR[[#This Row],[MONTH]],1)</f>
        <v>43862</v>
      </c>
      <c r="S1865" t="str">
        <f>IF(AND(CURR[[#This Row],[DATE]]&gt;=DATE(2023,6,1),CURR[[#This Row],[DATE]]&lt;=DATE(2024,5,31)),"Y","N")</f>
        <v>N</v>
      </c>
    </row>
    <row r="1866" spans="1:19" x14ac:dyDescent="0.25">
      <c r="A1866" t="s">
        <v>51</v>
      </c>
      <c r="B1866" t="s">
        <v>111</v>
      </c>
      <c r="C1866" t="s">
        <v>19</v>
      </c>
      <c r="D1866" s="1">
        <v>731282.3285950002</v>
      </c>
      <c r="E1866" s="1">
        <v>1056970.3974820001</v>
      </c>
      <c r="F1866" s="13">
        <v>0</v>
      </c>
      <c r="G1866" s="13">
        <v>0.69186642344678695</v>
      </c>
      <c r="H1866" t="s">
        <v>25</v>
      </c>
      <c r="I1866" t="s">
        <v>17</v>
      </c>
      <c r="J1866">
        <v>2020</v>
      </c>
      <c r="K1866">
        <v>2</v>
      </c>
      <c r="L1866" s="12">
        <v>-7.6128810803657183</v>
      </c>
      <c r="M1866" s="1">
        <v>1112897.9862100012</v>
      </c>
      <c r="N1866" s="12">
        <v>-5.7984690501725655</v>
      </c>
      <c r="O1866" s="13">
        <v>0.65709735991651708</v>
      </c>
      <c r="P1866" s="12">
        <v>-3.8101587044260272</v>
      </c>
      <c r="Q1866" s="12">
        <v>-11.423039784791746</v>
      </c>
      <c r="R1866" s="2">
        <f>DATE(CURR[[#This Row],[YEAR]],CURR[[#This Row],[MONTH]],1)</f>
        <v>43862</v>
      </c>
      <c r="S1866" t="str">
        <f>IF(AND(CURR[[#This Row],[DATE]]&gt;=DATE(2023,6,1),CURR[[#This Row],[DATE]]&lt;=DATE(2024,5,31)),"Y","N")</f>
        <v>N</v>
      </c>
    </row>
    <row r="1867" spans="1:19" x14ac:dyDescent="0.25">
      <c r="A1867" t="s">
        <v>51</v>
      </c>
      <c r="B1867" t="s">
        <v>111</v>
      </c>
      <c r="C1867" t="s">
        <v>19</v>
      </c>
      <c r="D1867" s="1">
        <v>36338.712243000002</v>
      </c>
      <c r="E1867" s="1">
        <v>476674.95331900002</v>
      </c>
      <c r="F1867" s="13">
        <v>0</v>
      </c>
      <c r="G1867" s="13">
        <v>7.6233735357774182E-2</v>
      </c>
      <c r="H1867" t="s">
        <v>26</v>
      </c>
      <c r="I1867" t="s">
        <v>17</v>
      </c>
      <c r="J1867">
        <v>2020</v>
      </c>
      <c r="K1867">
        <v>2</v>
      </c>
      <c r="L1867" s="12">
        <v>-1.282824460172687</v>
      </c>
      <c r="M1867" s="1">
        <v>1112897.9862100012</v>
      </c>
      <c r="N1867" s="12">
        <v>-5.7984690501725655</v>
      </c>
      <c r="O1867" s="13">
        <v>3.2652329946927384E-2</v>
      </c>
      <c r="P1867" s="12">
        <v>-0.18933352461328123</v>
      </c>
      <c r="Q1867" s="12">
        <v>-1.4721579847859683</v>
      </c>
      <c r="R1867" s="2">
        <f>DATE(CURR[[#This Row],[YEAR]],CURR[[#This Row],[MONTH]],1)</f>
        <v>43862</v>
      </c>
      <c r="S1867" t="str">
        <f>IF(AND(CURR[[#This Row],[DATE]]&gt;=DATE(2023,6,1),CURR[[#This Row],[DATE]]&lt;=DATE(2024,5,31)),"Y","N")</f>
        <v>N</v>
      </c>
    </row>
    <row r="1868" spans="1:19" x14ac:dyDescent="0.25">
      <c r="A1868" t="s">
        <v>51</v>
      </c>
      <c r="B1868" t="s">
        <v>111</v>
      </c>
      <c r="C1868" t="s">
        <v>20</v>
      </c>
      <c r="D1868" s="1">
        <v>289713.29249600001</v>
      </c>
      <c r="E1868" s="1">
        <v>941656.27309800021</v>
      </c>
      <c r="F1868" s="13">
        <v>0</v>
      </c>
      <c r="G1868" s="13">
        <v>0.30766352943506486</v>
      </c>
      <c r="H1868" t="s">
        <v>16</v>
      </c>
      <c r="I1868" t="s">
        <v>17</v>
      </c>
      <c r="J1868">
        <v>2020</v>
      </c>
      <c r="K1868">
        <v>2</v>
      </c>
      <c r="L1868" s="12">
        <v>-1.154190922268798</v>
      </c>
      <c r="M1868" s="1">
        <v>1087598.305683</v>
      </c>
      <c r="N1868" s="12">
        <v>-5.6666515643537094</v>
      </c>
      <c r="O1868" s="13">
        <v>0.26637894798306366</v>
      </c>
      <c r="P1868" s="12">
        <v>-1.509476682299123</v>
      </c>
      <c r="Q1868" s="12">
        <v>-2.6636676045679213</v>
      </c>
      <c r="R1868" s="2">
        <f>DATE(CURR[[#This Row],[YEAR]],CURR[[#This Row],[MONTH]],1)</f>
        <v>43862</v>
      </c>
      <c r="S1868" t="str">
        <f>IF(AND(CURR[[#This Row],[DATE]]&gt;=DATE(2023,6,1),CURR[[#This Row],[DATE]]&lt;=DATE(2024,5,31)),"Y","N")</f>
        <v>N</v>
      </c>
    </row>
    <row r="1869" spans="1:19" x14ac:dyDescent="0.25">
      <c r="A1869" t="s">
        <v>51</v>
      </c>
      <c r="B1869" t="s">
        <v>111</v>
      </c>
      <c r="C1869" t="s">
        <v>20</v>
      </c>
      <c r="D1869" s="1">
        <v>1087598.305683</v>
      </c>
      <c r="E1869" s="1">
        <v>4026659.9811049975</v>
      </c>
      <c r="F1869" s="13">
        <v>0.27009936542606727</v>
      </c>
      <c r="G1869" s="13">
        <v>0</v>
      </c>
      <c r="H1869" t="s">
        <v>21</v>
      </c>
      <c r="I1869" t="s">
        <v>23</v>
      </c>
      <c r="J1869">
        <v>2020</v>
      </c>
      <c r="K1869">
        <v>2</v>
      </c>
      <c r="L1869" s="12">
        <v>-2.9795206951996818</v>
      </c>
      <c r="M1869" s="1">
        <v>1087598.305683</v>
      </c>
      <c r="N1869" s="12">
        <v>-5.6666515643537094</v>
      </c>
      <c r="O1869" s="13">
        <v>0</v>
      </c>
      <c r="P1869" s="12">
        <v>0</v>
      </c>
      <c r="Q1869" s="12">
        <v>0</v>
      </c>
      <c r="R1869" s="2">
        <f>DATE(CURR[[#This Row],[YEAR]],CURR[[#This Row],[MONTH]],1)</f>
        <v>43862</v>
      </c>
      <c r="S1869" t="str">
        <f>IF(AND(CURR[[#This Row],[DATE]]&gt;=DATE(2023,6,1),CURR[[#This Row],[DATE]]&lt;=DATE(2024,5,31)),"Y","N")</f>
        <v>N</v>
      </c>
    </row>
    <row r="1870" spans="1:19" x14ac:dyDescent="0.25">
      <c r="A1870" t="s">
        <v>51</v>
      </c>
      <c r="B1870" t="s">
        <v>111</v>
      </c>
      <c r="C1870" t="s">
        <v>20</v>
      </c>
      <c r="D1870" s="1">
        <v>1087598.305683</v>
      </c>
      <c r="E1870" s="1">
        <v>4026659.9811049975</v>
      </c>
      <c r="F1870" s="13">
        <v>0.27009936542606727</v>
      </c>
      <c r="G1870" s="13">
        <v>0</v>
      </c>
      <c r="H1870" t="s">
        <v>21</v>
      </c>
      <c r="I1870" t="s">
        <v>22</v>
      </c>
      <c r="J1870">
        <v>2020</v>
      </c>
      <c r="K1870">
        <v>2</v>
      </c>
      <c r="L1870" s="12">
        <v>-2.6871308691540277</v>
      </c>
      <c r="M1870" s="1">
        <v>1087598.305683</v>
      </c>
      <c r="N1870" s="12">
        <v>-5.6666515643537094</v>
      </c>
      <c r="O1870" s="13">
        <v>0</v>
      </c>
      <c r="P1870" s="12">
        <v>0</v>
      </c>
      <c r="Q1870" s="12">
        <v>0</v>
      </c>
      <c r="R1870" s="2">
        <f>DATE(CURR[[#This Row],[YEAR]],CURR[[#This Row],[MONTH]],1)</f>
        <v>43862</v>
      </c>
      <c r="S1870" t="str">
        <f>IF(AND(CURR[[#This Row],[DATE]]&gt;=DATE(2023,6,1),CURR[[#This Row],[DATE]]&lt;=DATE(2024,5,31)),"Y","N")</f>
        <v>N</v>
      </c>
    </row>
    <row r="1871" spans="1:19" x14ac:dyDescent="0.25">
      <c r="A1871" t="s">
        <v>51</v>
      </c>
      <c r="B1871" t="s">
        <v>111</v>
      </c>
      <c r="C1871" t="s">
        <v>20</v>
      </c>
      <c r="D1871" s="1">
        <v>567310.00168500002</v>
      </c>
      <c r="E1871" s="1">
        <v>1551358.3572060007</v>
      </c>
      <c r="F1871" s="13">
        <v>0</v>
      </c>
      <c r="G1871" s="13">
        <v>0.3656859803216107</v>
      </c>
      <c r="H1871" t="s">
        <v>24</v>
      </c>
      <c r="I1871" t="s">
        <v>17</v>
      </c>
      <c r="J1871">
        <v>2020</v>
      </c>
      <c r="K1871">
        <v>2</v>
      </c>
      <c r="L1871" s="12">
        <v>-3.6257493939007688</v>
      </c>
      <c r="M1871" s="1">
        <v>1087598.305683</v>
      </c>
      <c r="N1871" s="12">
        <v>-5.6666515643537094</v>
      </c>
      <c r="O1871" s="13">
        <v>0.52161721723971932</v>
      </c>
      <c r="P1871" s="12">
        <v>-2.9558230200652842</v>
      </c>
      <c r="Q1871" s="12">
        <v>-6.581572413966053</v>
      </c>
      <c r="R1871" s="2">
        <f>DATE(CURR[[#This Row],[YEAR]],CURR[[#This Row],[MONTH]],1)</f>
        <v>43862</v>
      </c>
      <c r="S1871" t="str">
        <f>IF(AND(CURR[[#This Row],[DATE]]&gt;=DATE(2023,6,1),CURR[[#This Row],[DATE]]&lt;=DATE(2024,5,31)),"Y","N")</f>
        <v>N</v>
      </c>
    </row>
    <row r="1872" spans="1:19" x14ac:dyDescent="0.25">
      <c r="A1872" t="s">
        <v>51</v>
      </c>
      <c r="B1872" t="s">
        <v>111</v>
      </c>
      <c r="C1872" t="s">
        <v>20</v>
      </c>
      <c r="D1872" s="1">
        <v>142271.859944</v>
      </c>
      <c r="E1872" s="1">
        <v>1056970.3974820001</v>
      </c>
      <c r="F1872" s="13">
        <v>0</v>
      </c>
      <c r="G1872" s="13">
        <v>0.1346034480085076</v>
      </c>
      <c r="H1872" t="s">
        <v>25</v>
      </c>
      <c r="I1872" t="s">
        <v>17</v>
      </c>
      <c r="J1872">
        <v>2020</v>
      </c>
      <c r="K1872">
        <v>2</v>
      </c>
      <c r="L1872" s="12">
        <v>-1.4810952056192273</v>
      </c>
      <c r="M1872" s="1">
        <v>1087598.305683</v>
      </c>
      <c r="N1872" s="12">
        <v>-5.6666515643537094</v>
      </c>
      <c r="O1872" s="13">
        <v>0.1308128738345678</v>
      </c>
      <c r="P1872" s="12">
        <v>-0.74127097615225801</v>
      </c>
      <c r="Q1872" s="12">
        <v>-2.222366181771485</v>
      </c>
      <c r="R1872" s="2">
        <f>DATE(CURR[[#This Row],[YEAR]],CURR[[#This Row],[MONTH]],1)</f>
        <v>43862</v>
      </c>
      <c r="S1872" t="str">
        <f>IF(AND(CURR[[#This Row],[DATE]]&gt;=DATE(2023,6,1),CURR[[#This Row],[DATE]]&lt;=DATE(2024,5,31)),"Y","N")</f>
        <v>N</v>
      </c>
    </row>
    <row r="1873" spans="1:19" x14ac:dyDescent="0.25">
      <c r="A1873" t="s">
        <v>51</v>
      </c>
      <c r="B1873" t="s">
        <v>111</v>
      </c>
      <c r="C1873" t="s">
        <v>20</v>
      </c>
      <c r="D1873" s="1">
        <v>88303.151558000071</v>
      </c>
      <c r="E1873" s="1">
        <v>476674.95331900002</v>
      </c>
      <c r="F1873" s="13">
        <v>0</v>
      </c>
      <c r="G1873" s="13">
        <v>0.18524814644268903</v>
      </c>
      <c r="H1873" t="s">
        <v>26</v>
      </c>
      <c r="I1873" t="s">
        <v>17</v>
      </c>
      <c r="J1873">
        <v>2020</v>
      </c>
      <c r="K1873">
        <v>2</v>
      </c>
      <c r="L1873" s="12">
        <v>-3.1172662908757656</v>
      </c>
      <c r="M1873" s="1">
        <v>1087598.305683</v>
      </c>
      <c r="N1873" s="12">
        <v>-5.6666515643537094</v>
      </c>
      <c r="O1873" s="13">
        <v>8.1190960942649354E-2</v>
      </c>
      <c r="P1873" s="12">
        <v>-0.46008088583704487</v>
      </c>
      <c r="Q1873" s="12">
        <v>-3.5773471767128102</v>
      </c>
      <c r="R1873" s="2">
        <f>DATE(CURR[[#This Row],[YEAR]],CURR[[#This Row],[MONTH]],1)</f>
        <v>43862</v>
      </c>
      <c r="S1873" t="str">
        <f>IF(AND(CURR[[#This Row],[DATE]]&gt;=DATE(2023,6,1),CURR[[#This Row],[DATE]]&lt;=DATE(2024,5,31)),"Y","N")</f>
        <v>N</v>
      </c>
    </row>
    <row r="1874" spans="1:19" x14ac:dyDescent="0.25">
      <c r="A1874" t="s">
        <v>52</v>
      </c>
      <c r="B1874" t="s">
        <v>14</v>
      </c>
      <c r="C1874" t="s">
        <v>15</v>
      </c>
      <c r="D1874" s="1">
        <v>2618.4889240000002</v>
      </c>
      <c r="E1874" s="1">
        <v>15531.982212000001</v>
      </c>
      <c r="F1874" s="13">
        <v>0</v>
      </c>
      <c r="G1874" s="13">
        <v>0.16858691236312115</v>
      </c>
      <c r="H1874" t="s">
        <v>16</v>
      </c>
      <c r="I1874" t="s">
        <v>17</v>
      </c>
      <c r="J1874">
        <v>2020</v>
      </c>
      <c r="K1874">
        <v>3</v>
      </c>
      <c r="L1874" s="12">
        <v>-0.73426827655072269</v>
      </c>
      <c r="M1874" s="1">
        <v>7986.3147879999997</v>
      </c>
      <c r="N1874" s="12">
        <v>-3.9125723415955962</v>
      </c>
      <c r="O1874" s="13">
        <v>0.32787199021186397</v>
      </c>
      <c r="P1874" s="12">
        <v>-1.2828228804868411</v>
      </c>
      <c r="Q1874" s="12">
        <v>-2.017091157037564</v>
      </c>
      <c r="R1874" s="2">
        <f>DATE(CURR[[#This Row],[YEAR]],CURR[[#This Row],[MONTH]],1)</f>
        <v>43891</v>
      </c>
      <c r="S1874" t="str">
        <f>IF(AND(CURR[[#This Row],[DATE]]&gt;=DATE(2023,6,1),CURR[[#This Row],[DATE]]&lt;=DATE(2024,5,31)),"Y","N")</f>
        <v>N</v>
      </c>
    </row>
    <row r="1875" spans="1:19" x14ac:dyDescent="0.25">
      <c r="A1875" t="s">
        <v>52</v>
      </c>
      <c r="B1875" t="s">
        <v>14</v>
      </c>
      <c r="C1875" t="s">
        <v>15</v>
      </c>
      <c r="D1875" s="1">
        <v>7986.3147879999997</v>
      </c>
      <c r="E1875" s="1">
        <v>53292.994852000003</v>
      </c>
      <c r="F1875" s="13">
        <v>0.14985674590401232</v>
      </c>
      <c r="G1875" s="13">
        <v>0</v>
      </c>
      <c r="H1875" t="s">
        <v>21</v>
      </c>
      <c r="I1875" t="s">
        <v>22</v>
      </c>
      <c r="J1875">
        <v>2020</v>
      </c>
      <c r="K1875">
        <v>3</v>
      </c>
      <c r="L1875" s="12">
        <v>-2.1714826533172871</v>
      </c>
      <c r="M1875" s="1">
        <v>7986.3147879999997</v>
      </c>
      <c r="N1875" s="12">
        <v>-3.9125723415955962</v>
      </c>
      <c r="O1875" s="13">
        <v>0</v>
      </c>
      <c r="P1875" s="12">
        <v>0</v>
      </c>
      <c r="Q1875" s="12">
        <v>0</v>
      </c>
      <c r="R1875" s="2">
        <f>DATE(CURR[[#This Row],[YEAR]],CURR[[#This Row],[MONTH]],1)</f>
        <v>43891</v>
      </c>
      <c r="S1875" t="str">
        <f>IF(AND(CURR[[#This Row],[DATE]]&gt;=DATE(2023,6,1),CURR[[#This Row],[DATE]]&lt;=DATE(2024,5,31)),"Y","N")</f>
        <v>N</v>
      </c>
    </row>
    <row r="1876" spans="1:19" x14ac:dyDescent="0.25">
      <c r="A1876" t="s">
        <v>52</v>
      </c>
      <c r="B1876" t="s">
        <v>14</v>
      </c>
      <c r="C1876" t="s">
        <v>15</v>
      </c>
      <c r="D1876" s="1">
        <v>7986.3147879999997</v>
      </c>
      <c r="E1876" s="1">
        <v>53292.994852000003</v>
      </c>
      <c r="F1876" s="13">
        <v>0.14985674590401232</v>
      </c>
      <c r="G1876" s="13">
        <v>0</v>
      </c>
      <c r="H1876" t="s">
        <v>21</v>
      </c>
      <c r="I1876" t="s">
        <v>23</v>
      </c>
      <c r="J1876">
        <v>2020</v>
      </c>
      <c r="K1876">
        <v>3</v>
      </c>
      <c r="L1876" s="12">
        <v>-1.7410896882783089</v>
      </c>
      <c r="M1876" s="1">
        <v>7986.3147879999997</v>
      </c>
      <c r="N1876" s="12">
        <v>-3.9125723415955962</v>
      </c>
      <c r="O1876" s="13">
        <v>0</v>
      </c>
      <c r="P1876" s="12">
        <v>0</v>
      </c>
      <c r="Q1876" s="12">
        <v>0</v>
      </c>
      <c r="R1876" s="2">
        <f>DATE(CURR[[#This Row],[YEAR]],CURR[[#This Row],[MONTH]],1)</f>
        <v>43891</v>
      </c>
      <c r="S1876" t="str">
        <f>IF(AND(CURR[[#This Row],[DATE]]&gt;=DATE(2023,6,1),CURR[[#This Row],[DATE]]&lt;=DATE(2024,5,31)),"Y","N")</f>
        <v>N</v>
      </c>
    </row>
    <row r="1877" spans="1:19" x14ac:dyDescent="0.25">
      <c r="A1877" t="s">
        <v>52</v>
      </c>
      <c r="B1877" t="s">
        <v>14</v>
      </c>
      <c r="C1877" t="s">
        <v>15</v>
      </c>
      <c r="D1877" s="1">
        <v>3183.3561640000007</v>
      </c>
      <c r="E1877" s="1">
        <v>17362.376275999999</v>
      </c>
      <c r="F1877" s="13">
        <v>0</v>
      </c>
      <c r="G1877" s="13">
        <v>0.18334795383972591</v>
      </c>
      <c r="H1877" t="s">
        <v>24</v>
      </c>
      <c r="I1877" t="s">
        <v>17</v>
      </c>
      <c r="J1877">
        <v>2020</v>
      </c>
      <c r="K1877">
        <v>3</v>
      </c>
      <c r="L1877" s="12">
        <v>-1.582497472621156</v>
      </c>
      <c r="M1877" s="1">
        <v>7986.3147879999997</v>
      </c>
      <c r="N1877" s="12">
        <v>-3.9125723415955962</v>
      </c>
      <c r="O1877" s="13">
        <v>0.39860138856324789</v>
      </c>
      <c r="P1877" s="12">
        <v>-1.5595567682141629</v>
      </c>
      <c r="Q1877" s="12">
        <v>-3.1420542408353187</v>
      </c>
      <c r="R1877" s="2">
        <f>DATE(CURR[[#This Row],[YEAR]],CURR[[#This Row],[MONTH]],1)</f>
        <v>43891</v>
      </c>
      <c r="S1877" t="str">
        <f>IF(AND(CURR[[#This Row],[DATE]]&gt;=DATE(2023,6,1),CURR[[#This Row],[DATE]]&lt;=DATE(2024,5,31)),"Y","N")</f>
        <v>N</v>
      </c>
    </row>
    <row r="1878" spans="1:19" x14ac:dyDescent="0.25">
      <c r="A1878" t="s">
        <v>52</v>
      </c>
      <c r="B1878" t="s">
        <v>14</v>
      </c>
      <c r="C1878" t="s">
        <v>15</v>
      </c>
      <c r="D1878" s="1">
        <v>1189.1262119999999</v>
      </c>
      <c r="E1878" s="1">
        <v>14739.25922</v>
      </c>
      <c r="F1878" s="13">
        <v>0</v>
      </c>
      <c r="G1878" s="13">
        <v>8.0677474644482161E-2</v>
      </c>
      <c r="H1878" t="s">
        <v>25</v>
      </c>
      <c r="I1878" t="s">
        <v>17</v>
      </c>
      <c r="J1878">
        <v>2020</v>
      </c>
      <c r="K1878">
        <v>3</v>
      </c>
      <c r="L1878" s="12">
        <v>-0.84604557781811174</v>
      </c>
      <c r="M1878" s="1">
        <v>7986.3147879999997</v>
      </c>
      <c r="N1878" s="12">
        <v>-3.9125723415955962</v>
      </c>
      <c r="O1878" s="13">
        <v>0.14889548478438963</v>
      </c>
      <c r="P1878" s="12">
        <v>-0.58256435555587083</v>
      </c>
      <c r="Q1878" s="12">
        <v>-1.4286099333739826</v>
      </c>
      <c r="R1878" s="2">
        <f>DATE(CURR[[#This Row],[YEAR]],CURR[[#This Row],[MONTH]],1)</f>
        <v>43891</v>
      </c>
      <c r="S1878" t="str">
        <f>IF(AND(CURR[[#This Row],[DATE]]&gt;=DATE(2023,6,1),CURR[[#This Row],[DATE]]&lt;=DATE(2024,5,31)),"Y","N")</f>
        <v>N</v>
      </c>
    </row>
    <row r="1879" spans="1:19" x14ac:dyDescent="0.25">
      <c r="A1879" t="s">
        <v>52</v>
      </c>
      <c r="B1879" t="s">
        <v>14</v>
      </c>
      <c r="C1879" t="s">
        <v>15</v>
      </c>
      <c r="D1879" s="1">
        <v>995.34348799999987</v>
      </c>
      <c r="E1879" s="1">
        <v>5659.3771439999991</v>
      </c>
      <c r="F1879" s="13">
        <v>0</v>
      </c>
      <c r="G1879" s="13">
        <v>0.17587509414445909</v>
      </c>
      <c r="H1879" t="s">
        <v>26</v>
      </c>
      <c r="I1879" t="s">
        <v>17</v>
      </c>
      <c r="J1879">
        <v>2020</v>
      </c>
      <c r="K1879">
        <v>3</v>
      </c>
      <c r="L1879" s="12">
        <v>-4.8977203591210268</v>
      </c>
      <c r="M1879" s="1">
        <v>7986.3147879999997</v>
      </c>
      <c r="N1879" s="12">
        <v>-3.9125723415955962</v>
      </c>
      <c r="O1879" s="13">
        <v>0.12463113644049863</v>
      </c>
      <c r="P1879" s="12">
        <v>-0.48762833733872196</v>
      </c>
      <c r="Q1879" s="12">
        <v>-5.385348696459749</v>
      </c>
      <c r="R1879" s="2">
        <f>DATE(CURR[[#This Row],[YEAR]],CURR[[#This Row],[MONTH]],1)</f>
        <v>43891</v>
      </c>
      <c r="S1879" t="str">
        <f>IF(AND(CURR[[#This Row],[DATE]]&gt;=DATE(2023,6,1),CURR[[#This Row],[DATE]]&lt;=DATE(2024,5,31)),"Y","N")</f>
        <v>N</v>
      </c>
    </row>
    <row r="1880" spans="1:19" x14ac:dyDescent="0.25">
      <c r="A1880" t="s">
        <v>52</v>
      </c>
      <c r="B1880" t="s">
        <v>14</v>
      </c>
      <c r="C1880" t="s">
        <v>18</v>
      </c>
      <c r="D1880" s="1">
        <v>6366.7812759999997</v>
      </c>
      <c r="E1880" s="1">
        <v>15531.982212000001</v>
      </c>
      <c r="F1880" s="13">
        <v>0</v>
      </c>
      <c r="G1880" s="13">
        <v>0.40991427810682329</v>
      </c>
      <c r="H1880" t="s">
        <v>16</v>
      </c>
      <c r="I1880" t="s">
        <v>17</v>
      </c>
      <c r="J1880">
        <v>2020</v>
      </c>
      <c r="K1880">
        <v>3</v>
      </c>
      <c r="L1880" s="12">
        <v>-1.78535241140624</v>
      </c>
      <c r="M1880" s="1">
        <v>15603.26276</v>
      </c>
      <c r="N1880" s="12">
        <v>-7.6441883314134849</v>
      </c>
      <c r="O1880" s="13">
        <v>0.40804166243496626</v>
      </c>
      <c r="P1880" s="12">
        <v>-3.1191473147159292</v>
      </c>
      <c r="Q1880" s="12">
        <v>-4.904499726122169</v>
      </c>
      <c r="R1880" s="2">
        <f>DATE(CURR[[#This Row],[YEAR]],CURR[[#This Row],[MONTH]],1)</f>
        <v>43891</v>
      </c>
      <c r="S1880" t="str">
        <f>IF(AND(CURR[[#This Row],[DATE]]&gt;=DATE(2023,6,1),CURR[[#This Row],[DATE]]&lt;=DATE(2024,5,31)),"Y","N")</f>
        <v>N</v>
      </c>
    </row>
    <row r="1881" spans="1:19" x14ac:dyDescent="0.25">
      <c r="A1881" t="s">
        <v>52</v>
      </c>
      <c r="B1881" t="s">
        <v>14</v>
      </c>
      <c r="C1881" t="s">
        <v>18</v>
      </c>
      <c r="D1881" s="1">
        <v>15603.26276</v>
      </c>
      <c r="E1881" s="1">
        <v>53292.994852000003</v>
      </c>
      <c r="F1881" s="13">
        <v>0.2927826218686308</v>
      </c>
      <c r="G1881" s="13">
        <v>0</v>
      </c>
      <c r="H1881" t="s">
        <v>21</v>
      </c>
      <c r="I1881" t="s">
        <v>23</v>
      </c>
      <c r="J1881">
        <v>2020</v>
      </c>
      <c r="K1881">
        <v>3</v>
      </c>
      <c r="L1881" s="12">
        <v>-3.4016540314379786</v>
      </c>
      <c r="M1881" s="1">
        <v>15603.26276</v>
      </c>
      <c r="N1881" s="12">
        <v>-7.6441883314134849</v>
      </c>
      <c r="O1881" s="13">
        <v>0</v>
      </c>
      <c r="P1881" s="12">
        <v>0</v>
      </c>
      <c r="Q1881" s="12">
        <v>0</v>
      </c>
      <c r="R1881" s="2">
        <f>DATE(CURR[[#This Row],[YEAR]],CURR[[#This Row],[MONTH]],1)</f>
        <v>43891</v>
      </c>
      <c r="S1881" t="str">
        <f>IF(AND(CURR[[#This Row],[DATE]]&gt;=DATE(2023,6,1),CURR[[#This Row],[DATE]]&lt;=DATE(2024,5,31)),"Y","N")</f>
        <v>N</v>
      </c>
    </row>
    <row r="1882" spans="1:19" x14ac:dyDescent="0.25">
      <c r="A1882" t="s">
        <v>52</v>
      </c>
      <c r="B1882" t="s">
        <v>14</v>
      </c>
      <c r="C1882" t="s">
        <v>18</v>
      </c>
      <c r="D1882" s="1">
        <v>15603.26276</v>
      </c>
      <c r="E1882" s="1">
        <v>53292.994852000003</v>
      </c>
      <c r="F1882" s="13">
        <v>0.2927826218686308</v>
      </c>
      <c r="G1882" s="13">
        <v>0</v>
      </c>
      <c r="H1882" t="s">
        <v>21</v>
      </c>
      <c r="I1882" t="s">
        <v>22</v>
      </c>
      <c r="J1882">
        <v>2020</v>
      </c>
      <c r="K1882">
        <v>3</v>
      </c>
      <c r="L1882" s="12">
        <v>-4.2425342999755067</v>
      </c>
      <c r="M1882" s="1">
        <v>15603.26276</v>
      </c>
      <c r="N1882" s="12">
        <v>-7.6441883314134849</v>
      </c>
      <c r="O1882" s="13">
        <v>0</v>
      </c>
      <c r="P1882" s="12">
        <v>0</v>
      </c>
      <c r="Q1882" s="12">
        <v>0</v>
      </c>
      <c r="R1882" s="2">
        <f>DATE(CURR[[#This Row],[YEAR]],CURR[[#This Row],[MONTH]],1)</f>
        <v>43891</v>
      </c>
      <c r="S1882" t="str">
        <f>IF(AND(CURR[[#This Row],[DATE]]&gt;=DATE(2023,6,1),CURR[[#This Row],[DATE]]&lt;=DATE(2024,5,31)),"Y","N")</f>
        <v>N</v>
      </c>
    </row>
    <row r="1883" spans="1:19" x14ac:dyDescent="0.25">
      <c r="A1883" t="s">
        <v>52</v>
      </c>
      <c r="B1883" t="s">
        <v>14</v>
      </c>
      <c r="C1883" t="s">
        <v>18</v>
      </c>
      <c r="D1883" s="1">
        <v>4560.4056360000004</v>
      </c>
      <c r="E1883" s="1">
        <v>17362.376275999999</v>
      </c>
      <c r="F1883" s="13">
        <v>0</v>
      </c>
      <c r="G1883" s="13">
        <v>0.26266022366442121</v>
      </c>
      <c r="H1883" t="s">
        <v>24</v>
      </c>
      <c r="I1883" t="s">
        <v>17</v>
      </c>
      <c r="J1883">
        <v>2020</v>
      </c>
      <c r="K1883">
        <v>3</v>
      </c>
      <c r="L1883" s="12">
        <v>-2.2670508800463827</v>
      </c>
      <c r="M1883" s="1">
        <v>15603.26276</v>
      </c>
      <c r="N1883" s="12">
        <v>-7.6441883314134849</v>
      </c>
      <c r="O1883" s="13">
        <v>0.29227256543361579</v>
      </c>
      <c r="P1883" s="12">
        <v>-2.2341865342799303</v>
      </c>
      <c r="Q1883" s="12">
        <v>-4.5012374143263134</v>
      </c>
      <c r="R1883" s="2">
        <f>DATE(CURR[[#This Row],[YEAR]],CURR[[#This Row],[MONTH]],1)</f>
        <v>43891</v>
      </c>
      <c r="S1883" t="str">
        <f>IF(AND(CURR[[#This Row],[DATE]]&gt;=DATE(2023,6,1),CURR[[#This Row],[DATE]]&lt;=DATE(2024,5,31)),"Y","N")</f>
        <v>N</v>
      </c>
    </row>
    <row r="1884" spans="1:19" x14ac:dyDescent="0.25">
      <c r="A1884" t="s">
        <v>52</v>
      </c>
      <c r="B1884" t="s">
        <v>14</v>
      </c>
      <c r="C1884" t="s">
        <v>18</v>
      </c>
      <c r="D1884" s="1">
        <v>1357.7318000000005</v>
      </c>
      <c r="E1884" s="1">
        <v>14739.25922</v>
      </c>
      <c r="F1884" s="13">
        <v>0</v>
      </c>
      <c r="G1884" s="13">
        <v>9.2116691872659834E-2</v>
      </c>
      <c r="H1884" t="s">
        <v>25</v>
      </c>
      <c r="I1884" t="s">
        <v>17</v>
      </c>
      <c r="J1884">
        <v>2020</v>
      </c>
      <c r="K1884">
        <v>3</v>
      </c>
      <c r="L1884" s="12">
        <v>-0.96600594088411662</v>
      </c>
      <c r="M1884" s="1">
        <v>15603.26276</v>
      </c>
      <c r="N1884" s="12">
        <v>-7.6441883314134849</v>
      </c>
      <c r="O1884" s="13">
        <v>8.7015890258583362E-2</v>
      </c>
      <c r="P1884" s="12">
        <v>-0.66516585296221931</v>
      </c>
      <c r="Q1884" s="12">
        <v>-1.6311717938463359</v>
      </c>
      <c r="R1884" s="2">
        <f>DATE(CURR[[#This Row],[YEAR]],CURR[[#This Row],[MONTH]],1)</f>
        <v>43891</v>
      </c>
      <c r="S1884" t="str">
        <f>IF(AND(CURR[[#This Row],[DATE]]&gt;=DATE(2023,6,1),CURR[[#This Row],[DATE]]&lt;=DATE(2024,5,31)),"Y","N")</f>
        <v>N</v>
      </c>
    </row>
    <row r="1885" spans="1:19" x14ac:dyDescent="0.25">
      <c r="A1885" t="s">
        <v>52</v>
      </c>
      <c r="B1885" t="s">
        <v>14</v>
      </c>
      <c r="C1885" t="s">
        <v>18</v>
      </c>
      <c r="D1885" s="1">
        <v>3318.3440479999999</v>
      </c>
      <c r="E1885" s="1">
        <v>5659.3771439999991</v>
      </c>
      <c r="F1885" s="13">
        <v>0</v>
      </c>
      <c r="G1885" s="13">
        <v>0.58634439154104911</v>
      </c>
      <c r="H1885" t="s">
        <v>26</v>
      </c>
      <c r="I1885" t="s">
        <v>17</v>
      </c>
      <c r="J1885">
        <v>2020</v>
      </c>
      <c r="K1885">
        <v>3</v>
      </c>
      <c r="L1885" s="12">
        <v>-16.328354380571064</v>
      </c>
      <c r="M1885" s="1">
        <v>15603.26276</v>
      </c>
      <c r="N1885" s="12">
        <v>-7.6441883314134849</v>
      </c>
      <c r="O1885" s="13">
        <v>0.21266988187283464</v>
      </c>
      <c r="P1885" s="12">
        <v>-1.6256886294554067</v>
      </c>
      <c r="Q1885" s="12">
        <v>-17.954043010026471</v>
      </c>
      <c r="R1885" s="2">
        <f>DATE(CURR[[#This Row],[YEAR]],CURR[[#This Row],[MONTH]],1)</f>
        <v>43891</v>
      </c>
      <c r="S1885" t="str">
        <f>IF(AND(CURR[[#This Row],[DATE]]&gt;=DATE(2023,6,1),CURR[[#This Row],[DATE]]&lt;=DATE(2024,5,31)),"Y","N")</f>
        <v>N</v>
      </c>
    </row>
    <row r="1886" spans="1:19" x14ac:dyDescent="0.25">
      <c r="A1886" t="s">
        <v>52</v>
      </c>
      <c r="B1886" t="s">
        <v>14</v>
      </c>
      <c r="C1886" t="s">
        <v>19</v>
      </c>
      <c r="D1886" s="1">
        <v>0</v>
      </c>
      <c r="E1886" s="1">
        <v>15531.982212000001</v>
      </c>
      <c r="F1886" s="13">
        <v>0</v>
      </c>
      <c r="G1886" s="13">
        <v>0</v>
      </c>
      <c r="H1886" t="s">
        <v>16</v>
      </c>
      <c r="I1886" t="s">
        <v>17</v>
      </c>
      <c r="J1886">
        <v>2020</v>
      </c>
      <c r="K1886">
        <v>3</v>
      </c>
      <c r="L1886" s="12">
        <v>0</v>
      </c>
      <c r="M1886" s="1">
        <v>13935.802636</v>
      </c>
      <c r="N1886" s="12">
        <v>-6.8272835968694849</v>
      </c>
      <c r="O1886" s="13">
        <v>0</v>
      </c>
      <c r="P1886" s="12">
        <v>0</v>
      </c>
      <c r="Q1886" s="12">
        <v>0</v>
      </c>
      <c r="R1886" s="2">
        <f>DATE(CURR[[#This Row],[YEAR]],CURR[[#This Row],[MONTH]],1)</f>
        <v>43891</v>
      </c>
      <c r="S1886" t="str">
        <f>IF(AND(CURR[[#This Row],[DATE]]&gt;=DATE(2023,6,1),CURR[[#This Row],[DATE]]&lt;=DATE(2024,5,31)),"Y","N")</f>
        <v>N</v>
      </c>
    </row>
    <row r="1887" spans="1:19" x14ac:dyDescent="0.25">
      <c r="A1887" t="s">
        <v>52</v>
      </c>
      <c r="B1887" t="s">
        <v>14</v>
      </c>
      <c r="C1887" t="s">
        <v>19</v>
      </c>
      <c r="D1887" s="1">
        <v>13935.802636</v>
      </c>
      <c r="E1887" s="1">
        <v>53292.994852000003</v>
      </c>
      <c r="F1887" s="13">
        <v>0.26149407956338588</v>
      </c>
      <c r="G1887" s="13">
        <v>0</v>
      </c>
      <c r="H1887" t="s">
        <v>21</v>
      </c>
      <c r="I1887" t="s">
        <v>23</v>
      </c>
      <c r="J1887">
        <v>2020</v>
      </c>
      <c r="K1887">
        <v>3</v>
      </c>
      <c r="L1887" s="12">
        <v>-3.0381324692934548</v>
      </c>
      <c r="M1887" s="1">
        <v>13935.802636</v>
      </c>
      <c r="N1887" s="12">
        <v>-6.8272835968694849</v>
      </c>
      <c r="O1887" s="13">
        <v>0</v>
      </c>
      <c r="P1887" s="12">
        <v>0</v>
      </c>
      <c r="Q1887" s="12">
        <v>0</v>
      </c>
      <c r="R1887" s="2">
        <f>DATE(CURR[[#This Row],[YEAR]],CURR[[#This Row],[MONTH]],1)</f>
        <v>43891</v>
      </c>
      <c r="S1887" t="str">
        <f>IF(AND(CURR[[#This Row],[DATE]]&gt;=DATE(2023,6,1),CURR[[#This Row],[DATE]]&lt;=DATE(2024,5,31)),"Y","N")</f>
        <v>N</v>
      </c>
    </row>
    <row r="1888" spans="1:19" x14ac:dyDescent="0.25">
      <c r="A1888" t="s">
        <v>52</v>
      </c>
      <c r="B1888" t="s">
        <v>14</v>
      </c>
      <c r="C1888" t="s">
        <v>19</v>
      </c>
      <c r="D1888" s="1">
        <v>13935.802636</v>
      </c>
      <c r="E1888" s="1">
        <v>53292.994852000003</v>
      </c>
      <c r="F1888" s="13">
        <v>0.26149407956338588</v>
      </c>
      <c r="G1888" s="13">
        <v>0</v>
      </c>
      <c r="H1888" t="s">
        <v>21</v>
      </c>
      <c r="I1888" t="s">
        <v>22</v>
      </c>
      <c r="J1888">
        <v>2020</v>
      </c>
      <c r="K1888">
        <v>3</v>
      </c>
      <c r="L1888" s="12">
        <v>-3.7891511275760301</v>
      </c>
      <c r="M1888" s="1">
        <v>13935.802636</v>
      </c>
      <c r="N1888" s="12">
        <v>-6.8272835968694849</v>
      </c>
      <c r="O1888" s="13">
        <v>0</v>
      </c>
      <c r="P1888" s="12">
        <v>0</v>
      </c>
      <c r="Q1888" s="12">
        <v>0</v>
      </c>
      <c r="R1888" s="2">
        <f>DATE(CURR[[#This Row],[YEAR]],CURR[[#This Row],[MONTH]],1)</f>
        <v>43891</v>
      </c>
      <c r="S1888" t="str">
        <f>IF(AND(CURR[[#This Row],[DATE]]&gt;=DATE(2023,6,1),CURR[[#This Row],[DATE]]&lt;=DATE(2024,5,31)),"Y","N")</f>
        <v>N</v>
      </c>
    </row>
    <row r="1889" spans="1:19" x14ac:dyDescent="0.25">
      <c r="A1889" t="s">
        <v>52</v>
      </c>
      <c r="B1889" t="s">
        <v>14</v>
      </c>
      <c r="C1889" t="s">
        <v>19</v>
      </c>
      <c r="D1889" s="1">
        <v>3766.5138999999999</v>
      </c>
      <c r="E1889" s="1">
        <v>17362.376275999999</v>
      </c>
      <c r="F1889" s="13">
        <v>0</v>
      </c>
      <c r="G1889" s="13">
        <v>0.21693539179924637</v>
      </c>
      <c r="H1889" t="s">
        <v>24</v>
      </c>
      <c r="I1889" t="s">
        <v>17</v>
      </c>
      <c r="J1889">
        <v>2020</v>
      </c>
      <c r="K1889">
        <v>3</v>
      </c>
      <c r="L1889" s="12">
        <v>-1.8723945484795754</v>
      </c>
      <c r="M1889" s="1">
        <v>13935.802636</v>
      </c>
      <c r="N1889" s="12">
        <v>-6.8272835968694849</v>
      </c>
      <c r="O1889" s="13">
        <v>0.27027606506639679</v>
      </c>
      <c r="P1889" s="12">
        <v>-1.8452513456542403</v>
      </c>
      <c r="Q1889" s="12">
        <v>-3.717645894133816</v>
      </c>
      <c r="R1889" s="2">
        <f>DATE(CURR[[#This Row],[YEAR]],CURR[[#This Row],[MONTH]],1)</f>
        <v>43891</v>
      </c>
      <c r="S1889" t="str">
        <f>IF(AND(CURR[[#This Row],[DATE]]&gt;=DATE(2023,6,1),CURR[[#This Row],[DATE]]&lt;=DATE(2024,5,31)),"Y","N")</f>
        <v>N</v>
      </c>
    </row>
    <row r="1890" spans="1:19" x14ac:dyDescent="0.25">
      <c r="A1890" t="s">
        <v>52</v>
      </c>
      <c r="B1890" t="s">
        <v>14</v>
      </c>
      <c r="C1890" t="s">
        <v>19</v>
      </c>
      <c r="D1890" s="1">
        <v>9794.5246399999996</v>
      </c>
      <c r="E1890" s="1">
        <v>14739.25922</v>
      </c>
      <c r="F1890" s="13">
        <v>0</v>
      </c>
      <c r="G1890" s="13">
        <v>0.66451946422854213</v>
      </c>
      <c r="H1890" t="s">
        <v>25</v>
      </c>
      <c r="I1890" t="s">
        <v>17</v>
      </c>
      <c r="J1890">
        <v>2020</v>
      </c>
      <c r="K1890">
        <v>3</v>
      </c>
      <c r="L1890" s="12">
        <v>-6.9686583096719543</v>
      </c>
      <c r="M1890" s="1">
        <v>13935.802636</v>
      </c>
      <c r="N1890" s="12">
        <v>-6.8272835968694849</v>
      </c>
      <c r="O1890" s="13">
        <v>0.70283175614858784</v>
      </c>
      <c r="P1890" s="12">
        <v>-4.7984317201122275</v>
      </c>
      <c r="Q1890" s="12">
        <v>-11.767090029784182</v>
      </c>
      <c r="R1890" s="2">
        <f>DATE(CURR[[#This Row],[YEAR]],CURR[[#This Row],[MONTH]],1)</f>
        <v>43891</v>
      </c>
      <c r="S1890" t="str">
        <f>IF(AND(CURR[[#This Row],[DATE]]&gt;=DATE(2023,6,1),CURR[[#This Row],[DATE]]&lt;=DATE(2024,5,31)),"Y","N")</f>
        <v>N</v>
      </c>
    </row>
    <row r="1891" spans="1:19" x14ac:dyDescent="0.25">
      <c r="A1891" t="s">
        <v>52</v>
      </c>
      <c r="B1891" t="s">
        <v>14</v>
      </c>
      <c r="C1891" t="s">
        <v>19</v>
      </c>
      <c r="D1891" s="1">
        <v>374.764096</v>
      </c>
      <c r="E1891" s="1">
        <v>5659.3771439999991</v>
      </c>
      <c r="F1891" s="13">
        <v>0</v>
      </c>
      <c r="G1891" s="13">
        <v>6.6220025007048738E-2</v>
      </c>
      <c r="H1891" t="s">
        <v>26</v>
      </c>
      <c r="I1891" t="s">
        <v>17</v>
      </c>
      <c r="J1891">
        <v>2020</v>
      </c>
      <c r="K1891">
        <v>3</v>
      </c>
      <c r="L1891" s="12">
        <v>-1.8440767081672886</v>
      </c>
      <c r="M1891" s="1">
        <v>13935.802636</v>
      </c>
      <c r="N1891" s="12">
        <v>-6.8272835968694849</v>
      </c>
      <c r="O1891" s="13">
        <v>2.6892178785015337E-2</v>
      </c>
      <c r="P1891" s="12">
        <v>-0.18360053110301677</v>
      </c>
      <c r="Q1891" s="12">
        <v>-2.0276772392703055</v>
      </c>
      <c r="R1891" s="2">
        <f>DATE(CURR[[#This Row],[YEAR]],CURR[[#This Row],[MONTH]],1)</f>
        <v>43891</v>
      </c>
      <c r="S1891" t="str">
        <f>IF(AND(CURR[[#This Row],[DATE]]&gt;=DATE(2023,6,1),CURR[[#This Row],[DATE]]&lt;=DATE(2024,5,31)),"Y","N")</f>
        <v>N</v>
      </c>
    </row>
    <row r="1892" spans="1:19" x14ac:dyDescent="0.25">
      <c r="A1892" t="s">
        <v>52</v>
      </c>
      <c r="B1892" t="s">
        <v>14</v>
      </c>
      <c r="C1892" t="s">
        <v>20</v>
      </c>
      <c r="D1892" s="1">
        <v>6546.712012</v>
      </c>
      <c r="E1892" s="1">
        <v>15531.982212000001</v>
      </c>
      <c r="F1892" s="13">
        <v>0</v>
      </c>
      <c r="G1892" s="13">
        <v>0.4214988095300557</v>
      </c>
      <c r="H1892" t="s">
        <v>16</v>
      </c>
      <c r="I1892" t="s">
        <v>17</v>
      </c>
      <c r="J1892">
        <v>2020</v>
      </c>
      <c r="K1892">
        <v>3</v>
      </c>
      <c r="L1892" s="12">
        <v>-1.8358080120430382</v>
      </c>
      <c r="M1892" s="1">
        <v>15767.614667999997</v>
      </c>
      <c r="N1892" s="12">
        <v>-7.7247059101214353</v>
      </c>
      <c r="O1892" s="13">
        <v>0.41519989864328677</v>
      </c>
      <c r="P1892" s="12">
        <v>-3.2072971109316182</v>
      </c>
      <c r="Q1892" s="12">
        <v>-5.0431051229746569</v>
      </c>
      <c r="R1892" s="2">
        <f>DATE(CURR[[#This Row],[YEAR]],CURR[[#This Row],[MONTH]],1)</f>
        <v>43891</v>
      </c>
      <c r="S1892" t="str">
        <f>IF(AND(CURR[[#This Row],[DATE]]&gt;=DATE(2023,6,1),CURR[[#This Row],[DATE]]&lt;=DATE(2024,5,31)),"Y","N")</f>
        <v>N</v>
      </c>
    </row>
    <row r="1893" spans="1:19" x14ac:dyDescent="0.25">
      <c r="A1893" t="s">
        <v>52</v>
      </c>
      <c r="B1893" t="s">
        <v>14</v>
      </c>
      <c r="C1893" t="s">
        <v>20</v>
      </c>
      <c r="D1893" s="1">
        <v>15767.614667999997</v>
      </c>
      <c r="E1893" s="1">
        <v>53292.994852000003</v>
      </c>
      <c r="F1893" s="13">
        <v>0.29586655266397111</v>
      </c>
      <c r="G1893" s="13">
        <v>0</v>
      </c>
      <c r="H1893" t="s">
        <v>21</v>
      </c>
      <c r="I1893" t="s">
        <v>22</v>
      </c>
      <c r="J1893">
        <v>2020</v>
      </c>
      <c r="K1893">
        <v>3</v>
      </c>
      <c r="L1893" s="12">
        <v>-4.2872216591311769</v>
      </c>
      <c r="M1893" s="1">
        <v>15767.614667999997</v>
      </c>
      <c r="N1893" s="12">
        <v>-7.7247059101214353</v>
      </c>
      <c r="O1893" s="13">
        <v>0</v>
      </c>
      <c r="P1893" s="12">
        <v>0</v>
      </c>
      <c r="Q1893" s="12">
        <v>0</v>
      </c>
      <c r="R1893" s="2">
        <f>DATE(CURR[[#This Row],[YEAR]],CURR[[#This Row],[MONTH]],1)</f>
        <v>43891</v>
      </c>
      <c r="S1893" t="str">
        <f>IF(AND(CURR[[#This Row],[DATE]]&gt;=DATE(2023,6,1),CURR[[#This Row],[DATE]]&lt;=DATE(2024,5,31)),"Y","N")</f>
        <v>N</v>
      </c>
    </row>
    <row r="1894" spans="1:19" x14ac:dyDescent="0.25">
      <c r="A1894" t="s">
        <v>52</v>
      </c>
      <c r="B1894" t="s">
        <v>14</v>
      </c>
      <c r="C1894" t="s">
        <v>20</v>
      </c>
      <c r="D1894" s="1">
        <v>15767.614667999997</v>
      </c>
      <c r="E1894" s="1">
        <v>53292.994852000003</v>
      </c>
      <c r="F1894" s="13">
        <v>0.29586655266397111</v>
      </c>
      <c r="G1894" s="13">
        <v>0</v>
      </c>
      <c r="H1894" t="s">
        <v>21</v>
      </c>
      <c r="I1894" t="s">
        <v>23</v>
      </c>
      <c r="J1894">
        <v>2020</v>
      </c>
      <c r="K1894">
        <v>3</v>
      </c>
      <c r="L1894" s="12">
        <v>-3.4374842509902583</v>
      </c>
      <c r="M1894" s="1">
        <v>15767.614667999997</v>
      </c>
      <c r="N1894" s="12">
        <v>-7.7247059101214353</v>
      </c>
      <c r="O1894" s="13">
        <v>0</v>
      </c>
      <c r="P1894" s="12">
        <v>0</v>
      </c>
      <c r="Q1894" s="12">
        <v>0</v>
      </c>
      <c r="R1894" s="2">
        <f>DATE(CURR[[#This Row],[YEAR]],CURR[[#This Row],[MONTH]],1)</f>
        <v>43891</v>
      </c>
      <c r="S1894" t="str">
        <f>IF(AND(CURR[[#This Row],[DATE]]&gt;=DATE(2023,6,1),CURR[[#This Row],[DATE]]&lt;=DATE(2024,5,31)),"Y","N")</f>
        <v>N</v>
      </c>
    </row>
    <row r="1895" spans="1:19" x14ac:dyDescent="0.25">
      <c r="A1895" t="s">
        <v>52</v>
      </c>
      <c r="B1895" t="s">
        <v>14</v>
      </c>
      <c r="C1895" t="s">
        <v>20</v>
      </c>
      <c r="D1895" s="1">
        <v>5852.100575999998</v>
      </c>
      <c r="E1895" s="1">
        <v>17362.376275999999</v>
      </c>
      <c r="F1895" s="13">
        <v>0</v>
      </c>
      <c r="G1895" s="13">
        <v>0.33705643069660646</v>
      </c>
      <c r="H1895" t="s">
        <v>24</v>
      </c>
      <c r="I1895" t="s">
        <v>17</v>
      </c>
      <c r="J1895">
        <v>2020</v>
      </c>
      <c r="K1895">
        <v>3</v>
      </c>
      <c r="L1895" s="12">
        <v>-2.9091731788528854</v>
      </c>
      <c r="M1895" s="1">
        <v>15767.614667999997</v>
      </c>
      <c r="N1895" s="12">
        <v>-7.7247059101214353</v>
      </c>
      <c r="O1895" s="13">
        <v>0.37114685380260454</v>
      </c>
      <c r="P1895" s="12">
        <v>-2.8670002950919558</v>
      </c>
      <c r="Q1895" s="12">
        <v>-5.7761734739448407</v>
      </c>
      <c r="R1895" s="2">
        <f>DATE(CURR[[#This Row],[YEAR]],CURR[[#This Row],[MONTH]],1)</f>
        <v>43891</v>
      </c>
      <c r="S1895" t="str">
        <f>IF(AND(CURR[[#This Row],[DATE]]&gt;=DATE(2023,6,1),CURR[[#This Row],[DATE]]&lt;=DATE(2024,5,31)),"Y","N")</f>
        <v>N</v>
      </c>
    </row>
    <row r="1896" spans="1:19" x14ac:dyDescent="0.25">
      <c r="A1896" t="s">
        <v>52</v>
      </c>
      <c r="B1896" t="s">
        <v>14</v>
      </c>
      <c r="C1896" t="s">
        <v>20</v>
      </c>
      <c r="D1896" s="1">
        <v>2397.8765680000001</v>
      </c>
      <c r="E1896" s="1">
        <v>14739.25922</v>
      </c>
      <c r="F1896" s="13">
        <v>0</v>
      </c>
      <c r="G1896" s="13">
        <v>0.1626863692543159</v>
      </c>
      <c r="H1896" t="s">
        <v>25</v>
      </c>
      <c r="I1896" t="s">
        <v>17</v>
      </c>
      <c r="J1896">
        <v>2020</v>
      </c>
      <c r="K1896">
        <v>3</v>
      </c>
      <c r="L1896" s="12">
        <v>-1.7060534416258173</v>
      </c>
      <c r="M1896" s="1">
        <v>15767.614667999997</v>
      </c>
      <c r="N1896" s="12">
        <v>-7.7247059101214353</v>
      </c>
      <c r="O1896" s="13">
        <v>0.15207605072100311</v>
      </c>
      <c r="P1896" s="12">
        <v>-1.1747427677924598</v>
      </c>
      <c r="Q1896" s="12">
        <v>-2.8807962094182771</v>
      </c>
      <c r="R1896" s="2">
        <f>DATE(CURR[[#This Row],[YEAR]],CURR[[#This Row],[MONTH]],1)</f>
        <v>43891</v>
      </c>
      <c r="S1896" t="str">
        <f>IF(AND(CURR[[#This Row],[DATE]]&gt;=DATE(2023,6,1),CURR[[#This Row],[DATE]]&lt;=DATE(2024,5,31)),"Y","N")</f>
        <v>N</v>
      </c>
    </row>
    <row r="1897" spans="1:19" x14ac:dyDescent="0.25">
      <c r="A1897" t="s">
        <v>52</v>
      </c>
      <c r="B1897" t="s">
        <v>14</v>
      </c>
      <c r="C1897" t="s">
        <v>20</v>
      </c>
      <c r="D1897" s="1">
        <v>970.92551200000014</v>
      </c>
      <c r="E1897" s="1">
        <v>5659.3771439999991</v>
      </c>
      <c r="F1897" s="13">
        <v>0</v>
      </c>
      <c r="G1897" s="13">
        <v>0.17156048930744316</v>
      </c>
      <c r="H1897" t="s">
        <v>26</v>
      </c>
      <c r="I1897" t="s">
        <v>17</v>
      </c>
      <c r="J1897">
        <v>2020</v>
      </c>
      <c r="K1897">
        <v>3</v>
      </c>
      <c r="L1897" s="12">
        <v>-4.7775684521406214</v>
      </c>
      <c r="M1897" s="1">
        <v>15767.614667999997</v>
      </c>
      <c r="N1897" s="12">
        <v>-7.7247059101214353</v>
      </c>
      <c r="O1897" s="13">
        <v>6.1577196833105682E-2</v>
      </c>
      <c r="P1897" s="12">
        <v>-0.47566573630540238</v>
      </c>
      <c r="Q1897" s="12">
        <v>-5.2532341884460241</v>
      </c>
      <c r="R1897" s="2">
        <f>DATE(CURR[[#This Row],[YEAR]],CURR[[#This Row],[MONTH]],1)</f>
        <v>43891</v>
      </c>
      <c r="S1897" t="str">
        <f>IF(AND(CURR[[#This Row],[DATE]]&gt;=DATE(2023,6,1),CURR[[#This Row],[DATE]]&lt;=DATE(2024,5,31)),"Y","N")</f>
        <v>N</v>
      </c>
    </row>
    <row r="1898" spans="1:19" x14ac:dyDescent="0.25">
      <c r="A1898" t="s">
        <v>52</v>
      </c>
      <c r="B1898" t="s">
        <v>110</v>
      </c>
      <c r="C1898" t="s">
        <v>15</v>
      </c>
      <c r="D1898" s="1">
        <v>1125698.8323780005</v>
      </c>
      <c r="E1898" s="1">
        <v>5746863.9304179968</v>
      </c>
      <c r="F1898" s="13">
        <v>0</v>
      </c>
      <c r="G1898" s="13">
        <v>0.19588054389450679</v>
      </c>
      <c r="H1898" t="s">
        <v>16</v>
      </c>
      <c r="I1898" t="s">
        <v>17</v>
      </c>
      <c r="J1898">
        <v>2020</v>
      </c>
      <c r="K1898">
        <v>3</v>
      </c>
      <c r="L1898" s="12">
        <v>-0.85314374264974469</v>
      </c>
      <c r="M1898" s="1">
        <v>3506826.507295996</v>
      </c>
      <c r="N1898" s="12">
        <v>-4.5254685449258059</v>
      </c>
      <c r="O1898" s="13">
        <v>0.32100214539726163</v>
      </c>
      <c r="P1898" s="12">
        <v>-1.4526851118490076</v>
      </c>
      <c r="Q1898" s="12">
        <v>-2.3058288544987522</v>
      </c>
      <c r="R1898" s="2">
        <f>DATE(CURR[[#This Row],[YEAR]],CURR[[#This Row],[MONTH]],1)</f>
        <v>43891</v>
      </c>
      <c r="S1898" t="str">
        <f>IF(AND(CURR[[#This Row],[DATE]]&gt;=DATE(2023,6,1),CURR[[#This Row],[DATE]]&lt;=DATE(2024,5,31)),"Y","N")</f>
        <v>N</v>
      </c>
    </row>
    <row r="1899" spans="1:19" x14ac:dyDescent="0.25">
      <c r="A1899" t="s">
        <v>52</v>
      </c>
      <c r="B1899" t="s">
        <v>110</v>
      </c>
      <c r="C1899" t="s">
        <v>15</v>
      </c>
      <c r="D1899" s="1">
        <v>3506826.507295996</v>
      </c>
      <c r="E1899" s="1">
        <v>20231906.66218501</v>
      </c>
      <c r="F1899" s="13">
        <v>0.17333148901139034</v>
      </c>
      <c r="G1899" s="13">
        <v>0</v>
      </c>
      <c r="H1899" t="s">
        <v>21</v>
      </c>
      <c r="I1899" t="s">
        <v>23</v>
      </c>
      <c r="J1899">
        <v>2020</v>
      </c>
      <c r="K1899">
        <v>3</v>
      </c>
      <c r="L1899" s="12">
        <v>-2.013827714936232</v>
      </c>
      <c r="M1899" s="1">
        <v>3506826.507295996</v>
      </c>
      <c r="N1899" s="12">
        <v>-4.5254685449258059</v>
      </c>
      <c r="O1899" s="13">
        <v>0</v>
      </c>
      <c r="P1899" s="12">
        <v>0</v>
      </c>
      <c r="Q1899" s="12">
        <v>0</v>
      </c>
      <c r="R1899" s="2">
        <f>DATE(CURR[[#This Row],[YEAR]],CURR[[#This Row],[MONTH]],1)</f>
        <v>43891</v>
      </c>
      <c r="S1899" t="str">
        <f>IF(AND(CURR[[#This Row],[DATE]]&gt;=DATE(2023,6,1),CURR[[#This Row],[DATE]]&lt;=DATE(2024,5,31)),"Y","N")</f>
        <v>N</v>
      </c>
    </row>
    <row r="1900" spans="1:19" x14ac:dyDescent="0.25">
      <c r="A1900" t="s">
        <v>52</v>
      </c>
      <c r="B1900" t="s">
        <v>110</v>
      </c>
      <c r="C1900" t="s">
        <v>15</v>
      </c>
      <c r="D1900" s="1">
        <v>3506826.507295996</v>
      </c>
      <c r="E1900" s="1">
        <v>20231906.66218501</v>
      </c>
      <c r="F1900" s="13">
        <v>0.17333148901139034</v>
      </c>
      <c r="G1900" s="13">
        <v>0</v>
      </c>
      <c r="H1900" t="s">
        <v>21</v>
      </c>
      <c r="I1900" t="s">
        <v>22</v>
      </c>
      <c r="J1900">
        <v>2020</v>
      </c>
      <c r="K1900">
        <v>3</v>
      </c>
      <c r="L1900" s="12">
        <v>-2.5116408299895734</v>
      </c>
      <c r="M1900" s="1">
        <v>3506826.507295996</v>
      </c>
      <c r="N1900" s="12">
        <v>-4.5254685449258059</v>
      </c>
      <c r="O1900" s="13">
        <v>0</v>
      </c>
      <c r="P1900" s="12">
        <v>0</v>
      </c>
      <c r="Q1900" s="12">
        <v>0</v>
      </c>
      <c r="R1900" s="2">
        <f>DATE(CURR[[#This Row],[YEAR]],CURR[[#This Row],[MONTH]],1)</f>
        <v>43891</v>
      </c>
      <c r="S1900" t="str">
        <f>IF(AND(CURR[[#This Row],[DATE]]&gt;=DATE(2023,6,1),CURR[[#This Row],[DATE]]&lt;=DATE(2024,5,31)),"Y","N")</f>
        <v>N</v>
      </c>
    </row>
    <row r="1901" spans="1:19" x14ac:dyDescent="0.25">
      <c r="A1901" t="s">
        <v>52</v>
      </c>
      <c r="B1901" t="s">
        <v>110</v>
      </c>
      <c r="C1901" t="s">
        <v>15</v>
      </c>
      <c r="D1901" s="1">
        <v>1452211.7449489988</v>
      </c>
      <c r="E1901" s="1">
        <v>6589111.5854420047</v>
      </c>
      <c r="F1901" s="13">
        <v>0</v>
      </c>
      <c r="G1901" s="13">
        <v>0.22039568250103975</v>
      </c>
      <c r="H1901" t="s">
        <v>24</v>
      </c>
      <c r="I1901" t="s">
        <v>17</v>
      </c>
      <c r="J1901">
        <v>2020</v>
      </c>
      <c r="K1901">
        <v>3</v>
      </c>
      <c r="L1901" s="12">
        <v>-1.9022607191972989</v>
      </c>
      <c r="M1901" s="1">
        <v>3506826.507295996</v>
      </c>
      <c r="N1901" s="12">
        <v>-4.5254685449258059</v>
      </c>
      <c r="O1901" s="13">
        <v>0.41410994867514955</v>
      </c>
      <c r="P1901" s="12">
        <v>-1.8740415468702292</v>
      </c>
      <c r="Q1901" s="12">
        <v>-3.7763022660675283</v>
      </c>
      <c r="R1901" s="2">
        <f>DATE(CURR[[#This Row],[YEAR]],CURR[[#This Row],[MONTH]],1)</f>
        <v>43891</v>
      </c>
      <c r="S1901" t="str">
        <f>IF(AND(CURR[[#This Row],[DATE]]&gt;=DATE(2023,6,1),CURR[[#This Row],[DATE]]&lt;=DATE(2024,5,31)),"Y","N")</f>
        <v>N</v>
      </c>
    </row>
    <row r="1902" spans="1:19" x14ac:dyDescent="0.25">
      <c r="A1902" t="s">
        <v>52</v>
      </c>
      <c r="B1902" t="s">
        <v>110</v>
      </c>
      <c r="C1902" t="s">
        <v>15</v>
      </c>
      <c r="D1902" s="1">
        <v>497881.68449899991</v>
      </c>
      <c r="E1902" s="1">
        <v>5364853.7269449988</v>
      </c>
      <c r="F1902" s="13">
        <v>0</v>
      </c>
      <c r="G1902" s="13">
        <v>9.2804335372348959E-2</v>
      </c>
      <c r="H1902" t="s">
        <v>25</v>
      </c>
      <c r="I1902" t="s">
        <v>17</v>
      </c>
      <c r="J1902">
        <v>2020</v>
      </c>
      <c r="K1902">
        <v>3</v>
      </c>
      <c r="L1902" s="12">
        <v>-0.97321709547951085</v>
      </c>
      <c r="M1902" s="1">
        <v>3506826.507295996</v>
      </c>
      <c r="N1902" s="12">
        <v>-4.5254685449258059</v>
      </c>
      <c r="O1902" s="13">
        <v>0.14197499746940742</v>
      </c>
      <c r="P1902" s="12">
        <v>-0.64250338521372419</v>
      </c>
      <c r="Q1902" s="12">
        <v>-1.615720480693235</v>
      </c>
      <c r="R1902" s="2">
        <f>DATE(CURR[[#This Row],[YEAR]],CURR[[#This Row],[MONTH]],1)</f>
        <v>43891</v>
      </c>
      <c r="S1902" t="str">
        <f>IF(AND(CURR[[#This Row],[DATE]]&gt;=DATE(2023,6,1),CURR[[#This Row],[DATE]]&lt;=DATE(2024,5,31)),"Y","N")</f>
        <v>N</v>
      </c>
    </row>
    <row r="1903" spans="1:19" x14ac:dyDescent="0.25">
      <c r="A1903" t="s">
        <v>52</v>
      </c>
      <c r="B1903" t="s">
        <v>110</v>
      </c>
      <c r="C1903" t="s">
        <v>15</v>
      </c>
      <c r="D1903" s="1">
        <v>431034.2454699995</v>
      </c>
      <c r="E1903" s="1">
        <v>2531077.4193800008</v>
      </c>
      <c r="F1903" s="13">
        <v>0</v>
      </c>
      <c r="G1903" s="13">
        <v>0.17029674484456639</v>
      </c>
      <c r="H1903" t="s">
        <v>26</v>
      </c>
      <c r="I1903" t="s">
        <v>17</v>
      </c>
      <c r="J1903">
        <v>2020</v>
      </c>
      <c r="K1903">
        <v>3</v>
      </c>
      <c r="L1903" s="12">
        <v>-4.7423760503132542</v>
      </c>
      <c r="M1903" s="1">
        <v>3506826.507295996</v>
      </c>
      <c r="N1903" s="12">
        <v>-4.5254685449258059</v>
      </c>
      <c r="O1903" s="13">
        <v>0.12291290845818219</v>
      </c>
      <c r="P1903" s="12">
        <v>-0.55623850099284855</v>
      </c>
      <c r="Q1903" s="12">
        <v>-5.2986145513061027</v>
      </c>
      <c r="R1903" s="2">
        <f>DATE(CURR[[#This Row],[YEAR]],CURR[[#This Row],[MONTH]],1)</f>
        <v>43891</v>
      </c>
      <c r="S1903" t="str">
        <f>IF(AND(CURR[[#This Row],[DATE]]&gt;=DATE(2023,6,1),CURR[[#This Row],[DATE]]&lt;=DATE(2024,5,31)),"Y","N")</f>
        <v>N</v>
      </c>
    </row>
    <row r="1904" spans="1:19" x14ac:dyDescent="0.25">
      <c r="A1904" t="s">
        <v>52</v>
      </c>
      <c r="B1904" t="s">
        <v>110</v>
      </c>
      <c r="C1904" t="s">
        <v>18</v>
      </c>
      <c r="D1904" s="1">
        <v>2919943.1867980007</v>
      </c>
      <c r="E1904" s="1">
        <v>5746863.9304179968</v>
      </c>
      <c r="F1904" s="13">
        <v>0</v>
      </c>
      <c r="G1904" s="13">
        <v>0.50809332222794068</v>
      </c>
      <c r="H1904" t="s">
        <v>16</v>
      </c>
      <c r="I1904" t="s">
        <v>17</v>
      </c>
      <c r="J1904">
        <v>2020</v>
      </c>
      <c r="K1904">
        <v>3</v>
      </c>
      <c r="L1904" s="12">
        <v>-2.212964237909921</v>
      </c>
      <c r="M1904" s="1">
        <v>7131541.9093950037</v>
      </c>
      <c r="N1904" s="12">
        <v>-9.2030696473411631</v>
      </c>
      <c r="O1904" s="13">
        <v>0.40944065447491856</v>
      </c>
      <c r="P1904" s="12">
        <v>-3.7681108595856236</v>
      </c>
      <c r="Q1904" s="12">
        <v>-5.9810750974955447</v>
      </c>
      <c r="R1904" s="2">
        <f>DATE(CURR[[#This Row],[YEAR]],CURR[[#This Row],[MONTH]],1)</f>
        <v>43891</v>
      </c>
      <c r="S1904" t="str">
        <f>IF(AND(CURR[[#This Row],[DATE]]&gt;=DATE(2023,6,1),CURR[[#This Row],[DATE]]&lt;=DATE(2024,5,31)),"Y","N")</f>
        <v>N</v>
      </c>
    </row>
    <row r="1905" spans="1:19" x14ac:dyDescent="0.25">
      <c r="A1905" t="s">
        <v>52</v>
      </c>
      <c r="B1905" t="s">
        <v>110</v>
      </c>
      <c r="C1905" t="s">
        <v>18</v>
      </c>
      <c r="D1905" s="1">
        <v>7131541.9093950037</v>
      </c>
      <c r="E1905" s="1">
        <v>20231906.66218501</v>
      </c>
      <c r="F1905" s="13">
        <v>0.35248985814690437</v>
      </c>
      <c r="G1905" s="13">
        <v>0</v>
      </c>
      <c r="H1905" t="s">
        <v>21</v>
      </c>
      <c r="I1905" t="s">
        <v>22</v>
      </c>
      <c r="J1905">
        <v>2020</v>
      </c>
      <c r="K1905">
        <v>3</v>
      </c>
      <c r="L1905" s="12">
        <v>-5.107715423945959</v>
      </c>
      <c r="M1905" s="1">
        <v>7131541.9093950037</v>
      </c>
      <c r="N1905" s="12">
        <v>-9.2030696473411631</v>
      </c>
      <c r="O1905" s="13">
        <v>0</v>
      </c>
      <c r="P1905" s="12">
        <v>0</v>
      </c>
      <c r="Q1905" s="12">
        <v>0</v>
      </c>
      <c r="R1905" s="2">
        <f>DATE(CURR[[#This Row],[YEAR]],CURR[[#This Row],[MONTH]],1)</f>
        <v>43891</v>
      </c>
      <c r="S1905" t="str">
        <f>IF(AND(CURR[[#This Row],[DATE]]&gt;=DATE(2023,6,1),CURR[[#This Row],[DATE]]&lt;=DATE(2024,5,31)),"Y","N")</f>
        <v>N</v>
      </c>
    </row>
    <row r="1906" spans="1:19" x14ac:dyDescent="0.25">
      <c r="A1906" t="s">
        <v>52</v>
      </c>
      <c r="B1906" t="s">
        <v>110</v>
      </c>
      <c r="C1906" t="s">
        <v>18</v>
      </c>
      <c r="D1906" s="1">
        <v>7131541.9093950037</v>
      </c>
      <c r="E1906" s="1">
        <v>20231906.66218501</v>
      </c>
      <c r="F1906" s="13">
        <v>0.35248985814690437</v>
      </c>
      <c r="G1906" s="13">
        <v>0</v>
      </c>
      <c r="H1906" t="s">
        <v>21</v>
      </c>
      <c r="I1906" t="s">
        <v>23</v>
      </c>
      <c r="J1906">
        <v>2020</v>
      </c>
      <c r="K1906">
        <v>3</v>
      </c>
      <c r="L1906" s="12">
        <v>-4.0953542233952049</v>
      </c>
      <c r="M1906" s="1">
        <v>7131541.9093950037</v>
      </c>
      <c r="N1906" s="12">
        <v>-9.2030696473411631</v>
      </c>
      <c r="O1906" s="13">
        <v>0</v>
      </c>
      <c r="P1906" s="12">
        <v>0</v>
      </c>
      <c r="Q1906" s="12">
        <v>0</v>
      </c>
      <c r="R1906" s="2">
        <f>DATE(CURR[[#This Row],[YEAR]],CURR[[#This Row],[MONTH]],1)</f>
        <v>43891</v>
      </c>
      <c r="S1906" t="str">
        <f>IF(AND(CURR[[#This Row],[DATE]]&gt;=DATE(2023,6,1),CURR[[#This Row],[DATE]]&lt;=DATE(2024,5,31)),"Y","N")</f>
        <v>N</v>
      </c>
    </row>
    <row r="1907" spans="1:19" x14ac:dyDescent="0.25">
      <c r="A1907" t="s">
        <v>52</v>
      </c>
      <c r="B1907" t="s">
        <v>110</v>
      </c>
      <c r="C1907" t="s">
        <v>18</v>
      </c>
      <c r="D1907" s="1">
        <v>1887428.0514619993</v>
      </c>
      <c r="E1907" s="1">
        <v>6589111.5854420047</v>
      </c>
      <c r="F1907" s="13">
        <v>0</v>
      </c>
      <c r="G1907" s="13">
        <v>0.28644651513143082</v>
      </c>
      <c r="H1907" t="s">
        <v>24</v>
      </c>
      <c r="I1907" t="s">
        <v>17</v>
      </c>
      <c r="J1907">
        <v>2020</v>
      </c>
      <c r="K1907">
        <v>3</v>
      </c>
      <c r="L1907" s="12">
        <v>-2.4723531228108562</v>
      </c>
      <c r="M1907" s="1">
        <v>7131541.9093950037</v>
      </c>
      <c r="N1907" s="12">
        <v>-9.2030696473411631</v>
      </c>
      <c r="O1907" s="13">
        <v>0.26465918246593001</v>
      </c>
      <c r="P1907" s="12">
        <v>-2.4356768890423268</v>
      </c>
      <c r="Q1907" s="12">
        <v>-4.9080300118531834</v>
      </c>
      <c r="R1907" s="2">
        <f>DATE(CURR[[#This Row],[YEAR]],CURR[[#This Row],[MONTH]],1)</f>
        <v>43891</v>
      </c>
      <c r="S1907" t="str">
        <f>IF(AND(CURR[[#This Row],[DATE]]&gt;=DATE(2023,6,1),CURR[[#This Row],[DATE]]&lt;=DATE(2024,5,31)),"Y","N")</f>
        <v>N</v>
      </c>
    </row>
    <row r="1908" spans="1:19" x14ac:dyDescent="0.25">
      <c r="A1908" t="s">
        <v>52</v>
      </c>
      <c r="B1908" t="s">
        <v>110</v>
      </c>
      <c r="C1908" t="s">
        <v>18</v>
      </c>
      <c r="D1908" s="1">
        <v>656461.98814999976</v>
      </c>
      <c r="E1908" s="1">
        <v>5364853.7269449988</v>
      </c>
      <c r="F1908" s="13">
        <v>0</v>
      </c>
      <c r="G1908" s="13">
        <v>0.12236344578285832</v>
      </c>
      <c r="H1908" t="s">
        <v>25</v>
      </c>
      <c r="I1908" t="s">
        <v>17</v>
      </c>
      <c r="J1908">
        <v>2020</v>
      </c>
      <c r="K1908">
        <v>3</v>
      </c>
      <c r="L1908" s="12">
        <v>-1.283196488826315</v>
      </c>
      <c r="M1908" s="1">
        <v>7131541.9093950037</v>
      </c>
      <c r="N1908" s="12">
        <v>-9.2030696473411631</v>
      </c>
      <c r="O1908" s="13">
        <v>9.2050498544387016E-2</v>
      </c>
      <c r="P1908" s="12">
        <v>-0.84714714917647005</v>
      </c>
      <c r="Q1908" s="12">
        <v>-2.1303436380027851</v>
      </c>
      <c r="R1908" s="2">
        <f>DATE(CURR[[#This Row],[YEAR]],CURR[[#This Row],[MONTH]],1)</f>
        <v>43891</v>
      </c>
      <c r="S1908" t="str">
        <f>IF(AND(CURR[[#This Row],[DATE]]&gt;=DATE(2023,6,1),CURR[[#This Row],[DATE]]&lt;=DATE(2024,5,31)),"Y","N")</f>
        <v>N</v>
      </c>
    </row>
    <row r="1909" spans="1:19" x14ac:dyDescent="0.25">
      <c r="A1909" t="s">
        <v>52</v>
      </c>
      <c r="B1909" t="s">
        <v>110</v>
      </c>
      <c r="C1909" t="s">
        <v>18</v>
      </c>
      <c r="D1909" s="1">
        <v>1667708.6829849996</v>
      </c>
      <c r="E1909" s="1">
        <v>2531077.4193800008</v>
      </c>
      <c r="F1909" s="13">
        <v>0</v>
      </c>
      <c r="G1909" s="13">
        <v>0.65889279806917667</v>
      </c>
      <c r="H1909" t="s">
        <v>26</v>
      </c>
      <c r="I1909" t="s">
        <v>17</v>
      </c>
      <c r="J1909">
        <v>2020</v>
      </c>
      <c r="K1909">
        <v>3</v>
      </c>
      <c r="L1909" s="12">
        <v>-18.348662084757692</v>
      </c>
      <c r="M1909" s="1">
        <v>7131541.9093950037</v>
      </c>
      <c r="N1909" s="12">
        <v>-9.2030696473411631</v>
      </c>
      <c r="O1909" s="13">
        <v>0.2338496645147638</v>
      </c>
      <c r="P1909" s="12">
        <v>-2.1521347495367364</v>
      </c>
      <c r="Q1909" s="12">
        <v>-20.500796834294427</v>
      </c>
      <c r="R1909" s="2">
        <f>DATE(CURR[[#This Row],[YEAR]],CURR[[#This Row],[MONTH]],1)</f>
        <v>43891</v>
      </c>
      <c r="S1909" t="str">
        <f>IF(AND(CURR[[#This Row],[DATE]]&gt;=DATE(2023,6,1),CURR[[#This Row],[DATE]]&lt;=DATE(2024,5,31)),"Y","N")</f>
        <v>N</v>
      </c>
    </row>
    <row r="1910" spans="1:19" x14ac:dyDescent="0.25">
      <c r="A1910" t="s">
        <v>52</v>
      </c>
      <c r="B1910" t="s">
        <v>110</v>
      </c>
      <c r="C1910" t="s">
        <v>19</v>
      </c>
      <c r="D1910" s="1">
        <v>1520.1321489999989</v>
      </c>
      <c r="E1910" s="1">
        <v>5746863.9304179968</v>
      </c>
      <c r="F1910" s="13">
        <v>0</v>
      </c>
      <c r="G1910" s="13">
        <v>2.6451507594498283E-4</v>
      </c>
      <c r="H1910" t="s">
        <v>16</v>
      </c>
      <c r="I1910" t="s">
        <v>17</v>
      </c>
      <c r="J1910">
        <v>2020</v>
      </c>
      <c r="K1910">
        <v>3</v>
      </c>
      <c r="L1910" s="12">
        <v>-1.152076553353458E-3</v>
      </c>
      <c r="M1910" s="1">
        <v>5098437.9766729977</v>
      </c>
      <c r="N1910" s="12">
        <v>-6.5794018163389403</v>
      </c>
      <c r="O1910" s="13">
        <v>2.9815644633809316E-4</v>
      </c>
      <c r="P1910" s="12">
        <v>-1.9616910645900141E-3</v>
      </c>
      <c r="Q1910" s="12">
        <v>-3.1137676179434724E-3</v>
      </c>
      <c r="R1910" s="2">
        <f>DATE(CURR[[#This Row],[YEAR]],CURR[[#This Row],[MONTH]],1)</f>
        <v>43891</v>
      </c>
      <c r="S1910" t="str">
        <f>IF(AND(CURR[[#This Row],[DATE]]&gt;=DATE(2023,6,1),CURR[[#This Row],[DATE]]&lt;=DATE(2024,5,31)),"Y","N")</f>
        <v>N</v>
      </c>
    </row>
    <row r="1911" spans="1:19" x14ac:dyDescent="0.25">
      <c r="A1911" t="s">
        <v>52</v>
      </c>
      <c r="B1911" t="s">
        <v>110</v>
      </c>
      <c r="C1911" t="s">
        <v>19</v>
      </c>
      <c r="D1911" s="1">
        <v>5098437.9766729977</v>
      </c>
      <c r="E1911" s="1">
        <v>20231906.66218501</v>
      </c>
      <c r="F1911" s="13">
        <v>0.25199987632418108</v>
      </c>
      <c r="G1911" s="13">
        <v>0</v>
      </c>
      <c r="H1911" t="s">
        <v>21</v>
      </c>
      <c r="I1911" t="s">
        <v>23</v>
      </c>
      <c r="J1911">
        <v>2020</v>
      </c>
      <c r="K1911">
        <v>3</v>
      </c>
      <c r="L1911" s="12">
        <v>-2.927825393969758</v>
      </c>
      <c r="M1911" s="1">
        <v>5098437.9766729977</v>
      </c>
      <c r="N1911" s="12">
        <v>-6.5794018163389403</v>
      </c>
      <c r="O1911" s="13">
        <v>0</v>
      </c>
      <c r="P1911" s="12">
        <v>0</v>
      </c>
      <c r="Q1911" s="12">
        <v>0</v>
      </c>
      <c r="R1911" s="2">
        <f>DATE(CURR[[#This Row],[YEAR]],CURR[[#This Row],[MONTH]],1)</f>
        <v>43891</v>
      </c>
      <c r="S1911" t="str">
        <f>IF(AND(CURR[[#This Row],[DATE]]&gt;=DATE(2023,6,1),CURR[[#This Row],[DATE]]&lt;=DATE(2024,5,31)),"Y","N")</f>
        <v>N</v>
      </c>
    </row>
    <row r="1912" spans="1:19" x14ac:dyDescent="0.25">
      <c r="A1912" t="s">
        <v>52</v>
      </c>
      <c r="B1912" t="s">
        <v>110</v>
      </c>
      <c r="C1912" t="s">
        <v>19</v>
      </c>
      <c r="D1912" s="1">
        <v>5098437.9766729977</v>
      </c>
      <c r="E1912" s="1">
        <v>20231906.66218501</v>
      </c>
      <c r="F1912" s="13">
        <v>0.25199987632418108</v>
      </c>
      <c r="G1912" s="13">
        <v>0</v>
      </c>
      <c r="H1912" t="s">
        <v>21</v>
      </c>
      <c r="I1912" t="s">
        <v>22</v>
      </c>
      <c r="J1912">
        <v>2020</v>
      </c>
      <c r="K1912">
        <v>3</v>
      </c>
      <c r="L1912" s="12">
        <v>-3.6515764223691827</v>
      </c>
      <c r="M1912" s="1">
        <v>5098437.9766729977</v>
      </c>
      <c r="N1912" s="12">
        <v>-6.5794018163389403</v>
      </c>
      <c r="O1912" s="13">
        <v>0</v>
      </c>
      <c r="P1912" s="12">
        <v>0</v>
      </c>
      <c r="Q1912" s="12">
        <v>0</v>
      </c>
      <c r="R1912" s="2">
        <f>DATE(CURR[[#This Row],[YEAR]],CURR[[#This Row],[MONTH]],1)</f>
        <v>43891</v>
      </c>
      <c r="S1912" t="str">
        <f>IF(AND(CURR[[#This Row],[DATE]]&gt;=DATE(2023,6,1),CURR[[#This Row],[DATE]]&lt;=DATE(2024,5,31)),"Y","N")</f>
        <v>N</v>
      </c>
    </row>
    <row r="1913" spans="1:19" x14ac:dyDescent="0.25">
      <c r="A1913" t="s">
        <v>52</v>
      </c>
      <c r="B1913" t="s">
        <v>110</v>
      </c>
      <c r="C1913" t="s">
        <v>19</v>
      </c>
      <c r="D1913" s="1">
        <v>1392866.9330319995</v>
      </c>
      <c r="E1913" s="1">
        <v>6589111.5854420047</v>
      </c>
      <c r="F1913" s="13">
        <v>0</v>
      </c>
      <c r="G1913" s="13">
        <v>0.21138918577572768</v>
      </c>
      <c r="H1913" t="s">
        <v>24</v>
      </c>
      <c r="I1913" t="s">
        <v>17</v>
      </c>
      <c r="J1913">
        <v>2020</v>
      </c>
      <c r="K1913">
        <v>3</v>
      </c>
      <c r="L1913" s="12">
        <v>-1.8245246004869906</v>
      </c>
      <c r="M1913" s="1">
        <v>5098437.9766729977</v>
      </c>
      <c r="N1913" s="12">
        <v>-6.5794018163389403</v>
      </c>
      <c r="O1913" s="13">
        <v>0.27319483720402526</v>
      </c>
      <c r="P1913" s="12">
        <v>-1.7974586081145849</v>
      </c>
      <c r="Q1913" s="12">
        <v>-3.6219832086015753</v>
      </c>
      <c r="R1913" s="2">
        <f>DATE(CURR[[#This Row],[YEAR]],CURR[[#This Row],[MONTH]],1)</f>
        <v>43891</v>
      </c>
      <c r="S1913" t="str">
        <f>IF(AND(CURR[[#This Row],[DATE]]&gt;=DATE(2023,6,1),CURR[[#This Row],[DATE]]&lt;=DATE(2024,5,31)),"Y","N")</f>
        <v>N</v>
      </c>
    </row>
    <row r="1914" spans="1:19" x14ac:dyDescent="0.25">
      <c r="A1914" t="s">
        <v>52</v>
      </c>
      <c r="B1914" t="s">
        <v>110</v>
      </c>
      <c r="C1914" t="s">
        <v>19</v>
      </c>
      <c r="D1914" s="1">
        <v>3533409.5784720001</v>
      </c>
      <c r="E1914" s="1">
        <v>5364853.7269449988</v>
      </c>
      <c r="F1914" s="13">
        <v>0</v>
      </c>
      <c r="G1914" s="13">
        <v>0.65862179256173126</v>
      </c>
      <c r="H1914" t="s">
        <v>25</v>
      </c>
      <c r="I1914" t="s">
        <v>17</v>
      </c>
      <c r="J1914">
        <v>2020</v>
      </c>
      <c r="K1914">
        <v>3</v>
      </c>
      <c r="L1914" s="12">
        <v>-6.9068108230579224</v>
      </c>
      <c r="M1914" s="1">
        <v>5098437.9766729977</v>
      </c>
      <c r="N1914" s="12">
        <v>-6.5794018163389403</v>
      </c>
      <c r="O1914" s="13">
        <v>0.69303767048623355</v>
      </c>
      <c r="P1914" s="12">
        <v>-4.5597733079884328</v>
      </c>
      <c r="Q1914" s="12">
        <v>-11.466584131046355</v>
      </c>
      <c r="R1914" s="2">
        <f>DATE(CURR[[#This Row],[YEAR]],CURR[[#This Row],[MONTH]],1)</f>
        <v>43891</v>
      </c>
      <c r="S1914" t="str">
        <f>IF(AND(CURR[[#This Row],[DATE]]&gt;=DATE(2023,6,1),CURR[[#This Row],[DATE]]&lt;=DATE(2024,5,31)),"Y","N")</f>
        <v>N</v>
      </c>
    </row>
    <row r="1915" spans="1:19" x14ac:dyDescent="0.25">
      <c r="A1915" t="s">
        <v>52</v>
      </c>
      <c r="B1915" t="s">
        <v>110</v>
      </c>
      <c r="C1915" t="s">
        <v>19</v>
      </c>
      <c r="D1915" s="1">
        <v>170641.33302000002</v>
      </c>
      <c r="E1915" s="1">
        <v>2531077.4193800008</v>
      </c>
      <c r="F1915" s="13">
        <v>0</v>
      </c>
      <c r="G1915" s="13">
        <v>6.7418456548752823E-2</v>
      </c>
      <c r="H1915" t="s">
        <v>26</v>
      </c>
      <c r="I1915" t="s">
        <v>17</v>
      </c>
      <c r="J1915">
        <v>2020</v>
      </c>
      <c r="K1915">
        <v>3</v>
      </c>
      <c r="L1915" s="12">
        <v>-1.8774502940599893</v>
      </c>
      <c r="M1915" s="1">
        <v>5098437.9766729977</v>
      </c>
      <c r="N1915" s="12">
        <v>-6.5794018163389403</v>
      </c>
      <c r="O1915" s="13">
        <v>3.3469335863403518E-2</v>
      </c>
      <c r="P1915" s="12">
        <v>-0.22020820917133513</v>
      </c>
      <c r="Q1915" s="12">
        <v>-2.0976585032313246</v>
      </c>
      <c r="R1915" s="2">
        <f>DATE(CURR[[#This Row],[YEAR]],CURR[[#This Row],[MONTH]],1)</f>
        <v>43891</v>
      </c>
      <c r="S1915" t="str">
        <f>IF(AND(CURR[[#This Row],[DATE]]&gt;=DATE(2023,6,1),CURR[[#This Row],[DATE]]&lt;=DATE(2024,5,31)),"Y","N")</f>
        <v>N</v>
      </c>
    </row>
    <row r="1916" spans="1:19" x14ac:dyDescent="0.25">
      <c r="A1916" t="s">
        <v>52</v>
      </c>
      <c r="B1916" t="s">
        <v>110</v>
      </c>
      <c r="C1916" t="s">
        <v>20</v>
      </c>
      <c r="D1916" s="1">
        <v>1699701.7790929987</v>
      </c>
      <c r="E1916" s="1">
        <v>5746863.9304179968</v>
      </c>
      <c r="F1916" s="13">
        <v>0</v>
      </c>
      <c r="G1916" s="13">
        <v>0.29576161880160812</v>
      </c>
      <c r="H1916" t="s">
        <v>16</v>
      </c>
      <c r="I1916" t="s">
        <v>17</v>
      </c>
      <c r="J1916">
        <v>2020</v>
      </c>
      <c r="K1916">
        <v>3</v>
      </c>
      <c r="L1916" s="12">
        <v>-1.2881686428869836</v>
      </c>
      <c r="M1916" s="1">
        <v>4495100.2688209871</v>
      </c>
      <c r="N1916" s="12">
        <v>-5.8008101713940583</v>
      </c>
      <c r="O1916" s="13">
        <v>0.37812321804755</v>
      </c>
      <c r="P1916" s="12">
        <v>-2.1934210092904816</v>
      </c>
      <c r="Q1916" s="12">
        <v>-3.4815896521774654</v>
      </c>
      <c r="R1916" s="2">
        <f>DATE(CURR[[#This Row],[YEAR]],CURR[[#This Row],[MONTH]],1)</f>
        <v>43891</v>
      </c>
      <c r="S1916" t="str">
        <f>IF(AND(CURR[[#This Row],[DATE]]&gt;=DATE(2023,6,1),CURR[[#This Row],[DATE]]&lt;=DATE(2024,5,31)),"Y","N")</f>
        <v>N</v>
      </c>
    </row>
    <row r="1917" spans="1:19" x14ac:dyDescent="0.25">
      <c r="A1917" t="s">
        <v>52</v>
      </c>
      <c r="B1917" t="s">
        <v>110</v>
      </c>
      <c r="C1917" t="s">
        <v>20</v>
      </c>
      <c r="D1917" s="1">
        <v>4495100.2688209871</v>
      </c>
      <c r="E1917" s="1">
        <v>20231906.66218501</v>
      </c>
      <c r="F1917" s="13">
        <v>0.22217877651752296</v>
      </c>
      <c r="G1917" s="13">
        <v>0</v>
      </c>
      <c r="H1917" t="s">
        <v>21</v>
      </c>
      <c r="I1917" t="s">
        <v>23</v>
      </c>
      <c r="J1917">
        <v>2020</v>
      </c>
      <c r="K1917">
        <v>3</v>
      </c>
      <c r="L1917" s="12">
        <v>-2.5813531076987899</v>
      </c>
      <c r="M1917" s="1">
        <v>4495100.2688209871</v>
      </c>
      <c r="N1917" s="12">
        <v>-5.8008101713940583</v>
      </c>
      <c r="O1917" s="13">
        <v>0</v>
      </c>
      <c r="P1917" s="12">
        <v>0</v>
      </c>
      <c r="Q1917" s="12">
        <v>0</v>
      </c>
      <c r="R1917" s="2">
        <f>DATE(CURR[[#This Row],[YEAR]],CURR[[#This Row],[MONTH]],1)</f>
        <v>43891</v>
      </c>
      <c r="S1917" t="str">
        <f>IF(AND(CURR[[#This Row],[DATE]]&gt;=DATE(2023,6,1),CURR[[#This Row],[DATE]]&lt;=DATE(2024,5,31)),"Y","N")</f>
        <v>N</v>
      </c>
    </row>
    <row r="1918" spans="1:19" x14ac:dyDescent="0.25">
      <c r="A1918" t="s">
        <v>52</v>
      </c>
      <c r="B1918" t="s">
        <v>110</v>
      </c>
      <c r="C1918" t="s">
        <v>20</v>
      </c>
      <c r="D1918" s="1">
        <v>4495100.2688209871</v>
      </c>
      <c r="E1918" s="1">
        <v>20231906.66218501</v>
      </c>
      <c r="F1918" s="13">
        <v>0.22217877651752296</v>
      </c>
      <c r="G1918" s="13">
        <v>0</v>
      </c>
      <c r="H1918" t="s">
        <v>21</v>
      </c>
      <c r="I1918" t="s">
        <v>22</v>
      </c>
      <c r="J1918">
        <v>2020</v>
      </c>
      <c r="K1918">
        <v>3</v>
      </c>
      <c r="L1918" s="12">
        <v>-3.219457063695268</v>
      </c>
      <c r="M1918" s="1">
        <v>4495100.2688209871</v>
      </c>
      <c r="N1918" s="12">
        <v>-5.8008101713940583</v>
      </c>
      <c r="O1918" s="13">
        <v>0</v>
      </c>
      <c r="P1918" s="12">
        <v>0</v>
      </c>
      <c r="Q1918" s="12">
        <v>0</v>
      </c>
      <c r="R1918" s="2">
        <f>DATE(CURR[[#This Row],[YEAR]],CURR[[#This Row],[MONTH]],1)</f>
        <v>43891</v>
      </c>
      <c r="S1918" t="str">
        <f>IF(AND(CURR[[#This Row],[DATE]]&gt;=DATE(2023,6,1),CURR[[#This Row],[DATE]]&lt;=DATE(2024,5,31)),"Y","N")</f>
        <v>N</v>
      </c>
    </row>
    <row r="1919" spans="1:19" x14ac:dyDescent="0.25">
      <c r="A1919" t="s">
        <v>52</v>
      </c>
      <c r="B1919" t="s">
        <v>110</v>
      </c>
      <c r="C1919" t="s">
        <v>20</v>
      </c>
      <c r="D1919" s="1">
        <v>1856604.855998998</v>
      </c>
      <c r="E1919" s="1">
        <v>6589111.5854420047</v>
      </c>
      <c r="F1919" s="13">
        <v>0</v>
      </c>
      <c r="G1919" s="13">
        <v>0.28176861659180036</v>
      </c>
      <c r="H1919" t="s">
        <v>24</v>
      </c>
      <c r="I1919" t="s">
        <v>17</v>
      </c>
      <c r="J1919">
        <v>2020</v>
      </c>
      <c r="K1919">
        <v>3</v>
      </c>
      <c r="L1919" s="12">
        <v>-2.431977637504843</v>
      </c>
      <c r="M1919" s="1">
        <v>4495100.2688209871</v>
      </c>
      <c r="N1919" s="12">
        <v>-5.8008101713940583</v>
      </c>
      <c r="O1919" s="13">
        <v>0.41302857444066848</v>
      </c>
      <c r="P1919" s="12">
        <v>-2.3959003556918179</v>
      </c>
      <c r="Q1919" s="12">
        <v>-4.8278779931966609</v>
      </c>
      <c r="R1919" s="2">
        <f>DATE(CURR[[#This Row],[YEAR]],CURR[[#This Row],[MONTH]],1)</f>
        <v>43891</v>
      </c>
      <c r="S1919" t="str">
        <f>IF(AND(CURR[[#This Row],[DATE]]&gt;=DATE(2023,6,1),CURR[[#This Row],[DATE]]&lt;=DATE(2024,5,31)),"Y","N")</f>
        <v>N</v>
      </c>
    </row>
    <row r="1920" spans="1:19" x14ac:dyDescent="0.25">
      <c r="A1920" t="s">
        <v>52</v>
      </c>
      <c r="B1920" t="s">
        <v>110</v>
      </c>
      <c r="C1920" t="s">
        <v>20</v>
      </c>
      <c r="D1920" s="1">
        <v>677100.47582399996</v>
      </c>
      <c r="E1920" s="1">
        <v>5364853.7269449988</v>
      </c>
      <c r="F1920" s="13">
        <v>0</v>
      </c>
      <c r="G1920" s="13">
        <v>0.12621042628306159</v>
      </c>
      <c r="H1920" t="s">
        <v>25</v>
      </c>
      <c r="I1920" t="s">
        <v>17</v>
      </c>
      <c r="J1920">
        <v>2020</v>
      </c>
      <c r="K1920">
        <v>3</v>
      </c>
      <c r="L1920" s="12">
        <v>-1.3235388626362528</v>
      </c>
      <c r="M1920" s="1">
        <v>4495100.2688209871</v>
      </c>
      <c r="N1920" s="12">
        <v>-5.8008101713940583</v>
      </c>
      <c r="O1920" s="13">
        <v>0.15063078359353163</v>
      </c>
      <c r="P1920" s="12">
        <v>-0.87378058159441552</v>
      </c>
      <c r="Q1920" s="12">
        <v>-2.1973194442306685</v>
      </c>
      <c r="R1920" s="2">
        <f>DATE(CURR[[#This Row],[YEAR]],CURR[[#This Row],[MONTH]],1)</f>
        <v>43891</v>
      </c>
      <c r="S1920" t="str">
        <f>IF(AND(CURR[[#This Row],[DATE]]&gt;=DATE(2023,6,1),CURR[[#This Row],[DATE]]&lt;=DATE(2024,5,31)),"Y","N")</f>
        <v>N</v>
      </c>
    </row>
    <row r="1921" spans="1:19" x14ac:dyDescent="0.25">
      <c r="A1921" t="s">
        <v>52</v>
      </c>
      <c r="B1921" t="s">
        <v>110</v>
      </c>
      <c r="C1921" t="s">
        <v>20</v>
      </c>
      <c r="D1921" s="1">
        <v>261693.15790500015</v>
      </c>
      <c r="E1921" s="1">
        <v>2531077.4193800008</v>
      </c>
      <c r="F1921" s="13">
        <v>0</v>
      </c>
      <c r="G1921" s="13">
        <v>0.10339200053750355</v>
      </c>
      <c r="H1921" t="s">
        <v>26</v>
      </c>
      <c r="I1921" t="s">
        <v>17</v>
      </c>
      <c r="J1921">
        <v>2020</v>
      </c>
      <c r="K1921">
        <v>3</v>
      </c>
      <c r="L1921" s="12">
        <v>-2.8792314708690481</v>
      </c>
      <c r="M1921" s="1">
        <v>4495100.2688209871</v>
      </c>
      <c r="N1921" s="12">
        <v>-5.8008101713940583</v>
      </c>
      <c r="O1921" s="13">
        <v>5.8217423918252048E-2</v>
      </c>
      <c r="P1921" s="12">
        <v>-0.33770822481735624</v>
      </c>
      <c r="Q1921" s="12">
        <v>-3.2169396956864045</v>
      </c>
      <c r="R1921" s="2">
        <f>DATE(CURR[[#This Row],[YEAR]],CURR[[#This Row],[MONTH]],1)</f>
        <v>43891</v>
      </c>
      <c r="S1921" t="str">
        <f>IF(AND(CURR[[#This Row],[DATE]]&gt;=DATE(2023,6,1),CURR[[#This Row],[DATE]]&lt;=DATE(2024,5,31)),"Y","N")</f>
        <v>N</v>
      </c>
    </row>
    <row r="1922" spans="1:19" x14ac:dyDescent="0.25">
      <c r="A1922" t="s">
        <v>52</v>
      </c>
      <c r="B1922" t="s">
        <v>111</v>
      </c>
      <c r="C1922" t="s">
        <v>15</v>
      </c>
      <c r="D1922" s="1">
        <v>226037.10878400004</v>
      </c>
      <c r="E1922" s="1">
        <v>1198209.941656</v>
      </c>
      <c r="F1922" s="13">
        <v>0</v>
      </c>
      <c r="G1922" s="13">
        <v>0.18864566293916976</v>
      </c>
      <c r="H1922" t="s">
        <v>16</v>
      </c>
      <c r="I1922" t="s">
        <v>17</v>
      </c>
      <c r="J1922">
        <v>2020</v>
      </c>
      <c r="K1922">
        <v>3</v>
      </c>
      <c r="L1922" s="12">
        <v>-0.82163273449578633</v>
      </c>
      <c r="M1922" s="1">
        <v>686672.86452200019</v>
      </c>
      <c r="N1922" s="12">
        <v>-4.3976664632620768</v>
      </c>
      <c r="O1922" s="13">
        <v>0.32917728435555221</v>
      </c>
      <c r="P1922" s="12">
        <v>-1.4476119038780964</v>
      </c>
      <c r="Q1922" s="12">
        <v>-2.2692446383738827</v>
      </c>
      <c r="R1922" s="2">
        <f>DATE(CURR[[#This Row],[YEAR]],CURR[[#This Row],[MONTH]],1)</f>
        <v>43891</v>
      </c>
      <c r="S1922" t="str">
        <f>IF(AND(CURR[[#This Row],[DATE]]&gt;=DATE(2023,6,1),CURR[[#This Row],[DATE]]&lt;=DATE(2024,5,31)),"Y","N")</f>
        <v>N</v>
      </c>
    </row>
    <row r="1923" spans="1:19" x14ac:dyDescent="0.25">
      <c r="A1923" t="s">
        <v>52</v>
      </c>
      <c r="B1923" t="s">
        <v>111</v>
      </c>
      <c r="C1923" t="s">
        <v>15</v>
      </c>
      <c r="D1923" s="1">
        <v>686672.86452200019</v>
      </c>
      <c r="E1923" s="1">
        <v>4076746.2528050002</v>
      </c>
      <c r="F1923" s="13">
        <v>0.16843649860462517</v>
      </c>
      <c r="G1923" s="13">
        <v>0</v>
      </c>
      <c r="H1923" t="s">
        <v>21</v>
      </c>
      <c r="I1923" t="s">
        <v>23</v>
      </c>
      <c r="J1923">
        <v>2020</v>
      </c>
      <c r="K1923">
        <v>3</v>
      </c>
      <c r="L1923" s="12">
        <v>-1.9569559520400923</v>
      </c>
      <c r="M1923" s="1">
        <v>686672.86452200019</v>
      </c>
      <c r="N1923" s="12">
        <v>-4.3976664632620768</v>
      </c>
      <c r="O1923" s="13">
        <v>0</v>
      </c>
      <c r="P1923" s="12">
        <v>0</v>
      </c>
      <c r="Q1923" s="12">
        <v>0</v>
      </c>
      <c r="R1923" s="2">
        <f>DATE(CURR[[#This Row],[YEAR]],CURR[[#This Row],[MONTH]],1)</f>
        <v>43891</v>
      </c>
      <c r="S1923" t="str">
        <f>IF(AND(CURR[[#This Row],[DATE]]&gt;=DATE(2023,6,1),CURR[[#This Row],[DATE]]&lt;=DATE(2024,5,31)),"Y","N")</f>
        <v>N</v>
      </c>
    </row>
    <row r="1924" spans="1:19" x14ac:dyDescent="0.25">
      <c r="A1924" t="s">
        <v>52</v>
      </c>
      <c r="B1924" t="s">
        <v>111</v>
      </c>
      <c r="C1924" t="s">
        <v>15</v>
      </c>
      <c r="D1924" s="1">
        <v>686672.86452200019</v>
      </c>
      <c r="E1924" s="1">
        <v>4076746.2528050002</v>
      </c>
      <c r="F1924" s="13">
        <v>0.16843649860462517</v>
      </c>
      <c r="G1924" s="13">
        <v>0</v>
      </c>
      <c r="H1924" t="s">
        <v>21</v>
      </c>
      <c r="I1924" t="s">
        <v>22</v>
      </c>
      <c r="J1924">
        <v>2020</v>
      </c>
      <c r="K1924">
        <v>3</v>
      </c>
      <c r="L1924" s="12">
        <v>-2.4407105112219849</v>
      </c>
      <c r="M1924" s="1">
        <v>686672.86452200019</v>
      </c>
      <c r="N1924" s="12">
        <v>-4.3976664632620768</v>
      </c>
      <c r="O1924" s="13">
        <v>0</v>
      </c>
      <c r="P1924" s="12">
        <v>0</v>
      </c>
      <c r="Q1924" s="12">
        <v>0</v>
      </c>
      <c r="R1924" s="2">
        <f>DATE(CURR[[#This Row],[YEAR]],CURR[[#This Row],[MONTH]],1)</f>
        <v>43891</v>
      </c>
      <c r="S1924" t="str">
        <f>IF(AND(CURR[[#This Row],[DATE]]&gt;=DATE(2023,6,1),CURR[[#This Row],[DATE]]&lt;=DATE(2024,5,31)),"Y","N")</f>
        <v>N</v>
      </c>
    </row>
    <row r="1925" spans="1:19" x14ac:dyDescent="0.25">
      <c r="A1925" t="s">
        <v>52</v>
      </c>
      <c r="B1925" t="s">
        <v>111</v>
      </c>
      <c r="C1925" t="s">
        <v>15</v>
      </c>
      <c r="D1925" s="1">
        <v>280157.48730700009</v>
      </c>
      <c r="E1925" s="1">
        <v>1298501.6758590003</v>
      </c>
      <c r="F1925" s="13">
        <v>0</v>
      </c>
      <c r="G1925" s="13">
        <v>0.21575442875086545</v>
      </c>
      <c r="H1925" t="s">
        <v>24</v>
      </c>
      <c r="I1925" t="s">
        <v>17</v>
      </c>
      <c r="J1925">
        <v>2020</v>
      </c>
      <c r="K1925">
        <v>3</v>
      </c>
      <c r="L1925" s="12">
        <v>-1.862201519322809</v>
      </c>
      <c r="M1925" s="1">
        <v>686672.86452200019</v>
      </c>
      <c r="N1925" s="12">
        <v>-4.3976664632620768</v>
      </c>
      <c r="O1925" s="13">
        <v>0.40799265819542835</v>
      </c>
      <c r="P1925" s="12">
        <v>-1.7942156302031826</v>
      </c>
      <c r="Q1925" s="12">
        <v>-3.6564171495259918</v>
      </c>
      <c r="R1925" s="2">
        <f>DATE(CURR[[#This Row],[YEAR]],CURR[[#This Row],[MONTH]],1)</f>
        <v>43891</v>
      </c>
      <c r="S1925" t="str">
        <f>IF(AND(CURR[[#This Row],[DATE]]&gt;=DATE(2023,6,1),CURR[[#This Row],[DATE]]&lt;=DATE(2024,5,31)),"Y","N")</f>
        <v>N</v>
      </c>
    </row>
    <row r="1926" spans="1:19" x14ac:dyDescent="0.25">
      <c r="A1926" t="s">
        <v>52</v>
      </c>
      <c r="B1926" t="s">
        <v>111</v>
      </c>
      <c r="C1926" t="s">
        <v>15</v>
      </c>
      <c r="D1926" s="1">
        <v>100970.29918700004</v>
      </c>
      <c r="E1926" s="1">
        <v>1124899.3370750004</v>
      </c>
      <c r="F1926" s="13">
        <v>0</v>
      </c>
      <c r="G1926" s="13">
        <v>8.9759408561432941E-2</v>
      </c>
      <c r="H1926" t="s">
        <v>25</v>
      </c>
      <c r="I1926" t="s">
        <v>17</v>
      </c>
      <c r="J1926">
        <v>2020</v>
      </c>
      <c r="K1926">
        <v>3</v>
      </c>
      <c r="L1926" s="12">
        <v>-0.94128566883895848</v>
      </c>
      <c r="M1926" s="1">
        <v>686672.86452200019</v>
      </c>
      <c r="N1926" s="12">
        <v>-4.3976664632620768</v>
      </c>
      <c r="O1926" s="13">
        <v>0.14704279782089025</v>
      </c>
      <c r="P1926" s="12">
        <v>-0.64664518064115506</v>
      </c>
      <c r="Q1926" s="12">
        <v>-1.5879308494801134</v>
      </c>
      <c r="R1926" s="2">
        <f>DATE(CURR[[#This Row],[YEAR]],CURR[[#This Row],[MONTH]],1)</f>
        <v>43891</v>
      </c>
      <c r="S1926" t="str">
        <f>IF(AND(CURR[[#This Row],[DATE]]&gt;=DATE(2023,6,1),CURR[[#This Row],[DATE]]&lt;=DATE(2024,5,31)),"Y","N")</f>
        <v>N</v>
      </c>
    </row>
    <row r="1927" spans="1:19" x14ac:dyDescent="0.25">
      <c r="A1927" t="s">
        <v>52</v>
      </c>
      <c r="B1927" t="s">
        <v>111</v>
      </c>
      <c r="C1927" t="s">
        <v>15</v>
      </c>
      <c r="D1927" s="1">
        <v>79507.969244000022</v>
      </c>
      <c r="E1927" s="1">
        <v>455135.29821500008</v>
      </c>
      <c r="F1927" s="13">
        <v>0</v>
      </c>
      <c r="G1927" s="13">
        <v>0.17469084370257187</v>
      </c>
      <c r="H1927" t="s">
        <v>26</v>
      </c>
      <c r="I1927" t="s">
        <v>17</v>
      </c>
      <c r="J1927">
        <v>2020</v>
      </c>
      <c r="K1927">
        <v>3</v>
      </c>
      <c r="L1927" s="12">
        <v>-4.8647416845239002</v>
      </c>
      <c r="M1927" s="1">
        <v>686672.86452200019</v>
      </c>
      <c r="N1927" s="12">
        <v>-4.3976664632620768</v>
      </c>
      <c r="O1927" s="13">
        <v>0.11578725962812919</v>
      </c>
      <c r="P1927" s="12">
        <v>-0.50919374853964272</v>
      </c>
      <c r="Q1927" s="12">
        <v>-5.3739354330635427</v>
      </c>
      <c r="R1927" s="2">
        <f>DATE(CURR[[#This Row],[YEAR]],CURR[[#This Row],[MONTH]],1)</f>
        <v>43891</v>
      </c>
      <c r="S1927" t="str">
        <f>IF(AND(CURR[[#This Row],[DATE]]&gt;=DATE(2023,6,1),CURR[[#This Row],[DATE]]&lt;=DATE(2024,5,31)),"Y","N")</f>
        <v>N</v>
      </c>
    </row>
    <row r="1928" spans="1:19" x14ac:dyDescent="0.25">
      <c r="A1928" t="s">
        <v>52</v>
      </c>
      <c r="B1928" t="s">
        <v>111</v>
      </c>
      <c r="C1928" t="s">
        <v>18</v>
      </c>
      <c r="D1928" s="1">
        <v>538622.17396599997</v>
      </c>
      <c r="E1928" s="1">
        <v>1198209.941656</v>
      </c>
      <c r="F1928" s="13">
        <v>0</v>
      </c>
      <c r="G1928" s="13">
        <v>0.4495223710308987</v>
      </c>
      <c r="H1928" t="s">
        <v>16</v>
      </c>
      <c r="I1928" t="s">
        <v>17</v>
      </c>
      <c r="J1928">
        <v>2020</v>
      </c>
      <c r="K1928">
        <v>3</v>
      </c>
      <c r="L1928" s="12">
        <v>-1.9578626360800251</v>
      </c>
      <c r="M1928" s="1">
        <v>1298883.1118719997</v>
      </c>
      <c r="N1928" s="12">
        <v>-8.3184511809028532</v>
      </c>
      <c r="O1928" s="13">
        <v>0.41468102021106212</v>
      </c>
      <c r="P1928" s="12">
        <v>-3.4495038222727095</v>
      </c>
      <c r="Q1928" s="12">
        <v>-5.407366458352735</v>
      </c>
      <c r="R1928" s="2">
        <f>DATE(CURR[[#This Row],[YEAR]],CURR[[#This Row],[MONTH]],1)</f>
        <v>43891</v>
      </c>
      <c r="S1928" t="str">
        <f>IF(AND(CURR[[#This Row],[DATE]]&gt;=DATE(2023,6,1),CURR[[#This Row],[DATE]]&lt;=DATE(2024,5,31)),"Y","N")</f>
        <v>N</v>
      </c>
    </row>
    <row r="1929" spans="1:19" x14ac:dyDescent="0.25">
      <c r="A1929" t="s">
        <v>52</v>
      </c>
      <c r="B1929" t="s">
        <v>111</v>
      </c>
      <c r="C1929" t="s">
        <v>18</v>
      </c>
      <c r="D1929" s="1">
        <v>1298883.1118719997</v>
      </c>
      <c r="E1929" s="1">
        <v>4076746.2528050002</v>
      </c>
      <c r="F1929" s="13">
        <v>0.31860778947875523</v>
      </c>
      <c r="G1929" s="13">
        <v>0</v>
      </c>
      <c r="H1929" t="s">
        <v>21</v>
      </c>
      <c r="I1929" t="s">
        <v>23</v>
      </c>
      <c r="J1929">
        <v>2020</v>
      </c>
      <c r="K1929">
        <v>3</v>
      </c>
      <c r="L1929" s="12">
        <v>-3.701700137155818</v>
      </c>
      <c r="M1929" s="1">
        <v>1298883.1118719997</v>
      </c>
      <c r="N1929" s="12">
        <v>-8.3184511809028532</v>
      </c>
      <c r="O1929" s="13">
        <v>0</v>
      </c>
      <c r="P1929" s="12">
        <v>0</v>
      </c>
      <c r="Q1929" s="12">
        <v>0</v>
      </c>
      <c r="R1929" s="2">
        <f>DATE(CURR[[#This Row],[YEAR]],CURR[[#This Row],[MONTH]],1)</f>
        <v>43891</v>
      </c>
      <c r="S1929" t="str">
        <f>IF(AND(CURR[[#This Row],[DATE]]&gt;=DATE(2023,6,1),CURR[[#This Row],[DATE]]&lt;=DATE(2024,5,31)),"Y","N")</f>
        <v>N</v>
      </c>
    </row>
    <row r="1930" spans="1:19" x14ac:dyDescent="0.25">
      <c r="A1930" t="s">
        <v>52</v>
      </c>
      <c r="B1930" t="s">
        <v>111</v>
      </c>
      <c r="C1930" t="s">
        <v>18</v>
      </c>
      <c r="D1930" s="1">
        <v>1298883.1118719997</v>
      </c>
      <c r="E1930" s="1">
        <v>4076746.2528050002</v>
      </c>
      <c r="F1930" s="13">
        <v>0.31860778947875523</v>
      </c>
      <c r="G1930" s="13">
        <v>0</v>
      </c>
      <c r="H1930" t="s">
        <v>21</v>
      </c>
      <c r="I1930" t="s">
        <v>22</v>
      </c>
      <c r="J1930">
        <v>2020</v>
      </c>
      <c r="K1930">
        <v>3</v>
      </c>
      <c r="L1930" s="12">
        <v>-4.6167510437470352</v>
      </c>
      <c r="M1930" s="1">
        <v>1298883.1118719997</v>
      </c>
      <c r="N1930" s="12">
        <v>-8.3184511809028532</v>
      </c>
      <c r="O1930" s="13">
        <v>0</v>
      </c>
      <c r="P1930" s="12">
        <v>0</v>
      </c>
      <c r="Q1930" s="12">
        <v>0</v>
      </c>
      <c r="R1930" s="2">
        <f>DATE(CURR[[#This Row],[YEAR]],CURR[[#This Row],[MONTH]],1)</f>
        <v>43891</v>
      </c>
      <c r="S1930" t="str">
        <f>IF(AND(CURR[[#This Row],[DATE]]&gt;=DATE(2023,6,1),CURR[[#This Row],[DATE]]&lt;=DATE(2024,5,31)),"Y","N")</f>
        <v>N</v>
      </c>
    </row>
    <row r="1931" spans="1:19" x14ac:dyDescent="0.25">
      <c r="A1931" t="s">
        <v>52</v>
      </c>
      <c r="B1931" t="s">
        <v>111</v>
      </c>
      <c r="C1931" t="s">
        <v>18</v>
      </c>
      <c r="D1931" s="1">
        <v>347333.84127400006</v>
      </c>
      <c r="E1931" s="1">
        <v>1298501.6758590003</v>
      </c>
      <c r="F1931" s="13">
        <v>0</v>
      </c>
      <c r="G1931" s="13">
        <v>0.26748817327804186</v>
      </c>
      <c r="H1931" t="s">
        <v>24</v>
      </c>
      <c r="I1931" t="s">
        <v>17</v>
      </c>
      <c r="J1931">
        <v>2020</v>
      </c>
      <c r="K1931">
        <v>3</v>
      </c>
      <c r="L1931" s="12">
        <v>-2.3087214735899333</v>
      </c>
      <c r="M1931" s="1">
        <v>1298883.1118719997</v>
      </c>
      <c r="N1931" s="12">
        <v>-8.3184511809028532</v>
      </c>
      <c r="O1931" s="13">
        <v>0.26740962146579095</v>
      </c>
      <c r="P1931" s="12">
        <v>-2.2244338814668936</v>
      </c>
      <c r="Q1931" s="12">
        <v>-4.5331553550568273</v>
      </c>
      <c r="R1931" s="2">
        <f>DATE(CURR[[#This Row],[YEAR]],CURR[[#This Row],[MONTH]],1)</f>
        <v>43891</v>
      </c>
      <c r="S1931" t="str">
        <f>IF(AND(CURR[[#This Row],[DATE]]&gt;=DATE(2023,6,1),CURR[[#This Row],[DATE]]&lt;=DATE(2024,5,31)),"Y","N")</f>
        <v>N</v>
      </c>
    </row>
    <row r="1932" spans="1:19" x14ac:dyDescent="0.25">
      <c r="A1932" t="s">
        <v>52</v>
      </c>
      <c r="B1932" t="s">
        <v>111</v>
      </c>
      <c r="C1932" t="s">
        <v>18</v>
      </c>
      <c r="D1932" s="1">
        <v>119124.20578099995</v>
      </c>
      <c r="E1932" s="1">
        <v>1124899.3370750004</v>
      </c>
      <c r="F1932" s="13">
        <v>0</v>
      </c>
      <c r="G1932" s="13">
        <v>0.10589765844359957</v>
      </c>
      <c r="H1932" t="s">
        <v>25</v>
      </c>
      <c r="I1932" t="s">
        <v>17</v>
      </c>
      <c r="J1932">
        <v>2020</v>
      </c>
      <c r="K1932">
        <v>3</v>
      </c>
      <c r="L1932" s="12">
        <v>-1.1105236749453451</v>
      </c>
      <c r="M1932" s="1">
        <v>1298883.1118719997</v>
      </c>
      <c r="N1932" s="12">
        <v>-8.3184511809028532</v>
      </c>
      <c r="O1932" s="13">
        <v>9.1712799013387455E-2</v>
      </c>
      <c r="P1932" s="12">
        <v>-0.76290844125681889</v>
      </c>
      <c r="Q1932" s="12">
        <v>-1.8734321162021641</v>
      </c>
      <c r="R1932" s="2">
        <f>DATE(CURR[[#This Row],[YEAR]],CURR[[#This Row],[MONTH]],1)</f>
        <v>43891</v>
      </c>
      <c r="S1932" t="str">
        <f>IF(AND(CURR[[#This Row],[DATE]]&gt;=DATE(2023,6,1),CURR[[#This Row],[DATE]]&lt;=DATE(2024,5,31)),"Y","N")</f>
        <v>N</v>
      </c>
    </row>
    <row r="1933" spans="1:19" x14ac:dyDescent="0.25">
      <c r="A1933" t="s">
        <v>52</v>
      </c>
      <c r="B1933" t="s">
        <v>111</v>
      </c>
      <c r="C1933" t="s">
        <v>18</v>
      </c>
      <c r="D1933" s="1">
        <v>293802.89085100003</v>
      </c>
      <c r="E1933" s="1">
        <v>455135.29821500008</v>
      </c>
      <c r="F1933" s="13">
        <v>0</v>
      </c>
      <c r="G1933" s="13">
        <v>0.64552868565296673</v>
      </c>
      <c r="H1933" t="s">
        <v>26</v>
      </c>
      <c r="I1933" t="s">
        <v>17</v>
      </c>
      <c r="J1933">
        <v>2020</v>
      </c>
      <c r="K1933">
        <v>3</v>
      </c>
      <c r="L1933" s="12">
        <v>-17.976502025478968</v>
      </c>
      <c r="M1933" s="1">
        <v>1298883.1118719997</v>
      </c>
      <c r="N1933" s="12">
        <v>-8.3184511809028532</v>
      </c>
      <c r="O1933" s="13">
        <v>0.22619655930975971</v>
      </c>
      <c r="P1933" s="12">
        <v>-1.8816050359064329</v>
      </c>
      <c r="Q1933" s="12">
        <v>-19.8581070613854</v>
      </c>
      <c r="R1933" s="2">
        <f>DATE(CURR[[#This Row],[YEAR]],CURR[[#This Row],[MONTH]],1)</f>
        <v>43891</v>
      </c>
      <c r="S1933" t="str">
        <f>IF(AND(CURR[[#This Row],[DATE]]&gt;=DATE(2023,6,1),CURR[[#This Row],[DATE]]&lt;=DATE(2024,5,31)),"Y","N")</f>
        <v>N</v>
      </c>
    </row>
    <row r="1934" spans="1:19" x14ac:dyDescent="0.25">
      <c r="A1934" t="s">
        <v>52</v>
      </c>
      <c r="B1934" t="s">
        <v>111</v>
      </c>
      <c r="C1934" t="s">
        <v>19</v>
      </c>
      <c r="D1934" s="1">
        <v>184.56193200000001</v>
      </c>
      <c r="E1934" s="1">
        <v>1198209.941656</v>
      </c>
      <c r="F1934" s="13">
        <v>0</v>
      </c>
      <c r="G1934" s="13">
        <v>1.5403138096561279E-4</v>
      </c>
      <c r="H1934" t="s">
        <v>16</v>
      </c>
      <c r="I1934" t="s">
        <v>17</v>
      </c>
      <c r="J1934">
        <v>2020</v>
      </c>
      <c r="K1934">
        <v>3</v>
      </c>
      <c r="L1934" s="12">
        <v>-6.7087269735826378E-4</v>
      </c>
      <c r="M1934" s="1">
        <v>1045755.3462890002</v>
      </c>
      <c r="N1934" s="12">
        <v>-6.697342290281826</v>
      </c>
      <c r="O1934" s="13">
        <v>1.7648672096675595E-4</v>
      </c>
      <c r="P1934" s="12">
        <v>-1.1819919800038227E-3</v>
      </c>
      <c r="Q1934" s="12">
        <v>-1.8528646773620866E-3</v>
      </c>
      <c r="R1934" s="2">
        <f>DATE(CURR[[#This Row],[YEAR]],CURR[[#This Row],[MONTH]],1)</f>
        <v>43891</v>
      </c>
      <c r="S1934" t="str">
        <f>IF(AND(CURR[[#This Row],[DATE]]&gt;=DATE(2023,6,1),CURR[[#This Row],[DATE]]&lt;=DATE(2024,5,31)),"Y","N")</f>
        <v>N</v>
      </c>
    </row>
    <row r="1935" spans="1:19" x14ac:dyDescent="0.25">
      <c r="A1935" t="s">
        <v>52</v>
      </c>
      <c r="B1935" t="s">
        <v>111</v>
      </c>
      <c r="C1935" t="s">
        <v>19</v>
      </c>
      <c r="D1935" s="1">
        <v>1045755.3462890002</v>
      </c>
      <c r="E1935" s="1">
        <v>4076746.2528050002</v>
      </c>
      <c r="F1935" s="13">
        <v>0.25651715398510994</v>
      </c>
      <c r="G1935" s="13">
        <v>0</v>
      </c>
      <c r="H1935" t="s">
        <v>21</v>
      </c>
      <c r="I1935" t="s">
        <v>23</v>
      </c>
      <c r="J1935">
        <v>2020</v>
      </c>
      <c r="K1935">
        <v>3</v>
      </c>
      <c r="L1935" s="12">
        <v>-2.9803087540419892</v>
      </c>
      <c r="M1935" s="1">
        <v>1045755.3462890002</v>
      </c>
      <c r="N1935" s="12">
        <v>-6.697342290281826</v>
      </c>
      <c r="O1935" s="13">
        <v>0</v>
      </c>
      <c r="P1935" s="12">
        <v>0</v>
      </c>
      <c r="Q1935" s="12">
        <v>0</v>
      </c>
      <c r="R1935" s="2">
        <f>DATE(CURR[[#This Row],[YEAR]],CURR[[#This Row],[MONTH]],1)</f>
        <v>43891</v>
      </c>
      <c r="S1935" t="str">
        <f>IF(AND(CURR[[#This Row],[DATE]]&gt;=DATE(2023,6,1),CURR[[#This Row],[DATE]]&lt;=DATE(2024,5,31)),"Y","N")</f>
        <v>N</v>
      </c>
    </row>
    <row r="1936" spans="1:19" x14ac:dyDescent="0.25">
      <c r="A1936" t="s">
        <v>52</v>
      </c>
      <c r="B1936" t="s">
        <v>111</v>
      </c>
      <c r="C1936" t="s">
        <v>19</v>
      </c>
      <c r="D1936" s="1">
        <v>1045755.3462890002</v>
      </c>
      <c r="E1936" s="1">
        <v>4076746.2528050002</v>
      </c>
      <c r="F1936" s="13">
        <v>0.25651715398510994</v>
      </c>
      <c r="G1936" s="13">
        <v>0</v>
      </c>
      <c r="H1936" t="s">
        <v>21</v>
      </c>
      <c r="I1936" t="s">
        <v>22</v>
      </c>
      <c r="J1936">
        <v>2020</v>
      </c>
      <c r="K1936">
        <v>3</v>
      </c>
      <c r="L1936" s="12">
        <v>-3.7170335362398372</v>
      </c>
      <c r="M1936" s="1">
        <v>1045755.3462890002</v>
      </c>
      <c r="N1936" s="12">
        <v>-6.697342290281826</v>
      </c>
      <c r="O1936" s="13">
        <v>0</v>
      </c>
      <c r="P1936" s="12">
        <v>0</v>
      </c>
      <c r="Q1936" s="12">
        <v>0</v>
      </c>
      <c r="R1936" s="2">
        <f>DATE(CURR[[#This Row],[YEAR]],CURR[[#This Row],[MONTH]],1)</f>
        <v>43891</v>
      </c>
      <c r="S1936" t="str">
        <f>IF(AND(CURR[[#This Row],[DATE]]&gt;=DATE(2023,6,1),CURR[[#This Row],[DATE]]&lt;=DATE(2024,5,31)),"Y","N")</f>
        <v>N</v>
      </c>
    </row>
    <row r="1937" spans="1:19" x14ac:dyDescent="0.25">
      <c r="A1937" t="s">
        <v>52</v>
      </c>
      <c r="B1937" t="s">
        <v>111</v>
      </c>
      <c r="C1937" t="s">
        <v>19</v>
      </c>
      <c r="D1937" s="1">
        <v>275941.46244999988</v>
      </c>
      <c r="E1937" s="1">
        <v>1298501.6758590003</v>
      </c>
      <c r="F1937" s="13">
        <v>0</v>
      </c>
      <c r="G1937" s="13">
        <v>0.21250759054080984</v>
      </c>
      <c r="H1937" t="s">
        <v>24</v>
      </c>
      <c r="I1937" t="s">
        <v>17</v>
      </c>
      <c r="J1937">
        <v>2020</v>
      </c>
      <c r="K1937">
        <v>3</v>
      </c>
      <c r="L1937" s="12">
        <v>-1.8341776818388398</v>
      </c>
      <c r="M1937" s="1">
        <v>1045755.3462890002</v>
      </c>
      <c r="N1937" s="12">
        <v>-6.697342290281826</v>
      </c>
      <c r="O1937" s="13">
        <v>0.26386808676543161</v>
      </c>
      <c r="P1937" s="12">
        <v>-1.7672148965498793</v>
      </c>
      <c r="Q1937" s="12">
        <v>-3.6013925783887188</v>
      </c>
      <c r="R1937" s="2">
        <f>DATE(CURR[[#This Row],[YEAR]],CURR[[#This Row],[MONTH]],1)</f>
        <v>43891</v>
      </c>
      <c r="S1937" t="str">
        <f>IF(AND(CURR[[#This Row],[DATE]]&gt;=DATE(2023,6,1),CURR[[#This Row],[DATE]]&lt;=DATE(2024,5,31)),"Y","N")</f>
        <v>N</v>
      </c>
    </row>
    <row r="1938" spans="1:19" x14ac:dyDescent="0.25">
      <c r="A1938" t="s">
        <v>52</v>
      </c>
      <c r="B1938" t="s">
        <v>111</v>
      </c>
      <c r="C1938" t="s">
        <v>19</v>
      </c>
      <c r="D1938" s="1">
        <v>739528.72960900026</v>
      </c>
      <c r="E1938" s="1">
        <v>1124899.3370750004</v>
      </c>
      <c r="F1938" s="13">
        <v>0</v>
      </c>
      <c r="G1938" s="13">
        <v>0.6574176952863594</v>
      </c>
      <c r="H1938" t="s">
        <v>25</v>
      </c>
      <c r="I1938" t="s">
        <v>17</v>
      </c>
      <c r="J1938">
        <v>2020</v>
      </c>
      <c r="K1938">
        <v>3</v>
      </c>
      <c r="L1938" s="12">
        <v>-6.8941837399770458</v>
      </c>
      <c r="M1938" s="1">
        <v>1045755.3462890002</v>
      </c>
      <c r="N1938" s="12">
        <v>-6.697342290281826</v>
      </c>
      <c r="O1938" s="13">
        <v>0.70717183730718158</v>
      </c>
      <c r="P1938" s="12">
        <v>-4.736171852493686</v>
      </c>
      <c r="Q1938" s="12">
        <v>-11.630355592470732</v>
      </c>
      <c r="R1938" s="2">
        <f>DATE(CURR[[#This Row],[YEAR]],CURR[[#This Row],[MONTH]],1)</f>
        <v>43891</v>
      </c>
      <c r="S1938" t="str">
        <f>IF(AND(CURR[[#This Row],[DATE]]&gt;=DATE(2023,6,1),CURR[[#This Row],[DATE]]&lt;=DATE(2024,5,31)),"Y","N")</f>
        <v>N</v>
      </c>
    </row>
    <row r="1939" spans="1:19" x14ac:dyDescent="0.25">
      <c r="A1939" t="s">
        <v>52</v>
      </c>
      <c r="B1939" t="s">
        <v>111</v>
      </c>
      <c r="C1939" t="s">
        <v>19</v>
      </c>
      <c r="D1939" s="1">
        <v>30100.592298000003</v>
      </c>
      <c r="E1939" s="1">
        <v>455135.29821500008</v>
      </c>
      <c r="F1939" s="13">
        <v>0</v>
      </c>
      <c r="G1939" s="13">
        <v>6.613548194581223E-2</v>
      </c>
      <c r="H1939" t="s">
        <v>26</v>
      </c>
      <c r="I1939" t="s">
        <v>17</v>
      </c>
      <c r="J1939">
        <v>2020</v>
      </c>
      <c r="K1939">
        <v>3</v>
      </c>
      <c r="L1939" s="12">
        <v>-1.8417223766784858</v>
      </c>
      <c r="M1939" s="1">
        <v>1045755.3462890002</v>
      </c>
      <c r="N1939" s="12">
        <v>-6.697342290281826</v>
      </c>
      <c r="O1939" s="13">
        <v>2.8783589206419928E-2</v>
      </c>
      <c r="P1939" s="12">
        <v>-0.19277354925825568</v>
      </c>
      <c r="Q1939" s="12">
        <v>-2.0344959259367417</v>
      </c>
      <c r="R1939" s="2">
        <f>DATE(CURR[[#This Row],[YEAR]],CURR[[#This Row],[MONTH]],1)</f>
        <v>43891</v>
      </c>
      <c r="S1939" t="str">
        <f>IF(AND(CURR[[#This Row],[DATE]]&gt;=DATE(2023,6,1),CURR[[#This Row],[DATE]]&lt;=DATE(2024,5,31)),"Y","N")</f>
        <v>N</v>
      </c>
    </row>
    <row r="1940" spans="1:19" x14ac:dyDescent="0.25">
      <c r="A1940" t="s">
        <v>52</v>
      </c>
      <c r="B1940" t="s">
        <v>111</v>
      </c>
      <c r="C1940" t="s">
        <v>20</v>
      </c>
      <c r="D1940" s="1">
        <v>433366.09697400016</v>
      </c>
      <c r="E1940" s="1">
        <v>1198209.941656</v>
      </c>
      <c r="F1940" s="13">
        <v>0</v>
      </c>
      <c r="G1940" s="13">
        <v>0.36167793464896603</v>
      </c>
      <c r="H1940" t="s">
        <v>16</v>
      </c>
      <c r="I1940" t="s">
        <v>17</v>
      </c>
      <c r="J1940">
        <v>2020</v>
      </c>
      <c r="K1940">
        <v>3</v>
      </c>
      <c r="L1940" s="12">
        <v>-1.5752624567268312</v>
      </c>
      <c r="M1940" s="1">
        <v>1045434.9301220004</v>
      </c>
      <c r="N1940" s="12">
        <v>-6.695290245553247</v>
      </c>
      <c r="O1940" s="13">
        <v>0.41453187040864142</v>
      </c>
      <c r="P1940" s="12">
        <v>-2.7754111884179196</v>
      </c>
      <c r="Q1940" s="12">
        <v>-4.3506736451447505</v>
      </c>
      <c r="R1940" s="2">
        <f>DATE(CURR[[#This Row],[YEAR]],CURR[[#This Row],[MONTH]],1)</f>
        <v>43891</v>
      </c>
      <c r="S1940" t="str">
        <f>IF(AND(CURR[[#This Row],[DATE]]&gt;=DATE(2023,6,1),CURR[[#This Row],[DATE]]&lt;=DATE(2024,5,31)),"Y","N")</f>
        <v>N</v>
      </c>
    </row>
    <row r="1941" spans="1:19" x14ac:dyDescent="0.25">
      <c r="A1941" t="s">
        <v>52</v>
      </c>
      <c r="B1941" t="s">
        <v>111</v>
      </c>
      <c r="C1941" t="s">
        <v>20</v>
      </c>
      <c r="D1941" s="1">
        <v>1045434.9301220004</v>
      </c>
      <c r="E1941" s="1">
        <v>4076746.2528050002</v>
      </c>
      <c r="F1941" s="13">
        <v>0.25643855793150977</v>
      </c>
      <c r="G1941" s="13">
        <v>0</v>
      </c>
      <c r="H1941" t="s">
        <v>21</v>
      </c>
      <c r="I1941" t="s">
        <v>23</v>
      </c>
      <c r="J1941">
        <v>2020</v>
      </c>
      <c r="K1941">
        <v>3</v>
      </c>
      <c r="L1941" s="12">
        <v>-2.9793955967621013</v>
      </c>
      <c r="M1941" s="1">
        <v>1045434.9301220004</v>
      </c>
      <c r="N1941" s="12">
        <v>-6.695290245553247</v>
      </c>
      <c r="O1941" s="13">
        <v>0</v>
      </c>
      <c r="P1941" s="12">
        <v>0</v>
      </c>
      <c r="Q1941" s="12">
        <v>0</v>
      </c>
      <c r="R1941" s="2">
        <f>DATE(CURR[[#This Row],[YEAR]],CURR[[#This Row],[MONTH]],1)</f>
        <v>43891</v>
      </c>
      <c r="S1941" t="str">
        <f>IF(AND(CURR[[#This Row],[DATE]]&gt;=DATE(2023,6,1),CURR[[#This Row],[DATE]]&lt;=DATE(2024,5,31)),"Y","N")</f>
        <v>N</v>
      </c>
    </row>
    <row r="1942" spans="1:19" x14ac:dyDescent="0.25">
      <c r="A1942" t="s">
        <v>52</v>
      </c>
      <c r="B1942" t="s">
        <v>111</v>
      </c>
      <c r="C1942" t="s">
        <v>20</v>
      </c>
      <c r="D1942" s="1">
        <v>1045434.9301220004</v>
      </c>
      <c r="E1942" s="1">
        <v>4076746.2528050002</v>
      </c>
      <c r="F1942" s="13">
        <v>0.25643855793150977</v>
      </c>
      <c r="G1942" s="13">
        <v>0</v>
      </c>
      <c r="H1942" t="s">
        <v>21</v>
      </c>
      <c r="I1942" t="s">
        <v>22</v>
      </c>
      <c r="J1942">
        <v>2020</v>
      </c>
      <c r="K1942">
        <v>3</v>
      </c>
      <c r="L1942" s="12">
        <v>-3.7158946487911453</v>
      </c>
      <c r="M1942" s="1">
        <v>1045434.9301220004</v>
      </c>
      <c r="N1942" s="12">
        <v>-6.695290245553247</v>
      </c>
      <c r="O1942" s="13">
        <v>0</v>
      </c>
      <c r="P1942" s="12">
        <v>0</v>
      </c>
      <c r="Q1942" s="12">
        <v>0</v>
      </c>
      <c r="R1942" s="2">
        <f>DATE(CURR[[#This Row],[YEAR]],CURR[[#This Row],[MONTH]],1)</f>
        <v>43891</v>
      </c>
      <c r="S1942" t="str">
        <f>IF(AND(CURR[[#This Row],[DATE]]&gt;=DATE(2023,6,1),CURR[[#This Row],[DATE]]&lt;=DATE(2024,5,31)),"Y","N")</f>
        <v>N</v>
      </c>
    </row>
    <row r="1943" spans="1:19" x14ac:dyDescent="0.25">
      <c r="A1943" t="s">
        <v>52</v>
      </c>
      <c r="B1943" t="s">
        <v>111</v>
      </c>
      <c r="C1943" t="s">
        <v>20</v>
      </c>
      <c r="D1943" s="1">
        <v>395068.88482799992</v>
      </c>
      <c r="E1943" s="1">
        <v>1298501.6758590003</v>
      </c>
      <c r="F1943" s="13">
        <v>0</v>
      </c>
      <c r="G1943" s="13">
        <v>0.3042498074302824</v>
      </c>
      <c r="H1943" t="s">
        <v>24</v>
      </c>
      <c r="I1943" t="s">
        <v>17</v>
      </c>
      <c r="J1943">
        <v>2020</v>
      </c>
      <c r="K1943">
        <v>3</v>
      </c>
      <c r="L1943" s="12">
        <v>-2.6260154052484137</v>
      </c>
      <c r="M1943" s="1">
        <v>1045434.9301220004</v>
      </c>
      <c r="N1943" s="12">
        <v>-6.695290245553247</v>
      </c>
      <c r="O1943" s="13">
        <v>0.37789906712022342</v>
      </c>
      <c r="P1943" s="12">
        <v>-2.5301439378937038</v>
      </c>
      <c r="Q1943" s="12">
        <v>-5.156159343142118</v>
      </c>
      <c r="R1943" s="2">
        <f>DATE(CURR[[#This Row],[YEAR]],CURR[[#This Row],[MONTH]],1)</f>
        <v>43891</v>
      </c>
      <c r="S1943" t="str">
        <f>IF(AND(CURR[[#This Row],[DATE]]&gt;=DATE(2023,6,1),CURR[[#This Row],[DATE]]&lt;=DATE(2024,5,31)),"Y","N")</f>
        <v>N</v>
      </c>
    </row>
    <row r="1944" spans="1:19" x14ac:dyDescent="0.25">
      <c r="A1944" t="s">
        <v>52</v>
      </c>
      <c r="B1944" t="s">
        <v>111</v>
      </c>
      <c r="C1944" t="s">
        <v>20</v>
      </c>
      <c r="D1944" s="1">
        <v>165276.10249800002</v>
      </c>
      <c r="E1944" s="1">
        <v>1124899.3370750004</v>
      </c>
      <c r="F1944" s="13">
        <v>0</v>
      </c>
      <c r="G1944" s="13">
        <v>0.14692523770860802</v>
      </c>
      <c r="H1944" t="s">
        <v>25</v>
      </c>
      <c r="I1944" t="s">
        <v>17</v>
      </c>
      <c r="J1944">
        <v>2020</v>
      </c>
      <c r="K1944">
        <v>3</v>
      </c>
      <c r="L1944" s="12">
        <v>-1.5407701862386496</v>
      </c>
      <c r="M1944" s="1">
        <v>1045434.9301220004</v>
      </c>
      <c r="N1944" s="12">
        <v>-6.695290245553247</v>
      </c>
      <c r="O1944" s="13">
        <v>0.15809315121957193</v>
      </c>
      <c r="P1944" s="12">
        <v>-1.0584795332491743</v>
      </c>
      <c r="Q1944" s="12">
        <v>-2.5992497194878239</v>
      </c>
      <c r="R1944" s="2">
        <f>DATE(CURR[[#This Row],[YEAR]],CURR[[#This Row],[MONTH]],1)</f>
        <v>43891</v>
      </c>
      <c r="S1944" t="str">
        <f>IF(AND(CURR[[#This Row],[DATE]]&gt;=DATE(2023,6,1),CURR[[#This Row],[DATE]]&lt;=DATE(2024,5,31)),"Y","N")</f>
        <v>N</v>
      </c>
    </row>
    <row r="1945" spans="1:19" x14ac:dyDescent="0.25">
      <c r="A1945" t="s">
        <v>52</v>
      </c>
      <c r="B1945" t="s">
        <v>111</v>
      </c>
      <c r="C1945" t="s">
        <v>20</v>
      </c>
      <c r="D1945" s="1">
        <v>51723.845822000003</v>
      </c>
      <c r="E1945" s="1">
        <v>455135.29821500008</v>
      </c>
      <c r="F1945" s="13">
        <v>0</v>
      </c>
      <c r="G1945" s="13">
        <v>0.11364498869864915</v>
      </c>
      <c r="H1945" t="s">
        <v>26</v>
      </c>
      <c r="I1945" t="s">
        <v>17</v>
      </c>
      <c r="J1945">
        <v>2020</v>
      </c>
      <c r="K1945">
        <v>3</v>
      </c>
      <c r="L1945" s="12">
        <v>-3.1647538133186468</v>
      </c>
      <c r="M1945" s="1">
        <v>1045434.9301220004</v>
      </c>
      <c r="N1945" s="12">
        <v>-6.695290245553247</v>
      </c>
      <c r="O1945" s="13">
        <v>4.9475911251562948E-2</v>
      </c>
      <c r="P1945" s="12">
        <v>-0.33125558599244753</v>
      </c>
      <c r="Q1945" s="12">
        <v>-3.4960093993110943</v>
      </c>
      <c r="R1945" s="2">
        <f>DATE(CURR[[#This Row],[YEAR]],CURR[[#This Row],[MONTH]],1)</f>
        <v>43891</v>
      </c>
      <c r="S1945" t="str">
        <f>IF(AND(CURR[[#This Row],[DATE]]&gt;=DATE(2023,6,1),CURR[[#This Row],[DATE]]&lt;=DATE(2024,5,31)),"Y","N")</f>
        <v>N</v>
      </c>
    </row>
    <row r="1946" spans="1:19" x14ac:dyDescent="0.25">
      <c r="A1946" t="s">
        <v>53</v>
      </c>
      <c r="B1946" t="s">
        <v>14</v>
      </c>
      <c r="C1946" t="s">
        <v>15</v>
      </c>
      <c r="D1946" s="1">
        <v>2651.5852080000009</v>
      </c>
      <c r="E1946" s="1">
        <v>14779.715844</v>
      </c>
      <c r="F1946" s="13">
        <v>0</v>
      </c>
      <c r="G1946" s="13">
        <v>0.17940704922797571</v>
      </c>
      <c r="H1946" t="s">
        <v>16</v>
      </c>
      <c r="I1946" t="s">
        <v>17</v>
      </c>
      <c r="J1946">
        <v>2020</v>
      </c>
      <c r="K1946">
        <v>4</v>
      </c>
      <c r="L1946" s="12">
        <v>-0.7929734362968528</v>
      </c>
      <c r="M1946" s="1">
        <v>8444.857280000002</v>
      </c>
      <c r="N1946" s="12">
        <v>-4.2098365567371507</v>
      </c>
      <c r="O1946" s="13">
        <v>0.31398816108825944</v>
      </c>
      <c r="P1946" s="12">
        <v>-1.3218388389320279</v>
      </c>
      <c r="Q1946" s="12">
        <v>-2.1148122752288807</v>
      </c>
      <c r="R1946" s="2">
        <f>DATE(CURR[[#This Row],[YEAR]],CURR[[#This Row],[MONTH]],1)</f>
        <v>43922</v>
      </c>
      <c r="S1946" t="str">
        <f>IF(AND(CURR[[#This Row],[DATE]]&gt;=DATE(2023,6,1),CURR[[#This Row],[DATE]]&lt;=DATE(2024,5,31)),"Y","N")</f>
        <v>N</v>
      </c>
    </row>
    <row r="1947" spans="1:19" x14ac:dyDescent="0.25">
      <c r="A1947" t="s">
        <v>53</v>
      </c>
      <c r="B1947" t="s">
        <v>14</v>
      </c>
      <c r="C1947" t="s">
        <v>15</v>
      </c>
      <c r="D1947" s="1">
        <v>8444.857280000002</v>
      </c>
      <c r="E1947" s="1">
        <v>55882.098700000002</v>
      </c>
      <c r="F1947" s="13">
        <v>0.15111918622340506</v>
      </c>
      <c r="G1947" s="13">
        <v>0</v>
      </c>
      <c r="H1947" t="s">
        <v>21</v>
      </c>
      <c r="I1947" t="s">
        <v>22</v>
      </c>
      <c r="J1947">
        <v>2020</v>
      </c>
      <c r="K1947">
        <v>4</v>
      </c>
      <c r="L1947" s="12">
        <v>-2.324531842837855</v>
      </c>
      <c r="M1947" s="1">
        <v>8444.857280000002</v>
      </c>
      <c r="N1947" s="12">
        <v>-4.2098365567371507</v>
      </c>
      <c r="O1947" s="13">
        <v>0</v>
      </c>
      <c r="P1947" s="12">
        <v>0</v>
      </c>
      <c r="Q1947" s="12">
        <v>0</v>
      </c>
      <c r="R1947" s="2">
        <f>DATE(CURR[[#This Row],[YEAR]],CURR[[#This Row],[MONTH]],1)</f>
        <v>43922</v>
      </c>
      <c r="S1947" t="str">
        <f>IF(AND(CURR[[#This Row],[DATE]]&gt;=DATE(2023,6,1),CURR[[#This Row],[DATE]]&lt;=DATE(2024,5,31)),"Y","N")</f>
        <v>N</v>
      </c>
    </row>
    <row r="1948" spans="1:19" x14ac:dyDescent="0.25">
      <c r="A1948" t="s">
        <v>53</v>
      </c>
      <c r="B1948" t="s">
        <v>14</v>
      </c>
      <c r="C1948" t="s">
        <v>15</v>
      </c>
      <c r="D1948" s="1">
        <v>8444.857280000002</v>
      </c>
      <c r="E1948" s="1">
        <v>55882.098700000002</v>
      </c>
      <c r="F1948" s="13">
        <v>0.15111918622340506</v>
      </c>
      <c r="G1948" s="13">
        <v>0</v>
      </c>
      <c r="H1948" t="s">
        <v>21</v>
      </c>
      <c r="I1948" t="s">
        <v>23</v>
      </c>
      <c r="J1948">
        <v>2020</v>
      </c>
      <c r="K1948">
        <v>4</v>
      </c>
      <c r="L1948" s="12">
        <v>-1.885304713899296</v>
      </c>
      <c r="M1948" s="1">
        <v>8444.857280000002</v>
      </c>
      <c r="N1948" s="12">
        <v>-4.2098365567371507</v>
      </c>
      <c r="O1948" s="13">
        <v>0</v>
      </c>
      <c r="P1948" s="12">
        <v>0</v>
      </c>
      <c r="Q1948" s="12">
        <v>0</v>
      </c>
      <c r="R1948" s="2">
        <f>DATE(CURR[[#This Row],[YEAR]],CURR[[#This Row],[MONTH]],1)</f>
        <v>43922</v>
      </c>
      <c r="S1948" t="str">
        <f>IF(AND(CURR[[#This Row],[DATE]]&gt;=DATE(2023,6,1),CURR[[#This Row],[DATE]]&lt;=DATE(2024,5,31)),"Y","N")</f>
        <v>N</v>
      </c>
    </row>
    <row r="1949" spans="1:19" x14ac:dyDescent="0.25">
      <c r="A1949" t="s">
        <v>53</v>
      </c>
      <c r="B1949" t="s">
        <v>14</v>
      </c>
      <c r="C1949" t="s">
        <v>15</v>
      </c>
      <c r="D1949" s="1">
        <v>3657.5642200000016</v>
      </c>
      <c r="E1949" s="1">
        <v>19827.978719999999</v>
      </c>
      <c r="F1949" s="13">
        <v>0</v>
      </c>
      <c r="G1949" s="13">
        <v>0.1844648045900264</v>
      </c>
      <c r="H1949" t="s">
        <v>24</v>
      </c>
      <c r="I1949" t="s">
        <v>17</v>
      </c>
      <c r="J1949">
        <v>2020</v>
      </c>
      <c r="K1949">
        <v>4</v>
      </c>
      <c r="L1949" s="12">
        <v>-1.274605493517186</v>
      </c>
      <c r="M1949" s="1">
        <v>8444.857280000002</v>
      </c>
      <c r="N1949" s="12">
        <v>-4.2098365567371507</v>
      </c>
      <c r="O1949" s="13">
        <v>0.43311143086600518</v>
      </c>
      <c r="P1949" s="12">
        <v>-1.8233283348004437</v>
      </c>
      <c r="Q1949" s="12">
        <v>-3.0979338283176299</v>
      </c>
      <c r="R1949" s="2">
        <f>DATE(CURR[[#This Row],[YEAR]],CURR[[#This Row],[MONTH]],1)</f>
        <v>43922</v>
      </c>
      <c r="S1949" t="str">
        <f>IF(AND(CURR[[#This Row],[DATE]]&gt;=DATE(2023,6,1),CURR[[#This Row],[DATE]]&lt;=DATE(2024,5,31)),"Y","N")</f>
        <v>N</v>
      </c>
    </row>
    <row r="1950" spans="1:19" x14ac:dyDescent="0.25">
      <c r="A1950" t="s">
        <v>53</v>
      </c>
      <c r="B1950" t="s">
        <v>14</v>
      </c>
      <c r="C1950" t="s">
        <v>15</v>
      </c>
      <c r="D1950" s="1">
        <v>1190.8615559999998</v>
      </c>
      <c r="E1950" s="1">
        <v>15731.598296</v>
      </c>
      <c r="F1950" s="13">
        <v>0</v>
      </c>
      <c r="G1950" s="13">
        <v>7.5698701021548118E-2</v>
      </c>
      <c r="H1950" t="s">
        <v>25</v>
      </c>
      <c r="I1950" t="s">
        <v>17</v>
      </c>
      <c r="J1950">
        <v>2020</v>
      </c>
      <c r="K1950">
        <v>4</v>
      </c>
      <c r="L1950" s="12">
        <v>-0.79382900404734602</v>
      </c>
      <c r="M1950" s="1">
        <v>8444.857280000002</v>
      </c>
      <c r="N1950" s="12">
        <v>-4.2098365567371507</v>
      </c>
      <c r="O1950" s="13">
        <v>0.1410161849413753</v>
      </c>
      <c r="P1950" s="12">
        <v>-0.59365509045780862</v>
      </c>
      <c r="Q1950" s="12">
        <v>-1.3874840945051545</v>
      </c>
      <c r="R1950" s="2">
        <f>DATE(CURR[[#This Row],[YEAR]],CURR[[#This Row],[MONTH]],1)</f>
        <v>43922</v>
      </c>
      <c r="S1950" t="str">
        <f>IF(AND(CURR[[#This Row],[DATE]]&gt;=DATE(2023,6,1),CURR[[#This Row],[DATE]]&lt;=DATE(2024,5,31)),"Y","N")</f>
        <v>N</v>
      </c>
    </row>
    <row r="1951" spans="1:19" x14ac:dyDescent="0.25">
      <c r="A1951" t="s">
        <v>53</v>
      </c>
      <c r="B1951" t="s">
        <v>14</v>
      </c>
      <c r="C1951" t="s">
        <v>15</v>
      </c>
      <c r="D1951" s="1">
        <v>944.84629600000005</v>
      </c>
      <c r="E1951" s="1">
        <v>5542.80584</v>
      </c>
      <c r="F1951" s="13">
        <v>0</v>
      </c>
      <c r="G1951" s="13">
        <v>0.17046353837283248</v>
      </c>
      <c r="H1951" t="s">
        <v>26</v>
      </c>
      <c r="I1951" t="s">
        <v>17</v>
      </c>
      <c r="J1951">
        <v>2020</v>
      </c>
      <c r="K1951">
        <v>4</v>
      </c>
      <c r="L1951" s="12">
        <v>-5.2936173706072411</v>
      </c>
      <c r="M1951" s="1">
        <v>8444.857280000002</v>
      </c>
      <c r="N1951" s="12">
        <v>-4.2098365567371507</v>
      </c>
      <c r="O1951" s="13">
        <v>0.11188422310436012</v>
      </c>
      <c r="P1951" s="12">
        <v>-0.47101429254687061</v>
      </c>
      <c r="Q1951" s="12">
        <v>-5.7646316631541117</v>
      </c>
      <c r="R1951" s="2">
        <f>DATE(CURR[[#This Row],[YEAR]],CURR[[#This Row],[MONTH]],1)</f>
        <v>43922</v>
      </c>
      <c r="S1951" t="str">
        <f>IF(AND(CURR[[#This Row],[DATE]]&gt;=DATE(2023,6,1),CURR[[#This Row],[DATE]]&lt;=DATE(2024,5,31)),"Y","N")</f>
        <v>N</v>
      </c>
    </row>
    <row r="1952" spans="1:19" x14ac:dyDescent="0.25">
      <c r="A1952" t="s">
        <v>53</v>
      </c>
      <c r="B1952" t="s">
        <v>14</v>
      </c>
      <c r="C1952" t="s">
        <v>18</v>
      </c>
      <c r="D1952" s="1">
        <v>5653.3844319999998</v>
      </c>
      <c r="E1952" s="1">
        <v>14779.715844</v>
      </c>
      <c r="F1952" s="13">
        <v>0</v>
      </c>
      <c r="G1952" s="13">
        <v>0.382509683655052</v>
      </c>
      <c r="H1952" t="s">
        <v>16</v>
      </c>
      <c r="I1952" t="s">
        <v>17</v>
      </c>
      <c r="J1952">
        <v>2020</v>
      </c>
      <c r="K1952">
        <v>4</v>
      </c>
      <c r="L1952" s="12">
        <v>-1.6906806035215183</v>
      </c>
      <c r="M1952" s="1">
        <v>14551.196892</v>
      </c>
      <c r="N1952" s="12">
        <v>-7.2539012311433151</v>
      </c>
      <c r="O1952" s="13">
        <v>0.3885167985808875</v>
      </c>
      <c r="P1952" s="12">
        <v>-2.8182624835457593</v>
      </c>
      <c r="Q1952" s="12">
        <v>-4.5089430870672773</v>
      </c>
      <c r="R1952" s="2">
        <f>DATE(CURR[[#This Row],[YEAR]],CURR[[#This Row],[MONTH]],1)</f>
        <v>43922</v>
      </c>
      <c r="S1952" t="str">
        <f>IF(AND(CURR[[#This Row],[DATE]]&gt;=DATE(2023,6,1),CURR[[#This Row],[DATE]]&lt;=DATE(2024,5,31)),"Y","N")</f>
        <v>N</v>
      </c>
    </row>
    <row r="1953" spans="1:19" x14ac:dyDescent="0.25">
      <c r="A1953" t="s">
        <v>53</v>
      </c>
      <c r="B1953" t="s">
        <v>14</v>
      </c>
      <c r="C1953" t="s">
        <v>18</v>
      </c>
      <c r="D1953" s="1">
        <v>14551.196892</v>
      </c>
      <c r="E1953" s="1">
        <v>55882.098700000002</v>
      </c>
      <c r="F1953" s="13">
        <v>0.26039102378951989</v>
      </c>
      <c r="G1953" s="13">
        <v>0</v>
      </c>
      <c r="H1953" t="s">
        <v>21</v>
      </c>
      <c r="I1953" t="s">
        <v>23</v>
      </c>
      <c r="J1953">
        <v>2020</v>
      </c>
      <c r="K1953">
        <v>4</v>
      </c>
      <c r="L1953" s="12">
        <v>-3.2485380372661994</v>
      </c>
      <c r="M1953" s="1">
        <v>14551.196892</v>
      </c>
      <c r="N1953" s="12">
        <v>-7.2539012311433151</v>
      </c>
      <c r="O1953" s="13">
        <v>0</v>
      </c>
      <c r="P1953" s="12">
        <v>0</v>
      </c>
      <c r="Q1953" s="12">
        <v>0</v>
      </c>
      <c r="R1953" s="2">
        <f>DATE(CURR[[#This Row],[YEAR]],CURR[[#This Row],[MONTH]],1)</f>
        <v>43922</v>
      </c>
      <c r="S1953" t="str">
        <f>IF(AND(CURR[[#This Row],[DATE]]&gt;=DATE(2023,6,1),CURR[[#This Row],[DATE]]&lt;=DATE(2024,5,31)),"Y","N")</f>
        <v>N</v>
      </c>
    </row>
    <row r="1954" spans="1:19" x14ac:dyDescent="0.25">
      <c r="A1954" t="s">
        <v>53</v>
      </c>
      <c r="B1954" t="s">
        <v>14</v>
      </c>
      <c r="C1954" t="s">
        <v>18</v>
      </c>
      <c r="D1954" s="1">
        <v>14551.196892</v>
      </c>
      <c r="E1954" s="1">
        <v>55882.098700000002</v>
      </c>
      <c r="F1954" s="13">
        <v>0.26039102378951989</v>
      </c>
      <c r="G1954" s="13">
        <v>0</v>
      </c>
      <c r="H1954" t="s">
        <v>21</v>
      </c>
      <c r="I1954" t="s">
        <v>22</v>
      </c>
      <c r="J1954">
        <v>2020</v>
      </c>
      <c r="K1954">
        <v>4</v>
      </c>
      <c r="L1954" s="12">
        <v>-4.0053631938771161</v>
      </c>
      <c r="M1954" s="1">
        <v>14551.196892</v>
      </c>
      <c r="N1954" s="12">
        <v>-7.2539012311433151</v>
      </c>
      <c r="O1954" s="13">
        <v>0</v>
      </c>
      <c r="P1954" s="12">
        <v>0</v>
      </c>
      <c r="Q1954" s="12">
        <v>0</v>
      </c>
      <c r="R1954" s="2">
        <f>DATE(CURR[[#This Row],[YEAR]],CURR[[#This Row],[MONTH]],1)</f>
        <v>43922</v>
      </c>
      <c r="S1954" t="str">
        <f>IF(AND(CURR[[#This Row],[DATE]]&gt;=DATE(2023,6,1),CURR[[#This Row],[DATE]]&lt;=DATE(2024,5,31)),"Y","N")</f>
        <v>N</v>
      </c>
    </row>
    <row r="1955" spans="1:19" x14ac:dyDescent="0.25">
      <c r="A1955" t="s">
        <v>53</v>
      </c>
      <c r="B1955" t="s">
        <v>14</v>
      </c>
      <c r="C1955" t="s">
        <v>18</v>
      </c>
      <c r="D1955" s="1">
        <v>4311.2506799999992</v>
      </c>
      <c r="E1955" s="1">
        <v>19827.978719999999</v>
      </c>
      <c r="F1955" s="13">
        <v>0</v>
      </c>
      <c r="G1955" s="13">
        <v>0.21743268645186439</v>
      </c>
      <c r="H1955" t="s">
        <v>24</v>
      </c>
      <c r="I1955" t="s">
        <v>17</v>
      </c>
      <c r="J1955">
        <v>2020</v>
      </c>
      <c r="K1955">
        <v>4</v>
      </c>
      <c r="L1955" s="12">
        <v>-1.502405281255103</v>
      </c>
      <c r="M1955" s="1">
        <v>14551.196892</v>
      </c>
      <c r="N1955" s="12">
        <v>-7.2539012311433151</v>
      </c>
      <c r="O1955" s="13">
        <v>0.29628151635899114</v>
      </c>
      <c r="P1955" s="12">
        <v>-2.149196856281494</v>
      </c>
      <c r="Q1955" s="12">
        <v>-3.6516021375365968</v>
      </c>
      <c r="R1955" s="2">
        <f>DATE(CURR[[#This Row],[YEAR]],CURR[[#This Row],[MONTH]],1)</f>
        <v>43922</v>
      </c>
      <c r="S1955" t="str">
        <f>IF(AND(CURR[[#This Row],[DATE]]&gt;=DATE(2023,6,1),CURR[[#This Row],[DATE]]&lt;=DATE(2024,5,31)),"Y","N")</f>
        <v>N</v>
      </c>
    </row>
    <row r="1956" spans="1:19" x14ac:dyDescent="0.25">
      <c r="A1956" t="s">
        <v>53</v>
      </c>
      <c r="B1956" t="s">
        <v>14</v>
      </c>
      <c r="C1956" t="s">
        <v>18</v>
      </c>
      <c r="D1956" s="1">
        <v>1251.633456</v>
      </c>
      <c r="E1956" s="1">
        <v>15731.598296</v>
      </c>
      <c r="F1956" s="13">
        <v>0</v>
      </c>
      <c r="G1956" s="13">
        <v>7.95617477925461E-2</v>
      </c>
      <c r="H1956" t="s">
        <v>25</v>
      </c>
      <c r="I1956" t="s">
        <v>17</v>
      </c>
      <c r="J1956">
        <v>2020</v>
      </c>
      <c r="K1956">
        <v>4</v>
      </c>
      <c r="L1956" s="12">
        <v>-0.83433958784107221</v>
      </c>
      <c r="M1956" s="1">
        <v>14551.196892</v>
      </c>
      <c r="N1956" s="12">
        <v>-7.2539012311433151</v>
      </c>
      <c r="O1956" s="13">
        <v>8.6015842221757496E-2</v>
      </c>
      <c r="P1956" s="12">
        <v>-0.6239504237902358</v>
      </c>
      <c r="Q1956" s="12">
        <v>-1.458290011631308</v>
      </c>
      <c r="R1956" s="2">
        <f>DATE(CURR[[#This Row],[YEAR]],CURR[[#This Row],[MONTH]],1)</f>
        <v>43922</v>
      </c>
      <c r="S1956" t="str">
        <f>IF(AND(CURR[[#This Row],[DATE]]&gt;=DATE(2023,6,1),CURR[[#This Row],[DATE]]&lt;=DATE(2024,5,31)),"Y","N")</f>
        <v>N</v>
      </c>
    </row>
    <row r="1957" spans="1:19" x14ac:dyDescent="0.25">
      <c r="A1957" t="s">
        <v>53</v>
      </c>
      <c r="B1957" t="s">
        <v>14</v>
      </c>
      <c r="C1957" t="s">
        <v>18</v>
      </c>
      <c r="D1957" s="1">
        <v>3334.928324</v>
      </c>
      <c r="E1957" s="1">
        <v>5542.80584</v>
      </c>
      <c r="F1957" s="13">
        <v>0</v>
      </c>
      <c r="G1957" s="13">
        <v>0.60166789533439624</v>
      </c>
      <c r="H1957" t="s">
        <v>26</v>
      </c>
      <c r="I1957" t="s">
        <v>17</v>
      </c>
      <c r="J1957">
        <v>2020</v>
      </c>
      <c r="K1957">
        <v>4</v>
      </c>
      <c r="L1957" s="12">
        <v>-18.684345359021751</v>
      </c>
      <c r="M1957" s="1">
        <v>14551.196892</v>
      </c>
      <c r="N1957" s="12">
        <v>-7.2539012311433151</v>
      </c>
      <c r="O1957" s="13">
        <v>0.22918584283836382</v>
      </c>
      <c r="P1957" s="12">
        <v>-1.6624914675258258</v>
      </c>
      <c r="Q1957" s="12">
        <v>-20.346836826547577</v>
      </c>
      <c r="R1957" s="2">
        <f>DATE(CURR[[#This Row],[YEAR]],CURR[[#This Row],[MONTH]],1)</f>
        <v>43922</v>
      </c>
      <c r="S1957" t="str">
        <f>IF(AND(CURR[[#This Row],[DATE]]&gt;=DATE(2023,6,1),CURR[[#This Row],[DATE]]&lt;=DATE(2024,5,31)),"Y","N")</f>
        <v>N</v>
      </c>
    </row>
    <row r="1958" spans="1:19" x14ac:dyDescent="0.25">
      <c r="A1958" t="s">
        <v>53</v>
      </c>
      <c r="B1958" t="s">
        <v>14</v>
      </c>
      <c r="C1958" t="s">
        <v>19</v>
      </c>
      <c r="D1958" s="1">
        <v>4.5880720000000004</v>
      </c>
      <c r="E1958" s="1">
        <v>14779.715844</v>
      </c>
      <c r="F1958" s="13">
        <v>0</v>
      </c>
      <c r="G1958" s="13">
        <v>3.1043032548305603E-4</v>
      </c>
      <c r="H1958" t="s">
        <v>16</v>
      </c>
      <c r="I1958" t="s">
        <v>17</v>
      </c>
      <c r="J1958">
        <v>2020</v>
      </c>
      <c r="K1958">
        <v>4</v>
      </c>
      <c r="L1958" s="12">
        <v>-1.3720921390120281E-3</v>
      </c>
      <c r="M1958" s="1">
        <v>15365.133680000001</v>
      </c>
      <c r="N1958" s="12">
        <v>-7.659655968184369</v>
      </c>
      <c r="O1958" s="13">
        <v>2.9860280395555921E-4</v>
      </c>
      <c r="P1958" s="12">
        <v>-2.2871947494347861E-3</v>
      </c>
      <c r="Q1958" s="12">
        <v>-3.6592868884468143E-3</v>
      </c>
      <c r="R1958" s="2">
        <f>DATE(CURR[[#This Row],[YEAR]],CURR[[#This Row],[MONTH]],1)</f>
        <v>43922</v>
      </c>
      <c r="S1958" t="str">
        <f>IF(AND(CURR[[#This Row],[DATE]]&gt;=DATE(2023,6,1),CURR[[#This Row],[DATE]]&lt;=DATE(2024,5,31)),"Y","N")</f>
        <v>N</v>
      </c>
    </row>
    <row r="1959" spans="1:19" x14ac:dyDescent="0.25">
      <c r="A1959" t="s">
        <v>53</v>
      </c>
      <c r="B1959" t="s">
        <v>14</v>
      </c>
      <c r="C1959" t="s">
        <v>19</v>
      </c>
      <c r="D1959" s="1">
        <v>15365.133680000001</v>
      </c>
      <c r="E1959" s="1">
        <v>55882.098700000002</v>
      </c>
      <c r="F1959" s="13">
        <v>0.27495627468264716</v>
      </c>
      <c r="G1959" s="13">
        <v>0</v>
      </c>
      <c r="H1959" t="s">
        <v>21</v>
      </c>
      <c r="I1959" t="s">
        <v>23</v>
      </c>
      <c r="J1959">
        <v>2020</v>
      </c>
      <c r="K1959">
        <v>4</v>
      </c>
      <c r="L1959" s="12">
        <v>-3.4302484927959416</v>
      </c>
      <c r="M1959" s="1">
        <v>15365.133680000001</v>
      </c>
      <c r="N1959" s="12">
        <v>-7.659655968184369</v>
      </c>
      <c r="O1959" s="13">
        <v>0</v>
      </c>
      <c r="P1959" s="12">
        <v>0</v>
      </c>
      <c r="Q1959" s="12">
        <v>0</v>
      </c>
      <c r="R1959" s="2">
        <f>DATE(CURR[[#This Row],[YEAR]],CURR[[#This Row],[MONTH]],1)</f>
        <v>43922</v>
      </c>
      <c r="S1959" t="str">
        <f>IF(AND(CURR[[#This Row],[DATE]]&gt;=DATE(2023,6,1),CURR[[#This Row],[DATE]]&lt;=DATE(2024,5,31)),"Y","N")</f>
        <v>N</v>
      </c>
    </row>
    <row r="1960" spans="1:19" x14ac:dyDescent="0.25">
      <c r="A1960" t="s">
        <v>53</v>
      </c>
      <c r="B1960" t="s">
        <v>14</v>
      </c>
      <c r="C1960" t="s">
        <v>19</v>
      </c>
      <c r="D1960" s="1">
        <v>15365.133680000001</v>
      </c>
      <c r="E1960" s="1">
        <v>55882.098700000002</v>
      </c>
      <c r="F1960" s="13">
        <v>0.27495627468264716</v>
      </c>
      <c r="G1960" s="13">
        <v>0</v>
      </c>
      <c r="H1960" t="s">
        <v>21</v>
      </c>
      <c r="I1960" t="s">
        <v>22</v>
      </c>
      <c r="J1960">
        <v>2020</v>
      </c>
      <c r="K1960">
        <v>4</v>
      </c>
      <c r="L1960" s="12">
        <v>-4.2294074753884274</v>
      </c>
      <c r="M1960" s="1">
        <v>15365.133680000001</v>
      </c>
      <c r="N1960" s="12">
        <v>-7.659655968184369</v>
      </c>
      <c r="O1960" s="13">
        <v>0</v>
      </c>
      <c r="P1960" s="12">
        <v>0</v>
      </c>
      <c r="Q1960" s="12">
        <v>0</v>
      </c>
      <c r="R1960" s="2">
        <f>DATE(CURR[[#This Row],[YEAR]],CURR[[#This Row],[MONTH]],1)</f>
        <v>43922</v>
      </c>
      <c r="S1960" t="str">
        <f>IF(AND(CURR[[#This Row],[DATE]]&gt;=DATE(2023,6,1),CURR[[#This Row],[DATE]]&lt;=DATE(2024,5,31)),"Y","N")</f>
        <v>N</v>
      </c>
    </row>
    <row r="1961" spans="1:19" x14ac:dyDescent="0.25">
      <c r="A1961" t="s">
        <v>53</v>
      </c>
      <c r="B1961" t="s">
        <v>14</v>
      </c>
      <c r="C1961" t="s">
        <v>19</v>
      </c>
      <c r="D1961" s="1">
        <v>4329.5904879999998</v>
      </c>
      <c r="E1961" s="1">
        <v>19827.978719999999</v>
      </c>
      <c r="F1961" s="13">
        <v>0</v>
      </c>
      <c r="G1961" s="13">
        <v>0.21835763237091069</v>
      </c>
      <c r="H1961" t="s">
        <v>24</v>
      </c>
      <c r="I1961" t="s">
        <v>17</v>
      </c>
      <c r="J1961">
        <v>2020</v>
      </c>
      <c r="K1961">
        <v>4</v>
      </c>
      <c r="L1961" s="12">
        <v>-1.5087964253665389</v>
      </c>
      <c r="M1961" s="1">
        <v>15365.133680000001</v>
      </c>
      <c r="N1961" s="12">
        <v>-7.659655968184369</v>
      </c>
      <c r="O1961" s="13">
        <v>0.28178020303432855</v>
      </c>
      <c r="P1961" s="12">
        <v>-2.1583394138880978</v>
      </c>
      <c r="Q1961" s="12">
        <v>-3.6671358392546365</v>
      </c>
      <c r="R1961" s="2">
        <f>DATE(CURR[[#This Row],[YEAR]],CURR[[#This Row],[MONTH]],1)</f>
        <v>43922</v>
      </c>
      <c r="S1961" t="str">
        <f>IF(AND(CURR[[#This Row],[DATE]]&gt;=DATE(2023,6,1),CURR[[#This Row],[DATE]]&lt;=DATE(2024,5,31)),"Y","N")</f>
        <v>N</v>
      </c>
    </row>
    <row r="1962" spans="1:19" x14ac:dyDescent="0.25">
      <c r="A1962" t="s">
        <v>53</v>
      </c>
      <c r="B1962" t="s">
        <v>14</v>
      </c>
      <c r="C1962" t="s">
        <v>19</v>
      </c>
      <c r="D1962" s="1">
        <v>10676.694320000001</v>
      </c>
      <c r="E1962" s="1">
        <v>15731.598296</v>
      </c>
      <c r="F1962" s="13">
        <v>0</v>
      </c>
      <c r="G1962" s="13">
        <v>0.67867829568942872</v>
      </c>
      <c r="H1962" t="s">
        <v>25</v>
      </c>
      <c r="I1962" t="s">
        <v>17</v>
      </c>
      <c r="J1962">
        <v>2020</v>
      </c>
      <c r="K1962">
        <v>4</v>
      </c>
      <c r="L1962" s="12">
        <v>-7.1170906272530292</v>
      </c>
      <c r="M1962" s="1">
        <v>15365.133680000001</v>
      </c>
      <c r="N1962" s="12">
        <v>-7.659655968184369</v>
      </c>
      <c r="O1962" s="13">
        <v>0.69486504591218112</v>
      </c>
      <c r="P1962" s="12">
        <v>-5.322427196003944</v>
      </c>
      <c r="Q1962" s="12">
        <v>-12.439517823256974</v>
      </c>
      <c r="R1962" s="2">
        <f>DATE(CURR[[#This Row],[YEAR]],CURR[[#This Row],[MONTH]],1)</f>
        <v>43922</v>
      </c>
      <c r="S1962" t="str">
        <f>IF(AND(CURR[[#This Row],[DATE]]&gt;=DATE(2023,6,1),CURR[[#This Row],[DATE]]&lt;=DATE(2024,5,31)),"Y","N")</f>
        <v>N</v>
      </c>
    </row>
    <row r="1963" spans="1:19" x14ac:dyDescent="0.25">
      <c r="A1963" t="s">
        <v>53</v>
      </c>
      <c r="B1963" t="s">
        <v>14</v>
      </c>
      <c r="C1963" t="s">
        <v>19</v>
      </c>
      <c r="D1963" s="1">
        <v>354.26080000000002</v>
      </c>
      <c r="E1963" s="1">
        <v>5542.80584</v>
      </c>
      <c r="F1963" s="13">
        <v>0</v>
      </c>
      <c r="G1963" s="13">
        <v>6.3913622491239927E-2</v>
      </c>
      <c r="H1963" t="s">
        <v>26</v>
      </c>
      <c r="I1963" t="s">
        <v>17</v>
      </c>
      <c r="J1963">
        <v>2020</v>
      </c>
      <c r="K1963">
        <v>4</v>
      </c>
      <c r="L1963" s="12">
        <v>-1.9847896240313121</v>
      </c>
      <c r="M1963" s="1">
        <v>15365.133680000001</v>
      </c>
      <c r="N1963" s="12">
        <v>-7.659655968184369</v>
      </c>
      <c r="O1963" s="13">
        <v>2.3056148249534787E-2</v>
      </c>
      <c r="P1963" s="12">
        <v>-0.17660216354289274</v>
      </c>
      <c r="Q1963" s="12">
        <v>-2.161391787574205</v>
      </c>
      <c r="R1963" s="2">
        <f>DATE(CURR[[#This Row],[YEAR]],CURR[[#This Row],[MONTH]],1)</f>
        <v>43922</v>
      </c>
      <c r="S1963" t="str">
        <f>IF(AND(CURR[[#This Row],[DATE]]&gt;=DATE(2023,6,1),CURR[[#This Row],[DATE]]&lt;=DATE(2024,5,31)),"Y","N")</f>
        <v>N</v>
      </c>
    </row>
    <row r="1964" spans="1:19" x14ac:dyDescent="0.25">
      <c r="A1964" t="s">
        <v>53</v>
      </c>
      <c r="B1964" t="s">
        <v>14</v>
      </c>
      <c r="C1964" t="s">
        <v>20</v>
      </c>
      <c r="D1964" s="1">
        <v>6470.1581319999996</v>
      </c>
      <c r="E1964" s="1">
        <v>14779.715844</v>
      </c>
      <c r="F1964" s="13">
        <v>0</v>
      </c>
      <c r="G1964" s="13">
        <v>0.43777283679148921</v>
      </c>
      <c r="H1964" t="s">
        <v>16</v>
      </c>
      <c r="I1964" t="s">
        <v>17</v>
      </c>
      <c r="J1964">
        <v>2020</v>
      </c>
      <c r="K1964">
        <v>4</v>
      </c>
      <c r="L1964" s="12">
        <v>-1.9349419780426171</v>
      </c>
      <c r="M1964" s="1">
        <v>17520.910848</v>
      </c>
      <c r="N1964" s="12">
        <v>-8.7343300839351663</v>
      </c>
      <c r="O1964" s="13">
        <v>0.36928206462157553</v>
      </c>
      <c r="P1964" s="12">
        <v>-3.2254314464819172</v>
      </c>
      <c r="Q1964" s="12">
        <v>-5.1603734245245345</v>
      </c>
      <c r="R1964" s="2">
        <f>DATE(CURR[[#This Row],[YEAR]],CURR[[#This Row],[MONTH]],1)</f>
        <v>43922</v>
      </c>
      <c r="S1964" t="str">
        <f>IF(AND(CURR[[#This Row],[DATE]]&gt;=DATE(2023,6,1),CURR[[#This Row],[DATE]]&lt;=DATE(2024,5,31)),"Y","N")</f>
        <v>N</v>
      </c>
    </row>
    <row r="1965" spans="1:19" x14ac:dyDescent="0.25">
      <c r="A1965" t="s">
        <v>53</v>
      </c>
      <c r="B1965" t="s">
        <v>14</v>
      </c>
      <c r="C1965" t="s">
        <v>20</v>
      </c>
      <c r="D1965" s="1">
        <v>17520.910848</v>
      </c>
      <c r="E1965" s="1">
        <v>55882.098700000002</v>
      </c>
      <c r="F1965" s="13">
        <v>0.31353351530442786</v>
      </c>
      <c r="G1965" s="13">
        <v>0</v>
      </c>
      <c r="H1965" t="s">
        <v>21</v>
      </c>
      <c r="I1965" t="s">
        <v>23</v>
      </c>
      <c r="J1965">
        <v>2020</v>
      </c>
      <c r="K1965">
        <v>4</v>
      </c>
      <c r="L1965" s="12">
        <v>-3.9115232760385625</v>
      </c>
      <c r="M1965" s="1">
        <v>17520.910848</v>
      </c>
      <c r="N1965" s="12">
        <v>-8.7343300839351663</v>
      </c>
      <c r="O1965" s="13">
        <v>0</v>
      </c>
      <c r="P1965" s="12">
        <v>0</v>
      </c>
      <c r="Q1965" s="12">
        <v>0</v>
      </c>
      <c r="R1965" s="2">
        <f>DATE(CURR[[#This Row],[YEAR]],CURR[[#This Row],[MONTH]],1)</f>
        <v>43922</v>
      </c>
      <c r="S1965" t="str">
        <f>IF(AND(CURR[[#This Row],[DATE]]&gt;=DATE(2023,6,1),CURR[[#This Row],[DATE]]&lt;=DATE(2024,5,31)),"Y","N")</f>
        <v>N</v>
      </c>
    </row>
    <row r="1966" spans="1:19" x14ac:dyDescent="0.25">
      <c r="A1966" t="s">
        <v>53</v>
      </c>
      <c r="B1966" t="s">
        <v>14</v>
      </c>
      <c r="C1966" t="s">
        <v>20</v>
      </c>
      <c r="D1966" s="1">
        <v>17520.910848</v>
      </c>
      <c r="E1966" s="1">
        <v>55882.098700000002</v>
      </c>
      <c r="F1966" s="13">
        <v>0.31353351530442786</v>
      </c>
      <c r="G1966" s="13">
        <v>0</v>
      </c>
      <c r="H1966" t="s">
        <v>21</v>
      </c>
      <c r="I1966" t="s">
        <v>22</v>
      </c>
      <c r="J1966">
        <v>2020</v>
      </c>
      <c r="K1966">
        <v>4</v>
      </c>
      <c r="L1966" s="12">
        <v>-4.8228068078966029</v>
      </c>
      <c r="M1966" s="1">
        <v>17520.910848</v>
      </c>
      <c r="N1966" s="12">
        <v>-8.7343300839351663</v>
      </c>
      <c r="O1966" s="13">
        <v>0</v>
      </c>
      <c r="P1966" s="12">
        <v>0</v>
      </c>
      <c r="Q1966" s="12">
        <v>0</v>
      </c>
      <c r="R1966" s="2">
        <f>DATE(CURR[[#This Row],[YEAR]],CURR[[#This Row],[MONTH]],1)</f>
        <v>43922</v>
      </c>
      <c r="S1966" t="str">
        <f>IF(AND(CURR[[#This Row],[DATE]]&gt;=DATE(2023,6,1),CURR[[#This Row],[DATE]]&lt;=DATE(2024,5,31)),"Y","N")</f>
        <v>N</v>
      </c>
    </row>
    <row r="1967" spans="1:19" x14ac:dyDescent="0.25">
      <c r="A1967" t="s">
        <v>53</v>
      </c>
      <c r="B1967" t="s">
        <v>14</v>
      </c>
      <c r="C1967" t="s">
        <v>20</v>
      </c>
      <c r="D1967" s="1">
        <v>7529.5733319999999</v>
      </c>
      <c r="E1967" s="1">
        <v>19827.978719999999</v>
      </c>
      <c r="F1967" s="13">
        <v>0</v>
      </c>
      <c r="G1967" s="13">
        <v>0.37974487658719863</v>
      </c>
      <c r="H1967" t="s">
        <v>24</v>
      </c>
      <c r="I1967" t="s">
        <v>17</v>
      </c>
      <c r="J1967">
        <v>2020</v>
      </c>
      <c r="K1967">
        <v>4</v>
      </c>
      <c r="L1967" s="12">
        <v>-2.6239417698611729</v>
      </c>
      <c r="M1967" s="1">
        <v>17520.910848</v>
      </c>
      <c r="N1967" s="12">
        <v>-8.7343300839351663</v>
      </c>
      <c r="O1967" s="13">
        <v>0.42974782517425431</v>
      </c>
      <c r="P1967" s="12">
        <v>-3.7535593579251998</v>
      </c>
      <c r="Q1967" s="12">
        <v>-6.3775011277863722</v>
      </c>
      <c r="R1967" s="2">
        <f>DATE(CURR[[#This Row],[YEAR]],CURR[[#This Row],[MONTH]],1)</f>
        <v>43922</v>
      </c>
      <c r="S1967" t="str">
        <f>IF(AND(CURR[[#This Row],[DATE]]&gt;=DATE(2023,6,1),CURR[[#This Row],[DATE]]&lt;=DATE(2024,5,31)),"Y","N")</f>
        <v>N</v>
      </c>
    </row>
    <row r="1968" spans="1:19" x14ac:dyDescent="0.25">
      <c r="A1968" t="s">
        <v>53</v>
      </c>
      <c r="B1968" t="s">
        <v>14</v>
      </c>
      <c r="C1968" t="s">
        <v>20</v>
      </c>
      <c r="D1968" s="1">
        <v>2612.4089640000002</v>
      </c>
      <c r="E1968" s="1">
        <v>15731.598296</v>
      </c>
      <c r="F1968" s="13">
        <v>0</v>
      </c>
      <c r="G1968" s="13">
        <v>0.16606125549647713</v>
      </c>
      <c r="H1968" t="s">
        <v>25</v>
      </c>
      <c r="I1968" t="s">
        <v>17</v>
      </c>
      <c r="J1968">
        <v>2020</v>
      </c>
      <c r="K1968">
        <v>4</v>
      </c>
      <c r="L1968" s="12">
        <v>-1.7414333308585532</v>
      </c>
      <c r="M1968" s="1">
        <v>17520.910848</v>
      </c>
      <c r="N1968" s="12">
        <v>-8.7343300839351663</v>
      </c>
      <c r="O1968" s="13">
        <v>0.14910234899678204</v>
      </c>
      <c r="P1968" s="12">
        <v>-1.3023091324279938</v>
      </c>
      <c r="Q1968" s="12">
        <v>-3.0437424632865469</v>
      </c>
      <c r="R1968" s="2">
        <f>DATE(CURR[[#This Row],[YEAR]],CURR[[#This Row],[MONTH]],1)</f>
        <v>43922</v>
      </c>
      <c r="S1968" t="str">
        <f>IF(AND(CURR[[#This Row],[DATE]]&gt;=DATE(2023,6,1),CURR[[#This Row],[DATE]]&lt;=DATE(2024,5,31)),"Y","N")</f>
        <v>N</v>
      </c>
    </row>
    <row r="1969" spans="1:19" x14ac:dyDescent="0.25">
      <c r="A1969" t="s">
        <v>53</v>
      </c>
      <c r="B1969" t="s">
        <v>14</v>
      </c>
      <c r="C1969" t="s">
        <v>20</v>
      </c>
      <c r="D1969" s="1">
        <v>908.77041999999994</v>
      </c>
      <c r="E1969" s="1">
        <v>5542.80584</v>
      </c>
      <c r="F1969" s="13">
        <v>0</v>
      </c>
      <c r="G1969" s="13">
        <v>0.16395494380153139</v>
      </c>
      <c r="H1969" t="s">
        <v>26</v>
      </c>
      <c r="I1969" t="s">
        <v>17</v>
      </c>
      <c r="J1969">
        <v>2020</v>
      </c>
      <c r="K1969">
        <v>4</v>
      </c>
      <c r="L1969" s="12">
        <v>-5.0914978463396956</v>
      </c>
      <c r="M1969" s="1">
        <v>17520.910848</v>
      </c>
      <c r="N1969" s="12">
        <v>-8.7343300839351663</v>
      </c>
      <c r="O1969" s="13">
        <v>5.1867761207388112E-2</v>
      </c>
      <c r="P1969" s="12">
        <v>-0.45303014710005535</v>
      </c>
      <c r="Q1969" s="12">
        <v>-5.5445279934397513</v>
      </c>
      <c r="R1969" s="2">
        <f>DATE(CURR[[#This Row],[YEAR]],CURR[[#This Row],[MONTH]],1)</f>
        <v>43922</v>
      </c>
      <c r="S1969" t="str">
        <f>IF(AND(CURR[[#This Row],[DATE]]&gt;=DATE(2023,6,1),CURR[[#This Row],[DATE]]&lt;=DATE(2024,5,31)),"Y","N")</f>
        <v>N</v>
      </c>
    </row>
    <row r="1970" spans="1:19" x14ac:dyDescent="0.25">
      <c r="A1970" t="s">
        <v>53</v>
      </c>
      <c r="B1970" t="s">
        <v>110</v>
      </c>
      <c r="C1970" t="s">
        <v>15</v>
      </c>
      <c r="D1970" s="1">
        <v>1034484.7722920012</v>
      </c>
      <c r="E1970" s="1">
        <v>5553976.1241780045</v>
      </c>
      <c r="F1970" s="13">
        <v>0</v>
      </c>
      <c r="G1970" s="13">
        <v>0.18626021235284052</v>
      </c>
      <c r="H1970" t="s">
        <v>16</v>
      </c>
      <c r="I1970" t="s">
        <v>17</v>
      </c>
      <c r="J1970">
        <v>2020</v>
      </c>
      <c r="K1970">
        <v>4</v>
      </c>
      <c r="L1970" s="12">
        <v>-0.82326419876138324</v>
      </c>
      <c r="M1970" s="1">
        <v>3231850.4901470058</v>
      </c>
      <c r="N1970" s="12">
        <v>-4.4867275037067449</v>
      </c>
      <c r="O1970" s="13">
        <v>0.32009054114534424</v>
      </c>
      <c r="P1970" s="12">
        <v>-1.4361590346331914</v>
      </c>
      <c r="Q1970" s="12">
        <v>-2.2594232333945747</v>
      </c>
      <c r="R1970" s="2">
        <f>DATE(CURR[[#This Row],[YEAR]],CURR[[#This Row],[MONTH]],1)</f>
        <v>43922</v>
      </c>
      <c r="S1970" t="str">
        <f>IF(AND(CURR[[#This Row],[DATE]]&gt;=DATE(2023,6,1),CURR[[#This Row],[DATE]]&lt;=DATE(2024,5,31)),"Y","N")</f>
        <v>N</v>
      </c>
    </row>
    <row r="1971" spans="1:19" x14ac:dyDescent="0.25">
      <c r="A1971" t="s">
        <v>53</v>
      </c>
      <c r="B1971" t="s">
        <v>110</v>
      </c>
      <c r="C1971" t="s">
        <v>15</v>
      </c>
      <c r="D1971" s="1">
        <v>3231850.4901470058</v>
      </c>
      <c r="E1971" s="1">
        <v>20066295.172217008</v>
      </c>
      <c r="F1971" s="13">
        <v>0.16105865394732641</v>
      </c>
      <c r="G1971" s="13">
        <v>0</v>
      </c>
      <c r="H1971" t="s">
        <v>21</v>
      </c>
      <c r="I1971" t="s">
        <v>23</v>
      </c>
      <c r="J1971">
        <v>2020</v>
      </c>
      <c r="K1971">
        <v>4</v>
      </c>
      <c r="L1971" s="12">
        <v>-2.0093056817569206</v>
      </c>
      <c r="M1971" s="1">
        <v>3231850.4901470058</v>
      </c>
      <c r="N1971" s="12">
        <v>-4.4867275037067449</v>
      </c>
      <c r="O1971" s="13">
        <v>0</v>
      </c>
      <c r="P1971" s="12">
        <v>0</v>
      </c>
      <c r="Q1971" s="12">
        <v>0</v>
      </c>
      <c r="R1971" s="2">
        <f>DATE(CURR[[#This Row],[YEAR]],CURR[[#This Row],[MONTH]],1)</f>
        <v>43922</v>
      </c>
      <c r="S1971" t="str">
        <f>IF(AND(CURR[[#This Row],[DATE]]&gt;=DATE(2023,6,1),CURR[[#This Row],[DATE]]&lt;=DATE(2024,5,31)),"Y","N")</f>
        <v>N</v>
      </c>
    </row>
    <row r="1972" spans="1:19" x14ac:dyDescent="0.25">
      <c r="A1972" t="s">
        <v>53</v>
      </c>
      <c r="B1972" t="s">
        <v>110</v>
      </c>
      <c r="C1972" t="s">
        <v>15</v>
      </c>
      <c r="D1972" s="1">
        <v>3231850.4901470058</v>
      </c>
      <c r="E1972" s="1">
        <v>20066295.172217008</v>
      </c>
      <c r="F1972" s="13">
        <v>0.16105865394732641</v>
      </c>
      <c r="G1972" s="13">
        <v>0</v>
      </c>
      <c r="H1972" t="s">
        <v>21</v>
      </c>
      <c r="I1972" t="s">
        <v>22</v>
      </c>
      <c r="J1972">
        <v>2020</v>
      </c>
      <c r="K1972">
        <v>4</v>
      </c>
      <c r="L1972" s="12">
        <v>-2.4774218219498243</v>
      </c>
      <c r="M1972" s="1">
        <v>3231850.4901470058</v>
      </c>
      <c r="N1972" s="12">
        <v>-4.4867275037067449</v>
      </c>
      <c r="O1972" s="13">
        <v>0</v>
      </c>
      <c r="P1972" s="12">
        <v>0</v>
      </c>
      <c r="Q1972" s="12">
        <v>0</v>
      </c>
      <c r="R1972" s="2">
        <f>DATE(CURR[[#This Row],[YEAR]],CURR[[#This Row],[MONTH]],1)</f>
        <v>43922</v>
      </c>
      <c r="S1972" t="str">
        <f>IF(AND(CURR[[#This Row],[DATE]]&gt;=DATE(2023,6,1),CURR[[#This Row],[DATE]]&lt;=DATE(2024,5,31)),"Y","N")</f>
        <v>N</v>
      </c>
    </row>
    <row r="1973" spans="1:19" x14ac:dyDescent="0.25">
      <c r="A1973" t="s">
        <v>53</v>
      </c>
      <c r="B1973" t="s">
        <v>110</v>
      </c>
      <c r="C1973" t="s">
        <v>15</v>
      </c>
      <c r="D1973" s="1">
        <v>1334553.3041710006</v>
      </c>
      <c r="E1973" s="1">
        <v>6571079.6828949954</v>
      </c>
      <c r="F1973" s="13">
        <v>0</v>
      </c>
      <c r="G1973" s="13">
        <v>0.20309498112539121</v>
      </c>
      <c r="H1973" t="s">
        <v>24</v>
      </c>
      <c r="I1973" t="s">
        <v>17</v>
      </c>
      <c r="J1973">
        <v>2020</v>
      </c>
      <c r="K1973">
        <v>4</v>
      </c>
      <c r="L1973" s="12">
        <v>-1.4033353366433412</v>
      </c>
      <c r="M1973" s="1">
        <v>3231850.4901470058</v>
      </c>
      <c r="N1973" s="12">
        <v>-4.4867275037067449</v>
      </c>
      <c r="O1973" s="13">
        <v>0.41293782253841094</v>
      </c>
      <c r="P1973" s="12">
        <v>-1.8527394857038633</v>
      </c>
      <c r="Q1973" s="12">
        <v>-3.2560748223472045</v>
      </c>
      <c r="R1973" s="2">
        <f>DATE(CURR[[#This Row],[YEAR]],CURR[[#This Row],[MONTH]],1)</f>
        <v>43922</v>
      </c>
      <c r="S1973" t="str">
        <f>IF(AND(CURR[[#This Row],[DATE]]&gt;=DATE(2023,6,1),CURR[[#This Row],[DATE]]&lt;=DATE(2024,5,31)),"Y","N")</f>
        <v>N</v>
      </c>
    </row>
    <row r="1974" spans="1:19" x14ac:dyDescent="0.25">
      <c r="A1974" t="s">
        <v>53</v>
      </c>
      <c r="B1974" t="s">
        <v>110</v>
      </c>
      <c r="C1974" t="s">
        <v>15</v>
      </c>
      <c r="D1974" s="1">
        <v>464189.64857000002</v>
      </c>
      <c r="E1974" s="1">
        <v>5465505.4710449968</v>
      </c>
      <c r="F1974" s="13">
        <v>0</v>
      </c>
      <c r="G1974" s="13">
        <v>8.4930781064838576E-2</v>
      </c>
      <c r="H1974" t="s">
        <v>25</v>
      </c>
      <c r="I1974" t="s">
        <v>17</v>
      </c>
      <c r="J1974">
        <v>2020</v>
      </c>
      <c r="K1974">
        <v>4</v>
      </c>
      <c r="L1974" s="12">
        <v>-0.89064298905832384</v>
      </c>
      <c r="M1974" s="1">
        <v>3231850.4901470058</v>
      </c>
      <c r="N1974" s="12">
        <v>-4.4867275037067449</v>
      </c>
      <c r="O1974" s="13">
        <v>0.1436296790291452</v>
      </c>
      <c r="P1974" s="12">
        <v>-0.64442723124863766</v>
      </c>
      <c r="Q1974" s="12">
        <v>-1.5350702203069615</v>
      </c>
      <c r="R1974" s="2">
        <f>DATE(CURR[[#This Row],[YEAR]],CURR[[#This Row],[MONTH]],1)</f>
        <v>43922</v>
      </c>
      <c r="S1974" t="str">
        <f>IF(AND(CURR[[#This Row],[DATE]]&gt;=DATE(2023,6,1),CURR[[#This Row],[DATE]]&lt;=DATE(2024,5,31)),"Y","N")</f>
        <v>N</v>
      </c>
    </row>
    <row r="1975" spans="1:19" x14ac:dyDescent="0.25">
      <c r="A1975" t="s">
        <v>53</v>
      </c>
      <c r="B1975" t="s">
        <v>110</v>
      </c>
      <c r="C1975" t="s">
        <v>15</v>
      </c>
      <c r="D1975" s="1">
        <v>398622.76511400007</v>
      </c>
      <c r="E1975" s="1">
        <v>2475733.8940990013</v>
      </c>
      <c r="F1975" s="13">
        <v>0</v>
      </c>
      <c r="G1975" s="13">
        <v>0.16101195934834978</v>
      </c>
      <c r="H1975" t="s">
        <v>26</v>
      </c>
      <c r="I1975" t="s">
        <v>17</v>
      </c>
      <c r="J1975">
        <v>2020</v>
      </c>
      <c r="K1975">
        <v>4</v>
      </c>
      <c r="L1975" s="12">
        <v>-5.0001056707958833</v>
      </c>
      <c r="M1975" s="1">
        <v>3231850.4901470058</v>
      </c>
      <c r="N1975" s="12">
        <v>-4.4867275037067449</v>
      </c>
      <c r="O1975" s="13">
        <v>0.12334195728709842</v>
      </c>
      <c r="P1975" s="12">
        <v>-0.55340175212104703</v>
      </c>
      <c r="Q1975" s="12">
        <v>-5.5535074229169306</v>
      </c>
      <c r="R1975" s="2">
        <f>DATE(CURR[[#This Row],[YEAR]],CURR[[#This Row],[MONTH]],1)</f>
        <v>43922</v>
      </c>
      <c r="S1975" t="str">
        <f>IF(AND(CURR[[#This Row],[DATE]]&gt;=DATE(2023,6,1),CURR[[#This Row],[DATE]]&lt;=DATE(2024,5,31)),"Y","N")</f>
        <v>N</v>
      </c>
    </row>
    <row r="1976" spans="1:19" x14ac:dyDescent="0.25">
      <c r="A1976" t="s">
        <v>53</v>
      </c>
      <c r="B1976" t="s">
        <v>110</v>
      </c>
      <c r="C1976" t="s">
        <v>18</v>
      </c>
      <c r="D1976" s="1">
        <v>2630592.3363659978</v>
      </c>
      <c r="E1976" s="1">
        <v>5553976.1241780045</v>
      </c>
      <c r="F1976" s="13">
        <v>0</v>
      </c>
      <c r="G1976" s="13">
        <v>0.47364127564652231</v>
      </c>
      <c r="H1976" t="s">
        <v>16</v>
      </c>
      <c r="I1976" t="s">
        <v>17</v>
      </c>
      <c r="J1976">
        <v>2020</v>
      </c>
      <c r="K1976">
        <v>4</v>
      </c>
      <c r="L1976" s="12">
        <v>-2.0934793339373483</v>
      </c>
      <c r="M1976" s="1">
        <v>6623269.5392620005</v>
      </c>
      <c r="N1976" s="12">
        <v>-9.1949815428863495</v>
      </c>
      <c r="O1976" s="13">
        <v>0.39717428390497184</v>
      </c>
      <c r="P1976" s="12">
        <v>-3.6520102098153191</v>
      </c>
      <c r="Q1976" s="12">
        <v>-5.745489543752667</v>
      </c>
      <c r="R1976" s="2">
        <f>DATE(CURR[[#This Row],[YEAR]],CURR[[#This Row],[MONTH]],1)</f>
        <v>43922</v>
      </c>
      <c r="S1976" t="str">
        <f>IF(AND(CURR[[#This Row],[DATE]]&gt;=DATE(2023,6,1),CURR[[#This Row],[DATE]]&lt;=DATE(2024,5,31)),"Y","N")</f>
        <v>N</v>
      </c>
    </row>
    <row r="1977" spans="1:19" x14ac:dyDescent="0.25">
      <c r="A1977" t="s">
        <v>53</v>
      </c>
      <c r="B1977" t="s">
        <v>110</v>
      </c>
      <c r="C1977" t="s">
        <v>18</v>
      </c>
      <c r="D1977" s="1">
        <v>6623269.5392620005</v>
      </c>
      <c r="E1977" s="1">
        <v>20066295.172217008</v>
      </c>
      <c r="F1977" s="13">
        <v>0.33006937665465597</v>
      </c>
      <c r="G1977" s="13">
        <v>0</v>
      </c>
      <c r="H1977" t="s">
        <v>21</v>
      </c>
      <c r="I1977" t="s">
        <v>22</v>
      </c>
      <c r="J1977">
        <v>2020</v>
      </c>
      <c r="K1977">
        <v>4</v>
      </c>
      <c r="L1977" s="12">
        <v>-5.0771632348861742</v>
      </c>
      <c r="M1977" s="1">
        <v>6623269.5392620005</v>
      </c>
      <c r="N1977" s="12">
        <v>-9.1949815428863495</v>
      </c>
      <c r="O1977" s="13">
        <v>0</v>
      </c>
      <c r="P1977" s="12">
        <v>0</v>
      </c>
      <c r="Q1977" s="12">
        <v>0</v>
      </c>
      <c r="R1977" s="2">
        <f>DATE(CURR[[#This Row],[YEAR]],CURR[[#This Row],[MONTH]],1)</f>
        <v>43922</v>
      </c>
      <c r="S1977" t="str">
        <f>IF(AND(CURR[[#This Row],[DATE]]&gt;=DATE(2023,6,1),CURR[[#This Row],[DATE]]&lt;=DATE(2024,5,31)),"Y","N")</f>
        <v>N</v>
      </c>
    </row>
    <row r="1978" spans="1:19" x14ac:dyDescent="0.25">
      <c r="A1978" t="s">
        <v>53</v>
      </c>
      <c r="B1978" t="s">
        <v>110</v>
      </c>
      <c r="C1978" t="s">
        <v>18</v>
      </c>
      <c r="D1978" s="1">
        <v>6623269.5392620005</v>
      </c>
      <c r="E1978" s="1">
        <v>20066295.172217008</v>
      </c>
      <c r="F1978" s="13">
        <v>0.33006937665465597</v>
      </c>
      <c r="G1978" s="13">
        <v>0</v>
      </c>
      <c r="H1978" t="s">
        <v>21</v>
      </c>
      <c r="I1978" t="s">
        <v>23</v>
      </c>
      <c r="J1978">
        <v>2020</v>
      </c>
      <c r="K1978">
        <v>4</v>
      </c>
      <c r="L1978" s="12">
        <v>-4.1178183080001745</v>
      </c>
      <c r="M1978" s="1">
        <v>6623269.5392620005</v>
      </c>
      <c r="N1978" s="12">
        <v>-9.1949815428863495</v>
      </c>
      <c r="O1978" s="13">
        <v>0</v>
      </c>
      <c r="P1978" s="12">
        <v>0</v>
      </c>
      <c r="Q1978" s="12">
        <v>0</v>
      </c>
      <c r="R1978" s="2">
        <f>DATE(CURR[[#This Row],[YEAR]],CURR[[#This Row],[MONTH]],1)</f>
        <v>43922</v>
      </c>
      <c r="S1978" t="str">
        <f>IF(AND(CURR[[#This Row],[DATE]]&gt;=DATE(2023,6,1),CURR[[#This Row],[DATE]]&lt;=DATE(2024,5,31)),"Y","N")</f>
        <v>N</v>
      </c>
    </row>
    <row r="1979" spans="1:19" x14ac:dyDescent="0.25">
      <c r="A1979" t="s">
        <v>53</v>
      </c>
      <c r="B1979" t="s">
        <v>110</v>
      </c>
      <c r="C1979" t="s">
        <v>18</v>
      </c>
      <c r="D1979" s="1">
        <v>1761048.7438250014</v>
      </c>
      <c r="E1979" s="1">
        <v>6571079.6828949954</v>
      </c>
      <c r="F1979" s="13">
        <v>0</v>
      </c>
      <c r="G1979" s="13">
        <v>0.26799990698775744</v>
      </c>
      <c r="H1979" t="s">
        <v>24</v>
      </c>
      <c r="I1979" t="s">
        <v>17</v>
      </c>
      <c r="J1979">
        <v>2020</v>
      </c>
      <c r="K1979">
        <v>4</v>
      </c>
      <c r="L1979" s="12">
        <v>-1.8518120812687526</v>
      </c>
      <c r="M1979" s="1">
        <v>6623269.5392620005</v>
      </c>
      <c r="N1979" s="12">
        <v>-9.1949815428863495</v>
      </c>
      <c r="O1979" s="13">
        <v>0.26588812872338979</v>
      </c>
      <c r="P1979" s="12">
        <v>-2.444836436084159</v>
      </c>
      <c r="Q1979" s="12">
        <v>-4.2966485173529119</v>
      </c>
      <c r="R1979" s="2">
        <f>DATE(CURR[[#This Row],[YEAR]],CURR[[#This Row],[MONTH]],1)</f>
        <v>43922</v>
      </c>
      <c r="S1979" t="str">
        <f>IF(AND(CURR[[#This Row],[DATE]]&gt;=DATE(2023,6,1),CURR[[#This Row],[DATE]]&lt;=DATE(2024,5,31)),"Y","N")</f>
        <v>N</v>
      </c>
    </row>
    <row r="1980" spans="1:19" x14ac:dyDescent="0.25">
      <c r="A1980" t="s">
        <v>53</v>
      </c>
      <c r="B1980" t="s">
        <v>110</v>
      </c>
      <c r="C1980" t="s">
        <v>18</v>
      </c>
      <c r="D1980" s="1">
        <v>608807.46880400006</v>
      </c>
      <c r="E1980" s="1">
        <v>5465505.4710449968</v>
      </c>
      <c r="F1980" s="13">
        <v>0</v>
      </c>
      <c r="G1980" s="13">
        <v>0.11139088086716284</v>
      </c>
      <c r="H1980" t="s">
        <v>25</v>
      </c>
      <c r="I1980" t="s">
        <v>17</v>
      </c>
      <c r="J1980">
        <v>2020</v>
      </c>
      <c r="K1980">
        <v>4</v>
      </c>
      <c r="L1980" s="12">
        <v>-1.1681219205276141</v>
      </c>
      <c r="M1980" s="1">
        <v>6623269.5392620005</v>
      </c>
      <c r="N1980" s="12">
        <v>-9.1949815428863495</v>
      </c>
      <c r="O1980" s="13">
        <v>9.191947650553213E-2</v>
      </c>
      <c r="P1980" s="12">
        <v>-0.84519788990014333</v>
      </c>
      <c r="Q1980" s="12">
        <v>-2.0133198104277574</v>
      </c>
      <c r="R1980" s="2">
        <f>DATE(CURR[[#This Row],[YEAR]],CURR[[#This Row],[MONTH]],1)</f>
        <v>43922</v>
      </c>
      <c r="S1980" t="str">
        <f>IF(AND(CURR[[#This Row],[DATE]]&gt;=DATE(2023,6,1),CURR[[#This Row],[DATE]]&lt;=DATE(2024,5,31)),"Y","N")</f>
        <v>N</v>
      </c>
    </row>
    <row r="1981" spans="1:19" x14ac:dyDescent="0.25">
      <c r="A1981" t="s">
        <v>53</v>
      </c>
      <c r="B1981" t="s">
        <v>110</v>
      </c>
      <c r="C1981" t="s">
        <v>18</v>
      </c>
      <c r="D1981" s="1">
        <v>1622820.9902669997</v>
      </c>
      <c r="E1981" s="1">
        <v>2475733.8940990013</v>
      </c>
      <c r="F1981" s="13">
        <v>0</v>
      </c>
      <c r="G1981" s="13">
        <v>0.65549088055669091</v>
      </c>
      <c r="H1981" t="s">
        <v>26</v>
      </c>
      <c r="I1981" t="s">
        <v>17</v>
      </c>
      <c r="J1981">
        <v>2020</v>
      </c>
      <c r="K1981">
        <v>4</v>
      </c>
      <c r="L1981" s="12">
        <v>-20.355777808625795</v>
      </c>
      <c r="M1981" s="1">
        <v>6623269.5392620005</v>
      </c>
      <c r="N1981" s="12">
        <v>-9.1949815428863495</v>
      </c>
      <c r="O1981" s="13">
        <v>0.245018110866106</v>
      </c>
      <c r="P1981" s="12">
        <v>-2.2529370070867261</v>
      </c>
      <c r="Q1981" s="12">
        <v>-22.608714815712521</v>
      </c>
      <c r="R1981" s="2">
        <f>DATE(CURR[[#This Row],[YEAR]],CURR[[#This Row],[MONTH]],1)</f>
        <v>43922</v>
      </c>
      <c r="S1981" t="str">
        <f>IF(AND(CURR[[#This Row],[DATE]]&gt;=DATE(2023,6,1),CURR[[#This Row],[DATE]]&lt;=DATE(2024,5,31)),"Y","N")</f>
        <v>N</v>
      </c>
    </row>
    <row r="1982" spans="1:19" x14ac:dyDescent="0.25">
      <c r="A1982" t="s">
        <v>53</v>
      </c>
      <c r="B1982" t="s">
        <v>110</v>
      </c>
      <c r="C1982" t="s">
        <v>19</v>
      </c>
      <c r="D1982" s="1">
        <v>1574.2644560000008</v>
      </c>
      <c r="E1982" s="1">
        <v>5553976.1241780045</v>
      </c>
      <c r="F1982" s="13">
        <v>0</v>
      </c>
      <c r="G1982" s="13">
        <v>2.8344818573252219E-4</v>
      </c>
      <c r="H1982" t="s">
        <v>16</v>
      </c>
      <c r="I1982" t="s">
        <v>17</v>
      </c>
      <c r="J1982">
        <v>2020</v>
      </c>
      <c r="K1982">
        <v>4</v>
      </c>
      <c r="L1982" s="12">
        <v>-1.2528319417751052E-3</v>
      </c>
      <c r="M1982" s="1">
        <v>5156993.1493000006</v>
      </c>
      <c r="N1982" s="12">
        <v>-7.1593729567419162</v>
      </c>
      <c r="O1982" s="13">
        <v>3.0526789747891911E-4</v>
      </c>
      <c r="P1982" s="12">
        <v>-2.1855267297720372E-3</v>
      </c>
      <c r="Q1982" s="12">
        <v>-3.4383586715471424E-3</v>
      </c>
      <c r="R1982" s="2">
        <f>DATE(CURR[[#This Row],[YEAR]],CURR[[#This Row],[MONTH]],1)</f>
        <v>43922</v>
      </c>
      <c r="S1982" t="str">
        <f>IF(AND(CURR[[#This Row],[DATE]]&gt;=DATE(2023,6,1),CURR[[#This Row],[DATE]]&lt;=DATE(2024,5,31)),"Y","N")</f>
        <v>N</v>
      </c>
    </row>
    <row r="1983" spans="1:19" x14ac:dyDescent="0.25">
      <c r="A1983" t="s">
        <v>53</v>
      </c>
      <c r="B1983" t="s">
        <v>110</v>
      </c>
      <c r="C1983" t="s">
        <v>19</v>
      </c>
      <c r="D1983" s="1">
        <v>5156993.1493000006</v>
      </c>
      <c r="E1983" s="1">
        <v>20066295.172217008</v>
      </c>
      <c r="F1983" s="13">
        <v>0.25699777188766604</v>
      </c>
      <c r="G1983" s="13">
        <v>0</v>
      </c>
      <c r="H1983" t="s">
        <v>21</v>
      </c>
      <c r="I1983" t="s">
        <v>23</v>
      </c>
      <c r="J1983">
        <v>2020</v>
      </c>
      <c r="K1983">
        <v>4</v>
      </c>
      <c r="L1983" s="12">
        <v>-3.206205134569414</v>
      </c>
      <c r="M1983" s="1">
        <v>5156993.1493000006</v>
      </c>
      <c r="N1983" s="12">
        <v>-7.1593729567419162</v>
      </c>
      <c r="O1983" s="13">
        <v>0</v>
      </c>
      <c r="P1983" s="12">
        <v>0</v>
      </c>
      <c r="Q1983" s="12">
        <v>0</v>
      </c>
      <c r="R1983" s="2">
        <f>DATE(CURR[[#This Row],[YEAR]],CURR[[#This Row],[MONTH]],1)</f>
        <v>43922</v>
      </c>
      <c r="S1983" t="str">
        <f>IF(AND(CURR[[#This Row],[DATE]]&gt;=DATE(2023,6,1),CURR[[#This Row],[DATE]]&lt;=DATE(2024,5,31)),"Y","N")</f>
        <v>N</v>
      </c>
    </row>
    <row r="1984" spans="1:19" x14ac:dyDescent="0.25">
      <c r="A1984" t="s">
        <v>53</v>
      </c>
      <c r="B1984" t="s">
        <v>110</v>
      </c>
      <c r="C1984" t="s">
        <v>19</v>
      </c>
      <c r="D1984" s="1">
        <v>5156993.1493000006</v>
      </c>
      <c r="E1984" s="1">
        <v>20066295.172217008</v>
      </c>
      <c r="F1984" s="13">
        <v>0.25699777188766604</v>
      </c>
      <c r="G1984" s="13">
        <v>0</v>
      </c>
      <c r="H1984" t="s">
        <v>21</v>
      </c>
      <c r="I1984" t="s">
        <v>22</v>
      </c>
      <c r="J1984">
        <v>2020</v>
      </c>
      <c r="K1984">
        <v>4</v>
      </c>
      <c r="L1984" s="12">
        <v>-3.9531678221725022</v>
      </c>
      <c r="M1984" s="1">
        <v>5156993.1493000006</v>
      </c>
      <c r="N1984" s="12">
        <v>-7.1593729567419162</v>
      </c>
      <c r="O1984" s="13">
        <v>0</v>
      </c>
      <c r="P1984" s="12">
        <v>0</v>
      </c>
      <c r="Q1984" s="12">
        <v>0</v>
      </c>
      <c r="R1984" s="2">
        <f>DATE(CURR[[#This Row],[YEAR]],CURR[[#This Row],[MONTH]],1)</f>
        <v>43922</v>
      </c>
      <c r="S1984" t="str">
        <f>IF(AND(CURR[[#This Row],[DATE]]&gt;=DATE(2023,6,1),CURR[[#This Row],[DATE]]&lt;=DATE(2024,5,31)),"Y","N")</f>
        <v>N</v>
      </c>
    </row>
    <row r="1985" spans="1:19" x14ac:dyDescent="0.25">
      <c r="A1985" t="s">
        <v>53</v>
      </c>
      <c r="B1985" t="s">
        <v>110</v>
      </c>
      <c r="C1985" t="s">
        <v>19</v>
      </c>
      <c r="D1985" s="1">
        <v>1407542.8525749994</v>
      </c>
      <c r="E1985" s="1">
        <v>6571079.6828949954</v>
      </c>
      <c r="F1985" s="13">
        <v>0</v>
      </c>
      <c r="G1985" s="13">
        <v>0.21420267604408105</v>
      </c>
      <c r="H1985" t="s">
        <v>24</v>
      </c>
      <c r="I1985" t="s">
        <v>17</v>
      </c>
      <c r="J1985">
        <v>2020</v>
      </c>
      <c r="K1985">
        <v>4</v>
      </c>
      <c r="L1985" s="12">
        <v>-1.4800867201668326</v>
      </c>
      <c r="M1985" s="1">
        <v>5156993.1493000006</v>
      </c>
      <c r="N1985" s="12">
        <v>-7.1593729567419162</v>
      </c>
      <c r="O1985" s="13">
        <v>0.27293867023384671</v>
      </c>
      <c r="P1985" s="12">
        <v>-1.9540697345213021</v>
      </c>
      <c r="Q1985" s="12">
        <v>-3.4341564546881349</v>
      </c>
      <c r="R1985" s="2">
        <f>DATE(CURR[[#This Row],[YEAR]],CURR[[#This Row],[MONTH]],1)</f>
        <v>43922</v>
      </c>
      <c r="S1985" t="str">
        <f>IF(AND(CURR[[#This Row],[DATE]]&gt;=DATE(2023,6,1),CURR[[#This Row],[DATE]]&lt;=DATE(2024,5,31)),"Y","N")</f>
        <v>N</v>
      </c>
    </row>
    <row r="1986" spans="1:19" x14ac:dyDescent="0.25">
      <c r="A1986" t="s">
        <v>53</v>
      </c>
      <c r="B1986" t="s">
        <v>110</v>
      </c>
      <c r="C1986" t="s">
        <v>19</v>
      </c>
      <c r="D1986" s="1">
        <v>3590960.4166950015</v>
      </c>
      <c r="E1986" s="1">
        <v>5465505.4710449968</v>
      </c>
      <c r="F1986" s="13">
        <v>0</v>
      </c>
      <c r="G1986" s="13">
        <v>0.65702256373524681</v>
      </c>
      <c r="H1986" t="s">
        <v>25</v>
      </c>
      <c r="I1986" t="s">
        <v>17</v>
      </c>
      <c r="J1986">
        <v>2020</v>
      </c>
      <c r="K1986">
        <v>4</v>
      </c>
      <c r="L1986" s="12">
        <v>-6.8899936243043136</v>
      </c>
      <c r="M1986" s="1">
        <v>5156993.1493000006</v>
      </c>
      <c r="N1986" s="12">
        <v>-7.1593729567419162</v>
      </c>
      <c r="O1986" s="13">
        <v>0.69632832790992383</v>
      </c>
      <c r="P1986" s="12">
        <v>-4.9852741998516263</v>
      </c>
      <c r="Q1986" s="12">
        <v>-11.875267824155941</v>
      </c>
      <c r="R1986" s="2">
        <f>DATE(CURR[[#This Row],[YEAR]],CURR[[#This Row],[MONTH]],1)</f>
        <v>43922</v>
      </c>
      <c r="S1986" t="str">
        <f>IF(AND(CURR[[#This Row],[DATE]]&gt;=DATE(2023,6,1),CURR[[#This Row],[DATE]]&lt;=DATE(2024,5,31)),"Y","N")</f>
        <v>N</v>
      </c>
    </row>
    <row r="1987" spans="1:19" x14ac:dyDescent="0.25">
      <c r="A1987" t="s">
        <v>53</v>
      </c>
      <c r="B1987" t="s">
        <v>110</v>
      </c>
      <c r="C1987" t="s">
        <v>19</v>
      </c>
      <c r="D1987" s="1">
        <v>156915.61557400002</v>
      </c>
      <c r="E1987" s="1">
        <v>2475733.8940990013</v>
      </c>
      <c r="F1987" s="13">
        <v>0</v>
      </c>
      <c r="G1987" s="13">
        <v>6.3381454666034148E-2</v>
      </c>
      <c r="H1987" t="s">
        <v>26</v>
      </c>
      <c r="I1987" t="s">
        <v>17</v>
      </c>
      <c r="J1987">
        <v>2020</v>
      </c>
      <c r="K1987">
        <v>4</v>
      </c>
      <c r="L1987" s="12">
        <v>-1.9682635512389817</v>
      </c>
      <c r="M1987" s="1">
        <v>5156993.1493000006</v>
      </c>
      <c r="N1987" s="12">
        <v>-7.1593729567419162</v>
      </c>
      <c r="O1987" s="13">
        <v>3.0427733958750636E-2</v>
      </c>
      <c r="P1987" s="12">
        <v>-0.21784349563921696</v>
      </c>
      <c r="Q1987" s="12">
        <v>-2.1861070468781985</v>
      </c>
      <c r="R1987" s="2">
        <f>DATE(CURR[[#This Row],[YEAR]],CURR[[#This Row],[MONTH]],1)</f>
        <v>43922</v>
      </c>
      <c r="S1987" t="str">
        <f>IF(AND(CURR[[#This Row],[DATE]]&gt;=DATE(2023,6,1),CURR[[#This Row],[DATE]]&lt;=DATE(2024,5,31)),"Y","N")</f>
        <v>N</v>
      </c>
    </row>
    <row r="1988" spans="1:19" x14ac:dyDescent="0.25">
      <c r="A1988" t="s">
        <v>53</v>
      </c>
      <c r="B1988" t="s">
        <v>110</v>
      </c>
      <c r="C1988" t="s">
        <v>20</v>
      </c>
      <c r="D1988" s="1">
        <v>1887324.7510640011</v>
      </c>
      <c r="E1988" s="1">
        <v>5553976.1241780045</v>
      </c>
      <c r="F1988" s="13">
        <v>0</v>
      </c>
      <c r="G1988" s="13">
        <v>0.33981506381490389</v>
      </c>
      <c r="H1988" t="s">
        <v>16</v>
      </c>
      <c r="I1988" t="s">
        <v>17</v>
      </c>
      <c r="J1988">
        <v>2020</v>
      </c>
      <c r="K1988">
        <v>4</v>
      </c>
      <c r="L1988" s="12">
        <v>-1.5019717453594901</v>
      </c>
      <c r="M1988" s="1">
        <v>5054181.9935080037</v>
      </c>
      <c r="N1988" s="12">
        <v>-7.0166418366649932</v>
      </c>
      <c r="O1988" s="13">
        <v>0.37341843912392397</v>
      </c>
      <c r="P1988" s="12">
        <v>-2.6201434425390651</v>
      </c>
      <c r="Q1988" s="12">
        <v>-4.1221151878985554</v>
      </c>
      <c r="R1988" s="2">
        <f>DATE(CURR[[#This Row],[YEAR]],CURR[[#This Row],[MONTH]],1)</f>
        <v>43922</v>
      </c>
      <c r="S1988" t="str">
        <f>IF(AND(CURR[[#This Row],[DATE]]&gt;=DATE(2023,6,1),CURR[[#This Row],[DATE]]&lt;=DATE(2024,5,31)),"Y","N")</f>
        <v>N</v>
      </c>
    </row>
    <row r="1989" spans="1:19" x14ac:dyDescent="0.25">
      <c r="A1989" t="s">
        <v>53</v>
      </c>
      <c r="B1989" t="s">
        <v>110</v>
      </c>
      <c r="C1989" t="s">
        <v>20</v>
      </c>
      <c r="D1989" s="1">
        <v>5054181.9935080037</v>
      </c>
      <c r="E1989" s="1">
        <v>20066295.172217008</v>
      </c>
      <c r="F1989" s="13">
        <v>0.25187419751035173</v>
      </c>
      <c r="G1989" s="13">
        <v>0</v>
      </c>
      <c r="H1989" t="s">
        <v>21</v>
      </c>
      <c r="I1989" t="s">
        <v>23</v>
      </c>
      <c r="J1989">
        <v>2020</v>
      </c>
      <c r="K1989">
        <v>4</v>
      </c>
      <c r="L1989" s="12">
        <v>-3.1422853956734915</v>
      </c>
      <c r="M1989" s="1">
        <v>5054181.9935080037</v>
      </c>
      <c r="N1989" s="12">
        <v>-7.0166418366649932</v>
      </c>
      <c r="O1989" s="13">
        <v>0</v>
      </c>
      <c r="P1989" s="12">
        <v>0</v>
      </c>
      <c r="Q1989" s="12">
        <v>0</v>
      </c>
      <c r="R1989" s="2">
        <f>DATE(CURR[[#This Row],[YEAR]],CURR[[#This Row],[MONTH]],1)</f>
        <v>43922</v>
      </c>
      <c r="S1989" t="str">
        <f>IF(AND(CURR[[#This Row],[DATE]]&gt;=DATE(2023,6,1),CURR[[#This Row],[DATE]]&lt;=DATE(2024,5,31)),"Y","N")</f>
        <v>N</v>
      </c>
    </row>
    <row r="1990" spans="1:19" x14ac:dyDescent="0.25">
      <c r="A1990" t="s">
        <v>53</v>
      </c>
      <c r="B1990" t="s">
        <v>110</v>
      </c>
      <c r="C1990" t="s">
        <v>20</v>
      </c>
      <c r="D1990" s="1">
        <v>5054181.9935080037</v>
      </c>
      <c r="E1990" s="1">
        <v>20066295.172217008</v>
      </c>
      <c r="F1990" s="13">
        <v>0.25187419751035173</v>
      </c>
      <c r="G1990" s="13">
        <v>0</v>
      </c>
      <c r="H1990" t="s">
        <v>21</v>
      </c>
      <c r="I1990" t="s">
        <v>22</v>
      </c>
      <c r="J1990">
        <v>2020</v>
      </c>
      <c r="K1990">
        <v>4</v>
      </c>
      <c r="L1990" s="12">
        <v>-3.8743564409915021</v>
      </c>
      <c r="M1990" s="1">
        <v>5054181.9935080037</v>
      </c>
      <c r="N1990" s="12">
        <v>-7.0166418366649932</v>
      </c>
      <c r="O1990" s="13">
        <v>0</v>
      </c>
      <c r="P1990" s="12">
        <v>0</v>
      </c>
      <c r="Q1990" s="12">
        <v>0</v>
      </c>
      <c r="R1990" s="2">
        <f>DATE(CURR[[#This Row],[YEAR]],CURR[[#This Row],[MONTH]],1)</f>
        <v>43922</v>
      </c>
      <c r="S1990" t="str">
        <f>IF(AND(CURR[[#This Row],[DATE]]&gt;=DATE(2023,6,1),CURR[[#This Row],[DATE]]&lt;=DATE(2024,5,31)),"Y","N")</f>
        <v>N</v>
      </c>
    </row>
    <row r="1991" spans="1:19" x14ac:dyDescent="0.25">
      <c r="A1991" t="s">
        <v>53</v>
      </c>
      <c r="B1991" t="s">
        <v>110</v>
      </c>
      <c r="C1991" t="s">
        <v>20</v>
      </c>
      <c r="D1991" s="1">
        <v>2067934.7823240019</v>
      </c>
      <c r="E1991" s="1">
        <v>6571079.6828949954</v>
      </c>
      <c r="F1991" s="13">
        <v>0</v>
      </c>
      <c r="G1991" s="13">
        <v>0.31470243584277158</v>
      </c>
      <c r="H1991" t="s">
        <v>24</v>
      </c>
      <c r="I1991" t="s">
        <v>17</v>
      </c>
      <c r="J1991">
        <v>2020</v>
      </c>
      <c r="K1991">
        <v>4</v>
      </c>
      <c r="L1991" s="12">
        <v>-2.1745148319210821</v>
      </c>
      <c r="M1991" s="1">
        <v>5054181.9935080037</v>
      </c>
      <c r="N1991" s="12">
        <v>-7.0166418366649932</v>
      </c>
      <c r="O1991" s="13">
        <v>0.40915320916029996</v>
      </c>
      <c r="P1991" s="12">
        <v>-2.8708815249999033</v>
      </c>
      <c r="Q1991" s="12">
        <v>-5.0453963569209854</v>
      </c>
      <c r="R1991" s="2">
        <f>DATE(CURR[[#This Row],[YEAR]],CURR[[#This Row],[MONTH]],1)</f>
        <v>43922</v>
      </c>
      <c r="S1991" t="str">
        <f>IF(AND(CURR[[#This Row],[DATE]]&gt;=DATE(2023,6,1),CURR[[#This Row],[DATE]]&lt;=DATE(2024,5,31)),"Y","N")</f>
        <v>N</v>
      </c>
    </row>
    <row r="1992" spans="1:19" x14ac:dyDescent="0.25">
      <c r="A1992" t="s">
        <v>53</v>
      </c>
      <c r="B1992" t="s">
        <v>110</v>
      </c>
      <c r="C1992" t="s">
        <v>20</v>
      </c>
      <c r="D1992" s="1">
        <v>801547.93697599939</v>
      </c>
      <c r="E1992" s="1">
        <v>5465505.4710449968</v>
      </c>
      <c r="F1992" s="13">
        <v>0</v>
      </c>
      <c r="G1992" s="13">
        <v>0.14665577433275254</v>
      </c>
      <c r="H1992" t="s">
        <v>25</v>
      </c>
      <c r="I1992" t="s">
        <v>17</v>
      </c>
      <c r="J1992">
        <v>2020</v>
      </c>
      <c r="K1992">
        <v>4</v>
      </c>
      <c r="L1992" s="12">
        <v>-1.5379340161097574</v>
      </c>
      <c r="M1992" s="1">
        <v>5054181.9935080037</v>
      </c>
      <c r="N1992" s="12">
        <v>-7.0166418366649932</v>
      </c>
      <c r="O1992" s="13">
        <v>0.15859103174471592</v>
      </c>
      <c r="P1992" s="12">
        <v>-1.1127764682598398</v>
      </c>
      <c r="Q1992" s="12">
        <v>-2.650710484369597</v>
      </c>
      <c r="R1992" s="2">
        <f>DATE(CURR[[#This Row],[YEAR]],CURR[[#This Row],[MONTH]],1)</f>
        <v>43922</v>
      </c>
      <c r="S1992" t="str">
        <f>IF(AND(CURR[[#This Row],[DATE]]&gt;=DATE(2023,6,1),CURR[[#This Row],[DATE]]&lt;=DATE(2024,5,31)),"Y","N")</f>
        <v>N</v>
      </c>
    </row>
    <row r="1993" spans="1:19" x14ac:dyDescent="0.25">
      <c r="A1993" t="s">
        <v>53</v>
      </c>
      <c r="B1993" t="s">
        <v>110</v>
      </c>
      <c r="C1993" t="s">
        <v>20</v>
      </c>
      <c r="D1993" s="1">
        <v>297374.52314399998</v>
      </c>
      <c r="E1993" s="1">
        <v>2475733.8940990013</v>
      </c>
      <c r="F1993" s="13">
        <v>0</v>
      </c>
      <c r="G1993" s="13">
        <v>0.12011570542892457</v>
      </c>
      <c r="H1993" t="s">
        <v>26</v>
      </c>
      <c r="I1993" t="s">
        <v>17</v>
      </c>
      <c r="J1993">
        <v>2020</v>
      </c>
      <c r="K1993">
        <v>4</v>
      </c>
      <c r="L1993" s="12">
        <v>-3.7301031693393214</v>
      </c>
      <c r="M1993" s="1">
        <v>5054181.9935080037</v>
      </c>
      <c r="N1993" s="12">
        <v>-7.0166418366649932</v>
      </c>
      <c r="O1993" s="13">
        <v>5.8837319971059933E-2</v>
      </c>
      <c r="P1993" s="12">
        <v>-0.41284040086618384</v>
      </c>
      <c r="Q1993" s="12">
        <v>-4.1429435702055049</v>
      </c>
      <c r="R1993" s="2">
        <f>DATE(CURR[[#This Row],[YEAR]],CURR[[#This Row],[MONTH]],1)</f>
        <v>43922</v>
      </c>
      <c r="S1993" t="str">
        <f>IF(AND(CURR[[#This Row],[DATE]]&gt;=DATE(2023,6,1),CURR[[#This Row],[DATE]]&lt;=DATE(2024,5,31)),"Y","N")</f>
        <v>N</v>
      </c>
    </row>
    <row r="1994" spans="1:19" x14ac:dyDescent="0.25">
      <c r="A1994" t="s">
        <v>53</v>
      </c>
      <c r="B1994" t="s">
        <v>111</v>
      </c>
      <c r="C1994" t="s">
        <v>15</v>
      </c>
      <c r="D1994" s="1">
        <v>197239.01280399997</v>
      </c>
      <c r="E1994" s="1">
        <v>1093390.4870739998</v>
      </c>
      <c r="F1994" s="13">
        <v>0</v>
      </c>
      <c r="G1994" s="13">
        <v>0.18039210614665879</v>
      </c>
      <c r="H1994" t="s">
        <v>16</v>
      </c>
      <c r="I1994" t="s">
        <v>17</v>
      </c>
      <c r="J1994">
        <v>2020</v>
      </c>
      <c r="K1994">
        <v>4</v>
      </c>
      <c r="L1994" s="12">
        <v>-0.79732735646396691</v>
      </c>
      <c r="M1994" s="1">
        <v>612336.87977000023</v>
      </c>
      <c r="N1994" s="12">
        <v>-4.2972566784957236</v>
      </c>
      <c r="O1994" s="13">
        <v>0.32210866162117313</v>
      </c>
      <c r="P1994" s="12">
        <v>-1.3841835973529053</v>
      </c>
      <c r="Q1994" s="12">
        <v>-2.181510953816872</v>
      </c>
      <c r="R1994" s="2">
        <f>DATE(CURR[[#This Row],[YEAR]],CURR[[#This Row],[MONTH]],1)</f>
        <v>43922</v>
      </c>
      <c r="S1994" t="str">
        <f>IF(AND(CURR[[#This Row],[DATE]]&gt;=DATE(2023,6,1),CURR[[#This Row],[DATE]]&lt;=DATE(2024,5,31)),"Y","N")</f>
        <v>N</v>
      </c>
    </row>
    <row r="1995" spans="1:19" x14ac:dyDescent="0.25">
      <c r="A1995" t="s">
        <v>53</v>
      </c>
      <c r="B1995" t="s">
        <v>111</v>
      </c>
      <c r="C1995" t="s">
        <v>15</v>
      </c>
      <c r="D1995" s="1">
        <v>612336.87977000023</v>
      </c>
      <c r="E1995" s="1">
        <v>3969581.7517819991</v>
      </c>
      <c r="F1995" s="13">
        <v>0.15425727899296038</v>
      </c>
      <c r="G1995" s="13">
        <v>0</v>
      </c>
      <c r="H1995" t="s">
        <v>21</v>
      </c>
      <c r="I1995" t="s">
        <v>22</v>
      </c>
      <c r="J1995">
        <v>2020</v>
      </c>
      <c r="K1995">
        <v>4</v>
      </c>
      <c r="L1995" s="12">
        <v>-2.3728023288754558</v>
      </c>
      <c r="M1995" s="1">
        <v>612336.87977000023</v>
      </c>
      <c r="N1995" s="12">
        <v>-4.2972566784957236</v>
      </c>
      <c r="O1995" s="13">
        <v>0</v>
      </c>
      <c r="P1995" s="12">
        <v>0</v>
      </c>
      <c r="Q1995" s="12">
        <v>0</v>
      </c>
      <c r="R1995" s="2">
        <f>DATE(CURR[[#This Row],[YEAR]],CURR[[#This Row],[MONTH]],1)</f>
        <v>43922</v>
      </c>
      <c r="S1995" t="str">
        <f>IF(AND(CURR[[#This Row],[DATE]]&gt;=DATE(2023,6,1),CURR[[#This Row],[DATE]]&lt;=DATE(2024,5,31)),"Y","N")</f>
        <v>N</v>
      </c>
    </row>
    <row r="1996" spans="1:19" x14ac:dyDescent="0.25">
      <c r="A1996" t="s">
        <v>53</v>
      </c>
      <c r="B1996" t="s">
        <v>111</v>
      </c>
      <c r="C1996" t="s">
        <v>15</v>
      </c>
      <c r="D1996" s="1">
        <v>612336.87977000023</v>
      </c>
      <c r="E1996" s="1">
        <v>3969581.7517819991</v>
      </c>
      <c r="F1996" s="13">
        <v>0.15425727899296038</v>
      </c>
      <c r="G1996" s="13">
        <v>0</v>
      </c>
      <c r="H1996" t="s">
        <v>21</v>
      </c>
      <c r="I1996" t="s">
        <v>23</v>
      </c>
      <c r="J1996">
        <v>2020</v>
      </c>
      <c r="K1996">
        <v>4</v>
      </c>
      <c r="L1996" s="12">
        <v>-1.9244543496202675</v>
      </c>
      <c r="M1996" s="1">
        <v>612336.87977000023</v>
      </c>
      <c r="N1996" s="12">
        <v>-4.2972566784957236</v>
      </c>
      <c r="O1996" s="13">
        <v>0</v>
      </c>
      <c r="P1996" s="12">
        <v>0</v>
      </c>
      <c r="Q1996" s="12">
        <v>0</v>
      </c>
      <c r="R1996" s="2">
        <f>DATE(CURR[[#This Row],[YEAR]],CURR[[#This Row],[MONTH]],1)</f>
        <v>43922</v>
      </c>
      <c r="S1996" t="str">
        <f>IF(AND(CURR[[#This Row],[DATE]]&gt;=DATE(2023,6,1),CURR[[#This Row],[DATE]]&lt;=DATE(2024,5,31)),"Y","N")</f>
        <v>N</v>
      </c>
    </row>
    <row r="1997" spans="1:19" x14ac:dyDescent="0.25">
      <c r="A1997" t="s">
        <v>53</v>
      </c>
      <c r="B1997" t="s">
        <v>111</v>
      </c>
      <c r="C1997" t="s">
        <v>15</v>
      </c>
      <c r="D1997" s="1">
        <v>253200.2457750001</v>
      </c>
      <c r="E1997" s="1">
        <v>1308176.5754560002</v>
      </c>
      <c r="F1997" s="13">
        <v>0</v>
      </c>
      <c r="G1997" s="13">
        <v>0.19355204069965887</v>
      </c>
      <c r="H1997" t="s">
        <v>24</v>
      </c>
      <c r="I1997" t="s">
        <v>17</v>
      </c>
      <c r="J1997">
        <v>2020</v>
      </c>
      <c r="K1997">
        <v>4</v>
      </c>
      <c r="L1997" s="12">
        <v>-1.337396013865866</v>
      </c>
      <c r="M1997" s="1">
        <v>612336.87977000023</v>
      </c>
      <c r="N1997" s="12">
        <v>-4.2972566784957236</v>
      </c>
      <c r="O1997" s="13">
        <v>0.41349827870910638</v>
      </c>
      <c r="P1997" s="12">
        <v>-1.7769082397291935</v>
      </c>
      <c r="Q1997" s="12">
        <v>-3.1143042535950594</v>
      </c>
      <c r="R1997" s="2">
        <f>DATE(CURR[[#This Row],[YEAR]],CURR[[#This Row],[MONTH]],1)</f>
        <v>43922</v>
      </c>
      <c r="S1997" t="str">
        <f>IF(AND(CURR[[#This Row],[DATE]]&gt;=DATE(2023,6,1),CURR[[#This Row],[DATE]]&lt;=DATE(2024,5,31)),"Y","N")</f>
        <v>N</v>
      </c>
    </row>
    <row r="1998" spans="1:19" x14ac:dyDescent="0.25">
      <c r="A1998" t="s">
        <v>53</v>
      </c>
      <c r="B1998" t="s">
        <v>111</v>
      </c>
      <c r="C1998" t="s">
        <v>15</v>
      </c>
      <c r="D1998" s="1">
        <v>90464.942679000029</v>
      </c>
      <c r="E1998" s="1">
        <v>1139299.510456</v>
      </c>
      <c r="F1998" s="13">
        <v>0</v>
      </c>
      <c r="G1998" s="13">
        <v>7.9404003818795463E-2</v>
      </c>
      <c r="H1998" t="s">
        <v>25</v>
      </c>
      <c r="I1998" t="s">
        <v>17</v>
      </c>
      <c r="J1998">
        <v>2020</v>
      </c>
      <c r="K1998">
        <v>4</v>
      </c>
      <c r="L1998" s="12">
        <v>-0.83268537528673392</v>
      </c>
      <c r="M1998" s="1">
        <v>612336.87977000023</v>
      </c>
      <c r="N1998" s="12">
        <v>-4.2972566784957236</v>
      </c>
      <c r="O1998" s="13">
        <v>0.14773721078661725</v>
      </c>
      <c r="P1998" s="12">
        <v>-0.63486471571512149</v>
      </c>
      <c r="Q1998" s="12">
        <v>-1.4675500910018555</v>
      </c>
      <c r="R1998" s="2">
        <f>DATE(CURR[[#This Row],[YEAR]],CURR[[#This Row],[MONTH]],1)</f>
        <v>43922</v>
      </c>
      <c r="S1998" t="str">
        <f>IF(AND(CURR[[#This Row],[DATE]]&gt;=DATE(2023,6,1),CURR[[#This Row],[DATE]]&lt;=DATE(2024,5,31)),"Y","N")</f>
        <v>N</v>
      </c>
    </row>
    <row r="1999" spans="1:19" x14ac:dyDescent="0.25">
      <c r="A1999" t="s">
        <v>53</v>
      </c>
      <c r="B1999" t="s">
        <v>111</v>
      </c>
      <c r="C1999" t="s">
        <v>15</v>
      </c>
      <c r="D1999" s="1">
        <v>71432.678512000013</v>
      </c>
      <c r="E1999" s="1">
        <v>428715.17879600002</v>
      </c>
      <c r="F1999" s="13">
        <v>0</v>
      </c>
      <c r="G1999" s="13">
        <v>0.16662036252742654</v>
      </c>
      <c r="H1999" t="s">
        <v>26</v>
      </c>
      <c r="I1999" t="s">
        <v>17</v>
      </c>
      <c r="J1999">
        <v>2020</v>
      </c>
      <c r="K1999">
        <v>4</v>
      </c>
      <c r="L1999" s="12">
        <v>-5.1742704263414083</v>
      </c>
      <c r="M1999" s="1">
        <v>612336.87977000023</v>
      </c>
      <c r="N1999" s="12">
        <v>-4.2972566784957236</v>
      </c>
      <c r="O1999" s="13">
        <v>0.1166558488831031</v>
      </c>
      <c r="P1999" s="12">
        <v>-0.50130012569850269</v>
      </c>
      <c r="Q1999" s="12">
        <v>-5.6755705520399111</v>
      </c>
      <c r="R1999" s="2">
        <f>DATE(CURR[[#This Row],[YEAR]],CURR[[#This Row],[MONTH]],1)</f>
        <v>43922</v>
      </c>
      <c r="S1999" t="str">
        <f>IF(AND(CURR[[#This Row],[DATE]]&gt;=DATE(2023,6,1),CURR[[#This Row],[DATE]]&lt;=DATE(2024,5,31)),"Y","N")</f>
        <v>N</v>
      </c>
    </row>
    <row r="2000" spans="1:19" x14ac:dyDescent="0.25">
      <c r="A2000" t="s">
        <v>53</v>
      </c>
      <c r="B2000" t="s">
        <v>111</v>
      </c>
      <c r="C2000" t="s">
        <v>18</v>
      </c>
      <c r="D2000" s="1">
        <v>435583.53198700002</v>
      </c>
      <c r="E2000" s="1">
        <v>1093390.4870739998</v>
      </c>
      <c r="F2000" s="13">
        <v>0</v>
      </c>
      <c r="G2000" s="13">
        <v>0.39837874678483465</v>
      </c>
      <c r="H2000" t="s">
        <v>16</v>
      </c>
      <c r="I2000" t="s">
        <v>17</v>
      </c>
      <c r="J2000">
        <v>2020</v>
      </c>
      <c r="K2000">
        <v>4</v>
      </c>
      <c r="L2000" s="12">
        <v>-1.7608213564907342</v>
      </c>
      <c r="M2000" s="1">
        <v>1103860.4911420001</v>
      </c>
      <c r="N2000" s="12">
        <v>-7.7466702143912372</v>
      </c>
      <c r="O2000" s="13">
        <v>0.3946001650411155</v>
      </c>
      <c r="P2000" s="12">
        <v>-3.0568373451178759</v>
      </c>
      <c r="Q2000" s="12">
        <v>-4.8176587016086101</v>
      </c>
      <c r="R2000" s="2">
        <f>DATE(CURR[[#This Row],[YEAR]],CURR[[#This Row],[MONTH]],1)</f>
        <v>43922</v>
      </c>
      <c r="S2000" t="str">
        <f>IF(AND(CURR[[#This Row],[DATE]]&gt;=DATE(2023,6,1),CURR[[#This Row],[DATE]]&lt;=DATE(2024,5,31)),"Y","N")</f>
        <v>N</v>
      </c>
    </row>
    <row r="2001" spans="1:19" x14ac:dyDescent="0.25">
      <c r="A2001" t="s">
        <v>53</v>
      </c>
      <c r="B2001" t="s">
        <v>111</v>
      </c>
      <c r="C2001" t="s">
        <v>18</v>
      </c>
      <c r="D2001" s="1">
        <v>1103860.4911420001</v>
      </c>
      <c r="E2001" s="1">
        <v>3969581.7517819991</v>
      </c>
      <c r="F2001" s="13">
        <v>0.27807979786446319</v>
      </c>
      <c r="G2001" s="13">
        <v>0</v>
      </c>
      <c r="H2001" t="s">
        <v>21</v>
      </c>
      <c r="I2001" t="s">
        <v>23</v>
      </c>
      <c r="J2001">
        <v>2020</v>
      </c>
      <c r="K2001">
        <v>4</v>
      </c>
      <c r="L2001" s="12">
        <v>-3.4692163639565616</v>
      </c>
      <c r="M2001" s="1">
        <v>1103860.4911420001</v>
      </c>
      <c r="N2001" s="12">
        <v>-7.7466702143912372</v>
      </c>
      <c r="O2001" s="13">
        <v>0</v>
      </c>
      <c r="P2001" s="12">
        <v>0</v>
      </c>
      <c r="Q2001" s="12">
        <v>0</v>
      </c>
      <c r="R2001" s="2">
        <f>DATE(CURR[[#This Row],[YEAR]],CURR[[#This Row],[MONTH]],1)</f>
        <v>43922</v>
      </c>
      <c r="S2001" t="str">
        <f>IF(AND(CURR[[#This Row],[DATE]]&gt;=DATE(2023,6,1),CURR[[#This Row],[DATE]]&lt;=DATE(2024,5,31)),"Y","N")</f>
        <v>N</v>
      </c>
    </row>
    <row r="2002" spans="1:19" x14ac:dyDescent="0.25">
      <c r="A2002" t="s">
        <v>53</v>
      </c>
      <c r="B2002" t="s">
        <v>111</v>
      </c>
      <c r="C2002" t="s">
        <v>18</v>
      </c>
      <c r="D2002" s="1">
        <v>1103860.4911420001</v>
      </c>
      <c r="E2002" s="1">
        <v>3969581.7517819991</v>
      </c>
      <c r="F2002" s="13">
        <v>0.27807979786446319</v>
      </c>
      <c r="G2002" s="13">
        <v>0</v>
      </c>
      <c r="H2002" t="s">
        <v>21</v>
      </c>
      <c r="I2002" t="s">
        <v>22</v>
      </c>
      <c r="J2002">
        <v>2020</v>
      </c>
      <c r="K2002">
        <v>4</v>
      </c>
      <c r="L2002" s="12">
        <v>-4.2774538504346751</v>
      </c>
      <c r="M2002" s="1">
        <v>1103860.4911420001</v>
      </c>
      <c r="N2002" s="12">
        <v>-7.7466702143912372</v>
      </c>
      <c r="O2002" s="13">
        <v>0</v>
      </c>
      <c r="P2002" s="12">
        <v>0</v>
      </c>
      <c r="Q2002" s="12">
        <v>0</v>
      </c>
      <c r="R2002" s="2">
        <f>DATE(CURR[[#This Row],[YEAR]],CURR[[#This Row],[MONTH]],1)</f>
        <v>43922</v>
      </c>
      <c r="S2002" t="str">
        <f>IF(AND(CURR[[#This Row],[DATE]]&gt;=DATE(2023,6,1),CURR[[#This Row],[DATE]]&lt;=DATE(2024,5,31)),"Y","N")</f>
        <v>N</v>
      </c>
    </row>
    <row r="2003" spans="1:19" x14ac:dyDescent="0.25">
      <c r="A2003" t="s">
        <v>53</v>
      </c>
      <c r="B2003" t="s">
        <v>111</v>
      </c>
      <c r="C2003" t="s">
        <v>18</v>
      </c>
      <c r="D2003" s="1">
        <v>305608.55263300001</v>
      </c>
      <c r="E2003" s="1">
        <v>1308176.5754560002</v>
      </c>
      <c r="F2003" s="13">
        <v>0</v>
      </c>
      <c r="G2003" s="13">
        <v>0.23361414534308711</v>
      </c>
      <c r="H2003" t="s">
        <v>24</v>
      </c>
      <c r="I2003" t="s">
        <v>17</v>
      </c>
      <c r="J2003">
        <v>2020</v>
      </c>
      <c r="K2003">
        <v>4</v>
      </c>
      <c r="L2003" s="12">
        <v>-1.6142151001618266</v>
      </c>
      <c r="M2003" s="1">
        <v>1103860.4911420001</v>
      </c>
      <c r="N2003" s="12">
        <v>-7.7466702143912372</v>
      </c>
      <c r="O2003" s="13">
        <v>0.27685432632599466</v>
      </c>
      <c r="P2003" s="12">
        <v>-2.1446991634749346</v>
      </c>
      <c r="Q2003" s="12">
        <v>-3.7589142636367612</v>
      </c>
      <c r="R2003" s="2">
        <f>DATE(CURR[[#This Row],[YEAR]],CURR[[#This Row],[MONTH]],1)</f>
        <v>43922</v>
      </c>
      <c r="S2003" t="str">
        <f>IF(AND(CURR[[#This Row],[DATE]]&gt;=DATE(2023,6,1),CURR[[#This Row],[DATE]]&lt;=DATE(2024,5,31)),"Y","N")</f>
        <v>N</v>
      </c>
    </row>
    <row r="2004" spans="1:19" x14ac:dyDescent="0.25">
      <c r="A2004" t="s">
        <v>53</v>
      </c>
      <c r="B2004" t="s">
        <v>111</v>
      </c>
      <c r="C2004" t="s">
        <v>18</v>
      </c>
      <c r="D2004" s="1">
        <v>99773.563276000044</v>
      </c>
      <c r="E2004" s="1">
        <v>1139299.510456</v>
      </c>
      <c r="F2004" s="13">
        <v>0</v>
      </c>
      <c r="G2004" s="13">
        <v>8.7574480951076741E-2</v>
      </c>
      <c r="H2004" t="s">
        <v>25</v>
      </c>
      <c r="I2004" t="s">
        <v>17</v>
      </c>
      <c r="J2004">
        <v>2020</v>
      </c>
      <c r="K2004">
        <v>4</v>
      </c>
      <c r="L2004" s="12">
        <v>-0.91836665695977338</v>
      </c>
      <c r="M2004" s="1">
        <v>1103860.4911420001</v>
      </c>
      <c r="N2004" s="12">
        <v>-7.7466702143912372</v>
      </c>
      <c r="O2004" s="13">
        <v>9.0386026202259662E-2</v>
      </c>
      <c r="P2004" s="12">
        <v>-0.70019073697823087</v>
      </c>
      <c r="Q2004" s="12">
        <v>-1.6185573939380042</v>
      </c>
      <c r="R2004" s="2">
        <f>DATE(CURR[[#This Row],[YEAR]],CURR[[#This Row],[MONTH]],1)</f>
        <v>43922</v>
      </c>
      <c r="S2004" t="str">
        <f>IF(AND(CURR[[#This Row],[DATE]]&gt;=DATE(2023,6,1),CURR[[#This Row],[DATE]]&lt;=DATE(2024,5,31)),"Y","N")</f>
        <v>N</v>
      </c>
    </row>
    <row r="2005" spans="1:19" x14ac:dyDescent="0.25">
      <c r="A2005" t="s">
        <v>53</v>
      </c>
      <c r="B2005" t="s">
        <v>111</v>
      </c>
      <c r="C2005" t="s">
        <v>18</v>
      </c>
      <c r="D2005" s="1">
        <v>262894.843246</v>
      </c>
      <c r="E2005" s="1">
        <v>428715.17879600002</v>
      </c>
      <c r="F2005" s="13">
        <v>0</v>
      </c>
      <c r="G2005" s="13">
        <v>0.61321561784752199</v>
      </c>
      <c r="H2005" t="s">
        <v>26</v>
      </c>
      <c r="I2005" t="s">
        <v>17</v>
      </c>
      <c r="J2005">
        <v>2020</v>
      </c>
      <c r="K2005">
        <v>4</v>
      </c>
      <c r="L2005" s="12">
        <v>-19.042951223184534</v>
      </c>
      <c r="M2005" s="1">
        <v>1103860.4911420001</v>
      </c>
      <c r="N2005" s="12">
        <v>-7.7466702143912372</v>
      </c>
      <c r="O2005" s="13">
        <v>0.2381594824306302</v>
      </c>
      <c r="P2005" s="12">
        <v>-1.8449429688201961</v>
      </c>
      <c r="Q2005" s="12">
        <v>-20.88789419200473</v>
      </c>
      <c r="R2005" s="2">
        <f>DATE(CURR[[#This Row],[YEAR]],CURR[[#This Row],[MONTH]],1)</f>
        <v>43922</v>
      </c>
      <c r="S2005" t="str">
        <f>IF(AND(CURR[[#This Row],[DATE]]&gt;=DATE(2023,6,1),CURR[[#This Row],[DATE]]&lt;=DATE(2024,5,31)),"Y","N")</f>
        <v>N</v>
      </c>
    </row>
    <row r="2006" spans="1:19" x14ac:dyDescent="0.25">
      <c r="A2006" t="s">
        <v>53</v>
      </c>
      <c r="B2006" t="s">
        <v>111</v>
      </c>
      <c r="C2006" t="s">
        <v>19</v>
      </c>
      <c r="D2006" s="1">
        <v>304.7087150000001</v>
      </c>
      <c r="E2006" s="1">
        <v>1093390.4870739998</v>
      </c>
      <c r="F2006" s="13">
        <v>0</v>
      </c>
      <c r="G2006" s="13">
        <v>2.786824273690408E-4</v>
      </c>
      <c r="H2006" t="s">
        <v>16</v>
      </c>
      <c r="I2006" t="s">
        <v>17</v>
      </c>
      <c r="J2006">
        <v>2020</v>
      </c>
      <c r="K2006">
        <v>4</v>
      </c>
      <c r="L2006" s="12">
        <v>-1.2317674417885516E-3</v>
      </c>
      <c r="M2006" s="1">
        <v>1068787.6812069991</v>
      </c>
      <c r="N2006" s="12">
        <v>-7.5005363104797116</v>
      </c>
      <c r="O2006" s="13">
        <v>2.850975178305645E-4</v>
      </c>
      <c r="P2006" s="12">
        <v>-2.138384284515786E-3</v>
      </c>
      <c r="Q2006" s="12">
        <v>-3.3701517263043379E-3</v>
      </c>
      <c r="R2006" s="2">
        <f>DATE(CURR[[#This Row],[YEAR]],CURR[[#This Row],[MONTH]],1)</f>
        <v>43922</v>
      </c>
      <c r="S2006" t="str">
        <f>IF(AND(CURR[[#This Row],[DATE]]&gt;=DATE(2023,6,1),CURR[[#This Row],[DATE]]&lt;=DATE(2024,5,31)),"Y","N")</f>
        <v>N</v>
      </c>
    </row>
    <row r="2007" spans="1:19" x14ac:dyDescent="0.25">
      <c r="A2007" t="s">
        <v>53</v>
      </c>
      <c r="B2007" t="s">
        <v>111</v>
      </c>
      <c r="C2007" t="s">
        <v>19</v>
      </c>
      <c r="D2007" s="1">
        <v>1068787.6812069991</v>
      </c>
      <c r="E2007" s="1">
        <v>3969581.7517819991</v>
      </c>
      <c r="F2007" s="13">
        <v>0.26924440609573186</v>
      </c>
      <c r="G2007" s="13">
        <v>0</v>
      </c>
      <c r="H2007" t="s">
        <v>21</v>
      </c>
      <c r="I2007" t="s">
        <v>23</v>
      </c>
      <c r="J2007">
        <v>2020</v>
      </c>
      <c r="K2007">
        <v>4</v>
      </c>
      <c r="L2007" s="12">
        <v>-3.3589894221166889</v>
      </c>
      <c r="M2007" s="1">
        <v>1068787.6812069991</v>
      </c>
      <c r="N2007" s="12">
        <v>-7.5005363104797116</v>
      </c>
      <c r="O2007" s="13">
        <v>0</v>
      </c>
      <c r="P2007" s="12">
        <v>0</v>
      </c>
      <c r="Q2007" s="12">
        <v>0</v>
      </c>
      <c r="R2007" s="2">
        <f>DATE(CURR[[#This Row],[YEAR]],CURR[[#This Row],[MONTH]],1)</f>
        <v>43922</v>
      </c>
      <c r="S2007" t="str">
        <f>IF(AND(CURR[[#This Row],[DATE]]&gt;=DATE(2023,6,1),CURR[[#This Row],[DATE]]&lt;=DATE(2024,5,31)),"Y","N")</f>
        <v>N</v>
      </c>
    </row>
    <row r="2008" spans="1:19" x14ac:dyDescent="0.25">
      <c r="A2008" t="s">
        <v>53</v>
      </c>
      <c r="B2008" t="s">
        <v>111</v>
      </c>
      <c r="C2008" t="s">
        <v>19</v>
      </c>
      <c r="D2008" s="1">
        <v>1068787.6812069991</v>
      </c>
      <c r="E2008" s="1">
        <v>3969581.7517819991</v>
      </c>
      <c r="F2008" s="13">
        <v>0.26924440609573186</v>
      </c>
      <c r="G2008" s="13">
        <v>0</v>
      </c>
      <c r="H2008" t="s">
        <v>21</v>
      </c>
      <c r="I2008" t="s">
        <v>22</v>
      </c>
      <c r="J2008">
        <v>2020</v>
      </c>
      <c r="K2008">
        <v>4</v>
      </c>
      <c r="L2008" s="12">
        <v>-4.1415468883630222</v>
      </c>
      <c r="M2008" s="1">
        <v>1068787.6812069991</v>
      </c>
      <c r="N2008" s="12">
        <v>-7.5005363104797116</v>
      </c>
      <c r="O2008" s="13">
        <v>0</v>
      </c>
      <c r="P2008" s="12">
        <v>0</v>
      </c>
      <c r="Q2008" s="12">
        <v>0</v>
      </c>
      <c r="R2008" s="2">
        <f>DATE(CURR[[#This Row],[YEAR]],CURR[[#This Row],[MONTH]],1)</f>
        <v>43922</v>
      </c>
      <c r="S2008" t="str">
        <f>IF(AND(CURR[[#This Row],[DATE]]&gt;=DATE(2023,6,1),CURR[[#This Row],[DATE]]&lt;=DATE(2024,5,31)),"Y","N")</f>
        <v>N</v>
      </c>
    </row>
    <row r="2009" spans="1:19" x14ac:dyDescent="0.25">
      <c r="A2009" t="s">
        <v>53</v>
      </c>
      <c r="B2009" t="s">
        <v>111</v>
      </c>
      <c r="C2009" t="s">
        <v>19</v>
      </c>
      <c r="D2009" s="1">
        <v>285618.84457700007</v>
      </c>
      <c r="E2009" s="1">
        <v>1308176.5754560002</v>
      </c>
      <c r="F2009" s="13">
        <v>0</v>
      </c>
      <c r="G2009" s="13">
        <v>0.21833355675050209</v>
      </c>
      <c r="H2009" t="s">
        <v>24</v>
      </c>
      <c r="I2009" t="s">
        <v>17</v>
      </c>
      <c r="J2009">
        <v>2020</v>
      </c>
      <c r="K2009">
        <v>4</v>
      </c>
      <c r="L2009" s="12">
        <v>-1.5086300688732182</v>
      </c>
      <c r="M2009" s="1">
        <v>1068787.6812069991</v>
      </c>
      <c r="N2009" s="12">
        <v>-7.5005363104797116</v>
      </c>
      <c r="O2009" s="13">
        <v>0.26723628050656995</v>
      </c>
      <c r="P2009" s="12">
        <v>-2.0044154254170694</v>
      </c>
      <c r="Q2009" s="12">
        <v>-3.5130454942902878</v>
      </c>
      <c r="R2009" s="2">
        <f>DATE(CURR[[#This Row],[YEAR]],CURR[[#This Row],[MONTH]],1)</f>
        <v>43922</v>
      </c>
      <c r="S2009" t="str">
        <f>IF(AND(CURR[[#This Row],[DATE]]&gt;=DATE(2023,6,1),CURR[[#This Row],[DATE]]&lt;=DATE(2024,5,31)),"Y","N")</f>
        <v>N</v>
      </c>
    </row>
    <row r="2010" spans="1:19" x14ac:dyDescent="0.25">
      <c r="A2010" t="s">
        <v>53</v>
      </c>
      <c r="B2010" t="s">
        <v>111</v>
      </c>
      <c r="C2010" t="s">
        <v>19</v>
      </c>
      <c r="D2010" s="1">
        <v>755676.83825899963</v>
      </c>
      <c r="E2010" s="1">
        <v>1139299.510456</v>
      </c>
      <c r="F2010" s="13">
        <v>0</v>
      </c>
      <c r="G2010" s="13">
        <v>0.663281982765483</v>
      </c>
      <c r="H2010" t="s">
        <v>25</v>
      </c>
      <c r="I2010" t="s">
        <v>17</v>
      </c>
      <c r="J2010">
        <v>2020</v>
      </c>
      <c r="K2010">
        <v>4</v>
      </c>
      <c r="L2010" s="12">
        <v>-6.9556342272160192</v>
      </c>
      <c r="M2010" s="1">
        <v>1068787.6812069991</v>
      </c>
      <c r="N2010" s="12">
        <v>-7.5005363104797116</v>
      </c>
      <c r="O2010" s="13">
        <v>0.70704111915436907</v>
      </c>
      <c r="P2010" s="12">
        <v>-5.3031875872195577</v>
      </c>
      <c r="Q2010" s="12">
        <v>-12.258821814435578</v>
      </c>
      <c r="R2010" s="2">
        <f>DATE(CURR[[#This Row],[YEAR]],CURR[[#This Row],[MONTH]],1)</f>
        <v>43922</v>
      </c>
      <c r="S2010" t="str">
        <f>IF(AND(CURR[[#This Row],[DATE]]&gt;=DATE(2023,6,1),CURR[[#This Row],[DATE]]&lt;=DATE(2024,5,31)),"Y","N")</f>
        <v>N</v>
      </c>
    </row>
    <row r="2011" spans="1:19" x14ac:dyDescent="0.25">
      <c r="A2011" t="s">
        <v>53</v>
      </c>
      <c r="B2011" t="s">
        <v>111</v>
      </c>
      <c r="C2011" t="s">
        <v>19</v>
      </c>
      <c r="D2011" s="1">
        <v>27187.289656000004</v>
      </c>
      <c r="E2011" s="1">
        <v>428715.17879600002</v>
      </c>
      <c r="F2011" s="13">
        <v>0</v>
      </c>
      <c r="G2011" s="13">
        <v>6.3415738468492189E-2</v>
      </c>
      <c r="H2011" t="s">
        <v>26</v>
      </c>
      <c r="I2011" t="s">
        <v>17</v>
      </c>
      <c r="J2011">
        <v>2020</v>
      </c>
      <c r="K2011">
        <v>4</v>
      </c>
      <c r="L2011" s="12">
        <v>-1.9693282090183213</v>
      </c>
      <c r="M2011" s="1">
        <v>1068787.6812069991</v>
      </c>
      <c r="N2011" s="12">
        <v>-7.5005363104797116</v>
      </c>
      <c r="O2011" s="13">
        <v>2.5437502821231025E-2</v>
      </c>
      <c r="P2011" s="12">
        <v>-0.19079491355857339</v>
      </c>
      <c r="Q2011" s="12">
        <v>-2.1601231225768949</v>
      </c>
      <c r="R2011" s="2">
        <f>DATE(CURR[[#This Row],[YEAR]],CURR[[#This Row],[MONTH]],1)</f>
        <v>43922</v>
      </c>
      <c r="S2011" t="str">
        <f>IF(AND(CURR[[#This Row],[DATE]]&gt;=DATE(2023,6,1),CURR[[#This Row],[DATE]]&lt;=DATE(2024,5,31)),"Y","N")</f>
        <v>N</v>
      </c>
    </row>
    <row r="2012" spans="1:19" x14ac:dyDescent="0.25">
      <c r="A2012" t="s">
        <v>53</v>
      </c>
      <c r="B2012" t="s">
        <v>111</v>
      </c>
      <c r="C2012" t="s">
        <v>20</v>
      </c>
      <c r="D2012" s="1">
        <v>460263.23356800003</v>
      </c>
      <c r="E2012" s="1">
        <v>1093390.4870739998</v>
      </c>
      <c r="F2012" s="13">
        <v>0</v>
      </c>
      <c r="G2012" s="13">
        <v>0.42095046464113761</v>
      </c>
      <c r="H2012" t="s">
        <v>16</v>
      </c>
      <c r="I2012" t="s">
        <v>17</v>
      </c>
      <c r="J2012">
        <v>2020</v>
      </c>
      <c r="K2012">
        <v>4</v>
      </c>
      <c r="L2012" s="12">
        <v>-1.8605876296035109</v>
      </c>
      <c r="M2012" s="1">
        <v>1184596.6996629997</v>
      </c>
      <c r="N2012" s="12">
        <v>-8.3132606366333288</v>
      </c>
      <c r="O2012" s="13">
        <v>0.38854002691290473</v>
      </c>
      <c r="P2012" s="12">
        <v>-3.230034511491505</v>
      </c>
      <c r="Q2012" s="12">
        <v>-5.0906221410950163</v>
      </c>
      <c r="R2012" s="2">
        <f>DATE(CURR[[#This Row],[YEAR]],CURR[[#This Row],[MONTH]],1)</f>
        <v>43922</v>
      </c>
      <c r="S2012" t="str">
        <f>IF(AND(CURR[[#This Row],[DATE]]&gt;=DATE(2023,6,1),CURR[[#This Row],[DATE]]&lt;=DATE(2024,5,31)),"Y","N")</f>
        <v>N</v>
      </c>
    </row>
    <row r="2013" spans="1:19" x14ac:dyDescent="0.25">
      <c r="A2013" t="s">
        <v>53</v>
      </c>
      <c r="B2013" t="s">
        <v>111</v>
      </c>
      <c r="C2013" t="s">
        <v>20</v>
      </c>
      <c r="D2013" s="1">
        <v>1184596.6996629997</v>
      </c>
      <c r="E2013" s="1">
        <v>3969581.7517819991</v>
      </c>
      <c r="F2013" s="13">
        <v>0.29841851704684458</v>
      </c>
      <c r="G2013" s="13">
        <v>0</v>
      </c>
      <c r="H2013" t="s">
        <v>21</v>
      </c>
      <c r="I2013" t="s">
        <v>23</v>
      </c>
      <c r="J2013">
        <v>2020</v>
      </c>
      <c r="K2013">
        <v>4</v>
      </c>
      <c r="L2013" s="12">
        <v>-3.7229543843064814</v>
      </c>
      <c r="M2013" s="1">
        <v>1184596.6996629997</v>
      </c>
      <c r="N2013" s="12">
        <v>-8.3132606366333288</v>
      </c>
      <c r="O2013" s="13">
        <v>0</v>
      </c>
      <c r="P2013" s="12">
        <v>0</v>
      </c>
      <c r="Q2013" s="12">
        <v>0</v>
      </c>
      <c r="R2013" s="2">
        <f>DATE(CURR[[#This Row],[YEAR]],CURR[[#This Row],[MONTH]],1)</f>
        <v>43922</v>
      </c>
      <c r="S2013" t="str">
        <f>IF(AND(CURR[[#This Row],[DATE]]&gt;=DATE(2023,6,1),CURR[[#This Row],[DATE]]&lt;=DATE(2024,5,31)),"Y","N")</f>
        <v>N</v>
      </c>
    </row>
    <row r="2014" spans="1:19" x14ac:dyDescent="0.25">
      <c r="A2014" t="s">
        <v>53</v>
      </c>
      <c r="B2014" t="s">
        <v>111</v>
      </c>
      <c r="C2014" t="s">
        <v>20</v>
      </c>
      <c r="D2014" s="1">
        <v>1184596.6996629997</v>
      </c>
      <c r="E2014" s="1">
        <v>3969581.7517819991</v>
      </c>
      <c r="F2014" s="13">
        <v>0.29841851704684458</v>
      </c>
      <c r="G2014" s="13">
        <v>0</v>
      </c>
      <c r="H2014" t="s">
        <v>21</v>
      </c>
      <c r="I2014" t="s">
        <v>22</v>
      </c>
      <c r="J2014">
        <v>2020</v>
      </c>
      <c r="K2014">
        <v>4</v>
      </c>
      <c r="L2014" s="12">
        <v>-4.5903062523268474</v>
      </c>
      <c r="M2014" s="1">
        <v>1184596.6996629997</v>
      </c>
      <c r="N2014" s="12">
        <v>-8.3132606366333288</v>
      </c>
      <c r="O2014" s="13">
        <v>0</v>
      </c>
      <c r="P2014" s="12">
        <v>0</v>
      </c>
      <c r="Q2014" s="12">
        <v>0</v>
      </c>
      <c r="R2014" s="2">
        <f>DATE(CURR[[#This Row],[YEAR]],CURR[[#This Row],[MONTH]],1)</f>
        <v>43922</v>
      </c>
      <c r="S2014" t="str">
        <f>IF(AND(CURR[[#This Row],[DATE]]&gt;=DATE(2023,6,1),CURR[[#This Row],[DATE]]&lt;=DATE(2024,5,31)),"Y","N")</f>
        <v>N</v>
      </c>
    </row>
    <row r="2015" spans="1:19" x14ac:dyDescent="0.25">
      <c r="A2015" t="s">
        <v>53</v>
      </c>
      <c r="B2015" t="s">
        <v>111</v>
      </c>
      <c r="C2015" t="s">
        <v>20</v>
      </c>
      <c r="D2015" s="1">
        <v>463748.93247099989</v>
      </c>
      <c r="E2015" s="1">
        <v>1308176.5754560002</v>
      </c>
      <c r="F2015" s="13">
        <v>0</v>
      </c>
      <c r="G2015" s="13">
        <v>0.35450025720675188</v>
      </c>
      <c r="H2015" t="s">
        <v>24</v>
      </c>
      <c r="I2015" t="s">
        <v>17</v>
      </c>
      <c r="J2015">
        <v>2020</v>
      </c>
      <c r="K2015">
        <v>4</v>
      </c>
      <c r="L2015" s="12">
        <v>-2.4495077870990891</v>
      </c>
      <c r="M2015" s="1">
        <v>1184596.6996629997</v>
      </c>
      <c r="N2015" s="12">
        <v>-8.3132606366333288</v>
      </c>
      <c r="O2015" s="13">
        <v>0.39148254642523456</v>
      </c>
      <c r="P2015" s="12">
        <v>-3.2544964431258823</v>
      </c>
      <c r="Q2015" s="12">
        <v>-5.7040042302249709</v>
      </c>
      <c r="R2015" s="2">
        <f>DATE(CURR[[#This Row],[YEAR]],CURR[[#This Row],[MONTH]],1)</f>
        <v>43922</v>
      </c>
      <c r="S2015" t="str">
        <f>IF(AND(CURR[[#This Row],[DATE]]&gt;=DATE(2023,6,1),CURR[[#This Row],[DATE]]&lt;=DATE(2024,5,31)),"Y","N")</f>
        <v>N</v>
      </c>
    </row>
    <row r="2016" spans="1:19" x14ac:dyDescent="0.25">
      <c r="A2016" t="s">
        <v>53</v>
      </c>
      <c r="B2016" t="s">
        <v>111</v>
      </c>
      <c r="C2016" t="s">
        <v>20</v>
      </c>
      <c r="D2016" s="1">
        <v>193384.16624199995</v>
      </c>
      <c r="E2016" s="1">
        <v>1139299.510456</v>
      </c>
      <c r="F2016" s="13">
        <v>0</v>
      </c>
      <c r="G2016" s="13">
        <v>0.16973953246464463</v>
      </c>
      <c r="H2016" t="s">
        <v>25</v>
      </c>
      <c r="I2016" t="s">
        <v>17</v>
      </c>
      <c r="J2016">
        <v>2020</v>
      </c>
      <c r="K2016">
        <v>4</v>
      </c>
      <c r="L2016" s="12">
        <v>-1.7800062905374721</v>
      </c>
      <c r="M2016" s="1">
        <v>1184596.6996629997</v>
      </c>
      <c r="N2016" s="12">
        <v>-8.3132606366333288</v>
      </c>
      <c r="O2016" s="13">
        <v>0.16324894902798132</v>
      </c>
      <c r="P2016" s="12">
        <v>-1.3571310619260779</v>
      </c>
      <c r="Q2016" s="12">
        <v>-3.13713735246355</v>
      </c>
      <c r="R2016" s="2">
        <f>DATE(CURR[[#This Row],[YEAR]],CURR[[#This Row],[MONTH]],1)</f>
        <v>43922</v>
      </c>
      <c r="S2016" t="str">
        <f>IF(AND(CURR[[#This Row],[DATE]]&gt;=DATE(2023,6,1),CURR[[#This Row],[DATE]]&lt;=DATE(2024,5,31)),"Y","N")</f>
        <v>N</v>
      </c>
    </row>
    <row r="2017" spans="1:19" x14ac:dyDescent="0.25">
      <c r="A2017" t="s">
        <v>53</v>
      </c>
      <c r="B2017" t="s">
        <v>111</v>
      </c>
      <c r="C2017" t="s">
        <v>20</v>
      </c>
      <c r="D2017" s="1">
        <v>67200.367381999997</v>
      </c>
      <c r="E2017" s="1">
        <v>428715.17879600002</v>
      </c>
      <c r="F2017" s="13">
        <v>0</v>
      </c>
      <c r="G2017" s="13">
        <v>0.15674828115655928</v>
      </c>
      <c r="H2017" t="s">
        <v>26</v>
      </c>
      <c r="I2017" t="s">
        <v>17</v>
      </c>
      <c r="J2017">
        <v>2020</v>
      </c>
      <c r="K2017">
        <v>4</v>
      </c>
      <c r="L2017" s="12">
        <v>-4.8677003414557367</v>
      </c>
      <c r="M2017" s="1">
        <v>1184596.6996629997</v>
      </c>
      <c r="N2017" s="12">
        <v>-8.3132606366333288</v>
      </c>
      <c r="O2017" s="13">
        <v>5.6728477633879539E-2</v>
      </c>
      <c r="P2017" s="12">
        <v>-0.47159862008986497</v>
      </c>
      <c r="Q2017" s="12">
        <v>-5.3392989615456017</v>
      </c>
      <c r="R2017" s="2">
        <f>DATE(CURR[[#This Row],[YEAR]],CURR[[#This Row],[MONTH]],1)</f>
        <v>43922</v>
      </c>
      <c r="S2017" t="str">
        <f>IF(AND(CURR[[#This Row],[DATE]]&gt;=DATE(2023,6,1),CURR[[#This Row],[DATE]]&lt;=DATE(2024,5,31)),"Y","N")</f>
        <v>N</v>
      </c>
    </row>
    <row r="2018" spans="1:19" x14ac:dyDescent="0.25">
      <c r="A2018" t="s">
        <v>54</v>
      </c>
      <c r="B2018" t="s">
        <v>14</v>
      </c>
      <c r="C2018" t="s">
        <v>15</v>
      </c>
      <c r="D2018" s="1">
        <v>3230.2594399999998</v>
      </c>
      <c r="E2018" s="1">
        <v>17406.576795999998</v>
      </c>
      <c r="F2018" s="13">
        <v>0</v>
      </c>
      <c r="G2018" s="13">
        <v>0.1855769504743924</v>
      </c>
      <c r="H2018" t="s">
        <v>16</v>
      </c>
      <c r="I2018" t="s">
        <v>17</v>
      </c>
      <c r="J2018">
        <v>2020</v>
      </c>
      <c r="K2018">
        <v>5</v>
      </c>
      <c r="L2018" s="12">
        <v>-0.99449257332092633</v>
      </c>
      <c r="M2018" s="1">
        <v>10191.045716000001</v>
      </c>
      <c r="N2018" s="12">
        <v>-4.0776849156906403</v>
      </c>
      <c r="O2018" s="13">
        <v>0.31697036104238779</v>
      </c>
      <c r="P2018" s="12">
        <v>-1.2925052599435609</v>
      </c>
      <c r="Q2018" s="12">
        <v>-2.2869978332644871</v>
      </c>
      <c r="R2018" s="2">
        <f>DATE(CURR[[#This Row],[YEAR]],CURR[[#This Row],[MONTH]],1)</f>
        <v>43952</v>
      </c>
      <c r="S2018" t="str">
        <f>IF(AND(CURR[[#This Row],[DATE]]&gt;=DATE(2023,6,1),CURR[[#This Row],[DATE]]&lt;=DATE(2024,5,31)),"Y","N")</f>
        <v>N</v>
      </c>
    </row>
    <row r="2019" spans="1:19" x14ac:dyDescent="0.25">
      <c r="A2019" t="s">
        <v>54</v>
      </c>
      <c r="B2019" t="s">
        <v>14</v>
      </c>
      <c r="C2019" t="s">
        <v>15</v>
      </c>
      <c r="D2019" s="1">
        <v>10191.045716000001</v>
      </c>
      <c r="E2019" s="1">
        <v>65418.029635999999</v>
      </c>
      <c r="F2019" s="13">
        <v>0.15578344032532274</v>
      </c>
      <c r="G2019" s="13">
        <v>0</v>
      </c>
      <c r="H2019" t="s">
        <v>21</v>
      </c>
      <c r="I2019" t="s">
        <v>23</v>
      </c>
      <c r="J2019">
        <v>2020</v>
      </c>
      <c r="K2019">
        <v>5</v>
      </c>
      <c r="L2019" s="12">
        <v>-1.8043635482753217</v>
      </c>
      <c r="M2019" s="1">
        <v>10191.045716000001</v>
      </c>
      <c r="N2019" s="12">
        <v>-4.0776849156906403</v>
      </c>
      <c r="O2019" s="13">
        <v>0</v>
      </c>
      <c r="P2019" s="12">
        <v>0</v>
      </c>
      <c r="Q2019" s="12">
        <v>0</v>
      </c>
      <c r="R2019" s="2">
        <f>DATE(CURR[[#This Row],[YEAR]],CURR[[#This Row],[MONTH]],1)</f>
        <v>43952</v>
      </c>
      <c r="S2019" t="str">
        <f>IF(AND(CURR[[#This Row],[DATE]]&gt;=DATE(2023,6,1),CURR[[#This Row],[DATE]]&lt;=DATE(2024,5,31)),"Y","N")</f>
        <v>N</v>
      </c>
    </row>
    <row r="2020" spans="1:19" x14ac:dyDescent="0.25">
      <c r="A2020" t="s">
        <v>54</v>
      </c>
      <c r="B2020" t="s">
        <v>14</v>
      </c>
      <c r="C2020" t="s">
        <v>15</v>
      </c>
      <c r="D2020" s="1">
        <v>10191.045716000001</v>
      </c>
      <c r="E2020" s="1">
        <v>65418.029635999999</v>
      </c>
      <c r="F2020" s="13">
        <v>0.15578344032532274</v>
      </c>
      <c r="G2020" s="13">
        <v>0</v>
      </c>
      <c r="H2020" t="s">
        <v>21</v>
      </c>
      <c r="I2020" t="s">
        <v>22</v>
      </c>
      <c r="J2020">
        <v>2020</v>
      </c>
      <c r="K2020">
        <v>5</v>
      </c>
      <c r="L2020" s="12">
        <v>-2.2733213674153188</v>
      </c>
      <c r="M2020" s="1">
        <v>10191.045716000001</v>
      </c>
      <c r="N2020" s="12">
        <v>-4.0776849156906403</v>
      </c>
      <c r="O2020" s="13">
        <v>0</v>
      </c>
      <c r="P2020" s="12">
        <v>0</v>
      </c>
      <c r="Q2020" s="12">
        <v>0</v>
      </c>
      <c r="R2020" s="2">
        <f>DATE(CURR[[#This Row],[YEAR]],CURR[[#This Row],[MONTH]],1)</f>
        <v>43952</v>
      </c>
      <c r="S2020" t="str">
        <f>IF(AND(CURR[[#This Row],[DATE]]&gt;=DATE(2023,6,1),CURR[[#This Row],[DATE]]&lt;=DATE(2024,5,31)),"Y","N")</f>
        <v>N</v>
      </c>
    </row>
    <row r="2021" spans="1:19" x14ac:dyDescent="0.25">
      <c r="A2021" t="s">
        <v>54</v>
      </c>
      <c r="B2021" t="s">
        <v>14</v>
      </c>
      <c r="C2021" t="s">
        <v>15</v>
      </c>
      <c r="D2021" s="1">
        <v>4484.6765920000007</v>
      </c>
      <c r="E2021" s="1">
        <v>24001.887779999997</v>
      </c>
      <c r="F2021" s="13">
        <v>0</v>
      </c>
      <c r="G2021" s="13">
        <v>0.18684682776231201</v>
      </c>
      <c r="H2021" t="s">
        <v>24</v>
      </c>
      <c r="I2021" t="s">
        <v>17</v>
      </c>
      <c r="J2021">
        <v>2020</v>
      </c>
      <c r="K2021">
        <v>5</v>
      </c>
      <c r="L2021" s="12">
        <v>-1.9406958658385871</v>
      </c>
      <c r="M2021" s="1">
        <v>10191.045716000001</v>
      </c>
      <c r="N2021" s="12">
        <v>-4.0776849156906403</v>
      </c>
      <c r="O2021" s="13">
        <v>0.44006049202183761</v>
      </c>
      <c r="P2021" s="12">
        <v>-1.7944280303088487</v>
      </c>
      <c r="Q2021" s="12">
        <v>-3.735123896147436</v>
      </c>
      <c r="R2021" s="2">
        <f>DATE(CURR[[#This Row],[YEAR]],CURR[[#This Row],[MONTH]],1)</f>
        <v>43952</v>
      </c>
      <c r="S2021" t="str">
        <f>IF(AND(CURR[[#This Row],[DATE]]&gt;=DATE(2023,6,1),CURR[[#This Row],[DATE]]&lt;=DATE(2024,5,31)),"Y","N")</f>
        <v>N</v>
      </c>
    </row>
    <row r="2022" spans="1:19" x14ac:dyDescent="0.25">
      <c r="A2022" t="s">
        <v>54</v>
      </c>
      <c r="B2022" t="s">
        <v>14</v>
      </c>
      <c r="C2022" t="s">
        <v>15</v>
      </c>
      <c r="D2022" s="1">
        <v>1410.9970080000001</v>
      </c>
      <c r="E2022" s="1">
        <v>17995.113516000001</v>
      </c>
      <c r="F2022" s="13">
        <v>0</v>
      </c>
      <c r="G2022" s="13">
        <v>7.8410008736284981E-2</v>
      </c>
      <c r="H2022" t="s">
        <v>25</v>
      </c>
      <c r="I2022" t="s">
        <v>17</v>
      </c>
      <c r="J2022">
        <v>2020</v>
      </c>
      <c r="K2022">
        <v>5</v>
      </c>
      <c r="L2022" s="12">
        <v>-0.98340073122812555</v>
      </c>
      <c r="M2022" s="1">
        <v>10191.045716000001</v>
      </c>
      <c r="N2022" s="12">
        <v>-4.0776849156906403</v>
      </c>
      <c r="O2022" s="13">
        <v>0.13845458526250418</v>
      </c>
      <c r="P2022" s="12">
        <v>-0.56457417383311692</v>
      </c>
      <c r="Q2022" s="12">
        <v>-1.5479749050612424</v>
      </c>
      <c r="R2022" s="2">
        <f>DATE(CURR[[#This Row],[YEAR]],CURR[[#This Row],[MONTH]],1)</f>
        <v>43952</v>
      </c>
      <c r="S2022" t="str">
        <f>IF(AND(CURR[[#This Row],[DATE]]&gt;=DATE(2023,6,1),CURR[[#This Row],[DATE]]&lt;=DATE(2024,5,31)),"Y","N")</f>
        <v>N</v>
      </c>
    </row>
    <row r="2023" spans="1:19" x14ac:dyDescent="0.25">
      <c r="A2023" t="s">
        <v>54</v>
      </c>
      <c r="B2023" t="s">
        <v>14</v>
      </c>
      <c r="C2023" t="s">
        <v>15</v>
      </c>
      <c r="D2023" s="1">
        <v>1065.1126760000004</v>
      </c>
      <c r="E2023" s="1">
        <v>6014.4515440000005</v>
      </c>
      <c r="F2023" s="13">
        <v>0</v>
      </c>
      <c r="G2023" s="13">
        <v>0.17709223662505916</v>
      </c>
      <c r="H2023" t="s">
        <v>26</v>
      </c>
      <c r="I2023" t="s">
        <v>17</v>
      </c>
      <c r="J2023">
        <v>2020</v>
      </c>
      <c r="K2023">
        <v>5</v>
      </c>
      <c r="L2023" s="12">
        <v>-3.0842985743168025</v>
      </c>
      <c r="M2023" s="1">
        <v>10191.045716000001</v>
      </c>
      <c r="N2023" s="12">
        <v>-4.0776849156906403</v>
      </c>
      <c r="O2023" s="13">
        <v>0.10451456167327043</v>
      </c>
      <c r="P2023" s="12">
        <v>-0.42617745160511394</v>
      </c>
      <c r="Q2023" s="12">
        <v>-3.5104760259219163</v>
      </c>
      <c r="R2023" s="2">
        <f>DATE(CURR[[#This Row],[YEAR]],CURR[[#This Row],[MONTH]],1)</f>
        <v>43952</v>
      </c>
      <c r="S2023" t="str">
        <f>IF(AND(CURR[[#This Row],[DATE]]&gt;=DATE(2023,6,1),CURR[[#This Row],[DATE]]&lt;=DATE(2024,5,31)),"Y","N")</f>
        <v>N</v>
      </c>
    </row>
    <row r="2024" spans="1:19" x14ac:dyDescent="0.25">
      <c r="A2024" t="s">
        <v>54</v>
      </c>
      <c r="B2024" t="s">
        <v>14</v>
      </c>
      <c r="C2024" t="s">
        <v>18</v>
      </c>
      <c r="D2024" s="1">
        <v>5737.1746720000001</v>
      </c>
      <c r="E2024" s="1">
        <v>17406.576795999998</v>
      </c>
      <c r="F2024" s="13">
        <v>0</v>
      </c>
      <c r="G2024" s="13">
        <v>0.32959810186908167</v>
      </c>
      <c r="H2024" t="s">
        <v>16</v>
      </c>
      <c r="I2024" t="s">
        <v>17</v>
      </c>
      <c r="J2024">
        <v>2020</v>
      </c>
      <c r="K2024">
        <v>5</v>
      </c>
      <c r="L2024" s="12">
        <v>-1.7662908224947167</v>
      </c>
      <c r="M2024" s="1">
        <v>15208.141924</v>
      </c>
      <c r="N2024" s="12">
        <v>-6.0851469660090807</v>
      </c>
      <c r="O2024" s="13">
        <v>0.37724363046258486</v>
      </c>
      <c r="P2024" s="12">
        <v>-2.2955829333556492</v>
      </c>
      <c r="Q2024" s="12">
        <v>-4.0618737558503657</v>
      </c>
      <c r="R2024" s="2">
        <f>DATE(CURR[[#This Row],[YEAR]],CURR[[#This Row],[MONTH]],1)</f>
        <v>43952</v>
      </c>
      <c r="S2024" t="str">
        <f>IF(AND(CURR[[#This Row],[DATE]]&gt;=DATE(2023,6,1),CURR[[#This Row],[DATE]]&lt;=DATE(2024,5,31)),"Y","N")</f>
        <v>N</v>
      </c>
    </row>
    <row r="2025" spans="1:19" x14ac:dyDescent="0.25">
      <c r="A2025" t="s">
        <v>54</v>
      </c>
      <c r="B2025" t="s">
        <v>14</v>
      </c>
      <c r="C2025" t="s">
        <v>18</v>
      </c>
      <c r="D2025" s="1">
        <v>15208.141924</v>
      </c>
      <c r="E2025" s="1">
        <v>65418.029635999999</v>
      </c>
      <c r="F2025" s="13">
        <v>0.23247630674022704</v>
      </c>
      <c r="G2025" s="13">
        <v>0</v>
      </c>
      <c r="H2025" t="s">
        <v>21</v>
      </c>
      <c r="I2025" t="s">
        <v>23</v>
      </c>
      <c r="J2025">
        <v>2020</v>
      </c>
      <c r="K2025">
        <v>5</v>
      </c>
      <c r="L2025" s="12">
        <v>-2.6926595846372043</v>
      </c>
      <c r="M2025" s="1">
        <v>15208.141924</v>
      </c>
      <c r="N2025" s="12">
        <v>-6.0851469660090807</v>
      </c>
      <c r="O2025" s="13">
        <v>0</v>
      </c>
      <c r="P2025" s="12">
        <v>0</v>
      </c>
      <c r="Q2025" s="12">
        <v>0</v>
      </c>
      <c r="R2025" s="2">
        <f>DATE(CURR[[#This Row],[YEAR]],CURR[[#This Row],[MONTH]],1)</f>
        <v>43952</v>
      </c>
      <c r="S2025" t="str">
        <f>IF(AND(CURR[[#This Row],[DATE]]&gt;=DATE(2023,6,1),CURR[[#This Row],[DATE]]&lt;=DATE(2024,5,31)),"Y","N")</f>
        <v>N</v>
      </c>
    </row>
    <row r="2026" spans="1:19" x14ac:dyDescent="0.25">
      <c r="A2026" t="s">
        <v>54</v>
      </c>
      <c r="B2026" t="s">
        <v>14</v>
      </c>
      <c r="C2026" t="s">
        <v>18</v>
      </c>
      <c r="D2026" s="1">
        <v>15208.141924</v>
      </c>
      <c r="E2026" s="1">
        <v>65418.029635999999</v>
      </c>
      <c r="F2026" s="13">
        <v>0.23247630674022704</v>
      </c>
      <c r="G2026" s="13">
        <v>0</v>
      </c>
      <c r="H2026" t="s">
        <v>21</v>
      </c>
      <c r="I2026" t="s">
        <v>22</v>
      </c>
      <c r="J2026">
        <v>2020</v>
      </c>
      <c r="K2026">
        <v>5</v>
      </c>
      <c r="L2026" s="12">
        <v>-3.3924873813718759</v>
      </c>
      <c r="M2026" s="1">
        <v>15208.141924</v>
      </c>
      <c r="N2026" s="12">
        <v>-6.0851469660090807</v>
      </c>
      <c r="O2026" s="13">
        <v>0</v>
      </c>
      <c r="P2026" s="12">
        <v>0</v>
      </c>
      <c r="Q2026" s="12">
        <v>0</v>
      </c>
      <c r="R2026" s="2">
        <f>DATE(CURR[[#This Row],[YEAR]],CURR[[#This Row],[MONTH]],1)</f>
        <v>43952</v>
      </c>
      <c r="S2026" t="str">
        <f>IF(AND(CURR[[#This Row],[DATE]]&gt;=DATE(2023,6,1),CURR[[#This Row],[DATE]]&lt;=DATE(2024,5,31)),"Y","N")</f>
        <v>N</v>
      </c>
    </row>
    <row r="2027" spans="1:19" x14ac:dyDescent="0.25">
      <c r="A2027" t="s">
        <v>54</v>
      </c>
      <c r="B2027" t="s">
        <v>14</v>
      </c>
      <c r="C2027" t="s">
        <v>18</v>
      </c>
      <c r="D2027" s="1">
        <v>5062.6767480000008</v>
      </c>
      <c r="E2027" s="1">
        <v>24001.887779999997</v>
      </c>
      <c r="F2027" s="13">
        <v>0</v>
      </c>
      <c r="G2027" s="13">
        <v>0.21092827340933437</v>
      </c>
      <c r="H2027" t="s">
        <v>24</v>
      </c>
      <c r="I2027" t="s">
        <v>17</v>
      </c>
      <c r="J2027">
        <v>2020</v>
      </c>
      <c r="K2027">
        <v>5</v>
      </c>
      <c r="L2027" s="12">
        <v>-2.1908192560523307</v>
      </c>
      <c r="M2027" s="1">
        <v>15208.141924</v>
      </c>
      <c r="N2027" s="12">
        <v>-6.0851469660090807</v>
      </c>
      <c r="O2027" s="13">
        <v>0.33289252384017937</v>
      </c>
      <c r="P2027" s="12">
        <v>-2.0256999314531732</v>
      </c>
      <c r="Q2027" s="12">
        <v>-4.2165191875055044</v>
      </c>
      <c r="R2027" s="2">
        <f>DATE(CURR[[#This Row],[YEAR]],CURR[[#This Row],[MONTH]],1)</f>
        <v>43952</v>
      </c>
      <c r="S2027" t="str">
        <f>IF(AND(CURR[[#This Row],[DATE]]&gt;=DATE(2023,6,1),CURR[[#This Row],[DATE]]&lt;=DATE(2024,5,31)),"Y","N")</f>
        <v>N</v>
      </c>
    </row>
    <row r="2028" spans="1:19" x14ac:dyDescent="0.25">
      <c r="A2028" t="s">
        <v>54</v>
      </c>
      <c r="B2028" t="s">
        <v>14</v>
      </c>
      <c r="C2028" t="s">
        <v>18</v>
      </c>
      <c r="D2028" s="1">
        <v>1291.5916800000005</v>
      </c>
      <c r="E2028" s="1">
        <v>17995.113516000001</v>
      </c>
      <c r="F2028" s="13">
        <v>0</v>
      </c>
      <c r="G2028" s="13">
        <v>7.1774578073742476E-2</v>
      </c>
      <c r="H2028" t="s">
        <v>25</v>
      </c>
      <c r="I2028" t="s">
        <v>17</v>
      </c>
      <c r="J2028">
        <v>2020</v>
      </c>
      <c r="K2028">
        <v>5</v>
      </c>
      <c r="L2028" s="12">
        <v>-0.9001806491145754</v>
      </c>
      <c r="M2028" s="1">
        <v>15208.141924</v>
      </c>
      <c r="N2028" s="12">
        <v>-6.0851469660090807</v>
      </c>
      <c r="O2028" s="13">
        <v>8.49276451031626E-2</v>
      </c>
      <c r="P2028" s="12">
        <v>-0.51679720192980583</v>
      </c>
      <c r="Q2028" s="12">
        <v>-1.4169778510443813</v>
      </c>
      <c r="R2028" s="2">
        <f>DATE(CURR[[#This Row],[YEAR]],CURR[[#This Row],[MONTH]],1)</f>
        <v>43952</v>
      </c>
      <c r="S2028" t="str">
        <f>IF(AND(CURR[[#This Row],[DATE]]&gt;=DATE(2023,6,1),CURR[[#This Row],[DATE]]&lt;=DATE(2024,5,31)),"Y","N")</f>
        <v>N</v>
      </c>
    </row>
    <row r="2029" spans="1:19" x14ac:dyDescent="0.25">
      <c r="A2029" t="s">
        <v>54</v>
      </c>
      <c r="B2029" t="s">
        <v>14</v>
      </c>
      <c r="C2029" t="s">
        <v>18</v>
      </c>
      <c r="D2029" s="1">
        <v>3116.6988240000001</v>
      </c>
      <c r="E2029" s="1">
        <v>6014.4515440000005</v>
      </c>
      <c r="F2029" s="13">
        <v>0</v>
      </c>
      <c r="G2029" s="13">
        <v>0.51820166829828562</v>
      </c>
      <c r="H2029" t="s">
        <v>26</v>
      </c>
      <c r="I2029" t="s">
        <v>17</v>
      </c>
      <c r="J2029">
        <v>2020</v>
      </c>
      <c r="K2029">
        <v>5</v>
      </c>
      <c r="L2029" s="12">
        <v>-9.0251763555558782</v>
      </c>
      <c r="M2029" s="1">
        <v>15208.141924</v>
      </c>
      <c r="N2029" s="12">
        <v>-6.0851469660090807</v>
      </c>
      <c r="O2029" s="13">
        <v>0.20493620059407333</v>
      </c>
      <c r="P2029" s="12">
        <v>-1.2470668992704537</v>
      </c>
      <c r="Q2029" s="12">
        <v>-10.272243254826332</v>
      </c>
      <c r="R2029" s="2">
        <f>DATE(CURR[[#This Row],[YEAR]],CURR[[#This Row],[MONTH]],1)</f>
        <v>43952</v>
      </c>
      <c r="S2029" t="str">
        <f>IF(AND(CURR[[#This Row],[DATE]]&gt;=DATE(2023,6,1),CURR[[#This Row],[DATE]]&lt;=DATE(2024,5,31)),"Y","N")</f>
        <v>N</v>
      </c>
    </row>
    <row r="2030" spans="1:19" x14ac:dyDescent="0.25">
      <c r="A2030" t="s">
        <v>54</v>
      </c>
      <c r="B2030" t="s">
        <v>14</v>
      </c>
      <c r="C2030" t="s">
        <v>19</v>
      </c>
      <c r="D2030" s="1">
        <v>1.4314279999999999</v>
      </c>
      <c r="E2030" s="1">
        <v>17406.576795999998</v>
      </c>
      <c r="F2030" s="13">
        <v>0</v>
      </c>
      <c r="G2030" s="13">
        <v>8.2234894130874713E-5</v>
      </c>
      <c r="H2030" t="s">
        <v>16</v>
      </c>
      <c r="I2030" t="s">
        <v>17</v>
      </c>
      <c r="J2030">
        <v>2020</v>
      </c>
      <c r="K2030">
        <v>5</v>
      </c>
      <c r="L2030" s="12">
        <v>-4.4069045898171801E-4</v>
      </c>
      <c r="M2030" s="1">
        <v>17711.196424000002</v>
      </c>
      <c r="N2030" s="12">
        <v>-7.0866798667767661</v>
      </c>
      <c r="O2030" s="13">
        <v>8.0820514082284556E-5</v>
      </c>
      <c r="P2030" s="12">
        <v>-5.7274910996947407E-4</v>
      </c>
      <c r="Q2030" s="12">
        <v>-1.013439568951192E-3</v>
      </c>
      <c r="R2030" s="2">
        <f>DATE(CURR[[#This Row],[YEAR]],CURR[[#This Row],[MONTH]],1)</f>
        <v>43952</v>
      </c>
      <c r="S2030" t="str">
        <f>IF(AND(CURR[[#This Row],[DATE]]&gt;=DATE(2023,6,1),CURR[[#This Row],[DATE]]&lt;=DATE(2024,5,31)),"Y","N")</f>
        <v>N</v>
      </c>
    </row>
    <row r="2031" spans="1:19" x14ac:dyDescent="0.25">
      <c r="A2031" t="s">
        <v>54</v>
      </c>
      <c r="B2031" t="s">
        <v>14</v>
      </c>
      <c r="C2031" t="s">
        <v>19</v>
      </c>
      <c r="D2031" s="1">
        <v>17711.196424000002</v>
      </c>
      <c r="E2031" s="1">
        <v>65418.029635999999</v>
      </c>
      <c r="F2031" s="13">
        <v>0.27073876303748234</v>
      </c>
      <c r="G2031" s="13">
        <v>0</v>
      </c>
      <c r="H2031" t="s">
        <v>21</v>
      </c>
      <c r="I2031" t="s">
        <v>23</v>
      </c>
      <c r="J2031">
        <v>2020</v>
      </c>
      <c r="K2031">
        <v>5</v>
      </c>
      <c r="L2031" s="12">
        <v>-3.1358349392581442</v>
      </c>
      <c r="M2031" s="1">
        <v>17711.196424000002</v>
      </c>
      <c r="N2031" s="12">
        <v>-7.0866798667767661</v>
      </c>
      <c r="O2031" s="13">
        <v>0</v>
      </c>
      <c r="P2031" s="12">
        <v>0</v>
      </c>
      <c r="Q2031" s="12">
        <v>0</v>
      </c>
      <c r="R2031" s="2">
        <f>DATE(CURR[[#This Row],[YEAR]],CURR[[#This Row],[MONTH]],1)</f>
        <v>43952</v>
      </c>
      <c r="S2031" t="str">
        <f>IF(AND(CURR[[#This Row],[DATE]]&gt;=DATE(2023,6,1),CURR[[#This Row],[DATE]]&lt;=DATE(2024,5,31)),"Y","N")</f>
        <v>N</v>
      </c>
    </row>
    <row r="2032" spans="1:19" x14ac:dyDescent="0.25">
      <c r="A2032" t="s">
        <v>54</v>
      </c>
      <c r="B2032" t="s">
        <v>14</v>
      </c>
      <c r="C2032" t="s">
        <v>19</v>
      </c>
      <c r="D2032" s="1">
        <v>17711.196424000002</v>
      </c>
      <c r="E2032" s="1">
        <v>65418.029635999999</v>
      </c>
      <c r="F2032" s="13">
        <v>0.27073876303748234</v>
      </c>
      <c r="G2032" s="13">
        <v>0</v>
      </c>
      <c r="H2032" t="s">
        <v>21</v>
      </c>
      <c r="I2032" t="s">
        <v>22</v>
      </c>
      <c r="J2032">
        <v>2020</v>
      </c>
      <c r="K2032">
        <v>5</v>
      </c>
      <c r="L2032" s="12">
        <v>-3.9508449275186224</v>
      </c>
      <c r="M2032" s="1">
        <v>17711.196424000002</v>
      </c>
      <c r="N2032" s="12">
        <v>-7.0866798667767661</v>
      </c>
      <c r="O2032" s="13">
        <v>0</v>
      </c>
      <c r="P2032" s="12">
        <v>0</v>
      </c>
      <c r="Q2032" s="12">
        <v>0</v>
      </c>
      <c r="R2032" s="2">
        <f>DATE(CURR[[#This Row],[YEAR]],CURR[[#This Row],[MONTH]],1)</f>
        <v>43952</v>
      </c>
      <c r="S2032" t="str">
        <f>IF(AND(CURR[[#This Row],[DATE]]&gt;=DATE(2023,6,1),CURR[[#This Row],[DATE]]&lt;=DATE(2024,5,31)),"Y","N")</f>
        <v>N</v>
      </c>
    </row>
    <row r="2033" spans="1:19" x14ac:dyDescent="0.25">
      <c r="A2033" t="s">
        <v>54</v>
      </c>
      <c r="B2033" t="s">
        <v>14</v>
      </c>
      <c r="C2033" t="s">
        <v>19</v>
      </c>
      <c r="D2033" s="1">
        <v>5073.6958119999999</v>
      </c>
      <c r="E2033" s="1">
        <v>24001.887779999997</v>
      </c>
      <c r="F2033" s="13">
        <v>0</v>
      </c>
      <c r="G2033" s="13">
        <v>0.21138736496500696</v>
      </c>
      <c r="H2033" t="s">
        <v>24</v>
      </c>
      <c r="I2033" t="s">
        <v>17</v>
      </c>
      <c r="J2033">
        <v>2020</v>
      </c>
      <c r="K2033">
        <v>5</v>
      </c>
      <c r="L2033" s="12">
        <v>-2.1955876382336359</v>
      </c>
      <c r="M2033" s="1">
        <v>17711.196424000002</v>
      </c>
      <c r="N2033" s="12">
        <v>-7.0866798667767661</v>
      </c>
      <c r="O2033" s="13">
        <v>0.28646827072194631</v>
      </c>
      <c r="P2033" s="12">
        <v>-2.030108926595573</v>
      </c>
      <c r="Q2033" s="12">
        <v>-4.2256965648292084</v>
      </c>
      <c r="R2033" s="2">
        <f>DATE(CURR[[#This Row],[YEAR]],CURR[[#This Row],[MONTH]],1)</f>
        <v>43952</v>
      </c>
      <c r="S2033" t="str">
        <f>IF(AND(CURR[[#This Row],[DATE]]&gt;=DATE(2023,6,1),CURR[[#This Row],[DATE]]&lt;=DATE(2024,5,31)),"Y","N")</f>
        <v>N</v>
      </c>
    </row>
    <row r="2034" spans="1:19" x14ac:dyDescent="0.25">
      <c r="A2034" t="s">
        <v>54</v>
      </c>
      <c r="B2034" t="s">
        <v>14</v>
      </c>
      <c r="C2034" t="s">
        <v>19</v>
      </c>
      <c r="D2034" s="1">
        <v>12253.187927999999</v>
      </c>
      <c r="E2034" s="1">
        <v>17995.113516000001</v>
      </c>
      <c r="F2034" s="13">
        <v>0</v>
      </c>
      <c r="G2034" s="13">
        <v>0.68091751225160768</v>
      </c>
      <c r="H2034" t="s">
        <v>25</v>
      </c>
      <c r="I2034" t="s">
        <v>17</v>
      </c>
      <c r="J2034">
        <v>2020</v>
      </c>
      <c r="K2034">
        <v>5</v>
      </c>
      <c r="L2034" s="12">
        <v>-8.5399146135332131</v>
      </c>
      <c r="M2034" s="1">
        <v>17711.196424000002</v>
      </c>
      <c r="N2034" s="12">
        <v>-7.0866798667767661</v>
      </c>
      <c r="O2034" s="13">
        <v>0.69183287422615947</v>
      </c>
      <c r="P2034" s="12">
        <v>-4.9027981009528272</v>
      </c>
      <c r="Q2034" s="12">
        <v>-13.44271271448604</v>
      </c>
      <c r="R2034" s="2">
        <f>DATE(CURR[[#This Row],[YEAR]],CURR[[#This Row],[MONTH]],1)</f>
        <v>43952</v>
      </c>
      <c r="S2034" t="str">
        <f>IF(AND(CURR[[#This Row],[DATE]]&gt;=DATE(2023,6,1),CURR[[#This Row],[DATE]]&lt;=DATE(2024,5,31)),"Y","N")</f>
        <v>N</v>
      </c>
    </row>
    <row r="2035" spans="1:19" x14ac:dyDescent="0.25">
      <c r="A2035" t="s">
        <v>54</v>
      </c>
      <c r="B2035" t="s">
        <v>14</v>
      </c>
      <c r="C2035" t="s">
        <v>19</v>
      </c>
      <c r="D2035" s="1">
        <v>382.88125600000001</v>
      </c>
      <c r="E2035" s="1">
        <v>6014.4515440000005</v>
      </c>
      <c r="F2035" s="13">
        <v>0</v>
      </c>
      <c r="G2035" s="13">
        <v>6.3660211275949383E-2</v>
      </c>
      <c r="H2035" t="s">
        <v>26</v>
      </c>
      <c r="I2035" t="s">
        <v>17</v>
      </c>
      <c r="J2035">
        <v>2020</v>
      </c>
      <c r="K2035">
        <v>5</v>
      </c>
      <c r="L2035" s="12">
        <v>-1.1087278732315322</v>
      </c>
      <c r="M2035" s="1">
        <v>17711.196424000002</v>
      </c>
      <c r="N2035" s="12">
        <v>-7.0866798667767661</v>
      </c>
      <c r="O2035" s="13">
        <v>2.1618034537811751E-2</v>
      </c>
      <c r="P2035" s="12">
        <v>-0.1532000901183953</v>
      </c>
      <c r="Q2035" s="12">
        <v>-1.2619279633499274</v>
      </c>
      <c r="R2035" s="2">
        <f>DATE(CURR[[#This Row],[YEAR]],CURR[[#This Row],[MONTH]],1)</f>
        <v>43952</v>
      </c>
      <c r="S2035" t="str">
        <f>IF(AND(CURR[[#This Row],[DATE]]&gt;=DATE(2023,6,1),CURR[[#This Row],[DATE]]&lt;=DATE(2024,5,31)),"Y","N")</f>
        <v>N</v>
      </c>
    </row>
    <row r="2036" spans="1:19" x14ac:dyDescent="0.25">
      <c r="A2036" t="s">
        <v>54</v>
      </c>
      <c r="B2036" t="s">
        <v>14</v>
      </c>
      <c r="C2036" t="s">
        <v>20</v>
      </c>
      <c r="D2036" s="1">
        <v>8437.7112560000005</v>
      </c>
      <c r="E2036" s="1">
        <v>17406.576795999998</v>
      </c>
      <c r="F2036" s="13">
        <v>0</v>
      </c>
      <c r="G2036" s="13">
        <v>0.48474271276239522</v>
      </c>
      <c r="H2036" t="s">
        <v>16</v>
      </c>
      <c r="I2036" t="s">
        <v>17</v>
      </c>
      <c r="J2036">
        <v>2020</v>
      </c>
      <c r="K2036">
        <v>5</v>
      </c>
      <c r="L2036" s="12">
        <v>-2.5976988337253761</v>
      </c>
      <c r="M2036" s="1">
        <v>22307.645572000001</v>
      </c>
      <c r="N2036" s="12">
        <v>-8.9258308115235145</v>
      </c>
      <c r="O2036" s="13">
        <v>0.37824302115463071</v>
      </c>
      <c r="P2036" s="12">
        <v>-3.3761332124657435</v>
      </c>
      <c r="Q2036" s="12">
        <v>-5.9738320461911201</v>
      </c>
      <c r="R2036" s="2">
        <f>DATE(CURR[[#This Row],[YEAR]],CURR[[#This Row],[MONTH]],1)</f>
        <v>43952</v>
      </c>
      <c r="S2036" t="str">
        <f>IF(AND(CURR[[#This Row],[DATE]]&gt;=DATE(2023,6,1),CURR[[#This Row],[DATE]]&lt;=DATE(2024,5,31)),"Y","N")</f>
        <v>N</v>
      </c>
    </row>
    <row r="2037" spans="1:19" x14ac:dyDescent="0.25">
      <c r="A2037" t="s">
        <v>54</v>
      </c>
      <c r="B2037" t="s">
        <v>14</v>
      </c>
      <c r="C2037" t="s">
        <v>20</v>
      </c>
      <c r="D2037" s="1">
        <v>22307.645572000001</v>
      </c>
      <c r="E2037" s="1">
        <v>65418.029635999999</v>
      </c>
      <c r="F2037" s="13">
        <v>0.34100148989696788</v>
      </c>
      <c r="G2037" s="13">
        <v>0</v>
      </c>
      <c r="H2037" t="s">
        <v>21</v>
      </c>
      <c r="I2037" t="s">
        <v>22</v>
      </c>
      <c r="J2037">
        <v>2020</v>
      </c>
      <c r="K2037">
        <v>5</v>
      </c>
      <c r="L2037" s="12">
        <v>-4.9761770036941835</v>
      </c>
      <c r="M2037" s="1">
        <v>22307.645572000001</v>
      </c>
      <c r="N2037" s="12">
        <v>-8.9258308115235145</v>
      </c>
      <c r="O2037" s="13">
        <v>0</v>
      </c>
      <c r="P2037" s="12">
        <v>0</v>
      </c>
      <c r="Q2037" s="12">
        <v>0</v>
      </c>
      <c r="R2037" s="2">
        <f>DATE(CURR[[#This Row],[YEAR]],CURR[[#This Row],[MONTH]],1)</f>
        <v>43952</v>
      </c>
      <c r="S2037" t="str">
        <f>IF(AND(CURR[[#This Row],[DATE]]&gt;=DATE(2023,6,1),CURR[[#This Row],[DATE]]&lt;=DATE(2024,5,31)),"Y","N")</f>
        <v>N</v>
      </c>
    </row>
    <row r="2038" spans="1:19" x14ac:dyDescent="0.25">
      <c r="A2038" t="s">
        <v>54</v>
      </c>
      <c r="B2038" t="s">
        <v>14</v>
      </c>
      <c r="C2038" t="s">
        <v>20</v>
      </c>
      <c r="D2038" s="1">
        <v>22307.645572000001</v>
      </c>
      <c r="E2038" s="1">
        <v>65418.029635999999</v>
      </c>
      <c r="F2038" s="13">
        <v>0.34100148989696788</v>
      </c>
      <c r="G2038" s="13">
        <v>0</v>
      </c>
      <c r="H2038" t="s">
        <v>21</v>
      </c>
      <c r="I2038" t="s">
        <v>23</v>
      </c>
      <c r="J2038">
        <v>2020</v>
      </c>
      <c r="K2038">
        <v>5</v>
      </c>
      <c r="L2038" s="12">
        <v>-3.9496538078293306</v>
      </c>
      <c r="M2038" s="1">
        <v>22307.645572000001</v>
      </c>
      <c r="N2038" s="12">
        <v>-8.9258308115235145</v>
      </c>
      <c r="O2038" s="13">
        <v>0</v>
      </c>
      <c r="P2038" s="12">
        <v>0</v>
      </c>
      <c r="Q2038" s="12">
        <v>0</v>
      </c>
      <c r="R2038" s="2">
        <f>DATE(CURR[[#This Row],[YEAR]],CURR[[#This Row],[MONTH]],1)</f>
        <v>43952</v>
      </c>
      <c r="S2038" t="str">
        <f>IF(AND(CURR[[#This Row],[DATE]]&gt;=DATE(2023,6,1),CURR[[#This Row],[DATE]]&lt;=DATE(2024,5,31)),"Y","N")</f>
        <v>N</v>
      </c>
    </row>
    <row r="2039" spans="1:19" x14ac:dyDescent="0.25">
      <c r="A2039" t="s">
        <v>54</v>
      </c>
      <c r="B2039" t="s">
        <v>14</v>
      </c>
      <c r="C2039" t="s">
        <v>20</v>
      </c>
      <c r="D2039" s="1">
        <v>9380.8386279999995</v>
      </c>
      <c r="E2039" s="1">
        <v>24001.887779999997</v>
      </c>
      <c r="F2039" s="13">
        <v>0</v>
      </c>
      <c r="G2039" s="13">
        <v>0.39083753386334685</v>
      </c>
      <c r="H2039" t="s">
        <v>24</v>
      </c>
      <c r="I2039" t="s">
        <v>17</v>
      </c>
      <c r="J2039">
        <v>2020</v>
      </c>
      <c r="K2039">
        <v>5</v>
      </c>
      <c r="L2039" s="12">
        <v>-4.0594576598754477</v>
      </c>
      <c r="M2039" s="1">
        <v>22307.645572000001</v>
      </c>
      <c r="N2039" s="12">
        <v>-8.9258308115235145</v>
      </c>
      <c r="O2039" s="13">
        <v>0.42052123330193991</v>
      </c>
      <c r="P2039" s="12">
        <v>-3.7535013811063234</v>
      </c>
      <c r="Q2039" s="12">
        <v>-7.8129590409817711</v>
      </c>
      <c r="R2039" s="2">
        <f>DATE(CURR[[#This Row],[YEAR]],CURR[[#This Row],[MONTH]],1)</f>
        <v>43952</v>
      </c>
      <c r="S2039" t="str">
        <f>IF(AND(CURR[[#This Row],[DATE]]&gt;=DATE(2023,6,1),CURR[[#This Row],[DATE]]&lt;=DATE(2024,5,31)),"Y","N")</f>
        <v>N</v>
      </c>
    </row>
    <row r="2040" spans="1:19" x14ac:dyDescent="0.25">
      <c r="A2040" t="s">
        <v>54</v>
      </c>
      <c r="B2040" t="s">
        <v>14</v>
      </c>
      <c r="C2040" t="s">
        <v>20</v>
      </c>
      <c r="D2040" s="1">
        <v>3039.3368999999998</v>
      </c>
      <c r="E2040" s="1">
        <v>17995.113516000001</v>
      </c>
      <c r="F2040" s="13">
        <v>0</v>
      </c>
      <c r="G2040" s="13">
        <v>0.1688979009383649</v>
      </c>
      <c r="H2040" t="s">
        <v>25</v>
      </c>
      <c r="I2040" t="s">
        <v>17</v>
      </c>
      <c r="J2040">
        <v>2020</v>
      </c>
      <c r="K2040">
        <v>5</v>
      </c>
      <c r="L2040" s="12">
        <v>-2.1182795661240861</v>
      </c>
      <c r="M2040" s="1">
        <v>22307.645572000001</v>
      </c>
      <c r="N2040" s="12">
        <v>-8.9258308115235145</v>
      </c>
      <c r="O2040" s="13">
        <v>0.13624642233938392</v>
      </c>
      <c r="P2040" s="12">
        <v>-1.2161125144767186</v>
      </c>
      <c r="Q2040" s="12">
        <v>-3.3343920806008045</v>
      </c>
      <c r="R2040" s="2">
        <f>DATE(CURR[[#This Row],[YEAR]],CURR[[#This Row],[MONTH]],1)</f>
        <v>43952</v>
      </c>
      <c r="S2040" t="str">
        <f>IF(AND(CURR[[#This Row],[DATE]]&gt;=DATE(2023,6,1),CURR[[#This Row],[DATE]]&lt;=DATE(2024,5,31)),"Y","N")</f>
        <v>N</v>
      </c>
    </row>
    <row r="2041" spans="1:19" x14ac:dyDescent="0.25">
      <c r="A2041" t="s">
        <v>54</v>
      </c>
      <c r="B2041" t="s">
        <v>14</v>
      </c>
      <c r="C2041" t="s">
        <v>20</v>
      </c>
      <c r="D2041" s="1">
        <v>1449.7587880000001</v>
      </c>
      <c r="E2041" s="1">
        <v>6014.4515440000005</v>
      </c>
      <c r="F2041" s="13">
        <v>0</v>
      </c>
      <c r="G2041" s="13">
        <v>0.24104588380070588</v>
      </c>
      <c r="H2041" t="s">
        <v>26</v>
      </c>
      <c r="I2041" t="s">
        <v>17</v>
      </c>
      <c r="J2041">
        <v>2020</v>
      </c>
      <c r="K2041">
        <v>5</v>
      </c>
      <c r="L2041" s="12">
        <v>-4.1981370268957852</v>
      </c>
      <c r="M2041" s="1">
        <v>22307.645572000001</v>
      </c>
      <c r="N2041" s="12">
        <v>-8.9258308115235145</v>
      </c>
      <c r="O2041" s="13">
        <v>6.4989323204045393E-2</v>
      </c>
      <c r="P2041" s="12">
        <v>-0.58008370347472848</v>
      </c>
      <c r="Q2041" s="12">
        <v>-4.7782207303705135</v>
      </c>
      <c r="R2041" s="2">
        <f>DATE(CURR[[#This Row],[YEAR]],CURR[[#This Row],[MONTH]],1)</f>
        <v>43952</v>
      </c>
      <c r="S2041" t="str">
        <f>IF(AND(CURR[[#This Row],[DATE]]&gt;=DATE(2023,6,1),CURR[[#This Row],[DATE]]&lt;=DATE(2024,5,31)),"Y","N")</f>
        <v>N</v>
      </c>
    </row>
    <row r="2042" spans="1:19" x14ac:dyDescent="0.25">
      <c r="A2042" t="s">
        <v>54</v>
      </c>
      <c r="B2042" t="s">
        <v>110</v>
      </c>
      <c r="C2042" t="s">
        <v>15</v>
      </c>
      <c r="D2042" s="1">
        <v>1239886.5709269999</v>
      </c>
      <c r="E2042" s="1">
        <v>6525041.3903209995</v>
      </c>
      <c r="F2042" s="13">
        <v>0</v>
      </c>
      <c r="G2042" s="13">
        <v>0.19001972504974468</v>
      </c>
      <c r="H2042" t="s">
        <v>16</v>
      </c>
      <c r="I2042" t="s">
        <v>17</v>
      </c>
      <c r="J2042">
        <v>2020</v>
      </c>
      <c r="K2042">
        <v>5</v>
      </c>
      <c r="L2042" s="12">
        <v>-1.018301059821175</v>
      </c>
      <c r="M2042" s="1">
        <v>3830761.4627880049</v>
      </c>
      <c r="N2042" s="12">
        <v>-4.3167929881155285</v>
      </c>
      <c r="O2042" s="13">
        <v>0.3236658254426048</v>
      </c>
      <c r="P2042" s="12">
        <v>-1.397198365763261</v>
      </c>
      <c r="Q2042" s="12">
        <v>-2.4154994255844358</v>
      </c>
      <c r="R2042" s="2">
        <f>DATE(CURR[[#This Row],[YEAR]],CURR[[#This Row],[MONTH]],1)</f>
        <v>43952</v>
      </c>
      <c r="S2042" t="str">
        <f>IF(AND(CURR[[#This Row],[DATE]]&gt;=DATE(2023,6,1),CURR[[#This Row],[DATE]]&lt;=DATE(2024,5,31)),"Y","N")</f>
        <v>N</v>
      </c>
    </row>
    <row r="2043" spans="1:19" x14ac:dyDescent="0.25">
      <c r="A2043" t="s">
        <v>54</v>
      </c>
      <c r="B2043" t="s">
        <v>110</v>
      </c>
      <c r="C2043" t="s">
        <v>15</v>
      </c>
      <c r="D2043" s="1">
        <v>3830761.4627880049</v>
      </c>
      <c r="E2043" s="1">
        <v>23228237.682505984</v>
      </c>
      <c r="F2043" s="13">
        <v>0.16491829966390814</v>
      </c>
      <c r="G2043" s="13">
        <v>0</v>
      </c>
      <c r="H2043" t="s">
        <v>21</v>
      </c>
      <c r="I2043" t="s">
        <v>22</v>
      </c>
      <c r="J2043">
        <v>2020</v>
      </c>
      <c r="K2043">
        <v>5</v>
      </c>
      <c r="L2043" s="12">
        <v>-2.4066248230289125</v>
      </c>
      <c r="M2043" s="1">
        <v>3830761.4627880049</v>
      </c>
      <c r="N2043" s="12">
        <v>-4.3167929881155285</v>
      </c>
      <c r="O2043" s="13">
        <v>0</v>
      </c>
      <c r="P2043" s="12">
        <v>0</v>
      </c>
      <c r="Q2043" s="12">
        <v>0</v>
      </c>
      <c r="R2043" s="2">
        <f>DATE(CURR[[#This Row],[YEAR]],CURR[[#This Row],[MONTH]],1)</f>
        <v>43952</v>
      </c>
      <c r="S2043" t="str">
        <f>IF(AND(CURR[[#This Row],[DATE]]&gt;=DATE(2023,6,1),CURR[[#This Row],[DATE]]&lt;=DATE(2024,5,31)),"Y","N")</f>
        <v>N</v>
      </c>
    </row>
    <row r="2044" spans="1:19" x14ac:dyDescent="0.25">
      <c r="A2044" t="s">
        <v>54</v>
      </c>
      <c r="B2044" t="s">
        <v>110</v>
      </c>
      <c r="C2044" t="s">
        <v>15</v>
      </c>
      <c r="D2044" s="1">
        <v>3830761.4627880049</v>
      </c>
      <c r="E2044" s="1">
        <v>23228237.682505984</v>
      </c>
      <c r="F2044" s="13">
        <v>0.16491829966390814</v>
      </c>
      <c r="G2044" s="13">
        <v>0</v>
      </c>
      <c r="H2044" t="s">
        <v>21</v>
      </c>
      <c r="I2044" t="s">
        <v>23</v>
      </c>
      <c r="J2044">
        <v>2020</v>
      </c>
      <c r="K2044">
        <v>5</v>
      </c>
      <c r="L2044" s="12">
        <v>-1.9101681650866162</v>
      </c>
      <c r="M2044" s="1">
        <v>3830761.4627880049</v>
      </c>
      <c r="N2044" s="12">
        <v>-4.3167929881155285</v>
      </c>
      <c r="O2044" s="13">
        <v>0</v>
      </c>
      <c r="P2044" s="12">
        <v>0</v>
      </c>
      <c r="Q2044" s="12">
        <v>0</v>
      </c>
      <c r="R2044" s="2">
        <f>DATE(CURR[[#This Row],[YEAR]],CURR[[#This Row],[MONTH]],1)</f>
        <v>43952</v>
      </c>
      <c r="S2044" t="str">
        <f>IF(AND(CURR[[#This Row],[DATE]]&gt;=DATE(2023,6,1),CURR[[#This Row],[DATE]]&lt;=DATE(2024,5,31)),"Y","N")</f>
        <v>N</v>
      </c>
    </row>
    <row r="2045" spans="1:19" x14ac:dyDescent="0.25">
      <c r="A2045" t="s">
        <v>54</v>
      </c>
      <c r="B2045" t="s">
        <v>110</v>
      </c>
      <c r="C2045" t="s">
        <v>15</v>
      </c>
      <c r="D2045" s="1">
        <v>1612686.9851080005</v>
      </c>
      <c r="E2045" s="1">
        <v>7758045.0265810033</v>
      </c>
      <c r="F2045" s="13">
        <v>0</v>
      </c>
      <c r="G2045" s="13">
        <v>0.20787285708996681</v>
      </c>
      <c r="H2045" t="s">
        <v>24</v>
      </c>
      <c r="I2045" t="s">
        <v>17</v>
      </c>
      <c r="J2045">
        <v>2020</v>
      </c>
      <c r="K2045">
        <v>5</v>
      </c>
      <c r="L2045" s="12">
        <v>-2.1590839898429657</v>
      </c>
      <c r="M2045" s="1">
        <v>3830761.4627880049</v>
      </c>
      <c r="N2045" s="12">
        <v>-4.3167929881155285</v>
      </c>
      <c r="O2045" s="13">
        <v>0.42098339997768919</v>
      </c>
      <c r="P2045" s="12">
        <v>-1.8172981891367237</v>
      </c>
      <c r="Q2045" s="12">
        <v>-3.9763821789796894</v>
      </c>
      <c r="R2045" s="2">
        <f>DATE(CURR[[#This Row],[YEAR]],CURR[[#This Row],[MONTH]],1)</f>
        <v>43952</v>
      </c>
      <c r="S2045" t="str">
        <f>IF(AND(CURR[[#This Row],[DATE]]&gt;=DATE(2023,6,1),CURR[[#This Row],[DATE]]&lt;=DATE(2024,5,31)),"Y","N")</f>
        <v>N</v>
      </c>
    </row>
    <row r="2046" spans="1:19" x14ac:dyDescent="0.25">
      <c r="A2046" t="s">
        <v>54</v>
      </c>
      <c r="B2046" t="s">
        <v>110</v>
      </c>
      <c r="C2046" t="s">
        <v>15</v>
      </c>
      <c r="D2046" s="1">
        <v>551530.71081600024</v>
      </c>
      <c r="E2046" s="1">
        <v>6495371.2777549988</v>
      </c>
      <c r="F2046" s="13">
        <v>0</v>
      </c>
      <c r="G2046" s="13">
        <v>8.4911344899536875E-2</v>
      </c>
      <c r="H2046" t="s">
        <v>25</v>
      </c>
      <c r="I2046" t="s">
        <v>17</v>
      </c>
      <c r="J2046">
        <v>2020</v>
      </c>
      <c r="K2046">
        <v>5</v>
      </c>
      <c r="L2046" s="12">
        <v>-1.0649390302277424</v>
      </c>
      <c r="M2046" s="1">
        <v>3830761.4627880049</v>
      </c>
      <c r="N2046" s="12">
        <v>-4.3167929881155285</v>
      </c>
      <c r="O2046" s="13">
        <v>0.14397417228234294</v>
      </c>
      <c r="P2046" s="12">
        <v>-0.62150669737815512</v>
      </c>
      <c r="Q2046" s="12">
        <v>-1.6864457276058975</v>
      </c>
      <c r="R2046" s="2">
        <f>DATE(CURR[[#This Row],[YEAR]],CURR[[#This Row],[MONTH]],1)</f>
        <v>43952</v>
      </c>
      <c r="S2046" t="str">
        <f>IF(AND(CURR[[#This Row],[DATE]]&gt;=DATE(2023,6,1),CURR[[#This Row],[DATE]]&lt;=DATE(2024,5,31)),"Y","N")</f>
        <v>N</v>
      </c>
    </row>
    <row r="2047" spans="1:19" x14ac:dyDescent="0.25">
      <c r="A2047" t="s">
        <v>54</v>
      </c>
      <c r="B2047" t="s">
        <v>110</v>
      </c>
      <c r="C2047" t="s">
        <v>15</v>
      </c>
      <c r="D2047" s="1">
        <v>426657.1959370001</v>
      </c>
      <c r="E2047" s="1">
        <v>2449779.987848999</v>
      </c>
      <c r="F2047" s="13">
        <v>0</v>
      </c>
      <c r="G2047" s="13">
        <v>0.17416143410968976</v>
      </c>
      <c r="H2047" t="s">
        <v>26</v>
      </c>
      <c r="I2047" t="s">
        <v>17</v>
      </c>
      <c r="J2047">
        <v>2020</v>
      </c>
      <c r="K2047">
        <v>5</v>
      </c>
      <c r="L2047" s="12">
        <v>-3.0332547217345103</v>
      </c>
      <c r="M2047" s="1">
        <v>3830761.4627880049</v>
      </c>
      <c r="N2047" s="12">
        <v>-4.3167929881155285</v>
      </c>
      <c r="O2047" s="13">
        <v>0.11137660229736195</v>
      </c>
      <c r="P2047" s="12">
        <v>-0.48078973583738388</v>
      </c>
      <c r="Q2047" s="12">
        <v>-3.5140444575718943</v>
      </c>
      <c r="R2047" s="2">
        <f>DATE(CURR[[#This Row],[YEAR]],CURR[[#This Row],[MONTH]],1)</f>
        <v>43952</v>
      </c>
      <c r="S2047" t="str">
        <f>IF(AND(CURR[[#This Row],[DATE]]&gt;=DATE(2023,6,1),CURR[[#This Row],[DATE]]&lt;=DATE(2024,5,31)),"Y","N")</f>
        <v>N</v>
      </c>
    </row>
    <row r="2048" spans="1:19" x14ac:dyDescent="0.25">
      <c r="A2048" t="s">
        <v>54</v>
      </c>
      <c r="B2048" t="s">
        <v>110</v>
      </c>
      <c r="C2048" t="s">
        <v>18</v>
      </c>
      <c r="D2048" s="1">
        <v>2710233.753157998</v>
      </c>
      <c r="E2048" s="1">
        <v>6525041.3903209995</v>
      </c>
      <c r="F2048" s="13">
        <v>0</v>
      </c>
      <c r="G2048" s="13">
        <v>0.41535885997263666</v>
      </c>
      <c r="H2048" t="s">
        <v>16</v>
      </c>
      <c r="I2048" t="s">
        <v>17</v>
      </c>
      <c r="J2048">
        <v>2020</v>
      </c>
      <c r="K2048">
        <v>5</v>
      </c>
      <c r="L2048" s="12">
        <v>-2.2258761147324333</v>
      </c>
      <c r="M2048" s="1">
        <v>6678442.9499120107</v>
      </c>
      <c r="N2048" s="12">
        <v>-7.5257767881813908</v>
      </c>
      <c r="O2048" s="13">
        <v>0.40581820844837879</v>
      </c>
      <c r="P2048" s="12">
        <v>-3.0540972533621664</v>
      </c>
      <c r="Q2048" s="12">
        <v>-5.2799733680946002</v>
      </c>
      <c r="R2048" s="2">
        <f>DATE(CURR[[#This Row],[YEAR]],CURR[[#This Row],[MONTH]],1)</f>
        <v>43952</v>
      </c>
      <c r="S2048" t="str">
        <f>IF(AND(CURR[[#This Row],[DATE]]&gt;=DATE(2023,6,1),CURR[[#This Row],[DATE]]&lt;=DATE(2024,5,31)),"Y","N")</f>
        <v>N</v>
      </c>
    </row>
    <row r="2049" spans="1:19" x14ac:dyDescent="0.25">
      <c r="A2049" t="s">
        <v>54</v>
      </c>
      <c r="B2049" t="s">
        <v>110</v>
      </c>
      <c r="C2049" t="s">
        <v>18</v>
      </c>
      <c r="D2049" s="1">
        <v>6678442.9499120107</v>
      </c>
      <c r="E2049" s="1">
        <v>23228237.682505984</v>
      </c>
      <c r="F2049" s="13">
        <v>0.28751397506758702</v>
      </c>
      <c r="G2049" s="13">
        <v>0</v>
      </c>
      <c r="H2049" t="s">
        <v>21</v>
      </c>
      <c r="I2049" t="s">
        <v>23</v>
      </c>
      <c r="J2049">
        <v>2020</v>
      </c>
      <c r="K2049">
        <v>5</v>
      </c>
      <c r="L2049" s="12">
        <v>-3.330134031886351</v>
      </c>
      <c r="M2049" s="1">
        <v>6678442.9499120107</v>
      </c>
      <c r="N2049" s="12">
        <v>-7.5257767881813908</v>
      </c>
      <c r="O2049" s="13">
        <v>0</v>
      </c>
      <c r="P2049" s="12">
        <v>0</v>
      </c>
      <c r="Q2049" s="12">
        <v>0</v>
      </c>
      <c r="R2049" s="2">
        <f>DATE(CURR[[#This Row],[YEAR]],CURR[[#This Row],[MONTH]],1)</f>
        <v>43952</v>
      </c>
      <c r="S2049" t="str">
        <f>IF(AND(CURR[[#This Row],[DATE]]&gt;=DATE(2023,6,1),CURR[[#This Row],[DATE]]&lt;=DATE(2024,5,31)),"Y","N")</f>
        <v>N</v>
      </c>
    </row>
    <row r="2050" spans="1:19" x14ac:dyDescent="0.25">
      <c r="A2050" t="s">
        <v>54</v>
      </c>
      <c r="B2050" t="s">
        <v>110</v>
      </c>
      <c r="C2050" t="s">
        <v>18</v>
      </c>
      <c r="D2050" s="1">
        <v>6678442.9499120107</v>
      </c>
      <c r="E2050" s="1">
        <v>23228237.682505984</v>
      </c>
      <c r="F2050" s="13">
        <v>0.28751397506758702</v>
      </c>
      <c r="G2050" s="13">
        <v>0</v>
      </c>
      <c r="H2050" t="s">
        <v>21</v>
      </c>
      <c r="I2050" t="s">
        <v>22</v>
      </c>
      <c r="J2050">
        <v>2020</v>
      </c>
      <c r="K2050">
        <v>5</v>
      </c>
      <c r="L2050" s="12">
        <v>-4.1956427562950394</v>
      </c>
      <c r="M2050" s="1">
        <v>6678442.9499120107</v>
      </c>
      <c r="N2050" s="12">
        <v>-7.5257767881813908</v>
      </c>
      <c r="O2050" s="13">
        <v>0</v>
      </c>
      <c r="P2050" s="12">
        <v>0</v>
      </c>
      <c r="Q2050" s="12">
        <v>0</v>
      </c>
      <c r="R2050" s="2">
        <f>DATE(CURR[[#This Row],[YEAR]],CURR[[#This Row],[MONTH]],1)</f>
        <v>43952</v>
      </c>
      <c r="S2050" t="str">
        <f>IF(AND(CURR[[#This Row],[DATE]]&gt;=DATE(2023,6,1),CURR[[#This Row],[DATE]]&lt;=DATE(2024,5,31)),"Y","N")</f>
        <v>N</v>
      </c>
    </row>
    <row r="2051" spans="1:19" x14ac:dyDescent="0.25">
      <c r="A2051" t="s">
        <v>54</v>
      </c>
      <c r="B2051" t="s">
        <v>110</v>
      </c>
      <c r="C2051" t="s">
        <v>18</v>
      </c>
      <c r="D2051" s="1">
        <v>1890305.6987639987</v>
      </c>
      <c r="E2051" s="1">
        <v>7758045.0265810033</v>
      </c>
      <c r="F2051" s="13">
        <v>0</v>
      </c>
      <c r="G2051" s="13">
        <v>0.2436574797242525</v>
      </c>
      <c r="H2051" t="s">
        <v>24</v>
      </c>
      <c r="I2051" t="s">
        <v>17</v>
      </c>
      <c r="J2051">
        <v>2020</v>
      </c>
      <c r="K2051">
        <v>5</v>
      </c>
      <c r="L2051" s="12">
        <v>-2.5307631349408735</v>
      </c>
      <c r="M2051" s="1">
        <v>6678442.9499120107</v>
      </c>
      <c r="N2051" s="12">
        <v>-7.5257767881813908</v>
      </c>
      <c r="O2051" s="13">
        <v>0.28304587056312336</v>
      </c>
      <c r="P2051" s="12">
        <v>-2.1301400426745483</v>
      </c>
      <c r="Q2051" s="12">
        <v>-4.6609031776154222</v>
      </c>
      <c r="R2051" s="2">
        <f>DATE(CURR[[#This Row],[YEAR]],CURR[[#This Row],[MONTH]],1)</f>
        <v>43952</v>
      </c>
      <c r="S2051" t="str">
        <f>IF(AND(CURR[[#This Row],[DATE]]&gt;=DATE(2023,6,1),CURR[[#This Row],[DATE]]&lt;=DATE(2024,5,31)),"Y","N")</f>
        <v>N</v>
      </c>
    </row>
    <row r="2052" spans="1:19" x14ac:dyDescent="0.25">
      <c r="A2052" t="s">
        <v>54</v>
      </c>
      <c r="B2052" t="s">
        <v>110</v>
      </c>
      <c r="C2052" t="s">
        <v>18</v>
      </c>
      <c r="D2052" s="1">
        <v>623138.06502399966</v>
      </c>
      <c r="E2052" s="1">
        <v>6495371.2777549988</v>
      </c>
      <c r="F2052" s="13">
        <v>0</v>
      </c>
      <c r="G2052" s="13">
        <v>9.5935711505528515E-2</v>
      </c>
      <c r="H2052" t="s">
        <v>25</v>
      </c>
      <c r="I2052" t="s">
        <v>17</v>
      </c>
      <c r="J2052">
        <v>2020</v>
      </c>
      <c r="K2052">
        <v>5</v>
      </c>
      <c r="L2052" s="12">
        <v>-1.2032041618912483</v>
      </c>
      <c r="M2052" s="1">
        <v>6678442.9499120107</v>
      </c>
      <c r="N2052" s="12">
        <v>-7.5257767881813908</v>
      </c>
      <c r="O2052" s="13">
        <v>9.3305890264767419E-2</v>
      </c>
      <c r="P2052" s="12">
        <v>-0.70219930315518664</v>
      </c>
      <c r="Q2052" s="12">
        <v>-1.9054034650464349</v>
      </c>
      <c r="R2052" s="2">
        <f>DATE(CURR[[#This Row],[YEAR]],CURR[[#This Row],[MONTH]],1)</f>
        <v>43952</v>
      </c>
      <c r="S2052" t="str">
        <f>IF(AND(CURR[[#This Row],[DATE]]&gt;=DATE(2023,6,1),CURR[[#This Row],[DATE]]&lt;=DATE(2024,5,31)),"Y","N")</f>
        <v>N</v>
      </c>
    </row>
    <row r="2053" spans="1:19" x14ac:dyDescent="0.25">
      <c r="A2053" t="s">
        <v>54</v>
      </c>
      <c r="B2053" t="s">
        <v>110</v>
      </c>
      <c r="C2053" t="s">
        <v>18</v>
      </c>
      <c r="D2053" s="1">
        <v>1454765.4329660006</v>
      </c>
      <c r="E2053" s="1">
        <v>2449779.987848999</v>
      </c>
      <c r="F2053" s="13">
        <v>0</v>
      </c>
      <c r="G2053" s="13">
        <v>0.59383513629047979</v>
      </c>
      <c r="H2053" t="s">
        <v>26</v>
      </c>
      <c r="I2053" t="s">
        <v>17</v>
      </c>
      <c r="J2053">
        <v>2020</v>
      </c>
      <c r="K2053">
        <v>5</v>
      </c>
      <c r="L2053" s="12">
        <v>-10.34243453662936</v>
      </c>
      <c r="M2053" s="1">
        <v>6678442.9499120107</v>
      </c>
      <c r="N2053" s="12">
        <v>-7.5257767881813908</v>
      </c>
      <c r="O2053" s="13">
        <v>0.21783003072372839</v>
      </c>
      <c r="P2053" s="12">
        <v>-1.6393401889894743</v>
      </c>
      <c r="Q2053" s="12">
        <v>-11.981774725618834</v>
      </c>
      <c r="R2053" s="2">
        <f>DATE(CURR[[#This Row],[YEAR]],CURR[[#This Row],[MONTH]],1)</f>
        <v>43952</v>
      </c>
      <c r="S2053" t="str">
        <f>IF(AND(CURR[[#This Row],[DATE]]&gt;=DATE(2023,6,1),CURR[[#This Row],[DATE]]&lt;=DATE(2024,5,31)),"Y","N")</f>
        <v>N</v>
      </c>
    </row>
    <row r="2054" spans="1:19" x14ac:dyDescent="0.25">
      <c r="A2054" t="s">
        <v>54</v>
      </c>
      <c r="B2054" t="s">
        <v>110</v>
      </c>
      <c r="C2054" t="s">
        <v>19</v>
      </c>
      <c r="D2054" s="1">
        <v>1541.9301290000012</v>
      </c>
      <c r="E2054" s="1">
        <v>6525041.3903209995</v>
      </c>
      <c r="F2054" s="13">
        <v>0</v>
      </c>
      <c r="G2054" s="13">
        <v>2.3630963188788997E-4</v>
      </c>
      <c r="H2054" t="s">
        <v>16</v>
      </c>
      <c r="I2054" t="s">
        <v>17</v>
      </c>
      <c r="J2054">
        <v>2020</v>
      </c>
      <c r="K2054">
        <v>5</v>
      </c>
      <c r="L2054" s="12">
        <v>-1.2663651025407764E-3</v>
      </c>
      <c r="M2054" s="1">
        <v>6122719.4388269959</v>
      </c>
      <c r="N2054" s="12">
        <v>-6.8995453249890044</v>
      </c>
      <c r="O2054" s="13">
        <v>2.5183746281462927E-4</v>
      </c>
      <c r="P2054" s="12">
        <v>-1.7375639892197676E-3</v>
      </c>
      <c r="Q2054" s="12">
        <v>-3.0039290917605443E-3</v>
      </c>
      <c r="R2054" s="2">
        <f>DATE(CURR[[#This Row],[YEAR]],CURR[[#This Row],[MONTH]],1)</f>
        <v>43952</v>
      </c>
      <c r="S2054" t="str">
        <f>IF(AND(CURR[[#This Row],[DATE]]&gt;=DATE(2023,6,1),CURR[[#This Row],[DATE]]&lt;=DATE(2024,5,31)),"Y","N")</f>
        <v>N</v>
      </c>
    </row>
    <row r="2055" spans="1:19" x14ac:dyDescent="0.25">
      <c r="A2055" t="s">
        <v>54</v>
      </c>
      <c r="B2055" t="s">
        <v>110</v>
      </c>
      <c r="C2055" t="s">
        <v>19</v>
      </c>
      <c r="D2055" s="1">
        <v>6122719.4388269959</v>
      </c>
      <c r="E2055" s="1">
        <v>23228237.682505984</v>
      </c>
      <c r="F2055" s="13">
        <v>0.26358949492919281</v>
      </c>
      <c r="G2055" s="13">
        <v>0</v>
      </c>
      <c r="H2055" t="s">
        <v>21</v>
      </c>
      <c r="I2055" t="s">
        <v>22</v>
      </c>
      <c r="J2055">
        <v>2020</v>
      </c>
      <c r="K2055">
        <v>5</v>
      </c>
      <c r="L2055" s="12">
        <v>-3.8465168685284294</v>
      </c>
      <c r="M2055" s="1">
        <v>6122719.4388269959</v>
      </c>
      <c r="N2055" s="12">
        <v>-6.8995453249890044</v>
      </c>
      <c r="O2055" s="13">
        <v>0</v>
      </c>
      <c r="P2055" s="12">
        <v>0</v>
      </c>
      <c r="Q2055" s="12">
        <v>0</v>
      </c>
      <c r="R2055" s="2">
        <f>DATE(CURR[[#This Row],[YEAR]],CURR[[#This Row],[MONTH]],1)</f>
        <v>43952</v>
      </c>
      <c r="S2055" t="str">
        <f>IF(AND(CURR[[#This Row],[DATE]]&gt;=DATE(2023,6,1),CURR[[#This Row],[DATE]]&lt;=DATE(2024,5,31)),"Y","N")</f>
        <v>N</v>
      </c>
    </row>
    <row r="2056" spans="1:19" x14ac:dyDescent="0.25">
      <c r="A2056" t="s">
        <v>54</v>
      </c>
      <c r="B2056" t="s">
        <v>110</v>
      </c>
      <c r="C2056" t="s">
        <v>19</v>
      </c>
      <c r="D2056" s="1">
        <v>6122719.4388269959</v>
      </c>
      <c r="E2056" s="1">
        <v>23228237.682505984</v>
      </c>
      <c r="F2056" s="13">
        <v>0.26358949492919281</v>
      </c>
      <c r="G2056" s="13">
        <v>0</v>
      </c>
      <c r="H2056" t="s">
        <v>21</v>
      </c>
      <c r="I2056" t="s">
        <v>23</v>
      </c>
      <c r="J2056">
        <v>2020</v>
      </c>
      <c r="K2056">
        <v>5</v>
      </c>
      <c r="L2056" s="12">
        <v>-3.0530284564605754</v>
      </c>
      <c r="M2056" s="1">
        <v>6122719.4388269959</v>
      </c>
      <c r="N2056" s="12">
        <v>-6.8995453249890044</v>
      </c>
      <c r="O2056" s="13">
        <v>0</v>
      </c>
      <c r="P2056" s="12">
        <v>0</v>
      </c>
      <c r="Q2056" s="12">
        <v>0</v>
      </c>
      <c r="R2056" s="2">
        <f>DATE(CURR[[#This Row],[YEAR]],CURR[[#This Row],[MONTH]],1)</f>
        <v>43952</v>
      </c>
      <c r="S2056" t="str">
        <f>IF(AND(CURR[[#This Row],[DATE]]&gt;=DATE(2023,6,1),CURR[[#This Row],[DATE]]&lt;=DATE(2024,5,31)),"Y","N")</f>
        <v>N</v>
      </c>
    </row>
    <row r="2057" spans="1:19" x14ac:dyDescent="0.25">
      <c r="A2057" t="s">
        <v>54</v>
      </c>
      <c r="B2057" t="s">
        <v>110</v>
      </c>
      <c r="C2057" t="s">
        <v>19</v>
      </c>
      <c r="D2057" s="1">
        <v>1653095.3724289986</v>
      </c>
      <c r="E2057" s="1">
        <v>7758045.0265810033</v>
      </c>
      <c r="F2057" s="13">
        <v>0</v>
      </c>
      <c r="G2057" s="13">
        <v>0.21308143569224983</v>
      </c>
      <c r="H2057" t="s">
        <v>24</v>
      </c>
      <c r="I2057" t="s">
        <v>17</v>
      </c>
      <c r="J2057">
        <v>2020</v>
      </c>
      <c r="K2057">
        <v>5</v>
      </c>
      <c r="L2057" s="12">
        <v>-2.2131832061978973</v>
      </c>
      <c r="M2057" s="1">
        <v>6122719.4388269959</v>
      </c>
      <c r="N2057" s="12">
        <v>-6.8995453249890044</v>
      </c>
      <c r="O2057" s="13">
        <v>0.26999365052495405</v>
      </c>
      <c r="P2057" s="12">
        <v>-1.8628334292561619</v>
      </c>
      <c r="Q2057" s="12">
        <v>-4.0760166354540592</v>
      </c>
      <c r="R2057" s="2">
        <f>DATE(CURR[[#This Row],[YEAR]],CURR[[#This Row],[MONTH]],1)</f>
        <v>43952</v>
      </c>
      <c r="S2057" t="str">
        <f>IF(AND(CURR[[#This Row],[DATE]]&gt;=DATE(2023,6,1),CURR[[#This Row],[DATE]]&lt;=DATE(2024,5,31)),"Y","N")</f>
        <v>N</v>
      </c>
    </row>
    <row r="2058" spans="1:19" x14ac:dyDescent="0.25">
      <c r="A2058" t="s">
        <v>54</v>
      </c>
      <c r="B2058" t="s">
        <v>110</v>
      </c>
      <c r="C2058" t="s">
        <v>19</v>
      </c>
      <c r="D2058" s="1">
        <v>4311441.9422640009</v>
      </c>
      <c r="E2058" s="1">
        <v>6495371.2777549988</v>
      </c>
      <c r="F2058" s="13">
        <v>0</v>
      </c>
      <c r="G2058" s="13">
        <v>0.66377143936784599</v>
      </c>
      <c r="H2058" t="s">
        <v>25</v>
      </c>
      <c r="I2058" t="s">
        <v>17</v>
      </c>
      <c r="J2058">
        <v>2020</v>
      </c>
      <c r="K2058">
        <v>5</v>
      </c>
      <c r="L2058" s="12">
        <v>-8.3248724156896738</v>
      </c>
      <c r="M2058" s="1">
        <v>6122719.4388269959</v>
      </c>
      <c r="N2058" s="12">
        <v>-6.8995453249890044</v>
      </c>
      <c r="O2058" s="13">
        <v>0.70417107713986593</v>
      </c>
      <c r="P2058" s="12">
        <v>-4.8584602632728338</v>
      </c>
      <c r="Q2058" s="12">
        <v>-13.183332678962508</v>
      </c>
      <c r="R2058" s="2">
        <f>DATE(CURR[[#This Row],[YEAR]],CURR[[#This Row],[MONTH]],1)</f>
        <v>43952</v>
      </c>
      <c r="S2058" t="str">
        <f>IF(AND(CURR[[#This Row],[DATE]]&gt;=DATE(2023,6,1),CURR[[#This Row],[DATE]]&lt;=DATE(2024,5,31)),"Y","N")</f>
        <v>N</v>
      </c>
    </row>
    <row r="2059" spans="1:19" x14ac:dyDescent="0.25">
      <c r="A2059" t="s">
        <v>54</v>
      </c>
      <c r="B2059" t="s">
        <v>110</v>
      </c>
      <c r="C2059" t="s">
        <v>19</v>
      </c>
      <c r="D2059" s="1">
        <v>156640.19400500003</v>
      </c>
      <c r="E2059" s="1">
        <v>2449779.987848999</v>
      </c>
      <c r="F2059" s="13">
        <v>0</v>
      </c>
      <c r="G2059" s="13">
        <v>6.3940514977647481E-2</v>
      </c>
      <c r="H2059" t="s">
        <v>26</v>
      </c>
      <c r="I2059" t="s">
        <v>17</v>
      </c>
      <c r="J2059">
        <v>2020</v>
      </c>
      <c r="K2059">
        <v>5</v>
      </c>
      <c r="L2059" s="12">
        <v>-1.1136097377559133</v>
      </c>
      <c r="M2059" s="1">
        <v>6122719.4388269959</v>
      </c>
      <c r="N2059" s="12">
        <v>-6.8995453249890044</v>
      </c>
      <c r="O2059" s="13">
        <v>2.5583434872366046E-2</v>
      </c>
      <c r="P2059" s="12">
        <v>-0.17651406847079382</v>
      </c>
      <c r="Q2059" s="12">
        <v>-1.2901238062267071</v>
      </c>
      <c r="R2059" s="2">
        <f>DATE(CURR[[#This Row],[YEAR]],CURR[[#This Row],[MONTH]],1)</f>
        <v>43952</v>
      </c>
      <c r="S2059" t="str">
        <f>IF(AND(CURR[[#This Row],[DATE]]&gt;=DATE(2023,6,1),CURR[[#This Row],[DATE]]&lt;=DATE(2024,5,31)),"Y","N")</f>
        <v>N</v>
      </c>
    </row>
    <row r="2060" spans="1:19" x14ac:dyDescent="0.25">
      <c r="A2060" t="s">
        <v>54</v>
      </c>
      <c r="B2060" t="s">
        <v>110</v>
      </c>
      <c r="C2060" t="s">
        <v>20</v>
      </c>
      <c r="D2060" s="1">
        <v>2573379.1361070019</v>
      </c>
      <c r="E2060" s="1">
        <v>6525041.3903209995</v>
      </c>
      <c r="F2060" s="13">
        <v>0</v>
      </c>
      <c r="G2060" s="13">
        <v>0.3943851053457309</v>
      </c>
      <c r="H2060" t="s">
        <v>16</v>
      </c>
      <c r="I2060" t="s">
        <v>17</v>
      </c>
      <c r="J2060">
        <v>2020</v>
      </c>
      <c r="K2060">
        <v>5</v>
      </c>
      <c r="L2060" s="12">
        <v>-2.1134793803438519</v>
      </c>
      <c r="M2060" s="1">
        <v>6596313.8309790017</v>
      </c>
      <c r="N2060" s="12">
        <v>-7.4332274587141107</v>
      </c>
      <c r="O2060" s="13">
        <v>0.39012381794531298</v>
      </c>
      <c r="P2060" s="12">
        <v>-2.8998790758494852</v>
      </c>
      <c r="Q2060" s="12">
        <v>-5.0133584561933375</v>
      </c>
      <c r="R2060" s="2">
        <f>DATE(CURR[[#This Row],[YEAR]],CURR[[#This Row],[MONTH]],1)</f>
        <v>43952</v>
      </c>
      <c r="S2060" t="str">
        <f>IF(AND(CURR[[#This Row],[DATE]]&gt;=DATE(2023,6,1),CURR[[#This Row],[DATE]]&lt;=DATE(2024,5,31)),"Y","N")</f>
        <v>N</v>
      </c>
    </row>
    <row r="2061" spans="1:19" x14ac:dyDescent="0.25">
      <c r="A2061" t="s">
        <v>54</v>
      </c>
      <c r="B2061" t="s">
        <v>110</v>
      </c>
      <c r="C2061" t="s">
        <v>20</v>
      </c>
      <c r="D2061" s="1">
        <v>6596313.8309790017</v>
      </c>
      <c r="E2061" s="1">
        <v>23228237.682505984</v>
      </c>
      <c r="F2061" s="13">
        <v>0.2839782303393133</v>
      </c>
      <c r="G2061" s="13">
        <v>0</v>
      </c>
      <c r="H2061" t="s">
        <v>21</v>
      </c>
      <c r="I2061" t="s">
        <v>22</v>
      </c>
      <c r="J2061">
        <v>2020</v>
      </c>
      <c r="K2061">
        <v>5</v>
      </c>
      <c r="L2061" s="12">
        <v>-4.1440462321476375</v>
      </c>
      <c r="M2061" s="1">
        <v>6596313.8309790017</v>
      </c>
      <c r="N2061" s="12">
        <v>-7.4332274587141107</v>
      </c>
      <c r="O2061" s="13">
        <v>0</v>
      </c>
      <c r="P2061" s="12">
        <v>0</v>
      </c>
      <c r="Q2061" s="12">
        <v>0</v>
      </c>
      <c r="R2061" s="2">
        <f>DATE(CURR[[#This Row],[YEAR]],CURR[[#This Row],[MONTH]],1)</f>
        <v>43952</v>
      </c>
      <c r="S2061" t="str">
        <f>IF(AND(CURR[[#This Row],[DATE]]&gt;=DATE(2023,6,1),CURR[[#This Row],[DATE]]&lt;=DATE(2024,5,31)),"Y","N")</f>
        <v>N</v>
      </c>
    </row>
    <row r="2062" spans="1:19" x14ac:dyDescent="0.25">
      <c r="A2062" t="s">
        <v>54</v>
      </c>
      <c r="B2062" t="s">
        <v>110</v>
      </c>
      <c r="C2062" t="s">
        <v>20</v>
      </c>
      <c r="D2062" s="1">
        <v>6596313.8309790017</v>
      </c>
      <c r="E2062" s="1">
        <v>23228237.682505984</v>
      </c>
      <c r="F2062" s="13">
        <v>0.2839782303393133</v>
      </c>
      <c r="G2062" s="13">
        <v>0</v>
      </c>
      <c r="H2062" t="s">
        <v>21</v>
      </c>
      <c r="I2062" t="s">
        <v>23</v>
      </c>
      <c r="J2062">
        <v>2020</v>
      </c>
      <c r="K2062">
        <v>5</v>
      </c>
      <c r="L2062" s="12">
        <v>-3.2891812265664728</v>
      </c>
      <c r="M2062" s="1">
        <v>6596313.8309790017</v>
      </c>
      <c r="N2062" s="12">
        <v>-7.4332274587141107</v>
      </c>
      <c r="O2062" s="13">
        <v>0</v>
      </c>
      <c r="P2062" s="12">
        <v>0</v>
      </c>
      <c r="Q2062" s="12">
        <v>0</v>
      </c>
      <c r="R2062" s="2">
        <f>DATE(CURR[[#This Row],[YEAR]],CURR[[#This Row],[MONTH]],1)</f>
        <v>43952</v>
      </c>
      <c r="S2062" t="str">
        <f>IF(AND(CURR[[#This Row],[DATE]]&gt;=DATE(2023,6,1),CURR[[#This Row],[DATE]]&lt;=DATE(2024,5,31)),"Y","N")</f>
        <v>N</v>
      </c>
    </row>
    <row r="2063" spans="1:19" x14ac:dyDescent="0.25">
      <c r="A2063" t="s">
        <v>54</v>
      </c>
      <c r="B2063" t="s">
        <v>110</v>
      </c>
      <c r="C2063" t="s">
        <v>20</v>
      </c>
      <c r="D2063" s="1">
        <v>2601956.9702800005</v>
      </c>
      <c r="E2063" s="1">
        <v>7758045.0265810033</v>
      </c>
      <c r="F2063" s="13">
        <v>0</v>
      </c>
      <c r="G2063" s="13">
        <v>0.33538822749353026</v>
      </c>
      <c r="H2063" t="s">
        <v>24</v>
      </c>
      <c r="I2063" t="s">
        <v>17</v>
      </c>
      <c r="J2063">
        <v>2020</v>
      </c>
      <c r="K2063">
        <v>5</v>
      </c>
      <c r="L2063" s="12">
        <v>-3.4835300890182572</v>
      </c>
      <c r="M2063" s="1">
        <v>6596313.8309790017</v>
      </c>
      <c r="N2063" s="12">
        <v>-7.4332274587141107</v>
      </c>
      <c r="O2063" s="13">
        <v>0.39445621250767982</v>
      </c>
      <c r="P2063" s="12">
        <v>-2.9320827500724542</v>
      </c>
      <c r="Q2063" s="12">
        <v>-6.415612839090711</v>
      </c>
      <c r="R2063" s="2">
        <f>DATE(CURR[[#This Row],[YEAR]],CURR[[#This Row],[MONTH]],1)</f>
        <v>43952</v>
      </c>
      <c r="S2063" t="str">
        <f>IF(AND(CURR[[#This Row],[DATE]]&gt;=DATE(2023,6,1),CURR[[#This Row],[DATE]]&lt;=DATE(2024,5,31)),"Y","N")</f>
        <v>N</v>
      </c>
    </row>
    <row r="2064" spans="1:19" x14ac:dyDescent="0.25">
      <c r="A2064" t="s">
        <v>54</v>
      </c>
      <c r="B2064" t="s">
        <v>110</v>
      </c>
      <c r="C2064" t="s">
        <v>20</v>
      </c>
      <c r="D2064" s="1">
        <v>1009260.559651</v>
      </c>
      <c r="E2064" s="1">
        <v>6495371.2777549988</v>
      </c>
      <c r="F2064" s="13">
        <v>0</v>
      </c>
      <c r="G2064" s="13">
        <v>0.15538150422708888</v>
      </c>
      <c r="H2064" t="s">
        <v>25</v>
      </c>
      <c r="I2064" t="s">
        <v>17</v>
      </c>
      <c r="J2064">
        <v>2020</v>
      </c>
      <c r="K2064">
        <v>5</v>
      </c>
      <c r="L2064" s="12">
        <v>-1.9487599521913401</v>
      </c>
      <c r="M2064" s="1">
        <v>6596313.8309790017</v>
      </c>
      <c r="N2064" s="12">
        <v>-7.4332274587141107</v>
      </c>
      <c r="O2064" s="13">
        <v>0.15300372079192132</v>
      </c>
      <c r="P2064" s="12">
        <v>-1.1373114586759365</v>
      </c>
      <c r="Q2064" s="12">
        <v>-3.0860714108672767</v>
      </c>
      <c r="R2064" s="2">
        <f>DATE(CURR[[#This Row],[YEAR]],CURR[[#This Row],[MONTH]],1)</f>
        <v>43952</v>
      </c>
      <c r="S2064" t="str">
        <f>IF(AND(CURR[[#This Row],[DATE]]&gt;=DATE(2023,6,1),CURR[[#This Row],[DATE]]&lt;=DATE(2024,5,31)),"Y","N")</f>
        <v>N</v>
      </c>
    </row>
    <row r="2065" spans="1:19" x14ac:dyDescent="0.25">
      <c r="A2065" t="s">
        <v>54</v>
      </c>
      <c r="B2065" t="s">
        <v>110</v>
      </c>
      <c r="C2065" t="s">
        <v>20</v>
      </c>
      <c r="D2065" s="1">
        <v>411717.164941</v>
      </c>
      <c r="E2065" s="1">
        <v>2449779.987848999</v>
      </c>
      <c r="F2065" s="13">
        <v>0</v>
      </c>
      <c r="G2065" s="13">
        <v>0.16806291462218345</v>
      </c>
      <c r="H2065" t="s">
        <v>26</v>
      </c>
      <c r="I2065" t="s">
        <v>17</v>
      </c>
      <c r="J2065">
        <v>2020</v>
      </c>
      <c r="K2065">
        <v>5</v>
      </c>
      <c r="L2065" s="12">
        <v>-2.927040833880223</v>
      </c>
      <c r="M2065" s="1">
        <v>6596313.8309790017</v>
      </c>
      <c r="N2065" s="12">
        <v>-7.4332274587141107</v>
      </c>
      <c r="O2065" s="13">
        <v>6.241624875508605E-2</v>
      </c>
      <c r="P2065" s="12">
        <v>-0.46395417411623607</v>
      </c>
      <c r="Q2065" s="12">
        <v>-3.3909950079964588</v>
      </c>
      <c r="R2065" s="2">
        <f>DATE(CURR[[#This Row],[YEAR]],CURR[[#This Row],[MONTH]],1)</f>
        <v>43952</v>
      </c>
      <c r="S2065" t="str">
        <f>IF(AND(CURR[[#This Row],[DATE]]&gt;=DATE(2023,6,1),CURR[[#This Row],[DATE]]&lt;=DATE(2024,5,31)),"Y","N")</f>
        <v>N</v>
      </c>
    </row>
    <row r="2066" spans="1:19" x14ac:dyDescent="0.25">
      <c r="A2066" t="s">
        <v>54</v>
      </c>
      <c r="B2066" t="s">
        <v>111</v>
      </c>
      <c r="C2066" t="s">
        <v>15</v>
      </c>
      <c r="D2066" s="1">
        <v>245019.14309399997</v>
      </c>
      <c r="E2066" s="1">
        <v>1297232.1605479999</v>
      </c>
      <c r="F2066" s="13">
        <v>0</v>
      </c>
      <c r="G2066" s="13">
        <v>0.18887840630662023</v>
      </c>
      <c r="H2066" t="s">
        <v>16</v>
      </c>
      <c r="I2066" t="s">
        <v>17</v>
      </c>
      <c r="J2066">
        <v>2020</v>
      </c>
      <c r="K2066">
        <v>5</v>
      </c>
      <c r="L2066" s="12">
        <v>-1.0121848206496198</v>
      </c>
      <c r="M2066" s="1">
        <v>760689.155632001</v>
      </c>
      <c r="N2066" s="12">
        <v>-4.2347681204814176</v>
      </c>
      <c r="O2066" s="13">
        <v>0.32210153290594956</v>
      </c>
      <c r="P2066" s="12">
        <v>-1.3640253031083116</v>
      </c>
      <c r="Q2066" s="12">
        <v>-2.3762101237579314</v>
      </c>
      <c r="R2066" s="2">
        <f>DATE(CURR[[#This Row],[YEAR]],CURR[[#This Row],[MONTH]],1)</f>
        <v>43952</v>
      </c>
      <c r="S2066" t="str">
        <f>IF(AND(CURR[[#This Row],[DATE]]&gt;=DATE(2023,6,1),CURR[[#This Row],[DATE]]&lt;=DATE(2024,5,31)),"Y","N")</f>
        <v>N</v>
      </c>
    </row>
    <row r="2067" spans="1:19" x14ac:dyDescent="0.25">
      <c r="A2067" t="s">
        <v>54</v>
      </c>
      <c r="B2067" t="s">
        <v>111</v>
      </c>
      <c r="C2067" t="s">
        <v>15</v>
      </c>
      <c r="D2067" s="1">
        <v>760689.155632001</v>
      </c>
      <c r="E2067" s="1">
        <v>4701862.9270499982</v>
      </c>
      <c r="F2067" s="13">
        <v>0.16178463035485932</v>
      </c>
      <c r="G2067" s="13">
        <v>0</v>
      </c>
      <c r="H2067" t="s">
        <v>21</v>
      </c>
      <c r="I2067" t="s">
        <v>23</v>
      </c>
      <c r="J2067">
        <v>2020</v>
      </c>
      <c r="K2067">
        <v>5</v>
      </c>
      <c r="L2067" s="12">
        <v>-1.8738724030865668</v>
      </c>
      <c r="M2067" s="1">
        <v>760689.155632001</v>
      </c>
      <c r="N2067" s="12">
        <v>-4.2347681204814176</v>
      </c>
      <c r="O2067" s="13">
        <v>0</v>
      </c>
      <c r="P2067" s="12">
        <v>0</v>
      </c>
      <c r="Q2067" s="12">
        <v>0</v>
      </c>
      <c r="R2067" s="2">
        <f>DATE(CURR[[#This Row],[YEAR]],CURR[[#This Row],[MONTH]],1)</f>
        <v>43952</v>
      </c>
      <c r="S2067" t="str">
        <f>IF(AND(CURR[[#This Row],[DATE]]&gt;=DATE(2023,6,1),CURR[[#This Row],[DATE]]&lt;=DATE(2024,5,31)),"Y","N")</f>
        <v>N</v>
      </c>
    </row>
    <row r="2068" spans="1:19" x14ac:dyDescent="0.25">
      <c r="A2068" t="s">
        <v>54</v>
      </c>
      <c r="B2068" t="s">
        <v>111</v>
      </c>
      <c r="C2068" t="s">
        <v>15</v>
      </c>
      <c r="D2068" s="1">
        <v>760689.155632001</v>
      </c>
      <c r="E2068" s="1">
        <v>4701862.9270499982</v>
      </c>
      <c r="F2068" s="13">
        <v>0.16178463035485932</v>
      </c>
      <c r="G2068" s="13">
        <v>0</v>
      </c>
      <c r="H2068" t="s">
        <v>21</v>
      </c>
      <c r="I2068" t="s">
        <v>22</v>
      </c>
      <c r="J2068">
        <v>2020</v>
      </c>
      <c r="K2068">
        <v>5</v>
      </c>
      <c r="L2068" s="12">
        <v>-2.3608957173948504</v>
      </c>
      <c r="M2068" s="1">
        <v>760689.155632001</v>
      </c>
      <c r="N2068" s="12">
        <v>-4.2347681204814176</v>
      </c>
      <c r="O2068" s="13">
        <v>0</v>
      </c>
      <c r="P2068" s="12">
        <v>0</v>
      </c>
      <c r="Q2068" s="12">
        <v>0</v>
      </c>
      <c r="R2068" s="2">
        <f>DATE(CURR[[#This Row],[YEAR]],CURR[[#This Row],[MONTH]],1)</f>
        <v>43952</v>
      </c>
      <c r="S2068" t="str">
        <f>IF(AND(CURR[[#This Row],[DATE]]&gt;=DATE(2023,6,1),CURR[[#This Row],[DATE]]&lt;=DATE(2024,5,31)),"Y","N")</f>
        <v>N</v>
      </c>
    </row>
    <row r="2069" spans="1:19" x14ac:dyDescent="0.25">
      <c r="A2069" t="s">
        <v>54</v>
      </c>
      <c r="B2069" t="s">
        <v>111</v>
      </c>
      <c r="C2069" t="s">
        <v>15</v>
      </c>
      <c r="D2069" s="1">
        <v>325020.18079099985</v>
      </c>
      <c r="E2069" s="1">
        <v>1617027.3659430009</v>
      </c>
      <c r="F2069" s="13">
        <v>0</v>
      </c>
      <c r="G2069" s="13">
        <v>0.20099856541479005</v>
      </c>
      <c r="H2069" t="s">
        <v>24</v>
      </c>
      <c r="I2069" t="s">
        <v>17</v>
      </c>
      <c r="J2069">
        <v>2020</v>
      </c>
      <c r="K2069">
        <v>5</v>
      </c>
      <c r="L2069" s="12">
        <v>-2.087683744014039</v>
      </c>
      <c r="M2069" s="1">
        <v>760689.155632001</v>
      </c>
      <c r="N2069" s="12">
        <v>-4.2347681204814176</v>
      </c>
      <c r="O2069" s="13">
        <v>0.42727069051084915</v>
      </c>
      <c r="P2069" s="12">
        <v>-1.8093922989914262</v>
      </c>
      <c r="Q2069" s="12">
        <v>-3.8970760430054652</v>
      </c>
      <c r="R2069" s="2">
        <f>DATE(CURR[[#This Row],[YEAR]],CURR[[#This Row],[MONTH]],1)</f>
        <v>43952</v>
      </c>
      <c r="S2069" t="str">
        <f>IF(AND(CURR[[#This Row],[DATE]]&gt;=DATE(2023,6,1),CURR[[#This Row],[DATE]]&lt;=DATE(2024,5,31)),"Y","N")</f>
        <v>N</v>
      </c>
    </row>
    <row r="2070" spans="1:19" x14ac:dyDescent="0.25">
      <c r="A2070" t="s">
        <v>54</v>
      </c>
      <c r="B2070" t="s">
        <v>111</v>
      </c>
      <c r="C2070" t="s">
        <v>15</v>
      </c>
      <c r="D2070" s="1">
        <v>107902.719343</v>
      </c>
      <c r="E2070" s="1">
        <v>1329869.5235849996</v>
      </c>
      <c r="F2070" s="13">
        <v>0</v>
      </c>
      <c r="G2070" s="13">
        <v>8.1137823996538336E-2</v>
      </c>
      <c r="H2070" t="s">
        <v>25</v>
      </c>
      <c r="I2070" t="s">
        <v>17</v>
      </c>
      <c r="J2070">
        <v>2020</v>
      </c>
      <c r="K2070">
        <v>5</v>
      </c>
      <c r="L2070" s="12">
        <v>-1.0176123779913662</v>
      </c>
      <c r="M2070" s="1">
        <v>760689.155632001</v>
      </c>
      <c r="N2070" s="12">
        <v>-4.2347681204814176</v>
      </c>
      <c r="O2070" s="13">
        <v>0.14184863625846161</v>
      </c>
      <c r="P2070" s="12">
        <v>-0.60069608276109776</v>
      </c>
      <c r="Q2070" s="12">
        <v>-1.618308460752464</v>
      </c>
      <c r="R2070" s="2">
        <f>DATE(CURR[[#This Row],[YEAR]],CURR[[#This Row],[MONTH]],1)</f>
        <v>43952</v>
      </c>
      <c r="S2070" t="str">
        <f>IF(AND(CURR[[#This Row],[DATE]]&gt;=DATE(2023,6,1),CURR[[#This Row],[DATE]]&lt;=DATE(2024,5,31)),"Y","N")</f>
        <v>N</v>
      </c>
    </row>
    <row r="2071" spans="1:19" x14ac:dyDescent="0.25">
      <c r="A2071" t="s">
        <v>54</v>
      </c>
      <c r="B2071" t="s">
        <v>111</v>
      </c>
      <c r="C2071" t="s">
        <v>15</v>
      </c>
      <c r="D2071" s="1">
        <v>82747.112403999985</v>
      </c>
      <c r="E2071" s="1">
        <v>457733.87697400001</v>
      </c>
      <c r="F2071" s="13">
        <v>0</v>
      </c>
      <c r="G2071" s="13">
        <v>0.18077559159708023</v>
      </c>
      <c r="H2071" t="s">
        <v>26</v>
      </c>
      <c r="I2071" t="s">
        <v>17</v>
      </c>
      <c r="J2071">
        <v>2020</v>
      </c>
      <c r="K2071">
        <v>5</v>
      </c>
      <c r="L2071" s="12">
        <v>-3.1484491362240412</v>
      </c>
      <c r="M2071" s="1">
        <v>760689.155632001</v>
      </c>
      <c r="N2071" s="12">
        <v>-4.2347681204814176</v>
      </c>
      <c r="O2071" s="13">
        <v>0.10877914032473811</v>
      </c>
      <c r="P2071" s="12">
        <v>-0.46065443562057556</v>
      </c>
      <c r="Q2071" s="12">
        <v>-3.6091035718446167</v>
      </c>
      <c r="R2071" s="2">
        <f>DATE(CURR[[#This Row],[YEAR]],CURR[[#This Row],[MONTH]],1)</f>
        <v>43952</v>
      </c>
      <c r="S2071" t="str">
        <f>IF(AND(CURR[[#This Row],[DATE]]&gt;=DATE(2023,6,1),CURR[[#This Row],[DATE]]&lt;=DATE(2024,5,31)),"Y","N")</f>
        <v>N</v>
      </c>
    </row>
    <row r="2072" spans="1:19" x14ac:dyDescent="0.25">
      <c r="A2072" t="s">
        <v>54</v>
      </c>
      <c r="B2072" t="s">
        <v>111</v>
      </c>
      <c r="C2072" t="s">
        <v>18</v>
      </c>
      <c r="D2072" s="1">
        <v>465977.89504900022</v>
      </c>
      <c r="E2072" s="1">
        <v>1297232.1605479999</v>
      </c>
      <c r="F2072" s="13">
        <v>0</v>
      </c>
      <c r="G2072" s="13">
        <v>0.35920932984898657</v>
      </c>
      <c r="H2072" t="s">
        <v>16</v>
      </c>
      <c r="I2072" t="s">
        <v>17</v>
      </c>
      <c r="J2072">
        <v>2020</v>
      </c>
      <c r="K2072">
        <v>5</v>
      </c>
      <c r="L2072" s="12">
        <v>-1.9249751108055744</v>
      </c>
      <c r="M2072" s="1">
        <v>1157162.1941389998</v>
      </c>
      <c r="N2072" s="12">
        <v>-6.4419395671479682</v>
      </c>
      <c r="O2072" s="13">
        <v>0.40269021698873991</v>
      </c>
      <c r="P2072" s="12">
        <v>-2.5941060421231645</v>
      </c>
      <c r="Q2072" s="12">
        <v>-4.5190811529287389</v>
      </c>
      <c r="R2072" s="2">
        <f>DATE(CURR[[#This Row],[YEAR]],CURR[[#This Row],[MONTH]],1)</f>
        <v>43952</v>
      </c>
      <c r="S2072" t="str">
        <f>IF(AND(CURR[[#This Row],[DATE]]&gt;=DATE(2023,6,1),CURR[[#This Row],[DATE]]&lt;=DATE(2024,5,31)),"Y","N")</f>
        <v>N</v>
      </c>
    </row>
    <row r="2073" spans="1:19" x14ac:dyDescent="0.25">
      <c r="A2073" t="s">
        <v>54</v>
      </c>
      <c r="B2073" t="s">
        <v>111</v>
      </c>
      <c r="C2073" t="s">
        <v>18</v>
      </c>
      <c r="D2073" s="1">
        <v>1157162.1941389998</v>
      </c>
      <c r="E2073" s="1">
        <v>4701862.9270499982</v>
      </c>
      <c r="F2073" s="13">
        <v>0.2461071732827006</v>
      </c>
      <c r="G2073" s="13">
        <v>0</v>
      </c>
      <c r="H2073" t="s">
        <v>21</v>
      </c>
      <c r="I2073" t="s">
        <v>23</v>
      </c>
      <c r="J2073">
        <v>2020</v>
      </c>
      <c r="K2073">
        <v>5</v>
      </c>
      <c r="L2073" s="12">
        <v>-2.8505392583000986</v>
      </c>
      <c r="M2073" s="1">
        <v>1157162.1941389998</v>
      </c>
      <c r="N2073" s="12">
        <v>-6.4419395671479682</v>
      </c>
      <c r="O2073" s="13">
        <v>0</v>
      </c>
      <c r="P2073" s="12">
        <v>0</v>
      </c>
      <c r="Q2073" s="12">
        <v>0</v>
      </c>
      <c r="R2073" s="2">
        <f>DATE(CURR[[#This Row],[YEAR]],CURR[[#This Row],[MONTH]],1)</f>
        <v>43952</v>
      </c>
      <c r="S2073" t="str">
        <f>IF(AND(CURR[[#This Row],[DATE]]&gt;=DATE(2023,6,1),CURR[[#This Row],[DATE]]&lt;=DATE(2024,5,31)),"Y","N")</f>
        <v>N</v>
      </c>
    </row>
    <row r="2074" spans="1:19" x14ac:dyDescent="0.25">
      <c r="A2074" t="s">
        <v>54</v>
      </c>
      <c r="B2074" t="s">
        <v>111</v>
      </c>
      <c r="C2074" t="s">
        <v>18</v>
      </c>
      <c r="D2074" s="1">
        <v>1157162.1941389998</v>
      </c>
      <c r="E2074" s="1">
        <v>4701862.9270499982</v>
      </c>
      <c r="F2074" s="13">
        <v>0.2461071732827006</v>
      </c>
      <c r="G2074" s="13">
        <v>0</v>
      </c>
      <c r="H2074" t="s">
        <v>21</v>
      </c>
      <c r="I2074" t="s">
        <v>22</v>
      </c>
      <c r="J2074">
        <v>2020</v>
      </c>
      <c r="K2074">
        <v>5</v>
      </c>
      <c r="L2074" s="12">
        <v>-3.5914003088478696</v>
      </c>
      <c r="M2074" s="1">
        <v>1157162.1941389998</v>
      </c>
      <c r="N2074" s="12">
        <v>-6.4419395671479682</v>
      </c>
      <c r="O2074" s="13">
        <v>0</v>
      </c>
      <c r="P2074" s="12">
        <v>0</v>
      </c>
      <c r="Q2074" s="12">
        <v>0</v>
      </c>
      <c r="R2074" s="2">
        <f>DATE(CURR[[#This Row],[YEAR]],CURR[[#This Row],[MONTH]],1)</f>
        <v>43952</v>
      </c>
      <c r="S2074" t="str">
        <f>IF(AND(CURR[[#This Row],[DATE]]&gt;=DATE(2023,6,1),CURR[[#This Row],[DATE]]&lt;=DATE(2024,5,31)),"Y","N")</f>
        <v>N</v>
      </c>
    </row>
    <row r="2075" spans="1:19" x14ac:dyDescent="0.25">
      <c r="A2075" t="s">
        <v>54</v>
      </c>
      <c r="B2075" t="s">
        <v>111</v>
      </c>
      <c r="C2075" t="s">
        <v>18</v>
      </c>
      <c r="D2075" s="1">
        <v>339444.30657800008</v>
      </c>
      <c r="E2075" s="1">
        <v>1617027.3659430009</v>
      </c>
      <c r="F2075" s="13">
        <v>0</v>
      </c>
      <c r="G2075" s="13">
        <v>0.20991871487595176</v>
      </c>
      <c r="H2075" t="s">
        <v>24</v>
      </c>
      <c r="I2075" t="s">
        <v>17</v>
      </c>
      <c r="J2075">
        <v>2020</v>
      </c>
      <c r="K2075">
        <v>5</v>
      </c>
      <c r="L2075" s="12">
        <v>-2.1803334153478255</v>
      </c>
      <c r="M2075" s="1">
        <v>1157162.1941389998</v>
      </c>
      <c r="N2075" s="12">
        <v>-6.4419395671479682</v>
      </c>
      <c r="O2075" s="13">
        <v>0.29334202957656047</v>
      </c>
      <c r="P2075" s="12">
        <v>-1.8896916270367345</v>
      </c>
      <c r="Q2075" s="12">
        <v>-4.0700250423845601</v>
      </c>
      <c r="R2075" s="2">
        <f>DATE(CURR[[#This Row],[YEAR]],CURR[[#This Row],[MONTH]],1)</f>
        <v>43952</v>
      </c>
      <c r="S2075" t="str">
        <f>IF(AND(CURR[[#This Row],[DATE]]&gt;=DATE(2023,6,1),CURR[[#This Row],[DATE]]&lt;=DATE(2024,5,31)),"Y","N")</f>
        <v>N</v>
      </c>
    </row>
    <row r="2076" spans="1:19" x14ac:dyDescent="0.25">
      <c r="A2076" t="s">
        <v>54</v>
      </c>
      <c r="B2076" t="s">
        <v>111</v>
      </c>
      <c r="C2076" t="s">
        <v>18</v>
      </c>
      <c r="D2076" s="1">
        <v>106079.36252299996</v>
      </c>
      <c r="E2076" s="1">
        <v>1329869.5235849996</v>
      </c>
      <c r="F2076" s="13">
        <v>0</v>
      </c>
      <c r="G2076" s="13">
        <v>7.9766744512676874E-2</v>
      </c>
      <c r="H2076" t="s">
        <v>25</v>
      </c>
      <c r="I2076" t="s">
        <v>17</v>
      </c>
      <c r="J2076">
        <v>2020</v>
      </c>
      <c r="K2076">
        <v>5</v>
      </c>
      <c r="L2076" s="12">
        <v>-1.000416606829855</v>
      </c>
      <c r="M2076" s="1">
        <v>1157162.1941389998</v>
      </c>
      <c r="N2076" s="12">
        <v>-6.4419395671479682</v>
      </c>
      <c r="O2076" s="13">
        <v>9.1671991238816405E-2</v>
      </c>
      <c r="P2076" s="12">
        <v>-0.59054542756057327</v>
      </c>
      <c r="Q2076" s="12">
        <v>-1.5909620343904283</v>
      </c>
      <c r="R2076" s="2">
        <f>DATE(CURR[[#This Row],[YEAR]],CURR[[#This Row],[MONTH]],1)</f>
        <v>43952</v>
      </c>
      <c r="S2076" t="str">
        <f>IF(AND(CURR[[#This Row],[DATE]]&gt;=DATE(2023,6,1),CURR[[#This Row],[DATE]]&lt;=DATE(2024,5,31)),"Y","N")</f>
        <v>N</v>
      </c>
    </row>
    <row r="2077" spans="1:19" x14ac:dyDescent="0.25">
      <c r="A2077" t="s">
        <v>54</v>
      </c>
      <c r="B2077" t="s">
        <v>111</v>
      </c>
      <c r="C2077" t="s">
        <v>18</v>
      </c>
      <c r="D2077" s="1">
        <v>245660.62998899992</v>
      </c>
      <c r="E2077" s="1">
        <v>457733.87697400001</v>
      </c>
      <c r="F2077" s="13">
        <v>0</v>
      </c>
      <c r="G2077" s="13">
        <v>0.53668876687262068</v>
      </c>
      <c r="H2077" t="s">
        <v>26</v>
      </c>
      <c r="I2077" t="s">
        <v>17</v>
      </c>
      <c r="J2077">
        <v>2020</v>
      </c>
      <c r="K2077">
        <v>5</v>
      </c>
      <c r="L2077" s="12">
        <v>-9.3471539467972065</v>
      </c>
      <c r="M2077" s="1">
        <v>1157162.1941389998</v>
      </c>
      <c r="N2077" s="12">
        <v>-6.4419395671479682</v>
      </c>
      <c r="O2077" s="13">
        <v>0.21229576219588353</v>
      </c>
      <c r="P2077" s="12">
        <v>-1.3675964704274979</v>
      </c>
      <c r="Q2077" s="12">
        <v>-10.714750417224705</v>
      </c>
      <c r="R2077" s="2">
        <f>DATE(CURR[[#This Row],[YEAR]],CURR[[#This Row],[MONTH]],1)</f>
        <v>43952</v>
      </c>
      <c r="S2077" t="str">
        <f>IF(AND(CURR[[#This Row],[DATE]]&gt;=DATE(2023,6,1),CURR[[#This Row],[DATE]]&lt;=DATE(2024,5,31)),"Y","N")</f>
        <v>N</v>
      </c>
    </row>
    <row r="2078" spans="1:19" x14ac:dyDescent="0.25">
      <c r="A2078" t="s">
        <v>54</v>
      </c>
      <c r="B2078" t="s">
        <v>111</v>
      </c>
      <c r="C2078" t="s">
        <v>19</v>
      </c>
      <c r="D2078" s="1">
        <v>222.347984</v>
      </c>
      <c r="E2078" s="1">
        <v>1297232.1605479999</v>
      </c>
      <c r="F2078" s="13">
        <v>0</v>
      </c>
      <c r="G2078" s="13">
        <v>1.7140184368083486E-4</v>
      </c>
      <c r="H2078" t="s">
        <v>16</v>
      </c>
      <c r="I2078" t="s">
        <v>17</v>
      </c>
      <c r="J2078">
        <v>2020</v>
      </c>
      <c r="K2078">
        <v>5</v>
      </c>
      <c r="L2078" s="12">
        <v>-9.1852926863148312E-4</v>
      </c>
      <c r="M2078" s="1">
        <v>1281204.8914250005</v>
      </c>
      <c r="N2078" s="12">
        <v>-7.1324871530522991</v>
      </c>
      <c r="O2078" s="13">
        <v>1.7354599993190539E-4</v>
      </c>
      <c r="P2078" s="12">
        <v>-1.2378146149779304E-3</v>
      </c>
      <c r="Q2078" s="12">
        <v>-2.1563438836094137E-3</v>
      </c>
      <c r="R2078" s="2">
        <f>DATE(CURR[[#This Row],[YEAR]],CURR[[#This Row],[MONTH]],1)</f>
        <v>43952</v>
      </c>
      <c r="S2078" t="str">
        <f>IF(AND(CURR[[#This Row],[DATE]]&gt;=DATE(2023,6,1),CURR[[#This Row],[DATE]]&lt;=DATE(2024,5,31)),"Y","N")</f>
        <v>N</v>
      </c>
    </row>
    <row r="2079" spans="1:19" x14ac:dyDescent="0.25">
      <c r="A2079" t="s">
        <v>54</v>
      </c>
      <c r="B2079" t="s">
        <v>111</v>
      </c>
      <c r="C2079" t="s">
        <v>19</v>
      </c>
      <c r="D2079" s="1">
        <v>1281204.8914250005</v>
      </c>
      <c r="E2079" s="1">
        <v>4701862.9270499982</v>
      </c>
      <c r="F2079" s="13">
        <v>0.27248877972477237</v>
      </c>
      <c r="G2079" s="13">
        <v>0</v>
      </c>
      <c r="H2079" t="s">
        <v>21</v>
      </c>
      <c r="I2079" t="s">
        <v>23</v>
      </c>
      <c r="J2079">
        <v>2020</v>
      </c>
      <c r="K2079">
        <v>5</v>
      </c>
      <c r="L2079" s="12">
        <v>-3.1561045283288793</v>
      </c>
      <c r="M2079" s="1">
        <v>1281204.8914250005</v>
      </c>
      <c r="N2079" s="12">
        <v>-7.1324871530522991</v>
      </c>
      <c r="O2079" s="13">
        <v>0</v>
      </c>
      <c r="P2079" s="12">
        <v>0</v>
      </c>
      <c r="Q2079" s="12">
        <v>0</v>
      </c>
      <c r="R2079" s="2">
        <f>DATE(CURR[[#This Row],[YEAR]],CURR[[#This Row],[MONTH]],1)</f>
        <v>43952</v>
      </c>
      <c r="S2079" t="str">
        <f>IF(AND(CURR[[#This Row],[DATE]]&gt;=DATE(2023,6,1),CURR[[#This Row],[DATE]]&lt;=DATE(2024,5,31)),"Y","N")</f>
        <v>N</v>
      </c>
    </row>
    <row r="2080" spans="1:19" x14ac:dyDescent="0.25">
      <c r="A2080" t="s">
        <v>54</v>
      </c>
      <c r="B2080" t="s">
        <v>111</v>
      </c>
      <c r="C2080" t="s">
        <v>19</v>
      </c>
      <c r="D2080" s="1">
        <v>1281204.8914250005</v>
      </c>
      <c r="E2080" s="1">
        <v>4701862.9270499982</v>
      </c>
      <c r="F2080" s="13">
        <v>0.27248877972477237</v>
      </c>
      <c r="G2080" s="13">
        <v>0</v>
      </c>
      <c r="H2080" t="s">
        <v>21</v>
      </c>
      <c r="I2080" t="s">
        <v>22</v>
      </c>
      <c r="J2080">
        <v>2020</v>
      </c>
      <c r="K2080">
        <v>5</v>
      </c>
      <c r="L2080" s="12">
        <v>-3.9763826247234202</v>
      </c>
      <c r="M2080" s="1">
        <v>1281204.8914250005</v>
      </c>
      <c r="N2080" s="12">
        <v>-7.1324871530522991</v>
      </c>
      <c r="O2080" s="13">
        <v>0</v>
      </c>
      <c r="P2080" s="12">
        <v>0</v>
      </c>
      <c r="Q2080" s="12">
        <v>0</v>
      </c>
      <c r="R2080" s="2">
        <f>DATE(CURR[[#This Row],[YEAR]],CURR[[#This Row],[MONTH]],1)</f>
        <v>43952</v>
      </c>
      <c r="S2080" t="str">
        <f>IF(AND(CURR[[#This Row],[DATE]]&gt;=DATE(2023,6,1),CURR[[#This Row],[DATE]]&lt;=DATE(2024,5,31)),"Y","N")</f>
        <v>N</v>
      </c>
    </row>
    <row r="2081" spans="1:19" x14ac:dyDescent="0.25">
      <c r="A2081" t="s">
        <v>54</v>
      </c>
      <c r="B2081" t="s">
        <v>111</v>
      </c>
      <c r="C2081" t="s">
        <v>19</v>
      </c>
      <c r="D2081" s="1">
        <v>353499.93355000007</v>
      </c>
      <c r="E2081" s="1">
        <v>1617027.3659430009</v>
      </c>
      <c r="F2081" s="13">
        <v>0</v>
      </c>
      <c r="G2081" s="13">
        <v>0.21861097777021837</v>
      </c>
      <c r="H2081" t="s">
        <v>24</v>
      </c>
      <c r="I2081" t="s">
        <v>17</v>
      </c>
      <c r="J2081">
        <v>2020</v>
      </c>
      <c r="K2081">
        <v>5</v>
      </c>
      <c r="L2081" s="12">
        <v>-2.2706161290856501</v>
      </c>
      <c r="M2081" s="1">
        <v>1281204.8914250005</v>
      </c>
      <c r="N2081" s="12">
        <v>-7.1324871530522991</v>
      </c>
      <c r="O2081" s="13">
        <v>0.27591210111352699</v>
      </c>
      <c r="P2081" s="12">
        <v>-1.9679395165638982</v>
      </c>
      <c r="Q2081" s="12">
        <v>-4.2385556456495479</v>
      </c>
      <c r="R2081" s="2">
        <f>DATE(CURR[[#This Row],[YEAR]],CURR[[#This Row],[MONTH]],1)</f>
        <v>43952</v>
      </c>
      <c r="S2081" t="str">
        <f>IF(AND(CURR[[#This Row],[DATE]]&gt;=DATE(2023,6,1),CURR[[#This Row],[DATE]]&lt;=DATE(2024,5,31)),"Y","N")</f>
        <v>N</v>
      </c>
    </row>
    <row r="2082" spans="1:19" x14ac:dyDescent="0.25">
      <c r="A2082" t="s">
        <v>54</v>
      </c>
      <c r="B2082" t="s">
        <v>111</v>
      </c>
      <c r="C2082" t="s">
        <v>19</v>
      </c>
      <c r="D2082" s="1">
        <v>897491.2130280002</v>
      </c>
      <c r="E2082" s="1">
        <v>1329869.5235849996</v>
      </c>
      <c r="F2082" s="13">
        <v>0</v>
      </c>
      <c r="G2082" s="13">
        <v>0.67487162996907057</v>
      </c>
      <c r="H2082" t="s">
        <v>25</v>
      </c>
      <c r="I2082" t="s">
        <v>17</v>
      </c>
      <c r="J2082">
        <v>2020</v>
      </c>
      <c r="K2082">
        <v>5</v>
      </c>
      <c r="L2082" s="12">
        <v>-8.4640885148834535</v>
      </c>
      <c r="M2082" s="1">
        <v>1281204.8914250005</v>
      </c>
      <c r="N2082" s="12">
        <v>-7.1324871530522991</v>
      </c>
      <c r="O2082" s="13">
        <v>0.70050560923926797</v>
      </c>
      <c r="P2082" s="12">
        <v>-4.9963472585401529</v>
      </c>
      <c r="Q2082" s="12">
        <v>-13.460435773423606</v>
      </c>
      <c r="R2082" s="2">
        <f>DATE(CURR[[#This Row],[YEAR]],CURR[[#This Row],[MONTH]],1)</f>
        <v>43952</v>
      </c>
      <c r="S2082" t="str">
        <f>IF(AND(CURR[[#This Row],[DATE]]&gt;=DATE(2023,6,1),CURR[[#This Row],[DATE]]&lt;=DATE(2024,5,31)),"Y","N")</f>
        <v>N</v>
      </c>
    </row>
    <row r="2083" spans="1:19" x14ac:dyDescent="0.25">
      <c r="A2083" t="s">
        <v>54</v>
      </c>
      <c r="B2083" t="s">
        <v>111</v>
      </c>
      <c r="C2083" t="s">
        <v>19</v>
      </c>
      <c r="D2083" s="1">
        <v>29991.396863000002</v>
      </c>
      <c r="E2083" s="1">
        <v>457733.87697400001</v>
      </c>
      <c r="F2083" s="13">
        <v>0</v>
      </c>
      <c r="G2083" s="13">
        <v>6.5521470818957026E-2</v>
      </c>
      <c r="H2083" t="s">
        <v>26</v>
      </c>
      <c r="I2083" t="s">
        <v>17</v>
      </c>
      <c r="J2083">
        <v>2020</v>
      </c>
      <c r="K2083">
        <v>5</v>
      </c>
      <c r="L2083" s="12">
        <v>-1.1411442019443838</v>
      </c>
      <c r="M2083" s="1">
        <v>1281204.8914250005</v>
      </c>
      <c r="N2083" s="12">
        <v>-7.1324871530522991</v>
      </c>
      <c r="O2083" s="13">
        <v>2.3408743647272943E-2</v>
      </c>
      <c r="P2083" s="12">
        <v>-0.16696256333326889</v>
      </c>
      <c r="Q2083" s="12">
        <v>-1.3081067652776528</v>
      </c>
      <c r="R2083" s="2">
        <f>DATE(CURR[[#This Row],[YEAR]],CURR[[#This Row],[MONTH]],1)</f>
        <v>43952</v>
      </c>
      <c r="S2083" t="str">
        <f>IF(AND(CURR[[#This Row],[DATE]]&gt;=DATE(2023,6,1),CURR[[#This Row],[DATE]]&lt;=DATE(2024,5,31)),"Y","N")</f>
        <v>N</v>
      </c>
    </row>
    <row r="2084" spans="1:19" x14ac:dyDescent="0.25">
      <c r="A2084" t="s">
        <v>54</v>
      </c>
      <c r="B2084" t="s">
        <v>111</v>
      </c>
      <c r="C2084" t="s">
        <v>20</v>
      </c>
      <c r="D2084" s="1">
        <v>586012.77442099992</v>
      </c>
      <c r="E2084" s="1">
        <v>1297232.1605479999</v>
      </c>
      <c r="F2084" s="13">
        <v>0</v>
      </c>
      <c r="G2084" s="13">
        <v>0.45174086200071223</v>
      </c>
      <c r="H2084" t="s">
        <v>16</v>
      </c>
      <c r="I2084" t="s">
        <v>17</v>
      </c>
      <c r="J2084">
        <v>2020</v>
      </c>
      <c r="K2084">
        <v>5</v>
      </c>
      <c r="L2084" s="12">
        <v>-2.4208444592761738</v>
      </c>
      <c r="M2084" s="1">
        <v>1502806.6858540005</v>
      </c>
      <c r="N2084" s="12">
        <v>-8.3661477193183327</v>
      </c>
      <c r="O2084" s="13">
        <v>0.38994554651451141</v>
      </c>
      <c r="P2084" s="12">
        <v>-3.2623420446307203</v>
      </c>
      <c r="Q2084" s="12">
        <v>-5.6831865039068941</v>
      </c>
      <c r="R2084" s="2">
        <f>DATE(CURR[[#This Row],[YEAR]],CURR[[#This Row],[MONTH]],1)</f>
        <v>43952</v>
      </c>
      <c r="S2084" t="str">
        <f>IF(AND(CURR[[#This Row],[DATE]]&gt;=DATE(2023,6,1),CURR[[#This Row],[DATE]]&lt;=DATE(2024,5,31)),"Y","N")</f>
        <v>N</v>
      </c>
    </row>
    <row r="2085" spans="1:19" x14ac:dyDescent="0.25">
      <c r="A2085" t="s">
        <v>54</v>
      </c>
      <c r="B2085" t="s">
        <v>111</v>
      </c>
      <c r="C2085" t="s">
        <v>20</v>
      </c>
      <c r="D2085" s="1">
        <v>1502806.6858540005</v>
      </c>
      <c r="E2085" s="1">
        <v>4701862.9270499982</v>
      </c>
      <c r="F2085" s="13">
        <v>0.31961941663766841</v>
      </c>
      <c r="G2085" s="13">
        <v>0</v>
      </c>
      <c r="H2085" t="s">
        <v>21</v>
      </c>
      <c r="I2085" t="s">
        <v>23</v>
      </c>
      <c r="J2085">
        <v>2020</v>
      </c>
      <c r="K2085">
        <v>5</v>
      </c>
      <c r="L2085" s="12">
        <v>-3.701995690284464</v>
      </c>
      <c r="M2085" s="1">
        <v>1502806.6858540005</v>
      </c>
      <c r="N2085" s="12">
        <v>-8.3661477193183327</v>
      </c>
      <c r="O2085" s="13">
        <v>0</v>
      </c>
      <c r="P2085" s="12">
        <v>0</v>
      </c>
      <c r="Q2085" s="12">
        <v>0</v>
      </c>
      <c r="R2085" s="2">
        <f>DATE(CURR[[#This Row],[YEAR]],CURR[[#This Row],[MONTH]],1)</f>
        <v>43952</v>
      </c>
      <c r="S2085" t="str">
        <f>IF(AND(CURR[[#This Row],[DATE]]&gt;=DATE(2023,6,1),CURR[[#This Row],[DATE]]&lt;=DATE(2024,5,31)),"Y","N")</f>
        <v>N</v>
      </c>
    </row>
    <row r="2086" spans="1:19" x14ac:dyDescent="0.25">
      <c r="A2086" t="s">
        <v>54</v>
      </c>
      <c r="B2086" t="s">
        <v>111</v>
      </c>
      <c r="C2086" t="s">
        <v>20</v>
      </c>
      <c r="D2086" s="1">
        <v>1502806.6858540005</v>
      </c>
      <c r="E2086" s="1">
        <v>4701862.9270499982</v>
      </c>
      <c r="F2086" s="13">
        <v>0.31961941663766841</v>
      </c>
      <c r="G2086" s="13">
        <v>0</v>
      </c>
      <c r="H2086" t="s">
        <v>21</v>
      </c>
      <c r="I2086" t="s">
        <v>22</v>
      </c>
      <c r="J2086">
        <v>2020</v>
      </c>
      <c r="K2086">
        <v>5</v>
      </c>
      <c r="L2086" s="12">
        <v>-4.6641520290338692</v>
      </c>
      <c r="M2086" s="1">
        <v>1502806.6858540005</v>
      </c>
      <c r="N2086" s="12">
        <v>-8.3661477193183327</v>
      </c>
      <c r="O2086" s="13">
        <v>0</v>
      </c>
      <c r="P2086" s="12">
        <v>0</v>
      </c>
      <c r="Q2086" s="12">
        <v>0</v>
      </c>
      <c r="R2086" s="2">
        <f>DATE(CURR[[#This Row],[YEAR]],CURR[[#This Row],[MONTH]],1)</f>
        <v>43952</v>
      </c>
      <c r="S2086" t="str">
        <f>IF(AND(CURR[[#This Row],[DATE]]&gt;=DATE(2023,6,1),CURR[[#This Row],[DATE]]&lt;=DATE(2024,5,31)),"Y","N")</f>
        <v>N</v>
      </c>
    </row>
    <row r="2087" spans="1:19" x14ac:dyDescent="0.25">
      <c r="A2087" t="s">
        <v>54</v>
      </c>
      <c r="B2087" t="s">
        <v>111</v>
      </c>
      <c r="C2087" t="s">
        <v>20</v>
      </c>
      <c r="D2087" s="1">
        <v>599062.94502399967</v>
      </c>
      <c r="E2087" s="1">
        <v>1617027.3659430009</v>
      </c>
      <c r="F2087" s="13">
        <v>0</v>
      </c>
      <c r="G2087" s="13">
        <v>0.3704717419390392</v>
      </c>
      <c r="H2087" t="s">
        <v>24</v>
      </c>
      <c r="I2087" t="s">
        <v>17</v>
      </c>
      <c r="J2087">
        <v>2020</v>
      </c>
      <c r="K2087">
        <v>5</v>
      </c>
      <c r="L2087" s="12">
        <v>-3.8479271315524786</v>
      </c>
      <c r="M2087" s="1">
        <v>1502806.6858540005</v>
      </c>
      <c r="N2087" s="12">
        <v>-8.3661477193183327</v>
      </c>
      <c r="O2087" s="13">
        <v>0.39862941166219923</v>
      </c>
      <c r="P2087" s="12">
        <v>-3.3349925432309169</v>
      </c>
      <c r="Q2087" s="12">
        <v>-7.1829196747833954</v>
      </c>
      <c r="R2087" s="2">
        <f>DATE(CURR[[#This Row],[YEAR]],CURR[[#This Row],[MONTH]],1)</f>
        <v>43952</v>
      </c>
      <c r="S2087" t="str">
        <f>IF(AND(CURR[[#This Row],[DATE]]&gt;=DATE(2023,6,1),CURR[[#This Row],[DATE]]&lt;=DATE(2024,5,31)),"Y","N")</f>
        <v>N</v>
      </c>
    </row>
    <row r="2088" spans="1:19" x14ac:dyDescent="0.25">
      <c r="A2088" t="s">
        <v>54</v>
      </c>
      <c r="B2088" t="s">
        <v>111</v>
      </c>
      <c r="C2088" t="s">
        <v>20</v>
      </c>
      <c r="D2088" s="1">
        <v>218396.22869099997</v>
      </c>
      <c r="E2088" s="1">
        <v>1329869.5235849996</v>
      </c>
      <c r="F2088" s="13">
        <v>0</v>
      </c>
      <c r="G2088" s="13">
        <v>0.16422380152171448</v>
      </c>
      <c r="H2088" t="s">
        <v>25</v>
      </c>
      <c r="I2088" t="s">
        <v>17</v>
      </c>
      <c r="J2088">
        <v>2020</v>
      </c>
      <c r="K2088">
        <v>5</v>
      </c>
      <c r="L2088" s="12">
        <v>-2.0596580602953298</v>
      </c>
      <c r="M2088" s="1">
        <v>1502806.6858540005</v>
      </c>
      <c r="N2088" s="12">
        <v>-8.3661477193183327</v>
      </c>
      <c r="O2088" s="13">
        <v>0.14532556365817062</v>
      </c>
      <c r="P2088" s="12">
        <v>-1.2158151329574554</v>
      </c>
      <c r="Q2088" s="12">
        <v>-3.2754731932527852</v>
      </c>
      <c r="R2088" s="2">
        <f>DATE(CURR[[#This Row],[YEAR]],CURR[[#This Row],[MONTH]],1)</f>
        <v>43952</v>
      </c>
      <c r="S2088" t="str">
        <f>IF(AND(CURR[[#This Row],[DATE]]&gt;=DATE(2023,6,1),CURR[[#This Row],[DATE]]&lt;=DATE(2024,5,31)),"Y","N")</f>
        <v>N</v>
      </c>
    </row>
    <row r="2089" spans="1:19" x14ac:dyDescent="0.25">
      <c r="A2089" t="s">
        <v>54</v>
      </c>
      <c r="B2089" t="s">
        <v>111</v>
      </c>
      <c r="C2089" t="s">
        <v>20</v>
      </c>
      <c r="D2089" s="1">
        <v>99334.737718000004</v>
      </c>
      <c r="E2089" s="1">
        <v>457733.87697400001</v>
      </c>
      <c r="F2089" s="13">
        <v>0</v>
      </c>
      <c r="G2089" s="13">
        <v>0.21701417071134191</v>
      </c>
      <c r="H2089" t="s">
        <v>26</v>
      </c>
      <c r="I2089" t="s">
        <v>17</v>
      </c>
      <c r="J2089">
        <v>2020</v>
      </c>
      <c r="K2089">
        <v>5</v>
      </c>
      <c r="L2089" s="12">
        <v>-3.779592545034363</v>
      </c>
      <c r="M2089" s="1">
        <v>1502806.6858540005</v>
      </c>
      <c r="N2089" s="12">
        <v>-8.3661477193183327</v>
      </c>
      <c r="O2089" s="13">
        <v>6.6099478165118103E-2</v>
      </c>
      <c r="P2089" s="12">
        <v>-0.5529979984992347</v>
      </c>
      <c r="Q2089" s="12">
        <v>-4.3325905435335974</v>
      </c>
      <c r="R2089" s="2">
        <f>DATE(CURR[[#This Row],[YEAR]],CURR[[#This Row],[MONTH]],1)</f>
        <v>43952</v>
      </c>
      <c r="S2089" t="str">
        <f>IF(AND(CURR[[#This Row],[DATE]]&gt;=DATE(2023,6,1),CURR[[#This Row],[DATE]]&lt;=DATE(2024,5,31)),"Y","N")</f>
        <v>N</v>
      </c>
    </row>
    <row r="2090" spans="1:19" x14ac:dyDescent="0.25">
      <c r="A2090" t="s">
        <v>55</v>
      </c>
      <c r="B2090" t="s">
        <v>14</v>
      </c>
      <c r="C2090" t="s">
        <v>15</v>
      </c>
      <c r="D2090" s="1">
        <v>3277.9975399999998</v>
      </c>
      <c r="E2090" s="1">
        <v>17470.460920000001</v>
      </c>
      <c r="F2090" s="13">
        <v>0</v>
      </c>
      <c r="G2090" s="13">
        <v>0.18763085616403988</v>
      </c>
      <c r="H2090" t="s">
        <v>16</v>
      </c>
      <c r="I2090" t="s">
        <v>17</v>
      </c>
      <c r="J2090">
        <v>2020</v>
      </c>
      <c r="K2090">
        <v>6</v>
      </c>
      <c r="L2090" s="12">
        <v>-1.1722093694640114</v>
      </c>
      <c r="M2090" s="1">
        <v>10591.801776</v>
      </c>
      <c r="N2090" s="12">
        <v>-2.0352124848834174</v>
      </c>
      <c r="O2090" s="13">
        <v>0.30948441155947853</v>
      </c>
      <c r="P2090" s="12">
        <v>-0.62986653828264849</v>
      </c>
      <c r="Q2090" s="12">
        <v>-1.8020759077466599</v>
      </c>
      <c r="R2090" s="2">
        <f>DATE(CURR[[#This Row],[YEAR]],CURR[[#This Row],[MONTH]],1)</f>
        <v>43983</v>
      </c>
      <c r="S2090" t="str">
        <f>IF(AND(CURR[[#This Row],[DATE]]&gt;=DATE(2023,6,1),CURR[[#This Row],[DATE]]&lt;=DATE(2024,5,31)),"Y","N")</f>
        <v>N</v>
      </c>
    </row>
    <row r="2091" spans="1:19" x14ac:dyDescent="0.25">
      <c r="A2091" t="s">
        <v>55</v>
      </c>
      <c r="B2091" t="s">
        <v>14</v>
      </c>
      <c r="C2091" t="s">
        <v>15</v>
      </c>
      <c r="D2091" s="1">
        <v>10591.801776</v>
      </c>
      <c r="E2091" s="1">
        <v>68192.000176000001</v>
      </c>
      <c r="F2091" s="13">
        <v>0.15532323071127274</v>
      </c>
      <c r="G2091" s="13">
        <v>0</v>
      </c>
      <c r="H2091" t="s">
        <v>21</v>
      </c>
      <c r="I2091" t="s">
        <v>23</v>
      </c>
      <c r="J2091">
        <v>2020</v>
      </c>
      <c r="K2091">
        <v>6</v>
      </c>
      <c r="L2091" s="12">
        <v>0</v>
      </c>
      <c r="M2091" s="1">
        <v>10591.801776</v>
      </c>
      <c r="N2091" s="12">
        <v>-2.0352124848834174</v>
      </c>
      <c r="O2091" s="13">
        <v>0</v>
      </c>
      <c r="P2091" s="12">
        <v>0</v>
      </c>
      <c r="Q2091" s="12">
        <v>0</v>
      </c>
      <c r="R2091" s="2">
        <f>DATE(CURR[[#This Row],[YEAR]],CURR[[#This Row],[MONTH]],1)</f>
        <v>43983</v>
      </c>
      <c r="S2091" t="str">
        <f>IF(AND(CURR[[#This Row],[DATE]]&gt;=DATE(2023,6,1),CURR[[#This Row],[DATE]]&lt;=DATE(2024,5,31)),"Y","N")</f>
        <v>N</v>
      </c>
    </row>
    <row r="2092" spans="1:19" x14ac:dyDescent="0.25">
      <c r="A2092" t="s">
        <v>55</v>
      </c>
      <c r="B2092" t="s">
        <v>14</v>
      </c>
      <c r="C2092" t="s">
        <v>15</v>
      </c>
      <c r="D2092" s="1">
        <v>10591.801776</v>
      </c>
      <c r="E2092" s="1">
        <v>68192.000176000001</v>
      </c>
      <c r="F2092" s="13">
        <v>0.15532323071127274</v>
      </c>
      <c r="G2092" s="13">
        <v>0</v>
      </c>
      <c r="H2092" t="s">
        <v>21</v>
      </c>
      <c r="I2092" t="s">
        <v>22</v>
      </c>
      <c r="J2092">
        <v>2020</v>
      </c>
      <c r="K2092">
        <v>6</v>
      </c>
      <c r="L2092" s="12">
        <v>-2.0352124848834174</v>
      </c>
      <c r="M2092" s="1">
        <v>10591.801776</v>
      </c>
      <c r="N2092" s="12">
        <v>-2.0352124848834174</v>
      </c>
      <c r="O2092" s="13">
        <v>0</v>
      </c>
      <c r="P2092" s="12">
        <v>0</v>
      </c>
      <c r="Q2092" s="12">
        <v>0</v>
      </c>
      <c r="R2092" s="2">
        <f>DATE(CURR[[#This Row],[YEAR]],CURR[[#This Row],[MONTH]],1)</f>
        <v>43983</v>
      </c>
      <c r="S2092" t="str">
        <f>IF(AND(CURR[[#This Row],[DATE]]&gt;=DATE(2023,6,1),CURR[[#This Row],[DATE]]&lt;=DATE(2024,5,31)),"Y","N")</f>
        <v>N</v>
      </c>
    </row>
    <row r="2093" spans="1:19" x14ac:dyDescent="0.25">
      <c r="A2093" t="s">
        <v>55</v>
      </c>
      <c r="B2093" t="s">
        <v>14</v>
      </c>
      <c r="C2093" t="s">
        <v>15</v>
      </c>
      <c r="D2093" s="1">
        <v>4693.8609200000001</v>
      </c>
      <c r="E2093" s="1">
        <v>25649.36622</v>
      </c>
      <c r="F2093" s="13">
        <v>0</v>
      </c>
      <c r="G2093" s="13">
        <v>0.18300104882669496</v>
      </c>
      <c r="H2093" t="s">
        <v>24</v>
      </c>
      <c r="I2093" t="s">
        <v>17</v>
      </c>
      <c r="J2093">
        <v>2020</v>
      </c>
      <c r="K2093">
        <v>6</v>
      </c>
      <c r="L2093" s="12">
        <v>-2.5099395354574869</v>
      </c>
      <c r="M2093" s="1">
        <v>10591.801776</v>
      </c>
      <c r="N2093" s="12">
        <v>-2.0352124848834174</v>
      </c>
      <c r="O2093" s="13">
        <v>0.4431598154183583</v>
      </c>
      <c r="P2093" s="12">
        <v>-0.9019243891380736</v>
      </c>
      <c r="Q2093" s="12">
        <v>-3.4118639245955604</v>
      </c>
      <c r="R2093" s="2">
        <f>DATE(CURR[[#This Row],[YEAR]],CURR[[#This Row],[MONTH]],1)</f>
        <v>43983</v>
      </c>
      <c r="S2093" t="str">
        <f>IF(AND(CURR[[#This Row],[DATE]]&gt;=DATE(2023,6,1),CURR[[#This Row],[DATE]]&lt;=DATE(2024,5,31)),"Y","N")</f>
        <v>N</v>
      </c>
    </row>
    <row r="2094" spans="1:19" x14ac:dyDescent="0.25">
      <c r="A2094" t="s">
        <v>55</v>
      </c>
      <c r="B2094" t="s">
        <v>14</v>
      </c>
      <c r="C2094" t="s">
        <v>15</v>
      </c>
      <c r="D2094" s="1">
        <v>1470.5863239999992</v>
      </c>
      <c r="E2094" s="1">
        <v>18804.27764</v>
      </c>
      <c r="F2094" s="13">
        <v>0</v>
      </c>
      <c r="G2094" s="13">
        <v>7.8204882535439904E-2</v>
      </c>
      <c r="H2094" t="s">
        <v>25</v>
      </c>
      <c r="I2094" t="s">
        <v>17</v>
      </c>
      <c r="J2094">
        <v>2020</v>
      </c>
      <c r="K2094">
        <v>6</v>
      </c>
      <c r="L2094" s="12">
        <v>-1.1375460299430407</v>
      </c>
      <c r="M2094" s="1">
        <v>10591.801776</v>
      </c>
      <c r="N2094" s="12">
        <v>-2.0352124848834174</v>
      </c>
      <c r="O2094" s="13">
        <v>0.13884194163567201</v>
      </c>
      <c r="P2094" s="12">
        <v>-0.28257285304237445</v>
      </c>
      <c r="Q2094" s="12">
        <v>-1.420118882985415</v>
      </c>
      <c r="R2094" s="2">
        <f>DATE(CURR[[#This Row],[YEAR]],CURR[[#This Row],[MONTH]],1)</f>
        <v>43983</v>
      </c>
      <c r="S2094" t="str">
        <f>IF(AND(CURR[[#This Row],[DATE]]&gt;=DATE(2023,6,1),CURR[[#This Row],[DATE]]&lt;=DATE(2024,5,31)),"Y","N")</f>
        <v>N</v>
      </c>
    </row>
    <row r="2095" spans="1:19" x14ac:dyDescent="0.25">
      <c r="A2095" t="s">
        <v>55</v>
      </c>
      <c r="B2095" t="s">
        <v>14</v>
      </c>
      <c r="C2095" t="s">
        <v>15</v>
      </c>
      <c r="D2095" s="1">
        <v>1149.3569920000002</v>
      </c>
      <c r="E2095" s="1">
        <v>6267.8953960000008</v>
      </c>
      <c r="F2095" s="13">
        <v>0</v>
      </c>
      <c r="G2095" s="13">
        <v>0.1833720761730466</v>
      </c>
      <c r="H2095" t="s">
        <v>26</v>
      </c>
      <c r="I2095" t="s">
        <v>17</v>
      </c>
      <c r="J2095">
        <v>2020</v>
      </c>
      <c r="K2095">
        <v>6</v>
      </c>
      <c r="L2095" s="12">
        <v>-3.0510603991658112</v>
      </c>
      <c r="M2095" s="1">
        <v>10591.801776</v>
      </c>
      <c r="N2095" s="12">
        <v>-2.0352124848834174</v>
      </c>
      <c r="O2095" s="13">
        <v>0.10851383138649102</v>
      </c>
      <c r="P2095" s="12">
        <v>-0.22084870442032056</v>
      </c>
      <c r="Q2095" s="12">
        <v>-3.2719091035861316</v>
      </c>
      <c r="R2095" s="2">
        <f>DATE(CURR[[#This Row],[YEAR]],CURR[[#This Row],[MONTH]],1)</f>
        <v>43983</v>
      </c>
      <c r="S2095" t="str">
        <f>IF(AND(CURR[[#This Row],[DATE]]&gt;=DATE(2023,6,1),CURR[[#This Row],[DATE]]&lt;=DATE(2024,5,31)),"Y","N")</f>
        <v>N</v>
      </c>
    </row>
    <row r="2096" spans="1:19" x14ac:dyDescent="0.25">
      <c r="A2096" t="s">
        <v>55</v>
      </c>
      <c r="B2096" t="s">
        <v>14</v>
      </c>
      <c r="C2096" t="s">
        <v>18</v>
      </c>
      <c r="D2096" s="1">
        <v>5444.1873320000004</v>
      </c>
      <c r="E2096" s="1">
        <v>17470.460920000001</v>
      </c>
      <c r="F2096" s="13">
        <v>0</v>
      </c>
      <c r="G2096" s="13">
        <v>0.31162242123603917</v>
      </c>
      <c r="H2096" t="s">
        <v>16</v>
      </c>
      <c r="I2096" t="s">
        <v>17</v>
      </c>
      <c r="J2096">
        <v>2020</v>
      </c>
      <c r="K2096">
        <v>6</v>
      </c>
      <c r="L2096" s="12">
        <v>-1.9468371534188764</v>
      </c>
      <c r="M2096" s="1">
        <v>14041.487724000002</v>
      </c>
      <c r="N2096" s="12">
        <v>-2.6980689146747161</v>
      </c>
      <c r="O2096" s="13">
        <v>0.38772154625002325</v>
      </c>
      <c r="P2096" s="12">
        <v>-1.0460994514868029</v>
      </c>
      <c r="Q2096" s="12">
        <v>-2.9929366049056796</v>
      </c>
      <c r="R2096" s="2">
        <f>DATE(CURR[[#This Row],[YEAR]],CURR[[#This Row],[MONTH]],1)</f>
        <v>43983</v>
      </c>
      <c r="S2096" t="str">
        <f>IF(AND(CURR[[#This Row],[DATE]]&gt;=DATE(2023,6,1),CURR[[#This Row],[DATE]]&lt;=DATE(2024,5,31)),"Y","N")</f>
        <v>N</v>
      </c>
    </row>
    <row r="2097" spans="1:19" x14ac:dyDescent="0.25">
      <c r="A2097" t="s">
        <v>55</v>
      </c>
      <c r="B2097" t="s">
        <v>14</v>
      </c>
      <c r="C2097" t="s">
        <v>18</v>
      </c>
      <c r="D2097" s="1">
        <v>14041.487724000002</v>
      </c>
      <c r="E2097" s="1">
        <v>68192.000176000001</v>
      </c>
      <c r="F2097" s="13">
        <v>0.20591107003401651</v>
      </c>
      <c r="G2097" s="13">
        <v>0</v>
      </c>
      <c r="H2097" t="s">
        <v>21</v>
      </c>
      <c r="I2097" t="s">
        <v>23</v>
      </c>
      <c r="J2097">
        <v>2020</v>
      </c>
      <c r="K2097">
        <v>6</v>
      </c>
      <c r="L2097" s="12">
        <v>0</v>
      </c>
      <c r="M2097" s="1">
        <v>14041.487724000002</v>
      </c>
      <c r="N2097" s="12">
        <v>-2.6980689146747161</v>
      </c>
      <c r="O2097" s="13">
        <v>0</v>
      </c>
      <c r="P2097" s="12">
        <v>0</v>
      </c>
      <c r="Q2097" s="12">
        <v>0</v>
      </c>
      <c r="R2097" s="2">
        <f>DATE(CURR[[#This Row],[YEAR]],CURR[[#This Row],[MONTH]],1)</f>
        <v>43983</v>
      </c>
      <c r="S2097" t="str">
        <f>IF(AND(CURR[[#This Row],[DATE]]&gt;=DATE(2023,6,1),CURR[[#This Row],[DATE]]&lt;=DATE(2024,5,31)),"Y","N")</f>
        <v>N</v>
      </c>
    </row>
    <row r="2098" spans="1:19" x14ac:dyDescent="0.25">
      <c r="A2098" t="s">
        <v>55</v>
      </c>
      <c r="B2098" t="s">
        <v>14</v>
      </c>
      <c r="C2098" t="s">
        <v>18</v>
      </c>
      <c r="D2098" s="1">
        <v>14041.487724000002</v>
      </c>
      <c r="E2098" s="1">
        <v>68192.000176000001</v>
      </c>
      <c r="F2098" s="13">
        <v>0.20591107003401651</v>
      </c>
      <c r="G2098" s="13">
        <v>0</v>
      </c>
      <c r="H2098" t="s">
        <v>21</v>
      </c>
      <c r="I2098" t="s">
        <v>22</v>
      </c>
      <c r="J2098">
        <v>2020</v>
      </c>
      <c r="K2098">
        <v>6</v>
      </c>
      <c r="L2098" s="12">
        <v>-2.6980689146747161</v>
      </c>
      <c r="M2098" s="1">
        <v>14041.487724000002</v>
      </c>
      <c r="N2098" s="12">
        <v>-2.6980689146747161</v>
      </c>
      <c r="O2098" s="13">
        <v>0</v>
      </c>
      <c r="P2098" s="12">
        <v>0</v>
      </c>
      <c r="Q2098" s="12">
        <v>0</v>
      </c>
      <c r="R2098" s="2">
        <f>DATE(CURR[[#This Row],[YEAR]],CURR[[#This Row],[MONTH]],1)</f>
        <v>43983</v>
      </c>
      <c r="S2098" t="str">
        <f>IF(AND(CURR[[#This Row],[DATE]]&gt;=DATE(2023,6,1),CURR[[#This Row],[DATE]]&lt;=DATE(2024,5,31)),"Y","N")</f>
        <v>N</v>
      </c>
    </row>
    <row r="2099" spans="1:19" x14ac:dyDescent="0.25">
      <c r="A2099" t="s">
        <v>55</v>
      </c>
      <c r="B2099" t="s">
        <v>14</v>
      </c>
      <c r="C2099" t="s">
        <v>18</v>
      </c>
      <c r="D2099" s="1">
        <v>4417.2377240000014</v>
      </c>
      <c r="E2099" s="1">
        <v>25649.36622</v>
      </c>
      <c r="F2099" s="13">
        <v>0</v>
      </c>
      <c r="G2099" s="13">
        <v>0.17221625228913753</v>
      </c>
      <c r="H2099" t="s">
        <v>24</v>
      </c>
      <c r="I2099" t="s">
        <v>17</v>
      </c>
      <c r="J2099">
        <v>2020</v>
      </c>
      <c r="K2099">
        <v>6</v>
      </c>
      <c r="L2099" s="12">
        <v>-2.3620213274196993</v>
      </c>
      <c r="M2099" s="1">
        <v>14041.487724000002</v>
      </c>
      <c r="N2099" s="12">
        <v>-2.6980689146747161</v>
      </c>
      <c r="O2099" s="13">
        <v>0.31458473708950135</v>
      </c>
      <c r="P2099" s="12">
        <v>-0.84877130017230185</v>
      </c>
      <c r="Q2099" s="12">
        <v>-3.2107926275920011</v>
      </c>
      <c r="R2099" s="2">
        <f>DATE(CURR[[#This Row],[YEAR]],CURR[[#This Row],[MONTH]],1)</f>
        <v>43983</v>
      </c>
      <c r="S2099" t="str">
        <f>IF(AND(CURR[[#This Row],[DATE]]&gt;=DATE(2023,6,1),CURR[[#This Row],[DATE]]&lt;=DATE(2024,5,31)),"Y","N")</f>
        <v>N</v>
      </c>
    </row>
    <row r="2100" spans="1:19" x14ac:dyDescent="0.25">
      <c r="A2100" t="s">
        <v>55</v>
      </c>
      <c r="B2100" t="s">
        <v>14</v>
      </c>
      <c r="C2100" t="s">
        <v>18</v>
      </c>
      <c r="D2100" s="1">
        <v>1149.8597560000003</v>
      </c>
      <c r="E2100" s="1">
        <v>18804.27764</v>
      </c>
      <c r="F2100" s="13">
        <v>0</v>
      </c>
      <c r="G2100" s="13">
        <v>6.1148839536066341E-2</v>
      </c>
      <c r="H2100" t="s">
        <v>25</v>
      </c>
      <c r="I2100" t="s">
        <v>17</v>
      </c>
      <c r="J2100">
        <v>2020</v>
      </c>
      <c r="K2100">
        <v>6</v>
      </c>
      <c r="L2100" s="12">
        <v>-0.88945366829691419</v>
      </c>
      <c r="M2100" s="1">
        <v>14041.487724000002</v>
      </c>
      <c r="N2100" s="12">
        <v>-2.6980689146747161</v>
      </c>
      <c r="O2100" s="13">
        <v>8.1890165672020357E-2</v>
      </c>
      <c r="P2100" s="12">
        <v>-0.22094531041724066</v>
      </c>
      <c r="Q2100" s="12">
        <v>-1.1103989787141548</v>
      </c>
      <c r="R2100" s="2">
        <f>DATE(CURR[[#This Row],[YEAR]],CURR[[#This Row],[MONTH]],1)</f>
        <v>43983</v>
      </c>
      <c r="S2100" t="str">
        <f>IF(AND(CURR[[#This Row],[DATE]]&gt;=DATE(2023,6,1),CURR[[#This Row],[DATE]]&lt;=DATE(2024,5,31)),"Y","N")</f>
        <v>N</v>
      </c>
    </row>
    <row r="2101" spans="1:19" x14ac:dyDescent="0.25">
      <c r="A2101" t="s">
        <v>55</v>
      </c>
      <c r="B2101" t="s">
        <v>14</v>
      </c>
      <c r="C2101" t="s">
        <v>18</v>
      </c>
      <c r="D2101" s="1">
        <v>3030.2029120000007</v>
      </c>
      <c r="E2101" s="1">
        <v>6267.8953960000008</v>
      </c>
      <c r="F2101" s="13">
        <v>0</v>
      </c>
      <c r="G2101" s="13">
        <v>0.48344822632710066</v>
      </c>
      <c r="H2101" t="s">
        <v>26</v>
      </c>
      <c r="I2101" t="s">
        <v>17</v>
      </c>
      <c r="J2101">
        <v>2020</v>
      </c>
      <c r="K2101">
        <v>6</v>
      </c>
      <c r="L2101" s="12">
        <v>-8.0439168775162617</v>
      </c>
      <c r="M2101" s="1">
        <v>14041.487724000002</v>
      </c>
      <c r="N2101" s="12">
        <v>-2.6980689146747161</v>
      </c>
      <c r="O2101" s="13">
        <v>0.21580355098845508</v>
      </c>
      <c r="P2101" s="12">
        <v>-0.58225285259837078</v>
      </c>
      <c r="Q2101" s="12">
        <v>-8.6261697301146327</v>
      </c>
      <c r="R2101" s="2">
        <f>DATE(CURR[[#This Row],[YEAR]],CURR[[#This Row],[MONTH]],1)</f>
        <v>43983</v>
      </c>
      <c r="S2101" t="str">
        <f>IF(AND(CURR[[#This Row],[DATE]]&gt;=DATE(2023,6,1),CURR[[#This Row],[DATE]]&lt;=DATE(2024,5,31)),"Y","N")</f>
        <v>N</v>
      </c>
    </row>
    <row r="2102" spans="1:19" x14ac:dyDescent="0.25">
      <c r="A2102" t="s">
        <v>55</v>
      </c>
      <c r="B2102" t="s">
        <v>14</v>
      </c>
      <c r="C2102" t="s">
        <v>19</v>
      </c>
      <c r="D2102" s="1">
        <v>2.698852</v>
      </c>
      <c r="E2102" s="1">
        <v>17470.460920000001</v>
      </c>
      <c r="F2102" s="13">
        <v>0</v>
      </c>
      <c r="G2102" s="13">
        <v>1.5448086987277952E-4</v>
      </c>
      <c r="H2102" t="s">
        <v>16</v>
      </c>
      <c r="I2102" t="s">
        <v>17</v>
      </c>
      <c r="J2102">
        <v>2020</v>
      </c>
      <c r="K2102">
        <v>6</v>
      </c>
      <c r="L2102" s="12">
        <v>-9.6510737503380998E-4</v>
      </c>
      <c r="M2102" s="1">
        <v>19113.19656</v>
      </c>
      <c r="N2102" s="12">
        <v>-3.6725967014493333</v>
      </c>
      <c r="O2102" s="13">
        <v>1.4120359153571118E-4</v>
      </c>
      <c r="P2102" s="12">
        <v>-5.1858384450685191E-4</v>
      </c>
      <c r="Q2102" s="12">
        <v>-1.4836912195406618E-3</v>
      </c>
      <c r="R2102" s="2">
        <f>DATE(CURR[[#This Row],[YEAR]],CURR[[#This Row],[MONTH]],1)</f>
        <v>43983</v>
      </c>
      <c r="S2102" t="str">
        <f>IF(AND(CURR[[#This Row],[DATE]]&gt;=DATE(2023,6,1),CURR[[#This Row],[DATE]]&lt;=DATE(2024,5,31)),"Y","N")</f>
        <v>N</v>
      </c>
    </row>
    <row r="2103" spans="1:19" x14ac:dyDescent="0.25">
      <c r="A2103" t="s">
        <v>55</v>
      </c>
      <c r="B2103" t="s">
        <v>14</v>
      </c>
      <c r="C2103" t="s">
        <v>19</v>
      </c>
      <c r="D2103" s="1">
        <v>19113.19656</v>
      </c>
      <c r="E2103" s="1">
        <v>68192.000176000001</v>
      </c>
      <c r="F2103" s="13">
        <v>0.28028502625923618</v>
      </c>
      <c r="G2103" s="13">
        <v>0</v>
      </c>
      <c r="H2103" t="s">
        <v>21</v>
      </c>
      <c r="I2103" t="s">
        <v>23</v>
      </c>
      <c r="J2103">
        <v>2020</v>
      </c>
      <c r="K2103">
        <v>6</v>
      </c>
      <c r="L2103" s="12">
        <v>0</v>
      </c>
      <c r="M2103" s="1">
        <v>19113.19656</v>
      </c>
      <c r="N2103" s="12">
        <v>-3.6725967014493333</v>
      </c>
      <c r="O2103" s="13">
        <v>0</v>
      </c>
      <c r="P2103" s="12">
        <v>0</v>
      </c>
      <c r="Q2103" s="12">
        <v>0</v>
      </c>
      <c r="R2103" s="2">
        <f>DATE(CURR[[#This Row],[YEAR]],CURR[[#This Row],[MONTH]],1)</f>
        <v>43983</v>
      </c>
      <c r="S2103" t="str">
        <f>IF(AND(CURR[[#This Row],[DATE]]&gt;=DATE(2023,6,1),CURR[[#This Row],[DATE]]&lt;=DATE(2024,5,31)),"Y","N")</f>
        <v>N</v>
      </c>
    </row>
    <row r="2104" spans="1:19" x14ac:dyDescent="0.25">
      <c r="A2104" t="s">
        <v>55</v>
      </c>
      <c r="B2104" t="s">
        <v>14</v>
      </c>
      <c r="C2104" t="s">
        <v>19</v>
      </c>
      <c r="D2104" s="1">
        <v>19113.19656</v>
      </c>
      <c r="E2104" s="1">
        <v>68192.000176000001</v>
      </c>
      <c r="F2104" s="13">
        <v>0.28028502625923618</v>
      </c>
      <c r="G2104" s="13">
        <v>0</v>
      </c>
      <c r="H2104" t="s">
        <v>21</v>
      </c>
      <c r="I2104" t="s">
        <v>22</v>
      </c>
      <c r="J2104">
        <v>2020</v>
      </c>
      <c r="K2104">
        <v>6</v>
      </c>
      <c r="L2104" s="12">
        <v>-3.6725967014493333</v>
      </c>
      <c r="M2104" s="1">
        <v>19113.19656</v>
      </c>
      <c r="N2104" s="12">
        <v>-3.6725967014493333</v>
      </c>
      <c r="O2104" s="13">
        <v>0</v>
      </c>
      <c r="P2104" s="12">
        <v>0</v>
      </c>
      <c r="Q2104" s="12">
        <v>0</v>
      </c>
      <c r="R2104" s="2">
        <f>DATE(CURR[[#This Row],[YEAR]],CURR[[#This Row],[MONTH]],1)</f>
        <v>43983</v>
      </c>
      <c r="S2104" t="str">
        <f>IF(AND(CURR[[#This Row],[DATE]]&gt;=DATE(2023,6,1),CURR[[#This Row],[DATE]]&lt;=DATE(2024,5,31)),"Y","N")</f>
        <v>N</v>
      </c>
    </row>
    <row r="2105" spans="1:19" x14ac:dyDescent="0.25">
      <c r="A2105" t="s">
        <v>55</v>
      </c>
      <c r="B2105" t="s">
        <v>14</v>
      </c>
      <c r="C2105" t="s">
        <v>19</v>
      </c>
      <c r="D2105" s="1">
        <v>5789.7705959999994</v>
      </c>
      <c r="E2105" s="1">
        <v>25649.36622</v>
      </c>
      <c r="F2105" s="13">
        <v>0</v>
      </c>
      <c r="G2105" s="13">
        <v>0.22572762797879375</v>
      </c>
      <c r="H2105" t="s">
        <v>24</v>
      </c>
      <c r="I2105" t="s">
        <v>17</v>
      </c>
      <c r="J2105">
        <v>2020</v>
      </c>
      <c r="K2105">
        <v>6</v>
      </c>
      <c r="L2105" s="12">
        <v>-3.0959532819156586</v>
      </c>
      <c r="M2105" s="1">
        <v>19113.19656</v>
      </c>
      <c r="N2105" s="12">
        <v>-3.6725967014493333</v>
      </c>
      <c r="O2105" s="13">
        <v>0.30292005724028398</v>
      </c>
      <c r="P2105" s="12">
        <v>-1.1125032030235102</v>
      </c>
      <c r="Q2105" s="12">
        <v>-4.2084564849391688</v>
      </c>
      <c r="R2105" s="2">
        <f>DATE(CURR[[#This Row],[YEAR]],CURR[[#This Row],[MONTH]],1)</f>
        <v>43983</v>
      </c>
      <c r="S2105" t="str">
        <f>IF(AND(CURR[[#This Row],[DATE]]&gt;=DATE(2023,6,1),CURR[[#This Row],[DATE]]&lt;=DATE(2024,5,31)),"Y","N")</f>
        <v>N</v>
      </c>
    </row>
    <row r="2106" spans="1:19" x14ac:dyDescent="0.25">
      <c r="A2106" t="s">
        <v>55</v>
      </c>
      <c r="B2106" t="s">
        <v>14</v>
      </c>
      <c r="C2106" t="s">
        <v>19</v>
      </c>
      <c r="D2106" s="1">
        <v>12871.464083999999</v>
      </c>
      <c r="E2106" s="1">
        <v>18804.27764</v>
      </c>
      <c r="F2106" s="13">
        <v>0</v>
      </c>
      <c r="G2106" s="13">
        <v>0.68449659861542012</v>
      </c>
      <c r="H2106" t="s">
        <v>25</v>
      </c>
      <c r="I2106" t="s">
        <v>17</v>
      </c>
      <c r="J2106">
        <v>2020</v>
      </c>
      <c r="K2106">
        <v>6</v>
      </c>
      <c r="L2106" s="12">
        <v>-9.9564932907050778</v>
      </c>
      <c r="M2106" s="1">
        <v>19113.19656</v>
      </c>
      <c r="N2106" s="12">
        <v>-3.6725967014493333</v>
      </c>
      <c r="O2106" s="13">
        <v>0.67343335499083046</v>
      </c>
      <c r="P2106" s="12">
        <v>-2.473249118185282</v>
      </c>
      <c r="Q2106" s="12">
        <v>-12.429742408890359</v>
      </c>
      <c r="R2106" s="2">
        <f>DATE(CURR[[#This Row],[YEAR]],CURR[[#This Row],[MONTH]],1)</f>
        <v>43983</v>
      </c>
      <c r="S2106" t="str">
        <f>IF(AND(CURR[[#This Row],[DATE]]&gt;=DATE(2023,6,1),CURR[[#This Row],[DATE]]&lt;=DATE(2024,5,31)),"Y","N")</f>
        <v>N</v>
      </c>
    </row>
    <row r="2107" spans="1:19" x14ac:dyDescent="0.25">
      <c r="A2107" t="s">
        <v>55</v>
      </c>
      <c r="B2107" t="s">
        <v>14</v>
      </c>
      <c r="C2107" t="s">
        <v>19</v>
      </c>
      <c r="D2107" s="1">
        <v>449.26302800000002</v>
      </c>
      <c r="E2107" s="1">
        <v>6267.8953960000008</v>
      </c>
      <c r="F2107" s="13">
        <v>0</v>
      </c>
      <c r="G2107" s="13">
        <v>7.1676854767982787E-2</v>
      </c>
      <c r="H2107" t="s">
        <v>26</v>
      </c>
      <c r="I2107" t="s">
        <v>17</v>
      </c>
      <c r="J2107">
        <v>2020</v>
      </c>
      <c r="K2107">
        <v>6</v>
      </c>
      <c r="L2107" s="12">
        <v>-1.1926047721299466</v>
      </c>
      <c r="M2107" s="1">
        <v>19113.19656</v>
      </c>
      <c r="N2107" s="12">
        <v>-3.6725967014493333</v>
      </c>
      <c r="O2107" s="13">
        <v>2.3505384177349768E-2</v>
      </c>
      <c r="P2107" s="12">
        <v>-8.6325796396034105E-2</v>
      </c>
      <c r="Q2107" s="12">
        <v>-1.2789305685259809</v>
      </c>
      <c r="R2107" s="2">
        <f>DATE(CURR[[#This Row],[YEAR]],CURR[[#This Row],[MONTH]],1)</f>
        <v>43983</v>
      </c>
      <c r="S2107" t="str">
        <f>IF(AND(CURR[[#This Row],[DATE]]&gt;=DATE(2023,6,1),CURR[[#This Row],[DATE]]&lt;=DATE(2024,5,31)),"Y","N")</f>
        <v>N</v>
      </c>
    </row>
    <row r="2108" spans="1:19" x14ac:dyDescent="0.25">
      <c r="A2108" t="s">
        <v>55</v>
      </c>
      <c r="B2108" t="s">
        <v>14</v>
      </c>
      <c r="C2108" t="s">
        <v>20</v>
      </c>
      <c r="D2108" s="1">
        <v>8745.5771960000002</v>
      </c>
      <c r="E2108" s="1">
        <v>17470.460920000001</v>
      </c>
      <c r="F2108" s="13">
        <v>0</v>
      </c>
      <c r="G2108" s="13">
        <v>0.50059224173004813</v>
      </c>
      <c r="H2108" t="s">
        <v>16</v>
      </c>
      <c r="I2108" t="s">
        <v>17</v>
      </c>
      <c r="J2108">
        <v>2020</v>
      </c>
      <c r="K2108">
        <v>6</v>
      </c>
      <c r="L2108" s="12">
        <v>-3.1274115997420782</v>
      </c>
      <c r="M2108" s="1">
        <v>24445.514115999998</v>
      </c>
      <c r="N2108" s="12">
        <v>-4.6972003989925337</v>
      </c>
      <c r="O2108" s="13">
        <v>0.35775795732910659</v>
      </c>
      <c r="P2108" s="12">
        <v>-1.6804608199090334</v>
      </c>
      <c r="Q2108" s="12">
        <v>-4.8078724196511118</v>
      </c>
      <c r="R2108" s="2">
        <f>DATE(CURR[[#This Row],[YEAR]],CURR[[#This Row],[MONTH]],1)</f>
        <v>43983</v>
      </c>
      <c r="S2108" t="str">
        <f>IF(AND(CURR[[#This Row],[DATE]]&gt;=DATE(2023,6,1),CURR[[#This Row],[DATE]]&lt;=DATE(2024,5,31)),"Y","N")</f>
        <v>N</v>
      </c>
    </row>
    <row r="2109" spans="1:19" x14ac:dyDescent="0.25">
      <c r="A2109" t="s">
        <v>55</v>
      </c>
      <c r="B2109" t="s">
        <v>14</v>
      </c>
      <c r="C2109" t="s">
        <v>20</v>
      </c>
      <c r="D2109" s="1">
        <v>24445.514115999998</v>
      </c>
      <c r="E2109" s="1">
        <v>68192.000176000001</v>
      </c>
      <c r="F2109" s="13">
        <v>0.35848067299547459</v>
      </c>
      <c r="G2109" s="13">
        <v>0</v>
      </c>
      <c r="H2109" t="s">
        <v>21</v>
      </c>
      <c r="I2109" t="s">
        <v>23</v>
      </c>
      <c r="J2109">
        <v>2020</v>
      </c>
      <c r="K2109">
        <v>6</v>
      </c>
      <c r="L2109" s="12">
        <v>0</v>
      </c>
      <c r="M2109" s="1">
        <v>24445.514115999998</v>
      </c>
      <c r="N2109" s="12">
        <v>-4.6972003989925337</v>
      </c>
      <c r="O2109" s="13">
        <v>0</v>
      </c>
      <c r="P2109" s="12">
        <v>0</v>
      </c>
      <c r="Q2109" s="12">
        <v>0</v>
      </c>
      <c r="R2109" s="2">
        <f>DATE(CURR[[#This Row],[YEAR]],CURR[[#This Row],[MONTH]],1)</f>
        <v>43983</v>
      </c>
      <c r="S2109" t="str">
        <f>IF(AND(CURR[[#This Row],[DATE]]&gt;=DATE(2023,6,1),CURR[[#This Row],[DATE]]&lt;=DATE(2024,5,31)),"Y","N")</f>
        <v>N</v>
      </c>
    </row>
    <row r="2110" spans="1:19" x14ac:dyDescent="0.25">
      <c r="A2110" t="s">
        <v>55</v>
      </c>
      <c r="B2110" t="s">
        <v>14</v>
      </c>
      <c r="C2110" t="s">
        <v>20</v>
      </c>
      <c r="D2110" s="1">
        <v>24445.514115999998</v>
      </c>
      <c r="E2110" s="1">
        <v>68192.000176000001</v>
      </c>
      <c r="F2110" s="13">
        <v>0.35848067299547459</v>
      </c>
      <c r="G2110" s="13">
        <v>0</v>
      </c>
      <c r="H2110" t="s">
        <v>21</v>
      </c>
      <c r="I2110" t="s">
        <v>22</v>
      </c>
      <c r="J2110">
        <v>2020</v>
      </c>
      <c r="K2110">
        <v>6</v>
      </c>
      <c r="L2110" s="12">
        <v>-4.6972003989925337</v>
      </c>
      <c r="M2110" s="1">
        <v>24445.514115999998</v>
      </c>
      <c r="N2110" s="12">
        <v>-4.6972003989925337</v>
      </c>
      <c r="O2110" s="13">
        <v>0</v>
      </c>
      <c r="P2110" s="12">
        <v>0</v>
      </c>
      <c r="Q2110" s="12">
        <v>0</v>
      </c>
      <c r="R2110" s="2">
        <f>DATE(CURR[[#This Row],[YEAR]],CURR[[#This Row],[MONTH]],1)</f>
        <v>43983</v>
      </c>
      <c r="S2110" t="str">
        <f>IF(AND(CURR[[#This Row],[DATE]]&gt;=DATE(2023,6,1),CURR[[#This Row],[DATE]]&lt;=DATE(2024,5,31)),"Y","N")</f>
        <v>N</v>
      </c>
    </row>
    <row r="2111" spans="1:19" x14ac:dyDescent="0.25">
      <c r="A2111" t="s">
        <v>55</v>
      </c>
      <c r="B2111" t="s">
        <v>14</v>
      </c>
      <c r="C2111" t="s">
        <v>20</v>
      </c>
      <c r="D2111" s="1">
        <v>10748.49698</v>
      </c>
      <c r="E2111" s="1">
        <v>25649.36622</v>
      </c>
      <c r="F2111" s="13">
        <v>0</v>
      </c>
      <c r="G2111" s="13">
        <v>0.41905507090537386</v>
      </c>
      <c r="H2111" t="s">
        <v>24</v>
      </c>
      <c r="I2111" t="s">
        <v>17</v>
      </c>
      <c r="J2111">
        <v>2020</v>
      </c>
      <c r="K2111">
        <v>6</v>
      </c>
      <c r="L2111" s="12">
        <v>-5.7475238352071578</v>
      </c>
      <c r="M2111" s="1">
        <v>24445.514115999998</v>
      </c>
      <c r="N2111" s="12">
        <v>-4.6972003989925337</v>
      </c>
      <c r="O2111" s="13">
        <v>0.43969199948079346</v>
      </c>
      <c r="P2111" s="12">
        <v>-2.065321435395008</v>
      </c>
      <c r="Q2111" s="12">
        <v>-7.8128452706021658</v>
      </c>
      <c r="R2111" s="2">
        <f>DATE(CURR[[#This Row],[YEAR]],CURR[[#This Row],[MONTH]],1)</f>
        <v>43983</v>
      </c>
      <c r="S2111" t="str">
        <f>IF(AND(CURR[[#This Row],[DATE]]&gt;=DATE(2023,6,1),CURR[[#This Row],[DATE]]&lt;=DATE(2024,5,31)),"Y","N")</f>
        <v>N</v>
      </c>
    </row>
    <row r="2112" spans="1:19" x14ac:dyDescent="0.25">
      <c r="A2112" t="s">
        <v>55</v>
      </c>
      <c r="B2112" t="s">
        <v>14</v>
      </c>
      <c r="C2112" t="s">
        <v>20</v>
      </c>
      <c r="D2112" s="1">
        <v>3312.3674760000008</v>
      </c>
      <c r="E2112" s="1">
        <v>18804.27764</v>
      </c>
      <c r="F2112" s="13">
        <v>0</v>
      </c>
      <c r="G2112" s="13">
        <v>0.17614967931307365</v>
      </c>
      <c r="H2112" t="s">
        <v>25</v>
      </c>
      <c r="I2112" t="s">
        <v>17</v>
      </c>
      <c r="J2112">
        <v>2020</v>
      </c>
      <c r="K2112">
        <v>6</v>
      </c>
      <c r="L2112" s="12">
        <v>-2.5622232510549678</v>
      </c>
      <c r="M2112" s="1">
        <v>24445.514115999998</v>
      </c>
      <c r="N2112" s="12">
        <v>-4.6972003989925337</v>
      </c>
      <c r="O2112" s="13">
        <v>0.13550001281552107</v>
      </c>
      <c r="P2112" s="12">
        <v>-0.63647071426055901</v>
      </c>
      <c r="Q2112" s="12">
        <v>-3.1986939653155266</v>
      </c>
      <c r="R2112" s="2">
        <f>DATE(CURR[[#This Row],[YEAR]],CURR[[#This Row],[MONTH]],1)</f>
        <v>43983</v>
      </c>
      <c r="S2112" t="str">
        <f>IF(AND(CURR[[#This Row],[DATE]]&gt;=DATE(2023,6,1),CURR[[#This Row],[DATE]]&lt;=DATE(2024,5,31)),"Y","N")</f>
        <v>N</v>
      </c>
    </row>
    <row r="2113" spans="1:19" x14ac:dyDescent="0.25">
      <c r="A2113" t="s">
        <v>55</v>
      </c>
      <c r="B2113" t="s">
        <v>14</v>
      </c>
      <c r="C2113" t="s">
        <v>20</v>
      </c>
      <c r="D2113" s="1">
        <v>1639.0724640000003</v>
      </c>
      <c r="E2113" s="1">
        <v>6267.8953960000008</v>
      </c>
      <c r="F2113" s="13">
        <v>0</v>
      </c>
      <c r="G2113" s="13">
        <v>0.26150284273187002</v>
      </c>
      <c r="H2113" t="s">
        <v>26</v>
      </c>
      <c r="I2113" t="s">
        <v>17</v>
      </c>
      <c r="J2113">
        <v>2020</v>
      </c>
      <c r="K2113">
        <v>6</v>
      </c>
      <c r="L2113" s="12">
        <v>-4.3510494311879819</v>
      </c>
      <c r="M2113" s="1">
        <v>24445.514115999998</v>
      </c>
      <c r="N2113" s="12">
        <v>-4.6972003989925337</v>
      </c>
      <c r="O2113" s="13">
        <v>6.7050030374579031E-2</v>
      </c>
      <c r="P2113" s="12">
        <v>-0.31494742942793413</v>
      </c>
      <c r="Q2113" s="12">
        <v>-4.6659968606159161</v>
      </c>
      <c r="R2113" s="2">
        <f>DATE(CURR[[#This Row],[YEAR]],CURR[[#This Row],[MONTH]],1)</f>
        <v>43983</v>
      </c>
      <c r="S2113" t="str">
        <f>IF(AND(CURR[[#This Row],[DATE]]&gt;=DATE(2023,6,1),CURR[[#This Row],[DATE]]&lt;=DATE(2024,5,31)),"Y","N")</f>
        <v>N</v>
      </c>
    </row>
    <row r="2114" spans="1:19" x14ac:dyDescent="0.25">
      <c r="A2114" t="s">
        <v>55</v>
      </c>
      <c r="B2114" t="s">
        <v>110</v>
      </c>
      <c r="C2114" t="s">
        <v>15</v>
      </c>
      <c r="D2114" s="1">
        <v>1410658.3690500001</v>
      </c>
      <c r="E2114" s="1">
        <v>7268153.8064880017</v>
      </c>
      <c r="F2114" s="13">
        <v>0</v>
      </c>
      <c r="G2114" s="13">
        <v>0.19408757802989249</v>
      </c>
      <c r="H2114" t="s">
        <v>16</v>
      </c>
      <c r="I2114" t="s">
        <v>17</v>
      </c>
      <c r="J2114">
        <v>2020</v>
      </c>
      <c r="K2114">
        <v>6</v>
      </c>
      <c r="L2114" s="12">
        <v>-1.2125472436383882</v>
      </c>
      <c r="M2114" s="1">
        <v>4535818.6173560023</v>
      </c>
      <c r="N2114" s="12">
        <v>-2.1936581163538929</v>
      </c>
      <c r="O2114" s="13">
        <v>0.31100414016826233</v>
      </c>
      <c r="P2114" s="12">
        <v>-0.68223675629977243</v>
      </c>
      <c r="Q2114" s="12">
        <v>-1.8947839999381606</v>
      </c>
      <c r="R2114" s="2">
        <f>DATE(CURR[[#This Row],[YEAR]],CURR[[#This Row],[MONTH]],1)</f>
        <v>43983</v>
      </c>
      <c r="S2114" t="str">
        <f>IF(AND(CURR[[#This Row],[DATE]]&gt;=DATE(2023,6,1),CURR[[#This Row],[DATE]]&lt;=DATE(2024,5,31)),"Y","N")</f>
        <v>N</v>
      </c>
    </row>
    <row r="2115" spans="1:19" x14ac:dyDescent="0.25">
      <c r="A2115" t="s">
        <v>55</v>
      </c>
      <c r="B2115" t="s">
        <v>110</v>
      </c>
      <c r="C2115" t="s">
        <v>15</v>
      </c>
      <c r="D2115" s="1">
        <v>4535818.6173560023</v>
      </c>
      <c r="E2115" s="1">
        <v>27093186.017409962</v>
      </c>
      <c r="F2115" s="13">
        <v>0.16741547540556159</v>
      </c>
      <c r="G2115" s="13">
        <v>0</v>
      </c>
      <c r="H2115" t="s">
        <v>21</v>
      </c>
      <c r="I2115" t="s">
        <v>23</v>
      </c>
      <c r="J2115">
        <v>2020</v>
      </c>
      <c r="K2115">
        <v>6</v>
      </c>
      <c r="L2115" s="12">
        <v>0</v>
      </c>
      <c r="M2115" s="1">
        <v>4535818.6173560023</v>
      </c>
      <c r="N2115" s="12">
        <v>-2.1936581163538929</v>
      </c>
      <c r="O2115" s="13">
        <v>0</v>
      </c>
      <c r="P2115" s="12">
        <v>0</v>
      </c>
      <c r="Q2115" s="12">
        <v>0</v>
      </c>
      <c r="R2115" s="2">
        <f>DATE(CURR[[#This Row],[YEAR]],CURR[[#This Row],[MONTH]],1)</f>
        <v>43983</v>
      </c>
      <c r="S2115" t="str">
        <f>IF(AND(CURR[[#This Row],[DATE]]&gt;=DATE(2023,6,1),CURR[[#This Row],[DATE]]&lt;=DATE(2024,5,31)),"Y","N")</f>
        <v>N</v>
      </c>
    </row>
    <row r="2116" spans="1:19" x14ac:dyDescent="0.25">
      <c r="A2116" t="s">
        <v>55</v>
      </c>
      <c r="B2116" t="s">
        <v>110</v>
      </c>
      <c r="C2116" t="s">
        <v>15</v>
      </c>
      <c r="D2116" s="1">
        <v>4535818.6173560023</v>
      </c>
      <c r="E2116" s="1">
        <v>27093186.017409962</v>
      </c>
      <c r="F2116" s="13">
        <v>0.16741547540556159</v>
      </c>
      <c r="G2116" s="13">
        <v>0</v>
      </c>
      <c r="H2116" t="s">
        <v>21</v>
      </c>
      <c r="I2116" t="s">
        <v>22</v>
      </c>
      <c r="J2116">
        <v>2020</v>
      </c>
      <c r="K2116">
        <v>6</v>
      </c>
      <c r="L2116" s="12">
        <v>-2.1936581163538929</v>
      </c>
      <c r="M2116" s="1">
        <v>4535818.6173560023</v>
      </c>
      <c r="N2116" s="12">
        <v>-2.1936581163538929</v>
      </c>
      <c r="O2116" s="13">
        <v>0</v>
      </c>
      <c r="P2116" s="12">
        <v>0</v>
      </c>
      <c r="Q2116" s="12">
        <v>0</v>
      </c>
      <c r="R2116" s="2">
        <f>DATE(CURR[[#This Row],[YEAR]],CURR[[#This Row],[MONTH]],1)</f>
        <v>43983</v>
      </c>
      <c r="S2116" t="str">
        <f>IF(AND(CURR[[#This Row],[DATE]]&gt;=DATE(2023,6,1),CURR[[#This Row],[DATE]]&lt;=DATE(2024,5,31)),"Y","N")</f>
        <v>N</v>
      </c>
    </row>
    <row r="2117" spans="1:19" x14ac:dyDescent="0.25">
      <c r="A2117" t="s">
        <v>55</v>
      </c>
      <c r="B2117" t="s">
        <v>110</v>
      </c>
      <c r="C2117" t="s">
        <v>15</v>
      </c>
      <c r="D2117" s="1">
        <v>2007119.689272</v>
      </c>
      <c r="E2117" s="1">
        <v>9811645.6219340041</v>
      </c>
      <c r="F2117" s="13">
        <v>0</v>
      </c>
      <c r="G2117" s="13">
        <v>0.2045650410350196</v>
      </c>
      <c r="H2117" t="s">
        <v>24</v>
      </c>
      <c r="I2117" t="s">
        <v>17</v>
      </c>
      <c r="J2117">
        <v>2020</v>
      </c>
      <c r="K2117">
        <v>6</v>
      </c>
      <c r="L2117" s="12">
        <v>-2.8056991331919665</v>
      </c>
      <c r="M2117" s="1">
        <v>4535818.6173560023</v>
      </c>
      <c r="N2117" s="12">
        <v>-2.1936581163538929</v>
      </c>
      <c r="O2117" s="13">
        <v>0.44250439856476903</v>
      </c>
      <c r="P2117" s="12">
        <v>-0.97070336543390345</v>
      </c>
      <c r="Q2117" s="12">
        <v>-3.77640249862587</v>
      </c>
      <c r="R2117" s="2">
        <f>DATE(CURR[[#This Row],[YEAR]],CURR[[#This Row],[MONTH]],1)</f>
        <v>43983</v>
      </c>
      <c r="S2117" t="str">
        <f>IF(AND(CURR[[#This Row],[DATE]]&gt;=DATE(2023,6,1),CURR[[#This Row],[DATE]]&lt;=DATE(2024,5,31)),"Y","N")</f>
        <v>N</v>
      </c>
    </row>
    <row r="2118" spans="1:19" x14ac:dyDescent="0.25">
      <c r="A2118" t="s">
        <v>55</v>
      </c>
      <c r="B2118" t="s">
        <v>110</v>
      </c>
      <c r="C2118" t="s">
        <v>15</v>
      </c>
      <c r="D2118" s="1">
        <v>611054.45803299989</v>
      </c>
      <c r="E2118" s="1">
        <v>7233027.700195998</v>
      </c>
      <c r="F2118" s="13">
        <v>0</v>
      </c>
      <c r="G2118" s="13">
        <v>8.4481144461321739E-2</v>
      </c>
      <c r="H2118" t="s">
        <v>25</v>
      </c>
      <c r="I2118" t="s">
        <v>17</v>
      </c>
      <c r="J2118">
        <v>2020</v>
      </c>
      <c r="K2118">
        <v>6</v>
      </c>
      <c r="L2118" s="12">
        <v>-1.2288387549648336</v>
      </c>
      <c r="M2118" s="1">
        <v>4535818.6173560023</v>
      </c>
      <c r="N2118" s="12">
        <v>-2.1936581163538929</v>
      </c>
      <c r="O2118" s="13">
        <v>0.1347175691053521</v>
      </c>
      <c r="P2118" s="12">
        <v>-0.29552428888342208</v>
      </c>
      <c r="Q2118" s="12">
        <v>-1.5243630438482558</v>
      </c>
      <c r="R2118" s="2">
        <f>DATE(CURR[[#This Row],[YEAR]],CURR[[#This Row],[MONTH]],1)</f>
        <v>43983</v>
      </c>
      <c r="S2118" t="str">
        <f>IF(AND(CURR[[#This Row],[DATE]]&gt;=DATE(2023,6,1),CURR[[#This Row],[DATE]]&lt;=DATE(2024,5,31)),"Y","N")</f>
        <v>N</v>
      </c>
    </row>
    <row r="2119" spans="1:19" x14ac:dyDescent="0.25">
      <c r="A2119" t="s">
        <v>55</v>
      </c>
      <c r="B2119" t="s">
        <v>110</v>
      </c>
      <c r="C2119" t="s">
        <v>15</v>
      </c>
      <c r="D2119" s="1">
        <v>506986.10100099986</v>
      </c>
      <c r="E2119" s="1">
        <v>2780358.8887920016</v>
      </c>
      <c r="F2119" s="13">
        <v>0</v>
      </c>
      <c r="G2119" s="13">
        <v>0.1823455608715582</v>
      </c>
      <c r="H2119" t="s">
        <v>26</v>
      </c>
      <c r="I2119" t="s">
        <v>17</v>
      </c>
      <c r="J2119">
        <v>2020</v>
      </c>
      <c r="K2119">
        <v>6</v>
      </c>
      <c r="L2119" s="12">
        <v>-3.0339805893557643</v>
      </c>
      <c r="M2119" s="1">
        <v>4535818.6173560023</v>
      </c>
      <c r="N2119" s="12">
        <v>-2.1936581163538929</v>
      </c>
      <c r="O2119" s="13">
        <v>0.11177389216161597</v>
      </c>
      <c r="P2119" s="12">
        <v>-0.24519370573679364</v>
      </c>
      <c r="Q2119" s="12">
        <v>-3.2791742950925578</v>
      </c>
      <c r="R2119" s="2">
        <f>DATE(CURR[[#This Row],[YEAR]],CURR[[#This Row],[MONTH]],1)</f>
        <v>43983</v>
      </c>
      <c r="S2119" t="str">
        <f>IF(AND(CURR[[#This Row],[DATE]]&gt;=DATE(2023,6,1),CURR[[#This Row],[DATE]]&lt;=DATE(2024,5,31)),"Y","N")</f>
        <v>N</v>
      </c>
    </row>
    <row r="2120" spans="1:19" x14ac:dyDescent="0.25">
      <c r="A2120" t="s">
        <v>55</v>
      </c>
      <c r="B2120" t="s">
        <v>110</v>
      </c>
      <c r="C2120" t="s">
        <v>18</v>
      </c>
      <c r="D2120" s="1">
        <v>2761657.8976430018</v>
      </c>
      <c r="E2120" s="1">
        <v>7268153.8064880017</v>
      </c>
      <c r="F2120" s="13">
        <v>0</v>
      </c>
      <c r="G2120" s="13">
        <v>0.3799669037242685</v>
      </c>
      <c r="H2120" t="s">
        <v>16</v>
      </c>
      <c r="I2120" t="s">
        <v>17</v>
      </c>
      <c r="J2120">
        <v>2020</v>
      </c>
      <c r="K2120">
        <v>6</v>
      </c>
      <c r="L2120" s="12">
        <v>-2.373814060958169</v>
      </c>
      <c r="M2120" s="1">
        <v>7028376.6046750052</v>
      </c>
      <c r="N2120" s="12">
        <v>-3.3991340228292559</v>
      </c>
      <c r="O2120" s="13">
        <v>0.3929296981334286</v>
      </c>
      <c r="P2120" s="12">
        <v>-1.3356207055053664</v>
      </c>
      <c r="Q2120" s="12">
        <v>-3.7094347664635352</v>
      </c>
      <c r="R2120" s="2">
        <f>DATE(CURR[[#This Row],[YEAR]],CURR[[#This Row],[MONTH]],1)</f>
        <v>43983</v>
      </c>
      <c r="S2120" t="str">
        <f>IF(AND(CURR[[#This Row],[DATE]]&gt;=DATE(2023,6,1),CURR[[#This Row],[DATE]]&lt;=DATE(2024,5,31)),"Y","N")</f>
        <v>N</v>
      </c>
    </row>
    <row r="2121" spans="1:19" x14ac:dyDescent="0.25">
      <c r="A2121" t="s">
        <v>55</v>
      </c>
      <c r="B2121" t="s">
        <v>110</v>
      </c>
      <c r="C2121" t="s">
        <v>18</v>
      </c>
      <c r="D2121" s="1">
        <v>7028376.6046750052</v>
      </c>
      <c r="E2121" s="1">
        <v>27093186.017409962</v>
      </c>
      <c r="F2121" s="13">
        <v>0.25941491709976827</v>
      </c>
      <c r="G2121" s="13">
        <v>0</v>
      </c>
      <c r="H2121" t="s">
        <v>21</v>
      </c>
      <c r="I2121" t="s">
        <v>23</v>
      </c>
      <c r="J2121">
        <v>2020</v>
      </c>
      <c r="K2121">
        <v>6</v>
      </c>
      <c r="L2121" s="12">
        <v>0</v>
      </c>
      <c r="M2121" s="1">
        <v>7028376.6046750052</v>
      </c>
      <c r="N2121" s="12">
        <v>-3.3991340228292559</v>
      </c>
      <c r="O2121" s="13">
        <v>0</v>
      </c>
      <c r="P2121" s="12">
        <v>0</v>
      </c>
      <c r="Q2121" s="12">
        <v>0</v>
      </c>
      <c r="R2121" s="2">
        <f>DATE(CURR[[#This Row],[YEAR]],CURR[[#This Row],[MONTH]],1)</f>
        <v>43983</v>
      </c>
      <c r="S2121" t="str">
        <f>IF(AND(CURR[[#This Row],[DATE]]&gt;=DATE(2023,6,1),CURR[[#This Row],[DATE]]&lt;=DATE(2024,5,31)),"Y","N")</f>
        <v>N</v>
      </c>
    </row>
    <row r="2122" spans="1:19" x14ac:dyDescent="0.25">
      <c r="A2122" t="s">
        <v>55</v>
      </c>
      <c r="B2122" t="s">
        <v>110</v>
      </c>
      <c r="C2122" t="s">
        <v>18</v>
      </c>
      <c r="D2122" s="1">
        <v>7028376.6046750052</v>
      </c>
      <c r="E2122" s="1">
        <v>27093186.017409962</v>
      </c>
      <c r="F2122" s="13">
        <v>0.25941491709976827</v>
      </c>
      <c r="G2122" s="13">
        <v>0</v>
      </c>
      <c r="H2122" t="s">
        <v>21</v>
      </c>
      <c r="I2122" t="s">
        <v>22</v>
      </c>
      <c r="J2122">
        <v>2020</v>
      </c>
      <c r="K2122">
        <v>6</v>
      </c>
      <c r="L2122" s="12">
        <v>-3.3991340228292559</v>
      </c>
      <c r="M2122" s="1">
        <v>7028376.6046750052</v>
      </c>
      <c r="N2122" s="12">
        <v>-3.3991340228292559</v>
      </c>
      <c r="O2122" s="13">
        <v>0</v>
      </c>
      <c r="P2122" s="12">
        <v>0</v>
      </c>
      <c r="Q2122" s="12">
        <v>0</v>
      </c>
      <c r="R2122" s="2">
        <f>DATE(CURR[[#This Row],[YEAR]],CURR[[#This Row],[MONTH]],1)</f>
        <v>43983</v>
      </c>
      <c r="S2122" t="str">
        <f>IF(AND(CURR[[#This Row],[DATE]]&gt;=DATE(2023,6,1),CURR[[#This Row],[DATE]]&lt;=DATE(2024,5,31)),"Y","N")</f>
        <v>N</v>
      </c>
    </row>
    <row r="2123" spans="1:19" x14ac:dyDescent="0.25">
      <c r="A2123" t="s">
        <v>55</v>
      </c>
      <c r="B2123" t="s">
        <v>110</v>
      </c>
      <c r="C2123" t="s">
        <v>18</v>
      </c>
      <c r="D2123" s="1">
        <v>2090293.1106890005</v>
      </c>
      <c r="E2123" s="1">
        <v>9811645.6219340041</v>
      </c>
      <c r="F2123" s="13">
        <v>0</v>
      </c>
      <c r="G2123" s="13">
        <v>0.21304205137781732</v>
      </c>
      <c r="H2123" t="s">
        <v>24</v>
      </c>
      <c r="I2123" t="s">
        <v>17</v>
      </c>
      <c r="J2123">
        <v>2020</v>
      </c>
      <c r="K2123">
        <v>6</v>
      </c>
      <c r="L2123" s="12">
        <v>-2.9219650428044268</v>
      </c>
      <c r="M2123" s="1">
        <v>7028376.6046750052</v>
      </c>
      <c r="N2123" s="12">
        <v>-3.3991340228292559</v>
      </c>
      <c r="O2123" s="13">
        <v>0.29740767011526076</v>
      </c>
      <c r="P2123" s="12">
        <v>-1.0109285301391626</v>
      </c>
      <c r="Q2123" s="12">
        <v>-3.9328935729435894</v>
      </c>
      <c r="R2123" s="2">
        <f>DATE(CURR[[#This Row],[YEAR]],CURR[[#This Row],[MONTH]],1)</f>
        <v>43983</v>
      </c>
      <c r="S2123" t="str">
        <f>IF(AND(CURR[[#This Row],[DATE]]&gt;=DATE(2023,6,1),CURR[[#This Row],[DATE]]&lt;=DATE(2024,5,31)),"Y","N")</f>
        <v>N</v>
      </c>
    </row>
    <row r="2124" spans="1:19" x14ac:dyDescent="0.25">
      <c r="A2124" t="s">
        <v>55</v>
      </c>
      <c r="B2124" t="s">
        <v>110</v>
      </c>
      <c r="C2124" t="s">
        <v>18</v>
      </c>
      <c r="D2124" s="1">
        <v>611786.95828900009</v>
      </c>
      <c r="E2124" s="1">
        <v>7233027.700195998</v>
      </c>
      <c r="F2124" s="13">
        <v>0</v>
      </c>
      <c r="G2124" s="13">
        <v>8.4582416056891652E-2</v>
      </c>
      <c r="H2124" t="s">
        <v>25</v>
      </c>
      <c r="I2124" t="s">
        <v>17</v>
      </c>
      <c r="J2124">
        <v>2020</v>
      </c>
      <c r="K2124">
        <v>6</v>
      </c>
      <c r="L2124" s="12">
        <v>-1.2303118228571657</v>
      </c>
      <c r="M2124" s="1">
        <v>7028376.6046750052</v>
      </c>
      <c r="N2124" s="12">
        <v>-3.3991340228292559</v>
      </c>
      <c r="O2124" s="13">
        <v>8.7045272713767635E-2</v>
      </c>
      <c r="P2124" s="12">
        <v>-0.29587854800781865</v>
      </c>
      <c r="Q2124" s="12">
        <v>-1.5261903708649842</v>
      </c>
      <c r="R2124" s="2">
        <f>DATE(CURR[[#This Row],[YEAR]],CURR[[#This Row],[MONTH]],1)</f>
        <v>43983</v>
      </c>
      <c r="S2124" t="str">
        <f>IF(AND(CURR[[#This Row],[DATE]]&gt;=DATE(2023,6,1),CURR[[#This Row],[DATE]]&lt;=DATE(2024,5,31)),"Y","N")</f>
        <v>N</v>
      </c>
    </row>
    <row r="2125" spans="1:19" x14ac:dyDescent="0.25">
      <c r="A2125" t="s">
        <v>55</v>
      </c>
      <c r="B2125" t="s">
        <v>110</v>
      </c>
      <c r="C2125" t="s">
        <v>18</v>
      </c>
      <c r="D2125" s="1">
        <v>1564638.6380540004</v>
      </c>
      <c r="E2125" s="1">
        <v>2780358.8887920016</v>
      </c>
      <c r="F2125" s="13">
        <v>0</v>
      </c>
      <c r="G2125" s="13">
        <v>0.56274700520183485</v>
      </c>
      <c r="H2125" t="s">
        <v>26</v>
      </c>
      <c r="I2125" t="s">
        <v>17</v>
      </c>
      <c r="J2125">
        <v>2020</v>
      </c>
      <c r="K2125">
        <v>6</v>
      </c>
      <c r="L2125" s="12">
        <v>-9.3633400360269725</v>
      </c>
      <c r="M2125" s="1">
        <v>7028376.6046750052</v>
      </c>
      <c r="N2125" s="12">
        <v>-3.3991340228292559</v>
      </c>
      <c r="O2125" s="13">
        <v>0.22261735903754262</v>
      </c>
      <c r="P2125" s="12">
        <v>-0.75670623917690705</v>
      </c>
      <c r="Q2125" s="12">
        <v>-10.12004627520388</v>
      </c>
      <c r="R2125" s="2">
        <f>DATE(CURR[[#This Row],[YEAR]],CURR[[#This Row],[MONTH]],1)</f>
        <v>43983</v>
      </c>
      <c r="S2125" t="str">
        <f>IF(AND(CURR[[#This Row],[DATE]]&gt;=DATE(2023,6,1),CURR[[#This Row],[DATE]]&lt;=DATE(2024,5,31)),"Y","N")</f>
        <v>N</v>
      </c>
    </row>
    <row r="2126" spans="1:19" x14ac:dyDescent="0.25">
      <c r="A2126" t="s">
        <v>55</v>
      </c>
      <c r="B2126" t="s">
        <v>110</v>
      </c>
      <c r="C2126" t="s">
        <v>19</v>
      </c>
      <c r="D2126" s="1">
        <v>1697.5811169999979</v>
      </c>
      <c r="E2126" s="1">
        <v>7268153.8064880017</v>
      </c>
      <c r="F2126" s="13">
        <v>0</v>
      </c>
      <c r="G2126" s="13">
        <v>2.3356428086106717E-4</v>
      </c>
      <c r="H2126" t="s">
        <v>16</v>
      </c>
      <c r="I2126" t="s">
        <v>17</v>
      </c>
      <c r="J2126">
        <v>2020</v>
      </c>
      <c r="K2126">
        <v>6</v>
      </c>
      <c r="L2126" s="12">
        <v>-1.4591749139496756E-3</v>
      </c>
      <c r="M2126" s="1">
        <v>7186390.8495449908</v>
      </c>
      <c r="N2126" s="12">
        <v>-3.4755544575953694</v>
      </c>
      <c r="O2126" s="13">
        <v>2.362216518055765E-4</v>
      </c>
      <c r="P2126" s="12">
        <v>-8.2100121491341261E-4</v>
      </c>
      <c r="Q2126" s="12">
        <v>-2.2801761288630882E-3</v>
      </c>
      <c r="R2126" s="2">
        <f>DATE(CURR[[#This Row],[YEAR]],CURR[[#This Row],[MONTH]],1)</f>
        <v>43983</v>
      </c>
      <c r="S2126" t="str">
        <f>IF(AND(CURR[[#This Row],[DATE]]&gt;=DATE(2023,6,1),CURR[[#This Row],[DATE]]&lt;=DATE(2024,5,31)),"Y","N")</f>
        <v>N</v>
      </c>
    </row>
    <row r="2127" spans="1:19" x14ac:dyDescent="0.25">
      <c r="A2127" t="s">
        <v>55</v>
      </c>
      <c r="B2127" t="s">
        <v>110</v>
      </c>
      <c r="C2127" t="s">
        <v>19</v>
      </c>
      <c r="D2127" s="1">
        <v>7186390.8495449908</v>
      </c>
      <c r="E2127" s="1">
        <v>27093186.017409962</v>
      </c>
      <c r="F2127" s="13">
        <v>0.26524716749543775</v>
      </c>
      <c r="G2127" s="13">
        <v>0</v>
      </c>
      <c r="H2127" t="s">
        <v>21</v>
      </c>
      <c r="I2127" t="s">
        <v>22</v>
      </c>
      <c r="J2127">
        <v>2020</v>
      </c>
      <c r="K2127">
        <v>6</v>
      </c>
      <c r="L2127" s="12">
        <v>-3.4755544575953694</v>
      </c>
      <c r="M2127" s="1">
        <v>7186390.8495449908</v>
      </c>
      <c r="N2127" s="12">
        <v>-3.4755544575953694</v>
      </c>
      <c r="O2127" s="13">
        <v>0</v>
      </c>
      <c r="P2127" s="12">
        <v>0</v>
      </c>
      <c r="Q2127" s="12">
        <v>0</v>
      </c>
      <c r="R2127" s="2">
        <f>DATE(CURR[[#This Row],[YEAR]],CURR[[#This Row],[MONTH]],1)</f>
        <v>43983</v>
      </c>
      <c r="S2127" t="str">
        <f>IF(AND(CURR[[#This Row],[DATE]]&gt;=DATE(2023,6,1),CURR[[#This Row],[DATE]]&lt;=DATE(2024,5,31)),"Y","N")</f>
        <v>N</v>
      </c>
    </row>
    <row r="2128" spans="1:19" x14ac:dyDescent="0.25">
      <c r="A2128" t="s">
        <v>55</v>
      </c>
      <c r="B2128" t="s">
        <v>110</v>
      </c>
      <c r="C2128" t="s">
        <v>19</v>
      </c>
      <c r="D2128" s="1">
        <v>7186390.8495449908</v>
      </c>
      <c r="E2128" s="1">
        <v>27093186.017409962</v>
      </c>
      <c r="F2128" s="13">
        <v>0.26524716749543775</v>
      </c>
      <c r="G2128" s="13">
        <v>0</v>
      </c>
      <c r="H2128" t="s">
        <v>21</v>
      </c>
      <c r="I2128" t="s">
        <v>23</v>
      </c>
      <c r="J2128">
        <v>2020</v>
      </c>
      <c r="K2128">
        <v>6</v>
      </c>
      <c r="L2128" s="12">
        <v>0</v>
      </c>
      <c r="M2128" s="1">
        <v>7186390.8495449908</v>
      </c>
      <c r="N2128" s="12">
        <v>-3.4755544575953694</v>
      </c>
      <c r="O2128" s="13">
        <v>0</v>
      </c>
      <c r="P2128" s="12">
        <v>0</v>
      </c>
      <c r="Q2128" s="12">
        <v>0</v>
      </c>
      <c r="R2128" s="2">
        <f>DATE(CURR[[#This Row],[YEAR]],CURR[[#This Row],[MONTH]],1)</f>
        <v>43983</v>
      </c>
      <c r="S2128" t="str">
        <f>IF(AND(CURR[[#This Row],[DATE]]&gt;=DATE(2023,6,1),CURR[[#This Row],[DATE]]&lt;=DATE(2024,5,31)),"Y","N")</f>
        <v>N</v>
      </c>
    </row>
    <row r="2129" spans="1:19" x14ac:dyDescent="0.25">
      <c r="A2129" t="s">
        <v>55</v>
      </c>
      <c r="B2129" t="s">
        <v>110</v>
      </c>
      <c r="C2129" t="s">
        <v>19</v>
      </c>
      <c r="D2129" s="1">
        <v>2118865.4282869999</v>
      </c>
      <c r="E2129" s="1">
        <v>9811645.6219340041</v>
      </c>
      <c r="F2129" s="13">
        <v>0</v>
      </c>
      <c r="G2129" s="13">
        <v>0.21595413347892031</v>
      </c>
      <c r="H2129" t="s">
        <v>24</v>
      </c>
      <c r="I2129" t="s">
        <v>17</v>
      </c>
      <c r="J2129">
        <v>2020</v>
      </c>
      <c r="K2129">
        <v>6</v>
      </c>
      <c r="L2129" s="12">
        <v>-2.9619055242547732</v>
      </c>
      <c r="M2129" s="1">
        <v>7186390.8495449908</v>
      </c>
      <c r="N2129" s="12">
        <v>-3.4755544575953694</v>
      </c>
      <c r="O2129" s="13">
        <v>0.29484416762847748</v>
      </c>
      <c r="P2129" s="12">
        <v>-1.0247469610971511</v>
      </c>
      <c r="Q2129" s="12">
        <v>-3.9866524853519243</v>
      </c>
      <c r="R2129" s="2">
        <f>DATE(CURR[[#This Row],[YEAR]],CURR[[#This Row],[MONTH]],1)</f>
        <v>43983</v>
      </c>
      <c r="S2129" t="str">
        <f>IF(AND(CURR[[#This Row],[DATE]]&gt;=DATE(2023,6,1),CURR[[#This Row],[DATE]]&lt;=DATE(2024,5,31)),"Y","N")</f>
        <v>N</v>
      </c>
    </row>
    <row r="2130" spans="1:19" x14ac:dyDescent="0.25">
      <c r="A2130" t="s">
        <v>55</v>
      </c>
      <c r="B2130" t="s">
        <v>110</v>
      </c>
      <c r="C2130" t="s">
        <v>19</v>
      </c>
      <c r="D2130" s="1">
        <v>4879567.5791750001</v>
      </c>
      <c r="E2130" s="1">
        <v>7233027.700195998</v>
      </c>
      <c r="F2130" s="13">
        <v>0</v>
      </c>
      <c r="G2130" s="13">
        <v>0.67462310133870707</v>
      </c>
      <c r="H2130" t="s">
        <v>25</v>
      </c>
      <c r="I2130" t="s">
        <v>17</v>
      </c>
      <c r="J2130">
        <v>2020</v>
      </c>
      <c r="K2130">
        <v>6</v>
      </c>
      <c r="L2130" s="12">
        <v>-9.8128762010215969</v>
      </c>
      <c r="M2130" s="1">
        <v>7186390.8495449908</v>
      </c>
      <c r="N2130" s="12">
        <v>-3.4755544575953694</v>
      </c>
      <c r="O2130" s="13">
        <v>0.67900113997890221</v>
      </c>
      <c r="P2130" s="12">
        <v>-2.359905438766011</v>
      </c>
      <c r="Q2130" s="12">
        <v>-12.172781639787608</v>
      </c>
      <c r="R2130" s="2">
        <f>DATE(CURR[[#This Row],[YEAR]],CURR[[#This Row],[MONTH]],1)</f>
        <v>43983</v>
      </c>
      <c r="S2130" t="str">
        <f>IF(AND(CURR[[#This Row],[DATE]]&gt;=DATE(2023,6,1),CURR[[#This Row],[DATE]]&lt;=DATE(2024,5,31)),"Y","N")</f>
        <v>N</v>
      </c>
    </row>
    <row r="2131" spans="1:19" x14ac:dyDescent="0.25">
      <c r="A2131" t="s">
        <v>55</v>
      </c>
      <c r="B2131" t="s">
        <v>110</v>
      </c>
      <c r="C2131" t="s">
        <v>19</v>
      </c>
      <c r="D2131" s="1">
        <v>186260.26096599989</v>
      </c>
      <c r="E2131" s="1">
        <v>2780358.8887920016</v>
      </c>
      <c r="F2131" s="13">
        <v>0</v>
      </c>
      <c r="G2131" s="13">
        <v>6.699144549893897E-2</v>
      </c>
      <c r="H2131" t="s">
        <v>26</v>
      </c>
      <c r="I2131" t="s">
        <v>17</v>
      </c>
      <c r="J2131">
        <v>2020</v>
      </c>
      <c r="K2131">
        <v>6</v>
      </c>
      <c r="L2131" s="12">
        <v>-1.1146459739693504</v>
      </c>
      <c r="M2131" s="1">
        <v>7186390.8495449908</v>
      </c>
      <c r="N2131" s="12">
        <v>-3.4755544575953694</v>
      </c>
      <c r="O2131" s="13">
        <v>2.5918470740816029E-2</v>
      </c>
      <c r="P2131" s="12">
        <v>-9.0081056517298308E-2</v>
      </c>
      <c r="Q2131" s="12">
        <v>-1.2047270304866486</v>
      </c>
      <c r="R2131" s="2">
        <f>DATE(CURR[[#This Row],[YEAR]],CURR[[#This Row],[MONTH]],1)</f>
        <v>43983</v>
      </c>
      <c r="S2131" t="str">
        <f>IF(AND(CURR[[#This Row],[DATE]]&gt;=DATE(2023,6,1),CURR[[#This Row],[DATE]]&lt;=DATE(2024,5,31)),"Y","N")</f>
        <v>N</v>
      </c>
    </row>
    <row r="2132" spans="1:19" x14ac:dyDescent="0.25">
      <c r="A2132" t="s">
        <v>55</v>
      </c>
      <c r="B2132" t="s">
        <v>110</v>
      </c>
      <c r="C2132" t="s">
        <v>20</v>
      </c>
      <c r="D2132" s="1">
        <v>3094139.9586780034</v>
      </c>
      <c r="E2132" s="1">
        <v>7268153.8064880017</v>
      </c>
      <c r="F2132" s="13">
        <v>0</v>
      </c>
      <c r="G2132" s="13">
        <v>0.42571195396497857</v>
      </c>
      <c r="H2132" t="s">
        <v>16</v>
      </c>
      <c r="I2132" t="s">
        <v>17</v>
      </c>
      <c r="J2132">
        <v>2020</v>
      </c>
      <c r="K2132">
        <v>6</v>
      </c>
      <c r="L2132" s="12">
        <v>-2.6596027504894981</v>
      </c>
      <c r="M2132" s="1">
        <v>8342599.9458340034</v>
      </c>
      <c r="N2132" s="12">
        <v>-4.0347319032215028</v>
      </c>
      <c r="O2132" s="13">
        <v>0.37088437402815971</v>
      </c>
      <c r="P2132" s="12">
        <v>-1.4964190162977524</v>
      </c>
      <c r="Q2132" s="12">
        <v>-4.1560217667872505</v>
      </c>
      <c r="R2132" s="2">
        <f>DATE(CURR[[#This Row],[YEAR]],CURR[[#This Row],[MONTH]],1)</f>
        <v>43983</v>
      </c>
      <c r="S2132" t="str">
        <f>IF(AND(CURR[[#This Row],[DATE]]&gt;=DATE(2023,6,1),CURR[[#This Row],[DATE]]&lt;=DATE(2024,5,31)),"Y","N")</f>
        <v>N</v>
      </c>
    </row>
    <row r="2133" spans="1:19" x14ac:dyDescent="0.25">
      <c r="A2133" t="s">
        <v>55</v>
      </c>
      <c r="B2133" t="s">
        <v>110</v>
      </c>
      <c r="C2133" t="s">
        <v>20</v>
      </c>
      <c r="D2133" s="1">
        <v>8342599.9458340034</v>
      </c>
      <c r="E2133" s="1">
        <v>27093186.017409962</v>
      </c>
      <c r="F2133" s="13">
        <v>0.30792243999923397</v>
      </c>
      <c r="G2133" s="13">
        <v>0</v>
      </c>
      <c r="H2133" t="s">
        <v>21</v>
      </c>
      <c r="I2133" t="s">
        <v>23</v>
      </c>
      <c r="J2133">
        <v>2020</v>
      </c>
      <c r="K2133">
        <v>6</v>
      </c>
      <c r="L2133" s="12">
        <v>0</v>
      </c>
      <c r="M2133" s="1">
        <v>8342599.9458340034</v>
      </c>
      <c r="N2133" s="12">
        <v>-4.0347319032215028</v>
      </c>
      <c r="O2133" s="13">
        <v>0</v>
      </c>
      <c r="P2133" s="12">
        <v>0</v>
      </c>
      <c r="Q2133" s="12">
        <v>0</v>
      </c>
      <c r="R2133" s="2">
        <f>DATE(CURR[[#This Row],[YEAR]],CURR[[#This Row],[MONTH]],1)</f>
        <v>43983</v>
      </c>
      <c r="S2133" t="str">
        <f>IF(AND(CURR[[#This Row],[DATE]]&gt;=DATE(2023,6,1),CURR[[#This Row],[DATE]]&lt;=DATE(2024,5,31)),"Y","N")</f>
        <v>N</v>
      </c>
    </row>
    <row r="2134" spans="1:19" x14ac:dyDescent="0.25">
      <c r="A2134" t="s">
        <v>55</v>
      </c>
      <c r="B2134" t="s">
        <v>110</v>
      </c>
      <c r="C2134" t="s">
        <v>20</v>
      </c>
      <c r="D2134" s="1">
        <v>8342599.9458340034</v>
      </c>
      <c r="E2134" s="1">
        <v>27093186.017409962</v>
      </c>
      <c r="F2134" s="13">
        <v>0.30792243999923397</v>
      </c>
      <c r="G2134" s="13">
        <v>0</v>
      </c>
      <c r="H2134" t="s">
        <v>21</v>
      </c>
      <c r="I2134" t="s">
        <v>22</v>
      </c>
      <c r="J2134">
        <v>2020</v>
      </c>
      <c r="K2134">
        <v>6</v>
      </c>
      <c r="L2134" s="12">
        <v>-4.0347319032215028</v>
      </c>
      <c r="M2134" s="1">
        <v>8342599.9458340034</v>
      </c>
      <c r="N2134" s="12">
        <v>-4.0347319032215028</v>
      </c>
      <c r="O2134" s="13">
        <v>0</v>
      </c>
      <c r="P2134" s="12">
        <v>0</v>
      </c>
      <c r="Q2134" s="12">
        <v>0</v>
      </c>
      <c r="R2134" s="2">
        <f>DATE(CURR[[#This Row],[YEAR]],CURR[[#This Row],[MONTH]],1)</f>
        <v>43983</v>
      </c>
      <c r="S2134" t="str">
        <f>IF(AND(CURR[[#This Row],[DATE]]&gt;=DATE(2023,6,1),CURR[[#This Row],[DATE]]&lt;=DATE(2024,5,31)),"Y","N")</f>
        <v>N</v>
      </c>
    </row>
    <row r="2135" spans="1:19" x14ac:dyDescent="0.25">
      <c r="A2135" t="s">
        <v>55</v>
      </c>
      <c r="B2135" t="s">
        <v>110</v>
      </c>
      <c r="C2135" t="s">
        <v>20</v>
      </c>
      <c r="D2135" s="1">
        <v>3595367.3936859989</v>
      </c>
      <c r="E2135" s="1">
        <v>9811645.6219340041</v>
      </c>
      <c r="F2135" s="13">
        <v>0</v>
      </c>
      <c r="G2135" s="13">
        <v>0.36643877410824222</v>
      </c>
      <c r="H2135" t="s">
        <v>24</v>
      </c>
      <c r="I2135" t="s">
        <v>17</v>
      </c>
      <c r="J2135">
        <v>2020</v>
      </c>
      <c r="K2135">
        <v>6</v>
      </c>
      <c r="L2135" s="12">
        <v>-5.0258682797488259</v>
      </c>
      <c r="M2135" s="1">
        <v>8342599.9458340034</v>
      </c>
      <c r="N2135" s="12">
        <v>-4.0347319032215028</v>
      </c>
      <c r="O2135" s="13">
        <v>0.43096485712243665</v>
      </c>
      <c r="P2135" s="12">
        <v>-1.7388276581991919</v>
      </c>
      <c r="Q2135" s="12">
        <v>-6.7646959379480176</v>
      </c>
      <c r="R2135" s="2">
        <f>DATE(CURR[[#This Row],[YEAR]],CURR[[#This Row],[MONTH]],1)</f>
        <v>43983</v>
      </c>
      <c r="S2135" t="str">
        <f>IF(AND(CURR[[#This Row],[DATE]]&gt;=DATE(2023,6,1),CURR[[#This Row],[DATE]]&lt;=DATE(2024,5,31)),"Y","N")</f>
        <v>N</v>
      </c>
    </row>
    <row r="2136" spans="1:19" x14ac:dyDescent="0.25">
      <c r="A2136" t="s">
        <v>55</v>
      </c>
      <c r="B2136" t="s">
        <v>110</v>
      </c>
      <c r="C2136" t="s">
        <v>20</v>
      </c>
      <c r="D2136" s="1">
        <v>1130618.7046990001</v>
      </c>
      <c r="E2136" s="1">
        <v>7233027.700195998</v>
      </c>
      <c r="F2136" s="13">
        <v>0</v>
      </c>
      <c r="G2136" s="13">
        <v>0.15631333814307979</v>
      </c>
      <c r="H2136" t="s">
        <v>25</v>
      </c>
      <c r="I2136" t="s">
        <v>17</v>
      </c>
      <c r="J2136">
        <v>2020</v>
      </c>
      <c r="K2136">
        <v>6</v>
      </c>
      <c r="L2136" s="12">
        <v>-2.2736894611564074</v>
      </c>
      <c r="M2136" s="1">
        <v>8342599.9458340034</v>
      </c>
      <c r="N2136" s="12">
        <v>-4.0347319032215028</v>
      </c>
      <c r="O2136" s="13">
        <v>0.13552354326466184</v>
      </c>
      <c r="P2136" s="12">
        <v>-0.54680116364755071</v>
      </c>
      <c r="Q2136" s="12">
        <v>-2.8204906248039583</v>
      </c>
      <c r="R2136" s="2">
        <f>DATE(CURR[[#This Row],[YEAR]],CURR[[#This Row],[MONTH]],1)</f>
        <v>43983</v>
      </c>
      <c r="S2136" t="str">
        <f>IF(AND(CURR[[#This Row],[DATE]]&gt;=DATE(2023,6,1),CURR[[#This Row],[DATE]]&lt;=DATE(2024,5,31)),"Y","N")</f>
        <v>N</v>
      </c>
    </row>
    <row r="2137" spans="1:19" x14ac:dyDescent="0.25">
      <c r="A2137" t="s">
        <v>55</v>
      </c>
      <c r="B2137" t="s">
        <v>110</v>
      </c>
      <c r="C2137" t="s">
        <v>20</v>
      </c>
      <c r="D2137" s="1">
        <v>522473.88877100009</v>
      </c>
      <c r="E2137" s="1">
        <v>2780358.8887920016</v>
      </c>
      <c r="F2137" s="13">
        <v>0</v>
      </c>
      <c r="G2137" s="13">
        <v>0.18791598842766744</v>
      </c>
      <c r="H2137" t="s">
        <v>26</v>
      </c>
      <c r="I2137" t="s">
        <v>17</v>
      </c>
      <c r="J2137">
        <v>2020</v>
      </c>
      <c r="K2137">
        <v>6</v>
      </c>
      <c r="L2137" s="12">
        <v>-3.1266648806479034</v>
      </c>
      <c r="M2137" s="1">
        <v>8342599.9458340034</v>
      </c>
      <c r="N2137" s="12">
        <v>-4.0347319032215028</v>
      </c>
      <c r="O2137" s="13">
        <v>6.2627225584741708E-2</v>
      </c>
      <c r="P2137" s="12">
        <v>-0.2526840650770073</v>
      </c>
      <c r="Q2137" s="12">
        <v>-3.3793489457249106</v>
      </c>
      <c r="R2137" s="2">
        <f>DATE(CURR[[#This Row],[YEAR]],CURR[[#This Row],[MONTH]],1)</f>
        <v>43983</v>
      </c>
      <c r="S2137" t="str">
        <f>IF(AND(CURR[[#This Row],[DATE]]&gt;=DATE(2023,6,1),CURR[[#This Row],[DATE]]&lt;=DATE(2024,5,31)),"Y","N")</f>
        <v>N</v>
      </c>
    </row>
    <row r="2138" spans="1:19" x14ac:dyDescent="0.25">
      <c r="A2138" t="s">
        <v>55</v>
      </c>
      <c r="B2138" t="s">
        <v>111</v>
      </c>
      <c r="C2138" t="s">
        <v>15</v>
      </c>
      <c r="D2138" s="1">
        <v>243567.25662800009</v>
      </c>
      <c r="E2138" s="1">
        <v>1258894.0442269996</v>
      </c>
      <c r="F2138" s="13">
        <v>0</v>
      </c>
      <c r="G2138" s="13">
        <v>0.19347716969902576</v>
      </c>
      <c r="H2138" t="s">
        <v>16</v>
      </c>
      <c r="I2138" t="s">
        <v>17</v>
      </c>
      <c r="J2138">
        <v>2020</v>
      </c>
      <c r="K2138">
        <v>6</v>
      </c>
      <c r="L2138" s="12">
        <v>-1.2087337644523457</v>
      </c>
      <c r="M2138" s="1">
        <v>775035.90300700045</v>
      </c>
      <c r="N2138" s="12">
        <v>-2.1623428391729465</v>
      </c>
      <c r="O2138" s="13">
        <v>0.31426577231197</v>
      </c>
      <c r="P2138" s="12">
        <v>-0.67955034235594391</v>
      </c>
      <c r="Q2138" s="12">
        <v>-1.8882841068082896</v>
      </c>
      <c r="R2138" s="2">
        <f>DATE(CURR[[#This Row],[YEAR]],CURR[[#This Row],[MONTH]],1)</f>
        <v>43983</v>
      </c>
      <c r="S2138" t="str">
        <f>IF(AND(CURR[[#This Row],[DATE]]&gt;=DATE(2023,6,1),CURR[[#This Row],[DATE]]&lt;=DATE(2024,5,31)),"Y","N")</f>
        <v>N</v>
      </c>
    </row>
    <row r="2139" spans="1:19" x14ac:dyDescent="0.25">
      <c r="A2139" t="s">
        <v>55</v>
      </c>
      <c r="B2139" t="s">
        <v>111</v>
      </c>
      <c r="C2139" t="s">
        <v>15</v>
      </c>
      <c r="D2139" s="1">
        <v>775035.90300700045</v>
      </c>
      <c r="E2139" s="1">
        <v>4696459.827482</v>
      </c>
      <c r="F2139" s="13">
        <v>0.16502555786206624</v>
      </c>
      <c r="G2139" s="13">
        <v>0</v>
      </c>
      <c r="H2139" t="s">
        <v>21</v>
      </c>
      <c r="I2139" t="s">
        <v>23</v>
      </c>
      <c r="J2139">
        <v>2020</v>
      </c>
      <c r="K2139">
        <v>6</v>
      </c>
      <c r="L2139" s="12">
        <v>0</v>
      </c>
      <c r="M2139" s="1">
        <v>775035.90300700045</v>
      </c>
      <c r="N2139" s="12">
        <v>-2.1623428391729465</v>
      </c>
      <c r="O2139" s="13">
        <v>0</v>
      </c>
      <c r="P2139" s="12">
        <v>0</v>
      </c>
      <c r="Q2139" s="12">
        <v>0</v>
      </c>
      <c r="R2139" s="2">
        <f>DATE(CURR[[#This Row],[YEAR]],CURR[[#This Row],[MONTH]],1)</f>
        <v>43983</v>
      </c>
      <c r="S2139" t="str">
        <f>IF(AND(CURR[[#This Row],[DATE]]&gt;=DATE(2023,6,1),CURR[[#This Row],[DATE]]&lt;=DATE(2024,5,31)),"Y","N")</f>
        <v>N</v>
      </c>
    </row>
    <row r="2140" spans="1:19" x14ac:dyDescent="0.25">
      <c r="A2140" t="s">
        <v>55</v>
      </c>
      <c r="B2140" t="s">
        <v>111</v>
      </c>
      <c r="C2140" t="s">
        <v>15</v>
      </c>
      <c r="D2140" s="1">
        <v>775035.90300700045</v>
      </c>
      <c r="E2140" s="1">
        <v>4696459.827482</v>
      </c>
      <c r="F2140" s="13">
        <v>0.16502555786206624</v>
      </c>
      <c r="G2140" s="13">
        <v>0</v>
      </c>
      <c r="H2140" t="s">
        <v>21</v>
      </c>
      <c r="I2140" t="s">
        <v>22</v>
      </c>
      <c r="J2140">
        <v>2020</v>
      </c>
      <c r="K2140">
        <v>6</v>
      </c>
      <c r="L2140" s="12">
        <v>-2.1623428391729465</v>
      </c>
      <c r="M2140" s="1">
        <v>775035.90300700045</v>
      </c>
      <c r="N2140" s="12">
        <v>-2.1623428391729465</v>
      </c>
      <c r="O2140" s="13">
        <v>0</v>
      </c>
      <c r="P2140" s="12">
        <v>0</v>
      </c>
      <c r="Q2140" s="12">
        <v>0</v>
      </c>
      <c r="R2140" s="2">
        <f>DATE(CURR[[#This Row],[YEAR]],CURR[[#This Row],[MONTH]],1)</f>
        <v>43983</v>
      </c>
      <c r="S2140" t="str">
        <f>IF(AND(CURR[[#This Row],[DATE]]&gt;=DATE(2023,6,1),CURR[[#This Row],[DATE]]&lt;=DATE(2024,5,31)),"Y","N")</f>
        <v>N</v>
      </c>
    </row>
    <row r="2141" spans="1:19" x14ac:dyDescent="0.25">
      <c r="A2141" t="s">
        <v>55</v>
      </c>
      <c r="B2141" t="s">
        <v>111</v>
      </c>
      <c r="C2141" t="s">
        <v>15</v>
      </c>
      <c r="D2141" s="1">
        <v>345146.1471490002</v>
      </c>
      <c r="E2141" s="1">
        <v>1744299.9428920003</v>
      </c>
      <c r="F2141" s="13">
        <v>0</v>
      </c>
      <c r="G2141" s="13">
        <v>0.19787086994726241</v>
      </c>
      <c r="H2141" t="s">
        <v>24</v>
      </c>
      <c r="I2141" t="s">
        <v>17</v>
      </c>
      <c r="J2141">
        <v>2020</v>
      </c>
      <c r="K2141">
        <v>6</v>
      </c>
      <c r="L2141" s="12">
        <v>-2.7138856448103237</v>
      </c>
      <c r="M2141" s="1">
        <v>775035.90300700045</v>
      </c>
      <c r="N2141" s="12">
        <v>-2.1623428391729465</v>
      </c>
      <c r="O2141" s="13">
        <v>0.4453292367616713</v>
      </c>
      <c r="P2141" s="12">
        <v>-0.96295448618595358</v>
      </c>
      <c r="Q2141" s="12">
        <v>-3.6768401309962773</v>
      </c>
      <c r="R2141" s="2">
        <f>DATE(CURR[[#This Row],[YEAR]],CURR[[#This Row],[MONTH]],1)</f>
        <v>43983</v>
      </c>
      <c r="S2141" t="str">
        <f>IF(AND(CURR[[#This Row],[DATE]]&gt;=DATE(2023,6,1),CURR[[#This Row],[DATE]]&lt;=DATE(2024,5,31)),"Y","N")</f>
        <v>N</v>
      </c>
    </row>
    <row r="2142" spans="1:19" x14ac:dyDescent="0.25">
      <c r="A2142" t="s">
        <v>55</v>
      </c>
      <c r="B2142" t="s">
        <v>111</v>
      </c>
      <c r="C2142" t="s">
        <v>15</v>
      </c>
      <c r="D2142" s="1">
        <v>103691.00972699998</v>
      </c>
      <c r="E2142" s="1">
        <v>1251654.952182</v>
      </c>
      <c r="F2142" s="13">
        <v>0</v>
      </c>
      <c r="G2142" s="13">
        <v>8.2843126651028123E-2</v>
      </c>
      <c r="H2142" t="s">
        <v>25</v>
      </c>
      <c r="I2142" t="s">
        <v>17</v>
      </c>
      <c r="J2142">
        <v>2020</v>
      </c>
      <c r="K2142">
        <v>6</v>
      </c>
      <c r="L2142" s="12">
        <v>-1.2050126127002365</v>
      </c>
      <c r="M2142" s="1">
        <v>775035.90300700045</v>
      </c>
      <c r="N2142" s="12">
        <v>-2.1623428391729465</v>
      </c>
      <c r="O2142" s="13">
        <v>0.13378865330586293</v>
      </c>
      <c r="P2142" s="12">
        <v>-0.28929693643852467</v>
      </c>
      <c r="Q2142" s="12">
        <v>-1.4943095491387612</v>
      </c>
      <c r="R2142" s="2">
        <f>DATE(CURR[[#This Row],[YEAR]],CURR[[#This Row],[MONTH]],1)</f>
        <v>43983</v>
      </c>
      <c r="S2142" t="str">
        <f>IF(AND(CURR[[#This Row],[DATE]]&gt;=DATE(2023,6,1),CURR[[#This Row],[DATE]]&lt;=DATE(2024,5,31)),"Y","N")</f>
        <v>N</v>
      </c>
    </row>
    <row r="2143" spans="1:19" x14ac:dyDescent="0.25">
      <c r="A2143" t="s">
        <v>55</v>
      </c>
      <c r="B2143" t="s">
        <v>111</v>
      </c>
      <c r="C2143" t="s">
        <v>15</v>
      </c>
      <c r="D2143" s="1">
        <v>82631.489502999975</v>
      </c>
      <c r="E2143" s="1">
        <v>441610.88818100013</v>
      </c>
      <c r="F2143" s="13">
        <v>0</v>
      </c>
      <c r="G2143" s="13">
        <v>0.18711379568415976</v>
      </c>
      <c r="H2143" t="s">
        <v>26</v>
      </c>
      <c r="I2143" t="s">
        <v>17</v>
      </c>
      <c r="J2143">
        <v>2020</v>
      </c>
      <c r="K2143">
        <v>6</v>
      </c>
      <c r="L2143" s="12">
        <v>-3.113317491212749</v>
      </c>
      <c r="M2143" s="1">
        <v>775035.90300700045</v>
      </c>
      <c r="N2143" s="12">
        <v>-2.1623428391729465</v>
      </c>
      <c r="O2143" s="13">
        <v>0.10661633762049552</v>
      </c>
      <c r="P2143" s="12">
        <v>-0.2305410741925237</v>
      </c>
      <c r="Q2143" s="12">
        <v>-3.3438585654052728</v>
      </c>
      <c r="R2143" s="2">
        <f>DATE(CURR[[#This Row],[YEAR]],CURR[[#This Row],[MONTH]],1)</f>
        <v>43983</v>
      </c>
      <c r="S2143" t="str">
        <f>IF(AND(CURR[[#This Row],[DATE]]&gt;=DATE(2023,6,1),CURR[[#This Row],[DATE]]&lt;=DATE(2024,5,31)),"Y","N")</f>
        <v>N</v>
      </c>
    </row>
    <row r="2144" spans="1:19" x14ac:dyDescent="0.25">
      <c r="A2144" t="s">
        <v>55</v>
      </c>
      <c r="B2144" t="s">
        <v>111</v>
      </c>
      <c r="C2144" t="s">
        <v>18</v>
      </c>
      <c r="D2144" s="1">
        <v>417724.96781100018</v>
      </c>
      <c r="E2144" s="1">
        <v>1258894.0442269996</v>
      </c>
      <c r="F2144" s="13">
        <v>0</v>
      </c>
      <c r="G2144" s="13">
        <v>0.33181900393173785</v>
      </c>
      <c r="H2144" t="s">
        <v>16</v>
      </c>
      <c r="I2144" t="s">
        <v>17</v>
      </c>
      <c r="J2144">
        <v>2020</v>
      </c>
      <c r="K2144">
        <v>6</v>
      </c>
      <c r="L2144" s="12">
        <v>-2.0730137533186004</v>
      </c>
      <c r="M2144" s="1">
        <v>1062771.4115609997</v>
      </c>
      <c r="N2144" s="12">
        <v>-2.9651221866632604</v>
      </c>
      <c r="O2144" s="13">
        <v>0.3930525071214</v>
      </c>
      <c r="P2144" s="12">
        <v>-1.1654487093892822</v>
      </c>
      <c r="Q2144" s="12">
        <v>-3.2384624627078828</v>
      </c>
      <c r="R2144" s="2">
        <f>DATE(CURR[[#This Row],[YEAR]],CURR[[#This Row],[MONTH]],1)</f>
        <v>43983</v>
      </c>
      <c r="S2144" t="str">
        <f>IF(AND(CURR[[#This Row],[DATE]]&gt;=DATE(2023,6,1),CURR[[#This Row],[DATE]]&lt;=DATE(2024,5,31)),"Y","N")</f>
        <v>N</v>
      </c>
    </row>
    <row r="2145" spans="1:19" x14ac:dyDescent="0.25">
      <c r="A2145" t="s">
        <v>55</v>
      </c>
      <c r="B2145" t="s">
        <v>111</v>
      </c>
      <c r="C2145" t="s">
        <v>18</v>
      </c>
      <c r="D2145" s="1">
        <v>1062771.4115609997</v>
      </c>
      <c r="E2145" s="1">
        <v>4696459.827482</v>
      </c>
      <c r="F2145" s="13">
        <v>0.22629202646257979</v>
      </c>
      <c r="G2145" s="13">
        <v>0</v>
      </c>
      <c r="H2145" t="s">
        <v>21</v>
      </c>
      <c r="I2145" t="s">
        <v>23</v>
      </c>
      <c r="J2145">
        <v>2020</v>
      </c>
      <c r="K2145">
        <v>6</v>
      </c>
      <c r="L2145" s="12">
        <v>0</v>
      </c>
      <c r="M2145" s="1">
        <v>1062771.4115609997</v>
      </c>
      <c r="N2145" s="12">
        <v>-2.9651221866632604</v>
      </c>
      <c r="O2145" s="13">
        <v>0</v>
      </c>
      <c r="P2145" s="12">
        <v>0</v>
      </c>
      <c r="Q2145" s="12">
        <v>0</v>
      </c>
      <c r="R2145" s="2">
        <f>DATE(CURR[[#This Row],[YEAR]],CURR[[#This Row],[MONTH]],1)</f>
        <v>43983</v>
      </c>
      <c r="S2145" t="str">
        <f>IF(AND(CURR[[#This Row],[DATE]]&gt;=DATE(2023,6,1),CURR[[#This Row],[DATE]]&lt;=DATE(2024,5,31)),"Y","N")</f>
        <v>N</v>
      </c>
    </row>
    <row r="2146" spans="1:19" x14ac:dyDescent="0.25">
      <c r="A2146" t="s">
        <v>55</v>
      </c>
      <c r="B2146" t="s">
        <v>111</v>
      </c>
      <c r="C2146" t="s">
        <v>18</v>
      </c>
      <c r="D2146" s="1">
        <v>1062771.4115609997</v>
      </c>
      <c r="E2146" s="1">
        <v>4696459.827482</v>
      </c>
      <c r="F2146" s="13">
        <v>0.22629202646257979</v>
      </c>
      <c r="G2146" s="13">
        <v>0</v>
      </c>
      <c r="H2146" t="s">
        <v>21</v>
      </c>
      <c r="I2146" t="s">
        <v>22</v>
      </c>
      <c r="J2146">
        <v>2020</v>
      </c>
      <c r="K2146">
        <v>6</v>
      </c>
      <c r="L2146" s="12">
        <v>-2.9651221866632604</v>
      </c>
      <c r="M2146" s="1">
        <v>1062771.4115609997</v>
      </c>
      <c r="N2146" s="12">
        <v>-2.9651221866632604</v>
      </c>
      <c r="O2146" s="13">
        <v>0</v>
      </c>
      <c r="P2146" s="12">
        <v>0</v>
      </c>
      <c r="Q2146" s="12">
        <v>0</v>
      </c>
      <c r="R2146" s="2">
        <f>DATE(CURR[[#This Row],[YEAR]],CURR[[#This Row],[MONTH]],1)</f>
        <v>43983</v>
      </c>
      <c r="S2146" t="str">
        <f>IF(AND(CURR[[#This Row],[DATE]]&gt;=DATE(2023,6,1),CURR[[#This Row],[DATE]]&lt;=DATE(2024,5,31)),"Y","N")</f>
        <v>N</v>
      </c>
    </row>
    <row r="2147" spans="1:19" x14ac:dyDescent="0.25">
      <c r="A2147" t="s">
        <v>55</v>
      </c>
      <c r="B2147" t="s">
        <v>111</v>
      </c>
      <c r="C2147" t="s">
        <v>18</v>
      </c>
      <c r="D2147" s="1">
        <v>323801.31239799992</v>
      </c>
      <c r="E2147" s="1">
        <v>1744299.9428920003</v>
      </c>
      <c r="F2147" s="13">
        <v>0</v>
      </c>
      <c r="G2147" s="13">
        <v>0.18563396376723285</v>
      </c>
      <c r="H2147" t="s">
        <v>24</v>
      </c>
      <c r="I2147" t="s">
        <v>17</v>
      </c>
      <c r="J2147">
        <v>2020</v>
      </c>
      <c r="K2147">
        <v>6</v>
      </c>
      <c r="L2147" s="12">
        <v>-2.5460511170310496</v>
      </c>
      <c r="M2147" s="1">
        <v>1062771.4115609997</v>
      </c>
      <c r="N2147" s="12">
        <v>-2.9651221866632604</v>
      </c>
      <c r="O2147" s="13">
        <v>0.30467634796686921</v>
      </c>
      <c r="P2147" s="12">
        <v>-0.90340259910809961</v>
      </c>
      <c r="Q2147" s="12">
        <v>-3.449453716139149</v>
      </c>
      <c r="R2147" s="2">
        <f>DATE(CURR[[#This Row],[YEAR]],CURR[[#This Row],[MONTH]],1)</f>
        <v>43983</v>
      </c>
      <c r="S2147" t="str">
        <f>IF(AND(CURR[[#This Row],[DATE]]&gt;=DATE(2023,6,1),CURR[[#This Row],[DATE]]&lt;=DATE(2024,5,31)),"Y","N")</f>
        <v>N</v>
      </c>
    </row>
    <row r="2148" spans="1:19" x14ac:dyDescent="0.25">
      <c r="A2148" t="s">
        <v>55</v>
      </c>
      <c r="B2148" t="s">
        <v>111</v>
      </c>
      <c r="C2148" t="s">
        <v>18</v>
      </c>
      <c r="D2148" s="1">
        <v>90600.297541000036</v>
      </c>
      <c r="E2148" s="1">
        <v>1251654.952182</v>
      </c>
      <c r="F2148" s="13">
        <v>0</v>
      </c>
      <c r="G2148" s="13">
        <v>7.2384403851123075E-2</v>
      </c>
      <c r="H2148" t="s">
        <v>25</v>
      </c>
      <c r="I2148" t="s">
        <v>17</v>
      </c>
      <c r="J2148">
        <v>2020</v>
      </c>
      <c r="K2148">
        <v>6</v>
      </c>
      <c r="L2148" s="12">
        <v>-1.0528829986199995</v>
      </c>
      <c r="M2148" s="1">
        <v>1062771.4115609997</v>
      </c>
      <c r="N2148" s="12">
        <v>-2.9651221866632604</v>
      </c>
      <c r="O2148" s="13">
        <v>8.5249091719475437E-2</v>
      </c>
      <c r="P2148" s="12">
        <v>-0.25277397325030787</v>
      </c>
      <c r="Q2148" s="12">
        <v>-1.3056569718703073</v>
      </c>
      <c r="R2148" s="2">
        <f>DATE(CURR[[#This Row],[YEAR]],CURR[[#This Row],[MONTH]],1)</f>
        <v>43983</v>
      </c>
      <c r="S2148" t="str">
        <f>IF(AND(CURR[[#This Row],[DATE]]&gt;=DATE(2023,6,1),CURR[[#This Row],[DATE]]&lt;=DATE(2024,5,31)),"Y","N")</f>
        <v>N</v>
      </c>
    </row>
    <row r="2149" spans="1:19" x14ac:dyDescent="0.25">
      <c r="A2149" t="s">
        <v>55</v>
      </c>
      <c r="B2149" t="s">
        <v>111</v>
      </c>
      <c r="C2149" t="s">
        <v>18</v>
      </c>
      <c r="D2149" s="1">
        <v>230644.83381099993</v>
      </c>
      <c r="E2149" s="1">
        <v>441610.88818100013</v>
      </c>
      <c r="F2149" s="13">
        <v>0</v>
      </c>
      <c r="G2149" s="13">
        <v>0.52228067736515382</v>
      </c>
      <c r="H2149" t="s">
        <v>26</v>
      </c>
      <c r="I2149" t="s">
        <v>17</v>
      </c>
      <c r="J2149">
        <v>2020</v>
      </c>
      <c r="K2149">
        <v>6</v>
      </c>
      <c r="L2149" s="12">
        <v>-8.6900357198035714</v>
      </c>
      <c r="M2149" s="1">
        <v>1062771.4115609997</v>
      </c>
      <c r="N2149" s="12">
        <v>-2.9651221866632604</v>
      </c>
      <c r="O2149" s="13">
        <v>0.21702205319225568</v>
      </c>
      <c r="P2149" s="12">
        <v>-0.64349690491557154</v>
      </c>
      <c r="Q2149" s="12">
        <v>-9.3335326247191421</v>
      </c>
      <c r="R2149" s="2">
        <f>DATE(CURR[[#This Row],[YEAR]],CURR[[#This Row],[MONTH]],1)</f>
        <v>43983</v>
      </c>
      <c r="S2149" t="str">
        <f>IF(AND(CURR[[#This Row],[DATE]]&gt;=DATE(2023,6,1),CURR[[#This Row],[DATE]]&lt;=DATE(2024,5,31)),"Y","N")</f>
        <v>N</v>
      </c>
    </row>
    <row r="2150" spans="1:19" x14ac:dyDescent="0.25">
      <c r="A2150" t="s">
        <v>55</v>
      </c>
      <c r="B2150" t="s">
        <v>111</v>
      </c>
      <c r="C2150" t="s">
        <v>19</v>
      </c>
      <c r="D2150" s="1">
        <v>243.852531</v>
      </c>
      <c r="E2150" s="1">
        <v>1258894.0442269996</v>
      </c>
      <c r="F2150" s="13">
        <v>0</v>
      </c>
      <c r="G2150" s="13">
        <v>1.937037768335246E-4</v>
      </c>
      <c r="H2150" t="s">
        <v>16</v>
      </c>
      <c r="I2150" t="s">
        <v>17</v>
      </c>
      <c r="J2150">
        <v>2020</v>
      </c>
      <c r="K2150">
        <v>6</v>
      </c>
      <c r="L2150" s="12">
        <v>-1.2101494751284975E-3</v>
      </c>
      <c r="M2150" s="1">
        <v>1267170.308864</v>
      </c>
      <c r="N2150" s="12">
        <v>-3.5353931769531086</v>
      </c>
      <c r="O2150" s="13">
        <v>1.9243864008983155E-4</v>
      </c>
      <c r="P2150" s="12">
        <v>-6.803462551557254E-4</v>
      </c>
      <c r="Q2150" s="12">
        <v>-1.8904957302842229E-3</v>
      </c>
      <c r="R2150" s="2">
        <f>DATE(CURR[[#This Row],[YEAR]],CURR[[#This Row],[MONTH]],1)</f>
        <v>43983</v>
      </c>
      <c r="S2150" t="str">
        <f>IF(AND(CURR[[#This Row],[DATE]]&gt;=DATE(2023,6,1),CURR[[#This Row],[DATE]]&lt;=DATE(2024,5,31)),"Y","N")</f>
        <v>N</v>
      </c>
    </row>
    <row r="2151" spans="1:19" x14ac:dyDescent="0.25">
      <c r="A2151" t="s">
        <v>55</v>
      </c>
      <c r="B2151" t="s">
        <v>111</v>
      </c>
      <c r="C2151" t="s">
        <v>19</v>
      </c>
      <c r="D2151" s="1">
        <v>1267170.308864</v>
      </c>
      <c r="E2151" s="1">
        <v>4696459.827482</v>
      </c>
      <c r="F2151" s="13">
        <v>0.26981393547730853</v>
      </c>
      <c r="G2151" s="13">
        <v>0</v>
      </c>
      <c r="H2151" t="s">
        <v>21</v>
      </c>
      <c r="I2151" t="s">
        <v>23</v>
      </c>
      <c r="J2151">
        <v>2020</v>
      </c>
      <c r="K2151">
        <v>6</v>
      </c>
      <c r="L2151" s="12">
        <v>0</v>
      </c>
      <c r="M2151" s="1">
        <v>1267170.308864</v>
      </c>
      <c r="N2151" s="12">
        <v>-3.5353931769531086</v>
      </c>
      <c r="O2151" s="13">
        <v>0</v>
      </c>
      <c r="P2151" s="12">
        <v>0</v>
      </c>
      <c r="Q2151" s="12">
        <v>0</v>
      </c>
      <c r="R2151" s="2">
        <f>DATE(CURR[[#This Row],[YEAR]],CURR[[#This Row],[MONTH]],1)</f>
        <v>43983</v>
      </c>
      <c r="S2151" t="str">
        <f>IF(AND(CURR[[#This Row],[DATE]]&gt;=DATE(2023,6,1),CURR[[#This Row],[DATE]]&lt;=DATE(2024,5,31)),"Y","N")</f>
        <v>N</v>
      </c>
    </row>
    <row r="2152" spans="1:19" x14ac:dyDescent="0.25">
      <c r="A2152" t="s">
        <v>55</v>
      </c>
      <c r="B2152" t="s">
        <v>111</v>
      </c>
      <c r="C2152" t="s">
        <v>19</v>
      </c>
      <c r="D2152" s="1">
        <v>1267170.308864</v>
      </c>
      <c r="E2152" s="1">
        <v>4696459.827482</v>
      </c>
      <c r="F2152" s="13">
        <v>0.26981393547730853</v>
      </c>
      <c r="G2152" s="13">
        <v>0</v>
      </c>
      <c r="H2152" t="s">
        <v>21</v>
      </c>
      <c r="I2152" t="s">
        <v>22</v>
      </c>
      <c r="J2152">
        <v>2020</v>
      </c>
      <c r="K2152">
        <v>6</v>
      </c>
      <c r="L2152" s="12">
        <v>-3.5353931769531086</v>
      </c>
      <c r="M2152" s="1">
        <v>1267170.308864</v>
      </c>
      <c r="N2152" s="12">
        <v>-3.5353931769531086</v>
      </c>
      <c r="O2152" s="13">
        <v>0</v>
      </c>
      <c r="P2152" s="12">
        <v>0</v>
      </c>
      <c r="Q2152" s="12">
        <v>0</v>
      </c>
      <c r="R2152" s="2">
        <f>DATE(CURR[[#This Row],[YEAR]],CURR[[#This Row],[MONTH]],1)</f>
        <v>43983</v>
      </c>
      <c r="S2152" t="str">
        <f>IF(AND(CURR[[#This Row],[DATE]]&gt;=DATE(2023,6,1),CURR[[#This Row],[DATE]]&lt;=DATE(2024,5,31)),"Y","N")</f>
        <v>N</v>
      </c>
    </row>
    <row r="2153" spans="1:19" x14ac:dyDescent="0.25">
      <c r="A2153" t="s">
        <v>55</v>
      </c>
      <c r="B2153" t="s">
        <v>111</v>
      </c>
      <c r="C2153" t="s">
        <v>19</v>
      </c>
      <c r="D2153" s="1">
        <v>386369.5224720001</v>
      </c>
      <c r="E2153" s="1">
        <v>1744299.9428920003</v>
      </c>
      <c r="F2153" s="13">
        <v>0</v>
      </c>
      <c r="G2153" s="13">
        <v>0.22150406187103935</v>
      </c>
      <c r="H2153" t="s">
        <v>24</v>
      </c>
      <c r="I2153" t="s">
        <v>17</v>
      </c>
      <c r="J2153">
        <v>2020</v>
      </c>
      <c r="K2153">
        <v>6</v>
      </c>
      <c r="L2153" s="12">
        <v>-3.0380252229103233</v>
      </c>
      <c r="M2153" s="1">
        <v>1267170.308864</v>
      </c>
      <c r="N2153" s="12">
        <v>-3.5353931769531086</v>
      </c>
      <c r="O2153" s="13">
        <v>0.30490733547756088</v>
      </c>
      <c r="P2153" s="12">
        <v>-1.0779673134503212</v>
      </c>
      <c r="Q2153" s="12">
        <v>-4.1159925363606442</v>
      </c>
      <c r="R2153" s="2">
        <f>DATE(CURR[[#This Row],[YEAR]],CURR[[#This Row],[MONTH]],1)</f>
        <v>43983</v>
      </c>
      <c r="S2153" t="str">
        <f>IF(AND(CURR[[#This Row],[DATE]]&gt;=DATE(2023,6,1),CURR[[#This Row],[DATE]]&lt;=DATE(2024,5,31)),"Y","N")</f>
        <v>N</v>
      </c>
    </row>
    <row r="2154" spans="1:19" x14ac:dyDescent="0.25">
      <c r="A2154" t="s">
        <v>55</v>
      </c>
      <c r="B2154" t="s">
        <v>111</v>
      </c>
      <c r="C2154" t="s">
        <v>19</v>
      </c>
      <c r="D2154" s="1">
        <v>850089.85341099999</v>
      </c>
      <c r="E2154" s="1">
        <v>1251654.952182</v>
      </c>
      <c r="F2154" s="13">
        <v>0</v>
      </c>
      <c r="G2154" s="13">
        <v>0.67917268407642628</v>
      </c>
      <c r="H2154" t="s">
        <v>25</v>
      </c>
      <c r="I2154" t="s">
        <v>17</v>
      </c>
      <c r="J2154">
        <v>2020</v>
      </c>
      <c r="K2154">
        <v>6</v>
      </c>
      <c r="L2154" s="12">
        <v>-9.8790531405348627</v>
      </c>
      <c r="M2154" s="1">
        <v>1267170.308864</v>
      </c>
      <c r="N2154" s="12">
        <v>-3.5353931769531086</v>
      </c>
      <c r="O2154" s="13">
        <v>0.6708568275823108</v>
      </c>
      <c r="P2154" s="12">
        <v>-2.3717426509469095</v>
      </c>
      <c r="Q2154" s="12">
        <v>-12.250795791481773</v>
      </c>
      <c r="R2154" s="2">
        <f>DATE(CURR[[#This Row],[YEAR]],CURR[[#This Row],[MONTH]],1)</f>
        <v>43983</v>
      </c>
      <c r="S2154" t="str">
        <f>IF(AND(CURR[[#This Row],[DATE]]&gt;=DATE(2023,6,1),CURR[[#This Row],[DATE]]&lt;=DATE(2024,5,31)),"Y","N")</f>
        <v>N</v>
      </c>
    </row>
    <row r="2155" spans="1:19" x14ac:dyDescent="0.25">
      <c r="A2155" t="s">
        <v>55</v>
      </c>
      <c r="B2155" t="s">
        <v>111</v>
      </c>
      <c r="C2155" t="s">
        <v>19</v>
      </c>
      <c r="D2155" s="1">
        <v>30467.080450000001</v>
      </c>
      <c r="E2155" s="1">
        <v>441610.88818100013</v>
      </c>
      <c r="F2155" s="13">
        <v>0</v>
      </c>
      <c r="G2155" s="13">
        <v>6.8990781852083002E-2</v>
      </c>
      <c r="H2155" t="s">
        <v>26</v>
      </c>
      <c r="I2155" t="s">
        <v>17</v>
      </c>
      <c r="J2155">
        <v>2020</v>
      </c>
      <c r="K2155">
        <v>6</v>
      </c>
      <c r="L2155" s="12">
        <v>-1.1479121947538811</v>
      </c>
      <c r="M2155" s="1">
        <v>1267170.308864</v>
      </c>
      <c r="N2155" s="12">
        <v>-3.5353931769531086</v>
      </c>
      <c r="O2155" s="13">
        <v>2.4043398300038533E-2</v>
      </c>
      <c r="P2155" s="12">
        <v>-8.5002866300722194E-2</v>
      </c>
      <c r="Q2155" s="12">
        <v>-1.2329150610546034</v>
      </c>
      <c r="R2155" s="2">
        <f>DATE(CURR[[#This Row],[YEAR]],CURR[[#This Row],[MONTH]],1)</f>
        <v>43983</v>
      </c>
      <c r="S2155" t="str">
        <f>IF(AND(CURR[[#This Row],[DATE]]&gt;=DATE(2023,6,1),CURR[[#This Row],[DATE]]&lt;=DATE(2024,5,31)),"Y","N")</f>
        <v>N</v>
      </c>
    </row>
    <row r="2156" spans="1:19" x14ac:dyDescent="0.25">
      <c r="A2156" t="s">
        <v>55</v>
      </c>
      <c r="B2156" t="s">
        <v>111</v>
      </c>
      <c r="C2156" t="s">
        <v>20</v>
      </c>
      <c r="D2156" s="1">
        <v>597357.96725699992</v>
      </c>
      <c r="E2156" s="1">
        <v>1258894.0442269996</v>
      </c>
      <c r="F2156" s="13">
        <v>0</v>
      </c>
      <c r="G2156" s="13">
        <v>0.47451012259240327</v>
      </c>
      <c r="H2156" t="s">
        <v>16</v>
      </c>
      <c r="I2156" t="s">
        <v>17</v>
      </c>
      <c r="J2156">
        <v>2020</v>
      </c>
      <c r="K2156">
        <v>6</v>
      </c>
      <c r="L2156" s="12">
        <v>-2.9644655627539285</v>
      </c>
      <c r="M2156" s="1">
        <v>1591482.2040500003</v>
      </c>
      <c r="N2156" s="12">
        <v>-4.4402202972106872</v>
      </c>
      <c r="O2156" s="13">
        <v>0.3753469349118983</v>
      </c>
      <c r="P2156" s="12">
        <v>-1.6666230788916296</v>
      </c>
      <c r="Q2156" s="12">
        <v>-4.6310886416455581</v>
      </c>
      <c r="R2156" s="2">
        <f>DATE(CURR[[#This Row],[YEAR]],CURR[[#This Row],[MONTH]],1)</f>
        <v>43983</v>
      </c>
      <c r="S2156" t="str">
        <f>IF(AND(CURR[[#This Row],[DATE]]&gt;=DATE(2023,6,1),CURR[[#This Row],[DATE]]&lt;=DATE(2024,5,31)),"Y","N")</f>
        <v>N</v>
      </c>
    </row>
    <row r="2157" spans="1:19" x14ac:dyDescent="0.25">
      <c r="A2157" t="s">
        <v>55</v>
      </c>
      <c r="B2157" t="s">
        <v>111</v>
      </c>
      <c r="C2157" t="s">
        <v>20</v>
      </c>
      <c r="D2157" s="1">
        <v>1591482.2040500003</v>
      </c>
      <c r="E2157" s="1">
        <v>4696459.827482</v>
      </c>
      <c r="F2157" s="13">
        <v>0.33886848019804555</v>
      </c>
      <c r="G2157" s="13">
        <v>0</v>
      </c>
      <c r="H2157" t="s">
        <v>21</v>
      </c>
      <c r="I2157" t="s">
        <v>23</v>
      </c>
      <c r="J2157">
        <v>2020</v>
      </c>
      <c r="K2157">
        <v>6</v>
      </c>
      <c r="L2157" s="12">
        <v>0</v>
      </c>
      <c r="M2157" s="1">
        <v>1591482.2040500003</v>
      </c>
      <c r="N2157" s="12">
        <v>-4.4402202972106872</v>
      </c>
      <c r="O2157" s="13">
        <v>0</v>
      </c>
      <c r="P2157" s="12">
        <v>0</v>
      </c>
      <c r="Q2157" s="12">
        <v>0</v>
      </c>
      <c r="R2157" s="2">
        <f>DATE(CURR[[#This Row],[YEAR]],CURR[[#This Row],[MONTH]],1)</f>
        <v>43983</v>
      </c>
      <c r="S2157" t="str">
        <f>IF(AND(CURR[[#This Row],[DATE]]&gt;=DATE(2023,6,1),CURR[[#This Row],[DATE]]&lt;=DATE(2024,5,31)),"Y","N")</f>
        <v>N</v>
      </c>
    </row>
    <row r="2158" spans="1:19" x14ac:dyDescent="0.25">
      <c r="A2158" t="s">
        <v>55</v>
      </c>
      <c r="B2158" t="s">
        <v>111</v>
      </c>
      <c r="C2158" t="s">
        <v>20</v>
      </c>
      <c r="D2158" s="1">
        <v>1591482.2040500003</v>
      </c>
      <c r="E2158" s="1">
        <v>4696459.827482</v>
      </c>
      <c r="F2158" s="13">
        <v>0.33886848019804555</v>
      </c>
      <c r="G2158" s="13">
        <v>0</v>
      </c>
      <c r="H2158" t="s">
        <v>21</v>
      </c>
      <c r="I2158" t="s">
        <v>22</v>
      </c>
      <c r="J2158">
        <v>2020</v>
      </c>
      <c r="K2158">
        <v>6</v>
      </c>
      <c r="L2158" s="12">
        <v>-4.4402202972106872</v>
      </c>
      <c r="M2158" s="1">
        <v>1591482.2040500003</v>
      </c>
      <c r="N2158" s="12">
        <v>-4.4402202972106872</v>
      </c>
      <c r="O2158" s="13">
        <v>0</v>
      </c>
      <c r="P2158" s="12">
        <v>0</v>
      </c>
      <c r="Q2158" s="12">
        <v>0</v>
      </c>
      <c r="R2158" s="2">
        <f>DATE(CURR[[#This Row],[YEAR]],CURR[[#This Row],[MONTH]],1)</f>
        <v>43983</v>
      </c>
      <c r="S2158" t="str">
        <f>IF(AND(CURR[[#This Row],[DATE]]&gt;=DATE(2023,6,1),CURR[[#This Row],[DATE]]&lt;=DATE(2024,5,31)),"Y","N")</f>
        <v>N</v>
      </c>
    </row>
    <row r="2159" spans="1:19" x14ac:dyDescent="0.25">
      <c r="A2159" t="s">
        <v>55</v>
      </c>
      <c r="B2159" t="s">
        <v>111</v>
      </c>
      <c r="C2159" t="s">
        <v>20</v>
      </c>
      <c r="D2159" s="1">
        <v>688982.96087299997</v>
      </c>
      <c r="E2159" s="1">
        <v>1744299.9428920003</v>
      </c>
      <c r="F2159" s="13">
        <v>0</v>
      </c>
      <c r="G2159" s="13">
        <v>0.39499110441446533</v>
      </c>
      <c r="H2159" t="s">
        <v>24</v>
      </c>
      <c r="I2159" t="s">
        <v>17</v>
      </c>
      <c r="J2159">
        <v>2020</v>
      </c>
      <c r="K2159">
        <v>6</v>
      </c>
      <c r="L2159" s="12">
        <v>-5.4174759952483038</v>
      </c>
      <c r="M2159" s="1">
        <v>1591482.2040500003</v>
      </c>
      <c r="N2159" s="12">
        <v>-4.4402202972106872</v>
      </c>
      <c r="O2159" s="13">
        <v>0.43291904811733217</v>
      </c>
      <c r="P2159" s="12">
        <v>-1.9222559444997085</v>
      </c>
      <c r="Q2159" s="12">
        <v>-7.3397319397480123</v>
      </c>
      <c r="R2159" s="2">
        <f>DATE(CURR[[#This Row],[YEAR]],CURR[[#This Row],[MONTH]],1)</f>
        <v>43983</v>
      </c>
      <c r="S2159" t="str">
        <f>IF(AND(CURR[[#This Row],[DATE]]&gt;=DATE(2023,6,1),CURR[[#This Row],[DATE]]&lt;=DATE(2024,5,31)),"Y","N")</f>
        <v>N</v>
      </c>
    </row>
    <row r="2160" spans="1:19" x14ac:dyDescent="0.25">
      <c r="A2160" t="s">
        <v>55</v>
      </c>
      <c r="B2160" t="s">
        <v>111</v>
      </c>
      <c r="C2160" t="s">
        <v>20</v>
      </c>
      <c r="D2160" s="1">
        <v>207273.79150299999</v>
      </c>
      <c r="E2160" s="1">
        <v>1251654.952182</v>
      </c>
      <c r="F2160" s="13">
        <v>0</v>
      </c>
      <c r="G2160" s="13">
        <v>0.16559978542142245</v>
      </c>
      <c r="H2160" t="s">
        <v>25</v>
      </c>
      <c r="I2160" t="s">
        <v>17</v>
      </c>
      <c r="J2160">
        <v>2020</v>
      </c>
      <c r="K2160">
        <v>6</v>
      </c>
      <c r="L2160" s="12">
        <v>-2.4087674881448997</v>
      </c>
      <c r="M2160" s="1">
        <v>1591482.2040500003</v>
      </c>
      <c r="N2160" s="12">
        <v>-4.4402202972106872</v>
      </c>
      <c r="O2160" s="13">
        <v>0.13023946543387674</v>
      </c>
      <c r="P2160" s="12">
        <v>-0.57829191791736922</v>
      </c>
      <c r="Q2160" s="12">
        <v>-2.9870594060622691</v>
      </c>
      <c r="R2160" s="2">
        <f>DATE(CURR[[#This Row],[YEAR]],CURR[[#This Row],[MONTH]],1)</f>
        <v>43983</v>
      </c>
      <c r="S2160" t="str">
        <f>IF(AND(CURR[[#This Row],[DATE]]&gt;=DATE(2023,6,1),CURR[[#This Row],[DATE]]&lt;=DATE(2024,5,31)),"Y","N")</f>
        <v>N</v>
      </c>
    </row>
    <row r="2161" spans="1:19" x14ac:dyDescent="0.25">
      <c r="A2161" t="s">
        <v>55</v>
      </c>
      <c r="B2161" t="s">
        <v>111</v>
      </c>
      <c r="C2161" t="s">
        <v>20</v>
      </c>
      <c r="D2161" s="1">
        <v>97867.484417</v>
      </c>
      <c r="E2161" s="1">
        <v>441610.88818100013</v>
      </c>
      <c r="F2161" s="13">
        <v>0</v>
      </c>
      <c r="G2161" s="13">
        <v>0.22161474509860296</v>
      </c>
      <c r="H2161" t="s">
        <v>26</v>
      </c>
      <c r="I2161" t="s">
        <v>17</v>
      </c>
      <c r="J2161">
        <v>2020</v>
      </c>
      <c r="K2161">
        <v>6</v>
      </c>
      <c r="L2161" s="12">
        <v>-3.6873660742297907</v>
      </c>
      <c r="M2161" s="1">
        <v>1591482.2040500003</v>
      </c>
      <c r="N2161" s="12">
        <v>-4.4402202972106872</v>
      </c>
      <c r="O2161" s="13">
        <v>6.1494551536892497E-2</v>
      </c>
      <c r="P2161" s="12">
        <v>-0.27304935590197871</v>
      </c>
      <c r="Q2161" s="12">
        <v>-3.9604154301317696</v>
      </c>
      <c r="R2161" s="2">
        <f>DATE(CURR[[#This Row],[YEAR]],CURR[[#This Row],[MONTH]],1)</f>
        <v>43983</v>
      </c>
      <c r="S2161" t="str">
        <f>IF(AND(CURR[[#This Row],[DATE]]&gt;=DATE(2023,6,1),CURR[[#This Row],[DATE]]&lt;=DATE(2024,5,31)),"Y","N")</f>
        <v>N</v>
      </c>
    </row>
    <row r="2162" spans="1:19" x14ac:dyDescent="0.25">
      <c r="A2162" t="s">
        <v>56</v>
      </c>
      <c r="B2162" t="s">
        <v>14</v>
      </c>
      <c r="C2162" t="s">
        <v>15</v>
      </c>
      <c r="D2162" s="1">
        <v>3790.1061720000007</v>
      </c>
      <c r="E2162" s="1">
        <v>19303.234664</v>
      </c>
      <c r="F2162" s="13">
        <v>0</v>
      </c>
      <c r="G2162" s="13">
        <v>0.19634565076642024</v>
      </c>
      <c r="H2162" t="s">
        <v>16</v>
      </c>
      <c r="I2162" t="s">
        <v>17</v>
      </c>
      <c r="J2162">
        <v>2020</v>
      </c>
      <c r="K2162">
        <v>7</v>
      </c>
      <c r="L2162" s="12">
        <v>-1.578444904985093</v>
      </c>
      <c r="M2162" s="1">
        <v>12256.472839999997</v>
      </c>
      <c r="N2162" s="12">
        <v>-1.6589348998631148</v>
      </c>
      <c r="O2162" s="13">
        <v>0.3092330249882887</v>
      </c>
      <c r="P2162" s="12">
        <v>-0.51299745734331481</v>
      </c>
      <c r="Q2162" s="12">
        <v>-2.091442362328408</v>
      </c>
      <c r="R2162" s="2">
        <f>DATE(CURR[[#This Row],[YEAR]],CURR[[#This Row],[MONTH]],1)</f>
        <v>44013</v>
      </c>
      <c r="S2162" t="str">
        <f>IF(AND(CURR[[#This Row],[DATE]]&gt;=DATE(2023,6,1),CURR[[#This Row],[DATE]]&lt;=DATE(2024,5,31)),"Y","N")</f>
        <v>N</v>
      </c>
    </row>
    <row r="2163" spans="1:19" x14ac:dyDescent="0.25">
      <c r="A2163" t="s">
        <v>56</v>
      </c>
      <c r="B2163" t="s">
        <v>14</v>
      </c>
      <c r="C2163" t="s">
        <v>15</v>
      </c>
      <c r="D2163" s="1">
        <v>12256.472839999997</v>
      </c>
      <c r="E2163" s="1">
        <v>74734.941007999994</v>
      </c>
      <c r="F2163" s="13">
        <v>0.16399923081076634</v>
      </c>
      <c r="G2163" s="13">
        <v>0</v>
      </c>
      <c r="H2163" t="s">
        <v>21</v>
      </c>
      <c r="I2163" t="s">
        <v>22</v>
      </c>
      <c r="J2163">
        <v>2020</v>
      </c>
      <c r="K2163">
        <v>7</v>
      </c>
      <c r="L2163" s="12">
        <v>-1.6589348998631148</v>
      </c>
      <c r="M2163" s="1">
        <v>12256.472839999997</v>
      </c>
      <c r="N2163" s="12">
        <v>-1.6589348998631148</v>
      </c>
      <c r="O2163" s="13">
        <v>0</v>
      </c>
      <c r="P2163" s="12">
        <v>0</v>
      </c>
      <c r="Q2163" s="12">
        <v>0</v>
      </c>
      <c r="R2163" s="2">
        <f>DATE(CURR[[#This Row],[YEAR]],CURR[[#This Row],[MONTH]],1)</f>
        <v>44013</v>
      </c>
      <c r="S2163" t="str">
        <f>IF(AND(CURR[[#This Row],[DATE]]&gt;=DATE(2023,6,1),CURR[[#This Row],[DATE]]&lt;=DATE(2024,5,31)),"Y","N")</f>
        <v>N</v>
      </c>
    </row>
    <row r="2164" spans="1:19" x14ac:dyDescent="0.25">
      <c r="A2164" t="s">
        <v>56</v>
      </c>
      <c r="B2164" t="s">
        <v>14</v>
      </c>
      <c r="C2164" t="s">
        <v>15</v>
      </c>
      <c r="D2164" s="1">
        <v>12256.472839999997</v>
      </c>
      <c r="E2164" s="1">
        <v>74734.941007999994</v>
      </c>
      <c r="F2164" s="13">
        <v>0.16399923081076634</v>
      </c>
      <c r="G2164" s="13">
        <v>0</v>
      </c>
      <c r="H2164" t="s">
        <v>21</v>
      </c>
      <c r="I2164" t="s">
        <v>23</v>
      </c>
      <c r="J2164">
        <v>2020</v>
      </c>
      <c r="K2164">
        <v>7</v>
      </c>
      <c r="L2164" s="12">
        <v>0</v>
      </c>
      <c r="M2164" s="1">
        <v>12256.472839999997</v>
      </c>
      <c r="N2164" s="12">
        <v>-1.6589348998631148</v>
      </c>
      <c r="O2164" s="13">
        <v>0</v>
      </c>
      <c r="P2164" s="12">
        <v>0</v>
      </c>
      <c r="Q2164" s="12">
        <v>0</v>
      </c>
      <c r="R2164" s="2">
        <f>DATE(CURR[[#This Row],[YEAR]],CURR[[#This Row],[MONTH]],1)</f>
        <v>44013</v>
      </c>
      <c r="S2164" t="str">
        <f>IF(AND(CURR[[#This Row],[DATE]]&gt;=DATE(2023,6,1),CURR[[#This Row],[DATE]]&lt;=DATE(2024,5,31)),"Y","N")</f>
        <v>N</v>
      </c>
    </row>
    <row r="2165" spans="1:19" x14ac:dyDescent="0.25">
      <c r="A2165" t="s">
        <v>56</v>
      </c>
      <c r="B2165" t="s">
        <v>14</v>
      </c>
      <c r="C2165" t="s">
        <v>15</v>
      </c>
      <c r="D2165" s="1">
        <v>5522.2600079999975</v>
      </c>
      <c r="E2165" s="1">
        <v>28405.934624000001</v>
      </c>
      <c r="F2165" s="13">
        <v>0</v>
      </c>
      <c r="G2165" s="13">
        <v>0.19440515093399793</v>
      </c>
      <c r="H2165" t="s">
        <v>24</v>
      </c>
      <c r="I2165" t="s">
        <v>17</v>
      </c>
      <c r="J2165">
        <v>2020</v>
      </c>
      <c r="K2165">
        <v>7</v>
      </c>
      <c r="L2165" s="12">
        <v>-2.9742507755998866</v>
      </c>
      <c r="M2165" s="1">
        <v>12256.472839999997</v>
      </c>
      <c r="N2165" s="12">
        <v>-1.6589348998631148</v>
      </c>
      <c r="O2165" s="13">
        <v>0.45055866235656744</v>
      </c>
      <c r="P2165" s="12">
        <v>-0.74744748941895112</v>
      </c>
      <c r="Q2165" s="12">
        <v>-3.7216982650188379</v>
      </c>
      <c r="R2165" s="2">
        <f>DATE(CURR[[#This Row],[YEAR]],CURR[[#This Row],[MONTH]],1)</f>
        <v>44013</v>
      </c>
      <c r="S2165" t="str">
        <f>IF(AND(CURR[[#This Row],[DATE]]&gt;=DATE(2023,6,1),CURR[[#This Row],[DATE]]&lt;=DATE(2024,5,31)),"Y","N")</f>
        <v>N</v>
      </c>
    </row>
    <row r="2166" spans="1:19" x14ac:dyDescent="0.25">
      <c r="A2166" t="s">
        <v>56</v>
      </c>
      <c r="B2166" t="s">
        <v>14</v>
      </c>
      <c r="C2166" t="s">
        <v>15</v>
      </c>
      <c r="D2166" s="1">
        <v>1626.9571359999998</v>
      </c>
      <c r="E2166" s="1">
        <v>20239.969868</v>
      </c>
      <c r="F2166" s="13">
        <v>0</v>
      </c>
      <c r="G2166" s="13">
        <v>8.0383377377071491E-2</v>
      </c>
      <c r="H2166" t="s">
        <v>25</v>
      </c>
      <c r="I2166" t="s">
        <v>17</v>
      </c>
      <c r="J2166">
        <v>2020</v>
      </c>
      <c r="K2166">
        <v>7</v>
      </c>
      <c r="L2166" s="12">
        <v>-1.3056034072913194</v>
      </c>
      <c r="M2166" s="1">
        <v>12256.472839999997</v>
      </c>
      <c r="N2166" s="12">
        <v>-1.6589348998631148</v>
      </c>
      <c r="O2166" s="13">
        <v>0.13274268684301185</v>
      </c>
      <c r="P2166" s="12">
        <v>-0.22021147590547269</v>
      </c>
      <c r="Q2166" s="12">
        <v>-1.5258148831967921</v>
      </c>
      <c r="R2166" s="2">
        <f>DATE(CURR[[#This Row],[YEAR]],CURR[[#This Row],[MONTH]],1)</f>
        <v>44013</v>
      </c>
      <c r="S2166" t="str">
        <f>IF(AND(CURR[[#This Row],[DATE]]&gt;=DATE(2023,6,1),CURR[[#This Row],[DATE]]&lt;=DATE(2024,5,31)),"Y","N")</f>
        <v>N</v>
      </c>
    </row>
    <row r="2167" spans="1:19" x14ac:dyDescent="0.25">
      <c r="A2167" t="s">
        <v>56</v>
      </c>
      <c r="B2167" t="s">
        <v>14</v>
      </c>
      <c r="C2167" t="s">
        <v>15</v>
      </c>
      <c r="D2167" s="1">
        <v>1317.1495240000004</v>
      </c>
      <c r="E2167" s="1">
        <v>6785.8018520000005</v>
      </c>
      <c r="F2167" s="13">
        <v>0</v>
      </c>
      <c r="G2167" s="13">
        <v>0.19410374082936016</v>
      </c>
      <c r="H2167" t="s">
        <v>26</v>
      </c>
      <c r="I2167" t="s">
        <v>17</v>
      </c>
      <c r="J2167">
        <v>2020</v>
      </c>
      <c r="K2167">
        <v>7</v>
      </c>
      <c r="L2167" s="12">
        <v>-3.0158047730769248</v>
      </c>
      <c r="M2167" s="1">
        <v>12256.472839999997</v>
      </c>
      <c r="N2167" s="12">
        <v>-1.6589348998631148</v>
      </c>
      <c r="O2167" s="13">
        <v>0.10746562581213216</v>
      </c>
      <c r="P2167" s="12">
        <v>-0.17827847719537643</v>
      </c>
      <c r="Q2167" s="12">
        <v>-3.1940832502723011</v>
      </c>
      <c r="R2167" s="2">
        <f>DATE(CURR[[#This Row],[YEAR]],CURR[[#This Row],[MONTH]],1)</f>
        <v>44013</v>
      </c>
      <c r="S2167" t="str">
        <f>IF(AND(CURR[[#This Row],[DATE]]&gt;=DATE(2023,6,1),CURR[[#This Row],[DATE]]&lt;=DATE(2024,5,31)),"Y","N")</f>
        <v>N</v>
      </c>
    </row>
    <row r="2168" spans="1:19" x14ac:dyDescent="0.25">
      <c r="A2168" t="s">
        <v>56</v>
      </c>
      <c r="B2168" t="s">
        <v>14</v>
      </c>
      <c r="C2168" t="s">
        <v>18</v>
      </c>
      <c r="D2168" s="1">
        <v>5216.8540480000001</v>
      </c>
      <c r="E2168" s="1">
        <v>19303.234664</v>
      </c>
      <c r="F2168" s="13">
        <v>0</v>
      </c>
      <c r="G2168" s="13">
        <v>0.27025802352852751</v>
      </c>
      <c r="H2168" t="s">
        <v>16</v>
      </c>
      <c r="I2168" t="s">
        <v>17</v>
      </c>
      <c r="J2168">
        <v>2020</v>
      </c>
      <c r="K2168">
        <v>7</v>
      </c>
      <c r="L2168" s="12">
        <v>-2.1726348335437753</v>
      </c>
      <c r="M2168" s="1">
        <v>14281.608679999999</v>
      </c>
      <c r="N2168" s="12">
        <v>-1.9330405553642132</v>
      </c>
      <c r="O2168" s="13">
        <v>0.36528476342484412</v>
      </c>
      <c r="P2168" s="12">
        <v>-0.7061102619568459</v>
      </c>
      <c r="Q2168" s="12">
        <v>-2.8787450955006211</v>
      </c>
      <c r="R2168" s="2">
        <f>DATE(CURR[[#This Row],[YEAR]],CURR[[#This Row],[MONTH]],1)</f>
        <v>44013</v>
      </c>
      <c r="S2168" t="str">
        <f>IF(AND(CURR[[#This Row],[DATE]]&gt;=DATE(2023,6,1),CURR[[#This Row],[DATE]]&lt;=DATE(2024,5,31)),"Y","N")</f>
        <v>N</v>
      </c>
    </row>
    <row r="2169" spans="1:19" x14ac:dyDescent="0.25">
      <c r="A2169" t="s">
        <v>56</v>
      </c>
      <c r="B2169" t="s">
        <v>14</v>
      </c>
      <c r="C2169" t="s">
        <v>18</v>
      </c>
      <c r="D2169" s="1">
        <v>14281.608679999999</v>
      </c>
      <c r="E2169" s="1">
        <v>74734.941007999994</v>
      </c>
      <c r="F2169" s="13">
        <v>0.19109680809771731</v>
      </c>
      <c r="G2169" s="13">
        <v>0</v>
      </c>
      <c r="H2169" t="s">
        <v>21</v>
      </c>
      <c r="I2169" t="s">
        <v>23</v>
      </c>
      <c r="J2169">
        <v>2020</v>
      </c>
      <c r="K2169">
        <v>7</v>
      </c>
      <c r="L2169" s="12">
        <v>0</v>
      </c>
      <c r="M2169" s="1">
        <v>14281.608679999999</v>
      </c>
      <c r="N2169" s="12">
        <v>-1.9330405553642132</v>
      </c>
      <c r="O2169" s="13">
        <v>0</v>
      </c>
      <c r="P2169" s="12">
        <v>0</v>
      </c>
      <c r="Q2169" s="12">
        <v>0</v>
      </c>
      <c r="R2169" s="2">
        <f>DATE(CURR[[#This Row],[YEAR]],CURR[[#This Row],[MONTH]],1)</f>
        <v>44013</v>
      </c>
      <c r="S2169" t="str">
        <f>IF(AND(CURR[[#This Row],[DATE]]&gt;=DATE(2023,6,1),CURR[[#This Row],[DATE]]&lt;=DATE(2024,5,31)),"Y","N")</f>
        <v>N</v>
      </c>
    </row>
    <row r="2170" spans="1:19" x14ac:dyDescent="0.25">
      <c r="A2170" t="s">
        <v>56</v>
      </c>
      <c r="B2170" t="s">
        <v>14</v>
      </c>
      <c r="C2170" t="s">
        <v>18</v>
      </c>
      <c r="D2170" s="1">
        <v>14281.608679999999</v>
      </c>
      <c r="E2170" s="1">
        <v>74734.941007999994</v>
      </c>
      <c r="F2170" s="13">
        <v>0.19109680809771731</v>
      </c>
      <c r="G2170" s="13">
        <v>0</v>
      </c>
      <c r="H2170" t="s">
        <v>21</v>
      </c>
      <c r="I2170" t="s">
        <v>22</v>
      </c>
      <c r="J2170">
        <v>2020</v>
      </c>
      <c r="K2170">
        <v>7</v>
      </c>
      <c r="L2170" s="12">
        <v>-1.9330405553642132</v>
      </c>
      <c r="M2170" s="1">
        <v>14281.608679999999</v>
      </c>
      <c r="N2170" s="12">
        <v>-1.9330405553642132</v>
      </c>
      <c r="O2170" s="13">
        <v>0</v>
      </c>
      <c r="P2170" s="12">
        <v>0</v>
      </c>
      <c r="Q2170" s="12">
        <v>0</v>
      </c>
      <c r="R2170" s="2">
        <f>DATE(CURR[[#This Row],[YEAR]],CURR[[#This Row],[MONTH]],1)</f>
        <v>44013</v>
      </c>
      <c r="S2170" t="str">
        <f>IF(AND(CURR[[#This Row],[DATE]]&gt;=DATE(2023,6,1),CURR[[#This Row],[DATE]]&lt;=DATE(2024,5,31)),"Y","N")</f>
        <v>N</v>
      </c>
    </row>
    <row r="2171" spans="1:19" x14ac:dyDescent="0.25">
      <c r="A2171" t="s">
        <v>56</v>
      </c>
      <c r="B2171" t="s">
        <v>14</v>
      </c>
      <c r="C2171" t="s">
        <v>18</v>
      </c>
      <c r="D2171" s="1">
        <v>4716.6625519999998</v>
      </c>
      <c r="E2171" s="1">
        <v>28405.934624000001</v>
      </c>
      <c r="F2171" s="13">
        <v>0</v>
      </c>
      <c r="G2171" s="13">
        <v>0.16604496963162482</v>
      </c>
      <c r="H2171" t="s">
        <v>24</v>
      </c>
      <c r="I2171" t="s">
        <v>17</v>
      </c>
      <c r="J2171">
        <v>2020</v>
      </c>
      <c r="K2171">
        <v>7</v>
      </c>
      <c r="L2171" s="12">
        <v>-2.5403615971008344</v>
      </c>
      <c r="M2171" s="1">
        <v>14281.608679999999</v>
      </c>
      <c r="N2171" s="12">
        <v>-1.9330405553642132</v>
      </c>
      <c r="O2171" s="13">
        <v>0.33026129322568726</v>
      </c>
      <c r="P2171" s="12">
        <v>-0.6384084736722857</v>
      </c>
      <c r="Q2171" s="12">
        <v>-3.1787700707731199</v>
      </c>
      <c r="R2171" s="2">
        <f>DATE(CURR[[#This Row],[YEAR]],CURR[[#This Row],[MONTH]],1)</f>
        <v>44013</v>
      </c>
      <c r="S2171" t="str">
        <f>IF(AND(CURR[[#This Row],[DATE]]&gt;=DATE(2023,6,1),CURR[[#This Row],[DATE]]&lt;=DATE(2024,5,31)),"Y","N")</f>
        <v>N</v>
      </c>
    </row>
    <row r="2172" spans="1:19" x14ac:dyDescent="0.25">
      <c r="A2172" t="s">
        <v>56</v>
      </c>
      <c r="B2172" t="s">
        <v>14</v>
      </c>
      <c r="C2172" t="s">
        <v>18</v>
      </c>
      <c r="D2172" s="1">
        <v>1088.1435800000004</v>
      </c>
      <c r="E2172" s="1">
        <v>20239.969868</v>
      </c>
      <c r="F2172" s="13">
        <v>0</v>
      </c>
      <c r="G2172" s="13">
        <v>5.3762114622531533E-2</v>
      </c>
      <c r="H2172" t="s">
        <v>25</v>
      </c>
      <c r="I2172" t="s">
        <v>17</v>
      </c>
      <c r="J2172">
        <v>2020</v>
      </c>
      <c r="K2172">
        <v>7</v>
      </c>
      <c r="L2172" s="12">
        <v>-0.87321536273723643</v>
      </c>
      <c r="M2172" s="1">
        <v>14281.608679999999</v>
      </c>
      <c r="N2172" s="12">
        <v>-1.9330405553642132</v>
      </c>
      <c r="O2172" s="13">
        <v>7.6191947586677633E-2</v>
      </c>
      <c r="P2172" s="12">
        <v>-0.14728212467723234</v>
      </c>
      <c r="Q2172" s="12">
        <v>-1.0204974874144688</v>
      </c>
      <c r="R2172" s="2">
        <f>DATE(CURR[[#This Row],[YEAR]],CURR[[#This Row],[MONTH]],1)</f>
        <v>44013</v>
      </c>
      <c r="S2172" t="str">
        <f>IF(AND(CURR[[#This Row],[DATE]]&gt;=DATE(2023,6,1),CURR[[#This Row],[DATE]]&lt;=DATE(2024,5,31)),"Y","N")</f>
        <v>N</v>
      </c>
    </row>
    <row r="2173" spans="1:19" x14ac:dyDescent="0.25">
      <c r="A2173" t="s">
        <v>56</v>
      </c>
      <c r="B2173" t="s">
        <v>14</v>
      </c>
      <c r="C2173" t="s">
        <v>18</v>
      </c>
      <c r="D2173" s="1">
        <v>3259.9485</v>
      </c>
      <c r="E2173" s="1">
        <v>6785.8018520000005</v>
      </c>
      <c r="F2173" s="13">
        <v>0</v>
      </c>
      <c r="G2173" s="13">
        <v>0.48040726373983128</v>
      </c>
      <c r="H2173" t="s">
        <v>26</v>
      </c>
      <c r="I2173" t="s">
        <v>17</v>
      </c>
      <c r="J2173">
        <v>2020</v>
      </c>
      <c r="K2173">
        <v>7</v>
      </c>
      <c r="L2173" s="12">
        <v>-7.4641246624972837</v>
      </c>
      <c r="M2173" s="1">
        <v>14281.608679999999</v>
      </c>
      <c r="N2173" s="12">
        <v>-1.9330405553642132</v>
      </c>
      <c r="O2173" s="13">
        <v>0.22826199576279108</v>
      </c>
      <c r="P2173" s="12">
        <v>-0.44123969505784932</v>
      </c>
      <c r="Q2173" s="12">
        <v>-7.9053643575551327</v>
      </c>
      <c r="R2173" s="2">
        <f>DATE(CURR[[#This Row],[YEAR]],CURR[[#This Row],[MONTH]],1)</f>
        <v>44013</v>
      </c>
      <c r="S2173" t="str">
        <f>IF(AND(CURR[[#This Row],[DATE]]&gt;=DATE(2023,6,1),CURR[[#This Row],[DATE]]&lt;=DATE(2024,5,31)),"Y","N")</f>
        <v>N</v>
      </c>
    </row>
    <row r="2174" spans="1:19" x14ac:dyDescent="0.25">
      <c r="A2174" t="s">
        <v>56</v>
      </c>
      <c r="B2174" t="s">
        <v>14</v>
      </c>
      <c r="C2174" t="s">
        <v>19</v>
      </c>
      <c r="D2174" s="1">
        <v>0.53157200000000004</v>
      </c>
      <c r="E2174" s="1">
        <v>19303.234664</v>
      </c>
      <c r="F2174" s="13">
        <v>0</v>
      </c>
      <c r="G2174" s="13">
        <v>2.7537975331738944E-5</v>
      </c>
      <c r="H2174" t="s">
        <v>16</v>
      </c>
      <c r="I2174" t="s">
        <v>17</v>
      </c>
      <c r="J2174">
        <v>2020</v>
      </c>
      <c r="K2174">
        <v>7</v>
      </c>
      <c r="L2174" s="12">
        <v>-2.213808998891379E-4</v>
      </c>
      <c r="M2174" s="1">
        <v>20838.507023999999</v>
      </c>
      <c r="N2174" s="12">
        <v>-2.8205281416962906</v>
      </c>
      <c r="O2174" s="13">
        <v>2.5509121137506692E-5</v>
      </c>
      <c r="P2174" s="12">
        <v>-7.194919403827732E-5</v>
      </c>
      <c r="Q2174" s="12">
        <v>-2.9333009392741523E-4</v>
      </c>
      <c r="R2174" s="2">
        <f>DATE(CURR[[#This Row],[YEAR]],CURR[[#This Row],[MONTH]],1)</f>
        <v>44013</v>
      </c>
      <c r="S2174" t="str">
        <f>IF(AND(CURR[[#This Row],[DATE]]&gt;=DATE(2023,6,1),CURR[[#This Row],[DATE]]&lt;=DATE(2024,5,31)),"Y","N")</f>
        <v>N</v>
      </c>
    </row>
    <row r="2175" spans="1:19" x14ac:dyDescent="0.25">
      <c r="A2175" t="s">
        <v>56</v>
      </c>
      <c r="B2175" t="s">
        <v>14</v>
      </c>
      <c r="C2175" t="s">
        <v>19</v>
      </c>
      <c r="D2175" s="1">
        <v>20838.507023999999</v>
      </c>
      <c r="E2175" s="1">
        <v>74734.941007999994</v>
      </c>
      <c r="F2175" s="13">
        <v>0.27883218669791071</v>
      </c>
      <c r="G2175" s="13">
        <v>0</v>
      </c>
      <c r="H2175" t="s">
        <v>21</v>
      </c>
      <c r="I2175" t="s">
        <v>23</v>
      </c>
      <c r="J2175">
        <v>2020</v>
      </c>
      <c r="K2175">
        <v>7</v>
      </c>
      <c r="L2175" s="12">
        <v>0</v>
      </c>
      <c r="M2175" s="1">
        <v>20838.507023999999</v>
      </c>
      <c r="N2175" s="12">
        <v>-2.8205281416962906</v>
      </c>
      <c r="O2175" s="13">
        <v>0</v>
      </c>
      <c r="P2175" s="12">
        <v>0</v>
      </c>
      <c r="Q2175" s="12">
        <v>0</v>
      </c>
      <c r="R2175" s="2">
        <f>DATE(CURR[[#This Row],[YEAR]],CURR[[#This Row],[MONTH]],1)</f>
        <v>44013</v>
      </c>
      <c r="S2175" t="str">
        <f>IF(AND(CURR[[#This Row],[DATE]]&gt;=DATE(2023,6,1),CURR[[#This Row],[DATE]]&lt;=DATE(2024,5,31)),"Y","N")</f>
        <v>N</v>
      </c>
    </row>
    <row r="2176" spans="1:19" x14ac:dyDescent="0.25">
      <c r="A2176" t="s">
        <v>56</v>
      </c>
      <c r="B2176" t="s">
        <v>14</v>
      </c>
      <c r="C2176" t="s">
        <v>19</v>
      </c>
      <c r="D2176" s="1">
        <v>20838.507023999999</v>
      </c>
      <c r="E2176" s="1">
        <v>74734.941007999994</v>
      </c>
      <c r="F2176" s="13">
        <v>0.27883218669791071</v>
      </c>
      <c r="G2176" s="13">
        <v>0</v>
      </c>
      <c r="H2176" t="s">
        <v>21</v>
      </c>
      <c r="I2176" t="s">
        <v>22</v>
      </c>
      <c r="J2176">
        <v>2020</v>
      </c>
      <c r="K2176">
        <v>7</v>
      </c>
      <c r="L2176" s="12">
        <v>-2.8205281416962906</v>
      </c>
      <c r="M2176" s="1">
        <v>20838.507023999999</v>
      </c>
      <c r="N2176" s="12">
        <v>-2.8205281416962906</v>
      </c>
      <c r="O2176" s="13">
        <v>0</v>
      </c>
      <c r="P2176" s="12">
        <v>0</v>
      </c>
      <c r="Q2176" s="12">
        <v>0</v>
      </c>
      <c r="R2176" s="2">
        <f>DATE(CURR[[#This Row],[YEAR]],CURR[[#This Row],[MONTH]],1)</f>
        <v>44013</v>
      </c>
      <c r="S2176" t="str">
        <f>IF(AND(CURR[[#This Row],[DATE]]&gt;=DATE(2023,6,1),CURR[[#This Row],[DATE]]&lt;=DATE(2024,5,31)),"Y","N")</f>
        <v>N</v>
      </c>
    </row>
    <row r="2177" spans="1:19" x14ac:dyDescent="0.25">
      <c r="A2177" t="s">
        <v>56</v>
      </c>
      <c r="B2177" t="s">
        <v>14</v>
      </c>
      <c r="C2177" t="s">
        <v>19</v>
      </c>
      <c r="D2177" s="1">
        <v>6339.8179680000003</v>
      </c>
      <c r="E2177" s="1">
        <v>28405.934624000001</v>
      </c>
      <c r="F2177" s="13">
        <v>0</v>
      </c>
      <c r="G2177" s="13">
        <v>0.22318638875707075</v>
      </c>
      <c r="H2177" t="s">
        <v>24</v>
      </c>
      <c r="I2177" t="s">
        <v>17</v>
      </c>
      <c r="J2177">
        <v>2020</v>
      </c>
      <c r="K2177">
        <v>7</v>
      </c>
      <c r="L2177" s="12">
        <v>-3.4145817982437356</v>
      </c>
      <c r="M2177" s="1">
        <v>20838.507023999999</v>
      </c>
      <c r="N2177" s="12">
        <v>-2.8205281416962906</v>
      </c>
      <c r="O2177" s="13">
        <v>0.30423570943438238</v>
      </c>
      <c r="P2177" s="12">
        <v>-0.85810538016861115</v>
      </c>
      <c r="Q2177" s="12">
        <v>-4.2726871784123466</v>
      </c>
      <c r="R2177" s="2">
        <f>DATE(CURR[[#This Row],[YEAR]],CURR[[#This Row],[MONTH]],1)</f>
        <v>44013</v>
      </c>
      <c r="S2177" t="str">
        <f>IF(AND(CURR[[#This Row],[DATE]]&gt;=DATE(2023,6,1),CURR[[#This Row],[DATE]]&lt;=DATE(2024,5,31)),"Y","N")</f>
        <v>N</v>
      </c>
    </row>
    <row r="2178" spans="1:19" x14ac:dyDescent="0.25">
      <c r="A2178" t="s">
        <v>56</v>
      </c>
      <c r="B2178" t="s">
        <v>14</v>
      </c>
      <c r="C2178" t="s">
        <v>19</v>
      </c>
      <c r="D2178" s="1">
        <v>14016.822115999999</v>
      </c>
      <c r="E2178" s="1">
        <v>20239.969868</v>
      </c>
      <c r="F2178" s="13">
        <v>0</v>
      </c>
      <c r="G2178" s="13">
        <v>0.69253176795292648</v>
      </c>
      <c r="H2178" t="s">
        <v>25</v>
      </c>
      <c r="I2178" t="s">
        <v>17</v>
      </c>
      <c r="J2178">
        <v>2020</v>
      </c>
      <c r="K2178">
        <v>7</v>
      </c>
      <c r="L2178" s="12">
        <v>-11.248243920573655</v>
      </c>
      <c r="M2178" s="1">
        <v>20838.507023999999</v>
      </c>
      <c r="N2178" s="12">
        <v>-2.8205281416962906</v>
      </c>
      <c r="O2178" s="13">
        <v>0.67264041996178658</v>
      </c>
      <c r="P2178" s="12">
        <v>-1.8972012337446305</v>
      </c>
      <c r="Q2178" s="12">
        <v>-13.145445154318285</v>
      </c>
      <c r="R2178" s="2">
        <f>DATE(CURR[[#This Row],[YEAR]],CURR[[#This Row],[MONTH]],1)</f>
        <v>44013</v>
      </c>
      <c r="S2178" t="str">
        <f>IF(AND(CURR[[#This Row],[DATE]]&gt;=DATE(2023,6,1),CURR[[#This Row],[DATE]]&lt;=DATE(2024,5,31)),"Y","N")</f>
        <v>N</v>
      </c>
    </row>
    <row r="2179" spans="1:19" x14ac:dyDescent="0.25">
      <c r="A2179" t="s">
        <v>56</v>
      </c>
      <c r="B2179" t="s">
        <v>14</v>
      </c>
      <c r="C2179" t="s">
        <v>19</v>
      </c>
      <c r="D2179" s="1">
        <v>481.33536800000002</v>
      </c>
      <c r="E2179" s="1">
        <v>6785.8018520000005</v>
      </c>
      <c r="F2179" s="13">
        <v>0</v>
      </c>
      <c r="G2179" s="13">
        <v>7.0932717827316832E-2</v>
      </c>
      <c r="H2179" t="s">
        <v>26</v>
      </c>
      <c r="I2179" t="s">
        <v>17</v>
      </c>
      <c r="J2179">
        <v>2020</v>
      </c>
      <c r="K2179">
        <v>7</v>
      </c>
      <c r="L2179" s="12">
        <v>-1.1020871008302757</v>
      </c>
      <c r="M2179" s="1">
        <v>20838.507023999999</v>
      </c>
      <c r="N2179" s="12">
        <v>-2.8205281416962906</v>
      </c>
      <c r="O2179" s="13">
        <v>2.3098361482693525E-2</v>
      </c>
      <c r="P2179" s="12">
        <v>-6.5149578589010743E-2</v>
      </c>
      <c r="Q2179" s="12">
        <v>-1.1672366794192865</v>
      </c>
      <c r="R2179" s="2">
        <f>DATE(CURR[[#This Row],[YEAR]],CURR[[#This Row],[MONTH]],1)</f>
        <v>44013</v>
      </c>
      <c r="S2179" t="str">
        <f>IF(AND(CURR[[#This Row],[DATE]]&gt;=DATE(2023,6,1),CURR[[#This Row],[DATE]]&lt;=DATE(2024,5,31)),"Y","N")</f>
        <v>N</v>
      </c>
    </row>
    <row r="2180" spans="1:19" x14ac:dyDescent="0.25">
      <c r="A2180" t="s">
        <v>56</v>
      </c>
      <c r="B2180" t="s">
        <v>14</v>
      </c>
      <c r="C2180" t="s">
        <v>20</v>
      </c>
      <c r="D2180" s="1">
        <v>10295.742872000001</v>
      </c>
      <c r="E2180" s="1">
        <v>19303.234664</v>
      </c>
      <c r="F2180" s="13">
        <v>0</v>
      </c>
      <c r="G2180" s="13">
        <v>0.53336878772972052</v>
      </c>
      <c r="H2180" t="s">
        <v>16</v>
      </c>
      <c r="I2180" t="s">
        <v>17</v>
      </c>
      <c r="J2180">
        <v>2020</v>
      </c>
      <c r="K2180">
        <v>7</v>
      </c>
      <c r="L2180" s="12">
        <v>-4.287812040571243</v>
      </c>
      <c r="M2180" s="1">
        <v>27358.352464000003</v>
      </c>
      <c r="N2180" s="12">
        <v>-3.7030005530763819</v>
      </c>
      <c r="O2180" s="13">
        <v>0.3763290529116417</v>
      </c>
      <c r="P2180" s="12">
        <v>-1.3935466910705203</v>
      </c>
      <c r="Q2180" s="12">
        <v>-5.6813587316417635</v>
      </c>
      <c r="R2180" s="2">
        <f>DATE(CURR[[#This Row],[YEAR]],CURR[[#This Row],[MONTH]],1)</f>
        <v>44013</v>
      </c>
      <c r="S2180" t="str">
        <f>IF(AND(CURR[[#This Row],[DATE]]&gt;=DATE(2023,6,1),CURR[[#This Row],[DATE]]&lt;=DATE(2024,5,31)),"Y","N")</f>
        <v>N</v>
      </c>
    </row>
    <row r="2181" spans="1:19" x14ac:dyDescent="0.25">
      <c r="A2181" t="s">
        <v>56</v>
      </c>
      <c r="B2181" t="s">
        <v>14</v>
      </c>
      <c r="C2181" t="s">
        <v>20</v>
      </c>
      <c r="D2181" s="1">
        <v>27358.352464000003</v>
      </c>
      <c r="E2181" s="1">
        <v>74734.941007999994</v>
      </c>
      <c r="F2181" s="13">
        <v>0.36607177439360566</v>
      </c>
      <c r="G2181" s="13">
        <v>0</v>
      </c>
      <c r="H2181" t="s">
        <v>21</v>
      </c>
      <c r="I2181" t="s">
        <v>23</v>
      </c>
      <c r="J2181">
        <v>2020</v>
      </c>
      <c r="K2181">
        <v>7</v>
      </c>
      <c r="L2181" s="12">
        <v>0</v>
      </c>
      <c r="M2181" s="1">
        <v>27358.352464000003</v>
      </c>
      <c r="N2181" s="12">
        <v>-3.7030005530763819</v>
      </c>
      <c r="O2181" s="13">
        <v>0</v>
      </c>
      <c r="P2181" s="12">
        <v>0</v>
      </c>
      <c r="Q2181" s="12">
        <v>0</v>
      </c>
      <c r="R2181" s="2">
        <f>DATE(CURR[[#This Row],[YEAR]],CURR[[#This Row],[MONTH]],1)</f>
        <v>44013</v>
      </c>
      <c r="S2181" t="str">
        <f>IF(AND(CURR[[#This Row],[DATE]]&gt;=DATE(2023,6,1),CURR[[#This Row],[DATE]]&lt;=DATE(2024,5,31)),"Y","N")</f>
        <v>N</v>
      </c>
    </row>
    <row r="2182" spans="1:19" x14ac:dyDescent="0.25">
      <c r="A2182" t="s">
        <v>56</v>
      </c>
      <c r="B2182" t="s">
        <v>14</v>
      </c>
      <c r="C2182" t="s">
        <v>20</v>
      </c>
      <c r="D2182" s="1">
        <v>27358.352464000003</v>
      </c>
      <c r="E2182" s="1">
        <v>74734.941007999994</v>
      </c>
      <c r="F2182" s="13">
        <v>0.36607177439360566</v>
      </c>
      <c r="G2182" s="13">
        <v>0</v>
      </c>
      <c r="H2182" t="s">
        <v>21</v>
      </c>
      <c r="I2182" t="s">
        <v>22</v>
      </c>
      <c r="J2182">
        <v>2020</v>
      </c>
      <c r="K2182">
        <v>7</v>
      </c>
      <c r="L2182" s="12">
        <v>-3.7030005530763819</v>
      </c>
      <c r="M2182" s="1">
        <v>27358.352464000003</v>
      </c>
      <c r="N2182" s="12">
        <v>-3.7030005530763819</v>
      </c>
      <c r="O2182" s="13">
        <v>0</v>
      </c>
      <c r="P2182" s="12">
        <v>0</v>
      </c>
      <c r="Q2182" s="12">
        <v>0</v>
      </c>
      <c r="R2182" s="2">
        <f>DATE(CURR[[#This Row],[YEAR]],CURR[[#This Row],[MONTH]],1)</f>
        <v>44013</v>
      </c>
      <c r="S2182" t="str">
        <f>IF(AND(CURR[[#This Row],[DATE]]&gt;=DATE(2023,6,1),CURR[[#This Row],[DATE]]&lt;=DATE(2024,5,31)),"Y","N")</f>
        <v>N</v>
      </c>
    </row>
    <row r="2183" spans="1:19" x14ac:dyDescent="0.25">
      <c r="A2183" t="s">
        <v>56</v>
      </c>
      <c r="B2183" t="s">
        <v>14</v>
      </c>
      <c r="C2183" t="s">
        <v>20</v>
      </c>
      <c r="D2183" s="1">
        <v>11827.194095999999</v>
      </c>
      <c r="E2183" s="1">
        <v>28405.934624000001</v>
      </c>
      <c r="F2183" s="13">
        <v>0</v>
      </c>
      <c r="G2183" s="13">
        <v>0.41636349067730649</v>
      </c>
      <c r="H2183" t="s">
        <v>24</v>
      </c>
      <c r="I2183" t="s">
        <v>17</v>
      </c>
      <c r="J2183">
        <v>2020</v>
      </c>
      <c r="K2183">
        <v>7</v>
      </c>
      <c r="L2183" s="12">
        <v>-6.3700443590555436</v>
      </c>
      <c r="M2183" s="1">
        <v>27358.352464000003</v>
      </c>
      <c r="N2183" s="12">
        <v>-3.7030005530763819</v>
      </c>
      <c r="O2183" s="13">
        <v>0.43230651814881882</v>
      </c>
      <c r="P2183" s="12">
        <v>-1.600831275803601</v>
      </c>
      <c r="Q2183" s="12">
        <v>-7.9708756348591443</v>
      </c>
      <c r="R2183" s="2">
        <f>DATE(CURR[[#This Row],[YEAR]],CURR[[#This Row],[MONTH]],1)</f>
        <v>44013</v>
      </c>
      <c r="S2183" t="str">
        <f>IF(AND(CURR[[#This Row],[DATE]]&gt;=DATE(2023,6,1),CURR[[#This Row],[DATE]]&lt;=DATE(2024,5,31)),"Y","N")</f>
        <v>N</v>
      </c>
    </row>
    <row r="2184" spans="1:19" x14ac:dyDescent="0.25">
      <c r="A2184" t="s">
        <v>56</v>
      </c>
      <c r="B2184" t="s">
        <v>14</v>
      </c>
      <c r="C2184" t="s">
        <v>20</v>
      </c>
      <c r="D2184" s="1">
        <v>3508.0470359999999</v>
      </c>
      <c r="E2184" s="1">
        <v>20239.969868</v>
      </c>
      <c r="F2184" s="13">
        <v>0</v>
      </c>
      <c r="G2184" s="13">
        <v>0.1733227400474705</v>
      </c>
      <c r="H2184" t="s">
        <v>25</v>
      </c>
      <c r="I2184" t="s">
        <v>17</v>
      </c>
      <c r="J2184">
        <v>2020</v>
      </c>
      <c r="K2184">
        <v>7</v>
      </c>
      <c r="L2184" s="12">
        <v>-2.8151437193977893</v>
      </c>
      <c r="M2184" s="1">
        <v>27358.352464000003</v>
      </c>
      <c r="N2184" s="12">
        <v>-3.7030005530763819</v>
      </c>
      <c r="O2184" s="13">
        <v>0.1282258147896928</v>
      </c>
      <c r="P2184" s="12">
        <v>-0.47482026308490216</v>
      </c>
      <c r="Q2184" s="12">
        <v>-3.2899639824826914</v>
      </c>
      <c r="R2184" s="2">
        <f>DATE(CURR[[#This Row],[YEAR]],CURR[[#This Row],[MONTH]],1)</f>
        <v>44013</v>
      </c>
      <c r="S2184" t="str">
        <f>IF(AND(CURR[[#This Row],[DATE]]&gt;=DATE(2023,6,1),CURR[[#This Row],[DATE]]&lt;=DATE(2024,5,31)),"Y","N")</f>
        <v>N</v>
      </c>
    </row>
    <row r="2185" spans="1:19" x14ac:dyDescent="0.25">
      <c r="A2185" t="s">
        <v>56</v>
      </c>
      <c r="B2185" t="s">
        <v>14</v>
      </c>
      <c r="C2185" t="s">
        <v>20</v>
      </c>
      <c r="D2185" s="1">
        <v>1727.3684599999999</v>
      </c>
      <c r="E2185" s="1">
        <v>6785.8018520000005</v>
      </c>
      <c r="F2185" s="13">
        <v>0</v>
      </c>
      <c r="G2185" s="13">
        <v>0.25455627760349164</v>
      </c>
      <c r="H2185" t="s">
        <v>26</v>
      </c>
      <c r="I2185" t="s">
        <v>17</v>
      </c>
      <c r="J2185">
        <v>2020</v>
      </c>
      <c r="K2185">
        <v>7</v>
      </c>
      <c r="L2185" s="12">
        <v>-3.9550604935955134</v>
      </c>
      <c r="M2185" s="1">
        <v>27358.352464000003</v>
      </c>
      <c r="N2185" s="12">
        <v>-3.7030005530763819</v>
      </c>
      <c r="O2185" s="13">
        <v>6.3138614149846548E-2</v>
      </c>
      <c r="P2185" s="12">
        <v>-0.23380232311735805</v>
      </c>
      <c r="Q2185" s="12">
        <v>-4.1888628167128719</v>
      </c>
      <c r="R2185" s="2">
        <f>DATE(CURR[[#This Row],[YEAR]],CURR[[#This Row],[MONTH]],1)</f>
        <v>44013</v>
      </c>
      <c r="S2185" t="str">
        <f>IF(AND(CURR[[#This Row],[DATE]]&gt;=DATE(2023,6,1),CURR[[#This Row],[DATE]]&lt;=DATE(2024,5,31)),"Y","N")</f>
        <v>N</v>
      </c>
    </row>
    <row r="2186" spans="1:19" x14ac:dyDescent="0.25">
      <c r="A2186" t="s">
        <v>56</v>
      </c>
      <c r="B2186" t="s">
        <v>110</v>
      </c>
      <c r="C2186" t="s">
        <v>15</v>
      </c>
      <c r="D2186" s="1">
        <v>1491433.9301060005</v>
      </c>
      <c r="E2186" s="1">
        <v>7740862.814342998</v>
      </c>
      <c r="F2186" s="13">
        <v>0</v>
      </c>
      <c r="G2186" s="13">
        <v>0.19267024437411959</v>
      </c>
      <c r="H2186" t="s">
        <v>16</v>
      </c>
      <c r="I2186" t="s">
        <v>17</v>
      </c>
      <c r="J2186">
        <v>2020</v>
      </c>
      <c r="K2186">
        <v>7</v>
      </c>
      <c r="L2186" s="12">
        <v>-1.5488978970884009</v>
      </c>
      <c r="M2186" s="1">
        <v>4934920.3605269995</v>
      </c>
      <c r="N2186" s="12">
        <v>-1.6746515130239161</v>
      </c>
      <c r="O2186" s="13">
        <v>0.3022204658124879</v>
      </c>
      <c r="P2186" s="12">
        <v>-0.50611396033967559</v>
      </c>
      <c r="Q2186" s="12">
        <v>-2.0550118574280765</v>
      </c>
      <c r="R2186" s="2">
        <f>DATE(CURR[[#This Row],[YEAR]],CURR[[#This Row],[MONTH]],1)</f>
        <v>44013</v>
      </c>
      <c r="S2186" t="str">
        <f>IF(AND(CURR[[#This Row],[DATE]]&gt;=DATE(2023,6,1),CURR[[#This Row],[DATE]]&lt;=DATE(2024,5,31)),"Y","N")</f>
        <v>N</v>
      </c>
    </row>
    <row r="2187" spans="1:19" x14ac:dyDescent="0.25">
      <c r="A2187" t="s">
        <v>56</v>
      </c>
      <c r="B2187" t="s">
        <v>110</v>
      </c>
      <c r="C2187" t="s">
        <v>15</v>
      </c>
      <c r="D2187" s="1">
        <v>4934920.3605269995</v>
      </c>
      <c r="E2187" s="1">
        <v>29808713.633018076</v>
      </c>
      <c r="F2187" s="13">
        <v>0.16555294607080123</v>
      </c>
      <c r="G2187" s="13">
        <v>0</v>
      </c>
      <c r="H2187" t="s">
        <v>21</v>
      </c>
      <c r="I2187" t="s">
        <v>22</v>
      </c>
      <c r="J2187">
        <v>2020</v>
      </c>
      <c r="K2187">
        <v>7</v>
      </c>
      <c r="L2187" s="12">
        <v>-1.6746515130239161</v>
      </c>
      <c r="M2187" s="1">
        <v>4934920.3605269995</v>
      </c>
      <c r="N2187" s="12">
        <v>-1.6746515130239161</v>
      </c>
      <c r="O2187" s="13">
        <v>0</v>
      </c>
      <c r="P2187" s="12">
        <v>0</v>
      </c>
      <c r="Q2187" s="12">
        <v>0</v>
      </c>
      <c r="R2187" s="2">
        <f>DATE(CURR[[#This Row],[YEAR]],CURR[[#This Row],[MONTH]],1)</f>
        <v>44013</v>
      </c>
      <c r="S2187" t="str">
        <f>IF(AND(CURR[[#This Row],[DATE]]&gt;=DATE(2023,6,1),CURR[[#This Row],[DATE]]&lt;=DATE(2024,5,31)),"Y","N")</f>
        <v>N</v>
      </c>
    </row>
    <row r="2188" spans="1:19" x14ac:dyDescent="0.25">
      <c r="A2188" t="s">
        <v>56</v>
      </c>
      <c r="B2188" t="s">
        <v>110</v>
      </c>
      <c r="C2188" t="s">
        <v>15</v>
      </c>
      <c r="D2188" s="1">
        <v>4934920.3605269995</v>
      </c>
      <c r="E2188" s="1">
        <v>29808713.633018076</v>
      </c>
      <c r="F2188" s="13">
        <v>0.16555294607080123</v>
      </c>
      <c r="G2188" s="13">
        <v>0</v>
      </c>
      <c r="H2188" t="s">
        <v>21</v>
      </c>
      <c r="I2188" t="s">
        <v>23</v>
      </c>
      <c r="J2188">
        <v>2020</v>
      </c>
      <c r="K2188">
        <v>7</v>
      </c>
      <c r="L2188" s="12">
        <v>0</v>
      </c>
      <c r="M2188" s="1">
        <v>4934920.3605269995</v>
      </c>
      <c r="N2188" s="12">
        <v>-1.6746515130239161</v>
      </c>
      <c r="O2188" s="13">
        <v>0</v>
      </c>
      <c r="P2188" s="12">
        <v>0</v>
      </c>
      <c r="Q2188" s="12">
        <v>0</v>
      </c>
      <c r="R2188" s="2">
        <f>DATE(CURR[[#This Row],[YEAR]],CURR[[#This Row],[MONTH]],1)</f>
        <v>44013</v>
      </c>
      <c r="S2188" t="str">
        <f>IF(AND(CURR[[#This Row],[DATE]]&gt;=DATE(2023,6,1),CURR[[#This Row],[DATE]]&lt;=DATE(2024,5,31)),"Y","N")</f>
        <v>N</v>
      </c>
    </row>
    <row r="2189" spans="1:19" x14ac:dyDescent="0.25">
      <c r="A2189" t="s">
        <v>56</v>
      </c>
      <c r="B2189" t="s">
        <v>110</v>
      </c>
      <c r="C2189" t="s">
        <v>15</v>
      </c>
      <c r="D2189" s="1">
        <v>2229396.238903997</v>
      </c>
      <c r="E2189" s="1">
        <v>10923767.855786009</v>
      </c>
      <c r="F2189" s="13">
        <v>0</v>
      </c>
      <c r="G2189" s="13">
        <v>0.20408674628902421</v>
      </c>
      <c r="H2189" t="s">
        <v>24</v>
      </c>
      <c r="I2189" t="s">
        <v>17</v>
      </c>
      <c r="J2189">
        <v>2020</v>
      </c>
      <c r="K2189">
        <v>7</v>
      </c>
      <c r="L2189" s="12">
        <v>-3.1223718122873736</v>
      </c>
      <c r="M2189" s="1">
        <v>4934920.3605269995</v>
      </c>
      <c r="N2189" s="12">
        <v>-1.6746515130239161</v>
      </c>
      <c r="O2189" s="13">
        <v>0.45175931444330747</v>
      </c>
      <c r="P2189" s="12">
        <v>-0.75653941945513192</v>
      </c>
      <c r="Q2189" s="12">
        <v>-3.8789112317425056</v>
      </c>
      <c r="R2189" s="2">
        <f>DATE(CURR[[#This Row],[YEAR]],CURR[[#This Row],[MONTH]],1)</f>
        <v>44013</v>
      </c>
      <c r="S2189" t="str">
        <f>IF(AND(CURR[[#This Row],[DATE]]&gt;=DATE(2023,6,1),CURR[[#This Row],[DATE]]&lt;=DATE(2024,5,31)),"Y","N")</f>
        <v>N</v>
      </c>
    </row>
    <row r="2190" spans="1:19" x14ac:dyDescent="0.25">
      <c r="A2190" t="s">
        <v>56</v>
      </c>
      <c r="B2190" t="s">
        <v>110</v>
      </c>
      <c r="C2190" t="s">
        <v>15</v>
      </c>
      <c r="D2190" s="1">
        <v>651295.91158099973</v>
      </c>
      <c r="E2190" s="1">
        <v>8124263.6619099956</v>
      </c>
      <c r="F2190" s="13">
        <v>0</v>
      </c>
      <c r="G2190" s="13">
        <v>8.0166762021098861E-2</v>
      </c>
      <c r="H2190" t="s">
        <v>25</v>
      </c>
      <c r="I2190" t="s">
        <v>17</v>
      </c>
      <c r="J2190">
        <v>2020</v>
      </c>
      <c r="K2190">
        <v>7</v>
      </c>
      <c r="L2190" s="12">
        <v>-1.3020850959680363</v>
      </c>
      <c r="M2190" s="1">
        <v>4934920.3605269995</v>
      </c>
      <c r="N2190" s="12">
        <v>-1.6746515130239161</v>
      </c>
      <c r="O2190" s="13">
        <v>0.13197698523982826</v>
      </c>
      <c r="P2190" s="12">
        <v>-0.22101545801621345</v>
      </c>
      <c r="Q2190" s="12">
        <v>-1.5231005539842497</v>
      </c>
      <c r="R2190" s="2">
        <f>DATE(CURR[[#This Row],[YEAR]],CURR[[#This Row],[MONTH]],1)</f>
        <v>44013</v>
      </c>
      <c r="S2190" t="str">
        <f>IF(AND(CURR[[#This Row],[DATE]]&gt;=DATE(2023,6,1),CURR[[#This Row],[DATE]]&lt;=DATE(2024,5,31)),"Y","N")</f>
        <v>N</v>
      </c>
    </row>
    <row r="2191" spans="1:19" x14ac:dyDescent="0.25">
      <c r="A2191" t="s">
        <v>56</v>
      </c>
      <c r="B2191" t="s">
        <v>110</v>
      </c>
      <c r="C2191" t="s">
        <v>15</v>
      </c>
      <c r="D2191" s="1">
        <v>562794.27993600012</v>
      </c>
      <c r="E2191" s="1">
        <v>3019819.3009790014</v>
      </c>
      <c r="F2191" s="13">
        <v>0</v>
      </c>
      <c r="G2191" s="13">
        <v>0.18636687292963081</v>
      </c>
      <c r="H2191" t="s">
        <v>26</v>
      </c>
      <c r="I2191" t="s">
        <v>17</v>
      </c>
      <c r="J2191">
        <v>2020</v>
      </c>
      <c r="K2191">
        <v>7</v>
      </c>
      <c r="L2191" s="12">
        <v>-2.8955964605478957</v>
      </c>
      <c r="M2191" s="1">
        <v>4934920.3605269995</v>
      </c>
      <c r="N2191" s="12">
        <v>-1.6746515130239161</v>
      </c>
      <c r="O2191" s="13">
        <v>0.11404323450437595</v>
      </c>
      <c r="P2191" s="12">
        <v>-0.19098267521289447</v>
      </c>
      <c r="Q2191" s="12">
        <v>-3.0865791357607901</v>
      </c>
      <c r="R2191" s="2">
        <f>DATE(CURR[[#This Row],[YEAR]],CURR[[#This Row],[MONTH]],1)</f>
        <v>44013</v>
      </c>
      <c r="S2191" t="str">
        <f>IF(AND(CURR[[#This Row],[DATE]]&gt;=DATE(2023,6,1),CURR[[#This Row],[DATE]]&lt;=DATE(2024,5,31)),"Y","N")</f>
        <v>N</v>
      </c>
    </row>
    <row r="2192" spans="1:19" x14ac:dyDescent="0.25">
      <c r="A2192" t="s">
        <v>56</v>
      </c>
      <c r="B2192" t="s">
        <v>110</v>
      </c>
      <c r="C2192" t="s">
        <v>18</v>
      </c>
      <c r="D2192" s="1">
        <v>2751864.457080998</v>
      </c>
      <c r="E2192" s="1">
        <v>7740862.814342998</v>
      </c>
      <c r="F2192" s="13">
        <v>0</v>
      </c>
      <c r="G2192" s="13">
        <v>0.3554984144638354</v>
      </c>
      <c r="H2192" t="s">
        <v>16</v>
      </c>
      <c r="I2192" t="s">
        <v>17</v>
      </c>
      <c r="J2192">
        <v>2020</v>
      </c>
      <c r="K2192">
        <v>7</v>
      </c>
      <c r="L2192" s="12">
        <v>-2.8578919820753534</v>
      </c>
      <c r="M2192" s="1">
        <v>7141410.2272880068</v>
      </c>
      <c r="N2192" s="12">
        <v>-2.4234177187360308</v>
      </c>
      <c r="O2192" s="13">
        <v>0.38533908142762369</v>
      </c>
      <c r="P2192" s="12">
        <v>-0.93383755765316945</v>
      </c>
      <c r="Q2192" s="12">
        <v>-3.7917295397285229</v>
      </c>
      <c r="R2192" s="2">
        <f>DATE(CURR[[#This Row],[YEAR]],CURR[[#This Row],[MONTH]],1)</f>
        <v>44013</v>
      </c>
      <c r="S2192" t="str">
        <f>IF(AND(CURR[[#This Row],[DATE]]&gt;=DATE(2023,6,1),CURR[[#This Row],[DATE]]&lt;=DATE(2024,5,31)),"Y","N")</f>
        <v>N</v>
      </c>
    </row>
    <row r="2193" spans="1:19" x14ac:dyDescent="0.25">
      <c r="A2193" t="s">
        <v>56</v>
      </c>
      <c r="B2193" t="s">
        <v>110</v>
      </c>
      <c r="C2193" t="s">
        <v>18</v>
      </c>
      <c r="D2193" s="1">
        <v>7141410.2272880068</v>
      </c>
      <c r="E2193" s="1">
        <v>29808713.633018076</v>
      </c>
      <c r="F2193" s="13">
        <v>0.23957458598205711</v>
      </c>
      <c r="G2193" s="13">
        <v>0</v>
      </c>
      <c r="H2193" t="s">
        <v>21</v>
      </c>
      <c r="I2193" t="s">
        <v>22</v>
      </c>
      <c r="J2193">
        <v>2020</v>
      </c>
      <c r="K2193">
        <v>7</v>
      </c>
      <c r="L2193" s="12">
        <v>-2.4234177187360308</v>
      </c>
      <c r="M2193" s="1">
        <v>7141410.2272880068</v>
      </c>
      <c r="N2193" s="12">
        <v>-2.4234177187360308</v>
      </c>
      <c r="O2193" s="13">
        <v>0</v>
      </c>
      <c r="P2193" s="12">
        <v>0</v>
      </c>
      <c r="Q2193" s="12">
        <v>0</v>
      </c>
      <c r="R2193" s="2">
        <f>DATE(CURR[[#This Row],[YEAR]],CURR[[#This Row],[MONTH]],1)</f>
        <v>44013</v>
      </c>
      <c r="S2193" t="str">
        <f>IF(AND(CURR[[#This Row],[DATE]]&gt;=DATE(2023,6,1),CURR[[#This Row],[DATE]]&lt;=DATE(2024,5,31)),"Y","N")</f>
        <v>N</v>
      </c>
    </row>
    <row r="2194" spans="1:19" x14ac:dyDescent="0.25">
      <c r="A2194" t="s">
        <v>56</v>
      </c>
      <c r="B2194" t="s">
        <v>110</v>
      </c>
      <c r="C2194" t="s">
        <v>18</v>
      </c>
      <c r="D2194" s="1">
        <v>7141410.2272880068</v>
      </c>
      <c r="E2194" s="1">
        <v>29808713.633018076</v>
      </c>
      <c r="F2194" s="13">
        <v>0.23957458598205711</v>
      </c>
      <c r="G2194" s="13">
        <v>0</v>
      </c>
      <c r="H2194" t="s">
        <v>21</v>
      </c>
      <c r="I2194" t="s">
        <v>23</v>
      </c>
      <c r="J2194">
        <v>2020</v>
      </c>
      <c r="K2194">
        <v>7</v>
      </c>
      <c r="L2194" s="12">
        <v>0</v>
      </c>
      <c r="M2194" s="1">
        <v>7141410.2272880068</v>
      </c>
      <c r="N2194" s="12">
        <v>-2.4234177187360308</v>
      </c>
      <c r="O2194" s="13">
        <v>0</v>
      </c>
      <c r="P2194" s="12">
        <v>0</v>
      </c>
      <c r="Q2194" s="12">
        <v>0</v>
      </c>
      <c r="R2194" s="2">
        <f>DATE(CURR[[#This Row],[YEAR]],CURR[[#This Row],[MONTH]],1)</f>
        <v>44013</v>
      </c>
      <c r="S2194" t="str">
        <f>IF(AND(CURR[[#This Row],[DATE]]&gt;=DATE(2023,6,1),CURR[[#This Row],[DATE]]&lt;=DATE(2024,5,31)),"Y","N")</f>
        <v>N</v>
      </c>
    </row>
    <row r="2195" spans="1:19" x14ac:dyDescent="0.25">
      <c r="A2195" t="s">
        <v>56</v>
      </c>
      <c r="B2195" t="s">
        <v>110</v>
      </c>
      <c r="C2195" t="s">
        <v>18</v>
      </c>
      <c r="D2195" s="1">
        <v>2137039.9831850012</v>
      </c>
      <c r="E2195" s="1">
        <v>10923767.855786009</v>
      </c>
      <c r="F2195" s="13">
        <v>0</v>
      </c>
      <c r="G2195" s="13">
        <v>0.1956321309092148</v>
      </c>
      <c r="H2195" t="s">
        <v>24</v>
      </c>
      <c r="I2195" t="s">
        <v>17</v>
      </c>
      <c r="J2195">
        <v>2020</v>
      </c>
      <c r="K2195">
        <v>7</v>
      </c>
      <c r="L2195" s="12">
        <v>-2.9930226349122626</v>
      </c>
      <c r="M2195" s="1">
        <v>7141410.2272880068</v>
      </c>
      <c r="N2195" s="12">
        <v>-2.4234177187360308</v>
      </c>
      <c r="O2195" s="13">
        <v>0.299246215407031</v>
      </c>
      <c r="P2195" s="12">
        <v>-0.72519858068209797</v>
      </c>
      <c r="Q2195" s="12">
        <v>-3.7182212155943608</v>
      </c>
      <c r="R2195" s="2">
        <f>DATE(CURR[[#This Row],[YEAR]],CURR[[#This Row],[MONTH]],1)</f>
        <v>44013</v>
      </c>
      <c r="S2195" t="str">
        <f>IF(AND(CURR[[#This Row],[DATE]]&gt;=DATE(2023,6,1),CURR[[#This Row],[DATE]]&lt;=DATE(2024,5,31)),"Y","N")</f>
        <v>N</v>
      </c>
    </row>
    <row r="2196" spans="1:19" x14ac:dyDescent="0.25">
      <c r="A2196" t="s">
        <v>56</v>
      </c>
      <c r="B2196" t="s">
        <v>110</v>
      </c>
      <c r="C2196" t="s">
        <v>18</v>
      </c>
      <c r="D2196" s="1">
        <v>621451.85909199982</v>
      </c>
      <c r="E2196" s="1">
        <v>8124263.6619099956</v>
      </c>
      <c r="F2196" s="13">
        <v>0</v>
      </c>
      <c r="G2196" s="13">
        <v>7.649331495796112E-2</v>
      </c>
      <c r="H2196" t="s">
        <v>25</v>
      </c>
      <c r="I2196" t="s">
        <v>17</v>
      </c>
      <c r="J2196">
        <v>2020</v>
      </c>
      <c r="K2196">
        <v>7</v>
      </c>
      <c r="L2196" s="12">
        <v>-1.242420210532345</v>
      </c>
      <c r="M2196" s="1">
        <v>7141410.2272880068</v>
      </c>
      <c r="N2196" s="12">
        <v>-2.4234177187360308</v>
      </c>
      <c r="O2196" s="13">
        <v>8.7020887935743169E-2</v>
      </c>
      <c r="P2196" s="12">
        <v>-0.21088796172362251</v>
      </c>
      <c r="Q2196" s="12">
        <v>-1.4533081722559675</v>
      </c>
      <c r="R2196" s="2">
        <f>DATE(CURR[[#This Row],[YEAR]],CURR[[#This Row],[MONTH]],1)</f>
        <v>44013</v>
      </c>
      <c r="S2196" t="str">
        <f>IF(AND(CURR[[#This Row],[DATE]]&gt;=DATE(2023,6,1),CURR[[#This Row],[DATE]]&lt;=DATE(2024,5,31)),"Y","N")</f>
        <v>N</v>
      </c>
    </row>
    <row r="2197" spans="1:19" x14ac:dyDescent="0.25">
      <c r="A2197" t="s">
        <v>56</v>
      </c>
      <c r="B2197" t="s">
        <v>110</v>
      </c>
      <c r="C2197" t="s">
        <v>18</v>
      </c>
      <c r="D2197" s="1">
        <v>1631053.9279300005</v>
      </c>
      <c r="E2197" s="1">
        <v>3019819.3009790014</v>
      </c>
      <c r="F2197" s="13">
        <v>0</v>
      </c>
      <c r="G2197" s="13">
        <v>0.54011639948165957</v>
      </c>
      <c r="H2197" t="s">
        <v>26</v>
      </c>
      <c r="I2197" t="s">
        <v>17</v>
      </c>
      <c r="J2197">
        <v>2020</v>
      </c>
      <c r="K2197">
        <v>7</v>
      </c>
      <c r="L2197" s="12">
        <v>-8.3918301039127972</v>
      </c>
      <c r="M2197" s="1">
        <v>7141410.2272880068</v>
      </c>
      <c r="N2197" s="12">
        <v>-2.4234177187360308</v>
      </c>
      <c r="O2197" s="13">
        <v>0.22839381522960109</v>
      </c>
      <c r="P2197" s="12">
        <v>-0.55349361867713842</v>
      </c>
      <c r="Q2197" s="12">
        <v>-8.9453237225899365</v>
      </c>
      <c r="R2197" s="2">
        <f>DATE(CURR[[#This Row],[YEAR]],CURR[[#This Row],[MONTH]],1)</f>
        <v>44013</v>
      </c>
      <c r="S2197" t="str">
        <f>IF(AND(CURR[[#This Row],[DATE]]&gt;=DATE(2023,6,1),CURR[[#This Row],[DATE]]&lt;=DATE(2024,5,31)),"Y","N")</f>
        <v>N</v>
      </c>
    </row>
    <row r="2198" spans="1:19" x14ac:dyDescent="0.25">
      <c r="A2198" t="s">
        <v>56</v>
      </c>
      <c r="B2198" t="s">
        <v>110</v>
      </c>
      <c r="C2198" t="s">
        <v>19</v>
      </c>
      <c r="D2198" s="1">
        <v>1806.8797299999976</v>
      </c>
      <c r="E2198" s="1">
        <v>7740862.814342998</v>
      </c>
      <c r="F2198" s="13">
        <v>0</v>
      </c>
      <c r="G2198" s="13">
        <v>2.3342097300213635E-4</v>
      </c>
      <c r="H2198" t="s">
        <v>16</v>
      </c>
      <c r="I2198" t="s">
        <v>17</v>
      </c>
      <c r="J2198">
        <v>2020</v>
      </c>
      <c r="K2198">
        <v>7</v>
      </c>
      <c r="L2198" s="12">
        <v>-1.876497615881479E-3</v>
      </c>
      <c r="M2198" s="1">
        <v>8198368.7446380099</v>
      </c>
      <c r="N2198" s="12">
        <v>-2.7820936549156117</v>
      </c>
      <c r="O2198" s="13">
        <v>2.2039503055796967E-4</v>
      </c>
      <c r="P2198" s="12">
        <v>-6.131596160902597E-4</v>
      </c>
      <c r="Q2198" s="12">
        <v>-2.4896572319717388E-3</v>
      </c>
      <c r="R2198" s="2">
        <f>DATE(CURR[[#This Row],[YEAR]],CURR[[#This Row],[MONTH]],1)</f>
        <v>44013</v>
      </c>
      <c r="S2198" t="str">
        <f>IF(AND(CURR[[#This Row],[DATE]]&gt;=DATE(2023,6,1),CURR[[#This Row],[DATE]]&lt;=DATE(2024,5,31)),"Y","N")</f>
        <v>N</v>
      </c>
    </row>
    <row r="2199" spans="1:19" x14ac:dyDescent="0.25">
      <c r="A2199" t="s">
        <v>56</v>
      </c>
      <c r="B2199" t="s">
        <v>110</v>
      </c>
      <c r="C2199" t="s">
        <v>19</v>
      </c>
      <c r="D2199" s="1">
        <v>8198368.7446380099</v>
      </c>
      <c r="E2199" s="1">
        <v>29808713.633018076</v>
      </c>
      <c r="F2199" s="13">
        <v>0.27503262453958971</v>
      </c>
      <c r="G2199" s="13">
        <v>0</v>
      </c>
      <c r="H2199" t="s">
        <v>21</v>
      </c>
      <c r="I2199" t="s">
        <v>22</v>
      </c>
      <c r="J2199">
        <v>2020</v>
      </c>
      <c r="K2199">
        <v>7</v>
      </c>
      <c r="L2199" s="12">
        <v>-2.7820936549156117</v>
      </c>
      <c r="M2199" s="1">
        <v>8198368.7446380099</v>
      </c>
      <c r="N2199" s="12">
        <v>-2.7820936549156117</v>
      </c>
      <c r="O2199" s="13">
        <v>0</v>
      </c>
      <c r="P2199" s="12">
        <v>0</v>
      </c>
      <c r="Q2199" s="12">
        <v>0</v>
      </c>
      <c r="R2199" s="2">
        <f>DATE(CURR[[#This Row],[YEAR]],CURR[[#This Row],[MONTH]],1)</f>
        <v>44013</v>
      </c>
      <c r="S2199" t="str">
        <f>IF(AND(CURR[[#This Row],[DATE]]&gt;=DATE(2023,6,1),CURR[[#This Row],[DATE]]&lt;=DATE(2024,5,31)),"Y","N")</f>
        <v>N</v>
      </c>
    </row>
    <row r="2200" spans="1:19" x14ac:dyDescent="0.25">
      <c r="A2200" t="s">
        <v>56</v>
      </c>
      <c r="B2200" t="s">
        <v>110</v>
      </c>
      <c r="C2200" t="s">
        <v>19</v>
      </c>
      <c r="D2200" s="1">
        <v>8198368.7446380099</v>
      </c>
      <c r="E2200" s="1">
        <v>29808713.633018076</v>
      </c>
      <c r="F2200" s="13">
        <v>0.27503262453958971</v>
      </c>
      <c r="G2200" s="13">
        <v>0</v>
      </c>
      <c r="H2200" t="s">
        <v>21</v>
      </c>
      <c r="I2200" t="s">
        <v>23</v>
      </c>
      <c r="J2200">
        <v>2020</v>
      </c>
      <c r="K2200">
        <v>7</v>
      </c>
      <c r="L2200" s="12">
        <v>0</v>
      </c>
      <c r="M2200" s="1">
        <v>8198368.7446380099</v>
      </c>
      <c r="N2200" s="12">
        <v>-2.7820936549156117</v>
      </c>
      <c r="O2200" s="13">
        <v>0</v>
      </c>
      <c r="P2200" s="12">
        <v>0</v>
      </c>
      <c r="Q2200" s="12">
        <v>0</v>
      </c>
      <c r="R2200" s="2">
        <f>DATE(CURR[[#This Row],[YEAR]],CURR[[#This Row],[MONTH]],1)</f>
        <v>44013</v>
      </c>
      <c r="S2200" t="str">
        <f>IF(AND(CURR[[#This Row],[DATE]]&gt;=DATE(2023,6,1),CURR[[#This Row],[DATE]]&lt;=DATE(2024,5,31)),"Y","N")</f>
        <v>N</v>
      </c>
    </row>
    <row r="2201" spans="1:19" x14ac:dyDescent="0.25">
      <c r="A2201" t="s">
        <v>56</v>
      </c>
      <c r="B2201" t="s">
        <v>110</v>
      </c>
      <c r="C2201" t="s">
        <v>19</v>
      </c>
      <c r="D2201" s="1">
        <v>2421114.5253170002</v>
      </c>
      <c r="E2201" s="1">
        <v>10923767.855786009</v>
      </c>
      <c r="F2201" s="13">
        <v>0</v>
      </c>
      <c r="G2201" s="13">
        <v>0.22163731024681241</v>
      </c>
      <c r="H2201" t="s">
        <v>24</v>
      </c>
      <c r="I2201" t="s">
        <v>17</v>
      </c>
      <c r="J2201">
        <v>2020</v>
      </c>
      <c r="K2201">
        <v>7</v>
      </c>
      <c r="L2201" s="12">
        <v>-3.3908820766135963</v>
      </c>
      <c r="M2201" s="1">
        <v>8198368.7446380099</v>
      </c>
      <c r="N2201" s="12">
        <v>-2.7820936549156117</v>
      </c>
      <c r="O2201" s="13">
        <v>0.29531661733323289</v>
      </c>
      <c r="P2201" s="12">
        <v>-0.82159848727392892</v>
      </c>
      <c r="Q2201" s="12">
        <v>-4.2124805638875253</v>
      </c>
      <c r="R2201" s="2">
        <f>DATE(CURR[[#This Row],[YEAR]],CURR[[#This Row],[MONTH]],1)</f>
        <v>44013</v>
      </c>
      <c r="S2201" t="str">
        <f>IF(AND(CURR[[#This Row],[DATE]]&gt;=DATE(2023,6,1),CURR[[#This Row],[DATE]]&lt;=DATE(2024,5,31)),"Y","N")</f>
        <v>N</v>
      </c>
    </row>
    <row r="2202" spans="1:19" x14ac:dyDescent="0.25">
      <c r="A2202" t="s">
        <v>56</v>
      </c>
      <c r="B2202" t="s">
        <v>110</v>
      </c>
      <c r="C2202" t="s">
        <v>19</v>
      </c>
      <c r="D2202" s="1">
        <v>5564075.2902170019</v>
      </c>
      <c r="E2202" s="1">
        <v>8124263.6619099956</v>
      </c>
      <c r="F2202" s="13">
        <v>0</v>
      </c>
      <c r="G2202" s="13">
        <v>0.68487133379284004</v>
      </c>
      <c r="H2202" t="s">
        <v>25</v>
      </c>
      <c r="I2202" t="s">
        <v>17</v>
      </c>
      <c r="J2202">
        <v>2020</v>
      </c>
      <c r="K2202">
        <v>7</v>
      </c>
      <c r="L2202" s="12">
        <v>-11.123821567755316</v>
      </c>
      <c r="M2202" s="1">
        <v>8198368.7446380099</v>
      </c>
      <c r="N2202" s="12">
        <v>-2.7820936549156117</v>
      </c>
      <c r="O2202" s="13">
        <v>0.67868077949727279</v>
      </c>
      <c r="P2202" s="12">
        <v>-1.8881534903525439</v>
      </c>
      <c r="Q2202" s="12">
        <v>-13.011975058107859</v>
      </c>
      <c r="R2202" s="2">
        <f>DATE(CURR[[#This Row],[YEAR]],CURR[[#This Row],[MONTH]],1)</f>
        <v>44013</v>
      </c>
      <c r="S2202" t="str">
        <f>IF(AND(CURR[[#This Row],[DATE]]&gt;=DATE(2023,6,1),CURR[[#This Row],[DATE]]&lt;=DATE(2024,5,31)),"Y","N")</f>
        <v>N</v>
      </c>
    </row>
    <row r="2203" spans="1:19" x14ac:dyDescent="0.25">
      <c r="A2203" t="s">
        <v>56</v>
      </c>
      <c r="B2203" t="s">
        <v>110</v>
      </c>
      <c r="C2203" t="s">
        <v>19</v>
      </c>
      <c r="D2203" s="1">
        <v>211372.04937399988</v>
      </c>
      <c r="E2203" s="1">
        <v>3019819.3009790014</v>
      </c>
      <c r="F2203" s="13">
        <v>0</v>
      </c>
      <c r="G2203" s="13">
        <v>6.9994932910546911E-2</v>
      </c>
      <c r="H2203" t="s">
        <v>26</v>
      </c>
      <c r="I2203" t="s">
        <v>17</v>
      </c>
      <c r="J2203">
        <v>2020</v>
      </c>
      <c r="K2203">
        <v>7</v>
      </c>
      <c r="L2203" s="12">
        <v>-1.0875166643408496</v>
      </c>
      <c r="M2203" s="1">
        <v>8198368.7446380099</v>
      </c>
      <c r="N2203" s="12">
        <v>-2.7820936549156117</v>
      </c>
      <c r="O2203" s="13">
        <v>2.5782208138935423E-2</v>
      </c>
      <c r="P2203" s="12">
        <v>-7.1728517673045888E-2</v>
      </c>
      <c r="Q2203" s="12">
        <v>-1.1592451820138954</v>
      </c>
      <c r="R2203" s="2">
        <f>DATE(CURR[[#This Row],[YEAR]],CURR[[#This Row],[MONTH]],1)</f>
        <v>44013</v>
      </c>
      <c r="S2203" t="str">
        <f>IF(AND(CURR[[#This Row],[DATE]]&gt;=DATE(2023,6,1),CURR[[#This Row],[DATE]]&lt;=DATE(2024,5,31)),"Y","N")</f>
        <v>N</v>
      </c>
    </row>
    <row r="2204" spans="1:19" x14ac:dyDescent="0.25">
      <c r="A2204" t="s">
        <v>56</v>
      </c>
      <c r="B2204" t="s">
        <v>110</v>
      </c>
      <c r="C2204" t="s">
        <v>20</v>
      </c>
      <c r="D2204" s="1">
        <v>3495757.5474260026</v>
      </c>
      <c r="E2204" s="1">
        <v>7740862.814342998</v>
      </c>
      <c r="F2204" s="13">
        <v>0</v>
      </c>
      <c r="G2204" s="13">
        <v>0.45159792018904338</v>
      </c>
      <c r="H2204" t="s">
        <v>16</v>
      </c>
      <c r="I2204" t="s">
        <v>17</v>
      </c>
      <c r="J2204">
        <v>2020</v>
      </c>
      <c r="K2204">
        <v>7</v>
      </c>
      <c r="L2204" s="12">
        <v>-3.6304467832203686</v>
      </c>
      <c r="M2204" s="1">
        <v>9534014.3005649783</v>
      </c>
      <c r="N2204" s="12">
        <v>-3.2353412633244139</v>
      </c>
      <c r="O2204" s="13">
        <v>0.36666166393507998</v>
      </c>
      <c r="P2204" s="12">
        <v>-1.1862756110083534</v>
      </c>
      <c r="Q2204" s="12">
        <v>-4.8167223942287221</v>
      </c>
      <c r="R2204" s="2">
        <f>DATE(CURR[[#This Row],[YEAR]],CURR[[#This Row],[MONTH]],1)</f>
        <v>44013</v>
      </c>
      <c r="S2204" t="str">
        <f>IF(AND(CURR[[#This Row],[DATE]]&gt;=DATE(2023,6,1),CURR[[#This Row],[DATE]]&lt;=DATE(2024,5,31)),"Y","N")</f>
        <v>N</v>
      </c>
    </row>
    <row r="2205" spans="1:19" x14ac:dyDescent="0.25">
      <c r="A2205" t="s">
        <v>56</v>
      </c>
      <c r="B2205" t="s">
        <v>110</v>
      </c>
      <c r="C2205" t="s">
        <v>20</v>
      </c>
      <c r="D2205" s="1">
        <v>9534014.3005649783</v>
      </c>
      <c r="E2205" s="1">
        <v>29808713.633018076</v>
      </c>
      <c r="F2205" s="13">
        <v>0.31983984340754917</v>
      </c>
      <c r="G2205" s="13">
        <v>0</v>
      </c>
      <c r="H2205" t="s">
        <v>21</v>
      </c>
      <c r="I2205" t="s">
        <v>22</v>
      </c>
      <c r="J2205">
        <v>2020</v>
      </c>
      <c r="K2205">
        <v>7</v>
      </c>
      <c r="L2205" s="12">
        <v>-3.2353412633244139</v>
      </c>
      <c r="M2205" s="1">
        <v>9534014.3005649783</v>
      </c>
      <c r="N2205" s="12">
        <v>-3.2353412633244139</v>
      </c>
      <c r="O2205" s="13">
        <v>0</v>
      </c>
      <c r="P2205" s="12">
        <v>0</v>
      </c>
      <c r="Q2205" s="12">
        <v>0</v>
      </c>
      <c r="R2205" s="2">
        <f>DATE(CURR[[#This Row],[YEAR]],CURR[[#This Row],[MONTH]],1)</f>
        <v>44013</v>
      </c>
      <c r="S2205" t="str">
        <f>IF(AND(CURR[[#This Row],[DATE]]&gt;=DATE(2023,6,1),CURR[[#This Row],[DATE]]&lt;=DATE(2024,5,31)),"Y","N")</f>
        <v>N</v>
      </c>
    </row>
    <row r="2206" spans="1:19" x14ac:dyDescent="0.25">
      <c r="A2206" t="s">
        <v>56</v>
      </c>
      <c r="B2206" t="s">
        <v>110</v>
      </c>
      <c r="C2206" t="s">
        <v>20</v>
      </c>
      <c r="D2206" s="1">
        <v>9534014.3005649783</v>
      </c>
      <c r="E2206" s="1">
        <v>29808713.633018076</v>
      </c>
      <c r="F2206" s="13">
        <v>0.31983984340754917</v>
      </c>
      <c r="G2206" s="13">
        <v>0</v>
      </c>
      <c r="H2206" t="s">
        <v>21</v>
      </c>
      <c r="I2206" t="s">
        <v>23</v>
      </c>
      <c r="J2206">
        <v>2020</v>
      </c>
      <c r="K2206">
        <v>7</v>
      </c>
      <c r="L2206" s="12">
        <v>0</v>
      </c>
      <c r="M2206" s="1">
        <v>9534014.3005649783</v>
      </c>
      <c r="N2206" s="12">
        <v>-3.2353412633244139</v>
      </c>
      <c r="O2206" s="13">
        <v>0</v>
      </c>
      <c r="P2206" s="12">
        <v>0</v>
      </c>
      <c r="Q2206" s="12">
        <v>0</v>
      </c>
      <c r="R2206" s="2">
        <f>DATE(CURR[[#This Row],[YEAR]],CURR[[#This Row],[MONTH]],1)</f>
        <v>44013</v>
      </c>
      <c r="S2206" t="str">
        <f>IF(AND(CURR[[#This Row],[DATE]]&gt;=DATE(2023,6,1),CURR[[#This Row],[DATE]]&lt;=DATE(2024,5,31)),"Y","N")</f>
        <v>N</v>
      </c>
    </row>
    <row r="2207" spans="1:19" x14ac:dyDescent="0.25">
      <c r="A2207" t="s">
        <v>56</v>
      </c>
      <c r="B2207" t="s">
        <v>110</v>
      </c>
      <c r="C2207" t="s">
        <v>20</v>
      </c>
      <c r="D2207" s="1">
        <v>4136217.1083799978</v>
      </c>
      <c r="E2207" s="1">
        <v>10923767.855786009</v>
      </c>
      <c r="F2207" s="13">
        <v>0</v>
      </c>
      <c r="G2207" s="13">
        <v>0.37864381255494733</v>
      </c>
      <c r="H2207" t="s">
        <v>24</v>
      </c>
      <c r="I2207" t="s">
        <v>17</v>
      </c>
      <c r="J2207">
        <v>2020</v>
      </c>
      <c r="K2207">
        <v>7</v>
      </c>
      <c r="L2207" s="12">
        <v>-5.7929620061867482</v>
      </c>
      <c r="M2207" s="1">
        <v>9534014.3005649783</v>
      </c>
      <c r="N2207" s="12">
        <v>-3.2353412633244139</v>
      </c>
      <c r="O2207" s="13">
        <v>0.43383793835246176</v>
      </c>
      <c r="P2207" s="12">
        <v>-1.4036137835473128</v>
      </c>
      <c r="Q2207" s="12">
        <v>-7.1965757897340605</v>
      </c>
      <c r="R2207" s="2">
        <f>DATE(CURR[[#This Row],[YEAR]],CURR[[#This Row],[MONTH]],1)</f>
        <v>44013</v>
      </c>
      <c r="S2207" t="str">
        <f>IF(AND(CURR[[#This Row],[DATE]]&gt;=DATE(2023,6,1),CURR[[#This Row],[DATE]]&lt;=DATE(2024,5,31)),"Y","N")</f>
        <v>N</v>
      </c>
    </row>
    <row r="2208" spans="1:19" x14ac:dyDescent="0.25">
      <c r="A2208" t="s">
        <v>56</v>
      </c>
      <c r="B2208" t="s">
        <v>110</v>
      </c>
      <c r="C2208" t="s">
        <v>20</v>
      </c>
      <c r="D2208" s="1">
        <v>1287440.6010200004</v>
      </c>
      <c r="E2208" s="1">
        <v>8124263.6619099956</v>
      </c>
      <c r="F2208" s="13">
        <v>0</v>
      </c>
      <c r="G2208" s="13">
        <v>0.15846858922810073</v>
      </c>
      <c r="H2208" t="s">
        <v>25</v>
      </c>
      <c r="I2208" t="s">
        <v>17</v>
      </c>
      <c r="J2208">
        <v>2020</v>
      </c>
      <c r="K2208">
        <v>7</v>
      </c>
      <c r="L2208" s="12">
        <v>-2.5738795357443145</v>
      </c>
      <c r="M2208" s="1">
        <v>9534014.3005649783</v>
      </c>
      <c r="N2208" s="12">
        <v>-3.2353412633244139</v>
      </c>
      <c r="O2208" s="13">
        <v>0.13503657121048243</v>
      </c>
      <c r="P2208" s="12">
        <v>-0.43688939089511941</v>
      </c>
      <c r="Q2208" s="12">
        <v>-3.0107689266394337</v>
      </c>
      <c r="R2208" s="2">
        <f>DATE(CURR[[#This Row],[YEAR]],CURR[[#This Row],[MONTH]],1)</f>
        <v>44013</v>
      </c>
      <c r="S2208" t="str">
        <f>IF(AND(CURR[[#This Row],[DATE]]&gt;=DATE(2023,6,1),CURR[[#This Row],[DATE]]&lt;=DATE(2024,5,31)),"Y","N")</f>
        <v>N</v>
      </c>
    </row>
    <row r="2209" spans="1:19" x14ac:dyDescent="0.25">
      <c r="A2209" t="s">
        <v>56</v>
      </c>
      <c r="B2209" t="s">
        <v>110</v>
      </c>
      <c r="C2209" t="s">
        <v>20</v>
      </c>
      <c r="D2209" s="1">
        <v>614599.04373899999</v>
      </c>
      <c r="E2209" s="1">
        <v>3019819.3009790014</v>
      </c>
      <c r="F2209" s="13">
        <v>0</v>
      </c>
      <c r="G2209" s="13">
        <v>0.20352179467816231</v>
      </c>
      <c r="H2209" t="s">
        <v>26</v>
      </c>
      <c r="I2209" t="s">
        <v>17</v>
      </c>
      <c r="J2209">
        <v>2020</v>
      </c>
      <c r="K2209">
        <v>7</v>
      </c>
      <c r="L2209" s="12">
        <v>-3.1621338011984519</v>
      </c>
      <c r="M2209" s="1">
        <v>9534014.3005649783</v>
      </c>
      <c r="N2209" s="12">
        <v>-3.2353412633244139</v>
      </c>
      <c r="O2209" s="13">
        <v>6.4463826501978225E-2</v>
      </c>
      <c r="P2209" s="12">
        <v>-0.20856247787363605</v>
      </c>
      <c r="Q2209" s="12">
        <v>-3.3706962790720878</v>
      </c>
      <c r="R2209" s="2">
        <f>DATE(CURR[[#This Row],[YEAR]],CURR[[#This Row],[MONTH]],1)</f>
        <v>44013</v>
      </c>
      <c r="S2209" t="str">
        <f>IF(AND(CURR[[#This Row],[DATE]]&gt;=DATE(2023,6,1),CURR[[#This Row],[DATE]]&lt;=DATE(2024,5,31)),"Y","N")</f>
        <v>N</v>
      </c>
    </row>
    <row r="2210" spans="1:19" x14ac:dyDescent="0.25">
      <c r="A2210" t="s">
        <v>56</v>
      </c>
      <c r="B2210" t="s">
        <v>111</v>
      </c>
      <c r="C2210" t="s">
        <v>15</v>
      </c>
      <c r="D2210" s="1">
        <v>260595.70697599996</v>
      </c>
      <c r="E2210" s="1">
        <v>1356766.4883150002</v>
      </c>
      <c r="F2210" s="13">
        <v>0</v>
      </c>
      <c r="G2210" s="13">
        <v>0.1920711553685556</v>
      </c>
      <c r="H2210" t="s">
        <v>16</v>
      </c>
      <c r="I2210" t="s">
        <v>17</v>
      </c>
      <c r="J2210">
        <v>2020</v>
      </c>
      <c r="K2210">
        <v>7</v>
      </c>
      <c r="L2210" s="12">
        <v>-1.5440817527797599</v>
      </c>
      <c r="M2210" s="1">
        <v>850150.38553199999</v>
      </c>
      <c r="N2210" s="12">
        <v>-1.6531742249394525</v>
      </c>
      <c r="O2210" s="13">
        <v>0.30652895230168786</v>
      </c>
      <c r="P2210" s="12">
        <v>-0.50674576314284525</v>
      </c>
      <c r="Q2210" s="12">
        <v>-2.050827515922605</v>
      </c>
      <c r="R2210" s="2">
        <f>DATE(CURR[[#This Row],[YEAR]],CURR[[#This Row],[MONTH]],1)</f>
        <v>44013</v>
      </c>
      <c r="S2210" t="str">
        <f>IF(AND(CURR[[#This Row],[DATE]]&gt;=DATE(2023,6,1),CURR[[#This Row],[DATE]]&lt;=DATE(2024,5,31)),"Y","N")</f>
        <v>N</v>
      </c>
    </row>
    <row r="2211" spans="1:19" x14ac:dyDescent="0.25">
      <c r="A2211" t="s">
        <v>56</v>
      </c>
      <c r="B2211" t="s">
        <v>111</v>
      </c>
      <c r="C2211" t="s">
        <v>15</v>
      </c>
      <c r="D2211" s="1">
        <v>850150.38553199999</v>
      </c>
      <c r="E2211" s="1">
        <v>5201931.9096800042</v>
      </c>
      <c r="F2211" s="13">
        <v>0.16342974116020231</v>
      </c>
      <c r="G2211" s="13">
        <v>0</v>
      </c>
      <c r="H2211" t="s">
        <v>21</v>
      </c>
      <c r="I2211" t="s">
        <v>23</v>
      </c>
      <c r="J2211">
        <v>2020</v>
      </c>
      <c r="K2211">
        <v>7</v>
      </c>
      <c r="L2211" s="12">
        <v>0</v>
      </c>
      <c r="M2211" s="1">
        <v>850150.38553199999</v>
      </c>
      <c r="N2211" s="12">
        <v>-1.6531742249394525</v>
      </c>
      <c r="O2211" s="13">
        <v>0</v>
      </c>
      <c r="P2211" s="12">
        <v>0</v>
      </c>
      <c r="Q2211" s="12">
        <v>0</v>
      </c>
      <c r="R2211" s="2">
        <f>DATE(CURR[[#This Row],[YEAR]],CURR[[#This Row],[MONTH]],1)</f>
        <v>44013</v>
      </c>
      <c r="S2211" t="str">
        <f>IF(AND(CURR[[#This Row],[DATE]]&gt;=DATE(2023,6,1),CURR[[#This Row],[DATE]]&lt;=DATE(2024,5,31)),"Y","N")</f>
        <v>N</v>
      </c>
    </row>
    <row r="2212" spans="1:19" x14ac:dyDescent="0.25">
      <c r="A2212" t="s">
        <v>56</v>
      </c>
      <c r="B2212" t="s">
        <v>111</v>
      </c>
      <c r="C2212" t="s">
        <v>15</v>
      </c>
      <c r="D2212" s="1">
        <v>850150.38553199999</v>
      </c>
      <c r="E2212" s="1">
        <v>5201931.9096800042</v>
      </c>
      <c r="F2212" s="13">
        <v>0.16342974116020231</v>
      </c>
      <c r="G2212" s="13">
        <v>0</v>
      </c>
      <c r="H2212" t="s">
        <v>21</v>
      </c>
      <c r="I2212" t="s">
        <v>22</v>
      </c>
      <c r="J2212">
        <v>2020</v>
      </c>
      <c r="K2212">
        <v>7</v>
      </c>
      <c r="L2212" s="12">
        <v>-1.6531742249394525</v>
      </c>
      <c r="M2212" s="1">
        <v>850150.38553199999</v>
      </c>
      <c r="N2212" s="12">
        <v>-1.6531742249394525</v>
      </c>
      <c r="O2212" s="13">
        <v>0</v>
      </c>
      <c r="P2212" s="12">
        <v>0</v>
      </c>
      <c r="Q2212" s="12">
        <v>0</v>
      </c>
      <c r="R2212" s="2">
        <f>DATE(CURR[[#This Row],[YEAR]],CURR[[#This Row],[MONTH]],1)</f>
        <v>44013</v>
      </c>
      <c r="S2212" t="str">
        <f>IF(AND(CURR[[#This Row],[DATE]]&gt;=DATE(2023,6,1),CURR[[#This Row],[DATE]]&lt;=DATE(2024,5,31)),"Y","N")</f>
        <v>N</v>
      </c>
    </row>
    <row r="2213" spans="1:19" x14ac:dyDescent="0.25">
      <c r="A2213" t="s">
        <v>56</v>
      </c>
      <c r="B2213" t="s">
        <v>111</v>
      </c>
      <c r="C2213" t="s">
        <v>15</v>
      </c>
      <c r="D2213" s="1">
        <v>384748.28158499999</v>
      </c>
      <c r="E2213" s="1">
        <v>1945603.4905290003</v>
      </c>
      <c r="F2213" s="13">
        <v>0</v>
      </c>
      <c r="G2213" s="13">
        <v>0.19775266823785809</v>
      </c>
      <c r="H2213" t="s">
        <v>24</v>
      </c>
      <c r="I2213" t="s">
        <v>17</v>
      </c>
      <c r="J2213">
        <v>2020</v>
      </c>
      <c r="K2213">
        <v>7</v>
      </c>
      <c r="L2213" s="12">
        <v>-3.0254652413149459</v>
      </c>
      <c r="M2213" s="1">
        <v>850150.38553199999</v>
      </c>
      <c r="N2213" s="12">
        <v>-1.6531742249394525</v>
      </c>
      <c r="O2213" s="13">
        <v>0.45256496748423569</v>
      </c>
      <c r="P2213" s="12">
        <v>-0.74816873935549988</v>
      </c>
      <c r="Q2213" s="12">
        <v>-3.7736339806704455</v>
      </c>
      <c r="R2213" s="2">
        <f>DATE(CURR[[#This Row],[YEAR]],CURR[[#This Row],[MONTH]],1)</f>
        <v>44013</v>
      </c>
      <c r="S2213" t="str">
        <f>IF(AND(CURR[[#This Row],[DATE]]&gt;=DATE(2023,6,1),CURR[[#This Row],[DATE]]&lt;=DATE(2024,5,31)),"Y","N")</f>
        <v>N</v>
      </c>
    </row>
    <row r="2214" spans="1:19" x14ac:dyDescent="0.25">
      <c r="A2214" t="s">
        <v>56</v>
      </c>
      <c r="B2214" t="s">
        <v>111</v>
      </c>
      <c r="C2214" t="s">
        <v>15</v>
      </c>
      <c r="D2214" s="1">
        <v>111987.56265399996</v>
      </c>
      <c r="E2214" s="1">
        <v>1415260.0777020005</v>
      </c>
      <c r="F2214" s="13">
        <v>0</v>
      </c>
      <c r="G2214" s="13">
        <v>7.9128609941317263E-2</v>
      </c>
      <c r="H2214" t="s">
        <v>25</v>
      </c>
      <c r="I2214" t="s">
        <v>17</v>
      </c>
      <c r="J2214">
        <v>2020</v>
      </c>
      <c r="K2214">
        <v>7</v>
      </c>
      <c r="L2214" s="12">
        <v>-1.2852232156032528</v>
      </c>
      <c r="M2214" s="1">
        <v>850150.38553199999</v>
      </c>
      <c r="N2214" s="12">
        <v>-1.6531742249394525</v>
      </c>
      <c r="O2214" s="13">
        <v>0.13172676806341896</v>
      </c>
      <c r="P2214" s="12">
        <v>-0.21776729769702166</v>
      </c>
      <c r="Q2214" s="12">
        <v>-1.5029905133002746</v>
      </c>
      <c r="R2214" s="2">
        <f>DATE(CURR[[#This Row],[YEAR]],CURR[[#This Row],[MONTH]],1)</f>
        <v>44013</v>
      </c>
      <c r="S2214" t="str">
        <f>IF(AND(CURR[[#This Row],[DATE]]&gt;=DATE(2023,6,1),CURR[[#This Row],[DATE]]&lt;=DATE(2024,5,31)),"Y","N")</f>
        <v>N</v>
      </c>
    </row>
    <row r="2215" spans="1:19" x14ac:dyDescent="0.25">
      <c r="A2215" t="s">
        <v>56</v>
      </c>
      <c r="B2215" t="s">
        <v>111</v>
      </c>
      <c r="C2215" t="s">
        <v>15</v>
      </c>
      <c r="D2215" s="1">
        <v>92818.834316999972</v>
      </c>
      <c r="E2215" s="1">
        <v>484301.85313399986</v>
      </c>
      <c r="F2215" s="13">
        <v>0</v>
      </c>
      <c r="G2215" s="13">
        <v>0.19165492288818117</v>
      </c>
      <c r="H2215" t="s">
        <v>26</v>
      </c>
      <c r="I2215" t="s">
        <v>17</v>
      </c>
      <c r="J2215">
        <v>2020</v>
      </c>
      <c r="K2215">
        <v>7</v>
      </c>
      <c r="L2215" s="12">
        <v>-2.9777573000923812</v>
      </c>
      <c r="M2215" s="1">
        <v>850150.38553199999</v>
      </c>
      <c r="N2215" s="12">
        <v>-1.6531742249394525</v>
      </c>
      <c r="O2215" s="13">
        <v>0.10917931215065742</v>
      </c>
      <c r="P2215" s="12">
        <v>-0.18049242474408564</v>
      </c>
      <c r="Q2215" s="12">
        <v>-3.1582497248364669</v>
      </c>
      <c r="R2215" s="2">
        <f>DATE(CURR[[#This Row],[YEAR]],CURR[[#This Row],[MONTH]],1)</f>
        <v>44013</v>
      </c>
      <c r="S2215" t="str">
        <f>IF(AND(CURR[[#This Row],[DATE]]&gt;=DATE(2023,6,1),CURR[[#This Row],[DATE]]&lt;=DATE(2024,5,31)),"Y","N")</f>
        <v>N</v>
      </c>
    </row>
    <row r="2216" spans="1:19" x14ac:dyDescent="0.25">
      <c r="A2216" t="s">
        <v>56</v>
      </c>
      <c r="B2216" t="s">
        <v>111</v>
      </c>
      <c r="C2216" t="s">
        <v>18</v>
      </c>
      <c r="D2216" s="1">
        <v>417046.18551000021</v>
      </c>
      <c r="E2216" s="1">
        <v>1356766.4883150002</v>
      </c>
      <c r="F2216" s="13">
        <v>0</v>
      </c>
      <c r="G2216" s="13">
        <v>0.3073824339720681</v>
      </c>
      <c r="H2216" t="s">
        <v>16</v>
      </c>
      <c r="I2216" t="s">
        <v>17</v>
      </c>
      <c r="J2216">
        <v>2020</v>
      </c>
      <c r="K2216">
        <v>7</v>
      </c>
      <c r="L2216" s="12">
        <v>-2.4710821700976839</v>
      </c>
      <c r="M2216" s="1">
        <v>1085244.0088499996</v>
      </c>
      <c r="N2216" s="12">
        <v>-2.1103294825633552</v>
      </c>
      <c r="O2216" s="13">
        <v>0.38428794087693835</v>
      </c>
      <c r="P2216" s="12">
        <v>-0.81097417142616657</v>
      </c>
      <c r="Q2216" s="12">
        <v>-3.2820563415238504</v>
      </c>
      <c r="R2216" s="2">
        <f>DATE(CURR[[#This Row],[YEAR]],CURR[[#This Row],[MONTH]],1)</f>
        <v>44013</v>
      </c>
      <c r="S2216" t="str">
        <f>IF(AND(CURR[[#This Row],[DATE]]&gt;=DATE(2023,6,1),CURR[[#This Row],[DATE]]&lt;=DATE(2024,5,31)),"Y","N")</f>
        <v>N</v>
      </c>
    </row>
    <row r="2217" spans="1:19" x14ac:dyDescent="0.25">
      <c r="A2217" t="s">
        <v>56</v>
      </c>
      <c r="B2217" t="s">
        <v>111</v>
      </c>
      <c r="C2217" t="s">
        <v>18</v>
      </c>
      <c r="D2217" s="1">
        <v>1085244.0088499996</v>
      </c>
      <c r="E2217" s="1">
        <v>5201931.9096800042</v>
      </c>
      <c r="F2217" s="13">
        <v>0.20862326299014516</v>
      </c>
      <c r="G2217" s="13">
        <v>0</v>
      </c>
      <c r="H2217" t="s">
        <v>21</v>
      </c>
      <c r="I2217" t="s">
        <v>23</v>
      </c>
      <c r="J2217">
        <v>2020</v>
      </c>
      <c r="K2217">
        <v>7</v>
      </c>
      <c r="L2217" s="12">
        <v>0</v>
      </c>
      <c r="M2217" s="1">
        <v>1085244.0088499996</v>
      </c>
      <c r="N2217" s="12">
        <v>-2.1103294825633552</v>
      </c>
      <c r="O2217" s="13">
        <v>0</v>
      </c>
      <c r="P2217" s="12">
        <v>0</v>
      </c>
      <c r="Q2217" s="12">
        <v>0</v>
      </c>
      <c r="R2217" s="2">
        <f>DATE(CURR[[#This Row],[YEAR]],CURR[[#This Row],[MONTH]],1)</f>
        <v>44013</v>
      </c>
      <c r="S2217" t="str">
        <f>IF(AND(CURR[[#This Row],[DATE]]&gt;=DATE(2023,6,1),CURR[[#This Row],[DATE]]&lt;=DATE(2024,5,31)),"Y","N")</f>
        <v>N</v>
      </c>
    </row>
    <row r="2218" spans="1:19" x14ac:dyDescent="0.25">
      <c r="A2218" t="s">
        <v>56</v>
      </c>
      <c r="B2218" t="s">
        <v>111</v>
      </c>
      <c r="C2218" t="s">
        <v>18</v>
      </c>
      <c r="D2218" s="1">
        <v>1085244.0088499996</v>
      </c>
      <c r="E2218" s="1">
        <v>5201931.9096800042</v>
      </c>
      <c r="F2218" s="13">
        <v>0.20862326299014516</v>
      </c>
      <c r="G2218" s="13">
        <v>0</v>
      </c>
      <c r="H2218" t="s">
        <v>21</v>
      </c>
      <c r="I2218" t="s">
        <v>22</v>
      </c>
      <c r="J2218">
        <v>2020</v>
      </c>
      <c r="K2218">
        <v>7</v>
      </c>
      <c r="L2218" s="12">
        <v>-2.1103294825633552</v>
      </c>
      <c r="M2218" s="1">
        <v>1085244.0088499996</v>
      </c>
      <c r="N2218" s="12">
        <v>-2.1103294825633552</v>
      </c>
      <c r="O2218" s="13">
        <v>0</v>
      </c>
      <c r="P2218" s="12">
        <v>0</v>
      </c>
      <c r="Q2218" s="12">
        <v>0</v>
      </c>
      <c r="R2218" s="2">
        <f>DATE(CURR[[#This Row],[YEAR]],CURR[[#This Row],[MONTH]],1)</f>
        <v>44013</v>
      </c>
      <c r="S2218" t="str">
        <f>IF(AND(CURR[[#This Row],[DATE]]&gt;=DATE(2023,6,1),CURR[[#This Row],[DATE]]&lt;=DATE(2024,5,31)),"Y","N")</f>
        <v>N</v>
      </c>
    </row>
    <row r="2219" spans="1:19" x14ac:dyDescent="0.25">
      <c r="A2219" t="s">
        <v>56</v>
      </c>
      <c r="B2219" t="s">
        <v>111</v>
      </c>
      <c r="C2219" t="s">
        <v>18</v>
      </c>
      <c r="D2219" s="1">
        <v>335121.09945900022</v>
      </c>
      <c r="E2219" s="1">
        <v>1945603.4905290003</v>
      </c>
      <c r="F2219" s="13">
        <v>0</v>
      </c>
      <c r="G2219" s="13">
        <v>0.17224532187073863</v>
      </c>
      <c r="H2219" t="s">
        <v>24</v>
      </c>
      <c r="I2219" t="s">
        <v>17</v>
      </c>
      <c r="J2219">
        <v>2020</v>
      </c>
      <c r="K2219">
        <v>7</v>
      </c>
      <c r="L2219" s="12">
        <v>-2.635222264977056</v>
      </c>
      <c r="M2219" s="1">
        <v>1085244.0088499996</v>
      </c>
      <c r="N2219" s="12">
        <v>-2.1103294825633552</v>
      </c>
      <c r="O2219" s="13">
        <v>0.30879792629688685</v>
      </c>
      <c r="P2219" s="12">
        <v>-0.6516653680187463</v>
      </c>
      <c r="Q2219" s="12">
        <v>-3.2868876329958026</v>
      </c>
      <c r="R2219" s="2">
        <f>DATE(CURR[[#This Row],[YEAR]],CURR[[#This Row],[MONTH]],1)</f>
        <v>44013</v>
      </c>
      <c r="S2219" t="str">
        <f>IF(AND(CURR[[#This Row],[DATE]]&gt;=DATE(2023,6,1),CURR[[#This Row],[DATE]]&lt;=DATE(2024,5,31)),"Y","N")</f>
        <v>N</v>
      </c>
    </row>
    <row r="2220" spans="1:19" x14ac:dyDescent="0.25">
      <c r="A2220" t="s">
        <v>56</v>
      </c>
      <c r="B2220" t="s">
        <v>111</v>
      </c>
      <c r="C2220" t="s">
        <v>18</v>
      </c>
      <c r="D2220" s="1">
        <v>92749.993659999993</v>
      </c>
      <c r="E2220" s="1">
        <v>1415260.0777020005</v>
      </c>
      <c r="F2220" s="13">
        <v>0</v>
      </c>
      <c r="G2220" s="13">
        <v>6.5535653214072787E-2</v>
      </c>
      <c r="H2220" t="s">
        <v>25</v>
      </c>
      <c r="I2220" t="s">
        <v>17</v>
      </c>
      <c r="J2220">
        <v>2020</v>
      </c>
      <c r="K2220">
        <v>7</v>
      </c>
      <c r="L2220" s="12">
        <v>-1.0644436067171501</v>
      </c>
      <c r="M2220" s="1">
        <v>1085244.0088499996</v>
      </c>
      <c r="N2220" s="12">
        <v>-2.1103294825633552</v>
      </c>
      <c r="O2220" s="13">
        <v>8.5464644728409395E-2</v>
      </c>
      <c r="P2220" s="12">
        <v>-0.18035855948716517</v>
      </c>
      <c r="Q2220" s="12">
        <v>-1.2448021662043152</v>
      </c>
      <c r="R2220" s="2">
        <f>DATE(CURR[[#This Row],[YEAR]],CURR[[#This Row],[MONTH]],1)</f>
        <v>44013</v>
      </c>
      <c r="S2220" t="str">
        <f>IF(AND(CURR[[#This Row],[DATE]]&gt;=DATE(2023,6,1),CURR[[#This Row],[DATE]]&lt;=DATE(2024,5,31)),"Y","N")</f>
        <v>N</v>
      </c>
    </row>
    <row r="2221" spans="1:19" x14ac:dyDescent="0.25">
      <c r="A2221" t="s">
        <v>56</v>
      </c>
      <c r="B2221" t="s">
        <v>111</v>
      </c>
      <c r="C2221" t="s">
        <v>18</v>
      </c>
      <c r="D2221" s="1">
        <v>240326.73022099992</v>
      </c>
      <c r="E2221" s="1">
        <v>484301.85313399986</v>
      </c>
      <c r="F2221" s="13">
        <v>0</v>
      </c>
      <c r="G2221" s="13">
        <v>0.49623334840823896</v>
      </c>
      <c r="H2221" t="s">
        <v>26</v>
      </c>
      <c r="I2221" t="s">
        <v>17</v>
      </c>
      <c r="J2221">
        <v>2020</v>
      </c>
      <c r="K2221">
        <v>7</v>
      </c>
      <c r="L2221" s="12">
        <v>-7.7100157590736362</v>
      </c>
      <c r="M2221" s="1">
        <v>1085244.0088499996</v>
      </c>
      <c r="N2221" s="12">
        <v>-2.1103294825633552</v>
      </c>
      <c r="O2221" s="13">
        <v>0.22144948809776607</v>
      </c>
      <c r="P2221" s="12">
        <v>-0.46733138363127857</v>
      </c>
      <c r="Q2221" s="12">
        <v>-8.1773471427049156</v>
      </c>
      <c r="R2221" s="2">
        <f>DATE(CURR[[#This Row],[YEAR]],CURR[[#This Row],[MONTH]],1)</f>
        <v>44013</v>
      </c>
      <c r="S2221" t="str">
        <f>IF(AND(CURR[[#This Row],[DATE]]&gt;=DATE(2023,6,1),CURR[[#This Row],[DATE]]&lt;=DATE(2024,5,31)),"Y","N")</f>
        <v>N</v>
      </c>
    </row>
    <row r="2222" spans="1:19" x14ac:dyDescent="0.25">
      <c r="A2222" t="s">
        <v>56</v>
      </c>
      <c r="B2222" t="s">
        <v>111</v>
      </c>
      <c r="C2222" t="s">
        <v>19</v>
      </c>
      <c r="D2222" s="1">
        <v>197.93939100000003</v>
      </c>
      <c r="E2222" s="1">
        <v>1356766.4883150002</v>
      </c>
      <c r="F2222" s="13">
        <v>0</v>
      </c>
      <c r="G2222" s="13">
        <v>1.4589053658439454E-4</v>
      </c>
      <c r="H2222" t="s">
        <v>16</v>
      </c>
      <c r="I2222" t="s">
        <v>17</v>
      </c>
      <c r="J2222">
        <v>2020</v>
      </c>
      <c r="K2222">
        <v>7</v>
      </c>
      <c r="L2222" s="12">
        <v>-1.1728305325750675E-3</v>
      </c>
      <c r="M2222" s="1">
        <v>1447245.9646740002</v>
      </c>
      <c r="N2222" s="12">
        <v>-2.8142664717484074</v>
      </c>
      <c r="O2222" s="13">
        <v>1.3676969625863627E-4</v>
      </c>
      <c r="P2222" s="12">
        <v>-3.8490637053189365E-4</v>
      </c>
      <c r="Q2222" s="12">
        <v>-1.5577369031069613E-3</v>
      </c>
      <c r="R2222" s="2">
        <f>DATE(CURR[[#This Row],[YEAR]],CURR[[#This Row],[MONTH]],1)</f>
        <v>44013</v>
      </c>
      <c r="S2222" t="str">
        <f>IF(AND(CURR[[#This Row],[DATE]]&gt;=DATE(2023,6,1),CURR[[#This Row],[DATE]]&lt;=DATE(2024,5,31)),"Y","N")</f>
        <v>N</v>
      </c>
    </row>
    <row r="2223" spans="1:19" x14ac:dyDescent="0.25">
      <c r="A2223" t="s">
        <v>56</v>
      </c>
      <c r="B2223" t="s">
        <v>111</v>
      </c>
      <c r="C2223" t="s">
        <v>19</v>
      </c>
      <c r="D2223" s="1">
        <v>1447245.9646740002</v>
      </c>
      <c r="E2223" s="1">
        <v>5201931.9096800042</v>
      </c>
      <c r="F2223" s="13">
        <v>0.27821316960740977</v>
      </c>
      <c r="G2223" s="13">
        <v>0</v>
      </c>
      <c r="H2223" t="s">
        <v>21</v>
      </c>
      <c r="I2223" t="s">
        <v>23</v>
      </c>
      <c r="J2223">
        <v>2020</v>
      </c>
      <c r="K2223">
        <v>7</v>
      </c>
      <c r="L2223" s="12">
        <v>0</v>
      </c>
      <c r="M2223" s="1">
        <v>1447245.9646740002</v>
      </c>
      <c r="N2223" s="12">
        <v>-2.8142664717484074</v>
      </c>
      <c r="O2223" s="13">
        <v>0</v>
      </c>
      <c r="P2223" s="12">
        <v>0</v>
      </c>
      <c r="Q2223" s="12">
        <v>0</v>
      </c>
      <c r="R2223" s="2">
        <f>DATE(CURR[[#This Row],[YEAR]],CURR[[#This Row],[MONTH]],1)</f>
        <v>44013</v>
      </c>
      <c r="S2223" t="str">
        <f>IF(AND(CURR[[#This Row],[DATE]]&gt;=DATE(2023,6,1),CURR[[#This Row],[DATE]]&lt;=DATE(2024,5,31)),"Y","N")</f>
        <v>N</v>
      </c>
    </row>
    <row r="2224" spans="1:19" x14ac:dyDescent="0.25">
      <c r="A2224" t="s">
        <v>56</v>
      </c>
      <c r="B2224" t="s">
        <v>111</v>
      </c>
      <c r="C2224" t="s">
        <v>19</v>
      </c>
      <c r="D2224" s="1">
        <v>1447245.9646740002</v>
      </c>
      <c r="E2224" s="1">
        <v>5201931.9096800042</v>
      </c>
      <c r="F2224" s="13">
        <v>0.27821316960740977</v>
      </c>
      <c r="G2224" s="13">
        <v>0</v>
      </c>
      <c r="H2224" t="s">
        <v>21</v>
      </c>
      <c r="I2224" t="s">
        <v>22</v>
      </c>
      <c r="J2224">
        <v>2020</v>
      </c>
      <c r="K2224">
        <v>7</v>
      </c>
      <c r="L2224" s="12">
        <v>-2.8142664717484074</v>
      </c>
      <c r="M2224" s="1">
        <v>1447245.9646740002</v>
      </c>
      <c r="N2224" s="12">
        <v>-2.8142664717484074</v>
      </c>
      <c r="O2224" s="13">
        <v>0</v>
      </c>
      <c r="P2224" s="12">
        <v>0</v>
      </c>
      <c r="Q2224" s="12">
        <v>0</v>
      </c>
      <c r="R2224" s="2">
        <f>DATE(CURR[[#This Row],[YEAR]],CURR[[#This Row],[MONTH]],1)</f>
        <v>44013</v>
      </c>
      <c r="S2224" t="str">
        <f>IF(AND(CURR[[#This Row],[DATE]]&gt;=DATE(2023,6,1),CURR[[#This Row],[DATE]]&lt;=DATE(2024,5,31)),"Y","N")</f>
        <v>N</v>
      </c>
    </row>
    <row r="2225" spans="1:19" x14ac:dyDescent="0.25">
      <c r="A2225" t="s">
        <v>56</v>
      </c>
      <c r="B2225" t="s">
        <v>111</v>
      </c>
      <c r="C2225" t="s">
        <v>19</v>
      </c>
      <c r="D2225" s="1">
        <v>439342.43959000008</v>
      </c>
      <c r="E2225" s="1">
        <v>1945603.4905290003</v>
      </c>
      <c r="F2225" s="13">
        <v>0</v>
      </c>
      <c r="G2225" s="13">
        <v>0.22581293759426027</v>
      </c>
      <c r="H2225" t="s">
        <v>24</v>
      </c>
      <c r="I2225" t="s">
        <v>17</v>
      </c>
      <c r="J2225">
        <v>2020</v>
      </c>
      <c r="K2225">
        <v>7</v>
      </c>
      <c r="L2225" s="12">
        <v>-3.4547659954145922</v>
      </c>
      <c r="M2225" s="1">
        <v>1447245.9646740002</v>
      </c>
      <c r="N2225" s="12">
        <v>-2.8142664717484074</v>
      </c>
      <c r="O2225" s="13">
        <v>0.30357136956257763</v>
      </c>
      <c r="P2225" s="12">
        <v>-0.85433072714270719</v>
      </c>
      <c r="Q2225" s="12">
        <v>-4.3090967225572996</v>
      </c>
      <c r="R2225" s="2">
        <f>DATE(CURR[[#This Row],[YEAR]],CURR[[#This Row],[MONTH]],1)</f>
        <v>44013</v>
      </c>
      <c r="S2225" t="str">
        <f>IF(AND(CURR[[#This Row],[DATE]]&gt;=DATE(2023,6,1),CURR[[#This Row],[DATE]]&lt;=DATE(2024,5,31)),"Y","N")</f>
        <v>N</v>
      </c>
    </row>
    <row r="2226" spans="1:19" x14ac:dyDescent="0.25">
      <c r="A2226" t="s">
        <v>56</v>
      </c>
      <c r="B2226" t="s">
        <v>111</v>
      </c>
      <c r="C2226" t="s">
        <v>19</v>
      </c>
      <c r="D2226" s="1">
        <v>972932.66453699989</v>
      </c>
      <c r="E2226" s="1">
        <v>1415260.0777020005</v>
      </c>
      <c r="F2226" s="13">
        <v>0</v>
      </c>
      <c r="G2226" s="13">
        <v>0.68745856670865713</v>
      </c>
      <c r="H2226" t="s">
        <v>25</v>
      </c>
      <c r="I2226" t="s">
        <v>17</v>
      </c>
      <c r="J2226">
        <v>2020</v>
      </c>
      <c r="K2226">
        <v>7</v>
      </c>
      <c r="L2226" s="12">
        <v>-11.165843938804764</v>
      </c>
      <c r="M2226" s="1">
        <v>1447245.9646740002</v>
      </c>
      <c r="N2226" s="12">
        <v>-2.8142664717484074</v>
      </c>
      <c r="O2226" s="13">
        <v>0.67226490056661392</v>
      </c>
      <c r="P2226" s="12">
        <v>-1.8919325697978984</v>
      </c>
      <c r="Q2226" s="12">
        <v>-13.057776508602663</v>
      </c>
      <c r="R2226" s="2">
        <f>DATE(CURR[[#This Row],[YEAR]],CURR[[#This Row],[MONTH]],1)</f>
        <v>44013</v>
      </c>
      <c r="S2226" t="str">
        <f>IF(AND(CURR[[#This Row],[DATE]]&gt;=DATE(2023,6,1),CURR[[#This Row],[DATE]]&lt;=DATE(2024,5,31)),"Y","N")</f>
        <v>N</v>
      </c>
    </row>
    <row r="2227" spans="1:19" x14ac:dyDescent="0.25">
      <c r="A2227" t="s">
        <v>56</v>
      </c>
      <c r="B2227" t="s">
        <v>111</v>
      </c>
      <c r="C2227" t="s">
        <v>19</v>
      </c>
      <c r="D2227" s="1">
        <v>34772.921156000011</v>
      </c>
      <c r="E2227" s="1">
        <v>484301.85313399986</v>
      </c>
      <c r="F2227" s="13">
        <v>0</v>
      </c>
      <c r="G2227" s="13">
        <v>7.1800099320245239E-2</v>
      </c>
      <c r="H2227" t="s">
        <v>26</v>
      </c>
      <c r="I2227" t="s">
        <v>17</v>
      </c>
      <c r="J2227">
        <v>2020</v>
      </c>
      <c r="K2227">
        <v>7</v>
      </c>
      <c r="L2227" s="12">
        <v>-1.115563673900301</v>
      </c>
      <c r="M2227" s="1">
        <v>1447245.9646740002</v>
      </c>
      <c r="N2227" s="12">
        <v>-2.8142664717484074</v>
      </c>
      <c r="O2227" s="13">
        <v>2.4026960174549732E-2</v>
      </c>
      <c r="P2227" s="12">
        <v>-6.7618268437269577E-2</v>
      </c>
      <c r="Q2227" s="12">
        <v>-1.1831819423375705</v>
      </c>
      <c r="R2227" s="2">
        <f>DATE(CURR[[#This Row],[YEAR]],CURR[[#This Row],[MONTH]],1)</f>
        <v>44013</v>
      </c>
      <c r="S2227" t="str">
        <f>IF(AND(CURR[[#This Row],[DATE]]&gt;=DATE(2023,6,1),CURR[[#This Row],[DATE]]&lt;=DATE(2024,5,31)),"Y","N")</f>
        <v>N</v>
      </c>
    </row>
    <row r="2228" spans="1:19" x14ac:dyDescent="0.25">
      <c r="A2228" t="s">
        <v>56</v>
      </c>
      <c r="B2228" t="s">
        <v>111</v>
      </c>
      <c r="C2228" t="s">
        <v>20</v>
      </c>
      <c r="D2228" s="1">
        <v>678926.65643799992</v>
      </c>
      <c r="E2228" s="1">
        <v>1356766.4883150002</v>
      </c>
      <c r="F2228" s="13">
        <v>0</v>
      </c>
      <c r="G2228" s="13">
        <v>0.50040052012279201</v>
      </c>
      <c r="H2228" t="s">
        <v>16</v>
      </c>
      <c r="I2228" t="s">
        <v>17</v>
      </c>
      <c r="J2228">
        <v>2020</v>
      </c>
      <c r="K2228">
        <v>7</v>
      </c>
      <c r="L2228" s="12">
        <v>-4.0227764065899825</v>
      </c>
      <c r="M2228" s="1">
        <v>1819291.5506239992</v>
      </c>
      <c r="N2228" s="12">
        <v>-3.5377339707487758</v>
      </c>
      <c r="O2228" s="13">
        <v>0.37318188841427574</v>
      </c>
      <c r="P2228" s="12">
        <v>-1.3202182439113623</v>
      </c>
      <c r="Q2228" s="12">
        <v>-5.3429946505013444</v>
      </c>
      <c r="R2228" s="2">
        <f>DATE(CURR[[#This Row],[YEAR]],CURR[[#This Row],[MONTH]],1)</f>
        <v>44013</v>
      </c>
      <c r="S2228" t="str">
        <f>IF(AND(CURR[[#This Row],[DATE]]&gt;=DATE(2023,6,1),CURR[[#This Row],[DATE]]&lt;=DATE(2024,5,31)),"Y","N")</f>
        <v>N</v>
      </c>
    </row>
    <row r="2229" spans="1:19" x14ac:dyDescent="0.25">
      <c r="A2229" t="s">
        <v>56</v>
      </c>
      <c r="B2229" t="s">
        <v>111</v>
      </c>
      <c r="C2229" t="s">
        <v>20</v>
      </c>
      <c r="D2229" s="1">
        <v>1819291.5506239992</v>
      </c>
      <c r="E2229" s="1">
        <v>5201931.9096800042</v>
      </c>
      <c r="F2229" s="13">
        <v>0.34973382624224175</v>
      </c>
      <c r="G2229" s="13">
        <v>0</v>
      </c>
      <c r="H2229" t="s">
        <v>21</v>
      </c>
      <c r="I2229" t="s">
        <v>23</v>
      </c>
      <c r="J2229">
        <v>2020</v>
      </c>
      <c r="K2229">
        <v>7</v>
      </c>
      <c r="L2229" s="12">
        <v>0</v>
      </c>
      <c r="M2229" s="1">
        <v>1819291.5506239992</v>
      </c>
      <c r="N2229" s="12">
        <v>-3.5377339707487758</v>
      </c>
      <c r="O2229" s="13">
        <v>0</v>
      </c>
      <c r="P2229" s="12">
        <v>0</v>
      </c>
      <c r="Q2229" s="12">
        <v>0</v>
      </c>
      <c r="R2229" s="2">
        <f>DATE(CURR[[#This Row],[YEAR]],CURR[[#This Row],[MONTH]],1)</f>
        <v>44013</v>
      </c>
      <c r="S2229" t="str">
        <f>IF(AND(CURR[[#This Row],[DATE]]&gt;=DATE(2023,6,1),CURR[[#This Row],[DATE]]&lt;=DATE(2024,5,31)),"Y","N")</f>
        <v>N</v>
      </c>
    </row>
    <row r="2230" spans="1:19" x14ac:dyDescent="0.25">
      <c r="A2230" t="s">
        <v>56</v>
      </c>
      <c r="B2230" t="s">
        <v>111</v>
      </c>
      <c r="C2230" t="s">
        <v>20</v>
      </c>
      <c r="D2230" s="1">
        <v>1819291.5506239992</v>
      </c>
      <c r="E2230" s="1">
        <v>5201931.9096800042</v>
      </c>
      <c r="F2230" s="13">
        <v>0.34973382624224175</v>
      </c>
      <c r="G2230" s="13">
        <v>0</v>
      </c>
      <c r="H2230" t="s">
        <v>21</v>
      </c>
      <c r="I2230" t="s">
        <v>22</v>
      </c>
      <c r="J2230">
        <v>2020</v>
      </c>
      <c r="K2230">
        <v>7</v>
      </c>
      <c r="L2230" s="12">
        <v>-3.5377339707487758</v>
      </c>
      <c r="M2230" s="1">
        <v>1819291.5506239992</v>
      </c>
      <c r="N2230" s="12">
        <v>-3.5377339707487758</v>
      </c>
      <c r="O2230" s="13">
        <v>0</v>
      </c>
      <c r="P2230" s="12">
        <v>0</v>
      </c>
      <c r="Q2230" s="12">
        <v>0</v>
      </c>
      <c r="R2230" s="2">
        <f>DATE(CURR[[#This Row],[YEAR]],CURR[[#This Row],[MONTH]],1)</f>
        <v>44013</v>
      </c>
      <c r="S2230" t="str">
        <f>IF(AND(CURR[[#This Row],[DATE]]&gt;=DATE(2023,6,1),CURR[[#This Row],[DATE]]&lt;=DATE(2024,5,31)),"Y","N")</f>
        <v>N</v>
      </c>
    </row>
    <row r="2231" spans="1:19" x14ac:dyDescent="0.25">
      <c r="A2231" t="s">
        <v>56</v>
      </c>
      <c r="B2231" t="s">
        <v>111</v>
      </c>
      <c r="C2231" t="s">
        <v>20</v>
      </c>
      <c r="D2231" s="1">
        <v>786391.66989499982</v>
      </c>
      <c r="E2231" s="1">
        <v>1945603.4905290003</v>
      </c>
      <c r="F2231" s="13">
        <v>0</v>
      </c>
      <c r="G2231" s="13">
        <v>0.40418907229714296</v>
      </c>
      <c r="H2231" t="s">
        <v>24</v>
      </c>
      <c r="I2231" t="s">
        <v>17</v>
      </c>
      <c r="J2231">
        <v>2020</v>
      </c>
      <c r="K2231">
        <v>7</v>
      </c>
      <c r="L2231" s="12">
        <v>-6.1837850282934044</v>
      </c>
      <c r="M2231" s="1">
        <v>1819291.5506239992</v>
      </c>
      <c r="N2231" s="12">
        <v>-3.5377339707487758</v>
      </c>
      <c r="O2231" s="13">
        <v>0.43225159245381817</v>
      </c>
      <c r="P2231" s="12">
        <v>-1.5291911425341278</v>
      </c>
      <c r="Q2231" s="12">
        <v>-7.712976170827532</v>
      </c>
      <c r="R2231" s="2">
        <f>DATE(CURR[[#This Row],[YEAR]],CURR[[#This Row],[MONTH]],1)</f>
        <v>44013</v>
      </c>
      <c r="S2231" t="str">
        <f>IF(AND(CURR[[#This Row],[DATE]]&gt;=DATE(2023,6,1),CURR[[#This Row],[DATE]]&lt;=DATE(2024,5,31)),"Y","N")</f>
        <v>N</v>
      </c>
    </row>
    <row r="2232" spans="1:19" x14ac:dyDescent="0.25">
      <c r="A2232" t="s">
        <v>56</v>
      </c>
      <c r="B2232" t="s">
        <v>111</v>
      </c>
      <c r="C2232" t="s">
        <v>20</v>
      </c>
      <c r="D2232" s="1">
        <v>237589.85685099999</v>
      </c>
      <c r="E2232" s="1">
        <v>1415260.0777020005</v>
      </c>
      <c r="F2232" s="13">
        <v>0</v>
      </c>
      <c r="G2232" s="13">
        <v>0.16787717013595246</v>
      </c>
      <c r="H2232" t="s">
        <v>25</v>
      </c>
      <c r="I2232" t="s">
        <v>17</v>
      </c>
      <c r="J2232">
        <v>2020</v>
      </c>
      <c r="K2232">
        <v>7</v>
      </c>
      <c r="L2232" s="12">
        <v>-2.7266956488748275</v>
      </c>
      <c r="M2232" s="1">
        <v>1819291.5506239992</v>
      </c>
      <c r="N2232" s="12">
        <v>-3.5377339707487758</v>
      </c>
      <c r="O2232" s="13">
        <v>0.13059471241402126</v>
      </c>
      <c r="P2232" s="12">
        <v>-0.46200935050724989</v>
      </c>
      <c r="Q2232" s="12">
        <v>-3.1887049993820775</v>
      </c>
      <c r="R2232" s="2">
        <f>DATE(CURR[[#This Row],[YEAR]],CURR[[#This Row],[MONTH]],1)</f>
        <v>44013</v>
      </c>
      <c r="S2232" t="str">
        <f>IF(AND(CURR[[#This Row],[DATE]]&gt;=DATE(2023,6,1),CURR[[#This Row],[DATE]]&lt;=DATE(2024,5,31)),"Y","N")</f>
        <v>N</v>
      </c>
    </row>
    <row r="2233" spans="1:19" x14ac:dyDescent="0.25">
      <c r="A2233" t="s">
        <v>56</v>
      </c>
      <c r="B2233" t="s">
        <v>111</v>
      </c>
      <c r="C2233" t="s">
        <v>20</v>
      </c>
      <c r="D2233" s="1">
        <v>116383.36744000005</v>
      </c>
      <c r="E2233" s="1">
        <v>484301.85313399986</v>
      </c>
      <c r="F2233" s="13">
        <v>0</v>
      </c>
      <c r="G2233" s="13">
        <v>0.24031162938333483</v>
      </c>
      <c r="H2233" t="s">
        <v>26</v>
      </c>
      <c r="I2233" t="s">
        <v>17</v>
      </c>
      <c r="J2233">
        <v>2020</v>
      </c>
      <c r="K2233">
        <v>7</v>
      </c>
      <c r="L2233" s="12">
        <v>-3.7337402969336844</v>
      </c>
      <c r="M2233" s="1">
        <v>1819291.5506239992</v>
      </c>
      <c r="N2233" s="12">
        <v>-3.5377339707487758</v>
      </c>
      <c r="O2233" s="13">
        <v>6.3971806717885146E-2</v>
      </c>
      <c r="P2233" s="12">
        <v>-0.22631523379603702</v>
      </c>
      <c r="Q2233" s="12">
        <v>-3.9600555307297212</v>
      </c>
      <c r="R2233" s="2">
        <f>DATE(CURR[[#This Row],[YEAR]],CURR[[#This Row],[MONTH]],1)</f>
        <v>44013</v>
      </c>
      <c r="S2233" t="str">
        <f>IF(AND(CURR[[#This Row],[DATE]]&gt;=DATE(2023,6,1),CURR[[#This Row],[DATE]]&lt;=DATE(2024,5,31)),"Y","N")</f>
        <v>N</v>
      </c>
    </row>
    <row r="2234" spans="1:19" x14ac:dyDescent="0.25">
      <c r="A2234" t="s">
        <v>57</v>
      </c>
      <c r="B2234" t="s">
        <v>14</v>
      </c>
      <c r="C2234" t="s">
        <v>15</v>
      </c>
      <c r="D2234" s="1">
        <v>3861.9806560000006</v>
      </c>
      <c r="E2234" s="1">
        <v>19405.608136000003</v>
      </c>
      <c r="F2234" s="13">
        <v>0</v>
      </c>
      <c r="G2234" s="13">
        <v>0.19901363713696296</v>
      </c>
      <c r="H2234" t="s">
        <v>16</v>
      </c>
      <c r="I2234" t="s">
        <v>17</v>
      </c>
      <c r="J2234">
        <v>2020</v>
      </c>
      <c r="K2234">
        <v>8</v>
      </c>
      <c r="L2234" s="12">
        <v>-1.8521394476794015</v>
      </c>
      <c r="M2234" s="1">
        <v>12795.776376000002</v>
      </c>
      <c r="N2234" s="12">
        <v>-1.8763829433024868</v>
      </c>
      <c r="O2234" s="13">
        <v>0.30181682943784516</v>
      </c>
      <c r="P2234" s="12">
        <v>-0.56632395075880848</v>
      </c>
      <c r="Q2234" s="12">
        <v>-2.41846339843821</v>
      </c>
      <c r="R2234" s="2">
        <f>DATE(CURR[[#This Row],[YEAR]],CURR[[#This Row],[MONTH]],1)</f>
        <v>44044</v>
      </c>
      <c r="S2234" t="str">
        <f>IF(AND(CURR[[#This Row],[DATE]]&gt;=DATE(2023,6,1),CURR[[#This Row],[DATE]]&lt;=DATE(2024,5,31)),"Y","N")</f>
        <v>N</v>
      </c>
    </row>
    <row r="2235" spans="1:19" x14ac:dyDescent="0.25">
      <c r="A2235" t="s">
        <v>57</v>
      </c>
      <c r="B2235" t="s">
        <v>14</v>
      </c>
      <c r="C2235" t="s">
        <v>15</v>
      </c>
      <c r="D2235" s="1">
        <v>12795.776376000002</v>
      </c>
      <c r="E2235" s="1">
        <v>74518.499060000002</v>
      </c>
      <c r="F2235" s="13">
        <v>0.17171274968511158</v>
      </c>
      <c r="G2235" s="13">
        <v>0</v>
      </c>
      <c r="H2235" t="s">
        <v>21</v>
      </c>
      <c r="I2235" t="s">
        <v>22</v>
      </c>
      <c r="J2235">
        <v>2020</v>
      </c>
      <c r="K2235">
        <v>8</v>
      </c>
      <c r="L2235" s="12">
        <v>-1.8763829433024868</v>
      </c>
      <c r="M2235" s="1">
        <v>12795.776376000002</v>
      </c>
      <c r="N2235" s="12">
        <v>-1.8763829433024868</v>
      </c>
      <c r="O2235" s="13">
        <v>0</v>
      </c>
      <c r="P2235" s="12">
        <v>0</v>
      </c>
      <c r="Q2235" s="12">
        <v>0</v>
      </c>
      <c r="R2235" s="2">
        <f>DATE(CURR[[#This Row],[YEAR]],CURR[[#This Row],[MONTH]],1)</f>
        <v>44044</v>
      </c>
      <c r="S2235" t="str">
        <f>IF(AND(CURR[[#This Row],[DATE]]&gt;=DATE(2023,6,1),CURR[[#This Row],[DATE]]&lt;=DATE(2024,5,31)),"Y","N")</f>
        <v>N</v>
      </c>
    </row>
    <row r="2236" spans="1:19" x14ac:dyDescent="0.25">
      <c r="A2236" t="s">
        <v>57</v>
      </c>
      <c r="B2236" t="s">
        <v>14</v>
      </c>
      <c r="C2236" t="s">
        <v>15</v>
      </c>
      <c r="D2236" s="1">
        <v>12795.776376000002</v>
      </c>
      <c r="E2236" s="1">
        <v>74518.499060000002</v>
      </c>
      <c r="F2236" s="13">
        <v>0.17171274968511158</v>
      </c>
      <c r="G2236" s="13">
        <v>0</v>
      </c>
      <c r="H2236" t="s">
        <v>21</v>
      </c>
      <c r="I2236" t="s">
        <v>23</v>
      </c>
      <c r="J2236">
        <v>2020</v>
      </c>
      <c r="K2236">
        <v>8</v>
      </c>
      <c r="L2236" s="12">
        <v>0</v>
      </c>
      <c r="M2236" s="1">
        <v>12795.776376000002</v>
      </c>
      <c r="N2236" s="12">
        <v>-1.8763829433024868</v>
      </c>
      <c r="O2236" s="13">
        <v>0</v>
      </c>
      <c r="P2236" s="12">
        <v>0</v>
      </c>
      <c r="Q2236" s="12">
        <v>0</v>
      </c>
      <c r="R2236" s="2">
        <f>DATE(CURR[[#This Row],[YEAR]],CURR[[#This Row],[MONTH]],1)</f>
        <v>44044</v>
      </c>
      <c r="S2236" t="str">
        <f>IF(AND(CURR[[#This Row],[DATE]]&gt;=DATE(2023,6,1),CURR[[#This Row],[DATE]]&lt;=DATE(2024,5,31)),"Y","N")</f>
        <v>N</v>
      </c>
    </row>
    <row r="2237" spans="1:19" x14ac:dyDescent="0.25">
      <c r="A2237" t="s">
        <v>57</v>
      </c>
      <c r="B2237" t="s">
        <v>14</v>
      </c>
      <c r="C2237" t="s">
        <v>15</v>
      </c>
      <c r="D2237" s="1">
        <v>5895.274980000002</v>
      </c>
      <c r="E2237" s="1">
        <v>28853.419215999998</v>
      </c>
      <c r="F2237" s="13">
        <v>0</v>
      </c>
      <c r="G2237" s="13">
        <v>0.20431807183291861</v>
      </c>
      <c r="H2237" t="s">
        <v>24</v>
      </c>
      <c r="I2237" t="s">
        <v>17</v>
      </c>
      <c r="J2237">
        <v>2020</v>
      </c>
      <c r="K2237">
        <v>8</v>
      </c>
      <c r="L2237" s="12">
        <v>-3.0121989751571956</v>
      </c>
      <c r="M2237" s="1">
        <v>12795.776376000002</v>
      </c>
      <c r="N2237" s="12">
        <v>-1.8763829433024868</v>
      </c>
      <c r="O2237" s="13">
        <v>0.46072038200490051</v>
      </c>
      <c r="P2237" s="12">
        <v>-0.86448786642580133</v>
      </c>
      <c r="Q2237" s="12">
        <v>-3.8766868415829969</v>
      </c>
      <c r="R2237" s="2">
        <f>DATE(CURR[[#This Row],[YEAR]],CURR[[#This Row],[MONTH]],1)</f>
        <v>44044</v>
      </c>
      <c r="S2237" t="str">
        <f>IF(AND(CURR[[#This Row],[DATE]]&gt;=DATE(2023,6,1),CURR[[#This Row],[DATE]]&lt;=DATE(2024,5,31)),"Y","N")</f>
        <v>N</v>
      </c>
    </row>
    <row r="2238" spans="1:19" x14ac:dyDescent="0.25">
      <c r="A2238" t="s">
        <v>57</v>
      </c>
      <c r="B2238" t="s">
        <v>14</v>
      </c>
      <c r="C2238" t="s">
        <v>15</v>
      </c>
      <c r="D2238" s="1">
        <v>1648.1689040000006</v>
      </c>
      <c r="E2238" s="1">
        <v>19581.003676</v>
      </c>
      <c r="F2238" s="13">
        <v>0</v>
      </c>
      <c r="G2238" s="13">
        <v>8.4171829558467651E-2</v>
      </c>
      <c r="H2238" t="s">
        <v>25</v>
      </c>
      <c r="I2238" t="s">
        <v>17</v>
      </c>
      <c r="J2238">
        <v>2020</v>
      </c>
      <c r="K2238">
        <v>8</v>
      </c>
      <c r="L2238" s="12">
        <v>-1.4127888490563796</v>
      </c>
      <c r="M2238" s="1">
        <v>12795.776376000002</v>
      </c>
      <c r="N2238" s="12">
        <v>-1.8763829433024868</v>
      </c>
      <c r="O2238" s="13">
        <v>0.12880569772158079</v>
      </c>
      <c r="P2238" s="12">
        <v>-0.24168881420495017</v>
      </c>
      <c r="Q2238" s="12">
        <v>-1.6544776632613298</v>
      </c>
      <c r="R2238" s="2">
        <f>DATE(CURR[[#This Row],[YEAR]],CURR[[#This Row],[MONTH]],1)</f>
        <v>44044</v>
      </c>
      <c r="S2238" t="str">
        <f>IF(AND(CURR[[#This Row],[DATE]]&gt;=DATE(2023,6,1),CURR[[#This Row],[DATE]]&lt;=DATE(2024,5,31)),"Y","N")</f>
        <v>N</v>
      </c>
    </row>
    <row r="2239" spans="1:19" x14ac:dyDescent="0.25">
      <c r="A2239" t="s">
        <v>57</v>
      </c>
      <c r="B2239" t="s">
        <v>14</v>
      </c>
      <c r="C2239" t="s">
        <v>15</v>
      </c>
      <c r="D2239" s="1">
        <v>1390.3518360000005</v>
      </c>
      <c r="E2239" s="1">
        <v>6678.4680320000007</v>
      </c>
      <c r="F2239" s="13">
        <v>0</v>
      </c>
      <c r="G2239" s="13">
        <v>0.20818424664730059</v>
      </c>
      <c r="H2239" t="s">
        <v>26</v>
      </c>
      <c r="I2239" t="s">
        <v>17</v>
      </c>
      <c r="J2239">
        <v>2020</v>
      </c>
      <c r="K2239">
        <v>8</v>
      </c>
      <c r="L2239" s="12">
        <v>-3.07680809316546</v>
      </c>
      <c r="M2239" s="1">
        <v>12795.776376000002</v>
      </c>
      <c r="N2239" s="12">
        <v>-1.8763829433024868</v>
      </c>
      <c r="O2239" s="13">
        <v>0.10865709083567375</v>
      </c>
      <c r="P2239" s="12">
        <v>-0.20388231191292716</v>
      </c>
      <c r="Q2239" s="12">
        <v>-3.2806904050783872</v>
      </c>
      <c r="R2239" s="2">
        <f>DATE(CURR[[#This Row],[YEAR]],CURR[[#This Row],[MONTH]],1)</f>
        <v>44044</v>
      </c>
      <c r="S2239" t="str">
        <f>IF(AND(CURR[[#This Row],[DATE]]&gt;=DATE(2023,6,1),CURR[[#This Row],[DATE]]&lt;=DATE(2024,5,31)),"Y","N")</f>
        <v>N</v>
      </c>
    </row>
    <row r="2240" spans="1:19" x14ac:dyDescent="0.25">
      <c r="A2240" t="s">
        <v>57</v>
      </c>
      <c r="B2240" t="s">
        <v>14</v>
      </c>
      <c r="C2240" t="s">
        <v>18</v>
      </c>
      <c r="D2240" s="1">
        <v>5830.1012719999999</v>
      </c>
      <c r="E2240" s="1">
        <v>19405.608136000003</v>
      </c>
      <c r="F2240" s="13">
        <v>0</v>
      </c>
      <c r="G2240" s="13">
        <v>0.30043383495848197</v>
      </c>
      <c r="H2240" t="s">
        <v>16</v>
      </c>
      <c r="I2240" t="s">
        <v>17</v>
      </c>
      <c r="J2240">
        <v>2020</v>
      </c>
      <c r="K2240">
        <v>8</v>
      </c>
      <c r="L2240" s="12">
        <v>-2.7960162185330879</v>
      </c>
      <c r="M2240" s="1">
        <v>14676.897959999998</v>
      </c>
      <c r="N2240" s="12">
        <v>-2.1522321259371666</v>
      </c>
      <c r="O2240" s="13">
        <v>0.39722980209368441</v>
      </c>
      <c r="P2240" s="12">
        <v>-0.85493074144569037</v>
      </c>
      <c r="Q2240" s="12">
        <v>-3.6509469599787785</v>
      </c>
      <c r="R2240" s="2">
        <f>DATE(CURR[[#This Row],[YEAR]],CURR[[#This Row],[MONTH]],1)</f>
        <v>44044</v>
      </c>
      <c r="S2240" t="str">
        <f>IF(AND(CURR[[#This Row],[DATE]]&gt;=DATE(2023,6,1),CURR[[#This Row],[DATE]]&lt;=DATE(2024,5,31)),"Y","N")</f>
        <v>N</v>
      </c>
    </row>
    <row r="2241" spans="1:19" x14ac:dyDescent="0.25">
      <c r="A2241" t="s">
        <v>57</v>
      </c>
      <c r="B2241" t="s">
        <v>14</v>
      </c>
      <c r="C2241" t="s">
        <v>18</v>
      </c>
      <c r="D2241" s="1">
        <v>14676.897959999998</v>
      </c>
      <c r="E2241" s="1">
        <v>74518.499060000002</v>
      </c>
      <c r="F2241" s="13">
        <v>0.19695643558497619</v>
      </c>
      <c r="G2241" s="13">
        <v>0</v>
      </c>
      <c r="H2241" t="s">
        <v>21</v>
      </c>
      <c r="I2241" t="s">
        <v>22</v>
      </c>
      <c r="J2241">
        <v>2020</v>
      </c>
      <c r="K2241">
        <v>8</v>
      </c>
      <c r="L2241" s="12">
        <v>-2.1522321259371666</v>
      </c>
      <c r="M2241" s="1">
        <v>14676.897959999998</v>
      </c>
      <c r="N2241" s="12">
        <v>-2.1522321259371666</v>
      </c>
      <c r="O2241" s="13">
        <v>0</v>
      </c>
      <c r="P2241" s="12">
        <v>0</v>
      </c>
      <c r="Q2241" s="12">
        <v>0</v>
      </c>
      <c r="R2241" s="2">
        <f>DATE(CURR[[#This Row],[YEAR]],CURR[[#This Row],[MONTH]],1)</f>
        <v>44044</v>
      </c>
      <c r="S2241" t="str">
        <f>IF(AND(CURR[[#This Row],[DATE]]&gt;=DATE(2023,6,1),CURR[[#This Row],[DATE]]&lt;=DATE(2024,5,31)),"Y","N")</f>
        <v>N</v>
      </c>
    </row>
    <row r="2242" spans="1:19" x14ac:dyDescent="0.25">
      <c r="A2242" t="s">
        <v>57</v>
      </c>
      <c r="B2242" t="s">
        <v>14</v>
      </c>
      <c r="C2242" t="s">
        <v>18</v>
      </c>
      <c r="D2242" s="1">
        <v>14676.897959999998</v>
      </c>
      <c r="E2242" s="1">
        <v>74518.499060000002</v>
      </c>
      <c r="F2242" s="13">
        <v>0.19695643558497619</v>
      </c>
      <c r="G2242" s="13">
        <v>0</v>
      </c>
      <c r="H2242" t="s">
        <v>21</v>
      </c>
      <c r="I2242" t="s">
        <v>23</v>
      </c>
      <c r="J2242">
        <v>2020</v>
      </c>
      <c r="K2242">
        <v>8</v>
      </c>
      <c r="L2242" s="12">
        <v>0</v>
      </c>
      <c r="M2242" s="1">
        <v>14676.897959999998</v>
      </c>
      <c r="N2242" s="12">
        <v>-2.1522321259371666</v>
      </c>
      <c r="O2242" s="13">
        <v>0</v>
      </c>
      <c r="P2242" s="12">
        <v>0</v>
      </c>
      <c r="Q2242" s="12">
        <v>0</v>
      </c>
      <c r="R2242" s="2">
        <f>DATE(CURR[[#This Row],[YEAR]],CURR[[#This Row],[MONTH]],1)</f>
        <v>44044</v>
      </c>
      <c r="S2242" t="str">
        <f>IF(AND(CURR[[#This Row],[DATE]]&gt;=DATE(2023,6,1),CURR[[#This Row],[DATE]]&lt;=DATE(2024,5,31)),"Y","N")</f>
        <v>N</v>
      </c>
    </row>
    <row r="2243" spans="1:19" x14ac:dyDescent="0.25">
      <c r="A2243" t="s">
        <v>57</v>
      </c>
      <c r="B2243" t="s">
        <v>14</v>
      </c>
      <c r="C2243" t="s">
        <v>18</v>
      </c>
      <c r="D2243" s="1">
        <v>4603.6489920000004</v>
      </c>
      <c r="E2243" s="1">
        <v>28853.419215999998</v>
      </c>
      <c r="F2243" s="13">
        <v>0</v>
      </c>
      <c r="G2243" s="13">
        <v>0.15955297906069835</v>
      </c>
      <c r="H2243" t="s">
        <v>24</v>
      </c>
      <c r="I2243" t="s">
        <v>17</v>
      </c>
      <c r="J2243">
        <v>2020</v>
      </c>
      <c r="K2243">
        <v>8</v>
      </c>
      <c r="L2243" s="12">
        <v>-2.3522408747226664</v>
      </c>
      <c r="M2243" s="1">
        <v>14676.897959999998</v>
      </c>
      <c r="N2243" s="12">
        <v>-2.1522321259371666</v>
      </c>
      <c r="O2243" s="13">
        <v>0.31366634860763187</v>
      </c>
      <c r="P2243" s="12">
        <v>-0.67508279229875201</v>
      </c>
      <c r="Q2243" s="12">
        <v>-3.0273236670214185</v>
      </c>
      <c r="R2243" s="2">
        <f>DATE(CURR[[#This Row],[YEAR]],CURR[[#This Row],[MONTH]],1)</f>
        <v>44044</v>
      </c>
      <c r="S2243" t="str">
        <f>IF(AND(CURR[[#This Row],[DATE]]&gt;=DATE(2023,6,1),CURR[[#This Row],[DATE]]&lt;=DATE(2024,5,31)),"Y","N")</f>
        <v>N</v>
      </c>
    </row>
    <row r="2244" spans="1:19" x14ac:dyDescent="0.25">
      <c r="A2244" t="s">
        <v>57</v>
      </c>
      <c r="B2244" t="s">
        <v>14</v>
      </c>
      <c r="C2244" t="s">
        <v>18</v>
      </c>
      <c r="D2244" s="1">
        <v>1134.249444</v>
      </c>
      <c r="E2244" s="1">
        <v>19581.003676</v>
      </c>
      <c r="F2244" s="13">
        <v>0</v>
      </c>
      <c r="G2244" s="13">
        <v>5.7926011493998349E-2</v>
      </c>
      <c r="H2244" t="s">
        <v>25</v>
      </c>
      <c r="I2244" t="s">
        <v>17</v>
      </c>
      <c r="J2244">
        <v>2020</v>
      </c>
      <c r="K2244">
        <v>8</v>
      </c>
      <c r="L2244" s="12">
        <v>-0.97226380296494053</v>
      </c>
      <c r="M2244" s="1">
        <v>14676.897959999998</v>
      </c>
      <c r="N2244" s="12">
        <v>-2.1522321259371666</v>
      </c>
      <c r="O2244" s="13">
        <v>7.728127885683006E-2</v>
      </c>
      <c r="P2244" s="12">
        <v>-0.16632725108917837</v>
      </c>
      <c r="Q2244" s="12">
        <v>-1.1385910540541189</v>
      </c>
      <c r="R2244" s="2">
        <f>DATE(CURR[[#This Row],[YEAR]],CURR[[#This Row],[MONTH]],1)</f>
        <v>44044</v>
      </c>
      <c r="S2244" t="str">
        <f>IF(AND(CURR[[#This Row],[DATE]]&gt;=DATE(2023,6,1),CURR[[#This Row],[DATE]]&lt;=DATE(2024,5,31)),"Y","N")</f>
        <v>N</v>
      </c>
    </row>
    <row r="2245" spans="1:19" x14ac:dyDescent="0.25">
      <c r="A2245" t="s">
        <v>57</v>
      </c>
      <c r="B2245" t="s">
        <v>14</v>
      </c>
      <c r="C2245" t="s">
        <v>18</v>
      </c>
      <c r="D2245" s="1">
        <v>3108.898252</v>
      </c>
      <c r="E2245" s="1">
        <v>6678.4680320000007</v>
      </c>
      <c r="F2245" s="13">
        <v>0</v>
      </c>
      <c r="G2245" s="13">
        <v>0.46551068854468686</v>
      </c>
      <c r="H2245" t="s">
        <v>26</v>
      </c>
      <c r="I2245" t="s">
        <v>17</v>
      </c>
      <c r="J2245">
        <v>2020</v>
      </c>
      <c r="K2245">
        <v>8</v>
      </c>
      <c r="L2245" s="12">
        <v>-6.8799012270887889</v>
      </c>
      <c r="M2245" s="1">
        <v>14676.897959999998</v>
      </c>
      <c r="N2245" s="12">
        <v>-2.1522321259371666</v>
      </c>
      <c r="O2245" s="13">
        <v>0.21182257044185379</v>
      </c>
      <c r="P2245" s="12">
        <v>-0.45589134110354623</v>
      </c>
      <c r="Q2245" s="12">
        <v>-7.3357925681923355</v>
      </c>
      <c r="R2245" s="2">
        <f>DATE(CURR[[#This Row],[YEAR]],CURR[[#This Row],[MONTH]],1)</f>
        <v>44044</v>
      </c>
      <c r="S2245" t="str">
        <f>IF(AND(CURR[[#This Row],[DATE]]&gt;=DATE(2023,6,1),CURR[[#This Row],[DATE]]&lt;=DATE(2024,5,31)),"Y","N")</f>
        <v>N</v>
      </c>
    </row>
    <row r="2246" spans="1:19" x14ac:dyDescent="0.25">
      <c r="A2246" t="s">
        <v>57</v>
      </c>
      <c r="B2246" t="s">
        <v>14</v>
      </c>
      <c r="C2246" t="s">
        <v>19</v>
      </c>
      <c r="D2246" s="1">
        <v>3.1894360000000002</v>
      </c>
      <c r="E2246" s="1">
        <v>19405.608136000003</v>
      </c>
      <c r="F2246" s="13">
        <v>0</v>
      </c>
      <c r="G2246" s="13">
        <v>1.6435640551161956E-4</v>
      </c>
      <c r="H2246" t="s">
        <v>16</v>
      </c>
      <c r="I2246" t="s">
        <v>17</v>
      </c>
      <c r="J2246">
        <v>2020</v>
      </c>
      <c r="K2246">
        <v>8</v>
      </c>
      <c r="L2246" s="12">
        <v>-1.5295986069405107E-3</v>
      </c>
      <c r="M2246" s="1">
        <v>20536.376512000003</v>
      </c>
      <c r="N2246" s="12">
        <v>-3.0114707753591183</v>
      </c>
      <c r="O2246" s="13">
        <v>1.5530665782916085E-4</v>
      </c>
      <c r="P2246" s="12">
        <v>-4.6770146127121632E-4</v>
      </c>
      <c r="Q2246" s="12">
        <v>-1.9973000682117271E-3</v>
      </c>
      <c r="R2246" s="2">
        <f>DATE(CURR[[#This Row],[YEAR]],CURR[[#This Row],[MONTH]],1)</f>
        <v>44044</v>
      </c>
      <c r="S2246" t="str">
        <f>IF(AND(CURR[[#This Row],[DATE]]&gt;=DATE(2023,6,1),CURR[[#This Row],[DATE]]&lt;=DATE(2024,5,31)),"Y","N")</f>
        <v>N</v>
      </c>
    </row>
    <row r="2247" spans="1:19" x14ac:dyDescent="0.25">
      <c r="A2247" t="s">
        <v>57</v>
      </c>
      <c r="B2247" t="s">
        <v>14</v>
      </c>
      <c r="C2247" t="s">
        <v>19</v>
      </c>
      <c r="D2247" s="1">
        <v>20536.376512000003</v>
      </c>
      <c r="E2247" s="1">
        <v>74518.499060000002</v>
      </c>
      <c r="F2247" s="13">
        <v>0.27558762952894078</v>
      </c>
      <c r="G2247" s="13">
        <v>0</v>
      </c>
      <c r="H2247" t="s">
        <v>21</v>
      </c>
      <c r="I2247" t="s">
        <v>22</v>
      </c>
      <c r="J2247">
        <v>2020</v>
      </c>
      <c r="K2247">
        <v>8</v>
      </c>
      <c r="L2247" s="12">
        <v>-3.0114707753591183</v>
      </c>
      <c r="M2247" s="1">
        <v>20536.376512000003</v>
      </c>
      <c r="N2247" s="12">
        <v>-3.0114707753591183</v>
      </c>
      <c r="O2247" s="13">
        <v>0</v>
      </c>
      <c r="P2247" s="12">
        <v>0</v>
      </c>
      <c r="Q2247" s="12">
        <v>0</v>
      </c>
      <c r="R2247" s="2">
        <f>DATE(CURR[[#This Row],[YEAR]],CURR[[#This Row],[MONTH]],1)</f>
        <v>44044</v>
      </c>
      <c r="S2247" t="str">
        <f>IF(AND(CURR[[#This Row],[DATE]]&gt;=DATE(2023,6,1),CURR[[#This Row],[DATE]]&lt;=DATE(2024,5,31)),"Y","N")</f>
        <v>N</v>
      </c>
    </row>
    <row r="2248" spans="1:19" x14ac:dyDescent="0.25">
      <c r="A2248" t="s">
        <v>57</v>
      </c>
      <c r="B2248" t="s">
        <v>14</v>
      </c>
      <c r="C2248" t="s">
        <v>19</v>
      </c>
      <c r="D2248" s="1">
        <v>20536.376512000003</v>
      </c>
      <c r="E2248" s="1">
        <v>74518.499060000002</v>
      </c>
      <c r="F2248" s="13">
        <v>0.27558762952894078</v>
      </c>
      <c r="G2248" s="13">
        <v>0</v>
      </c>
      <c r="H2248" t="s">
        <v>21</v>
      </c>
      <c r="I2248" t="s">
        <v>23</v>
      </c>
      <c r="J2248">
        <v>2020</v>
      </c>
      <c r="K2248">
        <v>8</v>
      </c>
      <c r="L2248" s="12">
        <v>0</v>
      </c>
      <c r="M2248" s="1">
        <v>20536.376512000003</v>
      </c>
      <c r="N2248" s="12">
        <v>-3.0114707753591183</v>
      </c>
      <c r="O2248" s="13">
        <v>0</v>
      </c>
      <c r="P2248" s="12">
        <v>0</v>
      </c>
      <c r="Q2248" s="12">
        <v>0</v>
      </c>
      <c r="R2248" s="2">
        <f>DATE(CURR[[#This Row],[YEAR]],CURR[[#This Row],[MONTH]],1)</f>
        <v>44044</v>
      </c>
      <c r="S2248" t="str">
        <f>IF(AND(CURR[[#This Row],[DATE]]&gt;=DATE(2023,6,1),CURR[[#This Row],[DATE]]&lt;=DATE(2024,5,31)),"Y","N")</f>
        <v>N</v>
      </c>
    </row>
    <row r="2249" spans="1:19" x14ac:dyDescent="0.25">
      <c r="A2249" t="s">
        <v>57</v>
      </c>
      <c r="B2249" t="s">
        <v>14</v>
      </c>
      <c r="C2249" t="s">
        <v>19</v>
      </c>
      <c r="D2249" s="1">
        <v>6535.7841480000006</v>
      </c>
      <c r="E2249" s="1">
        <v>28853.419215999998</v>
      </c>
      <c r="F2249" s="13">
        <v>0</v>
      </c>
      <c r="G2249" s="13">
        <v>0.22651679854898207</v>
      </c>
      <c r="H2249" t="s">
        <v>24</v>
      </c>
      <c r="I2249" t="s">
        <v>17</v>
      </c>
      <c r="J2249">
        <v>2020</v>
      </c>
      <c r="K2249">
        <v>8</v>
      </c>
      <c r="L2249" s="12">
        <v>-3.3394680280807254</v>
      </c>
      <c r="M2249" s="1">
        <v>20536.376512000003</v>
      </c>
      <c r="N2249" s="12">
        <v>-3.0114707753591183</v>
      </c>
      <c r="O2249" s="13">
        <v>0.31825400864563191</v>
      </c>
      <c r="P2249" s="12">
        <v>-0.95841264617720867</v>
      </c>
      <c r="Q2249" s="12">
        <v>-4.2978806742579341</v>
      </c>
      <c r="R2249" s="2">
        <f>DATE(CURR[[#This Row],[YEAR]],CURR[[#This Row],[MONTH]],1)</f>
        <v>44044</v>
      </c>
      <c r="S2249" t="str">
        <f>IF(AND(CURR[[#This Row],[DATE]]&gt;=DATE(2023,6,1),CURR[[#This Row],[DATE]]&lt;=DATE(2024,5,31)),"Y","N")</f>
        <v>N</v>
      </c>
    </row>
    <row r="2250" spans="1:19" x14ac:dyDescent="0.25">
      <c r="A2250" t="s">
        <v>57</v>
      </c>
      <c r="B2250" t="s">
        <v>14</v>
      </c>
      <c r="C2250" t="s">
        <v>19</v>
      </c>
      <c r="D2250" s="1">
        <v>13495.056412</v>
      </c>
      <c r="E2250" s="1">
        <v>19581.003676</v>
      </c>
      <c r="F2250" s="13">
        <v>0</v>
      </c>
      <c r="G2250" s="13">
        <v>0.68919125062728981</v>
      </c>
      <c r="H2250" t="s">
        <v>25</v>
      </c>
      <c r="I2250" t="s">
        <v>17</v>
      </c>
      <c r="J2250">
        <v>2020</v>
      </c>
      <c r="K2250">
        <v>8</v>
      </c>
      <c r="L2250" s="12">
        <v>-11.567786026049422</v>
      </c>
      <c r="M2250" s="1">
        <v>20536.376512000003</v>
      </c>
      <c r="N2250" s="12">
        <v>-3.0114707753591183</v>
      </c>
      <c r="O2250" s="13">
        <v>0.6571293822994746</v>
      </c>
      <c r="P2250" s="12">
        <v>-1.9789259304246571</v>
      </c>
      <c r="Q2250" s="12">
        <v>-13.546711956474079</v>
      </c>
      <c r="R2250" s="2">
        <f>DATE(CURR[[#This Row],[YEAR]],CURR[[#This Row],[MONTH]],1)</f>
        <v>44044</v>
      </c>
      <c r="S2250" t="str">
        <f>IF(AND(CURR[[#This Row],[DATE]]&gt;=DATE(2023,6,1),CURR[[#This Row],[DATE]]&lt;=DATE(2024,5,31)),"Y","N")</f>
        <v>N</v>
      </c>
    </row>
    <row r="2251" spans="1:19" x14ac:dyDescent="0.25">
      <c r="A2251" t="s">
        <v>57</v>
      </c>
      <c r="B2251" t="s">
        <v>14</v>
      </c>
      <c r="C2251" t="s">
        <v>19</v>
      </c>
      <c r="D2251" s="1">
        <v>502.34651600000001</v>
      </c>
      <c r="E2251" s="1">
        <v>6678.4680320000007</v>
      </c>
      <c r="F2251" s="13">
        <v>0</v>
      </c>
      <c r="G2251" s="13">
        <v>7.5218824675509055E-2</v>
      </c>
      <c r="H2251" t="s">
        <v>26</v>
      </c>
      <c r="I2251" t="s">
        <v>17</v>
      </c>
      <c r="J2251">
        <v>2020</v>
      </c>
      <c r="K2251">
        <v>8</v>
      </c>
      <c r="L2251" s="12">
        <v>-1.1116781997058995</v>
      </c>
      <c r="M2251" s="1">
        <v>20536.376512000003</v>
      </c>
      <c r="N2251" s="12">
        <v>-3.0114707753591183</v>
      </c>
      <c r="O2251" s="13">
        <v>2.4461302397064268E-2</v>
      </c>
      <c r="P2251" s="12">
        <v>-7.3664497295980985E-2</v>
      </c>
      <c r="Q2251" s="12">
        <v>-1.1853426970018806</v>
      </c>
      <c r="R2251" s="2">
        <f>DATE(CURR[[#This Row],[YEAR]],CURR[[#This Row],[MONTH]],1)</f>
        <v>44044</v>
      </c>
      <c r="S2251" t="str">
        <f>IF(AND(CURR[[#This Row],[DATE]]&gt;=DATE(2023,6,1),CURR[[#This Row],[DATE]]&lt;=DATE(2024,5,31)),"Y","N")</f>
        <v>N</v>
      </c>
    </row>
    <row r="2252" spans="1:19" x14ac:dyDescent="0.25">
      <c r="A2252" t="s">
        <v>57</v>
      </c>
      <c r="B2252" t="s">
        <v>14</v>
      </c>
      <c r="C2252" t="s">
        <v>20</v>
      </c>
      <c r="D2252" s="1">
        <v>9710.3367720000006</v>
      </c>
      <c r="E2252" s="1">
        <v>19405.608136000003</v>
      </c>
      <c r="F2252" s="13">
        <v>0</v>
      </c>
      <c r="G2252" s="13">
        <v>0.50038817149904335</v>
      </c>
      <c r="H2252" t="s">
        <v>16</v>
      </c>
      <c r="I2252" t="s">
        <v>17</v>
      </c>
      <c r="J2252">
        <v>2020</v>
      </c>
      <c r="K2252">
        <v>8</v>
      </c>
      <c r="L2252" s="12">
        <v>-4.6569103751805692</v>
      </c>
      <c r="M2252" s="1">
        <v>26509.448211999999</v>
      </c>
      <c r="N2252" s="12">
        <v>-3.8873668154012284</v>
      </c>
      <c r="O2252" s="13">
        <v>0.36629720446630926</v>
      </c>
      <c r="P2252" s="12">
        <v>-1.4239315972165691</v>
      </c>
      <c r="Q2252" s="12">
        <v>-6.0808419723971383</v>
      </c>
      <c r="R2252" s="2">
        <f>DATE(CURR[[#This Row],[YEAR]],CURR[[#This Row],[MONTH]],1)</f>
        <v>44044</v>
      </c>
      <c r="S2252" t="str">
        <f>IF(AND(CURR[[#This Row],[DATE]]&gt;=DATE(2023,6,1),CURR[[#This Row],[DATE]]&lt;=DATE(2024,5,31)),"Y","N")</f>
        <v>N</v>
      </c>
    </row>
    <row r="2253" spans="1:19" x14ac:dyDescent="0.25">
      <c r="A2253" t="s">
        <v>57</v>
      </c>
      <c r="B2253" t="s">
        <v>14</v>
      </c>
      <c r="C2253" t="s">
        <v>20</v>
      </c>
      <c r="D2253" s="1">
        <v>26509.448211999999</v>
      </c>
      <c r="E2253" s="1">
        <v>74518.499060000002</v>
      </c>
      <c r="F2253" s="13">
        <v>0.35574318520097148</v>
      </c>
      <c r="G2253" s="13">
        <v>0</v>
      </c>
      <c r="H2253" t="s">
        <v>21</v>
      </c>
      <c r="I2253" t="s">
        <v>22</v>
      </c>
      <c r="J2253">
        <v>2020</v>
      </c>
      <c r="K2253">
        <v>8</v>
      </c>
      <c r="L2253" s="12">
        <v>-3.8873668154012284</v>
      </c>
      <c r="M2253" s="1">
        <v>26509.448211999999</v>
      </c>
      <c r="N2253" s="12">
        <v>-3.8873668154012284</v>
      </c>
      <c r="O2253" s="13">
        <v>0</v>
      </c>
      <c r="P2253" s="12">
        <v>0</v>
      </c>
      <c r="Q2253" s="12">
        <v>0</v>
      </c>
      <c r="R2253" s="2">
        <f>DATE(CURR[[#This Row],[YEAR]],CURR[[#This Row],[MONTH]],1)</f>
        <v>44044</v>
      </c>
      <c r="S2253" t="str">
        <f>IF(AND(CURR[[#This Row],[DATE]]&gt;=DATE(2023,6,1),CURR[[#This Row],[DATE]]&lt;=DATE(2024,5,31)),"Y","N")</f>
        <v>N</v>
      </c>
    </row>
    <row r="2254" spans="1:19" x14ac:dyDescent="0.25">
      <c r="A2254" t="s">
        <v>57</v>
      </c>
      <c r="B2254" t="s">
        <v>14</v>
      </c>
      <c r="C2254" t="s">
        <v>20</v>
      </c>
      <c r="D2254" s="1">
        <v>26509.448211999999</v>
      </c>
      <c r="E2254" s="1">
        <v>74518.499060000002</v>
      </c>
      <c r="F2254" s="13">
        <v>0.35574318520097148</v>
      </c>
      <c r="G2254" s="13">
        <v>0</v>
      </c>
      <c r="H2254" t="s">
        <v>21</v>
      </c>
      <c r="I2254" t="s">
        <v>23</v>
      </c>
      <c r="J2254">
        <v>2020</v>
      </c>
      <c r="K2254">
        <v>8</v>
      </c>
      <c r="L2254" s="12">
        <v>0</v>
      </c>
      <c r="M2254" s="1">
        <v>26509.448211999999</v>
      </c>
      <c r="N2254" s="12">
        <v>-3.8873668154012284</v>
      </c>
      <c r="O2254" s="13">
        <v>0</v>
      </c>
      <c r="P2254" s="12">
        <v>0</v>
      </c>
      <c r="Q2254" s="12">
        <v>0</v>
      </c>
      <c r="R2254" s="2">
        <f>DATE(CURR[[#This Row],[YEAR]],CURR[[#This Row],[MONTH]],1)</f>
        <v>44044</v>
      </c>
      <c r="S2254" t="str">
        <f>IF(AND(CURR[[#This Row],[DATE]]&gt;=DATE(2023,6,1),CURR[[#This Row],[DATE]]&lt;=DATE(2024,5,31)),"Y","N")</f>
        <v>N</v>
      </c>
    </row>
    <row r="2255" spans="1:19" x14ac:dyDescent="0.25">
      <c r="A2255" t="s">
        <v>57</v>
      </c>
      <c r="B2255" t="s">
        <v>14</v>
      </c>
      <c r="C2255" t="s">
        <v>20</v>
      </c>
      <c r="D2255" s="1">
        <v>11818.711096000001</v>
      </c>
      <c r="E2255" s="1">
        <v>28853.419215999998</v>
      </c>
      <c r="F2255" s="13">
        <v>0</v>
      </c>
      <c r="G2255" s="13">
        <v>0.40961215055740102</v>
      </c>
      <c r="H2255" t="s">
        <v>24</v>
      </c>
      <c r="I2255" t="s">
        <v>17</v>
      </c>
      <c r="J2255">
        <v>2020</v>
      </c>
      <c r="K2255">
        <v>8</v>
      </c>
      <c r="L2255" s="12">
        <v>-6.0387869220394137</v>
      </c>
      <c r="M2255" s="1">
        <v>26509.448211999999</v>
      </c>
      <c r="N2255" s="12">
        <v>-3.8873668154012284</v>
      </c>
      <c r="O2255" s="13">
        <v>0.44583014333169108</v>
      </c>
      <c r="P2255" s="12">
        <v>-1.7331053044931892</v>
      </c>
      <c r="Q2255" s="12">
        <v>-7.7718922265326027</v>
      </c>
      <c r="R2255" s="2">
        <f>DATE(CURR[[#This Row],[YEAR]],CURR[[#This Row],[MONTH]],1)</f>
        <v>44044</v>
      </c>
      <c r="S2255" t="str">
        <f>IF(AND(CURR[[#This Row],[DATE]]&gt;=DATE(2023,6,1),CURR[[#This Row],[DATE]]&lt;=DATE(2024,5,31)),"Y","N")</f>
        <v>N</v>
      </c>
    </row>
    <row r="2256" spans="1:19" x14ac:dyDescent="0.25">
      <c r="A2256" t="s">
        <v>57</v>
      </c>
      <c r="B2256" t="s">
        <v>14</v>
      </c>
      <c r="C2256" t="s">
        <v>20</v>
      </c>
      <c r="D2256" s="1">
        <v>3303.5289160000007</v>
      </c>
      <c r="E2256" s="1">
        <v>19581.003676</v>
      </c>
      <c r="F2256" s="13">
        <v>0</v>
      </c>
      <c r="G2256" s="13">
        <v>0.16871090832024421</v>
      </c>
      <c r="H2256" t="s">
        <v>25</v>
      </c>
      <c r="I2256" t="s">
        <v>17</v>
      </c>
      <c r="J2256">
        <v>2020</v>
      </c>
      <c r="K2256">
        <v>8</v>
      </c>
      <c r="L2256" s="12">
        <v>-2.8317418219292589</v>
      </c>
      <c r="M2256" s="1">
        <v>26509.448211999999</v>
      </c>
      <c r="N2256" s="12">
        <v>-3.8873668154012284</v>
      </c>
      <c r="O2256" s="13">
        <v>0.12461703803041047</v>
      </c>
      <c r="P2256" s="12">
        <v>-0.48443213827301052</v>
      </c>
      <c r="Q2256" s="12">
        <v>-3.3161739602022693</v>
      </c>
      <c r="R2256" s="2">
        <f>DATE(CURR[[#This Row],[YEAR]],CURR[[#This Row],[MONTH]],1)</f>
        <v>44044</v>
      </c>
      <c r="S2256" t="str">
        <f>IF(AND(CURR[[#This Row],[DATE]]&gt;=DATE(2023,6,1),CURR[[#This Row],[DATE]]&lt;=DATE(2024,5,31)),"Y","N")</f>
        <v>N</v>
      </c>
    </row>
    <row r="2257" spans="1:19" x14ac:dyDescent="0.25">
      <c r="A2257" t="s">
        <v>57</v>
      </c>
      <c r="B2257" t="s">
        <v>14</v>
      </c>
      <c r="C2257" t="s">
        <v>20</v>
      </c>
      <c r="D2257" s="1">
        <v>1676.8714279999999</v>
      </c>
      <c r="E2257" s="1">
        <v>6678.4680320000007</v>
      </c>
      <c r="F2257" s="13">
        <v>0</v>
      </c>
      <c r="G2257" s="13">
        <v>0.25108624013250347</v>
      </c>
      <c r="H2257" t="s">
        <v>26</v>
      </c>
      <c r="I2257" t="s">
        <v>17</v>
      </c>
      <c r="J2257">
        <v>2020</v>
      </c>
      <c r="K2257">
        <v>8</v>
      </c>
      <c r="L2257" s="12">
        <v>-3.7108676000398515</v>
      </c>
      <c r="M2257" s="1">
        <v>26509.448211999999</v>
      </c>
      <c r="N2257" s="12">
        <v>-3.8873668154012284</v>
      </c>
      <c r="O2257" s="13">
        <v>6.32556141715893E-2</v>
      </c>
      <c r="P2257" s="12">
        <v>-0.24589777541845992</v>
      </c>
      <c r="Q2257" s="12">
        <v>-3.9567653754583114</v>
      </c>
      <c r="R2257" s="2">
        <f>DATE(CURR[[#This Row],[YEAR]],CURR[[#This Row],[MONTH]],1)</f>
        <v>44044</v>
      </c>
      <c r="S2257" t="str">
        <f>IF(AND(CURR[[#This Row],[DATE]]&gt;=DATE(2023,6,1),CURR[[#This Row],[DATE]]&lt;=DATE(2024,5,31)),"Y","N")</f>
        <v>N</v>
      </c>
    </row>
    <row r="2258" spans="1:19" x14ac:dyDescent="0.25">
      <c r="A2258" t="s">
        <v>57</v>
      </c>
      <c r="B2258" t="s">
        <v>110</v>
      </c>
      <c r="C2258" t="s">
        <v>15</v>
      </c>
      <c r="D2258" s="1">
        <v>1535715.5568609999</v>
      </c>
      <c r="E2258" s="1">
        <v>8011038.7969039986</v>
      </c>
      <c r="F2258" s="13">
        <v>0</v>
      </c>
      <c r="G2258" s="13">
        <v>0.19169992753680129</v>
      </c>
      <c r="H2258" t="s">
        <v>16</v>
      </c>
      <c r="I2258" t="s">
        <v>17</v>
      </c>
      <c r="J2258">
        <v>2020</v>
      </c>
      <c r="K2258">
        <v>8</v>
      </c>
      <c r="L2258" s="12">
        <v>-1.7840737098023109</v>
      </c>
      <c r="M2258" s="1">
        <v>5122408.9604439856</v>
      </c>
      <c r="N2258" s="12">
        <v>-1.8398424864514298</v>
      </c>
      <c r="O2258" s="13">
        <v>0.29980338717974825</v>
      </c>
      <c r="P2258" s="12">
        <v>-0.55159100931534877</v>
      </c>
      <c r="Q2258" s="12">
        <v>-2.3356647191176596</v>
      </c>
      <c r="R2258" s="2">
        <f>DATE(CURR[[#This Row],[YEAR]],CURR[[#This Row],[MONTH]],1)</f>
        <v>44044</v>
      </c>
      <c r="S2258" t="str">
        <f>IF(AND(CURR[[#This Row],[DATE]]&gt;=DATE(2023,6,1),CURR[[#This Row],[DATE]]&lt;=DATE(2024,5,31)),"Y","N")</f>
        <v>N</v>
      </c>
    </row>
    <row r="2259" spans="1:19" x14ac:dyDescent="0.25">
      <c r="A2259" t="s">
        <v>57</v>
      </c>
      <c r="B2259" t="s">
        <v>110</v>
      </c>
      <c r="C2259" t="s">
        <v>15</v>
      </c>
      <c r="D2259" s="1">
        <v>5122408.9604439856</v>
      </c>
      <c r="E2259" s="1">
        <v>30423735.636397999</v>
      </c>
      <c r="F2259" s="13">
        <v>0.16836883615027529</v>
      </c>
      <c r="G2259" s="13">
        <v>0</v>
      </c>
      <c r="H2259" t="s">
        <v>21</v>
      </c>
      <c r="I2259" t="s">
        <v>23</v>
      </c>
      <c r="J2259">
        <v>2020</v>
      </c>
      <c r="K2259">
        <v>8</v>
      </c>
      <c r="L2259" s="12">
        <v>0</v>
      </c>
      <c r="M2259" s="1">
        <v>5122408.9604439856</v>
      </c>
      <c r="N2259" s="12">
        <v>-1.8398424864514298</v>
      </c>
      <c r="O2259" s="13">
        <v>0</v>
      </c>
      <c r="P2259" s="12">
        <v>0</v>
      </c>
      <c r="Q2259" s="12">
        <v>0</v>
      </c>
      <c r="R2259" s="2">
        <f>DATE(CURR[[#This Row],[YEAR]],CURR[[#This Row],[MONTH]],1)</f>
        <v>44044</v>
      </c>
      <c r="S2259" t="str">
        <f>IF(AND(CURR[[#This Row],[DATE]]&gt;=DATE(2023,6,1),CURR[[#This Row],[DATE]]&lt;=DATE(2024,5,31)),"Y","N")</f>
        <v>N</v>
      </c>
    </row>
    <row r="2260" spans="1:19" x14ac:dyDescent="0.25">
      <c r="A2260" t="s">
        <v>57</v>
      </c>
      <c r="B2260" t="s">
        <v>110</v>
      </c>
      <c r="C2260" t="s">
        <v>15</v>
      </c>
      <c r="D2260" s="1">
        <v>5122408.9604439856</v>
      </c>
      <c r="E2260" s="1">
        <v>30423735.636397999</v>
      </c>
      <c r="F2260" s="13">
        <v>0.16836883615027529</v>
      </c>
      <c r="G2260" s="13">
        <v>0</v>
      </c>
      <c r="H2260" t="s">
        <v>21</v>
      </c>
      <c r="I2260" t="s">
        <v>22</v>
      </c>
      <c r="J2260">
        <v>2020</v>
      </c>
      <c r="K2260">
        <v>8</v>
      </c>
      <c r="L2260" s="12">
        <v>-1.8398424864514298</v>
      </c>
      <c r="M2260" s="1">
        <v>5122408.9604439856</v>
      </c>
      <c r="N2260" s="12">
        <v>-1.8398424864514298</v>
      </c>
      <c r="O2260" s="13">
        <v>0</v>
      </c>
      <c r="P2260" s="12">
        <v>0</v>
      </c>
      <c r="Q2260" s="12">
        <v>0</v>
      </c>
      <c r="R2260" s="2">
        <f>DATE(CURR[[#This Row],[YEAR]],CURR[[#This Row],[MONTH]],1)</f>
        <v>44044</v>
      </c>
      <c r="S2260" t="str">
        <f>IF(AND(CURR[[#This Row],[DATE]]&gt;=DATE(2023,6,1),CURR[[#This Row],[DATE]]&lt;=DATE(2024,5,31)),"Y","N")</f>
        <v>N</v>
      </c>
    </row>
    <row r="2261" spans="1:19" x14ac:dyDescent="0.25">
      <c r="A2261" t="s">
        <v>57</v>
      </c>
      <c r="B2261" t="s">
        <v>110</v>
      </c>
      <c r="C2261" t="s">
        <v>15</v>
      </c>
      <c r="D2261" s="1">
        <v>2326634.7349910019</v>
      </c>
      <c r="E2261" s="1">
        <v>11122916.852666004</v>
      </c>
      <c r="F2261" s="13">
        <v>0</v>
      </c>
      <c r="G2261" s="13">
        <v>0.20917487434362517</v>
      </c>
      <c r="H2261" t="s">
        <v>24</v>
      </c>
      <c r="I2261" t="s">
        <v>17</v>
      </c>
      <c r="J2261">
        <v>2020</v>
      </c>
      <c r="K2261">
        <v>8</v>
      </c>
      <c r="L2261" s="12">
        <v>-3.0838013322764164</v>
      </c>
      <c r="M2261" s="1">
        <v>5122408.9604439856</v>
      </c>
      <c r="N2261" s="12">
        <v>-1.8398424864514298</v>
      </c>
      <c r="O2261" s="13">
        <v>0.45420714217814823</v>
      </c>
      <c r="P2261" s="12">
        <v>-0.83566959782904227</v>
      </c>
      <c r="Q2261" s="12">
        <v>-3.9194709301054589</v>
      </c>
      <c r="R2261" s="2">
        <f>DATE(CURR[[#This Row],[YEAR]],CURR[[#This Row],[MONTH]],1)</f>
        <v>44044</v>
      </c>
      <c r="S2261" t="str">
        <f>IF(AND(CURR[[#This Row],[DATE]]&gt;=DATE(2023,6,1),CURR[[#This Row],[DATE]]&lt;=DATE(2024,5,31)),"Y","N")</f>
        <v>N</v>
      </c>
    </row>
    <row r="2262" spans="1:19" x14ac:dyDescent="0.25">
      <c r="A2262" t="s">
        <v>57</v>
      </c>
      <c r="B2262" t="s">
        <v>110</v>
      </c>
      <c r="C2262" t="s">
        <v>15</v>
      </c>
      <c r="D2262" s="1">
        <v>672206.82576999965</v>
      </c>
      <c r="E2262" s="1">
        <v>8255023.2690519989</v>
      </c>
      <c r="F2262" s="13">
        <v>0</v>
      </c>
      <c r="G2262" s="13">
        <v>8.1430034036378371E-2</v>
      </c>
      <c r="H2262" t="s">
        <v>25</v>
      </c>
      <c r="I2262" t="s">
        <v>17</v>
      </c>
      <c r="J2262">
        <v>2020</v>
      </c>
      <c r="K2262">
        <v>8</v>
      </c>
      <c r="L2262" s="12">
        <v>-1.3667689614013325</v>
      </c>
      <c r="M2262" s="1">
        <v>5122408.9604439856</v>
      </c>
      <c r="N2262" s="12">
        <v>-1.8398424864514298</v>
      </c>
      <c r="O2262" s="13">
        <v>0.13122865256579122</v>
      </c>
      <c r="P2262" s="12">
        <v>-0.24144005043031613</v>
      </c>
      <c r="Q2262" s="12">
        <v>-1.6082090118316485</v>
      </c>
      <c r="R2262" s="2">
        <f>DATE(CURR[[#This Row],[YEAR]],CURR[[#This Row],[MONTH]],1)</f>
        <v>44044</v>
      </c>
      <c r="S2262" t="str">
        <f>IF(AND(CURR[[#This Row],[DATE]]&gt;=DATE(2023,6,1),CURR[[#This Row],[DATE]]&lt;=DATE(2024,5,31)),"Y","N")</f>
        <v>N</v>
      </c>
    </row>
    <row r="2263" spans="1:19" x14ac:dyDescent="0.25">
      <c r="A2263" t="s">
        <v>57</v>
      </c>
      <c r="B2263" t="s">
        <v>110</v>
      </c>
      <c r="C2263" t="s">
        <v>15</v>
      </c>
      <c r="D2263" s="1">
        <v>587851.84282200027</v>
      </c>
      <c r="E2263" s="1">
        <v>3034756.7177759982</v>
      </c>
      <c r="F2263" s="13">
        <v>0</v>
      </c>
      <c r="G2263" s="13">
        <v>0.19370641454673296</v>
      </c>
      <c r="H2263" t="s">
        <v>26</v>
      </c>
      <c r="I2263" t="s">
        <v>17</v>
      </c>
      <c r="J2263">
        <v>2020</v>
      </c>
      <c r="K2263">
        <v>8</v>
      </c>
      <c r="L2263" s="12">
        <v>-2.8628365189666454</v>
      </c>
      <c r="M2263" s="1">
        <v>5122408.9604439856</v>
      </c>
      <c r="N2263" s="12">
        <v>-1.8398424864514298</v>
      </c>
      <c r="O2263" s="13">
        <v>0.11476081807631543</v>
      </c>
      <c r="P2263" s="12">
        <v>-0.21114182887672836</v>
      </c>
      <c r="Q2263" s="12">
        <v>-3.0739783478433735</v>
      </c>
      <c r="R2263" s="2">
        <f>DATE(CURR[[#This Row],[YEAR]],CURR[[#This Row],[MONTH]],1)</f>
        <v>44044</v>
      </c>
      <c r="S2263" t="str">
        <f>IF(AND(CURR[[#This Row],[DATE]]&gt;=DATE(2023,6,1),CURR[[#This Row],[DATE]]&lt;=DATE(2024,5,31)),"Y","N")</f>
        <v>N</v>
      </c>
    </row>
    <row r="2264" spans="1:19" x14ac:dyDescent="0.25">
      <c r="A2264" t="s">
        <v>57</v>
      </c>
      <c r="B2264" t="s">
        <v>110</v>
      </c>
      <c r="C2264" t="s">
        <v>18</v>
      </c>
      <c r="D2264" s="1">
        <v>2817191.4014440016</v>
      </c>
      <c r="E2264" s="1">
        <v>8011038.7969039986</v>
      </c>
      <c r="F2264" s="13">
        <v>0</v>
      </c>
      <c r="G2264" s="13">
        <v>0.35166368218473149</v>
      </c>
      <c r="H2264" t="s">
        <v>16</v>
      </c>
      <c r="I2264" t="s">
        <v>17</v>
      </c>
      <c r="J2264">
        <v>2020</v>
      </c>
      <c r="K2264">
        <v>8</v>
      </c>
      <c r="L2264" s="12">
        <v>-3.2727916913667681</v>
      </c>
      <c r="M2264" s="1">
        <v>7206161.8409629986</v>
      </c>
      <c r="N2264" s="12">
        <v>-2.5882749350219036</v>
      </c>
      <c r="O2264" s="13">
        <v>0.3909420109648169</v>
      </c>
      <c r="P2264" s="12">
        <v>-1.0118654080272937</v>
      </c>
      <c r="Q2264" s="12">
        <v>-4.284657099394062</v>
      </c>
      <c r="R2264" s="2">
        <f>DATE(CURR[[#This Row],[YEAR]],CURR[[#This Row],[MONTH]],1)</f>
        <v>44044</v>
      </c>
      <c r="S2264" t="str">
        <f>IF(AND(CURR[[#This Row],[DATE]]&gt;=DATE(2023,6,1),CURR[[#This Row],[DATE]]&lt;=DATE(2024,5,31)),"Y","N")</f>
        <v>N</v>
      </c>
    </row>
    <row r="2265" spans="1:19" x14ac:dyDescent="0.25">
      <c r="A2265" t="s">
        <v>57</v>
      </c>
      <c r="B2265" t="s">
        <v>110</v>
      </c>
      <c r="C2265" t="s">
        <v>18</v>
      </c>
      <c r="D2265" s="1">
        <v>7206161.8409629986</v>
      </c>
      <c r="E2265" s="1">
        <v>30423735.636397999</v>
      </c>
      <c r="F2265" s="13">
        <v>0.2368598625456689</v>
      </c>
      <c r="G2265" s="13">
        <v>0</v>
      </c>
      <c r="H2265" t="s">
        <v>21</v>
      </c>
      <c r="I2265" t="s">
        <v>23</v>
      </c>
      <c r="J2265">
        <v>2020</v>
      </c>
      <c r="K2265">
        <v>8</v>
      </c>
      <c r="L2265" s="12">
        <v>0</v>
      </c>
      <c r="M2265" s="1">
        <v>7206161.8409629986</v>
      </c>
      <c r="N2265" s="12">
        <v>-2.5882749350219036</v>
      </c>
      <c r="O2265" s="13">
        <v>0</v>
      </c>
      <c r="P2265" s="12">
        <v>0</v>
      </c>
      <c r="Q2265" s="12">
        <v>0</v>
      </c>
      <c r="R2265" s="2">
        <f>DATE(CURR[[#This Row],[YEAR]],CURR[[#This Row],[MONTH]],1)</f>
        <v>44044</v>
      </c>
      <c r="S2265" t="str">
        <f>IF(AND(CURR[[#This Row],[DATE]]&gt;=DATE(2023,6,1),CURR[[#This Row],[DATE]]&lt;=DATE(2024,5,31)),"Y","N")</f>
        <v>N</v>
      </c>
    </row>
    <row r="2266" spans="1:19" x14ac:dyDescent="0.25">
      <c r="A2266" t="s">
        <v>57</v>
      </c>
      <c r="B2266" t="s">
        <v>110</v>
      </c>
      <c r="C2266" t="s">
        <v>18</v>
      </c>
      <c r="D2266" s="1">
        <v>7206161.8409629986</v>
      </c>
      <c r="E2266" s="1">
        <v>30423735.636397999</v>
      </c>
      <c r="F2266" s="13">
        <v>0.2368598625456689</v>
      </c>
      <c r="G2266" s="13">
        <v>0</v>
      </c>
      <c r="H2266" t="s">
        <v>21</v>
      </c>
      <c r="I2266" t="s">
        <v>22</v>
      </c>
      <c r="J2266">
        <v>2020</v>
      </c>
      <c r="K2266">
        <v>8</v>
      </c>
      <c r="L2266" s="12">
        <v>-2.5882749350219036</v>
      </c>
      <c r="M2266" s="1">
        <v>7206161.8409629986</v>
      </c>
      <c r="N2266" s="12">
        <v>-2.5882749350219036</v>
      </c>
      <c r="O2266" s="13">
        <v>0</v>
      </c>
      <c r="P2266" s="12">
        <v>0</v>
      </c>
      <c r="Q2266" s="12">
        <v>0</v>
      </c>
      <c r="R2266" s="2">
        <f>DATE(CURR[[#This Row],[YEAR]],CURR[[#This Row],[MONTH]],1)</f>
        <v>44044</v>
      </c>
      <c r="S2266" t="str">
        <f>IF(AND(CURR[[#This Row],[DATE]]&gt;=DATE(2023,6,1),CURR[[#This Row],[DATE]]&lt;=DATE(2024,5,31)),"Y","N")</f>
        <v>N</v>
      </c>
    </row>
    <row r="2267" spans="1:19" x14ac:dyDescent="0.25">
      <c r="A2267" t="s">
        <v>57</v>
      </c>
      <c r="B2267" t="s">
        <v>110</v>
      </c>
      <c r="C2267" t="s">
        <v>18</v>
      </c>
      <c r="D2267" s="1">
        <v>2117135.67551</v>
      </c>
      <c r="E2267" s="1">
        <v>11122916.852666004</v>
      </c>
      <c r="F2267" s="13">
        <v>0</v>
      </c>
      <c r="G2267" s="13">
        <v>0.19033997139001835</v>
      </c>
      <c r="H2267" t="s">
        <v>24</v>
      </c>
      <c r="I2267" t="s">
        <v>17</v>
      </c>
      <c r="J2267">
        <v>2020</v>
      </c>
      <c r="K2267">
        <v>8</v>
      </c>
      <c r="L2267" s="12">
        <v>-2.8061241064437725</v>
      </c>
      <c r="M2267" s="1">
        <v>7206161.8409629986</v>
      </c>
      <c r="N2267" s="12">
        <v>-2.5882749350219036</v>
      </c>
      <c r="O2267" s="13">
        <v>0.29379518837271573</v>
      </c>
      <c r="P2267" s="12">
        <v>-0.76042272209513873</v>
      </c>
      <c r="Q2267" s="12">
        <v>-3.566546828538911</v>
      </c>
      <c r="R2267" s="2">
        <f>DATE(CURR[[#This Row],[YEAR]],CURR[[#This Row],[MONTH]],1)</f>
        <v>44044</v>
      </c>
      <c r="S2267" t="str">
        <f>IF(AND(CURR[[#This Row],[DATE]]&gt;=DATE(2023,6,1),CURR[[#This Row],[DATE]]&lt;=DATE(2024,5,31)),"Y","N")</f>
        <v>N</v>
      </c>
    </row>
    <row r="2268" spans="1:19" x14ac:dyDescent="0.25">
      <c r="A2268" t="s">
        <v>57</v>
      </c>
      <c r="B2268" t="s">
        <v>110</v>
      </c>
      <c r="C2268" t="s">
        <v>18</v>
      </c>
      <c r="D2268" s="1">
        <v>641571.38983500074</v>
      </c>
      <c r="E2268" s="1">
        <v>8255023.2690519989</v>
      </c>
      <c r="F2268" s="13">
        <v>0</v>
      </c>
      <c r="G2268" s="13">
        <v>7.7718907497238157E-2</v>
      </c>
      <c r="H2268" t="s">
        <v>25</v>
      </c>
      <c r="I2268" t="s">
        <v>17</v>
      </c>
      <c r="J2268">
        <v>2020</v>
      </c>
      <c r="K2268">
        <v>8</v>
      </c>
      <c r="L2268" s="12">
        <v>-1.3044792592594474</v>
      </c>
      <c r="M2268" s="1">
        <v>7206161.8409629986</v>
      </c>
      <c r="N2268" s="12">
        <v>-2.5882749350219036</v>
      </c>
      <c r="O2268" s="13">
        <v>8.9030943794243741E-2</v>
      </c>
      <c r="P2268" s="12">
        <v>-0.23043656026398499</v>
      </c>
      <c r="Q2268" s="12">
        <v>-1.5349158195234325</v>
      </c>
      <c r="R2268" s="2">
        <f>DATE(CURR[[#This Row],[YEAR]],CURR[[#This Row],[MONTH]],1)</f>
        <v>44044</v>
      </c>
      <c r="S2268" t="str">
        <f>IF(AND(CURR[[#This Row],[DATE]]&gt;=DATE(2023,6,1),CURR[[#This Row],[DATE]]&lt;=DATE(2024,5,31)),"Y","N")</f>
        <v>N</v>
      </c>
    </row>
    <row r="2269" spans="1:19" x14ac:dyDescent="0.25">
      <c r="A2269" t="s">
        <v>57</v>
      </c>
      <c r="B2269" t="s">
        <v>110</v>
      </c>
      <c r="C2269" t="s">
        <v>18</v>
      </c>
      <c r="D2269" s="1">
        <v>1630263.3741739984</v>
      </c>
      <c r="E2269" s="1">
        <v>3034756.7177759982</v>
      </c>
      <c r="F2269" s="13">
        <v>0</v>
      </c>
      <c r="G2269" s="13">
        <v>0.53719738541965434</v>
      </c>
      <c r="H2269" t="s">
        <v>26</v>
      </c>
      <c r="I2269" t="s">
        <v>17</v>
      </c>
      <c r="J2269">
        <v>2020</v>
      </c>
      <c r="K2269">
        <v>8</v>
      </c>
      <c r="L2269" s="12">
        <v>-7.9393772089140393</v>
      </c>
      <c r="M2269" s="1">
        <v>7206161.8409629986</v>
      </c>
      <c r="N2269" s="12">
        <v>-2.5882749350219036</v>
      </c>
      <c r="O2269" s="13">
        <v>0.22623185686822397</v>
      </c>
      <c r="P2269" s="12">
        <v>-0.58555024463548699</v>
      </c>
      <c r="Q2269" s="12">
        <v>-8.5249274535495267</v>
      </c>
      <c r="R2269" s="2">
        <f>DATE(CURR[[#This Row],[YEAR]],CURR[[#This Row],[MONTH]],1)</f>
        <v>44044</v>
      </c>
      <c r="S2269" t="str">
        <f>IF(AND(CURR[[#This Row],[DATE]]&gt;=DATE(2023,6,1),CURR[[#This Row],[DATE]]&lt;=DATE(2024,5,31)),"Y","N")</f>
        <v>N</v>
      </c>
    </row>
    <row r="2270" spans="1:19" x14ac:dyDescent="0.25">
      <c r="A2270" t="s">
        <v>57</v>
      </c>
      <c r="B2270" t="s">
        <v>110</v>
      </c>
      <c r="C2270" t="s">
        <v>19</v>
      </c>
      <c r="D2270" s="1">
        <v>2249.3708399999996</v>
      </c>
      <c r="E2270" s="1">
        <v>8011038.7969039986</v>
      </c>
      <c r="F2270" s="13">
        <v>0</v>
      </c>
      <c r="G2270" s="13">
        <v>2.8078391542296697E-4</v>
      </c>
      <c r="H2270" t="s">
        <v>16</v>
      </c>
      <c r="I2270" t="s">
        <v>17</v>
      </c>
      <c r="J2270">
        <v>2020</v>
      </c>
      <c r="K2270">
        <v>8</v>
      </c>
      <c r="L2270" s="12">
        <v>-2.613142363057513E-3</v>
      </c>
      <c r="M2270" s="1">
        <v>8317293.0885700127</v>
      </c>
      <c r="N2270" s="12">
        <v>-2.9873657716102375</v>
      </c>
      <c r="O2270" s="13">
        <v>2.7044506139758175E-4</v>
      </c>
      <c r="P2270" s="12">
        <v>-8.0791831952016491E-4</v>
      </c>
      <c r="Q2270" s="12">
        <v>-3.421060682577678E-3</v>
      </c>
      <c r="R2270" s="2">
        <f>DATE(CURR[[#This Row],[YEAR]],CURR[[#This Row],[MONTH]],1)</f>
        <v>44044</v>
      </c>
      <c r="S2270" t="str">
        <f>IF(AND(CURR[[#This Row],[DATE]]&gt;=DATE(2023,6,1),CURR[[#This Row],[DATE]]&lt;=DATE(2024,5,31)),"Y","N")</f>
        <v>N</v>
      </c>
    </row>
    <row r="2271" spans="1:19" x14ac:dyDescent="0.25">
      <c r="A2271" t="s">
        <v>57</v>
      </c>
      <c r="B2271" t="s">
        <v>110</v>
      </c>
      <c r="C2271" t="s">
        <v>19</v>
      </c>
      <c r="D2271" s="1">
        <v>8317293.0885700127</v>
      </c>
      <c r="E2271" s="1">
        <v>30423735.636397999</v>
      </c>
      <c r="F2271" s="13">
        <v>0.27338171708997711</v>
      </c>
      <c r="G2271" s="13">
        <v>0</v>
      </c>
      <c r="H2271" t="s">
        <v>21</v>
      </c>
      <c r="I2271" t="s">
        <v>23</v>
      </c>
      <c r="J2271">
        <v>2020</v>
      </c>
      <c r="K2271">
        <v>8</v>
      </c>
      <c r="L2271" s="12">
        <v>0</v>
      </c>
      <c r="M2271" s="1">
        <v>8317293.0885700127</v>
      </c>
      <c r="N2271" s="12">
        <v>-2.9873657716102375</v>
      </c>
      <c r="O2271" s="13">
        <v>0</v>
      </c>
      <c r="P2271" s="12">
        <v>0</v>
      </c>
      <c r="Q2271" s="12">
        <v>0</v>
      </c>
      <c r="R2271" s="2">
        <f>DATE(CURR[[#This Row],[YEAR]],CURR[[#This Row],[MONTH]],1)</f>
        <v>44044</v>
      </c>
      <c r="S2271" t="str">
        <f>IF(AND(CURR[[#This Row],[DATE]]&gt;=DATE(2023,6,1),CURR[[#This Row],[DATE]]&lt;=DATE(2024,5,31)),"Y","N")</f>
        <v>N</v>
      </c>
    </row>
    <row r="2272" spans="1:19" x14ac:dyDescent="0.25">
      <c r="A2272" t="s">
        <v>57</v>
      </c>
      <c r="B2272" t="s">
        <v>110</v>
      </c>
      <c r="C2272" t="s">
        <v>19</v>
      </c>
      <c r="D2272" s="1">
        <v>8317293.0885700127</v>
      </c>
      <c r="E2272" s="1">
        <v>30423735.636397999</v>
      </c>
      <c r="F2272" s="13">
        <v>0.27338171708997711</v>
      </c>
      <c r="G2272" s="13">
        <v>0</v>
      </c>
      <c r="H2272" t="s">
        <v>21</v>
      </c>
      <c r="I2272" t="s">
        <v>22</v>
      </c>
      <c r="J2272">
        <v>2020</v>
      </c>
      <c r="K2272">
        <v>8</v>
      </c>
      <c r="L2272" s="12">
        <v>-2.9873657716102375</v>
      </c>
      <c r="M2272" s="1">
        <v>8317293.0885700127</v>
      </c>
      <c r="N2272" s="12">
        <v>-2.9873657716102375</v>
      </c>
      <c r="O2272" s="13">
        <v>0</v>
      </c>
      <c r="P2272" s="12">
        <v>0</v>
      </c>
      <c r="Q2272" s="12">
        <v>0</v>
      </c>
      <c r="R2272" s="2">
        <f>DATE(CURR[[#This Row],[YEAR]],CURR[[#This Row],[MONTH]],1)</f>
        <v>44044</v>
      </c>
      <c r="S2272" t="str">
        <f>IF(AND(CURR[[#This Row],[DATE]]&gt;=DATE(2023,6,1),CURR[[#This Row],[DATE]]&lt;=DATE(2024,5,31)),"Y","N")</f>
        <v>N</v>
      </c>
    </row>
    <row r="2273" spans="1:19" x14ac:dyDescent="0.25">
      <c r="A2273" t="s">
        <v>57</v>
      </c>
      <c r="B2273" t="s">
        <v>110</v>
      </c>
      <c r="C2273" t="s">
        <v>19</v>
      </c>
      <c r="D2273" s="1">
        <v>2466306.1665730025</v>
      </c>
      <c r="E2273" s="1">
        <v>11122916.852666004</v>
      </c>
      <c r="F2273" s="13">
        <v>0</v>
      </c>
      <c r="G2273" s="13">
        <v>0.22173196107115231</v>
      </c>
      <c r="H2273" t="s">
        <v>24</v>
      </c>
      <c r="I2273" t="s">
        <v>17</v>
      </c>
      <c r="J2273">
        <v>2020</v>
      </c>
      <c r="K2273">
        <v>8</v>
      </c>
      <c r="L2273" s="12">
        <v>-3.2689266294774799</v>
      </c>
      <c r="M2273" s="1">
        <v>8317293.0885700127</v>
      </c>
      <c r="N2273" s="12">
        <v>-2.9873657716102375</v>
      </c>
      <c r="O2273" s="13">
        <v>0.29652750483956231</v>
      </c>
      <c r="P2273" s="12">
        <v>-0.88583611829869746</v>
      </c>
      <c r="Q2273" s="12">
        <v>-4.1547627477761777</v>
      </c>
      <c r="R2273" s="2">
        <f>DATE(CURR[[#This Row],[YEAR]],CURR[[#This Row],[MONTH]],1)</f>
        <v>44044</v>
      </c>
      <c r="S2273" t="str">
        <f>IF(AND(CURR[[#This Row],[DATE]]&gt;=DATE(2023,6,1),CURR[[#This Row],[DATE]]&lt;=DATE(2024,5,31)),"Y","N")</f>
        <v>N</v>
      </c>
    </row>
    <row r="2274" spans="1:19" x14ac:dyDescent="0.25">
      <c r="A2274" t="s">
        <v>57</v>
      </c>
      <c r="B2274" t="s">
        <v>110</v>
      </c>
      <c r="C2274" t="s">
        <v>19</v>
      </c>
      <c r="D2274" s="1">
        <v>5631283.2284489973</v>
      </c>
      <c r="E2274" s="1">
        <v>8255023.2690519989</v>
      </c>
      <c r="F2274" s="13">
        <v>0</v>
      </c>
      <c r="G2274" s="13">
        <v>0.68216442824099888</v>
      </c>
      <c r="H2274" t="s">
        <v>25</v>
      </c>
      <c r="I2274" t="s">
        <v>17</v>
      </c>
      <c r="J2274">
        <v>2020</v>
      </c>
      <c r="K2274">
        <v>8</v>
      </c>
      <c r="L2274" s="12">
        <v>-11.44984376004752</v>
      </c>
      <c r="M2274" s="1">
        <v>8317293.0885700127</v>
      </c>
      <c r="N2274" s="12">
        <v>-2.9873657716102375</v>
      </c>
      <c r="O2274" s="13">
        <v>0.67705720701218919</v>
      </c>
      <c r="P2274" s="12">
        <v>-2.022617525650241</v>
      </c>
      <c r="Q2274" s="12">
        <v>-13.472461285697761</v>
      </c>
      <c r="R2274" s="2">
        <f>DATE(CURR[[#This Row],[YEAR]],CURR[[#This Row],[MONTH]],1)</f>
        <v>44044</v>
      </c>
      <c r="S2274" t="str">
        <f>IF(AND(CURR[[#This Row],[DATE]]&gt;=DATE(2023,6,1),CURR[[#This Row],[DATE]]&lt;=DATE(2024,5,31)),"Y","N")</f>
        <v>N</v>
      </c>
    </row>
    <row r="2275" spans="1:19" x14ac:dyDescent="0.25">
      <c r="A2275" t="s">
        <v>57</v>
      </c>
      <c r="B2275" t="s">
        <v>110</v>
      </c>
      <c r="C2275" t="s">
        <v>19</v>
      </c>
      <c r="D2275" s="1">
        <v>217454.32270800017</v>
      </c>
      <c r="E2275" s="1">
        <v>3034756.7177759982</v>
      </c>
      <c r="F2275" s="13">
        <v>0</v>
      </c>
      <c r="G2275" s="13">
        <v>7.1654614498179656E-2</v>
      </c>
      <c r="H2275" t="s">
        <v>26</v>
      </c>
      <c r="I2275" t="s">
        <v>17</v>
      </c>
      <c r="J2275">
        <v>2020</v>
      </c>
      <c r="K2275">
        <v>8</v>
      </c>
      <c r="L2275" s="12">
        <v>-1.0590018281938478</v>
      </c>
      <c r="M2275" s="1">
        <v>8317293.0885700127</v>
      </c>
      <c r="N2275" s="12">
        <v>-2.9873657716102375</v>
      </c>
      <c r="O2275" s="13">
        <v>2.6144843086849421E-2</v>
      </c>
      <c r="P2275" s="12">
        <v>-7.8104209341774505E-2</v>
      </c>
      <c r="Q2275" s="12">
        <v>-1.1371060375356223</v>
      </c>
      <c r="R2275" s="2">
        <f>DATE(CURR[[#This Row],[YEAR]],CURR[[#This Row],[MONTH]],1)</f>
        <v>44044</v>
      </c>
      <c r="S2275" t="str">
        <f>IF(AND(CURR[[#This Row],[DATE]]&gt;=DATE(2023,6,1),CURR[[#This Row],[DATE]]&lt;=DATE(2024,5,31)),"Y","N")</f>
        <v>N</v>
      </c>
    </row>
    <row r="2276" spans="1:19" x14ac:dyDescent="0.25">
      <c r="A2276" t="s">
        <v>57</v>
      </c>
      <c r="B2276" t="s">
        <v>110</v>
      </c>
      <c r="C2276" t="s">
        <v>20</v>
      </c>
      <c r="D2276" s="1">
        <v>3655882.4677590001</v>
      </c>
      <c r="E2276" s="1">
        <v>8011038.7969039986</v>
      </c>
      <c r="F2276" s="13">
        <v>0</v>
      </c>
      <c r="G2276" s="13">
        <v>0.45635560636304462</v>
      </c>
      <c r="H2276" t="s">
        <v>16</v>
      </c>
      <c r="I2276" t="s">
        <v>17</v>
      </c>
      <c r="J2276">
        <v>2020</v>
      </c>
      <c r="K2276">
        <v>8</v>
      </c>
      <c r="L2276" s="12">
        <v>-4.2471170964678677</v>
      </c>
      <c r="M2276" s="1">
        <v>9777871.7464210112</v>
      </c>
      <c r="N2276" s="12">
        <v>-3.5119694669164314</v>
      </c>
      <c r="O2276" s="13">
        <v>0.37389347728938671</v>
      </c>
      <c r="P2276" s="12">
        <v>-1.3131024761195382</v>
      </c>
      <c r="Q2276" s="12">
        <v>-5.560219572587406</v>
      </c>
      <c r="R2276" s="2">
        <f>DATE(CURR[[#This Row],[YEAR]],CURR[[#This Row],[MONTH]],1)</f>
        <v>44044</v>
      </c>
      <c r="S2276" t="str">
        <f>IF(AND(CURR[[#This Row],[DATE]]&gt;=DATE(2023,6,1),CURR[[#This Row],[DATE]]&lt;=DATE(2024,5,31)),"Y","N")</f>
        <v>N</v>
      </c>
    </row>
    <row r="2277" spans="1:19" x14ac:dyDescent="0.25">
      <c r="A2277" t="s">
        <v>57</v>
      </c>
      <c r="B2277" t="s">
        <v>110</v>
      </c>
      <c r="C2277" t="s">
        <v>20</v>
      </c>
      <c r="D2277" s="1">
        <v>9777871.7464210112</v>
      </c>
      <c r="E2277" s="1">
        <v>30423735.636397999</v>
      </c>
      <c r="F2277" s="13">
        <v>0.32138958421407898</v>
      </c>
      <c r="G2277" s="13">
        <v>0</v>
      </c>
      <c r="H2277" t="s">
        <v>21</v>
      </c>
      <c r="I2277" t="s">
        <v>23</v>
      </c>
      <c r="J2277">
        <v>2020</v>
      </c>
      <c r="K2277">
        <v>8</v>
      </c>
      <c r="L2277" s="12">
        <v>0</v>
      </c>
      <c r="M2277" s="1">
        <v>9777871.7464210112</v>
      </c>
      <c r="N2277" s="12">
        <v>-3.5119694669164314</v>
      </c>
      <c r="O2277" s="13">
        <v>0</v>
      </c>
      <c r="P2277" s="12">
        <v>0</v>
      </c>
      <c r="Q2277" s="12">
        <v>0</v>
      </c>
      <c r="R2277" s="2">
        <f>DATE(CURR[[#This Row],[YEAR]],CURR[[#This Row],[MONTH]],1)</f>
        <v>44044</v>
      </c>
      <c r="S2277" t="str">
        <f>IF(AND(CURR[[#This Row],[DATE]]&gt;=DATE(2023,6,1),CURR[[#This Row],[DATE]]&lt;=DATE(2024,5,31)),"Y","N")</f>
        <v>N</v>
      </c>
    </row>
    <row r="2278" spans="1:19" x14ac:dyDescent="0.25">
      <c r="A2278" t="s">
        <v>57</v>
      </c>
      <c r="B2278" t="s">
        <v>110</v>
      </c>
      <c r="C2278" t="s">
        <v>20</v>
      </c>
      <c r="D2278" s="1">
        <v>9777871.7464210112</v>
      </c>
      <c r="E2278" s="1">
        <v>30423735.636397999</v>
      </c>
      <c r="F2278" s="13">
        <v>0.32138958421407898</v>
      </c>
      <c r="G2278" s="13">
        <v>0</v>
      </c>
      <c r="H2278" t="s">
        <v>21</v>
      </c>
      <c r="I2278" t="s">
        <v>22</v>
      </c>
      <c r="J2278">
        <v>2020</v>
      </c>
      <c r="K2278">
        <v>8</v>
      </c>
      <c r="L2278" s="12">
        <v>-3.5119694669164314</v>
      </c>
      <c r="M2278" s="1">
        <v>9777871.7464210112</v>
      </c>
      <c r="N2278" s="12">
        <v>-3.5119694669164314</v>
      </c>
      <c r="O2278" s="13">
        <v>0</v>
      </c>
      <c r="P2278" s="12">
        <v>0</v>
      </c>
      <c r="Q2278" s="12">
        <v>0</v>
      </c>
      <c r="R2278" s="2">
        <f>DATE(CURR[[#This Row],[YEAR]],CURR[[#This Row],[MONTH]],1)</f>
        <v>44044</v>
      </c>
      <c r="S2278" t="str">
        <f>IF(AND(CURR[[#This Row],[DATE]]&gt;=DATE(2023,6,1),CURR[[#This Row],[DATE]]&lt;=DATE(2024,5,31)),"Y","N")</f>
        <v>N</v>
      </c>
    </row>
    <row r="2279" spans="1:19" x14ac:dyDescent="0.25">
      <c r="A2279" t="s">
        <v>57</v>
      </c>
      <c r="B2279" t="s">
        <v>110</v>
      </c>
      <c r="C2279" t="s">
        <v>20</v>
      </c>
      <c r="D2279" s="1">
        <v>4212840.2755919984</v>
      </c>
      <c r="E2279" s="1">
        <v>11122916.852666004</v>
      </c>
      <c r="F2279" s="13">
        <v>0</v>
      </c>
      <c r="G2279" s="13">
        <v>0.37875319319520417</v>
      </c>
      <c r="H2279" t="s">
        <v>24</v>
      </c>
      <c r="I2279" t="s">
        <v>17</v>
      </c>
      <c r="J2279">
        <v>2020</v>
      </c>
      <c r="K2279">
        <v>8</v>
      </c>
      <c r="L2279" s="12">
        <v>-5.5838427318023323</v>
      </c>
      <c r="M2279" s="1">
        <v>9777871.7464210112</v>
      </c>
      <c r="N2279" s="12">
        <v>-3.5119694669164314</v>
      </c>
      <c r="O2279" s="13">
        <v>0.4308545238521892</v>
      </c>
      <c r="P2279" s="12">
        <v>-1.5131479324517059</v>
      </c>
      <c r="Q2279" s="12">
        <v>-7.0969906642540384</v>
      </c>
      <c r="R2279" s="2">
        <f>DATE(CURR[[#This Row],[YEAR]],CURR[[#This Row],[MONTH]],1)</f>
        <v>44044</v>
      </c>
      <c r="S2279" t="str">
        <f>IF(AND(CURR[[#This Row],[DATE]]&gt;=DATE(2023,6,1),CURR[[#This Row],[DATE]]&lt;=DATE(2024,5,31)),"Y","N")</f>
        <v>N</v>
      </c>
    </row>
    <row r="2280" spans="1:19" x14ac:dyDescent="0.25">
      <c r="A2280" t="s">
        <v>57</v>
      </c>
      <c r="B2280" t="s">
        <v>110</v>
      </c>
      <c r="C2280" t="s">
        <v>20</v>
      </c>
      <c r="D2280" s="1">
        <v>1309961.8249979997</v>
      </c>
      <c r="E2280" s="1">
        <v>8255023.2690519989</v>
      </c>
      <c r="F2280" s="13">
        <v>0</v>
      </c>
      <c r="G2280" s="13">
        <v>0.15868663022538454</v>
      </c>
      <c r="H2280" t="s">
        <v>25</v>
      </c>
      <c r="I2280" t="s">
        <v>17</v>
      </c>
      <c r="J2280">
        <v>2020</v>
      </c>
      <c r="K2280">
        <v>8</v>
      </c>
      <c r="L2280" s="12">
        <v>-2.6634885192916999</v>
      </c>
      <c r="M2280" s="1">
        <v>9777871.7464210112</v>
      </c>
      <c r="N2280" s="12">
        <v>-3.5119694669164314</v>
      </c>
      <c r="O2280" s="13">
        <v>0.13397208093647622</v>
      </c>
      <c r="P2280" s="12">
        <v>-0.47050585766816139</v>
      </c>
      <c r="Q2280" s="12">
        <v>-3.1339943769598615</v>
      </c>
      <c r="R2280" s="2">
        <f>DATE(CURR[[#This Row],[YEAR]],CURR[[#This Row],[MONTH]],1)</f>
        <v>44044</v>
      </c>
      <c r="S2280" t="str">
        <f>IF(AND(CURR[[#This Row],[DATE]]&gt;=DATE(2023,6,1),CURR[[#This Row],[DATE]]&lt;=DATE(2024,5,31)),"Y","N")</f>
        <v>N</v>
      </c>
    </row>
    <row r="2281" spans="1:19" x14ac:dyDescent="0.25">
      <c r="A2281" t="s">
        <v>57</v>
      </c>
      <c r="B2281" t="s">
        <v>110</v>
      </c>
      <c r="C2281" t="s">
        <v>20</v>
      </c>
      <c r="D2281" s="1">
        <v>599187.17807200062</v>
      </c>
      <c r="E2281" s="1">
        <v>3034756.7177759982</v>
      </c>
      <c r="F2281" s="13">
        <v>0</v>
      </c>
      <c r="G2281" s="13">
        <v>0.19744158553543328</v>
      </c>
      <c r="H2281" t="s">
        <v>26</v>
      </c>
      <c r="I2281" t="s">
        <v>17</v>
      </c>
      <c r="J2281">
        <v>2020</v>
      </c>
      <c r="K2281">
        <v>8</v>
      </c>
      <c r="L2281" s="12">
        <v>-2.9180395639254701</v>
      </c>
      <c r="M2281" s="1">
        <v>9777871.7464210112</v>
      </c>
      <c r="N2281" s="12">
        <v>-3.5119694669164314</v>
      </c>
      <c r="O2281" s="13">
        <v>6.127991792194664E-2</v>
      </c>
      <c r="P2281" s="12">
        <v>-0.21521320067702163</v>
      </c>
      <c r="Q2281" s="12">
        <v>-3.1332527646024917</v>
      </c>
      <c r="R2281" s="2">
        <f>DATE(CURR[[#This Row],[YEAR]],CURR[[#This Row],[MONTH]],1)</f>
        <v>44044</v>
      </c>
      <c r="S2281" t="str">
        <f>IF(AND(CURR[[#This Row],[DATE]]&gt;=DATE(2023,6,1),CURR[[#This Row],[DATE]]&lt;=DATE(2024,5,31)),"Y","N")</f>
        <v>N</v>
      </c>
    </row>
    <row r="2282" spans="1:19" x14ac:dyDescent="0.25">
      <c r="A2282" t="s">
        <v>57</v>
      </c>
      <c r="B2282" t="s">
        <v>111</v>
      </c>
      <c r="C2282" t="s">
        <v>15</v>
      </c>
      <c r="D2282" s="1">
        <v>273031.38196500007</v>
      </c>
      <c r="E2282" s="1">
        <v>1419197.1287630002</v>
      </c>
      <c r="F2282" s="13">
        <v>0</v>
      </c>
      <c r="G2282" s="13">
        <v>0.19238439567798415</v>
      </c>
      <c r="H2282" t="s">
        <v>16</v>
      </c>
      <c r="I2282" t="s">
        <v>17</v>
      </c>
      <c r="J2282">
        <v>2020</v>
      </c>
      <c r="K2282">
        <v>8</v>
      </c>
      <c r="L2282" s="12">
        <v>-1.7904437780207623</v>
      </c>
      <c r="M2282" s="1">
        <v>907189.4578009994</v>
      </c>
      <c r="N2282" s="12">
        <v>-1.8196473714604928</v>
      </c>
      <c r="O2282" s="13">
        <v>0.30096401541836709</v>
      </c>
      <c r="P2282" s="12">
        <v>-0.54764837956022694</v>
      </c>
      <c r="Q2282" s="12">
        <v>-2.3380921575809892</v>
      </c>
      <c r="R2282" s="2">
        <f>DATE(CURR[[#This Row],[YEAR]],CURR[[#This Row],[MONTH]],1)</f>
        <v>44044</v>
      </c>
      <c r="S2282" t="str">
        <f>IF(AND(CURR[[#This Row],[DATE]]&gt;=DATE(2023,6,1),CURR[[#This Row],[DATE]]&lt;=DATE(2024,5,31)),"Y","N")</f>
        <v>N</v>
      </c>
    </row>
    <row r="2283" spans="1:19" x14ac:dyDescent="0.25">
      <c r="A2283" t="s">
        <v>57</v>
      </c>
      <c r="B2283" t="s">
        <v>111</v>
      </c>
      <c r="C2283" t="s">
        <v>15</v>
      </c>
      <c r="D2283" s="1">
        <v>907189.4578009994</v>
      </c>
      <c r="E2283" s="1">
        <v>5447907.1106039947</v>
      </c>
      <c r="F2283" s="13">
        <v>0.16652072793884726</v>
      </c>
      <c r="G2283" s="13">
        <v>0</v>
      </c>
      <c r="H2283" t="s">
        <v>21</v>
      </c>
      <c r="I2283" t="s">
        <v>23</v>
      </c>
      <c r="J2283">
        <v>2020</v>
      </c>
      <c r="K2283">
        <v>8</v>
      </c>
      <c r="L2283" s="12">
        <v>0</v>
      </c>
      <c r="M2283" s="1">
        <v>907189.4578009994</v>
      </c>
      <c r="N2283" s="12">
        <v>-1.8196473714604928</v>
      </c>
      <c r="O2283" s="13">
        <v>0</v>
      </c>
      <c r="P2283" s="12">
        <v>0</v>
      </c>
      <c r="Q2283" s="12">
        <v>0</v>
      </c>
      <c r="R2283" s="2">
        <f>DATE(CURR[[#This Row],[YEAR]],CURR[[#This Row],[MONTH]],1)</f>
        <v>44044</v>
      </c>
      <c r="S2283" t="str">
        <f>IF(AND(CURR[[#This Row],[DATE]]&gt;=DATE(2023,6,1),CURR[[#This Row],[DATE]]&lt;=DATE(2024,5,31)),"Y","N")</f>
        <v>N</v>
      </c>
    </row>
    <row r="2284" spans="1:19" x14ac:dyDescent="0.25">
      <c r="A2284" t="s">
        <v>57</v>
      </c>
      <c r="B2284" t="s">
        <v>111</v>
      </c>
      <c r="C2284" t="s">
        <v>15</v>
      </c>
      <c r="D2284" s="1">
        <v>907189.4578009994</v>
      </c>
      <c r="E2284" s="1">
        <v>5447907.1106039947</v>
      </c>
      <c r="F2284" s="13">
        <v>0.16652072793884726</v>
      </c>
      <c r="G2284" s="13">
        <v>0</v>
      </c>
      <c r="H2284" t="s">
        <v>21</v>
      </c>
      <c r="I2284" t="s">
        <v>22</v>
      </c>
      <c r="J2284">
        <v>2020</v>
      </c>
      <c r="K2284">
        <v>8</v>
      </c>
      <c r="L2284" s="12">
        <v>-1.8196473714604928</v>
      </c>
      <c r="M2284" s="1">
        <v>907189.4578009994</v>
      </c>
      <c r="N2284" s="12">
        <v>-1.8196473714604928</v>
      </c>
      <c r="O2284" s="13">
        <v>0</v>
      </c>
      <c r="P2284" s="12">
        <v>0</v>
      </c>
      <c r="Q2284" s="12">
        <v>0</v>
      </c>
      <c r="R2284" s="2">
        <f>DATE(CURR[[#This Row],[YEAR]],CURR[[#This Row],[MONTH]],1)</f>
        <v>44044</v>
      </c>
      <c r="S2284" t="str">
        <f>IF(AND(CURR[[#This Row],[DATE]]&gt;=DATE(2023,6,1),CURR[[#This Row],[DATE]]&lt;=DATE(2024,5,31)),"Y","N")</f>
        <v>N</v>
      </c>
    </row>
    <row r="2285" spans="1:19" x14ac:dyDescent="0.25">
      <c r="A2285" t="s">
        <v>57</v>
      </c>
      <c r="B2285" t="s">
        <v>111</v>
      </c>
      <c r="C2285" t="s">
        <v>15</v>
      </c>
      <c r="D2285" s="1">
        <v>416815.83195800002</v>
      </c>
      <c r="E2285" s="1">
        <v>2057410.106044</v>
      </c>
      <c r="F2285" s="13">
        <v>0</v>
      </c>
      <c r="G2285" s="13">
        <v>0.20259248787275377</v>
      </c>
      <c r="H2285" t="s">
        <v>24</v>
      </c>
      <c r="I2285" t="s">
        <v>17</v>
      </c>
      <c r="J2285">
        <v>2020</v>
      </c>
      <c r="K2285">
        <v>8</v>
      </c>
      <c r="L2285" s="12">
        <v>-2.98675921748071</v>
      </c>
      <c r="M2285" s="1">
        <v>907189.4578009994</v>
      </c>
      <c r="N2285" s="12">
        <v>-1.8196473714604928</v>
      </c>
      <c r="O2285" s="13">
        <v>0.45945841673287224</v>
      </c>
      <c r="P2285" s="12">
        <v>-0.83605230030337074</v>
      </c>
      <c r="Q2285" s="12">
        <v>-3.8228115177840807</v>
      </c>
      <c r="R2285" s="2">
        <f>DATE(CURR[[#This Row],[YEAR]],CURR[[#This Row],[MONTH]],1)</f>
        <v>44044</v>
      </c>
      <c r="S2285" t="str">
        <f>IF(AND(CURR[[#This Row],[DATE]]&gt;=DATE(2023,6,1),CURR[[#This Row],[DATE]]&lt;=DATE(2024,5,31)),"Y","N")</f>
        <v>N</v>
      </c>
    </row>
    <row r="2286" spans="1:19" x14ac:dyDescent="0.25">
      <c r="A2286" t="s">
        <v>57</v>
      </c>
      <c r="B2286" t="s">
        <v>111</v>
      </c>
      <c r="C2286" t="s">
        <v>15</v>
      </c>
      <c r="D2286" s="1">
        <v>117885.765168</v>
      </c>
      <c r="E2286" s="1">
        <v>1470574.810966</v>
      </c>
      <c r="F2286" s="13">
        <v>0</v>
      </c>
      <c r="G2286" s="13">
        <v>8.0163052086117598E-2</v>
      </c>
      <c r="H2286" t="s">
        <v>25</v>
      </c>
      <c r="I2286" t="s">
        <v>17</v>
      </c>
      <c r="J2286">
        <v>2020</v>
      </c>
      <c r="K2286">
        <v>8</v>
      </c>
      <c r="L2286" s="12">
        <v>-1.3455032008651338</v>
      </c>
      <c r="M2286" s="1">
        <v>907189.4578009994</v>
      </c>
      <c r="N2286" s="12">
        <v>-1.8196473714604928</v>
      </c>
      <c r="O2286" s="13">
        <v>0.1299461365586761</v>
      </c>
      <c r="P2286" s="12">
        <v>-0.23645614582044119</v>
      </c>
      <c r="Q2286" s="12">
        <v>-1.581959346685575</v>
      </c>
      <c r="R2286" s="2">
        <f>DATE(CURR[[#This Row],[YEAR]],CURR[[#This Row],[MONTH]],1)</f>
        <v>44044</v>
      </c>
      <c r="S2286" t="str">
        <f>IF(AND(CURR[[#This Row],[DATE]]&gt;=DATE(2023,6,1),CURR[[#This Row],[DATE]]&lt;=DATE(2024,5,31)),"Y","N")</f>
        <v>N</v>
      </c>
    </row>
    <row r="2287" spans="1:19" x14ac:dyDescent="0.25">
      <c r="A2287" t="s">
        <v>57</v>
      </c>
      <c r="B2287" t="s">
        <v>111</v>
      </c>
      <c r="C2287" t="s">
        <v>15</v>
      </c>
      <c r="D2287" s="1">
        <v>99456.478709999996</v>
      </c>
      <c r="E2287" s="1">
        <v>500725.064831</v>
      </c>
      <c r="F2287" s="13">
        <v>0</v>
      </c>
      <c r="G2287" s="13">
        <v>0.19862492552388528</v>
      </c>
      <c r="H2287" t="s">
        <v>26</v>
      </c>
      <c r="I2287" t="s">
        <v>17</v>
      </c>
      <c r="J2287">
        <v>2020</v>
      </c>
      <c r="K2287">
        <v>8</v>
      </c>
      <c r="L2287" s="12">
        <v>-2.9355284475085002</v>
      </c>
      <c r="M2287" s="1">
        <v>907189.4578009994</v>
      </c>
      <c r="N2287" s="12">
        <v>-1.8196473714604928</v>
      </c>
      <c r="O2287" s="13">
        <v>0.10963143129008529</v>
      </c>
      <c r="P2287" s="12">
        <v>-0.19949054577645534</v>
      </c>
      <c r="Q2287" s="12">
        <v>-3.1350189932849557</v>
      </c>
      <c r="R2287" s="2">
        <f>DATE(CURR[[#This Row],[YEAR]],CURR[[#This Row],[MONTH]],1)</f>
        <v>44044</v>
      </c>
      <c r="S2287" t="str">
        <f>IF(AND(CURR[[#This Row],[DATE]]&gt;=DATE(2023,6,1),CURR[[#This Row],[DATE]]&lt;=DATE(2024,5,31)),"Y","N")</f>
        <v>N</v>
      </c>
    </row>
    <row r="2288" spans="1:19" x14ac:dyDescent="0.25">
      <c r="A2288" t="s">
        <v>57</v>
      </c>
      <c r="B2288" t="s">
        <v>111</v>
      </c>
      <c r="C2288" t="s">
        <v>18</v>
      </c>
      <c r="D2288" s="1">
        <v>438743.35674600006</v>
      </c>
      <c r="E2288" s="1">
        <v>1419197.1287630002</v>
      </c>
      <c r="F2288" s="13">
        <v>0</v>
      </c>
      <c r="G2288" s="13">
        <v>0.30914898843433913</v>
      </c>
      <c r="H2288" t="s">
        <v>16</v>
      </c>
      <c r="I2288" t="s">
        <v>17</v>
      </c>
      <c r="J2288">
        <v>2020</v>
      </c>
      <c r="K2288">
        <v>8</v>
      </c>
      <c r="L2288" s="12">
        <v>-2.8771246278734308</v>
      </c>
      <c r="M2288" s="1">
        <v>1120930.3130600003</v>
      </c>
      <c r="N2288" s="12">
        <v>-2.2483703709412417</v>
      </c>
      <c r="O2288" s="13">
        <v>0.39141002043943773</v>
      </c>
      <c r="P2288" s="12">
        <v>-0.88003469284553759</v>
      </c>
      <c r="Q2288" s="12">
        <v>-3.7571593207189684</v>
      </c>
      <c r="R2288" s="2">
        <f>DATE(CURR[[#This Row],[YEAR]],CURR[[#This Row],[MONTH]],1)</f>
        <v>44044</v>
      </c>
      <c r="S2288" t="str">
        <f>IF(AND(CURR[[#This Row],[DATE]]&gt;=DATE(2023,6,1),CURR[[#This Row],[DATE]]&lt;=DATE(2024,5,31)),"Y","N")</f>
        <v>N</v>
      </c>
    </row>
    <row r="2289" spans="1:19" x14ac:dyDescent="0.25">
      <c r="A2289" t="s">
        <v>57</v>
      </c>
      <c r="B2289" t="s">
        <v>111</v>
      </c>
      <c r="C2289" t="s">
        <v>18</v>
      </c>
      <c r="D2289" s="1">
        <v>1120930.3130600003</v>
      </c>
      <c r="E2289" s="1">
        <v>5447907.1106039947</v>
      </c>
      <c r="F2289" s="13">
        <v>0.20575429982610804</v>
      </c>
      <c r="G2289" s="13">
        <v>0</v>
      </c>
      <c r="H2289" t="s">
        <v>21</v>
      </c>
      <c r="I2289" t="s">
        <v>23</v>
      </c>
      <c r="J2289">
        <v>2020</v>
      </c>
      <c r="K2289">
        <v>8</v>
      </c>
      <c r="L2289" s="12">
        <v>0</v>
      </c>
      <c r="M2289" s="1">
        <v>1120930.3130600003</v>
      </c>
      <c r="N2289" s="12">
        <v>-2.2483703709412417</v>
      </c>
      <c r="O2289" s="13">
        <v>0</v>
      </c>
      <c r="P2289" s="12">
        <v>0</v>
      </c>
      <c r="Q2289" s="12">
        <v>0</v>
      </c>
      <c r="R2289" s="2">
        <f>DATE(CURR[[#This Row],[YEAR]],CURR[[#This Row],[MONTH]],1)</f>
        <v>44044</v>
      </c>
      <c r="S2289" t="str">
        <f>IF(AND(CURR[[#This Row],[DATE]]&gt;=DATE(2023,6,1),CURR[[#This Row],[DATE]]&lt;=DATE(2024,5,31)),"Y","N")</f>
        <v>N</v>
      </c>
    </row>
    <row r="2290" spans="1:19" x14ac:dyDescent="0.25">
      <c r="A2290" t="s">
        <v>57</v>
      </c>
      <c r="B2290" t="s">
        <v>111</v>
      </c>
      <c r="C2290" t="s">
        <v>18</v>
      </c>
      <c r="D2290" s="1">
        <v>1120930.3130600003</v>
      </c>
      <c r="E2290" s="1">
        <v>5447907.1106039947</v>
      </c>
      <c r="F2290" s="13">
        <v>0.20575429982610804</v>
      </c>
      <c r="G2290" s="13">
        <v>0</v>
      </c>
      <c r="H2290" t="s">
        <v>21</v>
      </c>
      <c r="I2290" t="s">
        <v>22</v>
      </c>
      <c r="J2290">
        <v>2020</v>
      </c>
      <c r="K2290">
        <v>8</v>
      </c>
      <c r="L2290" s="12">
        <v>-2.2483703709412417</v>
      </c>
      <c r="M2290" s="1">
        <v>1120930.3130600003</v>
      </c>
      <c r="N2290" s="12">
        <v>-2.2483703709412417</v>
      </c>
      <c r="O2290" s="13">
        <v>0</v>
      </c>
      <c r="P2290" s="12">
        <v>0</v>
      </c>
      <c r="Q2290" s="12">
        <v>0</v>
      </c>
      <c r="R2290" s="2">
        <f>DATE(CURR[[#This Row],[YEAR]],CURR[[#This Row],[MONTH]],1)</f>
        <v>44044</v>
      </c>
      <c r="S2290" t="str">
        <f>IF(AND(CURR[[#This Row],[DATE]]&gt;=DATE(2023,6,1),CURR[[#This Row],[DATE]]&lt;=DATE(2024,5,31)),"Y","N")</f>
        <v>N</v>
      </c>
    </row>
    <row r="2291" spans="1:19" x14ac:dyDescent="0.25">
      <c r="A2291" t="s">
        <v>57</v>
      </c>
      <c r="B2291" t="s">
        <v>111</v>
      </c>
      <c r="C2291" t="s">
        <v>18</v>
      </c>
      <c r="D2291" s="1">
        <v>340457.80682699999</v>
      </c>
      <c r="E2291" s="1">
        <v>2057410.106044</v>
      </c>
      <c r="F2291" s="13">
        <v>0</v>
      </c>
      <c r="G2291" s="13">
        <v>0.16547882496875368</v>
      </c>
      <c r="H2291" t="s">
        <v>24</v>
      </c>
      <c r="I2291" t="s">
        <v>17</v>
      </c>
      <c r="J2291">
        <v>2020</v>
      </c>
      <c r="K2291">
        <v>8</v>
      </c>
      <c r="L2291" s="12">
        <v>-2.439603812376955</v>
      </c>
      <c r="M2291" s="1">
        <v>1120930.3130600003</v>
      </c>
      <c r="N2291" s="12">
        <v>-2.2483703709412417</v>
      </c>
      <c r="O2291" s="13">
        <v>0.30372789714071746</v>
      </c>
      <c r="P2291" s="12">
        <v>-0.68289280475947822</v>
      </c>
      <c r="Q2291" s="12">
        <v>-3.1224966171364334</v>
      </c>
      <c r="R2291" s="2">
        <f>DATE(CURR[[#This Row],[YEAR]],CURR[[#This Row],[MONTH]],1)</f>
        <v>44044</v>
      </c>
      <c r="S2291" t="str">
        <f>IF(AND(CURR[[#This Row],[DATE]]&gt;=DATE(2023,6,1),CURR[[#This Row],[DATE]]&lt;=DATE(2024,5,31)),"Y","N")</f>
        <v>N</v>
      </c>
    </row>
    <row r="2292" spans="1:19" x14ac:dyDescent="0.25">
      <c r="A2292" t="s">
        <v>57</v>
      </c>
      <c r="B2292" t="s">
        <v>111</v>
      </c>
      <c r="C2292" t="s">
        <v>18</v>
      </c>
      <c r="D2292" s="1">
        <v>95193.084020999988</v>
      </c>
      <c r="E2292" s="1">
        <v>1470574.810966</v>
      </c>
      <c r="F2292" s="13">
        <v>0</v>
      </c>
      <c r="G2292" s="13">
        <v>6.4731888042111219E-2</v>
      </c>
      <c r="H2292" t="s">
        <v>25</v>
      </c>
      <c r="I2292" t="s">
        <v>17</v>
      </c>
      <c r="J2292">
        <v>2020</v>
      </c>
      <c r="K2292">
        <v>8</v>
      </c>
      <c r="L2292" s="12">
        <v>-1.0864975857598032</v>
      </c>
      <c r="M2292" s="1">
        <v>1120930.3130600003</v>
      </c>
      <c r="N2292" s="12">
        <v>-2.2483703709412417</v>
      </c>
      <c r="O2292" s="13">
        <v>8.4923284625192011E-2</v>
      </c>
      <c r="P2292" s="12">
        <v>-0.19093899695429162</v>
      </c>
      <c r="Q2292" s="12">
        <v>-1.2774365827140948</v>
      </c>
      <c r="R2292" s="2">
        <f>DATE(CURR[[#This Row],[YEAR]],CURR[[#This Row],[MONTH]],1)</f>
        <v>44044</v>
      </c>
      <c r="S2292" t="str">
        <f>IF(AND(CURR[[#This Row],[DATE]]&gt;=DATE(2023,6,1),CURR[[#This Row],[DATE]]&lt;=DATE(2024,5,31)),"Y","N")</f>
        <v>N</v>
      </c>
    </row>
    <row r="2293" spans="1:19" x14ac:dyDescent="0.25">
      <c r="A2293" t="s">
        <v>57</v>
      </c>
      <c r="B2293" t="s">
        <v>111</v>
      </c>
      <c r="C2293" t="s">
        <v>18</v>
      </c>
      <c r="D2293" s="1">
        <v>246536.06546600003</v>
      </c>
      <c r="E2293" s="1">
        <v>500725.064831</v>
      </c>
      <c r="F2293" s="13">
        <v>0</v>
      </c>
      <c r="G2293" s="13">
        <v>0.49235814777758041</v>
      </c>
      <c r="H2293" t="s">
        <v>26</v>
      </c>
      <c r="I2293" t="s">
        <v>17</v>
      </c>
      <c r="J2293">
        <v>2020</v>
      </c>
      <c r="K2293">
        <v>8</v>
      </c>
      <c r="L2293" s="12">
        <v>-7.2766866764155216</v>
      </c>
      <c r="M2293" s="1">
        <v>1120930.3130600003</v>
      </c>
      <c r="N2293" s="12">
        <v>-2.2483703709412417</v>
      </c>
      <c r="O2293" s="13">
        <v>0.21993879779465259</v>
      </c>
      <c r="P2293" s="12">
        <v>-0.49450387638193377</v>
      </c>
      <c r="Q2293" s="12">
        <v>-7.7711905527974556</v>
      </c>
      <c r="R2293" s="2">
        <f>DATE(CURR[[#This Row],[YEAR]],CURR[[#This Row],[MONTH]],1)</f>
        <v>44044</v>
      </c>
      <c r="S2293" t="str">
        <f>IF(AND(CURR[[#This Row],[DATE]]&gt;=DATE(2023,6,1),CURR[[#This Row],[DATE]]&lt;=DATE(2024,5,31)),"Y","N")</f>
        <v>N</v>
      </c>
    </row>
    <row r="2294" spans="1:19" x14ac:dyDescent="0.25">
      <c r="A2294" t="s">
        <v>57</v>
      </c>
      <c r="B2294" t="s">
        <v>111</v>
      </c>
      <c r="C2294" t="s">
        <v>19</v>
      </c>
      <c r="D2294" s="1">
        <v>311.64333599999998</v>
      </c>
      <c r="E2294" s="1">
        <v>1419197.1287630002</v>
      </c>
      <c r="F2294" s="13">
        <v>0</v>
      </c>
      <c r="G2294" s="13">
        <v>2.1959129544719017E-4</v>
      </c>
      <c r="H2294" t="s">
        <v>16</v>
      </c>
      <c r="I2294" t="s">
        <v>17</v>
      </c>
      <c r="J2294">
        <v>2020</v>
      </c>
      <c r="K2294">
        <v>8</v>
      </c>
      <c r="L2294" s="12">
        <v>-2.0436473927907721E-3</v>
      </c>
      <c r="M2294" s="1">
        <v>1516957.1118389999</v>
      </c>
      <c r="N2294" s="12">
        <v>-3.0427238736515845</v>
      </c>
      <c r="O2294" s="13">
        <v>2.0543978044454812E-4</v>
      </c>
      <c r="P2294" s="12">
        <v>-6.2509652455636645E-4</v>
      </c>
      <c r="Q2294" s="12">
        <v>-2.6687439173471387E-3</v>
      </c>
      <c r="R2294" s="2">
        <f>DATE(CURR[[#This Row],[YEAR]],CURR[[#This Row],[MONTH]],1)</f>
        <v>44044</v>
      </c>
      <c r="S2294" t="str">
        <f>IF(AND(CURR[[#This Row],[DATE]]&gt;=DATE(2023,6,1),CURR[[#This Row],[DATE]]&lt;=DATE(2024,5,31)),"Y","N")</f>
        <v>N</v>
      </c>
    </row>
    <row r="2295" spans="1:19" x14ac:dyDescent="0.25">
      <c r="A2295" t="s">
        <v>57</v>
      </c>
      <c r="B2295" t="s">
        <v>111</v>
      </c>
      <c r="C2295" t="s">
        <v>19</v>
      </c>
      <c r="D2295" s="1">
        <v>1516957.1118389999</v>
      </c>
      <c r="E2295" s="1">
        <v>5447907.1106039947</v>
      </c>
      <c r="F2295" s="13">
        <v>0.2784476829434816</v>
      </c>
      <c r="G2295" s="13">
        <v>0</v>
      </c>
      <c r="H2295" t="s">
        <v>21</v>
      </c>
      <c r="I2295" t="s">
        <v>23</v>
      </c>
      <c r="J2295">
        <v>2020</v>
      </c>
      <c r="K2295">
        <v>8</v>
      </c>
      <c r="L2295" s="12">
        <v>0</v>
      </c>
      <c r="M2295" s="1">
        <v>1516957.1118389999</v>
      </c>
      <c r="N2295" s="12">
        <v>-3.0427238736515845</v>
      </c>
      <c r="O2295" s="13">
        <v>0</v>
      </c>
      <c r="P2295" s="12">
        <v>0</v>
      </c>
      <c r="Q2295" s="12">
        <v>0</v>
      </c>
      <c r="R2295" s="2">
        <f>DATE(CURR[[#This Row],[YEAR]],CURR[[#This Row],[MONTH]],1)</f>
        <v>44044</v>
      </c>
      <c r="S2295" t="str">
        <f>IF(AND(CURR[[#This Row],[DATE]]&gt;=DATE(2023,6,1),CURR[[#This Row],[DATE]]&lt;=DATE(2024,5,31)),"Y","N")</f>
        <v>N</v>
      </c>
    </row>
    <row r="2296" spans="1:19" x14ac:dyDescent="0.25">
      <c r="A2296" t="s">
        <v>57</v>
      </c>
      <c r="B2296" t="s">
        <v>111</v>
      </c>
      <c r="C2296" t="s">
        <v>19</v>
      </c>
      <c r="D2296" s="1">
        <v>1516957.1118389999</v>
      </c>
      <c r="E2296" s="1">
        <v>5447907.1106039947</v>
      </c>
      <c r="F2296" s="13">
        <v>0.2784476829434816</v>
      </c>
      <c r="G2296" s="13">
        <v>0</v>
      </c>
      <c r="H2296" t="s">
        <v>21</v>
      </c>
      <c r="I2296" t="s">
        <v>22</v>
      </c>
      <c r="J2296">
        <v>2020</v>
      </c>
      <c r="K2296">
        <v>8</v>
      </c>
      <c r="L2296" s="12">
        <v>-3.0427238736515845</v>
      </c>
      <c r="M2296" s="1">
        <v>1516957.1118389999</v>
      </c>
      <c r="N2296" s="12">
        <v>-3.0427238736515845</v>
      </c>
      <c r="O2296" s="13">
        <v>0</v>
      </c>
      <c r="P2296" s="12">
        <v>0</v>
      </c>
      <c r="Q2296" s="12">
        <v>0</v>
      </c>
      <c r="R2296" s="2">
        <f>DATE(CURR[[#This Row],[YEAR]],CURR[[#This Row],[MONTH]],1)</f>
        <v>44044</v>
      </c>
      <c r="S2296" t="str">
        <f>IF(AND(CURR[[#This Row],[DATE]]&gt;=DATE(2023,6,1),CURR[[#This Row],[DATE]]&lt;=DATE(2024,5,31)),"Y","N")</f>
        <v>N</v>
      </c>
    </row>
    <row r="2297" spans="1:19" x14ac:dyDescent="0.25">
      <c r="A2297" t="s">
        <v>57</v>
      </c>
      <c r="B2297" t="s">
        <v>111</v>
      </c>
      <c r="C2297" t="s">
        <v>19</v>
      </c>
      <c r="D2297" s="1">
        <v>466555.58797800005</v>
      </c>
      <c r="E2297" s="1">
        <v>2057410.106044</v>
      </c>
      <c r="F2297" s="13">
        <v>0</v>
      </c>
      <c r="G2297" s="13">
        <v>0.22676839518159839</v>
      </c>
      <c r="H2297" t="s">
        <v>24</v>
      </c>
      <c r="I2297" t="s">
        <v>17</v>
      </c>
      <c r="J2297">
        <v>2020</v>
      </c>
      <c r="K2297">
        <v>8</v>
      </c>
      <c r="L2297" s="12">
        <v>-3.3431772404480959</v>
      </c>
      <c r="M2297" s="1">
        <v>1516957.1118389999</v>
      </c>
      <c r="N2297" s="12">
        <v>-3.0427238736515845</v>
      </c>
      <c r="O2297" s="13">
        <v>0.307560170512927</v>
      </c>
      <c r="P2297" s="12">
        <v>-0.93582067340403507</v>
      </c>
      <c r="Q2297" s="12">
        <v>-4.2789979138521312</v>
      </c>
      <c r="R2297" s="2">
        <f>DATE(CURR[[#This Row],[YEAR]],CURR[[#This Row],[MONTH]],1)</f>
        <v>44044</v>
      </c>
      <c r="S2297" t="str">
        <f>IF(AND(CURR[[#This Row],[DATE]]&gt;=DATE(2023,6,1),CURR[[#This Row],[DATE]]&lt;=DATE(2024,5,31)),"Y","N")</f>
        <v>N</v>
      </c>
    </row>
    <row r="2298" spans="1:19" x14ac:dyDescent="0.25">
      <c r="A2298" t="s">
        <v>57</v>
      </c>
      <c r="B2298" t="s">
        <v>111</v>
      </c>
      <c r="C2298" t="s">
        <v>19</v>
      </c>
      <c r="D2298" s="1">
        <v>1012884.5325700002</v>
      </c>
      <c r="E2298" s="1">
        <v>1470574.810966</v>
      </c>
      <c r="F2298" s="13">
        <v>0</v>
      </c>
      <c r="G2298" s="13">
        <v>0.68876776959388453</v>
      </c>
      <c r="H2298" t="s">
        <v>25</v>
      </c>
      <c r="I2298" t="s">
        <v>17</v>
      </c>
      <c r="J2298">
        <v>2020</v>
      </c>
      <c r="K2298">
        <v>8</v>
      </c>
      <c r="L2298" s="12">
        <v>-11.560678074554007</v>
      </c>
      <c r="M2298" s="1">
        <v>1516957.1118389999</v>
      </c>
      <c r="N2298" s="12">
        <v>-3.0427238736515845</v>
      </c>
      <c r="O2298" s="13">
        <v>0.66770808789846736</v>
      </c>
      <c r="P2298" s="12">
        <v>-2.0316513396789171</v>
      </c>
      <c r="Q2298" s="12">
        <v>-13.592329414232925</v>
      </c>
      <c r="R2298" s="2">
        <f>DATE(CURR[[#This Row],[YEAR]],CURR[[#This Row],[MONTH]],1)</f>
        <v>44044</v>
      </c>
      <c r="S2298" t="str">
        <f>IF(AND(CURR[[#This Row],[DATE]]&gt;=DATE(2023,6,1),CURR[[#This Row],[DATE]]&lt;=DATE(2024,5,31)),"Y","N")</f>
        <v>N</v>
      </c>
    </row>
    <row r="2299" spans="1:19" x14ac:dyDescent="0.25">
      <c r="A2299" t="s">
        <v>57</v>
      </c>
      <c r="B2299" t="s">
        <v>111</v>
      </c>
      <c r="C2299" t="s">
        <v>19</v>
      </c>
      <c r="D2299" s="1">
        <v>37205.347955000005</v>
      </c>
      <c r="E2299" s="1">
        <v>500725.064831</v>
      </c>
      <c r="F2299" s="13">
        <v>0</v>
      </c>
      <c r="G2299" s="13">
        <v>7.4302947002577557E-2</v>
      </c>
      <c r="H2299" t="s">
        <v>26</v>
      </c>
      <c r="I2299" t="s">
        <v>17</v>
      </c>
      <c r="J2299">
        <v>2020</v>
      </c>
      <c r="K2299">
        <v>8</v>
      </c>
      <c r="L2299" s="12">
        <v>-1.0981422099189331</v>
      </c>
      <c r="M2299" s="1">
        <v>1516957.1118389999</v>
      </c>
      <c r="N2299" s="12">
        <v>-3.0427238736515845</v>
      </c>
      <c r="O2299" s="13">
        <v>2.4526301808161299E-2</v>
      </c>
      <c r="P2299" s="12">
        <v>-7.4626764044076407E-2</v>
      </c>
      <c r="Q2299" s="12">
        <v>-1.1727689739630094</v>
      </c>
      <c r="R2299" s="2">
        <f>DATE(CURR[[#This Row],[YEAR]],CURR[[#This Row],[MONTH]],1)</f>
        <v>44044</v>
      </c>
      <c r="S2299" t="str">
        <f>IF(AND(CURR[[#This Row],[DATE]]&gt;=DATE(2023,6,1),CURR[[#This Row],[DATE]]&lt;=DATE(2024,5,31)),"Y","N")</f>
        <v>N</v>
      </c>
    </row>
    <row r="2300" spans="1:19" x14ac:dyDescent="0.25">
      <c r="A2300" t="s">
        <v>57</v>
      </c>
      <c r="B2300" t="s">
        <v>111</v>
      </c>
      <c r="C2300" t="s">
        <v>20</v>
      </c>
      <c r="D2300" s="1">
        <v>707110.74671600014</v>
      </c>
      <c r="E2300" s="1">
        <v>1419197.1287630002</v>
      </c>
      <c r="F2300" s="13">
        <v>0</v>
      </c>
      <c r="G2300" s="13">
        <v>0.49824702459222953</v>
      </c>
      <c r="H2300" t="s">
        <v>16</v>
      </c>
      <c r="I2300" t="s">
        <v>17</v>
      </c>
      <c r="J2300">
        <v>2020</v>
      </c>
      <c r="K2300">
        <v>8</v>
      </c>
      <c r="L2300" s="12">
        <v>-4.6369835867130158</v>
      </c>
      <c r="M2300" s="1">
        <v>1902830.227904001</v>
      </c>
      <c r="N2300" s="12">
        <v>-3.8167110439466927</v>
      </c>
      <c r="O2300" s="13">
        <v>0.37161000300846297</v>
      </c>
      <c r="P2300" s="12">
        <v>-1.4183280025234644</v>
      </c>
      <c r="Q2300" s="12">
        <v>-6.0553115892364797</v>
      </c>
      <c r="R2300" s="2">
        <f>DATE(CURR[[#This Row],[YEAR]],CURR[[#This Row],[MONTH]],1)</f>
        <v>44044</v>
      </c>
      <c r="S2300" t="str">
        <f>IF(AND(CURR[[#This Row],[DATE]]&gt;=DATE(2023,6,1),CURR[[#This Row],[DATE]]&lt;=DATE(2024,5,31)),"Y","N")</f>
        <v>N</v>
      </c>
    </row>
    <row r="2301" spans="1:19" x14ac:dyDescent="0.25">
      <c r="A2301" t="s">
        <v>57</v>
      </c>
      <c r="B2301" t="s">
        <v>111</v>
      </c>
      <c r="C2301" t="s">
        <v>20</v>
      </c>
      <c r="D2301" s="1">
        <v>1902830.227904001</v>
      </c>
      <c r="E2301" s="1">
        <v>5447907.1106039947</v>
      </c>
      <c r="F2301" s="13">
        <v>0.34927728929156421</v>
      </c>
      <c r="G2301" s="13">
        <v>0</v>
      </c>
      <c r="H2301" t="s">
        <v>21</v>
      </c>
      <c r="I2301" t="s">
        <v>23</v>
      </c>
      <c r="J2301">
        <v>2020</v>
      </c>
      <c r="K2301">
        <v>8</v>
      </c>
      <c r="L2301" s="12">
        <v>0</v>
      </c>
      <c r="M2301" s="1">
        <v>1902830.227904001</v>
      </c>
      <c r="N2301" s="12">
        <v>-3.8167110439466927</v>
      </c>
      <c r="O2301" s="13">
        <v>0</v>
      </c>
      <c r="P2301" s="12">
        <v>0</v>
      </c>
      <c r="Q2301" s="12">
        <v>0</v>
      </c>
      <c r="R2301" s="2">
        <f>DATE(CURR[[#This Row],[YEAR]],CURR[[#This Row],[MONTH]],1)</f>
        <v>44044</v>
      </c>
      <c r="S2301" t="str">
        <f>IF(AND(CURR[[#This Row],[DATE]]&gt;=DATE(2023,6,1),CURR[[#This Row],[DATE]]&lt;=DATE(2024,5,31)),"Y","N")</f>
        <v>N</v>
      </c>
    </row>
    <row r="2302" spans="1:19" x14ac:dyDescent="0.25">
      <c r="A2302" t="s">
        <v>57</v>
      </c>
      <c r="B2302" t="s">
        <v>111</v>
      </c>
      <c r="C2302" t="s">
        <v>20</v>
      </c>
      <c r="D2302" s="1">
        <v>1902830.227904001</v>
      </c>
      <c r="E2302" s="1">
        <v>5447907.1106039947</v>
      </c>
      <c r="F2302" s="13">
        <v>0.34927728929156421</v>
      </c>
      <c r="G2302" s="13">
        <v>0</v>
      </c>
      <c r="H2302" t="s">
        <v>21</v>
      </c>
      <c r="I2302" t="s">
        <v>22</v>
      </c>
      <c r="J2302">
        <v>2020</v>
      </c>
      <c r="K2302">
        <v>8</v>
      </c>
      <c r="L2302" s="12">
        <v>-3.8167110439466927</v>
      </c>
      <c r="M2302" s="1">
        <v>1902830.227904001</v>
      </c>
      <c r="N2302" s="12">
        <v>-3.8167110439466927</v>
      </c>
      <c r="O2302" s="13">
        <v>0</v>
      </c>
      <c r="P2302" s="12">
        <v>0</v>
      </c>
      <c r="Q2302" s="12">
        <v>0</v>
      </c>
      <c r="R2302" s="2">
        <f>DATE(CURR[[#This Row],[YEAR]],CURR[[#This Row],[MONTH]],1)</f>
        <v>44044</v>
      </c>
      <c r="S2302" t="str">
        <f>IF(AND(CURR[[#This Row],[DATE]]&gt;=DATE(2023,6,1),CURR[[#This Row],[DATE]]&lt;=DATE(2024,5,31)),"Y","N")</f>
        <v>N</v>
      </c>
    </row>
    <row r="2303" spans="1:19" x14ac:dyDescent="0.25">
      <c r="A2303" t="s">
        <v>57</v>
      </c>
      <c r="B2303" t="s">
        <v>111</v>
      </c>
      <c r="C2303" t="s">
        <v>20</v>
      </c>
      <c r="D2303" s="1">
        <v>833580.879281</v>
      </c>
      <c r="E2303" s="1">
        <v>2057410.106044</v>
      </c>
      <c r="F2303" s="13">
        <v>0</v>
      </c>
      <c r="G2303" s="13">
        <v>0.40516029197689429</v>
      </c>
      <c r="H2303" t="s">
        <v>24</v>
      </c>
      <c r="I2303" t="s">
        <v>17</v>
      </c>
      <c r="J2303">
        <v>2020</v>
      </c>
      <c r="K2303">
        <v>8</v>
      </c>
      <c r="L2303" s="12">
        <v>-5.9731545296942414</v>
      </c>
      <c r="M2303" s="1">
        <v>1902830.227904001</v>
      </c>
      <c r="N2303" s="12">
        <v>-3.8167110439466927</v>
      </c>
      <c r="O2303" s="13">
        <v>0.43807422599083007</v>
      </c>
      <c r="P2303" s="12">
        <v>-1.6720027364076004</v>
      </c>
      <c r="Q2303" s="12">
        <v>-7.6451572661018421</v>
      </c>
      <c r="R2303" s="2">
        <f>DATE(CURR[[#This Row],[YEAR]],CURR[[#This Row],[MONTH]],1)</f>
        <v>44044</v>
      </c>
      <c r="S2303" t="str">
        <f>IF(AND(CURR[[#This Row],[DATE]]&gt;=DATE(2023,6,1),CURR[[#This Row],[DATE]]&lt;=DATE(2024,5,31)),"Y","N")</f>
        <v>N</v>
      </c>
    </row>
    <row r="2304" spans="1:19" x14ac:dyDescent="0.25">
      <c r="A2304" t="s">
        <v>57</v>
      </c>
      <c r="B2304" t="s">
        <v>111</v>
      </c>
      <c r="C2304" t="s">
        <v>20</v>
      </c>
      <c r="D2304" s="1">
        <v>244611.42920700001</v>
      </c>
      <c r="E2304" s="1">
        <v>1470574.810966</v>
      </c>
      <c r="F2304" s="13">
        <v>0</v>
      </c>
      <c r="G2304" s="13">
        <v>0.16633729027788677</v>
      </c>
      <c r="H2304" t="s">
        <v>25</v>
      </c>
      <c r="I2304" t="s">
        <v>17</v>
      </c>
      <c r="J2304">
        <v>2020</v>
      </c>
      <c r="K2304">
        <v>8</v>
      </c>
      <c r="L2304" s="12">
        <v>-2.791901638821058</v>
      </c>
      <c r="M2304" s="1">
        <v>1902830.227904001</v>
      </c>
      <c r="N2304" s="12">
        <v>-3.8167110439466927</v>
      </c>
      <c r="O2304" s="13">
        <v>0.12855136817772941</v>
      </c>
      <c r="P2304" s="12">
        <v>-0.49064342663839727</v>
      </c>
      <c r="Q2304" s="12">
        <v>-3.2825450654594555</v>
      </c>
      <c r="R2304" s="2">
        <f>DATE(CURR[[#This Row],[YEAR]],CURR[[#This Row],[MONTH]],1)</f>
        <v>44044</v>
      </c>
      <c r="S2304" t="str">
        <f>IF(AND(CURR[[#This Row],[DATE]]&gt;=DATE(2023,6,1),CURR[[#This Row],[DATE]]&lt;=DATE(2024,5,31)),"Y","N")</f>
        <v>N</v>
      </c>
    </row>
    <row r="2305" spans="1:19" x14ac:dyDescent="0.25">
      <c r="A2305" t="s">
        <v>57</v>
      </c>
      <c r="B2305" t="s">
        <v>111</v>
      </c>
      <c r="C2305" t="s">
        <v>20</v>
      </c>
      <c r="D2305" s="1">
        <v>117527.1727</v>
      </c>
      <c r="E2305" s="1">
        <v>500725.064831</v>
      </c>
      <c r="F2305" s="13">
        <v>0</v>
      </c>
      <c r="G2305" s="13">
        <v>0.23471397969595681</v>
      </c>
      <c r="H2305" t="s">
        <v>26</v>
      </c>
      <c r="I2305" t="s">
        <v>17</v>
      </c>
      <c r="J2305">
        <v>2020</v>
      </c>
      <c r="K2305">
        <v>8</v>
      </c>
      <c r="L2305" s="12">
        <v>-3.4688977861570454</v>
      </c>
      <c r="M2305" s="1">
        <v>1902830.227904001</v>
      </c>
      <c r="N2305" s="12">
        <v>-3.8167110439466927</v>
      </c>
      <c r="O2305" s="13">
        <v>6.1764402822977078E-2</v>
      </c>
      <c r="P2305" s="12">
        <v>-0.2357368783772289</v>
      </c>
      <c r="Q2305" s="12">
        <v>-3.7046346645342743</v>
      </c>
      <c r="R2305" s="2">
        <f>DATE(CURR[[#This Row],[YEAR]],CURR[[#This Row],[MONTH]],1)</f>
        <v>44044</v>
      </c>
      <c r="S2305" t="str">
        <f>IF(AND(CURR[[#This Row],[DATE]]&gt;=DATE(2023,6,1),CURR[[#This Row],[DATE]]&lt;=DATE(2024,5,31)),"Y","N")</f>
        <v>N</v>
      </c>
    </row>
    <row r="2306" spans="1:19" x14ac:dyDescent="0.25">
      <c r="A2306" t="s">
        <v>58</v>
      </c>
      <c r="B2306" t="s">
        <v>14</v>
      </c>
      <c r="C2306" t="s">
        <v>15</v>
      </c>
      <c r="D2306" s="1">
        <v>4099.7473360000004</v>
      </c>
      <c r="E2306" s="1">
        <v>19412.831976000001</v>
      </c>
      <c r="F2306" s="13">
        <v>0</v>
      </c>
      <c r="G2306" s="13">
        <v>0.21118749397658723</v>
      </c>
      <c r="H2306" t="s">
        <v>16</v>
      </c>
      <c r="I2306" t="s">
        <v>17</v>
      </c>
      <c r="J2306">
        <v>2020</v>
      </c>
      <c r="K2306">
        <v>9</v>
      </c>
      <c r="L2306" s="12">
        <v>-1.5369652374213625</v>
      </c>
      <c r="M2306" s="1">
        <v>12411.595375999999</v>
      </c>
      <c r="N2306" s="12">
        <v>-2.0175132265379943</v>
      </c>
      <c r="O2306" s="13">
        <v>0.33031590313744696</v>
      </c>
      <c r="P2306" s="12">
        <v>-0.66641670351564219</v>
      </c>
      <c r="Q2306" s="12">
        <v>-2.2033819409370046</v>
      </c>
      <c r="R2306" s="2">
        <f>DATE(CURR[[#This Row],[YEAR]],CURR[[#This Row],[MONTH]],1)</f>
        <v>44075</v>
      </c>
      <c r="S2306" t="str">
        <f>IF(AND(CURR[[#This Row],[DATE]]&gt;=DATE(2023,6,1),CURR[[#This Row],[DATE]]&lt;=DATE(2024,5,31)),"Y","N")</f>
        <v>N</v>
      </c>
    </row>
    <row r="2307" spans="1:19" x14ac:dyDescent="0.25">
      <c r="A2307" t="s">
        <v>58</v>
      </c>
      <c r="B2307" t="s">
        <v>14</v>
      </c>
      <c r="C2307" t="s">
        <v>15</v>
      </c>
      <c r="D2307" s="1">
        <v>12411.595375999999</v>
      </c>
      <c r="E2307" s="1">
        <v>64947.917156000003</v>
      </c>
      <c r="F2307" s="13">
        <v>0.19110074532780297</v>
      </c>
      <c r="G2307" s="13">
        <v>0</v>
      </c>
      <c r="H2307" t="s">
        <v>21</v>
      </c>
      <c r="I2307" t="s">
        <v>23</v>
      </c>
      <c r="J2307">
        <v>2020</v>
      </c>
      <c r="K2307">
        <v>9</v>
      </c>
      <c r="L2307" s="12">
        <v>0</v>
      </c>
      <c r="M2307" s="1">
        <v>12411.595375999999</v>
      </c>
      <c r="N2307" s="12">
        <v>-2.0175132265379943</v>
      </c>
      <c r="O2307" s="13">
        <v>0</v>
      </c>
      <c r="P2307" s="12">
        <v>0</v>
      </c>
      <c r="Q2307" s="12">
        <v>0</v>
      </c>
      <c r="R2307" s="2">
        <f>DATE(CURR[[#This Row],[YEAR]],CURR[[#This Row],[MONTH]],1)</f>
        <v>44075</v>
      </c>
      <c r="S2307" t="str">
        <f>IF(AND(CURR[[#This Row],[DATE]]&gt;=DATE(2023,6,1),CURR[[#This Row],[DATE]]&lt;=DATE(2024,5,31)),"Y","N")</f>
        <v>N</v>
      </c>
    </row>
    <row r="2308" spans="1:19" x14ac:dyDescent="0.25">
      <c r="A2308" t="s">
        <v>58</v>
      </c>
      <c r="B2308" t="s">
        <v>14</v>
      </c>
      <c r="C2308" t="s">
        <v>15</v>
      </c>
      <c r="D2308" s="1">
        <v>12411.595375999999</v>
      </c>
      <c r="E2308" s="1">
        <v>64947.917156000003</v>
      </c>
      <c r="F2308" s="13">
        <v>0.19110074532780297</v>
      </c>
      <c r="G2308" s="13">
        <v>0</v>
      </c>
      <c r="H2308" t="s">
        <v>21</v>
      </c>
      <c r="I2308" t="s">
        <v>22</v>
      </c>
      <c r="J2308">
        <v>2020</v>
      </c>
      <c r="K2308">
        <v>9</v>
      </c>
      <c r="L2308" s="12">
        <v>-2.0175132265379943</v>
      </c>
      <c r="M2308" s="1">
        <v>12411.595375999999</v>
      </c>
      <c r="N2308" s="12">
        <v>-2.0175132265379943</v>
      </c>
      <c r="O2308" s="13">
        <v>0</v>
      </c>
      <c r="P2308" s="12">
        <v>0</v>
      </c>
      <c r="Q2308" s="12">
        <v>0</v>
      </c>
      <c r="R2308" s="2">
        <f>DATE(CURR[[#This Row],[YEAR]],CURR[[#This Row],[MONTH]],1)</f>
        <v>44075</v>
      </c>
      <c r="S2308" t="str">
        <f>IF(AND(CURR[[#This Row],[DATE]]&gt;=DATE(2023,6,1),CURR[[#This Row],[DATE]]&lt;=DATE(2024,5,31)),"Y","N")</f>
        <v>N</v>
      </c>
    </row>
    <row r="2309" spans="1:19" x14ac:dyDescent="0.25">
      <c r="A2309" t="s">
        <v>58</v>
      </c>
      <c r="B2309" t="s">
        <v>14</v>
      </c>
      <c r="C2309" t="s">
        <v>15</v>
      </c>
      <c r="D2309" s="1">
        <v>5210.7776920000015</v>
      </c>
      <c r="E2309" s="1">
        <v>21292.912376000004</v>
      </c>
      <c r="F2309" s="13">
        <v>0</v>
      </c>
      <c r="G2309" s="13">
        <v>0.24471888109929263</v>
      </c>
      <c r="H2309" t="s">
        <v>24</v>
      </c>
      <c r="I2309" t="s">
        <v>17</v>
      </c>
      <c r="J2309">
        <v>2020</v>
      </c>
      <c r="K2309">
        <v>9</v>
      </c>
      <c r="L2309" s="12">
        <v>-2.8559665251908068</v>
      </c>
      <c r="M2309" s="1">
        <v>12411.595375999999</v>
      </c>
      <c r="N2309" s="12">
        <v>-2.0175132265379943</v>
      </c>
      <c r="O2309" s="13">
        <v>0.41983141845535471</v>
      </c>
      <c r="P2309" s="12">
        <v>-0.84701543964988546</v>
      </c>
      <c r="Q2309" s="12">
        <v>-3.7029819648406921</v>
      </c>
      <c r="R2309" s="2">
        <f>DATE(CURR[[#This Row],[YEAR]],CURR[[#This Row],[MONTH]],1)</f>
        <v>44075</v>
      </c>
      <c r="S2309" t="str">
        <f>IF(AND(CURR[[#This Row],[DATE]]&gt;=DATE(2023,6,1),CURR[[#This Row],[DATE]]&lt;=DATE(2024,5,31)),"Y","N")</f>
        <v>N</v>
      </c>
    </row>
    <row r="2310" spans="1:19" x14ac:dyDescent="0.25">
      <c r="A2310" t="s">
        <v>58</v>
      </c>
      <c r="B2310" t="s">
        <v>14</v>
      </c>
      <c r="C2310" t="s">
        <v>15</v>
      </c>
      <c r="D2310" s="1">
        <v>1774.8671399999996</v>
      </c>
      <c r="E2310" s="1">
        <v>18161.016535999999</v>
      </c>
      <c r="F2310" s="13">
        <v>0</v>
      </c>
      <c r="G2310" s="13">
        <v>9.7729504099164144E-2</v>
      </c>
      <c r="H2310" t="s">
        <v>25</v>
      </c>
      <c r="I2310" t="s">
        <v>17</v>
      </c>
      <c r="J2310">
        <v>2020</v>
      </c>
      <c r="K2310">
        <v>9</v>
      </c>
      <c r="L2310" s="12">
        <v>-1.3699939801869072</v>
      </c>
      <c r="M2310" s="1">
        <v>12411.595375999999</v>
      </c>
      <c r="N2310" s="12">
        <v>-2.0175132265379943</v>
      </c>
      <c r="O2310" s="13">
        <v>0.1430007252276381</v>
      </c>
      <c r="P2310" s="12">
        <v>-0.2885058545512853</v>
      </c>
      <c r="Q2310" s="12">
        <v>-1.6584998347381925</v>
      </c>
      <c r="R2310" s="2">
        <f>DATE(CURR[[#This Row],[YEAR]],CURR[[#This Row],[MONTH]],1)</f>
        <v>44075</v>
      </c>
      <c r="S2310" t="str">
        <f>IF(AND(CURR[[#This Row],[DATE]]&gt;=DATE(2023,6,1),CURR[[#This Row],[DATE]]&lt;=DATE(2024,5,31)),"Y","N")</f>
        <v>N</v>
      </c>
    </row>
    <row r="2311" spans="1:19" x14ac:dyDescent="0.25">
      <c r="A2311" t="s">
        <v>58</v>
      </c>
      <c r="B2311" t="s">
        <v>14</v>
      </c>
      <c r="C2311" t="s">
        <v>15</v>
      </c>
      <c r="D2311" s="1">
        <v>1326.2032079999999</v>
      </c>
      <c r="E2311" s="1">
        <v>6081.1562680000006</v>
      </c>
      <c r="F2311" s="13">
        <v>0</v>
      </c>
      <c r="G2311" s="13">
        <v>0.21808405335325609</v>
      </c>
      <c r="H2311" t="s">
        <v>26</v>
      </c>
      <c r="I2311" t="s">
        <v>17</v>
      </c>
      <c r="J2311">
        <v>2020</v>
      </c>
      <c r="K2311">
        <v>9</v>
      </c>
      <c r="L2311" s="12">
        <v>-3.4224809044335411</v>
      </c>
      <c r="M2311" s="1">
        <v>12411.595375999999</v>
      </c>
      <c r="N2311" s="12">
        <v>-2.0175132265379943</v>
      </c>
      <c r="O2311" s="13">
        <v>0.10685195317956037</v>
      </c>
      <c r="P2311" s="12">
        <v>-0.21557522882118152</v>
      </c>
      <c r="Q2311" s="12">
        <v>-3.6380561332547225</v>
      </c>
      <c r="R2311" s="2">
        <f>DATE(CURR[[#This Row],[YEAR]],CURR[[#This Row],[MONTH]],1)</f>
        <v>44075</v>
      </c>
      <c r="S2311" t="str">
        <f>IF(AND(CURR[[#This Row],[DATE]]&gt;=DATE(2023,6,1),CURR[[#This Row],[DATE]]&lt;=DATE(2024,5,31)),"Y","N")</f>
        <v>N</v>
      </c>
    </row>
    <row r="2312" spans="1:19" x14ac:dyDescent="0.25">
      <c r="A2312" t="s">
        <v>58</v>
      </c>
      <c r="B2312" t="s">
        <v>14</v>
      </c>
      <c r="C2312" t="s">
        <v>18</v>
      </c>
      <c r="D2312" s="1">
        <v>6502.047724</v>
      </c>
      <c r="E2312" s="1">
        <v>19412.831976000001</v>
      </c>
      <c r="F2312" s="13">
        <v>0</v>
      </c>
      <c r="G2312" s="13">
        <v>0.33493555870871666</v>
      </c>
      <c r="H2312" t="s">
        <v>16</v>
      </c>
      <c r="I2312" t="s">
        <v>17</v>
      </c>
      <c r="J2312">
        <v>2020</v>
      </c>
      <c r="K2312">
        <v>9</v>
      </c>
      <c r="L2312" s="12">
        <v>-2.437570051229784</v>
      </c>
      <c r="M2312" s="1">
        <v>15690.714200000004</v>
      </c>
      <c r="N2312" s="12">
        <v>-2.5505362101587998</v>
      </c>
      <c r="O2312" s="13">
        <v>0.41438825799274315</v>
      </c>
      <c r="P2312" s="12">
        <v>-1.0569122570751182</v>
      </c>
      <c r="Q2312" s="12">
        <v>-3.4944823083049021</v>
      </c>
      <c r="R2312" s="2">
        <f>DATE(CURR[[#This Row],[YEAR]],CURR[[#This Row],[MONTH]],1)</f>
        <v>44075</v>
      </c>
      <c r="S2312" t="str">
        <f>IF(AND(CURR[[#This Row],[DATE]]&gt;=DATE(2023,6,1),CURR[[#This Row],[DATE]]&lt;=DATE(2024,5,31)),"Y","N")</f>
        <v>N</v>
      </c>
    </row>
    <row r="2313" spans="1:19" x14ac:dyDescent="0.25">
      <c r="A2313" t="s">
        <v>58</v>
      </c>
      <c r="B2313" t="s">
        <v>14</v>
      </c>
      <c r="C2313" t="s">
        <v>18</v>
      </c>
      <c r="D2313" s="1">
        <v>15690.714200000004</v>
      </c>
      <c r="E2313" s="1">
        <v>64947.917156000003</v>
      </c>
      <c r="F2313" s="13">
        <v>0.24158918233377816</v>
      </c>
      <c r="G2313" s="13">
        <v>0</v>
      </c>
      <c r="H2313" t="s">
        <v>21</v>
      </c>
      <c r="I2313" t="s">
        <v>23</v>
      </c>
      <c r="J2313">
        <v>2020</v>
      </c>
      <c r="K2313">
        <v>9</v>
      </c>
      <c r="L2313" s="12">
        <v>0</v>
      </c>
      <c r="M2313" s="1">
        <v>15690.714200000004</v>
      </c>
      <c r="N2313" s="12">
        <v>-2.5505362101587998</v>
      </c>
      <c r="O2313" s="13">
        <v>0</v>
      </c>
      <c r="P2313" s="12">
        <v>0</v>
      </c>
      <c r="Q2313" s="12">
        <v>0</v>
      </c>
      <c r="R2313" s="2">
        <f>DATE(CURR[[#This Row],[YEAR]],CURR[[#This Row],[MONTH]],1)</f>
        <v>44075</v>
      </c>
      <c r="S2313" t="str">
        <f>IF(AND(CURR[[#This Row],[DATE]]&gt;=DATE(2023,6,1),CURR[[#This Row],[DATE]]&lt;=DATE(2024,5,31)),"Y","N")</f>
        <v>N</v>
      </c>
    </row>
    <row r="2314" spans="1:19" x14ac:dyDescent="0.25">
      <c r="A2314" t="s">
        <v>58</v>
      </c>
      <c r="B2314" t="s">
        <v>14</v>
      </c>
      <c r="C2314" t="s">
        <v>18</v>
      </c>
      <c r="D2314" s="1">
        <v>15690.714200000004</v>
      </c>
      <c r="E2314" s="1">
        <v>64947.917156000003</v>
      </c>
      <c r="F2314" s="13">
        <v>0.24158918233377816</v>
      </c>
      <c r="G2314" s="13">
        <v>0</v>
      </c>
      <c r="H2314" t="s">
        <v>21</v>
      </c>
      <c r="I2314" t="s">
        <v>22</v>
      </c>
      <c r="J2314">
        <v>2020</v>
      </c>
      <c r="K2314">
        <v>9</v>
      </c>
      <c r="L2314" s="12">
        <v>-2.5505362101587998</v>
      </c>
      <c r="M2314" s="1">
        <v>15690.714200000004</v>
      </c>
      <c r="N2314" s="12">
        <v>-2.5505362101587998</v>
      </c>
      <c r="O2314" s="13">
        <v>0</v>
      </c>
      <c r="P2314" s="12">
        <v>0</v>
      </c>
      <c r="Q2314" s="12">
        <v>0</v>
      </c>
      <c r="R2314" s="2">
        <f>DATE(CURR[[#This Row],[YEAR]],CURR[[#This Row],[MONTH]],1)</f>
        <v>44075</v>
      </c>
      <c r="S2314" t="str">
        <f>IF(AND(CURR[[#This Row],[DATE]]&gt;=DATE(2023,6,1),CURR[[#This Row],[DATE]]&lt;=DATE(2024,5,31)),"Y","N")</f>
        <v>N</v>
      </c>
    </row>
    <row r="2315" spans="1:19" x14ac:dyDescent="0.25">
      <c r="A2315" t="s">
        <v>58</v>
      </c>
      <c r="B2315" t="s">
        <v>14</v>
      </c>
      <c r="C2315" t="s">
        <v>18</v>
      </c>
      <c r="D2315" s="1">
        <v>4592.4255640000029</v>
      </c>
      <c r="E2315" s="1">
        <v>21292.912376000004</v>
      </c>
      <c r="F2315" s="13">
        <v>0</v>
      </c>
      <c r="G2315" s="13">
        <v>0.21567860154143537</v>
      </c>
      <c r="H2315" t="s">
        <v>24</v>
      </c>
      <c r="I2315" t="s">
        <v>17</v>
      </c>
      <c r="J2315">
        <v>2020</v>
      </c>
      <c r="K2315">
        <v>9</v>
      </c>
      <c r="L2315" s="12">
        <v>-2.5170549302747949</v>
      </c>
      <c r="M2315" s="1">
        <v>15690.714200000004</v>
      </c>
      <c r="N2315" s="12">
        <v>-2.5505362101587998</v>
      </c>
      <c r="O2315" s="13">
        <v>0.2926842911968916</v>
      </c>
      <c r="P2315" s="12">
        <v>-0.74650188284233443</v>
      </c>
      <c r="Q2315" s="12">
        <v>-3.2635568131171295</v>
      </c>
      <c r="R2315" s="2">
        <f>DATE(CURR[[#This Row],[YEAR]],CURR[[#This Row],[MONTH]],1)</f>
        <v>44075</v>
      </c>
      <c r="S2315" t="str">
        <f>IF(AND(CURR[[#This Row],[DATE]]&gt;=DATE(2023,6,1),CURR[[#This Row],[DATE]]&lt;=DATE(2024,5,31)),"Y","N")</f>
        <v>N</v>
      </c>
    </row>
    <row r="2316" spans="1:19" x14ac:dyDescent="0.25">
      <c r="A2316" t="s">
        <v>58</v>
      </c>
      <c r="B2316" t="s">
        <v>14</v>
      </c>
      <c r="C2316" t="s">
        <v>18</v>
      </c>
      <c r="D2316" s="1">
        <v>1323.6947759999998</v>
      </c>
      <c r="E2316" s="1">
        <v>18161.016535999999</v>
      </c>
      <c r="F2316" s="13">
        <v>0</v>
      </c>
      <c r="G2316" s="13">
        <v>7.288660154986823E-2</v>
      </c>
      <c r="H2316" t="s">
        <v>25</v>
      </c>
      <c r="I2316" t="s">
        <v>17</v>
      </c>
      <c r="J2316">
        <v>2020</v>
      </c>
      <c r="K2316">
        <v>9</v>
      </c>
      <c r="L2316" s="12">
        <v>-1.0217406327804666</v>
      </c>
      <c r="M2316" s="1">
        <v>15690.714200000004</v>
      </c>
      <c r="N2316" s="12">
        <v>-2.5505362101587998</v>
      </c>
      <c r="O2316" s="13">
        <v>8.4361665066845684E-2</v>
      </c>
      <c r="P2316" s="12">
        <v>-0.2151674815022786</v>
      </c>
      <c r="Q2316" s="12">
        <v>-1.2369081142827452</v>
      </c>
      <c r="R2316" s="2">
        <f>DATE(CURR[[#This Row],[YEAR]],CURR[[#This Row],[MONTH]],1)</f>
        <v>44075</v>
      </c>
      <c r="S2316" t="str">
        <f>IF(AND(CURR[[#This Row],[DATE]]&gt;=DATE(2023,6,1),CURR[[#This Row],[DATE]]&lt;=DATE(2024,5,31)),"Y","N")</f>
        <v>N</v>
      </c>
    </row>
    <row r="2317" spans="1:19" x14ac:dyDescent="0.25">
      <c r="A2317" t="s">
        <v>58</v>
      </c>
      <c r="B2317" t="s">
        <v>14</v>
      </c>
      <c r="C2317" t="s">
        <v>18</v>
      </c>
      <c r="D2317" s="1">
        <v>3272.5461360000008</v>
      </c>
      <c r="E2317" s="1">
        <v>6081.1562680000006</v>
      </c>
      <c r="F2317" s="13">
        <v>0</v>
      </c>
      <c r="G2317" s="13">
        <v>0.53814537758561687</v>
      </c>
      <c r="H2317" t="s">
        <v>26</v>
      </c>
      <c r="I2317" t="s">
        <v>17</v>
      </c>
      <c r="J2317">
        <v>2020</v>
      </c>
      <c r="K2317">
        <v>9</v>
      </c>
      <c r="L2317" s="12">
        <v>-8.4453322023164468</v>
      </c>
      <c r="M2317" s="1">
        <v>15690.714200000004</v>
      </c>
      <c r="N2317" s="12">
        <v>-2.5505362101587998</v>
      </c>
      <c r="O2317" s="13">
        <v>0.20856578574351956</v>
      </c>
      <c r="P2317" s="12">
        <v>-0.53195458873906865</v>
      </c>
      <c r="Q2317" s="12">
        <v>-8.9772867910555156</v>
      </c>
      <c r="R2317" s="2">
        <f>DATE(CURR[[#This Row],[YEAR]],CURR[[#This Row],[MONTH]],1)</f>
        <v>44075</v>
      </c>
      <c r="S2317" t="str">
        <f>IF(AND(CURR[[#This Row],[DATE]]&gt;=DATE(2023,6,1),CURR[[#This Row],[DATE]]&lt;=DATE(2024,5,31)),"Y","N")</f>
        <v>N</v>
      </c>
    </row>
    <row r="2318" spans="1:19" x14ac:dyDescent="0.25">
      <c r="A2318" t="s">
        <v>58</v>
      </c>
      <c r="B2318" t="s">
        <v>14</v>
      </c>
      <c r="C2318" t="s">
        <v>19</v>
      </c>
      <c r="D2318" s="1">
        <v>4.1797639999999996</v>
      </c>
      <c r="E2318" s="1">
        <v>19412.831976000001</v>
      </c>
      <c r="F2318" s="13">
        <v>0</v>
      </c>
      <c r="G2318" s="13">
        <v>2.1530933792490573E-4</v>
      </c>
      <c r="H2318" t="s">
        <v>16</v>
      </c>
      <c r="I2318" t="s">
        <v>17</v>
      </c>
      <c r="J2318">
        <v>2020</v>
      </c>
      <c r="K2318">
        <v>9</v>
      </c>
      <c r="L2318" s="12">
        <v>-1.566962898472937E-3</v>
      </c>
      <c r="M2318" s="1">
        <v>16810.791656000001</v>
      </c>
      <c r="N2318" s="12">
        <v>-2.7326055585196634</v>
      </c>
      <c r="O2318" s="13">
        <v>2.4863576240374049E-4</v>
      </c>
      <c r="P2318" s="12">
        <v>-6.794234663912356E-4</v>
      </c>
      <c r="Q2318" s="12">
        <v>-2.2463863648641727E-3</v>
      </c>
      <c r="R2318" s="2">
        <f>DATE(CURR[[#This Row],[YEAR]],CURR[[#This Row],[MONTH]],1)</f>
        <v>44075</v>
      </c>
      <c r="S2318" t="str">
        <f>IF(AND(CURR[[#This Row],[DATE]]&gt;=DATE(2023,6,1),CURR[[#This Row],[DATE]]&lt;=DATE(2024,5,31)),"Y","N")</f>
        <v>N</v>
      </c>
    </row>
    <row r="2319" spans="1:19" x14ac:dyDescent="0.25">
      <c r="A2319" t="s">
        <v>58</v>
      </c>
      <c r="B2319" t="s">
        <v>14</v>
      </c>
      <c r="C2319" t="s">
        <v>19</v>
      </c>
      <c r="D2319" s="1">
        <v>16810.791656000001</v>
      </c>
      <c r="E2319" s="1">
        <v>64947.917156000003</v>
      </c>
      <c r="F2319" s="13">
        <v>0.2588349617990327</v>
      </c>
      <c r="G2319" s="13">
        <v>0</v>
      </c>
      <c r="H2319" t="s">
        <v>21</v>
      </c>
      <c r="I2319" t="s">
        <v>23</v>
      </c>
      <c r="J2319">
        <v>2020</v>
      </c>
      <c r="K2319">
        <v>9</v>
      </c>
      <c r="L2319" s="12">
        <v>0</v>
      </c>
      <c r="M2319" s="1">
        <v>16810.791656000001</v>
      </c>
      <c r="N2319" s="12">
        <v>-2.7326055585196634</v>
      </c>
      <c r="O2319" s="13">
        <v>0</v>
      </c>
      <c r="P2319" s="12">
        <v>0</v>
      </c>
      <c r="Q2319" s="12">
        <v>0</v>
      </c>
      <c r="R2319" s="2">
        <f>DATE(CURR[[#This Row],[YEAR]],CURR[[#This Row],[MONTH]],1)</f>
        <v>44075</v>
      </c>
      <c r="S2319" t="str">
        <f>IF(AND(CURR[[#This Row],[DATE]]&gt;=DATE(2023,6,1),CURR[[#This Row],[DATE]]&lt;=DATE(2024,5,31)),"Y","N")</f>
        <v>N</v>
      </c>
    </row>
    <row r="2320" spans="1:19" x14ac:dyDescent="0.25">
      <c r="A2320" t="s">
        <v>58</v>
      </c>
      <c r="B2320" t="s">
        <v>14</v>
      </c>
      <c r="C2320" t="s">
        <v>19</v>
      </c>
      <c r="D2320" s="1">
        <v>16810.791656000001</v>
      </c>
      <c r="E2320" s="1">
        <v>64947.917156000003</v>
      </c>
      <c r="F2320" s="13">
        <v>0.2588349617990327</v>
      </c>
      <c r="G2320" s="13">
        <v>0</v>
      </c>
      <c r="H2320" t="s">
        <v>21</v>
      </c>
      <c r="I2320" t="s">
        <v>22</v>
      </c>
      <c r="J2320">
        <v>2020</v>
      </c>
      <c r="K2320">
        <v>9</v>
      </c>
      <c r="L2320" s="12">
        <v>-2.7326055585196634</v>
      </c>
      <c r="M2320" s="1">
        <v>16810.791656000001</v>
      </c>
      <c r="N2320" s="12">
        <v>-2.7326055585196634</v>
      </c>
      <c r="O2320" s="13">
        <v>0</v>
      </c>
      <c r="P2320" s="12">
        <v>0</v>
      </c>
      <c r="Q2320" s="12">
        <v>0</v>
      </c>
      <c r="R2320" s="2">
        <f>DATE(CURR[[#This Row],[YEAR]],CURR[[#This Row],[MONTH]],1)</f>
        <v>44075</v>
      </c>
      <c r="S2320" t="str">
        <f>IF(AND(CURR[[#This Row],[DATE]]&gt;=DATE(2023,6,1),CURR[[#This Row],[DATE]]&lt;=DATE(2024,5,31)),"Y","N")</f>
        <v>N</v>
      </c>
    </row>
    <row r="2321" spans="1:19" x14ac:dyDescent="0.25">
      <c r="A2321" t="s">
        <v>58</v>
      </c>
      <c r="B2321" t="s">
        <v>14</v>
      </c>
      <c r="C2321" t="s">
        <v>19</v>
      </c>
      <c r="D2321" s="1">
        <v>4389.4936040000002</v>
      </c>
      <c r="E2321" s="1">
        <v>21292.912376000004</v>
      </c>
      <c r="F2321" s="13">
        <v>0</v>
      </c>
      <c r="G2321" s="13">
        <v>0.2061481081821176</v>
      </c>
      <c r="H2321" t="s">
        <v>24</v>
      </c>
      <c r="I2321" t="s">
        <v>17</v>
      </c>
      <c r="J2321">
        <v>2020</v>
      </c>
      <c r="K2321">
        <v>9</v>
      </c>
      <c r="L2321" s="12">
        <v>-2.4058302880220332</v>
      </c>
      <c r="M2321" s="1">
        <v>16810.791656000001</v>
      </c>
      <c r="N2321" s="12">
        <v>-2.7326055585196634</v>
      </c>
      <c r="O2321" s="13">
        <v>0.26111165338446923</v>
      </c>
      <c r="P2321" s="12">
        <v>-0.71351515543266031</v>
      </c>
      <c r="Q2321" s="12">
        <v>-3.1193454434546934</v>
      </c>
      <c r="R2321" s="2">
        <f>DATE(CURR[[#This Row],[YEAR]],CURR[[#This Row],[MONTH]],1)</f>
        <v>44075</v>
      </c>
      <c r="S2321" t="str">
        <f>IF(AND(CURR[[#This Row],[DATE]]&gt;=DATE(2023,6,1),CURR[[#This Row],[DATE]]&lt;=DATE(2024,5,31)),"Y","N")</f>
        <v>N</v>
      </c>
    </row>
    <row r="2322" spans="1:19" x14ac:dyDescent="0.25">
      <c r="A2322" t="s">
        <v>58</v>
      </c>
      <c r="B2322" t="s">
        <v>14</v>
      </c>
      <c r="C2322" t="s">
        <v>19</v>
      </c>
      <c r="D2322" s="1">
        <v>12015.409656</v>
      </c>
      <c r="E2322" s="1">
        <v>18161.016535999999</v>
      </c>
      <c r="F2322" s="13">
        <v>0</v>
      </c>
      <c r="G2322" s="13">
        <v>0.66160446647808724</v>
      </c>
      <c r="H2322" t="s">
        <v>25</v>
      </c>
      <c r="I2322" t="s">
        <v>17</v>
      </c>
      <c r="J2322">
        <v>2020</v>
      </c>
      <c r="K2322">
        <v>9</v>
      </c>
      <c r="L2322" s="12">
        <v>-9.274518935653763</v>
      </c>
      <c r="M2322" s="1">
        <v>16810.791656000001</v>
      </c>
      <c r="N2322" s="12">
        <v>-2.7326055585196634</v>
      </c>
      <c r="O2322" s="13">
        <v>0.71474383252567031</v>
      </c>
      <c r="P2322" s="12">
        <v>-1.953112969677294</v>
      </c>
      <c r="Q2322" s="12">
        <v>-11.227631905331057</v>
      </c>
      <c r="R2322" s="2">
        <f>DATE(CURR[[#This Row],[YEAR]],CURR[[#This Row],[MONTH]],1)</f>
        <v>44075</v>
      </c>
      <c r="S2322" t="str">
        <f>IF(AND(CURR[[#This Row],[DATE]]&gt;=DATE(2023,6,1),CURR[[#This Row],[DATE]]&lt;=DATE(2024,5,31)),"Y","N")</f>
        <v>N</v>
      </c>
    </row>
    <row r="2323" spans="1:19" x14ac:dyDescent="0.25">
      <c r="A2323" t="s">
        <v>58</v>
      </c>
      <c r="B2323" t="s">
        <v>14</v>
      </c>
      <c r="C2323" t="s">
        <v>19</v>
      </c>
      <c r="D2323" s="1">
        <v>401.70863200000002</v>
      </c>
      <c r="E2323" s="1">
        <v>6081.1562680000006</v>
      </c>
      <c r="F2323" s="13">
        <v>0</v>
      </c>
      <c r="G2323" s="13">
        <v>6.6057936072758713E-2</v>
      </c>
      <c r="H2323" t="s">
        <v>26</v>
      </c>
      <c r="I2323" t="s">
        <v>17</v>
      </c>
      <c r="J2323">
        <v>2020</v>
      </c>
      <c r="K2323">
        <v>9</v>
      </c>
      <c r="L2323" s="12">
        <v>-1.0366738022293494</v>
      </c>
      <c r="M2323" s="1">
        <v>16810.791656000001</v>
      </c>
      <c r="N2323" s="12">
        <v>-2.7326055585196634</v>
      </c>
      <c r="O2323" s="13">
        <v>2.3895878327456679E-2</v>
      </c>
      <c r="P2323" s="12">
        <v>-6.5298009943317678E-2</v>
      </c>
      <c r="Q2323" s="12">
        <v>-1.1019718121726669</v>
      </c>
      <c r="R2323" s="2">
        <f>DATE(CURR[[#This Row],[YEAR]],CURR[[#This Row],[MONTH]],1)</f>
        <v>44075</v>
      </c>
      <c r="S2323" t="str">
        <f>IF(AND(CURR[[#This Row],[DATE]]&gt;=DATE(2023,6,1),CURR[[#This Row],[DATE]]&lt;=DATE(2024,5,31)),"Y","N")</f>
        <v>N</v>
      </c>
    </row>
    <row r="2324" spans="1:19" x14ac:dyDescent="0.25">
      <c r="A2324" t="s">
        <v>58</v>
      </c>
      <c r="B2324" t="s">
        <v>14</v>
      </c>
      <c r="C2324" t="s">
        <v>20</v>
      </c>
      <c r="D2324" s="1">
        <v>8806.8571520000005</v>
      </c>
      <c r="E2324" s="1">
        <v>19412.831976000001</v>
      </c>
      <c r="F2324" s="13">
        <v>0</v>
      </c>
      <c r="G2324" s="13">
        <v>0.45366163797677123</v>
      </c>
      <c r="H2324" t="s">
        <v>16</v>
      </c>
      <c r="I2324" t="s">
        <v>17</v>
      </c>
      <c r="J2324">
        <v>2020</v>
      </c>
      <c r="K2324">
        <v>9</v>
      </c>
      <c r="L2324" s="12">
        <v>-3.3016262184503811</v>
      </c>
      <c r="M2324" s="1">
        <v>20034.815923999999</v>
      </c>
      <c r="N2324" s="12">
        <v>-3.2566728847835447</v>
      </c>
      <c r="O2324" s="13">
        <v>0.43957764251031312</v>
      </c>
      <c r="P2324" s="12">
        <v>-1.4315605891204111</v>
      </c>
      <c r="Q2324" s="12">
        <v>-4.7331868075707924</v>
      </c>
      <c r="R2324" s="2">
        <f>DATE(CURR[[#This Row],[YEAR]],CURR[[#This Row],[MONTH]],1)</f>
        <v>44075</v>
      </c>
      <c r="S2324" t="str">
        <f>IF(AND(CURR[[#This Row],[DATE]]&gt;=DATE(2023,6,1),CURR[[#This Row],[DATE]]&lt;=DATE(2024,5,31)),"Y","N")</f>
        <v>N</v>
      </c>
    </row>
    <row r="2325" spans="1:19" x14ac:dyDescent="0.25">
      <c r="A2325" t="s">
        <v>58</v>
      </c>
      <c r="B2325" t="s">
        <v>14</v>
      </c>
      <c r="C2325" t="s">
        <v>20</v>
      </c>
      <c r="D2325" s="1">
        <v>20034.815923999999</v>
      </c>
      <c r="E2325" s="1">
        <v>64947.917156000003</v>
      </c>
      <c r="F2325" s="13">
        <v>0.30847511053938625</v>
      </c>
      <c r="G2325" s="13">
        <v>0</v>
      </c>
      <c r="H2325" t="s">
        <v>21</v>
      </c>
      <c r="I2325" t="s">
        <v>23</v>
      </c>
      <c r="J2325">
        <v>2020</v>
      </c>
      <c r="K2325">
        <v>9</v>
      </c>
      <c r="L2325" s="12">
        <v>0</v>
      </c>
      <c r="M2325" s="1">
        <v>20034.815923999999</v>
      </c>
      <c r="N2325" s="12">
        <v>-3.2566728847835447</v>
      </c>
      <c r="O2325" s="13">
        <v>0</v>
      </c>
      <c r="P2325" s="12">
        <v>0</v>
      </c>
      <c r="Q2325" s="12">
        <v>0</v>
      </c>
      <c r="R2325" s="2">
        <f>DATE(CURR[[#This Row],[YEAR]],CURR[[#This Row],[MONTH]],1)</f>
        <v>44075</v>
      </c>
      <c r="S2325" t="str">
        <f>IF(AND(CURR[[#This Row],[DATE]]&gt;=DATE(2023,6,1),CURR[[#This Row],[DATE]]&lt;=DATE(2024,5,31)),"Y","N")</f>
        <v>N</v>
      </c>
    </row>
    <row r="2326" spans="1:19" x14ac:dyDescent="0.25">
      <c r="A2326" t="s">
        <v>58</v>
      </c>
      <c r="B2326" t="s">
        <v>14</v>
      </c>
      <c r="C2326" t="s">
        <v>20</v>
      </c>
      <c r="D2326" s="1">
        <v>20034.815923999999</v>
      </c>
      <c r="E2326" s="1">
        <v>64947.917156000003</v>
      </c>
      <c r="F2326" s="13">
        <v>0.30847511053938625</v>
      </c>
      <c r="G2326" s="13">
        <v>0</v>
      </c>
      <c r="H2326" t="s">
        <v>21</v>
      </c>
      <c r="I2326" t="s">
        <v>22</v>
      </c>
      <c r="J2326">
        <v>2020</v>
      </c>
      <c r="K2326">
        <v>9</v>
      </c>
      <c r="L2326" s="12">
        <v>-3.2566728847835447</v>
      </c>
      <c r="M2326" s="1">
        <v>20034.815923999999</v>
      </c>
      <c r="N2326" s="12">
        <v>-3.2566728847835447</v>
      </c>
      <c r="O2326" s="13">
        <v>0</v>
      </c>
      <c r="P2326" s="12">
        <v>0</v>
      </c>
      <c r="Q2326" s="12">
        <v>0</v>
      </c>
      <c r="R2326" s="2">
        <f>DATE(CURR[[#This Row],[YEAR]],CURR[[#This Row],[MONTH]],1)</f>
        <v>44075</v>
      </c>
      <c r="S2326" t="str">
        <f>IF(AND(CURR[[#This Row],[DATE]]&gt;=DATE(2023,6,1),CURR[[#This Row],[DATE]]&lt;=DATE(2024,5,31)),"Y","N")</f>
        <v>N</v>
      </c>
    </row>
    <row r="2327" spans="1:19" x14ac:dyDescent="0.25">
      <c r="A2327" t="s">
        <v>58</v>
      </c>
      <c r="B2327" t="s">
        <v>14</v>
      </c>
      <c r="C2327" t="s">
        <v>20</v>
      </c>
      <c r="D2327" s="1">
        <v>7100.2155160000002</v>
      </c>
      <c r="E2327" s="1">
        <v>21292.912376000004</v>
      </c>
      <c r="F2327" s="13">
        <v>0</v>
      </c>
      <c r="G2327" s="13">
        <v>0.33345440917715441</v>
      </c>
      <c r="H2327" t="s">
        <v>24</v>
      </c>
      <c r="I2327" t="s">
        <v>17</v>
      </c>
      <c r="J2327">
        <v>2020</v>
      </c>
      <c r="K2327">
        <v>9</v>
      </c>
      <c r="L2327" s="12">
        <v>-3.8915453765123642</v>
      </c>
      <c r="M2327" s="1">
        <v>20034.815923999999</v>
      </c>
      <c r="N2327" s="12">
        <v>-3.2566728847835447</v>
      </c>
      <c r="O2327" s="13">
        <v>0.35439384833551418</v>
      </c>
      <c r="P2327" s="12">
        <v>-1.1541448364083611</v>
      </c>
      <c r="Q2327" s="12">
        <v>-5.0456902129207251</v>
      </c>
      <c r="R2327" s="2">
        <f>DATE(CURR[[#This Row],[YEAR]],CURR[[#This Row],[MONTH]],1)</f>
        <v>44075</v>
      </c>
      <c r="S2327" t="str">
        <f>IF(AND(CURR[[#This Row],[DATE]]&gt;=DATE(2023,6,1),CURR[[#This Row],[DATE]]&lt;=DATE(2024,5,31)),"Y","N")</f>
        <v>N</v>
      </c>
    </row>
    <row r="2328" spans="1:19" x14ac:dyDescent="0.25">
      <c r="A2328" t="s">
        <v>58</v>
      </c>
      <c r="B2328" t="s">
        <v>14</v>
      </c>
      <c r="C2328" t="s">
        <v>20</v>
      </c>
      <c r="D2328" s="1">
        <v>3047.0449640000002</v>
      </c>
      <c r="E2328" s="1">
        <v>18161.016535999999</v>
      </c>
      <c r="F2328" s="13">
        <v>0</v>
      </c>
      <c r="G2328" s="13">
        <v>0.16777942787288042</v>
      </c>
      <c r="H2328" t="s">
        <v>25</v>
      </c>
      <c r="I2328" t="s">
        <v>17</v>
      </c>
      <c r="J2328">
        <v>2020</v>
      </c>
      <c r="K2328">
        <v>9</v>
      </c>
      <c r="L2328" s="12">
        <v>-2.3519694313788646</v>
      </c>
      <c r="M2328" s="1">
        <v>20034.815923999999</v>
      </c>
      <c r="N2328" s="12">
        <v>-3.2566728847835447</v>
      </c>
      <c r="O2328" s="13">
        <v>0.15208749486686826</v>
      </c>
      <c r="P2328" s="12">
        <v>-0.49529922064758641</v>
      </c>
      <c r="Q2328" s="12">
        <v>-2.8472686520264512</v>
      </c>
      <c r="R2328" s="2">
        <f>DATE(CURR[[#This Row],[YEAR]],CURR[[#This Row],[MONTH]],1)</f>
        <v>44075</v>
      </c>
      <c r="S2328" t="str">
        <f>IF(AND(CURR[[#This Row],[DATE]]&gt;=DATE(2023,6,1),CURR[[#This Row],[DATE]]&lt;=DATE(2024,5,31)),"Y","N")</f>
        <v>N</v>
      </c>
    </row>
    <row r="2329" spans="1:19" x14ac:dyDescent="0.25">
      <c r="A2329" t="s">
        <v>58</v>
      </c>
      <c r="B2329" t="s">
        <v>14</v>
      </c>
      <c r="C2329" t="s">
        <v>20</v>
      </c>
      <c r="D2329" s="1">
        <v>1080.698292</v>
      </c>
      <c r="E2329" s="1">
        <v>6081.1562680000006</v>
      </c>
      <c r="F2329" s="13">
        <v>0</v>
      </c>
      <c r="G2329" s="13">
        <v>0.17771263298836837</v>
      </c>
      <c r="H2329" t="s">
        <v>26</v>
      </c>
      <c r="I2329" t="s">
        <v>17</v>
      </c>
      <c r="J2329">
        <v>2020</v>
      </c>
      <c r="K2329">
        <v>9</v>
      </c>
      <c r="L2329" s="12">
        <v>-2.7889159410206643</v>
      </c>
      <c r="M2329" s="1">
        <v>20034.815923999999</v>
      </c>
      <c r="N2329" s="12">
        <v>-3.2566728847835447</v>
      </c>
      <c r="O2329" s="13">
        <v>5.3941014287304523E-2</v>
      </c>
      <c r="P2329" s="12">
        <v>-0.17566823860718642</v>
      </c>
      <c r="Q2329" s="12">
        <v>-2.9645841796278507</v>
      </c>
      <c r="R2329" s="2">
        <f>DATE(CURR[[#This Row],[YEAR]],CURR[[#This Row],[MONTH]],1)</f>
        <v>44075</v>
      </c>
      <c r="S2329" t="str">
        <f>IF(AND(CURR[[#This Row],[DATE]]&gt;=DATE(2023,6,1),CURR[[#This Row],[DATE]]&lt;=DATE(2024,5,31)),"Y","N")</f>
        <v>N</v>
      </c>
    </row>
    <row r="2330" spans="1:19" x14ac:dyDescent="0.25">
      <c r="A2330" t="s">
        <v>58</v>
      </c>
      <c r="B2330" t="s">
        <v>110</v>
      </c>
      <c r="C2330" t="s">
        <v>15</v>
      </c>
      <c r="D2330" s="1">
        <v>1380206.2044860006</v>
      </c>
      <c r="E2330" s="1">
        <v>7122316.1938450001</v>
      </c>
      <c r="F2330" s="13">
        <v>0</v>
      </c>
      <c r="G2330" s="13">
        <v>0.1937861458157045</v>
      </c>
      <c r="H2330" t="s">
        <v>16</v>
      </c>
      <c r="I2330" t="s">
        <v>17</v>
      </c>
      <c r="J2330">
        <v>2020</v>
      </c>
      <c r="K2330">
        <v>9</v>
      </c>
      <c r="L2330" s="12">
        <v>-1.4103229504945238</v>
      </c>
      <c r="M2330" s="1">
        <v>4412377.1675199959</v>
      </c>
      <c r="N2330" s="12">
        <v>-1.878255082558226</v>
      </c>
      <c r="O2330" s="13">
        <v>0.31280331487658253</v>
      </c>
      <c r="P2330" s="12">
        <v>-0.58752441600800231</v>
      </c>
      <c r="Q2330" s="12">
        <v>-1.9978473665025263</v>
      </c>
      <c r="R2330" s="2">
        <f>DATE(CURR[[#This Row],[YEAR]],CURR[[#This Row],[MONTH]],1)</f>
        <v>44075</v>
      </c>
      <c r="S2330" t="str">
        <f>IF(AND(CURR[[#This Row],[DATE]]&gt;=DATE(2023,6,1),CURR[[#This Row],[DATE]]&lt;=DATE(2024,5,31)),"Y","N")</f>
        <v>N</v>
      </c>
    </row>
    <row r="2331" spans="1:19" x14ac:dyDescent="0.25">
      <c r="A2331" t="s">
        <v>58</v>
      </c>
      <c r="B2331" t="s">
        <v>110</v>
      </c>
      <c r="C2331" t="s">
        <v>15</v>
      </c>
      <c r="D2331" s="1">
        <v>4412377.1675199959</v>
      </c>
      <c r="E2331" s="1">
        <v>24801164.080592982</v>
      </c>
      <c r="F2331" s="13">
        <v>0.17791008330019073</v>
      </c>
      <c r="G2331" s="13">
        <v>0</v>
      </c>
      <c r="H2331" t="s">
        <v>21</v>
      </c>
      <c r="I2331" t="s">
        <v>22</v>
      </c>
      <c r="J2331">
        <v>2020</v>
      </c>
      <c r="K2331">
        <v>9</v>
      </c>
      <c r="L2331" s="12">
        <v>-1.878255082558226</v>
      </c>
      <c r="M2331" s="1">
        <v>4412377.1675199959</v>
      </c>
      <c r="N2331" s="12">
        <v>-1.878255082558226</v>
      </c>
      <c r="O2331" s="13">
        <v>0</v>
      </c>
      <c r="P2331" s="12">
        <v>0</v>
      </c>
      <c r="Q2331" s="12">
        <v>0</v>
      </c>
      <c r="R2331" s="2">
        <f>DATE(CURR[[#This Row],[YEAR]],CURR[[#This Row],[MONTH]],1)</f>
        <v>44075</v>
      </c>
      <c r="S2331" t="str">
        <f>IF(AND(CURR[[#This Row],[DATE]]&gt;=DATE(2023,6,1),CURR[[#This Row],[DATE]]&lt;=DATE(2024,5,31)),"Y","N")</f>
        <v>N</v>
      </c>
    </row>
    <row r="2332" spans="1:19" x14ac:dyDescent="0.25">
      <c r="A2332" t="s">
        <v>58</v>
      </c>
      <c r="B2332" t="s">
        <v>110</v>
      </c>
      <c r="C2332" t="s">
        <v>15</v>
      </c>
      <c r="D2332" s="1">
        <v>4412377.1675199959</v>
      </c>
      <c r="E2332" s="1">
        <v>24801164.080592982</v>
      </c>
      <c r="F2332" s="13">
        <v>0.17791008330019073</v>
      </c>
      <c r="G2332" s="13">
        <v>0</v>
      </c>
      <c r="H2332" t="s">
        <v>21</v>
      </c>
      <c r="I2332" t="s">
        <v>23</v>
      </c>
      <c r="J2332">
        <v>2020</v>
      </c>
      <c r="K2332">
        <v>9</v>
      </c>
      <c r="L2332" s="12">
        <v>0</v>
      </c>
      <c r="M2332" s="1">
        <v>4412377.1675199959</v>
      </c>
      <c r="N2332" s="12">
        <v>-1.878255082558226</v>
      </c>
      <c r="O2332" s="13">
        <v>0</v>
      </c>
      <c r="P2332" s="12">
        <v>0</v>
      </c>
      <c r="Q2332" s="12">
        <v>0</v>
      </c>
      <c r="R2332" s="2">
        <f>DATE(CURR[[#This Row],[YEAR]],CURR[[#This Row],[MONTH]],1)</f>
        <v>44075</v>
      </c>
      <c r="S2332" t="str">
        <f>IF(AND(CURR[[#This Row],[DATE]]&gt;=DATE(2023,6,1),CURR[[#This Row],[DATE]]&lt;=DATE(2024,5,31)),"Y","N")</f>
        <v>N</v>
      </c>
    </row>
    <row r="2333" spans="1:19" x14ac:dyDescent="0.25">
      <c r="A2333" t="s">
        <v>58</v>
      </c>
      <c r="B2333" t="s">
        <v>110</v>
      </c>
      <c r="C2333" t="s">
        <v>15</v>
      </c>
      <c r="D2333" s="1">
        <v>1938135.915521</v>
      </c>
      <c r="E2333" s="1">
        <v>8343611.303369998</v>
      </c>
      <c r="F2333" s="13">
        <v>0</v>
      </c>
      <c r="G2333" s="13">
        <v>0.23228981373307547</v>
      </c>
      <c r="H2333" t="s">
        <v>24</v>
      </c>
      <c r="I2333" t="s">
        <v>17</v>
      </c>
      <c r="J2333">
        <v>2020</v>
      </c>
      <c r="K2333">
        <v>9</v>
      </c>
      <c r="L2333" s="12">
        <v>-2.7109143731958203</v>
      </c>
      <c r="M2333" s="1">
        <v>4412377.1675199959</v>
      </c>
      <c r="N2333" s="12">
        <v>-1.878255082558226</v>
      </c>
      <c r="O2333" s="13">
        <v>0.43924982881967484</v>
      </c>
      <c r="P2333" s="12">
        <v>-0.82502322349338497</v>
      </c>
      <c r="Q2333" s="12">
        <v>-3.5359375966892053</v>
      </c>
      <c r="R2333" s="2">
        <f>DATE(CURR[[#This Row],[YEAR]],CURR[[#This Row],[MONTH]],1)</f>
        <v>44075</v>
      </c>
      <c r="S2333" t="str">
        <f>IF(AND(CURR[[#This Row],[DATE]]&gt;=DATE(2023,6,1),CURR[[#This Row],[DATE]]&lt;=DATE(2024,5,31)),"Y","N")</f>
        <v>N</v>
      </c>
    </row>
    <row r="2334" spans="1:19" x14ac:dyDescent="0.25">
      <c r="A2334" t="s">
        <v>58</v>
      </c>
      <c r="B2334" t="s">
        <v>110</v>
      </c>
      <c r="C2334" t="s">
        <v>15</v>
      </c>
      <c r="D2334" s="1">
        <v>588895.51872800023</v>
      </c>
      <c r="E2334" s="1">
        <v>6657373.5591939948</v>
      </c>
      <c r="F2334" s="13">
        <v>0</v>
      </c>
      <c r="G2334" s="13">
        <v>8.845763475518377E-2</v>
      </c>
      <c r="H2334" t="s">
        <v>25</v>
      </c>
      <c r="I2334" t="s">
        <v>17</v>
      </c>
      <c r="J2334">
        <v>2020</v>
      </c>
      <c r="K2334">
        <v>9</v>
      </c>
      <c r="L2334" s="12">
        <v>-1.2400188482815637</v>
      </c>
      <c r="M2334" s="1">
        <v>4412377.1675199959</v>
      </c>
      <c r="N2334" s="12">
        <v>-1.878255082558226</v>
      </c>
      <c r="O2334" s="13">
        <v>0.13346445609022872</v>
      </c>
      <c r="P2334" s="12">
        <v>-0.25068029299234129</v>
      </c>
      <c r="Q2334" s="12">
        <v>-1.490699141273905</v>
      </c>
      <c r="R2334" s="2">
        <f>DATE(CURR[[#This Row],[YEAR]],CURR[[#This Row],[MONTH]],1)</f>
        <v>44075</v>
      </c>
      <c r="S2334" t="str">
        <f>IF(AND(CURR[[#This Row],[DATE]]&gt;=DATE(2023,6,1),CURR[[#This Row],[DATE]]&lt;=DATE(2024,5,31)),"Y","N")</f>
        <v>N</v>
      </c>
    </row>
    <row r="2335" spans="1:19" x14ac:dyDescent="0.25">
      <c r="A2335" t="s">
        <v>58</v>
      </c>
      <c r="B2335" t="s">
        <v>110</v>
      </c>
      <c r="C2335" t="s">
        <v>15</v>
      </c>
      <c r="D2335" s="1">
        <v>505139.52878500026</v>
      </c>
      <c r="E2335" s="1">
        <v>2677863.0241839993</v>
      </c>
      <c r="F2335" s="13">
        <v>0</v>
      </c>
      <c r="G2335" s="13">
        <v>0.18863531264409117</v>
      </c>
      <c r="H2335" t="s">
        <v>26</v>
      </c>
      <c r="I2335" t="s">
        <v>17</v>
      </c>
      <c r="J2335">
        <v>2020</v>
      </c>
      <c r="K2335">
        <v>9</v>
      </c>
      <c r="L2335" s="12">
        <v>-2.9603299530594214</v>
      </c>
      <c r="M2335" s="1">
        <v>4412377.1675199959</v>
      </c>
      <c r="N2335" s="12">
        <v>-1.878255082558226</v>
      </c>
      <c r="O2335" s="13">
        <v>0.11448240021351508</v>
      </c>
      <c r="P2335" s="12">
        <v>-0.21502715006449963</v>
      </c>
      <c r="Q2335" s="12">
        <v>-3.1753571031239209</v>
      </c>
      <c r="R2335" s="2">
        <f>DATE(CURR[[#This Row],[YEAR]],CURR[[#This Row],[MONTH]],1)</f>
        <v>44075</v>
      </c>
      <c r="S2335" t="str">
        <f>IF(AND(CURR[[#This Row],[DATE]]&gt;=DATE(2023,6,1),CURR[[#This Row],[DATE]]&lt;=DATE(2024,5,31)),"Y","N")</f>
        <v>N</v>
      </c>
    </row>
    <row r="2336" spans="1:19" x14ac:dyDescent="0.25">
      <c r="A2336" t="s">
        <v>58</v>
      </c>
      <c r="B2336" t="s">
        <v>110</v>
      </c>
      <c r="C2336" t="s">
        <v>18</v>
      </c>
      <c r="D2336" s="1">
        <v>2974173.4523050003</v>
      </c>
      <c r="E2336" s="1">
        <v>7122316.1938450001</v>
      </c>
      <c r="F2336" s="13">
        <v>0</v>
      </c>
      <c r="G2336" s="13">
        <v>0.4175851466514835</v>
      </c>
      <c r="H2336" t="s">
        <v>16</v>
      </c>
      <c r="I2336" t="s">
        <v>17</v>
      </c>
      <c r="J2336">
        <v>2020</v>
      </c>
      <c r="K2336">
        <v>9</v>
      </c>
      <c r="L2336" s="12">
        <v>-3.0390713104346263</v>
      </c>
      <c r="M2336" s="1">
        <v>7222361.1215549996</v>
      </c>
      <c r="N2336" s="12">
        <v>-3.0744054666242748</v>
      </c>
      <c r="O2336" s="13">
        <v>0.41180071201765805</v>
      </c>
      <c r="P2336" s="12">
        <v>-1.2660423601868567</v>
      </c>
      <c r="Q2336" s="12">
        <v>-4.3051136706214832</v>
      </c>
      <c r="R2336" s="2">
        <f>DATE(CURR[[#This Row],[YEAR]],CURR[[#This Row],[MONTH]],1)</f>
        <v>44075</v>
      </c>
      <c r="S2336" t="str">
        <f>IF(AND(CURR[[#This Row],[DATE]]&gt;=DATE(2023,6,1),CURR[[#This Row],[DATE]]&lt;=DATE(2024,5,31)),"Y","N")</f>
        <v>N</v>
      </c>
    </row>
    <row r="2337" spans="1:19" x14ac:dyDescent="0.25">
      <c r="A2337" t="s">
        <v>58</v>
      </c>
      <c r="B2337" t="s">
        <v>110</v>
      </c>
      <c r="C2337" t="s">
        <v>18</v>
      </c>
      <c r="D2337" s="1">
        <v>7222361.1215549996</v>
      </c>
      <c r="E2337" s="1">
        <v>24801164.080592982</v>
      </c>
      <c r="F2337" s="13">
        <v>0.29121056971702908</v>
      </c>
      <c r="G2337" s="13">
        <v>0</v>
      </c>
      <c r="H2337" t="s">
        <v>21</v>
      </c>
      <c r="I2337" t="s">
        <v>23</v>
      </c>
      <c r="J2337">
        <v>2020</v>
      </c>
      <c r="K2337">
        <v>9</v>
      </c>
      <c r="L2337" s="12">
        <v>0</v>
      </c>
      <c r="M2337" s="1">
        <v>7222361.1215549996</v>
      </c>
      <c r="N2337" s="12">
        <v>-3.0744054666242748</v>
      </c>
      <c r="O2337" s="13">
        <v>0</v>
      </c>
      <c r="P2337" s="12">
        <v>0</v>
      </c>
      <c r="Q2337" s="12">
        <v>0</v>
      </c>
      <c r="R2337" s="2">
        <f>DATE(CURR[[#This Row],[YEAR]],CURR[[#This Row],[MONTH]],1)</f>
        <v>44075</v>
      </c>
      <c r="S2337" t="str">
        <f>IF(AND(CURR[[#This Row],[DATE]]&gt;=DATE(2023,6,1),CURR[[#This Row],[DATE]]&lt;=DATE(2024,5,31)),"Y","N")</f>
        <v>N</v>
      </c>
    </row>
    <row r="2338" spans="1:19" x14ac:dyDescent="0.25">
      <c r="A2338" t="s">
        <v>58</v>
      </c>
      <c r="B2338" t="s">
        <v>110</v>
      </c>
      <c r="C2338" t="s">
        <v>18</v>
      </c>
      <c r="D2338" s="1">
        <v>7222361.1215549996</v>
      </c>
      <c r="E2338" s="1">
        <v>24801164.080592982</v>
      </c>
      <c r="F2338" s="13">
        <v>0.29121056971702908</v>
      </c>
      <c r="G2338" s="13">
        <v>0</v>
      </c>
      <c r="H2338" t="s">
        <v>21</v>
      </c>
      <c r="I2338" t="s">
        <v>22</v>
      </c>
      <c r="J2338">
        <v>2020</v>
      </c>
      <c r="K2338">
        <v>9</v>
      </c>
      <c r="L2338" s="12">
        <v>-3.0744054666242748</v>
      </c>
      <c r="M2338" s="1">
        <v>7222361.1215549996</v>
      </c>
      <c r="N2338" s="12">
        <v>-3.0744054666242748</v>
      </c>
      <c r="O2338" s="13">
        <v>0</v>
      </c>
      <c r="P2338" s="12">
        <v>0</v>
      </c>
      <c r="Q2338" s="12">
        <v>0</v>
      </c>
      <c r="R2338" s="2">
        <f>DATE(CURR[[#This Row],[YEAR]],CURR[[#This Row],[MONTH]],1)</f>
        <v>44075</v>
      </c>
      <c r="S2338" t="str">
        <f>IF(AND(CURR[[#This Row],[DATE]]&gt;=DATE(2023,6,1),CURR[[#This Row],[DATE]]&lt;=DATE(2024,5,31)),"Y","N")</f>
        <v>N</v>
      </c>
    </row>
    <row r="2339" spans="1:19" x14ac:dyDescent="0.25">
      <c r="A2339" t="s">
        <v>58</v>
      </c>
      <c r="B2339" t="s">
        <v>110</v>
      </c>
      <c r="C2339" t="s">
        <v>18</v>
      </c>
      <c r="D2339" s="1">
        <v>1948570.0870229984</v>
      </c>
      <c r="E2339" s="1">
        <v>8343611.303369998</v>
      </c>
      <c r="F2339" s="13">
        <v>0</v>
      </c>
      <c r="G2339" s="13">
        <v>0.23354037192935484</v>
      </c>
      <c r="H2339" t="s">
        <v>24</v>
      </c>
      <c r="I2339" t="s">
        <v>17</v>
      </c>
      <c r="J2339">
        <v>2020</v>
      </c>
      <c r="K2339">
        <v>9</v>
      </c>
      <c r="L2339" s="12">
        <v>-2.7255088839680717</v>
      </c>
      <c r="M2339" s="1">
        <v>7222361.1215549996</v>
      </c>
      <c r="N2339" s="12">
        <v>-3.0744054666242748</v>
      </c>
      <c r="O2339" s="13">
        <v>0.26979682325874399</v>
      </c>
      <c r="P2339" s="12">
        <v>-0.82946482830454582</v>
      </c>
      <c r="Q2339" s="12">
        <v>-3.5549737122726173</v>
      </c>
      <c r="R2339" s="2">
        <f>DATE(CURR[[#This Row],[YEAR]],CURR[[#This Row],[MONTH]],1)</f>
        <v>44075</v>
      </c>
      <c r="S2339" t="str">
        <f>IF(AND(CURR[[#This Row],[DATE]]&gt;=DATE(2023,6,1),CURR[[#This Row],[DATE]]&lt;=DATE(2024,5,31)),"Y","N")</f>
        <v>N</v>
      </c>
    </row>
    <row r="2340" spans="1:19" x14ac:dyDescent="0.25">
      <c r="A2340" t="s">
        <v>58</v>
      </c>
      <c r="B2340" t="s">
        <v>110</v>
      </c>
      <c r="C2340" t="s">
        <v>18</v>
      </c>
      <c r="D2340" s="1">
        <v>670354.94172200048</v>
      </c>
      <c r="E2340" s="1">
        <v>6657373.5591939948</v>
      </c>
      <c r="F2340" s="13">
        <v>0</v>
      </c>
      <c r="G2340" s="13">
        <v>0.1006936047318877</v>
      </c>
      <c r="H2340" t="s">
        <v>25</v>
      </c>
      <c r="I2340" t="s">
        <v>17</v>
      </c>
      <c r="J2340">
        <v>2020</v>
      </c>
      <c r="K2340">
        <v>9</v>
      </c>
      <c r="L2340" s="12">
        <v>-1.4115454037915847</v>
      </c>
      <c r="M2340" s="1">
        <v>7222361.1215549996</v>
      </c>
      <c r="N2340" s="12">
        <v>-3.0744054666242748</v>
      </c>
      <c r="O2340" s="13">
        <v>9.2816591477451735E-2</v>
      </c>
      <c r="P2340" s="12">
        <v>-0.28535583623170968</v>
      </c>
      <c r="Q2340" s="12">
        <v>-1.6969012400232943</v>
      </c>
      <c r="R2340" s="2">
        <f>DATE(CURR[[#This Row],[YEAR]],CURR[[#This Row],[MONTH]],1)</f>
        <v>44075</v>
      </c>
      <c r="S2340" t="str">
        <f>IF(AND(CURR[[#This Row],[DATE]]&gt;=DATE(2023,6,1),CURR[[#This Row],[DATE]]&lt;=DATE(2024,5,31)),"Y","N")</f>
        <v>N</v>
      </c>
    </row>
    <row r="2341" spans="1:19" x14ac:dyDescent="0.25">
      <c r="A2341" t="s">
        <v>58</v>
      </c>
      <c r="B2341" t="s">
        <v>110</v>
      </c>
      <c r="C2341" t="s">
        <v>18</v>
      </c>
      <c r="D2341" s="1">
        <v>1629262.6405050005</v>
      </c>
      <c r="E2341" s="1">
        <v>2677863.0241839993</v>
      </c>
      <c r="F2341" s="13">
        <v>0</v>
      </c>
      <c r="G2341" s="13">
        <v>0.60841896160893838</v>
      </c>
      <c r="H2341" t="s">
        <v>26</v>
      </c>
      <c r="I2341" t="s">
        <v>17</v>
      </c>
      <c r="J2341">
        <v>2020</v>
      </c>
      <c r="K2341">
        <v>9</v>
      </c>
      <c r="L2341" s="12">
        <v>-9.548163866107755</v>
      </c>
      <c r="M2341" s="1">
        <v>7222361.1215549996</v>
      </c>
      <c r="N2341" s="12">
        <v>-3.0744054666242748</v>
      </c>
      <c r="O2341" s="13">
        <v>0.22558587324614621</v>
      </c>
      <c r="P2341" s="12">
        <v>-0.69354244190116265</v>
      </c>
      <c r="Q2341" s="12">
        <v>-10.241706308008919</v>
      </c>
      <c r="R2341" s="2">
        <f>DATE(CURR[[#This Row],[YEAR]],CURR[[#This Row],[MONTH]],1)</f>
        <v>44075</v>
      </c>
      <c r="S2341" t="str">
        <f>IF(AND(CURR[[#This Row],[DATE]]&gt;=DATE(2023,6,1),CURR[[#This Row],[DATE]]&lt;=DATE(2024,5,31)),"Y","N")</f>
        <v>N</v>
      </c>
    </row>
    <row r="2342" spans="1:19" x14ac:dyDescent="0.25">
      <c r="A2342" t="s">
        <v>58</v>
      </c>
      <c r="B2342" t="s">
        <v>110</v>
      </c>
      <c r="C2342" t="s">
        <v>19</v>
      </c>
      <c r="D2342" s="1">
        <v>3750.1173159999994</v>
      </c>
      <c r="E2342" s="1">
        <v>7122316.1938450001</v>
      </c>
      <c r="F2342" s="13">
        <v>0</v>
      </c>
      <c r="G2342" s="13">
        <v>5.2653058554754913E-4</v>
      </c>
      <c r="H2342" t="s">
        <v>16</v>
      </c>
      <c r="I2342" t="s">
        <v>17</v>
      </c>
      <c r="J2342">
        <v>2020</v>
      </c>
      <c r="K2342">
        <v>9</v>
      </c>
      <c r="L2342" s="12">
        <v>-3.8319466327651685E-3</v>
      </c>
      <c r="M2342" s="1">
        <v>6381458.0185899977</v>
      </c>
      <c r="N2342" s="12">
        <v>-2.7164509067309446</v>
      </c>
      <c r="O2342" s="13">
        <v>5.8765838544662234E-4</v>
      </c>
      <c r="P2342" s="12">
        <v>-1.5963451539945201E-3</v>
      </c>
      <c r="Q2342" s="12">
        <v>-5.4282917867596887E-3</v>
      </c>
      <c r="R2342" s="2">
        <f>DATE(CURR[[#This Row],[YEAR]],CURR[[#This Row],[MONTH]],1)</f>
        <v>44075</v>
      </c>
      <c r="S2342" t="str">
        <f>IF(AND(CURR[[#This Row],[DATE]]&gt;=DATE(2023,6,1),CURR[[#This Row],[DATE]]&lt;=DATE(2024,5,31)),"Y","N")</f>
        <v>N</v>
      </c>
    </row>
    <row r="2343" spans="1:19" x14ac:dyDescent="0.25">
      <c r="A2343" t="s">
        <v>58</v>
      </c>
      <c r="B2343" t="s">
        <v>110</v>
      </c>
      <c r="C2343" t="s">
        <v>19</v>
      </c>
      <c r="D2343" s="1">
        <v>6381458.0185899977</v>
      </c>
      <c r="E2343" s="1">
        <v>24801164.080592982</v>
      </c>
      <c r="F2343" s="13">
        <v>0.2573047780278796</v>
      </c>
      <c r="G2343" s="13">
        <v>0</v>
      </c>
      <c r="H2343" t="s">
        <v>21</v>
      </c>
      <c r="I2343" t="s">
        <v>23</v>
      </c>
      <c r="J2343">
        <v>2020</v>
      </c>
      <c r="K2343">
        <v>9</v>
      </c>
      <c r="L2343" s="12">
        <v>0</v>
      </c>
      <c r="M2343" s="1">
        <v>6381458.0185899977</v>
      </c>
      <c r="N2343" s="12">
        <v>-2.7164509067309446</v>
      </c>
      <c r="O2343" s="13">
        <v>0</v>
      </c>
      <c r="P2343" s="12">
        <v>0</v>
      </c>
      <c r="Q2343" s="12">
        <v>0</v>
      </c>
      <c r="R2343" s="2">
        <f>DATE(CURR[[#This Row],[YEAR]],CURR[[#This Row],[MONTH]],1)</f>
        <v>44075</v>
      </c>
      <c r="S2343" t="str">
        <f>IF(AND(CURR[[#This Row],[DATE]]&gt;=DATE(2023,6,1),CURR[[#This Row],[DATE]]&lt;=DATE(2024,5,31)),"Y","N")</f>
        <v>N</v>
      </c>
    </row>
    <row r="2344" spans="1:19" x14ac:dyDescent="0.25">
      <c r="A2344" t="s">
        <v>58</v>
      </c>
      <c r="B2344" t="s">
        <v>110</v>
      </c>
      <c r="C2344" t="s">
        <v>19</v>
      </c>
      <c r="D2344" s="1">
        <v>6381458.0185899977</v>
      </c>
      <c r="E2344" s="1">
        <v>24801164.080592982</v>
      </c>
      <c r="F2344" s="13">
        <v>0.2573047780278796</v>
      </c>
      <c r="G2344" s="13">
        <v>0</v>
      </c>
      <c r="H2344" t="s">
        <v>21</v>
      </c>
      <c r="I2344" t="s">
        <v>22</v>
      </c>
      <c r="J2344">
        <v>2020</v>
      </c>
      <c r="K2344">
        <v>9</v>
      </c>
      <c r="L2344" s="12">
        <v>-2.7164509067309446</v>
      </c>
      <c r="M2344" s="1">
        <v>6381458.0185899977</v>
      </c>
      <c r="N2344" s="12">
        <v>-2.7164509067309446</v>
      </c>
      <c r="O2344" s="13">
        <v>0</v>
      </c>
      <c r="P2344" s="12">
        <v>0</v>
      </c>
      <c r="Q2344" s="12">
        <v>0</v>
      </c>
      <c r="R2344" s="2">
        <f>DATE(CURR[[#This Row],[YEAR]],CURR[[#This Row],[MONTH]],1)</f>
        <v>44075</v>
      </c>
      <c r="S2344" t="str">
        <f>IF(AND(CURR[[#This Row],[DATE]]&gt;=DATE(2023,6,1),CURR[[#This Row],[DATE]]&lt;=DATE(2024,5,31)),"Y","N")</f>
        <v>N</v>
      </c>
    </row>
    <row r="2345" spans="1:19" x14ac:dyDescent="0.25">
      <c r="A2345" t="s">
        <v>58</v>
      </c>
      <c r="B2345" t="s">
        <v>110</v>
      </c>
      <c r="C2345" t="s">
        <v>19</v>
      </c>
      <c r="D2345" s="1">
        <v>1783768.250515</v>
      </c>
      <c r="E2345" s="1">
        <v>8343611.303369998</v>
      </c>
      <c r="F2345" s="13">
        <v>0</v>
      </c>
      <c r="G2345" s="13">
        <v>0.21378851263056001</v>
      </c>
      <c r="H2345" t="s">
        <v>24</v>
      </c>
      <c r="I2345" t="s">
        <v>17</v>
      </c>
      <c r="J2345">
        <v>2020</v>
      </c>
      <c r="K2345">
        <v>9</v>
      </c>
      <c r="L2345" s="12">
        <v>-2.4949968420927711</v>
      </c>
      <c r="M2345" s="1">
        <v>6381458.0185899977</v>
      </c>
      <c r="N2345" s="12">
        <v>-2.7164509067309446</v>
      </c>
      <c r="O2345" s="13">
        <v>0.27952362067080228</v>
      </c>
      <c r="P2345" s="12">
        <v>-0.75931219282391749</v>
      </c>
      <c r="Q2345" s="12">
        <v>-3.2543090349166883</v>
      </c>
      <c r="R2345" s="2">
        <f>DATE(CURR[[#This Row],[YEAR]],CURR[[#This Row],[MONTH]],1)</f>
        <v>44075</v>
      </c>
      <c r="S2345" t="str">
        <f>IF(AND(CURR[[#This Row],[DATE]]&gt;=DATE(2023,6,1),CURR[[#This Row],[DATE]]&lt;=DATE(2024,5,31)),"Y","N")</f>
        <v>N</v>
      </c>
    </row>
    <row r="2346" spans="1:19" x14ac:dyDescent="0.25">
      <c r="A2346" t="s">
        <v>58</v>
      </c>
      <c r="B2346" t="s">
        <v>110</v>
      </c>
      <c r="C2346" t="s">
        <v>19</v>
      </c>
      <c r="D2346" s="1">
        <v>4424128.3824789952</v>
      </c>
      <c r="E2346" s="1">
        <v>6657373.5591939948</v>
      </c>
      <c r="F2346" s="13">
        <v>0</v>
      </c>
      <c r="G2346" s="13">
        <v>0.66454561143998991</v>
      </c>
      <c r="H2346" t="s">
        <v>25</v>
      </c>
      <c r="I2346" t="s">
        <v>17</v>
      </c>
      <c r="J2346">
        <v>2020</v>
      </c>
      <c r="K2346">
        <v>9</v>
      </c>
      <c r="L2346" s="12">
        <v>-9.3157485615462168</v>
      </c>
      <c r="M2346" s="1">
        <v>6381458.0185899977</v>
      </c>
      <c r="N2346" s="12">
        <v>-2.7164509067309446</v>
      </c>
      <c r="O2346" s="13">
        <v>0.69327861588855511</v>
      </c>
      <c r="P2346" s="12">
        <v>-1.8832573247476398</v>
      </c>
      <c r="Q2346" s="12">
        <v>-11.199005886293858</v>
      </c>
      <c r="R2346" s="2">
        <f>DATE(CURR[[#This Row],[YEAR]],CURR[[#This Row],[MONTH]],1)</f>
        <v>44075</v>
      </c>
      <c r="S2346" t="str">
        <f>IF(AND(CURR[[#This Row],[DATE]]&gt;=DATE(2023,6,1),CURR[[#This Row],[DATE]]&lt;=DATE(2024,5,31)),"Y","N")</f>
        <v>N</v>
      </c>
    </row>
    <row r="2347" spans="1:19" x14ac:dyDescent="0.25">
      <c r="A2347" t="s">
        <v>58</v>
      </c>
      <c r="B2347" t="s">
        <v>110</v>
      </c>
      <c r="C2347" t="s">
        <v>19</v>
      </c>
      <c r="D2347" s="1">
        <v>169811.26828000008</v>
      </c>
      <c r="E2347" s="1">
        <v>2677863.0241839993</v>
      </c>
      <c r="F2347" s="13">
        <v>0</v>
      </c>
      <c r="G2347" s="13">
        <v>6.3412977716343466E-2</v>
      </c>
      <c r="H2347" t="s">
        <v>26</v>
      </c>
      <c r="I2347" t="s">
        <v>17</v>
      </c>
      <c r="J2347">
        <v>2020</v>
      </c>
      <c r="K2347">
        <v>9</v>
      </c>
      <c r="L2347" s="12">
        <v>-0.99516540522065111</v>
      </c>
      <c r="M2347" s="1">
        <v>6381458.0185899977</v>
      </c>
      <c r="N2347" s="12">
        <v>-2.7164509067309446</v>
      </c>
      <c r="O2347" s="13">
        <v>2.6610105055195583E-2</v>
      </c>
      <c r="P2347" s="12">
        <v>-7.2285044005391735E-2</v>
      </c>
      <c r="Q2347" s="12">
        <v>-1.0674504492260428</v>
      </c>
      <c r="R2347" s="2">
        <f>DATE(CURR[[#This Row],[YEAR]],CURR[[#This Row],[MONTH]],1)</f>
        <v>44075</v>
      </c>
      <c r="S2347" t="str">
        <f>IF(AND(CURR[[#This Row],[DATE]]&gt;=DATE(2023,6,1),CURR[[#This Row],[DATE]]&lt;=DATE(2024,5,31)),"Y","N")</f>
        <v>N</v>
      </c>
    </row>
    <row r="2348" spans="1:19" x14ac:dyDescent="0.25">
      <c r="A2348" t="s">
        <v>58</v>
      </c>
      <c r="B2348" t="s">
        <v>110</v>
      </c>
      <c r="C2348" t="s">
        <v>20</v>
      </c>
      <c r="D2348" s="1">
        <v>2764186.4197380003</v>
      </c>
      <c r="E2348" s="1">
        <v>7122316.1938450001</v>
      </c>
      <c r="F2348" s="13">
        <v>0</v>
      </c>
      <c r="G2348" s="13">
        <v>0.38810217694726457</v>
      </c>
      <c r="H2348" t="s">
        <v>16</v>
      </c>
      <c r="I2348" t="s">
        <v>17</v>
      </c>
      <c r="J2348">
        <v>2020</v>
      </c>
      <c r="K2348">
        <v>9</v>
      </c>
      <c r="L2348" s="12">
        <v>-2.8245022624380849</v>
      </c>
      <c r="M2348" s="1">
        <v>6784967.7729279865</v>
      </c>
      <c r="N2348" s="12">
        <v>-2.8882164240865538</v>
      </c>
      <c r="O2348" s="13">
        <v>0.40739860707476033</v>
      </c>
      <c r="P2348" s="12">
        <v>-1.1766553481033073</v>
      </c>
      <c r="Q2348" s="12">
        <v>-4.0011576105413926</v>
      </c>
      <c r="R2348" s="2">
        <f>DATE(CURR[[#This Row],[YEAR]],CURR[[#This Row],[MONTH]],1)</f>
        <v>44075</v>
      </c>
      <c r="S2348" t="str">
        <f>IF(AND(CURR[[#This Row],[DATE]]&gt;=DATE(2023,6,1),CURR[[#This Row],[DATE]]&lt;=DATE(2024,5,31)),"Y","N")</f>
        <v>N</v>
      </c>
    </row>
    <row r="2349" spans="1:19" x14ac:dyDescent="0.25">
      <c r="A2349" t="s">
        <v>58</v>
      </c>
      <c r="B2349" t="s">
        <v>110</v>
      </c>
      <c r="C2349" t="s">
        <v>20</v>
      </c>
      <c r="D2349" s="1">
        <v>6784967.7729279865</v>
      </c>
      <c r="E2349" s="1">
        <v>24801164.080592982</v>
      </c>
      <c r="F2349" s="13">
        <v>0.27357456895490051</v>
      </c>
      <c r="G2349" s="13">
        <v>0</v>
      </c>
      <c r="H2349" t="s">
        <v>21</v>
      </c>
      <c r="I2349" t="s">
        <v>22</v>
      </c>
      <c r="J2349">
        <v>2020</v>
      </c>
      <c r="K2349">
        <v>9</v>
      </c>
      <c r="L2349" s="12">
        <v>-2.8882164240865538</v>
      </c>
      <c r="M2349" s="1">
        <v>6784967.7729279865</v>
      </c>
      <c r="N2349" s="12">
        <v>-2.8882164240865538</v>
      </c>
      <c r="O2349" s="13">
        <v>0</v>
      </c>
      <c r="P2349" s="12">
        <v>0</v>
      </c>
      <c r="Q2349" s="12">
        <v>0</v>
      </c>
      <c r="R2349" s="2">
        <f>DATE(CURR[[#This Row],[YEAR]],CURR[[#This Row],[MONTH]],1)</f>
        <v>44075</v>
      </c>
      <c r="S2349" t="str">
        <f>IF(AND(CURR[[#This Row],[DATE]]&gt;=DATE(2023,6,1),CURR[[#This Row],[DATE]]&lt;=DATE(2024,5,31)),"Y","N")</f>
        <v>N</v>
      </c>
    </row>
    <row r="2350" spans="1:19" x14ac:dyDescent="0.25">
      <c r="A2350" t="s">
        <v>58</v>
      </c>
      <c r="B2350" t="s">
        <v>110</v>
      </c>
      <c r="C2350" t="s">
        <v>20</v>
      </c>
      <c r="D2350" s="1">
        <v>6784967.7729279865</v>
      </c>
      <c r="E2350" s="1">
        <v>24801164.080592982</v>
      </c>
      <c r="F2350" s="13">
        <v>0.27357456895490051</v>
      </c>
      <c r="G2350" s="13">
        <v>0</v>
      </c>
      <c r="H2350" t="s">
        <v>21</v>
      </c>
      <c r="I2350" t="s">
        <v>23</v>
      </c>
      <c r="J2350">
        <v>2020</v>
      </c>
      <c r="K2350">
        <v>9</v>
      </c>
      <c r="L2350" s="12">
        <v>0</v>
      </c>
      <c r="M2350" s="1">
        <v>6784967.7729279865</v>
      </c>
      <c r="N2350" s="12">
        <v>-2.8882164240865538</v>
      </c>
      <c r="O2350" s="13">
        <v>0</v>
      </c>
      <c r="P2350" s="12">
        <v>0</v>
      </c>
      <c r="Q2350" s="12">
        <v>0</v>
      </c>
      <c r="R2350" s="2">
        <f>DATE(CURR[[#This Row],[YEAR]],CURR[[#This Row],[MONTH]],1)</f>
        <v>44075</v>
      </c>
      <c r="S2350" t="str">
        <f>IF(AND(CURR[[#This Row],[DATE]]&gt;=DATE(2023,6,1),CURR[[#This Row],[DATE]]&lt;=DATE(2024,5,31)),"Y","N")</f>
        <v>N</v>
      </c>
    </row>
    <row r="2351" spans="1:19" x14ac:dyDescent="0.25">
      <c r="A2351" t="s">
        <v>58</v>
      </c>
      <c r="B2351" t="s">
        <v>110</v>
      </c>
      <c r="C2351" t="s">
        <v>20</v>
      </c>
      <c r="D2351" s="1">
        <v>2673137.0503110019</v>
      </c>
      <c r="E2351" s="1">
        <v>8343611.303369998</v>
      </c>
      <c r="F2351" s="13">
        <v>0</v>
      </c>
      <c r="G2351" s="13">
        <v>0.3203813017070099</v>
      </c>
      <c r="H2351" t="s">
        <v>24</v>
      </c>
      <c r="I2351" t="s">
        <v>17</v>
      </c>
      <c r="J2351">
        <v>2020</v>
      </c>
      <c r="K2351">
        <v>9</v>
      </c>
      <c r="L2351" s="12">
        <v>-3.7389770207433393</v>
      </c>
      <c r="M2351" s="1">
        <v>6784967.7729279865</v>
      </c>
      <c r="N2351" s="12">
        <v>-2.8882164240865538</v>
      </c>
      <c r="O2351" s="13">
        <v>0.39397932897733362</v>
      </c>
      <c r="P2351" s="12">
        <v>-1.1378975687029345</v>
      </c>
      <c r="Q2351" s="12">
        <v>-4.8768745894462739</v>
      </c>
      <c r="R2351" s="2">
        <f>DATE(CURR[[#This Row],[YEAR]],CURR[[#This Row],[MONTH]],1)</f>
        <v>44075</v>
      </c>
      <c r="S2351" t="str">
        <f>IF(AND(CURR[[#This Row],[DATE]]&gt;=DATE(2023,6,1),CURR[[#This Row],[DATE]]&lt;=DATE(2024,5,31)),"Y","N")</f>
        <v>N</v>
      </c>
    </row>
    <row r="2352" spans="1:19" x14ac:dyDescent="0.25">
      <c r="A2352" t="s">
        <v>58</v>
      </c>
      <c r="B2352" t="s">
        <v>110</v>
      </c>
      <c r="C2352" t="s">
        <v>20</v>
      </c>
      <c r="D2352" s="1">
        <v>973994.71626499947</v>
      </c>
      <c r="E2352" s="1">
        <v>6657373.5591939948</v>
      </c>
      <c r="F2352" s="13">
        <v>0</v>
      </c>
      <c r="G2352" s="13">
        <v>0.1463031490729387</v>
      </c>
      <c r="H2352" t="s">
        <v>25</v>
      </c>
      <c r="I2352" t="s">
        <v>17</v>
      </c>
      <c r="J2352">
        <v>2020</v>
      </c>
      <c r="K2352">
        <v>9</v>
      </c>
      <c r="L2352" s="12">
        <v>-2.0509101663806351</v>
      </c>
      <c r="M2352" s="1">
        <v>6784967.7729279865</v>
      </c>
      <c r="N2352" s="12">
        <v>-2.8882164240865538</v>
      </c>
      <c r="O2352" s="13">
        <v>0.14355185593529821</v>
      </c>
      <c r="P2352" s="12">
        <v>-0.41460882802043514</v>
      </c>
      <c r="Q2352" s="12">
        <v>-2.4655189944010703</v>
      </c>
      <c r="R2352" s="2">
        <f>DATE(CURR[[#This Row],[YEAR]],CURR[[#This Row],[MONTH]],1)</f>
        <v>44075</v>
      </c>
      <c r="S2352" t="str">
        <f>IF(AND(CURR[[#This Row],[DATE]]&gt;=DATE(2023,6,1),CURR[[#This Row],[DATE]]&lt;=DATE(2024,5,31)),"Y","N")</f>
        <v>N</v>
      </c>
    </row>
    <row r="2353" spans="1:19" x14ac:dyDescent="0.25">
      <c r="A2353" t="s">
        <v>58</v>
      </c>
      <c r="B2353" t="s">
        <v>110</v>
      </c>
      <c r="C2353" t="s">
        <v>20</v>
      </c>
      <c r="D2353" s="1">
        <v>373649.58661399985</v>
      </c>
      <c r="E2353" s="1">
        <v>2677863.0241839993</v>
      </c>
      <c r="F2353" s="13">
        <v>0</v>
      </c>
      <c r="G2353" s="13">
        <v>0.1395327480306274</v>
      </c>
      <c r="H2353" t="s">
        <v>26</v>
      </c>
      <c r="I2353" t="s">
        <v>17</v>
      </c>
      <c r="J2353">
        <v>2020</v>
      </c>
      <c r="K2353">
        <v>9</v>
      </c>
      <c r="L2353" s="12">
        <v>-2.1897436256121798</v>
      </c>
      <c r="M2353" s="1">
        <v>6784967.7729279865</v>
      </c>
      <c r="N2353" s="12">
        <v>-2.8882164240865538</v>
      </c>
      <c r="O2353" s="13">
        <v>5.5070208012610061E-2</v>
      </c>
      <c r="P2353" s="12">
        <v>-0.15905467925988331</v>
      </c>
      <c r="Q2353" s="12">
        <v>-2.3487983048720631</v>
      </c>
      <c r="R2353" s="2">
        <f>DATE(CURR[[#This Row],[YEAR]],CURR[[#This Row],[MONTH]],1)</f>
        <v>44075</v>
      </c>
      <c r="S2353" t="str">
        <f>IF(AND(CURR[[#This Row],[DATE]]&gt;=DATE(2023,6,1),CURR[[#This Row],[DATE]]&lt;=DATE(2024,5,31)),"Y","N")</f>
        <v>N</v>
      </c>
    </row>
    <row r="2354" spans="1:19" x14ac:dyDescent="0.25">
      <c r="A2354" t="s">
        <v>58</v>
      </c>
      <c r="B2354" t="s">
        <v>111</v>
      </c>
      <c r="C2354" t="s">
        <v>15</v>
      </c>
      <c r="D2354" s="1">
        <v>248751.10095799988</v>
      </c>
      <c r="E2354" s="1">
        <v>1297000.9151899996</v>
      </c>
      <c r="F2354" s="13">
        <v>0</v>
      </c>
      <c r="G2354" s="13">
        <v>0.19178945677271164</v>
      </c>
      <c r="H2354" t="s">
        <v>16</v>
      </c>
      <c r="I2354" t="s">
        <v>17</v>
      </c>
      <c r="J2354">
        <v>2020</v>
      </c>
      <c r="K2354">
        <v>9</v>
      </c>
      <c r="L2354" s="12">
        <v>-1.3957915898005979</v>
      </c>
      <c r="M2354" s="1">
        <v>781879.92354700016</v>
      </c>
      <c r="N2354" s="12">
        <v>-1.8279021830867634</v>
      </c>
      <c r="O2354" s="13">
        <v>0.31814488832190485</v>
      </c>
      <c r="P2354" s="12">
        <v>-0.58153773590150448</v>
      </c>
      <c r="Q2354" s="12">
        <v>-1.9773293257021023</v>
      </c>
      <c r="R2354" s="2">
        <f>DATE(CURR[[#This Row],[YEAR]],CURR[[#This Row],[MONTH]],1)</f>
        <v>44075</v>
      </c>
      <c r="S2354" t="str">
        <f>IF(AND(CURR[[#This Row],[DATE]]&gt;=DATE(2023,6,1),CURR[[#This Row],[DATE]]&lt;=DATE(2024,5,31)),"Y","N")</f>
        <v>N</v>
      </c>
    </row>
    <row r="2355" spans="1:19" x14ac:dyDescent="0.25">
      <c r="A2355" t="s">
        <v>58</v>
      </c>
      <c r="B2355" t="s">
        <v>111</v>
      </c>
      <c r="C2355" t="s">
        <v>15</v>
      </c>
      <c r="D2355" s="1">
        <v>781879.92354700016</v>
      </c>
      <c r="E2355" s="1">
        <v>4515866.7635790017</v>
      </c>
      <c r="F2355" s="13">
        <v>0.17314060942916962</v>
      </c>
      <c r="G2355" s="13">
        <v>0</v>
      </c>
      <c r="H2355" t="s">
        <v>21</v>
      </c>
      <c r="I2355" t="s">
        <v>22</v>
      </c>
      <c r="J2355">
        <v>2020</v>
      </c>
      <c r="K2355">
        <v>9</v>
      </c>
      <c r="L2355" s="12">
        <v>-1.8279021830867634</v>
      </c>
      <c r="M2355" s="1">
        <v>781879.92354700016</v>
      </c>
      <c r="N2355" s="12">
        <v>-1.8279021830867634</v>
      </c>
      <c r="O2355" s="13">
        <v>0</v>
      </c>
      <c r="P2355" s="12">
        <v>0</v>
      </c>
      <c r="Q2355" s="12">
        <v>0</v>
      </c>
      <c r="R2355" s="2">
        <f>DATE(CURR[[#This Row],[YEAR]],CURR[[#This Row],[MONTH]],1)</f>
        <v>44075</v>
      </c>
      <c r="S2355" t="str">
        <f>IF(AND(CURR[[#This Row],[DATE]]&gt;=DATE(2023,6,1),CURR[[#This Row],[DATE]]&lt;=DATE(2024,5,31)),"Y","N")</f>
        <v>N</v>
      </c>
    </row>
    <row r="2356" spans="1:19" x14ac:dyDescent="0.25">
      <c r="A2356" t="s">
        <v>58</v>
      </c>
      <c r="B2356" t="s">
        <v>111</v>
      </c>
      <c r="C2356" t="s">
        <v>15</v>
      </c>
      <c r="D2356" s="1">
        <v>781879.92354700016</v>
      </c>
      <c r="E2356" s="1">
        <v>4515866.7635790017</v>
      </c>
      <c r="F2356" s="13">
        <v>0.17314060942916962</v>
      </c>
      <c r="G2356" s="13">
        <v>0</v>
      </c>
      <c r="H2356" t="s">
        <v>21</v>
      </c>
      <c r="I2356" t="s">
        <v>23</v>
      </c>
      <c r="J2356">
        <v>2020</v>
      </c>
      <c r="K2356">
        <v>9</v>
      </c>
      <c r="L2356" s="12">
        <v>0</v>
      </c>
      <c r="M2356" s="1">
        <v>781879.92354700016</v>
      </c>
      <c r="N2356" s="12">
        <v>-1.8279021830867634</v>
      </c>
      <c r="O2356" s="13">
        <v>0</v>
      </c>
      <c r="P2356" s="12">
        <v>0</v>
      </c>
      <c r="Q2356" s="12">
        <v>0</v>
      </c>
      <c r="R2356" s="2">
        <f>DATE(CURR[[#This Row],[YEAR]],CURR[[#This Row],[MONTH]],1)</f>
        <v>44075</v>
      </c>
      <c r="S2356" t="str">
        <f>IF(AND(CURR[[#This Row],[DATE]]&gt;=DATE(2023,6,1),CURR[[#This Row],[DATE]]&lt;=DATE(2024,5,31)),"Y","N")</f>
        <v>N</v>
      </c>
    </row>
    <row r="2357" spans="1:19" x14ac:dyDescent="0.25">
      <c r="A2357" t="s">
        <v>58</v>
      </c>
      <c r="B2357" t="s">
        <v>111</v>
      </c>
      <c r="C2357" t="s">
        <v>15</v>
      </c>
      <c r="D2357" s="1">
        <v>343583.04676600004</v>
      </c>
      <c r="E2357" s="1">
        <v>1558387.5674409994</v>
      </c>
      <c r="F2357" s="13">
        <v>0</v>
      </c>
      <c r="G2357" s="13">
        <v>0.22047342647258905</v>
      </c>
      <c r="H2357" t="s">
        <v>24</v>
      </c>
      <c r="I2357" t="s">
        <v>17</v>
      </c>
      <c r="J2357">
        <v>2020</v>
      </c>
      <c r="K2357">
        <v>9</v>
      </c>
      <c r="L2357" s="12">
        <v>-2.5730124413422346</v>
      </c>
      <c r="M2357" s="1">
        <v>781879.92354700016</v>
      </c>
      <c r="N2357" s="12">
        <v>-1.8279021830867634</v>
      </c>
      <c r="O2357" s="13">
        <v>0.43943198491059182</v>
      </c>
      <c r="P2357" s="12">
        <v>-0.80323868453622049</v>
      </c>
      <c r="Q2357" s="12">
        <v>-3.3762511258784551</v>
      </c>
      <c r="R2357" s="2">
        <f>DATE(CURR[[#This Row],[YEAR]],CURR[[#This Row],[MONTH]],1)</f>
        <v>44075</v>
      </c>
      <c r="S2357" t="str">
        <f>IF(AND(CURR[[#This Row],[DATE]]&gt;=DATE(2023,6,1),CURR[[#This Row],[DATE]]&lt;=DATE(2024,5,31)),"Y","N")</f>
        <v>N</v>
      </c>
    </row>
    <row r="2358" spans="1:19" x14ac:dyDescent="0.25">
      <c r="A2358" t="s">
        <v>58</v>
      </c>
      <c r="B2358" t="s">
        <v>111</v>
      </c>
      <c r="C2358" t="s">
        <v>15</v>
      </c>
      <c r="D2358" s="1">
        <v>103561.35765399996</v>
      </c>
      <c r="E2358" s="1">
        <v>1217957.0195010002</v>
      </c>
      <c r="F2358" s="13">
        <v>0</v>
      </c>
      <c r="G2358" s="13">
        <v>8.502874567480985E-2</v>
      </c>
      <c r="H2358" t="s">
        <v>25</v>
      </c>
      <c r="I2358" t="s">
        <v>17</v>
      </c>
      <c r="J2358">
        <v>2020</v>
      </c>
      <c r="K2358">
        <v>9</v>
      </c>
      <c r="L2358" s="12">
        <v>-1.191951916579195</v>
      </c>
      <c r="M2358" s="1">
        <v>781879.92354700016</v>
      </c>
      <c r="N2358" s="12">
        <v>-1.8279021830867634</v>
      </c>
      <c r="O2358" s="13">
        <v>0.13245174167433998</v>
      </c>
      <c r="P2358" s="12">
        <v>-0.24210882776017009</v>
      </c>
      <c r="Q2358" s="12">
        <v>-1.4340607443393651</v>
      </c>
      <c r="R2358" s="2">
        <f>DATE(CURR[[#This Row],[YEAR]],CURR[[#This Row],[MONTH]],1)</f>
        <v>44075</v>
      </c>
      <c r="S2358" t="str">
        <f>IF(AND(CURR[[#This Row],[DATE]]&gt;=DATE(2023,6,1),CURR[[#This Row],[DATE]]&lt;=DATE(2024,5,31)),"Y","N")</f>
        <v>N</v>
      </c>
    </row>
    <row r="2359" spans="1:19" x14ac:dyDescent="0.25">
      <c r="A2359" t="s">
        <v>58</v>
      </c>
      <c r="B2359" t="s">
        <v>111</v>
      </c>
      <c r="C2359" t="s">
        <v>15</v>
      </c>
      <c r="D2359" s="1">
        <v>85984.418168999997</v>
      </c>
      <c r="E2359" s="1">
        <v>442521.26144699991</v>
      </c>
      <c r="F2359" s="13">
        <v>0</v>
      </c>
      <c r="G2359" s="13">
        <v>0.19430573321570949</v>
      </c>
      <c r="H2359" t="s">
        <v>26</v>
      </c>
      <c r="I2359" t="s">
        <v>17</v>
      </c>
      <c r="J2359">
        <v>2020</v>
      </c>
      <c r="K2359">
        <v>9</v>
      </c>
      <c r="L2359" s="12">
        <v>-3.0493181474187545</v>
      </c>
      <c r="M2359" s="1">
        <v>781879.92354700016</v>
      </c>
      <c r="N2359" s="12">
        <v>-1.8279021830867634</v>
      </c>
      <c r="O2359" s="13">
        <v>0.109971385093163</v>
      </c>
      <c r="P2359" s="12">
        <v>-0.20101693488886779</v>
      </c>
      <c r="Q2359" s="12">
        <v>-3.2503350823076222</v>
      </c>
      <c r="R2359" s="2">
        <f>DATE(CURR[[#This Row],[YEAR]],CURR[[#This Row],[MONTH]],1)</f>
        <v>44075</v>
      </c>
      <c r="S2359" t="str">
        <f>IF(AND(CURR[[#This Row],[DATE]]&gt;=DATE(2023,6,1),CURR[[#This Row],[DATE]]&lt;=DATE(2024,5,31)),"Y","N")</f>
        <v>N</v>
      </c>
    </row>
    <row r="2360" spans="1:19" x14ac:dyDescent="0.25">
      <c r="A2360" t="s">
        <v>58</v>
      </c>
      <c r="B2360" t="s">
        <v>111</v>
      </c>
      <c r="C2360" t="s">
        <v>18</v>
      </c>
      <c r="D2360" s="1">
        <v>465435.31827400002</v>
      </c>
      <c r="E2360" s="1">
        <v>1297000.9151899996</v>
      </c>
      <c r="F2360" s="13">
        <v>0</v>
      </c>
      <c r="G2360" s="13">
        <v>0.35885504229256282</v>
      </c>
      <c r="H2360" t="s">
        <v>16</v>
      </c>
      <c r="I2360" t="s">
        <v>17</v>
      </c>
      <c r="J2360">
        <v>2020</v>
      </c>
      <c r="K2360">
        <v>9</v>
      </c>
      <c r="L2360" s="12">
        <v>-2.6116495578956385</v>
      </c>
      <c r="M2360" s="1">
        <v>1124034.9622339993</v>
      </c>
      <c r="N2360" s="12">
        <v>-2.6278024277852783</v>
      </c>
      <c r="O2360" s="13">
        <v>0.41407548155704665</v>
      </c>
      <c r="P2360" s="12">
        <v>-1.0881085557219654</v>
      </c>
      <c r="Q2360" s="12">
        <v>-3.6997581136176039</v>
      </c>
      <c r="R2360" s="2">
        <f>DATE(CURR[[#This Row],[YEAR]],CURR[[#This Row],[MONTH]],1)</f>
        <v>44075</v>
      </c>
      <c r="S2360" t="str">
        <f>IF(AND(CURR[[#This Row],[DATE]]&gt;=DATE(2023,6,1),CURR[[#This Row],[DATE]]&lt;=DATE(2024,5,31)),"Y","N")</f>
        <v>N</v>
      </c>
    </row>
    <row r="2361" spans="1:19" x14ac:dyDescent="0.25">
      <c r="A2361" t="s">
        <v>58</v>
      </c>
      <c r="B2361" t="s">
        <v>111</v>
      </c>
      <c r="C2361" t="s">
        <v>18</v>
      </c>
      <c r="D2361" s="1">
        <v>1124034.9622339993</v>
      </c>
      <c r="E2361" s="1">
        <v>4515866.7635790017</v>
      </c>
      <c r="F2361" s="13">
        <v>0.24890791094623824</v>
      </c>
      <c r="G2361" s="13">
        <v>0</v>
      </c>
      <c r="H2361" t="s">
        <v>21</v>
      </c>
      <c r="I2361" t="s">
        <v>23</v>
      </c>
      <c r="J2361">
        <v>2020</v>
      </c>
      <c r="K2361">
        <v>9</v>
      </c>
      <c r="L2361" s="12">
        <v>0</v>
      </c>
      <c r="M2361" s="1">
        <v>1124034.9622339993</v>
      </c>
      <c r="N2361" s="12">
        <v>-2.6278024277852783</v>
      </c>
      <c r="O2361" s="13">
        <v>0</v>
      </c>
      <c r="P2361" s="12">
        <v>0</v>
      </c>
      <c r="Q2361" s="12">
        <v>0</v>
      </c>
      <c r="R2361" s="2">
        <f>DATE(CURR[[#This Row],[YEAR]],CURR[[#This Row],[MONTH]],1)</f>
        <v>44075</v>
      </c>
      <c r="S2361" t="str">
        <f>IF(AND(CURR[[#This Row],[DATE]]&gt;=DATE(2023,6,1),CURR[[#This Row],[DATE]]&lt;=DATE(2024,5,31)),"Y","N")</f>
        <v>N</v>
      </c>
    </row>
    <row r="2362" spans="1:19" x14ac:dyDescent="0.25">
      <c r="A2362" t="s">
        <v>58</v>
      </c>
      <c r="B2362" t="s">
        <v>111</v>
      </c>
      <c r="C2362" t="s">
        <v>18</v>
      </c>
      <c r="D2362" s="1">
        <v>1124034.9622339993</v>
      </c>
      <c r="E2362" s="1">
        <v>4515866.7635790017</v>
      </c>
      <c r="F2362" s="13">
        <v>0.24890791094623824</v>
      </c>
      <c r="G2362" s="13">
        <v>0</v>
      </c>
      <c r="H2362" t="s">
        <v>21</v>
      </c>
      <c r="I2362" t="s">
        <v>22</v>
      </c>
      <c r="J2362">
        <v>2020</v>
      </c>
      <c r="K2362">
        <v>9</v>
      </c>
      <c r="L2362" s="12">
        <v>-2.6278024277852783</v>
      </c>
      <c r="M2362" s="1">
        <v>1124034.9622339993</v>
      </c>
      <c r="N2362" s="12">
        <v>-2.6278024277852783</v>
      </c>
      <c r="O2362" s="13">
        <v>0</v>
      </c>
      <c r="P2362" s="12">
        <v>0</v>
      </c>
      <c r="Q2362" s="12">
        <v>0</v>
      </c>
      <c r="R2362" s="2">
        <f>DATE(CURR[[#This Row],[YEAR]],CURR[[#This Row],[MONTH]],1)</f>
        <v>44075</v>
      </c>
      <c r="S2362" t="str">
        <f>IF(AND(CURR[[#This Row],[DATE]]&gt;=DATE(2023,6,1),CURR[[#This Row],[DATE]]&lt;=DATE(2024,5,31)),"Y","N")</f>
        <v>N</v>
      </c>
    </row>
    <row r="2363" spans="1:19" x14ac:dyDescent="0.25">
      <c r="A2363" t="s">
        <v>58</v>
      </c>
      <c r="B2363" t="s">
        <v>111</v>
      </c>
      <c r="C2363" t="s">
        <v>18</v>
      </c>
      <c r="D2363" s="1">
        <v>310312.00165300013</v>
      </c>
      <c r="E2363" s="1">
        <v>1558387.5674409994</v>
      </c>
      <c r="F2363" s="13">
        <v>0</v>
      </c>
      <c r="G2363" s="13">
        <v>0.1991237662159728</v>
      </c>
      <c r="H2363" t="s">
        <v>24</v>
      </c>
      <c r="I2363" t="s">
        <v>17</v>
      </c>
      <c r="J2363">
        <v>2020</v>
      </c>
      <c r="K2363">
        <v>9</v>
      </c>
      <c r="L2363" s="12">
        <v>-2.3238534277704423</v>
      </c>
      <c r="M2363" s="1">
        <v>1124034.9622339993</v>
      </c>
      <c r="N2363" s="12">
        <v>-2.6278024277852783</v>
      </c>
      <c r="O2363" s="13">
        <v>0.2760697060848184</v>
      </c>
      <c r="P2363" s="12">
        <v>-0.72545664388765396</v>
      </c>
      <c r="Q2363" s="12">
        <v>-3.0493100716580965</v>
      </c>
      <c r="R2363" s="2">
        <f>DATE(CURR[[#This Row],[YEAR]],CURR[[#This Row],[MONTH]],1)</f>
        <v>44075</v>
      </c>
      <c r="S2363" t="str">
        <f>IF(AND(CURR[[#This Row],[DATE]]&gt;=DATE(2023,6,1),CURR[[#This Row],[DATE]]&lt;=DATE(2024,5,31)),"Y","N")</f>
        <v>N</v>
      </c>
    </row>
    <row r="2364" spans="1:19" x14ac:dyDescent="0.25">
      <c r="A2364" t="s">
        <v>58</v>
      </c>
      <c r="B2364" t="s">
        <v>111</v>
      </c>
      <c r="C2364" t="s">
        <v>18</v>
      </c>
      <c r="D2364" s="1">
        <v>101153.48976700001</v>
      </c>
      <c r="E2364" s="1">
        <v>1217957.0195010002</v>
      </c>
      <c r="F2364" s="13">
        <v>0</v>
      </c>
      <c r="G2364" s="13">
        <v>8.305177288476305E-2</v>
      </c>
      <c r="H2364" t="s">
        <v>25</v>
      </c>
      <c r="I2364" t="s">
        <v>17</v>
      </c>
      <c r="J2364">
        <v>2020</v>
      </c>
      <c r="K2364">
        <v>9</v>
      </c>
      <c r="L2364" s="12">
        <v>-1.1642382711829264</v>
      </c>
      <c r="M2364" s="1">
        <v>1124034.9622339993</v>
      </c>
      <c r="N2364" s="12">
        <v>-2.6278024277852783</v>
      </c>
      <c r="O2364" s="13">
        <v>8.9991408777854442E-2</v>
      </c>
      <c r="P2364" s="12">
        <v>-0.2364796424662633</v>
      </c>
      <c r="Q2364" s="12">
        <v>-1.4007179136491898</v>
      </c>
      <c r="R2364" s="2">
        <f>DATE(CURR[[#This Row],[YEAR]],CURR[[#This Row],[MONTH]],1)</f>
        <v>44075</v>
      </c>
      <c r="S2364" t="str">
        <f>IF(AND(CURR[[#This Row],[DATE]]&gt;=DATE(2023,6,1),CURR[[#This Row],[DATE]]&lt;=DATE(2024,5,31)),"Y","N")</f>
        <v>N</v>
      </c>
    </row>
    <row r="2365" spans="1:19" x14ac:dyDescent="0.25">
      <c r="A2365" t="s">
        <v>58</v>
      </c>
      <c r="B2365" t="s">
        <v>111</v>
      </c>
      <c r="C2365" t="s">
        <v>18</v>
      </c>
      <c r="D2365" s="1">
        <v>247134.15254000001</v>
      </c>
      <c r="E2365" s="1">
        <v>442521.26144699991</v>
      </c>
      <c r="F2365" s="13">
        <v>0</v>
      </c>
      <c r="G2365" s="13">
        <v>0.55846842642519867</v>
      </c>
      <c r="H2365" t="s">
        <v>26</v>
      </c>
      <c r="I2365" t="s">
        <v>17</v>
      </c>
      <c r="J2365">
        <v>2020</v>
      </c>
      <c r="K2365">
        <v>9</v>
      </c>
      <c r="L2365" s="12">
        <v>-8.7642699948962282</v>
      </c>
      <c r="M2365" s="1">
        <v>1124034.9622339993</v>
      </c>
      <c r="N2365" s="12">
        <v>-2.6278024277852783</v>
      </c>
      <c r="O2365" s="13">
        <v>0.21986340358028128</v>
      </c>
      <c r="P2365" s="12">
        <v>-0.57775758570939761</v>
      </c>
      <c r="Q2365" s="12">
        <v>-9.3420275806056257</v>
      </c>
      <c r="R2365" s="2">
        <f>DATE(CURR[[#This Row],[YEAR]],CURR[[#This Row],[MONTH]],1)</f>
        <v>44075</v>
      </c>
      <c r="S2365" t="str">
        <f>IF(AND(CURR[[#This Row],[DATE]]&gt;=DATE(2023,6,1),CURR[[#This Row],[DATE]]&lt;=DATE(2024,5,31)),"Y","N")</f>
        <v>N</v>
      </c>
    </row>
    <row r="2366" spans="1:19" x14ac:dyDescent="0.25">
      <c r="A2366" t="s">
        <v>58</v>
      </c>
      <c r="B2366" t="s">
        <v>111</v>
      </c>
      <c r="C2366" t="s">
        <v>19</v>
      </c>
      <c r="D2366" s="1">
        <v>673.61266200000034</v>
      </c>
      <c r="E2366" s="1">
        <v>1297000.9151899996</v>
      </c>
      <c r="F2366" s="13">
        <v>0</v>
      </c>
      <c r="G2366" s="13">
        <v>5.1936174763710314E-4</v>
      </c>
      <c r="H2366" t="s">
        <v>16</v>
      </c>
      <c r="I2366" t="s">
        <v>17</v>
      </c>
      <c r="J2366">
        <v>2020</v>
      </c>
      <c r="K2366">
        <v>9</v>
      </c>
      <c r="L2366" s="12">
        <v>-3.7797737770075006E-3</v>
      </c>
      <c r="M2366" s="1">
        <v>1192901.3395820006</v>
      </c>
      <c r="N2366" s="12">
        <v>-2.7888002967734331</v>
      </c>
      <c r="O2366" s="13">
        <v>5.6468430342784088E-4</v>
      </c>
      <c r="P2366" s="12">
        <v>-1.5747917529828619E-3</v>
      </c>
      <c r="Q2366" s="12">
        <v>-5.3545655299903627E-3</v>
      </c>
      <c r="R2366" s="2">
        <f>DATE(CURR[[#This Row],[YEAR]],CURR[[#This Row],[MONTH]],1)</f>
        <v>44075</v>
      </c>
      <c r="S2366" t="str">
        <f>IF(AND(CURR[[#This Row],[DATE]]&gt;=DATE(2023,6,1),CURR[[#This Row],[DATE]]&lt;=DATE(2024,5,31)),"Y","N")</f>
        <v>N</v>
      </c>
    </row>
    <row r="2367" spans="1:19" x14ac:dyDescent="0.25">
      <c r="A2367" t="s">
        <v>58</v>
      </c>
      <c r="B2367" t="s">
        <v>111</v>
      </c>
      <c r="C2367" t="s">
        <v>19</v>
      </c>
      <c r="D2367" s="1">
        <v>1192901.3395820006</v>
      </c>
      <c r="E2367" s="1">
        <v>4515866.7635790017</v>
      </c>
      <c r="F2367" s="13">
        <v>0.26415778011939828</v>
      </c>
      <c r="G2367" s="13">
        <v>0</v>
      </c>
      <c r="H2367" t="s">
        <v>21</v>
      </c>
      <c r="I2367" t="s">
        <v>23</v>
      </c>
      <c r="J2367">
        <v>2020</v>
      </c>
      <c r="K2367">
        <v>9</v>
      </c>
      <c r="L2367" s="12">
        <v>0</v>
      </c>
      <c r="M2367" s="1">
        <v>1192901.3395820006</v>
      </c>
      <c r="N2367" s="12">
        <v>-2.7888002967734331</v>
      </c>
      <c r="O2367" s="13">
        <v>0</v>
      </c>
      <c r="P2367" s="12">
        <v>0</v>
      </c>
      <c r="Q2367" s="12">
        <v>0</v>
      </c>
      <c r="R2367" s="2">
        <f>DATE(CURR[[#This Row],[YEAR]],CURR[[#This Row],[MONTH]],1)</f>
        <v>44075</v>
      </c>
      <c r="S2367" t="str">
        <f>IF(AND(CURR[[#This Row],[DATE]]&gt;=DATE(2023,6,1),CURR[[#This Row],[DATE]]&lt;=DATE(2024,5,31)),"Y","N")</f>
        <v>N</v>
      </c>
    </row>
    <row r="2368" spans="1:19" x14ac:dyDescent="0.25">
      <c r="A2368" t="s">
        <v>58</v>
      </c>
      <c r="B2368" t="s">
        <v>111</v>
      </c>
      <c r="C2368" t="s">
        <v>19</v>
      </c>
      <c r="D2368" s="1">
        <v>1192901.3395820006</v>
      </c>
      <c r="E2368" s="1">
        <v>4515866.7635790017</v>
      </c>
      <c r="F2368" s="13">
        <v>0.26415778011939828</v>
      </c>
      <c r="G2368" s="13">
        <v>0</v>
      </c>
      <c r="H2368" t="s">
        <v>21</v>
      </c>
      <c r="I2368" t="s">
        <v>22</v>
      </c>
      <c r="J2368">
        <v>2020</v>
      </c>
      <c r="K2368">
        <v>9</v>
      </c>
      <c r="L2368" s="12">
        <v>-2.7888002967734331</v>
      </c>
      <c r="M2368" s="1">
        <v>1192901.3395820006</v>
      </c>
      <c r="N2368" s="12">
        <v>-2.7888002967734331</v>
      </c>
      <c r="O2368" s="13">
        <v>0</v>
      </c>
      <c r="P2368" s="12">
        <v>0</v>
      </c>
      <c r="Q2368" s="12">
        <v>0</v>
      </c>
      <c r="R2368" s="2">
        <f>DATE(CURR[[#This Row],[YEAR]],CURR[[#This Row],[MONTH]],1)</f>
        <v>44075</v>
      </c>
      <c r="S2368" t="str">
        <f>IF(AND(CURR[[#This Row],[DATE]]&gt;=DATE(2023,6,1),CURR[[#This Row],[DATE]]&lt;=DATE(2024,5,31)),"Y","N")</f>
        <v>N</v>
      </c>
    </row>
    <row r="2369" spans="1:19" x14ac:dyDescent="0.25">
      <c r="A2369" t="s">
        <v>58</v>
      </c>
      <c r="B2369" t="s">
        <v>111</v>
      </c>
      <c r="C2369" t="s">
        <v>19</v>
      </c>
      <c r="D2369" s="1">
        <v>342852.64661700005</v>
      </c>
      <c r="E2369" s="1">
        <v>1558387.5674409994</v>
      </c>
      <c r="F2369" s="13">
        <v>0</v>
      </c>
      <c r="G2369" s="13">
        <v>0.22000473680625693</v>
      </c>
      <c r="H2369" t="s">
        <v>24</v>
      </c>
      <c r="I2369" t="s">
        <v>17</v>
      </c>
      <c r="J2369">
        <v>2020</v>
      </c>
      <c r="K2369">
        <v>9</v>
      </c>
      <c r="L2369" s="12">
        <v>-2.5675426468100984</v>
      </c>
      <c r="M2369" s="1">
        <v>1192901.3395820006</v>
      </c>
      <c r="N2369" s="12">
        <v>-2.7888002967734331</v>
      </c>
      <c r="O2369" s="13">
        <v>0.28741073150034147</v>
      </c>
      <c r="P2369" s="12">
        <v>-0.80153113330402181</v>
      </c>
      <c r="Q2369" s="12">
        <v>-3.3690737801141202</v>
      </c>
      <c r="R2369" s="2">
        <f>DATE(CURR[[#This Row],[YEAR]],CURR[[#This Row],[MONTH]],1)</f>
        <v>44075</v>
      </c>
      <c r="S2369" t="str">
        <f>IF(AND(CURR[[#This Row],[DATE]]&gt;=DATE(2023,6,1),CURR[[#This Row],[DATE]]&lt;=DATE(2024,5,31)),"Y","N")</f>
        <v>N</v>
      </c>
    </row>
    <row r="2370" spans="1:19" x14ac:dyDescent="0.25">
      <c r="A2370" t="s">
        <v>58</v>
      </c>
      <c r="B2370" t="s">
        <v>111</v>
      </c>
      <c r="C2370" t="s">
        <v>19</v>
      </c>
      <c r="D2370" s="1">
        <v>820388.58565900021</v>
      </c>
      <c r="E2370" s="1">
        <v>1217957.0195010002</v>
      </c>
      <c r="F2370" s="13">
        <v>0</v>
      </c>
      <c r="G2370" s="13">
        <v>0.67357761605997823</v>
      </c>
      <c r="H2370" t="s">
        <v>25</v>
      </c>
      <c r="I2370" t="s">
        <v>17</v>
      </c>
      <c r="J2370">
        <v>2020</v>
      </c>
      <c r="K2370">
        <v>9</v>
      </c>
      <c r="L2370" s="12">
        <v>-9.4423612162656045</v>
      </c>
      <c r="M2370" s="1">
        <v>1192901.3395820006</v>
      </c>
      <c r="N2370" s="12">
        <v>-2.7888002967734331</v>
      </c>
      <c r="O2370" s="13">
        <v>0.68772542911760748</v>
      </c>
      <c r="P2370" s="12">
        <v>-1.9179288808218204</v>
      </c>
      <c r="Q2370" s="12">
        <v>-11.360290097087425</v>
      </c>
      <c r="R2370" s="2">
        <f>DATE(CURR[[#This Row],[YEAR]],CURR[[#This Row],[MONTH]],1)</f>
        <v>44075</v>
      </c>
      <c r="S2370" t="str">
        <f>IF(AND(CURR[[#This Row],[DATE]]&gt;=DATE(2023,6,1),CURR[[#This Row],[DATE]]&lt;=DATE(2024,5,31)),"Y","N")</f>
        <v>N</v>
      </c>
    </row>
    <row r="2371" spans="1:19" x14ac:dyDescent="0.25">
      <c r="A2371" t="s">
        <v>58</v>
      </c>
      <c r="B2371" t="s">
        <v>111</v>
      </c>
      <c r="C2371" t="s">
        <v>19</v>
      </c>
      <c r="D2371" s="1">
        <v>28986.494643999995</v>
      </c>
      <c r="E2371" s="1">
        <v>442521.26144699991</v>
      </c>
      <c r="F2371" s="13">
        <v>0</v>
      </c>
      <c r="G2371" s="13">
        <v>6.5503055263869306E-2</v>
      </c>
      <c r="H2371" t="s">
        <v>26</v>
      </c>
      <c r="I2371" t="s">
        <v>17</v>
      </c>
      <c r="J2371">
        <v>2020</v>
      </c>
      <c r="K2371">
        <v>9</v>
      </c>
      <c r="L2371" s="12">
        <v>-1.0279658341617142</v>
      </c>
      <c r="M2371" s="1">
        <v>1192901.3395820006</v>
      </c>
      <c r="N2371" s="12">
        <v>-2.7888002967734331</v>
      </c>
      <c r="O2371" s="13">
        <v>2.4299155078622868E-2</v>
      </c>
      <c r="P2371" s="12">
        <v>-6.7765490894607122E-2</v>
      </c>
      <c r="Q2371" s="12">
        <v>-1.0957313250563212</v>
      </c>
      <c r="R2371" s="2">
        <f>DATE(CURR[[#This Row],[YEAR]],CURR[[#This Row],[MONTH]],1)</f>
        <v>44075</v>
      </c>
      <c r="S2371" t="str">
        <f>IF(AND(CURR[[#This Row],[DATE]]&gt;=DATE(2023,6,1),CURR[[#This Row],[DATE]]&lt;=DATE(2024,5,31)),"Y","N")</f>
        <v>N</v>
      </c>
    </row>
    <row r="2372" spans="1:19" x14ac:dyDescent="0.25">
      <c r="A2372" t="s">
        <v>58</v>
      </c>
      <c r="B2372" t="s">
        <v>111</v>
      </c>
      <c r="C2372" t="s">
        <v>20</v>
      </c>
      <c r="D2372" s="1">
        <v>582140.88329600019</v>
      </c>
      <c r="E2372" s="1">
        <v>1297000.9151899996</v>
      </c>
      <c r="F2372" s="13">
        <v>0</v>
      </c>
      <c r="G2372" s="13">
        <v>0.44883613918708881</v>
      </c>
      <c r="H2372" t="s">
        <v>16</v>
      </c>
      <c r="I2372" t="s">
        <v>17</v>
      </c>
      <c r="J2372">
        <v>2020</v>
      </c>
      <c r="K2372">
        <v>9</v>
      </c>
      <c r="L2372" s="12">
        <v>-3.266507548526759</v>
      </c>
      <c r="M2372" s="1">
        <v>1417050.538216</v>
      </c>
      <c r="N2372" s="12">
        <v>-3.3128229723545215</v>
      </c>
      <c r="O2372" s="13">
        <v>0.41081165956782895</v>
      </c>
      <c r="P2372" s="12">
        <v>-1.360946303127389</v>
      </c>
      <c r="Q2372" s="12">
        <v>-4.6274538516541481</v>
      </c>
      <c r="R2372" s="2">
        <f>DATE(CURR[[#This Row],[YEAR]],CURR[[#This Row],[MONTH]],1)</f>
        <v>44075</v>
      </c>
      <c r="S2372" t="str">
        <f>IF(AND(CURR[[#This Row],[DATE]]&gt;=DATE(2023,6,1),CURR[[#This Row],[DATE]]&lt;=DATE(2024,5,31)),"Y","N")</f>
        <v>N</v>
      </c>
    </row>
    <row r="2373" spans="1:19" x14ac:dyDescent="0.25">
      <c r="A2373" t="s">
        <v>58</v>
      </c>
      <c r="B2373" t="s">
        <v>111</v>
      </c>
      <c r="C2373" t="s">
        <v>20</v>
      </c>
      <c r="D2373" s="1">
        <v>1417050.538216</v>
      </c>
      <c r="E2373" s="1">
        <v>4515866.7635790017</v>
      </c>
      <c r="F2373" s="13">
        <v>0.31379369950519348</v>
      </c>
      <c r="G2373" s="13">
        <v>0</v>
      </c>
      <c r="H2373" t="s">
        <v>21</v>
      </c>
      <c r="I2373" t="s">
        <v>23</v>
      </c>
      <c r="J2373">
        <v>2020</v>
      </c>
      <c r="K2373">
        <v>9</v>
      </c>
      <c r="L2373" s="12">
        <v>0</v>
      </c>
      <c r="M2373" s="1">
        <v>1417050.538216</v>
      </c>
      <c r="N2373" s="12">
        <v>-3.3128229723545215</v>
      </c>
      <c r="O2373" s="13">
        <v>0</v>
      </c>
      <c r="P2373" s="12">
        <v>0</v>
      </c>
      <c r="Q2373" s="12">
        <v>0</v>
      </c>
      <c r="R2373" s="2">
        <f>DATE(CURR[[#This Row],[YEAR]],CURR[[#This Row],[MONTH]],1)</f>
        <v>44075</v>
      </c>
      <c r="S2373" t="str">
        <f>IF(AND(CURR[[#This Row],[DATE]]&gt;=DATE(2023,6,1),CURR[[#This Row],[DATE]]&lt;=DATE(2024,5,31)),"Y","N")</f>
        <v>N</v>
      </c>
    </row>
    <row r="2374" spans="1:19" x14ac:dyDescent="0.25">
      <c r="A2374" t="s">
        <v>58</v>
      </c>
      <c r="B2374" t="s">
        <v>111</v>
      </c>
      <c r="C2374" t="s">
        <v>20</v>
      </c>
      <c r="D2374" s="1">
        <v>1417050.538216</v>
      </c>
      <c r="E2374" s="1">
        <v>4515866.7635790017</v>
      </c>
      <c r="F2374" s="13">
        <v>0.31379369950519348</v>
      </c>
      <c r="G2374" s="13">
        <v>0</v>
      </c>
      <c r="H2374" t="s">
        <v>21</v>
      </c>
      <c r="I2374" t="s">
        <v>22</v>
      </c>
      <c r="J2374">
        <v>2020</v>
      </c>
      <c r="K2374">
        <v>9</v>
      </c>
      <c r="L2374" s="12">
        <v>-3.3128229723545215</v>
      </c>
      <c r="M2374" s="1">
        <v>1417050.538216</v>
      </c>
      <c r="N2374" s="12">
        <v>-3.3128229723545215</v>
      </c>
      <c r="O2374" s="13">
        <v>0</v>
      </c>
      <c r="P2374" s="12">
        <v>0</v>
      </c>
      <c r="Q2374" s="12">
        <v>0</v>
      </c>
      <c r="R2374" s="2">
        <f>DATE(CURR[[#This Row],[YEAR]],CURR[[#This Row],[MONTH]],1)</f>
        <v>44075</v>
      </c>
      <c r="S2374" t="str">
        <f>IF(AND(CURR[[#This Row],[DATE]]&gt;=DATE(2023,6,1),CURR[[#This Row],[DATE]]&lt;=DATE(2024,5,31)),"Y","N")</f>
        <v>N</v>
      </c>
    </row>
    <row r="2375" spans="1:19" x14ac:dyDescent="0.25">
      <c r="A2375" t="s">
        <v>58</v>
      </c>
      <c r="B2375" t="s">
        <v>111</v>
      </c>
      <c r="C2375" t="s">
        <v>20</v>
      </c>
      <c r="D2375" s="1">
        <v>561639.87240500003</v>
      </c>
      <c r="E2375" s="1">
        <v>1558387.5674409994</v>
      </c>
      <c r="F2375" s="13">
        <v>0</v>
      </c>
      <c r="G2375" s="13">
        <v>0.3603980705051818</v>
      </c>
      <c r="H2375" t="s">
        <v>24</v>
      </c>
      <c r="I2375" t="s">
        <v>17</v>
      </c>
      <c r="J2375">
        <v>2020</v>
      </c>
      <c r="K2375">
        <v>9</v>
      </c>
      <c r="L2375" s="12">
        <v>-4.2059886040772305</v>
      </c>
      <c r="M2375" s="1">
        <v>1417050.538216</v>
      </c>
      <c r="N2375" s="12">
        <v>-3.3128229723545215</v>
      </c>
      <c r="O2375" s="13">
        <v>0.39634427796208188</v>
      </c>
      <c r="P2375" s="12">
        <v>-1.3130184289940507</v>
      </c>
      <c r="Q2375" s="12">
        <v>-5.519007033071281</v>
      </c>
      <c r="R2375" s="2">
        <f>DATE(CURR[[#This Row],[YEAR]],CURR[[#This Row],[MONTH]],1)</f>
        <v>44075</v>
      </c>
      <c r="S2375" t="str">
        <f>IF(AND(CURR[[#This Row],[DATE]]&gt;=DATE(2023,6,1),CURR[[#This Row],[DATE]]&lt;=DATE(2024,5,31)),"Y","N")</f>
        <v>N</v>
      </c>
    </row>
    <row r="2376" spans="1:19" x14ac:dyDescent="0.25">
      <c r="A2376" t="s">
        <v>58</v>
      </c>
      <c r="B2376" t="s">
        <v>111</v>
      </c>
      <c r="C2376" t="s">
        <v>20</v>
      </c>
      <c r="D2376" s="1">
        <v>192853.58642100001</v>
      </c>
      <c r="E2376" s="1">
        <v>1217957.0195010002</v>
      </c>
      <c r="F2376" s="13">
        <v>0</v>
      </c>
      <c r="G2376" s="13">
        <v>0.15834186538044878</v>
      </c>
      <c r="H2376" t="s">
        <v>25</v>
      </c>
      <c r="I2376" t="s">
        <v>17</v>
      </c>
      <c r="J2376">
        <v>2020</v>
      </c>
      <c r="K2376">
        <v>9</v>
      </c>
      <c r="L2376" s="12">
        <v>-2.2196715759722734</v>
      </c>
      <c r="M2376" s="1">
        <v>1417050.538216</v>
      </c>
      <c r="N2376" s="12">
        <v>-3.3128229723545215</v>
      </c>
      <c r="O2376" s="13">
        <v>0.13609506592742529</v>
      </c>
      <c r="P2376" s="12">
        <v>-0.45085886082847759</v>
      </c>
      <c r="Q2376" s="12">
        <v>-2.670530436800751</v>
      </c>
      <c r="R2376" s="2">
        <f>DATE(CURR[[#This Row],[YEAR]],CURR[[#This Row],[MONTH]],1)</f>
        <v>44075</v>
      </c>
      <c r="S2376" t="str">
        <f>IF(AND(CURR[[#This Row],[DATE]]&gt;=DATE(2023,6,1),CURR[[#This Row],[DATE]]&lt;=DATE(2024,5,31)),"Y","N")</f>
        <v>N</v>
      </c>
    </row>
    <row r="2377" spans="1:19" x14ac:dyDescent="0.25">
      <c r="A2377" t="s">
        <v>58</v>
      </c>
      <c r="B2377" t="s">
        <v>111</v>
      </c>
      <c r="C2377" t="s">
        <v>20</v>
      </c>
      <c r="D2377" s="1">
        <v>80416.196093999999</v>
      </c>
      <c r="E2377" s="1">
        <v>442521.26144699991</v>
      </c>
      <c r="F2377" s="13">
        <v>0</v>
      </c>
      <c r="G2377" s="13">
        <v>0.18172278509522263</v>
      </c>
      <c r="H2377" t="s">
        <v>26</v>
      </c>
      <c r="I2377" t="s">
        <v>17</v>
      </c>
      <c r="J2377">
        <v>2020</v>
      </c>
      <c r="K2377">
        <v>9</v>
      </c>
      <c r="L2377" s="12">
        <v>-2.8518488735233043</v>
      </c>
      <c r="M2377" s="1">
        <v>1417050.538216</v>
      </c>
      <c r="N2377" s="12">
        <v>-3.3128229723545215</v>
      </c>
      <c r="O2377" s="13">
        <v>5.6748996542664042E-2</v>
      </c>
      <c r="P2377" s="12">
        <v>-0.18799937940460476</v>
      </c>
      <c r="Q2377" s="12">
        <v>-3.0398482529279089</v>
      </c>
      <c r="R2377" s="2">
        <f>DATE(CURR[[#This Row],[YEAR]],CURR[[#This Row],[MONTH]],1)</f>
        <v>44075</v>
      </c>
      <c r="S2377" t="str">
        <f>IF(AND(CURR[[#This Row],[DATE]]&gt;=DATE(2023,6,1),CURR[[#This Row],[DATE]]&lt;=DATE(2024,5,31)),"Y","N")</f>
        <v>N</v>
      </c>
    </row>
    <row r="2378" spans="1:19" x14ac:dyDescent="0.25">
      <c r="A2378" t="s">
        <v>59</v>
      </c>
      <c r="B2378" t="s">
        <v>14</v>
      </c>
      <c r="C2378" t="s">
        <v>15</v>
      </c>
      <c r="D2378" s="1">
        <v>2789.82726</v>
      </c>
      <c r="E2378" s="1">
        <v>17651.138000000003</v>
      </c>
      <c r="F2378" s="13">
        <v>0</v>
      </c>
      <c r="G2378" s="13">
        <v>0.15805367676576998</v>
      </c>
      <c r="H2378" t="s">
        <v>16</v>
      </c>
      <c r="I2378" t="s">
        <v>17</v>
      </c>
      <c r="J2378">
        <v>2020</v>
      </c>
      <c r="K2378">
        <v>10</v>
      </c>
      <c r="L2378" s="12">
        <v>-0.98883918543553251</v>
      </c>
      <c r="M2378" s="1">
        <v>9196.3081319999983</v>
      </c>
      <c r="N2378" s="12">
        <v>-2.4285935529658653</v>
      </c>
      <c r="O2378" s="13">
        <v>0.30336383034974196</v>
      </c>
      <c r="P2378" s="12">
        <v>-0.7367474425904138</v>
      </c>
      <c r="Q2378" s="12">
        <v>-1.7255866280259462</v>
      </c>
      <c r="R2378" s="2">
        <f>DATE(CURR[[#This Row],[YEAR]],CURR[[#This Row],[MONTH]],1)</f>
        <v>44105</v>
      </c>
      <c r="S2378" t="str">
        <f>IF(AND(CURR[[#This Row],[DATE]]&gt;=DATE(2023,6,1),CURR[[#This Row],[DATE]]&lt;=DATE(2024,5,31)),"Y","N")</f>
        <v>N</v>
      </c>
    </row>
    <row r="2379" spans="1:19" x14ac:dyDescent="0.25">
      <c r="A2379" t="s">
        <v>59</v>
      </c>
      <c r="B2379" t="s">
        <v>14</v>
      </c>
      <c r="C2379" t="s">
        <v>15</v>
      </c>
      <c r="D2379" s="1">
        <v>9196.3081319999983</v>
      </c>
      <c r="E2379" s="1">
        <v>63221.300719999999</v>
      </c>
      <c r="F2379" s="13">
        <v>0.14546217852633891</v>
      </c>
      <c r="G2379" s="13">
        <v>0</v>
      </c>
      <c r="H2379" t="s">
        <v>21</v>
      </c>
      <c r="I2379" t="s">
        <v>23</v>
      </c>
      <c r="J2379">
        <v>2020</v>
      </c>
      <c r="K2379">
        <v>10</v>
      </c>
      <c r="L2379" s="12">
        <v>0</v>
      </c>
      <c r="M2379" s="1">
        <v>9196.3081319999983</v>
      </c>
      <c r="N2379" s="12">
        <v>-2.4285935529658653</v>
      </c>
      <c r="O2379" s="13">
        <v>0</v>
      </c>
      <c r="P2379" s="12">
        <v>0</v>
      </c>
      <c r="Q2379" s="12">
        <v>0</v>
      </c>
      <c r="R2379" s="2">
        <f>DATE(CURR[[#This Row],[YEAR]],CURR[[#This Row],[MONTH]],1)</f>
        <v>44105</v>
      </c>
      <c r="S2379" t="str">
        <f>IF(AND(CURR[[#This Row],[DATE]]&gt;=DATE(2023,6,1),CURR[[#This Row],[DATE]]&lt;=DATE(2024,5,31)),"Y","N")</f>
        <v>N</v>
      </c>
    </row>
    <row r="2380" spans="1:19" x14ac:dyDescent="0.25">
      <c r="A2380" t="s">
        <v>59</v>
      </c>
      <c r="B2380" t="s">
        <v>14</v>
      </c>
      <c r="C2380" t="s">
        <v>15</v>
      </c>
      <c r="D2380" s="1">
        <v>9196.3081319999983</v>
      </c>
      <c r="E2380" s="1">
        <v>63221.300719999999</v>
      </c>
      <c r="F2380" s="13">
        <v>0.14546217852633891</v>
      </c>
      <c r="G2380" s="13">
        <v>0</v>
      </c>
      <c r="H2380" t="s">
        <v>21</v>
      </c>
      <c r="I2380" t="s">
        <v>22</v>
      </c>
      <c r="J2380">
        <v>2020</v>
      </c>
      <c r="K2380">
        <v>10</v>
      </c>
      <c r="L2380" s="12">
        <v>-2.4285935529658653</v>
      </c>
      <c r="M2380" s="1">
        <v>9196.3081319999983</v>
      </c>
      <c r="N2380" s="12">
        <v>-2.4285935529658653</v>
      </c>
      <c r="O2380" s="13">
        <v>0</v>
      </c>
      <c r="P2380" s="12">
        <v>0</v>
      </c>
      <c r="Q2380" s="12">
        <v>0</v>
      </c>
      <c r="R2380" s="2">
        <f>DATE(CURR[[#This Row],[YEAR]],CURR[[#This Row],[MONTH]],1)</f>
        <v>44105</v>
      </c>
      <c r="S2380" t="str">
        <f>IF(AND(CURR[[#This Row],[DATE]]&gt;=DATE(2023,6,1),CURR[[#This Row],[DATE]]&lt;=DATE(2024,5,31)),"Y","N")</f>
        <v>N</v>
      </c>
    </row>
    <row r="2381" spans="1:19" x14ac:dyDescent="0.25">
      <c r="A2381" t="s">
        <v>59</v>
      </c>
      <c r="B2381" t="s">
        <v>14</v>
      </c>
      <c r="C2381" t="s">
        <v>15</v>
      </c>
      <c r="D2381" s="1">
        <v>4151.8918319999984</v>
      </c>
      <c r="E2381" s="1">
        <v>22250.054476000001</v>
      </c>
      <c r="F2381" s="13">
        <v>0</v>
      </c>
      <c r="G2381" s="13">
        <v>0.18660142322251089</v>
      </c>
      <c r="H2381" t="s">
        <v>24</v>
      </c>
      <c r="I2381" t="s">
        <v>17</v>
      </c>
      <c r="J2381">
        <v>2020</v>
      </c>
      <c r="K2381">
        <v>10</v>
      </c>
      <c r="L2381" s="12">
        <v>-1.555219300635754</v>
      </c>
      <c r="M2381" s="1">
        <v>9196.3081319999983</v>
      </c>
      <c r="N2381" s="12">
        <v>-2.4285935529658653</v>
      </c>
      <c r="O2381" s="13">
        <v>0.45147376234087228</v>
      </c>
      <c r="P2381" s="12">
        <v>-1.0964462685542857</v>
      </c>
      <c r="Q2381" s="12">
        <v>-2.6516655691900395</v>
      </c>
      <c r="R2381" s="2">
        <f>DATE(CURR[[#This Row],[YEAR]],CURR[[#This Row],[MONTH]],1)</f>
        <v>44105</v>
      </c>
      <c r="S2381" t="str">
        <f>IF(AND(CURR[[#This Row],[DATE]]&gt;=DATE(2023,6,1),CURR[[#This Row],[DATE]]&lt;=DATE(2024,5,31)),"Y","N")</f>
        <v>N</v>
      </c>
    </row>
    <row r="2382" spans="1:19" x14ac:dyDescent="0.25">
      <c r="A2382" t="s">
        <v>59</v>
      </c>
      <c r="B2382" t="s">
        <v>14</v>
      </c>
      <c r="C2382" t="s">
        <v>15</v>
      </c>
      <c r="D2382" s="1">
        <v>1222.6190440000005</v>
      </c>
      <c r="E2382" s="1">
        <v>17285.826508000002</v>
      </c>
      <c r="F2382" s="13">
        <v>0</v>
      </c>
      <c r="G2382" s="13">
        <v>7.0729568148457572E-2</v>
      </c>
      <c r="H2382" t="s">
        <v>25</v>
      </c>
      <c r="I2382" t="s">
        <v>17</v>
      </c>
      <c r="J2382">
        <v>2020</v>
      </c>
      <c r="K2382">
        <v>10</v>
      </c>
      <c r="L2382" s="12">
        <v>-0.86367801187846283</v>
      </c>
      <c r="M2382" s="1">
        <v>9196.3081319999983</v>
      </c>
      <c r="N2382" s="12">
        <v>-2.4285935529658653</v>
      </c>
      <c r="O2382" s="13">
        <v>0.1329467245389164</v>
      </c>
      <c r="P2382" s="12">
        <v>-0.32287355810314117</v>
      </c>
      <c r="Q2382" s="12">
        <v>-1.186551569981604</v>
      </c>
      <c r="R2382" s="2">
        <f>DATE(CURR[[#This Row],[YEAR]],CURR[[#This Row],[MONTH]],1)</f>
        <v>44105</v>
      </c>
      <c r="S2382" t="str">
        <f>IF(AND(CURR[[#This Row],[DATE]]&gt;=DATE(2023,6,1),CURR[[#This Row],[DATE]]&lt;=DATE(2024,5,31)),"Y","N")</f>
        <v>N</v>
      </c>
    </row>
    <row r="2383" spans="1:19" x14ac:dyDescent="0.25">
      <c r="A2383" t="s">
        <v>59</v>
      </c>
      <c r="B2383" t="s">
        <v>14</v>
      </c>
      <c r="C2383" t="s">
        <v>15</v>
      </c>
      <c r="D2383" s="1">
        <v>1031.9699960000005</v>
      </c>
      <c r="E2383" s="1">
        <v>6034.2817360000008</v>
      </c>
      <c r="F2383" s="13">
        <v>0</v>
      </c>
      <c r="G2383" s="13">
        <v>0.17101786776765113</v>
      </c>
      <c r="H2383" t="s">
        <v>26</v>
      </c>
      <c r="I2383" t="s">
        <v>17</v>
      </c>
      <c r="J2383">
        <v>2020</v>
      </c>
      <c r="K2383">
        <v>10</v>
      </c>
      <c r="L2383" s="12">
        <v>-2.9333864190197882</v>
      </c>
      <c r="M2383" s="1">
        <v>9196.3081319999983</v>
      </c>
      <c r="N2383" s="12">
        <v>-2.4285935529658653</v>
      </c>
      <c r="O2383" s="13">
        <v>0.11221568277046948</v>
      </c>
      <c r="P2383" s="12">
        <v>-0.2725262837180249</v>
      </c>
      <c r="Q2383" s="12">
        <v>-3.2059127027378134</v>
      </c>
      <c r="R2383" s="2">
        <f>DATE(CURR[[#This Row],[YEAR]],CURR[[#This Row],[MONTH]],1)</f>
        <v>44105</v>
      </c>
      <c r="S2383" t="str">
        <f>IF(AND(CURR[[#This Row],[DATE]]&gt;=DATE(2023,6,1),CURR[[#This Row],[DATE]]&lt;=DATE(2024,5,31)),"Y","N")</f>
        <v>N</v>
      </c>
    </row>
    <row r="2384" spans="1:19" x14ac:dyDescent="0.25">
      <c r="A2384" t="s">
        <v>59</v>
      </c>
      <c r="B2384" t="s">
        <v>14</v>
      </c>
      <c r="C2384" t="s">
        <v>18</v>
      </c>
      <c r="D2384" s="1">
        <v>6443.8678760000003</v>
      </c>
      <c r="E2384" s="1">
        <v>17651.138000000003</v>
      </c>
      <c r="F2384" s="13">
        <v>0</v>
      </c>
      <c r="G2384" s="13">
        <v>0.36506812625905483</v>
      </c>
      <c r="H2384" t="s">
        <v>16</v>
      </c>
      <c r="I2384" t="s">
        <v>17</v>
      </c>
      <c r="J2384">
        <v>2020</v>
      </c>
      <c r="K2384">
        <v>10</v>
      </c>
      <c r="L2384" s="12">
        <v>-2.2839941213987691</v>
      </c>
      <c r="M2384" s="1">
        <v>15049.796676</v>
      </c>
      <c r="N2384" s="12">
        <v>-3.9744034949851015</v>
      </c>
      <c r="O2384" s="13">
        <v>0.42816976300258425</v>
      </c>
      <c r="P2384" s="12">
        <v>-1.7017194025244133</v>
      </c>
      <c r="Q2384" s="12">
        <v>-3.9857135239231827</v>
      </c>
      <c r="R2384" s="2">
        <f>DATE(CURR[[#This Row],[YEAR]],CURR[[#This Row],[MONTH]],1)</f>
        <v>44105</v>
      </c>
      <c r="S2384" t="str">
        <f>IF(AND(CURR[[#This Row],[DATE]]&gt;=DATE(2023,6,1),CURR[[#This Row],[DATE]]&lt;=DATE(2024,5,31)),"Y","N")</f>
        <v>N</v>
      </c>
    </row>
    <row r="2385" spans="1:19" x14ac:dyDescent="0.25">
      <c r="A2385" t="s">
        <v>59</v>
      </c>
      <c r="B2385" t="s">
        <v>14</v>
      </c>
      <c r="C2385" t="s">
        <v>18</v>
      </c>
      <c r="D2385" s="1">
        <v>15049.796676</v>
      </c>
      <c r="E2385" s="1">
        <v>63221.300719999999</v>
      </c>
      <c r="F2385" s="13">
        <v>0.23804946283300699</v>
      </c>
      <c r="G2385" s="13">
        <v>0</v>
      </c>
      <c r="H2385" t="s">
        <v>21</v>
      </c>
      <c r="I2385" t="s">
        <v>23</v>
      </c>
      <c r="J2385">
        <v>2020</v>
      </c>
      <c r="K2385">
        <v>10</v>
      </c>
      <c r="L2385" s="12">
        <v>0</v>
      </c>
      <c r="M2385" s="1">
        <v>15049.796676</v>
      </c>
      <c r="N2385" s="12">
        <v>-3.9744034949851015</v>
      </c>
      <c r="O2385" s="13">
        <v>0</v>
      </c>
      <c r="P2385" s="12">
        <v>0</v>
      </c>
      <c r="Q2385" s="12">
        <v>0</v>
      </c>
      <c r="R2385" s="2">
        <f>DATE(CURR[[#This Row],[YEAR]],CURR[[#This Row],[MONTH]],1)</f>
        <v>44105</v>
      </c>
      <c r="S2385" t="str">
        <f>IF(AND(CURR[[#This Row],[DATE]]&gt;=DATE(2023,6,1),CURR[[#This Row],[DATE]]&lt;=DATE(2024,5,31)),"Y","N")</f>
        <v>N</v>
      </c>
    </row>
    <row r="2386" spans="1:19" x14ac:dyDescent="0.25">
      <c r="A2386" t="s">
        <v>59</v>
      </c>
      <c r="B2386" t="s">
        <v>14</v>
      </c>
      <c r="C2386" t="s">
        <v>18</v>
      </c>
      <c r="D2386" s="1">
        <v>15049.796676</v>
      </c>
      <c r="E2386" s="1">
        <v>63221.300719999999</v>
      </c>
      <c r="F2386" s="13">
        <v>0.23804946283300699</v>
      </c>
      <c r="G2386" s="13">
        <v>0</v>
      </c>
      <c r="H2386" t="s">
        <v>21</v>
      </c>
      <c r="I2386" t="s">
        <v>22</v>
      </c>
      <c r="J2386">
        <v>2020</v>
      </c>
      <c r="K2386">
        <v>10</v>
      </c>
      <c r="L2386" s="12">
        <v>-3.9744034949851015</v>
      </c>
      <c r="M2386" s="1">
        <v>15049.796676</v>
      </c>
      <c r="N2386" s="12">
        <v>-3.9744034949851015</v>
      </c>
      <c r="O2386" s="13">
        <v>0</v>
      </c>
      <c r="P2386" s="12">
        <v>0</v>
      </c>
      <c r="Q2386" s="12">
        <v>0</v>
      </c>
      <c r="R2386" s="2">
        <f>DATE(CURR[[#This Row],[YEAR]],CURR[[#This Row],[MONTH]],1)</f>
        <v>44105</v>
      </c>
      <c r="S2386" t="str">
        <f>IF(AND(CURR[[#This Row],[DATE]]&gt;=DATE(2023,6,1),CURR[[#This Row],[DATE]]&lt;=DATE(2024,5,31)),"Y","N")</f>
        <v>N</v>
      </c>
    </row>
    <row r="2387" spans="1:19" x14ac:dyDescent="0.25">
      <c r="A2387" t="s">
        <v>59</v>
      </c>
      <c r="B2387" t="s">
        <v>14</v>
      </c>
      <c r="C2387" t="s">
        <v>18</v>
      </c>
      <c r="D2387" s="1">
        <v>3736.1850439999998</v>
      </c>
      <c r="E2387" s="1">
        <v>22250.054476000001</v>
      </c>
      <c r="F2387" s="13">
        <v>0</v>
      </c>
      <c r="G2387" s="13">
        <v>0.1679180178201376</v>
      </c>
      <c r="H2387" t="s">
        <v>24</v>
      </c>
      <c r="I2387" t="s">
        <v>17</v>
      </c>
      <c r="J2387">
        <v>2020</v>
      </c>
      <c r="K2387">
        <v>10</v>
      </c>
      <c r="L2387" s="12">
        <v>-1.3995034857101367</v>
      </c>
      <c r="M2387" s="1">
        <v>15049.796676</v>
      </c>
      <c r="N2387" s="12">
        <v>-3.9744034949851015</v>
      </c>
      <c r="O2387" s="13">
        <v>0.24825485183850465</v>
      </c>
      <c r="P2387" s="12">
        <v>-0.98666495079396144</v>
      </c>
      <c r="Q2387" s="12">
        <v>-2.3861684365040983</v>
      </c>
      <c r="R2387" s="2">
        <f>DATE(CURR[[#This Row],[YEAR]],CURR[[#This Row],[MONTH]],1)</f>
        <v>44105</v>
      </c>
      <c r="S2387" t="str">
        <f>IF(AND(CURR[[#This Row],[DATE]]&gt;=DATE(2023,6,1),CURR[[#This Row],[DATE]]&lt;=DATE(2024,5,31)),"Y","N")</f>
        <v>N</v>
      </c>
    </row>
    <row r="2388" spans="1:19" x14ac:dyDescent="0.25">
      <c r="A2388" t="s">
        <v>59</v>
      </c>
      <c r="B2388" t="s">
        <v>14</v>
      </c>
      <c r="C2388" t="s">
        <v>18</v>
      </c>
      <c r="D2388" s="1">
        <v>1556.1386399999999</v>
      </c>
      <c r="E2388" s="1">
        <v>17285.826508000002</v>
      </c>
      <c r="F2388" s="13">
        <v>0</v>
      </c>
      <c r="G2388" s="13">
        <v>9.0023964968051026E-2</v>
      </c>
      <c r="H2388" t="s">
        <v>25</v>
      </c>
      <c r="I2388" t="s">
        <v>17</v>
      </c>
      <c r="J2388">
        <v>2020</v>
      </c>
      <c r="K2388">
        <v>10</v>
      </c>
      <c r="L2388" s="12">
        <v>-1.09928168827252</v>
      </c>
      <c r="M2388" s="1">
        <v>15049.796676</v>
      </c>
      <c r="N2388" s="12">
        <v>-3.9744034949851015</v>
      </c>
      <c r="O2388" s="13">
        <v>0.10339931319348543</v>
      </c>
      <c r="P2388" s="12">
        <v>-0.41095059173524762</v>
      </c>
      <c r="Q2388" s="12">
        <v>-1.5102322800077677</v>
      </c>
      <c r="R2388" s="2">
        <f>DATE(CURR[[#This Row],[YEAR]],CURR[[#This Row],[MONTH]],1)</f>
        <v>44105</v>
      </c>
      <c r="S2388" t="str">
        <f>IF(AND(CURR[[#This Row],[DATE]]&gt;=DATE(2023,6,1),CURR[[#This Row],[DATE]]&lt;=DATE(2024,5,31)),"Y","N")</f>
        <v>N</v>
      </c>
    </row>
    <row r="2389" spans="1:19" x14ac:dyDescent="0.25">
      <c r="A2389" t="s">
        <v>59</v>
      </c>
      <c r="B2389" t="s">
        <v>14</v>
      </c>
      <c r="C2389" t="s">
        <v>18</v>
      </c>
      <c r="D2389" s="1">
        <v>3313.6051160000002</v>
      </c>
      <c r="E2389" s="1">
        <v>6034.2817360000008</v>
      </c>
      <c r="F2389" s="13">
        <v>0</v>
      </c>
      <c r="G2389" s="13">
        <v>0.54912999773134885</v>
      </c>
      <c r="H2389" t="s">
        <v>26</v>
      </c>
      <c r="I2389" t="s">
        <v>17</v>
      </c>
      <c r="J2389">
        <v>2020</v>
      </c>
      <c r="K2389">
        <v>10</v>
      </c>
      <c r="L2389" s="12">
        <v>-9.418960127663329</v>
      </c>
      <c r="M2389" s="1">
        <v>15049.796676</v>
      </c>
      <c r="N2389" s="12">
        <v>-3.9744034949851015</v>
      </c>
      <c r="O2389" s="13">
        <v>0.22017607196542568</v>
      </c>
      <c r="P2389" s="12">
        <v>-0.87506854993147909</v>
      </c>
      <c r="Q2389" s="12">
        <v>-10.294028677594808</v>
      </c>
      <c r="R2389" s="2">
        <f>DATE(CURR[[#This Row],[YEAR]],CURR[[#This Row],[MONTH]],1)</f>
        <v>44105</v>
      </c>
      <c r="S2389" t="str">
        <f>IF(AND(CURR[[#This Row],[DATE]]&gt;=DATE(2023,6,1),CURR[[#This Row],[DATE]]&lt;=DATE(2024,5,31)),"Y","N")</f>
        <v>N</v>
      </c>
    </row>
    <row r="2390" spans="1:19" x14ac:dyDescent="0.25">
      <c r="A2390" t="s">
        <v>59</v>
      </c>
      <c r="B2390" t="s">
        <v>14</v>
      </c>
      <c r="C2390" t="s">
        <v>19</v>
      </c>
      <c r="D2390" s="1">
        <v>4.3374360000000003</v>
      </c>
      <c r="E2390" s="1">
        <v>17651.138000000003</v>
      </c>
      <c r="F2390" s="13">
        <v>0</v>
      </c>
      <c r="G2390" s="13">
        <v>2.4573123840513852E-4</v>
      </c>
      <c r="H2390" t="s">
        <v>16</v>
      </c>
      <c r="I2390" t="s">
        <v>17</v>
      </c>
      <c r="J2390">
        <v>2020</v>
      </c>
      <c r="K2390">
        <v>10</v>
      </c>
      <c r="L2390" s="12">
        <v>-1.5373807341457961E-3</v>
      </c>
      <c r="M2390" s="1">
        <v>17067.019536</v>
      </c>
      <c r="N2390" s="12">
        <v>-4.507118837095538</v>
      </c>
      <c r="O2390" s="13">
        <v>2.5414138601358665E-4</v>
      </c>
      <c r="P2390" s="12">
        <v>-1.1454454281874049E-3</v>
      </c>
      <c r="Q2390" s="12">
        <v>-2.6828261623332008E-3</v>
      </c>
      <c r="R2390" s="2">
        <f>DATE(CURR[[#This Row],[YEAR]],CURR[[#This Row],[MONTH]],1)</f>
        <v>44105</v>
      </c>
      <c r="S2390" t="str">
        <f>IF(AND(CURR[[#This Row],[DATE]]&gt;=DATE(2023,6,1),CURR[[#This Row],[DATE]]&lt;=DATE(2024,5,31)),"Y","N")</f>
        <v>N</v>
      </c>
    </row>
    <row r="2391" spans="1:19" x14ac:dyDescent="0.25">
      <c r="A2391" t="s">
        <v>59</v>
      </c>
      <c r="B2391" t="s">
        <v>14</v>
      </c>
      <c r="C2391" t="s">
        <v>19</v>
      </c>
      <c r="D2391" s="1">
        <v>17067.019536</v>
      </c>
      <c r="E2391" s="1">
        <v>63221.300719999999</v>
      </c>
      <c r="F2391" s="13">
        <v>0.26995679211960383</v>
      </c>
      <c r="G2391" s="13">
        <v>0</v>
      </c>
      <c r="H2391" t="s">
        <v>21</v>
      </c>
      <c r="I2391" t="s">
        <v>23</v>
      </c>
      <c r="J2391">
        <v>2020</v>
      </c>
      <c r="K2391">
        <v>10</v>
      </c>
      <c r="L2391" s="12">
        <v>0</v>
      </c>
      <c r="M2391" s="1">
        <v>17067.019536</v>
      </c>
      <c r="N2391" s="12">
        <v>-4.507118837095538</v>
      </c>
      <c r="O2391" s="13">
        <v>0</v>
      </c>
      <c r="P2391" s="12">
        <v>0</v>
      </c>
      <c r="Q2391" s="12">
        <v>0</v>
      </c>
      <c r="R2391" s="2">
        <f>DATE(CURR[[#This Row],[YEAR]],CURR[[#This Row],[MONTH]],1)</f>
        <v>44105</v>
      </c>
      <c r="S2391" t="str">
        <f>IF(AND(CURR[[#This Row],[DATE]]&gt;=DATE(2023,6,1),CURR[[#This Row],[DATE]]&lt;=DATE(2024,5,31)),"Y","N")</f>
        <v>N</v>
      </c>
    </row>
    <row r="2392" spans="1:19" x14ac:dyDescent="0.25">
      <c r="A2392" t="s">
        <v>59</v>
      </c>
      <c r="B2392" t="s">
        <v>14</v>
      </c>
      <c r="C2392" t="s">
        <v>19</v>
      </c>
      <c r="D2392" s="1">
        <v>17067.019536</v>
      </c>
      <c r="E2392" s="1">
        <v>63221.300719999999</v>
      </c>
      <c r="F2392" s="13">
        <v>0.26995679211960383</v>
      </c>
      <c r="G2392" s="13">
        <v>0</v>
      </c>
      <c r="H2392" t="s">
        <v>21</v>
      </c>
      <c r="I2392" t="s">
        <v>22</v>
      </c>
      <c r="J2392">
        <v>2020</v>
      </c>
      <c r="K2392">
        <v>10</v>
      </c>
      <c r="L2392" s="12">
        <v>-4.507118837095538</v>
      </c>
      <c r="M2392" s="1">
        <v>17067.019536</v>
      </c>
      <c r="N2392" s="12">
        <v>-4.507118837095538</v>
      </c>
      <c r="O2392" s="13">
        <v>0</v>
      </c>
      <c r="P2392" s="12">
        <v>0</v>
      </c>
      <c r="Q2392" s="12">
        <v>0</v>
      </c>
      <c r="R2392" s="2">
        <f>DATE(CURR[[#This Row],[YEAR]],CURR[[#This Row],[MONTH]],1)</f>
        <v>44105</v>
      </c>
      <c r="S2392" t="str">
        <f>IF(AND(CURR[[#This Row],[DATE]]&gt;=DATE(2023,6,1),CURR[[#This Row],[DATE]]&lt;=DATE(2024,5,31)),"Y","N")</f>
        <v>N</v>
      </c>
    </row>
    <row r="2393" spans="1:19" x14ac:dyDescent="0.25">
      <c r="A2393" t="s">
        <v>59</v>
      </c>
      <c r="B2393" t="s">
        <v>14</v>
      </c>
      <c r="C2393" t="s">
        <v>19</v>
      </c>
      <c r="D2393" s="1">
        <v>5144.0736120000001</v>
      </c>
      <c r="E2393" s="1">
        <v>22250.054476000001</v>
      </c>
      <c r="F2393" s="13">
        <v>0</v>
      </c>
      <c r="G2393" s="13">
        <v>0.23119375359501479</v>
      </c>
      <c r="H2393" t="s">
        <v>24</v>
      </c>
      <c r="I2393" t="s">
        <v>17</v>
      </c>
      <c r="J2393">
        <v>2020</v>
      </c>
      <c r="K2393">
        <v>10</v>
      </c>
      <c r="L2393" s="12">
        <v>-1.9268716259931404</v>
      </c>
      <c r="M2393" s="1">
        <v>17067.019536</v>
      </c>
      <c r="N2393" s="12">
        <v>-4.507118837095538</v>
      </c>
      <c r="O2393" s="13">
        <v>0.30140433138600703</v>
      </c>
      <c r="P2393" s="12">
        <v>-1.3584651395720582</v>
      </c>
      <c r="Q2393" s="12">
        <v>-3.2853367655651988</v>
      </c>
      <c r="R2393" s="2">
        <f>DATE(CURR[[#This Row],[YEAR]],CURR[[#This Row],[MONTH]],1)</f>
        <v>44105</v>
      </c>
      <c r="S2393" t="str">
        <f>IF(AND(CURR[[#This Row],[DATE]]&gt;=DATE(2023,6,1),CURR[[#This Row],[DATE]]&lt;=DATE(2024,5,31)),"Y","N")</f>
        <v>N</v>
      </c>
    </row>
    <row r="2394" spans="1:19" x14ac:dyDescent="0.25">
      <c r="A2394" t="s">
        <v>59</v>
      </c>
      <c r="B2394" t="s">
        <v>14</v>
      </c>
      <c r="C2394" t="s">
        <v>19</v>
      </c>
      <c r="D2394" s="1">
        <v>11511.031024</v>
      </c>
      <c r="E2394" s="1">
        <v>17285.826508000002</v>
      </c>
      <c r="F2394" s="13">
        <v>0</v>
      </c>
      <c r="G2394" s="13">
        <v>0.66592309130677751</v>
      </c>
      <c r="H2394" t="s">
        <v>25</v>
      </c>
      <c r="I2394" t="s">
        <v>17</v>
      </c>
      <c r="J2394">
        <v>2020</v>
      </c>
      <c r="K2394">
        <v>10</v>
      </c>
      <c r="L2394" s="12">
        <v>-8.1315798557769092</v>
      </c>
      <c r="M2394" s="1">
        <v>17067.019536</v>
      </c>
      <c r="N2394" s="12">
        <v>-4.507118837095538</v>
      </c>
      <c r="O2394" s="13">
        <v>0.67446052895875708</v>
      </c>
      <c r="P2394" s="12">
        <v>-3.0398737549474344</v>
      </c>
      <c r="Q2394" s="12">
        <v>-11.171453610724344</v>
      </c>
      <c r="R2394" s="2">
        <f>DATE(CURR[[#This Row],[YEAR]],CURR[[#This Row],[MONTH]],1)</f>
        <v>44105</v>
      </c>
      <c r="S2394" t="str">
        <f>IF(AND(CURR[[#This Row],[DATE]]&gt;=DATE(2023,6,1),CURR[[#This Row],[DATE]]&lt;=DATE(2024,5,31)),"Y","N")</f>
        <v>N</v>
      </c>
    </row>
    <row r="2395" spans="1:19" x14ac:dyDescent="0.25">
      <c r="A2395" t="s">
        <v>59</v>
      </c>
      <c r="B2395" t="s">
        <v>14</v>
      </c>
      <c r="C2395" t="s">
        <v>19</v>
      </c>
      <c r="D2395" s="1">
        <v>407.57746400000002</v>
      </c>
      <c r="E2395" s="1">
        <v>6034.2817360000008</v>
      </c>
      <c r="F2395" s="13">
        <v>0</v>
      </c>
      <c r="G2395" s="13">
        <v>6.7543658355961114E-2</v>
      </c>
      <c r="H2395" t="s">
        <v>26</v>
      </c>
      <c r="I2395" t="s">
        <v>17</v>
      </c>
      <c r="J2395">
        <v>2020</v>
      </c>
      <c r="K2395">
        <v>10</v>
      </c>
      <c r="L2395" s="12">
        <v>-1.1585435644740645</v>
      </c>
      <c r="M2395" s="1">
        <v>17067.019536</v>
      </c>
      <c r="N2395" s="12">
        <v>-4.507118837095538</v>
      </c>
      <c r="O2395" s="13">
        <v>2.388099826922235E-2</v>
      </c>
      <c r="P2395" s="12">
        <v>-0.10763449714785799</v>
      </c>
      <c r="Q2395" s="12">
        <v>-1.2661780616219225</v>
      </c>
      <c r="R2395" s="2">
        <f>DATE(CURR[[#This Row],[YEAR]],CURR[[#This Row],[MONTH]],1)</f>
        <v>44105</v>
      </c>
      <c r="S2395" t="str">
        <f>IF(AND(CURR[[#This Row],[DATE]]&gt;=DATE(2023,6,1),CURR[[#This Row],[DATE]]&lt;=DATE(2024,5,31)),"Y","N")</f>
        <v>N</v>
      </c>
    </row>
    <row r="2396" spans="1:19" x14ac:dyDescent="0.25">
      <c r="A2396" t="s">
        <v>59</v>
      </c>
      <c r="B2396" t="s">
        <v>14</v>
      </c>
      <c r="C2396" t="s">
        <v>20</v>
      </c>
      <c r="D2396" s="1">
        <v>8413.1054280000008</v>
      </c>
      <c r="E2396" s="1">
        <v>17651.138000000003</v>
      </c>
      <c r="F2396" s="13">
        <v>0</v>
      </c>
      <c r="G2396" s="13">
        <v>0.47663246573677009</v>
      </c>
      <c r="H2396" t="s">
        <v>16</v>
      </c>
      <c r="I2396" t="s">
        <v>17</v>
      </c>
      <c r="J2396">
        <v>2020</v>
      </c>
      <c r="K2396">
        <v>10</v>
      </c>
      <c r="L2396" s="12">
        <v>-2.9819797224315527</v>
      </c>
      <c r="M2396" s="1">
        <v>21908.176376000003</v>
      </c>
      <c r="N2396" s="12">
        <v>-5.7855886449534948</v>
      </c>
      <c r="O2396" s="13">
        <v>0.38401669238049407</v>
      </c>
      <c r="P2396" s="12">
        <v>-2.2217626149091858</v>
      </c>
      <c r="Q2396" s="12">
        <v>-5.2037423373407385</v>
      </c>
      <c r="R2396" s="2">
        <f>DATE(CURR[[#This Row],[YEAR]],CURR[[#This Row],[MONTH]],1)</f>
        <v>44105</v>
      </c>
      <c r="S2396" t="str">
        <f>IF(AND(CURR[[#This Row],[DATE]]&gt;=DATE(2023,6,1),CURR[[#This Row],[DATE]]&lt;=DATE(2024,5,31)),"Y","N")</f>
        <v>N</v>
      </c>
    </row>
    <row r="2397" spans="1:19" x14ac:dyDescent="0.25">
      <c r="A2397" t="s">
        <v>59</v>
      </c>
      <c r="B2397" t="s">
        <v>14</v>
      </c>
      <c r="C2397" t="s">
        <v>20</v>
      </c>
      <c r="D2397" s="1">
        <v>21908.176376000003</v>
      </c>
      <c r="E2397" s="1">
        <v>63221.300719999999</v>
      </c>
      <c r="F2397" s="13">
        <v>0.34653156652105027</v>
      </c>
      <c r="G2397" s="13">
        <v>0</v>
      </c>
      <c r="H2397" t="s">
        <v>21</v>
      </c>
      <c r="I2397" t="s">
        <v>23</v>
      </c>
      <c r="J2397">
        <v>2020</v>
      </c>
      <c r="K2397">
        <v>10</v>
      </c>
      <c r="L2397" s="12">
        <v>0</v>
      </c>
      <c r="M2397" s="1">
        <v>21908.176376000003</v>
      </c>
      <c r="N2397" s="12">
        <v>-5.7855886449534948</v>
      </c>
      <c r="O2397" s="13">
        <v>0</v>
      </c>
      <c r="P2397" s="12">
        <v>0</v>
      </c>
      <c r="Q2397" s="12">
        <v>0</v>
      </c>
      <c r="R2397" s="2">
        <f>DATE(CURR[[#This Row],[YEAR]],CURR[[#This Row],[MONTH]],1)</f>
        <v>44105</v>
      </c>
      <c r="S2397" t="str">
        <f>IF(AND(CURR[[#This Row],[DATE]]&gt;=DATE(2023,6,1),CURR[[#This Row],[DATE]]&lt;=DATE(2024,5,31)),"Y","N")</f>
        <v>N</v>
      </c>
    </row>
    <row r="2398" spans="1:19" x14ac:dyDescent="0.25">
      <c r="A2398" t="s">
        <v>59</v>
      </c>
      <c r="B2398" t="s">
        <v>14</v>
      </c>
      <c r="C2398" t="s">
        <v>20</v>
      </c>
      <c r="D2398" s="1">
        <v>21908.176376000003</v>
      </c>
      <c r="E2398" s="1">
        <v>63221.300719999999</v>
      </c>
      <c r="F2398" s="13">
        <v>0.34653156652105027</v>
      </c>
      <c r="G2398" s="13">
        <v>0</v>
      </c>
      <c r="H2398" t="s">
        <v>21</v>
      </c>
      <c r="I2398" t="s">
        <v>22</v>
      </c>
      <c r="J2398">
        <v>2020</v>
      </c>
      <c r="K2398">
        <v>10</v>
      </c>
      <c r="L2398" s="12">
        <v>-5.7855886449534948</v>
      </c>
      <c r="M2398" s="1">
        <v>21908.176376000003</v>
      </c>
      <c r="N2398" s="12">
        <v>-5.7855886449534948</v>
      </c>
      <c r="O2398" s="13">
        <v>0</v>
      </c>
      <c r="P2398" s="12">
        <v>0</v>
      </c>
      <c r="Q2398" s="12">
        <v>0</v>
      </c>
      <c r="R2398" s="2">
        <f>DATE(CURR[[#This Row],[YEAR]],CURR[[#This Row],[MONTH]],1)</f>
        <v>44105</v>
      </c>
      <c r="S2398" t="str">
        <f>IF(AND(CURR[[#This Row],[DATE]]&gt;=DATE(2023,6,1),CURR[[#This Row],[DATE]]&lt;=DATE(2024,5,31)),"Y","N")</f>
        <v>N</v>
      </c>
    </row>
    <row r="2399" spans="1:19" x14ac:dyDescent="0.25">
      <c r="A2399" t="s">
        <v>59</v>
      </c>
      <c r="B2399" t="s">
        <v>14</v>
      </c>
      <c r="C2399" t="s">
        <v>20</v>
      </c>
      <c r="D2399" s="1">
        <v>9217.9039879999982</v>
      </c>
      <c r="E2399" s="1">
        <v>22250.054476000001</v>
      </c>
      <c r="F2399" s="13">
        <v>0</v>
      </c>
      <c r="G2399" s="13">
        <v>0.41428680536233664</v>
      </c>
      <c r="H2399" t="s">
        <v>24</v>
      </c>
      <c r="I2399" t="s">
        <v>17</v>
      </c>
      <c r="J2399">
        <v>2020</v>
      </c>
      <c r="K2399">
        <v>10</v>
      </c>
      <c r="L2399" s="12">
        <v>-3.4528505976609676</v>
      </c>
      <c r="M2399" s="1">
        <v>21908.176376000003</v>
      </c>
      <c r="N2399" s="12">
        <v>-5.7855886449534948</v>
      </c>
      <c r="O2399" s="13">
        <v>0.42075177001487168</v>
      </c>
      <c r="P2399" s="12">
        <v>-2.4342966629421259</v>
      </c>
      <c r="Q2399" s="12">
        <v>-5.8871472606030935</v>
      </c>
      <c r="R2399" s="2">
        <f>DATE(CURR[[#This Row],[YEAR]],CURR[[#This Row],[MONTH]],1)</f>
        <v>44105</v>
      </c>
      <c r="S2399" t="str">
        <f>IF(AND(CURR[[#This Row],[DATE]]&gt;=DATE(2023,6,1),CURR[[#This Row],[DATE]]&lt;=DATE(2024,5,31)),"Y","N")</f>
        <v>N</v>
      </c>
    </row>
    <row r="2400" spans="1:19" x14ac:dyDescent="0.25">
      <c r="A2400" t="s">
        <v>59</v>
      </c>
      <c r="B2400" t="s">
        <v>14</v>
      </c>
      <c r="C2400" t="s">
        <v>20</v>
      </c>
      <c r="D2400" s="1">
        <v>2996.037800000001</v>
      </c>
      <c r="E2400" s="1">
        <v>17285.826508000002</v>
      </c>
      <c r="F2400" s="13">
        <v>0</v>
      </c>
      <c r="G2400" s="13">
        <v>0.17332337557671387</v>
      </c>
      <c r="H2400" t="s">
        <v>25</v>
      </c>
      <c r="I2400" t="s">
        <v>17</v>
      </c>
      <c r="J2400">
        <v>2020</v>
      </c>
      <c r="K2400">
        <v>10</v>
      </c>
      <c r="L2400" s="12">
        <v>-2.1164499140721085</v>
      </c>
      <c r="M2400" s="1">
        <v>21908.176376000003</v>
      </c>
      <c r="N2400" s="12">
        <v>-5.7855886449534948</v>
      </c>
      <c r="O2400" s="13">
        <v>0.13675432170073745</v>
      </c>
      <c r="P2400" s="12">
        <v>-0.79120425078010392</v>
      </c>
      <c r="Q2400" s="12">
        <v>-2.9076541648522123</v>
      </c>
      <c r="R2400" s="2">
        <f>DATE(CURR[[#This Row],[YEAR]],CURR[[#This Row],[MONTH]],1)</f>
        <v>44105</v>
      </c>
      <c r="S2400" t="str">
        <f>IF(AND(CURR[[#This Row],[DATE]]&gt;=DATE(2023,6,1),CURR[[#This Row],[DATE]]&lt;=DATE(2024,5,31)),"Y","N")</f>
        <v>N</v>
      </c>
    </row>
    <row r="2401" spans="1:19" x14ac:dyDescent="0.25">
      <c r="A2401" t="s">
        <v>59</v>
      </c>
      <c r="B2401" t="s">
        <v>14</v>
      </c>
      <c r="C2401" t="s">
        <v>20</v>
      </c>
      <c r="D2401" s="1">
        <v>1281.1291600000002</v>
      </c>
      <c r="E2401" s="1">
        <v>6034.2817360000008</v>
      </c>
      <c r="F2401" s="13">
        <v>0</v>
      </c>
      <c r="G2401" s="13">
        <v>0.21230847614503892</v>
      </c>
      <c r="H2401" t="s">
        <v>26</v>
      </c>
      <c r="I2401" t="s">
        <v>17</v>
      </c>
      <c r="J2401">
        <v>2020</v>
      </c>
      <c r="K2401">
        <v>10</v>
      </c>
      <c r="L2401" s="12">
        <v>-3.6416241688428195</v>
      </c>
      <c r="M2401" s="1">
        <v>21908.176376000003</v>
      </c>
      <c r="N2401" s="12">
        <v>-5.7855886449534948</v>
      </c>
      <c r="O2401" s="13">
        <v>5.8477215903896644E-2</v>
      </c>
      <c r="P2401" s="12">
        <v>-0.33832511632207835</v>
      </c>
      <c r="Q2401" s="12">
        <v>-3.9799492851648979</v>
      </c>
      <c r="R2401" s="2">
        <f>DATE(CURR[[#This Row],[YEAR]],CURR[[#This Row],[MONTH]],1)</f>
        <v>44105</v>
      </c>
      <c r="S2401" t="str">
        <f>IF(AND(CURR[[#This Row],[DATE]]&gt;=DATE(2023,6,1),CURR[[#This Row],[DATE]]&lt;=DATE(2024,5,31)),"Y","N")</f>
        <v>N</v>
      </c>
    </row>
    <row r="2402" spans="1:19" x14ac:dyDescent="0.25">
      <c r="A2402" t="s">
        <v>59</v>
      </c>
      <c r="B2402" t="s">
        <v>110</v>
      </c>
      <c r="C2402" t="s">
        <v>15</v>
      </c>
      <c r="D2402" s="1">
        <v>1258259.8069479992</v>
      </c>
      <c r="E2402" s="1">
        <v>6484981.2767279986</v>
      </c>
      <c r="F2402" s="13">
        <v>0</v>
      </c>
      <c r="G2402" s="13">
        <v>0.19402674475921616</v>
      </c>
      <c r="H2402" t="s">
        <v>16</v>
      </c>
      <c r="I2402" t="s">
        <v>17</v>
      </c>
      <c r="J2402">
        <v>2020</v>
      </c>
      <c r="K2402">
        <v>10</v>
      </c>
      <c r="L2402" s="12">
        <v>-1.2138993041252872</v>
      </c>
      <c r="M2402" s="1">
        <v>4077955.1949260002</v>
      </c>
      <c r="N2402" s="12">
        <v>-2.9779752484487272</v>
      </c>
      <c r="O2402" s="13">
        <v>0.30855165071788682</v>
      </c>
      <c r="P2402" s="12">
        <v>-0.91885917870586387</v>
      </c>
      <c r="Q2402" s="12">
        <v>-2.132758482831151</v>
      </c>
      <c r="R2402" s="2">
        <f>DATE(CURR[[#This Row],[YEAR]],CURR[[#This Row],[MONTH]],1)</f>
        <v>44105</v>
      </c>
      <c r="S2402" t="str">
        <f>IF(AND(CURR[[#This Row],[DATE]]&gt;=DATE(2023,6,1),CURR[[#This Row],[DATE]]&lt;=DATE(2024,5,31)),"Y","N")</f>
        <v>N</v>
      </c>
    </row>
    <row r="2403" spans="1:19" x14ac:dyDescent="0.25">
      <c r="A2403" t="s">
        <v>59</v>
      </c>
      <c r="B2403" t="s">
        <v>110</v>
      </c>
      <c r="C2403" t="s">
        <v>15</v>
      </c>
      <c r="D2403" s="1">
        <v>4077955.1949260002</v>
      </c>
      <c r="E2403" s="1">
        <v>22862626.227846999</v>
      </c>
      <c r="F2403" s="13">
        <v>0.17836774980640649</v>
      </c>
      <c r="G2403" s="13">
        <v>0</v>
      </c>
      <c r="H2403" t="s">
        <v>21</v>
      </c>
      <c r="I2403" t="s">
        <v>23</v>
      </c>
      <c r="J2403">
        <v>2020</v>
      </c>
      <c r="K2403">
        <v>10</v>
      </c>
      <c r="L2403" s="12">
        <v>0</v>
      </c>
      <c r="M2403" s="1">
        <v>4077955.1949260002</v>
      </c>
      <c r="N2403" s="12">
        <v>-2.9779752484487272</v>
      </c>
      <c r="O2403" s="13">
        <v>0</v>
      </c>
      <c r="P2403" s="12">
        <v>0</v>
      </c>
      <c r="Q2403" s="12">
        <v>0</v>
      </c>
      <c r="R2403" s="2">
        <f>DATE(CURR[[#This Row],[YEAR]],CURR[[#This Row],[MONTH]],1)</f>
        <v>44105</v>
      </c>
      <c r="S2403" t="str">
        <f>IF(AND(CURR[[#This Row],[DATE]]&gt;=DATE(2023,6,1),CURR[[#This Row],[DATE]]&lt;=DATE(2024,5,31)),"Y","N")</f>
        <v>N</v>
      </c>
    </row>
    <row r="2404" spans="1:19" x14ac:dyDescent="0.25">
      <c r="A2404" t="s">
        <v>59</v>
      </c>
      <c r="B2404" t="s">
        <v>110</v>
      </c>
      <c r="C2404" t="s">
        <v>15</v>
      </c>
      <c r="D2404" s="1">
        <v>4077955.1949260002</v>
      </c>
      <c r="E2404" s="1">
        <v>22862626.227846999</v>
      </c>
      <c r="F2404" s="13">
        <v>0.17836774980640649</v>
      </c>
      <c r="G2404" s="13">
        <v>0</v>
      </c>
      <c r="H2404" t="s">
        <v>21</v>
      </c>
      <c r="I2404" t="s">
        <v>22</v>
      </c>
      <c r="J2404">
        <v>2020</v>
      </c>
      <c r="K2404">
        <v>10</v>
      </c>
      <c r="L2404" s="12">
        <v>-2.9779752484487272</v>
      </c>
      <c r="M2404" s="1">
        <v>4077955.1949260002</v>
      </c>
      <c r="N2404" s="12">
        <v>-2.9779752484487272</v>
      </c>
      <c r="O2404" s="13">
        <v>0</v>
      </c>
      <c r="P2404" s="12">
        <v>0</v>
      </c>
      <c r="Q2404" s="12">
        <v>0</v>
      </c>
      <c r="R2404" s="2">
        <f>DATE(CURR[[#This Row],[YEAR]],CURR[[#This Row],[MONTH]],1)</f>
        <v>44105</v>
      </c>
      <c r="S2404" t="str">
        <f>IF(AND(CURR[[#This Row],[DATE]]&gt;=DATE(2023,6,1),CURR[[#This Row],[DATE]]&lt;=DATE(2024,5,31)),"Y","N")</f>
        <v>N</v>
      </c>
    </row>
    <row r="2405" spans="1:19" x14ac:dyDescent="0.25">
      <c r="A2405" t="s">
        <v>59</v>
      </c>
      <c r="B2405" t="s">
        <v>110</v>
      </c>
      <c r="C2405" t="s">
        <v>15</v>
      </c>
      <c r="D2405" s="1">
        <v>1785093.1893040016</v>
      </c>
      <c r="E2405" s="1">
        <v>7514955.4210409997</v>
      </c>
      <c r="F2405" s="13">
        <v>0</v>
      </c>
      <c r="G2405" s="13">
        <v>0.2375387596187129</v>
      </c>
      <c r="H2405" t="s">
        <v>24</v>
      </c>
      <c r="I2405" t="s">
        <v>17</v>
      </c>
      <c r="J2405">
        <v>2020</v>
      </c>
      <c r="K2405">
        <v>10</v>
      </c>
      <c r="L2405" s="12">
        <v>-1.979753729785771</v>
      </c>
      <c r="M2405" s="1">
        <v>4077955.1949260002</v>
      </c>
      <c r="N2405" s="12">
        <v>-2.9779752484487272</v>
      </c>
      <c r="O2405" s="13">
        <v>0.43774222716451267</v>
      </c>
      <c r="P2405" s="12">
        <v>-1.3035855176967388</v>
      </c>
      <c r="Q2405" s="12">
        <v>-3.2833392474825098</v>
      </c>
      <c r="R2405" s="2">
        <f>DATE(CURR[[#This Row],[YEAR]],CURR[[#This Row],[MONTH]],1)</f>
        <v>44105</v>
      </c>
      <c r="S2405" t="str">
        <f>IF(AND(CURR[[#This Row],[DATE]]&gt;=DATE(2023,6,1),CURR[[#This Row],[DATE]]&lt;=DATE(2024,5,31)),"Y","N")</f>
        <v>N</v>
      </c>
    </row>
    <row r="2406" spans="1:19" x14ac:dyDescent="0.25">
      <c r="A2406" t="s">
        <v>59</v>
      </c>
      <c r="B2406" t="s">
        <v>110</v>
      </c>
      <c r="C2406" t="s">
        <v>15</v>
      </c>
      <c r="D2406" s="1">
        <v>562807.10598700016</v>
      </c>
      <c r="E2406" s="1">
        <v>6285897.6252420051</v>
      </c>
      <c r="F2406" s="13">
        <v>0</v>
      </c>
      <c r="G2406" s="13">
        <v>8.9534882611985306E-2</v>
      </c>
      <c r="H2406" t="s">
        <v>25</v>
      </c>
      <c r="I2406" t="s">
        <v>17</v>
      </c>
      <c r="J2406">
        <v>2020</v>
      </c>
      <c r="K2406">
        <v>10</v>
      </c>
      <c r="L2406" s="12">
        <v>-1.0933095087726385</v>
      </c>
      <c r="M2406" s="1">
        <v>4077955.1949260002</v>
      </c>
      <c r="N2406" s="12">
        <v>-2.9779752484487272</v>
      </c>
      <c r="O2406" s="13">
        <v>0.13801208671622323</v>
      </c>
      <c r="P2406" s="12">
        <v>-0.41099657822767216</v>
      </c>
      <c r="Q2406" s="12">
        <v>-1.5043060870003107</v>
      </c>
      <c r="R2406" s="2">
        <f>DATE(CURR[[#This Row],[YEAR]],CURR[[#This Row],[MONTH]],1)</f>
        <v>44105</v>
      </c>
      <c r="S2406" t="str">
        <f>IF(AND(CURR[[#This Row],[DATE]]&gt;=DATE(2023,6,1),CURR[[#This Row],[DATE]]&lt;=DATE(2024,5,31)),"Y","N")</f>
        <v>N</v>
      </c>
    </row>
    <row r="2407" spans="1:19" x14ac:dyDescent="0.25">
      <c r="A2407" t="s">
        <v>59</v>
      </c>
      <c r="B2407" t="s">
        <v>110</v>
      </c>
      <c r="C2407" t="s">
        <v>15</v>
      </c>
      <c r="D2407" s="1">
        <v>471795.092687</v>
      </c>
      <c r="E2407" s="1">
        <v>2576791.9048359971</v>
      </c>
      <c r="F2407" s="13">
        <v>0</v>
      </c>
      <c r="G2407" s="13">
        <v>0.18309398279370484</v>
      </c>
      <c r="H2407" t="s">
        <v>26</v>
      </c>
      <c r="I2407" t="s">
        <v>17</v>
      </c>
      <c r="J2407">
        <v>2020</v>
      </c>
      <c r="K2407">
        <v>10</v>
      </c>
      <c r="L2407" s="12">
        <v>-3.1405221544510971</v>
      </c>
      <c r="M2407" s="1">
        <v>4077955.1949260002</v>
      </c>
      <c r="N2407" s="12">
        <v>-2.9779752484487272</v>
      </c>
      <c r="O2407" s="13">
        <v>0.11569403540137752</v>
      </c>
      <c r="P2407" s="12">
        <v>-0.34453397381845302</v>
      </c>
      <c r="Q2407" s="12">
        <v>-3.4850561282695502</v>
      </c>
      <c r="R2407" s="2">
        <f>DATE(CURR[[#This Row],[YEAR]],CURR[[#This Row],[MONTH]],1)</f>
        <v>44105</v>
      </c>
      <c r="S2407" t="str">
        <f>IF(AND(CURR[[#This Row],[DATE]]&gt;=DATE(2023,6,1),CURR[[#This Row],[DATE]]&lt;=DATE(2024,5,31)),"Y","N")</f>
        <v>N</v>
      </c>
    </row>
    <row r="2408" spans="1:19" x14ac:dyDescent="0.25">
      <c r="A2408" t="s">
        <v>59</v>
      </c>
      <c r="B2408" t="s">
        <v>110</v>
      </c>
      <c r="C2408" t="s">
        <v>18</v>
      </c>
      <c r="D2408" s="1">
        <v>3113538.6271120026</v>
      </c>
      <c r="E2408" s="1">
        <v>6484981.2767279986</v>
      </c>
      <c r="F2408" s="13">
        <v>0</v>
      </c>
      <c r="G2408" s="13">
        <v>0.48011528395390224</v>
      </c>
      <c r="H2408" t="s">
        <v>16</v>
      </c>
      <c r="I2408" t="s">
        <v>17</v>
      </c>
      <c r="J2408">
        <v>2020</v>
      </c>
      <c r="K2408">
        <v>10</v>
      </c>
      <c r="L2408" s="12">
        <v>-3.003769453612263</v>
      </c>
      <c r="M2408" s="1">
        <v>7355405.246369998</v>
      </c>
      <c r="N2408" s="12">
        <v>-5.3713721016979559</v>
      </c>
      <c r="O2408" s="13">
        <v>0.42329939994109506</v>
      </c>
      <c r="P2408" s="12">
        <v>-2.2736985875090832</v>
      </c>
      <c r="Q2408" s="12">
        <v>-5.2774680411213462</v>
      </c>
      <c r="R2408" s="2">
        <f>DATE(CURR[[#This Row],[YEAR]],CURR[[#This Row],[MONTH]],1)</f>
        <v>44105</v>
      </c>
      <c r="S2408" t="str">
        <f>IF(AND(CURR[[#This Row],[DATE]]&gt;=DATE(2023,6,1),CURR[[#This Row],[DATE]]&lt;=DATE(2024,5,31)),"Y","N")</f>
        <v>N</v>
      </c>
    </row>
    <row r="2409" spans="1:19" x14ac:dyDescent="0.25">
      <c r="A2409" t="s">
        <v>59</v>
      </c>
      <c r="B2409" t="s">
        <v>110</v>
      </c>
      <c r="C2409" t="s">
        <v>18</v>
      </c>
      <c r="D2409" s="1">
        <v>7355405.246369998</v>
      </c>
      <c r="E2409" s="1">
        <v>22862626.227846999</v>
      </c>
      <c r="F2409" s="13">
        <v>0.32172179928354039</v>
      </c>
      <c r="G2409" s="13">
        <v>0</v>
      </c>
      <c r="H2409" t="s">
        <v>21</v>
      </c>
      <c r="I2409" t="s">
        <v>23</v>
      </c>
      <c r="J2409">
        <v>2020</v>
      </c>
      <c r="K2409">
        <v>10</v>
      </c>
      <c r="L2409" s="12">
        <v>0</v>
      </c>
      <c r="M2409" s="1">
        <v>7355405.246369998</v>
      </c>
      <c r="N2409" s="12">
        <v>-5.3713721016979559</v>
      </c>
      <c r="O2409" s="13">
        <v>0</v>
      </c>
      <c r="P2409" s="12">
        <v>0</v>
      </c>
      <c r="Q2409" s="12">
        <v>0</v>
      </c>
      <c r="R2409" s="2">
        <f>DATE(CURR[[#This Row],[YEAR]],CURR[[#This Row],[MONTH]],1)</f>
        <v>44105</v>
      </c>
      <c r="S2409" t="str">
        <f>IF(AND(CURR[[#This Row],[DATE]]&gt;=DATE(2023,6,1),CURR[[#This Row],[DATE]]&lt;=DATE(2024,5,31)),"Y","N")</f>
        <v>N</v>
      </c>
    </row>
    <row r="2410" spans="1:19" x14ac:dyDescent="0.25">
      <c r="A2410" t="s">
        <v>59</v>
      </c>
      <c r="B2410" t="s">
        <v>110</v>
      </c>
      <c r="C2410" t="s">
        <v>18</v>
      </c>
      <c r="D2410" s="1">
        <v>7355405.246369998</v>
      </c>
      <c r="E2410" s="1">
        <v>22862626.227846999</v>
      </c>
      <c r="F2410" s="13">
        <v>0.32172179928354039</v>
      </c>
      <c r="G2410" s="13">
        <v>0</v>
      </c>
      <c r="H2410" t="s">
        <v>21</v>
      </c>
      <c r="I2410" t="s">
        <v>22</v>
      </c>
      <c r="J2410">
        <v>2020</v>
      </c>
      <c r="K2410">
        <v>10</v>
      </c>
      <c r="L2410" s="12">
        <v>-5.3713721016979559</v>
      </c>
      <c r="M2410" s="1">
        <v>7355405.246369998</v>
      </c>
      <c r="N2410" s="12">
        <v>-5.3713721016979559</v>
      </c>
      <c r="O2410" s="13">
        <v>0</v>
      </c>
      <c r="P2410" s="12">
        <v>0</v>
      </c>
      <c r="Q2410" s="12">
        <v>0</v>
      </c>
      <c r="R2410" s="2">
        <f>DATE(CURR[[#This Row],[YEAR]],CURR[[#This Row],[MONTH]],1)</f>
        <v>44105</v>
      </c>
      <c r="S2410" t="str">
        <f>IF(AND(CURR[[#This Row],[DATE]]&gt;=DATE(2023,6,1),CURR[[#This Row],[DATE]]&lt;=DATE(2024,5,31)),"Y","N")</f>
        <v>N</v>
      </c>
    </row>
    <row r="2411" spans="1:19" x14ac:dyDescent="0.25">
      <c r="A2411" t="s">
        <v>59</v>
      </c>
      <c r="B2411" t="s">
        <v>110</v>
      </c>
      <c r="C2411" t="s">
        <v>18</v>
      </c>
      <c r="D2411" s="1">
        <v>1879266.9884289992</v>
      </c>
      <c r="E2411" s="1">
        <v>7514955.4210409997</v>
      </c>
      <c r="F2411" s="13">
        <v>0</v>
      </c>
      <c r="G2411" s="13">
        <v>0.25007027761831696</v>
      </c>
      <c r="H2411" t="s">
        <v>24</v>
      </c>
      <c r="I2411" t="s">
        <v>17</v>
      </c>
      <c r="J2411">
        <v>2020</v>
      </c>
      <c r="K2411">
        <v>10</v>
      </c>
      <c r="L2411" s="12">
        <v>-2.0841969774452966</v>
      </c>
      <c r="M2411" s="1">
        <v>7355405.246369998</v>
      </c>
      <c r="N2411" s="12">
        <v>-5.3713721016979559</v>
      </c>
      <c r="O2411" s="13">
        <v>0.25549469070469577</v>
      </c>
      <c r="P2411" s="12">
        <v>-1.3723570537831509</v>
      </c>
      <c r="Q2411" s="12">
        <v>-3.4565540312284475</v>
      </c>
      <c r="R2411" s="2">
        <f>DATE(CURR[[#This Row],[YEAR]],CURR[[#This Row],[MONTH]],1)</f>
        <v>44105</v>
      </c>
      <c r="S2411" t="str">
        <f>IF(AND(CURR[[#This Row],[DATE]]&gt;=DATE(2023,6,1),CURR[[#This Row],[DATE]]&lt;=DATE(2024,5,31)),"Y","N")</f>
        <v>N</v>
      </c>
    </row>
    <row r="2412" spans="1:19" x14ac:dyDescent="0.25">
      <c r="A2412" t="s">
        <v>59</v>
      </c>
      <c r="B2412" t="s">
        <v>110</v>
      </c>
      <c r="C2412" t="s">
        <v>18</v>
      </c>
      <c r="D2412" s="1">
        <v>750923.0995470006</v>
      </c>
      <c r="E2412" s="1">
        <v>6285897.6252420051</v>
      </c>
      <c r="F2412" s="13">
        <v>0</v>
      </c>
      <c r="G2412" s="13">
        <v>0.1194615541512403</v>
      </c>
      <c r="H2412" t="s">
        <v>25</v>
      </c>
      <c r="I2412" t="s">
        <v>17</v>
      </c>
      <c r="J2412">
        <v>2020</v>
      </c>
      <c r="K2412">
        <v>10</v>
      </c>
      <c r="L2412" s="12">
        <v>-1.45874377981063</v>
      </c>
      <c r="M2412" s="1">
        <v>7355405.246369998</v>
      </c>
      <c r="N2412" s="12">
        <v>-5.3713721016979559</v>
      </c>
      <c r="O2412" s="13">
        <v>0.10209132935504707</v>
      </c>
      <c r="P2412" s="12">
        <v>-0.54837051832295736</v>
      </c>
      <c r="Q2412" s="12">
        <v>-2.0071142981335872</v>
      </c>
      <c r="R2412" s="2">
        <f>DATE(CURR[[#This Row],[YEAR]],CURR[[#This Row],[MONTH]],1)</f>
        <v>44105</v>
      </c>
      <c r="S2412" t="str">
        <f>IF(AND(CURR[[#This Row],[DATE]]&gt;=DATE(2023,6,1),CURR[[#This Row],[DATE]]&lt;=DATE(2024,5,31)),"Y","N")</f>
        <v>N</v>
      </c>
    </row>
    <row r="2413" spans="1:19" x14ac:dyDescent="0.25">
      <c r="A2413" t="s">
        <v>59</v>
      </c>
      <c r="B2413" t="s">
        <v>110</v>
      </c>
      <c r="C2413" t="s">
        <v>18</v>
      </c>
      <c r="D2413" s="1">
        <v>1611676.5312820002</v>
      </c>
      <c r="E2413" s="1">
        <v>2576791.9048359971</v>
      </c>
      <c r="F2413" s="13">
        <v>0</v>
      </c>
      <c r="G2413" s="13">
        <v>0.62545855109886228</v>
      </c>
      <c r="H2413" t="s">
        <v>26</v>
      </c>
      <c r="I2413" t="s">
        <v>17</v>
      </c>
      <c r="J2413">
        <v>2020</v>
      </c>
      <c r="K2413">
        <v>10</v>
      </c>
      <c r="L2413" s="12">
        <v>-10.728186729271345</v>
      </c>
      <c r="M2413" s="1">
        <v>7355405.246369998</v>
      </c>
      <c r="N2413" s="12">
        <v>-5.3713721016979559</v>
      </c>
      <c r="O2413" s="13">
        <v>0.21911457999916273</v>
      </c>
      <c r="P2413" s="12">
        <v>-1.1769459420827675</v>
      </c>
      <c r="Q2413" s="12">
        <v>-11.905132671354112</v>
      </c>
      <c r="R2413" s="2">
        <f>DATE(CURR[[#This Row],[YEAR]],CURR[[#This Row],[MONTH]],1)</f>
        <v>44105</v>
      </c>
      <c r="S2413" t="str">
        <f>IF(AND(CURR[[#This Row],[DATE]]&gt;=DATE(2023,6,1),CURR[[#This Row],[DATE]]&lt;=DATE(2024,5,31)),"Y","N")</f>
        <v>N</v>
      </c>
    </row>
    <row r="2414" spans="1:19" x14ac:dyDescent="0.25">
      <c r="A2414" t="s">
        <v>59</v>
      </c>
      <c r="B2414" t="s">
        <v>110</v>
      </c>
      <c r="C2414" t="s">
        <v>19</v>
      </c>
      <c r="D2414" s="1">
        <v>1992.986789</v>
      </c>
      <c r="E2414" s="1">
        <v>6484981.2767279986</v>
      </c>
      <c r="F2414" s="13">
        <v>0</v>
      </c>
      <c r="G2414" s="13">
        <v>3.0732344535088044E-4</v>
      </c>
      <c r="H2414" t="s">
        <v>16</v>
      </c>
      <c r="I2414" t="s">
        <v>17</v>
      </c>
      <c r="J2414">
        <v>2020</v>
      </c>
      <c r="K2414">
        <v>10</v>
      </c>
      <c r="L2414" s="12">
        <v>-1.9227231633235935E-3</v>
      </c>
      <c r="M2414" s="1">
        <v>5875303.8646440106</v>
      </c>
      <c r="N2414" s="12">
        <v>-4.2905104763767552</v>
      </c>
      <c r="O2414" s="13">
        <v>3.3921424915454255E-4</v>
      </c>
      <c r="P2414" s="12">
        <v>-1.4554022897338397E-3</v>
      </c>
      <c r="Q2414" s="12">
        <v>-3.3781254530574332E-3</v>
      </c>
      <c r="R2414" s="2">
        <f>DATE(CURR[[#This Row],[YEAR]],CURR[[#This Row],[MONTH]],1)</f>
        <v>44105</v>
      </c>
      <c r="S2414" t="str">
        <f>IF(AND(CURR[[#This Row],[DATE]]&gt;=DATE(2023,6,1),CURR[[#This Row],[DATE]]&lt;=DATE(2024,5,31)),"Y","N")</f>
        <v>N</v>
      </c>
    </row>
    <row r="2415" spans="1:19" x14ac:dyDescent="0.25">
      <c r="A2415" t="s">
        <v>59</v>
      </c>
      <c r="B2415" t="s">
        <v>110</v>
      </c>
      <c r="C2415" t="s">
        <v>19</v>
      </c>
      <c r="D2415" s="1">
        <v>5875303.8646440106</v>
      </c>
      <c r="E2415" s="1">
        <v>22862626.227846999</v>
      </c>
      <c r="F2415" s="13">
        <v>0.25698289453237916</v>
      </c>
      <c r="G2415" s="13">
        <v>0</v>
      </c>
      <c r="H2415" t="s">
        <v>21</v>
      </c>
      <c r="I2415" t="s">
        <v>22</v>
      </c>
      <c r="J2415">
        <v>2020</v>
      </c>
      <c r="K2415">
        <v>10</v>
      </c>
      <c r="L2415" s="12">
        <v>-4.2905104763767552</v>
      </c>
      <c r="M2415" s="1">
        <v>5875303.8646440106</v>
      </c>
      <c r="N2415" s="12">
        <v>-4.2905104763767552</v>
      </c>
      <c r="O2415" s="13">
        <v>0</v>
      </c>
      <c r="P2415" s="12">
        <v>0</v>
      </c>
      <c r="Q2415" s="12">
        <v>0</v>
      </c>
      <c r="R2415" s="2">
        <f>DATE(CURR[[#This Row],[YEAR]],CURR[[#This Row],[MONTH]],1)</f>
        <v>44105</v>
      </c>
      <c r="S2415" t="str">
        <f>IF(AND(CURR[[#This Row],[DATE]]&gt;=DATE(2023,6,1),CURR[[#This Row],[DATE]]&lt;=DATE(2024,5,31)),"Y","N")</f>
        <v>N</v>
      </c>
    </row>
    <row r="2416" spans="1:19" x14ac:dyDescent="0.25">
      <c r="A2416" t="s">
        <v>59</v>
      </c>
      <c r="B2416" t="s">
        <v>110</v>
      </c>
      <c r="C2416" t="s">
        <v>19</v>
      </c>
      <c r="D2416" s="1">
        <v>5875303.8646440106</v>
      </c>
      <c r="E2416" s="1">
        <v>22862626.227846999</v>
      </c>
      <c r="F2416" s="13">
        <v>0.25698289453237916</v>
      </c>
      <c r="G2416" s="13">
        <v>0</v>
      </c>
      <c r="H2416" t="s">
        <v>21</v>
      </c>
      <c r="I2416" t="s">
        <v>23</v>
      </c>
      <c r="J2416">
        <v>2020</v>
      </c>
      <c r="K2416">
        <v>10</v>
      </c>
      <c r="L2416" s="12">
        <v>0</v>
      </c>
      <c r="M2416" s="1">
        <v>5875303.8646440106</v>
      </c>
      <c r="N2416" s="12">
        <v>-4.2905104763767552</v>
      </c>
      <c r="O2416" s="13">
        <v>0</v>
      </c>
      <c r="P2416" s="12">
        <v>0</v>
      </c>
      <c r="Q2416" s="12">
        <v>0</v>
      </c>
      <c r="R2416" s="2">
        <f>DATE(CURR[[#This Row],[YEAR]],CURR[[#This Row],[MONTH]],1)</f>
        <v>44105</v>
      </c>
      <c r="S2416" t="str">
        <f>IF(AND(CURR[[#This Row],[DATE]]&gt;=DATE(2023,6,1),CURR[[#This Row],[DATE]]&lt;=DATE(2024,5,31)),"Y","N")</f>
        <v>N</v>
      </c>
    </row>
    <row r="2417" spans="1:19" x14ac:dyDescent="0.25">
      <c r="A2417" t="s">
        <v>59</v>
      </c>
      <c r="B2417" t="s">
        <v>110</v>
      </c>
      <c r="C2417" t="s">
        <v>19</v>
      </c>
      <c r="D2417" s="1">
        <v>1599880.2937669987</v>
      </c>
      <c r="E2417" s="1">
        <v>7514955.4210409997</v>
      </c>
      <c r="F2417" s="13">
        <v>0</v>
      </c>
      <c r="G2417" s="13">
        <v>0.21289285220342363</v>
      </c>
      <c r="H2417" t="s">
        <v>24</v>
      </c>
      <c r="I2417" t="s">
        <v>17</v>
      </c>
      <c r="J2417">
        <v>2020</v>
      </c>
      <c r="K2417">
        <v>10</v>
      </c>
      <c r="L2417" s="12">
        <v>-1.7743437697114917</v>
      </c>
      <c r="M2417" s="1">
        <v>5875303.8646440106</v>
      </c>
      <c r="N2417" s="12">
        <v>-4.2905104763767552</v>
      </c>
      <c r="O2417" s="13">
        <v>0.2723059658913381</v>
      </c>
      <c r="P2417" s="12">
        <v>-1.1683315994366774</v>
      </c>
      <c r="Q2417" s="12">
        <v>-2.9426753691481693</v>
      </c>
      <c r="R2417" s="2">
        <f>DATE(CURR[[#This Row],[YEAR]],CURR[[#This Row],[MONTH]],1)</f>
        <v>44105</v>
      </c>
      <c r="S2417" t="str">
        <f>IF(AND(CURR[[#This Row],[DATE]]&gt;=DATE(2023,6,1),CURR[[#This Row],[DATE]]&lt;=DATE(2024,5,31)),"Y","N")</f>
        <v>N</v>
      </c>
    </row>
    <row r="2418" spans="1:19" x14ac:dyDescent="0.25">
      <c r="A2418" t="s">
        <v>59</v>
      </c>
      <c r="B2418" t="s">
        <v>110</v>
      </c>
      <c r="C2418" t="s">
        <v>19</v>
      </c>
      <c r="D2418" s="1">
        <v>4110532.5824520001</v>
      </c>
      <c r="E2418" s="1">
        <v>6285897.6252420051</v>
      </c>
      <c r="F2418" s="13">
        <v>0</v>
      </c>
      <c r="G2418" s="13">
        <v>0.6539292918079852</v>
      </c>
      <c r="H2418" t="s">
        <v>25</v>
      </c>
      <c r="I2418" t="s">
        <v>17</v>
      </c>
      <c r="J2418">
        <v>2020</v>
      </c>
      <c r="K2418">
        <v>10</v>
      </c>
      <c r="L2418" s="12">
        <v>-7.9851236963918648</v>
      </c>
      <c r="M2418" s="1">
        <v>5875303.8646440106</v>
      </c>
      <c r="N2418" s="12">
        <v>-4.2905104763767552</v>
      </c>
      <c r="O2418" s="13">
        <v>0.69962893446040697</v>
      </c>
      <c r="P2418" s="12">
        <v>-3.0017652728786826</v>
      </c>
      <c r="Q2418" s="12">
        <v>-10.986888969270547</v>
      </c>
      <c r="R2418" s="2">
        <f>DATE(CURR[[#This Row],[YEAR]],CURR[[#This Row],[MONTH]],1)</f>
        <v>44105</v>
      </c>
      <c r="S2418" t="str">
        <f>IF(AND(CURR[[#This Row],[DATE]]&gt;=DATE(2023,6,1),CURR[[#This Row],[DATE]]&lt;=DATE(2024,5,31)),"Y","N")</f>
        <v>N</v>
      </c>
    </row>
    <row r="2419" spans="1:19" x14ac:dyDescent="0.25">
      <c r="A2419" t="s">
        <v>59</v>
      </c>
      <c r="B2419" t="s">
        <v>110</v>
      </c>
      <c r="C2419" t="s">
        <v>19</v>
      </c>
      <c r="D2419" s="1">
        <v>162898.00163599988</v>
      </c>
      <c r="E2419" s="1">
        <v>2576791.9048359971</v>
      </c>
      <c r="F2419" s="13">
        <v>0</v>
      </c>
      <c r="G2419" s="13">
        <v>6.321736781704447E-2</v>
      </c>
      <c r="H2419" t="s">
        <v>26</v>
      </c>
      <c r="I2419" t="s">
        <v>17</v>
      </c>
      <c r="J2419">
        <v>2020</v>
      </c>
      <c r="K2419">
        <v>10</v>
      </c>
      <c r="L2419" s="12">
        <v>-1.0843368042258679</v>
      </c>
      <c r="M2419" s="1">
        <v>5875303.8646440106</v>
      </c>
      <c r="N2419" s="12">
        <v>-4.2905104763767552</v>
      </c>
      <c r="O2419" s="13">
        <v>2.772588539909842E-2</v>
      </c>
      <c r="P2419" s="12">
        <v>-0.11895820177165309</v>
      </c>
      <c r="Q2419" s="12">
        <v>-1.2032950059975209</v>
      </c>
      <c r="R2419" s="2">
        <f>DATE(CURR[[#This Row],[YEAR]],CURR[[#This Row],[MONTH]],1)</f>
        <v>44105</v>
      </c>
      <c r="S2419" t="str">
        <f>IF(AND(CURR[[#This Row],[DATE]]&gt;=DATE(2023,6,1),CURR[[#This Row],[DATE]]&lt;=DATE(2024,5,31)),"Y","N")</f>
        <v>N</v>
      </c>
    </row>
    <row r="2420" spans="1:19" x14ac:dyDescent="0.25">
      <c r="A2420" t="s">
        <v>59</v>
      </c>
      <c r="B2420" t="s">
        <v>110</v>
      </c>
      <c r="C2420" t="s">
        <v>20</v>
      </c>
      <c r="D2420" s="1">
        <v>2111189.8558790009</v>
      </c>
      <c r="E2420" s="1">
        <v>6484981.2767279986</v>
      </c>
      <c r="F2420" s="13">
        <v>0</v>
      </c>
      <c r="G2420" s="13">
        <v>0.32555064784153132</v>
      </c>
      <c r="H2420" t="s">
        <v>16</v>
      </c>
      <c r="I2420" t="s">
        <v>17</v>
      </c>
      <c r="J2420">
        <v>2020</v>
      </c>
      <c r="K2420">
        <v>10</v>
      </c>
      <c r="L2420" s="12">
        <v>-2.0367589290991304</v>
      </c>
      <c r="M2420" s="1">
        <v>5553961.9219069937</v>
      </c>
      <c r="N2420" s="12">
        <v>-4.0558467034765648</v>
      </c>
      <c r="O2420" s="13">
        <v>0.38012321394420151</v>
      </c>
      <c r="P2420" s="12">
        <v>-1.5417214841905067</v>
      </c>
      <c r="Q2420" s="12">
        <v>-3.5784804132896371</v>
      </c>
      <c r="R2420" s="2">
        <f>DATE(CURR[[#This Row],[YEAR]],CURR[[#This Row],[MONTH]],1)</f>
        <v>44105</v>
      </c>
      <c r="S2420" t="str">
        <f>IF(AND(CURR[[#This Row],[DATE]]&gt;=DATE(2023,6,1),CURR[[#This Row],[DATE]]&lt;=DATE(2024,5,31)),"Y","N")</f>
        <v>N</v>
      </c>
    </row>
    <row r="2421" spans="1:19" x14ac:dyDescent="0.25">
      <c r="A2421" t="s">
        <v>59</v>
      </c>
      <c r="B2421" t="s">
        <v>110</v>
      </c>
      <c r="C2421" t="s">
        <v>20</v>
      </c>
      <c r="D2421" s="1">
        <v>5553961.9219069937</v>
      </c>
      <c r="E2421" s="1">
        <v>22862626.227846999</v>
      </c>
      <c r="F2421" s="13">
        <v>0.24292755637767416</v>
      </c>
      <c r="G2421" s="13">
        <v>0</v>
      </c>
      <c r="H2421" t="s">
        <v>21</v>
      </c>
      <c r="I2421" t="s">
        <v>22</v>
      </c>
      <c r="J2421">
        <v>2020</v>
      </c>
      <c r="K2421">
        <v>10</v>
      </c>
      <c r="L2421" s="12">
        <v>-4.0558467034765648</v>
      </c>
      <c r="M2421" s="1">
        <v>5553961.9219069937</v>
      </c>
      <c r="N2421" s="12">
        <v>-4.0558467034765648</v>
      </c>
      <c r="O2421" s="13">
        <v>0</v>
      </c>
      <c r="P2421" s="12">
        <v>0</v>
      </c>
      <c r="Q2421" s="12">
        <v>0</v>
      </c>
      <c r="R2421" s="2">
        <f>DATE(CURR[[#This Row],[YEAR]],CURR[[#This Row],[MONTH]],1)</f>
        <v>44105</v>
      </c>
      <c r="S2421" t="str">
        <f>IF(AND(CURR[[#This Row],[DATE]]&gt;=DATE(2023,6,1),CURR[[#This Row],[DATE]]&lt;=DATE(2024,5,31)),"Y","N")</f>
        <v>N</v>
      </c>
    </row>
    <row r="2422" spans="1:19" x14ac:dyDescent="0.25">
      <c r="A2422" t="s">
        <v>59</v>
      </c>
      <c r="B2422" t="s">
        <v>110</v>
      </c>
      <c r="C2422" t="s">
        <v>20</v>
      </c>
      <c r="D2422" s="1">
        <v>5553961.9219069937</v>
      </c>
      <c r="E2422" s="1">
        <v>22862626.227846999</v>
      </c>
      <c r="F2422" s="13">
        <v>0.24292755637767416</v>
      </c>
      <c r="G2422" s="13">
        <v>0</v>
      </c>
      <c r="H2422" t="s">
        <v>21</v>
      </c>
      <c r="I2422" t="s">
        <v>23</v>
      </c>
      <c r="J2422">
        <v>2020</v>
      </c>
      <c r="K2422">
        <v>10</v>
      </c>
      <c r="L2422" s="12">
        <v>0</v>
      </c>
      <c r="M2422" s="1">
        <v>5553961.9219069937</v>
      </c>
      <c r="N2422" s="12">
        <v>-4.0558467034765648</v>
      </c>
      <c r="O2422" s="13">
        <v>0</v>
      </c>
      <c r="P2422" s="12">
        <v>0</v>
      </c>
      <c r="Q2422" s="12">
        <v>0</v>
      </c>
      <c r="R2422" s="2">
        <f>DATE(CURR[[#This Row],[YEAR]],CURR[[#This Row],[MONTH]],1)</f>
        <v>44105</v>
      </c>
      <c r="S2422" t="str">
        <f>IF(AND(CURR[[#This Row],[DATE]]&gt;=DATE(2023,6,1),CURR[[#This Row],[DATE]]&lt;=DATE(2024,5,31)),"Y","N")</f>
        <v>N</v>
      </c>
    </row>
    <row r="2423" spans="1:19" x14ac:dyDescent="0.25">
      <c r="A2423" t="s">
        <v>59</v>
      </c>
      <c r="B2423" t="s">
        <v>110</v>
      </c>
      <c r="C2423" t="s">
        <v>20</v>
      </c>
      <c r="D2423" s="1">
        <v>2250714.9495410002</v>
      </c>
      <c r="E2423" s="1">
        <v>7514955.4210409997</v>
      </c>
      <c r="F2423" s="13">
        <v>0</v>
      </c>
      <c r="G2423" s="13">
        <v>0.29949811055954639</v>
      </c>
      <c r="H2423" t="s">
        <v>24</v>
      </c>
      <c r="I2423" t="s">
        <v>17</v>
      </c>
      <c r="J2423">
        <v>2020</v>
      </c>
      <c r="K2423">
        <v>10</v>
      </c>
      <c r="L2423" s="12">
        <v>-2.4961505330574396</v>
      </c>
      <c r="M2423" s="1">
        <v>5553961.9219069937</v>
      </c>
      <c r="N2423" s="12">
        <v>-4.0558467034765648</v>
      </c>
      <c r="O2423" s="13">
        <v>0.40524493707155279</v>
      </c>
      <c r="P2423" s="12">
        <v>-1.6436113421222254</v>
      </c>
      <c r="Q2423" s="12">
        <v>-4.1397618751796648</v>
      </c>
      <c r="R2423" s="2">
        <f>DATE(CURR[[#This Row],[YEAR]],CURR[[#This Row],[MONTH]],1)</f>
        <v>44105</v>
      </c>
      <c r="S2423" t="str">
        <f>IF(AND(CURR[[#This Row],[DATE]]&gt;=DATE(2023,6,1),CURR[[#This Row],[DATE]]&lt;=DATE(2024,5,31)),"Y","N")</f>
        <v>N</v>
      </c>
    </row>
    <row r="2424" spans="1:19" x14ac:dyDescent="0.25">
      <c r="A2424" t="s">
        <v>59</v>
      </c>
      <c r="B2424" t="s">
        <v>110</v>
      </c>
      <c r="C2424" t="s">
        <v>20</v>
      </c>
      <c r="D2424" s="1">
        <v>861634.83725600084</v>
      </c>
      <c r="E2424" s="1">
        <v>6285897.6252420051</v>
      </c>
      <c r="F2424" s="13">
        <v>0</v>
      </c>
      <c r="G2424" s="13">
        <v>0.13707427142878867</v>
      </c>
      <c r="H2424" t="s">
        <v>25</v>
      </c>
      <c r="I2424" t="s">
        <v>17</v>
      </c>
      <c r="J2424">
        <v>2020</v>
      </c>
      <c r="K2424">
        <v>10</v>
      </c>
      <c r="L2424" s="12">
        <v>-1.6738124850248604</v>
      </c>
      <c r="M2424" s="1">
        <v>5553961.9219069937</v>
      </c>
      <c r="N2424" s="12">
        <v>-4.0558467034765648</v>
      </c>
      <c r="O2424" s="13">
        <v>0.15513877289244218</v>
      </c>
      <c r="P2424" s="12">
        <v>-0.6292190806172111</v>
      </c>
      <c r="Q2424" s="12">
        <v>-2.3030315656420717</v>
      </c>
      <c r="R2424" s="2">
        <f>DATE(CURR[[#This Row],[YEAR]],CURR[[#This Row],[MONTH]],1)</f>
        <v>44105</v>
      </c>
      <c r="S2424" t="str">
        <f>IF(AND(CURR[[#This Row],[DATE]]&gt;=DATE(2023,6,1),CURR[[#This Row],[DATE]]&lt;=DATE(2024,5,31)),"Y","N")</f>
        <v>N</v>
      </c>
    </row>
    <row r="2425" spans="1:19" x14ac:dyDescent="0.25">
      <c r="A2425" t="s">
        <v>59</v>
      </c>
      <c r="B2425" t="s">
        <v>110</v>
      </c>
      <c r="C2425" t="s">
        <v>20</v>
      </c>
      <c r="D2425" s="1">
        <v>330422.27923100017</v>
      </c>
      <c r="E2425" s="1">
        <v>2576791.9048359971</v>
      </c>
      <c r="F2425" s="13">
        <v>0</v>
      </c>
      <c r="G2425" s="13">
        <v>0.12823009829038962</v>
      </c>
      <c r="H2425" t="s">
        <v>26</v>
      </c>
      <c r="I2425" t="s">
        <v>17</v>
      </c>
      <c r="J2425">
        <v>2020</v>
      </c>
      <c r="K2425">
        <v>10</v>
      </c>
      <c r="L2425" s="12">
        <v>-2.1994685920517112</v>
      </c>
      <c r="M2425" s="1">
        <v>5553961.9219069937</v>
      </c>
      <c r="N2425" s="12">
        <v>-4.0558467034765648</v>
      </c>
      <c r="O2425" s="13">
        <v>5.9493076091804972E-2</v>
      </c>
      <c r="P2425" s="12">
        <v>-0.24129479654662764</v>
      </c>
      <c r="Q2425" s="12">
        <v>-2.4407633885983389</v>
      </c>
      <c r="R2425" s="2">
        <f>DATE(CURR[[#This Row],[YEAR]],CURR[[#This Row],[MONTH]],1)</f>
        <v>44105</v>
      </c>
      <c r="S2425" t="str">
        <f>IF(AND(CURR[[#This Row],[DATE]]&gt;=DATE(2023,6,1),CURR[[#This Row],[DATE]]&lt;=DATE(2024,5,31)),"Y","N")</f>
        <v>N</v>
      </c>
    </row>
    <row r="2426" spans="1:19" x14ac:dyDescent="0.25">
      <c r="A2426" t="s">
        <v>59</v>
      </c>
      <c r="B2426" t="s">
        <v>111</v>
      </c>
      <c r="C2426" t="s">
        <v>15</v>
      </c>
      <c r="D2426" s="1">
        <v>218935.52343199999</v>
      </c>
      <c r="E2426" s="1">
        <v>1155384.9469310001</v>
      </c>
      <c r="F2426" s="13">
        <v>0</v>
      </c>
      <c r="G2426" s="13">
        <v>0.1894914106450401</v>
      </c>
      <c r="H2426" t="s">
        <v>16</v>
      </c>
      <c r="I2426" t="s">
        <v>17</v>
      </c>
      <c r="J2426">
        <v>2020</v>
      </c>
      <c r="K2426">
        <v>10</v>
      </c>
      <c r="L2426" s="12">
        <v>-1.185524664680575</v>
      </c>
      <c r="M2426" s="1">
        <v>705503.81454100029</v>
      </c>
      <c r="N2426" s="12">
        <v>-2.8946839520783341</v>
      </c>
      <c r="O2426" s="13">
        <v>0.31032507396779863</v>
      </c>
      <c r="P2426" s="12">
        <v>-0.89829301154210872</v>
      </c>
      <c r="Q2426" s="12">
        <v>-2.0838176762226839</v>
      </c>
      <c r="R2426" s="2">
        <f>DATE(CURR[[#This Row],[YEAR]],CURR[[#This Row],[MONTH]],1)</f>
        <v>44105</v>
      </c>
      <c r="S2426" t="str">
        <f>IF(AND(CURR[[#This Row],[DATE]]&gt;=DATE(2023,6,1),CURR[[#This Row],[DATE]]&lt;=DATE(2024,5,31)),"Y","N")</f>
        <v>N</v>
      </c>
    </row>
    <row r="2427" spans="1:19" x14ac:dyDescent="0.25">
      <c r="A2427" t="s">
        <v>59</v>
      </c>
      <c r="B2427" t="s">
        <v>111</v>
      </c>
      <c r="C2427" t="s">
        <v>15</v>
      </c>
      <c r="D2427" s="1">
        <v>705503.81454100029</v>
      </c>
      <c r="E2427" s="1">
        <v>4069143.1007200009</v>
      </c>
      <c r="F2427" s="13">
        <v>0.1733789638452792</v>
      </c>
      <c r="G2427" s="13">
        <v>0</v>
      </c>
      <c r="H2427" t="s">
        <v>21</v>
      </c>
      <c r="I2427" t="s">
        <v>23</v>
      </c>
      <c r="J2427">
        <v>2020</v>
      </c>
      <c r="K2427">
        <v>10</v>
      </c>
      <c r="L2427" s="12">
        <v>0</v>
      </c>
      <c r="M2427" s="1">
        <v>705503.81454100029</v>
      </c>
      <c r="N2427" s="12">
        <v>-2.8946839520783341</v>
      </c>
      <c r="O2427" s="13">
        <v>0</v>
      </c>
      <c r="P2427" s="12">
        <v>0</v>
      </c>
      <c r="Q2427" s="12">
        <v>0</v>
      </c>
      <c r="R2427" s="2">
        <f>DATE(CURR[[#This Row],[YEAR]],CURR[[#This Row],[MONTH]],1)</f>
        <v>44105</v>
      </c>
      <c r="S2427" t="str">
        <f>IF(AND(CURR[[#This Row],[DATE]]&gt;=DATE(2023,6,1),CURR[[#This Row],[DATE]]&lt;=DATE(2024,5,31)),"Y","N")</f>
        <v>N</v>
      </c>
    </row>
    <row r="2428" spans="1:19" x14ac:dyDescent="0.25">
      <c r="A2428" t="s">
        <v>59</v>
      </c>
      <c r="B2428" t="s">
        <v>111</v>
      </c>
      <c r="C2428" t="s">
        <v>15</v>
      </c>
      <c r="D2428" s="1">
        <v>705503.81454100029</v>
      </c>
      <c r="E2428" s="1">
        <v>4069143.1007200009</v>
      </c>
      <c r="F2428" s="13">
        <v>0.1733789638452792</v>
      </c>
      <c r="G2428" s="13">
        <v>0</v>
      </c>
      <c r="H2428" t="s">
        <v>21</v>
      </c>
      <c r="I2428" t="s">
        <v>22</v>
      </c>
      <c r="J2428">
        <v>2020</v>
      </c>
      <c r="K2428">
        <v>10</v>
      </c>
      <c r="L2428" s="12">
        <v>-2.8946839520783341</v>
      </c>
      <c r="M2428" s="1">
        <v>705503.81454100029</v>
      </c>
      <c r="N2428" s="12">
        <v>-2.8946839520783341</v>
      </c>
      <c r="O2428" s="13">
        <v>0</v>
      </c>
      <c r="P2428" s="12">
        <v>0</v>
      </c>
      <c r="Q2428" s="12">
        <v>0</v>
      </c>
      <c r="R2428" s="2">
        <f>DATE(CURR[[#This Row],[YEAR]],CURR[[#This Row],[MONTH]],1)</f>
        <v>44105</v>
      </c>
      <c r="S2428" t="str">
        <f>IF(AND(CURR[[#This Row],[DATE]]&gt;=DATE(2023,6,1),CURR[[#This Row],[DATE]]&lt;=DATE(2024,5,31)),"Y","N")</f>
        <v>N</v>
      </c>
    </row>
    <row r="2429" spans="1:19" x14ac:dyDescent="0.25">
      <c r="A2429" t="s">
        <v>59</v>
      </c>
      <c r="B2429" t="s">
        <v>111</v>
      </c>
      <c r="C2429" t="s">
        <v>15</v>
      </c>
      <c r="D2429" s="1">
        <v>310197.25115999993</v>
      </c>
      <c r="E2429" s="1">
        <v>1349381.4019900004</v>
      </c>
      <c r="F2429" s="13">
        <v>0</v>
      </c>
      <c r="G2429" s="13">
        <v>0.22988107787949091</v>
      </c>
      <c r="H2429" t="s">
        <v>24</v>
      </c>
      <c r="I2429" t="s">
        <v>17</v>
      </c>
      <c r="J2429">
        <v>2020</v>
      </c>
      <c r="K2429">
        <v>10</v>
      </c>
      <c r="L2429" s="12">
        <v>-1.9159312024261443</v>
      </c>
      <c r="M2429" s="1">
        <v>705503.81454100029</v>
      </c>
      <c r="N2429" s="12">
        <v>-2.8946839520783341</v>
      </c>
      <c r="O2429" s="13">
        <v>0.43968189082267939</v>
      </c>
      <c r="P2429" s="12">
        <v>-1.2727401133838683</v>
      </c>
      <c r="Q2429" s="12">
        <v>-3.1886713158100126</v>
      </c>
      <c r="R2429" s="2">
        <f>DATE(CURR[[#This Row],[YEAR]],CURR[[#This Row],[MONTH]],1)</f>
        <v>44105</v>
      </c>
      <c r="S2429" t="str">
        <f>IF(AND(CURR[[#This Row],[DATE]]&gt;=DATE(2023,6,1),CURR[[#This Row],[DATE]]&lt;=DATE(2024,5,31)),"Y","N")</f>
        <v>N</v>
      </c>
    </row>
    <row r="2430" spans="1:19" x14ac:dyDescent="0.25">
      <c r="A2430" t="s">
        <v>59</v>
      </c>
      <c r="B2430" t="s">
        <v>111</v>
      </c>
      <c r="C2430" t="s">
        <v>15</v>
      </c>
      <c r="D2430" s="1">
        <v>98323.204798000021</v>
      </c>
      <c r="E2430" s="1">
        <v>1153588.3206989998</v>
      </c>
      <c r="F2430" s="13">
        <v>0</v>
      </c>
      <c r="G2430" s="13">
        <v>8.5232489817877594E-2</v>
      </c>
      <c r="H2430" t="s">
        <v>25</v>
      </c>
      <c r="I2430" t="s">
        <v>17</v>
      </c>
      <c r="J2430">
        <v>2020</v>
      </c>
      <c r="K2430">
        <v>10</v>
      </c>
      <c r="L2430" s="12">
        <v>-1.0407730356679856</v>
      </c>
      <c r="M2430" s="1">
        <v>705503.81454100029</v>
      </c>
      <c r="N2430" s="12">
        <v>-2.8946839520783341</v>
      </c>
      <c r="O2430" s="13">
        <v>0.13936594355902801</v>
      </c>
      <c r="P2430" s="12">
        <v>-0.40342036028657324</v>
      </c>
      <c r="Q2430" s="12">
        <v>-1.4441933959545588</v>
      </c>
      <c r="R2430" s="2">
        <f>DATE(CURR[[#This Row],[YEAR]],CURR[[#This Row],[MONTH]],1)</f>
        <v>44105</v>
      </c>
      <c r="S2430" t="str">
        <f>IF(AND(CURR[[#This Row],[DATE]]&gt;=DATE(2023,6,1),CURR[[#This Row],[DATE]]&lt;=DATE(2024,5,31)),"Y","N")</f>
        <v>N</v>
      </c>
    </row>
    <row r="2431" spans="1:19" x14ac:dyDescent="0.25">
      <c r="A2431" t="s">
        <v>59</v>
      </c>
      <c r="B2431" t="s">
        <v>111</v>
      </c>
      <c r="C2431" t="s">
        <v>15</v>
      </c>
      <c r="D2431" s="1">
        <v>78047.835151000007</v>
      </c>
      <c r="E2431" s="1">
        <v>410788.4311000001</v>
      </c>
      <c r="F2431" s="13">
        <v>0</v>
      </c>
      <c r="G2431" s="13">
        <v>0.18999521223615096</v>
      </c>
      <c r="H2431" t="s">
        <v>26</v>
      </c>
      <c r="I2431" t="s">
        <v>17</v>
      </c>
      <c r="J2431">
        <v>2020</v>
      </c>
      <c r="K2431">
        <v>10</v>
      </c>
      <c r="L2431" s="12">
        <v>-3.2588955910122102</v>
      </c>
      <c r="M2431" s="1">
        <v>705503.81454100029</v>
      </c>
      <c r="N2431" s="12">
        <v>-2.8946839520783341</v>
      </c>
      <c r="O2431" s="13">
        <v>0.1106270916504935</v>
      </c>
      <c r="P2431" s="12">
        <v>-0.3202304668657826</v>
      </c>
      <c r="Q2431" s="12">
        <v>-3.5791260578779927</v>
      </c>
      <c r="R2431" s="2">
        <f>DATE(CURR[[#This Row],[YEAR]],CURR[[#This Row],[MONTH]],1)</f>
        <v>44105</v>
      </c>
      <c r="S2431" t="str">
        <f>IF(AND(CURR[[#This Row],[DATE]]&gt;=DATE(2023,6,1),CURR[[#This Row],[DATE]]&lt;=DATE(2024,5,31)),"Y","N")</f>
        <v>N</v>
      </c>
    </row>
    <row r="2432" spans="1:19" x14ac:dyDescent="0.25">
      <c r="A2432" t="s">
        <v>59</v>
      </c>
      <c r="B2432" t="s">
        <v>111</v>
      </c>
      <c r="C2432" t="s">
        <v>18</v>
      </c>
      <c r="D2432" s="1">
        <v>477014.11526099994</v>
      </c>
      <c r="E2432" s="1">
        <v>1155384.9469310001</v>
      </c>
      <c r="F2432" s="13">
        <v>0</v>
      </c>
      <c r="G2432" s="13">
        <v>0.41286163241789869</v>
      </c>
      <c r="H2432" t="s">
        <v>16</v>
      </c>
      <c r="I2432" t="s">
        <v>17</v>
      </c>
      <c r="J2432">
        <v>2020</v>
      </c>
      <c r="K2432">
        <v>10</v>
      </c>
      <c r="L2432" s="12">
        <v>-2.5830070432509897</v>
      </c>
      <c r="M2432" s="1">
        <v>1121585.9491410006</v>
      </c>
      <c r="N2432" s="12">
        <v>-4.6018700125204264</v>
      </c>
      <c r="O2432" s="13">
        <v>0.42530321962961032</v>
      </c>
      <c r="P2432" s="12">
        <v>-1.9571901326418926</v>
      </c>
      <c r="Q2432" s="12">
        <v>-4.5401971758928825</v>
      </c>
      <c r="R2432" s="2">
        <f>DATE(CURR[[#This Row],[YEAR]],CURR[[#This Row],[MONTH]],1)</f>
        <v>44105</v>
      </c>
      <c r="S2432" t="str">
        <f>IF(AND(CURR[[#This Row],[DATE]]&gt;=DATE(2023,6,1),CURR[[#This Row],[DATE]]&lt;=DATE(2024,5,31)),"Y","N")</f>
        <v>N</v>
      </c>
    </row>
    <row r="2433" spans="1:19" x14ac:dyDescent="0.25">
      <c r="A2433" t="s">
        <v>59</v>
      </c>
      <c r="B2433" t="s">
        <v>111</v>
      </c>
      <c r="C2433" t="s">
        <v>18</v>
      </c>
      <c r="D2433" s="1">
        <v>1121585.9491410006</v>
      </c>
      <c r="E2433" s="1">
        <v>4069143.1007200009</v>
      </c>
      <c r="F2433" s="13">
        <v>0.27563197493411956</v>
      </c>
      <c r="G2433" s="13">
        <v>0</v>
      </c>
      <c r="H2433" t="s">
        <v>21</v>
      </c>
      <c r="I2433" t="s">
        <v>23</v>
      </c>
      <c r="J2433">
        <v>2020</v>
      </c>
      <c r="K2433">
        <v>10</v>
      </c>
      <c r="L2433" s="12">
        <v>0</v>
      </c>
      <c r="M2433" s="1">
        <v>1121585.9491410006</v>
      </c>
      <c r="N2433" s="12">
        <v>-4.6018700125204264</v>
      </c>
      <c r="O2433" s="13">
        <v>0</v>
      </c>
      <c r="P2433" s="12">
        <v>0</v>
      </c>
      <c r="Q2433" s="12">
        <v>0</v>
      </c>
      <c r="R2433" s="2">
        <f>DATE(CURR[[#This Row],[YEAR]],CURR[[#This Row],[MONTH]],1)</f>
        <v>44105</v>
      </c>
      <c r="S2433" t="str">
        <f>IF(AND(CURR[[#This Row],[DATE]]&gt;=DATE(2023,6,1),CURR[[#This Row],[DATE]]&lt;=DATE(2024,5,31)),"Y","N")</f>
        <v>N</v>
      </c>
    </row>
    <row r="2434" spans="1:19" x14ac:dyDescent="0.25">
      <c r="A2434" t="s">
        <v>59</v>
      </c>
      <c r="B2434" t="s">
        <v>111</v>
      </c>
      <c r="C2434" t="s">
        <v>18</v>
      </c>
      <c r="D2434" s="1">
        <v>1121585.9491410006</v>
      </c>
      <c r="E2434" s="1">
        <v>4069143.1007200009</v>
      </c>
      <c r="F2434" s="13">
        <v>0.27563197493411956</v>
      </c>
      <c r="G2434" s="13">
        <v>0</v>
      </c>
      <c r="H2434" t="s">
        <v>21</v>
      </c>
      <c r="I2434" t="s">
        <v>22</v>
      </c>
      <c r="J2434">
        <v>2020</v>
      </c>
      <c r="K2434">
        <v>10</v>
      </c>
      <c r="L2434" s="12">
        <v>-4.6018700125204264</v>
      </c>
      <c r="M2434" s="1">
        <v>1121585.9491410006</v>
      </c>
      <c r="N2434" s="12">
        <v>-4.6018700125204264</v>
      </c>
      <c r="O2434" s="13">
        <v>0</v>
      </c>
      <c r="P2434" s="12">
        <v>0</v>
      </c>
      <c r="Q2434" s="12">
        <v>0</v>
      </c>
      <c r="R2434" s="2">
        <f>DATE(CURR[[#This Row],[YEAR]],CURR[[#This Row],[MONTH]],1)</f>
        <v>44105</v>
      </c>
      <c r="S2434" t="str">
        <f>IF(AND(CURR[[#This Row],[DATE]]&gt;=DATE(2023,6,1),CURR[[#This Row],[DATE]]&lt;=DATE(2024,5,31)),"Y","N")</f>
        <v>N</v>
      </c>
    </row>
    <row r="2435" spans="1:19" x14ac:dyDescent="0.25">
      <c r="A2435" t="s">
        <v>59</v>
      </c>
      <c r="B2435" t="s">
        <v>111</v>
      </c>
      <c r="C2435" t="s">
        <v>18</v>
      </c>
      <c r="D2435" s="1">
        <v>291050.00863099995</v>
      </c>
      <c r="E2435" s="1">
        <v>1349381.4019900004</v>
      </c>
      <c r="F2435" s="13">
        <v>0</v>
      </c>
      <c r="G2435" s="13">
        <v>0.21569143327585064</v>
      </c>
      <c r="H2435" t="s">
        <v>24</v>
      </c>
      <c r="I2435" t="s">
        <v>17</v>
      </c>
      <c r="J2435">
        <v>2020</v>
      </c>
      <c r="K2435">
        <v>10</v>
      </c>
      <c r="L2435" s="12">
        <v>-1.7976683897656611</v>
      </c>
      <c r="M2435" s="1">
        <v>1121585.9491410006</v>
      </c>
      <c r="N2435" s="12">
        <v>-4.6018700125204264</v>
      </c>
      <c r="O2435" s="13">
        <v>0.25949862233376686</v>
      </c>
      <c r="P2435" s="12">
        <v>-1.194178928408125</v>
      </c>
      <c r="Q2435" s="12">
        <v>-2.9918473181737859</v>
      </c>
      <c r="R2435" s="2">
        <f>DATE(CURR[[#This Row],[YEAR]],CURR[[#This Row],[MONTH]],1)</f>
        <v>44105</v>
      </c>
      <c r="S2435" t="str">
        <f>IF(AND(CURR[[#This Row],[DATE]]&gt;=DATE(2023,6,1),CURR[[#This Row],[DATE]]&lt;=DATE(2024,5,31)),"Y","N")</f>
        <v>N</v>
      </c>
    </row>
    <row r="2436" spans="1:19" x14ac:dyDescent="0.25">
      <c r="A2436" t="s">
        <v>59</v>
      </c>
      <c r="B2436" t="s">
        <v>111</v>
      </c>
      <c r="C2436" t="s">
        <v>18</v>
      </c>
      <c r="D2436" s="1">
        <v>113307.989026</v>
      </c>
      <c r="E2436" s="1">
        <v>1153588.3206989998</v>
      </c>
      <c r="F2436" s="13">
        <v>0</v>
      </c>
      <c r="G2436" s="13">
        <v>9.8222205437501917E-2</v>
      </c>
      <c r="H2436" t="s">
        <v>25</v>
      </c>
      <c r="I2436" t="s">
        <v>17</v>
      </c>
      <c r="J2436">
        <v>2020</v>
      </c>
      <c r="K2436">
        <v>10</v>
      </c>
      <c r="L2436" s="12">
        <v>-1.1993903163175126</v>
      </c>
      <c r="M2436" s="1">
        <v>1121585.9491410006</v>
      </c>
      <c r="N2436" s="12">
        <v>-4.6018700125204264</v>
      </c>
      <c r="O2436" s="13">
        <v>0.10102479360835452</v>
      </c>
      <c r="P2436" s="12">
        <v>-0.46490296822735189</v>
      </c>
      <c r="Q2436" s="12">
        <v>-1.6642932845448644</v>
      </c>
      <c r="R2436" s="2">
        <f>DATE(CURR[[#This Row],[YEAR]],CURR[[#This Row],[MONTH]],1)</f>
        <v>44105</v>
      </c>
      <c r="S2436" t="str">
        <f>IF(AND(CURR[[#This Row],[DATE]]&gt;=DATE(2023,6,1),CURR[[#This Row],[DATE]]&lt;=DATE(2024,5,31)),"Y","N")</f>
        <v>N</v>
      </c>
    </row>
    <row r="2437" spans="1:19" x14ac:dyDescent="0.25">
      <c r="A2437" t="s">
        <v>59</v>
      </c>
      <c r="B2437" t="s">
        <v>111</v>
      </c>
      <c r="C2437" t="s">
        <v>18</v>
      </c>
      <c r="D2437" s="1">
        <v>240213.83622299999</v>
      </c>
      <c r="E2437" s="1">
        <v>410788.4311000001</v>
      </c>
      <c r="F2437" s="13">
        <v>0</v>
      </c>
      <c r="G2437" s="13">
        <v>0.58476290478716919</v>
      </c>
      <c r="H2437" t="s">
        <v>26</v>
      </c>
      <c r="I2437" t="s">
        <v>17</v>
      </c>
      <c r="J2437">
        <v>2020</v>
      </c>
      <c r="K2437">
        <v>10</v>
      </c>
      <c r="L2437" s="12">
        <v>-10.030154074776201</v>
      </c>
      <c r="M2437" s="1">
        <v>1121585.9491410006</v>
      </c>
      <c r="N2437" s="12">
        <v>-4.6018700125204264</v>
      </c>
      <c r="O2437" s="13">
        <v>0.21417336442826765</v>
      </c>
      <c r="P2437" s="12">
        <v>-0.98559798324305392</v>
      </c>
      <c r="Q2437" s="12">
        <v>-11.015752058019254</v>
      </c>
      <c r="R2437" s="2">
        <f>DATE(CURR[[#This Row],[YEAR]],CURR[[#This Row],[MONTH]],1)</f>
        <v>44105</v>
      </c>
      <c r="S2437" t="str">
        <f>IF(AND(CURR[[#This Row],[DATE]]&gt;=DATE(2023,6,1),CURR[[#This Row],[DATE]]&lt;=DATE(2024,5,31)),"Y","N")</f>
        <v>N</v>
      </c>
    </row>
    <row r="2438" spans="1:19" x14ac:dyDescent="0.25">
      <c r="A2438" t="s">
        <v>59</v>
      </c>
      <c r="B2438" t="s">
        <v>111</v>
      </c>
      <c r="C2438" t="s">
        <v>19</v>
      </c>
      <c r="D2438" s="1">
        <v>281.03405900000007</v>
      </c>
      <c r="E2438" s="1">
        <v>1155384.9469310001</v>
      </c>
      <c r="F2438" s="13">
        <v>0</v>
      </c>
      <c r="G2438" s="13">
        <v>2.4323846329009119E-4</v>
      </c>
      <c r="H2438" t="s">
        <v>16</v>
      </c>
      <c r="I2438" t="s">
        <v>17</v>
      </c>
      <c r="J2438">
        <v>2020</v>
      </c>
      <c r="K2438">
        <v>10</v>
      </c>
      <c r="L2438" s="12">
        <v>-1.5217850595327319E-3</v>
      </c>
      <c r="M2438" s="1">
        <v>1082156.7654920004</v>
      </c>
      <c r="N2438" s="12">
        <v>-4.4400919713533957</v>
      </c>
      <c r="O2438" s="13">
        <v>2.5969810286426338E-4</v>
      </c>
      <c r="P2438" s="12">
        <v>-1.1530834615033241E-3</v>
      </c>
      <c r="Q2438" s="12">
        <v>-2.6748685210360558E-3</v>
      </c>
      <c r="R2438" s="2">
        <f>DATE(CURR[[#This Row],[YEAR]],CURR[[#This Row],[MONTH]],1)</f>
        <v>44105</v>
      </c>
      <c r="S2438" t="str">
        <f>IF(AND(CURR[[#This Row],[DATE]]&gt;=DATE(2023,6,1),CURR[[#This Row],[DATE]]&lt;=DATE(2024,5,31)),"Y","N")</f>
        <v>N</v>
      </c>
    </row>
    <row r="2439" spans="1:19" x14ac:dyDescent="0.25">
      <c r="A2439" t="s">
        <v>59</v>
      </c>
      <c r="B2439" t="s">
        <v>111</v>
      </c>
      <c r="C2439" t="s">
        <v>19</v>
      </c>
      <c r="D2439" s="1">
        <v>1082156.7654920004</v>
      </c>
      <c r="E2439" s="1">
        <v>4069143.1007200009</v>
      </c>
      <c r="F2439" s="13">
        <v>0.26594217472974147</v>
      </c>
      <c r="G2439" s="13">
        <v>0</v>
      </c>
      <c r="H2439" t="s">
        <v>21</v>
      </c>
      <c r="I2439" t="s">
        <v>23</v>
      </c>
      <c r="J2439">
        <v>2020</v>
      </c>
      <c r="K2439">
        <v>10</v>
      </c>
      <c r="L2439" s="12">
        <v>0</v>
      </c>
      <c r="M2439" s="1">
        <v>1082156.7654920004</v>
      </c>
      <c r="N2439" s="12">
        <v>-4.4400919713533957</v>
      </c>
      <c r="O2439" s="13">
        <v>0</v>
      </c>
      <c r="P2439" s="12">
        <v>0</v>
      </c>
      <c r="Q2439" s="12">
        <v>0</v>
      </c>
      <c r="R2439" s="2">
        <f>DATE(CURR[[#This Row],[YEAR]],CURR[[#This Row],[MONTH]],1)</f>
        <v>44105</v>
      </c>
      <c r="S2439" t="str">
        <f>IF(AND(CURR[[#This Row],[DATE]]&gt;=DATE(2023,6,1),CURR[[#This Row],[DATE]]&lt;=DATE(2024,5,31)),"Y","N")</f>
        <v>N</v>
      </c>
    </row>
    <row r="2440" spans="1:19" x14ac:dyDescent="0.25">
      <c r="A2440" t="s">
        <v>59</v>
      </c>
      <c r="B2440" t="s">
        <v>111</v>
      </c>
      <c r="C2440" t="s">
        <v>19</v>
      </c>
      <c r="D2440" s="1">
        <v>1082156.7654920004</v>
      </c>
      <c r="E2440" s="1">
        <v>4069143.1007200009</v>
      </c>
      <c r="F2440" s="13">
        <v>0.26594217472974147</v>
      </c>
      <c r="G2440" s="13">
        <v>0</v>
      </c>
      <c r="H2440" t="s">
        <v>21</v>
      </c>
      <c r="I2440" t="s">
        <v>22</v>
      </c>
      <c r="J2440">
        <v>2020</v>
      </c>
      <c r="K2440">
        <v>10</v>
      </c>
      <c r="L2440" s="12">
        <v>-4.4400919713533957</v>
      </c>
      <c r="M2440" s="1">
        <v>1082156.7654920004</v>
      </c>
      <c r="N2440" s="12">
        <v>-4.4400919713533957</v>
      </c>
      <c r="O2440" s="13">
        <v>0</v>
      </c>
      <c r="P2440" s="12">
        <v>0</v>
      </c>
      <c r="Q2440" s="12">
        <v>0</v>
      </c>
      <c r="R2440" s="2">
        <f>DATE(CURR[[#This Row],[YEAR]],CURR[[#This Row],[MONTH]],1)</f>
        <v>44105</v>
      </c>
      <c r="S2440" t="str">
        <f>IF(AND(CURR[[#This Row],[DATE]]&gt;=DATE(2023,6,1),CURR[[#This Row],[DATE]]&lt;=DATE(2024,5,31)),"Y","N")</f>
        <v>N</v>
      </c>
    </row>
    <row r="2441" spans="1:19" x14ac:dyDescent="0.25">
      <c r="A2441" t="s">
        <v>59</v>
      </c>
      <c r="B2441" t="s">
        <v>111</v>
      </c>
      <c r="C2441" t="s">
        <v>19</v>
      </c>
      <c r="D2441" s="1">
        <v>295009.38020200003</v>
      </c>
      <c r="E2441" s="1">
        <v>1349381.4019900004</v>
      </c>
      <c r="F2441" s="13">
        <v>0</v>
      </c>
      <c r="G2441" s="13">
        <v>0.21862564562319808</v>
      </c>
      <c r="H2441" t="s">
        <v>24</v>
      </c>
      <c r="I2441" t="s">
        <v>17</v>
      </c>
      <c r="J2441">
        <v>2020</v>
      </c>
      <c r="K2441">
        <v>10</v>
      </c>
      <c r="L2441" s="12">
        <v>-1.8221234212222917</v>
      </c>
      <c r="M2441" s="1">
        <v>1082156.7654920004</v>
      </c>
      <c r="N2441" s="12">
        <v>-4.4400919713533957</v>
      </c>
      <c r="O2441" s="13">
        <v>0.27261242512111877</v>
      </c>
      <c r="P2441" s="12">
        <v>-1.2104242400714582</v>
      </c>
      <c r="Q2441" s="12">
        <v>-3.0325476612937496</v>
      </c>
      <c r="R2441" s="2">
        <f>DATE(CURR[[#This Row],[YEAR]],CURR[[#This Row],[MONTH]],1)</f>
        <v>44105</v>
      </c>
      <c r="S2441" t="str">
        <f>IF(AND(CURR[[#This Row],[DATE]]&gt;=DATE(2023,6,1),CURR[[#This Row],[DATE]]&lt;=DATE(2024,5,31)),"Y","N")</f>
        <v>N</v>
      </c>
    </row>
    <row r="2442" spans="1:19" x14ac:dyDescent="0.25">
      <c r="A2442" t="s">
        <v>59</v>
      </c>
      <c r="B2442" t="s">
        <v>111</v>
      </c>
      <c r="C2442" t="s">
        <v>19</v>
      </c>
      <c r="D2442" s="1">
        <v>760818.17044400005</v>
      </c>
      <c r="E2442" s="1">
        <v>1153588.3206989998</v>
      </c>
      <c r="F2442" s="13">
        <v>0</v>
      </c>
      <c r="G2442" s="13">
        <v>0.65952312171728078</v>
      </c>
      <c r="H2442" t="s">
        <v>25</v>
      </c>
      <c r="I2442" t="s">
        <v>17</v>
      </c>
      <c r="J2442">
        <v>2020</v>
      </c>
      <c r="K2442">
        <v>10</v>
      </c>
      <c r="L2442" s="12">
        <v>-8.053429894511245</v>
      </c>
      <c r="M2442" s="1">
        <v>1082156.7654920004</v>
      </c>
      <c r="N2442" s="12">
        <v>-4.4400919713533957</v>
      </c>
      <c r="O2442" s="13">
        <v>0.7030572600062206</v>
      </c>
      <c r="P2442" s="12">
        <v>-3.1216388955553369</v>
      </c>
      <c r="Q2442" s="12">
        <v>-11.175068790066582</v>
      </c>
      <c r="R2442" s="2">
        <f>DATE(CURR[[#This Row],[YEAR]],CURR[[#This Row],[MONTH]],1)</f>
        <v>44105</v>
      </c>
      <c r="S2442" t="str">
        <f>IF(AND(CURR[[#This Row],[DATE]]&gt;=DATE(2023,6,1),CURR[[#This Row],[DATE]]&lt;=DATE(2024,5,31)),"Y","N")</f>
        <v>N</v>
      </c>
    </row>
    <row r="2443" spans="1:19" x14ac:dyDescent="0.25">
      <c r="A2443" t="s">
        <v>59</v>
      </c>
      <c r="B2443" t="s">
        <v>111</v>
      </c>
      <c r="C2443" t="s">
        <v>19</v>
      </c>
      <c r="D2443" s="1">
        <v>26048.180787000005</v>
      </c>
      <c r="E2443" s="1">
        <v>410788.4311000001</v>
      </c>
      <c r="F2443" s="13">
        <v>0</v>
      </c>
      <c r="G2443" s="13">
        <v>6.341021025652735E-2</v>
      </c>
      <c r="H2443" t="s">
        <v>26</v>
      </c>
      <c r="I2443" t="s">
        <v>17</v>
      </c>
      <c r="J2443">
        <v>2020</v>
      </c>
      <c r="K2443">
        <v>10</v>
      </c>
      <c r="L2443" s="12">
        <v>-1.087644536922888</v>
      </c>
      <c r="M2443" s="1">
        <v>1082156.7654920004</v>
      </c>
      <c r="N2443" s="12">
        <v>-4.4400919713533957</v>
      </c>
      <c r="O2443" s="13">
        <v>2.407061676979606E-2</v>
      </c>
      <c r="P2443" s="12">
        <v>-0.10687575226509589</v>
      </c>
      <c r="Q2443" s="12">
        <v>-1.1945202891879838</v>
      </c>
      <c r="R2443" s="2">
        <f>DATE(CURR[[#This Row],[YEAR]],CURR[[#This Row],[MONTH]],1)</f>
        <v>44105</v>
      </c>
      <c r="S2443" t="str">
        <f>IF(AND(CURR[[#This Row],[DATE]]&gt;=DATE(2023,6,1),CURR[[#This Row],[DATE]]&lt;=DATE(2024,5,31)),"Y","N")</f>
        <v>N</v>
      </c>
    </row>
    <row r="2444" spans="1:19" x14ac:dyDescent="0.25">
      <c r="A2444" t="s">
        <v>59</v>
      </c>
      <c r="B2444" t="s">
        <v>111</v>
      </c>
      <c r="C2444" t="s">
        <v>20</v>
      </c>
      <c r="D2444" s="1">
        <v>459154.27417900017</v>
      </c>
      <c r="E2444" s="1">
        <v>1155384.9469310001</v>
      </c>
      <c r="F2444" s="13">
        <v>0</v>
      </c>
      <c r="G2444" s="13">
        <v>0.39740371847377109</v>
      </c>
      <c r="H2444" t="s">
        <v>16</v>
      </c>
      <c r="I2444" t="s">
        <v>17</v>
      </c>
      <c r="J2444">
        <v>2020</v>
      </c>
      <c r="K2444">
        <v>10</v>
      </c>
      <c r="L2444" s="12">
        <v>-2.4862969170089024</v>
      </c>
      <c r="M2444" s="1">
        <v>1159896.5715459995</v>
      </c>
      <c r="N2444" s="12">
        <v>-4.7590585940478451</v>
      </c>
      <c r="O2444" s="13">
        <v>0.39585794582270728</v>
      </c>
      <c r="P2444" s="12">
        <v>-1.8839111590896813</v>
      </c>
      <c r="Q2444" s="12">
        <v>-4.3702080760985833</v>
      </c>
      <c r="R2444" s="2">
        <f>DATE(CURR[[#This Row],[YEAR]],CURR[[#This Row],[MONTH]],1)</f>
        <v>44105</v>
      </c>
      <c r="S2444" t="str">
        <f>IF(AND(CURR[[#This Row],[DATE]]&gt;=DATE(2023,6,1),CURR[[#This Row],[DATE]]&lt;=DATE(2024,5,31)),"Y","N")</f>
        <v>N</v>
      </c>
    </row>
    <row r="2445" spans="1:19" x14ac:dyDescent="0.25">
      <c r="A2445" t="s">
        <v>59</v>
      </c>
      <c r="B2445" t="s">
        <v>111</v>
      </c>
      <c r="C2445" t="s">
        <v>20</v>
      </c>
      <c r="D2445" s="1">
        <v>1159896.5715459995</v>
      </c>
      <c r="E2445" s="1">
        <v>4069143.1007200009</v>
      </c>
      <c r="F2445" s="13">
        <v>0.28504688649085991</v>
      </c>
      <c r="G2445" s="13">
        <v>0</v>
      </c>
      <c r="H2445" t="s">
        <v>21</v>
      </c>
      <c r="I2445" t="s">
        <v>23</v>
      </c>
      <c r="J2445">
        <v>2020</v>
      </c>
      <c r="K2445">
        <v>10</v>
      </c>
      <c r="L2445" s="12">
        <v>0</v>
      </c>
      <c r="M2445" s="1">
        <v>1159896.5715459995</v>
      </c>
      <c r="N2445" s="12">
        <v>-4.7590585940478451</v>
      </c>
      <c r="O2445" s="13">
        <v>0</v>
      </c>
      <c r="P2445" s="12">
        <v>0</v>
      </c>
      <c r="Q2445" s="12">
        <v>0</v>
      </c>
      <c r="R2445" s="2">
        <f>DATE(CURR[[#This Row],[YEAR]],CURR[[#This Row],[MONTH]],1)</f>
        <v>44105</v>
      </c>
      <c r="S2445" t="str">
        <f>IF(AND(CURR[[#This Row],[DATE]]&gt;=DATE(2023,6,1),CURR[[#This Row],[DATE]]&lt;=DATE(2024,5,31)),"Y","N")</f>
        <v>N</v>
      </c>
    </row>
    <row r="2446" spans="1:19" x14ac:dyDescent="0.25">
      <c r="A2446" t="s">
        <v>59</v>
      </c>
      <c r="B2446" t="s">
        <v>111</v>
      </c>
      <c r="C2446" t="s">
        <v>20</v>
      </c>
      <c r="D2446" s="1">
        <v>1159896.5715459995</v>
      </c>
      <c r="E2446" s="1">
        <v>4069143.1007200009</v>
      </c>
      <c r="F2446" s="13">
        <v>0.28504688649085991</v>
      </c>
      <c r="G2446" s="13">
        <v>0</v>
      </c>
      <c r="H2446" t="s">
        <v>21</v>
      </c>
      <c r="I2446" t="s">
        <v>22</v>
      </c>
      <c r="J2446">
        <v>2020</v>
      </c>
      <c r="K2446">
        <v>10</v>
      </c>
      <c r="L2446" s="12">
        <v>-4.7590585940478451</v>
      </c>
      <c r="M2446" s="1">
        <v>1159896.5715459995</v>
      </c>
      <c r="N2446" s="12">
        <v>-4.7590585940478451</v>
      </c>
      <c r="O2446" s="13">
        <v>0</v>
      </c>
      <c r="P2446" s="12">
        <v>0</v>
      </c>
      <c r="Q2446" s="12">
        <v>0</v>
      </c>
      <c r="R2446" s="2">
        <f>DATE(CURR[[#This Row],[YEAR]],CURR[[#This Row],[MONTH]],1)</f>
        <v>44105</v>
      </c>
      <c r="S2446" t="str">
        <f>IF(AND(CURR[[#This Row],[DATE]]&gt;=DATE(2023,6,1),CURR[[#This Row],[DATE]]&lt;=DATE(2024,5,31)),"Y","N")</f>
        <v>N</v>
      </c>
    </row>
    <row r="2447" spans="1:19" x14ac:dyDescent="0.25">
      <c r="A2447" t="s">
        <v>59</v>
      </c>
      <c r="B2447" t="s">
        <v>111</v>
      </c>
      <c r="C2447" t="s">
        <v>20</v>
      </c>
      <c r="D2447" s="1">
        <v>453124.76199700002</v>
      </c>
      <c r="E2447" s="1">
        <v>1349381.4019900004</v>
      </c>
      <c r="F2447" s="13">
        <v>0</v>
      </c>
      <c r="G2447" s="13">
        <v>0.33580184322145995</v>
      </c>
      <c r="H2447" t="s">
        <v>24</v>
      </c>
      <c r="I2447" t="s">
        <v>17</v>
      </c>
      <c r="J2447">
        <v>2020</v>
      </c>
      <c r="K2447">
        <v>10</v>
      </c>
      <c r="L2447" s="12">
        <v>-2.7987219965858992</v>
      </c>
      <c r="M2447" s="1">
        <v>1159896.5715459995</v>
      </c>
      <c r="N2447" s="12">
        <v>-4.7590585940478451</v>
      </c>
      <c r="O2447" s="13">
        <v>0.39065962699850076</v>
      </c>
      <c r="P2447" s="12">
        <v>-1.8591720552147406</v>
      </c>
      <c r="Q2447" s="12">
        <v>-4.65789405180064</v>
      </c>
      <c r="R2447" s="2">
        <f>DATE(CURR[[#This Row],[YEAR]],CURR[[#This Row],[MONTH]],1)</f>
        <v>44105</v>
      </c>
      <c r="S2447" t="str">
        <f>IF(AND(CURR[[#This Row],[DATE]]&gt;=DATE(2023,6,1),CURR[[#This Row],[DATE]]&lt;=DATE(2024,5,31)),"Y","N")</f>
        <v>N</v>
      </c>
    </row>
    <row r="2448" spans="1:19" x14ac:dyDescent="0.25">
      <c r="A2448" t="s">
        <v>59</v>
      </c>
      <c r="B2448" t="s">
        <v>111</v>
      </c>
      <c r="C2448" t="s">
        <v>20</v>
      </c>
      <c r="D2448" s="1">
        <v>181138.95643100003</v>
      </c>
      <c r="E2448" s="1">
        <v>1153588.3206989998</v>
      </c>
      <c r="F2448" s="13">
        <v>0</v>
      </c>
      <c r="G2448" s="13">
        <v>0.15702218302733989</v>
      </c>
      <c r="H2448" t="s">
        <v>25</v>
      </c>
      <c r="I2448" t="s">
        <v>17</v>
      </c>
      <c r="J2448">
        <v>2020</v>
      </c>
      <c r="K2448">
        <v>10</v>
      </c>
      <c r="L2448" s="12">
        <v>-1.9173962235032602</v>
      </c>
      <c r="M2448" s="1">
        <v>1159896.5715459995</v>
      </c>
      <c r="N2448" s="12">
        <v>-4.7590585940478451</v>
      </c>
      <c r="O2448" s="13">
        <v>0.15616819712602828</v>
      </c>
      <c r="P2448" s="12">
        <v>-0.74321360064958286</v>
      </c>
      <c r="Q2448" s="12">
        <v>-2.6606098241528429</v>
      </c>
      <c r="R2448" s="2">
        <f>DATE(CURR[[#This Row],[YEAR]],CURR[[#This Row],[MONTH]],1)</f>
        <v>44105</v>
      </c>
      <c r="S2448" t="str">
        <f>IF(AND(CURR[[#This Row],[DATE]]&gt;=DATE(2023,6,1),CURR[[#This Row],[DATE]]&lt;=DATE(2024,5,31)),"Y","N")</f>
        <v>N</v>
      </c>
    </row>
    <row r="2449" spans="1:19" x14ac:dyDescent="0.25">
      <c r="A2449" t="s">
        <v>59</v>
      </c>
      <c r="B2449" t="s">
        <v>111</v>
      </c>
      <c r="C2449" t="s">
        <v>20</v>
      </c>
      <c r="D2449" s="1">
        <v>66478.578939000014</v>
      </c>
      <c r="E2449" s="1">
        <v>410788.4311000001</v>
      </c>
      <c r="F2449" s="13">
        <v>0</v>
      </c>
      <c r="G2449" s="13">
        <v>0.16183167272015225</v>
      </c>
      <c r="H2449" t="s">
        <v>26</v>
      </c>
      <c r="I2449" t="s">
        <v>17</v>
      </c>
      <c r="J2449">
        <v>2020</v>
      </c>
      <c r="K2449">
        <v>10</v>
      </c>
      <c r="L2449" s="12">
        <v>-2.7758200772886981</v>
      </c>
      <c r="M2449" s="1">
        <v>1159896.5715459995</v>
      </c>
      <c r="N2449" s="12">
        <v>-4.7590585940478451</v>
      </c>
      <c r="O2449" s="13">
        <v>5.7314230052764308E-2</v>
      </c>
      <c r="P2449" s="12">
        <v>-0.27276177909384325</v>
      </c>
      <c r="Q2449" s="12">
        <v>-3.0485818563825413</v>
      </c>
      <c r="R2449" s="2">
        <f>DATE(CURR[[#This Row],[YEAR]],CURR[[#This Row],[MONTH]],1)</f>
        <v>44105</v>
      </c>
      <c r="S2449" t="str">
        <f>IF(AND(CURR[[#This Row],[DATE]]&gt;=DATE(2023,6,1),CURR[[#This Row],[DATE]]&lt;=DATE(2024,5,31)),"Y","N")</f>
        <v>N</v>
      </c>
    </row>
    <row r="2450" spans="1:19" x14ac:dyDescent="0.25">
      <c r="A2450" t="s">
        <v>60</v>
      </c>
      <c r="B2450" t="s">
        <v>14</v>
      </c>
      <c r="C2450" t="s">
        <v>15</v>
      </c>
      <c r="D2450" s="1">
        <v>3088.0874680000002</v>
      </c>
      <c r="E2450" s="1">
        <v>14865.618780000001</v>
      </c>
      <c r="F2450" s="13">
        <v>0</v>
      </c>
      <c r="G2450" s="13">
        <v>0.20773353021501337</v>
      </c>
      <c r="H2450" t="s">
        <v>16</v>
      </c>
      <c r="I2450" t="s">
        <v>17</v>
      </c>
      <c r="J2450">
        <v>2020</v>
      </c>
      <c r="K2450">
        <v>11</v>
      </c>
      <c r="L2450" s="12">
        <v>-0.87948933866811496</v>
      </c>
      <c r="M2450" s="1">
        <v>9671.5911360000027</v>
      </c>
      <c r="N2450" s="12">
        <v>-2.6768114463460964</v>
      </c>
      <c r="O2450" s="13">
        <v>0.31929466667644701</v>
      </c>
      <c r="P2450" s="12">
        <v>-0.85469161851677489</v>
      </c>
      <c r="Q2450" s="12">
        <v>-1.7341809571848898</v>
      </c>
      <c r="R2450" s="2">
        <f>DATE(CURR[[#This Row],[YEAR]],CURR[[#This Row],[MONTH]],1)</f>
        <v>44136</v>
      </c>
      <c r="S2450" t="str">
        <f>IF(AND(CURR[[#This Row],[DATE]]&gt;=DATE(2023,6,1),CURR[[#This Row],[DATE]]&lt;=DATE(2024,5,31)),"Y","N")</f>
        <v>N</v>
      </c>
    </row>
    <row r="2451" spans="1:19" x14ac:dyDescent="0.25">
      <c r="A2451" t="s">
        <v>60</v>
      </c>
      <c r="B2451" t="s">
        <v>14</v>
      </c>
      <c r="C2451" t="s">
        <v>15</v>
      </c>
      <c r="D2451" s="1">
        <v>9671.5911360000027</v>
      </c>
      <c r="E2451" s="1">
        <v>49314.567116000006</v>
      </c>
      <c r="F2451" s="13">
        <v>0.19612036973274119</v>
      </c>
      <c r="G2451" s="13">
        <v>0</v>
      </c>
      <c r="H2451" t="s">
        <v>21</v>
      </c>
      <c r="I2451" t="s">
        <v>23</v>
      </c>
      <c r="J2451">
        <v>2020</v>
      </c>
      <c r="K2451">
        <v>11</v>
      </c>
      <c r="L2451" s="12">
        <v>0</v>
      </c>
      <c r="M2451" s="1">
        <v>9671.5911360000027</v>
      </c>
      <c r="N2451" s="12">
        <v>-2.6768114463460964</v>
      </c>
      <c r="O2451" s="13">
        <v>0</v>
      </c>
      <c r="P2451" s="12">
        <v>0</v>
      </c>
      <c r="Q2451" s="12">
        <v>0</v>
      </c>
      <c r="R2451" s="2">
        <f>DATE(CURR[[#This Row],[YEAR]],CURR[[#This Row],[MONTH]],1)</f>
        <v>44136</v>
      </c>
      <c r="S2451" t="str">
        <f>IF(AND(CURR[[#This Row],[DATE]]&gt;=DATE(2023,6,1),CURR[[#This Row],[DATE]]&lt;=DATE(2024,5,31)),"Y","N")</f>
        <v>N</v>
      </c>
    </row>
    <row r="2452" spans="1:19" x14ac:dyDescent="0.25">
      <c r="A2452" t="s">
        <v>60</v>
      </c>
      <c r="B2452" t="s">
        <v>14</v>
      </c>
      <c r="C2452" t="s">
        <v>15</v>
      </c>
      <c r="D2452" s="1">
        <v>9671.5911360000027</v>
      </c>
      <c r="E2452" s="1">
        <v>49314.567116000006</v>
      </c>
      <c r="F2452" s="13">
        <v>0.19612036973274119</v>
      </c>
      <c r="G2452" s="13">
        <v>0</v>
      </c>
      <c r="H2452" t="s">
        <v>21</v>
      </c>
      <c r="I2452" t="s">
        <v>22</v>
      </c>
      <c r="J2452">
        <v>2020</v>
      </c>
      <c r="K2452">
        <v>11</v>
      </c>
      <c r="L2452" s="12">
        <v>-2.6768114463460964</v>
      </c>
      <c r="M2452" s="1">
        <v>9671.5911360000027</v>
      </c>
      <c r="N2452" s="12">
        <v>-2.6768114463460964</v>
      </c>
      <c r="O2452" s="13">
        <v>0</v>
      </c>
      <c r="P2452" s="12">
        <v>0</v>
      </c>
      <c r="Q2452" s="12">
        <v>0</v>
      </c>
      <c r="R2452" s="2">
        <f>DATE(CURR[[#This Row],[YEAR]],CURR[[#This Row],[MONTH]],1)</f>
        <v>44136</v>
      </c>
      <c r="S2452" t="str">
        <f>IF(AND(CURR[[#This Row],[DATE]]&gt;=DATE(2023,6,1),CURR[[#This Row],[DATE]]&lt;=DATE(2024,5,31)),"Y","N")</f>
        <v>N</v>
      </c>
    </row>
    <row r="2453" spans="1:19" x14ac:dyDescent="0.25">
      <c r="A2453" t="s">
        <v>60</v>
      </c>
      <c r="B2453" t="s">
        <v>14</v>
      </c>
      <c r="C2453" t="s">
        <v>15</v>
      </c>
      <c r="D2453" s="1">
        <v>4190.5279520000013</v>
      </c>
      <c r="E2453" s="1">
        <v>15480.694780000002</v>
      </c>
      <c r="F2453" s="13">
        <v>0</v>
      </c>
      <c r="G2453" s="13">
        <v>0.27069379065685584</v>
      </c>
      <c r="H2453" t="s">
        <v>24</v>
      </c>
      <c r="I2453" t="s">
        <v>17</v>
      </c>
      <c r="J2453">
        <v>2020</v>
      </c>
      <c r="K2453">
        <v>11</v>
      </c>
      <c r="L2453" s="12">
        <v>-1.8228103860615192</v>
      </c>
      <c r="M2453" s="1">
        <v>9671.5911360000027</v>
      </c>
      <c r="N2453" s="12">
        <v>-2.6768114463460964</v>
      </c>
      <c r="O2453" s="13">
        <v>0.43328216557892341</v>
      </c>
      <c r="P2453" s="12">
        <v>-1.1598146603192867</v>
      </c>
      <c r="Q2453" s="12">
        <v>-2.9826250463808059</v>
      </c>
      <c r="R2453" s="2">
        <f>DATE(CURR[[#This Row],[YEAR]],CURR[[#This Row],[MONTH]],1)</f>
        <v>44136</v>
      </c>
      <c r="S2453" t="str">
        <f>IF(AND(CURR[[#This Row],[DATE]]&gt;=DATE(2023,6,1),CURR[[#This Row],[DATE]]&lt;=DATE(2024,5,31)),"Y","N")</f>
        <v>N</v>
      </c>
    </row>
    <row r="2454" spans="1:19" x14ac:dyDescent="0.25">
      <c r="A2454" t="s">
        <v>60</v>
      </c>
      <c r="B2454" t="s">
        <v>14</v>
      </c>
      <c r="C2454" t="s">
        <v>15</v>
      </c>
      <c r="D2454" s="1">
        <v>1353.2286799999993</v>
      </c>
      <c r="E2454" s="1">
        <v>13499.154431999999</v>
      </c>
      <c r="F2454" s="13">
        <v>0</v>
      </c>
      <c r="G2454" s="13">
        <v>0.10024544032122081</v>
      </c>
      <c r="H2454" t="s">
        <v>25</v>
      </c>
      <c r="I2454" t="s">
        <v>17</v>
      </c>
      <c r="J2454">
        <v>2020</v>
      </c>
      <c r="K2454">
        <v>11</v>
      </c>
      <c r="L2454" s="12">
        <v>-1.1372466497218054</v>
      </c>
      <c r="M2454" s="1">
        <v>9671.5911360000027</v>
      </c>
      <c r="N2454" s="12">
        <v>-2.6768114463460964</v>
      </c>
      <c r="O2454" s="13">
        <v>0.1399178957186222</v>
      </c>
      <c r="P2454" s="12">
        <v>-0.37453382480826736</v>
      </c>
      <c r="Q2454" s="12">
        <v>-1.5117804745300729</v>
      </c>
      <c r="R2454" s="2">
        <f>DATE(CURR[[#This Row],[YEAR]],CURR[[#This Row],[MONTH]],1)</f>
        <v>44136</v>
      </c>
      <c r="S2454" t="str">
        <f>IF(AND(CURR[[#This Row],[DATE]]&gt;=DATE(2023,6,1),CURR[[#This Row],[DATE]]&lt;=DATE(2024,5,31)),"Y","N")</f>
        <v>N</v>
      </c>
    </row>
    <row r="2455" spans="1:19" x14ac:dyDescent="0.25">
      <c r="A2455" t="s">
        <v>60</v>
      </c>
      <c r="B2455" t="s">
        <v>14</v>
      </c>
      <c r="C2455" t="s">
        <v>15</v>
      </c>
      <c r="D2455" s="1">
        <v>1039.7470360000004</v>
      </c>
      <c r="E2455" s="1">
        <v>5469.0991240000012</v>
      </c>
      <c r="F2455" s="13">
        <v>0</v>
      </c>
      <c r="G2455" s="13">
        <v>0.19011303551571909</v>
      </c>
      <c r="H2455" t="s">
        <v>26</v>
      </c>
      <c r="I2455" t="s">
        <v>17</v>
      </c>
      <c r="J2455">
        <v>2020</v>
      </c>
      <c r="K2455">
        <v>11</v>
      </c>
      <c r="L2455" s="12">
        <v>-3.4188298582161267</v>
      </c>
      <c r="M2455" s="1">
        <v>9671.5911360000027</v>
      </c>
      <c r="N2455" s="12">
        <v>-2.6768114463460964</v>
      </c>
      <c r="O2455" s="13">
        <v>0.10750527202600721</v>
      </c>
      <c r="P2455" s="12">
        <v>-0.28777134270176691</v>
      </c>
      <c r="Q2455" s="12">
        <v>-3.7066012009178935</v>
      </c>
      <c r="R2455" s="2">
        <f>DATE(CURR[[#This Row],[YEAR]],CURR[[#This Row],[MONTH]],1)</f>
        <v>44136</v>
      </c>
      <c r="S2455" t="str">
        <f>IF(AND(CURR[[#This Row],[DATE]]&gt;=DATE(2023,6,1),CURR[[#This Row],[DATE]]&lt;=DATE(2024,5,31)),"Y","N")</f>
        <v>N</v>
      </c>
    </row>
    <row r="2456" spans="1:19" x14ac:dyDescent="0.25">
      <c r="A2456" t="s">
        <v>60</v>
      </c>
      <c r="B2456" t="s">
        <v>14</v>
      </c>
      <c r="C2456" t="s">
        <v>18</v>
      </c>
      <c r="D2456" s="1">
        <v>6901.3881240000001</v>
      </c>
      <c r="E2456" s="1">
        <v>14865.618780000001</v>
      </c>
      <c r="F2456" s="13">
        <v>0</v>
      </c>
      <c r="G2456" s="13">
        <v>0.46425165518740685</v>
      </c>
      <c r="H2456" t="s">
        <v>16</v>
      </c>
      <c r="I2456" t="s">
        <v>17</v>
      </c>
      <c r="J2456">
        <v>2020</v>
      </c>
      <c r="K2456">
        <v>11</v>
      </c>
      <c r="L2456" s="12">
        <v>-1.9655198694873053</v>
      </c>
      <c r="M2456" s="1">
        <v>16098.629924000001</v>
      </c>
      <c r="N2456" s="12">
        <v>-4.4556264057369459</v>
      </c>
      <c r="O2456" s="13">
        <v>0.42869412841842774</v>
      </c>
      <c r="P2456" s="12">
        <v>-1.910100878565532</v>
      </c>
      <c r="Q2456" s="12">
        <v>-3.8756207480528371</v>
      </c>
      <c r="R2456" s="2">
        <f>DATE(CURR[[#This Row],[YEAR]],CURR[[#This Row],[MONTH]],1)</f>
        <v>44136</v>
      </c>
      <c r="S2456" t="str">
        <f>IF(AND(CURR[[#This Row],[DATE]]&gt;=DATE(2023,6,1),CURR[[#This Row],[DATE]]&lt;=DATE(2024,5,31)),"Y","N")</f>
        <v>N</v>
      </c>
    </row>
    <row r="2457" spans="1:19" x14ac:dyDescent="0.25">
      <c r="A2457" t="s">
        <v>60</v>
      </c>
      <c r="B2457" t="s">
        <v>14</v>
      </c>
      <c r="C2457" t="s">
        <v>18</v>
      </c>
      <c r="D2457" s="1">
        <v>16098.629924000001</v>
      </c>
      <c r="E2457" s="1">
        <v>49314.567116000006</v>
      </c>
      <c r="F2457" s="13">
        <v>0.3264477590593477</v>
      </c>
      <c r="G2457" s="13">
        <v>0</v>
      </c>
      <c r="H2457" t="s">
        <v>21</v>
      </c>
      <c r="I2457" t="s">
        <v>23</v>
      </c>
      <c r="J2457">
        <v>2020</v>
      </c>
      <c r="K2457">
        <v>11</v>
      </c>
      <c r="L2457" s="12">
        <v>0</v>
      </c>
      <c r="M2457" s="1">
        <v>16098.629924000001</v>
      </c>
      <c r="N2457" s="12">
        <v>-4.4556264057369459</v>
      </c>
      <c r="O2457" s="13">
        <v>0</v>
      </c>
      <c r="P2457" s="12">
        <v>0</v>
      </c>
      <c r="Q2457" s="12">
        <v>0</v>
      </c>
      <c r="R2457" s="2">
        <f>DATE(CURR[[#This Row],[YEAR]],CURR[[#This Row],[MONTH]],1)</f>
        <v>44136</v>
      </c>
      <c r="S2457" t="str">
        <f>IF(AND(CURR[[#This Row],[DATE]]&gt;=DATE(2023,6,1),CURR[[#This Row],[DATE]]&lt;=DATE(2024,5,31)),"Y","N")</f>
        <v>N</v>
      </c>
    </row>
    <row r="2458" spans="1:19" x14ac:dyDescent="0.25">
      <c r="A2458" t="s">
        <v>60</v>
      </c>
      <c r="B2458" t="s">
        <v>14</v>
      </c>
      <c r="C2458" t="s">
        <v>18</v>
      </c>
      <c r="D2458" s="1">
        <v>16098.629924000001</v>
      </c>
      <c r="E2458" s="1">
        <v>49314.567116000006</v>
      </c>
      <c r="F2458" s="13">
        <v>0.3264477590593477</v>
      </c>
      <c r="G2458" s="13">
        <v>0</v>
      </c>
      <c r="H2458" t="s">
        <v>21</v>
      </c>
      <c r="I2458" t="s">
        <v>22</v>
      </c>
      <c r="J2458">
        <v>2020</v>
      </c>
      <c r="K2458">
        <v>11</v>
      </c>
      <c r="L2458" s="12">
        <v>-4.4556264057369459</v>
      </c>
      <c r="M2458" s="1">
        <v>16098.629924000001</v>
      </c>
      <c r="N2458" s="12">
        <v>-4.4556264057369459</v>
      </c>
      <c r="O2458" s="13">
        <v>0</v>
      </c>
      <c r="P2458" s="12">
        <v>0</v>
      </c>
      <c r="Q2458" s="12">
        <v>0</v>
      </c>
      <c r="R2458" s="2">
        <f>DATE(CURR[[#This Row],[YEAR]],CURR[[#This Row],[MONTH]],1)</f>
        <v>44136</v>
      </c>
      <c r="S2458" t="str">
        <f>IF(AND(CURR[[#This Row],[DATE]]&gt;=DATE(2023,6,1),CURR[[#This Row],[DATE]]&lt;=DATE(2024,5,31)),"Y","N")</f>
        <v>N</v>
      </c>
    </row>
    <row r="2459" spans="1:19" x14ac:dyDescent="0.25">
      <c r="A2459" t="s">
        <v>60</v>
      </c>
      <c r="B2459" t="s">
        <v>14</v>
      </c>
      <c r="C2459" t="s">
        <v>18</v>
      </c>
      <c r="D2459" s="1">
        <v>4111.5267520000007</v>
      </c>
      <c r="E2459" s="1">
        <v>15480.694780000002</v>
      </c>
      <c r="F2459" s="13">
        <v>0</v>
      </c>
      <c r="G2459" s="13">
        <v>0.26559058300870397</v>
      </c>
      <c r="H2459" t="s">
        <v>24</v>
      </c>
      <c r="I2459" t="s">
        <v>17</v>
      </c>
      <c r="J2459">
        <v>2020</v>
      </c>
      <c r="K2459">
        <v>11</v>
      </c>
      <c r="L2459" s="12">
        <v>-1.788446170019816</v>
      </c>
      <c r="M2459" s="1">
        <v>16098.629924000001</v>
      </c>
      <c r="N2459" s="12">
        <v>-4.4556264057369459</v>
      </c>
      <c r="O2459" s="13">
        <v>0.25539606608823867</v>
      </c>
      <c r="P2459" s="12">
        <v>-1.1379494559840944</v>
      </c>
      <c r="Q2459" s="12">
        <v>-2.9263956260039103</v>
      </c>
      <c r="R2459" s="2">
        <f>DATE(CURR[[#This Row],[YEAR]],CURR[[#This Row],[MONTH]],1)</f>
        <v>44136</v>
      </c>
      <c r="S2459" t="str">
        <f>IF(AND(CURR[[#This Row],[DATE]]&gt;=DATE(2023,6,1),CURR[[#This Row],[DATE]]&lt;=DATE(2024,5,31)),"Y","N")</f>
        <v>N</v>
      </c>
    </row>
    <row r="2460" spans="1:19" x14ac:dyDescent="0.25">
      <c r="A2460" t="s">
        <v>60</v>
      </c>
      <c r="B2460" t="s">
        <v>14</v>
      </c>
      <c r="C2460" t="s">
        <v>18</v>
      </c>
      <c r="D2460" s="1">
        <v>1539.7499359999999</v>
      </c>
      <c r="E2460" s="1">
        <v>13499.154431999999</v>
      </c>
      <c r="F2460" s="13">
        <v>0</v>
      </c>
      <c r="G2460" s="13">
        <v>0.11406269509370112</v>
      </c>
      <c r="H2460" t="s">
        <v>25</v>
      </c>
      <c r="I2460" t="s">
        <v>17</v>
      </c>
      <c r="J2460">
        <v>2020</v>
      </c>
      <c r="K2460">
        <v>11</v>
      </c>
      <c r="L2460" s="12">
        <v>-1.2939981852330869</v>
      </c>
      <c r="M2460" s="1">
        <v>16098.629924000001</v>
      </c>
      <c r="N2460" s="12">
        <v>-4.4556264057369459</v>
      </c>
      <c r="O2460" s="13">
        <v>9.5644781156471279E-2</v>
      </c>
      <c r="P2460" s="12">
        <v>-0.42615741249170491</v>
      </c>
      <c r="Q2460" s="12">
        <v>-1.7201555977247918</v>
      </c>
      <c r="R2460" s="2">
        <f>DATE(CURR[[#This Row],[YEAR]],CURR[[#This Row],[MONTH]],1)</f>
        <v>44136</v>
      </c>
      <c r="S2460" t="str">
        <f>IF(AND(CURR[[#This Row],[DATE]]&gt;=DATE(2023,6,1),CURR[[#This Row],[DATE]]&lt;=DATE(2024,5,31)),"Y","N")</f>
        <v>N</v>
      </c>
    </row>
    <row r="2461" spans="1:19" x14ac:dyDescent="0.25">
      <c r="A2461" t="s">
        <v>60</v>
      </c>
      <c r="B2461" t="s">
        <v>14</v>
      </c>
      <c r="C2461" t="s">
        <v>18</v>
      </c>
      <c r="D2461" s="1">
        <v>3545.9651120000008</v>
      </c>
      <c r="E2461" s="1">
        <v>5469.0991240000012</v>
      </c>
      <c r="F2461" s="13">
        <v>0</v>
      </c>
      <c r="G2461" s="13">
        <v>0.64836365763408321</v>
      </c>
      <c r="H2461" t="s">
        <v>26</v>
      </c>
      <c r="I2461" t="s">
        <v>17</v>
      </c>
      <c r="J2461">
        <v>2020</v>
      </c>
      <c r="K2461">
        <v>11</v>
      </c>
      <c r="L2461" s="12">
        <v>-11.659616215629482</v>
      </c>
      <c r="M2461" s="1">
        <v>16098.629924000001</v>
      </c>
      <c r="N2461" s="12">
        <v>-4.4556264057369459</v>
      </c>
      <c r="O2461" s="13">
        <v>0.22026502433686235</v>
      </c>
      <c r="P2461" s="12">
        <v>-0.98141865869561484</v>
      </c>
      <c r="Q2461" s="12">
        <v>-12.641034874325097</v>
      </c>
      <c r="R2461" s="2">
        <f>DATE(CURR[[#This Row],[YEAR]],CURR[[#This Row],[MONTH]],1)</f>
        <v>44136</v>
      </c>
      <c r="S2461" t="str">
        <f>IF(AND(CURR[[#This Row],[DATE]]&gt;=DATE(2023,6,1),CURR[[#This Row],[DATE]]&lt;=DATE(2024,5,31)),"Y","N")</f>
        <v>N</v>
      </c>
    </row>
    <row r="2462" spans="1:19" x14ac:dyDescent="0.25">
      <c r="A2462" t="s">
        <v>60</v>
      </c>
      <c r="B2462" t="s">
        <v>14</v>
      </c>
      <c r="C2462" t="s">
        <v>19</v>
      </c>
      <c r="D2462" s="1">
        <v>4.38056</v>
      </c>
      <c r="E2462" s="1">
        <v>14865.618780000001</v>
      </c>
      <c r="F2462" s="13">
        <v>0</v>
      </c>
      <c r="G2462" s="13">
        <v>2.9467727276132934E-4</v>
      </c>
      <c r="H2462" t="s">
        <v>16</v>
      </c>
      <c r="I2462" t="s">
        <v>17</v>
      </c>
      <c r="J2462">
        <v>2020</v>
      </c>
      <c r="K2462">
        <v>11</v>
      </c>
      <c r="L2462" s="12">
        <v>-1.2475863644792323E-3</v>
      </c>
      <c r="M2462" s="1">
        <v>12250.856284</v>
      </c>
      <c r="N2462" s="12">
        <v>-3.390676039487222</v>
      </c>
      <c r="O2462" s="13">
        <v>3.5757174016653418E-4</v>
      </c>
      <c r="P2462" s="12">
        <v>-1.212409931780418E-3</v>
      </c>
      <c r="Q2462" s="12">
        <v>-2.4599962962596504E-3</v>
      </c>
      <c r="R2462" s="2">
        <f>DATE(CURR[[#This Row],[YEAR]],CURR[[#This Row],[MONTH]],1)</f>
        <v>44136</v>
      </c>
      <c r="S2462" t="str">
        <f>IF(AND(CURR[[#This Row],[DATE]]&gt;=DATE(2023,6,1),CURR[[#This Row],[DATE]]&lt;=DATE(2024,5,31)),"Y","N")</f>
        <v>N</v>
      </c>
    </row>
    <row r="2463" spans="1:19" x14ac:dyDescent="0.25">
      <c r="A2463" t="s">
        <v>60</v>
      </c>
      <c r="B2463" t="s">
        <v>14</v>
      </c>
      <c r="C2463" t="s">
        <v>19</v>
      </c>
      <c r="D2463" s="1">
        <v>12250.856284</v>
      </c>
      <c r="E2463" s="1">
        <v>49314.567116000006</v>
      </c>
      <c r="F2463" s="13">
        <v>0.24842266698160345</v>
      </c>
      <c r="G2463" s="13">
        <v>0</v>
      </c>
      <c r="H2463" t="s">
        <v>21</v>
      </c>
      <c r="I2463" t="s">
        <v>23</v>
      </c>
      <c r="J2463">
        <v>2020</v>
      </c>
      <c r="K2463">
        <v>11</v>
      </c>
      <c r="L2463" s="12">
        <v>0</v>
      </c>
      <c r="M2463" s="1">
        <v>12250.856284</v>
      </c>
      <c r="N2463" s="12">
        <v>-3.390676039487222</v>
      </c>
      <c r="O2463" s="13">
        <v>0</v>
      </c>
      <c r="P2463" s="12">
        <v>0</v>
      </c>
      <c r="Q2463" s="12">
        <v>0</v>
      </c>
      <c r="R2463" s="2">
        <f>DATE(CURR[[#This Row],[YEAR]],CURR[[#This Row],[MONTH]],1)</f>
        <v>44136</v>
      </c>
      <c r="S2463" t="str">
        <f>IF(AND(CURR[[#This Row],[DATE]]&gt;=DATE(2023,6,1),CURR[[#This Row],[DATE]]&lt;=DATE(2024,5,31)),"Y","N")</f>
        <v>N</v>
      </c>
    </row>
    <row r="2464" spans="1:19" x14ac:dyDescent="0.25">
      <c r="A2464" t="s">
        <v>60</v>
      </c>
      <c r="B2464" t="s">
        <v>14</v>
      </c>
      <c r="C2464" t="s">
        <v>19</v>
      </c>
      <c r="D2464" s="1">
        <v>12250.856284</v>
      </c>
      <c r="E2464" s="1">
        <v>49314.567116000006</v>
      </c>
      <c r="F2464" s="13">
        <v>0.24842266698160345</v>
      </c>
      <c r="G2464" s="13">
        <v>0</v>
      </c>
      <c r="H2464" t="s">
        <v>21</v>
      </c>
      <c r="I2464" t="s">
        <v>22</v>
      </c>
      <c r="J2464">
        <v>2020</v>
      </c>
      <c r="K2464">
        <v>11</v>
      </c>
      <c r="L2464" s="12">
        <v>-3.390676039487222</v>
      </c>
      <c r="M2464" s="1">
        <v>12250.856284</v>
      </c>
      <c r="N2464" s="12">
        <v>-3.390676039487222</v>
      </c>
      <c r="O2464" s="13">
        <v>0</v>
      </c>
      <c r="P2464" s="12">
        <v>0</v>
      </c>
      <c r="Q2464" s="12">
        <v>0</v>
      </c>
      <c r="R2464" s="2">
        <f>DATE(CURR[[#This Row],[YEAR]],CURR[[#This Row],[MONTH]],1)</f>
        <v>44136</v>
      </c>
      <c r="S2464" t="str">
        <f>IF(AND(CURR[[#This Row],[DATE]]&gt;=DATE(2023,6,1),CURR[[#This Row],[DATE]]&lt;=DATE(2024,5,31)),"Y","N")</f>
        <v>N</v>
      </c>
    </row>
    <row r="2465" spans="1:19" x14ac:dyDescent="0.25">
      <c r="A2465" t="s">
        <v>60</v>
      </c>
      <c r="B2465" t="s">
        <v>14</v>
      </c>
      <c r="C2465" t="s">
        <v>19</v>
      </c>
      <c r="D2465" s="1">
        <v>3213.7540840000001</v>
      </c>
      <c r="E2465" s="1">
        <v>15480.694780000002</v>
      </c>
      <c r="F2465" s="13">
        <v>0</v>
      </c>
      <c r="G2465" s="13">
        <v>0.20759753548994136</v>
      </c>
      <c r="H2465" t="s">
        <v>24</v>
      </c>
      <c r="I2465" t="s">
        <v>17</v>
      </c>
      <c r="J2465">
        <v>2020</v>
      </c>
      <c r="K2465">
        <v>11</v>
      </c>
      <c r="L2465" s="12">
        <v>-1.3979299004000112</v>
      </c>
      <c r="M2465" s="1">
        <v>12250.856284</v>
      </c>
      <c r="N2465" s="12">
        <v>-3.390676039487222</v>
      </c>
      <c r="O2465" s="13">
        <v>0.26232893517796491</v>
      </c>
      <c r="P2465" s="12">
        <v>-0.88947243497212225</v>
      </c>
      <c r="Q2465" s="12">
        <v>-2.2874023353721333</v>
      </c>
      <c r="R2465" s="2">
        <f>DATE(CURR[[#This Row],[YEAR]],CURR[[#This Row],[MONTH]],1)</f>
        <v>44136</v>
      </c>
      <c r="S2465" t="str">
        <f>IF(AND(CURR[[#This Row],[DATE]]&gt;=DATE(2023,6,1),CURR[[#This Row],[DATE]]&lt;=DATE(2024,5,31)),"Y","N")</f>
        <v>N</v>
      </c>
    </row>
    <row r="2466" spans="1:19" x14ac:dyDescent="0.25">
      <c r="A2466" t="s">
        <v>60</v>
      </c>
      <c r="B2466" t="s">
        <v>14</v>
      </c>
      <c r="C2466" t="s">
        <v>19</v>
      </c>
      <c r="D2466" s="1">
        <v>8720.9669200000008</v>
      </c>
      <c r="E2466" s="1">
        <v>13499.154431999999</v>
      </c>
      <c r="F2466" s="13">
        <v>0</v>
      </c>
      <c r="G2466" s="13">
        <v>0.64603801400529093</v>
      </c>
      <c r="H2466" t="s">
        <v>25</v>
      </c>
      <c r="I2466" t="s">
        <v>17</v>
      </c>
      <c r="J2466">
        <v>2020</v>
      </c>
      <c r="K2466">
        <v>11</v>
      </c>
      <c r="L2466" s="12">
        <v>-7.329057208649095</v>
      </c>
      <c r="M2466" s="1">
        <v>12250.856284</v>
      </c>
      <c r="N2466" s="12">
        <v>-3.390676039487222</v>
      </c>
      <c r="O2466" s="13">
        <v>0.71186590698887353</v>
      </c>
      <c r="P2466" s="12">
        <v>-2.4137066741550126</v>
      </c>
      <c r="Q2466" s="12">
        <v>-9.7427638828041072</v>
      </c>
      <c r="R2466" s="2">
        <f>DATE(CURR[[#This Row],[YEAR]],CURR[[#This Row],[MONTH]],1)</f>
        <v>44136</v>
      </c>
      <c r="S2466" t="str">
        <f>IF(AND(CURR[[#This Row],[DATE]]&gt;=DATE(2023,6,1),CURR[[#This Row],[DATE]]&lt;=DATE(2024,5,31)),"Y","N")</f>
        <v>N</v>
      </c>
    </row>
    <row r="2467" spans="1:19" x14ac:dyDescent="0.25">
      <c r="A2467" t="s">
        <v>60</v>
      </c>
      <c r="B2467" t="s">
        <v>14</v>
      </c>
      <c r="C2467" t="s">
        <v>19</v>
      </c>
      <c r="D2467" s="1">
        <v>311.75472000000002</v>
      </c>
      <c r="E2467" s="1">
        <v>5469.0991240000012</v>
      </c>
      <c r="F2467" s="13">
        <v>0</v>
      </c>
      <c r="G2467" s="13">
        <v>5.7002938314269974E-2</v>
      </c>
      <c r="H2467" t="s">
        <v>26</v>
      </c>
      <c r="I2467" t="s">
        <v>17</v>
      </c>
      <c r="J2467">
        <v>2020</v>
      </c>
      <c r="K2467">
        <v>11</v>
      </c>
      <c r="L2467" s="12">
        <v>-1.0250919774449907</v>
      </c>
      <c r="M2467" s="1">
        <v>12250.856284</v>
      </c>
      <c r="N2467" s="12">
        <v>-3.390676039487222</v>
      </c>
      <c r="O2467" s="13">
        <v>2.5447586092995099E-2</v>
      </c>
      <c r="P2467" s="12">
        <v>-8.6284520428306727E-2</v>
      </c>
      <c r="Q2467" s="12">
        <v>-1.1113764978732974</v>
      </c>
      <c r="R2467" s="2">
        <f>DATE(CURR[[#This Row],[YEAR]],CURR[[#This Row],[MONTH]],1)</f>
        <v>44136</v>
      </c>
      <c r="S2467" t="str">
        <f>IF(AND(CURR[[#This Row],[DATE]]&gt;=DATE(2023,6,1),CURR[[#This Row],[DATE]]&lt;=DATE(2024,5,31)),"Y","N")</f>
        <v>N</v>
      </c>
    </row>
    <row r="2468" spans="1:19" x14ac:dyDescent="0.25">
      <c r="A2468" t="s">
        <v>60</v>
      </c>
      <c r="B2468" t="s">
        <v>14</v>
      </c>
      <c r="C2468" t="s">
        <v>20</v>
      </c>
      <c r="D2468" s="1">
        <v>4871.7626280000004</v>
      </c>
      <c r="E2468" s="1">
        <v>14865.618780000001</v>
      </c>
      <c r="F2468" s="13">
        <v>0</v>
      </c>
      <c r="G2468" s="13">
        <v>0.32772013732481847</v>
      </c>
      <c r="H2468" t="s">
        <v>16</v>
      </c>
      <c r="I2468" t="s">
        <v>17</v>
      </c>
      <c r="J2468">
        <v>2020</v>
      </c>
      <c r="K2468">
        <v>11</v>
      </c>
      <c r="L2468" s="12">
        <v>-1.387481195480101</v>
      </c>
      <c r="M2468" s="1">
        <v>11293.489772000001</v>
      </c>
      <c r="N2468" s="12">
        <v>-3.125705198429737</v>
      </c>
      <c r="O2468" s="13">
        <v>0.43137796432760606</v>
      </c>
      <c r="P2468" s="12">
        <v>-1.3483603455868358</v>
      </c>
      <c r="Q2468" s="12">
        <v>-2.7358415410669368</v>
      </c>
      <c r="R2468" s="2">
        <f>DATE(CURR[[#This Row],[YEAR]],CURR[[#This Row],[MONTH]],1)</f>
        <v>44136</v>
      </c>
      <c r="S2468" t="str">
        <f>IF(AND(CURR[[#This Row],[DATE]]&gt;=DATE(2023,6,1),CURR[[#This Row],[DATE]]&lt;=DATE(2024,5,31)),"Y","N")</f>
        <v>N</v>
      </c>
    </row>
    <row r="2469" spans="1:19" x14ac:dyDescent="0.25">
      <c r="A2469" t="s">
        <v>60</v>
      </c>
      <c r="B2469" t="s">
        <v>14</v>
      </c>
      <c r="C2469" t="s">
        <v>20</v>
      </c>
      <c r="D2469" s="1">
        <v>11293.489772000001</v>
      </c>
      <c r="E2469" s="1">
        <v>49314.567116000006</v>
      </c>
      <c r="F2469" s="13">
        <v>0.22900920422630769</v>
      </c>
      <c r="G2469" s="13">
        <v>0</v>
      </c>
      <c r="H2469" t="s">
        <v>21</v>
      </c>
      <c r="I2469" t="s">
        <v>23</v>
      </c>
      <c r="J2469">
        <v>2020</v>
      </c>
      <c r="K2469">
        <v>11</v>
      </c>
      <c r="L2469" s="12">
        <v>0</v>
      </c>
      <c r="M2469" s="1">
        <v>11293.489772000001</v>
      </c>
      <c r="N2469" s="12">
        <v>-3.125705198429737</v>
      </c>
      <c r="O2469" s="13">
        <v>0</v>
      </c>
      <c r="P2469" s="12">
        <v>0</v>
      </c>
      <c r="Q2469" s="12">
        <v>0</v>
      </c>
      <c r="R2469" s="2">
        <f>DATE(CURR[[#This Row],[YEAR]],CURR[[#This Row],[MONTH]],1)</f>
        <v>44136</v>
      </c>
      <c r="S2469" t="str">
        <f>IF(AND(CURR[[#This Row],[DATE]]&gt;=DATE(2023,6,1),CURR[[#This Row],[DATE]]&lt;=DATE(2024,5,31)),"Y","N")</f>
        <v>N</v>
      </c>
    </row>
    <row r="2470" spans="1:19" x14ac:dyDescent="0.25">
      <c r="A2470" t="s">
        <v>60</v>
      </c>
      <c r="B2470" t="s">
        <v>14</v>
      </c>
      <c r="C2470" t="s">
        <v>20</v>
      </c>
      <c r="D2470" s="1">
        <v>11293.489772000001</v>
      </c>
      <c r="E2470" s="1">
        <v>49314.567116000006</v>
      </c>
      <c r="F2470" s="13">
        <v>0.22900920422630769</v>
      </c>
      <c r="G2470" s="13">
        <v>0</v>
      </c>
      <c r="H2470" t="s">
        <v>21</v>
      </c>
      <c r="I2470" t="s">
        <v>22</v>
      </c>
      <c r="J2470">
        <v>2020</v>
      </c>
      <c r="K2470">
        <v>11</v>
      </c>
      <c r="L2470" s="12">
        <v>-3.125705198429737</v>
      </c>
      <c r="M2470" s="1">
        <v>11293.489772000001</v>
      </c>
      <c r="N2470" s="12">
        <v>-3.125705198429737</v>
      </c>
      <c r="O2470" s="13">
        <v>0</v>
      </c>
      <c r="P2470" s="12">
        <v>0</v>
      </c>
      <c r="Q2470" s="12">
        <v>0</v>
      </c>
      <c r="R2470" s="2">
        <f>DATE(CURR[[#This Row],[YEAR]],CURR[[#This Row],[MONTH]],1)</f>
        <v>44136</v>
      </c>
      <c r="S2470" t="str">
        <f>IF(AND(CURR[[#This Row],[DATE]]&gt;=DATE(2023,6,1),CURR[[#This Row],[DATE]]&lt;=DATE(2024,5,31)),"Y","N")</f>
        <v>N</v>
      </c>
    </row>
    <row r="2471" spans="1:19" x14ac:dyDescent="0.25">
      <c r="A2471" t="s">
        <v>60</v>
      </c>
      <c r="B2471" t="s">
        <v>14</v>
      </c>
      <c r="C2471" t="s">
        <v>20</v>
      </c>
      <c r="D2471" s="1">
        <v>3964.885992</v>
      </c>
      <c r="E2471" s="1">
        <v>15480.694780000002</v>
      </c>
      <c r="F2471" s="13">
        <v>0</v>
      </c>
      <c r="G2471" s="13">
        <v>0.25611809084449888</v>
      </c>
      <c r="H2471" t="s">
        <v>24</v>
      </c>
      <c r="I2471" t="s">
        <v>17</v>
      </c>
      <c r="J2471">
        <v>2020</v>
      </c>
      <c r="K2471">
        <v>11</v>
      </c>
      <c r="L2471" s="12">
        <v>-1.7246598635186545</v>
      </c>
      <c r="M2471" s="1">
        <v>11293.489772000001</v>
      </c>
      <c r="N2471" s="12">
        <v>-3.125705198429737</v>
      </c>
      <c r="O2471" s="13">
        <v>0.35107713134253321</v>
      </c>
      <c r="P2471" s="12">
        <v>-1.0973636144871557</v>
      </c>
      <c r="Q2471" s="12">
        <v>-2.8220234780058102</v>
      </c>
      <c r="R2471" s="2">
        <f>DATE(CURR[[#This Row],[YEAR]],CURR[[#This Row],[MONTH]],1)</f>
        <v>44136</v>
      </c>
      <c r="S2471" t="str">
        <f>IF(AND(CURR[[#This Row],[DATE]]&gt;=DATE(2023,6,1),CURR[[#This Row],[DATE]]&lt;=DATE(2024,5,31)),"Y","N")</f>
        <v>N</v>
      </c>
    </row>
    <row r="2472" spans="1:19" x14ac:dyDescent="0.25">
      <c r="A2472" t="s">
        <v>60</v>
      </c>
      <c r="B2472" t="s">
        <v>14</v>
      </c>
      <c r="C2472" t="s">
        <v>20</v>
      </c>
      <c r="D2472" s="1">
        <v>1885.2088960000001</v>
      </c>
      <c r="E2472" s="1">
        <v>13499.154431999999</v>
      </c>
      <c r="F2472" s="13">
        <v>0</v>
      </c>
      <c r="G2472" s="13">
        <v>0.13965385057978719</v>
      </c>
      <c r="H2472" t="s">
        <v>25</v>
      </c>
      <c r="I2472" t="s">
        <v>17</v>
      </c>
      <c r="J2472">
        <v>2020</v>
      </c>
      <c r="K2472">
        <v>11</v>
      </c>
      <c r="L2472" s="12">
        <v>-1.5843201763960137</v>
      </c>
      <c r="M2472" s="1">
        <v>11293.489772000001</v>
      </c>
      <c r="N2472" s="12">
        <v>-3.125705198429737</v>
      </c>
      <c r="O2472" s="13">
        <v>0.1669288177578207</v>
      </c>
      <c r="P2472" s="12">
        <v>-0.52177027343335036</v>
      </c>
      <c r="Q2472" s="12">
        <v>-2.106090449829364</v>
      </c>
      <c r="R2472" s="2">
        <f>DATE(CURR[[#This Row],[YEAR]],CURR[[#This Row],[MONTH]],1)</f>
        <v>44136</v>
      </c>
      <c r="S2472" t="str">
        <f>IF(AND(CURR[[#This Row],[DATE]]&gt;=DATE(2023,6,1),CURR[[#This Row],[DATE]]&lt;=DATE(2024,5,31)),"Y","N")</f>
        <v>N</v>
      </c>
    </row>
    <row r="2473" spans="1:19" x14ac:dyDescent="0.25">
      <c r="A2473" t="s">
        <v>60</v>
      </c>
      <c r="B2473" t="s">
        <v>14</v>
      </c>
      <c r="C2473" t="s">
        <v>20</v>
      </c>
      <c r="D2473" s="1">
        <v>571.63225599999987</v>
      </c>
      <c r="E2473" s="1">
        <v>5469.0991240000012</v>
      </c>
      <c r="F2473" s="13">
        <v>0</v>
      </c>
      <c r="G2473" s="13">
        <v>0.10452036853592778</v>
      </c>
      <c r="H2473" t="s">
        <v>26</v>
      </c>
      <c r="I2473" t="s">
        <v>17</v>
      </c>
      <c r="J2473">
        <v>2020</v>
      </c>
      <c r="K2473">
        <v>11</v>
      </c>
      <c r="L2473" s="12">
        <v>-1.8796047087094014</v>
      </c>
      <c r="M2473" s="1">
        <v>11293.489772000001</v>
      </c>
      <c r="N2473" s="12">
        <v>-3.125705198429737</v>
      </c>
      <c r="O2473" s="13">
        <v>5.0616086572039962E-2</v>
      </c>
      <c r="P2473" s="12">
        <v>-0.15821096492239492</v>
      </c>
      <c r="Q2473" s="12">
        <v>-2.0378156736317963</v>
      </c>
      <c r="R2473" s="2">
        <f>DATE(CURR[[#This Row],[YEAR]],CURR[[#This Row],[MONTH]],1)</f>
        <v>44136</v>
      </c>
      <c r="S2473" t="str">
        <f>IF(AND(CURR[[#This Row],[DATE]]&gt;=DATE(2023,6,1),CURR[[#This Row],[DATE]]&lt;=DATE(2024,5,31)),"Y","N")</f>
        <v>N</v>
      </c>
    </row>
    <row r="2474" spans="1:19" x14ac:dyDescent="0.25">
      <c r="A2474" t="s">
        <v>60</v>
      </c>
      <c r="B2474" t="s">
        <v>110</v>
      </c>
      <c r="C2474" t="s">
        <v>15</v>
      </c>
      <c r="D2474" s="1">
        <v>1099738.3835009993</v>
      </c>
      <c r="E2474" s="1">
        <v>5685500.5918559954</v>
      </c>
      <c r="F2474" s="13">
        <v>0</v>
      </c>
      <c r="G2474" s="13">
        <v>0.19342859361870135</v>
      </c>
      <c r="H2474" t="s">
        <v>16</v>
      </c>
      <c r="I2474" t="s">
        <v>17</v>
      </c>
      <c r="J2474">
        <v>2020</v>
      </c>
      <c r="K2474">
        <v>11</v>
      </c>
      <c r="L2474" s="12">
        <v>-0.81892598515576753</v>
      </c>
      <c r="M2474" s="1">
        <v>3602675.2884230018</v>
      </c>
      <c r="N2474" s="12">
        <v>-2.4389119203038412</v>
      </c>
      <c r="O2474" s="13">
        <v>0.30525603765483611</v>
      </c>
      <c r="P2474" s="12">
        <v>-0.74449258898109794</v>
      </c>
      <c r="Q2474" s="12">
        <v>-1.5634185741368656</v>
      </c>
      <c r="R2474" s="2">
        <f>DATE(CURR[[#This Row],[YEAR]],CURR[[#This Row],[MONTH]],1)</f>
        <v>44136</v>
      </c>
      <c r="S2474" t="str">
        <f>IF(AND(CURR[[#This Row],[DATE]]&gt;=DATE(2023,6,1),CURR[[#This Row],[DATE]]&lt;=DATE(2024,5,31)),"Y","N")</f>
        <v>N</v>
      </c>
    </row>
    <row r="2475" spans="1:19" x14ac:dyDescent="0.25">
      <c r="A2475" t="s">
        <v>60</v>
      </c>
      <c r="B2475" t="s">
        <v>110</v>
      </c>
      <c r="C2475" t="s">
        <v>15</v>
      </c>
      <c r="D2475" s="1">
        <v>3602675.2884230018</v>
      </c>
      <c r="E2475" s="1">
        <v>20161557.63656</v>
      </c>
      <c r="F2475" s="13">
        <v>0.17869032509125601</v>
      </c>
      <c r="G2475" s="13">
        <v>0</v>
      </c>
      <c r="H2475" t="s">
        <v>21</v>
      </c>
      <c r="I2475" t="s">
        <v>23</v>
      </c>
      <c r="J2475">
        <v>2020</v>
      </c>
      <c r="K2475">
        <v>11</v>
      </c>
      <c r="L2475" s="12">
        <v>0</v>
      </c>
      <c r="M2475" s="1">
        <v>3602675.2884230018</v>
      </c>
      <c r="N2475" s="12">
        <v>-2.4389119203038412</v>
      </c>
      <c r="O2475" s="13">
        <v>0</v>
      </c>
      <c r="P2475" s="12">
        <v>0</v>
      </c>
      <c r="Q2475" s="12">
        <v>0</v>
      </c>
      <c r="R2475" s="2">
        <f>DATE(CURR[[#This Row],[YEAR]],CURR[[#This Row],[MONTH]],1)</f>
        <v>44136</v>
      </c>
      <c r="S2475" t="str">
        <f>IF(AND(CURR[[#This Row],[DATE]]&gt;=DATE(2023,6,1),CURR[[#This Row],[DATE]]&lt;=DATE(2024,5,31)),"Y","N")</f>
        <v>N</v>
      </c>
    </row>
    <row r="2476" spans="1:19" x14ac:dyDescent="0.25">
      <c r="A2476" t="s">
        <v>60</v>
      </c>
      <c r="B2476" t="s">
        <v>110</v>
      </c>
      <c r="C2476" t="s">
        <v>15</v>
      </c>
      <c r="D2476" s="1">
        <v>3602675.2884230018</v>
      </c>
      <c r="E2476" s="1">
        <v>20161557.63656</v>
      </c>
      <c r="F2476" s="13">
        <v>0.17869032509125601</v>
      </c>
      <c r="G2476" s="13">
        <v>0</v>
      </c>
      <c r="H2476" t="s">
        <v>21</v>
      </c>
      <c r="I2476" t="s">
        <v>22</v>
      </c>
      <c r="J2476">
        <v>2020</v>
      </c>
      <c r="K2476">
        <v>11</v>
      </c>
      <c r="L2476" s="12">
        <v>-2.4389119203038412</v>
      </c>
      <c r="M2476" s="1">
        <v>3602675.2884230018</v>
      </c>
      <c r="N2476" s="12">
        <v>-2.4389119203038412</v>
      </c>
      <c r="O2476" s="13">
        <v>0</v>
      </c>
      <c r="P2476" s="12">
        <v>0</v>
      </c>
      <c r="Q2476" s="12">
        <v>0</v>
      </c>
      <c r="R2476" s="2">
        <f>DATE(CURR[[#This Row],[YEAR]],CURR[[#This Row],[MONTH]],1)</f>
        <v>44136</v>
      </c>
      <c r="S2476" t="str">
        <f>IF(AND(CURR[[#This Row],[DATE]]&gt;=DATE(2023,6,1),CURR[[#This Row],[DATE]]&lt;=DATE(2024,5,31)),"Y","N")</f>
        <v>N</v>
      </c>
    </row>
    <row r="2477" spans="1:19" x14ac:dyDescent="0.25">
      <c r="A2477" t="s">
        <v>60</v>
      </c>
      <c r="B2477" t="s">
        <v>110</v>
      </c>
      <c r="C2477" t="s">
        <v>15</v>
      </c>
      <c r="D2477" s="1">
        <v>1578261.8303430013</v>
      </c>
      <c r="E2477" s="1">
        <v>6656744.1601260016</v>
      </c>
      <c r="F2477" s="13">
        <v>0</v>
      </c>
      <c r="G2477" s="13">
        <v>0.23709215682297261</v>
      </c>
      <c r="H2477" t="s">
        <v>24</v>
      </c>
      <c r="I2477" t="s">
        <v>17</v>
      </c>
      <c r="J2477">
        <v>2020</v>
      </c>
      <c r="K2477">
        <v>11</v>
      </c>
      <c r="L2477" s="12">
        <v>-1.5965421477232371</v>
      </c>
      <c r="M2477" s="1">
        <v>3602675.2884230018</v>
      </c>
      <c r="N2477" s="12">
        <v>-2.4389119203038412</v>
      </c>
      <c r="O2477" s="13">
        <v>0.43808051072897369</v>
      </c>
      <c r="P2477" s="12">
        <v>-1.0684397796696887</v>
      </c>
      <c r="Q2477" s="12">
        <v>-2.6649819273929261</v>
      </c>
      <c r="R2477" s="2">
        <f>DATE(CURR[[#This Row],[YEAR]],CURR[[#This Row],[MONTH]],1)</f>
        <v>44136</v>
      </c>
      <c r="S2477" t="str">
        <f>IF(AND(CURR[[#This Row],[DATE]]&gt;=DATE(2023,6,1),CURR[[#This Row],[DATE]]&lt;=DATE(2024,5,31)),"Y","N")</f>
        <v>N</v>
      </c>
    </row>
    <row r="2478" spans="1:19" x14ac:dyDescent="0.25">
      <c r="A2478" t="s">
        <v>60</v>
      </c>
      <c r="B2478" t="s">
        <v>110</v>
      </c>
      <c r="C2478" t="s">
        <v>15</v>
      </c>
      <c r="D2478" s="1">
        <v>494546.62325399963</v>
      </c>
      <c r="E2478" s="1">
        <v>5333559.9280599998</v>
      </c>
      <c r="F2478" s="13">
        <v>0</v>
      </c>
      <c r="G2478" s="13">
        <v>9.2723552359874437E-2</v>
      </c>
      <c r="H2478" t="s">
        <v>25</v>
      </c>
      <c r="I2478" t="s">
        <v>17</v>
      </c>
      <c r="J2478">
        <v>2020</v>
      </c>
      <c r="K2478">
        <v>11</v>
      </c>
      <c r="L2478" s="12">
        <v>-1.0519136724191651</v>
      </c>
      <c r="M2478" s="1">
        <v>3602675.2884230018</v>
      </c>
      <c r="N2478" s="12">
        <v>-2.4389119203038412</v>
      </c>
      <c r="O2478" s="13">
        <v>0.13727205025753997</v>
      </c>
      <c r="P2478" s="12">
        <v>-0.33479443969766221</v>
      </c>
      <c r="Q2478" s="12">
        <v>-1.3867081121168274</v>
      </c>
      <c r="R2478" s="2">
        <f>DATE(CURR[[#This Row],[YEAR]],CURR[[#This Row],[MONTH]],1)</f>
        <v>44136</v>
      </c>
      <c r="S2478" t="str">
        <f>IF(AND(CURR[[#This Row],[DATE]]&gt;=DATE(2023,6,1),CURR[[#This Row],[DATE]]&lt;=DATE(2024,5,31)),"Y","N")</f>
        <v>N</v>
      </c>
    </row>
    <row r="2479" spans="1:19" x14ac:dyDescent="0.25">
      <c r="A2479" t="s">
        <v>60</v>
      </c>
      <c r="B2479" t="s">
        <v>110</v>
      </c>
      <c r="C2479" t="s">
        <v>15</v>
      </c>
      <c r="D2479" s="1">
        <v>430128.45132499997</v>
      </c>
      <c r="E2479" s="1">
        <v>2485752.9565180009</v>
      </c>
      <c r="F2479" s="13">
        <v>0</v>
      </c>
      <c r="G2479" s="13">
        <v>0.17303748958525483</v>
      </c>
      <c r="H2479" t="s">
        <v>26</v>
      </c>
      <c r="I2479" t="s">
        <v>17</v>
      </c>
      <c r="J2479">
        <v>2020</v>
      </c>
      <c r="K2479">
        <v>11</v>
      </c>
      <c r="L2479" s="12">
        <v>-3.111757878043651</v>
      </c>
      <c r="M2479" s="1">
        <v>3602675.2884230018</v>
      </c>
      <c r="N2479" s="12">
        <v>-2.4389119203038412</v>
      </c>
      <c r="O2479" s="13">
        <v>0.11939140135864978</v>
      </c>
      <c r="P2479" s="12">
        <v>-0.29118511195539121</v>
      </c>
      <c r="Q2479" s="12">
        <v>-3.4029429899990422</v>
      </c>
      <c r="R2479" s="2">
        <f>DATE(CURR[[#This Row],[YEAR]],CURR[[#This Row],[MONTH]],1)</f>
        <v>44136</v>
      </c>
      <c r="S2479" t="str">
        <f>IF(AND(CURR[[#This Row],[DATE]]&gt;=DATE(2023,6,1),CURR[[#This Row],[DATE]]&lt;=DATE(2024,5,31)),"Y","N")</f>
        <v>N</v>
      </c>
    </row>
    <row r="2480" spans="1:19" x14ac:dyDescent="0.25">
      <c r="A2480" t="s">
        <v>60</v>
      </c>
      <c r="B2480" t="s">
        <v>110</v>
      </c>
      <c r="C2480" t="s">
        <v>18</v>
      </c>
      <c r="D2480" s="1">
        <v>2979204.9597059973</v>
      </c>
      <c r="E2480" s="1">
        <v>5685500.5918559954</v>
      </c>
      <c r="F2480" s="13">
        <v>0</v>
      </c>
      <c r="G2480" s="13">
        <v>0.52400046602289685</v>
      </c>
      <c r="H2480" t="s">
        <v>16</v>
      </c>
      <c r="I2480" t="s">
        <v>17</v>
      </c>
      <c r="J2480">
        <v>2020</v>
      </c>
      <c r="K2480">
        <v>11</v>
      </c>
      <c r="L2480" s="12">
        <v>-2.2184806797788426</v>
      </c>
      <c r="M2480" s="1">
        <v>7071816.8670099899</v>
      </c>
      <c r="N2480" s="12">
        <v>-4.7874251977635733</v>
      </c>
      <c r="O2480" s="13">
        <v>0.42127857886195863</v>
      </c>
      <c r="P2480" s="12">
        <v>-2.0168396837217695</v>
      </c>
      <c r="Q2480" s="12">
        <v>-4.2353203635006125</v>
      </c>
      <c r="R2480" s="2">
        <f>DATE(CURR[[#This Row],[YEAR]],CURR[[#This Row],[MONTH]],1)</f>
        <v>44136</v>
      </c>
      <c r="S2480" t="str">
        <f>IF(AND(CURR[[#This Row],[DATE]]&gt;=DATE(2023,6,1),CURR[[#This Row],[DATE]]&lt;=DATE(2024,5,31)),"Y","N")</f>
        <v>N</v>
      </c>
    </row>
    <row r="2481" spans="1:19" x14ac:dyDescent="0.25">
      <c r="A2481" t="s">
        <v>60</v>
      </c>
      <c r="B2481" t="s">
        <v>110</v>
      </c>
      <c r="C2481" t="s">
        <v>18</v>
      </c>
      <c r="D2481" s="1">
        <v>7071816.8670099899</v>
      </c>
      <c r="E2481" s="1">
        <v>20161557.63656</v>
      </c>
      <c r="F2481" s="13">
        <v>0.35075746598994401</v>
      </c>
      <c r="G2481" s="13">
        <v>0</v>
      </c>
      <c r="H2481" t="s">
        <v>21</v>
      </c>
      <c r="I2481" t="s">
        <v>23</v>
      </c>
      <c r="J2481">
        <v>2020</v>
      </c>
      <c r="K2481">
        <v>11</v>
      </c>
      <c r="L2481" s="12">
        <v>0</v>
      </c>
      <c r="M2481" s="1">
        <v>7071816.8670099899</v>
      </c>
      <c r="N2481" s="12">
        <v>-4.7874251977635733</v>
      </c>
      <c r="O2481" s="13">
        <v>0</v>
      </c>
      <c r="P2481" s="12">
        <v>0</v>
      </c>
      <c r="Q2481" s="12">
        <v>0</v>
      </c>
      <c r="R2481" s="2">
        <f>DATE(CURR[[#This Row],[YEAR]],CURR[[#This Row],[MONTH]],1)</f>
        <v>44136</v>
      </c>
      <c r="S2481" t="str">
        <f>IF(AND(CURR[[#This Row],[DATE]]&gt;=DATE(2023,6,1),CURR[[#This Row],[DATE]]&lt;=DATE(2024,5,31)),"Y","N")</f>
        <v>N</v>
      </c>
    </row>
    <row r="2482" spans="1:19" x14ac:dyDescent="0.25">
      <c r="A2482" t="s">
        <v>60</v>
      </c>
      <c r="B2482" t="s">
        <v>110</v>
      </c>
      <c r="C2482" t="s">
        <v>18</v>
      </c>
      <c r="D2482" s="1">
        <v>7071816.8670099899</v>
      </c>
      <c r="E2482" s="1">
        <v>20161557.63656</v>
      </c>
      <c r="F2482" s="13">
        <v>0.35075746598994401</v>
      </c>
      <c r="G2482" s="13">
        <v>0</v>
      </c>
      <c r="H2482" t="s">
        <v>21</v>
      </c>
      <c r="I2482" t="s">
        <v>22</v>
      </c>
      <c r="J2482">
        <v>2020</v>
      </c>
      <c r="K2482">
        <v>11</v>
      </c>
      <c r="L2482" s="12">
        <v>-4.7874251977635733</v>
      </c>
      <c r="M2482" s="1">
        <v>7071816.8670099899</v>
      </c>
      <c r="N2482" s="12">
        <v>-4.7874251977635733</v>
      </c>
      <c r="O2482" s="13">
        <v>0</v>
      </c>
      <c r="P2482" s="12">
        <v>0</v>
      </c>
      <c r="Q2482" s="12">
        <v>0</v>
      </c>
      <c r="R2482" s="2">
        <f>DATE(CURR[[#This Row],[YEAR]],CURR[[#This Row],[MONTH]],1)</f>
        <v>44136</v>
      </c>
      <c r="S2482" t="str">
        <f>IF(AND(CURR[[#This Row],[DATE]]&gt;=DATE(2023,6,1),CURR[[#This Row],[DATE]]&lt;=DATE(2024,5,31)),"Y","N")</f>
        <v>N</v>
      </c>
    </row>
    <row r="2483" spans="1:19" x14ac:dyDescent="0.25">
      <c r="A2483" t="s">
        <v>60</v>
      </c>
      <c r="B2483" t="s">
        <v>110</v>
      </c>
      <c r="C2483" t="s">
        <v>18</v>
      </c>
      <c r="D2483" s="1">
        <v>1765747.1272720003</v>
      </c>
      <c r="E2483" s="1">
        <v>6656744.1601260016</v>
      </c>
      <c r="F2483" s="13">
        <v>0</v>
      </c>
      <c r="G2483" s="13">
        <v>0.26525687104648732</v>
      </c>
      <c r="H2483" t="s">
        <v>24</v>
      </c>
      <c r="I2483" t="s">
        <v>17</v>
      </c>
      <c r="J2483">
        <v>2020</v>
      </c>
      <c r="K2483">
        <v>11</v>
      </c>
      <c r="L2483" s="12">
        <v>-1.7861990049511034</v>
      </c>
      <c r="M2483" s="1">
        <v>7071816.8670099899</v>
      </c>
      <c r="N2483" s="12">
        <v>-4.7874251977635733</v>
      </c>
      <c r="O2483" s="13">
        <v>0.24968790347346334</v>
      </c>
      <c r="P2483" s="12">
        <v>-1.1953621606656173</v>
      </c>
      <c r="Q2483" s="12">
        <v>-2.9815611656167205</v>
      </c>
      <c r="R2483" s="2">
        <f>DATE(CURR[[#This Row],[YEAR]],CURR[[#This Row],[MONTH]],1)</f>
        <v>44136</v>
      </c>
      <c r="S2483" t="str">
        <f>IF(AND(CURR[[#This Row],[DATE]]&gt;=DATE(2023,6,1),CURR[[#This Row],[DATE]]&lt;=DATE(2024,5,31)),"Y","N")</f>
        <v>N</v>
      </c>
    </row>
    <row r="2484" spans="1:19" x14ac:dyDescent="0.25">
      <c r="A2484" t="s">
        <v>60</v>
      </c>
      <c r="B2484" t="s">
        <v>110</v>
      </c>
      <c r="C2484" t="s">
        <v>18</v>
      </c>
      <c r="D2484" s="1">
        <v>688173.25919500028</v>
      </c>
      <c r="E2484" s="1">
        <v>5333559.9280599998</v>
      </c>
      <c r="F2484" s="13">
        <v>0</v>
      </c>
      <c r="G2484" s="13">
        <v>0.12902700419179741</v>
      </c>
      <c r="H2484" t="s">
        <v>25</v>
      </c>
      <c r="I2484" t="s">
        <v>17</v>
      </c>
      <c r="J2484">
        <v>2020</v>
      </c>
      <c r="K2484">
        <v>11</v>
      </c>
      <c r="L2484" s="12">
        <v>-1.463762618734298</v>
      </c>
      <c r="M2484" s="1">
        <v>7071816.8670099899</v>
      </c>
      <c r="N2484" s="12">
        <v>-4.7874251977635733</v>
      </c>
      <c r="O2484" s="13">
        <v>9.7312087139208456E-2</v>
      </c>
      <c r="P2484" s="12">
        <v>-0.46587433801721112</v>
      </c>
      <c r="Q2484" s="12">
        <v>-1.929636956751509</v>
      </c>
      <c r="R2484" s="2">
        <f>DATE(CURR[[#This Row],[YEAR]],CURR[[#This Row],[MONTH]],1)</f>
        <v>44136</v>
      </c>
      <c r="S2484" t="str">
        <f>IF(AND(CURR[[#This Row],[DATE]]&gt;=DATE(2023,6,1),CURR[[#This Row],[DATE]]&lt;=DATE(2024,5,31)),"Y","N")</f>
        <v>N</v>
      </c>
    </row>
    <row r="2485" spans="1:19" x14ac:dyDescent="0.25">
      <c r="A2485" t="s">
        <v>60</v>
      </c>
      <c r="B2485" t="s">
        <v>110</v>
      </c>
      <c r="C2485" t="s">
        <v>18</v>
      </c>
      <c r="D2485" s="1">
        <v>1638691.5208370001</v>
      </c>
      <c r="E2485" s="1">
        <v>2485752.9565180009</v>
      </c>
      <c r="F2485" s="13">
        <v>0</v>
      </c>
      <c r="G2485" s="13">
        <v>0.65923345943936862</v>
      </c>
      <c r="H2485" t="s">
        <v>26</v>
      </c>
      <c r="I2485" t="s">
        <v>17</v>
      </c>
      <c r="J2485">
        <v>2020</v>
      </c>
      <c r="K2485">
        <v>11</v>
      </c>
      <c r="L2485" s="12">
        <v>-11.855089413266835</v>
      </c>
      <c r="M2485" s="1">
        <v>7071816.8670099899</v>
      </c>
      <c r="N2485" s="12">
        <v>-4.7874251977635733</v>
      </c>
      <c r="O2485" s="13">
        <v>0.2317214305253707</v>
      </c>
      <c r="P2485" s="12">
        <v>-1.1093490153589809</v>
      </c>
      <c r="Q2485" s="12">
        <v>-12.964438428625817</v>
      </c>
      <c r="R2485" s="2">
        <f>DATE(CURR[[#This Row],[YEAR]],CURR[[#This Row],[MONTH]],1)</f>
        <v>44136</v>
      </c>
      <c r="S2485" t="str">
        <f>IF(AND(CURR[[#This Row],[DATE]]&gt;=DATE(2023,6,1),CURR[[#This Row],[DATE]]&lt;=DATE(2024,5,31)),"Y","N")</f>
        <v>N</v>
      </c>
    </row>
    <row r="2486" spans="1:19" x14ac:dyDescent="0.25">
      <c r="A2486" t="s">
        <v>60</v>
      </c>
      <c r="B2486" t="s">
        <v>110</v>
      </c>
      <c r="C2486" t="s">
        <v>19</v>
      </c>
      <c r="D2486" s="1">
        <v>1940.2358809999992</v>
      </c>
      <c r="E2486" s="1">
        <v>5685500.5918559954</v>
      </c>
      <c r="F2486" s="13">
        <v>0</v>
      </c>
      <c r="G2486" s="13">
        <v>3.4126034280591318E-4</v>
      </c>
      <c r="H2486" t="s">
        <v>16</v>
      </c>
      <c r="I2486" t="s">
        <v>17</v>
      </c>
      <c r="J2486">
        <v>2020</v>
      </c>
      <c r="K2486">
        <v>11</v>
      </c>
      <c r="L2486" s="12">
        <v>-1.4448068778178179E-3</v>
      </c>
      <c r="M2486" s="1">
        <v>5050312.6037540194</v>
      </c>
      <c r="N2486" s="12">
        <v>-3.4189225018799965</v>
      </c>
      <c r="O2486" s="13">
        <v>3.8418134345936825E-4</v>
      </c>
      <c r="P2486" s="12">
        <v>-1.3134862399557215E-3</v>
      </c>
      <c r="Q2486" s="12">
        <v>-2.7582931177735394E-3</v>
      </c>
      <c r="R2486" s="2">
        <f>DATE(CURR[[#This Row],[YEAR]],CURR[[#This Row],[MONTH]],1)</f>
        <v>44136</v>
      </c>
      <c r="S2486" t="str">
        <f>IF(AND(CURR[[#This Row],[DATE]]&gt;=DATE(2023,6,1),CURR[[#This Row],[DATE]]&lt;=DATE(2024,5,31)),"Y","N")</f>
        <v>N</v>
      </c>
    </row>
    <row r="2487" spans="1:19" x14ac:dyDescent="0.25">
      <c r="A2487" t="s">
        <v>60</v>
      </c>
      <c r="B2487" t="s">
        <v>110</v>
      </c>
      <c r="C2487" t="s">
        <v>19</v>
      </c>
      <c r="D2487" s="1">
        <v>5050312.6037540194</v>
      </c>
      <c r="E2487" s="1">
        <v>20161557.63656</v>
      </c>
      <c r="F2487" s="13">
        <v>0.25049218392710021</v>
      </c>
      <c r="G2487" s="13">
        <v>0</v>
      </c>
      <c r="H2487" t="s">
        <v>21</v>
      </c>
      <c r="I2487" t="s">
        <v>22</v>
      </c>
      <c r="J2487">
        <v>2020</v>
      </c>
      <c r="K2487">
        <v>11</v>
      </c>
      <c r="L2487" s="12">
        <v>-3.4189225018799965</v>
      </c>
      <c r="M2487" s="1">
        <v>5050312.6037540194</v>
      </c>
      <c r="N2487" s="12">
        <v>-3.4189225018799965</v>
      </c>
      <c r="O2487" s="13">
        <v>0</v>
      </c>
      <c r="P2487" s="12">
        <v>0</v>
      </c>
      <c r="Q2487" s="12">
        <v>0</v>
      </c>
      <c r="R2487" s="2">
        <f>DATE(CURR[[#This Row],[YEAR]],CURR[[#This Row],[MONTH]],1)</f>
        <v>44136</v>
      </c>
      <c r="S2487" t="str">
        <f>IF(AND(CURR[[#This Row],[DATE]]&gt;=DATE(2023,6,1),CURR[[#This Row],[DATE]]&lt;=DATE(2024,5,31)),"Y","N")</f>
        <v>N</v>
      </c>
    </row>
    <row r="2488" spans="1:19" x14ac:dyDescent="0.25">
      <c r="A2488" t="s">
        <v>60</v>
      </c>
      <c r="B2488" t="s">
        <v>110</v>
      </c>
      <c r="C2488" t="s">
        <v>19</v>
      </c>
      <c r="D2488" s="1">
        <v>5050312.6037540194</v>
      </c>
      <c r="E2488" s="1">
        <v>20161557.63656</v>
      </c>
      <c r="F2488" s="13">
        <v>0.25049218392710021</v>
      </c>
      <c r="G2488" s="13">
        <v>0</v>
      </c>
      <c r="H2488" t="s">
        <v>21</v>
      </c>
      <c r="I2488" t="s">
        <v>23</v>
      </c>
      <c r="J2488">
        <v>2020</v>
      </c>
      <c r="K2488">
        <v>11</v>
      </c>
      <c r="L2488" s="12">
        <v>0</v>
      </c>
      <c r="M2488" s="1">
        <v>5050312.6037540194</v>
      </c>
      <c r="N2488" s="12">
        <v>-3.4189225018799965</v>
      </c>
      <c r="O2488" s="13">
        <v>0</v>
      </c>
      <c r="P2488" s="12">
        <v>0</v>
      </c>
      <c r="Q2488" s="12">
        <v>0</v>
      </c>
      <c r="R2488" s="2">
        <f>DATE(CURR[[#This Row],[YEAR]],CURR[[#This Row],[MONTH]],1)</f>
        <v>44136</v>
      </c>
      <c r="S2488" t="str">
        <f>IF(AND(CURR[[#This Row],[DATE]]&gt;=DATE(2023,6,1),CURR[[#This Row],[DATE]]&lt;=DATE(2024,5,31)),"Y","N")</f>
        <v>N</v>
      </c>
    </row>
    <row r="2489" spans="1:19" x14ac:dyDescent="0.25">
      <c r="A2489" t="s">
        <v>60</v>
      </c>
      <c r="B2489" t="s">
        <v>110</v>
      </c>
      <c r="C2489" t="s">
        <v>19</v>
      </c>
      <c r="D2489" s="1">
        <v>1424834.8328800013</v>
      </c>
      <c r="E2489" s="1">
        <v>6656744.1601260016</v>
      </c>
      <c r="F2489" s="13">
        <v>0</v>
      </c>
      <c r="G2489" s="13">
        <v>0.21404380258667349</v>
      </c>
      <c r="H2489" t="s">
        <v>24</v>
      </c>
      <c r="I2489" t="s">
        <v>17</v>
      </c>
      <c r="J2489">
        <v>2020</v>
      </c>
      <c r="K2489">
        <v>11</v>
      </c>
      <c r="L2489" s="12">
        <v>-1.4413380723670779</v>
      </c>
      <c r="M2489" s="1">
        <v>5050312.6037540194</v>
      </c>
      <c r="N2489" s="12">
        <v>-3.4189225018799965</v>
      </c>
      <c r="O2489" s="13">
        <v>0.28212804724620155</v>
      </c>
      <c r="P2489" s="12">
        <v>-0.96457392914150131</v>
      </c>
      <c r="Q2489" s="12">
        <v>-2.4059120015085793</v>
      </c>
      <c r="R2489" s="2">
        <f>DATE(CURR[[#This Row],[YEAR]],CURR[[#This Row],[MONTH]],1)</f>
        <v>44136</v>
      </c>
      <c r="S2489" t="str">
        <f>IF(AND(CURR[[#This Row],[DATE]]&gt;=DATE(2023,6,1),CURR[[#This Row],[DATE]]&lt;=DATE(2024,5,31)),"Y","N")</f>
        <v>N</v>
      </c>
    </row>
    <row r="2490" spans="1:19" x14ac:dyDescent="0.25">
      <c r="A2490" t="s">
        <v>60</v>
      </c>
      <c r="B2490" t="s">
        <v>110</v>
      </c>
      <c r="C2490" t="s">
        <v>19</v>
      </c>
      <c r="D2490" s="1">
        <v>3470850.4855729998</v>
      </c>
      <c r="E2490" s="1">
        <v>5333559.9280599998</v>
      </c>
      <c r="F2490" s="13">
        <v>0</v>
      </c>
      <c r="G2490" s="13">
        <v>0.65075681765808302</v>
      </c>
      <c r="H2490" t="s">
        <v>25</v>
      </c>
      <c r="I2490" t="s">
        <v>17</v>
      </c>
      <c r="J2490">
        <v>2020</v>
      </c>
      <c r="K2490">
        <v>11</v>
      </c>
      <c r="L2490" s="12">
        <v>-7.3825902534203776</v>
      </c>
      <c r="M2490" s="1">
        <v>5050312.6037540194</v>
      </c>
      <c r="N2490" s="12">
        <v>-3.4189225018799965</v>
      </c>
      <c r="O2490" s="13">
        <v>0.68725458360597969</v>
      </c>
      <c r="P2490" s="12">
        <v>-2.3496701604106511</v>
      </c>
      <c r="Q2490" s="12">
        <v>-9.7322604138310282</v>
      </c>
      <c r="R2490" s="2">
        <f>DATE(CURR[[#This Row],[YEAR]],CURR[[#This Row],[MONTH]],1)</f>
        <v>44136</v>
      </c>
      <c r="S2490" t="str">
        <f>IF(AND(CURR[[#This Row],[DATE]]&gt;=DATE(2023,6,1),CURR[[#This Row],[DATE]]&lt;=DATE(2024,5,31)),"Y","N")</f>
        <v>N</v>
      </c>
    </row>
    <row r="2491" spans="1:19" x14ac:dyDescent="0.25">
      <c r="A2491" t="s">
        <v>60</v>
      </c>
      <c r="B2491" t="s">
        <v>110</v>
      </c>
      <c r="C2491" t="s">
        <v>19</v>
      </c>
      <c r="D2491" s="1">
        <v>152687.04942000017</v>
      </c>
      <c r="E2491" s="1">
        <v>2485752.9565180009</v>
      </c>
      <c r="F2491" s="13">
        <v>0</v>
      </c>
      <c r="G2491" s="13">
        <v>6.1424868879118827E-2</v>
      </c>
      <c r="H2491" t="s">
        <v>26</v>
      </c>
      <c r="I2491" t="s">
        <v>17</v>
      </c>
      <c r="J2491">
        <v>2020</v>
      </c>
      <c r="K2491">
        <v>11</v>
      </c>
      <c r="L2491" s="12">
        <v>-1.1046121860674751</v>
      </c>
      <c r="M2491" s="1">
        <v>5050312.6037540194</v>
      </c>
      <c r="N2491" s="12">
        <v>-3.4189225018799965</v>
      </c>
      <c r="O2491" s="13">
        <v>3.0233187804355754E-2</v>
      </c>
      <c r="P2491" s="12">
        <v>-0.10336492608787577</v>
      </c>
      <c r="Q2491" s="12">
        <v>-1.2079771121553509</v>
      </c>
      <c r="R2491" s="2">
        <f>DATE(CURR[[#This Row],[YEAR]],CURR[[#This Row],[MONTH]],1)</f>
        <v>44136</v>
      </c>
      <c r="S2491" t="str">
        <f>IF(AND(CURR[[#This Row],[DATE]]&gt;=DATE(2023,6,1),CURR[[#This Row],[DATE]]&lt;=DATE(2024,5,31)),"Y","N")</f>
        <v>N</v>
      </c>
    </row>
    <row r="2492" spans="1:19" x14ac:dyDescent="0.25">
      <c r="A2492" t="s">
        <v>60</v>
      </c>
      <c r="B2492" t="s">
        <v>110</v>
      </c>
      <c r="C2492" t="s">
        <v>20</v>
      </c>
      <c r="D2492" s="1">
        <v>1604617.0127679997</v>
      </c>
      <c r="E2492" s="1">
        <v>5685500.5918559954</v>
      </c>
      <c r="F2492" s="13">
        <v>0</v>
      </c>
      <c r="G2492" s="13">
        <v>0.28222968001559606</v>
      </c>
      <c r="H2492" t="s">
        <v>16</v>
      </c>
      <c r="I2492" t="s">
        <v>17</v>
      </c>
      <c r="J2492">
        <v>2020</v>
      </c>
      <c r="K2492">
        <v>11</v>
      </c>
      <c r="L2492" s="12">
        <v>-1.194886518187573</v>
      </c>
      <c r="M2492" s="1">
        <v>4436752.8773729997</v>
      </c>
      <c r="N2492" s="12">
        <v>-3.003559470052596</v>
      </c>
      <c r="O2492" s="13">
        <v>0.36166472578434278</v>
      </c>
      <c r="P2492" s="12">
        <v>-1.0862815121135381</v>
      </c>
      <c r="Q2492" s="12">
        <v>-2.281168030301111</v>
      </c>
      <c r="R2492" s="2">
        <f>DATE(CURR[[#This Row],[YEAR]],CURR[[#This Row],[MONTH]],1)</f>
        <v>44136</v>
      </c>
      <c r="S2492" t="str">
        <f>IF(AND(CURR[[#This Row],[DATE]]&gt;=DATE(2023,6,1),CURR[[#This Row],[DATE]]&lt;=DATE(2024,5,31)),"Y","N")</f>
        <v>N</v>
      </c>
    </row>
    <row r="2493" spans="1:19" x14ac:dyDescent="0.25">
      <c r="A2493" t="s">
        <v>60</v>
      </c>
      <c r="B2493" t="s">
        <v>110</v>
      </c>
      <c r="C2493" t="s">
        <v>20</v>
      </c>
      <c r="D2493" s="1">
        <v>4436752.8773729997</v>
      </c>
      <c r="E2493" s="1">
        <v>20161557.63656</v>
      </c>
      <c r="F2493" s="13">
        <v>0.2200600249917003</v>
      </c>
      <c r="G2493" s="13">
        <v>0</v>
      </c>
      <c r="H2493" t="s">
        <v>21</v>
      </c>
      <c r="I2493" t="s">
        <v>23</v>
      </c>
      <c r="J2493">
        <v>2020</v>
      </c>
      <c r="K2493">
        <v>11</v>
      </c>
      <c r="L2493" s="12">
        <v>0</v>
      </c>
      <c r="M2493" s="1">
        <v>4436752.8773729997</v>
      </c>
      <c r="N2493" s="12">
        <v>-3.003559470052596</v>
      </c>
      <c r="O2493" s="13">
        <v>0</v>
      </c>
      <c r="P2493" s="12">
        <v>0</v>
      </c>
      <c r="Q2493" s="12">
        <v>0</v>
      </c>
      <c r="R2493" s="2">
        <f>DATE(CURR[[#This Row],[YEAR]],CURR[[#This Row],[MONTH]],1)</f>
        <v>44136</v>
      </c>
      <c r="S2493" t="str">
        <f>IF(AND(CURR[[#This Row],[DATE]]&gt;=DATE(2023,6,1),CURR[[#This Row],[DATE]]&lt;=DATE(2024,5,31)),"Y","N")</f>
        <v>N</v>
      </c>
    </row>
    <row r="2494" spans="1:19" x14ac:dyDescent="0.25">
      <c r="A2494" t="s">
        <v>60</v>
      </c>
      <c r="B2494" t="s">
        <v>110</v>
      </c>
      <c r="C2494" t="s">
        <v>20</v>
      </c>
      <c r="D2494" s="1">
        <v>4436752.8773729997</v>
      </c>
      <c r="E2494" s="1">
        <v>20161557.63656</v>
      </c>
      <c r="F2494" s="13">
        <v>0.2200600249917003</v>
      </c>
      <c r="G2494" s="13">
        <v>0</v>
      </c>
      <c r="H2494" t="s">
        <v>21</v>
      </c>
      <c r="I2494" t="s">
        <v>22</v>
      </c>
      <c r="J2494">
        <v>2020</v>
      </c>
      <c r="K2494">
        <v>11</v>
      </c>
      <c r="L2494" s="12">
        <v>-3.003559470052596</v>
      </c>
      <c r="M2494" s="1">
        <v>4436752.8773729997</v>
      </c>
      <c r="N2494" s="12">
        <v>-3.003559470052596</v>
      </c>
      <c r="O2494" s="13">
        <v>0</v>
      </c>
      <c r="P2494" s="12">
        <v>0</v>
      </c>
      <c r="Q2494" s="12">
        <v>0</v>
      </c>
      <c r="R2494" s="2">
        <f>DATE(CURR[[#This Row],[YEAR]],CURR[[#This Row],[MONTH]],1)</f>
        <v>44136</v>
      </c>
      <c r="S2494" t="str">
        <f>IF(AND(CURR[[#This Row],[DATE]]&gt;=DATE(2023,6,1),CURR[[#This Row],[DATE]]&lt;=DATE(2024,5,31)),"Y","N")</f>
        <v>N</v>
      </c>
    </row>
    <row r="2495" spans="1:19" x14ac:dyDescent="0.25">
      <c r="A2495" t="s">
        <v>60</v>
      </c>
      <c r="B2495" t="s">
        <v>110</v>
      </c>
      <c r="C2495" t="s">
        <v>20</v>
      </c>
      <c r="D2495" s="1">
        <v>1887900.3696309992</v>
      </c>
      <c r="E2495" s="1">
        <v>6656744.1601260016</v>
      </c>
      <c r="F2495" s="13">
        <v>0</v>
      </c>
      <c r="G2495" s="13">
        <v>0.28360716954386667</v>
      </c>
      <c r="H2495" t="s">
        <v>24</v>
      </c>
      <c r="I2495" t="s">
        <v>17</v>
      </c>
      <c r="J2495">
        <v>2020</v>
      </c>
      <c r="K2495">
        <v>11</v>
      </c>
      <c r="L2495" s="12">
        <v>-1.9097670949585828</v>
      </c>
      <c r="M2495" s="1">
        <v>4436752.8773729997</v>
      </c>
      <c r="N2495" s="12">
        <v>-3.003559470052596</v>
      </c>
      <c r="O2495" s="13">
        <v>0.42551397876115754</v>
      </c>
      <c r="P2495" s="12">
        <v>-1.2780565405478339</v>
      </c>
      <c r="Q2495" s="12">
        <v>-3.1878236355064167</v>
      </c>
      <c r="R2495" s="2">
        <f>DATE(CURR[[#This Row],[YEAR]],CURR[[#This Row],[MONTH]],1)</f>
        <v>44136</v>
      </c>
      <c r="S2495" t="str">
        <f>IF(AND(CURR[[#This Row],[DATE]]&gt;=DATE(2023,6,1),CURR[[#This Row],[DATE]]&lt;=DATE(2024,5,31)),"Y","N")</f>
        <v>N</v>
      </c>
    </row>
    <row r="2496" spans="1:19" x14ac:dyDescent="0.25">
      <c r="A2496" t="s">
        <v>60</v>
      </c>
      <c r="B2496" t="s">
        <v>110</v>
      </c>
      <c r="C2496" t="s">
        <v>20</v>
      </c>
      <c r="D2496" s="1">
        <v>679989.56003799953</v>
      </c>
      <c r="E2496" s="1">
        <v>5333559.9280599998</v>
      </c>
      <c r="F2496" s="13">
        <v>0</v>
      </c>
      <c r="G2496" s="13">
        <v>0.12749262579024498</v>
      </c>
      <c r="H2496" t="s">
        <v>25</v>
      </c>
      <c r="I2496" t="s">
        <v>17</v>
      </c>
      <c r="J2496">
        <v>2020</v>
      </c>
      <c r="K2496">
        <v>11</v>
      </c>
      <c r="L2496" s="12">
        <v>-1.4463556754261584</v>
      </c>
      <c r="M2496" s="1">
        <v>4436752.8773729997</v>
      </c>
      <c r="N2496" s="12">
        <v>-3.003559470052596</v>
      </c>
      <c r="O2496" s="13">
        <v>0.15326288815991509</v>
      </c>
      <c r="P2496" s="12">
        <v>-0.46033419914032486</v>
      </c>
      <c r="Q2496" s="12">
        <v>-1.9066898745664833</v>
      </c>
      <c r="R2496" s="2">
        <f>DATE(CURR[[#This Row],[YEAR]],CURR[[#This Row],[MONTH]],1)</f>
        <v>44136</v>
      </c>
      <c r="S2496" t="str">
        <f>IF(AND(CURR[[#This Row],[DATE]]&gt;=DATE(2023,6,1),CURR[[#This Row],[DATE]]&lt;=DATE(2024,5,31)),"Y","N")</f>
        <v>N</v>
      </c>
    </row>
    <row r="2497" spans="1:19" x14ac:dyDescent="0.25">
      <c r="A2497" t="s">
        <v>60</v>
      </c>
      <c r="B2497" t="s">
        <v>110</v>
      </c>
      <c r="C2497" t="s">
        <v>20</v>
      </c>
      <c r="D2497" s="1">
        <v>264245.93493600009</v>
      </c>
      <c r="E2497" s="1">
        <v>2485752.9565180009</v>
      </c>
      <c r="F2497" s="13">
        <v>0</v>
      </c>
      <c r="G2497" s="13">
        <v>0.10630418209625753</v>
      </c>
      <c r="H2497" t="s">
        <v>26</v>
      </c>
      <c r="I2497" t="s">
        <v>17</v>
      </c>
      <c r="J2497">
        <v>2020</v>
      </c>
      <c r="K2497">
        <v>11</v>
      </c>
      <c r="L2497" s="12">
        <v>-1.9116832826220354</v>
      </c>
      <c r="M2497" s="1">
        <v>4436752.8773729997</v>
      </c>
      <c r="N2497" s="12">
        <v>-3.003559470052596</v>
      </c>
      <c r="O2497" s="13">
        <v>5.955840729458433E-2</v>
      </c>
      <c r="P2497" s="12">
        <v>-0.17888721825089837</v>
      </c>
      <c r="Q2497" s="12">
        <v>-2.0905705008729338</v>
      </c>
      <c r="R2497" s="2">
        <f>DATE(CURR[[#This Row],[YEAR]],CURR[[#This Row],[MONTH]],1)</f>
        <v>44136</v>
      </c>
      <c r="S2497" t="str">
        <f>IF(AND(CURR[[#This Row],[DATE]]&gt;=DATE(2023,6,1),CURR[[#This Row],[DATE]]&lt;=DATE(2024,5,31)),"Y","N")</f>
        <v>N</v>
      </c>
    </row>
    <row r="2498" spans="1:19" x14ac:dyDescent="0.25">
      <c r="A2498" t="s">
        <v>60</v>
      </c>
      <c r="B2498" t="s">
        <v>111</v>
      </c>
      <c r="C2498" t="s">
        <v>15</v>
      </c>
      <c r="D2498" s="1">
        <v>230654.38879699999</v>
      </c>
      <c r="E2498" s="1">
        <v>1166514.1536359999</v>
      </c>
      <c r="F2498" s="13">
        <v>0</v>
      </c>
      <c r="G2498" s="13">
        <v>0.1977296101192216</v>
      </c>
      <c r="H2498" t="s">
        <v>16</v>
      </c>
      <c r="I2498" t="s">
        <v>17</v>
      </c>
      <c r="J2498">
        <v>2020</v>
      </c>
      <c r="K2498">
        <v>11</v>
      </c>
      <c r="L2498" s="12">
        <v>-0.83713536210963702</v>
      </c>
      <c r="M2498" s="1">
        <v>734560.93386200012</v>
      </c>
      <c r="N2498" s="12">
        <v>-2.4766017050427509</v>
      </c>
      <c r="O2498" s="13">
        <v>0.31400307062930788</v>
      </c>
      <c r="P2498" s="12">
        <v>-0.77766054010920327</v>
      </c>
      <c r="Q2498" s="12">
        <v>-1.6147959022188403</v>
      </c>
      <c r="R2498" s="2">
        <f>DATE(CURR[[#This Row],[YEAR]],CURR[[#This Row],[MONTH]],1)</f>
        <v>44136</v>
      </c>
      <c r="S2498" t="str">
        <f>IF(AND(CURR[[#This Row],[DATE]]&gt;=DATE(2023,6,1),CURR[[#This Row],[DATE]]&lt;=DATE(2024,5,31)),"Y","N")</f>
        <v>N</v>
      </c>
    </row>
    <row r="2499" spans="1:19" x14ac:dyDescent="0.25">
      <c r="A2499" t="s">
        <v>60</v>
      </c>
      <c r="B2499" t="s">
        <v>111</v>
      </c>
      <c r="C2499" t="s">
        <v>15</v>
      </c>
      <c r="D2499" s="1">
        <v>734560.93386200012</v>
      </c>
      <c r="E2499" s="1">
        <v>4048244.5265419977</v>
      </c>
      <c r="F2499" s="13">
        <v>0.18145172038050297</v>
      </c>
      <c r="G2499" s="13">
        <v>0</v>
      </c>
      <c r="H2499" t="s">
        <v>21</v>
      </c>
      <c r="I2499" t="s">
        <v>23</v>
      </c>
      <c r="J2499">
        <v>2020</v>
      </c>
      <c r="K2499">
        <v>11</v>
      </c>
      <c r="L2499" s="12">
        <v>0</v>
      </c>
      <c r="M2499" s="1">
        <v>734560.93386200012</v>
      </c>
      <c r="N2499" s="12">
        <v>-2.4766017050427509</v>
      </c>
      <c r="O2499" s="13">
        <v>0</v>
      </c>
      <c r="P2499" s="12">
        <v>0</v>
      </c>
      <c r="Q2499" s="12">
        <v>0</v>
      </c>
      <c r="R2499" s="2">
        <f>DATE(CURR[[#This Row],[YEAR]],CURR[[#This Row],[MONTH]],1)</f>
        <v>44136</v>
      </c>
      <c r="S2499" t="str">
        <f>IF(AND(CURR[[#This Row],[DATE]]&gt;=DATE(2023,6,1),CURR[[#This Row],[DATE]]&lt;=DATE(2024,5,31)),"Y","N")</f>
        <v>N</v>
      </c>
    </row>
    <row r="2500" spans="1:19" x14ac:dyDescent="0.25">
      <c r="A2500" t="s">
        <v>60</v>
      </c>
      <c r="B2500" t="s">
        <v>111</v>
      </c>
      <c r="C2500" t="s">
        <v>15</v>
      </c>
      <c r="D2500" s="1">
        <v>734560.93386200012</v>
      </c>
      <c r="E2500" s="1">
        <v>4048244.5265419977</v>
      </c>
      <c r="F2500" s="13">
        <v>0.18145172038050297</v>
      </c>
      <c r="G2500" s="13">
        <v>0</v>
      </c>
      <c r="H2500" t="s">
        <v>21</v>
      </c>
      <c r="I2500" t="s">
        <v>22</v>
      </c>
      <c r="J2500">
        <v>2020</v>
      </c>
      <c r="K2500">
        <v>11</v>
      </c>
      <c r="L2500" s="12">
        <v>-2.4766017050427509</v>
      </c>
      <c r="M2500" s="1">
        <v>734560.93386200012</v>
      </c>
      <c r="N2500" s="12">
        <v>-2.4766017050427509</v>
      </c>
      <c r="O2500" s="13">
        <v>0</v>
      </c>
      <c r="P2500" s="12">
        <v>0</v>
      </c>
      <c r="Q2500" s="12">
        <v>0</v>
      </c>
      <c r="R2500" s="2">
        <f>DATE(CURR[[#This Row],[YEAR]],CURR[[#This Row],[MONTH]],1)</f>
        <v>44136</v>
      </c>
      <c r="S2500" t="str">
        <f>IF(AND(CURR[[#This Row],[DATE]]&gt;=DATE(2023,6,1),CURR[[#This Row],[DATE]]&lt;=DATE(2024,5,31)),"Y","N")</f>
        <v>N</v>
      </c>
    </row>
    <row r="2501" spans="1:19" x14ac:dyDescent="0.25">
      <c r="A2501" t="s">
        <v>60</v>
      </c>
      <c r="B2501" t="s">
        <v>111</v>
      </c>
      <c r="C2501" t="s">
        <v>15</v>
      </c>
      <c r="D2501" s="1">
        <v>320359.67698900006</v>
      </c>
      <c r="E2501" s="1">
        <v>1326434.1175879999</v>
      </c>
      <c r="F2501" s="13">
        <v>0</v>
      </c>
      <c r="G2501" s="13">
        <v>0.24151947898591827</v>
      </c>
      <c r="H2501" t="s">
        <v>24</v>
      </c>
      <c r="I2501" t="s">
        <v>17</v>
      </c>
      <c r="J2501">
        <v>2020</v>
      </c>
      <c r="K2501">
        <v>11</v>
      </c>
      <c r="L2501" s="12">
        <v>-1.6263550547776431</v>
      </c>
      <c r="M2501" s="1">
        <v>734560.93386200012</v>
      </c>
      <c r="N2501" s="12">
        <v>-2.4766017050427509</v>
      </c>
      <c r="O2501" s="13">
        <v>0.43612403303928649</v>
      </c>
      <c r="P2501" s="12">
        <v>-1.080105523835218</v>
      </c>
      <c r="Q2501" s="12">
        <v>-2.706460578612861</v>
      </c>
      <c r="R2501" s="2">
        <f>DATE(CURR[[#This Row],[YEAR]],CURR[[#This Row],[MONTH]],1)</f>
        <v>44136</v>
      </c>
      <c r="S2501" t="str">
        <f>IF(AND(CURR[[#This Row],[DATE]]&gt;=DATE(2023,6,1),CURR[[#This Row],[DATE]]&lt;=DATE(2024,5,31)),"Y","N")</f>
        <v>N</v>
      </c>
    </row>
    <row r="2502" spans="1:19" x14ac:dyDescent="0.25">
      <c r="A2502" t="s">
        <v>60</v>
      </c>
      <c r="B2502" t="s">
        <v>111</v>
      </c>
      <c r="C2502" t="s">
        <v>15</v>
      </c>
      <c r="D2502" s="1">
        <v>101092.40635600004</v>
      </c>
      <c r="E2502" s="1">
        <v>1095242.4422870004</v>
      </c>
      <c r="F2502" s="13">
        <v>0</v>
      </c>
      <c r="G2502" s="13">
        <v>9.2301395976681411E-2</v>
      </c>
      <c r="H2502" t="s">
        <v>25</v>
      </c>
      <c r="I2502" t="s">
        <v>17</v>
      </c>
      <c r="J2502">
        <v>2020</v>
      </c>
      <c r="K2502">
        <v>11</v>
      </c>
      <c r="L2502" s="12">
        <v>-1.0471244677340787</v>
      </c>
      <c r="M2502" s="1">
        <v>734560.93386200012</v>
      </c>
      <c r="N2502" s="12">
        <v>-2.4766017050427509</v>
      </c>
      <c r="O2502" s="13">
        <v>0.13762290055979479</v>
      </c>
      <c r="P2502" s="12">
        <v>-0.34083711017931673</v>
      </c>
      <c r="Q2502" s="12">
        <v>-1.3879615779133956</v>
      </c>
      <c r="R2502" s="2">
        <f>DATE(CURR[[#This Row],[YEAR]],CURR[[#This Row],[MONTH]],1)</f>
        <v>44136</v>
      </c>
      <c r="S2502" t="str">
        <f>IF(AND(CURR[[#This Row],[DATE]]&gt;=DATE(2023,6,1),CURR[[#This Row],[DATE]]&lt;=DATE(2024,5,31)),"Y","N")</f>
        <v>N</v>
      </c>
    </row>
    <row r="2503" spans="1:19" x14ac:dyDescent="0.25">
      <c r="A2503" t="s">
        <v>60</v>
      </c>
      <c r="B2503" t="s">
        <v>111</v>
      </c>
      <c r="C2503" t="s">
        <v>15</v>
      </c>
      <c r="D2503" s="1">
        <v>82454.461720000036</v>
      </c>
      <c r="E2503" s="1">
        <v>460053.81303099985</v>
      </c>
      <c r="F2503" s="13">
        <v>0</v>
      </c>
      <c r="G2503" s="13">
        <v>0.17922786288143208</v>
      </c>
      <c r="H2503" t="s">
        <v>26</v>
      </c>
      <c r="I2503" t="s">
        <v>17</v>
      </c>
      <c r="J2503">
        <v>2020</v>
      </c>
      <c r="K2503">
        <v>11</v>
      </c>
      <c r="L2503" s="12">
        <v>-3.2230802447664986</v>
      </c>
      <c r="M2503" s="1">
        <v>734560.93386200012</v>
      </c>
      <c r="N2503" s="12">
        <v>-2.4766017050427509</v>
      </c>
      <c r="O2503" s="13">
        <v>0.11224999577161085</v>
      </c>
      <c r="P2503" s="12">
        <v>-0.277998530919013</v>
      </c>
      <c r="Q2503" s="12">
        <v>-3.5010787756855115</v>
      </c>
      <c r="R2503" s="2">
        <f>DATE(CURR[[#This Row],[YEAR]],CURR[[#This Row],[MONTH]],1)</f>
        <v>44136</v>
      </c>
      <c r="S2503" t="str">
        <f>IF(AND(CURR[[#This Row],[DATE]]&gt;=DATE(2023,6,1),CURR[[#This Row],[DATE]]&lt;=DATE(2024,5,31)),"Y","N")</f>
        <v>N</v>
      </c>
    </row>
    <row r="2504" spans="1:19" x14ac:dyDescent="0.25">
      <c r="A2504" t="s">
        <v>60</v>
      </c>
      <c r="B2504" t="s">
        <v>111</v>
      </c>
      <c r="C2504" t="s">
        <v>18</v>
      </c>
      <c r="D2504" s="1">
        <v>563772.41435500013</v>
      </c>
      <c r="E2504" s="1">
        <v>1166514.1536359999</v>
      </c>
      <c r="F2504" s="13">
        <v>0</v>
      </c>
      <c r="G2504" s="13">
        <v>0.48329667719652902</v>
      </c>
      <c r="H2504" t="s">
        <v>16</v>
      </c>
      <c r="I2504" t="s">
        <v>17</v>
      </c>
      <c r="J2504">
        <v>2020</v>
      </c>
      <c r="K2504">
        <v>11</v>
      </c>
      <c r="L2504" s="12">
        <v>-2.046151502687712</v>
      </c>
      <c r="M2504" s="1">
        <v>1321427.7448999989</v>
      </c>
      <c r="N2504" s="12">
        <v>-4.4552467402587972</v>
      </c>
      <c r="O2504" s="13">
        <v>0.42663885069074625</v>
      </c>
      <c r="P2504" s="12">
        <v>-1.900781348807707</v>
      </c>
      <c r="Q2504" s="12">
        <v>-3.9469328514954189</v>
      </c>
      <c r="R2504" s="2">
        <f>DATE(CURR[[#This Row],[YEAR]],CURR[[#This Row],[MONTH]],1)</f>
        <v>44136</v>
      </c>
      <c r="S2504" t="str">
        <f>IF(AND(CURR[[#This Row],[DATE]]&gt;=DATE(2023,6,1),CURR[[#This Row],[DATE]]&lt;=DATE(2024,5,31)),"Y","N")</f>
        <v>N</v>
      </c>
    </row>
    <row r="2505" spans="1:19" x14ac:dyDescent="0.25">
      <c r="A2505" t="s">
        <v>60</v>
      </c>
      <c r="B2505" t="s">
        <v>111</v>
      </c>
      <c r="C2505" t="s">
        <v>18</v>
      </c>
      <c r="D2505" s="1">
        <v>1321427.7448999989</v>
      </c>
      <c r="E2505" s="1">
        <v>4048244.5265419977</v>
      </c>
      <c r="F2505" s="13">
        <v>0.32641994233208033</v>
      </c>
      <c r="G2505" s="13">
        <v>0</v>
      </c>
      <c r="H2505" t="s">
        <v>21</v>
      </c>
      <c r="I2505" t="s">
        <v>23</v>
      </c>
      <c r="J2505">
        <v>2020</v>
      </c>
      <c r="K2505">
        <v>11</v>
      </c>
      <c r="L2505" s="12">
        <v>0</v>
      </c>
      <c r="M2505" s="1">
        <v>1321427.7448999989</v>
      </c>
      <c r="N2505" s="12">
        <v>-4.4552467402587972</v>
      </c>
      <c r="O2505" s="13">
        <v>0</v>
      </c>
      <c r="P2505" s="12">
        <v>0</v>
      </c>
      <c r="Q2505" s="12">
        <v>0</v>
      </c>
      <c r="R2505" s="2">
        <f>DATE(CURR[[#This Row],[YEAR]],CURR[[#This Row],[MONTH]],1)</f>
        <v>44136</v>
      </c>
      <c r="S2505" t="str">
        <f>IF(AND(CURR[[#This Row],[DATE]]&gt;=DATE(2023,6,1),CURR[[#This Row],[DATE]]&lt;=DATE(2024,5,31)),"Y","N")</f>
        <v>N</v>
      </c>
    </row>
    <row r="2506" spans="1:19" x14ac:dyDescent="0.25">
      <c r="A2506" t="s">
        <v>60</v>
      </c>
      <c r="B2506" t="s">
        <v>111</v>
      </c>
      <c r="C2506" t="s">
        <v>18</v>
      </c>
      <c r="D2506" s="1">
        <v>1321427.7448999989</v>
      </c>
      <c r="E2506" s="1">
        <v>4048244.5265419977</v>
      </c>
      <c r="F2506" s="13">
        <v>0.32641994233208033</v>
      </c>
      <c r="G2506" s="13">
        <v>0</v>
      </c>
      <c r="H2506" t="s">
        <v>21</v>
      </c>
      <c r="I2506" t="s">
        <v>22</v>
      </c>
      <c r="J2506">
        <v>2020</v>
      </c>
      <c r="K2506">
        <v>11</v>
      </c>
      <c r="L2506" s="12">
        <v>-4.4552467402587972</v>
      </c>
      <c r="M2506" s="1">
        <v>1321427.7448999989</v>
      </c>
      <c r="N2506" s="12">
        <v>-4.4552467402587972</v>
      </c>
      <c r="O2506" s="13">
        <v>0</v>
      </c>
      <c r="P2506" s="12">
        <v>0</v>
      </c>
      <c r="Q2506" s="12">
        <v>0</v>
      </c>
      <c r="R2506" s="2">
        <f>DATE(CURR[[#This Row],[YEAR]],CURR[[#This Row],[MONTH]],1)</f>
        <v>44136</v>
      </c>
      <c r="S2506" t="str">
        <f>IF(AND(CURR[[#This Row],[DATE]]&gt;=DATE(2023,6,1),CURR[[#This Row],[DATE]]&lt;=DATE(2024,5,31)),"Y","N")</f>
        <v>N</v>
      </c>
    </row>
    <row r="2507" spans="1:19" x14ac:dyDescent="0.25">
      <c r="A2507" t="s">
        <v>60</v>
      </c>
      <c r="B2507" t="s">
        <v>111</v>
      </c>
      <c r="C2507" t="s">
        <v>18</v>
      </c>
      <c r="D2507" s="1">
        <v>334911.34498599987</v>
      </c>
      <c r="E2507" s="1">
        <v>1326434.1175879999</v>
      </c>
      <c r="F2507" s="13">
        <v>0</v>
      </c>
      <c r="G2507" s="13">
        <v>0.25248999595623017</v>
      </c>
      <c r="H2507" t="s">
        <v>24</v>
      </c>
      <c r="I2507" t="s">
        <v>17</v>
      </c>
      <c r="J2507">
        <v>2020</v>
      </c>
      <c r="K2507">
        <v>11</v>
      </c>
      <c r="L2507" s="12">
        <v>-1.7002288301066755</v>
      </c>
      <c r="M2507" s="1">
        <v>1321427.7448999989</v>
      </c>
      <c r="N2507" s="12">
        <v>-4.4552467402587972</v>
      </c>
      <c r="O2507" s="13">
        <v>0.25344658175869073</v>
      </c>
      <c r="P2507" s="12">
        <v>-1.1291670572101415</v>
      </c>
      <c r="Q2507" s="12">
        <v>-2.8293958873168172</v>
      </c>
      <c r="R2507" s="2">
        <f>DATE(CURR[[#This Row],[YEAR]],CURR[[#This Row],[MONTH]],1)</f>
        <v>44136</v>
      </c>
      <c r="S2507" t="str">
        <f>IF(AND(CURR[[#This Row],[DATE]]&gt;=DATE(2023,6,1),CURR[[#This Row],[DATE]]&lt;=DATE(2024,5,31)),"Y","N")</f>
        <v>N</v>
      </c>
    </row>
    <row r="2508" spans="1:19" x14ac:dyDescent="0.25">
      <c r="A2508" t="s">
        <v>60</v>
      </c>
      <c r="B2508" t="s">
        <v>111</v>
      </c>
      <c r="C2508" t="s">
        <v>18</v>
      </c>
      <c r="D2508" s="1">
        <v>125959.09518600004</v>
      </c>
      <c r="E2508" s="1">
        <v>1095242.4422870004</v>
      </c>
      <c r="F2508" s="13">
        <v>0</v>
      </c>
      <c r="G2508" s="13">
        <v>0.11500567392456232</v>
      </c>
      <c r="H2508" t="s">
        <v>25</v>
      </c>
      <c r="I2508" t="s">
        <v>17</v>
      </c>
      <c r="J2508">
        <v>2020</v>
      </c>
      <c r="K2508">
        <v>11</v>
      </c>
      <c r="L2508" s="12">
        <v>-1.3046959238306644</v>
      </c>
      <c r="M2508" s="1">
        <v>1321427.7448999989</v>
      </c>
      <c r="N2508" s="12">
        <v>-4.4552467402587972</v>
      </c>
      <c r="O2508" s="13">
        <v>9.5320455978114935E-2</v>
      </c>
      <c r="P2508" s="12">
        <v>-0.42467615077647874</v>
      </c>
      <c r="Q2508" s="12">
        <v>-1.729372074607143</v>
      </c>
      <c r="R2508" s="2">
        <f>DATE(CURR[[#This Row],[YEAR]],CURR[[#This Row],[MONTH]],1)</f>
        <v>44136</v>
      </c>
      <c r="S2508" t="str">
        <f>IF(AND(CURR[[#This Row],[DATE]]&gt;=DATE(2023,6,1),CURR[[#This Row],[DATE]]&lt;=DATE(2024,5,31)),"Y","N")</f>
        <v>N</v>
      </c>
    </row>
    <row r="2509" spans="1:19" x14ac:dyDescent="0.25">
      <c r="A2509" t="s">
        <v>60</v>
      </c>
      <c r="B2509" t="s">
        <v>111</v>
      </c>
      <c r="C2509" t="s">
        <v>18</v>
      </c>
      <c r="D2509" s="1">
        <v>296784.890373</v>
      </c>
      <c r="E2509" s="1">
        <v>460053.81303099985</v>
      </c>
      <c r="F2509" s="13">
        <v>0</v>
      </c>
      <c r="G2509" s="13">
        <v>0.64510907630060599</v>
      </c>
      <c r="H2509" t="s">
        <v>26</v>
      </c>
      <c r="I2509" t="s">
        <v>17</v>
      </c>
      <c r="J2509">
        <v>2020</v>
      </c>
      <c r="K2509">
        <v>11</v>
      </c>
      <c r="L2509" s="12">
        <v>-11.601088614885532</v>
      </c>
      <c r="M2509" s="1">
        <v>1321427.7448999989</v>
      </c>
      <c r="N2509" s="12">
        <v>-4.4552467402587972</v>
      </c>
      <c r="O2509" s="13">
        <v>0.22459411157244899</v>
      </c>
      <c r="P2509" s="12">
        <v>-1.000622183464474</v>
      </c>
      <c r="Q2509" s="12">
        <v>-12.601710798350005</v>
      </c>
      <c r="R2509" s="2">
        <f>DATE(CURR[[#This Row],[YEAR]],CURR[[#This Row],[MONTH]],1)</f>
        <v>44136</v>
      </c>
      <c r="S2509" t="str">
        <f>IF(AND(CURR[[#This Row],[DATE]]&gt;=DATE(2023,6,1),CURR[[#This Row],[DATE]]&lt;=DATE(2024,5,31)),"Y","N")</f>
        <v>N</v>
      </c>
    </row>
    <row r="2510" spans="1:19" x14ac:dyDescent="0.25">
      <c r="A2510" t="s">
        <v>60</v>
      </c>
      <c r="B2510" t="s">
        <v>111</v>
      </c>
      <c r="C2510" t="s">
        <v>19</v>
      </c>
      <c r="D2510" s="1">
        <v>350.30736300000007</v>
      </c>
      <c r="E2510" s="1">
        <v>1166514.1536359999</v>
      </c>
      <c r="F2510" s="13">
        <v>0</v>
      </c>
      <c r="G2510" s="13">
        <v>3.0030271120851766E-4</v>
      </c>
      <c r="H2510" t="s">
        <v>16</v>
      </c>
      <c r="I2510" t="s">
        <v>17</v>
      </c>
      <c r="J2510">
        <v>2020</v>
      </c>
      <c r="K2510">
        <v>11</v>
      </c>
      <c r="L2510" s="12">
        <v>-1.2714029969435E-3</v>
      </c>
      <c r="M2510" s="1">
        <v>1030626.3859160006</v>
      </c>
      <c r="N2510" s="12">
        <v>-3.4747982733058556</v>
      </c>
      <c r="O2510" s="13">
        <v>3.39897530072116E-4</v>
      </c>
      <c r="P2510" s="12">
        <v>-1.1810753505955137E-3</v>
      </c>
      <c r="Q2510" s="12">
        <v>-2.4524783475390137E-3</v>
      </c>
      <c r="R2510" s="2">
        <f>DATE(CURR[[#This Row],[YEAR]],CURR[[#This Row],[MONTH]],1)</f>
        <v>44136</v>
      </c>
      <c r="S2510" t="str">
        <f>IF(AND(CURR[[#This Row],[DATE]]&gt;=DATE(2023,6,1),CURR[[#This Row],[DATE]]&lt;=DATE(2024,5,31)),"Y","N")</f>
        <v>N</v>
      </c>
    </row>
    <row r="2511" spans="1:19" x14ac:dyDescent="0.25">
      <c r="A2511" t="s">
        <v>60</v>
      </c>
      <c r="B2511" t="s">
        <v>111</v>
      </c>
      <c r="C2511" t="s">
        <v>19</v>
      </c>
      <c r="D2511" s="1">
        <v>1030626.3859160006</v>
      </c>
      <c r="E2511" s="1">
        <v>4048244.5265419977</v>
      </c>
      <c r="F2511" s="13">
        <v>0.25458600120590036</v>
      </c>
      <c r="G2511" s="13">
        <v>0</v>
      </c>
      <c r="H2511" t="s">
        <v>21</v>
      </c>
      <c r="I2511" t="s">
        <v>23</v>
      </c>
      <c r="J2511">
        <v>2020</v>
      </c>
      <c r="K2511">
        <v>11</v>
      </c>
      <c r="L2511" s="12">
        <v>0</v>
      </c>
      <c r="M2511" s="1">
        <v>1030626.3859160006</v>
      </c>
      <c r="N2511" s="12">
        <v>-3.4747982733058556</v>
      </c>
      <c r="O2511" s="13">
        <v>0</v>
      </c>
      <c r="P2511" s="12">
        <v>0</v>
      </c>
      <c r="Q2511" s="12">
        <v>0</v>
      </c>
      <c r="R2511" s="2">
        <f>DATE(CURR[[#This Row],[YEAR]],CURR[[#This Row],[MONTH]],1)</f>
        <v>44136</v>
      </c>
      <c r="S2511" t="str">
        <f>IF(AND(CURR[[#This Row],[DATE]]&gt;=DATE(2023,6,1),CURR[[#This Row],[DATE]]&lt;=DATE(2024,5,31)),"Y","N")</f>
        <v>N</v>
      </c>
    </row>
    <row r="2512" spans="1:19" x14ac:dyDescent="0.25">
      <c r="A2512" t="s">
        <v>60</v>
      </c>
      <c r="B2512" t="s">
        <v>111</v>
      </c>
      <c r="C2512" t="s">
        <v>19</v>
      </c>
      <c r="D2512" s="1">
        <v>1030626.3859160006</v>
      </c>
      <c r="E2512" s="1">
        <v>4048244.5265419977</v>
      </c>
      <c r="F2512" s="13">
        <v>0.25458600120590036</v>
      </c>
      <c r="G2512" s="13">
        <v>0</v>
      </c>
      <c r="H2512" t="s">
        <v>21</v>
      </c>
      <c r="I2512" t="s">
        <v>22</v>
      </c>
      <c r="J2512">
        <v>2020</v>
      </c>
      <c r="K2512">
        <v>11</v>
      </c>
      <c r="L2512" s="12">
        <v>-3.4747982733058556</v>
      </c>
      <c r="M2512" s="1">
        <v>1030626.3859160006</v>
      </c>
      <c r="N2512" s="12">
        <v>-3.4747982733058556</v>
      </c>
      <c r="O2512" s="13">
        <v>0</v>
      </c>
      <c r="P2512" s="12">
        <v>0</v>
      </c>
      <c r="Q2512" s="12">
        <v>0</v>
      </c>
      <c r="R2512" s="2">
        <f>DATE(CURR[[#This Row],[YEAR]],CURR[[#This Row],[MONTH]],1)</f>
        <v>44136</v>
      </c>
      <c r="S2512" t="str">
        <f>IF(AND(CURR[[#This Row],[DATE]]&gt;=DATE(2023,6,1),CURR[[#This Row],[DATE]]&lt;=DATE(2024,5,31)),"Y","N")</f>
        <v>N</v>
      </c>
    </row>
    <row r="2513" spans="1:19" x14ac:dyDescent="0.25">
      <c r="A2513" t="s">
        <v>60</v>
      </c>
      <c r="B2513" t="s">
        <v>111</v>
      </c>
      <c r="C2513" t="s">
        <v>19</v>
      </c>
      <c r="D2513" s="1">
        <v>285149.62192100001</v>
      </c>
      <c r="E2513" s="1">
        <v>1326434.1175879999</v>
      </c>
      <c r="F2513" s="13">
        <v>0</v>
      </c>
      <c r="G2513" s="13">
        <v>0.21497458346406129</v>
      </c>
      <c r="H2513" t="s">
        <v>24</v>
      </c>
      <c r="I2513" t="s">
        <v>17</v>
      </c>
      <c r="J2513">
        <v>2020</v>
      </c>
      <c r="K2513">
        <v>11</v>
      </c>
      <c r="L2513" s="12">
        <v>-1.4476058077530021</v>
      </c>
      <c r="M2513" s="1">
        <v>1030626.3859160006</v>
      </c>
      <c r="N2513" s="12">
        <v>-3.4747982733058556</v>
      </c>
      <c r="O2513" s="13">
        <v>0.27667603490237114</v>
      </c>
      <c r="P2513" s="12">
        <v>-0.96139340834386988</v>
      </c>
      <c r="Q2513" s="12">
        <v>-2.4089992160968721</v>
      </c>
      <c r="R2513" s="2">
        <f>DATE(CURR[[#This Row],[YEAR]],CURR[[#This Row],[MONTH]],1)</f>
        <v>44136</v>
      </c>
      <c r="S2513" t="str">
        <f>IF(AND(CURR[[#This Row],[DATE]]&gt;=DATE(2023,6,1),CURR[[#This Row],[DATE]]&lt;=DATE(2024,5,31)),"Y","N")</f>
        <v>N</v>
      </c>
    </row>
    <row r="2514" spans="1:19" x14ac:dyDescent="0.25">
      <c r="A2514" t="s">
        <v>60</v>
      </c>
      <c r="B2514" t="s">
        <v>111</v>
      </c>
      <c r="C2514" t="s">
        <v>19</v>
      </c>
      <c r="D2514" s="1">
        <v>716641.57311799994</v>
      </c>
      <c r="E2514" s="1">
        <v>1095242.4422870004</v>
      </c>
      <c r="F2514" s="13">
        <v>0</v>
      </c>
      <c r="G2514" s="13">
        <v>0.65432231755150461</v>
      </c>
      <c r="H2514" t="s">
        <v>25</v>
      </c>
      <c r="I2514" t="s">
        <v>17</v>
      </c>
      <c r="J2514">
        <v>2020</v>
      </c>
      <c r="K2514">
        <v>11</v>
      </c>
      <c r="L2514" s="12">
        <v>-7.423039502736696</v>
      </c>
      <c r="M2514" s="1">
        <v>1030626.3859160006</v>
      </c>
      <c r="N2514" s="12">
        <v>-3.4747982733058556</v>
      </c>
      <c r="O2514" s="13">
        <v>0.69534564892889184</v>
      </c>
      <c r="P2514" s="12">
        <v>-2.4161858602488531</v>
      </c>
      <c r="Q2514" s="12">
        <v>-9.8392253629855482</v>
      </c>
      <c r="R2514" s="2">
        <f>DATE(CURR[[#This Row],[YEAR]],CURR[[#This Row],[MONTH]],1)</f>
        <v>44136</v>
      </c>
      <c r="S2514" t="str">
        <f>IF(AND(CURR[[#This Row],[DATE]]&gt;=DATE(2023,6,1),CURR[[#This Row],[DATE]]&lt;=DATE(2024,5,31)),"Y","N")</f>
        <v>N</v>
      </c>
    </row>
    <row r="2515" spans="1:19" x14ac:dyDescent="0.25">
      <c r="A2515" t="s">
        <v>60</v>
      </c>
      <c r="B2515" t="s">
        <v>111</v>
      </c>
      <c r="C2515" t="s">
        <v>19</v>
      </c>
      <c r="D2515" s="1">
        <v>28484.883513999994</v>
      </c>
      <c r="E2515" s="1">
        <v>460053.81303099985</v>
      </c>
      <c r="F2515" s="13">
        <v>0</v>
      </c>
      <c r="G2515" s="13">
        <v>6.1916416530343146E-2</v>
      </c>
      <c r="H2515" t="s">
        <v>26</v>
      </c>
      <c r="I2515" t="s">
        <v>17</v>
      </c>
      <c r="J2515">
        <v>2020</v>
      </c>
      <c r="K2515">
        <v>11</v>
      </c>
      <c r="L2515" s="12">
        <v>-1.1134517576527847</v>
      </c>
      <c r="M2515" s="1">
        <v>1030626.3859160006</v>
      </c>
      <c r="N2515" s="12">
        <v>-3.4747982733058556</v>
      </c>
      <c r="O2515" s="13">
        <v>2.7638418638664279E-2</v>
      </c>
      <c r="P2515" s="12">
        <v>-9.603792936253501E-2</v>
      </c>
      <c r="Q2515" s="12">
        <v>-1.2094896870153198</v>
      </c>
      <c r="R2515" s="2">
        <f>DATE(CURR[[#This Row],[YEAR]],CURR[[#This Row],[MONTH]],1)</f>
        <v>44136</v>
      </c>
      <c r="S2515" t="str">
        <f>IF(AND(CURR[[#This Row],[DATE]]&gt;=DATE(2023,6,1),CURR[[#This Row],[DATE]]&lt;=DATE(2024,5,31)),"Y","N")</f>
        <v>N</v>
      </c>
    </row>
    <row r="2516" spans="1:19" x14ac:dyDescent="0.25">
      <c r="A2516" t="s">
        <v>60</v>
      </c>
      <c r="B2516" t="s">
        <v>111</v>
      </c>
      <c r="C2516" t="s">
        <v>20</v>
      </c>
      <c r="D2516" s="1">
        <v>371737.043121</v>
      </c>
      <c r="E2516" s="1">
        <v>1166514.1536359999</v>
      </c>
      <c r="F2516" s="13">
        <v>0</v>
      </c>
      <c r="G2516" s="13">
        <v>0.31867340997304106</v>
      </c>
      <c r="H2516" t="s">
        <v>16</v>
      </c>
      <c r="I2516" t="s">
        <v>17</v>
      </c>
      <c r="J2516">
        <v>2020</v>
      </c>
      <c r="K2516">
        <v>11</v>
      </c>
      <c r="L2516" s="12">
        <v>-1.3491797222057089</v>
      </c>
      <c r="M2516" s="1">
        <v>961629.46186399902</v>
      </c>
      <c r="N2516" s="12">
        <v>-3.242172371392599</v>
      </c>
      <c r="O2516" s="13">
        <v>0.38656993973586667</v>
      </c>
      <c r="P2516" s="12">
        <v>-1.253326378222529</v>
      </c>
      <c r="Q2516" s="12">
        <v>-2.6025061004282382</v>
      </c>
      <c r="R2516" s="2">
        <f>DATE(CURR[[#This Row],[YEAR]],CURR[[#This Row],[MONTH]],1)</f>
        <v>44136</v>
      </c>
      <c r="S2516" t="str">
        <f>IF(AND(CURR[[#This Row],[DATE]]&gt;=DATE(2023,6,1),CURR[[#This Row],[DATE]]&lt;=DATE(2024,5,31)),"Y","N")</f>
        <v>N</v>
      </c>
    </row>
    <row r="2517" spans="1:19" x14ac:dyDescent="0.25">
      <c r="A2517" t="s">
        <v>60</v>
      </c>
      <c r="B2517" t="s">
        <v>111</v>
      </c>
      <c r="C2517" t="s">
        <v>20</v>
      </c>
      <c r="D2517" s="1">
        <v>961629.46186399902</v>
      </c>
      <c r="E2517" s="1">
        <v>4048244.5265419977</v>
      </c>
      <c r="F2517" s="13">
        <v>0.23754233608151656</v>
      </c>
      <c r="G2517" s="13">
        <v>0</v>
      </c>
      <c r="H2517" t="s">
        <v>21</v>
      </c>
      <c r="I2517" t="s">
        <v>23</v>
      </c>
      <c r="J2517">
        <v>2020</v>
      </c>
      <c r="K2517">
        <v>11</v>
      </c>
      <c r="L2517" s="12">
        <v>0</v>
      </c>
      <c r="M2517" s="1">
        <v>961629.46186399902</v>
      </c>
      <c r="N2517" s="12">
        <v>-3.242172371392599</v>
      </c>
      <c r="O2517" s="13">
        <v>0</v>
      </c>
      <c r="P2517" s="12">
        <v>0</v>
      </c>
      <c r="Q2517" s="12">
        <v>0</v>
      </c>
      <c r="R2517" s="2">
        <f>DATE(CURR[[#This Row],[YEAR]],CURR[[#This Row],[MONTH]],1)</f>
        <v>44136</v>
      </c>
      <c r="S2517" t="str">
        <f>IF(AND(CURR[[#This Row],[DATE]]&gt;=DATE(2023,6,1),CURR[[#This Row],[DATE]]&lt;=DATE(2024,5,31)),"Y","N")</f>
        <v>N</v>
      </c>
    </row>
    <row r="2518" spans="1:19" x14ac:dyDescent="0.25">
      <c r="A2518" t="s">
        <v>60</v>
      </c>
      <c r="B2518" t="s">
        <v>111</v>
      </c>
      <c r="C2518" t="s">
        <v>20</v>
      </c>
      <c r="D2518" s="1">
        <v>961629.46186399902</v>
      </c>
      <c r="E2518" s="1">
        <v>4048244.5265419977</v>
      </c>
      <c r="F2518" s="13">
        <v>0.23754233608151656</v>
      </c>
      <c r="G2518" s="13">
        <v>0</v>
      </c>
      <c r="H2518" t="s">
        <v>21</v>
      </c>
      <c r="I2518" t="s">
        <v>22</v>
      </c>
      <c r="J2518">
        <v>2020</v>
      </c>
      <c r="K2518">
        <v>11</v>
      </c>
      <c r="L2518" s="12">
        <v>-3.242172371392599</v>
      </c>
      <c r="M2518" s="1">
        <v>961629.46186399902</v>
      </c>
      <c r="N2518" s="12">
        <v>-3.242172371392599</v>
      </c>
      <c r="O2518" s="13">
        <v>0</v>
      </c>
      <c r="P2518" s="12">
        <v>0</v>
      </c>
      <c r="Q2518" s="12">
        <v>0</v>
      </c>
      <c r="R2518" s="2">
        <f>DATE(CURR[[#This Row],[YEAR]],CURR[[#This Row],[MONTH]],1)</f>
        <v>44136</v>
      </c>
      <c r="S2518" t="str">
        <f>IF(AND(CURR[[#This Row],[DATE]]&gt;=DATE(2023,6,1),CURR[[#This Row],[DATE]]&lt;=DATE(2024,5,31)),"Y","N")</f>
        <v>N</v>
      </c>
    </row>
    <row r="2519" spans="1:19" x14ac:dyDescent="0.25">
      <c r="A2519" t="s">
        <v>60</v>
      </c>
      <c r="B2519" t="s">
        <v>111</v>
      </c>
      <c r="C2519" t="s">
        <v>20</v>
      </c>
      <c r="D2519" s="1">
        <v>386013.47369200009</v>
      </c>
      <c r="E2519" s="1">
        <v>1326434.1175879999</v>
      </c>
      <c r="F2519" s="13">
        <v>0</v>
      </c>
      <c r="G2519" s="13">
        <v>0.29101594159379018</v>
      </c>
      <c r="H2519" t="s">
        <v>24</v>
      </c>
      <c r="I2519" t="s">
        <v>17</v>
      </c>
      <c r="J2519">
        <v>2020</v>
      </c>
      <c r="K2519">
        <v>11</v>
      </c>
      <c r="L2519" s="12">
        <v>-1.959656627362679</v>
      </c>
      <c r="M2519" s="1">
        <v>961629.46186399902</v>
      </c>
      <c r="N2519" s="12">
        <v>-3.242172371392599</v>
      </c>
      <c r="O2519" s="13">
        <v>0.40141602249140851</v>
      </c>
      <c r="P2519" s="12">
        <v>-1.3014599375559548</v>
      </c>
      <c r="Q2519" s="12">
        <v>-3.261116564918634</v>
      </c>
      <c r="R2519" s="2">
        <f>DATE(CURR[[#This Row],[YEAR]],CURR[[#This Row],[MONTH]],1)</f>
        <v>44136</v>
      </c>
      <c r="S2519" t="str">
        <f>IF(AND(CURR[[#This Row],[DATE]]&gt;=DATE(2023,6,1),CURR[[#This Row],[DATE]]&lt;=DATE(2024,5,31)),"Y","N")</f>
        <v>N</v>
      </c>
    </row>
    <row r="2520" spans="1:19" x14ac:dyDescent="0.25">
      <c r="A2520" t="s">
        <v>60</v>
      </c>
      <c r="B2520" t="s">
        <v>111</v>
      </c>
      <c r="C2520" t="s">
        <v>20</v>
      </c>
      <c r="D2520" s="1">
        <v>151549.367627</v>
      </c>
      <c r="E2520" s="1">
        <v>1095242.4422870004</v>
      </c>
      <c r="F2520" s="13">
        <v>0</v>
      </c>
      <c r="G2520" s="13">
        <v>0.1383706125472515</v>
      </c>
      <c r="H2520" t="s">
        <v>25</v>
      </c>
      <c r="I2520" t="s">
        <v>17</v>
      </c>
      <c r="J2520">
        <v>2020</v>
      </c>
      <c r="K2520">
        <v>11</v>
      </c>
      <c r="L2520" s="12">
        <v>-1.5697623256985604</v>
      </c>
      <c r="M2520" s="1">
        <v>961629.46186399902</v>
      </c>
      <c r="N2520" s="12">
        <v>-3.242172371392599</v>
      </c>
      <c r="O2520" s="13">
        <v>0.15759642735283963</v>
      </c>
      <c r="P2520" s="12">
        <v>-0.51095478259355753</v>
      </c>
      <c r="Q2520" s="12">
        <v>-2.0807171082921179</v>
      </c>
      <c r="R2520" s="2">
        <f>DATE(CURR[[#This Row],[YEAR]],CURR[[#This Row],[MONTH]],1)</f>
        <v>44136</v>
      </c>
      <c r="S2520" t="str">
        <f>IF(AND(CURR[[#This Row],[DATE]]&gt;=DATE(2023,6,1),CURR[[#This Row],[DATE]]&lt;=DATE(2024,5,31)),"Y","N")</f>
        <v>N</v>
      </c>
    </row>
    <row r="2521" spans="1:19" x14ac:dyDescent="0.25">
      <c r="A2521" t="s">
        <v>60</v>
      </c>
      <c r="B2521" t="s">
        <v>111</v>
      </c>
      <c r="C2521" t="s">
        <v>20</v>
      </c>
      <c r="D2521" s="1">
        <v>52329.577424000017</v>
      </c>
      <c r="E2521" s="1">
        <v>460053.81303099985</v>
      </c>
      <c r="F2521" s="13">
        <v>0</v>
      </c>
      <c r="G2521" s="13">
        <v>0.1137466442876192</v>
      </c>
      <c r="H2521" t="s">
        <v>26</v>
      </c>
      <c r="I2521" t="s">
        <v>17</v>
      </c>
      <c r="J2521">
        <v>2020</v>
      </c>
      <c r="K2521">
        <v>11</v>
      </c>
      <c r="L2521" s="12">
        <v>-2.0455221426951948</v>
      </c>
      <c r="M2521" s="1">
        <v>961629.46186399902</v>
      </c>
      <c r="N2521" s="12">
        <v>-3.242172371392599</v>
      </c>
      <c r="O2521" s="13">
        <v>5.4417610419886311E-2</v>
      </c>
      <c r="P2521" s="12">
        <v>-0.17643127302056141</v>
      </c>
      <c r="Q2521" s="12">
        <v>-2.2219534157157561</v>
      </c>
      <c r="R2521" s="2">
        <f>DATE(CURR[[#This Row],[YEAR]],CURR[[#This Row],[MONTH]],1)</f>
        <v>44136</v>
      </c>
      <c r="S2521" t="str">
        <f>IF(AND(CURR[[#This Row],[DATE]]&gt;=DATE(2023,6,1),CURR[[#This Row],[DATE]]&lt;=DATE(2024,5,31)),"Y","N")</f>
        <v>N</v>
      </c>
    </row>
    <row r="2522" spans="1:19" x14ac:dyDescent="0.25">
      <c r="A2522" t="s">
        <v>61</v>
      </c>
      <c r="B2522" t="s">
        <v>14</v>
      </c>
      <c r="C2522" t="s">
        <v>15</v>
      </c>
      <c r="D2522" s="1">
        <v>2751.1785760000007</v>
      </c>
      <c r="E2522" s="1">
        <v>13332.771660000002</v>
      </c>
      <c r="F2522" s="13">
        <v>0</v>
      </c>
      <c r="G2522" s="13">
        <v>0.2063470856741576</v>
      </c>
      <c r="H2522" t="s">
        <v>16</v>
      </c>
      <c r="I2522" t="s">
        <v>17</v>
      </c>
      <c r="J2522">
        <v>2020</v>
      </c>
      <c r="K2522">
        <v>12</v>
      </c>
      <c r="L2522" s="12">
        <v>-1.0418843972421732</v>
      </c>
      <c r="M2522" s="1">
        <v>8968.0162080000027</v>
      </c>
      <c r="N2522" s="12">
        <v>-2.015129287790018</v>
      </c>
      <c r="O2522" s="13">
        <v>0.30677671763636938</v>
      </c>
      <c r="P2522" s="12">
        <v>-0.61819474852113643</v>
      </c>
      <c r="Q2522" s="12">
        <v>-1.6600791457633095</v>
      </c>
      <c r="R2522" s="2">
        <f>DATE(CURR[[#This Row],[YEAR]],CURR[[#This Row],[MONTH]],1)</f>
        <v>44166</v>
      </c>
      <c r="S2522" t="str">
        <f>IF(AND(CURR[[#This Row],[DATE]]&gt;=DATE(2023,6,1),CURR[[#This Row],[DATE]]&lt;=DATE(2024,5,31)),"Y","N")</f>
        <v>N</v>
      </c>
    </row>
    <row r="2523" spans="1:19" x14ac:dyDescent="0.25">
      <c r="A2523" t="s">
        <v>61</v>
      </c>
      <c r="B2523" t="s">
        <v>14</v>
      </c>
      <c r="C2523" t="s">
        <v>15</v>
      </c>
      <c r="D2523" s="1">
        <v>8968.0162080000027</v>
      </c>
      <c r="E2523" s="1">
        <v>56042.250100000005</v>
      </c>
      <c r="F2523" s="13">
        <v>0.1600224150885762</v>
      </c>
      <c r="G2523" s="13">
        <v>0</v>
      </c>
      <c r="H2523" t="s">
        <v>21</v>
      </c>
      <c r="I2523" t="s">
        <v>23</v>
      </c>
      <c r="J2523">
        <v>2020</v>
      </c>
      <c r="K2523">
        <v>12</v>
      </c>
      <c r="L2523" s="12">
        <v>0</v>
      </c>
      <c r="M2523" s="1">
        <v>8968.0162080000027</v>
      </c>
      <c r="N2523" s="12">
        <v>-2.015129287790018</v>
      </c>
      <c r="O2523" s="13">
        <v>0</v>
      </c>
      <c r="P2523" s="12">
        <v>0</v>
      </c>
      <c r="Q2523" s="12">
        <v>0</v>
      </c>
      <c r="R2523" s="2">
        <f>DATE(CURR[[#This Row],[YEAR]],CURR[[#This Row],[MONTH]],1)</f>
        <v>44166</v>
      </c>
      <c r="S2523" t="str">
        <f>IF(AND(CURR[[#This Row],[DATE]]&gt;=DATE(2023,6,1),CURR[[#This Row],[DATE]]&lt;=DATE(2024,5,31)),"Y","N")</f>
        <v>N</v>
      </c>
    </row>
    <row r="2524" spans="1:19" x14ac:dyDescent="0.25">
      <c r="A2524" t="s">
        <v>61</v>
      </c>
      <c r="B2524" t="s">
        <v>14</v>
      </c>
      <c r="C2524" t="s">
        <v>15</v>
      </c>
      <c r="D2524" s="1">
        <v>8968.0162080000027</v>
      </c>
      <c r="E2524" s="1">
        <v>56042.250100000005</v>
      </c>
      <c r="F2524" s="13">
        <v>0.1600224150885762</v>
      </c>
      <c r="G2524" s="13">
        <v>0</v>
      </c>
      <c r="H2524" t="s">
        <v>21</v>
      </c>
      <c r="I2524" t="s">
        <v>22</v>
      </c>
      <c r="J2524">
        <v>2020</v>
      </c>
      <c r="K2524">
        <v>12</v>
      </c>
      <c r="L2524" s="12">
        <v>-2.015129287790018</v>
      </c>
      <c r="M2524" s="1">
        <v>8968.0162080000027</v>
      </c>
      <c r="N2524" s="12">
        <v>-2.015129287790018</v>
      </c>
      <c r="O2524" s="13">
        <v>0</v>
      </c>
      <c r="P2524" s="12">
        <v>0</v>
      </c>
      <c r="Q2524" s="12">
        <v>0</v>
      </c>
      <c r="R2524" s="2">
        <f>DATE(CURR[[#This Row],[YEAR]],CURR[[#This Row],[MONTH]],1)</f>
        <v>44166</v>
      </c>
      <c r="S2524" t="str">
        <f>IF(AND(CURR[[#This Row],[DATE]]&gt;=DATE(2023,6,1),CURR[[#This Row],[DATE]]&lt;=DATE(2024,5,31)),"Y","N")</f>
        <v>N</v>
      </c>
    </row>
    <row r="2525" spans="1:19" x14ac:dyDescent="0.25">
      <c r="A2525" t="s">
        <v>61</v>
      </c>
      <c r="B2525" t="s">
        <v>14</v>
      </c>
      <c r="C2525" t="s">
        <v>15</v>
      </c>
      <c r="D2525" s="1">
        <v>4165.8381400000007</v>
      </c>
      <c r="E2525" s="1">
        <v>21525.076812000003</v>
      </c>
      <c r="F2525" s="13">
        <v>0</v>
      </c>
      <c r="G2525" s="13">
        <v>0.19353418231137692</v>
      </c>
      <c r="H2525" t="s">
        <v>24</v>
      </c>
      <c r="I2525" t="s">
        <v>17</v>
      </c>
      <c r="J2525">
        <v>2020</v>
      </c>
      <c r="K2525">
        <v>12</v>
      </c>
      <c r="L2525" s="12">
        <v>-1.6331254977215108</v>
      </c>
      <c r="M2525" s="1">
        <v>8968.0162080000027</v>
      </c>
      <c r="N2525" s="12">
        <v>-2.015129287790018</v>
      </c>
      <c r="O2525" s="13">
        <v>0.46452170060574</v>
      </c>
      <c r="P2525" s="12">
        <v>-0.93607128370465276</v>
      </c>
      <c r="Q2525" s="12">
        <v>-2.5691967814261636</v>
      </c>
      <c r="R2525" s="2">
        <f>DATE(CURR[[#This Row],[YEAR]],CURR[[#This Row],[MONTH]],1)</f>
        <v>44166</v>
      </c>
      <c r="S2525" t="str">
        <f>IF(AND(CURR[[#This Row],[DATE]]&gt;=DATE(2023,6,1),CURR[[#This Row],[DATE]]&lt;=DATE(2024,5,31)),"Y","N")</f>
        <v>N</v>
      </c>
    </row>
    <row r="2526" spans="1:19" x14ac:dyDescent="0.25">
      <c r="A2526" t="s">
        <v>61</v>
      </c>
      <c r="B2526" t="s">
        <v>14</v>
      </c>
      <c r="C2526" t="s">
        <v>15</v>
      </c>
      <c r="D2526" s="1">
        <v>1011.7937479999998</v>
      </c>
      <c r="E2526" s="1">
        <v>15283.118947999999</v>
      </c>
      <c r="F2526" s="13">
        <v>0</v>
      </c>
      <c r="G2526" s="13">
        <v>6.6203354920064045E-2</v>
      </c>
      <c r="H2526" t="s">
        <v>25</v>
      </c>
      <c r="I2526" t="s">
        <v>17</v>
      </c>
      <c r="J2526">
        <v>2020</v>
      </c>
      <c r="K2526">
        <v>12</v>
      </c>
      <c r="L2526" s="12">
        <v>-0.8356838899022897</v>
      </c>
      <c r="M2526" s="1">
        <v>8968.0162080000027</v>
      </c>
      <c r="N2526" s="12">
        <v>-2.015129287790018</v>
      </c>
      <c r="O2526" s="13">
        <v>0.11282247093815684</v>
      </c>
      <c r="P2526" s="12">
        <v>-0.22735186550831799</v>
      </c>
      <c r="Q2526" s="12">
        <v>-1.0630357554106076</v>
      </c>
      <c r="R2526" s="2">
        <f>DATE(CURR[[#This Row],[YEAR]],CURR[[#This Row],[MONTH]],1)</f>
        <v>44166</v>
      </c>
      <c r="S2526" t="str">
        <f>IF(AND(CURR[[#This Row],[DATE]]&gt;=DATE(2023,6,1),CURR[[#This Row],[DATE]]&lt;=DATE(2024,5,31)),"Y","N")</f>
        <v>N</v>
      </c>
    </row>
    <row r="2527" spans="1:19" x14ac:dyDescent="0.25">
      <c r="A2527" t="s">
        <v>61</v>
      </c>
      <c r="B2527" t="s">
        <v>14</v>
      </c>
      <c r="C2527" t="s">
        <v>15</v>
      </c>
      <c r="D2527" s="1">
        <v>1039.2057440000003</v>
      </c>
      <c r="E2527" s="1">
        <v>5901.2826800000003</v>
      </c>
      <c r="F2527" s="13">
        <v>0</v>
      </c>
      <c r="G2527" s="13">
        <v>0.17609828241612047</v>
      </c>
      <c r="H2527" t="s">
        <v>26</v>
      </c>
      <c r="I2527" t="s">
        <v>17</v>
      </c>
      <c r="J2527">
        <v>2020</v>
      </c>
      <c r="K2527">
        <v>12</v>
      </c>
      <c r="L2527" s="12">
        <v>-2.8637443824102209</v>
      </c>
      <c r="M2527" s="1">
        <v>8968.0162080000027</v>
      </c>
      <c r="N2527" s="12">
        <v>-2.015129287790018</v>
      </c>
      <c r="O2527" s="13">
        <v>0.1158791108197337</v>
      </c>
      <c r="P2527" s="12">
        <v>-0.23351139005591054</v>
      </c>
      <c r="Q2527" s="12">
        <v>-3.0972557724661316</v>
      </c>
      <c r="R2527" s="2">
        <f>DATE(CURR[[#This Row],[YEAR]],CURR[[#This Row],[MONTH]],1)</f>
        <v>44166</v>
      </c>
      <c r="S2527" t="str">
        <f>IF(AND(CURR[[#This Row],[DATE]]&gt;=DATE(2023,6,1),CURR[[#This Row],[DATE]]&lt;=DATE(2024,5,31)),"Y","N")</f>
        <v>N</v>
      </c>
    </row>
    <row r="2528" spans="1:19" x14ac:dyDescent="0.25">
      <c r="A2528" t="s">
        <v>61</v>
      </c>
      <c r="B2528" t="s">
        <v>14</v>
      </c>
      <c r="C2528" t="s">
        <v>18</v>
      </c>
      <c r="D2528" s="1">
        <v>5812.5667320000002</v>
      </c>
      <c r="E2528" s="1">
        <v>13332.771660000002</v>
      </c>
      <c r="F2528" s="13">
        <v>0</v>
      </c>
      <c r="G2528" s="13">
        <v>0.43596086996962785</v>
      </c>
      <c r="H2528" t="s">
        <v>16</v>
      </c>
      <c r="I2528" t="s">
        <v>17</v>
      </c>
      <c r="J2528">
        <v>2020</v>
      </c>
      <c r="K2528">
        <v>12</v>
      </c>
      <c r="L2528" s="12">
        <v>-2.2012466361978991</v>
      </c>
      <c r="M2528" s="1">
        <v>14235.134956000002</v>
      </c>
      <c r="N2528" s="12">
        <v>-3.1986602945576506</v>
      </c>
      <c r="O2528" s="13">
        <v>0.40832536888243881</v>
      </c>
      <c r="P2528" s="12">
        <v>-1.3060941447048631</v>
      </c>
      <c r="Q2528" s="12">
        <v>-3.5073407809027621</v>
      </c>
      <c r="R2528" s="2">
        <f>DATE(CURR[[#This Row],[YEAR]],CURR[[#This Row],[MONTH]],1)</f>
        <v>44166</v>
      </c>
      <c r="S2528" t="str">
        <f>IF(AND(CURR[[#This Row],[DATE]]&gt;=DATE(2023,6,1),CURR[[#This Row],[DATE]]&lt;=DATE(2024,5,31)),"Y","N")</f>
        <v>N</v>
      </c>
    </row>
    <row r="2529" spans="1:19" x14ac:dyDescent="0.25">
      <c r="A2529" t="s">
        <v>61</v>
      </c>
      <c r="B2529" t="s">
        <v>14</v>
      </c>
      <c r="C2529" t="s">
        <v>18</v>
      </c>
      <c r="D2529" s="1">
        <v>14235.134956000002</v>
      </c>
      <c r="E2529" s="1">
        <v>56042.250100000005</v>
      </c>
      <c r="F2529" s="13">
        <v>0.2540071986866923</v>
      </c>
      <c r="G2529" s="13">
        <v>0</v>
      </c>
      <c r="H2529" t="s">
        <v>21</v>
      </c>
      <c r="I2529" t="s">
        <v>23</v>
      </c>
      <c r="J2529">
        <v>2020</v>
      </c>
      <c r="K2529">
        <v>12</v>
      </c>
      <c r="L2529" s="12">
        <v>0</v>
      </c>
      <c r="M2529" s="1">
        <v>14235.134956000002</v>
      </c>
      <c r="N2529" s="12">
        <v>-3.1986602945576506</v>
      </c>
      <c r="O2529" s="13">
        <v>0</v>
      </c>
      <c r="P2529" s="12">
        <v>0</v>
      </c>
      <c r="Q2529" s="12">
        <v>0</v>
      </c>
      <c r="R2529" s="2">
        <f>DATE(CURR[[#This Row],[YEAR]],CURR[[#This Row],[MONTH]],1)</f>
        <v>44166</v>
      </c>
      <c r="S2529" t="str">
        <f>IF(AND(CURR[[#This Row],[DATE]]&gt;=DATE(2023,6,1),CURR[[#This Row],[DATE]]&lt;=DATE(2024,5,31)),"Y","N")</f>
        <v>N</v>
      </c>
    </row>
    <row r="2530" spans="1:19" x14ac:dyDescent="0.25">
      <c r="A2530" t="s">
        <v>61</v>
      </c>
      <c r="B2530" t="s">
        <v>14</v>
      </c>
      <c r="C2530" t="s">
        <v>18</v>
      </c>
      <c r="D2530" s="1">
        <v>14235.134956000002</v>
      </c>
      <c r="E2530" s="1">
        <v>56042.250100000005</v>
      </c>
      <c r="F2530" s="13">
        <v>0.2540071986866923</v>
      </c>
      <c r="G2530" s="13">
        <v>0</v>
      </c>
      <c r="H2530" t="s">
        <v>21</v>
      </c>
      <c r="I2530" t="s">
        <v>22</v>
      </c>
      <c r="J2530">
        <v>2020</v>
      </c>
      <c r="K2530">
        <v>12</v>
      </c>
      <c r="L2530" s="12">
        <v>-3.1986602945576506</v>
      </c>
      <c r="M2530" s="1">
        <v>14235.134956000002</v>
      </c>
      <c r="N2530" s="12">
        <v>-3.1986602945576506</v>
      </c>
      <c r="O2530" s="13">
        <v>0</v>
      </c>
      <c r="P2530" s="12">
        <v>0</v>
      </c>
      <c r="Q2530" s="12">
        <v>0</v>
      </c>
      <c r="R2530" s="2">
        <f>DATE(CURR[[#This Row],[YEAR]],CURR[[#This Row],[MONTH]],1)</f>
        <v>44166</v>
      </c>
      <c r="S2530" t="str">
        <f>IF(AND(CURR[[#This Row],[DATE]]&gt;=DATE(2023,6,1),CURR[[#This Row],[DATE]]&lt;=DATE(2024,5,31)),"Y","N")</f>
        <v>N</v>
      </c>
    </row>
    <row r="2531" spans="1:19" x14ac:dyDescent="0.25">
      <c r="A2531" t="s">
        <v>61</v>
      </c>
      <c r="B2531" t="s">
        <v>14</v>
      </c>
      <c r="C2531" t="s">
        <v>18</v>
      </c>
      <c r="D2531" s="1">
        <v>3868.0436479999998</v>
      </c>
      <c r="E2531" s="1">
        <v>21525.076812000003</v>
      </c>
      <c r="F2531" s="13">
        <v>0</v>
      </c>
      <c r="G2531" s="13">
        <v>0.17969941207566825</v>
      </c>
      <c r="H2531" t="s">
        <v>24</v>
      </c>
      <c r="I2531" t="s">
        <v>17</v>
      </c>
      <c r="J2531">
        <v>2020</v>
      </c>
      <c r="K2531">
        <v>12</v>
      </c>
      <c r="L2531" s="12">
        <v>-1.5163816969251063</v>
      </c>
      <c r="M2531" s="1">
        <v>14235.134956000002</v>
      </c>
      <c r="N2531" s="12">
        <v>-3.1986602945576506</v>
      </c>
      <c r="O2531" s="13">
        <v>0.27172511254413145</v>
      </c>
      <c r="P2531" s="12">
        <v>-0.86915632852912228</v>
      </c>
      <c r="Q2531" s="12">
        <v>-2.3855380254542284</v>
      </c>
      <c r="R2531" s="2">
        <f>DATE(CURR[[#This Row],[YEAR]],CURR[[#This Row],[MONTH]],1)</f>
        <v>44166</v>
      </c>
      <c r="S2531" t="str">
        <f>IF(AND(CURR[[#This Row],[DATE]]&gt;=DATE(2023,6,1),CURR[[#This Row],[DATE]]&lt;=DATE(2024,5,31)),"Y","N")</f>
        <v>N</v>
      </c>
    </row>
    <row r="2532" spans="1:19" x14ac:dyDescent="0.25">
      <c r="A2532" t="s">
        <v>61</v>
      </c>
      <c r="B2532" t="s">
        <v>14</v>
      </c>
      <c r="C2532" t="s">
        <v>18</v>
      </c>
      <c r="D2532" s="1">
        <v>1294.247128</v>
      </c>
      <c r="E2532" s="1">
        <v>15283.118947999999</v>
      </c>
      <c r="F2532" s="13">
        <v>0</v>
      </c>
      <c r="G2532" s="13">
        <v>8.4684751352365126E-2</v>
      </c>
      <c r="H2532" t="s">
        <v>25</v>
      </c>
      <c r="I2532" t="s">
        <v>17</v>
      </c>
      <c r="J2532">
        <v>2020</v>
      </c>
      <c r="K2532">
        <v>12</v>
      </c>
      <c r="L2532" s="12">
        <v>-1.0689742613648834</v>
      </c>
      <c r="M2532" s="1">
        <v>14235.134956000002</v>
      </c>
      <c r="N2532" s="12">
        <v>-3.1986602945576506</v>
      </c>
      <c r="O2532" s="13">
        <v>9.0919203225009446E-2</v>
      </c>
      <c r="P2532" s="12">
        <v>-0.29081964536865562</v>
      </c>
      <c r="Q2532" s="12">
        <v>-1.3597939067335389</v>
      </c>
      <c r="R2532" s="2">
        <f>DATE(CURR[[#This Row],[YEAR]],CURR[[#This Row],[MONTH]],1)</f>
        <v>44166</v>
      </c>
      <c r="S2532" t="str">
        <f>IF(AND(CURR[[#This Row],[DATE]]&gt;=DATE(2023,6,1),CURR[[#This Row],[DATE]]&lt;=DATE(2024,5,31)),"Y","N")</f>
        <v>N</v>
      </c>
    </row>
    <row r="2533" spans="1:19" x14ac:dyDescent="0.25">
      <c r="A2533" t="s">
        <v>61</v>
      </c>
      <c r="B2533" t="s">
        <v>14</v>
      </c>
      <c r="C2533" t="s">
        <v>18</v>
      </c>
      <c r="D2533" s="1">
        <v>3260.2774479999998</v>
      </c>
      <c r="E2533" s="1">
        <v>5901.2826800000003</v>
      </c>
      <c r="F2533" s="13">
        <v>0</v>
      </c>
      <c r="G2533" s="13">
        <v>0.55246928926983707</v>
      </c>
      <c r="H2533" t="s">
        <v>26</v>
      </c>
      <c r="I2533" t="s">
        <v>17</v>
      </c>
      <c r="J2533">
        <v>2020</v>
      </c>
      <c r="K2533">
        <v>12</v>
      </c>
      <c r="L2533" s="12">
        <v>-8.9843626064568092</v>
      </c>
      <c r="M2533" s="1">
        <v>14235.134956000002</v>
      </c>
      <c r="N2533" s="12">
        <v>-3.1986602945576506</v>
      </c>
      <c r="O2533" s="13">
        <v>0.22903031534842019</v>
      </c>
      <c r="P2533" s="12">
        <v>-0.7325901759550093</v>
      </c>
      <c r="Q2533" s="12">
        <v>-9.716952782411818</v>
      </c>
      <c r="R2533" s="2">
        <f>DATE(CURR[[#This Row],[YEAR]],CURR[[#This Row],[MONTH]],1)</f>
        <v>44166</v>
      </c>
      <c r="S2533" t="str">
        <f>IF(AND(CURR[[#This Row],[DATE]]&gt;=DATE(2023,6,1),CURR[[#This Row],[DATE]]&lt;=DATE(2024,5,31)),"Y","N")</f>
        <v>N</v>
      </c>
    </row>
    <row r="2534" spans="1:19" x14ac:dyDescent="0.25">
      <c r="A2534" t="s">
        <v>61</v>
      </c>
      <c r="B2534" t="s">
        <v>14</v>
      </c>
      <c r="C2534" t="s">
        <v>19</v>
      </c>
      <c r="D2534" s="1">
        <v>2.3722799999999999</v>
      </c>
      <c r="E2534" s="1">
        <v>13332.771660000002</v>
      </c>
      <c r="F2534" s="13">
        <v>0</v>
      </c>
      <c r="G2534" s="13">
        <v>1.7792849532682987E-4</v>
      </c>
      <c r="H2534" t="s">
        <v>16</v>
      </c>
      <c r="I2534" t="s">
        <v>17</v>
      </c>
      <c r="J2534">
        <v>2020</v>
      </c>
      <c r="K2534">
        <v>12</v>
      </c>
      <c r="L2534" s="12">
        <v>-8.9839370641044928E-4</v>
      </c>
      <c r="M2534" s="1">
        <v>16211.257588</v>
      </c>
      <c r="N2534" s="12">
        <v>-3.6426985857078811</v>
      </c>
      <c r="O2534" s="13">
        <v>1.4633534672572375E-4</v>
      </c>
      <c r="P2534" s="12">
        <v>-5.3305556055686628E-4</v>
      </c>
      <c r="Q2534" s="12">
        <v>-1.4314492669673154E-3</v>
      </c>
      <c r="R2534" s="2">
        <f>DATE(CURR[[#This Row],[YEAR]],CURR[[#This Row],[MONTH]],1)</f>
        <v>44166</v>
      </c>
      <c r="S2534" t="str">
        <f>IF(AND(CURR[[#This Row],[DATE]]&gt;=DATE(2023,6,1),CURR[[#This Row],[DATE]]&lt;=DATE(2024,5,31)),"Y","N")</f>
        <v>N</v>
      </c>
    </row>
    <row r="2535" spans="1:19" x14ac:dyDescent="0.25">
      <c r="A2535" t="s">
        <v>61</v>
      </c>
      <c r="B2535" t="s">
        <v>14</v>
      </c>
      <c r="C2535" t="s">
        <v>19</v>
      </c>
      <c r="D2535" s="1">
        <v>16211.257588</v>
      </c>
      <c r="E2535" s="1">
        <v>56042.250100000005</v>
      </c>
      <c r="F2535" s="13">
        <v>0.28926849937454596</v>
      </c>
      <c r="G2535" s="13">
        <v>0</v>
      </c>
      <c r="H2535" t="s">
        <v>21</v>
      </c>
      <c r="I2535" t="s">
        <v>23</v>
      </c>
      <c r="J2535">
        <v>2020</v>
      </c>
      <c r="K2535">
        <v>12</v>
      </c>
      <c r="L2535" s="12">
        <v>0</v>
      </c>
      <c r="M2535" s="1">
        <v>16211.257588</v>
      </c>
      <c r="N2535" s="12">
        <v>-3.6426985857078811</v>
      </c>
      <c r="O2535" s="13">
        <v>0</v>
      </c>
      <c r="P2535" s="12">
        <v>0</v>
      </c>
      <c r="Q2535" s="12">
        <v>0</v>
      </c>
      <c r="R2535" s="2">
        <f>DATE(CURR[[#This Row],[YEAR]],CURR[[#This Row],[MONTH]],1)</f>
        <v>44166</v>
      </c>
      <c r="S2535" t="str">
        <f>IF(AND(CURR[[#This Row],[DATE]]&gt;=DATE(2023,6,1),CURR[[#This Row],[DATE]]&lt;=DATE(2024,5,31)),"Y","N")</f>
        <v>N</v>
      </c>
    </row>
    <row r="2536" spans="1:19" x14ac:dyDescent="0.25">
      <c r="A2536" t="s">
        <v>61</v>
      </c>
      <c r="B2536" t="s">
        <v>14</v>
      </c>
      <c r="C2536" t="s">
        <v>19</v>
      </c>
      <c r="D2536" s="1">
        <v>16211.257588</v>
      </c>
      <c r="E2536" s="1">
        <v>56042.250100000005</v>
      </c>
      <c r="F2536" s="13">
        <v>0.28926849937454596</v>
      </c>
      <c r="G2536" s="13">
        <v>0</v>
      </c>
      <c r="H2536" t="s">
        <v>21</v>
      </c>
      <c r="I2536" t="s">
        <v>22</v>
      </c>
      <c r="J2536">
        <v>2020</v>
      </c>
      <c r="K2536">
        <v>12</v>
      </c>
      <c r="L2536" s="12">
        <v>-3.6426985857078811</v>
      </c>
      <c r="M2536" s="1">
        <v>16211.257588</v>
      </c>
      <c r="N2536" s="12">
        <v>-3.6426985857078811</v>
      </c>
      <c r="O2536" s="13">
        <v>0</v>
      </c>
      <c r="P2536" s="12">
        <v>0</v>
      </c>
      <c r="Q2536" s="12">
        <v>0</v>
      </c>
      <c r="R2536" s="2">
        <f>DATE(CURR[[#This Row],[YEAR]],CURR[[#This Row],[MONTH]],1)</f>
        <v>44166</v>
      </c>
      <c r="S2536" t="str">
        <f>IF(AND(CURR[[#This Row],[DATE]]&gt;=DATE(2023,6,1),CURR[[#This Row],[DATE]]&lt;=DATE(2024,5,31)),"Y","N")</f>
        <v>N</v>
      </c>
    </row>
    <row r="2537" spans="1:19" x14ac:dyDescent="0.25">
      <c r="A2537" t="s">
        <v>61</v>
      </c>
      <c r="B2537" t="s">
        <v>14</v>
      </c>
      <c r="C2537" t="s">
        <v>19</v>
      </c>
      <c r="D2537" s="1">
        <v>5114.0650480000004</v>
      </c>
      <c r="E2537" s="1">
        <v>21525.076812000003</v>
      </c>
      <c r="F2537" s="13">
        <v>0</v>
      </c>
      <c r="G2537" s="13">
        <v>0.2375863785605152</v>
      </c>
      <c r="H2537" t="s">
        <v>24</v>
      </c>
      <c r="I2537" t="s">
        <v>17</v>
      </c>
      <c r="J2537">
        <v>2020</v>
      </c>
      <c r="K2537">
        <v>12</v>
      </c>
      <c r="L2537" s="12">
        <v>-2.0048570650647468</v>
      </c>
      <c r="M2537" s="1">
        <v>16211.257588</v>
      </c>
      <c r="N2537" s="12">
        <v>-3.6426985857078811</v>
      </c>
      <c r="O2537" s="13">
        <v>0.31546380780387856</v>
      </c>
      <c r="P2537" s="12">
        <v>-1.1491395665292112</v>
      </c>
      <c r="Q2537" s="12">
        <v>-3.1539966315939578</v>
      </c>
      <c r="R2537" s="2">
        <f>DATE(CURR[[#This Row],[YEAR]],CURR[[#This Row],[MONTH]],1)</f>
        <v>44166</v>
      </c>
      <c r="S2537" t="str">
        <f>IF(AND(CURR[[#This Row],[DATE]]&gt;=DATE(2023,6,1),CURR[[#This Row],[DATE]]&lt;=DATE(2024,5,31)),"Y","N")</f>
        <v>N</v>
      </c>
    </row>
    <row r="2538" spans="1:19" x14ac:dyDescent="0.25">
      <c r="A2538" t="s">
        <v>61</v>
      </c>
      <c r="B2538" t="s">
        <v>14</v>
      </c>
      <c r="C2538" t="s">
        <v>19</v>
      </c>
      <c r="D2538" s="1">
        <v>10648.197656</v>
      </c>
      <c r="E2538" s="1">
        <v>15283.118947999999</v>
      </c>
      <c r="F2538" s="13">
        <v>0</v>
      </c>
      <c r="G2538" s="13">
        <v>0.69672935820429893</v>
      </c>
      <c r="H2538" t="s">
        <v>25</v>
      </c>
      <c r="I2538" t="s">
        <v>17</v>
      </c>
      <c r="J2538">
        <v>2020</v>
      </c>
      <c r="K2538">
        <v>12</v>
      </c>
      <c r="L2538" s="12">
        <v>-8.7948035409431338</v>
      </c>
      <c r="M2538" s="1">
        <v>16211.257588</v>
      </c>
      <c r="N2538" s="12">
        <v>-3.6426985857078811</v>
      </c>
      <c r="O2538" s="13">
        <v>0.65683970526025548</v>
      </c>
      <c r="P2538" s="12">
        <v>-2.392669065388314</v>
      </c>
      <c r="Q2538" s="12">
        <v>-11.187472606331447</v>
      </c>
      <c r="R2538" s="2">
        <f>DATE(CURR[[#This Row],[YEAR]],CURR[[#This Row],[MONTH]],1)</f>
        <v>44166</v>
      </c>
      <c r="S2538" t="str">
        <f>IF(AND(CURR[[#This Row],[DATE]]&gt;=DATE(2023,6,1),CURR[[#This Row],[DATE]]&lt;=DATE(2024,5,31)),"Y","N")</f>
        <v>N</v>
      </c>
    </row>
    <row r="2539" spans="1:19" x14ac:dyDescent="0.25">
      <c r="A2539" t="s">
        <v>61</v>
      </c>
      <c r="B2539" t="s">
        <v>14</v>
      </c>
      <c r="C2539" t="s">
        <v>19</v>
      </c>
      <c r="D2539" s="1">
        <v>446.62260400000002</v>
      </c>
      <c r="E2539" s="1">
        <v>5901.2826800000003</v>
      </c>
      <c r="F2539" s="13">
        <v>0</v>
      </c>
      <c r="G2539" s="13">
        <v>7.5682292853661418E-2</v>
      </c>
      <c r="H2539" t="s">
        <v>26</v>
      </c>
      <c r="I2539" t="s">
        <v>17</v>
      </c>
      <c r="J2539">
        <v>2020</v>
      </c>
      <c r="K2539">
        <v>12</v>
      </c>
      <c r="L2539" s="12">
        <v>-1.2307601075600136</v>
      </c>
      <c r="M2539" s="1">
        <v>16211.257588</v>
      </c>
      <c r="N2539" s="12">
        <v>-3.6426985857078811</v>
      </c>
      <c r="O2539" s="13">
        <v>2.7550151589140242E-2</v>
      </c>
      <c r="P2539" s="12">
        <v>-0.10035689822979889</v>
      </c>
      <c r="Q2539" s="12">
        <v>-1.3311170057898125</v>
      </c>
      <c r="R2539" s="2">
        <f>DATE(CURR[[#This Row],[YEAR]],CURR[[#This Row],[MONTH]],1)</f>
        <v>44166</v>
      </c>
      <c r="S2539" t="str">
        <f>IF(AND(CURR[[#This Row],[DATE]]&gt;=DATE(2023,6,1),CURR[[#This Row],[DATE]]&lt;=DATE(2024,5,31)),"Y","N")</f>
        <v>N</v>
      </c>
    </row>
    <row r="2540" spans="1:19" x14ac:dyDescent="0.25">
      <c r="A2540" t="s">
        <v>61</v>
      </c>
      <c r="B2540" t="s">
        <v>14</v>
      </c>
      <c r="C2540" t="s">
        <v>20</v>
      </c>
      <c r="D2540" s="1">
        <v>4766.6540720000012</v>
      </c>
      <c r="E2540" s="1">
        <v>13332.771660000002</v>
      </c>
      <c r="F2540" s="13">
        <v>0</v>
      </c>
      <c r="G2540" s="13">
        <v>0.35751411586088772</v>
      </c>
      <c r="H2540" t="s">
        <v>16</v>
      </c>
      <c r="I2540" t="s">
        <v>17</v>
      </c>
      <c r="J2540">
        <v>2020</v>
      </c>
      <c r="K2540">
        <v>12</v>
      </c>
      <c r="L2540" s="12">
        <v>-1.805154542853517</v>
      </c>
      <c r="M2540" s="1">
        <v>16627.841348000002</v>
      </c>
      <c r="N2540" s="12">
        <v>-3.7363057019444499</v>
      </c>
      <c r="O2540" s="13">
        <v>0.28666704067232002</v>
      </c>
      <c r="P2540" s="12">
        <v>-1.0710756986235308</v>
      </c>
      <c r="Q2540" s="12">
        <v>-2.8762302414770478</v>
      </c>
      <c r="R2540" s="2">
        <f>DATE(CURR[[#This Row],[YEAR]],CURR[[#This Row],[MONTH]],1)</f>
        <v>44166</v>
      </c>
      <c r="S2540" t="str">
        <f>IF(AND(CURR[[#This Row],[DATE]]&gt;=DATE(2023,6,1),CURR[[#This Row],[DATE]]&lt;=DATE(2024,5,31)),"Y","N")</f>
        <v>N</v>
      </c>
    </row>
    <row r="2541" spans="1:19" x14ac:dyDescent="0.25">
      <c r="A2541" t="s">
        <v>61</v>
      </c>
      <c r="B2541" t="s">
        <v>14</v>
      </c>
      <c r="C2541" t="s">
        <v>20</v>
      </c>
      <c r="D2541" s="1">
        <v>16627.841348000002</v>
      </c>
      <c r="E2541" s="1">
        <v>56042.250100000005</v>
      </c>
      <c r="F2541" s="13">
        <v>0.29670188685018556</v>
      </c>
      <c r="G2541" s="13">
        <v>0</v>
      </c>
      <c r="H2541" t="s">
        <v>21</v>
      </c>
      <c r="I2541" t="s">
        <v>23</v>
      </c>
      <c r="J2541">
        <v>2020</v>
      </c>
      <c r="K2541">
        <v>12</v>
      </c>
      <c r="L2541" s="12">
        <v>0</v>
      </c>
      <c r="M2541" s="1">
        <v>16627.841348000002</v>
      </c>
      <c r="N2541" s="12">
        <v>-3.7363057019444499</v>
      </c>
      <c r="O2541" s="13">
        <v>0</v>
      </c>
      <c r="P2541" s="12">
        <v>0</v>
      </c>
      <c r="Q2541" s="12">
        <v>0</v>
      </c>
      <c r="R2541" s="2">
        <f>DATE(CURR[[#This Row],[YEAR]],CURR[[#This Row],[MONTH]],1)</f>
        <v>44166</v>
      </c>
      <c r="S2541" t="str">
        <f>IF(AND(CURR[[#This Row],[DATE]]&gt;=DATE(2023,6,1),CURR[[#This Row],[DATE]]&lt;=DATE(2024,5,31)),"Y","N")</f>
        <v>N</v>
      </c>
    </row>
    <row r="2542" spans="1:19" x14ac:dyDescent="0.25">
      <c r="A2542" t="s">
        <v>61</v>
      </c>
      <c r="B2542" t="s">
        <v>14</v>
      </c>
      <c r="C2542" t="s">
        <v>20</v>
      </c>
      <c r="D2542" s="1">
        <v>16627.841348000002</v>
      </c>
      <c r="E2542" s="1">
        <v>56042.250100000005</v>
      </c>
      <c r="F2542" s="13">
        <v>0.29670188685018556</v>
      </c>
      <c r="G2542" s="13">
        <v>0</v>
      </c>
      <c r="H2542" t="s">
        <v>21</v>
      </c>
      <c r="I2542" t="s">
        <v>22</v>
      </c>
      <c r="J2542">
        <v>2020</v>
      </c>
      <c r="K2542">
        <v>12</v>
      </c>
      <c r="L2542" s="12">
        <v>-3.7363057019444499</v>
      </c>
      <c r="M2542" s="1">
        <v>16627.841348000002</v>
      </c>
      <c r="N2542" s="12">
        <v>-3.7363057019444499</v>
      </c>
      <c r="O2542" s="13">
        <v>0</v>
      </c>
      <c r="P2542" s="12">
        <v>0</v>
      </c>
      <c r="Q2542" s="12">
        <v>0</v>
      </c>
      <c r="R2542" s="2">
        <f>DATE(CURR[[#This Row],[YEAR]],CURR[[#This Row],[MONTH]],1)</f>
        <v>44166</v>
      </c>
      <c r="S2542" t="str">
        <f>IF(AND(CURR[[#This Row],[DATE]]&gt;=DATE(2023,6,1),CURR[[#This Row],[DATE]]&lt;=DATE(2024,5,31)),"Y","N")</f>
        <v>N</v>
      </c>
    </row>
    <row r="2543" spans="1:19" x14ac:dyDescent="0.25">
      <c r="A2543" t="s">
        <v>61</v>
      </c>
      <c r="B2543" t="s">
        <v>14</v>
      </c>
      <c r="C2543" t="s">
        <v>20</v>
      </c>
      <c r="D2543" s="1">
        <v>8377.1299760000002</v>
      </c>
      <c r="E2543" s="1">
        <v>21525.076812000003</v>
      </c>
      <c r="F2543" s="13">
        <v>0</v>
      </c>
      <c r="G2543" s="13">
        <v>0.38918002705243954</v>
      </c>
      <c r="H2543" t="s">
        <v>24</v>
      </c>
      <c r="I2543" t="s">
        <v>17</v>
      </c>
      <c r="J2543">
        <v>2020</v>
      </c>
      <c r="K2543">
        <v>12</v>
      </c>
      <c r="L2543" s="12">
        <v>-3.2840701202886362</v>
      </c>
      <c r="M2543" s="1">
        <v>16627.841348000002</v>
      </c>
      <c r="N2543" s="12">
        <v>-3.7363057019444499</v>
      </c>
      <c r="O2543" s="13">
        <v>0.50380141358563069</v>
      </c>
      <c r="P2543" s="12">
        <v>-1.882356094227666</v>
      </c>
      <c r="Q2543" s="12">
        <v>-5.166426214516302</v>
      </c>
      <c r="R2543" s="2">
        <f>DATE(CURR[[#This Row],[YEAR]],CURR[[#This Row],[MONTH]],1)</f>
        <v>44166</v>
      </c>
      <c r="S2543" t="str">
        <f>IF(AND(CURR[[#This Row],[DATE]]&gt;=DATE(2023,6,1),CURR[[#This Row],[DATE]]&lt;=DATE(2024,5,31)),"Y","N")</f>
        <v>N</v>
      </c>
    </row>
    <row r="2544" spans="1:19" x14ac:dyDescent="0.25">
      <c r="A2544" t="s">
        <v>61</v>
      </c>
      <c r="B2544" t="s">
        <v>14</v>
      </c>
      <c r="C2544" t="s">
        <v>20</v>
      </c>
      <c r="D2544" s="1">
        <v>2328.880416</v>
      </c>
      <c r="E2544" s="1">
        <v>15283.118947999999</v>
      </c>
      <c r="F2544" s="13">
        <v>0</v>
      </c>
      <c r="G2544" s="13">
        <v>0.15238253552327191</v>
      </c>
      <c r="H2544" t="s">
        <v>25</v>
      </c>
      <c r="I2544" t="s">
        <v>17</v>
      </c>
      <c r="J2544">
        <v>2020</v>
      </c>
      <c r="K2544">
        <v>12</v>
      </c>
      <c r="L2544" s="12">
        <v>-1.9235223077896928</v>
      </c>
      <c r="M2544" s="1">
        <v>16627.841348000002</v>
      </c>
      <c r="N2544" s="12">
        <v>-3.7363057019444499</v>
      </c>
      <c r="O2544" s="13">
        <v>0.14005909530043223</v>
      </c>
      <c r="P2544" s="12">
        <v>-0.52330359638018609</v>
      </c>
      <c r="Q2544" s="12">
        <v>-2.446825904169879</v>
      </c>
      <c r="R2544" s="2">
        <f>DATE(CURR[[#This Row],[YEAR]],CURR[[#This Row],[MONTH]],1)</f>
        <v>44166</v>
      </c>
      <c r="S2544" t="str">
        <f>IF(AND(CURR[[#This Row],[DATE]]&gt;=DATE(2023,6,1),CURR[[#This Row],[DATE]]&lt;=DATE(2024,5,31)),"Y","N")</f>
        <v>N</v>
      </c>
    </row>
    <row r="2545" spans="1:19" x14ac:dyDescent="0.25">
      <c r="A2545" t="s">
        <v>61</v>
      </c>
      <c r="B2545" t="s">
        <v>14</v>
      </c>
      <c r="C2545" t="s">
        <v>20</v>
      </c>
      <c r="D2545" s="1">
        <v>1155.1768840000004</v>
      </c>
      <c r="E2545" s="1">
        <v>5901.2826800000003</v>
      </c>
      <c r="F2545" s="13">
        <v>0</v>
      </c>
      <c r="G2545" s="13">
        <v>0.19575013546038103</v>
      </c>
      <c r="H2545" t="s">
        <v>26</v>
      </c>
      <c r="I2545" t="s">
        <v>17</v>
      </c>
      <c r="J2545">
        <v>2020</v>
      </c>
      <c r="K2545">
        <v>12</v>
      </c>
      <c r="L2545" s="12">
        <v>-3.1833266235729578</v>
      </c>
      <c r="M2545" s="1">
        <v>16627.841348000002</v>
      </c>
      <c r="N2545" s="12">
        <v>-3.7363057019444499</v>
      </c>
      <c r="O2545" s="13">
        <v>6.9472450441617012E-2</v>
      </c>
      <c r="P2545" s="12">
        <v>-0.25957031271306685</v>
      </c>
      <c r="Q2545" s="12">
        <v>-3.4428969362860249</v>
      </c>
      <c r="R2545" s="2">
        <f>DATE(CURR[[#This Row],[YEAR]],CURR[[#This Row],[MONTH]],1)</f>
        <v>44166</v>
      </c>
      <c r="S2545" t="str">
        <f>IF(AND(CURR[[#This Row],[DATE]]&gt;=DATE(2023,6,1),CURR[[#This Row],[DATE]]&lt;=DATE(2024,5,31)),"Y","N")</f>
        <v>N</v>
      </c>
    </row>
    <row r="2546" spans="1:19" x14ac:dyDescent="0.25">
      <c r="A2546" t="s">
        <v>61</v>
      </c>
      <c r="B2546" t="s">
        <v>110</v>
      </c>
      <c r="C2546" t="s">
        <v>15</v>
      </c>
      <c r="D2546" s="1">
        <v>1057419.3029150006</v>
      </c>
      <c r="E2546" s="1">
        <v>5527389.2904409971</v>
      </c>
      <c r="F2546" s="13">
        <v>0</v>
      </c>
      <c r="G2546" s="13">
        <v>0.191305378968637</v>
      </c>
      <c r="H2546" t="s">
        <v>16</v>
      </c>
      <c r="I2546" t="s">
        <v>17</v>
      </c>
      <c r="J2546">
        <v>2020</v>
      </c>
      <c r="K2546">
        <v>12</v>
      </c>
      <c r="L2546" s="12">
        <v>-0.96593605286321704</v>
      </c>
      <c r="M2546" s="1">
        <v>3603174.5805860041</v>
      </c>
      <c r="N2546" s="12">
        <v>-2.1062387954034851</v>
      </c>
      <c r="O2546" s="13">
        <v>0.29346879515980229</v>
      </c>
      <c r="P2546" s="12">
        <v>-0.61811536160589409</v>
      </c>
      <c r="Q2546" s="12">
        <v>-1.5840514144691111</v>
      </c>
      <c r="R2546" s="2">
        <f>DATE(CURR[[#This Row],[YEAR]],CURR[[#This Row],[MONTH]],1)</f>
        <v>44166</v>
      </c>
      <c r="S2546" t="str">
        <f>IF(AND(CURR[[#This Row],[DATE]]&gt;=DATE(2023,6,1),CURR[[#This Row],[DATE]]&lt;=DATE(2024,5,31)),"Y","N")</f>
        <v>N</v>
      </c>
    </row>
    <row r="2547" spans="1:19" x14ac:dyDescent="0.25">
      <c r="A2547" t="s">
        <v>61</v>
      </c>
      <c r="B2547" t="s">
        <v>110</v>
      </c>
      <c r="C2547" t="s">
        <v>15</v>
      </c>
      <c r="D2547" s="1">
        <v>3603174.5805860041</v>
      </c>
      <c r="E2547" s="1">
        <v>21542683.037633017</v>
      </c>
      <c r="F2547" s="13">
        <v>0.16725746622607784</v>
      </c>
      <c r="G2547" s="13">
        <v>0</v>
      </c>
      <c r="H2547" t="s">
        <v>21</v>
      </c>
      <c r="I2547" t="s">
        <v>22</v>
      </c>
      <c r="J2547">
        <v>2020</v>
      </c>
      <c r="K2547">
        <v>12</v>
      </c>
      <c r="L2547" s="12">
        <v>-2.1062387954034851</v>
      </c>
      <c r="M2547" s="1">
        <v>3603174.5805860041</v>
      </c>
      <c r="N2547" s="12">
        <v>-2.1062387954034851</v>
      </c>
      <c r="O2547" s="13">
        <v>0</v>
      </c>
      <c r="P2547" s="12">
        <v>0</v>
      </c>
      <c r="Q2547" s="12">
        <v>0</v>
      </c>
      <c r="R2547" s="2">
        <f>DATE(CURR[[#This Row],[YEAR]],CURR[[#This Row],[MONTH]],1)</f>
        <v>44166</v>
      </c>
      <c r="S2547" t="str">
        <f>IF(AND(CURR[[#This Row],[DATE]]&gt;=DATE(2023,6,1),CURR[[#This Row],[DATE]]&lt;=DATE(2024,5,31)),"Y","N")</f>
        <v>N</v>
      </c>
    </row>
    <row r="2548" spans="1:19" x14ac:dyDescent="0.25">
      <c r="A2548" t="s">
        <v>61</v>
      </c>
      <c r="B2548" t="s">
        <v>110</v>
      </c>
      <c r="C2548" t="s">
        <v>15</v>
      </c>
      <c r="D2548" s="1">
        <v>3603174.5805860041</v>
      </c>
      <c r="E2548" s="1">
        <v>21542683.037633017</v>
      </c>
      <c r="F2548" s="13">
        <v>0.16725746622607784</v>
      </c>
      <c r="G2548" s="13">
        <v>0</v>
      </c>
      <c r="H2548" t="s">
        <v>21</v>
      </c>
      <c r="I2548" t="s">
        <v>23</v>
      </c>
      <c r="J2548">
        <v>2020</v>
      </c>
      <c r="K2548">
        <v>12</v>
      </c>
      <c r="L2548" s="12">
        <v>0</v>
      </c>
      <c r="M2548" s="1">
        <v>3603174.5805860041</v>
      </c>
      <c r="N2548" s="12">
        <v>-2.1062387954034851</v>
      </c>
      <c r="O2548" s="13">
        <v>0</v>
      </c>
      <c r="P2548" s="12">
        <v>0</v>
      </c>
      <c r="Q2548" s="12">
        <v>0</v>
      </c>
      <c r="R2548" s="2">
        <f>DATE(CURR[[#This Row],[YEAR]],CURR[[#This Row],[MONTH]],1)</f>
        <v>44166</v>
      </c>
      <c r="S2548" t="str">
        <f>IF(AND(CURR[[#This Row],[DATE]]&gt;=DATE(2023,6,1),CURR[[#This Row],[DATE]]&lt;=DATE(2024,5,31)),"Y","N")</f>
        <v>N</v>
      </c>
    </row>
    <row r="2549" spans="1:19" x14ac:dyDescent="0.25">
      <c r="A2549" t="s">
        <v>61</v>
      </c>
      <c r="B2549" t="s">
        <v>110</v>
      </c>
      <c r="C2549" t="s">
        <v>15</v>
      </c>
      <c r="D2549" s="1">
        <v>1647080.1811060004</v>
      </c>
      <c r="E2549" s="1">
        <v>7818333.2961590048</v>
      </c>
      <c r="F2549" s="13">
        <v>0</v>
      </c>
      <c r="G2549" s="13">
        <v>0.21066896469036167</v>
      </c>
      <c r="H2549" t="s">
        <v>24</v>
      </c>
      <c r="I2549" t="s">
        <v>17</v>
      </c>
      <c r="J2549">
        <v>2020</v>
      </c>
      <c r="K2549">
        <v>12</v>
      </c>
      <c r="L2549" s="12">
        <v>-1.7777162344421542</v>
      </c>
      <c r="M2549" s="1">
        <v>3603174.5805860041</v>
      </c>
      <c r="N2549" s="12">
        <v>-2.1062387954034851</v>
      </c>
      <c r="O2549" s="13">
        <v>0.45711917207134789</v>
      </c>
      <c r="P2549" s="12">
        <v>-0.96280213433939421</v>
      </c>
      <c r="Q2549" s="12">
        <v>-2.7405183687815482</v>
      </c>
      <c r="R2549" s="2">
        <f>DATE(CURR[[#This Row],[YEAR]],CURR[[#This Row],[MONTH]],1)</f>
        <v>44166</v>
      </c>
      <c r="S2549" t="str">
        <f>IF(AND(CURR[[#This Row],[DATE]]&gt;=DATE(2023,6,1),CURR[[#This Row],[DATE]]&lt;=DATE(2024,5,31)),"Y","N")</f>
        <v>N</v>
      </c>
    </row>
    <row r="2550" spans="1:19" x14ac:dyDescent="0.25">
      <c r="A2550" t="s">
        <v>61</v>
      </c>
      <c r="B2550" t="s">
        <v>110</v>
      </c>
      <c r="C2550" t="s">
        <v>15</v>
      </c>
      <c r="D2550" s="1">
        <v>441027.25224800006</v>
      </c>
      <c r="E2550" s="1">
        <v>5537508.5379399993</v>
      </c>
      <c r="F2550" s="13">
        <v>0</v>
      </c>
      <c r="G2550" s="13">
        <v>7.9643624786548142E-2</v>
      </c>
      <c r="H2550" t="s">
        <v>25</v>
      </c>
      <c r="I2550" t="s">
        <v>17</v>
      </c>
      <c r="J2550">
        <v>2020</v>
      </c>
      <c r="K2550">
        <v>12</v>
      </c>
      <c r="L2550" s="12">
        <v>-1.0053402013826005</v>
      </c>
      <c r="M2550" s="1">
        <v>3603174.5805860041</v>
      </c>
      <c r="N2550" s="12">
        <v>-2.1062387954034851</v>
      </c>
      <c r="O2550" s="13">
        <v>0.12239963465113961</v>
      </c>
      <c r="P2550" s="12">
        <v>-0.25780285904544298</v>
      </c>
      <c r="Q2550" s="12">
        <v>-1.2631430604280434</v>
      </c>
      <c r="R2550" s="2">
        <f>DATE(CURR[[#This Row],[YEAR]],CURR[[#This Row],[MONTH]],1)</f>
        <v>44166</v>
      </c>
      <c r="S2550" t="str">
        <f>IF(AND(CURR[[#This Row],[DATE]]&gt;=DATE(2023,6,1),CURR[[#This Row],[DATE]]&lt;=DATE(2024,5,31)),"Y","N")</f>
        <v>N</v>
      </c>
    </row>
    <row r="2551" spans="1:19" x14ac:dyDescent="0.25">
      <c r="A2551" t="s">
        <v>61</v>
      </c>
      <c r="B2551" t="s">
        <v>110</v>
      </c>
      <c r="C2551" t="s">
        <v>15</v>
      </c>
      <c r="D2551" s="1">
        <v>457647.84431699984</v>
      </c>
      <c r="E2551" s="1">
        <v>2659451.9130930002</v>
      </c>
      <c r="F2551" s="13">
        <v>0</v>
      </c>
      <c r="G2551" s="13">
        <v>0.17208351918826215</v>
      </c>
      <c r="H2551" t="s">
        <v>26</v>
      </c>
      <c r="I2551" t="s">
        <v>17</v>
      </c>
      <c r="J2551">
        <v>2020</v>
      </c>
      <c r="K2551">
        <v>12</v>
      </c>
      <c r="L2551" s="12">
        <v>-2.7984555250588561</v>
      </c>
      <c r="M2551" s="1">
        <v>3603174.5805860041</v>
      </c>
      <c r="N2551" s="12">
        <v>-2.1062387954034851</v>
      </c>
      <c r="O2551" s="13">
        <v>0.12701239811770931</v>
      </c>
      <c r="P2551" s="12">
        <v>-0.26751844041275197</v>
      </c>
      <c r="Q2551" s="12">
        <v>-3.0659739654716081</v>
      </c>
      <c r="R2551" s="2">
        <f>DATE(CURR[[#This Row],[YEAR]],CURR[[#This Row],[MONTH]],1)</f>
        <v>44166</v>
      </c>
      <c r="S2551" t="str">
        <f>IF(AND(CURR[[#This Row],[DATE]]&gt;=DATE(2023,6,1),CURR[[#This Row],[DATE]]&lt;=DATE(2024,5,31)),"Y","N")</f>
        <v>N</v>
      </c>
    </row>
    <row r="2552" spans="1:19" x14ac:dyDescent="0.25">
      <c r="A2552" t="s">
        <v>61</v>
      </c>
      <c r="B2552" t="s">
        <v>110</v>
      </c>
      <c r="C2552" t="s">
        <v>18</v>
      </c>
      <c r="D2552" s="1">
        <v>2822956.4730559997</v>
      </c>
      <c r="E2552" s="1">
        <v>5527389.2904409971</v>
      </c>
      <c r="F2552" s="13">
        <v>0</v>
      </c>
      <c r="G2552" s="13">
        <v>0.51072148617033142</v>
      </c>
      <c r="H2552" t="s">
        <v>16</v>
      </c>
      <c r="I2552" t="s">
        <v>17</v>
      </c>
      <c r="J2552">
        <v>2020</v>
      </c>
      <c r="K2552">
        <v>12</v>
      </c>
      <c r="L2552" s="12">
        <v>-2.5787267411058141</v>
      </c>
      <c r="M2552" s="1">
        <v>6808232.7728859968</v>
      </c>
      <c r="N2552" s="12">
        <v>-3.9797583141413524</v>
      </c>
      <c r="O2552" s="13">
        <v>0.4146386539982172</v>
      </c>
      <c r="P2552" s="12">
        <v>-1.6501616306137845</v>
      </c>
      <c r="Q2552" s="12">
        <v>-4.2288883717195986</v>
      </c>
      <c r="R2552" s="2">
        <f>DATE(CURR[[#This Row],[YEAR]],CURR[[#This Row],[MONTH]],1)</f>
        <v>44166</v>
      </c>
      <c r="S2552" t="str">
        <f>IF(AND(CURR[[#This Row],[DATE]]&gt;=DATE(2023,6,1),CURR[[#This Row],[DATE]]&lt;=DATE(2024,5,31)),"Y","N")</f>
        <v>N</v>
      </c>
    </row>
    <row r="2553" spans="1:19" x14ac:dyDescent="0.25">
      <c r="A2553" t="s">
        <v>61</v>
      </c>
      <c r="B2553" t="s">
        <v>110</v>
      </c>
      <c r="C2553" t="s">
        <v>18</v>
      </c>
      <c r="D2553" s="1">
        <v>6808232.7728859968</v>
      </c>
      <c r="E2553" s="1">
        <v>21542683.037633017</v>
      </c>
      <c r="F2553" s="13">
        <v>0.31603457939722096</v>
      </c>
      <c r="G2553" s="13">
        <v>0</v>
      </c>
      <c r="H2553" t="s">
        <v>21</v>
      </c>
      <c r="I2553" t="s">
        <v>23</v>
      </c>
      <c r="J2553">
        <v>2020</v>
      </c>
      <c r="K2553">
        <v>12</v>
      </c>
      <c r="L2553" s="12">
        <v>0</v>
      </c>
      <c r="M2553" s="1">
        <v>6808232.7728859968</v>
      </c>
      <c r="N2553" s="12">
        <v>-3.9797583141413524</v>
      </c>
      <c r="O2553" s="13">
        <v>0</v>
      </c>
      <c r="P2553" s="12">
        <v>0</v>
      </c>
      <c r="Q2553" s="12">
        <v>0</v>
      </c>
      <c r="R2553" s="2">
        <f>DATE(CURR[[#This Row],[YEAR]],CURR[[#This Row],[MONTH]],1)</f>
        <v>44166</v>
      </c>
      <c r="S2553" t="str">
        <f>IF(AND(CURR[[#This Row],[DATE]]&gt;=DATE(2023,6,1),CURR[[#This Row],[DATE]]&lt;=DATE(2024,5,31)),"Y","N")</f>
        <v>N</v>
      </c>
    </row>
    <row r="2554" spans="1:19" x14ac:dyDescent="0.25">
      <c r="A2554" t="s">
        <v>61</v>
      </c>
      <c r="B2554" t="s">
        <v>110</v>
      </c>
      <c r="C2554" t="s">
        <v>18</v>
      </c>
      <c r="D2554" s="1">
        <v>6808232.7728859968</v>
      </c>
      <c r="E2554" s="1">
        <v>21542683.037633017</v>
      </c>
      <c r="F2554" s="13">
        <v>0.31603457939722096</v>
      </c>
      <c r="G2554" s="13">
        <v>0</v>
      </c>
      <c r="H2554" t="s">
        <v>21</v>
      </c>
      <c r="I2554" t="s">
        <v>22</v>
      </c>
      <c r="J2554">
        <v>2020</v>
      </c>
      <c r="K2554">
        <v>12</v>
      </c>
      <c r="L2554" s="12">
        <v>-3.9797583141413524</v>
      </c>
      <c r="M2554" s="1">
        <v>6808232.7728859968</v>
      </c>
      <c r="N2554" s="12">
        <v>-3.9797583141413524</v>
      </c>
      <c r="O2554" s="13">
        <v>0</v>
      </c>
      <c r="P2554" s="12">
        <v>0</v>
      </c>
      <c r="Q2554" s="12">
        <v>0</v>
      </c>
      <c r="R2554" s="2">
        <f>DATE(CURR[[#This Row],[YEAR]],CURR[[#This Row],[MONTH]],1)</f>
        <v>44166</v>
      </c>
      <c r="S2554" t="str">
        <f>IF(AND(CURR[[#This Row],[DATE]]&gt;=DATE(2023,6,1),CURR[[#This Row],[DATE]]&lt;=DATE(2024,5,31)),"Y","N")</f>
        <v>N</v>
      </c>
    </row>
    <row r="2555" spans="1:19" x14ac:dyDescent="0.25">
      <c r="A2555" t="s">
        <v>61</v>
      </c>
      <c r="B2555" t="s">
        <v>110</v>
      </c>
      <c r="C2555" t="s">
        <v>18</v>
      </c>
      <c r="D2555" s="1">
        <v>1732320.3548269996</v>
      </c>
      <c r="E2555" s="1">
        <v>7818333.2961590048</v>
      </c>
      <c r="F2555" s="13">
        <v>0</v>
      </c>
      <c r="G2555" s="13">
        <v>0.221571566369274</v>
      </c>
      <c r="H2555" t="s">
        <v>24</v>
      </c>
      <c r="I2555" t="s">
        <v>17</v>
      </c>
      <c r="J2555">
        <v>2020</v>
      </c>
      <c r="K2555">
        <v>12</v>
      </c>
      <c r="L2555" s="12">
        <v>-1.8697171232809335</v>
      </c>
      <c r="M2555" s="1">
        <v>6808232.7728859968</v>
      </c>
      <c r="N2555" s="12">
        <v>-3.9797583141413524</v>
      </c>
      <c r="O2555" s="13">
        <v>0.25444493639025101</v>
      </c>
      <c r="P2555" s="12">
        <v>-1.0126293510902691</v>
      </c>
      <c r="Q2555" s="12">
        <v>-2.8823464743712028</v>
      </c>
      <c r="R2555" s="2">
        <f>DATE(CURR[[#This Row],[YEAR]],CURR[[#This Row],[MONTH]],1)</f>
        <v>44166</v>
      </c>
      <c r="S2555" t="str">
        <f>IF(AND(CURR[[#This Row],[DATE]]&gt;=DATE(2023,6,1),CURR[[#This Row],[DATE]]&lt;=DATE(2024,5,31)),"Y","N")</f>
        <v>N</v>
      </c>
    </row>
    <row r="2556" spans="1:19" x14ac:dyDescent="0.25">
      <c r="A2556" t="s">
        <v>61</v>
      </c>
      <c r="B2556" t="s">
        <v>110</v>
      </c>
      <c r="C2556" t="s">
        <v>18</v>
      </c>
      <c r="D2556" s="1">
        <v>623137.15905700019</v>
      </c>
      <c r="E2556" s="1">
        <v>5537508.5379399993</v>
      </c>
      <c r="F2556" s="13">
        <v>0</v>
      </c>
      <c r="G2556" s="13">
        <v>0.11253023896714616</v>
      </c>
      <c r="H2556" t="s">
        <v>25</v>
      </c>
      <c r="I2556" t="s">
        <v>17</v>
      </c>
      <c r="J2556">
        <v>2020</v>
      </c>
      <c r="K2556">
        <v>12</v>
      </c>
      <c r="L2556" s="12">
        <v>-1.4204674059984626</v>
      </c>
      <c r="M2556" s="1">
        <v>6808232.7728859968</v>
      </c>
      <c r="N2556" s="12">
        <v>-3.9797583141413524</v>
      </c>
      <c r="O2556" s="13">
        <v>9.152700558927182E-2</v>
      </c>
      <c r="P2556" s="12">
        <v>-0.36425536146236653</v>
      </c>
      <c r="Q2556" s="12">
        <v>-1.784722767460829</v>
      </c>
      <c r="R2556" s="2">
        <f>DATE(CURR[[#This Row],[YEAR]],CURR[[#This Row],[MONTH]],1)</f>
        <v>44166</v>
      </c>
      <c r="S2556" t="str">
        <f>IF(AND(CURR[[#This Row],[DATE]]&gt;=DATE(2023,6,1),CURR[[#This Row],[DATE]]&lt;=DATE(2024,5,31)),"Y","N")</f>
        <v>N</v>
      </c>
    </row>
    <row r="2557" spans="1:19" x14ac:dyDescent="0.25">
      <c r="A2557" t="s">
        <v>61</v>
      </c>
      <c r="B2557" t="s">
        <v>110</v>
      </c>
      <c r="C2557" t="s">
        <v>18</v>
      </c>
      <c r="D2557" s="1">
        <v>1629818.7859460008</v>
      </c>
      <c r="E2557" s="1">
        <v>2659451.9130930002</v>
      </c>
      <c r="F2557" s="13">
        <v>0</v>
      </c>
      <c r="G2557" s="13">
        <v>0.61284010360258268</v>
      </c>
      <c r="H2557" t="s">
        <v>26</v>
      </c>
      <c r="I2557" t="s">
        <v>17</v>
      </c>
      <c r="J2557">
        <v>2020</v>
      </c>
      <c r="K2557">
        <v>12</v>
      </c>
      <c r="L2557" s="12">
        <v>-9.96612448417007</v>
      </c>
      <c r="M2557" s="1">
        <v>6808232.7728859968</v>
      </c>
      <c r="N2557" s="12">
        <v>-3.9797583141413524</v>
      </c>
      <c r="O2557" s="13">
        <v>0.2393894040222605</v>
      </c>
      <c r="P2557" s="12">
        <v>-0.95271197097493454</v>
      </c>
      <c r="Q2557" s="12">
        <v>-10.918836455145005</v>
      </c>
      <c r="R2557" s="2">
        <f>DATE(CURR[[#This Row],[YEAR]],CURR[[#This Row],[MONTH]],1)</f>
        <v>44166</v>
      </c>
      <c r="S2557" t="str">
        <f>IF(AND(CURR[[#This Row],[DATE]]&gt;=DATE(2023,6,1),CURR[[#This Row],[DATE]]&lt;=DATE(2024,5,31)),"Y","N")</f>
        <v>N</v>
      </c>
    </row>
    <row r="2558" spans="1:19" x14ac:dyDescent="0.25">
      <c r="A2558" t="s">
        <v>61</v>
      </c>
      <c r="B2558" t="s">
        <v>110</v>
      </c>
      <c r="C2558" t="s">
        <v>19</v>
      </c>
      <c r="D2558" s="1">
        <v>1747.9535250000008</v>
      </c>
      <c r="E2558" s="1">
        <v>5527389.2904409971</v>
      </c>
      <c r="F2558" s="13">
        <v>0</v>
      </c>
      <c r="G2558" s="13">
        <v>3.1623492270082935E-4</v>
      </c>
      <c r="H2558" t="s">
        <v>16</v>
      </c>
      <c r="I2558" t="s">
        <v>17</v>
      </c>
      <c r="J2558">
        <v>2020</v>
      </c>
      <c r="K2558">
        <v>12</v>
      </c>
      <c r="L2558" s="12">
        <v>-1.5967283024552166E-3</v>
      </c>
      <c r="M2558" s="1">
        <v>5682759.0278809825</v>
      </c>
      <c r="N2558" s="12">
        <v>-3.3218616699681793</v>
      </c>
      <c r="O2558" s="13">
        <v>3.0758888709236492E-4</v>
      </c>
      <c r="P2558" s="12">
        <v>-1.0217677341402972E-3</v>
      </c>
      <c r="Q2558" s="12">
        <v>-2.6184960365955136E-3</v>
      </c>
      <c r="R2558" s="2">
        <f>DATE(CURR[[#This Row],[YEAR]],CURR[[#This Row],[MONTH]],1)</f>
        <v>44166</v>
      </c>
      <c r="S2558" t="str">
        <f>IF(AND(CURR[[#This Row],[DATE]]&gt;=DATE(2023,6,1),CURR[[#This Row],[DATE]]&lt;=DATE(2024,5,31)),"Y","N")</f>
        <v>N</v>
      </c>
    </row>
    <row r="2559" spans="1:19" x14ac:dyDescent="0.25">
      <c r="A2559" t="s">
        <v>61</v>
      </c>
      <c r="B2559" t="s">
        <v>110</v>
      </c>
      <c r="C2559" t="s">
        <v>19</v>
      </c>
      <c r="D2559" s="1">
        <v>5682759.0278809825</v>
      </c>
      <c r="E2559" s="1">
        <v>21542683.037633017</v>
      </c>
      <c r="F2559" s="13">
        <v>0.26379068094506813</v>
      </c>
      <c r="G2559" s="13">
        <v>0</v>
      </c>
      <c r="H2559" t="s">
        <v>21</v>
      </c>
      <c r="I2559" t="s">
        <v>23</v>
      </c>
      <c r="J2559">
        <v>2020</v>
      </c>
      <c r="K2559">
        <v>12</v>
      </c>
      <c r="L2559" s="12">
        <v>0</v>
      </c>
      <c r="M2559" s="1">
        <v>5682759.0278809825</v>
      </c>
      <c r="N2559" s="12">
        <v>-3.3218616699681793</v>
      </c>
      <c r="O2559" s="13">
        <v>0</v>
      </c>
      <c r="P2559" s="12">
        <v>0</v>
      </c>
      <c r="Q2559" s="12">
        <v>0</v>
      </c>
      <c r="R2559" s="2">
        <f>DATE(CURR[[#This Row],[YEAR]],CURR[[#This Row],[MONTH]],1)</f>
        <v>44166</v>
      </c>
      <c r="S2559" t="str">
        <f>IF(AND(CURR[[#This Row],[DATE]]&gt;=DATE(2023,6,1),CURR[[#This Row],[DATE]]&lt;=DATE(2024,5,31)),"Y","N")</f>
        <v>N</v>
      </c>
    </row>
    <row r="2560" spans="1:19" x14ac:dyDescent="0.25">
      <c r="A2560" t="s">
        <v>61</v>
      </c>
      <c r="B2560" t="s">
        <v>110</v>
      </c>
      <c r="C2560" t="s">
        <v>19</v>
      </c>
      <c r="D2560" s="1">
        <v>5682759.0278809825</v>
      </c>
      <c r="E2560" s="1">
        <v>21542683.037633017</v>
      </c>
      <c r="F2560" s="13">
        <v>0.26379068094506813</v>
      </c>
      <c r="G2560" s="13">
        <v>0</v>
      </c>
      <c r="H2560" t="s">
        <v>21</v>
      </c>
      <c r="I2560" t="s">
        <v>22</v>
      </c>
      <c r="J2560">
        <v>2020</v>
      </c>
      <c r="K2560">
        <v>12</v>
      </c>
      <c r="L2560" s="12">
        <v>-3.3218616699681793</v>
      </c>
      <c r="M2560" s="1">
        <v>5682759.0278809825</v>
      </c>
      <c r="N2560" s="12">
        <v>-3.3218616699681793</v>
      </c>
      <c r="O2560" s="13">
        <v>0</v>
      </c>
      <c r="P2560" s="12">
        <v>0</v>
      </c>
      <c r="Q2560" s="12">
        <v>0</v>
      </c>
      <c r="R2560" s="2">
        <f>DATE(CURR[[#This Row],[YEAR]],CURR[[#This Row],[MONTH]],1)</f>
        <v>44166</v>
      </c>
      <c r="S2560" t="str">
        <f>IF(AND(CURR[[#This Row],[DATE]]&gt;=DATE(2023,6,1),CURR[[#This Row],[DATE]]&lt;=DATE(2024,5,31)),"Y","N")</f>
        <v>N</v>
      </c>
    </row>
    <row r="2561" spans="1:19" x14ac:dyDescent="0.25">
      <c r="A2561" t="s">
        <v>61</v>
      </c>
      <c r="B2561" t="s">
        <v>110</v>
      </c>
      <c r="C2561" t="s">
        <v>19</v>
      </c>
      <c r="D2561" s="1">
        <v>1748322.6442890011</v>
      </c>
      <c r="E2561" s="1">
        <v>7818333.2961590048</v>
      </c>
      <c r="F2561" s="13">
        <v>0</v>
      </c>
      <c r="G2561" s="13">
        <v>0.22361833117909133</v>
      </c>
      <c r="H2561" t="s">
        <v>24</v>
      </c>
      <c r="I2561" t="s">
        <v>17</v>
      </c>
      <c r="J2561">
        <v>2020</v>
      </c>
      <c r="K2561">
        <v>12</v>
      </c>
      <c r="L2561" s="12">
        <v>-1.8869886138198704</v>
      </c>
      <c r="M2561" s="1">
        <v>5682759.0278809825</v>
      </c>
      <c r="N2561" s="12">
        <v>-3.3218616699681793</v>
      </c>
      <c r="O2561" s="13">
        <v>0.30765384133152746</v>
      </c>
      <c r="P2561" s="12">
        <v>-1.0219835031376732</v>
      </c>
      <c r="Q2561" s="12">
        <v>-2.9089721169575435</v>
      </c>
      <c r="R2561" s="2">
        <f>DATE(CURR[[#This Row],[YEAR]],CURR[[#This Row],[MONTH]],1)</f>
        <v>44166</v>
      </c>
      <c r="S2561" t="str">
        <f>IF(AND(CURR[[#This Row],[DATE]]&gt;=DATE(2023,6,1),CURR[[#This Row],[DATE]]&lt;=DATE(2024,5,31)),"Y","N")</f>
        <v>N</v>
      </c>
    </row>
    <row r="2562" spans="1:19" x14ac:dyDescent="0.25">
      <c r="A2562" t="s">
        <v>61</v>
      </c>
      <c r="B2562" t="s">
        <v>110</v>
      </c>
      <c r="C2562" t="s">
        <v>19</v>
      </c>
      <c r="D2562" s="1">
        <v>3757737.501507001</v>
      </c>
      <c r="E2562" s="1">
        <v>5537508.5379399993</v>
      </c>
      <c r="F2562" s="13">
        <v>0</v>
      </c>
      <c r="G2562" s="13">
        <v>0.67859714811472072</v>
      </c>
      <c r="H2562" t="s">
        <v>25</v>
      </c>
      <c r="I2562" t="s">
        <v>17</v>
      </c>
      <c r="J2562">
        <v>2020</v>
      </c>
      <c r="K2562">
        <v>12</v>
      </c>
      <c r="L2562" s="12">
        <v>-8.5659209430977494</v>
      </c>
      <c r="M2562" s="1">
        <v>5682759.0278809825</v>
      </c>
      <c r="N2562" s="12">
        <v>-3.3218616699681793</v>
      </c>
      <c r="O2562" s="13">
        <v>0.66125230421889036</v>
      </c>
      <c r="P2562" s="12">
        <v>-2.1965886835628696</v>
      </c>
      <c r="Q2562" s="12">
        <v>-10.76250962666062</v>
      </c>
      <c r="R2562" s="2">
        <f>DATE(CURR[[#This Row],[YEAR]],CURR[[#This Row],[MONTH]],1)</f>
        <v>44166</v>
      </c>
      <c r="S2562" t="str">
        <f>IF(AND(CURR[[#This Row],[DATE]]&gt;=DATE(2023,6,1),CURR[[#This Row],[DATE]]&lt;=DATE(2024,5,31)),"Y","N")</f>
        <v>N</v>
      </c>
    </row>
    <row r="2563" spans="1:19" x14ac:dyDescent="0.25">
      <c r="A2563" t="s">
        <v>61</v>
      </c>
      <c r="B2563" t="s">
        <v>110</v>
      </c>
      <c r="C2563" t="s">
        <v>19</v>
      </c>
      <c r="D2563" s="1">
        <v>174950.92855999988</v>
      </c>
      <c r="E2563" s="1">
        <v>2659451.9130930002</v>
      </c>
      <c r="F2563" s="13">
        <v>0</v>
      </c>
      <c r="G2563" s="13">
        <v>6.578458053656934E-2</v>
      </c>
      <c r="H2563" t="s">
        <v>26</v>
      </c>
      <c r="I2563" t="s">
        <v>17</v>
      </c>
      <c r="J2563">
        <v>2020</v>
      </c>
      <c r="K2563">
        <v>12</v>
      </c>
      <c r="L2563" s="12">
        <v>-1.0698015924746322</v>
      </c>
      <c r="M2563" s="1">
        <v>5682759.0278809825</v>
      </c>
      <c r="N2563" s="12">
        <v>-3.3218616699681793</v>
      </c>
      <c r="O2563" s="13">
        <v>3.0786265562493247E-2</v>
      </c>
      <c r="P2563" s="12">
        <v>-0.10226771553350766</v>
      </c>
      <c r="Q2563" s="12">
        <v>-1.1720693080081399</v>
      </c>
      <c r="R2563" s="2">
        <f>DATE(CURR[[#This Row],[YEAR]],CURR[[#This Row],[MONTH]],1)</f>
        <v>44166</v>
      </c>
      <c r="S2563" t="str">
        <f>IF(AND(CURR[[#This Row],[DATE]]&gt;=DATE(2023,6,1),CURR[[#This Row],[DATE]]&lt;=DATE(2024,5,31)),"Y","N")</f>
        <v>N</v>
      </c>
    </row>
    <row r="2564" spans="1:19" x14ac:dyDescent="0.25">
      <c r="A2564" t="s">
        <v>61</v>
      </c>
      <c r="B2564" t="s">
        <v>110</v>
      </c>
      <c r="C2564" t="s">
        <v>20</v>
      </c>
      <c r="D2564" s="1">
        <v>1645265.5609449984</v>
      </c>
      <c r="E2564" s="1">
        <v>5527389.2904409971</v>
      </c>
      <c r="F2564" s="13">
        <v>0</v>
      </c>
      <c r="G2564" s="13">
        <v>0.297656899938331</v>
      </c>
      <c r="H2564" t="s">
        <v>16</v>
      </c>
      <c r="I2564" t="s">
        <v>17</v>
      </c>
      <c r="J2564">
        <v>2020</v>
      </c>
      <c r="K2564">
        <v>12</v>
      </c>
      <c r="L2564" s="12">
        <v>-1.5029244477285149</v>
      </c>
      <c r="M2564" s="1">
        <v>5448516.6562799914</v>
      </c>
      <c r="N2564" s="12">
        <v>-3.1849350904869582</v>
      </c>
      <c r="O2564" s="13">
        <v>0.30196577614361442</v>
      </c>
      <c r="P2564" s="12">
        <v>-0.96174139656592716</v>
      </c>
      <c r="Q2564" s="12">
        <v>-2.464665844294442</v>
      </c>
      <c r="R2564" s="2">
        <f>DATE(CURR[[#This Row],[YEAR]],CURR[[#This Row],[MONTH]],1)</f>
        <v>44166</v>
      </c>
      <c r="S2564" t="str">
        <f>IF(AND(CURR[[#This Row],[DATE]]&gt;=DATE(2023,6,1),CURR[[#This Row],[DATE]]&lt;=DATE(2024,5,31)),"Y","N")</f>
        <v>N</v>
      </c>
    </row>
    <row r="2565" spans="1:19" x14ac:dyDescent="0.25">
      <c r="A2565" t="s">
        <v>61</v>
      </c>
      <c r="B2565" t="s">
        <v>110</v>
      </c>
      <c r="C2565" t="s">
        <v>20</v>
      </c>
      <c r="D2565" s="1">
        <v>5448516.6562799914</v>
      </c>
      <c r="E2565" s="1">
        <v>21542683.037633017</v>
      </c>
      <c r="F2565" s="13">
        <v>0.25291727343163112</v>
      </c>
      <c r="G2565" s="13">
        <v>0</v>
      </c>
      <c r="H2565" t="s">
        <v>21</v>
      </c>
      <c r="I2565" t="s">
        <v>23</v>
      </c>
      <c r="J2565">
        <v>2020</v>
      </c>
      <c r="K2565">
        <v>12</v>
      </c>
      <c r="L2565" s="12">
        <v>0</v>
      </c>
      <c r="M2565" s="1">
        <v>5448516.6562799914</v>
      </c>
      <c r="N2565" s="12">
        <v>-3.1849350904869582</v>
      </c>
      <c r="O2565" s="13">
        <v>0</v>
      </c>
      <c r="P2565" s="12">
        <v>0</v>
      </c>
      <c r="Q2565" s="12">
        <v>0</v>
      </c>
      <c r="R2565" s="2">
        <f>DATE(CURR[[#This Row],[YEAR]],CURR[[#This Row],[MONTH]],1)</f>
        <v>44166</v>
      </c>
      <c r="S2565" t="str">
        <f>IF(AND(CURR[[#This Row],[DATE]]&gt;=DATE(2023,6,1),CURR[[#This Row],[DATE]]&lt;=DATE(2024,5,31)),"Y","N")</f>
        <v>N</v>
      </c>
    </row>
    <row r="2566" spans="1:19" x14ac:dyDescent="0.25">
      <c r="A2566" t="s">
        <v>61</v>
      </c>
      <c r="B2566" t="s">
        <v>110</v>
      </c>
      <c r="C2566" t="s">
        <v>20</v>
      </c>
      <c r="D2566" s="1">
        <v>5448516.6562799914</v>
      </c>
      <c r="E2566" s="1">
        <v>21542683.037633017</v>
      </c>
      <c r="F2566" s="13">
        <v>0.25291727343163112</v>
      </c>
      <c r="G2566" s="13">
        <v>0</v>
      </c>
      <c r="H2566" t="s">
        <v>21</v>
      </c>
      <c r="I2566" t="s">
        <v>22</v>
      </c>
      <c r="J2566">
        <v>2020</v>
      </c>
      <c r="K2566">
        <v>12</v>
      </c>
      <c r="L2566" s="12">
        <v>-3.1849350904869582</v>
      </c>
      <c r="M2566" s="1">
        <v>5448516.6562799914</v>
      </c>
      <c r="N2566" s="12">
        <v>-3.1849350904869582</v>
      </c>
      <c r="O2566" s="13">
        <v>0</v>
      </c>
      <c r="P2566" s="12">
        <v>0</v>
      </c>
      <c r="Q2566" s="12">
        <v>0</v>
      </c>
      <c r="R2566" s="2">
        <f>DATE(CURR[[#This Row],[YEAR]],CURR[[#This Row],[MONTH]],1)</f>
        <v>44166</v>
      </c>
      <c r="S2566" t="str">
        <f>IF(AND(CURR[[#This Row],[DATE]]&gt;=DATE(2023,6,1),CURR[[#This Row],[DATE]]&lt;=DATE(2024,5,31)),"Y","N")</f>
        <v>N</v>
      </c>
    </row>
    <row r="2567" spans="1:19" x14ac:dyDescent="0.25">
      <c r="A2567" t="s">
        <v>61</v>
      </c>
      <c r="B2567" t="s">
        <v>110</v>
      </c>
      <c r="C2567" t="s">
        <v>20</v>
      </c>
      <c r="D2567" s="1">
        <v>2690610.1159369978</v>
      </c>
      <c r="E2567" s="1">
        <v>7818333.2961590048</v>
      </c>
      <c r="F2567" s="13">
        <v>0</v>
      </c>
      <c r="G2567" s="13">
        <v>0.34414113776127225</v>
      </c>
      <c r="H2567" t="s">
        <v>24</v>
      </c>
      <c r="I2567" t="s">
        <v>17</v>
      </c>
      <c r="J2567">
        <v>2020</v>
      </c>
      <c r="K2567">
        <v>12</v>
      </c>
      <c r="L2567" s="12">
        <v>-2.904012408457036</v>
      </c>
      <c r="M2567" s="1">
        <v>5448516.6562799914</v>
      </c>
      <c r="N2567" s="12">
        <v>-3.1849350904869582</v>
      </c>
      <c r="O2567" s="13">
        <v>0.49382433525935637</v>
      </c>
      <c r="P2567" s="12">
        <v>-1.5727984539039201</v>
      </c>
      <c r="Q2567" s="12">
        <v>-4.4768108623609564</v>
      </c>
      <c r="R2567" s="2">
        <f>DATE(CURR[[#This Row],[YEAR]],CURR[[#This Row],[MONTH]],1)</f>
        <v>44166</v>
      </c>
      <c r="S2567" t="str">
        <f>IF(AND(CURR[[#This Row],[DATE]]&gt;=DATE(2023,6,1),CURR[[#This Row],[DATE]]&lt;=DATE(2024,5,31)),"Y","N")</f>
        <v>N</v>
      </c>
    </row>
    <row r="2568" spans="1:19" x14ac:dyDescent="0.25">
      <c r="A2568" t="s">
        <v>61</v>
      </c>
      <c r="B2568" t="s">
        <v>110</v>
      </c>
      <c r="C2568" t="s">
        <v>20</v>
      </c>
      <c r="D2568" s="1">
        <v>715606.62512800004</v>
      </c>
      <c r="E2568" s="1">
        <v>5537508.5379399993</v>
      </c>
      <c r="F2568" s="13">
        <v>0</v>
      </c>
      <c r="G2568" s="13">
        <v>0.12922898813158523</v>
      </c>
      <c r="H2568" t="s">
        <v>25</v>
      </c>
      <c r="I2568" t="s">
        <v>17</v>
      </c>
      <c r="J2568">
        <v>2020</v>
      </c>
      <c r="K2568">
        <v>12</v>
      </c>
      <c r="L2568" s="12">
        <v>-1.6312554495211902</v>
      </c>
      <c r="M2568" s="1">
        <v>5448516.6562799914</v>
      </c>
      <c r="N2568" s="12">
        <v>-3.1849350904869582</v>
      </c>
      <c r="O2568" s="13">
        <v>0.13133971505862752</v>
      </c>
      <c r="P2568" s="12">
        <v>-0.41830846726478116</v>
      </c>
      <c r="Q2568" s="12">
        <v>-2.0495639167859712</v>
      </c>
      <c r="R2568" s="2">
        <f>DATE(CURR[[#This Row],[YEAR]],CURR[[#This Row],[MONTH]],1)</f>
        <v>44166</v>
      </c>
      <c r="S2568" t="str">
        <f>IF(AND(CURR[[#This Row],[DATE]]&gt;=DATE(2023,6,1),CURR[[#This Row],[DATE]]&lt;=DATE(2024,5,31)),"Y","N")</f>
        <v>N</v>
      </c>
    </row>
    <row r="2569" spans="1:19" x14ac:dyDescent="0.25">
      <c r="A2569" t="s">
        <v>61</v>
      </c>
      <c r="B2569" t="s">
        <v>110</v>
      </c>
      <c r="C2569" t="s">
        <v>20</v>
      </c>
      <c r="D2569" s="1">
        <v>397034.35427000007</v>
      </c>
      <c r="E2569" s="1">
        <v>2659451.9130930002</v>
      </c>
      <c r="F2569" s="13">
        <v>0</v>
      </c>
      <c r="G2569" s="13">
        <v>0.14929179667258602</v>
      </c>
      <c r="H2569" t="s">
        <v>26</v>
      </c>
      <c r="I2569" t="s">
        <v>17</v>
      </c>
      <c r="J2569">
        <v>2020</v>
      </c>
      <c r="K2569">
        <v>12</v>
      </c>
      <c r="L2569" s="12">
        <v>-2.4278121182964454</v>
      </c>
      <c r="M2569" s="1">
        <v>5448516.6562799914</v>
      </c>
      <c r="N2569" s="12">
        <v>-3.1849350904869582</v>
      </c>
      <c r="O2569" s="13">
        <v>7.2870173538402611E-2</v>
      </c>
      <c r="P2569" s="12">
        <v>-0.23208677275233267</v>
      </c>
      <c r="Q2569" s="12">
        <v>-2.659898891048778</v>
      </c>
      <c r="R2569" s="2">
        <f>DATE(CURR[[#This Row],[YEAR]],CURR[[#This Row],[MONTH]],1)</f>
        <v>44166</v>
      </c>
      <c r="S2569" t="str">
        <f>IF(AND(CURR[[#This Row],[DATE]]&gt;=DATE(2023,6,1),CURR[[#This Row],[DATE]]&lt;=DATE(2024,5,31)),"Y","N")</f>
        <v>N</v>
      </c>
    </row>
    <row r="2570" spans="1:19" x14ac:dyDescent="0.25">
      <c r="A2570" t="s">
        <v>61</v>
      </c>
      <c r="B2570" t="s">
        <v>111</v>
      </c>
      <c r="C2570" t="s">
        <v>15</v>
      </c>
      <c r="D2570" s="1">
        <v>197467.82753099999</v>
      </c>
      <c r="E2570" s="1">
        <v>1006418.310959</v>
      </c>
      <c r="F2570" s="13">
        <v>0</v>
      </c>
      <c r="G2570" s="13">
        <v>0.19620850036287205</v>
      </c>
      <c r="H2570" t="s">
        <v>16</v>
      </c>
      <c r="I2570" t="s">
        <v>17</v>
      </c>
      <c r="J2570">
        <v>2020</v>
      </c>
      <c r="K2570">
        <v>12</v>
      </c>
      <c r="L2570" s="12">
        <v>-0.99069281480995264</v>
      </c>
      <c r="M2570" s="1">
        <v>672978.67413700011</v>
      </c>
      <c r="N2570" s="12">
        <v>-2.0491207432865699</v>
      </c>
      <c r="O2570" s="13">
        <v>0.29342360333219253</v>
      </c>
      <c r="P2570" s="12">
        <v>-0.60126039215788596</v>
      </c>
      <c r="Q2570" s="12">
        <v>-1.5919532069678386</v>
      </c>
      <c r="R2570" s="2">
        <f>DATE(CURR[[#This Row],[YEAR]],CURR[[#This Row],[MONTH]],1)</f>
        <v>44166</v>
      </c>
      <c r="S2570" t="str">
        <f>IF(AND(CURR[[#This Row],[DATE]]&gt;=DATE(2023,6,1),CURR[[#This Row],[DATE]]&lt;=DATE(2024,5,31)),"Y","N")</f>
        <v>N</v>
      </c>
    </row>
    <row r="2571" spans="1:19" x14ac:dyDescent="0.25">
      <c r="A2571" t="s">
        <v>61</v>
      </c>
      <c r="B2571" t="s">
        <v>111</v>
      </c>
      <c r="C2571" t="s">
        <v>15</v>
      </c>
      <c r="D2571" s="1">
        <v>672978.67413700011</v>
      </c>
      <c r="E2571" s="1">
        <v>4135764.937268001</v>
      </c>
      <c r="F2571" s="13">
        <v>0.16272169340976994</v>
      </c>
      <c r="G2571" s="13">
        <v>0</v>
      </c>
      <c r="H2571" t="s">
        <v>21</v>
      </c>
      <c r="I2571" t="s">
        <v>23</v>
      </c>
      <c r="J2571">
        <v>2020</v>
      </c>
      <c r="K2571">
        <v>12</v>
      </c>
      <c r="L2571" s="12">
        <v>0</v>
      </c>
      <c r="M2571" s="1">
        <v>672978.67413700011</v>
      </c>
      <c r="N2571" s="12">
        <v>-2.0491207432865699</v>
      </c>
      <c r="O2571" s="13">
        <v>0</v>
      </c>
      <c r="P2571" s="12">
        <v>0</v>
      </c>
      <c r="Q2571" s="12">
        <v>0</v>
      </c>
      <c r="R2571" s="2">
        <f>DATE(CURR[[#This Row],[YEAR]],CURR[[#This Row],[MONTH]],1)</f>
        <v>44166</v>
      </c>
      <c r="S2571" t="str">
        <f>IF(AND(CURR[[#This Row],[DATE]]&gt;=DATE(2023,6,1),CURR[[#This Row],[DATE]]&lt;=DATE(2024,5,31)),"Y","N")</f>
        <v>N</v>
      </c>
    </row>
    <row r="2572" spans="1:19" x14ac:dyDescent="0.25">
      <c r="A2572" t="s">
        <v>61</v>
      </c>
      <c r="B2572" t="s">
        <v>111</v>
      </c>
      <c r="C2572" t="s">
        <v>15</v>
      </c>
      <c r="D2572" s="1">
        <v>672978.67413700011</v>
      </c>
      <c r="E2572" s="1">
        <v>4135764.937268001</v>
      </c>
      <c r="F2572" s="13">
        <v>0.16272169340976994</v>
      </c>
      <c r="G2572" s="13">
        <v>0</v>
      </c>
      <c r="H2572" t="s">
        <v>21</v>
      </c>
      <c r="I2572" t="s">
        <v>22</v>
      </c>
      <c r="J2572">
        <v>2020</v>
      </c>
      <c r="K2572">
        <v>12</v>
      </c>
      <c r="L2572" s="12">
        <v>-2.0491207432865699</v>
      </c>
      <c r="M2572" s="1">
        <v>672978.67413700011</v>
      </c>
      <c r="N2572" s="12">
        <v>-2.0491207432865699</v>
      </c>
      <c r="O2572" s="13">
        <v>0</v>
      </c>
      <c r="P2572" s="12">
        <v>0</v>
      </c>
      <c r="Q2572" s="12">
        <v>0</v>
      </c>
      <c r="R2572" s="2">
        <f>DATE(CURR[[#This Row],[YEAR]],CURR[[#This Row],[MONTH]],1)</f>
        <v>44166</v>
      </c>
      <c r="S2572" t="str">
        <f>IF(AND(CURR[[#This Row],[DATE]]&gt;=DATE(2023,6,1),CURR[[#This Row],[DATE]]&lt;=DATE(2024,5,31)),"Y","N")</f>
        <v>N</v>
      </c>
    </row>
    <row r="2573" spans="1:19" x14ac:dyDescent="0.25">
      <c r="A2573" t="s">
        <v>61</v>
      </c>
      <c r="B2573" t="s">
        <v>111</v>
      </c>
      <c r="C2573" t="s">
        <v>15</v>
      </c>
      <c r="D2573" s="1">
        <v>313268.36526099994</v>
      </c>
      <c r="E2573" s="1">
        <v>1569738.0063030005</v>
      </c>
      <c r="F2573" s="13">
        <v>0</v>
      </c>
      <c r="G2573" s="13">
        <v>0.19956729339745055</v>
      </c>
      <c r="H2573" t="s">
        <v>24</v>
      </c>
      <c r="I2573" t="s">
        <v>17</v>
      </c>
      <c r="J2573">
        <v>2020</v>
      </c>
      <c r="K2573">
        <v>12</v>
      </c>
      <c r="L2573" s="12">
        <v>-1.6840355097285939</v>
      </c>
      <c r="M2573" s="1">
        <v>672978.67413700011</v>
      </c>
      <c r="N2573" s="12">
        <v>-2.0491207432865699</v>
      </c>
      <c r="O2573" s="13">
        <v>0.46549523380175795</v>
      </c>
      <c r="P2573" s="12">
        <v>-0.95385593948421388</v>
      </c>
      <c r="Q2573" s="12">
        <v>-2.637891449212808</v>
      </c>
      <c r="R2573" s="2">
        <f>DATE(CURR[[#This Row],[YEAR]],CURR[[#This Row],[MONTH]],1)</f>
        <v>44166</v>
      </c>
      <c r="S2573" t="str">
        <f>IF(AND(CURR[[#This Row],[DATE]]&gt;=DATE(2023,6,1),CURR[[#This Row],[DATE]]&lt;=DATE(2024,5,31)),"Y","N")</f>
        <v>N</v>
      </c>
    </row>
    <row r="2574" spans="1:19" x14ac:dyDescent="0.25">
      <c r="A2574" t="s">
        <v>61</v>
      </c>
      <c r="B2574" t="s">
        <v>111</v>
      </c>
      <c r="C2574" t="s">
        <v>15</v>
      </c>
      <c r="D2574" s="1">
        <v>79049.111423999988</v>
      </c>
      <c r="E2574" s="1">
        <v>1082049.51083</v>
      </c>
      <c r="F2574" s="13">
        <v>0</v>
      </c>
      <c r="G2574" s="13">
        <v>7.3054985592447011E-2</v>
      </c>
      <c r="H2574" t="s">
        <v>25</v>
      </c>
      <c r="I2574" t="s">
        <v>17</v>
      </c>
      <c r="J2574">
        <v>2020</v>
      </c>
      <c r="K2574">
        <v>12</v>
      </c>
      <c r="L2574" s="12">
        <v>-0.92217191425368916</v>
      </c>
      <c r="M2574" s="1">
        <v>672978.67413700011</v>
      </c>
      <c r="N2574" s="12">
        <v>-2.0491207432865699</v>
      </c>
      <c r="O2574" s="13">
        <v>0.11746153995944862</v>
      </c>
      <c r="P2574" s="12">
        <v>-0.24069287806929049</v>
      </c>
      <c r="Q2574" s="12">
        <v>-1.1628647923229796</v>
      </c>
      <c r="R2574" s="2">
        <f>DATE(CURR[[#This Row],[YEAR]],CURR[[#This Row],[MONTH]],1)</f>
        <v>44166</v>
      </c>
      <c r="S2574" t="str">
        <f>IF(AND(CURR[[#This Row],[DATE]]&gt;=DATE(2023,6,1),CURR[[#This Row],[DATE]]&lt;=DATE(2024,5,31)),"Y","N")</f>
        <v>N</v>
      </c>
    </row>
    <row r="2575" spans="1:19" x14ac:dyDescent="0.25">
      <c r="A2575" t="s">
        <v>61</v>
      </c>
      <c r="B2575" t="s">
        <v>111</v>
      </c>
      <c r="C2575" t="s">
        <v>15</v>
      </c>
      <c r="D2575" s="1">
        <v>83193.369921000005</v>
      </c>
      <c r="E2575" s="1">
        <v>477559.10917599994</v>
      </c>
      <c r="F2575" s="13">
        <v>0</v>
      </c>
      <c r="G2575" s="13">
        <v>0.17420538802944258</v>
      </c>
      <c r="H2575" t="s">
        <v>26</v>
      </c>
      <c r="I2575" t="s">
        <v>17</v>
      </c>
      <c r="J2575">
        <v>2020</v>
      </c>
      <c r="K2575">
        <v>12</v>
      </c>
      <c r="L2575" s="12">
        <v>-2.8329617672025647</v>
      </c>
      <c r="M2575" s="1">
        <v>672978.67413700011</v>
      </c>
      <c r="N2575" s="12">
        <v>-2.0491207432865699</v>
      </c>
      <c r="O2575" s="13">
        <v>0.12361962290660061</v>
      </c>
      <c r="P2575" s="12">
        <v>-0.25331153357517894</v>
      </c>
      <c r="Q2575" s="12">
        <v>-3.0862733007777434</v>
      </c>
      <c r="R2575" s="2">
        <f>DATE(CURR[[#This Row],[YEAR]],CURR[[#This Row],[MONTH]],1)</f>
        <v>44166</v>
      </c>
      <c r="S2575" t="str">
        <f>IF(AND(CURR[[#This Row],[DATE]]&gt;=DATE(2023,6,1),CURR[[#This Row],[DATE]]&lt;=DATE(2024,5,31)),"Y","N")</f>
        <v>N</v>
      </c>
    </row>
    <row r="2576" spans="1:19" x14ac:dyDescent="0.25">
      <c r="A2576" t="s">
        <v>61</v>
      </c>
      <c r="B2576" t="s">
        <v>111</v>
      </c>
      <c r="C2576" t="s">
        <v>18</v>
      </c>
      <c r="D2576" s="1">
        <v>485212.8726790002</v>
      </c>
      <c r="E2576" s="1">
        <v>1006418.310959</v>
      </c>
      <c r="F2576" s="13">
        <v>0</v>
      </c>
      <c r="G2576" s="13">
        <v>0.48211848631474974</v>
      </c>
      <c r="H2576" t="s">
        <v>16</v>
      </c>
      <c r="I2576" t="s">
        <v>17</v>
      </c>
      <c r="J2576">
        <v>2020</v>
      </c>
      <c r="K2576">
        <v>12</v>
      </c>
      <c r="L2576" s="12">
        <v>-2.4343049327410986</v>
      </c>
      <c r="M2576" s="1">
        <v>1177720.7687750002</v>
      </c>
      <c r="N2576" s="12">
        <v>-3.5859859306700397</v>
      </c>
      <c r="O2576" s="13">
        <v>0.41199313584636171</v>
      </c>
      <c r="P2576" s="12">
        <v>-1.4774015886776835</v>
      </c>
      <c r="Q2576" s="12">
        <v>-3.9117065214187821</v>
      </c>
      <c r="R2576" s="2">
        <f>DATE(CURR[[#This Row],[YEAR]],CURR[[#This Row],[MONTH]],1)</f>
        <v>44166</v>
      </c>
      <c r="S2576" t="str">
        <f>IF(AND(CURR[[#This Row],[DATE]]&gt;=DATE(2023,6,1),CURR[[#This Row],[DATE]]&lt;=DATE(2024,5,31)),"Y","N")</f>
        <v>N</v>
      </c>
    </row>
    <row r="2577" spans="1:19" x14ac:dyDescent="0.25">
      <c r="A2577" t="s">
        <v>61</v>
      </c>
      <c r="B2577" t="s">
        <v>111</v>
      </c>
      <c r="C2577" t="s">
        <v>18</v>
      </c>
      <c r="D2577" s="1">
        <v>1177720.7687750002</v>
      </c>
      <c r="E2577" s="1">
        <v>4135764.937268001</v>
      </c>
      <c r="F2577" s="13">
        <v>0.28476491934113107</v>
      </c>
      <c r="G2577" s="13">
        <v>0</v>
      </c>
      <c r="H2577" t="s">
        <v>21</v>
      </c>
      <c r="I2577" t="s">
        <v>23</v>
      </c>
      <c r="J2577">
        <v>2020</v>
      </c>
      <c r="K2577">
        <v>12</v>
      </c>
      <c r="L2577" s="12">
        <v>0</v>
      </c>
      <c r="M2577" s="1">
        <v>1177720.7687750002</v>
      </c>
      <c r="N2577" s="12">
        <v>-3.5859859306700397</v>
      </c>
      <c r="O2577" s="13">
        <v>0</v>
      </c>
      <c r="P2577" s="12">
        <v>0</v>
      </c>
      <c r="Q2577" s="12">
        <v>0</v>
      </c>
      <c r="R2577" s="2">
        <f>DATE(CURR[[#This Row],[YEAR]],CURR[[#This Row],[MONTH]],1)</f>
        <v>44166</v>
      </c>
      <c r="S2577" t="str">
        <f>IF(AND(CURR[[#This Row],[DATE]]&gt;=DATE(2023,6,1),CURR[[#This Row],[DATE]]&lt;=DATE(2024,5,31)),"Y","N")</f>
        <v>N</v>
      </c>
    </row>
    <row r="2578" spans="1:19" x14ac:dyDescent="0.25">
      <c r="A2578" t="s">
        <v>61</v>
      </c>
      <c r="B2578" t="s">
        <v>111</v>
      </c>
      <c r="C2578" t="s">
        <v>18</v>
      </c>
      <c r="D2578" s="1">
        <v>1177720.7687750002</v>
      </c>
      <c r="E2578" s="1">
        <v>4135764.937268001</v>
      </c>
      <c r="F2578" s="13">
        <v>0.28476491934113107</v>
      </c>
      <c r="G2578" s="13">
        <v>0</v>
      </c>
      <c r="H2578" t="s">
        <v>21</v>
      </c>
      <c r="I2578" t="s">
        <v>22</v>
      </c>
      <c r="J2578">
        <v>2020</v>
      </c>
      <c r="K2578">
        <v>12</v>
      </c>
      <c r="L2578" s="12">
        <v>-3.5859859306700397</v>
      </c>
      <c r="M2578" s="1">
        <v>1177720.7687750002</v>
      </c>
      <c r="N2578" s="12">
        <v>-3.5859859306700397</v>
      </c>
      <c r="O2578" s="13">
        <v>0</v>
      </c>
      <c r="P2578" s="12">
        <v>0</v>
      </c>
      <c r="Q2578" s="12">
        <v>0</v>
      </c>
      <c r="R2578" s="2">
        <f>DATE(CURR[[#This Row],[YEAR]],CURR[[#This Row],[MONTH]],1)</f>
        <v>44166</v>
      </c>
      <c r="S2578" t="str">
        <f>IF(AND(CURR[[#This Row],[DATE]]&gt;=DATE(2023,6,1),CURR[[#This Row],[DATE]]&lt;=DATE(2024,5,31)),"Y","N")</f>
        <v>N</v>
      </c>
    </row>
    <row r="2579" spans="1:19" x14ac:dyDescent="0.25">
      <c r="A2579" t="s">
        <v>61</v>
      </c>
      <c r="B2579" t="s">
        <v>111</v>
      </c>
      <c r="C2579" t="s">
        <v>18</v>
      </c>
      <c r="D2579" s="1">
        <v>310963.01216300006</v>
      </c>
      <c r="E2579" s="1">
        <v>1569738.0063030005</v>
      </c>
      <c r="F2579" s="13">
        <v>0</v>
      </c>
      <c r="G2579" s="13">
        <v>0.19809867055163607</v>
      </c>
      <c r="H2579" t="s">
        <v>24</v>
      </c>
      <c r="I2579" t="s">
        <v>17</v>
      </c>
      <c r="J2579">
        <v>2020</v>
      </c>
      <c r="K2579">
        <v>12</v>
      </c>
      <c r="L2579" s="12">
        <v>-1.6716426322152196</v>
      </c>
      <c r="M2579" s="1">
        <v>1177720.7687750002</v>
      </c>
      <c r="N2579" s="12">
        <v>-3.5859859306700397</v>
      </c>
      <c r="O2579" s="13">
        <v>0.26403797946642865</v>
      </c>
      <c r="P2579" s="12">
        <v>-0.94683647952915795</v>
      </c>
      <c r="Q2579" s="12">
        <v>-2.6184791117443775</v>
      </c>
      <c r="R2579" s="2">
        <f>DATE(CURR[[#This Row],[YEAR]],CURR[[#This Row],[MONTH]],1)</f>
        <v>44166</v>
      </c>
      <c r="S2579" t="str">
        <f>IF(AND(CURR[[#This Row],[DATE]]&gt;=DATE(2023,6,1),CURR[[#This Row],[DATE]]&lt;=DATE(2024,5,31)),"Y","N")</f>
        <v>N</v>
      </c>
    </row>
    <row r="2580" spans="1:19" x14ac:dyDescent="0.25">
      <c r="A2580" t="s">
        <v>61</v>
      </c>
      <c r="B2580" t="s">
        <v>111</v>
      </c>
      <c r="C2580" t="s">
        <v>18</v>
      </c>
      <c r="D2580" s="1">
        <v>106243.649496</v>
      </c>
      <c r="E2580" s="1">
        <v>1082049.51083</v>
      </c>
      <c r="F2580" s="13">
        <v>0</v>
      </c>
      <c r="G2580" s="13">
        <v>9.8187419736925394E-2</v>
      </c>
      <c r="H2580" t="s">
        <v>25</v>
      </c>
      <c r="I2580" t="s">
        <v>17</v>
      </c>
      <c r="J2580">
        <v>2020</v>
      </c>
      <c r="K2580">
        <v>12</v>
      </c>
      <c r="L2580" s="12">
        <v>-1.2394182283404935</v>
      </c>
      <c r="M2580" s="1">
        <v>1177720.7687750002</v>
      </c>
      <c r="N2580" s="12">
        <v>-3.5859859306700397</v>
      </c>
      <c r="O2580" s="13">
        <v>9.0211238786685188E-2</v>
      </c>
      <c r="P2580" s="12">
        <v>-0.32349623307736847</v>
      </c>
      <c r="Q2580" s="12">
        <v>-1.5629144614178621</v>
      </c>
      <c r="R2580" s="2">
        <f>DATE(CURR[[#This Row],[YEAR]],CURR[[#This Row],[MONTH]],1)</f>
        <v>44166</v>
      </c>
      <c r="S2580" t="str">
        <f>IF(AND(CURR[[#This Row],[DATE]]&gt;=DATE(2023,6,1),CURR[[#This Row],[DATE]]&lt;=DATE(2024,5,31)),"Y","N")</f>
        <v>N</v>
      </c>
    </row>
    <row r="2581" spans="1:19" x14ac:dyDescent="0.25">
      <c r="A2581" t="s">
        <v>61</v>
      </c>
      <c r="B2581" t="s">
        <v>111</v>
      </c>
      <c r="C2581" t="s">
        <v>18</v>
      </c>
      <c r="D2581" s="1">
        <v>275301.23443700001</v>
      </c>
      <c r="E2581" s="1">
        <v>477559.10917599994</v>
      </c>
      <c r="F2581" s="13">
        <v>0</v>
      </c>
      <c r="G2581" s="13">
        <v>0.57647572655878354</v>
      </c>
      <c r="H2581" t="s">
        <v>26</v>
      </c>
      <c r="I2581" t="s">
        <v>17</v>
      </c>
      <c r="J2581">
        <v>2020</v>
      </c>
      <c r="K2581">
        <v>12</v>
      </c>
      <c r="L2581" s="12">
        <v>-9.3747599401766877</v>
      </c>
      <c r="M2581" s="1">
        <v>1177720.7687750002</v>
      </c>
      <c r="N2581" s="12">
        <v>-3.5859859306700397</v>
      </c>
      <c r="O2581" s="13">
        <v>0.2337576459005245</v>
      </c>
      <c r="P2581" s="12">
        <v>-0.83825162938582998</v>
      </c>
      <c r="Q2581" s="12">
        <v>-10.213011569562518</v>
      </c>
      <c r="R2581" s="2">
        <f>DATE(CURR[[#This Row],[YEAR]],CURR[[#This Row],[MONTH]],1)</f>
        <v>44166</v>
      </c>
      <c r="S2581" t="str">
        <f>IF(AND(CURR[[#This Row],[DATE]]&gt;=DATE(2023,6,1),CURR[[#This Row],[DATE]]&lt;=DATE(2024,5,31)),"Y","N")</f>
        <v>N</v>
      </c>
    </row>
    <row r="2582" spans="1:19" x14ac:dyDescent="0.25">
      <c r="A2582" t="s">
        <v>61</v>
      </c>
      <c r="B2582" t="s">
        <v>111</v>
      </c>
      <c r="C2582" t="s">
        <v>19</v>
      </c>
      <c r="D2582" s="1">
        <v>277.93698600000016</v>
      </c>
      <c r="E2582" s="1">
        <v>1006418.310959</v>
      </c>
      <c r="F2582" s="13">
        <v>0</v>
      </c>
      <c r="G2582" s="13">
        <v>2.7616447651390447E-4</v>
      </c>
      <c r="H2582" t="s">
        <v>16</v>
      </c>
      <c r="I2582" t="s">
        <v>17</v>
      </c>
      <c r="J2582">
        <v>2020</v>
      </c>
      <c r="K2582">
        <v>12</v>
      </c>
      <c r="L2582" s="12">
        <v>-1.3944052478974478E-3</v>
      </c>
      <c r="M2582" s="1">
        <v>1140230.2501670003</v>
      </c>
      <c r="N2582" s="12">
        <v>-3.4718328344300464</v>
      </c>
      <c r="O2582" s="13">
        <v>2.4375514152452364E-4</v>
      </c>
      <c r="P2582" s="12">
        <v>-8.4627710390598407E-4</v>
      </c>
      <c r="Q2582" s="12">
        <v>-2.2406823518034318E-3</v>
      </c>
      <c r="R2582" s="2">
        <f>DATE(CURR[[#This Row],[YEAR]],CURR[[#This Row],[MONTH]],1)</f>
        <v>44166</v>
      </c>
      <c r="S2582" t="str">
        <f>IF(AND(CURR[[#This Row],[DATE]]&gt;=DATE(2023,6,1),CURR[[#This Row],[DATE]]&lt;=DATE(2024,5,31)),"Y","N")</f>
        <v>N</v>
      </c>
    </row>
    <row r="2583" spans="1:19" x14ac:dyDescent="0.25">
      <c r="A2583" t="s">
        <v>61</v>
      </c>
      <c r="B2583" t="s">
        <v>111</v>
      </c>
      <c r="C2583" t="s">
        <v>19</v>
      </c>
      <c r="D2583" s="1">
        <v>1140230.2501670003</v>
      </c>
      <c r="E2583" s="1">
        <v>4135764.937268001</v>
      </c>
      <c r="F2583" s="13">
        <v>0.27569996541443004</v>
      </c>
      <c r="G2583" s="13">
        <v>0</v>
      </c>
      <c r="H2583" t="s">
        <v>21</v>
      </c>
      <c r="I2583" t="s">
        <v>23</v>
      </c>
      <c r="J2583">
        <v>2020</v>
      </c>
      <c r="K2583">
        <v>12</v>
      </c>
      <c r="L2583" s="12">
        <v>0</v>
      </c>
      <c r="M2583" s="1">
        <v>1140230.2501670003</v>
      </c>
      <c r="N2583" s="12">
        <v>-3.4718328344300464</v>
      </c>
      <c r="O2583" s="13">
        <v>0</v>
      </c>
      <c r="P2583" s="12">
        <v>0</v>
      </c>
      <c r="Q2583" s="12">
        <v>0</v>
      </c>
      <c r="R2583" s="2">
        <f>DATE(CURR[[#This Row],[YEAR]],CURR[[#This Row],[MONTH]],1)</f>
        <v>44166</v>
      </c>
      <c r="S2583" t="str">
        <f>IF(AND(CURR[[#This Row],[DATE]]&gt;=DATE(2023,6,1),CURR[[#This Row],[DATE]]&lt;=DATE(2024,5,31)),"Y","N")</f>
        <v>N</v>
      </c>
    </row>
    <row r="2584" spans="1:19" x14ac:dyDescent="0.25">
      <c r="A2584" t="s">
        <v>61</v>
      </c>
      <c r="B2584" t="s">
        <v>111</v>
      </c>
      <c r="C2584" t="s">
        <v>19</v>
      </c>
      <c r="D2584" s="1">
        <v>1140230.2501670003</v>
      </c>
      <c r="E2584" s="1">
        <v>4135764.937268001</v>
      </c>
      <c r="F2584" s="13">
        <v>0.27569996541443004</v>
      </c>
      <c r="G2584" s="13">
        <v>0</v>
      </c>
      <c r="H2584" t="s">
        <v>21</v>
      </c>
      <c r="I2584" t="s">
        <v>22</v>
      </c>
      <c r="J2584">
        <v>2020</v>
      </c>
      <c r="K2584">
        <v>12</v>
      </c>
      <c r="L2584" s="12">
        <v>-3.4718328344300464</v>
      </c>
      <c r="M2584" s="1">
        <v>1140230.2501670003</v>
      </c>
      <c r="N2584" s="12">
        <v>-3.4718328344300464</v>
      </c>
      <c r="O2584" s="13">
        <v>0</v>
      </c>
      <c r="P2584" s="12">
        <v>0</v>
      </c>
      <c r="Q2584" s="12">
        <v>0</v>
      </c>
      <c r="R2584" s="2">
        <f>DATE(CURR[[#This Row],[YEAR]],CURR[[#This Row],[MONTH]],1)</f>
        <v>44166</v>
      </c>
      <c r="S2584" t="str">
        <f>IF(AND(CURR[[#This Row],[DATE]]&gt;=DATE(2023,6,1),CURR[[#This Row],[DATE]]&lt;=DATE(2024,5,31)),"Y","N")</f>
        <v>N</v>
      </c>
    </row>
    <row r="2585" spans="1:19" x14ac:dyDescent="0.25">
      <c r="A2585" t="s">
        <v>61</v>
      </c>
      <c r="B2585" t="s">
        <v>111</v>
      </c>
      <c r="C2585" t="s">
        <v>19</v>
      </c>
      <c r="D2585" s="1">
        <v>359143.629052</v>
      </c>
      <c r="E2585" s="1">
        <v>1569738.0063030005</v>
      </c>
      <c r="F2585" s="13">
        <v>0</v>
      </c>
      <c r="G2585" s="13">
        <v>0.22879208352599187</v>
      </c>
      <c r="H2585" t="s">
        <v>24</v>
      </c>
      <c r="I2585" t="s">
        <v>17</v>
      </c>
      <c r="J2585">
        <v>2020</v>
      </c>
      <c r="K2585">
        <v>12</v>
      </c>
      <c r="L2585" s="12">
        <v>-1.9306469834975617</v>
      </c>
      <c r="M2585" s="1">
        <v>1140230.2501670003</v>
      </c>
      <c r="N2585" s="12">
        <v>-3.4718328344300464</v>
      </c>
      <c r="O2585" s="13">
        <v>0.31497465446071016</v>
      </c>
      <c r="P2585" s="12">
        <v>-1.0935393473699517</v>
      </c>
      <c r="Q2585" s="12">
        <v>-3.0241863308675132</v>
      </c>
      <c r="R2585" s="2">
        <f>DATE(CURR[[#This Row],[YEAR]],CURR[[#This Row],[MONTH]],1)</f>
        <v>44166</v>
      </c>
      <c r="S2585" t="str">
        <f>IF(AND(CURR[[#This Row],[DATE]]&gt;=DATE(2023,6,1),CURR[[#This Row],[DATE]]&lt;=DATE(2024,5,31)),"Y","N")</f>
        <v>N</v>
      </c>
    </row>
    <row r="2586" spans="1:19" x14ac:dyDescent="0.25">
      <c r="A2586" t="s">
        <v>61</v>
      </c>
      <c r="B2586" t="s">
        <v>111</v>
      </c>
      <c r="C2586" t="s">
        <v>19</v>
      </c>
      <c r="D2586" s="1">
        <v>747703.8311109998</v>
      </c>
      <c r="E2586" s="1">
        <v>1082049.51083</v>
      </c>
      <c r="F2586" s="13">
        <v>0</v>
      </c>
      <c r="G2586" s="13">
        <v>0.69100704138525415</v>
      </c>
      <c r="H2586" t="s">
        <v>25</v>
      </c>
      <c r="I2586" t="s">
        <v>17</v>
      </c>
      <c r="J2586">
        <v>2020</v>
      </c>
      <c r="K2586">
        <v>12</v>
      </c>
      <c r="L2586" s="12">
        <v>-8.7225708272934011</v>
      </c>
      <c r="M2586" s="1">
        <v>1140230.2501670003</v>
      </c>
      <c r="N2586" s="12">
        <v>-3.4718328344300464</v>
      </c>
      <c r="O2586" s="13">
        <v>0.65574810964845887</v>
      </c>
      <c r="P2586" s="12">
        <v>-2.2766478181929539</v>
      </c>
      <c r="Q2586" s="12">
        <v>-10.999218645486355</v>
      </c>
      <c r="R2586" s="2">
        <f>DATE(CURR[[#This Row],[YEAR]],CURR[[#This Row],[MONTH]],1)</f>
        <v>44166</v>
      </c>
      <c r="S2586" t="str">
        <f>IF(AND(CURR[[#This Row],[DATE]]&gt;=DATE(2023,6,1),CURR[[#This Row],[DATE]]&lt;=DATE(2024,5,31)),"Y","N")</f>
        <v>N</v>
      </c>
    </row>
    <row r="2587" spans="1:19" x14ac:dyDescent="0.25">
      <c r="A2587" t="s">
        <v>61</v>
      </c>
      <c r="B2587" t="s">
        <v>111</v>
      </c>
      <c r="C2587" t="s">
        <v>19</v>
      </c>
      <c r="D2587" s="1">
        <v>33104.853018000009</v>
      </c>
      <c r="E2587" s="1">
        <v>477559.10917599994</v>
      </c>
      <c r="F2587" s="13">
        <v>0</v>
      </c>
      <c r="G2587" s="13">
        <v>6.9320953955041245E-2</v>
      </c>
      <c r="H2587" t="s">
        <v>26</v>
      </c>
      <c r="I2587" t="s">
        <v>17</v>
      </c>
      <c r="J2587">
        <v>2020</v>
      </c>
      <c r="K2587">
        <v>12</v>
      </c>
      <c r="L2587" s="12">
        <v>-1.1273107820720809</v>
      </c>
      <c r="M2587" s="1">
        <v>1140230.2501670003</v>
      </c>
      <c r="N2587" s="12">
        <v>-3.4718328344300464</v>
      </c>
      <c r="O2587" s="13">
        <v>2.9033480749306034E-2</v>
      </c>
      <c r="P2587" s="12">
        <v>-0.10079939176323335</v>
      </c>
      <c r="Q2587" s="12">
        <v>-1.2281101738353142</v>
      </c>
      <c r="R2587" s="2">
        <f>DATE(CURR[[#This Row],[YEAR]],CURR[[#This Row],[MONTH]],1)</f>
        <v>44166</v>
      </c>
      <c r="S2587" t="str">
        <f>IF(AND(CURR[[#This Row],[DATE]]&gt;=DATE(2023,6,1),CURR[[#This Row],[DATE]]&lt;=DATE(2024,5,31)),"Y","N")</f>
        <v>N</v>
      </c>
    </row>
    <row r="2588" spans="1:19" x14ac:dyDescent="0.25">
      <c r="A2588" t="s">
        <v>61</v>
      </c>
      <c r="B2588" t="s">
        <v>111</v>
      </c>
      <c r="C2588" t="s">
        <v>20</v>
      </c>
      <c r="D2588" s="1">
        <v>323459.67376299988</v>
      </c>
      <c r="E2588" s="1">
        <v>1006418.310959</v>
      </c>
      <c r="F2588" s="13">
        <v>0</v>
      </c>
      <c r="G2588" s="13">
        <v>0.32139684884586439</v>
      </c>
      <c r="H2588" t="s">
        <v>16</v>
      </c>
      <c r="I2588" t="s">
        <v>17</v>
      </c>
      <c r="J2588">
        <v>2020</v>
      </c>
      <c r="K2588">
        <v>12</v>
      </c>
      <c r="L2588" s="12">
        <v>-1.6227918172010514</v>
      </c>
      <c r="M2588" s="1">
        <v>1144835.2441889998</v>
      </c>
      <c r="N2588" s="12">
        <v>-3.4858543616133413</v>
      </c>
      <c r="O2588" s="13">
        <v>0.28253818652494267</v>
      </c>
      <c r="P2588" s="12">
        <v>-0.98488696982029522</v>
      </c>
      <c r="Q2588" s="12">
        <v>-2.6076787870213467</v>
      </c>
      <c r="R2588" s="2">
        <f>DATE(CURR[[#This Row],[YEAR]],CURR[[#This Row],[MONTH]],1)</f>
        <v>44166</v>
      </c>
      <c r="S2588" t="str">
        <f>IF(AND(CURR[[#This Row],[DATE]]&gt;=DATE(2023,6,1),CURR[[#This Row],[DATE]]&lt;=DATE(2024,5,31)),"Y","N")</f>
        <v>N</v>
      </c>
    </row>
    <row r="2589" spans="1:19" x14ac:dyDescent="0.25">
      <c r="A2589" t="s">
        <v>61</v>
      </c>
      <c r="B2589" t="s">
        <v>111</v>
      </c>
      <c r="C2589" t="s">
        <v>20</v>
      </c>
      <c r="D2589" s="1">
        <v>1144835.2441889998</v>
      </c>
      <c r="E2589" s="1">
        <v>4135764.937268001</v>
      </c>
      <c r="F2589" s="13">
        <v>0.27681342183466878</v>
      </c>
      <c r="G2589" s="13">
        <v>0</v>
      </c>
      <c r="H2589" t="s">
        <v>21</v>
      </c>
      <c r="I2589" t="s">
        <v>23</v>
      </c>
      <c r="J2589">
        <v>2020</v>
      </c>
      <c r="K2589">
        <v>12</v>
      </c>
      <c r="L2589" s="12">
        <v>0</v>
      </c>
      <c r="M2589" s="1">
        <v>1144835.2441889998</v>
      </c>
      <c r="N2589" s="12">
        <v>-3.4858543616133413</v>
      </c>
      <c r="O2589" s="13">
        <v>0</v>
      </c>
      <c r="P2589" s="12">
        <v>0</v>
      </c>
      <c r="Q2589" s="12">
        <v>0</v>
      </c>
      <c r="R2589" s="2">
        <f>DATE(CURR[[#This Row],[YEAR]],CURR[[#This Row],[MONTH]],1)</f>
        <v>44166</v>
      </c>
      <c r="S2589" t="str">
        <f>IF(AND(CURR[[#This Row],[DATE]]&gt;=DATE(2023,6,1),CURR[[#This Row],[DATE]]&lt;=DATE(2024,5,31)),"Y","N")</f>
        <v>N</v>
      </c>
    </row>
    <row r="2590" spans="1:19" x14ac:dyDescent="0.25">
      <c r="A2590" t="s">
        <v>61</v>
      </c>
      <c r="B2590" t="s">
        <v>111</v>
      </c>
      <c r="C2590" t="s">
        <v>20</v>
      </c>
      <c r="D2590" s="1">
        <v>1144835.2441889998</v>
      </c>
      <c r="E2590" s="1">
        <v>4135764.937268001</v>
      </c>
      <c r="F2590" s="13">
        <v>0.27681342183466878</v>
      </c>
      <c r="G2590" s="13">
        <v>0</v>
      </c>
      <c r="H2590" t="s">
        <v>21</v>
      </c>
      <c r="I2590" t="s">
        <v>22</v>
      </c>
      <c r="J2590">
        <v>2020</v>
      </c>
      <c r="K2590">
        <v>12</v>
      </c>
      <c r="L2590" s="12">
        <v>-3.4858543616133413</v>
      </c>
      <c r="M2590" s="1">
        <v>1144835.2441889998</v>
      </c>
      <c r="N2590" s="12">
        <v>-3.4858543616133413</v>
      </c>
      <c r="O2590" s="13">
        <v>0</v>
      </c>
      <c r="P2590" s="12">
        <v>0</v>
      </c>
      <c r="Q2590" s="12">
        <v>0</v>
      </c>
      <c r="R2590" s="2">
        <f>DATE(CURR[[#This Row],[YEAR]],CURR[[#This Row],[MONTH]],1)</f>
        <v>44166</v>
      </c>
      <c r="S2590" t="str">
        <f>IF(AND(CURR[[#This Row],[DATE]]&gt;=DATE(2023,6,1),CURR[[#This Row],[DATE]]&lt;=DATE(2024,5,31)),"Y","N")</f>
        <v>N</v>
      </c>
    </row>
    <row r="2591" spans="1:19" x14ac:dyDescent="0.25">
      <c r="A2591" t="s">
        <v>61</v>
      </c>
      <c r="B2591" t="s">
        <v>111</v>
      </c>
      <c r="C2591" t="s">
        <v>20</v>
      </c>
      <c r="D2591" s="1">
        <v>586362.99982699985</v>
      </c>
      <c r="E2591" s="1">
        <v>1569738.0063030005</v>
      </c>
      <c r="F2591" s="13">
        <v>0</v>
      </c>
      <c r="G2591" s="13">
        <v>0.37354195252492117</v>
      </c>
      <c r="H2591" t="s">
        <v>24</v>
      </c>
      <c r="I2591" t="s">
        <v>17</v>
      </c>
      <c r="J2591">
        <v>2020</v>
      </c>
      <c r="K2591">
        <v>12</v>
      </c>
      <c r="L2591" s="12">
        <v>-3.1521092545586229</v>
      </c>
      <c r="M2591" s="1">
        <v>1144835.2441889998</v>
      </c>
      <c r="N2591" s="12">
        <v>-3.4858543616133413</v>
      </c>
      <c r="O2591" s="13">
        <v>0.51218112195906307</v>
      </c>
      <c r="P2591" s="12">
        <v>-1.7853887979170147</v>
      </c>
      <c r="Q2591" s="12">
        <v>-4.9374980524756378</v>
      </c>
      <c r="R2591" s="2">
        <f>DATE(CURR[[#This Row],[YEAR]],CURR[[#This Row],[MONTH]],1)</f>
        <v>44166</v>
      </c>
      <c r="S2591" t="str">
        <f>IF(AND(CURR[[#This Row],[DATE]]&gt;=DATE(2023,6,1),CURR[[#This Row],[DATE]]&lt;=DATE(2024,5,31)),"Y","N")</f>
        <v>N</v>
      </c>
    </row>
    <row r="2592" spans="1:19" x14ac:dyDescent="0.25">
      <c r="A2592" t="s">
        <v>61</v>
      </c>
      <c r="B2592" t="s">
        <v>111</v>
      </c>
      <c r="C2592" t="s">
        <v>20</v>
      </c>
      <c r="D2592" s="1">
        <v>149052.91879899998</v>
      </c>
      <c r="E2592" s="1">
        <v>1082049.51083</v>
      </c>
      <c r="F2592" s="13">
        <v>0</v>
      </c>
      <c r="G2592" s="13">
        <v>0.13775055328537325</v>
      </c>
      <c r="H2592" t="s">
        <v>25</v>
      </c>
      <c r="I2592" t="s">
        <v>17</v>
      </c>
      <c r="J2592">
        <v>2020</v>
      </c>
      <c r="K2592">
        <v>12</v>
      </c>
      <c r="L2592" s="12">
        <v>-1.7388230301124139</v>
      </c>
      <c r="M2592" s="1">
        <v>1144835.2441889998</v>
      </c>
      <c r="N2592" s="12">
        <v>-3.4858543616133413</v>
      </c>
      <c r="O2592" s="13">
        <v>0.13019595575482909</v>
      </c>
      <c r="P2592" s="12">
        <v>-0.45384414023238856</v>
      </c>
      <c r="Q2592" s="12">
        <v>-2.1926671703448024</v>
      </c>
      <c r="R2592" s="2">
        <f>DATE(CURR[[#This Row],[YEAR]],CURR[[#This Row],[MONTH]],1)</f>
        <v>44166</v>
      </c>
      <c r="S2592" t="str">
        <f>IF(AND(CURR[[#This Row],[DATE]]&gt;=DATE(2023,6,1),CURR[[#This Row],[DATE]]&lt;=DATE(2024,5,31)),"Y","N")</f>
        <v>N</v>
      </c>
    </row>
    <row r="2593" spans="1:19" x14ac:dyDescent="0.25">
      <c r="A2593" t="s">
        <v>61</v>
      </c>
      <c r="B2593" t="s">
        <v>111</v>
      </c>
      <c r="C2593" t="s">
        <v>20</v>
      </c>
      <c r="D2593" s="1">
        <v>85959.651800000007</v>
      </c>
      <c r="E2593" s="1">
        <v>477559.10917599994</v>
      </c>
      <c r="F2593" s="13">
        <v>0</v>
      </c>
      <c r="G2593" s="13">
        <v>0.17999793145673276</v>
      </c>
      <c r="H2593" t="s">
        <v>26</v>
      </c>
      <c r="I2593" t="s">
        <v>17</v>
      </c>
      <c r="J2593">
        <v>2020</v>
      </c>
      <c r="K2593">
        <v>12</v>
      </c>
      <c r="L2593" s="12">
        <v>-2.9271612305486698</v>
      </c>
      <c r="M2593" s="1">
        <v>1144835.2441889998</v>
      </c>
      <c r="N2593" s="12">
        <v>-3.4858543616133413</v>
      </c>
      <c r="O2593" s="13">
        <v>7.5084735761165131E-2</v>
      </c>
      <c r="P2593" s="12">
        <v>-0.26173445364364267</v>
      </c>
      <c r="Q2593" s="12">
        <v>-3.1888956841923126</v>
      </c>
      <c r="R2593" s="2">
        <f>DATE(CURR[[#This Row],[YEAR]],CURR[[#This Row],[MONTH]],1)</f>
        <v>44166</v>
      </c>
      <c r="S2593" t="str">
        <f>IF(AND(CURR[[#This Row],[DATE]]&gt;=DATE(2023,6,1),CURR[[#This Row],[DATE]]&lt;=DATE(2024,5,31)),"Y","N")</f>
        <v>N</v>
      </c>
    </row>
    <row r="2594" spans="1:19" x14ac:dyDescent="0.25">
      <c r="A2594" t="s">
        <v>62</v>
      </c>
      <c r="B2594" t="s">
        <v>14</v>
      </c>
      <c r="C2594" t="s">
        <v>15</v>
      </c>
      <c r="D2594" s="1">
        <v>3060.4697160000001</v>
      </c>
      <c r="E2594" s="1">
        <v>14176.328308</v>
      </c>
      <c r="F2594" s="13">
        <v>0</v>
      </c>
      <c r="G2594" s="13">
        <v>0.21588592261036396</v>
      </c>
      <c r="H2594" t="s">
        <v>16</v>
      </c>
      <c r="I2594" t="s">
        <v>17</v>
      </c>
      <c r="J2594">
        <v>2021</v>
      </c>
      <c r="K2594">
        <v>1</v>
      </c>
      <c r="L2594" s="12">
        <v>-0.91418810348693624</v>
      </c>
      <c r="M2594" s="1">
        <v>9523.8039119999994</v>
      </c>
      <c r="N2594" s="12">
        <v>-3.4053679371808583</v>
      </c>
      <c r="O2594" s="13">
        <v>0.32134950953198504</v>
      </c>
      <c r="P2594" s="12">
        <v>-1.0943133163890164</v>
      </c>
      <c r="Q2594" s="12">
        <v>-2.0085014198759525</v>
      </c>
      <c r="R2594" s="2">
        <f>DATE(CURR[[#This Row],[YEAR]],CURR[[#This Row],[MONTH]],1)</f>
        <v>44197</v>
      </c>
      <c r="S2594" t="str">
        <f>IF(AND(CURR[[#This Row],[DATE]]&gt;=DATE(2023,6,1),CURR[[#This Row],[DATE]]&lt;=DATE(2024,5,31)),"Y","N")</f>
        <v>N</v>
      </c>
    </row>
    <row r="2595" spans="1:19" x14ac:dyDescent="0.25">
      <c r="A2595" t="s">
        <v>62</v>
      </c>
      <c r="B2595" t="s">
        <v>14</v>
      </c>
      <c r="C2595" t="s">
        <v>15</v>
      </c>
      <c r="D2595" s="1">
        <v>9523.8039119999994</v>
      </c>
      <c r="E2595" s="1">
        <v>58707.431991999998</v>
      </c>
      <c r="F2595" s="13">
        <v>0.16222484255993003</v>
      </c>
      <c r="G2595" s="13">
        <v>0</v>
      </c>
      <c r="H2595" t="s">
        <v>21</v>
      </c>
      <c r="I2595" t="s">
        <v>23</v>
      </c>
      <c r="J2595">
        <v>2021</v>
      </c>
      <c r="K2595">
        <v>1</v>
      </c>
      <c r="L2595" s="12">
        <v>-0.98439094442486819</v>
      </c>
      <c r="M2595" s="1">
        <v>9523.8039119999994</v>
      </c>
      <c r="N2595" s="12">
        <v>-3.4053679371808583</v>
      </c>
      <c r="O2595" s="13">
        <v>0</v>
      </c>
      <c r="P2595" s="12">
        <v>0</v>
      </c>
      <c r="Q2595" s="12">
        <v>0</v>
      </c>
      <c r="R2595" s="2">
        <f>DATE(CURR[[#This Row],[YEAR]],CURR[[#This Row],[MONTH]],1)</f>
        <v>44197</v>
      </c>
      <c r="S2595" t="str">
        <f>IF(AND(CURR[[#This Row],[DATE]]&gt;=DATE(2023,6,1),CURR[[#This Row],[DATE]]&lt;=DATE(2024,5,31)),"Y","N")</f>
        <v>N</v>
      </c>
    </row>
    <row r="2596" spans="1:19" x14ac:dyDescent="0.25">
      <c r="A2596" t="s">
        <v>62</v>
      </c>
      <c r="B2596" t="s">
        <v>14</v>
      </c>
      <c r="C2596" t="s">
        <v>15</v>
      </c>
      <c r="D2596" s="1">
        <v>9523.8039119999994</v>
      </c>
      <c r="E2596" s="1">
        <v>58707.431991999998</v>
      </c>
      <c r="F2596" s="13">
        <v>0.16222484255993003</v>
      </c>
      <c r="G2596" s="13">
        <v>0</v>
      </c>
      <c r="H2596" t="s">
        <v>21</v>
      </c>
      <c r="I2596" t="s">
        <v>22</v>
      </c>
      <c r="J2596">
        <v>2021</v>
      </c>
      <c r="K2596">
        <v>1</v>
      </c>
      <c r="L2596" s="12">
        <v>-2.4209769927559903</v>
      </c>
      <c r="M2596" s="1">
        <v>9523.8039119999994</v>
      </c>
      <c r="N2596" s="12">
        <v>-3.4053679371808583</v>
      </c>
      <c r="O2596" s="13">
        <v>0</v>
      </c>
      <c r="P2596" s="12">
        <v>0</v>
      </c>
      <c r="Q2596" s="12">
        <v>0</v>
      </c>
      <c r="R2596" s="2">
        <f>DATE(CURR[[#This Row],[YEAR]],CURR[[#This Row],[MONTH]],1)</f>
        <v>44197</v>
      </c>
      <c r="S2596" t="str">
        <f>IF(AND(CURR[[#This Row],[DATE]]&gt;=DATE(2023,6,1),CURR[[#This Row],[DATE]]&lt;=DATE(2024,5,31)),"Y","N")</f>
        <v>N</v>
      </c>
    </row>
    <row r="2597" spans="1:19" x14ac:dyDescent="0.25">
      <c r="A2597" t="s">
        <v>62</v>
      </c>
      <c r="B2597" t="s">
        <v>14</v>
      </c>
      <c r="C2597" t="s">
        <v>15</v>
      </c>
      <c r="D2597" s="1">
        <v>4206.0072879999998</v>
      </c>
      <c r="E2597" s="1">
        <v>21796.39314</v>
      </c>
      <c r="F2597" s="13">
        <v>0</v>
      </c>
      <c r="G2597" s="13">
        <v>0.19296804113343313</v>
      </c>
      <c r="H2597" t="s">
        <v>24</v>
      </c>
      <c r="I2597" t="s">
        <v>17</v>
      </c>
      <c r="J2597">
        <v>2021</v>
      </c>
      <c r="K2597">
        <v>1</v>
      </c>
      <c r="L2597" s="12">
        <v>-1.7375320386195401</v>
      </c>
      <c r="M2597" s="1">
        <v>9523.8039119999994</v>
      </c>
      <c r="N2597" s="12">
        <v>-3.4053679371808583</v>
      </c>
      <c r="O2597" s="13">
        <v>0.44163102546666544</v>
      </c>
      <c r="P2597" s="12">
        <v>-1.5039161341884857</v>
      </c>
      <c r="Q2597" s="12">
        <v>-3.2414481728080258</v>
      </c>
      <c r="R2597" s="2">
        <f>DATE(CURR[[#This Row],[YEAR]],CURR[[#This Row],[MONTH]],1)</f>
        <v>44197</v>
      </c>
      <c r="S2597" t="str">
        <f>IF(AND(CURR[[#This Row],[DATE]]&gt;=DATE(2023,6,1),CURR[[#This Row],[DATE]]&lt;=DATE(2024,5,31)),"Y","N")</f>
        <v>N</v>
      </c>
    </row>
    <row r="2598" spans="1:19" x14ac:dyDescent="0.25">
      <c r="A2598" t="s">
        <v>62</v>
      </c>
      <c r="B2598" t="s">
        <v>14</v>
      </c>
      <c r="C2598" t="s">
        <v>15</v>
      </c>
      <c r="D2598" s="1">
        <v>1172.6812</v>
      </c>
      <c r="E2598" s="1">
        <v>16812.920584</v>
      </c>
      <c r="F2598" s="13">
        <v>0</v>
      </c>
      <c r="G2598" s="13">
        <v>6.9748809800242617E-2</v>
      </c>
      <c r="H2598" t="s">
        <v>25</v>
      </c>
      <c r="I2598" t="s">
        <v>17</v>
      </c>
      <c r="J2598">
        <v>2021</v>
      </c>
      <c r="K2598">
        <v>1</v>
      </c>
      <c r="L2598" s="12">
        <v>-1.0168595107833587</v>
      </c>
      <c r="M2598" s="1">
        <v>9523.8039119999994</v>
      </c>
      <c r="N2598" s="12">
        <v>-3.4053679371808583</v>
      </c>
      <c r="O2598" s="13">
        <v>0.12313159855406314</v>
      </c>
      <c r="P2598" s="12">
        <v>-0.41930839776983153</v>
      </c>
      <c r="Q2598" s="12">
        <v>-1.4361679085531902</v>
      </c>
      <c r="R2598" s="2">
        <f>DATE(CURR[[#This Row],[YEAR]],CURR[[#This Row],[MONTH]],1)</f>
        <v>44197</v>
      </c>
      <c r="S2598" t="str">
        <f>IF(AND(CURR[[#This Row],[DATE]]&gt;=DATE(2023,6,1),CURR[[#This Row],[DATE]]&lt;=DATE(2024,5,31)),"Y","N")</f>
        <v>N</v>
      </c>
    </row>
    <row r="2599" spans="1:19" x14ac:dyDescent="0.25">
      <c r="A2599" t="s">
        <v>62</v>
      </c>
      <c r="B2599" t="s">
        <v>14</v>
      </c>
      <c r="C2599" t="s">
        <v>15</v>
      </c>
      <c r="D2599" s="1">
        <v>1084.6457080000002</v>
      </c>
      <c r="E2599" s="1">
        <v>5921.7899600000001</v>
      </c>
      <c r="F2599" s="13">
        <v>0</v>
      </c>
      <c r="G2599" s="13">
        <v>0.18316179995009485</v>
      </c>
      <c r="H2599" t="s">
        <v>26</v>
      </c>
      <c r="I2599" t="s">
        <v>17</v>
      </c>
      <c r="J2599">
        <v>2021</v>
      </c>
      <c r="K2599">
        <v>1</v>
      </c>
      <c r="L2599" s="12">
        <v>-3.0635066450946402</v>
      </c>
      <c r="M2599" s="1">
        <v>9523.8039119999994</v>
      </c>
      <c r="N2599" s="12">
        <v>-3.4053679371808583</v>
      </c>
      <c r="O2599" s="13">
        <v>0.11388786644728646</v>
      </c>
      <c r="P2599" s="12">
        <v>-0.38783008883352499</v>
      </c>
      <c r="Q2599" s="12">
        <v>-3.4513367339281653</v>
      </c>
      <c r="R2599" s="2">
        <f>DATE(CURR[[#This Row],[YEAR]],CURR[[#This Row],[MONTH]],1)</f>
        <v>44197</v>
      </c>
      <c r="S2599" t="str">
        <f>IF(AND(CURR[[#This Row],[DATE]]&gt;=DATE(2023,6,1),CURR[[#This Row],[DATE]]&lt;=DATE(2024,5,31)),"Y","N")</f>
        <v>N</v>
      </c>
    </row>
    <row r="2600" spans="1:19" x14ac:dyDescent="0.25">
      <c r="A2600" t="s">
        <v>62</v>
      </c>
      <c r="B2600" t="s">
        <v>14</v>
      </c>
      <c r="C2600" t="s">
        <v>18</v>
      </c>
      <c r="D2600" s="1">
        <v>5886.6414279999999</v>
      </c>
      <c r="E2600" s="1">
        <v>14176.328308</v>
      </c>
      <c r="F2600" s="13">
        <v>0</v>
      </c>
      <c r="G2600" s="13">
        <v>0.41524443425016078</v>
      </c>
      <c r="H2600" t="s">
        <v>16</v>
      </c>
      <c r="I2600" t="s">
        <v>17</v>
      </c>
      <c r="J2600">
        <v>2021</v>
      </c>
      <c r="K2600">
        <v>1</v>
      </c>
      <c r="L2600" s="12">
        <v>-1.758389418080734</v>
      </c>
      <c r="M2600" s="1">
        <v>14050.220056000002</v>
      </c>
      <c r="N2600" s="12">
        <v>-5.0238506936027578</v>
      </c>
      <c r="O2600" s="13">
        <v>0.41897147550270364</v>
      </c>
      <c r="P2600" s="12">
        <v>-2.1048501378040285</v>
      </c>
      <c r="Q2600" s="12">
        <v>-3.8632395558847623</v>
      </c>
      <c r="R2600" s="2">
        <f>DATE(CURR[[#This Row],[YEAR]],CURR[[#This Row],[MONTH]],1)</f>
        <v>44197</v>
      </c>
      <c r="S2600" t="str">
        <f>IF(AND(CURR[[#This Row],[DATE]]&gt;=DATE(2023,6,1),CURR[[#This Row],[DATE]]&lt;=DATE(2024,5,31)),"Y","N")</f>
        <v>N</v>
      </c>
    </row>
    <row r="2601" spans="1:19" x14ac:dyDescent="0.25">
      <c r="A2601" t="s">
        <v>62</v>
      </c>
      <c r="B2601" t="s">
        <v>14</v>
      </c>
      <c r="C2601" t="s">
        <v>18</v>
      </c>
      <c r="D2601" s="1">
        <v>14050.220056000002</v>
      </c>
      <c r="E2601" s="1">
        <v>58707.431991999998</v>
      </c>
      <c r="F2601" s="13">
        <v>0.23932608835478633</v>
      </c>
      <c r="G2601" s="13">
        <v>0</v>
      </c>
      <c r="H2601" t="s">
        <v>21</v>
      </c>
      <c r="I2601" t="s">
        <v>23</v>
      </c>
      <c r="J2601">
        <v>2021</v>
      </c>
      <c r="K2601">
        <v>1</v>
      </c>
      <c r="L2601" s="12">
        <v>-1.4522463417034566</v>
      </c>
      <c r="M2601" s="1">
        <v>14050.220056000002</v>
      </c>
      <c r="N2601" s="12">
        <v>-5.0238506936027578</v>
      </c>
      <c r="O2601" s="13">
        <v>0</v>
      </c>
      <c r="P2601" s="12">
        <v>0</v>
      </c>
      <c r="Q2601" s="12">
        <v>0</v>
      </c>
      <c r="R2601" s="2">
        <f>DATE(CURR[[#This Row],[YEAR]],CURR[[#This Row],[MONTH]],1)</f>
        <v>44197</v>
      </c>
      <c r="S2601" t="str">
        <f>IF(AND(CURR[[#This Row],[DATE]]&gt;=DATE(2023,6,1),CURR[[#This Row],[DATE]]&lt;=DATE(2024,5,31)),"Y","N")</f>
        <v>N</v>
      </c>
    </row>
    <row r="2602" spans="1:19" x14ac:dyDescent="0.25">
      <c r="A2602" t="s">
        <v>62</v>
      </c>
      <c r="B2602" t="s">
        <v>14</v>
      </c>
      <c r="C2602" t="s">
        <v>18</v>
      </c>
      <c r="D2602" s="1">
        <v>14050.220056000002</v>
      </c>
      <c r="E2602" s="1">
        <v>58707.431991999998</v>
      </c>
      <c r="F2602" s="13">
        <v>0.23932608835478633</v>
      </c>
      <c r="G2602" s="13">
        <v>0</v>
      </c>
      <c r="H2602" t="s">
        <v>21</v>
      </c>
      <c r="I2602" t="s">
        <v>22</v>
      </c>
      <c r="J2602">
        <v>2021</v>
      </c>
      <c r="K2602">
        <v>1</v>
      </c>
      <c r="L2602" s="12">
        <v>-3.571604351899301</v>
      </c>
      <c r="M2602" s="1">
        <v>14050.220056000002</v>
      </c>
      <c r="N2602" s="12">
        <v>-5.0238506936027578</v>
      </c>
      <c r="O2602" s="13">
        <v>0</v>
      </c>
      <c r="P2602" s="12">
        <v>0</v>
      </c>
      <c r="Q2602" s="12">
        <v>0</v>
      </c>
      <c r="R2602" s="2">
        <f>DATE(CURR[[#This Row],[YEAR]],CURR[[#This Row],[MONTH]],1)</f>
        <v>44197</v>
      </c>
      <c r="S2602" t="str">
        <f>IF(AND(CURR[[#This Row],[DATE]]&gt;=DATE(2023,6,1),CURR[[#This Row],[DATE]]&lt;=DATE(2024,5,31)),"Y","N")</f>
        <v>N</v>
      </c>
    </row>
    <row r="2603" spans="1:19" x14ac:dyDescent="0.25">
      <c r="A2603" t="s">
        <v>62</v>
      </c>
      <c r="B2603" t="s">
        <v>14</v>
      </c>
      <c r="C2603" t="s">
        <v>18</v>
      </c>
      <c r="D2603" s="1">
        <v>3876.7219399999999</v>
      </c>
      <c r="E2603" s="1">
        <v>21796.39314</v>
      </c>
      <c r="F2603" s="13">
        <v>0</v>
      </c>
      <c r="G2603" s="13">
        <v>0.17786070911363641</v>
      </c>
      <c r="H2603" t="s">
        <v>24</v>
      </c>
      <c r="I2603" t="s">
        <v>17</v>
      </c>
      <c r="J2603">
        <v>2021</v>
      </c>
      <c r="K2603">
        <v>1</v>
      </c>
      <c r="L2603" s="12">
        <v>-1.6015018791782225</v>
      </c>
      <c r="M2603" s="1">
        <v>14050.220056000002</v>
      </c>
      <c r="N2603" s="12">
        <v>-5.0238506936027578</v>
      </c>
      <c r="O2603" s="13">
        <v>0.27591894821209478</v>
      </c>
      <c r="P2603" s="12">
        <v>-1.3861755993534759</v>
      </c>
      <c r="Q2603" s="12">
        <v>-2.9876774785316984</v>
      </c>
      <c r="R2603" s="2">
        <f>DATE(CURR[[#This Row],[YEAR]],CURR[[#This Row],[MONTH]],1)</f>
        <v>44197</v>
      </c>
      <c r="S2603" t="str">
        <f>IF(AND(CURR[[#This Row],[DATE]]&gt;=DATE(2023,6,1),CURR[[#This Row],[DATE]]&lt;=DATE(2024,5,31)),"Y","N")</f>
        <v>N</v>
      </c>
    </row>
    <row r="2604" spans="1:19" x14ac:dyDescent="0.25">
      <c r="A2604" t="s">
        <v>62</v>
      </c>
      <c r="B2604" t="s">
        <v>14</v>
      </c>
      <c r="C2604" t="s">
        <v>18</v>
      </c>
      <c r="D2604" s="1">
        <v>1168.6667360000006</v>
      </c>
      <c r="E2604" s="1">
        <v>16812.920584</v>
      </c>
      <c r="F2604" s="13">
        <v>0</v>
      </c>
      <c r="G2604" s="13">
        <v>6.9510037245531342E-2</v>
      </c>
      <c r="H2604" t="s">
        <v>25</v>
      </c>
      <c r="I2604" t="s">
        <v>17</v>
      </c>
      <c r="J2604">
        <v>2021</v>
      </c>
      <c r="K2604">
        <v>1</v>
      </c>
      <c r="L2604" s="12">
        <v>-1.0133784744206227</v>
      </c>
      <c r="M2604" s="1">
        <v>14050.220056000002</v>
      </c>
      <c r="N2604" s="12">
        <v>-5.0238506936027578</v>
      </c>
      <c r="O2604" s="13">
        <v>8.3177824357344027E-2</v>
      </c>
      <c r="P2604" s="12">
        <v>-0.41787297059001116</v>
      </c>
      <c r="Q2604" s="12">
        <v>-1.4312514450106337</v>
      </c>
      <c r="R2604" s="2">
        <f>DATE(CURR[[#This Row],[YEAR]],CURR[[#This Row],[MONTH]],1)</f>
        <v>44197</v>
      </c>
      <c r="S2604" t="str">
        <f>IF(AND(CURR[[#This Row],[DATE]]&gt;=DATE(2023,6,1),CURR[[#This Row],[DATE]]&lt;=DATE(2024,5,31)),"Y","N")</f>
        <v>N</v>
      </c>
    </row>
    <row r="2605" spans="1:19" x14ac:dyDescent="0.25">
      <c r="A2605" t="s">
        <v>62</v>
      </c>
      <c r="B2605" t="s">
        <v>14</v>
      </c>
      <c r="C2605" t="s">
        <v>18</v>
      </c>
      <c r="D2605" s="1">
        <v>3118.1899520000002</v>
      </c>
      <c r="E2605" s="1">
        <v>5921.7899600000001</v>
      </c>
      <c r="F2605" s="13">
        <v>0</v>
      </c>
      <c r="G2605" s="13">
        <v>0.5265620653657902</v>
      </c>
      <c r="H2605" t="s">
        <v>26</v>
      </c>
      <c r="I2605" t="s">
        <v>17</v>
      </c>
      <c r="J2605">
        <v>2021</v>
      </c>
      <c r="K2605">
        <v>1</v>
      </c>
      <c r="L2605" s="12">
        <v>-8.807111454148064</v>
      </c>
      <c r="M2605" s="1">
        <v>14050.220056000002</v>
      </c>
      <c r="N2605" s="12">
        <v>-5.0238506936027578</v>
      </c>
      <c r="O2605" s="13">
        <v>0.22193175192785747</v>
      </c>
      <c r="P2605" s="12">
        <v>-1.1149519858552419</v>
      </c>
      <c r="Q2605" s="12">
        <v>-9.9220634400033063</v>
      </c>
      <c r="R2605" s="2">
        <f>DATE(CURR[[#This Row],[YEAR]],CURR[[#This Row],[MONTH]],1)</f>
        <v>44197</v>
      </c>
      <c r="S2605" t="str">
        <f>IF(AND(CURR[[#This Row],[DATE]]&gt;=DATE(2023,6,1),CURR[[#This Row],[DATE]]&lt;=DATE(2024,5,31)),"Y","N")</f>
        <v>N</v>
      </c>
    </row>
    <row r="2606" spans="1:19" x14ac:dyDescent="0.25">
      <c r="A2606" t="s">
        <v>62</v>
      </c>
      <c r="B2606" t="s">
        <v>14</v>
      </c>
      <c r="C2606" t="s">
        <v>19</v>
      </c>
      <c r="D2606" s="1">
        <v>5.0295759999999996</v>
      </c>
      <c r="E2606" s="1">
        <v>14176.328308</v>
      </c>
      <c r="F2606" s="13">
        <v>0</v>
      </c>
      <c r="G2606" s="13">
        <v>3.547869300657847E-4</v>
      </c>
      <c r="H2606" t="s">
        <v>16</v>
      </c>
      <c r="I2606" t="s">
        <v>17</v>
      </c>
      <c r="J2606">
        <v>2021</v>
      </c>
      <c r="K2606">
        <v>1</v>
      </c>
      <c r="L2606" s="12">
        <v>-1.5023767497993471E-3</v>
      </c>
      <c r="M2606" s="1">
        <v>17284.130527999998</v>
      </c>
      <c r="N2606" s="12">
        <v>-6.1801801534298608</v>
      </c>
      <c r="O2606" s="13">
        <v>2.9099386815276427E-4</v>
      </c>
      <c r="P2606" s="12">
        <v>-1.7983945287274993E-3</v>
      </c>
      <c r="Q2606" s="12">
        <v>-3.3007712785268466E-3</v>
      </c>
      <c r="R2606" s="2">
        <f>DATE(CURR[[#This Row],[YEAR]],CURR[[#This Row],[MONTH]],1)</f>
        <v>44197</v>
      </c>
      <c r="S2606" t="str">
        <f>IF(AND(CURR[[#This Row],[DATE]]&gt;=DATE(2023,6,1),CURR[[#This Row],[DATE]]&lt;=DATE(2024,5,31)),"Y","N")</f>
        <v>N</v>
      </c>
    </row>
    <row r="2607" spans="1:19" x14ac:dyDescent="0.25">
      <c r="A2607" t="s">
        <v>62</v>
      </c>
      <c r="B2607" t="s">
        <v>14</v>
      </c>
      <c r="C2607" t="s">
        <v>19</v>
      </c>
      <c r="D2607" s="1">
        <v>17284.130527999998</v>
      </c>
      <c r="E2607" s="1">
        <v>58707.431991999998</v>
      </c>
      <c r="F2607" s="13">
        <v>0.29441128561636437</v>
      </c>
      <c r="G2607" s="13">
        <v>0</v>
      </c>
      <c r="H2607" t="s">
        <v>21</v>
      </c>
      <c r="I2607" t="s">
        <v>23</v>
      </c>
      <c r="J2607">
        <v>2021</v>
      </c>
      <c r="K2607">
        <v>1</v>
      </c>
      <c r="L2607" s="12">
        <v>-1.7865069179535011</v>
      </c>
      <c r="M2607" s="1">
        <v>17284.130527999998</v>
      </c>
      <c r="N2607" s="12">
        <v>-6.1801801534298608</v>
      </c>
      <c r="O2607" s="13">
        <v>0</v>
      </c>
      <c r="P2607" s="12">
        <v>0</v>
      </c>
      <c r="Q2607" s="12">
        <v>0</v>
      </c>
      <c r="R2607" s="2">
        <f>DATE(CURR[[#This Row],[YEAR]],CURR[[#This Row],[MONTH]],1)</f>
        <v>44197</v>
      </c>
      <c r="S2607" t="str">
        <f>IF(AND(CURR[[#This Row],[DATE]]&gt;=DATE(2023,6,1),CURR[[#This Row],[DATE]]&lt;=DATE(2024,5,31)),"Y","N")</f>
        <v>N</v>
      </c>
    </row>
    <row r="2608" spans="1:19" x14ac:dyDescent="0.25">
      <c r="A2608" t="s">
        <v>62</v>
      </c>
      <c r="B2608" t="s">
        <v>14</v>
      </c>
      <c r="C2608" t="s">
        <v>19</v>
      </c>
      <c r="D2608" s="1">
        <v>17284.130527999998</v>
      </c>
      <c r="E2608" s="1">
        <v>58707.431991999998</v>
      </c>
      <c r="F2608" s="13">
        <v>0.29441128561636437</v>
      </c>
      <c r="G2608" s="13">
        <v>0</v>
      </c>
      <c r="H2608" t="s">
        <v>21</v>
      </c>
      <c r="I2608" t="s">
        <v>22</v>
      </c>
      <c r="J2608">
        <v>2021</v>
      </c>
      <c r="K2608">
        <v>1</v>
      </c>
      <c r="L2608" s="12">
        <v>-4.3936732354763599</v>
      </c>
      <c r="M2608" s="1">
        <v>17284.130527999998</v>
      </c>
      <c r="N2608" s="12">
        <v>-6.1801801534298608</v>
      </c>
      <c r="O2608" s="13">
        <v>0</v>
      </c>
      <c r="P2608" s="12">
        <v>0</v>
      </c>
      <c r="Q2608" s="12">
        <v>0</v>
      </c>
      <c r="R2608" s="2">
        <f>DATE(CURR[[#This Row],[YEAR]],CURR[[#This Row],[MONTH]],1)</f>
        <v>44197</v>
      </c>
      <c r="S2608" t="str">
        <f>IF(AND(CURR[[#This Row],[DATE]]&gt;=DATE(2023,6,1),CURR[[#This Row],[DATE]]&lt;=DATE(2024,5,31)),"Y","N")</f>
        <v>N</v>
      </c>
    </row>
    <row r="2609" spans="1:19" x14ac:dyDescent="0.25">
      <c r="A2609" t="s">
        <v>62</v>
      </c>
      <c r="B2609" t="s">
        <v>14</v>
      </c>
      <c r="C2609" t="s">
        <v>19</v>
      </c>
      <c r="D2609" s="1">
        <v>5135.215252</v>
      </c>
      <c r="E2609" s="1">
        <v>21796.39314</v>
      </c>
      <c r="F2609" s="13">
        <v>0</v>
      </c>
      <c r="G2609" s="13">
        <v>0.23559931310726945</v>
      </c>
      <c r="H2609" t="s">
        <v>24</v>
      </c>
      <c r="I2609" t="s">
        <v>17</v>
      </c>
      <c r="J2609">
        <v>2021</v>
      </c>
      <c r="K2609">
        <v>1</v>
      </c>
      <c r="L2609" s="12">
        <v>-2.1213945708117175</v>
      </c>
      <c r="M2609" s="1">
        <v>17284.130527999998</v>
      </c>
      <c r="N2609" s="12">
        <v>-6.1801801534298608</v>
      </c>
      <c r="O2609" s="13">
        <v>0.29710578982732389</v>
      </c>
      <c r="P2609" s="12">
        <v>-1.8361673057599306</v>
      </c>
      <c r="Q2609" s="12">
        <v>-3.9575618765716483</v>
      </c>
      <c r="R2609" s="2">
        <f>DATE(CURR[[#This Row],[YEAR]],CURR[[#This Row],[MONTH]],1)</f>
        <v>44197</v>
      </c>
      <c r="S2609" t="str">
        <f>IF(AND(CURR[[#This Row],[DATE]]&gt;=DATE(2023,6,1),CURR[[#This Row],[DATE]]&lt;=DATE(2024,5,31)),"Y","N")</f>
        <v>N</v>
      </c>
    </row>
    <row r="2610" spans="1:19" x14ac:dyDescent="0.25">
      <c r="A2610" t="s">
        <v>62</v>
      </c>
      <c r="B2610" t="s">
        <v>14</v>
      </c>
      <c r="C2610" t="s">
        <v>19</v>
      </c>
      <c r="D2610" s="1">
        <v>11707.708272</v>
      </c>
      <c r="E2610" s="1">
        <v>16812.920584</v>
      </c>
      <c r="F2610" s="13">
        <v>0</v>
      </c>
      <c r="G2610" s="13">
        <v>0.69635184520776416</v>
      </c>
      <c r="H2610" t="s">
        <v>25</v>
      </c>
      <c r="I2610" t="s">
        <v>17</v>
      </c>
      <c r="J2610">
        <v>2021</v>
      </c>
      <c r="K2610">
        <v>1</v>
      </c>
      <c r="L2610" s="12">
        <v>-10.152029814974608</v>
      </c>
      <c r="M2610" s="1">
        <v>17284.130527999998</v>
      </c>
      <c r="N2610" s="12">
        <v>-6.1801801534298608</v>
      </c>
      <c r="O2610" s="13">
        <v>0.67736749922327366</v>
      </c>
      <c r="P2610" s="12">
        <v>-4.1862531752780923</v>
      </c>
      <c r="Q2610" s="12">
        <v>-14.338282990252701</v>
      </c>
      <c r="R2610" s="2">
        <f>DATE(CURR[[#This Row],[YEAR]],CURR[[#This Row],[MONTH]],1)</f>
        <v>44197</v>
      </c>
      <c r="S2610" t="str">
        <f>IF(AND(CURR[[#This Row],[DATE]]&gt;=DATE(2023,6,1),CURR[[#This Row],[DATE]]&lt;=DATE(2024,5,31)),"Y","N")</f>
        <v>N</v>
      </c>
    </row>
    <row r="2611" spans="1:19" x14ac:dyDescent="0.25">
      <c r="A2611" t="s">
        <v>62</v>
      </c>
      <c r="B2611" t="s">
        <v>14</v>
      </c>
      <c r="C2611" t="s">
        <v>19</v>
      </c>
      <c r="D2611" s="1">
        <v>436.17742800000002</v>
      </c>
      <c r="E2611" s="1">
        <v>5921.7899600000001</v>
      </c>
      <c r="F2611" s="13">
        <v>0</v>
      </c>
      <c r="G2611" s="13">
        <v>7.3656349000260732E-2</v>
      </c>
      <c r="H2611" t="s">
        <v>26</v>
      </c>
      <c r="I2611" t="s">
        <v>17</v>
      </c>
      <c r="J2611">
        <v>2021</v>
      </c>
      <c r="K2611">
        <v>1</v>
      </c>
      <c r="L2611" s="12">
        <v>-1.2319529218275291</v>
      </c>
      <c r="M2611" s="1">
        <v>17284.130527999998</v>
      </c>
      <c r="N2611" s="12">
        <v>-6.1801801534298608</v>
      </c>
      <c r="O2611" s="13">
        <v>2.5235717081249762E-2</v>
      </c>
      <c r="P2611" s="12">
        <v>-0.1559612778631107</v>
      </c>
      <c r="Q2611" s="12">
        <v>-1.3879141996906399</v>
      </c>
      <c r="R2611" s="2">
        <f>DATE(CURR[[#This Row],[YEAR]],CURR[[#This Row],[MONTH]],1)</f>
        <v>44197</v>
      </c>
      <c r="S2611" t="str">
        <f>IF(AND(CURR[[#This Row],[DATE]]&gt;=DATE(2023,6,1),CURR[[#This Row],[DATE]]&lt;=DATE(2024,5,31)),"Y","N")</f>
        <v>N</v>
      </c>
    </row>
    <row r="2612" spans="1:19" x14ac:dyDescent="0.25">
      <c r="A2612" t="s">
        <v>62</v>
      </c>
      <c r="B2612" t="s">
        <v>14</v>
      </c>
      <c r="C2612" t="s">
        <v>20</v>
      </c>
      <c r="D2612" s="1">
        <v>5224.1875879999998</v>
      </c>
      <c r="E2612" s="1">
        <v>14176.328308</v>
      </c>
      <c r="F2612" s="13">
        <v>0</v>
      </c>
      <c r="G2612" s="13">
        <v>0.36851485620940938</v>
      </c>
      <c r="H2612" t="s">
        <v>16</v>
      </c>
      <c r="I2612" t="s">
        <v>17</v>
      </c>
      <c r="J2612">
        <v>2021</v>
      </c>
      <c r="K2612">
        <v>1</v>
      </c>
      <c r="L2612" s="12">
        <v>-1.5605088716825295</v>
      </c>
      <c r="M2612" s="1">
        <v>17849.277496000002</v>
      </c>
      <c r="N2612" s="12">
        <v>-6.3822562757865233</v>
      </c>
      <c r="O2612" s="13">
        <v>0.29268342033288086</v>
      </c>
      <c r="P2612" s="12">
        <v>-1.8679805962381939</v>
      </c>
      <c r="Q2612" s="12">
        <v>-3.4284894679207234</v>
      </c>
      <c r="R2612" s="2">
        <f>DATE(CURR[[#This Row],[YEAR]],CURR[[#This Row],[MONTH]],1)</f>
        <v>44197</v>
      </c>
      <c r="S2612" t="str">
        <f>IF(AND(CURR[[#This Row],[DATE]]&gt;=DATE(2023,6,1),CURR[[#This Row],[DATE]]&lt;=DATE(2024,5,31)),"Y","N")</f>
        <v>N</v>
      </c>
    </row>
    <row r="2613" spans="1:19" x14ac:dyDescent="0.25">
      <c r="A2613" t="s">
        <v>62</v>
      </c>
      <c r="B2613" t="s">
        <v>14</v>
      </c>
      <c r="C2613" t="s">
        <v>20</v>
      </c>
      <c r="D2613" s="1">
        <v>17849.277496000002</v>
      </c>
      <c r="E2613" s="1">
        <v>58707.431991999998</v>
      </c>
      <c r="F2613" s="13">
        <v>0.3040377834689193</v>
      </c>
      <c r="G2613" s="13">
        <v>0</v>
      </c>
      <c r="H2613" t="s">
        <v>21</v>
      </c>
      <c r="I2613" t="s">
        <v>23</v>
      </c>
      <c r="J2613">
        <v>2021</v>
      </c>
      <c r="K2613">
        <v>1</v>
      </c>
      <c r="L2613" s="12">
        <v>-1.8449211359181741</v>
      </c>
      <c r="M2613" s="1">
        <v>17849.277496000002</v>
      </c>
      <c r="N2613" s="12">
        <v>-6.3822562757865233</v>
      </c>
      <c r="O2613" s="13">
        <v>0</v>
      </c>
      <c r="P2613" s="12">
        <v>0</v>
      </c>
      <c r="Q2613" s="12">
        <v>0</v>
      </c>
      <c r="R2613" s="2">
        <f>DATE(CURR[[#This Row],[YEAR]],CURR[[#This Row],[MONTH]],1)</f>
        <v>44197</v>
      </c>
      <c r="S2613" t="str">
        <f>IF(AND(CURR[[#This Row],[DATE]]&gt;=DATE(2023,6,1),CURR[[#This Row],[DATE]]&lt;=DATE(2024,5,31)),"Y","N")</f>
        <v>N</v>
      </c>
    </row>
    <row r="2614" spans="1:19" x14ac:dyDescent="0.25">
      <c r="A2614" t="s">
        <v>62</v>
      </c>
      <c r="B2614" t="s">
        <v>14</v>
      </c>
      <c r="C2614" t="s">
        <v>20</v>
      </c>
      <c r="D2614" s="1">
        <v>17849.277496000002</v>
      </c>
      <c r="E2614" s="1">
        <v>58707.431991999998</v>
      </c>
      <c r="F2614" s="13">
        <v>0.3040377834689193</v>
      </c>
      <c r="G2614" s="13">
        <v>0</v>
      </c>
      <c r="H2614" t="s">
        <v>21</v>
      </c>
      <c r="I2614" t="s">
        <v>22</v>
      </c>
      <c r="J2614">
        <v>2021</v>
      </c>
      <c r="K2614">
        <v>1</v>
      </c>
      <c r="L2614" s="12">
        <v>-4.5373351398683495</v>
      </c>
      <c r="M2614" s="1">
        <v>17849.277496000002</v>
      </c>
      <c r="N2614" s="12">
        <v>-6.3822562757865233</v>
      </c>
      <c r="O2614" s="13">
        <v>0</v>
      </c>
      <c r="P2614" s="12">
        <v>0</v>
      </c>
      <c r="Q2614" s="12">
        <v>0</v>
      </c>
      <c r="R2614" s="2">
        <f>DATE(CURR[[#This Row],[YEAR]],CURR[[#This Row],[MONTH]],1)</f>
        <v>44197</v>
      </c>
      <c r="S2614" t="str">
        <f>IF(AND(CURR[[#This Row],[DATE]]&gt;=DATE(2023,6,1),CURR[[#This Row],[DATE]]&lt;=DATE(2024,5,31)),"Y","N")</f>
        <v>N</v>
      </c>
    </row>
    <row r="2615" spans="1:19" x14ac:dyDescent="0.25">
      <c r="A2615" t="s">
        <v>62</v>
      </c>
      <c r="B2615" t="s">
        <v>14</v>
      </c>
      <c r="C2615" t="s">
        <v>20</v>
      </c>
      <c r="D2615" s="1">
        <v>8578.4486600000018</v>
      </c>
      <c r="E2615" s="1">
        <v>21796.39314</v>
      </c>
      <c r="F2615" s="13">
        <v>0</v>
      </c>
      <c r="G2615" s="13">
        <v>0.39357193664566115</v>
      </c>
      <c r="H2615" t="s">
        <v>24</v>
      </c>
      <c r="I2615" t="s">
        <v>17</v>
      </c>
      <c r="J2615">
        <v>2021</v>
      </c>
      <c r="K2615">
        <v>1</v>
      </c>
      <c r="L2615" s="12">
        <v>-3.5438192013905208</v>
      </c>
      <c r="M2615" s="1">
        <v>17849.277496000002</v>
      </c>
      <c r="N2615" s="12">
        <v>-6.3822562757865233</v>
      </c>
      <c r="O2615" s="13">
        <v>0.48060481226326501</v>
      </c>
      <c r="P2615" s="12">
        <v>-3.0673430792404268</v>
      </c>
      <c r="Q2615" s="12">
        <v>-6.611162280630948</v>
      </c>
      <c r="R2615" s="2">
        <f>DATE(CURR[[#This Row],[YEAR]],CURR[[#This Row],[MONTH]],1)</f>
        <v>44197</v>
      </c>
      <c r="S2615" t="str">
        <f>IF(AND(CURR[[#This Row],[DATE]]&gt;=DATE(2023,6,1),CURR[[#This Row],[DATE]]&lt;=DATE(2024,5,31)),"Y","N")</f>
        <v>N</v>
      </c>
    </row>
    <row r="2616" spans="1:19" x14ac:dyDescent="0.25">
      <c r="A2616" t="s">
        <v>62</v>
      </c>
      <c r="B2616" t="s">
        <v>14</v>
      </c>
      <c r="C2616" t="s">
        <v>20</v>
      </c>
      <c r="D2616" s="1">
        <v>2763.8643760000009</v>
      </c>
      <c r="E2616" s="1">
        <v>16812.920584</v>
      </c>
      <c r="F2616" s="13">
        <v>0</v>
      </c>
      <c r="G2616" s="13">
        <v>0.16438930774646196</v>
      </c>
      <c r="H2616" t="s">
        <v>25</v>
      </c>
      <c r="I2616" t="s">
        <v>17</v>
      </c>
      <c r="J2616">
        <v>2021</v>
      </c>
      <c r="K2616">
        <v>1</v>
      </c>
      <c r="L2616" s="12">
        <v>-2.3966119498214127</v>
      </c>
      <c r="M2616" s="1">
        <v>17849.277496000002</v>
      </c>
      <c r="N2616" s="12">
        <v>-6.3822562757865233</v>
      </c>
      <c r="O2616" s="13">
        <v>0.15484460794670143</v>
      </c>
      <c r="P2616" s="12">
        <v>-0.98825797083953903</v>
      </c>
      <c r="Q2616" s="12">
        <v>-3.3848699206609516</v>
      </c>
      <c r="R2616" s="2">
        <f>DATE(CURR[[#This Row],[YEAR]],CURR[[#This Row],[MONTH]],1)</f>
        <v>44197</v>
      </c>
      <c r="S2616" t="str">
        <f>IF(AND(CURR[[#This Row],[DATE]]&gt;=DATE(2023,6,1),CURR[[#This Row],[DATE]]&lt;=DATE(2024,5,31)),"Y","N")</f>
        <v>N</v>
      </c>
    </row>
    <row r="2617" spans="1:19" x14ac:dyDescent="0.25">
      <c r="A2617" t="s">
        <v>62</v>
      </c>
      <c r="B2617" t="s">
        <v>14</v>
      </c>
      <c r="C2617" t="s">
        <v>20</v>
      </c>
      <c r="D2617" s="1">
        <v>1282.7768719999997</v>
      </c>
      <c r="E2617" s="1">
        <v>5921.7899600000001</v>
      </c>
      <c r="F2617" s="13">
        <v>0</v>
      </c>
      <c r="G2617" s="13">
        <v>0.21661978568385423</v>
      </c>
      <c r="H2617" t="s">
        <v>26</v>
      </c>
      <c r="I2617" t="s">
        <v>17</v>
      </c>
      <c r="J2617">
        <v>2021</v>
      </c>
      <c r="K2617">
        <v>1</v>
      </c>
      <c r="L2617" s="12">
        <v>-3.6231143889297677</v>
      </c>
      <c r="M2617" s="1">
        <v>17849.277496000002</v>
      </c>
      <c r="N2617" s="12">
        <v>-6.3822562757865233</v>
      </c>
      <c r="O2617" s="13">
        <v>7.1867159457152718E-2</v>
      </c>
      <c r="P2617" s="12">
        <v>-0.45867462946836374</v>
      </c>
      <c r="Q2617" s="12">
        <v>-4.0817890183981316</v>
      </c>
      <c r="R2617" s="2">
        <f>DATE(CURR[[#This Row],[YEAR]],CURR[[#This Row],[MONTH]],1)</f>
        <v>44197</v>
      </c>
      <c r="S2617" t="str">
        <f>IF(AND(CURR[[#This Row],[DATE]]&gt;=DATE(2023,6,1),CURR[[#This Row],[DATE]]&lt;=DATE(2024,5,31)),"Y","N")</f>
        <v>N</v>
      </c>
    </row>
    <row r="2618" spans="1:19" x14ac:dyDescent="0.25">
      <c r="A2618" t="s">
        <v>62</v>
      </c>
      <c r="B2618" t="s">
        <v>110</v>
      </c>
      <c r="C2618" t="s">
        <v>15</v>
      </c>
      <c r="D2618" s="1">
        <v>1084165.583644001</v>
      </c>
      <c r="E2618" s="1">
        <v>5562702.2030199999</v>
      </c>
      <c r="F2618" s="13">
        <v>0</v>
      </c>
      <c r="G2618" s="13">
        <v>0.19489908754335364</v>
      </c>
      <c r="H2618" t="s">
        <v>16</v>
      </c>
      <c r="I2618" t="s">
        <v>17</v>
      </c>
      <c r="J2618">
        <v>2021</v>
      </c>
      <c r="K2618">
        <v>1</v>
      </c>
      <c r="L2618" s="12">
        <v>-0.82531748739433208</v>
      </c>
      <c r="M2618" s="1">
        <v>3671390.6057260022</v>
      </c>
      <c r="N2618" s="12">
        <v>-3.5140692704233016</v>
      </c>
      <c r="O2618" s="13">
        <v>0.2953010725562969</v>
      </c>
      <c r="P2618" s="12">
        <v>-1.0377084245931247</v>
      </c>
      <c r="Q2618" s="12">
        <v>-1.8630259119874568</v>
      </c>
      <c r="R2618" s="2">
        <f>DATE(CURR[[#This Row],[YEAR]],CURR[[#This Row],[MONTH]],1)</f>
        <v>44197</v>
      </c>
      <c r="S2618" t="str">
        <f>IF(AND(CURR[[#This Row],[DATE]]&gt;=DATE(2023,6,1),CURR[[#This Row],[DATE]]&lt;=DATE(2024,5,31)),"Y","N")</f>
        <v>N</v>
      </c>
    </row>
    <row r="2619" spans="1:19" x14ac:dyDescent="0.25">
      <c r="A2619" t="s">
        <v>62</v>
      </c>
      <c r="B2619" t="s">
        <v>110</v>
      </c>
      <c r="C2619" t="s">
        <v>15</v>
      </c>
      <c r="D2619" s="1">
        <v>3671390.6057260022</v>
      </c>
      <c r="E2619" s="1">
        <v>21931430.275032997</v>
      </c>
      <c r="F2619" s="13">
        <v>0.16740315427150038</v>
      </c>
      <c r="G2619" s="13">
        <v>0</v>
      </c>
      <c r="H2619" t="s">
        <v>21</v>
      </c>
      <c r="I2619" t="s">
        <v>22</v>
      </c>
      <c r="J2619">
        <v>2021</v>
      </c>
      <c r="K2619">
        <v>1</v>
      </c>
      <c r="L2619" s="12">
        <v>-2.4982559921817376</v>
      </c>
      <c r="M2619" s="1">
        <v>3671390.6057260022</v>
      </c>
      <c r="N2619" s="12">
        <v>-3.5140692704233016</v>
      </c>
      <c r="O2619" s="13">
        <v>0</v>
      </c>
      <c r="P2619" s="12">
        <v>0</v>
      </c>
      <c r="Q2619" s="12">
        <v>0</v>
      </c>
      <c r="R2619" s="2">
        <f>DATE(CURR[[#This Row],[YEAR]],CURR[[#This Row],[MONTH]],1)</f>
        <v>44197</v>
      </c>
      <c r="S2619" t="str">
        <f>IF(AND(CURR[[#This Row],[DATE]]&gt;=DATE(2023,6,1),CURR[[#This Row],[DATE]]&lt;=DATE(2024,5,31)),"Y","N")</f>
        <v>N</v>
      </c>
    </row>
    <row r="2620" spans="1:19" x14ac:dyDescent="0.25">
      <c r="A2620" t="s">
        <v>62</v>
      </c>
      <c r="B2620" t="s">
        <v>110</v>
      </c>
      <c r="C2620" t="s">
        <v>15</v>
      </c>
      <c r="D2620" s="1">
        <v>3671390.6057260022</v>
      </c>
      <c r="E2620" s="1">
        <v>21931430.275032997</v>
      </c>
      <c r="F2620" s="13">
        <v>0.16740315427150038</v>
      </c>
      <c r="G2620" s="13">
        <v>0</v>
      </c>
      <c r="H2620" t="s">
        <v>21</v>
      </c>
      <c r="I2620" t="s">
        <v>23</v>
      </c>
      <c r="J2620">
        <v>2021</v>
      </c>
      <c r="K2620">
        <v>1</v>
      </c>
      <c r="L2620" s="12">
        <v>-1.0158132782415643</v>
      </c>
      <c r="M2620" s="1">
        <v>3671390.6057260022</v>
      </c>
      <c r="N2620" s="12">
        <v>-3.5140692704233016</v>
      </c>
      <c r="O2620" s="13">
        <v>0</v>
      </c>
      <c r="P2620" s="12">
        <v>0</v>
      </c>
      <c r="Q2620" s="12">
        <v>0</v>
      </c>
      <c r="R2620" s="2">
        <f>DATE(CURR[[#This Row],[YEAR]],CURR[[#This Row],[MONTH]],1)</f>
        <v>44197</v>
      </c>
      <c r="S2620" t="str">
        <f>IF(AND(CURR[[#This Row],[DATE]]&gt;=DATE(2023,6,1),CURR[[#This Row],[DATE]]&lt;=DATE(2024,5,31)),"Y","N")</f>
        <v>N</v>
      </c>
    </row>
    <row r="2621" spans="1:19" x14ac:dyDescent="0.25">
      <c r="A2621" t="s">
        <v>62</v>
      </c>
      <c r="B2621" t="s">
        <v>110</v>
      </c>
      <c r="C2621" t="s">
        <v>15</v>
      </c>
      <c r="D2621" s="1">
        <v>1669304.9659819987</v>
      </c>
      <c r="E2621" s="1">
        <v>7969937.9919140004</v>
      </c>
      <c r="F2621" s="13">
        <v>0</v>
      </c>
      <c r="G2621" s="13">
        <v>0.20945018238229868</v>
      </c>
      <c r="H2621" t="s">
        <v>24</v>
      </c>
      <c r="I2621" t="s">
        <v>17</v>
      </c>
      <c r="J2621">
        <v>2021</v>
      </c>
      <c r="K2621">
        <v>1</v>
      </c>
      <c r="L2621" s="12">
        <v>-1.8859413208858915</v>
      </c>
      <c r="M2621" s="1">
        <v>3671390.6057260022</v>
      </c>
      <c r="N2621" s="12">
        <v>-3.5140692704233016</v>
      </c>
      <c r="O2621" s="13">
        <v>0.45467920612383345</v>
      </c>
      <c r="P2621" s="12">
        <v>-1.5977742261402255</v>
      </c>
      <c r="Q2621" s="12">
        <v>-3.483715547026117</v>
      </c>
      <c r="R2621" s="2">
        <f>DATE(CURR[[#This Row],[YEAR]],CURR[[#This Row],[MONTH]],1)</f>
        <v>44197</v>
      </c>
      <c r="S2621" t="str">
        <f>IF(AND(CURR[[#This Row],[DATE]]&gt;=DATE(2023,6,1),CURR[[#This Row],[DATE]]&lt;=DATE(2024,5,31)),"Y","N")</f>
        <v>N</v>
      </c>
    </row>
    <row r="2622" spans="1:19" x14ac:dyDescent="0.25">
      <c r="A2622" t="s">
        <v>62</v>
      </c>
      <c r="B2622" t="s">
        <v>110</v>
      </c>
      <c r="C2622" t="s">
        <v>15</v>
      </c>
      <c r="D2622" s="1">
        <v>451606.59925999999</v>
      </c>
      <c r="E2622" s="1">
        <v>5707677.8806809979</v>
      </c>
      <c r="F2622" s="13">
        <v>0</v>
      </c>
      <c r="G2622" s="13">
        <v>7.9122649998972547E-2</v>
      </c>
      <c r="H2622" t="s">
        <v>25</v>
      </c>
      <c r="I2622" t="s">
        <v>17</v>
      </c>
      <c r="J2622">
        <v>2021</v>
      </c>
      <c r="K2622">
        <v>1</v>
      </c>
      <c r="L2622" s="12">
        <v>-1.1535195998363583</v>
      </c>
      <c r="M2622" s="1">
        <v>3671390.6057260022</v>
      </c>
      <c r="N2622" s="12">
        <v>-3.5140692704233016</v>
      </c>
      <c r="O2622" s="13">
        <v>0.12300696051127381</v>
      </c>
      <c r="P2622" s="12">
        <v>-0.43225497998083984</v>
      </c>
      <c r="Q2622" s="12">
        <v>-1.585774579817198</v>
      </c>
      <c r="R2622" s="2">
        <f>DATE(CURR[[#This Row],[YEAR]],CURR[[#This Row],[MONTH]],1)</f>
        <v>44197</v>
      </c>
      <c r="S2622" t="str">
        <f>IF(AND(CURR[[#This Row],[DATE]]&gt;=DATE(2023,6,1),CURR[[#This Row],[DATE]]&lt;=DATE(2024,5,31)),"Y","N")</f>
        <v>N</v>
      </c>
    </row>
    <row r="2623" spans="1:19" x14ac:dyDescent="0.25">
      <c r="A2623" t="s">
        <v>62</v>
      </c>
      <c r="B2623" t="s">
        <v>110</v>
      </c>
      <c r="C2623" t="s">
        <v>15</v>
      </c>
      <c r="D2623" s="1">
        <v>466313.45683999971</v>
      </c>
      <c r="E2623" s="1">
        <v>2691112.1994179995</v>
      </c>
      <c r="F2623" s="13">
        <v>0</v>
      </c>
      <c r="G2623" s="13">
        <v>0.17327908399391451</v>
      </c>
      <c r="H2623" t="s">
        <v>26</v>
      </c>
      <c r="I2623" t="s">
        <v>17</v>
      </c>
      <c r="J2623">
        <v>2021</v>
      </c>
      <c r="K2623">
        <v>1</v>
      </c>
      <c r="L2623" s="12">
        <v>-2.8982114470151803</v>
      </c>
      <c r="M2623" s="1">
        <v>3671390.6057260022</v>
      </c>
      <c r="N2623" s="12">
        <v>-3.5140692704233016</v>
      </c>
      <c r="O2623" s="13">
        <v>0.12701276080859508</v>
      </c>
      <c r="P2623" s="12">
        <v>-0.44633163970910905</v>
      </c>
      <c r="Q2623" s="12">
        <v>-3.3445430867242893</v>
      </c>
      <c r="R2623" s="2">
        <f>DATE(CURR[[#This Row],[YEAR]],CURR[[#This Row],[MONTH]],1)</f>
        <v>44197</v>
      </c>
      <c r="S2623" t="str">
        <f>IF(AND(CURR[[#This Row],[DATE]]&gt;=DATE(2023,6,1),CURR[[#This Row],[DATE]]&lt;=DATE(2024,5,31)),"Y","N")</f>
        <v>N</v>
      </c>
    </row>
    <row r="2624" spans="1:19" x14ac:dyDescent="0.25">
      <c r="A2624" t="s">
        <v>62</v>
      </c>
      <c r="B2624" t="s">
        <v>110</v>
      </c>
      <c r="C2624" t="s">
        <v>18</v>
      </c>
      <c r="D2624" s="1">
        <v>2823048.5047430005</v>
      </c>
      <c r="E2624" s="1">
        <v>5562702.2030199999</v>
      </c>
      <c r="F2624" s="13">
        <v>0</v>
      </c>
      <c r="G2624" s="13">
        <v>0.50749588989508787</v>
      </c>
      <c r="H2624" t="s">
        <v>16</v>
      </c>
      <c r="I2624" t="s">
        <v>17</v>
      </c>
      <c r="J2624">
        <v>2021</v>
      </c>
      <c r="K2624">
        <v>1</v>
      </c>
      <c r="L2624" s="12">
        <v>-2.1490363961708954</v>
      </c>
      <c r="M2624" s="1">
        <v>6808216.3871340007</v>
      </c>
      <c r="N2624" s="12">
        <v>-6.516480146543536</v>
      </c>
      <c r="O2624" s="13">
        <v>0.41465316967273952</v>
      </c>
      <c r="P2624" s="12">
        <v>-2.7020791478737554</v>
      </c>
      <c r="Q2624" s="12">
        <v>-4.8511155440446512</v>
      </c>
      <c r="R2624" s="2">
        <f>DATE(CURR[[#This Row],[YEAR]],CURR[[#This Row],[MONTH]],1)</f>
        <v>44197</v>
      </c>
      <c r="S2624" t="str">
        <f>IF(AND(CURR[[#This Row],[DATE]]&gt;=DATE(2023,6,1),CURR[[#This Row],[DATE]]&lt;=DATE(2024,5,31)),"Y","N")</f>
        <v>N</v>
      </c>
    </row>
    <row r="2625" spans="1:19" x14ac:dyDescent="0.25">
      <c r="A2625" t="s">
        <v>62</v>
      </c>
      <c r="B2625" t="s">
        <v>110</v>
      </c>
      <c r="C2625" t="s">
        <v>18</v>
      </c>
      <c r="D2625" s="1">
        <v>6808216.3871340007</v>
      </c>
      <c r="E2625" s="1">
        <v>21931430.275032997</v>
      </c>
      <c r="F2625" s="13">
        <v>0.310431937258764</v>
      </c>
      <c r="G2625" s="13">
        <v>0</v>
      </c>
      <c r="H2625" t="s">
        <v>21</v>
      </c>
      <c r="I2625" t="s">
        <v>22</v>
      </c>
      <c r="J2625">
        <v>2021</v>
      </c>
      <c r="K2625">
        <v>1</v>
      </c>
      <c r="L2625" s="12">
        <v>-4.6327588676345757</v>
      </c>
      <c r="M2625" s="1">
        <v>6808216.3871340007</v>
      </c>
      <c r="N2625" s="12">
        <v>-6.516480146543536</v>
      </c>
      <c r="O2625" s="13">
        <v>0</v>
      </c>
      <c r="P2625" s="12">
        <v>0</v>
      </c>
      <c r="Q2625" s="12">
        <v>0</v>
      </c>
      <c r="R2625" s="2">
        <f>DATE(CURR[[#This Row],[YEAR]],CURR[[#This Row],[MONTH]],1)</f>
        <v>44197</v>
      </c>
      <c r="S2625" t="str">
        <f>IF(AND(CURR[[#This Row],[DATE]]&gt;=DATE(2023,6,1),CURR[[#This Row],[DATE]]&lt;=DATE(2024,5,31)),"Y","N")</f>
        <v>N</v>
      </c>
    </row>
    <row r="2626" spans="1:19" x14ac:dyDescent="0.25">
      <c r="A2626" t="s">
        <v>62</v>
      </c>
      <c r="B2626" t="s">
        <v>110</v>
      </c>
      <c r="C2626" t="s">
        <v>18</v>
      </c>
      <c r="D2626" s="1">
        <v>6808216.3871340007</v>
      </c>
      <c r="E2626" s="1">
        <v>21931430.275032997</v>
      </c>
      <c r="F2626" s="13">
        <v>0.310431937258764</v>
      </c>
      <c r="G2626" s="13">
        <v>0</v>
      </c>
      <c r="H2626" t="s">
        <v>21</v>
      </c>
      <c r="I2626" t="s">
        <v>23</v>
      </c>
      <c r="J2626">
        <v>2021</v>
      </c>
      <c r="K2626">
        <v>1</v>
      </c>
      <c r="L2626" s="12">
        <v>-1.8837212789089604</v>
      </c>
      <c r="M2626" s="1">
        <v>6808216.3871340007</v>
      </c>
      <c r="N2626" s="12">
        <v>-6.516480146543536</v>
      </c>
      <c r="O2626" s="13">
        <v>0</v>
      </c>
      <c r="P2626" s="12">
        <v>0</v>
      </c>
      <c r="Q2626" s="12">
        <v>0</v>
      </c>
      <c r="R2626" s="2">
        <f>DATE(CURR[[#This Row],[YEAR]],CURR[[#This Row],[MONTH]],1)</f>
        <v>44197</v>
      </c>
      <c r="S2626" t="str">
        <f>IF(AND(CURR[[#This Row],[DATE]]&gt;=DATE(2023,6,1),CURR[[#This Row],[DATE]]&lt;=DATE(2024,5,31)),"Y","N")</f>
        <v>N</v>
      </c>
    </row>
    <row r="2627" spans="1:19" x14ac:dyDescent="0.25">
      <c r="A2627" t="s">
        <v>62</v>
      </c>
      <c r="B2627" t="s">
        <v>110</v>
      </c>
      <c r="C2627" t="s">
        <v>18</v>
      </c>
      <c r="D2627" s="1">
        <v>1722609.8060220005</v>
      </c>
      <c r="E2627" s="1">
        <v>7969937.9919140004</v>
      </c>
      <c r="F2627" s="13">
        <v>0</v>
      </c>
      <c r="G2627" s="13">
        <v>0.2161384201194157</v>
      </c>
      <c r="H2627" t="s">
        <v>24</v>
      </c>
      <c r="I2627" t="s">
        <v>17</v>
      </c>
      <c r="J2627">
        <v>2021</v>
      </c>
      <c r="K2627">
        <v>1</v>
      </c>
      <c r="L2627" s="12">
        <v>-1.9461638700804982</v>
      </c>
      <c r="M2627" s="1">
        <v>6808216.3871340007</v>
      </c>
      <c r="N2627" s="12">
        <v>-6.516480146543536</v>
      </c>
      <c r="O2627" s="13">
        <v>0.25301925028078515</v>
      </c>
      <c r="P2627" s="12">
        <v>-1.6487949211480664</v>
      </c>
      <c r="Q2627" s="12">
        <v>-3.5949587912285645</v>
      </c>
      <c r="R2627" s="2">
        <f>DATE(CURR[[#This Row],[YEAR]],CURR[[#This Row],[MONTH]],1)</f>
        <v>44197</v>
      </c>
      <c r="S2627" t="str">
        <f>IF(AND(CURR[[#This Row],[DATE]]&gt;=DATE(2023,6,1),CURR[[#This Row],[DATE]]&lt;=DATE(2024,5,31)),"Y","N")</f>
        <v>N</v>
      </c>
    </row>
    <row r="2628" spans="1:19" x14ac:dyDescent="0.25">
      <c r="A2628" t="s">
        <v>62</v>
      </c>
      <c r="B2628" t="s">
        <v>110</v>
      </c>
      <c r="C2628" t="s">
        <v>18</v>
      </c>
      <c r="D2628" s="1">
        <v>627363.75134400011</v>
      </c>
      <c r="E2628" s="1">
        <v>5707677.8806809979</v>
      </c>
      <c r="F2628" s="13">
        <v>0</v>
      </c>
      <c r="G2628" s="13">
        <v>0.10991575986925664</v>
      </c>
      <c r="H2628" t="s">
        <v>25</v>
      </c>
      <c r="I2628" t="s">
        <v>17</v>
      </c>
      <c r="J2628">
        <v>2021</v>
      </c>
      <c r="K2628">
        <v>1</v>
      </c>
      <c r="L2628" s="12">
        <v>-1.6024486457637683</v>
      </c>
      <c r="M2628" s="1">
        <v>6808216.3871340007</v>
      </c>
      <c r="N2628" s="12">
        <v>-6.516480146543536</v>
      </c>
      <c r="O2628" s="13">
        <v>9.2148033445231953E-2</v>
      </c>
      <c r="P2628" s="12">
        <v>-0.60048083048888379</v>
      </c>
      <c r="Q2628" s="12">
        <v>-2.2029294762526521</v>
      </c>
      <c r="R2628" s="2">
        <f>DATE(CURR[[#This Row],[YEAR]],CURR[[#This Row],[MONTH]],1)</f>
        <v>44197</v>
      </c>
      <c r="S2628" t="str">
        <f>IF(AND(CURR[[#This Row],[DATE]]&gt;=DATE(2023,6,1),CURR[[#This Row],[DATE]]&lt;=DATE(2024,5,31)),"Y","N")</f>
        <v>N</v>
      </c>
    </row>
    <row r="2629" spans="1:19" x14ac:dyDescent="0.25">
      <c r="A2629" t="s">
        <v>62</v>
      </c>
      <c r="B2629" t="s">
        <v>110</v>
      </c>
      <c r="C2629" t="s">
        <v>18</v>
      </c>
      <c r="D2629" s="1">
        <v>1635194.3250250013</v>
      </c>
      <c r="E2629" s="1">
        <v>2691112.1994179995</v>
      </c>
      <c r="F2629" s="13">
        <v>0</v>
      </c>
      <c r="G2629" s="13">
        <v>0.60762770328886351</v>
      </c>
      <c r="H2629" t="s">
        <v>26</v>
      </c>
      <c r="I2629" t="s">
        <v>17</v>
      </c>
      <c r="J2629">
        <v>2021</v>
      </c>
      <c r="K2629">
        <v>1</v>
      </c>
      <c r="L2629" s="12">
        <v>-10.162989811610354</v>
      </c>
      <c r="M2629" s="1">
        <v>6808216.3871340007</v>
      </c>
      <c r="N2629" s="12">
        <v>-6.516480146543536</v>
      </c>
      <c r="O2629" s="13">
        <v>0.24017954660124363</v>
      </c>
      <c r="P2629" s="12">
        <v>-1.5651252470328321</v>
      </c>
      <c r="Q2629" s="12">
        <v>-11.728115058643185</v>
      </c>
      <c r="R2629" s="2">
        <f>DATE(CURR[[#This Row],[YEAR]],CURR[[#This Row],[MONTH]],1)</f>
        <v>44197</v>
      </c>
      <c r="S2629" t="str">
        <f>IF(AND(CURR[[#This Row],[DATE]]&gt;=DATE(2023,6,1),CURR[[#This Row],[DATE]]&lt;=DATE(2024,5,31)),"Y","N")</f>
        <v>N</v>
      </c>
    </row>
    <row r="2630" spans="1:19" x14ac:dyDescent="0.25">
      <c r="A2630" t="s">
        <v>62</v>
      </c>
      <c r="B2630" t="s">
        <v>110</v>
      </c>
      <c r="C2630" t="s">
        <v>19</v>
      </c>
      <c r="D2630" s="1">
        <v>1900.9325920000001</v>
      </c>
      <c r="E2630" s="1">
        <v>5562702.2030199999</v>
      </c>
      <c r="F2630" s="13">
        <v>0</v>
      </c>
      <c r="G2630" s="13">
        <v>3.4172826849655563E-4</v>
      </c>
      <c r="H2630" t="s">
        <v>16</v>
      </c>
      <c r="I2630" t="s">
        <v>17</v>
      </c>
      <c r="J2630">
        <v>2021</v>
      </c>
      <c r="K2630">
        <v>1</v>
      </c>
      <c r="L2630" s="12">
        <v>-1.447078688167059E-3</v>
      </c>
      <c r="M2630" s="1">
        <v>5820210.5623949971</v>
      </c>
      <c r="N2630" s="12">
        <v>-5.5708109763115106</v>
      </c>
      <c r="O2630" s="13">
        <v>3.2660890385686884E-4</v>
      </c>
      <c r="P2630" s="12">
        <v>-1.8194764665669157E-3</v>
      </c>
      <c r="Q2630" s="12">
        <v>-3.2665551547339747E-3</v>
      </c>
      <c r="R2630" s="2">
        <f>DATE(CURR[[#This Row],[YEAR]],CURR[[#This Row],[MONTH]],1)</f>
        <v>44197</v>
      </c>
      <c r="S2630" t="str">
        <f>IF(AND(CURR[[#This Row],[DATE]]&gt;=DATE(2023,6,1),CURR[[#This Row],[DATE]]&lt;=DATE(2024,5,31)),"Y","N")</f>
        <v>N</v>
      </c>
    </row>
    <row r="2631" spans="1:19" x14ac:dyDescent="0.25">
      <c r="A2631" t="s">
        <v>62</v>
      </c>
      <c r="B2631" t="s">
        <v>110</v>
      </c>
      <c r="C2631" t="s">
        <v>19</v>
      </c>
      <c r="D2631" s="1">
        <v>5820210.5623949971</v>
      </c>
      <c r="E2631" s="1">
        <v>21931430.275032997</v>
      </c>
      <c r="F2631" s="13">
        <v>0.26538217021900273</v>
      </c>
      <c r="G2631" s="13">
        <v>0</v>
      </c>
      <c r="H2631" t="s">
        <v>21</v>
      </c>
      <c r="I2631" t="s">
        <v>22</v>
      </c>
      <c r="J2631">
        <v>2021</v>
      </c>
      <c r="K2631">
        <v>1</v>
      </c>
      <c r="L2631" s="12">
        <v>-3.9604546273515999</v>
      </c>
      <c r="M2631" s="1">
        <v>5820210.5623949971</v>
      </c>
      <c r="N2631" s="12">
        <v>-5.5708109763115106</v>
      </c>
      <c r="O2631" s="13">
        <v>0</v>
      </c>
      <c r="P2631" s="12">
        <v>0</v>
      </c>
      <c r="Q2631" s="12">
        <v>0</v>
      </c>
      <c r="R2631" s="2">
        <f>DATE(CURR[[#This Row],[YEAR]],CURR[[#This Row],[MONTH]],1)</f>
        <v>44197</v>
      </c>
      <c r="S2631" t="str">
        <f>IF(AND(CURR[[#This Row],[DATE]]&gt;=DATE(2023,6,1),CURR[[#This Row],[DATE]]&lt;=DATE(2024,5,31)),"Y","N")</f>
        <v>N</v>
      </c>
    </row>
    <row r="2632" spans="1:19" x14ac:dyDescent="0.25">
      <c r="A2632" t="s">
        <v>62</v>
      </c>
      <c r="B2632" t="s">
        <v>110</v>
      </c>
      <c r="C2632" t="s">
        <v>19</v>
      </c>
      <c r="D2632" s="1">
        <v>5820210.5623949971</v>
      </c>
      <c r="E2632" s="1">
        <v>21931430.275032997</v>
      </c>
      <c r="F2632" s="13">
        <v>0.26538217021900273</v>
      </c>
      <c r="G2632" s="13">
        <v>0</v>
      </c>
      <c r="H2632" t="s">
        <v>21</v>
      </c>
      <c r="I2632" t="s">
        <v>23</v>
      </c>
      <c r="J2632">
        <v>2021</v>
      </c>
      <c r="K2632">
        <v>1</v>
      </c>
      <c r="L2632" s="12">
        <v>-1.6103563489599106</v>
      </c>
      <c r="M2632" s="1">
        <v>5820210.5623949971</v>
      </c>
      <c r="N2632" s="12">
        <v>-5.5708109763115106</v>
      </c>
      <c r="O2632" s="13">
        <v>0</v>
      </c>
      <c r="P2632" s="12">
        <v>0</v>
      </c>
      <c r="Q2632" s="12">
        <v>0</v>
      </c>
      <c r="R2632" s="2">
        <f>DATE(CURR[[#This Row],[YEAR]],CURR[[#This Row],[MONTH]],1)</f>
        <v>44197</v>
      </c>
      <c r="S2632" t="str">
        <f>IF(AND(CURR[[#This Row],[DATE]]&gt;=DATE(2023,6,1),CURR[[#This Row],[DATE]]&lt;=DATE(2024,5,31)),"Y","N")</f>
        <v>N</v>
      </c>
    </row>
    <row r="2633" spans="1:19" x14ac:dyDescent="0.25">
      <c r="A2633" t="s">
        <v>62</v>
      </c>
      <c r="B2633" t="s">
        <v>110</v>
      </c>
      <c r="C2633" t="s">
        <v>19</v>
      </c>
      <c r="D2633" s="1">
        <v>1788207.5880330007</v>
      </c>
      <c r="E2633" s="1">
        <v>7969937.9919140004</v>
      </c>
      <c r="F2633" s="13">
        <v>0</v>
      </c>
      <c r="G2633" s="13">
        <v>0.22436907160974764</v>
      </c>
      <c r="H2633" t="s">
        <v>24</v>
      </c>
      <c r="I2633" t="s">
        <v>17</v>
      </c>
      <c r="J2633">
        <v>2021</v>
      </c>
      <c r="K2633">
        <v>1</v>
      </c>
      <c r="L2633" s="12">
        <v>-2.0202746947495149</v>
      </c>
      <c r="M2633" s="1">
        <v>5820210.5623949971</v>
      </c>
      <c r="N2633" s="12">
        <v>-5.5708109763115106</v>
      </c>
      <c r="O2633" s="13">
        <v>0.30724104718595596</v>
      </c>
      <c r="P2633" s="12">
        <v>-1.7115817980369663</v>
      </c>
      <c r="Q2633" s="12">
        <v>-3.7318564927864815</v>
      </c>
      <c r="R2633" s="2">
        <f>DATE(CURR[[#This Row],[YEAR]],CURR[[#This Row],[MONTH]],1)</f>
        <v>44197</v>
      </c>
      <c r="S2633" t="str">
        <f>IF(AND(CURR[[#This Row],[DATE]]&gt;=DATE(2023,6,1),CURR[[#This Row],[DATE]]&lt;=DATE(2024,5,31)),"Y","N")</f>
        <v>N</v>
      </c>
    </row>
    <row r="2634" spans="1:19" x14ac:dyDescent="0.25">
      <c r="A2634" t="s">
        <v>62</v>
      </c>
      <c r="B2634" t="s">
        <v>110</v>
      </c>
      <c r="C2634" t="s">
        <v>19</v>
      </c>
      <c r="D2634" s="1">
        <v>3856979.4042920009</v>
      </c>
      <c r="E2634" s="1">
        <v>5707677.8806809979</v>
      </c>
      <c r="F2634" s="13">
        <v>0</v>
      </c>
      <c r="G2634" s="13">
        <v>0.67575281663088782</v>
      </c>
      <c r="H2634" t="s">
        <v>25</v>
      </c>
      <c r="I2634" t="s">
        <v>17</v>
      </c>
      <c r="J2634">
        <v>2021</v>
      </c>
      <c r="K2634">
        <v>1</v>
      </c>
      <c r="L2634" s="12">
        <v>-9.8517190543855122</v>
      </c>
      <c r="M2634" s="1">
        <v>5820210.5623949971</v>
      </c>
      <c r="N2634" s="12">
        <v>-5.5708109763115106</v>
      </c>
      <c r="O2634" s="13">
        <v>0.66268726241836629</v>
      </c>
      <c r="P2634" s="12">
        <v>-3.6917054753420615</v>
      </c>
      <c r="Q2634" s="12">
        <v>-13.543424529727574</v>
      </c>
      <c r="R2634" s="2">
        <f>DATE(CURR[[#This Row],[YEAR]],CURR[[#This Row],[MONTH]],1)</f>
        <v>44197</v>
      </c>
      <c r="S2634" t="str">
        <f>IF(AND(CURR[[#This Row],[DATE]]&gt;=DATE(2023,6,1),CURR[[#This Row],[DATE]]&lt;=DATE(2024,5,31)),"Y","N")</f>
        <v>N</v>
      </c>
    </row>
    <row r="2635" spans="1:19" x14ac:dyDescent="0.25">
      <c r="A2635" t="s">
        <v>62</v>
      </c>
      <c r="B2635" t="s">
        <v>110</v>
      </c>
      <c r="C2635" t="s">
        <v>19</v>
      </c>
      <c r="D2635" s="1">
        <v>173122.63747799999</v>
      </c>
      <c r="E2635" s="1">
        <v>2691112.1994179995</v>
      </c>
      <c r="F2635" s="13">
        <v>0</v>
      </c>
      <c r="G2635" s="13">
        <v>6.4331259586813516E-2</v>
      </c>
      <c r="H2635" t="s">
        <v>26</v>
      </c>
      <c r="I2635" t="s">
        <v>17</v>
      </c>
      <c r="J2635">
        <v>2021</v>
      </c>
      <c r="K2635">
        <v>1</v>
      </c>
      <c r="L2635" s="12">
        <v>-1.0759844098780895</v>
      </c>
      <c r="M2635" s="1">
        <v>5820210.5623949971</v>
      </c>
      <c r="N2635" s="12">
        <v>-5.5708109763115106</v>
      </c>
      <c r="O2635" s="13">
        <v>2.9745081491821597E-2</v>
      </c>
      <c r="P2635" s="12">
        <v>-0.16570422646592012</v>
      </c>
      <c r="Q2635" s="12">
        <v>-1.2416886363440096</v>
      </c>
      <c r="R2635" s="2">
        <f>DATE(CURR[[#This Row],[YEAR]],CURR[[#This Row],[MONTH]],1)</f>
        <v>44197</v>
      </c>
      <c r="S2635" t="str">
        <f>IF(AND(CURR[[#This Row],[DATE]]&gt;=DATE(2023,6,1),CURR[[#This Row],[DATE]]&lt;=DATE(2024,5,31)),"Y","N")</f>
        <v>N</v>
      </c>
    </row>
    <row r="2636" spans="1:19" x14ac:dyDescent="0.25">
      <c r="A2636" t="s">
        <v>62</v>
      </c>
      <c r="B2636" t="s">
        <v>110</v>
      </c>
      <c r="C2636" t="s">
        <v>20</v>
      </c>
      <c r="D2636" s="1">
        <v>1653587.1820410003</v>
      </c>
      <c r="E2636" s="1">
        <v>5562702.2030199999</v>
      </c>
      <c r="F2636" s="13">
        <v>0</v>
      </c>
      <c r="G2636" s="13">
        <v>0.29726329429306231</v>
      </c>
      <c r="H2636" t="s">
        <v>16</v>
      </c>
      <c r="I2636" t="s">
        <v>17</v>
      </c>
      <c r="J2636">
        <v>2021</v>
      </c>
      <c r="K2636">
        <v>1</v>
      </c>
      <c r="L2636" s="12">
        <v>-1.2587878077466066</v>
      </c>
      <c r="M2636" s="1">
        <v>5631612.7197780041</v>
      </c>
      <c r="N2636" s="12">
        <v>-5.39029466672166</v>
      </c>
      <c r="O2636" s="13">
        <v>0.29362586959036913</v>
      </c>
      <c r="P2636" s="12">
        <v>-1.5827299588644763</v>
      </c>
      <c r="Q2636" s="12">
        <v>-2.8415177666110827</v>
      </c>
      <c r="R2636" s="2">
        <f>DATE(CURR[[#This Row],[YEAR]],CURR[[#This Row],[MONTH]],1)</f>
        <v>44197</v>
      </c>
      <c r="S2636" t="str">
        <f>IF(AND(CURR[[#This Row],[DATE]]&gt;=DATE(2023,6,1),CURR[[#This Row],[DATE]]&lt;=DATE(2024,5,31)),"Y","N")</f>
        <v>N</v>
      </c>
    </row>
    <row r="2637" spans="1:19" x14ac:dyDescent="0.25">
      <c r="A2637" t="s">
        <v>62</v>
      </c>
      <c r="B2637" t="s">
        <v>110</v>
      </c>
      <c r="C2637" t="s">
        <v>20</v>
      </c>
      <c r="D2637" s="1">
        <v>5631612.7197780041</v>
      </c>
      <c r="E2637" s="1">
        <v>21931430.275032997</v>
      </c>
      <c r="F2637" s="13">
        <v>0.25678273825073322</v>
      </c>
      <c r="G2637" s="13">
        <v>0</v>
      </c>
      <c r="H2637" t="s">
        <v>21</v>
      </c>
      <c r="I2637" t="s">
        <v>22</v>
      </c>
      <c r="J2637">
        <v>2021</v>
      </c>
      <c r="K2637">
        <v>1</v>
      </c>
      <c r="L2637" s="12">
        <v>-3.8321202328320934</v>
      </c>
      <c r="M2637" s="1">
        <v>5631612.7197780041</v>
      </c>
      <c r="N2637" s="12">
        <v>-5.39029466672166</v>
      </c>
      <c r="O2637" s="13">
        <v>0</v>
      </c>
      <c r="P2637" s="12">
        <v>0</v>
      </c>
      <c r="Q2637" s="12">
        <v>0</v>
      </c>
      <c r="R2637" s="2">
        <f>DATE(CURR[[#This Row],[YEAR]],CURR[[#This Row],[MONTH]],1)</f>
        <v>44197</v>
      </c>
      <c r="S2637" t="str">
        <f>IF(AND(CURR[[#This Row],[DATE]]&gt;=DATE(2023,6,1),CURR[[#This Row],[DATE]]&lt;=DATE(2024,5,31)),"Y","N")</f>
        <v>N</v>
      </c>
    </row>
    <row r="2638" spans="1:19" x14ac:dyDescent="0.25">
      <c r="A2638" t="s">
        <v>62</v>
      </c>
      <c r="B2638" t="s">
        <v>110</v>
      </c>
      <c r="C2638" t="s">
        <v>20</v>
      </c>
      <c r="D2638" s="1">
        <v>5631612.7197780041</v>
      </c>
      <c r="E2638" s="1">
        <v>21931430.275032997</v>
      </c>
      <c r="F2638" s="13">
        <v>0.25678273825073322</v>
      </c>
      <c r="G2638" s="13">
        <v>0</v>
      </c>
      <c r="H2638" t="s">
        <v>21</v>
      </c>
      <c r="I2638" t="s">
        <v>23</v>
      </c>
      <c r="J2638">
        <v>2021</v>
      </c>
      <c r="K2638">
        <v>1</v>
      </c>
      <c r="L2638" s="12">
        <v>-1.5581744338895664</v>
      </c>
      <c r="M2638" s="1">
        <v>5631612.7197780041</v>
      </c>
      <c r="N2638" s="12">
        <v>-5.39029466672166</v>
      </c>
      <c r="O2638" s="13">
        <v>0</v>
      </c>
      <c r="P2638" s="12">
        <v>0</v>
      </c>
      <c r="Q2638" s="12">
        <v>0</v>
      </c>
      <c r="R2638" s="2">
        <f>DATE(CURR[[#This Row],[YEAR]],CURR[[#This Row],[MONTH]],1)</f>
        <v>44197</v>
      </c>
      <c r="S2638" t="str">
        <f>IF(AND(CURR[[#This Row],[DATE]]&gt;=DATE(2023,6,1),CURR[[#This Row],[DATE]]&lt;=DATE(2024,5,31)),"Y","N")</f>
        <v>N</v>
      </c>
    </row>
    <row r="2639" spans="1:19" x14ac:dyDescent="0.25">
      <c r="A2639" t="s">
        <v>62</v>
      </c>
      <c r="B2639" t="s">
        <v>110</v>
      </c>
      <c r="C2639" t="s">
        <v>20</v>
      </c>
      <c r="D2639" s="1">
        <v>2789815.6318769986</v>
      </c>
      <c r="E2639" s="1">
        <v>7969937.9919140004</v>
      </c>
      <c r="F2639" s="13">
        <v>0</v>
      </c>
      <c r="G2639" s="13">
        <v>0.35004232588853773</v>
      </c>
      <c r="H2639" t="s">
        <v>24</v>
      </c>
      <c r="I2639" t="s">
        <v>17</v>
      </c>
      <c r="J2639">
        <v>2021</v>
      </c>
      <c r="K2639">
        <v>1</v>
      </c>
      <c r="L2639" s="12">
        <v>-3.1518678042840929</v>
      </c>
      <c r="M2639" s="1">
        <v>5631612.7197780041</v>
      </c>
      <c r="N2639" s="12">
        <v>-5.39029466672166</v>
      </c>
      <c r="O2639" s="13">
        <v>0.49538485167477425</v>
      </c>
      <c r="P2639" s="12">
        <v>-2.6702703239572361</v>
      </c>
      <c r="Q2639" s="12">
        <v>-5.8221381282413294</v>
      </c>
      <c r="R2639" s="2">
        <f>DATE(CURR[[#This Row],[YEAR]],CURR[[#This Row],[MONTH]],1)</f>
        <v>44197</v>
      </c>
      <c r="S2639" t="str">
        <f>IF(AND(CURR[[#This Row],[DATE]]&gt;=DATE(2023,6,1),CURR[[#This Row],[DATE]]&lt;=DATE(2024,5,31)),"Y","N")</f>
        <v>N</v>
      </c>
    </row>
    <row r="2640" spans="1:19" x14ac:dyDescent="0.25">
      <c r="A2640" t="s">
        <v>62</v>
      </c>
      <c r="B2640" t="s">
        <v>110</v>
      </c>
      <c r="C2640" t="s">
        <v>20</v>
      </c>
      <c r="D2640" s="1">
        <v>771728.12578499923</v>
      </c>
      <c r="E2640" s="1">
        <v>5707677.8806809979</v>
      </c>
      <c r="F2640" s="13">
        <v>0</v>
      </c>
      <c r="G2640" s="13">
        <v>0.13520877350088339</v>
      </c>
      <c r="H2640" t="s">
        <v>25</v>
      </c>
      <c r="I2640" t="s">
        <v>17</v>
      </c>
      <c r="J2640">
        <v>2021</v>
      </c>
      <c r="K2640">
        <v>1</v>
      </c>
      <c r="L2640" s="12">
        <v>-1.9711924500143656</v>
      </c>
      <c r="M2640" s="1">
        <v>5631612.7197780041</v>
      </c>
      <c r="N2640" s="12">
        <v>-5.39029466672166</v>
      </c>
      <c r="O2640" s="13">
        <v>0.13703501362491072</v>
      </c>
      <c r="P2640" s="12">
        <v>-0.7386591030964863</v>
      </c>
      <c r="Q2640" s="12">
        <v>-2.7098515531108518</v>
      </c>
      <c r="R2640" s="2">
        <f>DATE(CURR[[#This Row],[YEAR]],CURR[[#This Row],[MONTH]],1)</f>
        <v>44197</v>
      </c>
      <c r="S2640" t="str">
        <f>IF(AND(CURR[[#This Row],[DATE]]&gt;=DATE(2023,6,1),CURR[[#This Row],[DATE]]&lt;=DATE(2024,5,31)),"Y","N")</f>
        <v>N</v>
      </c>
    </row>
    <row r="2641" spans="1:19" x14ac:dyDescent="0.25">
      <c r="A2641" t="s">
        <v>62</v>
      </c>
      <c r="B2641" t="s">
        <v>110</v>
      </c>
      <c r="C2641" t="s">
        <v>20</v>
      </c>
      <c r="D2641" s="1">
        <v>416481.78007499949</v>
      </c>
      <c r="E2641" s="1">
        <v>2691112.1994179995</v>
      </c>
      <c r="F2641" s="13">
        <v>0</v>
      </c>
      <c r="G2641" s="13">
        <v>0.15476195313040872</v>
      </c>
      <c r="H2641" t="s">
        <v>26</v>
      </c>
      <c r="I2641" t="s">
        <v>17</v>
      </c>
      <c r="J2641">
        <v>2021</v>
      </c>
      <c r="K2641">
        <v>1</v>
      </c>
      <c r="L2641" s="12">
        <v>-2.5884997414963808</v>
      </c>
      <c r="M2641" s="1">
        <v>5631612.7197780041</v>
      </c>
      <c r="N2641" s="12">
        <v>-5.39029466672166</v>
      </c>
      <c r="O2641" s="13">
        <v>7.3954265109944753E-2</v>
      </c>
      <c r="P2641" s="12">
        <v>-0.39863528080345495</v>
      </c>
      <c r="Q2641" s="12">
        <v>-2.9871350222998356</v>
      </c>
      <c r="R2641" s="2">
        <f>DATE(CURR[[#This Row],[YEAR]],CURR[[#This Row],[MONTH]],1)</f>
        <v>44197</v>
      </c>
      <c r="S2641" t="str">
        <f>IF(AND(CURR[[#This Row],[DATE]]&gt;=DATE(2023,6,1),CURR[[#This Row],[DATE]]&lt;=DATE(2024,5,31)),"Y","N")</f>
        <v>N</v>
      </c>
    </row>
    <row r="2642" spans="1:19" x14ac:dyDescent="0.25">
      <c r="A2642" t="s">
        <v>62</v>
      </c>
      <c r="B2642" t="s">
        <v>111</v>
      </c>
      <c r="C2642" t="s">
        <v>15</v>
      </c>
      <c r="D2642" s="1">
        <v>219808.22713099999</v>
      </c>
      <c r="E2642" s="1">
        <v>1105416.8771340002</v>
      </c>
      <c r="F2642" s="13">
        <v>0</v>
      </c>
      <c r="G2642" s="13">
        <v>0.1988464548333059</v>
      </c>
      <c r="H2642" t="s">
        <v>16</v>
      </c>
      <c r="I2642" t="s">
        <v>17</v>
      </c>
      <c r="J2642">
        <v>2021</v>
      </c>
      <c r="K2642">
        <v>1</v>
      </c>
      <c r="L2642" s="12">
        <v>-0.84203296459142929</v>
      </c>
      <c r="M2642" s="1">
        <v>716118.23889299913</v>
      </c>
      <c r="N2642" s="12">
        <v>-3.3670359594607926</v>
      </c>
      <c r="O2642" s="13">
        <v>0.30694404246816465</v>
      </c>
      <c r="P2642" s="12">
        <v>-1.033491628532571</v>
      </c>
      <c r="Q2642" s="12">
        <v>-1.8755245931240003</v>
      </c>
      <c r="R2642" s="2">
        <f>DATE(CURR[[#This Row],[YEAR]],CURR[[#This Row],[MONTH]],1)</f>
        <v>44197</v>
      </c>
      <c r="S2642" t="str">
        <f>IF(AND(CURR[[#This Row],[DATE]]&gt;=DATE(2023,6,1),CURR[[#This Row],[DATE]]&lt;=DATE(2024,5,31)),"Y","N")</f>
        <v>N</v>
      </c>
    </row>
    <row r="2643" spans="1:19" x14ac:dyDescent="0.25">
      <c r="A2643" t="s">
        <v>62</v>
      </c>
      <c r="B2643" t="s">
        <v>111</v>
      </c>
      <c r="C2643" t="s">
        <v>15</v>
      </c>
      <c r="D2643" s="1">
        <v>716118.23889299913</v>
      </c>
      <c r="E2643" s="1">
        <v>4464611.3774870001</v>
      </c>
      <c r="F2643" s="13">
        <v>0.16039878465213275</v>
      </c>
      <c r="G2643" s="13">
        <v>0</v>
      </c>
      <c r="H2643" t="s">
        <v>21</v>
      </c>
      <c r="I2643" t="s">
        <v>23</v>
      </c>
      <c r="J2643">
        <v>2021</v>
      </c>
      <c r="K2643">
        <v>1</v>
      </c>
      <c r="L2643" s="12">
        <v>-0.97331030572573074</v>
      </c>
      <c r="M2643" s="1">
        <v>716118.23889299913</v>
      </c>
      <c r="N2643" s="12">
        <v>-3.3670359594607926</v>
      </c>
      <c r="O2643" s="13">
        <v>0</v>
      </c>
      <c r="P2643" s="12">
        <v>0</v>
      </c>
      <c r="Q2643" s="12">
        <v>0</v>
      </c>
      <c r="R2643" s="2">
        <f>DATE(CURR[[#This Row],[YEAR]],CURR[[#This Row],[MONTH]],1)</f>
        <v>44197</v>
      </c>
      <c r="S2643" t="str">
        <f>IF(AND(CURR[[#This Row],[DATE]]&gt;=DATE(2023,6,1),CURR[[#This Row],[DATE]]&lt;=DATE(2024,5,31)),"Y","N")</f>
        <v>N</v>
      </c>
    </row>
    <row r="2644" spans="1:19" x14ac:dyDescent="0.25">
      <c r="A2644" t="s">
        <v>62</v>
      </c>
      <c r="B2644" t="s">
        <v>111</v>
      </c>
      <c r="C2644" t="s">
        <v>15</v>
      </c>
      <c r="D2644" s="1">
        <v>716118.23889299913</v>
      </c>
      <c r="E2644" s="1">
        <v>4464611.3774870001</v>
      </c>
      <c r="F2644" s="13">
        <v>0.16039878465213275</v>
      </c>
      <c r="G2644" s="13">
        <v>0</v>
      </c>
      <c r="H2644" t="s">
        <v>21</v>
      </c>
      <c r="I2644" t="s">
        <v>22</v>
      </c>
      <c r="J2644">
        <v>2021</v>
      </c>
      <c r="K2644">
        <v>1</v>
      </c>
      <c r="L2644" s="12">
        <v>-2.393725653735062</v>
      </c>
      <c r="M2644" s="1">
        <v>716118.23889299913</v>
      </c>
      <c r="N2644" s="12">
        <v>-3.3670359594607926</v>
      </c>
      <c r="O2644" s="13">
        <v>0</v>
      </c>
      <c r="P2644" s="12">
        <v>0</v>
      </c>
      <c r="Q2644" s="12">
        <v>0</v>
      </c>
      <c r="R2644" s="2">
        <f>DATE(CURR[[#This Row],[YEAR]],CURR[[#This Row],[MONTH]],1)</f>
        <v>44197</v>
      </c>
      <c r="S2644" t="str">
        <f>IF(AND(CURR[[#This Row],[DATE]]&gt;=DATE(2023,6,1),CURR[[#This Row],[DATE]]&lt;=DATE(2024,5,31)),"Y","N")</f>
        <v>N</v>
      </c>
    </row>
    <row r="2645" spans="1:19" x14ac:dyDescent="0.25">
      <c r="A2645" t="s">
        <v>62</v>
      </c>
      <c r="B2645" t="s">
        <v>111</v>
      </c>
      <c r="C2645" t="s">
        <v>15</v>
      </c>
      <c r="D2645" s="1">
        <v>322399.74520800024</v>
      </c>
      <c r="E2645" s="1">
        <v>1636383.3569820006</v>
      </c>
      <c r="F2645" s="13">
        <v>0</v>
      </c>
      <c r="G2645" s="13">
        <v>0.19701969213534751</v>
      </c>
      <c r="H2645" t="s">
        <v>24</v>
      </c>
      <c r="I2645" t="s">
        <v>17</v>
      </c>
      <c r="J2645">
        <v>2021</v>
      </c>
      <c r="K2645">
        <v>1</v>
      </c>
      <c r="L2645" s="12">
        <v>-1.7740141077942138</v>
      </c>
      <c r="M2645" s="1">
        <v>716118.23889299913</v>
      </c>
      <c r="N2645" s="12">
        <v>-3.3670359594607926</v>
      </c>
      <c r="O2645" s="13">
        <v>0.45020462780891762</v>
      </c>
      <c r="P2645" s="12">
        <v>-1.5158551709482879</v>
      </c>
      <c r="Q2645" s="12">
        <v>-3.2898692787425015</v>
      </c>
      <c r="R2645" s="2">
        <f>DATE(CURR[[#This Row],[YEAR]],CURR[[#This Row],[MONTH]],1)</f>
        <v>44197</v>
      </c>
      <c r="S2645" t="str">
        <f>IF(AND(CURR[[#This Row],[DATE]]&gt;=DATE(2023,6,1),CURR[[#This Row],[DATE]]&lt;=DATE(2024,5,31)),"Y","N")</f>
        <v>N</v>
      </c>
    </row>
    <row r="2646" spans="1:19" x14ac:dyDescent="0.25">
      <c r="A2646" t="s">
        <v>62</v>
      </c>
      <c r="B2646" t="s">
        <v>111</v>
      </c>
      <c r="C2646" t="s">
        <v>15</v>
      </c>
      <c r="D2646" s="1">
        <v>86773.992821000022</v>
      </c>
      <c r="E2646" s="1">
        <v>1223722.4219679995</v>
      </c>
      <c r="F2646" s="13">
        <v>0</v>
      </c>
      <c r="G2646" s="13">
        <v>7.0909865884004511E-2</v>
      </c>
      <c r="H2646" t="s">
        <v>25</v>
      </c>
      <c r="I2646" t="s">
        <v>17</v>
      </c>
      <c r="J2646">
        <v>2021</v>
      </c>
      <c r="K2646">
        <v>1</v>
      </c>
      <c r="L2646" s="12">
        <v>-1.0337864078115293</v>
      </c>
      <c r="M2646" s="1">
        <v>716118.23889299913</v>
      </c>
      <c r="N2646" s="12">
        <v>-3.3670359594607926</v>
      </c>
      <c r="O2646" s="13">
        <v>0.12117271716907857</v>
      </c>
      <c r="P2646" s="12">
        <v>-0.40799289601385974</v>
      </c>
      <c r="Q2646" s="12">
        <v>-1.441779303825389</v>
      </c>
      <c r="R2646" s="2">
        <f>DATE(CURR[[#This Row],[YEAR]],CURR[[#This Row],[MONTH]],1)</f>
        <v>44197</v>
      </c>
      <c r="S2646" t="str">
        <f>IF(AND(CURR[[#This Row],[DATE]]&gt;=DATE(2023,6,1),CURR[[#This Row],[DATE]]&lt;=DATE(2024,5,31)),"Y","N")</f>
        <v>N</v>
      </c>
    </row>
    <row r="2647" spans="1:19" x14ac:dyDescent="0.25">
      <c r="A2647" t="s">
        <v>62</v>
      </c>
      <c r="B2647" t="s">
        <v>111</v>
      </c>
      <c r="C2647" t="s">
        <v>15</v>
      </c>
      <c r="D2647" s="1">
        <v>87136.273732999995</v>
      </c>
      <c r="E2647" s="1">
        <v>499088.72140299994</v>
      </c>
      <c r="F2647" s="13">
        <v>0</v>
      </c>
      <c r="G2647" s="13">
        <v>0.17459074909176306</v>
      </c>
      <c r="H2647" t="s">
        <v>26</v>
      </c>
      <c r="I2647" t="s">
        <v>17</v>
      </c>
      <c r="J2647">
        <v>2021</v>
      </c>
      <c r="K2647">
        <v>1</v>
      </c>
      <c r="L2647" s="12">
        <v>-2.9201499448050723</v>
      </c>
      <c r="M2647" s="1">
        <v>716118.23889299913</v>
      </c>
      <c r="N2647" s="12">
        <v>-3.3670359594607926</v>
      </c>
      <c r="O2647" s="13">
        <v>0.12167861255384073</v>
      </c>
      <c r="P2647" s="12">
        <v>-0.40969626396607917</v>
      </c>
      <c r="Q2647" s="12">
        <v>-3.3298462087711513</v>
      </c>
      <c r="R2647" s="2">
        <f>DATE(CURR[[#This Row],[YEAR]],CURR[[#This Row],[MONTH]],1)</f>
        <v>44197</v>
      </c>
      <c r="S2647" t="str">
        <f>IF(AND(CURR[[#This Row],[DATE]]&gt;=DATE(2023,6,1),CURR[[#This Row],[DATE]]&lt;=DATE(2024,5,31)),"Y","N")</f>
        <v>N</v>
      </c>
    </row>
    <row r="2648" spans="1:19" x14ac:dyDescent="0.25">
      <c r="A2648" t="s">
        <v>62</v>
      </c>
      <c r="B2648" t="s">
        <v>111</v>
      </c>
      <c r="C2648" t="s">
        <v>18</v>
      </c>
      <c r="D2648" s="1">
        <v>503862.94808599999</v>
      </c>
      <c r="E2648" s="1">
        <v>1105416.8771340002</v>
      </c>
      <c r="F2648" s="13">
        <v>0</v>
      </c>
      <c r="G2648" s="13">
        <v>0.45581260654564898</v>
      </c>
      <c r="H2648" t="s">
        <v>16</v>
      </c>
      <c r="I2648" t="s">
        <v>17</v>
      </c>
      <c r="J2648">
        <v>2021</v>
      </c>
      <c r="K2648">
        <v>1</v>
      </c>
      <c r="L2648" s="12">
        <v>-1.9301789449026336</v>
      </c>
      <c r="M2648" s="1">
        <v>1210938.6786940007</v>
      </c>
      <c r="N2648" s="12">
        <v>-5.6935766391977864</v>
      </c>
      <c r="O2648" s="13">
        <v>0.41609286824450681</v>
      </c>
      <c r="P2648" s="12">
        <v>-2.3690566343737265</v>
      </c>
      <c r="Q2648" s="12">
        <v>-4.2992355792763597</v>
      </c>
      <c r="R2648" s="2">
        <f>DATE(CURR[[#This Row],[YEAR]],CURR[[#This Row],[MONTH]],1)</f>
        <v>44197</v>
      </c>
      <c r="S2648" t="str">
        <f>IF(AND(CURR[[#This Row],[DATE]]&gt;=DATE(2023,6,1),CURR[[#This Row],[DATE]]&lt;=DATE(2024,5,31)),"Y","N")</f>
        <v>N</v>
      </c>
    </row>
    <row r="2649" spans="1:19" x14ac:dyDescent="0.25">
      <c r="A2649" t="s">
        <v>62</v>
      </c>
      <c r="B2649" t="s">
        <v>111</v>
      </c>
      <c r="C2649" t="s">
        <v>18</v>
      </c>
      <c r="D2649" s="1">
        <v>1210938.6786940007</v>
      </c>
      <c r="E2649" s="1">
        <v>4464611.3774870001</v>
      </c>
      <c r="F2649" s="13">
        <v>0.27123047815543644</v>
      </c>
      <c r="G2649" s="13">
        <v>0</v>
      </c>
      <c r="H2649" t="s">
        <v>21</v>
      </c>
      <c r="I2649" t="s">
        <v>23</v>
      </c>
      <c r="J2649">
        <v>2021</v>
      </c>
      <c r="K2649">
        <v>1</v>
      </c>
      <c r="L2649" s="12">
        <v>-1.6458442636466311</v>
      </c>
      <c r="M2649" s="1">
        <v>1210938.6786940007</v>
      </c>
      <c r="N2649" s="12">
        <v>-5.6935766391977864</v>
      </c>
      <c r="O2649" s="13">
        <v>0</v>
      </c>
      <c r="P2649" s="12">
        <v>0</v>
      </c>
      <c r="Q2649" s="12">
        <v>0</v>
      </c>
      <c r="R2649" s="2">
        <f>DATE(CURR[[#This Row],[YEAR]],CURR[[#This Row],[MONTH]],1)</f>
        <v>44197</v>
      </c>
      <c r="S2649" t="str">
        <f>IF(AND(CURR[[#This Row],[DATE]]&gt;=DATE(2023,6,1),CURR[[#This Row],[DATE]]&lt;=DATE(2024,5,31)),"Y","N")</f>
        <v>N</v>
      </c>
    </row>
    <row r="2650" spans="1:19" x14ac:dyDescent="0.25">
      <c r="A2650" t="s">
        <v>62</v>
      </c>
      <c r="B2650" t="s">
        <v>111</v>
      </c>
      <c r="C2650" t="s">
        <v>18</v>
      </c>
      <c r="D2650" s="1">
        <v>1210938.6786940007</v>
      </c>
      <c r="E2650" s="1">
        <v>4464611.3774870001</v>
      </c>
      <c r="F2650" s="13">
        <v>0.27123047815543644</v>
      </c>
      <c r="G2650" s="13">
        <v>0</v>
      </c>
      <c r="H2650" t="s">
        <v>21</v>
      </c>
      <c r="I2650" t="s">
        <v>22</v>
      </c>
      <c r="J2650">
        <v>2021</v>
      </c>
      <c r="K2650">
        <v>1</v>
      </c>
      <c r="L2650" s="12">
        <v>-4.0477323755511554</v>
      </c>
      <c r="M2650" s="1">
        <v>1210938.6786940007</v>
      </c>
      <c r="N2650" s="12">
        <v>-5.6935766391977864</v>
      </c>
      <c r="O2650" s="13">
        <v>0</v>
      </c>
      <c r="P2650" s="12">
        <v>0</v>
      </c>
      <c r="Q2650" s="12">
        <v>0</v>
      </c>
      <c r="R2650" s="2">
        <f>DATE(CURR[[#This Row],[YEAR]],CURR[[#This Row],[MONTH]],1)</f>
        <v>44197</v>
      </c>
      <c r="S2650" t="str">
        <f>IF(AND(CURR[[#This Row],[DATE]]&gt;=DATE(2023,6,1),CURR[[#This Row],[DATE]]&lt;=DATE(2024,5,31)),"Y","N")</f>
        <v>N</v>
      </c>
    </row>
    <row r="2651" spans="1:19" x14ac:dyDescent="0.25">
      <c r="A2651" t="s">
        <v>62</v>
      </c>
      <c r="B2651" t="s">
        <v>111</v>
      </c>
      <c r="C2651" t="s">
        <v>18</v>
      </c>
      <c r="D2651" s="1">
        <v>314427.56045500003</v>
      </c>
      <c r="E2651" s="1">
        <v>1636383.3569820006</v>
      </c>
      <c r="F2651" s="13">
        <v>0</v>
      </c>
      <c r="G2651" s="13">
        <v>0.19214786016578789</v>
      </c>
      <c r="H2651" t="s">
        <v>24</v>
      </c>
      <c r="I2651" t="s">
        <v>17</v>
      </c>
      <c r="J2651">
        <v>2021</v>
      </c>
      <c r="K2651">
        <v>1</v>
      </c>
      <c r="L2651" s="12">
        <v>-1.7301469260362385</v>
      </c>
      <c r="M2651" s="1">
        <v>1210938.6786940007</v>
      </c>
      <c r="N2651" s="12">
        <v>-5.6935766391977864</v>
      </c>
      <c r="O2651" s="13">
        <v>0.2596560552464231</v>
      </c>
      <c r="P2651" s="12">
        <v>-1.4783716503772844</v>
      </c>
      <c r="Q2651" s="12">
        <v>-3.2085185764135229</v>
      </c>
      <c r="R2651" s="2">
        <f>DATE(CURR[[#This Row],[YEAR]],CURR[[#This Row],[MONTH]],1)</f>
        <v>44197</v>
      </c>
      <c r="S2651" t="str">
        <f>IF(AND(CURR[[#This Row],[DATE]]&gt;=DATE(2023,6,1),CURR[[#This Row],[DATE]]&lt;=DATE(2024,5,31)),"Y","N")</f>
        <v>N</v>
      </c>
    </row>
    <row r="2652" spans="1:19" x14ac:dyDescent="0.25">
      <c r="A2652" t="s">
        <v>62</v>
      </c>
      <c r="B2652" t="s">
        <v>111</v>
      </c>
      <c r="C2652" t="s">
        <v>18</v>
      </c>
      <c r="D2652" s="1">
        <v>107889.00728599999</v>
      </c>
      <c r="E2652" s="1">
        <v>1223722.4219679995</v>
      </c>
      <c r="F2652" s="13">
        <v>0</v>
      </c>
      <c r="G2652" s="13">
        <v>8.8164607715932916E-2</v>
      </c>
      <c r="H2652" t="s">
        <v>25</v>
      </c>
      <c r="I2652" t="s">
        <v>17</v>
      </c>
      <c r="J2652">
        <v>2021</v>
      </c>
      <c r="K2652">
        <v>1</v>
      </c>
      <c r="L2652" s="12">
        <v>-1.2853412140965081</v>
      </c>
      <c r="M2652" s="1">
        <v>1210938.6786940007</v>
      </c>
      <c r="N2652" s="12">
        <v>-5.6935766391977864</v>
      </c>
      <c r="O2652" s="13">
        <v>8.9095351551870872E-2</v>
      </c>
      <c r="P2652" s="12">
        <v>-0.50727121225684624</v>
      </c>
      <c r="Q2652" s="12">
        <v>-1.7926124263533545</v>
      </c>
      <c r="R2652" s="2">
        <f>DATE(CURR[[#This Row],[YEAR]],CURR[[#This Row],[MONTH]],1)</f>
        <v>44197</v>
      </c>
      <c r="S2652" t="str">
        <f>IF(AND(CURR[[#This Row],[DATE]]&gt;=DATE(2023,6,1),CURR[[#This Row],[DATE]]&lt;=DATE(2024,5,31)),"Y","N")</f>
        <v>N</v>
      </c>
    </row>
    <row r="2653" spans="1:19" x14ac:dyDescent="0.25">
      <c r="A2653" t="s">
        <v>62</v>
      </c>
      <c r="B2653" t="s">
        <v>111</v>
      </c>
      <c r="C2653" t="s">
        <v>18</v>
      </c>
      <c r="D2653" s="1">
        <v>284759.16286700009</v>
      </c>
      <c r="E2653" s="1">
        <v>499088.72140299994</v>
      </c>
      <c r="F2653" s="13">
        <v>0</v>
      </c>
      <c r="G2653" s="13">
        <v>0.57055820068725849</v>
      </c>
      <c r="H2653" t="s">
        <v>26</v>
      </c>
      <c r="I2653" t="s">
        <v>17</v>
      </c>
      <c r="J2653">
        <v>2021</v>
      </c>
      <c r="K2653">
        <v>1</v>
      </c>
      <c r="L2653" s="12">
        <v>-9.542976972790731</v>
      </c>
      <c r="M2653" s="1">
        <v>1210938.6786940007</v>
      </c>
      <c r="N2653" s="12">
        <v>-5.6935766391977864</v>
      </c>
      <c r="O2653" s="13">
        <v>0.23515572495719875</v>
      </c>
      <c r="P2653" s="12">
        <v>-1.3388771421899266</v>
      </c>
      <c r="Q2653" s="12">
        <v>-10.881854114980658</v>
      </c>
      <c r="R2653" s="2">
        <f>DATE(CURR[[#This Row],[YEAR]],CURR[[#This Row],[MONTH]],1)</f>
        <v>44197</v>
      </c>
      <c r="S2653" t="str">
        <f>IF(AND(CURR[[#This Row],[DATE]]&gt;=DATE(2023,6,1),CURR[[#This Row],[DATE]]&lt;=DATE(2024,5,31)),"Y","N")</f>
        <v>N</v>
      </c>
    </row>
    <row r="2654" spans="1:19" x14ac:dyDescent="0.25">
      <c r="A2654" t="s">
        <v>62</v>
      </c>
      <c r="B2654" t="s">
        <v>111</v>
      </c>
      <c r="C2654" t="s">
        <v>19</v>
      </c>
      <c r="D2654" s="1">
        <v>329.52635900000007</v>
      </c>
      <c r="E2654" s="1">
        <v>1105416.8771340002</v>
      </c>
      <c r="F2654" s="13">
        <v>0</v>
      </c>
      <c r="G2654" s="13">
        <v>2.981014364954864E-4</v>
      </c>
      <c r="H2654" t="s">
        <v>16</v>
      </c>
      <c r="I2654" t="s">
        <v>17</v>
      </c>
      <c r="J2654">
        <v>2021</v>
      </c>
      <c r="K2654">
        <v>1</v>
      </c>
      <c r="L2654" s="12">
        <v>-1.2623369953046546E-3</v>
      </c>
      <c r="M2654" s="1">
        <v>1249890.1715510003</v>
      </c>
      <c r="N2654" s="12">
        <v>-5.8767182909548143</v>
      </c>
      <c r="O2654" s="13">
        <v>2.6364425171140259E-4</v>
      </c>
      <c r="P2654" s="12">
        <v>-1.5493629963374948E-3</v>
      </c>
      <c r="Q2654" s="12">
        <v>-2.8116999916421494E-3</v>
      </c>
      <c r="R2654" s="2">
        <f>DATE(CURR[[#This Row],[YEAR]],CURR[[#This Row],[MONTH]],1)</f>
        <v>44197</v>
      </c>
      <c r="S2654" t="str">
        <f>IF(AND(CURR[[#This Row],[DATE]]&gt;=DATE(2023,6,1),CURR[[#This Row],[DATE]]&lt;=DATE(2024,5,31)),"Y","N")</f>
        <v>N</v>
      </c>
    </row>
    <row r="2655" spans="1:19" x14ac:dyDescent="0.25">
      <c r="A2655" t="s">
        <v>62</v>
      </c>
      <c r="B2655" t="s">
        <v>111</v>
      </c>
      <c r="C2655" t="s">
        <v>19</v>
      </c>
      <c r="D2655" s="1">
        <v>1249890.1715510003</v>
      </c>
      <c r="E2655" s="1">
        <v>4464611.3774870001</v>
      </c>
      <c r="F2655" s="13">
        <v>0.27995497611586678</v>
      </c>
      <c r="G2655" s="13">
        <v>0</v>
      </c>
      <c r="H2655" t="s">
        <v>21</v>
      </c>
      <c r="I2655" t="s">
        <v>23</v>
      </c>
      <c r="J2655">
        <v>2021</v>
      </c>
      <c r="K2655">
        <v>1</v>
      </c>
      <c r="L2655" s="12">
        <v>-1.6987850873292192</v>
      </c>
      <c r="M2655" s="1">
        <v>1249890.1715510003</v>
      </c>
      <c r="N2655" s="12">
        <v>-5.8767182909548143</v>
      </c>
      <c r="O2655" s="13">
        <v>0</v>
      </c>
      <c r="P2655" s="12">
        <v>0</v>
      </c>
      <c r="Q2655" s="12">
        <v>0</v>
      </c>
      <c r="R2655" s="2">
        <f>DATE(CURR[[#This Row],[YEAR]],CURR[[#This Row],[MONTH]],1)</f>
        <v>44197</v>
      </c>
      <c r="S2655" t="str">
        <f>IF(AND(CURR[[#This Row],[DATE]]&gt;=DATE(2023,6,1),CURR[[#This Row],[DATE]]&lt;=DATE(2024,5,31)),"Y","N")</f>
        <v>N</v>
      </c>
    </row>
    <row r="2656" spans="1:19" x14ac:dyDescent="0.25">
      <c r="A2656" t="s">
        <v>62</v>
      </c>
      <c r="B2656" t="s">
        <v>111</v>
      </c>
      <c r="C2656" t="s">
        <v>19</v>
      </c>
      <c r="D2656" s="1">
        <v>1249890.1715510003</v>
      </c>
      <c r="E2656" s="1">
        <v>4464611.3774870001</v>
      </c>
      <c r="F2656" s="13">
        <v>0.27995497611586678</v>
      </c>
      <c r="G2656" s="13">
        <v>0</v>
      </c>
      <c r="H2656" t="s">
        <v>21</v>
      </c>
      <c r="I2656" t="s">
        <v>22</v>
      </c>
      <c r="J2656">
        <v>2021</v>
      </c>
      <c r="K2656">
        <v>1</v>
      </c>
      <c r="L2656" s="12">
        <v>-4.1779332036255949</v>
      </c>
      <c r="M2656" s="1">
        <v>1249890.1715510003</v>
      </c>
      <c r="N2656" s="12">
        <v>-5.8767182909548143</v>
      </c>
      <c r="O2656" s="13">
        <v>0</v>
      </c>
      <c r="P2656" s="12">
        <v>0</v>
      </c>
      <c r="Q2656" s="12">
        <v>0</v>
      </c>
      <c r="R2656" s="2">
        <f>DATE(CURR[[#This Row],[YEAR]],CURR[[#This Row],[MONTH]],1)</f>
        <v>44197</v>
      </c>
      <c r="S2656" t="str">
        <f>IF(AND(CURR[[#This Row],[DATE]]&gt;=DATE(2023,6,1),CURR[[#This Row],[DATE]]&lt;=DATE(2024,5,31)),"Y","N")</f>
        <v>N</v>
      </c>
    </row>
    <row r="2657" spans="1:19" x14ac:dyDescent="0.25">
      <c r="A2657" t="s">
        <v>62</v>
      </c>
      <c r="B2657" t="s">
        <v>111</v>
      </c>
      <c r="C2657" t="s">
        <v>19</v>
      </c>
      <c r="D2657" s="1">
        <v>377162.5111419998</v>
      </c>
      <c r="E2657" s="1">
        <v>1636383.3569820006</v>
      </c>
      <c r="F2657" s="13">
        <v>0</v>
      </c>
      <c r="G2657" s="13">
        <v>0.23048542356089752</v>
      </c>
      <c r="H2657" t="s">
        <v>24</v>
      </c>
      <c r="I2657" t="s">
        <v>17</v>
      </c>
      <c r="J2657">
        <v>2021</v>
      </c>
      <c r="K2657">
        <v>1</v>
      </c>
      <c r="L2657" s="12">
        <v>-2.0753478426768828</v>
      </c>
      <c r="M2657" s="1">
        <v>1249890.1715510003</v>
      </c>
      <c r="N2657" s="12">
        <v>-5.8767182909548143</v>
      </c>
      <c r="O2657" s="13">
        <v>0.30175652207423581</v>
      </c>
      <c r="P2657" s="12">
        <v>-1.7733380726885717</v>
      </c>
      <c r="Q2657" s="12">
        <v>-3.8486859153654542</v>
      </c>
      <c r="R2657" s="2">
        <f>DATE(CURR[[#This Row],[YEAR]],CURR[[#This Row],[MONTH]],1)</f>
        <v>44197</v>
      </c>
      <c r="S2657" t="str">
        <f>IF(AND(CURR[[#This Row],[DATE]]&gt;=DATE(2023,6,1),CURR[[#This Row],[DATE]]&lt;=DATE(2024,5,31)),"Y","N")</f>
        <v>N</v>
      </c>
    </row>
    <row r="2658" spans="1:19" x14ac:dyDescent="0.25">
      <c r="A2658" t="s">
        <v>62</v>
      </c>
      <c r="B2658" t="s">
        <v>111</v>
      </c>
      <c r="C2658" t="s">
        <v>19</v>
      </c>
      <c r="D2658" s="1">
        <v>838099.4910060002</v>
      </c>
      <c r="E2658" s="1">
        <v>1223722.4219679995</v>
      </c>
      <c r="F2658" s="13">
        <v>0</v>
      </c>
      <c r="G2658" s="13">
        <v>0.6848771224263116</v>
      </c>
      <c r="H2658" t="s">
        <v>25</v>
      </c>
      <c r="I2658" t="s">
        <v>17</v>
      </c>
      <c r="J2658">
        <v>2021</v>
      </c>
      <c r="K2658">
        <v>1</v>
      </c>
      <c r="L2658" s="12">
        <v>-9.9847412113792249</v>
      </c>
      <c r="M2658" s="1">
        <v>1249890.1715510003</v>
      </c>
      <c r="N2658" s="12">
        <v>-5.8767182909548143</v>
      </c>
      <c r="O2658" s="13">
        <v>0.67053850816827754</v>
      </c>
      <c r="P2658" s="12">
        <v>-3.9405659157420709</v>
      </c>
      <c r="Q2658" s="12">
        <v>-13.925307127121297</v>
      </c>
      <c r="R2658" s="2">
        <f>DATE(CURR[[#This Row],[YEAR]],CURR[[#This Row],[MONTH]],1)</f>
        <v>44197</v>
      </c>
      <c r="S2658" t="str">
        <f>IF(AND(CURR[[#This Row],[DATE]]&gt;=DATE(2023,6,1),CURR[[#This Row],[DATE]]&lt;=DATE(2024,5,31)),"Y","N")</f>
        <v>N</v>
      </c>
    </row>
    <row r="2659" spans="1:19" x14ac:dyDescent="0.25">
      <c r="A2659" t="s">
        <v>62</v>
      </c>
      <c r="B2659" t="s">
        <v>111</v>
      </c>
      <c r="C2659" t="s">
        <v>19</v>
      </c>
      <c r="D2659" s="1">
        <v>34298.643044000011</v>
      </c>
      <c r="E2659" s="1">
        <v>499088.72140299994</v>
      </c>
      <c r="F2659" s="13">
        <v>0</v>
      </c>
      <c r="G2659" s="13">
        <v>6.872253684191118E-2</v>
      </c>
      <c r="H2659" t="s">
        <v>26</v>
      </c>
      <c r="I2659" t="s">
        <v>17</v>
      </c>
      <c r="J2659">
        <v>2021</v>
      </c>
      <c r="K2659">
        <v>1</v>
      </c>
      <c r="L2659" s="12">
        <v>-1.1494315317949413</v>
      </c>
      <c r="M2659" s="1">
        <v>1249890.1715510003</v>
      </c>
      <c r="N2659" s="12">
        <v>-5.8767182909548143</v>
      </c>
      <c r="O2659" s="13">
        <v>2.7441325505775046E-2</v>
      </c>
      <c r="P2659" s="12">
        <v>-0.16126493952783308</v>
      </c>
      <c r="Q2659" s="12">
        <v>-1.3106964713227744</v>
      </c>
      <c r="R2659" s="2">
        <f>DATE(CURR[[#This Row],[YEAR]],CURR[[#This Row],[MONTH]],1)</f>
        <v>44197</v>
      </c>
      <c r="S2659" t="str">
        <f>IF(AND(CURR[[#This Row],[DATE]]&gt;=DATE(2023,6,1),CURR[[#This Row],[DATE]]&lt;=DATE(2024,5,31)),"Y","N")</f>
        <v>N</v>
      </c>
    </row>
    <row r="2660" spans="1:19" x14ac:dyDescent="0.25">
      <c r="A2660" t="s">
        <v>62</v>
      </c>
      <c r="B2660" t="s">
        <v>111</v>
      </c>
      <c r="C2660" t="s">
        <v>20</v>
      </c>
      <c r="D2660" s="1">
        <v>381416.17555800016</v>
      </c>
      <c r="E2660" s="1">
        <v>1105416.8771340002</v>
      </c>
      <c r="F2660" s="13">
        <v>0</v>
      </c>
      <c r="G2660" s="13">
        <v>0.34504283718454964</v>
      </c>
      <c r="H2660" t="s">
        <v>16</v>
      </c>
      <c r="I2660" t="s">
        <v>17</v>
      </c>
      <c r="J2660">
        <v>2021</v>
      </c>
      <c r="K2660">
        <v>1</v>
      </c>
      <c r="L2660" s="12">
        <v>-1.4611145235106322</v>
      </c>
      <c r="M2660" s="1">
        <v>1287664.2883489996</v>
      </c>
      <c r="N2660" s="12">
        <v>-6.0543241703866038</v>
      </c>
      <c r="O2660" s="13">
        <v>0.29620777636618262</v>
      </c>
      <c r="P2660" s="12">
        <v>-1.7933378999102492</v>
      </c>
      <c r="Q2660" s="12">
        <v>-3.2544524234208811</v>
      </c>
      <c r="R2660" s="2">
        <f>DATE(CURR[[#This Row],[YEAR]],CURR[[#This Row],[MONTH]],1)</f>
        <v>44197</v>
      </c>
      <c r="S2660" t="str">
        <f>IF(AND(CURR[[#This Row],[DATE]]&gt;=DATE(2023,6,1),CURR[[#This Row],[DATE]]&lt;=DATE(2024,5,31)),"Y","N")</f>
        <v>N</v>
      </c>
    </row>
    <row r="2661" spans="1:19" x14ac:dyDescent="0.25">
      <c r="A2661" t="s">
        <v>62</v>
      </c>
      <c r="B2661" t="s">
        <v>111</v>
      </c>
      <c r="C2661" t="s">
        <v>20</v>
      </c>
      <c r="D2661" s="1">
        <v>1287664.2883489996</v>
      </c>
      <c r="E2661" s="1">
        <v>4464611.3774870001</v>
      </c>
      <c r="F2661" s="13">
        <v>0.28841576107656391</v>
      </c>
      <c r="G2661" s="13">
        <v>0</v>
      </c>
      <c r="H2661" t="s">
        <v>21</v>
      </c>
      <c r="I2661" t="s">
        <v>23</v>
      </c>
      <c r="J2661">
        <v>2021</v>
      </c>
      <c r="K2661">
        <v>1</v>
      </c>
      <c r="L2661" s="12">
        <v>-1.7501256832984184</v>
      </c>
      <c r="M2661" s="1">
        <v>1287664.2883489996</v>
      </c>
      <c r="N2661" s="12">
        <v>-6.0543241703866038</v>
      </c>
      <c r="O2661" s="13">
        <v>0</v>
      </c>
      <c r="P2661" s="12">
        <v>0</v>
      </c>
      <c r="Q2661" s="12">
        <v>0</v>
      </c>
      <c r="R2661" s="2">
        <f>DATE(CURR[[#This Row],[YEAR]],CURR[[#This Row],[MONTH]],1)</f>
        <v>44197</v>
      </c>
      <c r="S2661" t="str">
        <f>IF(AND(CURR[[#This Row],[DATE]]&gt;=DATE(2023,6,1),CURR[[#This Row],[DATE]]&lt;=DATE(2024,5,31)),"Y","N")</f>
        <v>N</v>
      </c>
    </row>
    <row r="2662" spans="1:19" x14ac:dyDescent="0.25">
      <c r="A2662" t="s">
        <v>62</v>
      </c>
      <c r="B2662" t="s">
        <v>111</v>
      </c>
      <c r="C2662" t="s">
        <v>20</v>
      </c>
      <c r="D2662" s="1">
        <v>1287664.2883489996</v>
      </c>
      <c r="E2662" s="1">
        <v>4464611.3774870001</v>
      </c>
      <c r="F2662" s="13">
        <v>0.28841576107656391</v>
      </c>
      <c r="G2662" s="13">
        <v>0</v>
      </c>
      <c r="H2662" t="s">
        <v>21</v>
      </c>
      <c r="I2662" t="s">
        <v>22</v>
      </c>
      <c r="J2662">
        <v>2021</v>
      </c>
      <c r="K2662">
        <v>1</v>
      </c>
      <c r="L2662" s="12">
        <v>-4.3041984870881853</v>
      </c>
      <c r="M2662" s="1">
        <v>1287664.2883489996</v>
      </c>
      <c r="N2662" s="12">
        <v>-6.0543241703866038</v>
      </c>
      <c r="O2662" s="13">
        <v>0</v>
      </c>
      <c r="P2662" s="12">
        <v>0</v>
      </c>
      <c r="Q2662" s="12">
        <v>0</v>
      </c>
      <c r="R2662" s="2">
        <f>DATE(CURR[[#This Row],[YEAR]],CURR[[#This Row],[MONTH]],1)</f>
        <v>44197</v>
      </c>
      <c r="S2662" t="str">
        <f>IF(AND(CURR[[#This Row],[DATE]]&gt;=DATE(2023,6,1),CURR[[#This Row],[DATE]]&lt;=DATE(2024,5,31)),"Y","N")</f>
        <v>N</v>
      </c>
    </row>
    <row r="2663" spans="1:19" x14ac:dyDescent="0.25">
      <c r="A2663" t="s">
        <v>62</v>
      </c>
      <c r="B2663" t="s">
        <v>111</v>
      </c>
      <c r="C2663" t="s">
        <v>20</v>
      </c>
      <c r="D2663" s="1">
        <v>622393.54017700022</v>
      </c>
      <c r="E2663" s="1">
        <v>1636383.3569820006</v>
      </c>
      <c r="F2663" s="13">
        <v>0</v>
      </c>
      <c r="G2663" s="13">
        <v>0.38034702413796678</v>
      </c>
      <c r="H2663" t="s">
        <v>24</v>
      </c>
      <c r="I2663" t="s">
        <v>17</v>
      </c>
      <c r="J2663">
        <v>2021</v>
      </c>
      <c r="K2663">
        <v>1</v>
      </c>
      <c r="L2663" s="12">
        <v>-3.4247388134926613</v>
      </c>
      <c r="M2663" s="1">
        <v>1287664.2883489996</v>
      </c>
      <c r="N2663" s="12">
        <v>-6.0543241703866038</v>
      </c>
      <c r="O2663" s="13">
        <v>0.4833507815728994</v>
      </c>
      <c r="P2663" s="12">
        <v>-2.9263623196520605</v>
      </c>
      <c r="Q2663" s="12">
        <v>-6.3511011331447218</v>
      </c>
      <c r="R2663" s="2">
        <f>DATE(CURR[[#This Row],[YEAR]],CURR[[#This Row],[MONTH]],1)</f>
        <v>44197</v>
      </c>
      <c r="S2663" t="str">
        <f>IF(AND(CURR[[#This Row],[DATE]]&gt;=DATE(2023,6,1),CURR[[#This Row],[DATE]]&lt;=DATE(2024,5,31)),"Y","N")</f>
        <v>N</v>
      </c>
    </row>
    <row r="2664" spans="1:19" x14ac:dyDescent="0.25">
      <c r="A2664" t="s">
        <v>62</v>
      </c>
      <c r="B2664" t="s">
        <v>111</v>
      </c>
      <c r="C2664" t="s">
        <v>20</v>
      </c>
      <c r="D2664" s="1">
        <v>190959.93085500001</v>
      </c>
      <c r="E2664" s="1">
        <v>1223722.4219679995</v>
      </c>
      <c r="F2664" s="13">
        <v>0</v>
      </c>
      <c r="G2664" s="13">
        <v>0.1560484039737515</v>
      </c>
      <c r="H2664" t="s">
        <v>25</v>
      </c>
      <c r="I2664" t="s">
        <v>17</v>
      </c>
      <c r="J2664">
        <v>2021</v>
      </c>
      <c r="K2664">
        <v>1</v>
      </c>
      <c r="L2664" s="12">
        <v>-2.2750109167127452</v>
      </c>
      <c r="M2664" s="1">
        <v>1287664.2883489996</v>
      </c>
      <c r="N2664" s="12">
        <v>-6.0543241703866038</v>
      </c>
      <c r="O2664" s="13">
        <v>0.14829946949902797</v>
      </c>
      <c r="P2664" s="12">
        <v>-0.89785306264347597</v>
      </c>
      <c r="Q2664" s="12">
        <v>-3.1728639793562214</v>
      </c>
      <c r="R2664" s="2">
        <f>DATE(CURR[[#This Row],[YEAR]],CURR[[#This Row],[MONTH]],1)</f>
        <v>44197</v>
      </c>
      <c r="S2664" t="str">
        <f>IF(AND(CURR[[#This Row],[DATE]]&gt;=DATE(2023,6,1),CURR[[#This Row],[DATE]]&lt;=DATE(2024,5,31)),"Y","N")</f>
        <v>N</v>
      </c>
    </row>
    <row r="2665" spans="1:19" x14ac:dyDescent="0.25">
      <c r="A2665" t="s">
        <v>62</v>
      </c>
      <c r="B2665" t="s">
        <v>111</v>
      </c>
      <c r="C2665" t="s">
        <v>20</v>
      </c>
      <c r="D2665" s="1">
        <v>92894.64175900002</v>
      </c>
      <c r="E2665" s="1">
        <v>499088.72140299994</v>
      </c>
      <c r="F2665" s="13">
        <v>0</v>
      </c>
      <c r="G2665" s="13">
        <v>0.18612851337906761</v>
      </c>
      <c r="H2665" t="s">
        <v>26</v>
      </c>
      <c r="I2665" t="s">
        <v>17</v>
      </c>
      <c r="J2665">
        <v>2021</v>
      </c>
      <c r="K2665">
        <v>1</v>
      </c>
      <c r="L2665" s="12">
        <v>-3.1131269606092609</v>
      </c>
      <c r="M2665" s="1">
        <v>1287664.2883489996</v>
      </c>
      <c r="N2665" s="12">
        <v>-6.0543241703866038</v>
      </c>
      <c r="O2665" s="13">
        <v>7.2141972561890685E-2</v>
      </c>
      <c r="P2665" s="12">
        <v>-0.43677088818082194</v>
      </c>
      <c r="Q2665" s="12">
        <v>-3.5498978487900827</v>
      </c>
      <c r="R2665" s="2">
        <f>DATE(CURR[[#This Row],[YEAR]],CURR[[#This Row],[MONTH]],1)</f>
        <v>44197</v>
      </c>
      <c r="S2665" t="str">
        <f>IF(AND(CURR[[#This Row],[DATE]]&gt;=DATE(2023,6,1),CURR[[#This Row],[DATE]]&lt;=DATE(2024,5,31)),"Y","N")</f>
        <v>N</v>
      </c>
    </row>
    <row r="2666" spans="1:19" x14ac:dyDescent="0.25">
      <c r="A2666" t="s">
        <v>63</v>
      </c>
      <c r="B2666" t="s">
        <v>14</v>
      </c>
      <c r="C2666" t="s">
        <v>15</v>
      </c>
      <c r="D2666" s="1">
        <v>2910.6132040000002</v>
      </c>
      <c r="E2666" s="1">
        <v>14243.788664</v>
      </c>
      <c r="F2666" s="13">
        <v>0</v>
      </c>
      <c r="G2666" s="13">
        <v>0.20434262769963268</v>
      </c>
      <c r="H2666" t="s">
        <v>16</v>
      </c>
      <c r="I2666" t="s">
        <v>17</v>
      </c>
      <c r="J2666">
        <v>2021</v>
      </c>
      <c r="K2666">
        <v>2</v>
      </c>
      <c r="L2666" s="12">
        <v>-0.77116258391673242</v>
      </c>
      <c r="M2666" s="1">
        <v>9494.0630800000017</v>
      </c>
      <c r="N2666" s="12">
        <v>-3.2399241032214317</v>
      </c>
      <c r="O2666" s="13">
        <v>0.30657192599988492</v>
      </c>
      <c r="P2666" s="12">
        <v>-0.99326977241804426</v>
      </c>
      <c r="Q2666" s="12">
        <v>-1.7644323563347766</v>
      </c>
      <c r="R2666" s="2">
        <f>DATE(CURR[[#This Row],[YEAR]],CURR[[#This Row],[MONTH]],1)</f>
        <v>44228</v>
      </c>
      <c r="S2666" t="str">
        <f>IF(AND(CURR[[#This Row],[DATE]]&gt;=DATE(2023,6,1),CURR[[#This Row],[DATE]]&lt;=DATE(2024,5,31)),"Y","N")</f>
        <v>N</v>
      </c>
    </row>
    <row r="2667" spans="1:19" x14ac:dyDescent="0.25">
      <c r="A2667" t="s">
        <v>63</v>
      </c>
      <c r="B2667" t="s">
        <v>14</v>
      </c>
      <c r="C2667" t="s">
        <v>15</v>
      </c>
      <c r="D2667" s="1">
        <v>9494.0630800000017</v>
      </c>
      <c r="E2667" s="1">
        <v>69988.290919999999</v>
      </c>
      <c r="F2667" s="13">
        <v>0.13565216345763001</v>
      </c>
      <c r="G2667" s="13">
        <v>0</v>
      </c>
      <c r="H2667" t="s">
        <v>21</v>
      </c>
      <c r="I2667" t="s">
        <v>23</v>
      </c>
      <c r="J2667">
        <v>2021</v>
      </c>
      <c r="K2667">
        <v>2</v>
      </c>
      <c r="L2667" s="12">
        <v>-1.3023651331852042</v>
      </c>
      <c r="M2667" s="1">
        <v>9494.0630800000017</v>
      </c>
      <c r="N2667" s="12">
        <v>-3.2399241032214317</v>
      </c>
      <c r="O2667" s="13">
        <v>0</v>
      </c>
      <c r="P2667" s="12">
        <v>0</v>
      </c>
      <c r="Q2667" s="12">
        <v>0</v>
      </c>
      <c r="R2667" s="2">
        <f>DATE(CURR[[#This Row],[YEAR]],CURR[[#This Row],[MONTH]],1)</f>
        <v>44228</v>
      </c>
      <c r="S2667" t="str">
        <f>IF(AND(CURR[[#This Row],[DATE]]&gt;=DATE(2023,6,1),CURR[[#This Row],[DATE]]&lt;=DATE(2024,5,31)),"Y","N")</f>
        <v>N</v>
      </c>
    </row>
    <row r="2668" spans="1:19" x14ac:dyDescent="0.25">
      <c r="A2668" t="s">
        <v>63</v>
      </c>
      <c r="B2668" t="s">
        <v>14</v>
      </c>
      <c r="C2668" t="s">
        <v>15</v>
      </c>
      <c r="D2668" s="1">
        <v>9494.0630800000017</v>
      </c>
      <c r="E2668" s="1">
        <v>69988.290919999999</v>
      </c>
      <c r="F2668" s="13">
        <v>0.13565216345763001</v>
      </c>
      <c r="G2668" s="13">
        <v>0</v>
      </c>
      <c r="H2668" t="s">
        <v>21</v>
      </c>
      <c r="I2668" t="s">
        <v>22</v>
      </c>
      <c r="J2668">
        <v>2021</v>
      </c>
      <c r="K2668">
        <v>2</v>
      </c>
      <c r="L2668" s="12">
        <v>-1.9375589700362275</v>
      </c>
      <c r="M2668" s="1">
        <v>9494.0630800000017</v>
      </c>
      <c r="N2668" s="12">
        <v>-3.2399241032214317</v>
      </c>
      <c r="O2668" s="13">
        <v>0</v>
      </c>
      <c r="P2668" s="12">
        <v>0</v>
      </c>
      <c r="Q2668" s="12">
        <v>0</v>
      </c>
      <c r="R2668" s="2">
        <f>DATE(CURR[[#This Row],[YEAR]],CURR[[#This Row],[MONTH]],1)</f>
        <v>44228</v>
      </c>
      <c r="S2668" t="str">
        <f>IF(AND(CURR[[#This Row],[DATE]]&gt;=DATE(2023,6,1),CURR[[#This Row],[DATE]]&lt;=DATE(2024,5,31)),"Y","N")</f>
        <v>N</v>
      </c>
    </row>
    <row r="2669" spans="1:19" x14ac:dyDescent="0.25">
      <c r="A2669" t="s">
        <v>63</v>
      </c>
      <c r="B2669" t="s">
        <v>14</v>
      </c>
      <c r="C2669" t="s">
        <v>15</v>
      </c>
      <c r="D2669" s="1">
        <v>4375.2847760000004</v>
      </c>
      <c r="E2669" s="1">
        <v>29464.975171999999</v>
      </c>
      <c r="F2669" s="13">
        <v>0</v>
      </c>
      <c r="G2669" s="13">
        <v>0.14849103895250348</v>
      </c>
      <c r="H2669" t="s">
        <v>24</v>
      </c>
      <c r="I2669" t="s">
        <v>17</v>
      </c>
      <c r="J2669">
        <v>2021</v>
      </c>
      <c r="K2669">
        <v>2</v>
      </c>
      <c r="L2669" s="12">
        <v>-1.1414919340594827</v>
      </c>
      <c r="M2669" s="1">
        <v>9494.0630800000017</v>
      </c>
      <c r="N2669" s="12">
        <v>-3.2399241032214317</v>
      </c>
      <c r="O2669" s="13">
        <v>0.46084429175711772</v>
      </c>
      <c r="P2669" s="12">
        <v>-1.4931005286958954</v>
      </c>
      <c r="Q2669" s="12">
        <v>-2.6345924627553781</v>
      </c>
      <c r="R2669" s="2">
        <f>DATE(CURR[[#This Row],[YEAR]],CURR[[#This Row],[MONTH]],1)</f>
        <v>44228</v>
      </c>
      <c r="S2669" t="str">
        <f>IF(AND(CURR[[#This Row],[DATE]]&gt;=DATE(2023,6,1),CURR[[#This Row],[DATE]]&lt;=DATE(2024,5,31)),"Y","N")</f>
        <v>N</v>
      </c>
    </row>
    <row r="2670" spans="1:19" x14ac:dyDescent="0.25">
      <c r="A2670" t="s">
        <v>63</v>
      </c>
      <c r="B2670" t="s">
        <v>14</v>
      </c>
      <c r="C2670" t="s">
        <v>15</v>
      </c>
      <c r="D2670" s="1">
        <v>1247.7889600000003</v>
      </c>
      <c r="E2670" s="1">
        <v>21099.779807999999</v>
      </c>
      <c r="F2670" s="13">
        <v>0</v>
      </c>
      <c r="G2670" s="13">
        <v>5.9137534673556168E-2</v>
      </c>
      <c r="H2670" t="s">
        <v>25</v>
      </c>
      <c r="I2670" t="s">
        <v>17</v>
      </c>
      <c r="J2670">
        <v>2021</v>
      </c>
      <c r="K2670">
        <v>2</v>
      </c>
      <c r="L2670" s="12">
        <v>-0.79807621398166784</v>
      </c>
      <c r="M2670" s="1">
        <v>9494.0630800000017</v>
      </c>
      <c r="N2670" s="12">
        <v>-3.2399241032214317</v>
      </c>
      <c r="O2670" s="13">
        <v>0.13142834100487144</v>
      </c>
      <c r="P2670" s="12">
        <v>-0.42581784986808863</v>
      </c>
      <c r="Q2670" s="12">
        <v>-1.2238940638497564</v>
      </c>
      <c r="R2670" s="2">
        <f>DATE(CURR[[#This Row],[YEAR]],CURR[[#This Row],[MONTH]],1)</f>
        <v>44228</v>
      </c>
      <c r="S2670" t="str">
        <f>IF(AND(CURR[[#This Row],[DATE]]&gt;=DATE(2023,6,1),CURR[[#This Row],[DATE]]&lt;=DATE(2024,5,31)),"Y","N")</f>
        <v>N</v>
      </c>
    </row>
    <row r="2671" spans="1:19" x14ac:dyDescent="0.25">
      <c r="A2671" t="s">
        <v>63</v>
      </c>
      <c r="B2671" t="s">
        <v>14</v>
      </c>
      <c r="C2671" t="s">
        <v>15</v>
      </c>
      <c r="D2671" s="1">
        <v>960.37613999999974</v>
      </c>
      <c r="E2671" s="1">
        <v>5179.7472759999991</v>
      </c>
      <c r="F2671" s="13">
        <v>0</v>
      </c>
      <c r="G2671" s="13">
        <v>0.18540984508063477</v>
      </c>
      <c r="H2671" t="s">
        <v>26</v>
      </c>
      <c r="I2671" t="s">
        <v>17</v>
      </c>
      <c r="J2671">
        <v>2021</v>
      </c>
      <c r="K2671">
        <v>2</v>
      </c>
      <c r="L2671" s="12">
        <v>-3.1660650947923208</v>
      </c>
      <c r="M2671" s="1">
        <v>9494.0630800000017</v>
      </c>
      <c r="N2671" s="12">
        <v>-3.2399241032214317</v>
      </c>
      <c r="O2671" s="13">
        <v>0.1011554412381258</v>
      </c>
      <c r="P2671" s="12">
        <v>-0.32773595223940294</v>
      </c>
      <c r="Q2671" s="12">
        <v>-3.4938010470317238</v>
      </c>
      <c r="R2671" s="2">
        <f>DATE(CURR[[#This Row],[YEAR]],CURR[[#This Row],[MONTH]],1)</f>
        <v>44228</v>
      </c>
      <c r="S2671" t="str">
        <f>IF(AND(CURR[[#This Row],[DATE]]&gt;=DATE(2023,6,1),CURR[[#This Row],[DATE]]&lt;=DATE(2024,5,31)),"Y","N")</f>
        <v>N</v>
      </c>
    </row>
    <row r="2672" spans="1:19" x14ac:dyDescent="0.25">
      <c r="A2672" t="s">
        <v>63</v>
      </c>
      <c r="B2672" t="s">
        <v>14</v>
      </c>
      <c r="C2672" t="s">
        <v>18</v>
      </c>
      <c r="D2672" s="1">
        <v>4344.9444159999994</v>
      </c>
      <c r="E2672" s="1">
        <v>14243.788664</v>
      </c>
      <c r="F2672" s="13">
        <v>0</v>
      </c>
      <c r="G2672" s="13">
        <v>0.30504134247522835</v>
      </c>
      <c r="H2672" t="s">
        <v>16</v>
      </c>
      <c r="I2672" t="s">
        <v>17</v>
      </c>
      <c r="J2672">
        <v>2021</v>
      </c>
      <c r="K2672">
        <v>2</v>
      </c>
      <c r="L2672" s="12">
        <v>-1.1511864778914598</v>
      </c>
      <c r="M2672" s="1">
        <v>10107.439836</v>
      </c>
      <c r="N2672" s="12">
        <v>-3.4492437716683959</v>
      </c>
      <c r="O2672" s="13">
        <v>0.42987586238450498</v>
      </c>
      <c r="P2672" s="12">
        <v>-1.4827466409203343</v>
      </c>
      <c r="Q2672" s="12">
        <v>-2.633933118811794</v>
      </c>
      <c r="R2672" s="2">
        <f>DATE(CURR[[#This Row],[YEAR]],CURR[[#This Row],[MONTH]],1)</f>
        <v>44228</v>
      </c>
      <c r="S2672" t="str">
        <f>IF(AND(CURR[[#This Row],[DATE]]&gt;=DATE(2023,6,1),CURR[[#This Row],[DATE]]&lt;=DATE(2024,5,31)),"Y","N")</f>
        <v>N</v>
      </c>
    </row>
    <row r="2673" spans="1:19" x14ac:dyDescent="0.25">
      <c r="A2673" t="s">
        <v>63</v>
      </c>
      <c r="B2673" t="s">
        <v>14</v>
      </c>
      <c r="C2673" t="s">
        <v>18</v>
      </c>
      <c r="D2673" s="1">
        <v>10107.439836</v>
      </c>
      <c r="E2673" s="1">
        <v>69988.290919999999</v>
      </c>
      <c r="F2673" s="13">
        <v>0.14441615451866502</v>
      </c>
      <c r="G2673" s="13">
        <v>0</v>
      </c>
      <c r="H2673" t="s">
        <v>21</v>
      </c>
      <c r="I2673" t="s">
        <v>23</v>
      </c>
      <c r="J2673">
        <v>2021</v>
      </c>
      <c r="K2673">
        <v>2</v>
      </c>
      <c r="L2673" s="12">
        <v>-1.3865061899476632</v>
      </c>
      <c r="M2673" s="1">
        <v>10107.439836</v>
      </c>
      <c r="N2673" s="12">
        <v>-3.4492437716683959</v>
      </c>
      <c r="O2673" s="13">
        <v>0</v>
      </c>
      <c r="P2673" s="12">
        <v>0</v>
      </c>
      <c r="Q2673" s="12">
        <v>0</v>
      </c>
      <c r="R2673" s="2">
        <f>DATE(CURR[[#This Row],[YEAR]],CURR[[#This Row],[MONTH]],1)</f>
        <v>44228</v>
      </c>
      <c r="S2673" t="str">
        <f>IF(AND(CURR[[#This Row],[DATE]]&gt;=DATE(2023,6,1),CURR[[#This Row],[DATE]]&lt;=DATE(2024,5,31)),"Y","N")</f>
        <v>N</v>
      </c>
    </row>
    <row r="2674" spans="1:19" x14ac:dyDescent="0.25">
      <c r="A2674" t="s">
        <v>63</v>
      </c>
      <c r="B2674" t="s">
        <v>14</v>
      </c>
      <c r="C2674" t="s">
        <v>18</v>
      </c>
      <c r="D2674" s="1">
        <v>10107.439836</v>
      </c>
      <c r="E2674" s="1">
        <v>69988.290919999999</v>
      </c>
      <c r="F2674" s="13">
        <v>0.14441615451866502</v>
      </c>
      <c r="G2674" s="13">
        <v>0</v>
      </c>
      <c r="H2674" t="s">
        <v>21</v>
      </c>
      <c r="I2674" t="s">
        <v>22</v>
      </c>
      <c r="J2674">
        <v>2021</v>
      </c>
      <c r="K2674">
        <v>2</v>
      </c>
      <c r="L2674" s="12">
        <v>-2.0627375817207327</v>
      </c>
      <c r="M2674" s="1">
        <v>10107.439836</v>
      </c>
      <c r="N2674" s="12">
        <v>-3.4492437716683959</v>
      </c>
      <c r="O2674" s="13">
        <v>0</v>
      </c>
      <c r="P2674" s="12">
        <v>0</v>
      </c>
      <c r="Q2674" s="12">
        <v>0</v>
      </c>
      <c r="R2674" s="2">
        <f>DATE(CURR[[#This Row],[YEAR]],CURR[[#This Row],[MONTH]],1)</f>
        <v>44228</v>
      </c>
      <c r="S2674" t="str">
        <f>IF(AND(CURR[[#This Row],[DATE]]&gt;=DATE(2023,6,1),CURR[[#This Row],[DATE]]&lt;=DATE(2024,5,31)),"Y","N")</f>
        <v>N</v>
      </c>
    </row>
    <row r="2675" spans="1:19" x14ac:dyDescent="0.25">
      <c r="A2675" t="s">
        <v>63</v>
      </c>
      <c r="B2675" t="s">
        <v>14</v>
      </c>
      <c r="C2675" t="s">
        <v>18</v>
      </c>
      <c r="D2675" s="1">
        <v>3242.8354160000008</v>
      </c>
      <c r="E2675" s="1">
        <v>29464.975171999999</v>
      </c>
      <c r="F2675" s="13">
        <v>0</v>
      </c>
      <c r="G2675" s="13">
        <v>0.1100572933481242</v>
      </c>
      <c r="H2675" t="s">
        <v>24</v>
      </c>
      <c r="I2675" t="s">
        <v>17</v>
      </c>
      <c r="J2675">
        <v>2021</v>
      </c>
      <c r="K2675">
        <v>2</v>
      </c>
      <c r="L2675" s="12">
        <v>-0.84604103740890491</v>
      </c>
      <c r="M2675" s="1">
        <v>10107.439836</v>
      </c>
      <c r="N2675" s="12">
        <v>-3.4492437716683959</v>
      </c>
      <c r="O2675" s="13">
        <v>0.32083647972356832</v>
      </c>
      <c r="P2675" s="12">
        <v>-1.1066432294105317</v>
      </c>
      <c r="Q2675" s="12">
        <v>-1.9526842668194366</v>
      </c>
      <c r="R2675" s="2">
        <f>DATE(CURR[[#This Row],[YEAR]],CURR[[#This Row],[MONTH]],1)</f>
        <v>44228</v>
      </c>
      <c r="S2675" t="str">
        <f>IF(AND(CURR[[#This Row],[DATE]]&gt;=DATE(2023,6,1),CURR[[#This Row],[DATE]]&lt;=DATE(2024,5,31)),"Y","N")</f>
        <v>N</v>
      </c>
    </row>
    <row r="2676" spans="1:19" x14ac:dyDescent="0.25">
      <c r="A2676" t="s">
        <v>63</v>
      </c>
      <c r="B2676" t="s">
        <v>14</v>
      </c>
      <c r="C2676" t="s">
        <v>18</v>
      </c>
      <c r="D2676" s="1">
        <v>824.00150799999983</v>
      </c>
      <c r="E2676" s="1">
        <v>21099.779807999999</v>
      </c>
      <c r="F2676" s="13">
        <v>0</v>
      </c>
      <c r="G2676" s="13">
        <v>3.905261170960557E-2</v>
      </c>
      <c r="H2676" t="s">
        <v>25</v>
      </c>
      <c r="I2676" t="s">
        <v>17</v>
      </c>
      <c r="J2676">
        <v>2021</v>
      </c>
      <c r="K2676">
        <v>2</v>
      </c>
      <c r="L2676" s="12">
        <v>-0.52702502177918364</v>
      </c>
      <c r="M2676" s="1">
        <v>10107.439836</v>
      </c>
      <c r="N2676" s="12">
        <v>-3.4492437716683959</v>
      </c>
      <c r="O2676" s="13">
        <v>8.1524255535524101E-2</v>
      </c>
      <c r="P2676" s="12">
        <v>-0.28119703064580925</v>
      </c>
      <c r="Q2676" s="12">
        <v>-0.8082220524249929</v>
      </c>
      <c r="R2676" s="2">
        <f>DATE(CURR[[#This Row],[YEAR]],CURR[[#This Row],[MONTH]],1)</f>
        <v>44228</v>
      </c>
      <c r="S2676" t="str">
        <f>IF(AND(CURR[[#This Row],[DATE]]&gt;=DATE(2023,6,1),CURR[[#This Row],[DATE]]&lt;=DATE(2024,5,31)),"Y","N")</f>
        <v>N</v>
      </c>
    </row>
    <row r="2677" spans="1:19" x14ac:dyDescent="0.25">
      <c r="A2677" t="s">
        <v>63</v>
      </c>
      <c r="B2677" t="s">
        <v>14</v>
      </c>
      <c r="C2677" t="s">
        <v>18</v>
      </c>
      <c r="D2677" s="1">
        <v>1695.658496</v>
      </c>
      <c r="E2677" s="1">
        <v>5179.7472759999991</v>
      </c>
      <c r="F2677" s="13">
        <v>0</v>
      </c>
      <c r="G2677" s="13">
        <v>0.32736317153091937</v>
      </c>
      <c r="H2677" t="s">
        <v>26</v>
      </c>
      <c r="I2677" t="s">
        <v>17</v>
      </c>
      <c r="J2677">
        <v>2021</v>
      </c>
      <c r="K2677">
        <v>2</v>
      </c>
      <c r="L2677" s="12">
        <v>-5.5900651351809358</v>
      </c>
      <c r="M2677" s="1">
        <v>10107.439836</v>
      </c>
      <c r="N2677" s="12">
        <v>-3.4492437716683959</v>
      </c>
      <c r="O2677" s="13">
        <v>0.16776340235640261</v>
      </c>
      <c r="P2677" s="12">
        <v>-0.57865687069172078</v>
      </c>
      <c r="Q2677" s="12">
        <v>-6.1687220058726568</v>
      </c>
      <c r="R2677" s="2">
        <f>DATE(CURR[[#This Row],[YEAR]],CURR[[#This Row],[MONTH]],1)</f>
        <v>44228</v>
      </c>
      <c r="S2677" t="str">
        <f>IF(AND(CURR[[#This Row],[DATE]]&gt;=DATE(2023,6,1),CURR[[#This Row],[DATE]]&lt;=DATE(2024,5,31)),"Y","N")</f>
        <v>N</v>
      </c>
    </row>
    <row r="2678" spans="1:19" x14ac:dyDescent="0.25">
      <c r="A2678" t="s">
        <v>63</v>
      </c>
      <c r="B2678" t="s">
        <v>14</v>
      </c>
      <c r="C2678" t="s">
        <v>19</v>
      </c>
      <c r="D2678" s="1">
        <v>0.61271600000000004</v>
      </c>
      <c r="E2678" s="1">
        <v>14243.788664</v>
      </c>
      <c r="F2678" s="13">
        <v>0</v>
      </c>
      <c r="G2678" s="13">
        <v>4.3016364146751852E-5</v>
      </c>
      <c r="H2678" t="s">
        <v>16</v>
      </c>
      <c r="I2678" t="s">
        <v>17</v>
      </c>
      <c r="J2678">
        <v>2021</v>
      </c>
      <c r="K2678">
        <v>2</v>
      </c>
      <c r="L2678" s="12">
        <v>-1.6233818121822986E-4</v>
      </c>
      <c r="M2678" s="1">
        <v>22770.623152</v>
      </c>
      <c r="N2678" s="12">
        <v>-7.7706552162003071</v>
      </c>
      <c r="O2678" s="13">
        <v>2.6908178836826594E-5</v>
      </c>
      <c r="P2678" s="12">
        <v>-2.0909418023683728E-4</v>
      </c>
      <c r="Q2678" s="12">
        <v>-3.7143236145506715E-4</v>
      </c>
      <c r="R2678" s="2">
        <f>DATE(CURR[[#This Row],[YEAR]],CURR[[#This Row],[MONTH]],1)</f>
        <v>44228</v>
      </c>
      <c r="S2678" t="str">
        <f>IF(AND(CURR[[#This Row],[DATE]]&gt;=DATE(2023,6,1),CURR[[#This Row],[DATE]]&lt;=DATE(2024,5,31)),"Y","N")</f>
        <v>N</v>
      </c>
    </row>
    <row r="2679" spans="1:19" x14ac:dyDescent="0.25">
      <c r="A2679" t="s">
        <v>63</v>
      </c>
      <c r="B2679" t="s">
        <v>14</v>
      </c>
      <c r="C2679" t="s">
        <v>19</v>
      </c>
      <c r="D2679" s="1">
        <v>22770.623152</v>
      </c>
      <c r="E2679" s="1">
        <v>69988.290919999999</v>
      </c>
      <c r="F2679" s="13">
        <v>0.32534903842741242</v>
      </c>
      <c r="G2679" s="13">
        <v>0</v>
      </c>
      <c r="H2679" t="s">
        <v>21</v>
      </c>
      <c r="I2679" t="s">
        <v>23</v>
      </c>
      <c r="J2679">
        <v>2021</v>
      </c>
      <c r="K2679">
        <v>2</v>
      </c>
      <c r="L2679" s="12">
        <v>-3.1236010761858735</v>
      </c>
      <c r="M2679" s="1">
        <v>22770.623152</v>
      </c>
      <c r="N2679" s="12">
        <v>-7.7706552162003071</v>
      </c>
      <c r="O2679" s="13">
        <v>0</v>
      </c>
      <c r="P2679" s="12">
        <v>0</v>
      </c>
      <c r="Q2679" s="12">
        <v>0</v>
      </c>
      <c r="R2679" s="2">
        <f>DATE(CURR[[#This Row],[YEAR]],CURR[[#This Row],[MONTH]],1)</f>
        <v>44228</v>
      </c>
      <c r="S2679" t="str">
        <f>IF(AND(CURR[[#This Row],[DATE]]&gt;=DATE(2023,6,1),CURR[[#This Row],[DATE]]&lt;=DATE(2024,5,31)),"Y","N")</f>
        <v>N</v>
      </c>
    </row>
    <row r="2680" spans="1:19" x14ac:dyDescent="0.25">
      <c r="A2680" t="s">
        <v>63</v>
      </c>
      <c r="B2680" t="s">
        <v>14</v>
      </c>
      <c r="C2680" t="s">
        <v>19</v>
      </c>
      <c r="D2680" s="1">
        <v>22770.623152</v>
      </c>
      <c r="E2680" s="1">
        <v>69988.290919999999</v>
      </c>
      <c r="F2680" s="13">
        <v>0.32534903842741242</v>
      </c>
      <c r="G2680" s="13">
        <v>0</v>
      </c>
      <c r="H2680" t="s">
        <v>21</v>
      </c>
      <c r="I2680" t="s">
        <v>22</v>
      </c>
      <c r="J2680">
        <v>2021</v>
      </c>
      <c r="K2680">
        <v>2</v>
      </c>
      <c r="L2680" s="12">
        <v>-4.6470541400144336</v>
      </c>
      <c r="M2680" s="1">
        <v>22770.623152</v>
      </c>
      <c r="N2680" s="12">
        <v>-7.7706552162003071</v>
      </c>
      <c r="O2680" s="13">
        <v>0</v>
      </c>
      <c r="P2680" s="12">
        <v>0</v>
      </c>
      <c r="Q2680" s="12">
        <v>0</v>
      </c>
      <c r="R2680" s="2">
        <f>DATE(CURR[[#This Row],[YEAR]],CURR[[#This Row],[MONTH]],1)</f>
        <v>44228</v>
      </c>
      <c r="S2680" t="str">
        <f>IF(AND(CURR[[#This Row],[DATE]]&gt;=DATE(2023,6,1),CURR[[#This Row],[DATE]]&lt;=DATE(2024,5,31)),"Y","N")</f>
        <v>N</v>
      </c>
    </row>
    <row r="2681" spans="1:19" x14ac:dyDescent="0.25">
      <c r="A2681" t="s">
        <v>63</v>
      </c>
      <c r="B2681" t="s">
        <v>14</v>
      </c>
      <c r="C2681" t="s">
        <v>19</v>
      </c>
      <c r="D2681" s="1">
        <v>7434.2404120000001</v>
      </c>
      <c r="E2681" s="1">
        <v>29464.975171999999</v>
      </c>
      <c r="F2681" s="13">
        <v>0</v>
      </c>
      <c r="G2681" s="13">
        <v>0.25230771003888763</v>
      </c>
      <c r="H2681" t="s">
        <v>24</v>
      </c>
      <c r="I2681" t="s">
        <v>17</v>
      </c>
      <c r="J2681">
        <v>2021</v>
      </c>
      <c r="K2681">
        <v>2</v>
      </c>
      <c r="L2681" s="12">
        <v>-1.9395595716892475</v>
      </c>
      <c r="M2681" s="1">
        <v>22770.623152</v>
      </c>
      <c r="N2681" s="12">
        <v>-7.7706552162003071</v>
      </c>
      <c r="O2681" s="13">
        <v>0.32648383675644083</v>
      </c>
      <c r="P2681" s="12">
        <v>-2.5369933290965263</v>
      </c>
      <c r="Q2681" s="12">
        <v>-4.4765529007857738</v>
      </c>
      <c r="R2681" s="2">
        <f>DATE(CURR[[#This Row],[YEAR]],CURR[[#This Row],[MONTH]],1)</f>
        <v>44228</v>
      </c>
      <c r="S2681" t="str">
        <f>IF(AND(CURR[[#This Row],[DATE]]&gt;=DATE(2023,6,1),CURR[[#This Row],[DATE]]&lt;=DATE(2024,5,31)),"Y","N")</f>
        <v>N</v>
      </c>
    </row>
    <row r="2682" spans="1:19" x14ac:dyDescent="0.25">
      <c r="A2682" t="s">
        <v>63</v>
      </c>
      <c r="B2682" t="s">
        <v>14</v>
      </c>
      <c r="C2682" t="s">
        <v>19</v>
      </c>
      <c r="D2682" s="1">
        <v>14827.468776</v>
      </c>
      <c r="E2682" s="1">
        <v>21099.779807999999</v>
      </c>
      <c r="F2682" s="13">
        <v>0</v>
      </c>
      <c r="G2682" s="13">
        <v>0.70273097212029445</v>
      </c>
      <c r="H2682" t="s">
        <v>25</v>
      </c>
      <c r="I2682" t="s">
        <v>17</v>
      </c>
      <c r="J2682">
        <v>2021</v>
      </c>
      <c r="K2682">
        <v>2</v>
      </c>
      <c r="L2682" s="12">
        <v>-9.4835348949404654</v>
      </c>
      <c r="M2682" s="1">
        <v>22770.623152</v>
      </c>
      <c r="N2682" s="12">
        <v>-7.7706552162003071</v>
      </c>
      <c r="O2682" s="13">
        <v>0.65116657884251472</v>
      </c>
      <c r="P2682" s="12">
        <v>-5.0599909724978955</v>
      </c>
      <c r="Q2682" s="12">
        <v>-14.543525867438362</v>
      </c>
      <c r="R2682" s="2">
        <f>DATE(CURR[[#This Row],[YEAR]],CURR[[#This Row],[MONTH]],1)</f>
        <v>44228</v>
      </c>
      <c r="S2682" t="str">
        <f>IF(AND(CURR[[#This Row],[DATE]]&gt;=DATE(2023,6,1),CURR[[#This Row],[DATE]]&lt;=DATE(2024,5,31)),"Y","N")</f>
        <v>N</v>
      </c>
    </row>
    <row r="2683" spans="1:19" x14ac:dyDescent="0.25">
      <c r="A2683" t="s">
        <v>63</v>
      </c>
      <c r="B2683" t="s">
        <v>14</v>
      </c>
      <c r="C2683" t="s">
        <v>19</v>
      </c>
      <c r="D2683" s="1">
        <v>508.30124799999999</v>
      </c>
      <c r="E2683" s="1">
        <v>5179.7472759999991</v>
      </c>
      <c r="F2683" s="13">
        <v>0</v>
      </c>
      <c r="G2683" s="13">
        <v>9.8132441780543742E-2</v>
      </c>
      <c r="H2683" t="s">
        <v>26</v>
      </c>
      <c r="I2683" t="s">
        <v>17</v>
      </c>
      <c r="J2683">
        <v>2021</v>
      </c>
      <c r="K2683">
        <v>2</v>
      </c>
      <c r="L2683" s="12">
        <v>-1.6757130585649234</v>
      </c>
      <c r="M2683" s="1">
        <v>22770.623152</v>
      </c>
      <c r="N2683" s="12">
        <v>-7.7706552162003071</v>
      </c>
      <c r="O2683" s="13">
        <v>2.2322676222207589E-2</v>
      </c>
      <c r="P2683" s="12">
        <v>-0.17346182042564798</v>
      </c>
      <c r="Q2683" s="12">
        <v>-1.8491748789905713</v>
      </c>
      <c r="R2683" s="2">
        <f>DATE(CURR[[#This Row],[YEAR]],CURR[[#This Row],[MONTH]],1)</f>
        <v>44228</v>
      </c>
      <c r="S2683" t="str">
        <f>IF(AND(CURR[[#This Row],[DATE]]&gt;=DATE(2023,6,1),CURR[[#This Row],[DATE]]&lt;=DATE(2024,5,31)),"Y","N")</f>
        <v>N</v>
      </c>
    </row>
    <row r="2684" spans="1:19" x14ac:dyDescent="0.25">
      <c r="A2684" t="s">
        <v>63</v>
      </c>
      <c r="B2684" t="s">
        <v>14</v>
      </c>
      <c r="C2684" t="s">
        <v>20</v>
      </c>
      <c r="D2684" s="1">
        <v>6987.6183279999996</v>
      </c>
      <c r="E2684" s="1">
        <v>14243.788664</v>
      </c>
      <c r="F2684" s="13">
        <v>0</v>
      </c>
      <c r="G2684" s="13">
        <v>0.49057301346099214</v>
      </c>
      <c r="H2684" t="s">
        <v>16</v>
      </c>
      <c r="I2684" t="s">
        <v>17</v>
      </c>
      <c r="J2684">
        <v>2021</v>
      </c>
      <c r="K2684">
        <v>2</v>
      </c>
      <c r="L2684" s="12">
        <v>-1.8513589500105891</v>
      </c>
      <c r="M2684" s="1">
        <v>27616.164852000002</v>
      </c>
      <c r="N2684" s="12">
        <v>-9.4242346389098657</v>
      </c>
      <c r="O2684" s="13">
        <v>0.25302638383888221</v>
      </c>
      <c r="P2684" s="12">
        <v>-2.3845800111324973</v>
      </c>
      <c r="Q2684" s="12">
        <v>-4.235938961143086</v>
      </c>
      <c r="R2684" s="2">
        <f>DATE(CURR[[#This Row],[YEAR]],CURR[[#This Row],[MONTH]],1)</f>
        <v>44228</v>
      </c>
      <c r="S2684" t="str">
        <f>IF(AND(CURR[[#This Row],[DATE]]&gt;=DATE(2023,6,1),CURR[[#This Row],[DATE]]&lt;=DATE(2024,5,31)),"Y","N")</f>
        <v>N</v>
      </c>
    </row>
    <row r="2685" spans="1:19" x14ac:dyDescent="0.25">
      <c r="A2685" t="s">
        <v>63</v>
      </c>
      <c r="B2685" t="s">
        <v>14</v>
      </c>
      <c r="C2685" t="s">
        <v>20</v>
      </c>
      <c r="D2685" s="1">
        <v>27616.164852000002</v>
      </c>
      <c r="E2685" s="1">
        <v>69988.290919999999</v>
      </c>
      <c r="F2685" s="13">
        <v>0.39458264359629258</v>
      </c>
      <c r="G2685" s="13">
        <v>0</v>
      </c>
      <c r="H2685" t="s">
        <v>21</v>
      </c>
      <c r="I2685" t="s">
        <v>23</v>
      </c>
      <c r="J2685">
        <v>2021</v>
      </c>
      <c r="K2685">
        <v>2</v>
      </c>
      <c r="L2685" s="12">
        <v>-3.7882969506812594</v>
      </c>
      <c r="M2685" s="1">
        <v>27616.164852000002</v>
      </c>
      <c r="N2685" s="12">
        <v>-9.4242346389098657</v>
      </c>
      <c r="O2685" s="13">
        <v>0</v>
      </c>
      <c r="P2685" s="12">
        <v>0</v>
      </c>
      <c r="Q2685" s="12">
        <v>0</v>
      </c>
      <c r="R2685" s="2">
        <f>DATE(CURR[[#This Row],[YEAR]],CURR[[#This Row],[MONTH]],1)</f>
        <v>44228</v>
      </c>
      <c r="S2685" t="str">
        <f>IF(AND(CURR[[#This Row],[DATE]]&gt;=DATE(2023,6,1),CURR[[#This Row],[DATE]]&lt;=DATE(2024,5,31)),"Y","N")</f>
        <v>N</v>
      </c>
    </row>
    <row r="2686" spans="1:19" x14ac:dyDescent="0.25">
      <c r="A2686" t="s">
        <v>63</v>
      </c>
      <c r="B2686" t="s">
        <v>14</v>
      </c>
      <c r="C2686" t="s">
        <v>20</v>
      </c>
      <c r="D2686" s="1">
        <v>27616.164852000002</v>
      </c>
      <c r="E2686" s="1">
        <v>69988.290919999999</v>
      </c>
      <c r="F2686" s="13">
        <v>0.39458264359629258</v>
      </c>
      <c r="G2686" s="13">
        <v>0</v>
      </c>
      <c r="H2686" t="s">
        <v>21</v>
      </c>
      <c r="I2686" t="s">
        <v>22</v>
      </c>
      <c r="J2686">
        <v>2021</v>
      </c>
      <c r="K2686">
        <v>2</v>
      </c>
      <c r="L2686" s="12">
        <v>-5.6359376882286067</v>
      </c>
      <c r="M2686" s="1">
        <v>27616.164852000002</v>
      </c>
      <c r="N2686" s="12">
        <v>-9.4242346389098657</v>
      </c>
      <c r="O2686" s="13">
        <v>0</v>
      </c>
      <c r="P2686" s="12">
        <v>0</v>
      </c>
      <c r="Q2686" s="12">
        <v>0</v>
      </c>
      <c r="R2686" s="2">
        <f>DATE(CURR[[#This Row],[YEAR]],CURR[[#This Row],[MONTH]],1)</f>
        <v>44228</v>
      </c>
      <c r="S2686" t="str">
        <f>IF(AND(CURR[[#This Row],[DATE]]&gt;=DATE(2023,6,1),CURR[[#This Row],[DATE]]&lt;=DATE(2024,5,31)),"Y","N")</f>
        <v>N</v>
      </c>
    </row>
    <row r="2687" spans="1:19" x14ac:dyDescent="0.25">
      <c r="A2687" t="s">
        <v>63</v>
      </c>
      <c r="B2687" t="s">
        <v>14</v>
      </c>
      <c r="C2687" t="s">
        <v>20</v>
      </c>
      <c r="D2687" s="1">
        <v>14412.614568000001</v>
      </c>
      <c r="E2687" s="1">
        <v>29464.975171999999</v>
      </c>
      <c r="F2687" s="13">
        <v>0</v>
      </c>
      <c r="G2687" s="13">
        <v>0.48914395766048474</v>
      </c>
      <c r="H2687" t="s">
        <v>24</v>
      </c>
      <c r="I2687" t="s">
        <v>17</v>
      </c>
      <c r="J2687">
        <v>2021</v>
      </c>
      <c r="K2687">
        <v>2</v>
      </c>
      <c r="L2687" s="12">
        <v>-3.7601857068423654</v>
      </c>
      <c r="M2687" s="1">
        <v>27616.164852000002</v>
      </c>
      <c r="N2687" s="12">
        <v>-9.4242346389098657</v>
      </c>
      <c r="O2687" s="13">
        <v>0.52189051757330518</v>
      </c>
      <c r="P2687" s="12">
        <v>-4.9184186934329404</v>
      </c>
      <c r="Q2687" s="12">
        <v>-8.6786044002753062</v>
      </c>
      <c r="R2687" s="2">
        <f>DATE(CURR[[#This Row],[YEAR]],CURR[[#This Row],[MONTH]],1)</f>
        <v>44228</v>
      </c>
      <c r="S2687" t="str">
        <f>IF(AND(CURR[[#This Row],[DATE]]&gt;=DATE(2023,6,1),CURR[[#This Row],[DATE]]&lt;=DATE(2024,5,31)),"Y","N")</f>
        <v>N</v>
      </c>
    </row>
    <row r="2688" spans="1:19" x14ac:dyDescent="0.25">
      <c r="A2688" t="s">
        <v>63</v>
      </c>
      <c r="B2688" t="s">
        <v>14</v>
      </c>
      <c r="C2688" t="s">
        <v>20</v>
      </c>
      <c r="D2688" s="1">
        <v>4200.5205640000004</v>
      </c>
      <c r="E2688" s="1">
        <v>21099.779807999999</v>
      </c>
      <c r="F2688" s="13">
        <v>0</v>
      </c>
      <c r="G2688" s="13">
        <v>0.19907888149654385</v>
      </c>
      <c r="H2688" t="s">
        <v>25</v>
      </c>
      <c r="I2688" t="s">
        <v>17</v>
      </c>
      <c r="J2688">
        <v>2021</v>
      </c>
      <c r="K2688">
        <v>2</v>
      </c>
      <c r="L2688" s="12">
        <v>-2.6866206192986835</v>
      </c>
      <c r="M2688" s="1">
        <v>27616.164852000002</v>
      </c>
      <c r="N2688" s="12">
        <v>-9.4242346389098657</v>
      </c>
      <c r="O2688" s="13">
        <v>0.15210368950617678</v>
      </c>
      <c r="P2688" s="12">
        <v>-1.4334608593501024</v>
      </c>
      <c r="Q2688" s="12">
        <v>-4.1200814786487854</v>
      </c>
      <c r="R2688" s="2">
        <f>DATE(CURR[[#This Row],[YEAR]],CURR[[#This Row],[MONTH]],1)</f>
        <v>44228</v>
      </c>
      <c r="S2688" t="str">
        <f>IF(AND(CURR[[#This Row],[DATE]]&gt;=DATE(2023,6,1),CURR[[#This Row],[DATE]]&lt;=DATE(2024,5,31)),"Y","N")</f>
        <v>N</v>
      </c>
    </row>
    <row r="2689" spans="1:19" x14ac:dyDescent="0.25">
      <c r="A2689" t="s">
        <v>63</v>
      </c>
      <c r="B2689" t="s">
        <v>14</v>
      </c>
      <c r="C2689" t="s">
        <v>20</v>
      </c>
      <c r="D2689" s="1">
        <v>2015.411392</v>
      </c>
      <c r="E2689" s="1">
        <v>5179.7472759999991</v>
      </c>
      <c r="F2689" s="13">
        <v>0</v>
      </c>
      <c r="G2689" s="13">
        <v>0.38909454160790213</v>
      </c>
      <c r="H2689" t="s">
        <v>26</v>
      </c>
      <c r="I2689" t="s">
        <v>17</v>
      </c>
      <c r="J2689">
        <v>2021</v>
      </c>
      <c r="K2689">
        <v>2</v>
      </c>
      <c r="L2689" s="12">
        <v>-6.6441922014618182</v>
      </c>
      <c r="M2689" s="1">
        <v>27616.164852000002</v>
      </c>
      <c r="N2689" s="12">
        <v>-9.4242346389098657</v>
      </c>
      <c r="O2689" s="13">
        <v>7.297940908163579E-2</v>
      </c>
      <c r="P2689" s="12">
        <v>-0.68777507499432522</v>
      </c>
      <c r="Q2689" s="12">
        <v>-7.3319672764561439</v>
      </c>
      <c r="R2689" s="2">
        <f>DATE(CURR[[#This Row],[YEAR]],CURR[[#This Row],[MONTH]],1)</f>
        <v>44228</v>
      </c>
      <c r="S2689" t="str">
        <f>IF(AND(CURR[[#This Row],[DATE]]&gt;=DATE(2023,6,1),CURR[[#This Row],[DATE]]&lt;=DATE(2024,5,31)),"Y","N")</f>
        <v>N</v>
      </c>
    </row>
    <row r="2690" spans="1:19" x14ac:dyDescent="0.25">
      <c r="A2690" t="s">
        <v>63</v>
      </c>
      <c r="B2690" t="s">
        <v>110</v>
      </c>
      <c r="C2690" t="s">
        <v>15</v>
      </c>
      <c r="D2690" s="1">
        <v>1122164.6945970005</v>
      </c>
      <c r="E2690" s="1">
        <v>5252808.2866319995</v>
      </c>
      <c r="F2690" s="13">
        <v>0</v>
      </c>
      <c r="G2690" s="13">
        <v>0.21363138217947625</v>
      </c>
      <c r="H2690" t="s">
        <v>16</v>
      </c>
      <c r="I2690" t="s">
        <v>17</v>
      </c>
      <c r="J2690">
        <v>2021</v>
      </c>
      <c r="K2690">
        <v>2</v>
      </c>
      <c r="L2690" s="12">
        <v>-0.80621713903664383</v>
      </c>
      <c r="M2690" s="1">
        <v>3817254.7336509982</v>
      </c>
      <c r="N2690" s="12">
        <v>-3.915918509200166</v>
      </c>
      <c r="O2690" s="13">
        <v>0.29397165578303192</v>
      </c>
      <c r="P2690" s="12">
        <v>-1.1511690480609946</v>
      </c>
      <c r="Q2690" s="12">
        <v>-1.9573861870976383</v>
      </c>
      <c r="R2690" s="2">
        <f>DATE(CURR[[#This Row],[YEAR]],CURR[[#This Row],[MONTH]],1)</f>
        <v>44228</v>
      </c>
      <c r="S2690" t="str">
        <f>IF(AND(CURR[[#This Row],[DATE]]&gt;=DATE(2023,6,1),CURR[[#This Row],[DATE]]&lt;=DATE(2024,5,31)),"Y","N")</f>
        <v>N</v>
      </c>
    </row>
    <row r="2691" spans="1:19" x14ac:dyDescent="0.25">
      <c r="A2691" t="s">
        <v>63</v>
      </c>
      <c r="B2691" t="s">
        <v>110</v>
      </c>
      <c r="C2691" t="s">
        <v>15</v>
      </c>
      <c r="D2691" s="1">
        <v>3817254.7336509982</v>
      </c>
      <c r="E2691" s="1">
        <v>23282285.424080025</v>
      </c>
      <c r="F2691" s="13">
        <v>0.16395532758579404</v>
      </c>
      <c r="G2691" s="13">
        <v>0</v>
      </c>
      <c r="H2691" t="s">
        <v>21</v>
      </c>
      <c r="I2691" t="s">
        <v>23</v>
      </c>
      <c r="J2691">
        <v>2021</v>
      </c>
      <c r="K2691">
        <v>2</v>
      </c>
      <c r="L2691" s="12">
        <v>-1.5740972838549008</v>
      </c>
      <c r="M2691" s="1">
        <v>3817254.7336509982</v>
      </c>
      <c r="N2691" s="12">
        <v>-3.915918509200166</v>
      </c>
      <c r="O2691" s="13">
        <v>0</v>
      </c>
      <c r="P2691" s="12">
        <v>0</v>
      </c>
      <c r="Q2691" s="12">
        <v>0</v>
      </c>
      <c r="R2691" s="2">
        <f>DATE(CURR[[#This Row],[YEAR]],CURR[[#This Row],[MONTH]],1)</f>
        <v>44228</v>
      </c>
      <c r="S2691" t="str">
        <f>IF(AND(CURR[[#This Row],[DATE]]&gt;=DATE(2023,6,1),CURR[[#This Row],[DATE]]&lt;=DATE(2024,5,31)),"Y","N")</f>
        <v>N</v>
      </c>
    </row>
    <row r="2692" spans="1:19" x14ac:dyDescent="0.25">
      <c r="A2692" t="s">
        <v>63</v>
      </c>
      <c r="B2692" t="s">
        <v>110</v>
      </c>
      <c r="C2692" t="s">
        <v>15</v>
      </c>
      <c r="D2692" s="1">
        <v>3817254.7336509982</v>
      </c>
      <c r="E2692" s="1">
        <v>23282285.424080025</v>
      </c>
      <c r="F2692" s="13">
        <v>0.16395532758579404</v>
      </c>
      <c r="G2692" s="13">
        <v>0</v>
      </c>
      <c r="H2692" t="s">
        <v>21</v>
      </c>
      <c r="I2692" t="s">
        <v>22</v>
      </c>
      <c r="J2692">
        <v>2021</v>
      </c>
      <c r="K2692">
        <v>2</v>
      </c>
      <c r="L2692" s="12">
        <v>-2.3418212253452655</v>
      </c>
      <c r="M2692" s="1">
        <v>3817254.7336509982</v>
      </c>
      <c r="N2692" s="12">
        <v>-3.915918509200166</v>
      </c>
      <c r="O2692" s="13">
        <v>0</v>
      </c>
      <c r="P2692" s="12">
        <v>0</v>
      </c>
      <c r="Q2692" s="12">
        <v>0</v>
      </c>
      <c r="R2692" s="2">
        <f>DATE(CURR[[#This Row],[YEAR]],CURR[[#This Row],[MONTH]],1)</f>
        <v>44228</v>
      </c>
      <c r="S2692" t="str">
        <f>IF(AND(CURR[[#This Row],[DATE]]&gt;=DATE(2023,6,1),CURR[[#This Row],[DATE]]&lt;=DATE(2024,5,31)),"Y","N")</f>
        <v>N</v>
      </c>
    </row>
    <row r="2693" spans="1:19" x14ac:dyDescent="0.25">
      <c r="A2693" t="s">
        <v>63</v>
      </c>
      <c r="B2693" t="s">
        <v>110</v>
      </c>
      <c r="C2693" t="s">
        <v>15</v>
      </c>
      <c r="D2693" s="1">
        <v>1778435.4953670003</v>
      </c>
      <c r="E2693" s="1">
        <v>9287188.4348230101</v>
      </c>
      <c r="F2693" s="13">
        <v>0</v>
      </c>
      <c r="G2693" s="13">
        <v>0.19149342213178569</v>
      </c>
      <c r="H2693" t="s">
        <v>24</v>
      </c>
      <c r="I2693" t="s">
        <v>17</v>
      </c>
      <c r="J2693">
        <v>2021</v>
      </c>
      <c r="K2693">
        <v>2</v>
      </c>
      <c r="L2693" s="12">
        <v>-1.4720632189717449</v>
      </c>
      <c r="M2693" s="1">
        <v>3817254.7336509982</v>
      </c>
      <c r="N2693" s="12">
        <v>-3.915918509200166</v>
      </c>
      <c r="O2693" s="13">
        <v>0.46589384766209269</v>
      </c>
      <c r="P2693" s="12">
        <v>-1.8244023413824713</v>
      </c>
      <c r="Q2693" s="12">
        <v>-3.2964655603542159</v>
      </c>
      <c r="R2693" s="2">
        <f>DATE(CURR[[#This Row],[YEAR]],CURR[[#This Row],[MONTH]],1)</f>
        <v>44228</v>
      </c>
      <c r="S2693" t="str">
        <f>IF(AND(CURR[[#This Row],[DATE]]&gt;=DATE(2023,6,1),CURR[[#This Row],[DATE]]&lt;=DATE(2024,5,31)),"Y","N")</f>
        <v>N</v>
      </c>
    </row>
    <row r="2694" spans="1:19" x14ac:dyDescent="0.25">
      <c r="A2694" t="s">
        <v>63</v>
      </c>
      <c r="B2694" t="s">
        <v>110</v>
      </c>
      <c r="C2694" t="s">
        <v>15</v>
      </c>
      <c r="D2694" s="1">
        <v>482251.00740799977</v>
      </c>
      <c r="E2694" s="1">
        <v>6361990.0609130012</v>
      </c>
      <c r="F2694" s="13">
        <v>0</v>
      </c>
      <c r="G2694" s="13">
        <v>7.580191147591836E-2</v>
      </c>
      <c r="H2694" t="s">
        <v>25</v>
      </c>
      <c r="I2694" t="s">
        <v>17</v>
      </c>
      <c r="J2694">
        <v>2021</v>
      </c>
      <c r="K2694">
        <v>2</v>
      </c>
      <c r="L2694" s="12">
        <v>-1.0229662575082896</v>
      </c>
      <c r="M2694" s="1">
        <v>3817254.7336509982</v>
      </c>
      <c r="N2694" s="12">
        <v>-3.915918509200166</v>
      </c>
      <c r="O2694" s="13">
        <v>0.12633451028476497</v>
      </c>
      <c r="P2694" s="12">
        <v>-0.49471564717484989</v>
      </c>
      <c r="Q2694" s="12">
        <v>-1.5176819046831396</v>
      </c>
      <c r="R2694" s="2">
        <f>DATE(CURR[[#This Row],[YEAR]],CURR[[#This Row],[MONTH]],1)</f>
        <v>44228</v>
      </c>
      <c r="S2694" t="str">
        <f>IF(AND(CURR[[#This Row],[DATE]]&gt;=DATE(2023,6,1),CURR[[#This Row],[DATE]]&lt;=DATE(2024,5,31)),"Y","N")</f>
        <v>N</v>
      </c>
    </row>
    <row r="2695" spans="1:19" x14ac:dyDescent="0.25">
      <c r="A2695" t="s">
        <v>63</v>
      </c>
      <c r="B2695" t="s">
        <v>110</v>
      </c>
      <c r="C2695" t="s">
        <v>15</v>
      </c>
      <c r="D2695" s="1">
        <v>434403.53627900017</v>
      </c>
      <c r="E2695" s="1">
        <v>2380298.6417120025</v>
      </c>
      <c r="F2695" s="13">
        <v>0</v>
      </c>
      <c r="G2695" s="13">
        <v>0.18249959423854495</v>
      </c>
      <c r="H2695" t="s">
        <v>26</v>
      </c>
      <c r="I2695" t="s">
        <v>17</v>
      </c>
      <c r="J2695">
        <v>2021</v>
      </c>
      <c r="K2695">
        <v>2</v>
      </c>
      <c r="L2695" s="12">
        <v>-3.1163695481279925</v>
      </c>
      <c r="M2695" s="1">
        <v>3817254.7336509982</v>
      </c>
      <c r="N2695" s="12">
        <v>-3.915918509200166</v>
      </c>
      <c r="O2695" s="13">
        <v>0.11379998627011109</v>
      </c>
      <c r="P2695" s="12">
        <v>-0.44563147258185282</v>
      </c>
      <c r="Q2695" s="12">
        <v>-3.5620010207098454</v>
      </c>
      <c r="R2695" s="2">
        <f>DATE(CURR[[#This Row],[YEAR]],CURR[[#This Row],[MONTH]],1)</f>
        <v>44228</v>
      </c>
      <c r="S2695" t="str">
        <f>IF(AND(CURR[[#This Row],[DATE]]&gt;=DATE(2023,6,1),CURR[[#This Row],[DATE]]&lt;=DATE(2024,5,31)),"Y","N")</f>
        <v>N</v>
      </c>
    </row>
    <row r="2696" spans="1:19" x14ac:dyDescent="0.25">
      <c r="A2696" t="s">
        <v>63</v>
      </c>
      <c r="B2696" t="s">
        <v>110</v>
      </c>
      <c r="C2696" t="s">
        <v>18</v>
      </c>
      <c r="D2696" s="1">
        <v>2270351.6682240008</v>
      </c>
      <c r="E2696" s="1">
        <v>5252808.2866319995</v>
      </c>
      <c r="F2696" s="13">
        <v>0</v>
      </c>
      <c r="G2696" s="13">
        <v>0.43221673899690466</v>
      </c>
      <c r="H2696" t="s">
        <v>16</v>
      </c>
      <c r="I2696" t="s">
        <v>17</v>
      </c>
      <c r="J2696">
        <v>2021</v>
      </c>
      <c r="K2696">
        <v>2</v>
      </c>
      <c r="L2696" s="12">
        <v>-1.6311299360741072</v>
      </c>
      <c r="M2696" s="1">
        <v>5712643.1443049982</v>
      </c>
      <c r="N2696" s="12">
        <v>-5.8602966231293259</v>
      </c>
      <c r="O2696" s="13">
        <v>0.39742578187950378</v>
      </c>
      <c r="P2696" s="12">
        <v>-2.3290329674929882</v>
      </c>
      <c r="Q2696" s="12">
        <v>-3.9601629035670953</v>
      </c>
      <c r="R2696" s="2">
        <f>DATE(CURR[[#This Row],[YEAR]],CURR[[#This Row],[MONTH]],1)</f>
        <v>44228</v>
      </c>
      <c r="S2696" t="str">
        <f>IF(AND(CURR[[#This Row],[DATE]]&gt;=DATE(2023,6,1),CURR[[#This Row],[DATE]]&lt;=DATE(2024,5,31)),"Y","N")</f>
        <v>N</v>
      </c>
    </row>
    <row r="2697" spans="1:19" x14ac:dyDescent="0.25">
      <c r="A2697" t="s">
        <v>63</v>
      </c>
      <c r="B2697" t="s">
        <v>110</v>
      </c>
      <c r="C2697" t="s">
        <v>18</v>
      </c>
      <c r="D2697" s="1">
        <v>5712643.1443049982</v>
      </c>
      <c r="E2697" s="1">
        <v>23282285.424080025</v>
      </c>
      <c r="F2697" s="13">
        <v>0.24536436351719224</v>
      </c>
      <c r="G2697" s="13">
        <v>0</v>
      </c>
      <c r="H2697" t="s">
        <v>21</v>
      </c>
      <c r="I2697" t="s">
        <v>23</v>
      </c>
      <c r="J2697">
        <v>2021</v>
      </c>
      <c r="K2697">
        <v>2</v>
      </c>
      <c r="L2697" s="12">
        <v>-2.3556866608381175</v>
      </c>
      <c r="M2697" s="1">
        <v>5712643.1443049982</v>
      </c>
      <c r="N2697" s="12">
        <v>-5.8602966231293259</v>
      </c>
      <c r="O2697" s="13">
        <v>0</v>
      </c>
      <c r="P2697" s="12">
        <v>0</v>
      </c>
      <c r="Q2697" s="12">
        <v>0</v>
      </c>
      <c r="R2697" s="2">
        <f>DATE(CURR[[#This Row],[YEAR]],CURR[[#This Row],[MONTH]],1)</f>
        <v>44228</v>
      </c>
      <c r="S2697" t="str">
        <f>IF(AND(CURR[[#This Row],[DATE]]&gt;=DATE(2023,6,1),CURR[[#This Row],[DATE]]&lt;=DATE(2024,5,31)),"Y","N")</f>
        <v>N</v>
      </c>
    </row>
    <row r="2698" spans="1:19" x14ac:dyDescent="0.25">
      <c r="A2698" t="s">
        <v>63</v>
      </c>
      <c r="B2698" t="s">
        <v>110</v>
      </c>
      <c r="C2698" t="s">
        <v>18</v>
      </c>
      <c r="D2698" s="1">
        <v>5712643.1443049982</v>
      </c>
      <c r="E2698" s="1">
        <v>23282285.424080025</v>
      </c>
      <c r="F2698" s="13">
        <v>0.24536436351719224</v>
      </c>
      <c r="G2698" s="13">
        <v>0</v>
      </c>
      <c r="H2698" t="s">
        <v>21</v>
      </c>
      <c r="I2698" t="s">
        <v>22</v>
      </c>
      <c r="J2698">
        <v>2021</v>
      </c>
      <c r="K2698">
        <v>2</v>
      </c>
      <c r="L2698" s="12">
        <v>-3.5046099622912079</v>
      </c>
      <c r="M2698" s="1">
        <v>5712643.1443049982</v>
      </c>
      <c r="N2698" s="12">
        <v>-5.8602966231293259</v>
      </c>
      <c r="O2698" s="13">
        <v>0</v>
      </c>
      <c r="P2698" s="12">
        <v>0</v>
      </c>
      <c r="Q2698" s="12">
        <v>0</v>
      </c>
      <c r="R2698" s="2">
        <f>DATE(CURR[[#This Row],[YEAR]],CURR[[#This Row],[MONTH]],1)</f>
        <v>44228</v>
      </c>
      <c r="S2698" t="str">
        <f>IF(AND(CURR[[#This Row],[DATE]]&gt;=DATE(2023,6,1),CURR[[#This Row],[DATE]]&lt;=DATE(2024,5,31)),"Y","N")</f>
        <v>N</v>
      </c>
    </row>
    <row r="2699" spans="1:19" x14ac:dyDescent="0.25">
      <c r="A2699" t="s">
        <v>63</v>
      </c>
      <c r="B2699" t="s">
        <v>110</v>
      </c>
      <c r="C2699" t="s">
        <v>18</v>
      </c>
      <c r="D2699" s="1">
        <v>1653440.8352099999</v>
      </c>
      <c r="E2699" s="1">
        <v>9287188.4348230101</v>
      </c>
      <c r="F2699" s="13">
        <v>0</v>
      </c>
      <c r="G2699" s="13">
        <v>0.17803459537983524</v>
      </c>
      <c r="H2699" t="s">
        <v>24</v>
      </c>
      <c r="I2699" t="s">
        <v>17</v>
      </c>
      <c r="J2699">
        <v>2021</v>
      </c>
      <c r="K2699">
        <v>2</v>
      </c>
      <c r="L2699" s="12">
        <v>-1.3686014728109579</v>
      </c>
      <c r="M2699" s="1">
        <v>5712643.1443049982</v>
      </c>
      <c r="N2699" s="12">
        <v>-5.8602966231293259</v>
      </c>
      <c r="O2699" s="13">
        <v>0.28943534427812717</v>
      </c>
      <c r="P2699" s="12">
        <v>-1.6961769706873826</v>
      </c>
      <c r="Q2699" s="12">
        <v>-3.0647784434983407</v>
      </c>
      <c r="R2699" s="2">
        <f>DATE(CURR[[#This Row],[YEAR]],CURR[[#This Row],[MONTH]],1)</f>
        <v>44228</v>
      </c>
      <c r="S2699" t="str">
        <f>IF(AND(CURR[[#This Row],[DATE]]&gt;=DATE(2023,6,1),CURR[[#This Row],[DATE]]&lt;=DATE(2024,5,31)),"Y","N")</f>
        <v>N</v>
      </c>
    </row>
    <row r="2700" spans="1:19" x14ac:dyDescent="0.25">
      <c r="A2700" t="s">
        <v>63</v>
      </c>
      <c r="B2700" t="s">
        <v>110</v>
      </c>
      <c r="C2700" t="s">
        <v>18</v>
      </c>
      <c r="D2700" s="1">
        <v>524672.64944800013</v>
      </c>
      <c r="E2700" s="1">
        <v>6361990.0609130012</v>
      </c>
      <c r="F2700" s="13">
        <v>0</v>
      </c>
      <c r="G2700" s="13">
        <v>8.2469894549427367E-2</v>
      </c>
      <c r="H2700" t="s">
        <v>25</v>
      </c>
      <c r="I2700" t="s">
        <v>17</v>
      </c>
      <c r="J2700">
        <v>2021</v>
      </c>
      <c r="K2700">
        <v>2</v>
      </c>
      <c r="L2700" s="12">
        <v>-1.1129524010899479</v>
      </c>
      <c r="M2700" s="1">
        <v>5712643.1443049982</v>
      </c>
      <c r="N2700" s="12">
        <v>-5.8602966231293259</v>
      </c>
      <c r="O2700" s="13">
        <v>9.1844114220761802E-2</v>
      </c>
      <c r="P2700" s="12">
        <v>-0.53823375242223448</v>
      </c>
      <c r="Q2700" s="12">
        <v>-1.6511861535121823</v>
      </c>
      <c r="R2700" s="2">
        <f>DATE(CURR[[#This Row],[YEAR]],CURR[[#This Row],[MONTH]],1)</f>
        <v>44228</v>
      </c>
      <c r="S2700" t="str">
        <f>IF(AND(CURR[[#This Row],[DATE]]&gt;=DATE(2023,6,1),CURR[[#This Row],[DATE]]&lt;=DATE(2024,5,31)),"Y","N")</f>
        <v>N</v>
      </c>
    </row>
    <row r="2701" spans="1:19" x14ac:dyDescent="0.25">
      <c r="A2701" t="s">
        <v>63</v>
      </c>
      <c r="B2701" t="s">
        <v>110</v>
      </c>
      <c r="C2701" t="s">
        <v>18</v>
      </c>
      <c r="D2701" s="1">
        <v>1264177.9914229994</v>
      </c>
      <c r="E2701" s="1">
        <v>2380298.6417120025</v>
      </c>
      <c r="F2701" s="13">
        <v>0</v>
      </c>
      <c r="G2701" s="13">
        <v>0.53110058093960588</v>
      </c>
      <c r="H2701" t="s">
        <v>26</v>
      </c>
      <c r="I2701" t="s">
        <v>17</v>
      </c>
      <c r="J2701">
        <v>2021</v>
      </c>
      <c r="K2701">
        <v>2</v>
      </c>
      <c r="L2701" s="12">
        <v>-9.069092368884327</v>
      </c>
      <c r="M2701" s="1">
        <v>5712643.1443049982</v>
      </c>
      <c r="N2701" s="12">
        <v>-5.8602966231293259</v>
      </c>
      <c r="O2701" s="13">
        <v>0.22129475962160763</v>
      </c>
      <c r="P2701" s="12">
        <v>-1.2968529325267231</v>
      </c>
      <c r="Q2701" s="12">
        <v>-10.365945301411051</v>
      </c>
      <c r="R2701" s="2">
        <f>DATE(CURR[[#This Row],[YEAR]],CURR[[#This Row],[MONTH]],1)</f>
        <v>44228</v>
      </c>
      <c r="S2701" t="str">
        <f>IF(AND(CURR[[#This Row],[DATE]]&gt;=DATE(2023,6,1),CURR[[#This Row],[DATE]]&lt;=DATE(2024,5,31)),"Y","N")</f>
        <v>N</v>
      </c>
    </row>
    <row r="2702" spans="1:19" x14ac:dyDescent="0.25">
      <c r="A2702" t="s">
        <v>63</v>
      </c>
      <c r="B2702" t="s">
        <v>110</v>
      </c>
      <c r="C2702" t="s">
        <v>19</v>
      </c>
      <c r="D2702" s="1">
        <v>1312.4145200000007</v>
      </c>
      <c r="E2702" s="1">
        <v>5252808.2866319995</v>
      </c>
      <c r="F2702" s="13">
        <v>0</v>
      </c>
      <c r="G2702" s="13">
        <v>2.498500703595059E-4</v>
      </c>
      <c r="H2702" t="s">
        <v>16</v>
      </c>
      <c r="I2702" t="s">
        <v>17</v>
      </c>
      <c r="J2702">
        <v>2021</v>
      </c>
      <c r="K2702">
        <v>2</v>
      </c>
      <c r="L2702" s="12">
        <v>-9.4290177247515318E-4</v>
      </c>
      <c r="M2702" s="1">
        <v>6763161.0878770147</v>
      </c>
      <c r="N2702" s="12">
        <v>-6.9379670817486758</v>
      </c>
      <c r="O2702" s="13">
        <v>1.9405341717388744E-4</v>
      </c>
      <c r="P2702" s="12">
        <v>-1.3463362204532742E-3</v>
      </c>
      <c r="Q2702" s="12">
        <v>-2.2892379929284274E-3</v>
      </c>
      <c r="R2702" s="2">
        <f>DATE(CURR[[#This Row],[YEAR]],CURR[[#This Row],[MONTH]],1)</f>
        <v>44228</v>
      </c>
      <c r="S2702" t="str">
        <f>IF(AND(CURR[[#This Row],[DATE]]&gt;=DATE(2023,6,1),CURR[[#This Row],[DATE]]&lt;=DATE(2024,5,31)),"Y","N")</f>
        <v>N</v>
      </c>
    </row>
    <row r="2703" spans="1:19" x14ac:dyDescent="0.25">
      <c r="A2703" t="s">
        <v>63</v>
      </c>
      <c r="B2703" t="s">
        <v>110</v>
      </c>
      <c r="C2703" t="s">
        <v>19</v>
      </c>
      <c r="D2703" s="1">
        <v>6763161.0878770147</v>
      </c>
      <c r="E2703" s="1">
        <v>23282285.424080025</v>
      </c>
      <c r="F2703" s="13">
        <v>0.29048527516470191</v>
      </c>
      <c r="G2703" s="13">
        <v>0</v>
      </c>
      <c r="H2703" t="s">
        <v>21</v>
      </c>
      <c r="I2703" t="s">
        <v>23</v>
      </c>
      <c r="J2703">
        <v>2021</v>
      </c>
      <c r="K2703">
        <v>2</v>
      </c>
      <c r="L2703" s="12">
        <v>-2.7888821264275863</v>
      </c>
      <c r="M2703" s="1">
        <v>6763161.0878770147</v>
      </c>
      <c r="N2703" s="12">
        <v>-6.9379670817486758</v>
      </c>
      <c r="O2703" s="13">
        <v>0</v>
      </c>
      <c r="P2703" s="12">
        <v>0</v>
      </c>
      <c r="Q2703" s="12">
        <v>0</v>
      </c>
      <c r="R2703" s="2">
        <f>DATE(CURR[[#This Row],[YEAR]],CURR[[#This Row],[MONTH]],1)</f>
        <v>44228</v>
      </c>
      <c r="S2703" t="str">
        <f>IF(AND(CURR[[#This Row],[DATE]]&gt;=DATE(2023,6,1),CURR[[#This Row],[DATE]]&lt;=DATE(2024,5,31)),"Y","N")</f>
        <v>N</v>
      </c>
    </row>
    <row r="2704" spans="1:19" x14ac:dyDescent="0.25">
      <c r="A2704" t="s">
        <v>63</v>
      </c>
      <c r="B2704" t="s">
        <v>110</v>
      </c>
      <c r="C2704" t="s">
        <v>19</v>
      </c>
      <c r="D2704" s="1">
        <v>6763161.0878770147</v>
      </c>
      <c r="E2704" s="1">
        <v>23282285.424080025</v>
      </c>
      <c r="F2704" s="13">
        <v>0.29048527516470191</v>
      </c>
      <c r="G2704" s="13">
        <v>0</v>
      </c>
      <c r="H2704" t="s">
        <v>21</v>
      </c>
      <c r="I2704" t="s">
        <v>22</v>
      </c>
      <c r="J2704">
        <v>2021</v>
      </c>
      <c r="K2704">
        <v>2</v>
      </c>
      <c r="L2704" s="12">
        <v>-4.1490849553210891</v>
      </c>
      <c r="M2704" s="1">
        <v>6763161.0878770147</v>
      </c>
      <c r="N2704" s="12">
        <v>-6.9379670817486758</v>
      </c>
      <c r="O2704" s="13">
        <v>0</v>
      </c>
      <c r="P2704" s="12">
        <v>0</v>
      </c>
      <c r="Q2704" s="12">
        <v>0</v>
      </c>
      <c r="R2704" s="2">
        <f>DATE(CURR[[#This Row],[YEAR]],CURR[[#This Row],[MONTH]],1)</f>
        <v>44228</v>
      </c>
      <c r="S2704" t="str">
        <f>IF(AND(CURR[[#This Row],[DATE]]&gt;=DATE(2023,6,1),CURR[[#This Row],[DATE]]&lt;=DATE(2024,5,31)),"Y","N")</f>
        <v>N</v>
      </c>
    </row>
    <row r="2705" spans="1:19" x14ac:dyDescent="0.25">
      <c r="A2705" t="s">
        <v>63</v>
      </c>
      <c r="B2705" t="s">
        <v>110</v>
      </c>
      <c r="C2705" t="s">
        <v>19</v>
      </c>
      <c r="D2705" s="1">
        <v>2193621.3720669975</v>
      </c>
      <c r="E2705" s="1">
        <v>9287188.4348230101</v>
      </c>
      <c r="F2705" s="13">
        <v>0</v>
      </c>
      <c r="G2705" s="13">
        <v>0.23619865015787225</v>
      </c>
      <c r="H2705" t="s">
        <v>24</v>
      </c>
      <c r="I2705" t="s">
        <v>17</v>
      </c>
      <c r="J2705">
        <v>2021</v>
      </c>
      <c r="K2705">
        <v>2</v>
      </c>
      <c r="L2705" s="12">
        <v>-1.8157247460379706</v>
      </c>
      <c r="M2705" s="1">
        <v>6763161.0878770147</v>
      </c>
      <c r="N2705" s="12">
        <v>-6.9379670817486758</v>
      </c>
      <c r="O2705" s="13">
        <v>0.32434853222690052</v>
      </c>
      <c r="P2705" s="12">
        <v>-2.2503194396037354</v>
      </c>
      <c r="Q2705" s="12">
        <v>-4.0660441856417062</v>
      </c>
      <c r="R2705" s="2">
        <f>DATE(CURR[[#This Row],[YEAR]],CURR[[#This Row],[MONTH]],1)</f>
        <v>44228</v>
      </c>
      <c r="S2705" t="str">
        <f>IF(AND(CURR[[#This Row],[DATE]]&gt;=DATE(2023,6,1),CURR[[#This Row],[DATE]]&lt;=DATE(2024,5,31)),"Y","N")</f>
        <v>N</v>
      </c>
    </row>
    <row r="2706" spans="1:19" x14ac:dyDescent="0.25">
      <c r="A2706" t="s">
        <v>63</v>
      </c>
      <c r="B2706" t="s">
        <v>110</v>
      </c>
      <c r="C2706" t="s">
        <v>19</v>
      </c>
      <c r="D2706" s="1">
        <v>4381517.0687440038</v>
      </c>
      <c r="E2706" s="1">
        <v>6361990.0609130012</v>
      </c>
      <c r="F2706" s="13">
        <v>0</v>
      </c>
      <c r="G2706" s="13">
        <v>0.68870228132912514</v>
      </c>
      <c r="H2706" t="s">
        <v>25</v>
      </c>
      <c r="I2706" t="s">
        <v>17</v>
      </c>
      <c r="J2706">
        <v>2021</v>
      </c>
      <c r="K2706">
        <v>2</v>
      </c>
      <c r="L2706" s="12">
        <v>-9.2942141108472764</v>
      </c>
      <c r="M2706" s="1">
        <v>6763161.0878770147</v>
      </c>
      <c r="N2706" s="12">
        <v>-6.9379670817486758</v>
      </c>
      <c r="O2706" s="13">
        <v>0.64785046693592518</v>
      </c>
      <c r="P2706" s="12">
        <v>-4.494765213496958</v>
      </c>
      <c r="Q2706" s="12">
        <v>-13.788979324344234</v>
      </c>
      <c r="R2706" s="2">
        <f>DATE(CURR[[#This Row],[YEAR]],CURR[[#This Row],[MONTH]],1)</f>
        <v>44228</v>
      </c>
      <c r="S2706" t="str">
        <f>IF(AND(CURR[[#This Row],[DATE]]&gt;=DATE(2023,6,1),CURR[[#This Row],[DATE]]&lt;=DATE(2024,5,31)),"Y","N")</f>
        <v>N</v>
      </c>
    </row>
    <row r="2707" spans="1:19" x14ac:dyDescent="0.25">
      <c r="A2707" t="s">
        <v>63</v>
      </c>
      <c r="B2707" t="s">
        <v>110</v>
      </c>
      <c r="C2707" t="s">
        <v>19</v>
      </c>
      <c r="D2707" s="1">
        <v>186710.23254600001</v>
      </c>
      <c r="E2707" s="1">
        <v>2380298.6417120025</v>
      </c>
      <c r="F2707" s="13">
        <v>0</v>
      </c>
      <c r="G2707" s="13">
        <v>7.8439834932523766E-2</v>
      </c>
      <c r="H2707" t="s">
        <v>26</v>
      </c>
      <c r="I2707" t="s">
        <v>17</v>
      </c>
      <c r="J2707">
        <v>2021</v>
      </c>
      <c r="K2707">
        <v>2</v>
      </c>
      <c r="L2707" s="12">
        <v>-1.3394414051375174</v>
      </c>
      <c r="M2707" s="1">
        <v>6763161.0878770147</v>
      </c>
      <c r="N2707" s="12">
        <v>-6.9379670817486758</v>
      </c>
      <c r="O2707" s="13">
        <v>2.7606947419998414E-2</v>
      </c>
      <c r="P2707" s="12">
        <v>-0.19153609242751554</v>
      </c>
      <c r="Q2707" s="12">
        <v>-1.530977497565033</v>
      </c>
      <c r="R2707" s="2">
        <f>DATE(CURR[[#This Row],[YEAR]],CURR[[#This Row],[MONTH]],1)</f>
        <v>44228</v>
      </c>
      <c r="S2707" t="str">
        <f>IF(AND(CURR[[#This Row],[DATE]]&gt;=DATE(2023,6,1),CURR[[#This Row],[DATE]]&lt;=DATE(2024,5,31)),"Y","N")</f>
        <v>N</v>
      </c>
    </row>
    <row r="2708" spans="1:19" x14ac:dyDescent="0.25">
      <c r="A2708" t="s">
        <v>63</v>
      </c>
      <c r="B2708" t="s">
        <v>110</v>
      </c>
      <c r="C2708" t="s">
        <v>20</v>
      </c>
      <c r="D2708" s="1">
        <v>1858979.5092909981</v>
      </c>
      <c r="E2708" s="1">
        <v>5252808.2866319995</v>
      </c>
      <c r="F2708" s="13">
        <v>0</v>
      </c>
      <c r="G2708" s="13">
        <v>0.3539020287532596</v>
      </c>
      <c r="H2708" t="s">
        <v>16</v>
      </c>
      <c r="I2708" t="s">
        <v>17</v>
      </c>
      <c r="J2708">
        <v>2021</v>
      </c>
      <c r="K2708">
        <v>2</v>
      </c>
      <c r="L2708" s="12">
        <v>-1.3355803731167739</v>
      </c>
      <c r="M2708" s="1">
        <v>6989226.4582470069</v>
      </c>
      <c r="N2708" s="12">
        <v>-7.1698755159218237</v>
      </c>
      <c r="O2708" s="13">
        <v>0.26597786184156003</v>
      </c>
      <c r="P2708" s="12">
        <v>-1.9070281593950387</v>
      </c>
      <c r="Q2708" s="12">
        <v>-3.2426085325118126</v>
      </c>
      <c r="R2708" s="2">
        <f>DATE(CURR[[#This Row],[YEAR]],CURR[[#This Row],[MONTH]],1)</f>
        <v>44228</v>
      </c>
      <c r="S2708" t="str">
        <f>IF(AND(CURR[[#This Row],[DATE]]&gt;=DATE(2023,6,1),CURR[[#This Row],[DATE]]&lt;=DATE(2024,5,31)),"Y","N")</f>
        <v>N</v>
      </c>
    </row>
    <row r="2709" spans="1:19" x14ac:dyDescent="0.25">
      <c r="A2709" t="s">
        <v>63</v>
      </c>
      <c r="B2709" t="s">
        <v>110</v>
      </c>
      <c r="C2709" t="s">
        <v>20</v>
      </c>
      <c r="D2709" s="1">
        <v>6989226.4582470069</v>
      </c>
      <c r="E2709" s="1">
        <v>23282285.424080025</v>
      </c>
      <c r="F2709" s="13">
        <v>0.30019503373231149</v>
      </c>
      <c r="G2709" s="13">
        <v>0</v>
      </c>
      <c r="H2709" t="s">
        <v>21</v>
      </c>
      <c r="I2709" t="s">
        <v>23</v>
      </c>
      <c r="J2709">
        <v>2021</v>
      </c>
      <c r="K2709">
        <v>2</v>
      </c>
      <c r="L2709" s="12">
        <v>-2.8821032788793919</v>
      </c>
      <c r="M2709" s="1">
        <v>6989226.4582470069</v>
      </c>
      <c r="N2709" s="12">
        <v>-7.1698755159218237</v>
      </c>
      <c r="O2709" s="13">
        <v>0</v>
      </c>
      <c r="P2709" s="12">
        <v>0</v>
      </c>
      <c r="Q2709" s="12">
        <v>0</v>
      </c>
      <c r="R2709" s="2">
        <f>DATE(CURR[[#This Row],[YEAR]],CURR[[#This Row],[MONTH]],1)</f>
        <v>44228</v>
      </c>
      <c r="S2709" t="str">
        <f>IF(AND(CURR[[#This Row],[DATE]]&gt;=DATE(2023,6,1),CURR[[#This Row],[DATE]]&lt;=DATE(2024,5,31)),"Y","N")</f>
        <v>N</v>
      </c>
    </row>
    <row r="2710" spans="1:19" x14ac:dyDescent="0.25">
      <c r="A2710" t="s">
        <v>63</v>
      </c>
      <c r="B2710" t="s">
        <v>110</v>
      </c>
      <c r="C2710" t="s">
        <v>20</v>
      </c>
      <c r="D2710" s="1">
        <v>6989226.4582470069</v>
      </c>
      <c r="E2710" s="1">
        <v>23282285.424080025</v>
      </c>
      <c r="F2710" s="13">
        <v>0.30019503373231149</v>
      </c>
      <c r="G2710" s="13">
        <v>0</v>
      </c>
      <c r="H2710" t="s">
        <v>21</v>
      </c>
      <c r="I2710" t="s">
        <v>22</v>
      </c>
      <c r="J2710">
        <v>2021</v>
      </c>
      <c r="K2710">
        <v>2</v>
      </c>
      <c r="L2710" s="12">
        <v>-4.2877722370424323</v>
      </c>
      <c r="M2710" s="1">
        <v>6989226.4582470069</v>
      </c>
      <c r="N2710" s="12">
        <v>-7.1698755159218237</v>
      </c>
      <c r="O2710" s="13">
        <v>0</v>
      </c>
      <c r="P2710" s="12">
        <v>0</v>
      </c>
      <c r="Q2710" s="12">
        <v>0</v>
      </c>
      <c r="R2710" s="2">
        <f>DATE(CURR[[#This Row],[YEAR]],CURR[[#This Row],[MONTH]],1)</f>
        <v>44228</v>
      </c>
      <c r="S2710" t="str">
        <f>IF(AND(CURR[[#This Row],[DATE]]&gt;=DATE(2023,6,1),CURR[[#This Row],[DATE]]&lt;=DATE(2024,5,31)),"Y","N")</f>
        <v>N</v>
      </c>
    </row>
    <row r="2711" spans="1:19" x14ac:dyDescent="0.25">
      <c r="A2711" t="s">
        <v>63</v>
      </c>
      <c r="B2711" t="s">
        <v>110</v>
      </c>
      <c r="C2711" t="s">
        <v>20</v>
      </c>
      <c r="D2711" s="1">
        <v>3661690.732179001</v>
      </c>
      <c r="E2711" s="1">
        <v>9287188.4348230101</v>
      </c>
      <c r="F2711" s="13">
        <v>0</v>
      </c>
      <c r="G2711" s="13">
        <v>0.39427333233050554</v>
      </c>
      <c r="H2711" t="s">
        <v>24</v>
      </c>
      <c r="I2711" t="s">
        <v>17</v>
      </c>
      <c r="J2711">
        <v>2021</v>
      </c>
      <c r="K2711">
        <v>2</v>
      </c>
      <c r="L2711" s="12">
        <v>-3.0308888121793172</v>
      </c>
      <c r="M2711" s="1">
        <v>6989226.4582470069</v>
      </c>
      <c r="N2711" s="12">
        <v>-7.1698755159218237</v>
      </c>
      <c r="O2711" s="13">
        <v>0.52390500637711523</v>
      </c>
      <c r="P2711" s="12">
        <v>-3.7563336778921452</v>
      </c>
      <c r="Q2711" s="12">
        <v>-6.7872224900714624</v>
      </c>
      <c r="R2711" s="2">
        <f>DATE(CURR[[#This Row],[YEAR]],CURR[[#This Row],[MONTH]],1)</f>
        <v>44228</v>
      </c>
      <c r="S2711" t="str">
        <f>IF(AND(CURR[[#This Row],[DATE]]&gt;=DATE(2023,6,1),CURR[[#This Row],[DATE]]&lt;=DATE(2024,5,31)),"Y","N")</f>
        <v>N</v>
      </c>
    </row>
    <row r="2712" spans="1:19" x14ac:dyDescent="0.25">
      <c r="A2712" t="s">
        <v>63</v>
      </c>
      <c r="B2712" t="s">
        <v>110</v>
      </c>
      <c r="C2712" t="s">
        <v>20</v>
      </c>
      <c r="D2712" s="1">
        <v>973549.33531300037</v>
      </c>
      <c r="E2712" s="1">
        <v>6361990.0609130012</v>
      </c>
      <c r="F2712" s="13">
        <v>0</v>
      </c>
      <c r="G2712" s="13">
        <v>0.15302591264552956</v>
      </c>
      <c r="H2712" t="s">
        <v>25</v>
      </c>
      <c r="I2712" t="s">
        <v>17</v>
      </c>
      <c r="J2712">
        <v>2021</v>
      </c>
      <c r="K2712">
        <v>2</v>
      </c>
      <c r="L2712" s="12">
        <v>-2.065123980554493</v>
      </c>
      <c r="M2712" s="1">
        <v>6989226.4582470069</v>
      </c>
      <c r="N2712" s="12">
        <v>-7.1698755159218237</v>
      </c>
      <c r="O2712" s="13">
        <v>0.13929285896356258</v>
      </c>
      <c r="P2712" s="12">
        <v>-0.99871245902559913</v>
      </c>
      <c r="Q2712" s="12">
        <v>-3.0638364395800921</v>
      </c>
      <c r="R2712" s="2">
        <f>DATE(CURR[[#This Row],[YEAR]],CURR[[#This Row],[MONTH]],1)</f>
        <v>44228</v>
      </c>
      <c r="S2712" t="str">
        <f>IF(AND(CURR[[#This Row],[DATE]]&gt;=DATE(2023,6,1),CURR[[#This Row],[DATE]]&lt;=DATE(2024,5,31)),"Y","N")</f>
        <v>N</v>
      </c>
    </row>
    <row r="2713" spans="1:19" x14ac:dyDescent="0.25">
      <c r="A2713" t="s">
        <v>63</v>
      </c>
      <c r="B2713" t="s">
        <v>110</v>
      </c>
      <c r="C2713" t="s">
        <v>20</v>
      </c>
      <c r="D2713" s="1">
        <v>495006.88146399986</v>
      </c>
      <c r="E2713" s="1">
        <v>2380298.6417120025</v>
      </c>
      <c r="F2713" s="13">
        <v>0</v>
      </c>
      <c r="G2713" s="13">
        <v>0.20795998988932407</v>
      </c>
      <c r="H2713" t="s">
        <v>26</v>
      </c>
      <c r="I2713" t="s">
        <v>17</v>
      </c>
      <c r="J2713">
        <v>2021</v>
      </c>
      <c r="K2713">
        <v>2</v>
      </c>
      <c r="L2713" s="12">
        <v>-3.5511321678501386</v>
      </c>
      <c r="M2713" s="1">
        <v>6989226.4582470069</v>
      </c>
      <c r="N2713" s="12">
        <v>-7.1698755159218237</v>
      </c>
      <c r="O2713" s="13">
        <v>7.0824272817761061E-2</v>
      </c>
      <c r="P2713" s="12">
        <v>-0.50780121960903257</v>
      </c>
      <c r="Q2713" s="12">
        <v>-4.0589333874591711</v>
      </c>
      <c r="R2713" s="2">
        <f>DATE(CURR[[#This Row],[YEAR]],CURR[[#This Row],[MONTH]],1)</f>
        <v>44228</v>
      </c>
      <c r="S2713" t="str">
        <f>IF(AND(CURR[[#This Row],[DATE]]&gt;=DATE(2023,6,1),CURR[[#This Row],[DATE]]&lt;=DATE(2024,5,31)),"Y","N")</f>
        <v>N</v>
      </c>
    </row>
    <row r="2714" spans="1:19" x14ac:dyDescent="0.25">
      <c r="A2714" t="s">
        <v>63</v>
      </c>
      <c r="B2714" t="s">
        <v>111</v>
      </c>
      <c r="C2714" t="s">
        <v>15</v>
      </c>
      <c r="D2714" s="1">
        <v>270410.353359</v>
      </c>
      <c r="E2714" s="1">
        <v>1257818.4911860002</v>
      </c>
      <c r="F2714" s="13">
        <v>0</v>
      </c>
      <c r="G2714" s="13">
        <v>0.214983604752089</v>
      </c>
      <c r="H2714" t="s">
        <v>16</v>
      </c>
      <c r="I2714" t="s">
        <v>17</v>
      </c>
      <c r="J2714">
        <v>2021</v>
      </c>
      <c r="K2714">
        <v>2</v>
      </c>
      <c r="L2714" s="12">
        <v>-0.81132025171002775</v>
      </c>
      <c r="M2714" s="1">
        <v>897076.46965400036</v>
      </c>
      <c r="N2714" s="12">
        <v>-3.6516320723134195</v>
      </c>
      <c r="O2714" s="13">
        <v>0.30143512008881074</v>
      </c>
      <c r="P2714" s="12">
        <v>-1.1007301522379485</v>
      </c>
      <c r="Q2714" s="12">
        <v>-1.9120504039479762</v>
      </c>
      <c r="R2714" s="2">
        <f>DATE(CURR[[#This Row],[YEAR]],CURR[[#This Row],[MONTH]],1)</f>
        <v>44228</v>
      </c>
      <c r="S2714" t="str">
        <f>IF(AND(CURR[[#This Row],[DATE]]&gt;=DATE(2023,6,1),CURR[[#This Row],[DATE]]&lt;=DATE(2024,5,31)),"Y","N")</f>
        <v>N</v>
      </c>
    </row>
    <row r="2715" spans="1:19" x14ac:dyDescent="0.25">
      <c r="A2715" t="s">
        <v>63</v>
      </c>
      <c r="B2715" t="s">
        <v>111</v>
      </c>
      <c r="C2715" t="s">
        <v>15</v>
      </c>
      <c r="D2715" s="1">
        <v>897076.46965400036</v>
      </c>
      <c r="E2715" s="1">
        <v>5867465.7701390022</v>
      </c>
      <c r="F2715" s="13">
        <v>0.15288993660933589</v>
      </c>
      <c r="G2715" s="13">
        <v>0</v>
      </c>
      <c r="H2715" t="s">
        <v>21</v>
      </c>
      <c r="I2715" t="s">
        <v>23</v>
      </c>
      <c r="J2715">
        <v>2021</v>
      </c>
      <c r="K2715">
        <v>2</v>
      </c>
      <c r="L2715" s="12">
        <v>-1.467861017322355</v>
      </c>
      <c r="M2715" s="1">
        <v>897076.46965400036</v>
      </c>
      <c r="N2715" s="12">
        <v>-3.6516320723134195</v>
      </c>
      <c r="O2715" s="13">
        <v>0</v>
      </c>
      <c r="P2715" s="12">
        <v>0</v>
      </c>
      <c r="Q2715" s="12">
        <v>0</v>
      </c>
      <c r="R2715" s="2">
        <f>DATE(CURR[[#This Row],[YEAR]],CURR[[#This Row],[MONTH]],1)</f>
        <v>44228</v>
      </c>
      <c r="S2715" t="str">
        <f>IF(AND(CURR[[#This Row],[DATE]]&gt;=DATE(2023,6,1),CURR[[#This Row],[DATE]]&lt;=DATE(2024,5,31)),"Y","N")</f>
        <v>N</v>
      </c>
    </row>
    <row r="2716" spans="1:19" x14ac:dyDescent="0.25">
      <c r="A2716" t="s">
        <v>63</v>
      </c>
      <c r="B2716" t="s">
        <v>111</v>
      </c>
      <c r="C2716" t="s">
        <v>15</v>
      </c>
      <c r="D2716" s="1">
        <v>897076.46965400036</v>
      </c>
      <c r="E2716" s="1">
        <v>5867465.7701390022</v>
      </c>
      <c r="F2716" s="13">
        <v>0.15288993660933589</v>
      </c>
      <c r="G2716" s="13">
        <v>0</v>
      </c>
      <c r="H2716" t="s">
        <v>21</v>
      </c>
      <c r="I2716" t="s">
        <v>22</v>
      </c>
      <c r="J2716">
        <v>2021</v>
      </c>
      <c r="K2716">
        <v>2</v>
      </c>
      <c r="L2716" s="12">
        <v>-2.1837710549910643</v>
      </c>
      <c r="M2716" s="1">
        <v>897076.46965400036</v>
      </c>
      <c r="N2716" s="12">
        <v>-3.6516320723134195</v>
      </c>
      <c r="O2716" s="13">
        <v>0</v>
      </c>
      <c r="P2716" s="12">
        <v>0</v>
      </c>
      <c r="Q2716" s="12">
        <v>0</v>
      </c>
      <c r="R2716" s="2">
        <f>DATE(CURR[[#This Row],[YEAR]],CURR[[#This Row],[MONTH]],1)</f>
        <v>44228</v>
      </c>
      <c r="S2716" t="str">
        <f>IF(AND(CURR[[#This Row],[DATE]]&gt;=DATE(2023,6,1),CURR[[#This Row],[DATE]]&lt;=DATE(2024,5,31)),"Y","N")</f>
        <v>N</v>
      </c>
    </row>
    <row r="2717" spans="1:19" x14ac:dyDescent="0.25">
      <c r="A2717" t="s">
        <v>63</v>
      </c>
      <c r="B2717" t="s">
        <v>111</v>
      </c>
      <c r="C2717" t="s">
        <v>15</v>
      </c>
      <c r="D2717" s="1">
        <v>418460.63866700034</v>
      </c>
      <c r="E2717" s="1">
        <v>2407903.3356150002</v>
      </c>
      <c r="F2717" s="13">
        <v>0</v>
      </c>
      <c r="G2717" s="13">
        <v>0.173786311301455</v>
      </c>
      <c r="H2717" t="s">
        <v>24</v>
      </c>
      <c r="I2717" t="s">
        <v>17</v>
      </c>
      <c r="J2717">
        <v>2021</v>
      </c>
      <c r="K2717">
        <v>2</v>
      </c>
      <c r="L2717" s="12">
        <v>-1.3359437310154043</v>
      </c>
      <c r="M2717" s="1">
        <v>897076.46965400036</v>
      </c>
      <c r="N2717" s="12">
        <v>-3.6516320723134195</v>
      </c>
      <c r="O2717" s="13">
        <v>0.46647153595322738</v>
      </c>
      <c r="P2717" s="12">
        <v>-1.7033824215081075</v>
      </c>
      <c r="Q2717" s="12">
        <v>-3.039326152523512</v>
      </c>
      <c r="R2717" s="2">
        <f>DATE(CURR[[#This Row],[YEAR]],CURR[[#This Row],[MONTH]],1)</f>
        <v>44228</v>
      </c>
      <c r="S2717" t="str">
        <f>IF(AND(CURR[[#This Row],[DATE]]&gt;=DATE(2023,6,1),CURR[[#This Row],[DATE]]&lt;=DATE(2024,5,31)),"Y","N")</f>
        <v>N</v>
      </c>
    </row>
    <row r="2718" spans="1:19" x14ac:dyDescent="0.25">
      <c r="A2718" t="s">
        <v>63</v>
      </c>
      <c r="B2718" t="s">
        <v>111</v>
      </c>
      <c r="C2718" t="s">
        <v>15</v>
      </c>
      <c r="D2718" s="1">
        <v>111316.074739</v>
      </c>
      <c r="E2718" s="1">
        <v>1673898.9704009995</v>
      </c>
      <c r="F2718" s="13">
        <v>0</v>
      </c>
      <c r="G2718" s="13">
        <v>6.6501071275725257E-2</v>
      </c>
      <c r="H2718" t="s">
        <v>25</v>
      </c>
      <c r="I2718" t="s">
        <v>17</v>
      </c>
      <c r="J2718">
        <v>2021</v>
      </c>
      <c r="K2718">
        <v>2</v>
      </c>
      <c r="L2718" s="12">
        <v>-0.89744903101596241</v>
      </c>
      <c r="M2718" s="1">
        <v>897076.46965400036</v>
      </c>
      <c r="N2718" s="12">
        <v>-3.6516320723134195</v>
      </c>
      <c r="O2718" s="13">
        <v>0.12408760959022175</v>
      </c>
      <c r="P2718" s="12">
        <v>-0.45312229495635997</v>
      </c>
      <c r="Q2718" s="12">
        <v>-1.3505713259723224</v>
      </c>
      <c r="R2718" s="2">
        <f>DATE(CURR[[#This Row],[YEAR]],CURR[[#This Row],[MONTH]],1)</f>
        <v>44228</v>
      </c>
      <c r="S2718" t="str">
        <f>IF(AND(CURR[[#This Row],[DATE]]&gt;=DATE(2023,6,1),CURR[[#This Row],[DATE]]&lt;=DATE(2024,5,31)),"Y","N")</f>
        <v>N</v>
      </c>
    </row>
    <row r="2719" spans="1:19" x14ac:dyDescent="0.25">
      <c r="A2719" t="s">
        <v>63</v>
      </c>
      <c r="B2719" t="s">
        <v>111</v>
      </c>
      <c r="C2719" t="s">
        <v>15</v>
      </c>
      <c r="D2719" s="1">
        <v>96889.402889000019</v>
      </c>
      <c r="E2719" s="1">
        <v>527844.97293699998</v>
      </c>
      <c r="F2719" s="13">
        <v>0</v>
      </c>
      <c r="G2719" s="13">
        <v>0.1835565513675245</v>
      </c>
      <c r="H2719" t="s">
        <v>26</v>
      </c>
      <c r="I2719" t="s">
        <v>17</v>
      </c>
      <c r="J2719">
        <v>2021</v>
      </c>
      <c r="K2719">
        <v>2</v>
      </c>
      <c r="L2719" s="12">
        <v>-3.134418185573856</v>
      </c>
      <c r="M2719" s="1">
        <v>897076.46965400036</v>
      </c>
      <c r="N2719" s="12">
        <v>-3.6516320723134195</v>
      </c>
      <c r="O2719" s="13">
        <v>0.10800573436774009</v>
      </c>
      <c r="P2719" s="12">
        <v>-0.39439720361100344</v>
      </c>
      <c r="Q2719" s="12">
        <v>-3.5288153891848593</v>
      </c>
      <c r="R2719" s="2">
        <f>DATE(CURR[[#This Row],[YEAR]],CURR[[#This Row],[MONTH]],1)</f>
        <v>44228</v>
      </c>
      <c r="S2719" t="str">
        <f>IF(AND(CURR[[#This Row],[DATE]]&gt;=DATE(2023,6,1),CURR[[#This Row],[DATE]]&lt;=DATE(2024,5,31)),"Y","N")</f>
        <v>N</v>
      </c>
    </row>
    <row r="2720" spans="1:19" x14ac:dyDescent="0.25">
      <c r="A2720" t="s">
        <v>63</v>
      </c>
      <c r="B2720" t="s">
        <v>111</v>
      </c>
      <c r="C2720" t="s">
        <v>18</v>
      </c>
      <c r="D2720" s="1">
        <v>478180.2882990003</v>
      </c>
      <c r="E2720" s="1">
        <v>1257818.4911860002</v>
      </c>
      <c r="F2720" s="13">
        <v>0</v>
      </c>
      <c r="G2720" s="13">
        <v>0.38016636871677961</v>
      </c>
      <c r="H2720" t="s">
        <v>16</v>
      </c>
      <c r="I2720" t="s">
        <v>17</v>
      </c>
      <c r="J2720">
        <v>2021</v>
      </c>
      <c r="K2720">
        <v>2</v>
      </c>
      <c r="L2720" s="12">
        <v>-1.4346985869674223</v>
      </c>
      <c r="M2720" s="1">
        <v>1168453.3394219994</v>
      </c>
      <c r="N2720" s="12">
        <v>-4.7562965182675754</v>
      </c>
      <c r="O2720" s="13">
        <v>0.40924209137486178</v>
      </c>
      <c r="P2720" s="12">
        <v>-1.946476734334796</v>
      </c>
      <c r="Q2720" s="12">
        <v>-3.3811753213022184</v>
      </c>
      <c r="R2720" s="2">
        <f>DATE(CURR[[#This Row],[YEAR]],CURR[[#This Row],[MONTH]],1)</f>
        <v>44228</v>
      </c>
      <c r="S2720" t="str">
        <f>IF(AND(CURR[[#This Row],[DATE]]&gt;=DATE(2023,6,1),CURR[[#This Row],[DATE]]&lt;=DATE(2024,5,31)),"Y","N")</f>
        <v>N</v>
      </c>
    </row>
    <row r="2721" spans="1:19" x14ac:dyDescent="0.25">
      <c r="A2721" t="s">
        <v>63</v>
      </c>
      <c r="B2721" t="s">
        <v>111</v>
      </c>
      <c r="C2721" t="s">
        <v>18</v>
      </c>
      <c r="D2721" s="1">
        <v>1168453.3394219994</v>
      </c>
      <c r="E2721" s="1">
        <v>5867465.7701390022</v>
      </c>
      <c r="F2721" s="13">
        <v>0.19914105768942872</v>
      </c>
      <c r="G2721" s="13">
        <v>0</v>
      </c>
      <c r="H2721" t="s">
        <v>21</v>
      </c>
      <c r="I2721" t="s">
        <v>23</v>
      </c>
      <c r="J2721">
        <v>2021</v>
      </c>
      <c r="K2721">
        <v>2</v>
      </c>
      <c r="L2721" s="12">
        <v>-1.9119073629912489</v>
      </c>
      <c r="M2721" s="1">
        <v>1168453.3394219994</v>
      </c>
      <c r="N2721" s="12">
        <v>-4.7562965182675754</v>
      </c>
      <c r="O2721" s="13">
        <v>0</v>
      </c>
      <c r="P2721" s="12">
        <v>0</v>
      </c>
      <c r="Q2721" s="12">
        <v>0</v>
      </c>
      <c r="R2721" s="2">
        <f>DATE(CURR[[#This Row],[YEAR]],CURR[[#This Row],[MONTH]],1)</f>
        <v>44228</v>
      </c>
      <c r="S2721" t="str">
        <f>IF(AND(CURR[[#This Row],[DATE]]&gt;=DATE(2023,6,1),CURR[[#This Row],[DATE]]&lt;=DATE(2024,5,31)),"Y","N")</f>
        <v>N</v>
      </c>
    </row>
    <row r="2722" spans="1:19" x14ac:dyDescent="0.25">
      <c r="A2722" t="s">
        <v>63</v>
      </c>
      <c r="B2722" t="s">
        <v>111</v>
      </c>
      <c r="C2722" t="s">
        <v>18</v>
      </c>
      <c r="D2722" s="1">
        <v>1168453.3394219994</v>
      </c>
      <c r="E2722" s="1">
        <v>5867465.7701390022</v>
      </c>
      <c r="F2722" s="13">
        <v>0.19914105768942872</v>
      </c>
      <c r="G2722" s="13">
        <v>0</v>
      </c>
      <c r="H2722" t="s">
        <v>21</v>
      </c>
      <c r="I2722" t="s">
        <v>22</v>
      </c>
      <c r="J2722">
        <v>2021</v>
      </c>
      <c r="K2722">
        <v>2</v>
      </c>
      <c r="L2722" s="12">
        <v>-2.844389155276327</v>
      </c>
      <c r="M2722" s="1">
        <v>1168453.3394219994</v>
      </c>
      <c r="N2722" s="12">
        <v>-4.7562965182675754</v>
      </c>
      <c r="O2722" s="13">
        <v>0</v>
      </c>
      <c r="P2722" s="12">
        <v>0</v>
      </c>
      <c r="Q2722" s="12">
        <v>0</v>
      </c>
      <c r="R2722" s="2">
        <f>DATE(CURR[[#This Row],[YEAR]],CURR[[#This Row],[MONTH]],1)</f>
        <v>44228</v>
      </c>
      <c r="S2722" t="str">
        <f>IF(AND(CURR[[#This Row],[DATE]]&gt;=DATE(2023,6,1),CURR[[#This Row],[DATE]]&lt;=DATE(2024,5,31)),"Y","N")</f>
        <v>N</v>
      </c>
    </row>
    <row r="2723" spans="1:19" x14ac:dyDescent="0.25">
      <c r="A2723" t="s">
        <v>63</v>
      </c>
      <c r="B2723" t="s">
        <v>111</v>
      </c>
      <c r="C2723" t="s">
        <v>18</v>
      </c>
      <c r="D2723" s="1">
        <v>350408.86325200007</v>
      </c>
      <c r="E2723" s="1">
        <v>2407903.3356150002</v>
      </c>
      <c r="F2723" s="13">
        <v>0</v>
      </c>
      <c r="G2723" s="13">
        <v>0.14552447270999044</v>
      </c>
      <c r="H2723" t="s">
        <v>24</v>
      </c>
      <c r="I2723" t="s">
        <v>17</v>
      </c>
      <c r="J2723">
        <v>2021</v>
      </c>
      <c r="K2723">
        <v>2</v>
      </c>
      <c r="L2723" s="12">
        <v>-1.118687113906228</v>
      </c>
      <c r="M2723" s="1">
        <v>1168453.3394219994</v>
      </c>
      <c r="N2723" s="12">
        <v>-4.7562965182675754</v>
      </c>
      <c r="O2723" s="13">
        <v>0.29989119071313308</v>
      </c>
      <c r="P2723" s="12">
        <v>-1.4263714262479923</v>
      </c>
      <c r="Q2723" s="12">
        <v>-2.5450585401542201</v>
      </c>
      <c r="R2723" s="2">
        <f>DATE(CURR[[#This Row],[YEAR]],CURR[[#This Row],[MONTH]],1)</f>
        <v>44228</v>
      </c>
      <c r="S2723" t="str">
        <f>IF(AND(CURR[[#This Row],[DATE]]&gt;=DATE(2023,6,1),CURR[[#This Row],[DATE]]&lt;=DATE(2024,5,31)),"Y","N")</f>
        <v>N</v>
      </c>
    </row>
    <row r="2724" spans="1:19" x14ac:dyDescent="0.25">
      <c r="A2724" t="s">
        <v>63</v>
      </c>
      <c r="B2724" t="s">
        <v>111</v>
      </c>
      <c r="C2724" t="s">
        <v>18</v>
      </c>
      <c r="D2724" s="1">
        <v>100736.785831</v>
      </c>
      <c r="E2724" s="1">
        <v>1673898.9704009995</v>
      </c>
      <c r="F2724" s="13">
        <v>0</v>
      </c>
      <c r="G2724" s="13">
        <v>6.0180923468079718E-2</v>
      </c>
      <c r="H2724" t="s">
        <v>25</v>
      </c>
      <c r="I2724" t="s">
        <v>17</v>
      </c>
      <c r="J2724">
        <v>2021</v>
      </c>
      <c r="K2724">
        <v>2</v>
      </c>
      <c r="L2724" s="12">
        <v>-0.81215701365383619</v>
      </c>
      <c r="M2724" s="1">
        <v>1168453.3394219994</v>
      </c>
      <c r="N2724" s="12">
        <v>-4.7562965182675754</v>
      </c>
      <c r="O2724" s="13">
        <v>8.6213785721928463E-2</v>
      </c>
      <c r="P2724" s="12">
        <v>-0.41005832885587518</v>
      </c>
      <c r="Q2724" s="12">
        <v>-1.2222153425097113</v>
      </c>
      <c r="R2724" s="2">
        <f>DATE(CURR[[#This Row],[YEAR]],CURR[[#This Row],[MONTH]],1)</f>
        <v>44228</v>
      </c>
      <c r="S2724" t="str">
        <f>IF(AND(CURR[[#This Row],[DATE]]&gt;=DATE(2023,6,1),CURR[[#This Row],[DATE]]&lt;=DATE(2024,5,31)),"Y","N")</f>
        <v>N</v>
      </c>
    </row>
    <row r="2725" spans="1:19" x14ac:dyDescent="0.25">
      <c r="A2725" t="s">
        <v>63</v>
      </c>
      <c r="B2725" t="s">
        <v>111</v>
      </c>
      <c r="C2725" t="s">
        <v>18</v>
      </c>
      <c r="D2725" s="1">
        <v>239127.40203999999</v>
      </c>
      <c r="E2725" s="1">
        <v>527844.97293699998</v>
      </c>
      <c r="F2725" s="13">
        <v>0</v>
      </c>
      <c r="G2725" s="13">
        <v>0.4530258206485574</v>
      </c>
      <c r="H2725" t="s">
        <v>26</v>
      </c>
      <c r="I2725" t="s">
        <v>17</v>
      </c>
      <c r="J2725">
        <v>2021</v>
      </c>
      <c r="K2725">
        <v>2</v>
      </c>
      <c r="L2725" s="12">
        <v>-7.7358849912811403</v>
      </c>
      <c r="M2725" s="1">
        <v>1168453.3394219994</v>
      </c>
      <c r="N2725" s="12">
        <v>-4.7562965182675754</v>
      </c>
      <c r="O2725" s="13">
        <v>0.20465293219007744</v>
      </c>
      <c r="P2725" s="12">
        <v>-0.97339002882891545</v>
      </c>
      <c r="Q2725" s="12">
        <v>-8.7092750201100557</v>
      </c>
      <c r="R2725" s="2">
        <f>DATE(CURR[[#This Row],[YEAR]],CURR[[#This Row],[MONTH]],1)</f>
        <v>44228</v>
      </c>
      <c r="S2725" t="str">
        <f>IF(AND(CURR[[#This Row],[DATE]]&gt;=DATE(2023,6,1),CURR[[#This Row],[DATE]]&lt;=DATE(2024,5,31)),"Y","N")</f>
        <v>N</v>
      </c>
    </row>
    <row r="2726" spans="1:19" x14ac:dyDescent="0.25">
      <c r="A2726" t="s">
        <v>63</v>
      </c>
      <c r="B2726" t="s">
        <v>111</v>
      </c>
      <c r="C2726" t="s">
        <v>19</v>
      </c>
      <c r="D2726" s="1">
        <v>216.41590399999987</v>
      </c>
      <c r="E2726" s="1">
        <v>1257818.4911860002</v>
      </c>
      <c r="F2726" s="13">
        <v>0</v>
      </c>
      <c r="G2726" s="13">
        <v>1.7205654513469649E-4</v>
      </c>
      <c r="H2726" t="s">
        <v>16</v>
      </c>
      <c r="I2726" t="s">
        <v>17</v>
      </c>
      <c r="J2726">
        <v>2021</v>
      </c>
      <c r="K2726">
        <v>2</v>
      </c>
      <c r="L2726" s="12">
        <v>-6.4931909420726784E-4</v>
      </c>
      <c r="M2726" s="1">
        <v>1803598.1014139999</v>
      </c>
      <c r="N2726" s="12">
        <v>-7.3417115435289295</v>
      </c>
      <c r="O2726" s="13">
        <v>1.1999120193702373E-4</v>
      </c>
      <c r="P2726" s="12">
        <v>-8.8094079238295795E-4</v>
      </c>
      <c r="Q2726" s="12">
        <v>-1.5302598865902257E-3</v>
      </c>
      <c r="R2726" s="2">
        <f>DATE(CURR[[#This Row],[YEAR]],CURR[[#This Row],[MONTH]],1)</f>
        <v>44228</v>
      </c>
      <c r="S2726" t="str">
        <f>IF(AND(CURR[[#This Row],[DATE]]&gt;=DATE(2023,6,1),CURR[[#This Row],[DATE]]&lt;=DATE(2024,5,31)),"Y","N")</f>
        <v>N</v>
      </c>
    </row>
    <row r="2727" spans="1:19" x14ac:dyDescent="0.25">
      <c r="A2727" t="s">
        <v>63</v>
      </c>
      <c r="B2727" t="s">
        <v>111</v>
      </c>
      <c r="C2727" t="s">
        <v>19</v>
      </c>
      <c r="D2727" s="1">
        <v>1803598.1014139999</v>
      </c>
      <c r="E2727" s="1">
        <v>5867465.7701390022</v>
      </c>
      <c r="F2727" s="13">
        <v>0.30738962476661746</v>
      </c>
      <c r="G2727" s="13">
        <v>0</v>
      </c>
      <c r="H2727" t="s">
        <v>21</v>
      </c>
      <c r="I2727" t="s">
        <v>23</v>
      </c>
      <c r="J2727">
        <v>2021</v>
      </c>
      <c r="K2727">
        <v>2</v>
      </c>
      <c r="L2727" s="12">
        <v>-2.9511768879673417</v>
      </c>
      <c r="M2727" s="1">
        <v>1803598.1014139999</v>
      </c>
      <c r="N2727" s="12">
        <v>-7.3417115435289295</v>
      </c>
      <c r="O2727" s="13">
        <v>0</v>
      </c>
      <c r="P2727" s="12">
        <v>0</v>
      </c>
      <c r="Q2727" s="12">
        <v>0</v>
      </c>
      <c r="R2727" s="2">
        <f>DATE(CURR[[#This Row],[YEAR]],CURR[[#This Row],[MONTH]],1)</f>
        <v>44228</v>
      </c>
      <c r="S2727" t="str">
        <f>IF(AND(CURR[[#This Row],[DATE]]&gt;=DATE(2023,6,1),CURR[[#This Row],[DATE]]&lt;=DATE(2024,5,31)),"Y","N")</f>
        <v>N</v>
      </c>
    </row>
    <row r="2728" spans="1:19" x14ac:dyDescent="0.25">
      <c r="A2728" t="s">
        <v>63</v>
      </c>
      <c r="B2728" t="s">
        <v>111</v>
      </c>
      <c r="C2728" t="s">
        <v>19</v>
      </c>
      <c r="D2728" s="1">
        <v>1803598.1014139999</v>
      </c>
      <c r="E2728" s="1">
        <v>5867465.7701390022</v>
      </c>
      <c r="F2728" s="13">
        <v>0.30738962476661746</v>
      </c>
      <c r="G2728" s="13">
        <v>0</v>
      </c>
      <c r="H2728" t="s">
        <v>21</v>
      </c>
      <c r="I2728" t="s">
        <v>22</v>
      </c>
      <c r="J2728">
        <v>2021</v>
      </c>
      <c r="K2728">
        <v>2</v>
      </c>
      <c r="L2728" s="12">
        <v>-4.3905346555615878</v>
      </c>
      <c r="M2728" s="1">
        <v>1803598.1014139999</v>
      </c>
      <c r="N2728" s="12">
        <v>-7.3417115435289295</v>
      </c>
      <c r="O2728" s="13">
        <v>0</v>
      </c>
      <c r="P2728" s="12">
        <v>0</v>
      </c>
      <c r="Q2728" s="12">
        <v>0</v>
      </c>
      <c r="R2728" s="2">
        <f>DATE(CURR[[#This Row],[YEAR]],CURR[[#This Row],[MONTH]],1)</f>
        <v>44228</v>
      </c>
      <c r="S2728" t="str">
        <f>IF(AND(CURR[[#This Row],[DATE]]&gt;=DATE(2023,6,1),CURR[[#This Row],[DATE]]&lt;=DATE(2024,5,31)),"Y","N")</f>
        <v>N</v>
      </c>
    </row>
    <row r="2729" spans="1:19" x14ac:dyDescent="0.25">
      <c r="A2729" t="s">
        <v>63</v>
      </c>
      <c r="B2729" t="s">
        <v>111</v>
      </c>
      <c r="C2729" t="s">
        <v>19</v>
      </c>
      <c r="D2729" s="1">
        <v>585380.66462899977</v>
      </c>
      <c r="E2729" s="1">
        <v>2407903.3356150002</v>
      </c>
      <c r="F2729" s="13">
        <v>0</v>
      </c>
      <c r="G2729" s="13">
        <v>0.24310804174349809</v>
      </c>
      <c r="H2729" t="s">
        <v>24</v>
      </c>
      <c r="I2729" t="s">
        <v>17</v>
      </c>
      <c r="J2729">
        <v>2021</v>
      </c>
      <c r="K2729">
        <v>2</v>
      </c>
      <c r="L2729" s="12">
        <v>-1.868839161694885</v>
      </c>
      <c r="M2729" s="1">
        <v>1803598.1014139999</v>
      </c>
      <c r="N2729" s="12">
        <v>-7.3417115435289295</v>
      </c>
      <c r="O2729" s="13">
        <v>0.32456269729385284</v>
      </c>
      <c r="P2729" s="12">
        <v>-2.3828457013211652</v>
      </c>
      <c r="Q2729" s="12">
        <v>-4.2516848630160506</v>
      </c>
      <c r="R2729" s="2">
        <f>DATE(CURR[[#This Row],[YEAR]],CURR[[#This Row],[MONTH]],1)</f>
        <v>44228</v>
      </c>
      <c r="S2729" t="str">
        <f>IF(AND(CURR[[#This Row],[DATE]]&gt;=DATE(2023,6,1),CURR[[#This Row],[DATE]]&lt;=DATE(2024,5,31)),"Y","N")</f>
        <v>N</v>
      </c>
    </row>
    <row r="2730" spans="1:19" x14ac:dyDescent="0.25">
      <c r="A2730" t="s">
        <v>63</v>
      </c>
      <c r="B2730" t="s">
        <v>111</v>
      </c>
      <c r="C2730" t="s">
        <v>19</v>
      </c>
      <c r="D2730" s="1">
        <v>1171000.900163</v>
      </c>
      <c r="E2730" s="1">
        <v>1673898.9704009995</v>
      </c>
      <c r="F2730" s="13">
        <v>0</v>
      </c>
      <c r="G2730" s="13">
        <v>0.69956486076484936</v>
      </c>
      <c r="H2730" t="s">
        <v>25</v>
      </c>
      <c r="I2730" t="s">
        <v>17</v>
      </c>
      <c r="J2730">
        <v>2021</v>
      </c>
      <c r="K2730">
        <v>2</v>
      </c>
      <c r="L2730" s="12">
        <v>-9.4408074092996443</v>
      </c>
      <c r="M2730" s="1">
        <v>1803598.1014139999</v>
      </c>
      <c r="N2730" s="12">
        <v>-7.3417115435289295</v>
      </c>
      <c r="O2730" s="13">
        <v>0.64925822401617572</v>
      </c>
      <c r="P2730" s="12">
        <v>-4.7666665979906488</v>
      </c>
      <c r="Q2730" s="12">
        <v>-14.207474007290294</v>
      </c>
      <c r="R2730" s="2">
        <f>DATE(CURR[[#This Row],[YEAR]],CURR[[#This Row],[MONTH]],1)</f>
        <v>44228</v>
      </c>
      <c r="S2730" t="str">
        <f>IF(AND(CURR[[#This Row],[DATE]]&gt;=DATE(2023,6,1),CURR[[#This Row],[DATE]]&lt;=DATE(2024,5,31)),"Y","N")</f>
        <v>N</v>
      </c>
    </row>
    <row r="2731" spans="1:19" x14ac:dyDescent="0.25">
      <c r="A2731" t="s">
        <v>63</v>
      </c>
      <c r="B2731" t="s">
        <v>111</v>
      </c>
      <c r="C2731" t="s">
        <v>19</v>
      </c>
      <c r="D2731" s="1">
        <v>47000.120717999984</v>
      </c>
      <c r="E2731" s="1">
        <v>527844.97293699998</v>
      </c>
      <c r="F2731" s="13">
        <v>0</v>
      </c>
      <c r="G2731" s="13">
        <v>8.904152379530117E-2</v>
      </c>
      <c r="H2731" t="s">
        <v>26</v>
      </c>
      <c r="I2731" t="s">
        <v>17</v>
      </c>
      <c r="J2731">
        <v>2021</v>
      </c>
      <c r="K2731">
        <v>2</v>
      </c>
      <c r="L2731" s="12">
        <v>-1.5204762204122422</v>
      </c>
      <c r="M2731" s="1">
        <v>1803598.1014139999</v>
      </c>
      <c r="N2731" s="12">
        <v>-7.3417115435289295</v>
      </c>
      <c r="O2731" s="13">
        <v>2.6059087488034299E-2</v>
      </c>
      <c r="P2731" s="12">
        <v>-0.19131830342473172</v>
      </c>
      <c r="Q2731" s="12">
        <v>-1.7117945238369738</v>
      </c>
      <c r="R2731" s="2">
        <f>DATE(CURR[[#This Row],[YEAR]],CURR[[#This Row],[MONTH]],1)</f>
        <v>44228</v>
      </c>
      <c r="S2731" t="str">
        <f>IF(AND(CURR[[#This Row],[DATE]]&gt;=DATE(2023,6,1),CURR[[#This Row],[DATE]]&lt;=DATE(2024,5,31)),"Y","N")</f>
        <v>N</v>
      </c>
    </row>
    <row r="2732" spans="1:19" x14ac:dyDescent="0.25">
      <c r="A2732" t="s">
        <v>63</v>
      </c>
      <c r="B2732" t="s">
        <v>111</v>
      </c>
      <c r="C2732" t="s">
        <v>20</v>
      </c>
      <c r="D2732" s="1">
        <v>509011.43362399994</v>
      </c>
      <c r="E2732" s="1">
        <v>1257818.4911860002</v>
      </c>
      <c r="F2732" s="13">
        <v>0</v>
      </c>
      <c r="G2732" s="13">
        <v>0.40467796998599681</v>
      </c>
      <c r="H2732" t="s">
        <v>16</v>
      </c>
      <c r="I2732" t="s">
        <v>17</v>
      </c>
      <c r="J2732">
        <v>2021</v>
      </c>
      <c r="K2732">
        <v>2</v>
      </c>
      <c r="L2732" s="12">
        <v>-1.5272021922283434</v>
      </c>
      <c r="M2732" s="1">
        <v>1998337.8596490012</v>
      </c>
      <c r="N2732" s="12">
        <v>-8.1344175958900706</v>
      </c>
      <c r="O2732" s="13">
        <v>0.25471740485035171</v>
      </c>
      <c r="P2732" s="12">
        <v>-2.0719777399941557</v>
      </c>
      <c r="Q2732" s="12">
        <v>-3.5991799322224991</v>
      </c>
      <c r="R2732" s="2">
        <f>DATE(CURR[[#This Row],[YEAR]],CURR[[#This Row],[MONTH]],1)</f>
        <v>44228</v>
      </c>
      <c r="S2732" t="str">
        <f>IF(AND(CURR[[#This Row],[DATE]]&gt;=DATE(2023,6,1),CURR[[#This Row],[DATE]]&lt;=DATE(2024,5,31)),"Y","N")</f>
        <v>N</v>
      </c>
    </row>
    <row r="2733" spans="1:19" x14ac:dyDescent="0.25">
      <c r="A2733" t="s">
        <v>63</v>
      </c>
      <c r="B2733" t="s">
        <v>111</v>
      </c>
      <c r="C2733" t="s">
        <v>20</v>
      </c>
      <c r="D2733" s="1">
        <v>1998337.8596490012</v>
      </c>
      <c r="E2733" s="1">
        <v>5867465.7701390022</v>
      </c>
      <c r="F2733" s="13">
        <v>0.3405793809346177</v>
      </c>
      <c r="G2733" s="13">
        <v>0</v>
      </c>
      <c r="H2733" t="s">
        <v>21</v>
      </c>
      <c r="I2733" t="s">
        <v>23</v>
      </c>
      <c r="J2733">
        <v>2021</v>
      </c>
      <c r="K2733">
        <v>2</v>
      </c>
      <c r="L2733" s="12">
        <v>-3.2698240817190523</v>
      </c>
      <c r="M2733" s="1">
        <v>1998337.8596490012</v>
      </c>
      <c r="N2733" s="12">
        <v>-8.1344175958900706</v>
      </c>
      <c r="O2733" s="13">
        <v>0</v>
      </c>
      <c r="P2733" s="12">
        <v>0</v>
      </c>
      <c r="Q2733" s="12">
        <v>0</v>
      </c>
      <c r="R2733" s="2">
        <f>DATE(CURR[[#This Row],[YEAR]],CURR[[#This Row],[MONTH]],1)</f>
        <v>44228</v>
      </c>
      <c r="S2733" t="str">
        <f>IF(AND(CURR[[#This Row],[DATE]]&gt;=DATE(2023,6,1),CURR[[#This Row],[DATE]]&lt;=DATE(2024,5,31)),"Y","N")</f>
        <v>N</v>
      </c>
    </row>
    <row r="2734" spans="1:19" x14ac:dyDescent="0.25">
      <c r="A2734" t="s">
        <v>63</v>
      </c>
      <c r="B2734" t="s">
        <v>111</v>
      </c>
      <c r="C2734" t="s">
        <v>20</v>
      </c>
      <c r="D2734" s="1">
        <v>1998337.8596490012</v>
      </c>
      <c r="E2734" s="1">
        <v>5867465.7701390022</v>
      </c>
      <c r="F2734" s="13">
        <v>0.3405793809346177</v>
      </c>
      <c r="G2734" s="13">
        <v>0</v>
      </c>
      <c r="H2734" t="s">
        <v>21</v>
      </c>
      <c r="I2734" t="s">
        <v>22</v>
      </c>
      <c r="J2734">
        <v>2021</v>
      </c>
      <c r="K2734">
        <v>2</v>
      </c>
      <c r="L2734" s="12">
        <v>-4.8645935141710188</v>
      </c>
      <c r="M2734" s="1">
        <v>1998337.8596490012</v>
      </c>
      <c r="N2734" s="12">
        <v>-8.1344175958900706</v>
      </c>
      <c r="O2734" s="13">
        <v>0</v>
      </c>
      <c r="P2734" s="12">
        <v>0</v>
      </c>
      <c r="Q2734" s="12">
        <v>0</v>
      </c>
      <c r="R2734" s="2">
        <f>DATE(CURR[[#This Row],[YEAR]],CURR[[#This Row],[MONTH]],1)</f>
        <v>44228</v>
      </c>
      <c r="S2734" t="str">
        <f>IF(AND(CURR[[#This Row],[DATE]]&gt;=DATE(2023,6,1),CURR[[#This Row],[DATE]]&lt;=DATE(2024,5,31)),"Y","N")</f>
        <v>N</v>
      </c>
    </row>
    <row r="2735" spans="1:19" x14ac:dyDescent="0.25">
      <c r="A2735" t="s">
        <v>63</v>
      </c>
      <c r="B2735" t="s">
        <v>111</v>
      </c>
      <c r="C2735" t="s">
        <v>20</v>
      </c>
      <c r="D2735" s="1">
        <v>1053653.169067</v>
      </c>
      <c r="E2735" s="1">
        <v>2407903.3356150002</v>
      </c>
      <c r="F2735" s="13">
        <v>0</v>
      </c>
      <c r="G2735" s="13">
        <v>0.43758117424505649</v>
      </c>
      <c r="H2735" t="s">
        <v>24</v>
      </c>
      <c r="I2735" t="s">
        <v>17</v>
      </c>
      <c r="J2735">
        <v>2021</v>
      </c>
      <c r="K2735">
        <v>2</v>
      </c>
      <c r="L2735" s="12">
        <v>-3.3638082433834828</v>
      </c>
      <c r="M2735" s="1">
        <v>1998337.8596490012</v>
      </c>
      <c r="N2735" s="12">
        <v>-8.1344175958900706</v>
      </c>
      <c r="O2735" s="13">
        <v>0.5272647785655572</v>
      </c>
      <c r="P2735" s="12">
        <v>-4.2889918924567505</v>
      </c>
      <c r="Q2735" s="12">
        <v>-7.6528001358402333</v>
      </c>
      <c r="R2735" s="2">
        <f>DATE(CURR[[#This Row],[YEAR]],CURR[[#This Row],[MONTH]],1)</f>
        <v>44228</v>
      </c>
      <c r="S2735" t="str">
        <f>IF(AND(CURR[[#This Row],[DATE]]&gt;=DATE(2023,6,1),CURR[[#This Row],[DATE]]&lt;=DATE(2024,5,31)),"Y","N")</f>
        <v>N</v>
      </c>
    </row>
    <row r="2736" spans="1:19" x14ac:dyDescent="0.25">
      <c r="A2736" t="s">
        <v>63</v>
      </c>
      <c r="B2736" t="s">
        <v>111</v>
      </c>
      <c r="C2736" t="s">
        <v>20</v>
      </c>
      <c r="D2736" s="1">
        <v>290845.20966800011</v>
      </c>
      <c r="E2736" s="1">
        <v>1673898.9704009995</v>
      </c>
      <c r="F2736" s="13">
        <v>0</v>
      </c>
      <c r="G2736" s="13">
        <v>0.17375314449134596</v>
      </c>
      <c r="H2736" t="s">
        <v>25</v>
      </c>
      <c r="I2736" t="s">
        <v>17</v>
      </c>
      <c r="J2736">
        <v>2021</v>
      </c>
      <c r="K2736">
        <v>2</v>
      </c>
      <c r="L2736" s="12">
        <v>-2.3448432960305619</v>
      </c>
      <c r="M2736" s="1">
        <v>1998337.8596490012</v>
      </c>
      <c r="N2736" s="12">
        <v>-8.1344175958900706</v>
      </c>
      <c r="O2736" s="13">
        <v>0.14554356174740429</v>
      </c>
      <c r="P2736" s="12">
        <v>-1.1839121096465985</v>
      </c>
      <c r="Q2736" s="12">
        <v>-3.5287554056771606</v>
      </c>
      <c r="R2736" s="2">
        <f>DATE(CURR[[#This Row],[YEAR]],CURR[[#This Row],[MONTH]],1)</f>
        <v>44228</v>
      </c>
      <c r="S2736" t="str">
        <f>IF(AND(CURR[[#This Row],[DATE]]&gt;=DATE(2023,6,1),CURR[[#This Row],[DATE]]&lt;=DATE(2024,5,31)),"Y","N")</f>
        <v>N</v>
      </c>
    </row>
    <row r="2737" spans="1:19" x14ac:dyDescent="0.25">
      <c r="A2737" t="s">
        <v>63</v>
      </c>
      <c r="B2737" t="s">
        <v>111</v>
      </c>
      <c r="C2737" t="s">
        <v>20</v>
      </c>
      <c r="D2737" s="1">
        <v>144828.04728999996</v>
      </c>
      <c r="E2737" s="1">
        <v>527844.97293699998</v>
      </c>
      <c r="F2737" s="13">
        <v>0</v>
      </c>
      <c r="G2737" s="13">
        <v>0.27437610418861685</v>
      </c>
      <c r="H2737" t="s">
        <v>26</v>
      </c>
      <c r="I2737" t="s">
        <v>17</v>
      </c>
      <c r="J2737">
        <v>2021</v>
      </c>
      <c r="K2737">
        <v>2</v>
      </c>
      <c r="L2737" s="12">
        <v>-4.6852560927327582</v>
      </c>
      <c r="M2737" s="1">
        <v>1998337.8596490012</v>
      </c>
      <c r="N2737" s="12">
        <v>-8.1344175958900706</v>
      </c>
      <c r="O2737" s="13">
        <v>7.2474254836686292E-2</v>
      </c>
      <c r="P2737" s="12">
        <v>-0.58953585379256201</v>
      </c>
      <c r="Q2737" s="12">
        <v>-5.2747919465253199</v>
      </c>
      <c r="R2737" s="2">
        <f>DATE(CURR[[#This Row],[YEAR]],CURR[[#This Row],[MONTH]],1)</f>
        <v>44228</v>
      </c>
      <c r="S2737" t="str">
        <f>IF(AND(CURR[[#This Row],[DATE]]&gt;=DATE(2023,6,1),CURR[[#This Row],[DATE]]&lt;=DATE(2024,5,31)),"Y","N")</f>
        <v>N</v>
      </c>
    </row>
    <row r="2738" spans="1:19" x14ac:dyDescent="0.25">
      <c r="A2738" t="s">
        <v>64</v>
      </c>
      <c r="B2738" t="s">
        <v>14</v>
      </c>
      <c r="C2738" t="s">
        <v>15</v>
      </c>
      <c r="D2738" s="1">
        <v>2311.6638080000007</v>
      </c>
      <c r="E2738" s="1">
        <v>12725.001404000001</v>
      </c>
      <c r="F2738" s="13">
        <v>0</v>
      </c>
      <c r="G2738" s="13">
        <v>0.18166314757917024</v>
      </c>
      <c r="H2738" t="s">
        <v>16</v>
      </c>
      <c r="I2738" t="s">
        <v>17</v>
      </c>
      <c r="J2738">
        <v>2021</v>
      </c>
      <c r="K2738">
        <v>3</v>
      </c>
      <c r="L2738" s="12">
        <v>-0.87849243685123335</v>
      </c>
      <c r="M2738" s="1">
        <v>7635.1939920000013</v>
      </c>
      <c r="N2738" s="12">
        <v>-3.7675274772955145</v>
      </c>
      <c r="O2738" s="13">
        <v>0.3027642533276973</v>
      </c>
      <c r="P2738" s="12">
        <v>-1.1406726435549595</v>
      </c>
      <c r="Q2738" s="12">
        <v>-2.0191650804061929</v>
      </c>
      <c r="R2738" s="2">
        <f>DATE(CURR[[#This Row],[YEAR]],CURR[[#This Row],[MONTH]],1)</f>
        <v>44256</v>
      </c>
      <c r="S2738" t="str">
        <f>IF(AND(CURR[[#This Row],[DATE]]&gt;=DATE(2023,6,1),CURR[[#This Row],[DATE]]&lt;=DATE(2024,5,31)),"Y","N")</f>
        <v>N</v>
      </c>
    </row>
    <row r="2739" spans="1:19" x14ac:dyDescent="0.25">
      <c r="A2739" t="s">
        <v>64</v>
      </c>
      <c r="B2739" t="s">
        <v>14</v>
      </c>
      <c r="C2739" t="s">
        <v>15</v>
      </c>
      <c r="D2739" s="1">
        <v>7635.1939920000013</v>
      </c>
      <c r="E2739" s="1">
        <v>45432.493387999995</v>
      </c>
      <c r="F2739" s="13">
        <v>0.16805579933274525</v>
      </c>
      <c r="G2739" s="13">
        <v>0</v>
      </c>
      <c r="H2739" t="s">
        <v>21</v>
      </c>
      <c r="I2739" t="s">
        <v>23</v>
      </c>
      <c r="J2739">
        <v>2021</v>
      </c>
      <c r="K2739">
        <v>3</v>
      </c>
      <c r="L2739" s="12">
        <v>0</v>
      </c>
      <c r="M2739" s="1">
        <v>7635.1939920000013</v>
      </c>
      <c r="N2739" s="12">
        <v>-3.7675274772955145</v>
      </c>
      <c r="O2739" s="13">
        <v>0</v>
      </c>
      <c r="P2739" s="12">
        <v>0</v>
      </c>
      <c r="Q2739" s="12">
        <v>0</v>
      </c>
      <c r="R2739" s="2">
        <f>DATE(CURR[[#This Row],[YEAR]],CURR[[#This Row],[MONTH]],1)</f>
        <v>44256</v>
      </c>
      <c r="S2739" t="str">
        <f>IF(AND(CURR[[#This Row],[DATE]]&gt;=DATE(2023,6,1),CURR[[#This Row],[DATE]]&lt;=DATE(2024,5,31)),"Y","N")</f>
        <v>N</v>
      </c>
    </row>
    <row r="2740" spans="1:19" x14ac:dyDescent="0.25">
      <c r="A2740" t="s">
        <v>64</v>
      </c>
      <c r="B2740" t="s">
        <v>14</v>
      </c>
      <c r="C2740" t="s">
        <v>15</v>
      </c>
      <c r="D2740" s="1">
        <v>7635.1939920000013</v>
      </c>
      <c r="E2740" s="1">
        <v>45432.493387999995</v>
      </c>
      <c r="F2740" s="13">
        <v>0.16805579933274525</v>
      </c>
      <c r="G2740" s="13">
        <v>0</v>
      </c>
      <c r="H2740" t="s">
        <v>21</v>
      </c>
      <c r="I2740" t="s">
        <v>22</v>
      </c>
      <c r="J2740">
        <v>2021</v>
      </c>
      <c r="K2740">
        <v>3</v>
      </c>
      <c r="L2740" s="12">
        <v>-3.7675274772955145</v>
      </c>
      <c r="M2740" s="1">
        <v>7635.1939920000013</v>
      </c>
      <c r="N2740" s="12">
        <v>-3.7675274772955145</v>
      </c>
      <c r="O2740" s="13">
        <v>0</v>
      </c>
      <c r="P2740" s="12">
        <v>0</v>
      </c>
      <c r="Q2740" s="12">
        <v>0</v>
      </c>
      <c r="R2740" s="2">
        <f>DATE(CURR[[#This Row],[YEAR]],CURR[[#This Row],[MONTH]],1)</f>
        <v>44256</v>
      </c>
      <c r="S2740" t="str">
        <f>IF(AND(CURR[[#This Row],[DATE]]&gt;=DATE(2023,6,1),CURR[[#This Row],[DATE]]&lt;=DATE(2024,5,31)),"Y","N")</f>
        <v>N</v>
      </c>
    </row>
    <row r="2741" spans="1:19" x14ac:dyDescent="0.25">
      <c r="A2741" t="s">
        <v>64</v>
      </c>
      <c r="B2741" t="s">
        <v>14</v>
      </c>
      <c r="C2741" t="s">
        <v>15</v>
      </c>
      <c r="D2741" s="1">
        <v>3287.5310559999998</v>
      </c>
      <c r="E2741" s="1">
        <v>14280.452063999999</v>
      </c>
      <c r="F2741" s="13">
        <v>0</v>
      </c>
      <c r="G2741" s="13">
        <v>0.23021197377130873</v>
      </c>
      <c r="H2741" t="s">
        <v>24</v>
      </c>
      <c r="I2741" t="s">
        <v>17</v>
      </c>
      <c r="J2741">
        <v>2021</v>
      </c>
      <c r="K2741">
        <v>3</v>
      </c>
      <c r="L2741" s="12">
        <v>-1.8558180493145615</v>
      </c>
      <c r="M2741" s="1">
        <v>7635.1939920000013</v>
      </c>
      <c r="N2741" s="12">
        <v>-3.7675274772955145</v>
      </c>
      <c r="O2741" s="13">
        <v>0.43057596957518135</v>
      </c>
      <c r="P2741" s="12">
        <v>-1.6222067964376532</v>
      </c>
      <c r="Q2741" s="12">
        <v>-3.4780248457522145</v>
      </c>
      <c r="R2741" s="2">
        <f>DATE(CURR[[#This Row],[YEAR]],CURR[[#This Row],[MONTH]],1)</f>
        <v>44256</v>
      </c>
      <c r="S2741" t="str">
        <f>IF(AND(CURR[[#This Row],[DATE]]&gt;=DATE(2023,6,1),CURR[[#This Row],[DATE]]&lt;=DATE(2024,5,31)),"Y","N")</f>
        <v>N</v>
      </c>
    </row>
    <row r="2742" spans="1:19" x14ac:dyDescent="0.25">
      <c r="A2742" t="s">
        <v>64</v>
      </c>
      <c r="B2742" t="s">
        <v>14</v>
      </c>
      <c r="C2742" t="s">
        <v>15</v>
      </c>
      <c r="D2742" s="1">
        <v>1116.0065320000003</v>
      </c>
      <c r="E2742" s="1">
        <v>13225.357048</v>
      </c>
      <c r="F2742" s="13">
        <v>0</v>
      </c>
      <c r="G2742" s="13">
        <v>8.4383848991719135E-2</v>
      </c>
      <c r="H2742" t="s">
        <v>25</v>
      </c>
      <c r="I2742" t="s">
        <v>17</v>
      </c>
      <c r="J2742">
        <v>2021</v>
      </c>
      <c r="K2742">
        <v>3</v>
      </c>
      <c r="L2742" s="12">
        <v>-1.2635287194717395</v>
      </c>
      <c r="M2742" s="1">
        <v>7635.1939920000013</v>
      </c>
      <c r="N2742" s="12">
        <v>-3.7675274772955145</v>
      </c>
      <c r="O2742" s="13">
        <v>0.14616610045132172</v>
      </c>
      <c r="P2742" s="12">
        <v>-0.55068479969949091</v>
      </c>
      <c r="Q2742" s="12">
        <v>-1.8142135191712305</v>
      </c>
      <c r="R2742" s="2">
        <f>DATE(CURR[[#This Row],[YEAR]],CURR[[#This Row],[MONTH]],1)</f>
        <v>44256</v>
      </c>
      <c r="S2742" t="str">
        <f>IF(AND(CURR[[#This Row],[DATE]]&gt;=DATE(2023,6,1),CURR[[#This Row],[DATE]]&lt;=DATE(2024,5,31)),"Y","N")</f>
        <v>N</v>
      </c>
    </row>
    <row r="2743" spans="1:19" x14ac:dyDescent="0.25">
      <c r="A2743" t="s">
        <v>64</v>
      </c>
      <c r="B2743" t="s">
        <v>14</v>
      </c>
      <c r="C2743" t="s">
        <v>15</v>
      </c>
      <c r="D2743" s="1">
        <v>919.99259600000005</v>
      </c>
      <c r="E2743" s="1">
        <v>5201.6828720000003</v>
      </c>
      <c r="F2743" s="13">
        <v>0</v>
      </c>
      <c r="G2743" s="13">
        <v>0.17686441458248128</v>
      </c>
      <c r="H2743" t="s">
        <v>26</v>
      </c>
      <c r="I2743" t="s">
        <v>17</v>
      </c>
      <c r="J2743">
        <v>2021</v>
      </c>
      <c r="K2743">
        <v>3</v>
      </c>
      <c r="L2743" s="12">
        <v>-3.7196744822324939</v>
      </c>
      <c r="M2743" s="1">
        <v>7635.1939920000013</v>
      </c>
      <c r="N2743" s="12">
        <v>-3.7675274772955145</v>
      </c>
      <c r="O2743" s="13">
        <v>0.1204936766457996</v>
      </c>
      <c r="P2743" s="12">
        <v>-0.45396323760341084</v>
      </c>
      <c r="Q2743" s="12">
        <v>-4.1736377198359049</v>
      </c>
      <c r="R2743" s="2">
        <f>DATE(CURR[[#This Row],[YEAR]],CURR[[#This Row],[MONTH]],1)</f>
        <v>44256</v>
      </c>
      <c r="S2743" t="str">
        <f>IF(AND(CURR[[#This Row],[DATE]]&gt;=DATE(2023,6,1),CURR[[#This Row],[DATE]]&lt;=DATE(2024,5,31)),"Y","N")</f>
        <v>N</v>
      </c>
    </row>
    <row r="2744" spans="1:19" x14ac:dyDescent="0.25">
      <c r="A2744" t="s">
        <v>64</v>
      </c>
      <c r="B2744" t="s">
        <v>14</v>
      </c>
      <c r="C2744" t="s">
        <v>18</v>
      </c>
      <c r="D2744" s="1">
        <v>5827.6383759999999</v>
      </c>
      <c r="E2744" s="1">
        <v>12725.001404000001</v>
      </c>
      <c r="F2744" s="13">
        <v>0</v>
      </c>
      <c r="G2744" s="13">
        <v>0.45796760180852542</v>
      </c>
      <c r="H2744" t="s">
        <v>16</v>
      </c>
      <c r="I2744" t="s">
        <v>17</v>
      </c>
      <c r="J2744">
        <v>2021</v>
      </c>
      <c r="K2744">
        <v>3</v>
      </c>
      <c r="L2744" s="12">
        <v>-2.2146543196734609</v>
      </c>
      <c r="M2744" s="1">
        <v>14078.349284</v>
      </c>
      <c r="N2744" s="12">
        <v>-6.9468526691015882</v>
      </c>
      <c r="O2744" s="13">
        <v>0.41394330105327709</v>
      </c>
      <c r="P2744" s="12">
        <v>-2.8756031257786803</v>
      </c>
      <c r="Q2744" s="12">
        <v>-5.0902574454521412</v>
      </c>
      <c r="R2744" s="2">
        <f>DATE(CURR[[#This Row],[YEAR]],CURR[[#This Row],[MONTH]],1)</f>
        <v>44256</v>
      </c>
      <c r="S2744" t="str">
        <f>IF(AND(CURR[[#This Row],[DATE]]&gt;=DATE(2023,6,1),CURR[[#This Row],[DATE]]&lt;=DATE(2024,5,31)),"Y","N")</f>
        <v>N</v>
      </c>
    </row>
    <row r="2745" spans="1:19" x14ac:dyDescent="0.25">
      <c r="A2745" t="s">
        <v>64</v>
      </c>
      <c r="B2745" t="s">
        <v>14</v>
      </c>
      <c r="C2745" t="s">
        <v>18</v>
      </c>
      <c r="D2745" s="1">
        <v>14078.349284</v>
      </c>
      <c r="E2745" s="1">
        <v>45432.493387999995</v>
      </c>
      <c r="F2745" s="13">
        <v>0.30987401822235205</v>
      </c>
      <c r="G2745" s="13">
        <v>0</v>
      </c>
      <c r="H2745" t="s">
        <v>21</v>
      </c>
      <c r="I2745" t="s">
        <v>23</v>
      </c>
      <c r="J2745">
        <v>2021</v>
      </c>
      <c r="K2745">
        <v>3</v>
      </c>
      <c r="L2745" s="12">
        <v>0</v>
      </c>
      <c r="M2745" s="1">
        <v>14078.349284</v>
      </c>
      <c r="N2745" s="12">
        <v>-6.9468526691015882</v>
      </c>
      <c r="O2745" s="13">
        <v>0</v>
      </c>
      <c r="P2745" s="12">
        <v>0</v>
      </c>
      <c r="Q2745" s="12">
        <v>0</v>
      </c>
      <c r="R2745" s="2">
        <f>DATE(CURR[[#This Row],[YEAR]],CURR[[#This Row],[MONTH]],1)</f>
        <v>44256</v>
      </c>
      <c r="S2745" t="str">
        <f>IF(AND(CURR[[#This Row],[DATE]]&gt;=DATE(2023,6,1),CURR[[#This Row],[DATE]]&lt;=DATE(2024,5,31)),"Y","N")</f>
        <v>N</v>
      </c>
    </row>
    <row r="2746" spans="1:19" x14ac:dyDescent="0.25">
      <c r="A2746" t="s">
        <v>64</v>
      </c>
      <c r="B2746" t="s">
        <v>14</v>
      </c>
      <c r="C2746" t="s">
        <v>18</v>
      </c>
      <c r="D2746" s="1">
        <v>14078.349284</v>
      </c>
      <c r="E2746" s="1">
        <v>45432.493387999995</v>
      </c>
      <c r="F2746" s="13">
        <v>0.30987401822235205</v>
      </c>
      <c r="G2746" s="13">
        <v>0</v>
      </c>
      <c r="H2746" t="s">
        <v>21</v>
      </c>
      <c r="I2746" t="s">
        <v>22</v>
      </c>
      <c r="J2746">
        <v>2021</v>
      </c>
      <c r="K2746">
        <v>3</v>
      </c>
      <c r="L2746" s="12">
        <v>-6.9468526691015882</v>
      </c>
      <c r="M2746" s="1">
        <v>14078.349284</v>
      </c>
      <c r="N2746" s="12">
        <v>-6.9468526691015882</v>
      </c>
      <c r="O2746" s="13">
        <v>0</v>
      </c>
      <c r="P2746" s="12">
        <v>0</v>
      </c>
      <c r="Q2746" s="12">
        <v>0</v>
      </c>
      <c r="R2746" s="2">
        <f>DATE(CURR[[#This Row],[YEAR]],CURR[[#This Row],[MONTH]],1)</f>
        <v>44256</v>
      </c>
      <c r="S2746" t="str">
        <f>IF(AND(CURR[[#This Row],[DATE]]&gt;=DATE(2023,6,1),CURR[[#This Row],[DATE]]&lt;=DATE(2024,5,31)),"Y","N")</f>
        <v>N</v>
      </c>
    </row>
    <row r="2747" spans="1:19" x14ac:dyDescent="0.25">
      <c r="A2747" t="s">
        <v>64</v>
      </c>
      <c r="B2747" t="s">
        <v>14</v>
      </c>
      <c r="C2747" t="s">
        <v>18</v>
      </c>
      <c r="D2747" s="1">
        <v>3458.0937000000008</v>
      </c>
      <c r="E2747" s="1">
        <v>14280.452063999999</v>
      </c>
      <c r="F2747" s="13">
        <v>0</v>
      </c>
      <c r="G2747" s="13">
        <v>0.24215575841031023</v>
      </c>
      <c r="H2747" t="s">
        <v>24</v>
      </c>
      <c r="I2747" t="s">
        <v>17</v>
      </c>
      <c r="J2747">
        <v>2021</v>
      </c>
      <c r="K2747">
        <v>3</v>
      </c>
      <c r="L2747" s="12">
        <v>-1.9521010129983014</v>
      </c>
      <c r="M2747" s="1">
        <v>14078.349284</v>
      </c>
      <c r="N2747" s="12">
        <v>-6.9468526691015882</v>
      </c>
      <c r="O2747" s="13">
        <v>0.24563204323465063</v>
      </c>
      <c r="P2747" s="12">
        <v>-1.7063696151615093</v>
      </c>
      <c r="Q2747" s="12">
        <v>-3.6584706281598107</v>
      </c>
      <c r="R2747" s="2">
        <f>DATE(CURR[[#This Row],[YEAR]],CURR[[#This Row],[MONTH]],1)</f>
        <v>44256</v>
      </c>
      <c r="S2747" t="str">
        <f>IF(AND(CURR[[#This Row],[DATE]]&gt;=DATE(2023,6,1),CURR[[#This Row],[DATE]]&lt;=DATE(2024,5,31)),"Y","N")</f>
        <v>N</v>
      </c>
    </row>
    <row r="2748" spans="1:19" x14ac:dyDescent="0.25">
      <c r="A2748" t="s">
        <v>64</v>
      </c>
      <c r="B2748" t="s">
        <v>14</v>
      </c>
      <c r="C2748" t="s">
        <v>18</v>
      </c>
      <c r="D2748" s="1">
        <v>1388.3970599999998</v>
      </c>
      <c r="E2748" s="1">
        <v>13225.357048</v>
      </c>
      <c r="F2748" s="13">
        <v>0</v>
      </c>
      <c r="G2748" s="13">
        <v>0.10497993021745752</v>
      </c>
      <c r="H2748" t="s">
        <v>25</v>
      </c>
      <c r="I2748" t="s">
        <v>17</v>
      </c>
      <c r="J2748">
        <v>2021</v>
      </c>
      <c r="K2748">
        <v>3</v>
      </c>
      <c r="L2748" s="12">
        <v>-1.5719258884589822</v>
      </c>
      <c r="M2748" s="1">
        <v>14078.349284</v>
      </c>
      <c r="N2748" s="12">
        <v>-6.9468526691015882</v>
      </c>
      <c r="O2748" s="13">
        <v>9.861930770377382E-2</v>
      </c>
      <c r="P2748" s="12">
        <v>-0.68509380094691197</v>
      </c>
      <c r="Q2748" s="12">
        <v>-2.2570196894058943</v>
      </c>
      <c r="R2748" s="2">
        <f>DATE(CURR[[#This Row],[YEAR]],CURR[[#This Row],[MONTH]],1)</f>
        <v>44256</v>
      </c>
      <c r="S2748" t="str">
        <f>IF(AND(CURR[[#This Row],[DATE]]&gt;=DATE(2023,6,1),CURR[[#This Row],[DATE]]&lt;=DATE(2024,5,31)),"Y","N")</f>
        <v>N</v>
      </c>
    </row>
    <row r="2749" spans="1:19" x14ac:dyDescent="0.25">
      <c r="A2749" t="s">
        <v>64</v>
      </c>
      <c r="B2749" t="s">
        <v>14</v>
      </c>
      <c r="C2749" t="s">
        <v>18</v>
      </c>
      <c r="D2749" s="1">
        <v>3404.2201480000008</v>
      </c>
      <c r="E2749" s="1">
        <v>5201.6828720000003</v>
      </c>
      <c r="F2749" s="13">
        <v>0</v>
      </c>
      <c r="G2749" s="13">
        <v>0.65444592293861015</v>
      </c>
      <c r="H2749" t="s">
        <v>26</v>
      </c>
      <c r="I2749" t="s">
        <v>17</v>
      </c>
      <c r="J2749">
        <v>2021</v>
      </c>
      <c r="K2749">
        <v>3</v>
      </c>
      <c r="L2749" s="12">
        <v>-13.763796438658867</v>
      </c>
      <c r="M2749" s="1">
        <v>14078.349284</v>
      </c>
      <c r="N2749" s="12">
        <v>-6.9468526691015882</v>
      </c>
      <c r="O2749" s="13">
        <v>0.24180534800829856</v>
      </c>
      <c r="P2749" s="12">
        <v>-1.6797861272144872</v>
      </c>
      <c r="Q2749" s="12">
        <v>-15.443582565873355</v>
      </c>
      <c r="R2749" s="2">
        <f>DATE(CURR[[#This Row],[YEAR]],CURR[[#This Row],[MONTH]],1)</f>
        <v>44256</v>
      </c>
      <c r="S2749" t="str">
        <f>IF(AND(CURR[[#This Row],[DATE]]&gt;=DATE(2023,6,1),CURR[[#This Row],[DATE]]&lt;=DATE(2024,5,31)),"Y","N")</f>
        <v>N</v>
      </c>
    </row>
    <row r="2750" spans="1:19" x14ac:dyDescent="0.25">
      <c r="A2750" t="s">
        <v>64</v>
      </c>
      <c r="B2750" t="s">
        <v>14</v>
      </c>
      <c r="C2750" t="s">
        <v>19</v>
      </c>
      <c r="D2750" s="1">
        <v>5.8179639999999999</v>
      </c>
      <c r="E2750" s="1">
        <v>12725.001404000001</v>
      </c>
      <c r="F2750" s="13">
        <v>0</v>
      </c>
      <c r="G2750" s="13">
        <v>4.5720733658788994E-4</v>
      </c>
      <c r="H2750" t="s">
        <v>16</v>
      </c>
      <c r="I2750" t="s">
        <v>17</v>
      </c>
      <c r="J2750">
        <v>2021</v>
      </c>
      <c r="K2750">
        <v>3</v>
      </c>
      <c r="L2750" s="12">
        <v>-2.2109778048974623E-3</v>
      </c>
      <c r="M2750" s="1">
        <v>11966.648115999998</v>
      </c>
      <c r="N2750" s="12">
        <v>-5.9048500451194013</v>
      </c>
      <c r="O2750" s="13">
        <v>4.8618158933085828E-4</v>
      </c>
      <c r="P2750" s="12">
        <v>-2.8708293796965408E-3</v>
      </c>
      <c r="Q2750" s="12">
        <v>-5.0818071845940031E-3</v>
      </c>
      <c r="R2750" s="2">
        <f>DATE(CURR[[#This Row],[YEAR]],CURR[[#This Row],[MONTH]],1)</f>
        <v>44256</v>
      </c>
      <c r="S2750" t="str">
        <f>IF(AND(CURR[[#This Row],[DATE]]&gt;=DATE(2023,6,1),CURR[[#This Row],[DATE]]&lt;=DATE(2024,5,31)),"Y","N")</f>
        <v>N</v>
      </c>
    </row>
    <row r="2751" spans="1:19" x14ac:dyDescent="0.25">
      <c r="A2751" t="s">
        <v>64</v>
      </c>
      <c r="B2751" t="s">
        <v>14</v>
      </c>
      <c r="C2751" t="s">
        <v>19</v>
      </c>
      <c r="D2751" s="1">
        <v>11966.648115999998</v>
      </c>
      <c r="E2751" s="1">
        <v>45432.493387999995</v>
      </c>
      <c r="F2751" s="13">
        <v>0.26339404297719499</v>
      </c>
      <c r="G2751" s="13">
        <v>0</v>
      </c>
      <c r="H2751" t="s">
        <v>21</v>
      </c>
      <c r="I2751" t="s">
        <v>23</v>
      </c>
      <c r="J2751">
        <v>2021</v>
      </c>
      <c r="K2751">
        <v>3</v>
      </c>
      <c r="L2751" s="12">
        <v>0</v>
      </c>
      <c r="M2751" s="1">
        <v>11966.648115999998</v>
      </c>
      <c r="N2751" s="12">
        <v>-5.9048500451194013</v>
      </c>
      <c r="O2751" s="13">
        <v>0</v>
      </c>
      <c r="P2751" s="12">
        <v>0</v>
      </c>
      <c r="Q2751" s="12">
        <v>0</v>
      </c>
      <c r="R2751" s="2">
        <f>DATE(CURR[[#This Row],[YEAR]],CURR[[#This Row],[MONTH]],1)</f>
        <v>44256</v>
      </c>
      <c r="S2751" t="str">
        <f>IF(AND(CURR[[#This Row],[DATE]]&gt;=DATE(2023,6,1),CURR[[#This Row],[DATE]]&lt;=DATE(2024,5,31)),"Y","N")</f>
        <v>N</v>
      </c>
    </row>
    <row r="2752" spans="1:19" x14ac:dyDescent="0.25">
      <c r="A2752" t="s">
        <v>64</v>
      </c>
      <c r="B2752" t="s">
        <v>14</v>
      </c>
      <c r="C2752" t="s">
        <v>19</v>
      </c>
      <c r="D2752" s="1">
        <v>11966.648115999998</v>
      </c>
      <c r="E2752" s="1">
        <v>45432.493387999995</v>
      </c>
      <c r="F2752" s="13">
        <v>0.26339404297719499</v>
      </c>
      <c r="G2752" s="13">
        <v>0</v>
      </c>
      <c r="H2752" t="s">
        <v>21</v>
      </c>
      <c r="I2752" t="s">
        <v>22</v>
      </c>
      <c r="J2752">
        <v>2021</v>
      </c>
      <c r="K2752">
        <v>3</v>
      </c>
      <c r="L2752" s="12">
        <v>-5.9048500451194013</v>
      </c>
      <c r="M2752" s="1">
        <v>11966.648115999998</v>
      </c>
      <c r="N2752" s="12">
        <v>-5.9048500451194013</v>
      </c>
      <c r="O2752" s="13">
        <v>0</v>
      </c>
      <c r="P2752" s="12">
        <v>0</v>
      </c>
      <c r="Q2752" s="12">
        <v>0</v>
      </c>
      <c r="R2752" s="2">
        <f>DATE(CURR[[#This Row],[YEAR]],CURR[[#This Row],[MONTH]],1)</f>
        <v>44256</v>
      </c>
      <c r="S2752" t="str">
        <f>IF(AND(CURR[[#This Row],[DATE]]&gt;=DATE(2023,6,1),CURR[[#This Row],[DATE]]&lt;=DATE(2024,5,31)),"Y","N")</f>
        <v>N</v>
      </c>
    </row>
    <row r="2753" spans="1:19" x14ac:dyDescent="0.25">
      <c r="A2753" t="s">
        <v>64</v>
      </c>
      <c r="B2753" t="s">
        <v>14</v>
      </c>
      <c r="C2753" t="s">
        <v>19</v>
      </c>
      <c r="D2753" s="1">
        <v>3083.9532199999999</v>
      </c>
      <c r="E2753" s="1">
        <v>14280.452063999999</v>
      </c>
      <c r="F2753" s="13">
        <v>0</v>
      </c>
      <c r="G2753" s="13">
        <v>0.21595627408563808</v>
      </c>
      <c r="H2753" t="s">
        <v>24</v>
      </c>
      <c r="I2753" t="s">
        <v>17</v>
      </c>
      <c r="J2753">
        <v>2021</v>
      </c>
      <c r="K2753">
        <v>3</v>
      </c>
      <c r="L2753" s="12">
        <v>-1.7408979417768158</v>
      </c>
      <c r="M2753" s="1">
        <v>11966.648115999998</v>
      </c>
      <c r="N2753" s="12">
        <v>-5.9048500451194013</v>
      </c>
      <c r="O2753" s="13">
        <v>0.2577123677495457</v>
      </c>
      <c r="P2753" s="12">
        <v>-1.5217528863337326</v>
      </c>
      <c r="Q2753" s="12">
        <v>-3.2626508281105484</v>
      </c>
      <c r="R2753" s="2">
        <f>DATE(CURR[[#This Row],[YEAR]],CURR[[#This Row],[MONTH]],1)</f>
        <v>44256</v>
      </c>
      <c r="S2753" t="str">
        <f>IF(AND(CURR[[#This Row],[DATE]]&gt;=DATE(2023,6,1),CURR[[#This Row],[DATE]]&lt;=DATE(2024,5,31)),"Y","N")</f>
        <v>N</v>
      </c>
    </row>
    <row r="2754" spans="1:19" x14ac:dyDescent="0.25">
      <c r="A2754" t="s">
        <v>64</v>
      </c>
      <c r="B2754" t="s">
        <v>14</v>
      </c>
      <c r="C2754" t="s">
        <v>19</v>
      </c>
      <c r="D2754" s="1">
        <v>8565.6786400000001</v>
      </c>
      <c r="E2754" s="1">
        <v>13225.357048</v>
      </c>
      <c r="F2754" s="13">
        <v>0</v>
      </c>
      <c r="G2754" s="13">
        <v>0.64767088018204722</v>
      </c>
      <c r="H2754" t="s">
        <v>25</v>
      </c>
      <c r="I2754" t="s">
        <v>17</v>
      </c>
      <c r="J2754">
        <v>2021</v>
      </c>
      <c r="K2754">
        <v>3</v>
      </c>
      <c r="L2754" s="12">
        <v>-9.6979548533732327</v>
      </c>
      <c r="M2754" s="1">
        <v>11966.648115999998</v>
      </c>
      <c r="N2754" s="12">
        <v>-5.9048500451194013</v>
      </c>
      <c r="O2754" s="13">
        <v>0.71579598204674089</v>
      </c>
      <c r="P2754" s="12">
        <v>-4.2266679368849838</v>
      </c>
      <c r="Q2754" s="12">
        <v>-13.924622790258216</v>
      </c>
      <c r="R2754" s="2">
        <f>DATE(CURR[[#This Row],[YEAR]],CURR[[#This Row],[MONTH]],1)</f>
        <v>44256</v>
      </c>
      <c r="S2754" t="str">
        <f>IF(AND(CURR[[#This Row],[DATE]]&gt;=DATE(2023,6,1),CURR[[#This Row],[DATE]]&lt;=DATE(2024,5,31)),"Y","N")</f>
        <v>N</v>
      </c>
    </row>
    <row r="2755" spans="1:19" x14ac:dyDescent="0.25">
      <c r="A2755" t="s">
        <v>64</v>
      </c>
      <c r="B2755" t="s">
        <v>14</v>
      </c>
      <c r="C2755" t="s">
        <v>19</v>
      </c>
      <c r="D2755" s="1">
        <v>311.19829199999998</v>
      </c>
      <c r="E2755" s="1">
        <v>5201.6828720000003</v>
      </c>
      <c r="F2755" s="13">
        <v>0</v>
      </c>
      <c r="G2755" s="13">
        <v>5.9826463792158675E-2</v>
      </c>
      <c r="H2755" t="s">
        <v>26</v>
      </c>
      <c r="I2755" t="s">
        <v>17</v>
      </c>
      <c r="J2755">
        <v>2021</v>
      </c>
      <c r="K2755">
        <v>3</v>
      </c>
      <c r="L2755" s="12">
        <v>-1.2582235451672443</v>
      </c>
      <c r="M2755" s="1">
        <v>11966.648115999998</v>
      </c>
      <c r="N2755" s="12">
        <v>-5.9048500451194013</v>
      </c>
      <c r="O2755" s="13">
        <v>2.6005468614382712E-2</v>
      </c>
      <c r="P2755" s="12">
        <v>-0.15355839252098893</v>
      </c>
      <c r="Q2755" s="12">
        <v>-1.4117819376882332</v>
      </c>
      <c r="R2755" s="2">
        <f>DATE(CURR[[#This Row],[YEAR]],CURR[[#This Row],[MONTH]],1)</f>
        <v>44256</v>
      </c>
      <c r="S2755" t="str">
        <f>IF(AND(CURR[[#This Row],[DATE]]&gt;=DATE(2023,6,1),CURR[[#This Row],[DATE]]&lt;=DATE(2024,5,31)),"Y","N")</f>
        <v>N</v>
      </c>
    </row>
    <row r="2756" spans="1:19" x14ac:dyDescent="0.25">
      <c r="A2756" t="s">
        <v>64</v>
      </c>
      <c r="B2756" t="s">
        <v>14</v>
      </c>
      <c r="C2756" t="s">
        <v>20</v>
      </c>
      <c r="D2756" s="1">
        <v>4579.8812559999997</v>
      </c>
      <c r="E2756" s="1">
        <v>12725.001404000001</v>
      </c>
      <c r="F2756" s="13">
        <v>0</v>
      </c>
      <c r="G2756" s="13">
        <v>0.35991204327571635</v>
      </c>
      <c r="H2756" t="s">
        <v>16</v>
      </c>
      <c r="I2756" t="s">
        <v>17</v>
      </c>
      <c r="J2756">
        <v>2021</v>
      </c>
      <c r="K2756">
        <v>3</v>
      </c>
      <c r="L2756" s="12">
        <v>-1.7404741256704082</v>
      </c>
      <c r="M2756" s="1">
        <v>11752.301996000002</v>
      </c>
      <c r="N2756" s="12">
        <v>-5.7990826084834994</v>
      </c>
      <c r="O2756" s="13">
        <v>0.38970078011599785</v>
      </c>
      <c r="P2756" s="12">
        <v>-2.2599070164831354</v>
      </c>
      <c r="Q2756" s="12">
        <v>-4.0003811421535431</v>
      </c>
      <c r="R2756" s="2">
        <f>DATE(CURR[[#This Row],[YEAR]],CURR[[#This Row],[MONTH]],1)</f>
        <v>44256</v>
      </c>
      <c r="S2756" t="str">
        <f>IF(AND(CURR[[#This Row],[DATE]]&gt;=DATE(2023,6,1),CURR[[#This Row],[DATE]]&lt;=DATE(2024,5,31)),"Y","N")</f>
        <v>N</v>
      </c>
    </row>
    <row r="2757" spans="1:19" x14ac:dyDescent="0.25">
      <c r="A2757" t="s">
        <v>64</v>
      </c>
      <c r="B2757" t="s">
        <v>14</v>
      </c>
      <c r="C2757" t="s">
        <v>20</v>
      </c>
      <c r="D2757" s="1">
        <v>11752.301996000002</v>
      </c>
      <c r="E2757" s="1">
        <v>45432.493387999995</v>
      </c>
      <c r="F2757" s="13">
        <v>0.25867613946770784</v>
      </c>
      <c r="G2757" s="13">
        <v>0</v>
      </c>
      <c r="H2757" t="s">
        <v>21</v>
      </c>
      <c r="I2757" t="s">
        <v>23</v>
      </c>
      <c r="J2757">
        <v>2021</v>
      </c>
      <c r="K2757">
        <v>3</v>
      </c>
      <c r="L2757" s="12">
        <v>0</v>
      </c>
      <c r="M2757" s="1">
        <v>11752.301996000002</v>
      </c>
      <c r="N2757" s="12">
        <v>-5.7990826084834994</v>
      </c>
      <c r="O2757" s="13">
        <v>0</v>
      </c>
      <c r="P2757" s="12">
        <v>0</v>
      </c>
      <c r="Q2757" s="12">
        <v>0</v>
      </c>
      <c r="R2757" s="2">
        <f>DATE(CURR[[#This Row],[YEAR]],CURR[[#This Row],[MONTH]],1)</f>
        <v>44256</v>
      </c>
      <c r="S2757" t="str">
        <f>IF(AND(CURR[[#This Row],[DATE]]&gt;=DATE(2023,6,1),CURR[[#This Row],[DATE]]&lt;=DATE(2024,5,31)),"Y","N")</f>
        <v>N</v>
      </c>
    </row>
    <row r="2758" spans="1:19" x14ac:dyDescent="0.25">
      <c r="A2758" t="s">
        <v>64</v>
      </c>
      <c r="B2758" t="s">
        <v>14</v>
      </c>
      <c r="C2758" t="s">
        <v>20</v>
      </c>
      <c r="D2758" s="1">
        <v>11752.301996000002</v>
      </c>
      <c r="E2758" s="1">
        <v>45432.493387999995</v>
      </c>
      <c r="F2758" s="13">
        <v>0.25867613946770784</v>
      </c>
      <c r="G2758" s="13">
        <v>0</v>
      </c>
      <c r="H2758" t="s">
        <v>21</v>
      </c>
      <c r="I2758" t="s">
        <v>22</v>
      </c>
      <c r="J2758">
        <v>2021</v>
      </c>
      <c r="K2758">
        <v>3</v>
      </c>
      <c r="L2758" s="12">
        <v>-5.7990826084834994</v>
      </c>
      <c r="M2758" s="1">
        <v>11752.301996000002</v>
      </c>
      <c r="N2758" s="12">
        <v>-5.7990826084834994</v>
      </c>
      <c r="O2758" s="13">
        <v>0</v>
      </c>
      <c r="P2758" s="12">
        <v>0</v>
      </c>
      <c r="Q2758" s="12">
        <v>0</v>
      </c>
      <c r="R2758" s="2">
        <f>DATE(CURR[[#This Row],[YEAR]],CURR[[#This Row],[MONTH]],1)</f>
        <v>44256</v>
      </c>
      <c r="S2758" t="str">
        <f>IF(AND(CURR[[#This Row],[DATE]]&gt;=DATE(2023,6,1),CURR[[#This Row],[DATE]]&lt;=DATE(2024,5,31)),"Y","N")</f>
        <v>N</v>
      </c>
    </row>
    <row r="2759" spans="1:19" x14ac:dyDescent="0.25">
      <c r="A2759" t="s">
        <v>64</v>
      </c>
      <c r="B2759" t="s">
        <v>14</v>
      </c>
      <c r="C2759" t="s">
        <v>20</v>
      </c>
      <c r="D2759" s="1">
        <v>4450.8740880000014</v>
      </c>
      <c r="E2759" s="1">
        <v>14280.452063999999</v>
      </c>
      <c r="F2759" s="13">
        <v>0</v>
      </c>
      <c r="G2759" s="13">
        <v>0.31167599373274302</v>
      </c>
      <c r="H2759" t="s">
        <v>24</v>
      </c>
      <c r="I2759" t="s">
        <v>17</v>
      </c>
      <c r="J2759">
        <v>2021</v>
      </c>
      <c r="K2759">
        <v>3</v>
      </c>
      <c r="L2759" s="12">
        <v>-2.5125275859103215</v>
      </c>
      <c r="M2759" s="1">
        <v>11752.301996000002</v>
      </c>
      <c r="N2759" s="12">
        <v>-5.7990826084834994</v>
      </c>
      <c r="O2759" s="13">
        <v>0.37872359725906424</v>
      </c>
      <c r="P2759" s="12">
        <v>-2.1962494262873484</v>
      </c>
      <c r="Q2759" s="12">
        <v>-4.70877701219767</v>
      </c>
      <c r="R2759" s="2">
        <f>DATE(CURR[[#This Row],[YEAR]],CURR[[#This Row],[MONTH]],1)</f>
        <v>44256</v>
      </c>
      <c r="S2759" t="str">
        <f>IF(AND(CURR[[#This Row],[DATE]]&gt;=DATE(2023,6,1),CURR[[#This Row],[DATE]]&lt;=DATE(2024,5,31)),"Y","N")</f>
        <v>N</v>
      </c>
    </row>
    <row r="2760" spans="1:19" x14ac:dyDescent="0.25">
      <c r="A2760" t="s">
        <v>64</v>
      </c>
      <c r="B2760" t="s">
        <v>14</v>
      </c>
      <c r="C2760" t="s">
        <v>20</v>
      </c>
      <c r="D2760" s="1">
        <v>2155.2748160000001</v>
      </c>
      <c r="E2760" s="1">
        <v>13225.357048</v>
      </c>
      <c r="F2760" s="13">
        <v>0</v>
      </c>
      <c r="G2760" s="13">
        <v>0.16296534060877629</v>
      </c>
      <c r="H2760" t="s">
        <v>25</v>
      </c>
      <c r="I2760" t="s">
        <v>17</v>
      </c>
      <c r="J2760">
        <v>2021</v>
      </c>
      <c r="K2760">
        <v>3</v>
      </c>
      <c r="L2760" s="12">
        <v>-2.4401753486960489</v>
      </c>
      <c r="M2760" s="1">
        <v>11752.301996000002</v>
      </c>
      <c r="N2760" s="12">
        <v>-5.7990826084834994</v>
      </c>
      <c r="O2760" s="13">
        <v>0.18339171480902777</v>
      </c>
      <c r="P2760" s="12">
        <v>-1.0635037038889987</v>
      </c>
      <c r="Q2760" s="12">
        <v>-3.5036790525850474</v>
      </c>
      <c r="R2760" s="2">
        <f>DATE(CURR[[#This Row],[YEAR]],CURR[[#This Row],[MONTH]],1)</f>
        <v>44256</v>
      </c>
      <c r="S2760" t="str">
        <f>IF(AND(CURR[[#This Row],[DATE]]&gt;=DATE(2023,6,1),CURR[[#This Row],[DATE]]&lt;=DATE(2024,5,31)),"Y","N")</f>
        <v>N</v>
      </c>
    </row>
    <row r="2761" spans="1:19" x14ac:dyDescent="0.25">
      <c r="A2761" t="s">
        <v>64</v>
      </c>
      <c r="B2761" t="s">
        <v>14</v>
      </c>
      <c r="C2761" t="s">
        <v>20</v>
      </c>
      <c r="D2761" s="1">
        <v>566.27183599999989</v>
      </c>
      <c r="E2761" s="1">
        <v>5201.6828720000003</v>
      </c>
      <c r="F2761" s="13">
        <v>0</v>
      </c>
      <c r="G2761" s="13">
        <v>0.1088631986867499</v>
      </c>
      <c r="H2761" t="s">
        <v>26</v>
      </c>
      <c r="I2761" t="s">
        <v>17</v>
      </c>
      <c r="J2761">
        <v>2021</v>
      </c>
      <c r="K2761">
        <v>3</v>
      </c>
      <c r="L2761" s="12">
        <v>-2.2895259239413956</v>
      </c>
      <c r="M2761" s="1">
        <v>11752.301996000002</v>
      </c>
      <c r="N2761" s="12">
        <v>-5.7990826084834994</v>
      </c>
      <c r="O2761" s="13">
        <v>4.818390781591006E-2</v>
      </c>
      <c r="P2761" s="12">
        <v>-0.2794224618240162</v>
      </c>
      <c r="Q2761" s="12">
        <v>-2.5689483857654118</v>
      </c>
      <c r="R2761" s="2">
        <f>DATE(CURR[[#This Row],[YEAR]],CURR[[#This Row],[MONTH]],1)</f>
        <v>44256</v>
      </c>
      <c r="S2761" t="str">
        <f>IF(AND(CURR[[#This Row],[DATE]]&gt;=DATE(2023,6,1),CURR[[#This Row],[DATE]]&lt;=DATE(2024,5,31)),"Y","N")</f>
        <v>N</v>
      </c>
    </row>
    <row r="2762" spans="1:19" x14ac:dyDescent="0.25">
      <c r="A2762" t="s">
        <v>64</v>
      </c>
      <c r="B2762" t="s">
        <v>110</v>
      </c>
      <c r="C2762" t="s">
        <v>15</v>
      </c>
      <c r="D2762" s="1">
        <v>1093594.1199399997</v>
      </c>
      <c r="E2762" s="1">
        <v>5319771.9043059992</v>
      </c>
      <c r="F2762" s="13">
        <v>0</v>
      </c>
      <c r="G2762" s="13">
        <v>0.20557161840995633</v>
      </c>
      <c r="H2762" t="s">
        <v>16</v>
      </c>
      <c r="I2762" t="s">
        <v>17</v>
      </c>
      <c r="J2762">
        <v>2021</v>
      </c>
      <c r="K2762">
        <v>3</v>
      </c>
      <c r="L2762" s="12">
        <v>-0.99410978181862952</v>
      </c>
      <c r="M2762" s="1">
        <v>3665749.9313400001</v>
      </c>
      <c r="N2762" s="12">
        <v>-4.2337169941363832</v>
      </c>
      <c r="O2762" s="13">
        <v>0.29832752927045431</v>
      </c>
      <c r="P2762" s="12">
        <v>-1.2630343304910416</v>
      </c>
      <c r="Q2762" s="12">
        <v>-2.2571441123096712</v>
      </c>
      <c r="R2762" s="2">
        <f>DATE(CURR[[#This Row],[YEAR]],CURR[[#This Row],[MONTH]],1)</f>
        <v>44256</v>
      </c>
      <c r="S2762" t="str">
        <f>IF(AND(CURR[[#This Row],[DATE]]&gt;=DATE(2023,6,1),CURR[[#This Row],[DATE]]&lt;=DATE(2024,5,31)),"Y","N")</f>
        <v>N</v>
      </c>
    </row>
    <row r="2763" spans="1:19" x14ac:dyDescent="0.25">
      <c r="A2763" t="s">
        <v>64</v>
      </c>
      <c r="B2763" t="s">
        <v>110</v>
      </c>
      <c r="C2763" t="s">
        <v>15</v>
      </c>
      <c r="D2763" s="1">
        <v>3665749.9313400001</v>
      </c>
      <c r="E2763" s="1">
        <v>19410822.386374969</v>
      </c>
      <c r="F2763" s="13">
        <v>0.18885083065378511</v>
      </c>
      <c r="G2763" s="13">
        <v>0</v>
      </c>
      <c r="H2763" t="s">
        <v>21</v>
      </c>
      <c r="I2763" t="s">
        <v>22</v>
      </c>
      <c r="J2763">
        <v>2021</v>
      </c>
      <c r="K2763">
        <v>3</v>
      </c>
      <c r="L2763" s="12">
        <v>-4.2337169941363832</v>
      </c>
      <c r="M2763" s="1">
        <v>3665749.9313400001</v>
      </c>
      <c r="N2763" s="12">
        <v>-4.2337169941363832</v>
      </c>
      <c r="O2763" s="13">
        <v>0</v>
      </c>
      <c r="P2763" s="12">
        <v>0</v>
      </c>
      <c r="Q2763" s="12">
        <v>0</v>
      </c>
      <c r="R2763" s="2">
        <f>DATE(CURR[[#This Row],[YEAR]],CURR[[#This Row],[MONTH]],1)</f>
        <v>44256</v>
      </c>
      <c r="S2763" t="str">
        <f>IF(AND(CURR[[#This Row],[DATE]]&gt;=DATE(2023,6,1),CURR[[#This Row],[DATE]]&lt;=DATE(2024,5,31)),"Y","N")</f>
        <v>N</v>
      </c>
    </row>
    <row r="2764" spans="1:19" x14ac:dyDescent="0.25">
      <c r="A2764" t="s">
        <v>64</v>
      </c>
      <c r="B2764" t="s">
        <v>110</v>
      </c>
      <c r="C2764" t="s">
        <v>15</v>
      </c>
      <c r="D2764" s="1">
        <v>3665749.9313400001</v>
      </c>
      <c r="E2764" s="1">
        <v>19410822.386374969</v>
      </c>
      <c r="F2764" s="13">
        <v>0.18885083065378511</v>
      </c>
      <c r="G2764" s="13">
        <v>0</v>
      </c>
      <c r="H2764" t="s">
        <v>21</v>
      </c>
      <c r="I2764" t="s">
        <v>23</v>
      </c>
      <c r="J2764">
        <v>2021</v>
      </c>
      <c r="K2764">
        <v>3</v>
      </c>
      <c r="L2764" s="12">
        <v>0</v>
      </c>
      <c r="M2764" s="1">
        <v>3665749.9313400001</v>
      </c>
      <c r="N2764" s="12">
        <v>-4.2337169941363832</v>
      </c>
      <c r="O2764" s="13">
        <v>0</v>
      </c>
      <c r="P2764" s="12">
        <v>0</v>
      </c>
      <c r="Q2764" s="12">
        <v>0</v>
      </c>
      <c r="R2764" s="2">
        <f>DATE(CURR[[#This Row],[YEAR]],CURR[[#This Row],[MONTH]],1)</f>
        <v>44256</v>
      </c>
      <c r="S2764" t="str">
        <f>IF(AND(CURR[[#This Row],[DATE]]&gt;=DATE(2023,6,1),CURR[[#This Row],[DATE]]&lt;=DATE(2024,5,31)),"Y","N")</f>
        <v>N</v>
      </c>
    </row>
    <row r="2765" spans="1:19" x14ac:dyDescent="0.25">
      <c r="A2765" t="s">
        <v>64</v>
      </c>
      <c r="B2765" t="s">
        <v>110</v>
      </c>
      <c r="C2765" t="s">
        <v>15</v>
      </c>
      <c r="D2765" s="1">
        <v>1628701.1257699991</v>
      </c>
      <c r="E2765" s="1">
        <v>6536276.2438250026</v>
      </c>
      <c r="F2765" s="13">
        <v>0</v>
      </c>
      <c r="G2765" s="13">
        <v>0.24917874719702637</v>
      </c>
      <c r="H2765" t="s">
        <v>24</v>
      </c>
      <c r="I2765" t="s">
        <v>17</v>
      </c>
      <c r="J2765">
        <v>2021</v>
      </c>
      <c r="K2765">
        <v>3</v>
      </c>
      <c r="L2765" s="12">
        <v>-2.008715745659726</v>
      </c>
      <c r="M2765" s="1">
        <v>3665749.9313400001</v>
      </c>
      <c r="N2765" s="12">
        <v>-4.2337169941363832</v>
      </c>
      <c r="O2765" s="13">
        <v>0.44430230001385662</v>
      </c>
      <c r="P2765" s="12">
        <v>-1.8810501981025467</v>
      </c>
      <c r="Q2765" s="12">
        <v>-3.8897659437622725</v>
      </c>
      <c r="R2765" s="2">
        <f>DATE(CURR[[#This Row],[YEAR]],CURR[[#This Row],[MONTH]],1)</f>
        <v>44256</v>
      </c>
      <c r="S2765" t="str">
        <f>IF(AND(CURR[[#This Row],[DATE]]&gt;=DATE(2023,6,1),CURR[[#This Row],[DATE]]&lt;=DATE(2024,5,31)),"Y","N")</f>
        <v>N</v>
      </c>
    </row>
    <row r="2766" spans="1:19" x14ac:dyDescent="0.25">
      <c r="A2766" t="s">
        <v>64</v>
      </c>
      <c r="B2766" t="s">
        <v>110</v>
      </c>
      <c r="C2766" t="s">
        <v>15</v>
      </c>
      <c r="D2766" s="1">
        <v>485306.34846499976</v>
      </c>
      <c r="E2766" s="1">
        <v>5057244.1501049986</v>
      </c>
      <c r="F2766" s="13">
        <v>0</v>
      </c>
      <c r="G2766" s="13">
        <v>9.5962610081801916E-2</v>
      </c>
      <c r="H2766" t="s">
        <v>25</v>
      </c>
      <c r="I2766" t="s">
        <v>17</v>
      </c>
      <c r="J2766">
        <v>2021</v>
      </c>
      <c r="K2766">
        <v>3</v>
      </c>
      <c r="L2766" s="12">
        <v>-1.4369042806488219</v>
      </c>
      <c r="M2766" s="1">
        <v>3665749.9313400001</v>
      </c>
      <c r="N2766" s="12">
        <v>-4.2337169941363832</v>
      </c>
      <c r="O2766" s="13">
        <v>0.13238937667731143</v>
      </c>
      <c r="P2766" s="12">
        <v>-0.56049915388185634</v>
      </c>
      <c r="Q2766" s="12">
        <v>-1.9974034345306784</v>
      </c>
      <c r="R2766" s="2">
        <f>DATE(CURR[[#This Row],[YEAR]],CURR[[#This Row],[MONTH]],1)</f>
        <v>44256</v>
      </c>
      <c r="S2766" t="str">
        <f>IF(AND(CURR[[#This Row],[DATE]]&gt;=DATE(2023,6,1),CURR[[#This Row],[DATE]]&lt;=DATE(2024,5,31)),"Y","N")</f>
        <v>N</v>
      </c>
    </row>
    <row r="2767" spans="1:19" x14ac:dyDescent="0.25">
      <c r="A2767" t="s">
        <v>64</v>
      </c>
      <c r="B2767" t="s">
        <v>110</v>
      </c>
      <c r="C2767" t="s">
        <v>15</v>
      </c>
      <c r="D2767" s="1">
        <v>458148.33716499998</v>
      </c>
      <c r="E2767" s="1">
        <v>2497530.0881390022</v>
      </c>
      <c r="F2767" s="13">
        <v>0</v>
      </c>
      <c r="G2767" s="13">
        <v>0.18344056767955996</v>
      </c>
      <c r="H2767" t="s">
        <v>26</v>
      </c>
      <c r="I2767" t="s">
        <v>17</v>
      </c>
      <c r="J2767">
        <v>2021</v>
      </c>
      <c r="K2767">
        <v>3</v>
      </c>
      <c r="L2767" s="12">
        <v>-3.8579790073355364</v>
      </c>
      <c r="M2767" s="1">
        <v>3665749.9313400001</v>
      </c>
      <c r="N2767" s="12">
        <v>-4.2337169941363832</v>
      </c>
      <c r="O2767" s="13">
        <v>0.12498079403837721</v>
      </c>
      <c r="P2767" s="12">
        <v>-0.5291333116609368</v>
      </c>
      <c r="Q2767" s="12">
        <v>-4.3871123189964729</v>
      </c>
      <c r="R2767" s="2">
        <f>DATE(CURR[[#This Row],[YEAR]],CURR[[#This Row],[MONTH]],1)</f>
        <v>44256</v>
      </c>
      <c r="S2767" t="str">
        <f>IF(AND(CURR[[#This Row],[DATE]]&gt;=DATE(2023,6,1),CURR[[#This Row],[DATE]]&lt;=DATE(2024,5,31)),"Y","N")</f>
        <v>N</v>
      </c>
    </row>
    <row r="2768" spans="1:19" x14ac:dyDescent="0.25">
      <c r="A2768" t="s">
        <v>64</v>
      </c>
      <c r="B2768" t="s">
        <v>110</v>
      </c>
      <c r="C2768" t="s">
        <v>18</v>
      </c>
      <c r="D2768" s="1">
        <v>2816941.661853001</v>
      </c>
      <c r="E2768" s="1">
        <v>5319771.9043059992</v>
      </c>
      <c r="F2768" s="13">
        <v>0</v>
      </c>
      <c r="G2768" s="13">
        <v>0.52952301574676075</v>
      </c>
      <c r="H2768" t="s">
        <v>16</v>
      </c>
      <c r="I2768" t="s">
        <v>17</v>
      </c>
      <c r="J2768">
        <v>2021</v>
      </c>
      <c r="K2768">
        <v>3</v>
      </c>
      <c r="L2768" s="12">
        <v>-2.5606842701514676</v>
      </c>
      <c r="M2768" s="1">
        <v>6875211.8927289862</v>
      </c>
      <c r="N2768" s="12">
        <v>-7.9404492869744319</v>
      </c>
      <c r="O2768" s="13">
        <v>0.40972434098098304</v>
      </c>
      <c r="P2768" s="12">
        <v>-3.2533953511985159</v>
      </c>
      <c r="Q2768" s="12">
        <v>-5.8140796213499835</v>
      </c>
      <c r="R2768" s="2">
        <f>DATE(CURR[[#This Row],[YEAR]],CURR[[#This Row],[MONTH]],1)</f>
        <v>44256</v>
      </c>
      <c r="S2768" t="str">
        <f>IF(AND(CURR[[#This Row],[DATE]]&gt;=DATE(2023,6,1),CURR[[#This Row],[DATE]]&lt;=DATE(2024,5,31)),"Y","N")</f>
        <v>N</v>
      </c>
    </row>
    <row r="2769" spans="1:19" x14ac:dyDescent="0.25">
      <c r="A2769" t="s">
        <v>64</v>
      </c>
      <c r="B2769" t="s">
        <v>110</v>
      </c>
      <c r="C2769" t="s">
        <v>18</v>
      </c>
      <c r="D2769" s="1">
        <v>6875211.8927289862</v>
      </c>
      <c r="E2769" s="1">
        <v>19410822.386374969</v>
      </c>
      <c r="F2769" s="13">
        <v>0.35419477628907164</v>
      </c>
      <c r="G2769" s="13">
        <v>0</v>
      </c>
      <c r="H2769" t="s">
        <v>21</v>
      </c>
      <c r="I2769" t="s">
        <v>22</v>
      </c>
      <c r="J2769">
        <v>2021</v>
      </c>
      <c r="K2769">
        <v>3</v>
      </c>
      <c r="L2769" s="12">
        <v>-7.9404492869744319</v>
      </c>
      <c r="M2769" s="1">
        <v>6875211.8927289862</v>
      </c>
      <c r="N2769" s="12">
        <v>-7.9404492869744319</v>
      </c>
      <c r="O2769" s="13">
        <v>0</v>
      </c>
      <c r="P2769" s="12">
        <v>0</v>
      </c>
      <c r="Q2769" s="12">
        <v>0</v>
      </c>
      <c r="R2769" s="2">
        <f>DATE(CURR[[#This Row],[YEAR]],CURR[[#This Row],[MONTH]],1)</f>
        <v>44256</v>
      </c>
      <c r="S2769" t="str">
        <f>IF(AND(CURR[[#This Row],[DATE]]&gt;=DATE(2023,6,1),CURR[[#This Row],[DATE]]&lt;=DATE(2024,5,31)),"Y","N")</f>
        <v>N</v>
      </c>
    </row>
    <row r="2770" spans="1:19" x14ac:dyDescent="0.25">
      <c r="A2770" t="s">
        <v>64</v>
      </c>
      <c r="B2770" t="s">
        <v>110</v>
      </c>
      <c r="C2770" t="s">
        <v>18</v>
      </c>
      <c r="D2770" s="1">
        <v>6875211.8927289862</v>
      </c>
      <c r="E2770" s="1">
        <v>19410822.386374969</v>
      </c>
      <c r="F2770" s="13">
        <v>0.35419477628907164</v>
      </c>
      <c r="G2770" s="13">
        <v>0</v>
      </c>
      <c r="H2770" t="s">
        <v>21</v>
      </c>
      <c r="I2770" t="s">
        <v>23</v>
      </c>
      <c r="J2770">
        <v>2021</v>
      </c>
      <c r="K2770">
        <v>3</v>
      </c>
      <c r="L2770" s="12">
        <v>0</v>
      </c>
      <c r="M2770" s="1">
        <v>6875211.8927289862</v>
      </c>
      <c r="N2770" s="12">
        <v>-7.9404492869744319</v>
      </c>
      <c r="O2770" s="13">
        <v>0</v>
      </c>
      <c r="P2770" s="12">
        <v>0</v>
      </c>
      <c r="Q2770" s="12">
        <v>0</v>
      </c>
      <c r="R2770" s="2">
        <f>DATE(CURR[[#This Row],[YEAR]],CURR[[#This Row],[MONTH]],1)</f>
        <v>44256</v>
      </c>
      <c r="S2770" t="str">
        <f>IF(AND(CURR[[#This Row],[DATE]]&gt;=DATE(2023,6,1),CURR[[#This Row],[DATE]]&lt;=DATE(2024,5,31)),"Y","N")</f>
        <v>N</v>
      </c>
    </row>
    <row r="2771" spans="1:19" x14ac:dyDescent="0.25">
      <c r="A2771" t="s">
        <v>64</v>
      </c>
      <c r="B2771" t="s">
        <v>110</v>
      </c>
      <c r="C2771" t="s">
        <v>18</v>
      </c>
      <c r="D2771" s="1">
        <v>1780328.3073140015</v>
      </c>
      <c r="E2771" s="1">
        <v>6536276.2438250026</v>
      </c>
      <c r="F2771" s="13">
        <v>0</v>
      </c>
      <c r="G2771" s="13">
        <v>0.27237653992912647</v>
      </c>
      <c r="H2771" t="s">
        <v>24</v>
      </c>
      <c r="I2771" t="s">
        <v>17</v>
      </c>
      <c r="J2771">
        <v>2021</v>
      </c>
      <c r="K2771">
        <v>3</v>
      </c>
      <c r="L2771" s="12">
        <v>-2.1957211466005826</v>
      </c>
      <c r="M2771" s="1">
        <v>6875211.8927289862</v>
      </c>
      <c r="N2771" s="12">
        <v>-7.9404492869744319</v>
      </c>
      <c r="O2771" s="13">
        <v>0.25894886369928793</v>
      </c>
      <c r="P2771" s="12">
        <v>-2.0561703201238504</v>
      </c>
      <c r="Q2771" s="12">
        <v>-4.251891466724433</v>
      </c>
      <c r="R2771" s="2">
        <f>DATE(CURR[[#This Row],[YEAR]],CURR[[#This Row],[MONTH]],1)</f>
        <v>44256</v>
      </c>
      <c r="S2771" t="str">
        <f>IF(AND(CURR[[#This Row],[DATE]]&gt;=DATE(2023,6,1),CURR[[#This Row],[DATE]]&lt;=DATE(2024,5,31)),"Y","N")</f>
        <v>N</v>
      </c>
    </row>
    <row r="2772" spans="1:19" x14ac:dyDescent="0.25">
      <c r="A2772" t="s">
        <v>64</v>
      </c>
      <c r="B2772" t="s">
        <v>110</v>
      </c>
      <c r="C2772" t="s">
        <v>18</v>
      </c>
      <c r="D2772" s="1">
        <v>637372.92089600011</v>
      </c>
      <c r="E2772" s="1">
        <v>5057244.1501049986</v>
      </c>
      <c r="F2772" s="13">
        <v>0</v>
      </c>
      <c r="G2772" s="13">
        <v>0.12603166902328947</v>
      </c>
      <c r="H2772" t="s">
        <v>25</v>
      </c>
      <c r="I2772" t="s">
        <v>17</v>
      </c>
      <c r="J2772">
        <v>2021</v>
      </c>
      <c r="K2772">
        <v>3</v>
      </c>
      <c r="L2772" s="12">
        <v>-1.8871458848660747</v>
      </c>
      <c r="M2772" s="1">
        <v>6875211.8927289862</v>
      </c>
      <c r="N2772" s="12">
        <v>-7.9404492869744319</v>
      </c>
      <c r="O2772" s="13">
        <v>9.2705931226652993E-2</v>
      </c>
      <c r="P2772" s="12">
        <v>-0.73612674550697743</v>
      </c>
      <c r="Q2772" s="12">
        <v>-2.623272630373052</v>
      </c>
      <c r="R2772" s="2">
        <f>DATE(CURR[[#This Row],[YEAR]],CURR[[#This Row],[MONTH]],1)</f>
        <v>44256</v>
      </c>
      <c r="S2772" t="str">
        <f>IF(AND(CURR[[#This Row],[DATE]]&gt;=DATE(2023,6,1),CURR[[#This Row],[DATE]]&lt;=DATE(2024,5,31)),"Y","N")</f>
        <v>N</v>
      </c>
    </row>
    <row r="2773" spans="1:19" x14ac:dyDescent="0.25">
      <c r="A2773" t="s">
        <v>64</v>
      </c>
      <c r="B2773" t="s">
        <v>110</v>
      </c>
      <c r="C2773" t="s">
        <v>18</v>
      </c>
      <c r="D2773" s="1">
        <v>1640569.0026660007</v>
      </c>
      <c r="E2773" s="1">
        <v>2497530.0881390022</v>
      </c>
      <c r="F2773" s="13">
        <v>0</v>
      </c>
      <c r="G2773" s="13">
        <v>0.65687657196091942</v>
      </c>
      <c r="H2773" t="s">
        <v>26</v>
      </c>
      <c r="I2773" t="s">
        <v>17</v>
      </c>
      <c r="J2773">
        <v>2021</v>
      </c>
      <c r="K2773">
        <v>3</v>
      </c>
      <c r="L2773" s="12">
        <v>-13.814915953937792</v>
      </c>
      <c r="M2773" s="1">
        <v>6875211.8927289862</v>
      </c>
      <c r="N2773" s="12">
        <v>-7.9404492869744319</v>
      </c>
      <c r="O2773" s="13">
        <v>0.23862086409307856</v>
      </c>
      <c r="P2773" s="12">
        <v>-1.8947568701451085</v>
      </c>
      <c r="Q2773" s="12">
        <v>-15.709672824082901</v>
      </c>
      <c r="R2773" s="2">
        <f>DATE(CURR[[#This Row],[YEAR]],CURR[[#This Row],[MONTH]],1)</f>
        <v>44256</v>
      </c>
      <c r="S2773" t="str">
        <f>IF(AND(CURR[[#This Row],[DATE]]&gt;=DATE(2023,6,1),CURR[[#This Row],[DATE]]&lt;=DATE(2024,5,31)),"Y","N")</f>
        <v>N</v>
      </c>
    </row>
    <row r="2774" spans="1:19" x14ac:dyDescent="0.25">
      <c r="A2774" t="s">
        <v>64</v>
      </c>
      <c r="B2774" t="s">
        <v>110</v>
      </c>
      <c r="C2774" t="s">
        <v>19</v>
      </c>
      <c r="D2774" s="1">
        <v>1886.5327930000001</v>
      </c>
      <c r="E2774" s="1">
        <v>5319771.9043059992</v>
      </c>
      <c r="F2774" s="13">
        <v>0</v>
      </c>
      <c r="G2774" s="13">
        <v>3.5462663191874414E-4</v>
      </c>
      <c r="H2774" t="s">
        <v>16</v>
      </c>
      <c r="I2774" t="s">
        <v>17</v>
      </c>
      <c r="J2774">
        <v>2021</v>
      </c>
      <c r="K2774">
        <v>3</v>
      </c>
      <c r="L2774" s="12">
        <v>-1.7149147650371561E-3</v>
      </c>
      <c r="M2774" s="1">
        <v>4856175.9373279978</v>
      </c>
      <c r="N2774" s="12">
        <v>-5.6085862313216266</v>
      </c>
      <c r="O2774" s="13">
        <v>3.8848114593599808E-4</v>
      </c>
      <c r="P2774" s="12">
        <v>-2.1788300062246862E-3</v>
      </c>
      <c r="Q2774" s="12">
        <v>-3.8937447712618424E-3</v>
      </c>
      <c r="R2774" s="2">
        <f>DATE(CURR[[#This Row],[YEAR]],CURR[[#This Row],[MONTH]],1)</f>
        <v>44256</v>
      </c>
      <c r="S2774" t="str">
        <f>IF(AND(CURR[[#This Row],[DATE]]&gt;=DATE(2023,6,1),CURR[[#This Row],[DATE]]&lt;=DATE(2024,5,31)),"Y","N")</f>
        <v>N</v>
      </c>
    </row>
    <row r="2775" spans="1:19" x14ac:dyDescent="0.25">
      <c r="A2775" t="s">
        <v>64</v>
      </c>
      <c r="B2775" t="s">
        <v>110</v>
      </c>
      <c r="C2775" t="s">
        <v>19</v>
      </c>
      <c r="D2775" s="1">
        <v>4856175.9373279978</v>
      </c>
      <c r="E2775" s="1">
        <v>19410822.386374969</v>
      </c>
      <c r="F2775" s="13">
        <v>0.25017878380756764</v>
      </c>
      <c r="G2775" s="13">
        <v>0</v>
      </c>
      <c r="H2775" t="s">
        <v>21</v>
      </c>
      <c r="I2775" t="s">
        <v>23</v>
      </c>
      <c r="J2775">
        <v>2021</v>
      </c>
      <c r="K2775">
        <v>3</v>
      </c>
      <c r="L2775" s="12">
        <v>0</v>
      </c>
      <c r="M2775" s="1">
        <v>4856175.9373279978</v>
      </c>
      <c r="N2775" s="12">
        <v>-5.6085862313216266</v>
      </c>
      <c r="O2775" s="13">
        <v>0</v>
      </c>
      <c r="P2775" s="12">
        <v>0</v>
      </c>
      <c r="Q2775" s="12">
        <v>0</v>
      </c>
      <c r="R2775" s="2">
        <f>DATE(CURR[[#This Row],[YEAR]],CURR[[#This Row],[MONTH]],1)</f>
        <v>44256</v>
      </c>
      <c r="S2775" t="str">
        <f>IF(AND(CURR[[#This Row],[DATE]]&gt;=DATE(2023,6,1),CURR[[#This Row],[DATE]]&lt;=DATE(2024,5,31)),"Y","N")</f>
        <v>N</v>
      </c>
    </row>
    <row r="2776" spans="1:19" x14ac:dyDescent="0.25">
      <c r="A2776" t="s">
        <v>64</v>
      </c>
      <c r="B2776" t="s">
        <v>110</v>
      </c>
      <c r="C2776" t="s">
        <v>19</v>
      </c>
      <c r="D2776" s="1">
        <v>4856175.9373279978</v>
      </c>
      <c r="E2776" s="1">
        <v>19410822.386374969</v>
      </c>
      <c r="F2776" s="13">
        <v>0.25017878380756764</v>
      </c>
      <c r="G2776" s="13">
        <v>0</v>
      </c>
      <c r="H2776" t="s">
        <v>21</v>
      </c>
      <c r="I2776" t="s">
        <v>22</v>
      </c>
      <c r="J2776">
        <v>2021</v>
      </c>
      <c r="K2776">
        <v>3</v>
      </c>
      <c r="L2776" s="12">
        <v>-5.6085862313216266</v>
      </c>
      <c r="M2776" s="1">
        <v>4856175.9373279978</v>
      </c>
      <c r="N2776" s="12">
        <v>-5.6085862313216266</v>
      </c>
      <c r="O2776" s="13">
        <v>0</v>
      </c>
      <c r="P2776" s="12">
        <v>0</v>
      </c>
      <c r="Q2776" s="12">
        <v>0</v>
      </c>
      <c r="R2776" s="2">
        <f>DATE(CURR[[#This Row],[YEAR]],CURR[[#This Row],[MONTH]],1)</f>
        <v>44256</v>
      </c>
      <c r="S2776" t="str">
        <f>IF(AND(CURR[[#This Row],[DATE]]&gt;=DATE(2023,6,1),CURR[[#This Row],[DATE]]&lt;=DATE(2024,5,31)),"Y","N")</f>
        <v>N</v>
      </c>
    </row>
    <row r="2777" spans="1:19" x14ac:dyDescent="0.25">
      <c r="A2777" t="s">
        <v>64</v>
      </c>
      <c r="B2777" t="s">
        <v>110</v>
      </c>
      <c r="C2777" t="s">
        <v>19</v>
      </c>
      <c r="D2777" s="1">
        <v>1368312.6282529996</v>
      </c>
      <c r="E2777" s="1">
        <v>6536276.2438250026</v>
      </c>
      <c r="F2777" s="13">
        <v>0</v>
      </c>
      <c r="G2777" s="13">
        <v>0.20934130951788971</v>
      </c>
      <c r="H2777" t="s">
        <v>24</v>
      </c>
      <c r="I2777" t="s">
        <v>17</v>
      </c>
      <c r="J2777">
        <v>2021</v>
      </c>
      <c r="K2777">
        <v>3</v>
      </c>
      <c r="L2777" s="12">
        <v>-1.6875724329455557</v>
      </c>
      <c r="M2777" s="1">
        <v>4856175.9373279978</v>
      </c>
      <c r="N2777" s="12">
        <v>-5.6085862313216266</v>
      </c>
      <c r="O2777" s="13">
        <v>0.28176751540964207</v>
      </c>
      <c r="P2777" s="12">
        <v>-1.5803174073602226</v>
      </c>
      <c r="Q2777" s="12">
        <v>-3.2678898403057781</v>
      </c>
      <c r="R2777" s="2">
        <f>DATE(CURR[[#This Row],[YEAR]],CURR[[#This Row],[MONTH]],1)</f>
        <v>44256</v>
      </c>
      <c r="S2777" t="str">
        <f>IF(AND(CURR[[#This Row],[DATE]]&gt;=DATE(2023,6,1),CURR[[#This Row],[DATE]]&lt;=DATE(2024,5,31)),"Y","N")</f>
        <v>N</v>
      </c>
    </row>
    <row r="2778" spans="1:19" x14ac:dyDescent="0.25">
      <c r="A2778" t="s">
        <v>64</v>
      </c>
      <c r="B2778" t="s">
        <v>110</v>
      </c>
      <c r="C2778" t="s">
        <v>19</v>
      </c>
      <c r="D2778" s="1">
        <v>3334331.3837200017</v>
      </c>
      <c r="E2778" s="1">
        <v>5057244.1501049986</v>
      </c>
      <c r="F2778" s="13">
        <v>0</v>
      </c>
      <c r="G2778" s="13">
        <v>0.65931785865050119</v>
      </c>
      <c r="H2778" t="s">
        <v>25</v>
      </c>
      <c r="I2778" t="s">
        <v>17</v>
      </c>
      <c r="J2778">
        <v>2021</v>
      </c>
      <c r="K2778">
        <v>3</v>
      </c>
      <c r="L2778" s="12">
        <v>-9.8723518732508726</v>
      </c>
      <c r="M2778" s="1">
        <v>4856175.9373279978</v>
      </c>
      <c r="N2778" s="12">
        <v>-5.6085862313216266</v>
      </c>
      <c r="O2778" s="13">
        <v>0.68661667673322457</v>
      </c>
      <c r="P2778" s="12">
        <v>-3.8509488393217755</v>
      </c>
      <c r="Q2778" s="12">
        <v>-13.723300712572648</v>
      </c>
      <c r="R2778" s="2">
        <f>DATE(CURR[[#This Row],[YEAR]],CURR[[#This Row],[MONTH]],1)</f>
        <v>44256</v>
      </c>
      <c r="S2778" t="str">
        <f>IF(AND(CURR[[#This Row],[DATE]]&gt;=DATE(2023,6,1),CURR[[#This Row],[DATE]]&lt;=DATE(2024,5,31)),"Y","N")</f>
        <v>N</v>
      </c>
    </row>
    <row r="2779" spans="1:19" x14ac:dyDescent="0.25">
      <c r="A2779" t="s">
        <v>64</v>
      </c>
      <c r="B2779" t="s">
        <v>110</v>
      </c>
      <c r="C2779" t="s">
        <v>19</v>
      </c>
      <c r="D2779" s="1">
        <v>151645.39256199996</v>
      </c>
      <c r="E2779" s="1">
        <v>2497530.0881390022</v>
      </c>
      <c r="F2779" s="13">
        <v>0</v>
      </c>
      <c r="G2779" s="13">
        <v>6.071814441082321E-2</v>
      </c>
      <c r="H2779" t="s">
        <v>26</v>
      </c>
      <c r="I2779" t="s">
        <v>17</v>
      </c>
      <c r="J2779">
        <v>2021</v>
      </c>
      <c r="K2779">
        <v>3</v>
      </c>
      <c r="L2779" s="12">
        <v>-1.2769766767758697</v>
      </c>
      <c r="M2779" s="1">
        <v>4856175.9373279978</v>
      </c>
      <c r="N2779" s="12">
        <v>-5.6085862313216266</v>
      </c>
      <c r="O2779" s="13">
        <v>3.1227326711198083E-2</v>
      </c>
      <c r="P2779" s="12">
        <v>-0.17514115463340763</v>
      </c>
      <c r="Q2779" s="12">
        <v>-1.4521178314092773</v>
      </c>
      <c r="R2779" s="2">
        <f>DATE(CURR[[#This Row],[YEAR]],CURR[[#This Row],[MONTH]],1)</f>
        <v>44256</v>
      </c>
      <c r="S2779" t="str">
        <f>IF(AND(CURR[[#This Row],[DATE]]&gt;=DATE(2023,6,1),CURR[[#This Row],[DATE]]&lt;=DATE(2024,5,31)),"Y","N")</f>
        <v>N</v>
      </c>
    </row>
    <row r="2780" spans="1:19" x14ac:dyDescent="0.25">
      <c r="A2780" t="s">
        <v>64</v>
      </c>
      <c r="B2780" t="s">
        <v>110</v>
      </c>
      <c r="C2780" t="s">
        <v>20</v>
      </c>
      <c r="D2780" s="1">
        <v>1407349.5897200005</v>
      </c>
      <c r="E2780" s="1">
        <v>5319771.9043059992</v>
      </c>
      <c r="F2780" s="13">
        <v>0</v>
      </c>
      <c r="G2780" s="13">
        <v>0.26455073921136452</v>
      </c>
      <c r="H2780" t="s">
        <v>16</v>
      </c>
      <c r="I2780" t="s">
        <v>17</v>
      </c>
      <c r="J2780">
        <v>2021</v>
      </c>
      <c r="K2780">
        <v>3</v>
      </c>
      <c r="L2780" s="12">
        <v>-1.2793228932648679</v>
      </c>
      <c r="M2780" s="1">
        <v>4013684.6249779942</v>
      </c>
      <c r="N2780" s="12">
        <v>-4.6355602875675697</v>
      </c>
      <c r="O2780" s="13">
        <v>0.35063781069438571</v>
      </c>
      <c r="P2780" s="12">
        <v>-1.6254027105745297</v>
      </c>
      <c r="Q2780" s="12">
        <v>-2.9047256038393976</v>
      </c>
      <c r="R2780" s="2">
        <f>DATE(CURR[[#This Row],[YEAR]],CURR[[#This Row],[MONTH]],1)</f>
        <v>44256</v>
      </c>
      <c r="S2780" t="str">
        <f>IF(AND(CURR[[#This Row],[DATE]]&gt;=DATE(2023,6,1),CURR[[#This Row],[DATE]]&lt;=DATE(2024,5,31)),"Y","N")</f>
        <v>N</v>
      </c>
    </row>
    <row r="2781" spans="1:19" x14ac:dyDescent="0.25">
      <c r="A2781" t="s">
        <v>64</v>
      </c>
      <c r="B2781" t="s">
        <v>110</v>
      </c>
      <c r="C2781" t="s">
        <v>20</v>
      </c>
      <c r="D2781" s="1">
        <v>4013684.6249779942</v>
      </c>
      <c r="E2781" s="1">
        <v>19410822.386374969</v>
      </c>
      <c r="F2781" s="13">
        <v>0.20677560924957608</v>
      </c>
      <c r="G2781" s="13">
        <v>0</v>
      </c>
      <c r="H2781" t="s">
        <v>21</v>
      </c>
      <c r="I2781" t="s">
        <v>23</v>
      </c>
      <c r="J2781">
        <v>2021</v>
      </c>
      <c r="K2781">
        <v>3</v>
      </c>
      <c r="L2781" s="12">
        <v>0</v>
      </c>
      <c r="M2781" s="1">
        <v>4013684.6249779942</v>
      </c>
      <c r="N2781" s="12">
        <v>-4.6355602875675697</v>
      </c>
      <c r="O2781" s="13">
        <v>0</v>
      </c>
      <c r="P2781" s="12">
        <v>0</v>
      </c>
      <c r="Q2781" s="12">
        <v>0</v>
      </c>
      <c r="R2781" s="2">
        <f>DATE(CURR[[#This Row],[YEAR]],CURR[[#This Row],[MONTH]],1)</f>
        <v>44256</v>
      </c>
      <c r="S2781" t="str">
        <f>IF(AND(CURR[[#This Row],[DATE]]&gt;=DATE(2023,6,1),CURR[[#This Row],[DATE]]&lt;=DATE(2024,5,31)),"Y","N")</f>
        <v>N</v>
      </c>
    </row>
    <row r="2782" spans="1:19" x14ac:dyDescent="0.25">
      <c r="A2782" t="s">
        <v>64</v>
      </c>
      <c r="B2782" t="s">
        <v>110</v>
      </c>
      <c r="C2782" t="s">
        <v>20</v>
      </c>
      <c r="D2782" s="1">
        <v>4013684.6249779942</v>
      </c>
      <c r="E2782" s="1">
        <v>19410822.386374969</v>
      </c>
      <c r="F2782" s="13">
        <v>0.20677560924957608</v>
      </c>
      <c r="G2782" s="13">
        <v>0</v>
      </c>
      <c r="H2782" t="s">
        <v>21</v>
      </c>
      <c r="I2782" t="s">
        <v>22</v>
      </c>
      <c r="J2782">
        <v>2021</v>
      </c>
      <c r="K2782">
        <v>3</v>
      </c>
      <c r="L2782" s="12">
        <v>-4.6355602875675697</v>
      </c>
      <c r="M2782" s="1">
        <v>4013684.6249779942</v>
      </c>
      <c r="N2782" s="12">
        <v>-4.6355602875675697</v>
      </c>
      <c r="O2782" s="13">
        <v>0</v>
      </c>
      <c r="P2782" s="12">
        <v>0</v>
      </c>
      <c r="Q2782" s="12">
        <v>0</v>
      </c>
      <c r="R2782" s="2">
        <f>DATE(CURR[[#This Row],[YEAR]],CURR[[#This Row],[MONTH]],1)</f>
        <v>44256</v>
      </c>
      <c r="S2782" t="str">
        <f>IF(AND(CURR[[#This Row],[DATE]]&gt;=DATE(2023,6,1),CURR[[#This Row],[DATE]]&lt;=DATE(2024,5,31)),"Y","N")</f>
        <v>N</v>
      </c>
    </row>
    <row r="2783" spans="1:19" x14ac:dyDescent="0.25">
      <c r="A2783" t="s">
        <v>64</v>
      </c>
      <c r="B2783" t="s">
        <v>110</v>
      </c>
      <c r="C2783" t="s">
        <v>20</v>
      </c>
      <c r="D2783" s="1">
        <v>1758934.182488001</v>
      </c>
      <c r="E2783" s="1">
        <v>6536276.2438250026</v>
      </c>
      <c r="F2783" s="13">
        <v>0</v>
      </c>
      <c r="G2783" s="13">
        <v>0.26910340335595728</v>
      </c>
      <c r="H2783" t="s">
        <v>24</v>
      </c>
      <c r="I2783" t="s">
        <v>17</v>
      </c>
      <c r="J2783">
        <v>2021</v>
      </c>
      <c r="K2783">
        <v>3</v>
      </c>
      <c r="L2783" s="12">
        <v>-2.169335264794134</v>
      </c>
      <c r="M2783" s="1">
        <v>4013684.6249779942</v>
      </c>
      <c r="N2783" s="12">
        <v>-4.6355602875675697</v>
      </c>
      <c r="O2783" s="13">
        <v>0.43823427768634032</v>
      </c>
      <c r="P2783" s="12">
        <v>-2.0314614142936578</v>
      </c>
      <c r="Q2783" s="12">
        <v>-4.2007966790877918</v>
      </c>
      <c r="R2783" s="2">
        <f>DATE(CURR[[#This Row],[YEAR]],CURR[[#This Row],[MONTH]],1)</f>
        <v>44256</v>
      </c>
      <c r="S2783" t="str">
        <f>IF(AND(CURR[[#This Row],[DATE]]&gt;=DATE(2023,6,1),CURR[[#This Row],[DATE]]&lt;=DATE(2024,5,31)),"Y","N")</f>
        <v>N</v>
      </c>
    </row>
    <row r="2784" spans="1:19" x14ac:dyDescent="0.25">
      <c r="A2784" t="s">
        <v>64</v>
      </c>
      <c r="B2784" t="s">
        <v>110</v>
      </c>
      <c r="C2784" t="s">
        <v>20</v>
      </c>
      <c r="D2784" s="1">
        <v>600233.49702399934</v>
      </c>
      <c r="E2784" s="1">
        <v>5057244.1501049986</v>
      </c>
      <c r="F2784" s="13">
        <v>0</v>
      </c>
      <c r="G2784" s="13">
        <v>0.11868786224440782</v>
      </c>
      <c r="H2784" t="s">
        <v>25</v>
      </c>
      <c r="I2784" t="s">
        <v>17</v>
      </c>
      <c r="J2784">
        <v>2021</v>
      </c>
      <c r="K2784">
        <v>3</v>
      </c>
      <c r="L2784" s="12">
        <v>-1.7771827712342376</v>
      </c>
      <c r="M2784" s="1">
        <v>4013684.6249779942</v>
      </c>
      <c r="N2784" s="12">
        <v>-4.6355602875675697</v>
      </c>
      <c r="O2784" s="13">
        <v>0.1495467514534205</v>
      </c>
      <c r="P2784" s="12">
        <v>-0.69323298217221385</v>
      </c>
      <c r="Q2784" s="12">
        <v>-2.4704157534064515</v>
      </c>
      <c r="R2784" s="2">
        <f>DATE(CURR[[#This Row],[YEAR]],CURR[[#This Row],[MONTH]],1)</f>
        <v>44256</v>
      </c>
      <c r="S2784" t="str">
        <f>IF(AND(CURR[[#This Row],[DATE]]&gt;=DATE(2023,6,1),CURR[[#This Row],[DATE]]&lt;=DATE(2024,5,31)),"Y","N")</f>
        <v>N</v>
      </c>
    </row>
    <row r="2785" spans="1:19" x14ac:dyDescent="0.25">
      <c r="A2785" t="s">
        <v>64</v>
      </c>
      <c r="B2785" t="s">
        <v>110</v>
      </c>
      <c r="C2785" t="s">
        <v>20</v>
      </c>
      <c r="D2785" s="1">
        <v>247167.35574600007</v>
      </c>
      <c r="E2785" s="1">
        <v>2497530.0881390022</v>
      </c>
      <c r="F2785" s="13">
        <v>0</v>
      </c>
      <c r="G2785" s="13">
        <v>9.8964715948696796E-2</v>
      </c>
      <c r="H2785" t="s">
        <v>26</v>
      </c>
      <c r="I2785" t="s">
        <v>17</v>
      </c>
      <c r="J2785">
        <v>2021</v>
      </c>
      <c r="K2785">
        <v>3</v>
      </c>
      <c r="L2785" s="12">
        <v>-2.0813487519507903</v>
      </c>
      <c r="M2785" s="1">
        <v>4013684.6249779942</v>
      </c>
      <c r="N2785" s="12">
        <v>-4.6355602875675697</v>
      </c>
      <c r="O2785" s="13">
        <v>6.1581160165855138E-2</v>
      </c>
      <c r="P2785" s="12">
        <v>-0.28546318052717601</v>
      </c>
      <c r="Q2785" s="12">
        <v>-2.3668119324779662</v>
      </c>
      <c r="R2785" s="2">
        <f>DATE(CURR[[#This Row],[YEAR]],CURR[[#This Row],[MONTH]],1)</f>
        <v>44256</v>
      </c>
      <c r="S2785" t="str">
        <f>IF(AND(CURR[[#This Row],[DATE]]&gt;=DATE(2023,6,1),CURR[[#This Row],[DATE]]&lt;=DATE(2024,5,31)),"Y","N")</f>
        <v>N</v>
      </c>
    </row>
    <row r="2786" spans="1:19" x14ac:dyDescent="0.25">
      <c r="A2786" t="s">
        <v>64</v>
      </c>
      <c r="B2786" t="s">
        <v>111</v>
      </c>
      <c r="C2786" t="s">
        <v>15</v>
      </c>
      <c r="D2786" s="1">
        <v>200271.79508099999</v>
      </c>
      <c r="E2786" s="1">
        <v>968803.66396799998</v>
      </c>
      <c r="F2786" s="13">
        <v>0</v>
      </c>
      <c r="G2786" s="13">
        <v>0.20672072425978669</v>
      </c>
      <c r="H2786" t="s">
        <v>16</v>
      </c>
      <c r="I2786" t="s">
        <v>17</v>
      </c>
      <c r="J2786">
        <v>2021</v>
      </c>
      <c r="K2786">
        <v>3</v>
      </c>
      <c r="L2786" s="12">
        <v>-0.99966666449775143</v>
      </c>
      <c r="M2786" s="1">
        <v>652790.42229600053</v>
      </c>
      <c r="N2786" s="12">
        <v>-4.2133189570613352</v>
      </c>
      <c r="O2786" s="13">
        <v>0.30679340296783486</v>
      </c>
      <c r="P2786" s="12">
        <v>-1.2926184606257358</v>
      </c>
      <c r="Q2786" s="12">
        <v>-2.2922851251234873</v>
      </c>
      <c r="R2786" s="2">
        <f>DATE(CURR[[#This Row],[YEAR]],CURR[[#This Row],[MONTH]],1)</f>
        <v>44256</v>
      </c>
      <c r="S2786" t="str">
        <f>IF(AND(CURR[[#This Row],[DATE]]&gt;=DATE(2023,6,1),CURR[[#This Row],[DATE]]&lt;=DATE(2024,5,31)),"Y","N")</f>
        <v>N</v>
      </c>
    </row>
    <row r="2787" spans="1:19" x14ac:dyDescent="0.25">
      <c r="A2787" t="s">
        <v>64</v>
      </c>
      <c r="B2787" t="s">
        <v>111</v>
      </c>
      <c r="C2787" t="s">
        <v>15</v>
      </c>
      <c r="D2787" s="1">
        <v>652790.42229600053</v>
      </c>
      <c r="E2787" s="1">
        <v>3473380.4938620017</v>
      </c>
      <c r="F2787" s="13">
        <v>0.1879409478603285</v>
      </c>
      <c r="G2787" s="13">
        <v>0</v>
      </c>
      <c r="H2787" t="s">
        <v>21</v>
      </c>
      <c r="I2787" t="s">
        <v>23</v>
      </c>
      <c r="J2787">
        <v>2021</v>
      </c>
      <c r="K2787">
        <v>3</v>
      </c>
      <c r="L2787" s="12">
        <v>0</v>
      </c>
      <c r="M2787" s="1">
        <v>652790.42229600053</v>
      </c>
      <c r="N2787" s="12">
        <v>-4.2133189570613352</v>
      </c>
      <c r="O2787" s="13">
        <v>0</v>
      </c>
      <c r="P2787" s="12">
        <v>0</v>
      </c>
      <c r="Q2787" s="12">
        <v>0</v>
      </c>
      <c r="R2787" s="2">
        <f>DATE(CURR[[#This Row],[YEAR]],CURR[[#This Row],[MONTH]],1)</f>
        <v>44256</v>
      </c>
      <c r="S2787" t="str">
        <f>IF(AND(CURR[[#This Row],[DATE]]&gt;=DATE(2023,6,1),CURR[[#This Row],[DATE]]&lt;=DATE(2024,5,31)),"Y","N")</f>
        <v>N</v>
      </c>
    </row>
    <row r="2788" spans="1:19" x14ac:dyDescent="0.25">
      <c r="A2788" t="s">
        <v>64</v>
      </c>
      <c r="B2788" t="s">
        <v>111</v>
      </c>
      <c r="C2788" t="s">
        <v>15</v>
      </c>
      <c r="D2788" s="1">
        <v>652790.42229600053</v>
      </c>
      <c r="E2788" s="1">
        <v>3473380.4938620017</v>
      </c>
      <c r="F2788" s="13">
        <v>0.1879409478603285</v>
      </c>
      <c r="G2788" s="13">
        <v>0</v>
      </c>
      <c r="H2788" t="s">
        <v>21</v>
      </c>
      <c r="I2788" t="s">
        <v>22</v>
      </c>
      <c r="J2788">
        <v>2021</v>
      </c>
      <c r="K2788">
        <v>3</v>
      </c>
      <c r="L2788" s="12">
        <v>-4.2133189570613352</v>
      </c>
      <c r="M2788" s="1">
        <v>652790.42229600053</v>
      </c>
      <c r="N2788" s="12">
        <v>-4.2133189570613352</v>
      </c>
      <c r="O2788" s="13">
        <v>0</v>
      </c>
      <c r="P2788" s="12">
        <v>0</v>
      </c>
      <c r="Q2788" s="12">
        <v>0</v>
      </c>
      <c r="R2788" s="2">
        <f>DATE(CURR[[#This Row],[YEAR]],CURR[[#This Row],[MONTH]],1)</f>
        <v>44256</v>
      </c>
      <c r="S2788" t="str">
        <f>IF(AND(CURR[[#This Row],[DATE]]&gt;=DATE(2023,6,1),CURR[[#This Row],[DATE]]&lt;=DATE(2024,5,31)),"Y","N")</f>
        <v>N</v>
      </c>
    </row>
    <row r="2789" spans="1:19" x14ac:dyDescent="0.25">
      <c r="A2789" t="s">
        <v>64</v>
      </c>
      <c r="B2789" t="s">
        <v>111</v>
      </c>
      <c r="C2789" t="s">
        <v>15</v>
      </c>
      <c r="D2789" s="1">
        <v>285632.34570500004</v>
      </c>
      <c r="E2789" s="1">
        <v>1147866.8743139999</v>
      </c>
      <c r="F2789" s="13">
        <v>0</v>
      </c>
      <c r="G2789" s="13">
        <v>0.24883751948648447</v>
      </c>
      <c r="H2789" t="s">
        <v>24</v>
      </c>
      <c r="I2789" t="s">
        <v>17</v>
      </c>
      <c r="J2789">
        <v>2021</v>
      </c>
      <c r="K2789">
        <v>3</v>
      </c>
      <c r="L2789" s="12">
        <v>-2.0059649915013913</v>
      </c>
      <c r="M2789" s="1">
        <v>652790.42229600053</v>
      </c>
      <c r="N2789" s="12">
        <v>-4.2133189570613352</v>
      </c>
      <c r="O2789" s="13">
        <v>0.43755596888258763</v>
      </c>
      <c r="P2789" s="12">
        <v>-1.8435628584683461</v>
      </c>
      <c r="Q2789" s="12">
        <v>-3.8495278499697374</v>
      </c>
      <c r="R2789" s="2">
        <f>DATE(CURR[[#This Row],[YEAR]],CURR[[#This Row],[MONTH]],1)</f>
        <v>44256</v>
      </c>
      <c r="S2789" t="str">
        <f>IF(AND(CURR[[#This Row],[DATE]]&gt;=DATE(2023,6,1),CURR[[#This Row],[DATE]]&lt;=DATE(2024,5,31)),"Y","N")</f>
        <v>N</v>
      </c>
    </row>
    <row r="2790" spans="1:19" x14ac:dyDescent="0.25">
      <c r="A2790" t="s">
        <v>64</v>
      </c>
      <c r="B2790" t="s">
        <v>111</v>
      </c>
      <c r="C2790" t="s">
        <v>15</v>
      </c>
      <c r="D2790" s="1">
        <v>88794.027202999991</v>
      </c>
      <c r="E2790" s="1">
        <v>937808.45290400018</v>
      </c>
      <c r="F2790" s="13">
        <v>0</v>
      </c>
      <c r="G2790" s="13">
        <v>9.4682476925903217E-2</v>
      </c>
      <c r="H2790" t="s">
        <v>25</v>
      </c>
      <c r="I2790" t="s">
        <v>17</v>
      </c>
      <c r="J2790">
        <v>2021</v>
      </c>
      <c r="K2790">
        <v>3</v>
      </c>
      <c r="L2790" s="12">
        <v>-1.41773609827088</v>
      </c>
      <c r="M2790" s="1">
        <v>652790.42229600053</v>
      </c>
      <c r="N2790" s="12">
        <v>-4.2133189570613352</v>
      </c>
      <c r="O2790" s="13">
        <v>0.13602225794105988</v>
      </c>
      <c r="P2790" s="12">
        <v>-0.57310515796535433</v>
      </c>
      <c r="Q2790" s="12">
        <v>-1.9908412562362343</v>
      </c>
      <c r="R2790" s="2">
        <f>DATE(CURR[[#This Row],[YEAR]],CURR[[#This Row],[MONTH]],1)</f>
        <v>44256</v>
      </c>
      <c r="S2790" t="str">
        <f>IF(AND(CURR[[#This Row],[DATE]]&gt;=DATE(2023,6,1),CURR[[#This Row],[DATE]]&lt;=DATE(2024,5,31)),"Y","N")</f>
        <v>N</v>
      </c>
    </row>
    <row r="2791" spans="1:19" x14ac:dyDescent="0.25">
      <c r="A2791" t="s">
        <v>64</v>
      </c>
      <c r="B2791" t="s">
        <v>111</v>
      </c>
      <c r="C2791" t="s">
        <v>15</v>
      </c>
      <c r="D2791" s="1">
        <v>78092.254306999967</v>
      </c>
      <c r="E2791" s="1">
        <v>418901.502676</v>
      </c>
      <c r="F2791" s="13">
        <v>0</v>
      </c>
      <c r="G2791" s="13">
        <v>0.186421518681924</v>
      </c>
      <c r="H2791" t="s">
        <v>26</v>
      </c>
      <c r="I2791" t="s">
        <v>17</v>
      </c>
      <c r="J2791">
        <v>2021</v>
      </c>
      <c r="K2791">
        <v>3</v>
      </c>
      <c r="L2791" s="12">
        <v>-3.9206720448380463</v>
      </c>
      <c r="M2791" s="1">
        <v>652790.42229600053</v>
      </c>
      <c r="N2791" s="12">
        <v>-4.2133189570613352</v>
      </c>
      <c r="O2791" s="13">
        <v>0.1196283702085168</v>
      </c>
      <c r="P2791" s="12">
        <v>-0.50403248000189527</v>
      </c>
      <c r="Q2791" s="12">
        <v>-4.4247045248399415</v>
      </c>
      <c r="R2791" s="2">
        <f>DATE(CURR[[#This Row],[YEAR]],CURR[[#This Row],[MONTH]],1)</f>
        <v>44256</v>
      </c>
      <c r="S2791" t="str">
        <f>IF(AND(CURR[[#This Row],[DATE]]&gt;=DATE(2023,6,1),CURR[[#This Row],[DATE]]&lt;=DATE(2024,5,31)),"Y","N")</f>
        <v>N</v>
      </c>
    </row>
    <row r="2792" spans="1:19" x14ac:dyDescent="0.25">
      <c r="A2792" t="s">
        <v>64</v>
      </c>
      <c r="B2792" t="s">
        <v>111</v>
      </c>
      <c r="C2792" t="s">
        <v>18</v>
      </c>
      <c r="D2792" s="1">
        <v>474810.38817400002</v>
      </c>
      <c r="E2792" s="1">
        <v>968803.66396799998</v>
      </c>
      <c r="F2792" s="13">
        <v>0</v>
      </c>
      <c r="G2792" s="13">
        <v>0.49009970320434615</v>
      </c>
      <c r="H2792" t="s">
        <v>16</v>
      </c>
      <c r="I2792" t="s">
        <v>17</v>
      </c>
      <c r="J2792">
        <v>2021</v>
      </c>
      <c r="K2792">
        <v>3</v>
      </c>
      <c r="L2792" s="12">
        <v>-2.3700397593321214</v>
      </c>
      <c r="M2792" s="1">
        <v>1154431.2242859995</v>
      </c>
      <c r="N2792" s="12">
        <v>-7.4510697396571288</v>
      </c>
      <c r="O2792" s="13">
        <v>0.41129378535968131</v>
      </c>
      <c r="P2792" s="12">
        <v>-3.0645786782025555</v>
      </c>
      <c r="Q2792" s="12">
        <v>-5.4346184375346773</v>
      </c>
      <c r="R2792" s="2">
        <f>DATE(CURR[[#This Row],[YEAR]],CURR[[#This Row],[MONTH]],1)</f>
        <v>44256</v>
      </c>
      <c r="S2792" t="str">
        <f>IF(AND(CURR[[#This Row],[DATE]]&gt;=DATE(2023,6,1),CURR[[#This Row],[DATE]]&lt;=DATE(2024,5,31)),"Y","N")</f>
        <v>N</v>
      </c>
    </row>
    <row r="2793" spans="1:19" x14ac:dyDescent="0.25">
      <c r="A2793" t="s">
        <v>64</v>
      </c>
      <c r="B2793" t="s">
        <v>111</v>
      </c>
      <c r="C2793" t="s">
        <v>18</v>
      </c>
      <c r="D2793" s="1">
        <v>1154431.2242859995</v>
      </c>
      <c r="E2793" s="1">
        <v>3473380.4938620017</v>
      </c>
      <c r="F2793" s="13">
        <v>0.3323653214285211</v>
      </c>
      <c r="G2793" s="13">
        <v>0</v>
      </c>
      <c r="H2793" t="s">
        <v>21</v>
      </c>
      <c r="I2793" t="s">
        <v>23</v>
      </c>
      <c r="J2793">
        <v>2021</v>
      </c>
      <c r="K2793">
        <v>3</v>
      </c>
      <c r="L2793" s="12">
        <v>0</v>
      </c>
      <c r="M2793" s="1">
        <v>1154431.2242859995</v>
      </c>
      <c r="N2793" s="12">
        <v>-7.4510697396571288</v>
      </c>
      <c r="O2793" s="13">
        <v>0</v>
      </c>
      <c r="P2793" s="12">
        <v>0</v>
      </c>
      <c r="Q2793" s="12">
        <v>0</v>
      </c>
      <c r="R2793" s="2">
        <f>DATE(CURR[[#This Row],[YEAR]],CURR[[#This Row],[MONTH]],1)</f>
        <v>44256</v>
      </c>
      <c r="S2793" t="str">
        <f>IF(AND(CURR[[#This Row],[DATE]]&gt;=DATE(2023,6,1),CURR[[#This Row],[DATE]]&lt;=DATE(2024,5,31)),"Y","N")</f>
        <v>N</v>
      </c>
    </row>
    <row r="2794" spans="1:19" x14ac:dyDescent="0.25">
      <c r="A2794" t="s">
        <v>64</v>
      </c>
      <c r="B2794" t="s">
        <v>111</v>
      </c>
      <c r="C2794" t="s">
        <v>18</v>
      </c>
      <c r="D2794" s="1">
        <v>1154431.2242859995</v>
      </c>
      <c r="E2794" s="1">
        <v>3473380.4938620017</v>
      </c>
      <c r="F2794" s="13">
        <v>0.3323653214285211</v>
      </c>
      <c r="G2794" s="13">
        <v>0</v>
      </c>
      <c r="H2794" t="s">
        <v>21</v>
      </c>
      <c r="I2794" t="s">
        <v>22</v>
      </c>
      <c r="J2794">
        <v>2021</v>
      </c>
      <c r="K2794">
        <v>3</v>
      </c>
      <c r="L2794" s="12">
        <v>-7.4510697396571288</v>
      </c>
      <c r="M2794" s="1">
        <v>1154431.2242859995</v>
      </c>
      <c r="N2794" s="12">
        <v>-7.4510697396571288</v>
      </c>
      <c r="O2794" s="13">
        <v>0</v>
      </c>
      <c r="P2794" s="12">
        <v>0</v>
      </c>
      <c r="Q2794" s="12">
        <v>0</v>
      </c>
      <c r="R2794" s="2">
        <f>DATE(CURR[[#This Row],[YEAR]],CURR[[#This Row],[MONTH]],1)</f>
        <v>44256</v>
      </c>
      <c r="S2794" t="str">
        <f>IF(AND(CURR[[#This Row],[DATE]]&gt;=DATE(2023,6,1),CURR[[#This Row],[DATE]]&lt;=DATE(2024,5,31)),"Y","N")</f>
        <v>N</v>
      </c>
    </row>
    <row r="2795" spans="1:19" x14ac:dyDescent="0.25">
      <c r="A2795" t="s">
        <v>64</v>
      </c>
      <c r="B2795" t="s">
        <v>111</v>
      </c>
      <c r="C2795" t="s">
        <v>18</v>
      </c>
      <c r="D2795" s="1">
        <v>301182.19884100009</v>
      </c>
      <c r="E2795" s="1">
        <v>1147866.8743139999</v>
      </c>
      <c r="F2795" s="13">
        <v>0</v>
      </c>
      <c r="G2795" s="13">
        <v>0.26238425864584308</v>
      </c>
      <c r="H2795" t="s">
        <v>24</v>
      </c>
      <c r="I2795" t="s">
        <v>17</v>
      </c>
      <c r="J2795">
        <v>2021</v>
      </c>
      <c r="K2795">
        <v>3</v>
      </c>
      <c r="L2795" s="12">
        <v>-2.1151699239358277</v>
      </c>
      <c r="M2795" s="1">
        <v>1154431.2242859995</v>
      </c>
      <c r="N2795" s="12">
        <v>-7.4510697396571288</v>
      </c>
      <c r="O2795" s="13">
        <v>0.26089228401395442</v>
      </c>
      <c r="P2795" s="12">
        <v>-1.943926602726409</v>
      </c>
      <c r="Q2795" s="12">
        <v>-4.0590965266622367</v>
      </c>
      <c r="R2795" s="2">
        <f>DATE(CURR[[#This Row],[YEAR]],CURR[[#This Row],[MONTH]],1)</f>
        <v>44256</v>
      </c>
      <c r="S2795" t="str">
        <f>IF(AND(CURR[[#This Row],[DATE]]&gt;=DATE(2023,6,1),CURR[[#This Row],[DATE]]&lt;=DATE(2024,5,31)),"Y","N")</f>
        <v>N</v>
      </c>
    </row>
    <row r="2796" spans="1:19" x14ac:dyDescent="0.25">
      <c r="A2796" t="s">
        <v>64</v>
      </c>
      <c r="B2796" t="s">
        <v>111</v>
      </c>
      <c r="C2796" t="s">
        <v>18</v>
      </c>
      <c r="D2796" s="1">
        <v>107056.51212999996</v>
      </c>
      <c r="E2796" s="1">
        <v>937808.45290400018</v>
      </c>
      <c r="F2796" s="13">
        <v>0</v>
      </c>
      <c r="G2796" s="13">
        <v>0.1141560537213018</v>
      </c>
      <c r="H2796" t="s">
        <v>25</v>
      </c>
      <c r="I2796" t="s">
        <v>17</v>
      </c>
      <c r="J2796">
        <v>2021</v>
      </c>
      <c r="K2796">
        <v>3</v>
      </c>
      <c r="L2796" s="12">
        <v>-1.7093253519708287</v>
      </c>
      <c r="M2796" s="1">
        <v>1154431.2242859995</v>
      </c>
      <c r="N2796" s="12">
        <v>-7.4510697396571288</v>
      </c>
      <c r="O2796" s="13">
        <v>9.2735288060328575E-2</v>
      </c>
      <c r="P2796" s="12">
        <v>-0.69097709866470125</v>
      </c>
      <c r="Q2796" s="12">
        <v>-2.4003024506355297</v>
      </c>
      <c r="R2796" s="2">
        <f>DATE(CURR[[#This Row],[YEAR]],CURR[[#This Row],[MONTH]],1)</f>
        <v>44256</v>
      </c>
      <c r="S2796" t="str">
        <f>IF(AND(CURR[[#This Row],[DATE]]&gt;=DATE(2023,6,1),CURR[[#This Row],[DATE]]&lt;=DATE(2024,5,31)),"Y","N")</f>
        <v>N</v>
      </c>
    </row>
    <row r="2797" spans="1:19" x14ac:dyDescent="0.25">
      <c r="A2797" t="s">
        <v>64</v>
      </c>
      <c r="B2797" t="s">
        <v>111</v>
      </c>
      <c r="C2797" t="s">
        <v>18</v>
      </c>
      <c r="D2797" s="1">
        <v>271382.12514099997</v>
      </c>
      <c r="E2797" s="1">
        <v>418901.502676</v>
      </c>
      <c r="F2797" s="13">
        <v>0</v>
      </c>
      <c r="G2797" s="13">
        <v>0.64784232906154282</v>
      </c>
      <c r="H2797" t="s">
        <v>26</v>
      </c>
      <c r="I2797" t="s">
        <v>17</v>
      </c>
      <c r="J2797">
        <v>2021</v>
      </c>
      <c r="K2797">
        <v>3</v>
      </c>
      <c r="L2797" s="12">
        <v>-13.624914800464209</v>
      </c>
      <c r="M2797" s="1">
        <v>1154431.2242859995</v>
      </c>
      <c r="N2797" s="12">
        <v>-7.4510697396571288</v>
      </c>
      <c r="O2797" s="13">
        <v>0.23507864256603611</v>
      </c>
      <c r="P2797" s="12">
        <v>-1.7515873600634659</v>
      </c>
      <c r="Q2797" s="12">
        <v>-15.376502160527675</v>
      </c>
      <c r="R2797" s="2">
        <f>DATE(CURR[[#This Row],[YEAR]],CURR[[#This Row],[MONTH]],1)</f>
        <v>44256</v>
      </c>
      <c r="S2797" t="str">
        <f>IF(AND(CURR[[#This Row],[DATE]]&gt;=DATE(2023,6,1),CURR[[#This Row],[DATE]]&lt;=DATE(2024,5,31)),"Y","N")</f>
        <v>N</v>
      </c>
    </row>
    <row r="2798" spans="1:19" x14ac:dyDescent="0.25">
      <c r="A2798" t="s">
        <v>64</v>
      </c>
      <c r="B2798" t="s">
        <v>111</v>
      </c>
      <c r="C2798" t="s">
        <v>19</v>
      </c>
      <c r="D2798" s="1">
        <v>319.65664900000002</v>
      </c>
      <c r="E2798" s="1">
        <v>968803.66396799998</v>
      </c>
      <c r="F2798" s="13">
        <v>0</v>
      </c>
      <c r="G2798" s="13">
        <v>3.299498762120272E-4</v>
      </c>
      <c r="H2798" t="s">
        <v>16</v>
      </c>
      <c r="I2798" t="s">
        <v>17</v>
      </c>
      <c r="J2798">
        <v>2021</v>
      </c>
      <c r="K2798">
        <v>3</v>
      </c>
      <c r="L2798" s="12">
        <v>-1.5955821235891774E-3</v>
      </c>
      <c r="M2798" s="1">
        <v>884332.17952600005</v>
      </c>
      <c r="N2798" s="12">
        <v>-5.7077637922922264</v>
      </c>
      <c r="O2798" s="13">
        <v>3.6146671624155441E-4</v>
      </c>
      <c r="P2798" s="12">
        <v>-2.0631666350823127E-3</v>
      </c>
      <c r="Q2798" s="12">
        <v>-3.6587487586714901E-3</v>
      </c>
      <c r="R2798" s="2">
        <f>DATE(CURR[[#This Row],[YEAR]],CURR[[#This Row],[MONTH]],1)</f>
        <v>44256</v>
      </c>
      <c r="S2798" t="str">
        <f>IF(AND(CURR[[#This Row],[DATE]]&gt;=DATE(2023,6,1),CURR[[#This Row],[DATE]]&lt;=DATE(2024,5,31)),"Y","N")</f>
        <v>N</v>
      </c>
    </row>
    <row r="2799" spans="1:19" x14ac:dyDescent="0.25">
      <c r="A2799" t="s">
        <v>64</v>
      </c>
      <c r="B2799" t="s">
        <v>111</v>
      </c>
      <c r="C2799" t="s">
        <v>19</v>
      </c>
      <c r="D2799" s="1">
        <v>884332.17952600005</v>
      </c>
      <c r="E2799" s="1">
        <v>3473380.4938620017</v>
      </c>
      <c r="F2799" s="13">
        <v>0.2546027367542229</v>
      </c>
      <c r="G2799" s="13">
        <v>0</v>
      </c>
      <c r="H2799" t="s">
        <v>21</v>
      </c>
      <c r="I2799" t="s">
        <v>23</v>
      </c>
      <c r="J2799">
        <v>2021</v>
      </c>
      <c r="K2799">
        <v>3</v>
      </c>
      <c r="L2799" s="12">
        <v>0</v>
      </c>
      <c r="M2799" s="1">
        <v>884332.17952600005</v>
      </c>
      <c r="N2799" s="12">
        <v>-5.7077637922922264</v>
      </c>
      <c r="O2799" s="13">
        <v>0</v>
      </c>
      <c r="P2799" s="12">
        <v>0</v>
      </c>
      <c r="Q2799" s="12">
        <v>0</v>
      </c>
      <c r="R2799" s="2">
        <f>DATE(CURR[[#This Row],[YEAR]],CURR[[#This Row],[MONTH]],1)</f>
        <v>44256</v>
      </c>
      <c r="S2799" t="str">
        <f>IF(AND(CURR[[#This Row],[DATE]]&gt;=DATE(2023,6,1),CURR[[#This Row],[DATE]]&lt;=DATE(2024,5,31)),"Y","N")</f>
        <v>N</v>
      </c>
    </row>
    <row r="2800" spans="1:19" x14ac:dyDescent="0.25">
      <c r="A2800" t="s">
        <v>64</v>
      </c>
      <c r="B2800" t="s">
        <v>111</v>
      </c>
      <c r="C2800" t="s">
        <v>19</v>
      </c>
      <c r="D2800" s="1">
        <v>884332.17952600005</v>
      </c>
      <c r="E2800" s="1">
        <v>3473380.4938620017</v>
      </c>
      <c r="F2800" s="13">
        <v>0.2546027367542229</v>
      </c>
      <c r="G2800" s="13">
        <v>0</v>
      </c>
      <c r="H2800" t="s">
        <v>21</v>
      </c>
      <c r="I2800" t="s">
        <v>22</v>
      </c>
      <c r="J2800">
        <v>2021</v>
      </c>
      <c r="K2800">
        <v>3</v>
      </c>
      <c r="L2800" s="12">
        <v>-5.7077637922922264</v>
      </c>
      <c r="M2800" s="1">
        <v>884332.17952600005</v>
      </c>
      <c r="N2800" s="12">
        <v>-5.7077637922922264</v>
      </c>
      <c r="O2800" s="13">
        <v>0</v>
      </c>
      <c r="P2800" s="12">
        <v>0</v>
      </c>
      <c r="Q2800" s="12">
        <v>0</v>
      </c>
      <c r="R2800" s="2">
        <f>DATE(CURR[[#This Row],[YEAR]],CURR[[#This Row],[MONTH]],1)</f>
        <v>44256</v>
      </c>
      <c r="S2800" t="str">
        <f>IF(AND(CURR[[#This Row],[DATE]]&gt;=DATE(2023,6,1),CURR[[#This Row],[DATE]]&lt;=DATE(2024,5,31)),"Y","N")</f>
        <v>N</v>
      </c>
    </row>
    <row r="2801" spans="1:19" x14ac:dyDescent="0.25">
      <c r="A2801" t="s">
        <v>64</v>
      </c>
      <c r="B2801" t="s">
        <v>111</v>
      </c>
      <c r="C2801" t="s">
        <v>19</v>
      </c>
      <c r="D2801" s="1">
        <v>241702.07821400004</v>
      </c>
      <c r="E2801" s="1">
        <v>1147866.8743139999</v>
      </c>
      <c r="F2801" s="13">
        <v>0</v>
      </c>
      <c r="G2801" s="13">
        <v>0.21056629790667017</v>
      </c>
      <c r="H2801" t="s">
        <v>24</v>
      </c>
      <c r="I2801" t="s">
        <v>17</v>
      </c>
      <c r="J2801">
        <v>2021</v>
      </c>
      <c r="K2801">
        <v>3</v>
      </c>
      <c r="L2801" s="12">
        <v>-1.6974474864662639</v>
      </c>
      <c r="M2801" s="1">
        <v>884332.17952600005</v>
      </c>
      <c r="N2801" s="12">
        <v>-5.7077637922922264</v>
      </c>
      <c r="O2801" s="13">
        <v>0.27331593694074524</v>
      </c>
      <c r="P2801" s="12">
        <v>-1.5600228087268111</v>
      </c>
      <c r="Q2801" s="12">
        <v>-3.257470295193075</v>
      </c>
      <c r="R2801" s="2">
        <f>DATE(CURR[[#This Row],[YEAR]],CURR[[#This Row],[MONTH]],1)</f>
        <v>44256</v>
      </c>
      <c r="S2801" t="str">
        <f>IF(AND(CURR[[#This Row],[DATE]]&gt;=DATE(2023,6,1),CURR[[#This Row],[DATE]]&lt;=DATE(2024,5,31)),"Y","N")</f>
        <v>N</v>
      </c>
    </row>
    <row r="2802" spans="1:19" x14ac:dyDescent="0.25">
      <c r="A2802" t="s">
        <v>64</v>
      </c>
      <c r="B2802" t="s">
        <v>111</v>
      </c>
      <c r="C2802" t="s">
        <v>19</v>
      </c>
      <c r="D2802" s="1">
        <v>616947.72514300002</v>
      </c>
      <c r="E2802" s="1">
        <v>937808.45290400018</v>
      </c>
      <c r="F2802" s="13">
        <v>0</v>
      </c>
      <c r="G2802" s="13">
        <v>0.65786112636601979</v>
      </c>
      <c r="H2802" t="s">
        <v>25</v>
      </c>
      <c r="I2802" t="s">
        <v>17</v>
      </c>
      <c r="J2802">
        <v>2021</v>
      </c>
      <c r="K2802">
        <v>3</v>
      </c>
      <c r="L2802" s="12">
        <v>-9.8505393688437248</v>
      </c>
      <c r="M2802" s="1">
        <v>884332.17952600005</v>
      </c>
      <c r="N2802" s="12">
        <v>-5.7077637922922264</v>
      </c>
      <c r="O2802" s="13">
        <v>0.69764251423450696</v>
      </c>
      <c r="P2802" s="12">
        <v>-3.981978682711433</v>
      </c>
      <c r="Q2802" s="12">
        <v>-13.832518051555159</v>
      </c>
      <c r="R2802" s="2">
        <f>DATE(CURR[[#This Row],[YEAR]],CURR[[#This Row],[MONTH]],1)</f>
        <v>44256</v>
      </c>
      <c r="S2802" t="str">
        <f>IF(AND(CURR[[#This Row],[DATE]]&gt;=DATE(2023,6,1),CURR[[#This Row],[DATE]]&lt;=DATE(2024,5,31)),"Y","N")</f>
        <v>N</v>
      </c>
    </row>
    <row r="2803" spans="1:19" x14ac:dyDescent="0.25">
      <c r="A2803" t="s">
        <v>64</v>
      </c>
      <c r="B2803" t="s">
        <v>111</v>
      </c>
      <c r="C2803" t="s">
        <v>19</v>
      </c>
      <c r="D2803" s="1">
        <v>25362.719519999999</v>
      </c>
      <c r="E2803" s="1">
        <v>418901.502676</v>
      </c>
      <c r="F2803" s="13">
        <v>0</v>
      </c>
      <c r="G2803" s="13">
        <v>6.0545783096932045E-2</v>
      </c>
      <c r="H2803" t="s">
        <v>26</v>
      </c>
      <c r="I2803" t="s">
        <v>17</v>
      </c>
      <c r="J2803">
        <v>2021</v>
      </c>
      <c r="K2803">
        <v>3</v>
      </c>
      <c r="L2803" s="12">
        <v>-1.2733517079967147</v>
      </c>
      <c r="M2803" s="1">
        <v>884332.17952600005</v>
      </c>
      <c r="N2803" s="12">
        <v>-5.7077637922922264</v>
      </c>
      <c r="O2803" s="13">
        <v>2.8680082108506283E-2</v>
      </c>
      <c r="P2803" s="12">
        <v>-0.16369913421890026</v>
      </c>
      <c r="Q2803" s="12">
        <v>-1.437050842215615</v>
      </c>
      <c r="R2803" s="2">
        <f>DATE(CURR[[#This Row],[YEAR]],CURR[[#This Row],[MONTH]],1)</f>
        <v>44256</v>
      </c>
      <c r="S2803" t="str">
        <f>IF(AND(CURR[[#This Row],[DATE]]&gt;=DATE(2023,6,1),CURR[[#This Row],[DATE]]&lt;=DATE(2024,5,31)),"Y","N")</f>
        <v>N</v>
      </c>
    </row>
    <row r="2804" spans="1:19" x14ac:dyDescent="0.25">
      <c r="A2804" t="s">
        <v>64</v>
      </c>
      <c r="B2804" t="s">
        <v>111</v>
      </c>
      <c r="C2804" t="s">
        <v>20</v>
      </c>
      <c r="D2804" s="1">
        <v>293401.82406400004</v>
      </c>
      <c r="E2804" s="1">
        <v>968803.66396799998</v>
      </c>
      <c r="F2804" s="13">
        <v>0</v>
      </c>
      <c r="G2804" s="13">
        <v>0.30284962265965504</v>
      </c>
      <c r="H2804" t="s">
        <v>16</v>
      </c>
      <c r="I2804" t="s">
        <v>17</v>
      </c>
      <c r="J2804">
        <v>2021</v>
      </c>
      <c r="K2804">
        <v>3</v>
      </c>
      <c r="L2804" s="12">
        <v>-1.4645298540465377</v>
      </c>
      <c r="M2804" s="1">
        <v>781826.66775400017</v>
      </c>
      <c r="N2804" s="12">
        <v>-5.0461603109892996</v>
      </c>
      <c r="O2804" s="13">
        <v>0.37527732957341153</v>
      </c>
      <c r="P2804" s="12">
        <v>-1.8937095661074002</v>
      </c>
      <c r="Q2804" s="12">
        <v>-3.3582394201539376</v>
      </c>
      <c r="R2804" s="2">
        <f>DATE(CURR[[#This Row],[YEAR]],CURR[[#This Row],[MONTH]],1)</f>
        <v>44256</v>
      </c>
      <c r="S2804" t="str">
        <f>IF(AND(CURR[[#This Row],[DATE]]&gt;=DATE(2023,6,1),CURR[[#This Row],[DATE]]&lt;=DATE(2024,5,31)),"Y","N")</f>
        <v>N</v>
      </c>
    </row>
    <row r="2805" spans="1:19" x14ac:dyDescent="0.25">
      <c r="A2805" t="s">
        <v>64</v>
      </c>
      <c r="B2805" t="s">
        <v>111</v>
      </c>
      <c r="C2805" t="s">
        <v>20</v>
      </c>
      <c r="D2805" s="1">
        <v>781826.66775400017</v>
      </c>
      <c r="E2805" s="1">
        <v>3473380.4938620017</v>
      </c>
      <c r="F2805" s="13">
        <v>0.22509099395692703</v>
      </c>
      <c r="G2805" s="13">
        <v>0</v>
      </c>
      <c r="H2805" t="s">
        <v>21</v>
      </c>
      <c r="I2805" t="s">
        <v>23</v>
      </c>
      <c r="J2805">
        <v>2021</v>
      </c>
      <c r="K2805">
        <v>3</v>
      </c>
      <c r="L2805" s="12">
        <v>0</v>
      </c>
      <c r="M2805" s="1">
        <v>781826.66775400017</v>
      </c>
      <c r="N2805" s="12">
        <v>-5.0461603109892996</v>
      </c>
      <c r="O2805" s="13">
        <v>0</v>
      </c>
      <c r="P2805" s="12">
        <v>0</v>
      </c>
      <c r="Q2805" s="12">
        <v>0</v>
      </c>
      <c r="R2805" s="2">
        <f>DATE(CURR[[#This Row],[YEAR]],CURR[[#This Row],[MONTH]],1)</f>
        <v>44256</v>
      </c>
      <c r="S2805" t="str">
        <f>IF(AND(CURR[[#This Row],[DATE]]&gt;=DATE(2023,6,1),CURR[[#This Row],[DATE]]&lt;=DATE(2024,5,31)),"Y","N")</f>
        <v>N</v>
      </c>
    </row>
    <row r="2806" spans="1:19" x14ac:dyDescent="0.25">
      <c r="A2806" t="s">
        <v>64</v>
      </c>
      <c r="B2806" t="s">
        <v>111</v>
      </c>
      <c r="C2806" t="s">
        <v>20</v>
      </c>
      <c r="D2806" s="1">
        <v>781826.66775400017</v>
      </c>
      <c r="E2806" s="1">
        <v>3473380.4938620017</v>
      </c>
      <c r="F2806" s="13">
        <v>0.22509099395692703</v>
      </c>
      <c r="G2806" s="13">
        <v>0</v>
      </c>
      <c r="H2806" t="s">
        <v>21</v>
      </c>
      <c r="I2806" t="s">
        <v>22</v>
      </c>
      <c r="J2806">
        <v>2021</v>
      </c>
      <c r="K2806">
        <v>3</v>
      </c>
      <c r="L2806" s="12">
        <v>-5.0461603109892996</v>
      </c>
      <c r="M2806" s="1">
        <v>781826.66775400017</v>
      </c>
      <c r="N2806" s="12">
        <v>-5.0461603109892996</v>
      </c>
      <c r="O2806" s="13">
        <v>0</v>
      </c>
      <c r="P2806" s="12">
        <v>0</v>
      </c>
      <c r="Q2806" s="12">
        <v>0</v>
      </c>
      <c r="R2806" s="2">
        <f>DATE(CURR[[#This Row],[YEAR]],CURR[[#This Row],[MONTH]],1)</f>
        <v>44256</v>
      </c>
      <c r="S2806" t="str">
        <f>IF(AND(CURR[[#This Row],[DATE]]&gt;=DATE(2023,6,1),CURR[[#This Row],[DATE]]&lt;=DATE(2024,5,31)),"Y","N")</f>
        <v>N</v>
      </c>
    </row>
    <row r="2807" spans="1:19" x14ac:dyDescent="0.25">
      <c r="A2807" t="s">
        <v>64</v>
      </c>
      <c r="B2807" t="s">
        <v>111</v>
      </c>
      <c r="C2807" t="s">
        <v>20</v>
      </c>
      <c r="D2807" s="1">
        <v>319350.25155399996</v>
      </c>
      <c r="E2807" s="1">
        <v>1147866.8743139999</v>
      </c>
      <c r="F2807" s="13">
        <v>0</v>
      </c>
      <c r="G2807" s="13">
        <v>0.27821192396100225</v>
      </c>
      <c r="H2807" t="s">
        <v>24</v>
      </c>
      <c r="I2807" t="s">
        <v>17</v>
      </c>
      <c r="J2807">
        <v>2021</v>
      </c>
      <c r="K2807">
        <v>3</v>
      </c>
      <c r="L2807" s="12">
        <v>-2.242762188096517</v>
      </c>
      <c r="M2807" s="1">
        <v>781826.66775400017</v>
      </c>
      <c r="N2807" s="12">
        <v>-5.0461603109892996</v>
      </c>
      <c r="O2807" s="13">
        <v>0.40846681844636529</v>
      </c>
      <c r="P2807" s="12">
        <v>-2.0611890476001204</v>
      </c>
      <c r="Q2807" s="12">
        <v>-4.303951235696637</v>
      </c>
      <c r="R2807" s="2">
        <f>DATE(CURR[[#This Row],[YEAR]],CURR[[#This Row],[MONTH]],1)</f>
        <v>44256</v>
      </c>
      <c r="S2807" t="str">
        <f>IF(AND(CURR[[#This Row],[DATE]]&gt;=DATE(2023,6,1),CURR[[#This Row],[DATE]]&lt;=DATE(2024,5,31)),"Y","N")</f>
        <v>N</v>
      </c>
    </row>
    <row r="2808" spans="1:19" x14ac:dyDescent="0.25">
      <c r="A2808" t="s">
        <v>64</v>
      </c>
      <c r="B2808" t="s">
        <v>111</v>
      </c>
      <c r="C2808" t="s">
        <v>20</v>
      </c>
      <c r="D2808" s="1">
        <v>125010.18842799996</v>
      </c>
      <c r="E2808" s="1">
        <v>937808.45290400018</v>
      </c>
      <c r="F2808" s="13">
        <v>0</v>
      </c>
      <c r="G2808" s="13">
        <v>0.1333003429867749</v>
      </c>
      <c r="H2808" t="s">
        <v>25</v>
      </c>
      <c r="I2808" t="s">
        <v>17</v>
      </c>
      <c r="J2808">
        <v>2021</v>
      </c>
      <c r="K2808">
        <v>3</v>
      </c>
      <c r="L2808" s="12">
        <v>-1.9959839909145627</v>
      </c>
      <c r="M2808" s="1">
        <v>781826.66775400017</v>
      </c>
      <c r="N2808" s="12">
        <v>-5.0461603109892996</v>
      </c>
      <c r="O2808" s="13">
        <v>0.15989501712332754</v>
      </c>
      <c r="P2808" s="12">
        <v>-0.80685588933268992</v>
      </c>
      <c r="Q2808" s="12">
        <v>-2.8028398802472525</v>
      </c>
      <c r="R2808" s="2">
        <f>DATE(CURR[[#This Row],[YEAR]],CURR[[#This Row],[MONTH]],1)</f>
        <v>44256</v>
      </c>
      <c r="S2808" t="str">
        <f>IF(AND(CURR[[#This Row],[DATE]]&gt;=DATE(2023,6,1),CURR[[#This Row],[DATE]]&lt;=DATE(2024,5,31)),"Y","N")</f>
        <v>N</v>
      </c>
    </row>
    <row r="2809" spans="1:19" x14ac:dyDescent="0.25">
      <c r="A2809" t="s">
        <v>64</v>
      </c>
      <c r="B2809" t="s">
        <v>111</v>
      </c>
      <c r="C2809" t="s">
        <v>20</v>
      </c>
      <c r="D2809" s="1">
        <v>44064.40370800002</v>
      </c>
      <c r="E2809" s="1">
        <v>418901.502676</v>
      </c>
      <c r="F2809" s="13">
        <v>0</v>
      </c>
      <c r="G2809" s="13">
        <v>0.10519036915960098</v>
      </c>
      <c r="H2809" t="s">
        <v>26</v>
      </c>
      <c r="I2809" t="s">
        <v>17</v>
      </c>
      <c r="J2809">
        <v>2021</v>
      </c>
      <c r="K2809">
        <v>3</v>
      </c>
      <c r="L2809" s="12">
        <v>-2.2122818367010271</v>
      </c>
      <c r="M2809" s="1">
        <v>781826.66775400017</v>
      </c>
      <c r="N2809" s="12">
        <v>-5.0461603109892996</v>
      </c>
      <c r="O2809" s="13">
        <v>5.6360834856895387E-2</v>
      </c>
      <c r="P2809" s="12">
        <v>-0.28440580794908776</v>
      </c>
      <c r="Q2809" s="12">
        <v>-2.4966876446501147</v>
      </c>
      <c r="R2809" s="2">
        <f>DATE(CURR[[#This Row],[YEAR]],CURR[[#This Row],[MONTH]],1)</f>
        <v>44256</v>
      </c>
      <c r="S2809" t="str">
        <f>IF(AND(CURR[[#This Row],[DATE]]&gt;=DATE(2023,6,1),CURR[[#This Row],[DATE]]&lt;=DATE(2024,5,31)),"Y","N")</f>
        <v>N</v>
      </c>
    </row>
    <row r="2810" spans="1:19" x14ac:dyDescent="0.25">
      <c r="A2810" t="s">
        <v>65</v>
      </c>
      <c r="B2810" t="s">
        <v>14</v>
      </c>
      <c r="C2810" t="s">
        <v>15</v>
      </c>
      <c r="D2810" s="1">
        <v>2808.8382480000009</v>
      </c>
      <c r="E2810" s="1">
        <v>14095.006600000001</v>
      </c>
      <c r="F2810" s="13">
        <v>0</v>
      </c>
      <c r="G2810" s="13">
        <v>0.19927895940112583</v>
      </c>
      <c r="H2810" t="s">
        <v>16</v>
      </c>
      <c r="I2810" t="s">
        <v>17</v>
      </c>
      <c r="J2810">
        <v>2021</v>
      </c>
      <c r="K2810">
        <v>4</v>
      </c>
      <c r="L2810" s="12">
        <v>-0.95490237286600332</v>
      </c>
      <c r="M2810" s="1">
        <v>9538.6551600000021</v>
      </c>
      <c r="N2810" s="12">
        <v>-4.4453413493987481</v>
      </c>
      <c r="O2810" s="13">
        <v>0.29446900017716965</v>
      </c>
      <c r="P2810" s="12">
        <v>-1.3090152226036795</v>
      </c>
      <c r="Q2810" s="12">
        <v>-2.2639175954696826</v>
      </c>
      <c r="R2810" s="2">
        <f>DATE(CURR[[#This Row],[YEAR]],CURR[[#This Row],[MONTH]],1)</f>
        <v>44287</v>
      </c>
      <c r="S2810" t="str">
        <f>IF(AND(CURR[[#This Row],[DATE]]&gt;=DATE(2023,6,1),CURR[[#This Row],[DATE]]&lt;=DATE(2024,5,31)),"Y","N")</f>
        <v>N</v>
      </c>
    </row>
    <row r="2811" spans="1:19" x14ac:dyDescent="0.25">
      <c r="A2811" t="s">
        <v>65</v>
      </c>
      <c r="B2811" t="s">
        <v>14</v>
      </c>
      <c r="C2811" t="s">
        <v>15</v>
      </c>
      <c r="D2811" s="1">
        <v>9538.6551600000021</v>
      </c>
      <c r="E2811" s="1">
        <v>53034.444908000005</v>
      </c>
      <c r="F2811" s="13">
        <v>0.17985773541227618</v>
      </c>
      <c r="G2811" s="13">
        <v>0</v>
      </c>
      <c r="H2811" t="s">
        <v>21</v>
      </c>
      <c r="I2811" t="s">
        <v>23</v>
      </c>
      <c r="J2811">
        <v>2021</v>
      </c>
      <c r="K2811">
        <v>4</v>
      </c>
      <c r="L2811" s="12">
        <v>-0.41604229121187714</v>
      </c>
      <c r="M2811" s="1">
        <v>9538.6551600000021</v>
      </c>
      <c r="N2811" s="12">
        <v>-4.4453413493987481</v>
      </c>
      <c r="O2811" s="13">
        <v>0</v>
      </c>
      <c r="P2811" s="12">
        <v>0</v>
      </c>
      <c r="Q2811" s="12">
        <v>0</v>
      </c>
      <c r="R2811" s="2">
        <f>DATE(CURR[[#This Row],[YEAR]],CURR[[#This Row],[MONTH]],1)</f>
        <v>44287</v>
      </c>
      <c r="S2811" t="str">
        <f>IF(AND(CURR[[#This Row],[DATE]]&gt;=DATE(2023,6,1),CURR[[#This Row],[DATE]]&lt;=DATE(2024,5,31)),"Y","N")</f>
        <v>N</v>
      </c>
    </row>
    <row r="2812" spans="1:19" x14ac:dyDescent="0.25">
      <c r="A2812" t="s">
        <v>65</v>
      </c>
      <c r="B2812" t="s">
        <v>14</v>
      </c>
      <c r="C2812" t="s">
        <v>15</v>
      </c>
      <c r="D2812" s="1">
        <v>9538.6551600000021</v>
      </c>
      <c r="E2812" s="1">
        <v>53034.444908000005</v>
      </c>
      <c r="F2812" s="13">
        <v>0.17985773541227618</v>
      </c>
      <c r="G2812" s="13">
        <v>0</v>
      </c>
      <c r="H2812" t="s">
        <v>21</v>
      </c>
      <c r="I2812" t="s">
        <v>22</v>
      </c>
      <c r="J2812">
        <v>2021</v>
      </c>
      <c r="K2812">
        <v>4</v>
      </c>
      <c r="L2812" s="12">
        <v>-4.0292990581868713</v>
      </c>
      <c r="M2812" s="1">
        <v>9538.6551600000021</v>
      </c>
      <c r="N2812" s="12">
        <v>-4.4453413493987481</v>
      </c>
      <c r="O2812" s="13">
        <v>0</v>
      </c>
      <c r="P2812" s="12">
        <v>0</v>
      </c>
      <c r="Q2812" s="12">
        <v>0</v>
      </c>
      <c r="R2812" s="2">
        <f>DATE(CURR[[#This Row],[YEAR]],CURR[[#This Row],[MONTH]],1)</f>
        <v>44287</v>
      </c>
      <c r="S2812" t="str">
        <f>IF(AND(CURR[[#This Row],[DATE]]&gt;=DATE(2023,6,1),CURR[[#This Row],[DATE]]&lt;=DATE(2024,5,31)),"Y","N")</f>
        <v>N</v>
      </c>
    </row>
    <row r="2813" spans="1:19" x14ac:dyDescent="0.25">
      <c r="A2813" t="s">
        <v>65</v>
      </c>
      <c r="B2813" t="s">
        <v>14</v>
      </c>
      <c r="C2813" t="s">
        <v>15</v>
      </c>
      <c r="D2813" s="1">
        <v>4199.4101760000003</v>
      </c>
      <c r="E2813" s="1">
        <v>17003.374688</v>
      </c>
      <c r="F2813" s="13">
        <v>0</v>
      </c>
      <c r="G2813" s="13">
        <v>0.24697510071125481</v>
      </c>
      <c r="H2813" t="s">
        <v>24</v>
      </c>
      <c r="I2813" t="s">
        <v>17</v>
      </c>
      <c r="J2813">
        <v>2021</v>
      </c>
      <c r="K2813">
        <v>4</v>
      </c>
      <c r="L2813" s="12">
        <v>-1.7834196695390552</v>
      </c>
      <c r="M2813" s="1">
        <v>9538.6551600000021</v>
      </c>
      <c r="N2813" s="12">
        <v>-4.4453413493987481</v>
      </c>
      <c r="O2813" s="13">
        <v>0.44025180757242088</v>
      </c>
      <c r="P2813" s="12">
        <v>-1.9570695643492235</v>
      </c>
      <c r="Q2813" s="12">
        <v>-3.7404892338882787</v>
      </c>
      <c r="R2813" s="2">
        <f>DATE(CURR[[#This Row],[YEAR]],CURR[[#This Row],[MONTH]],1)</f>
        <v>44287</v>
      </c>
      <c r="S2813" t="str">
        <f>IF(AND(CURR[[#This Row],[DATE]]&gt;=DATE(2023,6,1),CURR[[#This Row],[DATE]]&lt;=DATE(2024,5,31)),"Y","N")</f>
        <v>N</v>
      </c>
    </row>
    <row r="2814" spans="1:19" x14ac:dyDescent="0.25">
      <c r="A2814" t="s">
        <v>65</v>
      </c>
      <c r="B2814" t="s">
        <v>14</v>
      </c>
      <c r="C2814" t="s">
        <v>15</v>
      </c>
      <c r="D2814" s="1">
        <v>1420.1954000000003</v>
      </c>
      <c r="E2814" s="1">
        <v>16186.131576</v>
      </c>
      <c r="F2814" s="13">
        <v>0</v>
      </c>
      <c r="G2814" s="13">
        <v>8.7741496066039412E-2</v>
      </c>
      <c r="H2814" t="s">
        <v>25</v>
      </c>
      <c r="I2814" t="s">
        <v>17</v>
      </c>
      <c r="J2814">
        <v>2021</v>
      </c>
      <c r="K2814">
        <v>4</v>
      </c>
      <c r="L2814" s="12">
        <v>-1.3443539175143251</v>
      </c>
      <c r="M2814" s="1">
        <v>9538.6551600000021</v>
      </c>
      <c r="N2814" s="12">
        <v>-4.4453413493987481</v>
      </c>
      <c r="O2814" s="13">
        <v>0.14888843093474405</v>
      </c>
      <c r="P2814" s="12">
        <v>-0.66185989848131743</v>
      </c>
      <c r="Q2814" s="12">
        <v>-2.0062138159956424</v>
      </c>
      <c r="R2814" s="2">
        <f>DATE(CURR[[#This Row],[YEAR]],CURR[[#This Row],[MONTH]],1)</f>
        <v>44287</v>
      </c>
      <c r="S2814" t="str">
        <f>IF(AND(CURR[[#This Row],[DATE]]&gt;=DATE(2023,6,1),CURR[[#This Row],[DATE]]&lt;=DATE(2024,5,31)),"Y","N")</f>
        <v>N</v>
      </c>
    </row>
    <row r="2815" spans="1:19" x14ac:dyDescent="0.25">
      <c r="A2815" t="s">
        <v>65</v>
      </c>
      <c r="B2815" t="s">
        <v>14</v>
      </c>
      <c r="C2815" t="s">
        <v>15</v>
      </c>
      <c r="D2815" s="1">
        <v>1110.2113360000003</v>
      </c>
      <c r="E2815" s="1">
        <v>5749.932044000002</v>
      </c>
      <c r="F2815" s="13">
        <v>0</v>
      </c>
      <c r="G2815" s="13">
        <v>0.19308251428092879</v>
      </c>
      <c r="H2815" t="s">
        <v>26</v>
      </c>
      <c r="I2815" t="s">
        <v>17</v>
      </c>
      <c r="J2815">
        <v>2021</v>
      </c>
      <c r="K2815">
        <v>4</v>
      </c>
      <c r="L2815" s="12">
        <v>-3.7353252937668215</v>
      </c>
      <c r="M2815" s="1">
        <v>9538.6551600000021</v>
      </c>
      <c r="N2815" s="12">
        <v>-4.4453413493987481</v>
      </c>
      <c r="O2815" s="13">
        <v>0.11639076131566539</v>
      </c>
      <c r="P2815" s="12">
        <v>-0.51739666396452766</v>
      </c>
      <c r="Q2815" s="12">
        <v>-4.2527219577313495</v>
      </c>
      <c r="R2815" s="2">
        <f>DATE(CURR[[#This Row],[YEAR]],CURR[[#This Row],[MONTH]],1)</f>
        <v>44287</v>
      </c>
      <c r="S2815" t="str">
        <f>IF(AND(CURR[[#This Row],[DATE]]&gt;=DATE(2023,6,1),CURR[[#This Row],[DATE]]&lt;=DATE(2024,5,31)),"Y","N")</f>
        <v>N</v>
      </c>
    </row>
    <row r="2816" spans="1:19" x14ac:dyDescent="0.25">
      <c r="A2816" t="s">
        <v>65</v>
      </c>
      <c r="B2816" t="s">
        <v>14</v>
      </c>
      <c r="C2816" t="s">
        <v>18</v>
      </c>
      <c r="D2816" s="1">
        <v>6604.2810559999998</v>
      </c>
      <c r="E2816" s="1">
        <v>14095.006600000001</v>
      </c>
      <c r="F2816" s="13">
        <v>0</v>
      </c>
      <c r="G2816" s="13">
        <v>0.46855466218795522</v>
      </c>
      <c r="H2816" t="s">
        <v>16</v>
      </c>
      <c r="I2816" t="s">
        <v>17</v>
      </c>
      <c r="J2816">
        <v>2021</v>
      </c>
      <c r="K2816">
        <v>4</v>
      </c>
      <c r="L2816" s="12">
        <v>-2.245214246829208</v>
      </c>
      <c r="M2816" s="1">
        <v>15648.873028</v>
      </c>
      <c r="N2816" s="12">
        <v>-7.29291301299744</v>
      </c>
      <c r="O2816" s="13">
        <v>0.42202918026002145</v>
      </c>
      <c r="P2816" s="12">
        <v>-3.0778221005829529</v>
      </c>
      <c r="Q2816" s="12">
        <v>-5.3230363474121614</v>
      </c>
      <c r="R2816" s="2">
        <f>DATE(CURR[[#This Row],[YEAR]],CURR[[#This Row],[MONTH]],1)</f>
        <v>44287</v>
      </c>
      <c r="S2816" t="str">
        <f>IF(AND(CURR[[#This Row],[DATE]]&gt;=DATE(2023,6,1),CURR[[#This Row],[DATE]]&lt;=DATE(2024,5,31)),"Y","N")</f>
        <v>N</v>
      </c>
    </row>
    <row r="2817" spans="1:19" x14ac:dyDescent="0.25">
      <c r="A2817" t="s">
        <v>65</v>
      </c>
      <c r="B2817" t="s">
        <v>14</v>
      </c>
      <c r="C2817" t="s">
        <v>18</v>
      </c>
      <c r="D2817" s="1">
        <v>15648.873028</v>
      </c>
      <c r="E2817" s="1">
        <v>53034.444908000005</v>
      </c>
      <c r="F2817" s="13">
        <v>0.29506998810200497</v>
      </c>
      <c r="G2817" s="13">
        <v>0</v>
      </c>
      <c r="H2817" t="s">
        <v>21</v>
      </c>
      <c r="I2817" t="s">
        <v>23</v>
      </c>
      <c r="J2817">
        <v>2021</v>
      </c>
      <c r="K2817">
        <v>4</v>
      </c>
      <c r="L2817" s="12">
        <v>-0.68254831317886366</v>
      </c>
      <c r="M2817" s="1">
        <v>15648.873028</v>
      </c>
      <c r="N2817" s="12">
        <v>-7.29291301299744</v>
      </c>
      <c r="O2817" s="13">
        <v>0</v>
      </c>
      <c r="P2817" s="12">
        <v>0</v>
      </c>
      <c r="Q2817" s="12">
        <v>0</v>
      </c>
      <c r="R2817" s="2">
        <f>DATE(CURR[[#This Row],[YEAR]],CURR[[#This Row],[MONTH]],1)</f>
        <v>44287</v>
      </c>
      <c r="S2817" t="str">
        <f>IF(AND(CURR[[#This Row],[DATE]]&gt;=DATE(2023,6,1),CURR[[#This Row],[DATE]]&lt;=DATE(2024,5,31)),"Y","N")</f>
        <v>N</v>
      </c>
    </row>
    <row r="2818" spans="1:19" x14ac:dyDescent="0.25">
      <c r="A2818" t="s">
        <v>65</v>
      </c>
      <c r="B2818" t="s">
        <v>14</v>
      </c>
      <c r="C2818" t="s">
        <v>18</v>
      </c>
      <c r="D2818" s="1">
        <v>15648.873028</v>
      </c>
      <c r="E2818" s="1">
        <v>53034.444908000005</v>
      </c>
      <c r="F2818" s="13">
        <v>0.29506998810200497</v>
      </c>
      <c r="G2818" s="13">
        <v>0</v>
      </c>
      <c r="H2818" t="s">
        <v>21</v>
      </c>
      <c r="I2818" t="s">
        <v>22</v>
      </c>
      <c r="J2818">
        <v>2021</v>
      </c>
      <c r="K2818">
        <v>4</v>
      </c>
      <c r="L2818" s="12">
        <v>-6.6103646998185761</v>
      </c>
      <c r="M2818" s="1">
        <v>15648.873028</v>
      </c>
      <c r="N2818" s="12">
        <v>-7.29291301299744</v>
      </c>
      <c r="O2818" s="13">
        <v>0</v>
      </c>
      <c r="P2818" s="12">
        <v>0</v>
      </c>
      <c r="Q2818" s="12">
        <v>0</v>
      </c>
      <c r="R2818" s="2">
        <f>DATE(CURR[[#This Row],[YEAR]],CURR[[#This Row],[MONTH]],1)</f>
        <v>44287</v>
      </c>
      <c r="S2818" t="str">
        <f>IF(AND(CURR[[#This Row],[DATE]]&gt;=DATE(2023,6,1),CURR[[#This Row],[DATE]]&lt;=DATE(2024,5,31)),"Y","N")</f>
        <v>N</v>
      </c>
    </row>
    <row r="2819" spans="1:19" x14ac:dyDescent="0.25">
      <c r="A2819" t="s">
        <v>65</v>
      </c>
      <c r="B2819" t="s">
        <v>14</v>
      </c>
      <c r="C2819" t="s">
        <v>18</v>
      </c>
      <c r="D2819" s="1">
        <v>3909.0148720000002</v>
      </c>
      <c r="E2819" s="1">
        <v>17003.374688</v>
      </c>
      <c r="F2819" s="13">
        <v>0</v>
      </c>
      <c r="G2819" s="13">
        <v>0.22989641431349256</v>
      </c>
      <c r="H2819" t="s">
        <v>24</v>
      </c>
      <c r="I2819" t="s">
        <v>17</v>
      </c>
      <c r="J2819">
        <v>2021</v>
      </c>
      <c r="K2819">
        <v>4</v>
      </c>
      <c r="L2819" s="12">
        <v>-1.6600936129287245</v>
      </c>
      <c r="M2819" s="1">
        <v>15648.873028</v>
      </c>
      <c r="N2819" s="12">
        <v>-7.29291301299744</v>
      </c>
      <c r="O2819" s="13">
        <v>0.2497952961216908</v>
      </c>
      <c r="P2819" s="12">
        <v>-1.8217353656714277</v>
      </c>
      <c r="Q2819" s="12">
        <v>-3.4818289786001522</v>
      </c>
      <c r="R2819" s="2">
        <f>DATE(CURR[[#This Row],[YEAR]],CURR[[#This Row],[MONTH]],1)</f>
        <v>44287</v>
      </c>
      <c r="S2819" t="str">
        <f>IF(AND(CURR[[#This Row],[DATE]]&gt;=DATE(2023,6,1),CURR[[#This Row],[DATE]]&lt;=DATE(2024,5,31)),"Y","N")</f>
        <v>N</v>
      </c>
    </row>
    <row r="2820" spans="1:19" x14ac:dyDescent="0.25">
      <c r="A2820" t="s">
        <v>65</v>
      </c>
      <c r="B2820" t="s">
        <v>14</v>
      </c>
      <c r="C2820" t="s">
        <v>18</v>
      </c>
      <c r="D2820" s="1">
        <v>1640.5798720000007</v>
      </c>
      <c r="E2820" s="1">
        <v>16186.131576</v>
      </c>
      <c r="F2820" s="13">
        <v>0</v>
      </c>
      <c r="G2820" s="13">
        <v>0.10135713183207852</v>
      </c>
      <c r="H2820" t="s">
        <v>25</v>
      </c>
      <c r="I2820" t="s">
        <v>17</v>
      </c>
      <c r="J2820">
        <v>2021</v>
      </c>
      <c r="K2820">
        <v>4</v>
      </c>
      <c r="L2820" s="12">
        <v>-1.5529693857044959</v>
      </c>
      <c r="M2820" s="1">
        <v>15648.873028</v>
      </c>
      <c r="N2820" s="12">
        <v>-7.29291301299744</v>
      </c>
      <c r="O2820" s="13">
        <v>0.10483693420379643</v>
      </c>
      <c r="P2820" s="12">
        <v>-0.76456664169762345</v>
      </c>
      <c r="Q2820" s="12">
        <v>-2.3175360274021193</v>
      </c>
      <c r="R2820" s="2">
        <f>DATE(CURR[[#This Row],[YEAR]],CURR[[#This Row],[MONTH]],1)</f>
        <v>44287</v>
      </c>
      <c r="S2820" t="str">
        <f>IF(AND(CURR[[#This Row],[DATE]]&gt;=DATE(2023,6,1),CURR[[#This Row],[DATE]]&lt;=DATE(2024,5,31)),"Y","N")</f>
        <v>N</v>
      </c>
    </row>
    <row r="2821" spans="1:19" x14ac:dyDescent="0.25">
      <c r="A2821" t="s">
        <v>65</v>
      </c>
      <c r="B2821" t="s">
        <v>14</v>
      </c>
      <c r="C2821" t="s">
        <v>18</v>
      </c>
      <c r="D2821" s="1">
        <v>3494.9972280000002</v>
      </c>
      <c r="E2821" s="1">
        <v>5749.932044000002</v>
      </c>
      <c r="F2821" s="13">
        <v>0</v>
      </c>
      <c r="G2821" s="13">
        <v>0.60783278850173472</v>
      </c>
      <c r="H2821" t="s">
        <v>26</v>
      </c>
      <c r="I2821" t="s">
        <v>17</v>
      </c>
      <c r="J2821">
        <v>2021</v>
      </c>
      <c r="K2821">
        <v>4</v>
      </c>
      <c r="L2821" s="12">
        <v>-11.758978785452902</v>
      </c>
      <c r="M2821" s="1">
        <v>15648.873028</v>
      </c>
      <c r="N2821" s="12">
        <v>-7.29291301299744</v>
      </c>
      <c r="O2821" s="13">
        <v>0.22333858941449136</v>
      </c>
      <c r="P2821" s="12">
        <v>-1.6287889050454363</v>
      </c>
      <c r="Q2821" s="12">
        <v>-13.387767690498338</v>
      </c>
      <c r="R2821" s="2">
        <f>DATE(CURR[[#This Row],[YEAR]],CURR[[#This Row],[MONTH]],1)</f>
        <v>44287</v>
      </c>
      <c r="S2821" t="str">
        <f>IF(AND(CURR[[#This Row],[DATE]]&gt;=DATE(2023,6,1),CURR[[#This Row],[DATE]]&lt;=DATE(2024,5,31)),"Y","N")</f>
        <v>N</v>
      </c>
    </row>
    <row r="2822" spans="1:19" x14ac:dyDescent="0.25">
      <c r="A2822" t="s">
        <v>65</v>
      </c>
      <c r="B2822" t="s">
        <v>14</v>
      </c>
      <c r="C2822" t="s">
        <v>19</v>
      </c>
      <c r="D2822" s="1">
        <v>2.0485479999999998</v>
      </c>
      <c r="E2822" s="1">
        <v>14095.006600000001</v>
      </c>
      <c r="F2822" s="13">
        <v>0</v>
      </c>
      <c r="G2822" s="13">
        <v>1.4533856266516396E-4</v>
      </c>
      <c r="H2822" t="s">
        <v>16</v>
      </c>
      <c r="I2822" t="s">
        <v>17</v>
      </c>
      <c r="J2822">
        <v>2021</v>
      </c>
      <c r="K2822">
        <v>4</v>
      </c>
      <c r="L2822" s="12">
        <v>-6.9643146860548749E-4</v>
      </c>
      <c r="M2822" s="1">
        <v>14683.689128</v>
      </c>
      <c r="N2822" s="12">
        <v>-6.8431041218618942</v>
      </c>
      <c r="O2822" s="13">
        <v>1.395118067498221E-4</v>
      </c>
      <c r="P2822" s="12">
        <v>-9.5469381981810766E-4</v>
      </c>
      <c r="Q2822" s="12">
        <v>-1.6511252884235952E-3</v>
      </c>
      <c r="R2822" s="2">
        <f>DATE(CURR[[#This Row],[YEAR]],CURR[[#This Row],[MONTH]],1)</f>
        <v>44287</v>
      </c>
      <c r="S2822" t="str">
        <f>IF(AND(CURR[[#This Row],[DATE]]&gt;=DATE(2023,6,1),CURR[[#This Row],[DATE]]&lt;=DATE(2024,5,31)),"Y","N")</f>
        <v>N</v>
      </c>
    </row>
    <row r="2823" spans="1:19" x14ac:dyDescent="0.25">
      <c r="A2823" t="s">
        <v>65</v>
      </c>
      <c r="B2823" t="s">
        <v>14</v>
      </c>
      <c r="C2823" t="s">
        <v>19</v>
      </c>
      <c r="D2823" s="1">
        <v>14683.689128</v>
      </c>
      <c r="E2823" s="1">
        <v>53034.444908000005</v>
      </c>
      <c r="F2823" s="13">
        <v>0.27687079884539401</v>
      </c>
      <c r="G2823" s="13">
        <v>0</v>
      </c>
      <c r="H2823" t="s">
        <v>21</v>
      </c>
      <c r="I2823" t="s">
        <v>23</v>
      </c>
      <c r="J2823">
        <v>2021</v>
      </c>
      <c r="K2823">
        <v>4</v>
      </c>
      <c r="L2823" s="12">
        <v>-0.64045041630963506</v>
      </c>
      <c r="M2823" s="1">
        <v>14683.689128</v>
      </c>
      <c r="N2823" s="12">
        <v>-6.8431041218618942</v>
      </c>
      <c r="O2823" s="13">
        <v>0</v>
      </c>
      <c r="P2823" s="12">
        <v>0</v>
      </c>
      <c r="Q2823" s="12">
        <v>0</v>
      </c>
      <c r="R2823" s="2">
        <f>DATE(CURR[[#This Row],[YEAR]],CURR[[#This Row],[MONTH]],1)</f>
        <v>44287</v>
      </c>
      <c r="S2823" t="str">
        <f>IF(AND(CURR[[#This Row],[DATE]]&gt;=DATE(2023,6,1),CURR[[#This Row],[DATE]]&lt;=DATE(2024,5,31)),"Y","N")</f>
        <v>N</v>
      </c>
    </row>
    <row r="2824" spans="1:19" x14ac:dyDescent="0.25">
      <c r="A2824" t="s">
        <v>65</v>
      </c>
      <c r="B2824" t="s">
        <v>14</v>
      </c>
      <c r="C2824" t="s">
        <v>19</v>
      </c>
      <c r="D2824" s="1">
        <v>14683.689128</v>
      </c>
      <c r="E2824" s="1">
        <v>53034.444908000005</v>
      </c>
      <c r="F2824" s="13">
        <v>0.27687079884539401</v>
      </c>
      <c r="G2824" s="13">
        <v>0</v>
      </c>
      <c r="H2824" t="s">
        <v>21</v>
      </c>
      <c r="I2824" t="s">
        <v>22</v>
      </c>
      <c r="J2824">
        <v>2021</v>
      </c>
      <c r="K2824">
        <v>4</v>
      </c>
      <c r="L2824" s="12">
        <v>-6.202653705552259</v>
      </c>
      <c r="M2824" s="1">
        <v>14683.689128</v>
      </c>
      <c r="N2824" s="12">
        <v>-6.8431041218618942</v>
      </c>
      <c r="O2824" s="13">
        <v>0</v>
      </c>
      <c r="P2824" s="12">
        <v>0</v>
      </c>
      <c r="Q2824" s="12">
        <v>0</v>
      </c>
      <c r="R2824" s="2">
        <f>DATE(CURR[[#This Row],[YEAR]],CURR[[#This Row],[MONTH]],1)</f>
        <v>44287</v>
      </c>
      <c r="S2824" t="str">
        <f>IF(AND(CURR[[#This Row],[DATE]]&gt;=DATE(2023,6,1),CURR[[#This Row],[DATE]]&lt;=DATE(2024,5,31)),"Y","N")</f>
        <v>N</v>
      </c>
    </row>
    <row r="2825" spans="1:19" x14ac:dyDescent="0.25">
      <c r="A2825" t="s">
        <v>65</v>
      </c>
      <c r="B2825" t="s">
        <v>14</v>
      </c>
      <c r="C2825" t="s">
        <v>19</v>
      </c>
      <c r="D2825" s="1">
        <v>3650.798612</v>
      </c>
      <c r="E2825" s="1">
        <v>17003.374688</v>
      </c>
      <c r="F2825" s="13">
        <v>0</v>
      </c>
      <c r="G2825" s="13">
        <v>0.21471023717289031</v>
      </c>
      <c r="H2825" t="s">
        <v>24</v>
      </c>
      <c r="I2825" t="s">
        <v>17</v>
      </c>
      <c r="J2825">
        <v>2021</v>
      </c>
      <c r="K2825">
        <v>4</v>
      </c>
      <c r="L2825" s="12">
        <v>-1.5504334611982136</v>
      </c>
      <c r="M2825" s="1">
        <v>14683.689128</v>
      </c>
      <c r="N2825" s="12">
        <v>-6.8431041218618942</v>
      </c>
      <c r="O2825" s="13">
        <v>0.24862952219809487</v>
      </c>
      <c r="P2825" s="12">
        <v>-1.7013977081703362</v>
      </c>
      <c r="Q2825" s="12">
        <v>-3.2518311693685495</v>
      </c>
      <c r="R2825" s="2">
        <f>DATE(CURR[[#This Row],[YEAR]],CURR[[#This Row],[MONTH]],1)</f>
        <v>44287</v>
      </c>
      <c r="S2825" t="str">
        <f>IF(AND(CURR[[#This Row],[DATE]]&gt;=DATE(2023,6,1),CURR[[#This Row],[DATE]]&lt;=DATE(2024,5,31)),"Y","N")</f>
        <v>N</v>
      </c>
    </row>
    <row r="2826" spans="1:19" x14ac:dyDescent="0.25">
      <c r="A2826" t="s">
        <v>65</v>
      </c>
      <c r="B2826" t="s">
        <v>14</v>
      </c>
      <c r="C2826" t="s">
        <v>19</v>
      </c>
      <c r="D2826" s="1">
        <v>10663.57566</v>
      </c>
      <c r="E2826" s="1">
        <v>16186.131576</v>
      </c>
      <c r="F2826" s="13">
        <v>0</v>
      </c>
      <c r="G2826" s="13">
        <v>0.65880940173570712</v>
      </c>
      <c r="H2826" t="s">
        <v>25</v>
      </c>
      <c r="I2826" t="s">
        <v>17</v>
      </c>
      <c r="J2826">
        <v>2021</v>
      </c>
      <c r="K2826">
        <v>4</v>
      </c>
      <c r="L2826" s="12">
        <v>-10.094117832821738</v>
      </c>
      <c r="M2826" s="1">
        <v>14683.689128</v>
      </c>
      <c r="N2826" s="12">
        <v>-6.8431041218618942</v>
      </c>
      <c r="O2826" s="13">
        <v>0.7262191106774295</v>
      </c>
      <c r="P2826" s="12">
        <v>-4.9695929896515967</v>
      </c>
      <c r="Q2826" s="12">
        <v>-15.063710822473334</v>
      </c>
      <c r="R2826" s="2">
        <f>DATE(CURR[[#This Row],[YEAR]],CURR[[#This Row],[MONTH]],1)</f>
        <v>44287</v>
      </c>
      <c r="S2826" t="str">
        <f>IF(AND(CURR[[#This Row],[DATE]]&gt;=DATE(2023,6,1),CURR[[#This Row],[DATE]]&lt;=DATE(2024,5,31)),"Y","N")</f>
        <v>N</v>
      </c>
    </row>
    <row r="2827" spans="1:19" x14ac:dyDescent="0.25">
      <c r="A2827" t="s">
        <v>65</v>
      </c>
      <c r="B2827" t="s">
        <v>14</v>
      </c>
      <c r="C2827" t="s">
        <v>19</v>
      </c>
      <c r="D2827" s="1">
        <v>367.26630799999998</v>
      </c>
      <c r="E2827" s="1">
        <v>5749.932044000002</v>
      </c>
      <c r="F2827" s="13">
        <v>0</v>
      </c>
      <c r="G2827" s="13">
        <v>6.3873156272036088E-2</v>
      </c>
      <c r="H2827" t="s">
        <v>26</v>
      </c>
      <c r="I2827" t="s">
        <v>17</v>
      </c>
      <c r="J2827">
        <v>2021</v>
      </c>
      <c r="K2827">
        <v>4</v>
      </c>
      <c r="L2827" s="12">
        <v>-1.2356738625669694</v>
      </c>
      <c r="M2827" s="1">
        <v>14683.689128</v>
      </c>
      <c r="N2827" s="12">
        <v>-6.8431041218618942</v>
      </c>
      <c r="O2827" s="13">
        <v>2.5011855317725845E-2</v>
      </c>
      <c r="P2827" s="12">
        <v>-0.17115873022014308</v>
      </c>
      <c r="Q2827" s="12">
        <v>-1.4068325927871126</v>
      </c>
      <c r="R2827" s="2">
        <f>DATE(CURR[[#This Row],[YEAR]],CURR[[#This Row],[MONTH]],1)</f>
        <v>44287</v>
      </c>
      <c r="S2827" t="str">
        <f>IF(AND(CURR[[#This Row],[DATE]]&gt;=DATE(2023,6,1),CURR[[#This Row],[DATE]]&lt;=DATE(2024,5,31)),"Y","N")</f>
        <v>N</v>
      </c>
    </row>
    <row r="2828" spans="1:19" x14ac:dyDescent="0.25">
      <c r="A2828" t="s">
        <v>65</v>
      </c>
      <c r="B2828" t="s">
        <v>14</v>
      </c>
      <c r="C2828" t="s">
        <v>20</v>
      </c>
      <c r="D2828" s="1">
        <v>4679.8387480000001</v>
      </c>
      <c r="E2828" s="1">
        <v>14095.006600000001</v>
      </c>
      <c r="F2828" s="13">
        <v>0</v>
      </c>
      <c r="G2828" s="13">
        <v>0.33202103984825376</v>
      </c>
      <c r="H2828" t="s">
        <v>16</v>
      </c>
      <c r="I2828" t="s">
        <v>17</v>
      </c>
      <c r="J2828">
        <v>2021</v>
      </c>
      <c r="K2828">
        <v>4</v>
      </c>
      <c r="L2828" s="12">
        <v>-1.5909741788361835</v>
      </c>
      <c r="M2828" s="1">
        <v>13163.227591999999</v>
      </c>
      <c r="N2828" s="12">
        <v>-6.1345167557419176</v>
      </c>
      <c r="O2828" s="13">
        <v>0.35552365218118614</v>
      </c>
      <c r="P2828" s="12">
        <v>-2.180965801368048</v>
      </c>
      <c r="Q2828" s="12">
        <v>-3.7719399802042313</v>
      </c>
      <c r="R2828" s="2">
        <f>DATE(CURR[[#This Row],[YEAR]],CURR[[#This Row],[MONTH]],1)</f>
        <v>44287</v>
      </c>
      <c r="S2828" t="str">
        <f>IF(AND(CURR[[#This Row],[DATE]]&gt;=DATE(2023,6,1),CURR[[#This Row],[DATE]]&lt;=DATE(2024,5,31)),"Y","N")</f>
        <v>N</v>
      </c>
    </row>
    <row r="2829" spans="1:19" x14ac:dyDescent="0.25">
      <c r="A2829" t="s">
        <v>65</v>
      </c>
      <c r="B2829" t="s">
        <v>14</v>
      </c>
      <c r="C2829" t="s">
        <v>20</v>
      </c>
      <c r="D2829" s="1">
        <v>13163.227591999999</v>
      </c>
      <c r="E2829" s="1">
        <v>53034.444908000005</v>
      </c>
      <c r="F2829" s="13">
        <v>0.2482014776403248</v>
      </c>
      <c r="G2829" s="13">
        <v>0</v>
      </c>
      <c r="H2829" t="s">
        <v>21</v>
      </c>
      <c r="I2829" t="s">
        <v>23</v>
      </c>
      <c r="J2829">
        <v>2021</v>
      </c>
      <c r="K2829">
        <v>4</v>
      </c>
      <c r="L2829" s="12">
        <v>-0.57413327929962388</v>
      </c>
      <c r="M2829" s="1">
        <v>13163.227591999999</v>
      </c>
      <c r="N2829" s="12">
        <v>-6.1345167557419176</v>
      </c>
      <c r="O2829" s="13">
        <v>0</v>
      </c>
      <c r="P2829" s="12">
        <v>0</v>
      </c>
      <c r="Q2829" s="12">
        <v>0</v>
      </c>
      <c r="R2829" s="2">
        <f>DATE(CURR[[#This Row],[YEAR]],CURR[[#This Row],[MONTH]],1)</f>
        <v>44287</v>
      </c>
      <c r="S2829" t="str">
        <f>IF(AND(CURR[[#This Row],[DATE]]&gt;=DATE(2023,6,1),CURR[[#This Row],[DATE]]&lt;=DATE(2024,5,31)),"Y","N")</f>
        <v>N</v>
      </c>
    </row>
    <row r="2830" spans="1:19" x14ac:dyDescent="0.25">
      <c r="A2830" t="s">
        <v>65</v>
      </c>
      <c r="B2830" t="s">
        <v>14</v>
      </c>
      <c r="C2830" t="s">
        <v>20</v>
      </c>
      <c r="D2830" s="1">
        <v>13163.227591999999</v>
      </c>
      <c r="E2830" s="1">
        <v>53034.444908000005</v>
      </c>
      <c r="F2830" s="13">
        <v>0.2482014776403248</v>
      </c>
      <c r="G2830" s="13">
        <v>0</v>
      </c>
      <c r="H2830" t="s">
        <v>21</v>
      </c>
      <c r="I2830" t="s">
        <v>22</v>
      </c>
      <c r="J2830">
        <v>2021</v>
      </c>
      <c r="K2830">
        <v>4</v>
      </c>
      <c r="L2830" s="12">
        <v>-5.5603834764422935</v>
      </c>
      <c r="M2830" s="1">
        <v>13163.227591999999</v>
      </c>
      <c r="N2830" s="12">
        <v>-6.1345167557419176</v>
      </c>
      <c r="O2830" s="13">
        <v>0</v>
      </c>
      <c r="P2830" s="12">
        <v>0</v>
      </c>
      <c r="Q2830" s="12">
        <v>0</v>
      </c>
      <c r="R2830" s="2">
        <f>DATE(CURR[[#This Row],[YEAR]],CURR[[#This Row],[MONTH]],1)</f>
        <v>44287</v>
      </c>
      <c r="S2830" t="str">
        <f>IF(AND(CURR[[#This Row],[DATE]]&gt;=DATE(2023,6,1),CURR[[#This Row],[DATE]]&lt;=DATE(2024,5,31)),"Y","N")</f>
        <v>N</v>
      </c>
    </row>
    <row r="2831" spans="1:19" x14ac:dyDescent="0.25">
      <c r="A2831" t="s">
        <v>65</v>
      </c>
      <c r="B2831" t="s">
        <v>14</v>
      </c>
      <c r="C2831" t="s">
        <v>20</v>
      </c>
      <c r="D2831" s="1">
        <v>5244.1510280000002</v>
      </c>
      <c r="E2831" s="1">
        <v>17003.374688</v>
      </c>
      <c r="F2831" s="13">
        <v>0</v>
      </c>
      <c r="G2831" s="13">
        <v>0.30841824780236238</v>
      </c>
      <c r="H2831" t="s">
        <v>24</v>
      </c>
      <c r="I2831" t="s">
        <v>17</v>
      </c>
      <c r="J2831">
        <v>2021</v>
      </c>
      <c r="K2831">
        <v>4</v>
      </c>
      <c r="L2831" s="12">
        <v>-2.2271037363340076</v>
      </c>
      <c r="M2831" s="1">
        <v>13163.227591999999</v>
      </c>
      <c r="N2831" s="12">
        <v>-6.1345167557419176</v>
      </c>
      <c r="O2831" s="13">
        <v>0.39839401023402138</v>
      </c>
      <c r="P2831" s="12">
        <v>-2.4439547311678211</v>
      </c>
      <c r="Q2831" s="12">
        <v>-4.6710584675018287</v>
      </c>
      <c r="R2831" s="2">
        <f>DATE(CURR[[#This Row],[YEAR]],CURR[[#This Row],[MONTH]],1)</f>
        <v>44287</v>
      </c>
      <c r="S2831" t="str">
        <f>IF(AND(CURR[[#This Row],[DATE]]&gt;=DATE(2023,6,1),CURR[[#This Row],[DATE]]&lt;=DATE(2024,5,31)),"Y","N")</f>
        <v>N</v>
      </c>
    </row>
    <row r="2832" spans="1:19" x14ac:dyDescent="0.25">
      <c r="A2832" t="s">
        <v>65</v>
      </c>
      <c r="B2832" t="s">
        <v>14</v>
      </c>
      <c r="C2832" t="s">
        <v>20</v>
      </c>
      <c r="D2832" s="1">
        <v>2461.7806439999999</v>
      </c>
      <c r="E2832" s="1">
        <v>16186.131576</v>
      </c>
      <c r="F2832" s="13">
        <v>0</v>
      </c>
      <c r="G2832" s="13">
        <v>0.15209197036617492</v>
      </c>
      <c r="H2832" t="s">
        <v>25</v>
      </c>
      <c r="I2832" t="s">
        <v>17</v>
      </c>
      <c r="J2832">
        <v>2021</v>
      </c>
      <c r="K2832">
        <v>4</v>
      </c>
      <c r="L2832" s="12">
        <v>-2.3303162739594412</v>
      </c>
      <c r="M2832" s="1">
        <v>13163.227591999999</v>
      </c>
      <c r="N2832" s="12">
        <v>-6.1345167557419176</v>
      </c>
      <c r="O2832" s="13">
        <v>0.18701953049084682</v>
      </c>
      <c r="P2832" s="12">
        <v>-1.1472744434470863</v>
      </c>
      <c r="Q2832" s="12">
        <v>-3.4775907174065273</v>
      </c>
      <c r="R2832" s="2">
        <f>DATE(CURR[[#This Row],[YEAR]],CURR[[#This Row],[MONTH]],1)</f>
        <v>44287</v>
      </c>
      <c r="S2832" t="str">
        <f>IF(AND(CURR[[#This Row],[DATE]]&gt;=DATE(2023,6,1),CURR[[#This Row],[DATE]]&lt;=DATE(2024,5,31)),"Y","N")</f>
        <v>N</v>
      </c>
    </row>
    <row r="2833" spans="1:19" x14ac:dyDescent="0.25">
      <c r="A2833" t="s">
        <v>65</v>
      </c>
      <c r="B2833" t="s">
        <v>14</v>
      </c>
      <c r="C2833" t="s">
        <v>20</v>
      </c>
      <c r="D2833" s="1">
        <v>777.45717200000001</v>
      </c>
      <c r="E2833" s="1">
        <v>5749.932044000002</v>
      </c>
      <c r="F2833" s="13">
        <v>0</v>
      </c>
      <c r="G2833" s="13">
        <v>0.13521154094530025</v>
      </c>
      <c r="H2833" t="s">
        <v>26</v>
      </c>
      <c r="I2833" t="s">
        <v>17</v>
      </c>
      <c r="J2833">
        <v>2021</v>
      </c>
      <c r="K2833">
        <v>4</v>
      </c>
      <c r="L2833" s="12">
        <v>-2.6157681382133013</v>
      </c>
      <c r="M2833" s="1">
        <v>13163.227591999999</v>
      </c>
      <c r="N2833" s="12">
        <v>-6.1345167557419176</v>
      </c>
      <c r="O2833" s="13">
        <v>5.9062807093945749E-2</v>
      </c>
      <c r="P2833" s="12">
        <v>-0.36232177975896279</v>
      </c>
      <c r="Q2833" s="12">
        <v>-2.9780899179722642</v>
      </c>
      <c r="R2833" s="2">
        <f>DATE(CURR[[#This Row],[YEAR]],CURR[[#This Row],[MONTH]],1)</f>
        <v>44287</v>
      </c>
      <c r="S2833" t="str">
        <f>IF(AND(CURR[[#This Row],[DATE]]&gt;=DATE(2023,6,1),CURR[[#This Row],[DATE]]&lt;=DATE(2024,5,31)),"Y","N")</f>
        <v>N</v>
      </c>
    </row>
    <row r="2834" spans="1:19" x14ac:dyDescent="0.25">
      <c r="A2834" t="s">
        <v>65</v>
      </c>
      <c r="B2834" t="s">
        <v>110</v>
      </c>
      <c r="C2834" t="s">
        <v>15</v>
      </c>
      <c r="D2834" s="1">
        <v>1160856.3866470004</v>
      </c>
      <c r="E2834" s="1">
        <v>5921794.7503109919</v>
      </c>
      <c r="F2834" s="13">
        <v>0</v>
      </c>
      <c r="G2834" s="13">
        <v>0.19603117561378439</v>
      </c>
      <c r="H2834" t="s">
        <v>16</v>
      </c>
      <c r="I2834" t="s">
        <v>17</v>
      </c>
      <c r="J2834">
        <v>2021</v>
      </c>
      <c r="K2834">
        <v>4</v>
      </c>
      <c r="L2834" s="12">
        <v>-0.93933968398801948</v>
      </c>
      <c r="M2834" s="1">
        <v>3835263.719577</v>
      </c>
      <c r="N2834" s="12">
        <v>-4.5590830305381118</v>
      </c>
      <c r="O2834" s="13">
        <v>0.30267967772892396</v>
      </c>
      <c r="P2834" s="12">
        <v>-1.3799417824226816</v>
      </c>
      <c r="Q2834" s="12">
        <v>-2.3192814664107013</v>
      </c>
      <c r="R2834" s="2">
        <f>DATE(CURR[[#This Row],[YEAR]],CURR[[#This Row],[MONTH]],1)</f>
        <v>44287</v>
      </c>
      <c r="S2834" t="str">
        <f>IF(AND(CURR[[#This Row],[DATE]]&gt;=DATE(2023,6,1),CURR[[#This Row],[DATE]]&lt;=DATE(2024,5,31)),"Y","N")</f>
        <v>N</v>
      </c>
    </row>
    <row r="2835" spans="1:19" x14ac:dyDescent="0.25">
      <c r="A2835" t="s">
        <v>65</v>
      </c>
      <c r="B2835" t="s">
        <v>110</v>
      </c>
      <c r="C2835" t="s">
        <v>15</v>
      </c>
      <c r="D2835" s="1">
        <v>3835263.719577</v>
      </c>
      <c r="E2835" s="1">
        <v>20791878.316455036</v>
      </c>
      <c r="F2835" s="13">
        <v>0.18445970398651809</v>
      </c>
      <c r="G2835" s="13">
        <v>0</v>
      </c>
      <c r="H2835" t="s">
        <v>21</v>
      </c>
      <c r="I2835" t="s">
        <v>23</v>
      </c>
      <c r="J2835">
        <v>2021</v>
      </c>
      <c r="K2835">
        <v>4</v>
      </c>
      <c r="L2835" s="12">
        <v>-0.42668744664722119</v>
      </c>
      <c r="M2835" s="1">
        <v>3835263.719577</v>
      </c>
      <c r="N2835" s="12">
        <v>-4.5590830305381118</v>
      </c>
      <c r="O2835" s="13">
        <v>0</v>
      </c>
      <c r="P2835" s="12">
        <v>0</v>
      </c>
      <c r="Q2835" s="12">
        <v>0</v>
      </c>
      <c r="R2835" s="2">
        <f>DATE(CURR[[#This Row],[YEAR]],CURR[[#This Row],[MONTH]],1)</f>
        <v>44287</v>
      </c>
      <c r="S2835" t="str">
        <f>IF(AND(CURR[[#This Row],[DATE]]&gt;=DATE(2023,6,1),CURR[[#This Row],[DATE]]&lt;=DATE(2024,5,31)),"Y","N")</f>
        <v>N</v>
      </c>
    </row>
    <row r="2836" spans="1:19" x14ac:dyDescent="0.25">
      <c r="A2836" t="s">
        <v>65</v>
      </c>
      <c r="B2836" t="s">
        <v>110</v>
      </c>
      <c r="C2836" t="s">
        <v>15</v>
      </c>
      <c r="D2836" s="1">
        <v>3835263.719577</v>
      </c>
      <c r="E2836" s="1">
        <v>20791878.316455036</v>
      </c>
      <c r="F2836" s="13">
        <v>0.18445970398651809</v>
      </c>
      <c r="G2836" s="13">
        <v>0</v>
      </c>
      <c r="H2836" t="s">
        <v>21</v>
      </c>
      <c r="I2836" t="s">
        <v>22</v>
      </c>
      <c r="J2836">
        <v>2021</v>
      </c>
      <c r="K2836">
        <v>4</v>
      </c>
      <c r="L2836" s="12">
        <v>-4.132395583890891</v>
      </c>
      <c r="M2836" s="1">
        <v>3835263.719577</v>
      </c>
      <c r="N2836" s="12">
        <v>-4.5590830305381118</v>
      </c>
      <c r="O2836" s="13">
        <v>0</v>
      </c>
      <c r="P2836" s="12">
        <v>0</v>
      </c>
      <c r="Q2836" s="12">
        <v>0</v>
      </c>
      <c r="R2836" s="2">
        <f>DATE(CURR[[#This Row],[YEAR]],CURR[[#This Row],[MONTH]],1)</f>
        <v>44287</v>
      </c>
      <c r="S2836" t="str">
        <f>IF(AND(CURR[[#This Row],[DATE]]&gt;=DATE(2023,6,1),CURR[[#This Row],[DATE]]&lt;=DATE(2024,5,31)),"Y","N")</f>
        <v>N</v>
      </c>
    </row>
    <row r="2837" spans="1:19" x14ac:dyDescent="0.25">
      <c r="A2837" t="s">
        <v>65</v>
      </c>
      <c r="B2837" t="s">
        <v>110</v>
      </c>
      <c r="C2837" t="s">
        <v>15</v>
      </c>
      <c r="D2837" s="1">
        <v>1659795.5224880008</v>
      </c>
      <c r="E2837" s="1">
        <v>6593661.652468998</v>
      </c>
      <c r="F2837" s="13">
        <v>0</v>
      </c>
      <c r="G2837" s="13">
        <v>0.25172591648928333</v>
      </c>
      <c r="H2837" t="s">
        <v>24</v>
      </c>
      <c r="I2837" t="s">
        <v>17</v>
      </c>
      <c r="J2837">
        <v>2021</v>
      </c>
      <c r="K2837">
        <v>4</v>
      </c>
      <c r="L2837" s="12">
        <v>-1.8177255500933793</v>
      </c>
      <c r="M2837" s="1">
        <v>3835263.719577</v>
      </c>
      <c r="N2837" s="12">
        <v>-4.5590830305381118</v>
      </c>
      <c r="O2837" s="13">
        <v>0.43277220130016597</v>
      </c>
      <c r="P2837" s="12">
        <v>-1.9730443990362105</v>
      </c>
      <c r="Q2837" s="12">
        <v>-3.7907699491295901</v>
      </c>
      <c r="R2837" s="2">
        <f>DATE(CURR[[#This Row],[YEAR]],CURR[[#This Row],[MONTH]],1)</f>
        <v>44287</v>
      </c>
      <c r="S2837" t="str">
        <f>IF(AND(CURR[[#This Row],[DATE]]&gt;=DATE(2023,6,1),CURR[[#This Row],[DATE]]&lt;=DATE(2024,5,31)),"Y","N")</f>
        <v>N</v>
      </c>
    </row>
    <row r="2838" spans="1:19" x14ac:dyDescent="0.25">
      <c r="A2838" t="s">
        <v>65</v>
      </c>
      <c r="B2838" t="s">
        <v>110</v>
      </c>
      <c r="C2838" t="s">
        <v>15</v>
      </c>
      <c r="D2838" s="1">
        <v>537309.85991199967</v>
      </c>
      <c r="E2838" s="1">
        <v>5670109.7924449919</v>
      </c>
      <c r="F2838" s="13">
        <v>0</v>
      </c>
      <c r="G2838" s="13">
        <v>9.4761808779774581E-2</v>
      </c>
      <c r="H2838" t="s">
        <v>25</v>
      </c>
      <c r="I2838" t="s">
        <v>17</v>
      </c>
      <c r="J2838">
        <v>2021</v>
      </c>
      <c r="K2838">
        <v>4</v>
      </c>
      <c r="L2838" s="12">
        <v>-1.4519174458565141</v>
      </c>
      <c r="M2838" s="1">
        <v>3835263.719577</v>
      </c>
      <c r="N2838" s="12">
        <v>-4.5590830305381118</v>
      </c>
      <c r="O2838" s="13">
        <v>0.14009723951167061</v>
      </c>
      <c r="P2838" s="12">
        <v>-0.63871494728289091</v>
      </c>
      <c r="Q2838" s="12">
        <v>-2.0906323931394049</v>
      </c>
      <c r="R2838" s="2">
        <f>DATE(CURR[[#This Row],[YEAR]],CURR[[#This Row],[MONTH]],1)</f>
        <v>44287</v>
      </c>
      <c r="S2838" t="str">
        <f>IF(AND(CURR[[#This Row],[DATE]]&gt;=DATE(2023,6,1),CURR[[#This Row],[DATE]]&lt;=DATE(2024,5,31)),"Y","N")</f>
        <v>N</v>
      </c>
    </row>
    <row r="2839" spans="1:19" x14ac:dyDescent="0.25">
      <c r="A2839" t="s">
        <v>65</v>
      </c>
      <c r="B2839" t="s">
        <v>110</v>
      </c>
      <c r="C2839" t="s">
        <v>15</v>
      </c>
      <c r="D2839" s="1">
        <v>477301.95053000038</v>
      </c>
      <c r="E2839" s="1">
        <v>2606312.1212299997</v>
      </c>
      <c r="F2839" s="13">
        <v>0</v>
      </c>
      <c r="G2839" s="13">
        <v>0.18313307398683576</v>
      </c>
      <c r="H2839" t="s">
        <v>26</v>
      </c>
      <c r="I2839" t="s">
        <v>17</v>
      </c>
      <c r="J2839">
        <v>2021</v>
      </c>
      <c r="K2839">
        <v>4</v>
      </c>
      <c r="L2839" s="12">
        <v>-3.5428459481991776</v>
      </c>
      <c r="M2839" s="1">
        <v>3835263.719577</v>
      </c>
      <c r="N2839" s="12">
        <v>-4.5590830305381118</v>
      </c>
      <c r="O2839" s="13">
        <v>0.12445088145923981</v>
      </c>
      <c r="P2839" s="12">
        <v>-0.5673819017963303</v>
      </c>
      <c r="Q2839" s="12">
        <v>-4.1102278499955078</v>
      </c>
      <c r="R2839" s="2">
        <f>DATE(CURR[[#This Row],[YEAR]],CURR[[#This Row],[MONTH]],1)</f>
        <v>44287</v>
      </c>
      <c r="S2839" t="str">
        <f>IF(AND(CURR[[#This Row],[DATE]]&gt;=DATE(2023,6,1),CURR[[#This Row],[DATE]]&lt;=DATE(2024,5,31)),"Y","N")</f>
        <v>N</v>
      </c>
    </row>
    <row r="2840" spans="1:19" x14ac:dyDescent="0.25">
      <c r="A2840" t="s">
        <v>65</v>
      </c>
      <c r="B2840" t="s">
        <v>110</v>
      </c>
      <c r="C2840" t="s">
        <v>18</v>
      </c>
      <c r="D2840" s="1">
        <v>3107895.8186900034</v>
      </c>
      <c r="E2840" s="1">
        <v>5921794.7503109919</v>
      </c>
      <c r="F2840" s="13">
        <v>0</v>
      </c>
      <c r="G2840" s="13">
        <v>0.52482329255447224</v>
      </c>
      <c r="H2840" t="s">
        <v>16</v>
      </c>
      <c r="I2840" t="s">
        <v>17</v>
      </c>
      <c r="J2840">
        <v>2021</v>
      </c>
      <c r="K2840">
        <v>4</v>
      </c>
      <c r="L2840" s="12">
        <v>-2.5148415512690745</v>
      </c>
      <c r="M2840" s="1">
        <v>7413184.3177930145</v>
      </c>
      <c r="N2840" s="12">
        <v>-8.8122552441397595</v>
      </c>
      <c r="O2840" s="13">
        <v>0.41923897821216694</v>
      </c>
      <c r="P2840" s="12">
        <v>-3.6944408842979626</v>
      </c>
      <c r="Q2840" s="12">
        <v>-6.2092824355670366</v>
      </c>
      <c r="R2840" s="2">
        <f>DATE(CURR[[#This Row],[YEAR]],CURR[[#This Row],[MONTH]],1)</f>
        <v>44287</v>
      </c>
      <c r="S2840" t="str">
        <f>IF(AND(CURR[[#This Row],[DATE]]&gt;=DATE(2023,6,1),CURR[[#This Row],[DATE]]&lt;=DATE(2024,5,31)),"Y","N")</f>
        <v>N</v>
      </c>
    </row>
    <row r="2841" spans="1:19" x14ac:dyDescent="0.25">
      <c r="A2841" t="s">
        <v>65</v>
      </c>
      <c r="B2841" t="s">
        <v>110</v>
      </c>
      <c r="C2841" t="s">
        <v>18</v>
      </c>
      <c r="D2841" s="1">
        <v>7413184.3177930145</v>
      </c>
      <c r="E2841" s="1">
        <v>20791878.316455036</v>
      </c>
      <c r="F2841" s="13">
        <v>0.35654230969243877</v>
      </c>
      <c r="G2841" s="13">
        <v>0</v>
      </c>
      <c r="H2841" t="s">
        <v>21</v>
      </c>
      <c r="I2841" t="s">
        <v>23</v>
      </c>
      <c r="J2841">
        <v>2021</v>
      </c>
      <c r="K2841">
        <v>4</v>
      </c>
      <c r="L2841" s="12">
        <v>-0.82474450764319018</v>
      </c>
      <c r="M2841" s="1">
        <v>7413184.3177930145</v>
      </c>
      <c r="N2841" s="12">
        <v>-8.8122552441397595</v>
      </c>
      <c r="O2841" s="13">
        <v>0</v>
      </c>
      <c r="P2841" s="12">
        <v>0</v>
      </c>
      <c r="Q2841" s="12">
        <v>0</v>
      </c>
      <c r="R2841" s="2">
        <f>DATE(CURR[[#This Row],[YEAR]],CURR[[#This Row],[MONTH]],1)</f>
        <v>44287</v>
      </c>
      <c r="S2841" t="str">
        <f>IF(AND(CURR[[#This Row],[DATE]]&gt;=DATE(2023,6,1),CURR[[#This Row],[DATE]]&lt;=DATE(2024,5,31)),"Y","N")</f>
        <v>N</v>
      </c>
    </row>
    <row r="2842" spans="1:19" x14ac:dyDescent="0.25">
      <c r="A2842" t="s">
        <v>65</v>
      </c>
      <c r="B2842" t="s">
        <v>110</v>
      </c>
      <c r="C2842" t="s">
        <v>18</v>
      </c>
      <c r="D2842" s="1">
        <v>7413184.3177930145</v>
      </c>
      <c r="E2842" s="1">
        <v>20791878.316455036</v>
      </c>
      <c r="F2842" s="13">
        <v>0.35654230969243877</v>
      </c>
      <c r="G2842" s="13">
        <v>0</v>
      </c>
      <c r="H2842" t="s">
        <v>21</v>
      </c>
      <c r="I2842" t="s">
        <v>22</v>
      </c>
      <c r="J2842">
        <v>2021</v>
      </c>
      <c r="K2842">
        <v>4</v>
      </c>
      <c r="L2842" s="12">
        <v>-7.9875107364965698</v>
      </c>
      <c r="M2842" s="1">
        <v>7413184.3177930145</v>
      </c>
      <c r="N2842" s="12">
        <v>-8.8122552441397595</v>
      </c>
      <c r="O2842" s="13">
        <v>0</v>
      </c>
      <c r="P2842" s="12">
        <v>0</v>
      </c>
      <c r="Q2842" s="12">
        <v>0</v>
      </c>
      <c r="R2842" s="2">
        <f>DATE(CURR[[#This Row],[YEAR]],CURR[[#This Row],[MONTH]],1)</f>
        <v>44287</v>
      </c>
      <c r="S2842" t="str">
        <f>IF(AND(CURR[[#This Row],[DATE]]&gt;=DATE(2023,6,1),CURR[[#This Row],[DATE]]&lt;=DATE(2024,5,31)),"Y","N")</f>
        <v>N</v>
      </c>
    </row>
    <row r="2843" spans="1:19" x14ac:dyDescent="0.25">
      <c r="A2843" t="s">
        <v>65</v>
      </c>
      <c r="B2843" t="s">
        <v>110</v>
      </c>
      <c r="C2843" t="s">
        <v>18</v>
      </c>
      <c r="D2843" s="1">
        <v>1799437.8912999996</v>
      </c>
      <c r="E2843" s="1">
        <v>6593661.652468998</v>
      </c>
      <c r="F2843" s="13">
        <v>0</v>
      </c>
      <c r="G2843" s="13">
        <v>0.27290418983300418</v>
      </c>
      <c r="H2843" t="s">
        <v>24</v>
      </c>
      <c r="I2843" t="s">
        <v>17</v>
      </c>
      <c r="J2843">
        <v>2021</v>
      </c>
      <c r="K2843">
        <v>4</v>
      </c>
      <c r="L2843" s="12">
        <v>-1.970654930987626</v>
      </c>
      <c r="M2843" s="1">
        <v>7413184.3177930145</v>
      </c>
      <c r="N2843" s="12">
        <v>-8.8122552441397595</v>
      </c>
      <c r="O2843" s="13">
        <v>0.24273481059698132</v>
      </c>
      <c r="P2843" s="12">
        <v>-2.1390411076185201</v>
      </c>
      <c r="Q2843" s="12">
        <v>-4.1096960386061463</v>
      </c>
      <c r="R2843" s="2">
        <f>DATE(CURR[[#This Row],[YEAR]],CURR[[#This Row],[MONTH]],1)</f>
        <v>44287</v>
      </c>
      <c r="S2843" t="str">
        <f>IF(AND(CURR[[#This Row],[DATE]]&gt;=DATE(2023,6,1),CURR[[#This Row],[DATE]]&lt;=DATE(2024,5,31)),"Y","N")</f>
        <v>N</v>
      </c>
    </row>
    <row r="2844" spans="1:19" x14ac:dyDescent="0.25">
      <c r="A2844" t="s">
        <v>65</v>
      </c>
      <c r="B2844" t="s">
        <v>110</v>
      </c>
      <c r="C2844" t="s">
        <v>18</v>
      </c>
      <c r="D2844" s="1">
        <v>782901.52582300012</v>
      </c>
      <c r="E2844" s="1">
        <v>5670109.7924449919</v>
      </c>
      <c r="F2844" s="13">
        <v>0</v>
      </c>
      <c r="G2844" s="13">
        <v>0.13807519686235342</v>
      </c>
      <c r="H2844" t="s">
        <v>25</v>
      </c>
      <c r="I2844" t="s">
        <v>17</v>
      </c>
      <c r="J2844">
        <v>2021</v>
      </c>
      <c r="K2844">
        <v>4</v>
      </c>
      <c r="L2844" s="12">
        <v>-2.1155546706629722</v>
      </c>
      <c r="M2844" s="1">
        <v>7413184.3177930145</v>
      </c>
      <c r="N2844" s="12">
        <v>-8.8122552441397595</v>
      </c>
      <c r="O2844" s="13">
        <v>0.10560934306515103</v>
      </c>
      <c r="P2844" s="12">
        <v>-0.93065648725603212</v>
      </c>
      <c r="Q2844" s="12">
        <v>-3.0462111579190045</v>
      </c>
      <c r="R2844" s="2">
        <f>DATE(CURR[[#This Row],[YEAR]],CURR[[#This Row],[MONTH]],1)</f>
        <v>44287</v>
      </c>
      <c r="S2844" t="str">
        <f>IF(AND(CURR[[#This Row],[DATE]]&gt;=DATE(2023,6,1),CURR[[#This Row],[DATE]]&lt;=DATE(2024,5,31)),"Y","N")</f>
        <v>N</v>
      </c>
    </row>
    <row r="2845" spans="1:19" x14ac:dyDescent="0.25">
      <c r="A2845" t="s">
        <v>65</v>
      </c>
      <c r="B2845" t="s">
        <v>110</v>
      </c>
      <c r="C2845" t="s">
        <v>18</v>
      </c>
      <c r="D2845" s="1">
        <v>1722949.0819799991</v>
      </c>
      <c r="E2845" s="1">
        <v>2606312.1212299997</v>
      </c>
      <c r="F2845" s="13">
        <v>0</v>
      </c>
      <c r="G2845" s="13">
        <v>0.66106782374433581</v>
      </c>
      <c r="H2845" t="s">
        <v>26</v>
      </c>
      <c r="I2845" t="s">
        <v>17</v>
      </c>
      <c r="J2845">
        <v>2021</v>
      </c>
      <c r="K2845">
        <v>4</v>
      </c>
      <c r="L2845" s="12">
        <v>-12.788850259816114</v>
      </c>
      <c r="M2845" s="1">
        <v>7413184.3177930145</v>
      </c>
      <c r="N2845" s="12">
        <v>-8.8122552441397595</v>
      </c>
      <c r="O2845" s="13">
        <v>0.23241686812569901</v>
      </c>
      <c r="P2845" s="12">
        <v>-2.0481167649672298</v>
      </c>
      <c r="Q2845" s="12">
        <v>-14.836967024783343</v>
      </c>
      <c r="R2845" s="2">
        <f>DATE(CURR[[#This Row],[YEAR]],CURR[[#This Row],[MONTH]],1)</f>
        <v>44287</v>
      </c>
      <c r="S2845" t="str">
        <f>IF(AND(CURR[[#This Row],[DATE]]&gt;=DATE(2023,6,1),CURR[[#This Row],[DATE]]&lt;=DATE(2024,5,31)),"Y","N")</f>
        <v>N</v>
      </c>
    </row>
    <row r="2846" spans="1:19" x14ac:dyDescent="0.25">
      <c r="A2846" t="s">
        <v>65</v>
      </c>
      <c r="B2846" t="s">
        <v>110</v>
      </c>
      <c r="C2846" t="s">
        <v>19</v>
      </c>
      <c r="D2846" s="1">
        <v>2171.8859880000036</v>
      </c>
      <c r="E2846" s="1">
        <v>5921794.7503109919</v>
      </c>
      <c r="F2846" s="13">
        <v>0</v>
      </c>
      <c r="G2846" s="13">
        <v>3.6676144303818422E-4</v>
      </c>
      <c r="H2846" t="s">
        <v>16</v>
      </c>
      <c r="I2846" t="s">
        <v>17</v>
      </c>
      <c r="J2846">
        <v>2021</v>
      </c>
      <c r="K2846">
        <v>4</v>
      </c>
      <c r="L2846" s="12">
        <v>-1.7574427992067437E-3</v>
      </c>
      <c r="M2846" s="1">
        <v>5173234.5923280008</v>
      </c>
      <c r="N2846" s="12">
        <v>-6.1495656537216181</v>
      </c>
      <c r="O2846" s="13">
        <v>4.1983133554796632E-4</v>
      </c>
      <c r="P2846" s="12">
        <v>-2.5817803614418496E-3</v>
      </c>
      <c r="Q2846" s="12">
        <v>-4.3392231606485931E-3</v>
      </c>
      <c r="R2846" s="2">
        <f>DATE(CURR[[#This Row],[YEAR]],CURR[[#This Row],[MONTH]],1)</f>
        <v>44287</v>
      </c>
      <c r="S2846" t="str">
        <f>IF(AND(CURR[[#This Row],[DATE]]&gt;=DATE(2023,6,1),CURR[[#This Row],[DATE]]&lt;=DATE(2024,5,31)),"Y","N")</f>
        <v>N</v>
      </c>
    </row>
    <row r="2847" spans="1:19" x14ac:dyDescent="0.25">
      <c r="A2847" t="s">
        <v>65</v>
      </c>
      <c r="B2847" t="s">
        <v>110</v>
      </c>
      <c r="C2847" t="s">
        <v>19</v>
      </c>
      <c r="D2847" s="1">
        <v>5173234.5923280008</v>
      </c>
      <c r="E2847" s="1">
        <v>20791878.316455036</v>
      </c>
      <c r="F2847" s="13">
        <v>0.24881035342698296</v>
      </c>
      <c r="G2847" s="13">
        <v>0</v>
      </c>
      <c r="H2847" t="s">
        <v>21</v>
      </c>
      <c r="I2847" t="s">
        <v>22</v>
      </c>
      <c r="J2847">
        <v>2021</v>
      </c>
      <c r="K2847">
        <v>4</v>
      </c>
      <c r="L2847" s="12">
        <v>-5.574023938600404</v>
      </c>
      <c r="M2847" s="1">
        <v>5173234.5923280008</v>
      </c>
      <c r="N2847" s="12">
        <v>-6.1495656537216181</v>
      </c>
      <c r="O2847" s="13">
        <v>0</v>
      </c>
      <c r="P2847" s="12">
        <v>0</v>
      </c>
      <c r="Q2847" s="12">
        <v>0</v>
      </c>
      <c r="R2847" s="2">
        <f>DATE(CURR[[#This Row],[YEAR]],CURR[[#This Row],[MONTH]],1)</f>
        <v>44287</v>
      </c>
      <c r="S2847" t="str">
        <f>IF(AND(CURR[[#This Row],[DATE]]&gt;=DATE(2023,6,1),CURR[[#This Row],[DATE]]&lt;=DATE(2024,5,31)),"Y","N")</f>
        <v>N</v>
      </c>
    </row>
    <row r="2848" spans="1:19" x14ac:dyDescent="0.25">
      <c r="A2848" t="s">
        <v>65</v>
      </c>
      <c r="B2848" t="s">
        <v>110</v>
      </c>
      <c r="C2848" t="s">
        <v>19</v>
      </c>
      <c r="D2848" s="1">
        <v>5173234.5923280008</v>
      </c>
      <c r="E2848" s="1">
        <v>20791878.316455036</v>
      </c>
      <c r="F2848" s="13">
        <v>0.24881035342698296</v>
      </c>
      <c r="G2848" s="13">
        <v>0</v>
      </c>
      <c r="H2848" t="s">
        <v>21</v>
      </c>
      <c r="I2848" t="s">
        <v>23</v>
      </c>
      <c r="J2848">
        <v>2021</v>
      </c>
      <c r="K2848">
        <v>4</v>
      </c>
      <c r="L2848" s="12">
        <v>-0.57554171512121377</v>
      </c>
      <c r="M2848" s="1">
        <v>5173234.5923280008</v>
      </c>
      <c r="N2848" s="12">
        <v>-6.1495656537216181</v>
      </c>
      <c r="O2848" s="13">
        <v>0</v>
      </c>
      <c r="P2848" s="12">
        <v>0</v>
      </c>
      <c r="Q2848" s="12">
        <v>0</v>
      </c>
      <c r="R2848" s="2">
        <f>DATE(CURR[[#This Row],[YEAR]],CURR[[#This Row],[MONTH]],1)</f>
        <v>44287</v>
      </c>
      <c r="S2848" t="str">
        <f>IF(AND(CURR[[#This Row],[DATE]]&gt;=DATE(2023,6,1),CURR[[#This Row],[DATE]]&lt;=DATE(2024,5,31)),"Y","N")</f>
        <v>N</v>
      </c>
    </row>
    <row r="2849" spans="1:19" x14ac:dyDescent="0.25">
      <c r="A2849" t="s">
        <v>65</v>
      </c>
      <c r="B2849" t="s">
        <v>110</v>
      </c>
      <c r="C2849" t="s">
        <v>19</v>
      </c>
      <c r="D2849" s="1">
        <v>1382107.7553680013</v>
      </c>
      <c r="E2849" s="1">
        <v>6593661.652468998</v>
      </c>
      <c r="F2849" s="13">
        <v>0</v>
      </c>
      <c r="G2849" s="13">
        <v>0.20961156762577751</v>
      </c>
      <c r="H2849" t="s">
        <v>24</v>
      </c>
      <c r="I2849" t="s">
        <v>17</v>
      </c>
      <c r="J2849">
        <v>2021</v>
      </c>
      <c r="K2849">
        <v>4</v>
      </c>
      <c r="L2849" s="12">
        <v>-1.5136157110176733</v>
      </c>
      <c r="M2849" s="1">
        <v>5173234.5923280008</v>
      </c>
      <c r="N2849" s="12">
        <v>-6.1495656537216181</v>
      </c>
      <c r="O2849" s="13">
        <v>0.26716510351525363</v>
      </c>
      <c r="P2849" s="12">
        <v>-1.6429493444503844</v>
      </c>
      <c r="Q2849" s="12">
        <v>-3.1565650554680578</v>
      </c>
      <c r="R2849" s="2">
        <f>DATE(CURR[[#This Row],[YEAR]],CURR[[#This Row],[MONTH]],1)</f>
        <v>44287</v>
      </c>
      <c r="S2849" t="str">
        <f>IF(AND(CURR[[#This Row],[DATE]]&gt;=DATE(2023,6,1),CURR[[#This Row],[DATE]]&lt;=DATE(2024,5,31)),"Y","N")</f>
        <v>N</v>
      </c>
    </row>
    <row r="2850" spans="1:19" x14ac:dyDescent="0.25">
      <c r="A2850" t="s">
        <v>65</v>
      </c>
      <c r="B2850" t="s">
        <v>110</v>
      </c>
      <c r="C2850" t="s">
        <v>19</v>
      </c>
      <c r="D2850" s="1">
        <v>3631765.9314820017</v>
      </c>
      <c r="E2850" s="1">
        <v>5670109.7924449919</v>
      </c>
      <c r="F2850" s="13">
        <v>0</v>
      </c>
      <c r="G2850" s="13">
        <v>0.64051068928525245</v>
      </c>
      <c r="H2850" t="s">
        <v>25</v>
      </c>
      <c r="I2850" t="s">
        <v>17</v>
      </c>
      <c r="J2850">
        <v>2021</v>
      </c>
      <c r="K2850">
        <v>4</v>
      </c>
      <c r="L2850" s="12">
        <v>-9.8137493997405247</v>
      </c>
      <c r="M2850" s="1">
        <v>5173234.5923280008</v>
      </c>
      <c r="N2850" s="12">
        <v>-6.1495656537216181</v>
      </c>
      <c r="O2850" s="13">
        <v>0.70203000978690877</v>
      </c>
      <c r="P2850" s="12">
        <v>-4.3171796360674257</v>
      </c>
      <c r="Q2850" s="12">
        <v>-14.13092903580795</v>
      </c>
      <c r="R2850" s="2">
        <f>DATE(CURR[[#This Row],[YEAR]],CURR[[#This Row],[MONTH]],1)</f>
        <v>44287</v>
      </c>
      <c r="S2850" t="str">
        <f>IF(AND(CURR[[#This Row],[DATE]]&gt;=DATE(2023,6,1),CURR[[#This Row],[DATE]]&lt;=DATE(2024,5,31)),"Y","N")</f>
        <v>N</v>
      </c>
    </row>
    <row r="2851" spans="1:19" x14ac:dyDescent="0.25">
      <c r="A2851" t="s">
        <v>65</v>
      </c>
      <c r="B2851" t="s">
        <v>110</v>
      </c>
      <c r="C2851" t="s">
        <v>19</v>
      </c>
      <c r="D2851" s="1">
        <v>157189.01949000001</v>
      </c>
      <c r="E2851" s="1">
        <v>2606312.1212299997</v>
      </c>
      <c r="F2851" s="13">
        <v>0</v>
      </c>
      <c r="G2851" s="13">
        <v>6.0310896077871753E-2</v>
      </c>
      <c r="H2851" t="s">
        <v>26</v>
      </c>
      <c r="I2851" t="s">
        <v>17</v>
      </c>
      <c r="J2851">
        <v>2021</v>
      </c>
      <c r="K2851">
        <v>4</v>
      </c>
      <c r="L2851" s="12">
        <v>-1.1667592813797747</v>
      </c>
      <c r="M2851" s="1">
        <v>5173234.5923280008</v>
      </c>
      <c r="N2851" s="12">
        <v>-6.1495656537216181</v>
      </c>
      <c r="O2851" s="13">
        <v>3.0385055362289994E-2</v>
      </c>
      <c r="P2851" s="12">
        <v>-0.18685489284236842</v>
      </c>
      <c r="Q2851" s="12">
        <v>-1.353614174222143</v>
      </c>
      <c r="R2851" s="2">
        <f>DATE(CURR[[#This Row],[YEAR]],CURR[[#This Row],[MONTH]],1)</f>
        <v>44287</v>
      </c>
      <c r="S2851" t="str">
        <f>IF(AND(CURR[[#This Row],[DATE]]&gt;=DATE(2023,6,1),CURR[[#This Row],[DATE]]&lt;=DATE(2024,5,31)),"Y","N")</f>
        <v>N</v>
      </c>
    </row>
    <row r="2852" spans="1:19" x14ac:dyDescent="0.25">
      <c r="A2852" t="s">
        <v>65</v>
      </c>
      <c r="B2852" t="s">
        <v>110</v>
      </c>
      <c r="C2852" t="s">
        <v>20</v>
      </c>
      <c r="D2852" s="1">
        <v>1650870.6589860006</v>
      </c>
      <c r="E2852" s="1">
        <v>5921794.7503109919</v>
      </c>
      <c r="F2852" s="13">
        <v>0</v>
      </c>
      <c r="G2852" s="13">
        <v>0.27877877038870735</v>
      </c>
      <c r="H2852" t="s">
        <v>16</v>
      </c>
      <c r="I2852" t="s">
        <v>17</v>
      </c>
      <c r="J2852">
        <v>2021</v>
      </c>
      <c r="K2852">
        <v>4</v>
      </c>
      <c r="L2852" s="12">
        <v>-1.33584855194371</v>
      </c>
      <c r="M2852" s="1">
        <v>4370195.6867569983</v>
      </c>
      <c r="N2852" s="12">
        <v>-5.1949713116004848</v>
      </c>
      <c r="O2852" s="13">
        <v>0.37775669039000542</v>
      </c>
      <c r="P2852" s="12">
        <v>-1.9624351693412247</v>
      </c>
      <c r="Q2852" s="12">
        <v>-3.2982837212849345</v>
      </c>
      <c r="R2852" s="2">
        <f>DATE(CURR[[#This Row],[YEAR]],CURR[[#This Row],[MONTH]],1)</f>
        <v>44287</v>
      </c>
      <c r="S2852" t="str">
        <f>IF(AND(CURR[[#This Row],[DATE]]&gt;=DATE(2023,6,1),CURR[[#This Row],[DATE]]&lt;=DATE(2024,5,31)),"Y","N")</f>
        <v>N</v>
      </c>
    </row>
    <row r="2853" spans="1:19" x14ac:dyDescent="0.25">
      <c r="A2853" t="s">
        <v>65</v>
      </c>
      <c r="B2853" t="s">
        <v>110</v>
      </c>
      <c r="C2853" t="s">
        <v>20</v>
      </c>
      <c r="D2853" s="1">
        <v>4370195.6867569983</v>
      </c>
      <c r="E2853" s="1">
        <v>20791878.316455036</v>
      </c>
      <c r="F2853" s="13">
        <v>0.21018763289405909</v>
      </c>
      <c r="G2853" s="13">
        <v>0</v>
      </c>
      <c r="H2853" t="s">
        <v>21</v>
      </c>
      <c r="I2853" t="s">
        <v>22</v>
      </c>
      <c r="J2853">
        <v>2021</v>
      </c>
      <c r="K2853">
        <v>4</v>
      </c>
      <c r="L2853" s="12">
        <v>-4.7087706810121128</v>
      </c>
      <c r="M2853" s="1">
        <v>4370195.6867569983</v>
      </c>
      <c r="N2853" s="12">
        <v>-5.1949713116004848</v>
      </c>
      <c r="O2853" s="13">
        <v>0</v>
      </c>
      <c r="P2853" s="12">
        <v>0</v>
      </c>
      <c r="Q2853" s="12">
        <v>0</v>
      </c>
      <c r="R2853" s="2">
        <f>DATE(CURR[[#This Row],[YEAR]],CURR[[#This Row],[MONTH]],1)</f>
        <v>44287</v>
      </c>
      <c r="S2853" t="str">
        <f>IF(AND(CURR[[#This Row],[DATE]]&gt;=DATE(2023,6,1),CURR[[#This Row],[DATE]]&lt;=DATE(2024,5,31)),"Y","N")</f>
        <v>N</v>
      </c>
    </row>
    <row r="2854" spans="1:19" x14ac:dyDescent="0.25">
      <c r="A2854" t="s">
        <v>65</v>
      </c>
      <c r="B2854" t="s">
        <v>110</v>
      </c>
      <c r="C2854" t="s">
        <v>20</v>
      </c>
      <c r="D2854" s="1">
        <v>4370195.6867569983</v>
      </c>
      <c r="E2854" s="1">
        <v>20791878.316455036</v>
      </c>
      <c r="F2854" s="13">
        <v>0.21018763289405909</v>
      </c>
      <c r="G2854" s="13">
        <v>0</v>
      </c>
      <c r="H2854" t="s">
        <v>21</v>
      </c>
      <c r="I2854" t="s">
        <v>23</v>
      </c>
      <c r="J2854">
        <v>2021</v>
      </c>
      <c r="K2854">
        <v>4</v>
      </c>
      <c r="L2854" s="12">
        <v>-0.48620063058837204</v>
      </c>
      <c r="M2854" s="1">
        <v>4370195.6867569983</v>
      </c>
      <c r="N2854" s="12">
        <v>-5.1949713116004848</v>
      </c>
      <c r="O2854" s="13">
        <v>0</v>
      </c>
      <c r="P2854" s="12">
        <v>0</v>
      </c>
      <c r="Q2854" s="12">
        <v>0</v>
      </c>
      <c r="R2854" s="2">
        <f>DATE(CURR[[#This Row],[YEAR]],CURR[[#This Row],[MONTH]],1)</f>
        <v>44287</v>
      </c>
      <c r="S2854" t="str">
        <f>IF(AND(CURR[[#This Row],[DATE]]&gt;=DATE(2023,6,1),CURR[[#This Row],[DATE]]&lt;=DATE(2024,5,31)),"Y","N")</f>
        <v>N</v>
      </c>
    </row>
    <row r="2855" spans="1:19" x14ac:dyDescent="0.25">
      <c r="A2855" t="s">
        <v>65</v>
      </c>
      <c r="B2855" t="s">
        <v>110</v>
      </c>
      <c r="C2855" t="s">
        <v>20</v>
      </c>
      <c r="D2855" s="1">
        <v>1752320.4833130008</v>
      </c>
      <c r="E2855" s="1">
        <v>6593661.652468998</v>
      </c>
      <c r="F2855" s="13">
        <v>0</v>
      </c>
      <c r="G2855" s="13">
        <v>0.26575832605193567</v>
      </c>
      <c r="H2855" t="s">
        <v>24</v>
      </c>
      <c r="I2855" t="s">
        <v>17</v>
      </c>
      <c r="J2855">
        <v>2021</v>
      </c>
      <c r="K2855">
        <v>4</v>
      </c>
      <c r="L2855" s="12">
        <v>-1.9190542879013268</v>
      </c>
      <c r="M2855" s="1">
        <v>4370195.6867569983</v>
      </c>
      <c r="N2855" s="12">
        <v>-5.1949713116004848</v>
      </c>
      <c r="O2855" s="13">
        <v>0.40097071365089132</v>
      </c>
      <c r="P2855" s="12">
        <v>-2.0830313542083534</v>
      </c>
      <c r="Q2855" s="12">
        <v>-4.0020856421096802</v>
      </c>
      <c r="R2855" s="2">
        <f>DATE(CURR[[#This Row],[YEAR]],CURR[[#This Row],[MONTH]],1)</f>
        <v>44287</v>
      </c>
      <c r="S2855" t="str">
        <f>IF(AND(CURR[[#This Row],[DATE]]&gt;=DATE(2023,6,1),CURR[[#This Row],[DATE]]&lt;=DATE(2024,5,31)),"Y","N")</f>
        <v>N</v>
      </c>
    </row>
    <row r="2856" spans="1:19" x14ac:dyDescent="0.25">
      <c r="A2856" t="s">
        <v>65</v>
      </c>
      <c r="B2856" t="s">
        <v>110</v>
      </c>
      <c r="C2856" t="s">
        <v>20</v>
      </c>
      <c r="D2856" s="1">
        <v>718132.47522800067</v>
      </c>
      <c r="E2856" s="1">
        <v>5670109.7924449919</v>
      </c>
      <c r="F2856" s="13">
        <v>0</v>
      </c>
      <c r="G2856" s="13">
        <v>0.12665230507262132</v>
      </c>
      <c r="H2856" t="s">
        <v>25</v>
      </c>
      <c r="I2856" t="s">
        <v>17</v>
      </c>
      <c r="J2856">
        <v>2021</v>
      </c>
      <c r="K2856">
        <v>4</v>
      </c>
      <c r="L2856" s="12">
        <v>-1.9405358937400163</v>
      </c>
      <c r="M2856" s="1">
        <v>4370195.6867569983</v>
      </c>
      <c r="N2856" s="12">
        <v>-5.1949713116004848</v>
      </c>
      <c r="O2856" s="13">
        <v>0.16432501578914582</v>
      </c>
      <c r="P2856" s="12">
        <v>-0.85366374280290924</v>
      </c>
      <c r="Q2856" s="12">
        <v>-2.7941996365429258</v>
      </c>
      <c r="R2856" s="2">
        <f>DATE(CURR[[#This Row],[YEAR]],CURR[[#This Row],[MONTH]],1)</f>
        <v>44287</v>
      </c>
      <c r="S2856" t="str">
        <f>IF(AND(CURR[[#This Row],[DATE]]&gt;=DATE(2023,6,1),CURR[[#This Row],[DATE]]&lt;=DATE(2024,5,31)),"Y","N")</f>
        <v>N</v>
      </c>
    </row>
    <row r="2857" spans="1:19" x14ac:dyDescent="0.25">
      <c r="A2857" t="s">
        <v>65</v>
      </c>
      <c r="B2857" t="s">
        <v>110</v>
      </c>
      <c r="C2857" t="s">
        <v>20</v>
      </c>
      <c r="D2857" s="1">
        <v>248872.06923000017</v>
      </c>
      <c r="E2857" s="1">
        <v>2606312.1212299997</v>
      </c>
      <c r="F2857" s="13">
        <v>0</v>
      </c>
      <c r="G2857" s="13">
        <v>9.5488206190956756E-2</v>
      </c>
      <c r="H2857" t="s">
        <v>26</v>
      </c>
      <c r="I2857" t="s">
        <v>17</v>
      </c>
      <c r="J2857">
        <v>2021</v>
      </c>
      <c r="K2857">
        <v>4</v>
      </c>
      <c r="L2857" s="12">
        <v>-1.8472905906049333</v>
      </c>
      <c r="M2857" s="1">
        <v>4370195.6867569983</v>
      </c>
      <c r="N2857" s="12">
        <v>-5.1949713116004848</v>
      </c>
      <c r="O2857" s="13">
        <v>5.6947580169958309E-2</v>
      </c>
      <c r="P2857" s="12">
        <v>-0.29584104524800209</v>
      </c>
      <c r="Q2857" s="12">
        <v>-2.1431316358529355</v>
      </c>
      <c r="R2857" s="2">
        <f>DATE(CURR[[#This Row],[YEAR]],CURR[[#This Row],[MONTH]],1)</f>
        <v>44287</v>
      </c>
      <c r="S2857" t="str">
        <f>IF(AND(CURR[[#This Row],[DATE]]&gt;=DATE(2023,6,1),CURR[[#This Row],[DATE]]&lt;=DATE(2024,5,31)),"Y","N")</f>
        <v>N</v>
      </c>
    </row>
    <row r="2858" spans="1:19" x14ac:dyDescent="0.25">
      <c r="A2858" t="s">
        <v>65</v>
      </c>
      <c r="B2858" t="s">
        <v>111</v>
      </c>
      <c r="C2858" t="s">
        <v>15</v>
      </c>
      <c r="D2858" s="1">
        <v>225947.67714199991</v>
      </c>
      <c r="E2858" s="1">
        <v>1160048.4788950002</v>
      </c>
      <c r="F2858" s="13">
        <v>0</v>
      </c>
      <c r="G2858" s="13">
        <v>0.19477434025621543</v>
      </c>
      <c r="H2858" t="s">
        <v>16</v>
      </c>
      <c r="I2858" t="s">
        <v>17</v>
      </c>
      <c r="J2858">
        <v>2021</v>
      </c>
      <c r="K2858">
        <v>4</v>
      </c>
      <c r="L2858" s="12">
        <v>-0.93331719637140809</v>
      </c>
      <c r="M2858" s="1">
        <v>734240.14233800035</v>
      </c>
      <c r="N2858" s="12">
        <v>-4.4614555424253801</v>
      </c>
      <c r="O2858" s="13">
        <v>0.30772994298912504</v>
      </c>
      <c r="P2858" s="12">
        <v>-1.3729234597190783</v>
      </c>
      <c r="Q2858" s="12">
        <v>-2.3062406560904862</v>
      </c>
      <c r="R2858" s="2">
        <f>DATE(CURR[[#This Row],[YEAR]],CURR[[#This Row],[MONTH]],1)</f>
        <v>44287</v>
      </c>
      <c r="S2858" t="str">
        <f>IF(AND(CURR[[#This Row],[DATE]]&gt;=DATE(2023,6,1),CURR[[#This Row],[DATE]]&lt;=DATE(2024,5,31)),"Y","N")</f>
        <v>N</v>
      </c>
    </row>
    <row r="2859" spans="1:19" x14ac:dyDescent="0.25">
      <c r="A2859" t="s">
        <v>65</v>
      </c>
      <c r="B2859" t="s">
        <v>111</v>
      </c>
      <c r="C2859" t="s">
        <v>15</v>
      </c>
      <c r="D2859" s="1">
        <v>734240.14233800035</v>
      </c>
      <c r="E2859" s="1">
        <v>4067593.5424339999</v>
      </c>
      <c r="F2859" s="13">
        <v>0.18050971285066983</v>
      </c>
      <c r="G2859" s="13">
        <v>0</v>
      </c>
      <c r="H2859" t="s">
        <v>21</v>
      </c>
      <c r="I2859" t="s">
        <v>23</v>
      </c>
      <c r="J2859">
        <v>2021</v>
      </c>
      <c r="K2859">
        <v>4</v>
      </c>
      <c r="L2859" s="12">
        <v>-0.41755042866654918</v>
      </c>
      <c r="M2859" s="1">
        <v>734240.14233800035</v>
      </c>
      <c r="N2859" s="12">
        <v>-4.4614555424253801</v>
      </c>
      <c r="O2859" s="13">
        <v>0</v>
      </c>
      <c r="P2859" s="12">
        <v>0</v>
      </c>
      <c r="Q2859" s="12">
        <v>0</v>
      </c>
      <c r="R2859" s="2">
        <f>DATE(CURR[[#This Row],[YEAR]],CURR[[#This Row],[MONTH]],1)</f>
        <v>44287</v>
      </c>
      <c r="S2859" t="str">
        <f>IF(AND(CURR[[#This Row],[DATE]]&gt;=DATE(2023,6,1),CURR[[#This Row],[DATE]]&lt;=DATE(2024,5,31)),"Y","N")</f>
        <v>N</v>
      </c>
    </row>
    <row r="2860" spans="1:19" x14ac:dyDescent="0.25">
      <c r="A2860" t="s">
        <v>65</v>
      </c>
      <c r="B2860" t="s">
        <v>111</v>
      </c>
      <c r="C2860" t="s">
        <v>15</v>
      </c>
      <c r="D2860" s="1">
        <v>734240.14233800035</v>
      </c>
      <c r="E2860" s="1">
        <v>4067593.5424339999</v>
      </c>
      <c r="F2860" s="13">
        <v>0.18050971285066983</v>
      </c>
      <c r="G2860" s="13">
        <v>0</v>
      </c>
      <c r="H2860" t="s">
        <v>21</v>
      </c>
      <c r="I2860" t="s">
        <v>22</v>
      </c>
      <c r="J2860">
        <v>2021</v>
      </c>
      <c r="K2860">
        <v>4</v>
      </c>
      <c r="L2860" s="12">
        <v>-4.0439051137588313</v>
      </c>
      <c r="M2860" s="1">
        <v>734240.14233800035</v>
      </c>
      <c r="N2860" s="12">
        <v>-4.4614555424253801</v>
      </c>
      <c r="O2860" s="13">
        <v>0</v>
      </c>
      <c r="P2860" s="12">
        <v>0</v>
      </c>
      <c r="Q2860" s="12">
        <v>0</v>
      </c>
      <c r="R2860" s="2">
        <f>DATE(CURR[[#This Row],[YEAR]],CURR[[#This Row],[MONTH]],1)</f>
        <v>44287</v>
      </c>
      <c r="S2860" t="str">
        <f>IF(AND(CURR[[#This Row],[DATE]]&gt;=DATE(2023,6,1),CURR[[#This Row],[DATE]]&lt;=DATE(2024,5,31)),"Y","N")</f>
        <v>N</v>
      </c>
    </row>
    <row r="2861" spans="1:19" x14ac:dyDescent="0.25">
      <c r="A2861" t="s">
        <v>65</v>
      </c>
      <c r="B2861" t="s">
        <v>111</v>
      </c>
      <c r="C2861" t="s">
        <v>15</v>
      </c>
      <c r="D2861" s="1">
        <v>316289.85064700013</v>
      </c>
      <c r="E2861" s="1">
        <v>1278705.5714100001</v>
      </c>
      <c r="F2861" s="13">
        <v>0</v>
      </c>
      <c r="G2861" s="13">
        <v>0.24735158563377055</v>
      </c>
      <c r="H2861" t="s">
        <v>24</v>
      </c>
      <c r="I2861" t="s">
        <v>17</v>
      </c>
      <c r="J2861">
        <v>2021</v>
      </c>
      <c r="K2861">
        <v>4</v>
      </c>
      <c r="L2861" s="12">
        <v>-1.7861382861695001</v>
      </c>
      <c r="M2861" s="1">
        <v>734240.14233800035</v>
      </c>
      <c r="N2861" s="12">
        <v>-4.4614555424253801</v>
      </c>
      <c r="O2861" s="13">
        <v>0.43077166775417075</v>
      </c>
      <c r="P2861" s="12">
        <v>-1.9218686446216695</v>
      </c>
      <c r="Q2861" s="12">
        <v>-3.7080069307911696</v>
      </c>
      <c r="R2861" s="2">
        <f>DATE(CURR[[#This Row],[YEAR]],CURR[[#This Row],[MONTH]],1)</f>
        <v>44287</v>
      </c>
      <c r="S2861" t="str">
        <f>IF(AND(CURR[[#This Row],[DATE]]&gt;=DATE(2023,6,1),CURR[[#This Row],[DATE]]&lt;=DATE(2024,5,31)),"Y","N")</f>
        <v>N</v>
      </c>
    </row>
    <row r="2862" spans="1:19" x14ac:dyDescent="0.25">
      <c r="A2862" t="s">
        <v>65</v>
      </c>
      <c r="B2862" t="s">
        <v>111</v>
      </c>
      <c r="C2862" t="s">
        <v>15</v>
      </c>
      <c r="D2862" s="1">
        <v>106074.91675499994</v>
      </c>
      <c r="E2862" s="1">
        <v>1172427.504737</v>
      </c>
      <c r="F2862" s="13">
        <v>0</v>
      </c>
      <c r="G2862" s="13">
        <v>9.0474606170890509E-2</v>
      </c>
      <c r="H2862" t="s">
        <v>25</v>
      </c>
      <c r="I2862" t="s">
        <v>17</v>
      </c>
      <c r="J2862">
        <v>2021</v>
      </c>
      <c r="K2862">
        <v>4</v>
      </c>
      <c r="L2862" s="12">
        <v>-1.3862299675156735</v>
      </c>
      <c r="M2862" s="1">
        <v>734240.14233800035</v>
      </c>
      <c r="N2862" s="12">
        <v>-4.4614555424253801</v>
      </c>
      <c r="O2862" s="13">
        <v>0.14446896953526872</v>
      </c>
      <c r="P2862" s="12">
        <v>-0.64454188484160801</v>
      </c>
      <c r="Q2862" s="12">
        <v>-2.0307718523572813</v>
      </c>
      <c r="R2862" s="2">
        <f>DATE(CURR[[#This Row],[YEAR]],CURR[[#This Row],[MONTH]],1)</f>
        <v>44287</v>
      </c>
      <c r="S2862" t="str">
        <f>IF(AND(CURR[[#This Row],[DATE]]&gt;=DATE(2023,6,1),CURR[[#This Row],[DATE]]&lt;=DATE(2024,5,31)),"Y","N")</f>
        <v>N</v>
      </c>
    </row>
    <row r="2863" spans="1:19" x14ac:dyDescent="0.25">
      <c r="A2863" t="s">
        <v>65</v>
      </c>
      <c r="B2863" t="s">
        <v>111</v>
      </c>
      <c r="C2863" t="s">
        <v>15</v>
      </c>
      <c r="D2863" s="1">
        <v>85927.697794000036</v>
      </c>
      <c r="E2863" s="1">
        <v>456411.98739199998</v>
      </c>
      <c r="F2863" s="13">
        <v>0</v>
      </c>
      <c r="G2863" s="13">
        <v>0.18826783732172012</v>
      </c>
      <c r="H2863" t="s">
        <v>26</v>
      </c>
      <c r="I2863" t="s">
        <v>17</v>
      </c>
      <c r="J2863">
        <v>2021</v>
      </c>
      <c r="K2863">
        <v>4</v>
      </c>
      <c r="L2863" s="12">
        <v>-3.6421817758567445</v>
      </c>
      <c r="M2863" s="1">
        <v>734240.14233800035</v>
      </c>
      <c r="N2863" s="12">
        <v>-4.4614555424253801</v>
      </c>
      <c r="O2863" s="13">
        <v>0.11702941972143502</v>
      </c>
      <c r="P2863" s="12">
        <v>-0.52212155324302234</v>
      </c>
      <c r="Q2863" s="12">
        <v>-4.1643033290997664</v>
      </c>
      <c r="R2863" s="2">
        <f>DATE(CURR[[#This Row],[YEAR]],CURR[[#This Row],[MONTH]],1)</f>
        <v>44287</v>
      </c>
      <c r="S2863" t="str">
        <f>IF(AND(CURR[[#This Row],[DATE]]&gt;=DATE(2023,6,1),CURR[[#This Row],[DATE]]&lt;=DATE(2024,5,31)),"Y","N")</f>
        <v>N</v>
      </c>
    </row>
    <row r="2864" spans="1:19" x14ac:dyDescent="0.25">
      <c r="A2864" t="s">
        <v>65</v>
      </c>
      <c r="B2864" t="s">
        <v>111</v>
      </c>
      <c r="C2864" t="s">
        <v>18</v>
      </c>
      <c r="D2864" s="1">
        <v>536968.52942799998</v>
      </c>
      <c r="E2864" s="1">
        <v>1160048.4788950002</v>
      </c>
      <c r="F2864" s="13">
        <v>0</v>
      </c>
      <c r="G2864" s="13">
        <v>0.46288455973795795</v>
      </c>
      <c r="H2864" t="s">
        <v>16</v>
      </c>
      <c r="I2864" t="s">
        <v>17</v>
      </c>
      <c r="J2864">
        <v>2021</v>
      </c>
      <c r="K2864">
        <v>4</v>
      </c>
      <c r="L2864" s="12">
        <v>-2.2180443223165196</v>
      </c>
      <c r="M2864" s="1">
        <v>1281573.045949999</v>
      </c>
      <c r="N2864" s="12">
        <v>-7.7872086245109191</v>
      </c>
      <c r="O2864" s="13">
        <v>0.41899174699789216</v>
      </c>
      <c r="P2864" s="12">
        <v>-3.2627761458208826</v>
      </c>
      <c r="Q2864" s="12">
        <v>-5.4808204681374022</v>
      </c>
      <c r="R2864" s="2">
        <f>DATE(CURR[[#This Row],[YEAR]],CURR[[#This Row],[MONTH]],1)</f>
        <v>44287</v>
      </c>
      <c r="S2864" t="str">
        <f>IF(AND(CURR[[#This Row],[DATE]]&gt;=DATE(2023,6,1),CURR[[#This Row],[DATE]]&lt;=DATE(2024,5,31)),"Y","N")</f>
        <v>N</v>
      </c>
    </row>
    <row r="2865" spans="1:19" x14ac:dyDescent="0.25">
      <c r="A2865" t="s">
        <v>65</v>
      </c>
      <c r="B2865" t="s">
        <v>111</v>
      </c>
      <c r="C2865" t="s">
        <v>18</v>
      </c>
      <c r="D2865" s="1">
        <v>1281573.045949999</v>
      </c>
      <c r="E2865" s="1">
        <v>4067593.5424339999</v>
      </c>
      <c r="F2865" s="13">
        <v>0.31506910230345209</v>
      </c>
      <c r="G2865" s="13">
        <v>0</v>
      </c>
      <c r="H2865" t="s">
        <v>21</v>
      </c>
      <c r="I2865" t="s">
        <v>23</v>
      </c>
      <c r="J2865">
        <v>2021</v>
      </c>
      <c r="K2865">
        <v>4</v>
      </c>
      <c r="L2865" s="12">
        <v>-0.72880975017241612</v>
      </c>
      <c r="M2865" s="1">
        <v>1281573.045949999</v>
      </c>
      <c r="N2865" s="12">
        <v>-7.7872086245109191</v>
      </c>
      <c r="O2865" s="13">
        <v>0</v>
      </c>
      <c r="P2865" s="12">
        <v>0</v>
      </c>
      <c r="Q2865" s="12">
        <v>0</v>
      </c>
      <c r="R2865" s="2">
        <f>DATE(CURR[[#This Row],[YEAR]],CURR[[#This Row],[MONTH]],1)</f>
        <v>44287</v>
      </c>
      <c r="S2865" t="str">
        <f>IF(AND(CURR[[#This Row],[DATE]]&gt;=DATE(2023,6,1),CURR[[#This Row],[DATE]]&lt;=DATE(2024,5,31)),"Y","N")</f>
        <v>N</v>
      </c>
    </row>
    <row r="2866" spans="1:19" x14ac:dyDescent="0.25">
      <c r="A2866" t="s">
        <v>65</v>
      </c>
      <c r="B2866" t="s">
        <v>111</v>
      </c>
      <c r="C2866" t="s">
        <v>18</v>
      </c>
      <c r="D2866" s="1">
        <v>1281573.045949999</v>
      </c>
      <c r="E2866" s="1">
        <v>4067593.5424339999</v>
      </c>
      <c r="F2866" s="13">
        <v>0.31506910230345209</v>
      </c>
      <c r="G2866" s="13">
        <v>0</v>
      </c>
      <c r="H2866" t="s">
        <v>21</v>
      </c>
      <c r="I2866" t="s">
        <v>22</v>
      </c>
      <c r="J2866">
        <v>2021</v>
      </c>
      <c r="K2866">
        <v>4</v>
      </c>
      <c r="L2866" s="12">
        <v>-7.0583988743385033</v>
      </c>
      <c r="M2866" s="1">
        <v>1281573.045949999</v>
      </c>
      <c r="N2866" s="12">
        <v>-7.7872086245109191</v>
      </c>
      <c r="O2866" s="13">
        <v>0</v>
      </c>
      <c r="P2866" s="12">
        <v>0</v>
      </c>
      <c r="Q2866" s="12">
        <v>0</v>
      </c>
      <c r="R2866" s="2">
        <f>DATE(CURR[[#This Row],[YEAR]],CURR[[#This Row],[MONTH]],1)</f>
        <v>44287</v>
      </c>
      <c r="S2866" t="str">
        <f>IF(AND(CURR[[#This Row],[DATE]]&gt;=DATE(2023,6,1),CURR[[#This Row],[DATE]]&lt;=DATE(2024,5,31)),"Y","N")</f>
        <v>N</v>
      </c>
    </row>
    <row r="2867" spans="1:19" x14ac:dyDescent="0.25">
      <c r="A2867" t="s">
        <v>65</v>
      </c>
      <c r="B2867" t="s">
        <v>111</v>
      </c>
      <c r="C2867" t="s">
        <v>18</v>
      </c>
      <c r="D2867" s="1">
        <v>317170.126093</v>
      </c>
      <c r="E2867" s="1">
        <v>1278705.5714100001</v>
      </c>
      <c r="F2867" s="13">
        <v>0</v>
      </c>
      <c r="G2867" s="13">
        <v>0.24803999699732565</v>
      </c>
      <c r="H2867" t="s">
        <v>24</v>
      </c>
      <c r="I2867" t="s">
        <v>17</v>
      </c>
      <c r="J2867">
        <v>2021</v>
      </c>
      <c r="K2867">
        <v>4</v>
      </c>
      <c r="L2867" s="12">
        <v>-1.7911093393767372</v>
      </c>
      <c r="M2867" s="1">
        <v>1281573.045949999</v>
      </c>
      <c r="N2867" s="12">
        <v>-7.7872086245109191</v>
      </c>
      <c r="O2867" s="13">
        <v>0.24748501624258917</v>
      </c>
      <c r="P2867" s="12">
        <v>-1.9272174529215154</v>
      </c>
      <c r="Q2867" s="12">
        <v>-3.7183267922982526</v>
      </c>
      <c r="R2867" s="2">
        <f>DATE(CURR[[#This Row],[YEAR]],CURR[[#This Row],[MONTH]],1)</f>
        <v>44287</v>
      </c>
      <c r="S2867" t="str">
        <f>IF(AND(CURR[[#This Row],[DATE]]&gt;=DATE(2023,6,1),CURR[[#This Row],[DATE]]&lt;=DATE(2024,5,31)),"Y","N")</f>
        <v>N</v>
      </c>
    </row>
    <row r="2868" spans="1:19" x14ac:dyDescent="0.25">
      <c r="A2868" t="s">
        <v>65</v>
      </c>
      <c r="B2868" t="s">
        <v>111</v>
      </c>
      <c r="C2868" t="s">
        <v>18</v>
      </c>
      <c r="D2868" s="1">
        <v>137299.04302700004</v>
      </c>
      <c r="E2868" s="1">
        <v>1172427.504737</v>
      </c>
      <c r="F2868" s="13">
        <v>0</v>
      </c>
      <c r="G2868" s="13">
        <v>0.1171066377002125</v>
      </c>
      <c r="H2868" t="s">
        <v>25</v>
      </c>
      <c r="I2868" t="s">
        <v>17</v>
      </c>
      <c r="J2868">
        <v>2021</v>
      </c>
      <c r="K2868">
        <v>4</v>
      </c>
      <c r="L2868" s="12">
        <v>-1.7942794939434163</v>
      </c>
      <c r="M2868" s="1">
        <v>1281573.045949999</v>
      </c>
      <c r="N2868" s="12">
        <v>-7.7872086245109191</v>
      </c>
      <c r="O2868" s="13">
        <v>0.10713321683917251</v>
      </c>
      <c r="P2868" s="12">
        <v>-0.83426871014160264</v>
      </c>
      <c r="Q2868" s="12">
        <v>-2.628548204085019</v>
      </c>
      <c r="R2868" s="2">
        <f>DATE(CURR[[#This Row],[YEAR]],CURR[[#This Row],[MONTH]],1)</f>
        <v>44287</v>
      </c>
      <c r="S2868" t="str">
        <f>IF(AND(CURR[[#This Row],[DATE]]&gt;=DATE(2023,6,1),CURR[[#This Row],[DATE]]&lt;=DATE(2024,5,31)),"Y","N")</f>
        <v>N</v>
      </c>
    </row>
    <row r="2869" spans="1:19" x14ac:dyDescent="0.25">
      <c r="A2869" t="s">
        <v>65</v>
      </c>
      <c r="B2869" t="s">
        <v>111</v>
      </c>
      <c r="C2869" t="s">
        <v>18</v>
      </c>
      <c r="D2869" s="1">
        <v>290135.3474020001</v>
      </c>
      <c r="E2869" s="1">
        <v>456411.98739199998</v>
      </c>
      <c r="F2869" s="13">
        <v>0</v>
      </c>
      <c r="G2869" s="13">
        <v>0.63568739519720507</v>
      </c>
      <c r="H2869" t="s">
        <v>26</v>
      </c>
      <c r="I2869" t="s">
        <v>17</v>
      </c>
      <c r="J2869">
        <v>2021</v>
      </c>
      <c r="K2869">
        <v>4</v>
      </c>
      <c r="L2869" s="12">
        <v>-12.29784693374174</v>
      </c>
      <c r="M2869" s="1">
        <v>1281573.045949999</v>
      </c>
      <c r="N2869" s="12">
        <v>-7.7872086245109191</v>
      </c>
      <c r="O2869" s="13">
        <v>0.22639001992034705</v>
      </c>
      <c r="P2869" s="12">
        <v>-1.7629463156269254</v>
      </c>
      <c r="Q2869" s="12">
        <v>-14.060793249368665</v>
      </c>
      <c r="R2869" s="2">
        <f>DATE(CURR[[#This Row],[YEAR]],CURR[[#This Row],[MONTH]],1)</f>
        <v>44287</v>
      </c>
      <c r="S2869" t="str">
        <f>IF(AND(CURR[[#This Row],[DATE]]&gt;=DATE(2023,6,1),CURR[[#This Row],[DATE]]&lt;=DATE(2024,5,31)),"Y","N")</f>
        <v>N</v>
      </c>
    </row>
    <row r="2870" spans="1:19" x14ac:dyDescent="0.25">
      <c r="A2870" t="s">
        <v>65</v>
      </c>
      <c r="B2870" t="s">
        <v>111</v>
      </c>
      <c r="C2870" t="s">
        <v>19</v>
      </c>
      <c r="D2870" s="1">
        <v>382.29336099999995</v>
      </c>
      <c r="E2870" s="1">
        <v>1160048.4788950002</v>
      </c>
      <c r="F2870" s="13">
        <v>0</v>
      </c>
      <c r="G2870" s="13">
        <v>3.2954946966022662E-4</v>
      </c>
      <c r="H2870" t="s">
        <v>16</v>
      </c>
      <c r="I2870" t="s">
        <v>17</v>
      </c>
      <c r="J2870">
        <v>2021</v>
      </c>
      <c r="K2870">
        <v>4</v>
      </c>
      <c r="L2870" s="12">
        <v>-1.5791309403711464E-3</v>
      </c>
      <c r="M2870" s="1">
        <v>1055629.0361240001</v>
      </c>
      <c r="N2870" s="12">
        <v>-6.4143074484649247</v>
      </c>
      <c r="O2870" s="13">
        <v>3.6214744755760361E-4</v>
      </c>
      <c r="P2870" s="12">
        <v>-2.3229250703112976E-3</v>
      </c>
      <c r="Q2870" s="12">
        <v>-3.9020560106824437E-3</v>
      </c>
      <c r="R2870" s="2">
        <f>DATE(CURR[[#This Row],[YEAR]],CURR[[#This Row],[MONTH]],1)</f>
        <v>44287</v>
      </c>
      <c r="S2870" t="str">
        <f>IF(AND(CURR[[#This Row],[DATE]]&gt;=DATE(2023,6,1),CURR[[#This Row],[DATE]]&lt;=DATE(2024,5,31)),"Y","N")</f>
        <v>N</v>
      </c>
    </row>
    <row r="2871" spans="1:19" x14ac:dyDescent="0.25">
      <c r="A2871" t="s">
        <v>65</v>
      </c>
      <c r="B2871" t="s">
        <v>111</v>
      </c>
      <c r="C2871" t="s">
        <v>19</v>
      </c>
      <c r="D2871" s="1">
        <v>1055629.0361240001</v>
      </c>
      <c r="E2871" s="1">
        <v>4067593.5424339999</v>
      </c>
      <c r="F2871" s="13">
        <v>0.25952176025245727</v>
      </c>
      <c r="G2871" s="13">
        <v>0</v>
      </c>
      <c r="H2871" t="s">
        <v>21</v>
      </c>
      <c r="I2871" t="s">
        <v>23</v>
      </c>
      <c r="J2871">
        <v>2021</v>
      </c>
      <c r="K2871">
        <v>4</v>
      </c>
      <c r="L2871" s="12">
        <v>-0.60031906610674557</v>
      </c>
      <c r="M2871" s="1">
        <v>1055629.0361240001</v>
      </c>
      <c r="N2871" s="12">
        <v>-6.4143074484649247</v>
      </c>
      <c r="O2871" s="13">
        <v>0</v>
      </c>
      <c r="P2871" s="12">
        <v>0</v>
      </c>
      <c r="Q2871" s="12">
        <v>0</v>
      </c>
      <c r="R2871" s="2">
        <f>DATE(CURR[[#This Row],[YEAR]],CURR[[#This Row],[MONTH]],1)</f>
        <v>44287</v>
      </c>
      <c r="S2871" t="str">
        <f>IF(AND(CURR[[#This Row],[DATE]]&gt;=DATE(2023,6,1),CURR[[#This Row],[DATE]]&lt;=DATE(2024,5,31)),"Y","N")</f>
        <v>N</v>
      </c>
    </row>
    <row r="2872" spans="1:19" x14ac:dyDescent="0.25">
      <c r="A2872" t="s">
        <v>65</v>
      </c>
      <c r="B2872" t="s">
        <v>111</v>
      </c>
      <c r="C2872" t="s">
        <v>19</v>
      </c>
      <c r="D2872" s="1">
        <v>1055629.0361240001</v>
      </c>
      <c r="E2872" s="1">
        <v>4067593.5424339999</v>
      </c>
      <c r="F2872" s="13">
        <v>0.25952176025245727</v>
      </c>
      <c r="G2872" s="13">
        <v>0</v>
      </c>
      <c r="H2872" t="s">
        <v>21</v>
      </c>
      <c r="I2872" t="s">
        <v>22</v>
      </c>
      <c r="J2872">
        <v>2021</v>
      </c>
      <c r="K2872">
        <v>4</v>
      </c>
      <c r="L2872" s="12">
        <v>-5.8139883823581791</v>
      </c>
      <c r="M2872" s="1">
        <v>1055629.0361240001</v>
      </c>
      <c r="N2872" s="12">
        <v>-6.4143074484649247</v>
      </c>
      <c r="O2872" s="13">
        <v>0</v>
      </c>
      <c r="P2872" s="12">
        <v>0</v>
      </c>
      <c r="Q2872" s="12">
        <v>0</v>
      </c>
      <c r="R2872" s="2">
        <f>DATE(CURR[[#This Row],[YEAR]],CURR[[#This Row],[MONTH]],1)</f>
        <v>44287</v>
      </c>
      <c r="S2872" t="str">
        <f>IF(AND(CURR[[#This Row],[DATE]]&gt;=DATE(2023,6,1),CURR[[#This Row],[DATE]]&lt;=DATE(2024,5,31)),"Y","N")</f>
        <v>N</v>
      </c>
    </row>
    <row r="2873" spans="1:19" x14ac:dyDescent="0.25">
      <c r="A2873" t="s">
        <v>65</v>
      </c>
      <c r="B2873" t="s">
        <v>111</v>
      </c>
      <c r="C2873" t="s">
        <v>19</v>
      </c>
      <c r="D2873" s="1">
        <v>271118.24702999997</v>
      </c>
      <c r="E2873" s="1">
        <v>1278705.5714100001</v>
      </c>
      <c r="F2873" s="13">
        <v>0</v>
      </c>
      <c r="G2873" s="13">
        <v>0.21202554606143145</v>
      </c>
      <c r="H2873" t="s">
        <v>24</v>
      </c>
      <c r="I2873" t="s">
        <v>17</v>
      </c>
      <c r="J2873">
        <v>2021</v>
      </c>
      <c r="K2873">
        <v>4</v>
      </c>
      <c r="L2873" s="12">
        <v>-1.5310471711591618</v>
      </c>
      <c r="M2873" s="1">
        <v>1055629.0361240001</v>
      </c>
      <c r="N2873" s="12">
        <v>-6.4143074484649247</v>
      </c>
      <c r="O2873" s="13">
        <v>0.25683098678819677</v>
      </c>
      <c r="P2873" s="12">
        <v>-1.6473929115521273</v>
      </c>
      <c r="Q2873" s="12">
        <v>-3.1784400827112891</v>
      </c>
      <c r="R2873" s="2">
        <f>DATE(CURR[[#This Row],[YEAR]],CURR[[#This Row],[MONTH]],1)</f>
        <v>44287</v>
      </c>
      <c r="S2873" t="str">
        <f>IF(AND(CURR[[#This Row],[DATE]]&gt;=DATE(2023,6,1),CURR[[#This Row],[DATE]]&lt;=DATE(2024,5,31)),"Y","N")</f>
        <v>N</v>
      </c>
    </row>
    <row r="2874" spans="1:19" x14ac:dyDescent="0.25">
      <c r="A2874" t="s">
        <v>65</v>
      </c>
      <c r="B2874" t="s">
        <v>111</v>
      </c>
      <c r="C2874" t="s">
        <v>19</v>
      </c>
      <c r="D2874" s="1">
        <v>756481.15961500001</v>
      </c>
      <c r="E2874" s="1">
        <v>1172427.504737</v>
      </c>
      <c r="F2874" s="13">
        <v>0</v>
      </c>
      <c r="G2874" s="13">
        <v>0.64522638419737055</v>
      </c>
      <c r="H2874" t="s">
        <v>25</v>
      </c>
      <c r="I2874" t="s">
        <v>17</v>
      </c>
      <c r="J2874">
        <v>2021</v>
      </c>
      <c r="K2874">
        <v>4</v>
      </c>
      <c r="L2874" s="12">
        <v>-9.8860021332035704</v>
      </c>
      <c r="M2874" s="1">
        <v>1055629.0361240001</v>
      </c>
      <c r="N2874" s="12">
        <v>-6.4143074484649247</v>
      </c>
      <c r="O2874" s="13">
        <v>0.71661647579589649</v>
      </c>
      <c r="P2874" s="12">
        <v>-4.5965983983903032</v>
      </c>
      <c r="Q2874" s="12">
        <v>-14.482600531593874</v>
      </c>
      <c r="R2874" s="2">
        <f>DATE(CURR[[#This Row],[YEAR]],CURR[[#This Row],[MONTH]],1)</f>
        <v>44287</v>
      </c>
      <c r="S2874" t="str">
        <f>IF(AND(CURR[[#This Row],[DATE]]&gt;=DATE(2023,6,1),CURR[[#This Row],[DATE]]&lt;=DATE(2024,5,31)),"Y","N")</f>
        <v>N</v>
      </c>
    </row>
    <row r="2875" spans="1:19" x14ac:dyDescent="0.25">
      <c r="A2875" t="s">
        <v>65</v>
      </c>
      <c r="B2875" t="s">
        <v>111</v>
      </c>
      <c r="C2875" t="s">
        <v>19</v>
      </c>
      <c r="D2875" s="1">
        <v>27647.336117999996</v>
      </c>
      <c r="E2875" s="1">
        <v>456411.98739199998</v>
      </c>
      <c r="F2875" s="13">
        <v>0</v>
      </c>
      <c r="G2875" s="13">
        <v>6.0575394340496226E-2</v>
      </c>
      <c r="H2875" t="s">
        <v>26</v>
      </c>
      <c r="I2875" t="s">
        <v>17</v>
      </c>
      <c r="J2875">
        <v>2021</v>
      </c>
      <c r="K2875">
        <v>4</v>
      </c>
      <c r="L2875" s="12">
        <v>-1.1718761976071088</v>
      </c>
      <c r="M2875" s="1">
        <v>1055629.0361240001</v>
      </c>
      <c r="N2875" s="12">
        <v>-6.4143074484649247</v>
      </c>
      <c r="O2875" s="13">
        <v>2.6190389968349055E-2</v>
      </c>
      <c r="P2875" s="12">
        <v>-0.16799321345218238</v>
      </c>
      <c r="Q2875" s="12">
        <v>-1.3398694110592912</v>
      </c>
      <c r="R2875" s="2">
        <f>DATE(CURR[[#This Row],[YEAR]],CURR[[#This Row],[MONTH]],1)</f>
        <v>44287</v>
      </c>
      <c r="S2875" t="str">
        <f>IF(AND(CURR[[#This Row],[DATE]]&gt;=DATE(2023,6,1),CURR[[#This Row],[DATE]]&lt;=DATE(2024,5,31)),"Y","N")</f>
        <v>N</v>
      </c>
    </row>
    <row r="2876" spans="1:19" x14ac:dyDescent="0.25">
      <c r="A2876" t="s">
        <v>65</v>
      </c>
      <c r="B2876" t="s">
        <v>111</v>
      </c>
      <c r="C2876" t="s">
        <v>20</v>
      </c>
      <c r="D2876" s="1">
        <v>396749.97896399983</v>
      </c>
      <c r="E2876" s="1">
        <v>1160048.4788950002</v>
      </c>
      <c r="F2876" s="13">
        <v>0</v>
      </c>
      <c r="G2876" s="13">
        <v>0.342011550536166</v>
      </c>
      <c r="H2876" t="s">
        <v>16</v>
      </c>
      <c r="I2876" t="s">
        <v>17</v>
      </c>
      <c r="J2876">
        <v>2021</v>
      </c>
      <c r="K2876">
        <v>4</v>
      </c>
      <c r="L2876" s="12">
        <v>-1.6388465803717001</v>
      </c>
      <c r="M2876" s="1">
        <v>996151.31802200002</v>
      </c>
      <c r="N2876" s="12">
        <v>-6.0529036245987715</v>
      </c>
      <c r="O2876" s="13">
        <v>0.39828284296386146</v>
      </c>
      <c r="P2876" s="12">
        <v>-2.4107676637914603</v>
      </c>
      <c r="Q2876" s="12">
        <v>-4.0496142441631608</v>
      </c>
      <c r="R2876" s="2">
        <f>DATE(CURR[[#This Row],[YEAR]],CURR[[#This Row],[MONTH]],1)</f>
        <v>44287</v>
      </c>
      <c r="S2876" t="str">
        <f>IF(AND(CURR[[#This Row],[DATE]]&gt;=DATE(2023,6,1),CURR[[#This Row],[DATE]]&lt;=DATE(2024,5,31)),"Y","N")</f>
        <v>N</v>
      </c>
    </row>
    <row r="2877" spans="1:19" x14ac:dyDescent="0.25">
      <c r="A2877" t="s">
        <v>65</v>
      </c>
      <c r="B2877" t="s">
        <v>111</v>
      </c>
      <c r="C2877" t="s">
        <v>20</v>
      </c>
      <c r="D2877" s="1">
        <v>996151.31802200002</v>
      </c>
      <c r="E2877" s="1">
        <v>4067593.5424339999</v>
      </c>
      <c r="F2877" s="13">
        <v>0.24489942459342059</v>
      </c>
      <c r="G2877" s="13">
        <v>0</v>
      </c>
      <c r="H2877" t="s">
        <v>21</v>
      </c>
      <c r="I2877" t="s">
        <v>23</v>
      </c>
      <c r="J2877">
        <v>2021</v>
      </c>
      <c r="K2877">
        <v>4</v>
      </c>
      <c r="L2877" s="12">
        <v>-0.56649505505428843</v>
      </c>
      <c r="M2877" s="1">
        <v>996151.31802200002</v>
      </c>
      <c r="N2877" s="12">
        <v>-6.0529036245987715</v>
      </c>
      <c r="O2877" s="13">
        <v>0</v>
      </c>
      <c r="P2877" s="12">
        <v>0</v>
      </c>
      <c r="Q2877" s="12">
        <v>0</v>
      </c>
      <c r="R2877" s="2">
        <f>DATE(CURR[[#This Row],[YEAR]],CURR[[#This Row],[MONTH]],1)</f>
        <v>44287</v>
      </c>
      <c r="S2877" t="str">
        <f>IF(AND(CURR[[#This Row],[DATE]]&gt;=DATE(2023,6,1),CURR[[#This Row],[DATE]]&lt;=DATE(2024,5,31)),"Y","N")</f>
        <v>N</v>
      </c>
    </row>
    <row r="2878" spans="1:19" x14ac:dyDescent="0.25">
      <c r="A2878" t="s">
        <v>65</v>
      </c>
      <c r="B2878" t="s">
        <v>111</v>
      </c>
      <c r="C2878" t="s">
        <v>20</v>
      </c>
      <c r="D2878" s="1">
        <v>996151.31802200002</v>
      </c>
      <c r="E2878" s="1">
        <v>4067593.5424339999</v>
      </c>
      <c r="F2878" s="13">
        <v>0.24489942459342059</v>
      </c>
      <c r="G2878" s="13">
        <v>0</v>
      </c>
      <c r="H2878" t="s">
        <v>21</v>
      </c>
      <c r="I2878" t="s">
        <v>22</v>
      </c>
      <c r="J2878">
        <v>2021</v>
      </c>
      <c r="K2878">
        <v>4</v>
      </c>
      <c r="L2878" s="12">
        <v>-5.4864085695444826</v>
      </c>
      <c r="M2878" s="1">
        <v>996151.31802200002</v>
      </c>
      <c r="N2878" s="12">
        <v>-6.0529036245987715</v>
      </c>
      <c r="O2878" s="13">
        <v>0</v>
      </c>
      <c r="P2878" s="12">
        <v>0</v>
      </c>
      <c r="Q2878" s="12">
        <v>0</v>
      </c>
      <c r="R2878" s="2">
        <f>DATE(CURR[[#This Row],[YEAR]],CURR[[#This Row],[MONTH]],1)</f>
        <v>44287</v>
      </c>
      <c r="S2878" t="str">
        <f>IF(AND(CURR[[#This Row],[DATE]]&gt;=DATE(2023,6,1),CURR[[#This Row],[DATE]]&lt;=DATE(2024,5,31)),"Y","N")</f>
        <v>N</v>
      </c>
    </row>
    <row r="2879" spans="1:19" x14ac:dyDescent="0.25">
      <c r="A2879" t="s">
        <v>65</v>
      </c>
      <c r="B2879" t="s">
        <v>111</v>
      </c>
      <c r="C2879" t="s">
        <v>20</v>
      </c>
      <c r="D2879" s="1">
        <v>374127.34763999993</v>
      </c>
      <c r="E2879" s="1">
        <v>1278705.5714100001</v>
      </c>
      <c r="F2879" s="13">
        <v>0</v>
      </c>
      <c r="G2879" s="13">
        <v>0.29258287130747235</v>
      </c>
      <c r="H2879" t="s">
        <v>24</v>
      </c>
      <c r="I2879" t="s">
        <v>17</v>
      </c>
      <c r="J2879">
        <v>2021</v>
      </c>
      <c r="K2879">
        <v>4</v>
      </c>
      <c r="L2879" s="12">
        <v>-2.1127556832946017</v>
      </c>
      <c r="M2879" s="1">
        <v>996151.31802200002</v>
      </c>
      <c r="N2879" s="12">
        <v>-6.0529036245987715</v>
      </c>
      <c r="O2879" s="13">
        <v>0.37557280793733522</v>
      </c>
      <c r="P2879" s="12">
        <v>-2.2733060104646348</v>
      </c>
      <c r="Q2879" s="12">
        <v>-4.3860616937592365</v>
      </c>
      <c r="R2879" s="2">
        <f>DATE(CURR[[#This Row],[YEAR]],CURR[[#This Row],[MONTH]],1)</f>
        <v>44287</v>
      </c>
      <c r="S2879" t="str">
        <f>IF(AND(CURR[[#This Row],[DATE]]&gt;=DATE(2023,6,1),CURR[[#This Row],[DATE]]&lt;=DATE(2024,5,31)),"Y","N")</f>
        <v>N</v>
      </c>
    </row>
    <row r="2880" spans="1:19" x14ac:dyDescent="0.25">
      <c r="A2880" t="s">
        <v>65</v>
      </c>
      <c r="B2880" t="s">
        <v>111</v>
      </c>
      <c r="C2880" t="s">
        <v>20</v>
      </c>
      <c r="D2880" s="1">
        <v>172572.38533999995</v>
      </c>
      <c r="E2880" s="1">
        <v>1172427.504737</v>
      </c>
      <c r="F2880" s="13">
        <v>0</v>
      </c>
      <c r="G2880" s="13">
        <v>0.14719237193152643</v>
      </c>
      <c r="H2880" t="s">
        <v>25</v>
      </c>
      <c r="I2880" t="s">
        <v>17</v>
      </c>
      <c r="J2880">
        <v>2021</v>
      </c>
      <c r="K2880">
        <v>4</v>
      </c>
      <c r="L2880" s="12">
        <v>-2.2552458153373411</v>
      </c>
      <c r="M2880" s="1">
        <v>996151.31802200002</v>
      </c>
      <c r="N2880" s="12">
        <v>-6.0529036245987715</v>
      </c>
      <c r="O2880" s="13">
        <v>0.17323912764846502</v>
      </c>
      <c r="P2880" s="12">
        <v>-1.0485997436657233</v>
      </c>
      <c r="Q2880" s="12">
        <v>-3.3038455590030642</v>
      </c>
      <c r="R2880" s="2">
        <f>DATE(CURR[[#This Row],[YEAR]],CURR[[#This Row],[MONTH]],1)</f>
        <v>44287</v>
      </c>
      <c r="S2880" t="str">
        <f>IF(AND(CURR[[#This Row],[DATE]]&gt;=DATE(2023,6,1),CURR[[#This Row],[DATE]]&lt;=DATE(2024,5,31)),"Y","N")</f>
        <v>N</v>
      </c>
    </row>
    <row r="2881" spans="1:19" x14ac:dyDescent="0.25">
      <c r="A2881" t="s">
        <v>65</v>
      </c>
      <c r="B2881" t="s">
        <v>111</v>
      </c>
      <c r="C2881" t="s">
        <v>20</v>
      </c>
      <c r="D2881" s="1">
        <v>52701.606077999997</v>
      </c>
      <c r="E2881" s="1">
        <v>456411.98739199998</v>
      </c>
      <c r="F2881" s="13">
        <v>0</v>
      </c>
      <c r="G2881" s="13">
        <v>0.11546937314057878</v>
      </c>
      <c r="H2881" t="s">
        <v>26</v>
      </c>
      <c r="I2881" t="s">
        <v>17</v>
      </c>
      <c r="J2881">
        <v>2021</v>
      </c>
      <c r="K2881">
        <v>4</v>
      </c>
      <c r="L2881" s="12">
        <v>-2.233841172794409</v>
      </c>
      <c r="M2881" s="1">
        <v>996151.31802200002</v>
      </c>
      <c r="N2881" s="12">
        <v>-6.0529036245987715</v>
      </c>
      <c r="O2881" s="13">
        <v>5.2905221450338012E-2</v>
      </c>
      <c r="P2881" s="12">
        <v>-0.32023020667695162</v>
      </c>
      <c r="Q2881" s="12">
        <v>-2.5540713794713605</v>
      </c>
      <c r="R2881" s="2">
        <f>DATE(CURR[[#This Row],[YEAR]],CURR[[#This Row],[MONTH]],1)</f>
        <v>44287</v>
      </c>
      <c r="S2881" t="str">
        <f>IF(AND(CURR[[#This Row],[DATE]]&gt;=DATE(2023,6,1),CURR[[#This Row],[DATE]]&lt;=DATE(2024,5,31)),"Y","N")</f>
        <v>N</v>
      </c>
    </row>
    <row r="2882" spans="1:19" x14ac:dyDescent="0.25">
      <c r="A2882" t="s">
        <v>66</v>
      </c>
      <c r="B2882" t="s">
        <v>14</v>
      </c>
      <c r="C2882" t="s">
        <v>15</v>
      </c>
      <c r="D2882" s="1">
        <v>3392.043768</v>
      </c>
      <c r="E2882" s="1">
        <v>17369.6306</v>
      </c>
      <c r="F2882" s="13">
        <v>0</v>
      </c>
      <c r="G2882" s="13">
        <v>0.19528588984500339</v>
      </c>
      <c r="H2882" t="s">
        <v>16</v>
      </c>
      <c r="I2882" t="s">
        <v>17</v>
      </c>
      <c r="J2882">
        <v>2021</v>
      </c>
      <c r="K2882">
        <v>5</v>
      </c>
      <c r="L2882" s="12">
        <v>-1.2490487740745562</v>
      </c>
      <c r="M2882" s="1">
        <v>11720.406284000001</v>
      </c>
      <c r="N2882" s="12">
        <v>-5.8733802812596894</v>
      </c>
      <c r="O2882" s="13">
        <v>0.28941349692208329</v>
      </c>
      <c r="P2882" s="12">
        <v>-1.6998355259525757</v>
      </c>
      <c r="Q2882" s="12">
        <v>-2.9488843000271316</v>
      </c>
      <c r="R2882" s="2">
        <f>DATE(CURR[[#This Row],[YEAR]],CURR[[#This Row],[MONTH]],1)</f>
        <v>44317</v>
      </c>
      <c r="S2882" t="str">
        <f>IF(AND(CURR[[#This Row],[DATE]]&gt;=DATE(2023,6,1),CURR[[#This Row],[DATE]]&lt;=DATE(2024,5,31)),"Y","N")</f>
        <v>N</v>
      </c>
    </row>
    <row r="2883" spans="1:19" x14ac:dyDescent="0.25">
      <c r="A2883" t="s">
        <v>66</v>
      </c>
      <c r="B2883" t="s">
        <v>14</v>
      </c>
      <c r="C2883" t="s">
        <v>15</v>
      </c>
      <c r="D2883" s="1">
        <v>11720.406284000001</v>
      </c>
      <c r="E2883" s="1">
        <v>63052.998968</v>
      </c>
      <c r="F2883" s="13">
        <v>0.18588182125878291</v>
      </c>
      <c r="G2883" s="13">
        <v>0</v>
      </c>
      <c r="H2883" t="s">
        <v>21</v>
      </c>
      <c r="I2883" t="s">
        <v>23</v>
      </c>
      <c r="J2883">
        <v>2021</v>
      </c>
      <c r="K2883">
        <v>5</v>
      </c>
      <c r="L2883" s="12">
        <v>-2.1032811099092337</v>
      </c>
      <c r="M2883" s="1">
        <v>11720.406284000001</v>
      </c>
      <c r="N2883" s="12">
        <v>-5.8733802812596894</v>
      </c>
      <c r="O2883" s="13">
        <v>0</v>
      </c>
      <c r="P2883" s="12">
        <v>0</v>
      </c>
      <c r="Q2883" s="12">
        <v>0</v>
      </c>
      <c r="R2883" s="2">
        <f>DATE(CURR[[#This Row],[YEAR]],CURR[[#This Row],[MONTH]],1)</f>
        <v>44317</v>
      </c>
      <c r="S2883" t="str">
        <f>IF(AND(CURR[[#This Row],[DATE]]&gt;=DATE(2023,6,1),CURR[[#This Row],[DATE]]&lt;=DATE(2024,5,31)),"Y","N")</f>
        <v>N</v>
      </c>
    </row>
    <row r="2884" spans="1:19" x14ac:dyDescent="0.25">
      <c r="A2884" t="s">
        <v>66</v>
      </c>
      <c r="B2884" t="s">
        <v>14</v>
      </c>
      <c r="C2884" t="s">
        <v>15</v>
      </c>
      <c r="D2884" s="1">
        <v>11720.406284000001</v>
      </c>
      <c r="E2884" s="1">
        <v>63052.998968</v>
      </c>
      <c r="F2884" s="13">
        <v>0.18588182125878291</v>
      </c>
      <c r="G2884" s="13">
        <v>0</v>
      </c>
      <c r="H2884" t="s">
        <v>21</v>
      </c>
      <c r="I2884" t="s">
        <v>22</v>
      </c>
      <c r="J2884">
        <v>2021</v>
      </c>
      <c r="K2884">
        <v>5</v>
      </c>
      <c r="L2884" s="12">
        <v>-3.7700991713504557</v>
      </c>
      <c r="M2884" s="1">
        <v>11720.406284000001</v>
      </c>
      <c r="N2884" s="12">
        <v>-5.8733802812596894</v>
      </c>
      <c r="O2884" s="13">
        <v>0</v>
      </c>
      <c r="P2884" s="12">
        <v>0</v>
      </c>
      <c r="Q2884" s="12">
        <v>0</v>
      </c>
      <c r="R2884" s="2">
        <f>DATE(CURR[[#This Row],[YEAR]],CURR[[#This Row],[MONTH]],1)</f>
        <v>44317</v>
      </c>
      <c r="S2884" t="str">
        <f>IF(AND(CURR[[#This Row],[DATE]]&gt;=DATE(2023,6,1),CURR[[#This Row],[DATE]]&lt;=DATE(2024,5,31)),"Y","N")</f>
        <v>N</v>
      </c>
    </row>
    <row r="2885" spans="1:19" x14ac:dyDescent="0.25">
      <c r="A2885" t="s">
        <v>66</v>
      </c>
      <c r="B2885" t="s">
        <v>14</v>
      </c>
      <c r="C2885" t="s">
        <v>15</v>
      </c>
      <c r="D2885" s="1">
        <v>5402.8916799999988</v>
      </c>
      <c r="E2885" s="1">
        <v>22391.227971999997</v>
      </c>
      <c r="F2885" s="13">
        <v>0</v>
      </c>
      <c r="G2885" s="13">
        <v>0.2412950145814361</v>
      </c>
      <c r="H2885" t="s">
        <v>24</v>
      </c>
      <c r="I2885" t="s">
        <v>17</v>
      </c>
      <c r="J2885">
        <v>2021</v>
      </c>
      <c r="K2885">
        <v>5</v>
      </c>
      <c r="L2885" s="12">
        <v>-1.8631418309026937</v>
      </c>
      <c r="M2885" s="1">
        <v>11720.406284000001</v>
      </c>
      <c r="N2885" s="12">
        <v>-5.8733802812596894</v>
      </c>
      <c r="O2885" s="13">
        <v>0.46098160328927368</v>
      </c>
      <c r="P2885" s="12">
        <v>-2.7075202587826968</v>
      </c>
      <c r="Q2885" s="12">
        <v>-4.5706620896853902</v>
      </c>
      <c r="R2885" s="2">
        <f>DATE(CURR[[#This Row],[YEAR]],CURR[[#This Row],[MONTH]],1)</f>
        <v>44317</v>
      </c>
      <c r="S2885" t="str">
        <f>IF(AND(CURR[[#This Row],[DATE]]&gt;=DATE(2023,6,1),CURR[[#This Row],[DATE]]&lt;=DATE(2024,5,31)),"Y","N")</f>
        <v>N</v>
      </c>
    </row>
    <row r="2886" spans="1:19" x14ac:dyDescent="0.25">
      <c r="A2886" t="s">
        <v>66</v>
      </c>
      <c r="B2886" t="s">
        <v>14</v>
      </c>
      <c r="C2886" t="s">
        <v>15</v>
      </c>
      <c r="D2886" s="1">
        <v>1560.3051680000001</v>
      </c>
      <c r="E2886" s="1">
        <v>16873.229236000003</v>
      </c>
      <c r="F2886" s="13">
        <v>0</v>
      </c>
      <c r="G2886" s="13">
        <v>9.2472231970333191E-2</v>
      </c>
      <c r="H2886" t="s">
        <v>25</v>
      </c>
      <c r="I2886" t="s">
        <v>17</v>
      </c>
      <c r="J2886">
        <v>2021</v>
      </c>
      <c r="K2886">
        <v>5</v>
      </c>
      <c r="L2886" s="12">
        <v>-1.7415872547678128</v>
      </c>
      <c r="M2886" s="1">
        <v>11720.406284000001</v>
      </c>
      <c r="N2886" s="12">
        <v>-5.8733802812596894</v>
      </c>
      <c r="O2886" s="13">
        <v>0.13312722530191087</v>
      </c>
      <c r="P2886" s="12">
        <v>-0.78190681998705935</v>
      </c>
      <c r="Q2886" s="12">
        <v>-2.523494074754872</v>
      </c>
      <c r="R2886" s="2">
        <f>DATE(CURR[[#This Row],[YEAR]],CURR[[#This Row],[MONTH]],1)</f>
        <v>44317</v>
      </c>
      <c r="S2886" t="str">
        <f>IF(AND(CURR[[#This Row],[DATE]]&gt;=DATE(2023,6,1),CURR[[#This Row],[DATE]]&lt;=DATE(2024,5,31)),"Y","N")</f>
        <v>N</v>
      </c>
    </row>
    <row r="2887" spans="1:19" x14ac:dyDescent="0.25">
      <c r="A2887" t="s">
        <v>66</v>
      </c>
      <c r="B2887" t="s">
        <v>14</v>
      </c>
      <c r="C2887" t="s">
        <v>15</v>
      </c>
      <c r="D2887" s="1">
        <v>1365.1656680000001</v>
      </c>
      <c r="E2887" s="1">
        <v>6418.9111599999997</v>
      </c>
      <c r="F2887" s="13">
        <v>0</v>
      </c>
      <c r="G2887" s="13">
        <v>0.21267869798652897</v>
      </c>
      <c r="H2887" t="s">
        <v>26</v>
      </c>
      <c r="I2887" t="s">
        <v>17</v>
      </c>
      <c r="J2887">
        <v>2021</v>
      </c>
      <c r="K2887">
        <v>5</v>
      </c>
      <c r="L2887" s="12">
        <v>-3.8276137217345045</v>
      </c>
      <c r="M2887" s="1">
        <v>11720.406284000001</v>
      </c>
      <c r="N2887" s="12">
        <v>-5.8733802812596894</v>
      </c>
      <c r="O2887" s="13">
        <v>0.11647767448673199</v>
      </c>
      <c r="P2887" s="12">
        <v>-0.68411767653735645</v>
      </c>
      <c r="Q2887" s="12">
        <v>-4.511731398271861</v>
      </c>
      <c r="R2887" s="2">
        <f>DATE(CURR[[#This Row],[YEAR]],CURR[[#This Row],[MONTH]],1)</f>
        <v>44317</v>
      </c>
      <c r="S2887" t="str">
        <f>IF(AND(CURR[[#This Row],[DATE]]&gt;=DATE(2023,6,1),CURR[[#This Row],[DATE]]&lt;=DATE(2024,5,31)),"Y","N")</f>
        <v>N</v>
      </c>
    </row>
    <row r="2888" spans="1:19" x14ac:dyDescent="0.25">
      <c r="A2888" t="s">
        <v>66</v>
      </c>
      <c r="B2888" t="s">
        <v>14</v>
      </c>
      <c r="C2888" t="s">
        <v>18</v>
      </c>
      <c r="D2888" s="1">
        <v>6896.1369640000003</v>
      </c>
      <c r="E2888" s="1">
        <v>17369.6306</v>
      </c>
      <c r="F2888" s="13">
        <v>0</v>
      </c>
      <c r="G2888" s="13">
        <v>0.39702266114974266</v>
      </c>
      <c r="H2888" t="s">
        <v>16</v>
      </c>
      <c r="I2888" t="s">
        <v>17</v>
      </c>
      <c r="J2888">
        <v>2021</v>
      </c>
      <c r="K2888">
        <v>5</v>
      </c>
      <c r="L2888" s="12">
        <v>-2.5393573933195879</v>
      </c>
      <c r="M2888" s="1">
        <v>15844.990768</v>
      </c>
      <c r="N2888" s="12">
        <v>-7.9403097536437759</v>
      </c>
      <c r="O2888" s="13">
        <v>0.43522505408631745</v>
      </c>
      <c r="P2888" s="12">
        <v>-3.4558217419917265</v>
      </c>
      <c r="Q2888" s="12">
        <v>-5.9951791353113144</v>
      </c>
      <c r="R2888" s="2">
        <f>DATE(CURR[[#This Row],[YEAR]],CURR[[#This Row],[MONTH]],1)</f>
        <v>44317</v>
      </c>
      <c r="S2888" t="str">
        <f>IF(AND(CURR[[#This Row],[DATE]]&gt;=DATE(2023,6,1),CURR[[#This Row],[DATE]]&lt;=DATE(2024,5,31)),"Y","N")</f>
        <v>N</v>
      </c>
    </row>
    <row r="2889" spans="1:19" x14ac:dyDescent="0.25">
      <c r="A2889" t="s">
        <v>66</v>
      </c>
      <c r="B2889" t="s">
        <v>14</v>
      </c>
      <c r="C2889" t="s">
        <v>18</v>
      </c>
      <c r="D2889" s="1">
        <v>15844.990768</v>
      </c>
      <c r="E2889" s="1">
        <v>63052.998968</v>
      </c>
      <c r="F2889" s="13">
        <v>0.25129638601395443</v>
      </c>
      <c r="G2889" s="13">
        <v>0</v>
      </c>
      <c r="H2889" t="s">
        <v>21</v>
      </c>
      <c r="I2889" t="s">
        <v>23</v>
      </c>
      <c r="J2889">
        <v>2021</v>
      </c>
      <c r="K2889">
        <v>5</v>
      </c>
      <c r="L2889" s="12">
        <v>-2.8434568701356286</v>
      </c>
      <c r="M2889" s="1">
        <v>15844.990768</v>
      </c>
      <c r="N2889" s="12">
        <v>-7.9403097536437759</v>
      </c>
      <c r="O2889" s="13">
        <v>0</v>
      </c>
      <c r="P2889" s="12">
        <v>0</v>
      </c>
      <c r="Q2889" s="12">
        <v>0</v>
      </c>
      <c r="R2889" s="2">
        <f>DATE(CURR[[#This Row],[YEAR]],CURR[[#This Row],[MONTH]],1)</f>
        <v>44317</v>
      </c>
      <c r="S2889" t="str">
        <f>IF(AND(CURR[[#This Row],[DATE]]&gt;=DATE(2023,6,1),CURR[[#This Row],[DATE]]&lt;=DATE(2024,5,31)),"Y","N")</f>
        <v>N</v>
      </c>
    </row>
    <row r="2890" spans="1:19" x14ac:dyDescent="0.25">
      <c r="A2890" t="s">
        <v>66</v>
      </c>
      <c r="B2890" t="s">
        <v>14</v>
      </c>
      <c r="C2890" t="s">
        <v>18</v>
      </c>
      <c r="D2890" s="1">
        <v>15844.990768</v>
      </c>
      <c r="E2890" s="1">
        <v>63052.998968</v>
      </c>
      <c r="F2890" s="13">
        <v>0.25129638601395443</v>
      </c>
      <c r="G2890" s="13">
        <v>0</v>
      </c>
      <c r="H2890" t="s">
        <v>21</v>
      </c>
      <c r="I2890" t="s">
        <v>22</v>
      </c>
      <c r="J2890">
        <v>2021</v>
      </c>
      <c r="K2890">
        <v>5</v>
      </c>
      <c r="L2890" s="12">
        <v>-5.0968528835081477</v>
      </c>
      <c r="M2890" s="1">
        <v>15844.990768</v>
      </c>
      <c r="N2890" s="12">
        <v>-7.9403097536437759</v>
      </c>
      <c r="O2890" s="13">
        <v>0</v>
      </c>
      <c r="P2890" s="12">
        <v>0</v>
      </c>
      <c r="Q2890" s="12">
        <v>0</v>
      </c>
      <c r="R2890" s="2">
        <f>DATE(CURR[[#This Row],[YEAR]],CURR[[#This Row],[MONTH]],1)</f>
        <v>44317</v>
      </c>
      <c r="S2890" t="str">
        <f>IF(AND(CURR[[#This Row],[DATE]]&gt;=DATE(2023,6,1),CURR[[#This Row],[DATE]]&lt;=DATE(2024,5,31)),"Y","N")</f>
        <v>N</v>
      </c>
    </row>
    <row r="2891" spans="1:19" x14ac:dyDescent="0.25">
      <c r="A2891" t="s">
        <v>66</v>
      </c>
      <c r="B2891" t="s">
        <v>14</v>
      </c>
      <c r="C2891" t="s">
        <v>18</v>
      </c>
      <c r="D2891" s="1">
        <v>4030.6745959999985</v>
      </c>
      <c r="E2891" s="1">
        <v>22391.227971999997</v>
      </c>
      <c r="F2891" s="13">
        <v>0</v>
      </c>
      <c r="G2891" s="13">
        <v>0.18001132412390763</v>
      </c>
      <c r="H2891" t="s">
        <v>24</v>
      </c>
      <c r="I2891" t="s">
        <v>17</v>
      </c>
      <c r="J2891">
        <v>2021</v>
      </c>
      <c r="K2891">
        <v>5</v>
      </c>
      <c r="L2891" s="12">
        <v>-1.3899442911956388</v>
      </c>
      <c r="M2891" s="1">
        <v>15844.990768</v>
      </c>
      <c r="N2891" s="12">
        <v>-7.9403097536437759</v>
      </c>
      <c r="O2891" s="13">
        <v>0.25438163107928158</v>
      </c>
      <c r="P2891" s="12">
        <v>-2.0198689464066324</v>
      </c>
      <c r="Q2891" s="12">
        <v>-3.409813237602271</v>
      </c>
      <c r="R2891" s="2">
        <f>DATE(CURR[[#This Row],[YEAR]],CURR[[#This Row],[MONTH]],1)</f>
        <v>44317</v>
      </c>
      <c r="S2891" t="str">
        <f>IF(AND(CURR[[#This Row],[DATE]]&gt;=DATE(2023,6,1),CURR[[#This Row],[DATE]]&lt;=DATE(2024,5,31)),"Y","N")</f>
        <v>N</v>
      </c>
    </row>
    <row r="2892" spans="1:19" x14ac:dyDescent="0.25">
      <c r="A2892" t="s">
        <v>66</v>
      </c>
      <c r="B2892" t="s">
        <v>14</v>
      </c>
      <c r="C2892" t="s">
        <v>18</v>
      </c>
      <c r="D2892" s="1">
        <v>1419.6178400000003</v>
      </c>
      <c r="E2892" s="1">
        <v>16873.229236000003</v>
      </c>
      <c r="F2892" s="13">
        <v>0</v>
      </c>
      <c r="G2892" s="13">
        <v>8.4134330195145116E-2</v>
      </c>
      <c r="H2892" t="s">
        <v>25</v>
      </c>
      <c r="I2892" t="s">
        <v>17</v>
      </c>
      <c r="J2892">
        <v>2021</v>
      </c>
      <c r="K2892">
        <v>5</v>
      </c>
      <c r="L2892" s="12">
        <v>-1.584554347117956</v>
      </c>
      <c r="M2892" s="1">
        <v>15844.990768</v>
      </c>
      <c r="N2892" s="12">
        <v>-7.9403097536437759</v>
      </c>
      <c r="O2892" s="13">
        <v>8.9594109632869706E-2</v>
      </c>
      <c r="P2892" s="12">
        <v>-0.7114049825869051</v>
      </c>
      <c r="Q2892" s="12">
        <v>-2.2959593297048611</v>
      </c>
      <c r="R2892" s="2">
        <f>DATE(CURR[[#This Row],[YEAR]],CURR[[#This Row],[MONTH]],1)</f>
        <v>44317</v>
      </c>
      <c r="S2892" t="str">
        <f>IF(AND(CURR[[#This Row],[DATE]]&gt;=DATE(2023,6,1),CURR[[#This Row],[DATE]]&lt;=DATE(2024,5,31)),"Y","N")</f>
        <v>N</v>
      </c>
    </row>
    <row r="2893" spans="1:19" x14ac:dyDescent="0.25">
      <c r="A2893" t="s">
        <v>66</v>
      </c>
      <c r="B2893" t="s">
        <v>14</v>
      </c>
      <c r="C2893" t="s">
        <v>18</v>
      </c>
      <c r="D2893" s="1">
        <v>3498.5613680000001</v>
      </c>
      <c r="E2893" s="1">
        <v>6418.9111599999997</v>
      </c>
      <c r="F2893" s="13">
        <v>0</v>
      </c>
      <c r="G2893" s="13">
        <v>0.54503969299366362</v>
      </c>
      <c r="H2893" t="s">
        <v>26</v>
      </c>
      <c r="I2893" t="s">
        <v>17</v>
      </c>
      <c r="J2893">
        <v>2021</v>
      </c>
      <c r="K2893">
        <v>5</v>
      </c>
      <c r="L2893" s="12">
        <v>-9.8091695479753618</v>
      </c>
      <c r="M2893" s="1">
        <v>15844.990768</v>
      </c>
      <c r="N2893" s="12">
        <v>-7.9403097536437759</v>
      </c>
      <c r="O2893" s="13">
        <v>0.22079920520153123</v>
      </c>
      <c r="P2893" s="12">
        <v>-1.7532140826585121</v>
      </c>
      <c r="Q2893" s="12">
        <v>-11.562383630633875</v>
      </c>
      <c r="R2893" s="2">
        <f>DATE(CURR[[#This Row],[YEAR]],CURR[[#This Row],[MONTH]],1)</f>
        <v>44317</v>
      </c>
      <c r="S2893" t="str">
        <f>IF(AND(CURR[[#This Row],[DATE]]&gt;=DATE(2023,6,1),CURR[[#This Row],[DATE]]&lt;=DATE(2024,5,31)),"Y","N")</f>
        <v>N</v>
      </c>
    </row>
    <row r="2894" spans="1:19" x14ac:dyDescent="0.25">
      <c r="A2894" t="s">
        <v>66</v>
      </c>
      <c r="B2894" t="s">
        <v>14</v>
      </c>
      <c r="C2894" t="s">
        <v>19</v>
      </c>
      <c r="D2894" s="1">
        <v>5.0393239999999997</v>
      </c>
      <c r="E2894" s="1">
        <v>17369.6306</v>
      </c>
      <c r="F2894" s="13">
        <v>0</v>
      </c>
      <c r="G2894" s="13">
        <v>2.9012269264954891E-4</v>
      </c>
      <c r="H2894" t="s">
        <v>16</v>
      </c>
      <c r="I2894" t="s">
        <v>17</v>
      </c>
      <c r="J2894">
        <v>2021</v>
      </c>
      <c r="K2894">
        <v>5</v>
      </c>
      <c r="L2894" s="12">
        <v>-1.8556250729263842E-3</v>
      </c>
      <c r="M2894" s="1">
        <v>16581.510284</v>
      </c>
      <c r="N2894" s="12">
        <v>-8.3093975734015899</v>
      </c>
      <c r="O2894" s="13">
        <v>3.0391224404103861E-4</v>
      </c>
      <c r="P2894" s="12">
        <v>-2.525327663161638E-3</v>
      </c>
      <c r="Q2894" s="12">
        <v>-4.3809527360880226E-3</v>
      </c>
      <c r="R2894" s="2">
        <f>DATE(CURR[[#This Row],[YEAR]],CURR[[#This Row],[MONTH]],1)</f>
        <v>44317</v>
      </c>
      <c r="S2894" t="str">
        <f>IF(AND(CURR[[#This Row],[DATE]]&gt;=DATE(2023,6,1),CURR[[#This Row],[DATE]]&lt;=DATE(2024,5,31)),"Y","N")</f>
        <v>N</v>
      </c>
    </row>
    <row r="2895" spans="1:19" x14ac:dyDescent="0.25">
      <c r="A2895" t="s">
        <v>66</v>
      </c>
      <c r="B2895" t="s">
        <v>14</v>
      </c>
      <c r="C2895" t="s">
        <v>19</v>
      </c>
      <c r="D2895" s="1">
        <v>16581.510284</v>
      </c>
      <c r="E2895" s="1">
        <v>63052.998968</v>
      </c>
      <c r="F2895" s="13">
        <v>0.26297734533475997</v>
      </c>
      <c r="G2895" s="13">
        <v>0</v>
      </c>
      <c r="H2895" t="s">
        <v>21</v>
      </c>
      <c r="I2895" t="s">
        <v>23</v>
      </c>
      <c r="J2895">
        <v>2021</v>
      </c>
      <c r="K2895">
        <v>5</v>
      </c>
      <c r="L2895" s="12">
        <v>-2.9756287033934097</v>
      </c>
      <c r="M2895" s="1">
        <v>16581.510284</v>
      </c>
      <c r="N2895" s="12">
        <v>-8.3093975734015899</v>
      </c>
      <c r="O2895" s="13">
        <v>0</v>
      </c>
      <c r="P2895" s="12">
        <v>0</v>
      </c>
      <c r="Q2895" s="12">
        <v>0</v>
      </c>
      <c r="R2895" s="2">
        <f>DATE(CURR[[#This Row],[YEAR]],CURR[[#This Row],[MONTH]],1)</f>
        <v>44317</v>
      </c>
      <c r="S2895" t="str">
        <f>IF(AND(CURR[[#This Row],[DATE]]&gt;=DATE(2023,6,1),CURR[[#This Row],[DATE]]&lt;=DATE(2024,5,31)),"Y","N")</f>
        <v>N</v>
      </c>
    </row>
    <row r="2896" spans="1:19" x14ac:dyDescent="0.25">
      <c r="A2896" t="s">
        <v>66</v>
      </c>
      <c r="B2896" t="s">
        <v>14</v>
      </c>
      <c r="C2896" t="s">
        <v>19</v>
      </c>
      <c r="D2896" s="1">
        <v>16581.510284</v>
      </c>
      <c r="E2896" s="1">
        <v>63052.998968</v>
      </c>
      <c r="F2896" s="13">
        <v>0.26297734533475997</v>
      </c>
      <c r="G2896" s="13">
        <v>0</v>
      </c>
      <c r="H2896" t="s">
        <v>21</v>
      </c>
      <c r="I2896" t="s">
        <v>22</v>
      </c>
      <c r="J2896">
        <v>2021</v>
      </c>
      <c r="K2896">
        <v>5</v>
      </c>
      <c r="L2896" s="12">
        <v>-5.3337688700081811</v>
      </c>
      <c r="M2896" s="1">
        <v>16581.510284</v>
      </c>
      <c r="N2896" s="12">
        <v>-8.3093975734015899</v>
      </c>
      <c r="O2896" s="13">
        <v>0</v>
      </c>
      <c r="P2896" s="12">
        <v>0</v>
      </c>
      <c r="Q2896" s="12">
        <v>0</v>
      </c>
      <c r="R2896" s="2">
        <f>DATE(CURR[[#This Row],[YEAR]],CURR[[#This Row],[MONTH]],1)</f>
        <v>44317</v>
      </c>
      <c r="S2896" t="str">
        <f>IF(AND(CURR[[#This Row],[DATE]]&gt;=DATE(2023,6,1),CURR[[#This Row],[DATE]]&lt;=DATE(2024,5,31)),"Y","N")</f>
        <v>N</v>
      </c>
    </row>
    <row r="2897" spans="1:19" x14ac:dyDescent="0.25">
      <c r="A2897" t="s">
        <v>66</v>
      </c>
      <c r="B2897" t="s">
        <v>14</v>
      </c>
      <c r="C2897" t="s">
        <v>19</v>
      </c>
      <c r="D2897" s="1">
        <v>4940.5471639999996</v>
      </c>
      <c r="E2897" s="1">
        <v>22391.227971999997</v>
      </c>
      <c r="F2897" s="13">
        <v>0</v>
      </c>
      <c r="G2897" s="13">
        <v>0.22064654829016539</v>
      </c>
      <c r="H2897" t="s">
        <v>24</v>
      </c>
      <c r="I2897" t="s">
        <v>17</v>
      </c>
      <c r="J2897">
        <v>2021</v>
      </c>
      <c r="K2897">
        <v>5</v>
      </c>
      <c r="L2897" s="12">
        <v>-1.7037062065986248</v>
      </c>
      <c r="M2897" s="1">
        <v>16581.510284</v>
      </c>
      <c r="N2897" s="12">
        <v>-8.3093975734015899</v>
      </c>
      <c r="O2897" s="13">
        <v>0.29795519704663348</v>
      </c>
      <c r="P2897" s="12">
        <v>-2.4758281913216886</v>
      </c>
      <c r="Q2897" s="12">
        <v>-4.1795343979203139</v>
      </c>
      <c r="R2897" s="2">
        <f>DATE(CURR[[#This Row],[YEAR]],CURR[[#This Row],[MONTH]],1)</f>
        <v>44317</v>
      </c>
      <c r="S2897" t="str">
        <f>IF(AND(CURR[[#This Row],[DATE]]&gt;=DATE(2023,6,1),CURR[[#This Row],[DATE]]&lt;=DATE(2024,5,31)),"Y","N")</f>
        <v>N</v>
      </c>
    </row>
    <row r="2898" spans="1:19" x14ac:dyDescent="0.25">
      <c r="A2898" t="s">
        <v>66</v>
      </c>
      <c r="B2898" t="s">
        <v>14</v>
      </c>
      <c r="C2898" t="s">
        <v>19</v>
      </c>
      <c r="D2898" s="1">
        <v>11246.597551999999</v>
      </c>
      <c r="E2898" s="1">
        <v>16873.229236000003</v>
      </c>
      <c r="F2898" s="13">
        <v>0</v>
      </c>
      <c r="G2898" s="13">
        <v>0.66653498240898312</v>
      </c>
      <c r="H2898" t="s">
        <v>25</v>
      </c>
      <c r="I2898" t="s">
        <v>17</v>
      </c>
      <c r="J2898">
        <v>2021</v>
      </c>
      <c r="K2898">
        <v>5</v>
      </c>
      <c r="L2898" s="12">
        <v>-12.553269294860199</v>
      </c>
      <c r="M2898" s="1">
        <v>16581.510284</v>
      </c>
      <c r="N2898" s="12">
        <v>-8.3093975734015899</v>
      </c>
      <c r="O2898" s="13">
        <v>0.67826135010465127</v>
      </c>
      <c r="P2898" s="12">
        <v>-5.6359432166916754</v>
      </c>
      <c r="Q2898" s="12">
        <v>-18.189212511551872</v>
      </c>
      <c r="R2898" s="2">
        <f>DATE(CURR[[#This Row],[YEAR]],CURR[[#This Row],[MONTH]],1)</f>
        <v>44317</v>
      </c>
      <c r="S2898" t="str">
        <f>IF(AND(CURR[[#This Row],[DATE]]&gt;=DATE(2023,6,1),CURR[[#This Row],[DATE]]&lt;=DATE(2024,5,31)),"Y","N")</f>
        <v>N</v>
      </c>
    </row>
    <row r="2899" spans="1:19" x14ac:dyDescent="0.25">
      <c r="A2899" t="s">
        <v>66</v>
      </c>
      <c r="B2899" t="s">
        <v>14</v>
      </c>
      <c r="C2899" t="s">
        <v>19</v>
      </c>
      <c r="D2899" s="1">
        <v>389.32624399999997</v>
      </c>
      <c r="E2899" s="1">
        <v>6418.9111599999997</v>
      </c>
      <c r="F2899" s="13">
        <v>0</v>
      </c>
      <c r="G2899" s="13">
        <v>6.0653003959007898E-2</v>
      </c>
      <c r="H2899" t="s">
        <v>26</v>
      </c>
      <c r="I2899" t="s">
        <v>17</v>
      </c>
      <c r="J2899">
        <v>2021</v>
      </c>
      <c r="K2899">
        <v>5</v>
      </c>
      <c r="L2899" s="12">
        <v>-1.0915821491093602</v>
      </c>
      <c r="M2899" s="1">
        <v>16581.510284</v>
      </c>
      <c r="N2899" s="12">
        <v>-8.3093975734015899</v>
      </c>
      <c r="O2899" s="13">
        <v>2.3479540604674148E-2</v>
      </c>
      <c r="P2899" s="12">
        <v>-0.19510083772506345</v>
      </c>
      <c r="Q2899" s="12">
        <v>-1.2866829868344236</v>
      </c>
      <c r="R2899" s="2">
        <f>DATE(CURR[[#This Row],[YEAR]],CURR[[#This Row],[MONTH]],1)</f>
        <v>44317</v>
      </c>
      <c r="S2899" t="str">
        <f>IF(AND(CURR[[#This Row],[DATE]]&gt;=DATE(2023,6,1),CURR[[#This Row],[DATE]]&lt;=DATE(2024,5,31)),"Y","N")</f>
        <v>N</v>
      </c>
    </row>
    <row r="2900" spans="1:19" x14ac:dyDescent="0.25">
      <c r="A2900" t="s">
        <v>66</v>
      </c>
      <c r="B2900" t="s">
        <v>14</v>
      </c>
      <c r="C2900" t="s">
        <v>20</v>
      </c>
      <c r="D2900" s="1">
        <v>7076.4105440000003</v>
      </c>
      <c r="E2900" s="1">
        <v>17369.6306</v>
      </c>
      <c r="F2900" s="13">
        <v>0</v>
      </c>
      <c r="G2900" s="13">
        <v>0.40740132631260451</v>
      </c>
      <c r="H2900" t="s">
        <v>16</v>
      </c>
      <c r="I2900" t="s">
        <v>17</v>
      </c>
      <c r="J2900">
        <v>2021</v>
      </c>
      <c r="K2900">
        <v>5</v>
      </c>
      <c r="L2900" s="12">
        <v>-2.6057393475329302</v>
      </c>
      <c r="M2900" s="1">
        <v>18906.091632</v>
      </c>
      <c r="N2900" s="12">
        <v>-9.4743017516949433</v>
      </c>
      <c r="O2900" s="13">
        <v>0.3742926185771065</v>
      </c>
      <c r="P2900" s="12">
        <v>-3.5461612118315675</v>
      </c>
      <c r="Q2900" s="12">
        <v>-6.1519005593644973</v>
      </c>
      <c r="R2900" s="2">
        <f>DATE(CURR[[#This Row],[YEAR]],CURR[[#This Row],[MONTH]],1)</f>
        <v>44317</v>
      </c>
      <c r="S2900" t="str">
        <f>IF(AND(CURR[[#This Row],[DATE]]&gt;=DATE(2023,6,1),CURR[[#This Row],[DATE]]&lt;=DATE(2024,5,31)),"Y","N")</f>
        <v>N</v>
      </c>
    </row>
    <row r="2901" spans="1:19" x14ac:dyDescent="0.25">
      <c r="A2901" t="s">
        <v>66</v>
      </c>
      <c r="B2901" t="s">
        <v>14</v>
      </c>
      <c r="C2901" t="s">
        <v>20</v>
      </c>
      <c r="D2901" s="1">
        <v>18906.091632</v>
      </c>
      <c r="E2901" s="1">
        <v>63052.998968</v>
      </c>
      <c r="F2901" s="13">
        <v>0.29984444739250266</v>
      </c>
      <c r="G2901" s="13">
        <v>0</v>
      </c>
      <c r="H2901" t="s">
        <v>21</v>
      </c>
      <c r="I2901" t="s">
        <v>23</v>
      </c>
      <c r="J2901">
        <v>2021</v>
      </c>
      <c r="K2901">
        <v>5</v>
      </c>
      <c r="L2901" s="12">
        <v>-3.3927855765617276</v>
      </c>
      <c r="M2901" s="1">
        <v>18906.091632</v>
      </c>
      <c r="N2901" s="12">
        <v>-9.4743017516949433</v>
      </c>
      <c r="O2901" s="13">
        <v>0</v>
      </c>
      <c r="P2901" s="12">
        <v>0</v>
      </c>
      <c r="Q2901" s="12">
        <v>0</v>
      </c>
      <c r="R2901" s="2">
        <f>DATE(CURR[[#This Row],[YEAR]],CURR[[#This Row],[MONTH]],1)</f>
        <v>44317</v>
      </c>
      <c r="S2901" t="str">
        <f>IF(AND(CURR[[#This Row],[DATE]]&gt;=DATE(2023,6,1),CURR[[#This Row],[DATE]]&lt;=DATE(2024,5,31)),"Y","N")</f>
        <v>N</v>
      </c>
    </row>
    <row r="2902" spans="1:19" x14ac:dyDescent="0.25">
      <c r="A2902" t="s">
        <v>66</v>
      </c>
      <c r="B2902" t="s">
        <v>14</v>
      </c>
      <c r="C2902" t="s">
        <v>20</v>
      </c>
      <c r="D2902" s="1">
        <v>18906.091632</v>
      </c>
      <c r="E2902" s="1">
        <v>63052.998968</v>
      </c>
      <c r="F2902" s="13">
        <v>0.29984444739250266</v>
      </c>
      <c r="G2902" s="13">
        <v>0</v>
      </c>
      <c r="H2902" t="s">
        <v>21</v>
      </c>
      <c r="I2902" t="s">
        <v>22</v>
      </c>
      <c r="J2902">
        <v>2021</v>
      </c>
      <c r="K2902">
        <v>5</v>
      </c>
      <c r="L2902" s="12">
        <v>-6.0815161751332161</v>
      </c>
      <c r="M2902" s="1">
        <v>18906.091632</v>
      </c>
      <c r="N2902" s="12">
        <v>-9.4743017516949433</v>
      </c>
      <c r="O2902" s="13">
        <v>0</v>
      </c>
      <c r="P2902" s="12">
        <v>0</v>
      </c>
      <c r="Q2902" s="12">
        <v>0</v>
      </c>
      <c r="R2902" s="2">
        <f>DATE(CURR[[#This Row],[YEAR]],CURR[[#This Row],[MONTH]],1)</f>
        <v>44317</v>
      </c>
      <c r="S2902" t="str">
        <f>IF(AND(CURR[[#This Row],[DATE]]&gt;=DATE(2023,6,1),CURR[[#This Row],[DATE]]&lt;=DATE(2024,5,31)),"Y","N")</f>
        <v>N</v>
      </c>
    </row>
    <row r="2903" spans="1:19" x14ac:dyDescent="0.25">
      <c r="A2903" t="s">
        <v>66</v>
      </c>
      <c r="B2903" t="s">
        <v>14</v>
      </c>
      <c r="C2903" t="s">
        <v>20</v>
      </c>
      <c r="D2903" s="1">
        <v>8017.1145319999987</v>
      </c>
      <c r="E2903" s="1">
        <v>22391.227971999997</v>
      </c>
      <c r="F2903" s="13">
        <v>0</v>
      </c>
      <c r="G2903" s="13">
        <v>0.35804711300449082</v>
      </c>
      <c r="H2903" t="s">
        <v>24</v>
      </c>
      <c r="I2903" t="s">
        <v>17</v>
      </c>
      <c r="J2903">
        <v>2021</v>
      </c>
      <c r="K2903">
        <v>5</v>
      </c>
      <c r="L2903" s="12">
        <v>-2.7646346313030423</v>
      </c>
      <c r="M2903" s="1">
        <v>18906.091632</v>
      </c>
      <c r="N2903" s="12">
        <v>-9.4743017516949433</v>
      </c>
      <c r="O2903" s="13">
        <v>0.42404927935662928</v>
      </c>
      <c r="P2903" s="12">
        <v>-4.0175708302134909</v>
      </c>
      <c r="Q2903" s="12">
        <v>-6.7822054615165328</v>
      </c>
      <c r="R2903" s="2">
        <f>DATE(CURR[[#This Row],[YEAR]],CURR[[#This Row],[MONTH]],1)</f>
        <v>44317</v>
      </c>
      <c r="S2903" t="str">
        <f>IF(AND(CURR[[#This Row],[DATE]]&gt;=DATE(2023,6,1),CURR[[#This Row],[DATE]]&lt;=DATE(2024,5,31)),"Y","N")</f>
        <v>N</v>
      </c>
    </row>
    <row r="2904" spans="1:19" x14ac:dyDescent="0.25">
      <c r="A2904" t="s">
        <v>66</v>
      </c>
      <c r="B2904" t="s">
        <v>14</v>
      </c>
      <c r="C2904" t="s">
        <v>20</v>
      </c>
      <c r="D2904" s="1">
        <v>2646.7086760000002</v>
      </c>
      <c r="E2904" s="1">
        <v>16873.229236000003</v>
      </c>
      <c r="F2904" s="13">
        <v>0</v>
      </c>
      <c r="G2904" s="13">
        <v>0.15685845542553853</v>
      </c>
      <c r="H2904" t="s">
        <v>25</v>
      </c>
      <c r="I2904" t="s">
        <v>17</v>
      </c>
      <c r="J2904">
        <v>2021</v>
      </c>
      <c r="K2904">
        <v>5</v>
      </c>
      <c r="L2904" s="12">
        <v>-2.9542131832540286</v>
      </c>
      <c r="M2904" s="1">
        <v>18906.091632</v>
      </c>
      <c r="N2904" s="12">
        <v>-9.4743017516949433</v>
      </c>
      <c r="O2904" s="13">
        <v>0.13999237534214867</v>
      </c>
      <c r="P2904" s="12">
        <v>-1.3263300069280552</v>
      </c>
      <c r="Q2904" s="12">
        <v>-4.2805431901820841</v>
      </c>
      <c r="R2904" s="2">
        <f>DATE(CURR[[#This Row],[YEAR]],CURR[[#This Row],[MONTH]],1)</f>
        <v>44317</v>
      </c>
      <c r="S2904" t="str">
        <f>IF(AND(CURR[[#This Row],[DATE]]&gt;=DATE(2023,6,1),CURR[[#This Row],[DATE]]&lt;=DATE(2024,5,31)),"Y","N")</f>
        <v>N</v>
      </c>
    </row>
    <row r="2905" spans="1:19" x14ac:dyDescent="0.25">
      <c r="A2905" t="s">
        <v>66</v>
      </c>
      <c r="B2905" t="s">
        <v>14</v>
      </c>
      <c r="C2905" t="s">
        <v>20</v>
      </c>
      <c r="D2905" s="1">
        <v>1165.85788</v>
      </c>
      <c r="E2905" s="1">
        <v>6418.9111599999997</v>
      </c>
      <c r="F2905" s="13">
        <v>0</v>
      </c>
      <c r="G2905" s="13">
        <v>0.18162860506079975</v>
      </c>
      <c r="H2905" t="s">
        <v>26</v>
      </c>
      <c r="I2905" t="s">
        <v>17</v>
      </c>
      <c r="J2905">
        <v>2021</v>
      </c>
      <c r="K2905">
        <v>5</v>
      </c>
      <c r="L2905" s="12">
        <v>-3.2688000611807788</v>
      </c>
      <c r="M2905" s="1">
        <v>18906.091632</v>
      </c>
      <c r="N2905" s="12">
        <v>-9.4743017516949433</v>
      </c>
      <c r="O2905" s="13">
        <v>6.1665726724115563E-2</v>
      </c>
      <c r="P2905" s="12">
        <v>-0.58423970272182979</v>
      </c>
      <c r="Q2905" s="12">
        <v>-3.8530397639026086</v>
      </c>
      <c r="R2905" s="2">
        <f>DATE(CURR[[#This Row],[YEAR]],CURR[[#This Row],[MONTH]],1)</f>
        <v>44317</v>
      </c>
      <c r="S2905" t="str">
        <f>IF(AND(CURR[[#This Row],[DATE]]&gt;=DATE(2023,6,1),CURR[[#This Row],[DATE]]&lt;=DATE(2024,5,31)),"Y","N")</f>
        <v>N</v>
      </c>
    </row>
    <row r="2906" spans="1:19" x14ac:dyDescent="0.25">
      <c r="A2906" t="s">
        <v>66</v>
      </c>
      <c r="B2906" t="s">
        <v>110</v>
      </c>
      <c r="C2906" t="s">
        <v>15</v>
      </c>
      <c r="D2906" s="1">
        <v>1285698.8900160014</v>
      </c>
      <c r="E2906" s="1">
        <v>6719613.1765429955</v>
      </c>
      <c r="F2906" s="13">
        <v>0</v>
      </c>
      <c r="G2906" s="13">
        <v>0.19133525341966903</v>
      </c>
      <c r="H2906" t="s">
        <v>16</v>
      </c>
      <c r="I2906" t="s">
        <v>17</v>
      </c>
      <c r="J2906">
        <v>2021</v>
      </c>
      <c r="K2906">
        <v>5</v>
      </c>
      <c r="L2906" s="12">
        <v>-1.2237804989943919</v>
      </c>
      <c r="M2906" s="1">
        <v>4273216.6041280013</v>
      </c>
      <c r="N2906" s="12">
        <v>-5.8240154023987358</v>
      </c>
      <c r="O2906" s="13">
        <v>0.30087379347304649</v>
      </c>
      <c r="P2906" s="12">
        <v>-1.7522936073651589</v>
      </c>
      <c r="Q2906" s="12">
        <v>-2.9760741063595511</v>
      </c>
      <c r="R2906" s="2">
        <f>DATE(CURR[[#This Row],[YEAR]],CURR[[#This Row],[MONTH]],1)</f>
        <v>44317</v>
      </c>
      <c r="S2906" t="str">
        <f>IF(AND(CURR[[#This Row],[DATE]]&gt;=DATE(2023,6,1),CURR[[#This Row],[DATE]]&lt;=DATE(2024,5,31)),"Y","N")</f>
        <v>N</v>
      </c>
    </row>
    <row r="2907" spans="1:19" x14ac:dyDescent="0.25">
      <c r="A2907" t="s">
        <v>66</v>
      </c>
      <c r="B2907" t="s">
        <v>110</v>
      </c>
      <c r="C2907" t="s">
        <v>15</v>
      </c>
      <c r="D2907" s="1">
        <v>4273216.6041280013</v>
      </c>
      <c r="E2907" s="1">
        <v>23183745.153667994</v>
      </c>
      <c r="F2907" s="13">
        <v>0.18431951247755665</v>
      </c>
      <c r="G2907" s="13">
        <v>0</v>
      </c>
      <c r="H2907" t="s">
        <v>21</v>
      </c>
      <c r="I2907" t="s">
        <v>22</v>
      </c>
      <c r="J2907">
        <v>2021</v>
      </c>
      <c r="K2907">
        <v>5</v>
      </c>
      <c r="L2907" s="12">
        <v>-3.7384120542262127</v>
      </c>
      <c r="M2907" s="1">
        <v>4273216.6041280013</v>
      </c>
      <c r="N2907" s="12">
        <v>-5.8240154023987358</v>
      </c>
      <c r="O2907" s="13">
        <v>0</v>
      </c>
      <c r="P2907" s="12">
        <v>0</v>
      </c>
      <c r="Q2907" s="12">
        <v>0</v>
      </c>
      <c r="R2907" s="2">
        <f>DATE(CURR[[#This Row],[YEAR]],CURR[[#This Row],[MONTH]],1)</f>
        <v>44317</v>
      </c>
      <c r="S2907" t="str">
        <f>IF(AND(CURR[[#This Row],[DATE]]&gt;=DATE(2023,6,1),CURR[[#This Row],[DATE]]&lt;=DATE(2024,5,31)),"Y","N")</f>
        <v>N</v>
      </c>
    </row>
    <row r="2908" spans="1:19" x14ac:dyDescent="0.25">
      <c r="A2908" t="s">
        <v>66</v>
      </c>
      <c r="B2908" t="s">
        <v>110</v>
      </c>
      <c r="C2908" t="s">
        <v>15</v>
      </c>
      <c r="D2908" s="1">
        <v>4273216.6041280013</v>
      </c>
      <c r="E2908" s="1">
        <v>23183745.153667994</v>
      </c>
      <c r="F2908" s="13">
        <v>0.18431951247755665</v>
      </c>
      <c r="G2908" s="13">
        <v>0</v>
      </c>
      <c r="H2908" t="s">
        <v>21</v>
      </c>
      <c r="I2908" t="s">
        <v>23</v>
      </c>
      <c r="J2908">
        <v>2021</v>
      </c>
      <c r="K2908">
        <v>5</v>
      </c>
      <c r="L2908" s="12">
        <v>-2.0856033481725231</v>
      </c>
      <c r="M2908" s="1">
        <v>4273216.6041280013</v>
      </c>
      <c r="N2908" s="12">
        <v>-5.8240154023987358</v>
      </c>
      <c r="O2908" s="13">
        <v>0</v>
      </c>
      <c r="P2908" s="12">
        <v>0</v>
      </c>
      <c r="Q2908" s="12">
        <v>0</v>
      </c>
      <c r="R2908" s="2">
        <f>DATE(CURR[[#This Row],[YEAR]],CURR[[#This Row],[MONTH]],1)</f>
        <v>44317</v>
      </c>
      <c r="S2908" t="str">
        <f>IF(AND(CURR[[#This Row],[DATE]]&gt;=DATE(2023,6,1),CURR[[#This Row],[DATE]]&lt;=DATE(2024,5,31)),"Y","N")</f>
        <v>N</v>
      </c>
    </row>
    <row r="2909" spans="1:19" x14ac:dyDescent="0.25">
      <c r="A2909" t="s">
        <v>66</v>
      </c>
      <c r="B2909" t="s">
        <v>110</v>
      </c>
      <c r="C2909" t="s">
        <v>15</v>
      </c>
      <c r="D2909" s="1">
        <v>1860873.7886699997</v>
      </c>
      <c r="E2909" s="1">
        <v>7391224.0129079949</v>
      </c>
      <c r="F2909" s="13">
        <v>0</v>
      </c>
      <c r="G2909" s="13">
        <v>0.25176801371737334</v>
      </c>
      <c r="H2909" t="s">
        <v>24</v>
      </c>
      <c r="I2909" t="s">
        <v>17</v>
      </c>
      <c r="J2909">
        <v>2021</v>
      </c>
      <c r="K2909">
        <v>5</v>
      </c>
      <c r="L2909" s="12">
        <v>-1.9440083287829764</v>
      </c>
      <c r="M2909" s="1">
        <v>4273216.6041280013</v>
      </c>
      <c r="N2909" s="12">
        <v>-5.8240154023987358</v>
      </c>
      <c r="O2909" s="13">
        <v>0.43547378030693867</v>
      </c>
      <c r="P2909" s="12">
        <v>-2.536206003848414</v>
      </c>
      <c r="Q2909" s="12">
        <v>-4.4802143326313901</v>
      </c>
      <c r="R2909" s="2">
        <f>DATE(CURR[[#This Row],[YEAR]],CURR[[#This Row],[MONTH]],1)</f>
        <v>44317</v>
      </c>
      <c r="S2909" t="str">
        <f>IF(AND(CURR[[#This Row],[DATE]]&gt;=DATE(2023,6,1),CURR[[#This Row],[DATE]]&lt;=DATE(2024,5,31)),"Y","N")</f>
        <v>N</v>
      </c>
    </row>
    <row r="2910" spans="1:19" x14ac:dyDescent="0.25">
      <c r="A2910" t="s">
        <v>66</v>
      </c>
      <c r="B2910" t="s">
        <v>110</v>
      </c>
      <c r="C2910" t="s">
        <v>15</v>
      </c>
      <c r="D2910" s="1">
        <v>593410.08335800038</v>
      </c>
      <c r="E2910" s="1">
        <v>6352081.3612080002</v>
      </c>
      <c r="F2910" s="13">
        <v>0</v>
      </c>
      <c r="G2910" s="13">
        <v>9.3419786305311003E-2</v>
      </c>
      <c r="H2910" t="s">
        <v>25</v>
      </c>
      <c r="I2910" t="s">
        <v>17</v>
      </c>
      <c r="J2910">
        <v>2021</v>
      </c>
      <c r="K2910">
        <v>5</v>
      </c>
      <c r="L2910" s="12">
        <v>-1.7594331369081593</v>
      </c>
      <c r="M2910" s="1">
        <v>4273216.6041280013</v>
      </c>
      <c r="N2910" s="12">
        <v>-5.8240154023987358</v>
      </c>
      <c r="O2910" s="13">
        <v>0.13886730730774471</v>
      </c>
      <c r="P2910" s="12">
        <v>-0.80876533664994377</v>
      </c>
      <c r="Q2910" s="12">
        <v>-2.5681984735581032</v>
      </c>
      <c r="R2910" s="2">
        <f>DATE(CURR[[#This Row],[YEAR]],CURR[[#This Row],[MONTH]],1)</f>
        <v>44317</v>
      </c>
      <c r="S2910" t="str">
        <f>IF(AND(CURR[[#This Row],[DATE]]&gt;=DATE(2023,6,1),CURR[[#This Row],[DATE]]&lt;=DATE(2024,5,31)),"Y","N")</f>
        <v>N</v>
      </c>
    </row>
    <row r="2911" spans="1:19" x14ac:dyDescent="0.25">
      <c r="A2911" t="s">
        <v>66</v>
      </c>
      <c r="B2911" t="s">
        <v>110</v>
      </c>
      <c r="C2911" t="s">
        <v>15</v>
      </c>
      <c r="D2911" s="1">
        <v>533233.84208399989</v>
      </c>
      <c r="E2911" s="1">
        <v>2720826.6030089995</v>
      </c>
      <c r="F2911" s="13">
        <v>0</v>
      </c>
      <c r="G2911" s="13">
        <v>0.19598229504750111</v>
      </c>
      <c r="H2911" t="s">
        <v>26</v>
      </c>
      <c r="I2911" t="s">
        <v>17</v>
      </c>
      <c r="J2911">
        <v>2021</v>
      </c>
      <c r="K2911">
        <v>5</v>
      </c>
      <c r="L2911" s="12">
        <v>-3.5271257951200625</v>
      </c>
      <c r="M2911" s="1">
        <v>4273216.6041280013</v>
      </c>
      <c r="N2911" s="12">
        <v>-5.8240154023987358</v>
      </c>
      <c r="O2911" s="13">
        <v>0.12478511891227015</v>
      </c>
      <c r="P2911" s="12">
        <v>-0.72675045453521914</v>
      </c>
      <c r="Q2911" s="12">
        <v>-4.2538762496552813</v>
      </c>
      <c r="R2911" s="2">
        <f>DATE(CURR[[#This Row],[YEAR]],CURR[[#This Row],[MONTH]],1)</f>
        <v>44317</v>
      </c>
      <c r="S2911" t="str">
        <f>IF(AND(CURR[[#This Row],[DATE]]&gt;=DATE(2023,6,1),CURR[[#This Row],[DATE]]&lt;=DATE(2024,5,31)),"Y","N")</f>
        <v>N</v>
      </c>
    </row>
    <row r="2912" spans="1:19" x14ac:dyDescent="0.25">
      <c r="A2912" t="s">
        <v>66</v>
      </c>
      <c r="B2912" t="s">
        <v>110</v>
      </c>
      <c r="C2912" t="s">
        <v>18</v>
      </c>
      <c r="D2912" s="1">
        <v>3177175.1929579992</v>
      </c>
      <c r="E2912" s="1">
        <v>6719613.1765429955</v>
      </c>
      <c r="F2912" s="13">
        <v>0</v>
      </c>
      <c r="G2912" s="13">
        <v>0.47282114453387986</v>
      </c>
      <c r="H2912" t="s">
        <v>16</v>
      </c>
      <c r="I2912" t="s">
        <v>17</v>
      </c>
      <c r="J2912">
        <v>2021</v>
      </c>
      <c r="K2912">
        <v>5</v>
      </c>
      <c r="L2912" s="12">
        <v>-3.0241645794548</v>
      </c>
      <c r="M2912" s="1">
        <v>7422283.8608040065</v>
      </c>
      <c r="N2912" s="12">
        <v>-10.115914902263455</v>
      </c>
      <c r="O2912" s="13">
        <v>0.42805897113908509</v>
      </c>
      <c r="P2912" s="12">
        <v>-4.3302081251934332</v>
      </c>
      <c r="Q2912" s="12">
        <v>-7.3543727046482328</v>
      </c>
      <c r="R2912" s="2">
        <f>DATE(CURR[[#This Row],[YEAR]],CURR[[#This Row],[MONTH]],1)</f>
        <v>44317</v>
      </c>
      <c r="S2912" t="str">
        <f>IF(AND(CURR[[#This Row],[DATE]]&gt;=DATE(2023,6,1),CURR[[#This Row],[DATE]]&lt;=DATE(2024,5,31)),"Y","N")</f>
        <v>N</v>
      </c>
    </row>
    <row r="2913" spans="1:19" x14ac:dyDescent="0.25">
      <c r="A2913" t="s">
        <v>66</v>
      </c>
      <c r="B2913" t="s">
        <v>110</v>
      </c>
      <c r="C2913" t="s">
        <v>18</v>
      </c>
      <c r="D2913" s="1">
        <v>7422283.8608040065</v>
      </c>
      <c r="E2913" s="1">
        <v>23183745.153667994</v>
      </c>
      <c r="F2913" s="13">
        <v>0.32015033859314557</v>
      </c>
      <c r="G2913" s="13">
        <v>0</v>
      </c>
      <c r="H2913" t="s">
        <v>21</v>
      </c>
      <c r="I2913" t="s">
        <v>22</v>
      </c>
      <c r="J2913">
        <v>2021</v>
      </c>
      <c r="K2913">
        <v>5</v>
      </c>
      <c r="L2913" s="12">
        <v>-6.4933650749914591</v>
      </c>
      <c r="M2913" s="1">
        <v>7422283.8608040065</v>
      </c>
      <c r="N2913" s="12">
        <v>-10.115914902263455</v>
      </c>
      <c r="O2913" s="13">
        <v>0</v>
      </c>
      <c r="P2913" s="12">
        <v>0</v>
      </c>
      <c r="Q2913" s="12">
        <v>0</v>
      </c>
      <c r="R2913" s="2">
        <f>DATE(CURR[[#This Row],[YEAR]],CURR[[#This Row],[MONTH]],1)</f>
        <v>44317</v>
      </c>
      <c r="S2913" t="str">
        <f>IF(AND(CURR[[#This Row],[DATE]]&gt;=DATE(2023,6,1),CURR[[#This Row],[DATE]]&lt;=DATE(2024,5,31)),"Y","N")</f>
        <v>N</v>
      </c>
    </row>
    <row r="2914" spans="1:19" x14ac:dyDescent="0.25">
      <c r="A2914" t="s">
        <v>66</v>
      </c>
      <c r="B2914" t="s">
        <v>110</v>
      </c>
      <c r="C2914" t="s">
        <v>18</v>
      </c>
      <c r="D2914" s="1">
        <v>7422283.8608040065</v>
      </c>
      <c r="E2914" s="1">
        <v>23183745.153667994</v>
      </c>
      <c r="F2914" s="13">
        <v>0.32015033859314557</v>
      </c>
      <c r="G2914" s="13">
        <v>0</v>
      </c>
      <c r="H2914" t="s">
        <v>21</v>
      </c>
      <c r="I2914" t="s">
        <v>23</v>
      </c>
      <c r="J2914">
        <v>2021</v>
      </c>
      <c r="K2914">
        <v>5</v>
      </c>
      <c r="L2914" s="12">
        <v>-3.622549827271996</v>
      </c>
      <c r="M2914" s="1">
        <v>7422283.8608040065</v>
      </c>
      <c r="N2914" s="12">
        <v>-10.115914902263455</v>
      </c>
      <c r="O2914" s="13">
        <v>0</v>
      </c>
      <c r="P2914" s="12">
        <v>0</v>
      </c>
      <c r="Q2914" s="12">
        <v>0</v>
      </c>
      <c r="R2914" s="2">
        <f>DATE(CURR[[#This Row],[YEAR]],CURR[[#This Row],[MONTH]],1)</f>
        <v>44317</v>
      </c>
      <c r="S2914" t="str">
        <f>IF(AND(CURR[[#This Row],[DATE]]&gt;=DATE(2023,6,1),CURR[[#This Row],[DATE]]&lt;=DATE(2024,5,31)),"Y","N")</f>
        <v>N</v>
      </c>
    </row>
    <row r="2915" spans="1:19" x14ac:dyDescent="0.25">
      <c r="A2915" t="s">
        <v>66</v>
      </c>
      <c r="B2915" t="s">
        <v>110</v>
      </c>
      <c r="C2915" t="s">
        <v>18</v>
      </c>
      <c r="D2915" s="1">
        <v>1784624.2185899983</v>
      </c>
      <c r="E2915" s="1">
        <v>7391224.0129079949</v>
      </c>
      <c r="F2915" s="13">
        <v>0</v>
      </c>
      <c r="G2915" s="13">
        <v>0.24145178328695491</v>
      </c>
      <c r="H2915" t="s">
        <v>24</v>
      </c>
      <c r="I2915" t="s">
        <v>17</v>
      </c>
      <c r="J2915">
        <v>2021</v>
      </c>
      <c r="K2915">
        <v>5</v>
      </c>
      <c r="L2915" s="12">
        <v>-1.8643523090119711</v>
      </c>
      <c r="M2915" s="1">
        <v>7422283.8608040065</v>
      </c>
      <c r="N2915" s="12">
        <v>-10.115914902263455</v>
      </c>
      <c r="O2915" s="13">
        <v>0.24044138597478565</v>
      </c>
      <c r="P2915" s="12">
        <v>-2.4322845995032134</v>
      </c>
      <c r="Q2915" s="12">
        <v>-4.2966369085151843</v>
      </c>
      <c r="R2915" s="2">
        <f>DATE(CURR[[#This Row],[YEAR]],CURR[[#This Row],[MONTH]],1)</f>
        <v>44317</v>
      </c>
      <c r="S2915" t="str">
        <f>IF(AND(CURR[[#This Row],[DATE]]&gt;=DATE(2023,6,1),CURR[[#This Row],[DATE]]&lt;=DATE(2024,5,31)),"Y","N")</f>
        <v>N</v>
      </c>
    </row>
    <row r="2916" spans="1:19" x14ac:dyDescent="0.25">
      <c r="A2916" t="s">
        <v>66</v>
      </c>
      <c r="B2916" t="s">
        <v>110</v>
      </c>
      <c r="C2916" t="s">
        <v>18</v>
      </c>
      <c r="D2916" s="1">
        <v>747526.71511800017</v>
      </c>
      <c r="E2916" s="1">
        <v>6352081.3612080002</v>
      </c>
      <c r="F2916" s="13">
        <v>0</v>
      </c>
      <c r="G2916" s="13">
        <v>0.11768216945128046</v>
      </c>
      <c r="H2916" t="s">
        <v>25</v>
      </c>
      <c r="I2916" t="s">
        <v>17</v>
      </c>
      <c r="J2916">
        <v>2021</v>
      </c>
      <c r="K2916">
        <v>5</v>
      </c>
      <c r="L2916" s="12">
        <v>-2.2163817403642758</v>
      </c>
      <c r="M2916" s="1">
        <v>7422283.8608040065</v>
      </c>
      <c r="N2916" s="12">
        <v>-10.115914902263455</v>
      </c>
      <c r="O2916" s="13">
        <v>0.10071384079846087</v>
      </c>
      <c r="P2916" s="12">
        <v>-1.0188126429973394</v>
      </c>
      <c r="Q2916" s="12">
        <v>-3.2351943833616152</v>
      </c>
      <c r="R2916" s="2">
        <f>DATE(CURR[[#This Row],[YEAR]],CURR[[#This Row],[MONTH]],1)</f>
        <v>44317</v>
      </c>
      <c r="S2916" t="str">
        <f>IF(AND(CURR[[#This Row],[DATE]]&gt;=DATE(2023,6,1),CURR[[#This Row],[DATE]]&lt;=DATE(2024,5,31)),"Y","N")</f>
        <v>N</v>
      </c>
    </row>
    <row r="2917" spans="1:19" x14ac:dyDescent="0.25">
      <c r="A2917" t="s">
        <v>66</v>
      </c>
      <c r="B2917" t="s">
        <v>110</v>
      </c>
      <c r="C2917" t="s">
        <v>18</v>
      </c>
      <c r="D2917" s="1">
        <v>1712957.7341379991</v>
      </c>
      <c r="E2917" s="1">
        <v>2720826.6030089995</v>
      </c>
      <c r="F2917" s="13">
        <v>0</v>
      </c>
      <c r="G2917" s="13">
        <v>0.62957254690306819</v>
      </c>
      <c r="H2917" t="s">
        <v>26</v>
      </c>
      <c r="I2917" t="s">
        <v>17</v>
      </c>
      <c r="J2917">
        <v>2021</v>
      </c>
      <c r="K2917">
        <v>5</v>
      </c>
      <c r="L2917" s="12">
        <v>-11.330521308279579</v>
      </c>
      <c r="M2917" s="1">
        <v>7422283.8608040065</v>
      </c>
      <c r="N2917" s="12">
        <v>-10.115914902263455</v>
      </c>
      <c r="O2917" s="13">
        <v>0.23078580208766711</v>
      </c>
      <c r="P2917" s="12">
        <v>-2.3346095345694562</v>
      </c>
      <c r="Q2917" s="12">
        <v>-13.665130842849035</v>
      </c>
      <c r="R2917" s="2">
        <f>DATE(CURR[[#This Row],[YEAR]],CURR[[#This Row],[MONTH]],1)</f>
        <v>44317</v>
      </c>
      <c r="S2917" t="str">
        <f>IF(AND(CURR[[#This Row],[DATE]]&gt;=DATE(2023,6,1),CURR[[#This Row],[DATE]]&lt;=DATE(2024,5,31)),"Y","N")</f>
        <v>N</v>
      </c>
    </row>
    <row r="2918" spans="1:19" x14ac:dyDescent="0.25">
      <c r="A2918" t="s">
        <v>66</v>
      </c>
      <c r="B2918" t="s">
        <v>110</v>
      </c>
      <c r="C2918" t="s">
        <v>19</v>
      </c>
      <c r="D2918" s="1">
        <v>2161.6682320000004</v>
      </c>
      <c r="E2918" s="1">
        <v>6719613.1765429955</v>
      </c>
      <c r="F2918" s="13">
        <v>0</v>
      </c>
      <c r="G2918" s="13">
        <v>3.2169533799147984E-4</v>
      </c>
      <c r="H2918" t="s">
        <v>16</v>
      </c>
      <c r="I2918" t="s">
        <v>17</v>
      </c>
      <c r="J2918">
        <v>2021</v>
      </c>
      <c r="K2918">
        <v>5</v>
      </c>
      <c r="L2918" s="12">
        <v>-2.0575637485261903E-3</v>
      </c>
      <c r="M2918" s="1">
        <v>5839344.7969060084</v>
      </c>
      <c r="N2918" s="12">
        <v>-7.9585092888211593</v>
      </c>
      <c r="O2918" s="13">
        <v>3.7019020235718326E-4</v>
      </c>
      <c r="P2918" s="12">
        <v>-2.9461621640902275E-3</v>
      </c>
      <c r="Q2918" s="12">
        <v>-5.0037259126164179E-3</v>
      </c>
      <c r="R2918" s="2">
        <f>DATE(CURR[[#This Row],[YEAR]],CURR[[#This Row],[MONTH]],1)</f>
        <v>44317</v>
      </c>
      <c r="S2918" t="str">
        <f>IF(AND(CURR[[#This Row],[DATE]]&gt;=DATE(2023,6,1),CURR[[#This Row],[DATE]]&lt;=DATE(2024,5,31)),"Y","N")</f>
        <v>N</v>
      </c>
    </row>
    <row r="2919" spans="1:19" x14ac:dyDescent="0.25">
      <c r="A2919" t="s">
        <v>66</v>
      </c>
      <c r="B2919" t="s">
        <v>110</v>
      </c>
      <c r="C2919" t="s">
        <v>19</v>
      </c>
      <c r="D2919" s="1">
        <v>5839344.7969060084</v>
      </c>
      <c r="E2919" s="1">
        <v>23183745.153667994</v>
      </c>
      <c r="F2919" s="13">
        <v>0.25187236825634884</v>
      </c>
      <c r="G2919" s="13">
        <v>0</v>
      </c>
      <c r="H2919" t="s">
        <v>21</v>
      </c>
      <c r="I2919" t="s">
        <v>22</v>
      </c>
      <c r="J2919">
        <v>2021</v>
      </c>
      <c r="K2919">
        <v>5</v>
      </c>
      <c r="L2919" s="12">
        <v>-5.1085350919137813</v>
      </c>
      <c r="M2919" s="1">
        <v>5839344.7969060084</v>
      </c>
      <c r="N2919" s="12">
        <v>-7.9585092888211593</v>
      </c>
      <c r="O2919" s="13">
        <v>0</v>
      </c>
      <c r="P2919" s="12">
        <v>0</v>
      </c>
      <c r="Q2919" s="12">
        <v>0</v>
      </c>
      <c r="R2919" s="2">
        <f>DATE(CURR[[#This Row],[YEAR]],CURR[[#This Row],[MONTH]],1)</f>
        <v>44317</v>
      </c>
      <c r="S2919" t="str">
        <f>IF(AND(CURR[[#This Row],[DATE]]&gt;=DATE(2023,6,1),CURR[[#This Row],[DATE]]&lt;=DATE(2024,5,31)),"Y","N")</f>
        <v>N</v>
      </c>
    </row>
    <row r="2920" spans="1:19" x14ac:dyDescent="0.25">
      <c r="A2920" t="s">
        <v>66</v>
      </c>
      <c r="B2920" t="s">
        <v>110</v>
      </c>
      <c r="C2920" t="s">
        <v>19</v>
      </c>
      <c r="D2920" s="1">
        <v>5839344.7969060084</v>
      </c>
      <c r="E2920" s="1">
        <v>23183745.153667994</v>
      </c>
      <c r="F2920" s="13">
        <v>0.25187236825634884</v>
      </c>
      <c r="G2920" s="13">
        <v>0</v>
      </c>
      <c r="H2920" t="s">
        <v>21</v>
      </c>
      <c r="I2920" t="s">
        <v>23</v>
      </c>
      <c r="J2920">
        <v>2021</v>
      </c>
      <c r="K2920">
        <v>5</v>
      </c>
      <c r="L2920" s="12">
        <v>-2.849974196907378</v>
      </c>
      <c r="M2920" s="1">
        <v>5839344.7969060084</v>
      </c>
      <c r="N2920" s="12">
        <v>-7.9585092888211593</v>
      </c>
      <c r="O2920" s="13">
        <v>0</v>
      </c>
      <c r="P2920" s="12">
        <v>0</v>
      </c>
      <c r="Q2920" s="12">
        <v>0</v>
      </c>
      <c r="R2920" s="2">
        <f>DATE(CURR[[#This Row],[YEAR]],CURR[[#This Row],[MONTH]],1)</f>
        <v>44317</v>
      </c>
      <c r="S2920" t="str">
        <f>IF(AND(CURR[[#This Row],[DATE]]&gt;=DATE(2023,6,1),CURR[[#This Row],[DATE]]&lt;=DATE(2024,5,31)),"Y","N")</f>
        <v>N</v>
      </c>
    </row>
    <row r="2921" spans="1:19" x14ac:dyDescent="0.25">
      <c r="A2921" t="s">
        <v>66</v>
      </c>
      <c r="B2921" t="s">
        <v>110</v>
      </c>
      <c r="C2921" t="s">
        <v>19</v>
      </c>
      <c r="D2921" s="1">
        <v>1576235.9380260005</v>
      </c>
      <c r="E2921" s="1">
        <v>7391224.0129079949</v>
      </c>
      <c r="F2921" s="13">
        <v>0</v>
      </c>
      <c r="G2921" s="13">
        <v>0.2132577683037708</v>
      </c>
      <c r="H2921" t="s">
        <v>24</v>
      </c>
      <c r="I2921" t="s">
        <v>17</v>
      </c>
      <c r="J2921">
        <v>2021</v>
      </c>
      <c r="K2921">
        <v>5</v>
      </c>
      <c r="L2921" s="12">
        <v>-1.6466542816101692</v>
      </c>
      <c r="M2921" s="1">
        <v>5839344.7969060084</v>
      </c>
      <c r="N2921" s="12">
        <v>-7.9585092888211593</v>
      </c>
      <c r="O2921" s="13">
        <v>0.26993369853089905</v>
      </c>
      <c r="P2921" s="12">
        <v>-2.1482698471240105</v>
      </c>
      <c r="Q2921" s="12">
        <v>-3.7949241287341797</v>
      </c>
      <c r="R2921" s="2">
        <f>DATE(CURR[[#This Row],[YEAR]],CURR[[#This Row],[MONTH]],1)</f>
        <v>44317</v>
      </c>
      <c r="S2921" t="str">
        <f>IF(AND(CURR[[#This Row],[DATE]]&gt;=DATE(2023,6,1),CURR[[#This Row],[DATE]]&lt;=DATE(2024,5,31)),"Y","N")</f>
        <v>N</v>
      </c>
    </row>
    <row r="2922" spans="1:19" x14ac:dyDescent="0.25">
      <c r="A2922" t="s">
        <v>66</v>
      </c>
      <c r="B2922" t="s">
        <v>110</v>
      </c>
      <c r="C2922" t="s">
        <v>19</v>
      </c>
      <c r="D2922" s="1">
        <v>4103616.5110080014</v>
      </c>
      <c r="E2922" s="1">
        <v>6352081.3612080002</v>
      </c>
      <c r="F2922" s="13">
        <v>0</v>
      </c>
      <c r="G2922" s="13">
        <v>0.64602707012990801</v>
      </c>
      <c r="H2922" t="s">
        <v>25</v>
      </c>
      <c r="I2922" t="s">
        <v>17</v>
      </c>
      <c r="J2922">
        <v>2021</v>
      </c>
      <c r="K2922">
        <v>5</v>
      </c>
      <c r="L2922" s="12">
        <v>-12.167030984330482</v>
      </c>
      <c r="M2922" s="1">
        <v>5839344.7969060084</v>
      </c>
      <c r="N2922" s="12">
        <v>-7.9585092888211593</v>
      </c>
      <c r="O2922" s="13">
        <v>0.70275290357615339</v>
      </c>
      <c r="P2922" s="12">
        <v>-5.592865510856857</v>
      </c>
      <c r="Q2922" s="12">
        <v>-17.759896495187341</v>
      </c>
      <c r="R2922" s="2">
        <f>DATE(CURR[[#This Row],[YEAR]],CURR[[#This Row],[MONTH]],1)</f>
        <v>44317</v>
      </c>
      <c r="S2922" t="str">
        <f>IF(AND(CURR[[#This Row],[DATE]]&gt;=DATE(2023,6,1),CURR[[#This Row],[DATE]]&lt;=DATE(2024,5,31)),"Y","N")</f>
        <v>N</v>
      </c>
    </row>
    <row r="2923" spans="1:19" x14ac:dyDescent="0.25">
      <c r="A2923" t="s">
        <v>66</v>
      </c>
      <c r="B2923" t="s">
        <v>110</v>
      </c>
      <c r="C2923" t="s">
        <v>19</v>
      </c>
      <c r="D2923" s="1">
        <v>157330.67963999987</v>
      </c>
      <c r="E2923" s="1">
        <v>2720826.6030089995</v>
      </c>
      <c r="F2923" s="13">
        <v>0</v>
      </c>
      <c r="G2923" s="13">
        <v>5.7824588845906501E-2</v>
      </c>
      <c r="H2923" t="s">
        <v>26</v>
      </c>
      <c r="I2923" t="s">
        <v>17</v>
      </c>
      <c r="J2923">
        <v>2021</v>
      </c>
      <c r="K2923">
        <v>5</v>
      </c>
      <c r="L2923" s="12">
        <v>-1.0406786942727415</v>
      </c>
      <c r="M2923" s="1">
        <v>5839344.7969060084</v>
      </c>
      <c r="N2923" s="12">
        <v>-7.9585092888211593</v>
      </c>
      <c r="O2923" s="13">
        <v>2.694320769058918E-2</v>
      </c>
      <c r="P2923" s="12">
        <v>-0.21442776867619168</v>
      </c>
      <c r="Q2923" s="12">
        <v>-1.2551064629489332</v>
      </c>
      <c r="R2923" s="2">
        <f>DATE(CURR[[#This Row],[YEAR]],CURR[[#This Row],[MONTH]],1)</f>
        <v>44317</v>
      </c>
      <c r="S2923" t="str">
        <f>IF(AND(CURR[[#This Row],[DATE]]&gt;=DATE(2023,6,1),CURR[[#This Row],[DATE]]&lt;=DATE(2024,5,31)),"Y","N")</f>
        <v>N</v>
      </c>
    </row>
    <row r="2924" spans="1:19" x14ac:dyDescent="0.25">
      <c r="A2924" t="s">
        <v>66</v>
      </c>
      <c r="B2924" t="s">
        <v>110</v>
      </c>
      <c r="C2924" t="s">
        <v>20</v>
      </c>
      <c r="D2924" s="1">
        <v>2254577.4253370008</v>
      </c>
      <c r="E2924" s="1">
        <v>6719613.1765429955</v>
      </c>
      <c r="F2924" s="13">
        <v>0</v>
      </c>
      <c r="G2924" s="13">
        <v>0.33552190670846049</v>
      </c>
      <c r="H2924" t="s">
        <v>16</v>
      </c>
      <c r="I2924" t="s">
        <v>17</v>
      </c>
      <c r="J2924">
        <v>2021</v>
      </c>
      <c r="K2924">
        <v>5</v>
      </c>
      <c r="L2924" s="12">
        <v>-2.145998497802287</v>
      </c>
      <c r="M2924" s="1">
        <v>5648899.8918300057</v>
      </c>
      <c r="N2924" s="12">
        <v>-7.6989497665166873</v>
      </c>
      <c r="O2924" s="13">
        <v>0.39911796429563079</v>
      </c>
      <c r="P2924" s="12">
        <v>-3.0727891580264624</v>
      </c>
      <c r="Q2924" s="12">
        <v>-5.2187876558287494</v>
      </c>
      <c r="R2924" s="2">
        <f>DATE(CURR[[#This Row],[YEAR]],CURR[[#This Row],[MONTH]],1)</f>
        <v>44317</v>
      </c>
      <c r="S2924" t="str">
        <f>IF(AND(CURR[[#This Row],[DATE]]&gt;=DATE(2023,6,1),CURR[[#This Row],[DATE]]&lt;=DATE(2024,5,31)),"Y","N")</f>
        <v>N</v>
      </c>
    </row>
    <row r="2925" spans="1:19" x14ac:dyDescent="0.25">
      <c r="A2925" t="s">
        <v>66</v>
      </c>
      <c r="B2925" t="s">
        <v>110</v>
      </c>
      <c r="C2925" t="s">
        <v>20</v>
      </c>
      <c r="D2925" s="1">
        <v>5648899.8918300057</v>
      </c>
      <c r="E2925" s="1">
        <v>23183745.153667994</v>
      </c>
      <c r="F2925" s="13">
        <v>0.2436577806729501</v>
      </c>
      <c r="G2925" s="13">
        <v>0</v>
      </c>
      <c r="H2925" t="s">
        <v>21</v>
      </c>
      <c r="I2925" t="s">
        <v>22</v>
      </c>
      <c r="J2925">
        <v>2021</v>
      </c>
      <c r="K2925">
        <v>5</v>
      </c>
      <c r="L2925" s="12">
        <v>-4.9419248788685719</v>
      </c>
      <c r="M2925" s="1">
        <v>5648899.8918300057</v>
      </c>
      <c r="N2925" s="12">
        <v>-7.6989497665166873</v>
      </c>
      <c r="O2925" s="13">
        <v>0</v>
      </c>
      <c r="P2925" s="12">
        <v>0</v>
      </c>
      <c r="Q2925" s="12">
        <v>0</v>
      </c>
      <c r="R2925" s="2">
        <f>DATE(CURR[[#This Row],[YEAR]],CURR[[#This Row],[MONTH]],1)</f>
        <v>44317</v>
      </c>
      <c r="S2925" t="str">
        <f>IF(AND(CURR[[#This Row],[DATE]]&gt;=DATE(2023,6,1),CURR[[#This Row],[DATE]]&lt;=DATE(2024,5,31)),"Y","N")</f>
        <v>N</v>
      </c>
    </row>
    <row r="2926" spans="1:19" x14ac:dyDescent="0.25">
      <c r="A2926" t="s">
        <v>66</v>
      </c>
      <c r="B2926" t="s">
        <v>110</v>
      </c>
      <c r="C2926" t="s">
        <v>20</v>
      </c>
      <c r="D2926" s="1">
        <v>5648899.8918300057</v>
      </c>
      <c r="E2926" s="1">
        <v>23183745.153667994</v>
      </c>
      <c r="F2926" s="13">
        <v>0.2436577806729501</v>
      </c>
      <c r="G2926" s="13">
        <v>0</v>
      </c>
      <c r="H2926" t="s">
        <v>21</v>
      </c>
      <c r="I2926" t="s">
        <v>23</v>
      </c>
      <c r="J2926">
        <v>2021</v>
      </c>
      <c r="K2926">
        <v>5</v>
      </c>
      <c r="L2926" s="12">
        <v>-2.7570248876481154</v>
      </c>
      <c r="M2926" s="1">
        <v>5648899.8918300057</v>
      </c>
      <c r="N2926" s="12">
        <v>-7.6989497665166873</v>
      </c>
      <c r="O2926" s="13">
        <v>0</v>
      </c>
      <c r="P2926" s="12">
        <v>0</v>
      </c>
      <c r="Q2926" s="12">
        <v>0</v>
      </c>
      <c r="R2926" s="2">
        <f>DATE(CURR[[#This Row],[YEAR]],CURR[[#This Row],[MONTH]],1)</f>
        <v>44317</v>
      </c>
      <c r="S2926" t="str">
        <f>IF(AND(CURR[[#This Row],[DATE]]&gt;=DATE(2023,6,1),CURR[[#This Row],[DATE]]&lt;=DATE(2024,5,31)),"Y","N")</f>
        <v>N</v>
      </c>
    </row>
    <row r="2927" spans="1:19" x14ac:dyDescent="0.25">
      <c r="A2927" t="s">
        <v>66</v>
      </c>
      <c r="B2927" t="s">
        <v>110</v>
      </c>
      <c r="C2927" t="s">
        <v>20</v>
      </c>
      <c r="D2927" s="1">
        <v>2169490.0676220013</v>
      </c>
      <c r="E2927" s="1">
        <v>7391224.0129079949</v>
      </c>
      <c r="F2927" s="13">
        <v>0</v>
      </c>
      <c r="G2927" s="13">
        <v>0.29352243469190148</v>
      </c>
      <c r="H2927" t="s">
        <v>24</v>
      </c>
      <c r="I2927" t="s">
        <v>17</v>
      </c>
      <c r="J2927">
        <v>2021</v>
      </c>
      <c r="K2927">
        <v>5</v>
      </c>
      <c r="L2927" s="12">
        <v>-2.2664120405948873</v>
      </c>
      <c r="M2927" s="1">
        <v>5648899.8918300057</v>
      </c>
      <c r="N2927" s="12">
        <v>-7.6989497665166873</v>
      </c>
      <c r="O2927" s="13">
        <v>0.38405532212736343</v>
      </c>
      <c r="P2927" s="12">
        <v>-2.956822632621956</v>
      </c>
      <c r="Q2927" s="12">
        <v>-5.2232346732168438</v>
      </c>
      <c r="R2927" s="2">
        <f>DATE(CURR[[#This Row],[YEAR]],CURR[[#This Row],[MONTH]],1)</f>
        <v>44317</v>
      </c>
      <c r="S2927" t="str">
        <f>IF(AND(CURR[[#This Row],[DATE]]&gt;=DATE(2023,6,1),CURR[[#This Row],[DATE]]&lt;=DATE(2024,5,31)),"Y","N")</f>
        <v>N</v>
      </c>
    </row>
    <row r="2928" spans="1:19" x14ac:dyDescent="0.25">
      <c r="A2928" t="s">
        <v>66</v>
      </c>
      <c r="B2928" t="s">
        <v>110</v>
      </c>
      <c r="C2928" t="s">
        <v>20</v>
      </c>
      <c r="D2928" s="1">
        <v>907528.05172399932</v>
      </c>
      <c r="E2928" s="1">
        <v>6352081.3612080002</v>
      </c>
      <c r="F2928" s="13">
        <v>0</v>
      </c>
      <c r="G2928" s="13">
        <v>0.14287097411350083</v>
      </c>
      <c r="H2928" t="s">
        <v>25</v>
      </c>
      <c r="I2928" t="s">
        <v>17</v>
      </c>
      <c r="J2928">
        <v>2021</v>
      </c>
      <c r="K2928">
        <v>5</v>
      </c>
      <c r="L2928" s="12">
        <v>-2.6907782183970856</v>
      </c>
      <c r="M2928" s="1">
        <v>5648899.8918300057</v>
      </c>
      <c r="N2928" s="12">
        <v>-7.6989497665166873</v>
      </c>
      <c r="O2928" s="13">
        <v>0.16065571511305335</v>
      </c>
      <c r="P2928" s="12">
        <v>-1.2368802803592136</v>
      </c>
      <c r="Q2928" s="12">
        <v>-3.9276584987562995</v>
      </c>
      <c r="R2928" s="2">
        <f>DATE(CURR[[#This Row],[YEAR]],CURR[[#This Row],[MONTH]],1)</f>
        <v>44317</v>
      </c>
      <c r="S2928" t="str">
        <f>IF(AND(CURR[[#This Row],[DATE]]&gt;=DATE(2023,6,1),CURR[[#This Row],[DATE]]&lt;=DATE(2024,5,31)),"Y","N")</f>
        <v>N</v>
      </c>
    </row>
    <row r="2929" spans="1:19" x14ac:dyDescent="0.25">
      <c r="A2929" t="s">
        <v>66</v>
      </c>
      <c r="B2929" t="s">
        <v>110</v>
      </c>
      <c r="C2929" t="s">
        <v>20</v>
      </c>
      <c r="D2929" s="1">
        <v>317304.34714700026</v>
      </c>
      <c r="E2929" s="1">
        <v>2720826.6030089995</v>
      </c>
      <c r="F2929" s="13">
        <v>0</v>
      </c>
      <c r="G2929" s="13">
        <v>0.11662056920352404</v>
      </c>
      <c r="H2929" t="s">
        <v>26</v>
      </c>
      <c r="I2929" t="s">
        <v>17</v>
      </c>
      <c r="J2929">
        <v>2021</v>
      </c>
      <c r="K2929">
        <v>5</v>
      </c>
      <c r="L2929" s="12">
        <v>-2.0988396823276143</v>
      </c>
      <c r="M2929" s="1">
        <v>5648899.8918300057</v>
      </c>
      <c r="N2929" s="12">
        <v>-7.6989497665166873</v>
      </c>
      <c r="O2929" s="13">
        <v>5.6170998463951717E-2</v>
      </c>
      <c r="P2929" s="12">
        <v>-0.43245769550905028</v>
      </c>
      <c r="Q2929" s="12">
        <v>-2.5312973778366645</v>
      </c>
      <c r="R2929" s="2">
        <f>DATE(CURR[[#This Row],[YEAR]],CURR[[#This Row],[MONTH]],1)</f>
        <v>44317</v>
      </c>
      <c r="S2929" t="str">
        <f>IF(AND(CURR[[#This Row],[DATE]]&gt;=DATE(2023,6,1),CURR[[#This Row],[DATE]]&lt;=DATE(2024,5,31)),"Y","N")</f>
        <v>N</v>
      </c>
    </row>
    <row r="2930" spans="1:19" x14ac:dyDescent="0.25">
      <c r="A2930" t="s">
        <v>66</v>
      </c>
      <c r="B2930" t="s">
        <v>111</v>
      </c>
      <c r="C2930" t="s">
        <v>15</v>
      </c>
      <c r="D2930" s="1">
        <v>244909.78097399999</v>
      </c>
      <c r="E2930" s="1">
        <v>1278102.2584460005</v>
      </c>
      <c r="F2930" s="13">
        <v>0</v>
      </c>
      <c r="G2930" s="13">
        <v>0.19161986402541625</v>
      </c>
      <c r="H2930" t="s">
        <v>16</v>
      </c>
      <c r="I2930" t="s">
        <v>17</v>
      </c>
      <c r="J2930">
        <v>2021</v>
      </c>
      <c r="K2930">
        <v>5</v>
      </c>
      <c r="L2930" s="12">
        <v>-1.2256008687532074</v>
      </c>
      <c r="M2930" s="1">
        <v>814618.31415399932</v>
      </c>
      <c r="N2930" s="12">
        <v>-5.737938054785074</v>
      </c>
      <c r="O2930" s="13">
        <v>0.30064359801233376</v>
      </c>
      <c r="P2930" s="12">
        <v>-1.7250743419624761</v>
      </c>
      <c r="Q2930" s="12">
        <v>-2.9506752107156835</v>
      </c>
      <c r="R2930" s="2">
        <f>DATE(CURR[[#This Row],[YEAR]],CURR[[#This Row],[MONTH]],1)</f>
        <v>44317</v>
      </c>
      <c r="S2930" t="str">
        <f>IF(AND(CURR[[#This Row],[DATE]]&gt;=DATE(2023,6,1),CURR[[#This Row],[DATE]]&lt;=DATE(2024,5,31)),"Y","N")</f>
        <v>N</v>
      </c>
    </row>
    <row r="2931" spans="1:19" x14ac:dyDescent="0.25">
      <c r="A2931" t="s">
        <v>66</v>
      </c>
      <c r="B2931" t="s">
        <v>111</v>
      </c>
      <c r="C2931" t="s">
        <v>15</v>
      </c>
      <c r="D2931" s="1">
        <v>814618.31415399932</v>
      </c>
      <c r="E2931" s="1">
        <v>4485899.2562049981</v>
      </c>
      <c r="F2931" s="13">
        <v>0.18159532072130261</v>
      </c>
      <c r="G2931" s="13">
        <v>0</v>
      </c>
      <c r="H2931" t="s">
        <v>21</v>
      </c>
      <c r="I2931" t="s">
        <v>23</v>
      </c>
      <c r="J2931">
        <v>2021</v>
      </c>
      <c r="K2931">
        <v>5</v>
      </c>
      <c r="L2931" s="12">
        <v>-2.0547787036650718</v>
      </c>
      <c r="M2931" s="1">
        <v>814618.31415399932</v>
      </c>
      <c r="N2931" s="12">
        <v>-5.737938054785074</v>
      </c>
      <c r="O2931" s="13">
        <v>0</v>
      </c>
      <c r="P2931" s="12">
        <v>0</v>
      </c>
      <c r="Q2931" s="12">
        <v>0</v>
      </c>
      <c r="R2931" s="2">
        <f>DATE(CURR[[#This Row],[YEAR]],CURR[[#This Row],[MONTH]],1)</f>
        <v>44317</v>
      </c>
      <c r="S2931" t="str">
        <f>IF(AND(CURR[[#This Row],[DATE]]&gt;=DATE(2023,6,1),CURR[[#This Row],[DATE]]&lt;=DATE(2024,5,31)),"Y","N")</f>
        <v>N</v>
      </c>
    </row>
    <row r="2932" spans="1:19" x14ac:dyDescent="0.25">
      <c r="A2932" t="s">
        <v>66</v>
      </c>
      <c r="B2932" t="s">
        <v>111</v>
      </c>
      <c r="C2932" t="s">
        <v>15</v>
      </c>
      <c r="D2932" s="1">
        <v>814618.31415399932</v>
      </c>
      <c r="E2932" s="1">
        <v>4485899.2562049981</v>
      </c>
      <c r="F2932" s="13">
        <v>0.18159532072130261</v>
      </c>
      <c r="G2932" s="13">
        <v>0</v>
      </c>
      <c r="H2932" t="s">
        <v>21</v>
      </c>
      <c r="I2932" t="s">
        <v>22</v>
      </c>
      <c r="J2932">
        <v>2021</v>
      </c>
      <c r="K2932">
        <v>5</v>
      </c>
      <c r="L2932" s="12">
        <v>-3.6831593511200027</v>
      </c>
      <c r="M2932" s="1">
        <v>814618.31415399932</v>
      </c>
      <c r="N2932" s="12">
        <v>-5.737938054785074</v>
      </c>
      <c r="O2932" s="13">
        <v>0</v>
      </c>
      <c r="P2932" s="12">
        <v>0</v>
      </c>
      <c r="Q2932" s="12">
        <v>0</v>
      </c>
      <c r="R2932" s="2">
        <f>DATE(CURR[[#This Row],[YEAR]],CURR[[#This Row],[MONTH]],1)</f>
        <v>44317</v>
      </c>
      <c r="S2932" t="str">
        <f>IF(AND(CURR[[#This Row],[DATE]]&gt;=DATE(2023,6,1),CURR[[#This Row],[DATE]]&lt;=DATE(2024,5,31)),"Y","N")</f>
        <v>N</v>
      </c>
    </row>
    <row r="2933" spans="1:19" x14ac:dyDescent="0.25">
      <c r="A2933" t="s">
        <v>66</v>
      </c>
      <c r="B2933" t="s">
        <v>111</v>
      </c>
      <c r="C2933" t="s">
        <v>15</v>
      </c>
      <c r="D2933" s="1">
        <v>359452.97020500019</v>
      </c>
      <c r="E2933" s="1">
        <v>1475256.317791</v>
      </c>
      <c r="F2933" s="13">
        <v>0</v>
      </c>
      <c r="G2933" s="13">
        <v>0.24365458793169795</v>
      </c>
      <c r="H2933" t="s">
        <v>24</v>
      </c>
      <c r="I2933" t="s">
        <v>17</v>
      </c>
      <c r="J2933">
        <v>2021</v>
      </c>
      <c r="K2933">
        <v>5</v>
      </c>
      <c r="L2933" s="12">
        <v>-1.8813611041835032</v>
      </c>
      <c r="M2933" s="1">
        <v>814618.31415399932</v>
      </c>
      <c r="N2933" s="12">
        <v>-5.737938054785074</v>
      </c>
      <c r="O2933" s="13">
        <v>0.44125323965776625</v>
      </c>
      <c r="P2933" s="12">
        <v>-2.5318837556294955</v>
      </c>
      <c r="Q2933" s="12">
        <v>-4.4132448598129983</v>
      </c>
      <c r="R2933" s="2">
        <f>DATE(CURR[[#This Row],[YEAR]],CURR[[#This Row],[MONTH]],1)</f>
        <v>44317</v>
      </c>
      <c r="S2933" t="str">
        <f>IF(AND(CURR[[#This Row],[DATE]]&gt;=DATE(2023,6,1),CURR[[#This Row],[DATE]]&lt;=DATE(2024,5,31)),"Y","N")</f>
        <v>N</v>
      </c>
    </row>
    <row r="2934" spans="1:19" x14ac:dyDescent="0.25">
      <c r="A2934" t="s">
        <v>66</v>
      </c>
      <c r="B2934" t="s">
        <v>111</v>
      </c>
      <c r="C2934" t="s">
        <v>15</v>
      </c>
      <c r="D2934" s="1">
        <v>112985.038695</v>
      </c>
      <c r="E2934" s="1">
        <v>1251712.8098650004</v>
      </c>
      <c r="F2934" s="13">
        <v>0</v>
      </c>
      <c r="G2934" s="13">
        <v>9.026434642558756E-2</v>
      </c>
      <c r="H2934" t="s">
        <v>25</v>
      </c>
      <c r="I2934" t="s">
        <v>17</v>
      </c>
      <c r="J2934">
        <v>2021</v>
      </c>
      <c r="K2934">
        <v>5</v>
      </c>
      <c r="L2934" s="12">
        <v>-1.7000047684064077</v>
      </c>
      <c r="M2934" s="1">
        <v>814618.31415399932</v>
      </c>
      <c r="N2934" s="12">
        <v>-5.737938054785074</v>
      </c>
      <c r="O2934" s="13">
        <v>0.13869690471216287</v>
      </c>
      <c r="P2934" s="12">
        <v>-0.7958342476288186</v>
      </c>
      <c r="Q2934" s="12">
        <v>-2.4958390160352262</v>
      </c>
      <c r="R2934" s="2">
        <f>DATE(CURR[[#This Row],[YEAR]],CURR[[#This Row],[MONTH]],1)</f>
        <v>44317</v>
      </c>
      <c r="S2934" t="str">
        <f>IF(AND(CURR[[#This Row],[DATE]]&gt;=DATE(2023,6,1),CURR[[#This Row],[DATE]]&lt;=DATE(2024,5,31)),"Y","N")</f>
        <v>N</v>
      </c>
    </row>
    <row r="2935" spans="1:19" x14ac:dyDescent="0.25">
      <c r="A2935" t="s">
        <v>66</v>
      </c>
      <c r="B2935" t="s">
        <v>111</v>
      </c>
      <c r="C2935" t="s">
        <v>15</v>
      </c>
      <c r="D2935" s="1">
        <v>97270.524280000071</v>
      </c>
      <c r="E2935" s="1">
        <v>480827.87010300014</v>
      </c>
      <c r="F2935" s="13">
        <v>0</v>
      </c>
      <c r="G2935" s="13">
        <v>0.2022980162509368</v>
      </c>
      <c r="H2935" t="s">
        <v>26</v>
      </c>
      <c r="I2935" t="s">
        <v>17</v>
      </c>
      <c r="J2935">
        <v>2021</v>
      </c>
      <c r="K2935">
        <v>5</v>
      </c>
      <c r="L2935" s="12">
        <v>-3.6407908747438387</v>
      </c>
      <c r="M2935" s="1">
        <v>814618.31415399932</v>
      </c>
      <c r="N2935" s="12">
        <v>-5.737938054785074</v>
      </c>
      <c r="O2935" s="13">
        <v>0.11940625761773825</v>
      </c>
      <c r="P2935" s="12">
        <v>-0.68514570956429044</v>
      </c>
      <c r="Q2935" s="12">
        <v>-4.3259365843081294</v>
      </c>
      <c r="R2935" s="2">
        <f>DATE(CURR[[#This Row],[YEAR]],CURR[[#This Row],[MONTH]],1)</f>
        <v>44317</v>
      </c>
      <c r="S2935" t="str">
        <f>IF(AND(CURR[[#This Row],[DATE]]&gt;=DATE(2023,6,1),CURR[[#This Row],[DATE]]&lt;=DATE(2024,5,31)),"Y","N")</f>
        <v>N</v>
      </c>
    </row>
    <row r="2936" spans="1:19" x14ac:dyDescent="0.25">
      <c r="A2936" t="s">
        <v>66</v>
      </c>
      <c r="B2936" t="s">
        <v>111</v>
      </c>
      <c r="C2936" t="s">
        <v>18</v>
      </c>
      <c r="D2936" s="1">
        <v>539844.50116200012</v>
      </c>
      <c r="E2936" s="1">
        <v>1278102.2584460005</v>
      </c>
      <c r="F2936" s="13">
        <v>0</v>
      </c>
      <c r="G2936" s="13">
        <v>0.42237974120973543</v>
      </c>
      <c r="H2936" t="s">
        <v>16</v>
      </c>
      <c r="I2936" t="s">
        <v>17</v>
      </c>
      <c r="J2936">
        <v>2021</v>
      </c>
      <c r="K2936">
        <v>5</v>
      </c>
      <c r="L2936" s="12">
        <v>-2.7015413062903728</v>
      </c>
      <c r="M2936" s="1">
        <v>1261354.0405449988</v>
      </c>
      <c r="N2936" s="12">
        <v>-8.8846165425539887</v>
      </c>
      <c r="O2936" s="13">
        <v>0.42798808566764263</v>
      </c>
      <c r="P2936" s="12">
        <v>-3.8025100259387514</v>
      </c>
      <c r="Q2936" s="12">
        <v>-6.5040513322291247</v>
      </c>
      <c r="R2936" s="2">
        <f>DATE(CURR[[#This Row],[YEAR]],CURR[[#This Row],[MONTH]],1)</f>
        <v>44317</v>
      </c>
      <c r="S2936" t="str">
        <f>IF(AND(CURR[[#This Row],[DATE]]&gt;=DATE(2023,6,1),CURR[[#This Row],[DATE]]&lt;=DATE(2024,5,31)),"Y","N")</f>
        <v>N</v>
      </c>
    </row>
    <row r="2937" spans="1:19" x14ac:dyDescent="0.25">
      <c r="A2937" t="s">
        <v>66</v>
      </c>
      <c r="B2937" t="s">
        <v>111</v>
      </c>
      <c r="C2937" t="s">
        <v>18</v>
      </c>
      <c r="D2937" s="1">
        <v>1261354.0405449988</v>
      </c>
      <c r="E2937" s="1">
        <v>4485899.2562049981</v>
      </c>
      <c r="F2937" s="13">
        <v>0.28118198124941507</v>
      </c>
      <c r="G2937" s="13">
        <v>0</v>
      </c>
      <c r="H2937" t="s">
        <v>21</v>
      </c>
      <c r="I2937" t="s">
        <v>23</v>
      </c>
      <c r="J2937">
        <v>2021</v>
      </c>
      <c r="K2937">
        <v>5</v>
      </c>
      <c r="L2937" s="12">
        <v>-3.1816169306055966</v>
      </c>
      <c r="M2937" s="1">
        <v>1261354.0405449988</v>
      </c>
      <c r="N2937" s="12">
        <v>-8.8846165425539887</v>
      </c>
      <c r="O2937" s="13">
        <v>0</v>
      </c>
      <c r="P2937" s="12">
        <v>0</v>
      </c>
      <c r="Q2937" s="12">
        <v>0</v>
      </c>
      <c r="R2937" s="2">
        <f>DATE(CURR[[#This Row],[YEAR]],CURR[[#This Row],[MONTH]],1)</f>
        <v>44317</v>
      </c>
      <c r="S2937" t="str">
        <f>IF(AND(CURR[[#This Row],[DATE]]&gt;=DATE(2023,6,1),CURR[[#This Row],[DATE]]&lt;=DATE(2024,5,31)),"Y","N")</f>
        <v>N</v>
      </c>
    </row>
    <row r="2938" spans="1:19" x14ac:dyDescent="0.25">
      <c r="A2938" t="s">
        <v>66</v>
      </c>
      <c r="B2938" t="s">
        <v>111</v>
      </c>
      <c r="C2938" t="s">
        <v>18</v>
      </c>
      <c r="D2938" s="1">
        <v>1261354.0405449988</v>
      </c>
      <c r="E2938" s="1">
        <v>4485899.2562049981</v>
      </c>
      <c r="F2938" s="13">
        <v>0.28118198124941507</v>
      </c>
      <c r="G2938" s="13">
        <v>0</v>
      </c>
      <c r="H2938" t="s">
        <v>21</v>
      </c>
      <c r="I2938" t="s">
        <v>22</v>
      </c>
      <c r="J2938">
        <v>2021</v>
      </c>
      <c r="K2938">
        <v>5</v>
      </c>
      <c r="L2938" s="12">
        <v>-5.7029996119483917</v>
      </c>
      <c r="M2938" s="1">
        <v>1261354.0405449988</v>
      </c>
      <c r="N2938" s="12">
        <v>-8.8846165425539887</v>
      </c>
      <c r="O2938" s="13">
        <v>0</v>
      </c>
      <c r="P2938" s="12">
        <v>0</v>
      </c>
      <c r="Q2938" s="12">
        <v>0</v>
      </c>
      <c r="R2938" s="2">
        <f>DATE(CURR[[#This Row],[YEAR]],CURR[[#This Row],[MONTH]],1)</f>
        <v>44317</v>
      </c>
      <c r="S2938" t="str">
        <f>IF(AND(CURR[[#This Row],[DATE]]&gt;=DATE(2023,6,1),CURR[[#This Row],[DATE]]&lt;=DATE(2024,5,31)),"Y","N")</f>
        <v>N</v>
      </c>
    </row>
    <row r="2939" spans="1:19" x14ac:dyDescent="0.25">
      <c r="A2939" t="s">
        <v>66</v>
      </c>
      <c r="B2939" t="s">
        <v>111</v>
      </c>
      <c r="C2939" t="s">
        <v>18</v>
      </c>
      <c r="D2939" s="1">
        <v>312825.97677800007</v>
      </c>
      <c r="E2939" s="1">
        <v>1475256.317791</v>
      </c>
      <c r="F2939" s="13">
        <v>0</v>
      </c>
      <c r="G2939" s="13">
        <v>0.21204855929470975</v>
      </c>
      <c r="H2939" t="s">
        <v>24</v>
      </c>
      <c r="I2939" t="s">
        <v>17</v>
      </c>
      <c r="J2939">
        <v>2021</v>
      </c>
      <c r="K2939">
        <v>5</v>
      </c>
      <c r="L2939" s="12">
        <v>-1.6373174625673306</v>
      </c>
      <c r="M2939" s="1">
        <v>1261354.0405449988</v>
      </c>
      <c r="N2939" s="12">
        <v>-8.8846165425539887</v>
      </c>
      <c r="O2939" s="13">
        <v>0.24800806650830243</v>
      </c>
      <c r="P2939" s="12">
        <v>-2.2034565703864937</v>
      </c>
      <c r="Q2939" s="12">
        <v>-3.8407740329538242</v>
      </c>
      <c r="R2939" s="2">
        <f>DATE(CURR[[#This Row],[YEAR]],CURR[[#This Row],[MONTH]],1)</f>
        <v>44317</v>
      </c>
      <c r="S2939" t="str">
        <f>IF(AND(CURR[[#This Row],[DATE]]&gt;=DATE(2023,6,1),CURR[[#This Row],[DATE]]&lt;=DATE(2024,5,31)),"Y","N")</f>
        <v>N</v>
      </c>
    </row>
    <row r="2940" spans="1:19" x14ac:dyDescent="0.25">
      <c r="A2940" t="s">
        <v>66</v>
      </c>
      <c r="B2940" t="s">
        <v>111</v>
      </c>
      <c r="C2940" t="s">
        <v>18</v>
      </c>
      <c r="D2940" s="1">
        <v>124584.65192399998</v>
      </c>
      <c r="E2940" s="1">
        <v>1251712.8098650004</v>
      </c>
      <c r="F2940" s="13">
        <v>0</v>
      </c>
      <c r="G2940" s="13">
        <v>9.9531338931840657E-2</v>
      </c>
      <c r="H2940" t="s">
        <v>25</v>
      </c>
      <c r="I2940" t="s">
        <v>17</v>
      </c>
      <c r="J2940">
        <v>2021</v>
      </c>
      <c r="K2940">
        <v>5</v>
      </c>
      <c r="L2940" s="12">
        <v>-1.8745358216213557</v>
      </c>
      <c r="M2940" s="1">
        <v>1261354.0405449988</v>
      </c>
      <c r="N2940" s="12">
        <v>-8.8846165425539887</v>
      </c>
      <c r="O2940" s="13">
        <v>9.877056553461401E-2</v>
      </c>
      <c r="P2940" s="12">
        <v>-0.87753860046624443</v>
      </c>
      <c r="Q2940" s="12">
        <v>-2.7520744220875999</v>
      </c>
      <c r="R2940" s="2">
        <f>DATE(CURR[[#This Row],[YEAR]],CURR[[#This Row],[MONTH]],1)</f>
        <v>44317</v>
      </c>
      <c r="S2940" t="str">
        <f>IF(AND(CURR[[#This Row],[DATE]]&gt;=DATE(2023,6,1),CURR[[#This Row],[DATE]]&lt;=DATE(2024,5,31)),"Y","N")</f>
        <v>N</v>
      </c>
    </row>
    <row r="2941" spans="1:19" x14ac:dyDescent="0.25">
      <c r="A2941" t="s">
        <v>66</v>
      </c>
      <c r="B2941" t="s">
        <v>111</v>
      </c>
      <c r="C2941" t="s">
        <v>18</v>
      </c>
      <c r="D2941" s="1">
        <v>284098.91068099992</v>
      </c>
      <c r="E2941" s="1">
        <v>480827.87010300014</v>
      </c>
      <c r="F2941" s="13">
        <v>0</v>
      </c>
      <c r="G2941" s="13">
        <v>0.59085366790436233</v>
      </c>
      <c r="H2941" t="s">
        <v>26</v>
      </c>
      <c r="I2941" t="s">
        <v>17</v>
      </c>
      <c r="J2941">
        <v>2021</v>
      </c>
      <c r="K2941">
        <v>5</v>
      </c>
      <c r="L2941" s="12">
        <v>-10.633691235739773</v>
      </c>
      <c r="M2941" s="1">
        <v>1261354.0405449988</v>
      </c>
      <c r="N2941" s="12">
        <v>-8.8846165425539887</v>
      </c>
      <c r="O2941" s="13">
        <v>0.22523328228944195</v>
      </c>
      <c r="P2941" s="12">
        <v>-2.0011113457625083</v>
      </c>
      <c r="Q2941" s="12">
        <v>-12.634802581502282</v>
      </c>
      <c r="R2941" s="2">
        <f>DATE(CURR[[#This Row],[YEAR]],CURR[[#This Row],[MONTH]],1)</f>
        <v>44317</v>
      </c>
      <c r="S2941" t="str">
        <f>IF(AND(CURR[[#This Row],[DATE]]&gt;=DATE(2023,6,1),CURR[[#This Row],[DATE]]&lt;=DATE(2024,5,31)),"Y","N")</f>
        <v>N</v>
      </c>
    </row>
    <row r="2942" spans="1:19" x14ac:dyDescent="0.25">
      <c r="A2942" t="s">
        <v>66</v>
      </c>
      <c r="B2942" t="s">
        <v>111</v>
      </c>
      <c r="C2942" t="s">
        <v>19</v>
      </c>
      <c r="D2942" s="1">
        <v>362.22760399999999</v>
      </c>
      <c r="E2942" s="1">
        <v>1278102.2584460005</v>
      </c>
      <c r="F2942" s="13">
        <v>0</v>
      </c>
      <c r="G2942" s="13">
        <v>2.8341050303785535E-4</v>
      </c>
      <c r="H2942" t="s">
        <v>16</v>
      </c>
      <c r="I2942" t="s">
        <v>17</v>
      </c>
      <c r="J2942">
        <v>2021</v>
      </c>
      <c r="K2942">
        <v>5</v>
      </c>
      <c r="L2942" s="12">
        <v>-1.8126939005180961E-3</v>
      </c>
      <c r="M2942" s="1">
        <v>1171196.7302090009</v>
      </c>
      <c r="N2942" s="12">
        <v>-8.2495742744075411</v>
      </c>
      <c r="O2942" s="13">
        <v>3.0927989692676157E-4</v>
      </c>
      <c r="P2942" s="12">
        <v>-2.5514274812784283E-3</v>
      </c>
      <c r="Q2942" s="12">
        <v>-4.3641213817965244E-3</v>
      </c>
      <c r="R2942" s="2">
        <f>DATE(CURR[[#This Row],[YEAR]],CURR[[#This Row],[MONTH]],1)</f>
        <v>44317</v>
      </c>
      <c r="S2942" t="str">
        <f>IF(AND(CURR[[#This Row],[DATE]]&gt;=DATE(2023,6,1),CURR[[#This Row],[DATE]]&lt;=DATE(2024,5,31)),"Y","N")</f>
        <v>N</v>
      </c>
    </row>
    <row r="2943" spans="1:19" x14ac:dyDescent="0.25">
      <c r="A2943" t="s">
        <v>66</v>
      </c>
      <c r="B2943" t="s">
        <v>111</v>
      </c>
      <c r="C2943" t="s">
        <v>19</v>
      </c>
      <c r="D2943" s="1">
        <v>1171196.7302090009</v>
      </c>
      <c r="E2943" s="1">
        <v>4485899.2562049981</v>
      </c>
      <c r="F2943" s="13">
        <v>0.26108404654629164</v>
      </c>
      <c r="G2943" s="13">
        <v>0</v>
      </c>
      <c r="H2943" t="s">
        <v>21</v>
      </c>
      <c r="I2943" t="s">
        <v>23</v>
      </c>
      <c r="J2943">
        <v>2021</v>
      </c>
      <c r="K2943">
        <v>5</v>
      </c>
      <c r="L2943" s="12">
        <v>-2.9542057393282168</v>
      </c>
      <c r="M2943" s="1">
        <v>1171196.7302090009</v>
      </c>
      <c r="N2943" s="12">
        <v>-8.2495742744075411</v>
      </c>
      <c r="O2943" s="13">
        <v>0</v>
      </c>
      <c r="P2943" s="12">
        <v>0</v>
      </c>
      <c r="Q2943" s="12">
        <v>0</v>
      </c>
      <c r="R2943" s="2">
        <f>DATE(CURR[[#This Row],[YEAR]],CURR[[#This Row],[MONTH]],1)</f>
        <v>44317</v>
      </c>
      <c r="S2943" t="str">
        <f>IF(AND(CURR[[#This Row],[DATE]]&gt;=DATE(2023,6,1),CURR[[#This Row],[DATE]]&lt;=DATE(2024,5,31)),"Y","N")</f>
        <v>N</v>
      </c>
    </row>
    <row r="2944" spans="1:19" x14ac:dyDescent="0.25">
      <c r="A2944" t="s">
        <v>66</v>
      </c>
      <c r="B2944" t="s">
        <v>111</v>
      </c>
      <c r="C2944" t="s">
        <v>19</v>
      </c>
      <c r="D2944" s="1">
        <v>1171196.7302090009</v>
      </c>
      <c r="E2944" s="1">
        <v>4485899.2562049981</v>
      </c>
      <c r="F2944" s="13">
        <v>0.26108404654629164</v>
      </c>
      <c r="G2944" s="13">
        <v>0</v>
      </c>
      <c r="H2944" t="s">
        <v>21</v>
      </c>
      <c r="I2944" t="s">
        <v>22</v>
      </c>
      <c r="J2944">
        <v>2021</v>
      </c>
      <c r="K2944">
        <v>5</v>
      </c>
      <c r="L2944" s="12">
        <v>-5.2953685350793238</v>
      </c>
      <c r="M2944" s="1">
        <v>1171196.7302090009</v>
      </c>
      <c r="N2944" s="12">
        <v>-8.2495742744075411</v>
      </c>
      <c r="O2944" s="13">
        <v>0</v>
      </c>
      <c r="P2944" s="12">
        <v>0</v>
      </c>
      <c r="Q2944" s="12">
        <v>0</v>
      </c>
      <c r="R2944" s="2">
        <f>DATE(CURR[[#This Row],[YEAR]],CURR[[#This Row],[MONTH]],1)</f>
        <v>44317</v>
      </c>
      <c r="S2944" t="str">
        <f>IF(AND(CURR[[#This Row],[DATE]]&gt;=DATE(2023,6,1),CURR[[#This Row],[DATE]]&lt;=DATE(2024,5,31)),"Y","N")</f>
        <v>N</v>
      </c>
    </row>
    <row r="2945" spans="1:19" x14ac:dyDescent="0.25">
      <c r="A2945" t="s">
        <v>66</v>
      </c>
      <c r="B2945" t="s">
        <v>111</v>
      </c>
      <c r="C2945" t="s">
        <v>19</v>
      </c>
      <c r="D2945" s="1">
        <v>321583.71865900012</v>
      </c>
      <c r="E2945" s="1">
        <v>1475256.317791</v>
      </c>
      <c r="F2945" s="13">
        <v>0</v>
      </c>
      <c r="G2945" s="13">
        <v>0.21798497981728959</v>
      </c>
      <c r="H2945" t="s">
        <v>24</v>
      </c>
      <c r="I2945" t="s">
        <v>17</v>
      </c>
      <c r="J2945">
        <v>2021</v>
      </c>
      <c r="K2945">
        <v>5</v>
      </c>
      <c r="L2945" s="12">
        <v>-1.6831551000362759</v>
      </c>
      <c r="M2945" s="1">
        <v>1171196.7302090009</v>
      </c>
      <c r="N2945" s="12">
        <v>-8.2495742744075411</v>
      </c>
      <c r="O2945" s="13">
        <v>0.27457702908854031</v>
      </c>
      <c r="P2945" s="12">
        <v>-2.2651435955120731</v>
      </c>
      <c r="Q2945" s="12">
        <v>-3.948298695548349</v>
      </c>
      <c r="R2945" s="2">
        <f>DATE(CURR[[#This Row],[YEAR]],CURR[[#This Row],[MONTH]],1)</f>
        <v>44317</v>
      </c>
      <c r="S2945" t="str">
        <f>IF(AND(CURR[[#This Row],[DATE]]&gt;=DATE(2023,6,1),CURR[[#This Row],[DATE]]&lt;=DATE(2024,5,31)),"Y","N")</f>
        <v>N</v>
      </c>
    </row>
    <row r="2946" spans="1:19" x14ac:dyDescent="0.25">
      <c r="A2946" t="s">
        <v>66</v>
      </c>
      <c r="B2946" t="s">
        <v>111</v>
      </c>
      <c r="C2946" t="s">
        <v>19</v>
      </c>
      <c r="D2946" s="1">
        <v>821118.84295699978</v>
      </c>
      <c r="E2946" s="1">
        <v>1251712.8098650004</v>
      </c>
      <c r="F2946" s="13">
        <v>0</v>
      </c>
      <c r="G2946" s="13">
        <v>0.6559961969595558</v>
      </c>
      <c r="H2946" t="s">
        <v>25</v>
      </c>
      <c r="I2946" t="s">
        <v>17</v>
      </c>
      <c r="J2946">
        <v>2021</v>
      </c>
      <c r="K2946">
        <v>5</v>
      </c>
      <c r="L2946" s="12">
        <v>-12.354785771445911</v>
      </c>
      <c r="M2946" s="1">
        <v>1171196.7302090009</v>
      </c>
      <c r="N2946" s="12">
        <v>-8.2495742744075411</v>
      </c>
      <c r="O2946" s="13">
        <v>0.70109386559717479</v>
      </c>
      <c r="P2946" s="12">
        <v>-5.7837259175753912</v>
      </c>
      <c r="Q2946" s="12">
        <v>-18.138511689021303</v>
      </c>
      <c r="R2946" s="2">
        <f>DATE(CURR[[#This Row],[YEAR]],CURR[[#This Row],[MONTH]],1)</f>
        <v>44317</v>
      </c>
      <c r="S2946" t="str">
        <f>IF(AND(CURR[[#This Row],[DATE]]&gt;=DATE(2023,6,1),CURR[[#This Row],[DATE]]&lt;=DATE(2024,5,31)),"Y","N")</f>
        <v>N</v>
      </c>
    </row>
    <row r="2947" spans="1:19" x14ac:dyDescent="0.25">
      <c r="A2947" t="s">
        <v>66</v>
      </c>
      <c r="B2947" t="s">
        <v>111</v>
      </c>
      <c r="C2947" t="s">
        <v>19</v>
      </c>
      <c r="D2947" s="1">
        <v>28131.940988999999</v>
      </c>
      <c r="E2947" s="1">
        <v>480827.87010300014</v>
      </c>
      <c r="F2947" s="13">
        <v>0</v>
      </c>
      <c r="G2947" s="13">
        <v>5.8507301132469179E-2</v>
      </c>
      <c r="H2947" t="s">
        <v>26</v>
      </c>
      <c r="I2947" t="s">
        <v>17</v>
      </c>
      <c r="J2947">
        <v>2021</v>
      </c>
      <c r="K2947">
        <v>5</v>
      </c>
      <c r="L2947" s="12">
        <v>-1.0529655802692393</v>
      </c>
      <c r="M2947" s="1">
        <v>1171196.7302090009</v>
      </c>
      <c r="N2947" s="12">
        <v>-8.2495742744075411</v>
      </c>
      <c r="O2947" s="13">
        <v>2.4019825417357369E-2</v>
      </c>
      <c r="P2947" s="12">
        <v>-0.19815333383879172</v>
      </c>
      <c r="Q2947" s="12">
        <v>-1.251118914108031</v>
      </c>
      <c r="R2947" s="2">
        <f>DATE(CURR[[#This Row],[YEAR]],CURR[[#This Row],[MONTH]],1)</f>
        <v>44317</v>
      </c>
      <c r="S2947" t="str">
        <f>IF(AND(CURR[[#This Row],[DATE]]&gt;=DATE(2023,6,1),CURR[[#This Row],[DATE]]&lt;=DATE(2024,5,31)),"Y","N")</f>
        <v>N</v>
      </c>
    </row>
    <row r="2948" spans="1:19" x14ac:dyDescent="0.25">
      <c r="A2948" t="s">
        <v>66</v>
      </c>
      <c r="B2948" t="s">
        <v>111</v>
      </c>
      <c r="C2948" t="s">
        <v>20</v>
      </c>
      <c r="D2948" s="1">
        <v>492985.74870599987</v>
      </c>
      <c r="E2948" s="1">
        <v>1278102.2584460005</v>
      </c>
      <c r="F2948" s="13">
        <v>0</v>
      </c>
      <c r="G2948" s="13">
        <v>0.38571698426181006</v>
      </c>
      <c r="H2948" t="s">
        <v>16</v>
      </c>
      <c r="I2948" t="s">
        <v>17</v>
      </c>
      <c r="J2948">
        <v>2021</v>
      </c>
      <c r="K2948">
        <v>5</v>
      </c>
      <c r="L2948" s="12">
        <v>-2.4670462710558989</v>
      </c>
      <c r="M2948" s="1">
        <v>1238730.1712970012</v>
      </c>
      <c r="N2948" s="12">
        <v>-8.725260488253415</v>
      </c>
      <c r="O2948" s="13">
        <v>0.3979767023756462</v>
      </c>
      <c r="P2948" s="12">
        <v>-3.4724503964836146</v>
      </c>
      <c r="Q2948" s="12">
        <v>-5.9394966675395136</v>
      </c>
      <c r="R2948" s="2">
        <f>DATE(CURR[[#This Row],[YEAR]],CURR[[#This Row],[MONTH]],1)</f>
        <v>44317</v>
      </c>
      <c r="S2948" t="str">
        <f>IF(AND(CURR[[#This Row],[DATE]]&gt;=DATE(2023,6,1),CURR[[#This Row],[DATE]]&lt;=DATE(2024,5,31)),"Y","N")</f>
        <v>N</v>
      </c>
    </row>
    <row r="2949" spans="1:19" x14ac:dyDescent="0.25">
      <c r="A2949" t="s">
        <v>66</v>
      </c>
      <c r="B2949" t="s">
        <v>111</v>
      </c>
      <c r="C2949" t="s">
        <v>20</v>
      </c>
      <c r="D2949" s="1">
        <v>1238730.1712970012</v>
      </c>
      <c r="E2949" s="1">
        <v>4485899.2562049981</v>
      </c>
      <c r="F2949" s="13">
        <v>0.27613865148299116</v>
      </c>
      <c r="G2949" s="13">
        <v>0</v>
      </c>
      <c r="H2949" t="s">
        <v>21</v>
      </c>
      <c r="I2949" t="s">
        <v>23</v>
      </c>
      <c r="J2949">
        <v>2021</v>
      </c>
      <c r="K2949">
        <v>5</v>
      </c>
      <c r="L2949" s="12">
        <v>-3.1245508864011198</v>
      </c>
      <c r="M2949" s="1">
        <v>1238730.1712970012</v>
      </c>
      <c r="N2949" s="12">
        <v>-8.725260488253415</v>
      </c>
      <c r="O2949" s="13">
        <v>0</v>
      </c>
      <c r="P2949" s="12">
        <v>0</v>
      </c>
      <c r="Q2949" s="12">
        <v>0</v>
      </c>
      <c r="R2949" s="2">
        <f>DATE(CURR[[#This Row],[YEAR]],CURR[[#This Row],[MONTH]],1)</f>
        <v>44317</v>
      </c>
      <c r="S2949" t="str">
        <f>IF(AND(CURR[[#This Row],[DATE]]&gt;=DATE(2023,6,1),CURR[[#This Row],[DATE]]&lt;=DATE(2024,5,31)),"Y","N")</f>
        <v>N</v>
      </c>
    </row>
    <row r="2950" spans="1:19" x14ac:dyDescent="0.25">
      <c r="A2950" t="s">
        <v>66</v>
      </c>
      <c r="B2950" t="s">
        <v>111</v>
      </c>
      <c r="C2950" t="s">
        <v>20</v>
      </c>
      <c r="D2950" s="1">
        <v>1238730.1712970012</v>
      </c>
      <c r="E2950" s="1">
        <v>4485899.2562049981</v>
      </c>
      <c r="F2950" s="13">
        <v>0.27613865148299116</v>
      </c>
      <c r="G2950" s="13">
        <v>0</v>
      </c>
      <c r="H2950" t="s">
        <v>21</v>
      </c>
      <c r="I2950" t="s">
        <v>22</v>
      </c>
      <c r="J2950">
        <v>2021</v>
      </c>
      <c r="K2950">
        <v>5</v>
      </c>
      <c r="L2950" s="12">
        <v>-5.6007096018522944</v>
      </c>
      <c r="M2950" s="1">
        <v>1238730.1712970012</v>
      </c>
      <c r="N2950" s="12">
        <v>-8.725260488253415</v>
      </c>
      <c r="O2950" s="13">
        <v>0</v>
      </c>
      <c r="P2950" s="12">
        <v>0</v>
      </c>
      <c r="Q2950" s="12">
        <v>0</v>
      </c>
      <c r="R2950" s="2">
        <f>DATE(CURR[[#This Row],[YEAR]],CURR[[#This Row],[MONTH]],1)</f>
        <v>44317</v>
      </c>
      <c r="S2950" t="str">
        <f>IF(AND(CURR[[#This Row],[DATE]]&gt;=DATE(2023,6,1),CURR[[#This Row],[DATE]]&lt;=DATE(2024,5,31)),"Y","N")</f>
        <v>N</v>
      </c>
    </row>
    <row r="2951" spans="1:19" x14ac:dyDescent="0.25">
      <c r="A2951" t="s">
        <v>66</v>
      </c>
      <c r="B2951" t="s">
        <v>111</v>
      </c>
      <c r="C2951" t="s">
        <v>20</v>
      </c>
      <c r="D2951" s="1">
        <v>481393.65214899997</v>
      </c>
      <c r="E2951" s="1">
        <v>1475256.317791</v>
      </c>
      <c r="F2951" s="13">
        <v>0</v>
      </c>
      <c r="G2951" s="13">
        <v>0.32631187295630287</v>
      </c>
      <c r="H2951" t="s">
        <v>24</v>
      </c>
      <c r="I2951" t="s">
        <v>17</v>
      </c>
      <c r="J2951">
        <v>2021</v>
      </c>
      <c r="K2951">
        <v>5</v>
      </c>
      <c r="L2951" s="12">
        <v>-2.5195932932128922</v>
      </c>
      <c r="M2951" s="1">
        <v>1238730.1712970012</v>
      </c>
      <c r="N2951" s="12">
        <v>-8.725260488253415</v>
      </c>
      <c r="O2951" s="13">
        <v>0.38861865425055492</v>
      </c>
      <c r="P2951" s="12">
        <v>-3.3907989889305821</v>
      </c>
      <c r="Q2951" s="12">
        <v>-5.9103922821434747</v>
      </c>
      <c r="R2951" s="2">
        <f>DATE(CURR[[#This Row],[YEAR]],CURR[[#This Row],[MONTH]],1)</f>
        <v>44317</v>
      </c>
      <c r="S2951" t="str">
        <f>IF(AND(CURR[[#This Row],[DATE]]&gt;=DATE(2023,6,1),CURR[[#This Row],[DATE]]&lt;=DATE(2024,5,31)),"Y","N")</f>
        <v>N</v>
      </c>
    </row>
    <row r="2952" spans="1:19" x14ac:dyDescent="0.25">
      <c r="A2952" t="s">
        <v>66</v>
      </c>
      <c r="B2952" t="s">
        <v>111</v>
      </c>
      <c r="C2952" t="s">
        <v>20</v>
      </c>
      <c r="D2952" s="1">
        <v>193024.27628899991</v>
      </c>
      <c r="E2952" s="1">
        <v>1251712.8098650004</v>
      </c>
      <c r="F2952" s="13">
        <v>0</v>
      </c>
      <c r="G2952" s="13">
        <v>0.15420811768301546</v>
      </c>
      <c r="H2952" t="s">
        <v>25</v>
      </c>
      <c r="I2952" t="s">
        <v>17</v>
      </c>
      <c r="J2952">
        <v>2021</v>
      </c>
      <c r="K2952">
        <v>5</v>
      </c>
      <c r="L2952" s="12">
        <v>-2.9042977185263137</v>
      </c>
      <c r="M2952" s="1">
        <v>1238730.1712970012</v>
      </c>
      <c r="N2952" s="12">
        <v>-8.725260488253415</v>
      </c>
      <c r="O2952" s="13">
        <v>0.15582431167143979</v>
      </c>
      <c r="P2952" s="12">
        <v>-1.359607709736099</v>
      </c>
      <c r="Q2952" s="12">
        <v>-4.2639054282624125</v>
      </c>
      <c r="R2952" s="2">
        <f>DATE(CURR[[#This Row],[YEAR]],CURR[[#This Row],[MONTH]],1)</f>
        <v>44317</v>
      </c>
      <c r="S2952" t="str">
        <f>IF(AND(CURR[[#This Row],[DATE]]&gt;=DATE(2023,6,1),CURR[[#This Row],[DATE]]&lt;=DATE(2024,5,31)),"Y","N")</f>
        <v>N</v>
      </c>
    </row>
    <row r="2953" spans="1:19" x14ac:dyDescent="0.25">
      <c r="A2953" t="s">
        <v>66</v>
      </c>
      <c r="B2953" t="s">
        <v>111</v>
      </c>
      <c r="C2953" t="s">
        <v>20</v>
      </c>
      <c r="D2953" s="1">
        <v>71326.494152999992</v>
      </c>
      <c r="E2953" s="1">
        <v>480827.87010300014</v>
      </c>
      <c r="F2953" s="13">
        <v>0</v>
      </c>
      <c r="G2953" s="13">
        <v>0.14834101471223132</v>
      </c>
      <c r="H2953" t="s">
        <v>26</v>
      </c>
      <c r="I2953" t="s">
        <v>17</v>
      </c>
      <c r="J2953">
        <v>2021</v>
      </c>
      <c r="K2953">
        <v>5</v>
      </c>
      <c r="L2953" s="12">
        <v>-2.6697177892471418</v>
      </c>
      <c r="M2953" s="1">
        <v>1238730.1712970012</v>
      </c>
      <c r="N2953" s="12">
        <v>-8.725260488253415</v>
      </c>
      <c r="O2953" s="13">
        <v>5.7580331702357934E-2</v>
      </c>
      <c r="P2953" s="12">
        <v>-0.50240339310310922</v>
      </c>
      <c r="Q2953" s="12">
        <v>-3.1721211823502511</v>
      </c>
      <c r="R2953" s="2">
        <f>DATE(CURR[[#This Row],[YEAR]],CURR[[#This Row],[MONTH]],1)</f>
        <v>44317</v>
      </c>
      <c r="S2953" t="str">
        <f>IF(AND(CURR[[#This Row],[DATE]]&gt;=DATE(2023,6,1),CURR[[#This Row],[DATE]]&lt;=DATE(2024,5,31)),"Y","N")</f>
        <v>N</v>
      </c>
    </row>
    <row r="2954" spans="1:19" x14ac:dyDescent="0.25">
      <c r="A2954" t="s">
        <v>67</v>
      </c>
      <c r="B2954" t="s">
        <v>14</v>
      </c>
      <c r="C2954" t="s">
        <v>15</v>
      </c>
      <c r="D2954" s="1">
        <v>3852.7660679999999</v>
      </c>
      <c r="E2954" s="1">
        <v>19436.690148000001</v>
      </c>
      <c r="F2954" s="13">
        <v>0</v>
      </c>
      <c r="G2954" s="13">
        <v>0.19822130407303132</v>
      </c>
      <c r="H2954" t="s">
        <v>16</v>
      </c>
      <c r="I2954" t="s">
        <v>17</v>
      </c>
      <c r="J2954">
        <v>2021</v>
      </c>
      <c r="K2954">
        <v>6</v>
      </c>
      <c r="L2954" s="12">
        <v>-1.516676674453505</v>
      </c>
      <c r="M2954" s="1">
        <v>13714.198311999997</v>
      </c>
      <c r="N2954" s="12">
        <v>-6.3775658541755167</v>
      </c>
      <c r="O2954" s="13">
        <v>0.28093264953218661</v>
      </c>
      <c r="P2954" s="12">
        <v>-1.7916664729795309</v>
      </c>
      <c r="Q2954" s="12">
        <v>-3.3083431474330358</v>
      </c>
      <c r="R2954" s="2">
        <f>DATE(CURR[[#This Row],[YEAR]],CURR[[#This Row],[MONTH]],1)</f>
        <v>44348</v>
      </c>
      <c r="S2954" t="str">
        <f>IF(AND(CURR[[#This Row],[DATE]]&gt;=DATE(2023,6,1),CURR[[#This Row],[DATE]]&lt;=DATE(2024,5,31)),"Y","N")</f>
        <v>N</v>
      </c>
    </row>
    <row r="2955" spans="1:19" x14ac:dyDescent="0.25">
      <c r="A2955" t="s">
        <v>67</v>
      </c>
      <c r="B2955" t="s">
        <v>14</v>
      </c>
      <c r="C2955" t="s">
        <v>15</v>
      </c>
      <c r="D2955" s="1">
        <v>13714.198311999997</v>
      </c>
      <c r="E2955" s="1">
        <v>70404.327128000004</v>
      </c>
      <c r="F2955" s="13">
        <v>0.19479198042851295</v>
      </c>
      <c r="G2955" s="13">
        <v>0</v>
      </c>
      <c r="H2955" t="s">
        <v>21</v>
      </c>
      <c r="I2955" t="s">
        <v>23</v>
      </c>
      <c r="J2955">
        <v>2021</v>
      </c>
      <c r="K2955">
        <v>6</v>
      </c>
      <c r="L2955" s="12">
        <v>-2.28082773917397</v>
      </c>
      <c r="M2955" s="1">
        <v>13714.198311999997</v>
      </c>
      <c r="N2955" s="12">
        <v>-6.3775658541755167</v>
      </c>
      <c r="O2955" s="13">
        <v>0</v>
      </c>
      <c r="P2955" s="12">
        <v>0</v>
      </c>
      <c r="Q2955" s="12">
        <v>0</v>
      </c>
      <c r="R2955" s="2">
        <f>DATE(CURR[[#This Row],[YEAR]],CURR[[#This Row],[MONTH]],1)</f>
        <v>44348</v>
      </c>
      <c r="S2955" t="str">
        <f>IF(AND(CURR[[#This Row],[DATE]]&gt;=DATE(2023,6,1),CURR[[#This Row],[DATE]]&lt;=DATE(2024,5,31)),"Y","N")</f>
        <v>N</v>
      </c>
    </row>
    <row r="2956" spans="1:19" x14ac:dyDescent="0.25">
      <c r="A2956" t="s">
        <v>67</v>
      </c>
      <c r="B2956" t="s">
        <v>14</v>
      </c>
      <c r="C2956" t="s">
        <v>15</v>
      </c>
      <c r="D2956" s="1">
        <v>13714.198311999997</v>
      </c>
      <c r="E2956" s="1">
        <v>70404.327128000004</v>
      </c>
      <c r="F2956" s="13">
        <v>0.19479198042851295</v>
      </c>
      <c r="G2956" s="13">
        <v>0</v>
      </c>
      <c r="H2956" t="s">
        <v>21</v>
      </c>
      <c r="I2956" t="s">
        <v>22</v>
      </c>
      <c r="J2956">
        <v>2021</v>
      </c>
      <c r="K2956">
        <v>6</v>
      </c>
      <c r="L2956" s="12">
        <v>-4.0967381150015463</v>
      </c>
      <c r="M2956" s="1">
        <v>13714.198311999997</v>
      </c>
      <c r="N2956" s="12">
        <v>-6.3775658541755167</v>
      </c>
      <c r="O2956" s="13">
        <v>0</v>
      </c>
      <c r="P2956" s="12">
        <v>0</v>
      </c>
      <c r="Q2956" s="12">
        <v>0</v>
      </c>
      <c r="R2956" s="2">
        <f>DATE(CURR[[#This Row],[YEAR]],CURR[[#This Row],[MONTH]],1)</f>
        <v>44348</v>
      </c>
      <c r="S2956" t="str">
        <f>IF(AND(CURR[[#This Row],[DATE]]&gt;=DATE(2023,6,1),CURR[[#This Row],[DATE]]&lt;=DATE(2024,5,31)),"Y","N")</f>
        <v>N</v>
      </c>
    </row>
    <row r="2957" spans="1:19" x14ac:dyDescent="0.25">
      <c r="A2957" t="s">
        <v>67</v>
      </c>
      <c r="B2957" t="s">
        <v>14</v>
      </c>
      <c r="C2957" t="s">
        <v>15</v>
      </c>
      <c r="D2957" s="1">
        <v>6398.5245359999963</v>
      </c>
      <c r="E2957" s="1">
        <v>25340.766647999997</v>
      </c>
      <c r="F2957" s="13">
        <v>0</v>
      </c>
      <c r="G2957" s="13">
        <v>0.25249924853812566</v>
      </c>
      <c r="H2957" t="s">
        <v>24</v>
      </c>
      <c r="I2957" t="s">
        <v>17</v>
      </c>
      <c r="J2957">
        <v>2021</v>
      </c>
      <c r="K2957">
        <v>6</v>
      </c>
      <c r="L2957" s="12">
        <v>-3.5104326423922516</v>
      </c>
      <c r="M2957" s="1">
        <v>13714.198311999997</v>
      </c>
      <c r="N2957" s="12">
        <v>-6.3775658541755167</v>
      </c>
      <c r="O2957" s="13">
        <v>0.46656205418885133</v>
      </c>
      <c r="P2957" s="12">
        <v>-2.9755302256488054</v>
      </c>
      <c r="Q2957" s="12">
        <v>-6.4859628680410566</v>
      </c>
      <c r="R2957" s="2">
        <f>DATE(CURR[[#This Row],[YEAR]],CURR[[#This Row],[MONTH]],1)</f>
        <v>44348</v>
      </c>
      <c r="S2957" t="str">
        <f>IF(AND(CURR[[#This Row],[DATE]]&gt;=DATE(2023,6,1),CURR[[#This Row],[DATE]]&lt;=DATE(2024,5,31)),"Y","N")</f>
        <v>N</v>
      </c>
    </row>
    <row r="2958" spans="1:19" x14ac:dyDescent="0.25">
      <c r="A2958" t="s">
        <v>67</v>
      </c>
      <c r="B2958" t="s">
        <v>14</v>
      </c>
      <c r="C2958" t="s">
        <v>15</v>
      </c>
      <c r="D2958" s="1">
        <v>1639.2241040000004</v>
      </c>
      <c r="E2958" s="1">
        <v>18527.288671999999</v>
      </c>
      <c r="F2958" s="13">
        <v>0</v>
      </c>
      <c r="G2958" s="13">
        <v>8.8476200323759954E-2</v>
      </c>
      <c r="H2958" t="s">
        <v>25</v>
      </c>
      <c r="I2958" t="s">
        <v>17</v>
      </c>
      <c r="J2958">
        <v>2021</v>
      </c>
      <c r="K2958">
        <v>6</v>
      </c>
      <c r="L2958" s="12">
        <v>-1.8475403451318995</v>
      </c>
      <c r="M2958" s="1">
        <v>13714.198311999997</v>
      </c>
      <c r="N2958" s="12">
        <v>-6.3775658541755167</v>
      </c>
      <c r="O2958" s="13">
        <v>0.11952751934217479</v>
      </c>
      <c r="P2958" s="12">
        <v>-0.76229462599095754</v>
      </c>
      <c r="Q2958" s="12">
        <v>-2.609834971122857</v>
      </c>
      <c r="R2958" s="2">
        <f>DATE(CURR[[#This Row],[YEAR]],CURR[[#This Row],[MONTH]],1)</f>
        <v>44348</v>
      </c>
      <c r="S2958" t="str">
        <f>IF(AND(CURR[[#This Row],[DATE]]&gt;=DATE(2023,6,1),CURR[[#This Row],[DATE]]&lt;=DATE(2024,5,31)),"Y","N")</f>
        <v>N</v>
      </c>
    </row>
    <row r="2959" spans="1:19" x14ac:dyDescent="0.25">
      <c r="A2959" t="s">
        <v>67</v>
      </c>
      <c r="B2959" t="s">
        <v>14</v>
      </c>
      <c r="C2959" t="s">
        <v>15</v>
      </c>
      <c r="D2959" s="1">
        <v>1823.6836040000007</v>
      </c>
      <c r="E2959" s="1">
        <v>7099.5816600000016</v>
      </c>
      <c r="F2959" s="13">
        <v>0</v>
      </c>
      <c r="G2959" s="13">
        <v>0.25687198082034601</v>
      </c>
      <c r="H2959" t="s">
        <v>26</v>
      </c>
      <c r="I2959" t="s">
        <v>17</v>
      </c>
      <c r="J2959">
        <v>2021</v>
      </c>
      <c r="K2959">
        <v>6</v>
      </c>
      <c r="L2959" s="12">
        <v>-4.1615847054311752</v>
      </c>
      <c r="M2959" s="1">
        <v>13714.198311999997</v>
      </c>
      <c r="N2959" s="12">
        <v>-6.3775658541755167</v>
      </c>
      <c r="O2959" s="13">
        <v>0.13297777693678731</v>
      </c>
      <c r="P2959" s="12">
        <v>-0.84807452955622331</v>
      </c>
      <c r="Q2959" s="12">
        <v>-5.0096592349873985</v>
      </c>
      <c r="R2959" s="2">
        <f>DATE(CURR[[#This Row],[YEAR]],CURR[[#This Row],[MONTH]],1)</f>
        <v>44348</v>
      </c>
      <c r="S2959" t="str">
        <f>IF(AND(CURR[[#This Row],[DATE]]&gt;=DATE(2023,6,1),CURR[[#This Row],[DATE]]&lt;=DATE(2024,5,31)),"Y","N")</f>
        <v>N</v>
      </c>
    </row>
    <row r="2960" spans="1:19" x14ac:dyDescent="0.25">
      <c r="A2960" t="s">
        <v>67</v>
      </c>
      <c r="B2960" t="s">
        <v>14</v>
      </c>
      <c r="C2960" t="s">
        <v>18</v>
      </c>
      <c r="D2960" s="1">
        <v>6609.8900800000001</v>
      </c>
      <c r="E2960" s="1">
        <v>19436.690148000001</v>
      </c>
      <c r="F2960" s="13">
        <v>0</v>
      </c>
      <c r="G2960" s="13">
        <v>0.34007282256748567</v>
      </c>
      <c r="H2960" t="s">
        <v>16</v>
      </c>
      <c r="I2960" t="s">
        <v>17</v>
      </c>
      <c r="J2960">
        <v>2021</v>
      </c>
      <c r="K2960">
        <v>6</v>
      </c>
      <c r="L2960" s="12">
        <v>-2.60204381166638</v>
      </c>
      <c r="M2960" s="1">
        <v>14404.624436000004</v>
      </c>
      <c r="N2960" s="12">
        <v>-6.6986373432322504</v>
      </c>
      <c r="O2960" s="13">
        <v>0.45887278140210158</v>
      </c>
      <c r="P2960" s="12">
        <v>-3.0738223492929668</v>
      </c>
      <c r="Q2960" s="12">
        <v>-5.6758661609593464</v>
      </c>
      <c r="R2960" s="2">
        <f>DATE(CURR[[#This Row],[YEAR]],CURR[[#This Row],[MONTH]],1)</f>
        <v>44348</v>
      </c>
      <c r="S2960" t="str">
        <f>IF(AND(CURR[[#This Row],[DATE]]&gt;=DATE(2023,6,1),CURR[[#This Row],[DATE]]&lt;=DATE(2024,5,31)),"Y","N")</f>
        <v>N</v>
      </c>
    </row>
    <row r="2961" spans="1:19" x14ac:dyDescent="0.25">
      <c r="A2961" t="s">
        <v>67</v>
      </c>
      <c r="B2961" t="s">
        <v>14</v>
      </c>
      <c r="C2961" t="s">
        <v>18</v>
      </c>
      <c r="D2961" s="1">
        <v>14404.624436000004</v>
      </c>
      <c r="E2961" s="1">
        <v>70404.327128000004</v>
      </c>
      <c r="F2961" s="13">
        <v>0.20459856692915179</v>
      </c>
      <c r="G2961" s="13">
        <v>0</v>
      </c>
      <c r="H2961" t="s">
        <v>21</v>
      </c>
      <c r="I2961" t="s">
        <v>23</v>
      </c>
      <c r="J2961">
        <v>2021</v>
      </c>
      <c r="K2961">
        <v>6</v>
      </c>
      <c r="L2961" s="12">
        <v>-2.3956534854293432</v>
      </c>
      <c r="M2961" s="1">
        <v>14404.624436000004</v>
      </c>
      <c r="N2961" s="12">
        <v>-6.6986373432322504</v>
      </c>
      <c r="O2961" s="13">
        <v>0</v>
      </c>
      <c r="P2961" s="12">
        <v>0</v>
      </c>
      <c r="Q2961" s="12">
        <v>0</v>
      </c>
      <c r="R2961" s="2">
        <f>DATE(CURR[[#This Row],[YEAR]],CURR[[#This Row],[MONTH]],1)</f>
        <v>44348</v>
      </c>
      <c r="S2961" t="str">
        <f>IF(AND(CURR[[#This Row],[DATE]]&gt;=DATE(2023,6,1),CURR[[#This Row],[DATE]]&lt;=DATE(2024,5,31)),"Y","N")</f>
        <v>N</v>
      </c>
    </row>
    <row r="2962" spans="1:19" x14ac:dyDescent="0.25">
      <c r="A2962" t="s">
        <v>67</v>
      </c>
      <c r="B2962" t="s">
        <v>14</v>
      </c>
      <c r="C2962" t="s">
        <v>18</v>
      </c>
      <c r="D2962" s="1">
        <v>14404.624436000004</v>
      </c>
      <c r="E2962" s="1">
        <v>70404.327128000004</v>
      </c>
      <c r="F2962" s="13">
        <v>0.20459856692915179</v>
      </c>
      <c r="G2962" s="13">
        <v>0</v>
      </c>
      <c r="H2962" t="s">
        <v>21</v>
      </c>
      <c r="I2962" t="s">
        <v>22</v>
      </c>
      <c r="J2962">
        <v>2021</v>
      </c>
      <c r="K2962">
        <v>6</v>
      </c>
      <c r="L2962" s="12">
        <v>-4.3029838578029072</v>
      </c>
      <c r="M2962" s="1">
        <v>14404.624436000004</v>
      </c>
      <c r="N2962" s="12">
        <v>-6.6986373432322504</v>
      </c>
      <c r="O2962" s="13">
        <v>0</v>
      </c>
      <c r="P2962" s="12">
        <v>0</v>
      </c>
      <c r="Q2962" s="12">
        <v>0</v>
      </c>
      <c r="R2962" s="2">
        <f>DATE(CURR[[#This Row],[YEAR]],CURR[[#This Row],[MONTH]],1)</f>
        <v>44348</v>
      </c>
      <c r="S2962" t="str">
        <f>IF(AND(CURR[[#This Row],[DATE]]&gt;=DATE(2023,6,1),CURR[[#This Row],[DATE]]&lt;=DATE(2024,5,31)),"Y","N")</f>
        <v>N</v>
      </c>
    </row>
    <row r="2963" spans="1:19" x14ac:dyDescent="0.25">
      <c r="A2963" t="s">
        <v>67</v>
      </c>
      <c r="B2963" t="s">
        <v>14</v>
      </c>
      <c r="C2963" t="s">
        <v>18</v>
      </c>
      <c r="D2963" s="1">
        <v>3605.8824440000017</v>
      </c>
      <c r="E2963" s="1">
        <v>25340.766647999997</v>
      </c>
      <c r="F2963" s="13">
        <v>0</v>
      </c>
      <c r="G2963" s="13">
        <v>0.14229571244185674</v>
      </c>
      <c r="H2963" t="s">
        <v>24</v>
      </c>
      <c r="I2963" t="s">
        <v>17</v>
      </c>
      <c r="J2963">
        <v>2021</v>
      </c>
      <c r="K2963">
        <v>6</v>
      </c>
      <c r="L2963" s="12">
        <v>-1.9783009918658474</v>
      </c>
      <c r="M2963" s="1">
        <v>14404.624436000004</v>
      </c>
      <c r="N2963" s="12">
        <v>-6.6986373432322504</v>
      </c>
      <c r="O2963" s="13">
        <v>0.25032811233788149</v>
      </c>
      <c r="P2963" s="12">
        <v>-1.6768572413673708</v>
      </c>
      <c r="Q2963" s="12">
        <v>-3.6551582332332182</v>
      </c>
      <c r="R2963" s="2">
        <f>DATE(CURR[[#This Row],[YEAR]],CURR[[#This Row],[MONTH]],1)</f>
        <v>44348</v>
      </c>
      <c r="S2963" t="str">
        <f>IF(AND(CURR[[#This Row],[DATE]]&gt;=DATE(2023,6,1),CURR[[#This Row],[DATE]]&lt;=DATE(2024,5,31)),"Y","N")</f>
        <v>N</v>
      </c>
    </row>
    <row r="2964" spans="1:19" x14ac:dyDescent="0.25">
      <c r="A2964" t="s">
        <v>67</v>
      </c>
      <c r="B2964" t="s">
        <v>14</v>
      </c>
      <c r="C2964" t="s">
        <v>18</v>
      </c>
      <c r="D2964" s="1">
        <v>1237.1206880000004</v>
      </c>
      <c r="E2964" s="1">
        <v>18527.288671999999</v>
      </c>
      <c r="F2964" s="13">
        <v>0</v>
      </c>
      <c r="G2964" s="13">
        <v>6.6772894291307797E-2</v>
      </c>
      <c r="H2964" t="s">
        <v>25</v>
      </c>
      <c r="I2964" t="s">
        <v>17</v>
      </c>
      <c r="J2964">
        <v>2021</v>
      </c>
      <c r="K2964">
        <v>6</v>
      </c>
      <c r="L2964" s="12">
        <v>-1.3943367336412305</v>
      </c>
      <c r="M2964" s="1">
        <v>14404.624436000004</v>
      </c>
      <c r="N2964" s="12">
        <v>-6.6986373432322504</v>
      </c>
      <c r="O2964" s="13">
        <v>8.5883578117329551E-2</v>
      </c>
      <c r="P2964" s="12">
        <v>-0.57530294354714784</v>
      </c>
      <c r="Q2964" s="12">
        <v>-1.9696396771883782</v>
      </c>
      <c r="R2964" s="2">
        <f>DATE(CURR[[#This Row],[YEAR]],CURR[[#This Row],[MONTH]],1)</f>
        <v>44348</v>
      </c>
      <c r="S2964" t="str">
        <f>IF(AND(CURR[[#This Row],[DATE]]&gt;=DATE(2023,6,1),CURR[[#This Row],[DATE]]&lt;=DATE(2024,5,31)),"Y","N")</f>
        <v>N</v>
      </c>
    </row>
    <row r="2965" spans="1:19" x14ac:dyDescent="0.25">
      <c r="A2965" t="s">
        <v>67</v>
      </c>
      <c r="B2965" t="s">
        <v>14</v>
      </c>
      <c r="C2965" t="s">
        <v>18</v>
      </c>
      <c r="D2965" s="1">
        <v>2951.731224000001</v>
      </c>
      <c r="E2965" s="1">
        <v>7099.5816600000016</v>
      </c>
      <c r="F2965" s="13">
        <v>0</v>
      </c>
      <c r="G2965" s="13">
        <v>0.41576128923630135</v>
      </c>
      <c r="H2965" t="s">
        <v>26</v>
      </c>
      <c r="I2965" t="s">
        <v>17</v>
      </c>
      <c r="J2965">
        <v>2021</v>
      </c>
      <c r="K2965">
        <v>6</v>
      </c>
      <c r="L2965" s="12">
        <v>-6.7357514699364716</v>
      </c>
      <c r="M2965" s="1">
        <v>14404.624436000004</v>
      </c>
      <c r="N2965" s="12">
        <v>-6.6986373432322504</v>
      </c>
      <c r="O2965" s="13">
        <v>0.20491552814268738</v>
      </c>
      <c r="P2965" s="12">
        <v>-1.3726548090247648</v>
      </c>
      <c r="Q2965" s="12">
        <v>-8.1084062789612368</v>
      </c>
      <c r="R2965" s="2">
        <f>DATE(CURR[[#This Row],[YEAR]],CURR[[#This Row],[MONTH]],1)</f>
        <v>44348</v>
      </c>
      <c r="S2965" t="str">
        <f>IF(AND(CURR[[#This Row],[DATE]]&gt;=DATE(2023,6,1),CURR[[#This Row],[DATE]]&lt;=DATE(2024,5,31)),"Y","N")</f>
        <v>N</v>
      </c>
    </row>
    <row r="2966" spans="1:19" x14ac:dyDescent="0.25">
      <c r="A2966" t="s">
        <v>67</v>
      </c>
      <c r="B2966" t="s">
        <v>14</v>
      </c>
      <c r="C2966" t="s">
        <v>19</v>
      </c>
      <c r="D2966" s="1">
        <v>0.98018000000000005</v>
      </c>
      <c r="E2966" s="1">
        <v>19436.690148000001</v>
      </c>
      <c r="F2966" s="13">
        <v>0</v>
      </c>
      <c r="G2966" s="13">
        <v>5.0429367990972419E-5</v>
      </c>
      <c r="H2966" t="s">
        <v>16</v>
      </c>
      <c r="I2966" t="s">
        <v>17</v>
      </c>
      <c r="J2966">
        <v>2021</v>
      </c>
      <c r="K2966">
        <v>6</v>
      </c>
      <c r="L2966" s="12">
        <v>-3.8585684065099501E-4</v>
      </c>
      <c r="M2966" s="1">
        <v>19359.530311999999</v>
      </c>
      <c r="N2966" s="12">
        <v>-9.0028360872288893</v>
      </c>
      <c r="O2966" s="13">
        <v>5.0630360561611134E-5</v>
      </c>
      <c r="P2966" s="12">
        <v>-4.5581683717348304E-4</v>
      </c>
      <c r="Q2966" s="12">
        <v>-8.41673677824478E-4</v>
      </c>
      <c r="R2966" s="2">
        <f>DATE(CURR[[#This Row],[YEAR]],CURR[[#This Row],[MONTH]],1)</f>
        <v>44348</v>
      </c>
      <c r="S2966" t="str">
        <f>IF(AND(CURR[[#This Row],[DATE]]&gt;=DATE(2023,6,1),CURR[[#This Row],[DATE]]&lt;=DATE(2024,5,31)),"Y","N")</f>
        <v>N</v>
      </c>
    </row>
    <row r="2967" spans="1:19" x14ac:dyDescent="0.25">
      <c r="A2967" t="s">
        <v>67</v>
      </c>
      <c r="B2967" t="s">
        <v>14</v>
      </c>
      <c r="C2967" t="s">
        <v>19</v>
      </c>
      <c r="D2967" s="1">
        <v>19359.530311999999</v>
      </c>
      <c r="E2967" s="1">
        <v>70404.327128000004</v>
      </c>
      <c r="F2967" s="13">
        <v>0.27497642690062246</v>
      </c>
      <c r="G2967" s="13">
        <v>0</v>
      </c>
      <c r="H2967" t="s">
        <v>21</v>
      </c>
      <c r="I2967" t="s">
        <v>23</v>
      </c>
      <c r="J2967">
        <v>2021</v>
      </c>
      <c r="K2967">
        <v>6</v>
      </c>
      <c r="L2967" s="12">
        <v>-3.2197108973079658</v>
      </c>
      <c r="M2967" s="1">
        <v>19359.530311999999</v>
      </c>
      <c r="N2967" s="12">
        <v>-9.0028360872288893</v>
      </c>
      <c r="O2967" s="13">
        <v>0</v>
      </c>
      <c r="P2967" s="12">
        <v>0</v>
      </c>
      <c r="Q2967" s="12">
        <v>0</v>
      </c>
      <c r="R2967" s="2">
        <f>DATE(CURR[[#This Row],[YEAR]],CURR[[#This Row],[MONTH]],1)</f>
        <v>44348</v>
      </c>
      <c r="S2967" t="str">
        <f>IF(AND(CURR[[#This Row],[DATE]]&gt;=DATE(2023,6,1),CURR[[#This Row],[DATE]]&lt;=DATE(2024,5,31)),"Y","N")</f>
        <v>N</v>
      </c>
    </row>
    <row r="2968" spans="1:19" x14ac:dyDescent="0.25">
      <c r="A2968" t="s">
        <v>67</v>
      </c>
      <c r="B2968" t="s">
        <v>14</v>
      </c>
      <c r="C2968" t="s">
        <v>19</v>
      </c>
      <c r="D2968" s="1">
        <v>19359.530311999999</v>
      </c>
      <c r="E2968" s="1">
        <v>70404.327128000004</v>
      </c>
      <c r="F2968" s="13">
        <v>0.27497642690062246</v>
      </c>
      <c r="G2968" s="13">
        <v>0</v>
      </c>
      <c r="H2968" t="s">
        <v>21</v>
      </c>
      <c r="I2968" t="s">
        <v>22</v>
      </c>
      <c r="J2968">
        <v>2021</v>
      </c>
      <c r="K2968">
        <v>6</v>
      </c>
      <c r="L2968" s="12">
        <v>-5.7831251899209226</v>
      </c>
      <c r="M2968" s="1">
        <v>19359.530311999999</v>
      </c>
      <c r="N2968" s="12">
        <v>-9.0028360872288893</v>
      </c>
      <c r="O2968" s="13">
        <v>0</v>
      </c>
      <c r="P2968" s="12">
        <v>0</v>
      </c>
      <c r="Q2968" s="12">
        <v>0</v>
      </c>
      <c r="R2968" s="2">
        <f>DATE(CURR[[#This Row],[YEAR]],CURR[[#This Row],[MONTH]],1)</f>
        <v>44348</v>
      </c>
      <c r="S2968" t="str">
        <f>IF(AND(CURR[[#This Row],[DATE]]&gt;=DATE(2023,6,1),CURR[[#This Row],[DATE]]&lt;=DATE(2024,5,31)),"Y","N")</f>
        <v>N</v>
      </c>
    </row>
    <row r="2969" spans="1:19" x14ac:dyDescent="0.25">
      <c r="A2969" t="s">
        <v>67</v>
      </c>
      <c r="B2969" t="s">
        <v>14</v>
      </c>
      <c r="C2969" t="s">
        <v>19</v>
      </c>
      <c r="D2969" s="1">
        <v>5681.4106279999996</v>
      </c>
      <c r="E2969" s="1">
        <v>25340.766647999997</v>
      </c>
      <c r="F2969" s="13">
        <v>0</v>
      </c>
      <c r="G2969" s="13">
        <v>0.22420042404077783</v>
      </c>
      <c r="H2969" t="s">
        <v>24</v>
      </c>
      <c r="I2969" t="s">
        <v>17</v>
      </c>
      <c r="J2969">
        <v>2021</v>
      </c>
      <c r="K2969">
        <v>6</v>
      </c>
      <c r="L2969" s="12">
        <v>-3.1170013041527658</v>
      </c>
      <c r="M2969" s="1">
        <v>19359.530311999999</v>
      </c>
      <c r="N2969" s="12">
        <v>-9.0028360872288893</v>
      </c>
      <c r="O2969" s="13">
        <v>0.29346841253056533</v>
      </c>
      <c r="P2969" s="12">
        <v>-2.6420480147919481</v>
      </c>
      <c r="Q2969" s="12">
        <v>-5.7590493189447134</v>
      </c>
      <c r="R2969" s="2">
        <f>DATE(CURR[[#This Row],[YEAR]],CURR[[#This Row],[MONTH]],1)</f>
        <v>44348</v>
      </c>
      <c r="S2969" t="str">
        <f>IF(AND(CURR[[#This Row],[DATE]]&gt;=DATE(2023,6,1),CURR[[#This Row],[DATE]]&lt;=DATE(2024,5,31)),"Y","N")</f>
        <v>N</v>
      </c>
    </row>
    <row r="2970" spans="1:19" x14ac:dyDescent="0.25">
      <c r="A2970" t="s">
        <v>67</v>
      </c>
      <c r="B2970" t="s">
        <v>14</v>
      </c>
      <c r="C2970" t="s">
        <v>19</v>
      </c>
      <c r="D2970" s="1">
        <v>12785.644447999999</v>
      </c>
      <c r="E2970" s="1">
        <v>18527.288671999999</v>
      </c>
      <c r="F2970" s="13">
        <v>0</v>
      </c>
      <c r="G2970" s="13">
        <v>0.69009797787210725</v>
      </c>
      <c r="H2970" t="s">
        <v>25</v>
      </c>
      <c r="I2970" t="s">
        <v>17</v>
      </c>
      <c r="J2970">
        <v>2021</v>
      </c>
      <c r="K2970">
        <v>6</v>
      </c>
      <c r="L2970" s="12">
        <v>-14.410472551342902</v>
      </c>
      <c r="M2970" s="1">
        <v>19359.530311999999</v>
      </c>
      <c r="N2970" s="12">
        <v>-9.0028360872288893</v>
      </c>
      <c r="O2970" s="13">
        <v>0.66043154156869299</v>
      </c>
      <c r="P2970" s="12">
        <v>-5.9457569155788352</v>
      </c>
      <c r="Q2970" s="12">
        <v>-20.356229466921739</v>
      </c>
      <c r="R2970" s="2">
        <f>DATE(CURR[[#This Row],[YEAR]],CURR[[#This Row],[MONTH]],1)</f>
        <v>44348</v>
      </c>
      <c r="S2970" t="str">
        <f>IF(AND(CURR[[#This Row],[DATE]]&gt;=DATE(2023,6,1),CURR[[#This Row],[DATE]]&lt;=DATE(2024,5,31)),"Y","N")</f>
        <v>N</v>
      </c>
    </row>
    <row r="2971" spans="1:19" x14ac:dyDescent="0.25">
      <c r="A2971" t="s">
        <v>67</v>
      </c>
      <c r="B2971" t="s">
        <v>14</v>
      </c>
      <c r="C2971" t="s">
        <v>19</v>
      </c>
      <c r="D2971" s="1">
        <v>891.49505599999998</v>
      </c>
      <c r="E2971" s="1">
        <v>7099.5816600000016</v>
      </c>
      <c r="F2971" s="13">
        <v>0</v>
      </c>
      <c r="G2971" s="13">
        <v>0.12557008267442055</v>
      </c>
      <c r="H2971" t="s">
        <v>26</v>
      </c>
      <c r="I2971" t="s">
        <v>17</v>
      </c>
      <c r="J2971">
        <v>2021</v>
      </c>
      <c r="K2971">
        <v>6</v>
      </c>
      <c r="L2971" s="12">
        <v>-2.0343617620291488</v>
      </c>
      <c r="M2971" s="1">
        <v>19359.530311999999</v>
      </c>
      <c r="N2971" s="12">
        <v>-9.0028360872288893</v>
      </c>
      <c r="O2971" s="13">
        <v>4.6049415540180078E-2</v>
      </c>
      <c r="P2971" s="12">
        <v>-0.41457534002093199</v>
      </c>
      <c r="Q2971" s="12">
        <v>-2.4489371020500807</v>
      </c>
      <c r="R2971" s="2">
        <f>DATE(CURR[[#This Row],[YEAR]],CURR[[#This Row],[MONTH]],1)</f>
        <v>44348</v>
      </c>
      <c r="S2971" t="str">
        <f>IF(AND(CURR[[#This Row],[DATE]]&gt;=DATE(2023,6,1),CURR[[#This Row],[DATE]]&lt;=DATE(2024,5,31)),"Y","N")</f>
        <v>N</v>
      </c>
    </row>
    <row r="2972" spans="1:19" x14ac:dyDescent="0.25">
      <c r="A2972" t="s">
        <v>67</v>
      </c>
      <c r="B2972" t="s">
        <v>14</v>
      </c>
      <c r="C2972" t="s">
        <v>20</v>
      </c>
      <c r="D2972" s="1">
        <v>8973.0538199999992</v>
      </c>
      <c r="E2972" s="1">
        <v>19436.690148000001</v>
      </c>
      <c r="F2972" s="13">
        <v>0</v>
      </c>
      <c r="G2972" s="13">
        <v>0.46165544399149205</v>
      </c>
      <c r="H2972" t="s">
        <v>16</v>
      </c>
      <c r="I2972" t="s">
        <v>17</v>
      </c>
      <c r="J2972">
        <v>2021</v>
      </c>
      <c r="K2972">
        <v>6</v>
      </c>
      <c r="L2972" s="12">
        <v>-3.5323248770394637</v>
      </c>
      <c r="M2972" s="1">
        <v>22925.974068</v>
      </c>
      <c r="N2972" s="12">
        <v>-10.661353005363349</v>
      </c>
      <c r="O2972" s="13">
        <v>0.39139247882708544</v>
      </c>
      <c r="P2972" s="12">
        <v>-4.1727733804197582</v>
      </c>
      <c r="Q2972" s="12">
        <v>-7.7050982574592215</v>
      </c>
      <c r="R2972" s="2">
        <f>DATE(CURR[[#This Row],[YEAR]],CURR[[#This Row],[MONTH]],1)</f>
        <v>44348</v>
      </c>
      <c r="S2972" t="str">
        <f>IF(AND(CURR[[#This Row],[DATE]]&gt;=DATE(2023,6,1),CURR[[#This Row],[DATE]]&lt;=DATE(2024,5,31)),"Y","N")</f>
        <v>N</v>
      </c>
    </row>
    <row r="2973" spans="1:19" x14ac:dyDescent="0.25">
      <c r="A2973" t="s">
        <v>67</v>
      </c>
      <c r="B2973" t="s">
        <v>14</v>
      </c>
      <c r="C2973" t="s">
        <v>20</v>
      </c>
      <c r="D2973" s="1">
        <v>22925.974068</v>
      </c>
      <c r="E2973" s="1">
        <v>70404.327128000004</v>
      </c>
      <c r="F2973" s="13">
        <v>0.32563302574171293</v>
      </c>
      <c r="G2973" s="13">
        <v>0</v>
      </c>
      <c r="H2973" t="s">
        <v>21</v>
      </c>
      <c r="I2973" t="s">
        <v>23</v>
      </c>
      <c r="J2973">
        <v>2021</v>
      </c>
      <c r="K2973">
        <v>6</v>
      </c>
      <c r="L2973" s="12">
        <v>-3.812851208088722</v>
      </c>
      <c r="M2973" s="1">
        <v>22925.974068</v>
      </c>
      <c r="N2973" s="12">
        <v>-10.661353005363349</v>
      </c>
      <c r="O2973" s="13">
        <v>0</v>
      </c>
      <c r="P2973" s="12">
        <v>0</v>
      </c>
      <c r="Q2973" s="12">
        <v>0</v>
      </c>
      <c r="R2973" s="2">
        <f>DATE(CURR[[#This Row],[YEAR]],CURR[[#This Row],[MONTH]],1)</f>
        <v>44348</v>
      </c>
      <c r="S2973" t="str">
        <f>IF(AND(CURR[[#This Row],[DATE]]&gt;=DATE(2023,6,1),CURR[[#This Row],[DATE]]&lt;=DATE(2024,5,31)),"Y","N")</f>
        <v>N</v>
      </c>
    </row>
    <row r="2974" spans="1:19" x14ac:dyDescent="0.25">
      <c r="A2974" t="s">
        <v>67</v>
      </c>
      <c r="B2974" t="s">
        <v>14</v>
      </c>
      <c r="C2974" t="s">
        <v>20</v>
      </c>
      <c r="D2974" s="1">
        <v>22925.974068</v>
      </c>
      <c r="E2974" s="1">
        <v>70404.327128000004</v>
      </c>
      <c r="F2974" s="13">
        <v>0.32563302574171293</v>
      </c>
      <c r="G2974" s="13">
        <v>0</v>
      </c>
      <c r="H2974" t="s">
        <v>21</v>
      </c>
      <c r="I2974" t="s">
        <v>22</v>
      </c>
      <c r="J2974">
        <v>2021</v>
      </c>
      <c r="K2974">
        <v>6</v>
      </c>
      <c r="L2974" s="12">
        <v>-6.8485017972746274</v>
      </c>
      <c r="M2974" s="1">
        <v>22925.974068</v>
      </c>
      <c r="N2974" s="12">
        <v>-10.661353005363349</v>
      </c>
      <c r="O2974" s="13">
        <v>0</v>
      </c>
      <c r="P2974" s="12">
        <v>0</v>
      </c>
      <c r="Q2974" s="12">
        <v>0</v>
      </c>
      <c r="R2974" s="2">
        <f>DATE(CURR[[#This Row],[YEAR]],CURR[[#This Row],[MONTH]],1)</f>
        <v>44348</v>
      </c>
      <c r="S2974" t="str">
        <f>IF(AND(CURR[[#This Row],[DATE]]&gt;=DATE(2023,6,1),CURR[[#This Row],[DATE]]&lt;=DATE(2024,5,31)),"Y","N")</f>
        <v>N</v>
      </c>
    </row>
    <row r="2975" spans="1:19" x14ac:dyDescent="0.25">
      <c r="A2975" t="s">
        <v>67</v>
      </c>
      <c r="B2975" t="s">
        <v>14</v>
      </c>
      <c r="C2975" t="s">
        <v>20</v>
      </c>
      <c r="D2975" s="1">
        <v>9654.9490399999995</v>
      </c>
      <c r="E2975" s="1">
        <v>25340.766647999997</v>
      </c>
      <c r="F2975" s="13">
        <v>0</v>
      </c>
      <c r="G2975" s="13">
        <v>0.38100461497923976</v>
      </c>
      <c r="H2975" t="s">
        <v>24</v>
      </c>
      <c r="I2975" t="s">
        <v>17</v>
      </c>
      <c r="J2975">
        <v>2021</v>
      </c>
      <c r="K2975">
        <v>6</v>
      </c>
      <c r="L2975" s="12">
        <v>-5.2970099715891354</v>
      </c>
      <c r="M2975" s="1">
        <v>22925.974068</v>
      </c>
      <c r="N2975" s="12">
        <v>-10.661353005363349</v>
      </c>
      <c r="O2975" s="13">
        <v>0.42113582661145665</v>
      </c>
      <c r="P2975" s="12">
        <v>-4.4898777107102319</v>
      </c>
      <c r="Q2975" s="12">
        <v>-9.7868876822993673</v>
      </c>
      <c r="R2975" s="2">
        <f>DATE(CURR[[#This Row],[YEAR]],CURR[[#This Row],[MONTH]],1)</f>
        <v>44348</v>
      </c>
      <c r="S2975" t="str">
        <f>IF(AND(CURR[[#This Row],[DATE]]&gt;=DATE(2023,6,1),CURR[[#This Row],[DATE]]&lt;=DATE(2024,5,31)),"Y","N")</f>
        <v>N</v>
      </c>
    </row>
    <row r="2976" spans="1:19" x14ac:dyDescent="0.25">
      <c r="A2976" t="s">
        <v>67</v>
      </c>
      <c r="B2976" t="s">
        <v>14</v>
      </c>
      <c r="C2976" t="s">
        <v>20</v>
      </c>
      <c r="D2976" s="1">
        <v>2865.2994319999998</v>
      </c>
      <c r="E2976" s="1">
        <v>18527.288671999999</v>
      </c>
      <c r="F2976" s="13">
        <v>0</v>
      </c>
      <c r="G2976" s="13">
        <v>0.154652927512825</v>
      </c>
      <c r="H2976" t="s">
        <v>25</v>
      </c>
      <c r="I2976" t="s">
        <v>17</v>
      </c>
      <c r="J2976">
        <v>2021</v>
      </c>
      <c r="K2976">
        <v>6</v>
      </c>
      <c r="L2976" s="12">
        <v>-3.2294280498839667</v>
      </c>
      <c r="M2976" s="1">
        <v>22925.974068</v>
      </c>
      <c r="N2976" s="12">
        <v>-10.661353005363349</v>
      </c>
      <c r="O2976" s="13">
        <v>0.12498048822271746</v>
      </c>
      <c r="P2976" s="12">
        <v>-1.3324611037250473</v>
      </c>
      <c r="Q2976" s="12">
        <v>-4.5618891536090143</v>
      </c>
      <c r="R2976" s="2">
        <f>DATE(CURR[[#This Row],[YEAR]],CURR[[#This Row],[MONTH]],1)</f>
        <v>44348</v>
      </c>
      <c r="S2976" t="str">
        <f>IF(AND(CURR[[#This Row],[DATE]]&gt;=DATE(2023,6,1),CURR[[#This Row],[DATE]]&lt;=DATE(2024,5,31)),"Y","N")</f>
        <v>N</v>
      </c>
    </row>
    <row r="2977" spans="1:19" x14ac:dyDescent="0.25">
      <c r="A2977" t="s">
        <v>67</v>
      </c>
      <c r="B2977" t="s">
        <v>14</v>
      </c>
      <c r="C2977" t="s">
        <v>20</v>
      </c>
      <c r="D2977" s="1">
        <v>1432.6717759999999</v>
      </c>
      <c r="E2977" s="1">
        <v>7099.5816600000016</v>
      </c>
      <c r="F2977" s="13">
        <v>0</v>
      </c>
      <c r="G2977" s="13">
        <v>0.20179664726893212</v>
      </c>
      <c r="H2977" t="s">
        <v>26</v>
      </c>
      <c r="I2977" t="s">
        <v>17</v>
      </c>
      <c r="J2977">
        <v>2021</v>
      </c>
      <c r="K2977">
        <v>6</v>
      </c>
      <c r="L2977" s="12">
        <v>-3.2693088526032041</v>
      </c>
      <c r="M2977" s="1">
        <v>22925.974068</v>
      </c>
      <c r="N2977" s="12">
        <v>-10.661353005363349</v>
      </c>
      <c r="O2977" s="13">
        <v>6.2491206338740411E-2</v>
      </c>
      <c r="P2977" s="12">
        <v>-0.6662408105083113</v>
      </c>
      <c r="Q2977" s="12">
        <v>-3.9355496631115154</v>
      </c>
      <c r="R2977" s="2">
        <f>DATE(CURR[[#This Row],[YEAR]],CURR[[#This Row],[MONTH]],1)</f>
        <v>44348</v>
      </c>
      <c r="S2977" t="str">
        <f>IF(AND(CURR[[#This Row],[DATE]]&gt;=DATE(2023,6,1),CURR[[#This Row],[DATE]]&lt;=DATE(2024,5,31)),"Y","N")</f>
        <v>N</v>
      </c>
    </row>
    <row r="2978" spans="1:19" x14ac:dyDescent="0.25">
      <c r="A2978" t="s">
        <v>67</v>
      </c>
      <c r="B2978" t="s">
        <v>110</v>
      </c>
      <c r="C2978" t="s">
        <v>15</v>
      </c>
      <c r="D2978" s="1">
        <v>1505594.4853629994</v>
      </c>
      <c r="E2978" s="1">
        <v>7878190.3374119876</v>
      </c>
      <c r="F2978" s="13">
        <v>0</v>
      </c>
      <c r="G2978" s="13">
        <v>0.19110917874289293</v>
      </c>
      <c r="H2978" t="s">
        <v>16</v>
      </c>
      <c r="I2978" t="s">
        <v>17</v>
      </c>
      <c r="J2978">
        <v>2021</v>
      </c>
      <c r="K2978">
        <v>6</v>
      </c>
      <c r="L2978" s="12">
        <v>-1.4622587366619313</v>
      </c>
      <c r="M2978" s="1">
        <v>5484924.5238899989</v>
      </c>
      <c r="N2978" s="12">
        <v>-6.3337337295293974</v>
      </c>
      <c r="O2978" s="13">
        <v>0.27449684654825607</v>
      </c>
      <c r="P2978" s="12">
        <v>-1.7385899356321446</v>
      </c>
      <c r="Q2978" s="12">
        <v>-3.2008486722940761</v>
      </c>
      <c r="R2978" s="2">
        <f>DATE(CURR[[#This Row],[YEAR]],CURR[[#This Row],[MONTH]],1)</f>
        <v>44348</v>
      </c>
      <c r="S2978" t="str">
        <f>IF(AND(CURR[[#This Row],[DATE]]&gt;=DATE(2023,6,1),CURR[[#This Row],[DATE]]&lt;=DATE(2024,5,31)),"Y","N")</f>
        <v>N</v>
      </c>
    </row>
    <row r="2979" spans="1:19" x14ac:dyDescent="0.25">
      <c r="A2979" t="s">
        <v>67</v>
      </c>
      <c r="B2979" t="s">
        <v>110</v>
      </c>
      <c r="C2979" t="s">
        <v>15</v>
      </c>
      <c r="D2979" s="1">
        <v>5484924.5238899989</v>
      </c>
      <c r="E2979" s="1">
        <v>28352720.253451977</v>
      </c>
      <c r="F2979" s="13">
        <v>0.19345320219220247</v>
      </c>
      <c r="G2979" s="13">
        <v>0</v>
      </c>
      <c r="H2979" t="s">
        <v>21</v>
      </c>
      <c r="I2979" t="s">
        <v>22</v>
      </c>
      <c r="J2979">
        <v>2021</v>
      </c>
      <c r="K2979">
        <v>6</v>
      </c>
      <c r="L2979" s="12">
        <v>-4.0685818027336476</v>
      </c>
      <c r="M2979" s="1">
        <v>5484924.5238899989</v>
      </c>
      <c r="N2979" s="12">
        <v>-6.3337337295293974</v>
      </c>
      <c r="O2979" s="13">
        <v>0</v>
      </c>
      <c r="P2979" s="12">
        <v>0</v>
      </c>
      <c r="Q2979" s="12">
        <v>0</v>
      </c>
      <c r="R2979" s="2">
        <f>DATE(CURR[[#This Row],[YEAR]],CURR[[#This Row],[MONTH]],1)</f>
        <v>44348</v>
      </c>
      <c r="S2979" t="str">
        <f>IF(AND(CURR[[#This Row],[DATE]]&gt;=DATE(2023,6,1),CURR[[#This Row],[DATE]]&lt;=DATE(2024,5,31)),"Y","N")</f>
        <v>N</v>
      </c>
    </row>
    <row r="2980" spans="1:19" x14ac:dyDescent="0.25">
      <c r="A2980" t="s">
        <v>67</v>
      </c>
      <c r="B2980" t="s">
        <v>110</v>
      </c>
      <c r="C2980" t="s">
        <v>15</v>
      </c>
      <c r="D2980" s="1">
        <v>5484924.5238899989</v>
      </c>
      <c r="E2980" s="1">
        <v>28352720.253451977</v>
      </c>
      <c r="F2980" s="13">
        <v>0.19345320219220247</v>
      </c>
      <c r="G2980" s="13">
        <v>0</v>
      </c>
      <c r="H2980" t="s">
        <v>21</v>
      </c>
      <c r="I2980" t="s">
        <v>23</v>
      </c>
      <c r="J2980">
        <v>2021</v>
      </c>
      <c r="K2980">
        <v>6</v>
      </c>
      <c r="L2980" s="12">
        <v>-2.2651519267957494</v>
      </c>
      <c r="M2980" s="1">
        <v>5484924.5238899989</v>
      </c>
      <c r="N2980" s="12">
        <v>-6.3337337295293974</v>
      </c>
      <c r="O2980" s="13">
        <v>0</v>
      </c>
      <c r="P2980" s="12">
        <v>0</v>
      </c>
      <c r="Q2980" s="12">
        <v>0</v>
      </c>
      <c r="R2980" s="2">
        <f>DATE(CURR[[#This Row],[YEAR]],CURR[[#This Row],[MONTH]],1)</f>
        <v>44348</v>
      </c>
      <c r="S2980" t="str">
        <f>IF(AND(CURR[[#This Row],[DATE]]&gt;=DATE(2023,6,1),CURR[[#This Row],[DATE]]&lt;=DATE(2024,5,31)),"Y","N")</f>
        <v>N</v>
      </c>
    </row>
    <row r="2981" spans="1:19" x14ac:dyDescent="0.25">
      <c r="A2981" t="s">
        <v>67</v>
      </c>
      <c r="B2981" t="s">
        <v>110</v>
      </c>
      <c r="C2981" t="s">
        <v>15</v>
      </c>
      <c r="D2981" s="1">
        <v>2536530.7407140015</v>
      </c>
      <c r="E2981" s="1">
        <v>9851442.3830899969</v>
      </c>
      <c r="F2981" s="13">
        <v>0</v>
      </c>
      <c r="G2981" s="13">
        <v>0.25747810747672417</v>
      </c>
      <c r="H2981" t="s">
        <v>24</v>
      </c>
      <c r="I2981" t="s">
        <v>17</v>
      </c>
      <c r="J2981">
        <v>2021</v>
      </c>
      <c r="K2981">
        <v>6</v>
      </c>
      <c r="L2981" s="12">
        <v>-3.57965244815846</v>
      </c>
      <c r="M2981" s="1">
        <v>5484924.5238899989</v>
      </c>
      <c r="N2981" s="12">
        <v>-6.3337337295293974</v>
      </c>
      <c r="O2981" s="13">
        <v>0.46245499453382671</v>
      </c>
      <c r="P2981" s="12">
        <v>-2.9290667972682312</v>
      </c>
      <c r="Q2981" s="12">
        <v>-6.5087192454266916</v>
      </c>
      <c r="R2981" s="2">
        <f>DATE(CURR[[#This Row],[YEAR]],CURR[[#This Row],[MONTH]],1)</f>
        <v>44348</v>
      </c>
      <c r="S2981" t="str">
        <f>IF(AND(CURR[[#This Row],[DATE]]&gt;=DATE(2023,6,1),CURR[[#This Row],[DATE]]&lt;=DATE(2024,5,31)),"Y","N")</f>
        <v>N</v>
      </c>
    </row>
    <row r="2982" spans="1:19" x14ac:dyDescent="0.25">
      <c r="A2982" t="s">
        <v>67</v>
      </c>
      <c r="B2982" t="s">
        <v>110</v>
      </c>
      <c r="C2982" t="s">
        <v>15</v>
      </c>
      <c r="D2982" s="1">
        <v>670954.64068699977</v>
      </c>
      <c r="E2982" s="1">
        <v>7497251.0984039996</v>
      </c>
      <c r="F2982" s="13">
        <v>0</v>
      </c>
      <c r="G2982" s="13">
        <v>8.949341990557462E-2</v>
      </c>
      <c r="H2982" t="s">
        <v>25</v>
      </c>
      <c r="I2982" t="s">
        <v>17</v>
      </c>
      <c r="J2982">
        <v>2021</v>
      </c>
      <c r="K2982">
        <v>6</v>
      </c>
      <c r="L2982" s="12">
        <v>-1.8687816982910956</v>
      </c>
      <c r="M2982" s="1">
        <v>5484924.5238899989</v>
      </c>
      <c r="N2982" s="12">
        <v>-6.3337337295293974</v>
      </c>
      <c r="O2982" s="13">
        <v>0.12232705076698989</v>
      </c>
      <c r="P2982" s="12">
        <v>-0.77478696747673881</v>
      </c>
      <c r="Q2982" s="12">
        <v>-2.6435686657678343</v>
      </c>
      <c r="R2982" s="2">
        <f>DATE(CURR[[#This Row],[YEAR]],CURR[[#This Row],[MONTH]],1)</f>
        <v>44348</v>
      </c>
      <c r="S2982" t="str">
        <f>IF(AND(CURR[[#This Row],[DATE]]&gt;=DATE(2023,6,1),CURR[[#This Row],[DATE]]&lt;=DATE(2024,5,31)),"Y","N")</f>
        <v>N</v>
      </c>
    </row>
    <row r="2983" spans="1:19" x14ac:dyDescent="0.25">
      <c r="A2983" t="s">
        <v>67</v>
      </c>
      <c r="B2983" t="s">
        <v>110</v>
      </c>
      <c r="C2983" t="s">
        <v>15</v>
      </c>
      <c r="D2983" s="1">
        <v>771844.65712600027</v>
      </c>
      <c r="E2983" s="1">
        <v>3125836.434545998</v>
      </c>
      <c r="F2983" s="13">
        <v>0</v>
      </c>
      <c r="G2983" s="13">
        <v>0.24692419878268665</v>
      </c>
      <c r="H2983" t="s">
        <v>26</v>
      </c>
      <c r="I2983" t="s">
        <v>17</v>
      </c>
      <c r="J2983">
        <v>2021</v>
      </c>
      <c r="K2983">
        <v>6</v>
      </c>
      <c r="L2983" s="12">
        <v>-4.0004206210936157</v>
      </c>
      <c r="M2983" s="1">
        <v>5484924.5238899989</v>
      </c>
      <c r="N2983" s="12">
        <v>-6.3337337295293974</v>
      </c>
      <c r="O2983" s="13">
        <v>0.14072110815092773</v>
      </c>
      <c r="P2983" s="12">
        <v>-0.89129002915228517</v>
      </c>
      <c r="Q2983" s="12">
        <v>-4.8917106502459013</v>
      </c>
      <c r="R2983" s="2">
        <f>DATE(CURR[[#This Row],[YEAR]],CURR[[#This Row],[MONTH]],1)</f>
        <v>44348</v>
      </c>
      <c r="S2983" t="str">
        <f>IF(AND(CURR[[#This Row],[DATE]]&gt;=DATE(2023,6,1),CURR[[#This Row],[DATE]]&lt;=DATE(2024,5,31)),"Y","N")</f>
        <v>N</v>
      </c>
    </row>
    <row r="2984" spans="1:19" x14ac:dyDescent="0.25">
      <c r="A2984" t="s">
        <v>67</v>
      </c>
      <c r="B2984" t="s">
        <v>110</v>
      </c>
      <c r="C2984" t="s">
        <v>18</v>
      </c>
      <c r="D2984" s="1">
        <v>3210696.3312859996</v>
      </c>
      <c r="E2984" s="1">
        <v>7878190.3374119876</v>
      </c>
      <c r="F2984" s="13">
        <v>0</v>
      </c>
      <c r="G2984" s="13">
        <v>0.40754236617501233</v>
      </c>
      <c r="H2984" t="s">
        <v>16</v>
      </c>
      <c r="I2984" t="s">
        <v>17</v>
      </c>
      <c r="J2984">
        <v>2021</v>
      </c>
      <c r="K2984">
        <v>6</v>
      </c>
      <c r="L2984" s="12">
        <v>-3.1182823840241616</v>
      </c>
      <c r="M2984" s="1">
        <v>7142603.7380339801</v>
      </c>
      <c r="N2984" s="12">
        <v>-8.2479439808524617</v>
      </c>
      <c r="O2984" s="13">
        <v>0.4495134336221418</v>
      </c>
      <c r="P2984" s="12">
        <v>-3.707561619156067</v>
      </c>
      <c r="Q2984" s="12">
        <v>-6.8258440031802285</v>
      </c>
      <c r="R2984" s="2">
        <f>DATE(CURR[[#This Row],[YEAR]],CURR[[#This Row],[MONTH]],1)</f>
        <v>44348</v>
      </c>
      <c r="S2984" t="str">
        <f>IF(AND(CURR[[#This Row],[DATE]]&gt;=DATE(2023,6,1),CURR[[#This Row],[DATE]]&lt;=DATE(2024,5,31)),"Y","N")</f>
        <v>N</v>
      </c>
    </row>
    <row r="2985" spans="1:19" x14ac:dyDescent="0.25">
      <c r="A2985" t="s">
        <v>67</v>
      </c>
      <c r="B2985" t="s">
        <v>110</v>
      </c>
      <c r="C2985" t="s">
        <v>18</v>
      </c>
      <c r="D2985" s="1">
        <v>7142603.7380339801</v>
      </c>
      <c r="E2985" s="1">
        <v>28352720.253451977</v>
      </c>
      <c r="F2985" s="13">
        <v>0.25191952215464614</v>
      </c>
      <c r="G2985" s="13">
        <v>0</v>
      </c>
      <c r="H2985" t="s">
        <v>21</v>
      </c>
      <c r="I2985" t="s">
        <v>23</v>
      </c>
      <c r="J2985">
        <v>2021</v>
      </c>
      <c r="K2985">
        <v>6</v>
      </c>
      <c r="L2985" s="12">
        <v>-2.9497366005816463</v>
      </c>
      <c r="M2985" s="1">
        <v>7142603.7380339801</v>
      </c>
      <c r="N2985" s="12">
        <v>-8.2479439808524617</v>
      </c>
      <c r="O2985" s="13">
        <v>0</v>
      </c>
      <c r="P2985" s="12">
        <v>0</v>
      </c>
      <c r="Q2985" s="12">
        <v>0</v>
      </c>
      <c r="R2985" s="2">
        <f>DATE(CURR[[#This Row],[YEAR]],CURR[[#This Row],[MONTH]],1)</f>
        <v>44348</v>
      </c>
      <c r="S2985" t="str">
        <f>IF(AND(CURR[[#This Row],[DATE]]&gt;=DATE(2023,6,1),CURR[[#This Row],[DATE]]&lt;=DATE(2024,5,31)),"Y","N")</f>
        <v>N</v>
      </c>
    </row>
    <row r="2986" spans="1:19" x14ac:dyDescent="0.25">
      <c r="A2986" t="s">
        <v>67</v>
      </c>
      <c r="B2986" t="s">
        <v>110</v>
      </c>
      <c r="C2986" t="s">
        <v>18</v>
      </c>
      <c r="D2986" s="1">
        <v>7142603.7380339801</v>
      </c>
      <c r="E2986" s="1">
        <v>28352720.253451977</v>
      </c>
      <c r="F2986" s="13">
        <v>0.25191952215464614</v>
      </c>
      <c r="G2986" s="13">
        <v>0</v>
      </c>
      <c r="H2986" t="s">
        <v>21</v>
      </c>
      <c r="I2986" t="s">
        <v>22</v>
      </c>
      <c r="J2986">
        <v>2021</v>
      </c>
      <c r="K2986">
        <v>6</v>
      </c>
      <c r="L2986" s="12">
        <v>-5.2982073802708145</v>
      </c>
      <c r="M2986" s="1">
        <v>7142603.7380339801</v>
      </c>
      <c r="N2986" s="12">
        <v>-8.2479439808524617</v>
      </c>
      <c r="O2986" s="13">
        <v>0</v>
      </c>
      <c r="P2986" s="12">
        <v>0</v>
      </c>
      <c r="Q2986" s="12">
        <v>0</v>
      </c>
      <c r="R2986" s="2">
        <f>DATE(CURR[[#This Row],[YEAR]],CURR[[#This Row],[MONTH]],1)</f>
        <v>44348</v>
      </c>
      <c r="S2986" t="str">
        <f>IF(AND(CURR[[#This Row],[DATE]]&gt;=DATE(2023,6,1),CURR[[#This Row],[DATE]]&lt;=DATE(2024,5,31)),"Y","N")</f>
        <v>N</v>
      </c>
    </row>
    <row r="2987" spans="1:19" x14ac:dyDescent="0.25">
      <c r="A2987" t="s">
        <v>67</v>
      </c>
      <c r="B2987" t="s">
        <v>110</v>
      </c>
      <c r="C2987" t="s">
        <v>18</v>
      </c>
      <c r="D2987" s="1">
        <v>1735691.002757001</v>
      </c>
      <c r="E2987" s="1">
        <v>9851442.3830899969</v>
      </c>
      <c r="F2987" s="13">
        <v>0</v>
      </c>
      <c r="G2987" s="13">
        <v>0.17618648470566253</v>
      </c>
      <c r="H2987" t="s">
        <v>24</v>
      </c>
      <c r="I2987" t="s">
        <v>17</v>
      </c>
      <c r="J2987">
        <v>2021</v>
      </c>
      <c r="K2987">
        <v>6</v>
      </c>
      <c r="L2987" s="12">
        <v>-2.4494757534524427</v>
      </c>
      <c r="M2987" s="1">
        <v>7142603.7380339801</v>
      </c>
      <c r="N2987" s="12">
        <v>-8.2479439808524617</v>
      </c>
      <c r="O2987" s="13">
        <v>0.24300536140826906</v>
      </c>
      <c r="P2987" s="12">
        <v>-2.0042946079422097</v>
      </c>
      <c r="Q2987" s="12">
        <v>-4.4537703613946524</v>
      </c>
      <c r="R2987" s="2">
        <f>DATE(CURR[[#This Row],[YEAR]],CURR[[#This Row],[MONTH]],1)</f>
        <v>44348</v>
      </c>
      <c r="S2987" t="str">
        <f>IF(AND(CURR[[#This Row],[DATE]]&gt;=DATE(2023,6,1),CURR[[#This Row],[DATE]]&lt;=DATE(2024,5,31)),"Y","N")</f>
        <v>N</v>
      </c>
    </row>
    <row r="2988" spans="1:19" x14ac:dyDescent="0.25">
      <c r="A2988" t="s">
        <v>67</v>
      </c>
      <c r="B2988" t="s">
        <v>110</v>
      </c>
      <c r="C2988" t="s">
        <v>18</v>
      </c>
      <c r="D2988" s="1">
        <v>679377.45215100108</v>
      </c>
      <c r="E2988" s="1">
        <v>7497251.0984039996</v>
      </c>
      <c r="F2988" s="13">
        <v>0</v>
      </c>
      <c r="G2988" s="13">
        <v>9.0616873202449572E-2</v>
      </c>
      <c r="H2988" t="s">
        <v>25</v>
      </c>
      <c r="I2988" t="s">
        <v>17</v>
      </c>
      <c r="J2988">
        <v>2021</v>
      </c>
      <c r="K2988">
        <v>6</v>
      </c>
      <c r="L2988" s="12">
        <v>-1.8922414002703016</v>
      </c>
      <c r="M2988" s="1">
        <v>7142603.7380339801</v>
      </c>
      <c r="N2988" s="12">
        <v>-8.2479439808524617</v>
      </c>
      <c r="O2988" s="13">
        <v>9.5116217708306111E-2</v>
      </c>
      <c r="P2988" s="12">
        <v>-0.78451323532867567</v>
      </c>
      <c r="Q2988" s="12">
        <v>-2.6767546355989773</v>
      </c>
      <c r="R2988" s="2">
        <f>DATE(CURR[[#This Row],[YEAR]],CURR[[#This Row],[MONTH]],1)</f>
        <v>44348</v>
      </c>
      <c r="S2988" t="str">
        <f>IF(AND(CURR[[#This Row],[DATE]]&gt;=DATE(2023,6,1),CURR[[#This Row],[DATE]]&lt;=DATE(2024,5,31)),"Y","N")</f>
        <v>N</v>
      </c>
    </row>
    <row r="2989" spans="1:19" x14ac:dyDescent="0.25">
      <c r="A2989" t="s">
        <v>67</v>
      </c>
      <c r="B2989" t="s">
        <v>110</v>
      </c>
      <c r="C2989" t="s">
        <v>18</v>
      </c>
      <c r="D2989" s="1">
        <v>1516838.9518400002</v>
      </c>
      <c r="E2989" s="1">
        <v>3125836.434545998</v>
      </c>
      <c r="F2989" s="13">
        <v>0</v>
      </c>
      <c r="G2989" s="13">
        <v>0.48525858073578582</v>
      </c>
      <c r="H2989" t="s">
        <v>26</v>
      </c>
      <c r="I2989" t="s">
        <v>17</v>
      </c>
      <c r="J2989">
        <v>2021</v>
      </c>
      <c r="K2989">
        <v>6</v>
      </c>
      <c r="L2989" s="12">
        <v>-7.8616775614062284</v>
      </c>
      <c r="M2989" s="1">
        <v>7142603.7380339801</v>
      </c>
      <c r="N2989" s="12">
        <v>-8.2479439808524617</v>
      </c>
      <c r="O2989" s="13">
        <v>0.21236498726128603</v>
      </c>
      <c r="P2989" s="12">
        <v>-1.7515745184255338</v>
      </c>
      <c r="Q2989" s="12">
        <v>-9.6132520798317618</v>
      </c>
      <c r="R2989" s="2">
        <f>DATE(CURR[[#This Row],[YEAR]],CURR[[#This Row],[MONTH]],1)</f>
        <v>44348</v>
      </c>
      <c r="S2989" t="str">
        <f>IF(AND(CURR[[#This Row],[DATE]]&gt;=DATE(2023,6,1),CURR[[#This Row],[DATE]]&lt;=DATE(2024,5,31)),"Y","N")</f>
        <v>N</v>
      </c>
    </row>
    <row r="2990" spans="1:19" x14ac:dyDescent="0.25">
      <c r="A2990" t="s">
        <v>67</v>
      </c>
      <c r="B2990" t="s">
        <v>110</v>
      </c>
      <c r="C2990" t="s">
        <v>19</v>
      </c>
      <c r="D2990" s="1">
        <v>2000.7164729999988</v>
      </c>
      <c r="E2990" s="1">
        <v>7878190.3374119876</v>
      </c>
      <c r="F2990" s="13">
        <v>0</v>
      </c>
      <c r="G2990" s="13">
        <v>2.5395635130811542E-4</v>
      </c>
      <c r="H2990" t="s">
        <v>16</v>
      </c>
      <c r="I2990" t="s">
        <v>17</v>
      </c>
      <c r="J2990">
        <v>2021</v>
      </c>
      <c r="K2990">
        <v>6</v>
      </c>
      <c r="L2990" s="12">
        <v>-1.943129554916202E-3</v>
      </c>
      <c r="M2990" s="1">
        <v>7529126.196709998</v>
      </c>
      <c r="N2990" s="12">
        <v>-8.6942819975514904</v>
      </c>
      <c r="O2990" s="13">
        <v>2.6573023492078692E-4</v>
      </c>
      <c r="P2990" s="12">
        <v>-2.3103335976769261E-3</v>
      </c>
      <c r="Q2990" s="12">
        <v>-4.2534631525931281E-3</v>
      </c>
      <c r="R2990" s="2">
        <f>DATE(CURR[[#This Row],[YEAR]],CURR[[#This Row],[MONTH]],1)</f>
        <v>44348</v>
      </c>
      <c r="S2990" t="str">
        <f>IF(AND(CURR[[#This Row],[DATE]]&gt;=DATE(2023,6,1),CURR[[#This Row],[DATE]]&lt;=DATE(2024,5,31)),"Y","N")</f>
        <v>N</v>
      </c>
    </row>
    <row r="2991" spans="1:19" x14ac:dyDescent="0.25">
      <c r="A2991" t="s">
        <v>67</v>
      </c>
      <c r="B2991" t="s">
        <v>110</v>
      </c>
      <c r="C2991" t="s">
        <v>19</v>
      </c>
      <c r="D2991" s="1">
        <v>7529126.196709998</v>
      </c>
      <c r="E2991" s="1">
        <v>28352720.253451977</v>
      </c>
      <c r="F2991" s="13">
        <v>0.26555216322826442</v>
      </c>
      <c r="G2991" s="13">
        <v>0</v>
      </c>
      <c r="H2991" t="s">
        <v>21</v>
      </c>
      <c r="I2991" t="s">
        <v>23</v>
      </c>
      <c r="J2991">
        <v>2021</v>
      </c>
      <c r="K2991">
        <v>6</v>
      </c>
      <c r="L2991" s="12">
        <v>-3.1093617856149809</v>
      </c>
      <c r="M2991" s="1">
        <v>7529126.196709998</v>
      </c>
      <c r="N2991" s="12">
        <v>-8.6942819975514904</v>
      </c>
      <c r="O2991" s="13">
        <v>0</v>
      </c>
      <c r="P2991" s="12">
        <v>0</v>
      </c>
      <c r="Q2991" s="12">
        <v>0</v>
      </c>
      <c r="R2991" s="2">
        <f>DATE(CURR[[#This Row],[YEAR]],CURR[[#This Row],[MONTH]],1)</f>
        <v>44348</v>
      </c>
      <c r="S2991" t="str">
        <f>IF(AND(CURR[[#This Row],[DATE]]&gt;=DATE(2023,6,1),CURR[[#This Row],[DATE]]&lt;=DATE(2024,5,31)),"Y","N")</f>
        <v>N</v>
      </c>
    </row>
    <row r="2992" spans="1:19" x14ac:dyDescent="0.25">
      <c r="A2992" t="s">
        <v>67</v>
      </c>
      <c r="B2992" t="s">
        <v>110</v>
      </c>
      <c r="C2992" t="s">
        <v>19</v>
      </c>
      <c r="D2992" s="1">
        <v>7529126.196709998</v>
      </c>
      <c r="E2992" s="1">
        <v>28352720.253451977</v>
      </c>
      <c r="F2992" s="13">
        <v>0.26555216322826442</v>
      </c>
      <c r="G2992" s="13">
        <v>0</v>
      </c>
      <c r="H2992" t="s">
        <v>21</v>
      </c>
      <c r="I2992" t="s">
        <v>22</v>
      </c>
      <c r="J2992">
        <v>2021</v>
      </c>
      <c r="K2992">
        <v>6</v>
      </c>
      <c r="L2992" s="12">
        <v>-5.5849202119365096</v>
      </c>
      <c r="M2992" s="1">
        <v>7529126.196709998</v>
      </c>
      <c r="N2992" s="12">
        <v>-8.6942819975514904</v>
      </c>
      <c r="O2992" s="13">
        <v>0</v>
      </c>
      <c r="P2992" s="12">
        <v>0</v>
      </c>
      <c r="Q2992" s="12">
        <v>0</v>
      </c>
      <c r="R2992" s="2">
        <f>DATE(CURR[[#This Row],[YEAR]],CURR[[#This Row],[MONTH]],1)</f>
        <v>44348</v>
      </c>
      <c r="S2992" t="str">
        <f>IF(AND(CURR[[#This Row],[DATE]]&gt;=DATE(2023,6,1),CURR[[#This Row],[DATE]]&lt;=DATE(2024,5,31)),"Y","N")</f>
        <v>N</v>
      </c>
    </row>
    <row r="2993" spans="1:19" x14ac:dyDescent="0.25">
      <c r="A2993" t="s">
        <v>67</v>
      </c>
      <c r="B2993" t="s">
        <v>110</v>
      </c>
      <c r="C2993" t="s">
        <v>19</v>
      </c>
      <c r="D2993" s="1">
        <v>2158782.232177001</v>
      </c>
      <c r="E2993" s="1">
        <v>9851442.3830899969</v>
      </c>
      <c r="F2993" s="13">
        <v>0</v>
      </c>
      <c r="G2993" s="13">
        <v>0.21913362005573431</v>
      </c>
      <c r="H2993" t="s">
        <v>24</v>
      </c>
      <c r="I2993" t="s">
        <v>17</v>
      </c>
      <c r="J2993">
        <v>2021</v>
      </c>
      <c r="K2993">
        <v>6</v>
      </c>
      <c r="L2993" s="12">
        <v>-3.0465588208397341</v>
      </c>
      <c r="M2993" s="1">
        <v>7529126.196709998</v>
      </c>
      <c r="N2993" s="12">
        <v>-8.6942819975514904</v>
      </c>
      <c r="O2993" s="13">
        <v>0.28672413979730133</v>
      </c>
      <c r="P2993" s="12">
        <v>-2.4928605269031139</v>
      </c>
      <c r="Q2993" s="12">
        <v>-5.5394193477428484</v>
      </c>
      <c r="R2993" s="2">
        <f>DATE(CURR[[#This Row],[YEAR]],CURR[[#This Row],[MONTH]],1)</f>
        <v>44348</v>
      </c>
      <c r="S2993" t="str">
        <f>IF(AND(CURR[[#This Row],[DATE]]&gt;=DATE(2023,6,1),CURR[[#This Row],[DATE]]&lt;=DATE(2024,5,31)),"Y","N")</f>
        <v>N</v>
      </c>
    </row>
    <row r="2994" spans="1:19" x14ac:dyDescent="0.25">
      <c r="A2994" t="s">
        <v>67</v>
      </c>
      <c r="B2994" t="s">
        <v>110</v>
      </c>
      <c r="C2994" t="s">
        <v>19</v>
      </c>
      <c r="D2994" s="1">
        <v>5018981.4767299956</v>
      </c>
      <c r="E2994" s="1">
        <v>7497251.0984039996</v>
      </c>
      <c r="F2994" s="13">
        <v>0</v>
      </c>
      <c r="G2994" s="13">
        <v>0.669442894582846</v>
      </c>
      <c r="H2994" t="s">
        <v>25</v>
      </c>
      <c r="I2994" t="s">
        <v>17</v>
      </c>
      <c r="J2994">
        <v>2021</v>
      </c>
      <c r="K2994">
        <v>6</v>
      </c>
      <c r="L2994" s="12">
        <v>-13.979157694134665</v>
      </c>
      <c r="M2994" s="1">
        <v>7529126.196709998</v>
      </c>
      <c r="N2994" s="12">
        <v>-8.6942819975514904</v>
      </c>
      <c r="O2994" s="13">
        <v>0.66660875984827295</v>
      </c>
      <c r="P2994" s="12">
        <v>-5.7956845401589643</v>
      </c>
      <c r="Q2994" s="12">
        <v>-19.774842234293629</v>
      </c>
      <c r="R2994" s="2">
        <f>DATE(CURR[[#This Row],[YEAR]],CURR[[#This Row],[MONTH]],1)</f>
        <v>44348</v>
      </c>
      <c r="S2994" t="str">
        <f>IF(AND(CURR[[#This Row],[DATE]]&gt;=DATE(2023,6,1),CURR[[#This Row],[DATE]]&lt;=DATE(2024,5,31)),"Y","N")</f>
        <v>N</v>
      </c>
    </row>
    <row r="2995" spans="1:19" x14ac:dyDescent="0.25">
      <c r="A2995" t="s">
        <v>67</v>
      </c>
      <c r="B2995" t="s">
        <v>110</v>
      </c>
      <c r="C2995" t="s">
        <v>19</v>
      </c>
      <c r="D2995" s="1">
        <v>349361.77133000002</v>
      </c>
      <c r="E2995" s="1">
        <v>3125836.434545998</v>
      </c>
      <c r="F2995" s="13">
        <v>0</v>
      </c>
      <c r="G2995" s="13">
        <v>0.11176585168338853</v>
      </c>
      <c r="H2995" t="s">
        <v>26</v>
      </c>
      <c r="I2995" t="s">
        <v>17</v>
      </c>
      <c r="J2995">
        <v>2021</v>
      </c>
      <c r="K2995">
        <v>6</v>
      </c>
      <c r="L2995" s="12">
        <v>-1.8107193220127105</v>
      </c>
      <c r="M2995" s="1">
        <v>7529126.196709998</v>
      </c>
      <c r="N2995" s="12">
        <v>-8.6942819975514904</v>
      </c>
      <c r="O2995" s="13">
        <v>4.6401370119504785E-2</v>
      </c>
      <c r="P2995" s="12">
        <v>-0.4034265968917341</v>
      </c>
      <c r="Q2995" s="12">
        <v>-2.2141459189044443</v>
      </c>
      <c r="R2995" s="2">
        <f>DATE(CURR[[#This Row],[YEAR]],CURR[[#This Row],[MONTH]],1)</f>
        <v>44348</v>
      </c>
      <c r="S2995" t="str">
        <f>IF(AND(CURR[[#This Row],[DATE]]&gt;=DATE(2023,6,1),CURR[[#This Row],[DATE]]&lt;=DATE(2024,5,31)),"Y","N")</f>
        <v>N</v>
      </c>
    </row>
    <row r="2996" spans="1:19" x14ac:dyDescent="0.25">
      <c r="A2996" t="s">
        <v>67</v>
      </c>
      <c r="B2996" t="s">
        <v>110</v>
      </c>
      <c r="C2996" t="s">
        <v>20</v>
      </c>
      <c r="D2996" s="1">
        <v>3159898.8042900003</v>
      </c>
      <c r="E2996" s="1">
        <v>7878190.3374119876</v>
      </c>
      <c r="F2996" s="13">
        <v>0</v>
      </c>
      <c r="G2996" s="13">
        <v>0.40109449873078823</v>
      </c>
      <c r="H2996" t="s">
        <v>16</v>
      </c>
      <c r="I2996" t="s">
        <v>17</v>
      </c>
      <c r="J2996">
        <v>2021</v>
      </c>
      <c r="K2996">
        <v>6</v>
      </c>
      <c r="L2996" s="12">
        <v>-3.0689469697590033</v>
      </c>
      <c r="M2996" s="1">
        <v>8196065.7948180176</v>
      </c>
      <c r="N2996" s="12">
        <v>-9.4644325820666744</v>
      </c>
      <c r="O2996" s="13">
        <v>0.38553848680520036</v>
      </c>
      <c r="P2996" s="12">
        <v>-3.6489030161598208</v>
      </c>
      <c r="Q2996" s="12">
        <v>-6.7178499859188241</v>
      </c>
      <c r="R2996" s="2">
        <f>DATE(CURR[[#This Row],[YEAR]],CURR[[#This Row],[MONTH]],1)</f>
        <v>44348</v>
      </c>
      <c r="S2996" t="str">
        <f>IF(AND(CURR[[#This Row],[DATE]]&gt;=DATE(2023,6,1),CURR[[#This Row],[DATE]]&lt;=DATE(2024,5,31)),"Y","N")</f>
        <v>N</v>
      </c>
    </row>
    <row r="2997" spans="1:19" x14ac:dyDescent="0.25">
      <c r="A2997" t="s">
        <v>67</v>
      </c>
      <c r="B2997" t="s">
        <v>110</v>
      </c>
      <c r="C2997" t="s">
        <v>20</v>
      </c>
      <c r="D2997" s="1">
        <v>8196065.7948180176</v>
      </c>
      <c r="E2997" s="1">
        <v>28352720.253451977</v>
      </c>
      <c r="F2997" s="13">
        <v>0.28907511242488759</v>
      </c>
      <c r="G2997" s="13">
        <v>0</v>
      </c>
      <c r="H2997" t="s">
        <v>21</v>
      </c>
      <c r="I2997" t="s">
        <v>23</v>
      </c>
      <c r="J2997">
        <v>2021</v>
      </c>
      <c r="K2997">
        <v>6</v>
      </c>
      <c r="L2997" s="12">
        <v>-3.3847930170076301</v>
      </c>
      <c r="M2997" s="1">
        <v>8196065.7948180176</v>
      </c>
      <c r="N2997" s="12">
        <v>-9.4644325820666744</v>
      </c>
      <c r="O2997" s="13">
        <v>0</v>
      </c>
      <c r="P2997" s="12">
        <v>0</v>
      </c>
      <c r="Q2997" s="12">
        <v>0</v>
      </c>
      <c r="R2997" s="2">
        <f>DATE(CURR[[#This Row],[YEAR]],CURR[[#This Row],[MONTH]],1)</f>
        <v>44348</v>
      </c>
      <c r="S2997" t="str">
        <f>IF(AND(CURR[[#This Row],[DATE]]&gt;=DATE(2023,6,1),CURR[[#This Row],[DATE]]&lt;=DATE(2024,5,31)),"Y","N")</f>
        <v>N</v>
      </c>
    </row>
    <row r="2998" spans="1:19" x14ac:dyDescent="0.25">
      <c r="A2998" t="s">
        <v>67</v>
      </c>
      <c r="B2998" t="s">
        <v>110</v>
      </c>
      <c r="C2998" t="s">
        <v>20</v>
      </c>
      <c r="D2998" s="1">
        <v>8196065.7948180176</v>
      </c>
      <c r="E2998" s="1">
        <v>28352720.253451977</v>
      </c>
      <c r="F2998" s="13">
        <v>0.28907511242488759</v>
      </c>
      <c r="G2998" s="13">
        <v>0</v>
      </c>
      <c r="H2998" t="s">
        <v>21</v>
      </c>
      <c r="I2998" t="s">
        <v>22</v>
      </c>
      <c r="J2998">
        <v>2021</v>
      </c>
      <c r="K2998">
        <v>6</v>
      </c>
      <c r="L2998" s="12">
        <v>-6.0796395650590433</v>
      </c>
      <c r="M2998" s="1">
        <v>8196065.7948180176</v>
      </c>
      <c r="N2998" s="12">
        <v>-9.4644325820666744</v>
      </c>
      <c r="O2998" s="13">
        <v>0</v>
      </c>
      <c r="P2998" s="12">
        <v>0</v>
      </c>
      <c r="Q2998" s="12">
        <v>0</v>
      </c>
      <c r="R2998" s="2">
        <f>DATE(CURR[[#This Row],[YEAR]],CURR[[#This Row],[MONTH]],1)</f>
        <v>44348</v>
      </c>
      <c r="S2998" t="str">
        <f>IF(AND(CURR[[#This Row],[DATE]]&gt;=DATE(2023,6,1),CURR[[#This Row],[DATE]]&lt;=DATE(2024,5,31)),"Y","N")</f>
        <v>N</v>
      </c>
    </row>
    <row r="2999" spans="1:19" x14ac:dyDescent="0.25">
      <c r="A2999" t="s">
        <v>67</v>
      </c>
      <c r="B2999" t="s">
        <v>110</v>
      </c>
      <c r="C2999" t="s">
        <v>20</v>
      </c>
      <c r="D2999" s="1">
        <v>3420438.4074419951</v>
      </c>
      <c r="E2999" s="1">
        <v>9851442.3830899969</v>
      </c>
      <c r="F2999" s="13">
        <v>0</v>
      </c>
      <c r="G2999" s="13">
        <v>0.34720178776187932</v>
      </c>
      <c r="H2999" t="s">
        <v>24</v>
      </c>
      <c r="I2999" t="s">
        <v>17</v>
      </c>
      <c r="J2999">
        <v>2021</v>
      </c>
      <c r="K2999">
        <v>6</v>
      </c>
      <c r="L2999" s="12">
        <v>-4.8270578875493682</v>
      </c>
      <c r="M2999" s="1">
        <v>8196065.7948180176</v>
      </c>
      <c r="N2999" s="12">
        <v>-9.4644325820666744</v>
      </c>
      <c r="O2999" s="13">
        <v>0.41732686060238505</v>
      </c>
      <c r="P2999" s="12">
        <v>-3.9497619368568104</v>
      </c>
      <c r="Q2999" s="12">
        <v>-8.7768198244061786</v>
      </c>
      <c r="R2999" s="2">
        <f>DATE(CURR[[#This Row],[YEAR]],CURR[[#This Row],[MONTH]],1)</f>
        <v>44348</v>
      </c>
      <c r="S2999" t="str">
        <f>IF(AND(CURR[[#This Row],[DATE]]&gt;=DATE(2023,6,1),CURR[[#This Row],[DATE]]&lt;=DATE(2024,5,31)),"Y","N")</f>
        <v>N</v>
      </c>
    </row>
    <row r="3000" spans="1:19" x14ac:dyDescent="0.25">
      <c r="A3000" t="s">
        <v>67</v>
      </c>
      <c r="B3000" t="s">
        <v>110</v>
      </c>
      <c r="C3000" t="s">
        <v>20</v>
      </c>
      <c r="D3000" s="1">
        <v>1127937.5288360007</v>
      </c>
      <c r="E3000" s="1">
        <v>7497251.0984039996</v>
      </c>
      <c r="F3000" s="13">
        <v>0</v>
      </c>
      <c r="G3000" s="13">
        <v>0.15044681230912935</v>
      </c>
      <c r="H3000" t="s">
        <v>25</v>
      </c>
      <c r="I3000" t="s">
        <v>17</v>
      </c>
      <c r="J3000">
        <v>2021</v>
      </c>
      <c r="K3000">
        <v>6</v>
      </c>
      <c r="L3000" s="12">
        <v>-3.1415968873039266</v>
      </c>
      <c r="M3000" s="1">
        <v>8196065.7948180176</v>
      </c>
      <c r="N3000" s="12">
        <v>-9.4644325820666744</v>
      </c>
      <c r="O3000" s="13">
        <v>0.13761938435744892</v>
      </c>
      <c r="P3000" s="12">
        <v>-1.3024893852365964</v>
      </c>
      <c r="Q3000" s="12">
        <v>-4.444086272540523</v>
      </c>
      <c r="R3000" s="2">
        <f>DATE(CURR[[#This Row],[YEAR]],CURR[[#This Row],[MONTH]],1)</f>
        <v>44348</v>
      </c>
      <c r="S3000" t="str">
        <f>IF(AND(CURR[[#This Row],[DATE]]&gt;=DATE(2023,6,1),CURR[[#This Row],[DATE]]&lt;=DATE(2024,5,31)),"Y","N")</f>
        <v>N</v>
      </c>
    </row>
    <row r="3001" spans="1:19" x14ac:dyDescent="0.25">
      <c r="A3001" t="s">
        <v>67</v>
      </c>
      <c r="B3001" t="s">
        <v>110</v>
      </c>
      <c r="C3001" t="s">
        <v>20</v>
      </c>
      <c r="D3001" s="1">
        <v>487791.05424999975</v>
      </c>
      <c r="E3001" s="1">
        <v>3125836.434545998</v>
      </c>
      <c r="F3001" s="13">
        <v>0</v>
      </c>
      <c r="G3001" s="13">
        <v>0.15605136879813974</v>
      </c>
      <c r="H3001" t="s">
        <v>26</v>
      </c>
      <c r="I3001" t="s">
        <v>17</v>
      </c>
      <c r="J3001">
        <v>2021</v>
      </c>
      <c r="K3001">
        <v>6</v>
      </c>
      <c r="L3001" s="12">
        <v>-2.5281892854874557</v>
      </c>
      <c r="M3001" s="1">
        <v>8196065.7948180176</v>
      </c>
      <c r="N3001" s="12">
        <v>-9.4644325820666744</v>
      </c>
      <c r="O3001" s="13">
        <v>5.9515268234963024E-2</v>
      </c>
      <c r="P3001" s="12">
        <v>-0.56327824381342184</v>
      </c>
      <c r="Q3001" s="12">
        <v>-3.0914675293008775</v>
      </c>
      <c r="R3001" s="2">
        <f>DATE(CURR[[#This Row],[YEAR]],CURR[[#This Row],[MONTH]],1)</f>
        <v>44348</v>
      </c>
      <c r="S3001" t="str">
        <f>IF(AND(CURR[[#This Row],[DATE]]&gt;=DATE(2023,6,1),CURR[[#This Row],[DATE]]&lt;=DATE(2024,5,31)),"Y","N")</f>
        <v>N</v>
      </c>
    </row>
    <row r="3002" spans="1:19" x14ac:dyDescent="0.25">
      <c r="A3002" t="s">
        <v>67</v>
      </c>
      <c r="B3002" t="s">
        <v>111</v>
      </c>
      <c r="C3002" t="s">
        <v>15</v>
      </c>
      <c r="D3002" s="1">
        <v>263768.97723099991</v>
      </c>
      <c r="E3002" s="1">
        <v>1376066.5926199995</v>
      </c>
      <c r="F3002" s="13">
        <v>0</v>
      </c>
      <c r="G3002" s="13">
        <v>0.19168329399581585</v>
      </c>
      <c r="H3002" t="s">
        <v>16</v>
      </c>
      <c r="I3002" t="s">
        <v>17</v>
      </c>
      <c r="J3002">
        <v>2021</v>
      </c>
      <c r="K3002">
        <v>6</v>
      </c>
      <c r="L3002" s="12">
        <v>-1.4666515400320237</v>
      </c>
      <c r="M3002" s="1">
        <v>957721.42553100002</v>
      </c>
      <c r="N3002" s="12">
        <v>-6.1585800542157436</v>
      </c>
      <c r="O3002" s="13">
        <v>0.27541304830343077</v>
      </c>
      <c r="P3002" s="12">
        <v>-1.696153305952266</v>
      </c>
      <c r="Q3002" s="12">
        <v>-3.1628048459842897</v>
      </c>
      <c r="R3002" s="2">
        <f>DATE(CURR[[#This Row],[YEAR]],CURR[[#This Row],[MONTH]],1)</f>
        <v>44348</v>
      </c>
      <c r="S3002" t="str">
        <f>IF(AND(CURR[[#This Row],[DATE]]&gt;=DATE(2023,6,1),CURR[[#This Row],[DATE]]&lt;=DATE(2024,5,31)),"Y","N")</f>
        <v>N</v>
      </c>
    </row>
    <row r="3003" spans="1:19" x14ac:dyDescent="0.25">
      <c r="A3003" t="s">
        <v>67</v>
      </c>
      <c r="B3003" t="s">
        <v>111</v>
      </c>
      <c r="C3003" t="s">
        <v>15</v>
      </c>
      <c r="D3003" s="1">
        <v>957721.42553100002</v>
      </c>
      <c r="E3003" s="1">
        <v>5091461.8143119961</v>
      </c>
      <c r="F3003" s="13">
        <v>0.18810342892857693</v>
      </c>
      <c r="G3003" s="13">
        <v>0</v>
      </c>
      <c r="H3003" t="s">
        <v>21</v>
      </c>
      <c r="I3003" t="s">
        <v>23</v>
      </c>
      <c r="J3003">
        <v>2021</v>
      </c>
      <c r="K3003">
        <v>6</v>
      </c>
      <c r="L3003" s="12">
        <v>-2.2025111998462825</v>
      </c>
      <c r="M3003" s="1">
        <v>957721.42553100002</v>
      </c>
      <c r="N3003" s="12">
        <v>-6.1585800542157436</v>
      </c>
      <c r="O3003" s="13">
        <v>0</v>
      </c>
      <c r="P3003" s="12">
        <v>0</v>
      </c>
      <c r="Q3003" s="12">
        <v>0</v>
      </c>
      <c r="R3003" s="2">
        <f>DATE(CURR[[#This Row],[YEAR]],CURR[[#This Row],[MONTH]],1)</f>
        <v>44348</v>
      </c>
      <c r="S3003" t="str">
        <f>IF(AND(CURR[[#This Row],[DATE]]&gt;=DATE(2023,6,1),CURR[[#This Row],[DATE]]&lt;=DATE(2024,5,31)),"Y","N")</f>
        <v>N</v>
      </c>
    </row>
    <row r="3004" spans="1:19" x14ac:dyDescent="0.25">
      <c r="A3004" t="s">
        <v>67</v>
      </c>
      <c r="B3004" t="s">
        <v>111</v>
      </c>
      <c r="C3004" t="s">
        <v>15</v>
      </c>
      <c r="D3004" s="1">
        <v>957721.42553100002</v>
      </c>
      <c r="E3004" s="1">
        <v>5091461.8143119961</v>
      </c>
      <c r="F3004" s="13">
        <v>0.18810342892857693</v>
      </c>
      <c r="G3004" s="13">
        <v>0</v>
      </c>
      <c r="H3004" t="s">
        <v>21</v>
      </c>
      <c r="I3004" t="s">
        <v>22</v>
      </c>
      <c r="J3004">
        <v>2021</v>
      </c>
      <c r="K3004">
        <v>6</v>
      </c>
      <c r="L3004" s="12">
        <v>-3.9560688543694607</v>
      </c>
      <c r="M3004" s="1">
        <v>957721.42553100002</v>
      </c>
      <c r="N3004" s="12">
        <v>-6.1585800542157436</v>
      </c>
      <c r="O3004" s="13">
        <v>0</v>
      </c>
      <c r="P3004" s="12">
        <v>0</v>
      </c>
      <c r="Q3004" s="12">
        <v>0</v>
      </c>
      <c r="R3004" s="2">
        <f>DATE(CURR[[#This Row],[YEAR]],CURR[[#This Row],[MONTH]],1)</f>
        <v>44348</v>
      </c>
      <c r="S3004" t="str">
        <f>IF(AND(CURR[[#This Row],[DATE]]&gt;=DATE(2023,6,1),CURR[[#This Row],[DATE]]&lt;=DATE(2024,5,31)),"Y","N")</f>
        <v>N</v>
      </c>
    </row>
    <row r="3005" spans="1:19" x14ac:dyDescent="0.25">
      <c r="A3005" t="s">
        <v>67</v>
      </c>
      <c r="B3005" t="s">
        <v>111</v>
      </c>
      <c r="C3005" t="s">
        <v>15</v>
      </c>
      <c r="D3005" s="1">
        <v>449926.15949100006</v>
      </c>
      <c r="E3005" s="1">
        <v>1849057.973486</v>
      </c>
      <c r="F3005" s="13">
        <v>0</v>
      </c>
      <c r="G3005" s="13">
        <v>0.24332723253817801</v>
      </c>
      <c r="H3005" t="s">
        <v>24</v>
      </c>
      <c r="I3005" t="s">
        <v>17</v>
      </c>
      <c r="J3005">
        <v>2021</v>
      </c>
      <c r="K3005">
        <v>6</v>
      </c>
      <c r="L3005" s="12">
        <v>-3.3829164436345409</v>
      </c>
      <c r="M3005" s="1">
        <v>957721.42553100002</v>
      </c>
      <c r="N3005" s="12">
        <v>-6.1585800542157436</v>
      </c>
      <c r="O3005" s="13">
        <v>0.46978813201505076</v>
      </c>
      <c r="P3005" s="12">
        <v>-2.8932278195351642</v>
      </c>
      <c r="Q3005" s="12">
        <v>-6.2761442631697051</v>
      </c>
      <c r="R3005" s="2">
        <f>DATE(CURR[[#This Row],[YEAR]],CURR[[#This Row],[MONTH]],1)</f>
        <v>44348</v>
      </c>
      <c r="S3005" t="str">
        <f>IF(AND(CURR[[#This Row],[DATE]]&gt;=DATE(2023,6,1),CURR[[#This Row],[DATE]]&lt;=DATE(2024,5,31)),"Y","N")</f>
        <v>N</v>
      </c>
    </row>
    <row r="3006" spans="1:19" x14ac:dyDescent="0.25">
      <c r="A3006" t="s">
        <v>67</v>
      </c>
      <c r="B3006" t="s">
        <v>111</v>
      </c>
      <c r="C3006" t="s">
        <v>15</v>
      </c>
      <c r="D3006" s="1">
        <v>116287.959606</v>
      </c>
      <c r="E3006" s="1">
        <v>1349925.6934579995</v>
      </c>
      <c r="F3006" s="13">
        <v>0</v>
      </c>
      <c r="G3006" s="13">
        <v>8.6143970864140065E-2</v>
      </c>
      <c r="H3006" t="s">
        <v>25</v>
      </c>
      <c r="I3006" t="s">
        <v>17</v>
      </c>
      <c r="J3006">
        <v>2021</v>
      </c>
      <c r="K3006">
        <v>6</v>
      </c>
      <c r="L3006" s="12">
        <v>-1.7988392480573703</v>
      </c>
      <c r="M3006" s="1">
        <v>957721.42553100002</v>
      </c>
      <c r="N3006" s="12">
        <v>-6.1585800542157436</v>
      </c>
      <c r="O3006" s="13">
        <v>0.12142148698565994</v>
      </c>
      <c r="P3006" s="12">
        <v>-0.74778394790310176</v>
      </c>
      <c r="Q3006" s="12">
        <v>-2.5466231959604722</v>
      </c>
      <c r="R3006" s="2">
        <f>DATE(CURR[[#This Row],[YEAR]],CURR[[#This Row],[MONTH]],1)</f>
        <v>44348</v>
      </c>
      <c r="S3006" t="str">
        <f>IF(AND(CURR[[#This Row],[DATE]]&gt;=DATE(2023,6,1),CURR[[#This Row],[DATE]]&lt;=DATE(2024,5,31)),"Y","N")</f>
        <v>N</v>
      </c>
    </row>
    <row r="3007" spans="1:19" x14ac:dyDescent="0.25">
      <c r="A3007" t="s">
        <v>67</v>
      </c>
      <c r="B3007" t="s">
        <v>111</v>
      </c>
      <c r="C3007" t="s">
        <v>15</v>
      </c>
      <c r="D3007" s="1">
        <v>127738.32920300006</v>
      </c>
      <c r="E3007" s="1">
        <v>516411.554748</v>
      </c>
      <c r="F3007" s="13">
        <v>0</v>
      </c>
      <c r="G3007" s="13">
        <v>0.24735761240922308</v>
      </c>
      <c r="H3007" t="s">
        <v>26</v>
      </c>
      <c r="I3007" t="s">
        <v>17</v>
      </c>
      <c r="J3007">
        <v>2021</v>
      </c>
      <c r="K3007">
        <v>6</v>
      </c>
      <c r="L3007" s="12">
        <v>-4.0074423582000112</v>
      </c>
      <c r="M3007" s="1">
        <v>957721.42553100002</v>
      </c>
      <c r="N3007" s="12">
        <v>-6.1585800542157436</v>
      </c>
      <c r="O3007" s="13">
        <v>0.1333773326958585</v>
      </c>
      <c r="P3007" s="12">
        <v>-0.82141498082521147</v>
      </c>
      <c r="Q3007" s="12">
        <v>-4.8288573390252223</v>
      </c>
      <c r="R3007" s="2">
        <f>DATE(CURR[[#This Row],[YEAR]],CURR[[#This Row],[MONTH]],1)</f>
        <v>44348</v>
      </c>
      <c r="S3007" t="str">
        <f>IF(AND(CURR[[#This Row],[DATE]]&gt;=DATE(2023,6,1),CURR[[#This Row],[DATE]]&lt;=DATE(2024,5,31)),"Y","N")</f>
        <v>N</v>
      </c>
    </row>
    <row r="3008" spans="1:19" x14ac:dyDescent="0.25">
      <c r="A3008" t="s">
        <v>67</v>
      </c>
      <c r="B3008" t="s">
        <v>111</v>
      </c>
      <c r="C3008" t="s">
        <v>18</v>
      </c>
      <c r="D3008" s="1">
        <v>484542.28158900002</v>
      </c>
      <c r="E3008" s="1">
        <v>1376066.5926199995</v>
      </c>
      <c r="F3008" s="13">
        <v>0</v>
      </c>
      <c r="G3008" s="13">
        <v>0.35212124484938079</v>
      </c>
      <c r="H3008" t="s">
        <v>16</v>
      </c>
      <c r="I3008" t="s">
        <v>17</v>
      </c>
      <c r="J3008">
        <v>2021</v>
      </c>
      <c r="K3008">
        <v>6</v>
      </c>
      <c r="L3008" s="12">
        <v>-2.6942314860658163</v>
      </c>
      <c r="M3008" s="1">
        <v>1075743.5322640005</v>
      </c>
      <c r="N3008" s="12">
        <v>-6.9175153490791583</v>
      </c>
      <c r="O3008" s="13">
        <v>0.45042546578851983</v>
      </c>
      <c r="P3008" s="12">
        <v>-3.1158250732082151</v>
      </c>
      <c r="Q3008" s="12">
        <v>-5.810056559274031</v>
      </c>
      <c r="R3008" s="2">
        <f>DATE(CURR[[#This Row],[YEAR]],CURR[[#This Row],[MONTH]],1)</f>
        <v>44348</v>
      </c>
      <c r="S3008" t="str">
        <f>IF(AND(CURR[[#This Row],[DATE]]&gt;=DATE(2023,6,1),CURR[[#This Row],[DATE]]&lt;=DATE(2024,5,31)),"Y","N")</f>
        <v>N</v>
      </c>
    </row>
    <row r="3009" spans="1:19" x14ac:dyDescent="0.25">
      <c r="A3009" t="s">
        <v>67</v>
      </c>
      <c r="B3009" t="s">
        <v>111</v>
      </c>
      <c r="C3009" t="s">
        <v>18</v>
      </c>
      <c r="D3009" s="1">
        <v>1075743.5322640005</v>
      </c>
      <c r="E3009" s="1">
        <v>5091461.8143119961</v>
      </c>
      <c r="F3009" s="13">
        <v>0.21128382603992185</v>
      </c>
      <c r="G3009" s="13">
        <v>0</v>
      </c>
      <c r="H3009" t="s">
        <v>21</v>
      </c>
      <c r="I3009" t="s">
        <v>23</v>
      </c>
      <c r="J3009">
        <v>2021</v>
      </c>
      <c r="K3009">
        <v>6</v>
      </c>
      <c r="L3009" s="12">
        <v>-2.473931474029627</v>
      </c>
      <c r="M3009" s="1">
        <v>1075743.5322640005</v>
      </c>
      <c r="N3009" s="12">
        <v>-6.9175153490791583</v>
      </c>
      <c r="O3009" s="13">
        <v>0</v>
      </c>
      <c r="P3009" s="12">
        <v>0</v>
      </c>
      <c r="Q3009" s="12">
        <v>0</v>
      </c>
      <c r="R3009" s="2">
        <f>DATE(CURR[[#This Row],[YEAR]],CURR[[#This Row],[MONTH]],1)</f>
        <v>44348</v>
      </c>
      <c r="S3009" t="str">
        <f>IF(AND(CURR[[#This Row],[DATE]]&gt;=DATE(2023,6,1),CURR[[#This Row],[DATE]]&lt;=DATE(2024,5,31)),"Y","N")</f>
        <v>N</v>
      </c>
    </row>
    <row r="3010" spans="1:19" x14ac:dyDescent="0.25">
      <c r="A3010" t="s">
        <v>67</v>
      </c>
      <c r="B3010" t="s">
        <v>111</v>
      </c>
      <c r="C3010" t="s">
        <v>18</v>
      </c>
      <c r="D3010" s="1">
        <v>1075743.5322640005</v>
      </c>
      <c r="E3010" s="1">
        <v>5091461.8143119961</v>
      </c>
      <c r="F3010" s="13">
        <v>0.21128382603992185</v>
      </c>
      <c r="G3010" s="13">
        <v>0</v>
      </c>
      <c r="H3010" t="s">
        <v>21</v>
      </c>
      <c r="I3010" t="s">
        <v>22</v>
      </c>
      <c r="J3010">
        <v>2021</v>
      </c>
      <c r="K3010">
        <v>6</v>
      </c>
      <c r="L3010" s="12">
        <v>-4.4435838750495318</v>
      </c>
      <c r="M3010" s="1">
        <v>1075743.5322640005</v>
      </c>
      <c r="N3010" s="12">
        <v>-6.9175153490791583</v>
      </c>
      <c r="O3010" s="13">
        <v>0</v>
      </c>
      <c r="P3010" s="12">
        <v>0</v>
      </c>
      <c r="Q3010" s="12">
        <v>0</v>
      </c>
      <c r="R3010" s="2">
        <f>DATE(CURR[[#This Row],[YEAR]],CURR[[#This Row],[MONTH]],1)</f>
        <v>44348</v>
      </c>
      <c r="S3010" t="str">
        <f>IF(AND(CURR[[#This Row],[DATE]]&gt;=DATE(2023,6,1),CURR[[#This Row],[DATE]]&lt;=DATE(2024,5,31)),"Y","N")</f>
        <v>N</v>
      </c>
    </row>
    <row r="3011" spans="1:19" x14ac:dyDescent="0.25">
      <c r="A3011" t="s">
        <v>67</v>
      </c>
      <c r="B3011" t="s">
        <v>111</v>
      </c>
      <c r="C3011" t="s">
        <v>18</v>
      </c>
      <c r="D3011" s="1">
        <v>269823.61745300004</v>
      </c>
      <c r="E3011" s="1">
        <v>1849057.973486</v>
      </c>
      <c r="F3011" s="13">
        <v>0</v>
      </c>
      <c r="G3011" s="13">
        <v>0.14592490950638276</v>
      </c>
      <c r="H3011" t="s">
        <v>24</v>
      </c>
      <c r="I3011" t="s">
        <v>17</v>
      </c>
      <c r="J3011">
        <v>2021</v>
      </c>
      <c r="K3011">
        <v>6</v>
      </c>
      <c r="L3011" s="12">
        <v>-2.0287567928820738</v>
      </c>
      <c r="M3011" s="1">
        <v>1075743.5322640005</v>
      </c>
      <c r="N3011" s="12">
        <v>-6.9175153490791583</v>
      </c>
      <c r="O3011" s="13">
        <v>0.25082522865383311</v>
      </c>
      <c r="P3011" s="12">
        <v>-1.7350873691491802</v>
      </c>
      <c r="Q3011" s="12">
        <v>-3.7638441620312539</v>
      </c>
      <c r="R3011" s="2">
        <f>DATE(CURR[[#This Row],[YEAR]],CURR[[#This Row],[MONTH]],1)</f>
        <v>44348</v>
      </c>
      <c r="S3011" t="str">
        <f>IF(AND(CURR[[#This Row],[DATE]]&gt;=DATE(2023,6,1),CURR[[#This Row],[DATE]]&lt;=DATE(2024,5,31)),"Y","N")</f>
        <v>N</v>
      </c>
    </row>
    <row r="3012" spans="1:19" x14ac:dyDescent="0.25">
      <c r="A3012" t="s">
        <v>67</v>
      </c>
      <c r="B3012" t="s">
        <v>111</v>
      </c>
      <c r="C3012" t="s">
        <v>18</v>
      </c>
      <c r="D3012" s="1">
        <v>98263.157951000001</v>
      </c>
      <c r="E3012" s="1">
        <v>1349925.6934579995</v>
      </c>
      <c r="F3012" s="13">
        <v>0</v>
      </c>
      <c r="G3012" s="13">
        <v>7.2791530991077658E-2</v>
      </c>
      <c r="H3012" t="s">
        <v>25</v>
      </c>
      <c r="I3012" t="s">
        <v>17</v>
      </c>
      <c r="J3012">
        <v>2021</v>
      </c>
      <c r="K3012">
        <v>6</v>
      </c>
      <c r="L3012" s="12">
        <v>-1.5200165671425137</v>
      </c>
      <c r="M3012" s="1">
        <v>1075743.5322640005</v>
      </c>
      <c r="N3012" s="12">
        <v>-6.9175153490791583</v>
      </c>
      <c r="O3012" s="13">
        <v>9.1344409707206156E-2</v>
      </c>
      <c r="P3012" s="12">
        <v>-0.63187635620217386</v>
      </c>
      <c r="Q3012" s="12">
        <v>-2.1518929233446875</v>
      </c>
      <c r="R3012" s="2">
        <f>DATE(CURR[[#This Row],[YEAR]],CURR[[#This Row],[MONTH]],1)</f>
        <v>44348</v>
      </c>
      <c r="S3012" t="str">
        <f>IF(AND(CURR[[#This Row],[DATE]]&gt;=DATE(2023,6,1),CURR[[#This Row],[DATE]]&lt;=DATE(2024,5,31)),"Y","N")</f>
        <v>N</v>
      </c>
    </row>
    <row r="3013" spans="1:19" x14ac:dyDescent="0.25">
      <c r="A3013" t="s">
        <v>67</v>
      </c>
      <c r="B3013" t="s">
        <v>111</v>
      </c>
      <c r="C3013" t="s">
        <v>18</v>
      </c>
      <c r="D3013" s="1">
        <v>223114.475271</v>
      </c>
      <c r="E3013" s="1">
        <v>516411.554748</v>
      </c>
      <c r="F3013" s="13">
        <v>0</v>
      </c>
      <c r="G3013" s="13">
        <v>0.43204779834927598</v>
      </c>
      <c r="H3013" t="s">
        <v>26</v>
      </c>
      <c r="I3013" t="s">
        <v>17</v>
      </c>
      <c r="J3013">
        <v>2021</v>
      </c>
      <c r="K3013">
        <v>6</v>
      </c>
      <c r="L3013" s="12">
        <v>-6.9996093146611704</v>
      </c>
      <c r="M3013" s="1">
        <v>1075743.5322640005</v>
      </c>
      <c r="N3013" s="12">
        <v>-6.9175153490791583</v>
      </c>
      <c r="O3013" s="13">
        <v>0.2074048958504405</v>
      </c>
      <c r="P3013" s="12">
        <v>-1.4347265505195863</v>
      </c>
      <c r="Q3013" s="12">
        <v>-8.4343358651807563</v>
      </c>
      <c r="R3013" s="2">
        <f>DATE(CURR[[#This Row],[YEAR]],CURR[[#This Row],[MONTH]],1)</f>
        <v>44348</v>
      </c>
      <c r="S3013" t="str">
        <f>IF(AND(CURR[[#This Row],[DATE]]&gt;=DATE(2023,6,1),CURR[[#This Row],[DATE]]&lt;=DATE(2024,5,31)),"Y","N")</f>
        <v>N</v>
      </c>
    </row>
    <row r="3014" spans="1:19" x14ac:dyDescent="0.25">
      <c r="A3014" t="s">
        <v>67</v>
      </c>
      <c r="B3014" t="s">
        <v>111</v>
      </c>
      <c r="C3014" t="s">
        <v>19</v>
      </c>
      <c r="D3014" s="1">
        <v>266.55576999999994</v>
      </c>
      <c r="E3014" s="1">
        <v>1376066.5926199995</v>
      </c>
      <c r="F3014" s="13">
        <v>0</v>
      </c>
      <c r="G3014" s="13">
        <v>1.9370848142783833E-4</v>
      </c>
      <c r="H3014" t="s">
        <v>16</v>
      </c>
      <c r="I3014" t="s">
        <v>17</v>
      </c>
      <c r="J3014">
        <v>2021</v>
      </c>
      <c r="K3014">
        <v>6</v>
      </c>
      <c r="L3014" s="12">
        <v>-1.4821471223757524E-3</v>
      </c>
      <c r="M3014" s="1">
        <v>1398626.5960390009</v>
      </c>
      <c r="N3014" s="12">
        <v>-8.9937988521931018</v>
      </c>
      <c r="O3014" s="13">
        <v>1.9058394195770533E-4</v>
      </c>
      <c r="P3014" s="12">
        <v>-1.714073638425647E-3</v>
      </c>
      <c r="Q3014" s="12">
        <v>-3.1962207608013994E-3</v>
      </c>
      <c r="R3014" s="2">
        <f>DATE(CURR[[#This Row],[YEAR]],CURR[[#This Row],[MONTH]],1)</f>
        <v>44348</v>
      </c>
      <c r="S3014" t="str">
        <f>IF(AND(CURR[[#This Row],[DATE]]&gt;=DATE(2023,6,1),CURR[[#This Row],[DATE]]&lt;=DATE(2024,5,31)),"Y","N")</f>
        <v>N</v>
      </c>
    </row>
    <row r="3015" spans="1:19" x14ac:dyDescent="0.25">
      <c r="A3015" t="s">
        <v>67</v>
      </c>
      <c r="B3015" t="s">
        <v>111</v>
      </c>
      <c r="C3015" t="s">
        <v>19</v>
      </c>
      <c r="D3015" s="1">
        <v>1398626.5960390009</v>
      </c>
      <c r="E3015" s="1">
        <v>5091461.8143119961</v>
      </c>
      <c r="F3015" s="13">
        <v>0.27470039981592115</v>
      </c>
      <c r="G3015" s="13">
        <v>0</v>
      </c>
      <c r="H3015" t="s">
        <v>21</v>
      </c>
      <c r="I3015" t="s">
        <v>23</v>
      </c>
      <c r="J3015">
        <v>2021</v>
      </c>
      <c r="K3015">
        <v>6</v>
      </c>
      <c r="L3015" s="12">
        <v>-3.2164788842129446</v>
      </c>
      <c r="M3015" s="1">
        <v>1398626.5960390009</v>
      </c>
      <c r="N3015" s="12">
        <v>-8.9937988521931018</v>
      </c>
      <c r="O3015" s="13">
        <v>0</v>
      </c>
      <c r="P3015" s="12">
        <v>0</v>
      </c>
      <c r="Q3015" s="12">
        <v>0</v>
      </c>
      <c r="R3015" s="2">
        <f>DATE(CURR[[#This Row],[YEAR]],CURR[[#This Row],[MONTH]],1)</f>
        <v>44348</v>
      </c>
      <c r="S3015" t="str">
        <f>IF(AND(CURR[[#This Row],[DATE]]&gt;=DATE(2023,6,1),CURR[[#This Row],[DATE]]&lt;=DATE(2024,5,31)),"Y","N")</f>
        <v>N</v>
      </c>
    </row>
    <row r="3016" spans="1:19" x14ac:dyDescent="0.25">
      <c r="A3016" t="s">
        <v>67</v>
      </c>
      <c r="B3016" t="s">
        <v>111</v>
      </c>
      <c r="C3016" t="s">
        <v>19</v>
      </c>
      <c r="D3016" s="1">
        <v>1398626.5960390009</v>
      </c>
      <c r="E3016" s="1">
        <v>5091461.8143119961</v>
      </c>
      <c r="F3016" s="13">
        <v>0.27470039981592115</v>
      </c>
      <c r="G3016" s="13">
        <v>0</v>
      </c>
      <c r="H3016" t="s">
        <v>21</v>
      </c>
      <c r="I3016" t="s">
        <v>22</v>
      </c>
      <c r="J3016">
        <v>2021</v>
      </c>
      <c r="K3016">
        <v>6</v>
      </c>
      <c r="L3016" s="12">
        <v>-5.7773199679801577</v>
      </c>
      <c r="M3016" s="1">
        <v>1398626.5960390009</v>
      </c>
      <c r="N3016" s="12">
        <v>-8.9937988521931018</v>
      </c>
      <c r="O3016" s="13">
        <v>0</v>
      </c>
      <c r="P3016" s="12">
        <v>0</v>
      </c>
      <c r="Q3016" s="12">
        <v>0</v>
      </c>
      <c r="R3016" s="2">
        <f>DATE(CURR[[#This Row],[YEAR]],CURR[[#This Row],[MONTH]],1)</f>
        <v>44348</v>
      </c>
      <c r="S3016" t="str">
        <f>IF(AND(CURR[[#This Row],[DATE]]&gt;=DATE(2023,6,1),CURR[[#This Row],[DATE]]&lt;=DATE(2024,5,31)),"Y","N")</f>
        <v>N</v>
      </c>
    </row>
    <row r="3017" spans="1:19" x14ac:dyDescent="0.25">
      <c r="A3017" t="s">
        <v>67</v>
      </c>
      <c r="B3017" t="s">
        <v>111</v>
      </c>
      <c r="C3017" t="s">
        <v>19</v>
      </c>
      <c r="D3017" s="1">
        <v>417455.15393299994</v>
      </c>
      <c r="E3017" s="1">
        <v>1849057.973486</v>
      </c>
      <c r="F3017" s="13">
        <v>0</v>
      </c>
      <c r="G3017" s="13">
        <v>0.22576639560196063</v>
      </c>
      <c r="H3017" t="s">
        <v>24</v>
      </c>
      <c r="I3017" t="s">
        <v>17</v>
      </c>
      <c r="J3017">
        <v>2021</v>
      </c>
      <c r="K3017">
        <v>6</v>
      </c>
      <c r="L3017" s="12">
        <v>-3.1387726073042046</v>
      </c>
      <c r="M3017" s="1">
        <v>1398626.5960390009</v>
      </c>
      <c r="N3017" s="12">
        <v>-8.9937988521931018</v>
      </c>
      <c r="O3017" s="13">
        <v>0.29847505768534605</v>
      </c>
      <c r="P3017" s="12">
        <v>-2.684424631218735</v>
      </c>
      <c r="Q3017" s="12">
        <v>-5.8231972385229396</v>
      </c>
      <c r="R3017" s="2">
        <f>DATE(CURR[[#This Row],[YEAR]],CURR[[#This Row],[MONTH]],1)</f>
        <v>44348</v>
      </c>
      <c r="S3017" t="str">
        <f>IF(AND(CURR[[#This Row],[DATE]]&gt;=DATE(2023,6,1),CURR[[#This Row],[DATE]]&lt;=DATE(2024,5,31)),"Y","N")</f>
        <v>N</v>
      </c>
    </row>
    <row r="3018" spans="1:19" x14ac:dyDescent="0.25">
      <c r="A3018" t="s">
        <v>67</v>
      </c>
      <c r="B3018" t="s">
        <v>111</v>
      </c>
      <c r="C3018" t="s">
        <v>19</v>
      </c>
      <c r="D3018" s="1">
        <v>917172.80055600021</v>
      </c>
      <c r="E3018" s="1">
        <v>1349925.6934579995</v>
      </c>
      <c r="F3018" s="13">
        <v>0</v>
      </c>
      <c r="G3018" s="13">
        <v>0.67942465648353567</v>
      </c>
      <c r="H3018" t="s">
        <v>25</v>
      </c>
      <c r="I3018" t="s">
        <v>17</v>
      </c>
      <c r="J3018">
        <v>2021</v>
      </c>
      <c r="K3018">
        <v>6</v>
      </c>
      <c r="L3018" s="12">
        <v>-14.187594626999562</v>
      </c>
      <c r="M3018" s="1">
        <v>1398626.5960390009</v>
      </c>
      <c r="N3018" s="12">
        <v>-8.9937988521931018</v>
      </c>
      <c r="O3018" s="13">
        <v>0.65576673799389462</v>
      </c>
      <c r="P3018" s="12">
        <v>-5.8978341354759038</v>
      </c>
      <c r="Q3018" s="12">
        <v>-20.085428762475466</v>
      </c>
      <c r="R3018" s="2">
        <f>DATE(CURR[[#This Row],[YEAR]],CURR[[#This Row],[MONTH]],1)</f>
        <v>44348</v>
      </c>
      <c r="S3018" t="str">
        <f>IF(AND(CURR[[#This Row],[DATE]]&gt;=DATE(2023,6,1),CURR[[#This Row],[DATE]]&lt;=DATE(2024,5,31)),"Y","N")</f>
        <v>N</v>
      </c>
    </row>
    <row r="3019" spans="1:19" x14ac:dyDescent="0.25">
      <c r="A3019" t="s">
        <v>67</v>
      </c>
      <c r="B3019" t="s">
        <v>111</v>
      </c>
      <c r="C3019" t="s">
        <v>19</v>
      </c>
      <c r="D3019" s="1">
        <v>63732.085780000038</v>
      </c>
      <c r="E3019" s="1">
        <v>516411.554748</v>
      </c>
      <c r="F3019" s="13">
        <v>0</v>
      </c>
      <c r="G3019" s="13">
        <v>0.1234133612891373</v>
      </c>
      <c r="H3019" t="s">
        <v>26</v>
      </c>
      <c r="I3019" t="s">
        <v>17</v>
      </c>
      <c r="J3019">
        <v>2021</v>
      </c>
      <c r="K3019">
        <v>6</v>
      </c>
      <c r="L3019" s="12">
        <v>-1.9994207042220362</v>
      </c>
      <c r="M3019" s="1">
        <v>1398626.5960390009</v>
      </c>
      <c r="N3019" s="12">
        <v>-8.9937988521931018</v>
      </c>
      <c r="O3019" s="13">
        <v>4.5567620378801132E-2</v>
      </c>
      <c r="P3019" s="12">
        <v>-0.40982601186003265</v>
      </c>
      <c r="Q3019" s="12">
        <v>-2.4092467160820688</v>
      </c>
      <c r="R3019" s="2">
        <f>DATE(CURR[[#This Row],[YEAR]],CURR[[#This Row],[MONTH]],1)</f>
        <v>44348</v>
      </c>
      <c r="S3019" t="str">
        <f>IF(AND(CURR[[#This Row],[DATE]]&gt;=DATE(2023,6,1),CURR[[#This Row],[DATE]]&lt;=DATE(2024,5,31)),"Y","N")</f>
        <v>N</v>
      </c>
    </row>
    <row r="3020" spans="1:19" x14ac:dyDescent="0.25">
      <c r="A3020" t="s">
        <v>67</v>
      </c>
      <c r="B3020" t="s">
        <v>111</v>
      </c>
      <c r="C3020" t="s">
        <v>20</v>
      </c>
      <c r="D3020" s="1">
        <v>627488.77803000004</v>
      </c>
      <c r="E3020" s="1">
        <v>1376066.5926199995</v>
      </c>
      <c r="F3020" s="13">
        <v>0</v>
      </c>
      <c r="G3020" s="13">
        <v>0.45600175267337584</v>
      </c>
      <c r="H3020" t="s">
        <v>16</v>
      </c>
      <c r="I3020" t="s">
        <v>17</v>
      </c>
      <c r="J3020">
        <v>2021</v>
      </c>
      <c r="K3020">
        <v>6</v>
      </c>
      <c r="L3020" s="12">
        <v>-3.489066046779786</v>
      </c>
      <c r="M3020" s="1">
        <v>1659370.2604780006</v>
      </c>
      <c r="N3020" s="12">
        <v>-10.670498034512034</v>
      </c>
      <c r="O3020" s="13">
        <v>0.37814874291482403</v>
      </c>
      <c r="P3020" s="12">
        <v>-4.0350354180258261</v>
      </c>
      <c r="Q3020" s="12">
        <v>-7.5241014648056126</v>
      </c>
      <c r="R3020" s="2">
        <f>DATE(CURR[[#This Row],[YEAR]],CURR[[#This Row],[MONTH]],1)</f>
        <v>44348</v>
      </c>
      <c r="S3020" t="str">
        <f>IF(AND(CURR[[#This Row],[DATE]]&gt;=DATE(2023,6,1),CURR[[#This Row],[DATE]]&lt;=DATE(2024,5,31)),"Y","N")</f>
        <v>N</v>
      </c>
    </row>
    <row r="3021" spans="1:19" x14ac:dyDescent="0.25">
      <c r="A3021" t="s">
        <v>67</v>
      </c>
      <c r="B3021" t="s">
        <v>111</v>
      </c>
      <c r="C3021" t="s">
        <v>20</v>
      </c>
      <c r="D3021" s="1">
        <v>1659370.2604780006</v>
      </c>
      <c r="E3021" s="1">
        <v>5091461.8143119961</v>
      </c>
      <c r="F3021" s="13">
        <v>0.32591234521558121</v>
      </c>
      <c r="G3021" s="13">
        <v>0</v>
      </c>
      <c r="H3021" t="s">
        <v>21</v>
      </c>
      <c r="I3021" t="s">
        <v>23</v>
      </c>
      <c r="J3021">
        <v>2021</v>
      </c>
      <c r="K3021">
        <v>6</v>
      </c>
      <c r="L3021" s="12">
        <v>-3.8161217719111589</v>
      </c>
      <c r="M3021" s="1">
        <v>1659370.2604780006</v>
      </c>
      <c r="N3021" s="12">
        <v>-10.670498034512034</v>
      </c>
      <c r="O3021" s="13">
        <v>0</v>
      </c>
      <c r="P3021" s="12">
        <v>0</v>
      </c>
      <c r="Q3021" s="12">
        <v>0</v>
      </c>
      <c r="R3021" s="2">
        <f>DATE(CURR[[#This Row],[YEAR]],CURR[[#This Row],[MONTH]],1)</f>
        <v>44348</v>
      </c>
      <c r="S3021" t="str">
        <f>IF(AND(CURR[[#This Row],[DATE]]&gt;=DATE(2023,6,1),CURR[[#This Row],[DATE]]&lt;=DATE(2024,5,31)),"Y","N")</f>
        <v>N</v>
      </c>
    </row>
    <row r="3022" spans="1:19" x14ac:dyDescent="0.25">
      <c r="A3022" t="s">
        <v>67</v>
      </c>
      <c r="B3022" t="s">
        <v>111</v>
      </c>
      <c r="C3022" t="s">
        <v>20</v>
      </c>
      <c r="D3022" s="1">
        <v>1659370.2604780006</v>
      </c>
      <c r="E3022" s="1">
        <v>5091461.8143119961</v>
      </c>
      <c r="F3022" s="13">
        <v>0.32591234521558121</v>
      </c>
      <c r="G3022" s="13">
        <v>0</v>
      </c>
      <c r="H3022" t="s">
        <v>21</v>
      </c>
      <c r="I3022" t="s">
        <v>22</v>
      </c>
      <c r="J3022">
        <v>2021</v>
      </c>
      <c r="K3022">
        <v>6</v>
      </c>
      <c r="L3022" s="12">
        <v>-6.8543762626008755</v>
      </c>
      <c r="M3022" s="1">
        <v>1659370.2604780006</v>
      </c>
      <c r="N3022" s="12">
        <v>-10.670498034512034</v>
      </c>
      <c r="O3022" s="13">
        <v>0</v>
      </c>
      <c r="P3022" s="12">
        <v>0</v>
      </c>
      <c r="Q3022" s="12">
        <v>0</v>
      </c>
      <c r="R3022" s="2">
        <f>DATE(CURR[[#This Row],[YEAR]],CURR[[#This Row],[MONTH]],1)</f>
        <v>44348</v>
      </c>
      <c r="S3022" t="str">
        <f>IF(AND(CURR[[#This Row],[DATE]]&gt;=DATE(2023,6,1),CURR[[#This Row],[DATE]]&lt;=DATE(2024,5,31)),"Y","N")</f>
        <v>N</v>
      </c>
    </row>
    <row r="3023" spans="1:19" x14ac:dyDescent="0.25">
      <c r="A3023" t="s">
        <v>67</v>
      </c>
      <c r="B3023" t="s">
        <v>111</v>
      </c>
      <c r="C3023" t="s">
        <v>20</v>
      </c>
      <c r="D3023" s="1">
        <v>711853.04260900046</v>
      </c>
      <c r="E3023" s="1">
        <v>1849057.973486</v>
      </c>
      <c r="F3023" s="13">
        <v>0</v>
      </c>
      <c r="G3023" s="13">
        <v>0.38498146235347885</v>
      </c>
      <c r="H3023" t="s">
        <v>24</v>
      </c>
      <c r="I3023" t="s">
        <v>17</v>
      </c>
      <c r="J3023">
        <v>2021</v>
      </c>
      <c r="K3023">
        <v>6</v>
      </c>
      <c r="L3023" s="12">
        <v>-5.3522990661791852</v>
      </c>
      <c r="M3023" s="1">
        <v>1659370.2604780006</v>
      </c>
      <c r="N3023" s="12">
        <v>-10.670498034512034</v>
      </c>
      <c r="O3023" s="13">
        <v>0.42898987619793971</v>
      </c>
      <c r="P3023" s="12">
        <v>-4.5775356307956763</v>
      </c>
      <c r="Q3023" s="12">
        <v>-9.9298346969748614</v>
      </c>
      <c r="R3023" s="2">
        <f>DATE(CURR[[#This Row],[YEAR]],CURR[[#This Row],[MONTH]],1)</f>
        <v>44348</v>
      </c>
      <c r="S3023" t="str">
        <f>IF(AND(CURR[[#This Row],[DATE]]&gt;=DATE(2023,6,1),CURR[[#This Row],[DATE]]&lt;=DATE(2024,5,31)),"Y","N")</f>
        <v>N</v>
      </c>
    </row>
    <row r="3024" spans="1:19" x14ac:dyDescent="0.25">
      <c r="A3024" t="s">
        <v>67</v>
      </c>
      <c r="B3024" t="s">
        <v>111</v>
      </c>
      <c r="C3024" t="s">
        <v>20</v>
      </c>
      <c r="D3024" s="1">
        <v>218201.77534500012</v>
      </c>
      <c r="E3024" s="1">
        <v>1349925.6934579995</v>
      </c>
      <c r="F3024" s="13">
        <v>0</v>
      </c>
      <c r="G3024" s="13">
        <v>0.16163984166124698</v>
      </c>
      <c r="H3024" t="s">
        <v>25</v>
      </c>
      <c r="I3024" t="s">
        <v>17</v>
      </c>
      <c r="J3024">
        <v>2021</v>
      </c>
      <c r="K3024">
        <v>6</v>
      </c>
      <c r="L3024" s="12">
        <v>-3.3753272378005614</v>
      </c>
      <c r="M3024" s="1">
        <v>1659370.2604780006</v>
      </c>
      <c r="N3024" s="12">
        <v>-10.670498034512034</v>
      </c>
      <c r="O3024" s="13">
        <v>0.1314967373720104</v>
      </c>
      <c r="P3024" s="12">
        <v>-1.4031356776727821</v>
      </c>
      <c r="Q3024" s="12">
        <v>-4.7784629154733436</v>
      </c>
      <c r="R3024" s="2">
        <f>DATE(CURR[[#This Row],[YEAR]],CURR[[#This Row],[MONTH]],1)</f>
        <v>44348</v>
      </c>
      <c r="S3024" t="str">
        <f>IF(AND(CURR[[#This Row],[DATE]]&gt;=DATE(2023,6,1),CURR[[#This Row],[DATE]]&lt;=DATE(2024,5,31)),"Y","N")</f>
        <v>N</v>
      </c>
    </row>
    <row r="3025" spans="1:19" x14ac:dyDescent="0.25">
      <c r="A3025" t="s">
        <v>67</v>
      </c>
      <c r="B3025" t="s">
        <v>111</v>
      </c>
      <c r="C3025" t="s">
        <v>20</v>
      </c>
      <c r="D3025" s="1">
        <v>101826.664494</v>
      </c>
      <c r="E3025" s="1">
        <v>516411.554748</v>
      </c>
      <c r="F3025" s="13">
        <v>0</v>
      </c>
      <c r="G3025" s="13">
        <v>0.19718122795236384</v>
      </c>
      <c r="H3025" t="s">
        <v>26</v>
      </c>
      <c r="I3025" t="s">
        <v>17</v>
      </c>
      <c r="J3025">
        <v>2021</v>
      </c>
      <c r="K3025">
        <v>6</v>
      </c>
      <c r="L3025" s="12">
        <v>-3.1945344129167843</v>
      </c>
      <c r="M3025" s="1">
        <v>1659370.2604780006</v>
      </c>
      <c r="N3025" s="12">
        <v>-10.670498034512034</v>
      </c>
      <c r="O3025" s="13">
        <v>6.1364643515225865E-2</v>
      </c>
      <c r="P3025" s="12">
        <v>-0.65479130801774921</v>
      </c>
      <c r="Q3025" s="12">
        <v>-3.8493257209345337</v>
      </c>
      <c r="R3025" s="2">
        <f>DATE(CURR[[#This Row],[YEAR]],CURR[[#This Row],[MONTH]],1)</f>
        <v>44348</v>
      </c>
      <c r="S3025" t="str">
        <f>IF(AND(CURR[[#This Row],[DATE]]&gt;=DATE(2023,6,1),CURR[[#This Row],[DATE]]&lt;=DATE(2024,5,31)),"Y","N")</f>
        <v>N</v>
      </c>
    </row>
    <row r="3026" spans="1:19" x14ac:dyDescent="0.25">
      <c r="A3026" t="s">
        <v>68</v>
      </c>
      <c r="B3026" t="s">
        <v>14</v>
      </c>
      <c r="C3026" t="s">
        <v>15</v>
      </c>
      <c r="D3026" s="1">
        <v>3827.070819999999</v>
      </c>
      <c r="E3026" s="1">
        <v>19762.608864000002</v>
      </c>
      <c r="F3026" s="13">
        <v>0</v>
      </c>
      <c r="G3026" s="13">
        <v>0.19365210566766183</v>
      </c>
      <c r="H3026" t="s">
        <v>16</v>
      </c>
      <c r="I3026" t="s">
        <v>17</v>
      </c>
      <c r="J3026">
        <v>2021</v>
      </c>
      <c r="K3026">
        <v>7</v>
      </c>
      <c r="L3026" s="12">
        <v>-1.3258411147686036</v>
      </c>
      <c r="M3026" s="1">
        <v>14309.499752</v>
      </c>
      <c r="N3026" s="12">
        <v>-4.7232684586487377</v>
      </c>
      <c r="O3026" s="13">
        <v>0.26744965836175366</v>
      </c>
      <c r="P3026" s="12">
        <v>-1.2632365356164517</v>
      </c>
      <c r="Q3026" s="12">
        <v>-2.5890776503850552</v>
      </c>
      <c r="R3026" s="2">
        <f>DATE(CURR[[#This Row],[YEAR]],CURR[[#This Row],[MONTH]],1)</f>
        <v>44378</v>
      </c>
      <c r="S3026" t="str">
        <f>IF(AND(CURR[[#This Row],[DATE]]&gt;=DATE(2023,6,1),CURR[[#This Row],[DATE]]&lt;=DATE(2024,5,31)),"Y","N")</f>
        <v>N</v>
      </c>
    </row>
    <row r="3027" spans="1:19" x14ac:dyDescent="0.25">
      <c r="A3027" t="s">
        <v>68</v>
      </c>
      <c r="B3027" t="s">
        <v>14</v>
      </c>
      <c r="C3027" t="s">
        <v>15</v>
      </c>
      <c r="D3027" s="1">
        <v>14309.499752</v>
      </c>
      <c r="E3027" s="1">
        <v>73300.184324000002</v>
      </c>
      <c r="F3027" s="13">
        <v>0.19521778674865856</v>
      </c>
      <c r="G3027" s="13">
        <v>0</v>
      </c>
      <c r="H3027" t="s">
        <v>21</v>
      </c>
      <c r="I3027" t="s">
        <v>23</v>
      </c>
      <c r="J3027">
        <v>2021</v>
      </c>
      <c r="K3027">
        <v>7</v>
      </c>
      <c r="L3027" s="12">
        <v>-1.7932678794502972</v>
      </c>
      <c r="M3027" s="1">
        <v>14309.499752</v>
      </c>
      <c r="N3027" s="12">
        <v>-4.7232684586487377</v>
      </c>
      <c r="O3027" s="13">
        <v>0</v>
      </c>
      <c r="P3027" s="12">
        <v>0</v>
      </c>
      <c r="Q3027" s="12">
        <v>0</v>
      </c>
      <c r="R3027" s="2">
        <f>DATE(CURR[[#This Row],[YEAR]],CURR[[#This Row],[MONTH]],1)</f>
        <v>44378</v>
      </c>
      <c r="S3027" t="str">
        <f>IF(AND(CURR[[#This Row],[DATE]]&gt;=DATE(2023,6,1),CURR[[#This Row],[DATE]]&lt;=DATE(2024,5,31)),"Y","N")</f>
        <v>N</v>
      </c>
    </row>
    <row r="3028" spans="1:19" x14ac:dyDescent="0.25">
      <c r="A3028" t="s">
        <v>68</v>
      </c>
      <c r="B3028" t="s">
        <v>14</v>
      </c>
      <c r="C3028" t="s">
        <v>15</v>
      </c>
      <c r="D3028" s="1">
        <v>14309.499752</v>
      </c>
      <c r="E3028" s="1">
        <v>73300.184324000002</v>
      </c>
      <c r="F3028" s="13">
        <v>0.19521778674865856</v>
      </c>
      <c r="G3028" s="13">
        <v>0</v>
      </c>
      <c r="H3028" t="s">
        <v>21</v>
      </c>
      <c r="I3028" t="s">
        <v>22</v>
      </c>
      <c r="J3028">
        <v>2021</v>
      </c>
      <c r="K3028">
        <v>7</v>
      </c>
      <c r="L3028" s="12">
        <v>-2.93000057919844</v>
      </c>
      <c r="M3028" s="1">
        <v>14309.499752</v>
      </c>
      <c r="N3028" s="12">
        <v>-4.7232684586487377</v>
      </c>
      <c r="O3028" s="13">
        <v>0</v>
      </c>
      <c r="P3028" s="12">
        <v>0</v>
      </c>
      <c r="Q3028" s="12">
        <v>0</v>
      </c>
      <c r="R3028" s="2">
        <f>DATE(CURR[[#This Row],[YEAR]],CURR[[#This Row],[MONTH]],1)</f>
        <v>44378</v>
      </c>
      <c r="S3028" t="str">
        <f>IF(AND(CURR[[#This Row],[DATE]]&gt;=DATE(2023,6,1),CURR[[#This Row],[DATE]]&lt;=DATE(2024,5,31)),"Y","N")</f>
        <v>N</v>
      </c>
    </row>
    <row r="3029" spans="1:19" x14ac:dyDescent="0.25">
      <c r="A3029" t="s">
        <v>68</v>
      </c>
      <c r="B3029" t="s">
        <v>14</v>
      </c>
      <c r="C3029" t="s">
        <v>15</v>
      </c>
      <c r="D3029" s="1">
        <v>6910.89012</v>
      </c>
      <c r="E3029" s="1">
        <v>27760.909660000001</v>
      </c>
      <c r="F3029" s="13">
        <v>0</v>
      </c>
      <c r="G3029" s="13">
        <v>0.24894321564533345</v>
      </c>
      <c r="H3029" t="s">
        <v>24</v>
      </c>
      <c r="I3029" t="s">
        <v>17</v>
      </c>
      <c r="J3029">
        <v>2021</v>
      </c>
      <c r="K3029">
        <v>7</v>
      </c>
      <c r="L3029" s="12">
        <v>-3.6627671980312138</v>
      </c>
      <c r="M3029" s="1">
        <v>14309.499752</v>
      </c>
      <c r="N3029" s="12">
        <v>-4.7232684586487377</v>
      </c>
      <c r="O3029" s="13">
        <v>0.48295819139548074</v>
      </c>
      <c r="P3029" s="12">
        <v>-2.2811411922643146</v>
      </c>
      <c r="Q3029" s="12">
        <v>-5.9439083902955279</v>
      </c>
      <c r="R3029" s="2">
        <f>DATE(CURR[[#This Row],[YEAR]],CURR[[#This Row],[MONTH]],1)</f>
        <v>44378</v>
      </c>
      <c r="S3029" t="str">
        <f>IF(AND(CURR[[#This Row],[DATE]]&gt;=DATE(2023,6,1),CURR[[#This Row],[DATE]]&lt;=DATE(2024,5,31)),"Y","N")</f>
        <v>N</v>
      </c>
    </row>
    <row r="3030" spans="1:19" x14ac:dyDescent="0.25">
      <c r="A3030" t="s">
        <v>68</v>
      </c>
      <c r="B3030" t="s">
        <v>14</v>
      </c>
      <c r="C3030" t="s">
        <v>15</v>
      </c>
      <c r="D3030" s="1">
        <v>1683.6250919999995</v>
      </c>
      <c r="E3030" s="1">
        <v>18870.039207999998</v>
      </c>
      <c r="F3030" s="13">
        <v>0</v>
      </c>
      <c r="G3030" s="13">
        <v>8.9222130035968475E-2</v>
      </c>
      <c r="H3030" t="s">
        <v>25</v>
      </c>
      <c r="I3030" t="s">
        <v>17</v>
      </c>
      <c r="J3030">
        <v>2021</v>
      </c>
      <c r="K3030">
        <v>7</v>
      </c>
      <c r="L3030" s="12">
        <v>-2.2083760019687855</v>
      </c>
      <c r="M3030" s="1">
        <v>14309.499752</v>
      </c>
      <c r="N3030" s="12">
        <v>-4.7232684586487377</v>
      </c>
      <c r="O3030" s="13">
        <v>0.11765785814872276</v>
      </c>
      <c r="P3030" s="12">
        <v>-0.55572965030602961</v>
      </c>
      <c r="Q3030" s="12">
        <v>-2.7641056522748153</v>
      </c>
      <c r="R3030" s="2">
        <f>DATE(CURR[[#This Row],[YEAR]],CURR[[#This Row],[MONTH]],1)</f>
        <v>44378</v>
      </c>
      <c r="S3030" t="str">
        <f>IF(AND(CURR[[#This Row],[DATE]]&gt;=DATE(2023,6,1),CURR[[#This Row],[DATE]]&lt;=DATE(2024,5,31)),"Y","N")</f>
        <v>N</v>
      </c>
    </row>
    <row r="3031" spans="1:19" x14ac:dyDescent="0.25">
      <c r="A3031" t="s">
        <v>68</v>
      </c>
      <c r="B3031" t="s">
        <v>14</v>
      </c>
      <c r="C3031" t="s">
        <v>15</v>
      </c>
      <c r="D3031" s="1">
        <v>1887.9137200000007</v>
      </c>
      <c r="E3031" s="1">
        <v>6906.6265920000005</v>
      </c>
      <c r="F3031" s="13">
        <v>0</v>
      </c>
      <c r="G3031" s="13">
        <v>0.27334816713368953</v>
      </c>
      <c r="H3031" t="s">
        <v>26</v>
      </c>
      <c r="I3031" t="s">
        <v>17</v>
      </c>
      <c r="J3031">
        <v>2021</v>
      </c>
      <c r="K3031">
        <v>7</v>
      </c>
      <c r="L3031" s="12">
        <v>-4.561448669858124</v>
      </c>
      <c r="M3031" s="1">
        <v>14309.499752</v>
      </c>
      <c r="N3031" s="12">
        <v>-4.7232684586487377</v>
      </c>
      <c r="O3031" s="13">
        <v>0.13193429209404278</v>
      </c>
      <c r="P3031" s="12">
        <v>-0.62316108046194174</v>
      </c>
      <c r="Q3031" s="12">
        <v>-5.1846097503200657</v>
      </c>
      <c r="R3031" s="2">
        <f>DATE(CURR[[#This Row],[YEAR]],CURR[[#This Row],[MONTH]],1)</f>
        <v>44378</v>
      </c>
      <c r="S3031" t="str">
        <f>IF(AND(CURR[[#This Row],[DATE]]&gt;=DATE(2023,6,1),CURR[[#This Row],[DATE]]&lt;=DATE(2024,5,31)),"Y","N")</f>
        <v>N</v>
      </c>
    </row>
    <row r="3032" spans="1:19" x14ac:dyDescent="0.25">
      <c r="A3032" t="s">
        <v>68</v>
      </c>
      <c r="B3032" t="s">
        <v>14</v>
      </c>
      <c r="C3032" t="s">
        <v>18</v>
      </c>
      <c r="D3032" s="1">
        <v>6460.1294520000019</v>
      </c>
      <c r="E3032" s="1">
        <v>19762.608864000002</v>
      </c>
      <c r="F3032" s="13">
        <v>0</v>
      </c>
      <c r="G3032" s="13">
        <v>0.32688647012429184</v>
      </c>
      <c r="H3032" t="s">
        <v>16</v>
      </c>
      <c r="I3032" t="s">
        <v>17</v>
      </c>
      <c r="J3032">
        <v>2021</v>
      </c>
      <c r="K3032">
        <v>7</v>
      </c>
      <c r="L3032" s="12">
        <v>-2.2380315486790949</v>
      </c>
      <c r="M3032" s="1">
        <v>13561.337916</v>
      </c>
      <c r="N3032" s="12">
        <v>-4.4763157864248448</v>
      </c>
      <c r="O3032" s="13">
        <v>0.4763637254682801</v>
      </c>
      <c r="P3032" s="12">
        <v>-2.132354464393813</v>
      </c>
      <c r="Q3032" s="12">
        <v>-4.370386013072908</v>
      </c>
      <c r="R3032" s="2">
        <f>DATE(CURR[[#This Row],[YEAR]],CURR[[#This Row],[MONTH]],1)</f>
        <v>44378</v>
      </c>
      <c r="S3032" t="str">
        <f>IF(AND(CURR[[#This Row],[DATE]]&gt;=DATE(2023,6,1),CURR[[#This Row],[DATE]]&lt;=DATE(2024,5,31)),"Y","N")</f>
        <v>N</v>
      </c>
    </row>
    <row r="3033" spans="1:19" x14ac:dyDescent="0.25">
      <c r="A3033" t="s">
        <v>68</v>
      </c>
      <c r="B3033" t="s">
        <v>14</v>
      </c>
      <c r="C3033" t="s">
        <v>18</v>
      </c>
      <c r="D3033" s="1">
        <v>13561.337916</v>
      </c>
      <c r="E3033" s="1">
        <v>73300.184324000002</v>
      </c>
      <c r="F3033" s="13">
        <v>0.18501096608511167</v>
      </c>
      <c r="G3033" s="13">
        <v>0</v>
      </c>
      <c r="H3033" t="s">
        <v>21</v>
      </c>
      <c r="I3033" t="s">
        <v>23</v>
      </c>
      <c r="J3033">
        <v>2021</v>
      </c>
      <c r="K3033">
        <v>7</v>
      </c>
      <c r="L3033" s="12">
        <v>-1.6995081665056264</v>
      </c>
      <c r="M3033" s="1">
        <v>13561.337916</v>
      </c>
      <c r="N3033" s="12">
        <v>-4.4763157864248448</v>
      </c>
      <c r="O3033" s="13">
        <v>0</v>
      </c>
      <c r="P3033" s="12">
        <v>0</v>
      </c>
      <c r="Q3033" s="12">
        <v>0</v>
      </c>
      <c r="R3033" s="2">
        <f>DATE(CURR[[#This Row],[YEAR]],CURR[[#This Row],[MONTH]],1)</f>
        <v>44378</v>
      </c>
      <c r="S3033" t="str">
        <f>IF(AND(CURR[[#This Row],[DATE]]&gt;=DATE(2023,6,1),CURR[[#This Row],[DATE]]&lt;=DATE(2024,5,31)),"Y","N")</f>
        <v>N</v>
      </c>
    </row>
    <row r="3034" spans="1:19" x14ac:dyDescent="0.25">
      <c r="A3034" t="s">
        <v>68</v>
      </c>
      <c r="B3034" t="s">
        <v>14</v>
      </c>
      <c r="C3034" t="s">
        <v>18</v>
      </c>
      <c r="D3034" s="1">
        <v>13561.337916</v>
      </c>
      <c r="E3034" s="1">
        <v>73300.184324000002</v>
      </c>
      <c r="F3034" s="13">
        <v>0.18501096608511167</v>
      </c>
      <c r="G3034" s="13">
        <v>0</v>
      </c>
      <c r="H3034" t="s">
        <v>21</v>
      </c>
      <c r="I3034" t="s">
        <v>22</v>
      </c>
      <c r="J3034">
        <v>2021</v>
      </c>
      <c r="K3034">
        <v>7</v>
      </c>
      <c r="L3034" s="12">
        <v>-2.7768076199192184</v>
      </c>
      <c r="M3034" s="1">
        <v>13561.337916</v>
      </c>
      <c r="N3034" s="12">
        <v>-4.4763157864248448</v>
      </c>
      <c r="O3034" s="13">
        <v>0</v>
      </c>
      <c r="P3034" s="12">
        <v>0</v>
      </c>
      <c r="Q3034" s="12">
        <v>0</v>
      </c>
      <c r="R3034" s="2">
        <f>DATE(CURR[[#This Row],[YEAR]],CURR[[#This Row],[MONTH]],1)</f>
        <v>44378</v>
      </c>
      <c r="S3034" t="str">
        <f>IF(AND(CURR[[#This Row],[DATE]]&gt;=DATE(2023,6,1),CURR[[#This Row],[DATE]]&lt;=DATE(2024,5,31)),"Y","N")</f>
        <v>N</v>
      </c>
    </row>
    <row r="3035" spans="1:19" x14ac:dyDescent="0.25">
      <c r="A3035" t="s">
        <v>68</v>
      </c>
      <c r="B3035" t="s">
        <v>14</v>
      </c>
      <c r="C3035" t="s">
        <v>18</v>
      </c>
      <c r="D3035" s="1">
        <v>3287.0736079999992</v>
      </c>
      <c r="E3035" s="1">
        <v>27760.909660000001</v>
      </c>
      <c r="F3035" s="13">
        <v>0</v>
      </c>
      <c r="G3035" s="13">
        <v>0.11840655253225586</v>
      </c>
      <c r="H3035" t="s">
        <v>24</v>
      </c>
      <c r="I3035" t="s">
        <v>17</v>
      </c>
      <c r="J3035">
        <v>2021</v>
      </c>
      <c r="K3035">
        <v>7</v>
      </c>
      <c r="L3035" s="12">
        <v>-1.7421468406875074</v>
      </c>
      <c r="M3035" s="1">
        <v>13561.337916</v>
      </c>
      <c r="N3035" s="12">
        <v>-4.4763157864248448</v>
      </c>
      <c r="O3035" s="13">
        <v>0.24238564280017158</v>
      </c>
      <c r="P3035" s="12">
        <v>-1.0849946792691416</v>
      </c>
      <c r="Q3035" s="12">
        <v>-2.827141519956649</v>
      </c>
      <c r="R3035" s="2">
        <f>DATE(CURR[[#This Row],[YEAR]],CURR[[#This Row],[MONTH]],1)</f>
        <v>44378</v>
      </c>
      <c r="S3035" t="str">
        <f>IF(AND(CURR[[#This Row],[DATE]]&gt;=DATE(2023,6,1),CURR[[#This Row],[DATE]]&lt;=DATE(2024,5,31)),"Y","N")</f>
        <v>N</v>
      </c>
    </row>
    <row r="3036" spans="1:19" x14ac:dyDescent="0.25">
      <c r="A3036" t="s">
        <v>68</v>
      </c>
      <c r="B3036" t="s">
        <v>14</v>
      </c>
      <c r="C3036" t="s">
        <v>18</v>
      </c>
      <c r="D3036" s="1">
        <v>1089.4726959999998</v>
      </c>
      <c r="E3036" s="1">
        <v>18870.039207999998</v>
      </c>
      <c r="F3036" s="13">
        <v>0</v>
      </c>
      <c r="G3036" s="13">
        <v>5.773558199805516E-2</v>
      </c>
      <c r="H3036" t="s">
        <v>25</v>
      </c>
      <c r="I3036" t="s">
        <v>17</v>
      </c>
      <c r="J3036">
        <v>2021</v>
      </c>
      <c r="K3036">
        <v>7</v>
      </c>
      <c r="L3036" s="12">
        <v>-1.4290386666716621</v>
      </c>
      <c r="M3036" s="1">
        <v>13561.337916</v>
      </c>
      <c r="N3036" s="12">
        <v>-4.4763157864248448</v>
      </c>
      <c r="O3036" s="13">
        <v>8.0336667572792592E-2</v>
      </c>
      <c r="P3036" s="12">
        <v>-0.35961229328485639</v>
      </c>
      <c r="Q3036" s="12">
        <v>-1.7886509599565186</v>
      </c>
      <c r="R3036" s="2">
        <f>DATE(CURR[[#This Row],[YEAR]],CURR[[#This Row],[MONTH]],1)</f>
        <v>44378</v>
      </c>
      <c r="S3036" t="str">
        <f>IF(AND(CURR[[#This Row],[DATE]]&gt;=DATE(2023,6,1),CURR[[#This Row],[DATE]]&lt;=DATE(2024,5,31)),"Y","N")</f>
        <v>N</v>
      </c>
    </row>
    <row r="3037" spans="1:19" x14ac:dyDescent="0.25">
      <c r="A3037" t="s">
        <v>68</v>
      </c>
      <c r="B3037" t="s">
        <v>14</v>
      </c>
      <c r="C3037" t="s">
        <v>18</v>
      </c>
      <c r="D3037" s="1">
        <v>2724.6621600000008</v>
      </c>
      <c r="E3037" s="1">
        <v>6906.6265920000005</v>
      </c>
      <c r="F3037" s="13">
        <v>0</v>
      </c>
      <c r="G3037" s="13">
        <v>0.39449970600061079</v>
      </c>
      <c r="H3037" t="s">
        <v>26</v>
      </c>
      <c r="I3037" t="s">
        <v>17</v>
      </c>
      <c r="J3037">
        <v>2021</v>
      </c>
      <c r="K3037">
        <v>7</v>
      </c>
      <c r="L3037" s="12">
        <v>-6.5831433152277548</v>
      </c>
      <c r="M3037" s="1">
        <v>13561.337916</v>
      </c>
      <c r="N3037" s="12">
        <v>-4.4763157864248448</v>
      </c>
      <c r="O3037" s="13">
        <v>0.20091396415875584</v>
      </c>
      <c r="P3037" s="12">
        <v>-0.8993543494770343</v>
      </c>
      <c r="Q3037" s="12">
        <v>-7.4824976647047894</v>
      </c>
      <c r="R3037" s="2">
        <f>DATE(CURR[[#This Row],[YEAR]],CURR[[#This Row],[MONTH]],1)</f>
        <v>44378</v>
      </c>
      <c r="S3037" t="str">
        <f>IF(AND(CURR[[#This Row],[DATE]]&gt;=DATE(2023,6,1),CURR[[#This Row],[DATE]]&lt;=DATE(2024,5,31)),"Y","N")</f>
        <v>N</v>
      </c>
    </row>
    <row r="3038" spans="1:19" x14ac:dyDescent="0.25">
      <c r="A3038" t="s">
        <v>68</v>
      </c>
      <c r="B3038" t="s">
        <v>14</v>
      </c>
      <c r="C3038" t="s">
        <v>19</v>
      </c>
      <c r="D3038" s="1">
        <v>6.0105760000000004</v>
      </c>
      <c r="E3038" s="1">
        <v>19762.608864000002</v>
      </c>
      <c r="F3038" s="13">
        <v>0</v>
      </c>
      <c r="G3038" s="13">
        <v>3.041387926747362E-4</v>
      </c>
      <c r="H3038" t="s">
        <v>16</v>
      </c>
      <c r="I3038" t="s">
        <v>17</v>
      </c>
      <c r="J3038">
        <v>2021</v>
      </c>
      <c r="K3038">
        <v>7</v>
      </c>
      <c r="L3038" s="12">
        <v>-2.0822893432218791E-3</v>
      </c>
      <c r="M3038" s="1">
        <v>20097.733307999999</v>
      </c>
      <c r="N3038" s="12">
        <v>-6.6338440524968654</v>
      </c>
      <c r="O3038" s="13">
        <v>2.9906735788992991E-4</v>
      </c>
      <c r="P3038" s="12">
        <v>-1.9839662134340632E-3</v>
      </c>
      <c r="Q3038" s="12">
        <v>-4.0662555566559422E-3</v>
      </c>
      <c r="R3038" s="2">
        <f>DATE(CURR[[#This Row],[YEAR]],CURR[[#This Row],[MONTH]],1)</f>
        <v>44378</v>
      </c>
      <c r="S3038" t="str">
        <f>IF(AND(CURR[[#This Row],[DATE]]&gt;=DATE(2023,6,1),CURR[[#This Row],[DATE]]&lt;=DATE(2024,5,31)),"Y","N")</f>
        <v>N</v>
      </c>
    </row>
    <row r="3039" spans="1:19" x14ac:dyDescent="0.25">
      <c r="A3039" t="s">
        <v>68</v>
      </c>
      <c r="B3039" t="s">
        <v>14</v>
      </c>
      <c r="C3039" t="s">
        <v>19</v>
      </c>
      <c r="D3039" s="1">
        <v>20097.733307999999</v>
      </c>
      <c r="E3039" s="1">
        <v>73300.184324000002</v>
      </c>
      <c r="F3039" s="13">
        <v>0.27418393955415449</v>
      </c>
      <c r="G3039" s="13">
        <v>0</v>
      </c>
      <c r="H3039" t="s">
        <v>21</v>
      </c>
      <c r="I3039" t="s">
        <v>23</v>
      </c>
      <c r="J3039">
        <v>2021</v>
      </c>
      <c r="K3039">
        <v>7</v>
      </c>
      <c r="L3039" s="12">
        <v>-2.5186498630713818</v>
      </c>
      <c r="M3039" s="1">
        <v>20097.733307999999</v>
      </c>
      <c r="N3039" s="12">
        <v>-6.6338440524968654</v>
      </c>
      <c r="O3039" s="13">
        <v>0</v>
      </c>
      <c r="P3039" s="12">
        <v>0</v>
      </c>
      <c r="Q3039" s="12">
        <v>0</v>
      </c>
      <c r="R3039" s="2">
        <f>DATE(CURR[[#This Row],[YEAR]],CURR[[#This Row],[MONTH]],1)</f>
        <v>44378</v>
      </c>
      <c r="S3039" t="str">
        <f>IF(AND(CURR[[#This Row],[DATE]]&gt;=DATE(2023,6,1),CURR[[#This Row],[DATE]]&lt;=DATE(2024,5,31)),"Y","N")</f>
        <v>N</v>
      </c>
    </row>
    <row r="3040" spans="1:19" x14ac:dyDescent="0.25">
      <c r="A3040" t="s">
        <v>68</v>
      </c>
      <c r="B3040" t="s">
        <v>14</v>
      </c>
      <c r="C3040" t="s">
        <v>19</v>
      </c>
      <c r="D3040" s="1">
        <v>20097.733307999999</v>
      </c>
      <c r="E3040" s="1">
        <v>73300.184324000002</v>
      </c>
      <c r="F3040" s="13">
        <v>0.27418393955415449</v>
      </c>
      <c r="G3040" s="13">
        <v>0</v>
      </c>
      <c r="H3040" t="s">
        <v>21</v>
      </c>
      <c r="I3040" t="s">
        <v>22</v>
      </c>
      <c r="J3040">
        <v>2021</v>
      </c>
      <c r="K3040">
        <v>7</v>
      </c>
      <c r="L3040" s="12">
        <v>-4.1151941894254831</v>
      </c>
      <c r="M3040" s="1">
        <v>20097.733307999999</v>
      </c>
      <c r="N3040" s="12">
        <v>-6.6338440524968654</v>
      </c>
      <c r="O3040" s="13">
        <v>0</v>
      </c>
      <c r="P3040" s="12">
        <v>0</v>
      </c>
      <c r="Q3040" s="12">
        <v>0</v>
      </c>
      <c r="R3040" s="2">
        <f>DATE(CURR[[#This Row],[YEAR]],CURR[[#This Row],[MONTH]],1)</f>
        <v>44378</v>
      </c>
      <c r="S3040" t="str">
        <f>IF(AND(CURR[[#This Row],[DATE]]&gt;=DATE(2023,6,1),CURR[[#This Row],[DATE]]&lt;=DATE(2024,5,31)),"Y","N")</f>
        <v>N</v>
      </c>
    </row>
    <row r="3041" spans="1:19" x14ac:dyDescent="0.25">
      <c r="A3041" t="s">
        <v>68</v>
      </c>
      <c r="B3041" t="s">
        <v>14</v>
      </c>
      <c r="C3041" t="s">
        <v>19</v>
      </c>
      <c r="D3041" s="1">
        <v>6375.6703520000001</v>
      </c>
      <c r="E3041" s="1">
        <v>27760.909660000001</v>
      </c>
      <c r="F3041" s="13">
        <v>0</v>
      </c>
      <c r="G3041" s="13">
        <v>0.2296635964053636</v>
      </c>
      <c r="H3041" t="s">
        <v>24</v>
      </c>
      <c r="I3041" t="s">
        <v>17</v>
      </c>
      <c r="J3041">
        <v>2021</v>
      </c>
      <c r="K3041">
        <v>7</v>
      </c>
      <c r="L3041" s="12">
        <v>-3.3791010745755741</v>
      </c>
      <c r="M3041" s="1">
        <v>20097.733307999999</v>
      </c>
      <c r="N3041" s="12">
        <v>-6.6338440524968654</v>
      </c>
      <c r="O3041" s="13">
        <v>0.31723330458674831</v>
      </c>
      <c r="P3041" s="12">
        <v>-2.1044762708867268</v>
      </c>
      <c r="Q3041" s="12">
        <v>-5.4835773454623009</v>
      </c>
      <c r="R3041" s="2">
        <f>DATE(CURR[[#This Row],[YEAR]],CURR[[#This Row],[MONTH]],1)</f>
        <v>44378</v>
      </c>
      <c r="S3041" t="str">
        <f>IF(AND(CURR[[#This Row],[DATE]]&gt;=DATE(2023,6,1),CURR[[#This Row],[DATE]]&lt;=DATE(2024,5,31)),"Y","N")</f>
        <v>N</v>
      </c>
    </row>
    <row r="3042" spans="1:19" x14ac:dyDescent="0.25">
      <c r="A3042" t="s">
        <v>68</v>
      </c>
      <c r="B3042" t="s">
        <v>14</v>
      </c>
      <c r="C3042" t="s">
        <v>19</v>
      </c>
      <c r="D3042" s="1">
        <v>12922.598748</v>
      </c>
      <c r="E3042" s="1">
        <v>18870.039207999998</v>
      </c>
      <c r="F3042" s="13">
        <v>0</v>
      </c>
      <c r="G3042" s="13">
        <v>0.68482098026173854</v>
      </c>
      <c r="H3042" t="s">
        <v>25</v>
      </c>
      <c r="I3042" t="s">
        <v>17</v>
      </c>
      <c r="J3042">
        <v>2021</v>
      </c>
      <c r="K3042">
        <v>7</v>
      </c>
      <c r="L3042" s="12">
        <v>-16.950303897083451</v>
      </c>
      <c r="M3042" s="1">
        <v>20097.733307999999</v>
      </c>
      <c r="N3042" s="12">
        <v>-6.6338440524968654</v>
      </c>
      <c r="O3042" s="13">
        <v>0.64298787081904896</v>
      </c>
      <c r="P3042" s="12">
        <v>-4.2654812626605709</v>
      </c>
      <c r="Q3042" s="12">
        <v>-21.215785159744023</v>
      </c>
      <c r="R3042" s="2">
        <f>DATE(CURR[[#This Row],[YEAR]],CURR[[#This Row],[MONTH]],1)</f>
        <v>44378</v>
      </c>
      <c r="S3042" t="str">
        <f>IF(AND(CURR[[#This Row],[DATE]]&gt;=DATE(2023,6,1),CURR[[#This Row],[DATE]]&lt;=DATE(2024,5,31)),"Y","N")</f>
        <v>N</v>
      </c>
    </row>
    <row r="3043" spans="1:19" x14ac:dyDescent="0.25">
      <c r="A3043" t="s">
        <v>68</v>
      </c>
      <c r="B3043" t="s">
        <v>14</v>
      </c>
      <c r="C3043" t="s">
        <v>19</v>
      </c>
      <c r="D3043" s="1">
        <v>793.45363199999997</v>
      </c>
      <c r="E3043" s="1">
        <v>6906.6265920000005</v>
      </c>
      <c r="F3043" s="13">
        <v>0</v>
      </c>
      <c r="G3043" s="13">
        <v>0.11488294921272615</v>
      </c>
      <c r="H3043" t="s">
        <v>26</v>
      </c>
      <c r="I3043" t="s">
        <v>17</v>
      </c>
      <c r="J3043">
        <v>2021</v>
      </c>
      <c r="K3043">
        <v>7</v>
      </c>
      <c r="L3043" s="12">
        <v>-1.9170886762137076</v>
      </c>
      <c r="M3043" s="1">
        <v>20097.733307999999</v>
      </c>
      <c r="N3043" s="12">
        <v>-6.6338440524968654</v>
      </c>
      <c r="O3043" s="13">
        <v>3.9479757236312911E-2</v>
      </c>
      <c r="P3043" s="12">
        <v>-0.2619025527361345</v>
      </c>
      <c r="Q3043" s="12">
        <v>-2.1789912289498421</v>
      </c>
      <c r="R3043" s="2">
        <f>DATE(CURR[[#This Row],[YEAR]],CURR[[#This Row],[MONTH]],1)</f>
        <v>44378</v>
      </c>
      <c r="S3043" t="str">
        <f>IF(AND(CURR[[#This Row],[DATE]]&gt;=DATE(2023,6,1),CURR[[#This Row],[DATE]]&lt;=DATE(2024,5,31)),"Y","N")</f>
        <v>N</v>
      </c>
    </row>
    <row r="3044" spans="1:19" x14ac:dyDescent="0.25">
      <c r="A3044" t="s">
        <v>68</v>
      </c>
      <c r="B3044" t="s">
        <v>14</v>
      </c>
      <c r="C3044" t="s">
        <v>20</v>
      </c>
      <c r="D3044" s="1">
        <v>9469.3980159999992</v>
      </c>
      <c r="E3044" s="1">
        <v>19762.608864000002</v>
      </c>
      <c r="F3044" s="13">
        <v>0</v>
      </c>
      <c r="G3044" s="13">
        <v>0.4791572854153715</v>
      </c>
      <c r="H3044" t="s">
        <v>16</v>
      </c>
      <c r="I3044" t="s">
        <v>17</v>
      </c>
      <c r="J3044">
        <v>2021</v>
      </c>
      <c r="K3044">
        <v>7</v>
      </c>
      <c r="L3044" s="12">
        <v>-3.2805552372090796</v>
      </c>
      <c r="M3044" s="1">
        <v>25331.613347999999</v>
      </c>
      <c r="N3044" s="12">
        <v>-8.3614390724295493</v>
      </c>
      <c r="O3044" s="13">
        <v>0.37381740696542071</v>
      </c>
      <c r="P3044" s="12">
        <v>-3.1256514725549667</v>
      </c>
      <c r="Q3044" s="12">
        <v>-6.4062067097640458</v>
      </c>
      <c r="R3044" s="2">
        <f>DATE(CURR[[#This Row],[YEAR]],CURR[[#This Row],[MONTH]],1)</f>
        <v>44378</v>
      </c>
      <c r="S3044" t="str">
        <f>IF(AND(CURR[[#This Row],[DATE]]&gt;=DATE(2023,6,1),CURR[[#This Row],[DATE]]&lt;=DATE(2024,5,31)),"Y","N")</f>
        <v>N</v>
      </c>
    </row>
    <row r="3045" spans="1:19" x14ac:dyDescent="0.25">
      <c r="A3045" t="s">
        <v>68</v>
      </c>
      <c r="B3045" t="s">
        <v>14</v>
      </c>
      <c r="C3045" t="s">
        <v>20</v>
      </c>
      <c r="D3045" s="1">
        <v>25331.613347999999</v>
      </c>
      <c r="E3045" s="1">
        <v>73300.184324000002</v>
      </c>
      <c r="F3045" s="13">
        <v>0.34558730761207518</v>
      </c>
      <c r="G3045" s="13">
        <v>0</v>
      </c>
      <c r="H3045" t="s">
        <v>21</v>
      </c>
      <c r="I3045" t="s">
        <v>23</v>
      </c>
      <c r="J3045">
        <v>2021</v>
      </c>
      <c r="K3045">
        <v>7</v>
      </c>
      <c r="L3045" s="12">
        <v>-3.1745602109726927</v>
      </c>
      <c r="M3045" s="1">
        <v>25331.613347999999</v>
      </c>
      <c r="N3045" s="12">
        <v>-8.3614390724295493</v>
      </c>
      <c r="O3045" s="13">
        <v>0</v>
      </c>
      <c r="P3045" s="12">
        <v>0</v>
      </c>
      <c r="Q3045" s="12">
        <v>0</v>
      </c>
      <c r="R3045" s="2">
        <f>DATE(CURR[[#This Row],[YEAR]],CURR[[#This Row],[MONTH]],1)</f>
        <v>44378</v>
      </c>
      <c r="S3045" t="str">
        <f>IF(AND(CURR[[#This Row],[DATE]]&gt;=DATE(2023,6,1),CURR[[#This Row],[DATE]]&lt;=DATE(2024,5,31)),"Y","N")</f>
        <v>N</v>
      </c>
    </row>
    <row r="3046" spans="1:19" x14ac:dyDescent="0.25">
      <c r="A3046" t="s">
        <v>68</v>
      </c>
      <c r="B3046" t="s">
        <v>14</v>
      </c>
      <c r="C3046" t="s">
        <v>20</v>
      </c>
      <c r="D3046" s="1">
        <v>25331.613347999999</v>
      </c>
      <c r="E3046" s="1">
        <v>73300.184324000002</v>
      </c>
      <c r="F3046" s="13">
        <v>0.34558730761207518</v>
      </c>
      <c r="G3046" s="13">
        <v>0</v>
      </c>
      <c r="H3046" t="s">
        <v>21</v>
      </c>
      <c r="I3046" t="s">
        <v>22</v>
      </c>
      <c r="J3046">
        <v>2021</v>
      </c>
      <c r="K3046">
        <v>7</v>
      </c>
      <c r="L3046" s="12">
        <v>-5.1868788614568571</v>
      </c>
      <c r="M3046" s="1">
        <v>25331.613347999999</v>
      </c>
      <c r="N3046" s="12">
        <v>-8.3614390724295493</v>
      </c>
      <c r="O3046" s="13">
        <v>0</v>
      </c>
      <c r="P3046" s="12">
        <v>0</v>
      </c>
      <c r="Q3046" s="12">
        <v>0</v>
      </c>
      <c r="R3046" s="2">
        <f>DATE(CURR[[#This Row],[YEAR]],CURR[[#This Row],[MONTH]],1)</f>
        <v>44378</v>
      </c>
      <c r="S3046" t="str">
        <f>IF(AND(CURR[[#This Row],[DATE]]&gt;=DATE(2023,6,1),CURR[[#This Row],[DATE]]&lt;=DATE(2024,5,31)),"Y","N")</f>
        <v>N</v>
      </c>
    </row>
    <row r="3047" spans="1:19" x14ac:dyDescent="0.25">
      <c r="A3047" t="s">
        <v>68</v>
      </c>
      <c r="B3047" t="s">
        <v>14</v>
      </c>
      <c r="C3047" t="s">
        <v>20</v>
      </c>
      <c r="D3047" s="1">
        <v>11187.27558</v>
      </c>
      <c r="E3047" s="1">
        <v>27760.909660000001</v>
      </c>
      <c r="F3047" s="13">
        <v>0</v>
      </c>
      <c r="G3047" s="13">
        <v>0.4029866354170471</v>
      </c>
      <c r="H3047" t="s">
        <v>24</v>
      </c>
      <c r="I3047" t="s">
        <v>17</v>
      </c>
      <c r="J3047">
        <v>2021</v>
      </c>
      <c r="K3047">
        <v>7</v>
      </c>
      <c r="L3047" s="12">
        <v>-5.9292486667057043</v>
      </c>
      <c r="M3047" s="1">
        <v>25331.613347999999</v>
      </c>
      <c r="N3047" s="12">
        <v>-8.3614390724295493</v>
      </c>
      <c r="O3047" s="13">
        <v>0.44163296771949451</v>
      </c>
      <c r="P3047" s="12">
        <v>-3.6926871519627991</v>
      </c>
      <c r="Q3047" s="12">
        <v>-9.6219358186685042</v>
      </c>
      <c r="R3047" s="2">
        <f>DATE(CURR[[#This Row],[YEAR]],CURR[[#This Row],[MONTH]],1)</f>
        <v>44378</v>
      </c>
      <c r="S3047" t="str">
        <f>IF(AND(CURR[[#This Row],[DATE]]&gt;=DATE(2023,6,1),CURR[[#This Row],[DATE]]&lt;=DATE(2024,5,31)),"Y","N")</f>
        <v>N</v>
      </c>
    </row>
    <row r="3048" spans="1:19" x14ac:dyDescent="0.25">
      <c r="A3048" t="s">
        <v>68</v>
      </c>
      <c r="B3048" t="s">
        <v>14</v>
      </c>
      <c r="C3048" t="s">
        <v>20</v>
      </c>
      <c r="D3048" s="1">
        <v>3174.3426720000002</v>
      </c>
      <c r="E3048" s="1">
        <v>18870.039207999998</v>
      </c>
      <c r="F3048" s="13">
        <v>0</v>
      </c>
      <c r="G3048" s="13">
        <v>0.16822130770423785</v>
      </c>
      <c r="H3048" t="s">
        <v>25</v>
      </c>
      <c r="I3048" t="s">
        <v>17</v>
      </c>
      <c r="J3048">
        <v>2021</v>
      </c>
      <c r="K3048">
        <v>7</v>
      </c>
      <c r="L3048" s="12">
        <v>-4.1637192342761047</v>
      </c>
      <c r="M3048" s="1">
        <v>25331.613347999999</v>
      </c>
      <c r="N3048" s="12">
        <v>-8.3614390724295493</v>
      </c>
      <c r="O3048" s="13">
        <v>0.12531150812984532</v>
      </c>
      <c r="P3048" s="12">
        <v>-1.0477845403019617</v>
      </c>
      <c r="Q3048" s="12">
        <v>-5.2115037745780661</v>
      </c>
      <c r="R3048" s="2">
        <f>DATE(CURR[[#This Row],[YEAR]],CURR[[#This Row],[MONTH]],1)</f>
        <v>44378</v>
      </c>
      <c r="S3048" t="str">
        <f>IF(AND(CURR[[#This Row],[DATE]]&gt;=DATE(2023,6,1),CURR[[#This Row],[DATE]]&lt;=DATE(2024,5,31)),"Y","N")</f>
        <v>N</v>
      </c>
    </row>
    <row r="3049" spans="1:19" x14ac:dyDescent="0.25">
      <c r="A3049" t="s">
        <v>68</v>
      </c>
      <c r="B3049" t="s">
        <v>14</v>
      </c>
      <c r="C3049" t="s">
        <v>20</v>
      </c>
      <c r="D3049" s="1">
        <v>1500.5970799999998</v>
      </c>
      <c r="E3049" s="1">
        <v>6906.6265920000005</v>
      </c>
      <c r="F3049" s="13">
        <v>0</v>
      </c>
      <c r="G3049" s="13">
        <v>0.2172691776529736</v>
      </c>
      <c r="H3049" t="s">
        <v>26</v>
      </c>
      <c r="I3049" t="s">
        <v>17</v>
      </c>
      <c r="J3049">
        <v>2021</v>
      </c>
      <c r="K3049">
        <v>7</v>
      </c>
      <c r="L3049" s="12">
        <v>-3.6256405587004163</v>
      </c>
      <c r="M3049" s="1">
        <v>25331.613347999999</v>
      </c>
      <c r="N3049" s="12">
        <v>-8.3614390724295493</v>
      </c>
      <c r="O3049" s="13">
        <v>5.9238117185239449E-2</v>
      </c>
      <c r="P3049" s="12">
        <v>-0.49531590760982147</v>
      </c>
      <c r="Q3049" s="12">
        <v>-4.120956466310238</v>
      </c>
      <c r="R3049" s="2">
        <f>DATE(CURR[[#This Row],[YEAR]],CURR[[#This Row],[MONTH]],1)</f>
        <v>44378</v>
      </c>
      <c r="S3049" t="str">
        <f>IF(AND(CURR[[#This Row],[DATE]]&gt;=DATE(2023,6,1),CURR[[#This Row],[DATE]]&lt;=DATE(2024,5,31)),"Y","N")</f>
        <v>N</v>
      </c>
    </row>
    <row r="3050" spans="1:19" x14ac:dyDescent="0.25">
      <c r="A3050" t="s">
        <v>68</v>
      </c>
      <c r="B3050" t="s">
        <v>110</v>
      </c>
      <c r="C3050" t="s">
        <v>15</v>
      </c>
      <c r="D3050" s="1">
        <v>1507042.3913019996</v>
      </c>
      <c r="E3050" s="1">
        <v>7950458.3356379988</v>
      </c>
      <c r="F3050" s="13">
        <v>0</v>
      </c>
      <c r="G3050" s="13">
        <v>0.1895541524375606</v>
      </c>
      <c r="H3050" t="s">
        <v>16</v>
      </c>
      <c r="I3050" t="s">
        <v>17</v>
      </c>
      <c r="J3050">
        <v>2021</v>
      </c>
      <c r="K3050">
        <v>7</v>
      </c>
      <c r="L3050" s="12">
        <v>-1.2977844362205722</v>
      </c>
      <c r="M3050" s="1">
        <v>5804520.4169229921</v>
      </c>
      <c r="N3050" s="12">
        <v>-4.8179006703018015</v>
      </c>
      <c r="O3050" s="13">
        <v>0.25963254206294806</v>
      </c>
      <c r="P3050" s="12">
        <v>-1.2508837984372381</v>
      </c>
      <c r="Q3050" s="12">
        <v>-2.5486682346578102</v>
      </c>
      <c r="R3050" s="2">
        <f>DATE(CURR[[#This Row],[YEAR]],CURR[[#This Row],[MONTH]],1)</f>
        <v>44378</v>
      </c>
      <c r="S3050" t="str">
        <f>IF(AND(CURR[[#This Row],[DATE]]&gt;=DATE(2023,6,1),CURR[[#This Row],[DATE]]&lt;=DATE(2024,5,31)),"Y","N")</f>
        <v>N</v>
      </c>
    </row>
    <row r="3051" spans="1:19" x14ac:dyDescent="0.25">
      <c r="A3051" t="s">
        <v>68</v>
      </c>
      <c r="B3051" t="s">
        <v>110</v>
      </c>
      <c r="C3051" t="s">
        <v>15</v>
      </c>
      <c r="D3051" s="1">
        <v>5804520.4169229921</v>
      </c>
      <c r="E3051" s="1">
        <v>29149542.766540997</v>
      </c>
      <c r="F3051" s="13">
        <v>0.19912903826353157</v>
      </c>
      <c r="G3051" s="13">
        <v>0</v>
      </c>
      <c r="H3051" t="s">
        <v>21</v>
      </c>
      <c r="I3051" t="s">
        <v>23</v>
      </c>
      <c r="J3051">
        <v>2021</v>
      </c>
      <c r="K3051">
        <v>7</v>
      </c>
      <c r="L3051" s="12">
        <v>-1.8291965815777498</v>
      </c>
      <c r="M3051" s="1">
        <v>5804520.4169229921</v>
      </c>
      <c r="N3051" s="12">
        <v>-4.8179006703018015</v>
      </c>
      <c r="O3051" s="13">
        <v>0</v>
      </c>
      <c r="P3051" s="12">
        <v>0</v>
      </c>
      <c r="Q3051" s="12">
        <v>0</v>
      </c>
      <c r="R3051" s="2">
        <f>DATE(CURR[[#This Row],[YEAR]],CURR[[#This Row],[MONTH]],1)</f>
        <v>44378</v>
      </c>
      <c r="S3051" t="str">
        <f>IF(AND(CURR[[#This Row],[DATE]]&gt;=DATE(2023,6,1),CURR[[#This Row],[DATE]]&lt;=DATE(2024,5,31)),"Y","N")</f>
        <v>N</v>
      </c>
    </row>
    <row r="3052" spans="1:19" x14ac:dyDescent="0.25">
      <c r="A3052" t="s">
        <v>68</v>
      </c>
      <c r="B3052" t="s">
        <v>110</v>
      </c>
      <c r="C3052" t="s">
        <v>15</v>
      </c>
      <c r="D3052" s="1">
        <v>5804520.4169229921</v>
      </c>
      <c r="E3052" s="1">
        <v>29149542.766540997</v>
      </c>
      <c r="F3052" s="13">
        <v>0.19912903826353157</v>
      </c>
      <c r="G3052" s="13">
        <v>0</v>
      </c>
      <c r="H3052" t="s">
        <v>21</v>
      </c>
      <c r="I3052" t="s">
        <v>22</v>
      </c>
      <c r="J3052">
        <v>2021</v>
      </c>
      <c r="K3052">
        <v>7</v>
      </c>
      <c r="L3052" s="12">
        <v>-2.9887040887240515</v>
      </c>
      <c r="M3052" s="1">
        <v>5804520.4169229921</v>
      </c>
      <c r="N3052" s="12">
        <v>-4.8179006703018015</v>
      </c>
      <c r="O3052" s="13">
        <v>0</v>
      </c>
      <c r="P3052" s="12">
        <v>0</v>
      </c>
      <c r="Q3052" s="12">
        <v>0</v>
      </c>
      <c r="R3052" s="2">
        <f>DATE(CURR[[#This Row],[YEAR]],CURR[[#This Row],[MONTH]],1)</f>
        <v>44378</v>
      </c>
      <c r="S3052" t="str">
        <f>IF(AND(CURR[[#This Row],[DATE]]&gt;=DATE(2023,6,1),CURR[[#This Row],[DATE]]&lt;=DATE(2024,5,31)),"Y","N")</f>
        <v>N</v>
      </c>
    </row>
    <row r="3053" spans="1:19" x14ac:dyDescent="0.25">
      <c r="A3053" t="s">
        <v>68</v>
      </c>
      <c r="B3053" t="s">
        <v>110</v>
      </c>
      <c r="C3053" t="s">
        <v>15</v>
      </c>
      <c r="D3053" s="1">
        <v>2780532.4465940008</v>
      </c>
      <c r="E3053" s="1">
        <v>10500003.240094</v>
      </c>
      <c r="F3053" s="13">
        <v>0</v>
      </c>
      <c r="G3053" s="13">
        <v>0.26481253224538137</v>
      </c>
      <c r="H3053" t="s">
        <v>24</v>
      </c>
      <c r="I3053" t="s">
        <v>17</v>
      </c>
      <c r="J3053">
        <v>2021</v>
      </c>
      <c r="K3053">
        <v>7</v>
      </c>
      <c r="L3053" s="12">
        <v>-3.8962566391760518</v>
      </c>
      <c r="M3053" s="1">
        <v>5804520.4169229921</v>
      </c>
      <c r="N3053" s="12">
        <v>-4.8179006703018015</v>
      </c>
      <c r="O3053" s="13">
        <v>0.47902879943145693</v>
      </c>
      <c r="P3053" s="12">
        <v>-2.3079131738746836</v>
      </c>
      <c r="Q3053" s="12">
        <v>-6.2041698130507354</v>
      </c>
      <c r="R3053" s="2">
        <f>DATE(CURR[[#This Row],[YEAR]],CURR[[#This Row],[MONTH]],1)</f>
        <v>44378</v>
      </c>
      <c r="S3053" t="str">
        <f>IF(AND(CURR[[#This Row],[DATE]]&gt;=DATE(2023,6,1),CURR[[#This Row],[DATE]]&lt;=DATE(2024,5,31)),"Y","N")</f>
        <v>N</v>
      </c>
    </row>
    <row r="3054" spans="1:19" x14ac:dyDescent="0.25">
      <c r="A3054" t="s">
        <v>68</v>
      </c>
      <c r="B3054" t="s">
        <v>110</v>
      </c>
      <c r="C3054" t="s">
        <v>15</v>
      </c>
      <c r="D3054" s="1">
        <v>673407.5142379998</v>
      </c>
      <c r="E3054" s="1">
        <v>7540329.5183539968</v>
      </c>
      <c r="F3054" s="13">
        <v>0</v>
      </c>
      <c r="G3054" s="13">
        <v>8.9307438434733044E-2</v>
      </c>
      <c r="H3054" t="s">
        <v>25</v>
      </c>
      <c r="I3054" t="s">
        <v>17</v>
      </c>
      <c r="J3054">
        <v>2021</v>
      </c>
      <c r="K3054">
        <v>7</v>
      </c>
      <c r="L3054" s="12">
        <v>-2.2104875074946242</v>
      </c>
      <c r="M3054" s="1">
        <v>5804520.4169229921</v>
      </c>
      <c r="N3054" s="12">
        <v>-4.8179006703018015</v>
      </c>
      <c r="O3054" s="13">
        <v>0.11601432433154861</v>
      </c>
      <c r="P3054" s="12">
        <v>-0.55894549096157864</v>
      </c>
      <c r="Q3054" s="12">
        <v>-2.7694329984562027</v>
      </c>
      <c r="R3054" s="2">
        <f>DATE(CURR[[#This Row],[YEAR]],CURR[[#This Row],[MONTH]],1)</f>
        <v>44378</v>
      </c>
      <c r="S3054" t="str">
        <f>IF(AND(CURR[[#This Row],[DATE]]&gt;=DATE(2023,6,1),CURR[[#This Row],[DATE]]&lt;=DATE(2024,5,31)),"Y","N")</f>
        <v>N</v>
      </c>
    </row>
    <row r="3055" spans="1:19" x14ac:dyDescent="0.25">
      <c r="A3055" t="s">
        <v>68</v>
      </c>
      <c r="B3055" t="s">
        <v>110</v>
      </c>
      <c r="C3055" t="s">
        <v>15</v>
      </c>
      <c r="D3055" s="1">
        <v>843538.06478899985</v>
      </c>
      <c r="E3055" s="1">
        <v>3158751.6724550021</v>
      </c>
      <c r="F3055" s="13">
        <v>0</v>
      </c>
      <c r="G3055" s="13">
        <v>0.26704792027332641</v>
      </c>
      <c r="H3055" t="s">
        <v>26</v>
      </c>
      <c r="I3055" t="s">
        <v>17</v>
      </c>
      <c r="J3055">
        <v>2021</v>
      </c>
      <c r="K3055">
        <v>7</v>
      </c>
      <c r="L3055" s="12">
        <v>-4.4563144267339485</v>
      </c>
      <c r="M3055" s="1">
        <v>5804520.4169229921</v>
      </c>
      <c r="N3055" s="12">
        <v>-4.8179006703018015</v>
      </c>
      <c r="O3055" s="13">
        <v>0.14532433417404775</v>
      </c>
      <c r="P3055" s="12">
        <v>-0.70015820702830767</v>
      </c>
      <c r="Q3055" s="12">
        <v>-5.156472633762256</v>
      </c>
      <c r="R3055" s="2">
        <f>DATE(CURR[[#This Row],[YEAR]],CURR[[#This Row],[MONTH]],1)</f>
        <v>44378</v>
      </c>
      <c r="S3055" t="str">
        <f>IF(AND(CURR[[#This Row],[DATE]]&gt;=DATE(2023,6,1),CURR[[#This Row],[DATE]]&lt;=DATE(2024,5,31)),"Y","N")</f>
        <v>N</v>
      </c>
    </row>
    <row r="3056" spans="1:19" x14ac:dyDescent="0.25">
      <c r="A3056" t="s">
        <v>68</v>
      </c>
      <c r="B3056" t="s">
        <v>110</v>
      </c>
      <c r="C3056" t="s">
        <v>18</v>
      </c>
      <c r="D3056" s="1">
        <v>3254389.5875500017</v>
      </c>
      <c r="E3056" s="1">
        <v>7950458.3356379988</v>
      </c>
      <c r="F3056" s="13">
        <v>0</v>
      </c>
      <c r="G3056" s="13">
        <v>0.40933358180900992</v>
      </c>
      <c r="H3056" t="s">
        <v>16</v>
      </c>
      <c r="I3056" t="s">
        <v>17</v>
      </c>
      <c r="J3056">
        <v>2021</v>
      </c>
      <c r="K3056">
        <v>7</v>
      </c>
      <c r="L3056" s="12">
        <v>-2.8025065389645856</v>
      </c>
      <c r="M3056" s="1">
        <v>7028524.6491539963</v>
      </c>
      <c r="N3056" s="12">
        <v>-5.8338555446657541</v>
      </c>
      <c r="O3056" s="13">
        <v>0.46302599051733045</v>
      </c>
      <c r="P3056" s="12">
        <v>-2.7012267421038811</v>
      </c>
      <c r="Q3056" s="12">
        <v>-5.5037332810684667</v>
      </c>
      <c r="R3056" s="2">
        <f>DATE(CURR[[#This Row],[YEAR]],CURR[[#This Row],[MONTH]],1)</f>
        <v>44378</v>
      </c>
      <c r="S3056" t="str">
        <f>IF(AND(CURR[[#This Row],[DATE]]&gt;=DATE(2023,6,1),CURR[[#This Row],[DATE]]&lt;=DATE(2024,5,31)),"Y","N")</f>
        <v>N</v>
      </c>
    </row>
    <row r="3057" spans="1:19" x14ac:dyDescent="0.25">
      <c r="A3057" t="s">
        <v>68</v>
      </c>
      <c r="B3057" t="s">
        <v>110</v>
      </c>
      <c r="C3057" t="s">
        <v>18</v>
      </c>
      <c r="D3057" s="1">
        <v>7028524.6491539963</v>
      </c>
      <c r="E3057" s="1">
        <v>29149542.766540997</v>
      </c>
      <c r="F3057" s="13">
        <v>0.24111955050017511</v>
      </c>
      <c r="G3057" s="13">
        <v>0</v>
      </c>
      <c r="H3057" t="s">
        <v>21</v>
      </c>
      <c r="I3057" t="s">
        <v>23</v>
      </c>
      <c r="J3057">
        <v>2021</v>
      </c>
      <c r="K3057">
        <v>7</v>
      </c>
      <c r="L3057" s="12">
        <v>-2.2149208441552473</v>
      </c>
      <c r="M3057" s="1">
        <v>7028524.6491539963</v>
      </c>
      <c r="N3057" s="12">
        <v>-5.8338555446657541</v>
      </c>
      <c r="O3057" s="13">
        <v>0</v>
      </c>
      <c r="P3057" s="12">
        <v>0</v>
      </c>
      <c r="Q3057" s="12">
        <v>0</v>
      </c>
      <c r="R3057" s="2">
        <f>DATE(CURR[[#This Row],[YEAR]],CURR[[#This Row],[MONTH]],1)</f>
        <v>44378</v>
      </c>
      <c r="S3057" t="str">
        <f>IF(AND(CURR[[#This Row],[DATE]]&gt;=DATE(2023,6,1),CURR[[#This Row],[DATE]]&lt;=DATE(2024,5,31)),"Y","N")</f>
        <v>N</v>
      </c>
    </row>
    <row r="3058" spans="1:19" x14ac:dyDescent="0.25">
      <c r="A3058" t="s">
        <v>68</v>
      </c>
      <c r="B3058" t="s">
        <v>110</v>
      </c>
      <c r="C3058" t="s">
        <v>18</v>
      </c>
      <c r="D3058" s="1">
        <v>7028524.6491539963</v>
      </c>
      <c r="E3058" s="1">
        <v>29149542.766540997</v>
      </c>
      <c r="F3058" s="13">
        <v>0.24111955050017511</v>
      </c>
      <c r="G3058" s="13">
        <v>0</v>
      </c>
      <c r="H3058" t="s">
        <v>21</v>
      </c>
      <c r="I3058" t="s">
        <v>22</v>
      </c>
      <c r="J3058">
        <v>2021</v>
      </c>
      <c r="K3058">
        <v>7</v>
      </c>
      <c r="L3058" s="12">
        <v>-3.6189347005105064</v>
      </c>
      <c r="M3058" s="1">
        <v>7028524.6491539963</v>
      </c>
      <c r="N3058" s="12">
        <v>-5.8338555446657541</v>
      </c>
      <c r="O3058" s="13">
        <v>0</v>
      </c>
      <c r="P3058" s="12">
        <v>0</v>
      </c>
      <c r="Q3058" s="12">
        <v>0</v>
      </c>
      <c r="R3058" s="2">
        <f>DATE(CURR[[#This Row],[YEAR]],CURR[[#This Row],[MONTH]],1)</f>
        <v>44378</v>
      </c>
      <c r="S3058" t="str">
        <f>IF(AND(CURR[[#This Row],[DATE]]&gt;=DATE(2023,6,1),CURR[[#This Row],[DATE]]&lt;=DATE(2024,5,31)),"Y","N")</f>
        <v>N</v>
      </c>
    </row>
    <row r="3059" spans="1:19" x14ac:dyDescent="0.25">
      <c r="A3059" t="s">
        <v>68</v>
      </c>
      <c r="B3059" t="s">
        <v>110</v>
      </c>
      <c r="C3059" t="s">
        <v>18</v>
      </c>
      <c r="D3059" s="1">
        <v>1627199.4132479986</v>
      </c>
      <c r="E3059" s="1">
        <v>10500003.240094</v>
      </c>
      <c r="F3059" s="13">
        <v>0</v>
      </c>
      <c r="G3059" s="13">
        <v>0.15497132486917514</v>
      </c>
      <c r="H3059" t="s">
        <v>24</v>
      </c>
      <c r="I3059" t="s">
        <v>17</v>
      </c>
      <c r="J3059">
        <v>2021</v>
      </c>
      <c r="K3059">
        <v>7</v>
      </c>
      <c r="L3059" s="12">
        <v>-2.280133981136248</v>
      </c>
      <c r="M3059" s="1">
        <v>7028524.6491539963</v>
      </c>
      <c r="N3059" s="12">
        <v>-5.8338555446657541</v>
      </c>
      <c r="O3059" s="13">
        <v>0.23151365250513278</v>
      </c>
      <c r="P3059" s="12">
        <v>-1.3506172053328895</v>
      </c>
      <c r="Q3059" s="12">
        <v>-3.6307511864691375</v>
      </c>
      <c r="R3059" s="2">
        <f>DATE(CURR[[#This Row],[YEAR]],CURR[[#This Row],[MONTH]],1)</f>
        <v>44378</v>
      </c>
      <c r="S3059" t="str">
        <f>IF(AND(CURR[[#This Row],[DATE]]&gt;=DATE(2023,6,1),CURR[[#This Row],[DATE]]&lt;=DATE(2024,5,31)),"Y","N")</f>
        <v>N</v>
      </c>
    </row>
    <row r="3060" spans="1:19" x14ac:dyDescent="0.25">
      <c r="A3060" t="s">
        <v>68</v>
      </c>
      <c r="B3060" t="s">
        <v>110</v>
      </c>
      <c r="C3060" t="s">
        <v>18</v>
      </c>
      <c r="D3060" s="1">
        <v>685630.39537399937</v>
      </c>
      <c r="E3060" s="1">
        <v>7540329.5183539968</v>
      </c>
      <c r="F3060" s="13">
        <v>0</v>
      </c>
      <c r="G3060" s="13">
        <v>9.0928439361316934E-2</v>
      </c>
      <c r="H3060" t="s">
        <v>25</v>
      </c>
      <c r="I3060" t="s">
        <v>17</v>
      </c>
      <c r="J3060">
        <v>2021</v>
      </c>
      <c r="K3060">
        <v>7</v>
      </c>
      <c r="L3060" s="12">
        <v>-2.2506096111027079</v>
      </c>
      <c r="M3060" s="1">
        <v>7028524.6491539963</v>
      </c>
      <c r="N3060" s="12">
        <v>-5.8338555446657541</v>
      </c>
      <c r="O3060" s="13">
        <v>9.7549689244744525E-2</v>
      </c>
      <c r="P3060" s="12">
        <v>-0.56909079548087416</v>
      </c>
      <c r="Q3060" s="12">
        <v>-2.819700406583582</v>
      </c>
      <c r="R3060" s="2">
        <f>DATE(CURR[[#This Row],[YEAR]],CURR[[#This Row],[MONTH]],1)</f>
        <v>44378</v>
      </c>
      <c r="S3060" t="str">
        <f>IF(AND(CURR[[#This Row],[DATE]]&gt;=DATE(2023,6,1),CURR[[#This Row],[DATE]]&lt;=DATE(2024,5,31)),"Y","N")</f>
        <v>N</v>
      </c>
    </row>
    <row r="3061" spans="1:19" x14ac:dyDescent="0.25">
      <c r="A3061" t="s">
        <v>68</v>
      </c>
      <c r="B3061" t="s">
        <v>110</v>
      </c>
      <c r="C3061" t="s">
        <v>18</v>
      </c>
      <c r="D3061" s="1">
        <v>1461305.2529819987</v>
      </c>
      <c r="E3061" s="1">
        <v>3158751.6724550021</v>
      </c>
      <c r="F3061" s="13">
        <v>0</v>
      </c>
      <c r="G3061" s="13">
        <v>0.46262112521376614</v>
      </c>
      <c r="H3061" t="s">
        <v>26</v>
      </c>
      <c r="I3061" t="s">
        <v>17</v>
      </c>
      <c r="J3061">
        <v>2021</v>
      </c>
      <c r="K3061">
        <v>7</v>
      </c>
      <c r="L3061" s="12">
        <v>-7.7199073195999572</v>
      </c>
      <c r="M3061" s="1">
        <v>7028524.6491539963</v>
      </c>
      <c r="N3061" s="12">
        <v>-5.8338555446657541</v>
      </c>
      <c r="O3061" s="13">
        <v>0.20791066773279254</v>
      </c>
      <c r="P3061" s="12">
        <v>-1.212920801748111</v>
      </c>
      <c r="Q3061" s="12">
        <v>-8.9328281213480683</v>
      </c>
      <c r="R3061" s="2">
        <f>DATE(CURR[[#This Row],[YEAR]],CURR[[#This Row],[MONTH]],1)</f>
        <v>44378</v>
      </c>
      <c r="S3061" t="str">
        <f>IF(AND(CURR[[#This Row],[DATE]]&gt;=DATE(2023,6,1),CURR[[#This Row],[DATE]]&lt;=DATE(2024,5,31)),"Y","N")</f>
        <v>N</v>
      </c>
    </row>
    <row r="3062" spans="1:19" x14ac:dyDescent="0.25">
      <c r="A3062" t="s">
        <v>68</v>
      </c>
      <c r="B3062" t="s">
        <v>110</v>
      </c>
      <c r="C3062" t="s">
        <v>19</v>
      </c>
      <c r="D3062" s="1">
        <v>1934.0324309999992</v>
      </c>
      <c r="E3062" s="1">
        <v>7950458.3356379988</v>
      </c>
      <c r="F3062" s="13">
        <v>0</v>
      </c>
      <c r="G3062" s="13">
        <v>2.4326049510009783E-4</v>
      </c>
      <c r="H3062" t="s">
        <v>16</v>
      </c>
      <c r="I3062" t="s">
        <v>17</v>
      </c>
      <c r="J3062">
        <v>2021</v>
      </c>
      <c r="K3062">
        <v>7</v>
      </c>
      <c r="L3062" s="12">
        <v>-1.665485458527265E-3</v>
      </c>
      <c r="M3062" s="1">
        <v>7721147.3903550077</v>
      </c>
      <c r="N3062" s="12">
        <v>-6.4087501663419371</v>
      </c>
      <c r="O3062" s="13">
        <v>2.5048510709896901E-4</v>
      </c>
      <c r="P3062" s="12">
        <v>-1.6052964717866956E-3</v>
      </c>
      <c r="Q3062" s="12">
        <v>-3.2707819303139608E-3</v>
      </c>
      <c r="R3062" s="2">
        <f>DATE(CURR[[#This Row],[YEAR]],CURR[[#This Row],[MONTH]],1)</f>
        <v>44378</v>
      </c>
      <c r="S3062" t="str">
        <f>IF(AND(CURR[[#This Row],[DATE]]&gt;=DATE(2023,6,1),CURR[[#This Row],[DATE]]&lt;=DATE(2024,5,31)),"Y","N")</f>
        <v>N</v>
      </c>
    </row>
    <row r="3063" spans="1:19" x14ac:dyDescent="0.25">
      <c r="A3063" t="s">
        <v>68</v>
      </c>
      <c r="B3063" t="s">
        <v>110</v>
      </c>
      <c r="C3063" t="s">
        <v>19</v>
      </c>
      <c r="D3063" s="1">
        <v>7721147.3903550077</v>
      </c>
      <c r="E3063" s="1">
        <v>29149542.766540997</v>
      </c>
      <c r="F3063" s="13">
        <v>0.26488056612735783</v>
      </c>
      <c r="G3063" s="13">
        <v>0</v>
      </c>
      <c r="H3063" t="s">
        <v>21</v>
      </c>
      <c r="I3063" t="s">
        <v>23</v>
      </c>
      <c r="J3063">
        <v>2021</v>
      </c>
      <c r="K3063">
        <v>7</v>
      </c>
      <c r="L3063" s="12">
        <v>-2.4331892039036509</v>
      </c>
      <c r="M3063" s="1">
        <v>7721147.3903550077</v>
      </c>
      <c r="N3063" s="12">
        <v>-6.4087501663419371</v>
      </c>
      <c r="O3063" s="13">
        <v>0</v>
      </c>
      <c r="P3063" s="12">
        <v>0</v>
      </c>
      <c r="Q3063" s="12">
        <v>0</v>
      </c>
      <c r="R3063" s="2">
        <f>DATE(CURR[[#This Row],[YEAR]],CURR[[#This Row],[MONTH]],1)</f>
        <v>44378</v>
      </c>
      <c r="S3063" t="str">
        <f>IF(AND(CURR[[#This Row],[DATE]]&gt;=DATE(2023,6,1),CURR[[#This Row],[DATE]]&lt;=DATE(2024,5,31)),"Y","N")</f>
        <v>N</v>
      </c>
    </row>
    <row r="3064" spans="1:19" x14ac:dyDescent="0.25">
      <c r="A3064" t="s">
        <v>68</v>
      </c>
      <c r="B3064" t="s">
        <v>110</v>
      </c>
      <c r="C3064" t="s">
        <v>19</v>
      </c>
      <c r="D3064" s="1">
        <v>7721147.3903550077</v>
      </c>
      <c r="E3064" s="1">
        <v>29149542.766540997</v>
      </c>
      <c r="F3064" s="13">
        <v>0.26488056612735783</v>
      </c>
      <c r="G3064" s="13">
        <v>0</v>
      </c>
      <c r="H3064" t="s">
        <v>21</v>
      </c>
      <c r="I3064" t="s">
        <v>22</v>
      </c>
      <c r="J3064">
        <v>2021</v>
      </c>
      <c r="K3064">
        <v>7</v>
      </c>
      <c r="L3064" s="12">
        <v>-3.9755609624382862</v>
      </c>
      <c r="M3064" s="1">
        <v>7721147.3903550077</v>
      </c>
      <c r="N3064" s="12">
        <v>-6.4087501663419371</v>
      </c>
      <c r="O3064" s="13">
        <v>0</v>
      </c>
      <c r="P3064" s="12">
        <v>0</v>
      </c>
      <c r="Q3064" s="12">
        <v>0</v>
      </c>
      <c r="R3064" s="2">
        <f>DATE(CURR[[#This Row],[YEAR]],CURR[[#This Row],[MONTH]],1)</f>
        <v>44378</v>
      </c>
      <c r="S3064" t="str">
        <f>IF(AND(CURR[[#This Row],[DATE]]&gt;=DATE(2023,6,1),CURR[[#This Row],[DATE]]&lt;=DATE(2024,5,31)),"Y","N")</f>
        <v>N</v>
      </c>
    </row>
    <row r="3065" spans="1:19" x14ac:dyDescent="0.25">
      <c r="A3065" t="s">
        <v>68</v>
      </c>
      <c r="B3065" t="s">
        <v>110</v>
      </c>
      <c r="C3065" t="s">
        <v>19</v>
      </c>
      <c r="D3065" s="1">
        <v>2327677.1967820013</v>
      </c>
      <c r="E3065" s="1">
        <v>10500003.240094</v>
      </c>
      <c r="F3065" s="13">
        <v>0</v>
      </c>
      <c r="G3065" s="13">
        <v>0.22168347414349593</v>
      </c>
      <c r="H3065" t="s">
        <v>24</v>
      </c>
      <c r="I3065" t="s">
        <v>17</v>
      </c>
      <c r="J3065">
        <v>2021</v>
      </c>
      <c r="K3065">
        <v>7</v>
      </c>
      <c r="L3065" s="12">
        <v>-3.2616874307400647</v>
      </c>
      <c r="M3065" s="1">
        <v>7721147.3903550077</v>
      </c>
      <c r="N3065" s="12">
        <v>-6.4087501663419371</v>
      </c>
      <c r="O3065" s="13">
        <v>0.30146778439816546</v>
      </c>
      <c r="P3065" s="12">
        <v>-1.9320317134084781</v>
      </c>
      <c r="Q3065" s="12">
        <v>-5.1937191441485426</v>
      </c>
      <c r="R3065" s="2">
        <f>DATE(CURR[[#This Row],[YEAR]],CURR[[#This Row],[MONTH]],1)</f>
        <v>44378</v>
      </c>
      <c r="S3065" t="str">
        <f>IF(AND(CURR[[#This Row],[DATE]]&gt;=DATE(2023,6,1),CURR[[#This Row],[DATE]]&lt;=DATE(2024,5,31)),"Y","N")</f>
        <v>N</v>
      </c>
    </row>
    <row r="3066" spans="1:19" x14ac:dyDescent="0.25">
      <c r="A3066" t="s">
        <v>68</v>
      </c>
      <c r="B3066" t="s">
        <v>110</v>
      </c>
      <c r="C3066" t="s">
        <v>19</v>
      </c>
      <c r="D3066" s="1">
        <v>5040278.0171930017</v>
      </c>
      <c r="E3066" s="1">
        <v>7540329.5183539968</v>
      </c>
      <c r="F3066" s="13">
        <v>0</v>
      </c>
      <c r="G3066" s="13">
        <v>0.66844267282012104</v>
      </c>
      <c r="H3066" t="s">
        <v>25</v>
      </c>
      <c r="I3066" t="s">
        <v>17</v>
      </c>
      <c r="J3066">
        <v>2021</v>
      </c>
      <c r="K3066">
        <v>7</v>
      </c>
      <c r="L3066" s="12">
        <v>-16.544917239172978</v>
      </c>
      <c r="M3066" s="1">
        <v>7721147.3903550077</v>
      </c>
      <c r="N3066" s="12">
        <v>-6.4087501663419371</v>
      </c>
      <c r="O3066" s="13">
        <v>0.6527887323442555</v>
      </c>
      <c r="P3066" s="12">
        <v>-4.1835598969973899</v>
      </c>
      <c r="Q3066" s="12">
        <v>-20.728477136170369</v>
      </c>
      <c r="R3066" s="2">
        <f>DATE(CURR[[#This Row],[YEAR]],CURR[[#This Row],[MONTH]],1)</f>
        <v>44378</v>
      </c>
      <c r="S3066" t="str">
        <f>IF(AND(CURR[[#This Row],[DATE]]&gt;=DATE(2023,6,1),CURR[[#This Row],[DATE]]&lt;=DATE(2024,5,31)),"Y","N")</f>
        <v>N</v>
      </c>
    </row>
    <row r="3067" spans="1:19" x14ac:dyDescent="0.25">
      <c r="A3067" t="s">
        <v>68</v>
      </c>
      <c r="B3067" t="s">
        <v>110</v>
      </c>
      <c r="C3067" t="s">
        <v>19</v>
      </c>
      <c r="D3067" s="1">
        <v>351258.14394899987</v>
      </c>
      <c r="E3067" s="1">
        <v>3158751.6724550021</v>
      </c>
      <c r="F3067" s="13">
        <v>0</v>
      </c>
      <c r="G3067" s="13">
        <v>0.11120156959853694</v>
      </c>
      <c r="H3067" t="s">
        <v>26</v>
      </c>
      <c r="I3067" t="s">
        <v>17</v>
      </c>
      <c r="J3067">
        <v>2021</v>
      </c>
      <c r="K3067">
        <v>7</v>
      </c>
      <c r="L3067" s="12">
        <v>-1.8556563120589724</v>
      </c>
      <c r="M3067" s="1">
        <v>7721147.3903550077</v>
      </c>
      <c r="N3067" s="12">
        <v>-6.4087501663419371</v>
      </c>
      <c r="O3067" s="13">
        <v>4.5492998150479483E-2</v>
      </c>
      <c r="P3067" s="12">
        <v>-0.29155325946427885</v>
      </c>
      <c r="Q3067" s="12">
        <v>-2.1472095715232511</v>
      </c>
      <c r="R3067" s="2">
        <f>DATE(CURR[[#This Row],[YEAR]],CURR[[#This Row],[MONTH]],1)</f>
        <v>44378</v>
      </c>
      <c r="S3067" t="str">
        <f>IF(AND(CURR[[#This Row],[DATE]]&gt;=DATE(2023,6,1),CURR[[#This Row],[DATE]]&lt;=DATE(2024,5,31)),"Y","N")</f>
        <v>N</v>
      </c>
    </row>
    <row r="3068" spans="1:19" x14ac:dyDescent="0.25">
      <c r="A3068" t="s">
        <v>68</v>
      </c>
      <c r="B3068" t="s">
        <v>110</v>
      </c>
      <c r="C3068" t="s">
        <v>20</v>
      </c>
      <c r="D3068" s="1">
        <v>3187092.3243550002</v>
      </c>
      <c r="E3068" s="1">
        <v>7950458.3356379988</v>
      </c>
      <c r="F3068" s="13">
        <v>0</v>
      </c>
      <c r="G3068" s="13">
        <v>0.40086900525832969</v>
      </c>
      <c r="H3068" t="s">
        <v>16</v>
      </c>
      <c r="I3068" t="s">
        <v>17</v>
      </c>
      <c r="J3068">
        <v>2021</v>
      </c>
      <c r="K3068">
        <v>7</v>
      </c>
      <c r="L3068" s="12">
        <v>-2.7445537293563178</v>
      </c>
      <c r="M3068" s="1">
        <v>8595350.3101089951</v>
      </c>
      <c r="N3068" s="12">
        <v>-7.1343609886905019</v>
      </c>
      <c r="O3068" s="13">
        <v>0.37079260406718495</v>
      </c>
      <c r="P3068" s="12">
        <v>-2.6453682893518873</v>
      </c>
      <c r="Q3068" s="12">
        <v>-5.3899220187082051</v>
      </c>
      <c r="R3068" s="2">
        <f>DATE(CURR[[#This Row],[YEAR]],CURR[[#This Row],[MONTH]],1)</f>
        <v>44378</v>
      </c>
      <c r="S3068" t="str">
        <f>IF(AND(CURR[[#This Row],[DATE]]&gt;=DATE(2023,6,1),CURR[[#This Row],[DATE]]&lt;=DATE(2024,5,31)),"Y","N")</f>
        <v>N</v>
      </c>
    </row>
    <row r="3069" spans="1:19" x14ac:dyDescent="0.25">
      <c r="A3069" t="s">
        <v>68</v>
      </c>
      <c r="B3069" t="s">
        <v>110</v>
      </c>
      <c r="C3069" t="s">
        <v>20</v>
      </c>
      <c r="D3069" s="1">
        <v>8595350.3101089951</v>
      </c>
      <c r="E3069" s="1">
        <v>29149542.766540997</v>
      </c>
      <c r="F3069" s="13">
        <v>0.2948708451089353</v>
      </c>
      <c r="G3069" s="13">
        <v>0</v>
      </c>
      <c r="H3069" t="s">
        <v>21</v>
      </c>
      <c r="I3069" t="s">
        <v>23</v>
      </c>
      <c r="J3069">
        <v>2021</v>
      </c>
      <c r="K3069">
        <v>7</v>
      </c>
      <c r="L3069" s="12">
        <v>-2.7086794903633491</v>
      </c>
      <c r="M3069" s="1">
        <v>8595350.3101089951</v>
      </c>
      <c r="N3069" s="12">
        <v>-7.1343609886905019</v>
      </c>
      <c r="O3069" s="13">
        <v>0</v>
      </c>
      <c r="P3069" s="12">
        <v>0</v>
      </c>
      <c r="Q3069" s="12">
        <v>0</v>
      </c>
      <c r="R3069" s="2">
        <f>DATE(CURR[[#This Row],[YEAR]],CURR[[#This Row],[MONTH]],1)</f>
        <v>44378</v>
      </c>
      <c r="S3069" t="str">
        <f>IF(AND(CURR[[#This Row],[DATE]]&gt;=DATE(2023,6,1),CURR[[#This Row],[DATE]]&lt;=DATE(2024,5,31)),"Y","N")</f>
        <v>N</v>
      </c>
    </row>
    <row r="3070" spans="1:19" x14ac:dyDescent="0.25">
      <c r="A3070" t="s">
        <v>68</v>
      </c>
      <c r="B3070" t="s">
        <v>110</v>
      </c>
      <c r="C3070" t="s">
        <v>20</v>
      </c>
      <c r="D3070" s="1">
        <v>8595350.3101089951</v>
      </c>
      <c r="E3070" s="1">
        <v>29149542.766540997</v>
      </c>
      <c r="F3070" s="13">
        <v>0.2948708451089353</v>
      </c>
      <c r="G3070" s="13">
        <v>0</v>
      </c>
      <c r="H3070" t="s">
        <v>21</v>
      </c>
      <c r="I3070" t="s">
        <v>22</v>
      </c>
      <c r="J3070">
        <v>2021</v>
      </c>
      <c r="K3070">
        <v>7</v>
      </c>
      <c r="L3070" s="12">
        <v>-4.4256814983271529</v>
      </c>
      <c r="M3070" s="1">
        <v>8595350.3101089951</v>
      </c>
      <c r="N3070" s="12">
        <v>-7.1343609886905019</v>
      </c>
      <c r="O3070" s="13">
        <v>0</v>
      </c>
      <c r="P3070" s="12">
        <v>0</v>
      </c>
      <c r="Q3070" s="12">
        <v>0</v>
      </c>
      <c r="R3070" s="2">
        <f>DATE(CURR[[#This Row],[YEAR]],CURR[[#This Row],[MONTH]],1)</f>
        <v>44378</v>
      </c>
      <c r="S3070" t="str">
        <f>IF(AND(CURR[[#This Row],[DATE]]&gt;=DATE(2023,6,1),CURR[[#This Row],[DATE]]&lt;=DATE(2024,5,31)),"Y","N")</f>
        <v>N</v>
      </c>
    </row>
    <row r="3071" spans="1:19" x14ac:dyDescent="0.25">
      <c r="A3071" t="s">
        <v>68</v>
      </c>
      <c r="B3071" t="s">
        <v>110</v>
      </c>
      <c r="C3071" t="s">
        <v>20</v>
      </c>
      <c r="D3071" s="1">
        <v>3764594.1834700014</v>
      </c>
      <c r="E3071" s="1">
        <v>10500003.240094</v>
      </c>
      <c r="F3071" s="13">
        <v>0</v>
      </c>
      <c r="G3071" s="13">
        <v>0.35853266874194795</v>
      </c>
      <c r="H3071" t="s">
        <v>24</v>
      </c>
      <c r="I3071" t="s">
        <v>17</v>
      </c>
      <c r="J3071">
        <v>2021</v>
      </c>
      <c r="K3071">
        <v>7</v>
      </c>
      <c r="L3071" s="12">
        <v>-5.2751857289476405</v>
      </c>
      <c r="M3071" s="1">
        <v>8595350.3101089951</v>
      </c>
      <c r="N3071" s="12">
        <v>-7.1343609886905019</v>
      </c>
      <c r="O3071" s="13">
        <v>0.43798030884703565</v>
      </c>
      <c r="P3071" s="12">
        <v>-3.1247096292529086</v>
      </c>
      <c r="Q3071" s="12">
        <v>-8.3998953582005491</v>
      </c>
      <c r="R3071" s="2">
        <f>DATE(CURR[[#This Row],[YEAR]],CURR[[#This Row],[MONTH]],1)</f>
        <v>44378</v>
      </c>
      <c r="S3071" t="str">
        <f>IF(AND(CURR[[#This Row],[DATE]]&gt;=DATE(2023,6,1),CURR[[#This Row],[DATE]]&lt;=DATE(2024,5,31)),"Y","N")</f>
        <v>N</v>
      </c>
    </row>
    <row r="3072" spans="1:19" x14ac:dyDescent="0.25">
      <c r="A3072" t="s">
        <v>68</v>
      </c>
      <c r="B3072" t="s">
        <v>110</v>
      </c>
      <c r="C3072" t="s">
        <v>20</v>
      </c>
      <c r="D3072" s="1">
        <v>1141013.5915489993</v>
      </c>
      <c r="E3072" s="1">
        <v>7540329.5183539968</v>
      </c>
      <c r="F3072" s="13">
        <v>0</v>
      </c>
      <c r="G3072" s="13">
        <v>0.15132144938382941</v>
      </c>
      <c r="H3072" t="s">
        <v>25</v>
      </c>
      <c r="I3072" t="s">
        <v>17</v>
      </c>
      <c r="J3072">
        <v>2021</v>
      </c>
      <c r="K3072">
        <v>7</v>
      </c>
      <c r="L3072" s="12">
        <v>-3.7454234422297019</v>
      </c>
      <c r="M3072" s="1">
        <v>8595350.3101089951</v>
      </c>
      <c r="N3072" s="12">
        <v>-7.1343609886905019</v>
      </c>
      <c r="O3072" s="13">
        <v>0.1327477706414191</v>
      </c>
      <c r="P3072" s="12">
        <v>-0.94707051619977478</v>
      </c>
      <c r="Q3072" s="12">
        <v>-4.6924939584294769</v>
      </c>
      <c r="R3072" s="2">
        <f>DATE(CURR[[#This Row],[YEAR]],CURR[[#This Row],[MONTH]],1)</f>
        <v>44378</v>
      </c>
      <c r="S3072" t="str">
        <f>IF(AND(CURR[[#This Row],[DATE]]&gt;=DATE(2023,6,1),CURR[[#This Row],[DATE]]&lt;=DATE(2024,5,31)),"Y","N")</f>
        <v>N</v>
      </c>
    </row>
    <row r="3073" spans="1:19" x14ac:dyDescent="0.25">
      <c r="A3073" t="s">
        <v>68</v>
      </c>
      <c r="B3073" t="s">
        <v>110</v>
      </c>
      <c r="C3073" t="s">
        <v>20</v>
      </c>
      <c r="D3073" s="1">
        <v>502650.21073500015</v>
      </c>
      <c r="E3073" s="1">
        <v>3158751.6724550021</v>
      </c>
      <c r="F3073" s="13">
        <v>0</v>
      </c>
      <c r="G3073" s="13">
        <v>0.1591293849143694</v>
      </c>
      <c r="H3073" t="s">
        <v>26</v>
      </c>
      <c r="I3073" t="s">
        <v>17</v>
      </c>
      <c r="J3073">
        <v>2021</v>
      </c>
      <c r="K3073">
        <v>7</v>
      </c>
      <c r="L3073" s="12">
        <v>-2.6554431616071041</v>
      </c>
      <c r="M3073" s="1">
        <v>8595350.3101089951</v>
      </c>
      <c r="N3073" s="12">
        <v>-7.1343609886905019</v>
      </c>
      <c r="O3073" s="13">
        <v>5.8479316444360975E-2</v>
      </c>
      <c r="P3073" s="12">
        <v>-0.41721255388593592</v>
      </c>
      <c r="Q3073" s="12">
        <v>-3.0726557154930401</v>
      </c>
      <c r="R3073" s="2">
        <f>DATE(CURR[[#This Row],[YEAR]],CURR[[#This Row],[MONTH]],1)</f>
        <v>44378</v>
      </c>
      <c r="S3073" t="str">
        <f>IF(AND(CURR[[#This Row],[DATE]]&gt;=DATE(2023,6,1),CURR[[#This Row],[DATE]]&lt;=DATE(2024,5,31)),"Y","N")</f>
        <v>N</v>
      </c>
    </row>
    <row r="3074" spans="1:19" x14ac:dyDescent="0.25">
      <c r="A3074" t="s">
        <v>68</v>
      </c>
      <c r="B3074" t="s">
        <v>111</v>
      </c>
      <c r="C3074" t="s">
        <v>15</v>
      </c>
      <c r="D3074" s="1">
        <v>278550.86413200002</v>
      </c>
      <c r="E3074" s="1">
        <v>1476343.9560870002</v>
      </c>
      <c r="F3074" s="13">
        <v>0</v>
      </c>
      <c r="G3074" s="13">
        <v>0.18867612996519431</v>
      </c>
      <c r="H3074" t="s">
        <v>16</v>
      </c>
      <c r="I3074" t="s">
        <v>17</v>
      </c>
      <c r="J3074">
        <v>2021</v>
      </c>
      <c r="K3074">
        <v>7</v>
      </c>
      <c r="L3074" s="12">
        <v>-1.2917730464164674</v>
      </c>
      <c r="M3074" s="1">
        <v>1062600.1432649994</v>
      </c>
      <c r="N3074" s="12">
        <v>-4.6690618537721447</v>
      </c>
      <c r="O3074" s="13">
        <v>0.26214081176020776</v>
      </c>
      <c r="P3074" s="12">
        <v>-1.2239516645064505</v>
      </c>
      <c r="Q3074" s="12">
        <v>-2.5157247109229179</v>
      </c>
      <c r="R3074" s="2">
        <f>DATE(CURR[[#This Row],[YEAR]],CURR[[#This Row],[MONTH]],1)</f>
        <v>44378</v>
      </c>
      <c r="S3074" t="str">
        <f>IF(AND(CURR[[#This Row],[DATE]]&gt;=DATE(2023,6,1),CURR[[#This Row],[DATE]]&lt;=DATE(2024,5,31)),"Y","N")</f>
        <v>N</v>
      </c>
    </row>
    <row r="3075" spans="1:19" x14ac:dyDescent="0.25">
      <c r="A3075" t="s">
        <v>68</v>
      </c>
      <c r="B3075" t="s">
        <v>111</v>
      </c>
      <c r="C3075" t="s">
        <v>15</v>
      </c>
      <c r="D3075" s="1">
        <v>1062600.1432649994</v>
      </c>
      <c r="E3075" s="1">
        <v>5506345.8867800012</v>
      </c>
      <c r="F3075" s="13">
        <v>0.1929773692234191</v>
      </c>
      <c r="G3075" s="13">
        <v>0</v>
      </c>
      <c r="H3075" t="s">
        <v>21</v>
      </c>
      <c r="I3075" t="s">
        <v>23</v>
      </c>
      <c r="J3075">
        <v>2021</v>
      </c>
      <c r="K3075">
        <v>7</v>
      </c>
      <c r="L3075" s="12">
        <v>-1.7726874351604429</v>
      </c>
      <c r="M3075" s="1">
        <v>1062600.1432649994</v>
      </c>
      <c r="N3075" s="12">
        <v>-4.6690618537721447</v>
      </c>
      <c r="O3075" s="13">
        <v>0</v>
      </c>
      <c r="P3075" s="12">
        <v>0</v>
      </c>
      <c r="Q3075" s="12">
        <v>0</v>
      </c>
      <c r="R3075" s="2">
        <f>DATE(CURR[[#This Row],[YEAR]],CURR[[#This Row],[MONTH]],1)</f>
        <v>44378</v>
      </c>
      <c r="S3075" t="str">
        <f>IF(AND(CURR[[#This Row],[DATE]]&gt;=DATE(2023,6,1),CURR[[#This Row],[DATE]]&lt;=DATE(2024,5,31)),"Y","N")</f>
        <v>N</v>
      </c>
    </row>
    <row r="3076" spans="1:19" x14ac:dyDescent="0.25">
      <c r="A3076" t="s">
        <v>68</v>
      </c>
      <c r="B3076" t="s">
        <v>111</v>
      </c>
      <c r="C3076" t="s">
        <v>15</v>
      </c>
      <c r="D3076" s="1">
        <v>1062600.1432649994</v>
      </c>
      <c r="E3076" s="1">
        <v>5506345.8867800012</v>
      </c>
      <c r="F3076" s="13">
        <v>0.1929773692234191</v>
      </c>
      <c r="G3076" s="13">
        <v>0</v>
      </c>
      <c r="H3076" t="s">
        <v>21</v>
      </c>
      <c r="I3076" t="s">
        <v>22</v>
      </c>
      <c r="J3076">
        <v>2021</v>
      </c>
      <c r="K3076">
        <v>7</v>
      </c>
      <c r="L3076" s="12">
        <v>-2.896374418611702</v>
      </c>
      <c r="M3076" s="1">
        <v>1062600.1432649994</v>
      </c>
      <c r="N3076" s="12">
        <v>-4.6690618537721447</v>
      </c>
      <c r="O3076" s="13">
        <v>0</v>
      </c>
      <c r="P3076" s="12">
        <v>0</v>
      </c>
      <c r="Q3076" s="12">
        <v>0</v>
      </c>
      <c r="R3076" s="2">
        <f>DATE(CURR[[#This Row],[YEAR]],CURR[[#This Row],[MONTH]],1)</f>
        <v>44378</v>
      </c>
      <c r="S3076" t="str">
        <f>IF(AND(CURR[[#This Row],[DATE]]&gt;=DATE(2023,6,1),CURR[[#This Row],[DATE]]&lt;=DATE(2024,5,31)),"Y","N")</f>
        <v>N</v>
      </c>
    </row>
    <row r="3077" spans="1:19" x14ac:dyDescent="0.25">
      <c r="A3077" t="s">
        <v>68</v>
      </c>
      <c r="B3077" t="s">
        <v>111</v>
      </c>
      <c r="C3077" t="s">
        <v>15</v>
      </c>
      <c r="D3077" s="1">
        <v>514578.23646399978</v>
      </c>
      <c r="E3077" s="1">
        <v>2051687.3923270004</v>
      </c>
      <c r="F3077" s="13">
        <v>0</v>
      </c>
      <c r="G3077" s="13">
        <v>0.25080732980494219</v>
      </c>
      <c r="H3077" t="s">
        <v>24</v>
      </c>
      <c r="I3077" t="s">
        <v>17</v>
      </c>
      <c r="J3077">
        <v>2021</v>
      </c>
      <c r="K3077">
        <v>7</v>
      </c>
      <c r="L3077" s="12">
        <v>-3.6901944013775703</v>
      </c>
      <c r="M3077" s="1">
        <v>1062600.1432649994</v>
      </c>
      <c r="N3077" s="12">
        <v>-4.6690618537721447</v>
      </c>
      <c r="O3077" s="13">
        <v>0.48426328541880342</v>
      </c>
      <c r="P3077" s="12">
        <v>-2.2610552331313074</v>
      </c>
      <c r="Q3077" s="12">
        <v>-5.9512496345088781</v>
      </c>
      <c r="R3077" s="2">
        <f>DATE(CURR[[#This Row],[YEAR]],CURR[[#This Row],[MONTH]],1)</f>
        <v>44378</v>
      </c>
      <c r="S3077" t="str">
        <f>IF(AND(CURR[[#This Row],[DATE]]&gt;=DATE(2023,6,1),CURR[[#This Row],[DATE]]&lt;=DATE(2024,5,31)),"Y","N")</f>
        <v>N</v>
      </c>
    </row>
    <row r="3078" spans="1:19" x14ac:dyDescent="0.25">
      <c r="A3078" t="s">
        <v>68</v>
      </c>
      <c r="B3078" t="s">
        <v>111</v>
      </c>
      <c r="C3078" t="s">
        <v>15</v>
      </c>
      <c r="D3078" s="1">
        <v>123381.01409199998</v>
      </c>
      <c r="E3078" s="1">
        <v>1428194.2507040002</v>
      </c>
      <c r="F3078" s="13">
        <v>0</v>
      </c>
      <c r="G3078" s="13">
        <v>8.6389518814532218E-2</v>
      </c>
      <c r="H3078" t="s">
        <v>25</v>
      </c>
      <c r="I3078" t="s">
        <v>17</v>
      </c>
      <c r="J3078">
        <v>2021</v>
      </c>
      <c r="K3078">
        <v>7</v>
      </c>
      <c r="L3078" s="12">
        <v>-2.1382648015098242</v>
      </c>
      <c r="M3078" s="1">
        <v>1062600.1432649994</v>
      </c>
      <c r="N3078" s="12">
        <v>-4.6690618537721447</v>
      </c>
      <c r="O3078" s="13">
        <v>0.1161123635019408</v>
      </c>
      <c r="P3078" s="12">
        <v>-0.54213580717823684</v>
      </c>
      <c r="Q3078" s="12">
        <v>-2.680400608688061</v>
      </c>
      <c r="R3078" s="2">
        <f>DATE(CURR[[#This Row],[YEAR]],CURR[[#This Row],[MONTH]],1)</f>
        <v>44378</v>
      </c>
      <c r="S3078" t="str">
        <f>IF(AND(CURR[[#This Row],[DATE]]&gt;=DATE(2023,6,1),CURR[[#This Row],[DATE]]&lt;=DATE(2024,5,31)),"Y","N")</f>
        <v>N</v>
      </c>
    </row>
    <row r="3079" spans="1:19" x14ac:dyDescent="0.25">
      <c r="A3079" t="s">
        <v>68</v>
      </c>
      <c r="B3079" t="s">
        <v>111</v>
      </c>
      <c r="C3079" t="s">
        <v>15</v>
      </c>
      <c r="D3079" s="1">
        <v>146090.02857700002</v>
      </c>
      <c r="E3079" s="1">
        <v>550120.28766199993</v>
      </c>
      <c r="F3079" s="13">
        <v>0</v>
      </c>
      <c r="G3079" s="13">
        <v>0.26556015448526665</v>
      </c>
      <c r="H3079" t="s">
        <v>26</v>
      </c>
      <c r="I3079" t="s">
        <v>17</v>
      </c>
      <c r="J3079">
        <v>2021</v>
      </c>
      <c r="K3079">
        <v>7</v>
      </c>
      <c r="L3079" s="12">
        <v>-4.4314876011284685</v>
      </c>
      <c r="M3079" s="1">
        <v>1062600.1432649994</v>
      </c>
      <c r="N3079" s="12">
        <v>-4.6690618537721447</v>
      </c>
      <c r="O3079" s="13">
        <v>0.13748353931904841</v>
      </c>
      <c r="P3079" s="12">
        <v>-0.64191914895615176</v>
      </c>
      <c r="Q3079" s="12">
        <v>-5.0734067500846205</v>
      </c>
      <c r="R3079" s="2">
        <f>DATE(CURR[[#This Row],[YEAR]],CURR[[#This Row],[MONTH]],1)</f>
        <v>44378</v>
      </c>
      <c r="S3079" t="str">
        <f>IF(AND(CURR[[#This Row],[DATE]]&gt;=DATE(2023,6,1),CURR[[#This Row],[DATE]]&lt;=DATE(2024,5,31)),"Y","N")</f>
        <v>N</v>
      </c>
    </row>
    <row r="3080" spans="1:19" x14ac:dyDescent="0.25">
      <c r="A3080" t="s">
        <v>68</v>
      </c>
      <c r="B3080" t="s">
        <v>111</v>
      </c>
      <c r="C3080" t="s">
        <v>18</v>
      </c>
      <c r="D3080" s="1">
        <v>523933.2743990001</v>
      </c>
      <c r="E3080" s="1">
        <v>1476343.9560870002</v>
      </c>
      <c r="F3080" s="13">
        <v>0</v>
      </c>
      <c r="G3080" s="13">
        <v>0.35488564317197974</v>
      </c>
      <c r="H3080" t="s">
        <v>16</v>
      </c>
      <c r="I3080" t="s">
        <v>17</v>
      </c>
      <c r="J3080">
        <v>2021</v>
      </c>
      <c r="K3080">
        <v>7</v>
      </c>
      <c r="L3080" s="12">
        <v>-2.429728172261663</v>
      </c>
      <c r="M3080" s="1">
        <v>1126978.8551970008</v>
      </c>
      <c r="N3080" s="12">
        <v>-4.9519417215962642</v>
      </c>
      <c r="O3080" s="13">
        <v>0.46490071396008076</v>
      </c>
      <c r="P3080" s="12">
        <v>-2.3021612418588147</v>
      </c>
      <c r="Q3080" s="12">
        <v>-4.7318894141204773</v>
      </c>
      <c r="R3080" s="2">
        <f>DATE(CURR[[#This Row],[YEAR]],CURR[[#This Row],[MONTH]],1)</f>
        <v>44378</v>
      </c>
      <c r="S3080" t="str">
        <f>IF(AND(CURR[[#This Row],[DATE]]&gt;=DATE(2023,6,1),CURR[[#This Row],[DATE]]&lt;=DATE(2024,5,31)),"Y","N")</f>
        <v>N</v>
      </c>
    </row>
    <row r="3081" spans="1:19" x14ac:dyDescent="0.25">
      <c r="A3081" t="s">
        <v>68</v>
      </c>
      <c r="B3081" t="s">
        <v>111</v>
      </c>
      <c r="C3081" t="s">
        <v>18</v>
      </c>
      <c r="D3081" s="1">
        <v>1126978.8551970008</v>
      </c>
      <c r="E3081" s="1">
        <v>5506345.8867800012</v>
      </c>
      <c r="F3081" s="13">
        <v>0.20466909968418912</v>
      </c>
      <c r="G3081" s="13">
        <v>0</v>
      </c>
      <c r="H3081" t="s">
        <v>21</v>
      </c>
      <c r="I3081" t="s">
        <v>23</v>
      </c>
      <c r="J3081">
        <v>2021</v>
      </c>
      <c r="K3081">
        <v>7</v>
      </c>
      <c r="L3081" s="12">
        <v>-1.8800875088918574</v>
      </c>
      <c r="M3081" s="1">
        <v>1126978.8551970008</v>
      </c>
      <c r="N3081" s="12">
        <v>-4.9519417215962642</v>
      </c>
      <c r="O3081" s="13">
        <v>0</v>
      </c>
      <c r="P3081" s="12">
        <v>0</v>
      </c>
      <c r="Q3081" s="12">
        <v>0</v>
      </c>
      <c r="R3081" s="2">
        <f>DATE(CURR[[#This Row],[YEAR]],CURR[[#This Row],[MONTH]],1)</f>
        <v>44378</v>
      </c>
      <c r="S3081" t="str">
        <f>IF(AND(CURR[[#This Row],[DATE]]&gt;=DATE(2023,6,1),CURR[[#This Row],[DATE]]&lt;=DATE(2024,5,31)),"Y","N")</f>
        <v>N</v>
      </c>
    </row>
    <row r="3082" spans="1:19" x14ac:dyDescent="0.25">
      <c r="A3082" t="s">
        <v>68</v>
      </c>
      <c r="B3082" t="s">
        <v>111</v>
      </c>
      <c r="C3082" t="s">
        <v>18</v>
      </c>
      <c r="D3082" s="1">
        <v>1126978.8551970008</v>
      </c>
      <c r="E3082" s="1">
        <v>5506345.8867800012</v>
      </c>
      <c r="F3082" s="13">
        <v>0.20466909968418912</v>
      </c>
      <c r="G3082" s="13">
        <v>0</v>
      </c>
      <c r="H3082" t="s">
        <v>21</v>
      </c>
      <c r="I3082" t="s">
        <v>22</v>
      </c>
      <c r="J3082">
        <v>2021</v>
      </c>
      <c r="K3082">
        <v>7</v>
      </c>
      <c r="L3082" s="12">
        <v>-3.0718542127044071</v>
      </c>
      <c r="M3082" s="1">
        <v>1126978.8551970008</v>
      </c>
      <c r="N3082" s="12">
        <v>-4.9519417215962642</v>
      </c>
      <c r="O3082" s="13">
        <v>0</v>
      </c>
      <c r="P3082" s="12">
        <v>0</v>
      </c>
      <c r="Q3082" s="12">
        <v>0</v>
      </c>
      <c r="R3082" s="2">
        <f>DATE(CURR[[#This Row],[YEAR]],CURR[[#This Row],[MONTH]],1)</f>
        <v>44378</v>
      </c>
      <c r="S3082" t="str">
        <f>IF(AND(CURR[[#This Row],[DATE]]&gt;=DATE(2023,6,1),CURR[[#This Row],[DATE]]&lt;=DATE(2024,5,31)),"Y","N")</f>
        <v>N</v>
      </c>
    </row>
    <row r="3083" spans="1:19" x14ac:dyDescent="0.25">
      <c r="A3083" t="s">
        <v>68</v>
      </c>
      <c r="B3083" t="s">
        <v>111</v>
      </c>
      <c r="C3083" t="s">
        <v>18</v>
      </c>
      <c r="D3083" s="1">
        <v>266852.41270600003</v>
      </c>
      <c r="E3083" s="1">
        <v>2051687.3923270004</v>
      </c>
      <c r="F3083" s="13">
        <v>0</v>
      </c>
      <c r="G3083" s="13">
        <v>0.13006484989086914</v>
      </c>
      <c r="H3083" t="s">
        <v>24</v>
      </c>
      <c r="I3083" t="s">
        <v>17</v>
      </c>
      <c r="J3083">
        <v>2021</v>
      </c>
      <c r="K3083">
        <v>7</v>
      </c>
      <c r="L3083" s="12">
        <v>-1.9136784449504618</v>
      </c>
      <c r="M3083" s="1">
        <v>1126978.8551970008</v>
      </c>
      <c r="N3083" s="12">
        <v>-4.9519417215962642</v>
      </c>
      <c r="O3083" s="13">
        <v>0.2367856428498413</v>
      </c>
      <c r="P3083" s="12">
        <v>-1.1725487039031213</v>
      </c>
      <c r="Q3083" s="12">
        <v>-3.0862271488535828</v>
      </c>
      <c r="R3083" s="2">
        <f>DATE(CURR[[#This Row],[YEAR]],CURR[[#This Row],[MONTH]],1)</f>
        <v>44378</v>
      </c>
      <c r="S3083" t="str">
        <f>IF(AND(CURR[[#This Row],[DATE]]&gt;=DATE(2023,6,1),CURR[[#This Row],[DATE]]&lt;=DATE(2024,5,31)),"Y","N")</f>
        <v>N</v>
      </c>
    </row>
    <row r="3084" spans="1:19" x14ac:dyDescent="0.25">
      <c r="A3084" t="s">
        <v>68</v>
      </c>
      <c r="B3084" t="s">
        <v>111</v>
      </c>
      <c r="C3084" t="s">
        <v>18</v>
      </c>
      <c r="D3084" s="1">
        <v>104982.86682399998</v>
      </c>
      <c r="E3084" s="1">
        <v>1428194.2507040002</v>
      </c>
      <c r="F3084" s="13">
        <v>0</v>
      </c>
      <c r="G3084" s="13">
        <v>7.3507414535698298E-2</v>
      </c>
      <c r="H3084" t="s">
        <v>25</v>
      </c>
      <c r="I3084" t="s">
        <v>17</v>
      </c>
      <c r="J3084">
        <v>2021</v>
      </c>
      <c r="K3084">
        <v>7</v>
      </c>
      <c r="L3084" s="12">
        <v>-1.8194141987191523</v>
      </c>
      <c r="M3084" s="1">
        <v>1126978.8551970008</v>
      </c>
      <c r="N3084" s="12">
        <v>-4.9519417215962642</v>
      </c>
      <c r="O3084" s="13">
        <v>9.3154247162559697E-2</v>
      </c>
      <c r="P3084" s="12">
        <v>-0.46129440306816977</v>
      </c>
      <c r="Q3084" s="12">
        <v>-2.2807086017873219</v>
      </c>
      <c r="R3084" s="2">
        <f>DATE(CURR[[#This Row],[YEAR]],CURR[[#This Row],[MONTH]],1)</f>
        <v>44378</v>
      </c>
      <c r="S3084" t="str">
        <f>IF(AND(CURR[[#This Row],[DATE]]&gt;=DATE(2023,6,1),CURR[[#This Row],[DATE]]&lt;=DATE(2024,5,31)),"Y","N")</f>
        <v>N</v>
      </c>
    </row>
    <row r="3085" spans="1:19" x14ac:dyDescent="0.25">
      <c r="A3085" t="s">
        <v>68</v>
      </c>
      <c r="B3085" t="s">
        <v>111</v>
      </c>
      <c r="C3085" t="s">
        <v>18</v>
      </c>
      <c r="D3085" s="1">
        <v>231210.30126799995</v>
      </c>
      <c r="E3085" s="1">
        <v>550120.28766199993</v>
      </c>
      <c r="F3085" s="13">
        <v>0</v>
      </c>
      <c r="G3085" s="13">
        <v>0.42029044638698754</v>
      </c>
      <c r="H3085" t="s">
        <v>26</v>
      </c>
      <c r="I3085" t="s">
        <v>17</v>
      </c>
      <c r="J3085">
        <v>2021</v>
      </c>
      <c r="K3085">
        <v>7</v>
      </c>
      <c r="L3085" s="12">
        <v>-7.0135216845568493</v>
      </c>
      <c r="M3085" s="1">
        <v>1126978.8551970008</v>
      </c>
      <c r="N3085" s="12">
        <v>-4.9519417215962642</v>
      </c>
      <c r="O3085" s="13">
        <v>0.20515939602751765</v>
      </c>
      <c r="P3085" s="12">
        <v>-1.0159373727661556</v>
      </c>
      <c r="Q3085" s="12">
        <v>-8.0294590573230042</v>
      </c>
      <c r="R3085" s="2">
        <f>DATE(CURR[[#This Row],[YEAR]],CURR[[#This Row],[MONTH]],1)</f>
        <v>44378</v>
      </c>
      <c r="S3085" t="str">
        <f>IF(AND(CURR[[#This Row],[DATE]]&gt;=DATE(2023,6,1),CURR[[#This Row],[DATE]]&lt;=DATE(2024,5,31)),"Y","N")</f>
        <v>N</v>
      </c>
    </row>
    <row r="3086" spans="1:19" x14ac:dyDescent="0.25">
      <c r="A3086" t="s">
        <v>68</v>
      </c>
      <c r="B3086" t="s">
        <v>111</v>
      </c>
      <c r="C3086" t="s">
        <v>19</v>
      </c>
      <c r="D3086" s="1">
        <v>317.2736010000001</v>
      </c>
      <c r="E3086" s="1">
        <v>1476343.9560870002</v>
      </c>
      <c r="F3086" s="13">
        <v>0</v>
      </c>
      <c r="G3086" s="13">
        <v>2.1490493437648707E-4</v>
      </c>
      <c r="H3086" t="s">
        <v>16</v>
      </c>
      <c r="I3086" t="s">
        <v>17</v>
      </c>
      <c r="J3086">
        <v>2021</v>
      </c>
      <c r="K3086">
        <v>7</v>
      </c>
      <c r="L3086" s="12">
        <v>-1.4713488230899002E-3</v>
      </c>
      <c r="M3086" s="1">
        <v>1503061.3819450005</v>
      </c>
      <c r="N3086" s="12">
        <v>-6.6044472201499325</v>
      </c>
      <c r="O3086" s="13">
        <v>2.1108492627855278E-4</v>
      </c>
      <c r="P3086" s="12">
        <v>-1.3940992545759413E-3</v>
      </c>
      <c r="Q3086" s="12">
        <v>-2.8654480776658412E-3</v>
      </c>
      <c r="R3086" s="2">
        <f>DATE(CURR[[#This Row],[YEAR]],CURR[[#This Row],[MONTH]],1)</f>
        <v>44378</v>
      </c>
      <c r="S3086" t="str">
        <f>IF(AND(CURR[[#This Row],[DATE]]&gt;=DATE(2023,6,1),CURR[[#This Row],[DATE]]&lt;=DATE(2024,5,31)),"Y","N")</f>
        <v>N</v>
      </c>
    </row>
    <row r="3087" spans="1:19" x14ac:dyDescent="0.25">
      <c r="A3087" t="s">
        <v>68</v>
      </c>
      <c r="B3087" t="s">
        <v>111</v>
      </c>
      <c r="C3087" t="s">
        <v>19</v>
      </c>
      <c r="D3087" s="1">
        <v>1503061.3819450005</v>
      </c>
      <c r="E3087" s="1">
        <v>5506345.8867800012</v>
      </c>
      <c r="F3087" s="13">
        <v>0.27296893672329037</v>
      </c>
      <c r="G3087" s="13">
        <v>0</v>
      </c>
      <c r="H3087" t="s">
        <v>21</v>
      </c>
      <c r="I3087" t="s">
        <v>23</v>
      </c>
      <c r="J3087">
        <v>2021</v>
      </c>
      <c r="K3087">
        <v>7</v>
      </c>
      <c r="L3087" s="12">
        <v>-2.5074888639313033</v>
      </c>
      <c r="M3087" s="1">
        <v>1503061.3819450005</v>
      </c>
      <c r="N3087" s="12">
        <v>-6.6044472201499325</v>
      </c>
      <c r="O3087" s="13">
        <v>0</v>
      </c>
      <c r="P3087" s="12">
        <v>0</v>
      </c>
      <c r="Q3087" s="12">
        <v>0</v>
      </c>
      <c r="R3087" s="2">
        <f>DATE(CURR[[#This Row],[YEAR]],CURR[[#This Row],[MONTH]],1)</f>
        <v>44378</v>
      </c>
      <c r="S3087" t="str">
        <f>IF(AND(CURR[[#This Row],[DATE]]&gt;=DATE(2023,6,1),CURR[[#This Row],[DATE]]&lt;=DATE(2024,5,31)),"Y","N")</f>
        <v>N</v>
      </c>
    </row>
    <row r="3088" spans="1:19" x14ac:dyDescent="0.25">
      <c r="A3088" t="s">
        <v>68</v>
      </c>
      <c r="B3088" t="s">
        <v>111</v>
      </c>
      <c r="C3088" t="s">
        <v>19</v>
      </c>
      <c r="D3088" s="1">
        <v>1503061.3819450005</v>
      </c>
      <c r="E3088" s="1">
        <v>5506345.8867800012</v>
      </c>
      <c r="F3088" s="13">
        <v>0.27296893672329037</v>
      </c>
      <c r="G3088" s="13">
        <v>0</v>
      </c>
      <c r="H3088" t="s">
        <v>21</v>
      </c>
      <c r="I3088" t="s">
        <v>22</v>
      </c>
      <c r="J3088">
        <v>2021</v>
      </c>
      <c r="K3088">
        <v>7</v>
      </c>
      <c r="L3088" s="12">
        <v>-4.0969583562186287</v>
      </c>
      <c r="M3088" s="1">
        <v>1503061.3819450005</v>
      </c>
      <c r="N3088" s="12">
        <v>-6.6044472201499325</v>
      </c>
      <c r="O3088" s="13">
        <v>0</v>
      </c>
      <c r="P3088" s="12">
        <v>0</v>
      </c>
      <c r="Q3088" s="12">
        <v>0</v>
      </c>
      <c r="R3088" s="2">
        <f>DATE(CURR[[#This Row],[YEAR]],CURR[[#This Row],[MONTH]],1)</f>
        <v>44378</v>
      </c>
      <c r="S3088" t="str">
        <f>IF(AND(CURR[[#This Row],[DATE]]&gt;=DATE(2023,6,1),CURR[[#This Row],[DATE]]&lt;=DATE(2024,5,31)),"Y","N")</f>
        <v>N</v>
      </c>
    </row>
    <row r="3089" spans="1:19" x14ac:dyDescent="0.25">
      <c r="A3089" t="s">
        <v>68</v>
      </c>
      <c r="B3089" t="s">
        <v>111</v>
      </c>
      <c r="C3089" t="s">
        <v>19</v>
      </c>
      <c r="D3089" s="1">
        <v>469132.49000500026</v>
      </c>
      <c r="E3089" s="1">
        <v>2051687.3923270004</v>
      </c>
      <c r="F3089" s="13">
        <v>0</v>
      </c>
      <c r="G3089" s="13">
        <v>0.22865690541331227</v>
      </c>
      <c r="H3089" t="s">
        <v>24</v>
      </c>
      <c r="I3089" t="s">
        <v>17</v>
      </c>
      <c r="J3089">
        <v>2021</v>
      </c>
      <c r="K3089">
        <v>7</v>
      </c>
      <c r="L3089" s="12">
        <v>-3.3642893644645731</v>
      </c>
      <c r="M3089" s="1">
        <v>1503061.3819450005</v>
      </c>
      <c r="N3089" s="12">
        <v>-6.6044472201499325</v>
      </c>
      <c r="O3089" s="13">
        <v>0.31211798509381605</v>
      </c>
      <c r="P3089" s="12">
        <v>-2.0613667590116513</v>
      </c>
      <c r="Q3089" s="12">
        <v>-5.4256561234762248</v>
      </c>
      <c r="R3089" s="2">
        <f>DATE(CURR[[#This Row],[YEAR]],CURR[[#This Row],[MONTH]],1)</f>
        <v>44378</v>
      </c>
      <c r="S3089" t="str">
        <f>IF(AND(CURR[[#This Row],[DATE]]&gt;=DATE(2023,6,1),CURR[[#This Row],[DATE]]&lt;=DATE(2024,5,31)),"Y","N")</f>
        <v>N</v>
      </c>
    </row>
    <row r="3090" spans="1:19" x14ac:dyDescent="0.25">
      <c r="A3090" t="s">
        <v>68</v>
      </c>
      <c r="B3090" t="s">
        <v>111</v>
      </c>
      <c r="C3090" t="s">
        <v>19</v>
      </c>
      <c r="D3090" s="1">
        <v>967430.03255500027</v>
      </c>
      <c r="E3090" s="1">
        <v>1428194.2507040002</v>
      </c>
      <c r="F3090" s="13">
        <v>0</v>
      </c>
      <c r="G3090" s="13">
        <v>0.67737986767425007</v>
      </c>
      <c r="H3090" t="s">
        <v>25</v>
      </c>
      <c r="I3090" t="s">
        <v>17</v>
      </c>
      <c r="J3090">
        <v>2021</v>
      </c>
      <c r="K3090">
        <v>7</v>
      </c>
      <c r="L3090" s="12">
        <v>-16.766125661711431</v>
      </c>
      <c r="M3090" s="1">
        <v>1503061.3819450005</v>
      </c>
      <c r="N3090" s="12">
        <v>-6.6044472201499325</v>
      </c>
      <c r="O3090" s="13">
        <v>0.64363973699006272</v>
      </c>
      <c r="P3090" s="12">
        <v>-4.2508846717420532</v>
      </c>
      <c r="Q3090" s="12">
        <v>-21.017010333453484</v>
      </c>
      <c r="R3090" s="2">
        <f>DATE(CURR[[#This Row],[YEAR]],CURR[[#This Row],[MONTH]],1)</f>
        <v>44378</v>
      </c>
      <c r="S3090" t="str">
        <f>IF(AND(CURR[[#This Row],[DATE]]&gt;=DATE(2023,6,1),CURR[[#This Row],[DATE]]&lt;=DATE(2024,5,31)),"Y","N")</f>
        <v>N</v>
      </c>
    </row>
    <row r="3091" spans="1:19" x14ac:dyDescent="0.25">
      <c r="A3091" t="s">
        <v>68</v>
      </c>
      <c r="B3091" t="s">
        <v>111</v>
      </c>
      <c r="C3091" t="s">
        <v>19</v>
      </c>
      <c r="D3091" s="1">
        <v>66181.585783999981</v>
      </c>
      <c r="E3091" s="1">
        <v>550120.28766199993</v>
      </c>
      <c r="F3091" s="13">
        <v>0</v>
      </c>
      <c r="G3091" s="13">
        <v>0.12030384493775058</v>
      </c>
      <c r="H3091" t="s">
        <v>26</v>
      </c>
      <c r="I3091" t="s">
        <v>17</v>
      </c>
      <c r="J3091">
        <v>2021</v>
      </c>
      <c r="K3091">
        <v>7</v>
      </c>
      <c r="L3091" s="12">
        <v>-2.0075489044773147</v>
      </c>
      <c r="M3091" s="1">
        <v>1503061.3819450005</v>
      </c>
      <c r="N3091" s="12">
        <v>-6.6044472201499325</v>
      </c>
      <c r="O3091" s="13">
        <v>4.4031192989842698E-2</v>
      </c>
      <c r="P3091" s="12">
        <v>-0.2908016901416518</v>
      </c>
      <c r="Q3091" s="12">
        <v>-2.2983505946189666</v>
      </c>
      <c r="R3091" s="2">
        <f>DATE(CURR[[#This Row],[YEAR]],CURR[[#This Row],[MONTH]],1)</f>
        <v>44378</v>
      </c>
      <c r="S3091" t="str">
        <f>IF(AND(CURR[[#This Row],[DATE]]&gt;=DATE(2023,6,1),CURR[[#This Row],[DATE]]&lt;=DATE(2024,5,31)),"Y","N")</f>
        <v>N</v>
      </c>
    </row>
    <row r="3092" spans="1:19" x14ac:dyDescent="0.25">
      <c r="A3092" t="s">
        <v>68</v>
      </c>
      <c r="B3092" t="s">
        <v>111</v>
      </c>
      <c r="C3092" t="s">
        <v>20</v>
      </c>
      <c r="D3092" s="1">
        <v>673542.54395499988</v>
      </c>
      <c r="E3092" s="1">
        <v>1476343.9560870002</v>
      </c>
      <c r="F3092" s="13">
        <v>0</v>
      </c>
      <c r="G3092" s="13">
        <v>0.45622332192844928</v>
      </c>
      <c r="H3092" t="s">
        <v>16</v>
      </c>
      <c r="I3092" t="s">
        <v>17</v>
      </c>
      <c r="J3092">
        <v>2021</v>
      </c>
      <c r="K3092">
        <v>7</v>
      </c>
      <c r="L3092" s="12">
        <v>-3.1235376224987785</v>
      </c>
      <c r="M3092" s="1">
        <v>1813705.5063730003</v>
      </c>
      <c r="N3092" s="12">
        <v>-7.9694165744816559</v>
      </c>
      <c r="O3092" s="13">
        <v>0.37136268351631807</v>
      </c>
      <c r="P3092" s="12">
        <v>-2.9595439251589308</v>
      </c>
      <c r="Q3092" s="12">
        <v>-6.0830815476577094</v>
      </c>
      <c r="R3092" s="2">
        <f>DATE(CURR[[#This Row],[YEAR]],CURR[[#This Row],[MONTH]],1)</f>
        <v>44378</v>
      </c>
      <c r="S3092" t="str">
        <f>IF(AND(CURR[[#This Row],[DATE]]&gt;=DATE(2023,6,1),CURR[[#This Row],[DATE]]&lt;=DATE(2024,5,31)),"Y","N")</f>
        <v>N</v>
      </c>
    </row>
    <row r="3093" spans="1:19" x14ac:dyDescent="0.25">
      <c r="A3093" t="s">
        <v>68</v>
      </c>
      <c r="B3093" t="s">
        <v>111</v>
      </c>
      <c r="C3093" t="s">
        <v>20</v>
      </c>
      <c r="D3093" s="1">
        <v>1813705.5063730003</v>
      </c>
      <c r="E3093" s="1">
        <v>5506345.8867800012</v>
      </c>
      <c r="F3093" s="13">
        <v>0.32938459436910134</v>
      </c>
      <c r="G3093" s="13">
        <v>0</v>
      </c>
      <c r="H3093" t="s">
        <v>21</v>
      </c>
      <c r="I3093" t="s">
        <v>23</v>
      </c>
      <c r="J3093">
        <v>2021</v>
      </c>
      <c r="K3093">
        <v>7</v>
      </c>
      <c r="L3093" s="12">
        <v>-3.025722312016395</v>
      </c>
      <c r="M3093" s="1">
        <v>1813705.5063730003</v>
      </c>
      <c r="N3093" s="12">
        <v>-7.9694165744816559</v>
      </c>
      <c r="O3093" s="13">
        <v>0</v>
      </c>
      <c r="P3093" s="12">
        <v>0</v>
      </c>
      <c r="Q3093" s="12">
        <v>0</v>
      </c>
      <c r="R3093" s="2">
        <f>DATE(CURR[[#This Row],[YEAR]],CURR[[#This Row],[MONTH]],1)</f>
        <v>44378</v>
      </c>
      <c r="S3093" t="str">
        <f>IF(AND(CURR[[#This Row],[DATE]]&gt;=DATE(2023,6,1),CURR[[#This Row],[DATE]]&lt;=DATE(2024,5,31)),"Y","N")</f>
        <v>N</v>
      </c>
    </row>
    <row r="3094" spans="1:19" x14ac:dyDescent="0.25">
      <c r="A3094" t="s">
        <v>68</v>
      </c>
      <c r="B3094" t="s">
        <v>111</v>
      </c>
      <c r="C3094" t="s">
        <v>20</v>
      </c>
      <c r="D3094" s="1">
        <v>1813705.5063730003</v>
      </c>
      <c r="E3094" s="1">
        <v>5506345.8867800012</v>
      </c>
      <c r="F3094" s="13">
        <v>0.32938459436910134</v>
      </c>
      <c r="G3094" s="13">
        <v>0</v>
      </c>
      <c r="H3094" t="s">
        <v>21</v>
      </c>
      <c r="I3094" t="s">
        <v>22</v>
      </c>
      <c r="J3094">
        <v>2021</v>
      </c>
      <c r="K3094">
        <v>7</v>
      </c>
      <c r="L3094" s="12">
        <v>-4.9436942624652609</v>
      </c>
      <c r="M3094" s="1">
        <v>1813705.5063730003</v>
      </c>
      <c r="N3094" s="12">
        <v>-7.9694165744816559</v>
      </c>
      <c r="O3094" s="13">
        <v>0</v>
      </c>
      <c r="P3094" s="12">
        <v>0</v>
      </c>
      <c r="Q3094" s="12">
        <v>0</v>
      </c>
      <c r="R3094" s="2">
        <f>DATE(CURR[[#This Row],[YEAR]],CURR[[#This Row],[MONTH]],1)</f>
        <v>44378</v>
      </c>
      <c r="S3094" t="str">
        <f>IF(AND(CURR[[#This Row],[DATE]]&gt;=DATE(2023,6,1),CURR[[#This Row],[DATE]]&lt;=DATE(2024,5,31)),"Y","N")</f>
        <v>N</v>
      </c>
    </row>
    <row r="3095" spans="1:19" x14ac:dyDescent="0.25">
      <c r="A3095" t="s">
        <v>68</v>
      </c>
      <c r="B3095" t="s">
        <v>111</v>
      </c>
      <c r="C3095" t="s">
        <v>20</v>
      </c>
      <c r="D3095" s="1">
        <v>801124.25315199979</v>
      </c>
      <c r="E3095" s="1">
        <v>2051687.3923270004</v>
      </c>
      <c r="F3095" s="13">
        <v>0</v>
      </c>
      <c r="G3095" s="13">
        <v>0.39047091489087615</v>
      </c>
      <c r="H3095" t="s">
        <v>24</v>
      </c>
      <c r="I3095" t="s">
        <v>17</v>
      </c>
      <c r="J3095">
        <v>2021</v>
      </c>
      <c r="K3095">
        <v>7</v>
      </c>
      <c r="L3095" s="12">
        <v>-5.7451015692073906</v>
      </c>
      <c r="M3095" s="1">
        <v>1813705.5063730003</v>
      </c>
      <c r="N3095" s="12">
        <v>-7.9694165744816559</v>
      </c>
      <c r="O3095" s="13">
        <v>0.44170580633791345</v>
      </c>
      <c r="P3095" s="12">
        <v>-3.5201375740741518</v>
      </c>
      <c r="Q3095" s="12">
        <v>-9.2652391432815424</v>
      </c>
      <c r="R3095" s="2">
        <f>DATE(CURR[[#This Row],[YEAR]],CURR[[#This Row],[MONTH]],1)</f>
        <v>44378</v>
      </c>
      <c r="S3095" t="str">
        <f>IF(AND(CURR[[#This Row],[DATE]]&gt;=DATE(2023,6,1),CURR[[#This Row],[DATE]]&lt;=DATE(2024,5,31)),"Y","N")</f>
        <v>N</v>
      </c>
    </row>
    <row r="3096" spans="1:19" x14ac:dyDescent="0.25">
      <c r="A3096" t="s">
        <v>68</v>
      </c>
      <c r="B3096" t="s">
        <v>111</v>
      </c>
      <c r="C3096" t="s">
        <v>20</v>
      </c>
      <c r="D3096" s="1">
        <v>232400.337233</v>
      </c>
      <c r="E3096" s="1">
        <v>1428194.2507040002</v>
      </c>
      <c r="F3096" s="13">
        <v>0</v>
      </c>
      <c r="G3096" s="13">
        <v>0.16272319897551948</v>
      </c>
      <c r="H3096" t="s">
        <v>25</v>
      </c>
      <c r="I3096" t="s">
        <v>17</v>
      </c>
      <c r="J3096">
        <v>2021</v>
      </c>
      <c r="K3096">
        <v>7</v>
      </c>
      <c r="L3096" s="12">
        <v>-4.0276331380595938</v>
      </c>
      <c r="M3096" s="1">
        <v>1813705.5063730003</v>
      </c>
      <c r="N3096" s="12">
        <v>-7.9694165744816559</v>
      </c>
      <c r="O3096" s="13">
        <v>0.12813565180035646</v>
      </c>
      <c r="P3096" s="12">
        <v>-1.0211663872397709</v>
      </c>
      <c r="Q3096" s="12">
        <v>-5.0487995252993647</v>
      </c>
      <c r="R3096" s="2">
        <f>DATE(CURR[[#This Row],[YEAR]],CURR[[#This Row],[MONTH]],1)</f>
        <v>44378</v>
      </c>
      <c r="S3096" t="str">
        <f>IF(AND(CURR[[#This Row],[DATE]]&gt;=DATE(2023,6,1),CURR[[#This Row],[DATE]]&lt;=DATE(2024,5,31)),"Y","N")</f>
        <v>N</v>
      </c>
    </row>
    <row r="3097" spans="1:19" x14ac:dyDescent="0.25">
      <c r="A3097" t="s">
        <v>68</v>
      </c>
      <c r="B3097" t="s">
        <v>111</v>
      </c>
      <c r="C3097" t="s">
        <v>20</v>
      </c>
      <c r="D3097" s="1">
        <v>106638.37203300002</v>
      </c>
      <c r="E3097" s="1">
        <v>550120.28766199993</v>
      </c>
      <c r="F3097" s="13">
        <v>0</v>
      </c>
      <c r="G3097" s="13">
        <v>0.19384555418999533</v>
      </c>
      <c r="H3097" t="s">
        <v>26</v>
      </c>
      <c r="I3097" t="s">
        <v>17</v>
      </c>
      <c r="J3097">
        <v>2021</v>
      </c>
      <c r="K3097">
        <v>7</v>
      </c>
      <c r="L3097" s="12">
        <v>-3.2347630298373691</v>
      </c>
      <c r="M3097" s="1">
        <v>1813705.5063730003</v>
      </c>
      <c r="N3097" s="12">
        <v>-7.9694165744816559</v>
      </c>
      <c r="O3097" s="13">
        <v>5.8795858345411643E-2</v>
      </c>
      <c r="P3097" s="12">
        <v>-0.46856868800879914</v>
      </c>
      <c r="Q3097" s="12">
        <v>-3.7033317178461682</v>
      </c>
      <c r="R3097" s="2">
        <f>DATE(CURR[[#This Row],[YEAR]],CURR[[#This Row],[MONTH]],1)</f>
        <v>44378</v>
      </c>
      <c r="S3097" t="str">
        <f>IF(AND(CURR[[#This Row],[DATE]]&gt;=DATE(2023,6,1),CURR[[#This Row],[DATE]]&lt;=DATE(2024,5,31)),"Y","N")</f>
        <v>N</v>
      </c>
    </row>
    <row r="3098" spans="1:19" x14ac:dyDescent="0.25">
      <c r="A3098" t="s">
        <v>69</v>
      </c>
      <c r="B3098" t="s">
        <v>14</v>
      </c>
      <c r="C3098" t="s">
        <v>15</v>
      </c>
      <c r="D3098" s="1">
        <v>3944.3842479999998</v>
      </c>
      <c r="E3098" s="1">
        <v>19964.382699999998</v>
      </c>
      <c r="F3098" s="13">
        <v>0</v>
      </c>
      <c r="G3098" s="13">
        <v>0.1975710597853847</v>
      </c>
      <c r="H3098" t="s">
        <v>16</v>
      </c>
      <c r="I3098" t="s">
        <v>17</v>
      </c>
      <c r="J3098">
        <v>2021</v>
      </c>
      <c r="K3098">
        <v>8</v>
      </c>
      <c r="L3098" s="12">
        <v>-1.3270888014895474</v>
      </c>
      <c r="M3098" s="1">
        <v>14891.924756000002</v>
      </c>
      <c r="N3098" s="12">
        <v>-6.3706454549352376</v>
      </c>
      <c r="O3098" s="13">
        <v>0.26486732323911288</v>
      </c>
      <c r="P3098" s="12">
        <v>-1.6873758089541169</v>
      </c>
      <c r="Q3098" s="12">
        <v>-3.0144646104436643</v>
      </c>
      <c r="R3098" s="2">
        <f>DATE(CURR[[#This Row],[YEAR]],CURR[[#This Row],[MONTH]],1)</f>
        <v>44409</v>
      </c>
      <c r="S3098" t="str">
        <f>IF(AND(CURR[[#This Row],[DATE]]&gt;=DATE(2023,6,1),CURR[[#This Row],[DATE]]&lt;=DATE(2024,5,31)),"Y","N")</f>
        <v>N</v>
      </c>
    </row>
    <row r="3099" spans="1:19" x14ac:dyDescent="0.25">
      <c r="A3099" t="s">
        <v>69</v>
      </c>
      <c r="B3099" t="s">
        <v>14</v>
      </c>
      <c r="C3099" t="s">
        <v>15</v>
      </c>
      <c r="D3099" s="1">
        <v>14891.924756000002</v>
      </c>
      <c r="E3099" s="1">
        <v>73865.247663999995</v>
      </c>
      <c r="F3099" s="13">
        <v>0.20160935252990345</v>
      </c>
      <c r="G3099" s="13">
        <v>0</v>
      </c>
      <c r="H3099" t="s">
        <v>21</v>
      </c>
      <c r="I3099" t="s">
        <v>23</v>
      </c>
      <c r="J3099">
        <v>2021</v>
      </c>
      <c r="K3099">
        <v>8</v>
      </c>
      <c r="L3099" s="12">
        <v>-3.5235828386594852</v>
      </c>
      <c r="M3099" s="1">
        <v>14891.924756000002</v>
      </c>
      <c r="N3099" s="12">
        <v>-6.3706454549352376</v>
      </c>
      <c r="O3099" s="13">
        <v>0</v>
      </c>
      <c r="P3099" s="12">
        <v>0</v>
      </c>
      <c r="Q3099" s="12">
        <v>0</v>
      </c>
      <c r="R3099" s="2">
        <f>DATE(CURR[[#This Row],[YEAR]],CURR[[#This Row],[MONTH]],1)</f>
        <v>44409</v>
      </c>
      <c r="S3099" t="str">
        <f>IF(AND(CURR[[#This Row],[DATE]]&gt;=DATE(2023,6,1),CURR[[#This Row],[DATE]]&lt;=DATE(2024,5,31)),"Y","N")</f>
        <v>N</v>
      </c>
    </row>
    <row r="3100" spans="1:19" x14ac:dyDescent="0.25">
      <c r="A3100" t="s">
        <v>69</v>
      </c>
      <c r="B3100" t="s">
        <v>14</v>
      </c>
      <c r="C3100" t="s">
        <v>15</v>
      </c>
      <c r="D3100" s="1">
        <v>14891.924756000002</v>
      </c>
      <c r="E3100" s="1">
        <v>73865.247663999995</v>
      </c>
      <c r="F3100" s="13">
        <v>0.20160935252990345</v>
      </c>
      <c r="G3100" s="13">
        <v>0</v>
      </c>
      <c r="H3100" t="s">
        <v>21</v>
      </c>
      <c r="I3100" t="s">
        <v>22</v>
      </c>
      <c r="J3100">
        <v>2021</v>
      </c>
      <c r="K3100">
        <v>8</v>
      </c>
      <c r="L3100" s="12">
        <v>-2.8470626162757529</v>
      </c>
      <c r="M3100" s="1">
        <v>14891.924756000002</v>
      </c>
      <c r="N3100" s="12">
        <v>-6.3706454549352376</v>
      </c>
      <c r="O3100" s="13">
        <v>0</v>
      </c>
      <c r="P3100" s="12">
        <v>0</v>
      </c>
      <c r="Q3100" s="12">
        <v>0</v>
      </c>
      <c r="R3100" s="2">
        <f>DATE(CURR[[#This Row],[YEAR]],CURR[[#This Row],[MONTH]],1)</f>
        <v>44409</v>
      </c>
      <c r="S3100" t="str">
        <f>IF(AND(CURR[[#This Row],[DATE]]&gt;=DATE(2023,6,1),CURR[[#This Row],[DATE]]&lt;=DATE(2024,5,31)),"Y","N")</f>
        <v>N</v>
      </c>
    </row>
    <row r="3101" spans="1:19" x14ac:dyDescent="0.25">
      <c r="A3101" t="s">
        <v>69</v>
      </c>
      <c r="B3101" t="s">
        <v>14</v>
      </c>
      <c r="C3101" t="s">
        <v>15</v>
      </c>
      <c r="D3101" s="1">
        <v>7281.2449120000019</v>
      </c>
      <c r="E3101" s="1">
        <v>27494.745363999999</v>
      </c>
      <c r="F3101" s="13">
        <v>0</v>
      </c>
      <c r="G3101" s="13">
        <v>0.26482314404459384</v>
      </c>
      <c r="H3101" t="s">
        <v>24</v>
      </c>
      <c r="I3101" t="s">
        <v>17</v>
      </c>
      <c r="J3101">
        <v>2021</v>
      </c>
      <c r="K3101">
        <v>8</v>
      </c>
      <c r="L3101" s="12">
        <v>-3.9244816776644842</v>
      </c>
      <c r="M3101" s="1">
        <v>14891.924756000002</v>
      </c>
      <c r="N3101" s="12">
        <v>-6.3706454549352376</v>
      </c>
      <c r="O3101" s="13">
        <v>0.48893914193773819</v>
      </c>
      <c r="P3101" s="12">
        <v>-3.1148579223255868</v>
      </c>
      <c r="Q3101" s="12">
        <v>-7.039339599990071</v>
      </c>
      <c r="R3101" s="2">
        <f>DATE(CURR[[#This Row],[YEAR]],CURR[[#This Row],[MONTH]],1)</f>
        <v>44409</v>
      </c>
      <c r="S3101" t="str">
        <f>IF(AND(CURR[[#This Row],[DATE]]&gt;=DATE(2023,6,1),CURR[[#This Row],[DATE]]&lt;=DATE(2024,5,31)),"Y","N")</f>
        <v>N</v>
      </c>
    </row>
    <row r="3102" spans="1:19" x14ac:dyDescent="0.25">
      <c r="A3102" t="s">
        <v>69</v>
      </c>
      <c r="B3102" t="s">
        <v>14</v>
      </c>
      <c r="C3102" t="s">
        <v>15</v>
      </c>
      <c r="D3102" s="1">
        <v>1761.8143040000002</v>
      </c>
      <c r="E3102" s="1">
        <v>19318.049596000001</v>
      </c>
      <c r="F3102" s="13">
        <v>0</v>
      </c>
      <c r="G3102" s="13">
        <v>9.1200423481923462E-2</v>
      </c>
      <c r="H3102" t="s">
        <v>25</v>
      </c>
      <c r="I3102" t="s">
        <v>17</v>
      </c>
      <c r="J3102">
        <v>2021</v>
      </c>
      <c r="K3102">
        <v>8</v>
      </c>
      <c r="L3102" s="12">
        <v>-1.9954489846848855</v>
      </c>
      <c r="M3102" s="1">
        <v>14891.924756000002</v>
      </c>
      <c r="N3102" s="12">
        <v>-6.3706454549352376</v>
      </c>
      <c r="O3102" s="13">
        <v>0.11830668854878278</v>
      </c>
      <c r="P3102" s="12">
        <v>-0.75368996769174168</v>
      </c>
      <c r="Q3102" s="12">
        <v>-2.7491389523766272</v>
      </c>
      <c r="R3102" s="2">
        <f>DATE(CURR[[#This Row],[YEAR]],CURR[[#This Row],[MONTH]],1)</f>
        <v>44409</v>
      </c>
      <c r="S3102" t="str">
        <f>IF(AND(CURR[[#This Row],[DATE]]&gt;=DATE(2023,6,1),CURR[[#This Row],[DATE]]&lt;=DATE(2024,5,31)),"Y","N")</f>
        <v>N</v>
      </c>
    </row>
    <row r="3103" spans="1:19" x14ac:dyDescent="0.25">
      <c r="A3103" t="s">
        <v>69</v>
      </c>
      <c r="B3103" t="s">
        <v>14</v>
      </c>
      <c r="C3103" t="s">
        <v>15</v>
      </c>
      <c r="D3103" s="1">
        <v>1904.4812919999999</v>
      </c>
      <c r="E3103" s="1">
        <v>7088.0700039999992</v>
      </c>
      <c r="F3103" s="13">
        <v>0</v>
      </c>
      <c r="G3103" s="13">
        <v>0.26868827352512703</v>
      </c>
      <c r="H3103" t="s">
        <v>26</v>
      </c>
      <c r="I3103" t="s">
        <v>17</v>
      </c>
      <c r="J3103">
        <v>2021</v>
      </c>
      <c r="K3103">
        <v>8</v>
      </c>
      <c r="L3103" s="12">
        <v>-4.1970841041563149</v>
      </c>
      <c r="M3103" s="1">
        <v>14891.924756000002</v>
      </c>
      <c r="N3103" s="12">
        <v>-6.3706454549352376</v>
      </c>
      <c r="O3103" s="13">
        <v>0.12788684627436614</v>
      </c>
      <c r="P3103" s="12">
        <v>-0.81472175596379204</v>
      </c>
      <c r="Q3103" s="12">
        <v>-5.0118058601201074</v>
      </c>
      <c r="R3103" s="2">
        <f>DATE(CURR[[#This Row],[YEAR]],CURR[[#This Row],[MONTH]],1)</f>
        <v>44409</v>
      </c>
      <c r="S3103" t="str">
        <f>IF(AND(CURR[[#This Row],[DATE]]&gt;=DATE(2023,6,1),CURR[[#This Row],[DATE]]&lt;=DATE(2024,5,31)),"Y","N")</f>
        <v>N</v>
      </c>
    </row>
    <row r="3104" spans="1:19" x14ac:dyDescent="0.25">
      <c r="A3104" t="s">
        <v>69</v>
      </c>
      <c r="B3104" t="s">
        <v>14</v>
      </c>
      <c r="C3104" t="s">
        <v>18</v>
      </c>
      <c r="D3104" s="1">
        <v>6552.2618599999996</v>
      </c>
      <c r="E3104" s="1">
        <v>19964.382699999998</v>
      </c>
      <c r="F3104" s="13">
        <v>0</v>
      </c>
      <c r="G3104" s="13">
        <v>0.32819756856293886</v>
      </c>
      <c r="H3104" t="s">
        <v>16</v>
      </c>
      <c r="I3104" t="s">
        <v>17</v>
      </c>
      <c r="J3104">
        <v>2021</v>
      </c>
      <c r="K3104">
        <v>8</v>
      </c>
      <c r="L3104" s="12">
        <v>-2.2045097009101209</v>
      </c>
      <c r="M3104" s="1">
        <v>13814.96632</v>
      </c>
      <c r="N3104" s="12">
        <v>-5.9099313110034206</v>
      </c>
      <c r="O3104" s="13">
        <v>0.47428721201543977</v>
      </c>
      <c r="P3104" s="12">
        <v>-2.8030048446985654</v>
      </c>
      <c r="Q3104" s="12">
        <v>-5.0075145456086858</v>
      </c>
      <c r="R3104" s="2">
        <f>DATE(CURR[[#This Row],[YEAR]],CURR[[#This Row],[MONTH]],1)</f>
        <v>44409</v>
      </c>
      <c r="S3104" t="str">
        <f>IF(AND(CURR[[#This Row],[DATE]]&gt;=DATE(2023,6,1),CURR[[#This Row],[DATE]]&lt;=DATE(2024,5,31)),"Y","N")</f>
        <v>N</v>
      </c>
    </row>
    <row r="3105" spans="1:19" x14ac:dyDescent="0.25">
      <c r="A3105" t="s">
        <v>69</v>
      </c>
      <c r="B3105" t="s">
        <v>14</v>
      </c>
      <c r="C3105" t="s">
        <v>18</v>
      </c>
      <c r="D3105" s="1">
        <v>13814.96632</v>
      </c>
      <c r="E3105" s="1">
        <v>73865.247663999995</v>
      </c>
      <c r="F3105" s="13">
        <v>0.18702931022233688</v>
      </c>
      <c r="G3105" s="13">
        <v>0</v>
      </c>
      <c r="H3105" t="s">
        <v>21</v>
      </c>
      <c r="I3105" t="s">
        <v>23</v>
      </c>
      <c r="J3105">
        <v>2021</v>
      </c>
      <c r="K3105">
        <v>8</v>
      </c>
      <c r="L3105" s="12">
        <v>-3.2687633760839541</v>
      </c>
      <c r="M3105" s="1">
        <v>13814.96632</v>
      </c>
      <c r="N3105" s="12">
        <v>-5.9099313110034206</v>
      </c>
      <c r="O3105" s="13">
        <v>0</v>
      </c>
      <c r="P3105" s="12">
        <v>0</v>
      </c>
      <c r="Q3105" s="12">
        <v>0</v>
      </c>
      <c r="R3105" s="2">
        <f>DATE(CURR[[#This Row],[YEAR]],CURR[[#This Row],[MONTH]],1)</f>
        <v>44409</v>
      </c>
      <c r="S3105" t="str">
        <f>IF(AND(CURR[[#This Row],[DATE]]&gt;=DATE(2023,6,1),CURR[[#This Row],[DATE]]&lt;=DATE(2024,5,31)),"Y","N")</f>
        <v>N</v>
      </c>
    </row>
    <row r="3106" spans="1:19" x14ac:dyDescent="0.25">
      <c r="A3106" t="s">
        <v>69</v>
      </c>
      <c r="B3106" t="s">
        <v>14</v>
      </c>
      <c r="C3106" t="s">
        <v>18</v>
      </c>
      <c r="D3106" s="1">
        <v>13814.96632</v>
      </c>
      <c r="E3106" s="1">
        <v>73865.247663999995</v>
      </c>
      <c r="F3106" s="13">
        <v>0.18702931022233688</v>
      </c>
      <c r="G3106" s="13">
        <v>0</v>
      </c>
      <c r="H3106" t="s">
        <v>21</v>
      </c>
      <c r="I3106" t="s">
        <v>22</v>
      </c>
      <c r="J3106">
        <v>2021</v>
      </c>
      <c r="K3106">
        <v>8</v>
      </c>
      <c r="L3106" s="12">
        <v>-2.6411679349194666</v>
      </c>
      <c r="M3106" s="1">
        <v>13814.96632</v>
      </c>
      <c r="N3106" s="12">
        <v>-5.9099313110034206</v>
      </c>
      <c r="O3106" s="13">
        <v>0</v>
      </c>
      <c r="P3106" s="12">
        <v>0</v>
      </c>
      <c r="Q3106" s="12">
        <v>0</v>
      </c>
      <c r="R3106" s="2">
        <f>DATE(CURR[[#This Row],[YEAR]],CURR[[#This Row],[MONTH]],1)</f>
        <v>44409</v>
      </c>
      <c r="S3106" t="str">
        <f>IF(AND(CURR[[#This Row],[DATE]]&gt;=DATE(2023,6,1),CURR[[#This Row],[DATE]]&lt;=DATE(2024,5,31)),"Y","N")</f>
        <v>N</v>
      </c>
    </row>
    <row r="3107" spans="1:19" x14ac:dyDescent="0.25">
      <c r="A3107" t="s">
        <v>69</v>
      </c>
      <c r="B3107" t="s">
        <v>14</v>
      </c>
      <c r="C3107" t="s">
        <v>18</v>
      </c>
      <c r="D3107" s="1">
        <v>3158.4452719999986</v>
      </c>
      <c r="E3107" s="1">
        <v>27494.745363999999</v>
      </c>
      <c r="F3107" s="13">
        <v>0</v>
      </c>
      <c r="G3107" s="13">
        <v>0.11487450529858265</v>
      </c>
      <c r="H3107" t="s">
        <v>24</v>
      </c>
      <c r="I3107" t="s">
        <v>17</v>
      </c>
      <c r="J3107">
        <v>2021</v>
      </c>
      <c r="K3107">
        <v>8</v>
      </c>
      <c r="L3107" s="12">
        <v>-1.7023545766798418</v>
      </c>
      <c r="M3107" s="1">
        <v>13814.96632</v>
      </c>
      <c r="N3107" s="12">
        <v>-5.9099313110034206</v>
      </c>
      <c r="O3107" s="13">
        <v>0.2286248984499876</v>
      </c>
      <c r="P3107" s="12">
        <v>-1.351157445824559</v>
      </c>
      <c r="Q3107" s="12">
        <v>-3.0535120225044006</v>
      </c>
      <c r="R3107" s="2">
        <f>DATE(CURR[[#This Row],[YEAR]],CURR[[#This Row],[MONTH]],1)</f>
        <v>44409</v>
      </c>
      <c r="S3107" t="str">
        <f>IF(AND(CURR[[#This Row],[DATE]]&gt;=DATE(2023,6,1),CURR[[#This Row],[DATE]]&lt;=DATE(2024,5,31)),"Y","N")</f>
        <v>N</v>
      </c>
    </row>
    <row r="3108" spans="1:19" x14ac:dyDescent="0.25">
      <c r="A3108" t="s">
        <v>69</v>
      </c>
      <c r="B3108" t="s">
        <v>14</v>
      </c>
      <c r="C3108" t="s">
        <v>18</v>
      </c>
      <c r="D3108" s="1">
        <v>1236.7646400000006</v>
      </c>
      <c r="E3108" s="1">
        <v>19318.049596000001</v>
      </c>
      <c r="F3108" s="13">
        <v>0</v>
      </c>
      <c r="G3108" s="13">
        <v>6.4021196024679705E-2</v>
      </c>
      <c r="H3108" t="s">
        <v>25</v>
      </c>
      <c r="I3108" t="s">
        <v>17</v>
      </c>
      <c r="J3108">
        <v>2021</v>
      </c>
      <c r="K3108">
        <v>8</v>
      </c>
      <c r="L3108" s="12">
        <v>-1.4007723399560776</v>
      </c>
      <c r="M3108" s="1">
        <v>13814.96632</v>
      </c>
      <c r="N3108" s="12">
        <v>-5.9099313110034206</v>
      </c>
      <c r="O3108" s="13">
        <v>8.9523536384560704E-2</v>
      </c>
      <c r="P3108" s="12">
        <v>-0.52907795075086927</v>
      </c>
      <c r="Q3108" s="12">
        <v>-1.929850290706947</v>
      </c>
      <c r="R3108" s="2">
        <f>DATE(CURR[[#This Row],[YEAR]],CURR[[#This Row],[MONTH]],1)</f>
        <v>44409</v>
      </c>
      <c r="S3108" t="str">
        <f>IF(AND(CURR[[#This Row],[DATE]]&gt;=DATE(2023,6,1),CURR[[#This Row],[DATE]]&lt;=DATE(2024,5,31)),"Y","N")</f>
        <v>N</v>
      </c>
    </row>
    <row r="3109" spans="1:19" x14ac:dyDescent="0.25">
      <c r="A3109" t="s">
        <v>69</v>
      </c>
      <c r="B3109" t="s">
        <v>14</v>
      </c>
      <c r="C3109" t="s">
        <v>18</v>
      </c>
      <c r="D3109" s="1">
        <v>2867.4945480000001</v>
      </c>
      <c r="E3109" s="1">
        <v>7088.0700039999992</v>
      </c>
      <c r="F3109" s="13">
        <v>0</v>
      </c>
      <c r="G3109" s="13">
        <v>0.4045522330312471</v>
      </c>
      <c r="H3109" t="s">
        <v>26</v>
      </c>
      <c r="I3109" t="s">
        <v>17</v>
      </c>
      <c r="J3109">
        <v>2021</v>
      </c>
      <c r="K3109">
        <v>8</v>
      </c>
      <c r="L3109" s="12">
        <v>-6.3193667675921175</v>
      </c>
      <c r="M3109" s="1">
        <v>13814.96632</v>
      </c>
      <c r="N3109" s="12">
        <v>-5.9099313110034206</v>
      </c>
      <c r="O3109" s="13">
        <v>0.2075643531500119</v>
      </c>
      <c r="P3109" s="12">
        <v>-1.2266910697294269</v>
      </c>
      <c r="Q3109" s="12">
        <v>-7.5460578373215448</v>
      </c>
      <c r="R3109" s="2">
        <f>DATE(CURR[[#This Row],[YEAR]],CURR[[#This Row],[MONTH]],1)</f>
        <v>44409</v>
      </c>
      <c r="S3109" t="str">
        <f>IF(AND(CURR[[#This Row],[DATE]]&gt;=DATE(2023,6,1),CURR[[#This Row],[DATE]]&lt;=DATE(2024,5,31)),"Y","N")</f>
        <v>N</v>
      </c>
    </row>
    <row r="3110" spans="1:19" x14ac:dyDescent="0.25">
      <c r="A3110" t="s">
        <v>69</v>
      </c>
      <c r="B3110" t="s">
        <v>14</v>
      </c>
      <c r="C3110" t="s">
        <v>19</v>
      </c>
      <c r="D3110" s="1">
        <v>3.6762480000000002</v>
      </c>
      <c r="E3110" s="1">
        <v>19964.382699999998</v>
      </c>
      <c r="F3110" s="13">
        <v>0</v>
      </c>
      <c r="G3110" s="13">
        <v>1.8414032906712417E-4</v>
      </c>
      <c r="H3110" t="s">
        <v>16</v>
      </c>
      <c r="I3110" t="s">
        <v>17</v>
      </c>
      <c r="J3110">
        <v>2021</v>
      </c>
      <c r="K3110">
        <v>8</v>
      </c>
      <c r="L3110" s="12">
        <v>-1.2368743118199236E-3</v>
      </c>
      <c r="M3110" s="1">
        <v>20257.484671999999</v>
      </c>
      <c r="N3110" s="12">
        <v>-8.6659887669725926</v>
      </c>
      <c r="O3110" s="13">
        <v>1.8147603513092272E-4</v>
      </c>
      <c r="P3110" s="12">
        <v>-1.5726692819192998E-3</v>
      </c>
      <c r="Q3110" s="12">
        <v>-2.8095435937392234E-3</v>
      </c>
      <c r="R3110" s="2">
        <f>DATE(CURR[[#This Row],[YEAR]],CURR[[#This Row],[MONTH]],1)</f>
        <v>44409</v>
      </c>
      <c r="S3110" t="str">
        <f>IF(AND(CURR[[#This Row],[DATE]]&gt;=DATE(2023,6,1),CURR[[#This Row],[DATE]]&lt;=DATE(2024,5,31)),"Y","N")</f>
        <v>N</v>
      </c>
    </row>
    <row r="3111" spans="1:19" x14ac:dyDescent="0.25">
      <c r="A3111" t="s">
        <v>69</v>
      </c>
      <c r="B3111" t="s">
        <v>14</v>
      </c>
      <c r="C3111" t="s">
        <v>19</v>
      </c>
      <c r="D3111" s="1">
        <v>20257.484671999999</v>
      </c>
      <c r="E3111" s="1">
        <v>73865.247663999995</v>
      </c>
      <c r="F3111" s="13">
        <v>0.27424919448111423</v>
      </c>
      <c r="G3111" s="13">
        <v>0</v>
      </c>
      <c r="H3111" t="s">
        <v>21</v>
      </c>
      <c r="I3111" t="s">
        <v>23</v>
      </c>
      <c r="J3111">
        <v>2021</v>
      </c>
      <c r="K3111">
        <v>8</v>
      </c>
      <c r="L3111" s="12">
        <v>-4.7931295997119516</v>
      </c>
      <c r="M3111" s="1">
        <v>20257.484671999999</v>
      </c>
      <c r="N3111" s="12">
        <v>-8.6659887669725926</v>
      </c>
      <c r="O3111" s="13">
        <v>0</v>
      </c>
      <c r="P3111" s="12">
        <v>0</v>
      </c>
      <c r="Q3111" s="12">
        <v>0</v>
      </c>
      <c r="R3111" s="2">
        <f>DATE(CURR[[#This Row],[YEAR]],CURR[[#This Row],[MONTH]],1)</f>
        <v>44409</v>
      </c>
      <c r="S3111" t="str">
        <f>IF(AND(CURR[[#This Row],[DATE]]&gt;=DATE(2023,6,1),CURR[[#This Row],[DATE]]&lt;=DATE(2024,5,31)),"Y","N")</f>
        <v>N</v>
      </c>
    </row>
    <row r="3112" spans="1:19" x14ac:dyDescent="0.25">
      <c r="A3112" t="s">
        <v>69</v>
      </c>
      <c r="B3112" t="s">
        <v>14</v>
      </c>
      <c r="C3112" t="s">
        <v>19</v>
      </c>
      <c r="D3112" s="1">
        <v>20257.484671999999</v>
      </c>
      <c r="E3112" s="1">
        <v>73865.247663999995</v>
      </c>
      <c r="F3112" s="13">
        <v>0.27424919448111423</v>
      </c>
      <c r="G3112" s="13">
        <v>0</v>
      </c>
      <c r="H3112" t="s">
        <v>21</v>
      </c>
      <c r="I3112" t="s">
        <v>22</v>
      </c>
      <c r="J3112">
        <v>2021</v>
      </c>
      <c r="K3112">
        <v>8</v>
      </c>
      <c r="L3112" s="12">
        <v>-3.8728591672606414</v>
      </c>
      <c r="M3112" s="1">
        <v>20257.484671999999</v>
      </c>
      <c r="N3112" s="12">
        <v>-8.6659887669725926</v>
      </c>
      <c r="O3112" s="13">
        <v>0</v>
      </c>
      <c r="P3112" s="12">
        <v>0</v>
      </c>
      <c r="Q3112" s="12">
        <v>0</v>
      </c>
      <c r="R3112" s="2">
        <f>DATE(CURR[[#This Row],[YEAR]],CURR[[#This Row],[MONTH]],1)</f>
        <v>44409</v>
      </c>
      <c r="S3112" t="str">
        <f>IF(AND(CURR[[#This Row],[DATE]]&gt;=DATE(2023,6,1),CURR[[#This Row],[DATE]]&lt;=DATE(2024,5,31)),"Y","N")</f>
        <v>N</v>
      </c>
    </row>
    <row r="3113" spans="1:19" x14ac:dyDescent="0.25">
      <c r="A3113" t="s">
        <v>69</v>
      </c>
      <c r="B3113" t="s">
        <v>14</v>
      </c>
      <c r="C3113" t="s">
        <v>19</v>
      </c>
      <c r="D3113" s="1">
        <v>6229.2356399999999</v>
      </c>
      <c r="E3113" s="1">
        <v>27494.745363999999</v>
      </c>
      <c r="F3113" s="13">
        <v>0</v>
      </c>
      <c r="G3113" s="13">
        <v>0.22656095037549223</v>
      </c>
      <c r="H3113" t="s">
        <v>24</v>
      </c>
      <c r="I3113" t="s">
        <v>17</v>
      </c>
      <c r="J3113">
        <v>2021</v>
      </c>
      <c r="K3113">
        <v>8</v>
      </c>
      <c r="L3113" s="12">
        <v>-3.35746447626628</v>
      </c>
      <c r="M3113" s="1">
        <v>20257.484671999999</v>
      </c>
      <c r="N3113" s="12">
        <v>-8.6659887669725926</v>
      </c>
      <c r="O3113" s="13">
        <v>0.30750291760605808</v>
      </c>
      <c r="P3113" s="12">
        <v>-2.6648168297853978</v>
      </c>
      <c r="Q3113" s="12">
        <v>-6.0222813060516778</v>
      </c>
      <c r="R3113" s="2">
        <f>DATE(CURR[[#This Row],[YEAR]],CURR[[#This Row],[MONTH]],1)</f>
        <v>44409</v>
      </c>
      <c r="S3113" t="str">
        <f>IF(AND(CURR[[#This Row],[DATE]]&gt;=DATE(2023,6,1),CURR[[#This Row],[DATE]]&lt;=DATE(2024,5,31)),"Y","N")</f>
        <v>N</v>
      </c>
    </row>
    <row r="3114" spans="1:19" x14ac:dyDescent="0.25">
      <c r="A3114" t="s">
        <v>69</v>
      </c>
      <c r="B3114" t="s">
        <v>14</v>
      </c>
      <c r="C3114" t="s">
        <v>19</v>
      </c>
      <c r="D3114" s="1">
        <v>13135.899432</v>
      </c>
      <c r="E3114" s="1">
        <v>19318.049596000001</v>
      </c>
      <c r="F3114" s="13">
        <v>0</v>
      </c>
      <c r="G3114" s="13">
        <v>0.67998062468583387</v>
      </c>
      <c r="H3114" t="s">
        <v>25</v>
      </c>
      <c r="I3114" t="s">
        <v>17</v>
      </c>
      <c r="J3114">
        <v>2021</v>
      </c>
      <c r="K3114">
        <v>8</v>
      </c>
      <c r="L3114" s="12">
        <v>-14.877854677984926</v>
      </c>
      <c r="M3114" s="1">
        <v>20257.484671999999</v>
      </c>
      <c r="N3114" s="12">
        <v>-8.6659887669725926</v>
      </c>
      <c r="O3114" s="13">
        <v>0.64844671708706803</v>
      </c>
      <c r="P3114" s="12">
        <v>-5.6194319662567862</v>
      </c>
      <c r="Q3114" s="12">
        <v>-20.497286644241711</v>
      </c>
      <c r="R3114" s="2">
        <f>DATE(CURR[[#This Row],[YEAR]],CURR[[#This Row],[MONTH]],1)</f>
        <v>44409</v>
      </c>
      <c r="S3114" t="str">
        <f>IF(AND(CURR[[#This Row],[DATE]]&gt;=DATE(2023,6,1),CURR[[#This Row],[DATE]]&lt;=DATE(2024,5,31)),"Y","N")</f>
        <v>N</v>
      </c>
    </row>
    <row r="3115" spans="1:19" x14ac:dyDescent="0.25">
      <c r="A3115" t="s">
        <v>69</v>
      </c>
      <c r="B3115" t="s">
        <v>14</v>
      </c>
      <c r="C3115" t="s">
        <v>19</v>
      </c>
      <c r="D3115" s="1">
        <v>888.67335200000002</v>
      </c>
      <c r="E3115" s="1">
        <v>7088.0700039999992</v>
      </c>
      <c r="F3115" s="13">
        <v>0</v>
      </c>
      <c r="G3115" s="13">
        <v>0.12537592765005093</v>
      </c>
      <c r="H3115" t="s">
        <v>26</v>
      </c>
      <c r="I3115" t="s">
        <v>17</v>
      </c>
      <c r="J3115">
        <v>2021</v>
      </c>
      <c r="K3115">
        <v>8</v>
      </c>
      <c r="L3115" s="12">
        <v>-1.9584528423220184</v>
      </c>
      <c r="M3115" s="1">
        <v>20257.484671999999</v>
      </c>
      <c r="N3115" s="12">
        <v>-8.6659887669725926</v>
      </c>
      <c r="O3115" s="13">
        <v>4.3868889271743053E-2</v>
      </c>
      <c r="P3115" s="12">
        <v>-0.38016730164848977</v>
      </c>
      <c r="Q3115" s="12">
        <v>-2.3386201439705081</v>
      </c>
      <c r="R3115" s="2">
        <f>DATE(CURR[[#This Row],[YEAR]],CURR[[#This Row],[MONTH]],1)</f>
        <v>44409</v>
      </c>
      <c r="S3115" t="str">
        <f>IF(AND(CURR[[#This Row],[DATE]]&gt;=DATE(2023,6,1),CURR[[#This Row],[DATE]]&lt;=DATE(2024,5,31)),"Y","N")</f>
        <v>N</v>
      </c>
    </row>
    <row r="3116" spans="1:19" x14ac:dyDescent="0.25">
      <c r="A3116" t="s">
        <v>69</v>
      </c>
      <c r="B3116" t="s">
        <v>14</v>
      </c>
      <c r="C3116" t="s">
        <v>20</v>
      </c>
      <c r="D3116" s="1">
        <v>9464.0603439999995</v>
      </c>
      <c r="E3116" s="1">
        <v>19964.382699999998</v>
      </c>
      <c r="F3116" s="13">
        <v>0</v>
      </c>
      <c r="G3116" s="13">
        <v>0.47404723132260934</v>
      </c>
      <c r="H3116" t="s">
        <v>16</v>
      </c>
      <c r="I3116" t="s">
        <v>17</v>
      </c>
      <c r="J3116">
        <v>2021</v>
      </c>
      <c r="K3116">
        <v>8</v>
      </c>
      <c r="L3116" s="12">
        <v>-3.1841848332885117</v>
      </c>
      <c r="M3116" s="1">
        <v>24900.871916</v>
      </c>
      <c r="N3116" s="12">
        <v>-10.652392427088751</v>
      </c>
      <c r="O3116" s="13">
        <v>0.38006943595894283</v>
      </c>
      <c r="P3116" s="12">
        <v>-4.0486487813769356</v>
      </c>
      <c r="Q3116" s="12">
        <v>-7.2328336146654468</v>
      </c>
      <c r="R3116" s="2">
        <f>DATE(CURR[[#This Row],[YEAR]],CURR[[#This Row],[MONTH]],1)</f>
        <v>44409</v>
      </c>
      <c r="S3116" t="str">
        <f>IF(AND(CURR[[#This Row],[DATE]]&gt;=DATE(2023,6,1),CURR[[#This Row],[DATE]]&lt;=DATE(2024,5,31)),"Y","N")</f>
        <v>N</v>
      </c>
    </row>
    <row r="3117" spans="1:19" x14ac:dyDescent="0.25">
      <c r="A3117" t="s">
        <v>69</v>
      </c>
      <c r="B3117" t="s">
        <v>14</v>
      </c>
      <c r="C3117" t="s">
        <v>20</v>
      </c>
      <c r="D3117" s="1">
        <v>24900.871916</v>
      </c>
      <c r="E3117" s="1">
        <v>73865.247663999995</v>
      </c>
      <c r="F3117" s="13">
        <v>0.33711214276664558</v>
      </c>
      <c r="G3117" s="13">
        <v>0</v>
      </c>
      <c r="H3117" t="s">
        <v>21</v>
      </c>
      <c r="I3117" t="s">
        <v>23</v>
      </c>
      <c r="J3117">
        <v>2021</v>
      </c>
      <c r="K3117">
        <v>8</v>
      </c>
      <c r="L3117" s="12">
        <v>-5.8918028655446104</v>
      </c>
      <c r="M3117" s="1">
        <v>24900.871916</v>
      </c>
      <c r="N3117" s="12">
        <v>-10.652392427088751</v>
      </c>
      <c r="O3117" s="13">
        <v>0</v>
      </c>
      <c r="P3117" s="12">
        <v>0</v>
      </c>
      <c r="Q3117" s="12">
        <v>0</v>
      </c>
      <c r="R3117" s="2">
        <f>DATE(CURR[[#This Row],[YEAR]],CURR[[#This Row],[MONTH]],1)</f>
        <v>44409</v>
      </c>
      <c r="S3117" t="str">
        <f>IF(AND(CURR[[#This Row],[DATE]]&gt;=DATE(2023,6,1),CURR[[#This Row],[DATE]]&lt;=DATE(2024,5,31)),"Y","N")</f>
        <v>N</v>
      </c>
    </row>
    <row r="3118" spans="1:19" x14ac:dyDescent="0.25">
      <c r="A3118" t="s">
        <v>69</v>
      </c>
      <c r="B3118" t="s">
        <v>14</v>
      </c>
      <c r="C3118" t="s">
        <v>20</v>
      </c>
      <c r="D3118" s="1">
        <v>24900.871916</v>
      </c>
      <c r="E3118" s="1">
        <v>73865.247663999995</v>
      </c>
      <c r="F3118" s="13">
        <v>0.33711214276664558</v>
      </c>
      <c r="G3118" s="13">
        <v>0</v>
      </c>
      <c r="H3118" t="s">
        <v>21</v>
      </c>
      <c r="I3118" t="s">
        <v>22</v>
      </c>
      <c r="J3118">
        <v>2021</v>
      </c>
      <c r="K3118">
        <v>8</v>
      </c>
      <c r="L3118" s="12">
        <v>-4.7605895615441405</v>
      </c>
      <c r="M3118" s="1">
        <v>24900.871916</v>
      </c>
      <c r="N3118" s="12">
        <v>-10.652392427088751</v>
      </c>
      <c r="O3118" s="13">
        <v>0</v>
      </c>
      <c r="P3118" s="12">
        <v>0</v>
      </c>
      <c r="Q3118" s="12">
        <v>0</v>
      </c>
      <c r="R3118" s="2">
        <f>DATE(CURR[[#This Row],[YEAR]],CURR[[#This Row],[MONTH]],1)</f>
        <v>44409</v>
      </c>
      <c r="S3118" t="str">
        <f>IF(AND(CURR[[#This Row],[DATE]]&gt;=DATE(2023,6,1),CURR[[#This Row],[DATE]]&lt;=DATE(2024,5,31)),"Y","N")</f>
        <v>N</v>
      </c>
    </row>
    <row r="3119" spans="1:19" x14ac:dyDescent="0.25">
      <c r="A3119" t="s">
        <v>69</v>
      </c>
      <c r="B3119" t="s">
        <v>14</v>
      </c>
      <c r="C3119" t="s">
        <v>20</v>
      </c>
      <c r="D3119" s="1">
        <v>10825.819540000004</v>
      </c>
      <c r="E3119" s="1">
        <v>27494.745363999999</v>
      </c>
      <c r="F3119" s="13">
        <v>0</v>
      </c>
      <c r="G3119" s="13">
        <v>0.39374140028133137</v>
      </c>
      <c r="H3119" t="s">
        <v>24</v>
      </c>
      <c r="I3119" t="s">
        <v>17</v>
      </c>
      <c r="J3119">
        <v>2021</v>
      </c>
      <c r="K3119">
        <v>8</v>
      </c>
      <c r="L3119" s="12">
        <v>-5.8349541793893955</v>
      </c>
      <c r="M3119" s="1">
        <v>24900.871916</v>
      </c>
      <c r="N3119" s="12">
        <v>-10.652392427088751</v>
      </c>
      <c r="O3119" s="13">
        <v>0.43475664533031461</v>
      </c>
      <c r="P3119" s="12">
        <v>-4.6311983963431533</v>
      </c>
      <c r="Q3119" s="12">
        <v>-10.466152575732549</v>
      </c>
      <c r="R3119" s="2">
        <f>DATE(CURR[[#This Row],[YEAR]],CURR[[#This Row],[MONTH]],1)</f>
        <v>44409</v>
      </c>
      <c r="S3119" t="str">
        <f>IF(AND(CURR[[#This Row],[DATE]]&gt;=DATE(2023,6,1),CURR[[#This Row],[DATE]]&lt;=DATE(2024,5,31)),"Y","N")</f>
        <v>N</v>
      </c>
    </row>
    <row r="3120" spans="1:19" x14ac:dyDescent="0.25">
      <c r="A3120" t="s">
        <v>69</v>
      </c>
      <c r="B3120" t="s">
        <v>14</v>
      </c>
      <c r="C3120" t="s">
        <v>20</v>
      </c>
      <c r="D3120" s="1">
        <v>3183.5712199999998</v>
      </c>
      <c r="E3120" s="1">
        <v>19318.049596000001</v>
      </c>
      <c r="F3120" s="13">
        <v>0</v>
      </c>
      <c r="G3120" s="13">
        <v>0.16479775580756303</v>
      </c>
      <c r="H3120" t="s">
        <v>25</v>
      </c>
      <c r="I3120" t="s">
        <v>17</v>
      </c>
      <c r="J3120">
        <v>2021</v>
      </c>
      <c r="K3120">
        <v>8</v>
      </c>
      <c r="L3120" s="12">
        <v>-3.6057454773741129</v>
      </c>
      <c r="M3120" s="1">
        <v>24900.871916</v>
      </c>
      <c r="N3120" s="12">
        <v>-10.652392427088751</v>
      </c>
      <c r="O3120" s="13">
        <v>0.12784978898487498</v>
      </c>
      <c r="P3120" s="12">
        <v>-1.3619061239873771</v>
      </c>
      <c r="Q3120" s="12">
        <v>-4.9676516013614904</v>
      </c>
      <c r="R3120" s="2">
        <f>DATE(CURR[[#This Row],[YEAR]],CURR[[#This Row],[MONTH]],1)</f>
        <v>44409</v>
      </c>
      <c r="S3120" t="str">
        <f>IF(AND(CURR[[#This Row],[DATE]]&gt;=DATE(2023,6,1),CURR[[#This Row],[DATE]]&lt;=DATE(2024,5,31)),"Y","N")</f>
        <v>N</v>
      </c>
    </row>
    <row r="3121" spans="1:19" x14ac:dyDescent="0.25">
      <c r="A3121" t="s">
        <v>69</v>
      </c>
      <c r="B3121" t="s">
        <v>14</v>
      </c>
      <c r="C3121" t="s">
        <v>20</v>
      </c>
      <c r="D3121" s="1">
        <v>1427.4208119999998</v>
      </c>
      <c r="E3121" s="1">
        <v>7088.0700039999992</v>
      </c>
      <c r="F3121" s="13">
        <v>0</v>
      </c>
      <c r="G3121" s="13">
        <v>0.20138356579357508</v>
      </c>
      <c r="H3121" t="s">
        <v>26</v>
      </c>
      <c r="I3121" t="s">
        <v>17</v>
      </c>
      <c r="J3121">
        <v>2021</v>
      </c>
      <c r="K3121">
        <v>8</v>
      </c>
      <c r="L3121" s="12">
        <v>-3.1457411659295516</v>
      </c>
      <c r="M3121" s="1">
        <v>24900.871916</v>
      </c>
      <c r="N3121" s="12">
        <v>-10.652392427088751</v>
      </c>
      <c r="O3121" s="13">
        <v>5.7324129725867701E-2</v>
      </c>
      <c r="P3121" s="12">
        <v>-0.61063912538128629</v>
      </c>
      <c r="Q3121" s="12">
        <v>-3.7563802913108377</v>
      </c>
      <c r="R3121" s="2">
        <f>DATE(CURR[[#This Row],[YEAR]],CURR[[#This Row],[MONTH]],1)</f>
        <v>44409</v>
      </c>
      <c r="S3121" t="str">
        <f>IF(AND(CURR[[#This Row],[DATE]]&gt;=DATE(2023,6,1),CURR[[#This Row],[DATE]]&lt;=DATE(2024,5,31)),"Y","N")</f>
        <v>N</v>
      </c>
    </row>
    <row r="3122" spans="1:19" x14ac:dyDescent="0.25">
      <c r="A3122" t="s">
        <v>69</v>
      </c>
      <c r="B3122" t="s">
        <v>110</v>
      </c>
      <c r="C3122" t="s">
        <v>15</v>
      </c>
      <c r="D3122" s="1">
        <v>1599289.7154209979</v>
      </c>
      <c r="E3122" s="1">
        <v>8304611.758228004</v>
      </c>
      <c r="F3122" s="13">
        <v>0</v>
      </c>
      <c r="G3122" s="13">
        <v>0.19257850480926592</v>
      </c>
      <c r="H3122" t="s">
        <v>16</v>
      </c>
      <c r="I3122" t="s">
        <v>17</v>
      </c>
      <c r="J3122">
        <v>2021</v>
      </c>
      <c r="K3122">
        <v>8</v>
      </c>
      <c r="L3122" s="12">
        <v>-1.2935537088154214</v>
      </c>
      <c r="M3122" s="1">
        <v>6216959.4401029963</v>
      </c>
      <c r="N3122" s="12">
        <v>-6.4446895937776176</v>
      </c>
      <c r="O3122" s="13">
        <v>0.25724628426955004</v>
      </c>
      <c r="P3122" s="12">
        <v>-1.6578724512699281</v>
      </c>
      <c r="Q3122" s="12">
        <v>-2.9514261600853495</v>
      </c>
      <c r="R3122" s="2">
        <f>DATE(CURR[[#This Row],[YEAR]],CURR[[#This Row],[MONTH]],1)</f>
        <v>44409</v>
      </c>
      <c r="S3122" t="str">
        <f>IF(AND(CURR[[#This Row],[DATE]]&gt;=DATE(2023,6,1),CURR[[#This Row],[DATE]]&lt;=DATE(2024,5,31)),"Y","N")</f>
        <v>N</v>
      </c>
    </row>
    <row r="3123" spans="1:19" x14ac:dyDescent="0.25">
      <c r="A3123" t="s">
        <v>69</v>
      </c>
      <c r="B3123" t="s">
        <v>110</v>
      </c>
      <c r="C3123" t="s">
        <v>15</v>
      </c>
      <c r="D3123" s="1">
        <v>6216959.4401029963</v>
      </c>
      <c r="E3123" s="1">
        <v>30482374.228933025</v>
      </c>
      <c r="F3123" s="13">
        <v>0.20395259875138039</v>
      </c>
      <c r="G3123" s="13">
        <v>0</v>
      </c>
      <c r="H3123" t="s">
        <v>21</v>
      </c>
      <c r="I3123" t="s">
        <v>23</v>
      </c>
      <c r="J3123">
        <v>2021</v>
      </c>
      <c r="K3123">
        <v>8</v>
      </c>
      <c r="L3123" s="12">
        <v>-3.5645364058880951</v>
      </c>
      <c r="M3123" s="1">
        <v>6216959.4401029963</v>
      </c>
      <c r="N3123" s="12">
        <v>-6.4446895937776176</v>
      </c>
      <c r="O3123" s="13">
        <v>0</v>
      </c>
      <c r="P3123" s="12">
        <v>0</v>
      </c>
      <c r="Q3123" s="12">
        <v>0</v>
      </c>
      <c r="R3123" s="2">
        <f>DATE(CURR[[#This Row],[YEAR]],CURR[[#This Row],[MONTH]],1)</f>
        <v>44409</v>
      </c>
      <c r="S3123" t="str">
        <f>IF(AND(CURR[[#This Row],[DATE]]&gt;=DATE(2023,6,1),CURR[[#This Row],[DATE]]&lt;=DATE(2024,5,31)),"Y","N")</f>
        <v>N</v>
      </c>
    </row>
    <row r="3124" spans="1:19" x14ac:dyDescent="0.25">
      <c r="A3124" t="s">
        <v>69</v>
      </c>
      <c r="B3124" t="s">
        <v>110</v>
      </c>
      <c r="C3124" t="s">
        <v>15</v>
      </c>
      <c r="D3124" s="1">
        <v>6216959.4401029963</v>
      </c>
      <c r="E3124" s="1">
        <v>30482374.228933025</v>
      </c>
      <c r="F3124" s="13">
        <v>0.20395259875138039</v>
      </c>
      <c r="G3124" s="13">
        <v>0</v>
      </c>
      <c r="H3124" t="s">
        <v>21</v>
      </c>
      <c r="I3124" t="s">
        <v>22</v>
      </c>
      <c r="J3124">
        <v>2021</v>
      </c>
      <c r="K3124">
        <v>8</v>
      </c>
      <c r="L3124" s="12">
        <v>-2.8801531878895221</v>
      </c>
      <c r="M3124" s="1">
        <v>6216959.4401029963</v>
      </c>
      <c r="N3124" s="12">
        <v>-6.4446895937776176</v>
      </c>
      <c r="O3124" s="13">
        <v>0</v>
      </c>
      <c r="P3124" s="12">
        <v>0</v>
      </c>
      <c r="Q3124" s="12">
        <v>0</v>
      </c>
      <c r="R3124" s="2">
        <f>DATE(CURR[[#This Row],[YEAR]],CURR[[#This Row],[MONTH]],1)</f>
        <v>44409</v>
      </c>
      <c r="S3124" t="str">
        <f>IF(AND(CURR[[#This Row],[DATE]]&gt;=DATE(2023,6,1),CURR[[#This Row],[DATE]]&lt;=DATE(2024,5,31)),"Y","N")</f>
        <v>N</v>
      </c>
    </row>
    <row r="3125" spans="1:19" x14ac:dyDescent="0.25">
      <c r="A3125" t="s">
        <v>69</v>
      </c>
      <c r="B3125" t="s">
        <v>110</v>
      </c>
      <c r="C3125" t="s">
        <v>15</v>
      </c>
      <c r="D3125" s="1">
        <v>2997183.5715490002</v>
      </c>
      <c r="E3125" s="1">
        <v>10814157.393497996</v>
      </c>
      <c r="F3125" s="13">
        <v>0</v>
      </c>
      <c r="G3125" s="13">
        <v>0.27715368497882731</v>
      </c>
      <c r="H3125" t="s">
        <v>24</v>
      </c>
      <c r="I3125" t="s">
        <v>17</v>
      </c>
      <c r="J3125">
        <v>2021</v>
      </c>
      <c r="K3125">
        <v>8</v>
      </c>
      <c r="L3125" s="12">
        <v>-4.10721110694708</v>
      </c>
      <c r="M3125" s="1">
        <v>6216959.4401029963</v>
      </c>
      <c r="N3125" s="12">
        <v>-6.4446895937776176</v>
      </c>
      <c r="O3125" s="13">
        <v>0.48209797738351434</v>
      </c>
      <c r="P3125" s="12">
        <v>-3.1069718180247721</v>
      </c>
      <c r="Q3125" s="12">
        <v>-7.2141829249718521</v>
      </c>
      <c r="R3125" s="2">
        <f>DATE(CURR[[#This Row],[YEAR]],CURR[[#This Row],[MONTH]],1)</f>
        <v>44409</v>
      </c>
      <c r="S3125" t="str">
        <f>IF(AND(CURR[[#This Row],[DATE]]&gt;=DATE(2023,6,1),CURR[[#This Row],[DATE]]&lt;=DATE(2024,5,31)),"Y","N")</f>
        <v>N</v>
      </c>
    </row>
    <row r="3126" spans="1:19" x14ac:dyDescent="0.25">
      <c r="A3126" t="s">
        <v>69</v>
      </c>
      <c r="B3126" t="s">
        <v>110</v>
      </c>
      <c r="C3126" t="s">
        <v>15</v>
      </c>
      <c r="D3126" s="1">
        <v>733382.22503800062</v>
      </c>
      <c r="E3126" s="1">
        <v>8099205.5866780002</v>
      </c>
      <c r="F3126" s="13">
        <v>0</v>
      </c>
      <c r="G3126" s="13">
        <v>9.0549896182942485E-2</v>
      </c>
      <c r="H3126" t="s">
        <v>25</v>
      </c>
      <c r="I3126" t="s">
        <v>17</v>
      </c>
      <c r="J3126">
        <v>2021</v>
      </c>
      <c r="K3126">
        <v>8</v>
      </c>
      <c r="L3126" s="12">
        <v>-1.981215563515315</v>
      </c>
      <c r="M3126" s="1">
        <v>6216959.4401029963</v>
      </c>
      <c r="N3126" s="12">
        <v>-6.4446895937776176</v>
      </c>
      <c r="O3126" s="13">
        <v>0.11796477556331793</v>
      </c>
      <c r="P3126" s="12">
        <v>-0.76024636150522729</v>
      </c>
      <c r="Q3126" s="12">
        <v>-2.7414619250205421</v>
      </c>
      <c r="R3126" s="2">
        <f>DATE(CURR[[#This Row],[YEAR]],CURR[[#This Row],[MONTH]],1)</f>
        <v>44409</v>
      </c>
      <c r="S3126" t="str">
        <f>IF(AND(CURR[[#This Row],[DATE]]&gt;=DATE(2023,6,1),CURR[[#This Row],[DATE]]&lt;=DATE(2024,5,31)),"Y","N")</f>
        <v>N</v>
      </c>
    </row>
    <row r="3127" spans="1:19" x14ac:dyDescent="0.25">
      <c r="A3127" t="s">
        <v>69</v>
      </c>
      <c r="B3127" t="s">
        <v>110</v>
      </c>
      <c r="C3127" t="s">
        <v>15</v>
      </c>
      <c r="D3127" s="1">
        <v>887103.92809500068</v>
      </c>
      <c r="E3127" s="1">
        <v>3264399.4905289975</v>
      </c>
      <c r="F3127" s="13">
        <v>0</v>
      </c>
      <c r="G3127" s="13">
        <v>0.27175103129036604</v>
      </c>
      <c r="H3127" t="s">
        <v>26</v>
      </c>
      <c r="I3127" t="s">
        <v>17</v>
      </c>
      <c r="J3127">
        <v>2021</v>
      </c>
      <c r="K3127">
        <v>8</v>
      </c>
      <c r="L3127" s="12">
        <v>-4.244926355560577</v>
      </c>
      <c r="M3127" s="1">
        <v>6216959.4401029963</v>
      </c>
      <c r="N3127" s="12">
        <v>-6.4446895937776176</v>
      </c>
      <c r="O3127" s="13">
        <v>0.14269096278361823</v>
      </c>
      <c r="P3127" s="12">
        <v>-0.91959896297769372</v>
      </c>
      <c r="Q3127" s="12">
        <v>-5.1645253185382707</v>
      </c>
      <c r="R3127" s="2">
        <f>DATE(CURR[[#This Row],[YEAR]],CURR[[#This Row],[MONTH]],1)</f>
        <v>44409</v>
      </c>
      <c r="S3127" t="str">
        <f>IF(AND(CURR[[#This Row],[DATE]]&gt;=DATE(2023,6,1),CURR[[#This Row],[DATE]]&lt;=DATE(2024,5,31)),"Y","N")</f>
        <v>N</v>
      </c>
    </row>
    <row r="3128" spans="1:19" x14ac:dyDescent="0.25">
      <c r="A3128" t="s">
        <v>69</v>
      </c>
      <c r="B3128" t="s">
        <v>110</v>
      </c>
      <c r="C3128" t="s">
        <v>18</v>
      </c>
      <c r="D3128" s="1">
        <v>3250628.8823099989</v>
      </c>
      <c r="E3128" s="1">
        <v>8304611.758228004</v>
      </c>
      <c r="F3128" s="13">
        <v>0</v>
      </c>
      <c r="G3128" s="13">
        <v>0.39142454541470362</v>
      </c>
      <c r="H3128" t="s">
        <v>16</v>
      </c>
      <c r="I3128" t="s">
        <v>17</v>
      </c>
      <c r="J3128">
        <v>2021</v>
      </c>
      <c r="K3128">
        <v>8</v>
      </c>
      <c r="L3128" s="12">
        <v>-2.6292065822406272</v>
      </c>
      <c r="M3128" s="1">
        <v>7003713.4135229914</v>
      </c>
      <c r="N3128" s="12">
        <v>-7.2602627359564327</v>
      </c>
      <c r="O3128" s="13">
        <v>0.46412933973477294</v>
      </c>
      <c r="P3128" s="12">
        <v>-3.3697009499404351</v>
      </c>
      <c r="Q3128" s="12">
        <v>-5.9989075321810628</v>
      </c>
      <c r="R3128" s="2">
        <f>DATE(CURR[[#This Row],[YEAR]],CURR[[#This Row],[MONTH]],1)</f>
        <v>44409</v>
      </c>
      <c r="S3128" t="str">
        <f>IF(AND(CURR[[#This Row],[DATE]]&gt;=DATE(2023,6,1),CURR[[#This Row],[DATE]]&lt;=DATE(2024,5,31)),"Y","N")</f>
        <v>N</v>
      </c>
    </row>
    <row r="3129" spans="1:19" x14ac:dyDescent="0.25">
      <c r="A3129" t="s">
        <v>69</v>
      </c>
      <c r="B3129" t="s">
        <v>110</v>
      </c>
      <c r="C3129" t="s">
        <v>18</v>
      </c>
      <c r="D3129" s="1">
        <v>7003713.4135229914</v>
      </c>
      <c r="E3129" s="1">
        <v>30482374.228933025</v>
      </c>
      <c r="F3129" s="13">
        <v>0.22976272651607504</v>
      </c>
      <c r="G3129" s="13">
        <v>0</v>
      </c>
      <c r="H3129" t="s">
        <v>21</v>
      </c>
      <c r="I3129" t="s">
        <v>23</v>
      </c>
      <c r="J3129">
        <v>2021</v>
      </c>
      <c r="K3129">
        <v>8</v>
      </c>
      <c r="L3129" s="12">
        <v>-4.0156272015980692</v>
      </c>
      <c r="M3129" s="1">
        <v>7003713.4135229914</v>
      </c>
      <c r="N3129" s="12">
        <v>-7.2602627359564327</v>
      </c>
      <c r="O3129" s="13">
        <v>0</v>
      </c>
      <c r="P3129" s="12">
        <v>0</v>
      </c>
      <c r="Q3129" s="12">
        <v>0</v>
      </c>
      <c r="R3129" s="2">
        <f>DATE(CURR[[#This Row],[YEAR]],CURR[[#This Row],[MONTH]],1)</f>
        <v>44409</v>
      </c>
      <c r="S3129" t="str">
        <f>IF(AND(CURR[[#This Row],[DATE]]&gt;=DATE(2023,6,1),CURR[[#This Row],[DATE]]&lt;=DATE(2024,5,31)),"Y","N")</f>
        <v>N</v>
      </c>
    </row>
    <row r="3130" spans="1:19" x14ac:dyDescent="0.25">
      <c r="A3130" t="s">
        <v>69</v>
      </c>
      <c r="B3130" t="s">
        <v>110</v>
      </c>
      <c r="C3130" t="s">
        <v>18</v>
      </c>
      <c r="D3130" s="1">
        <v>7003713.4135229914</v>
      </c>
      <c r="E3130" s="1">
        <v>30482374.228933025</v>
      </c>
      <c r="F3130" s="13">
        <v>0.22976272651607504</v>
      </c>
      <c r="G3130" s="13">
        <v>0</v>
      </c>
      <c r="H3130" t="s">
        <v>21</v>
      </c>
      <c r="I3130" t="s">
        <v>22</v>
      </c>
      <c r="J3130">
        <v>2021</v>
      </c>
      <c r="K3130">
        <v>8</v>
      </c>
      <c r="L3130" s="12">
        <v>-3.2446355343583635</v>
      </c>
      <c r="M3130" s="1">
        <v>7003713.4135229914</v>
      </c>
      <c r="N3130" s="12">
        <v>-7.2602627359564327</v>
      </c>
      <c r="O3130" s="13">
        <v>0</v>
      </c>
      <c r="P3130" s="12">
        <v>0</v>
      </c>
      <c r="Q3130" s="12">
        <v>0</v>
      </c>
      <c r="R3130" s="2">
        <f>DATE(CURR[[#This Row],[YEAR]],CURR[[#This Row],[MONTH]],1)</f>
        <v>44409</v>
      </c>
      <c r="S3130" t="str">
        <f>IF(AND(CURR[[#This Row],[DATE]]&gt;=DATE(2023,6,1),CURR[[#This Row],[DATE]]&lt;=DATE(2024,5,31)),"Y","N")</f>
        <v>N</v>
      </c>
    </row>
    <row r="3131" spans="1:19" x14ac:dyDescent="0.25">
      <c r="A3131" t="s">
        <v>69</v>
      </c>
      <c r="B3131" t="s">
        <v>110</v>
      </c>
      <c r="C3131" t="s">
        <v>18</v>
      </c>
      <c r="D3131" s="1">
        <v>1556496.5533540009</v>
      </c>
      <c r="E3131" s="1">
        <v>10814157.393497996</v>
      </c>
      <c r="F3131" s="13">
        <v>0</v>
      </c>
      <c r="G3131" s="13">
        <v>0.14393137594703803</v>
      </c>
      <c r="H3131" t="s">
        <v>24</v>
      </c>
      <c r="I3131" t="s">
        <v>17</v>
      </c>
      <c r="J3131">
        <v>2021</v>
      </c>
      <c r="K3131">
        <v>8</v>
      </c>
      <c r="L3131" s="12">
        <v>-2.1329557497061993</v>
      </c>
      <c r="M3131" s="1">
        <v>7003713.4135229914</v>
      </c>
      <c r="N3131" s="12">
        <v>-7.2602627359564327</v>
      </c>
      <c r="O3131" s="13">
        <v>0.22223875556482195</v>
      </c>
      <c r="P3131" s="12">
        <v>-1.6135117555126071</v>
      </c>
      <c r="Q3131" s="12">
        <v>-3.7464675052188063</v>
      </c>
      <c r="R3131" s="2">
        <f>DATE(CURR[[#This Row],[YEAR]],CURR[[#This Row],[MONTH]],1)</f>
        <v>44409</v>
      </c>
      <c r="S3131" t="str">
        <f>IF(AND(CURR[[#This Row],[DATE]]&gt;=DATE(2023,6,1),CURR[[#This Row],[DATE]]&lt;=DATE(2024,5,31)),"Y","N")</f>
        <v>N</v>
      </c>
    </row>
    <row r="3132" spans="1:19" x14ac:dyDescent="0.25">
      <c r="A3132" t="s">
        <v>69</v>
      </c>
      <c r="B3132" t="s">
        <v>110</v>
      </c>
      <c r="C3132" t="s">
        <v>18</v>
      </c>
      <c r="D3132" s="1">
        <v>693018.39831699966</v>
      </c>
      <c r="E3132" s="1">
        <v>8099205.5866780002</v>
      </c>
      <c r="F3132" s="13">
        <v>0</v>
      </c>
      <c r="G3132" s="13">
        <v>8.5566218921138748E-2</v>
      </c>
      <c r="H3132" t="s">
        <v>25</v>
      </c>
      <c r="I3132" t="s">
        <v>17</v>
      </c>
      <c r="J3132">
        <v>2021</v>
      </c>
      <c r="K3132">
        <v>8</v>
      </c>
      <c r="L3132" s="12">
        <v>-1.872173594713114</v>
      </c>
      <c r="M3132" s="1">
        <v>7003713.4135229914</v>
      </c>
      <c r="N3132" s="12">
        <v>-7.2602627359564327</v>
      </c>
      <c r="O3132" s="13">
        <v>9.8950136505999486E-2</v>
      </c>
      <c r="P3132" s="12">
        <v>-0.71840398879231027</v>
      </c>
      <c r="Q3132" s="12">
        <v>-2.5905775835054241</v>
      </c>
      <c r="R3132" s="2">
        <f>DATE(CURR[[#This Row],[YEAR]],CURR[[#This Row],[MONTH]],1)</f>
        <v>44409</v>
      </c>
      <c r="S3132" t="str">
        <f>IF(AND(CURR[[#This Row],[DATE]]&gt;=DATE(2023,6,1),CURR[[#This Row],[DATE]]&lt;=DATE(2024,5,31)),"Y","N")</f>
        <v>N</v>
      </c>
    </row>
    <row r="3133" spans="1:19" x14ac:dyDescent="0.25">
      <c r="A3133" t="s">
        <v>69</v>
      </c>
      <c r="B3133" t="s">
        <v>110</v>
      </c>
      <c r="C3133" t="s">
        <v>18</v>
      </c>
      <c r="D3133" s="1">
        <v>1503569.5795420003</v>
      </c>
      <c r="E3133" s="1">
        <v>3264399.4905289975</v>
      </c>
      <c r="F3133" s="13">
        <v>0</v>
      </c>
      <c r="G3133" s="13">
        <v>0.46059607100917238</v>
      </c>
      <c r="H3133" t="s">
        <v>26</v>
      </c>
      <c r="I3133" t="s">
        <v>17</v>
      </c>
      <c r="J3133">
        <v>2021</v>
      </c>
      <c r="K3133">
        <v>8</v>
      </c>
      <c r="L3133" s="12">
        <v>-7.1948076583575453</v>
      </c>
      <c r="M3133" s="1">
        <v>7003713.4135229914</v>
      </c>
      <c r="N3133" s="12">
        <v>-7.2602627359564327</v>
      </c>
      <c r="O3133" s="13">
        <v>0.21468176819440679</v>
      </c>
      <c r="P3133" s="12">
        <v>-1.5586460417110886</v>
      </c>
      <c r="Q3133" s="12">
        <v>-8.7534537000686345</v>
      </c>
      <c r="R3133" s="2">
        <f>DATE(CURR[[#This Row],[YEAR]],CURR[[#This Row],[MONTH]],1)</f>
        <v>44409</v>
      </c>
      <c r="S3133" t="str">
        <f>IF(AND(CURR[[#This Row],[DATE]]&gt;=DATE(2023,6,1),CURR[[#This Row],[DATE]]&lt;=DATE(2024,5,31)),"Y","N")</f>
        <v>N</v>
      </c>
    </row>
    <row r="3134" spans="1:19" x14ac:dyDescent="0.25">
      <c r="A3134" t="s">
        <v>69</v>
      </c>
      <c r="B3134" t="s">
        <v>110</v>
      </c>
      <c r="C3134" t="s">
        <v>19</v>
      </c>
      <c r="D3134" s="1">
        <v>2202.3066860000013</v>
      </c>
      <c r="E3134" s="1">
        <v>8304611.758228004</v>
      </c>
      <c r="F3134" s="13">
        <v>0</v>
      </c>
      <c r="G3134" s="13">
        <v>2.6519080603834496E-4</v>
      </c>
      <c r="H3134" t="s">
        <v>16</v>
      </c>
      <c r="I3134" t="s">
        <v>17</v>
      </c>
      <c r="J3134">
        <v>2021</v>
      </c>
      <c r="K3134">
        <v>8</v>
      </c>
      <c r="L3134" s="12">
        <v>-1.7812920036657531E-3</v>
      </c>
      <c r="M3134" s="1">
        <v>8196798.8711550068</v>
      </c>
      <c r="N3134" s="12">
        <v>-8.4970514760742333</v>
      </c>
      <c r="O3134" s="13">
        <v>2.6867887337702544E-4</v>
      </c>
      <c r="P3134" s="12">
        <v>-2.2829782176182162E-3</v>
      </c>
      <c r="Q3134" s="12">
        <v>-4.0642702212839695E-3</v>
      </c>
      <c r="R3134" s="2">
        <f>DATE(CURR[[#This Row],[YEAR]],CURR[[#This Row],[MONTH]],1)</f>
        <v>44409</v>
      </c>
      <c r="S3134" t="str">
        <f>IF(AND(CURR[[#This Row],[DATE]]&gt;=DATE(2023,6,1),CURR[[#This Row],[DATE]]&lt;=DATE(2024,5,31)),"Y","N")</f>
        <v>N</v>
      </c>
    </row>
    <row r="3135" spans="1:19" x14ac:dyDescent="0.25">
      <c r="A3135" t="s">
        <v>69</v>
      </c>
      <c r="B3135" t="s">
        <v>110</v>
      </c>
      <c r="C3135" t="s">
        <v>19</v>
      </c>
      <c r="D3135" s="1">
        <v>8196798.8711550068</v>
      </c>
      <c r="E3135" s="1">
        <v>30482374.228933025</v>
      </c>
      <c r="F3135" s="13">
        <v>0.26890290138144268</v>
      </c>
      <c r="G3135" s="13">
        <v>0</v>
      </c>
      <c r="H3135" t="s">
        <v>21</v>
      </c>
      <c r="I3135" t="s">
        <v>23</v>
      </c>
      <c r="J3135">
        <v>2021</v>
      </c>
      <c r="K3135">
        <v>8</v>
      </c>
      <c r="L3135" s="12">
        <v>-4.699690945304031</v>
      </c>
      <c r="M3135" s="1">
        <v>8196798.8711550068</v>
      </c>
      <c r="N3135" s="12">
        <v>-8.4970514760742333</v>
      </c>
      <c r="O3135" s="13">
        <v>0</v>
      </c>
      <c r="P3135" s="12">
        <v>0</v>
      </c>
      <c r="Q3135" s="12">
        <v>0</v>
      </c>
      <c r="R3135" s="2">
        <f>DATE(CURR[[#This Row],[YEAR]],CURR[[#This Row],[MONTH]],1)</f>
        <v>44409</v>
      </c>
      <c r="S3135" t="str">
        <f>IF(AND(CURR[[#This Row],[DATE]]&gt;=DATE(2023,6,1),CURR[[#This Row],[DATE]]&lt;=DATE(2024,5,31)),"Y","N")</f>
        <v>N</v>
      </c>
    </row>
    <row r="3136" spans="1:19" x14ac:dyDescent="0.25">
      <c r="A3136" t="s">
        <v>69</v>
      </c>
      <c r="B3136" t="s">
        <v>110</v>
      </c>
      <c r="C3136" t="s">
        <v>19</v>
      </c>
      <c r="D3136" s="1">
        <v>8196798.8711550068</v>
      </c>
      <c r="E3136" s="1">
        <v>30482374.228933025</v>
      </c>
      <c r="F3136" s="13">
        <v>0.26890290138144268</v>
      </c>
      <c r="G3136" s="13">
        <v>0</v>
      </c>
      <c r="H3136" t="s">
        <v>21</v>
      </c>
      <c r="I3136" t="s">
        <v>22</v>
      </c>
      <c r="J3136">
        <v>2021</v>
      </c>
      <c r="K3136">
        <v>8</v>
      </c>
      <c r="L3136" s="12">
        <v>-3.7973605307702023</v>
      </c>
      <c r="M3136" s="1">
        <v>8196798.8711550068</v>
      </c>
      <c r="N3136" s="12">
        <v>-8.4970514760742333</v>
      </c>
      <c r="O3136" s="13">
        <v>0</v>
      </c>
      <c r="P3136" s="12">
        <v>0</v>
      </c>
      <c r="Q3136" s="12">
        <v>0</v>
      </c>
      <c r="R3136" s="2">
        <f>DATE(CURR[[#This Row],[YEAR]],CURR[[#This Row],[MONTH]],1)</f>
        <v>44409</v>
      </c>
      <c r="S3136" t="str">
        <f>IF(AND(CURR[[#This Row],[DATE]]&gt;=DATE(2023,6,1),CURR[[#This Row],[DATE]]&lt;=DATE(2024,5,31)),"Y","N")</f>
        <v>N</v>
      </c>
    </row>
    <row r="3137" spans="1:19" x14ac:dyDescent="0.25">
      <c r="A3137" t="s">
        <v>69</v>
      </c>
      <c r="B3137" t="s">
        <v>110</v>
      </c>
      <c r="C3137" t="s">
        <v>19</v>
      </c>
      <c r="D3137" s="1">
        <v>2402490.7245630007</v>
      </c>
      <c r="E3137" s="1">
        <v>10814157.393497996</v>
      </c>
      <c r="F3137" s="13">
        <v>0</v>
      </c>
      <c r="G3137" s="13">
        <v>0.22216161991571312</v>
      </c>
      <c r="H3137" t="s">
        <v>24</v>
      </c>
      <c r="I3137" t="s">
        <v>17</v>
      </c>
      <c r="J3137">
        <v>2021</v>
      </c>
      <c r="K3137">
        <v>8</v>
      </c>
      <c r="L3137" s="12">
        <v>-3.2922696767494855</v>
      </c>
      <c r="M3137" s="1">
        <v>8196798.8711550068</v>
      </c>
      <c r="N3137" s="12">
        <v>-8.4970514760742333</v>
      </c>
      <c r="O3137" s="13">
        <v>0.29310109499178999</v>
      </c>
      <c r="P3137" s="12">
        <v>-2.4904950918389632</v>
      </c>
      <c r="Q3137" s="12">
        <v>-5.7827647685884482</v>
      </c>
      <c r="R3137" s="2">
        <f>DATE(CURR[[#This Row],[YEAR]],CURR[[#This Row],[MONTH]],1)</f>
        <v>44409</v>
      </c>
      <c r="S3137" t="str">
        <f>IF(AND(CURR[[#This Row],[DATE]]&gt;=DATE(2023,6,1),CURR[[#This Row],[DATE]]&lt;=DATE(2024,5,31)),"Y","N")</f>
        <v>N</v>
      </c>
    </row>
    <row r="3138" spans="1:19" x14ac:dyDescent="0.25">
      <c r="A3138" t="s">
        <v>69</v>
      </c>
      <c r="B3138" t="s">
        <v>110</v>
      </c>
      <c r="C3138" t="s">
        <v>19</v>
      </c>
      <c r="D3138" s="1">
        <v>5422823.0227089962</v>
      </c>
      <c r="E3138" s="1">
        <v>8099205.5866780002</v>
      </c>
      <c r="F3138" s="13">
        <v>0</v>
      </c>
      <c r="G3138" s="13">
        <v>0.66954999038779084</v>
      </c>
      <c r="H3138" t="s">
        <v>25</v>
      </c>
      <c r="I3138" t="s">
        <v>17</v>
      </c>
      <c r="J3138">
        <v>2021</v>
      </c>
      <c r="K3138">
        <v>8</v>
      </c>
      <c r="L3138" s="12">
        <v>-14.64963426162058</v>
      </c>
      <c r="M3138" s="1">
        <v>8196798.8711550068</v>
      </c>
      <c r="N3138" s="12">
        <v>-8.4970514760742333</v>
      </c>
      <c r="O3138" s="13">
        <v>0.66157814873220977</v>
      </c>
      <c r="P3138" s="12">
        <v>-5.6214635852234816</v>
      </c>
      <c r="Q3138" s="12">
        <v>-20.271097846844061</v>
      </c>
      <c r="R3138" s="2">
        <f>DATE(CURR[[#This Row],[YEAR]],CURR[[#This Row],[MONTH]],1)</f>
        <v>44409</v>
      </c>
      <c r="S3138" t="str">
        <f>IF(AND(CURR[[#This Row],[DATE]]&gt;=DATE(2023,6,1),CURR[[#This Row],[DATE]]&lt;=DATE(2024,5,31)),"Y","N")</f>
        <v>N</v>
      </c>
    </row>
    <row r="3139" spans="1:19" x14ac:dyDescent="0.25">
      <c r="A3139" t="s">
        <v>69</v>
      </c>
      <c r="B3139" t="s">
        <v>110</v>
      </c>
      <c r="C3139" t="s">
        <v>19</v>
      </c>
      <c r="D3139" s="1">
        <v>369282.81719700003</v>
      </c>
      <c r="E3139" s="1">
        <v>3264399.4905289975</v>
      </c>
      <c r="F3139" s="13">
        <v>0</v>
      </c>
      <c r="G3139" s="13">
        <v>0.11312427240244348</v>
      </c>
      <c r="H3139" t="s">
        <v>26</v>
      </c>
      <c r="I3139" t="s">
        <v>17</v>
      </c>
      <c r="J3139">
        <v>2021</v>
      </c>
      <c r="K3139">
        <v>8</v>
      </c>
      <c r="L3139" s="12">
        <v>-1.7670740865069541</v>
      </c>
      <c r="M3139" s="1">
        <v>8196798.8711550068</v>
      </c>
      <c r="N3139" s="12">
        <v>-8.4970514760742333</v>
      </c>
      <c r="O3139" s="13">
        <v>4.5052077402622001E-2</v>
      </c>
      <c r="P3139" s="12">
        <v>-0.38280982079415987</v>
      </c>
      <c r="Q3139" s="12">
        <v>-2.1498839073011138</v>
      </c>
      <c r="R3139" s="2">
        <f>DATE(CURR[[#This Row],[YEAR]],CURR[[#This Row],[MONTH]],1)</f>
        <v>44409</v>
      </c>
      <c r="S3139" t="str">
        <f>IF(AND(CURR[[#This Row],[DATE]]&gt;=DATE(2023,6,1),CURR[[#This Row],[DATE]]&lt;=DATE(2024,5,31)),"Y","N")</f>
        <v>N</v>
      </c>
    </row>
    <row r="3140" spans="1:19" x14ac:dyDescent="0.25">
      <c r="A3140" t="s">
        <v>69</v>
      </c>
      <c r="B3140" t="s">
        <v>110</v>
      </c>
      <c r="C3140" t="s">
        <v>20</v>
      </c>
      <c r="D3140" s="1">
        <v>3452490.8538110009</v>
      </c>
      <c r="E3140" s="1">
        <v>8304611.758228004</v>
      </c>
      <c r="F3140" s="13">
        <v>0</v>
      </c>
      <c r="G3140" s="13">
        <v>0.41573175896999137</v>
      </c>
      <c r="H3140" t="s">
        <v>16</v>
      </c>
      <c r="I3140" t="s">
        <v>17</v>
      </c>
      <c r="J3140">
        <v>2021</v>
      </c>
      <c r="K3140">
        <v>8</v>
      </c>
      <c r="L3140" s="12">
        <v>-2.7924786269402806</v>
      </c>
      <c r="M3140" s="1">
        <v>9064902.5041520149</v>
      </c>
      <c r="N3140" s="12">
        <v>-9.3969541541917003</v>
      </c>
      <c r="O3140" s="13">
        <v>0.38086353959456815</v>
      </c>
      <c r="P3140" s="12">
        <v>-3.5789572205733324</v>
      </c>
      <c r="Q3140" s="12">
        <v>-6.371435847513613</v>
      </c>
      <c r="R3140" s="2">
        <f>DATE(CURR[[#This Row],[YEAR]],CURR[[#This Row],[MONTH]],1)</f>
        <v>44409</v>
      </c>
      <c r="S3140" t="str">
        <f>IF(AND(CURR[[#This Row],[DATE]]&gt;=DATE(2023,6,1),CURR[[#This Row],[DATE]]&lt;=DATE(2024,5,31)),"Y","N")</f>
        <v>N</v>
      </c>
    </row>
    <row r="3141" spans="1:19" x14ac:dyDescent="0.25">
      <c r="A3141" t="s">
        <v>69</v>
      </c>
      <c r="B3141" t="s">
        <v>110</v>
      </c>
      <c r="C3141" t="s">
        <v>20</v>
      </c>
      <c r="D3141" s="1">
        <v>9064902.5041520149</v>
      </c>
      <c r="E3141" s="1">
        <v>30482374.228933025</v>
      </c>
      <c r="F3141" s="13">
        <v>0.29738177335110139</v>
      </c>
      <c r="G3141" s="13">
        <v>0</v>
      </c>
      <c r="H3141" t="s">
        <v>21</v>
      </c>
      <c r="I3141" t="s">
        <v>23</v>
      </c>
      <c r="J3141">
        <v>2021</v>
      </c>
      <c r="K3141">
        <v>8</v>
      </c>
      <c r="L3141" s="12">
        <v>-5.1974241272097963</v>
      </c>
      <c r="M3141" s="1">
        <v>9064902.5041520149</v>
      </c>
      <c r="N3141" s="12">
        <v>-9.3969541541917003</v>
      </c>
      <c r="O3141" s="13">
        <v>0</v>
      </c>
      <c r="P3141" s="12">
        <v>0</v>
      </c>
      <c r="Q3141" s="12">
        <v>0</v>
      </c>
      <c r="R3141" s="2">
        <f>DATE(CURR[[#This Row],[YEAR]],CURR[[#This Row],[MONTH]],1)</f>
        <v>44409</v>
      </c>
      <c r="S3141" t="str">
        <f>IF(AND(CURR[[#This Row],[DATE]]&gt;=DATE(2023,6,1),CURR[[#This Row],[DATE]]&lt;=DATE(2024,5,31)),"Y","N")</f>
        <v>N</v>
      </c>
    </row>
    <row r="3142" spans="1:19" x14ac:dyDescent="0.25">
      <c r="A3142" t="s">
        <v>69</v>
      </c>
      <c r="B3142" t="s">
        <v>110</v>
      </c>
      <c r="C3142" t="s">
        <v>20</v>
      </c>
      <c r="D3142" s="1">
        <v>9064902.5041520149</v>
      </c>
      <c r="E3142" s="1">
        <v>30482374.228933025</v>
      </c>
      <c r="F3142" s="13">
        <v>0.29738177335110139</v>
      </c>
      <c r="G3142" s="13">
        <v>0</v>
      </c>
      <c r="H3142" t="s">
        <v>21</v>
      </c>
      <c r="I3142" t="s">
        <v>22</v>
      </c>
      <c r="J3142">
        <v>2021</v>
      </c>
      <c r="K3142">
        <v>8</v>
      </c>
      <c r="L3142" s="12">
        <v>-4.199530026981904</v>
      </c>
      <c r="M3142" s="1">
        <v>9064902.5041520149</v>
      </c>
      <c r="N3142" s="12">
        <v>-9.3969541541917003</v>
      </c>
      <c r="O3142" s="13">
        <v>0</v>
      </c>
      <c r="P3142" s="12">
        <v>0</v>
      </c>
      <c r="Q3142" s="12">
        <v>0</v>
      </c>
      <c r="R3142" s="2">
        <f>DATE(CURR[[#This Row],[YEAR]],CURR[[#This Row],[MONTH]],1)</f>
        <v>44409</v>
      </c>
      <c r="S3142" t="str">
        <f>IF(AND(CURR[[#This Row],[DATE]]&gt;=DATE(2023,6,1),CURR[[#This Row],[DATE]]&lt;=DATE(2024,5,31)),"Y","N")</f>
        <v>N</v>
      </c>
    </row>
    <row r="3143" spans="1:19" x14ac:dyDescent="0.25">
      <c r="A3143" t="s">
        <v>69</v>
      </c>
      <c r="B3143" t="s">
        <v>110</v>
      </c>
      <c r="C3143" t="s">
        <v>20</v>
      </c>
      <c r="D3143" s="1">
        <v>3857986.5440319986</v>
      </c>
      <c r="E3143" s="1">
        <v>10814157.393497996</v>
      </c>
      <c r="F3143" s="13">
        <v>0</v>
      </c>
      <c r="G3143" s="13">
        <v>0.3567533191584219</v>
      </c>
      <c r="H3143" t="s">
        <v>24</v>
      </c>
      <c r="I3143" t="s">
        <v>17</v>
      </c>
      <c r="J3143">
        <v>2021</v>
      </c>
      <c r="K3143">
        <v>8</v>
      </c>
      <c r="L3143" s="12">
        <v>-5.2868183765972407</v>
      </c>
      <c r="M3143" s="1">
        <v>9064902.5041520149</v>
      </c>
      <c r="N3143" s="12">
        <v>-9.3969541541917003</v>
      </c>
      <c r="O3143" s="13">
        <v>0.42559603286024505</v>
      </c>
      <c r="P3143" s="12">
        <v>-3.9993064089935872</v>
      </c>
      <c r="Q3143" s="12">
        <v>-9.2861247855908289</v>
      </c>
      <c r="R3143" s="2">
        <f>DATE(CURR[[#This Row],[YEAR]],CURR[[#This Row],[MONTH]],1)</f>
        <v>44409</v>
      </c>
      <c r="S3143" t="str">
        <f>IF(AND(CURR[[#This Row],[DATE]]&gt;=DATE(2023,6,1),CURR[[#This Row],[DATE]]&lt;=DATE(2024,5,31)),"Y","N")</f>
        <v>N</v>
      </c>
    </row>
    <row r="3144" spans="1:19" x14ac:dyDescent="0.25">
      <c r="A3144" t="s">
        <v>69</v>
      </c>
      <c r="B3144" t="s">
        <v>110</v>
      </c>
      <c r="C3144" t="s">
        <v>20</v>
      </c>
      <c r="D3144" s="1">
        <v>1249981.940614</v>
      </c>
      <c r="E3144" s="1">
        <v>8099205.5866780002</v>
      </c>
      <c r="F3144" s="13">
        <v>0</v>
      </c>
      <c r="G3144" s="13">
        <v>0.15433389450812759</v>
      </c>
      <c r="H3144" t="s">
        <v>25</v>
      </c>
      <c r="I3144" t="s">
        <v>17</v>
      </c>
      <c r="J3144">
        <v>2021</v>
      </c>
      <c r="K3144">
        <v>8</v>
      </c>
      <c r="L3144" s="12">
        <v>-3.3767980601509842</v>
      </c>
      <c r="M3144" s="1">
        <v>9064902.5041520149</v>
      </c>
      <c r="N3144" s="12">
        <v>-9.3969541541917003</v>
      </c>
      <c r="O3144" s="13">
        <v>0.13789248588624844</v>
      </c>
      <c r="P3144" s="12">
        <v>-1.2957693680806028</v>
      </c>
      <c r="Q3144" s="12">
        <v>-4.672567428231587</v>
      </c>
      <c r="R3144" s="2">
        <f>DATE(CURR[[#This Row],[YEAR]],CURR[[#This Row],[MONTH]],1)</f>
        <v>44409</v>
      </c>
      <c r="S3144" t="str">
        <f>IF(AND(CURR[[#This Row],[DATE]]&gt;=DATE(2023,6,1),CURR[[#This Row],[DATE]]&lt;=DATE(2024,5,31)),"Y","N")</f>
        <v>N</v>
      </c>
    </row>
    <row r="3145" spans="1:19" x14ac:dyDescent="0.25">
      <c r="A3145" t="s">
        <v>69</v>
      </c>
      <c r="B3145" t="s">
        <v>110</v>
      </c>
      <c r="C3145" t="s">
        <v>20</v>
      </c>
      <c r="D3145" s="1">
        <v>504443.16569499951</v>
      </c>
      <c r="E3145" s="1">
        <v>3264399.4905289975</v>
      </c>
      <c r="F3145" s="13">
        <v>0</v>
      </c>
      <c r="G3145" s="13">
        <v>0.15452862529801897</v>
      </c>
      <c r="H3145" t="s">
        <v>26</v>
      </c>
      <c r="I3145" t="s">
        <v>17</v>
      </c>
      <c r="J3145">
        <v>2021</v>
      </c>
      <c r="K3145">
        <v>8</v>
      </c>
      <c r="L3145" s="12">
        <v>-2.4138367795749387</v>
      </c>
      <c r="M3145" s="1">
        <v>9064902.5041520149</v>
      </c>
      <c r="N3145" s="12">
        <v>-9.3969541541917003</v>
      </c>
      <c r="O3145" s="13">
        <v>5.5647941658936585E-2</v>
      </c>
      <c r="P3145" s="12">
        <v>-0.52292115654416149</v>
      </c>
      <c r="Q3145" s="12">
        <v>-2.9367579361191001</v>
      </c>
      <c r="R3145" s="2">
        <f>DATE(CURR[[#This Row],[YEAR]],CURR[[#This Row],[MONTH]],1)</f>
        <v>44409</v>
      </c>
      <c r="S3145" t="str">
        <f>IF(AND(CURR[[#This Row],[DATE]]&gt;=DATE(2023,6,1),CURR[[#This Row],[DATE]]&lt;=DATE(2024,5,31)),"Y","N")</f>
        <v>N</v>
      </c>
    </row>
    <row r="3146" spans="1:19" x14ac:dyDescent="0.25">
      <c r="A3146" t="s">
        <v>69</v>
      </c>
      <c r="B3146" t="s">
        <v>111</v>
      </c>
      <c r="C3146" t="s">
        <v>15</v>
      </c>
      <c r="D3146" s="1">
        <v>250868.27589099991</v>
      </c>
      <c r="E3146" s="1">
        <v>1280167.4380930001</v>
      </c>
      <c r="F3146" s="13">
        <v>0</v>
      </c>
      <c r="G3146" s="13">
        <v>0.19596520613327392</v>
      </c>
      <c r="H3146" t="s">
        <v>16</v>
      </c>
      <c r="I3146" t="s">
        <v>17</v>
      </c>
      <c r="J3146">
        <v>2021</v>
      </c>
      <c r="K3146">
        <v>8</v>
      </c>
      <c r="L3146" s="12">
        <v>-1.3163022500540169</v>
      </c>
      <c r="M3146" s="1">
        <v>968977.89500900067</v>
      </c>
      <c r="N3146" s="12">
        <v>-6.3784644226229243</v>
      </c>
      <c r="O3146" s="13">
        <v>0.2588998956355652</v>
      </c>
      <c r="P3146" s="12">
        <v>-1.6513837733322407</v>
      </c>
      <c r="Q3146" s="12">
        <v>-2.9676860233862579</v>
      </c>
      <c r="R3146" s="2">
        <f>DATE(CURR[[#This Row],[YEAR]],CURR[[#This Row],[MONTH]],1)</f>
        <v>44409</v>
      </c>
      <c r="S3146" t="str">
        <f>IF(AND(CURR[[#This Row],[DATE]]&gt;=DATE(2023,6,1),CURR[[#This Row],[DATE]]&lt;=DATE(2024,5,31)),"Y","N")</f>
        <v>N</v>
      </c>
    </row>
    <row r="3147" spans="1:19" x14ac:dyDescent="0.25">
      <c r="A3147" t="s">
        <v>69</v>
      </c>
      <c r="B3147" t="s">
        <v>111</v>
      </c>
      <c r="C3147" t="s">
        <v>15</v>
      </c>
      <c r="D3147" s="1">
        <v>968977.89500900067</v>
      </c>
      <c r="E3147" s="1">
        <v>4800323.3599549998</v>
      </c>
      <c r="F3147" s="13">
        <v>0.20185679637591836</v>
      </c>
      <c r="G3147" s="13">
        <v>0</v>
      </c>
      <c r="H3147" t="s">
        <v>21</v>
      </c>
      <c r="I3147" t="s">
        <v>23</v>
      </c>
      <c r="J3147">
        <v>2021</v>
      </c>
      <c r="K3147">
        <v>8</v>
      </c>
      <c r="L3147" s="12">
        <v>-3.5279074837139395</v>
      </c>
      <c r="M3147" s="1">
        <v>968977.89500900067</v>
      </c>
      <c r="N3147" s="12">
        <v>-6.3784644226229243</v>
      </c>
      <c r="O3147" s="13">
        <v>0</v>
      </c>
      <c r="P3147" s="12">
        <v>0</v>
      </c>
      <c r="Q3147" s="12">
        <v>0</v>
      </c>
      <c r="R3147" s="2">
        <f>DATE(CURR[[#This Row],[YEAR]],CURR[[#This Row],[MONTH]],1)</f>
        <v>44409</v>
      </c>
      <c r="S3147" t="str">
        <f>IF(AND(CURR[[#This Row],[DATE]]&gt;=DATE(2023,6,1),CURR[[#This Row],[DATE]]&lt;=DATE(2024,5,31)),"Y","N")</f>
        <v>N</v>
      </c>
    </row>
    <row r="3148" spans="1:19" x14ac:dyDescent="0.25">
      <c r="A3148" t="s">
        <v>69</v>
      </c>
      <c r="B3148" t="s">
        <v>111</v>
      </c>
      <c r="C3148" t="s">
        <v>15</v>
      </c>
      <c r="D3148" s="1">
        <v>968977.89500900067</v>
      </c>
      <c r="E3148" s="1">
        <v>4800323.3599549998</v>
      </c>
      <c r="F3148" s="13">
        <v>0.20185679637591836</v>
      </c>
      <c r="G3148" s="13">
        <v>0</v>
      </c>
      <c r="H3148" t="s">
        <v>21</v>
      </c>
      <c r="I3148" t="s">
        <v>22</v>
      </c>
      <c r="J3148">
        <v>2021</v>
      </c>
      <c r="K3148">
        <v>8</v>
      </c>
      <c r="L3148" s="12">
        <v>-2.8505569389089853</v>
      </c>
      <c r="M3148" s="1">
        <v>968977.89500900067</v>
      </c>
      <c r="N3148" s="12">
        <v>-6.3784644226229243</v>
      </c>
      <c r="O3148" s="13">
        <v>0</v>
      </c>
      <c r="P3148" s="12">
        <v>0</v>
      </c>
      <c r="Q3148" s="12">
        <v>0</v>
      </c>
      <c r="R3148" s="2">
        <f>DATE(CURR[[#This Row],[YEAR]],CURR[[#This Row],[MONTH]],1)</f>
        <v>44409</v>
      </c>
      <c r="S3148" t="str">
        <f>IF(AND(CURR[[#This Row],[DATE]]&gt;=DATE(2023,6,1),CURR[[#This Row],[DATE]]&lt;=DATE(2024,5,31)),"Y","N")</f>
        <v>N</v>
      </c>
    </row>
    <row r="3149" spans="1:19" x14ac:dyDescent="0.25">
      <c r="A3149" t="s">
        <v>69</v>
      </c>
      <c r="B3149" t="s">
        <v>111</v>
      </c>
      <c r="C3149" t="s">
        <v>15</v>
      </c>
      <c r="D3149" s="1">
        <v>475242.62056500016</v>
      </c>
      <c r="E3149" s="1">
        <v>1776966.8753670007</v>
      </c>
      <c r="F3149" s="13">
        <v>0</v>
      </c>
      <c r="G3149" s="13">
        <v>0.2674459648927599</v>
      </c>
      <c r="H3149" t="s">
        <v>24</v>
      </c>
      <c r="I3149" t="s">
        <v>17</v>
      </c>
      <c r="J3149">
        <v>2021</v>
      </c>
      <c r="K3149">
        <v>8</v>
      </c>
      <c r="L3149" s="12">
        <v>-3.96334992839672</v>
      </c>
      <c r="M3149" s="1">
        <v>968977.89500900067</v>
      </c>
      <c r="N3149" s="12">
        <v>-6.3784644226229243</v>
      </c>
      <c r="O3149" s="13">
        <v>0.49045764925378998</v>
      </c>
      <c r="P3149" s="12">
        <v>-3.1283666665685721</v>
      </c>
      <c r="Q3149" s="12">
        <v>-7.0917165949652921</v>
      </c>
      <c r="R3149" s="2">
        <f>DATE(CURR[[#This Row],[YEAR]],CURR[[#This Row],[MONTH]],1)</f>
        <v>44409</v>
      </c>
      <c r="S3149" t="str">
        <f>IF(AND(CURR[[#This Row],[DATE]]&gt;=DATE(2023,6,1),CURR[[#This Row],[DATE]]&lt;=DATE(2024,5,31)),"Y","N")</f>
        <v>N</v>
      </c>
    </row>
    <row r="3150" spans="1:19" x14ac:dyDescent="0.25">
      <c r="A3150" t="s">
        <v>69</v>
      </c>
      <c r="B3150" t="s">
        <v>111</v>
      </c>
      <c r="C3150" t="s">
        <v>15</v>
      </c>
      <c r="D3150" s="1">
        <v>114424.201011</v>
      </c>
      <c r="E3150" s="1">
        <v>1268419.6637180008</v>
      </c>
      <c r="F3150" s="13">
        <v>0</v>
      </c>
      <c r="G3150" s="13">
        <v>9.0210049783995758E-2</v>
      </c>
      <c r="H3150" t="s">
        <v>25</v>
      </c>
      <c r="I3150" t="s">
        <v>17</v>
      </c>
      <c r="J3150">
        <v>2021</v>
      </c>
      <c r="K3150">
        <v>8</v>
      </c>
      <c r="L3150" s="12">
        <v>-1.9737797849757399</v>
      </c>
      <c r="M3150" s="1">
        <v>968977.89500900067</v>
      </c>
      <c r="N3150" s="12">
        <v>-6.3784644226229243</v>
      </c>
      <c r="O3150" s="13">
        <v>0.11808752459718096</v>
      </c>
      <c r="P3150" s="12">
        <v>-0.7532170743987282</v>
      </c>
      <c r="Q3150" s="12">
        <v>-2.7269968593744682</v>
      </c>
      <c r="R3150" s="2">
        <f>DATE(CURR[[#This Row],[YEAR]],CURR[[#This Row],[MONTH]],1)</f>
        <v>44409</v>
      </c>
      <c r="S3150" t="str">
        <f>IF(AND(CURR[[#This Row],[DATE]]&gt;=DATE(2023,6,1),CURR[[#This Row],[DATE]]&lt;=DATE(2024,5,31)),"Y","N")</f>
        <v>N</v>
      </c>
    </row>
    <row r="3151" spans="1:19" x14ac:dyDescent="0.25">
      <c r="A3151" t="s">
        <v>69</v>
      </c>
      <c r="B3151" t="s">
        <v>111</v>
      </c>
      <c r="C3151" t="s">
        <v>15</v>
      </c>
      <c r="D3151" s="1">
        <v>128442.79754200004</v>
      </c>
      <c r="E3151" s="1">
        <v>474769.38277700008</v>
      </c>
      <c r="F3151" s="13">
        <v>0</v>
      </c>
      <c r="G3151" s="13">
        <v>0.27053723808118818</v>
      </c>
      <c r="H3151" t="s">
        <v>26</v>
      </c>
      <c r="I3151" t="s">
        <v>17</v>
      </c>
      <c r="J3151">
        <v>2021</v>
      </c>
      <c r="K3151">
        <v>8</v>
      </c>
      <c r="L3151" s="12">
        <v>-4.2259661228822534</v>
      </c>
      <c r="M3151" s="1">
        <v>968977.89500900067</v>
      </c>
      <c r="N3151" s="12">
        <v>-6.3784644226229243</v>
      </c>
      <c r="O3151" s="13">
        <v>0.13255493051346331</v>
      </c>
      <c r="P3151" s="12">
        <v>-0.84549690832337965</v>
      </c>
      <c r="Q3151" s="12">
        <v>-5.0714630312056332</v>
      </c>
      <c r="R3151" s="2">
        <f>DATE(CURR[[#This Row],[YEAR]],CURR[[#This Row],[MONTH]],1)</f>
        <v>44409</v>
      </c>
      <c r="S3151" t="str">
        <f>IF(AND(CURR[[#This Row],[DATE]]&gt;=DATE(2023,6,1),CURR[[#This Row],[DATE]]&lt;=DATE(2024,5,31)),"Y","N")</f>
        <v>N</v>
      </c>
    </row>
    <row r="3152" spans="1:19" x14ac:dyDescent="0.25">
      <c r="A3152" t="s">
        <v>69</v>
      </c>
      <c r="B3152" t="s">
        <v>111</v>
      </c>
      <c r="C3152" t="s">
        <v>18</v>
      </c>
      <c r="D3152" s="1">
        <v>445784.97491000011</v>
      </c>
      <c r="E3152" s="1">
        <v>1280167.4380930001</v>
      </c>
      <c r="F3152" s="13">
        <v>0</v>
      </c>
      <c r="G3152" s="13">
        <v>0.34822396012045354</v>
      </c>
      <c r="H3152" t="s">
        <v>16</v>
      </c>
      <c r="I3152" t="s">
        <v>17</v>
      </c>
      <c r="J3152">
        <v>2021</v>
      </c>
      <c r="K3152">
        <v>8</v>
      </c>
      <c r="L3152" s="12">
        <v>-2.3390273777353205</v>
      </c>
      <c r="M3152" s="1">
        <v>952713.03789000004</v>
      </c>
      <c r="N3152" s="12">
        <v>-6.271398190248628</v>
      </c>
      <c r="O3152" s="13">
        <v>0.46791106784608766</v>
      </c>
      <c r="P3152" s="12">
        <v>-2.9344566240872569</v>
      </c>
      <c r="Q3152" s="12">
        <v>-5.2734840018225775</v>
      </c>
      <c r="R3152" s="2">
        <f>DATE(CURR[[#This Row],[YEAR]],CURR[[#This Row],[MONTH]],1)</f>
        <v>44409</v>
      </c>
      <c r="S3152" t="str">
        <f>IF(AND(CURR[[#This Row],[DATE]]&gt;=DATE(2023,6,1),CURR[[#This Row],[DATE]]&lt;=DATE(2024,5,31)),"Y","N")</f>
        <v>N</v>
      </c>
    </row>
    <row r="3153" spans="1:19" x14ac:dyDescent="0.25">
      <c r="A3153" t="s">
        <v>69</v>
      </c>
      <c r="B3153" t="s">
        <v>111</v>
      </c>
      <c r="C3153" t="s">
        <v>18</v>
      </c>
      <c r="D3153" s="1">
        <v>952713.03789000004</v>
      </c>
      <c r="E3153" s="1">
        <v>4800323.3599549998</v>
      </c>
      <c r="F3153" s="13">
        <v>0.19846851273346952</v>
      </c>
      <c r="G3153" s="13">
        <v>0</v>
      </c>
      <c r="H3153" t="s">
        <v>21</v>
      </c>
      <c r="I3153" t="s">
        <v>23</v>
      </c>
      <c r="J3153">
        <v>2021</v>
      </c>
      <c r="K3153">
        <v>8</v>
      </c>
      <c r="L3153" s="12">
        <v>-3.4686895062479755</v>
      </c>
      <c r="M3153" s="1">
        <v>952713.03789000004</v>
      </c>
      <c r="N3153" s="12">
        <v>-6.271398190248628</v>
      </c>
      <c r="O3153" s="13">
        <v>0</v>
      </c>
      <c r="P3153" s="12">
        <v>0</v>
      </c>
      <c r="Q3153" s="12">
        <v>0</v>
      </c>
      <c r="R3153" s="2">
        <f>DATE(CURR[[#This Row],[YEAR]],CURR[[#This Row],[MONTH]],1)</f>
        <v>44409</v>
      </c>
      <c r="S3153" t="str">
        <f>IF(AND(CURR[[#This Row],[DATE]]&gt;=DATE(2023,6,1),CURR[[#This Row],[DATE]]&lt;=DATE(2024,5,31)),"Y","N")</f>
        <v>N</v>
      </c>
    </row>
    <row r="3154" spans="1:19" x14ac:dyDescent="0.25">
      <c r="A3154" t="s">
        <v>69</v>
      </c>
      <c r="B3154" t="s">
        <v>111</v>
      </c>
      <c r="C3154" t="s">
        <v>18</v>
      </c>
      <c r="D3154" s="1">
        <v>952713.03789000004</v>
      </c>
      <c r="E3154" s="1">
        <v>4800323.3599549998</v>
      </c>
      <c r="F3154" s="13">
        <v>0.19846851273346952</v>
      </c>
      <c r="G3154" s="13">
        <v>0</v>
      </c>
      <c r="H3154" t="s">
        <v>21</v>
      </c>
      <c r="I3154" t="s">
        <v>22</v>
      </c>
      <c r="J3154">
        <v>2021</v>
      </c>
      <c r="K3154">
        <v>8</v>
      </c>
      <c r="L3154" s="12">
        <v>-2.8027086840006525</v>
      </c>
      <c r="M3154" s="1">
        <v>952713.03789000004</v>
      </c>
      <c r="N3154" s="12">
        <v>-6.271398190248628</v>
      </c>
      <c r="O3154" s="13">
        <v>0</v>
      </c>
      <c r="P3154" s="12">
        <v>0</v>
      </c>
      <c r="Q3154" s="12">
        <v>0</v>
      </c>
      <c r="R3154" s="2">
        <f>DATE(CURR[[#This Row],[YEAR]],CURR[[#This Row],[MONTH]],1)</f>
        <v>44409</v>
      </c>
      <c r="S3154" t="str">
        <f>IF(AND(CURR[[#This Row],[DATE]]&gt;=DATE(2023,6,1),CURR[[#This Row],[DATE]]&lt;=DATE(2024,5,31)),"Y","N")</f>
        <v>N</v>
      </c>
    </row>
    <row r="3155" spans="1:19" x14ac:dyDescent="0.25">
      <c r="A3155" t="s">
        <v>69</v>
      </c>
      <c r="B3155" t="s">
        <v>111</v>
      </c>
      <c r="C3155" t="s">
        <v>18</v>
      </c>
      <c r="D3155" s="1">
        <v>216643.71036000003</v>
      </c>
      <c r="E3155" s="1">
        <v>1776966.8753670007</v>
      </c>
      <c r="F3155" s="13">
        <v>0</v>
      </c>
      <c r="G3155" s="13">
        <v>0.12191769771468368</v>
      </c>
      <c r="H3155" t="s">
        <v>24</v>
      </c>
      <c r="I3155" t="s">
        <v>17</v>
      </c>
      <c r="J3155">
        <v>2021</v>
      </c>
      <c r="K3155">
        <v>8</v>
      </c>
      <c r="L3155" s="12">
        <v>-1.806729440474222</v>
      </c>
      <c r="M3155" s="1">
        <v>952713.03789000004</v>
      </c>
      <c r="N3155" s="12">
        <v>-6.271398190248628</v>
      </c>
      <c r="O3155" s="13">
        <v>0.22739660500480485</v>
      </c>
      <c r="P3155" s="12">
        <v>-1.4260946570958153</v>
      </c>
      <c r="Q3155" s="12">
        <v>-3.2328240975700373</v>
      </c>
      <c r="R3155" s="2">
        <f>DATE(CURR[[#This Row],[YEAR]],CURR[[#This Row],[MONTH]],1)</f>
        <v>44409</v>
      </c>
      <c r="S3155" t="str">
        <f>IF(AND(CURR[[#This Row],[DATE]]&gt;=DATE(2023,6,1),CURR[[#This Row],[DATE]]&lt;=DATE(2024,5,31)),"Y","N")</f>
        <v>N</v>
      </c>
    </row>
    <row r="3156" spans="1:19" x14ac:dyDescent="0.25">
      <c r="A3156" t="s">
        <v>69</v>
      </c>
      <c r="B3156" t="s">
        <v>111</v>
      </c>
      <c r="C3156" t="s">
        <v>18</v>
      </c>
      <c r="D3156" s="1">
        <v>90672.035115999999</v>
      </c>
      <c r="E3156" s="1">
        <v>1268419.6637180008</v>
      </c>
      <c r="F3156" s="13">
        <v>0</v>
      </c>
      <c r="G3156" s="13">
        <v>7.1484255337244992E-2</v>
      </c>
      <c r="H3156" t="s">
        <v>25</v>
      </c>
      <c r="I3156" t="s">
        <v>17</v>
      </c>
      <c r="J3156">
        <v>2021</v>
      </c>
      <c r="K3156">
        <v>8</v>
      </c>
      <c r="L3156" s="12">
        <v>-1.5640627454096576</v>
      </c>
      <c r="M3156" s="1">
        <v>952713.03789000004</v>
      </c>
      <c r="N3156" s="12">
        <v>-6.271398190248628</v>
      </c>
      <c r="O3156" s="13">
        <v>9.5172451210297146E-2</v>
      </c>
      <c r="P3156" s="12">
        <v>-0.59686433828178331</v>
      </c>
      <c r="Q3156" s="12">
        <v>-2.1609270836914409</v>
      </c>
      <c r="R3156" s="2">
        <f>DATE(CURR[[#This Row],[YEAR]],CURR[[#This Row],[MONTH]],1)</f>
        <v>44409</v>
      </c>
      <c r="S3156" t="str">
        <f>IF(AND(CURR[[#This Row],[DATE]]&gt;=DATE(2023,6,1),CURR[[#This Row],[DATE]]&lt;=DATE(2024,5,31)),"Y","N")</f>
        <v>N</v>
      </c>
    </row>
    <row r="3157" spans="1:19" x14ac:dyDescent="0.25">
      <c r="A3157" t="s">
        <v>69</v>
      </c>
      <c r="B3157" t="s">
        <v>111</v>
      </c>
      <c r="C3157" t="s">
        <v>18</v>
      </c>
      <c r="D3157" s="1">
        <v>199612.31750400001</v>
      </c>
      <c r="E3157" s="1">
        <v>474769.38277700008</v>
      </c>
      <c r="F3157" s="13">
        <v>0</v>
      </c>
      <c r="G3157" s="13">
        <v>0.4204405859881622</v>
      </c>
      <c r="H3157" t="s">
        <v>26</v>
      </c>
      <c r="I3157" t="s">
        <v>17</v>
      </c>
      <c r="J3157">
        <v>2021</v>
      </c>
      <c r="K3157">
        <v>8</v>
      </c>
      <c r="L3157" s="12">
        <v>-6.5675530868601859</v>
      </c>
      <c r="M3157" s="1">
        <v>952713.03789000004</v>
      </c>
      <c r="N3157" s="12">
        <v>-6.271398190248628</v>
      </c>
      <c r="O3157" s="13">
        <v>0.20951987593881044</v>
      </c>
      <c r="P3157" s="12">
        <v>-1.3139825707837729</v>
      </c>
      <c r="Q3157" s="12">
        <v>-7.8815356576439584</v>
      </c>
      <c r="R3157" s="2">
        <f>DATE(CURR[[#This Row],[YEAR]],CURR[[#This Row],[MONTH]],1)</f>
        <v>44409</v>
      </c>
      <c r="S3157" t="str">
        <f>IF(AND(CURR[[#This Row],[DATE]]&gt;=DATE(2023,6,1),CURR[[#This Row],[DATE]]&lt;=DATE(2024,5,31)),"Y","N")</f>
        <v>N</v>
      </c>
    </row>
    <row r="3158" spans="1:19" x14ac:dyDescent="0.25">
      <c r="A3158" t="s">
        <v>69</v>
      </c>
      <c r="B3158" t="s">
        <v>111</v>
      </c>
      <c r="C3158" t="s">
        <v>19</v>
      </c>
      <c r="D3158" s="1">
        <v>297.04781900000006</v>
      </c>
      <c r="E3158" s="1">
        <v>1280167.4380930001</v>
      </c>
      <c r="F3158" s="13">
        <v>0</v>
      </c>
      <c r="G3158" s="13">
        <v>2.3203825543516169E-4</v>
      </c>
      <c r="H3158" t="s">
        <v>16</v>
      </c>
      <c r="I3158" t="s">
        <v>17</v>
      </c>
      <c r="J3158">
        <v>2021</v>
      </c>
      <c r="K3158">
        <v>8</v>
      </c>
      <c r="L3158" s="12">
        <v>-1.5586056512511234E-3</v>
      </c>
      <c r="M3158" s="1">
        <v>1320275.1916549993</v>
      </c>
      <c r="N3158" s="12">
        <v>-8.6909395781054961</v>
      </c>
      <c r="O3158" s="13">
        <v>2.2498932107301275E-4</v>
      </c>
      <c r="P3158" s="12">
        <v>-1.9553685951645312E-3</v>
      </c>
      <c r="Q3158" s="12">
        <v>-3.5139742464156548E-3</v>
      </c>
      <c r="R3158" s="2">
        <f>DATE(CURR[[#This Row],[YEAR]],CURR[[#This Row],[MONTH]],1)</f>
        <v>44409</v>
      </c>
      <c r="S3158" t="str">
        <f>IF(AND(CURR[[#This Row],[DATE]]&gt;=DATE(2023,6,1),CURR[[#This Row],[DATE]]&lt;=DATE(2024,5,31)),"Y","N")</f>
        <v>N</v>
      </c>
    </row>
    <row r="3159" spans="1:19" x14ac:dyDescent="0.25">
      <c r="A3159" t="s">
        <v>69</v>
      </c>
      <c r="B3159" t="s">
        <v>111</v>
      </c>
      <c r="C3159" t="s">
        <v>19</v>
      </c>
      <c r="D3159" s="1">
        <v>1320275.1916549993</v>
      </c>
      <c r="E3159" s="1">
        <v>4800323.3599549998</v>
      </c>
      <c r="F3159" s="13">
        <v>0.27503880314999779</v>
      </c>
      <c r="G3159" s="13">
        <v>0</v>
      </c>
      <c r="H3159" t="s">
        <v>21</v>
      </c>
      <c r="I3159" t="s">
        <v>23</v>
      </c>
      <c r="J3159">
        <v>2021</v>
      </c>
      <c r="K3159">
        <v>8</v>
      </c>
      <c r="L3159" s="12">
        <v>-4.8069298104661735</v>
      </c>
      <c r="M3159" s="1">
        <v>1320275.1916549993</v>
      </c>
      <c r="N3159" s="12">
        <v>-8.6909395781054961</v>
      </c>
      <c r="O3159" s="13">
        <v>0</v>
      </c>
      <c r="P3159" s="12">
        <v>0</v>
      </c>
      <c r="Q3159" s="12">
        <v>0</v>
      </c>
      <c r="R3159" s="2">
        <f>DATE(CURR[[#This Row],[YEAR]],CURR[[#This Row],[MONTH]],1)</f>
        <v>44409</v>
      </c>
      <c r="S3159" t="str">
        <f>IF(AND(CURR[[#This Row],[DATE]]&gt;=DATE(2023,6,1),CURR[[#This Row],[DATE]]&lt;=DATE(2024,5,31)),"Y","N")</f>
        <v>N</v>
      </c>
    </row>
    <row r="3160" spans="1:19" x14ac:dyDescent="0.25">
      <c r="A3160" t="s">
        <v>69</v>
      </c>
      <c r="B3160" t="s">
        <v>111</v>
      </c>
      <c r="C3160" t="s">
        <v>19</v>
      </c>
      <c r="D3160" s="1">
        <v>1320275.1916549993</v>
      </c>
      <c r="E3160" s="1">
        <v>4800323.3599549998</v>
      </c>
      <c r="F3160" s="13">
        <v>0.27503880314999779</v>
      </c>
      <c r="G3160" s="13">
        <v>0</v>
      </c>
      <c r="H3160" t="s">
        <v>21</v>
      </c>
      <c r="I3160" t="s">
        <v>22</v>
      </c>
      <c r="J3160">
        <v>2021</v>
      </c>
      <c r="K3160">
        <v>8</v>
      </c>
      <c r="L3160" s="12">
        <v>-3.8840097676393222</v>
      </c>
      <c r="M3160" s="1">
        <v>1320275.1916549993</v>
      </c>
      <c r="N3160" s="12">
        <v>-8.6909395781054961</v>
      </c>
      <c r="O3160" s="13">
        <v>0</v>
      </c>
      <c r="P3160" s="12">
        <v>0</v>
      </c>
      <c r="Q3160" s="12">
        <v>0</v>
      </c>
      <c r="R3160" s="2">
        <f>DATE(CURR[[#This Row],[YEAR]],CURR[[#This Row],[MONTH]],1)</f>
        <v>44409</v>
      </c>
      <c r="S3160" t="str">
        <f>IF(AND(CURR[[#This Row],[DATE]]&gt;=DATE(2023,6,1),CURR[[#This Row],[DATE]]&lt;=DATE(2024,5,31)),"Y","N")</f>
        <v>N</v>
      </c>
    </row>
    <row r="3161" spans="1:19" x14ac:dyDescent="0.25">
      <c r="A3161" t="s">
        <v>69</v>
      </c>
      <c r="B3161" t="s">
        <v>111</v>
      </c>
      <c r="C3161" t="s">
        <v>19</v>
      </c>
      <c r="D3161" s="1">
        <v>403891.63377600006</v>
      </c>
      <c r="E3161" s="1">
        <v>1776966.8753670007</v>
      </c>
      <c r="F3161" s="13">
        <v>0</v>
      </c>
      <c r="G3161" s="13">
        <v>0.22729271961953901</v>
      </c>
      <c r="H3161" t="s">
        <v>24</v>
      </c>
      <c r="I3161" t="s">
        <v>17</v>
      </c>
      <c r="J3161">
        <v>2021</v>
      </c>
      <c r="K3161">
        <v>8</v>
      </c>
      <c r="L3161" s="12">
        <v>-3.3683087512291068</v>
      </c>
      <c r="M3161" s="1">
        <v>1320275.1916549993</v>
      </c>
      <c r="N3161" s="12">
        <v>-8.6909395781054961</v>
      </c>
      <c r="O3161" s="13">
        <v>0.30591473378342543</v>
      </c>
      <c r="P3161" s="12">
        <v>-2.6586864673639785</v>
      </c>
      <c r="Q3161" s="12">
        <v>-6.0269952185930853</v>
      </c>
      <c r="R3161" s="2">
        <f>DATE(CURR[[#This Row],[YEAR]],CURR[[#This Row],[MONTH]],1)</f>
        <v>44409</v>
      </c>
      <c r="S3161" t="str">
        <f>IF(AND(CURR[[#This Row],[DATE]]&gt;=DATE(2023,6,1),CURR[[#This Row],[DATE]]&lt;=DATE(2024,5,31)),"Y","N")</f>
        <v>N</v>
      </c>
    </row>
    <row r="3162" spans="1:19" x14ac:dyDescent="0.25">
      <c r="A3162" t="s">
        <v>69</v>
      </c>
      <c r="B3162" t="s">
        <v>111</v>
      </c>
      <c r="C3162" t="s">
        <v>19</v>
      </c>
      <c r="D3162" s="1">
        <v>858338.86731499934</v>
      </c>
      <c r="E3162" s="1">
        <v>1268419.6637180008</v>
      </c>
      <c r="F3162" s="13">
        <v>0</v>
      </c>
      <c r="G3162" s="13">
        <v>0.67669943305595748</v>
      </c>
      <c r="H3162" t="s">
        <v>25</v>
      </c>
      <c r="I3162" t="s">
        <v>17</v>
      </c>
      <c r="J3162">
        <v>2021</v>
      </c>
      <c r="K3162">
        <v>8</v>
      </c>
      <c r="L3162" s="12">
        <v>-14.806062790881562</v>
      </c>
      <c r="M3162" s="1">
        <v>1320275.1916549993</v>
      </c>
      <c r="N3162" s="12">
        <v>-8.6909395781054961</v>
      </c>
      <c r="O3162" s="13">
        <v>0.65012118135693309</v>
      </c>
      <c r="P3162" s="12">
        <v>-5.6501639056196709</v>
      </c>
      <c r="Q3162" s="12">
        <v>-20.456226696501233</v>
      </c>
      <c r="R3162" s="2">
        <f>DATE(CURR[[#This Row],[YEAR]],CURR[[#This Row],[MONTH]],1)</f>
        <v>44409</v>
      </c>
      <c r="S3162" t="str">
        <f>IF(AND(CURR[[#This Row],[DATE]]&gt;=DATE(2023,6,1),CURR[[#This Row],[DATE]]&lt;=DATE(2024,5,31)),"Y","N")</f>
        <v>N</v>
      </c>
    </row>
    <row r="3163" spans="1:19" x14ac:dyDescent="0.25">
      <c r="A3163" t="s">
        <v>69</v>
      </c>
      <c r="B3163" t="s">
        <v>111</v>
      </c>
      <c r="C3163" t="s">
        <v>19</v>
      </c>
      <c r="D3163" s="1">
        <v>57747.642744999997</v>
      </c>
      <c r="E3163" s="1">
        <v>474769.38277700008</v>
      </c>
      <c r="F3163" s="13">
        <v>0</v>
      </c>
      <c r="G3163" s="13">
        <v>0.12163303877605804</v>
      </c>
      <c r="H3163" t="s">
        <v>26</v>
      </c>
      <c r="I3163" t="s">
        <v>17</v>
      </c>
      <c r="J3163">
        <v>2021</v>
      </c>
      <c r="K3163">
        <v>8</v>
      </c>
      <c r="L3163" s="12">
        <v>-1.8999865043960726</v>
      </c>
      <c r="M3163" s="1">
        <v>1320275.1916549993</v>
      </c>
      <c r="N3163" s="12">
        <v>-8.6909395781054961</v>
      </c>
      <c r="O3163" s="13">
        <v>4.3739095538568612E-2</v>
      </c>
      <c r="P3163" s="12">
        <v>-0.38013383652668348</v>
      </c>
      <c r="Q3163" s="12">
        <v>-2.280120340922756</v>
      </c>
      <c r="R3163" s="2">
        <f>DATE(CURR[[#This Row],[YEAR]],CURR[[#This Row],[MONTH]],1)</f>
        <v>44409</v>
      </c>
      <c r="S3163" t="str">
        <f>IF(AND(CURR[[#This Row],[DATE]]&gt;=DATE(2023,6,1),CURR[[#This Row],[DATE]]&lt;=DATE(2024,5,31)),"Y","N")</f>
        <v>N</v>
      </c>
    </row>
    <row r="3164" spans="1:19" x14ac:dyDescent="0.25">
      <c r="A3164" t="s">
        <v>69</v>
      </c>
      <c r="B3164" t="s">
        <v>111</v>
      </c>
      <c r="C3164" t="s">
        <v>20</v>
      </c>
      <c r="D3164" s="1">
        <v>583217.13947299996</v>
      </c>
      <c r="E3164" s="1">
        <v>1280167.4380930001</v>
      </c>
      <c r="F3164" s="13">
        <v>0</v>
      </c>
      <c r="G3164" s="13">
        <v>0.4555787954908373</v>
      </c>
      <c r="H3164" t="s">
        <v>16</v>
      </c>
      <c r="I3164" t="s">
        <v>17</v>
      </c>
      <c r="J3164">
        <v>2021</v>
      </c>
      <c r="K3164">
        <v>8</v>
      </c>
      <c r="L3164" s="12">
        <v>-3.0601319765594108</v>
      </c>
      <c r="M3164" s="1">
        <v>1558357.2354009997</v>
      </c>
      <c r="N3164" s="12">
        <v>-10.258155769022951</v>
      </c>
      <c r="O3164" s="13">
        <v>0.37425124754718087</v>
      </c>
      <c r="P3164" s="12">
        <v>-3.8391275940901499</v>
      </c>
      <c r="Q3164" s="12">
        <v>-6.8992595706495603</v>
      </c>
      <c r="R3164" s="2">
        <f>DATE(CURR[[#This Row],[YEAR]],CURR[[#This Row],[MONTH]],1)</f>
        <v>44409</v>
      </c>
      <c r="S3164" t="str">
        <f>IF(AND(CURR[[#This Row],[DATE]]&gt;=DATE(2023,6,1),CURR[[#This Row],[DATE]]&lt;=DATE(2024,5,31)),"Y","N")</f>
        <v>N</v>
      </c>
    </row>
    <row r="3165" spans="1:19" x14ac:dyDescent="0.25">
      <c r="A3165" t="s">
        <v>69</v>
      </c>
      <c r="B3165" t="s">
        <v>111</v>
      </c>
      <c r="C3165" t="s">
        <v>20</v>
      </c>
      <c r="D3165" s="1">
        <v>1558357.2354009997</v>
      </c>
      <c r="E3165" s="1">
        <v>4800323.3599549998</v>
      </c>
      <c r="F3165" s="13">
        <v>0.3246358877406143</v>
      </c>
      <c r="G3165" s="13">
        <v>0</v>
      </c>
      <c r="H3165" t="s">
        <v>21</v>
      </c>
      <c r="I3165" t="s">
        <v>23</v>
      </c>
      <c r="J3165">
        <v>2021</v>
      </c>
      <c r="K3165">
        <v>8</v>
      </c>
      <c r="L3165" s="12">
        <v>-5.6737518795719115</v>
      </c>
      <c r="M3165" s="1">
        <v>1558357.2354009997</v>
      </c>
      <c r="N3165" s="12">
        <v>-10.258155769022951</v>
      </c>
      <c r="O3165" s="13">
        <v>0</v>
      </c>
      <c r="P3165" s="12">
        <v>0</v>
      </c>
      <c r="Q3165" s="12">
        <v>0</v>
      </c>
      <c r="R3165" s="2">
        <f>DATE(CURR[[#This Row],[YEAR]],CURR[[#This Row],[MONTH]],1)</f>
        <v>44409</v>
      </c>
      <c r="S3165" t="str">
        <f>IF(AND(CURR[[#This Row],[DATE]]&gt;=DATE(2023,6,1),CURR[[#This Row],[DATE]]&lt;=DATE(2024,5,31)),"Y","N")</f>
        <v>N</v>
      </c>
    </row>
    <row r="3166" spans="1:19" x14ac:dyDescent="0.25">
      <c r="A3166" t="s">
        <v>69</v>
      </c>
      <c r="B3166" t="s">
        <v>111</v>
      </c>
      <c r="C3166" t="s">
        <v>20</v>
      </c>
      <c r="D3166" s="1">
        <v>1558357.2354009997</v>
      </c>
      <c r="E3166" s="1">
        <v>4800323.3599549998</v>
      </c>
      <c r="F3166" s="13">
        <v>0.3246358877406143</v>
      </c>
      <c r="G3166" s="13">
        <v>0</v>
      </c>
      <c r="H3166" t="s">
        <v>21</v>
      </c>
      <c r="I3166" t="s">
        <v>22</v>
      </c>
      <c r="J3166">
        <v>2021</v>
      </c>
      <c r="K3166">
        <v>8</v>
      </c>
      <c r="L3166" s="12">
        <v>-4.584403889451039</v>
      </c>
      <c r="M3166" s="1">
        <v>1558357.2354009997</v>
      </c>
      <c r="N3166" s="12">
        <v>-10.258155769022951</v>
      </c>
      <c r="O3166" s="13">
        <v>0</v>
      </c>
      <c r="P3166" s="12">
        <v>0</v>
      </c>
      <c r="Q3166" s="12">
        <v>0</v>
      </c>
      <c r="R3166" s="2">
        <f>DATE(CURR[[#This Row],[YEAR]],CURR[[#This Row],[MONTH]],1)</f>
        <v>44409</v>
      </c>
      <c r="S3166" t="str">
        <f>IF(AND(CURR[[#This Row],[DATE]]&gt;=DATE(2023,6,1),CURR[[#This Row],[DATE]]&lt;=DATE(2024,5,31)),"Y","N")</f>
        <v>N</v>
      </c>
    </row>
    <row r="3167" spans="1:19" x14ac:dyDescent="0.25">
      <c r="A3167" t="s">
        <v>69</v>
      </c>
      <c r="B3167" t="s">
        <v>111</v>
      </c>
      <c r="C3167" t="s">
        <v>20</v>
      </c>
      <c r="D3167" s="1">
        <v>681188.91066599975</v>
      </c>
      <c r="E3167" s="1">
        <v>1776966.8753670007</v>
      </c>
      <c r="F3167" s="13">
        <v>0</v>
      </c>
      <c r="G3167" s="13">
        <v>0.3833436177730169</v>
      </c>
      <c r="H3167" t="s">
        <v>24</v>
      </c>
      <c r="I3167" t="s">
        <v>17</v>
      </c>
      <c r="J3167">
        <v>2021</v>
      </c>
      <c r="K3167">
        <v>8</v>
      </c>
      <c r="L3167" s="12">
        <v>-5.6808667898999445</v>
      </c>
      <c r="M3167" s="1">
        <v>1558357.2354009997</v>
      </c>
      <c r="N3167" s="12">
        <v>-10.258155769022951</v>
      </c>
      <c r="O3167" s="13">
        <v>0.4371198690464031</v>
      </c>
      <c r="P3167" s="12">
        <v>-4.4840437064129164</v>
      </c>
      <c r="Q3167" s="12">
        <v>-10.16491049631286</v>
      </c>
      <c r="R3167" s="2">
        <f>DATE(CURR[[#This Row],[YEAR]],CURR[[#This Row],[MONTH]],1)</f>
        <v>44409</v>
      </c>
      <c r="S3167" t="str">
        <f>IF(AND(CURR[[#This Row],[DATE]]&gt;=DATE(2023,6,1),CURR[[#This Row],[DATE]]&lt;=DATE(2024,5,31)),"Y","N")</f>
        <v>N</v>
      </c>
    </row>
    <row r="3168" spans="1:19" x14ac:dyDescent="0.25">
      <c r="A3168" t="s">
        <v>69</v>
      </c>
      <c r="B3168" t="s">
        <v>111</v>
      </c>
      <c r="C3168" t="s">
        <v>20</v>
      </c>
      <c r="D3168" s="1">
        <v>204984.560276</v>
      </c>
      <c r="E3168" s="1">
        <v>1268419.6637180008</v>
      </c>
      <c r="F3168" s="13">
        <v>0</v>
      </c>
      <c r="G3168" s="13">
        <v>0.16160626182280066</v>
      </c>
      <c r="H3168" t="s">
        <v>25</v>
      </c>
      <c r="I3168" t="s">
        <v>17</v>
      </c>
      <c r="J3168">
        <v>2021</v>
      </c>
      <c r="K3168">
        <v>8</v>
      </c>
      <c r="L3168" s="12">
        <v>-3.5359161587330177</v>
      </c>
      <c r="M3168" s="1">
        <v>1558357.2354009997</v>
      </c>
      <c r="N3168" s="12">
        <v>-10.258155769022951</v>
      </c>
      <c r="O3168" s="13">
        <v>0.13153887672184034</v>
      </c>
      <c r="P3168" s="12">
        <v>-1.3493462870949451</v>
      </c>
      <c r="Q3168" s="12">
        <v>-4.885262445827963</v>
      </c>
      <c r="R3168" s="2">
        <f>DATE(CURR[[#This Row],[YEAR]],CURR[[#This Row],[MONTH]],1)</f>
        <v>44409</v>
      </c>
      <c r="S3168" t="str">
        <f>IF(AND(CURR[[#This Row],[DATE]]&gt;=DATE(2023,6,1),CURR[[#This Row],[DATE]]&lt;=DATE(2024,5,31)),"Y","N")</f>
        <v>N</v>
      </c>
    </row>
    <row r="3169" spans="1:19" x14ac:dyDescent="0.25">
      <c r="A3169" t="s">
        <v>69</v>
      </c>
      <c r="B3169" t="s">
        <v>111</v>
      </c>
      <c r="C3169" t="s">
        <v>20</v>
      </c>
      <c r="D3169" s="1">
        <v>88966.624985999995</v>
      </c>
      <c r="E3169" s="1">
        <v>474769.38277700008</v>
      </c>
      <c r="F3169" s="13">
        <v>0</v>
      </c>
      <c r="G3169" s="13">
        <v>0.18738913715459143</v>
      </c>
      <c r="H3169" t="s">
        <v>26</v>
      </c>
      <c r="I3169" t="s">
        <v>17</v>
      </c>
      <c r="J3169">
        <v>2021</v>
      </c>
      <c r="K3169">
        <v>8</v>
      </c>
      <c r="L3169" s="12">
        <v>-2.9271391658614863</v>
      </c>
      <c r="M3169" s="1">
        <v>1558357.2354009997</v>
      </c>
      <c r="N3169" s="12">
        <v>-10.258155769022951</v>
      </c>
      <c r="O3169" s="13">
        <v>5.7090006684575707E-2</v>
      </c>
      <c r="P3169" s="12">
        <v>-0.58563818142493906</v>
      </c>
      <c r="Q3169" s="12">
        <v>-3.5127773472864252</v>
      </c>
      <c r="R3169" s="2">
        <f>DATE(CURR[[#This Row],[YEAR]],CURR[[#This Row],[MONTH]],1)</f>
        <v>44409</v>
      </c>
      <c r="S3169" t="str">
        <f>IF(AND(CURR[[#This Row],[DATE]]&gt;=DATE(2023,6,1),CURR[[#This Row],[DATE]]&lt;=DATE(2024,5,31)),"Y","N")</f>
        <v>N</v>
      </c>
    </row>
    <row r="3170" spans="1:19" x14ac:dyDescent="0.25">
      <c r="A3170" t="s">
        <v>70</v>
      </c>
      <c r="B3170" t="s">
        <v>14</v>
      </c>
      <c r="C3170" t="s">
        <v>15</v>
      </c>
      <c r="D3170" s="1">
        <v>3638.5534160000002</v>
      </c>
      <c r="E3170" s="1">
        <v>17662.307991999998</v>
      </c>
      <c r="F3170" s="13">
        <v>0</v>
      </c>
      <c r="G3170" s="13">
        <v>0.20600667917511423</v>
      </c>
      <c r="H3170" t="s">
        <v>16</v>
      </c>
      <c r="I3170" t="s">
        <v>17</v>
      </c>
      <c r="J3170">
        <v>2021</v>
      </c>
      <c r="K3170">
        <v>9</v>
      </c>
      <c r="L3170" s="12">
        <v>-1.0386866363920508</v>
      </c>
      <c r="M3170" s="1">
        <v>14997.381560000003</v>
      </c>
      <c r="N3170" s="12">
        <v>-6.5461381561621099</v>
      </c>
      <c r="O3170" s="13">
        <v>0.24261257883206108</v>
      </c>
      <c r="P3170" s="12">
        <v>-1.5881754594574429</v>
      </c>
      <c r="Q3170" s="12">
        <v>-2.6268620958494937</v>
      </c>
      <c r="R3170" s="2">
        <f>DATE(CURR[[#This Row],[YEAR]],CURR[[#This Row],[MONTH]],1)</f>
        <v>44440</v>
      </c>
      <c r="S3170" t="str">
        <f>IF(AND(CURR[[#This Row],[DATE]]&gt;=DATE(2023,6,1),CURR[[#This Row],[DATE]]&lt;=DATE(2024,5,31)),"Y","N")</f>
        <v>N</v>
      </c>
    </row>
    <row r="3171" spans="1:19" x14ac:dyDescent="0.25">
      <c r="A3171" t="s">
        <v>70</v>
      </c>
      <c r="B3171" t="s">
        <v>14</v>
      </c>
      <c r="C3171" t="s">
        <v>15</v>
      </c>
      <c r="D3171" s="1">
        <v>14997.381560000003</v>
      </c>
      <c r="E3171" s="1">
        <v>72743.619844000001</v>
      </c>
      <c r="F3171" s="13">
        <v>0.20616765555745173</v>
      </c>
      <c r="G3171" s="13">
        <v>0</v>
      </c>
      <c r="H3171" t="s">
        <v>21</v>
      </c>
      <c r="I3171" t="s">
        <v>23</v>
      </c>
      <c r="J3171">
        <v>2021</v>
      </c>
      <c r="K3171">
        <v>9</v>
      </c>
      <c r="L3171" s="12">
        <v>-3.330458309739794</v>
      </c>
      <c r="M3171" s="1">
        <v>14997.381560000003</v>
      </c>
      <c r="N3171" s="12">
        <v>-6.5461381561621099</v>
      </c>
      <c r="O3171" s="13">
        <v>0</v>
      </c>
      <c r="P3171" s="12">
        <v>0</v>
      </c>
      <c r="Q3171" s="12">
        <v>0</v>
      </c>
      <c r="R3171" s="2">
        <f>DATE(CURR[[#This Row],[YEAR]],CURR[[#This Row],[MONTH]],1)</f>
        <v>44440</v>
      </c>
      <c r="S3171" t="str">
        <f>IF(AND(CURR[[#This Row],[DATE]]&gt;=DATE(2023,6,1),CURR[[#This Row],[DATE]]&lt;=DATE(2024,5,31)),"Y","N")</f>
        <v>N</v>
      </c>
    </row>
    <row r="3172" spans="1:19" x14ac:dyDescent="0.25">
      <c r="A3172" t="s">
        <v>70</v>
      </c>
      <c r="B3172" t="s">
        <v>14</v>
      </c>
      <c r="C3172" t="s">
        <v>15</v>
      </c>
      <c r="D3172" s="1">
        <v>14997.381560000003</v>
      </c>
      <c r="E3172" s="1">
        <v>72743.619844000001</v>
      </c>
      <c r="F3172" s="13">
        <v>0.20616765555745173</v>
      </c>
      <c r="G3172" s="13">
        <v>0</v>
      </c>
      <c r="H3172" t="s">
        <v>21</v>
      </c>
      <c r="I3172" t="s">
        <v>22</v>
      </c>
      <c r="J3172">
        <v>2021</v>
      </c>
      <c r="K3172">
        <v>9</v>
      </c>
      <c r="L3172" s="12">
        <v>-3.2156798464223164</v>
      </c>
      <c r="M3172" s="1">
        <v>14997.381560000003</v>
      </c>
      <c r="N3172" s="12">
        <v>-6.5461381561621099</v>
      </c>
      <c r="O3172" s="13">
        <v>0</v>
      </c>
      <c r="P3172" s="12">
        <v>0</v>
      </c>
      <c r="Q3172" s="12">
        <v>0</v>
      </c>
      <c r="R3172" s="2">
        <f>DATE(CURR[[#This Row],[YEAR]],CURR[[#This Row],[MONTH]],1)</f>
        <v>44440</v>
      </c>
      <c r="S3172" t="str">
        <f>IF(AND(CURR[[#This Row],[DATE]]&gt;=DATE(2023,6,1),CURR[[#This Row],[DATE]]&lt;=DATE(2024,5,31)),"Y","N")</f>
        <v>N</v>
      </c>
    </row>
    <row r="3173" spans="1:19" x14ac:dyDescent="0.25">
      <c r="A3173" t="s">
        <v>70</v>
      </c>
      <c r="B3173" t="s">
        <v>14</v>
      </c>
      <c r="C3173" t="s">
        <v>15</v>
      </c>
      <c r="D3173" s="1">
        <v>7560.0453440000019</v>
      </c>
      <c r="E3173" s="1">
        <v>28374.534624</v>
      </c>
      <c r="F3173" s="13">
        <v>0</v>
      </c>
      <c r="G3173" s="13">
        <v>0.26643768591029143</v>
      </c>
      <c r="H3173" t="s">
        <v>24</v>
      </c>
      <c r="I3173" t="s">
        <v>17</v>
      </c>
      <c r="J3173">
        <v>2021</v>
      </c>
      <c r="K3173">
        <v>9</v>
      </c>
      <c r="L3173" s="12">
        <v>-2.7790139515080323</v>
      </c>
      <c r="M3173" s="1">
        <v>14997.381560000003</v>
      </c>
      <c r="N3173" s="12">
        <v>-6.5461381561621099</v>
      </c>
      <c r="O3173" s="13">
        <v>0.50409101840574899</v>
      </c>
      <c r="P3173" s="12">
        <v>-3.2998494497644901</v>
      </c>
      <c r="Q3173" s="12">
        <v>-6.0788634012725229</v>
      </c>
      <c r="R3173" s="2">
        <f>DATE(CURR[[#This Row],[YEAR]],CURR[[#This Row],[MONTH]],1)</f>
        <v>44440</v>
      </c>
      <c r="S3173" t="str">
        <f>IF(AND(CURR[[#This Row],[DATE]]&gt;=DATE(2023,6,1),CURR[[#This Row],[DATE]]&lt;=DATE(2024,5,31)),"Y","N")</f>
        <v>N</v>
      </c>
    </row>
    <row r="3174" spans="1:19" x14ac:dyDescent="0.25">
      <c r="A3174" t="s">
        <v>70</v>
      </c>
      <c r="B3174" t="s">
        <v>14</v>
      </c>
      <c r="C3174" t="s">
        <v>15</v>
      </c>
      <c r="D3174" s="1">
        <v>1812.0803400000004</v>
      </c>
      <c r="E3174" s="1">
        <v>19569.729251999997</v>
      </c>
      <c r="F3174" s="13">
        <v>0</v>
      </c>
      <c r="G3174" s="13">
        <v>9.2596086367153413E-2</v>
      </c>
      <c r="H3174" t="s">
        <v>25</v>
      </c>
      <c r="I3174" t="s">
        <v>17</v>
      </c>
      <c r="J3174">
        <v>2021</v>
      </c>
      <c r="K3174">
        <v>9</v>
      </c>
      <c r="L3174" s="12">
        <v>-1.5816834262598007</v>
      </c>
      <c r="M3174" s="1">
        <v>14997.381560000003</v>
      </c>
      <c r="N3174" s="12">
        <v>-6.5461381561621099</v>
      </c>
      <c r="O3174" s="13">
        <v>0.12082644778692955</v>
      </c>
      <c r="P3174" s="12">
        <v>-0.79094662013154848</v>
      </c>
      <c r="Q3174" s="12">
        <v>-2.3726300463913494</v>
      </c>
      <c r="R3174" s="2">
        <f>DATE(CURR[[#This Row],[YEAR]],CURR[[#This Row],[MONTH]],1)</f>
        <v>44440</v>
      </c>
      <c r="S3174" t="str">
        <f>IF(AND(CURR[[#This Row],[DATE]]&gt;=DATE(2023,6,1),CURR[[#This Row],[DATE]]&lt;=DATE(2024,5,31)),"Y","N")</f>
        <v>N</v>
      </c>
    </row>
    <row r="3175" spans="1:19" x14ac:dyDescent="0.25">
      <c r="A3175" t="s">
        <v>70</v>
      </c>
      <c r="B3175" t="s">
        <v>14</v>
      </c>
      <c r="C3175" t="s">
        <v>15</v>
      </c>
      <c r="D3175" s="1">
        <v>1986.70246</v>
      </c>
      <c r="E3175" s="1">
        <v>7137.0479759999998</v>
      </c>
      <c r="F3175" s="13">
        <v>0</v>
      </c>
      <c r="G3175" s="13">
        <v>0.27836473380601529</v>
      </c>
      <c r="H3175" t="s">
        <v>26</v>
      </c>
      <c r="I3175" t="s">
        <v>17</v>
      </c>
      <c r="J3175">
        <v>2021</v>
      </c>
      <c r="K3175">
        <v>9</v>
      </c>
      <c r="L3175" s="12">
        <v>-4.4082000001154356</v>
      </c>
      <c r="M3175" s="1">
        <v>14997.381560000003</v>
      </c>
      <c r="N3175" s="12">
        <v>-6.5461381561621099</v>
      </c>
      <c r="O3175" s="13">
        <v>0.13246995497526032</v>
      </c>
      <c r="P3175" s="12">
        <v>-0.86716662680862833</v>
      </c>
      <c r="Q3175" s="12">
        <v>-5.2753666269240638</v>
      </c>
      <c r="R3175" s="2">
        <f>DATE(CURR[[#This Row],[YEAR]],CURR[[#This Row],[MONTH]],1)</f>
        <v>44440</v>
      </c>
      <c r="S3175" t="str">
        <f>IF(AND(CURR[[#This Row],[DATE]]&gt;=DATE(2023,6,1),CURR[[#This Row],[DATE]]&lt;=DATE(2024,5,31)),"Y","N")</f>
        <v>N</v>
      </c>
    </row>
    <row r="3176" spans="1:19" x14ac:dyDescent="0.25">
      <c r="A3176" t="s">
        <v>70</v>
      </c>
      <c r="B3176" t="s">
        <v>14</v>
      </c>
      <c r="C3176" t="s">
        <v>18</v>
      </c>
      <c r="D3176" s="1">
        <v>6308.5239959999999</v>
      </c>
      <c r="E3176" s="1">
        <v>17662.307991999998</v>
      </c>
      <c r="F3176" s="13">
        <v>0</v>
      </c>
      <c r="G3176" s="13">
        <v>0.35717438507229043</v>
      </c>
      <c r="H3176" t="s">
        <v>16</v>
      </c>
      <c r="I3176" t="s">
        <v>17</v>
      </c>
      <c r="J3176">
        <v>2021</v>
      </c>
      <c r="K3176">
        <v>9</v>
      </c>
      <c r="L3176" s="12">
        <v>-1.8008749139671227</v>
      </c>
      <c r="M3176" s="1">
        <v>13695.804136000001</v>
      </c>
      <c r="N3176" s="12">
        <v>-5.9780186078023894</v>
      </c>
      <c r="O3176" s="13">
        <v>0.4606172761640025</v>
      </c>
      <c r="P3176" s="12">
        <v>-2.7535786479836588</v>
      </c>
      <c r="Q3176" s="12">
        <v>-4.5544535619507815</v>
      </c>
      <c r="R3176" s="2">
        <f>DATE(CURR[[#This Row],[YEAR]],CURR[[#This Row],[MONTH]],1)</f>
        <v>44440</v>
      </c>
      <c r="S3176" t="str">
        <f>IF(AND(CURR[[#This Row],[DATE]]&gt;=DATE(2023,6,1),CURR[[#This Row],[DATE]]&lt;=DATE(2024,5,31)),"Y","N")</f>
        <v>N</v>
      </c>
    </row>
    <row r="3177" spans="1:19" x14ac:dyDescent="0.25">
      <c r="A3177" t="s">
        <v>70</v>
      </c>
      <c r="B3177" t="s">
        <v>14</v>
      </c>
      <c r="C3177" t="s">
        <v>18</v>
      </c>
      <c r="D3177" s="1">
        <v>13695.804136000001</v>
      </c>
      <c r="E3177" s="1">
        <v>72743.619844000001</v>
      </c>
      <c r="F3177" s="13">
        <v>0.18827498776347529</v>
      </c>
      <c r="G3177" s="13">
        <v>0</v>
      </c>
      <c r="H3177" t="s">
        <v>21</v>
      </c>
      <c r="I3177" t="s">
        <v>23</v>
      </c>
      <c r="J3177">
        <v>2021</v>
      </c>
      <c r="K3177">
        <v>9</v>
      </c>
      <c r="L3177" s="12">
        <v>-3.0414178975726367</v>
      </c>
      <c r="M3177" s="1">
        <v>13695.804136000001</v>
      </c>
      <c r="N3177" s="12">
        <v>-5.9780186078023894</v>
      </c>
      <c r="O3177" s="13">
        <v>0</v>
      </c>
      <c r="P3177" s="12">
        <v>0</v>
      </c>
      <c r="Q3177" s="12">
        <v>0</v>
      </c>
      <c r="R3177" s="2">
        <f>DATE(CURR[[#This Row],[YEAR]],CURR[[#This Row],[MONTH]],1)</f>
        <v>44440</v>
      </c>
      <c r="S3177" t="str">
        <f>IF(AND(CURR[[#This Row],[DATE]]&gt;=DATE(2023,6,1),CURR[[#This Row],[DATE]]&lt;=DATE(2024,5,31)),"Y","N")</f>
        <v>N</v>
      </c>
    </row>
    <row r="3178" spans="1:19" x14ac:dyDescent="0.25">
      <c r="A3178" t="s">
        <v>70</v>
      </c>
      <c r="B3178" t="s">
        <v>14</v>
      </c>
      <c r="C3178" t="s">
        <v>18</v>
      </c>
      <c r="D3178" s="1">
        <v>13695.804136000001</v>
      </c>
      <c r="E3178" s="1">
        <v>72743.619844000001</v>
      </c>
      <c r="F3178" s="13">
        <v>0.18827498776347529</v>
      </c>
      <c r="G3178" s="13">
        <v>0</v>
      </c>
      <c r="H3178" t="s">
        <v>21</v>
      </c>
      <c r="I3178" t="s">
        <v>22</v>
      </c>
      <c r="J3178">
        <v>2021</v>
      </c>
      <c r="K3178">
        <v>9</v>
      </c>
      <c r="L3178" s="12">
        <v>-2.9366007102297527</v>
      </c>
      <c r="M3178" s="1">
        <v>13695.804136000001</v>
      </c>
      <c r="N3178" s="12">
        <v>-5.9780186078023894</v>
      </c>
      <c r="O3178" s="13">
        <v>0</v>
      </c>
      <c r="P3178" s="12">
        <v>0</v>
      </c>
      <c r="Q3178" s="12">
        <v>0</v>
      </c>
      <c r="R3178" s="2">
        <f>DATE(CURR[[#This Row],[YEAR]],CURR[[#This Row],[MONTH]],1)</f>
        <v>44440</v>
      </c>
      <c r="S3178" t="str">
        <f>IF(AND(CURR[[#This Row],[DATE]]&gt;=DATE(2023,6,1),CURR[[#This Row],[DATE]]&lt;=DATE(2024,5,31)),"Y","N")</f>
        <v>N</v>
      </c>
    </row>
    <row r="3179" spans="1:19" x14ac:dyDescent="0.25">
      <c r="A3179" t="s">
        <v>70</v>
      </c>
      <c r="B3179" t="s">
        <v>14</v>
      </c>
      <c r="C3179" t="s">
        <v>18</v>
      </c>
      <c r="D3179" s="1">
        <v>3337.1135839999993</v>
      </c>
      <c r="E3179" s="1">
        <v>28374.534624</v>
      </c>
      <c r="F3179" s="13">
        <v>0</v>
      </c>
      <c r="G3179" s="13">
        <v>0.11760945609227268</v>
      </c>
      <c r="H3179" t="s">
        <v>24</v>
      </c>
      <c r="I3179" t="s">
        <v>17</v>
      </c>
      <c r="J3179">
        <v>2021</v>
      </c>
      <c r="K3179">
        <v>9</v>
      </c>
      <c r="L3179" s="12">
        <v>-1.2266970349672768</v>
      </c>
      <c r="M3179" s="1">
        <v>13695.804136000001</v>
      </c>
      <c r="N3179" s="12">
        <v>-5.9780186078023894</v>
      </c>
      <c r="O3179" s="13">
        <v>0.24365955812906634</v>
      </c>
      <c r="P3179" s="12">
        <v>-1.4566013724644664</v>
      </c>
      <c r="Q3179" s="12">
        <v>-2.6832984074317432</v>
      </c>
      <c r="R3179" s="2">
        <f>DATE(CURR[[#This Row],[YEAR]],CURR[[#This Row],[MONTH]],1)</f>
        <v>44440</v>
      </c>
      <c r="S3179" t="str">
        <f>IF(AND(CURR[[#This Row],[DATE]]&gt;=DATE(2023,6,1),CURR[[#This Row],[DATE]]&lt;=DATE(2024,5,31)),"Y","N")</f>
        <v>N</v>
      </c>
    </row>
    <row r="3180" spans="1:19" x14ac:dyDescent="0.25">
      <c r="A3180" t="s">
        <v>70</v>
      </c>
      <c r="B3180" t="s">
        <v>14</v>
      </c>
      <c r="C3180" t="s">
        <v>18</v>
      </c>
      <c r="D3180" s="1">
        <v>1256.1246199999998</v>
      </c>
      <c r="E3180" s="1">
        <v>19569.729251999997</v>
      </c>
      <c r="F3180" s="13">
        <v>0</v>
      </c>
      <c r="G3180" s="13">
        <v>6.4187123072825633E-2</v>
      </c>
      <c r="H3180" t="s">
        <v>25</v>
      </c>
      <c r="I3180" t="s">
        <v>17</v>
      </c>
      <c r="J3180">
        <v>2021</v>
      </c>
      <c r="K3180">
        <v>9</v>
      </c>
      <c r="L3180" s="12">
        <v>-1.0964146836728494</v>
      </c>
      <c r="M3180" s="1">
        <v>13695.804136000001</v>
      </c>
      <c r="N3180" s="12">
        <v>-5.9780186078023894</v>
      </c>
      <c r="O3180" s="13">
        <v>9.1716018097705063E-2</v>
      </c>
      <c r="P3180" s="12">
        <v>-0.54828006282162156</v>
      </c>
      <c r="Q3180" s="12">
        <v>-1.644694746494471</v>
      </c>
      <c r="R3180" s="2">
        <f>DATE(CURR[[#This Row],[YEAR]],CURR[[#This Row],[MONTH]],1)</f>
        <v>44440</v>
      </c>
      <c r="S3180" t="str">
        <f>IF(AND(CURR[[#This Row],[DATE]]&gt;=DATE(2023,6,1),CURR[[#This Row],[DATE]]&lt;=DATE(2024,5,31)),"Y","N")</f>
        <v>N</v>
      </c>
    </row>
    <row r="3181" spans="1:19" x14ac:dyDescent="0.25">
      <c r="A3181" t="s">
        <v>70</v>
      </c>
      <c r="B3181" t="s">
        <v>14</v>
      </c>
      <c r="C3181" t="s">
        <v>18</v>
      </c>
      <c r="D3181" s="1">
        <v>2794.0419360000001</v>
      </c>
      <c r="E3181" s="1">
        <v>7137.0479759999998</v>
      </c>
      <c r="F3181" s="13">
        <v>0</v>
      </c>
      <c r="G3181" s="13">
        <v>0.39148425867328096</v>
      </c>
      <c r="H3181" t="s">
        <v>26</v>
      </c>
      <c r="I3181" t="s">
        <v>17</v>
      </c>
      <c r="J3181">
        <v>2021</v>
      </c>
      <c r="K3181">
        <v>9</v>
      </c>
      <c r="L3181" s="12">
        <v>-6.1995673285660153</v>
      </c>
      <c r="M3181" s="1">
        <v>13695.804136000001</v>
      </c>
      <c r="N3181" s="12">
        <v>-5.9780186078023894</v>
      </c>
      <c r="O3181" s="13">
        <v>0.204007147609226</v>
      </c>
      <c r="P3181" s="12">
        <v>-1.2195585245326417</v>
      </c>
      <c r="Q3181" s="12">
        <v>-7.4191258530986568</v>
      </c>
      <c r="R3181" s="2">
        <f>DATE(CURR[[#This Row],[YEAR]],CURR[[#This Row],[MONTH]],1)</f>
        <v>44440</v>
      </c>
      <c r="S3181" t="str">
        <f>IF(AND(CURR[[#This Row],[DATE]]&gt;=DATE(2023,6,1),CURR[[#This Row],[DATE]]&lt;=DATE(2024,5,31)),"Y","N")</f>
        <v>N</v>
      </c>
    </row>
    <row r="3182" spans="1:19" x14ac:dyDescent="0.25">
      <c r="A3182" t="s">
        <v>70</v>
      </c>
      <c r="B3182" t="s">
        <v>14</v>
      </c>
      <c r="C3182" t="s">
        <v>19</v>
      </c>
      <c r="D3182" s="1">
        <v>4.9013679999999997</v>
      </c>
      <c r="E3182" s="1">
        <v>17662.307991999998</v>
      </c>
      <c r="F3182" s="13">
        <v>0</v>
      </c>
      <c r="G3182" s="13">
        <v>2.7750438969924177E-4</v>
      </c>
      <c r="H3182" t="s">
        <v>16</v>
      </c>
      <c r="I3182" t="s">
        <v>17</v>
      </c>
      <c r="J3182">
        <v>2021</v>
      </c>
      <c r="K3182">
        <v>9</v>
      </c>
      <c r="L3182" s="12">
        <v>-1.399178426034033E-3</v>
      </c>
      <c r="M3182" s="1">
        <v>20594.376224</v>
      </c>
      <c r="N3182" s="12">
        <v>-8.9891446358776328</v>
      </c>
      <c r="O3182" s="13">
        <v>2.3799545791962899E-4</v>
      </c>
      <c r="P3182" s="12">
        <v>-2.1393755939214739E-3</v>
      </c>
      <c r="Q3182" s="12">
        <v>-3.538554019955507E-3</v>
      </c>
      <c r="R3182" s="2">
        <f>DATE(CURR[[#This Row],[YEAR]],CURR[[#This Row],[MONTH]],1)</f>
        <v>44440</v>
      </c>
      <c r="S3182" t="str">
        <f>IF(AND(CURR[[#This Row],[DATE]]&gt;=DATE(2023,6,1),CURR[[#This Row],[DATE]]&lt;=DATE(2024,5,31)),"Y","N")</f>
        <v>N</v>
      </c>
    </row>
    <row r="3183" spans="1:19" x14ac:dyDescent="0.25">
      <c r="A3183" t="s">
        <v>70</v>
      </c>
      <c r="B3183" t="s">
        <v>14</v>
      </c>
      <c r="C3183" t="s">
        <v>19</v>
      </c>
      <c r="D3183" s="1">
        <v>20594.376224</v>
      </c>
      <c r="E3183" s="1">
        <v>72743.619844000001</v>
      </c>
      <c r="F3183" s="13">
        <v>0.28310903785328539</v>
      </c>
      <c r="G3183" s="13">
        <v>0</v>
      </c>
      <c r="H3183" t="s">
        <v>21</v>
      </c>
      <c r="I3183" t="s">
        <v>23</v>
      </c>
      <c r="J3183">
        <v>2021</v>
      </c>
      <c r="K3183">
        <v>9</v>
      </c>
      <c r="L3183" s="12">
        <v>-4.573379103193826</v>
      </c>
      <c r="M3183" s="1">
        <v>20594.376224</v>
      </c>
      <c r="N3183" s="12">
        <v>-8.9891446358776328</v>
      </c>
      <c r="O3183" s="13">
        <v>0</v>
      </c>
      <c r="P3183" s="12">
        <v>0</v>
      </c>
      <c r="Q3183" s="12">
        <v>0</v>
      </c>
      <c r="R3183" s="2">
        <f>DATE(CURR[[#This Row],[YEAR]],CURR[[#This Row],[MONTH]],1)</f>
        <v>44440</v>
      </c>
      <c r="S3183" t="str">
        <f>IF(AND(CURR[[#This Row],[DATE]]&gt;=DATE(2023,6,1),CURR[[#This Row],[DATE]]&lt;=DATE(2024,5,31)),"Y","N")</f>
        <v>N</v>
      </c>
    </row>
    <row r="3184" spans="1:19" x14ac:dyDescent="0.25">
      <c r="A3184" t="s">
        <v>70</v>
      </c>
      <c r="B3184" t="s">
        <v>14</v>
      </c>
      <c r="C3184" t="s">
        <v>19</v>
      </c>
      <c r="D3184" s="1">
        <v>20594.376224</v>
      </c>
      <c r="E3184" s="1">
        <v>72743.619844000001</v>
      </c>
      <c r="F3184" s="13">
        <v>0.28310903785328539</v>
      </c>
      <c r="G3184" s="13">
        <v>0</v>
      </c>
      <c r="H3184" t="s">
        <v>21</v>
      </c>
      <c r="I3184" t="s">
        <v>22</v>
      </c>
      <c r="J3184">
        <v>2021</v>
      </c>
      <c r="K3184">
        <v>9</v>
      </c>
      <c r="L3184" s="12">
        <v>-4.4157655326838077</v>
      </c>
      <c r="M3184" s="1">
        <v>20594.376224</v>
      </c>
      <c r="N3184" s="12">
        <v>-8.9891446358776328</v>
      </c>
      <c r="O3184" s="13">
        <v>0</v>
      </c>
      <c r="P3184" s="12">
        <v>0</v>
      </c>
      <c r="Q3184" s="12">
        <v>0</v>
      </c>
      <c r="R3184" s="2">
        <f>DATE(CURR[[#This Row],[YEAR]],CURR[[#This Row],[MONTH]],1)</f>
        <v>44440</v>
      </c>
      <c r="S3184" t="str">
        <f>IF(AND(CURR[[#This Row],[DATE]]&gt;=DATE(2023,6,1),CURR[[#This Row],[DATE]]&lt;=DATE(2024,5,31)),"Y","N")</f>
        <v>N</v>
      </c>
    </row>
    <row r="3185" spans="1:19" x14ac:dyDescent="0.25">
      <c r="A3185" t="s">
        <v>70</v>
      </c>
      <c r="B3185" t="s">
        <v>14</v>
      </c>
      <c r="C3185" t="s">
        <v>19</v>
      </c>
      <c r="D3185" s="1">
        <v>6416.4753639999999</v>
      </c>
      <c r="E3185" s="1">
        <v>28374.534624</v>
      </c>
      <c r="F3185" s="13">
        <v>0</v>
      </c>
      <c r="G3185" s="13">
        <v>0.22613499918242749</v>
      </c>
      <c r="H3185" t="s">
        <v>24</v>
      </c>
      <c r="I3185" t="s">
        <v>17</v>
      </c>
      <c r="J3185">
        <v>2021</v>
      </c>
      <c r="K3185">
        <v>9</v>
      </c>
      <c r="L3185" s="12">
        <v>-2.3586465086767574</v>
      </c>
      <c r="M3185" s="1">
        <v>20594.376224</v>
      </c>
      <c r="N3185" s="12">
        <v>-8.9891446358776328</v>
      </c>
      <c r="O3185" s="13">
        <v>0.31156444333198369</v>
      </c>
      <c r="P3185" s="12">
        <v>-2.8006978445079018</v>
      </c>
      <c r="Q3185" s="12">
        <v>-5.1593443531846592</v>
      </c>
      <c r="R3185" s="2">
        <f>DATE(CURR[[#This Row],[YEAR]],CURR[[#This Row],[MONTH]],1)</f>
        <v>44440</v>
      </c>
      <c r="S3185" t="str">
        <f>IF(AND(CURR[[#This Row],[DATE]]&gt;=DATE(2023,6,1),CURR[[#This Row],[DATE]]&lt;=DATE(2024,5,31)),"Y","N")</f>
        <v>N</v>
      </c>
    </row>
    <row r="3186" spans="1:19" x14ac:dyDescent="0.25">
      <c r="A3186" t="s">
        <v>70</v>
      </c>
      <c r="B3186" t="s">
        <v>14</v>
      </c>
      <c r="C3186" t="s">
        <v>19</v>
      </c>
      <c r="D3186" s="1">
        <v>13261.938647999999</v>
      </c>
      <c r="E3186" s="1">
        <v>19569.729251999997</v>
      </c>
      <c r="F3186" s="13">
        <v>0</v>
      </c>
      <c r="G3186" s="13">
        <v>0.67767614345735772</v>
      </c>
      <c r="H3186" t="s">
        <v>25</v>
      </c>
      <c r="I3186" t="s">
        <v>17</v>
      </c>
      <c r="J3186">
        <v>2021</v>
      </c>
      <c r="K3186">
        <v>9</v>
      </c>
      <c r="L3186" s="12">
        <v>-11.575749759315807</v>
      </c>
      <c r="M3186" s="1">
        <v>20594.376224</v>
      </c>
      <c r="N3186" s="12">
        <v>-8.9891446358776328</v>
      </c>
      <c r="O3186" s="13">
        <v>0.64395922963400942</v>
      </c>
      <c r="P3186" s="12">
        <v>-5.7886426547884486</v>
      </c>
      <c r="Q3186" s="12">
        <v>-17.364392414104255</v>
      </c>
      <c r="R3186" s="2">
        <f>DATE(CURR[[#This Row],[YEAR]],CURR[[#This Row],[MONTH]],1)</f>
        <v>44440</v>
      </c>
      <c r="S3186" t="str">
        <f>IF(AND(CURR[[#This Row],[DATE]]&gt;=DATE(2023,6,1),CURR[[#This Row],[DATE]]&lt;=DATE(2024,5,31)),"Y","N")</f>
        <v>N</v>
      </c>
    </row>
    <row r="3187" spans="1:19" x14ac:dyDescent="0.25">
      <c r="A3187" t="s">
        <v>70</v>
      </c>
      <c r="B3187" t="s">
        <v>14</v>
      </c>
      <c r="C3187" t="s">
        <v>19</v>
      </c>
      <c r="D3187" s="1">
        <v>911.06084399999997</v>
      </c>
      <c r="E3187" s="1">
        <v>7137.0479759999998</v>
      </c>
      <c r="F3187" s="13">
        <v>0</v>
      </c>
      <c r="G3187" s="13">
        <v>0.12765233568047407</v>
      </c>
      <c r="H3187" t="s">
        <v>26</v>
      </c>
      <c r="I3187" t="s">
        <v>17</v>
      </c>
      <c r="J3187">
        <v>2021</v>
      </c>
      <c r="K3187">
        <v>9</v>
      </c>
      <c r="L3187" s="12">
        <v>-2.0215097597583731</v>
      </c>
      <c r="M3187" s="1">
        <v>20594.376224</v>
      </c>
      <c r="N3187" s="12">
        <v>-8.9891446358776328</v>
      </c>
      <c r="O3187" s="13">
        <v>4.4238331576087267E-2</v>
      </c>
      <c r="P3187" s="12">
        <v>-0.39766476098736098</v>
      </c>
      <c r="Q3187" s="12">
        <v>-2.419174520745734</v>
      </c>
      <c r="R3187" s="2">
        <f>DATE(CURR[[#This Row],[YEAR]],CURR[[#This Row],[MONTH]],1)</f>
        <v>44440</v>
      </c>
      <c r="S3187" t="str">
        <f>IF(AND(CURR[[#This Row],[DATE]]&gt;=DATE(2023,6,1),CURR[[#This Row],[DATE]]&lt;=DATE(2024,5,31)),"Y","N")</f>
        <v>N</v>
      </c>
    </row>
    <row r="3188" spans="1:19" x14ac:dyDescent="0.25">
      <c r="A3188" t="s">
        <v>70</v>
      </c>
      <c r="B3188" t="s">
        <v>14</v>
      </c>
      <c r="C3188" t="s">
        <v>20</v>
      </c>
      <c r="D3188" s="1">
        <v>7710.3292119999996</v>
      </c>
      <c r="E3188" s="1">
        <v>17662.307991999998</v>
      </c>
      <c r="F3188" s="13">
        <v>0</v>
      </c>
      <c r="G3188" s="13">
        <v>0.43654143136289614</v>
      </c>
      <c r="H3188" t="s">
        <v>16</v>
      </c>
      <c r="I3188" t="s">
        <v>17</v>
      </c>
      <c r="J3188">
        <v>2021</v>
      </c>
      <c r="K3188">
        <v>9</v>
      </c>
      <c r="L3188" s="12">
        <v>-2.2010439312147927</v>
      </c>
      <c r="M3188" s="1">
        <v>23456.057923999997</v>
      </c>
      <c r="N3188" s="12">
        <v>-10.238226930157863</v>
      </c>
      <c r="O3188" s="13">
        <v>0.32871376925237167</v>
      </c>
      <c r="P3188" s="12">
        <v>-3.3654461646733291</v>
      </c>
      <c r="Q3188" s="12">
        <v>-5.5664900958881223</v>
      </c>
      <c r="R3188" s="2">
        <f>DATE(CURR[[#This Row],[YEAR]],CURR[[#This Row],[MONTH]],1)</f>
        <v>44440</v>
      </c>
      <c r="S3188" t="str">
        <f>IF(AND(CURR[[#This Row],[DATE]]&gt;=DATE(2023,6,1),CURR[[#This Row],[DATE]]&lt;=DATE(2024,5,31)),"Y","N")</f>
        <v>N</v>
      </c>
    </row>
    <row r="3189" spans="1:19" x14ac:dyDescent="0.25">
      <c r="A3189" t="s">
        <v>70</v>
      </c>
      <c r="B3189" t="s">
        <v>14</v>
      </c>
      <c r="C3189" t="s">
        <v>20</v>
      </c>
      <c r="D3189" s="1">
        <v>23456.057923999997</v>
      </c>
      <c r="E3189" s="1">
        <v>72743.619844000001</v>
      </c>
      <c r="F3189" s="13">
        <v>0.32244831882578751</v>
      </c>
      <c r="G3189" s="13">
        <v>0</v>
      </c>
      <c r="H3189" t="s">
        <v>21</v>
      </c>
      <c r="I3189" t="s">
        <v>23</v>
      </c>
      <c r="J3189">
        <v>2021</v>
      </c>
      <c r="K3189">
        <v>9</v>
      </c>
      <c r="L3189" s="12">
        <v>-5.2088708094937406</v>
      </c>
      <c r="M3189" s="1">
        <v>23456.057923999997</v>
      </c>
      <c r="N3189" s="12">
        <v>-10.238226930157863</v>
      </c>
      <c r="O3189" s="13">
        <v>0</v>
      </c>
      <c r="P3189" s="12">
        <v>0</v>
      </c>
      <c r="Q3189" s="12">
        <v>0</v>
      </c>
      <c r="R3189" s="2">
        <f>DATE(CURR[[#This Row],[YEAR]],CURR[[#This Row],[MONTH]],1)</f>
        <v>44440</v>
      </c>
      <c r="S3189" t="str">
        <f>IF(AND(CURR[[#This Row],[DATE]]&gt;=DATE(2023,6,1),CURR[[#This Row],[DATE]]&lt;=DATE(2024,5,31)),"Y","N")</f>
        <v>N</v>
      </c>
    </row>
    <row r="3190" spans="1:19" x14ac:dyDescent="0.25">
      <c r="A3190" t="s">
        <v>70</v>
      </c>
      <c r="B3190" t="s">
        <v>14</v>
      </c>
      <c r="C3190" t="s">
        <v>20</v>
      </c>
      <c r="D3190" s="1">
        <v>23456.057923999997</v>
      </c>
      <c r="E3190" s="1">
        <v>72743.619844000001</v>
      </c>
      <c r="F3190" s="13">
        <v>0.32244831882578751</v>
      </c>
      <c r="G3190" s="13">
        <v>0</v>
      </c>
      <c r="H3190" t="s">
        <v>21</v>
      </c>
      <c r="I3190" t="s">
        <v>22</v>
      </c>
      <c r="J3190">
        <v>2021</v>
      </c>
      <c r="K3190">
        <v>9</v>
      </c>
      <c r="L3190" s="12">
        <v>-5.0293561206641222</v>
      </c>
      <c r="M3190" s="1">
        <v>23456.057923999997</v>
      </c>
      <c r="N3190" s="12">
        <v>-10.238226930157863</v>
      </c>
      <c r="O3190" s="13">
        <v>0</v>
      </c>
      <c r="P3190" s="12">
        <v>0</v>
      </c>
      <c r="Q3190" s="12">
        <v>0</v>
      </c>
      <c r="R3190" s="2">
        <f>DATE(CURR[[#This Row],[YEAR]],CURR[[#This Row],[MONTH]],1)</f>
        <v>44440</v>
      </c>
      <c r="S3190" t="str">
        <f>IF(AND(CURR[[#This Row],[DATE]]&gt;=DATE(2023,6,1),CURR[[#This Row],[DATE]]&lt;=DATE(2024,5,31)),"Y","N")</f>
        <v>N</v>
      </c>
    </row>
    <row r="3191" spans="1:19" x14ac:dyDescent="0.25">
      <c r="A3191" t="s">
        <v>70</v>
      </c>
      <c r="B3191" t="s">
        <v>14</v>
      </c>
      <c r="C3191" t="s">
        <v>20</v>
      </c>
      <c r="D3191" s="1">
        <v>11060.900331999999</v>
      </c>
      <c r="E3191" s="1">
        <v>28374.534624</v>
      </c>
      <c r="F3191" s="13">
        <v>0</v>
      </c>
      <c r="G3191" s="13">
        <v>0.38981785881500841</v>
      </c>
      <c r="H3191" t="s">
        <v>24</v>
      </c>
      <c r="I3191" t="s">
        <v>17</v>
      </c>
      <c r="J3191">
        <v>2021</v>
      </c>
      <c r="K3191">
        <v>9</v>
      </c>
      <c r="L3191" s="12">
        <v>-4.0659010548479344</v>
      </c>
      <c r="M3191" s="1">
        <v>23456.057923999997</v>
      </c>
      <c r="N3191" s="12">
        <v>-10.238226930157863</v>
      </c>
      <c r="O3191" s="13">
        <v>0.47155836534162887</v>
      </c>
      <c r="P3191" s="12">
        <v>-4.8279215551818853</v>
      </c>
      <c r="Q3191" s="12">
        <v>-8.8938226100298188</v>
      </c>
      <c r="R3191" s="2">
        <f>DATE(CURR[[#This Row],[YEAR]],CURR[[#This Row],[MONTH]],1)</f>
        <v>44440</v>
      </c>
      <c r="S3191" t="str">
        <f>IF(AND(CURR[[#This Row],[DATE]]&gt;=DATE(2023,6,1),CURR[[#This Row],[DATE]]&lt;=DATE(2024,5,31)),"Y","N")</f>
        <v>N</v>
      </c>
    </row>
    <row r="3192" spans="1:19" x14ac:dyDescent="0.25">
      <c r="A3192" t="s">
        <v>70</v>
      </c>
      <c r="B3192" t="s">
        <v>14</v>
      </c>
      <c r="C3192" t="s">
        <v>20</v>
      </c>
      <c r="D3192" s="1">
        <v>3239.5856439999998</v>
      </c>
      <c r="E3192" s="1">
        <v>19569.729251999997</v>
      </c>
      <c r="F3192" s="13">
        <v>0</v>
      </c>
      <c r="G3192" s="13">
        <v>0.16554064710266336</v>
      </c>
      <c r="H3192" t="s">
        <v>25</v>
      </c>
      <c r="I3192" t="s">
        <v>17</v>
      </c>
      <c r="J3192">
        <v>2021</v>
      </c>
      <c r="K3192">
        <v>9</v>
      </c>
      <c r="L3192" s="12">
        <v>-2.8276886007515438</v>
      </c>
      <c r="M3192" s="1">
        <v>23456.057923999997</v>
      </c>
      <c r="N3192" s="12">
        <v>-10.238226930157863</v>
      </c>
      <c r="O3192" s="13">
        <v>0.13811296231006018</v>
      </c>
      <c r="P3192" s="12">
        <v>-1.4140318501267359</v>
      </c>
      <c r="Q3192" s="12">
        <v>-4.2417204508782795</v>
      </c>
      <c r="R3192" s="2">
        <f>DATE(CURR[[#This Row],[YEAR]],CURR[[#This Row],[MONTH]],1)</f>
        <v>44440</v>
      </c>
      <c r="S3192" t="str">
        <f>IF(AND(CURR[[#This Row],[DATE]]&gt;=DATE(2023,6,1),CURR[[#This Row],[DATE]]&lt;=DATE(2024,5,31)),"Y","N")</f>
        <v>N</v>
      </c>
    </row>
    <row r="3193" spans="1:19" x14ac:dyDescent="0.25">
      <c r="A3193" t="s">
        <v>70</v>
      </c>
      <c r="B3193" t="s">
        <v>14</v>
      </c>
      <c r="C3193" t="s">
        <v>20</v>
      </c>
      <c r="D3193" s="1">
        <v>1445.2427359999999</v>
      </c>
      <c r="E3193" s="1">
        <v>7137.0479759999998</v>
      </c>
      <c r="F3193" s="13">
        <v>0</v>
      </c>
      <c r="G3193" s="13">
        <v>0.20249867184022977</v>
      </c>
      <c r="H3193" t="s">
        <v>26</v>
      </c>
      <c r="I3193" t="s">
        <v>17</v>
      </c>
      <c r="J3193">
        <v>2021</v>
      </c>
      <c r="K3193">
        <v>9</v>
      </c>
      <c r="L3193" s="12">
        <v>-3.2067806615601775</v>
      </c>
      <c r="M3193" s="1">
        <v>23456.057923999997</v>
      </c>
      <c r="N3193" s="12">
        <v>-10.238226930157863</v>
      </c>
      <c r="O3193" s="13">
        <v>6.1614903095939338E-2</v>
      </c>
      <c r="P3193" s="12">
        <v>-0.63082736017591323</v>
      </c>
      <c r="Q3193" s="12">
        <v>-3.8376080217360906</v>
      </c>
      <c r="R3193" s="2">
        <f>DATE(CURR[[#This Row],[YEAR]],CURR[[#This Row],[MONTH]],1)</f>
        <v>44440</v>
      </c>
      <c r="S3193" t="str">
        <f>IF(AND(CURR[[#This Row],[DATE]]&gt;=DATE(2023,6,1),CURR[[#This Row],[DATE]]&lt;=DATE(2024,5,31)),"Y","N")</f>
        <v>N</v>
      </c>
    </row>
    <row r="3194" spans="1:19" x14ac:dyDescent="0.25">
      <c r="A3194" t="s">
        <v>70</v>
      </c>
      <c r="B3194" t="s">
        <v>110</v>
      </c>
      <c r="C3194" t="s">
        <v>15</v>
      </c>
      <c r="D3194" s="1">
        <v>1429400.3421039991</v>
      </c>
      <c r="E3194" s="1">
        <v>7360106.4868440116</v>
      </c>
      <c r="F3194" s="13">
        <v>0</v>
      </c>
      <c r="G3194" s="13">
        <v>0.19420919312227519</v>
      </c>
      <c r="H3194" t="s">
        <v>16</v>
      </c>
      <c r="I3194" t="s">
        <v>17</v>
      </c>
      <c r="J3194">
        <v>2021</v>
      </c>
      <c r="K3194">
        <v>9</v>
      </c>
      <c r="L3194" s="12">
        <v>-0.97920365673735144</v>
      </c>
      <c r="M3194" s="1">
        <v>5977806.4224040005</v>
      </c>
      <c r="N3194" s="12">
        <v>-6.8130381637857633</v>
      </c>
      <c r="O3194" s="13">
        <v>0.23911787051966124</v>
      </c>
      <c r="P3194" s="12">
        <v>-1.6291191774936347</v>
      </c>
      <c r="Q3194" s="12">
        <v>-2.6083228342309859</v>
      </c>
      <c r="R3194" s="2">
        <f>DATE(CURR[[#This Row],[YEAR]],CURR[[#This Row],[MONTH]],1)</f>
        <v>44440</v>
      </c>
      <c r="S3194" t="str">
        <f>IF(AND(CURR[[#This Row],[DATE]]&gt;=DATE(2023,6,1),CURR[[#This Row],[DATE]]&lt;=DATE(2024,5,31)),"Y","N")</f>
        <v>N</v>
      </c>
    </row>
    <row r="3195" spans="1:19" x14ac:dyDescent="0.25">
      <c r="A3195" t="s">
        <v>70</v>
      </c>
      <c r="B3195" t="s">
        <v>110</v>
      </c>
      <c r="C3195" t="s">
        <v>15</v>
      </c>
      <c r="D3195" s="1">
        <v>5977806.4224040005</v>
      </c>
      <c r="E3195" s="1">
        <v>27859008.772489976</v>
      </c>
      <c r="F3195" s="13">
        <v>0.21457355038083495</v>
      </c>
      <c r="G3195" s="13">
        <v>0</v>
      </c>
      <c r="H3195" t="s">
        <v>21</v>
      </c>
      <c r="I3195" t="s">
        <v>23</v>
      </c>
      <c r="J3195">
        <v>2021</v>
      </c>
      <c r="K3195">
        <v>9</v>
      </c>
      <c r="L3195" s="12">
        <v>-3.4662481948681818</v>
      </c>
      <c r="M3195" s="1">
        <v>5977806.4224040005</v>
      </c>
      <c r="N3195" s="12">
        <v>-6.8130381637857633</v>
      </c>
      <c r="O3195" s="13">
        <v>0</v>
      </c>
      <c r="P3195" s="12">
        <v>0</v>
      </c>
      <c r="Q3195" s="12">
        <v>0</v>
      </c>
      <c r="R3195" s="2">
        <f>DATE(CURR[[#This Row],[YEAR]],CURR[[#This Row],[MONTH]],1)</f>
        <v>44440</v>
      </c>
      <c r="S3195" t="str">
        <f>IF(AND(CURR[[#This Row],[DATE]]&gt;=DATE(2023,6,1),CURR[[#This Row],[DATE]]&lt;=DATE(2024,5,31)),"Y","N")</f>
        <v>N</v>
      </c>
    </row>
    <row r="3196" spans="1:19" x14ac:dyDescent="0.25">
      <c r="A3196" t="s">
        <v>70</v>
      </c>
      <c r="B3196" t="s">
        <v>110</v>
      </c>
      <c r="C3196" t="s">
        <v>15</v>
      </c>
      <c r="D3196" s="1">
        <v>5977806.4224040005</v>
      </c>
      <c r="E3196" s="1">
        <v>27859008.772489976</v>
      </c>
      <c r="F3196" s="13">
        <v>0.21457355038083495</v>
      </c>
      <c r="G3196" s="13">
        <v>0</v>
      </c>
      <c r="H3196" t="s">
        <v>21</v>
      </c>
      <c r="I3196" t="s">
        <v>22</v>
      </c>
      <c r="J3196">
        <v>2021</v>
      </c>
      <c r="K3196">
        <v>9</v>
      </c>
      <c r="L3196" s="12">
        <v>-3.3467899689175815</v>
      </c>
      <c r="M3196" s="1">
        <v>5977806.4224040005</v>
      </c>
      <c r="N3196" s="12">
        <v>-6.8130381637857633</v>
      </c>
      <c r="O3196" s="13">
        <v>0</v>
      </c>
      <c r="P3196" s="12">
        <v>0</v>
      </c>
      <c r="Q3196" s="12">
        <v>0</v>
      </c>
      <c r="R3196" s="2">
        <f>DATE(CURR[[#This Row],[YEAR]],CURR[[#This Row],[MONTH]],1)</f>
        <v>44440</v>
      </c>
      <c r="S3196" t="str">
        <f>IF(AND(CURR[[#This Row],[DATE]]&gt;=DATE(2023,6,1),CURR[[#This Row],[DATE]]&lt;=DATE(2024,5,31)),"Y","N")</f>
        <v>N</v>
      </c>
    </row>
    <row r="3197" spans="1:19" x14ac:dyDescent="0.25">
      <c r="A3197" t="s">
        <v>70</v>
      </c>
      <c r="B3197" t="s">
        <v>110</v>
      </c>
      <c r="C3197" t="s">
        <v>15</v>
      </c>
      <c r="D3197" s="1">
        <v>2941443.9951429996</v>
      </c>
      <c r="E3197" s="1">
        <v>9719545.9398890007</v>
      </c>
      <c r="F3197" s="13">
        <v>0</v>
      </c>
      <c r="G3197" s="13">
        <v>0.30263183211793032</v>
      </c>
      <c r="H3197" t="s">
        <v>24</v>
      </c>
      <c r="I3197" t="s">
        <v>17</v>
      </c>
      <c r="J3197">
        <v>2021</v>
      </c>
      <c r="K3197">
        <v>9</v>
      </c>
      <c r="L3197" s="12">
        <v>-3.1565282544502078</v>
      </c>
      <c r="M3197" s="1">
        <v>5977806.4224040005</v>
      </c>
      <c r="N3197" s="12">
        <v>-6.8130381637857633</v>
      </c>
      <c r="O3197" s="13">
        <v>0.49206076398172915</v>
      </c>
      <c r="P3197" s="12">
        <v>-3.3524287639090997</v>
      </c>
      <c r="Q3197" s="12">
        <v>-6.5089570183593075</v>
      </c>
      <c r="R3197" s="2">
        <f>DATE(CURR[[#This Row],[YEAR]],CURR[[#This Row],[MONTH]],1)</f>
        <v>44440</v>
      </c>
      <c r="S3197" t="str">
        <f>IF(AND(CURR[[#This Row],[DATE]]&gt;=DATE(2023,6,1),CURR[[#This Row],[DATE]]&lt;=DATE(2024,5,31)),"Y","N")</f>
        <v>N</v>
      </c>
    </row>
    <row r="3198" spans="1:19" x14ac:dyDescent="0.25">
      <c r="A3198" t="s">
        <v>70</v>
      </c>
      <c r="B3198" t="s">
        <v>110</v>
      </c>
      <c r="C3198" t="s">
        <v>15</v>
      </c>
      <c r="D3198" s="1">
        <v>697725.28044399968</v>
      </c>
      <c r="E3198" s="1">
        <v>7590319.2831349997</v>
      </c>
      <c r="F3198" s="13">
        <v>0</v>
      </c>
      <c r="G3198" s="13">
        <v>9.192304755799692E-2</v>
      </c>
      <c r="H3198" t="s">
        <v>25</v>
      </c>
      <c r="I3198" t="s">
        <v>17</v>
      </c>
      <c r="J3198">
        <v>2021</v>
      </c>
      <c r="K3198">
        <v>9</v>
      </c>
      <c r="L3198" s="12">
        <v>-1.5701868892954689</v>
      </c>
      <c r="M3198" s="1">
        <v>5977806.4224040005</v>
      </c>
      <c r="N3198" s="12">
        <v>-6.8130381637857633</v>
      </c>
      <c r="O3198" s="13">
        <v>0.11671928315193025</v>
      </c>
      <c r="P3198" s="12">
        <v>-0.79521293056381748</v>
      </c>
      <c r="Q3198" s="12">
        <v>-2.3653998198592863</v>
      </c>
      <c r="R3198" s="2">
        <f>DATE(CURR[[#This Row],[YEAR]],CURR[[#This Row],[MONTH]],1)</f>
        <v>44440</v>
      </c>
      <c r="S3198" t="str">
        <f>IF(AND(CURR[[#This Row],[DATE]]&gt;=DATE(2023,6,1),CURR[[#This Row],[DATE]]&lt;=DATE(2024,5,31)),"Y","N")</f>
        <v>N</v>
      </c>
    </row>
    <row r="3199" spans="1:19" x14ac:dyDescent="0.25">
      <c r="A3199" t="s">
        <v>70</v>
      </c>
      <c r="B3199" t="s">
        <v>110</v>
      </c>
      <c r="C3199" t="s">
        <v>15</v>
      </c>
      <c r="D3199" s="1">
        <v>909236.80471299938</v>
      </c>
      <c r="E3199" s="1">
        <v>3189037.0626220014</v>
      </c>
      <c r="F3199" s="13">
        <v>0</v>
      </c>
      <c r="G3199" s="13">
        <v>0.28511327615786064</v>
      </c>
      <c r="H3199" t="s">
        <v>26</v>
      </c>
      <c r="I3199" t="s">
        <v>17</v>
      </c>
      <c r="J3199">
        <v>2021</v>
      </c>
      <c r="K3199">
        <v>9</v>
      </c>
      <c r="L3199" s="12">
        <v>-4.515070306527579</v>
      </c>
      <c r="M3199" s="1">
        <v>5977806.4224040005</v>
      </c>
      <c r="N3199" s="12">
        <v>-6.8130381637857633</v>
      </c>
      <c r="O3199" s="13">
        <v>0.15210208234667891</v>
      </c>
      <c r="P3199" s="12">
        <v>-1.0362772918192082</v>
      </c>
      <c r="Q3199" s="12">
        <v>-5.551347598346787</v>
      </c>
      <c r="R3199" s="2">
        <f>DATE(CURR[[#This Row],[YEAR]],CURR[[#This Row],[MONTH]],1)</f>
        <v>44440</v>
      </c>
      <c r="S3199" t="str">
        <f>IF(AND(CURR[[#This Row],[DATE]]&gt;=DATE(2023,6,1),CURR[[#This Row],[DATE]]&lt;=DATE(2024,5,31)),"Y","N")</f>
        <v>N</v>
      </c>
    </row>
    <row r="3200" spans="1:19" x14ac:dyDescent="0.25">
      <c r="A3200" t="s">
        <v>70</v>
      </c>
      <c r="B3200" t="s">
        <v>110</v>
      </c>
      <c r="C3200" t="s">
        <v>18</v>
      </c>
      <c r="D3200" s="1">
        <v>3147834.3300010036</v>
      </c>
      <c r="E3200" s="1">
        <v>7360106.4868440116</v>
      </c>
      <c r="F3200" s="13">
        <v>0</v>
      </c>
      <c r="G3200" s="13">
        <v>0.42768869385621949</v>
      </c>
      <c r="H3200" t="s">
        <v>16</v>
      </c>
      <c r="I3200" t="s">
        <v>17</v>
      </c>
      <c r="J3200">
        <v>2021</v>
      </c>
      <c r="K3200">
        <v>9</v>
      </c>
      <c r="L3200" s="12">
        <v>-2.1564083874523718</v>
      </c>
      <c r="M3200" s="1">
        <v>6713100.0489949984</v>
      </c>
      <c r="N3200" s="12">
        <v>-7.651068569182911</v>
      </c>
      <c r="O3200" s="13">
        <v>0.46890919352114496</v>
      </c>
      <c r="P3200" s="12">
        <v>-3.5876563923505391</v>
      </c>
      <c r="Q3200" s="12">
        <v>-5.744064779802911</v>
      </c>
      <c r="R3200" s="2">
        <f>DATE(CURR[[#This Row],[YEAR]],CURR[[#This Row],[MONTH]],1)</f>
        <v>44440</v>
      </c>
      <c r="S3200" t="str">
        <f>IF(AND(CURR[[#This Row],[DATE]]&gt;=DATE(2023,6,1),CURR[[#This Row],[DATE]]&lt;=DATE(2024,5,31)),"Y","N")</f>
        <v>N</v>
      </c>
    </row>
    <row r="3201" spans="1:19" x14ac:dyDescent="0.25">
      <c r="A3201" t="s">
        <v>70</v>
      </c>
      <c r="B3201" t="s">
        <v>110</v>
      </c>
      <c r="C3201" t="s">
        <v>18</v>
      </c>
      <c r="D3201" s="1">
        <v>6713100.0489949984</v>
      </c>
      <c r="E3201" s="1">
        <v>27859008.772489976</v>
      </c>
      <c r="F3201" s="13">
        <v>0.24096693833644231</v>
      </c>
      <c r="G3201" s="13">
        <v>0</v>
      </c>
      <c r="H3201" t="s">
        <v>21</v>
      </c>
      <c r="I3201" t="s">
        <v>23</v>
      </c>
      <c r="J3201">
        <v>2021</v>
      </c>
      <c r="K3201">
        <v>9</v>
      </c>
      <c r="L3201" s="12">
        <v>-3.8926103126371516</v>
      </c>
      <c r="M3201" s="1">
        <v>6713100.0489949984</v>
      </c>
      <c r="N3201" s="12">
        <v>-7.651068569182911</v>
      </c>
      <c r="O3201" s="13">
        <v>0</v>
      </c>
      <c r="P3201" s="12">
        <v>0</v>
      </c>
      <c r="Q3201" s="12">
        <v>0</v>
      </c>
      <c r="R3201" s="2">
        <f>DATE(CURR[[#This Row],[YEAR]],CURR[[#This Row],[MONTH]],1)</f>
        <v>44440</v>
      </c>
      <c r="S3201" t="str">
        <f>IF(AND(CURR[[#This Row],[DATE]]&gt;=DATE(2023,6,1),CURR[[#This Row],[DATE]]&lt;=DATE(2024,5,31)),"Y","N")</f>
        <v>N</v>
      </c>
    </row>
    <row r="3202" spans="1:19" x14ac:dyDescent="0.25">
      <c r="A3202" t="s">
        <v>70</v>
      </c>
      <c r="B3202" t="s">
        <v>110</v>
      </c>
      <c r="C3202" t="s">
        <v>18</v>
      </c>
      <c r="D3202" s="1">
        <v>6713100.0489949984</v>
      </c>
      <c r="E3202" s="1">
        <v>27859008.772489976</v>
      </c>
      <c r="F3202" s="13">
        <v>0.24096693833644231</v>
      </c>
      <c r="G3202" s="13">
        <v>0</v>
      </c>
      <c r="H3202" t="s">
        <v>21</v>
      </c>
      <c r="I3202" t="s">
        <v>22</v>
      </c>
      <c r="J3202">
        <v>2021</v>
      </c>
      <c r="K3202">
        <v>9</v>
      </c>
      <c r="L3202" s="12">
        <v>-3.7584582565457594</v>
      </c>
      <c r="M3202" s="1">
        <v>6713100.0489949984</v>
      </c>
      <c r="N3202" s="12">
        <v>-7.651068569182911</v>
      </c>
      <c r="O3202" s="13">
        <v>0</v>
      </c>
      <c r="P3202" s="12">
        <v>0</v>
      </c>
      <c r="Q3202" s="12">
        <v>0</v>
      </c>
      <c r="R3202" s="2">
        <f>DATE(CURR[[#This Row],[YEAR]],CURR[[#This Row],[MONTH]],1)</f>
        <v>44440</v>
      </c>
      <c r="S3202" t="str">
        <f>IF(AND(CURR[[#This Row],[DATE]]&gt;=DATE(2023,6,1),CURR[[#This Row],[DATE]]&lt;=DATE(2024,5,31)),"Y","N")</f>
        <v>N</v>
      </c>
    </row>
    <row r="3203" spans="1:19" x14ac:dyDescent="0.25">
      <c r="A3203" t="s">
        <v>70</v>
      </c>
      <c r="B3203" t="s">
        <v>110</v>
      </c>
      <c r="C3203" t="s">
        <v>18</v>
      </c>
      <c r="D3203" s="1">
        <v>1361433.5203400005</v>
      </c>
      <c r="E3203" s="1">
        <v>9719545.9398890007</v>
      </c>
      <c r="F3203" s="13">
        <v>0</v>
      </c>
      <c r="G3203" s="13">
        <v>0.14007172030050083</v>
      </c>
      <c r="H3203" t="s">
        <v>24</v>
      </c>
      <c r="I3203" t="s">
        <v>17</v>
      </c>
      <c r="J3203">
        <v>2021</v>
      </c>
      <c r="K3203">
        <v>9</v>
      </c>
      <c r="L3203" s="12">
        <v>-1.4609842582775074</v>
      </c>
      <c r="M3203" s="1">
        <v>6713100.0489949984</v>
      </c>
      <c r="N3203" s="12">
        <v>-7.651068569182911</v>
      </c>
      <c r="O3203" s="13">
        <v>0.20280250709861197</v>
      </c>
      <c r="P3203" s="12">
        <v>-1.5516558878136844</v>
      </c>
      <c r="Q3203" s="12">
        <v>-3.0126401460911918</v>
      </c>
      <c r="R3203" s="2">
        <f>DATE(CURR[[#This Row],[YEAR]],CURR[[#This Row],[MONTH]],1)</f>
        <v>44440</v>
      </c>
      <c r="S3203" t="str">
        <f>IF(AND(CURR[[#This Row],[DATE]]&gt;=DATE(2023,6,1),CURR[[#This Row],[DATE]]&lt;=DATE(2024,5,31)),"Y","N")</f>
        <v>N</v>
      </c>
    </row>
    <row r="3204" spans="1:19" x14ac:dyDescent="0.25">
      <c r="A3204" t="s">
        <v>70</v>
      </c>
      <c r="B3204" t="s">
        <v>110</v>
      </c>
      <c r="C3204" t="s">
        <v>18</v>
      </c>
      <c r="D3204" s="1">
        <v>719657.70624399954</v>
      </c>
      <c r="E3204" s="1">
        <v>7590319.2831349997</v>
      </c>
      <c r="F3204" s="13">
        <v>0</v>
      </c>
      <c r="G3204" s="13">
        <v>9.4812573674339845E-2</v>
      </c>
      <c r="H3204" t="s">
        <v>25</v>
      </c>
      <c r="I3204" t="s">
        <v>17</v>
      </c>
      <c r="J3204">
        <v>2021</v>
      </c>
      <c r="K3204">
        <v>9</v>
      </c>
      <c r="L3204" s="12">
        <v>-1.6195444350327977</v>
      </c>
      <c r="M3204" s="1">
        <v>6713100.0489949984</v>
      </c>
      <c r="N3204" s="12">
        <v>-7.651068569182911</v>
      </c>
      <c r="O3204" s="13">
        <v>0.10720199326565046</v>
      </c>
      <c r="P3204" s="12">
        <v>-0.82020980122857634</v>
      </c>
      <c r="Q3204" s="12">
        <v>-2.4397542362613738</v>
      </c>
      <c r="R3204" s="2">
        <f>DATE(CURR[[#This Row],[YEAR]],CURR[[#This Row],[MONTH]],1)</f>
        <v>44440</v>
      </c>
      <c r="S3204" t="str">
        <f>IF(AND(CURR[[#This Row],[DATE]]&gt;=DATE(2023,6,1),CURR[[#This Row],[DATE]]&lt;=DATE(2024,5,31)),"Y","N")</f>
        <v>N</v>
      </c>
    </row>
    <row r="3205" spans="1:19" x14ac:dyDescent="0.25">
      <c r="A3205" t="s">
        <v>70</v>
      </c>
      <c r="B3205" t="s">
        <v>110</v>
      </c>
      <c r="C3205" t="s">
        <v>18</v>
      </c>
      <c r="D3205" s="1">
        <v>1484174.4924100009</v>
      </c>
      <c r="E3205" s="1">
        <v>3189037.0626220014</v>
      </c>
      <c r="F3205" s="13">
        <v>0</v>
      </c>
      <c r="G3205" s="13">
        <v>0.46539894747718114</v>
      </c>
      <c r="H3205" t="s">
        <v>26</v>
      </c>
      <c r="I3205" t="s">
        <v>17</v>
      </c>
      <c r="J3205">
        <v>2021</v>
      </c>
      <c r="K3205">
        <v>9</v>
      </c>
      <c r="L3205" s="12">
        <v>-7.3700846090378578</v>
      </c>
      <c r="M3205" s="1">
        <v>6713100.0489949984</v>
      </c>
      <c r="N3205" s="12">
        <v>-7.651068569182911</v>
      </c>
      <c r="O3205" s="13">
        <v>0.22108630611459351</v>
      </c>
      <c r="P3205" s="12">
        <v>-1.6915464877901181</v>
      </c>
      <c r="Q3205" s="12">
        <v>-9.0616310968279752</v>
      </c>
      <c r="R3205" s="2">
        <f>DATE(CURR[[#This Row],[YEAR]],CURR[[#This Row],[MONTH]],1)</f>
        <v>44440</v>
      </c>
      <c r="S3205" t="str">
        <f>IF(AND(CURR[[#This Row],[DATE]]&gt;=DATE(2023,6,1),CURR[[#This Row],[DATE]]&lt;=DATE(2024,5,31)),"Y","N")</f>
        <v>N</v>
      </c>
    </row>
    <row r="3206" spans="1:19" x14ac:dyDescent="0.25">
      <c r="A3206" t="s">
        <v>70</v>
      </c>
      <c r="B3206" t="s">
        <v>110</v>
      </c>
      <c r="C3206" t="s">
        <v>19</v>
      </c>
      <c r="D3206" s="1">
        <v>1967.5076000000004</v>
      </c>
      <c r="E3206" s="1">
        <v>7360106.4868440116</v>
      </c>
      <c r="F3206" s="13">
        <v>0</v>
      </c>
      <c r="G3206" s="13">
        <v>2.6732053449455743E-4</v>
      </c>
      <c r="H3206" t="s">
        <v>16</v>
      </c>
      <c r="I3206" t="s">
        <v>17</v>
      </c>
      <c r="J3206">
        <v>2021</v>
      </c>
      <c r="K3206">
        <v>9</v>
      </c>
      <c r="L3206" s="12">
        <v>-1.3478313806352493E-3</v>
      </c>
      <c r="M3206" s="1">
        <v>7527020.2343870029</v>
      </c>
      <c r="N3206" s="12">
        <v>-8.5787114022743953</v>
      </c>
      <c r="O3206" s="13">
        <v>2.6139262798995696E-4</v>
      </c>
      <c r="P3206" s="12">
        <v>-2.2424119182079131E-3</v>
      </c>
      <c r="Q3206" s="12">
        <v>-3.5902432988431624E-3</v>
      </c>
      <c r="R3206" s="2">
        <f>DATE(CURR[[#This Row],[YEAR]],CURR[[#This Row],[MONTH]],1)</f>
        <v>44440</v>
      </c>
      <c r="S3206" t="str">
        <f>IF(AND(CURR[[#This Row],[DATE]]&gt;=DATE(2023,6,1),CURR[[#This Row],[DATE]]&lt;=DATE(2024,5,31)),"Y","N")</f>
        <v>N</v>
      </c>
    </row>
    <row r="3207" spans="1:19" x14ac:dyDescent="0.25">
      <c r="A3207" t="s">
        <v>70</v>
      </c>
      <c r="B3207" t="s">
        <v>110</v>
      </c>
      <c r="C3207" t="s">
        <v>19</v>
      </c>
      <c r="D3207" s="1">
        <v>7527020.2343870029</v>
      </c>
      <c r="E3207" s="1">
        <v>27859008.772489976</v>
      </c>
      <c r="F3207" s="13">
        <v>0.27018262910415297</v>
      </c>
      <c r="G3207" s="13">
        <v>0</v>
      </c>
      <c r="H3207" t="s">
        <v>21</v>
      </c>
      <c r="I3207" t="s">
        <v>23</v>
      </c>
      <c r="J3207">
        <v>2021</v>
      </c>
      <c r="K3207">
        <v>9</v>
      </c>
      <c r="L3207" s="12">
        <v>-4.3645642659816692</v>
      </c>
      <c r="M3207" s="1">
        <v>7527020.2343870029</v>
      </c>
      <c r="N3207" s="12">
        <v>-8.5787114022743953</v>
      </c>
      <c r="O3207" s="13">
        <v>0</v>
      </c>
      <c r="P3207" s="12">
        <v>0</v>
      </c>
      <c r="Q3207" s="12">
        <v>0</v>
      </c>
      <c r="R3207" s="2">
        <f>DATE(CURR[[#This Row],[YEAR]],CURR[[#This Row],[MONTH]],1)</f>
        <v>44440</v>
      </c>
      <c r="S3207" t="str">
        <f>IF(AND(CURR[[#This Row],[DATE]]&gt;=DATE(2023,6,1),CURR[[#This Row],[DATE]]&lt;=DATE(2024,5,31)),"Y","N")</f>
        <v>N</v>
      </c>
    </row>
    <row r="3208" spans="1:19" x14ac:dyDescent="0.25">
      <c r="A3208" t="s">
        <v>70</v>
      </c>
      <c r="B3208" t="s">
        <v>110</v>
      </c>
      <c r="C3208" t="s">
        <v>19</v>
      </c>
      <c r="D3208" s="1">
        <v>7527020.2343870029</v>
      </c>
      <c r="E3208" s="1">
        <v>27859008.772489976</v>
      </c>
      <c r="F3208" s="13">
        <v>0.27018262910415297</v>
      </c>
      <c r="G3208" s="13">
        <v>0</v>
      </c>
      <c r="H3208" t="s">
        <v>21</v>
      </c>
      <c r="I3208" t="s">
        <v>22</v>
      </c>
      <c r="J3208">
        <v>2021</v>
      </c>
      <c r="K3208">
        <v>9</v>
      </c>
      <c r="L3208" s="12">
        <v>-4.2141471362927261</v>
      </c>
      <c r="M3208" s="1">
        <v>7527020.2343870029</v>
      </c>
      <c r="N3208" s="12">
        <v>-8.5787114022743953</v>
      </c>
      <c r="O3208" s="13">
        <v>0</v>
      </c>
      <c r="P3208" s="12">
        <v>0</v>
      </c>
      <c r="Q3208" s="12">
        <v>0</v>
      </c>
      <c r="R3208" s="2">
        <f>DATE(CURR[[#This Row],[YEAR]],CURR[[#This Row],[MONTH]],1)</f>
        <v>44440</v>
      </c>
      <c r="S3208" t="str">
        <f>IF(AND(CURR[[#This Row],[DATE]]&gt;=DATE(2023,6,1),CURR[[#This Row],[DATE]]&lt;=DATE(2024,5,31)),"Y","N")</f>
        <v>N</v>
      </c>
    </row>
    <row r="3209" spans="1:19" x14ac:dyDescent="0.25">
      <c r="A3209" t="s">
        <v>70</v>
      </c>
      <c r="B3209" t="s">
        <v>110</v>
      </c>
      <c r="C3209" t="s">
        <v>19</v>
      </c>
      <c r="D3209" s="1">
        <v>2126355.9966560015</v>
      </c>
      <c r="E3209" s="1">
        <v>9719545.9398890007</v>
      </c>
      <c r="F3209" s="13">
        <v>0</v>
      </c>
      <c r="G3209" s="13">
        <v>0.21877112468077753</v>
      </c>
      <c r="H3209" t="s">
        <v>24</v>
      </c>
      <c r="I3209" t="s">
        <v>17</v>
      </c>
      <c r="J3209">
        <v>2021</v>
      </c>
      <c r="K3209">
        <v>9</v>
      </c>
      <c r="L3209" s="12">
        <v>-2.281839393694796</v>
      </c>
      <c r="M3209" s="1">
        <v>7527020.2343870029</v>
      </c>
      <c r="N3209" s="12">
        <v>-8.5787114022743953</v>
      </c>
      <c r="O3209" s="13">
        <v>0.2824963837537991</v>
      </c>
      <c r="P3209" s="12">
        <v>-2.4234549484099994</v>
      </c>
      <c r="Q3209" s="12">
        <v>-4.7052943421047955</v>
      </c>
      <c r="R3209" s="2">
        <f>DATE(CURR[[#This Row],[YEAR]],CURR[[#This Row],[MONTH]],1)</f>
        <v>44440</v>
      </c>
      <c r="S3209" t="str">
        <f>IF(AND(CURR[[#This Row],[DATE]]&gt;=DATE(2023,6,1),CURR[[#This Row],[DATE]]&lt;=DATE(2024,5,31)),"Y","N")</f>
        <v>N</v>
      </c>
    </row>
    <row r="3210" spans="1:19" x14ac:dyDescent="0.25">
      <c r="A3210" t="s">
        <v>70</v>
      </c>
      <c r="B3210" t="s">
        <v>110</v>
      </c>
      <c r="C3210" t="s">
        <v>19</v>
      </c>
      <c r="D3210" s="1">
        <v>5053883.2949890038</v>
      </c>
      <c r="E3210" s="1">
        <v>7590319.2831349997</v>
      </c>
      <c r="F3210" s="13">
        <v>0</v>
      </c>
      <c r="G3210" s="13">
        <v>0.66583276756463639</v>
      </c>
      <c r="H3210" t="s">
        <v>25</v>
      </c>
      <c r="I3210" t="s">
        <v>17</v>
      </c>
      <c r="J3210">
        <v>2021</v>
      </c>
      <c r="K3210">
        <v>9</v>
      </c>
      <c r="L3210" s="12">
        <v>-11.373446702076368</v>
      </c>
      <c r="M3210" s="1">
        <v>7527020.2343870029</v>
      </c>
      <c r="N3210" s="12">
        <v>-8.5787114022743953</v>
      </c>
      <c r="O3210" s="13">
        <v>0.67143213882971442</v>
      </c>
      <c r="P3210" s="12">
        <v>-5.7600225452319558</v>
      </c>
      <c r="Q3210" s="12">
        <v>-17.133469247308323</v>
      </c>
      <c r="R3210" s="2">
        <f>DATE(CURR[[#This Row],[YEAR]],CURR[[#This Row],[MONTH]],1)</f>
        <v>44440</v>
      </c>
      <c r="S3210" t="str">
        <f>IF(AND(CURR[[#This Row],[DATE]]&gt;=DATE(2023,6,1),CURR[[#This Row],[DATE]]&lt;=DATE(2024,5,31)),"Y","N")</f>
        <v>N</v>
      </c>
    </row>
    <row r="3211" spans="1:19" x14ac:dyDescent="0.25">
      <c r="A3211" t="s">
        <v>70</v>
      </c>
      <c r="B3211" t="s">
        <v>110</v>
      </c>
      <c r="C3211" t="s">
        <v>19</v>
      </c>
      <c r="D3211" s="1">
        <v>344813.43514199974</v>
      </c>
      <c r="E3211" s="1">
        <v>3189037.0626220014</v>
      </c>
      <c r="F3211" s="13">
        <v>0</v>
      </c>
      <c r="G3211" s="13">
        <v>0.10812462457193796</v>
      </c>
      <c r="H3211" t="s">
        <v>26</v>
      </c>
      <c r="I3211" t="s">
        <v>17</v>
      </c>
      <c r="J3211">
        <v>2021</v>
      </c>
      <c r="K3211">
        <v>9</v>
      </c>
      <c r="L3211" s="12">
        <v>-1.7122677989182784</v>
      </c>
      <c r="M3211" s="1">
        <v>7527020.2343870029</v>
      </c>
      <c r="N3211" s="12">
        <v>-8.5787114022743953</v>
      </c>
      <c r="O3211" s="13">
        <v>4.581008478849681E-2</v>
      </c>
      <c r="P3211" s="12">
        <v>-0.39299149671423445</v>
      </c>
      <c r="Q3211" s="12">
        <v>-2.1052592956325129</v>
      </c>
      <c r="R3211" s="2">
        <f>DATE(CURR[[#This Row],[YEAR]],CURR[[#This Row],[MONTH]],1)</f>
        <v>44440</v>
      </c>
      <c r="S3211" t="str">
        <f>IF(AND(CURR[[#This Row],[DATE]]&gt;=DATE(2023,6,1),CURR[[#This Row],[DATE]]&lt;=DATE(2024,5,31)),"Y","N")</f>
        <v>N</v>
      </c>
    </row>
    <row r="3212" spans="1:19" x14ac:dyDescent="0.25">
      <c r="A3212" t="s">
        <v>70</v>
      </c>
      <c r="B3212" t="s">
        <v>110</v>
      </c>
      <c r="C3212" t="s">
        <v>20</v>
      </c>
      <c r="D3212" s="1">
        <v>2780904.3071389999</v>
      </c>
      <c r="E3212" s="1">
        <v>7360106.4868440116</v>
      </c>
      <c r="F3212" s="13">
        <v>0</v>
      </c>
      <c r="G3212" s="13">
        <v>0.37783479248700952</v>
      </c>
      <c r="H3212" t="s">
        <v>16</v>
      </c>
      <c r="I3212" t="s">
        <v>17</v>
      </c>
      <c r="J3212">
        <v>2021</v>
      </c>
      <c r="K3212">
        <v>9</v>
      </c>
      <c r="L3212" s="12">
        <v>-1.9050447844296352</v>
      </c>
      <c r="M3212" s="1">
        <v>7641082.0667040059</v>
      </c>
      <c r="N3212" s="12">
        <v>-8.7087101947569643</v>
      </c>
      <c r="O3212" s="13">
        <v>0.36394116472806681</v>
      </c>
      <c r="P3212" s="12">
        <v>-3.1694581315590393</v>
      </c>
      <c r="Q3212" s="12">
        <v>-5.0745029159886741</v>
      </c>
      <c r="R3212" s="2">
        <f>DATE(CURR[[#This Row],[YEAR]],CURR[[#This Row],[MONTH]],1)</f>
        <v>44440</v>
      </c>
      <c r="S3212" t="str">
        <f>IF(AND(CURR[[#This Row],[DATE]]&gt;=DATE(2023,6,1),CURR[[#This Row],[DATE]]&lt;=DATE(2024,5,31)),"Y","N")</f>
        <v>N</v>
      </c>
    </row>
    <row r="3213" spans="1:19" x14ac:dyDescent="0.25">
      <c r="A3213" t="s">
        <v>70</v>
      </c>
      <c r="B3213" t="s">
        <v>110</v>
      </c>
      <c r="C3213" t="s">
        <v>20</v>
      </c>
      <c r="D3213" s="1">
        <v>7641082.0667040059</v>
      </c>
      <c r="E3213" s="1">
        <v>27859008.772489976</v>
      </c>
      <c r="F3213" s="13">
        <v>0.27427688217857088</v>
      </c>
      <c r="G3213" s="13">
        <v>0</v>
      </c>
      <c r="H3213" t="s">
        <v>21</v>
      </c>
      <c r="I3213" t="s">
        <v>23</v>
      </c>
      <c r="J3213">
        <v>2021</v>
      </c>
      <c r="K3213">
        <v>9</v>
      </c>
      <c r="L3213" s="12">
        <v>-4.4307033465130141</v>
      </c>
      <c r="M3213" s="1">
        <v>7641082.0667040059</v>
      </c>
      <c r="N3213" s="12">
        <v>-8.7087101947569643</v>
      </c>
      <c r="O3213" s="13">
        <v>0</v>
      </c>
      <c r="P3213" s="12">
        <v>0</v>
      </c>
      <c r="Q3213" s="12">
        <v>0</v>
      </c>
      <c r="R3213" s="2">
        <f>DATE(CURR[[#This Row],[YEAR]],CURR[[#This Row],[MONTH]],1)</f>
        <v>44440</v>
      </c>
      <c r="S3213" t="str">
        <f>IF(AND(CURR[[#This Row],[DATE]]&gt;=DATE(2023,6,1),CURR[[#This Row],[DATE]]&lt;=DATE(2024,5,31)),"Y","N")</f>
        <v>N</v>
      </c>
    </row>
    <row r="3214" spans="1:19" x14ac:dyDescent="0.25">
      <c r="A3214" t="s">
        <v>70</v>
      </c>
      <c r="B3214" t="s">
        <v>110</v>
      </c>
      <c r="C3214" t="s">
        <v>20</v>
      </c>
      <c r="D3214" s="1">
        <v>7641082.0667040059</v>
      </c>
      <c r="E3214" s="1">
        <v>27859008.772489976</v>
      </c>
      <c r="F3214" s="13">
        <v>0.27427688217857088</v>
      </c>
      <c r="G3214" s="13">
        <v>0</v>
      </c>
      <c r="H3214" t="s">
        <v>21</v>
      </c>
      <c r="I3214" t="s">
        <v>22</v>
      </c>
      <c r="J3214">
        <v>2021</v>
      </c>
      <c r="K3214">
        <v>9</v>
      </c>
      <c r="L3214" s="12">
        <v>-4.2780068482439511</v>
      </c>
      <c r="M3214" s="1">
        <v>7641082.0667040059</v>
      </c>
      <c r="N3214" s="12">
        <v>-8.7087101947569643</v>
      </c>
      <c r="O3214" s="13">
        <v>0</v>
      </c>
      <c r="P3214" s="12">
        <v>0</v>
      </c>
      <c r="Q3214" s="12">
        <v>0</v>
      </c>
      <c r="R3214" s="2">
        <f>DATE(CURR[[#This Row],[YEAR]],CURR[[#This Row],[MONTH]],1)</f>
        <v>44440</v>
      </c>
      <c r="S3214" t="str">
        <f>IF(AND(CURR[[#This Row],[DATE]]&gt;=DATE(2023,6,1),CURR[[#This Row],[DATE]]&lt;=DATE(2024,5,31)),"Y","N")</f>
        <v>N</v>
      </c>
    </row>
    <row r="3215" spans="1:19" x14ac:dyDescent="0.25">
      <c r="A3215" t="s">
        <v>70</v>
      </c>
      <c r="B3215" t="s">
        <v>110</v>
      </c>
      <c r="C3215" t="s">
        <v>20</v>
      </c>
      <c r="D3215" s="1">
        <v>3290312.4277500003</v>
      </c>
      <c r="E3215" s="1">
        <v>9719545.9398890007</v>
      </c>
      <c r="F3215" s="13">
        <v>0</v>
      </c>
      <c r="G3215" s="13">
        <v>0.3385253229007914</v>
      </c>
      <c r="H3215" t="s">
        <v>24</v>
      </c>
      <c r="I3215" t="s">
        <v>17</v>
      </c>
      <c r="J3215">
        <v>2021</v>
      </c>
      <c r="K3215">
        <v>9</v>
      </c>
      <c r="L3215" s="12">
        <v>-3.5309066435774903</v>
      </c>
      <c r="M3215" s="1">
        <v>7641082.0667040059</v>
      </c>
      <c r="N3215" s="12">
        <v>-8.7087101947569643</v>
      </c>
      <c r="O3215" s="13">
        <v>0.43060817813847696</v>
      </c>
      <c r="P3215" s="12">
        <v>-3.7500418309002774</v>
      </c>
      <c r="Q3215" s="12">
        <v>-7.2809484744777677</v>
      </c>
      <c r="R3215" s="2">
        <f>DATE(CURR[[#This Row],[YEAR]],CURR[[#This Row],[MONTH]],1)</f>
        <v>44440</v>
      </c>
      <c r="S3215" t="str">
        <f>IF(AND(CURR[[#This Row],[DATE]]&gt;=DATE(2023,6,1),CURR[[#This Row],[DATE]]&lt;=DATE(2024,5,31)),"Y","N")</f>
        <v>N</v>
      </c>
    </row>
    <row r="3216" spans="1:19" x14ac:dyDescent="0.25">
      <c r="A3216" t="s">
        <v>70</v>
      </c>
      <c r="B3216" t="s">
        <v>110</v>
      </c>
      <c r="C3216" t="s">
        <v>20</v>
      </c>
      <c r="D3216" s="1">
        <v>1119053.0014579999</v>
      </c>
      <c r="E3216" s="1">
        <v>7590319.2831349997</v>
      </c>
      <c r="F3216" s="13">
        <v>0</v>
      </c>
      <c r="G3216" s="13">
        <v>0.14743161120302728</v>
      </c>
      <c r="H3216" t="s">
        <v>25</v>
      </c>
      <c r="I3216" t="s">
        <v>17</v>
      </c>
      <c r="J3216">
        <v>2021</v>
      </c>
      <c r="K3216">
        <v>9</v>
      </c>
      <c r="L3216" s="12">
        <v>-2.5183584435953708</v>
      </c>
      <c r="M3216" s="1">
        <v>7641082.0667040059</v>
      </c>
      <c r="N3216" s="12">
        <v>-8.7087101947569643</v>
      </c>
      <c r="O3216" s="13">
        <v>0.14645216367119918</v>
      </c>
      <c r="P3216" s="12">
        <v>-1.2754094508075877</v>
      </c>
      <c r="Q3216" s="12">
        <v>-3.7937678944029587</v>
      </c>
      <c r="R3216" s="2">
        <f>DATE(CURR[[#This Row],[YEAR]],CURR[[#This Row],[MONTH]],1)</f>
        <v>44440</v>
      </c>
      <c r="S3216" t="str">
        <f>IF(AND(CURR[[#This Row],[DATE]]&gt;=DATE(2023,6,1),CURR[[#This Row],[DATE]]&lt;=DATE(2024,5,31)),"Y","N")</f>
        <v>N</v>
      </c>
    </row>
    <row r="3217" spans="1:19" x14ac:dyDescent="0.25">
      <c r="A3217" t="s">
        <v>70</v>
      </c>
      <c r="B3217" t="s">
        <v>110</v>
      </c>
      <c r="C3217" t="s">
        <v>20</v>
      </c>
      <c r="D3217" s="1">
        <v>450812.33035699982</v>
      </c>
      <c r="E3217" s="1">
        <v>3189037.0626220014</v>
      </c>
      <c r="F3217" s="13">
        <v>0</v>
      </c>
      <c r="G3217" s="13">
        <v>0.14136315179301975</v>
      </c>
      <c r="H3217" t="s">
        <v>26</v>
      </c>
      <c r="I3217" t="s">
        <v>17</v>
      </c>
      <c r="J3217">
        <v>2021</v>
      </c>
      <c r="K3217">
        <v>9</v>
      </c>
      <c r="L3217" s="12">
        <v>-2.238635035516277</v>
      </c>
      <c r="M3217" s="1">
        <v>7641082.0667040059</v>
      </c>
      <c r="N3217" s="12">
        <v>-8.7087101947569643</v>
      </c>
      <c r="O3217" s="13">
        <v>5.899849346225626E-2</v>
      </c>
      <c r="P3217" s="12">
        <v>-0.51380078149005315</v>
      </c>
      <c r="Q3217" s="12">
        <v>-2.7524358170063303</v>
      </c>
      <c r="R3217" s="2">
        <f>DATE(CURR[[#This Row],[YEAR]],CURR[[#This Row],[MONTH]],1)</f>
        <v>44440</v>
      </c>
      <c r="S3217" t="str">
        <f>IF(AND(CURR[[#This Row],[DATE]]&gt;=DATE(2023,6,1),CURR[[#This Row],[DATE]]&lt;=DATE(2024,5,31)),"Y","N")</f>
        <v>N</v>
      </c>
    </row>
    <row r="3218" spans="1:19" x14ac:dyDescent="0.25">
      <c r="A3218" t="s">
        <v>70</v>
      </c>
      <c r="B3218" t="s">
        <v>111</v>
      </c>
      <c r="C3218" t="s">
        <v>15</v>
      </c>
      <c r="D3218" s="1">
        <v>263331.34567099996</v>
      </c>
      <c r="E3218" s="1">
        <v>1368363.7462479998</v>
      </c>
      <c r="F3218" s="13">
        <v>0</v>
      </c>
      <c r="G3218" s="13">
        <v>0.19244250397092461</v>
      </c>
      <c r="H3218" t="s">
        <v>16</v>
      </c>
      <c r="I3218" t="s">
        <v>17</v>
      </c>
      <c r="J3218">
        <v>2021</v>
      </c>
      <c r="K3218">
        <v>9</v>
      </c>
      <c r="L3218" s="12">
        <v>-0.97029600180347042</v>
      </c>
      <c r="M3218" s="1">
        <v>1064190.9597769999</v>
      </c>
      <c r="N3218" s="12">
        <v>-6.4443978180863919</v>
      </c>
      <c r="O3218" s="13">
        <v>0.2474474559774317</v>
      </c>
      <c r="P3218" s="12">
        <v>-1.5946498453919893</v>
      </c>
      <c r="Q3218" s="12">
        <v>-2.5649458471954598</v>
      </c>
      <c r="R3218" s="2">
        <f>DATE(CURR[[#This Row],[YEAR]],CURR[[#This Row],[MONTH]],1)</f>
        <v>44440</v>
      </c>
      <c r="S3218" t="str">
        <f>IF(AND(CURR[[#This Row],[DATE]]&gt;=DATE(2023,6,1),CURR[[#This Row],[DATE]]&lt;=DATE(2024,5,31)),"Y","N")</f>
        <v>N</v>
      </c>
    </row>
    <row r="3219" spans="1:19" x14ac:dyDescent="0.25">
      <c r="A3219" t="s">
        <v>70</v>
      </c>
      <c r="B3219" t="s">
        <v>111</v>
      </c>
      <c r="C3219" t="s">
        <v>15</v>
      </c>
      <c r="D3219" s="1">
        <v>1064190.9597769999</v>
      </c>
      <c r="E3219" s="1">
        <v>5243265.6024209987</v>
      </c>
      <c r="F3219" s="13">
        <v>0.20296338970233097</v>
      </c>
      <c r="G3219" s="13">
        <v>0</v>
      </c>
      <c r="H3219" t="s">
        <v>21</v>
      </c>
      <c r="I3219" t="s">
        <v>23</v>
      </c>
      <c r="J3219">
        <v>2021</v>
      </c>
      <c r="K3219">
        <v>9</v>
      </c>
      <c r="L3219" s="12">
        <v>-3.2786961949941635</v>
      </c>
      <c r="M3219" s="1">
        <v>1064190.9597769999</v>
      </c>
      <c r="N3219" s="12">
        <v>-6.4443978180863919</v>
      </c>
      <c r="O3219" s="13">
        <v>0</v>
      </c>
      <c r="P3219" s="12">
        <v>0</v>
      </c>
      <c r="Q3219" s="12">
        <v>0</v>
      </c>
      <c r="R3219" s="2">
        <f>DATE(CURR[[#This Row],[YEAR]],CURR[[#This Row],[MONTH]],1)</f>
        <v>44440</v>
      </c>
      <c r="S3219" t="str">
        <f>IF(AND(CURR[[#This Row],[DATE]]&gt;=DATE(2023,6,1),CURR[[#This Row],[DATE]]&lt;=DATE(2024,5,31)),"Y","N")</f>
        <v>N</v>
      </c>
    </row>
    <row r="3220" spans="1:19" x14ac:dyDescent="0.25">
      <c r="A3220" t="s">
        <v>70</v>
      </c>
      <c r="B3220" t="s">
        <v>111</v>
      </c>
      <c r="C3220" t="s">
        <v>15</v>
      </c>
      <c r="D3220" s="1">
        <v>1064190.9597769999</v>
      </c>
      <c r="E3220" s="1">
        <v>5243265.6024209987</v>
      </c>
      <c r="F3220" s="13">
        <v>0.20296338970233097</v>
      </c>
      <c r="G3220" s="13">
        <v>0</v>
      </c>
      <c r="H3220" t="s">
        <v>21</v>
      </c>
      <c r="I3220" t="s">
        <v>22</v>
      </c>
      <c r="J3220">
        <v>2021</v>
      </c>
      <c r="K3220">
        <v>9</v>
      </c>
      <c r="L3220" s="12">
        <v>-3.1657016230922284</v>
      </c>
      <c r="M3220" s="1">
        <v>1064190.9597769999</v>
      </c>
      <c r="N3220" s="12">
        <v>-6.4443978180863919</v>
      </c>
      <c r="O3220" s="13">
        <v>0</v>
      </c>
      <c r="P3220" s="12">
        <v>0</v>
      </c>
      <c r="Q3220" s="12">
        <v>0</v>
      </c>
      <c r="R3220" s="2">
        <f>DATE(CURR[[#This Row],[YEAR]],CURR[[#This Row],[MONTH]],1)</f>
        <v>44440</v>
      </c>
      <c r="S3220" t="str">
        <f>IF(AND(CURR[[#This Row],[DATE]]&gt;=DATE(2023,6,1),CURR[[#This Row],[DATE]]&lt;=DATE(2024,5,31)),"Y","N")</f>
        <v>N</v>
      </c>
    </row>
    <row r="3221" spans="1:19" x14ac:dyDescent="0.25">
      <c r="A3221" t="s">
        <v>70</v>
      </c>
      <c r="B3221" t="s">
        <v>111</v>
      </c>
      <c r="C3221" t="s">
        <v>15</v>
      </c>
      <c r="D3221" s="1">
        <v>523436.25164400006</v>
      </c>
      <c r="E3221" s="1">
        <v>1890047.1096430009</v>
      </c>
      <c r="F3221" s="13">
        <v>0</v>
      </c>
      <c r="G3221" s="13">
        <v>0.27694349467451568</v>
      </c>
      <c r="H3221" t="s">
        <v>24</v>
      </c>
      <c r="I3221" t="s">
        <v>17</v>
      </c>
      <c r="J3221">
        <v>2021</v>
      </c>
      <c r="K3221">
        <v>9</v>
      </c>
      <c r="L3221" s="12">
        <v>-2.8885922531957466</v>
      </c>
      <c r="M3221" s="1">
        <v>1064190.9597769999</v>
      </c>
      <c r="N3221" s="12">
        <v>-6.4443978180863919</v>
      </c>
      <c r="O3221" s="13">
        <v>0.49186308794963413</v>
      </c>
      <c r="P3221" s="12">
        <v>-3.1697614107798571</v>
      </c>
      <c r="Q3221" s="12">
        <v>-6.0583536639756037</v>
      </c>
      <c r="R3221" s="2">
        <f>DATE(CURR[[#This Row],[YEAR]],CURR[[#This Row],[MONTH]],1)</f>
        <v>44440</v>
      </c>
      <c r="S3221" t="str">
        <f>IF(AND(CURR[[#This Row],[DATE]]&gt;=DATE(2023,6,1),CURR[[#This Row],[DATE]]&lt;=DATE(2024,5,31)),"Y","N")</f>
        <v>N</v>
      </c>
    </row>
    <row r="3222" spans="1:19" x14ac:dyDescent="0.25">
      <c r="A3222" t="s">
        <v>70</v>
      </c>
      <c r="B3222" t="s">
        <v>111</v>
      </c>
      <c r="C3222" t="s">
        <v>15</v>
      </c>
      <c r="D3222" s="1">
        <v>126950.721542</v>
      </c>
      <c r="E3222" s="1">
        <v>1441510.845365</v>
      </c>
      <c r="F3222" s="13">
        <v>0</v>
      </c>
      <c r="G3222" s="13">
        <v>8.8067822694636241E-2</v>
      </c>
      <c r="H3222" t="s">
        <v>25</v>
      </c>
      <c r="I3222" t="s">
        <v>17</v>
      </c>
      <c r="J3222">
        <v>2021</v>
      </c>
      <c r="K3222">
        <v>9</v>
      </c>
      <c r="L3222" s="12">
        <v>-1.5043337251919227</v>
      </c>
      <c r="M3222" s="1">
        <v>1064190.9597769999</v>
      </c>
      <c r="N3222" s="12">
        <v>-6.4443978180863919</v>
      </c>
      <c r="O3222" s="13">
        <v>0.11929317795426715</v>
      </c>
      <c r="P3222" s="12">
        <v>-0.76877269572107088</v>
      </c>
      <c r="Q3222" s="12">
        <v>-2.2731064209129936</v>
      </c>
      <c r="R3222" s="2">
        <f>DATE(CURR[[#This Row],[YEAR]],CURR[[#This Row],[MONTH]],1)</f>
        <v>44440</v>
      </c>
      <c r="S3222" t="str">
        <f>IF(AND(CURR[[#This Row],[DATE]]&gt;=DATE(2023,6,1),CURR[[#This Row],[DATE]]&lt;=DATE(2024,5,31)),"Y","N")</f>
        <v>N</v>
      </c>
    </row>
    <row r="3223" spans="1:19" x14ac:dyDescent="0.25">
      <c r="A3223" t="s">
        <v>70</v>
      </c>
      <c r="B3223" t="s">
        <v>111</v>
      </c>
      <c r="C3223" t="s">
        <v>15</v>
      </c>
      <c r="D3223" s="1">
        <v>150472.64092000001</v>
      </c>
      <c r="E3223" s="1">
        <v>543343.90116500005</v>
      </c>
      <c r="F3223" s="13">
        <v>0</v>
      </c>
      <c r="G3223" s="13">
        <v>0.27693812445003446</v>
      </c>
      <c r="H3223" t="s">
        <v>26</v>
      </c>
      <c r="I3223" t="s">
        <v>17</v>
      </c>
      <c r="J3223">
        <v>2021</v>
      </c>
      <c r="K3223">
        <v>9</v>
      </c>
      <c r="L3223" s="12">
        <v>-4.3856081319674329</v>
      </c>
      <c r="M3223" s="1">
        <v>1064190.9597769999</v>
      </c>
      <c r="N3223" s="12">
        <v>-6.4443978180863919</v>
      </c>
      <c r="O3223" s="13">
        <v>0.14139627811866715</v>
      </c>
      <c r="P3223" s="12">
        <v>-0.91121386619347522</v>
      </c>
      <c r="Q3223" s="12">
        <v>-5.2968219981609082</v>
      </c>
      <c r="R3223" s="2">
        <f>DATE(CURR[[#This Row],[YEAR]],CURR[[#This Row],[MONTH]],1)</f>
        <v>44440</v>
      </c>
      <c r="S3223" t="str">
        <f>IF(AND(CURR[[#This Row],[DATE]]&gt;=DATE(2023,6,1),CURR[[#This Row],[DATE]]&lt;=DATE(2024,5,31)),"Y","N")</f>
        <v>N</v>
      </c>
    </row>
    <row r="3224" spans="1:19" x14ac:dyDescent="0.25">
      <c r="A3224" t="s">
        <v>70</v>
      </c>
      <c r="B3224" t="s">
        <v>111</v>
      </c>
      <c r="C3224" t="s">
        <v>18</v>
      </c>
      <c r="D3224" s="1">
        <v>503182.31615900015</v>
      </c>
      <c r="E3224" s="1">
        <v>1368363.7462479998</v>
      </c>
      <c r="F3224" s="13">
        <v>0</v>
      </c>
      <c r="G3224" s="13">
        <v>0.36772555363199766</v>
      </c>
      <c r="H3224" t="s">
        <v>16</v>
      </c>
      <c r="I3224" t="s">
        <v>17</v>
      </c>
      <c r="J3224">
        <v>2021</v>
      </c>
      <c r="K3224">
        <v>9</v>
      </c>
      <c r="L3224" s="12">
        <v>-1.8540739550136123</v>
      </c>
      <c r="M3224" s="1">
        <v>1066858.2766740001</v>
      </c>
      <c r="N3224" s="12">
        <v>-6.4605502304267226</v>
      </c>
      <c r="O3224" s="13">
        <v>0.47164869707690105</v>
      </c>
      <c r="P3224" s="12">
        <v>-3.0471100985806365</v>
      </c>
      <c r="Q3224" s="12">
        <v>-4.9011840535942488</v>
      </c>
      <c r="R3224" s="2">
        <f>DATE(CURR[[#This Row],[YEAR]],CURR[[#This Row],[MONTH]],1)</f>
        <v>44440</v>
      </c>
      <c r="S3224" t="str">
        <f>IF(AND(CURR[[#This Row],[DATE]]&gt;=DATE(2023,6,1),CURR[[#This Row],[DATE]]&lt;=DATE(2024,5,31)),"Y","N")</f>
        <v>N</v>
      </c>
    </row>
    <row r="3225" spans="1:19" x14ac:dyDescent="0.25">
      <c r="A3225" t="s">
        <v>70</v>
      </c>
      <c r="B3225" t="s">
        <v>111</v>
      </c>
      <c r="C3225" t="s">
        <v>18</v>
      </c>
      <c r="D3225" s="1">
        <v>1066858.2766740001</v>
      </c>
      <c r="E3225" s="1">
        <v>5243265.6024209987</v>
      </c>
      <c r="F3225" s="13">
        <v>0.20347210261127996</v>
      </c>
      <c r="G3225" s="13">
        <v>0</v>
      </c>
      <c r="H3225" t="s">
        <v>21</v>
      </c>
      <c r="I3225" t="s">
        <v>23</v>
      </c>
      <c r="J3225">
        <v>2021</v>
      </c>
      <c r="K3225">
        <v>9</v>
      </c>
      <c r="L3225" s="12">
        <v>-3.2869140074841976</v>
      </c>
      <c r="M3225" s="1">
        <v>1066858.2766740001</v>
      </c>
      <c r="N3225" s="12">
        <v>-6.4605502304267226</v>
      </c>
      <c r="O3225" s="13">
        <v>0</v>
      </c>
      <c r="P3225" s="12">
        <v>0</v>
      </c>
      <c r="Q3225" s="12">
        <v>0</v>
      </c>
      <c r="R3225" s="2">
        <f>DATE(CURR[[#This Row],[YEAR]],CURR[[#This Row],[MONTH]],1)</f>
        <v>44440</v>
      </c>
      <c r="S3225" t="str">
        <f>IF(AND(CURR[[#This Row],[DATE]]&gt;=DATE(2023,6,1),CURR[[#This Row],[DATE]]&lt;=DATE(2024,5,31)),"Y","N")</f>
        <v>N</v>
      </c>
    </row>
    <row r="3226" spans="1:19" x14ac:dyDescent="0.25">
      <c r="A3226" t="s">
        <v>70</v>
      </c>
      <c r="B3226" t="s">
        <v>111</v>
      </c>
      <c r="C3226" t="s">
        <v>18</v>
      </c>
      <c r="D3226" s="1">
        <v>1066858.2766740001</v>
      </c>
      <c r="E3226" s="1">
        <v>5243265.6024209987</v>
      </c>
      <c r="F3226" s="13">
        <v>0.20347210261127996</v>
      </c>
      <c r="G3226" s="13">
        <v>0</v>
      </c>
      <c r="H3226" t="s">
        <v>21</v>
      </c>
      <c r="I3226" t="s">
        <v>22</v>
      </c>
      <c r="J3226">
        <v>2021</v>
      </c>
      <c r="K3226">
        <v>9</v>
      </c>
      <c r="L3226" s="12">
        <v>-3.173636222942525</v>
      </c>
      <c r="M3226" s="1">
        <v>1066858.2766740001</v>
      </c>
      <c r="N3226" s="12">
        <v>-6.4605502304267226</v>
      </c>
      <c r="O3226" s="13">
        <v>0</v>
      </c>
      <c r="P3226" s="12">
        <v>0</v>
      </c>
      <c r="Q3226" s="12">
        <v>0</v>
      </c>
      <c r="R3226" s="2">
        <f>DATE(CURR[[#This Row],[YEAR]],CURR[[#This Row],[MONTH]],1)</f>
        <v>44440</v>
      </c>
      <c r="S3226" t="str">
        <f>IF(AND(CURR[[#This Row],[DATE]]&gt;=DATE(2023,6,1),CURR[[#This Row],[DATE]]&lt;=DATE(2024,5,31)),"Y","N")</f>
        <v>N</v>
      </c>
    </row>
    <row r="3227" spans="1:19" x14ac:dyDescent="0.25">
      <c r="A3227" t="s">
        <v>70</v>
      </c>
      <c r="B3227" t="s">
        <v>111</v>
      </c>
      <c r="C3227" t="s">
        <v>18</v>
      </c>
      <c r="D3227" s="1">
        <v>223513.32386599999</v>
      </c>
      <c r="E3227" s="1">
        <v>1890047.1096430009</v>
      </c>
      <c r="F3227" s="13">
        <v>0</v>
      </c>
      <c r="G3227" s="13">
        <v>0.11825807024895696</v>
      </c>
      <c r="H3227" t="s">
        <v>24</v>
      </c>
      <c r="I3227" t="s">
        <v>17</v>
      </c>
      <c r="J3227">
        <v>2021</v>
      </c>
      <c r="K3227">
        <v>9</v>
      </c>
      <c r="L3227" s="12">
        <v>-1.2334622483206841</v>
      </c>
      <c r="M3227" s="1">
        <v>1066858.2766740001</v>
      </c>
      <c r="N3227" s="12">
        <v>-6.4605502304267226</v>
      </c>
      <c r="O3227" s="13">
        <v>0.20950610662441246</v>
      </c>
      <c r="P3227" s="12">
        <v>-1.3535247254281535</v>
      </c>
      <c r="Q3227" s="12">
        <v>-2.5869869737488376</v>
      </c>
      <c r="R3227" s="2">
        <f>DATE(CURR[[#This Row],[YEAR]],CURR[[#This Row],[MONTH]],1)</f>
        <v>44440</v>
      </c>
      <c r="S3227" t="str">
        <f>IF(AND(CURR[[#This Row],[DATE]]&gt;=DATE(2023,6,1),CURR[[#This Row],[DATE]]&lt;=DATE(2024,5,31)),"Y","N")</f>
        <v>N</v>
      </c>
    </row>
    <row r="3228" spans="1:19" x14ac:dyDescent="0.25">
      <c r="A3228" t="s">
        <v>70</v>
      </c>
      <c r="B3228" t="s">
        <v>111</v>
      </c>
      <c r="C3228" t="s">
        <v>18</v>
      </c>
      <c r="D3228" s="1">
        <v>110645.211085</v>
      </c>
      <c r="E3228" s="1">
        <v>1441510.845365</v>
      </c>
      <c r="F3228" s="13">
        <v>0</v>
      </c>
      <c r="G3228" s="13">
        <v>7.6756419447530352E-2</v>
      </c>
      <c r="H3228" t="s">
        <v>25</v>
      </c>
      <c r="I3228" t="s">
        <v>17</v>
      </c>
      <c r="J3228">
        <v>2021</v>
      </c>
      <c r="K3228">
        <v>9</v>
      </c>
      <c r="L3228" s="12">
        <v>-1.3111175780996067</v>
      </c>
      <c r="M3228" s="1">
        <v>1066858.2766740001</v>
      </c>
      <c r="N3228" s="12">
        <v>-6.4605502304267226</v>
      </c>
      <c r="O3228" s="13">
        <v>0.1037112552849509</v>
      </c>
      <c r="P3228" s="12">
        <v>-0.67003177422903415</v>
      </c>
      <c r="Q3228" s="12">
        <v>-1.9811493523286408</v>
      </c>
      <c r="R3228" s="2">
        <f>DATE(CURR[[#This Row],[YEAR]],CURR[[#This Row],[MONTH]],1)</f>
        <v>44440</v>
      </c>
      <c r="S3228" t="str">
        <f>IF(AND(CURR[[#This Row],[DATE]]&gt;=DATE(2023,6,1),CURR[[#This Row],[DATE]]&lt;=DATE(2024,5,31)),"Y","N")</f>
        <v>N</v>
      </c>
    </row>
    <row r="3229" spans="1:19" x14ac:dyDescent="0.25">
      <c r="A3229" t="s">
        <v>70</v>
      </c>
      <c r="B3229" t="s">
        <v>111</v>
      </c>
      <c r="C3229" t="s">
        <v>18</v>
      </c>
      <c r="D3229" s="1">
        <v>229517.42556400003</v>
      </c>
      <c r="E3229" s="1">
        <v>543343.90116500005</v>
      </c>
      <c r="F3229" s="13">
        <v>0</v>
      </c>
      <c r="G3229" s="13">
        <v>0.42241649362748857</v>
      </c>
      <c r="H3229" t="s">
        <v>26</v>
      </c>
      <c r="I3229" t="s">
        <v>17</v>
      </c>
      <c r="J3229">
        <v>2021</v>
      </c>
      <c r="K3229">
        <v>9</v>
      </c>
      <c r="L3229" s="12">
        <v>-6.6894119876374152</v>
      </c>
      <c r="M3229" s="1">
        <v>1066858.2766740001</v>
      </c>
      <c r="N3229" s="12">
        <v>-6.4605502304267226</v>
      </c>
      <c r="O3229" s="13">
        <v>0.21513394101373567</v>
      </c>
      <c r="P3229" s="12">
        <v>-1.389883632188899</v>
      </c>
      <c r="Q3229" s="12">
        <v>-8.0792956198263148</v>
      </c>
      <c r="R3229" s="2">
        <f>DATE(CURR[[#This Row],[YEAR]],CURR[[#This Row],[MONTH]],1)</f>
        <v>44440</v>
      </c>
      <c r="S3229" t="str">
        <f>IF(AND(CURR[[#This Row],[DATE]]&gt;=DATE(2023,6,1),CURR[[#This Row],[DATE]]&lt;=DATE(2024,5,31)),"Y","N")</f>
        <v>N</v>
      </c>
    </row>
    <row r="3230" spans="1:19" x14ac:dyDescent="0.25">
      <c r="A3230" t="s">
        <v>70</v>
      </c>
      <c r="B3230" t="s">
        <v>111</v>
      </c>
      <c r="C3230" t="s">
        <v>19</v>
      </c>
      <c r="D3230" s="1">
        <v>309.66829799999994</v>
      </c>
      <c r="E3230" s="1">
        <v>1368363.7462479998</v>
      </c>
      <c r="F3230" s="13">
        <v>0</v>
      </c>
      <c r="G3230" s="13">
        <v>2.2630554108810495E-4</v>
      </c>
      <c r="H3230" t="s">
        <v>16</v>
      </c>
      <c r="I3230" t="s">
        <v>17</v>
      </c>
      <c r="J3230">
        <v>2021</v>
      </c>
      <c r="K3230">
        <v>9</v>
      </c>
      <c r="L3230" s="12">
        <v>-1.1410335927500466E-3</v>
      </c>
      <c r="M3230" s="1">
        <v>1465481.8229560007</v>
      </c>
      <c r="N3230" s="12">
        <v>-8.8744860831010328</v>
      </c>
      <c r="O3230" s="13">
        <v>2.1130818079706564E-4</v>
      </c>
      <c r="P3230" s="12">
        <v>-1.875251509728956E-3</v>
      </c>
      <c r="Q3230" s="12">
        <v>-3.0162851024790023E-3</v>
      </c>
      <c r="R3230" s="2">
        <f>DATE(CURR[[#This Row],[YEAR]],CURR[[#This Row],[MONTH]],1)</f>
        <v>44440</v>
      </c>
      <c r="S3230" t="str">
        <f>IF(AND(CURR[[#This Row],[DATE]]&gt;=DATE(2023,6,1),CURR[[#This Row],[DATE]]&lt;=DATE(2024,5,31)),"Y","N")</f>
        <v>N</v>
      </c>
    </row>
    <row r="3231" spans="1:19" x14ac:dyDescent="0.25">
      <c r="A3231" t="s">
        <v>70</v>
      </c>
      <c r="B3231" t="s">
        <v>111</v>
      </c>
      <c r="C3231" t="s">
        <v>19</v>
      </c>
      <c r="D3231" s="1">
        <v>1465481.8229560007</v>
      </c>
      <c r="E3231" s="1">
        <v>5243265.6024209987</v>
      </c>
      <c r="F3231" s="13">
        <v>0.27949791867864499</v>
      </c>
      <c r="G3231" s="13">
        <v>0</v>
      </c>
      <c r="H3231" t="s">
        <v>21</v>
      </c>
      <c r="I3231" t="s">
        <v>23</v>
      </c>
      <c r="J3231">
        <v>2021</v>
      </c>
      <c r="K3231">
        <v>9</v>
      </c>
      <c r="L3231" s="12">
        <v>-4.5150446286123351</v>
      </c>
      <c r="M3231" s="1">
        <v>1465481.8229560007</v>
      </c>
      <c r="N3231" s="12">
        <v>-8.8744860831010328</v>
      </c>
      <c r="O3231" s="13">
        <v>0</v>
      </c>
      <c r="P3231" s="12">
        <v>0</v>
      </c>
      <c r="Q3231" s="12">
        <v>0</v>
      </c>
      <c r="R3231" s="2">
        <f>DATE(CURR[[#This Row],[YEAR]],CURR[[#This Row],[MONTH]],1)</f>
        <v>44440</v>
      </c>
      <c r="S3231" t="str">
        <f>IF(AND(CURR[[#This Row],[DATE]]&gt;=DATE(2023,6,1),CURR[[#This Row],[DATE]]&lt;=DATE(2024,5,31)),"Y","N")</f>
        <v>N</v>
      </c>
    </row>
    <row r="3232" spans="1:19" x14ac:dyDescent="0.25">
      <c r="A3232" t="s">
        <v>70</v>
      </c>
      <c r="B3232" t="s">
        <v>111</v>
      </c>
      <c r="C3232" t="s">
        <v>19</v>
      </c>
      <c r="D3232" s="1">
        <v>1465481.8229560007</v>
      </c>
      <c r="E3232" s="1">
        <v>5243265.6024209987</v>
      </c>
      <c r="F3232" s="13">
        <v>0.27949791867864499</v>
      </c>
      <c r="G3232" s="13">
        <v>0</v>
      </c>
      <c r="H3232" t="s">
        <v>21</v>
      </c>
      <c r="I3232" t="s">
        <v>22</v>
      </c>
      <c r="J3232">
        <v>2021</v>
      </c>
      <c r="K3232">
        <v>9</v>
      </c>
      <c r="L3232" s="12">
        <v>-4.3594414544886977</v>
      </c>
      <c r="M3232" s="1">
        <v>1465481.8229560007</v>
      </c>
      <c r="N3232" s="12">
        <v>-8.8744860831010328</v>
      </c>
      <c r="O3232" s="13">
        <v>0</v>
      </c>
      <c r="P3232" s="12">
        <v>0</v>
      </c>
      <c r="Q3232" s="12">
        <v>0</v>
      </c>
      <c r="R3232" s="2">
        <f>DATE(CURR[[#This Row],[YEAR]],CURR[[#This Row],[MONTH]],1)</f>
        <v>44440</v>
      </c>
      <c r="S3232" t="str">
        <f>IF(AND(CURR[[#This Row],[DATE]]&gt;=DATE(2023,6,1),CURR[[#This Row],[DATE]]&lt;=DATE(2024,5,31)),"Y","N")</f>
        <v>N</v>
      </c>
    </row>
    <row r="3233" spans="1:19" x14ac:dyDescent="0.25">
      <c r="A3233" t="s">
        <v>70</v>
      </c>
      <c r="B3233" t="s">
        <v>111</v>
      </c>
      <c r="C3233" t="s">
        <v>19</v>
      </c>
      <c r="D3233" s="1">
        <v>428775.43706099992</v>
      </c>
      <c r="E3233" s="1">
        <v>1890047.1096430009</v>
      </c>
      <c r="F3233" s="13">
        <v>0</v>
      </c>
      <c r="G3233" s="13">
        <v>0.22685965597015656</v>
      </c>
      <c r="H3233" t="s">
        <v>24</v>
      </c>
      <c r="I3233" t="s">
        <v>17</v>
      </c>
      <c r="J3233">
        <v>2021</v>
      </c>
      <c r="K3233">
        <v>9</v>
      </c>
      <c r="L3233" s="12">
        <v>-2.3662048663327844</v>
      </c>
      <c r="M3233" s="1">
        <v>1465481.8229560007</v>
      </c>
      <c r="N3233" s="12">
        <v>-8.8744860831010328</v>
      </c>
      <c r="O3233" s="13">
        <v>0.29258325169542099</v>
      </c>
      <c r="P3233" s="12">
        <v>-2.5965259953194604</v>
      </c>
      <c r="Q3233" s="12">
        <v>-4.9627308616522452</v>
      </c>
      <c r="R3233" s="2">
        <f>DATE(CURR[[#This Row],[YEAR]],CURR[[#This Row],[MONTH]],1)</f>
        <v>44440</v>
      </c>
      <c r="S3233" t="str">
        <f>IF(AND(CURR[[#This Row],[DATE]]&gt;=DATE(2023,6,1),CURR[[#This Row],[DATE]]&lt;=DATE(2024,5,31)),"Y","N")</f>
        <v>N</v>
      </c>
    </row>
    <row r="3234" spans="1:19" x14ac:dyDescent="0.25">
      <c r="A3234" t="s">
        <v>70</v>
      </c>
      <c r="B3234" t="s">
        <v>111</v>
      </c>
      <c r="C3234" t="s">
        <v>19</v>
      </c>
      <c r="D3234" s="1">
        <v>971773.24483599979</v>
      </c>
      <c r="E3234" s="1">
        <v>1441510.845365</v>
      </c>
      <c r="F3234" s="13">
        <v>0</v>
      </c>
      <c r="G3234" s="13">
        <v>0.67413522968669759</v>
      </c>
      <c r="H3234" t="s">
        <v>25</v>
      </c>
      <c r="I3234" t="s">
        <v>17</v>
      </c>
      <c r="J3234">
        <v>2021</v>
      </c>
      <c r="K3234">
        <v>9</v>
      </c>
      <c r="L3234" s="12">
        <v>-11.515265511605151</v>
      </c>
      <c r="M3234" s="1">
        <v>1465481.8229560007</v>
      </c>
      <c r="N3234" s="12">
        <v>-8.8744860831010328</v>
      </c>
      <c r="O3234" s="13">
        <v>0.66310835768392606</v>
      </c>
      <c r="P3234" s="12">
        <v>-5.8847458918539841</v>
      </c>
      <c r="Q3234" s="12">
        <v>-17.400011403459136</v>
      </c>
      <c r="R3234" s="2">
        <f>DATE(CURR[[#This Row],[YEAR]],CURR[[#This Row],[MONTH]],1)</f>
        <v>44440</v>
      </c>
      <c r="S3234" t="str">
        <f>IF(AND(CURR[[#This Row],[DATE]]&gt;=DATE(2023,6,1),CURR[[#This Row],[DATE]]&lt;=DATE(2024,5,31)),"Y","N")</f>
        <v>N</v>
      </c>
    </row>
    <row r="3235" spans="1:19" x14ac:dyDescent="0.25">
      <c r="A3235" t="s">
        <v>70</v>
      </c>
      <c r="B3235" t="s">
        <v>111</v>
      </c>
      <c r="C3235" t="s">
        <v>19</v>
      </c>
      <c r="D3235" s="1">
        <v>64623.472761000026</v>
      </c>
      <c r="E3235" s="1">
        <v>543343.90116500005</v>
      </c>
      <c r="F3235" s="13">
        <v>0</v>
      </c>
      <c r="G3235" s="13">
        <v>0.11893659360570512</v>
      </c>
      <c r="H3235" t="s">
        <v>26</v>
      </c>
      <c r="I3235" t="s">
        <v>17</v>
      </c>
      <c r="J3235">
        <v>2021</v>
      </c>
      <c r="K3235">
        <v>9</v>
      </c>
      <c r="L3235" s="12">
        <v>-1.883486764928227</v>
      </c>
      <c r="M3235" s="1">
        <v>1465481.8229560007</v>
      </c>
      <c r="N3235" s="12">
        <v>-8.8744860831010328</v>
      </c>
      <c r="O3235" s="13">
        <v>4.409708243985519E-2</v>
      </c>
      <c r="P3235" s="12">
        <v>-0.39133894441785383</v>
      </c>
      <c r="Q3235" s="12">
        <v>-2.2748257093460809</v>
      </c>
      <c r="R3235" s="2">
        <f>DATE(CURR[[#This Row],[YEAR]],CURR[[#This Row],[MONTH]],1)</f>
        <v>44440</v>
      </c>
      <c r="S3235" t="str">
        <f>IF(AND(CURR[[#This Row],[DATE]]&gt;=DATE(2023,6,1),CURR[[#This Row],[DATE]]&lt;=DATE(2024,5,31)),"Y","N")</f>
        <v>N</v>
      </c>
    </row>
    <row r="3236" spans="1:19" x14ac:dyDescent="0.25">
      <c r="A3236" t="s">
        <v>70</v>
      </c>
      <c r="B3236" t="s">
        <v>111</v>
      </c>
      <c r="C3236" t="s">
        <v>20</v>
      </c>
      <c r="D3236" s="1">
        <v>601540.41612000007</v>
      </c>
      <c r="E3236" s="1">
        <v>1368363.7462479998</v>
      </c>
      <c r="F3236" s="13">
        <v>0</v>
      </c>
      <c r="G3236" s="13">
        <v>0.43960563685598986</v>
      </c>
      <c r="H3236" t="s">
        <v>16</v>
      </c>
      <c r="I3236" t="s">
        <v>17</v>
      </c>
      <c r="J3236">
        <v>2021</v>
      </c>
      <c r="K3236">
        <v>9</v>
      </c>
      <c r="L3236" s="12">
        <v>-2.2164936695901685</v>
      </c>
      <c r="M3236" s="1">
        <v>1646734.5430140011</v>
      </c>
      <c r="N3236" s="12">
        <v>-9.9720941983858733</v>
      </c>
      <c r="O3236" s="13">
        <v>0.36529288747353711</v>
      </c>
      <c r="P3236" s="12">
        <v>-3.6427350838864831</v>
      </c>
      <c r="Q3236" s="12">
        <v>-5.8592287534766516</v>
      </c>
      <c r="R3236" s="2">
        <f>DATE(CURR[[#This Row],[YEAR]],CURR[[#This Row],[MONTH]],1)</f>
        <v>44440</v>
      </c>
      <c r="S3236" t="str">
        <f>IF(AND(CURR[[#This Row],[DATE]]&gt;=DATE(2023,6,1),CURR[[#This Row],[DATE]]&lt;=DATE(2024,5,31)),"Y","N")</f>
        <v>N</v>
      </c>
    </row>
    <row r="3237" spans="1:19" x14ac:dyDescent="0.25">
      <c r="A3237" t="s">
        <v>70</v>
      </c>
      <c r="B3237" t="s">
        <v>111</v>
      </c>
      <c r="C3237" t="s">
        <v>20</v>
      </c>
      <c r="D3237" s="1">
        <v>1646734.5430140011</v>
      </c>
      <c r="E3237" s="1">
        <v>5243265.6024209987</v>
      </c>
      <c r="F3237" s="13">
        <v>0.31406658900774476</v>
      </c>
      <c r="G3237" s="13">
        <v>0</v>
      </c>
      <c r="H3237" t="s">
        <v>21</v>
      </c>
      <c r="I3237" t="s">
        <v>23</v>
      </c>
      <c r="J3237">
        <v>2021</v>
      </c>
      <c r="K3237">
        <v>9</v>
      </c>
      <c r="L3237" s="12">
        <v>-5.0734712889093139</v>
      </c>
      <c r="M3237" s="1">
        <v>1646734.5430140011</v>
      </c>
      <c r="N3237" s="12">
        <v>-9.9720941983858733</v>
      </c>
      <c r="O3237" s="13">
        <v>0</v>
      </c>
      <c r="P3237" s="12">
        <v>0</v>
      </c>
      <c r="Q3237" s="12">
        <v>0</v>
      </c>
      <c r="R3237" s="2">
        <f>DATE(CURR[[#This Row],[YEAR]],CURR[[#This Row],[MONTH]],1)</f>
        <v>44440</v>
      </c>
      <c r="S3237" t="str">
        <f>IF(AND(CURR[[#This Row],[DATE]]&gt;=DATE(2023,6,1),CURR[[#This Row],[DATE]]&lt;=DATE(2024,5,31)),"Y","N")</f>
        <v>N</v>
      </c>
    </row>
    <row r="3238" spans="1:19" x14ac:dyDescent="0.25">
      <c r="A3238" t="s">
        <v>70</v>
      </c>
      <c r="B3238" t="s">
        <v>111</v>
      </c>
      <c r="C3238" t="s">
        <v>20</v>
      </c>
      <c r="D3238" s="1">
        <v>1646734.5430140011</v>
      </c>
      <c r="E3238" s="1">
        <v>5243265.6024209987</v>
      </c>
      <c r="F3238" s="13">
        <v>0.31406658900774476</v>
      </c>
      <c r="G3238" s="13">
        <v>0</v>
      </c>
      <c r="H3238" t="s">
        <v>21</v>
      </c>
      <c r="I3238" t="s">
        <v>22</v>
      </c>
      <c r="J3238">
        <v>2021</v>
      </c>
      <c r="K3238">
        <v>9</v>
      </c>
      <c r="L3238" s="12">
        <v>-4.8986229094765594</v>
      </c>
      <c r="M3238" s="1">
        <v>1646734.5430140011</v>
      </c>
      <c r="N3238" s="12">
        <v>-9.9720941983858733</v>
      </c>
      <c r="O3238" s="13">
        <v>0</v>
      </c>
      <c r="P3238" s="12">
        <v>0</v>
      </c>
      <c r="Q3238" s="12">
        <v>0</v>
      </c>
      <c r="R3238" s="2">
        <f>DATE(CURR[[#This Row],[YEAR]],CURR[[#This Row],[MONTH]],1)</f>
        <v>44440</v>
      </c>
      <c r="S3238" t="str">
        <f>IF(AND(CURR[[#This Row],[DATE]]&gt;=DATE(2023,6,1),CURR[[#This Row],[DATE]]&lt;=DATE(2024,5,31)),"Y","N")</f>
        <v>N</v>
      </c>
    </row>
    <row r="3239" spans="1:19" x14ac:dyDescent="0.25">
      <c r="A3239" t="s">
        <v>70</v>
      </c>
      <c r="B3239" t="s">
        <v>111</v>
      </c>
      <c r="C3239" t="s">
        <v>20</v>
      </c>
      <c r="D3239" s="1">
        <v>714322.0970719998</v>
      </c>
      <c r="E3239" s="1">
        <v>1890047.1096430009</v>
      </c>
      <c r="F3239" s="13">
        <v>0</v>
      </c>
      <c r="G3239" s="13">
        <v>0.37793877910637041</v>
      </c>
      <c r="H3239" t="s">
        <v>24</v>
      </c>
      <c r="I3239" t="s">
        <v>17</v>
      </c>
      <c r="J3239">
        <v>2021</v>
      </c>
      <c r="K3239">
        <v>9</v>
      </c>
      <c r="L3239" s="12">
        <v>-3.9419991821507816</v>
      </c>
      <c r="M3239" s="1">
        <v>1646734.5430140011</v>
      </c>
      <c r="N3239" s="12">
        <v>-9.9720941983858733</v>
      </c>
      <c r="O3239" s="13">
        <v>0.4337809637275134</v>
      </c>
      <c r="P3239" s="12">
        <v>-4.3257046317573691</v>
      </c>
      <c r="Q3239" s="12">
        <v>-8.2677038139081507</v>
      </c>
      <c r="R3239" s="2">
        <f>DATE(CURR[[#This Row],[YEAR]],CURR[[#This Row],[MONTH]],1)</f>
        <v>44440</v>
      </c>
      <c r="S3239" t="str">
        <f>IF(AND(CURR[[#This Row],[DATE]]&gt;=DATE(2023,6,1),CURR[[#This Row],[DATE]]&lt;=DATE(2024,5,31)),"Y","N")</f>
        <v>N</v>
      </c>
    </row>
    <row r="3240" spans="1:19" x14ac:dyDescent="0.25">
      <c r="A3240" t="s">
        <v>70</v>
      </c>
      <c r="B3240" t="s">
        <v>111</v>
      </c>
      <c r="C3240" t="s">
        <v>20</v>
      </c>
      <c r="D3240" s="1">
        <v>232141.6679019999</v>
      </c>
      <c r="E3240" s="1">
        <v>1441510.845365</v>
      </c>
      <c r="F3240" s="13">
        <v>0</v>
      </c>
      <c r="G3240" s="13">
        <v>0.16104052817113568</v>
      </c>
      <c r="H3240" t="s">
        <v>25</v>
      </c>
      <c r="I3240" t="s">
        <v>17</v>
      </c>
      <c r="J3240">
        <v>2021</v>
      </c>
      <c r="K3240">
        <v>9</v>
      </c>
      <c r="L3240" s="12">
        <v>-2.7508196551033159</v>
      </c>
      <c r="M3240" s="1">
        <v>1646734.5430140011</v>
      </c>
      <c r="N3240" s="12">
        <v>-9.9720941983858733</v>
      </c>
      <c r="O3240" s="13">
        <v>0.1409709105130651</v>
      </c>
      <c r="P3240" s="12">
        <v>-1.4057751988685105</v>
      </c>
      <c r="Q3240" s="12">
        <v>-4.1565948539718267</v>
      </c>
      <c r="R3240" s="2">
        <f>DATE(CURR[[#This Row],[YEAR]],CURR[[#This Row],[MONTH]],1)</f>
        <v>44440</v>
      </c>
      <c r="S3240" t="str">
        <f>IF(AND(CURR[[#This Row],[DATE]]&gt;=DATE(2023,6,1),CURR[[#This Row],[DATE]]&lt;=DATE(2024,5,31)),"Y","N")</f>
        <v>N</v>
      </c>
    </row>
    <row r="3241" spans="1:19" x14ac:dyDescent="0.25">
      <c r="A3241" t="s">
        <v>70</v>
      </c>
      <c r="B3241" t="s">
        <v>111</v>
      </c>
      <c r="C3241" t="s">
        <v>20</v>
      </c>
      <c r="D3241" s="1">
        <v>98730.361920000025</v>
      </c>
      <c r="E3241" s="1">
        <v>543343.90116500005</v>
      </c>
      <c r="F3241" s="13">
        <v>0</v>
      </c>
      <c r="G3241" s="13">
        <v>0.1817087883167719</v>
      </c>
      <c r="H3241" t="s">
        <v>26</v>
      </c>
      <c r="I3241" t="s">
        <v>17</v>
      </c>
      <c r="J3241">
        <v>2021</v>
      </c>
      <c r="K3241">
        <v>9</v>
      </c>
      <c r="L3241" s="12">
        <v>-2.8775508654669251</v>
      </c>
      <c r="M3241" s="1">
        <v>1646734.5430140011</v>
      </c>
      <c r="N3241" s="12">
        <v>-9.9720941983858733</v>
      </c>
      <c r="O3241" s="13">
        <v>5.9955238285883568E-2</v>
      </c>
      <c r="P3241" s="12">
        <v>-0.59787928387350209</v>
      </c>
      <c r="Q3241" s="12">
        <v>-3.4754301493404274</v>
      </c>
      <c r="R3241" s="2">
        <f>DATE(CURR[[#This Row],[YEAR]],CURR[[#This Row],[MONTH]],1)</f>
        <v>44440</v>
      </c>
      <c r="S3241" t="str">
        <f>IF(AND(CURR[[#This Row],[DATE]]&gt;=DATE(2023,6,1),CURR[[#This Row],[DATE]]&lt;=DATE(2024,5,31)),"Y","N")</f>
        <v>N</v>
      </c>
    </row>
    <row r="3242" spans="1:19" x14ac:dyDescent="0.25">
      <c r="A3242" t="s">
        <v>71</v>
      </c>
      <c r="B3242" t="s">
        <v>14</v>
      </c>
      <c r="C3242" t="s">
        <v>15</v>
      </c>
      <c r="D3242" s="1">
        <v>3365.3698680000007</v>
      </c>
      <c r="E3242" s="1">
        <v>16857.957215999999</v>
      </c>
      <c r="F3242" s="13">
        <v>0</v>
      </c>
      <c r="G3242" s="13">
        <v>0.19963094133409628</v>
      </c>
      <c r="H3242" t="s">
        <v>16</v>
      </c>
      <c r="I3242" t="s">
        <v>17</v>
      </c>
      <c r="J3242">
        <v>2021</v>
      </c>
      <c r="K3242">
        <v>10</v>
      </c>
      <c r="L3242" s="12">
        <v>-0.95133794703555674</v>
      </c>
      <c r="M3242" s="1">
        <v>14026.884700000001</v>
      </c>
      <c r="N3242" s="12">
        <v>-10.809680691199256</v>
      </c>
      <c r="O3242" s="13">
        <v>0.23992282962160519</v>
      </c>
      <c r="P3242" s="12">
        <v>-2.5934891787385546</v>
      </c>
      <c r="Q3242" s="12">
        <v>-3.5448271257741113</v>
      </c>
      <c r="R3242" s="2">
        <f>DATE(CURR[[#This Row],[YEAR]],CURR[[#This Row],[MONTH]],1)</f>
        <v>44470</v>
      </c>
      <c r="S3242" t="str">
        <f>IF(AND(CURR[[#This Row],[DATE]]&gt;=DATE(2023,6,1),CURR[[#This Row],[DATE]]&lt;=DATE(2024,5,31)),"Y","N")</f>
        <v>N</v>
      </c>
    </row>
    <row r="3243" spans="1:19" x14ac:dyDescent="0.25">
      <c r="A3243" t="s">
        <v>71</v>
      </c>
      <c r="B3243" t="s">
        <v>14</v>
      </c>
      <c r="C3243" t="s">
        <v>15</v>
      </c>
      <c r="D3243" s="1">
        <v>14026.884700000001</v>
      </c>
      <c r="E3243" s="1">
        <v>62700.934587999996</v>
      </c>
      <c r="F3243" s="13">
        <v>0.22371093496722028</v>
      </c>
      <c r="G3243" s="13">
        <v>0</v>
      </c>
      <c r="H3243" t="s">
        <v>21</v>
      </c>
      <c r="I3243" t="s">
        <v>23</v>
      </c>
      <c r="J3243">
        <v>2021</v>
      </c>
      <c r="K3243">
        <v>10</v>
      </c>
      <c r="L3243" s="12">
        <v>-5.0008055873606923</v>
      </c>
      <c r="M3243" s="1">
        <v>14026.884700000001</v>
      </c>
      <c r="N3243" s="12">
        <v>-10.809680691199256</v>
      </c>
      <c r="O3243" s="13">
        <v>0</v>
      </c>
      <c r="P3243" s="12">
        <v>0</v>
      </c>
      <c r="Q3243" s="12">
        <v>0</v>
      </c>
      <c r="R3243" s="2">
        <f>DATE(CURR[[#This Row],[YEAR]],CURR[[#This Row],[MONTH]],1)</f>
        <v>44470</v>
      </c>
      <c r="S3243" t="str">
        <f>IF(AND(CURR[[#This Row],[DATE]]&gt;=DATE(2023,6,1),CURR[[#This Row],[DATE]]&lt;=DATE(2024,5,31)),"Y","N")</f>
        <v>N</v>
      </c>
    </row>
    <row r="3244" spans="1:19" x14ac:dyDescent="0.25">
      <c r="A3244" t="s">
        <v>71</v>
      </c>
      <c r="B3244" t="s">
        <v>14</v>
      </c>
      <c r="C3244" t="s">
        <v>15</v>
      </c>
      <c r="D3244" s="1">
        <v>14026.884700000001</v>
      </c>
      <c r="E3244" s="1">
        <v>62700.934587999996</v>
      </c>
      <c r="F3244" s="13">
        <v>0.22371093496722028</v>
      </c>
      <c r="G3244" s="13">
        <v>0</v>
      </c>
      <c r="H3244" t="s">
        <v>21</v>
      </c>
      <c r="I3244" t="s">
        <v>22</v>
      </c>
      <c r="J3244">
        <v>2021</v>
      </c>
      <c r="K3244">
        <v>10</v>
      </c>
      <c r="L3244" s="12">
        <v>-5.808875103838564</v>
      </c>
      <c r="M3244" s="1">
        <v>14026.884700000001</v>
      </c>
      <c r="N3244" s="12">
        <v>-10.809680691199256</v>
      </c>
      <c r="O3244" s="13">
        <v>0</v>
      </c>
      <c r="P3244" s="12">
        <v>0</v>
      </c>
      <c r="Q3244" s="12">
        <v>0</v>
      </c>
      <c r="R3244" s="2">
        <f>DATE(CURR[[#This Row],[YEAR]],CURR[[#This Row],[MONTH]],1)</f>
        <v>44470</v>
      </c>
      <c r="S3244" t="str">
        <f>IF(AND(CURR[[#This Row],[DATE]]&gt;=DATE(2023,6,1),CURR[[#This Row],[DATE]]&lt;=DATE(2024,5,31)),"Y","N")</f>
        <v>N</v>
      </c>
    </row>
    <row r="3245" spans="1:19" x14ac:dyDescent="0.25">
      <c r="A3245" t="s">
        <v>71</v>
      </c>
      <c r="B3245" t="s">
        <v>14</v>
      </c>
      <c r="C3245" t="s">
        <v>15</v>
      </c>
      <c r="D3245" s="1">
        <v>7046.0789080000004</v>
      </c>
      <c r="E3245" s="1">
        <v>22370.484988</v>
      </c>
      <c r="F3245" s="13">
        <v>0</v>
      </c>
      <c r="G3245" s="13">
        <v>0.3149721122174895</v>
      </c>
      <c r="H3245" t="s">
        <v>24</v>
      </c>
      <c r="I3245" t="s">
        <v>17</v>
      </c>
      <c r="J3245">
        <v>2021</v>
      </c>
      <c r="K3245">
        <v>10</v>
      </c>
      <c r="L3245" s="12">
        <v>-1.9483555311629166</v>
      </c>
      <c r="M3245" s="1">
        <v>14026.884700000001</v>
      </c>
      <c r="N3245" s="12">
        <v>-10.809680691199256</v>
      </c>
      <c r="O3245" s="13">
        <v>0.50232671464106349</v>
      </c>
      <c r="P3245" s="12">
        <v>-5.4299913879290624</v>
      </c>
      <c r="Q3245" s="12">
        <v>-7.378346919091979</v>
      </c>
      <c r="R3245" s="2">
        <f>DATE(CURR[[#This Row],[YEAR]],CURR[[#This Row],[MONTH]],1)</f>
        <v>44470</v>
      </c>
      <c r="S3245" t="str">
        <f>IF(AND(CURR[[#This Row],[DATE]]&gt;=DATE(2023,6,1),CURR[[#This Row],[DATE]]&lt;=DATE(2024,5,31)),"Y","N")</f>
        <v>N</v>
      </c>
    </row>
    <row r="3246" spans="1:19" x14ac:dyDescent="0.25">
      <c r="A3246" t="s">
        <v>71</v>
      </c>
      <c r="B3246" t="s">
        <v>14</v>
      </c>
      <c r="C3246" t="s">
        <v>15</v>
      </c>
      <c r="D3246" s="1">
        <v>1565.6920959999998</v>
      </c>
      <c r="E3246" s="1">
        <v>16546.093607999999</v>
      </c>
      <c r="F3246" s="13">
        <v>0</v>
      </c>
      <c r="G3246" s="13">
        <v>9.4626087165552542E-2</v>
      </c>
      <c r="H3246" t="s">
        <v>25</v>
      </c>
      <c r="I3246" t="s">
        <v>17</v>
      </c>
      <c r="J3246">
        <v>2021</v>
      </c>
      <c r="K3246">
        <v>10</v>
      </c>
      <c r="L3246" s="12">
        <v>-1.6214496853419866</v>
      </c>
      <c r="M3246" s="1">
        <v>14026.884700000001</v>
      </c>
      <c r="N3246" s="12">
        <v>-10.809680691199256</v>
      </c>
      <c r="O3246" s="13">
        <v>0.11162080030500285</v>
      </c>
      <c r="P3246" s="12">
        <v>-1.2065852097931973</v>
      </c>
      <c r="Q3246" s="12">
        <v>-2.8280348951351839</v>
      </c>
      <c r="R3246" s="2">
        <f>DATE(CURR[[#This Row],[YEAR]],CURR[[#This Row],[MONTH]],1)</f>
        <v>44470</v>
      </c>
      <c r="S3246" t="str">
        <f>IF(AND(CURR[[#This Row],[DATE]]&gt;=DATE(2023,6,1),CURR[[#This Row],[DATE]]&lt;=DATE(2024,5,31)),"Y","N")</f>
        <v>N</v>
      </c>
    </row>
    <row r="3247" spans="1:19" x14ac:dyDescent="0.25">
      <c r="A3247" t="s">
        <v>71</v>
      </c>
      <c r="B3247" t="s">
        <v>14</v>
      </c>
      <c r="C3247" t="s">
        <v>15</v>
      </c>
      <c r="D3247" s="1">
        <v>2049.7438280000006</v>
      </c>
      <c r="E3247" s="1">
        <v>6926.3987760000009</v>
      </c>
      <c r="F3247" s="13">
        <v>0</v>
      </c>
      <c r="G3247" s="13">
        <v>0.29593211339525688</v>
      </c>
      <c r="H3247" t="s">
        <v>26</v>
      </c>
      <c r="I3247" t="s">
        <v>17</v>
      </c>
      <c r="J3247">
        <v>2021</v>
      </c>
      <c r="K3247">
        <v>10</v>
      </c>
      <c r="L3247" s="12">
        <v>-5.1339749607165865</v>
      </c>
      <c r="M3247" s="1">
        <v>14026.884700000001</v>
      </c>
      <c r="N3247" s="12">
        <v>-10.809680691199256</v>
      </c>
      <c r="O3247" s="13">
        <v>0.1461296554323285</v>
      </c>
      <c r="P3247" s="12">
        <v>-1.579614914738442</v>
      </c>
      <c r="Q3247" s="12">
        <v>-6.7135898754550283</v>
      </c>
      <c r="R3247" s="2">
        <f>DATE(CURR[[#This Row],[YEAR]],CURR[[#This Row],[MONTH]],1)</f>
        <v>44470</v>
      </c>
      <c r="S3247" t="str">
        <f>IF(AND(CURR[[#This Row],[DATE]]&gt;=DATE(2023,6,1),CURR[[#This Row],[DATE]]&lt;=DATE(2024,5,31)),"Y","N")</f>
        <v>N</v>
      </c>
    </row>
    <row r="3248" spans="1:19" x14ac:dyDescent="0.25">
      <c r="A3248" t="s">
        <v>71</v>
      </c>
      <c r="B3248" t="s">
        <v>14</v>
      </c>
      <c r="C3248" t="s">
        <v>18</v>
      </c>
      <c r="D3248" s="1">
        <v>6672.316116</v>
      </c>
      <c r="E3248" s="1">
        <v>16857.957215999999</v>
      </c>
      <c r="F3248" s="13">
        <v>0</v>
      </c>
      <c r="G3248" s="13">
        <v>0.39579624212518821</v>
      </c>
      <c r="H3248" t="s">
        <v>16</v>
      </c>
      <c r="I3248" t="s">
        <v>17</v>
      </c>
      <c r="J3248">
        <v>2021</v>
      </c>
      <c r="K3248">
        <v>10</v>
      </c>
      <c r="L3248" s="12">
        <v>-1.8861604414197772</v>
      </c>
      <c r="M3248" s="1">
        <v>13752.306452000001</v>
      </c>
      <c r="N3248" s="12">
        <v>-10.598079665803438</v>
      </c>
      <c r="O3248" s="13">
        <v>0.48517796918564476</v>
      </c>
      <c r="P3248" s="12">
        <v>-5.1419547695221883</v>
      </c>
      <c r="Q3248" s="12">
        <v>-7.0281152109419658</v>
      </c>
      <c r="R3248" s="2">
        <f>DATE(CURR[[#This Row],[YEAR]],CURR[[#This Row],[MONTH]],1)</f>
        <v>44470</v>
      </c>
      <c r="S3248" t="str">
        <f>IF(AND(CURR[[#This Row],[DATE]]&gt;=DATE(2023,6,1),CURR[[#This Row],[DATE]]&lt;=DATE(2024,5,31)),"Y","N")</f>
        <v>N</v>
      </c>
    </row>
    <row r="3249" spans="1:19" x14ac:dyDescent="0.25">
      <c r="A3249" t="s">
        <v>71</v>
      </c>
      <c r="B3249" t="s">
        <v>14</v>
      </c>
      <c r="C3249" t="s">
        <v>18</v>
      </c>
      <c r="D3249" s="1">
        <v>13752.306452000001</v>
      </c>
      <c r="E3249" s="1">
        <v>62700.934587999996</v>
      </c>
      <c r="F3249" s="13">
        <v>0.21933176183680017</v>
      </c>
      <c r="G3249" s="13">
        <v>0</v>
      </c>
      <c r="H3249" t="s">
        <v>21</v>
      </c>
      <c r="I3249" t="s">
        <v>23</v>
      </c>
      <c r="J3249">
        <v>2021</v>
      </c>
      <c r="K3249">
        <v>10</v>
      </c>
      <c r="L3249" s="12">
        <v>-4.9029141120877746</v>
      </c>
      <c r="M3249" s="1">
        <v>13752.306452000001</v>
      </c>
      <c r="N3249" s="12">
        <v>-10.598079665803438</v>
      </c>
      <c r="O3249" s="13">
        <v>0</v>
      </c>
      <c r="P3249" s="12">
        <v>0</v>
      </c>
      <c r="Q3249" s="12">
        <v>0</v>
      </c>
      <c r="R3249" s="2">
        <f>DATE(CURR[[#This Row],[YEAR]],CURR[[#This Row],[MONTH]],1)</f>
        <v>44470</v>
      </c>
      <c r="S3249" t="str">
        <f>IF(AND(CURR[[#This Row],[DATE]]&gt;=DATE(2023,6,1),CURR[[#This Row],[DATE]]&lt;=DATE(2024,5,31)),"Y","N")</f>
        <v>N</v>
      </c>
    </row>
    <row r="3250" spans="1:19" x14ac:dyDescent="0.25">
      <c r="A3250" t="s">
        <v>71</v>
      </c>
      <c r="B3250" t="s">
        <v>14</v>
      </c>
      <c r="C3250" t="s">
        <v>18</v>
      </c>
      <c r="D3250" s="1">
        <v>13752.306452000001</v>
      </c>
      <c r="E3250" s="1">
        <v>62700.934587999996</v>
      </c>
      <c r="F3250" s="13">
        <v>0.21933176183680017</v>
      </c>
      <c r="G3250" s="13">
        <v>0</v>
      </c>
      <c r="H3250" t="s">
        <v>21</v>
      </c>
      <c r="I3250" t="s">
        <v>22</v>
      </c>
      <c r="J3250">
        <v>2021</v>
      </c>
      <c r="K3250">
        <v>10</v>
      </c>
      <c r="L3250" s="12">
        <v>-5.6951655537156629</v>
      </c>
      <c r="M3250" s="1">
        <v>13752.306452000001</v>
      </c>
      <c r="N3250" s="12">
        <v>-10.598079665803438</v>
      </c>
      <c r="O3250" s="13">
        <v>0</v>
      </c>
      <c r="P3250" s="12">
        <v>0</v>
      </c>
      <c r="Q3250" s="12">
        <v>0</v>
      </c>
      <c r="R3250" s="2">
        <f>DATE(CURR[[#This Row],[YEAR]],CURR[[#This Row],[MONTH]],1)</f>
        <v>44470</v>
      </c>
      <c r="S3250" t="str">
        <f>IF(AND(CURR[[#This Row],[DATE]]&gt;=DATE(2023,6,1),CURR[[#This Row],[DATE]]&lt;=DATE(2024,5,31)),"Y","N")</f>
        <v>N</v>
      </c>
    </row>
    <row r="3251" spans="1:19" x14ac:dyDescent="0.25">
      <c r="A3251" t="s">
        <v>71</v>
      </c>
      <c r="B3251" t="s">
        <v>14</v>
      </c>
      <c r="C3251" t="s">
        <v>18</v>
      </c>
      <c r="D3251" s="1">
        <v>2494.953908</v>
      </c>
      <c r="E3251" s="1">
        <v>22370.484988</v>
      </c>
      <c r="F3251" s="13">
        <v>0</v>
      </c>
      <c r="G3251" s="13">
        <v>0.11152882511659204</v>
      </c>
      <c r="H3251" t="s">
        <v>24</v>
      </c>
      <c r="I3251" t="s">
        <v>17</v>
      </c>
      <c r="J3251">
        <v>2021</v>
      </c>
      <c r="K3251">
        <v>10</v>
      </c>
      <c r="L3251" s="12">
        <v>-0.68989537445133786</v>
      </c>
      <c r="M3251" s="1">
        <v>13752.306452000001</v>
      </c>
      <c r="N3251" s="12">
        <v>-10.598079665803438</v>
      </c>
      <c r="O3251" s="13">
        <v>0.18142076143432351</v>
      </c>
      <c r="P3251" s="12">
        <v>-1.9227116827116804</v>
      </c>
      <c r="Q3251" s="12">
        <v>-2.612607057163018</v>
      </c>
      <c r="R3251" s="2">
        <f>DATE(CURR[[#This Row],[YEAR]],CURR[[#This Row],[MONTH]],1)</f>
        <v>44470</v>
      </c>
      <c r="S3251" t="str">
        <f>IF(AND(CURR[[#This Row],[DATE]]&gt;=DATE(2023,6,1),CURR[[#This Row],[DATE]]&lt;=DATE(2024,5,31)),"Y","N")</f>
        <v>N</v>
      </c>
    </row>
    <row r="3252" spans="1:19" x14ac:dyDescent="0.25">
      <c r="A3252" t="s">
        <v>71</v>
      </c>
      <c r="B3252" t="s">
        <v>14</v>
      </c>
      <c r="C3252" t="s">
        <v>18</v>
      </c>
      <c r="D3252" s="1">
        <v>1567.2333280000005</v>
      </c>
      <c r="E3252" s="1">
        <v>16546.093607999999</v>
      </c>
      <c r="F3252" s="13">
        <v>0</v>
      </c>
      <c r="G3252" s="13">
        <v>9.4719234952366435E-2</v>
      </c>
      <c r="H3252" t="s">
        <v>25</v>
      </c>
      <c r="I3252" t="s">
        <v>17</v>
      </c>
      <c r="J3252">
        <v>2021</v>
      </c>
      <c r="K3252">
        <v>10</v>
      </c>
      <c r="L3252" s="12">
        <v>-1.6230458038558531</v>
      </c>
      <c r="M3252" s="1">
        <v>13752.306452000001</v>
      </c>
      <c r="N3252" s="12">
        <v>-10.598079665803438</v>
      </c>
      <c r="O3252" s="13">
        <v>0.11396148954869148</v>
      </c>
      <c r="P3252" s="12">
        <v>-1.2077729450706582</v>
      </c>
      <c r="Q3252" s="12">
        <v>-2.8308187489265113</v>
      </c>
      <c r="R3252" s="2">
        <f>DATE(CURR[[#This Row],[YEAR]],CURR[[#This Row],[MONTH]],1)</f>
        <v>44470</v>
      </c>
      <c r="S3252" t="str">
        <f>IF(AND(CURR[[#This Row],[DATE]]&gt;=DATE(2023,6,1),CURR[[#This Row],[DATE]]&lt;=DATE(2024,5,31)),"Y","N")</f>
        <v>N</v>
      </c>
    </row>
    <row r="3253" spans="1:19" x14ac:dyDescent="0.25">
      <c r="A3253" t="s">
        <v>71</v>
      </c>
      <c r="B3253" t="s">
        <v>14</v>
      </c>
      <c r="C3253" t="s">
        <v>18</v>
      </c>
      <c r="D3253" s="1">
        <v>3017.8031000000001</v>
      </c>
      <c r="E3253" s="1">
        <v>6926.3987760000009</v>
      </c>
      <c r="F3253" s="13">
        <v>0</v>
      </c>
      <c r="G3253" s="13">
        <v>0.43569583525232469</v>
      </c>
      <c r="H3253" t="s">
        <v>26</v>
      </c>
      <c r="I3253" t="s">
        <v>17</v>
      </c>
      <c r="J3253">
        <v>2021</v>
      </c>
      <c r="K3253">
        <v>10</v>
      </c>
      <c r="L3253" s="12">
        <v>-7.5586643267955163</v>
      </c>
      <c r="M3253" s="1">
        <v>13752.306452000001</v>
      </c>
      <c r="N3253" s="12">
        <v>-10.598079665803438</v>
      </c>
      <c r="O3253" s="13">
        <v>0.21943977983134025</v>
      </c>
      <c r="P3253" s="12">
        <v>-2.3256402684989101</v>
      </c>
      <c r="Q3253" s="12">
        <v>-9.8843045952944273</v>
      </c>
      <c r="R3253" s="2">
        <f>DATE(CURR[[#This Row],[YEAR]],CURR[[#This Row],[MONTH]],1)</f>
        <v>44470</v>
      </c>
      <c r="S3253" t="str">
        <f>IF(AND(CURR[[#This Row],[DATE]]&gt;=DATE(2023,6,1),CURR[[#This Row],[DATE]]&lt;=DATE(2024,5,31)),"Y","N")</f>
        <v>N</v>
      </c>
    </row>
    <row r="3254" spans="1:19" x14ac:dyDescent="0.25">
      <c r="A3254" t="s">
        <v>71</v>
      </c>
      <c r="B3254" t="s">
        <v>14</v>
      </c>
      <c r="C3254" t="s">
        <v>19</v>
      </c>
      <c r="D3254" s="1">
        <v>2.8189479999999998</v>
      </c>
      <c r="E3254" s="1">
        <v>16857.957215999999</v>
      </c>
      <c r="F3254" s="13">
        <v>0</v>
      </c>
      <c r="G3254" s="13">
        <v>1.6721765062522031E-4</v>
      </c>
      <c r="H3254" t="s">
        <v>16</v>
      </c>
      <c r="I3254" t="s">
        <v>17</v>
      </c>
      <c r="J3254">
        <v>2021</v>
      </c>
      <c r="K3254">
        <v>10</v>
      </c>
      <c r="L3254" s="12">
        <v>-7.9687294660236952E-4</v>
      </c>
      <c r="M3254" s="1">
        <v>16685.963643999999</v>
      </c>
      <c r="N3254" s="12">
        <v>-12.858873718167766</v>
      </c>
      <c r="O3254" s="13">
        <v>1.6894127664083983E-4</v>
      </c>
      <c r="P3254" s="12">
        <v>-2.1723945421106053E-3</v>
      </c>
      <c r="Q3254" s="12">
        <v>-2.9692674887129749E-3</v>
      </c>
      <c r="R3254" s="2">
        <f>DATE(CURR[[#This Row],[YEAR]],CURR[[#This Row],[MONTH]],1)</f>
        <v>44470</v>
      </c>
      <c r="S3254" t="str">
        <f>IF(AND(CURR[[#This Row],[DATE]]&gt;=DATE(2023,6,1),CURR[[#This Row],[DATE]]&lt;=DATE(2024,5,31)),"Y","N")</f>
        <v>N</v>
      </c>
    </row>
    <row r="3255" spans="1:19" x14ac:dyDescent="0.25">
      <c r="A3255" t="s">
        <v>71</v>
      </c>
      <c r="B3255" t="s">
        <v>14</v>
      </c>
      <c r="C3255" t="s">
        <v>19</v>
      </c>
      <c r="D3255" s="1">
        <v>16685.963643999999</v>
      </c>
      <c r="E3255" s="1">
        <v>62700.934587999996</v>
      </c>
      <c r="F3255" s="13">
        <v>0.266119855368048</v>
      </c>
      <c r="G3255" s="13">
        <v>0</v>
      </c>
      <c r="H3255" t="s">
        <v>21</v>
      </c>
      <c r="I3255" t="s">
        <v>23</v>
      </c>
      <c r="J3255">
        <v>2021</v>
      </c>
      <c r="K3255">
        <v>10</v>
      </c>
      <c r="L3255" s="12">
        <v>-5.9488091622662704</v>
      </c>
      <c r="M3255" s="1">
        <v>16685.963643999999</v>
      </c>
      <c r="N3255" s="12">
        <v>-12.858873718167766</v>
      </c>
      <c r="O3255" s="13">
        <v>0</v>
      </c>
      <c r="P3255" s="12">
        <v>0</v>
      </c>
      <c r="Q3255" s="12">
        <v>0</v>
      </c>
      <c r="R3255" s="2">
        <f>DATE(CURR[[#This Row],[YEAR]],CURR[[#This Row],[MONTH]],1)</f>
        <v>44470</v>
      </c>
      <c r="S3255" t="str">
        <f>IF(AND(CURR[[#This Row],[DATE]]&gt;=DATE(2023,6,1),CURR[[#This Row],[DATE]]&lt;=DATE(2024,5,31)),"Y","N")</f>
        <v>N</v>
      </c>
    </row>
    <row r="3256" spans="1:19" x14ac:dyDescent="0.25">
      <c r="A3256" t="s">
        <v>71</v>
      </c>
      <c r="B3256" t="s">
        <v>14</v>
      </c>
      <c r="C3256" t="s">
        <v>19</v>
      </c>
      <c r="D3256" s="1">
        <v>16685.963643999999</v>
      </c>
      <c r="E3256" s="1">
        <v>62700.934587999996</v>
      </c>
      <c r="F3256" s="13">
        <v>0.266119855368048</v>
      </c>
      <c r="G3256" s="13">
        <v>0</v>
      </c>
      <c r="H3256" t="s">
        <v>21</v>
      </c>
      <c r="I3256" t="s">
        <v>22</v>
      </c>
      <c r="J3256">
        <v>2021</v>
      </c>
      <c r="K3256">
        <v>10</v>
      </c>
      <c r="L3256" s="12">
        <v>-6.9100645559014957</v>
      </c>
      <c r="M3256" s="1">
        <v>16685.963643999999</v>
      </c>
      <c r="N3256" s="12">
        <v>-12.858873718167766</v>
      </c>
      <c r="O3256" s="13">
        <v>0</v>
      </c>
      <c r="P3256" s="12">
        <v>0</v>
      </c>
      <c r="Q3256" s="12">
        <v>0</v>
      </c>
      <c r="R3256" s="2">
        <f>DATE(CURR[[#This Row],[YEAR]],CURR[[#This Row],[MONTH]],1)</f>
        <v>44470</v>
      </c>
      <c r="S3256" t="str">
        <f>IF(AND(CURR[[#This Row],[DATE]]&gt;=DATE(2023,6,1),CURR[[#This Row],[DATE]]&lt;=DATE(2024,5,31)),"Y","N")</f>
        <v>N</v>
      </c>
    </row>
    <row r="3257" spans="1:19" x14ac:dyDescent="0.25">
      <c r="A3257" t="s">
        <v>71</v>
      </c>
      <c r="B3257" t="s">
        <v>14</v>
      </c>
      <c r="C3257" t="s">
        <v>19</v>
      </c>
      <c r="D3257" s="1">
        <v>4987.7606159999996</v>
      </c>
      <c r="E3257" s="1">
        <v>22370.484988</v>
      </c>
      <c r="F3257" s="13">
        <v>0</v>
      </c>
      <c r="G3257" s="13">
        <v>0.2229616666190089</v>
      </c>
      <c r="H3257" t="s">
        <v>24</v>
      </c>
      <c r="I3257" t="s">
        <v>17</v>
      </c>
      <c r="J3257">
        <v>2021</v>
      </c>
      <c r="K3257">
        <v>10</v>
      </c>
      <c r="L3257" s="12">
        <v>-1.379197013145365</v>
      </c>
      <c r="M3257" s="1">
        <v>16685.963643999999</v>
      </c>
      <c r="N3257" s="12">
        <v>-12.858873718167766</v>
      </c>
      <c r="O3257" s="13">
        <v>0.29891954234201612</v>
      </c>
      <c r="P3257" s="12">
        <v>-3.843768646868488</v>
      </c>
      <c r="Q3257" s="12">
        <v>-5.2229656600138528</v>
      </c>
      <c r="R3257" s="2">
        <f>DATE(CURR[[#This Row],[YEAR]],CURR[[#This Row],[MONTH]],1)</f>
        <v>44470</v>
      </c>
      <c r="S3257" t="str">
        <f>IF(AND(CURR[[#This Row],[DATE]]&gt;=DATE(2023,6,1),CURR[[#This Row],[DATE]]&lt;=DATE(2024,5,31)),"Y","N")</f>
        <v>N</v>
      </c>
    </row>
    <row r="3258" spans="1:19" x14ac:dyDescent="0.25">
      <c r="A3258" t="s">
        <v>71</v>
      </c>
      <c r="B3258" t="s">
        <v>14</v>
      </c>
      <c r="C3258" t="s">
        <v>19</v>
      </c>
      <c r="D3258" s="1">
        <v>10950.112276</v>
      </c>
      <c r="E3258" s="1">
        <v>16546.093607999999</v>
      </c>
      <c r="F3258" s="13">
        <v>0</v>
      </c>
      <c r="G3258" s="13">
        <v>0.66179441114159088</v>
      </c>
      <c r="H3258" t="s">
        <v>25</v>
      </c>
      <c r="I3258" t="s">
        <v>17</v>
      </c>
      <c r="J3258">
        <v>2021</v>
      </c>
      <c r="K3258">
        <v>10</v>
      </c>
      <c r="L3258" s="12">
        <v>-11.340068810297954</v>
      </c>
      <c r="M3258" s="1">
        <v>16685.963643999999</v>
      </c>
      <c r="N3258" s="12">
        <v>-12.858873718167766</v>
      </c>
      <c r="O3258" s="13">
        <v>0.65624692164168064</v>
      </c>
      <c r="P3258" s="12">
        <v>-8.4385962933267091</v>
      </c>
      <c r="Q3258" s="12">
        <v>-19.778665103624661</v>
      </c>
      <c r="R3258" s="2">
        <f>DATE(CURR[[#This Row],[YEAR]],CURR[[#This Row],[MONTH]],1)</f>
        <v>44470</v>
      </c>
      <c r="S3258" t="str">
        <f>IF(AND(CURR[[#This Row],[DATE]]&gt;=DATE(2023,6,1),CURR[[#This Row],[DATE]]&lt;=DATE(2024,5,31)),"Y","N")</f>
        <v>N</v>
      </c>
    </row>
    <row r="3259" spans="1:19" x14ac:dyDescent="0.25">
      <c r="A3259" t="s">
        <v>71</v>
      </c>
      <c r="B3259" t="s">
        <v>14</v>
      </c>
      <c r="C3259" t="s">
        <v>19</v>
      </c>
      <c r="D3259" s="1">
        <v>745.27180399999997</v>
      </c>
      <c r="E3259" s="1">
        <v>6926.3987760000009</v>
      </c>
      <c r="F3259" s="13">
        <v>0</v>
      </c>
      <c r="G3259" s="13">
        <v>0.10759874331555522</v>
      </c>
      <c r="H3259" t="s">
        <v>26</v>
      </c>
      <c r="I3259" t="s">
        <v>17</v>
      </c>
      <c r="J3259">
        <v>2021</v>
      </c>
      <c r="K3259">
        <v>10</v>
      </c>
      <c r="L3259" s="12">
        <v>-1.8666755954559595</v>
      </c>
      <c r="M3259" s="1">
        <v>16685.963643999999</v>
      </c>
      <c r="N3259" s="12">
        <v>-12.858873718167766</v>
      </c>
      <c r="O3259" s="13">
        <v>4.4664594739662375E-2</v>
      </c>
      <c r="P3259" s="12">
        <v>-0.57433638343045879</v>
      </c>
      <c r="Q3259" s="12">
        <v>-2.4410119788864182</v>
      </c>
      <c r="R3259" s="2">
        <f>DATE(CURR[[#This Row],[YEAR]],CURR[[#This Row],[MONTH]],1)</f>
        <v>44470</v>
      </c>
      <c r="S3259" t="str">
        <f>IF(AND(CURR[[#This Row],[DATE]]&gt;=DATE(2023,6,1),CURR[[#This Row],[DATE]]&lt;=DATE(2024,5,31)),"Y","N")</f>
        <v>N</v>
      </c>
    </row>
    <row r="3260" spans="1:19" x14ac:dyDescent="0.25">
      <c r="A3260" t="s">
        <v>71</v>
      </c>
      <c r="B3260" t="s">
        <v>14</v>
      </c>
      <c r="C3260" t="s">
        <v>20</v>
      </c>
      <c r="D3260" s="1">
        <v>6817.452284</v>
      </c>
      <c r="E3260" s="1">
        <v>16857.957215999999</v>
      </c>
      <c r="F3260" s="13">
        <v>0</v>
      </c>
      <c r="G3260" s="13">
        <v>0.40440559889009042</v>
      </c>
      <c r="H3260" t="s">
        <v>16</v>
      </c>
      <c r="I3260" t="s">
        <v>17</v>
      </c>
      <c r="J3260">
        <v>2021</v>
      </c>
      <c r="K3260">
        <v>10</v>
      </c>
      <c r="L3260" s="12">
        <v>-1.9271881885980642</v>
      </c>
      <c r="M3260" s="1">
        <v>18235.779792000001</v>
      </c>
      <c r="N3260" s="12">
        <v>-14.053224284829541</v>
      </c>
      <c r="O3260" s="13">
        <v>0.37385032950391306</v>
      </c>
      <c r="P3260" s="12">
        <v>-5.2538025294759167</v>
      </c>
      <c r="Q3260" s="12">
        <v>-7.1809907180739811</v>
      </c>
      <c r="R3260" s="2">
        <f>DATE(CURR[[#This Row],[YEAR]],CURR[[#This Row],[MONTH]],1)</f>
        <v>44470</v>
      </c>
      <c r="S3260" t="str">
        <f>IF(AND(CURR[[#This Row],[DATE]]&gt;=DATE(2023,6,1),CURR[[#This Row],[DATE]]&lt;=DATE(2024,5,31)),"Y","N")</f>
        <v>N</v>
      </c>
    </row>
    <row r="3261" spans="1:19" x14ac:dyDescent="0.25">
      <c r="A3261" t="s">
        <v>71</v>
      </c>
      <c r="B3261" t="s">
        <v>14</v>
      </c>
      <c r="C3261" t="s">
        <v>20</v>
      </c>
      <c r="D3261" s="1">
        <v>18235.779792000001</v>
      </c>
      <c r="E3261" s="1">
        <v>62700.934587999996</v>
      </c>
      <c r="F3261" s="13">
        <v>0.29083744782793153</v>
      </c>
      <c r="G3261" s="13">
        <v>0</v>
      </c>
      <c r="H3261" t="s">
        <v>21</v>
      </c>
      <c r="I3261" t="s">
        <v>23</v>
      </c>
      <c r="J3261">
        <v>2021</v>
      </c>
      <c r="K3261">
        <v>10</v>
      </c>
      <c r="L3261" s="12">
        <v>-6.501343058285264</v>
      </c>
      <c r="M3261" s="1">
        <v>18235.779792000001</v>
      </c>
      <c r="N3261" s="12">
        <v>-14.053224284829541</v>
      </c>
      <c r="O3261" s="13">
        <v>0</v>
      </c>
      <c r="P3261" s="12">
        <v>0</v>
      </c>
      <c r="Q3261" s="12">
        <v>0</v>
      </c>
      <c r="R3261" s="2">
        <f>DATE(CURR[[#This Row],[YEAR]],CURR[[#This Row],[MONTH]],1)</f>
        <v>44470</v>
      </c>
      <c r="S3261" t="str">
        <f>IF(AND(CURR[[#This Row],[DATE]]&gt;=DATE(2023,6,1),CURR[[#This Row],[DATE]]&lt;=DATE(2024,5,31)),"Y","N")</f>
        <v>N</v>
      </c>
    </row>
    <row r="3262" spans="1:19" x14ac:dyDescent="0.25">
      <c r="A3262" t="s">
        <v>71</v>
      </c>
      <c r="B3262" t="s">
        <v>14</v>
      </c>
      <c r="C3262" t="s">
        <v>20</v>
      </c>
      <c r="D3262" s="1">
        <v>18235.779792000001</v>
      </c>
      <c r="E3262" s="1">
        <v>62700.934587999996</v>
      </c>
      <c r="F3262" s="13">
        <v>0.29083744782793153</v>
      </c>
      <c r="G3262" s="13">
        <v>0</v>
      </c>
      <c r="H3262" t="s">
        <v>21</v>
      </c>
      <c r="I3262" t="s">
        <v>22</v>
      </c>
      <c r="J3262">
        <v>2021</v>
      </c>
      <c r="K3262">
        <v>10</v>
      </c>
      <c r="L3262" s="12">
        <v>-7.5518812265442774</v>
      </c>
      <c r="M3262" s="1">
        <v>18235.779792000001</v>
      </c>
      <c r="N3262" s="12">
        <v>-14.053224284829541</v>
      </c>
      <c r="O3262" s="13">
        <v>0</v>
      </c>
      <c r="P3262" s="12">
        <v>0</v>
      </c>
      <c r="Q3262" s="12">
        <v>0</v>
      </c>
      <c r="R3262" s="2">
        <f>DATE(CURR[[#This Row],[YEAR]],CURR[[#This Row],[MONTH]],1)</f>
        <v>44470</v>
      </c>
      <c r="S3262" t="str">
        <f>IF(AND(CURR[[#This Row],[DATE]]&gt;=DATE(2023,6,1),CURR[[#This Row],[DATE]]&lt;=DATE(2024,5,31)),"Y","N")</f>
        <v>N</v>
      </c>
    </row>
    <row r="3263" spans="1:19" x14ac:dyDescent="0.25">
      <c r="A3263" t="s">
        <v>71</v>
      </c>
      <c r="B3263" t="s">
        <v>14</v>
      </c>
      <c r="C3263" t="s">
        <v>20</v>
      </c>
      <c r="D3263" s="1">
        <v>7841.6915559999989</v>
      </c>
      <c r="E3263" s="1">
        <v>22370.484988</v>
      </c>
      <c r="F3263" s="13">
        <v>0</v>
      </c>
      <c r="G3263" s="13">
        <v>0.35053739604690948</v>
      </c>
      <c r="H3263" t="s">
        <v>24</v>
      </c>
      <c r="I3263" t="s">
        <v>17</v>
      </c>
      <c r="J3263">
        <v>2021</v>
      </c>
      <c r="K3263">
        <v>10</v>
      </c>
      <c r="L3263" s="12">
        <v>-2.1683553812403797</v>
      </c>
      <c r="M3263" s="1">
        <v>18235.779792000001</v>
      </c>
      <c r="N3263" s="12">
        <v>-14.053224284829541</v>
      </c>
      <c r="O3263" s="13">
        <v>0.43001679365749595</v>
      </c>
      <c r="P3263" s="12">
        <v>-6.0431224475120562</v>
      </c>
      <c r="Q3263" s="12">
        <v>-8.2114778287524359</v>
      </c>
      <c r="R3263" s="2">
        <f>DATE(CURR[[#This Row],[YEAR]],CURR[[#This Row],[MONTH]],1)</f>
        <v>44470</v>
      </c>
      <c r="S3263" t="str">
        <f>IF(AND(CURR[[#This Row],[DATE]]&gt;=DATE(2023,6,1),CURR[[#This Row],[DATE]]&lt;=DATE(2024,5,31)),"Y","N")</f>
        <v>N</v>
      </c>
    </row>
    <row r="3264" spans="1:19" x14ac:dyDescent="0.25">
      <c r="A3264" t="s">
        <v>71</v>
      </c>
      <c r="B3264" t="s">
        <v>14</v>
      </c>
      <c r="C3264" t="s">
        <v>20</v>
      </c>
      <c r="D3264" s="1">
        <v>2463.0559079999998</v>
      </c>
      <c r="E3264" s="1">
        <v>16546.093607999999</v>
      </c>
      <c r="F3264" s="13">
        <v>0</v>
      </c>
      <c r="G3264" s="13">
        <v>0.14886026674049022</v>
      </c>
      <c r="H3264" t="s">
        <v>25</v>
      </c>
      <c r="I3264" t="s">
        <v>17</v>
      </c>
      <c r="J3264">
        <v>2021</v>
      </c>
      <c r="K3264">
        <v>10</v>
      </c>
      <c r="L3264" s="12">
        <v>-2.5507705105042069</v>
      </c>
      <c r="M3264" s="1">
        <v>18235.779792000001</v>
      </c>
      <c r="N3264" s="12">
        <v>-14.053224284829541</v>
      </c>
      <c r="O3264" s="13">
        <v>0.13506721051109299</v>
      </c>
      <c r="P3264" s="12">
        <v>-1.8981298028386759</v>
      </c>
      <c r="Q3264" s="12">
        <v>-4.4489003133428824</v>
      </c>
      <c r="R3264" s="2">
        <f>DATE(CURR[[#This Row],[YEAR]],CURR[[#This Row],[MONTH]],1)</f>
        <v>44470</v>
      </c>
      <c r="S3264" t="str">
        <f>IF(AND(CURR[[#This Row],[DATE]]&gt;=DATE(2023,6,1),CURR[[#This Row],[DATE]]&lt;=DATE(2024,5,31)),"Y","N")</f>
        <v>N</v>
      </c>
    </row>
    <row r="3265" spans="1:19" x14ac:dyDescent="0.25">
      <c r="A3265" t="s">
        <v>71</v>
      </c>
      <c r="B3265" t="s">
        <v>14</v>
      </c>
      <c r="C3265" t="s">
        <v>20</v>
      </c>
      <c r="D3265" s="1">
        <v>1113.580044</v>
      </c>
      <c r="E3265" s="1">
        <v>6926.3987760000009</v>
      </c>
      <c r="F3265" s="13">
        <v>0</v>
      </c>
      <c r="G3265" s="13">
        <v>0.16077330803686316</v>
      </c>
      <c r="H3265" t="s">
        <v>26</v>
      </c>
      <c r="I3265" t="s">
        <v>17</v>
      </c>
      <c r="J3265">
        <v>2021</v>
      </c>
      <c r="K3265">
        <v>10</v>
      </c>
      <c r="L3265" s="12">
        <v>-2.7891739370319368</v>
      </c>
      <c r="M3265" s="1">
        <v>18235.779792000001</v>
      </c>
      <c r="N3265" s="12">
        <v>-14.053224284829541</v>
      </c>
      <c r="O3265" s="13">
        <v>6.1065666327497839E-2</v>
      </c>
      <c r="P3265" s="12">
        <v>-0.85816950500289024</v>
      </c>
      <c r="Q3265" s="12">
        <v>-3.6473434420348272</v>
      </c>
      <c r="R3265" s="2">
        <f>DATE(CURR[[#This Row],[YEAR]],CURR[[#This Row],[MONTH]],1)</f>
        <v>44470</v>
      </c>
      <c r="S3265" t="str">
        <f>IF(AND(CURR[[#This Row],[DATE]]&gt;=DATE(2023,6,1),CURR[[#This Row],[DATE]]&lt;=DATE(2024,5,31)),"Y","N")</f>
        <v>N</v>
      </c>
    </row>
    <row r="3266" spans="1:19" x14ac:dyDescent="0.25">
      <c r="A3266" t="s">
        <v>71</v>
      </c>
      <c r="B3266" t="s">
        <v>110</v>
      </c>
      <c r="C3266" t="s">
        <v>15</v>
      </c>
      <c r="D3266" s="1">
        <v>1329383.906931001</v>
      </c>
      <c r="E3266" s="1">
        <v>6662831.8506250028</v>
      </c>
      <c r="F3266" s="13">
        <v>0</v>
      </c>
      <c r="G3266" s="13">
        <v>0.19952235576923633</v>
      </c>
      <c r="H3266" t="s">
        <v>16</v>
      </c>
      <c r="I3266" t="s">
        <v>17</v>
      </c>
      <c r="J3266">
        <v>2021</v>
      </c>
      <c r="K3266">
        <v>10</v>
      </c>
      <c r="L3266" s="12">
        <v>-0.95082048432330779</v>
      </c>
      <c r="M3266" s="1">
        <v>5677475.4937819913</v>
      </c>
      <c r="N3266" s="12">
        <v>-11.446023555951855</v>
      </c>
      <c r="O3266" s="13">
        <v>0.23415053193746957</v>
      </c>
      <c r="P3266" s="12">
        <v>-2.6800925041949339</v>
      </c>
      <c r="Q3266" s="12">
        <v>-3.6309129885182418</v>
      </c>
      <c r="R3266" s="2">
        <f>DATE(CURR[[#This Row],[YEAR]],CURR[[#This Row],[MONTH]],1)</f>
        <v>44470</v>
      </c>
      <c r="S3266" t="str">
        <f>IF(AND(CURR[[#This Row],[DATE]]&gt;=DATE(2023,6,1),CURR[[#This Row],[DATE]]&lt;=DATE(2024,5,31)),"Y","N")</f>
        <v>N</v>
      </c>
    </row>
    <row r="3267" spans="1:19" x14ac:dyDescent="0.25">
      <c r="A3267" t="s">
        <v>71</v>
      </c>
      <c r="B3267" t="s">
        <v>110</v>
      </c>
      <c r="C3267" t="s">
        <v>15</v>
      </c>
      <c r="D3267" s="1">
        <v>5677475.4937819913</v>
      </c>
      <c r="E3267" s="1">
        <v>23967695.886774987</v>
      </c>
      <c r="F3267" s="13">
        <v>0.23688032093709668</v>
      </c>
      <c r="G3267" s="13">
        <v>0</v>
      </c>
      <c r="H3267" t="s">
        <v>21</v>
      </c>
      <c r="I3267" t="s">
        <v>23</v>
      </c>
      <c r="J3267">
        <v>2021</v>
      </c>
      <c r="K3267">
        <v>10</v>
      </c>
      <c r="L3267" s="12">
        <v>-5.2951923545963542</v>
      </c>
      <c r="M3267" s="1">
        <v>5677475.4937819913</v>
      </c>
      <c r="N3267" s="12">
        <v>-11.446023555951855</v>
      </c>
      <c r="O3267" s="13">
        <v>0</v>
      </c>
      <c r="P3267" s="12">
        <v>0</v>
      </c>
      <c r="Q3267" s="12">
        <v>0</v>
      </c>
      <c r="R3267" s="2">
        <f>DATE(CURR[[#This Row],[YEAR]],CURR[[#This Row],[MONTH]],1)</f>
        <v>44470</v>
      </c>
      <c r="S3267" t="str">
        <f>IF(AND(CURR[[#This Row],[DATE]]&gt;=DATE(2023,6,1),CURR[[#This Row],[DATE]]&lt;=DATE(2024,5,31)),"Y","N")</f>
        <v>N</v>
      </c>
    </row>
    <row r="3268" spans="1:19" x14ac:dyDescent="0.25">
      <c r="A3268" t="s">
        <v>71</v>
      </c>
      <c r="B3268" t="s">
        <v>110</v>
      </c>
      <c r="C3268" t="s">
        <v>15</v>
      </c>
      <c r="D3268" s="1">
        <v>5677475.4937819913</v>
      </c>
      <c r="E3268" s="1">
        <v>23967695.886774987</v>
      </c>
      <c r="F3268" s="13">
        <v>0.23688032093709668</v>
      </c>
      <c r="G3268" s="13">
        <v>0</v>
      </c>
      <c r="H3268" t="s">
        <v>21</v>
      </c>
      <c r="I3268" t="s">
        <v>22</v>
      </c>
      <c r="J3268">
        <v>2021</v>
      </c>
      <c r="K3268">
        <v>10</v>
      </c>
      <c r="L3268" s="12">
        <v>-6.1508312013555013</v>
      </c>
      <c r="M3268" s="1">
        <v>5677475.4937819913</v>
      </c>
      <c r="N3268" s="12">
        <v>-11.446023555951855</v>
      </c>
      <c r="O3268" s="13">
        <v>0</v>
      </c>
      <c r="P3268" s="12">
        <v>0</v>
      </c>
      <c r="Q3268" s="12">
        <v>0</v>
      </c>
      <c r="R3268" s="2">
        <f>DATE(CURR[[#This Row],[YEAR]],CURR[[#This Row],[MONTH]],1)</f>
        <v>44470</v>
      </c>
      <c r="S3268" t="str">
        <f>IF(AND(CURR[[#This Row],[DATE]]&gt;=DATE(2023,6,1),CURR[[#This Row],[DATE]]&lt;=DATE(2024,5,31)),"Y","N")</f>
        <v>N</v>
      </c>
    </row>
    <row r="3269" spans="1:19" x14ac:dyDescent="0.25">
      <c r="A3269" t="s">
        <v>71</v>
      </c>
      <c r="B3269" t="s">
        <v>110</v>
      </c>
      <c r="C3269" t="s">
        <v>15</v>
      </c>
      <c r="D3269" s="1">
        <v>2770633.7248660028</v>
      </c>
      <c r="E3269" s="1">
        <v>7829860.7097649984</v>
      </c>
      <c r="F3269" s="13">
        <v>0</v>
      </c>
      <c r="G3269" s="13">
        <v>0.35385479098122541</v>
      </c>
      <c r="H3269" t="s">
        <v>24</v>
      </c>
      <c r="I3269" t="s">
        <v>17</v>
      </c>
      <c r="J3269">
        <v>2021</v>
      </c>
      <c r="K3269">
        <v>10</v>
      </c>
      <c r="L3269" s="12">
        <v>-2.188876133772474</v>
      </c>
      <c r="M3269" s="1">
        <v>5677475.4937819913</v>
      </c>
      <c r="N3269" s="12">
        <v>-11.446023555951855</v>
      </c>
      <c r="O3269" s="13">
        <v>0.48800452382408682</v>
      </c>
      <c r="P3269" s="12">
        <v>-5.5857112751015663</v>
      </c>
      <c r="Q3269" s="12">
        <v>-7.7745874088740408</v>
      </c>
      <c r="R3269" s="2">
        <f>DATE(CURR[[#This Row],[YEAR]],CURR[[#This Row],[MONTH]],1)</f>
        <v>44470</v>
      </c>
      <c r="S3269" t="str">
        <f>IF(AND(CURR[[#This Row],[DATE]]&gt;=DATE(2023,6,1),CURR[[#This Row],[DATE]]&lt;=DATE(2024,5,31)),"Y","N")</f>
        <v>N</v>
      </c>
    </row>
    <row r="3270" spans="1:19" x14ac:dyDescent="0.25">
      <c r="A3270" t="s">
        <v>71</v>
      </c>
      <c r="B3270" t="s">
        <v>110</v>
      </c>
      <c r="C3270" t="s">
        <v>15</v>
      </c>
      <c r="D3270" s="1">
        <v>638824.61096500023</v>
      </c>
      <c r="E3270" s="1">
        <v>6523096.3554939926</v>
      </c>
      <c r="F3270" s="13">
        <v>0</v>
      </c>
      <c r="G3270" s="13">
        <v>9.7932726446231105E-2</v>
      </c>
      <c r="H3270" t="s">
        <v>25</v>
      </c>
      <c r="I3270" t="s">
        <v>17</v>
      </c>
      <c r="J3270">
        <v>2021</v>
      </c>
      <c r="K3270">
        <v>10</v>
      </c>
      <c r="L3270" s="12">
        <v>-1.6781100565123113</v>
      </c>
      <c r="M3270" s="1">
        <v>5677475.4937819913</v>
      </c>
      <c r="N3270" s="12">
        <v>-11.446023555951855</v>
      </c>
      <c r="O3270" s="13">
        <v>0.11251913137531729</v>
      </c>
      <c r="P3270" s="12">
        <v>-1.2878966282171231</v>
      </c>
      <c r="Q3270" s="12">
        <v>-2.9660066847294342</v>
      </c>
      <c r="R3270" s="2">
        <f>DATE(CURR[[#This Row],[YEAR]],CURR[[#This Row],[MONTH]],1)</f>
        <v>44470</v>
      </c>
      <c r="S3270" t="str">
        <f>IF(AND(CURR[[#This Row],[DATE]]&gt;=DATE(2023,6,1),CURR[[#This Row],[DATE]]&lt;=DATE(2024,5,31)),"Y","N")</f>
        <v>N</v>
      </c>
    </row>
    <row r="3271" spans="1:19" x14ac:dyDescent="0.25">
      <c r="A3271" t="s">
        <v>71</v>
      </c>
      <c r="B3271" t="s">
        <v>110</v>
      </c>
      <c r="C3271" t="s">
        <v>15</v>
      </c>
      <c r="D3271" s="1">
        <v>938633.25101999915</v>
      </c>
      <c r="E3271" s="1">
        <v>2951906.9708910016</v>
      </c>
      <c r="F3271" s="13">
        <v>0</v>
      </c>
      <c r="G3271" s="13">
        <v>0.31797521408226587</v>
      </c>
      <c r="H3271" t="s">
        <v>26</v>
      </c>
      <c r="I3271" t="s">
        <v>17</v>
      </c>
      <c r="J3271">
        <v>2021</v>
      </c>
      <c r="K3271">
        <v>10</v>
      </c>
      <c r="L3271" s="12">
        <v>-5.5163894465432959</v>
      </c>
      <c r="M3271" s="1">
        <v>5677475.4937819913</v>
      </c>
      <c r="N3271" s="12">
        <v>-11.446023555951855</v>
      </c>
      <c r="O3271" s="13">
        <v>0.16532581286312842</v>
      </c>
      <c r="P3271" s="12">
        <v>-1.8923231484382561</v>
      </c>
      <c r="Q3271" s="12">
        <v>-7.4087125949815515</v>
      </c>
      <c r="R3271" s="2">
        <f>DATE(CURR[[#This Row],[YEAR]],CURR[[#This Row],[MONTH]],1)</f>
        <v>44470</v>
      </c>
      <c r="S3271" t="str">
        <f>IF(AND(CURR[[#This Row],[DATE]]&gt;=DATE(2023,6,1),CURR[[#This Row],[DATE]]&lt;=DATE(2024,5,31)),"Y","N")</f>
        <v>N</v>
      </c>
    </row>
    <row r="3272" spans="1:19" x14ac:dyDescent="0.25">
      <c r="A3272" t="s">
        <v>71</v>
      </c>
      <c r="B3272" t="s">
        <v>110</v>
      </c>
      <c r="C3272" t="s">
        <v>18</v>
      </c>
      <c r="D3272" s="1">
        <v>3101228.6152080013</v>
      </c>
      <c r="E3272" s="1">
        <v>6662831.8506250028</v>
      </c>
      <c r="F3272" s="13">
        <v>0</v>
      </c>
      <c r="G3272" s="13">
        <v>0.46545203071830377</v>
      </c>
      <c r="H3272" t="s">
        <v>16</v>
      </c>
      <c r="I3272" t="s">
        <v>17</v>
      </c>
      <c r="J3272">
        <v>2021</v>
      </c>
      <c r="K3272">
        <v>10</v>
      </c>
      <c r="L3272" s="12">
        <v>-2.2181039491569683</v>
      </c>
      <c r="M3272" s="1">
        <v>6455358.5206360072</v>
      </c>
      <c r="N3272" s="12">
        <v>-13.014267656502803</v>
      </c>
      <c r="O3272" s="13">
        <v>0.48041152250401364</v>
      </c>
      <c r="P3272" s="12">
        <v>-6.2522041391352534</v>
      </c>
      <c r="Q3272" s="12">
        <v>-8.4703080882922208</v>
      </c>
      <c r="R3272" s="2">
        <f>DATE(CURR[[#This Row],[YEAR]],CURR[[#This Row],[MONTH]],1)</f>
        <v>44470</v>
      </c>
      <c r="S3272" t="str">
        <f>IF(AND(CURR[[#This Row],[DATE]]&gt;=DATE(2023,6,1),CURR[[#This Row],[DATE]]&lt;=DATE(2024,5,31)),"Y","N")</f>
        <v>N</v>
      </c>
    </row>
    <row r="3273" spans="1:19" x14ac:dyDescent="0.25">
      <c r="A3273" t="s">
        <v>71</v>
      </c>
      <c r="B3273" t="s">
        <v>110</v>
      </c>
      <c r="C3273" t="s">
        <v>18</v>
      </c>
      <c r="D3273" s="1">
        <v>6455358.5206360072</v>
      </c>
      <c r="E3273" s="1">
        <v>23967695.886774987</v>
      </c>
      <c r="F3273" s="13">
        <v>0.26933579894920046</v>
      </c>
      <c r="G3273" s="13">
        <v>0</v>
      </c>
      <c r="H3273" t="s">
        <v>21</v>
      </c>
      <c r="I3273" t="s">
        <v>23</v>
      </c>
      <c r="J3273">
        <v>2021</v>
      </c>
      <c r="K3273">
        <v>10</v>
      </c>
      <c r="L3273" s="12">
        <v>-6.0206979531812985</v>
      </c>
      <c r="M3273" s="1">
        <v>6455358.5206360072</v>
      </c>
      <c r="N3273" s="12">
        <v>-13.014267656502803</v>
      </c>
      <c r="O3273" s="13">
        <v>0</v>
      </c>
      <c r="P3273" s="12">
        <v>0</v>
      </c>
      <c r="Q3273" s="12">
        <v>0</v>
      </c>
      <c r="R3273" s="2">
        <f>DATE(CURR[[#This Row],[YEAR]],CURR[[#This Row],[MONTH]],1)</f>
        <v>44470</v>
      </c>
      <c r="S3273" t="str">
        <f>IF(AND(CURR[[#This Row],[DATE]]&gt;=DATE(2023,6,1),CURR[[#This Row],[DATE]]&lt;=DATE(2024,5,31)),"Y","N")</f>
        <v>N</v>
      </c>
    </row>
    <row r="3274" spans="1:19" x14ac:dyDescent="0.25">
      <c r="A3274" t="s">
        <v>71</v>
      </c>
      <c r="B3274" t="s">
        <v>110</v>
      </c>
      <c r="C3274" t="s">
        <v>18</v>
      </c>
      <c r="D3274" s="1">
        <v>6455358.5206360072</v>
      </c>
      <c r="E3274" s="1">
        <v>23967695.886774987</v>
      </c>
      <c r="F3274" s="13">
        <v>0.26933579894920046</v>
      </c>
      <c r="G3274" s="13">
        <v>0</v>
      </c>
      <c r="H3274" t="s">
        <v>21</v>
      </c>
      <c r="I3274" t="s">
        <v>22</v>
      </c>
      <c r="J3274">
        <v>2021</v>
      </c>
      <c r="K3274">
        <v>10</v>
      </c>
      <c r="L3274" s="12">
        <v>-6.993569703321505</v>
      </c>
      <c r="M3274" s="1">
        <v>6455358.5206360072</v>
      </c>
      <c r="N3274" s="12">
        <v>-13.014267656502803</v>
      </c>
      <c r="O3274" s="13">
        <v>0</v>
      </c>
      <c r="P3274" s="12">
        <v>0</v>
      </c>
      <c r="Q3274" s="12">
        <v>0</v>
      </c>
      <c r="R3274" s="2">
        <f>DATE(CURR[[#This Row],[YEAR]],CURR[[#This Row],[MONTH]],1)</f>
        <v>44470</v>
      </c>
      <c r="S3274" t="str">
        <f>IF(AND(CURR[[#This Row],[DATE]]&gt;=DATE(2023,6,1),CURR[[#This Row],[DATE]]&lt;=DATE(2024,5,31)),"Y","N")</f>
        <v>N</v>
      </c>
    </row>
    <row r="3275" spans="1:19" x14ac:dyDescent="0.25">
      <c r="A3275" t="s">
        <v>71</v>
      </c>
      <c r="B3275" t="s">
        <v>110</v>
      </c>
      <c r="C3275" t="s">
        <v>18</v>
      </c>
      <c r="D3275" s="1">
        <v>1117177.6970389995</v>
      </c>
      <c r="E3275" s="1">
        <v>7829860.7097649984</v>
      </c>
      <c r="F3275" s="13">
        <v>0</v>
      </c>
      <c r="G3275" s="13">
        <v>0.14268168214610932</v>
      </c>
      <c r="H3275" t="s">
        <v>24</v>
      </c>
      <c r="I3275" t="s">
        <v>17</v>
      </c>
      <c r="J3275">
        <v>2021</v>
      </c>
      <c r="K3275">
        <v>10</v>
      </c>
      <c r="L3275" s="12">
        <v>-0.88260082026895414</v>
      </c>
      <c r="M3275" s="1">
        <v>6455358.5206360072</v>
      </c>
      <c r="N3275" s="12">
        <v>-13.014267656502803</v>
      </c>
      <c r="O3275" s="13">
        <v>0.17306206827516851</v>
      </c>
      <c r="P3275" s="12">
        <v>-2.2522760777210054</v>
      </c>
      <c r="Q3275" s="12">
        <v>-3.1348768979899595</v>
      </c>
      <c r="R3275" s="2">
        <f>DATE(CURR[[#This Row],[YEAR]],CURR[[#This Row],[MONTH]],1)</f>
        <v>44470</v>
      </c>
      <c r="S3275" t="str">
        <f>IF(AND(CURR[[#This Row],[DATE]]&gt;=DATE(2023,6,1),CURR[[#This Row],[DATE]]&lt;=DATE(2024,5,31)),"Y","N")</f>
        <v>N</v>
      </c>
    </row>
    <row r="3276" spans="1:19" x14ac:dyDescent="0.25">
      <c r="A3276" t="s">
        <v>71</v>
      </c>
      <c r="B3276" t="s">
        <v>110</v>
      </c>
      <c r="C3276" t="s">
        <v>18</v>
      </c>
      <c r="D3276" s="1">
        <v>803635.38887400005</v>
      </c>
      <c r="E3276" s="1">
        <v>6523096.3554939926</v>
      </c>
      <c r="F3276" s="13">
        <v>0</v>
      </c>
      <c r="G3276" s="13">
        <v>0.12319845439614711</v>
      </c>
      <c r="H3276" t="s">
        <v>25</v>
      </c>
      <c r="I3276" t="s">
        <v>17</v>
      </c>
      <c r="J3276">
        <v>2021</v>
      </c>
      <c r="K3276">
        <v>10</v>
      </c>
      <c r="L3276" s="12">
        <v>-2.1110467641524973</v>
      </c>
      <c r="M3276" s="1">
        <v>6455358.5206360072</v>
      </c>
      <c r="N3276" s="12">
        <v>-13.014267656502803</v>
      </c>
      <c r="O3276" s="13">
        <v>0.12449120932710377</v>
      </c>
      <c r="P3276" s="12">
        <v>-1.6201619190646466</v>
      </c>
      <c r="Q3276" s="12">
        <v>-3.7312086832171438</v>
      </c>
      <c r="R3276" s="2">
        <f>DATE(CURR[[#This Row],[YEAR]],CURR[[#This Row],[MONTH]],1)</f>
        <v>44470</v>
      </c>
      <c r="S3276" t="str">
        <f>IF(AND(CURR[[#This Row],[DATE]]&gt;=DATE(2023,6,1),CURR[[#This Row],[DATE]]&lt;=DATE(2024,5,31)),"Y","N")</f>
        <v>N</v>
      </c>
    </row>
    <row r="3277" spans="1:19" x14ac:dyDescent="0.25">
      <c r="A3277" t="s">
        <v>71</v>
      </c>
      <c r="B3277" t="s">
        <v>110</v>
      </c>
      <c r="C3277" t="s">
        <v>18</v>
      </c>
      <c r="D3277" s="1">
        <v>1433316.8195150001</v>
      </c>
      <c r="E3277" s="1">
        <v>2951906.9708910016</v>
      </c>
      <c r="F3277" s="13">
        <v>0</v>
      </c>
      <c r="G3277" s="13">
        <v>0.48555622980299035</v>
      </c>
      <c r="H3277" t="s">
        <v>26</v>
      </c>
      <c r="I3277" t="s">
        <v>17</v>
      </c>
      <c r="J3277">
        <v>2021</v>
      </c>
      <c r="K3277">
        <v>10</v>
      </c>
      <c r="L3277" s="12">
        <v>-8.4236668242185289</v>
      </c>
      <c r="M3277" s="1">
        <v>6455358.5206360072</v>
      </c>
      <c r="N3277" s="12">
        <v>-13.014267656502803</v>
      </c>
      <c r="O3277" s="13">
        <v>0.22203519989371312</v>
      </c>
      <c r="P3277" s="12">
        <v>-2.8896255205818853</v>
      </c>
      <c r="Q3277" s="12">
        <v>-11.313292344800415</v>
      </c>
      <c r="R3277" s="2">
        <f>DATE(CURR[[#This Row],[YEAR]],CURR[[#This Row],[MONTH]],1)</f>
        <v>44470</v>
      </c>
      <c r="S3277" t="str">
        <f>IF(AND(CURR[[#This Row],[DATE]]&gt;=DATE(2023,6,1),CURR[[#This Row],[DATE]]&lt;=DATE(2024,5,31)),"Y","N")</f>
        <v>N</v>
      </c>
    </row>
    <row r="3278" spans="1:19" x14ac:dyDescent="0.25">
      <c r="A3278" t="s">
        <v>71</v>
      </c>
      <c r="B3278" t="s">
        <v>110</v>
      </c>
      <c r="C3278" t="s">
        <v>19</v>
      </c>
      <c r="D3278" s="1">
        <v>2203.4180999999999</v>
      </c>
      <c r="E3278" s="1">
        <v>6662831.8506250028</v>
      </c>
      <c r="F3278" s="13">
        <v>0</v>
      </c>
      <c r="G3278" s="13">
        <v>3.3070294274247815E-4</v>
      </c>
      <c r="H3278" t="s">
        <v>16</v>
      </c>
      <c r="I3278" t="s">
        <v>17</v>
      </c>
      <c r="J3278">
        <v>2021</v>
      </c>
      <c r="K3278">
        <v>10</v>
      </c>
      <c r="L3278" s="12">
        <v>-1.5759594005055773E-3</v>
      </c>
      <c r="M3278" s="1">
        <v>6144975.9659109879</v>
      </c>
      <c r="N3278" s="12">
        <v>-12.388523690433736</v>
      </c>
      <c r="O3278" s="13">
        <v>3.5857228933414468E-4</v>
      </c>
      <c r="P3278" s="12">
        <v>-4.4421813011491116E-3</v>
      </c>
      <c r="Q3278" s="12">
        <v>-6.0181407016546892E-3</v>
      </c>
      <c r="R3278" s="2">
        <f>DATE(CURR[[#This Row],[YEAR]],CURR[[#This Row],[MONTH]],1)</f>
        <v>44470</v>
      </c>
      <c r="S3278" t="str">
        <f>IF(AND(CURR[[#This Row],[DATE]]&gt;=DATE(2023,6,1),CURR[[#This Row],[DATE]]&lt;=DATE(2024,5,31)),"Y","N")</f>
        <v>N</v>
      </c>
    </row>
    <row r="3279" spans="1:19" x14ac:dyDescent="0.25">
      <c r="A3279" t="s">
        <v>71</v>
      </c>
      <c r="B3279" t="s">
        <v>110</v>
      </c>
      <c r="C3279" t="s">
        <v>19</v>
      </c>
      <c r="D3279" s="1">
        <v>6144975.9659109879</v>
      </c>
      <c r="E3279" s="1">
        <v>23967695.886774987</v>
      </c>
      <c r="F3279" s="13">
        <v>0.25638576169108074</v>
      </c>
      <c r="G3279" s="13">
        <v>0</v>
      </c>
      <c r="H3279" t="s">
        <v>21</v>
      </c>
      <c r="I3279" t="s">
        <v>23</v>
      </c>
      <c r="J3279">
        <v>2021</v>
      </c>
      <c r="K3279">
        <v>10</v>
      </c>
      <c r="L3279" s="12">
        <v>-5.7312144789540618</v>
      </c>
      <c r="M3279" s="1">
        <v>6144975.9659109879</v>
      </c>
      <c r="N3279" s="12">
        <v>-12.388523690433736</v>
      </c>
      <c r="O3279" s="13">
        <v>0</v>
      </c>
      <c r="P3279" s="12">
        <v>0</v>
      </c>
      <c r="Q3279" s="12">
        <v>0</v>
      </c>
      <c r="R3279" s="2">
        <f>DATE(CURR[[#This Row],[YEAR]],CURR[[#This Row],[MONTH]],1)</f>
        <v>44470</v>
      </c>
      <c r="S3279" t="str">
        <f>IF(AND(CURR[[#This Row],[DATE]]&gt;=DATE(2023,6,1),CURR[[#This Row],[DATE]]&lt;=DATE(2024,5,31)),"Y","N")</f>
        <v>N</v>
      </c>
    </row>
    <row r="3280" spans="1:19" x14ac:dyDescent="0.25">
      <c r="A3280" t="s">
        <v>71</v>
      </c>
      <c r="B3280" t="s">
        <v>110</v>
      </c>
      <c r="C3280" t="s">
        <v>19</v>
      </c>
      <c r="D3280" s="1">
        <v>6144975.9659109879</v>
      </c>
      <c r="E3280" s="1">
        <v>23967695.886774987</v>
      </c>
      <c r="F3280" s="13">
        <v>0.25638576169108074</v>
      </c>
      <c r="G3280" s="13">
        <v>0</v>
      </c>
      <c r="H3280" t="s">
        <v>21</v>
      </c>
      <c r="I3280" t="s">
        <v>22</v>
      </c>
      <c r="J3280">
        <v>2021</v>
      </c>
      <c r="K3280">
        <v>10</v>
      </c>
      <c r="L3280" s="12">
        <v>-6.6573092114796744</v>
      </c>
      <c r="M3280" s="1">
        <v>6144975.9659109879</v>
      </c>
      <c r="N3280" s="12">
        <v>-12.388523690433736</v>
      </c>
      <c r="O3280" s="13">
        <v>0</v>
      </c>
      <c r="P3280" s="12">
        <v>0</v>
      </c>
      <c r="Q3280" s="12">
        <v>0</v>
      </c>
      <c r="R3280" s="2">
        <f>DATE(CURR[[#This Row],[YEAR]],CURR[[#This Row],[MONTH]],1)</f>
        <v>44470</v>
      </c>
      <c r="S3280" t="str">
        <f>IF(AND(CURR[[#This Row],[DATE]]&gt;=DATE(2023,6,1),CURR[[#This Row],[DATE]]&lt;=DATE(2024,5,31)),"Y","N")</f>
        <v>N</v>
      </c>
    </row>
    <row r="3281" spans="1:19" x14ac:dyDescent="0.25">
      <c r="A3281" t="s">
        <v>71</v>
      </c>
      <c r="B3281" t="s">
        <v>110</v>
      </c>
      <c r="C3281" t="s">
        <v>19</v>
      </c>
      <c r="D3281" s="1">
        <v>1668879.233703</v>
      </c>
      <c r="E3281" s="1">
        <v>7829860.7097649984</v>
      </c>
      <c r="F3281" s="13">
        <v>0</v>
      </c>
      <c r="G3281" s="13">
        <v>0.21314290197035815</v>
      </c>
      <c r="H3281" t="s">
        <v>24</v>
      </c>
      <c r="I3281" t="s">
        <v>17</v>
      </c>
      <c r="J3281">
        <v>2021</v>
      </c>
      <c r="K3281">
        <v>10</v>
      </c>
      <c r="L3281" s="12">
        <v>-1.3184600663798178</v>
      </c>
      <c r="M3281" s="1">
        <v>6144975.9659109879</v>
      </c>
      <c r="N3281" s="12">
        <v>-12.388523690433736</v>
      </c>
      <c r="O3281" s="13">
        <v>0.27158433864689491</v>
      </c>
      <c r="P3281" s="12">
        <v>-3.3645290132778358</v>
      </c>
      <c r="Q3281" s="12">
        <v>-4.6829890796576539</v>
      </c>
      <c r="R3281" s="2">
        <f>DATE(CURR[[#This Row],[YEAR]],CURR[[#This Row],[MONTH]],1)</f>
        <v>44470</v>
      </c>
      <c r="S3281" t="str">
        <f>IF(AND(CURR[[#This Row],[DATE]]&gt;=DATE(2023,6,1),CURR[[#This Row],[DATE]]&lt;=DATE(2024,5,31)),"Y","N")</f>
        <v>N</v>
      </c>
    </row>
    <row r="3282" spans="1:19" x14ac:dyDescent="0.25">
      <c r="A3282" t="s">
        <v>71</v>
      </c>
      <c r="B3282" t="s">
        <v>110</v>
      </c>
      <c r="C3282" t="s">
        <v>19</v>
      </c>
      <c r="D3282" s="1">
        <v>4193970.605969999</v>
      </c>
      <c r="E3282" s="1">
        <v>6523096.3554939926</v>
      </c>
      <c r="F3282" s="13">
        <v>0</v>
      </c>
      <c r="G3282" s="13">
        <v>0.64294169170714188</v>
      </c>
      <c r="H3282" t="s">
        <v>25</v>
      </c>
      <c r="I3282" t="s">
        <v>17</v>
      </c>
      <c r="J3282">
        <v>2021</v>
      </c>
      <c r="K3282">
        <v>10</v>
      </c>
      <c r="L3282" s="12">
        <v>-11.017021150709676</v>
      </c>
      <c r="M3282" s="1">
        <v>6144975.9659109879</v>
      </c>
      <c r="N3282" s="12">
        <v>-12.388523690433736</v>
      </c>
      <c r="O3282" s="13">
        <v>0.68250398849985516</v>
      </c>
      <c r="P3282" s="12">
        <v>-8.4552168303459698</v>
      </c>
      <c r="Q3282" s="12">
        <v>-19.472237981055645</v>
      </c>
      <c r="R3282" s="2">
        <f>DATE(CURR[[#This Row],[YEAR]],CURR[[#This Row],[MONTH]],1)</f>
        <v>44470</v>
      </c>
      <c r="S3282" t="str">
        <f>IF(AND(CURR[[#This Row],[DATE]]&gt;=DATE(2023,6,1),CURR[[#This Row],[DATE]]&lt;=DATE(2024,5,31)),"Y","N")</f>
        <v>N</v>
      </c>
    </row>
    <row r="3283" spans="1:19" x14ac:dyDescent="0.25">
      <c r="A3283" t="s">
        <v>71</v>
      </c>
      <c r="B3283" t="s">
        <v>110</v>
      </c>
      <c r="C3283" t="s">
        <v>19</v>
      </c>
      <c r="D3283" s="1">
        <v>279922.70813799987</v>
      </c>
      <c r="E3283" s="1">
        <v>2951906.9708910016</v>
      </c>
      <c r="F3283" s="13">
        <v>0</v>
      </c>
      <c r="G3283" s="13">
        <v>9.4827754024209038E-2</v>
      </c>
      <c r="H3283" t="s">
        <v>26</v>
      </c>
      <c r="I3283" t="s">
        <v>17</v>
      </c>
      <c r="J3283">
        <v>2021</v>
      </c>
      <c r="K3283">
        <v>10</v>
      </c>
      <c r="L3283" s="12">
        <v>-1.6451182305147005</v>
      </c>
      <c r="M3283" s="1">
        <v>6144975.9659109879</v>
      </c>
      <c r="N3283" s="12">
        <v>-12.388523690433736</v>
      </c>
      <c r="O3283" s="13">
        <v>4.5553100563917592E-2</v>
      </c>
      <c r="P3283" s="12">
        <v>-0.56433566550880343</v>
      </c>
      <c r="Q3283" s="12">
        <v>-2.2094538960235042</v>
      </c>
      <c r="R3283" s="2">
        <f>DATE(CURR[[#This Row],[YEAR]],CURR[[#This Row],[MONTH]],1)</f>
        <v>44470</v>
      </c>
      <c r="S3283" t="str">
        <f>IF(AND(CURR[[#This Row],[DATE]]&gt;=DATE(2023,6,1),CURR[[#This Row],[DATE]]&lt;=DATE(2024,5,31)),"Y","N")</f>
        <v>N</v>
      </c>
    </row>
    <row r="3284" spans="1:19" x14ac:dyDescent="0.25">
      <c r="A3284" t="s">
        <v>71</v>
      </c>
      <c r="B3284" t="s">
        <v>110</v>
      </c>
      <c r="C3284" t="s">
        <v>20</v>
      </c>
      <c r="D3284" s="1">
        <v>2230015.9103860008</v>
      </c>
      <c r="E3284" s="1">
        <v>6662831.8506250028</v>
      </c>
      <c r="F3284" s="13">
        <v>0</v>
      </c>
      <c r="G3284" s="13">
        <v>0.33469491056971751</v>
      </c>
      <c r="H3284" t="s">
        <v>16</v>
      </c>
      <c r="I3284" t="s">
        <v>17</v>
      </c>
      <c r="J3284">
        <v>2021</v>
      </c>
      <c r="K3284">
        <v>10</v>
      </c>
      <c r="L3284" s="12">
        <v>-1.5949830571192189</v>
      </c>
      <c r="M3284" s="1">
        <v>5689885.9064459829</v>
      </c>
      <c r="N3284" s="12">
        <v>-11.471043457111573</v>
      </c>
      <c r="O3284" s="13">
        <v>0.3919262964235628</v>
      </c>
      <c r="P3284" s="12">
        <v>-4.4958035782594807</v>
      </c>
      <c r="Q3284" s="12">
        <v>-6.0907866353786995</v>
      </c>
      <c r="R3284" s="2">
        <f>DATE(CURR[[#This Row],[YEAR]],CURR[[#This Row],[MONTH]],1)</f>
        <v>44470</v>
      </c>
      <c r="S3284" t="str">
        <f>IF(AND(CURR[[#This Row],[DATE]]&gt;=DATE(2023,6,1),CURR[[#This Row],[DATE]]&lt;=DATE(2024,5,31)),"Y","N")</f>
        <v>N</v>
      </c>
    </row>
    <row r="3285" spans="1:19" x14ac:dyDescent="0.25">
      <c r="A3285" t="s">
        <v>71</v>
      </c>
      <c r="B3285" t="s">
        <v>110</v>
      </c>
      <c r="C3285" t="s">
        <v>20</v>
      </c>
      <c r="D3285" s="1">
        <v>5689885.9064459829</v>
      </c>
      <c r="E3285" s="1">
        <v>23967695.886774987</v>
      </c>
      <c r="F3285" s="13">
        <v>0.23739811842262137</v>
      </c>
      <c r="G3285" s="13">
        <v>0</v>
      </c>
      <c r="H3285" t="s">
        <v>21</v>
      </c>
      <c r="I3285" t="s">
        <v>23</v>
      </c>
      <c r="J3285">
        <v>2021</v>
      </c>
      <c r="K3285">
        <v>10</v>
      </c>
      <c r="L3285" s="12">
        <v>-5.3067671332682709</v>
      </c>
      <c r="M3285" s="1">
        <v>5689885.9064459829</v>
      </c>
      <c r="N3285" s="12">
        <v>-11.471043457111573</v>
      </c>
      <c r="O3285" s="13">
        <v>0</v>
      </c>
      <c r="P3285" s="12">
        <v>0</v>
      </c>
      <c r="Q3285" s="12">
        <v>0</v>
      </c>
      <c r="R3285" s="2">
        <f>DATE(CURR[[#This Row],[YEAR]],CURR[[#This Row],[MONTH]],1)</f>
        <v>44470</v>
      </c>
      <c r="S3285" t="str">
        <f>IF(AND(CURR[[#This Row],[DATE]]&gt;=DATE(2023,6,1),CURR[[#This Row],[DATE]]&lt;=DATE(2024,5,31)),"Y","N")</f>
        <v>N</v>
      </c>
    </row>
    <row r="3286" spans="1:19" x14ac:dyDescent="0.25">
      <c r="A3286" t="s">
        <v>71</v>
      </c>
      <c r="B3286" t="s">
        <v>110</v>
      </c>
      <c r="C3286" t="s">
        <v>20</v>
      </c>
      <c r="D3286" s="1">
        <v>5689885.9064459829</v>
      </c>
      <c r="E3286" s="1">
        <v>23967695.886774987</v>
      </c>
      <c r="F3286" s="13">
        <v>0.23739811842262137</v>
      </c>
      <c r="G3286" s="13">
        <v>0</v>
      </c>
      <c r="H3286" t="s">
        <v>21</v>
      </c>
      <c r="I3286" t="s">
        <v>22</v>
      </c>
      <c r="J3286">
        <v>2021</v>
      </c>
      <c r="K3286">
        <v>10</v>
      </c>
      <c r="L3286" s="12">
        <v>-6.1642763238433016</v>
      </c>
      <c r="M3286" s="1">
        <v>5689885.9064459829</v>
      </c>
      <c r="N3286" s="12">
        <v>-11.471043457111573</v>
      </c>
      <c r="O3286" s="13">
        <v>0</v>
      </c>
      <c r="P3286" s="12">
        <v>0</v>
      </c>
      <c r="Q3286" s="12">
        <v>0</v>
      </c>
      <c r="R3286" s="2">
        <f>DATE(CURR[[#This Row],[YEAR]],CURR[[#This Row],[MONTH]],1)</f>
        <v>44470</v>
      </c>
      <c r="S3286" t="str">
        <f>IF(AND(CURR[[#This Row],[DATE]]&gt;=DATE(2023,6,1),CURR[[#This Row],[DATE]]&lt;=DATE(2024,5,31)),"Y","N")</f>
        <v>N</v>
      </c>
    </row>
    <row r="3287" spans="1:19" x14ac:dyDescent="0.25">
      <c r="A3287" t="s">
        <v>71</v>
      </c>
      <c r="B3287" t="s">
        <v>110</v>
      </c>
      <c r="C3287" t="s">
        <v>20</v>
      </c>
      <c r="D3287" s="1">
        <v>2273170.0541569996</v>
      </c>
      <c r="E3287" s="1">
        <v>7829860.7097649984</v>
      </c>
      <c r="F3287" s="13">
        <v>0</v>
      </c>
      <c r="G3287" s="13">
        <v>0.29032062490230753</v>
      </c>
      <c r="H3287" t="s">
        <v>24</v>
      </c>
      <c r="I3287" t="s">
        <v>17</v>
      </c>
      <c r="J3287">
        <v>2021</v>
      </c>
      <c r="K3287">
        <v>10</v>
      </c>
      <c r="L3287" s="12">
        <v>-1.7958662795787561</v>
      </c>
      <c r="M3287" s="1">
        <v>5689885.9064459829</v>
      </c>
      <c r="N3287" s="12">
        <v>-11.471043457111573</v>
      </c>
      <c r="O3287" s="13">
        <v>0.39951065654616391</v>
      </c>
      <c r="P3287" s="12">
        <v>-4.5828041028202229</v>
      </c>
      <c r="Q3287" s="12">
        <v>-6.3786703823989788</v>
      </c>
      <c r="R3287" s="2">
        <f>DATE(CURR[[#This Row],[YEAR]],CURR[[#This Row],[MONTH]],1)</f>
        <v>44470</v>
      </c>
      <c r="S3287" t="str">
        <f>IF(AND(CURR[[#This Row],[DATE]]&gt;=DATE(2023,6,1),CURR[[#This Row],[DATE]]&lt;=DATE(2024,5,31)),"Y","N")</f>
        <v>N</v>
      </c>
    </row>
    <row r="3288" spans="1:19" x14ac:dyDescent="0.25">
      <c r="A3288" t="s">
        <v>71</v>
      </c>
      <c r="B3288" t="s">
        <v>110</v>
      </c>
      <c r="C3288" t="s">
        <v>20</v>
      </c>
      <c r="D3288" s="1">
        <v>886665.7496850004</v>
      </c>
      <c r="E3288" s="1">
        <v>6523096.3554939926</v>
      </c>
      <c r="F3288" s="13">
        <v>0</v>
      </c>
      <c r="G3288" s="13">
        <v>0.13592712745048105</v>
      </c>
      <c r="H3288" t="s">
        <v>25</v>
      </c>
      <c r="I3288" t="s">
        <v>17</v>
      </c>
      <c r="J3288">
        <v>2021</v>
      </c>
      <c r="K3288">
        <v>10</v>
      </c>
      <c r="L3288" s="12">
        <v>-2.3291568386255346</v>
      </c>
      <c r="M3288" s="1">
        <v>5689885.9064459829</v>
      </c>
      <c r="N3288" s="12">
        <v>-11.471043457111573</v>
      </c>
      <c r="O3288" s="13">
        <v>0.15583190318113596</v>
      </c>
      <c r="P3288" s="12">
        <v>-1.7875545333952139</v>
      </c>
      <c r="Q3288" s="12">
        <v>-4.1167113720207489</v>
      </c>
      <c r="R3288" s="2">
        <f>DATE(CURR[[#This Row],[YEAR]],CURR[[#This Row],[MONTH]],1)</f>
        <v>44470</v>
      </c>
      <c r="S3288" t="str">
        <f>IF(AND(CURR[[#This Row],[DATE]]&gt;=DATE(2023,6,1),CURR[[#This Row],[DATE]]&lt;=DATE(2024,5,31)),"Y","N")</f>
        <v>N</v>
      </c>
    </row>
    <row r="3289" spans="1:19" x14ac:dyDescent="0.25">
      <c r="A3289" t="s">
        <v>71</v>
      </c>
      <c r="B3289" t="s">
        <v>110</v>
      </c>
      <c r="C3289" t="s">
        <v>20</v>
      </c>
      <c r="D3289" s="1">
        <v>300034.1922179996</v>
      </c>
      <c r="E3289" s="1">
        <v>2951906.9708910016</v>
      </c>
      <c r="F3289" s="13">
        <v>0</v>
      </c>
      <c r="G3289" s="13">
        <v>0.10164080209053386</v>
      </c>
      <c r="H3289" t="s">
        <v>26</v>
      </c>
      <c r="I3289" t="s">
        <v>17</v>
      </c>
      <c r="J3289">
        <v>2021</v>
      </c>
      <c r="K3289">
        <v>10</v>
      </c>
      <c r="L3289" s="12">
        <v>-1.7633143187234592</v>
      </c>
      <c r="M3289" s="1">
        <v>5689885.9064459829</v>
      </c>
      <c r="N3289" s="12">
        <v>-11.471043457111573</v>
      </c>
      <c r="O3289" s="13">
        <v>5.2731143849140377E-2</v>
      </c>
      <c r="P3289" s="12">
        <v>-0.60488124263669096</v>
      </c>
      <c r="Q3289" s="12">
        <v>-2.3681955613601504</v>
      </c>
      <c r="R3289" s="2">
        <f>DATE(CURR[[#This Row],[YEAR]],CURR[[#This Row],[MONTH]],1)</f>
        <v>44470</v>
      </c>
      <c r="S3289" t="str">
        <f>IF(AND(CURR[[#This Row],[DATE]]&gt;=DATE(2023,6,1),CURR[[#This Row],[DATE]]&lt;=DATE(2024,5,31)),"Y","N")</f>
        <v>N</v>
      </c>
    </row>
    <row r="3290" spans="1:19" x14ac:dyDescent="0.25">
      <c r="A3290" t="s">
        <v>71</v>
      </c>
      <c r="B3290" t="s">
        <v>111</v>
      </c>
      <c r="C3290" t="s">
        <v>15</v>
      </c>
      <c r="D3290" s="1">
        <v>227508.89151700004</v>
      </c>
      <c r="E3290" s="1">
        <v>1167679.3298379998</v>
      </c>
      <c r="F3290" s="13">
        <v>0</v>
      </c>
      <c r="G3290" s="13">
        <v>0.19483850206423017</v>
      </c>
      <c r="H3290" t="s">
        <v>16</v>
      </c>
      <c r="I3290" t="s">
        <v>17</v>
      </c>
      <c r="J3290">
        <v>2021</v>
      </c>
      <c r="K3290">
        <v>10</v>
      </c>
      <c r="L3290" s="12">
        <v>-0.92849965700987969</v>
      </c>
      <c r="M3290" s="1">
        <v>938497.910164</v>
      </c>
      <c r="N3290" s="12">
        <v>-10.765191683391325</v>
      </c>
      <c r="O3290" s="13">
        <v>0.24241811202034905</v>
      </c>
      <c r="P3290" s="12">
        <v>-2.6096774434248884</v>
      </c>
      <c r="Q3290" s="12">
        <v>-3.5381771004347682</v>
      </c>
      <c r="R3290" s="2">
        <f>DATE(CURR[[#This Row],[YEAR]],CURR[[#This Row],[MONTH]],1)</f>
        <v>44470</v>
      </c>
      <c r="S3290" t="str">
        <f>IF(AND(CURR[[#This Row],[DATE]]&gt;=DATE(2023,6,1),CURR[[#This Row],[DATE]]&lt;=DATE(2024,5,31)),"Y","N")</f>
        <v>N</v>
      </c>
    </row>
    <row r="3291" spans="1:19" x14ac:dyDescent="0.25">
      <c r="A3291" t="s">
        <v>71</v>
      </c>
      <c r="B3291" t="s">
        <v>111</v>
      </c>
      <c r="C3291" t="s">
        <v>15</v>
      </c>
      <c r="D3291" s="1">
        <v>938497.910164</v>
      </c>
      <c r="E3291" s="1">
        <v>4212473.6301950011</v>
      </c>
      <c r="F3291" s="13">
        <v>0.2227902160471342</v>
      </c>
      <c r="G3291" s="13">
        <v>0</v>
      </c>
      <c r="H3291" t="s">
        <v>21</v>
      </c>
      <c r="I3291" t="s">
        <v>23</v>
      </c>
      <c r="J3291">
        <v>2021</v>
      </c>
      <c r="K3291">
        <v>10</v>
      </c>
      <c r="L3291" s="12">
        <v>-4.9802239545467675</v>
      </c>
      <c r="M3291" s="1">
        <v>938497.910164</v>
      </c>
      <c r="N3291" s="12">
        <v>-10.765191683391325</v>
      </c>
      <c r="O3291" s="13">
        <v>0</v>
      </c>
      <c r="P3291" s="12">
        <v>0</v>
      </c>
      <c r="Q3291" s="12">
        <v>0</v>
      </c>
      <c r="R3291" s="2">
        <f>DATE(CURR[[#This Row],[YEAR]],CURR[[#This Row],[MONTH]],1)</f>
        <v>44470</v>
      </c>
      <c r="S3291" t="str">
        <f>IF(AND(CURR[[#This Row],[DATE]]&gt;=DATE(2023,6,1),CURR[[#This Row],[DATE]]&lt;=DATE(2024,5,31)),"Y","N")</f>
        <v>N</v>
      </c>
    </row>
    <row r="3292" spans="1:19" x14ac:dyDescent="0.25">
      <c r="A3292" t="s">
        <v>71</v>
      </c>
      <c r="B3292" t="s">
        <v>111</v>
      </c>
      <c r="C3292" t="s">
        <v>15</v>
      </c>
      <c r="D3292" s="1">
        <v>938497.910164</v>
      </c>
      <c r="E3292" s="1">
        <v>4212473.6301950011</v>
      </c>
      <c r="F3292" s="13">
        <v>0.2227902160471342</v>
      </c>
      <c r="G3292" s="13">
        <v>0</v>
      </c>
      <c r="H3292" t="s">
        <v>21</v>
      </c>
      <c r="I3292" t="s">
        <v>22</v>
      </c>
      <c r="J3292">
        <v>2021</v>
      </c>
      <c r="K3292">
        <v>10</v>
      </c>
      <c r="L3292" s="12">
        <v>-5.7849677288445571</v>
      </c>
      <c r="M3292" s="1">
        <v>938497.910164</v>
      </c>
      <c r="N3292" s="12">
        <v>-10.765191683391325</v>
      </c>
      <c r="O3292" s="13">
        <v>0</v>
      </c>
      <c r="P3292" s="12">
        <v>0</v>
      </c>
      <c r="Q3292" s="12">
        <v>0</v>
      </c>
      <c r="R3292" s="2">
        <f>DATE(CURR[[#This Row],[YEAR]],CURR[[#This Row],[MONTH]],1)</f>
        <v>44470</v>
      </c>
      <c r="S3292" t="str">
        <f>IF(AND(CURR[[#This Row],[DATE]]&gt;=DATE(2023,6,1),CURR[[#This Row],[DATE]]&lt;=DATE(2024,5,31)),"Y","N")</f>
        <v>N</v>
      </c>
    </row>
    <row r="3293" spans="1:19" x14ac:dyDescent="0.25">
      <c r="A3293" t="s">
        <v>71</v>
      </c>
      <c r="B3293" t="s">
        <v>111</v>
      </c>
      <c r="C3293" t="s">
        <v>15</v>
      </c>
      <c r="D3293" s="1">
        <v>459000.97509399999</v>
      </c>
      <c r="E3293" s="1">
        <v>1417654.8602100003</v>
      </c>
      <c r="F3293" s="13">
        <v>0</v>
      </c>
      <c r="G3293" s="13">
        <v>0.32377483968559673</v>
      </c>
      <c r="H3293" t="s">
        <v>24</v>
      </c>
      <c r="I3293" t="s">
        <v>17</v>
      </c>
      <c r="J3293">
        <v>2021</v>
      </c>
      <c r="K3293">
        <v>10</v>
      </c>
      <c r="L3293" s="12">
        <v>-2.0028074717841351</v>
      </c>
      <c r="M3293" s="1">
        <v>938497.910164</v>
      </c>
      <c r="N3293" s="12">
        <v>-10.765191683391325</v>
      </c>
      <c r="O3293" s="13">
        <v>0.48908044453054861</v>
      </c>
      <c r="P3293" s="12">
        <v>-5.265044733969594</v>
      </c>
      <c r="Q3293" s="12">
        <v>-7.2678522057537291</v>
      </c>
      <c r="R3293" s="2">
        <f>DATE(CURR[[#This Row],[YEAR]],CURR[[#This Row],[MONTH]],1)</f>
        <v>44470</v>
      </c>
      <c r="S3293" t="str">
        <f>IF(AND(CURR[[#This Row],[DATE]]&gt;=DATE(2023,6,1),CURR[[#This Row],[DATE]]&lt;=DATE(2024,5,31)),"Y","N")</f>
        <v>N</v>
      </c>
    </row>
    <row r="3294" spans="1:19" x14ac:dyDescent="0.25">
      <c r="A3294" t="s">
        <v>71</v>
      </c>
      <c r="B3294" t="s">
        <v>111</v>
      </c>
      <c r="C3294" t="s">
        <v>15</v>
      </c>
      <c r="D3294" s="1">
        <v>107220.75013400002</v>
      </c>
      <c r="E3294" s="1">
        <v>1156508.8108389999</v>
      </c>
      <c r="F3294" s="13">
        <v>0</v>
      </c>
      <c r="G3294" s="13">
        <v>9.2710707544212942E-2</v>
      </c>
      <c r="H3294" t="s">
        <v>25</v>
      </c>
      <c r="I3294" t="s">
        <v>17</v>
      </c>
      <c r="J3294">
        <v>2021</v>
      </c>
      <c r="K3294">
        <v>10</v>
      </c>
      <c r="L3294" s="12">
        <v>-1.5886290142420814</v>
      </c>
      <c r="M3294" s="1">
        <v>938497.910164</v>
      </c>
      <c r="N3294" s="12">
        <v>-10.765191683391325</v>
      </c>
      <c r="O3294" s="13">
        <v>0.11424719114746187</v>
      </c>
      <c r="P3294" s="12">
        <v>-1.2298929119914757</v>
      </c>
      <c r="Q3294" s="12">
        <v>-2.818521926233557</v>
      </c>
      <c r="R3294" s="2">
        <f>DATE(CURR[[#This Row],[YEAR]],CURR[[#This Row],[MONTH]],1)</f>
        <v>44470</v>
      </c>
      <c r="S3294" t="str">
        <f>IF(AND(CURR[[#This Row],[DATE]]&gt;=DATE(2023,6,1),CURR[[#This Row],[DATE]]&lt;=DATE(2024,5,31)),"Y","N")</f>
        <v>N</v>
      </c>
    </row>
    <row r="3295" spans="1:19" x14ac:dyDescent="0.25">
      <c r="A3295" t="s">
        <v>71</v>
      </c>
      <c r="B3295" t="s">
        <v>111</v>
      </c>
      <c r="C3295" t="s">
        <v>15</v>
      </c>
      <c r="D3295" s="1">
        <v>144767.29341900002</v>
      </c>
      <c r="E3295" s="1">
        <v>470630.62930799997</v>
      </c>
      <c r="F3295" s="13">
        <v>0</v>
      </c>
      <c r="G3295" s="13">
        <v>0.30760278741709002</v>
      </c>
      <c r="H3295" t="s">
        <v>26</v>
      </c>
      <c r="I3295" t="s">
        <v>17</v>
      </c>
      <c r="J3295">
        <v>2021</v>
      </c>
      <c r="K3295">
        <v>10</v>
      </c>
      <c r="L3295" s="12">
        <v>-5.3364435185062229</v>
      </c>
      <c r="M3295" s="1">
        <v>938497.910164</v>
      </c>
      <c r="N3295" s="12">
        <v>-10.765191683391325</v>
      </c>
      <c r="O3295" s="13">
        <v>0.15425425230164053</v>
      </c>
      <c r="P3295" s="12">
        <v>-1.6605765940053678</v>
      </c>
      <c r="Q3295" s="12">
        <v>-6.9970201125115903</v>
      </c>
      <c r="R3295" s="2">
        <f>DATE(CURR[[#This Row],[YEAR]],CURR[[#This Row],[MONTH]],1)</f>
        <v>44470</v>
      </c>
      <c r="S3295" t="str">
        <f>IF(AND(CURR[[#This Row],[DATE]]&gt;=DATE(2023,6,1),CURR[[#This Row],[DATE]]&lt;=DATE(2024,5,31)),"Y","N")</f>
        <v>N</v>
      </c>
    </row>
    <row r="3296" spans="1:19" x14ac:dyDescent="0.25">
      <c r="A3296" t="s">
        <v>71</v>
      </c>
      <c r="B3296" t="s">
        <v>111</v>
      </c>
      <c r="C3296" t="s">
        <v>18</v>
      </c>
      <c r="D3296" s="1">
        <v>466919.36167999986</v>
      </c>
      <c r="E3296" s="1">
        <v>1167679.3298379998</v>
      </c>
      <c r="F3296" s="13">
        <v>0</v>
      </c>
      <c r="G3296" s="13">
        <v>0.39986951018887934</v>
      </c>
      <c r="H3296" t="s">
        <v>16</v>
      </c>
      <c r="I3296" t="s">
        <v>17</v>
      </c>
      <c r="J3296">
        <v>2021</v>
      </c>
      <c r="K3296">
        <v>10</v>
      </c>
      <c r="L3296" s="12">
        <v>-1.9055715329647109</v>
      </c>
      <c r="M3296" s="1">
        <v>971526.38466999936</v>
      </c>
      <c r="N3296" s="12">
        <v>-11.144050128590157</v>
      </c>
      <c r="O3296" s="13">
        <v>0.48060389202769765</v>
      </c>
      <c r="P3296" s="12">
        <v>-5.3558738647521942</v>
      </c>
      <c r="Q3296" s="12">
        <v>-7.2614453977169049</v>
      </c>
      <c r="R3296" s="2">
        <f>DATE(CURR[[#This Row],[YEAR]],CURR[[#This Row],[MONTH]],1)</f>
        <v>44470</v>
      </c>
      <c r="S3296" t="str">
        <f>IF(AND(CURR[[#This Row],[DATE]]&gt;=DATE(2023,6,1),CURR[[#This Row],[DATE]]&lt;=DATE(2024,5,31)),"Y","N")</f>
        <v>N</v>
      </c>
    </row>
    <row r="3297" spans="1:19" x14ac:dyDescent="0.25">
      <c r="A3297" t="s">
        <v>71</v>
      </c>
      <c r="B3297" t="s">
        <v>111</v>
      </c>
      <c r="C3297" t="s">
        <v>18</v>
      </c>
      <c r="D3297" s="1">
        <v>971526.38466999936</v>
      </c>
      <c r="E3297" s="1">
        <v>4212473.6301950011</v>
      </c>
      <c r="F3297" s="13">
        <v>0.23063085254851223</v>
      </c>
      <c r="G3297" s="13">
        <v>0</v>
      </c>
      <c r="H3297" t="s">
        <v>21</v>
      </c>
      <c r="I3297" t="s">
        <v>23</v>
      </c>
      <c r="J3297">
        <v>2021</v>
      </c>
      <c r="K3297">
        <v>10</v>
      </c>
      <c r="L3297" s="12">
        <v>-5.1554925386698489</v>
      </c>
      <c r="M3297" s="1">
        <v>971526.38466999936</v>
      </c>
      <c r="N3297" s="12">
        <v>-11.144050128590157</v>
      </c>
      <c r="O3297" s="13">
        <v>0</v>
      </c>
      <c r="P3297" s="12">
        <v>0</v>
      </c>
      <c r="Q3297" s="12">
        <v>0</v>
      </c>
      <c r="R3297" s="2">
        <f>DATE(CURR[[#This Row],[YEAR]],CURR[[#This Row],[MONTH]],1)</f>
        <v>44470</v>
      </c>
      <c r="S3297" t="str">
        <f>IF(AND(CURR[[#This Row],[DATE]]&gt;=DATE(2023,6,1),CURR[[#This Row],[DATE]]&lt;=DATE(2024,5,31)),"Y","N")</f>
        <v>N</v>
      </c>
    </row>
    <row r="3298" spans="1:19" x14ac:dyDescent="0.25">
      <c r="A3298" t="s">
        <v>71</v>
      </c>
      <c r="B3298" t="s">
        <v>111</v>
      </c>
      <c r="C3298" t="s">
        <v>18</v>
      </c>
      <c r="D3298" s="1">
        <v>971526.38466999936</v>
      </c>
      <c r="E3298" s="1">
        <v>4212473.6301950011</v>
      </c>
      <c r="F3298" s="13">
        <v>0.23063085254851223</v>
      </c>
      <c r="G3298" s="13">
        <v>0</v>
      </c>
      <c r="H3298" t="s">
        <v>21</v>
      </c>
      <c r="I3298" t="s">
        <v>22</v>
      </c>
      <c r="J3298">
        <v>2021</v>
      </c>
      <c r="K3298">
        <v>10</v>
      </c>
      <c r="L3298" s="12">
        <v>-5.9885575899203083</v>
      </c>
      <c r="M3298" s="1">
        <v>971526.38466999936</v>
      </c>
      <c r="N3298" s="12">
        <v>-11.144050128590157</v>
      </c>
      <c r="O3298" s="13">
        <v>0</v>
      </c>
      <c r="P3298" s="12">
        <v>0</v>
      </c>
      <c r="Q3298" s="12">
        <v>0</v>
      </c>
      <c r="R3298" s="2">
        <f>DATE(CURR[[#This Row],[YEAR]],CURR[[#This Row],[MONTH]],1)</f>
        <v>44470</v>
      </c>
      <c r="S3298" t="str">
        <f>IF(AND(CURR[[#This Row],[DATE]]&gt;=DATE(2023,6,1),CURR[[#This Row],[DATE]]&lt;=DATE(2024,5,31)),"Y","N")</f>
        <v>N</v>
      </c>
    </row>
    <row r="3299" spans="1:19" x14ac:dyDescent="0.25">
      <c r="A3299" t="s">
        <v>71</v>
      </c>
      <c r="B3299" t="s">
        <v>111</v>
      </c>
      <c r="C3299" t="s">
        <v>18</v>
      </c>
      <c r="D3299" s="1">
        <v>173246.89961500006</v>
      </c>
      <c r="E3299" s="1">
        <v>1417654.8602100003</v>
      </c>
      <c r="F3299" s="13">
        <v>0</v>
      </c>
      <c r="G3299" s="13">
        <v>0.12220668406507391</v>
      </c>
      <c r="H3299" t="s">
        <v>24</v>
      </c>
      <c r="I3299" t="s">
        <v>17</v>
      </c>
      <c r="J3299">
        <v>2021</v>
      </c>
      <c r="K3299">
        <v>10</v>
      </c>
      <c r="L3299" s="12">
        <v>-0.75594650957179166</v>
      </c>
      <c r="M3299" s="1">
        <v>971526.38466999936</v>
      </c>
      <c r="N3299" s="12">
        <v>-11.144050128590157</v>
      </c>
      <c r="O3299" s="13">
        <v>0.17832444115642546</v>
      </c>
      <c r="P3299" s="12">
        <v>-1.9872565114000311</v>
      </c>
      <c r="Q3299" s="12">
        <v>-2.7432030209718228</v>
      </c>
      <c r="R3299" s="2">
        <f>DATE(CURR[[#This Row],[YEAR]],CURR[[#This Row],[MONTH]],1)</f>
        <v>44470</v>
      </c>
      <c r="S3299" t="str">
        <f>IF(AND(CURR[[#This Row],[DATE]]&gt;=DATE(2023,6,1),CURR[[#This Row],[DATE]]&lt;=DATE(2024,5,31)),"Y","N")</f>
        <v>N</v>
      </c>
    </row>
    <row r="3300" spans="1:19" x14ac:dyDescent="0.25">
      <c r="A3300" t="s">
        <v>71</v>
      </c>
      <c r="B3300" t="s">
        <v>111</v>
      </c>
      <c r="C3300" t="s">
        <v>18</v>
      </c>
      <c r="D3300" s="1">
        <v>119087.52974100001</v>
      </c>
      <c r="E3300" s="1">
        <v>1156508.8108389999</v>
      </c>
      <c r="F3300" s="13">
        <v>0</v>
      </c>
      <c r="G3300" s="13">
        <v>0.10297157153053324</v>
      </c>
      <c r="H3300" t="s">
        <v>25</v>
      </c>
      <c r="I3300" t="s">
        <v>17</v>
      </c>
      <c r="J3300">
        <v>2021</v>
      </c>
      <c r="K3300">
        <v>10</v>
      </c>
      <c r="L3300" s="12">
        <v>-1.7644523540875512</v>
      </c>
      <c r="M3300" s="1">
        <v>971526.38466999936</v>
      </c>
      <c r="N3300" s="12">
        <v>-11.144050128590157</v>
      </c>
      <c r="O3300" s="13">
        <v>0.12257776177787569</v>
      </c>
      <c r="P3300" s="12">
        <v>-1.3660127219030291</v>
      </c>
      <c r="Q3300" s="12">
        <v>-3.1304650759905801</v>
      </c>
      <c r="R3300" s="2">
        <f>DATE(CURR[[#This Row],[YEAR]],CURR[[#This Row],[MONTH]],1)</f>
        <v>44470</v>
      </c>
      <c r="S3300" t="str">
        <f>IF(AND(CURR[[#This Row],[DATE]]&gt;=DATE(2023,6,1),CURR[[#This Row],[DATE]]&lt;=DATE(2024,5,31)),"Y","N")</f>
        <v>N</v>
      </c>
    </row>
    <row r="3301" spans="1:19" x14ac:dyDescent="0.25">
      <c r="A3301" t="s">
        <v>71</v>
      </c>
      <c r="B3301" t="s">
        <v>111</v>
      </c>
      <c r="C3301" t="s">
        <v>18</v>
      </c>
      <c r="D3301" s="1">
        <v>212272.59363399993</v>
      </c>
      <c r="E3301" s="1">
        <v>470630.62930799997</v>
      </c>
      <c r="F3301" s="13">
        <v>0</v>
      </c>
      <c r="G3301" s="13">
        <v>0.45103862862924726</v>
      </c>
      <c r="H3301" t="s">
        <v>26</v>
      </c>
      <c r="I3301" t="s">
        <v>17</v>
      </c>
      <c r="J3301">
        <v>2021</v>
      </c>
      <c r="K3301">
        <v>10</v>
      </c>
      <c r="L3301" s="12">
        <v>-7.8248386061626283</v>
      </c>
      <c r="M3301" s="1">
        <v>971526.38466999936</v>
      </c>
      <c r="N3301" s="12">
        <v>-11.144050128590157</v>
      </c>
      <c r="O3301" s="13">
        <v>0.21849390503800167</v>
      </c>
      <c r="P3301" s="12">
        <v>-2.4349070305349083</v>
      </c>
      <c r="Q3301" s="12">
        <v>-10.259745636697536</v>
      </c>
      <c r="R3301" s="2">
        <f>DATE(CURR[[#This Row],[YEAR]],CURR[[#This Row],[MONTH]],1)</f>
        <v>44470</v>
      </c>
      <c r="S3301" t="str">
        <f>IF(AND(CURR[[#This Row],[DATE]]&gt;=DATE(2023,6,1),CURR[[#This Row],[DATE]]&lt;=DATE(2024,5,31)),"Y","N")</f>
        <v>N</v>
      </c>
    </row>
    <row r="3302" spans="1:19" x14ac:dyDescent="0.25">
      <c r="A3302" t="s">
        <v>71</v>
      </c>
      <c r="B3302" t="s">
        <v>111</v>
      </c>
      <c r="C3302" t="s">
        <v>19</v>
      </c>
      <c r="D3302" s="1">
        <v>305.20136200000007</v>
      </c>
      <c r="E3302" s="1">
        <v>1167679.3298379998</v>
      </c>
      <c r="F3302" s="13">
        <v>0</v>
      </c>
      <c r="G3302" s="13">
        <v>2.6137429532330832E-4</v>
      </c>
      <c r="H3302" t="s">
        <v>16</v>
      </c>
      <c r="I3302" t="s">
        <v>17</v>
      </c>
      <c r="J3302">
        <v>2021</v>
      </c>
      <c r="K3302">
        <v>10</v>
      </c>
      <c r="L3302" s="12">
        <v>-1.2455748786186383E-3</v>
      </c>
      <c r="M3302" s="1">
        <v>1114170.2712340006</v>
      </c>
      <c r="N3302" s="12">
        <v>-12.780269841702848</v>
      </c>
      <c r="O3302" s="13">
        <v>2.7392703779645274E-4</v>
      </c>
      <c r="P3302" s="12">
        <v>-3.5008614599770014E-3</v>
      </c>
      <c r="Q3302" s="12">
        <v>-4.74643633859564E-3</v>
      </c>
      <c r="R3302" s="2">
        <f>DATE(CURR[[#This Row],[YEAR]],CURR[[#This Row],[MONTH]],1)</f>
        <v>44470</v>
      </c>
      <c r="S3302" t="str">
        <f>IF(AND(CURR[[#This Row],[DATE]]&gt;=DATE(2023,6,1),CURR[[#This Row],[DATE]]&lt;=DATE(2024,5,31)),"Y","N")</f>
        <v>N</v>
      </c>
    </row>
    <row r="3303" spans="1:19" x14ac:dyDescent="0.25">
      <c r="A3303" t="s">
        <v>71</v>
      </c>
      <c r="B3303" t="s">
        <v>111</v>
      </c>
      <c r="C3303" t="s">
        <v>19</v>
      </c>
      <c r="D3303" s="1">
        <v>1114170.2712340006</v>
      </c>
      <c r="E3303" s="1">
        <v>4212473.6301950011</v>
      </c>
      <c r="F3303" s="13">
        <v>0.26449311474560472</v>
      </c>
      <c r="G3303" s="13">
        <v>0</v>
      </c>
      <c r="H3303" t="s">
        <v>21</v>
      </c>
      <c r="I3303" t="s">
        <v>23</v>
      </c>
      <c r="J3303">
        <v>2021</v>
      </c>
      <c r="K3303">
        <v>10</v>
      </c>
      <c r="L3303" s="12">
        <v>-5.912445210745112</v>
      </c>
      <c r="M3303" s="1">
        <v>1114170.2712340006</v>
      </c>
      <c r="N3303" s="12">
        <v>-12.780269841702848</v>
      </c>
      <c r="O3303" s="13">
        <v>0</v>
      </c>
      <c r="P3303" s="12">
        <v>0</v>
      </c>
      <c r="Q3303" s="12">
        <v>0</v>
      </c>
      <c r="R3303" s="2">
        <f>DATE(CURR[[#This Row],[YEAR]],CURR[[#This Row],[MONTH]],1)</f>
        <v>44470</v>
      </c>
      <c r="S3303" t="str">
        <f>IF(AND(CURR[[#This Row],[DATE]]&gt;=DATE(2023,6,1),CURR[[#This Row],[DATE]]&lt;=DATE(2024,5,31)),"Y","N")</f>
        <v>N</v>
      </c>
    </row>
    <row r="3304" spans="1:19" x14ac:dyDescent="0.25">
      <c r="A3304" t="s">
        <v>71</v>
      </c>
      <c r="B3304" t="s">
        <v>111</v>
      </c>
      <c r="C3304" t="s">
        <v>19</v>
      </c>
      <c r="D3304" s="1">
        <v>1114170.2712340006</v>
      </c>
      <c r="E3304" s="1">
        <v>4212473.6301950011</v>
      </c>
      <c r="F3304" s="13">
        <v>0.26449311474560472</v>
      </c>
      <c r="G3304" s="13">
        <v>0</v>
      </c>
      <c r="H3304" t="s">
        <v>21</v>
      </c>
      <c r="I3304" t="s">
        <v>22</v>
      </c>
      <c r="J3304">
        <v>2021</v>
      </c>
      <c r="K3304">
        <v>10</v>
      </c>
      <c r="L3304" s="12">
        <v>-6.8678246309577364</v>
      </c>
      <c r="M3304" s="1">
        <v>1114170.2712340006</v>
      </c>
      <c r="N3304" s="12">
        <v>-12.780269841702848</v>
      </c>
      <c r="O3304" s="13">
        <v>0</v>
      </c>
      <c r="P3304" s="12">
        <v>0</v>
      </c>
      <c r="Q3304" s="12">
        <v>0</v>
      </c>
      <c r="R3304" s="2">
        <f>DATE(CURR[[#This Row],[YEAR]],CURR[[#This Row],[MONTH]],1)</f>
        <v>44470</v>
      </c>
      <c r="S3304" t="str">
        <f>IF(AND(CURR[[#This Row],[DATE]]&gt;=DATE(2023,6,1),CURR[[#This Row],[DATE]]&lt;=DATE(2024,5,31)),"Y","N")</f>
        <v>N</v>
      </c>
    </row>
    <row r="3305" spans="1:19" x14ac:dyDescent="0.25">
      <c r="A3305" t="s">
        <v>71</v>
      </c>
      <c r="B3305" t="s">
        <v>111</v>
      </c>
      <c r="C3305" t="s">
        <v>19</v>
      </c>
      <c r="D3305" s="1">
        <v>312323.25539300009</v>
      </c>
      <c r="E3305" s="1">
        <v>1417654.8602100003</v>
      </c>
      <c r="F3305" s="13">
        <v>0</v>
      </c>
      <c r="G3305" s="13">
        <v>0.22030979765183104</v>
      </c>
      <c r="H3305" t="s">
        <v>24</v>
      </c>
      <c r="I3305" t="s">
        <v>17</v>
      </c>
      <c r="J3305">
        <v>2021</v>
      </c>
      <c r="K3305">
        <v>10</v>
      </c>
      <c r="L3305" s="12">
        <v>-1.3627930733370288</v>
      </c>
      <c r="M3305" s="1">
        <v>1114170.2712340006</v>
      </c>
      <c r="N3305" s="12">
        <v>-12.780269841702848</v>
      </c>
      <c r="O3305" s="13">
        <v>0.28031914282462961</v>
      </c>
      <c r="P3305" s="12">
        <v>-3.5825542870936071</v>
      </c>
      <c r="Q3305" s="12">
        <v>-4.9453473604306364</v>
      </c>
      <c r="R3305" s="2">
        <f>DATE(CURR[[#This Row],[YEAR]],CURR[[#This Row],[MONTH]],1)</f>
        <v>44470</v>
      </c>
      <c r="S3305" t="str">
        <f>IF(AND(CURR[[#This Row],[DATE]]&gt;=DATE(2023,6,1),CURR[[#This Row],[DATE]]&lt;=DATE(2024,5,31)),"Y","N")</f>
        <v>N</v>
      </c>
    </row>
    <row r="3306" spans="1:19" x14ac:dyDescent="0.25">
      <c r="A3306" t="s">
        <v>71</v>
      </c>
      <c r="B3306" t="s">
        <v>111</v>
      </c>
      <c r="C3306" t="s">
        <v>19</v>
      </c>
      <c r="D3306" s="1">
        <v>753568.92350699974</v>
      </c>
      <c r="E3306" s="1">
        <v>1156508.8108389999</v>
      </c>
      <c r="F3306" s="13">
        <v>0</v>
      </c>
      <c r="G3306" s="13">
        <v>0.65158943576081896</v>
      </c>
      <c r="H3306" t="s">
        <v>25</v>
      </c>
      <c r="I3306" t="s">
        <v>17</v>
      </c>
      <c r="J3306">
        <v>2021</v>
      </c>
      <c r="K3306">
        <v>10</v>
      </c>
      <c r="L3306" s="12">
        <v>-11.165203140420619</v>
      </c>
      <c r="M3306" s="1">
        <v>1114170.2712340006</v>
      </c>
      <c r="N3306" s="12">
        <v>-12.780269841702848</v>
      </c>
      <c r="O3306" s="13">
        <v>0.67634987484667275</v>
      </c>
      <c r="P3306" s="12">
        <v>-8.6439339079424276</v>
      </c>
      <c r="Q3306" s="12">
        <v>-19.809137048363048</v>
      </c>
      <c r="R3306" s="2">
        <f>DATE(CURR[[#This Row],[YEAR]],CURR[[#This Row],[MONTH]],1)</f>
        <v>44470</v>
      </c>
      <c r="S3306" t="str">
        <f>IF(AND(CURR[[#This Row],[DATE]]&gt;=DATE(2023,6,1),CURR[[#This Row],[DATE]]&lt;=DATE(2024,5,31)),"Y","N")</f>
        <v>N</v>
      </c>
    </row>
    <row r="3307" spans="1:19" x14ac:dyDescent="0.25">
      <c r="A3307" t="s">
        <v>71</v>
      </c>
      <c r="B3307" t="s">
        <v>111</v>
      </c>
      <c r="C3307" t="s">
        <v>19</v>
      </c>
      <c r="D3307" s="1">
        <v>47972.890971999979</v>
      </c>
      <c r="E3307" s="1">
        <v>470630.62930799997</v>
      </c>
      <c r="F3307" s="13">
        <v>0</v>
      </c>
      <c r="G3307" s="13">
        <v>0.10193321042988164</v>
      </c>
      <c r="H3307" t="s">
        <v>26</v>
      </c>
      <c r="I3307" t="s">
        <v>17</v>
      </c>
      <c r="J3307">
        <v>2021</v>
      </c>
      <c r="K3307">
        <v>10</v>
      </c>
      <c r="L3307" s="12">
        <v>-1.768387161529509</v>
      </c>
      <c r="M3307" s="1">
        <v>1114170.2712340006</v>
      </c>
      <c r="N3307" s="12">
        <v>-12.780269841702848</v>
      </c>
      <c r="O3307" s="13">
        <v>4.3057055290900509E-2</v>
      </c>
      <c r="P3307" s="12">
        <v>-0.55028078520682788</v>
      </c>
      <c r="Q3307" s="12">
        <v>-2.3186679467363369</v>
      </c>
      <c r="R3307" s="2">
        <f>DATE(CURR[[#This Row],[YEAR]],CURR[[#This Row],[MONTH]],1)</f>
        <v>44470</v>
      </c>
      <c r="S3307" t="str">
        <f>IF(AND(CURR[[#This Row],[DATE]]&gt;=DATE(2023,6,1),CURR[[#This Row],[DATE]]&lt;=DATE(2024,5,31)),"Y","N")</f>
        <v>N</v>
      </c>
    </row>
    <row r="3308" spans="1:19" x14ac:dyDescent="0.25">
      <c r="A3308" t="s">
        <v>71</v>
      </c>
      <c r="B3308" t="s">
        <v>111</v>
      </c>
      <c r="C3308" t="s">
        <v>20</v>
      </c>
      <c r="D3308" s="1">
        <v>472945.87527900015</v>
      </c>
      <c r="E3308" s="1">
        <v>1167679.3298379998</v>
      </c>
      <c r="F3308" s="13">
        <v>0</v>
      </c>
      <c r="G3308" s="13">
        <v>0.40503061345156738</v>
      </c>
      <c r="H3308" t="s">
        <v>16</v>
      </c>
      <c r="I3308" t="s">
        <v>17</v>
      </c>
      <c r="J3308">
        <v>2021</v>
      </c>
      <c r="K3308">
        <v>10</v>
      </c>
      <c r="L3308" s="12">
        <v>-1.9301666851467918</v>
      </c>
      <c r="M3308" s="1">
        <v>1188279.0641269994</v>
      </c>
      <c r="N3308" s="12">
        <v>-13.630346706315652</v>
      </c>
      <c r="O3308" s="13">
        <v>0.39800909530158418</v>
      </c>
      <c r="P3308" s="12">
        <v>-5.425001961227621</v>
      </c>
      <c r="Q3308" s="12">
        <v>-7.3551686463744126</v>
      </c>
      <c r="R3308" s="2">
        <f>DATE(CURR[[#This Row],[YEAR]],CURR[[#This Row],[MONTH]],1)</f>
        <v>44470</v>
      </c>
      <c r="S3308" t="str">
        <f>IF(AND(CURR[[#This Row],[DATE]]&gt;=DATE(2023,6,1),CURR[[#This Row],[DATE]]&lt;=DATE(2024,5,31)),"Y","N")</f>
        <v>N</v>
      </c>
    </row>
    <row r="3309" spans="1:19" x14ac:dyDescent="0.25">
      <c r="A3309" t="s">
        <v>71</v>
      </c>
      <c r="B3309" t="s">
        <v>111</v>
      </c>
      <c r="C3309" t="s">
        <v>20</v>
      </c>
      <c r="D3309" s="1">
        <v>1188279.0641269994</v>
      </c>
      <c r="E3309" s="1">
        <v>4212473.6301950011</v>
      </c>
      <c r="F3309" s="13">
        <v>0.28208581665874838</v>
      </c>
      <c r="G3309" s="13">
        <v>0</v>
      </c>
      <c r="H3309" t="s">
        <v>21</v>
      </c>
      <c r="I3309" t="s">
        <v>23</v>
      </c>
      <c r="J3309">
        <v>2021</v>
      </c>
      <c r="K3309">
        <v>10</v>
      </c>
      <c r="L3309" s="12">
        <v>-6.3057102160382641</v>
      </c>
      <c r="M3309" s="1">
        <v>1188279.0641269994</v>
      </c>
      <c r="N3309" s="12">
        <v>-13.630346706315652</v>
      </c>
      <c r="O3309" s="13">
        <v>0</v>
      </c>
      <c r="P3309" s="12">
        <v>0</v>
      </c>
      <c r="Q3309" s="12">
        <v>0</v>
      </c>
      <c r="R3309" s="2">
        <f>DATE(CURR[[#This Row],[YEAR]],CURR[[#This Row],[MONTH]],1)</f>
        <v>44470</v>
      </c>
      <c r="S3309" t="str">
        <f>IF(AND(CURR[[#This Row],[DATE]]&gt;=DATE(2023,6,1),CURR[[#This Row],[DATE]]&lt;=DATE(2024,5,31)),"Y","N")</f>
        <v>N</v>
      </c>
    </row>
    <row r="3310" spans="1:19" x14ac:dyDescent="0.25">
      <c r="A3310" t="s">
        <v>71</v>
      </c>
      <c r="B3310" t="s">
        <v>111</v>
      </c>
      <c r="C3310" t="s">
        <v>20</v>
      </c>
      <c r="D3310" s="1">
        <v>1188279.0641269994</v>
      </c>
      <c r="E3310" s="1">
        <v>4212473.6301950011</v>
      </c>
      <c r="F3310" s="13">
        <v>0.28208581665874838</v>
      </c>
      <c r="G3310" s="13">
        <v>0</v>
      </c>
      <c r="H3310" t="s">
        <v>21</v>
      </c>
      <c r="I3310" t="s">
        <v>22</v>
      </c>
      <c r="J3310">
        <v>2021</v>
      </c>
      <c r="K3310">
        <v>10</v>
      </c>
      <c r="L3310" s="12">
        <v>-7.3246364902773875</v>
      </c>
      <c r="M3310" s="1">
        <v>1188279.0641269994</v>
      </c>
      <c r="N3310" s="12">
        <v>-13.630346706315652</v>
      </c>
      <c r="O3310" s="13">
        <v>0</v>
      </c>
      <c r="P3310" s="12">
        <v>0</v>
      </c>
      <c r="Q3310" s="12">
        <v>0</v>
      </c>
      <c r="R3310" s="2">
        <f>DATE(CURR[[#This Row],[YEAR]],CURR[[#This Row],[MONTH]],1)</f>
        <v>44470</v>
      </c>
      <c r="S3310" t="str">
        <f>IF(AND(CURR[[#This Row],[DATE]]&gt;=DATE(2023,6,1),CURR[[#This Row],[DATE]]&lt;=DATE(2024,5,31)),"Y","N")</f>
        <v>N</v>
      </c>
    </row>
    <row r="3311" spans="1:19" x14ac:dyDescent="0.25">
      <c r="A3311" t="s">
        <v>71</v>
      </c>
      <c r="B3311" t="s">
        <v>111</v>
      </c>
      <c r="C3311" t="s">
        <v>20</v>
      </c>
      <c r="D3311" s="1">
        <v>473083.73010799999</v>
      </c>
      <c r="E3311" s="1">
        <v>1417654.8602100003</v>
      </c>
      <c r="F3311" s="13">
        <v>0</v>
      </c>
      <c r="G3311" s="13">
        <v>0.33370867859749798</v>
      </c>
      <c r="H3311" t="s">
        <v>24</v>
      </c>
      <c r="I3311" t="s">
        <v>17</v>
      </c>
      <c r="J3311">
        <v>2021</v>
      </c>
      <c r="K3311">
        <v>10</v>
      </c>
      <c r="L3311" s="12">
        <v>-2.0642562453070421</v>
      </c>
      <c r="M3311" s="1">
        <v>1188279.0641269994</v>
      </c>
      <c r="N3311" s="12">
        <v>-13.630346706315652</v>
      </c>
      <c r="O3311" s="13">
        <v>0.39812510746839042</v>
      </c>
      <c r="P3311" s="12">
        <v>-5.4265832472833404</v>
      </c>
      <c r="Q3311" s="12">
        <v>-7.4908394925903821</v>
      </c>
      <c r="R3311" s="2">
        <f>DATE(CURR[[#This Row],[YEAR]],CURR[[#This Row],[MONTH]],1)</f>
        <v>44470</v>
      </c>
      <c r="S3311" t="str">
        <f>IF(AND(CURR[[#This Row],[DATE]]&gt;=DATE(2023,6,1),CURR[[#This Row],[DATE]]&lt;=DATE(2024,5,31)),"Y","N")</f>
        <v>N</v>
      </c>
    </row>
    <row r="3312" spans="1:19" x14ac:dyDescent="0.25">
      <c r="A3312" t="s">
        <v>71</v>
      </c>
      <c r="B3312" t="s">
        <v>111</v>
      </c>
      <c r="C3312" t="s">
        <v>20</v>
      </c>
      <c r="D3312" s="1">
        <v>176631.60745699995</v>
      </c>
      <c r="E3312" s="1">
        <v>1156508.8108389999</v>
      </c>
      <c r="F3312" s="13">
        <v>0</v>
      </c>
      <c r="G3312" s="13">
        <v>0.15272828516443462</v>
      </c>
      <c r="H3312" t="s">
        <v>25</v>
      </c>
      <c r="I3312" t="s">
        <v>17</v>
      </c>
      <c r="J3312">
        <v>2021</v>
      </c>
      <c r="K3312">
        <v>10</v>
      </c>
      <c r="L3312" s="12">
        <v>-2.6170503012497428</v>
      </c>
      <c r="M3312" s="1">
        <v>1188279.0641269994</v>
      </c>
      <c r="N3312" s="12">
        <v>-13.630346706315652</v>
      </c>
      <c r="O3312" s="13">
        <v>0.14864488720649727</v>
      </c>
      <c r="P3312" s="12">
        <v>-2.0260813487457416</v>
      </c>
      <c r="Q3312" s="12">
        <v>-4.6431316499954844</v>
      </c>
      <c r="R3312" s="2">
        <f>DATE(CURR[[#This Row],[YEAR]],CURR[[#This Row],[MONTH]],1)</f>
        <v>44470</v>
      </c>
      <c r="S3312" t="str">
        <f>IF(AND(CURR[[#This Row],[DATE]]&gt;=DATE(2023,6,1),CURR[[#This Row],[DATE]]&lt;=DATE(2024,5,31)),"Y","N")</f>
        <v>N</v>
      </c>
    </row>
    <row r="3313" spans="1:19" x14ac:dyDescent="0.25">
      <c r="A3313" t="s">
        <v>71</v>
      </c>
      <c r="B3313" t="s">
        <v>111</v>
      </c>
      <c r="C3313" t="s">
        <v>20</v>
      </c>
      <c r="D3313" s="1">
        <v>65617.851282999982</v>
      </c>
      <c r="E3313" s="1">
        <v>470630.62930799997</v>
      </c>
      <c r="F3313" s="13">
        <v>0</v>
      </c>
      <c r="G3313" s="13">
        <v>0.13942537352378093</v>
      </c>
      <c r="H3313" t="s">
        <v>26</v>
      </c>
      <c r="I3313" t="s">
        <v>17</v>
      </c>
      <c r="J3313">
        <v>2021</v>
      </c>
      <c r="K3313">
        <v>10</v>
      </c>
      <c r="L3313" s="12">
        <v>-2.4188195338016376</v>
      </c>
      <c r="M3313" s="1">
        <v>1188279.0641269994</v>
      </c>
      <c r="N3313" s="12">
        <v>-13.630346706315652</v>
      </c>
      <c r="O3313" s="13">
        <v>5.5220910023528753E-2</v>
      </c>
      <c r="P3313" s="12">
        <v>-0.75268014905895819</v>
      </c>
      <c r="Q3313" s="12">
        <v>-3.1714996828605959</v>
      </c>
      <c r="R3313" s="2">
        <f>DATE(CURR[[#This Row],[YEAR]],CURR[[#This Row],[MONTH]],1)</f>
        <v>44470</v>
      </c>
      <c r="S3313" t="str">
        <f>IF(AND(CURR[[#This Row],[DATE]]&gt;=DATE(2023,6,1),CURR[[#This Row],[DATE]]&lt;=DATE(2024,5,31)),"Y","N")</f>
        <v>N</v>
      </c>
    </row>
    <row r="3314" spans="1:19" x14ac:dyDescent="0.25">
      <c r="A3314" t="s">
        <v>72</v>
      </c>
      <c r="B3314" t="s">
        <v>14</v>
      </c>
      <c r="C3314" t="s">
        <v>15</v>
      </c>
      <c r="D3314" s="1">
        <v>3160.3346480000009</v>
      </c>
      <c r="E3314" s="1">
        <v>14200.501988000002</v>
      </c>
      <c r="F3314" s="13">
        <v>0</v>
      </c>
      <c r="G3314" s="13">
        <v>0.22255091057137361</v>
      </c>
      <c r="H3314" t="s">
        <v>16</v>
      </c>
      <c r="I3314" t="s">
        <v>17</v>
      </c>
      <c r="J3314">
        <v>2021</v>
      </c>
      <c r="K3314">
        <v>11</v>
      </c>
      <c r="L3314" s="12">
        <v>-0.79269825085379142</v>
      </c>
      <c r="M3314" s="1">
        <v>13646.201772000002</v>
      </c>
      <c r="N3314" s="12">
        <v>-9.3445971177024152</v>
      </c>
      <c r="O3314" s="13">
        <v>0.23159078993574186</v>
      </c>
      <c r="P3314" s="12">
        <v>-2.164122628119959</v>
      </c>
      <c r="Q3314" s="12">
        <v>-2.9568208789737502</v>
      </c>
      <c r="R3314" s="2">
        <f>DATE(CURR[[#This Row],[YEAR]],CURR[[#This Row],[MONTH]],1)</f>
        <v>44501</v>
      </c>
      <c r="S3314" t="str">
        <f>IF(AND(CURR[[#This Row],[DATE]]&gt;=DATE(2023,6,1),CURR[[#This Row],[DATE]]&lt;=DATE(2024,5,31)),"Y","N")</f>
        <v>N</v>
      </c>
    </row>
    <row r="3315" spans="1:19" x14ac:dyDescent="0.25">
      <c r="A3315" t="s">
        <v>72</v>
      </c>
      <c r="B3315" t="s">
        <v>14</v>
      </c>
      <c r="C3315" t="s">
        <v>15</v>
      </c>
      <c r="D3315" s="1">
        <v>13646.201772000002</v>
      </c>
      <c r="E3315" s="1">
        <v>49064.309708000008</v>
      </c>
      <c r="F3315" s="13">
        <v>0.27812888539986874</v>
      </c>
      <c r="G3315" s="13">
        <v>0</v>
      </c>
      <c r="H3315" t="s">
        <v>21</v>
      </c>
      <c r="I3315" t="s">
        <v>23</v>
      </c>
      <c r="J3315">
        <v>2021</v>
      </c>
      <c r="K3315">
        <v>11</v>
      </c>
      <c r="L3315" s="12">
        <v>-1.4383164355294056</v>
      </c>
      <c r="M3315" s="1">
        <v>13646.201772000002</v>
      </c>
      <c r="N3315" s="12">
        <v>-9.3445971177024152</v>
      </c>
      <c r="O3315" s="13">
        <v>0</v>
      </c>
      <c r="P3315" s="12">
        <v>0</v>
      </c>
      <c r="Q3315" s="12">
        <v>0</v>
      </c>
      <c r="R3315" s="2">
        <f>DATE(CURR[[#This Row],[YEAR]],CURR[[#This Row],[MONTH]],1)</f>
        <v>44501</v>
      </c>
      <c r="S3315" t="str">
        <f>IF(AND(CURR[[#This Row],[DATE]]&gt;=DATE(2023,6,1),CURR[[#This Row],[DATE]]&lt;=DATE(2024,5,31)),"Y","N")</f>
        <v>N</v>
      </c>
    </row>
    <row r="3316" spans="1:19" x14ac:dyDescent="0.25">
      <c r="A3316" t="s">
        <v>72</v>
      </c>
      <c r="B3316" t="s">
        <v>14</v>
      </c>
      <c r="C3316" t="s">
        <v>15</v>
      </c>
      <c r="D3316" s="1">
        <v>13646.201772000002</v>
      </c>
      <c r="E3316" s="1">
        <v>49064.309708000008</v>
      </c>
      <c r="F3316" s="13">
        <v>0.27812888539986874</v>
      </c>
      <c r="G3316" s="13">
        <v>0</v>
      </c>
      <c r="H3316" t="s">
        <v>21</v>
      </c>
      <c r="I3316" t="s">
        <v>22</v>
      </c>
      <c r="J3316">
        <v>2021</v>
      </c>
      <c r="K3316">
        <v>11</v>
      </c>
      <c r="L3316" s="12">
        <v>-7.9062806821730094</v>
      </c>
      <c r="M3316" s="1">
        <v>13646.201772000002</v>
      </c>
      <c r="N3316" s="12">
        <v>-9.3445971177024152</v>
      </c>
      <c r="O3316" s="13">
        <v>0</v>
      </c>
      <c r="P3316" s="12">
        <v>0</v>
      </c>
      <c r="Q3316" s="12">
        <v>0</v>
      </c>
      <c r="R3316" s="2">
        <f>DATE(CURR[[#This Row],[YEAR]],CURR[[#This Row],[MONTH]],1)</f>
        <v>44501</v>
      </c>
      <c r="S3316" t="str">
        <f>IF(AND(CURR[[#This Row],[DATE]]&gt;=DATE(2023,6,1),CURR[[#This Row],[DATE]]&lt;=DATE(2024,5,31)),"Y","N")</f>
        <v>N</v>
      </c>
    </row>
    <row r="3317" spans="1:19" x14ac:dyDescent="0.25">
      <c r="A3317" t="s">
        <v>72</v>
      </c>
      <c r="B3317" t="s">
        <v>14</v>
      </c>
      <c r="C3317" t="s">
        <v>15</v>
      </c>
      <c r="D3317" s="1">
        <v>6805.4716240000007</v>
      </c>
      <c r="E3317" s="1">
        <v>15767.566396000002</v>
      </c>
      <c r="F3317" s="13">
        <v>0</v>
      </c>
      <c r="G3317" s="13">
        <v>0.43161204799026232</v>
      </c>
      <c r="H3317" t="s">
        <v>24</v>
      </c>
      <c r="I3317" t="s">
        <v>17</v>
      </c>
      <c r="J3317">
        <v>2021</v>
      </c>
      <c r="K3317">
        <v>11</v>
      </c>
      <c r="L3317" s="12">
        <v>-2.4321289700477808</v>
      </c>
      <c r="M3317" s="1">
        <v>13646.201772000002</v>
      </c>
      <c r="N3317" s="12">
        <v>-9.3445971177024152</v>
      </c>
      <c r="O3317" s="13">
        <v>0.4987081194976779</v>
      </c>
      <c r="P3317" s="12">
        <v>-4.6602264560327926</v>
      </c>
      <c r="Q3317" s="12">
        <v>-7.092355426080573</v>
      </c>
      <c r="R3317" s="2">
        <f>DATE(CURR[[#This Row],[YEAR]],CURR[[#This Row],[MONTH]],1)</f>
        <v>44501</v>
      </c>
      <c r="S3317" t="str">
        <f>IF(AND(CURR[[#This Row],[DATE]]&gt;=DATE(2023,6,1),CURR[[#This Row],[DATE]]&lt;=DATE(2024,5,31)),"Y","N")</f>
        <v>N</v>
      </c>
    </row>
    <row r="3318" spans="1:19" x14ac:dyDescent="0.25">
      <c r="A3318" t="s">
        <v>72</v>
      </c>
      <c r="B3318" t="s">
        <v>14</v>
      </c>
      <c r="C3318" t="s">
        <v>15</v>
      </c>
      <c r="D3318" s="1">
        <v>1503.8992120000005</v>
      </c>
      <c r="E3318" s="1">
        <v>13346.457924</v>
      </c>
      <c r="F3318" s="13">
        <v>0</v>
      </c>
      <c r="G3318" s="13">
        <v>0.1126815234846426</v>
      </c>
      <c r="H3318" t="s">
        <v>25</v>
      </c>
      <c r="I3318" t="s">
        <v>17</v>
      </c>
      <c r="J3318">
        <v>2021</v>
      </c>
      <c r="K3318">
        <v>11</v>
      </c>
      <c r="L3318" s="12">
        <v>-1.9669733964305705</v>
      </c>
      <c r="M3318" s="1">
        <v>13646.201772000002</v>
      </c>
      <c r="N3318" s="12">
        <v>-9.3445971177024152</v>
      </c>
      <c r="O3318" s="13">
        <v>0.11020643231919525</v>
      </c>
      <c r="P3318" s="12">
        <v>-1.0298347098022183</v>
      </c>
      <c r="Q3318" s="12">
        <v>-2.9968081062327885</v>
      </c>
      <c r="R3318" s="2">
        <f>DATE(CURR[[#This Row],[YEAR]],CURR[[#This Row],[MONTH]],1)</f>
        <v>44501</v>
      </c>
      <c r="S3318" t="str">
        <f>IF(AND(CURR[[#This Row],[DATE]]&gt;=DATE(2023,6,1),CURR[[#This Row],[DATE]]&lt;=DATE(2024,5,31)),"Y","N")</f>
        <v>N</v>
      </c>
    </row>
    <row r="3319" spans="1:19" x14ac:dyDescent="0.25">
      <c r="A3319" t="s">
        <v>72</v>
      </c>
      <c r="B3319" t="s">
        <v>14</v>
      </c>
      <c r="C3319" t="s">
        <v>15</v>
      </c>
      <c r="D3319" s="1">
        <v>2176.4962879999998</v>
      </c>
      <c r="E3319" s="1">
        <v>5749.7834000000003</v>
      </c>
      <c r="F3319" s="13">
        <v>0</v>
      </c>
      <c r="G3319" s="13">
        <v>0.37853535282737777</v>
      </c>
      <c r="H3319" t="s">
        <v>26</v>
      </c>
      <c r="I3319" t="s">
        <v>17</v>
      </c>
      <c r="J3319">
        <v>2021</v>
      </c>
      <c r="K3319">
        <v>11</v>
      </c>
      <c r="L3319" s="12">
        <v>-4.2715302690715511</v>
      </c>
      <c r="M3319" s="1">
        <v>13646.201772000002</v>
      </c>
      <c r="N3319" s="12">
        <v>-9.3445971177024152</v>
      </c>
      <c r="O3319" s="13">
        <v>0.15949465824738498</v>
      </c>
      <c r="P3319" s="12">
        <v>-1.4904133237474455</v>
      </c>
      <c r="Q3319" s="12">
        <v>-5.7619435928189962</v>
      </c>
      <c r="R3319" s="2">
        <f>DATE(CURR[[#This Row],[YEAR]],CURR[[#This Row],[MONTH]],1)</f>
        <v>44501</v>
      </c>
      <c r="S3319" t="str">
        <f>IF(AND(CURR[[#This Row],[DATE]]&gt;=DATE(2023,6,1),CURR[[#This Row],[DATE]]&lt;=DATE(2024,5,31)),"Y","N")</f>
        <v>N</v>
      </c>
    </row>
    <row r="3320" spans="1:19" x14ac:dyDescent="0.25">
      <c r="A3320" t="s">
        <v>72</v>
      </c>
      <c r="B3320" t="s">
        <v>14</v>
      </c>
      <c r="C3320" t="s">
        <v>18</v>
      </c>
      <c r="D3320" s="1">
        <v>6851.8258759999999</v>
      </c>
      <c r="E3320" s="1">
        <v>14200.501988000002</v>
      </c>
      <c r="F3320" s="13">
        <v>0</v>
      </c>
      <c r="G3320" s="13">
        <v>0.48250589181918146</v>
      </c>
      <c r="H3320" t="s">
        <v>16</v>
      </c>
      <c r="I3320" t="s">
        <v>17</v>
      </c>
      <c r="J3320">
        <v>2021</v>
      </c>
      <c r="K3320">
        <v>11</v>
      </c>
      <c r="L3320" s="12">
        <v>-1.7186250799412002</v>
      </c>
      <c r="M3320" s="1">
        <v>13102.411436</v>
      </c>
      <c r="N3320" s="12">
        <v>-8.9722223213069423</v>
      </c>
      <c r="O3320" s="13">
        <v>0.52294388017567672</v>
      </c>
      <c r="P3320" s="12">
        <v>-4.6919687545030699</v>
      </c>
      <c r="Q3320" s="12">
        <v>-6.4105938344442706</v>
      </c>
      <c r="R3320" s="2">
        <f>DATE(CURR[[#This Row],[YEAR]],CURR[[#This Row],[MONTH]],1)</f>
        <v>44501</v>
      </c>
      <c r="S3320" t="str">
        <f>IF(AND(CURR[[#This Row],[DATE]]&gt;=DATE(2023,6,1),CURR[[#This Row],[DATE]]&lt;=DATE(2024,5,31)),"Y","N")</f>
        <v>N</v>
      </c>
    </row>
    <row r="3321" spans="1:19" x14ac:dyDescent="0.25">
      <c r="A3321" t="s">
        <v>72</v>
      </c>
      <c r="B3321" t="s">
        <v>14</v>
      </c>
      <c r="C3321" t="s">
        <v>18</v>
      </c>
      <c r="D3321" s="1">
        <v>13102.411436</v>
      </c>
      <c r="E3321" s="1">
        <v>49064.309708000008</v>
      </c>
      <c r="F3321" s="13">
        <v>0.26704566952999714</v>
      </c>
      <c r="G3321" s="13">
        <v>0</v>
      </c>
      <c r="H3321" t="s">
        <v>21</v>
      </c>
      <c r="I3321" t="s">
        <v>23</v>
      </c>
      <c r="J3321">
        <v>2021</v>
      </c>
      <c r="K3321">
        <v>11</v>
      </c>
      <c r="L3321" s="12">
        <v>-1.3810006643852548</v>
      </c>
      <c r="M3321" s="1">
        <v>13102.411436</v>
      </c>
      <c r="N3321" s="12">
        <v>-8.9722223213069423</v>
      </c>
      <c r="O3321" s="13">
        <v>0</v>
      </c>
      <c r="P3321" s="12">
        <v>0</v>
      </c>
      <c r="Q3321" s="12">
        <v>0</v>
      </c>
      <c r="R3321" s="2">
        <f>DATE(CURR[[#This Row],[YEAR]],CURR[[#This Row],[MONTH]],1)</f>
        <v>44501</v>
      </c>
      <c r="S3321" t="str">
        <f>IF(AND(CURR[[#This Row],[DATE]]&gt;=DATE(2023,6,1),CURR[[#This Row],[DATE]]&lt;=DATE(2024,5,31)),"Y","N")</f>
        <v>N</v>
      </c>
    </row>
    <row r="3322" spans="1:19" x14ac:dyDescent="0.25">
      <c r="A3322" t="s">
        <v>72</v>
      </c>
      <c r="B3322" t="s">
        <v>14</v>
      </c>
      <c r="C3322" t="s">
        <v>18</v>
      </c>
      <c r="D3322" s="1">
        <v>13102.411436</v>
      </c>
      <c r="E3322" s="1">
        <v>49064.309708000008</v>
      </c>
      <c r="F3322" s="13">
        <v>0.26704566952999714</v>
      </c>
      <c r="G3322" s="13">
        <v>0</v>
      </c>
      <c r="H3322" t="s">
        <v>21</v>
      </c>
      <c r="I3322" t="s">
        <v>22</v>
      </c>
      <c r="J3322">
        <v>2021</v>
      </c>
      <c r="K3322">
        <v>11</v>
      </c>
      <c r="L3322" s="12">
        <v>-7.5912216569216877</v>
      </c>
      <c r="M3322" s="1">
        <v>13102.411436</v>
      </c>
      <c r="N3322" s="12">
        <v>-8.9722223213069423</v>
      </c>
      <c r="O3322" s="13">
        <v>0</v>
      </c>
      <c r="P3322" s="12">
        <v>0</v>
      </c>
      <c r="Q3322" s="12">
        <v>0</v>
      </c>
      <c r="R3322" s="2">
        <f>DATE(CURR[[#This Row],[YEAR]],CURR[[#This Row],[MONTH]],1)</f>
        <v>44501</v>
      </c>
      <c r="S3322" t="str">
        <f>IF(AND(CURR[[#This Row],[DATE]]&gt;=DATE(2023,6,1),CURR[[#This Row],[DATE]]&lt;=DATE(2024,5,31)),"Y","N")</f>
        <v>N</v>
      </c>
    </row>
    <row r="3323" spans="1:19" x14ac:dyDescent="0.25">
      <c r="A3323" t="s">
        <v>72</v>
      </c>
      <c r="B3323" t="s">
        <v>14</v>
      </c>
      <c r="C3323" t="s">
        <v>18</v>
      </c>
      <c r="D3323" s="1">
        <v>1904.8189</v>
      </c>
      <c r="E3323" s="1">
        <v>15767.566396000002</v>
      </c>
      <c r="F3323" s="13">
        <v>0</v>
      </c>
      <c r="G3323" s="13">
        <v>0.12080614421786894</v>
      </c>
      <c r="H3323" t="s">
        <v>24</v>
      </c>
      <c r="I3323" t="s">
        <v>17</v>
      </c>
      <c r="J3323">
        <v>2021</v>
      </c>
      <c r="K3323">
        <v>11</v>
      </c>
      <c r="L3323" s="12">
        <v>-0.68074124547764725</v>
      </c>
      <c r="M3323" s="1">
        <v>13102.411436</v>
      </c>
      <c r="N3323" s="12">
        <v>-8.9722223213069423</v>
      </c>
      <c r="O3323" s="13">
        <v>0.14537926161945627</v>
      </c>
      <c r="P3323" s="12">
        <v>-1.3043750561572072</v>
      </c>
      <c r="Q3323" s="12">
        <v>-1.9851163016348545</v>
      </c>
      <c r="R3323" s="2">
        <f>DATE(CURR[[#This Row],[YEAR]],CURR[[#This Row],[MONTH]],1)</f>
        <v>44501</v>
      </c>
      <c r="S3323" t="str">
        <f>IF(AND(CURR[[#This Row],[DATE]]&gt;=DATE(2023,6,1),CURR[[#This Row],[DATE]]&lt;=DATE(2024,5,31)),"Y","N")</f>
        <v>N</v>
      </c>
    </row>
    <row r="3324" spans="1:19" x14ac:dyDescent="0.25">
      <c r="A3324" t="s">
        <v>72</v>
      </c>
      <c r="B3324" t="s">
        <v>14</v>
      </c>
      <c r="C3324" t="s">
        <v>18</v>
      </c>
      <c r="D3324" s="1">
        <v>1693.5101199999997</v>
      </c>
      <c r="E3324" s="1">
        <v>13346.457924</v>
      </c>
      <c r="F3324" s="13">
        <v>0</v>
      </c>
      <c r="G3324" s="13">
        <v>0.12688835716888441</v>
      </c>
      <c r="H3324" t="s">
        <v>25</v>
      </c>
      <c r="I3324" t="s">
        <v>17</v>
      </c>
      <c r="J3324">
        <v>2021</v>
      </c>
      <c r="K3324">
        <v>11</v>
      </c>
      <c r="L3324" s="12">
        <v>-2.2149684806310952</v>
      </c>
      <c r="M3324" s="1">
        <v>13102.411436</v>
      </c>
      <c r="N3324" s="12">
        <v>-8.9722223213069423</v>
      </c>
      <c r="O3324" s="13">
        <v>0.12925178912844509</v>
      </c>
      <c r="P3324" s="12">
        <v>-1.1596757874870931</v>
      </c>
      <c r="Q3324" s="12">
        <v>-3.3746442681181881</v>
      </c>
      <c r="R3324" s="2">
        <f>DATE(CURR[[#This Row],[YEAR]],CURR[[#This Row],[MONTH]],1)</f>
        <v>44501</v>
      </c>
      <c r="S3324" t="str">
        <f>IF(AND(CURR[[#This Row],[DATE]]&gt;=DATE(2023,6,1),CURR[[#This Row],[DATE]]&lt;=DATE(2024,5,31)),"Y","N")</f>
        <v>N</v>
      </c>
    </row>
    <row r="3325" spans="1:19" x14ac:dyDescent="0.25">
      <c r="A3325" t="s">
        <v>72</v>
      </c>
      <c r="B3325" t="s">
        <v>14</v>
      </c>
      <c r="C3325" t="s">
        <v>18</v>
      </c>
      <c r="D3325" s="1">
        <v>2652.2565399999999</v>
      </c>
      <c r="E3325" s="1">
        <v>5749.7834000000003</v>
      </c>
      <c r="F3325" s="13">
        <v>0</v>
      </c>
      <c r="G3325" s="13">
        <v>0.46127938315032874</v>
      </c>
      <c r="H3325" t="s">
        <v>26</v>
      </c>
      <c r="I3325" t="s">
        <v>17</v>
      </c>
      <c r="J3325">
        <v>2021</v>
      </c>
      <c r="K3325">
        <v>11</v>
      </c>
      <c r="L3325" s="12">
        <v>-5.2052439300796918</v>
      </c>
      <c r="M3325" s="1">
        <v>13102.411436</v>
      </c>
      <c r="N3325" s="12">
        <v>-8.9722223213069423</v>
      </c>
      <c r="O3325" s="13">
        <v>0.20242506907642185</v>
      </c>
      <c r="P3325" s="12">
        <v>-1.8162027231595719</v>
      </c>
      <c r="Q3325" s="12">
        <v>-7.0214466532392636</v>
      </c>
      <c r="R3325" s="2">
        <f>DATE(CURR[[#This Row],[YEAR]],CURR[[#This Row],[MONTH]],1)</f>
        <v>44501</v>
      </c>
      <c r="S3325" t="str">
        <f>IF(AND(CURR[[#This Row],[DATE]]&gt;=DATE(2023,6,1),CURR[[#This Row],[DATE]]&lt;=DATE(2024,5,31)),"Y","N")</f>
        <v>N</v>
      </c>
    </row>
    <row r="3326" spans="1:19" x14ac:dyDescent="0.25">
      <c r="A3326" t="s">
        <v>72</v>
      </c>
      <c r="B3326" t="s">
        <v>14</v>
      </c>
      <c r="C3326" t="s">
        <v>19</v>
      </c>
      <c r="D3326" s="1">
        <v>2.2877320000000001</v>
      </c>
      <c r="E3326" s="1">
        <v>14200.501988000002</v>
      </c>
      <c r="F3326" s="13">
        <v>0</v>
      </c>
      <c r="G3326" s="13">
        <v>1.6110219215723684E-4</v>
      </c>
      <c r="H3326" t="s">
        <v>16</v>
      </c>
      <c r="I3326" t="s">
        <v>17</v>
      </c>
      <c r="J3326">
        <v>2021</v>
      </c>
      <c r="K3326">
        <v>11</v>
      </c>
      <c r="L3326" s="12">
        <v>-5.7382567253436156E-4</v>
      </c>
      <c r="M3326" s="1">
        <v>12197.473384000001</v>
      </c>
      <c r="N3326" s="12">
        <v>-8.3525420869307005</v>
      </c>
      <c r="O3326" s="13">
        <v>1.8755785956466408E-4</v>
      </c>
      <c r="P3326" s="12">
        <v>-1.5665849157484946E-3</v>
      </c>
      <c r="Q3326" s="12">
        <v>-2.1404105882828562E-3</v>
      </c>
      <c r="R3326" s="2">
        <f>DATE(CURR[[#This Row],[YEAR]],CURR[[#This Row],[MONTH]],1)</f>
        <v>44501</v>
      </c>
      <c r="S3326" t="str">
        <f>IF(AND(CURR[[#This Row],[DATE]]&gt;=DATE(2023,6,1),CURR[[#This Row],[DATE]]&lt;=DATE(2024,5,31)),"Y","N")</f>
        <v>N</v>
      </c>
    </row>
    <row r="3327" spans="1:19" x14ac:dyDescent="0.25">
      <c r="A3327" t="s">
        <v>72</v>
      </c>
      <c r="B3327" t="s">
        <v>14</v>
      </c>
      <c r="C3327" t="s">
        <v>19</v>
      </c>
      <c r="D3327" s="1">
        <v>12197.473384000001</v>
      </c>
      <c r="E3327" s="1">
        <v>49064.309708000008</v>
      </c>
      <c r="F3327" s="13">
        <v>0.24860175260982392</v>
      </c>
      <c r="G3327" s="13">
        <v>0</v>
      </c>
      <c r="H3327" t="s">
        <v>21</v>
      </c>
      <c r="I3327" t="s">
        <v>23</v>
      </c>
      <c r="J3327">
        <v>2021</v>
      </c>
      <c r="K3327">
        <v>11</v>
      </c>
      <c r="L3327" s="12">
        <v>-1.285619744838965</v>
      </c>
      <c r="M3327" s="1">
        <v>12197.473384000001</v>
      </c>
      <c r="N3327" s="12">
        <v>-8.3525420869307005</v>
      </c>
      <c r="O3327" s="13">
        <v>0</v>
      </c>
      <c r="P3327" s="12">
        <v>0</v>
      </c>
      <c r="Q3327" s="12">
        <v>0</v>
      </c>
      <c r="R3327" s="2">
        <f>DATE(CURR[[#This Row],[YEAR]],CURR[[#This Row],[MONTH]],1)</f>
        <v>44501</v>
      </c>
      <c r="S3327" t="str">
        <f>IF(AND(CURR[[#This Row],[DATE]]&gt;=DATE(2023,6,1),CURR[[#This Row],[DATE]]&lt;=DATE(2024,5,31)),"Y","N")</f>
        <v>N</v>
      </c>
    </row>
    <row r="3328" spans="1:19" x14ac:dyDescent="0.25">
      <c r="A3328" t="s">
        <v>72</v>
      </c>
      <c r="B3328" t="s">
        <v>14</v>
      </c>
      <c r="C3328" t="s">
        <v>19</v>
      </c>
      <c r="D3328" s="1">
        <v>12197.473384000001</v>
      </c>
      <c r="E3328" s="1">
        <v>49064.309708000008</v>
      </c>
      <c r="F3328" s="13">
        <v>0.24860175260982392</v>
      </c>
      <c r="G3328" s="13">
        <v>0</v>
      </c>
      <c r="H3328" t="s">
        <v>21</v>
      </c>
      <c r="I3328" t="s">
        <v>22</v>
      </c>
      <c r="J3328">
        <v>2021</v>
      </c>
      <c r="K3328">
        <v>11</v>
      </c>
      <c r="L3328" s="12">
        <v>-7.0669223420917353</v>
      </c>
      <c r="M3328" s="1">
        <v>12197.473384000001</v>
      </c>
      <c r="N3328" s="12">
        <v>-8.3525420869307005</v>
      </c>
      <c r="O3328" s="13">
        <v>0</v>
      </c>
      <c r="P3328" s="12">
        <v>0</v>
      </c>
      <c r="Q3328" s="12">
        <v>0</v>
      </c>
      <c r="R3328" s="2">
        <f>DATE(CURR[[#This Row],[YEAR]],CURR[[#This Row],[MONTH]],1)</f>
        <v>44501</v>
      </c>
      <c r="S3328" t="str">
        <f>IF(AND(CURR[[#This Row],[DATE]]&gt;=DATE(2023,6,1),CURR[[#This Row],[DATE]]&lt;=DATE(2024,5,31)),"Y","N")</f>
        <v>N</v>
      </c>
    </row>
    <row r="3329" spans="1:19" x14ac:dyDescent="0.25">
      <c r="A3329" t="s">
        <v>72</v>
      </c>
      <c r="B3329" t="s">
        <v>14</v>
      </c>
      <c r="C3329" t="s">
        <v>19</v>
      </c>
      <c r="D3329" s="1">
        <v>3195.9869840000001</v>
      </c>
      <c r="E3329" s="1">
        <v>15767.566396000002</v>
      </c>
      <c r="F3329" s="13">
        <v>0</v>
      </c>
      <c r="G3329" s="13">
        <v>0.20269373876305824</v>
      </c>
      <c r="H3329" t="s">
        <v>24</v>
      </c>
      <c r="I3329" t="s">
        <v>17</v>
      </c>
      <c r="J3329">
        <v>2021</v>
      </c>
      <c r="K3329">
        <v>11</v>
      </c>
      <c r="L3329" s="12">
        <v>-1.1421769072212111</v>
      </c>
      <c r="M3329" s="1">
        <v>12197.473384000001</v>
      </c>
      <c r="N3329" s="12">
        <v>-8.3525420869307005</v>
      </c>
      <c r="O3329" s="13">
        <v>0.26202041057062903</v>
      </c>
      <c r="P3329" s="12">
        <v>-2.1885365069260407</v>
      </c>
      <c r="Q3329" s="12">
        <v>-3.3307134141472519</v>
      </c>
      <c r="R3329" s="2">
        <f>DATE(CURR[[#This Row],[YEAR]],CURR[[#This Row],[MONTH]],1)</f>
        <v>44501</v>
      </c>
      <c r="S3329" t="str">
        <f>IF(AND(CURR[[#This Row],[DATE]]&gt;=DATE(2023,6,1),CURR[[#This Row],[DATE]]&lt;=DATE(2024,5,31)),"Y","N")</f>
        <v>N</v>
      </c>
    </row>
    <row r="3330" spans="1:19" x14ac:dyDescent="0.25">
      <c r="A3330" t="s">
        <v>72</v>
      </c>
      <c r="B3330" t="s">
        <v>14</v>
      </c>
      <c r="C3330" t="s">
        <v>19</v>
      </c>
      <c r="D3330" s="1">
        <v>8477.6889040000005</v>
      </c>
      <c r="E3330" s="1">
        <v>13346.457924</v>
      </c>
      <c r="F3330" s="13">
        <v>0</v>
      </c>
      <c r="G3330" s="13">
        <v>0.63520141091181703</v>
      </c>
      <c r="H3330" t="s">
        <v>25</v>
      </c>
      <c r="I3330" t="s">
        <v>17</v>
      </c>
      <c r="J3330">
        <v>2021</v>
      </c>
      <c r="K3330">
        <v>11</v>
      </c>
      <c r="L3330" s="12">
        <v>-11.088102450167808</v>
      </c>
      <c r="M3330" s="1">
        <v>12197.473384000001</v>
      </c>
      <c r="N3330" s="12">
        <v>-8.3525420869307005</v>
      </c>
      <c r="O3330" s="13">
        <v>0.69503647494083354</v>
      </c>
      <c r="P3330" s="12">
        <v>-5.8053214088952672</v>
      </c>
      <c r="Q3330" s="12">
        <v>-16.893423859063077</v>
      </c>
      <c r="R3330" s="2">
        <f>DATE(CURR[[#This Row],[YEAR]],CURR[[#This Row],[MONTH]],1)</f>
        <v>44501</v>
      </c>
      <c r="S3330" t="str">
        <f>IF(AND(CURR[[#This Row],[DATE]]&gt;=DATE(2023,6,1),CURR[[#This Row],[DATE]]&lt;=DATE(2024,5,31)),"Y","N")</f>
        <v>N</v>
      </c>
    </row>
    <row r="3331" spans="1:19" x14ac:dyDescent="0.25">
      <c r="A3331" t="s">
        <v>72</v>
      </c>
      <c r="B3331" t="s">
        <v>14</v>
      </c>
      <c r="C3331" t="s">
        <v>19</v>
      </c>
      <c r="D3331" s="1">
        <v>521.50976400000002</v>
      </c>
      <c r="E3331" s="1">
        <v>5749.7834000000003</v>
      </c>
      <c r="F3331" s="13">
        <v>0</v>
      </c>
      <c r="G3331" s="13">
        <v>9.0700766919324299E-2</v>
      </c>
      <c r="H3331" t="s">
        <v>26</v>
      </c>
      <c r="I3331" t="s">
        <v>17</v>
      </c>
      <c r="J3331">
        <v>2021</v>
      </c>
      <c r="K3331">
        <v>11</v>
      </c>
      <c r="L3331" s="12">
        <v>-1.0235003637839244</v>
      </c>
      <c r="M3331" s="1">
        <v>12197.473384000001</v>
      </c>
      <c r="N3331" s="12">
        <v>-8.3525420869307005</v>
      </c>
      <c r="O3331" s="13">
        <v>4.2755556628972756E-2</v>
      </c>
      <c r="P3331" s="12">
        <v>-0.35711758619364387</v>
      </c>
      <c r="Q3331" s="12">
        <v>-1.3806179499775681</v>
      </c>
      <c r="R3331" s="2">
        <f>DATE(CURR[[#This Row],[YEAR]],CURR[[#This Row],[MONTH]],1)</f>
        <v>44501</v>
      </c>
      <c r="S3331" t="str">
        <f>IF(AND(CURR[[#This Row],[DATE]]&gt;=DATE(2023,6,1),CURR[[#This Row],[DATE]]&lt;=DATE(2024,5,31)),"Y","N")</f>
        <v>N</v>
      </c>
    </row>
    <row r="3332" spans="1:19" x14ac:dyDescent="0.25">
      <c r="A3332" t="s">
        <v>72</v>
      </c>
      <c r="B3332" t="s">
        <v>14</v>
      </c>
      <c r="C3332" t="s">
        <v>20</v>
      </c>
      <c r="D3332" s="1">
        <v>4186.0537320000003</v>
      </c>
      <c r="E3332" s="1">
        <v>14200.501988000002</v>
      </c>
      <c r="F3332" s="13">
        <v>0</v>
      </c>
      <c r="G3332" s="13">
        <v>0.29478209541728773</v>
      </c>
      <c r="H3332" t="s">
        <v>16</v>
      </c>
      <c r="I3332" t="s">
        <v>17</v>
      </c>
      <c r="J3332">
        <v>2021</v>
      </c>
      <c r="K3332">
        <v>11</v>
      </c>
      <c r="L3332" s="12">
        <v>-1.0499766135324742</v>
      </c>
      <c r="M3332" s="1">
        <v>10118.223115999999</v>
      </c>
      <c r="N3332" s="12">
        <v>-6.9287205440599369</v>
      </c>
      <c r="O3332" s="13">
        <v>0.41371431367040834</v>
      </c>
      <c r="P3332" s="12">
        <v>-2.8665108644998152</v>
      </c>
      <c r="Q3332" s="12">
        <v>-3.9164874780322894</v>
      </c>
      <c r="R3332" s="2">
        <f>DATE(CURR[[#This Row],[YEAR]],CURR[[#This Row],[MONTH]],1)</f>
        <v>44501</v>
      </c>
      <c r="S3332" t="str">
        <f>IF(AND(CURR[[#This Row],[DATE]]&gt;=DATE(2023,6,1),CURR[[#This Row],[DATE]]&lt;=DATE(2024,5,31)),"Y","N")</f>
        <v>N</v>
      </c>
    </row>
    <row r="3333" spans="1:19" x14ac:dyDescent="0.25">
      <c r="A3333" t="s">
        <v>72</v>
      </c>
      <c r="B3333" t="s">
        <v>14</v>
      </c>
      <c r="C3333" t="s">
        <v>20</v>
      </c>
      <c r="D3333" s="1">
        <v>10118.223115999999</v>
      </c>
      <c r="E3333" s="1">
        <v>49064.309708000008</v>
      </c>
      <c r="F3333" s="13">
        <v>0.20622369246031003</v>
      </c>
      <c r="G3333" s="13">
        <v>0</v>
      </c>
      <c r="H3333" t="s">
        <v>21</v>
      </c>
      <c r="I3333" t="s">
        <v>23</v>
      </c>
      <c r="J3333">
        <v>2021</v>
      </c>
      <c r="K3333">
        <v>11</v>
      </c>
      <c r="L3333" s="12">
        <v>-1.0664657352463738</v>
      </c>
      <c r="M3333" s="1">
        <v>10118.223115999999</v>
      </c>
      <c r="N3333" s="12">
        <v>-6.9287205440599369</v>
      </c>
      <c r="O3333" s="13">
        <v>0</v>
      </c>
      <c r="P3333" s="12">
        <v>0</v>
      </c>
      <c r="Q3333" s="12">
        <v>0</v>
      </c>
      <c r="R3333" s="2">
        <f>DATE(CURR[[#This Row],[YEAR]],CURR[[#This Row],[MONTH]],1)</f>
        <v>44501</v>
      </c>
      <c r="S3333" t="str">
        <f>IF(AND(CURR[[#This Row],[DATE]]&gt;=DATE(2023,6,1),CURR[[#This Row],[DATE]]&lt;=DATE(2024,5,31)),"Y","N")</f>
        <v>N</v>
      </c>
    </row>
    <row r="3334" spans="1:19" x14ac:dyDescent="0.25">
      <c r="A3334" t="s">
        <v>72</v>
      </c>
      <c r="B3334" t="s">
        <v>14</v>
      </c>
      <c r="C3334" t="s">
        <v>20</v>
      </c>
      <c r="D3334" s="1">
        <v>10118.223115999999</v>
      </c>
      <c r="E3334" s="1">
        <v>49064.309708000008</v>
      </c>
      <c r="F3334" s="13">
        <v>0.20622369246031003</v>
      </c>
      <c r="G3334" s="13">
        <v>0</v>
      </c>
      <c r="H3334" t="s">
        <v>21</v>
      </c>
      <c r="I3334" t="s">
        <v>22</v>
      </c>
      <c r="J3334">
        <v>2021</v>
      </c>
      <c r="K3334">
        <v>11</v>
      </c>
      <c r="L3334" s="12">
        <v>-5.8622548088135629</v>
      </c>
      <c r="M3334" s="1">
        <v>10118.223115999999</v>
      </c>
      <c r="N3334" s="12">
        <v>-6.9287205440599369</v>
      </c>
      <c r="O3334" s="13">
        <v>0</v>
      </c>
      <c r="P3334" s="12">
        <v>0</v>
      </c>
      <c r="Q3334" s="12">
        <v>0</v>
      </c>
      <c r="R3334" s="2">
        <f>DATE(CURR[[#This Row],[YEAR]],CURR[[#This Row],[MONTH]],1)</f>
        <v>44501</v>
      </c>
      <c r="S3334" t="str">
        <f>IF(AND(CURR[[#This Row],[DATE]]&gt;=DATE(2023,6,1),CURR[[#This Row],[DATE]]&lt;=DATE(2024,5,31)),"Y","N")</f>
        <v>N</v>
      </c>
    </row>
    <row r="3335" spans="1:19" x14ac:dyDescent="0.25">
      <c r="A3335" t="s">
        <v>72</v>
      </c>
      <c r="B3335" t="s">
        <v>14</v>
      </c>
      <c r="C3335" t="s">
        <v>20</v>
      </c>
      <c r="D3335" s="1">
        <v>3861.288888000001</v>
      </c>
      <c r="E3335" s="1">
        <v>15767.566396000002</v>
      </c>
      <c r="F3335" s="13">
        <v>0</v>
      </c>
      <c r="G3335" s="13">
        <v>0.24488806902881047</v>
      </c>
      <c r="H3335" t="s">
        <v>24</v>
      </c>
      <c r="I3335" t="s">
        <v>17</v>
      </c>
      <c r="J3335">
        <v>2021</v>
      </c>
      <c r="K3335">
        <v>11</v>
      </c>
      <c r="L3335" s="12">
        <v>-1.37994147725336</v>
      </c>
      <c r="M3335" s="1">
        <v>10118.223115999999</v>
      </c>
      <c r="N3335" s="12">
        <v>-6.9287205440599369</v>
      </c>
      <c r="O3335" s="13">
        <v>0.38161729028233471</v>
      </c>
      <c r="P3335" s="12">
        <v>-2.6441195591476969</v>
      </c>
      <c r="Q3335" s="12">
        <v>-4.0240610364010569</v>
      </c>
      <c r="R3335" s="2">
        <f>DATE(CURR[[#This Row],[YEAR]],CURR[[#This Row],[MONTH]],1)</f>
        <v>44501</v>
      </c>
      <c r="S3335" t="str">
        <f>IF(AND(CURR[[#This Row],[DATE]]&gt;=DATE(2023,6,1),CURR[[#This Row],[DATE]]&lt;=DATE(2024,5,31)),"Y","N")</f>
        <v>N</v>
      </c>
    </row>
    <row r="3336" spans="1:19" x14ac:dyDescent="0.25">
      <c r="A3336" t="s">
        <v>72</v>
      </c>
      <c r="B3336" t="s">
        <v>14</v>
      </c>
      <c r="C3336" t="s">
        <v>20</v>
      </c>
      <c r="D3336" s="1">
        <v>1671.3596879999996</v>
      </c>
      <c r="E3336" s="1">
        <v>13346.457924</v>
      </c>
      <c r="F3336" s="13">
        <v>0</v>
      </c>
      <c r="G3336" s="13">
        <v>0.12522870843465594</v>
      </c>
      <c r="H3336" t="s">
        <v>25</v>
      </c>
      <c r="I3336" t="s">
        <v>17</v>
      </c>
      <c r="J3336">
        <v>2021</v>
      </c>
      <c r="K3336">
        <v>11</v>
      </c>
      <c r="L3336" s="12">
        <v>-2.1859975827705247</v>
      </c>
      <c r="M3336" s="1">
        <v>10118.223115999999</v>
      </c>
      <c r="N3336" s="12">
        <v>-6.9287205440599369</v>
      </c>
      <c r="O3336" s="13">
        <v>0.16518312245527278</v>
      </c>
      <c r="P3336" s="12">
        <v>-1.1445076940878167</v>
      </c>
      <c r="Q3336" s="12">
        <v>-3.3305052768583412</v>
      </c>
      <c r="R3336" s="2">
        <f>DATE(CURR[[#This Row],[YEAR]],CURR[[#This Row],[MONTH]],1)</f>
        <v>44501</v>
      </c>
      <c r="S3336" t="str">
        <f>IF(AND(CURR[[#This Row],[DATE]]&gt;=DATE(2023,6,1),CURR[[#This Row],[DATE]]&lt;=DATE(2024,5,31)),"Y","N")</f>
        <v>N</v>
      </c>
    </row>
    <row r="3337" spans="1:19" x14ac:dyDescent="0.25">
      <c r="A3337" t="s">
        <v>72</v>
      </c>
      <c r="B3337" t="s">
        <v>14</v>
      </c>
      <c r="C3337" t="s">
        <v>20</v>
      </c>
      <c r="D3337" s="1">
        <v>399.52080799999999</v>
      </c>
      <c r="E3337" s="1">
        <v>5749.7834000000003</v>
      </c>
      <c r="F3337" s="13">
        <v>0</v>
      </c>
      <c r="G3337" s="13">
        <v>6.9484497102969126E-2</v>
      </c>
      <c r="H3337" t="s">
        <v>26</v>
      </c>
      <c r="I3337" t="s">
        <v>17</v>
      </c>
      <c r="J3337">
        <v>2021</v>
      </c>
      <c r="K3337">
        <v>11</v>
      </c>
      <c r="L3337" s="12">
        <v>-0.78408827706483242</v>
      </c>
      <c r="M3337" s="1">
        <v>10118.223115999999</v>
      </c>
      <c r="N3337" s="12">
        <v>-6.9287205440599369</v>
      </c>
      <c r="O3337" s="13">
        <v>3.948527359198431E-2</v>
      </c>
      <c r="P3337" s="12">
        <v>-0.273582426324609</v>
      </c>
      <c r="Q3337" s="12">
        <v>-1.0576707033894415</v>
      </c>
      <c r="R3337" s="2">
        <f>DATE(CURR[[#This Row],[YEAR]],CURR[[#This Row],[MONTH]],1)</f>
        <v>44501</v>
      </c>
      <c r="S3337" t="str">
        <f>IF(AND(CURR[[#This Row],[DATE]]&gt;=DATE(2023,6,1),CURR[[#This Row],[DATE]]&lt;=DATE(2024,5,31)),"Y","N")</f>
        <v>N</v>
      </c>
    </row>
    <row r="3338" spans="1:19" x14ac:dyDescent="0.25">
      <c r="A3338" t="s">
        <v>72</v>
      </c>
      <c r="B3338" t="s">
        <v>110</v>
      </c>
      <c r="C3338" t="s">
        <v>15</v>
      </c>
      <c r="D3338" s="1">
        <v>1089657.7403060002</v>
      </c>
      <c r="E3338" s="1">
        <v>5524679.6046910025</v>
      </c>
      <c r="F3338" s="13">
        <v>0</v>
      </c>
      <c r="G3338" s="13">
        <v>0.19723455806935344</v>
      </c>
      <c r="H3338" t="s">
        <v>16</v>
      </c>
      <c r="I3338" t="s">
        <v>17</v>
      </c>
      <c r="J3338">
        <v>2021</v>
      </c>
      <c r="K3338">
        <v>11</v>
      </c>
      <c r="L3338" s="12">
        <v>-0.70252459892477193</v>
      </c>
      <c r="M3338" s="1">
        <v>5211239.5251060026</v>
      </c>
      <c r="N3338" s="12">
        <v>-8.5672153203101615</v>
      </c>
      <c r="O3338" s="13">
        <v>0.20909761200888868</v>
      </c>
      <c r="P3338" s="12">
        <v>-1.7913842650428211</v>
      </c>
      <c r="Q3338" s="12">
        <v>-2.4939088639675928</v>
      </c>
      <c r="R3338" s="2">
        <f>DATE(CURR[[#This Row],[YEAR]],CURR[[#This Row],[MONTH]],1)</f>
        <v>44501</v>
      </c>
      <c r="S3338" t="str">
        <f>IF(AND(CURR[[#This Row],[DATE]]&gt;=DATE(2023,6,1),CURR[[#This Row],[DATE]]&lt;=DATE(2024,5,31)),"Y","N")</f>
        <v>N</v>
      </c>
    </row>
    <row r="3339" spans="1:19" x14ac:dyDescent="0.25">
      <c r="A3339" t="s">
        <v>72</v>
      </c>
      <c r="B3339" t="s">
        <v>110</v>
      </c>
      <c r="C3339" t="s">
        <v>15</v>
      </c>
      <c r="D3339" s="1">
        <v>5211239.5251060026</v>
      </c>
      <c r="E3339" s="1">
        <v>20436938.573944997</v>
      </c>
      <c r="F3339" s="13">
        <v>0.25499120165433187</v>
      </c>
      <c r="G3339" s="13">
        <v>0</v>
      </c>
      <c r="H3339" t="s">
        <v>21</v>
      </c>
      <c r="I3339" t="s">
        <v>23</v>
      </c>
      <c r="J3339">
        <v>2021</v>
      </c>
      <c r="K3339">
        <v>11</v>
      </c>
      <c r="L3339" s="12">
        <v>-1.3186621581125122</v>
      </c>
      <c r="M3339" s="1">
        <v>5211239.5251060026</v>
      </c>
      <c r="N3339" s="12">
        <v>-8.5672153203101615</v>
      </c>
      <c r="O3339" s="13">
        <v>0</v>
      </c>
      <c r="P3339" s="12">
        <v>0</v>
      </c>
      <c r="Q3339" s="12">
        <v>0</v>
      </c>
      <c r="R3339" s="2">
        <f>DATE(CURR[[#This Row],[YEAR]],CURR[[#This Row],[MONTH]],1)</f>
        <v>44501</v>
      </c>
      <c r="S3339" t="str">
        <f>IF(AND(CURR[[#This Row],[DATE]]&gt;=DATE(2023,6,1),CURR[[#This Row],[DATE]]&lt;=DATE(2024,5,31)),"Y","N")</f>
        <v>N</v>
      </c>
    </row>
    <row r="3340" spans="1:19" x14ac:dyDescent="0.25">
      <c r="A3340" t="s">
        <v>72</v>
      </c>
      <c r="B3340" t="s">
        <v>110</v>
      </c>
      <c r="C3340" t="s">
        <v>15</v>
      </c>
      <c r="D3340" s="1">
        <v>5211239.5251060026</v>
      </c>
      <c r="E3340" s="1">
        <v>20436938.573944997</v>
      </c>
      <c r="F3340" s="13">
        <v>0.25499120165433187</v>
      </c>
      <c r="G3340" s="13">
        <v>0</v>
      </c>
      <c r="H3340" t="s">
        <v>21</v>
      </c>
      <c r="I3340" t="s">
        <v>22</v>
      </c>
      <c r="J3340">
        <v>2021</v>
      </c>
      <c r="K3340">
        <v>11</v>
      </c>
      <c r="L3340" s="12">
        <v>-7.2485531621976493</v>
      </c>
      <c r="M3340" s="1">
        <v>5211239.5251060026</v>
      </c>
      <c r="N3340" s="12">
        <v>-8.5672153203101615</v>
      </c>
      <c r="O3340" s="13">
        <v>0</v>
      </c>
      <c r="P3340" s="12">
        <v>0</v>
      </c>
      <c r="Q3340" s="12">
        <v>0</v>
      </c>
      <c r="R3340" s="2">
        <f>DATE(CURR[[#This Row],[YEAR]],CURR[[#This Row],[MONTH]],1)</f>
        <v>44501</v>
      </c>
      <c r="S3340" t="str">
        <f>IF(AND(CURR[[#This Row],[DATE]]&gt;=DATE(2023,6,1),CURR[[#This Row],[DATE]]&lt;=DATE(2024,5,31)),"Y","N")</f>
        <v>N</v>
      </c>
    </row>
    <row r="3341" spans="1:19" x14ac:dyDescent="0.25">
      <c r="A3341" t="s">
        <v>72</v>
      </c>
      <c r="B3341" t="s">
        <v>110</v>
      </c>
      <c r="C3341" t="s">
        <v>15</v>
      </c>
      <c r="D3341" s="1">
        <v>2585291.9582990003</v>
      </c>
      <c r="E3341" s="1">
        <v>6733338.5188279953</v>
      </c>
      <c r="F3341" s="13">
        <v>0</v>
      </c>
      <c r="G3341" s="13">
        <v>0.38395395554076439</v>
      </c>
      <c r="H3341" t="s">
        <v>24</v>
      </c>
      <c r="I3341" t="s">
        <v>17</v>
      </c>
      <c r="J3341">
        <v>2021</v>
      </c>
      <c r="K3341">
        <v>11</v>
      </c>
      <c r="L3341" s="12">
        <v>-2.1635761623971139</v>
      </c>
      <c r="M3341" s="1">
        <v>5211239.5251060026</v>
      </c>
      <c r="N3341" s="12">
        <v>-8.5672153203101615</v>
      </c>
      <c r="O3341" s="13">
        <v>0.49609923816472673</v>
      </c>
      <c r="P3341" s="12">
        <v>-4.2501889935990462</v>
      </c>
      <c r="Q3341" s="12">
        <v>-6.4137651559961597</v>
      </c>
      <c r="R3341" s="2">
        <f>DATE(CURR[[#This Row],[YEAR]],CURR[[#This Row],[MONTH]],1)</f>
        <v>44501</v>
      </c>
      <c r="S3341" t="str">
        <f>IF(AND(CURR[[#This Row],[DATE]]&gt;=DATE(2023,6,1),CURR[[#This Row],[DATE]]&lt;=DATE(2024,5,31)),"Y","N")</f>
        <v>N</v>
      </c>
    </row>
    <row r="3342" spans="1:19" x14ac:dyDescent="0.25">
      <c r="A3342" t="s">
        <v>72</v>
      </c>
      <c r="B3342" t="s">
        <v>110</v>
      </c>
      <c r="C3342" t="s">
        <v>15</v>
      </c>
      <c r="D3342" s="1">
        <v>524533.44295299996</v>
      </c>
      <c r="E3342" s="1">
        <v>5323080.1493609967</v>
      </c>
      <c r="F3342" s="13">
        <v>0</v>
      </c>
      <c r="G3342" s="13">
        <v>9.8539459905740284E-2</v>
      </c>
      <c r="H3342" t="s">
        <v>25</v>
      </c>
      <c r="I3342" t="s">
        <v>17</v>
      </c>
      <c r="J3342">
        <v>2021</v>
      </c>
      <c r="K3342">
        <v>11</v>
      </c>
      <c r="L3342" s="12">
        <v>-1.7201089419033673</v>
      </c>
      <c r="M3342" s="1">
        <v>5211239.5251060026</v>
      </c>
      <c r="N3342" s="12">
        <v>-8.5672153203101615</v>
      </c>
      <c r="O3342" s="13">
        <v>0.1006542570967951</v>
      </c>
      <c r="P3342" s="12">
        <v>-0.86232669345410073</v>
      </c>
      <c r="Q3342" s="12">
        <v>-2.5824356353574682</v>
      </c>
      <c r="R3342" s="2">
        <f>DATE(CURR[[#This Row],[YEAR]],CURR[[#This Row],[MONTH]],1)</f>
        <v>44501</v>
      </c>
      <c r="S3342" t="str">
        <f>IF(AND(CURR[[#This Row],[DATE]]&gt;=DATE(2023,6,1),CURR[[#This Row],[DATE]]&lt;=DATE(2024,5,31)),"Y","N")</f>
        <v>N</v>
      </c>
    </row>
    <row r="3343" spans="1:19" x14ac:dyDescent="0.25">
      <c r="A3343" t="s">
        <v>72</v>
      </c>
      <c r="B3343" t="s">
        <v>110</v>
      </c>
      <c r="C3343" t="s">
        <v>15</v>
      </c>
      <c r="D3343" s="1">
        <v>1011756.383548</v>
      </c>
      <c r="E3343" s="1">
        <v>2855840.3010650016</v>
      </c>
      <c r="F3343" s="13">
        <v>0</v>
      </c>
      <c r="G3343" s="13">
        <v>0.35427624687931442</v>
      </c>
      <c r="H3343" t="s">
        <v>26</v>
      </c>
      <c r="I3343" t="s">
        <v>17</v>
      </c>
      <c r="J3343">
        <v>2021</v>
      </c>
      <c r="K3343">
        <v>11</v>
      </c>
      <c r="L3343" s="12">
        <v>-3.9977817153796011</v>
      </c>
      <c r="M3343" s="1">
        <v>5211239.5251060026</v>
      </c>
      <c r="N3343" s="12">
        <v>-8.5672153203101615</v>
      </c>
      <c r="O3343" s="13">
        <v>0.19414889272958907</v>
      </c>
      <c r="P3343" s="12">
        <v>-1.6633153682141897</v>
      </c>
      <c r="Q3343" s="12">
        <v>-5.6610970835937913</v>
      </c>
      <c r="R3343" s="2">
        <f>DATE(CURR[[#This Row],[YEAR]],CURR[[#This Row],[MONTH]],1)</f>
        <v>44501</v>
      </c>
      <c r="S3343" t="str">
        <f>IF(AND(CURR[[#This Row],[DATE]]&gt;=DATE(2023,6,1),CURR[[#This Row],[DATE]]&lt;=DATE(2024,5,31)),"Y","N")</f>
        <v>N</v>
      </c>
    </row>
    <row r="3344" spans="1:19" x14ac:dyDescent="0.25">
      <c r="A3344" t="s">
        <v>72</v>
      </c>
      <c r="B3344" t="s">
        <v>110</v>
      </c>
      <c r="C3344" t="s">
        <v>18</v>
      </c>
      <c r="D3344" s="1">
        <v>3005358.9197060009</v>
      </c>
      <c r="E3344" s="1">
        <v>5524679.6046910025</v>
      </c>
      <c r="F3344" s="13">
        <v>0</v>
      </c>
      <c r="G3344" s="13">
        <v>0.54398791147167203</v>
      </c>
      <c r="H3344" t="s">
        <v>16</v>
      </c>
      <c r="I3344" t="s">
        <v>17</v>
      </c>
      <c r="J3344">
        <v>2021</v>
      </c>
      <c r="K3344">
        <v>11</v>
      </c>
      <c r="L3344" s="12">
        <v>-1.9376162730680306</v>
      </c>
      <c r="M3344" s="1">
        <v>5943049.3730960032</v>
      </c>
      <c r="N3344" s="12">
        <v>-9.770301939347549</v>
      </c>
      <c r="O3344" s="13">
        <v>0.50569307623644622</v>
      </c>
      <c r="P3344" s="12">
        <v>-4.9407740434675782</v>
      </c>
      <c r="Q3344" s="12">
        <v>-6.8783903165356088</v>
      </c>
      <c r="R3344" s="2">
        <f>DATE(CURR[[#This Row],[YEAR]],CURR[[#This Row],[MONTH]],1)</f>
        <v>44501</v>
      </c>
      <c r="S3344" t="str">
        <f>IF(AND(CURR[[#This Row],[DATE]]&gt;=DATE(2023,6,1),CURR[[#This Row],[DATE]]&lt;=DATE(2024,5,31)),"Y","N")</f>
        <v>N</v>
      </c>
    </row>
    <row r="3345" spans="1:19" x14ac:dyDescent="0.25">
      <c r="A3345" t="s">
        <v>72</v>
      </c>
      <c r="B3345" t="s">
        <v>110</v>
      </c>
      <c r="C3345" t="s">
        <v>18</v>
      </c>
      <c r="D3345" s="1">
        <v>5943049.3730960032</v>
      </c>
      <c r="E3345" s="1">
        <v>20436938.573944997</v>
      </c>
      <c r="F3345" s="13">
        <v>0.2907993950068814</v>
      </c>
      <c r="G3345" s="13">
        <v>0</v>
      </c>
      <c r="H3345" t="s">
        <v>21</v>
      </c>
      <c r="I3345" t="s">
        <v>23</v>
      </c>
      <c r="J3345">
        <v>2021</v>
      </c>
      <c r="K3345">
        <v>11</v>
      </c>
      <c r="L3345" s="12">
        <v>-1.5038407416010258</v>
      </c>
      <c r="M3345" s="1">
        <v>5943049.3730960032</v>
      </c>
      <c r="N3345" s="12">
        <v>-9.770301939347549</v>
      </c>
      <c r="O3345" s="13">
        <v>0</v>
      </c>
      <c r="P3345" s="12">
        <v>0</v>
      </c>
      <c r="Q3345" s="12">
        <v>0</v>
      </c>
      <c r="R3345" s="2">
        <f>DATE(CURR[[#This Row],[YEAR]],CURR[[#This Row],[MONTH]],1)</f>
        <v>44501</v>
      </c>
      <c r="S3345" t="str">
        <f>IF(AND(CURR[[#This Row],[DATE]]&gt;=DATE(2023,6,1),CURR[[#This Row],[DATE]]&lt;=DATE(2024,5,31)),"Y","N")</f>
        <v>N</v>
      </c>
    </row>
    <row r="3346" spans="1:19" x14ac:dyDescent="0.25">
      <c r="A3346" t="s">
        <v>72</v>
      </c>
      <c r="B3346" t="s">
        <v>110</v>
      </c>
      <c r="C3346" t="s">
        <v>18</v>
      </c>
      <c r="D3346" s="1">
        <v>5943049.3730960032</v>
      </c>
      <c r="E3346" s="1">
        <v>20436938.573944997</v>
      </c>
      <c r="F3346" s="13">
        <v>0.2907993950068814</v>
      </c>
      <c r="G3346" s="13">
        <v>0</v>
      </c>
      <c r="H3346" t="s">
        <v>21</v>
      </c>
      <c r="I3346" t="s">
        <v>22</v>
      </c>
      <c r="J3346">
        <v>2021</v>
      </c>
      <c r="K3346">
        <v>11</v>
      </c>
      <c r="L3346" s="12">
        <v>-8.2664611977465228</v>
      </c>
      <c r="M3346" s="1">
        <v>5943049.3730960032</v>
      </c>
      <c r="N3346" s="12">
        <v>-9.770301939347549</v>
      </c>
      <c r="O3346" s="13">
        <v>0</v>
      </c>
      <c r="P3346" s="12">
        <v>0</v>
      </c>
      <c r="Q3346" s="12">
        <v>0</v>
      </c>
      <c r="R3346" s="2">
        <f>DATE(CURR[[#This Row],[YEAR]],CURR[[#This Row],[MONTH]],1)</f>
        <v>44501</v>
      </c>
      <c r="S3346" t="str">
        <f>IF(AND(CURR[[#This Row],[DATE]]&gt;=DATE(2023,6,1),CURR[[#This Row],[DATE]]&lt;=DATE(2024,5,31)),"Y","N")</f>
        <v>N</v>
      </c>
    </row>
    <row r="3347" spans="1:19" x14ac:dyDescent="0.25">
      <c r="A3347" t="s">
        <v>72</v>
      </c>
      <c r="B3347" t="s">
        <v>110</v>
      </c>
      <c r="C3347" t="s">
        <v>18</v>
      </c>
      <c r="D3347" s="1">
        <v>851678.96826700028</v>
      </c>
      <c r="E3347" s="1">
        <v>6733338.5188279953</v>
      </c>
      <c r="F3347" s="13">
        <v>0</v>
      </c>
      <c r="G3347" s="13">
        <v>0.1264868780747479</v>
      </c>
      <c r="H3347" t="s">
        <v>24</v>
      </c>
      <c r="I3347" t="s">
        <v>17</v>
      </c>
      <c r="J3347">
        <v>2021</v>
      </c>
      <c r="K3347">
        <v>11</v>
      </c>
      <c r="L3347" s="12">
        <v>-0.71275211600079436</v>
      </c>
      <c r="M3347" s="1">
        <v>5943049.3730960032</v>
      </c>
      <c r="N3347" s="12">
        <v>-9.770301939347549</v>
      </c>
      <c r="O3347" s="13">
        <v>0.14330672939089553</v>
      </c>
      <c r="P3347" s="12">
        <v>-1.4001500160894209</v>
      </c>
      <c r="Q3347" s="12">
        <v>-2.1129021320902153</v>
      </c>
      <c r="R3347" s="2">
        <f>DATE(CURR[[#This Row],[YEAR]],CURR[[#This Row],[MONTH]],1)</f>
        <v>44501</v>
      </c>
      <c r="S3347" t="str">
        <f>IF(AND(CURR[[#This Row],[DATE]]&gt;=DATE(2023,6,1),CURR[[#This Row],[DATE]]&lt;=DATE(2024,5,31)),"Y","N")</f>
        <v>N</v>
      </c>
    </row>
    <row r="3348" spans="1:19" x14ac:dyDescent="0.25">
      <c r="A3348" t="s">
        <v>72</v>
      </c>
      <c r="B3348" t="s">
        <v>110</v>
      </c>
      <c r="C3348" t="s">
        <v>18</v>
      </c>
      <c r="D3348" s="1">
        <v>764097.88736400043</v>
      </c>
      <c r="E3348" s="1">
        <v>5323080.1493609967</v>
      </c>
      <c r="F3348" s="13">
        <v>0</v>
      </c>
      <c r="G3348" s="13">
        <v>0.14354431380405305</v>
      </c>
      <c r="H3348" t="s">
        <v>25</v>
      </c>
      <c r="I3348" t="s">
        <v>17</v>
      </c>
      <c r="J3348">
        <v>2021</v>
      </c>
      <c r="K3348">
        <v>11</v>
      </c>
      <c r="L3348" s="12">
        <v>-2.5057155577057419</v>
      </c>
      <c r="M3348" s="1">
        <v>5943049.3730960032</v>
      </c>
      <c r="N3348" s="12">
        <v>-9.770301939347549</v>
      </c>
      <c r="O3348" s="13">
        <v>0.12857000495790047</v>
      </c>
      <c r="P3348" s="12">
        <v>-1.2561677687820989</v>
      </c>
      <c r="Q3348" s="12">
        <v>-3.7618833264878409</v>
      </c>
      <c r="R3348" s="2">
        <f>DATE(CURR[[#This Row],[YEAR]],CURR[[#This Row],[MONTH]],1)</f>
        <v>44501</v>
      </c>
      <c r="S3348" t="str">
        <f>IF(AND(CURR[[#This Row],[DATE]]&gt;=DATE(2023,6,1),CURR[[#This Row],[DATE]]&lt;=DATE(2024,5,31)),"Y","N")</f>
        <v>N</v>
      </c>
    </row>
    <row r="3349" spans="1:19" x14ac:dyDescent="0.25">
      <c r="A3349" t="s">
        <v>72</v>
      </c>
      <c r="B3349" t="s">
        <v>110</v>
      </c>
      <c r="C3349" t="s">
        <v>18</v>
      </c>
      <c r="D3349" s="1">
        <v>1321913.5977590014</v>
      </c>
      <c r="E3349" s="1">
        <v>2855840.3010650016</v>
      </c>
      <c r="F3349" s="13">
        <v>0</v>
      </c>
      <c r="G3349" s="13">
        <v>0.46288078407816874</v>
      </c>
      <c r="H3349" t="s">
        <v>26</v>
      </c>
      <c r="I3349" t="s">
        <v>17</v>
      </c>
      <c r="J3349">
        <v>2021</v>
      </c>
      <c r="K3349">
        <v>11</v>
      </c>
      <c r="L3349" s="12">
        <v>-5.2233147192017508</v>
      </c>
      <c r="M3349" s="1">
        <v>5943049.3730960032</v>
      </c>
      <c r="N3349" s="12">
        <v>-9.770301939347549</v>
      </c>
      <c r="O3349" s="13">
        <v>0.22243018941475778</v>
      </c>
      <c r="P3349" s="12">
        <v>-2.1732101110084505</v>
      </c>
      <c r="Q3349" s="12">
        <v>-7.3965248302102014</v>
      </c>
      <c r="R3349" s="2">
        <f>DATE(CURR[[#This Row],[YEAR]],CURR[[#This Row],[MONTH]],1)</f>
        <v>44501</v>
      </c>
      <c r="S3349" t="str">
        <f>IF(AND(CURR[[#This Row],[DATE]]&gt;=DATE(2023,6,1),CURR[[#This Row],[DATE]]&lt;=DATE(2024,5,31)),"Y","N")</f>
        <v>N</v>
      </c>
    </row>
    <row r="3350" spans="1:19" x14ac:dyDescent="0.25">
      <c r="A3350" t="s">
        <v>72</v>
      </c>
      <c r="B3350" t="s">
        <v>110</v>
      </c>
      <c r="C3350" t="s">
        <v>19</v>
      </c>
      <c r="D3350" s="1">
        <v>1902.6064409999999</v>
      </c>
      <c r="E3350" s="1">
        <v>5524679.6046910025</v>
      </c>
      <c r="F3350" s="13">
        <v>0</v>
      </c>
      <c r="G3350" s="13">
        <v>3.4438312755449168E-4</v>
      </c>
      <c r="H3350" t="s">
        <v>16</v>
      </c>
      <c r="I3350" t="s">
        <v>17</v>
      </c>
      <c r="J3350">
        <v>2021</v>
      </c>
      <c r="K3350">
        <v>11</v>
      </c>
      <c r="L3350" s="12">
        <v>-1.2266492288669081E-3</v>
      </c>
      <c r="M3350" s="1">
        <v>5138735.0219390029</v>
      </c>
      <c r="N3350" s="12">
        <v>-8.448018786101505</v>
      </c>
      <c r="O3350" s="13">
        <v>3.7024801490583335E-4</v>
      </c>
      <c r="P3350" s="12">
        <v>-3.1278621854412703E-3</v>
      </c>
      <c r="Q3350" s="12">
        <v>-4.3545114143081782E-3</v>
      </c>
      <c r="R3350" s="2">
        <f>DATE(CURR[[#This Row],[YEAR]],CURR[[#This Row],[MONTH]],1)</f>
        <v>44501</v>
      </c>
      <c r="S3350" t="str">
        <f>IF(AND(CURR[[#This Row],[DATE]]&gt;=DATE(2023,6,1),CURR[[#This Row],[DATE]]&lt;=DATE(2024,5,31)),"Y","N")</f>
        <v>N</v>
      </c>
    </row>
    <row r="3351" spans="1:19" x14ac:dyDescent="0.25">
      <c r="A3351" t="s">
        <v>72</v>
      </c>
      <c r="B3351" t="s">
        <v>110</v>
      </c>
      <c r="C3351" t="s">
        <v>19</v>
      </c>
      <c r="D3351" s="1">
        <v>5138735.0219390029</v>
      </c>
      <c r="E3351" s="1">
        <v>20436938.573944997</v>
      </c>
      <c r="F3351" s="13">
        <v>0.25144348324706339</v>
      </c>
      <c r="G3351" s="13">
        <v>0</v>
      </c>
      <c r="H3351" t="s">
        <v>21</v>
      </c>
      <c r="I3351" t="s">
        <v>23</v>
      </c>
      <c r="J3351">
        <v>2021</v>
      </c>
      <c r="K3351">
        <v>11</v>
      </c>
      <c r="L3351" s="12">
        <v>-1.3003154779880504</v>
      </c>
      <c r="M3351" s="1">
        <v>5138735.0219390029</v>
      </c>
      <c r="N3351" s="12">
        <v>-8.448018786101505</v>
      </c>
      <c r="O3351" s="13">
        <v>0</v>
      </c>
      <c r="P3351" s="12">
        <v>0</v>
      </c>
      <c r="Q3351" s="12">
        <v>0</v>
      </c>
      <c r="R3351" s="2">
        <f>DATE(CURR[[#This Row],[YEAR]],CURR[[#This Row],[MONTH]],1)</f>
        <v>44501</v>
      </c>
      <c r="S3351" t="str">
        <f>IF(AND(CURR[[#This Row],[DATE]]&gt;=DATE(2023,6,1),CURR[[#This Row],[DATE]]&lt;=DATE(2024,5,31)),"Y","N")</f>
        <v>N</v>
      </c>
    </row>
    <row r="3352" spans="1:19" x14ac:dyDescent="0.25">
      <c r="A3352" t="s">
        <v>72</v>
      </c>
      <c r="B3352" t="s">
        <v>110</v>
      </c>
      <c r="C3352" t="s">
        <v>19</v>
      </c>
      <c r="D3352" s="1">
        <v>5138735.0219390029</v>
      </c>
      <c r="E3352" s="1">
        <v>20436938.573944997</v>
      </c>
      <c r="F3352" s="13">
        <v>0.25144348324706339</v>
      </c>
      <c r="G3352" s="13">
        <v>0</v>
      </c>
      <c r="H3352" t="s">
        <v>21</v>
      </c>
      <c r="I3352" t="s">
        <v>22</v>
      </c>
      <c r="J3352">
        <v>2021</v>
      </c>
      <c r="K3352">
        <v>11</v>
      </c>
      <c r="L3352" s="12">
        <v>-7.1477033081134547</v>
      </c>
      <c r="M3352" s="1">
        <v>5138735.0219390029</v>
      </c>
      <c r="N3352" s="12">
        <v>-8.448018786101505</v>
      </c>
      <c r="O3352" s="13">
        <v>0</v>
      </c>
      <c r="P3352" s="12">
        <v>0</v>
      </c>
      <c r="Q3352" s="12">
        <v>0</v>
      </c>
      <c r="R3352" s="2">
        <f>DATE(CURR[[#This Row],[YEAR]],CURR[[#This Row],[MONTH]],1)</f>
        <v>44501</v>
      </c>
      <c r="S3352" t="str">
        <f>IF(AND(CURR[[#This Row],[DATE]]&gt;=DATE(2023,6,1),CURR[[#This Row],[DATE]]&lt;=DATE(2024,5,31)),"Y","N")</f>
        <v>N</v>
      </c>
    </row>
    <row r="3353" spans="1:19" x14ac:dyDescent="0.25">
      <c r="A3353" t="s">
        <v>72</v>
      </c>
      <c r="B3353" t="s">
        <v>110</v>
      </c>
      <c r="C3353" t="s">
        <v>19</v>
      </c>
      <c r="D3353" s="1">
        <v>1440868.1766529991</v>
      </c>
      <c r="E3353" s="1">
        <v>6733338.5188279953</v>
      </c>
      <c r="F3353" s="13">
        <v>0</v>
      </c>
      <c r="G3353" s="13">
        <v>0.21399015846656061</v>
      </c>
      <c r="H3353" t="s">
        <v>24</v>
      </c>
      <c r="I3353" t="s">
        <v>17</v>
      </c>
      <c r="J3353">
        <v>2021</v>
      </c>
      <c r="K3353">
        <v>11</v>
      </c>
      <c r="L3353" s="12">
        <v>-1.2058321034712625</v>
      </c>
      <c r="M3353" s="1">
        <v>5138735.0219390029</v>
      </c>
      <c r="N3353" s="12">
        <v>-8.448018786101505</v>
      </c>
      <c r="O3353" s="13">
        <v>0.2803935541532</v>
      </c>
      <c r="P3353" s="12">
        <v>-2.3687700129880032</v>
      </c>
      <c r="Q3353" s="12">
        <v>-3.5746021164592658</v>
      </c>
      <c r="R3353" s="2">
        <f>DATE(CURR[[#This Row],[YEAR]],CURR[[#This Row],[MONTH]],1)</f>
        <v>44501</v>
      </c>
      <c r="S3353" t="str">
        <f>IF(AND(CURR[[#This Row],[DATE]]&gt;=DATE(2023,6,1),CURR[[#This Row],[DATE]]&lt;=DATE(2024,5,31)),"Y","N")</f>
        <v>N</v>
      </c>
    </row>
    <row r="3354" spans="1:19" x14ac:dyDescent="0.25">
      <c r="A3354" t="s">
        <v>72</v>
      </c>
      <c r="B3354" t="s">
        <v>110</v>
      </c>
      <c r="C3354" t="s">
        <v>19</v>
      </c>
      <c r="D3354" s="1">
        <v>3428136.7196730021</v>
      </c>
      <c r="E3354" s="1">
        <v>5323080.1493609967</v>
      </c>
      <c r="F3354" s="13">
        <v>0</v>
      </c>
      <c r="G3354" s="13">
        <v>0.64401373330524225</v>
      </c>
      <c r="H3354" t="s">
        <v>25</v>
      </c>
      <c r="I3354" t="s">
        <v>17</v>
      </c>
      <c r="J3354">
        <v>2021</v>
      </c>
      <c r="K3354">
        <v>11</v>
      </c>
      <c r="L3354" s="12">
        <v>-11.241930719191872</v>
      </c>
      <c r="M3354" s="1">
        <v>5138735.0219390029</v>
      </c>
      <c r="N3354" s="12">
        <v>-8.448018786101505</v>
      </c>
      <c r="O3354" s="13">
        <v>0.66711684977667141</v>
      </c>
      <c r="P3354" s="12">
        <v>-5.635815679438176</v>
      </c>
      <c r="Q3354" s="12">
        <v>-16.877746398630048</v>
      </c>
      <c r="R3354" s="2">
        <f>DATE(CURR[[#This Row],[YEAR]],CURR[[#This Row],[MONTH]],1)</f>
        <v>44501</v>
      </c>
      <c r="S3354" t="str">
        <f>IF(AND(CURR[[#This Row],[DATE]]&gt;=DATE(2023,6,1),CURR[[#This Row],[DATE]]&lt;=DATE(2024,5,31)),"Y","N")</f>
        <v>N</v>
      </c>
    </row>
    <row r="3355" spans="1:19" x14ac:dyDescent="0.25">
      <c r="A3355" t="s">
        <v>72</v>
      </c>
      <c r="B3355" t="s">
        <v>110</v>
      </c>
      <c r="C3355" t="s">
        <v>19</v>
      </c>
      <c r="D3355" s="1">
        <v>267827.51917199994</v>
      </c>
      <c r="E3355" s="1">
        <v>2855840.3010650016</v>
      </c>
      <c r="F3355" s="13">
        <v>0</v>
      </c>
      <c r="G3355" s="13">
        <v>9.3782386596379899E-2</v>
      </c>
      <c r="H3355" t="s">
        <v>26</v>
      </c>
      <c r="I3355" t="s">
        <v>17</v>
      </c>
      <c r="J3355">
        <v>2021</v>
      </c>
      <c r="K3355">
        <v>11</v>
      </c>
      <c r="L3355" s="12">
        <v>-1.0582744783547033</v>
      </c>
      <c r="M3355" s="1">
        <v>5138735.0219390029</v>
      </c>
      <c r="N3355" s="12">
        <v>-8.448018786101505</v>
      </c>
      <c r="O3355" s="13">
        <v>5.2119348055222427E-2</v>
      </c>
      <c r="P3355" s="12">
        <v>-0.44030523148988199</v>
      </c>
      <c r="Q3355" s="12">
        <v>-1.4985797098445852</v>
      </c>
      <c r="R3355" s="2">
        <f>DATE(CURR[[#This Row],[YEAR]],CURR[[#This Row],[MONTH]],1)</f>
        <v>44501</v>
      </c>
      <c r="S3355" t="str">
        <f>IF(AND(CURR[[#This Row],[DATE]]&gt;=DATE(2023,6,1),CURR[[#This Row],[DATE]]&lt;=DATE(2024,5,31)),"Y","N")</f>
        <v>N</v>
      </c>
    </row>
    <row r="3356" spans="1:19" x14ac:dyDescent="0.25">
      <c r="A3356" t="s">
        <v>72</v>
      </c>
      <c r="B3356" t="s">
        <v>110</v>
      </c>
      <c r="C3356" t="s">
        <v>20</v>
      </c>
      <c r="D3356" s="1">
        <v>1427760.3382380011</v>
      </c>
      <c r="E3356" s="1">
        <v>5524679.6046910025</v>
      </c>
      <c r="F3356" s="13">
        <v>0</v>
      </c>
      <c r="G3356" s="13">
        <v>0.25843314733142003</v>
      </c>
      <c r="H3356" t="s">
        <v>16</v>
      </c>
      <c r="I3356" t="s">
        <v>17</v>
      </c>
      <c r="J3356">
        <v>2021</v>
      </c>
      <c r="K3356">
        <v>11</v>
      </c>
      <c r="L3356" s="12">
        <v>-0.92050624877833054</v>
      </c>
      <c r="M3356" s="1">
        <v>4143914.6538039986</v>
      </c>
      <c r="N3356" s="12">
        <v>-6.8125460242407971</v>
      </c>
      <c r="O3356" s="13">
        <v>0.34454385708145718</v>
      </c>
      <c r="P3356" s="12">
        <v>-2.3472208837368704</v>
      </c>
      <c r="Q3356" s="12">
        <v>-3.2677271325152009</v>
      </c>
      <c r="R3356" s="2">
        <f>DATE(CURR[[#This Row],[YEAR]],CURR[[#This Row],[MONTH]],1)</f>
        <v>44501</v>
      </c>
      <c r="S3356" t="str">
        <f>IF(AND(CURR[[#This Row],[DATE]]&gt;=DATE(2023,6,1),CURR[[#This Row],[DATE]]&lt;=DATE(2024,5,31)),"Y","N")</f>
        <v>N</v>
      </c>
    </row>
    <row r="3357" spans="1:19" x14ac:dyDescent="0.25">
      <c r="A3357" t="s">
        <v>72</v>
      </c>
      <c r="B3357" t="s">
        <v>110</v>
      </c>
      <c r="C3357" t="s">
        <v>20</v>
      </c>
      <c r="D3357" s="1">
        <v>4143914.6538039986</v>
      </c>
      <c r="E3357" s="1">
        <v>20436938.573944997</v>
      </c>
      <c r="F3357" s="13">
        <v>0.20276592009172376</v>
      </c>
      <c r="G3357" s="13">
        <v>0</v>
      </c>
      <c r="H3357" t="s">
        <v>21</v>
      </c>
      <c r="I3357" t="s">
        <v>23</v>
      </c>
      <c r="J3357">
        <v>2021</v>
      </c>
      <c r="K3357">
        <v>11</v>
      </c>
      <c r="L3357" s="12">
        <v>-1.0485842022984142</v>
      </c>
      <c r="M3357" s="1">
        <v>4143914.6538039986</v>
      </c>
      <c r="N3357" s="12">
        <v>-6.8125460242407971</v>
      </c>
      <c r="O3357" s="13">
        <v>0</v>
      </c>
      <c r="P3357" s="12">
        <v>0</v>
      </c>
      <c r="Q3357" s="12">
        <v>0</v>
      </c>
      <c r="R3357" s="2">
        <f>DATE(CURR[[#This Row],[YEAR]],CURR[[#This Row],[MONTH]],1)</f>
        <v>44501</v>
      </c>
      <c r="S3357" t="str">
        <f>IF(AND(CURR[[#This Row],[DATE]]&gt;=DATE(2023,6,1),CURR[[#This Row],[DATE]]&lt;=DATE(2024,5,31)),"Y","N")</f>
        <v>N</v>
      </c>
    </row>
    <row r="3358" spans="1:19" x14ac:dyDescent="0.25">
      <c r="A3358" t="s">
        <v>72</v>
      </c>
      <c r="B3358" t="s">
        <v>110</v>
      </c>
      <c r="C3358" t="s">
        <v>20</v>
      </c>
      <c r="D3358" s="1">
        <v>4143914.6538039986</v>
      </c>
      <c r="E3358" s="1">
        <v>20436938.573944997</v>
      </c>
      <c r="F3358" s="13">
        <v>0.20276592009172376</v>
      </c>
      <c r="G3358" s="13">
        <v>0</v>
      </c>
      <c r="H3358" t="s">
        <v>21</v>
      </c>
      <c r="I3358" t="s">
        <v>22</v>
      </c>
      <c r="J3358">
        <v>2021</v>
      </c>
      <c r="K3358">
        <v>11</v>
      </c>
      <c r="L3358" s="12">
        <v>-5.7639618219423827</v>
      </c>
      <c r="M3358" s="1">
        <v>4143914.6538039986</v>
      </c>
      <c r="N3358" s="12">
        <v>-6.8125460242407971</v>
      </c>
      <c r="O3358" s="13">
        <v>0</v>
      </c>
      <c r="P3358" s="12">
        <v>0</v>
      </c>
      <c r="Q3358" s="12">
        <v>0</v>
      </c>
      <c r="R3358" s="2">
        <f>DATE(CURR[[#This Row],[YEAR]],CURR[[#This Row],[MONTH]],1)</f>
        <v>44501</v>
      </c>
      <c r="S3358" t="str">
        <f>IF(AND(CURR[[#This Row],[DATE]]&gt;=DATE(2023,6,1),CURR[[#This Row],[DATE]]&lt;=DATE(2024,5,31)),"Y","N")</f>
        <v>N</v>
      </c>
    </row>
    <row r="3359" spans="1:19" x14ac:dyDescent="0.25">
      <c r="A3359" t="s">
        <v>72</v>
      </c>
      <c r="B3359" t="s">
        <v>110</v>
      </c>
      <c r="C3359" t="s">
        <v>20</v>
      </c>
      <c r="D3359" s="1">
        <v>1855499.4156090005</v>
      </c>
      <c r="E3359" s="1">
        <v>6733338.5188279953</v>
      </c>
      <c r="F3359" s="13">
        <v>0</v>
      </c>
      <c r="G3359" s="13">
        <v>0.27556900791792782</v>
      </c>
      <c r="H3359" t="s">
        <v>24</v>
      </c>
      <c r="I3359" t="s">
        <v>17</v>
      </c>
      <c r="J3359">
        <v>2021</v>
      </c>
      <c r="K3359">
        <v>11</v>
      </c>
      <c r="L3359" s="12">
        <v>-1.552828218130833</v>
      </c>
      <c r="M3359" s="1">
        <v>4143914.6538039986</v>
      </c>
      <c r="N3359" s="12">
        <v>-6.8125460242407971</v>
      </c>
      <c r="O3359" s="13">
        <v>0.44776487225809625</v>
      </c>
      <c r="P3359" s="12">
        <v>-3.050418800296582</v>
      </c>
      <c r="Q3359" s="12">
        <v>-4.6032470184274148</v>
      </c>
      <c r="R3359" s="2">
        <f>DATE(CURR[[#This Row],[YEAR]],CURR[[#This Row],[MONTH]],1)</f>
        <v>44501</v>
      </c>
      <c r="S3359" t="str">
        <f>IF(AND(CURR[[#This Row],[DATE]]&gt;=DATE(2023,6,1),CURR[[#This Row],[DATE]]&lt;=DATE(2024,5,31)),"Y","N")</f>
        <v>N</v>
      </c>
    </row>
    <row r="3360" spans="1:19" x14ac:dyDescent="0.25">
      <c r="A3360" t="s">
        <v>72</v>
      </c>
      <c r="B3360" t="s">
        <v>110</v>
      </c>
      <c r="C3360" t="s">
        <v>20</v>
      </c>
      <c r="D3360" s="1">
        <v>606312.09937100031</v>
      </c>
      <c r="E3360" s="1">
        <v>5323080.1493609967</v>
      </c>
      <c r="F3360" s="13">
        <v>0</v>
      </c>
      <c r="G3360" s="13">
        <v>0.11390249298496556</v>
      </c>
      <c r="H3360" t="s">
        <v>25</v>
      </c>
      <c r="I3360" t="s">
        <v>17</v>
      </c>
      <c r="J3360">
        <v>2021</v>
      </c>
      <c r="K3360">
        <v>11</v>
      </c>
      <c r="L3360" s="12">
        <v>-1.9882866911990398</v>
      </c>
      <c r="M3360" s="1">
        <v>4143914.6538039986</v>
      </c>
      <c r="N3360" s="12">
        <v>-6.8125460242407971</v>
      </c>
      <c r="O3360" s="13">
        <v>0.14631384814222045</v>
      </c>
      <c r="P3360" s="12">
        <v>-0.99676982445265572</v>
      </c>
      <c r="Q3360" s="12">
        <v>-2.9850565156516957</v>
      </c>
      <c r="R3360" s="2">
        <f>DATE(CURR[[#This Row],[YEAR]],CURR[[#This Row],[MONTH]],1)</f>
        <v>44501</v>
      </c>
      <c r="S3360" t="str">
        <f>IF(AND(CURR[[#This Row],[DATE]]&gt;=DATE(2023,6,1),CURR[[#This Row],[DATE]]&lt;=DATE(2024,5,31)),"Y","N")</f>
        <v>N</v>
      </c>
    </row>
    <row r="3361" spans="1:19" x14ac:dyDescent="0.25">
      <c r="A3361" t="s">
        <v>72</v>
      </c>
      <c r="B3361" t="s">
        <v>110</v>
      </c>
      <c r="C3361" t="s">
        <v>20</v>
      </c>
      <c r="D3361" s="1">
        <v>254342.80058600017</v>
      </c>
      <c r="E3361" s="1">
        <v>2855840.3010650016</v>
      </c>
      <c r="F3361" s="13">
        <v>0</v>
      </c>
      <c r="G3361" s="13">
        <v>8.906058244613696E-2</v>
      </c>
      <c r="H3361" t="s">
        <v>26</v>
      </c>
      <c r="I3361" t="s">
        <v>17</v>
      </c>
      <c r="J3361">
        <v>2021</v>
      </c>
      <c r="K3361">
        <v>11</v>
      </c>
      <c r="L3361" s="12">
        <v>-1.0049919270639442</v>
      </c>
      <c r="M3361" s="1">
        <v>4143914.6538039986</v>
      </c>
      <c r="N3361" s="12">
        <v>-6.8125460242407971</v>
      </c>
      <c r="O3361" s="13">
        <v>6.1377422518226948E-2</v>
      </c>
      <c r="P3361" s="12">
        <v>-0.41813651575469457</v>
      </c>
      <c r="Q3361" s="12">
        <v>-1.4231284428186388</v>
      </c>
      <c r="R3361" s="2">
        <f>DATE(CURR[[#This Row],[YEAR]],CURR[[#This Row],[MONTH]],1)</f>
        <v>44501</v>
      </c>
      <c r="S3361" t="str">
        <f>IF(AND(CURR[[#This Row],[DATE]]&gt;=DATE(2023,6,1),CURR[[#This Row],[DATE]]&lt;=DATE(2024,5,31)),"Y","N")</f>
        <v>N</v>
      </c>
    </row>
    <row r="3362" spans="1:19" x14ac:dyDescent="0.25">
      <c r="A3362" t="s">
        <v>72</v>
      </c>
      <c r="B3362" t="s">
        <v>111</v>
      </c>
      <c r="C3362" t="s">
        <v>15</v>
      </c>
      <c r="D3362" s="1">
        <v>220099.43899100003</v>
      </c>
      <c r="E3362" s="1">
        <v>1049433.8117849999</v>
      </c>
      <c r="F3362" s="13">
        <v>0</v>
      </c>
      <c r="G3362" s="13">
        <v>0.20973160624263587</v>
      </c>
      <c r="H3362" t="s">
        <v>16</v>
      </c>
      <c r="I3362" t="s">
        <v>17</v>
      </c>
      <c r="J3362">
        <v>2021</v>
      </c>
      <c r="K3362">
        <v>11</v>
      </c>
      <c r="L3362" s="12">
        <v>-0.747037507015613</v>
      </c>
      <c r="M3362" s="1">
        <v>1001647.5246779994</v>
      </c>
      <c r="N3362" s="12">
        <v>-8.7693625845624368</v>
      </c>
      <c r="O3362" s="13">
        <v>0.21973741617517162</v>
      </c>
      <c r="P3362" s="12">
        <v>-1.9269570758349748</v>
      </c>
      <c r="Q3362" s="12">
        <v>-2.6739945828505878</v>
      </c>
      <c r="R3362" s="2">
        <f>DATE(CURR[[#This Row],[YEAR]],CURR[[#This Row],[MONTH]],1)</f>
        <v>44501</v>
      </c>
      <c r="S3362" t="str">
        <f>IF(AND(CURR[[#This Row],[DATE]]&gt;=DATE(2023,6,1),CURR[[#This Row],[DATE]]&lt;=DATE(2024,5,31)),"Y","N")</f>
        <v>N</v>
      </c>
    </row>
    <row r="3363" spans="1:19" x14ac:dyDescent="0.25">
      <c r="A3363" t="s">
        <v>72</v>
      </c>
      <c r="B3363" t="s">
        <v>111</v>
      </c>
      <c r="C3363" t="s">
        <v>15</v>
      </c>
      <c r="D3363" s="1">
        <v>1001647.5246779994</v>
      </c>
      <c r="E3363" s="1">
        <v>3837614.8112050006</v>
      </c>
      <c r="F3363" s="13">
        <v>0.26100783271770955</v>
      </c>
      <c r="G3363" s="13">
        <v>0</v>
      </c>
      <c r="H3363" t="s">
        <v>21</v>
      </c>
      <c r="I3363" t="s">
        <v>23</v>
      </c>
      <c r="J3363">
        <v>2021</v>
      </c>
      <c r="K3363">
        <v>11</v>
      </c>
      <c r="L3363" s="12">
        <v>-1.3497765795165717</v>
      </c>
      <c r="M3363" s="1">
        <v>1001647.5246779994</v>
      </c>
      <c r="N3363" s="12">
        <v>-8.7693625845624368</v>
      </c>
      <c r="O3363" s="13">
        <v>0</v>
      </c>
      <c r="P3363" s="12">
        <v>0</v>
      </c>
      <c r="Q3363" s="12">
        <v>0</v>
      </c>
      <c r="R3363" s="2">
        <f>DATE(CURR[[#This Row],[YEAR]],CURR[[#This Row],[MONTH]],1)</f>
        <v>44501</v>
      </c>
      <c r="S3363" t="str">
        <f>IF(AND(CURR[[#This Row],[DATE]]&gt;=DATE(2023,6,1),CURR[[#This Row],[DATE]]&lt;=DATE(2024,5,31)),"Y","N")</f>
        <v>N</v>
      </c>
    </row>
    <row r="3364" spans="1:19" x14ac:dyDescent="0.25">
      <c r="A3364" t="s">
        <v>72</v>
      </c>
      <c r="B3364" t="s">
        <v>111</v>
      </c>
      <c r="C3364" t="s">
        <v>15</v>
      </c>
      <c r="D3364" s="1">
        <v>1001647.5246779994</v>
      </c>
      <c r="E3364" s="1">
        <v>3837614.8112050006</v>
      </c>
      <c r="F3364" s="13">
        <v>0.26100783271770955</v>
      </c>
      <c r="G3364" s="13">
        <v>0</v>
      </c>
      <c r="H3364" t="s">
        <v>21</v>
      </c>
      <c r="I3364" t="s">
        <v>22</v>
      </c>
      <c r="J3364">
        <v>2021</v>
      </c>
      <c r="K3364">
        <v>11</v>
      </c>
      <c r="L3364" s="12">
        <v>-7.4195860050458649</v>
      </c>
      <c r="M3364" s="1">
        <v>1001647.5246779994</v>
      </c>
      <c r="N3364" s="12">
        <v>-8.7693625845624368</v>
      </c>
      <c r="O3364" s="13">
        <v>0</v>
      </c>
      <c r="P3364" s="12">
        <v>0</v>
      </c>
      <c r="Q3364" s="12">
        <v>0</v>
      </c>
      <c r="R3364" s="2">
        <f>DATE(CURR[[#This Row],[YEAR]],CURR[[#This Row],[MONTH]],1)</f>
        <v>44501</v>
      </c>
      <c r="S3364" t="str">
        <f>IF(AND(CURR[[#This Row],[DATE]]&gt;=DATE(2023,6,1),CURR[[#This Row],[DATE]]&lt;=DATE(2024,5,31)),"Y","N")</f>
        <v>N</v>
      </c>
    </row>
    <row r="3365" spans="1:19" x14ac:dyDescent="0.25">
      <c r="A3365" t="s">
        <v>72</v>
      </c>
      <c r="B3365" t="s">
        <v>111</v>
      </c>
      <c r="C3365" t="s">
        <v>15</v>
      </c>
      <c r="D3365" s="1">
        <v>498330.87268799997</v>
      </c>
      <c r="E3365" s="1">
        <v>1255964.9304440003</v>
      </c>
      <c r="F3365" s="13">
        <v>0</v>
      </c>
      <c r="G3365" s="13">
        <v>0.3967713274540503</v>
      </c>
      <c r="H3365" t="s">
        <v>24</v>
      </c>
      <c r="I3365" t="s">
        <v>17</v>
      </c>
      <c r="J3365">
        <v>2021</v>
      </c>
      <c r="K3365">
        <v>11</v>
      </c>
      <c r="L3365" s="12">
        <v>-2.2358019070104405</v>
      </c>
      <c r="M3365" s="1">
        <v>1001647.5246779994</v>
      </c>
      <c r="N3365" s="12">
        <v>-8.7693625845624368</v>
      </c>
      <c r="O3365" s="13">
        <v>0.49751121069080551</v>
      </c>
      <c r="P3365" s="12">
        <v>-4.3628561964323094</v>
      </c>
      <c r="Q3365" s="12">
        <v>-6.5986581034427498</v>
      </c>
      <c r="R3365" s="2">
        <f>DATE(CURR[[#This Row],[YEAR]],CURR[[#This Row],[MONTH]],1)</f>
        <v>44501</v>
      </c>
      <c r="S3365" t="str">
        <f>IF(AND(CURR[[#This Row],[DATE]]&gt;=DATE(2023,6,1),CURR[[#This Row],[DATE]]&lt;=DATE(2024,5,31)),"Y","N")</f>
        <v>N</v>
      </c>
    </row>
    <row r="3366" spans="1:19" x14ac:dyDescent="0.25">
      <c r="A3366" t="s">
        <v>72</v>
      </c>
      <c r="B3366" t="s">
        <v>111</v>
      </c>
      <c r="C3366" t="s">
        <v>15</v>
      </c>
      <c r="D3366" s="1">
        <v>106506.98016400008</v>
      </c>
      <c r="E3366" s="1">
        <v>1032496.2046819996</v>
      </c>
      <c r="F3366" s="13">
        <v>0</v>
      </c>
      <c r="G3366" s="13">
        <v>0.10315483938926764</v>
      </c>
      <c r="H3366" t="s">
        <v>25</v>
      </c>
      <c r="I3366" t="s">
        <v>17</v>
      </c>
      <c r="J3366">
        <v>2021</v>
      </c>
      <c r="K3366">
        <v>11</v>
      </c>
      <c r="L3366" s="12">
        <v>-1.8006751995983747</v>
      </c>
      <c r="M3366" s="1">
        <v>1001647.5246779994</v>
      </c>
      <c r="N3366" s="12">
        <v>-8.7693625845624368</v>
      </c>
      <c r="O3366" s="13">
        <v>0.10633179590618863</v>
      </c>
      <c r="P3366" s="12">
        <v>-0.93246207256905989</v>
      </c>
      <c r="Q3366" s="12">
        <v>-2.7331372721674345</v>
      </c>
      <c r="R3366" s="2">
        <f>DATE(CURR[[#This Row],[YEAR]],CURR[[#This Row],[MONTH]],1)</f>
        <v>44501</v>
      </c>
      <c r="S3366" t="str">
        <f>IF(AND(CURR[[#This Row],[DATE]]&gt;=DATE(2023,6,1),CURR[[#This Row],[DATE]]&lt;=DATE(2024,5,31)),"Y","N")</f>
        <v>N</v>
      </c>
    </row>
    <row r="3367" spans="1:19" x14ac:dyDescent="0.25">
      <c r="A3367" t="s">
        <v>72</v>
      </c>
      <c r="B3367" t="s">
        <v>111</v>
      </c>
      <c r="C3367" t="s">
        <v>15</v>
      </c>
      <c r="D3367" s="1">
        <v>176710.23283500003</v>
      </c>
      <c r="E3367" s="1">
        <v>499719.86429399985</v>
      </c>
      <c r="F3367" s="13">
        <v>0</v>
      </c>
      <c r="G3367" s="13">
        <v>0.35361858805563956</v>
      </c>
      <c r="H3367" t="s">
        <v>26</v>
      </c>
      <c r="I3367" t="s">
        <v>17</v>
      </c>
      <c r="J3367">
        <v>2021</v>
      </c>
      <c r="K3367">
        <v>11</v>
      </c>
      <c r="L3367" s="12">
        <v>-3.9903604545883264</v>
      </c>
      <c r="M3367" s="1">
        <v>1001647.5246779994</v>
      </c>
      <c r="N3367" s="12">
        <v>-8.7693625845624368</v>
      </c>
      <c r="O3367" s="13">
        <v>0.17641957722783494</v>
      </c>
      <c r="P3367" s="12">
        <v>-1.5470872397260991</v>
      </c>
      <c r="Q3367" s="12">
        <v>-5.5374476943144257</v>
      </c>
      <c r="R3367" s="2">
        <f>DATE(CURR[[#This Row],[YEAR]],CURR[[#This Row],[MONTH]],1)</f>
        <v>44501</v>
      </c>
      <c r="S3367" t="str">
        <f>IF(AND(CURR[[#This Row],[DATE]]&gt;=DATE(2023,6,1),CURR[[#This Row],[DATE]]&lt;=DATE(2024,5,31)),"Y","N")</f>
        <v>N</v>
      </c>
    </row>
    <row r="3368" spans="1:19" x14ac:dyDescent="0.25">
      <c r="A3368" t="s">
        <v>72</v>
      </c>
      <c r="B3368" t="s">
        <v>111</v>
      </c>
      <c r="C3368" t="s">
        <v>18</v>
      </c>
      <c r="D3368" s="1">
        <v>537783.89854300022</v>
      </c>
      <c r="E3368" s="1">
        <v>1049433.8117849999</v>
      </c>
      <c r="F3368" s="13">
        <v>0</v>
      </c>
      <c r="G3368" s="13">
        <v>0.5124514690719506</v>
      </c>
      <c r="H3368" t="s">
        <v>16</v>
      </c>
      <c r="I3368" t="s">
        <v>17</v>
      </c>
      <c r="J3368">
        <v>2021</v>
      </c>
      <c r="K3368">
        <v>11</v>
      </c>
      <c r="L3368" s="12">
        <v>-1.825287446085347</v>
      </c>
      <c r="M3368" s="1">
        <v>1058180.7785059998</v>
      </c>
      <c r="N3368" s="12">
        <v>-9.2643077510891629</v>
      </c>
      <c r="O3368" s="13">
        <v>0.50821552372390877</v>
      </c>
      <c r="P3368" s="12">
        <v>-4.7082650156592463</v>
      </c>
      <c r="Q3368" s="12">
        <v>-6.533552461744593</v>
      </c>
      <c r="R3368" s="2">
        <f>DATE(CURR[[#This Row],[YEAR]],CURR[[#This Row],[MONTH]],1)</f>
        <v>44501</v>
      </c>
      <c r="S3368" t="str">
        <f>IF(AND(CURR[[#This Row],[DATE]]&gt;=DATE(2023,6,1),CURR[[#This Row],[DATE]]&lt;=DATE(2024,5,31)),"Y","N")</f>
        <v>N</v>
      </c>
    </row>
    <row r="3369" spans="1:19" x14ac:dyDescent="0.25">
      <c r="A3369" t="s">
        <v>72</v>
      </c>
      <c r="B3369" t="s">
        <v>111</v>
      </c>
      <c r="C3369" t="s">
        <v>18</v>
      </c>
      <c r="D3369" s="1">
        <v>1058180.7785059998</v>
      </c>
      <c r="E3369" s="1">
        <v>3837614.8112050006</v>
      </c>
      <c r="F3369" s="13">
        <v>0.27573918451021762</v>
      </c>
      <c r="G3369" s="13">
        <v>0</v>
      </c>
      <c r="H3369" t="s">
        <v>21</v>
      </c>
      <c r="I3369" t="s">
        <v>23</v>
      </c>
      <c r="J3369">
        <v>2021</v>
      </c>
      <c r="K3369">
        <v>11</v>
      </c>
      <c r="L3369" s="12">
        <v>-1.4259583301832355</v>
      </c>
      <c r="M3369" s="1">
        <v>1058180.7785059998</v>
      </c>
      <c r="N3369" s="12">
        <v>-9.2643077510891629</v>
      </c>
      <c r="O3369" s="13">
        <v>0</v>
      </c>
      <c r="P3369" s="12">
        <v>0</v>
      </c>
      <c r="Q3369" s="12">
        <v>0</v>
      </c>
      <c r="R3369" s="2">
        <f>DATE(CURR[[#This Row],[YEAR]],CURR[[#This Row],[MONTH]],1)</f>
        <v>44501</v>
      </c>
      <c r="S3369" t="str">
        <f>IF(AND(CURR[[#This Row],[DATE]]&gt;=DATE(2023,6,1),CURR[[#This Row],[DATE]]&lt;=DATE(2024,5,31)),"Y","N")</f>
        <v>N</v>
      </c>
    </row>
    <row r="3370" spans="1:19" x14ac:dyDescent="0.25">
      <c r="A3370" t="s">
        <v>72</v>
      </c>
      <c r="B3370" t="s">
        <v>111</v>
      </c>
      <c r="C3370" t="s">
        <v>18</v>
      </c>
      <c r="D3370" s="1">
        <v>1058180.7785059998</v>
      </c>
      <c r="E3370" s="1">
        <v>3837614.8112050006</v>
      </c>
      <c r="F3370" s="13">
        <v>0.27573918451021762</v>
      </c>
      <c r="G3370" s="13">
        <v>0</v>
      </c>
      <c r="H3370" t="s">
        <v>21</v>
      </c>
      <c r="I3370" t="s">
        <v>22</v>
      </c>
      <c r="J3370">
        <v>2021</v>
      </c>
      <c r="K3370">
        <v>11</v>
      </c>
      <c r="L3370" s="12">
        <v>-7.8383494209059279</v>
      </c>
      <c r="M3370" s="1">
        <v>1058180.7785059998</v>
      </c>
      <c r="N3370" s="12">
        <v>-9.2643077510891629</v>
      </c>
      <c r="O3370" s="13">
        <v>0</v>
      </c>
      <c r="P3370" s="12">
        <v>0</v>
      </c>
      <c r="Q3370" s="12">
        <v>0</v>
      </c>
      <c r="R3370" s="2">
        <f>DATE(CURR[[#This Row],[YEAR]],CURR[[#This Row],[MONTH]],1)</f>
        <v>44501</v>
      </c>
      <c r="S3370" t="str">
        <f>IF(AND(CURR[[#This Row],[DATE]]&gt;=DATE(2023,6,1),CURR[[#This Row],[DATE]]&lt;=DATE(2024,5,31)),"Y","N")</f>
        <v>N</v>
      </c>
    </row>
    <row r="3371" spans="1:19" x14ac:dyDescent="0.25">
      <c r="A3371" t="s">
        <v>72</v>
      </c>
      <c r="B3371" t="s">
        <v>111</v>
      </c>
      <c r="C3371" t="s">
        <v>18</v>
      </c>
      <c r="D3371" s="1">
        <v>155677.09083499998</v>
      </c>
      <c r="E3371" s="1">
        <v>1255964.9304440003</v>
      </c>
      <c r="F3371" s="13">
        <v>0</v>
      </c>
      <c r="G3371" s="13">
        <v>0.12395018926202504</v>
      </c>
      <c r="H3371" t="s">
        <v>24</v>
      </c>
      <c r="I3371" t="s">
        <v>17</v>
      </c>
      <c r="J3371">
        <v>2021</v>
      </c>
      <c r="K3371">
        <v>11</v>
      </c>
      <c r="L3371" s="12">
        <v>-0.69845790345935344</v>
      </c>
      <c r="M3371" s="1">
        <v>1058180.7785059998</v>
      </c>
      <c r="N3371" s="12">
        <v>-9.2643077510891629</v>
      </c>
      <c r="O3371" s="13">
        <v>0.14711767024798333</v>
      </c>
      <c r="P3371" s="12">
        <v>-1.3629433728005715</v>
      </c>
      <c r="Q3371" s="12">
        <v>-2.0614012762599252</v>
      </c>
      <c r="R3371" s="2">
        <f>DATE(CURR[[#This Row],[YEAR]],CURR[[#This Row],[MONTH]],1)</f>
        <v>44501</v>
      </c>
      <c r="S3371" t="str">
        <f>IF(AND(CURR[[#This Row],[DATE]]&gt;=DATE(2023,6,1),CURR[[#This Row],[DATE]]&lt;=DATE(2024,5,31)),"Y","N")</f>
        <v>N</v>
      </c>
    </row>
    <row r="3372" spans="1:19" x14ac:dyDescent="0.25">
      <c r="A3372" t="s">
        <v>72</v>
      </c>
      <c r="B3372" t="s">
        <v>111</v>
      </c>
      <c r="C3372" t="s">
        <v>18</v>
      </c>
      <c r="D3372" s="1">
        <v>134766.78515600006</v>
      </c>
      <c r="E3372" s="1">
        <v>1032496.2046819996</v>
      </c>
      <c r="F3372" s="13">
        <v>0</v>
      </c>
      <c r="G3372" s="13">
        <v>0.13052521117741747</v>
      </c>
      <c r="H3372" t="s">
        <v>25</v>
      </c>
      <c r="I3372" t="s">
        <v>17</v>
      </c>
      <c r="J3372">
        <v>2021</v>
      </c>
      <c r="K3372">
        <v>11</v>
      </c>
      <c r="L3372" s="12">
        <v>-2.2784535566245996</v>
      </c>
      <c r="M3372" s="1">
        <v>1058180.7785059998</v>
      </c>
      <c r="N3372" s="12">
        <v>-9.2643077510891629</v>
      </c>
      <c r="O3372" s="13">
        <v>0.12735705268269143</v>
      </c>
      <c r="P3372" s="12">
        <v>-1.1798749303241292</v>
      </c>
      <c r="Q3372" s="12">
        <v>-3.4583284869487287</v>
      </c>
      <c r="R3372" s="2">
        <f>DATE(CURR[[#This Row],[YEAR]],CURR[[#This Row],[MONTH]],1)</f>
        <v>44501</v>
      </c>
      <c r="S3372" t="str">
        <f>IF(AND(CURR[[#This Row],[DATE]]&gt;=DATE(2023,6,1),CURR[[#This Row],[DATE]]&lt;=DATE(2024,5,31)),"Y","N")</f>
        <v>N</v>
      </c>
    </row>
    <row r="3373" spans="1:19" x14ac:dyDescent="0.25">
      <c r="A3373" t="s">
        <v>72</v>
      </c>
      <c r="B3373" t="s">
        <v>111</v>
      </c>
      <c r="C3373" t="s">
        <v>18</v>
      </c>
      <c r="D3373" s="1">
        <v>229953.00397199995</v>
      </c>
      <c r="E3373" s="1">
        <v>499719.86429399985</v>
      </c>
      <c r="F3373" s="13">
        <v>0</v>
      </c>
      <c r="G3373" s="13">
        <v>0.46016382457974864</v>
      </c>
      <c r="H3373" t="s">
        <v>26</v>
      </c>
      <c r="I3373" t="s">
        <v>17</v>
      </c>
      <c r="J3373">
        <v>2021</v>
      </c>
      <c r="K3373">
        <v>11</v>
      </c>
      <c r="L3373" s="12">
        <v>-5.1926555623999935</v>
      </c>
      <c r="M3373" s="1">
        <v>1058180.7785059998</v>
      </c>
      <c r="N3373" s="12">
        <v>-9.2643077510891629</v>
      </c>
      <c r="O3373" s="13">
        <v>0.2173097533454168</v>
      </c>
      <c r="P3373" s="12">
        <v>-2.0132244323052189</v>
      </c>
      <c r="Q3373" s="12">
        <v>-7.2058799947052119</v>
      </c>
      <c r="R3373" s="2">
        <f>DATE(CURR[[#This Row],[YEAR]],CURR[[#This Row],[MONTH]],1)</f>
        <v>44501</v>
      </c>
      <c r="S3373" t="str">
        <f>IF(AND(CURR[[#This Row],[DATE]]&gt;=DATE(2023,6,1),CURR[[#This Row],[DATE]]&lt;=DATE(2024,5,31)),"Y","N")</f>
        <v>N</v>
      </c>
    </row>
    <row r="3374" spans="1:19" x14ac:dyDescent="0.25">
      <c r="A3374" t="s">
        <v>72</v>
      </c>
      <c r="B3374" t="s">
        <v>111</v>
      </c>
      <c r="C3374" t="s">
        <v>19</v>
      </c>
      <c r="D3374" s="1">
        <v>309.752837</v>
      </c>
      <c r="E3374" s="1">
        <v>1049433.8117849999</v>
      </c>
      <c r="F3374" s="13">
        <v>0</v>
      </c>
      <c r="G3374" s="13">
        <v>2.9516186111169421E-4</v>
      </c>
      <c r="H3374" t="s">
        <v>16</v>
      </c>
      <c r="I3374" t="s">
        <v>17</v>
      </c>
      <c r="J3374">
        <v>2021</v>
      </c>
      <c r="K3374">
        <v>11</v>
      </c>
      <c r="L3374" s="12">
        <v>-1.0513292909981266E-3</v>
      </c>
      <c r="M3374" s="1">
        <v>977839.28991600079</v>
      </c>
      <c r="N3374" s="12">
        <v>-8.5609229508764564</v>
      </c>
      <c r="O3374" s="13">
        <v>3.1677274598631503E-4</v>
      </c>
      <c r="P3374" s="12">
        <v>-2.7118670713264024E-3</v>
      </c>
      <c r="Q3374" s="12">
        <v>-3.7631963623245288E-3</v>
      </c>
      <c r="R3374" s="2">
        <f>DATE(CURR[[#This Row],[YEAR]],CURR[[#This Row],[MONTH]],1)</f>
        <v>44501</v>
      </c>
      <c r="S3374" t="str">
        <f>IF(AND(CURR[[#This Row],[DATE]]&gt;=DATE(2023,6,1),CURR[[#This Row],[DATE]]&lt;=DATE(2024,5,31)),"Y","N")</f>
        <v>N</v>
      </c>
    </row>
    <row r="3375" spans="1:19" x14ac:dyDescent="0.25">
      <c r="A3375" t="s">
        <v>72</v>
      </c>
      <c r="B3375" t="s">
        <v>111</v>
      </c>
      <c r="C3375" t="s">
        <v>19</v>
      </c>
      <c r="D3375" s="1">
        <v>977839.28991600079</v>
      </c>
      <c r="E3375" s="1">
        <v>3837614.8112050006</v>
      </c>
      <c r="F3375" s="13">
        <v>0.25480391806413782</v>
      </c>
      <c r="G3375" s="13">
        <v>0</v>
      </c>
      <c r="H3375" t="s">
        <v>21</v>
      </c>
      <c r="I3375" t="s">
        <v>23</v>
      </c>
      <c r="J3375">
        <v>2021</v>
      </c>
      <c r="K3375">
        <v>11</v>
      </c>
      <c r="L3375" s="12">
        <v>-1.3176936392709908</v>
      </c>
      <c r="M3375" s="1">
        <v>977839.28991600079</v>
      </c>
      <c r="N3375" s="12">
        <v>-8.5609229508764564</v>
      </c>
      <c r="O3375" s="13">
        <v>0</v>
      </c>
      <c r="P3375" s="12">
        <v>0</v>
      </c>
      <c r="Q3375" s="12">
        <v>0</v>
      </c>
      <c r="R3375" s="2">
        <f>DATE(CURR[[#This Row],[YEAR]],CURR[[#This Row],[MONTH]],1)</f>
        <v>44501</v>
      </c>
      <c r="S3375" t="str">
        <f>IF(AND(CURR[[#This Row],[DATE]]&gt;=DATE(2023,6,1),CURR[[#This Row],[DATE]]&lt;=DATE(2024,5,31)),"Y","N")</f>
        <v>N</v>
      </c>
    </row>
    <row r="3376" spans="1:19" x14ac:dyDescent="0.25">
      <c r="A3376" t="s">
        <v>72</v>
      </c>
      <c r="B3376" t="s">
        <v>111</v>
      </c>
      <c r="C3376" t="s">
        <v>19</v>
      </c>
      <c r="D3376" s="1">
        <v>977839.28991600079</v>
      </c>
      <c r="E3376" s="1">
        <v>3837614.8112050006</v>
      </c>
      <c r="F3376" s="13">
        <v>0.25480391806413782</v>
      </c>
      <c r="G3376" s="13">
        <v>0</v>
      </c>
      <c r="H3376" t="s">
        <v>21</v>
      </c>
      <c r="I3376" t="s">
        <v>22</v>
      </c>
      <c r="J3376">
        <v>2021</v>
      </c>
      <c r="K3376">
        <v>11</v>
      </c>
      <c r="L3376" s="12">
        <v>-7.2432293116054662</v>
      </c>
      <c r="M3376" s="1">
        <v>977839.28991600079</v>
      </c>
      <c r="N3376" s="12">
        <v>-8.5609229508764564</v>
      </c>
      <c r="O3376" s="13">
        <v>0</v>
      </c>
      <c r="P3376" s="12">
        <v>0</v>
      </c>
      <c r="Q3376" s="12">
        <v>0</v>
      </c>
      <c r="R3376" s="2">
        <f>DATE(CURR[[#This Row],[YEAR]],CURR[[#This Row],[MONTH]],1)</f>
        <v>44501</v>
      </c>
      <c r="S3376" t="str">
        <f>IF(AND(CURR[[#This Row],[DATE]]&gt;=DATE(2023,6,1),CURR[[#This Row],[DATE]]&lt;=DATE(2024,5,31)),"Y","N")</f>
        <v>N</v>
      </c>
    </row>
    <row r="3377" spans="1:19" x14ac:dyDescent="0.25">
      <c r="A3377" t="s">
        <v>72</v>
      </c>
      <c r="B3377" t="s">
        <v>111</v>
      </c>
      <c r="C3377" t="s">
        <v>19</v>
      </c>
      <c r="D3377" s="1">
        <v>266166.38188900007</v>
      </c>
      <c r="E3377" s="1">
        <v>1255964.9304440003</v>
      </c>
      <c r="F3377" s="13">
        <v>0</v>
      </c>
      <c r="G3377" s="13">
        <v>0.21192182634821391</v>
      </c>
      <c r="H3377" t="s">
        <v>24</v>
      </c>
      <c r="I3377" t="s">
        <v>17</v>
      </c>
      <c r="J3377">
        <v>2021</v>
      </c>
      <c r="K3377">
        <v>11</v>
      </c>
      <c r="L3377" s="12">
        <v>-1.1941770755633649</v>
      </c>
      <c r="M3377" s="1">
        <v>977839.28991600079</v>
      </c>
      <c r="N3377" s="12">
        <v>-8.5609229508764564</v>
      </c>
      <c r="O3377" s="13">
        <v>0.27219849379529892</v>
      </c>
      <c r="P3377" s="12">
        <v>-2.3302703327261773</v>
      </c>
      <c r="Q3377" s="12">
        <v>-3.5244474082895421</v>
      </c>
      <c r="R3377" s="2">
        <f>DATE(CURR[[#This Row],[YEAR]],CURR[[#This Row],[MONTH]],1)</f>
        <v>44501</v>
      </c>
      <c r="S3377" t="str">
        <f>IF(AND(CURR[[#This Row],[DATE]]&gt;=DATE(2023,6,1),CURR[[#This Row],[DATE]]&lt;=DATE(2024,5,31)),"Y","N")</f>
        <v>N</v>
      </c>
    </row>
    <row r="3378" spans="1:19" x14ac:dyDescent="0.25">
      <c r="A3378" t="s">
        <v>72</v>
      </c>
      <c r="B3378" t="s">
        <v>111</v>
      </c>
      <c r="C3378" t="s">
        <v>19</v>
      </c>
      <c r="D3378" s="1">
        <v>663942.26544800005</v>
      </c>
      <c r="E3378" s="1">
        <v>1032496.2046819996</v>
      </c>
      <c r="F3378" s="13">
        <v>0</v>
      </c>
      <c r="G3378" s="13">
        <v>0.64304572010750283</v>
      </c>
      <c r="H3378" t="s">
        <v>25</v>
      </c>
      <c r="I3378" t="s">
        <v>17</v>
      </c>
      <c r="J3378">
        <v>2021</v>
      </c>
      <c r="K3378">
        <v>11</v>
      </c>
      <c r="L3378" s="12">
        <v>-11.2250330402427</v>
      </c>
      <c r="M3378" s="1">
        <v>977839.28991600079</v>
      </c>
      <c r="N3378" s="12">
        <v>-8.5609229508764564</v>
      </c>
      <c r="O3378" s="13">
        <v>0.67898914708677194</v>
      </c>
      <c r="P3378" s="12">
        <v>-5.8127737726911759</v>
      </c>
      <c r="Q3378" s="12">
        <v>-17.037806812933876</v>
      </c>
      <c r="R3378" s="2">
        <f>DATE(CURR[[#This Row],[YEAR]],CURR[[#This Row],[MONTH]],1)</f>
        <v>44501</v>
      </c>
      <c r="S3378" t="str">
        <f>IF(AND(CURR[[#This Row],[DATE]]&gt;=DATE(2023,6,1),CURR[[#This Row],[DATE]]&lt;=DATE(2024,5,31)),"Y","N")</f>
        <v>N</v>
      </c>
    </row>
    <row r="3379" spans="1:19" x14ac:dyDescent="0.25">
      <c r="A3379" t="s">
        <v>72</v>
      </c>
      <c r="B3379" t="s">
        <v>111</v>
      </c>
      <c r="C3379" t="s">
        <v>19</v>
      </c>
      <c r="D3379" s="1">
        <v>47420.889741999985</v>
      </c>
      <c r="E3379" s="1">
        <v>499719.86429399985</v>
      </c>
      <c r="F3379" s="13">
        <v>0</v>
      </c>
      <c r="G3379" s="13">
        <v>9.4894946409616598E-2</v>
      </c>
      <c r="H3379" t="s">
        <v>26</v>
      </c>
      <c r="I3379" t="s">
        <v>17</v>
      </c>
      <c r="J3379">
        <v>2021</v>
      </c>
      <c r="K3379">
        <v>11</v>
      </c>
      <c r="L3379" s="12">
        <v>-1.0708290069684689</v>
      </c>
      <c r="M3379" s="1">
        <v>977839.28991600079</v>
      </c>
      <c r="N3379" s="12">
        <v>-8.5609229508764564</v>
      </c>
      <c r="O3379" s="13">
        <v>4.8495586371942137E-2</v>
      </c>
      <c r="P3379" s="12">
        <v>-0.41516697838777095</v>
      </c>
      <c r="Q3379" s="12">
        <v>-1.4859959853562399</v>
      </c>
      <c r="R3379" s="2">
        <f>DATE(CURR[[#This Row],[YEAR]],CURR[[#This Row],[MONTH]],1)</f>
        <v>44501</v>
      </c>
      <c r="S3379" t="str">
        <f>IF(AND(CURR[[#This Row],[DATE]]&gt;=DATE(2023,6,1),CURR[[#This Row],[DATE]]&lt;=DATE(2024,5,31)),"Y","N")</f>
        <v>N</v>
      </c>
    </row>
    <row r="3380" spans="1:19" x14ac:dyDescent="0.25">
      <c r="A3380" t="s">
        <v>72</v>
      </c>
      <c r="B3380" t="s">
        <v>111</v>
      </c>
      <c r="C3380" t="s">
        <v>20</v>
      </c>
      <c r="D3380" s="1">
        <v>291240.72141400003</v>
      </c>
      <c r="E3380" s="1">
        <v>1049433.8117849999</v>
      </c>
      <c r="F3380" s="13">
        <v>0</v>
      </c>
      <c r="G3380" s="13">
        <v>0.27752176282430208</v>
      </c>
      <c r="H3380" t="s">
        <v>16</v>
      </c>
      <c r="I3380" t="s">
        <v>17</v>
      </c>
      <c r="J3380">
        <v>2021</v>
      </c>
      <c r="K3380">
        <v>11</v>
      </c>
      <c r="L3380" s="12">
        <v>-0.98849748760804268</v>
      </c>
      <c r="M3380" s="1">
        <v>799947.21810499963</v>
      </c>
      <c r="N3380" s="12">
        <v>-7.0034887834719282</v>
      </c>
      <c r="O3380" s="13">
        <v>0.36407492247291284</v>
      </c>
      <c r="P3380" s="12">
        <v>-2.5497946358824568</v>
      </c>
      <c r="Q3380" s="12">
        <v>-3.5382921234904994</v>
      </c>
      <c r="R3380" s="2">
        <f>DATE(CURR[[#This Row],[YEAR]],CURR[[#This Row],[MONTH]],1)</f>
        <v>44501</v>
      </c>
      <c r="S3380" t="str">
        <f>IF(AND(CURR[[#This Row],[DATE]]&gt;=DATE(2023,6,1),CURR[[#This Row],[DATE]]&lt;=DATE(2024,5,31)),"Y","N")</f>
        <v>N</v>
      </c>
    </row>
    <row r="3381" spans="1:19" x14ac:dyDescent="0.25">
      <c r="A3381" t="s">
        <v>72</v>
      </c>
      <c r="B3381" t="s">
        <v>111</v>
      </c>
      <c r="C3381" t="s">
        <v>20</v>
      </c>
      <c r="D3381" s="1">
        <v>799947.21810499963</v>
      </c>
      <c r="E3381" s="1">
        <v>3837614.8112050006</v>
      </c>
      <c r="F3381" s="13">
        <v>0.20844906470793467</v>
      </c>
      <c r="G3381" s="13">
        <v>0</v>
      </c>
      <c r="H3381" t="s">
        <v>21</v>
      </c>
      <c r="I3381" t="s">
        <v>23</v>
      </c>
      <c r="J3381">
        <v>2021</v>
      </c>
      <c r="K3381">
        <v>11</v>
      </c>
      <c r="L3381" s="12">
        <v>-1.0779740310292003</v>
      </c>
      <c r="M3381" s="1">
        <v>799947.21810499963</v>
      </c>
      <c r="N3381" s="12">
        <v>-7.0034887834719282</v>
      </c>
      <c r="O3381" s="13">
        <v>0</v>
      </c>
      <c r="P3381" s="12">
        <v>0</v>
      </c>
      <c r="Q3381" s="12">
        <v>0</v>
      </c>
      <c r="R3381" s="2">
        <f>DATE(CURR[[#This Row],[YEAR]],CURR[[#This Row],[MONTH]],1)</f>
        <v>44501</v>
      </c>
      <c r="S3381" t="str">
        <f>IF(AND(CURR[[#This Row],[DATE]]&gt;=DATE(2023,6,1),CURR[[#This Row],[DATE]]&lt;=DATE(2024,5,31)),"Y","N")</f>
        <v>N</v>
      </c>
    </row>
    <row r="3382" spans="1:19" x14ac:dyDescent="0.25">
      <c r="A3382" t="s">
        <v>72</v>
      </c>
      <c r="B3382" t="s">
        <v>111</v>
      </c>
      <c r="C3382" t="s">
        <v>20</v>
      </c>
      <c r="D3382" s="1">
        <v>799947.21810499963</v>
      </c>
      <c r="E3382" s="1">
        <v>3837614.8112050006</v>
      </c>
      <c r="F3382" s="13">
        <v>0.20844906470793467</v>
      </c>
      <c r="G3382" s="13">
        <v>0</v>
      </c>
      <c r="H3382" t="s">
        <v>21</v>
      </c>
      <c r="I3382" t="s">
        <v>22</v>
      </c>
      <c r="J3382">
        <v>2021</v>
      </c>
      <c r="K3382">
        <v>11</v>
      </c>
      <c r="L3382" s="12">
        <v>-5.9255147524427283</v>
      </c>
      <c r="M3382" s="1">
        <v>799947.21810499963</v>
      </c>
      <c r="N3382" s="12">
        <v>-7.0034887834719282</v>
      </c>
      <c r="O3382" s="13">
        <v>0</v>
      </c>
      <c r="P3382" s="12">
        <v>0</v>
      </c>
      <c r="Q3382" s="12">
        <v>0</v>
      </c>
      <c r="R3382" s="2">
        <f>DATE(CURR[[#This Row],[YEAR]],CURR[[#This Row],[MONTH]],1)</f>
        <v>44501</v>
      </c>
      <c r="S3382" t="str">
        <f>IF(AND(CURR[[#This Row],[DATE]]&gt;=DATE(2023,6,1),CURR[[#This Row],[DATE]]&lt;=DATE(2024,5,31)),"Y","N")</f>
        <v>N</v>
      </c>
    </row>
    <row r="3383" spans="1:19" x14ac:dyDescent="0.25">
      <c r="A3383" t="s">
        <v>72</v>
      </c>
      <c r="B3383" t="s">
        <v>111</v>
      </c>
      <c r="C3383" t="s">
        <v>20</v>
      </c>
      <c r="D3383" s="1">
        <v>335790.58503200003</v>
      </c>
      <c r="E3383" s="1">
        <v>1255964.9304440003</v>
      </c>
      <c r="F3383" s="13">
        <v>0</v>
      </c>
      <c r="G3383" s="13">
        <v>0.26735665693571042</v>
      </c>
      <c r="H3383" t="s">
        <v>24</v>
      </c>
      <c r="I3383" t="s">
        <v>17</v>
      </c>
      <c r="J3383">
        <v>2021</v>
      </c>
      <c r="K3383">
        <v>11</v>
      </c>
      <c r="L3383" s="12">
        <v>-1.506551713966839</v>
      </c>
      <c r="M3383" s="1">
        <v>799947.21810499963</v>
      </c>
      <c r="N3383" s="12">
        <v>-7.0034887834719282</v>
      </c>
      <c r="O3383" s="13">
        <v>0.41976592634131116</v>
      </c>
      <c r="P3383" s="12">
        <v>-2.9398259568150764</v>
      </c>
      <c r="Q3383" s="12">
        <v>-4.4463776707819154</v>
      </c>
      <c r="R3383" s="2">
        <f>DATE(CURR[[#This Row],[YEAR]],CURR[[#This Row],[MONTH]],1)</f>
        <v>44501</v>
      </c>
      <c r="S3383" t="str">
        <f>IF(AND(CURR[[#This Row],[DATE]]&gt;=DATE(2023,6,1),CURR[[#This Row],[DATE]]&lt;=DATE(2024,5,31)),"Y","N")</f>
        <v>N</v>
      </c>
    </row>
    <row r="3384" spans="1:19" x14ac:dyDescent="0.25">
      <c r="A3384" t="s">
        <v>72</v>
      </c>
      <c r="B3384" t="s">
        <v>111</v>
      </c>
      <c r="C3384" t="s">
        <v>20</v>
      </c>
      <c r="D3384" s="1">
        <v>127280.17391400004</v>
      </c>
      <c r="E3384" s="1">
        <v>1032496.2046819996</v>
      </c>
      <c r="F3384" s="13">
        <v>0</v>
      </c>
      <c r="G3384" s="13">
        <v>0.12327422932581264</v>
      </c>
      <c r="H3384" t="s">
        <v>25</v>
      </c>
      <c r="I3384" t="s">
        <v>17</v>
      </c>
      <c r="J3384">
        <v>2021</v>
      </c>
      <c r="K3384">
        <v>11</v>
      </c>
      <c r="L3384" s="12">
        <v>-2.1518801135343364</v>
      </c>
      <c r="M3384" s="1">
        <v>799947.21810499963</v>
      </c>
      <c r="N3384" s="12">
        <v>-7.0034887834719282</v>
      </c>
      <c r="O3384" s="13">
        <v>0.15911071509882227</v>
      </c>
      <c r="P3384" s="12">
        <v>-1.1143301085247994</v>
      </c>
      <c r="Q3384" s="12">
        <v>-3.2662102220591356</v>
      </c>
      <c r="R3384" s="2">
        <f>DATE(CURR[[#This Row],[YEAR]],CURR[[#This Row],[MONTH]],1)</f>
        <v>44501</v>
      </c>
      <c r="S3384" t="str">
        <f>IF(AND(CURR[[#This Row],[DATE]]&gt;=DATE(2023,6,1),CURR[[#This Row],[DATE]]&lt;=DATE(2024,5,31)),"Y","N")</f>
        <v>N</v>
      </c>
    </row>
    <row r="3385" spans="1:19" x14ac:dyDescent="0.25">
      <c r="A3385" t="s">
        <v>72</v>
      </c>
      <c r="B3385" t="s">
        <v>111</v>
      </c>
      <c r="C3385" t="s">
        <v>20</v>
      </c>
      <c r="D3385" s="1">
        <v>45635.737744999984</v>
      </c>
      <c r="E3385" s="1">
        <v>499719.86429399985</v>
      </c>
      <c r="F3385" s="13">
        <v>0</v>
      </c>
      <c r="G3385" s="13">
        <v>9.1322640954995413E-2</v>
      </c>
      <c r="H3385" t="s">
        <v>26</v>
      </c>
      <c r="I3385" t="s">
        <v>17</v>
      </c>
      <c r="J3385">
        <v>2021</v>
      </c>
      <c r="K3385">
        <v>11</v>
      </c>
      <c r="L3385" s="12">
        <v>-1.0305178160432122</v>
      </c>
      <c r="M3385" s="1">
        <v>799947.21810499963</v>
      </c>
      <c r="N3385" s="12">
        <v>-7.0034887834719282</v>
      </c>
      <c r="O3385" s="13">
        <v>5.7048436086954327E-2</v>
      </c>
      <c r="P3385" s="12">
        <v>-0.3995380822495998</v>
      </c>
      <c r="Q3385" s="12">
        <v>-1.430055898292812</v>
      </c>
      <c r="R3385" s="2">
        <f>DATE(CURR[[#This Row],[YEAR]],CURR[[#This Row],[MONTH]],1)</f>
        <v>44501</v>
      </c>
      <c r="S3385" t="str">
        <f>IF(AND(CURR[[#This Row],[DATE]]&gt;=DATE(2023,6,1),CURR[[#This Row],[DATE]]&lt;=DATE(2024,5,31)),"Y","N")</f>
        <v>N</v>
      </c>
    </row>
    <row r="3386" spans="1:19" x14ac:dyDescent="0.25">
      <c r="A3386" t="s">
        <v>73</v>
      </c>
      <c r="B3386" t="s">
        <v>14</v>
      </c>
      <c r="C3386" t="s">
        <v>15</v>
      </c>
      <c r="D3386" s="1">
        <v>3111.9375640000007</v>
      </c>
      <c r="E3386" s="1">
        <v>14236.269340000001</v>
      </c>
      <c r="F3386" s="13">
        <v>0</v>
      </c>
      <c r="G3386" s="13">
        <v>0.2185922090737854</v>
      </c>
      <c r="H3386" t="s">
        <v>16</v>
      </c>
      <c r="I3386" t="s">
        <v>17</v>
      </c>
      <c r="J3386">
        <v>2021</v>
      </c>
      <c r="K3386">
        <v>12</v>
      </c>
      <c r="L3386" s="12">
        <v>-0.86862275317142701</v>
      </c>
      <c r="M3386" s="1">
        <v>14305.915591999998</v>
      </c>
      <c r="N3386" s="12">
        <v>-6.4080050944443592</v>
      </c>
      <c r="O3386" s="13">
        <v>0.21752802496194129</v>
      </c>
      <c r="P3386" s="12">
        <v>-1.3939206921405396</v>
      </c>
      <c r="Q3386" s="12">
        <v>-2.2625434453119668</v>
      </c>
      <c r="R3386" s="2">
        <f>DATE(CURR[[#This Row],[YEAR]],CURR[[#This Row],[MONTH]],1)</f>
        <v>44531</v>
      </c>
      <c r="S3386" t="str">
        <f>IF(AND(CURR[[#This Row],[DATE]]&gt;=DATE(2023,6,1),CURR[[#This Row],[DATE]]&lt;=DATE(2024,5,31)),"Y","N")</f>
        <v>N</v>
      </c>
    </row>
    <row r="3387" spans="1:19" x14ac:dyDescent="0.25">
      <c r="A3387" t="s">
        <v>73</v>
      </c>
      <c r="B3387" t="s">
        <v>14</v>
      </c>
      <c r="C3387" t="s">
        <v>15</v>
      </c>
      <c r="D3387" s="1">
        <v>14305.915591999998</v>
      </c>
      <c r="E3387" s="1">
        <v>49633.648971999995</v>
      </c>
      <c r="F3387" s="13">
        <v>0.28823018029704894</v>
      </c>
      <c r="G3387" s="13">
        <v>0</v>
      </c>
      <c r="H3387" t="s">
        <v>21</v>
      </c>
      <c r="I3387" t="s">
        <v>23</v>
      </c>
      <c r="J3387">
        <v>2021</v>
      </c>
      <c r="K3387">
        <v>12</v>
      </c>
      <c r="L3387" s="12">
        <v>-0.14193242099139625</v>
      </c>
      <c r="M3387" s="1">
        <v>14305.915591999998</v>
      </c>
      <c r="N3387" s="12">
        <v>-6.4080050944443592</v>
      </c>
      <c r="O3387" s="13">
        <v>0</v>
      </c>
      <c r="P3387" s="12">
        <v>0</v>
      </c>
      <c r="Q3387" s="12">
        <v>0</v>
      </c>
      <c r="R3387" s="2">
        <f>DATE(CURR[[#This Row],[YEAR]],CURR[[#This Row],[MONTH]],1)</f>
        <v>44531</v>
      </c>
      <c r="S3387" t="str">
        <f>IF(AND(CURR[[#This Row],[DATE]]&gt;=DATE(2023,6,1),CURR[[#This Row],[DATE]]&lt;=DATE(2024,5,31)),"Y","N")</f>
        <v>N</v>
      </c>
    </row>
    <row r="3388" spans="1:19" x14ac:dyDescent="0.25">
      <c r="A3388" t="s">
        <v>73</v>
      </c>
      <c r="B3388" t="s">
        <v>14</v>
      </c>
      <c r="C3388" t="s">
        <v>15</v>
      </c>
      <c r="D3388" s="1">
        <v>14305.915591999998</v>
      </c>
      <c r="E3388" s="1">
        <v>49633.648971999995</v>
      </c>
      <c r="F3388" s="13">
        <v>0.28823018029704894</v>
      </c>
      <c r="G3388" s="13">
        <v>0</v>
      </c>
      <c r="H3388" t="s">
        <v>21</v>
      </c>
      <c r="I3388" t="s">
        <v>22</v>
      </c>
      <c r="J3388">
        <v>2021</v>
      </c>
      <c r="K3388">
        <v>12</v>
      </c>
      <c r="L3388" s="12">
        <v>-6.266072673452963</v>
      </c>
      <c r="M3388" s="1">
        <v>14305.915591999998</v>
      </c>
      <c r="N3388" s="12">
        <v>-6.4080050944443592</v>
      </c>
      <c r="O3388" s="13">
        <v>0</v>
      </c>
      <c r="P3388" s="12">
        <v>0</v>
      </c>
      <c r="Q3388" s="12">
        <v>0</v>
      </c>
      <c r="R3388" s="2">
        <f>DATE(CURR[[#This Row],[YEAR]],CURR[[#This Row],[MONTH]],1)</f>
        <v>44531</v>
      </c>
      <c r="S3388" t="str">
        <f>IF(AND(CURR[[#This Row],[DATE]]&gt;=DATE(2023,6,1),CURR[[#This Row],[DATE]]&lt;=DATE(2024,5,31)),"Y","N")</f>
        <v>N</v>
      </c>
    </row>
    <row r="3389" spans="1:19" x14ac:dyDescent="0.25">
      <c r="A3389" t="s">
        <v>73</v>
      </c>
      <c r="B3389" t="s">
        <v>14</v>
      </c>
      <c r="C3389" t="s">
        <v>15</v>
      </c>
      <c r="D3389" s="1">
        <v>6875.3434159999997</v>
      </c>
      <c r="E3389" s="1">
        <v>15933.253548000001</v>
      </c>
      <c r="F3389" s="13">
        <v>0</v>
      </c>
      <c r="G3389" s="13">
        <v>0.43150906971307296</v>
      </c>
      <c r="H3389" t="s">
        <v>24</v>
      </c>
      <c r="I3389" t="s">
        <v>17</v>
      </c>
      <c r="J3389">
        <v>2021</v>
      </c>
      <c r="K3389">
        <v>12</v>
      </c>
      <c r="L3389" s="12">
        <v>-3.033455852755865</v>
      </c>
      <c r="M3389" s="1">
        <v>14305.915591999998</v>
      </c>
      <c r="N3389" s="12">
        <v>-6.4080050944443592</v>
      </c>
      <c r="O3389" s="13">
        <v>0.48059443464385854</v>
      </c>
      <c r="P3389" s="12">
        <v>-3.0796515855594522</v>
      </c>
      <c r="Q3389" s="12">
        <v>-6.1131074383153177</v>
      </c>
      <c r="R3389" s="2">
        <f>DATE(CURR[[#This Row],[YEAR]],CURR[[#This Row],[MONTH]],1)</f>
        <v>44531</v>
      </c>
      <c r="S3389" t="str">
        <f>IF(AND(CURR[[#This Row],[DATE]]&gt;=DATE(2023,6,1),CURR[[#This Row],[DATE]]&lt;=DATE(2024,5,31)),"Y","N")</f>
        <v>N</v>
      </c>
    </row>
    <row r="3390" spans="1:19" x14ac:dyDescent="0.25">
      <c r="A3390" t="s">
        <v>73</v>
      </c>
      <c r="B3390" t="s">
        <v>14</v>
      </c>
      <c r="C3390" t="s">
        <v>15</v>
      </c>
      <c r="D3390" s="1">
        <v>1543.8793880000001</v>
      </c>
      <c r="E3390" s="1">
        <v>13746.541343999999</v>
      </c>
      <c r="F3390" s="13">
        <v>0</v>
      </c>
      <c r="G3390" s="13">
        <v>0.11231038770882266</v>
      </c>
      <c r="H3390" t="s">
        <v>25</v>
      </c>
      <c r="I3390" t="s">
        <v>17</v>
      </c>
      <c r="J3390">
        <v>2021</v>
      </c>
      <c r="K3390">
        <v>12</v>
      </c>
      <c r="L3390" s="12">
        <v>-2.0204408826991482</v>
      </c>
      <c r="M3390" s="1">
        <v>14305.915591999998</v>
      </c>
      <c r="N3390" s="12">
        <v>-6.4080050944443592</v>
      </c>
      <c r="O3390" s="13">
        <v>0.10791894989673725</v>
      </c>
      <c r="P3390" s="12">
        <v>-0.69154518072537785</v>
      </c>
      <c r="Q3390" s="12">
        <v>-2.7119860634245261</v>
      </c>
      <c r="R3390" s="2">
        <f>DATE(CURR[[#This Row],[YEAR]],CURR[[#This Row],[MONTH]],1)</f>
        <v>44531</v>
      </c>
      <c r="S3390" t="str">
        <f>IF(AND(CURR[[#This Row],[DATE]]&gt;=DATE(2023,6,1),CURR[[#This Row],[DATE]]&lt;=DATE(2024,5,31)),"Y","N")</f>
        <v>N</v>
      </c>
    </row>
    <row r="3391" spans="1:19" x14ac:dyDescent="0.25">
      <c r="A3391" t="s">
        <v>73</v>
      </c>
      <c r="B3391" t="s">
        <v>14</v>
      </c>
      <c r="C3391" t="s">
        <v>15</v>
      </c>
      <c r="D3391" s="1">
        <v>2774.7552239999991</v>
      </c>
      <c r="E3391" s="1">
        <v>5717.5847400000002</v>
      </c>
      <c r="F3391" s="13">
        <v>0</v>
      </c>
      <c r="G3391" s="13">
        <v>0.48530198504762329</v>
      </c>
      <c r="H3391" t="s">
        <v>26</v>
      </c>
      <c r="I3391" t="s">
        <v>17</v>
      </c>
      <c r="J3391">
        <v>2021</v>
      </c>
      <c r="K3391">
        <v>12</v>
      </c>
      <c r="L3391" s="12">
        <v>-10.09843164494991</v>
      </c>
      <c r="M3391" s="1">
        <v>14305.915591999998</v>
      </c>
      <c r="N3391" s="12">
        <v>-6.4080050944443592</v>
      </c>
      <c r="O3391" s="13">
        <v>0.19395859049746303</v>
      </c>
      <c r="P3391" s="12">
        <v>-1.2428876360189904</v>
      </c>
      <c r="Q3391" s="12">
        <v>-11.3413192809689</v>
      </c>
      <c r="R3391" s="2">
        <f>DATE(CURR[[#This Row],[YEAR]],CURR[[#This Row],[MONTH]],1)</f>
        <v>44531</v>
      </c>
      <c r="S3391" t="str">
        <f>IF(AND(CURR[[#This Row],[DATE]]&gt;=DATE(2023,6,1),CURR[[#This Row],[DATE]]&lt;=DATE(2024,5,31)),"Y","N")</f>
        <v>N</v>
      </c>
    </row>
    <row r="3392" spans="1:19" x14ac:dyDescent="0.25">
      <c r="A3392" t="s">
        <v>73</v>
      </c>
      <c r="B3392" t="s">
        <v>14</v>
      </c>
      <c r="C3392" t="s">
        <v>18</v>
      </c>
      <c r="D3392" s="1">
        <v>6799.8043639999996</v>
      </c>
      <c r="E3392" s="1">
        <v>14236.269340000001</v>
      </c>
      <c r="F3392" s="13">
        <v>0</v>
      </c>
      <c r="G3392" s="13">
        <v>0.47763948557045216</v>
      </c>
      <c r="H3392" t="s">
        <v>16</v>
      </c>
      <c r="I3392" t="s">
        <v>17</v>
      </c>
      <c r="J3392">
        <v>2021</v>
      </c>
      <c r="K3392">
        <v>12</v>
      </c>
      <c r="L3392" s="12">
        <v>-1.8980023429816999</v>
      </c>
      <c r="M3392" s="1">
        <v>12421.712276000002</v>
      </c>
      <c r="N3392" s="12">
        <v>-5.564019655676022</v>
      </c>
      <c r="O3392" s="13">
        <v>0.5474128053294155</v>
      </c>
      <c r="P3392" s="12">
        <v>-3.0458156086216195</v>
      </c>
      <c r="Q3392" s="12">
        <v>-4.9438179516033198</v>
      </c>
      <c r="R3392" s="2">
        <f>DATE(CURR[[#This Row],[YEAR]],CURR[[#This Row],[MONTH]],1)</f>
        <v>44531</v>
      </c>
      <c r="S3392" t="str">
        <f>IF(AND(CURR[[#This Row],[DATE]]&gt;=DATE(2023,6,1),CURR[[#This Row],[DATE]]&lt;=DATE(2024,5,31)),"Y","N")</f>
        <v>N</v>
      </c>
    </row>
    <row r="3393" spans="1:19" x14ac:dyDescent="0.25">
      <c r="A3393" t="s">
        <v>73</v>
      </c>
      <c r="B3393" t="s">
        <v>14</v>
      </c>
      <c r="C3393" t="s">
        <v>18</v>
      </c>
      <c r="D3393" s="1">
        <v>12421.712276000002</v>
      </c>
      <c r="E3393" s="1">
        <v>49633.648971999995</v>
      </c>
      <c r="F3393" s="13">
        <v>0.25026796403801593</v>
      </c>
      <c r="G3393" s="13">
        <v>0</v>
      </c>
      <c r="H3393" t="s">
        <v>21</v>
      </c>
      <c r="I3393" t="s">
        <v>23</v>
      </c>
      <c r="J3393">
        <v>2021</v>
      </c>
      <c r="K3393">
        <v>12</v>
      </c>
      <c r="L3393" s="12">
        <v>-0.12323878781845585</v>
      </c>
      <c r="M3393" s="1">
        <v>12421.712276000002</v>
      </c>
      <c r="N3393" s="12">
        <v>-5.564019655676022</v>
      </c>
      <c r="O3393" s="13">
        <v>0</v>
      </c>
      <c r="P3393" s="12">
        <v>0</v>
      </c>
      <c r="Q3393" s="12">
        <v>0</v>
      </c>
      <c r="R3393" s="2">
        <f>DATE(CURR[[#This Row],[YEAR]],CURR[[#This Row],[MONTH]],1)</f>
        <v>44531</v>
      </c>
      <c r="S3393" t="str">
        <f>IF(AND(CURR[[#This Row],[DATE]]&gt;=DATE(2023,6,1),CURR[[#This Row],[DATE]]&lt;=DATE(2024,5,31)),"Y","N")</f>
        <v>N</v>
      </c>
    </row>
    <row r="3394" spans="1:19" x14ac:dyDescent="0.25">
      <c r="A3394" t="s">
        <v>73</v>
      </c>
      <c r="B3394" t="s">
        <v>14</v>
      </c>
      <c r="C3394" t="s">
        <v>18</v>
      </c>
      <c r="D3394" s="1">
        <v>12421.712276000002</v>
      </c>
      <c r="E3394" s="1">
        <v>49633.648971999995</v>
      </c>
      <c r="F3394" s="13">
        <v>0.25026796403801593</v>
      </c>
      <c r="G3394" s="13">
        <v>0</v>
      </c>
      <c r="H3394" t="s">
        <v>21</v>
      </c>
      <c r="I3394" t="s">
        <v>22</v>
      </c>
      <c r="J3394">
        <v>2021</v>
      </c>
      <c r="K3394">
        <v>12</v>
      </c>
      <c r="L3394" s="12">
        <v>-5.4407808678575664</v>
      </c>
      <c r="M3394" s="1">
        <v>12421.712276000002</v>
      </c>
      <c r="N3394" s="12">
        <v>-5.564019655676022</v>
      </c>
      <c r="O3394" s="13">
        <v>0</v>
      </c>
      <c r="P3394" s="12">
        <v>0</v>
      </c>
      <c r="Q3394" s="12">
        <v>0</v>
      </c>
      <c r="R3394" s="2">
        <f>DATE(CURR[[#This Row],[YEAR]],CURR[[#This Row],[MONTH]],1)</f>
        <v>44531</v>
      </c>
      <c r="S3394" t="str">
        <f>IF(AND(CURR[[#This Row],[DATE]]&gt;=DATE(2023,6,1),CURR[[#This Row],[DATE]]&lt;=DATE(2024,5,31)),"Y","N")</f>
        <v>N</v>
      </c>
    </row>
    <row r="3395" spans="1:19" x14ac:dyDescent="0.25">
      <c r="A3395" t="s">
        <v>73</v>
      </c>
      <c r="B3395" t="s">
        <v>14</v>
      </c>
      <c r="C3395" t="s">
        <v>18</v>
      </c>
      <c r="D3395" s="1">
        <v>1913.7163760000001</v>
      </c>
      <c r="E3395" s="1">
        <v>15933.253548000001</v>
      </c>
      <c r="F3395" s="13">
        <v>0</v>
      </c>
      <c r="G3395" s="13">
        <v>0.12010832377924574</v>
      </c>
      <c r="H3395" t="s">
        <v>24</v>
      </c>
      <c r="I3395" t="s">
        <v>17</v>
      </c>
      <c r="J3395">
        <v>2021</v>
      </c>
      <c r="K3395">
        <v>12</v>
      </c>
      <c r="L3395" s="12">
        <v>-0.84434678968651899</v>
      </c>
      <c r="M3395" s="1">
        <v>12421.712276000002</v>
      </c>
      <c r="N3395" s="12">
        <v>-5.564019655676022</v>
      </c>
      <c r="O3395" s="13">
        <v>0.15406220442712174</v>
      </c>
      <c r="P3395" s="12">
        <v>-0.85720513362928275</v>
      </c>
      <c r="Q3395" s="12">
        <v>-1.7015519233158019</v>
      </c>
      <c r="R3395" s="2">
        <f>DATE(CURR[[#This Row],[YEAR]],CURR[[#This Row],[MONTH]],1)</f>
        <v>44531</v>
      </c>
      <c r="S3395" t="str">
        <f>IF(AND(CURR[[#This Row],[DATE]]&gt;=DATE(2023,6,1),CURR[[#This Row],[DATE]]&lt;=DATE(2024,5,31)),"Y","N")</f>
        <v>N</v>
      </c>
    </row>
    <row r="3396" spans="1:19" x14ac:dyDescent="0.25">
      <c r="A3396" t="s">
        <v>73</v>
      </c>
      <c r="B3396" t="s">
        <v>14</v>
      </c>
      <c r="C3396" t="s">
        <v>18</v>
      </c>
      <c r="D3396" s="1">
        <v>1688.3786239999999</v>
      </c>
      <c r="E3396" s="1">
        <v>13746.541343999999</v>
      </c>
      <c r="F3396" s="13">
        <v>0</v>
      </c>
      <c r="G3396" s="13">
        <v>0.122822067147598</v>
      </c>
      <c r="H3396" t="s">
        <v>25</v>
      </c>
      <c r="I3396" t="s">
        <v>17</v>
      </c>
      <c r="J3396">
        <v>2021</v>
      </c>
      <c r="K3396">
        <v>12</v>
      </c>
      <c r="L3396" s="12">
        <v>-2.2095438438517019</v>
      </c>
      <c r="M3396" s="1">
        <v>12421.712276000002</v>
      </c>
      <c r="N3396" s="12">
        <v>-5.564019655676022</v>
      </c>
      <c r="O3396" s="13">
        <v>0.13592156914325873</v>
      </c>
      <c r="P3396" s="12">
        <v>-0.75627028234341909</v>
      </c>
      <c r="Q3396" s="12">
        <v>-2.965814126195121</v>
      </c>
      <c r="R3396" s="2">
        <f>DATE(CURR[[#This Row],[YEAR]],CURR[[#This Row],[MONTH]],1)</f>
        <v>44531</v>
      </c>
      <c r="S3396" t="str">
        <f>IF(AND(CURR[[#This Row],[DATE]]&gt;=DATE(2023,6,1),CURR[[#This Row],[DATE]]&lt;=DATE(2024,5,31)),"Y","N")</f>
        <v>N</v>
      </c>
    </row>
    <row r="3397" spans="1:19" x14ac:dyDescent="0.25">
      <c r="A3397" t="s">
        <v>73</v>
      </c>
      <c r="B3397" t="s">
        <v>14</v>
      </c>
      <c r="C3397" t="s">
        <v>18</v>
      </c>
      <c r="D3397" s="1">
        <v>2019.8129120000008</v>
      </c>
      <c r="E3397" s="1">
        <v>5717.5847400000002</v>
      </c>
      <c r="F3397" s="13">
        <v>0</v>
      </c>
      <c r="G3397" s="13">
        <v>0.35326331026971375</v>
      </c>
      <c r="H3397" t="s">
        <v>26</v>
      </c>
      <c r="I3397" t="s">
        <v>17</v>
      </c>
      <c r="J3397">
        <v>2021</v>
      </c>
      <c r="K3397">
        <v>12</v>
      </c>
      <c r="L3397" s="12">
        <v>-7.3508980002984368</v>
      </c>
      <c r="M3397" s="1">
        <v>12421.712276000002</v>
      </c>
      <c r="N3397" s="12">
        <v>-5.564019655676022</v>
      </c>
      <c r="O3397" s="13">
        <v>0.16260342110020393</v>
      </c>
      <c r="P3397" s="12">
        <v>-0.90472863108169987</v>
      </c>
      <c r="Q3397" s="12">
        <v>-8.255626631380137</v>
      </c>
      <c r="R3397" s="2">
        <f>DATE(CURR[[#This Row],[YEAR]],CURR[[#This Row],[MONTH]],1)</f>
        <v>44531</v>
      </c>
      <c r="S3397" t="str">
        <f>IF(AND(CURR[[#This Row],[DATE]]&gt;=DATE(2023,6,1),CURR[[#This Row],[DATE]]&lt;=DATE(2024,5,31)),"Y","N")</f>
        <v>N</v>
      </c>
    </row>
    <row r="3398" spans="1:19" x14ac:dyDescent="0.25">
      <c r="A3398" t="s">
        <v>73</v>
      </c>
      <c r="B3398" t="s">
        <v>14</v>
      </c>
      <c r="C3398" t="s">
        <v>19</v>
      </c>
      <c r="D3398" s="1">
        <v>4.8666400000000003</v>
      </c>
      <c r="E3398" s="1">
        <v>14236.269340000001</v>
      </c>
      <c r="F3398" s="13">
        <v>0</v>
      </c>
      <c r="G3398" s="13">
        <v>3.4184798585722745E-4</v>
      </c>
      <c r="H3398" t="s">
        <v>16</v>
      </c>
      <c r="I3398" t="s">
        <v>17</v>
      </c>
      <c r="J3398">
        <v>2021</v>
      </c>
      <c r="K3398">
        <v>12</v>
      </c>
      <c r="L3398" s="12">
        <v>-1.3584058640497177E-3</v>
      </c>
      <c r="M3398" s="1">
        <v>12475.378479999999</v>
      </c>
      <c r="N3398" s="12">
        <v>-5.58805819458812</v>
      </c>
      <c r="O3398" s="13">
        <v>3.9009958758381497E-4</v>
      </c>
      <c r="P3398" s="12">
        <v>-2.1798991971031835E-3</v>
      </c>
      <c r="Q3398" s="12">
        <v>-3.5383050611529012E-3</v>
      </c>
      <c r="R3398" s="2">
        <f>DATE(CURR[[#This Row],[YEAR]],CURR[[#This Row],[MONTH]],1)</f>
        <v>44531</v>
      </c>
      <c r="S3398" t="str">
        <f>IF(AND(CURR[[#This Row],[DATE]]&gt;=DATE(2023,6,1),CURR[[#This Row],[DATE]]&lt;=DATE(2024,5,31)),"Y","N")</f>
        <v>N</v>
      </c>
    </row>
    <row r="3399" spans="1:19" x14ac:dyDescent="0.25">
      <c r="A3399" t="s">
        <v>73</v>
      </c>
      <c r="B3399" t="s">
        <v>14</v>
      </c>
      <c r="C3399" t="s">
        <v>19</v>
      </c>
      <c r="D3399" s="1">
        <v>12475.378479999999</v>
      </c>
      <c r="E3399" s="1">
        <v>49633.648971999995</v>
      </c>
      <c r="F3399" s="13">
        <v>0.2513492104325793</v>
      </c>
      <c r="G3399" s="13">
        <v>0</v>
      </c>
      <c r="H3399" t="s">
        <v>21</v>
      </c>
      <c r="I3399" t="s">
        <v>23</v>
      </c>
      <c r="J3399">
        <v>2021</v>
      </c>
      <c r="K3399">
        <v>12</v>
      </c>
      <c r="L3399" s="12">
        <v>-0.12377122310441527</v>
      </c>
      <c r="M3399" s="1">
        <v>12475.378479999999</v>
      </c>
      <c r="N3399" s="12">
        <v>-5.58805819458812</v>
      </c>
      <c r="O3399" s="13">
        <v>0</v>
      </c>
      <c r="P3399" s="12">
        <v>0</v>
      </c>
      <c r="Q3399" s="12">
        <v>0</v>
      </c>
      <c r="R3399" s="2">
        <f>DATE(CURR[[#This Row],[YEAR]],CURR[[#This Row],[MONTH]],1)</f>
        <v>44531</v>
      </c>
      <c r="S3399" t="str">
        <f>IF(AND(CURR[[#This Row],[DATE]]&gt;=DATE(2023,6,1),CURR[[#This Row],[DATE]]&lt;=DATE(2024,5,31)),"Y","N")</f>
        <v>N</v>
      </c>
    </row>
    <row r="3400" spans="1:19" x14ac:dyDescent="0.25">
      <c r="A3400" t="s">
        <v>73</v>
      </c>
      <c r="B3400" t="s">
        <v>14</v>
      </c>
      <c r="C3400" t="s">
        <v>19</v>
      </c>
      <c r="D3400" s="1">
        <v>12475.378479999999</v>
      </c>
      <c r="E3400" s="1">
        <v>49633.648971999995</v>
      </c>
      <c r="F3400" s="13">
        <v>0.2513492104325793</v>
      </c>
      <c r="G3400" s="13">
        <v>0</v>
      </c>
      <c r="H3400" t="s">
        <v>21</v>
      </c>
      <c r="I3400" t="s">
        <v>22</v>
      </c>
      <c r="J3400">
        <v>2021</v>
      </c>
      <c r="K3400">
        <v>12</v>
      </c>
      <c r="L3400" s="12">
        <v>-5.4642869714837046</v>
      </c>
      <c r="M3400" s="1">
        <v>12475.378479999999</v>
      </c>
      <c r="N3400" s="12">
        <v>-5.58805819458812</v>
      </c>
      <c r="O3400" s="13">
        <v>0</v>
      </c>
      <c r="P3400" s="12">
        <v>0</v>
      </c>
      <c r="Q3400" s="12">
        <v>0</v>
      </c>
      <c r="R3400" s="2">
        <f>DATE(CURR[[#This Row],[YEAR]],CURR[[#This Row],[MONTH]],1)</f>
        <v>44531</v>
      </c>
      <c r="S3400" t="str">
        <f>IF(AND(CURR[[#This Row],[DATE]]&gt;=DATE(2023,6,1),CURR[[#This Row],[DATE]]&lt;=DATE(2024,5,31)),"Y","N")</f>
        <v>N</v>
      </c>
    </row>
    <row r="3401" spans="1:19" x14ac:dyDescent="0.25">
      <c r="A3401" t="s">
        <v>73</v>
      </c>
      <c r="B3401" t="s">
        <v>14</v>
      </c>
      <c r="C3401" t="s">
        <v>19</v>
      </c>
      <c r="D3401" s="1">
        <v>3239.8278399999999</v>
      </c>
      <c r="E3401" s="1">
        <v>15933.253548000001</v>
      </c>
      <c r="F3401" s="13">
        <v>0</v>
      </c>
      <c r="G3401" s="13">
        <v>0.20333749351567149</v>
      </c>
      <c r="H3401" t="s">
        <v>24</v>
      </c>
      <c r="I3401" t="s">
        <v>17</v>
      </c>
      <c r="J3401">
        <v>2021</v>
      </c>
      <c r="K3401">
        <v>12</v>
      </c>
      <c r="L3401" s="12">
        <v>-1.4294376482050906</v>
      </c>
      <c r="M3401" s="1">
        <v>12475.378479999999</v>
      </c>
      <c r="N3401" s="12">
        <v>-5.58805819458812</v>
      </c>
      <c r="O3401" s="13">
        <v>0.25969775948633184</v>
      </c>
      <c r="P3401" s="12">
        <v>-1.4512061930137714</v>
      </c>
      <c r="Q3401" s="12">
        <v>-2.8806438412188617</v>
      </c>
      <c r="R3401" s="2">
        <f>DATE(CURR[[#This Row],[YEAR]],CURR[[#This Row],[MONTH]],1)</f>
        <v>44531</v>
      </c>
      <c r="S3401" t="str">
        <f>IF(AND(CURR[[#This Row],[DATE]]&gt;=DATE(2023,6,1),CURR[[#This Row],[DATE]]&lt;=DATE(2024,5,31)),"Y","N")</f>
        <v>N</v>
      </c>
    </row>
    <row r="3402" spans="1:19" x14ac:dyDescent="0.25">
      <c r="A3402" t="s">
        <v>73</v>
      </c>
      <c r="B3402" t="s">
        <v>14</v>
      </c>
      <c r="C3402" t="s">
        <v>19</v>
      </c>
      <c r="D3402" s="1">
        <v>8720.7996279999988</v>
      </c>
      <c r="E3402" s="1">
        <v>13746.541343999999</v>
      </c>
      <c r="F3402" s="13">
        <v>0</v>
      </c>
      <c r="G3402" s="13">
        <v>0.63439954893136785</v>
      </c>
      <c r="H3402" t="s">
        <v>25</v>
      </c>
      <c r="I3402" t="s">
        <v>17</v>
      </c>
      <c r="J3402">
        <v>2021</v>
      </c>
      <c r="K3402">
        <v>12</v>
      </c>
      <c r="L3402" s="12">
        <v>-11.412718010999651</v>
      </c>
      <c r="M3402" s="1">
        <v>12475.378479999999</v>
      </c>
      <c r="N3402" s="12">
        <v>-5.58805819458812</v>
      </c>
      <c r="O3402" s="13">
        <v>0.6990408861727776</v>
      </c>
      <c r="P3402" s="12">
        <v>-3.9062811523299312</v>
      </c>
      <c r="Q3402" s="12">
        <v>-15.318999163329583</v>
      </c>
      <c r="R3402" s="2">
        <f>DATE(CURR[[#This Row],[YEAR]],CURR[[#This Row],[MONTH]],1)</f>
        <v>44531</v>
      </c>
      <c r="S3402" t="str">
        <f>IF(AND(CURR[[#This Row],[DATE]]&gt;=DATE(2023,6,1),CURR[[#This Row],[DATE]]&lt;=DATE(2024,5,31)),"Y","N")</f>
        <v>N</v>
      </c>
    </row>
    <row r="3403" spans="1:19" x14ac:dyDescent="0.25">
      <c r="A3403" t="s">
        <v>73</v>
      </c>
      <c r="B3403" t="s">
        <v>14</v>
      </c>
      <c r="C3403" t="s">
        <v>19</v>
      </c>
      <c r="D3403" s="1">
        <v>509.88437199999998</v>
      </c>
      <c r="E3403" s="1">
        <v>5717.5847400000002</v>
      </c>
      <c r="F3403" s="13">
        <v>0</v>
      </c>
      <c r="G3403" s="13">
        <v>8.9178279848284317E-2</v>
      </c>
      <c r="H3403" t="s">
        <v>26</v>
      </c>
      <c r="I3403" t="s">
        <v>17</v>
      </c>
      <c r="J3403">
        <v>2021</v>
      </c>
      <c r="K3403">
        <v>12</v>
      </c>
      <c r="L3403" s="12">
        <v>-1.8556708833031872</v>
      </c>
      <c r="M3403" s="1">
        <v>12475.378479999999</v>
      </c>
      <c r="N3403" s="12">
        <v>-5.58805819458812</v>
      </c>
      <c r="O3403" s="13">
        <v>4.0871254753306691E-2</v>
      </c>
      <c r="P3403" s="12">
        <v>-0.22839095004731411</v>
      </c>
      <c r="Q3403" s="12">
        <v>-2.0840618333505012</v>
      </c>
      <c r="R3403" s="2">
        <f>DATE(CURR[[#This Row],[YEAR]],CURR[[#This Row],[MONTH]],1)</f>
        <v>44531</v>
      </c>
      <c r="S3403" t="str">
        <f>IF(AND(CURR[[#This Row],[DATE]]&gt;=DATE(2023,6,1),CURR[[#This Row],[DATE]]&lt;=DATE(2024,5,31)),"Y","N")</f>
        <v>N</v>
      </c>
    </row>
    <row r="3404" spans="1:19" x14ac:dyDescent="0.25">
      <c r="A3404" t="s">
        <v>73</v>
      </c>
      <c r="B3404" t="s">
        <v>14</v>
      </c>
      <c r="C3404" t="s">
        <v>20</v>
      </c>
      <c r="D3404" s="1">
        <v>4319.6607720000002</v>
      </c>
      <c r="E3404" s="1">
        <v>14236.269340000001</v>
      </c>
      <c r="F3404" s="13">
        <v>0</v>
      </c>
      <c r="G3404" s="13">
        <v>0.30342645736990537</v>
      </c>
      <c r="H3404" t="s">
        <v>16</v>
      </c>
      <c r="I3404" t="s">
        <v>17</v>
      </c>
      <c r="J3404">
        <v>2021</v>
      </c>
      <c r="K3404">
        <v>12</v>
      </c>
      <c r="L3404" s="12">
        <v>-1.2057297279828241</v>
      </c>
      <c r="M3404" s="1">
        <v>10430.642624000002</v>
      </c>
      <c r="N3404" s="12">
        <v>-4.6721659052915037</v>
      </c>
      <c r="O3404" s="13">
        <v>0.41413179683300011</v>
      </c>
      <c r="P3404" s="12">
        <v>-1.934892461460251</v>
      </c>
      <c r="Q3404" s="12">
        <v>-3.140622189443075</v>
      </c>
      <c r="R3404" s="2">
        <f>DATE(CURR[[#This Row],[YEAR]],CURR[[#This Row],[MONTH]],1)</f>
        <v>44531</v>
      </c>
      <c r="S3404" t="str">
        <f>IF(AND(CURR[[#This Row],[DATE]]&gt;=DATE(2023,6,1),CURR[[#This Row],[DATE]]&lt;=DATE(2024,5,31)),"Y","N")</f>
        <v>N</v>
      </c>
    </row>
    <row r="3405" spans="1:19" x14ac:dyDescent="0.25">
      <c r="A3405" t="s">
        <v>73</v>
      </c>
      <c r="B3405" t="s">
        <v>14</v>
      </c>
      <c r="C3405" t="s">
        <v>20</v>
      </c>
      <c r="D3405" s="1">
        <v>10430.642624000002</v>
      </c>
      <c r="E3405" s="1">
        <v>49633.648971999995</v>
      </c>
      <c r="F3405" s="13">
        <v>0.21015264523235591</v>
      </c>
      <c r="G3405" s="13">
        <v>0</v>
      </c>
      <c r="H3405" t="s">
        <v>21</v>
      </c>
      <c r="I3405" t="s">
        <v>23</v>
      </c>
      <c r="J3405">
        <v>2021</v>
      </c>
      <c r="K3405">
        <v>12</v>
      </c>
      <c r="L3405" s="12">
        <v>-0.10348490808573271</v>
      </c>
      <c r="M3405" s="1">
        <v>10430.642624000002</v>
      </c>
      <c r="N3405" s="12">
        <v>-4.6721659052915037</v>
      </c>
      <c r="O3405" s="13">
        <v>0</v>
      </c>
      <c r="P3405" s="12">
        <v>0</v>
      </c>
      <c r="Q3405" s="12">
        <v>0</v>
      </c>
      <c r="R3405" s="2">
        <f>DATE(CURR[[#This Row],[YEAR]],CURR[[#This Row],[MONTH]],1)</f>
        <v>44531</v>
      </c>
      <c r="S3405" t="str">
        <f>IF(AND(CURR[[#This Row],[DATE]]&gt;=DATE(2023,6,1),CURR[[#This Row],[DATE]]&lt;=DATE(2024,5,31)),"Y","N")</f>
        <v>N</v>
      </c>
    </row>
    <row r="3406" spans="1:19" x14ac:dyDescent="0.25">
      <c r="A3406" t="s">
        <v>73</v>
      </c>
      <c r="B3406" t="s">
        <v>14</v>
      </c>
      <c r="C3406" t="s">
        <v>20</v>
      </c>
      <c r="D3406" s="1">
        <v>10430.642624000002</v>
      </c>
      <c r="E3406" s="1">
        <v>49633.648971999995</v>
      </c>
      <c r="F3406" s="13">
        <v>0.21015264523235591</v>
      </c>
      <c r="G3406" s="13">
        <v>0</v>
      </c>
      <c r="H3406" t="s">
        <v>21</v>
      </c>
      <c r="I3406" t="s">
        <v>22</v>
      </c>
      <c r="J3406">
        <v>2021</v>
      </c>
      <c r="K3406">
        <v>12</v>
      </c>
      <c r="L3406" s="12">
        <v>-4.5686809972057709</v>
      </c>
      <c r="M3406" s="1">
        <v>10430.642624000002</v>
      </c>
      <c r="N3406" s="12">
        <v>-4.6721659052915037</v>
      </c>
      <c r="O3406" s="13">
        <v>0</v>
      </c>
      <c r="P3406" s="12">
        <v>0</v>
      </c>
      <c r="Q3406" s="12">
        <v>0</v>
      </c>
      <c r="R3406" s="2">
        <f>DATE(CURR[[#This Row],[YEAR]],CURR[[#This Row],[MONTH]],1)</f>
        <v>44531</v>
      </c>
      <c r="S3406" t="str">
        <f>IF(AND(CURR[[#This Row],[DATE]]&gt;=DATE(2023,6,1),CURR[[#This Row],[DATE]]&lt;=DATE(2024,5,31)),"Y","N")</f>
        <v>N</v>
      </c>
    </row>
    <row r="3407" spans="1:19" x14ac:dyDescent="0.25">
      <c r="A3407" t="s">
        <v>73</v>
      </c>
      <c r="B3407" t="s">
        <v>14</v>
      </c>
      <c r="C3407" t="s">
        <v>20</v>
      </c>
      <c r="D3407" s="1">
        <v>3904.3659160000007</v>
      </c>
      <c r="E3407" s="1">
        <v>15933.253548000001</v>
      </c>
      <c r="F3407" s="13">
        <v>0</v>
      </c>
      <c r="G3407" s="13">
        <v>0.24504511299200976</v>
      </c>
      <c r="H3407" t="s">
        <v>24</v>
      </c>
      <c r="I3407" t="s">
        <v>17</v>
      </c>
      <c r="J3407">
        <v>2021</v>
      </c>
      <c r="K3407">
        <v>12</v>
      </c>
      <c r="L3407" s="12">
        <v>-1.7226370993525246</v>
      </c>
      <c r="M3407" s="1">
        <v>10430.642624000002</v>
      </c>
      <c r="N3407" s="12">
        <v>-4.6721659052915037</v>
      </c>
      <c r="O3407" s="13">
        <v>0.37431690996836514</v>
      </c>
      <c r="P3407" s="12">
        <v>-1.748870704528265</v>
      </c>
      <c r="Q3407" s="12">
        <v>-3.4715078038807894</v>
      </c>
      <c r="R3407" s="2">
        <f>DATE(CURR[[#This Row],[YEAR]],CURR[[#This Row],[MONTH]],1)</f>
        <v>44531</v>
      </c>
      <c r="S3407" t="str">
        <f>IF(AND(CURR[[#This Row],[DATE]]&gt;=DATE(2023,6,1),CURR[[#This Row],[DATE]]&lt;=DATE(2024,5,31)),"Y","N")</f>
        <v>N</v>
      </c>
    </row>
    <row r="3408" spans="1:19" x14ac:dyDescent="0.25">
      <c r="A3408" t="s">
        <v>73</v>
      </c>
      <c r="B3408" t="s">
        <v>14</v>
      </c>
      <c r="C3408" t="s">
        <v>20</v>
      </c>
      <c r="D3408" s="1">
        <v>1793.483704</v>
      </c>
      <c r="E3408" s="1">
        <v>13746.541343999999</v>
      </c>
      <c r="F3408" s="13">
        <v>0</v>
      </c>
      <c r="G3408" s="13">
        <v>0.13046799621221145</v>
      </c>
      <c r="H3408" t="s">
        <v>25</v>
      </c>
      <c r="I3408" t="s">
        <v>17</v>
      </c>
      <c r="J3408">
        <v>2021</v>
      </c>
      <c r="K3408">
        <v>12</v>
      </c>
      <c r="L3408" s="12">
        <v>-2.3470925424494995</v>
      </c>
      <c r="M3408" s="1">
        <v>10430.642624000002</v>
      </c>
      <c r="N3408" s="12">
        <v>-4.6721659052915037</v>
      </c>
      <c r="O3408" s="13">
        <v>0.17194374006001797</v>
      </c>
      <c r="P3408" s="12">
        <v>-0.80334967993672091</v>
      </c>
      <c r="Q3408" s="12">
        <v>-3.1504422223862205</v>
      </c>
      <c r="R3408" s="2">
        <f>DATE(CURR[[#This Row],[YEAR]],CURR[[#This Row],[MONTH]],1)</f>
        <v>44531</v>
      </c>
      <c r="S3408" t="str">
        <f>IF(AND(CURR[[#This Row],[DATE]]&gt;=DATE(2023,6,1),CURR[[#This Row],[DATE]]&lt;=DATE(2024,5,31)),"Y","N")</f>
        <v>N</v>
      </c>
    </row>
    <row r="3409" spans="1:19" x14ac:dyDescent="0.25">
      <c r="A3409" t="s">
        <v>73</v>
      </c>
      <c r="B3409" t="s">
        <v>14</v>
      </c>
      <c r="C3409" t="s">
        <v>20</v>
      </c>
      <c r="D3409" s="1">
        <v>413.13223199999999</v>
      </c>
      <c r="E3409" s="1">
        <v>5717.5847400000002</v>
      </c>
      <c r="F3409" s="13">
        <v>0</v>
      </c>
      <c r="G3409" s="13">
        <v>7.225642483437858E-2</v>
      </c>
      <c r="H3409" t="s">
        <v>26</v>
      </c>
      <c r="I3409" t="s">
        <v>17</v>
      </c>
      <c r="J3409">
        <v>2021</v>
      </c>
      <c r="K3409">
        <v>12</v>
      </c>
      <c r="L3409" s="12">
        <v>-1.5035515814484646</v>
      </c>
      <c r="M3409" s="1">
        <v>10430.642624000002</v>
      </c>
      <c r="N3409" s="12">
        <v>-4.6721659052915037</v>
      </c>
      <c r="O3409" s="13">
        <v>3.9607553138616657E-2</v>
      </c>
      <c r="P3409" s="12">
        <v>-0.18505305936626623</v>
      </c>
      <c r="Q3409" s="12">
        <v>-1.6886046408147308</v>
      </c>
      <c r="R3409" s="2">
        <f>DATE(CURR[[#This Row],[YEAR]],CURR[[#This Row],[MONTH]],1)</f>
        <v>44531</v>
      </c>
      <c r="S3409" t="str">
        <f>IF(AND(CURR[[#This Row],[DATE]]&gt;=DATE(2023,6,1),CURR[[#This Row],[DATE]]&lt;=DATE(2024,5,31)),"Y","N")</f>
        <v>N</v>
      </c>
    </row>
    <row r="3410" spans="1:19" x14ac:dyDescent="0.25">
      <c r="A3410" t="s">
        <v>73</v>
      </c>
      <c r="B3410" t="s">
        <v>110</v>
      </c>
      <c r="C3410" t="s">
        <v>15</v>
      </c>
      <c r="D3410" s="1">
        <v>1141592.4785299993</v>
      </c>
      <c r="E3410" s="1">
        <v>5915923.9462600043</v>
      </c>
      <c r="F3410" s="13">
        <v>0</v>
      </c>
      <c r="G3410" s="13">
        <v>0.19296943113200499</v>
      </c>
      <c r="H3410" t="s">
        <v>16</v>
      </c>
      <c r="I3410" t="s">
        <v>17</v>
      </c>
      <c r="J3410">
        <v>2021</v>
      </c>
      <c r="K3410">
        <v>12</v>
      </c>
      <c r="L3410" s="12">
        <v>-0.76680518147482213</v>
      </c>
      <c r="M3410" s="1">
        <v>5762736.4855240043</v>
      </c>
      <c r="N3410" s="12">
        <v>-5.9502895946974661</v>
      </c>
      <c r="O3410" s="13">
        <v>0.19809902489861889</v>
      </c>
      <c r="P3410" s="12">
        <v>-1.1787465665739663</v>
      </c>
      <c r="Q3410" s="12">
        <v>-1.9455517480487883</v>
      </c>
      <c r="R3410" s="2">
        <f>DATE(CURR[[#This Row],[YEAR]],CURR[[#This Row],[MONTH]],1)</f>
        <v>44531</v>
      </c>
      <c r="S3410" t="str">
        <f>IF(AND(CURR[[#This Row],[DATE]]&gt;=DATE(2023,6,1),CURR[[#This Row],[DATE]]&lt;=DATE(2024,5,31)),"Y","N")</f>
        <v>N</v>
      </c>
    </row>
    <row r="3411" spans="1:19" x14ac:dyDescent="0.25">
      <c r="A3411" t="s">
        <v>73</v>
      </c>
      <c r="B3411" t="s">
        <v>110</v>
      </c>
      <c r="C3411" t="s">
        <v>15</v>
      </c>
      <c r="D3411" s="1">
        <v>5762736.4855240043</v>
      </c>
      <c r="E3411" s="1">
        <v>21531488.436683074</v>
      </c>
      <c r="F3411" s="13">
        <v>0.267642272036617</v>
      </c>
      <c r="G3411" s="13">
        <v>0</v>
      </c>
      <c r="H3411" t="s">
        <v>21</v>
      </c>
      <c r="I3411" t="s">
        <v>23</v>
      </c>
      <c r="J3411">
        <v>2021</v>
      </c>
      <c r="K3411">
        <v>12</v>
      </c>
      <c r="L3411" s="12">
        <v>-0.1317943720905477</v>
      </c>
      <c r="M3411" s="1">
        <v>5762736.4855240043</v>
      </c>
      <c r="N3411" s="12">
        <v>-5.9502895946974661</v>
      </c>
      <c r="O3411" s="13">
        <v>0</v>
      </c>
      <c r="P3411" s="12">
        <v>0</v>
      </c>
      <c r="Q3411" s="12">
        <v>0</v>
      </c>
      <c r="R3411" s="2">
        <f>DATE(CURR[[#This Row],[YEAR]],CURR[[#This Row],[MONTH]],1)</f>
        <v>44531</v>
      </c>
      <c r="S3411" t="str">
        <f>IF(AND(CURR[[#This Row],[DATE]]&gt;=DATE(2023,6,1),CURR[[#This Row],[DATE]]&lt;=DATE(2024,5,31)),"Y","N")</f>
        <v>N</v>
      </c>
    </row>
    <row r="3412" spans="1:19" x14ac:dyDescent="0.25">
      <c r="A3412" t="s">
        <v>73</v>
      </c>
      <c r="B3412" t="s">
        <v>110</v>
      </c>
      <c r="C3412" t="s">
        <v>15</v>
      </c>
      <c r="D3412" s="1">
        <v>5762736.4855240043</v>
      </c>
      <c r="E3412" s="1">
        <v>21531488.436683074</v>
      </c>
      <c r="F3412" s="13">
        <v>0.267642272036617</v>
      </c>
      <c r="G3412" s="13">
        <v>0</v>
      </c>
      <c r="H3412" t="s">
        <v>21</v>
      </c>
      <c r="I3412" t="s">
        <v>22</v>
      </c>
      <c r="J3412">
        <v>2021</v>
      </c>
      <c r="K3412">
        <v>12</v>
      </c>
      <c r="L3412" s="12">
        <v>-5.8184952226069182</v>
      </c>
      <c r="M3412" s="1">
        <v>5762736.4855240043</v>
      </c>
      <c r="N3412" s="12">
        <v>-5.9502895946974661</v>
      </c>
      <c r="O3412" s="13">
        <v>0</v>
      </c>
      <c r="P3412" s="12">
        <v>0</v>
      </c>
      <c r="Q3412" s="12">
        <v>0</v>
      </c>
      <c r="R3412" s="2">
        <f>DATE(CURR[[#This Row],[YEAR]],CURR[[#This Row],[MONTH]],1)</f>
        <v>44531</v>
      </c>
      <c r="S3412" t="str">
        <f>IF(AND(CURR[[#This Row],[DATE]]&gt;=DATE(2023,6,1),CURR[[#This Row],[DATE]]&lt;=DATE(2024,5,31)),"Y","N")</f>
        <v>N</v>
      </c>
    </row>
    <row r="3413" spans="1:19" x14ac:dyDescent="0.25">
      <c r="A3413" t="s">
        <v>73</v>
      </c>
      <c r="B3413" t="s">
        <v>110</v>
      </c>
      <c r="C3413" t="s">
        <v>15</v>
      </c>
      <c r="D3413" s="1">
        <v>2732664.8186729997</v>
      </c>
      <c r="E3413" s="1">
        <v>7083029.8833579961</v>
      </c>
      <c r="F3413" s="13">
        <v>0</v>
      </c>
      <c r="G3413" s="13">
        <v>0.38580450226442786</v>
      </c>
      <c r="H3413" t="s">
        <v>24</v>
      </c>
      <c r="I3413" t="s">
        <v>17</v>
      </c>
      <c r="J3413">
        <v>2021</v>
      </c>
      <c r="K3413">
        <v>12</v>
      </c>
      <c r="L3413" s="12">
        <v>-2.7121583474289053</v>
      </c>
      <c r="M3413" s="1">
        <v>5762736.4855240043</v>
      </c>
      <c r="N3413" s="12">
        <v>-5.9502895946974661</v>
      </c>
      <c r="O3413" s="13">
        <v>0.47419569253903149</v>
      </c>
      <c r="P3413" s="12">
        <v>-2.821601695165358</v>
      </c>
      <c r="Q3413" s="12">
        <v>-5.5337600425942632</v>
      </c>
      <c r="R3413" s="2">
        <f>DATE(CURR[[#This Row],[YEAR]],CURR[[#This Row],[MONTH]],1)</f>
        <v>44531</v>
      </c>
      <c r="S3413" t="str">
        <f>IF(AND(CURR[[#This Row],[DATE]]&gt;=DATE(2023,6,1),CURR[[#This Row],[DATE]]&lt;=DATE(2024,5,31)),"Y","N")</f>
        <v>N</v>
      </c>
    </row>
    <row r="3414" spans="1:19" x14ac:dyDescent="0.25">
      <c r="A3414" t="s">
        <v>73</v>
      </c>
      <c r="B3414" t="s">
        <v>110</v>
      </c>
      <c r="C3414" t="s">
        <v>15</v>
      </c>
      <c r="D3414" s="1">
        <v>540828.35826899996</v>
      </c>
      <c r="E3414" s="1">
        <v>5625049.5617679991</v>
      </c>
      <c r="F3414" s="13">
        <v>0</v>
      </c>
      <c r="G3414" s="13">
        <v>9.6146416548019392E-2</v>
      </c>
      <c r="H3414" t="s">
        <v>25</v>
      </c>
      <c r="I3414" t="s">
        <v>17</v>
      </c>
      <c r="J3414">
        <v>2021</v>
      </c>
      <c r="K3414">
        <v>12</v>
      </c>
      <c r="L3414" s="12">
        <v>-1.7296543506044735</v>
      </c>
      <c r="M3414" s="1">
        <v>5762736.4855240043</v>
      </c>
      <c r="N3414" s="12">
        <v>-5.9502895946974661</v>
      </c>
      <c r="O3414" s="13">
        <v>9.3849225906400713E-2</v>
      </c>
      <c r="P3414" s="12">
        <v>-0.55843007238126807</v>
      </c>
      <c r="Q3414" s="12">
        <v>-2.2880844229857416</v>
      </c>
      <c r="R3414" s="2">
        <f>DATE(CURR[[#This Row],[YEAR]],CURR[[#This Row],[MONTH]],1)</f>
        <v>44531</v>
      </c>
      <c r="S3414" t="str">
        <f>IF(AND(CURR[[#This Row],[DATE]]&gt;=DATE(2023,6,1),CURR[[#This Row],[DATE]]&lt;=DATE(2024,5,31)),"Y","N")</f>
        <v>N</v>
      </c>
    </row>
    <row r="3415" spans="1:19" x14ac:dyDescent="0.25">
      <c r="A3415" t="s">
        <v>73</v>
      </c>
      <c r="B3415" t="s">
        <v>110</v>
      </c>
      <c r="C3415" t="s">
        <v>15</v>
      </c>
      <c r="D3415" s="1">
        <v>1347650.8300519986</v>
      </c>
      <c r="E3415" s="1">
        <v>2907485.045297001</v>
      </c>
      <c r="F3415" s="13">
        <v>0</v>
      </c>
      <c r="G3415" s="13">
        <v>0.46351083808045362</v>
      </c>
      <c r="H3415" t="s">
        <v>26</v>
      </c>
      <c r="I3415" t="s">
        <v>17</v>
      </c>
      <c r="J3415">
        <v>2021</v>
      </c>
      <c r="K3415">
        <v>12</v>
      </c>
      <c r="L3415" s="12">
        <v>-9.6449894277468928</v>
      </c>
      <c r="M3415" s="1">
        <v>5762736.4855240043</v>
      </c>
      <c r="N3415" s="12">
        <v>-5.9502895946974661</v>
      </c>
      <c r="O3415" s="13">
        <v>0.23385605665594772</v>
      </c>
      <c r="P3415" s="12">
        <v>-1.3915112605768669</v>
      </c>
      <c r="Q3415" s="12">
        <v>-11.036500688323759</v>
      </c>
      <c r="R3415" s="2">
        <f>DATE(CURR[[#This Row],[YEAR]],CURR[[#This Row],[MONTH]],1)</f>
        <v>44531</v>
      </c>
      <c r="S3415" t="str">
        <f>IF(AND(CURR[[#This Row],[DATE]]&gt;=DATE(2023,6,1),CURR[[#This Row],[DATE]]&lt;=DATE(2024,5,31)),"Y","N")</f>
        <v>N</v>
      </c>
    </row>
    <row r="3416" spans="1:19" x14ac:dyDescent="0.25">
      <c r="A3416" t="s">
        <v>73</v>
      </c>
      <c r="B3416" t="s">
        <v>110</v>
      </c>
      <c r="C3416" t="s">
        <v>18</v>
      </c>
      <c r="D3416" s="1">
        <v>3064072.2592340005</v>
      </c>
      <c r="E3416" s="1">
        <v>5915923.9462600043</v>
      </c>
      <c r="F3416" s="13">
        <v>0</v>
      </c>
      <c r="G3416" s="13">
        <v>0.51793638442074297</v>
      </c>
      <c r="H3416" t="s">
        <v>16</v>
      </c>
      <c r="I3416" t="s">
        <v>17</v>
      </c>
      <c r="J3416">
        <v>2021</v>
      </c>
      <c r="K3416">
        <v>12</v>
      </c>
      <c r="L3416" s="12">
        <v>-2.0581306630710721</v>
      </c>
      <c r="M3416" s="1">
        <v>5626539.9077640008</v>
      </c>
      <c r="N3416" s="12">
        <v>-5.809660384683351</v>
      </c>
      <c r="O3416" s="13">
        <v>0.54457487362809254</v>
      </c>
      <c r="P3416" s="12">
        <v>-3.1637950698110715</v>
      </c>
      <c r="Q3416" s="12">
        <v>-5.2219257328821431</v>
      </c>
      <c r="R3416" s="2">
        <f>DATE(CURR[[#This Row],[YEAR]],CURR[[#This Row],[MONTH]],1)</f>
        <v>44531</v>
      </c>
      <c r="S3416" t="str">
        <f>IF(AND(CURR[[#This Row],[DATE]]&gt;=DATE(2023,6,1),CURR[[#This Row],[DATE]]&lt;=DATE(2024,5,31)),"Y","N")</f>
        <v>N</v>
      </c>
    </row>
    <row r="3417" spans="1:19" x14ac:dyDescent="0.25">
      <c r="A3417" t="s">
        <v>73</v>
      </c>
      <c r="B3417" t="s">
        <v>110</v>
      </c>
      <c r="C3417" t="s">
        <v>18</v>
      </c>
      <c r="D3417" s="1">
        <v>5626539.9077640008</v>
      </c>
      <c r="E3417" s="1">
        <v>21531488.436683074</v>
      </c>
      <c r="F3417" s="13">
        <v>0.26131681162265108</v>
      </c>
      <c r="G3417" s="13">
        <v>0</v>
      </c>
      <c r="H3417" t="s">
        <v>21</v>
      </c>
      <c r="I3417" t="s">
        <v>23</v>
      </c>
      <c r="J3417">
        <v>2021</v>
      </c>
      <c r="K3417">
        <v>12</v>
      </c>
      <c r="L3417" s="12">
        <v>-0.12867954244462315</v>
      </c>
      <c r="M3417" s="1">
        <v>5626539.9077640008</v>
      </c>
      <c r="N3417" s="12">
        <v>-5.809660384683351</v>
      </c>
      <c r="O3417" s="13">
        <v>0</v>
      </c>
      <c r="P3417" s="12">
        <v>0</v>
      </c>
      <c r="Q3417" s="12">
        <v>0</v>
      </c>
      <c r="R3417" s="2">
        <f>DATE(CURR[[#This Row],[YEAR]],CURR[[#This Row],[MONTH]],1)</f>
        <v>44531</v>
      </c>
      <c r="S3417" t="str">
        <f>IF(AND(CURR[[#This Row],[DATE]]&gt;=DATE(2023,6,1),CURR[[#This Row],[DATE]]&lt;=DATE(2024,5,31)),"Y","N")</f>
        <v>N</v>
      </c>
    </row>
    <row r="3418" spans="1:19" x14ac:dyDescent="0.25">
      <c r="A3418" t="s">
        <v>73</v>
      </c>
      <c r="B3418" t="s">
        <v>110</v>
      </c>
      <c r="C3418" t="s">
        <v>18</v>
      </c>
      <c r="D3418" s="1">
        <v>5626539.9077640008</v>
      </c>
      <c r="E3418" s="1">
        <v>21531488.436683074</v>
      </c>
      <c r="F3418" s="13">
        <v>0.26131681162265108</v>
      </c>
      <c r="G3418" s="13">
        <v>0</v>
      </c>
      <c r="H3418" t="s">
        <v>21</v>
      </c>
      <c r="I3418" t="s">
        <v>22</v>
      </c>
      <c r="J3418">
        <v>2021</v>
      </c>
      <c r="K3418">
        <v>12</v>
      </c>
      <c r="L3418" s="12">
        <v>-5.6809808422387276</v>
      </c>
      <c r="M3418" s="1">
        <v>5626539.9077640008</v>
      </c>
      <c r="N3418" s="12">
        <v>-5.809660384683351</v>
      </c>
      <c r="O3418" s="13">
        <v>0</v>
      </c>
      <c r="P3418" s="12">
        <v>0</v>
      </c>
      <c r="Q3418" s="12">
        <v>0</v>
      </c>
      <c r="R3418" s="2">
        <f>DATE(CURR[[#This Row],[YEAR]],CURR[[#This Row],[MONTH]],1)</f>
        <v>44531</v>
      </c>
      <c r="S3418" t="str">
        <f>IF(AND(CURR[[#This Row],[DATE]]&gt;=DATE(2023,6,1),CURR[[#This Row],[DATE]]&lt;=DATE(2024,5,31)),"Y","N")</f>
        <v>N</v>
      </c>
    </row>
    <row r="3419" spans="1:19" x14ac:dyDescent="0.25">
      <c r="A3419" t="s">
        <v>73</v>
      </c>
      <c r="B3419" t="s">
        <v>110</v>
      </c>
      <c r="C3419" t="s">
        <v>18</v>
      </c>
      <c r="D3419" s="1">
        <v>755269.98207899998</v>
      </c>
      <c r="E3419" s="1">
        <v>7083029.8833579961</v>
      </c>
      <c r="F3419" s="13">
        <v>0</v>
      </c>
      <c r="G3419" s="13">
        <v>0.10663091847932932</v>
      </c>
      <c r="H3419" t="s">
        <v>24</v>
      </c>
      <c r="I3419" t="s">
        <v>17</v>
      </c>
      <c r="J3419">
        <v>2021</v>
      </c>
      <c r="K3419">
        <v>12</v>
      </c>
      <c r="L3419" s="12">
        <v>-0.74960228289277042</v>
      </c>
      <c r="M3419" s="1">
        <v>5626539.9077640008</v>
      </c>
      <c r="N3419" s="12">
        <v>-5.809660384683351</v>
      </c>
      <c r="O3419" s="13">
        <v>0.13423347109594144</v>
      </c>
      <c r="P3419" s="12">
        <v>-0.7798508793246286</v>
      </c>
      <c r="Q3419" s="12">
        <v>-1.529453162217399</v>
      </c>
      <c r="R3419" s="2">
        <f>DATE(CURR[[#This Row],[YEAR]],CURR[[#This Row],[MONTH]],1)</f>
        <v>44531</v>
      </c>
      <c r="S3419" t="str">
        <f>IF(AND(CURR[[#This Row],[DATE]]&gt;=DATE(2023,6,1),CURR[[#This Row],[DATE]]&lt;=DATE(2024,5,31)),"Y","N")</f>
        <v>N</v>
      </c>
    </row>
    <row r="3420" spans="1:19" x14ac:dyDescent="0.25">
      <c r="A3420" t="s">
        <v>73</v>
      </c>
      <c r="B3420" t="s">
        <v>110</v>
      </c>
      <c r="C3420" t="s">
        <v>18</v>
      </c>
      <c r="D3420" s="1">
        <v>801983.47511799948</v>
      </c>
      <c r="E3420" s="1">
        <v>5625049.5617679991</v>
      </c>
      <c r="F3420" s="13">
        <v>0</v>
      </c>
      <c r="G3420" s="13">
        <v>0.14257358380784285</v>
      </c>
      <c r="H3420" t="s">
        <v>25</v>
      </c>
      <c r="I3420" t="s">
        <v>17</v>
      </c>
      <c r="J3420">
        <v>2021</v>
      </c>
      <c r="K3420">
        <v>12</v>
      </c>
      <c r="L3420" s="12">
        <v>-2.5648695850390157</v>
      </c>
      <c r="M3420" s="1">
        <v>5626539.9077640008</v>
      </c>
      <c r="N3420" s="12">
        <v>-5.809660384683351</v>
      </c>
      <c r="O3420" s="13">
        <v>0.142535819218371</v>
      </c>
      <c r="P3420" s="12">
        <v>-0.82808470231135778</v>
      </c>
      <c r="Q3420" s="12">
        <v>-3.3929542873503733</v>
      </c>
      <c r="R3420" s="2">
        <f>DATE(CURR[[#This Row],[YEAR]],CURR[[#This Row],[MONTH]],1)</f>
        <v>44531</v>
      </c>
      <c r="S3420" t="str">
        <f>IF(AND(CURR[[#This Row],[DATE]]&gt;=DATE(2023,6,1),CURR[[#This Row],[DATE]]&lt;=DATE(2024,5,31)),"Y","N")</f>
        <v>N</v>
      </c>
    </row>
    <row r="3421" spans="1:19" x14ac:dyDescent="0.25">
      <c r="A3421" t="s">
        <v>73</v>
      </c>
      <c r="B3421" t="s">
        <v>110</v>
      </c>
      <c r="C3421" t="s">
        <v>18</v>
      </c>
      <c r="D3421" s="1">
        <v>1005214.1913329996</v>
      </c>
      <c r="E3421" s="1">
        <v>2907485.045297001</v>
      </c>
      <c r="F3421" s="13">
        <v>0</v>
      </c>
      <c r="G3421" s="13">
        <v>0.3457332284336192</v>
      </c>
      <c r="H3421" t="s">
        <v>26</v>
      </c>
      <c r="I3421" t="s">
        <v>17</v>
      </c>
      <c r="J3421">
        <v>2021</v>
      </c>
      <c r="K3421">
        <v>12</v>
      </c>
      <c r="L3421" s="12">
        <v>-7.1942079000194985</v>
      </c>
      <c r="M3421" s="1">
        <v>5626539.9077640008</v>
      </c>
      <c r="N3421" s="12">
        <v>-5.809660384683351</v>
      </c>
      <c r="O3421" s="13">
        <v>0.17865583605759475</v>
      </c>
      <c r="P3421" s="12">
        <v>-1.0379297332362916</v>
      </c>
      <c r="Q3421" s="12">
        <v>-8.2321376332557907</v>
      </c>
      <c r="R3421" s="2">
        <f>DATE(CURR[[#This Row],[YEAR]],CURR[[#This Row],[MONTH]],1)</f>
        <v>44531</v>
      </c>
      <c r="S3421" t="str">
        <f>IF(AND(CURR[[#This Row],[DATE]]&gt;=DATE(2023,6,1),CURR[[#This Row],[DATE]]&lt;=DATE(2024,5,31)),"Y","N")</f>
        <v>N</v>
      </c>
    </row>
    <row r="3422" spans="1:19" x14ac:dyDescent="0.25">
      <c r="A3422" t="s">
        <v>73</v>
      </c>
      <c r="B3422" t="s">
        <v>110</v>
      </c>
      <c r="C3422" t="s">
        <v>19</v>
      </c>
      <c r="D3422" s="1">
        <v>2008.6488659999984</v>
      </c>
      <c r="E3422" s="1">
        <v>5915923.9462600043</v>
      </c>
      <c r="F3422" s="13">
        <v>0</v>
      </c>
      <c r="G3422" s="13">
        <v>3.3953257077786613E-4</v>
      </c>
      <c r="H3422" t="s">
        <v>16</v>
      </c>
      <c r="I3422" t="s">
        <v>17</v>
      </c>
      <c r="J3422">
        <v>2021</v>
      </c>
      <c r="K3422">
        <v>12</v>
      </c>
      <c r="L3422" s="12">
        <v>-1.3492050685159182E-3</v>
      </c>
      <c r="M3422" s="1">
        <v>5389493.4424899993</v>
      </c>
      <c r="N3422" s="12">
        <v>-5.5648990426850018</v>
      </c>
      <c r="O3422" s="13">
        <v>3.7269715371839897E-4</v>
      </c>
      <c r="P3422" s="12">
        <v>-2.0740220339389433E-3</v>
      </c>
      <c r="Q3422" s="12">
        <v>-3.4232271024548615E-3</v>
      </c>
      <c r="R3422" s="2">
        <f>DATE(CURR[[#This Row],[YEAR]],CURR[[#This Row],[MONTH]],1)</f>
        <v>44531</v>
      </c>
      <c r="S3422" t="str">
        <f>IF(AND(CURR[[#This Row],[DATE]]&gt;=DATE(2023,6,1),CURR[[#This Row],[DATE]]&lt;=DATE(2024,5,31)),"Y","N")</f>
        <v>N</v>
      </c>
    </row>
    <row r="3423" spans="1:19" x14ac:dyDescent="0.25">
      <c r="A3423" t="s">
        <v>73</v>
      </c>
      <c r="B3423" t="s">
        <v>110</v>
      </c>
      <c r="C3423" t="s">
        <v>19</v>
      </c>
      <c r="D3423" s="1">
        <v>5389493.4424899993</v>
      </c>
      <c r="E3423" s="1">
        <v>21531488.436683074</v>
      </c>
      <c r="F3423" s="13">
        <v>0.25030751860646799</v>
      </c>
      <c r="G3423" s="13">
        <v>0</v>
      </c>
      <c r="H3423" t="s">
        <v>21</v>
      </c>
      <c r="I3423" t="s">
        <v>23</v>
      </c>
      <c r="J3423">
        <v>2021</v>
      </c>
      <c r="K3423">
        <v>12</v>
      </c>
      <c r="L3423" s="12">
        <v>-0.12325826556938355</v>
      </c>
      <c r="M3423" s="1">
        <v>5389493.4424899993</v>
      </c>
      <c r="N3423" s="12">
        <v>-5.5648990426850018</v>
      </c>
      <c r="O3423" s="13">
        <v>0</v>
      </c>
      <c r="P3423" s="12">
        <v>0</v>
      </c>
      <c r="Q3423" s="12">
        <v>0</v>
      </c>
      <c r="R3423" s="2">
        <f>DATE(CURR[[#This Row],[YEAR]],CURR[[#This Row],[MONTH]],1)</f>
        <v>44531</v>
      </c>
      <c r="S3423" t="str">
        <f>IF(AND(CURR[[#This Row],[DATE]]&gt;=DATE(2023,6,1),CURR[[#This Row],[DATE]]&lt;=DATE(2024,5,31)),"Y","N")</f>
        <v>N</v>
      </c>
    </row>
    <row r="3424" spans="1:19" x14ac:dyDescent="0.25">
      <c r="A3424" t="s">
        <v>73</v>
      </c>
      <c r="B3424" t="s">
        <v>110</v>
      </c>
      <c r="C3424" t="s">
        <v>19</v>
      </c>
      <c r="D3424" s="1">
        <v>5389493.4424899993</v>
      </c>
      <c r="E3424" s="1">
        <v>21531488.436683074</v>
      </c>
      <c r="F3424" s="13">
        <v>0.25030751860646799</v>
      </c>
      <c r="G3424" s="13">
        <v>0</v>
      </c>
      <c r="H3424" t="s">
        <v>21</v>
      </c>
      <c r="I3424" t="s">
        <v>22</v>
      </c>
      <c r="J3424">
        <v>2021</v>
      </c>
      <c r="K3424">
        <v>12</v>
      </c>
      <c r="L3424" s="12">
        <v>-5.4416407771156186</v>
      </c>
      <c r="M3424" s="1">
        <v>5389493.4424899993</v>
      </c>
      <c r="N3424" s="12">
        <v>-5.5648990426850018</v>
      </c>
      <c r="O3424" s="13">
        <v>0</v>
      </c>
      <c r="P3424" s="12">
        <v>0</v>
      </c>
      <c r="Q3424" s="12">
        <v>0</v>
      </c>
      <c r="R3424" s="2">
        <f>DATE(CURR[[#This Row],[YEAR]],CURR[[#This Row],[MONTH]],1)</f>
        <v>44531</v>
      </c>
      <c r="S3424" t="str">
        <f>IF(AND(CURR[[#This Row],[DATE]]&gt;=DATE(2023,6,1),CURR[[#This Row],[DATE]]&lt;=DATE(2024,5,31)),"Y","N")</f>
        <v>N</v>
      </c>
    </row>
    <row r="3425" spans="1:19" x14ac:dyDescent="0.25">
      <c r="A3425" t="s">
        <v>73</v>
      </c>
      <c r="B3425" t="s">
        <v>110</v>
      </c>
      <c r="C3425" t="s">
        <v>19</v>
      </c>
      <c r="D3425" s="1">
        <v>1513944.1447619996</v>
      </c>
      <c r="E3425" s="1">
        <v>7083029.8833579961</v>
      </c>
      <c r="F3425" s="13">
        <v>0</v>
      </c>
      <c r="G3425" s="13">
        <v>0.21374244775094092</v>
      </c>
      <c r="H3425" t="s">
        <v>24</v>
      </c>
      <c r="I3425" t="s">
        <v>17</v>
      </c>
      <c r="J3425">
        <v>2021</v>
      </c>
      <c r="K3425">
        <v>12</v>
      </c>
      <c r="L3425" s="12">
        <v>-1.5025832007275959</v>
      </c>
      <c r="M3425" s="1">
        <v>5389493.4424899993</v>
      </c>
      <c r="N3425" s="12">
        <v>-5.5648990426850018</v>
      </c>
      <c r="O3425" s="13">
        <v>0.28090657515718997</v>
      </c>
      <c r="P3425" s="12">
        <v>-1.5632167311761691</v>
      </c>
      <c r="Q3425" s="12">
        <v>-3.065799931903765</v>
      </c>
      <c r="R3425" s="2">
        <f>DATE(CURR[[#This Row],[YEAR]],CURR[[#This Row],[MONTH]],1)</f>
        <v>44531</v>
      </c>
      <c r="S3425" t="str">
        <f>IF(AND(CURR[[#This Row],[DATE]]&gt;=DATE(2023,6,1),CURR[[#This Row],[DATE]]&lt;=DATE(2024,5,31)),"Y","N")</f>
        <v>N</v>
      </c>
    </row>
    <row r="3426" spans="1:19" x14ac:dyDescent="0.25">
      <c r="A3426" t="s">
        <v>73</v>
      </c>
      <c r="B3426" t="s">
        <v>110</v>
      </c>
      <c r="C3426" t="s">
        <v>19</v>
      </c>
      <c r="D3426" s="1">
        <v>3599359.1900479984</v>
      </c>
      <c r="E3426" s="1">
        <v>5625049.5617679991</v>
      </c>
      <c r="F3426" s="13">
        <v>0</v>
      </c>
      <c r="G3426" s="13">
        <v>0.63988044025636825</v>
      </c>
      <c r="H3426" t="s">
        <v>25</v>
      </c>
      <c r="I3426" t="s">
        <v>17</v>
      </c>
      <c r="J3426">
        <v>2021</v>
      </c>
      <c r="K3426">
        <v>12</v>
      </c>
      <c r="L3426" s="12">
        <v>-11.511318123888335</v>
      </c>
      <c r="M3426" s="1">
        <v>5389493.4424899993</v>
      </c>
      <c r="N3426" s="12">
        <v>-5.5648990426850018</v>
      </c>
      <c r="O3426" s="13">
        <v>0.66784740132925347</v>
      </c>
      <c r="P3426" s="12">
        <v>-3.7165033643168286</v>
      </c>
      <c r="Q3426" s="12">
        <v>-15.227821488205164</v>
      </c>
      <c r="R3426" s="2">
        <f>DATE(CURR[[#This Row],[YEAR]],CURR[[#This Row],[MONTH]],1)</f>
        <v>44531</v>
      </c>
      <c r="S3426" t="str">
        <f>IF(AND(CURR[[#This Row],[DATE]]&gt;=DATE(2023,6,1),CURR[[#This Row],[DATE]]&lt;=DATE(2024,5,31)),"Y","N")</f>
        <v>N</v>
      </c>
    </row>
    <row r="3427" spans="1:19" x14ac:dyDescent="0.25">
      <c r="A3427" t="s">
        <v>73</v>
      </c>
      <c r="B3427" t="s">
        <v>110</v>
      </c>
      <c r="C3427" t="s">
        <v>19</v>
      </c>
      <c r="D3427" s="1">
        <v>274181.45881400019</v>
      </c>
      <c r="E3427" s="1">
        <v>2907485.045297001</v>
      </c>
      <c r="F3427" s="13">
        <v>0</v>
      </c>
      <c r="G3427" s="13">
        <v>9.4301932612689474E-2</v>
      </c>
      <c r="H3427" t="s">
        <v>26</v>
      </c>
      <c r="I3427" t="s">
        <v>17</v>
      </c>
      <c r="J3427">
        <v>2021</v>
      </c>
      <c r="K3427">
        <v>12</v>
      </c>
      <c r="L3427" s="12">
        <v>-1.9622866788448572</v>
      </c>
      <c r="M3427" s="1">
        <v>5389493.4424899993</v>
      </c>
      <c r="N3427" s="12">
        <v>-5.5648990426850018</v>
      </c>
      <c r="O3427" s="13">
        <v>5.0873326359837934E-2</v>
      </c>
      <c r="P3427" s="12">
        <v>-0.28310492515806379</v>
      </c>
      <c r="Q3427" s="12">
        <v>-2.2453916040029211</v>
      </c>
      <c r="R3427" s="2">
        <f>DATE(CURR[[#This Row],[YEAR]],CURR[[#This Row],[MONTH]],1)</f>
        <v>44531</v>
      </c>
      <c r="S3427" t="str">
        <f>IF(AND(CURR[[#This Row],[DATE]]&gt;=DATE(2023,6,1),CURR[[#This Row],[DATE]]&lt;=DATE(2024,5,31)),"Y","N")</f>
        <v>N</v>
      </c>
    </row>
    <row r="3428" spans="1:19" x14ac:dyDescent="0.25">
      <c r="A3428" t="s">
        <v>73</v>
      </c>
      <c r="B3428" t="s">
        <v>110</v>
      </c>
      <c r="C3428" t="s">
        <v>20</v>
      </c>
      <c r="D3428" s="1">
        <v>1708250.5596299998</v>
      </c>
      <c r="E3428" s="1">
        <v>5915923.9462600043</v>
      </c>
      <c r="F3428" s="13">
        <v>0</v>
      </c>
      <c r="G3428" s="13">
        <v>0.28875465187647331</v>
      </c>
      <c r="H3428" t="s">
        <v>16</v>
      </c>
      <c r="I3428" t="s">
        <v>17</v>
      </c>
      <c r="J3428">
        <v>2021</v>
      </c>
      <c r="K3428">
        <v>12</v>
      </c>
      <c r="L3428" s="12">
        <v>-1.1474281803855864</v>
      </c>
      <c r="M3428" s="1">
        <v>4752718.60090499</v>
      </c>
      <c r="N3428" s="12">
        <v>-4.9073998279340998</v>
      </c>
      <c r="O3428" s="13">
        <v>0.3594259839630991</v>
      </c>
      <c r="P3428" s="12">
        <v>-1.7638470118555571</v>
      </c>
      <c r="Q3428" s="12">
        <v>-2.9112751922411437</v>
      </c>
      <c r="R3428" s="2">
        <f>DATE(CURR[[#This Row],[YEAR]],CURR[[#This Row],[MONTH]],1)</f>
        <v>44531</v>
      </c>
      <c r="S3428" t="str">
        <f>IF(AND(CURR[[#This Row],[DATE]]&gt;=DATE(2023,6,1),CURR[[#This Row],[DATE]]&lt;=DATE(2024,5,31)),"Y","N")</f>
        <v>N</v>
      </c>
    </row>
    <row r="3429" spans="1:19" x14ac:dyDescent="0.25">
      <c r="A3429" t="s">
        <v>73</v>
      </c>
      <c r="B3429" t="s">
        <v>110</v>
      </c>
      <c r="C3429" t="s">
        <v>20</v>
      </c>
      <c r="D3429" s="1">
        <v>4752718.60090499</v>
      </c>
      <c r="E3429" s="1">
        <v>21531488.436683074</v>
      </c>
      <c r="F3429" s="13">
        <v>0.22073339773426023</v>
      </c>
      <c r="G3429" s="13">
        <v>0</v>
      </c>
      <c r="H3429" t="s">
        <v>21</v>
      </c>
      <c r="I3429" t="s">
        <v>23</v>
      </c>
      <c r="J3429">
        <v>2021</v>
      </c>
      <c r="K3429">
        <v>12</v>
      </c>
      <c r="L3429" s="12">
        <v>-0.10869515989544379</v>
      </c>
      <c r="M3429" s="1">
        <v>4752718.60090499</v>
      </c>
      <c r="N3429" s="12">
        <v>-4.9073998279340998</v>
      </c>
      <c r="O3429" s="13">
        <v>0</v>
      </c>
      <c r="P3429" s="12">
        <v>0</v>
      </c>
      <c r="Q3429" s="12">
        <v>0</v>
      </c>
      <c r="R3429" s="2">
        <f>DATE(CURR[[#This Row],[YEAR]],CURR[[#This Row],[MONTH]],1)</f>
        <v>44531</v>
      </c>
      <c r="S3429" t="str">
        <f>IF(AND(CURR[[#This Row],[DATE]]&gt;=DATE(2023,6,1),CURR[[#This Row],[DATE]]&lt;=DATE(2024,5,31)),"Y","N")</f>
        <v>N</v>
      </c>
    </row>
    <row r="3430" spans="1:19" x14ac:dyDescent="0.25">
      <c r="A3430" t="s">
        <v>73</v>
      </c>
      <c r="B3430" t="s">
        <v>110</v>
      </c>
      <c r="C3430" t="s">
        <v>20</v>
      </c>
      <c r="D3430" s="1">
        <v>4752718.60090499</v>
      </c>
      <c r="E3430" s="1">
        <v>21531488.436683074</v>
      </c>
      <c r="F3430" s="13">
        <v>0.22073339773426023</v>
      </c>
      <c r="G3430" s="13">
        <v>0</v>
      </c>
      <c r="H3430" t="s">
        <v>21</v>
      </c>
      <c r="I3430" t="s">
        <v>22</v>
      </c>
      <c r="J3430">
        <v>2021</v>
      </c>
      <c r="K3430">
        <v>12</v>
      </c>
      <c r="L3430" s="12">
        <v>-4.7987046680386563</v>
      </c>
      <c r="M3430" s="1">
        <v>4752718.60090499</v>
      </c>
      <c r="N3430" s="12">
        <v>-4.9073998279340998</v>
      </c>
      <c r="O3430" s="13">
        <v>0</v>
      </c>
      <c r="P3430" s="12">
        <v>0</v>
      </c>
      <c r="Q3430" s="12">
        <v>0</v>
      </c>
      <c r="R3430" s="2">
        <f>DATE(CURR[[#This Row],[YEAR]],CURR[[#This Row],[MONTH]],1)</f>
        <v>44531</v>
      </c>
      <c r="S3430" t="str">
        <f>IF(AND(CURR[[#This Row],[DATE]]&gt;=DATE(2023,6,1),CURR[[#This Row],[DATE]]&lt;=DATE(2024,5,31)),"Y","N")</f>
        <v>N</v>
      </c>
    </row>
    <row r="3431" spans="1:19" x14ac:dyDescent="0.25">
      <c r="A3431" t="s">
        <v>73</v>
      </c>
      <c r="B3431" t="s">
        <v>110</v>
      </c>
      <c r="C3431" t="s">
        <v>20</v>
      </c>
      <c r="D3431" s="1">
        <v>2081150.9378440003</v>
      </c>
      <c r="E3431" s="1">
        <v>7083029.8833579961</v>
      </c>
      <c r="F3431" s="13">
        <v>0</v>
      </c>
      <c r="G3431" s="13">
        <v>0.29382213150530251</v>
      </c>
      <c r="H3431" t="s">
        <v>24</v>
      </c>
      <c r="I3431" t="s">
        <v>17</v>
      </c>
      <c r="J3431">
        <v>2021</v>
      </c>
      <c r="K3431">
        <v>12</v>
      </c>
      <c r="L3431" s="12">
        <v>-2.0655335589507327</v>
      </c>
      <c r="M3431" s="1">
        <v>4752718.60090499</v>
      </c>
      <c r="N3431" s="12">
        <v>-4.9073998279340998</v>
      </c>
      <c r="O3431" s="13">
        <v>0.43788642093132074</v>
      </c>
      <c r="P3431" s="12">
        <v>-2.1488837467330422</v>
      </c>
      <c r="Q3431" s="12">
        <v>-4.2144173056837744</v>
      </c>
      <c r="R3431" s="2">
        <f>DATE(CURR[[#This Row],[YEAR]],CURR[[#This Row],[MONTH]],1)</f>
        <v>44531</v>
      </c>
      <c r="S3431" t="str">
        <f>IF(AND(CURR[[#This Row],[DATE]]&gt;=DATE(2023,6,1),CURR[[#This Row],[DATE]]&lt;=DATE(2024,5,31)),"Y","N")</f>
        <v>N</v>
      </c>
    </row>
    <row r="3432" spans="1:19" x14ac:dyDescent="0.25">
      <c r="A3432" t="s">
        <v>73</v>
      </c>
      <c r="B3432" t="s">
        <v>110</v>
      </c>
      <c r="C3432" t="s">
        <v>20</v>
      </c>
      <c r="D3432" s="1">
        <v>682878.5383329998</v>
      </c>
      <c r="E3432" s="1">
        <v>5625049.5617679991</v>
      </c>
      <c r="F3432" s="13">
        <v>0</v>
      </c>
      <c r="G3432" s="13">
        <v>0.12139955938776928</v>
      </c>
      <c r="H3432" t="s">
        <v>25</v>
      </c>
      <c r="I3432" t="s">
        <v>17</v>
      </c>
      <c r="J3432">
        <v>2021</v>
      </c>
      <c r="K3432">
        <v>12</v>
      </c>
      <c r="L3432" s="12">
        <v>-2.1839532204681715</v>
      </c>
      <c r="M3432" s="1">
        <v>4752718.60090499</v>
      </c>
      <c r="N3432" s="12">
        <v>-4.9073998279340998</v>
      </c>
      <c r="O3432" s="13">
        <v>0.14368166846717356</v>
      </c>
      <c r="P3432" s="12">
        <v>-0.70510339511309195</v>
      </c>
      <c r="Q3432" s="12">
        <v>-2.8890566155812634</v>
      </c>
      <c r="R3432" s="2">
        <f>DATE(CURR[[#This Row],[YEAR]],CURR[[#This Row],[MONTH]],1)</f>
        <v>44531</v>
      </c>
      <c r="S3432" t="str">
        <f>IF(AND(CURR[[#This Row],[DATE]]&gt;=DATE(2023,6,1),CURR[[#This Row],[DATE]]&lt;=DATE(2024,5,31)),"Y","N")</f>
        <v>N</v>
      </c>
    </row>
    <row r="3433" spans="1:19" x14ac:dyDescent="0.25">
      <c r="A3433" t="s">
        <v>73</v>
      </c>
      <c r="B3433" t="s">
        <v>110</v>
      </c>
      <c r="C3433" t="s">
        <v>20</v>
      </c>
      <c r="D3433" s="1">
        <v>280438.56509800017</v>
      </c>
      <c r="E3433" s="1">
        <v>2907485.045297001</v>
      </c>
      <c r="F3433" s="13">
        <v>0</v>
      </c>
      <c r="G3433" s="13">
        <v>9.6454000873236898E-2</v>
      </c>
      <c r="H3433" t="s">
        <v>26</v>
      </c>
      <c r="I3433" t="s">
        <v>17</v>
      </c>
      <c r="J3433">
        <v>2021</v>
      </c>
      <c r="K3433">
        <v>12</v>
      </c>
      <c r="L3433" s="12">
        <v>-2.0070681033887352</v>
      </c>
      <c r="M3433" s="1">
        <v>4752718.60090499</v>
      </c>
      <c r="N3433" s="12">
        <v>-4.9073998279340998</v>
      </c>
      <c r="O3433" s="13">
        <v>5.900592663840868E-2</v>
      </c>
      <c r="P3433" s="12">
        <v>-0.28956567423241886</v>
      </c>
      <c r="Q3433" s="12">
        <v>-2.2966337776211541</v>
      </c>
      <c r="R3433" s="2">
        <f>DATE(CURR[[#This Row],[YEAR]],CURR[[#This Row],[MONTH]],1)</f>
        <v>44531</v>
      </c>
      <c r="S3433" t="str">
        <f>IF(AND(CURR[[#This Row],[DATE]]&gt;=DATE(2023,6,1),CURR[[#This Row],[DATE]]&lt;=DATE(2024,5,31)),"Y","N")</f>
        <v>N</v>
      </c>
    </row>
    <row r="3434" spans="1:19" x14ac:dyDescent="0.25">
      <c r="A3434" t="s">
        <v>73</v>
      </c>
      <c r="B3434" t="s">
        <v>111</v>
      </c>
      <c r="C3434" t="s">
        <v>15</v>
      </c>
      <c r="D3434" s="1">
        <v>220135.671401</v>
      </c>
      <c r="E3434" s="1">
        <v>1098661.9503120002</v>
      </c>
      <c r="F3434" s="13">
        <v>0</v>
      </c>
      <c r="G3434" s="13">
        <v>0.20036706590092196</v>
      </c>
      <c r="H3434" t="s">
        <v>16</v>
      </c>
      <c r="I3434" t="s">
        <v>17</v>
      </c>
      <c r="J3434">
        <v>2021</v>
      </c>
      <c r="K3434">
        <v>12</v>
      </c>
      <c r="L3434" s="12">
        <v>-0.79620126062677543</v>
      </c>
      <c r="M3434" s="1">
        <v>1056268.9306630008</v>
      </c>
      <c r="N3434" s="12">
        <v>-6.0067326312317419</v>
      </c>
      <c r="O3434" s="13">
        <v>0.20840873475548016</v>
      </c>
      <c r="P3434" s="12">
        <v>-1.2518555476894635</v>
      </c>
      <c r="Q3434" s="12">
        <v>-2.0480568083162387</v>
      </c>
      <c r="R3434" s="2">
        <f>DATE(CURR[[#This Row],[YEAR]],CURR[[#This Row],[MONTH]],1)</f>
        <v>44531</v>
      </c>
      <c r="S3434" t="str">
        <f>IF(AND(CURR[[#This Row],[DATE]]&gt;=DATE(2023,6,1),CURR[[#This Row],[DATE]]&lt;=DATE(2024,5,31)),"Y","N")</f>
        <v>N</v>
      </c>
    </row>
    <row r="3435" spans="1:19" x14ac:dyDescent="0.25">
      <c r="A3435" t="s">
        <v>73</v>
      </c>
      <c r="B3435" t="s">
        <v>111</v>
      </c>
      <c r="C3435" t="s">
        <v>15</v>
      </c>
      <c r="D3435" s="1">
        <v>1056268.9306630008</v>
      </c>
      <c r="E3435" s="1">
        <v>3909485.432550001</v>
      </c>
      <c r="F3435" s="13">
        <v>0.27018106318253726</v>
      </c>
      <c r="G3435" s="13">
        <v>0</v>
      </c>
      <c r="H3435" t="s">
        <v>21</v>
      </c>
      <c r="I3435" t="s">
        <v>23</v>
      </c>
      <c r="J3435">
        <v>2021</v>
      </c>
      <c r="K3435">
        <v>12</v>
      </c>
      <c r="L3435" s="12">
        <v>-0.13304454226134876</v>
      </c>
      <c r="M3435" s="1">
        <v>1056268.9306630008</v>
      </c>
      <c r="N3435" s="12">
        <v>-6.0067326312317419</v>
      </c>
      <c r="O3435" s="13">
        <v>0</v>
      </c>
      <c r="P3435" s="12">
        <v>0</v>
      </c>
      <c r="Q3435" s="12">
        <v>0</v>
      </c>
      <c r="R3435" s="2">
        <f>DATE(CURR[[#This Row],[YEAR]],CURR[[#This Row],[MONTH]],1)</f>
        <v>44531</v>
      </c>
      <c r="S3435" t="str">
        <f>IF(AND(CURR[[#This Row],[DATE]]&gt;=DATE(2023,6,1),CURR[[#This Row],[DATE]]&lt;=DATE(2024,5,31)),"Y","N")</f>
        <v>N</v>
      </c>
    </row>
    <row r="3436" spans="1:19" x14ac:dyDescent="0.25">
      <c r="A3436" t="s">
        <v>73</v>
      </c>
      <c r="B3436" t="s">
        <v>111</v>
      </c>
      <c r="C3436" t="s">
        <v>15</v>
      </c>
      <c r="D3436" s="1">
        <v>1056268.9306630008</v>
      </c>
      <c r="E3436" s="1">
        <v>3909485.432550001</v>
      </c>
      <c r="F3436" s="13">
        <v>0.27018106318253726</v>
      </c>
      <c r="G3436" s="13">
        <v>0</v>
      </c>
      <c r="H3436" t="s">
        <v>21</v>
      </c>
      <c r="I3436" t="s">
        <v>22</v>
      </c>
      <c r="J3436">
        <v>2021</v>
      </c>
      <c r="K3436">
        <v>12</v>
      </c>
      <c r="L3436" s="12">
        <v>-5.8736880889703933</v>
      </c>
      <c r="M3436" s="1">
        <v>1056268.9306630008</v>
      </c>
      <c r="N3436" s="12">
        <v>-6.0067326312317419</v>
      </c>
      <c r="O3436" s="13">
        <v>0</v>
      </c>
      <c r="P3436" s="12">
        <v>0</v>
      </c>
      <c r="Q3436" s="12">
        <v>0</v>
      </c>
      <c r="R3436" s="2">
        <f>DATE(CURR[[#This Row],[YEAR]],CURR[[#This Row],[MONTH]],1)</f>
        <v>44531</v>
      </c>
      <c r="S3436" t="str">
        <f>IF(AND(CURR[[#This Row],[DATE]]&gt;=DATE(2023,6,1),CURR[[#This Row],[DATE]]&lt;=DATE(2024,5,31)),"Y","N")</f>
        <v>N</v>
      </c>
    </row>
    <row r="3437" spans="1:19" x14ac:dyDescent="0.25">
      <c r="A3437" t="s">
        <v>73</v>
      </c>
      <c r="B3437" t="s">
        <v>111</v>
      </c>
      <c r="C3437" t="s">
        <v>15</v>
      </c>
      <c r="D3437" s="1">
        <v>502041.4855200001</v>
      </c>
      <c r="E3437" s="1">
        <v>1272956.9220229995</v>
      </c>
      <c r="F3437" s="13">
        <v>0</v>
      </c>
      <c r="G3437" s="13">
        <v>0.39439000396191654</v>
      </c>
      <c r="H3437" t="s">
        <v>24</v>
      </c>
      <c r="I3437" t="s">
        <v>17</v>
      </c>
      <c r="J3437">
        <v>2021</v>
      </c>
      <c r="K3437">
        <v>12</v>
      </c>
      <c r="L3437" s="12">
        <v>-2.7725133716938872</v>
      </c>
      <c r="M3437" s="1">
        <v>1056268.9306630008</v>
      </c>
      <c r="N3437" s="12">
        <v>-6.0067326312317419</v>
      </c>
      <c r="O3437" s="13">
        <v>0.47529702990021472</v>
      </c>
      <c r="P3437" s="12">
        <v>-2.8549821790291485</v>
      </c>
      <c r="Q3437" s="12">
        <v>-5.6274955507230358</v>
      </c>
      <c r="R3437" s="2">
        <f>DATE(CURR[[#This Row],[YEAR]],CURR[[#This Row],[MONTH]],1)</f>
        <v>44531</v>
      </c>
      <c r="S3437" t="str">
        <f>IF(AND(CURR[[#This Row],[DATE]]&gt;=DATE(2023,6,1),CURR[[#This Row],[DATE]]&lt;=DATE(2024,5,31)),"Y","N")</f>
        <v>N</v>
      </c>
    </row>
    <row r="3438" spans="1:19" x14ac:dyDescent="0.25">
      <c r="A3438" t="s">
        <v>73</v>
      </c>
      <c r="B3438" t="s">
        <v>111</v>
      </c>
      <c r="C3438" t="s">
        <v>15</v>
      </c>
      <c r="D3438" s="1">
        <v>103459.26198</v>
      </c>
      <c r="E3438" s="1">
        <v>1046220.5179080002</v>
      </c>
      <c r="F3438" s="13">
        <v>0</v>
      </c>
      <c r="G3438" s="13">
        <v>9.8888580570829276E-2</v>
      </c>
      <c r="H3438" t="s">
        <v>25</v>
      </c>
      <c r="I3438" t="s">
        <v>17</v>
      </c>
      <c r="J3438">
        <v>2021</v>
      </c>
      <c r="K3438">
        <v>12</v>
      </c>
      <c r="L3438" s="12">
        <v>-1.7789853199990042</v>
      </c>
      <c r="M3438" s="1">
        <v>1056268.9306630008</v>
      </c>
      <c r="N3438" s="12">
        <v>-6.0067326312317419</v>
      </c>
      <c r="O3438" s="13">
        <v>9.7947841668561145E-2</v>
      </c>
      <c r="P3438" s="12">
        <v>-0.58834649670926631</v>
      </c>
      <c r="Q3438" s="12">
        <v>-2.3673318167082704</v>
      </c>
      <c r="R3438" s="2">
        <f>DATE(CURR[[#This Row],[YEAR]],CURR[[#This Row],[MONTH]],1)</f>
        <v>44531</v>
      </c>
      <c r="S3438" t="str">
        <f>IF(AND(CURR[[#This Row],[DATE]]&gt;=DATE(2023,6,1),CURR[[#This Row],[DATE]]&lt;=DATE(2024,5,31)),"Y","N")</f>
        <v>N</v>
      </c>
    </row>
    <row r="3439" spans="1:19" x14ac:dyDescent="0.25">
      <c r="A3439" t="s">
        <v>73</v>
      </c>
      <c r="B3439" t="s">
        <v>111</v>
      </c>
      <c r="C3439" t="s">
        <v>15</v>
      </c>
      <c r="D3439" s="1">
        <v>230632.51176200001</v>
      </c>
      <c r="E3439" s="1">
        <v>491646.04230699991</v>
      </c>
      <c r="F3439" s="13">
        <v>0</v>
      </c>
      <c r="G3439" s="13">
        <v>0.46910275262215062</v>
      </c>
      <c r="H3439" t="s">
        <v>26</v>
      </c>
      <c r="I3439" t="s">
        <v>17</v>
      </c>
      <c r="J3439">
        <v>2021</v>
      </c>
      <c r="K3439">
        <v>12</v>
      </c>
      <c r="L3439" s="12">
        <v>-9.7613490728824601</v>
      </c>
      <c r="M3439" s="1">
        <v>1056268.9306630008</v>
      </c>
      <c r="N3439" s="12">
        <v>-6.0067326312317419</v>
      </c>
      <c r="O3439" s="13">
        <v>0.21834639367574332</v>
      </c>
      <c r="P3439" s="12">
        <v>-1.3115484078038595</v>
      </c>
      <c r="Q3439" s="12">
        <v>-11.07289748068632</v>
      </c>
      <c r="R3439" s="2">
        <f>DATE(CURR[[#This Row],[YEAR]],CURR[[#This Row],[MONTH]],1)</f>
        <v>44531</v>
      </c>
      <c r="S3439" t="str">
        <f>IF(AND(CURR[[#This Row],[DATE]]&gt;=DATE(2023,6,1),CURR[[#This Row],[DATE]]&lt;=DATE(2024,5,31)),"Y","N")</f>
        <v>N</v>
      </c>
    </row>
    <row r="3440" spans="1:19" x14ac:dyDescent="0.25">
      <c r="A3440" t="s">
        <v>73</v>
      </c>
      <c r="B3440" t="s">
        <v>111</v>
      </c>
      <c r="C3440" t="s">
        <v>18</v>
      </c>
      <c r="D3440" s="1">
        <v>533420.67615500023</v>
      </c>
      <c r="E3440" s="1">
        <v>1098661.9503120002</v>
      </c>
      <c r="F3440" s="13">
        <v>0</v>
      </c>
      <c r="G3440" s="13">
        <v>0.48551847636437978</v>
      </c>
      <c r="H3440" t="s">
        <v>16</v>
      </c>
      <c r="I3440" t="s">
        <v>17</v>
      </c>
      <c r="J3440">
        <v>2021</v>
      </c>
      <c r="K3440">
        <v>12</v>
      </c>
      <c r="L3440" s="12">
        <v>-1.9293111929385782</v>
      </c>
      <c r="M3440" s="1">
        <v>972303.13472799957</v>
      </c>
      <c r="N3440" s="12">
        <v>-5.5292405156267321</v>
      </c>
      <c r="O3440" s="13">
        <v>0.54861560875685533</v>
      </c>
      <c r="P3440" s="12">
        <v>-3.0334276514436285</v>
      </c>
      <c r="Q3440" s="12">
        <v>-4.9627388443822067</v>
      </c>
      <c r="R3440" s="2">
        <f>DATE(CURR[[#This Row],[YEAR]],CURR[[#This Row],[MONTH]],1)</f>
        <v>44531</v>
      </c>
      <c r="S3440" t="str">
        <f>IF(AND(CURR[[#This Row],[DATE]]&gt;=DATE(2023,6,1),CURR[[#This Row],[DATE]]&lt;=DATE(2024,5,31)),"Y","N")</f>
        <v>N</v>
      </c>
    </row>
    <row r="3441" spans="1:19" x14ac:dyDescent="0.25">
      <c r="A3441" t="s">
        <v>73</v>
      </c>
      <c r="B3441" t="s">
        <v>111</v>
      </c>
      <c r="C3441" t="s">
        <v>18</v>
      </c>
      <c r="D3441" s="1">
        <v>972303.13472799957</v>
      </c>
      <c r="E3441" s="1">
        <v>3909485.432550001</v>
      </c>
      <c r="F3441" s="13">
        <v>0.24870360857024737</v>
      </c>
      <c r="G3441" s="13">
        <v>0</v>
      </c>
      <c r="H3441" t="s">
        <v>21</v>
      </c>
      <c r="I3441" t="s">
        <v>23</v>
      </c>
      <c r="J3441">
        <v>2021</v>
      </c>
      <c r="K3441">
        <v>12</v>
      </c>
      <c r="L3441" s="12">
        <v>-0.12246845641664812</v>
      </c>
      <c r="M3441" s="1">
        <v>972303.13472799957</v>
      </c>
      <c r="N3441" s="12">
        <v>-5.5292405156267321</v>
      </c>
      <c r="O3441" s="13">
        <v>0</v>
      </c>
      <c r="P3441" s="12">
        <v>0</v>
      </c>
      <c r="Q3441" s="12">
        <v>0</v>
      </c>
      <c r="R3441" s="2">
        <f>DATE(CURR[[#This Row],[YEAR]],CURR[[#This Row],[MONTH]],1)</f>
        <v>44531</v>
      </c>
      <c r="S3441" t="str">
        <f>IF(AND(CURR[[#This Row],[DATE]]&gt;=DATE(2023,6,1),CURR[[#This Row],[DATE]]&lt;=DATE(2024,5,31)),"Y","N")</f>
        <v>N</v>
      </c>
    </row>
    <row r="3442" spans="1:19" x14ac:dyDescent="0.25">
      <c r="A3442" t="s">
        <v>73</v>
      </c>
      <c r="B3442" t="s">
        <v>111</v>
      </c>
      <c r="C3442" t="s">
        <v>18</v>
      </c>
      <c r="D3442" s="1">
        <v>972303.13472799957</v>
      </c>
      <c r="E3442" s="1">
        <v>3909485.432550001</v>
      </c>
      <c r="F3442" s="13">
        <v>0.24870360857024737</v>
      </c>
      <c r="G3442" s="13">
        <v>0</v>
      </c>
      <c r="H3442" t="s">
        <v>21</v>
      </c>
      <c r="I3442" t="s">
        <v>22</v>
      </c>
      <c r="J3442">
        <v>2021</v>
      </c>
      <c r="K3442">
        <v>12</v>
      </c>
      <c r="L3442" s="12">
        <v>-5.4067720592100841</v>
      </c>
      <c r="M3442" s="1">
        <v>972303.13472799957</v>
      </c>
      <c r="N3442" s="12">
        <v>-5.5292405156267321</v>
      </c>
      <c r="O3442" s="13">
        <v>0</v>
      </c>
      <c r="P3442" s="12">
        <v>0</v>
      </c>
      <c r="Q3442" s="12">
        <v>0</v>
      </c>
      <c r="R3442" s="2">
        <f>DATE(CURR[[#This Row],[YEAR]],CURR[[#This Row],[MONTH]],1)</f>
        <v>44531</v>
      </c>
      <c r="S3442" t="str">
        <f>IF(AND(CURR[[#This Row],[DATE]]&gt;=DATE(2023,6,1),CURR[[#This Row],[DATE]]&lt;=DATE(2024,5,31)),"Y","N")</f>
        <v>N</v>
      </c>
    </row>
    <row r="3443" spans="1:19" x14ac:dyDescent="0.25">
      <c r="A3443" t="s">
        <v>73</v>
      </c>
      <c r="B3443" t="s">
        <v>111</v>
      </c>
      <c r="C3443" t="s">
        <v>18</v>
      </c>
      <c r="D3443" s="1">
        <v>131383.92332799995</v>
      </c>
      <c r="E3443" s="1">
        <v>1272956.9220229995</v>
      </c>
      <c r="F3443" s="13">
        <v>0</v>
      </c>
      <c r="G3443" s="13">
        <v>0.10321160210135226</v>
      </c>
      <c r="H3443" t="s">
        <v>24</v>
      </c>
      <c r="I3443" t="s">
        <v>17</v>
      </c>
      <c r="J3443">
        <v>2021</v>
      </c>
      <c r="K3443">
        <v>12</v>
      </c>
      <c r="L3443" s="12">
        <v>-0.72556490799797269</v>
      </c>
      <c r="M3443" s="1">
        <v>972303.13472799957</v>
      </c>
      <c r="N3443" s="12">
        <v>-5.5292405156267321</v>
      </c>
      <c r="O3443" s="13">
        <v>0.13512650390122871</v>
      </c>
      <c r="P3443" s="12">
        <v>-0.74714694010566751</v>
      </c>
      <c r="Q3443" s="12">
        <v>-1.4727118481036401</v>
      </c>
      <c r="R3443" s="2">
        <f>DATE(CURR[[#This Row],[YEAR]],CURR[[#This Row],[MONTH]],1)</f>
        <v>44531</v>
      </c>
      <c r="S3443" t="str">
        <f>IF(AND(CURR[[#This Row],[DATE]]&gt;=DATE(2023,6,1),CURR[[#This Row],[DATE]]&lt;=DATE(2024,5,31)),"Y","N")</f>
        <v>N</v>
      </c>
    </row>
    <row r="3444" spans="1:19" x14ac:dyDescent="0.25">
      <c r="A3444" t="s">
        <v>73</v>
      </c>
      <c r="B3444" t="s">
        <v>111</v>
      </c>
      <c r="C3444" t="s">
        <v>18</v>
      </c>
      <c r="D3444" s="1">
        <v>139113.55741199999</v>
      </c>
      <c r="E3444" s="1">
        <v>1046220.5179080002</v>
      </c>
      <c r="F3444" s="13">
        <v>0</v>
      </c>
      <c r="G3444" s="13">
        <v>0.13296772050520328</v>
      </c>
      <c r="H3444" t="s">
        <v>25</v>
      </c>
      <c r="I3444" t="s">
        <v>17</v>
      </c>
      <c r="J3444">
        <v>2021</v>
      </c>
      <c r="K3444">
        <v>12</v>
      </c>
      <c r="L3444" s="12">
        <v>-2.3920620707368654</v>
      </c>
      <c r="M3444" s="1">
        <v>972303.13472799957</v>
      </c>
      <c r="N3444" s="12">
        <v>-5.5292405156267321</v>
      </c>
      <c r="O3444" s="13">
        <v>0.14307632305527515</v>
      </c>
      <c r="P3444" s="12">
        <v>-0.79110340226412645</v>
      </c>
      <c r="Q3444" s="12">
        <v>-3.183165473000992</v>
      </c>
      <c r="R3444" s="2">
        <f>DATE(CURR[[#This Row],[YEAR]],CURR[[#This Row],[MONTH]],1)</f>
        <v>44531</v>
      </c>
      <c r="S3444" t="str">
        <f>IF(AND(CURR[[#This Row],[DATE]]&gt;=DATE(2023,6,1),CURR[[#This Row],[DATE]]&lt;=DATE(2024,5,31)),"Y","N")</f>
        <v>N</v>
      </c>
    </row>
    <row r="3445" spans="1:19" x14ac:dyDescent="0.25">
      <c r="A3445" t="s">
        <v>73</v>
      </c>
      <c r="B3445" t="s">
        <v>111</v>
      </c>
      <c r="C3445" t="s">
        <v>18</v>
      </c>
      <c r="D3445" s="1">
        <v>168384.97783299998</v>
      </c>
      <c r="E3445" s="1">
        <v>491646.04230699991</v>
      </c>
      <c r="F3445" s="13">
        <v>0</v>
      </c>
      <c r="G3445" s="13">
        <v>0.34249228783144536</v>
      </c>
      <c r="H3445" t="s">
        <v>26</v>
      </c>
      <c r="I3445" t="s">
        <v>17</v>
      </c>
      <c r="J3445">
        <v>2021</v>
      </c>
      <c r="K3445">
        <v>12</v>
      </c>
      <c r="L3445" s="12">
        <v>-7.1267686186137498</v>
      </c>
      <c r="M3445" s="1">
        <v>972303.13472799957</v>
      </c>
      <c r="N3445" s="12">
        <v>-5.5292405156267321</v>
      </c>
      <c r="O3445" s="13">
        <v>0.17318156428664136</v>
      </c>
      <c r="P3445" s="12">
        <v>-0.95756252181331292</v>
      </c>
      <c r="Q3445" s="12">
        <v>-8.0843311404270626</v>
      </c>
      <c r="R3445" s="2">
        <f>DATE(CURR[[#This Row],[YEAR]],CURR[[#This Row],[MONTH]],1)</f>
        <v>44531</v>
      </c>
      <c r="S3445" t="str">
        <f>IF(AND(CURR[[#This Row],[DATE]]&gt;=DATE(2023,6,1),CURR[[#This Row],[DATE]]&lt;=DATE(2024,5,31)),"Y","N")</f>
        <v>N</v>
      </c>
    </row>
    <row r="3446" spans="1:19" x14ac:dyDescent="0.25">
      <c r="A3446" t="s">
        <v>73</v>
      </c>
      <c r="B3446" t="s">
        <v>111</v>
      </c>
      <c r="C3446" t="s">
        <v>19</v>
      </c>
      <c r="D3446" s="1">
        <v>359.787846</v>
      </c>
      <c r="E3446" s="1">
        <v>1098661.9503120002</v>
      </c>
      <c r="F3446" s="13">
        <v>0</v>
      </c>
      <c r="G3446" s="13">
        <v>3.2747820737564153E-4</v>
      </c>
      <c r="H3446" t="s">
        <v>16</v>
      </c>
      <c r="I3446" t="s">
        <v>17</v>
      </c>
      <c r="J3446">
        <v>2021</v>
      </c>
      <c r="K3446">
        <v>12</v>
      </c>
      <c r="L3446" s="12">
        <v>-1.3013044851852703E-3</v>
      </c>
      <c r="M3446" s="1">
        <v>986331.67036699958</v>
      </c>
      <c r="N3446" s="12">
        <v>-5.6090172281144186</v>
      </c>
      <c r="O3446" s="13">
        <v>3.6477369307844309E-4</v>
      </c>
      <c r="P3446" s="12">
        <v>-2.0460219288399085E-3</v>
      </c>
      <c r="Q3446" s="12">
        <v>-3.347326414025179E-3</v>
      </c>
      <c r="R3446" s="2">
        <f>DATE(CURR[[#This Row],[YEAR]],CURR[[#This Row],[MONTH]],1)</f>
        <v>44531</v>
      </c>
      <c r="S3446" t="str">
        <f>IF(AND(CURR[[#This Row],[DATE]]&gt;=DATE(2023,6,1),CURR[[#This Row],[DATE]]&lt;=DATE(2024,5,31)),"Y","N")</f>
        <v>N</v>
      </c>
    </row>
    <row r="3447" spans="1:19" x14ac:dyDescent="0.25">
      <c r="A3447" t="s">
        <v>73</v>
      </c>
      <c r="B3447" t="s">
        <v>111</v>
      </c>
      <c r="C3447" t="s">
        <v>19</v>
      </c>
      <c r="D3447" s="1">
        <v>986331.67036699958</v>
      </c>
      <c r="E3447" s="1">
        <v>3909485.432550001</v>
      </c>
      <c r="F3447" s="13">
        <v>0.25229194158261764</v>
      </c>
      <c r="G3447" s="13">
        <v>0</v>
      </c>
      <c r="H3447" t="s">
        <v>21</v>
      </c>
      <c r="I3447" t="s">
        <v>23</v>
      </c>
      <c r="J3447">
        <v>2021</v>
      </c>
      <c r="K3447">
        <v>12</v>
      </c>
      <c r="L3447" s="12">
        <v>-0.1242354496969638</v>
      </c>
      <c r="M3447" s="1">
        <v>986331.67036699958</v>
      </c>
      <c r="N3447" s="12">
        <v>-5.6090172281144186</v>
      </c>
      <c r="O3447" s="13">
        <v>0</v>
      </c>
      <c r="P3447" s="12">
        <v>0</v>
      </c>
      <c r="Q3447" s="12">
        <v>0</v>
      </c>
      <c r="R3447" s="2">
        <f>DATE(CURR[[#This Row],[YEAR]],CURR[[#This Row],[MONTH]],1)</f>
        <v>44531</v>
      </c>
      <c r="S3447" t="str">
        <f>IF(AND(CURR[[#This Row],[DATE]]&gt;=DATE(2023,6,1),CURR[[#This Row],[DATE]]&lt;=DATE(2024,5,31)),"Y","N")</f>
        <v>N</v>
      </c>
    </row>
    <row r="3448" spans="1:19" x14ac:dyDescent="0.25">
      <c r="A3448" t="s">
        <v>73</v>
      </c>
      <c r="B3448" t="s">
        <v>111</v>
      </c>
      <c r="C3448" t="s">
        <v>19</v>
      </c>
      <c r="D3448" s="1">
        <v>986331.67036699958</v>
      </c>
      <c r="E3448" s="1">
        <v>3909485.432550001</v>
      </c>
      <c r="F3448" s="13">
        <v>0.25229194158261764</v>
      </c>
      <c r="G3448" s="13">
        <v>0</v>
      </c>
      <c r="H3448" t="s">
        <v>21</v>
      </c>
      <c r="I3448" t="s">
        <v>22</v>
      </c>
      <c r="J3448">
        <v>2021</v>
      </c>
      <c r="K3448">
        <v>12</v>
      </c>
      <c r="L3448" s="12">
        <v>-5.4847817784174548</v>
      </c>
      <c r="M3448" s="1">
        <v>986331.67036699958</v>
      </c>
      <c r="N3448" s="12">
        <v>-5.6090172281144186</v>
      </c>
      <c r="O3448" s="13">
        <v>0</v>
      </c>
      <c r="P3448" s="12">
        <v>0</v>
      </c>
      <c r="Q3448" s="12">
        <v>0</v>
      </c>
      <c r="R3448" s="2">
        <f>DATE(CURR[[#This Row],[YEAR]],CURR[[#This Row],[MONTH]],1)</f>
        <v>44531</v>
      </c>
      <c r="S3448" t="str">
        <f>IF(AND(CURR[[#This Row],[DATE]]&gt;=DATE(2023,6,1),CURR[[#This Row],[DATE]]&lt;=DATE(2024,5,31)),"Y","N")</f>
        <v>N</v>
      </c>
    </row>
    <row r="3449" spans="1:19" x14ac:dyDescent="0.25">
      <c r="A3449" t="s">
        <v>73</v>
      </c>
      <c r="B3449" t="s">
        <v>111</v>
      </c>
      <c r="C3449" t="s">
        <v>19</v>
      </c>
      <c r="D3449" s="1">
        <v>270714.87480399996</v>
      </c>
      <c r="E3449" s="1">
        <v>1272956.9220229995</v>
      </c>
      <c r="F3449" s="13">
        <v>0</v>
      </c>
      <c r="G3449" s="13">
        <v>0.21266617127449711</v>
      </c>
      <c r="H3449" t="s">
        <v>24</v>
      </c>
      <c r="I3449" t="s">
        <v>17</v>
      </c>
      <c r="J3449">
        <v>2021</v>
      </c>
      <c r="K3449">
        <v>12</v>
      </c>
      <c r="L3449" s="12">
        <v>-1.4950171090604547</v>
      </c>
      <c r="M3449" s="1">
        <v>986331.67036699958</v>
      </c>
      <c r="N3449" s="12">
        <v>-5.6090172281144186</v>
      </c>
      <c r="O3449" s="13">
        <v>0.27446637164481491</v>
      </c>
      <c r="P3449" s="12">
        <v>-1.5394866070938216</v>
      </c>
      <c r="Q3449" s="12">
        <v>-3.0345037161542763</v>
      </c>
      <c r="R3449" s="2">
        <f>DATE(CURR[[#This Row],[YEAR]],CURR[[#This Row],[MONTH]],1)</f>
        <v>44531</v>
      </c>
      <c r="S3449" t="str">
        <f>IF(AND(CURR[[#This Row],[DATE]]&gt;=DATE(2023,6,1),CURR[[#This Row],[DATE]]&lt;=DATE(2024,5,31)),"Y","N")</f>
        <v>N</v>
      </c>
    </row>
    <row r="3450" spans="1:19" x14ac:dyDescent="0.25">
      <c r="A3450" t="s">
        <v>73</v>
      </c>
      <c r="B3450" t="s">
        <v>111</v>
      </c>
      <c r="C3450" t="s">
        <v>19</v>
      </c>
      <c r="D3450" s="1">
        <v>668789.54630800034</v>
      </c>
      <c r="E3450" s="1">
        <v>1046220.5179080002</v>
      </c>
      <c r="F3450" s="13">
        <v>0</v>
      </c>
      <c r="G3450" s="13">
        <v>0.63924338594056385</v>
      </c>
      <c r="H3450" t="s">
        <v>25</v>
      </c>
      <c r="I3450" t="s">
        <v>17</v>
      </c>
      <c r="J3450">
        <v>2021</v>
      </c>
      <c r="K3450">
        <v>12</v>
      </c>
      <c r="L3450" s="12">
        <v>-11.499857647164776</v>
      </c>
      <c r="M3450" s="1">
        <v>986331.67036699958</v>
      </c>
      <c r="N3450" s="12">
        <v>-5.6090172281144186</v>
      </c>
      <c r="O3450" s="13">
        <v>0.67805745917005134</v>
      </c>
      <c r="P3450" s="12">
        <v>-3.8032359701363068</v>
      </c>
      <c r="Q3450" s="12">
        <v>-15.303093617301082</v>
      </c>
      <c r="R3450" s="2">
        <f>DATE(CURR[[#This Row],[YEAR]],CURR[[#This Row],[MONTH]],1)</f>
        <v>44531</v>
      </c>
      <c r="S3450" t="str">
        <f>IF(AND(CURR[[#This Row],[DATE]]&gt;=DATE(2023,6,1),CURR[[#This Row],[DATE]]&lt;=DATE(2024,5,31)),"Y","N")</f>
        <v>N</v>
      </c>
    </row>
    <row r="3451" spans="1:19" x14ac:dyDescent="0.25">
      <c r="A3451" t="s">
        <v>73</v>
      </c>
      <c r="B3451" t="s">
        <v>111</v>
      </c>
      <c r="C3451" t="s">
        <v>19</v>
      </c>
      <c r="D3451" s="1">
        <v>46467.461408999989</v>
      </c>
      <c r="E3451" s="1">
        <v>491646.04230699991</v>
      </c>
      <c r="F3451" s="13">
        <v>0</v>
      </c>
      <c r="G3451" s="13">
        <v>9.4514055662801785E-2</v>
      </c>
      <c r="H3451" t="s">
        <v>26</v>
      </c>
      <c r="I3451" t="s">
        <v>17</v>
      </c>
      <c r="J3451">
        <v>2021</v>
      </c>
      <c r="K3451">
        <v>12</v>
      </c>
      <c r="L3451" s="12">
        <v>-1.9667006523868513</v>
      </c>
      <c r="M3451" s="1">
        <v>986331.67036699958</v>
      </c>
      <c r="N3451" s="12">
        <v>-5.6090172281144186</v>
      </c>
      <c r="O3451" s="13">
        <v>4.7111395492056063E-2</v>
      </c>
      <c r="P3451" s="12">
        <v>-0.26424862895545442</v>
      </c>
      <c r="Q3451" s="12">
        <v>-2.2309492813423057</v>
      </c>
      <c r="R3451" s="2">
        <f>DATE(CURR[[#This Row],[YEAR]],CURR[[#This Row],[MONTH]],1)</f>
        <v>44531</v>
      </c>
      <c r="S3451" t="str">
        <f>IF(AND(CURR[[#This Row],[DATE]]&gt;=DATE(2023,6,1),CURR[[#This Row],[DATE]]&lt;=DATE(2024,5,31)),"Y","N")</f>
        <v>N</v>
      </c>
    </row>
    <row r="3452" spans="1:19" x14ac:dyDescent="0.25">
      <c r="A3452" t="s">
        <v>73</v>
      </c>
      <c r="B3452" t="s">
        <v>111</v>
      </c>
      <c r="C3452" t="s">
        <v>20</v>
      </c>
      <c r="D3452" s="1">
        <v>344745.81490999996</v>
      </c>
      <c r="E3452" s="1">
        <v>1098661.9503120002</v>
      </c>
      <c r="F3452" s="13">
        <v>0</v>
      </c>
      <c r="G3452" s="13">
        <v>0.3137869795273226</v>
      </c>
      <c r="H3452" t="s">
        <v>16</v>
      </c>
      <c r="I3452" t="s">
        <v>17</v>
      </c>
      <c r="J3452">
        <v>2021</v>
      </c>
      <c r="K3452">
        <v>12</v>
      </c>
      <c r="L3452" s="12">
        <v>-1.2468994719494608</v>
      </c>
      <c r="M3452" s="1">
        <v>894581.69679199916</v>
      </c>
      <c r="N3452" s="12">
        <v>-5.0872584750270997</v>
      </c>
      <c r="O3452" s="13">
        <v>0.38537096851664898</v>
      </c>
      <c r="P3452" s="12">
        <v>-1.9604817256157241</v>
      </c>
      <c r="Q3452" s="12">
        <v>-3.2073811975651849</v>
      </c>
      <c r="R3452" s="2">
        <f>DATE(CURR[[#This Row],[YEAR]],CURR[[#This Row],[MONTH]],1)</f>
        <v>44531</v>
      </c>
      <c r="S3452" t="str">
        <f>IF(AND(CURR[[#This Row],[DATE]]&gt;=DATE(2023,6,1),CURR[[#This Row],[DATE]]&lt;=DATE(2024,5,31)),"Y","N")</f>
        <v>N</v>
      </c>
    </row>
    <row r="3453" spans="1:19" x14ac:dyDescent="0.25">
      <c r="A3453" t="s">
        <v>73</v>
      </c>
      <c r="B3453" t="s">
        <v>111</v>
      </c>
      <c r="C3453" t="s">
        <v>20</v>
      </c>
      <c r="D3453" s="1">
        <v>894581.69679199916</v>
      </c>
      <c r="E3453" s="1">
        <v>3909485.432550001</v>
      </c>
      <c r="F3453" s="13">
        <v>0.22882338666459731</v>
      </c>
      <c r="G3453" s="13">
        <v>0</v>
      </c>
      <c r="H3453" t="s">
        <v>21</v>
      </c>
      <c r="I3453" t="s">
        <v>23</v>
      </c>
      <c r="J3453">
        <v>2021</v>
      </c>
      <c r="K3453">
        <v>12</v>
      </c>
      <c r="L3453" s="12">
        <v>-0.11267889162503913</v>
      </c>
      <c r="M3453" s="1">
        <v>894581.69679199916</v>
      </c>
      <c r="N3453" s="12">
        <v>-5.0872584750270997</v>
      </c>
      <c r="O3453" s="13">
        <v>0</v>
      </c>
      <c r="P3453" s="12">
        <v>0</v>
      </c>
      <c r="Q3453" s="12">
        <v>0</v>
      </c>
      <c r="R3453" s="2">
        <f>DATE(CURR[[#This Row],[YEAR]],CURR[[#This Row],[MONTH]],1)</f>
        <v>44531</v>
      </c>
      <c r="S3453" t="str">
        <f>IF(AND(CURR[[#This Row],[DATE]]&gt;=DATE(2023,6,1),CURR[[#This Row],[DATE]]&lt;=DATE(2024,5,31)),"Y","N")</f>
        <v>N</v>
      </c>
    </row>
    <row r="3454" spans="1:19" x14ac:dyDescent="0.25">
      <c r="A3454" t="s">
        <v>73</v>
      </c>
      <c r="B3454" t="s">
        <v>111</v>
      </c>
      <c r="C3454" t="s">
        <v>20</v>
      </c>
      <c r="D3454" s="1">
        <v>894581.69679199916</v>
      </c>
      <c r="E3454" s="1">
        <v>3909485.432550001</v>
      </c>
      <c r="F3454" s="13">
        <v>0.22882338666459731</v>
      </c>
      <c r="G3454" s="13">
        <v>0</v>
      </c>
      <c r="H3454" t="s">
        <v>21</v>
      </c>
      <c r="I3454" t="s">
        <v>22</v>
      </c>
      <c r="J3454">
        <v>2021</v>
      </c>
      <c r="K3454">
        <v>12</v>
      </c>
      <c r="L3454" s="12">
        <v>-4.9745795834020603</v>
      </c>
      <c r="M3454" s="1">
        <v>894581.69679199916</v>
      </c>
      <c r="N3454" s="12">
        <v>-5.0872584750270997</v>
      </c>
      <c r="O3454" s="13">
        <v>0</v>
      </c>
      <c r="P3454" s="12">
        <v>0</v>
      </c>
      <c r="Q3454" s="12">
        <v>0</v>
      </c>
      <c r="R3454" s="2">
        <f>DATE(CURR[[#This Row],[YEAR]],CURR[[#This Row],[MONTH]],1)</f>
        <v>44531</v>
      </c>
      <c r="S3454" t="str">
        <f>IF(AND(CURR[[#This Row],[DATE]]&gt;=DATE(2023,6,1),CURR[[#This Row],[DATE]]&lt;=DATE(2024,5,31)),"Y","N")</f>
        <v>N</v>
      </c>
    </row>
    <row r="3455" spans="1:19" x14ac:dyDescent="0.25">
      <c r="A3455" t="s">
        <v>73</v>
      </c>
      <c r="B3455" t="s">
        <v>111</v>
      </c>
      <c r="C3455" t="s">
        <v>20</v>
      </c>
      <c r="D3455" s="1">
        <v>368816.63837100001</v>
      </c>
      <c r="E3455" s="1">
        <v>1272956.9220229995</v>
      </c>
      <c r="F3455" s="13">
        <v>0</v>
      </c>
      <c r="G3455" s="13">
        <v>0.28973222266223414</v>
      </c>
      <c r="H3455" t="s">
        <v>24</v>
      </c>
      <c r="I3455" t="s">
        <v>17</v>
      </c>
      <c r="J3455">
        <v>2021</v>
      </c>
      <c r="K3455">
        <v>12</v>
      </c>
      <c r="L3455" s="12">
        <v>-2.0367820012476856</v>
      </c>
      <c r="M3455" s="1">
        <v>894581.69679199916</v>
      </c>
      <c r="N3455" s="12">
        <v>-5.0872584750270997</v>
      </c>
      <c r="O3455" s="13">
        <v>0.41227831923410596</v>
      </c>
      <c r="P3455" s="12">
        <v>-2.0973663735936339</v>
      </c>
      <c r="Q3455" s="12">
        <v>-4.1341483748413195</v>
      </c>
      <c r="R3455" s="2">
        <f>DATE(CURR[[#This Row],[YEAR]],CURR[[#This Row],[MONTH]],1)</f>
        <v>44531</v>
      </c>
      <c r="S3455" t="str">
        <f>IF(AND(CURR[[#This Row],[DATE]]&gt;=DATE(2023,6,1),CURR[[#This Row],[DATE]]&lt;=DATE(2024,5,31)),"Y","N")</f>
        <v>N</v>
      </c>
    </row>
    <row r="3456" spans="1:19" x14ac:dyDescent="0.25">
      <c r="A3456" t="s">
        <v>73</v>
      </c>
      <c r="B3456" t="s">
        <v>111</v>
      </c>
      <c r="C3456" t="s">
        <v>20</v>
      </c>
      <c r="D3456" s="1">
        <v>134858.15220800001</v>
      </c>
      <c r="E3456" s="1">
        <v>1046220.5179080002</v>
      </c>
      <c r="F3456" s="13">
        <v>0</v>
      </c>
      <c r="G3456" s="13">
        <v>0.12890031298340376</v>
      </c>
      <c r="H3456" t="s">
        <v>25</v>
      </c>
      <c r="I3456" t="s">
        <v>17</v>
      </c>
      <c r="J3456">
        <v>2021</v>
      </c>
      <c r="K3456">
        <v>12</v>
      </c>
      <c r="L3456" s="12">
        <v>-2.3188902420993602</v>
      </c>
      <c r="M3456" s="1">
        <v>894581.69679199916</v>
      </c>
      <c r="N3456" s="12">
        <v>-5.0872584750270997</v>
      </c>
      <c r="O3456" s="13">
        <v>0.15074995686990467</v>
      </c>
      <c r="P3456" s="12">
        <v>-0.76690399569639223</v>
      </c>
      <c r="Q3456" s="12">
        <v>-3.0857942377957523</v>
      </c>
      <c r="R3456" s="2">
        <f>DATE(CURR[[#This Row],[YEAR]],CURR[[#This Row],[MONTH]],1)</f>
        <v>44531</v>
      </c>
      <c r="S3456" t="str">
        <f>IF(AND(CURR[[#This Row],[DATE]]&gt;=DATE(2023,6,1),CURR[[#This Row],[DATE]]&lt;=DATE(2024,5,31)),"Y","N")</f>
        <v>N</v>
      </c>
    </row>
    <row r="3457" spans="1:19" x14ac:dyDescent="0.25">
      <c r="A3457" t="s">
        <v>73</v>
      </c>
      <c r="B3457" t="s">
        <v>111</v>
      </c>
      <c r="C3457" t="s">
        <v>20</v>
      </c>
      <c r="D3457" s="1">
        <v>46161.091303000001</v>
      </c>
      <c r="E3457" s="1">
        <v>491646.04230699991</v>
      </c>
      <c r="F3457" s="13">
        <v>0</v>
      </c>
      <c r="G3457" s="13">
        <v>9.38909038836023E-2</v>
      </c>
      <c r="H3457" t="s">
        <v>26</v>
      </c>
      <c r="I3457" t="s">
        <v>17</v>
      </c>
      <c r="J3457">
        <v>2021</v>
      </c>
      <c r="K3457">
        <v>12</v>
      </c>
      <c r="L3457" s="12">
        <v>-1.9537337661169396</v>
      </c>
      <c r="M3457" s="1">
        <v>894581.69679199916</v>
      </c>
      <c r="N3457" s="12">
        <v>-5.0872584750270997</v>
      </c>
      <c r="O3457" s="13">
        <v>5.1600755379341279E-2</v>
      </c>
      <c r="P3457" s="12">
        <v>-0.26250638012135413</v>
      </c>
      <c r="Q3457" s="12">
        <v>-2.2162401462382939</v>
      </c>
      <c r="R3457" s="2">
        <f>DATE(CURR[[#This Row],[YEAR]],CURR[[#This Row],[MONTH]],1)</f>
        <v>44531</v>
      </c>
      <c r="S3457" t="str">
        <f>IF(AND(CURR[[#This Row],[DATE]]&gt;=DATE(2023,6,1),CURR[[#This Row],[DATE]]&lt;=DATE(2024,5,31)),"Y","N")</f>
        <v>N</v>
      </c>
    </row>
    <row r="3458" spans="1:19" x14ac:dyDescent="0.25">
      <c r="A3458" t="s">
        <v>74</v>
      </c>
      <c r="B3458" t="s">
        <v>14</v>
      </c>
      <c r="C3458" t="s">
        <v>15</v>
      </c>
      <c r="D3458" s="1">
        <v>2932.7898520000008</v>
      </c>
      <c r="E3458" s="1">
        <v>14137.642040000001</v>
      </c>
      <c r="F3458" s="13">
        <v>0</v>
      </c>
      <c r="G3458" s="13">
        <v>0.20744547384225617</v>
      </c>
      <c r="H3458" t="s">
        <v>16</v>
      </c>
      <c r="I3458" t="s">
        <v>17</v>
      </c>
      <c r="J3458">
        <v>2022</v>
      </c>
      <c r="K3458">
        <v>1</v>
      </c>
      <c r="L3458" s="12">
        <v>-0.86771742635155602</v>
      </c>
      <c r="M3458" s="1">
        <v>14512.873280000002</v>
      </c>
      <c r="N3458" s="12">
        <v>-6.7103000033063669</v>
      </c>
      <c r="O3458" s="13">
        <v>0.20208195823232603</v>
      </c>
      <c r="P3458" s="12">
        <v>-1.3560305649945343</v>
      </c>
      <c r="Q3458" s="12">
        <v>-2.2237479913460905</v>
      </c>
      <c r="R3458" s="2">
        <f>DATE(CURR[[#This Row],[YEAR]],CURR[[#This Row],[MONTH]],1)</f>
        <v>44562</v>
      </c>
      <c r="S3458" t="str">
        <f>IF(AND(CURR[[#This Row],[DATE]]&gt;=DATE(2023,6,1),CURR[[#This Row],[DATE]]&lt;=DATE(2024,5,31)),"Y","N")</f>
        <v>N</v>
      </c>
    </row>
    <row r="3459" spans="1:19" x14ac:dyDescent="0.25">
      <c r="A3459" t="s">
        <v>74</v>
      </c>
      <c r="B3459" t="s">
        <v>14</v>
      </c>
      <c r="C3459" t="s">
        <v>15</v>
      </c>
      <c r="D3459" s="1">
        <v>14512.873280000002</v>
      </c>
      <c r="E3459" s="1">
        <v>63647.418427999997</v>
      </c>
      <c r="F3459" s="13">
        <v>0.22801982607381677</v>
      </c>
      <c r="G3459" s="13">
        <v>0</v>
      </c>
      <c r="H3459" t="s">
        <v>21</v>
      </c>
      <c r="I3459" t="s">
        <v>23</v>
      </c>
      <c r="J3459">
        <v>2022</v>
      </c>
      <c r="K3459">
        <v>1</v>
      </c>
      <c r="L3459" s="12">
        <v>-1.5910011515253371</v>
      </c>
      <c r="M3459" s="1">
        <v>14512.873280000002</v>
      </c>
      <c r="N3459" s="12">
        <v>-6.7103000033063669</v>
      </c>
      <c r="O3459" s="13">
        <v>0</v>
      </c>
      <c r="P3459" s="12">
        <v>0</v>
      </c>
      <c r="Q3459" s="12">
        <v>0</v>
      </c>
      <c r="R3459" s="2">
        <f>DATE(CURR[[#This Row],[YEAR]],CURR[[#This Row],[MONTH]],1)</f>
        <v>44562</v>
      </c>
      <c r="S3459" t="str">
        <f>IF(AND(CURR[[#This Row],[DATE]]&gt;=DATE(2023,6,1),CURR[[#This Row],[DATE]]&lt;=DATE(2024,5,31)),"Y","N")</f>
        <v>N</v>
      </c>
    </row>
    <row r="3460" spans="1:19" x14ac:dyDescent="0.25">
      <c r="A3460" t="s">
        <v>74</v>
      </c>
      <c r="B3460" t="s">
        <v>14</v>
      </c>
      <c r="C3460" t="s">
        <v>15</v>
      </c>
      <c r="D3460" s="1">
        <v>14512.873280000002</v>
      </c>
      <c r="E3460" s="1">
        <v>63647.418427999997</v>
      </c>
      <c r="F3460" s="13">
        <v>0.22801982607381677</v>
      </c>
      <c r="G3460" s="13">
        <v>0</v>
      </c>
      <c r="H3460" t="s">
        <v>21</v>
      </c>
      <c r="I3460" t="s">
        <v>22</v>
      </c>
      <c r="J3460">
        <v>2022</v>
      </c>
      <c r="K3460">
        <v>1</v>
      </c>
      <c r="L3460" s="12">
        <v>-5.1192988517810294</v>
      </c>
      <c r="M3460" s="1">
        <v>14512.873280000002</v>
      </c>
      <c r="N3460" s="12">
        <v>-6.7103000033063669</v>
      </c>
      <c r="O3460" s="13">
        <v>0</v>
      </c>
      <c r="P3460" s="12">
        <v>0</v>
      </c>
      <c r="Q3460" s="12">
        <v>0</v>
      </c>
      <c r="R3460" s="2">
        <f>DATE(CURR[[#This Row],[YEAR]],CURR[[#This Row],[MONTH]],1)</f>
        <v>44562</v>
      </c>
      <c r="S3460" t="str">
        <f>IF(AND(CURR[[#This Row],[DATE]]&gt;=DATE(2023,6,1),CURR[[#This Row],[DATE]]&lt;=DATE(2024,5,31)),"Y","N")</f>
        <v>N</v>
      </c>
    </row>
    <row r="3461" spans="1:19" x14ac:dyDescent="0.25">
      <c r="A3461" t="s">
        <v>74</v>
      </c>
      <c r="B3461" t="s">
        <v>14</v>
      </c>
      <c r="C3461" t="s">
        <v>15</v>
      </c>
      <c r="D3461" s="1">
        <v>7347.5949760000012</v>
      </c>
      <c r="E3461" s="1">
        <v>24511.708632000002</v>
      </c>
      <c r="F3461" s="13">
        <v>0</v>
      </c>
      <c r="G3461" s="13">
        <v>0.29975858012638606</v>
      </c>
      <c r="H3461" t="s">
        <v>24</v>
      </c>
      <c r="I3461" t="s">
        <v>17</v>
      </c>
      <c r="J3461">
        <v>2022</v>
      </c>
      <c r="K3461">
        <v>1</v>
      </c>
      <c r="L3461" s="12">
        <v>-2.9798099016361879</v>
      </c>
      <c r="M3461" s="1">
        <v>14512.873280000002</v>
      </c>
      <c r="N3461" s="12">
        <v>-6.7103000033063669</v>
      </c>
      <c r="O3461" s="13">
        <v>0.5062812052610991</v>
      </c>
      <c r="P3461" s="12">
        <v>-3.3972987733375049</v>
      </c>
      <c r="Q3461" s="12">
        <v>-6.3771086749736927</v>
      </c>
      <c r="R3461" s="2">
        <f>DATE(CURR[[#This Row],[YEAR]],CURR[[#This Row],[MONTH]],1)</f>
        <v>44562</v>
      </c>
      <c r="S3461" t="str">
        <f>IF(AND(CURR[[#This Row],[DATE]]&gt;=DATE(2023,6,1),CURR[[#This Row],[DATE]]&lt;=DATE(2024,5,31)),"Y","N")</f>
        <v>N</v>
      </c>
    </row>
    <row r="3462" spans="1:19" x14ac:dyDescent="0.25">
      <c r="A3462" t="s">
        <v>74</v>
      </c>
      <c r="B3462" t="s">
        <v>14</v>
      </c>
      <c r="C3462" t="s">
        <v>15</v>
      </c>
      <c r="D3462" s="1">
        <v>1242.5815959999995</v>
      </c>
      <c r="E3462" s="1">
        <v>17912.230188000001</v>
      </c>
      <c r="F3462" s="13">
        <v>0</v>
      </c>
      <c r="G3462" s="13">
        <v>6.9370568765493329E-2</v>
      </c>
      <c r="H3462" t="s">
        <v>25</v>
      </c>
      <c r="I3462" t="s">
        <v>17</v>
      </c>
      <c r="J3462">
        <v>2022</v>
      </c>
      <c r="K3462">
        <v>1</v>
      </c>
      <c r="L3462" s="12">
        <v>-1.3064661696746596</v>
      </c>
      <c r="M3462" s="1">
        <v>14512.873280000002</v>
      </c>
      <c r="N3462" s="12">
        <v>-6.7103000033063669</v>
      </c>
      <c r="O3462" s="13">
        <v>8.5619268633206139E-2</v>
      </c>
      <c r="P3462" s="12">
        <v>-0.57453097859249191</v>
      </c>
      <c r="Q3462" s="12">
        <v>-1.8809971482671515</v>
      </c>
      <c r="R3462" s="2">
        <f>DATE(CURR[[#This Row],[YEAR]],CURR[[#This Row],[MONTH]],1)</f>
        <v>44562</v>
      </c>
      <c r="S3462" t="str">
        <f>IF(AND(CURR[[#This Row],[DATE]]&gt;=DATE(2023,6,1),CURR[[#This Row],[DATE]]&lt;=DATE(2024,5,31)),"Y","N")</f>
        <v>N</v>
      </c>
    </row>
    <row r="3463" spans="1:19" x14ac:dyDescent="0.25">
      <c r="A3463" t="s">
        <v>74</v>
      </c>
      <c r="B3463" t="s">
        <v>14</v>
      </c>
      <c r="C3463" t="s">
        <v>15</v>
      </c>
      <c r="D3463" s="1">
        <v>2989.9068559999992</v>
      </c>
      <c r="E3463" s="1">
        <v>7085.8375680000008</v>
      </c>
      <c r="F3463" s="13">
        <v>0</v>
      </c>
      <c r="G3463" s="13">
        <v>0.42195531965092864</v>
      </c>
      <c r="H3463" t="s">
        <v>26</v>
      </c>
      <c r="I3463" t="s">
        <v>17</v>
      </c>
      <c r="J3463">
        <v>2022</v>
      </c>
      <c r="K3463">
        <v>1</v>
      </c>
      <c r="L3463" s="12">
        <v>-6.137735901534378</v>
      </c>
      <c r="M3463" s="1">
        <v>14512.873280000002</v>
      </c>
      <c r="N3463" s="12">
        <v>-6.7103000033063669</v>
      </c>
      <c r="O3463" s="13">
        <v>0.2060175678733687</v>
      </c>
      <c r="P3463" s="12">
        <v>-1.3824396863818356</v>
      </c>
      <c r="Q3463" s="12">
        <v>-7.5201755879162135</v>
      </c>
      <c r="R3463" s="2">
        <f>DATE(CURR[[#This Row],[YEAR]],CURR[[#This Row],[MONTH]],1)</f>
        <v>44562</v>
      </c>
      <c r="S3463" t="str">
        <f>IF(AND(CURR[[#This Row],[DATE]]&gt;=DATE(2023,6,1),CURR[[#This Row],[DATE]]&lt;=DATE(2024,5,31)),"Y","N")</f>
        <v>N</v>
      </c>
    </row>
    <row r="3464" spans="1:19" x14ac:dyDescent="0.25">
      <c r="A3464" t="s">
        <v>74</v>
      </c>
      <c r="B3464" t="s">
        <v>14</v>
      </c>
      <c r="C3464" t="s">
        <v>18</v>
      </c>
      <c r="D3464" s="1">
        <v>6308.2203680000002</v>
      </c>
      <c r="E3464" s="1">
        <v>14137.642040000001</v>
      </c>
      <c r="F3464" s="13">
        <v>0</v>
      </c>
      <c r="G3464" s="13">
        <v>0.44620031757431594</v>
      </c>
      <c r="H3464" t="s">
        <v>16</v>
      </c>
      <c r="I3464" t="s">
        <v>17</v>
      </c>
      <c r="J3464">
        <v>2022</v>
      </c>
      <c r="K3464">
        <v>1</v>
      </c>
      <c r="L3464" s="12">
        <v>-1.8663978732900439</v>
      </c>
      <c r="M3464" s="1">
        <v>10933.586744000002</v>
      </c>
      <c r="N3464" s="12">
        <v>-5.0553495334049829</v>
      </c>
      <c r="O3464" s="13">
        <v>0.57695800250194629</v>
      </c>
      <c r="P3464" s="12">
        <v>-2.9167243687424853</v>
      </c>
      <c r="Q3464" s="12">
        <v>-4.7831222420325297</v>
      </c>
      <c r="R3464" s="2">
        <f>DATE(CURR[[#This Row],[YEAR]],CURR[[#This Row],[MONTH]],1)</f>
        <v>44562</v>
      </c>
      <c r="S3464" t="str">
        <f>IF(AND(CURR[[#This Row],[DATE]]&gt;=DATE(2023,6,1),CURR[[#This Row],[DATE]]&lt;=DATE(2024,5,31)),"Y","N")</f>
        <v>N</v>
      </c>
    </row>
    <row r="3465" spans="1:19" x14ac:dyDescent="0.25">
      <c r="A3465" t="s">
        <v>74</v>
      </c>
      <c r="B3465" t="s">
        <v>14</v>
      </c>
      <c r="C3465" t="s">
        <v>18</v>
      </c>
      <c r="D3465" s="1">
        <v>10933.586744000002</v>
      </c>
      <c r="E3465" s="1">
        <v>63647.418427999997</v>
      </c>
      <c r="F3465" s="13">
        <v>0.17178366403609008</v>
      </c>
      <c r="G3465" s="13">
        <v>0</v>
      </c>
      <c r="H3465" t="s">
        <v>21</v>
      </c>
      <c r="I3465" t="s">
        <v>23</v>
      </c>
      <c r="J3465">
        <v>2022</v>
      </c>
      <c r="K3465">
        <v>1</v>
      </c>
      <c r="L3465" s="12">
        <v>-1.1986151029085648</v>
      </c>
      <c r="M3465" s="1">
        <v>10933.586744000002</v>
      </c>
      <c r="N3465" s="12">
        <v>-5.0553495334049829</v>
      </c>
      <c r="O3465" s="13">
        <v>0</v>
      </c>
      <c r="P3465" s="12">
        <v>0</v>
      </c>
      <c r="Q3465" s="12">
        <v>0</v>
      </c>
      <c r="R3465" s="2">
        <f>DATE(CURR[[#This Row],[YEAR]],CURR[[#This Row],[MONTH]],1)</f>
        <v>44562</v>
      </c>
      <c r="S3465" t="str">
        <f>IF(AND(CURR[[#This Row],[DATE]]&gt;=DATE(2023,6,1),CURR[[#This Row],[DATE]]&lt;=DATE(2024,5,31)),"Y","N")</f>
        <v>N</v>
      </c>
    </row>
    <row r="3466" spans="1:19" x14ac:dyDescent="0.25">
      <c r="A3466" t="s">
        <v>74</v>
      </c>
      <c r="B3466" t="s">
        <v>14</v>
      </c>
      <c r="C3466" t="s">
        <v>18</v>
      </c>
      <c r="D3466" s="1">
        <v>10933.586744000002</v>
      </c>
      <c r="E3466" s="1">
        <v>63647.418427999997</v>
      </c>
      <c r="F3466" s="13">
        <v>0.17178366403609008</v>
      </c>
      <c r="G3466" s="13">
        <v>0</v>
      </c>
      <c r="H3466" t="s">
        <v>21</v>
      </c>
      <c r="I3466" t="s">
        <v>22</v>
      </c>
      <c r="J3466">
        <v>2022</v>
      </c>
      <c r="K3466">
        <v>1</v>
      </c>
      <c r="L3466" s="12">
        <v>-3.8567344304964184</v>
      </c>
      <c r="M3466" s="1">
        <v>10933.586744000002</v>
      </c>
      <c r="N3466" s="12">
        <v>-5.0553495334049829</v>
      </c>
      <c r="O3466" s="13">
        <v>0</v>
      </c>
      <c r="P3466" s="12">
        <v>0</v>
      </c>
      <c r="Q3466" s="12">
        <v>0</v>
      </c>
      <c r="R3466" s="2">
        <f>DATE(CURR[[#This Row],[YEAR]],CURR[[#This Row],[MONTH]],1)</f>
        <v>44562</v>
      </c>
      <c r="S3466" t="str">
        <f>IF(AND(CURR[[#This Row],[DATE]]&gt;=DATE(2023,6,1),CURR[[#This Row],[DATE]]&lt;=DATE(2024,5,31)),"Y","N")</f>
        <v>N</v>
      </c>
    </row>
    <row r="3467" spans="1:19" x14ac:dyDescent="0.25">
      <c r="A3467" t="s">
        <v>74</v>
      </c>
      <c r="B3467" t="s">
        <v>14</v>
      </c>
      <c r="C3467" t="s">
        <v>18</v>
      </c>
      <c r="D3467" s="1">
        <v>1290.1867559999998</v>
      </c>
      <c r="E3467" s="1">
        <v>24511.708632000002</v>
      </c>
      <c r="F3467" s="13">
        <v>0</v>
      </c>
      <c r="G3467" s="13">
        <v>5.2635529222783875E-2</v>
      </c>
      <c r="H3467" t="s">
        <v>24</v>
      </c>
      <c r="I3467" t="s">
        <v>17</v>
      </c>
      <c r="J3467">
        <v>2022</v>
      </c>
      <c r="K3467">
        <v>1</v>
      </c>
      <c r="L3467" s="12">
        <v>-0.52323396744734663</v>
      </c>
      <c r="M3467" s="1">
        <v>10933.586744000002</v>
      </c>
      <c r="N3467" s="12">
        <v>-5.0553495334049829</v>
      </c>
      <c r="O3467" s="13">
        <v>0.11800215118867671</v>
      </c>
      <c r="P3467" s="12">
        <v>-0.59654211995246109</v>
      </c>
      <c r="Q3467" s="12">
        <v>-1.1197760873998077</v>
      </c>
      <c r="R3467" s="2">
        <f>DATE(CURR[[#This Row],[YEAR]],CURR[[#This Row],[MONTH]],1)</f>
        <v>44562</v>
      </c>
      <c r="S3467" t="str">
        <f>IF(AND(CURR[[#This Row],[DATE]]&gt;=DATE(2023,6,1),CURR[[#This Row],[DATE]]&lt;=DATE(2024,5,31)),"Y","N")</f>
        <v>N</v>
      </c>
    </row>
    <row r="3468" spans="1:19" x14ac:dyDescent="0.25">
      <c r="A3468" t="s">
        <v>74</v>
      </c>
      <c r="B3468" t="s">
        <v>14</v>
      </c>
      <c r="C3468" t="s">
        <v>18</v>
      </c>
      <c r="D3468" s="1">
        <v>1454.2994520000009</v>
      </c>
      <c r="E3468" s="1">
        <v>17912.230188000001</v>
      </c>
      <c r="F3468" s="13">
        <v>0</v>
      </c>
      <c r="G3468" s="13">
        <v>8.1190306105729054E-2</v>
      </c>
      <c r="H3468" t="s">
        <v>25</v>
      </c>
      <c r="I3468" t="s">
        <v>17</v>
      </c>
      <c r="J3468">
        <v>2022</v>
      </c>
      <c r="K3468">
        <v>1</v>
      </c>
      <c r="L3468" s="12">
        <v>-1.5290690291331164</v>
      </c>
      <c r="M3468" s="1">
        <v>10933.586744000002</v>
      </c>
      <c r="N3468" s="12">
        <v>-5.0553495334049829</v>
      </c>
      <c r="O3468" s="13">
        <v>0.13301211085173612</v>
      </c>
      <c r="P3468" s="12">
        <v>-0.67242271253153607</v>
      </c>
      <c r="Q3468" s="12">
        <v>-2.2014917416646522</v>
      </c>
      <c r="R3468" s="2">
        <f>DATE(CURR[[#This Row],[YEAR]],CURR[[#This Row],[MONTH]],1)</f>
        <v>44562</v>
      </c>
      <c r="S3468" t="str">
        <f>IF(AND(CURR[[#This Row],[DATE]]&gt;=DATE(2023,6,1),CURR[[#This Row],[DATE]]&lt;=DATE(2024,5,31)),"Y","N")</f>
        <v>N</v>
      </c>
    </row>
    <row r="3469" spans="1:19" x14ac:dyDescent="0.25">
      <c r="A3469" t="s">
        <v>74</v>
      </c>
      <c r="B3469" t="s">
        <v>14</v>
      </c>
      <c r="C3469" t="s">
        <v>18</v>
      </c>
      <c r="D3469" s="1">
        <v>1880.8801680000008</v>
      </c>
      <c r="E3469" s="1">
        <v>7085.8375680000008</v>
      </c>
      <c r="F3469" s="13">
        <v>0</v>
      </c>
      <c r="G3469" s="13">
        <v>0.26544217955180771</v>
      </c>
      <c r="H3469" t="s">
        <v>26</v>
      </c>
      <c r="I3469" t="s">
        <v>17</v>
      </c>
      <c r="J3469">
        <v>2022</v>
      </c>
      <c r="K3469">
        <v>1</v>
      </c>
      <c r="L3469" s="12">
        <v>-3.8611054757277756</v>
      </c>
      <c r="M3469" s="1">
        <v>10933.586744000002</v>
      </c>
      <c r="N3469" s="12">
        <v>-5.0553495334049829</v>
      </c>
      <c r="O3469" s="13">
        <v>0.17202773545764083</v>
      </c>
      <c r="P3469" s="12">
        <v>-0.86966033217850036</v>
      </c>
      <c r="Q3469" s="12">
        <v>-4.730765807906276</v>
      </c>
      <c r="R3469" s="2">
        <f>DATE(CURR[[#This Row],[YEAR]],CURR[[#This Row],[MONTH]],1)</f>
        <v>44562</v>
      </c>
      <c r="S3469" t="str">
        <f>IF(AND(CURR[[#This Row],[DATE]]&gt;=DATE(2023,6,1),CURR[[#This Row],[DATE]]&lt;=DATE(2024,5,31)),"Y","N")</f>
        <v>N</v>
      </c>
    </row>
    <row r="3470" spans="1:19" x14ac:dyDescent="0.25">
      <c r="A3470" t="s">
        <v>74</v>
      </c>
      <c r="B3470" t="s">
        <v>14</v>
      </c>
      <c r="C3470" t="s">
        <v>19</v>
      </c>
      <c r="D3470" s="1">
        <v>3.0059</v>
      </c>
      <c r="E3470" s="1">
        <v>14137.642040000001</v>
      </c>
      <c r="F3470" s="13">
        <v>0</v>
      </c>
      <c r="G3470" s="13">
        <v>2.1261678513965259E-4</v>
      </c>
      <c r="H3470" t="s">
        <v>16</v>
      </c>
      <c r="I3470" t="s">
        <v>17</v>
      </c>
      <c r="J3470">
        <v>2022</v>
      </c>
      <c r="K3470">
        <v>1</v>
      </c>
      <c r="L3470" s="12">
        <v>-8.8934834866925231E-4</v>
      </c>
      <c r="M3470" s="1">
        <v>18871.294927999999</v>
      </c>
      <c r="N3470" s="12">
        <v>-8.7254982507332812</v>
      </c>
      <c r="O3470" s="13">
        <v>1.592842468663897E-4</v>
      </c>
      <c r="P3470" s="12">
        <v>-1.3898344174020515E-3</v>
      </c>
      <c r="Q3470" s="12">
        <v>-2.2791827660713039E-3</v>
      </c>
      <c r="R3470" s="2">
        <f>DATE(CURR[[#This Row],[YEAR]],CURR[[#This Row],[MONTH]],1)</f>
        <v>44562</v>
      </c>
      <c r="S3470" t="str">
        <f>IF(AND(CURR[[#This Row],[DATE]]&gt;=DATE(2023,6,1),CURR[[#This Row],[DATE]]&lt;=DATE(2024,5,31)),"Y","N")</f>
        <v>N</v>
      </c>
    </row>
    <row r="3471" spans="1:19" x14ac:dyDescent="0.25">
      <c r="A3471" t="s">
        <v>74</v>
      </c>
      <c r="B3471" t="s">
        <v>14</v>
      </c>
      <c r="C3471" t="s">
        <v>19</v>
      </c>
      <c r="D3471" s="1">
        <v>18871.294927999999</v>
      </c>
      <c r="E3471" s="1">
        <v>63647.418427999997</v>
      </c>
      <c r="F3471" s="13">
        <v>0.29649741331375146</v>
      </c>
      <c r="G3471" s="13">
        <v>0</v>
      </c>
      <c r="H3471" t="s">
        <v>21</v>
      </c>
      <c r="I3471" t="s">
        <v>23</v>
      </c>
      <c r="J3471">
        <v>2022</v>
      </c>
      <c r="K3471">
        <v>1</v>
      </c>
      <c r="L3471" s="12">
        <v>-2.0688013587632073</v>
      </c>
      <c r="M3471" s="1">
        <v>18871.294927999999</v>
      </c>
      <c r="N3471" s="12">
        <v>-8.7254982507332812</v>
      </c>
      <c r="O3471" s="13">
        <v>0</v>
      </c>
      <c r="P3471" s="12">
        <v>0</v>
      </c>
      <c r="Q3471" s="12">
        <v>0</v>
      </c>
      <c r="R3471" s="2">
        <f>DATE(CURR[[#This Row],[YEAR]],CURR[[#This Row],[MONTH]],1)</f>
        <v>44562</v>
      </c>
      <c r="S3471" t="str">
        <f>IF(AND(CURR[[#This Row],[DATE]]&gt;=DATE(2023,6,1),CURR[[#This Row],[DATE]]&lt;=DATE(2024,5,31)),"Y","N")</f>
        <v>N</v>
      </c>
    </row>
    <row r="3472" spans="1:19" x14ac:dyDescent="0.25">
      <c r="A3472" t="s">
        <v>74</v>
      </c>
      <c r="B3472" t="s">
        <v>14</v>
      </c>
      <c r="C3472" t="s">
        <v>19</v>
      </c>
      <c r="D3472" s="1">
        <v>18871.294927999999</v>
      </c>
      <c r="E3472" s="1">
        <v>63647.418427999997</v>
      </c>
      <c r="F3472" s="13">
        <v>0.29649741331375146</v>
      </c>
      <c r="G3472" s="13">
        <v>0</v>
      </c>
      <c r="H3472" t="s">
        <v>21</v>
      </c>
      <c r="I3472" t="s">
        <v>22</v>
      </c>
      <c r="J3472">
        <v>2022</v>
      </c>
      <c r="K3472">
        <v>1</v>
      </c>
      <c r="L3472" s="12">
        <v>-6.6566968919700749</v>
      </c>
      <c r="M3472" s="1">
        <v>18871.294927999999</v>
      </c>
      <c r="N3472" s="12">
        <v>-8.7254982507332812</v>
      </c>
      <c r="O3472" s="13">
        <v>0</v>
      </c>
      <c r="P3472" s="12">
        <v>0</v>
      </c>
      <c r="Q3472" s="12">
        <v>0</v>
      </c>
      <c r="R3472" s="2">
        <f>DATE(CURR[[#This Row],[YEAR]],CURR[[#This Row],[MONTH]],1)</f>
        <v>44562</v>
      </c>
      <c r="S3472" t="str">
        <f>IF(AND(CURR[[#This Row],[DATE]]&gt;=DATE(2023,6,1),CURR[[#This Row],[DATE]]&lt;=DATE(2024,5,31)),"Y","N")</f>
        <v>N</v>
      </c>
    </row>
    <row r="3473" spans="1:19" x14ac:dyDescent="0.25">
      <c r="A3473" t="s">
        <v>74</v>
      </c>
      <c r="B3473" t="s">
        <v>14</v>
      </c>
      <c r="C3473" t="s">
        <v>19</v>
      </c>
      <c r="D3473" s="1">
        <v>5905.2596680000006</v>
      </c>
      <c r="E3473" s="1">
        <v>24511.708632000002</v>
      </c>
      <c r="F3473" s="13">
        <v>0</v>
      </c>
      <c r="G3473" s="13">
        <v>0.24091587235541351</v>
      </c>
      <c r="H3473" t="s">
        <v>24</v>
      </c>
      <c r="I3473" t="s">
        <v>17</v>
      </c>
      <c r="J3473">
        <v>2022</v>
      </c>
      <c r="K3473">
        <v>1</v>
      </c>
      <c r="L3473" s="12">
        <v>-2.3948722388640307</v>
      </c>
      <c r="M3473" s="1">
        <v>18871.294927999999</v>
      </c>
      <c r="N3473" s="12">
        <v>-8.7254982507332812</v>
      </c>
      <c r="O3473" s="13">
        <v>0.31292286462219193</v>
      </c>
      <c r="P3473" s="12">
        <v>-2.7304079078753829</v>
      </c>
      <c r="Q3473" s="12">
        <v>-5.1252801467394136</v>
      </c>
      <c r="R3473" s="2">
        <f>DATE(CURR[[#This Row],[YEAR]],CURR[[#This Row],[MONTH]],1)</f>
        <v>44562</v>
      </c>
      <c r="S3473" t="str">
        <f>IF(AND(CURR[[#This Row],[DATE]]&gt;=DATE(2023,6,1),CURR[[#This Row],[DATE]]&lt;=DATE(2024,5,31)),"Y","N")</f>
        <v>N</v>
      </c>
    </row>
    <row r="3474" spans="1:19" x14ac:dyDescent="0.25">
      <c r="A3474" t="s">
        <v>74</v>
      </c>
      <c r="B3474" t="s">
        <v>14</v>
      </c>
      <c r="C3474" t="s">
        <v>19</v>
      </c>
      <c r="D3474" s="1">
        <v>12122.797683999999</v>
      </c>
      <c r="E3474" s="1">
        <v>17912.230188000001</v>
      </c>
      <c r="F3474" s="13">
        <v>0</v>
      </c>
      <c r="G3474" s="13">
        <v>0.67678885078874573</v>
      </c>
      <c r="H3474" t="s">
        <v>25</v>
      </c>
      <c r="I3474" t="s">
        <v>17</v>
      </c>
      <c r="J3474">
        <v>2022</v>
      </c>
      <c r="K3474">
        <v>1</v>
      </c>
      <c r="L3474" s="12">
        <v>-12.746064408921375</v>
      </c>
      <c r="M3474" s="1">
        <v>18871.294927999999</v>
      </c>
      <c r="N3474" s="12">
        <v>-8.7254982507332812</v>
      </c>
      <c r="O3474" s="13">
        <v>0.6423935257359038</v>
      </c>
      <c r="P3474" s="12">
        <v>-5.6052035850910134</v>
      </c>
      <c r="Q3474" s="12">
        <v>-18.351267994012389</v>
      </c>
      <c r="R3474" s="2">
        <f>DATE(CURR[[#This Row],[YEAR]],CURR[[#This Row],[MONTH]],1)</f>
        <v>44562</v>
      </c>
      <c r="S3474" t="str">
        <f>IF(AND(CURR[[#This Row],[DATE]]&gt;=DATE(2023,6,1),CURR[[#This Row],[DATE]]&lt;=DATE(2024,5,31)),"Y","N")</f>
        <v>N</v>
      </c>
    </row>
    <row r="3475" spans="1:19" x14ac:dyDescent="0.25">
      <c r="A3475" t="s">
        <v>74</v>
      </c>
      <c r="B3475" t="s">
        <v>14</v>
      </c>
      <c r="C3475" t="s">
        <v>19</v>
      </c>
      <c r="D3475" s="1">
        <v>840.23167599999999</v>
      </c>
      <c r="E3475" s="1">
        <v>7085.8375680000008</v>
      </c>
      <c r="F3475" s="13">
        <v>0</v>
      </c>
      <c r="G3475" s="13">
        <v>0.11857902018450556</v>
      </c>
      <c r="H3475" t="s">
        <v>26</v>
      </c>
      <c r="I3475" t="s">
        <v>17</v>
      </c>
      <c r="J3475">
        <v>2022</v>
      </c>
      <c r="K3475">
        <v>1</v>
      </c>
      <c r="L3475" s="12">
        <v>-1.7248430709614058</v>
      </c>
      <c r="M3475" s="1">
        <v>18871.294927999999</v>
      </c>
      <c r="N3475" s="12">
        <v>-8.7254982507332812</v>
      </c>
      <c r="O3475" s="13">
        <v>4.4524325395037881E-2</v>
      </c>
      <c r="P3475" s="12">
        <v>-0.38849692334948244</v>
      </c>
      <c r="Q3475" s="12">
        <v>-2.1133399943108881</v>
      </c>
      <c r="R3475" s="2">
        <f>DATE(CURR[[#This Row],[YEAR]],CURR[[#This Row],[MONTH]],1)</f>
        <v>44562</v>
      </c>
      <c r="S3475" t="str">
        <f>IF(AND(CURR[[#This Row],[DATE]]&gt;=DATE(2023,6,1),CURR[[#This Row],[DATE]]&lt;=DATE(2024,5,31)),"Y","N")</f>
        <v>N</v>
      </c>
    </row>
    <row r="3476" spans="1:19" x14ac:dyDescent="0.25">
      <c r="A3476" t="s">
        <v>74</v>
      </c>
      <c r="B3476" t="s">
        <v>14</v>
      </c>
      <c r="C3476" t="s">
        <v>20</v>
      </c>
      <c r="D3476" s="1">
        <v>4893.6259200000004</v>
      </c>
      <c r="E3476" s="1">
        <v>14137.642040000001</v>
      </c>
      <c r="F3476" s="13">
        <v>0</v>
      </c>
      <c r="G3476" s="13">
        <v>0.3461415917982883</v>
      </c>
      <c r="H3476" t="s">
        <v>16</v>
      </c>
      <c r="I3476" t="s">
        <v>17</v>
      </c>
      <c r="J3476">
        <v>2022</v>
      </c>
      <c r="K3476">
        <v>1</v>
      </c>
      <c r="L3476" s="12">
        <v>-1.4478652420097311</v>
      </c>
      <c r="M3476" s="1">
        <v>19329.663476000002</v>
      </c>
      <c r="N3476" s="12">
        <v>-8.9374335725553671</v>
      </c>
      <c r="O3476" s="13">
        <v>0.25316663821261032</v>
      </c>
      <c r="P3476" s="12">
        <v>-2.2626600118123621</v>
      </c>
      <c r="Q3476" s="12">
        <v>-3.7105252538220932</v>
      </c>
      <c r="R3476" s="2">
        <f>DATE(CURR[[#This Row],[YEAR]],CURR[[#This Row],[MONTH]],1)</f>
        <v>44562</v>
      </c>
      <c r="S3476" t="str">
        <f>IF(AND(CURR[[#This Row],[DATE]]&gt;=DATE(2023,6,1),CURR[[#This Row],[DATE]]&lt;=DATE(2024,5,31)),"Y","N")</f>
        <v>N</v>
      </c>
    </row>
    <row r="3477" spans="1:19" x14ac:dyDescent="0.25">
      <c r="A3477" t="s">
        <v>74</v>
      </c>
      <c r="B3477" t="s">
        <v>14</v>
      </c>
      <c r="C3477" t="s">
        <v>20</v>
      </c>
      <c r="D3477" s="1">
        <v>19329.663476000002</v>
      </c>
      <c r="E3477" s="1">
        <v>63647.418427999997</v>
      </c>
      <c r="F3477" s="13">
        <v>0.30369909657634159</v>
      </c>
      <c r="G3477" s="13">
        <v>0</v>
      </c>
      <c r="H3477" t="s">
        <v>21</v>
      </c>
      <c r="I3477" t="s">
        <v>23</v>
      </c>
      <c r="J3477">
        <v>2022</v>
      </c>
      <c r="K3477">
        <v>1</v>
      </c>
      <c r="L3477" s="12">
        <v>-2.1190508768028904</v>
      </c>
      <c r="M3477" s="1">
        <v>19329.663476000002</v>
      </c>
      <c r="N3477" s="12">
        <v>-8.9374335725553671</v>
      </c>
      <c r="O3477" s="13">
        <v>0</v>
      </c>
      <c r="P3477" s="12">
        <v>0</v>
      </c>
      <c r="Q3477" s="12">
        <v>0</v>
      </c>
      <c r="R3477" s="2">
        <f>DATE(CURR[[#This Row],[YEAR]],CURR[[#This Row],[MONTH]],1)</f>
        <v>44562</v>
      </c>
      <c r="S3477" t="str">
        <f>IF(AND(CURR[[#This Row],[DATE]]&gt;=DATE(2023,6,1),CURR[[#This Row],[DATE]]&lt;=DATE(2024,5,31)),"Y","N")</f>
        <v>N</v>
      </c>
    </row>
    <row r="3478" spans="1:19" x14ac:dyDescent="0.25">
      <c r="A3478" t="s">
        <v>74</v>
      </c>
      <c r="B3478" t="s">
        <v>14</v>
      </c>
      <c r="C3478" t="s">
        <v>20</v>
      </c>
      <c r="D3478" s="1">
        <v>19329.663476000002</v>
      </c>
      <c r="E3478" s="1">
        <v>63647.418427999997</v>
      </c>
      <c r="F3478" s="13">
        <v>0.30369909657634159</v>
      </c>
      <c r="G3478" s="13">
        <v>0</v>
      </c>
      <c r="H3478" t="s">
        <v>21</v>
      </c>
      <c r="I3478" t="s">
        <v>22</v>
      </c>
      <c r="J3478">
        <v>2022</v>
      </c>
      <c r="K3478">
        <v>1</v>
      </c>
      <c r="L3478" s="12">
        <v>-6.8183826957524758</v>
      </c>
      <c r="M3478" s="1">
        <v>19329.663476000002</v>
      </c>
      <c r="N3478" s="12">
        <v>-8.9374335725553671</v>
      </c>
      <c r="O3478" s="13">
        <v>0</v>
      </c>
      <c r="P3478" s="12">
        <v>0</v>
      </c>
      <c r="Q3478" s="12">
        <v>0</v>
      </c>
      <c r="R3478" s="2">
        <f>DATE(CURR[[#This Row],[YEAR]],CURR[[#This Row],[MONTH]],1)</f>
        <v>44562</v>
      </c>
      <c r="S3478" t="str">
        <f>IF(AND(CURR[[#This Row],[DATE]]&gt;=DATE(2023,6,1),CURR[[#This Row],[DATE]]&lt;=DATE(2024,5,31)),"Y","N")</f>
        <v>N</v>
      </c>
    </row>
    <row r="3479" spans="1:19" x14ac:dyDescent="0.25">
      <c r="A3479" t="s">
        <v>74</v>
      </c>
      <c r="B3479" t="s">
        <v>14</v>
      </c>
      <c r="C3479" t="s">
        <v>20</v>
      </c>
      <c r="D3479" s="1">
        <v>9968.667231999998</v>
      </c>
      <c r="E3479" s="1">
        <v>24511.708632000002</v>
      </c>
      <c r="F3479" s="13">
        <v>0</v>
      </c>
      <c r="G3479" s="13">
        <v>0.40669001829541646</v>
      </c>
      <c r="H3479" t="s">
        <v>24</v>
      </c>
      <c r="I3479" t="s">
        <v>17</v>
      </c>
      <c r="J3479">
        <v>2022</v>
      </c>
      <c r="K3479">
        <v>1</v>
      </c>
      <c r="L3479" s="12">
        <v>-4.0427831720524328</v>
      </c>
      <c r="M3479" s="1">
        <v>19329.663476000002</v>
      </c>
      <c r="N3479" s="12">
        <v>-8.9374335725553671</v>
      </c>
      <c r="O3479" s="13">
        <v>0.5157186127103166</v>
      </c>
      <c r="P3479" s="12">
        <v>-4.6092008432288623</v>
      </c>
      <c r="Q3479" s="12">
        <v>-8.651984015281295</v>
      </c>
      <c r="R3479" s="2">
        <f>DATE(CURR[[#This Row],[YEAR]],CURR[[#This Row],[MONTH]],1)</f>
        <v>44562</v>
      </c>
      <c r="S3479" t="str">
        <f>IF(AND(CURR[[#This Row],[DATE]]&gt;=DATE(2023,6,1),CURR[[#This Row],[DATE]]&lt;=DATE(2024,5,31)),"Y","N")</f>
        <v>N</v>
      </c>
    </row>
    <row r="3480" spans="1:19" x14ac:dyDescent="0.25">
      <c r="A3480" t="s">
        <v>74</v>
      </c>
      <c r="B3480" t="s">
        <v>14</v>
      </c>
      <c r="C3480" t="s">
        <v>20</v>
      </c>
      <c r="D3480" s="1">
        <v>3092.5514560000001</v>
      </c>
      <c r="E3480" s="1">
        <v>17912.230188000001</v>
      </c>
      <c r="F3480" s="13">
        <v>0</v>
      </c>
      <c r="G3480" s="13">
        <v>0.17265027434003183</v>
      </c>
      <c r="H3480" t="s">
        <v>25</v>
      </c>
      <c r="I3480" t="s">
        <v>17</v>
      </c>
      <c r="J3480">
        <v>2022</v>
      </c>
      <c r="K3480">
        <v>1</v>
      </c>
      <c r="L3480" s="12">
        <v>-3.2515481222708478</v>
      </c>
      <c r="M3480" s="1">
        <v>19329.663476000002</v>
      </c>
      <c r="N3480" s="12">
        <v>-8.9374335725553671</v>
      </c>
      <c r="O3480" s="13">
        <v>0.15998992739008405</v>
      </c>
      <c r="P3480" s="12">
        <v>-1.4298993483268327</v>
      </c>
      <c r="Q3480" s="12">
        <v>-4.6814474705976803</v>
      </c>
      <c r="R3480" s="2">
        <f>DATE(CURR[[#This Row],[YEAR]],CURR[[#This Row],[MONTH]],1)</f>
        <v>44562</v>
      </c>
      <c r="S3480" t="str">
        <f>IF(AND(CURR[[#This Row],[DATE]]&gt;=DATE(2023,6,1),CURR[[#This Row],[DATE]]&lt;=DATE(2024,5,31)),"Y","N")</f>
        <v>N</v>
      </c>
    </row>
    <row r="3481" spans="1:19" x14ac:dyDescent="0.25">
      <c r="A3481" t="s">
        <v>74</v>
      </c>
      <c r="B3481" t="s">
        <v>14</v>
      </c>
      <c r="C3481" t="s">
        <v>20</v>
      </c>
      <c r="D3481" s="1">
        <v>1374.8188680000001</v>
      </c>
      <c r="E3481" s="1">
        <v>7085.8375680000008</v>
      </c>
      <c r="F3481" s="13">
        <v>0</v>
      </c>
      <c r="G3481" s="13">
        <v>0.19402348061275795</v>
      </c>
      <c r="H3481" t="s">
        <v>26</v>
      </c>
      <c r="I3481" t="s">
        <v>17</v>
      </c>
      <c r="J3481">
        <v>2022</v>
      </c>
      <c r="K3481">
        <v>1</v>
      </c>
      <c r="L3481" s="12">
        <v>-2.8222535117764402</v>
      </c>
      <c r="M3481" s="1">
        <v>19329.663476000002</v>
      </c>
      <c r="N3481" s="12">
        <v>-8.9374335725553671</v>
      </c>
      <c r="O3481" s="13">
        <v>7.112482168698879E-2</v>
      </c>
      <c r="P3481" s="12">
        <v>-0.63567336918730766</v>
      </c>
      <c r="Q3481" s="12">
        <v>-3.4579268809637478</v>
      </c>
      <c r="R3481" s="2">
        <f>DATE(CURR[[#This Row],[YEAR]],CURR[[#This Row],[MONTH]],1)</f>
        <v>44562</v>
      </c>
      <c r="S3481" t="str">
        <f>IF(AND(CURR[[#This Row],[DATE]]&gt;=DATE(2023,6,1),CURR[[#This Row],[DATE]]&lt;=DATE(2024,5,31)),"Y","N")</f>
        <v>N</v>
      </c>
    </row>
    <row r="3482" spans="1:19" x14ac:dyDescent="0.25">
      <c r="A3482" t="s">
        <v>74</v>
      </c>
      <c r="B3482" t="s">
        <v>110</v>
      </c>
      <c r="C3482" t="s">
        <v>15</v>
      </c>
      <c r="D3482" s="1">
        <v>1110397.6481789998</v>
      </c>
      <c r="E3482" s="1">
        <v>5830683.7971880008</v>
      </c>
      <c r="F3482" s="13">
        <v>0</v>
      </c>
      <c r="G3482" s="13">
        <v>0.19044038174639449</v>
      </c>
      <c r="H3482" t="s">
        <v>16</v>
      </c>
      <c r="I3482" t="s">
        <v>17</v>
      </c>
      <c r="J3482">
        <v>2022</v>
      </c>
      <c r="K3482">
        <v>1</v>
      </c>
      <c r="L3482" s="12">
        <v>-0.79658733864709919</v>
      </c>
      <c r="M3482" s="1">
        <v>5969476.4565380048</v>
      </c>
      <c r="N3482" s="12">
        <v>-7.3668572703868049</v>
      </c>
      <c r="O3482" s="13">
        <v>0.18601256848292763</v>
      </c>
      <c r="P3482" s="12">
        <v>-1.370328042511779</v>
      </c>
      <c r="Q3482" s="12">
        <v>-2.1669153811588782</v>
      </c>
      <c r="R3482" s="2">
        <f>DATE(CURR[[#This Row],[YEAR]],CURR[[#This Row],[MONTH]],1)</f>
        <v>44562</v>
      </c>
      <c r="S3482" t="str">
        <f>IF(AND(CURR[[#This Row],[DATE]]&gt;=DATE(2023,6,1),CURR[[#This Row],[DATE]]&lt;=DATE(2024,5,31)),"Y","N")</f>
        <v>N</v>
      </c>
    </row>
    <row r="3483" spans="1:19" x14ac:dyDescent="0.25">
      <c r="A3483" t="s">
        <v>74</v>
      </c>
      <c r="B3483" t="s">
        <v>110</v>
      </c>
      <c r="C3483" t="s">
        <v>15</v>
      </c>
      <c r="D3483" s="1">
        <v>5969476.4565380048</v>
      </c>
      <c r="E3483" s="1">
        <v>23846426.92671705</v>
      </c>
      <c r="F3483" s="13">
        <v>0.25033001694060608</v>
      </c>
      <c r="G3483" s="13">
        <v>0</v>
      </c>
      <c r="H3483" t="s">
        <v>21</v>
      </c>
      <c r="I3483" t="s">
        <v>23</v>
      </c>
      <c r="J3483">
        <v>2022</v>
      </c>
      <c r="K3483">
        <v>1</v>
      </c>
      <c r="L3483" s="12">
        <v>-1.7466698053042451</v>
      </c>
      <c r="M3483" s="1">
        <v>5969476.4565380048</v>
      </c>
      <c r="N3483" s="12">
        <v>-7.3668572703868049</v>
      </c>
      <c r="O3483" s="13">
        <v>0</v>
      </c>
      <c r="P3483" s="12">
        <v>0</v>
      </c>
      <c r="Q3483" s="12">
        <v>0</v>
      </c>
      <c r="R3483" s="2">
        <f>DATE(CURR[[#This Row],[YEAR]],CURR[[#This Row],[MONTH]],1)</f>
        <v>44562</v>
      </c>
      <c r="S3483" t="str">
        <f>IF(AND(CURR[[#This Row],[DATE]]&gt;=DATE(2023,6,1),CURR[[#This Row],[DATE]]&lt;=DATE(2024,5,31)),"Y","N")</f>
        <v>N</v>
      </c>
    </row>
    <row r="3484" spans="1:19" x14ac:dyDescent="0.25">
      <c r="A3484" t="s">
        <v>74</v>
      </c>
      <c r="B3484" t="s">
        <v>110</v>
      </c>
      <c r="C3484" t="s">
        <v>15</v>
      </c>
      <c r="D3484" s="1">
        <v>5969476.4565380048</v>
      </c>
      <c r="E3484" s="1">
        <v>23846426.92671705</v>
      </c>
      <c r="F3484" s="13">
        <v>0.25033001694060608</v>
      </c>
      <c r="G3484" s="13">
        <v>0</v>
      </c>
      <c r="H3484" t="s">
        <v>21</v>
      </c>
      <c r="I3484" t="s">
        <v>22</v>
      </c>
      <c r="J3484">
        <v>2022</v>
      </c>
      <c r="K3484">
        <v>1</v>
      </c>
      <c r="L3484" s="12">
        <v>-5.6201874650825596</v>
      </c>
      <c r="M3484" s="1">
        <v>5969476.4565380048</v>
      </c>
      <c r="N3484" s="12">
        <v>-7.3668572703868049</v>
      </c>
      <c r="O3484" s="13">
        <v>0</v>
      </c>
      <c r="P3484" s="12">
        <v>0</v>
      </c>
      <c r="Q3484" s="12">
        <v>0</v>
      </c>
      <c r="R3484" s="2">
        <f>DATE(CURR[[#This Row],[YEAR]],CURR[[#This Row],[MONTH]],1)</f>
        <v>44562</v>
      </c>
      <c r="S3484" t="str">
        <f>IF(AND(CURR[[#This Row],[DATE]]&gt;=DATE(2023,6,1),CURR[[#This Row],[DATE]]&lt;=DATE(2024,5,31)),"Y","N")</f>
        <v>N</v>
      </c>
    </row>
    <row r="3485" spans="1:19" x14ac:dyDescent="0.25">
      <c r="A3485" t="s">
        <v>74</v>
      </c>
      <c r="B3485" t="s">
        <v>110</v>
      </c>
      <c r="C3485" t="s">
        <v>15</v>
      </c>
      <c r="D3485" s="1">
        <v>2955205.6253989981</v>
      </c>
      <c r="E3485" s="1">
        <v>8708126.3554789964</v>
      </c>
      <c r="F3485" s="13">
        <v>0</v>
      </c>
      <c r="G3485" s="13">
        <v>0.3393618219078362</v>
      </c>
      <c r="H3485" t="s">
        <v>24</v>
      </c>
      <c r="I3485" t="s">
        <v>17</v>
      </c>
      <c r="J3485">
        <v>2022</v>
      </c>
      <c r="K3485">
        <v>1</v>
      </c>
      <c r="L3485" s="12">
        <v>-3.3734938186987153</v>
      </c>
      <c r="M3485" s="1">
        <v>5969476.4565380048</v>
      </c>
      <c r="N3485" s="12">
        <v>-7.3668572703868049</v>
      </c>
      <c r="O3485" s="13">
        <v>0.4950527314941231</v>
      </c>
      <c r="P3485" s="12">
        <v>-3.6469828142323277</v>
      </c>
      <c r="Q3485" s="12">
        <v>-7.0204766329310431</v>
      </c>
      <c r="R3485" s="2">
        <f>DATE(CURR[[#This Row],[YEAR]],CURR[[#This Row],[MONTH]],1)</f>
        <v>44562</v>
      </c>
      <c r="S3485" t="str">
        <f>IF(AND(CURR[[#This Row],[DATE]]&gt;=DATE(2023,6,1),CURR[[#This Row],[DATE]]&lt;=DATE(2024,5,31)),"Y","N")</f>
        <v>N</v>
      </c>
    </row>
    <row r="3486" spans="1:19" x14ac:dyDescent="0.25">
      <c r="A3486" t="s">
        <v>74</v>
      </c>
      <c r="B3486" t="s">
        <v>110</v>
      </c>
      <c r="C3486" t="s">
        <v>15</v>
      </c>
      <c r="D3486" s="1">
        <v>500264.38715200016</v>
      </c>
      <c r="E3486" s="1">
        <v>6191382.3348969985</v>
      </c>
      <c r="F3486" s="13">
        <v>0</v>
      </c>
      <c r="G3486" s="13">
        <v>8.0800112170802116E-2</v>
      </c>
      <c r="H3486" t="s">
        <v>25</v>
      </c>
      <c r="I3486" t="s">
        <v>17</v>
      </c>
      <c r="J3486">
        <v>2022</v>
      </c>
      <c r="K3486">
        <v>1</v>
      </c>
      <c r="L3486" s="12">
        <v>-1.5217204491132872</v>
      </c>
      <c r="M3486" s="1">
        <v>5969476.4565380048</v>
      </c>
      <c r="N3486" s="12">
        <v>-7.3668572703868049</v>
      </c>
      <c r="O3486" s="13">
        <v>8.3803728985996917E-2</v>
      </c>
      <c r="P3486" s="12">
        <v>-0.61737011016601684</v>
      </c>
      <c r="Q3486" s="12">
        <v>-2.1390905592793041</v>
      </c>
      <c r="R3486" s="2">
        <f>DATE(CURR[[#This Row],[YEAR]],CURR[[#This Row],[MONTH]],1)</f>
        <v>44562</v>
      </c>
      <c r="S3486" t="str">
        <f>IF(AND(CURR[[#This Row],[DATE]]&gt;=DATE(2023,6,1),CURR[[#This Row],[DATE]]&lt;=DATE(2024,5,31)),"Y","N")</f>
        <v>N</v>
      </c>
    </row>
    <row r="3487" spans="1:19" x14ac:dyDescent="0.25">
      <c r="A3487" t="s">
        <v>74</v>
      </c>
      <c r="B3487" t="s">
        <v>110</v>
      </c>
      <c r="C3487" t="s">
        <v>15</v>
      </c>
      <c r="D3487" s="1">
        <v>1403608.7958080019</v>
      </c>
      <c r="E3487" s="1">
        <v>3116234.4391529998</v>
      </c>
      <c r="F3487" s="13">
        <v>0</v>
      </c>
      <c r="G3487" s="13">
        <v>0.45041822854300589</v>
      </c>
      <c r="H3487" t="s">
        <v>26</v>
      </c>
      <c r="I3487" t="s">
        <v>17</v>
      </c>
      <c r="J3487">
        <v>2022</v>
      </c>
      <c r="K3487">
        <v>1</v>
      </c>
      <c r="L3487" s="12">
        <v>-6.5517556084396649</v>
      </c>
      <c r="M3487" s="1">
        <v>5969476.4565380048</v>
      </c>
      <c r="N3487" s="12">
        <v>-7.3668572703868049</v>
      </c>
      <c r="O3487" s="13">
        <v>0.23513097103695157</v>
      </c>
      <c r="P3487" s="12">
        <v>-1.7321763034766759</v>
      </c>
      <c r="Q3487" s="12">
        <v>-8.2839319119163406</v>
      </c>
      <c r="R3487" s="2">
        <f>DATE(CURR[[#This Row],[YEAR]],CURR[[#This Row],[MONTH]],1)</f>
        <v>44562</v>
      </c>
      <c r="S3487" t="str">
        <f>IF(AND(CURR[[#This Row],[DATE]]&gt;=DATE(2023,6,1),CURR[[#This Row],[DATE]]&lt;=DATE(2024,5,31)),"Y","N")</f>
        <v>N</v>
      </c>
    </row>
    <row r="3488" spans="1:19" x14ac:dyDescent="0.25">
      <c r="A3488" t="s">
        <v>74</v>
      </c>
      <c r="B3488" t="s">
        <v>110</v>
      </c>
      <c r="C3488" t="s">
        <v>18</v>
      </c>
      <c r="D3488" s="1">
        <v>2964041.5283170016</v>
      </c>
      <c r="E3488" s="1">
        <v>5830683.7971880008</v>
      </c>
      <c r="F3488" s="13">
        <v>0</v>
      </c>
      <c r="G3488" s="13">
        <v>0.50835230161966383</v>
      </c>
      <c r="H3488" t="s">
        <v>16</v>
      </c>
      <c r="I3488" t="s">
        <v>17</v>
      </c>
      <c r="J3488">
        <v>2022</v>
      </c>
      <c r="K3488">
        <v>1</v>
      </c>
      <c r="L3488" s="12">
        <v>-2.1263715359570901</v>
      </c>
      <c r="M3488" s="1">
        <v>5327233.1427109959</v>
      </c>
      <c r="N3488" s="12">
        <v>-6.5742727179103655</v>
      </c>
      <c r="O3488" s="13">
        <v>0.55639418229190163</v>
      </c>
      <c r="P3488" s="12">
        <v>-3.6578870930456953</v>
      </c>
      <c r="Q3488" s="12">
        <v>-5.7842586290027853</v>
      </c>
      <c r="R3488" s="2">
        <f>DATE(CURR[[#This Row],[YEAR]],CURR[[#This Row],[MONTH]],1)</f>
        <v>44562</v>
      </c>
      <c r="S3488" t="str">
        <f>IF(AND(CURR[[#This Row],[DATE]]&gt;=DATE(2023,6,1),CURR[[#This Row],[DATE]]&lt;=DATE(2024,5,31)),"Y","N")</f>
        <v>N</v>
      </c>
    </row>
    <row r="3489" spans="1:19" x14ac:dyDescent="0.25">
      <c r="A3489" t="s">
        <v>74</v>
      </c>
      <c r="B3489" t="s">
        <v>110</v>
      </c>
      <c r="C3489" t="s">
        <v>18</v>
      </c>
      <c r="D3489" s="1">
        <v>5327233.1427109959</v>
      </c>
      <c r="E3489" s="1">
        <v>23846426.92671705</v>
      </c>
      <c r="F3489" s="13">
        <v>0.22339754123677424</v>
      </c>
      <c r="G3489" s="13">
        <v>0</v>
      </c>
      <c r="H3489" t="s">
        <v>21</v>
      </c>
      <c r="I3489" t="s">
        <v>23</v>
      </c>
      <c r="J3489">
        <v>2022</v>
      </c>
      <c r="K3489">
        <v>1</v>
      </c>
      <c r="L3489" s="12">
        <v>-1.5587493047230678</v>
      </c>
      <c r="M3489" s="1">
        <v>5327233.1427109959</v>
      </c>
      <c r="N3489" s="12">
        <v>-6.5742727179103655</v>
      </c>
      <c r="O3489" s="13">
        <v>0</v>
      </c>
      <c r="P3489" s="12">
        <v>0</v>
      </c>
      <c r="Q3489" s="12">
        <v>0</v>
      </c>
      <c r="R3489" s="2">
        <f>DATE(CURR[[#This Row],[YEAR]],CURR[[#This Row],[MONTH]],1)</f>
        <v>44562</v>
      </c>
      <c r="S3489" t="str">
        <f>IF(AND(CURR[[#This Row],[DATE]]&gt;=DATE(2023,6,1),CURR[[#This Row],[DATE]]&lt;=DATE(2024,5,31)),"Y","N")</f>
        <v>N</v>
      </c>
    </row>
    <row r="3490" spans="1:19" x14ac:dyDescent="0.25">
      <c r="A3490" t="s">
        <v>74</v>
      </c>
      <c r="B3490" t="s">
        <v>110</v>
      </c>
      <c r="C3490" t="s">
        <v>18</v>
      </c>
      <c r="D3490" s="1">
        <v>5327233.1427109959</v>
      </c>
      <c r="E3490" s="1">
        <v>23846426.92671705</v>
      </c>
      <c r="F3490" s="13">
        <v>0.22339754123677424</v>
      </c>
      <c r="G3490" s="13">
        <v>0</v>
      </c>
      <c r="H3490" t="s">
        <v>21</v>
      </c>
      <c r="I3490" t="s">
        <v>22</v>
      </c>
      <c r="J3490">
        <v>2022</v>
      </c>
      <c r="K3490">
        <v>1</v>
      </c>
      <c r="L3490" s="12">
        <v>-5.0155234131872977</v>
      </c>
      <c r="M3490" s="1">
        <v>5327233.1427109959</v>
      </c>
      <c r="N3490" s="12">
        <v>-6.5742727179103655</v>
      </c>
      <c r="O3490" s="13">
        <v>0</v>
      </c>
      <c r="P3490" s="12">
        <v>0</v>
      </c>
      <c r="Q3490" s="12">
        <v>0</v>
      </c>
      <c r="R3490" s="2">
        <f>DATE(CURR[[#This Row],[YEAR]],CURR[[#This Row],[MONTH]],1)</f>
        <v>44562</v>
      </c>
      <c r="S3490" t="str">
        <f>IF(AND(CURR[[#This Row],[DATE]]&gt;=DATE(2023,6,1),CURR[[#This Row],[DATE]]&lt;=DATE(2024,5,31)),"Y","N")</f>
        <v>N</v>
      </c>
    </row>
    <row r="3491" spans="1:19" x14ac:dyDescent="0.25">
      <c r="A3491" t="s">
        <v>74</v>
      </c>
      <c r="B3491" t="s">
        <v>110</v>
      </c>
      <c r="C3491" t="s">
        <v>18</v>
      </c>
      <c r="D3491" s="1">
        <v>655155.19701799913</v>
      </c>
      <c r="E3491" s="1">
        <v>8708126.3554789964</v>
      </c>
      <c r="F3491" s="13">
        <v>0</v>
      </c>
      <c r="G3491" s="13">
        <v>7.5234920839864397E-2</v>
      </c>
      <c r="H3491" t="s">
        <v>24</v>
      </c>
      <c r="I3491" t="s">
        <v>17</v>
      </c>
      <c r="J3491">
        <v>2022</v>
      </c>
      <c r="K3491">
        <v>1</v>
      </c>
      <c r="L3491" s="12">
        <v>-0.74788772342369692</v>
      </c>
      <c r="M3491" s="1">
        <v>5327233.1427109959</v>
      </c>
      <c r="N3491" s="12">
        <v>-6.5742727179103655</v>
      </c>
      <c r="O3491" s="13">
        <v>0.1229822648018357</v>
      </c>
      <c r="P3491" s="12">
        <v>-0.80851894827353665</v>
      </c>
      <c r="Q3491" s="12">
        <v>-1.5564066716972336</v>
      </c>
      <c r="R3491" s="2">
        <f>DATE(CURR[[#This Row],[YEAR]],CURR[[#This Row],[MONTH]],1)</f>
        <v>44562</v>
      </c>
      <c r="S3491" t="str">
        <f>IF(AND(CURR[[#This Row],[DATE]]&gt;=DATE(2023,6,1),CURR[[#This Row],[DATE]]&lt;=DATE(2024,5,31)),"Y","N")</f>
        <v>N</v>
      </c>
    </row>
    <row r="3492" spans="1:19" x14ac:dyDescent="0.25">
      <c r="A3492" t="s">
        <v>74</v>
      </c>
      <c r="B3492" t="s">
        <v>110</v>
      </c>
      <c r="C3492" t="s">
        <v>18</v>
      </c>
      <c r="D3492" s="1">
        <v>754280.45851099887</v>
      </c>
      <c r="E3492" s="1">
        <v>6191382.3348969985</v>
      </c>
      <c r="F3492" s="13">
        <v>0</v>
      </c>
      <c r="G3492" s="13">
        <v>0.12182747207511088</v>
      </c>
      <c r="H3492" t="s">
        <v>25</v>
      </c>
      <c r="I3492" t="s">
        <v>17</v>
      </c>
      <c r="J3492">
        <v>2022</v>
      </c>
      <c r="K3492">
        <v>1</v>
      </c>
      <c r="L3492" s="12">
        <v>-2.2943947791630128</v>
      </c>
      <c r="M3492" s="1">
        <v>5327233.1427109959</v>
      </c>
      <c r="N3492" s="12">
        <v>-6.5742727179103655</v>
      </c>
      <c r="O3492" s="13">
        <v>0.1415895340610436</v>
      </c>
      <c r="P3492" s="12">
        <v>-0.93084821091915937</v>
      </c>
      <c r="Q3492" s="12">
        <v>-3.2252429900821724</v>
      </c>
      <c r="R3492" s="2">
        <f>DATE(CURR[[#This Row],[YEAR]],CURR[[#This Row],[MONTH]],1)</f>
        <v>44562</v>
      </c>
      <c r="S3492" t="str">
        <f>IF(AND(CURR[[#This Row],[DATE]]&gt;=DATE(2023,6,1),CURR[[#This Row],[DATE]]&lt;=DATE(2024,5,31)),"Y","N")</f>
        <v>N</v>
      </c>
    </row>
    <row r="3493" spans="1:19" x14ac:dyDescent="0.25">
      <c r="A3493" t="s">
        <v>74</v>
      </c>
      <c r="B3493" t="s">
        <v>110</v>
      </c>
      <c r="C3493" t="s">
        <v>18</v>
      </c>
      <c r="D3493" s="1">
        <v>953755.95886500075</v>
      </c>
      <c r="E3493" s="1">
        <v>3116234.4391529998</v>
      </c>
      <c r="F3493" s="13">
        <v>0</v>
      </c>
      <c r="G3493" s="13">
        <v>0.30606039997563017</v>
      </c>
      <c r="H3493" t="s">
        <v>26</v>
      </c>
      <c r="I3493" t="s">
        <v>17</v>
      </c>
      <c r="J3493">
        <v>2022</v>
      </c>
      <c r="K3493">
        <v>1</v>
      </c>
      <c r="L3493" s="12">
        <v>-4.4519355900583024</v>
      </c>
      <c r="M3493" s="1">
        <v>5327233.1427109959</v>
      </c>
      <c r="N3493" s="12">
        <v>-6.5742727179103655</v>
      </c>
      <c r="O3493" s="13">
        <v>0.17903401884521997</v>
      </c>
      <c r="P3493" s="12">
        <v>-1.1770184656719798</v>
      </c>
      <c r="Q3493" s="12">
        <v>-5.628954055730282</v>
      </c>
      <c r="R3493" s="2">
        <f>DATE(CURR[[#This Row],[YEAR]],CURR[[#This Row],[MONTH]],1)</f>
        <v>44562</v>
      </c>
      <c r="S3493" t="str">
        <f>IF(AND(CURR[[#This Row],[DATE]]&gt;=DATE(2023,6,1),CURR[[#This Row],[DATE]]&lt;=DATE(2024,5,31)),"Y","N")</f>
        <v>N</v>
      </c>
    </row>
    <row r="3494" spans="1:19" x14ac:dyDescent="0.25">
      <c r="A3494" t="s">
        <v>74</v>
      </c>
      <c r="B3494" t="s">
        <v>110</v>
      </c>
      <c r="C3494" t="s">
        <v>19</v>
      </c>
      <c r="D3494" s="1">
        <v>2075.3576030000027</v>
      </c>
      <c r="E3494" s="1">
        <v>5830683.7971880008</v>
      </c>
      <c r="F3494" s="13">
        <v>0</v>
      </c>
      <c r="G3494" s="13">
        <v>3.5593725799380478E-4</v>
      </c>
      <c r="H3494" t="s">
        <v>16</v>
      </c>
      <c r="I3494" t="s">
        <v>17</v>
      </c>
      <c r="J3494">
        <v>2022</v>
      </c>
      <c r="K3494">
        <v>1</v>
      </c>
      <c r="L3494" s="12">
        <v>-1.4888392391914479E-3</v>
      </c>
      <c r="M3494" s="1">
        <v>6410942.4678189848</v>
      </c>
      <c r="N3494" s="12">
        <v>-7.9116650300810409</v>
      </c>
      <c r="O3494" s="13">
        <v>3.2372113981956284E-4</v>
      </c>
      <c r="P3494" s="12">
        <v>-2.5611732214084106E-3</v>
      </c>
      <c r="Q3494" s="12">
        <v>-4.050012460599859E-3</v>
      </c>
      <c r="R3494" s="2">
        <f>DATE(CURR[[#This Row],[YEAR]],CURR[[#This Row],[MONTH]],1)</f>
        <v>44562</v>
      </c>
      <c r="S3494" t="str">
        <f>IF(AND(CURR[[#This Row],[DATE]]&gt;=DATE(2023,6,1),CURR[[#This Row],[DATE]]&lt;=DATE(2024,5,31)),"Y","N")</f>
        <v>N</v>
      </c>
    </row>
    <row r="3495" spans="1:19" x14ac:dyDescent="0.25">
      <c r="A3495" t="s">
        <v>74</v>
      </c>
      <c r="B3495" t="s">
        <v>110</v>
      </c>
      <c r="C3495" t="s">
        <v>19</v>
      </c>
      <c r="D3495" s="1">
        <v>6410942.4678189848</v>
      </c>
      <c r="E3495" s="1">
        <v>23846426.92671705</v>
      </c>
      <c r="F3495" s="13">
        <v>0.26884289573111247</v>
      </c>
      <c r="G3495" s="13">
        <v>0</v>
      </c>
      <c r="H3495" t="s">
        <v>21</v>
      </c>
      <c r="I3495" t="s">
        <v>23</v>
      </c>
      <c r="J3495">
        <v>2022</v>
      </c>
      <c r="K3495">
        <v>1</v>
      </c>
      <c r="L3495" s="12">
        <v>-1.8758428337241928</v>
      </c>
      <c r="M3495" s="1">
        <v>6410942.4678189848</v>
      </c>
      <c r="N3495" s="12">
        <v>-7.9116650300810409</v>
      </c>
      <c r="O3495" s="13">
        <v>0</v>
      </c>
      <c r="P3495" s="12">
        <v>0</v>
      </c>
      <c r="Q3495" s="12">
        <v>0</v>
      </c>
      <c r="R3495" s="2">
        <f>DATE(CURR[[#This Row],[YEAR]],CURR[[#This Row],[MONTH]],1)</f>
        <v>44562</v>
      </c>
      <c r="S3495" t="str">
        <f>IF(AND(CURR[[#This Row],[DATE]]&gt;=DATE(2023,6,1),CURR[[#This Row],[DATE]]&lt;=DATE(2024,5,31)),"Y","N")</f>
        <v>N</v>
      </c>
    </row>
    <row r="3496" spans="1:19" x14ac:dyDescent="0.25">
      <c r="A3496" t="s">
        <v>74</v>
      </c>
      <c r="B3496" t="s">
        <v>110</v>
      </c>
      <c r="C3496" t="s">
        <v>19</v>
      </c>
      <c r="D3496" s="1">
        <v>6410942.4678189848</v>
      </c>
      <c r="E3496" s="1">
        <v>23846426.92671705</v>
      </c>
      <c r="F3496" s="13">
        <v>0.26884289573111247</v>
      </c>
      <c r="G3496" s="13">
        <v>0</v>
      </c>
      <c r="H3496" t="s">
        <v>21</v>
      </c>
      <c r="I3496" t="s">
        <v>22</v>
      </c>
      <c r="J3496">
        <v>2022</v>
      </c>
      <c r="K3496">
        <v>1</v>
      </c>
      <c r="L3496" s="12">
        <v>-6.0358221963568477</v>
      </c>
      <c r="M3496" s="1">
        <v>6410942.4678189848</v>
      </c>
      <c r="N3496" s="12">
        <v>-7.9116650300810409</v>
      </c>
      <c r="O3496" s="13">
        <v>0</v>
      </c>
      <c r="P3496" s="12">
        <v>0</v>
      </c>
      <c r="Q3496" s="12">
        <v>0</v>
      </c>
      <c r="R3496" s="2">
        <f>DATE(CURR[[#This Row],[YEAR]],CURR[[#This Row],[MONTH]],1)</f>
        <v>44562</v>
      </c>
      <c r="S3496" t="str">
        <f>IF(AND(CURR[[#This Row],[DATE]]&gt;=DATE(2023,6,1),CURR[[#This Row],[DATE]]&lt;=DATE(2024,5,31)),"Y","N")</f>
        <v>N</v>
      </c>
    </row>
    <row r="3497" spans="1:19" x14ac:dyDescent="0.25">
      <c r="A3497" t="s">
        <v>74</v>
      </c>
      <c r="B3497" t="s">
        <v>110</v>
      </c>
      <c r="C3497" t="s">
        <v>19</v>
      </c>
      <c r="D3497" s="1">
        <v>1976947.4566969988</v>
      </c>
      <c r="E3497" s="1">
        <v>8708126.3554789964</v>
      </c>
      <c r="F3497" s="13">
        <v>0</v>
      </c>
      <c r="G3497" s="13">
        <v>0.22702328560645413</v>
      </c>
      <c r="H3497" t="s">
        <v>24</v>
      </c>
      <c r="I3497" t="s">
        <v>17</v>
      </c>
      <c r="J3497">
        <v>2022</v>
      </c>
      <c r="K3497">
        <v>1</v>
      </c>
      <c r="L3497" s="12">
        <v>-2.2567702117713124</v>
      </c>
      <c r="M3497" s="1">
        <v>6410942.4678189848</v>
      </c>
      <c r="N3497" s="12">
        <v>-7.9116650300810409</v>
      </c>
      <c r="O3497" s="13">
        <v>0.30837079986611704</v>
      </c>
      <c r="P3497" s="12">
        <v>-2.4397264735988777</v>
      </c>
      <c r="Q3497" s="12">
        <v>-4.6964966853701906</v>
      </c>
      <c r="R3497" s="2">
        <f>DATE(CURR[[#This Row],[YEAR]],CURR[[#This Row],[MONTH]],1)</f>
        <v>44562</v>
      </c>
      <c r="S3497" t="str">
        <f>IF(AND(CURR[[#This Row],[DATE]]&gt;=DATE(2023,6,1),CURR[[#This Row],[DATE]]&lt;=DATE(2024,5,31)),"Y","N")</f>
        <v>N</v>
      </c>
    </row>
    <row r="3498" spans="1:19" x14ac:dyDescent="0.25">
      <c r="A3498" t="s">
        <v>74</v>
      </c>
      <c r="B3498" t="s">
        <v>110</v>
      </c>
      <c r="C3498" t="s">
        <v>19</v>
      </c>
      <c r="D3498" s="1">
        <v>4105445.346783998</v>
      </c>
      <c r="E3498" s="1">
        <v>6191382.3348969985</v>
      </c>
      <c r="F3498" s="13">
        <v>0</v>
      </c>
      <c r="G3498" s="13">
        <v>0.66309026396966941</v>
      </c>
      <c r="H3498" t="s">
        <v>25</v>
      </c>
      <c r="I3498" t="s">
        <v>17</v>
      </c>
      <c r="J3498">
        <v>2022</v>
      </c>
      <c r="K3498">
        <v>1</v>
      </c>
      <c r="L3498" s="12">
        <v>-12.488076899665481</v>
      </c>
      <c r="M3498" s="1">
        <v>6410942.4678189848</v>
      </c>
      <c r="N3498" s="12">
        <v>-7.9116650300810409</v>
      </c>
      <c r="O3498" s="13">
        <v>0.64038093734144497</v>
      </c>
      <c r="P3498" s="12">
        <v>-5.0664794678948279</v>
      </c>
      <c r="Q3498" s="12">
        <v>-17.554556367560309</v>
      </c>
      <c r="R3498" s="2">
        <f>DATE(CURR[[#This Row],[YEAR]],CURR[[#This Row],[MONTH]],1)</f>
        <v>44562</v>
      </c>
      <c r="S3498" t="str">
        <f>IF(AND(CURR[[#This Row],[DATE]]&gt;=DATE(2023,6,1),CURR[[#This Row],[DATE]]&lt;=DATE(2024,5,31)),"Y","N")</f>
        <v>N</v>
      </c>
    </row>
    <row r="3499" spans="1:19" x14ac:dyDescent="0.25">
      <c r="A3499" t="s">
        <v>74</v>
      </c>
      <c r="B3499" t="s">
        <v>110</v>
      </c>
      <c r="C3499" t="s">
        <v>19</v>
      </c>
      <c r="D3499" s="1">
        <v>326474.30673499982</v>
      </c>
      <c r="E3499" s="1">
        <v>3116234.4391529998</v>
      </c>
      <c r="F3499" s="13">
        <v>0</v>
      </c>
      <c r="G3499" s="13">
        <v>0.10476564363486604</v>
      </c>
      <c r="H3499" t="s">
        <v>26</v>
      </c>
      <c r="I3499" t="s">
        <v>17</v>
      </c>
      <c r="J3499">
        <v>2022</v>
      </c>
      <c r="K3499">
        <v>1</v>
      </c>
      <c r="L3499" s="12">
        <v>-1.5239145526522304</v>
      </c>
      <c r="M3499" s="1">
        <v>6410942.4678189848</v>
      </c>
      <c r="N3499" s="12">
        <v>-7.9116650300810409</v>
      </c>
      <c r="O3499" s="13">
        <v>5.0924541652620232E-2</v>
      </c>
      <c r="P3499" s="12">
        <v>-0.40289791536594088</v>
      </c>
      <c r="Q3499" s="12">
        <v>-1.9268124680181713</v>
      </c>
      <c r="R3499" s="2">
        <f>DATE(CURR[[#This Row],[YEAR]],CURR[[#This Row],[MONTH]],1)</f>
        <v>44562</v>
      </c>
      <c r="S3499" t="str">
        <f>IF(AND(CURR[[#This Row],[DATE]]&gt;=DATE(2023,6,1),CURR[[#This Row],[DATE]]&lt;=DATE(2024,5,31)),"Y","N")</f>
        <v>N</v>
      </c>
    </row>
    <row r="3500" spans="1:19" x14ac:dyDescent="0.25">
      <c r="A3500" t="s">
        <v>74</v>
      </c>
      <c r="B3500" t="s">
        <v>110</v>
      </c>
      <c r="C3500" t="s">
        <v>20</v>
      </c>
      <c r="D3500" s="1">
        <v>1754169.2630890007</v>
      </c>
      <c r="E3500" s="1">
        <v>5830683.7971880008</v>
      </c>
      <c r="F3500" s="13">
        <v>0</v>
      </c>
      <c r="G3500" s="13">
        <v>0.30085137937594808</v>
      </c>
      <c r="H3500" t="s">
        <v>16</v>
      </c>
      <c r="I3500" t="s">
        <v>17</v>
      </c>
      <c r="J3500">
        <v>2022</v>
      </c>
      <c r="K3500">
        <v>1</v>
      </c>
      <c r="L3500" s="12">
        <v>-1.2584221761566203</v>
      </c>
      <c r="M3500" s="1">
        <v>6138774.8596489979</v>
      </c>
      <c r="N3500" s="12">
        <v>-7.5757863416217059</v>
      </c>
      <c r="O3500" s="13">
        <v>0.28575233710221137</v>
      </c>
      <c r="P3500" s="12">
        <v>-2.1647986525054144</v>
      </c>
      <c r="Q3500" s="12">
        <v>-3.4232208286620347</v>
      </c>
      <c r="R3500" s="2">
        <f>DATE(CURR[[#This Row],[YEAR]],CURR[[#This Row],[MONTH]],1)</f>
        <v>44562</v>
      </c>
      <c r="S3500" t="str">
        <f>IF(AND(CURR[[#This Row],[DATE]]&gt;=DATE(2023,6,1),CURR[[#This Row],[DATE]]&lt;=DATE(2024,5,31)),"Y","N")</f>
        <v>N</v>
      </c>
    </row>
    <row r="3501" spans="1:19" x14ac:dyDescent="0.25">
      <c r="A3501" t="s">
        <v>74</v>
      </c>
      <c r="B3501" t="s">
        <v>110</v>
      </c>
      <c r="C3501" t="s">
        <v>20</v>
      </c>
      <c r="D3501" s="1">
        <v>6138774.8596489979</v>
      </c>
      <c r="E3501" s="1">
        <v>23846426.92671705</v>
      </c>
      <c r="F3501" s="13">
        <v>0.25742954609150431</v>
      </c>
      <c r="G3501" s="13">
        <v>0</v>
      </c>
      <c r="H3501" t="s">
        <v>21</v>
      </c>
      <c r="I3501" t="s">
        <v>23</v>
      </c>
      <c r="J3501">
        <v>2022</v>
      </c>
      <c r="K3501">
        <v>1</v>
      </c>
      <c r="L3501" s="12">
        <v>-1.7962065462484742</v>
      </c>
      <c r="M3501" s="1">
        <v>6138774.8596489979</v>
      </c>
      <c r="N3501" s="12">
        <v>-7.5757863416217059</v>
      </c>
      <c r="O3501" s="13">
        <v>0</v>
      </c>
      <c r="P3501" s="12">
        <v>0</v>
      </c>
      <c r="Q3501" s="12">
        <v>0</v>
      </c>
      <c r="R3501" s="2">
        <f>DATE(CURR[[#This Row],[YEAR]],CURR[[#This Row],[MONTH]],1)</f>
        <v>44562</v>
      </c>
      <c r="S3501" t="str">
        <f>IF(AND(CURR[[#This Row],[DATE]]&gt;=DATE(2023,6,1),CURR[[#This Row],[DATE]]&lt;=DATE(2024,5,31)),"Y","N")</f>
        <v>N</v>
      </c>
    </row>
    <row r="3502" spans="1:19" x14ac:dyDescent="0.25">
      <c r="A3502" t="s">
        <v>74</v>
      </c>
      <c r="B3502" t="s">
        <v>110</v>
      </c>
      <c r="C3502" t="s">
        <v>20</v>
      </c>
      <c r="D3502" s="1">
        <v>6138774.8596489979</v>
      </c>
      <c r="E3502" s="1">
        <v>23846426.92671705</v>
      </c>
      <c r="F3502" s="13">
        <v>0.25742954609150431</v>
      </c>
      <c r="G3502" s="13">
        <v>0</v>
      </c>
      <c r="H3502" t="s">
        <v>21</v>
      </c>
      <c r="I3502" t="s">
        <v>22</v>
      </c>
      <c r="J3502">
        <v>2022</v>
      </c>
      <c r="K3502">
        <v>1</v>
      </c>
      <c r="L3502" s="12">
        <v>-5.7795797953732313</v>
      </c>
      <c r="M3502" s="1">
        <v>6138774.8596489979</v>
      </c>
      <c r="N3502" s="12">
        <v>-7.5757863416217059</v>
      </c>
      <c r="O3502" s="13">
        <v>0</v>
      </c>
      <c r="P3502" s="12">
        <v>0</v>
      </c>
      <c r="Q3502" s="12">
        <v>0</v>
      </c>
      <c r="R3502" s="2">
        <f>DATE(CURR[[#This Row],[YEAR]],CURR[[#This Row],[MONTH]],1)</f>
        <v>44562</v>
      </c>
      <c r="S3502" t="str">
        <f>IF(AND(CURR[[#This Row],[DATE]]&gt;=DATE(2023,6,1),CURR[[#This Row],[DATE]]&lt;=DATE(2024,5,31)),"Y","N")</f>
        <v>N</v>
      </c>
    </row>
    <row r="3503" spans="1:19" x14ac:dyDescent="0.25">
      <c r="A3503" t="s">
        <v>74</v>
      </c>
      <c r="B3503" t="s">
        <v>110</v>
      </c>
      <c r="C3503" t="s">
        <v>20</v>
      </c>
      <c r="D3503" s="1">
        <v>3120818.0763649996</v>
      </c>
      <c r="E3503" s="1">
        <v>8708126.3554789964</v>
      </c>
      <c r="F3503" s="13">
        <v>0</v>
      </c>
      <c r="G3503" s="13">
        <v>0.35837997164584517</v>
      </c>
      <c r="H3503" t="s">
        <v>24</v>
      </c>
      <c r="I3503" t="s">
        <v>17</v>
      </c>
      <c r="J3503">
        <v>2022</v>
      </c>
      <c r="K3503">
        <v>1</v>
      </c>
      <c r="L3503" s="12">
        <v>-3.5625475261062731</v>
      </c>
      <c r="M3503" s="1">
        <v>6138774.8596489979</v>
      </c>
      <c r="N3503" s="12">
        <v>-7.5757863416217059</v>
      </c>
      <c r="O3503" s="13">
        <v>0.50837799849584997</v>
      </c>
      <c r="P3503" s="12">
        <v>-3.8513630973858404</v>
      </c>
      <c r="Q3503" s="12">
        <v>-7.4139106234921135</v>
      </c>
      <c r="R3503" s="2">
        <f>DATE(CURR[[#This Row],[YEAR]],CURR[[#This Row],[MONTH]],1)</f>
        <v>44562</v>
      </c>
      <c r="S3503" t="str">
        <f>IF(AND(CURR[[#This Row],[DATE]]&gt;=DATE(2023,6,1),CURR[[#This Row],[DATE]]&lt;=DATE(2024,5,31)),"Y","N")</f>
        <v>N</v>
      </c>
    </row>
    <row r="3504" spans="1:19" x14ac:dyDescent="0.25">
      <c r="A3504" t="s">
        <v>74</v>
      </c>
      <c r="B3504" t="s">
        <v>110</v>
      </c>
      <c r="C3504" t="s">
        <v>20</v>
      </c>
      <c r="D3504" s="1">
        <v>831392.14245000086</v>
      </c>
      <c r="E3504" s="1">
        <v>6191382.3348969985</v>
      </c>
      <c r="F3504" s="13">
        <v>0</v>
      </c>
      <c r="G3504" s="13">
        <v>0.13428215178441763</v>
      </c>
      <c r="H3504" t="s">
        <v>25</v>
      </c>
      <c r="I3504" t="s">
        <v>17</v>
      </c>
      <c r="J3504">
        <v>2022</v>
      </c>
      <c r="K3504">
        <v>1</v>
      </c>
      <c r="L3504" s="12">
        <v>-2.52895560205822</v>
      </c>
      <c r="M3504" s="1">
        <v>6138774.8596489979</v>
      </c>
      <c r="N3504" s="12">
        <v>-7.5757863416217059</v>
      </c>
      <c r="O3504" s="13">
        <v>0.13543290989784534</v>
      </c>
      <c r="P3504" s="12">
        <v>-1.0260107890101799</v>
      </c>
      <c r="Q3504" s="12">
        <v>-3.5549663910684002</v>
      </c>
      <c r="R3504" s="2">
        <f>DATE(CURR[[#This Row],[YEAR]],CURR[[#This Row],[MONTH]],1)</f>
        <v>44562</v>
      </c>
      <c r="S3504" t="str">
        <f>IF(AND(CURR[[#This Row],[DATE]]&gt;=DATE(2023,6,1),CURR[[#This Row],[DATE]]&lt;=DATE(2024,5,31)),"Y","N")</f>
        <v>N</v>
      </c>
    </row>
    <row r="3505" spans="1:19" x14ac:dyDescent="0.25">
      <c r="A3505" t="s">
        <v>74</v>
      </c>
      <c r="B3505" t="s">
        <v>110</v>
      </c>
      <c r="C3505" t="s">
        <v>20</v>
      </c>
      <c r="D3505" s="1">
        <v>432395.37774499983</v>
      </c>
      <c r="E3505" s="1">
        <v>3116234.4391529998</v>
      </c>
      <c r="F3505" s="13">
        <v>0</v>
      </c>
      <c r="G3505" s="13">
        <v>0.13875572784649859</v>
      </c>
      <c r="H3505" t="s">
        <v>26</v>
      </c>
      <c r="I3505" t="s">
        <v>17</v>
      </c>
      <c r="J3505">
        <v>2022</v>
      </c>
      <c r="K3505">
        <v>1</v>
      </c>
      <c r="L3505" s="12">
        <v>-2.018332208849813</v>
      </c>
      <c r="M3505" s="1">
        <v>6138774.8596489979</v>
      </c>
      <c r="N3505" s="12">
        <v>-7.5757863416217059</v>
      </c>
      <c r="O3505" s="13">
        <v>7.0436754504093882E-2</v>
      </c>
      <c r="P3505" s="12">
        <v>-0.53361380272027559</v>
      </c>
      <c r="Q3505" s="12">
        <v>-2.5519460115700885</v>
      </c>
      <c r="R3505" s="2">
        <f>DATE(CURR[[#This Row],[YEAR]],CURR[[#This Row],[MONTH]],1)</f>
        <v>44562</v>
      </c>
      <c r="S3505" t="str">
        <f>IF(AND(CURR[[#This Row],[DATE]]&gt;=DATE(2023,6,1),CURR[[#This Row],[DATE]]&lt;=DATE(2024,5,31)),"Y","N")</f>
        <v>N</v>
      </c>
    </row>
    <row r="3506" spans="1:19" x14ac:dyDescent="0.25">
      <c r="A3506" t="s">
        <v>74</v>
      </c>
      <c r="B3506" t="s">
        <v>111</v>
      </c>
      <c r="C3506" t="s">
        <v>15</v>
      </c>
      <c r="D3506" s="1">
        <v>225365.71971799992</v>
      </c>
      <c r="E3506" s="1">
        <v>1157244.7880740005</v>
      </c>
      <c r="F3506" s="13">
        <v>0</v>
      </c>
      <c r="G3506" s="13">
        <v>0.19474334388066292</v>
      </c>
      <c r="H3506" t="s">
        <v>16</v>
      </c>
      <c r="I3506" t="s">
        <v>17</v>
      </c>
      <c r="J3506">
        <v>2022</v>
      </c>
      <c r="K3506">
        <v>1</v>
      </c>
      <c r="L3506" s="12">
        <v>-0.8145860693963406</v>
      </c>
      <c r="M3506" s="1">
        <v>1174177.2591690018</v>
      </c>
      <c r="N3506" s="12">
        <v>-6.906690125152938</v>
      </c>
      <c r="O3506" s="13">
        <v>0.19193500636990496</v>
      </c>
      <c r="P3506" s="12">
        <v>-1.3256356131661888</v>
      </c>
      <c r="Q3506" s="12">
        <v>-2.1402216825625295</v>
      </c>
      <c r="R3506" s="2">
        <f>DATE(CURR[[#This Row],[YEAR]],CURR[[#This Row],[MONTH]],1)</f>
        <v>44562</v>
      </c>
      <c r="S3506" t="str">
        <f>IF(AND(CURR[[#This Row],[DATE]]&gt;=DATE(2023,6,1),CURR[[#This Row],[DATE]]&lt;=DATE(2024,5,31)),"Y","N")</f>
        <v>N</v>
      </c>
    </row>
    <row r="3507" spans="1:19" x14ac:dyDescent="0.25">
      <c r="A3507" t="s">
        <v>74</v>
      </c>
      <c r="B3507" t="s">
        <v>111</v>
      </c>
      <c r="C3507" t="s">
        <v>15</v>
      </c>
      <c r="D3507" s="1">
        <v>1174177.2591690018</v>
      </c>
      <c r="E3507" s="1">
        <v>5003029.0017900039</v>
      </c>
      <c r="F3507" s="13">
        <v>0.23469327456404909</v>
      </c>
      <c r="G3507" s="13">
        <v>0</v>
      </c>
      <c r="H3507" t="s">
        <v>21</v>
      </c>
      <c r="I3507" t="s">
        <v>23</v>
      </c>
      <c r="J3507">
        <v>2022</v>
      </c>
      <c r="K3507">
        <v>1</v>
      </c>
      <c r="L3507" s="12">
        <v>-1.6375649280855711</v>
      </c>
      <c r="M3507" s="1">
        <v>1174177.2591690018</v>
      </c>
      <c r="N3507" s="12">
        <v>-6.906690125152938</v>
      </c>
      <c r="O3507" s="13">
        <v>0</v>
      </c>
      <c r="P3507" s="12">
        <v>0</v>
      </c>
      <c r="Q3507" s="12">
        <v>0</v>
      </c>
      <c r="R3507" s="2">
        <f>DATE(CURR[[#This Row],[YEAR]],CURR[[#This Row],[MONTH]],1)</f>
        <v>44562</v>
      </c>
      <c r="S3507" t="str">
        <f>IF(AND(CURR[[#This Row],[DATE]]&gt;=DATE(2023,6,1),CURR[[#This Row],[DATE]]&lt;=DATE(2024,5,31)),"Y","N")</f>
        <v>N</v>
      </c>
    </row>
    <row r="3508" spans="1:19" x14ac:dyDescent="0.25">
      <c r="A3508" t="s">
        <v>74</v>
      </c>
      <c r="B3508" t="s">
        <v>111</v>
      </c>
      <c r="C3508" t="s">
        <v>15</v>
      </c>
      <c r="D3508" s="1">
        <v>1174177.2591690018</v>
      </c>
      <c r="E3508" s="1">
        <v>5003029.0017900039</v>
      </c>
      <c r="F3508" s="13">
        <v>0.23469327456404909</v>
      </c>
      <c r="G3508" s="13">
        <v>0</v>
      </c>
      <c r="H3508" t="s">
        <v>21</v>
      </c>
      <c r="I3508" t="s">
        <v>22</v>
      </c>
      <c r="J3508">
        <v>2022</v>
      </c>
      <c r="K3508">
        <v>1</v>
      </c>
      <c r="L3508" s="12">
        <v>-5.2691251970673667</v>
      </c>
      <c r="M3508" s="1">
        <v>1174177.2591690018</v>
      </c>
      <c r="N3508" s="12">
        <v>-6.906690125152938</v>
      </c>
      <c r="O3508" s="13">
        <v>0</v>
      </c>
      <c r="P3508" s="12">
        <v>0</v>
      </c>
      <c r="Q3508" s="12">
        <v>0</v>
      </c>
      <c r="R3508" s="2">
        <f>DATE(CURR[[#This Row],[YEAR]],CURR[[#This Row],[MONTH]],1)</f>
        <v>44562</v>
      </c>
      <c r="S3508" t="str">
        <f>IF(AND(CURR[[#This Row],[DATE]]&gt;=DATE(2023,6,1),CURR[[#This Row],[DATE]]&lt;=DATE(2024,5,31)),"Y","N")</f>
        <v>N</v>
      </c>
    </row>
    <row r="3509" spans="1:19" x14ac:dyDescent="0.25">
      <c r="A3509" t="s">
        <v>74</v>
      </c>
      <c r="B3509" t="s">
        <v>111</v>
      </c>
      <c r="C3509" t="s">
        <v>15</v>
      </c>
      <c r="D3509" s="1">
        <v>590076.17436600022</v>
      </c>
      <c r="E3509" s="1">
        <v>1907057.5496780009</v>
      </c>
      <c r="F3509" s="13">
        <v>0</v>
      </c>
      <c r="G3509" s="13">
        <v>0.30941707787771389</v>
      </c>
      <c r="H3509" t="s">
        <v>24</v>
      </c>
      <c r="I3509" t="s">
        <v>17</v>
      </c>
      <c r="J3509">
        <v>2022</v>
      </c>
      <c r="K3509">
        <v>1</v>
      </c>
      <c r="L3509" s="12">
        <v>-3.0758221232786944</v>
      </c>
      <c r="M3509" s="1">
        <v>1174177.2591690018</v>
      </c>
      <c r="N3509" s="12">
        <v>-6.906690125152938</v>
      </c>
      <c r="O3509" s="13">
        <v>0.50254437288592502</v>
      </c>
      <c r="P3509" s="12">
        <v>-3.4709182576623943</v>
      </c>
      <c r="Q3509" s="12">
        <v>-6.5467403809410882</v>
      </c>
      <c r="R3509" s="2">
        <f>DATE(CURR[[#This Row],[YEAR]],CURR[[#This Row],[MONTH]],1)</f>
        <v>44562</v>
      </c>
      <c r="S3509" t="str">
        <f>IF(AND(CURR[[#This Row],[DATE]]&gt;=DATE(2023,6,1),CURR[[#This Row],[DATE]]&lt;=DATE(2024,5,31)),"Y","N")</f>
        <v>N</v>
      </c>
    </row>
    <row r="3510" spans="1:19" x14ac:dyDescent="0.25">
      <c r="A3510" t="s">
        <v>74</v>
      </c>
      <c r="B3510" t="s">
        <v>111</v>
      </c>
      <c r="C3510" t="s">
        <v>15</v>
      </c>
      <c r="D3510" s="1">
        <v>97989.290973000054</v>
      </c>
      <c r="E3510" s="1">
        <v>1337797.3762149997</v>
      </c>
      <c r="F3510" s="13">
        <v>0</v>
      </c>
      <c r="G3510" s="13">
        <v>7.3246735802576443E-2</v>
      </c>
      <c r="H3510" t="s">
        <v>25</v>
      </c>
      <c r="I3510" t="s">
        <v>17</v>
      </c>
      <c r="J3510">
        <v>2022</v>
      </c>
      <c r="K3510">
        <v>1</v>
      </c>
      <c r="L3510" s="12">
        <v>-1.3794665961102024</v>
      </c>
      <c r="M3510" s="1">
        <v>1174177.2591690018</v>
      </c>
      <c r="N3510" s="12">
        <v>-6.906690125152938</v>
      </c>
      <c r="O3510" s="13">
        <v>8.3453575861578019E-2</v>
      </c>
      <c r="P3510" s="12">
        <v>-0.57638798831186244</v>
      </c>
      <c r="Q3510" s="12">
        <v>-1.9558545844220649</v>
      </c>
      <c r="R3510" s="2">
        <f>DATE(CURR[[#This Row],[YEAR]],CURR[[#This Row],[MONTH]],1)</f>
        <v>44562</v>
      </c>
      <c r="S3510" t="str">
        <f>IF(AND(CURR[[#This Row],[DATE]]&gt;=DATE(2023,6,1),CURR[[#This Row],[DATE]]&lt;=DATE(2024,5,31)),"Y","N")</f>
        <v>N</v>
      </c>
    </row>
    <row r="3511" spans="1:19" x14ac:dyDescent="0.25">
      <c r="A3511" t="s">
        <v>74</v>
      </c>
      <c r="B3511" t="s">
        <v>111</v>
      </c>
      <c r="C3511" t="s">
        <v>15</v>
      </c>
      <c r="D3511" s="1">
        <v>260746.07411199989</v>
      </c>
      <c r="E3511" s="1">
        <v>600929.28782299999</v>
      </c>
      <c r="F3511" s="13">
        <v>0</v>
      </c>
      <c r="G3511" s="13">
        <v>0.43390475284806063</v>
      </c>
      <c r="H3511" t="s">
        <v>26</v>
      </c>
      <c r="I3511" t="s">
        <v>17</v>
      </c>
      <c r="J3511">
        <v>2022</v>
      </c>
      <c r="K3511">
        <v>1</v>
      </c>
      <c r="L3511" s="12">
        <v>-6.3115516154770237</v>
      </c>
      <c r="M3511" s="1">
        <v>1174177.2591690018</v>
      </c>
      <c r="N3511" s="12">
        <v>-6.906690125152938</v>
      </c>
      <c r="O3511" s="13">
        <v>0.22206704488259055</v>
      </c>
      <c r="P3511" s="12">
        <v>-1.5337482660124824</v>
      </c>
      <c r="Q3511" s="12">
        <v>-7.8452998814895061</v>
      </c>
      <c r="R3511" s="2">
        <f>DATE(CURR[[#This Row],[YEAR]],CURR[[#This Row],[MONTH]],1)</f>
        <v>44562</v>
      </c>
      <c r="S3511" t="str">
        <f>IF(AND(CURR[[#This Row],[DATE]]&gt;=DATE(2023,6,1),CURR[[#This Row],[DATE]]&lt;=DATE(2024,5,31)),"Y","N")</f>
        <v>N</v>
      </c>
    </row>
    <row r="3512" spans="1:19" x14ac:dyDescent="0.25">
      <c r="A3512" t="s">
        <v>74</v>
      </c>
      <c r="B3512" t="s">
        <v>111</v>
      </c>
      <c r="C3512" t="s">
        <v>18</v>
      </c>
      <c r="D3512" s="1">
        <v>547692.08281300019</v>
      </c>
      <c r="E3512" s="1">
        <v>1157244.7880740005</v>
      </c>
      <c r="F3512" s="13">
        <v>0</v>
      </c>
      <c r="G3512" s="13">
        <v>0.47327245579953986</v>
      </c>
      <c r="H3512" t="s">
        <v>16</v>
      </c>
      <c r="I3512" t="s">
        <v>17</v>
      </c>
      <c r="J3512">
        <v>2022</v>
      </c>
      <c r="K3512">
        <v>1</v>
      </c>
      <c r="L3512" s="12">
        <v>-1.9796371051302513</v>
      </c>
      <c r="M3512" s="1">
        <v>982935.71678699972</v>
      </c>
      <c r="N3512" s="12">
        <v>-5.7817781393565255</v>
      </c>
      <c r="O3512" s="13">
        <v>0.55720030665208187</v>
      </c>
      <c r="P3512" s="12">
        <v>-3.2216085522437594</v>
      </c>
      <c r="Q3512" s="12">
        <v>-5.2012456573740105</v>
      </c>
      <c r="R3512" s="2">
        <f>DATE(CURR[[#This Row],[YEAR]],CURR[[#This Row],[MONTH]],1)</f>
        <v>44562</v>
      </c>
      <c r="S3512" t="str">
        <f>IF(AND(CURR[[#This Row],[DATE]]&gt;=DATE(2023,6,1),CURR[[#This Row],[DATE]]&lt;=DATE(2024,5,31)),"Y","N")</f>
        <v>N</v>
      </c>
    </row>
    <row r="3513" spans="1:19" x14ac:dyDescent="0.25">
      <c r="A3513" t="s">
        <v>74</v>
      </c>
      <c r="B3513" t="s">
        <v>111</v>
      </c>
      <c r="C3513" t="s">
        <v>18</v>
      </c>
      <c r="D3513" s="1">
        <v>982935.71678699972</v>
      </c>
      <c r="E3513" s="1">
        <v>5003029.0017900039</v>
      </c>
      <c r="F3513" s="13">
        <v>0.19646812289821247</v>
      </c>
      <c r="G3513" s="13">
        <v>0</v>
      </c>
      <c r="H3513" t="s">
        <v>21</v>
      </c>
      <c r="I3513" t="s">
        <v>23</v>
      </c>
      <c r="J3513">
        <v>2022</v>
      </c>
      <c r="K3513">
        <v>1</v>
      </c>
      <c r="L3513" s="12">
        <v>-1.3708501368117252</v>
      </c>
      <c r="M3513" s="1">
        <v>982935.71678699972</v>
      </c>
      <c r="N3513" s="12">
        <v>-5.7817781393565255</v>
      </c>
      <c r="O3513" s="13">
        <v>0</v>
      </c>
      <c r="P3513" s="12">
        <v>0</v>
      </c>
      <c r="Q3513" s="12">
        <v>0</v>
      </c>
      <c r="R3513" s="2">
        <f>DATE(CURR[[#This Row],[YEAR]],CURR[[#This Row],[MONTH]],1)</f>
        <v>44562</v>
      </c>
      <c r="S3513" t="str">
        <f>IF(AND(CURR[[#This Row],[DATE]]&gt;=DATE(2023,6,1),CURR[[#This Row],[DATE]]&lt;=DATE(2024,5,31)),"Y","N")</f>
        <v>N</v>
      </c>
    </row>
    <row r="3514" spans="1:19" x14ac:dyDescent="0.25">
      <c r="A3514" t="s">
        <v>74</v>
      </c>
      <c r="B3514" t="s">
        <v>111</v>
      </c>
      <c r="C3514" t="s">
        <v>18</v>
      </c>
      <c r="D3514" s="1">
        <v>982935.71678699972</v>
      </c>
      <c r="E3514" s="1">
        <v>5003029.0017900039</v>
      </c>
      <c r="F3514" s="13">
        <v>0.19646812289821247</v>
      </c>
      <c r="G3514" s="13">
        <v>0</v>
      </c>
      <c r="H3514" t="s">
        <v>21</v>
      </c>
      <c r="I3514" t="s">
        <v>22</v>
      </c>
      <c r="J3514">
        <v>2022</v>
      </c>
      <c r="K3514">
        <v>1</v>
      </c>
      <c r="L3514" s="12">
        <v>-4.4109280025448001</v>
      </c>
      <c r="M3514" s="1">
        <v>982935.71678699972</v>
      </c>
      <c r="N3514" s="12">
        <v>-5.7817781393565255</v>
      </c>
      <c r="O3514" s="13">
        <v>0</v>
      </c>
      <c r="P3514" s="12">
        <v>0</v>
      </c>
      <c r="Q3514" s="12">
        <v>0</v>
      </c>
      <c r="R3514" s="2">
        <f>DATE(CURR[[#This Row],[YEAR]],CURR[[#This Row],[MONTH]],1)</f>
        <v>44562</v>
      </c>
      <c r="S3514" t="str">
        <f>IF(AND(CURR[[#This Row],[DATE]]&gt;=DATE(2023,6,1),CURR[[#This Row],[DATE]]&lt;=DATE(2024,5,31)),"Y","N")</f>
        <v>N</v>
      </c>
    </row>
    <row r="3515" spans="1:19" x14ac:dyDescent="0.25">
      <c r="A3515" t="s">
        <v>74</v>
      </c>
      <c r="B3515" t="s">
        <v>111</v>
      </c>
      <c r="C3515" t="s">
        <v>18</v>
      </c>
      <c r="D3515" s="1">
        <v>125651.87062499994</v>
      </c>
      <c r="E3515" s="1">
        <v>1907057.5496780009</v>
      </c>
      <c r="F3515" s="13">
        <v>0</v>
      </c>
      <c r="G3515" s="13">
        <v>6.5887823178810603E-2</v>
      </c>
      <c r="H3515" t="s">
        <v>24</v>
      </c>
      <c r="I3515" t="s">
        <v>17</v>
      </c>
      <c r="J3515">
        <v>2022</v>
      </c>
      <c r="K3515">
        <v>1</v>
      </c>
      <c r="L3515" s="12">
        <v>-0.65497103643436982</v>
      </c>
      <c r="M3515" s="1">
        <v>982935.71678699972</v>
      </c>
      <c r="N3515" s="12">
        <v>-5.7817781393565255</v>
      </c>
      <c r="O3515" s="13">
        <v>0.12783325346618618</v>
      </c>
      <c r="P3515" s="12">
        <v>-0.7391035103736171</v>
      </c>
      <c r="Q3515" s="12">
        <v>-1.3940745468079869</v>
      </c>
      <c r="R3515" s="2">
        <f>DATE(CURR[[#This Row],[YEAR]],CURR[[#This Row],[MONTH]],1)</f>
        <v>44562</v>
      </c>
      <c r="S3515" t="str">
        <f>IF(AND(CURR[[#This Row],[DATE]]&gt;=DATE(2023,6,1),CURR[[#This Row],[DATE]]&lt;=DATE(2024,5,31)),"Y","N")</f>
        <v>N</v>
      </c>
    </row>
    <row r="3516" spans="1:19" x14ac:dyDescent="0.25">
      <c r="A3516" t="s">
        <v>74</v>
      </c>
      <c r="B3516" t="s">
        <v>111</v>
      </c>
      <c r="C3516" t="s">
        <v>18</v>
      </c>
      <c r="D3516" s="1">
        <v>136245.81744499999</v>
      </c>
      <c r="E3516" s="1">
        <v>1337797.3762149997</v>
      </c>
      <c r="F3516" s="13">
        <v>0</v>
      </c>
      <c r="G3516" s="13">
        <v>0.10184338814483046</v>
      </c>
      <c r="H3516" t="s">
        <v>25</v>
      </c>
      <c r="I3516" t="s">
        <v>17</v>
      </c>
      <c r="J3516">
        <v>2022</v>
      </c>
      <c r="K3516">
        <v>1</v>
      </c>
      <c r="L3516" s="12">
        <v>-1.9180315742553229</v>
      </c>
      <c r="M3516" s="1">
        <v>982935.71678699972</v>
      </c>
      <c r="N3516" s="12">
        <v>-5.7817781393565255</v>
      </c>
      <c r="O3516" s="13">
        <v>0.1386111167985202</v>
      </c>
      <c r="P3516" s="12">
        <v>-0.80141872497747813</v>
      </c>
      <c r="Q3516" s="12">
        <v>-2.7194502992328009</v>
      </c>
      <c r="R3516" s="2">
        <f>DATE(CURR[[#This Row],[YEAR]],CURR[[#This Row],[MONTH]],1)</f>
        <v>44562</v>
      </c>
      <c r="S3516" t="str">
        <f>IF(AND(CURR[[#This Row],[DATE]]&gt;=DATE(2023,6,1),CURR[[#This Row],[DATE]]&lt;=DATE(2024,5,31)),"Y","N")</f>
        <v>N</v>
      </c>
    </row>
    <row r="3517" spans="1:19" x14ac:dyDescent="0.25">
      <c r="A3517" t="s">
        <v>74</v>
      </c>
      <c r="B3517" t="s">
        <v>111</v>
      </c>
      <c r="C3517" t="s">
        <v>18</v>
      </c>
      <c r="D3517" s="1">
        <v>173345.94590400005</v>
      </c>
      <c r="E3517" s="1">
        <v>600929.28782299999</v>
      </c>
      <c r="F3517" s="13">
        <v>0</v>
      </c>
      <c r="G3517" s="13">
        <v>0.28846313437639942</v>
      </c>
      <c r="H3517" t="s">
        <v>26</v>
      </c>
      <c r="I3517" t="s">
        <v>17</v>
      </c>
      <c r="J3517">
        <v>2022</v>
      </c>
      <c r="K3517">
        <v>1</v>
      </c>
      <c r="L3517" s="12">
        <v>-4.1959668563862502</v>
      </c>
      <c r="M3517" s="1">
        <v>982935.71678699972</v>
      </c>
      <c r="N3517" s="12">
        <v>-5.7817781393565255</v>
      </c>
      <c r="O3517" s="13">
        <v>0.17635532308321214</v>
      </c>
      <c r="P3517" s="12">
        <v>-1.0196473517616731</v>
      </c>
      <c r="Q3517" s="12">
        <v>-5.2156142081479233</v>
      </c>
      <c r="R3517" s="2">
        <f>DATE(CURR[[#This Row],[YEAR]],CURR[[#This Row],[MONTH]],1)</f>
        <v>44562</v>
      </c>
      <c r="S3517" t="str">
        <f>IF(AND(CURR[[#This Row],[DATE]]&gt;=DATE(2023,6,1),CURR[[#This Row],[DATE]]&lt;=DATE(2024,5,31)),"Y","N")</f>
        <v>N</v>
      </c>
    </row>
    <row r="3518" spans="1:19" x14ac:dyDescent="0.25">
      <c r="A3518" t="s">
        <v>74</v>
      </c>
      <c r="B3518" t="s">
        <v>111</v>
      </c>
      <c r="C3518" t="s">
        <v>19</v>
      </c>
      <c r="D3518" s="1">
        <v>348.72672300000005</v>
      </c>
      <c r="E3518" s="1">
        <v>1157244.7880740005</v>
      </c>
      <c r="F3518" s="13">
        <v>0</v>
      </c>
      <c r="G3518" s="13">
        <v>3.0134222819044632E-4</v>
      </c>
      <c r="H3518" t="s">
        <v>16</v>
      </c>
      <c r="I3518" t="s">
        <v>17</v>
      </c>
      <c r="J3518">
        <v>2022</v>
      </c>
      <c r="K3518">
        <v>1</v>
      </c>
      <c r="L3518" s="12">
        <v>-1.2604753328833271E-3</v>
      </c>
      <c r="M3518" s="1">
        <v>1415946.4700970002</v>
      </c>
      <c r="N3518" s="12">
        <v>-8.3288135810817359</v>
      </c>
      <c r="O3518" s="13">
        <v>2.4628524479185313E-4</v>
      </c>
      <c r="P3518" s="12">
        <v>-2.0512638916424263E-3</v>
      </c>
      <c r="Q3518" s="12">
        <v>-3.3117392245257532E-3</v>
      </c>
      <c r="R3518" s="2">
        <f>DATE(CURR[[#This Row],[YEAR]],CURR[[#This Row],[MONTH]],1)</f>
        <v>44562</v>
      </c>
      <c r="S3518" t="str">
        <f>IF(AND(CURR[[#This Row],[DATE]]&gt;=DATE(2023,6,1),CURR[[#This Row],[DATE]]&lt;=DATE(2024,5,31)),"Y","N")</f>
        <v>N</v>
      </c>
    </row>
    <row r="3519" spans="1:19" x14ac:dyDescent="0.25">
      <c r="A3519" t="s">
        <v>74</v>
      </c>
      <c r="B3519" t="s">
        <v>111</v>
      </c>
      <c r="C3519" t="s">
        <v>19</v>
      </c>
      <c r="D3519" s="1">
        <v>1415946.4700970002</v>
      </c>
      <c r="E3519" s="1">
        <v>5003029.0017900039</v>
      </c>
      <c r="F3519" s="13">
        <v>0.28301784170957178</v>
      </c>
      <c r="G3519" s="13">
        <v>0</v>
      </c>
      <c r="H3519" t="s">
        <v>21</v>
      </c>
      <c r="I3519" t="s">
        <v>23</v>
      </c>
      <c r="J3519">
        <v>2022</v>
      </c>
      <c r="K3519">
        <v>1</v>
      </c>
      <c r="L3519" s="12">
        <v>-1.9747480726363449</v>
      </c>
      <c r="M3519" s="1">
        <v>1415946.4700970002</v>
      </c>
      <c r="N3519" s="12">
        <v>-8.3288135810817359</v>
      </c>
      <c r="O3519" s="13">
        <v>0</v>
      </c>
      <c r="P3519" s="12">
        <v>0</v>
      </c>
      <c r="Q3519" s="12">
        <v>0</v>
      </c>
      <c r="R3519" s="2">
        <f>DATE(CURR[[#This Row],[YEAR]],CURR[[#This Row],[MONTH]],1)</f>
        <v>44562</v>
      </c>
      <c r="S3519" t="str">
        <f>IF(AND(CURR[[#This Row],[DATE]]&gt;=DATE(2023,6,1),CURR[[#This Row],[DATE]]&lt;=DATE(2024,5,31)),"Y","N")</f>
        <v>N</v>
      </c>
    </row>
    <row r="3520" spans="1:19" x14ac:dyDescent="0.25">
      <c r="A3520" t="s">
        <v>74</v>
      </c>
      <c r="B3520" t="s">
        <v>111</v>
      </c>
      <c r="C3520" t="s">
        <v>19</v>
      </c>
      <c r="D3520" s="1">
        <v>1415946.4700970002</v>
      </c>
      <c r="E3520" s="1">
        <v>5003029.0017900039</v>
      </c>
      <c r="F3520" s="13">
        <v>0.28301784170957178</v>
      </c>
      <c r="G3520" s="13">
        <v>0</v>
      </c>
      <c r="H3520" t="s">
        <v>21</v>
      </c>
      <c r="I3520" t="s">
        <v>22</v>
      </c>
      <c r="J3520">
        <v>2022</v>
      </c>
      <c r="K3520">
        <v>1</v>
      </c>
      <c r="L3520" s="12">
        <v>-6.3540655084453901</v>
      </c>
      <c r="M3520" s="1">
        <v>1415946.4700970002</v>
      </c>
      <c r="N3520" s="12">
        <v>-8.3288135810817359</v>
      </c>
      <c r="O3520" s="13">
        <v>0</v>
      </c>
      <c r="P3520" s="12">
        <v>0</v>
      </c>
      <c r="Q3520" s="12">
        <v>0</v>
      </c>
      <c r="R3520" s="2">
        <f>DATE(CURR[[#This Row],[YEAR]],CURR[[#This Row],[MONTH]],1)</f>
        <v>44562</v>
      </c>
      <c r="S3520" t="str">
        <f>IF(AND(CURR[[#This Row],[DATE]]&gt;=DATE(2023,6,1),CURR[[#This Row],[DATE]]&lt;=DATE(2024,5,31)),"Y","N")</f>
        <v>N</v>
      </c>
    </row>
    <row r="3521" spans="1:19" x14ac:dyDescent="0.25">
      <c r="A3521" t="s">
        <v>74</v>
      </c>
      <c r="B3521" t="s">
        <v>111</v>
      </c>
      <c r="C3521" t="s">
        <v>19</v>
      </c>
      <c r="D3521" s="1">
        <v>446173.25785499997</v>
      </c>
      <c r="E3521" s="1">
        <v>1907057.5496780009</v>
      </c>
      <c r="F3521" s="13">
        <v>0</v>
      </c>
      <c r="G3521" s="13">
        <v>0.23395898982195615</v>
      </c>
      <c r="H3521" t="s">
        <v>24</v>
      </c>
      <c r="I3521" t="s">
        <v>17</v>
      </c>
      <c r="J3521">
        <v>2022</v>
      </c>
      <c r="K3521">
        <v>1</v>
      </c>
      <c r="L3521" s="12">
        <v>-2.3257159616726466</v>
      </c>
      <c r="M3521" s="1">
        <v>1415946.4700970002</v>
      </c>
      <c r="N3521" s="12">
        <v>-8.3288135810817359</v>
      </c>
      <c r="O3521" s="13">
        <v>0.31510602079783046</v>
      </c>
      <c r="P3521" s="12">
        <v>-2.6244593055015941</v>
      </c>
      <c r="Q3521" s="12">
        <v>-4.9501752671742407</v>
      </c>
      <c r="R3521" s="2">
        <f>DATE(CURR[[#This Row],[YEAR]],CURR[[#This Row],[MONTH]],1)</f>
        <v>44562</v>
      </c>
      <c r="S3521" t="str">
        <f>IF(AND(CURR[[#This Row],[DATE]]&gt;=DATE(2023,6,1),CURR[[#This Row],[DATE]]&lt;=DATE(2024,5,31)),"Y","N")</f>
        <v>N</v>
      </c>
    </row>
    <row r="3522" spans="1:19" x14ac:dyDescent="0.25">
      <c r="A3522" t="s">
        <v>74</v>
      </c>
      <c r="B3522" t="s">
        <v>111</v>
      </c>
      <c r="C3522" t="s">
        <v>19</v>
      </c>
      <c r="D3522" s="1">
        <v>903057.66596800031</v>
      </c>
      <c r="E3522" s="1">
        <v>1337797.3762149997</v>
      </c>
      <c r="F3522" s="13">
        <v>0</v>
      </c>
      <c r="G3522" s="13">
        <v>0.67503321655705528</v>
      </c>
      <c r="H3522" t="s">
        <v>25</v>
      </c>
      <c r="I3522" t="s">
        <v>17</v>
      </c>
      <c r="J3522">
        <v>2022</v>
      </c>
      <c r="K3522">
        <v>1</v>
      </c>
      <c r="L3522" s="12">
        <v>-12.713000290076105</v>
      </c>
      <c r="M3522" s="1">
        <v>1415946.4700970002</v>
      </c>
      <c r="N3522" s="12">
        <v>-8.3288135810817359</v>
      </c>
      <c r="O3522" s="13">
        <v>0.63777669921811087</v>
      </c>
      <c r="P3522" s="12">
        <v>-5.3119232341452829</v>
      </c>
      <c r="Q3522" s="12">
        <v>-18.024923524221386</v>
      </c>
      <c r="R3522" s="2">
        <f>DATE(CURR[[#This Row],[YEAR]],CURR[[#This Row],[MONTH]],1)</f>
        <v>44562</v>
      </c>
      <c r="S3522" t="str">
        <f>IF(AND(CURR[[#This Row],[DATE]]&gt;=DATE(2023,6,1),CURR[[#This Row],[DATE]]&lt;=DATE(2024,5,31)),"Y","N")</f>
        <v>N</v>
      </c>
    </row>
    <row r="3523" spans="1:19" x14ac:dyDescent="0.25">
      <c r="A3523" t="s">
        <v>74</v>
      </c>
      <c r="B3523" t="s">
        <v>111</v>
      </c>
      <c r="C3523" t="s">
        <v>19</v>
      </c>
      <c r="D3523" s="1">
        <v>66366.819550999979</v>
      </c>
      <c r="E3523" s="1">
        <v>600929.28782299999</v>
      </c>
      <c r="F3523" s="13">
        <v>0</v>
      </c>
      <c r="G3523" s="13">
        <v>0.11044031451924824</v>
      </c>
      <c r="H3523" t="s">
        <v>26</v>
      </c>
      <c r="I3523" t="s">
        <v>17</v>
      </c>
      <c r="J3523">
        <v>2022</v>
      </c>
      <c r="K3523">
        <v>1</v>
      </c>
      <c r="L3523" s="12">
        <v>-1.6064579632798721</v>
      </c>
      <c r="M3523" s="1">
        <v>1415946.4700970002</v>
      </c>
      <c r="N3523" s="12">
        <v>-8.3288135810817359</v>
      </c>
      <c r="O3523" s="13">
        <v>4.6870994739266862E-2</v>
      </c>
      <c r="P3523" s="12">
        <v>-0.39037977754321646</v>
      </c>
      <c r="Q3523" s="12">
        <v>-1.9968377408230886</v>
      </c>
      <c r="R3523" s="2">
        <f>DATE(CURR[[#This Row],[YEAR]],CURR[[#This Row],[MONTH]],1)</f>
        <v>44562</v>
      </c>
      <c r="S3523" t="str">
        <f>IF(AND(CURR[[#This Row],[DATE]]&gt;=DATE(2023,6,1),CURR[[#This Row],[DATE]]&lt;=DATE(2024,5,31)),"Y","N")</f>
        <v>N</v>
      </c>
    </row>
    <row r="3524" spans="1:19" x14ac:dyDescent="0.25">
      <c r="A3524" t="s">
        <v>74</v>
      </c>
      <c r="B3524" t="s">
        <v>111</v>
      </c>
      <c r="C3524" t="s">
        <v>20</v>
      </c>
      <c r="D3524" s="1">
        <v>383838.2588200001</v>
      </c>
      <c r="E3524" s="1">
        <v>1157244.7880740005</v>
      </c>
      <c r="F3524" s="13">
        <v>0</v>
      </c>
      <c r="G3524" s="13">
        <v>0.33168285809160664</v>
      </c>
      <c r="H3524" t="s">
        <v>16</v>
      </c>
      <c r="I3524" t="s">
        <v>17</v>
      </c>
      <c r="J3524">
        <v>2022</v>
      </c>
      <c r="K3524">
        <v>1</v>
      </c>
      <c r="L3524" s="12">
        <v>-1.3873862401405241</v>
      </c>
      <c r="M3524" s="1">
        <v>1429969.5557370009</v>
      </c>
      <c r="N3524" s="12">
        <v>-8.4112995144087961</v>
      </c>
      <c r="O3524" s="13">
        <v>0.26842407747776931</v>
      </c>
      <c r="P3524" s="12">
        <v>-2.2577953125443901</v>
      </c>
      <c r="Q3524" s="12">
        <v>-3.6451815526849143</v>
      </c>
      <c r="R3524" s="2">
        <f>DATE(CURR[[#This Row],[YEAR]],CURR[[#This Row],[MONTH]],1)</f>
        <v>44562</v>
      </c>
      <c r="S3524" t="str">
        <f>IF(AND(CURR[[#This Row],[DATE]]&gt;=DATE(2023,6,1),CURR[[#This Row],[DATE]]&lt;=DATE(2024,5,31)),"Y","N")</f>
        <v>N</v>
      </c>
    </row>
    <row r="3525" spans="1:19" x14ac:dyDescent="0.25">
      <c r="A3525" t="s">
        <v>74</v>
      </c>
      <c r="B3525" t="s">
        <v>111</v>
      </c>
      <c r="C3525" t="s">
        <v>20</v>
      </c>
      <c r="D3525" s="1">
        <v>1429969.5557370009</v>
      </c>
      <c r="E3525" s="1">
        <v>5003029.0017900039</v>
      </c>
      <c r="F3525" s="13">
        <v>0.28582076082816638</v>
      </c>
      <c r="G3525" s="13">
        <v>0</v>
      </c>
      <c r="H3525" t="s">
        <v>21</v>
      </c>
      <c r="I3525" t="s">
        <v>23</v>
      </c>
      <c r="J3525">
        <v>2022</v>
      </c>
      <c r="K3525">
        <v>1</v>
      </c>
      <c r="L3525" s="12">
        <v>-1.9943053524663572</v>
      </c>
      <c r="M3525" s="1">
        <v>1429969.5557370009</v>
      </c>
      <c r="N3525" s="12">
        <v>-8.4112995144087961</v>
      </c>
      <c r="O3525" s="13">
        <v>0</v>
      </c>
      <c r="P3525" s="12">
        <v>0</v>
      </c>
      <c r="Q3525" s="12">
        <v>0</v>
      </c>
      <c r="R3525" s="2">
        <f>DATE(CURR[[#This Row],[YEAR]],CURR[[#This Row],[MONTH]],1)</f>
        <v>44562</v>
      </c>
      <c r="S3525" t="str">
        <f>IF(AND(CURR[[#This Row],[DATE]]&gt;=DATE(2023,6,1),CURR[[#This Row],[DATE]]&lt;=DATE(2024,5,31)),"Y","N")</f>
        <v>N</v>
      </c>
    </row>
    <row r="3526" spans="1:19" x14ac:dyDescent="0.25">
      <c r="A3526" t="s">
        <v>74</v>
      </c>
      <c r="B3526" t="s">
        <v>111</v>
      </c>
      <c r="C3526" t="s">
        <v>20</v>
      </c>
      <c r="D3526" s="1">
        <v>1429969.5557370009</v>
      </c>
      <c r="E3526" s="1">
        <v>5003029.0017900039</v>
      </c>
      <c r="F3526" s="13">
        <v>0.28582076082816638</v>
      </c>
      <c r="G3526" s="13">
        <v>0</v>
      </c>
      <c r="H3526" t="s">
        <v>21</v>
      </c>
      <c r="I3526" t="s">
        <v>22</v>
      </c>
      <c r="J3526">
        <v>2022</v>
      </c>
      <c r="K3526">
        <v>1</v>
      </c>
      <c r="L3526" s="12">
        <v>-6.416994161942438</v>
      </c>
      <c r="M3526" s="1">
        <v>1429969.5557370009</v>
      </c>
      <c r="N3526" s="12">
        <v>-8.4112995144087961</v>
      </c>
      <c r="O3526" s="13">
        <v>0</v>
      </c>
      <c r="P3526" s="12">
        <v>0</v>
      </c>
      <c r="Q3526" s="12">
        <v>0</v>
      </c>
      <c r="R3526" s="2">
        <f>DATE(CURR[[#This Row],[YEAR]],CURR[[#This Row],[MONTH]],1)</f>
        <v>44562</v>
      </c>
      <c r="S3526" t="str">
        <f>IF(AND(CURR[[#This Row],[DATE]]&gt;=DATE(2023,6,1),CURR[[#This Row],[DATE]]&lt;=DATE(2024,5,31)),"Y","N")</f>
        <v>N</v>
      </c>
    </row>
    <row r="3527" spans="1:19" x14ac:dyDescent="0.25">
      <c r="A3527" t="s">
        <v>74</v>
      </c>
      <c r="B3527" t="s">
        <v>111</v>
      </c>
      <c r="C3527" t="s">
        <v>20</v>
      </c>
      <c r="D3527" s="1">
        <v>745156.24683200021</v>
      </c>
      <c r="E3527" s="1">
        <v>1907057.5496780009</v>
      </c>
      <c r="F3527" s="13">
        <v>0</v>
      </c>
      <c r="G3527" s="13">
        <v>0.39073610912151902</v>
      </c>
      <c r="H3527" t="s">
        <v>24</v>
      </c>
      <c r="I3527" t="s">
        <v>17</v>
      </c>
      <c r="J3527">
        <v>2022</v>
      </c>
      <c r="K3527">
        <v>1</v>
      </c>
      <c r="L3527" s="12">
        <v>-3.8841901586142851</v>
      </c>
      <c r="M3527" s="1">
        <v>1429969.5557370009</v>
      </c>
      <c r="N3527" s="12">
        <v>-8.4112995144087961</v>
      </c>
      <c r="O3527" s="13">
        <v>0.52109937854442612</v>
      </c>
      <c r="P3527" s="12">
        <v>-4.383122949709457</v>
      </c>
      <c r="Q3527" s="12">
        <v>-8.2673131083237426</v>
      </c>
      <c r="R3527" s="2">
        <f>DATE(CURR[[#This Row],[YEAR]],CURR[[#This Row],[MONTH]],1)</f>
        <v>44562</v>
      </c>
      <c r="S3527" t="str">
        <f>IF(AND(CURR[[#This Row],[DATE]]&gt;=DATE(2023,6,1),CURR[[#This Row],[DATE]]&lt;=DATE(2024,5,31)),"Y","N")</f>
        <v>N</v>
      </c>
    </row>
    <row r="3528" spans="1:19" x14ac:dyDescent="0.25">
      <c r="A3528" t="s">
        <v>74</v>
      </c>
      <c r="B3528" t="s">
        <v>111</v>
      </c>
      <c r="C3528" t="s">
        <v>20</v>
      </c>
      <c r="D3528" s="1">
        <v>200504.60182899993</v>
      </c>
      <c r="E3528" s="1">
        <v>1337797.3762149997</v>
      </c>
      <c r="F3528" s="13">
        <v>0</v>
      </c>
      <c r="G3528" s="13">
        <v>0.14987665949553822</v>
      </c>
      <c r="H3528" t="s">
        <v>25</v>
      </c>
      <c r="I3528" t="s">
        <v>17</v>
      </c>
      <c r="J3528">
        <v>2022</v>
      </c>
      <c r="K3528">
        <v>1</v>
      </c>
      <c r="L3528" s="12">
        <v>-2.8226492695583785</v>
      </c>
      <c r="M3528" s="1">
        <v>1429969.5557370009</v>
      </c>
      <c r="N3528" s="12">
        <v>-8.4112995144087961</v>
      </c>
      <c r="O3528" s="13">
        <v>0.14021599342767868</v>
      </c>
      <c r="P3528" s="12">
        <v>-1.1793987174305807</v>
      </c>
      <c r="Q3528" s="12">
        <v>-4.0020479869889591</v>
      </c>
      <c r="R3528" s="2">
        <f>DATE(CURR[[#This Row],[YEAR]],CURR[[#This Row],[MONTH]],1)</f>
        <v>44562</v>
      </c>
      <c r="S3528" t="str">
        <f>IF(AND(CURR[[#This Row],[DATE]]&gt;=DATE(2023,6,1),CURR[[#This Row],[DATE]]&lt;=DATE(2024,5,31)),"Y","N")</f>
        <v>N</v>
      </c>
    </row>
    <row r="3529" spans="1:19" x14ac:dyDescent="0.25">
      <c r="A3529" t="s">
        <v>74</v>
      </c>
      <c r="B3529" t="s">
        <v>111</v>
      </c>
      <c r="C3529" t="s">
        <v>20</v>
      </c>
      <c r="D3529" s="1">
        <v>100470.44825600002</v>
      </c>
      <c r="E3529" s="1">
        <v>600929.28782299999</v>
      </c>
      <c r="F3529" s="13">
        <v>0</v>
      </c>
      <c r="G3529" s="13">
        <v>0.16719179825629163</v>
      </c>
      <c r="H3529" t="s">
        <v>26</v>
      </c>
      <c r="I3529" t="s">
        <v>17</v>
      </c>
      <c r="J3529">
        <v>2022</v>
      </c>
      <c r="K3529">
        <v>1</v>
      </c>
      <c r="L3529" s="12">
        <v>-2.4319615248568542</v>
      </c>
      <c r="M3529" s="1">
        <v>1429969.5557370009</v>
      </c>
      <c r="N3529" s="12">
        <v>-8.4112995144087961</v>
      </c>
      <c r="O3529" s="13">
        <v>7.0260550550125478E-2</v>
      </c>
      <c r="P3529" s="12">
        <v>-0.59098253472436513</v>
      </c>
      <c r="Q3529" s="12">
        <v>-3.0229440595812194</v>
      </c>
      <c r="R3529" s="2">
        <f>DATE(CURR[[#This Row],[YEAR]],CURR[[#This Row],[MONTH]],1)</f>
        <v>44562</v>
      </c>
      <c r="S3529" t="str">
        <f>IF(AND(CURR[[#This Row],[DATE]]&gt;=DATE(2023,6,1),CURR[[#This Row],[DATE]]&lt;=DATE(2024,5,31)),"Y","N")</f>
        <v>N</v>
      </c>
    </row>
    <row r="3530" spans="1:19" x14ac:dyDescent="0.25">
      <c r="A3530" t="s">
        <v>75</v>
      </c>
      <c r="B3530" t="s">
        <v>14</v>
      </c>
      <c r="C3530" t="s">
        <v>15</v>
      </c>
      <c r="D3530" s="1">
        <v>3415.1118999999999</v>
      </c>
      <c r="E3530" s="1">
        <v>16112.081499999998</v>
      </c>
      <c r="F3530" s="13">
        <v>0</v>
      </c>
      <c r="G3530" s="13">
        <v>0.21195969620684951</v>
      </c>
      <c r="H3530" t="s">
        <v>16</v>
      </c>
      <c r="I3530" t="s">
        <v>17</v>
      </c>
      <c r="J3530">
        <v>2022</v>
      </c>
      <c r="K3530">
        <v>2</v>
      </c>
      <c r="L3530" s="12">
        <v>-0.62654169171145702</v>
      </c>
      <c r="M3530" s="1">
        <v>13974.966764000004</v>
      </c>
      <c r="N3530" s="12">
        <v>-6.6696778730635788</v>
      </c>
      <c r="O3530" s="13">
        <v>0.24437352572440071</v>
      </c>
      <c r="P3530" s="12">
        <v>-1.6298926972865688</v>
      </c>
      <c r="Q3530" s="12">
        <v>-2.2564343889980258</v>
      </c>
      <c r="R3530" s="2">
        <f>DATE(CURR[[#This Row],[YEAR]],CURR[[#This Row],[MONTH]],1)</f>
        <v>44593</v>
      </c>
      <c r="S3530" t="str">
        <f>IF(AND(CURR[[#This Row],[DATE]]&gt;=DATE(2023,6,1),CURR[[#This Row],[DATE]]&lt;=DATE(2024,5,31)),"Y","N")</f>
        <v>N</v>
      </c>
    </row>
    <row r="3531" spans="1:19" x14ac:dyDescent="0.25">
      <c r="A3531" t="s">
        <v>75</v>
      </c>
      <c r="B3531" t="s">
        <v>14</v>
      </c>
      <c r="C3531" t="s">
        <v>15</v>
      </c>
      <c r="D3531" s="1">
        <v>13974.966764000004</v>
      </c>
      <c r="E3531" s="1">
        <v>69087.673704000001</v>
      </c>
      <c r="F3531" s="13">
        <v>0.20227872809662845</v>
      </c>
      <c r="G3531" s="13">
        <v>0</v>
      </c>
      <c r="H3531" t="s">
        <v>21</v>
      </c>
      <c r="I3531" t="s">
        <v>23</v>
      </c>
      <c r="J3531">
        <v>2022</v>
      </c>
      <c r="K3531">
        <v>2</v>
      </c>
      <c r="L3531" s="12">
        <v>-2.0798548414617937</v>
      </c>
      <c r="M3531" s="1">
        <v>13974.966764000004</v>
      </c>
      <c r="N3531" s="12">
        <v>-6.6696778730635788</v>
      </c>
      <c r="O3531" s="13">
        <v>0</v>
      </c>
      <c r="P3531" s="12">
        <v>0</v>
      </c>
      <c r="Q3531" s="12">
        <v>0</v>
      </c>
      <c r="R3531" s="2">
        <f>DATE(CURR[[#This Row],[YEAR]],CURR[[#This Row],[MONTH]],1)</f>
        <v>44593</v>
      </c>
      <c r="S3531" t="str">
        <f>IF(AND(CURR[[#This Row],[DATE]]&gt;=DATE(2023,6,1),CURR[[#This Row],[DATE]]&lt;=DATE(2024,5,31)),"Y","N")</f>
        <v>N</v>
      </c>
    </row>
    <row r="3532" spans="1:19" x14ac:dyDescent="0.25">
      <c r="A3532" t="s">
        <v>75</v>
      </c>
      <c r="B3532" t="s">
        <v>14</v>
      </c>
      <c r="C3532" t="s">
        <v>15</v>
      </c>
      <c r="D3532" s="1">
        <v>13974.966764000004</v>
      </c>
      <c r="E3532" s="1">
        <v>69087.673704000001</v>
      </c>
      <c r="F3532" s="13">
        <v>0.20227872809662845</v>
      </c>
      <c r="G3532" s="13">
        <v>0</v>
      </c>
      <c r="H3532" t="s">
        <v>21</v>
      </c>
      <c r="I3532" t="s">
        <v>22</v>
      </c>
      <c r="J3532">
        <v>2022</v>
      </c>
      <c r="K3532">
        <v>2</v>
      </c>
      <c r="L3532" s="12">
        <v>-4.5898230316017852</v>
      </c>
      <c r="M3532" s="1">
        <v>13974.966764000004</v>
      </c>
      <c r="N3532" s="12">
        <v>-6.6696778730635788</v>
      </c>
      <c r="O3532" s="13">
        <v>0</v>
      </c>
      <c r="P3532" s="12">
        <v>0</v>
      </c>
      <c r="Q3532" s="12">
        <v>0</v>
      </c>
      <c r="R3532" s="2">
        <f>DATE(CURR[[#This Row],[YEAR]],CURR[[#This Row],[MONTH]],1)</f>
        <v>44593</v>
      </c>
      <c r="S3532" t="str">
        <f>IF(AND(CURR[[#This Row],[DATE]]&gt;=DATE(2023,6,1),CURR[[#This Row],[DATE]]&lt;=DATE(2024,5,31)),"Y","N")</f>
        <v>N</v>
      </c>
    </row>
    <row r="3533" spans="1:19" x14ac:dyDescent="0.25">
      <c r="A3533" t="s">
        <v>75</v>
      </c>
      <c r="B3533" t="s">
        <v>14</v>
      </c>
      <c r="C3533" t="s">
        <v>15</v>
      </c>
      <c r="D3533" s="1">
        <v>6524.8819800000019</v>
      </c>
      <c r="E3533" s="1">
        <v>25475.790844000003</v>
      </c>
      <c r="F3533" s="13">
        <v>0</v>
      </c>
      <c r="G3533" s="13">
        <v>0.25612088040582759</v>
      </c>
      <c r="H3533" t="s">
        <v>24</v>
      </c>
      <c r="I3533" t="s">
        <v>17</v>
      </c>
      <c r="J3533">
        <v>2022</v>
      </c>
      <c r="K3533">
        <v>2</v>
      </c>
      <c r="L3533" s="12">
        <v>-2.8719261888103196</v>
      </c>
      <c r="M3533" s="1">
        <v>13974.966764000004</v>
      </c>
      <c r="N3533" s="12">
        <v>-6.6696778730635788</v>
      </c>
      <c r="O3533" s="13">
        <v>0.46689785315327709</v>
      </c>
      <c r="P3533" s="12">
        <v>-3.1140582801573005</v>
      </c>
      <c r="Q3533" s="12">
        <v>-5.9859844689676205</v>
      </c>
      <c r="R3533" s="2">
        <f>DATE(CURR[[#This Row],[YEAR]],CURR[[#This Row],[MONTH]],1)</f>
        <v>44593</v>
      </c>
      <c r="S3533" t="str">
        <f>IF(AND(CURR[[#This Row],[DATE]]&gt;=DATE(2023,6,1),CURR[[#This Row],[DATE]]&lt;=DATE(2024,5,31)),"Y","N")</f>
        <v>N</v>
      </c>
    </row>
    <row r="3534" spans="1:19" x14ac:dyDescent="0.25">
      <c r="A3534" t="s">
        <v>75</v>
      </c>
      <c r="B3534" t="s">
        <v>14</v>
      </c>
      <c r="C3534" t="s">
        <v>15</v>
      </c>
      <c r="D3534" s="1">
        <v>1510.3442960000009</v>
      </c>
      <c r="E3534" s="1">
        <v>21090.572064</v>
      </c>
      <c r="F3534" s="13">
        <v>0</v>
      </c>
      <c r="G3534" s="13">
        <v>7.1612296310257201E-2</v>
      </c>
      <c r="H3534" t="s">
        <v>25</v>
      </c>
      <c r="I3534" t="s">
        <v>17</v>
      </c>
      <c r="J3534">
        <v>2022</v>
      </c>
      <c r="K3534">
        <v>2</v>
      </c>
      <c r="L3534" s="12">
        <v>-1.2209047993961102</v>
      </c>
      <c r="M3534" s="1">
        <v>13974.966764000004</v>
      </c>
      <c r="N3534" s="12">
        <v>-6.6696778730635788</v>
      </c>
      <c r="O3534" s="13">
        <v>0.10807498303972356</v>
      </c>
      <c r="P3534" s="12">
        <v>-0.72082532301176572</v>
      </c>
      <c r="Q3534" s="12">
        <v>-1.941730122407876</v>
      </c>
      <c r="R3534" s="2">
        <f>DATE(CURR[[#This Row],[YEAR]],CURR[[#This Row],[MONTH]],1)</f>
        <v>44593</v>
      </c>
      <c r="S3534" t="str">
        <f>IF(AND(CURR[[#This Row],[DATE]]&gt;=DATE(2023,6,1),CURR[[#This Row],[DATE]]&lt;=DATE(2024,5,31)),"Y","N")</f>
        <v>N</v>
      </c>
    </row>
    <row r="3535" spans="1:19" x14ac:dyDescent="0.25">
      <c r="A3535" t="s">
        <v>75</v>
      </c>
      <c r="B3535" t="s">
        <v>14</v>
      </c>
      <c r="C3535" t="s">
        <v>15</v>
      </c>
      <c r="D3535" s="1">
        <v>2524.628588</v>
      </c>
      <c r="E3535" s="1">
        <v>6409.2292960000004</v>
      </c>
      <c r="F3535" s="13">
        <v>0</v>
      </c>
      <c r="G3535" s="13">
        <v>0.39390517508487649</v>
      </c>
      <c r="H3535" t="s">
        <v>26</v>
      </c>
      <c r="I3535" t="s">
        <v>17</v>
      </c>
      <c r="J3535">
        <v>2022</v>
      </c>
      <c r="K3535">
        <v>2</v>
      </c>
      <c r="L3535" s="12">
        <v>-4.5146418276708244</v>
      </c>
      <c r="M3535" s="1">
        <v>13974.966764000004</v>
      </c>
      <c r="N3535" s="12">
        <v>-6.6696778730635788</v>
      </c>
      <c r="O3535" s="13">
        <v>0.18065363808259854</v>
      </c>
      <c r="P3535" s="12">
        <v>-1.2049015726079435</v>
      </c>
      <c r="Q3535" s="12">
        <v>-5.7195434002787682</v>
      </c>
      <c r="R3535" s="2">
        <f>DATE(CURR[[#This Row],[YEAR]],CURR[[#This Row],[MONTH]],1)</f>
        <v>44593</v>
      </c>
      <c r="S3535" t="str">
        <f>IF(AND(CURR[[#This Row],[DATE]]&gt;=DATE(2023,6,1),CURR[[#This Row],[DATE]]&lt;=DATE(2024,5,31)),"Y","N")</f>
        <v>N</v>
      </c>
    </row>
    <row r="3536" spans="1:19" x14ac:dyDescent="0.25">
      <c r="A3536" t="s">
        <v>75</v>
      </c>
      <c r="B3536" t="s">
        <v>14</v>
      </c>
      <c r="C3536" t="s">
        <v>18</v>
      </c>
      <c r="D3536" s="1">
        <v>5843.5690959999993</v>
      </c>
      <c r="E3536" s="1">
        <v>16112.081499999998</v>
      </c>
      <c r="F3536" s="13">
        <v>0</v>
      </c>
      <c r="G3536" s="13">
        <v>0.36268244397845179</v>
      </c>
      <c r="H3536" t="s">
        <v>16</v>
      </c>
      <c r="I3536" t="s">
        <v>17</v>
      </c>
      <c r="J3536">
        <v>2022</v>
      </c>
      <c r="K3536">
        <v>2</v>
      </c>
      <c r="L3536" s="12">
        <v>-1.0720701910355059</v>
      </c>
      <c r="M3536" s="1">
        <v>9595.3596080000007</v>
      </c>
      <c r="N3536" s="12">
        <v>-4.5794711888994657</v>
      </c>
      <c r="O3536" s="13">
        <v>0.60899948878705945</v>
      </c>
      <c r="P3536" s="12">
        <v>-2.7888956129548421</v>
      </c>
      <c r="Q3536" s="12">
        <v>-3.8609658039903483</v>
      </c>
      <c r="R3536" s="2">
        <f>DATE(CURR[[#This Row],[YEAR]],CURR[[#This Row],[MONTH]],1)</f>
        <v>44593</v>
      </c>
      <c r="S3536" t="str">
        <f>IF(AND(CURR[[#This Row],[DATE]]&gt;=DATE(2023,6,1),CURR[[#This Row],[DATE]]&lt;=DATE(2024,5,31)),"Y","N")</f>
        <v>N</v>
      </c>
    </row>
    <row r="3537" spans="1:19" x14ac:dyDescent="0.25">
      <c r="A3537" t="s">
        <v>75</v>
      </c>
      <c r="B3537" t="s">
        <v>14</v>
      </c>
      <c r="C3537" t="s">
        <v>18</v>
      </c>
      <c r="D3537" s="1">
        <v>9595.3596080000007</v>
      </c>
      <c r="E3537" s="1">
        <v>69087.673704000001</v>
      </c>
      <c r="F3537" s="13">
        <v>0.13888670863503766</v>
      </c>
      <c r="G3537" s="13">
        <v>0</v>
      </c>
      <c r="H3537" t="s">
        <v>21</v>
      </c>
      <c r="I3537" t="s">
        <v>23</v>
      </c>
      <c r="J3537">
        <v>2022</v>
      </c>
      <c r="K3537">
        <v>2</v>
      </c>
      <c r="L3537" s="12">
        <v>-1.4280502754164357</v>
      </c>
      <c r="M3537" s="1">
        <v>9595.3596080000007</v>
      </c>
      <c r="N3537" s="12">
        <v>-4.5794711888994657</v>
      </c>
      <c r="O3537" s="13">
        <v>0</v>
      </c>
      <c r="P3537" s="12">
        <v>0</v>
      </c>
      <c r="Q3537" s="12">
        <v>0</v>
      </c>
      <c r="R3537" s="2">
        <f>DATE(CURR[[#This Row],[YEAR]],CURR[[#This Row],[MONTH]],1)</f>
        <v>44593</v>
      </c>
      <c r="S3537" t="str">
        <f>IF(AND(CURR[[#This Row],[DATE]]&gt;=DATE(2023,6,1),CURR[[#This Row],[DATE]]&lt;=DATE(2024,5,31)),"Y","N")</f>
        <v>N</v>
      </c>
    </row>
    <row r="3538" spans="1:19" x14ac:dyDescent="0.25">
      <c r="A3538" t="s">
        <v>75</v>
      </c>
      <c r="B3538" t="s">
        <v>14</v>
      </c>
      <c r="C3538" t="s">
        <v>18</v>
      </c>
      <c r="D3538" s="1">
        <v>9595.3596080000007</v>
      </c>
      <c r="E3538" s="1">
        <v>69087.673704000001</v>
      </c>
      <c r="F3538" s="13">
        <v>0.13888670863503766</v>
      </c>
      <c r="G3538" s="13">
        <v>0</v>
      </c>
      <c r="H3538" t="s">
        <v>21</v>
      </c>
      <c r="I3538" t="s">
        <v>22</v>
      </c>
      <c r="J3538">
        <v>2022</v>
      </c>
      <c r="K3538">
        <v>2</v>
      </c>
      <c r="L3538" s="12">
        <v>-3.15142091348303</v>
      </c>
      <c r="M3538" s="1">
        <v>9595.3596080000007</v>
      </c>
      <c r="N3538" s="12">
        <v>-4.5794711888994657</v>
      </c>
      <c r="O3538" s="13">
        <v>0</v>
      </c>
      <c r="P3538" s="12">
        <v>0</v>
      </c>
      <c r="Q3538" s="12">
        <v>0</v>
      </c>
      <c r="R3538" s="2">
        <f>DATE(CURR[[#This Row],[YEAR]],CURR[[#This Row],[MONTH]],1)</f>
        <v>44593</v>
      </c>
      <c r="S3538" t="str">
        <f>IF(AND(CURR[[#This Row],[DATE]]&gt;=DATE(2023,6,1),CURR[[#This Row],[DATE]]&lt;=DATE(2024,5,31)),"Y","N")</f>
        <v>N</v>
      </c>
    </row>
    <row r="3539" spans="1:19" x14ac:dyDescent="0.25">
      <c r="A3539" t="s">
        <v>75</v>
      </c>
      <c r="B3539" t="s">
        <v>14</v>
      </c>
      <c r="C3539" t="s">
        <v>18</v>
      </c>
      <c r="D3539" s="1">
        <v>978.35395200000085</v>
      </c>
      <c r="E3539" s="1">
        <v>25475.790844000003</v>
      </c>
      <c r="F3539" s="13">
        <v>0</v>
      </c>
      <c r="G3539" s="13">
        <v>3.8403280902677861E-2</v>
      </c>
      <c r="H3539" t="s">
        <v>24</v>
      </c>
      <c r="I3539" t="s">
        <v>17</v>
      </c>
      <c r="J3539">
        <v>2022</v>
      </c>
      <c r="K3539">
        <v>2</v>
      </c>
      <c r="L3539" s="12">
        <v>-0.43062239980544076</v>
      </c>
      <c r="M3539" s="1">
        <v>9595.3596080000007</v>
      </c>
      <c r="N3539" s="12">
        <v>-4.5794711888994657</v>
      </c>
      <c r="O3539" s="13">
        <v>0.10196115538851838</v>
      </c>
      <c r="P3539" s="12">
        <v>-0.46692817348862142</v>
      </c>
      <c r="Q3539" s="12">
        <v>-0.89755057329406218</v>
      </c>
      <c r="R3539" s="2">
        <f>DATE(CURR[[#This Row],[YEAR]],CURR[[#This Row],[MONTH]],1)</f>
        <v>44593</v>
      </c>
      <c r="S3539" t="str">
        <f>IF(AND(CURR[[#This Row],[DATE]]&gt;=DATE(2023,6,1),CURR[[#This Row],[DATE]]&lt;=DATE(2024,5,31)),"Y","N")</f>
        <v>N</v>
      </c>
    </row>
    <row r="3540" spans="1:19" x14ac:dyDescent="0.25">
      <c r="A3540" t="s">
        <v>75</v>
      </c>
      <c r="B3540" t="s">
        <v>14</v>
      </c>
      <c r="C3540" t="s">
        <v>18</v>
      </c>
      <c r="D3540" s="1">
        <v>1269.2968999999991</v>
      </c>
      <c r="E3540" s="1">
        <v>21090.572064</v>
      </c>
      <c r="F3540" s="13">
        <v>0</v>
      </c>
      <c r="G3540" s="13">
        <v>6.0183142313460163E-2</v>
      </c>
      <c r="H3540" t="s">
        <v>25</v>
      </c>
      <c r="I3540" t="s">
        <v>17</v>
      </c>
      <c r="J3540">
        <v>2022</v>
      </c>
      <c r="K3540">
        <v>2</v>
      </c>
      <c r="L3540" s="12">
        <v>-1.0260512660409999</v>
      </c>
      <c r="M3540" s="1">
        <v>9595.3596080000007</v>
      </c>
      <c r="N3540" s="12">
        <v>-4.5794711888994657</v>
      </c>
      <c r="O3540" s="13">
        <v>0.13228236896319551</v>
      </c>
      <c r="P3540" s="12">
        <v>-0.60578329746632276</v>
      </c>
      <c r="Q3540" s="12">
        <v>-1.6318345635073226</v>
      </c>
      <c r="R3540" s="2">
        <f>DATE(CURR[[#This Row],[YEAR]],CURR[[#This Row],[MONTH]],1)</f>
        <v>44593</v>
      </c>
      <c r="S3540" t="str">
        <f>IF(AND(CURR[[#This Row],[DATE]]&gt;=DATE(2023,6,1),CURR[[#This Row],[DATE]]&lt;=DATE(2024,5,31)),"Y","N")</f>
        <v>N</v>
      </c>
    </row>
    <row r="3541" spans="1:19" x14ac:dyDescent="0.25">
      <c r="A3541" t="s">
        <v>75</v>
      </c>
      <c r="B3541" t="s">
        <v>14</v>
      </c>
      <c r="C3541" t="s">
        <v>18</v>
      </c>
      <c r="D3541" s="1">
        <v>1504.13966</v>
      </c>
      <c r="E3541" s="1">
        <v>6409.2292960000004</v>
      </c>
      <c r="F3541" s="13">
        <v>0</v>
      </c>
      <c r="G3541" s="13">
        <v>0.23468339023831361</v>
      </c>
      <c r="H3541" t="s">
        <v>26</v>
      </c>
      <c r="I3541" t="s">
        <v>17</v>
      </c>
      <c r="J3541">
        <v>2022</v>
      </c>
      <c r="K3541">
        <v>2</v>
      </c>
      <c r="L3541" s="12">
        <v>-2.6897627064716469</v>
      </c>
      <c r="M3541" s="1">
        <v>9595.3596080000007</v>
      </c>
      <c r="N3541" s="12">
        <v>-4.5794711888994657</v>
      </c>
      <c r="O3541" s="13">
        <v>0.15675698686122655</v>
      </c>
      <c r="P3541" s="12">
        <v>-0.71786410498967912</v>
      </c>
      <c r="Q3541" s="12">
        <v>-3.4076268114613262</v>
      </c>
      <c r="R3541" s="2">
        <f>DATE(CURR[[#This Row],[YEAR]],CURR[[#This Row],[MONTH]],1)</f>
        <v>44593</v>
      </c>
      <c r="S3541" t="str">
        <f>IF(AND(CURR[[#This Row],[DATE]]&gt;=DATE(2023,6,1),CURR[[#This Row],[DATE]]&lt;=DATE(2024,5,31)),"Y","N")</f>
        <v>N</v>
      </c>
    </row>
    <row r="3542" spans="1:19" x14ac:dyDescent="0.25">
      <c r="A3542" t="s">
        <v>75</v>
      </c>
      <c r="B3542" t="s">
        <v>14</v>
      </c>
      <c r="C3542" t="s">
        <v>19</v>
      </c>
      <c r="D3542" s="1">
        <v>3.6728239999999999</v>
      </c>
      <c r="E3542" s="1">
        <v>16112.081499999998</v>
      </c>
      <c r="F3542" s="13">
        <v>0</v>
      </c>
      <c r="G3542" s="13">
        <v>2.2795465626213472E-4</v>
      </c>
      <c r="H3542" t="s">
        <v>16</v>
      </c>
      <c r="I3542" t="s">
        <v>17</v>
      </c>
      <c r="J3542">
        <v>2022</v>
      </c>
      <c r="K3542">
        <v>2</v>
      </c>
      <c r="L3542" s="12">
        <v>-6.7382195070048525E-4</v>
      </c>
      <c r="M3542" s="1">
        <v>21533.991355999999</v>
      </c>
      <c r="N3542" s="12">
        <v>-10.277289963639699</v>
      </c>
      <c r="O3542" s="13">
        <v>1.7055937003414111E-4</v>
      </c>
      <c r="P3542" s="12">
        <v>-1.752888101856588E-3</v>
      </c>
      <c r="Q3542" s="12">
        <v>-2.4267100525570732E-3</v>
      </c>
      <c r="R3542" s="2">
        <f>DATE(CURR[[#This Row],[YEAR]],CURR[[#This Row],[MONTH]],1)</f>
        <v>44593</v>
      </c>
      <c r="S3542" t="str">
        <f>IF(AND(CURR[[#This Row],[DATE]]&gt;=DATE(2023,6,1),CURR[[#This Row],[DATE]]&lt;=DATE(2024,5,31)),"Y","N")</f>
        <v>N</v>
      </c>
    </row>
    <row r="3543" spans="1:19" x14ac:dyDescent="0.25">
      <c r="A3543" t="s">
        <v>75</v>
      </c>
      <c r="B3543" t="s">
        <v>14</v>
      </c>
      <c r="C3543" t="s">
        <v>19</v>
      </c>
      <c r="D3543" s="1">
        <v>21533.991355999999</v>
      </c>
      <c r="E3543" s="1">
        <v>69087.673704000001</v>
      </c>
      <c r="F3543" s="13">
        <v>0.31169078652525595</v>
      </c>
      <c r="G3543" s="13">
        <v>0</v>
      </c>
      <c r="H3543" t="s">
        <v>21</v>
      </c>
      <c r="I3543" t="s">
        <v>23</v>
      </c>
      <c r="J3543">
        <v>2022</v>
      </c>
      <c r="K3543">
        <v>2</v>
      </c>
      <c r="L3543" s="12">
        <v>-3.2048431265788313</v>
      </c>
      <c r="M3543" s="1">
        <v>21533.991355999999</v>
      </c>
      <c r="N3543" s="12">
        <v>-10.277289963639699</v>
      </c>
      <c r="O3543" s="13">
        <v>0</v>
      </c>
      <c r="P3543" s="12">
        <v>0</v>
      </c>
      <c r="Q3543" s="12">
        <v>0</v>
      </c>
      <c r="R3543" s="2">
        <f>DATE(CURR[[#This Row],[YEAR]],CURR[[#This Row],[MONTH]],1)</f>
        <v>44593</v>
      </c>
      <c r="S3543" t="str">
        <f>IF(AND(CURR[[#This Row],[DATE]]&gt;=DATE(2023,6,1),CURR[[#This Row],[DATE]]&lt;=DATE(2024,5,31)),"Y","N")</f>
        <v>N</v>
      </c>
    </row>
    <row r="3544" spans="1:19" x14ac:dyDescent="0.25">
      <c r="A3544" t="s">
        <v>75</v>
      </c>
      <c r="B3544" t="s">
        <v>14</v>
      </c>
      <c r="C3544" t="s">
        <v>19</v>
      </c>
      <c r="D3544" s="1">
        <v>21533.991355999999</v>
      </c>
      <c r="E3544" s="1">
        <v>69087.673704000001</v>
      </c>
      <c r="F3544" s="13">
        <v>0.31169078652525595</v>
      </c>
      <c r="G3544" s="13">
        <v>0</v>
      </c>
      <c r="H3544" t="s">
        <v>21</v>
      </c>
      <c r="I3544" t="s">
        <v>22</v>
      </c>
      <c r="J3544">
        <v>2022</v>
      </c>
      <c r="K3544">
        <v>2</v>
      </c>
      <c r="L3544" s="12">
        <v>-7.0724468370608671</v>
      </c>
      <c r="M3544" s="1">
        <v>21533.991355999999</v>
      </c>
      <c r="N3544" s="12">
        <v>-10.277289963639699</v>
      </c>
      <c r="O3544" s="13">
        <v>0</v>
      </c>
      <c r="P3544" s="12">
        <v>0</v>
      </c>
      <c r="Q3544" s="12">
        <v>0</v>
      </c>
      <c r="R3544" s="2">
        <f>DATE(CURR[[#This Row],[YEAR]],CURR[[#This Row],[MONTH]],1)</f>
        <v>44593</v>
      </c>
      <c r="S3544" t="str">
        <f>IF(AND(CURR[[#This Row],[DATE]]&gt;=DATE(2023,6,1),CURR[[#This Row],[DATE]]&lt;=DATE(2024,5,31)),"Y","N")</f>
        <v>N</v>
      </c>
    </row>
    <row r="3545" spans="1:19" x14ac:dyDescent="0.25">
      <c r="A3545" t="s">
        <v>75</v>
      </c>
      <c r="B3545" t="s">
        <v>14</v>
      </c>
      <c r="C3545" t="s">
        <v>19</v>
      </c>
      <c r="D3545" s="1">
        <v>6324.8879639999996</v>
      </c>
      <c r="E3545" s="1">
        <v>25475.790844000003</v>
      </c>
      <c r="F3545" s="13">
        <v>0</v>
      </c>
      <c r="G3545" s="13">
        <v>0.24827052485750889</v>
      </c>
      <c r="H3545" t="s">
        <v>24</v>
      </c>
      <c r="I3545" t="s">
        <v>17</v>
      </c>
      <c r="J3545">
        <v>2022</v>
      </c>
      <c r="K3545">
        <v>2</v>
      </c>
      <c r="L3545" s="12">
        <v>-2.783898841508667</v>
      </c>
      <c r="M3545" s="1">
        <v>21533.991355999999</v>
      </c>
      <c r="N3545" s="12">
        <v>-10.277289963639699</v>
      </c>
      <c r="O3545" s="13">
        <v>0.29371647176024807</v>
      </c>
      <c r="P3545" s="12">
        <v>-3.0186093473772604</v>
      </c>
      <c r="Q3545" s="12">
        <v>-5.8025081888859269</v>
      </c>
      <c r="R3545" s="2">
        <f>DATE(CURR[[#This Row],[YEAR]],CURR[[#This Row],[MONTH]],1)</f>
        <v>44593</v>
      </c>
      <c r="S3545" t="str">
        <f>IF(AND(CURR[[#This Row],[DATE]]&gt;=DATE(2023,6,1),CURR[[#This Row],[DATE]]&lt;=DATE(2024,5,31)),"Y","N")</f>
        <v>N</v>
      </c>
    </row>
    <row r="3546" spans="1:19" x14ac:dyDescent="0.25">
      <c r="A3546" t="s">
        <v>75</v>
      </c>
      <c r="B3546" t="s">
        <v>14</v>
      </c>
      <c r="C3546" t="s">
        <v>19</v>
      </c>
      <c r="D3546" s="1">
        <v>14359.701196</v>
      </c>
      <c r="E3546" s="1">
        <v>21090.572064</v>
      </c>
      <c r="F3546" s="13">
        <v>0</v>
      </c>
      <c r="G3546" s="13">
        <v>0.68085878146998757</v>
      </c>
      <c r="H3546" t="s">
        <v>25</v>
      </c>
      <c r="I3546" t="s">
        <v>17</v>
      </c>
      <c r="J3546">
        <v>2022</v>
      </c>
      <c r="K3546">
        <v>2</v>
      </c>
      <c r="L3546" s="12">
        <v>-11.607835481301711</v>
      </c>
      <c r="M3546" s="1">
        <v>21533.991355999999</v>
      </c>
      <c r="N3546" s="12">
        <v>-10.277289963639699</v>
      </c>
      <c r="O3546" s="13">
        <v>0.66683881118949961</v>
      </c>
      <c r="P3546" s="12">
        <v>-6.8532958216032727</v>
      </c>
      <c r="Q3546" s="12">
        <v>-18.461131302904985</v>
      </c>
      <c r="R3546" s="2">
        <f>DATE(CURR[[#This Row],[YEAR]],CURR[[#This Row],[MONTH]],1)</f>
        <v>44593</v>
      </c>
      <c r="S3546" t="str">
        <f>IF(AND(CURR[[#This Row],[DATE]]&gt;=DATE(2023,6,1),CURR[[#This Row],[DATE]]&lt;=DATE(2024,5,31)),"Y","N")</f>
        <v>N</v>
      </c>
    </row>
    <row r="3547" spans="1:19" x14ac:dyDescent="0.25">
      <c r="A3547" t="s">
        <v>75</v>
      </c>
      <c r="B3547" t="s">
        <v>14</v>
      </c>
      <c r="C3547" t="s">
        <v>19</v>
      </c>
      <c r="D3547" s="1">
        <v>845.72937200000001</v>
      </c>
      <c r="E3547" s="1">
        <v>6409.2292960000004</v>
      </c>
      <c r="F3547" s="13">
        <v>0</v>
      </c>
      <c r="G3547" s="13">
        <v>0.13195492514643214</v>
      </c>
      <c r="H3547" t="s">
        <v>26</v>
      </c>
      <c r="I3547" t="s">
        <v>17</v>
      </c>
      <c r="J3547">
        <v>2022</v>
      </c>
      <c r="K3547">
        <v>2</v>
      </c>
      <c r="L3547" s="12">
        <v>-1.5123670926762789</v>
      </c>
      <c r="M3547" s="1">
        <v>21533.991355999999</v>
      </c>
      <c r="N3547" s="12">
        <v>-10.277289963639699</v>
      </c>
      <c r="O3547" s="13">
        <v>3.9274157680218212E-2</v>
      </c>
      <c r="P3547" s="12">
        <v>-0.40363190655730963</v>
      </c>
      <c r="Q3547" s="12">
        <v>-1.9159989992335884</v>
      </c>
      <c r="R3547" s="2">
        <f>DATE(CURR[[#This Row],[YEAR]],CURR[[#This Row],[MONTH]],1)</f>
        <v>44593</v>
      </c>
      <c r="S3547" t="str">
        <f>IF(AND(CURR[[#This Row],[DATE]]&gt;=DATE(2023,6,1),CURR[[#This Row],[DATE]]&lt;=DATE(2024,5,31)),"Y","N")</f>
        <v>N</v>
      </c>
    </row>
    <row r="3548" spans="1:19" x14ac:dyDescent="0.25">
      <c r="A3548" t="s">
        <v>75</v>
      </c>
      <c r="B3548" t="s">
        <v>14</v>
      </c>
      <c r="C3548" t="s">
        <v>20</v>
      </c>
      <c r="D3548" s="1">
        <v>6849.72768</v>
      </c>
      <c r="E3548" s="1">
        <v>16112.081499999998</v>
      </c>
      <c r="F3548" s="13">
        <v>0</v>
      </c>
      <c r="G3548" s="13">
        <v>0.42512990515843657</v>
      </c>
      <c r="H3548" t="s">
        <v>16</v>
      </c>
      <c r="I3548" t="s">
        <v>17</v>
      </c>
      <c r="J3548">
        <v>2022</v>
      </c>
      <c r="K3548">
        <v>2</v>
      </c>
      <c r="L3548" s="12">
        <v>-1.2566615953023366</v>
      </c>
      <c r="M3548" s="1">
        <v>23983.355975999999</v>
      </c>
      <c r="N3548" s="12">
        <v>-11.446271134397261</v>
      </c>
      <c r="O3548" s="13">
        <v>0.28560338623395665</v>
      </c>
      <c r="P3548" s="12">
        <v>-3.2690937957358499</v>
      </c>
      <c r="Q3548" s="12">
        <v>-4.5257553910381869</v>
      </c>
      <c r="R3548" s="2">
        <f>DATE(CURR[[#This Row],[YEAR]],CURR[[#This Row],[MONTH]],1)</f>
        <v>44593</v>
      </c>
      <c r="S3548" t="str">
        <f>IF(AND(CURR[[#This Row],[DATE]]&gt;=DATE(2023,6,1),CURR[[#This Row],[DATE]]&lt;=DATE(2024,5,31)),"Y","N")</f>
        <v>N</v>
      </c>
    </row>
    <row r="3549" spans="1:19" x14ac:dyDescent="0.25">
      <c r="A3549" t="s">
        <v>75</v>
      </c>
      <c r="B3549" t="s">
        <v>14</v>
      </c>
      <c r="C3549" t="s">
        <v>20</v>
      </c>
      <c r="D3549" s="1">
        <v>23983.355975999999</v>
      </c>
      <c r="E3549" s="1">
        <v>69087.673704000001</v>
      </c>
      <c r="F3549" s="13">
        <v>0.347143776743078</v>
      </c>
      <c r="G3549" s="13">
        <v>0</v>
      </c>
      <c r="H3549" t="s">
        <v>21</v>
      </c>
      <c r="I3549" t="s">
        <v>23</v>
      </c>
      <c r="J3549">
        <v>2022</v>
      </c>
      <c r="K3549">
        <v>2</v>
      </c>
      <c r="L3549" s="12">
        <v>-3.5693751465429409</v>
      </c>
      <c r="M3549" s="1">
        <v>23983.355975999999</v>
      </c>
      <c r="N3549" s="12">
        <v>-11.446271134397261</v>
      </c>
      <c r="O3549" s="13">
        <v>0</v>
      </c>
      <c r="P3549" s="12">
        <v>0</v>
      </c>
      <c r="Q3549" s="12">
        <v>0</v>
      </c>
      <c r="R3549" s="2">
        <f>DATE(CURR[[#This Row],[YEAR]],CURR[[#This Row],[MONTH]],1)</f>
        <v>44593</v>
      </c>
      <c r="S3549" t="str">
        <f>IF(AND(CURR[[#This Row],[DATE]]&gt;=DATE(2023,6,1),CURR[[#This Row],[DATE]]&lt;=DATE(2024,5,31)),"Y","N")</f>
        <v>N</v>
      </c>
    </row>
    <row r="3550" spans="1:19" x14ac:dyDescent="0.25">
      <c r="A3550" t="s">
        <v>75</v>
      </c>
      <c r="B3550" t="s">
        <v>14</v>
      </c>
      <c r="C3550" t="s">
        <v>20</v>
      </c>
      <c r="D3550" s="1">
        <v>23983.355975999999</v>
      </c>
      <c r="E3550" s="1">
        <v>69087.673704000001</v>
      </c>
      <c r="F3550" s="13">
        <v>0.347143776743078</v>
      </c>
      <c r="G3550" s="13">
        <v>0</v>
      </c>
      <c r="H3550" t="s">
        <v>21</v>
      </c>
      <c r="I3550" t="s">
        <v>22</v>
      </c>
      <c r="J3550">
        <v>2022</v>
      </c>
      <c r="K3550">
        <v>2</v>
      </c>
      <c r="L3550" s="12">
        <v>-7.8768959878543194</v>
      </c>
      <c r="M3550" s="1">
        <v>23983.355975999999</v>
      </c>
      <c r="N3550" s="12">
        <v>-11.446271134397261</v>
      </c>
      <c r="O3550" s="13">
        <v>0</v>
      </c>
      <c r="P3550" s="12">
        <v>0</v>
      </c>
      <c r="Q3550" s="12">
        <v>0</v>
      </c>
      <c r="R3550" s="2">
        <f>DATE(CURR[[#This Row],[YEAR]],CURR[[#This Row],[MONTH]],1)</f>
        <v>44593</v>
      </c>
      <c r="S3550" t="str">
        <f>IF(AND(CURR[[#This Row],[DATE]]&gt;=DATE(2023,6,1),CURR[[#This Row],[DATE]]&lt;=DATE(2024,5,31)),"Y","N")</f>
        <v>N</v>
      </c>
    </row>
    <row r="3551" spans="1:19" x14ac:dyDescent="0.25">
      <c r="A3551" t="s">
        <v>75</v>
      </c>
      <c r="B3551" t="s">
        <v>14</v>
      </c>
      <c r="C3551" t="s">
        <v>20</v>
      </c>
      <c r="D3551" s="1">
        <v>11647.666948</v>
      </c>
      <c r="E3551" s="1">
        <v>25475.790844000003</v>
      </c>
      <c r="F3551" s="13">
        <v>0</v>
      </c>
      <c r="G3551" s="13">
        <v>0.45720531383398566</v>
      </c>
      <c r="H3551" t="s">
        <v>24</v>
      </c>
      <c r="I3551" t="s">
        <v>17</v>
      </c>
      <c r="J3551">
        <v>2022</v>
      </c>
      <c r="K3551">
        <v>2</v>
      </c>
      <c r="L3551" s="12">
        <v>-5.1267195098755725</v>
      </c>
      <c r="M3551" s="1">
        <v>23983.355975999999</v>
      </c>
      <c r="N3551" s="12">
        <v>-11.446271134397261</v>
      </c>
      <c r="O3551" s="13">
        <v>0.48565625926812539</v>
      </c>
      <c r="P3551" s="12">
        <v>-5.5589532217000954</v>
      </c>
      <c r="Q3551" s="12">
        <v>-10.685672731575668</v>
      </c>
      <c r="R3551" s="2">
        <f>DATE(CURR[[#This Row],[YEAR]],CURR[[#This Row],[MONTH]],1)</f>
        <v>44593</v>
      </c>
      <c r="S3551" t="str">
        <f>IF(AND(CURR[[#This Row],[DATE]]&gt;=DATE(2023,6,1),CURR[[#This Row],[DATE]]&lt;=DATE(2024,5,31)),"Y","N")</f>
        <v>N</v>
      </c>
    </row>
    <row r="3552" spans="1:19" x14ac:dyDescent="0.25">
      <c r="A3552" t="s">
        <v>75</v>
      </c>
      <c r="B3552" t="s">
        <v>14</v>
      </c>
      <c r="C3552" t="s">
        <v>20</v>
      </c>
      <c r="D3552" s="1">
        <v>3951.229671999999</v>
      </c>
      <c r="E3552" s="1">
        <v>21090.572064</v>
      </c>
      <c r="F3552" s="13">
        <v>0</v>
      </c>
      <c r="G3552" s="13">
        <v>0.18734577990629503</v>
      </c>
      <c r="H3552" t="s">
        <v>25</v>
      </c>
      <c r="I3552" t="s">
        <v>17</v>
      </c>
      <c r="J3552">
        <v>2022</v>
      </c>
      <c r="K3552">
        <v>2</v>
      </c>
      <c r="L3552" s="12">
        <v>-3.1940235632611769</v>
      </c>
      <c r="M3552" s="1">
        <v>23983.355975999999</v>
      </c>
      <c r="N3552" s="12">
        <v>-11.446271134397261</v>
      </c>
      <c r="O3552" s="13">
        <v>0.16474882314026323</v>
      </c>
      <c r="P3552" s="12">
        <v>-1.8857596987363145</v>
      </c>
      <c r="Q3552" s="12">
        <v>-5.0797832619974912</v>
      </c>
      <c r="R3552" s="2">
        <f>DATE(CURR[[#This Row],[YEAR]],CURR[[#This Row],[MONTH]],1)</f>
        <v>44593</v>
      </c>
      <c r="S3552" t="str">
        <f>IF(AND(CURR[[#This Row],[DATE]]&gt;=DATE(2023,6,1),CURR[[#This Row],[DATE]]&lt;=DATE(2024,5,31)),"Y","N")</f>
        <v>N</v>
      </c>
    </row>
    <row r="3553" spans="1:19" x14ac:dyDescent="0.25">
      <c r="A3553" t="s">
        <v>75</v>
      </c>
      <c r="B3553" t="s">
        <v>14</v>
      </c>
      <c r="C3553" t="s">
        <v>20</v>
      </c>
      <c r="D3553" s="1">
        <v>1534.7316760000001</v>
      </c>
      <c r="E3553" s="1">
        <v>6409.2292960000004</v>
      </c>
      <c r="F3553" s="13">
        <v>0</v>
      </c>
      <c r="G3553" s="13">
        <v>0.2394565095303777</v>
      </c>
      <c r="H3553" t="s">
        <v>26</v>
      </c>
      <c r="I3553" t="s">
        <v>17</v>
      </c>
      <c r="J3553">
        <v>2022</v>
      </c>
      <c r="K3553">
        <v>2</v>
      </c>
      <c r="L3553" s="12">
        <v>-2.7444685731812477</v>
      </c>
      <c r="M3553" s="1">
        <v>23983.355975999999</v>
      </c>
      <c r="N3553" s="12">
        <v>-11.446271134397261</v>
      </c>
      <c r="O3553" s="13">
        <v>6.3991531357654743E-2</v>
      </c>
      <c r="P3553" s="12">
        <v>-0.73246441822500064</v>
      </c>
      <c r="Q3553" s="12">
        <v>-3.4769329914062483</v>
      </c>
      <c r="R3553" s="2">
        <f>DATE(CURR[[#This Row],[YEAR]],CURR[[#This Row],[MONTH]],1)</f>
        <v>44593</v>
      </c>
      <c r="S3553" t="str">
        <f>IF(AND(CURR[[#This Row],[DATE]]&gt;=DATE(2023,6,1),CURR[[#This Row],[DATE]]&lt;=DATE(2024,5,31)),"Y","N")</f>
        <v>N</v>
      </c>
    </row>
    <row r="3554" spans="1:19" x14ac:dyDescent="0.25">
      <c r="A3554" t="s">
        <v>75</v>
      </c>
      <c r="B3554" t="s">
        <v>110</v>
      </c>
      <c r="C3554" t="s">
        <v>15</v>
      </c>
      <c r="D3554" s="1">
        <v>1184703.0728589997</v>
      </c>
      <c r="E3554" s="1">
        <v>5969223.6318910029</v>
      </c>
      <c r="F3554" s="13">
        <v>0</v>
      </c>
      <c r="G3554" s="13">
        <v>0.19846853559475289</v>
      </c>
      <c r="H3554" t="s">
        <v>16</v>
      </c>
      <c r="I3554" t="s">
        <v>17</v>
      </c>
      <c r="J3554">
        <v>2022</v>
      </c>
      <c r="K3554">
        <v>2</v>
      </c>
      <c r="L3554" s="12">
        <v>-0.58666253192626372</v>
      </c>
      <c r="M3554" s="1">
        <v>5615144.5943629881</v>
      </c>
      <c r="N3554" s="12">
        <v>-7.468269834456418</v>
      </c>
      <c r="O3554" s="13">
        <v>0.21098353799264874</v>
      </c>
      <c r="P3554" s="12">
        <v>-1.5756819923573882</v>
      </c>
      <c r="Q3554" s="12">
        <v>-2.1623445242836521</v>
      </c>
      <c r="R3554" s="2">
        <f>DATE(CURR[[#This Row],[YEAR]],CURR[[#This Row],[MONTH]],1)</f>
        <v>44593</v>
      </c>
      <c r="S3554" t="str">
        <f>IF(AND(CURR[[#This Row],[DATE]]&gt;=DATE(2023,6,1),CURR[[#This Row],[DATE]]&lt;=DATE(2024,5,31)),"Y","N")</f>
        <v>N</v>
      </c>
    </row>
    <row r="3555" spans="1:19" x14ac:dyDescent="0.25">
      <c r="A3555" t="s">
        <v>75</v>
      </c>
      <c r="B3555" t="s">
        <v>110</v>
      </c>
      <c r="C3555" t="s">
        <v>15</v>
      </c>
      <c r="D3555" s="1">
        <v>5615144.5943629881</v>
      </c>
      <c r="E3555" s="1">
        <v>24791088.072663024</v>
      </c>
      <c r="F3555" s="13">
        <v>0.22649851341356703</v>
      </c>
      <c r="G3555" s="13">
        <v>0</v>
      </c>
      <c r="H3555" t="s">
        <v>21</v>
      </c>
      <c r="I3555" t="s">
        <v>23</v>
      </c>
      <c r="J3555">
        <v>2022</v>
      </c>
      <c r="K3555">
        <v>2</v>
      </c>
      <c r="L3555" s="12">
        <v>-2.3288856625698666</v>
      </c>
      <c r="M3555" s="1">
        <v>5615144.5943629881</v>
      </c>
      <c r="N3555" s="12">
        <v>-7.468269834456418</v>
      </c>
      <c r="O3555" s="13">
        <v>0</v>
      </c>
      <c r="P3555" s="12">
        <v>0</v>
      </c>
      <c r="Q3555" s="12">
        <v>0</v>
      </c>
      <c r="R3555" s="2">
        <f>DATE(CURR[[#This Row],[YEAR]],CURR[[#This Row],[MONTH]],1)</f>
        <v>44593</v>
      </c>
      <c r="S3555" t="str">
        <f>IF(AND(CURR[[#This Row],[DATE]]&gt;=DATE(2023,6,1),CURR[[#This Row],[DATE]]&lt;=DATE(2024,5,31)),"Y","N")</f>
        <v>N</v>
      </c>
    </row>
    <row r="3556" spans="1:19" x14ac:dyDescent="0.25">
      <c r="A3556" t="s">
        <v>75</v>
      </c>
      <c r="B3556" t="s">
        <v>110</v>
      </c>
      <c r="C3556" t="s">
        <v>15</v>
      </c>
      <c r="D3556" s="1">
        <v>5615144.5943629881</v>
      </c>
      <c r="E3556" s="1">
        <v>24791088.072663024</v>
      </c>
      <c r="F3556" s="13">
        <v>0.22649851341356703</v>
      </c>
      <c r="G3556" s="13">
        <v>0</v>
      </c>
      <c r="H3556" t="s">
        <v>21</v>
      </c>
      <c r="I3556" t="s">
        <v>22</v>
      </c>
      <c r="J3556">
        <v>2022</v>
      </c>
      <c r="K3556">
        <v>2</v>
      </c>
      <c r="L3556" s="12">
        <v>-5.1393841718865509</v>
      </c>
      <c r="M3556" s="1">
        <v>5615144.5943629881</v>
      </c>
      <c r="N3556" s="12">
        <v>-7.468269834456418</v>
      </c>
      <c r="O3556" s="13">
        <v>0</v>
      </c>
      <c r="P3556" s="12">
        <v>0</v>
      </c>
      <c r="Q3556" s="12">
        <v>0</v>
      </c>
      <c r="R3556" s="2">
        <f>DATE(CURR[[#This Row],[YEAR]],CURR[[#This Row],[MONTH]],1)</f>
        <v>44593</v>
      </c>
      <c r="S3556" t="str">
        <f>IF(AND(CURR[[#This Row],[DATE]]&gt;=DATE(2023,6,1),CURR[[#This Row],[DATE]]&lt;=DATE(2024,5,31)),"Y","N")</f>
        <v>N</v>
      </c>
    </row>
    <row r="3557" spans="1:19" x14ac:dyDescent="0.25">
      <c r="A3557" t="s">
        <v>75</v>
      </c>
      <c r="B3557" t="s">
        <v>110</v>
      </c>
      <c r="C3557" t="s">
        <v>15</v>
      </c>
      <c r="D3557" s="1">
        <v>2668910.3140930012</v>
      </c>
      <c r="E3557" s="1">
        <v>9017037.5862639938</v>
      </c>
      <c r="F3557" s="13">
        <v>0</v>
      </c>
      <c r="G3557" s="13">
        <v>0.29598527105605688</v>
      </c>
      <c r="H3557" t="s">
        <v>24</v>
      </c>
      <c r="I3557" t="s">
        <v>17</v>
      </c>
      <c r="J3557">
        <v>2022</v>
      </c>
      <c r="K3557">
        <v>2</v>
      </c>
      <c r="L3557" s="12">
        <v>-3.3189322561327157</v>
      </c>
      <c r="M3557" s="1">
        <v>5615144.5943629881</v>
      </c>
      <c r="N3557" s="12">
        <v>-7.468269834456418</v>
      </c>
      <c r="O3557" s="13">
        <v>0.47530571461548921</v>
      </c>
      <c r="P3557" s="12">
        <v>-3.5497113306076091</v>
      </c>
      <c r="Q3557" s="12">
        <v>-6.8686435867403244</v>
      </c>
      <c r="R3557" s="2">
        <f>DATE(CURR[[#This Row],[YEAR]],CURR[[#This Row],[MONTH]],1)</f>
        <v>44593</v>
      </c>
      <c r="S3557" t="str">
        <f>IF(AND(CURR[[#This Row],[DATE]]&gt;=DATE(2023,6,1),CURR[[#This Row],[DATE]]&lt;=DATE(2024,5,31)),"Y","N")</f>
        <v>N</v>
      </c>
    </row>
    <row r="3558" spans="1:19" x14ac:dyDescent="0.25">
      <c r="A3558" t="s">
        <v>75</v>
      </c>
      <c r="B3558" t="s">
        <v>110</v>
      </c>
      <c r="C3558" t="s">
        <v>15</v>
      </c>
      <c r="D3558" s="1">
        <v>529601.72842500021</v>
      </c>
      <c r="E3558" s="1">
        <v>6684938.2250920003</v>
      </c>
      <c r="F3558" s="13">
        <v>0</v>
      </c>
      <c r="G3558" s="13">
        <v>7.9223129757150693E-2</v>
      </c>
      <c r="H3558" t="s">
        <v>25</v>
      </c>
      <c r="I3558" t="s">
        <v>17</v>
      </c>
      <c r="J3558">
        <v>2022</v>
      </c>
      <c r="K3558">
        <v>2</v>
      </c>
      <c r="L3558" s="12">
        <v>-1.3506604916652012</v>
      </c>
      <c r="M3558" s="1">
        <v>5615144.5943629881</v>
      </c>
      <c r="N3558" s="12">
        <v>-7.468269834456418</v>
      </c>
      <c r="O3558" s="13">
        <v>9.4316667990467132E-2</v>
      </c>
      <c r="P3558" s="12">
        <v>-0.70438232643964693</v>
      </c>
      <c r="Q3558" s="12">
        <v>-2.0550428181048481</v>
      </c>
      <c r="R3558" s="2">
        <f>DATE(CURR[[#This Row],[YEAR]],CURR[[#This Row],[MONTH]],1)</f>
        <v>44593</v>
      </c>
      <c r="S3558" t="str">
        <f>IF(AND(CURR[[#This Row],[DATE]]&gt;=DATE(2023,6,1),CURR[[#This Row],[DATE]]&lt;=DATE(2024,5,31)),"Y","N")</f>
        <v>N</v>
      </c>
    </row>
    <row r="3559" spans="1:19" x14ac:dyDescent="0.25">
      <c r="A3559" t="s">
        <v>75</v>
      </c>
      <c r="B3559" t="s">
        <v>110</v>
      </c>
      <c r="C3559" t="s">
        <v>15</v>
      </c>
      <c r="D3559" s="1">
        <v>1231929.4789859997</v>
      </c>
      <c r="E3559" s="1">
        <v>3119888.6294159982</v>
      </c>
      <c r="F3559" s="13">
        <v>0</v>
      </c>
      <c r="G3559" s="13">
        <v>0.3948632869041227</v>
      </c>
      <c r="H3559" t="s">
        <v>26</v>
      </c>
      <c r="I3559" t="s">
        <v>17</v>
      </c>
      <c r="J3559">
        <v>2022</v>
      </c>
      <c r="K3559">
        <v>2</v>
      </c>
      <c r="L3559" s="12">
        <v>-4.5256229773696646</v>
      </c>
      <c r="M3559" s="1">
        <v>5615144.5943629881</v>
      </c>
      <c r="N3559" s="12">
        <v>-7.468269834456418</v>
      </c>
      <c r="O3559" s="13">
        <v>0.21939407940139721</v>
      </c>
      <c r="P3559" s="12">
        <v>-1.6384941850517909</v>
      </c>
      <c r="Q3559" s="12">
        <v>-6.164117162421455</v>
      </c>
      <c r="R3559" s="2">
        <f>DATE(CURR[[#This Row],[YEAR]],CURR[[#This Row],[MONTH]],1)</f>
        <v>44593</v>
      </c>
      <c r="S3559" t="str">
        <f>IF(AND(CURR[[#This Row],[DATE]]&gt;=DATE(2023,6,1),CURR[[#This Row],[DATE]]&lt;=DATE(2024,5,31)),"Y","N")</f>
        <v>N</v>
      </c>
    </row>
    <row r="3560" spans="1:19" x14ac:dyDescent="0.25">
      <c r="A3560" t="s">
        <v>75</v>
      </c>
      <c r="B3560" t="s">
        <v>110</v>
      </c>
      <c r="C3560" t="s">
        <v>18</v>
      </c>
      <c r="D3560" s="1">
        <v>2933603.2232890022</v>
      </c>
      <c r="E3560" s="1">
        <v>5969223.6318910029</v>
      </c>
      <c r="F3560" s="13">
        <v>0</v>
      </c>
      <c r="G3560" s="13">
        <v>0.49145473585811361</v>
      </c>
      <c r="H3560" t="s">
        <v>16</v>
      </c>
      <c r="I3560" t="s">
        <v>17</v>
      </c>
      <c r="J3560">
        <v>2022</v>
      </c>
      <c r="K3560">
        <v>2</v>
      </c>
      <c r="L3560" s="12">
        <v>-1.4527142995320039</v>
      </c>
      <c r="M3560" s="1">
        <v>5742234.2008960024</v>
      </c>
      <c r="N3560" s="12">
        <v>-7.6373018974412759</v>
      </c>
      <c r="O3560" s="13">
        <v>0.51088184853749974</v>
      </c>
      <c r="P3560" s="12">
        <v>-3.9017589112037534</v>
      </c>
      <c r="Q3560" s="12">
        <v>-5.3544732107357573</v>
      </c>
      <c r="R3560" s="2">
        <f>DATE(CURR[[#This Row],[YEAR]],CURR[[#This Row],[MONTH]],1)</f>
        <v>44593</v>
      </c>
      <c r="S3560" t="str">
        <f>IF(AND(CURR[[#This Row],[DATE]]&gt;=DATE(2023,6,1),CURR[[#This Row],[DATE]]&lt;=DATE(2024,5,31)),"Y","N")</f>
        <v>N</v>
      </c>
    </row>
    <row r="3561" spans="1:19" x14ac:dyDescent="0.25">
      <c r="A3561" t="s">
        <v>75</v>
      </c>
      <c r="B3561" t="s">
        <v>110</v>
      </c>
      <c r="C3561" t="s">
        <v>18</v>
      </c>
      <c r="D3561" s="1">
        <v>5742234.2008960024</v>
      </c>
      <c r="E3561" s="1">
        <v>24791088.072663024</v>
      </c>
      <c r="F3561" s="13">
        <v>0.23162493651208185</v>
      </c>
      <c r="G3561" s="13">
        <v>0</v>
      </c>
      <c r="H3561" t="s">
        <v>21</v>
      </c>
      <c r="I3561" t="s">
        <v>23</v>
      </c>
      <c r="J3561">
        <v>2022</v>
      </c>
      <c r="K3561">
        <v>2</v>
      </c>
      <c r="L3561" s="12">
        <v>-2.381596177418142</v>
      </c>
      <c r="M3561" s="1">
        <v>5742234.2008960024</v>
      </c>
      <c r="N3561" s="12">
        <v>-7.6373018974412759</v>
      </c>
      <c r="O3561" s="13">
        <v>0</v>
      </c>
      <c r="P3561" s="12">
        <v>0</v>
      </c>
      <c r="Q3561" s="12">
        <v>0</v>
      </c>
      <c r="R3561" s="2">
        <f>DATE(CURR[[#This Row],[YEAR]],CURR[[#This Row],[MONTH]],1)</f>
        <v>44593</v>
      </c>
      <c r="S3561" t="str">
        <f>IF(AND(CURR[[#This Row],[DATE]]&gt;=DATE(2023,6,1),CURR[[#This Row],[DATE]]&lt;=DATE(2024,5,31)),"Y","N")</f>
        <v>N</v>
      </c>
    </row>
    <row r="3562" spans="1:19" x14ac:dyDescent="0.25">
      <c r="A3562" t="s">
        <v>75</v>
      </c>
      <c r="B3562" t="s">
        <v>110</v>
      </c>
      <c r="C3562" t="s">
        <v>18</v>
      </c>
      <c r="D3562" s="1">
        <v>5742234.2008960024</v>
      </c>
      <c r="E3562" s="1">
        <v>24791088.072663024</v>
      </c>
      <c r="F3562" s="13">
        <v>0.23162493651208185</v>
      </c>
      <c r="G3562" s="13">
        <v>0</v>
      </c>
      <c r="H3562" t="s">
        <v>21</v>
      </c>
      <c r="I3562" t="s">
        <v>22</v>
      </c>
      <c r="J3562">
        <v>2022</v>
      </c>
      <c r="K3562">
        <v>2</v>
      </c>
      <c r="L3562" s="12">
        <v>-5.2557057200231343</v>
      </c>
      <c r="M3562" s="1">
        <v>5742234.2008960024</v>
      </c>
      <c r="N3562" s="12">
        <v>-7.6373018974412759</v>
      </c>
      <c r="O3562" s="13">
        <v>0</v>
      </c>
      <c r="P3562" s="12">
        <v>0</v>
      </c>
      <c r="Q3562" s="12">
        <v>0</v>
      </c>
      <c r="R3562" s="2">
        <f>DATE(CURR[[#This Row],[YEAR]],CURR[[#This Row],[MONTH]],1)</f>
        <v>44593</v>
      </c>
      <c r="S3562" t="str">
        <f>IF(AND(CURR[[#This Row],[DATE]]&gt;=DATE(2023,6,1),CURR[[#This Row],[DATE]]&lt;=DATE(2024,5,31)),"Y","N")</f>
        <v>N</v>
      </c>
    </row>
    <row r="3563" spans="1:19" x14ac:dyDescent="0.25">
      <c r="A3563" t="s">
        <v>75</v>
      </c>
      <c r="B3563" t="s">
        <v>110</v>
      </c>
      <c r="C3563" t="s">
        <v>18</v>
      </c>
      <c r="D3563" s="1">
        <v>942104.69678600028</v>
      </c>
      <c r="E3563" s="1">
        <v>9017037.5862639938</v>
      </c>
      <c r="F3563" s="13">
        <v>0</v>
      </c>
      <c r="G3563" s="13">
        <v>0.10448051122922516</v>
      </c>
      <c r="H3563" t="s">
        <v>24</v>
      </c>
      <c r="I3563" t="s">
        <v>17</v>
      </c>
      <c r="J3563">
        <v>2022</v>
      </c>
      <c r="K3563">
        <v>2</v>
      </c>
      <c r="L3563" s="12">
        <v>-1.1715574143898464</v>
      </c>
      <c r="M3563" s="1">
        <v>5742234.2008960024</v>
      </c>
      <c r="N3563" s="12">
        <v>-7.6373018974412759</v>
      </c>
      <c r="O3563" s="13">
        <v>0.16406587816271875</v>
      </c>
      <c r="P3563" s="12">
        <v>-1.253020642597501</v>
      </c>
      <c r="Q3563" s="12">
        <v>-2.4245780569873476</v>
      </c>
      <c r="R3563" s="2">
        <f>DATE(CURR[[#This Row],[YEAR]],CURR[[#This Row],[MONTH]],1)</f>
        <v>44593</v>
      </c>
      <c r="S3563" t="str">
        <f>IF(AND(CURR[[#This Row],[DATE]]&gt;=DATE(2023,6,1),CURR[[#This Row],[DATE]]&lt;=DATE(2024,5,31)),"Y","N")</f>
        <v>N</v>
      </c>
    </row>
    <row r="3564" spans="1:19" x14ac:dyDescent="0.25">
      <c r="A3564" t="s">
        <v>75</v>
      </c>
      <c r="B3564" t="s">
        <v>110</v>
      </c>
      <c r="C3564" t="s">
        <v>18</v>
      </c>
      <c r="D3564" s="1">
        <v>768341.73664399981</v>
      </c>
      <c r="E3564" s="1">
        <v>6684938.2250920003</v>
      </c>
      <c r="F3564" s="13">
        <v>0</v>
      </c>
      <c r="G3564" s="13">
        <v>0.11493625083325668</v>
      </c>
      <c r="H3564" t="s">
        <v>25</v>
      </c>
      <c r="I3564" t="s">
        <v>17</v>
      </c>
      <c r="J3564">
        <v>2022</v>
      </c>
      <c r="K3564">
        <v>2</v>
      </c>
      <c r="L3564" s="12">
        <v>-1.9595268898927765</v>
      </c>
      <c r="M3564" s="1">
        <v>5742234.2008960024</v>
      </c>
      <c r="N3564" s="12">
        <v>-7.6373018974412759</v>
      </c>
      <c r="O3564" s="13">
        <v>0.13380536386414019</v>
      </c>
      <c r="P3564" s="12">
        <v>-1.0219119593274182</v>
      </c>
      <c r="Q3564" s="12">
        <v>-2.9814388492201944</v>
      </c>
      <c r="R3564" s="2">
        <f>DATE(CURR[[#This Row],[YEAR]],CURR[[#This Row],[MONTH]],1)</f>
        <v>44593</v>
      </c>
      <c r="S3564" t="str">
        <f>IF(AND(CURR[[#This Row],[DATE]]&gt;=DATE(2023,6,1),CURR[[#This Row],[DATE]]&lt;=DATE(2024,5,31)),"Y","N")</f>
        <v>N</v>
      </c>
    </row>
    <row r="3565" spans="1:19" x14ac:dyDescent="0.25">
      <c r="A3565" t="s">
        <v>75</v>
      </c>
      <c r="B3565" t="s">
        <v>110</v>
      </c>
      <c r="C3565" t="s">
        <v>18</v>
      </c>
      <c r="D3565" s="1">
        <v>1098184.544176999</v>
      </c>
      <c r="E3565" s="1">
        <v>3119888.6294159982</v>
      </c>
      <c r="F3565" s="13">
        <v>0</v>
      </c>
      <c r="G3565" s="13">
        <v>0.35199479039819592</v>
      </c>
      <c r="H3565" t="s">
        <v>26</v>
      </c>
      <c r="I3565" t="s">
        <v>17</v>
      </c>
      <c r="J3565">
        <v>2022</v>
      </c>
      <c r="K3565">
        <v>2</v>
      </c>
      <c r="L3565" s="12">
        <v>-4.0342968419023775</v>
      </c>
      <c r="M3565" s="1">
        <v>5742234.2008960024</v>
      </c>
      <c r="N3565" s="12">
        <v>-7.6373018974412759</v>
      </c>
      <c r="O3565" s="13">
        <v>0.19124690943564115</v>
      </c>
      <c r="P3565" s="12">
        <v>-1.4606103843126019</v>
      </c>
      <c r="Q3565" s="12">
        <v>-5.4949072262149796</v>
      </c>
      <c r="R3565" s="2">
        <f>DATE(CURR[[#This Row],[YEAR]],CURR[[#This Row],[MONTH]],1)</f>
        <v>44593</v>
      </c>
      <c r="S3565" t="str">
        <f>IF(AND(CURR[[#This Row],[DATE]]&gt;=DATE(2023,6,1),CURR[[#This Row],[DATE]]&lt;=DATE(2024,5,31)),"Y","N")</f>
        <v>N</v>
      </c>
    </row>
    <row r="3566" spans="1:19" x14ac:dyDescent="0.25">
      <c r="A3566" t="s">
        <v>75</v>
      </c>
      <c r="B3566" t="s">
        <v>110</v>
      </c>
      <c r="C3566" t="s">
        <v>19</v>
      </c>
      <c r="D3566" s="1">
        <v>2295.0002560000003</v>
      </c>
      <c r="E3566" s="1">
        <v>5969223.6318910029</v>
      </c>
      <c r="F3566" s="13">
        <v>0</v>
      </c>
      <c r="G3566" s="13">
        <v>3.8447215208001217E-4</v>
      </c>
      <c r="H3566" t="s">
        <v>16</v>
      </c>
      <c r="I3566" t="s">
        <v>17</v>
      </c>
      <c r="J3566">
        <v>2022</v>
      </c>
      <c r="K3566">
        <v>2</v>
      </c>
      <c r="L3566" s="12">
        <v>-1.1364794198661014E-3</v>
      </c>
      <c r="M3566" s="1">
        <v>6877901.8244510088</v>
      </c>
      <c r="N3566" s="12">
        <v>-9.1477656285941951</v>
      </c>
      <c r="O3566" s="13">
        <v>3.3367737931955526E-4</v>
      </c>
      <c r="P3566" s="12">
        <v>-3.0524024615788152E-3</v>
      </c>
      <c r="Q3566" s="12">
        <v>-4.1888818814449164E-3</v>
      </c>
      <c r="R3566" s="2">
        <f>DATE(CURR[[#This Row],[YEAR]],CURR[[#This Row],[MONTH]],1)</f>
        <v>44593</v>
      </c>
      <c r="S3566" t="str">
        <f>IF(AND(CURR[[#This Row],[DATE]]&gt;=DATE(2023,6,1),CURR[[#This Row],[DATE]]&lt;=DATE(2024,5,31)),"Y","N")</f>
        <v>N</v>
      </c>
    </row>
    <row r="3567" spans="1:19" x14ac:dyDescent="0.25">
      <c r="A3567" t="s">
        <v>75</v>
      </c>
      <c r="B3567" t="s">
        <v>110</v>
      </c>
      <c r="C3567" t="s">
        <v>19</v>
      </c>
      <c r="D3567" s="1">
        <v>6877901.8244510088</v>
      </c>
      <c r="E3567" s="1">
        <v>24791088.072663024</v>
      </c>
      <c r="F3567" s="13">
        <v>0.27743444758421992</v>
      </c>
      <c r="G3567" s="13">
        <v>0</v>
      </c>
      <c r="H3567" t="s">
        <v>21</v>
      </c>
      <c r="I3567" t="s">
        <v>23</v>
      </c>
      <c r="J3567">
        <v>2022</v>
      </c>
      <c r="K3567">
        <v>2</v>
      </c>
      <c r="L3567" s="12">
        <v>-2.8526152226974366</v>
      </c>
      <c r="M3567" s="1">
        <v>6877901.8244510088</v>
      </c>
      <c r="N3567" s="12">
        <v>-9.1477656285941951</v>
      </c>
      <c r="O3567" s="13">
        <v>0</v>
      </c>
      <c r="P3567" s="12">
        <v>0</v>
      </c>
      <c r="Q3567" s="12">
        <v>0</v>
      </c>
      <c r="R3567" s="2">
        <f>DATE(CURR[[#This Row],[YEAR]],CURR[[#This Row],[MONTH]],1)</f>
        <v>44593</v>
      </c>
      <c r="S3567" t="str">
        <f>IF(AND(CURR[[#This Row],[DATE]]&gt;=DATE(2023,6,1),CURR[[#This Row],[DATE]]&lt;=DATE(2024,5,31)),"Y","N")</f>
        <v>N</v>
      </c>
    </row>
    <row r="3568" spans="1:19" x14ac:dyDescent="0.25">
      <c r="A3568" t="s">
        <v>75</v>
      </c>
      <c r="B3568" t="s">
        <v>110</v>
      </c>
      <c r="C3568" t="s">
        <v>19</v>
      </c>
      <c r="D3568" s="1">
        <v>6877901.8244510088</v>
      </c>
      <c r="E3568" s="1">
        <v>24791088.072663024</v>
      </c>
      <c r="F3568" s="13">
        <v>0.27743444758421992</v>
      </c>
      <c r="G3568" s="13">
        <v>0</v>
      </c>
      <c r="H3568" t="s">
        <v>21</v>
      </c>
      <c r="I3568" t="s">
        <v>22</v>
      </c>
      <c r="J3568">
        <v>2022</v>
      </c>
      <c r="K3568">
        <v>2</v>
      </c>
      <c r="L3568" s="12">
        <v>-6.2951504058967584</v>
      </c>
      <c r="M3568" s="1">
        <v>6877901.8244510088</v>
      </c>
      <c r="N3568" s="12">
        <v>-9.1477656285941951</v>
      </c>
      <c r="O3568" s="13">
        <v>0</v>
      </c>
      <c r="P3568" s="12">
        <v>0</v>
      </c>
      <c r="Q3568" s="12">
        <v>0</v>
      </c>
      <c r="R3568" s="2">
        <f>DATE(CURR[[#This Row],[YEAR]],CURR[[#This Row],[MONTH]],1)</f>
        <v>44593</v>
      </c>
      <c r="S3568" t="str">
        <f>IF(AND(CURR[[#This Row],[DATE]]&gt;=DATE(2023,6,1),CURR[[#This Row],[DATE]]&lt;=DATE(2024,5,31)),"Y","N")</f>
        <v>N</v>
      </c>
    </row>
    <row r="3569" spans="1:19" x14ac:dyDescent="0.25">
      <c r="A3569" t="s">
        <v>75</v>
      </c>
      <c r="B3569" t="s">
        <v>110</v>
      </c>
      <c r="C3569" t="s">
        <v>19</v>
      </c>
      <c r="D3569" s="1">
        <v>2090330.3194770024</v>
      </c>
      <c r="E3569" s="1">
        <v>9017037.5862639938</v>
      </c>
      <c r="F3569" s="13">
        <v>0</v>
      </c>
      <c r="G3569" s="13">
        <v>0.23182007388560569</v>
      </c>
      <c r="H3569" t="s">
        <v>24</v>
      </c>
      <c r="I3569" t="s">
        <v>17</v>
      </c>
      <c r="J3569">
        <v>2022</v>
      </c>
      <c r="K3569">
        <v>2</v>
      </c>
      <c r="L3569" s="12">
        <v>-2.599437188522431</v>
      </c>
      <c r="M3569" s="1">
        <v>6877901.8244510088</v>
      </c>
      <c r="N3569" s="12">
        <v>-9.1477656285941951</v>
      </c>
      <c r="O3569" s="13">
        <v>0.30391976693326117</v>
      </c>
      <c r="P3569" s="12">
        <v>-2.780186797802445</v>
      </c>
      <c r="Q3569" s="12">
        <v>-5.3796239863248765</v>
      </c>
      <c r="R3569" s="2">
        <f>DATE(CURR[[#This Row],[YEAR]],CURR[[#This Row],[MONTH]],1)</f>
        <v>44593</v>
      </c>
      <c r="S3569" t="str">
        <f>IF(AND(CURR[[#This Row],[DATE]]&gt;=DATE(2023,6,1),CURR[[#This Row],[DATE]]&lt;=DATE(2024,5,31)),"Y","N")</f>
        <v>N</v>
      </c>
    </row>
    <row r="3570" spans="1:19" x14ac:dyDescent="0.25">
      <c r="A3570" t="s">
        <v>75</v>
      </c>
      <c r="B3570" t="s">
        <v>110</v>
      </c>
      <c r="C3570" t="s">
        <v>19</v>
      </c>
      <c r="D3570" s="1">
        <v>4451901.003248998</v>
      </c>
      <c r="E3570" s="1">
        <v>6684938.2250920003</v>
      </c>
      <c r="F3570" s="13">
        <v>0</v>
      </c>
      <c r="G3570" s="13">
        <v>0.66595993161742784</v>
      </c>
      <c r="H3570" t="s">
        <v>25</v>
      </c>
      <c r="I3570" t="s">
        <v>17</v>
      </c>
      <c r="J3570">
        <v>2022</v>
      </c>
      <c r="K3570">
        <v>2</v>
      </c>
      <c r="L3570" s="12">
        <v>-11.353827744813771</v>
      </c>
      <c r="M3570" s="1">
        <v>6877901.8244510088</v>
      </c>
      <c r="N3570" s="12">
        <v>-9.1477656285941951</v>
      </c>
      <c r="O3570" s="13">
        <v>0.6472760322664749</v>
      </c>
      <c r="P3570" s="12">
        <v>-5.9211294401800858</v>
      </c>
      <c r="Q3570" s="12">
        <v>-17.274957184993855</v>
      </c>
      <c r="R3570" s="2">
        <f>DATE(CURR[[#This Row],[YEAR]],CURR[[#This Row],[MONTH]],1)</f>
        <v>44593</v>
      </c>
      <c r="S3570" t="str">
        <f>IF(AND(CURR[[#This Row],[DATE]]&gt;=DATE(2023,6,1),CURR[[#This Row],[DATE]]&lt;=DATE(2024,5,31)),"Y","N")</f>
        <v>N</v>
      </c>
    </row>
    <row r="3571" spans="1:19" x14ac:dyDescent="0.25">
      <c r="A3571" t="s">
        <v>75</v>
      </c>
      <c r="B3571" t="s">
        <v>110</v>
      </c>
      <c r="C3571" t="s">
        <v>19</v>
      </c>
      <c r="D3571" s="1">
        <v>333375.50146900001</v>
      </c>
      <c r="E3571" s="1">
        <v>3119888.6294159982</v>
      </c>
      <c r="F3571" s="13">
        <v>0</v>
      </c>
      <c r="G3571" s="13">
        <v>0.106854936527463</v>
      </c>
      <c r="H3571" t="s">
        <v>26</v>
      </c>
      <c r="I3571" t="s">
        <v>17</v>
      </c>
      <c r="J3571">
        <v>2022</v>
      </c>
      <c r="K3571">
        <v>2</v>
      </c>
      <c r="L3571" s="12">
        <v>-1.2246900940970074</v>
      </c>
      <c r="M3571" s="1">
        <v>6877901.8244510088</v>
      </c>
      <c r="N3571" s="12">
        <v>-9.1477656285941951</v>
      </c>
      <c r="O3571" s="13">
        <v>4.8470523420943115E-2</v>
      </c>
      <c r="P3571" s="12">
        <v>-0.44339698815007333</v>
      </c>
      <c r="Q3571" s="12">
        <v>-1.6680870822470806</v>
      </c>
      <c r="R3571" s="2">
        <f>DATE(CURR[[#This Row],[YEAR]],CURR[[#This Row],[MONTH]],1)</f>
        <v>44593</v>
      </c>
      <c r="S3571" t="str">
        <f>IF(AND(CURR[[#This Row],[DATE]]&gt;=DATE(2023,6,1),CURR[[#This Row],[DATE]]&lt;=DATE(2024,5,31)),"Y","N")</f>
        <v>N</v>
      </c>
    </row>
    <row r="3572" spans="1:19" x14ac:dyDescent="0.25">
      <c r="A3572" t="s">
        <v>75</v>
      </c>
      <c r="B3572" t="s">
        <v>110</v>
      </c>
      <c r="C3572" t="s">
        <v>20</v>
      </c>
      <c r="D3572" s="1">
        <v>1848622.3354869997</v>
      </c>
      <c r="E3572" s="1">
        <v>5969223.6318910029</v>
      </c>
      <c r="F3572" s="13">
        <v>0</v>
      </c>
      <c r="G3572" s="13">
        <v>0.30969225639505327</v>
      </c>
      <c r="H3572" t="s">
        <v>16</v>
      </c>
      <c r="I3572" t="s">
        <v>17</v>
      </c>
      <c r="J3572">
        <v>2022</v>
      </c>
      <c r="K3572">
        <v>2</v>
      </c>
      <c r="L3572" s="12">
        <v>-0.91543398912186535</v>
      </c>
      <c r="M3572" s="1">
        <v>6555807.4529530071</v>
      </c>
      <c r="N3572" s="12">
        <v>-8.7193727995080863</v>
      </c>
      <c r="O3572" s="13">
        <v>0.28198240243531003</v>
      </c>
      <c r="P3572" s="12">
        <v>-2.458709689734385</v>
      </c>
      <c r="Q3572" s="12">
        <v>-3.3741436788562504</v>
      </c>
      <c r="R3572" s="2">
        <f>DATE(CURR[[#This Row],[YEAR]],CURR[[#This Row],[MONTH]],1)</f>
        <v>44593</v>
      </c>
      <c r="S3572" t="str">
        <f>IF(AND(CURR[[#This Row],[DATE]]&gt;=DATE(2023,6,1),CURR[[#This Row],[DATE]]&lt;=DATE(2024,5,31)),"Y","N")</f>
        <v>N</v>
      </c>
    </row>
    <row r="3573" spans="1:19" x14ac:dyDescent="0.25">
      <c r="A3573" t="s">
        <v>75</v>
      </c>
      <c r="B3573" t="s">
        <v>110</v>
      </c>
      <c r="C3573" t="s">
        <v>20</v>
      </c>
      <c r="D3573" s="1">
        <v>6555807.4529530071</v>
      </c>
      <c r="E3573" s="1">
        <v>24791088.072663024</v>
      </c>
      <c r="F3573" s="13">
        <v>0.2644421024901305</v>
      </c>
      <c r="G3573" s="13">
        <v>0</v>
      </c>
      <c r="H3573" t="s">
        <v>21</v>
      </c>
      <c r="I3573" t="s">
        <v>23</v>
      </c>
      <c r="J3573">
        <v>2022</v>
      </c>
      <c r="K3573">
        <v>2</v>
      </c>
      <c r="L3573" s="12">
        <v>-2.7190263273145483</v>
      </c>
      <c r="M3573" s="1">
        <v>6555807.4529530071</v>
      </c>
      <c r="N3573" s="12">
        <v>-8.7193727995080863</v>
      </c>
      <c r="O3573" s="13">
        <v>0</v>
      </c>
      <c r="P3573" s="12">
        <v>0</v>
      </c>
      <c r="Q3573" s="12">
        <v>0</v>
      </c>
      <c r="R3573" s="2">
        <f>DATE(CURR[[#This Row],[YEAR]],CURR[[#This Row],[MONTH]],1)</f>
        <v>44593</v>
      </c>
      <c r="S3573" t="str">
        <f>IF(AND(CURR[[#This Row],[DATE]]&gt;=DATE(2023,6,1),CURR[[#This Row],[DATE]]&lt;=DATE(2024,5,31)),"Y","N")</f>
        <v>N</v>
      </c>
    </row>
    <row r="3574" spans="1:19" x14ac:dyDescent="0.25">
      <c r="A3574" t="s">
        <v>75</v>
      </c>
      <c r="B3574" t="s">
        <v>110</v>
      </c>
      <c r="C3574" t="s">
        <v>20</v>
      </c>
      <c r="D3574" s="1">
        <v>6555807.4529530071</v>
      </c>
      <c r="E3574" s="1">
        <v>24791088.072663024</v>
      </c>
      <c r="F3574" s="13">
        <v>0.2644421024901305</v>
      </c>
      <c r="G3574" s="13">
        <v>0</v>
      </c>
      <c r="H3574" t="s">
        <v>21</v>
      </c>
      <c r="I3574" t="s">
        <v>22</v>
      </c>
      <c r="J3574">
        <v>2022</v>
      </c>
      <c r="K3574">
        <v>2</v>
      </c>
      <c r="L3574" s="12">
        <v>-6.0003464721935389</v>
      </c>
      <c r="M3574" s="1">
        <v>6555807.4529530071</v>
      </c>
      <c r="N3574" s="12">
        <v>-8.7193727995080863</v>
      </c>
      <c r="O3574" s="13">
        <v>0</v>
      </c>
      <c r="P3574" s="12">
        <v>0</v>
      </c>
      <c r="Q3574" s="12">
        <v>0</v>
      </c>
      <c r="R3574" s="2">
        <f>DATE(CURR[[#This Row],[YEAR]],CURR[[#This Row],[MONTH]],1)</f>
        <v>44593</v>
      </c>
      <c r="S3574" t="str">
        <f>IF(AND(CURR[[#This Row],[DATE]]&gt;=DATE(2023,6,1),CURR[[#This Row],[DATE]]&lt;=DATE(2024,5,31)),"Y","N")</f>
        <v>N</v>
      </c>
    </row>
    <row r="3575" spans="1:19" x14ac:dyDescent="0.25">
      <c r="A3575" t="s">
        <v>75</v>
      </c>
      <c r="B3575" t="s">
        <v>110</v>
      </c>
      <c r="C3575" t="s">
        <v>20</v>
      </c>
      <c r="D3575" s="1">
        <v>3315692.2559079994</v>
      </c>
      <c r="E3575" s="1">
        <v>9017037.5862639938</v>
      </c>
      <c r="F3575" s="13">
        <v>0</v>
      </c>
      <c r="G3575" s="13">
        <v>0.36771414382911338</v>
      </c>
      <c r="H3575" t="s">
        <v>24</v>
      </c>
      <c r="I3575" t="s">
        <v>17</v>
      </c>
      <c r="J3575">
        <v>2022</v>
      </c>
      <c r="K3575">
        <v>2</v>
      </c>
      <c r="L3575" s="12">
        <v>-4.1232400809550196</v>
      </c>
      <c r="M3575" s="1">
        <v>6555807.4529530071</v>
      </c>
      <c r="N3575" s="12">
        <v>-8.7193727995080863</v>
      </c>
      <c r="O3575" s="13">
        <v>0.50576413046031032</v>
      </c>
      <c r="P3575" s="12">
        <v>-4.4099460021024894</v>
      </c>
      <c r="Q3575" s="12">
        <v>-8.5331860830575081</v>
      </c>
      <c r="R3575" s="2">
        <f>DATE(CURR[[#This Row],[YEAR]],CURR[[#This Row],[MONTH]],1)</f>
        <v>44593</v>
      </c>
      <c r="S3575" t="str">
        <f>IF(AND(CURR[[#This Row],[DATE]]&gt;=DATE(2023,6,1),CURR[[#This Row],[DATE]]&lt;=DATE(2024,5,31)),"Y","N")</f>
        <v>N</v>
      </c>
    </row>
    <row r="3576" spans="1:19" x14ac:dyDescent="0.25">
      <c r="A3576" t="s">
        <v>75</v>
      </c>
      <c r="B3576" t="s">
        <v>110</v>
      </c>
      <c r="C3576" t="s">
        <v>20</v>
      </c>
      <c r="D3576" s="1">
        <v>935093.75677400059</v>
      </c>
      <c r="E3576" s="1">
        <v>6684938.2250920003</v>
      </c>
      <c r="F3576" s="13">
        <v>0</v>
      </c>
      <c r="G3576" s="13">
        <v>0.13988068779216453</v>
      </c>
      <c r="H3576" t="s">
        <v>25</v>
      </c>
      <c r="I3576" t="s">
        <v>17</v>
      </c>
      <c r="J3576">
        <v>2022</v>
      </c>
      <c r="K3576">
        <v>2</v>
      </c>
      <c r="L3576" s="12">
        <v>-2.384799983628247</v>
      </c>
      <c r="M3576" s="1">
        <v>6555807.4529530071</v>
      </c>
      <c r="N3576" s="12">
        <v>-8.7193727995080863</v>
      </c>
      <c r="O3576" s="13">
        <v>0.14263593973505059</v>
      </c>
      <c r="P3576" s="12">
        <v>-1.2436959331580748</v>
      </c>
      <c r="Q3576" s="12">
        <v>-3.6284959167863216</v>
      </c>
      <c r="R3576" s="2">
        <f>DATE(CURR[[#This Row],[YEAR]],CURR[[#This Row],[MONTH]],1)</f>
        <v>44593</v>
      </c>
      <c r="S3576" t="str">
        <f>IF(AND(CURR[[#This Row],[DATE]]&gt;=DATE(2023,6,1),CURR[[#This Row],[DATE]]&lt;=DATE(2024,5,31)),"Y","N")</f>
        <v>N</v>
      </c>
    </row>
    <row r="3577" spans="1:19" x14ac:dyDescent="0.25">
      <c r="A3577" t="s">
        <v>75</v>
      </c>
      <c r="B3577" t="s">
        <v>110</v>
      </c>
      <c r="C3577" t="s">
        <v>20</v>
      </c>
      <c r="D3577" s="1">
        <v>456399.10478399973</v>
      </c>
      <c r="E3577" s="1">
        <v>3119888.6294159982</v>
      </c>
      <c r="F3577" s="13">
        <v>0</v>
      </c>
      <c r="G3577" s="13">
        <v>0.1462869861702184</v>
      </c>
      <c r="H3577" t="s">
        <v>26</v>
      </c>
      <c r="I3577" t="s">
        <v>17</v>
      </c>
      <c r="J3577">
        <v>2022</v>
      </c>
      <c r="K3577">
        <v>2</v>
      </c>
      <c r="L3577" s="12">
        <v>-1.676630286630951</v>
      </c>
      <c r="M3577" s="1">
        <v>6555807.4529530071</v>
      </c>
      <c r="N3577" s="12">
        <v>-8.7193727995080863</v>
      </c>
      <c r="O3577" s="13">
        <v>6.9617527369327886E-2</v>
      </c>
      <c r="P3577" s="12">
        <v>-0.60702117451312732</v>
      </c>
      <c r="Q3577" s="12">
        <v>-2.2836514611440784</v>
      </c>
      <c r="R3577" s="2">
        <f>DATE(CURR[[#This Row],[YEAR]],CURR[[#This Row],[MONTH]],1)</f>
        <v>44593</v>
      </c>
      <c r="S3577" t="str">
        <f>IF(AND(CURR[[#This Row],[DATE]]&gt;=DATE(2023,6,1),CURR[[#This Row],[DATE]]&lt;=DATE(2024,5,31)),"Y","N")</f>
        <v>N</v>
      </c>
    </row>
    <row r="3578" spans="1:19" x14ac:dyDescent="0.25">
      <c r="A3578" t="s">
        <v>75</v>
      </c>
      <c r="B3578" t="s">
        <v>111</v>
      </c>
      <c r="C3578" t="s">
        <v>15</v>
      </c>
      <c r="D3578" s="1">
        <v>269330.549084</v>
      </c>
      <c r="E3578" s="1">
        <v>1312527.741119999</v>
      </c>
      <c r="F3578" s="13">
        <v>0</v>
      </c>
      <c r="G3578" s="13">
        <v>0.20519989074987191</v>
      </c>
      <c r="H3578" t="s">
        <v>16</v>
      </c>
      <c r="I3578" t="s">
        <v>17</v>
      </c>
      <c r="J3578">
        <v>2022</v>
      </c>
      <c r="K3578">
        <v>2</v>
      </c>
      <c r="L3578" s="12">
        <v>-0.60656006302237886</v>
      </c>
      <c r="M3578" s="1">
        <v>1192014.2054940001</v>
      </c>
      <c r="N3578" s="12">
        <v>-6.8729422166448071</v>
      </c>
      <c r="O3578" s="13">
        <v>0.22594575454105664</v>
      </c>
      <c r="P3578" s="12">
        <v>-1.5529121150568934</v>
      </c>
      <c r="Q3578" s="12">
        <v>-2.1594721780792723</v>
      </c>
      <c r="R3578" s="2">
        <f>DATE(CURR[[#This Row],[YEAR]],CURR[[#This Row],[MONTH]],1)</f>
        <v>44593</v>
      </c>
      <c r="S3578" t="str">
        <f>IF(AND(CURR[[#This Row],[DATE]]&gt;=DATE(2023,6,1),CURR[[#This Row],[DATE]]&lt;=DATE(2024,5,31)),"Y","N")</f>
        <v>N</v>
      </c>
    </row>
    <row r="3579" spans="1:19" x14ac:dyDescent="0.25">
      <c r="A3579" t="s">
        <v>75</v>
      </c>
      <c r="B3579" t="s">
        <v>111</v>
      </c>
      <c r="C3579" t="s">
        <v>15</v>
      </c>
      <c r="D3579" s="1">
        <v>1192014.2054940001</v>
      </c>
      <c r="E3579" s="1">
        <v>5718648.2390569998</v>
      </c>
      <c r="F3579" s="13">
        <v>0.20844335158662636</v>
      </c>
      <c r="G3579" s="13">
        <v>0</v>
      </c>
      <c r="H3579" t="s">
        <v>21</v>
      </c>
      <c r="I3579" t="s">
        <v>23</v>
      </c>
      <c r="J3579">
        <v>2022</v>
      </c>
      <c r="K3579">
        <v>2</v>
      </c>
      <c r="L3579" s="12">
        <v>-2.1432402608388448</v>
      </c>
      <c r="M3579" s="1">
        <v>1192014.2054940001</v>
      </c>
      <c r="N3579" s="12">
        <v>-6.8729422166448071</v>
      </c>
      <c r="O3579" s="13">
        <v>0</v>
      </c>
      <c r="P3579" s="12">
        <v>0</v>
      </c>
      <c r="Q3579" s="12">
        <v>0</v>
      </c>
      <c r="R3579" s="2">
        <f>DATE(CURR[[#This Row],[YEAR]],CURR[[#This Row],[MONTH]],1)</f>
        <v>44593</v>
      </c>
      <c r="S3579" t="str">
        <f>IF(AND(CURR[[#This Row],[DATE]]&gt;=DATE(2023,6,1),CURR[[#This Row],[DATE]]&lt;=DATE(2024,5,31)),"Y","N")</f>
        <v>N</v>
      </c>
    </row>
    <row r="3580" spans="1:19" x14ac:dyDescent="0.25">
      <c r="A3580" t="s">
        <v>75</v>
      </c>
      <c r="B3580" t="s">
        <v>111</v>
      </c>
      <c r="C3580" t="s">
        <v>15</v>
      </c>
      <c r="D3580" s="1">
        <v>1192014.2054940001</v>
      </c>
      <c r="E3580" s="1">
        <v>5718648.2390569998</v>
      </c>
      <c r="F3580" s="13">
        <v>0.20844335158662636</v>
      </c>
      <c r="G3580" s="13">
        <v>0</v>
      </c>
      <c r="H3580" t="s">
        <v>21</v>
      </c>
      <c r="I3580" t="s">
        <v>22</v>
      </c>
      <c r="J3580">
        <v>2022</v>
      </c>
      <c r="K3580">
        <v>2</v>
      </c>
      <c r="L3580" s="12">
        <v>-4.7297019558059628</v>
      </c>
      <c r="M3580" s="1">
        <v>1192014.2054940001</v>
      </c>
      <c r="N3580" s="12">
        <v>-6.8729422166448071</v>
      </c>
      <c r="O3580" s="13">
        <v>0</v>
      </c>
      <c r="P3580" s="12">
        <v>0</v>
      </c>
      <c r="Q3580" s="12">
        <v>0</v>
      </c>
      <c r="R3580" s="2">
        <f>DATE(CURR[[#This Row],[YEAR]],CURR[[#This Row],[MONTH]],1)</f>
        <v>44593</v>
      </c>
      <c r="S3580" t="str">
        <f>IF(AND(CURR[[#This Row],[DATE]]&gt;=DATE(2023,6,1),CURR[[#This Row],[DATE]]&lt;=DATE(2024,5,31)),"Y","N")</f>
        <v>N</v>
      </c>
    </row>
    <row r="3581" spans="1:19" x14ac:dyDescent="0.25">
      <c r="A3581" t="s">
        <v>75</v>
      </c>
      <c r="B3581" t="s">
        <v>111</v>
      </c>
      <c r="C3581" t="s">
        <v>15</v>
      </c>
      <c r="D3581" s="1">
        <v>565047.10784400022</v>
      </c>
      <c r="E3581" s="1">
        <v>2145315.9694610001</v>
      </c>
      <c r="F3581" s="13">
        <v>0</v>
      </c>
      <c r="G3581" s="13">
        <v>0.26338642693549963</v>
      </c>
      <c r="H3581" t="s">
        <v>24</v>
      </c>
      <c r="I3581" t="s">
        <v>17</v>
      </c>
      <c r="J3581">
        <v>2022</v>
      </c>
      <c r="K3581">
        <v>2</v>
      </c>
      <c r="L3581" s="12">
        <v>-2.95339597495787</v>
      </c>
      <c r="M3581" s="1">
        <v>1192014.2054940001</v>
      </c>
      <c r="N3581" s="12">
        <v>-6.8729422166448071</v>
      </c>
      <c r="O3581" s="13">
        <v>0.47402715944130108</v>
      </c>
      <c r="P3581" s="12">
        <v>-3.2579612759603371</v>
      </c>
      <c r="Q3581" s="12">
        <v>-6.2113572509182067</v>
      </c>
      <c r="R3581" s="2">
        <f>DATE(CURR[[#This Row],[YEAR]],CURR[[#This Row],[MONTH]],1)</f>
        <v>44593</v>
      </c>
      <c r="S3581" t="str">
        <f>IF(AND(CURR[[#This Row],[DATE]]&gt;=DATE(2023,6,1),CURR[[#This Row],[DATE]]&lt;=DATE(2024,5,31)),"Y","N")</f>
        <v>N</v>
      </c>
    </row>
    <row r="3582" spans="1:19" x14ac:dyDescent="0.25">
      <c r="A3582" t="s">
        <v>75</v>
      </c>
      <c r="B3582" t="s">
        <v>111</v>
      </c>
      <c r="C3582" t="s">
        <v>15</v>
      </c>
      <c r="D3582" s="1">
        <v>115980.18030800008</v>
      </c>
      <c r="E3582" s="1">
        <v>1630831.9289449998</v>
      </c>
      <c r="F3582" s="13">
        <v>0</v>
      </c>
      <c r="G3582" s="13">
        <v>7.1117187644853572E-2</v>
      </c>
      <c r="H3582" t="s">
        <v>25</v>
      </c>
      <c r="I3582" t="s">
        <v>17</v>
      </c>
      <c r="J3582">
        <v>2022</v>
      </c>
      <c r="K3582">
        <v>2</v>
      </c>
      <c r="L3582" s="12">
        <v>-1.2124637833002847</v>
      </c>
      <c r="M3582" s="1">
        <v>1192014.2054940001</v>
      </c>
      <c r="N3582" s="12">
        <v>-6.8729422166448071</v>
      </c>
      <c r="O3582" s="13">
        <v>9.7297649452034035E-2</v>
      </c>
      <c r="P3582" s="12">
        <v>-0.66872112249919224</v>
      </c>
      <c r="Q3582" s="12">
        <v>-1.8811849057994769</v>
      </c>
      <c r="R3582" s="2">
        <f>DATE(CURR[[#This Row],[YEAR]],CURR[[#This Row],[MONTH]],1)</f>
        <v>44593</v>
      </c>
      <c r="S3582" t="str">
        <f>IF(AND(CURR[[#This Row],[DATE]]&gt;=DATE(2023,6,1),CURR[[#This Row],[DATE]]&lt;=DATE(2024,5,31)),"Y","N")</f>
        <v>N</v>
      </c>
    </row>
    <row r="3583" spans="1:19" x14ac:dyDescent="0.25">
      <c r="A3583" t="s">
        <v>75</v>
      </c>
      <c r="B3583" t="s">
        <v>111</v>
      </c>
      <c r="C3583" t="s">
        <v>15</v>
      </c>
      <c r="D3583" s="1">
        <v>241656.368258</v>
      </c>
      <c r="E3583" s="1">
        <v>629972.59953100001</v>
      </c>
      <c r="F3583" s="13">
        <v>0</v>
      </c>
      <c r="G3583" s="13">
        <v>0.38359822068119726</v>
      </c>
      <c r="H3583" t="s">
        <v>26</v>
      </c>
      <c r="I3583" t="s">
        <v>17</v>
      </c>
      <c r="J3583">
        <v>2022</v>
      </c>
      <c r="K3583">
        <v>2</v>
      </c>
      <c r="L3583" s="12">
        <v>-4.3965113475198097</v>
      </c>
      <c r="M3583" s="1">
        <v>1192014.2054940001</v>
      </c>
      <c r="N3583" s="12">
        <v>-6.8729422166448071</v>
      </c>
      <c r="O3583" s="13">
        <v>0.20272943656560841</v>
      </c>
      <c r="P3583" s="12">
        <v>-1.3933477031283854</v>
      </c>
      <c r="Q3583" s="12">
        <v>-5.7898590506481948</v>
      </c>
      <c r="R3583" s="2">
        <f>DATE(CURR[[#This Row],[YEAR]],CURR[[#This Row],[MONTH]],1)</f>
        <v>44593</v>
      </c>
      <c r="S3583" t="str">
        <f>IF(AND(CURR[[#This Row],[DATE]]&gt;=DATE(2023,6,1),CURR[[#This Row],[DATE]]&lt;=DATE(2024,5,31)),"Y","N")</f>
        <v>N</v>
      </c>
    </row>
    <row r="3584" spans="1:19" x14ac:dyDescent="0.25">
      <c r="A3584" t="s">
        <v>75</v>
      </c>
      <c r="B3584" t="s">
        <v>111</v>
      </c>
      <c r="C3584" t="s">
        <v>18</v>
      </c>
      <c r="D3584" s="1">
        <v>567640.77797399985</v>
      </c>
      <c r="E3584" s="1">
        <v>1312527.741119999</v>
      </c>
      <c r="F3584" s="13">
        <v>0</v>
      </c>
      <c r="G3584" s="13">
        <v>0.43247907087253162</v>
      </c>
      <c r="H3584" t="s">
        <v>16</v>
      </c>
      <c r="I3584" t="s">
        <v>17</v>
      </c>
      <c r="J3584">
        <v>2022</v>
      </c>
      <c r="K3584">
        <v>2</v>
      </c>
      <c r="L3584" s="12">
        <v>-1.2783853418521682</v>
      </c>
      <c r="M3584" s="1">
        <v>1058311.7498999999</v>
      </c>
      <c r="N3584" s="12">
        <v>-6.1020376021815483</v>
      </c>
      <c r="O3584" s="13">
        <v>0.5363644295054234</v>
      </c>
      <c r="P3584" s="12">
        <v>-3.272915917314748</v>
      </c>
      <c r="Q3584" s="12">
        <v>-4.551301259166916</v>
      </c>
      <c r="R3584" s="2">
        <f>DATE(CURR[[#This Row],[YEAR]],CURR[[#This Row],[MONTH]],1)</f>
        <v>44593</v>
      </c>
      <c r="S3584" t="str">
        <f>IF(AND(CURR[[#This Row],[DATE]]&gt;=DATE(2023,6,1),CURR[[#This Row],[DATE]]&lt;=DATE(2024,5,31)),"Y","N")</f>
        <v>N</v>
      </c>
    </row>
    <row r="3585" spans="1:19" x14ac:dyDescent="0.25">
      <c r="A3585" t="s">
        <v>75</v>
      </c>
      <c r="B3585" t="s">
        <v>111</v>
      </c>
      <c r="C3585" t="s">
        <v>18</v>
      </c>
      <c r="D3585" s="1">
        <v>1058311.7498999999</v>
      </c>
      <c r="E3585" s="1">
        <v>5718648.2390569998</v>
      </c>
      <c r="F3585" s="13">
        <v>0.18506327118915689</v>
      </c>
      <c r="G3585" s="13">
        <v>0</v>
      </c>
      <c r="H3585" t="s">
        <v>21</v>
      </c>
      <c r="I3585" t="s">
        <v>23</v>
      </c>
      <c r="J3585">
        <v>2022</v>
      </c>
      <c r="K3585">
        <v>2</v>
      </c>
      <c r="L3585" s="12">
        <v>-1.9028433893239434</v>
      </c>
      <c r="M3585" s="1">
        <v>1058311.7498999999</v>
      </c>
      <c r="N3585" s="12">
        <v>-6.1020376021815483</v>
      </c>
      <c r="O3585" s="13">
        <v>0</v>
      </c>
      <c r="P3585" s="12">
        <v>0</v>
      </c>
      <c r="Q3585" s="12">
        <v>0</v>
      </c>
      <c r="R3585" s="2">
        <f>DATE(CURR[[#This Row],[YEAR]],CURR[[#This Row],[MONTH]],1)</f>
        <v>44593</v>
      </c>
      <c r="S3585" t="str">
        <f>IF(AND(CURR[[#This Row],[DATE]]&gt;=DATE(2023,6,1),CURR[[#This Row],[DATE]]&lt;=DATE(2024,5,31)),"Y","N")</f>
        <v>N</v>
      </c>
    </row>
    <row r="3586" spans="1:19" x14ac:dyDescent="0.25">
      <c r="A3586" t="s">
        <v>75</v>
      </c>
      <c r="B3586" t="s">
        <v>111</v>
      </c>
      <c r="C3586" t="s">
        <v>18</v>
      </c>
      <c r="D3586" s="1">
        <v>1058311.7498999999</v>
      </c>
      <c r="E3586" s="1">
        <v>5718648.2390569998</v>
      </c>
      <c r="F3586" s="13">
        <v>0.18506327118915689</v>
      </c>
      <c r="G3586" s="13">
        <v>0</v>
      </c>
      <c r="H3586" t="s">
        <v>21</v>
      </c>
      <c r="I3586" t="s">
        <v>22</v>
      </c>
      <c r="J3586">
        <v>2022</v>
      </c>
      <c r="K3586">
        <v>2</v>
      </c>
      <c r="L3586" s="12">
        <v>-4.1991942128576047</v>
      </c>
      <c r="M3586" s="1">
        <v>1058311.7498999999</v>
      </c>
      <c r="N3586" s="12">
        <v>-6.1020376021815483</v>
      </c>
      <c r="O3586" s="13">
        <v>0</v>
      </c>
      <c r="P3586" s="12">
        <v>0</v>
      </c>
      <c r="Q3586" s="12">
        <v>0</v>
      </c>
      <c r="R3586" s="2">
        <f>DATE(CURR[[#This Row],[YEAR]],CURR[[#This Row],[MONTH]],1)</f>
        <v>44593</v>
      </c>
      <c r="S3586" t="str">
        <f>IF(AND(CURR[[#This Row],[DATE]]&gt;=DATE(2023,6,1),CURR[[#This Row],[DATE]]&lt;=DATE(2024,5,31)),"Y","N")</f>
        <v>N</v>
      </c>
    </row>
    <row r="3587" spans="1:19" x14ac:dyDescent="0.25">
      <c r="A3587" t="s">
        <v>75</v>
      </c>
      <c r="B3587" t="s">
        <v>111</v>
      </c>
      <c r="C3587" t="s">
        <v>18</v>
      </c>
      <c r="D3587" s="1">
        <v>163201.65926099996</v>
      </c>
      <c r="E3587" s="1">
        <v>2145315.9694610001</v>
      </c>
      <c r="F3587" s="13">
        <v>0</v>
      </c>
      <c r="G3587" s="13">
        <v>7.6073483619293419E-2</v>
      </c>
      <c r="H3587" t="s">
        <v>24</v>
      </c>
      <c r="I3587" t="s">
        <v>17</v>
      </c>
      <c r="J3587">
        <v>2022</v>
      </c>
      <c r="K3587">
        <v>2</v>
      </c>
      <c r="L3587" s="12">
        <v>-0.85302467153049244</v>
      </c>
      <c r="M3587" s="1">
        <v>1058311.7498999999</v>
      </c>
      <c r="N3587" s="12">
        <v>-6.1020376021815483</v>
      </c>
      <c r="O3587" s="13">
        <v>0.15420943713080851</v>
      </c>
      <c r="P3587" s="12">
        <v>-0.94099178398344496</v>
      </c>
      <c r="Q3587" s="12">
        <v>-1.7940164555139373</v>
      </c>
      <c r="R3587" s="2">
        <f>DATE(CURR[[#This Row],[YEAR]],CURR[[#This Row],[MONTH]],1)</f>
        <v>44593</v>
      </c>
      <c r="S3587" t="str">
        <f>IF(AND(CURR[[#This Row],[DATE]]&gt;=DATE(2023,6,1),CURR[[#This Row],[DATE]]&lt;=DATE(2024,5,31)),"Y","N")</f>
        <v>N</v>
      </c>
    </row>
    <row r="3588" spans="1:19" x14ac:dyDescent="0.25">
      <c r="A3588" t="s">
        <v>75</v>
      </c>
      <c r="B3588" t="s">
        <v>111</v>
      </c>
      <c r="C3588" t="s">
        <v>18</v>
      </c>
      <c r="D3588" s="1">
        <v>134110.53258099995</v>
      </c>
      <c r="E3588" s="1">
        <v>1630831.9289449998</v>
      </c>
      <c r="F3588" s="13">
        <v>0</v>
      </c>
      <c r="G3588" s="13">
        <v>8.2234429066983791E-2</v>
      </c>
      <c r="H3588" t="s">
        <v>25</v>
      </c>
      <c r="I3588" t="s">
        <v>17</v>
      </c>
      <c r="J3588">
        <v>2022</v>
      </c>
      <c r="K3588">
        <v>2</v>
      </c>
      <c r="L3588" s="12">
        <v>-1.4019995768394165</v>
      </c>
      <c r="M3588" s="1">
        <v>1058311.7498999999</v>
      </c>
      <c r="N3588" s="12">
        <v>-6.1020376021815483</v>
      </c>
      <c r="O3588" s="13">
        <v>0.12672119778852695</v>
      </c>
      <c r="P3588" s="12">
        <v>-0.77325751389907671</v>
      </c>
      <c r="Q3588" s="12">
        <v>-2.1752570907384934</v>
      </c>
      <c r="R3588" s="2">
        <f>DATE(CURR[[#This Row],[YEAR]],CURR[[#This Row],[MONTH]],1)</f>
        <v>44593</v>
      </c>
      <c r="S3588" t="str">
        <f>IF(AND(CURR[[#This Row],[DATE]]&gt;=DATE(2023,6,1),CURR[[#This Row],[DATE]]&lt;=DATE(2024,5,31)),"Y","N")</f>
        <v>N</v>
      </c>
    </row>
    <row r="3589" spans="1:19" x14ac:dyDescent="0.25">
      <c r="A3589" t="s">
        <v>75</v>
      </c>
      <c r="B3589" t="s">
        <v>111</v>
      </c>
      <c r="C3589" t="s">
        <v>18</v>
      </c>
      <c r="D3589" s="1">
        <v>193358.78008399991</v>
      </c>
      <c r="E3589" s="1">
        <v>629972.59953100001</v>
      </c>
      <c r="F3589" s="13">
        <v>0</v>
      </c>
      <c r="G3589" s="13">
        <v>0.30693204788263984</v>
      </c>
      <c r="H3589" t="s">
        <v>26</v>
      </c>
      <c r="I3589" t="s">
        <v>17</v>
      </c>
      <c r="J3589">
        <v>2022</v>
      </c>
      <c r="K3589">
        <v>2</v>
      </c>
      <c r="L3589" s="12">
        <v>-3.5178219258608361</v>
      </c>
      <c r="M3589" s="1">
        <v>1058311.7498999999</v>
      </c>
      <c r="N3589" s="12">
        <v>-6.1020376021815483</v>
      </c>
      <c r="O3589" s="13">
        <v>0.18270493557524087</v>
      </c>
      <c r="P3589" s="12">
        <v>-1.1148723869842772</v>
      </c>
      <c r="Q3589" s="12">
        <v>-4.6326943128451132</v>
      </c>
      <c r="R3589" s="2">
        <f>DATE(CURR[[#This Row],[YEAR]],CURR[[#This Row],[MONTH]],1)</f>
        <v>44593</v>
      </c>
      <c r="S3589" t="str">
        <f>IF(AND(CURR[[#This Row],[DATE]]&gt;=DATE(2023,6,1),CURR[[#This Row],[DATE]]&lt;=DATE(2024,5,31)),"Y","N")</f>
        <v>N</v>
      </c>
    </row>
    <row r="3590" spans="1:19" x14ac:dyDescent="0.25">
      <c r="A3590" t="s">
        <v>75</v>
      </c>
      <c r="B3590" t="s">
        <v>111</v>
      </c>
      <c r="C3590" t="s">
        <v>19</v>
      </c>
      <c r="D3590" s="1">
        <v>397.67553500000002</v>
      </c>
      <c r="E3590" s="1">
        <v>1312527.741119999</v>
      </c>
      <c r="F3590" s="13">
        <v>0</v>
      </c>
      <c r="G3590" s="13">
        <v>3.0298447990185535E-4</v>
      </c>
      <c r="H3590" t="s">
        <v>16</v>
      </c>
      <c r="I3590" t="s">
        <v>17</v>
      </c>
      <c r="J3590">
        <v>2022</v>
      </c>
      <c r="K3590">
        <v>2</v>
      </c>
      <c r="L3590" s="12">
        <v>-8.956061553077935E-4</v>
      </c>
      <c r="M3590" s="1">
        <v>1708866.1488029996</v>
      </c>
      <c r="N3590" s="12">
        <v>-9.853018732973883</v>
      </c>
      <c r="O3590" s="13">
        <v>2.3271309767506233E-4</v>
      </c>
      <c r="P3590" s="12">
        <v>-2.29292651080077E-3</v>
      </c>
      <c r="Q3590" s="12">
        <v>-3.1885326661085633E-3</v>
      </c>
      <c r="R3590" s="2">
        <f>DATE(CURR[[#This Row],[YEAR]],CURR[[#This Row],[MONTH]],1)</f>
        <v>44593</v>
      </c>
      <c r="S3590" t="str">
        <f>IF(AND(CURR[[#This Row],[DATE]]&gt;=DATE(2023,6,1),CURR[[#This Row],[DATE]]&lt;=DATE(2024,5,31)),"Y","N")</f>
        <v>N</v>
      </c>
    </row>
    <row r="3591" spans="1:19" x14ac:dyDescent="0.25">
      <c r="A3591" t="s">
        <v>75</v>
      </c>
      <c r="B3591" t="s">
        <v>111</v>
      </c>
      <c r="C3591" t="s">
        <v>19</v>
      </c>
      <c r="D3591" s="1">
        <v>1708866.1488029996</v>
      </c>
      <c r="E3591" s="1">
        <v>5718648.2390569998</v>
      </c>
      <c r="F3591" s="13">
        <v>0.29882344172384173</v>
      </c>
      <c r="G3591" s="13">
        <v>0</v>
      </c>
      <c r="H3591" t="s">
        <v>21</v>
      </c>
      <c r="I3591" t="s">
        <v>23</v>
      </c>
      <c r="J3591">
        <v>2022</v>
      </c>
      <c r="K3591">
        <v>2</v>
      </c>
      <c r="L3591" s="12">
        <v>-3.072539499629015</v>
      </c>
      <c r="M3591" s="1">
        <v>1708866.1488029996</v>
      </c>
      <c r="N3591" s="12">
        <v>-9.853018732973883</v>
      </c>
      <c r="O3591" s="13">
        <v>0</v>
      </c>
      <c r="P3591" s="12">
        <v>0</v>
      </c>
      <c r="Q3591" s="12">
        <v>0</v>
      </c>
      <c r="R3591" s="2">
        <f>DATE(CURR[[#This Row],[YEAR]],CURR[[#This Row],[MONTH]],1)</f>
        <v>44593</v>
      </c>
      <c r="S3591" t="str">
        <f>IF(AND(CURR[[#This Row],[DATE]]&gt;=DATE(2023,6,1),CURR[[#This Row],[DATE]]&lt;=DATE(2024,5,31)),"Y","N")</f>
        <v>N</v>
      </c>
    </row>
    <row r="3592" spans="1:19" x14ac:dyDescent="0.25">
      <c r="A3592" t="s">
        <v>75</v>
      </c>
      <c r="B3592" t="s">
        <v>111</v>
      </c>
      <c r="C3592" t="s">
        <v>19</v>
      </c>
      <c r="D3592" s="1">
        <v>1708866.1488029996</v>
      </c>
      <c r="E3592" s="1">
        <v>5718648.2390569998</v>
      </c>
      <c r="F3592" s="13">
        <v>0.29882344172384173</v>
      </c>
      <c r="G3592" s="13">
        <v>0</v>
      </c>
      <c r="H3592" t="s">
        <v>21</v>
      </c>
      <c r="I3592" t="s">
        <v>22</v>
      </c>
      <c r="J3592">
        <v>2022</v>
      </c>
      <c r="K3592">
        <v>2</v>
      </c>
      <c r="L3592" s="12">
        <v>-6.7804792333448685</v>
      </c>
      <c r="M3592" s="1">
        <v>1708866.1488029996</v>
      </c>
      <c r="N3592" s="12">
        <v>-9.853018732973883</v>
      </c>
      <c r="O3592" s="13">
        <v>0</v>
      </c>
      <c r="P3592" s="12">
        <v>0</v>
      </c>
      <c r="Q3592" s="12">
        <v>0</v>
      </c>
      <c r="R3592" s="2">
        <f>DATE(CURR[[#This Row],[YEAR]],CURR[[#This Row],[MONTH]],1)</f>
        <v>44593</v>
      </c>
      <c r="S3592" t="str">
        <f>IF(AND(CURR[[#This Row],[DATE]]&gt;=DATE(2023,6,1),CURR[[#This Row],[DATE]]&lt;=DATE(2024,5,31)),"Y","N")</f>
        <v>N</v>
      </c>
    </row>
    <row r="3593" spans="1:19" x14ac:dyDescent="0.25">
      <c r="A3593" t="s">
        <v>75</v>
      </c>
      <c r="B3593" t="s">
        <v>111</v>
      </c>
      <c r="C3593" t="s">
        <v>19</v>
      </c>
      <c r="D3593" s="1">
        <v>520423.63120200002</v>
      </c>
      <c r="E3593" s="1">
        <v>2145315.9694610001</v>
      </c>
      <c r="F3593" s="13">
        <v>0</v>
      </c>
      <c r="G3593" s="13">
        <v>0.24258600532990665</v>
      </c>
      <c r="H3593" t="s">
        <v>24</v>
      </c>
      <c r="I3593" t="s">
        <v>17</v>
      </c>
      <c r="J3593">
        <v>2022</v>
      </c>
      <c r="K3593">
        <v>2</v>
      </c>
      <c r="L3593" s="12">
        <v>-2.720157375071973</v>
      </c>
      <c r="M3593" s="1">
        <v>1708866.1488029996</v>
      </c>
      <c r="N3593" s="12">
        <v>-9.853018732973883</v>
      </c>
      <c r="O3593" s="13">
        <v>0.30454323854828441</v>
      </c>
      <c r="P3593" s="12">
        <v>-3.0006702344167802</v>
      </c>
      <c r="Q3593" s="12">
        <v>-5.7208276094887527</v>
      </c>
      <c r="R3593" s="2">
        <f>DATE(CURR[[#This Row],[YEAR]],CURR[[#This Row],[MONTH]],1)</f>
        <v>44593</v>
      </c>
      <c r="S3593" t="str">
        <f>IF(AND(CURR[[#This Row],[DATE]]&gt;=DATE(2023,6,1),CURR[[#This Row],[DATE]]&lt;=DATE(2024,5,31)),"Y","N")</f>
        <v>N</v>
      </c>
    </row>
    <row r="3594" spans="1:19" x14ac:dyDescent="0.25">
      <c r="A3594" t="s">
        <v>75</v>
      </c>
      <c r="B3594" t="s">
        <v>111</v>
      </c>
      <c r="C3594" t="s">
        <v>19</v>
      </c>
      <c r="D3594" s="1">
        <v>1113792.6050229999</v>
      </c>
      <c r="E3594" s="1">
        <v>1630831.9289449998</v>
      </c>
      <c r="F3594" s="13">
        <v>0</v>
      </c>
      <c r="G3594" s="13">
        <v>0.68295977363131621</v>
      </c>
      <c r="H3594" t="s">
        <v>25</v>
      </c>
      <c r="I3594" t="s">
        <v>17</v>
      </c>
      <c r="J3594">
        <v>2022</v>
      </c>
      <c r="K3594">
        <v>2</v>
      </c>
      <c r="L3594" s="12">
        <v>-11.643654908207763</v>
      </c>
      <c r="M3594" s="1">
        <v>1708866.1488029996</v>
      </c>
      <c r="N3594" s="12">
        <v>-9.853018732973883</v>
      </c>
      <c r="O3594" s="13">
        <v>0.65177287630349068</v>
      </c>
      <c r="P3594" s="12">
        <v>-6.4219303598625634</v>
      </c>
      <c r="Q3594" s="12">
        <v>-18.065585268070325</v>
      </c>
      <c r="R3594" s="2">
        <f>DATE(CURR[[#This Row],[YEAR]],CURR[[#This Row],[MONTH]],1)</f>
        <v>44593</v>
      </c>
      <c r="S3594" t="str">
        <f>IF(AND(CURR[[#This Row],[DATE]]&gt;=DATE(2023,6,1),CURR[[#This Row],[DATE]]&lt;=DATE(2024,5,31)),"Y","N")</f>
        <v>N</v>
      </c>
    </row>
    <row r="3595" spans="1:19" x14ac:dyDescent="0.25">
      <c r="A3595" t="s">
        <v>75</v>
      </c>
      <c r="B3595" t="s">
        <v>111</v>
      </c>
      <c r="C3595" t="s">
        <v>19</v>
      </c>
      <c r="D3595" s="1">
        <v>74252.237043000001</v>
      </c>
      <c r="E3595" s="1">
        <v>629972.59953100001</v>
      </c>
      <c r="F3595" s="13">
        <v>0</v>
      </c>
      <c r="G3595" s="13">
        <v>0.11786582003452067</v>
      </c>
      <c r="H3595" t="s">
        <v>26</v>
      </c>
      <c r="I3595" t="s">
        <v>17</v>
      </c>
      <c r="J3595">
        <v>2022</v>
      </c>
      <c r="K3595">
        <v>2</v>
      </c>
      <c r="L3595" s="12">
        <v>-1.3508884747856136</v>
      </c>
      <c r="M3595" s="1">
        <v>1708866.1488029996</v>
      </c>
      <c r="N3595" s="12">
        <v>-9.853018732973883</v>
      </c>
      <c r="O3595" s="13">
        <v>4.3451172050550053E-2</v>
      </c>
      <c r="P3595" s="12">
        <v>-0.42812521218374089</v>
      </c>
      <c r="Q3595" s="12">
        <v>-1.7790136869693545</v>
      </c>
      <c r="R3595" s="2">
        <f>DATE(CURR[[#This Row],[YEAR]],CURR[[#This Row],[MONTH]],1)</f>
        <v>44593</v>
      </c>
      <c r="S3595" t="str">
        <f>IF(AND(CURR[[#This Row],[DATE]]&gt;=DATE(2023,6,1),CURR[[#This Row],[DATE]]&lt;=DATE(2024,5,31)),"Y","N")</f>
        <v>N</v>
      </c>
    </row>
    <row r="3596" spans="1:19" x14ac:dyDescent="0.25">
      <c r="A3596" t="s">
        <v>75</v>
      </c>
      <c r="B3596" t="s">
        <v>111</v>
      </c>
      <c r="C3596" t="s">
        <v>20</v>
      </c>
      <c r="D3596" s="1">
        <v>475158.73852700007</v>
      </c>
      <c r="E3596" s="1">
        <v>1312527.741119999</v>
      </c>
      <c r="F3596" s="13">
        <v>0</v>
      </c>
      <c r="G3596" s="13">
        <v>0.36201805389769526</v>
      </c>
      <c r="H3596" t="s">
        <v>16</v>
      </c>
      <c r="I3596" t="s">
        <v>17</v>
      </c>
      <c r="J3596">
        <v>2022</v>
      </c>
      <c r="K3596">
        <v>2</v>
      </c>
      <c r="L3596" s="12">
        <v>-1.0701062889701467</v>
      </c>
      <c r="M3596" s="1">
        <v>1759456.1348599996</v>
      </c>
      <c r="N3596" s="12">
        <v>-10.144711608199756</v>
      </c>
      <c r="O3596" s="13">
        <v>0.27006000838140165</v>
      </c>
      <c r="P3596" s="12">
        <v>-2.7396809019373287</v>
      </c>
      <c r="Q3596" s="12">
        <v>-3.8097871909074756</v>
      </c>
      <c r="R3596" s="2">
        <f>DATE(CURR[[#This Row],[YEAR]],CURR[[#This Row],[MONTH]],1)</f>
        <v>44593</v>
      </c>
      <c r="S3596" t="str">
        <f>IF(AND(CURR[[#This Row],[DATE]]&gt;=DATE(2023,6,1),CURR[[#This Row],[DATE]]&lt;=DATE(2024,5,31)),"Y","N")</f>
        <v>N</v>
      </c>
    </row>
    <row r="3597" spans="1:19" x14ac:dyDescent="0.25">
      <c r="A3597" t="s">
        <v>75</v>
      </c>
      <c r="B3597" t="s">
        <v>111</v>
      </c>
      <c r="C3597" t="s">
        <v>20</v>
      </c>
      <c r="D3597" s="1">
        <v>1759456.1348599996</v>
      </c>
      <c r="E3597" s="1">
        <v>5718648.2390569998</v>
      </c>
      <c r="F3597" s="13">
        <v>0.30766993550037491</v>
      </c>
      <c r="G3597" s="13">
        <v>0</v>
      </c>
      <c r="H3597" t="s">
        <v>21</v>
      </c>
      <c r="I3597" t="s">
        <v>23</v>
      </c>
      <c r="J3597">
        <v>2022</v>
      </c>
      <c r="K3597">
        <v>2</v>
      </c>
      <c r="L3597" s="12">
        <v>-3.1635002402081964</v>
      </c>
      <c r="M3597" s="1">
        <v>1759456.1348599996</v>
      </c>
      <c r="N3597" s="12">
        <v>-10.144711608199756</v>
      </c>
      <c r="O3597" s="13">
        <v>0</v>
      </c>
      <c r="P3597" s="12">
        <v>0</v>
      </c>
      <c r="Q3597" s="12">
        <v>0</v>
      </c>
      <c r="R3597" s="2">
        <f>DATE(CURR[[#This Row],[YEAR]],CURR[[#This Row],[MONTH]],1)</f>
        <v>44593</v>
      </c>
      <c r="S3597" t="str">
        <f>IF(AND(CURR[[#This Row],[DATE]]&gt;=DATE(2023,6,1),CURR[[#This Row],[DATE]]&lt;=DATE(2024,5,31)),"Y","N")</f>
        <v>N</v>
      </c>
    </row>
    <row r="3598" spans="1:19" x14ac:dyDescent="0.25">
      <c r="A3598" t="s">
        <v>75</v>
      </c>
      <c r="B3598" t="s">
        <v>111</v>
      </c>
      <c r="C3598" t="s">
        <v>20</v>
      </c>
      <c r="D3598" s="1">
        <v>1759456.1348599996</v>
      </c>
      <c r="E3598" s="1">
        <v>5718648.2390569998</v>
      </c>
      <c r="F3598" s="13">
        <v>0.30766993550037491</v>
      </c>
      <c r="G3598" s="13">
        <v>0</v>
      </c>
      <c r="H3598" t="s">
        <v>21</v>
      </c>
      <c r="I3598" t="s">
        <v>22</v>
      </c>
      <c r="J3598">
        <v>2022</v>
      </c>
      <c r="K3598">
        <v>2</v>
      </c>
      <c r="L3598" s="12">
        <v>-6.9812113679915599</v>
      </c>
      <c r="M3598" s="1">
        <v>1759456.1348599996</v>
      </c>
      <c r="N3598" s="12">
        <v>-10.144711608199756</v>
      </c>
      <c r="O3598" s="13">
        <v>0</v>
      </c>
      <c r="P3598" s="12">
        <v>0</v>
      </c>
      <c r="Q3598" s="12">
        <v>0</v>
      </c>
      <c r="R3598" s="2">
        <f>DATE(CURR[[#This Row],[YEAR]],CURR[[#This Row],[MONTH]],1)</f>
        <v>44593</v>
      </c>
      <c r="S3598" t="str">
        <f>IF(AND(CURR[[#This Row],[DATE]]&gt;=DATE(2023,6,1),CURR[[#This Row],[DATE]]&lt;=DATE(2024,5,31)),"Y","N")</f>
        <v>N</v>
      </c>
    </row>
    <row r="3599" spans="1:19" x14ac:dyDescent="0.25">
      <c r="A3599" t="s">
        <v>75</v>
      </c>
      <c r="B3599" t="s">
        <v>111</v>
      </c>
      <c r="C3599" t="s">
        <v>20</v>
      </c>
      <c r="D3599" s="1">
        <v>896643.57115400047</v>
      </c>
      <c r="E3599" s="1">
        <v>2145315.9694610001</v>
      </c>
      <c r="F3599" s="13">
        <v>0</v>
      </c>
      <c r="G3599" s="13">
        <v>0.41795408411530066</v>
      </c>
      <c r="H3599" t="s">
        <v>24</v>
      </c>
      <c r="I3599" t="s">
        <v>17</v>
      </c>
      <c r="J3599">
        <v>2022</v>
      </c>
      <c r="K3599">
        <v>2</v>
      </c>
      <c r="L3599" s="12">
        <v>-4.6865889184396687</v>
      </c>
      <c r="M3599" s="1">
        <v>1759456.1348599996</v>
      </c>
      <c r="N3599" s="12">
        <v>-10.144711608199756</v>
      </c>
      <c r="O3599" s="13">
        <v>0.50961405254092718</v>
      </c>
      <c r="P3599" s="12">
        <v>-5.1698875945136642</v>
      </c>
      <c r="Q3599" s="12">
        <v>-9.856476512953332</v>
      </c>
      <c r="R3599" s="2">
        <f>DATE(CURR[[#This Row],[YEAR]],CURR[[#This Row],[MONTH]],1)</f>
        <v>44593</v>
      </c>
      <c r="S3599" t="str">
        <f>IF(AND(CURR[[#This Row],[DATE]]&gt;=DATE(2023,6,1),CURR[[#This Row],[DATE]]&lt;=DATE(2024,5,31)),"Y","N")</f>
        <v>N</v>
      </c>
    </row>
    <row r="3600" spans="1:19" x14ac:dyDescent="0.25">
      <c r="A3600" t="s">
        <v>75</v>
      </c>
      <c r="B3600" t="s">
        <v>111</v>
      </c>
      <c r="C3600" t="s">
        <v>20</v>
      </c>
      <c r="D3600" s="1">
        <v>266948.61103300005</v>
      </c>
      <c r="E3600" s="1">
        <v>1630831.9289449998</v>
      </c>
      <c r="F3600" s="13">
        <v>0</v>
      </c>
      <c r="G3600" s="13">
        <v>0.16368860965684648</v>
      </c>
      <c r="H3600" t="s">
        <v>25</v>
      </c>
      <c r="I3600" t="s">
        <v>17</v>
      </c>
      <c r="J3600">
        <v>2022</v>
      </c>
      <c r="K3600">
        <v>2</v>
      </c>
      <c r="L3600" s="12">
        <v>-2.7906968416525357</v>
      </c>
      <c r="M3600" s="1">
        <v>1759456.1348599996</v>
      </c>
      <c r="N3600" s="12">
        <v>-10.144711608199756</v>
      </c>
      <c r="O3600" s="13">
        <v>0.15172223151459313</v>
      </c>
      <c r="P3600" s="12">
        <v>-1.5391782832680638</v>
      </c>
      <c r="Q3600" s="12">
        <v>-4.3298751249205996</v>
      </c>
      <c r="R3600" s="2">
        <f>DATE(CURR[[#This Row],[YEAR]],CURR[[#This Row],[MONTH]],1)</f>
        <v>44593</v>
      </c>
      <c r="S3600" t="str">
        <f>IF(AND(CURR[[#This Row],[DATE]]&gt;=DATE(2023,6,1),CURR[[#This Row],[DATE]]&lt;=DATE(2024,5,31)),"Y","N")</f>
        <v>N</v>
      </c>
    </row>
    <row r="3601" spans="1:19" x14ac:dyDescent="0.25">
      <c r="A3601" t="s">
        <v>75</v>
      </c>
      <c r="B3601" t="s">
        <v>111</v>
      </c>
      <c r="C3601" t="s">
        <v>20</v>
      </c>
      <c r="D3601" s="1">
        <v>120705.214146</v>
      </c>
      <c r="E3601" s="1">
        <v>629972.59953100001</v>
      </c>
      <c r="F3601" s="13">
        <v>0</v>
      </c>
      <c r="G3601" s="13">
        <v>0.19160391140164235</v>
      </c>
      <c r="H3601" t="s">
        <v>26</v>
      </c>
      <c r="I3601" t="s">
        <v>17</v>
      </c>
      <c r="J3601">
        <v>2022</v>
      </c>
      <c r="K3601">
        <v>2</v>
      </c>
      <c r="L3601" s="12">
        <v>-2.1960184518337411</v>
      </c>
      <c r="M3601" s="1">
        <v>1759456.1348599996</v>
      </c>
      <c r="N3601" s="12">
        <v>-10.144711608199756</v>
      </c>
      <c r="O3601" s="13">
        <v>6.8603707563078598E-2</v>
      </c>
      <c r="P3601" s="12">
        <v>-0.69596482848070484</v>
      </c>
      <c r="Q3601" s="12">
        <v>-2.8919832803144461</v>
      </c>
      <c r="R3601" s="2">
        <f>DATE(CURR[[#This Row],[YEAR]],CURR[[#This Row],[MONTH]],1)</f>
        <v>44593</v>
      </c>
      <c r="S3601" t="str">
        <f>IF(AND(CURR[[#This Row],[DATE]]&gt;=DATE(2023,6,1),CURR[[#This Row],[DATE]]&lt;=DATE(2024,5,31)),"Y","N")</f>
        <v>N</v>
      </c>
    </row>
    <row r="3602" spans="1:19" x14ac:dyDescent="0.25">
      <c r="A3602" t="s">
        <v>76</v>
      </c>
      <c r="B3602" t="s">
        <v>14</v>
      </c>
      <c r="C3602" t="s">
        <v>15</v>
      </c>
      <c r="D3602" s="1">
        <v>2269.2945800000002</v>
      </c>
      <c r="E3602" s="1">
        <v>12755.116424000002</v>
      </c>
      <c r="F3602" s="13">
        <v>0</v>
      </c>
      <c r="G3602" s="13">
        <v>0.17791249445047008</v>
      </c>
      <c r="H3602" t="s">
        <v>16</v>
      </c>
      <c r="I3602" t="s">
        <v>17</v>
      </c>
      <c r="J3602">
        <v>2022</v>
      </c>
      <c r="K3602">
        <v>3</v>
      </c>
      <c r="L3602" s="12">
        <v>-0.57209971729992248</v>
      </c>
      <c r="M3602" s="1">
        <v>7724.094572</v>
      </c>
      <c r="N3602" s="12">
        <v>-6.5758500973955467</v>
      </c>
      <c r="O3602" s="13">
        <v>0.29379425107328944</v>
      </c>
      <c r="P3602" s="12">
        <v>-1.931946954534542</v>
      </c>
      <c r="Q3602" s="12">
        <v>-2.5040466718344643</v>
      </c>
      <c r="R3602" s="2">
        <f>DATE(CURR[[#This Row],[YEAR]],CURR[[#This Row],[MONTH]],1)</f>
        <v>44621</v>
      </c>
      <c r="S3602" t="str">
        <f>IF(AND(CURR[[#This Row],[DATE]]&gt;=DATE(2023,6,1),CURR[[#This Row],[DATE]]&lt;=DATE(2024,5,31)),"Y","N")</f>
        <v>N</v>
      </c>
    </row>
    <row r="3603" spans="1:19" x14ac:dyDescent="0.25">
      <c r="A3603" t="s">
        <v>76</v>
      </c>
      <c r="B3603" t="s">
        <v>14</v>
      </c>
      <c r="C3603" t="s">
        <v>15</v>
      </c>
      <c r="D3603" s="1">
        <v>7724.094572</v>
      </c>
      <c r="E3603" s="1">
        <v>56741.021563999995</v>
      </c>
      <c r="F3603" s="13">
        <v>0.13612893034165324</v>
      </c>
      <c r="G3603" s="13">
        <v>0</v>
      </c>
      <c r="H3603" t="s">
        <v>21</v>
      </c>
      <c r="I3603" t="s">
        <v>23</v>
      </c>
      <c r="J3603">
        <v>2022</v>
      </c>
      <c r="K3603">
        <v>3</v>
      </c>
      <c r="L3603" s="12">
        <v>-1.8982881921656534</v>
      </c>
      <c r="M3603" s="1">
        <v>7724.094572</v>
      </c>
      <c r="N3603" s="12">
        <v>-6.5758500973955467</v>
      </c>
      <c r="O3603" s="13">
        <v>0</v>
      </c>
      <c r="P3603" s="12">
        <v>0</v>
      </c>
      <c r="Q3603" s="12">
        <v>0</v>
      </c>
      <c r="R3603" s="2">
        <f>DATE(CURR[[#This Row],[YEAR]],CURR[[#This Row],[MONTH]],1)</f>
        <v>44621</v>
      </c>
      <c r="S3603" t="str">
        <f>IF(AND(CURR[[#This Row],[DATE]]&gt;=DATE(2023,6,1),CURR[[#This Row],[DATE]]&lt;=DATE(2024,5,31)),"Y","N")</f>
        <v>N</v>
      </c>
    </row>
    <row r="3604" spans="1:19" x14ac:dyDescent="0.25">
      <c r="A3604" t="s">
        <v>76</v>
      </c>
      <c r="B3604" t="s">
        <v>14</v>
      </c>
      <c r="C3604" t="s">
        <v>15</v>
      </c>
      <c r="D3604" s="1">
        <v>7724.094572</v>
      </c>
      <c r="E3604" s="1">
        <v>56741.021563999995</v>
      </c>
      <c r="F3604" s="13">
        <v>0.13612893034165324</v>
      </c>
      <c r="G3604" s="13">
        <v>0</v>
      </c>
      <c r="H3604" t="s">
        <v>21</v>
      </c>
      <c r="I3604" t="s">
        <v>22</v>
      </c>
      <c r="J3604">
        <v>2022</v>
      </c>
      <c r="K3604">
        <v>3</v>
      </c>
      <c r="L3604" s="12">
        <v>-4.6775619052298936</v>
      </c>
      <c r="M3604" s="1">
        <v>7724.094572</v>
      </c>
      <c r="N3604" s="12">
        <v>-6.5758500973955467</v>
      </c>
      <c r="O3604" s="13">
        <v>0</v>
      </c>
      <c r="P3604" s="12">
        <v>0</v>
      </c>
      <c r="Q3604" s="12">
        <v>0</v>
      </c>
      <c r="R3604" s="2">
        <f>DATE(CURR[[#This Row],[YEAR]],CURR[[#This Row],[MONTH]],1)</f>
        <v>44621</v>
      </c>
      <c r="S3604" t="str">
        <f>IF(AND(CURR[[#This Row],[DATE]]&gt;=DATE(2023,6,1),CURR[[#This Row],[DATE]]&lt;=DATE(2024,5,31)),"Y","N")</f>
        <v>N</v>
      </c>
    </row>
    <row r="3605" spans="1:19" x14ac:dyDescent="0.25">
      <c r="A3605" t="s">
        <v>76</v>
      </c>
      <c r="B3605" t="s">
        <v>14</v>
      </c>
      <c r="C3605" t="s">
        <v>15</v>
      </c>
      <c r="D3605" s="1">
        <v>3373.498407999999</v>
      </c>
      <c r="E3605" s="1">
        <v>21306.201400000002</v>
      </c>
      <c r="F3605" s="13">
        <v>0</v>
      </c>
      <c r="G3605" s="13">
        <v>0.15833410867879991</v>
      </c>
      <c r="H3605" t="s">
        <v>24</v>
      </c>
      <c r="I3605" t="s">
        <v>17</v>
      </c>
      <c r="J3605">
        <v>2022</v>
      </c>
      <c r="K3605">
        <v>3</v>
      </c>
      <c r="L3605" s="12">
        <v>-0.83033103179367573</v>
      </c>
      <c r="M3605" s="1">
        <v>7724.094572</v>
      </c>
      <c r="N3605" s="12">
        <v>-6.5758500973955467</v>
      </c>
      <c r="O3605" s="13">
        <v>0.4367500134228029</v>
      </c>
      <c r="P3605" s="12">
        <v>-2.8720026183038447</v>
      </c>
      <c r="Q3605" s="12">
        <v>-3.7023336500975206</v>
      </c>
      <c r="R3605" s="2">
        <f>DATE(CURR[[#This Row],[YEAR]],CURR[[#This Row],[MONTH]],1)</f>
        <v>44621</v>
      </c>
      <c r="S3605" t="str">
        <f>IF(AND(CURR[[#This Row],[DATE]]&gt;=DATE(2023,6,1),CURR[[#This Row],[DATE]]&lt;=DATE(2024,5,31)),"Y","N")</f>
        <v>N</v>
      </c>
    </row>
    <row r="3606" spans="1:19" x14ac:dyDescent="0.25">
      <c r="A3606" t="s">
        <v>76</v>
      </c>
      <c r="B3606" t="s">
        <v>14</v>
      </c>
      <c r="C3606" t="s">
        <v>15</v>
      </c>
      <c r="D3606" s="1">
        <v>932.86155599999972</v>
      </c>
      <c r="E3606" s="1">
        <v>15930.912007999999</v>
      </c>
      <c r="F3606" s="13">
        <v>0</v>
      </c>
      <c r="G3606" s="13">
        <v>5.8556695029860578E-2</v>
      </c>
      <c r="H3606" t="s">
        <v>25</v>
      </c>
      <c r="I3606" t="s">
        <v>17</v>
      </c>
      <c r="J3606">
        <v>2022</v>
      </c>
      <c r="K3606">
        <v>3</v>
      </c>
      <c r="L3606" s="12">
        <v>-1.2870143115173127</v>
      </c>
      <c r="M3606" s="1">
        <v>7724.094572</v>
      </c>
      <c r="N3606" s="12">
        <v>-6.5758500973955467</v>
      </c>
      <c r="O3606" s="13">
        <v>0.12077293297024635</v>
      </c>
      <c r="P3606" s="12">
        <v>-0.79418470303514033</v>
      </c>
      <c r="Q3606" s="12">
        <v>-2.0811990145524533</v>
      </c>
      <c r="R3606" s="2">
        <f>DATE(CURR[[#This Row],[YEAR]],CURR[[#This Row],[MONTH]],1)</f>
        <v>44621</v>
      </c>
      <c r="S3606" t="str">
        <f>IF(AND(CURR[[#This Row],[DATE]]&gt;=DATE(2023,6,1),CURR[[#This Row],[DATE]]&lt;=DATE(2024,5,31)),"Y","N")</f>
        <v>N</v>
      </c>
    </row>
    <row r="3607" spans="1:19" x14ac:dyDescent="0.25">
      <c r="A3607" t="s">
        <v>76</v>
      </c>
      <c r="B3607" t="s">
        <v>14</v>
      </c>
      <c r="C3607" t="s">
        <v>15</v>
      </c>
      <c r="D3607" s="1">
        <v>1148.4400280000004</v>
      </c>
      <c r="E3607" s="1">
        <v>6748.7917319999997</v>
      </c>
      <c r="F3607" s="13">
        <v>0</v>
      </c>
      <c r="G3607" s="13">
        <v>0.17016972424183269</v>
      </c>
      <c r="H3607" t="s">
        <v>26</v>
      </c>
      <c r="I3607" t="s">
        <v>17</v>
      </c>
      <c r="J3607">
        <v>2022</v>
      </c>
      <c r="K3607">
        <v>3</v>
      </c>
      <c r="L3607" s="12">
        <v>-2.2770945235835587</v>
      </c>
      <c r="M3607" s="1">
        <v>7724.094572</v>
      </c>
      <c r="N3607" s="12">
        <v>-6.5758500973955467</v>
      </c>
      <c r="O3607" s="13">
        <v>0.14868280253366123</v>
      </c>
      <c r="P3607" s="12">
        <v>-0.97771582152201908</v>
      </c>
      <c r="Q3607" s="12">
        <v>-3.2548103451055779</v>
      </c>
      <c r="R3607" s="2">
        <f>DATE(CURR[[#This Row],[YEAR]],CURR[[#This Row],[MONTH]],1)</f>
        <v>44621</v>
      </c>
      <c r="S3607" t="str">
        <f>IF(AND(CURR[[#This Row],[DATE]]&gt;=DATE(2023,6,1),CURR[[#This Row],[DATE]]&lt;=DATE(2024,5,31)),"Y","N")</f>
        <v>N</v>
      </c>
    </row>
    <row r="3608" spans="1:19" x14ac:dyDescent="0.25">
      <c r="A3608" t="s">
        <v>76</v>
      </c>
      <c r="B3608" t="s">
        <v>14</v>
      </c>
      <c r="C3608" t="s">
        <v>18</v>
      </c>
      <c r="D3608" s="1">
        <v>5892.4397480000007</v>
      </c>
      <c r="E3608" s="1">
        <v>12755.116424000002</v>
      </c>
      <c r="F3608" s="13">
        <v>0</v>
      </c>
      <c r="G3608" s="13">
        <v>0.46196675531026887</v>
      </c>
      <c r="H3608" t="s">
        <v>16</v>
      </c>
      <c r="I3608" t="s">
        <v>17</v>
      </c>
      <c r="J3608">
        <v>2022</v>
      </c>
      <c r="K3608">
        <v>3</v>
      </c>
      <c r="L3608" s="12">
        <v>-1.4855114641121763</v>
      </c>
      <c r="M3608" s="1">
        <v>15055.106416000001</v>
      </c>
      <c r="N3608" s="12">
        <v>-12.817052156615404</v>
      </c>
      <c r="O3608" s="13">
        <v>0.39139143790692421</v>
      </c>
      <c r="P3608" s="12">
        <v>-5.0164844733057468</v>
      </c>
      <c r="Q3608" s="12">
        <v>-6.5019959374179228</v>
      </c>
      <c r="R3608" s="2">
        <f>DATE(CURR[[#This Row],[YEAR]],CURR[[#This Row],[MONTH]],1)</f>
        <v>44621</v>
      </c>
      <c r="S3608" t="str">
        <f>IF(AND(CURR[[#This Row],[DATE]]&gt;=DATE(2023,6,1),CURR[[#This Row],[DATE]]&lt;=DATE(2024,5,31)),"Y","N")</f>
        <v>N</v>
      </c>
    </row>
    <row r="3609" spans="1:19" x14ac:dyDescent="0.25">
      <c r="A3609" t="s">
        <v>76</v>
      </c>
      <c r="B3609" t="s">
        <v>14</v>
      </c>
      <c r="C3609" t="s">
        <v>18</v>
      </c>
      <c r="D3609" s="1">
        <v>15055.106416000001</v>
      </c>
      <c r="E3609" s="1">
        <v>56741.021563999995</v>
      </c>
      <c r="F3609" s="13">
        <v>0.26533019676106584</v>
      </c>
      <c r="G3609" s="13">
        <v>0</v>
      </c>
      <c r="H3609" t="s">
        <v>21</v>
      </c>
      <c r="I3609" t="s">
        <v>23</v>
      </c>
      <c r="J3609">
        <v>2022</v>
      </c>
      <c r="K3609">
        <v>3</v>
      </c>
      <c r="L3609" s="12">
        <v>-3.6999716244916749</v>
      </c>
      <c r="M3609" s="1">
        <v>15055.106416000001</v>
      </c>
      <c r="N3609" s="12">
        <v>-12.817052156615404</v>
      </c>
      <c r="O3609" s="13">
        <v>0</v>
      </c>
      <c r="P3609" s="12">
        <v>0</v>
      </c>
      <c r="Q3609" s="12">
        <v>0</v>
      </c>
      <c r="R3609" s="2">
        <f>DATE(CURR[[#This Row],[YEAR]],CURR[[#This Row],[MONTH]],1)</f>
        <v>44621</v>
      </c>
      <c r="S3609" t="str">
        <f>IF(AND(CURR[[#This Row],[DATE]]&gt;=DATE(2023,6,1),CURR[[#This Row],[DATE]]&lt;=DATE(2024,5,31)),"Y","N")</f>
        <v>N</v>
      </c>
    </row>
    <row r="3610" spans="1:19" x14ac:dyDescent="0.25">
      <c r="A3610" t="s">
        <v>76</v>
      </c>
      <c r="B3610" t="s">
        <v>14</v>
      </c>
      <c r="C3610" t="s">
        <v>18</v>
      </c>
      <c r="D3610" s="1">
        <v>15055.106416000001</v>
      </c>
      <c r="E3610" s="1">
        <v>56741.021563999995</v>
      </c>
      <c r="F3610" s="13">
        <v>0.26533019676106584</v>
      </c>
      <c r="G3610" s="13">
        <v>0</v>
      </c>
      <c r="H3610" t="s">
        <v>21</v>
      </c>
      <c r="I3610" t="s">
        <v>22</v>
      </c>
      <c r="J3610">
        <v>2022</v>
      </c>
      <c r="K3610">
        <v>3</v>
      </c>
      <c r="L3610" s="12">
        <v>-9.1170805321237278</v>
      </c>
      <c r="M3610" s="1">
        <v>15055.106416000001</v>
      </c>
      <c r="N3610" s="12">
        <v>-12.817052156615404</v>
      </c>
      <c r="O3610" s="13">
        <v>0</v>
      </c>
      <c r="P3610" s="12">
        <v>0</v>
      </c>
      <c r="Q3610" s="12">
        <v>0</v>
      </c>
      <c r="R3610" s="2">
        <f>DATE(CURR[[#This Row],[YEAR]],CURR[[#This Row],[MONTH]],1)</f>
        <v>44621</v>
      </c>
      <c r="S3610" t="str">
        <f>IF(AND(CURR[[#This Row],[DATE]]&gt;=DATE(2023,6,1),CURR[[#This Row],[DATE]]&lt;=DATE(2024,5,31)),"Y","N")</f>
        <v>N</v>
      </c>
    </row>
    <row r="3611" spans="1:19" x14ac:dyDescent="0.25">
      <c r="A3611" t="s">
        <v>76</v>
      </c>
      <c r="B3611" t="s">
        <v>14</v>
      </c>
      <c r="C3611" t="s">
        <v>18</v>
      </c>
      <c r="D3611" s="1">
        <v>3939.5761400000001</v>
      </c>
      <c r="E3611" s="1">
        <v>21306.201400000002</v>
      </c>
      <c r="F3611" s="13">
        <v>0</v>
      </c>
      <c r="G3611" s="13">
        <v>0.18490279266767845</v>
      </c>
      <c r="H3611" t="s">
        <v>24</v>
      </c>
      <c r="I3611" t="s">
        <v>17</v>
      </c>
      <c r="J3611">
        <v>2022</v>
      </c>
      <c r="K3611">
        <v>3</v>
      </c>
      <c r="L3611" s="12">
        <v>-0.96966173554392499</v>
      </c>
      <c r="M3611" s="1">
        <v>15055.106416000001</v>
      </c>
      <c r="N3611" s="12">
        <v>-12.817052156615404</v>
      </c>
      <c r="O3611" s="13">
        <v>0.26167707030042425</v>
      </c>
      <c r="P3611" s="12">
        <v>-3.3539286582308532</v>
      </c>
      <c r="Q3611" s="12">
        <v>-4.3235903937747784</v>
      </c>
      <c r="R3611" s="2">
        <f>DATE(CURR[[#This Row],[YEAR]],CURR[[#This Row],[MONTH]],1)</f>
        <v>44621</v>
      </c>
      <c r="S3611" t="str">
        <f>IF(AND(CURR[[#This Row],[DATE]]&gt;=DATE(2023,6,1),CURR[[#This Row],[DATE]]&lt;=DATE(2024,5,31)),"Y","N")</f>
        <v>N</v>
      </c>
    </row>
    <row r="3612" spans="1:19" x14ac:dyDescent="0.25">
      <c r="A3612" t="s">
        <v>76</v>
      </c>
      <c r="B3612" t="s">
        <v>14</v>
      </c>
      <c r="C3612" t="s">
        <v>18</v>
      </c>
      <c r="D3612" s="1">
        <v>1623.3331279999993</v>
      </c>
      <c r="E3612" s="1">
        <v>15930.912007999999</v>
      </c>
      <c r="F3612" s="13">
        <v>0</v>
      </c>
      <c r="G3612" s="13">
        <v>0.10189831738351279</v>
      </c>
      <c r="H3612" t="s">
        <v>25</v>
      </c>
      <c r="I3612" t="s">
        <v>17</v>
      </c>
      <c r="J3612">
        <v>2022</v>
      </c>
      <c r="K3612">
        <v>3</v>
      </c>
      <c r="L3612" s="12">
        <v>-2.2396173951627234</v>
      </c>
      <c r="M3612" s="1">
        <v>15055.106416000001</v>
      </c>
      <c r="N3612" s="12">
        <v>-12.817052156615404</v>
      </c>
      <c r="O3612" s="13">
        <v>0.10782608127397771</v>
      </c>
      <c r="P3612" s="12">
        <v>-1.3820125075320238</v>
      </c>
      <c r="Q3612" s="12">
        <v>-3.6216299026947469</v>
      </c>
      <c r="R3612" s="2">
        <f>DATE(CURR[[#This Row],[YEAR]],CURR[[#This Row],[MONTH]],1)</f>
        <v>44621</v>
      </c>
      <c r="S3612" t="str">
        <f>IF(AND(CURR[[#This Row],[DATE]]&gt;=DATE(2023,6,1),CURR[[#This Row],[DATE]]&lt;=DATE(2024,5,31)),"Y","N")</f>
        <v>N</v>
      </c>
    </row>
    <row r="3613" spans="1:19" x14ac:dyDescent="0.25">
      <c r="A3613" t="s">
        <v>76</v>
      </c>
      <c r="B3613" t="s">
        <v>14</v>
      </c>
      <c r="C3613" t="s">
        <v>18</v>
      </c>
      <c r="D3613" s="1">
        <v>3599.7573999999991</v>
      </c>
      <c r="E3613" s="1">
        <v>6748.7917319999997</v>
      </c>
      <c r="F3613" s="13">
        <v>0</v>
      </c>
      <c r="G3613" s="13">
        <v>0.53339287133894309</v>
      </c>
      <c r="H3613" t="s">
        <v>26</v>
      </c>
      <c r="I3613" t="s">
        <v>17</v>
      </c>
      <c r="J3613">
        <v>2022</v>
      </c>
      <c r="K3613">
        <v>3</v>
      </c>
      <c r="L3613" s="12">
        <v>-7.1374975287515712</v>
      </c>
      <c r="M3613" s="1">
        <v>15055.106416000001</v>
      </c>
      <c r="N3613" s="12">
        <v>-12.817052156615404</v>
      </c>
      <c r="O3613" s="13">
        <v>0.23910541051867373</v>
      </c>
      <c r="P3613" s="12">
        <v>-3.0646265175467784</v>
      </c>
      <c r="Q3613" s="12">
        <v>-10.20212404629835</v>
      </c>
      <c r="R3613" s="2">
        <f>DATE(CURR[[#This Row],[YEAR]],CURR[[#This Row],[MONTH]],1)</f>
        <v>44621</v>
      </c>
      <c r="S3613" t="str">
        <f>IF(AND(CURR[[#This Row],[DATE]]&gt;=DATE(2023,6,1),CURR[[#This Row],[DATE]]&lt;=DATE(2024,5,31)),"Y","N")</f>
        <v>N</v>
      </c>
    </row>
    <row r="3614" spans="1:19" x14ac:dyDescent="0.25">
      <c r="A3614" t="s">
        <v>76</v>
      </c>
      <c r="B3614" t="s">
        <v>14</v>
      </c>
      <c r="C3614" t="s">
        <v>19</v>
      </c>
      <c r="D3614" s="1">
        <v>5.7671480000000006</v>
      </c>
      <c r="E3614" s="1">
        <v>12755.116424000002</v>
      </c>
      <c r="F3614" s="13">
        <v>0</v>
      </c>
      <c r="G3614" s="13">
        <v>4.5214389334373662E-4</v>
      </c>
      <c r="H3614" t="s">
        <v>16</v>
      </c>
      <c r="I3614" t="s">
        <v>17</v>
      </c>
      <c r="J3614">
        <v>2022</v>
      </c>
      <c r="K3614">
        <v>3</v>
      </c>
      <c r="L3614" s="12">
        <v>-1.4539248317540217E-3</v>
      </c>
      <c r="M3614" s="1">
        <v>16812.678096</v>
      </c>
      <c r="N3614" s="12">
        <v>-14.313347650588758</v>
      </c>
      <c r="O3614" s="13">
        <v>3.4302375665968979E-4</v>
      </c>
      <c r="P3614" s="12">
        <v>-4.9098182814811004E-3</v>
      </c>
      <c r="Q3614" s="12">
        <v>-6.3637431132351225E-3</v>
      </c>
      <c r="R3614" s="2">
        <f>DATE(CURR[[#This Row],[YEAR]],CURR[[#This Row],[MONTH]],1)</f>
        <v>44621</v>
      </c>
      <c r="S3614" t="str">
        <f>IF(AND(CURR[[#This Row],[DATE]]&gt;=DATE(2023,6,1),CURR[[#This Row],[DATE]]&lt;=DATE(2024,5,31)),"Y","N")</f>
        <v>N</v>
      </c>
    </row>
    <row r="3615" spans="1:19" x14ac:dyDescent="0.25">
      <c r="A3615" t="s">
        <v>76</v>
      </c>
      <c r="B3615" t="s">
        <v>14</v>
      </c>
      <c r="C3615" t="s">
        <v>19</v>
      </c>
      <c r="D3615" s="1">
        <v>16812.678096</v>
      </c>
      <c r="E3615" s="1">
        <v>56741.021563999995</v>
      </c>
      <c r="F3615" s="13">
        <v>0.29630552345689526</v>
      </c>
      <c r="G3615" s="13">
        <v>0</v>
      </c>
      <c r="H3615" t="s">
        <v>21</v>
      </c>
      <c r="I3615" t="s">
        <v>23</v>
      </c>
      <c r="J3615">
        <v>2022</v>
      </c>
      <c r="K3615">
        <v>3</v>
      </c>
      <c r="L3615" s="12">
        <v>-4.1319157877756396</v>
      </c>
      <c r="M3615" s="1">
        <v>16812.678096</v>
      </c>
      <c r="N3615" s="12">
        <v>-14.313347650588758</v>
      </c>
      <c r="O3615" s="13">
        <v>0</v>
      </c>
      <c r="P3615" s="12">
        <v>0</v>
      </c>
      <c r="Q3615" s="12">
        <v>0</v>
      </c>
      <c r="R3615" s="2">
        <f>DATE(CURR[[#This Row],[YEAR]],CURR[[#This Row],[MONTH]],1)</f>
        <v>44621</v>
      </c>
      <c r="S3615" t="str">
        <f>IF(AND(CURR[[#This Row],[DATE]]&gt;=DATE(2023,6,1),CURR[[#This Row],[DATE]]&lt;=DATE(2024,5,31)),"Y","N")</f>
        <v>N</v>
      </c>
    </row>
    <row r="3616" spans="1:19" x14ac:dyDescent="0.25">
      <c r="A3616" t="s">
        <v>76</v>
      </c>
      <c r="B3616" t="s">
        <v>14</v>
      </c>
      <c r="C3616" t="s">
        <v>19</v>
      </c>
      <c r="D3616" s="1">
        <v>16812.678096</v>
      </c>
      <c r="E3616" s="1">
        <v>56741.021563999995</v>
      </c>
      <c r="F3616" s="13">
        <v>0.29630552345689526</v>
      </c>
      <c r="G3616" s="13">
        <v>0</v>
      </c>
      <c r="H3616" t="s">
        <v>21</v>
      </c>
      <c r="I3616" t="s">
        <v>22</v>
      </c>
      <c r="J3616">
        <v>2022</v>
      </c>
      <c r="K3616">
        <v>3</v>
      </c>
      <c r="L3616" s="12">
        <v>-10.181431862813119</v>
      </c>
      <c r="M3616" s="1">
        <v>16812.678096</v>
      </c>
      <c r="N3616" s="12">
        <v>-14.313347650588758</v>
      </c>
      <c r="O3616" s="13">
        <v>0</v>
      </c>
      <c r="P3616" s="12">
        <v>0</v>
      </c>
      <c r="Q3616" s="12">
        <v>0</v>
      </c>
      <c r="R3616" s="2">
        <f>DATE(CURR[[#This Row],[YEAR]],CURR[[#This Row],[MONTH]],1)</f>
        <v>44621</v>
      </c>
      <c r="S3616" t="str">
        <f>IF(AND(CURR[[#This Row],[DATE]]&gt;=DATE(2023,6,1),CURR[[#This Row],[DATE]]&lt;=DATE(2024,5,31)),"Y","N")</f>
        <v>N</v>
      </c>
    </row>
    <row r="3617" spans="1:19" x14ac:dyDescent="0.25">
      <c r="A3617" t="s">
        <v>76</v>
      </c>
      <c r="B3617" t="s">
        <v>14</v>
      </c>
      <c r="C3617" t="s">
        <v>19</v>
      </c>
      <c r="D3617" s="1">
        <v>5210.2777079999996</v>
      </c>
      <c r="E3617" s="1">
        <v>21306.201400000002</v>
      </c>
      <c r="F3617" s="13">
        <v>0</v>
      </c>
      <c r="G3617" s="13">
        <v>0.24454277936188101</v>
      </c>
      <c r="H3617" t="s">
        <v>24</v>
      </c>
      <c r="I3617" t="s">
        <v>17</v>
      </c>
      <c r="J3617">
        <v>2022</v>
      </c>
      <c r="K3617">
        <v>3</v>
      </c>
      <c r="L3617" s="12">
        <v>-1.282423983054457</v>
      </c>
      <c r="M3617" s="1">
        <v>16812.678096</v>
      </c>
      <c r="N3617" s="12">
        <v>-14.313347650588758</v>
      </c>
      <c r="O3617" s="13">
        <v>0.30990171097367331</v>
      </c>
      <c r="P3617" s="12">
        <v>-4.4357309266784632</v>
      </c>
      <c r="Q3617" s="12">
        <v>-5.7181549097329203</v>
      </c>
      <c r="R3617" s="2">
        <f>DATE(CURR[[#This Row],[YEAR]],CURR[[#This Row],[MONTH]],1)</f>
        <v>44621</v>
      </c>
      <c r="S3617" t="str">
        <f>IF(AND(CURR[[#This Row],[DATE]]&gt;=DATE(2023,6,1),CURR[[#This Row],[DATE]]&lt;=DATE(2024,5,31)),"Y","N")</f>
        <v>N</v>
      </c>
    </row>
    <row r="3618" spans="1:19" x14ac:dyDescent="0.25">
      <c r="A3618" t="s">
        <v>76</v>
      </c>
      <c r="B3618" t="s">
        <v>14</v>
      </c>
      <c r="C3618" t="s">
        <v>19</v>
      </c>
      <c r="D3618" s="1">
        <v>10830.102616</v>
      </c>
      <c r="E3618" s="1">
        <v>15930.912007999999</v>
      </c>
      <c r="F3618" s="13">
        <v>0</v>
      </c>
      <c r="G3618" s="13">
        <v>0.67981686237181305</v>
      </c>
      <c r="H3618" t="s">
        <v>25</v>
      </c>
      <c r="I3618" t="s">
        <v>17</v>
      </c>
      <c r="J3618">
        <v>2022</v>
      </c>
      <c r="K3618">
        <v>3</v>
      </c>
      <c r="L3618" s="12">
        <v>-14.941656639555088</v>
      </c>
      <c r="M3618" s="1">
        <v>16812.678096</v>
      </c>
      <c r="N3618" s="12">
        <v>-14.313347650588758</v>
      </c>
      <c r="O3618" s="13">
        <v>0.64416284866458318</v>
      </c>
      <c r="P3618" s="12">
        <v>-9.2201267965297742</v>
      </c>
      <c r="Q3618" s="12">
        <v>-24.16178343608486</v>
      </c>
      <c r="R3618" s="2">
        <f>DATE(CURR[[#This Row],[YEAR]],CURR[[#This Row],[MONTH]],1)</f>
        <v>44621</v>
      </c>
      <c r="S3618" t="str">
        <f>IF(AND(CURR[[#This Row],[DATE]]&gt;=DATE(2023,6,1),CURR[[#This Row],[DATE]]&lt;=DATE(2024,5,31)),"Y","N")</f>
        <v>N</v>
      </c>
    </row>
    <row r="3619" spans="1:19" x14ac:dyDescent="0.25">
      <c r="A3619" t="s">
        <v>76</v>
      </c>
      <c r="B3619" t="s">
        <v>14</v>
      </c>
      <c r="C3619" t="s">
        <v>19</v>
      </c>
      <c r="D3619" s="1">
        <v>766.53062399999999</v>
      </c>
      <c r="E3619" s="1">
        <v>6748.7917319999997</v>
      </c>
      <c r="F3619" s="13">
        <v>0</v>
      </c>
      <c r="G3619" s="13">
        <v>0.11358042364315772</v>
      </c>
      <c r="H3619" t="s">
        <v>26</v>
      </c>
      <c r="I3619" t="s">
        <v>17</v>
      </c>
      <c r="J3619">
        <v>2022</v>
      </c>
      <c r="K3619">
        <v>3</v>
      </c>
      <c r="L3619" s="12">
        <v>-1.5198553198369429</v>
      </c>
      <c r="M3619" s="1">
        <v>16812.678096</v>
      </c>
      <c r="N3619" s="12">
        <v>-14.313347650588758</v>
      </c>
      <c r="O3619" s="13">
        <v>4.5592416605083855E-2</v>
      </c>
      <c r="P3619" s="12">
        <v>-0.65258010909904085</v>
      </c>
      <c r="Q3619" s="12">
        <v>-2.1724354289359837</v>
      </c>
      <c r="R3619" s="2">
        <f>DATE(CURR[[#This Row],[YEAR]],CURR[[#This Row],[MONTH]],1)</f>
        <v>44621</v>
      </c>
      <c r="S3619" t="str">
        <f>IF(AND(CURR[[#This Row],[DATE]]&gt;=DATE(2023,6,1),CURR[[#This Row],[DATE]]&lt;=DATE(2024,5,31)),"Y","N")</f>
        <v>N</v>
      </c>
    </row>
    <row r="3620" spans="1:19" x14ac:dyDescent="0.25">
      <c r="A3620" t="s">
        <v>76</v>
      </c>
      <c r="B3620" t="s">
        <v>14</v>
      </c>
      <c r="C3620" t="s">
        <v>20</v>
      </c>
      <c r="D3620" s="1">
        <v>4587.6149480000004</v>
      </c>
      <c r="E3620" s="1">
        <v>12755.116424000002</v>
      </c>
      <c r="F3620" s="13">
        <v>0</v>
      </c>
      <c r="G3620" s="13">
        <v>0.35966860634591724</v>
      </c>
      <c r="H3620" t="s">
        <v>16</v>
      </c>
      <c r="I3620" t="s">
        <v>17</v>
      </c>
      <c r="J3620">
        <v>2022</v>
      </c>
      <c r="K3620">
        <v>3</v>
      </c>
      <c r="L3620" s="12">
        <v>-1.1565590637561469</v>
      </c>
      <c r="M3620" s="1">
        <v>17149.142479999999</v>
      </c>
      <c r="N3620" s="12">
        <v>-14.599794085400294</v>
      </c>
      <c r="O3620" s="13">
        <v>0.26751278982901078</v>
      </c>
      <c r="P3620" s="12">
        <v>-3.9056316467145233</v>
      </c>
      <c r="Q3620" s="12">
        <v>-5.06219071047067</v>
      </c>
      <c r="R3620" s="2">
        <f>DATE(CURR[[#This Row],[YEAR]],CURR[[#This Row],[MONTH]],1)</f>
        <v>44621</v>
      </c>
      <c r="S3620" t="str">
        <f>IF(AND(CURR[[#This Row],[DATE]]&gt;=DATE(2023,6,1),CURR[[#This Row],[DATE]]&lt;=DATE(2024,5,31)),"Y","N")</f>
        <v>N</v>
      </c>
    </row>
    <row r="3621" spans="1:19" x14ac:dyDescent="0.25">
      <c r="A3621" t="s">
        <v>76</v>
      </c>
      <c r="B3621" t="s">
        <v>14</v>
      </c>
      <c r="C3621" t="s">
        <v>20</v>
      </c>
      <c r="D3621" s="1">
        <v>17149.142479999999</v>
      </c>
      <c r="E3621" s="1">
        <v>56741.021563999995</v>
      </c>
      <c r="F3621" s="13">
        <v>0.30223534944038571</v>
      </c>
      <c r="G3621" s="13">
        <v>0</v>
      </c>
      <c r="H3621" t="s">
        <v>21</v>
      </c>
      <c r="I3621" t="s">
        <v>23</v>
      </c>
      <c r="J3621">
        <v>2022</v>
      </c>
      <c r="K3621">
        <v>3</v>
      </c>
      <c r="L3621" s="12">
        <v>-4.2146059155670326</v>
      </c>
      <c r="M3621" s="1">
        <v>17149.142479999999</v>
      </c>
      <c r="N3621" s="12">
        <v>-14.599794085400294</v>
      </c>
      <c r="O3621" s="13">
        <v>0</v>
      </c>
      <c r="P3621" s="12">
        <v>0</v>
      </c>
      <c r="Q3621" s="12">
        <v>0</v>
      </c>
      <c r="R3621" s="2">
        <f>DATE(CURR[[#This Row],[YEAR]],CURR[[#This Row],[MONTH]],1)</f>
        <v>44621</v>
      </c>
      <c r="S3621" t="str">
        <f>IF(AND(CURR[[#This Row],[DATE]]&gt;=DATE(2023,6,1),CURR[[#This Row],[DATE]]&lt;=DATE(2024,5,31)),"Y","N")</f>
        <v>N</v>
      </c>
    </row>
    <row r="3622" spans="1:19" x14ac:dyDescent="0.25">
      <c r="A3622" t="s">
        <v>76</v>
      </c>
      <c r="B3622" t="s">
        <v>14</v>
      </c>
      <c r="C3622" t="s">
        <v>20</v>
      </c>
      <c r="D3622" s="1">
        <v>17149.142479999999</v>
      </c>
      <c r="E3622" s="1">
        <v>56741.021563999995</v>
      </c>
      <c r="F3622" s="13">
        <v>0.30223534944038571</v>
      </c>
      <c r="G3622" s="13">
        <v>0</v>
      </c>
      <c r="H3622" t="s">
        <v>21</v>
      </c>
      <c r="I3622" t="s">
        <v>22</v>
      </c>
      <c r="J3622">
        <v>2022</v>
      </c>
      <c r="K3622">
        <v>3</v>
      </c>
      <c r="L3622" s="12">
        <v>-10.385188169833262</v>
      </c>
      <c r="M3622" s="1">
        <v>17149.142479999999</v>
      </c>
      <c r="N3622" s="12">
        <v>-14.599794085400294</v>
      </c>
      <c r="O3622" s="13">
        <v>0</v>
      </c>
      <c r="P3622" s="12">
        <v>0</v>
      </c>
      <c r="Q3622" s="12">
        <v>0</v>
      </c>
      <c r="R3622" s="2">
        <f>DATE(CURR[[#This Row],[YEAR]],CURR[[#This Row],[MONTH]],1)</f>
        <v>44621</v>
      </c>
      <c r="S3622" t="str">
        <f>IF(AND(CURR[[#This Row],[DATE]]&gt;=DATE(2023,6,1),CURR[[#This Row],[DATE]]&lt;=DATE(2024,5,31)),"Y","N")</f>
        <v>N</v>
      </c>
    </row>
    <row r="3623" spans="1:19" x14ac:dyDescent="0.25">
      <c r="A3623" t="s">
        <v>76</v>
      </c>
      <c r="B3623" t="s">
        <v>14</v>
      </c>
      <c r="C3623" t="s">
        <v>20</v>
      </c>
      <c r="D3623" s="1">
        <v>8782.8491439999998</v>
      </c>
      <c r="E3623" s="1">
        <v>21306.201400000002</v>
      </c>
      <c r="F3623" s="13">
        <v>0</v>
      </c>
      <c r="G3623" s="13">
        <v>0.4122203192916406</v>
      </c>
      <c r="H3623" t="s">
        <v>24</v>
      </c>
      <c r="I3623" t="s">
        <v>17</v>
      </c>
      <c r="J3623">
        <v>2022</v>
      </c>
      <c r="K3623">
        <v>3</v>
      </c>
      <c r="L3623" s="12">
        <v>-2.1617535596079418</v>
      </c>
      <c r="M3623" s="1">
        <v>17149.142479999999</v>
      </c>
      <c r="N3623" s="12">
        <v>-14.599794085400294</v>
      </c>
      <c r="O3623" s="13">
        <v>0.5121450914669875</v>
      </c>
      <c r="P3623" s="12">
        <v>-7.477212877266517</v>
      </c>
      <c r="Q3623" s="12">
        <v>-9.6389664368744583</v>
      </c>
      <c r="R3623" s="2">
        <f>DATE(CURR[[#This Row],[YEAR]],CURR[[#This Row],[MONTH]],1)</f>
        <v>44621</v>
      </c>
      <c r="S3623" t="str">
        <f>IF(AND(CURR[[#This Row],[DATE]]&gt;=DATE(2023,6,1),CURR[[#This Row],[DATE]]&lt;=DATE(2024,5,31)),"Y","N")</f>
        <v>N</v>
      </c>
    </row>
    <row r="3624" spans="1:19" x14ac:dyDescent="0.25">
      <c r="A3624" t="s">
        <v>76</v>
      </c>
      <c r="B3624" t="s">
        <v>14</v>
      </c>
      <c r="C3624" t="s">
        <v>20</v>
      </c>
      <c r="D3624" s="1">
        <v>2544.6147080000001</v>
      </c>
      <c r="E3624" s="1">
        <v>15930.912007999999</v>
      </c>
      <c r="F3624" s="13">
        <v>0</v>
      </c>
      <c r="G3624" s="13">
        <v>0.15972812521481353</v>
      </c>
      <c r="H3624" t="s">
        <v>25</v>
      </c>
      <c r="I3624" t="s">
        <v>17</v>
      </c>
      <c r="J3624">
        <v>2022</v>
      </c>
      <c r="K3624">
        <v>3</v>
      </c>
      <c r="L3624" s="12">
        <v>-3.5106554937648746</v>
      </c>
      <c r="M3624" s="1">
        <v>17149.142479999999</v>
      </c>
      <c r="N3624" s="12">
        <v>-14.599794085400294</v>
      </c>
      <c r="O3624" s="13">
        <v>0.14838145469766953</v>
      </c>
      <c r="P3624" s="12">
        <v>-2.1663386846781272</v>
      </c>
      <c r="Q3624" s="12">
        <v>-5.6769941784430014</v>
      </c>
      <c r="R3624" s="2">
        <f>DATE(CURR[[#This Row],[YEAR]],CURR[[#This Row],[MONTH]],1)</f>
        <v>44621</v>
      </c>
      <c r="S3624" t="str">
        <f>IF(AND(CURR[[#This Row],[DATE]]&gt;=DATE(2023,6,1),CURR[[#This Row],[DATE]]&lt;=DATE(2024,5,31)),"Y","N")</f>
        <v>N</v>
      </c>
    </row>
    <row r="3625" spans="1:19" x14ac:dyDescent="0.25">
      <c r="A3625" t="s">
        <v>76</v>
      </c>
      <c r="B3625" t="s">
        <v>14</v>
      </c>
      <c r="C3625" t="s">
        <v>20</v>
      </c>
      <c r="D3625" s="1">
        <v>1234.0636800000002</v>
      </c>
      <c r="E3625" s="1">
        <v>6748.7917319999997</v>
      </c>
      <c r="F3625" s="13">
        <v>0</v>
      </c>
      <c r="G3625" s="13">
        <v>0.18285698077606649</v>
      </c>
      <c r="H3625" t="s">
        <v>26</v>
      </c>
      <c r="I3625" t="s">
        <v>17</v>
      </c>
      <c r="J3625">
        <v>2022</v>
      </c>
      <c r="K3625">
        <v>3</v>
      </c>
      <c r="L3625" s="12">
        <v>-2.4468666878279284</v>
      </c>
      <c r="M3625" s="1">
        <v>17149.142479999999</v>
      </c>
      <c r="N3625" s="12">
        <v>-14.599794085400294</v>
      </c>
      <c r="O3625" s="13">
        <v>7.1960664006332303E-2</v>
      </c>
      <c r="P3625" s="12">
        <v>-1.0506108767411282</v>
      </c>
      <c r="Q3625" s="12">
        <v>-3.4974775645690563</v>
      </c>
      <c r="R3625" s="2">
        <f>DATE(CURR[[#This Row],[YEAR]],CURR[[#This Row],[MONTH]],1)</f>
        <v>44621</v>
      </c>
      <c r="S3625" t="str">
        <f>IF(AND(CURR[[#This Row],[DATE]]&gt;=DATE(2023,6,1),CURR[[#This Row],[DATE]]&lt;=DATE(2024,5,31)),"Y","N")</f>
        <v>N</v>
      </c>
    </row>
    <row r="3626" spans="1:19" x14ac:dyDescent="0.25">
      <c r="A3626" t="s">
        <v>76</v>
      </c>
      <c r="B3626" t="s">
        <v>110</v>
      </c>
      <c r="C3626" t="s">
        <v>15</v>
      </c>
      <c r="D3626" s="1">
        <v>1127508.319431999</v>
      </c>
      <c r="E3626" s="1">
        <v>5676297.6400170038</v>
      </c>
      <c r="F3626" s="13">
        <v>0</v>
      </c>
      <c r="G3626" s="13">
        <v>0.19863446051229644</v>
      </c>
      <c r="H3626" t="s">
        <v>16</v>
      </c>
      <c r="I3626" t="s">
        <v>17</v>
      </c>
      <c r="J3626">
        <v>2022</v>
      </c>
      <c r="K3626">
        <v>3</v>
      </c>
      <c r="L3626" s="12">
        <v>-0.63873377221825101</v>
      </c>
      <c r="M3626" s="1">
        <v>3775333.9308730033</v>
      </c>
      <c r="N3626" s="12">
        <v>-8.386133624178651</v>
      </c>
      <c r="O3626" s="13">
        <v>0.29865128226452686</v>
      </c>
      <c r="P3626" s="12">
        <v>-2.5045295601026178</v>
      </c>
      <c r="Q3626" s="12">
        <v>-3.1432633323208687</v>
      </c>
      <c r="R3626" s="2">
        <f>DATE(CURR[[#This Row],[YEAR]],CURR[[#This Row],[MONTH]],1)</f>
        <v>44621</v>
      </c>
      <c r="S3626" t="str">
        <f>IF(AND(CURR[[#This Row],[DATE]]&gt;=DATE(2023,6,1),CURR[[#This Row],[DATE]]&lt;=DATE(2024,5,31)),"Y","N")</f>
        <v>N</v>
      </c>
    </row>
    <row r="3627" spans="1:19" x14ac:dyDescent="0.25">
      <c r="A3627" t="s">
        <v>76</v>
      </c>
      <c r="B3627" t="s">
        <v>110</v>
      </c>
      <c r="C3627" t="s">
        <v>15</v>
      </c>
      <c r="D3627" s="1">
        <v>3775333.9308730033</v>
      </c>
      <c r="E3627" s="1">
        <v>21746785.242711011</v>
      </c>
      <c r="F3627" s="13">
        <v>0.17360423109610662</v>
      </c>
      <c r="G3627" s="13">
        <v>0</v>
      </c>
      <c r="H3627" t="s">
        <v>21</v>
      </c>
      <c r="I3627" t="s">
        <v>23</v>
      </c>
      <c r="J3627">
        <v>2022</v>
      </c>
      <c r="K3627">
        <v>3</v>
      </c>
      <c r="L3627" s="12">
        <v>-2.420873073582797</v>
      </c>
      <c r="M3627" s="1">
        <v>3775333.9308730033</v>
      </c>
      <c r="N3627" s="12">
        <v>-8.386133624178651</v>
      </c>
      <c r="O3627" s="13">
        <v>0</v>
      </c>
      <c r="P3627" s="12">
        <v>0</v>
      </c>
      <c r="Q3627" s="12">
        <v>0</v>
      </c>
      <c r="R3627" s="2">
        <f>DATE(CURR[[#This Row],[YEAR]],CURR[[#This Row],[MONTH]],1)</f>
        <v>44621</v>
      </c>
      <c r="S3627" t="str">
        <f>IF(AND(CURR[[#This Row],[DATE]]&gt;=DATE(2023,6,1),CURR[[#This Row],[DATE]]&lt;=DATE(2024,5,31)),"Y","N")</f>
        <v>N</v>
      </c>
    </row>
    <row r="3628" spans="1:19" x14ac:dyDescent="0.25">
      <c r="A3628" t="s">
        <v>76</v>
      </c>
      <c r="B3628" t="s">
        <v>110</v>
      </c>
      <c r="C3628" t="s">
        <v>15</v>
      </c>
      <c r="D3628" s="1">
        <v>3775333.9308730033</v>
      </c>
      <c r="E3628" s="1">
        <v>21746785.242711011</v>
      </c>
      <c r="F3628" s="13">
        <v>0.17360423109610662</v>
      </c>
      <c r="G3628" s="13">
        <v>0</v>
      </c>
      <c r="H3628" t="s">
        <v>21</v>
      </c>
      <c r="I3628" t="s">
        <v>22</v>
      </c>
      <c r="J3628">
        <v>2022</v>
      </c>
      <c r="K3628">
        <v>3</v>
      </c>
      <c r="L3628" s="12">
        <v>-5.9652605505958549</v>
      </c>
      <c r="M3628" s="1">
        <v>3775333.9308730033</v>
      </c>
      <c r="N3628" s="12">
        <v>-8.386133624178651</v>
      </c>
      <c r="O3628" s="13">
        <v>0</v>
      </c>
      <c r="P3628" s="12">
        <v>0</v>
      </c>
      <c r="Q3628" s="12">
        <v>0</v>
      </c>
      <c r="R3628" s="2">
        <f>DATE(CURR[[#This Row],[YEAR]],CURR[[#This Row],[MONTH]],1)</f>
        <v>44621</v>
      </c>
      <c r="S3628" t="str">
        <f>IF(AND(CURR[[#This Row],[DATE]]&gt;=DATE(2023,6,1),CURR[[#This Row],[DATE]]&lt;=DATE(2024,5,31)),"Y","N")</f>
        <v>N</v>
      </c>
    </row>
    <row r="3629" spans="1:19" x14ac:dyDescent="0.25">
      <c r="A3629" t="s">
        <v>76</v>
      </c>
      <c r="B3629" t="s">
        <v>110</v>
      </c>
      <c r="C3629" t="s">
        <v>15</v>
      </c>
      <c r="D3629" s="1">
        <v>1578301.0941119988</v>
      </c>
      <c r="E3629" s="1">
        <v>7322787.3412589971</v>
      </c>
      <c r="F3629" s="13">
        <v>0</v>
      </c>
      <c r="G3629" s="13">
        <v>0.21553283204324811</v>
      </c>
      <c r="H3629" t="s">
        <v>24</v>
      </c>
      <c r="I3629" t="s">
        <v>17</v>
      </c>
      <c r="J3629">
        <v>2022</v>
      </c>
      <c r="K3629">
        <v>3</v>
      </c>
      <c r="L3629" s="12">
        <v>-1.1302908786314183</v>
      </c>
      <c r="M3629" s="1">
        <v>3775333.9308730033</v>
      </c>
      <c r="N3629" s="12">
        <v>-8.386133624178651</v>
      </c>
      <c r="O3629" s="13">
        <v>0.41805602445001055</v>
      </c>
      <c r="P3629" s="12">
        <v>-3.5058736834306856</v>
      </c>
      <c r="Q3629" s="12">
        <v>-4.6361645620621044</v>
      </c>
      <c r="R3629" s="2">
        <f>DATE(CURR[[#This Row],[YEAR]],CURR[[#This Row],[MONTH]],1)</f>
        <v>44621</v>
      </c>
      <c r="S3629" t="str">
        <f>IF(AND(CURR[[#This Row],[DATE]]&gt;=DATE(2023,6,1),CURR[[#This Row],[DATE]]&lt;=DATE(2024,5,31)),"Y","N")</f>
        <v>N</v>
      </c>
    </row>
    <row r="3630" spans="1:19" x14ac:dyDescent="0.25">
      <c r="A3630" t="s">
        <v>76</v>
      </c>
      <c r="B3630" t="s">
        <v>110</v>
      </c>
      <c r="C3630" t="s">
        <v>15</v>
      </c>
      <c r="D3630" s="1">
        <v>509792.31231600005</v>
      </c>
      <c r="E3630" s="1">
        <v>5703848.8208760079</v>
      </c>
      <c r="F3630" s="13">
        <v>0</v>
      </c>
      <c r="G3630" s="13">
        <v>8.9376897657274385E-2</v>
      </c>
      <c r="H3630" t="s">
        <v>25</v>
      </c>
      <c r="I3630" t="s">
        <v>17</v>
      </c>
      <c r="J3630">
        <v>2022</v>
      </c>
      <c r="K3630">
        <v>3</v>
      </c>
      <c r="L3630" s="12">
        <v>-1.9644098142026611</v>
      </c>
      <c r="M3630" s="1">
        <v>3775333.9308730033</v>
      </c>
      <c r="N3630" s="12">
        <v>-8.386133624178651</v>
      </c>
      <c r="O3630" s="13">
        <v>0.13503237638057525</v>
      </c>
      <c r="P3630" s="12">
        <v>-1.1323995519178891</v>
      </c>
      <c r="Q3630" s="12">
        <v>-3.0968093661205502</v>
      </c>
      <c r="R3630" s="2">
        <f>DATE(CURR[[#This Row],[YEAR]],CURR[[#This Row],[MONTH]],1)</f>
        <v>44621</v>
      </c>
      <c r="S3630" t="str">
        <f>IF(AND(CURR[[#This Row],[DATE]]&gt;=DATE(2023,6,1),CURR[[#This Row],[DATE]]&lt;=DATE(2024,5,31)),"Y","N")</f>
        <v>N</v>
      </c>
    </row>
    <row r="3631" spans="1:19" x14ac:dyDescent="0.25">
      <c r="A3631" t="s">
        <v>76</v>
      </c>
      <c r="B3631" t="s">
        <v>110</v>
      </c>
      <c r="C3631" t="s">
        <v>15</v>
      </c>
      <c r="D3631" s="1">
        <v>559732.20501300041</v>
      </c>
      <c r="E3631" s="1">
        <v>3043851.4405589988</v>
      </c>
      <c r="F3631" s="13">
        <v>0</v>
      </c>
      <c r="G3631" s="13">
        <v>0.18388946239446111</v>
      </c>
      <c r="H3631" t="s">
        <v>26</v>
      </c>
      <c r="I3631" t="s">
        <v>17</v>
      </c>
      <c r="J3631">
        <v>2022</v>
      </c>
      <c r="K3631">
        <v>3</v>
      </c>
      <c r="L3631" s="12">
        <v>-2.4606826486248439</v>
      </c>
      <c r="M3631" s="1">
        <v>3775333.9308730033</v>
      </c>
      <c r="N3631" s="12">
        <v>-8.386133624178651</v>
      </c>
      <c r="O3631" s="13">
        <v>0.148260316904886</v>
      </c>
      <c r="P3631" s="12">
        <v>-1.2433308287274469</v>
      </c>
      <c r="Q3631" s="12">
        <v>-3.7040134773522908</v>
      </c>
      <c r="R3631" s="2">
        <f>DATE(CURR[[#This Row],[YEAR]],CURR[[#This Row],[MONTH]],1)</f>
        <v>44621</v>
      </c>
      <c r="S3631" t="str">
        <f>IF(AND(CURR[[#This Row],[DATE]]&gt;=DATE(2023,6,1),CURR[[#This Row],[DATE]]&lt;=DATE(2024,5,31)),"Y","N")</f>
        <v>N</v>
      </c>
    </row>
    <row r="3632" spans="1:19" x14ac:dyDescent="0.25">
      <c r="A3632" t="s">
        <v>76</v>
      </c>
      <c r="B3632" t="s">
        <v>110</v>
      </c>
      <c r="C3632" t="s">
        <v>18</v>
      </c>
      <c r="D3632" s="1">
        <v>3051667.687111001</v>
      </c>
      <c r="E3632" s="1">
        <v>5676297.6400170038</v>
      </c>
      <c r="F3632" s="13">
        <v>0</v>
      </c>
      <c r="G3632" s="13">
        <v>0.53761586876579992</v>
      </c>
      <c r="H3632" t="s">
        <v>16</v>
      </c>
      <c r="I3632" t="s">
        <v>17</v>
      </c>
      <c r="J3632">
        <v>2022</v>
      </c>
      <c r="K3632">
        <v>3</v>
      </c>
      <c r="L3632" s="12">
        <v>-1.7287705817788543</v>
      </c>
      <c r="M3632" s="1">
        <v>7827710.7897350062</v>
      </c>
      <c r="N3632" s="12">
        <v>-17.38766155685817</v>
      </c>
      <c r="O3632" s="13">
        <v>0.38985442475887766</v>
      </c>
      <c r="P3632" s="12">
        <v>-6.7786567941509928</v>
      </c>
      <c r="Q3632" s="12">
        <v>-8.5074273759298471</v>
      </c>
      <c r="R3632" s="2">
        <f>DATE(CURR[[#This Row],[YEAR]],CURR[[#This Row],[MONTH]],1)</f>
        <v>44621</v>
      </c>
      <c r="S3632" t="str">
        <f>IF(AND(CURR[[#This Row],[DATE]]&gt;=DATE(2023,6,1),CURR[[#This Row],[DATE]]&lt;=DATE(2024,5,31)),"Y","N")</f>
        <v>N</v>
      </c>
    </row>
    <row r="3633" spans="1:19" x14ac:dyDescent="0.25">
      <c r="A3633" t="s">
        <v>76</v>
      </c>
      <c r="B3633" t="s">
        <v>110</v>
      </c>
      <c r="C3633" t="s">
        <v>18</v>
      </c>
      <c r="D3633" s="1">
        <v>7827710.7897350062</v>
      </c>
      <c r="E3633" s="1">
        <v>21746785.242711011</v>
      </c>
      <c r="F3633" s="13">
        <v>0.35994795103605776</v>
      </c>
      <c r="G3633" s="13">
        <v>0</v>
      </c>
      <c r="H3633" t="s">
        <v>21</v>
      </c>
      <c r="I3633" t="s">
        <v>23</v>
      </c>
      <c r="J3633">
        <v>2022</v>
      </c>
      <c r="K3633">
        <v>3</v>
      </c>
      <c r="L3633" s="12">
        <v>-5.0193955357694833</v>
      </c>
      <c r="M3633" s="1">
        <v>7827710.7897350062</v>
      </c>
      <c r="N3633" s="12">
        <v>-17.38766155685817</v>
      </c>
      <c r="O3633" s="13">
        <v>0</v>
      </c>
      <c r="P3633" s="12">
        <v>0</v>
      </c>
      <c r="Q3633" s="12">
        <v>0</v>
      </c>
      <c r="R3633" s="2">
        <f>DATE(CURR[[#This Row],[YEAR]],CURR[[#This Row],[MONTH]],1)</f>
        <v>44621</v>
      </c>
      <c r="S3633" t="str">
        <f>IF(AND(CURR[[#This Row],[DATE]]&gt;=DATE(2023,6,1),CURR[[#This Row],[DATE]]&lt;=DATE(2024,5,31)),"Y","N")</f>
        <v>N</v>
      </c>
    </row>
    <row r="3634" spans="1:19" x14ac:dyDescent="0.25">
      <c r="A3634" t="s">
        <v>76</v>
      </c>
      <c r="B3634" t="s">
        <v>110</v>
      </c>
      <c r="C3634" t="s">
        <v>18</v>
      </c>
      <c r="D3634" s="1">
        <v>7827710.7897350062</v>
      </c>
      <c r="E3634" s="1">
        <v>21746785.242711011</v>
      </c>
      <c r="F3634" s="13">
        <v>0.35994795103605776</v>
      </c>
      <c r="G3634" s="13">
        <v>0</v>
      </c>
      <c r="H3634" t="s">
        <v>21</v>
      </c>
      <c r="I3634" t="s">
        <v>22</v>
      </c>
      <c r="J3634">
        <v>2022</v>
      </c>
      <c r="K3634">
        <v>3</v>
      </c>
      <c r="L3634" s="12">
        <v>-12.368266021088688</v>
      </c>
      <c r="M3634" s="1">
        <v>7827710.7897350062</v>
      </c>
      <c r="N3634" s="12">
        <v>-17.38766155685817</v>
      </c>
      <c r="O3634" s="13">
        <v>0</v>
      </c>
      <c r="P3634" s="12">
        <v>0</v>
      </c>
      <c r="Q3634" s="12">
        <v>0</v>
      </c>
      <c r="R3634" s="2">
        <f>DATE(CURR[[#This Row],[YEAR]],CURR[[#This Row],[MONTH]],1)</f>
        <v>44621</v>
      </c>
      <c r="S3634" t="str">
        <f>IF(AND(CURR[[#This Row],[DATE]]&gt;=DATE(2023,6,1),CURR[[#This Row],[DATE]]&lt;=DATE(2024,5,31)),"Y","N")</f>
        <v>N</v>
      </c>
    </row>
    <row r="3635" spans="1:19" x14ac:dyDescent="0.25">
      <c r="A3635" t="s">
        <v>76</v>
      </c>
      <c r="B3635" t="s">
        <v>110</v>
      </c>
      <c r="C3635" t="s">
        <v>18</v>
      </c>
      <c r="D3635" s="1">
        <v>2008676.61121</v>
      </c>
      <c r="E3635" s="1">
        <v>7322787.3412589971</v>
      </c>
      <c r="F3635" s="13">
        <v>0</v>
      </c>
      <c r="G3635" s="13">
        <v>0.27430492210151369</v>
      </c>
      <c r="H3635" t="s">
        <v>24</v>
      </c>
      <c r="I3635" t="s">
        <v>17</v>
      </c>
      <c r="J3635">
        <v>2022</v>
      </c>
      <c r="K3635">
        <v>3</v>
      </c>
      <c r="L3635" s="12">
        <v>-1.4385017283716208</v>
      </c>
      <c r="M3635" s="1">
        <v>7827710.7897350062</v>
      </c>
      <c r="N3635" s="12">
        <v>-17.38766155685817</v>
      </c>
      <c r="O3635" s="13">
        <v>0.2566109894918589</v>
      </c>
      <c r="P3635" s="12">
        <v>-4.4618650370549311</v>
      </c>
      <c r="Q3635" s="12">
        <v>-5.9003667654265524</v>
      </c>
      <c r="R3635" s="2">
        <f>DATE(CURR[[#This Row],[YEAR]],CURR[[#This Row],[MONTH]],1)</f>
        <v>44621</v>
      </c>
      <c r="S3635" t="str">
        <f>IF(AND(CURR[[#This Row],[DATE]]&gt;=DATE(2023,6,1),CURR[[#This Row],[DATE]]&lt;=DATE(2024,5,31)),"Y","N")</f>
        <v>N</v>
      </c>
    </row>
    <row r="3636" spans="1:19" x14ac:dyDescent="0.25">
      <c r="A3636" t="s">
        <v>76</v>
      </c>
      <c r="B3636" t="s">
        <v>110</v>
      </c>
      <c r="C3636" t="s">
        <v>18</v>
      </c>
      <c r="D3636" s="1">
        <v>872825.58724900021</v>
      </c>
      <c r="E3636" s="1">
        <v>5703848.8208760079</v>
      </c>
      <c r="F3636" s="13">
        <v>0</v>
      </c>
      <c r="G3636" s="13">
        <v>0.15302396936862536</v>
      </c>
      <c r="H3636" t="s">
        <v>25</v>
      </c>
      <c r="I3636" t="s">
        <v>17</v>
      </c>
      <c r="J3636">
        <v>2022</v>
      </c>
      <c r="K3636">
        <v>3</v>
      </c>
      <c r="L3636" s="12">
        <v>-3.363305228926897</v>
      </c>
      <c r="M3636" s="1">
        <v>7827710.7897350062</v>
      </c>
      <c r="N3636" s="12">
        <v>-17.38766155685817</v>
      </c>
      <c r="O3636" s="13">
        <v>0.11150457786375986</v>
      </c>
      <c r="P3636" s="12">
        <v>-1.9388038619353958</v>
      </c>
      <c r="Q3636" s="12">
        <v>-5.3021090908622925</v>
      </c>
      <c r="R3636" s="2">
        <f>DATE(CURR[[#This Row],[YEAR]],CURR[[#This Row],[MONTH]],1)</f>
        <v>44621</v>
      </c>
      <c r="S3636" t="str">
        <f>IF(AND(CURR[[#This Row],[DATE]]&gt;=DATE(2023,6,1),CURR[[#This Row],[DATE]]&lt;=DATE(2024,5,31)),"Y","N")</f>
        <v>N</v>
      </c>
    </row>
    <row r="3637" spans="1:19" x14ac:dyDescent="0.25">
      <c r="A3637" t="s">
        <v>76</v>
      </c>
      <c r="B3637" t="s">
        <v>110</v>
      </c>
      <c r="C3637" t="s">
        <v>18</v>
      </c>
      <c r="D3637" s="1">
        <v>1894540.904165</v>
      </c>
      <c r="E3637" s="1">
        <v>3043851.4405589988</v>
      </c>
      <c r="F3637" s="13">
        <v>0</v>
      </c>
      <c r="G3637" s="13">
        <v>0.62241569313155121</v>
      </c>
      <c r="H3637" t="s">
        <v>26</v>
      </c>
      <c r="I3637" t="s">
        <v>17</v>
      </c>
      <c r="J3637">
        <v>2022</v>
      </c>
      <c r="K3637">
        <v>3</v>
      </c>
      <c r="L3637" s="12">
        <v>-8.328739865665872</v>
      </c>
      <c r="M3637" s="1">
        <v>7827710.7897350062</v>
      </c>
      <c r="N3637" s="12">
        <v>-17.38766155685817</v>
      </c>
      <c r="O3637" s="13">
        <v>0.24203000788550294</v>
      </c>
      <c r="P3637" s="12">
        <v>-4.2083358637168393</v>
      </c>
      <c r="Q3637" s="12">
        <v>-12.53707572938271</v>
      </c>
      <c r="R3637" s="2">
        <f>DATE(CURR[[#This Row],[YEAR]],CURR[[#This Row],[MONTH]],1)</f>
        <v>44621</v>
      </c>
      <c r="S3637" t="str">
        <f>IF(AND(CURR[[#This Row],[DATE]]&gt;=DATE(2023,6,1),CURR[[#This Row],[DATE]]&lt;=DATE(2024,5,31)),"Y","N")</f>
        <v>N</v>
      </c>
    </row>
    <row r="3638" spans="1:19" x14ac:dyDescent="0.25">
      <c r="A3638" t="s">
        <v>76</v>
      </c>
      <c r="B3638" t="s">
        <v>110</v>
      </c>
      <c r="C3638" t="s">
        <v>19</v>
      </c>
      <c r="D3638" s="1">
        <v>2388.9236760000008</v>
      </c>
      <c r="E3638" s="1">
        <v>5676297.6400170038</v>
      </c>
      <c r="F3638" s="13">
        <v>0</v>
      </c>
      <c r="G3638" s="13">
        <v>4.2085948051040614E-4</v>
      </c>
      <c r="H3638" t="s">
        <v>16</v>
      </c>
      <c r="I3638" t="s">
        <v>17</v>
      </c>
      <c r="J3638">
        <v>2022</v>
      </c>
      <c r="K3638">
        <v>3</v>
      </c>
      <c r="L3638" s="12">
        <v>-1.3533259177029059E-3</v>
      </c>
      <c r="M3638" s="1">
        <v>5562079.2009230033</v>
      </c>
      <c r="N3638" s="12">
        <v>-12.355023492297843</v>
      </c>
      <c r="O3638" s="13">
        <v>4.2950191640629085E-4</v>
      </c>
      <c r="P3638" s="12">
        <v>-5.3065062671866677E-3</v>
      </c>
      <c r="Q3638" s="12">
        <v>-6.6598321848895733E-3</v>
      </c>
      <c r="R3638" s="2">
        <f>DATE(CURR[[#This Row],[YEAR]],CURR[[#This Row],[MONTH]],1)</f>
        <v>44621</v>
      </c>
      <c r="S3638" t="str">
        <f>IF(AND(CURR[[#This Row],[DATE]]&gt;=DATE(2023,6,1),CURR[[#This Row],[DATE]]&lt;=DATE(2024,5,31)),"Y","N")</f>
        <v>N</v>
      </c>
    </row>
    <row r="3639" spans="1:19" x14ac:dyDescent="0.25">
      <c r="A3639" t="s">
        <v>76</v>
      </c>
      <c r="B3639" t="s">
        <v>110</v>
      </c>
      <c r="C3639" t="s">
        <v>19</v>
      </c>
      <c r="D3639" s="1">
        <v>5562079.2009230033</v>
      </c>
      <c r="E3639" s="1">
        <v>21746785.242711011</v>
      </c>
      <c r="F3639" s="13">
        <v>0.25576558276756217</v>
      </c>
      <c r="G3639" s="13">
        <v>0</v>
      </c>
      <c r="H3639" t="s">
        <v>21</v>
      </c>
      <c r="I3639" t="s">
        <v>23</v>
      </c>
      <c r="J3639">
        <v>2022</v>
      </c>
      <c r="K3639">
        <v>3</v>
      </c>
      <c r="L3639" s="12">
        <v>-3.5665951720291309</v>
      </c>
      <c r="M3639" s="1">
        <v>5562079.2009230033</v>
      </c>
      <c r="N3639" s="12">
        <v>-12.355023492297843</v>
      </c>
      <c r="O3639" s="13">
        <v>0</v>
      </c>
      <c r="P3639" s="12">
        <v>0</v>
      </c>
      <c r="Q3639" s="12">
        <v>0</v>
      </c>
      <c r="R3639" s="2">
        <f>DATE(CURR[[#This Row],[YEAR]],CURR[[#This Row],[MONTH]],1)</f>
        <v>44621</v>
      </c>
      <c r="S3639" t="str">
        <f>IF(AND(CURR[[#This Row],[DATE]]&gt;=DATE(2023,6,1),CURR[[#This Row],[DATE]]&lt;=DATE(2024,5,31)),"Y","N")</f>
        <v>N</v>
      </c>
    </row>
    <row r="3640" spans="1:19" x14ac:dyDescent="0.25">
      <c r="A3640" t="s">
        <v>76</v>
      </c>
      <c r="B3640" t="s">
        <v>110</v>
      </c>
      <c r="C3640" t="s">
        <v>19</v>
      </c>
      <c r="D3640" s="1">
        <v>5562079.2009230033</v>
      </c>
      <c r="E3640" s="1">
        <v>21746785.242711011</v>
      </c>
      <c r="F3640" s="13">
        <v>0.25576558276756217</v>
      </c>
      <c r="G3640" s="13">
        <v>0</v>
      </c>
      <c r="H3640" t="s">
        <v>21</v>
      </c>
      <c r="I3640" t="s">
        <v>22</v>
      </c>
      <c r="J3640">
        <v>2022</v>
      </c>
      <c r="K3640">
        <v>3</v>
      </c>
      <c r="L3640" s="12">
        <v>-8.7884283202687126</v>
      </c>
      <c r="M3640" s="1">
        <v>5562079.2009230033</v>
      </c>
      <c r="N3640" s="12">
        <v>-12.355023492297843</v>
      </c>
      <c r="O3640" s="13">
        <v>0</v>
      </c>
      <c r="P3640" s="12">
        <v>0</v>
      </c>
      <c r="Q3640" s="12">
        <v>0</v>
      </c>
      <c r="R3640" s="2">
        <f>DATE(CURR[[#This Row],[YEAR]],CURR[[#This Row],[MONTH]],1)</f>
        <v>44621</v>
      </c>
      <c r="S3640" t="str">
        <f>IF(AND(CURR[[#This Row],[DATE]]&gt;=DATE(2023,6,1),CURR[[#This Row],[DATE]]&lt;=DATE(2024,5,31)),"Y","N")</f>
        <v>N</v>
      </c>
    </row>
    <row r="3641" spans="1:19" x14ac:dyDescent="0.25">
      <c r="A3641" t="s">
        <v>76</v>
      </c>
      <c r="B3641" t="s">
        <v>110</v>
      </c>
      <c r="C3641" t="s">
        <v>19</v>
      </c>
      <c r="D3641" s="1">
        <v>1603549.744572001</v>
      </c>
      <c r="E3641" s="1">
        <v>7322787.3412589971</v>
      </c>
      <c r="F3641" s="13">
        <v>0</v>
      </c>
      <c r="G3641" s="13">
        <v>0.21898078830407561</v>
      </c>
      <c r="H3641" t="s">
        <v>24</v>
      </c>
      <c r="I3641" t="s">
        <v>17</v>
      </c>
      <c r="J3641">
        <v>2022</v>
      </c>
      <c r="K3641">
        <v>3</v>
      </c>
      <c r="L3641" s="12">
        <v>-1.1483725484846286</v>
      </c>
      <c r="M3641" s="1">
        <v>5562079.2009230033</v>
      </c>
      <c r="N3641" s="12">
        <v>-12.355023492297843</v>
      </c>
      <c r="O3641" s="13">
        <v>0.28830041548237911</v>
      </c>
      <c r="P3641" s="12">
        <v>-3.5619584061240226</v>
      </c>
      <c r="Q3641" s="12">
        <v>-4.7103309546086507</v>
      </c>
      <c r="R3641" s="2">
        <f>DATE(CURR[[#This Row],[YEAR]],CURR[[#This Row],[MONTH]],1)</f>
        <v>44621</v>
      </c>
      <c r="S3641" t="str">
        <f>IF(AND(CURR[[#This Row],[DATE]]&gt;=DATE(2023,6,1),CURR[[#This Row],[DATE]]&lt;=DATE(2024,5,31)),"Y","N")</f>
        <v>N</v>
      </c>
    </row>
    <row r="3642" spans="1:19" x14ac:dyDescent="0.25">
      <c r="A3642" t="s">
        <v>76</v>
      </c>
      <c r="B3642" t="s">
        <v>110</v>
      </c>
      <c r="C3642" t="s">
        <v>19</v>
      </c>
      <c r="D3642" s="1">
        <v>3661657.4412900009</v>
      </c>
      <c r="E3642" s="1">
        <v>5703848.8208760079</v>
      </c>
      <c r="F3642" s="13">
        <v>0</v>
      </c>
      <c r="G3642" s="13">
        <v>0.64196256883393987</v>
      </c>
      <c r="H3642" t="s">
        <v>25</v>
      </c>
      <c r="I3642" t="s">
        <v>17</v>
      </c>
      <c r="J3642">
        <v>2022</v>
      </c>
      <c r="K3642">
        <v>3</v>
      </c>
      <c r="L3642" s="12">
        <v>-14.1096592477833</v>
      </c>
      <c r="M3642" s="1">
        <v>5562079.2009230033</v>
      </c>
      <c r="N3642" s="12">
        <v>-12.355023492297843</v>
      </c>
      <c r="O3642" s="13">
        <v>0.65832529689299724</v>
      </c>
      <c r="P3642" s="12">
        <v>-8.1336245086869337</v>
      </c>
      <c r="Q3642" s="12">
        <v>-22.243283756470234</v>
      </c>
      <c r="R3642" s="2">
        <f>DATE(CURR[[#This Row],[YEAR]],CURR[[#This Row],[MONTH]],1)</f>
        <v>44621</v>
      </c>
      <c r="S3642" t="str">
        <f>IF(AND(CURR[[#This Row],[DATE]]&gt;=DATE(2023,6,1),CURR[[#This Row],[DATE]]&lt;=DATE(2024,5,31)),"Y","N")</f>
        <v>N</v>
      </c>
    </row>
    <row r="3643" spans="1:19" x14ac:dyDescent="0.25">
      <c r="A3643" t="s">
        <v>76</v>
      </c>
      <c r="B3643" t="s">
        <v>110</v>
      </c>
      <c r="C3643" t="s">
        <v>19</v>
      </c>
      <c r="D3643" s="1">
        <v>294483.09138500039</v>
      </c>
      <c r="E3643" s="1">
        <v>3043851.4405589988</v>
      </c>
      <c r="F3643" s="13">
        <v>0</v>
      </c>
      <c r="G3643" s="13">
        <v>9.6746867294850297E-2</v>
      </c>
      <c r="H3643" t="s">
        <v>26</v>
      </c>
      <c r="I3643" t="s">
        <v>17</v>
      </c>
      <c r="J3643">
        <v>2022</v>
      </c>
      <c r="K3643">
        <v>3</v>
      </c>
      <c r="L3643" s="12">
        <v>-1.2946002155935346</v>
      </c>
      <c r="M3643" s="1">
        <v>5562079.2009230033</v>
      </c>
      <c r="N3643" s="12">
        <v>-12.355023492297843</v>
      </c>
      <c r="O3643" s="13">
        <v>5.2944785708217201E-2</v>
      </c>
      <c r="P3643" s="12">
        <v>-0.65413407121969858</v>
      </c>
      <c r="Q3643" s="12">
        <v>-1.9487342868132331</v>
      </c>
      <c r="R3643" s="2">
        <f>DATE(CURR[[#This Row],[YEAR]],CURR[[#This Row],[MONTH]],1)</f>
        <v>44621</v>
      </c>
      <c r="S3643" t="str">
        <f>IF(AND(CURR[[#This Row],[DATE]]&gt;=DATE(2023,6,1),CURR[[#This Row],[DATE]]&lt;=DATE(2024,5,31)),"Y","N")</f>
        <v>N</v>
      </c>
    </row>
    <row r="3644" spans="1:19" x14ac:dyDescent="0.25">
      <c r="A3644" t="s">
        <v>76</v>
      </c>
      <c r="B3644" t="s">
        <v>110</v>
      </c>
      <c r="C3644" t="s">
        <v>20</v>
      </c>
      <c r="D3644" s="1">
        <v>1494732.7097979975</v>
      </c>
      <c r="E3644" s="1">
        <v>5676297.6400170038</v>
      </c>
      <c r="F3644" s="13">
        <v>0</v>
      </c>
      <c r="G3644" s="13">
        <v>0.26332881124139218</v>
      </c>
      <c r="H3644" t="s">
        <v>16</v>
      </c>
      <c r="I3644" t="s">
        <v>17</v>
      </c>
      <c r="J3644">
        <v>2022</v>
      </c>
      <c r="K3644">
        <v>3</v>
      </c>
      <c r="L3644" s="12">
        <v>-0.84676649008518845</v>
      </c>
      <c r="M3644" s="1">
        <v>4581661.3211799916</v>
      </c>
      <c r="N3644" s="12">
        <v>-10.177225316665314</v>
      </c>
      <c r="O3644" s="13">
        <v>0.326242514453913</v>
      </c>
      <c r="P3644" s="12">
        <v>-3.3202435774729131</v>
      </c>
      <c r="Q3644" s="12">
        <v>-4.1670100675581017</v>
      </c>
      <c r="R3644" s="2">
        <f>DATE(CURR[[#This Row],[YEAR]],CURR[[#This Row],[MONTH]],1)</f>
        <v>44621</v>
      </c>
      <c r="S3644" t="str">
        <f>IF(AND(CURR[[#This Row],[DATE]]&gt;=DATE(2023,6,1),CURR[[#This Row],[DATE]]&lt;=DATE(2024,5,31)),"Y","N")</f>
        <v>N</v>
      </c>
    </row>
    <row r="3645" spans="1:19" x14ac:dyDescent="0.25">
      <c r="A3645" t="s">
        <v>76</v>
      </c>
      <c r="B3645" t="s">
        <v>110</v>
      </c>
      <c r="C3645" t="s">
        <v>20</v>
      </c>
      <c r="D3645" s="1">
        <v>4581661.3211799916</v>
      </c>
      <c r="E3645" s="1">
        <v>21746785.242711011</v>
      </c>
      <c r="F3645" s="13">
        <v>0.21068223510027312</v>
      </c>
      <c r="G3645" s="13">
        <v>0</v>
      </c>
      <c r="H3645" t="s">
        <v>21</v>
      </c>
      <c r="I3645" t="s">
        <v>23</v>
      </c>
      <c r="J3645">
        <v>2022</v>
      </c>
      <c r="K3645">
        <v>3</v>
      </c>
      <c r="L3645" s="12">
        <v>-2.9379177386185837</v>
      </c>
      <c r="M3645" s="1">
        <v>4581661.3211799916</v>
      </c>
      <c r="N3645" s="12">
        <v>-10.177225316665314</v>
      </c>
      <c r="O3645" s="13">
        <v>0</v>
      </c>
      <c r="P3645" s="12">
        <v>0</v>
      </c>
      <c r="Q3645" s="12">
        <v>0</v>
      </c>
      <c r="R3645" s="2">
        <f>DATE(CURR[[#This Row],[YEAR]],CURR[[#This Row],[MONTH]],1)</f>
        <v>44621</v>
      </c>
      <c r="S3645" t="str">
        <f>IF(AND(CURR[[#This Row],[DATE]]&gt;=DATE(2023,6,1),CURR[[#This Row],[DATE]]&lt;=DATE(2024,5,31)),"Y","N")</f>
        <v>N</v>
      </c>
    </row>
    <row r="3646" spans="1:19" x14ac:dyDescent="0.25">
      <c r="A3646" t="s">
        <v>76</v>
      </c>
      <c r="B3646" t="s">
        <v>110</v>
      </c>
      <c r="C3646" t="s">
        <v>20</v>
      </c>
      <c r="D3646" s="1">
        <v>4581661.3211799916</v>
      </c>
      <c r="E3646" s="1">
        <v>21746785.242711011</v>
      </c>
      <c r="F3646" s="13">
        <v>0.21068223510027312</v>
      </c>
      <c r="G3646" s="13">
        <v>0</v>
      </c>
      <c r="H3646" t="s">
        <v>21</v>
      </c>
      <c r="I3646" t="s">
        <v>22</v>
      </c>
      <c r="J3646">
        <v>2022</v>
      </c>
      <c r="K3646">
        <v>3</v>
      </c>
      <c r="L3646" s="12">
        <v>-7.2393075780467306</v>
      </c>
      <c r="M3646" s="1">
        <v>4581661.3211799916</v>
      </c>
      <c r="N3646" s="12">
        <v>-10.177225316665314</v>
      </c>
      <c r="O3646" s="13">
        <v>0</v>
      </c>
      <c r="P3646" s="12">
        <v>0</v>
      </c>
      <c r="Q3646" s="12">
        <v>0</v>
      </c>
      <c r="R3646" s="2">
        <f>DATE(CURR[[#This Row],[YEAR]],CURR[[#This Row],[MONTH]],1)</f>
        <v>44621</v>
      </c>
      <c r="S3646" t="str">
        <f>IF(AND(CURR[[#This Row],[DATE]]&gt;=DATE(2023,6,1),CURR[[#This Row],[DATE]]&lt;=DATE(2024,5,31)),"Y","N")</f>
        <v>N</v>
      </c>
    </row>
    <row r="3647" spans="1:19" x14ac:dyDescent="0.25">
      <c r="A3647" t="s">
        <v>76</v>
      </c>
      <c r="B3647" t="s">
        <v>110</v>
      </c>
      <c r="C3647" t="s">
        <v>20</v>
      </c>
      <c r="D3647" s="1">
        <v>2132259.8913649996</v>
      </c>
      <c r="E3647" s="1">
        <v>7322787.3412589971</v>
      </c>
      <c r="F3647" s="13">
        <v>0</v>
      </c>
      <c r="G3647" s="13">
        <v>0.29118145755116287</v>
      </c>
      <c r="H3647" t="s">
        <v>24</v>
      </c>
      <c r="I3647" t="s">
        <v>17</v>
      </c>
      <c r="J3647">
        <v>2022</v>
      </c>
      <c r="K3647">
        <v>3</v>
      </c>
      <c r="L3647" s="12">
        <v>-1.5270051545123335</v>
      </c>
      <c r="M3647" s="1">
        <v>4581661.3211799916</v>
      </c>
      <c r="N3647" s="12">
        <v>-10.177225316665314</v>
      </c>
      <c r="O3647" s="13">
        <v>0.46539011548235587</v>
      </c>
      <c r="P3647" s="12">
        <v>-4.7363800654128267</v>
      </c>
      <c r="Q3647" s="12">
        <v>-6.2633852199251603</v>
      </c>
      <c r="R3647" s="2">
        <f>DATE(CURR[[#This Row],[YEAR]],CURR[[#This Row],[MONTH]],1)</f>
        <v>44621</v>
      </c>
      <c r="S3647" t="str">
        <f>IF(AND(CURR[[#This Row],[DATE]]&gt;=DATE(2023,6,1),CURR[[#This Row],[DATE]]&lt;=DATE(2024,5,31)),"Y","N")</f>
        <v>N</v>
      </c>
    </row>
    <row r="3648" spans="1:19" x14ac:dyDescent="0.25">
      <c r="A3648" t="s">
        <v>76</v>
      </c>
      <c r="B3648" t="s">
        <v>110</v>
      </c>
      <c r="C3648" t="s">
        <v>20</v>
      </c>
      <c r="D3648" s="1">
        <v>659573.48002100014</v>
      </c>
      <c r="E3648" s="1">
        <v>5703848.8208760079</v>
      </c>
      <c r="F3648" s="13">
        <v>0</v>
      </c>
      <c r="G3648" s="13">
        <v>0.11563656414015924</v>
      </c>
      <c r="H3648" t="s">
        <v>25</v>
      </c>
      <c r="I3648" t="s">
        <v>17</v>
      </c>
      <c r="J3648">
        <v>2022</v>
      </c>
      <c r="K3648">
        <v>3</v>
      </c>
      <c r="L3648" s="12">
        <v>-2.541569549087118</v>
      </c>
      <c r="M3648" s="1">
        <v>4581661.3211799916</v>
      </c>
      <c r="N3648" s="12">
        <v>-10.177225316665314</v>
      </c>
      <c r="O3648" s="13">
        <v>0.14395945788745668</v>
      </c>
      <c r="P3648" s="12">
        <v>-1.4651078393856383</v>
      </c>
      <c r="Q3648" s="12">
        <v>-4.006677388472756</v>
      </c>
      <c r="R3648" s="2">
        <f>DATE(CURR[[#This Row],[YEAR]],CURR[[#This Row],[MONTH]],1)</f>
        <v>44621</v>
      </c>
      <c r="S3648" t="str">
        <f>IF(AND(CURR[[#This Row],[DATE]]&gt;=DATE(2023,6,1),CURR[[#This Row],[DATE]]&lt;=DATE(2024,5,31)),"Y","N")</f>
        <v>N</v>
      </c>
    </row>
    <row r="3649" spans="1:19" x14ac:dyDescent="0.25">
      <c r="A3649" t="s">
        <v>76</v>
      </c>
      <c r="B3649" t="s">
        <v>110</v>
      </c>
      <c r="C3649" t="s">
        <v>20</v>
      </c>
      <c r="D3649" s="1">
        <v>295095.23999600013</v>
      </c>
      <c r="E3649" s="1">
        <v>3043851.4405589988</v>
      </c>
      <c r="F3649" s="13">
        <v>0</v>
      </c>
      <c r="G3649" s="13">
        <v>9.6947977179138001E-2</v>
      </c>
      <c r="H3649" t="s">
        <v>26</v>
      </c>
      <c r="I3649" t="s">
        <v>17</v>
      </c>
      <c r="J3649">
        <v>2022</v>
      </c>
      <c r="K3649">
        <v>3</v>
      </c>
      <c r="L3649" s="12">
        <v>-1.2972913301157585</v>
      </c>
      <c r="M3649" s="1">
        <v>4581661.3211799916</v>
      </c>
      <c r="N3649" s="12">
        <v>-10.177225316665314</v>
      </c>
      <c r="O3649" s="13">
        <v>6.4407912176275686E-2</v>
      </c>
      <c r="P3649" s="12">
        <v>-0.65549383439394904</v>
      </c>
      <c r="Q3649" s="12">
        <v>-1.9527851645097076</v>
      </c>
      <c r="R3649" s="2">
        <f>DATE(CURR[[#This Row],[YEAR]],CURR[[#This Row],[MONTH]],1)</f>
        <v>44621</v>
      </c>
      <c r="S3649" t="str">
        <f>IF(AND(CURR[[#This Row],[DATE]]&gt;=DATE(2023,6,1),CURR[[#This Row],[DATE]]&lt;=DATE(2024,5,31)),"Y","N")</f>
        <v>N</v>
      </c>
    </row>
    <row r="3650" spans="1:19" x14ac:dyDescent="0.25">
      <c r="A3650" t="s">
        <v>76</v>
      </c>
      <c r="B3650" t="s">
        <v>111</v>
      </c>
      <c r="C3650" t="s">
        <v>15</v>
      </c>
      <c r="D3650" s="1">
        <v>207377.59189099999</v>
      </c>
      <c r="E3650" s="1">
        <v>1060136.9765620001</v>
      </c>
      <c r="F3650" s="13">
        <v>0</v>
      </c>
      <c r="G3650" s="13">
        <v>0.19561395977670809</v>
      </c>
      <c r="H3650" t="s">
        <v>16</v>
      </c>
      <c r="I3650" t="s">
        <v>17</v>
      </c>
      <c r="J3650">
        <v>2022</v>
      </c>
      <c r="K3650">
        <v>3</v>
      </c>
      <c r="L3650" s="12">
        <v>-0.62902097704739035</v>
      </c>
      <c r="M3650" s="1">
        <v>703536.37369300029</v>
      </c>
      <c r="N3650" s="12">
        <v>-7.833334482383429</v>
      </c>
      <c r="O3650" s="13">
        <v>0.2947645632057862</v>
      </c>
      <c r="P3650" s="12">
        <v>-2.3089894171445748</v>
      </c>
      <c r="Q3650" s="12">
        <v>-2.9380103941919651</v>
      </c>
      <c r="R3650" s="2">
        <f>DATE(CURR[[#This Row],[YEAR]],CURR[[#This Row],[MONTH]],1)</f>
        <v>44621</v>
      </c>
      <c r="S3650" t="str">
        <f>IF(AND(CURR[[#This Row],[DATE]]&gt;=DATE(2023,6,1),CURR[[#This Row],[DATE]]&lt;=DATE(2024,5,31)),"Y","N")</f>
        <v>N</v>
      </c>
    </row>
    <row r="3651" spans="1:19" x14ac:dyDescent="0.25">
      <c r="A3651" t="s">
        <v>76</v>
      </c>
      <c r="B3651" t="s">
        <v>111</v>
      </c>
      <c r="C3651" t="s">
        <v>15</v>
      </c>
      <c r="D3651" s="1">
        <v>703536.37369300029</v>
      </c>
      <c r="E3651" s="1">
        <v>4338517.5358729996</v>
      </c>
      <c r="F3651" s="13">
        <v>0.16216054628702434</v>
      </c>
      <c r="G3651" s="13">
        <v>0</v>
      </c>
      <c r="H3651" t="s">
        <v>21</v>
      </c>
      <c r="I3651" t="s">
        <v>23</v>
      </c>
      <c r="J3651">
        <v>2022</v>
      </c>
      <c r="K3651">
        <v>3</v>
      </c>
      <c r="L3651" s="12">
        <v>-2.2612933891364015</v>
      </c>
      <c r="M3651" s="1">
        <v>703536.37369300029</v>
      </c>
      <c r="N3651" s="12">
        <v>-7.833334482383429</v>
      </c>
      <c r="O3651" s="13">
        <v>0</v>
      </c>
      <c r="P3651" s="12">
        <v>0</v>
      </c>
      <c r="Q3651" s="12">
        <v>0</v>
      </c>
      <c r="R3651" s="2">
        <f>DATE(CURR[[#This Row],[YEAR]],CURR[[#This Row],[MONTH]],1)</f>
        <v>44621</v>
      </c>
      <c r="S3651" t="str">
        <f>IF(AND(CURR[[#This Row],[DATE]]&gt;=DATE(2023,6,1),CURR[[#This Row],[DATE]]&lt;=DATE(2024,5,31)),"Y","N")</f>
        <v>N</v>
      </c>
    </row>
    <row r="3652" spans="1:19" x14ac:dyDescent="0.25">
      <c r="A3652" t="s">
        <v>76</v>
      </c>
      <c r="B3652" t="s">
        <v>111</v>
      </c>
      <c r="C3652" t="s">
        <v>15</v>
      </c>
      <c r="D3652" s="1">
        <v>703536.37369300029</v>
      </c>
      <c r="E3652" s="1">
        <v>4338517.5358729996</v>
      </c>
      <c r="F3652" s="13">
        <v>0.16216054628702434</v>
      </c>
      <c r="G3652" s="13">
        <v>0</v>
      </c>
      <c r="H3652" t="s">
        <v>21</v>
      </c>
      <c r="I3652" t="s">
        <v>22</v>
      </c>
      <c r="J3652">
        <v>2022</v>
      </c>
      <c r="K3652">
        <v>3</v>
      </c>
      <c r="L3652" s="12">
        <v>-5.5720410932470275</v>
      </c>
      <c r="M3652" s="1">
        <v>703536.37369300029</v>
      </c>
      <c r="N3652" s="12">
        <v>-7.833334482383429</v>
      </c>
      <c r="O3652" s="13">
        <v>0</v>
      </c>
      <c r="P3652" s="12">
        <v>0</v>
      </c>
      <c r="Q3652" s="12">
        <v>0</v>
      </c>
      <c r="R3652" s="2">
        <f>DATE(CURR[[#This Row],[YEAR]],CURR[[#This Row],[MONTH]],1)</f>
        <v>44621</v>
      </c>
      <c r="S3652" t="str">
        <f>IF(AND(CURR[[#This Row],[DATE]]&gt;=DATE(2023,6,1),CURR[[#This Row],[DATE]]&lt;=DATE(2024,5,31)),"Y","N")</f>
        <v>N</v>
      </c>
    </row>
    <row r="3653" spans="1:19" x14ac:dyDescent="0.25">
      <c r="A3653" t="s">
        <v>76</v>
      </c>
      <c r="B3653" t="s">
        <v>111</v>
      </c>
      <c r="C3653" t="s">
        <v>15</v>
      </c>
      <c r="D3653" s="1">
        <v>301427.87495199998</v>
      </c>
      <c r="E3653" s="1">
        <v>1552779.0144459996</v>
      </c>
      <c r="F3653" s="13">
        <v>0</v>
      </c>
      <c r="G3653" s="13">
        <v>0.19412155377405291</v>
      </c>
      <c r="H3653" t="s">
        <v>24</v>
      </c>
      <c r="I3653" t="s">
        <v>17</v>
      </c>
      <c r="J3653">
        <v>2022</v>
      </c>
      <c r="K3653">
        <v>3</v>
      </c>
      <c r="L3653" s="12">
        <v>-1.0180064888329567</v>
      </c>
      <c r="M3653" s="1">
        <v>703536.37369300029</v>
      </c>
      <c r="N3653" s="12">
        <v>-7.833334482383429</v>
      </c>
      <c r="O3653" s="13">
        <v>0.42844675303672786</v>
      </c>
      <c r="P3653" s="12">
        <v>-3.3561667244278173</v>
      </c>
      <c r="Q3653" s="12">
        <v>-4.3741732132607742</v>
      </c>
      <c r="R3653" s="2">
        <f>DATE(CURR[[#This Row],[YEAR]],CURR[[#This Row],[MONTH]],1)</f>
        <v>44621</v>
      </c>
      <c r="S3653" t="str">
        <f>IF(AND(CURR[[#This Row],[DATE]]&gt;=DATE(2023,6,1),CURR[[#This Row],[DATE]]&lt;=DATE(2024,5,31)),"Y","N")</f>
        <v>N</v>
      </c>
    </row>
    <row r="3654" spans="1:19" x14ac:dyDescent="0.25">
      <c r="A3654" t="s">
        <v>76</v>
      </c>
      <c r="B3654" t="s">
        <v>111</v>
      </c>
      <c r="C3654" t="s">
        <v>15</v>
      </c>
      <c r="D3654" s="1">
        <v>91564.699439999997</v>
      </c>
      <c r="E3654" s="1">
        <v>1159884.9138299995</v>
      </c>
      <c r="F3654" s="13">
        <v>0</v>
      </c>
      <c r="G3654" s="13">
        <v>7.8942917825914852E-2</v>
      </c>
      <c r="H3654" t="s">
        <v>25</v>
      </c>
      <c r="I3654" t="s">
        <v>17</v>
      </c>
      <c r="J3654">
        <v>2022</v>
      </c>
      <c r="K3654">
        <v>3</v>
      </c>
      <c r="L3654" s="12">
        <v>-1.7350819574615173</v>
      </c>
      <c r="M3654" s="1">
        <v>703536.37369300029</v>
      </c>
      <c r="N3654" s="12">
        <v>-7.833334482383429</v>
      </c>
      <c r="O3654" s="13">
        <v>0.13014920459529186</v>
      </c>
      <c r="P3654" s="12">
        <v>-1.0195022522110755</v>
      </c>
      <c r="Q3654" s="12">
        <v>-2.7545842096725925</v>
      </c>
      <c r="R3654" s="2">
        <f>DATE(CURR[[#This Row],[YEAR]],CURR[[#This Row],[MONTH]],1)</f>
        <v>44621</v>
      </c>
      <c r="S3654" t="str">
        <f>IF(AND(CURR[[#This Row],[DATE]]&gt;=DATE(2023,6,1),CURR[[#This Row],[DATE]]&lt;=DATE(2024,5,31)),"Y","N")</f>
        <v>N</v>
      </c>
    </row>
    <row r="3655" spans="1:19" x14ac:dyDescent="0.25">
      <c r="A3655" t="s">
        <v>76</v>
      </c>
      <c r="B3655" t="s">
        <v>111</v>
      </c>
      <c r="C3655" t="s">
        <v>15</v>
      </c>
      <c r="D3655" s="1">
        <v>103166.20741000005</v>
      </c>
      <c r="E3655" s="1">
        <v>565716.63103500009</v>
      </c>
      <c r="F3655" s="13">
        <v>0</v>
      </c>
      <c r="G3655" s="13">
        <v>0.18236375201000107</v>
      </c>
      <c r="H3655" t="s">
        <v>26</v>
      </c>
      <c r="I3655" t="s">
        <v>17</v>
      </c>
      <c r="J3655">
        <v>2022</v>
      </c>
      <c r="K3655">
        <v>3</v>
      </c>
      <c r="L3655" s="12">
        <v>-2.4402666388057805</v>
      </c>
      <c r="M3655" s="1">
        <v>703536.37369300029</v>
      </c>
      <c r="N3655" s="12">
        <v>-7.833334482383429</v>
      </c>
      <c r="O3655" s="13">
        <v>0.14663947916219372</v>
      </c>
      <c r="P3655" s="12">
        <v>-1.1486760885999583</v>
      </c>
      <c r="Q3655" s="12">
        <v>-3.5889427274057386</v>
      </c>
      <c r="R3655" s="2">
        <f>DATE(CURR[[#This Row],[YEAR]],CURR[[#This Row],[MONTH]],1)</f>
        <v>44621</v>
      </c>
      <c r="S3655" t="str">
        <f>IF(AND(CURR[[#This Row],[DATE]]&gt;=DATE(2023,6,1),CURR[[#This Row],[DATE]]&lt;=DATE(2024,5,31)),"Y","N")</f>
        <v>N</v>
      </c>
    </row>
    <row r="3656" spans="1:19" x14ac:dyDescent="0.25">
      <c r="A3656" t="s">
        <v>76</v>
      </c>
      <c r="B3656" t="s">
        <v>111</v>
      </c>
      <c r="C3656" t="s">
        <v>18</v>
      </c>
      <c r="D3656" s="1">
        <v>530781.99600400019</v>
      </c>
      <c r="E3656" s="1">
        <v>1060136.9765620001</v>
      </c>
      <c r="F3656" s="13">
        <v>0</v>
      </c>
      <c r="G3656" s="13">
        <v>0.50067303352186998</v>
      </c>
      <c r="H3656" t="s">
        <v>16</v>
      </c>
      <c r="I3656" t="s">
        <v>17</v>
      </c>
      <c r="J3656">
        <v>2022</v>
      </c>
      <c r="K3656">
        <v>3</v>
      </c>
      <c r="L3656" s="12">
        <v>-1.6099763078601455</v>
      </c>
      <c r="M3656" s="1">
        <v>1364211.6307560001</v>
      </c>
      <c r="N3656" s="12">
        <v>-15.189443514305998</v>
      </c>
      <c r="O3656" s="13">
        <v>0.38907599381032892</v>
      </c>
      <c r="P3656" s="12">
        <v>-5.9098478307544609</v>
      </c>
      <c r="Q3656" s="12">
        <v>-7.5198241386146059</v>
      </c>
      <c r="R3656" s="2">
        <f>DATE(CURR[[#This Row],[YEAR]],CURR[[#This Row],[MONTH]],1)</f>
        <v>44621</v>
      </c>
      <c r="S3656" t="str">
        <f>IF(AND(CURR[[#This Row],[DATE]]&gt;=DATE(2023,6,1),CURR[[#This Row],[DATE]]&lt;=DATE(2024,5,31)),"Y","N")</f>
        <v>N</v>
      </c>
    </row>
    <row r="3657" spans="1:19" x14ac:dyDescent="0.25">
      <c r="A3657" t="s">
        <v>76</v>
      </c>
      <c r="B3657" t="s">
        <v>111</v>
      </c>
      <c r="C3657" t="s">
        <v>18</v>
      </c>
      <c r="D3657" s="1">
        <v>1364211.6307560001</v>
      </c>
      <c r="E3657" s="1">
        <v>4338517.5358729996</v>
      </c>
      <c r="F3657" s="13">
        <v>0.31444188469356787</v>
      </c>
      <c r="G3657" s="13">
        <v>0</v>
      </c>
      <c r="H3657" t="s">
        <v>21</v>
      </c>
      <c r="I3657" t="s">
        <v>23</v>
      </c>
      <c r="J3657">
        <v>2022</v>
      </c>
      <c r="K3657">
        <v>3</v>
      </c>
      <c r="L3657" s="12">
        <v>-4.3848233827888361</v>
      </c>
      <c r="M3657" s="1">
        <v>1364211.6307560001</v>
      </c>
      <c r="N3657" s="12">
        <v>-15.189443514305998</v>
      </c>
      <c r="O3657" s="13">
        <v>0</v>
      </c>
      <c r="P3657" s="12">
        <v>0</v>
      </c>
      <c r="Q3657" s="12">
        <v>0</v>
      </c>
      <c r="R3657" s="2">
        <f>DATE(CURR[[#This Row],[YEAR]],CURR[[#This Row],[MONTH]],1)</f>
        <v>44621</v>
      </c>
      <c r="S3657" t="str">
        <f>IF(AND(CURR[[#This Row],[DATE]]&gt;=DATE(2023,6,1),CURR[[#This Row],[DATE]]&lt;=DATE(2024,5,31)),"Y","N")</f>
        <v>N</v>
      </c>
    </row>
    <row r="3658" spans="1:19" x14ac:dyDescent="0.25">
      <c r="A3658" t="s">
        <v>76</v>
      </c>
      <c r="B3658" t="s">
        <v>111</v>
      </c>
      <c r="C3658" t="s">
        <v>18</v>
      </c>
      <c r="D3658" s="1">
        <v>1364211.6307560001</v>
      </c>
      <c r="E3658" s="1">
        <v>4338517.5358729996</v>
      </c>
      <c r="F3658" s="13">
        <v>0.31444188469356787</v>
      </c>
      <c r="G3658" s="13">
        <v>0</v>
      </c>
      <c r="H3658" t="s">
        <v>21</v>
      </c>
      <c r="I3658" t="s">
        <v>22</v>
      </c>
      <c r="J3658">
        <v>2022</v>
      </c>
      <c r="K3658">
        <v>3</v>
      </c>
      <c r="L3658" s="12">
        <v>-10.804620131517161</v>
      </c>
      <c r="M3658" s="1">
        <v>1364211.6307560001</v>
      </c>
      <c r="N3658" s="12">
        <v>-15.189443514305998</v>
      </c>
      <c r="O3658" s="13">
        <v>0</v>
      </c>
      <c r="P3658" s="12">
        <v>0</v>
      </c>
      <c r="Q3658" s="12">
        <v>0</v>
      </c>
      <c r="R3658" s="2">
        <f>DATE(CURR[[#This Row],[YEAR]],CURR[[#This Row],[MONTH]],1)</f>
        <v>44621</v>
      </c>
      <c r="S3658" t="str">
        <f>IF(AND(CURR[[#This Row],[DATE]]&gt;=DATE(2023,6,1),CURR[[#This Row],[DATE]]&lt;=DATE(2024,5,31)),"Y","N")</f>
        <v>N</v>
      </c>
    </row>
    <row r="3659" spans="1:19" x14ac:dyDescent="0.25">
      <c r="A3659" t="s">
        <v>76</v>
      </c>
      <c r="B3659" t="s">
        <v>111</v>
      </c>
      <c r="C3659" t="s">
        <v>18</v>
      </c>
      <c r="D3659" s="1">
        <v>356247.9102219998</v>
      </c>
      <c r="E3659" s="1">
        <v>1552779.0144459996</v>
      </c>
      <c r="F3659" s="13">
        <v>0</v>
      </c>
      <c r="G3659" s="13">
        <v>0.22942602064280335</v>
      </c>
      <c r="H3659" t="s">
        <v>24</v>
      </c>
      <c r="I3659" t="s">
        <v>17</v>
      </c>
      <c r="J3659">
        <v>2022</v>
      </c>
      <c r="K3659">
        <v>3</v>
      </c>
      <c r="L3659" s="12">
        <v>-1.2031491257964364</v>
      </c>
      <c r="M3659" s="1">
        <v>1364211.6307560001</v>
      </c>
      <c r="N3659" s="12">
        <v>-15.189443514305998</v>
      </c>
      <c r="O3659" s="13">
        <v>0.26113830302456753</v>
      </c>
      <c r="P3659" s="12">
        <v>-3.9665455032133914</v>
      </c>
      <c r="Q3659" s="12">
        <v>-5.169694629009828</v>
      </c>
      <c r="R3659" s="2">
        <f>DATE(CURR[[#This Row],[YEAR]],CURR[[#This Row],[MONTH]],1)</f>
        <v>44621</v>
      </c>
      <c r="S3659" t="str">
        <f>IF(AND(CURR[[#This Row],[DATE]]&gt;=DATE(2023,6,1),CURR[[#This Row],[DATE]]&lt;=DATE(2024,5,31)),"Y","N")</f>
        <v>N</v>
      </c>
    </row>
    <row r="3660" spans="1:19" x14ac:dyDescent="0.25">
      <c r="A3660" t="s">
        <v>76</v>
      </c>
      <c r="B3660" t="s">
        <v>111</v>
      </c>
      <c r="C3660" t="s">
        <v>18</v>
      </c>
      <c r="D3660" s="1">
        <v>148285.82061300002</v>
      </c>
      <c r="E3660" s="1">
        <v>1159884.9138299995</v>
      </c>
      <c r="F3660" s="13">
        <v>0</v>
      </c>
      <c r="G3660" s="13">
        <v>0.12784528779096938</v>
      </c>
      <c r="H3660" t="s">
        <v>25</v>
      </c>
      <c r="I3660" t="s">
        <v>17</v>
      </c>
      <c r="J3660">
        <v>2022</v>
      </c>
      <c r="K3660">
        <v>3</v>
      </c>
      <c r="L3660" s="12">
        <v>-2.8099044005663534</v>
      </c>
      <c r="M3660" s="1">
        <v>1364211.6307560001</v>
      </c>
      <c r="N3660" s="12">
        <v>-15.189443514305998</v>
      </c>
      <c r="O3660" s="13">
        <v>0.10869707988842246</v>
      </c>
      <c r="P3660" s="12">
        <v>-1.6510481551351994</v>
      </c>
      <c r="Q3660" s="12">
        <v>-4.460952555701553</v>
      </c>
      <c r="R3660" s="2">
        <f>DATE(CURR[[#This Row],[YEAR]],CURR[[#This Row],[MONTH]],1)</f>
        <v>44621</v>
      </c>
      <c r="S3660" t="str">
        <f>IF(AND(CURR[[#This Row],[DATE]]&gt;=DATE(2023,6,1),CURR[[#This Row],[DATE]]&lt;=DATE(2024,5,31)),"Y","N")</f>
        <v>N</v>
      </c>
    </row>
    <row r="3661" spans="1:19" x14ac:dyDescent="0.25">
      <c r="A3661" t="s">
        <v>76</v>
      </c>
      <c r="B3661" t="s">
        <v>111</v>
      </c>
      <c r="C3661" t="s">
        <v>18</v>
      </c>
      <c r="D3661" s="1">
        <v>328895.90391699987</v>
      </c>
      <c r="E3661" s="1">
        <v>565716.63103500009</v>
      </c>
      <c r="F3661" s="13">
        <v>0</v>
      </c>
      <c r="G3661" s="13">
        <v>0.58137923807414382</v>
      </c>
      <c r="H3661" t="s">
        <v>26</v>
      </c>
      <c r="I3661" t="s">
        <v>17</v>
      </c>
      <c r="J3661">
        <v>2022</v>
      </c>
      <c r="K3661">
        <v>3</v>
      </c>
      <c r="L3661" s="12">
        <v>-7.7796181726336284</v>
      </c>
      <c r="M3661" s="1">
        <v>1364211.6307560001</v>
      </c>
      <c r="N3661" s="12">
        <v>-15.189443514305998</v>
      </c>
      <c r="O3661" s="13">
        <v>0.24108862327668096</v>
      </c>
      <c r="P3661" s="12">
        <v>-3.6620020252029435</v>
      </c>
      <c r="Q3661" s="12">
        <v>-11.441620197836572</v>
      </c>
      <c r="R3661" s="2">
        <f>DATE(CURR[[#This Row],[YEAR]],CURR[[#This Row],[MONTH]],1)</f>
        <v>44621</v>
      </c>
      <c r="S3661" t="str">
        <f>IF(AND(CURR[[#This Row],[DATE]]&gt;=DATE(2023,6,1),CURR[[#This Row],[DATE]]&lt;=DATE(2024,5,31)),"Y","N")</f>
        <v>N</v>
      </c>
    </row>
    <row r="3662" spans="1:19" x14ac:dyDescent="0.25">
      <c r="A3662" t="s">
        <v>76</v>
      </c>
      <c r="B3662" t="s">
        <v>111</v>
      </c>
      <c r="C3662" t="s">
        <v>19</v>
      </c>
      <c r="D3662" s="1">
        <v>446.89896499999975</v>
      </c>
      <c r="E3662" s="1">
        <v>1060136.9765620001</v>
      </c>
      <c r="F3662" s="13">
        <v>0</v>
      </c>
      <c r="G3662" s="13">
        <v>4.2154832335844267E-4</v>
      </c>
      <c r="H3662" t="s">
        <v>16</v>
      </c>
      <c r="I3662" t="s">
        <v>17</v>
      </c>
      <c r="J3662">
        <v>2022</v>
      </c>
      <c r="K3662">
        <v>3</v>
      </c>
      <c r="L3662" s="12">
        <v>-1.3555409774143839E-3</v>
      </c>
      <c r="M3662" s="1">
        <v>1183353.4464160008</v>
      </c>
      <c r="N3662" s="12">
        <v>-13.175727230704172</v>
      </c>
      <c r="O3662" s="13">
        <v>3.7765467819738372E-4</v>
      </c>
      <c r="P3662" s="12">
        <v>-4.9758750273280897E-3</v>
      </c>
      <c r="Q3662" s="12">
        <v>-6.3314160047424732E-3</v>
      </c>
      <c r="R3662" s="2">
        <f>DATE(CURR[[#This Row],[YEAR]],CURR[[#This Row],[MONTH]],1)</f>
        <v>44621</v>
      </c>
      <c r="S3662" t="str">
        <f>IF(AND(CURR[[#This Row],[DATE]]&gt;=DATE(2023,6,1),CURR[[#This Row],[DATE]]&lt;=DATE(2024,5,31)),"Y","N")</f>
        <v>N</v>
      </c>
    </row>
    <row r="3663" spans="1:19" x14ac:dyDescent="0.25">
      <c r="A3663" t="s">
        <v>76</v>
      </c>
      <c r="B3663" t="s">
        <v>111</v>
      </c>
      <c r="C3663" t="s">
        <v>19</v>
      </c>
      <c r="D3663" s="1">
        <v>1183353.4464160008</v>
      </c>
      <c r="E3663" s="1">
        <v>4338517.5358729996</v>
      </c>
      <c r="F3663" s="13">
        <v>0.27275525260217387</v>
      </c>
      <c r="G3663" s="13">
        <v>0</v>
      </c>
      <c r="H3663" t="s">
        <v>21</v>
      </c>
      <c r="I3663" t="s">
        <v>23</v>
      </c>
      <c r="J3663">
        <v>2022</v>
      </c>
      <c r="K3663">
        <v>3</v>
      </c>
      <c r="L3663" s="12">
        <v>-3.8035124059697258</v>
      </c>
      <c r="M3663" s="1">
        <v>1183353.4464160008</v>
      </c>
      <c r="N3663" s="12">
        <v>-13.175727230704172</v>
      </c>
      <c r="O3663" s="13">
        <v>0</v>
      </c>
      <c r="P3663" s="12">
        <v>0</v>
      </c>
      <c r="Q3663" s="12">
        <v>0</v>
      </c>
      <c r="R3663" s="2">
        <f>DATE(CURR[[#This Row],[YEAR]],CURR[[#This Row],[MONTH]],1)</f>
        <v>44621</v>
      </c>
      <c r="S3663" t="str">
        <f>IF(AND(CURR[[#This Row],[DATE]]&gt;=DATE(2023,6,1),CURR[[#This Row],[DATE]]&lt;=DATE(2024,5,31)),"Y","N")</f>
        <v>N</v>
      </c>
    </row>
    <row r="3664" spans="1:19" x14ac:dyDescent="0.25">
      <c r="A3664" t="s">
        <v>76</v>
      </c>
      <c r="B3664" t="s">
        <v>111</v>
      </c>
      <c r="C3664" t="s">
        <v>19</v>
      </c>
      <c r="D3664" s="1">
        <v>1183353.4464160008</v>
      </c>
      <c r="E3664" s="1">
        <v>4338517.5358729996</v>
      </c>
      <c r="F3664" s="13">
        <v>0.27275525260217387</v>
      </c>
      <c r="G3664" s="13">
        <v>0</v>
      </c>
      <c r="H3664" t="s">
        <v>21</v>
      </c>
      <c r="I3664" t="s">
        <v>22</v>
      </c>
      <c r="J3664">
        <v>2022</v>
      </c>
      <c r="K3664">
        <v>3</v>
      </c>
      <c r="L3664" s="12">
        <v>-9.3722148247344457</v>
      </c>
      <c r="M3664" s="1">
        <v>1183353.4464160008</v>
      </c>
      <c r="N3664" s="12">
        <v>-13.175727230704172</v>
      </c>
      <c r="O3664" s="13">
        <v>0</v>
      </c>
      <c r="P3664" s="12">
        <v>0</v>
      </c>
      <c r="Q3664" s="12">
        <v>0</v>
      </c>
      <c r="R3664" s="2">
        <f>DATE(CURR[[#This Row],[YEAR]],CURR[[#This Row],[MONTH]],1)</f>
        <v>44621</v>
      </c>
      <c r="S3664" t="str">
        <f>IF(AND(CURR[[#This Row],[DATE]]&gt;=DATE(2023,6,1),CURR[[#This Row],[DATE]]&lt;=DATE(2024,5,31)),"Y","N")</f>
        <v>N</v>
      </c>
    </row>
    <row r="3665" spans="1:19" x14ac:dyDescent="0.25">
      <c r="A3665" t="s">
        <v>76</v>
      </c>
      <c r="B3665" t="s">
        <v>111</v>
      </c>
      <c r="C3665" t="s">
        <v>19</v>
      </c>
      <c r="D3665" s="1">
        <v>356011.21524299978</v>
      </c>
      <c r="E3665" s="1">
        <v>1552779.0144459996</v>
      </c>
      <c r="F3665" s="13">
        <v>0</v>
      </c>
      <c r="G3665" s="13">
        <v>0.22927358750402577</v>
      </c>
      <c r="H3665" t="s">
        <v>24</v>
      </c>
      <c r="I3665" t="s">
        <v>17</v>
      </c>
      <c r="J3665">
        <v>2022</v>
      </c>
      <c r="K3665">
        <v>3</v>
      </c>
      <c r="L3665" s="12">
        <v>-1.2023497404557988</v>
      </c>
      <c r="M3665" s="1">
        <v>1183353.4464160008</v>
      </c>
      <c r="N3665" s="12">
        <v>-13.175727230704172</v>
      </c>
      <c r="O3665" s="13">
        <v>0.30084943456348051</v>
      </c>
      <c r="P3665" s="12">
        <v>-3.9639100873200031</v>
      </c>
      <c r="Q3665" s="12">
        <v>-5.1662598277758018</v>
      </c>
      <c r="R3665" s="2">
        <f>DATE(CURR[[#This Row],[YEAR]],CURR[[#This Row],[MONTH]],1)</f>
        <v>44621</v>
      </c>
      <c r="S3665" t="str">
        <f>IF(AND(CURR[[#This Row],[DATE]]&gt;=DATE(2023,6,1),CURR[[#This Row],[DATE]]&lt;=DATE(2024,5,31)),"Y","N")</f>
        <v>N</v>
      </c>
    </row>
    <row r="3666" spans="1:19" x14ac:dyDescent="0.25">
      <c r="A3666" t="s">
        <v>76</v>
      </c>
      <c r="B3666" t="s">
        <v>111</v>
      </c>
      <c r="C3666" t="s">
        <v>19</v>
      </c>
      <c r="D3666" s="1">
        <v>768068.26476700034</v>
      </c>
      <c r="E3666" s="1">
        <v>1159884.9138299995</v>
      </c>
      <c r="F3666" s="13">
        <v>0</v>
      </c>
      <c r="G3666" s="13">
        <v>0.66219351213975131</v>
      </c>
      <c r="H3666" t="s">
        <v>25</v>
      </c>
      <c r="I3666" t="s">
        <v>17</v>
      </c>
      <c r="J3666">
        <v>2022</v>
      </c>
      <c r="K3666">
        <v>3</v>
      </c>
      <c r="L3666" s="12">
        <v>-14.554314014531952</v>
      </c>
      <c r="M3666" s="1">
        <v>1183353.4464160008</v>
      </c>
      <c r="N3666" s="12">
        <v>-13.175727230704172</v>
      </c>
      <c r="O3666" s="13">
        <v>0.64906074097576971</v>
      </c>
      <c r="P3666" s="12">
        <v>-8.5518472792554761</v>
      </c>
      <c r="Q3666" s="12">
        <v>-23.10616129378743</v>
      </c>
      <c r="R3666" s="2">
        <f>DATE(CURR[[#This Row],[YEAR]],CURR[[#This Row],[MONTH]],1)</f>
        <v>44621</v>
      </c>
      <c r="S3666" t="str">
        <f>IF(AND(CURR[[#This Row],[DATE]]&gt;=DATE(2023,6,1),CURR[[#This Row],[DATE]]&lt;=DATE(2024,5,31)),"Y","N")</f>
        <v>N</v>
      </c>
    </row>
    <row r="3667" spans="1:19" x14ac:dyDescent="0.25">
      <c r="A3667" t="s">
        <v>76</v>
      </c>
      <c r="B3667" t="s">
        <v>111</v>
      </c>
      <c r="C3667" t="s">
        <v>19</v>
      </c>
      <c r="D3667" s="1">
        <v>58827.067440999956</v>
      </c>
      <c r="E3667" s="1">
        <v>565716.63103500009</v>
      </c>
      <c r="F3667" s="13">
        <v>0</v>
      </c>
      <c r="G3667" s="13">
        <v>0.10398680932072582</v>
      </c>
      <c r="H3667" t="s">
        <v>26</v>
      </c>
      <c r="I3667" t="s">
        <v>17</v>
      </c>
      <c r="J3667">
        <v>2022</v>
      </c>
      <c r="K3667">
        <v>3</v>
      </c>
      <c r="L3667" s="12">
        <v>-1.3914801536179675</v>
      </c>
      <c r="M3667" s="1">
        <v>1183353.4464160008</v>
      </c>
      <c r="N3667" s="12">
        <v>-13.175727230704172</v>
      </c>
      <c r="O3667" s="13">
        <v>4.9712169782551725E-2</v>
      </c>
      <c r="P3667" s="12">
        <v>-0.65499398910135587</v>
      </c>
      <c r="Q3667" s="12">
        <v>-2.0464741427193234</v>
      </c>
      <c r="R3667" s="2">
        <f>DATE(CURR[[#This Row],[YEAR]],CURR[[#This Row],[MONTH]],1)</f>
        <v>44621</v>
      </c>
      <c r="S3667" t="str">
        <f>IF(AND(CURR[[#This Row],[DATE]]&gt;=DATE(2023,6,1),CURR[[#This Row],[DATE]]&lt;=DATE(2024,5,31)),"Y","N")</f>
        <v>N</v>
      </c>
    </row>
    <row r="3668" spans="1:19" x14ac:dyDescent="0.25">
      <c r="A3668" t="s">
        <v>76</v>
      </c>
      <c r="B3668" t="s">
        <v>111</v>
      </c>
      <c r="C3668" t="s">
        <v>20</v>
      </c>
      <c r="D3668" s="1">
        <v>321530.48970200017</v>
      </c>
      <c r="E3668" s="1">
        <v>1060136.9765620001</v>
      </c>
      <c r="F3668" s="13">
        <v>0</v>
      </c>
      <c r="G3668" s="13">
        <v>0.30329145837806371</v>
      </c>
      <c r="H3668" t="s">
        <v>16</v>
      </c>
      <c r="I3668" t="s">
        <v>17</v>
      </c>
      <c r="J3668">
        <v>2022</v>
      </c>
      <c r="K3668">
        <v>3</v>
      </c>
      <c r="L3668" s="12">
        <v>-0.97527134411505068</v>
      </c>
      <c r="M3668" s="1">
        <v>1087416.0850080005</v>
      </c>
      <c r="N3668" s="12">
        <v>-12.107538762606421</v>
      </c>
      <c r="O3668" s="13">
        <v>0.29568303626815906</v>
      </c>
      <c r="P3668" s="12">
        <v>-3.579993823061896</v>
      </c>
      <c r="Q3668" s="12">
        <v>-4.5552651671769464</v>
      </c>
      <c r="R3668" s="2">
        <f>DATE(CURR[[#This Row],[YEAR]],CURR[[#This Row],[MONTH]],1)</f>
        <v>44621</v>
      </c>
      <c r="S3668" t="str">
        <f>IF(AND(CURR[[#This Row],[DATE]]&gt;=DATE(2023,6,1),CURR[[#This Row],[DATE]]&lt;=DATE(2024,5,31)),"Y","N")</f>
        <v>N</v>
      </c>
    </row>
    <row r="3669" spans="1:19" x14ac:dyDescent="0.25">
      <c r="A3669" t="s">
        <v>76</v>
      </c>
      <c r="B3669" t="s">
        <v>111</v>
      </c>
      <c r="C3669" t="s">
        <v>20</v>
      </c>
      <c r="D3669" s="1">
        <v>1087416.0850080005</v>
      </c>
      <c r="E3669" s="1">
        <v>4338517.5358729996</v>
      </c>
      <c r="F3669" s="13">
        <v>0.25064231641723433</v>
      </c>
      <c r="G3669" s="13">
        <v>0</v>
      </c>
      <c r="H3669" t="s">
        <v>21</v>
      </c>
      <c r="I3669" t="s">
        <v>23</v>
      </c>
      <c r="J3669">
        <v>2022</v>
      </c>
      <c r="K3669">
        <v>3</v>
      </c>
      <c r="L3669" s="12">
        <v>-3.4951523421050417</v>
      </c>
      <c r="M3669" s="1">
        <v>1087416.0850080005</v>
      </c>
      <c r="N3669" s="12">
        <v>-12.107538762606421</v>
      </c>
      <c r="O3669" s="13">
        <v>0</v>
      </c>
      <c r="P3669" s="12">
        <v>0</v>
      </c>
      <c r="Q3669" s="12">
        <v>0</v>
      </c>
      <c r="R3669" s="2">
        <f>DATE(CURR[[#This Row],[YEAR]],CURR[[#This Row],[MONTH]],1)</f>
        <v>44621</v>
      </c>
      <c r="S3669" t="str">
        <f>IF(AND(CURR[[#This Row],[DATE]]&gt;=DATE(2023,6,1),CURR[[#This Row],[DATE]]&lt;=DATE(2024,5,31)),"Y","N")</f>
        <v>N</v>
      </c>
    </row>
    <row r="3670" spans="1:19" x14ac:dyDescent="0.25">
      <c r="A3670" t="s">
        <v>76</v>
      </c>
      <c r="B3670" t="s">
        <v>111</v>
      </c>
      <c r="C3670" t="s">
        <v>20</v>
      </c>
      <c r="D3670" s="1">
        <v>1087416.0850080005</v>
      </c>
      <c r="E3670" s="1">
        <v>4338517.5358729996</v>
      </c>
      <c r="F3670" s="13">
        <v>0.25064231641723433</v>
      </c>
      <c r="G3670" s="13">
        <v>0</v>
      </c>
      <c r="H3670" t="s">
        <v>21</v>
      </c>
      <c r="I3670" t="s">
        <v>22</v>
      </c>
      <c r="J3670">
        <v>2022</v>
      </c>
      <c r="K3670">
        <v>3</v>
      </c>
      <c r="L3670" s="12">
        <v>-8.6123864205013785</v>
      </c>
      <c r="M3670" s="1">
        <v>1087416.0850080005</v>
      </c>
      <c r="N3670" s="12">
        <v>-12.107538762606421</v>
      </c>
      <c r="O3670" s="13">
        <v>0</v>
      </c>
      <c r="P3670" s="12">
        <v>0</v>
      </c>
      <c r="Q3670" s="12">
        <v>0</v>
      </c>
      <c r="R3670" s="2">
        <f>DATE(CURR[[#This Row],[YEAR]],CURR[[#This Row],[MONTH]],1)</f>
        <v>44621</v>
      </c>
      <c r="S3670" t="str">
        <f>IF(AND(CURR[[#This Row],[DATE]]&gt;=DATE(2023,6,1),CURR[[#This Row],[DATE]]&lt;=DATE(2024,5,31)),"Y","N")</f>
        <v>N</v>
      </c>
    </row>
    <row r="3671" spans="1:19" x14ac:dyDescent="0.25">
      <c r="A3671" t="s">
        <v>76</v>
      </c>
      <c r="B3671" t="s">
        <v>111</v>
      </c>
      <c r="C3671" t="s">
        <v>20</v>
      </c>
      <c r="D3671" s="1">
        <v>539092.01402899995</v>
      </c>
      <c r="E3671" s="1">
        <v>1552779.0144459996</v>
      </c>
      <c r="F3671" s="13">
        <v>0</v>
      </c>
      <c r="G3671" s="13">
        <v>0.34717883807911787</v>
      </c>
      <c r="H3671" t="s">
        <v>24</v>
      </c>
      <c r="I3671" t="s">
        <v>17</v>
      </c>
      <c r="J3671">
        <v>2022</v>
      </c>
      <c r="K3671">
        <v>3</v>
      </c>
      <c r="L3671" s="12">
        <v>-1.8206649549148071</v>
      </c>
      <c r="M3671" s="1">
        <v>1087416.0850080005</v>
      </c>
      <c r="N3671" s="12">
        <v>-12.107538762606421</v>
      </c>
      <c r="O3671" s="13">
        <v>0.49575504856085856</v>
      </c>
      <c r="P3671" s="12">
        <v>-6.0023734672084235</v>
      </c>
      <c r="Q3671" s="12">
        <v>-7.823038422123231</v>
      </c>
      <c r="R3671" s="2">
        <f>DATE(CURR[[#This Row],[YEAR]],CURR[[#This Row],[MONTH]],1)</f>
        <v>44621</v>
      </c>
      <c r="S3671" t="str">
        <f>IF(AND(CURR[[#This Row],[DATE]]&gt;=DATE(2023,6,1),CURR[[#This Row],[DATE]]&lt;=DATE(2024,5,31)),"Y","N")</f>
        <v>N</v>
      </c>
    </row>
    <row r="3672" spans="1:19" x14ac:dyDescent="0.25">
      <c r="A3672" t="s">
        <v>76</v>
      </c>
      <c r="B3672" t="s">
        <v>111</v>
      </c>
      <c r="C3672" t="s">
        <v>20</v>
      </c>
      <c r="D3672" s="1">
        <v>151966.12901000003</v>
      </c>
      <c r="E3672" s="1">
        <v>1159884.9138299995</v>
      </c>
      <c r="F3672" s="13">
        <v>0</v>
      </c>
      <c r="G3672" s="13">
        <v>0.13101828224336504</v>
      </c>
      <c r="H3672" t="s">
        <v>25</v>
      </c>
      <c r="I3672" t="s">
        <v>17</v>
      </c>
      <c r="J3672">
        <v>2022</v>
      </c>
      <c r="K3672">
        <v>3</v>
      </c>
      <c r="L3672" s="12">
        <v>-2.8796434674401894</v>
      </c>
      <c r="M3672" s="1">
        <v>1087416.0850080005</v>
      </c>
      <c r="N3672" s="12">
        <v>-12.107538762606421</v>
      </c>
      <c r="O3672" s="13">
        <v>0.13974975274426069</v>
      </c>
      <c r="P3672" s="12">
        <v>-1.6920255484157993</v>
      </c>
      <c r="Q3672" s="12">
        <v>-4.5716690158559885</v>
      </c>
      <c r="R3672" s="2">
        <f>DATE(CURR[[#This Row],[YEAR]],CURR[[#This Row],[MONTH]],1)</f>
        <v>44621</v>
      </c>
      <c r="S3672" t="str">
        <f>IF(AND(CURR[[#This Row],[DATE]]&gt;=DATE(2023,6,1),CURR[[#This Row],[DATE]]&lt;=DATE(2024,5,31)),"Y","N")</f>
        <v>N</v>
      </c>
    </row>
    <row r="3673" spans="1:19" x14ac:dyDescent="0.25">
      <c r="A3673" t="s">
        <v>76</v>
      </c>
      <c r="B3673" t="s">
        <v>111</v>
      </c>
      <c r="C3673" t="s">
        <v>20</v>
      </c>
      <c r="D3673" s="1">
        <v>74827.452267000001</v>
      </c>
      <c r="E3673" s="1">
        <v>565716.63103500009</v>
      </c>
      <c r="F3673" s="13">
        <v>0</v>
      </c>
      <c r="G3673" s="13">
        <v>0.13227020059512892</v>
      </c>
      <c r="H3673" t="s">
        <v>26</v>
      </c>
      <c r="I3673" t="s">
        <v>17</v>
      </c>
      <c r="J3673">
        <v>2022</v>
      </c>
      <c r="K3673">
        <v>3</v>
      </c>
      <c r="L3673" s="12">
        <v>-1.7699490949426191</v>
      </c>
      <c r="M3673" s="1">
        <v>1087416.0850080005</v>
      </c>
      <c r="N3673" s="12">
        <v>-12.107538762606421</v>
      </c>
      <c r="O3673" s="13">
        <v>6.881216242672139E-2</v>
      </c>
      <c r="P3673" s="12">
        <v>-0.83314592392029829</v>
      </c>
      <c r="Q3673" s="12">
        <v>-2.6030950188629172</v>
      </c>
      <c r="R3673" s="2">
        <f>DATE(CURR[[#This Row],[YEAR]],CURR[[#This Row],[MONTH]],1)</f>
        <v>44621</v>
      </c>
      <c r="S3673" t="str">
        <f>IF(AND(CURR[[#This Row],[DATE]]&gt;=DATE(2023,6,1),CURR[[#This Row],[DATE]]&lt;=DATE(2024,5,31)),"Y","N")</f>
        <v>N</v>
      </c>
    </row>
    <row r="3674" spans="1:19" x14ac:dyDescent="0.25">
      <c r="A3674" t="s">
        <v>77</v>
      </c>
      <c r="B3674" t="s">
        <v>14</v>
      </c>
      <c r="C3674" t="s">
        <v>15</v>
      </c>
      <c r="D3674" s="1">
        <v>3016.613468</v>
      </c>
      <c r="E3674" s="1">
        <v>15459.051720000003</v>
      </c>
      <c r="F3674" s="13">
        <v>0</v>
      </c>
      <c r="G3674" s="13">
        <v>0.19513573811887081</v>
      </c>
      <c r="H3674" t="s">
        <v>16</v>
      </c>
      <c r="I3674" t="s">
        <v>17</v>
      </c>
      <c r="J3674">
        <v>2022</v>
      </c>
      <c r="K3674">
        <v>4</v>
      </c>
      <c r="L3674" s="12">
        <v>-0.74228157798016625</v>
      </c>
      <c r="M3674" s="1">
        <v>9737.6503799999991</v>
      </c>
      <c r="N3674" s="12">
        <v>-10.160232905563436</v>
      </c>
      <c r="O3674" s="13">
        <v>0.30978863999838946</v>
      </c>
      <c r="P3674" s="12">
        <v>-3.1475247338813821</v>
      </c>
      <c r="Q3674" s="12">
        <v>-3.8898063118615482</v>
      </c>
      <c r="R3674" s="2">
        <f>DATE(CURR[[#This Row],[YEAR]],CURR[[#This Row],[MONTH]],1)</f>
        <v>44652</v>
      </c>
      <c r="S3674" t="str">
        <f>IF(AND(CURR[[#This Row],[DATE]]&gt;=DATE(2023,6,1),CURR[[#This Row],[DATE]]&lt;=DATE(2024,5,31)),"Y","N")</f>
        <v>N</v>
      </c>
    </row>
    <row r="3675" spans="1:19" x14ac:dyDescent="0.25">
      <c r="A3675" t="s">
        <v>77</v>
      </c>
      <c r="B3675" t="s">
        <v>14</v>
      </c>
      <c r="C3675" t="s">
        <v>15</v>
      </c>
      <c r="D3675" s="1">
        <v>9737.6503799999991</v>
      </c>
      <c r="E3675" s="1">
        <v>58641.099072000005</v>
      </c>
      <c r="F3675" s="13">
        <v>0.16605504559258064</v>
      </c>
      <c r="G3675" s="13">
        <v>0</v>
      </c>
      <c r="H3675" t="s">
        <v>21</v>
      </c>
      <c r="I3675" t="s">
        <v>23</v>
      </c>
      <c r="J3675">
        <v>2022</v>
      </c>
      <c r="K3675">
        <v>4</v>
      </c>
      <c r="L3675" s="12">
        <v>-4.4310893979317427</v>
      </c>
      <c r="M3675" s="1">
        <v>9737.6503799999991</v>
      </c>
      <c r="N3675" s="12">
        <v>-10.160232905563436</v>
      </c>
      <c r="O3675" s="13">
        <v>0</v>
      </c>
      <c r="P3675" s="12">
        <v>0</v>
      </c>
      <c r="Q3675" s="12">
        <v>0</v>
      </c>
      <c r="R3675" s="2">
        <f>DATE(CURR[[#This Row],[YEAR]],CURR[[#This Row],[MONTH]],1)</f>
        <v>44652</v>
      </c>
      <c r="S3675" t="str">
        <f>IF(AND(CURR[[#This Row],[DATE]]&gt;=DATE(2023,6,1),CURR[[#This Row],[DATE]]&lt;=DATE(2024,5,31)),"Y","N")</f>
        <v>N</v>
      </c>
    </row>
    <row r="3676" spans="1:19" x14ac:dyDescent="0.25">
      <c r="A3676" t="s">
        <v>77</v>
      </c>
      <c r="B3676" t="s">
        <v>14</v>
      </c>
      <c r="C3676" t="s">
        <v>15</v>
      </c>
      <c r="D3676" s="1">
        <v>9737.6503799999991</v>
      </c>
      <c r="E3676" s="1">
        <v>58641.099072000005</v>
      </c>
      <c r="F3676" s="13">
        <v>0.16605504559258064</v>
      </c>
      <c r="G3676" s="13">
        <v>0</v>
      </c>
      <c r="H3676" t="s">
        <v>21</v>
      </c>
      <c r="I3676" t="s">
        <v>22</v>
      </c>
      <c r="J3676">
        <v>2022</v>
      </c>
      <c r="K3676">
        <v>4</v>
      </c>
      <c r="L3676" s="12">
        <v>-5.7291435076316937</v>
      </c>
      <c r="M3676" s="1">
        <v>9737.6503799999991</v>
      </c>
      <c r="N3676" s="12">
        <v>-10.160232905563436</v>
      </c>
      <c r="O3676" s="13">
        <v>0</v>
      </c>
      <c r="P3676" s="12">
        <v>0</v>
      </c>
      <c r="Q3676" s="12">
        <v>0</v>
      </c>
      <c r="R3676" s="2">
        <f>DATE(CURR[[#This Row],[YEAR]],CURR[[#This Row],[MONTH]],1)</f>
        <v>44652</v>
      </c>
      <c r="S3676" t="str">
        <f>IF(AND(CURR[[#This Row],[DATE]]&gt;=DATE(2023,6,1),CURR[[#This Row],[DATE]]&lt;=DATE(2024,5,31)),"Y","N")</f>
        <v>N</v>
      </c>
    </row>
    <row r="3677" spans="1:19" x14ac:dyDescent="0.25">
      <c r="A3677" t="s">
        <v>77</v>
      </c>
      <c r="B3677" t="s">
        <v>14</v>
      </c>
      <c r="C3677" t="s">
        <v>15</v>
      </c>
      <c r="D3677" s="1">
        <v>4057.8394199999993</v>
      </c>
      <c r="E3677" s="1">
        <v>19586.277664000001</v>
      </c>
      <c r="F3677" s="13">
        <v>0</v>
      </c>
      <c r="G3677" s="13">
        <v>0.20717767253235644</v>
      </c>
      <c r="H3677" t="s">
        <v>24</v>
      </c>
      <c r="I3677" t="s">
        <v>17</v>
      </c>
      <c r="J3677">
        <v>2022</v>
      </c>
      <c r="K3677">
        <v>4</v>
      </c>
      <c r="L3677" s="12">
        <v>-1.0274160907156622</v>
      </c>
      <c r="M3677" s="1">
        <v>9737.6503799999991</v>
      </c>
      <c r="N3677" s="12">
        <v>-10.160232905563436</v>
      </c>
      <c r="O3677" s="13">
        <v>0.41671648309887255</v>
      </c>
      <c r="P3677" s="12">
        <v>-4.2339365238718347</v>
      </c>
      <c r="Q3677" s="12">
        <v>-5.2613526145874969</v>
      </c>
      <c r="R3677" s="2">
        <f>DATE(CURR[[#This Row],[YEAR]],CURR[[#This Row],[MONTH]],1)</f>
        <v>44652</v>
      </c>
      <c r="S3677" t="str">
        <f>IF(AND(CURR[[#This Row],[DATE]]&gt;=DATE(2023,6,1),CURR[[#This Row],[DATE]]&lt;=DATE(2024,5,31)),"Y","N")</f>
        <v>N</v>
      </c>
    </row>
    <row r="3678" spans="1:19" x14ac:dyDescent="0.25">
      <c r="A3678" t="s">
        <v>77</v>
      </c>
      <c r="B3678" t="s">
        <v>14</v>
      </c>
      <c r="C3678" t="s">
        <v>15</v>
      </c>
      <c r="D3678" s="1">
        <v>1417.4356600000001</v>
      </c>
      <c r="E3678" s="1">
        <v>16828.977491999998</v>
      </c>
      <c r="F3678" s="13">
        <v>0</v>
      </c>
      <c r="G3678" s="13">
        <v>8.4225893146140762E-2</v>
      </c>
      <c r="H3678" t="s">
        <v>25</v>
      </c>
      <c r="I3678" t="s">
        <v>17</v>
      </c>
      <c r="J3678">
        <v>2022</v>
      </c>
      <c r="K3678">
        <v>4</v>
      </c>
      <c r="L3678" s="12">
        <v>-1.8237204963499505</v>
      </c>
      <c r="M3678" s="1">
        <v>9737.6503799999991</v>
      </c>
      <c r="N3678" s="12">
        <v>-10.160232905563436</v>
      </c>
      <c r="O3678" s="13">
        <v>0.14556238976409011</v>
      </c>
      <c r="P3678" s="12">
        <v>-1.4789477822935586</v>
      </c>
      <c r="Q3678" s="12">
        <v>-3.3026682786435089</v>
      </c>
      <c r="R3678" s="2">
        <f>DATE(CURR[[#This Row],[YEAR]],CURR[[#This Row],[MONTH]],1)</f>
        <v>44652</v>
      </c>
      <c r="S3678" t="str">
        <f>IF(AND(CURR[[#This Row],[DATE]]&gt;=DATE(2023,6,1),CURR[[#This Row],[DATE]]&lt;=DATE(2024,5,31)),"Y","N")</f>
        <v>N</v>
      </c>
    </row>
    <row r="3679" spans="1:19" x14ac:dyDescent="0.25">
      <c r="A3679" t="s">
        <v>77</v>
      </c>
      <c r="B3679" t="s">
        <v>14</v>
      </c>
      <c r="C3679" t="s">
        <v>15</v>
      </c>
      <c r="D3679" s="1">
        <v>1245.7618320000004</v>
      </c>
      <c r="E3679" s="1">
        <v>6766.7921960000003</v>
      </c>
      <c r="F3679" s="13">
        <v>0</v>
      </c>
      <c r="G3679" s="13">
        <v>0.18409931854215911</v>
      </c>
      <c r="H3679" t="s">
        <v>26</v>
      </c>
      <c r="I3679" t="s">
        <v>17</v>
      </c>
      <c r="J3679">
        <v>2022</v>
      </c>
      <c r="K3679">
        <v>4</v>
      </c>
      <c r="L3679" s="12">
        <v>-2.2802474214281241</v>
      </c>
      <c r="M3679" s="1">
        <v>9737.6503799999991</v>
      </c>
      <c r="N3679" s="12">
        <v>-10.160232905563436</v>
      </c>
      <c r="O3679" s="13">
        <v>0.12793248713864797</v>
      </c>
      <c r="P3679" s="12">
        <v>-1.2998238655166621</v>
      </c>
      <c r="Q3679" s="12">
        <v>-3.5800712869447864</v>
      </c>
      <c r="R3679" s="2">
        <f>DATE(CURR[[#This Row],[YEAR]],CURR[[#This Row],[MONTH]],1)</f>
        <v>44652</v>
      </c>
      <c r="S3679" t="str">
        <f>IF(AND(CURR[[#This Row],[DATE]]&gt;=DATE(2023,6,1),CURR[[#This Row],[DATE]]&lt;=DATE(2024,5,31)),"Y","N")</f>
        <v>N</v>
      </c>
    </row>
    <row r="3680" spans="1:19" x14ac:dyDescent="0.25">
      <c r="A3680" t="s">
        <v>77</v>
      </c>
      <c r="B3680" t="s">
        <v>14</v>
      </c>
      <c r="C3680" t="s">
        <v>18</v>
      </c>
      <c r="D3680" s="1">
        <v>6112.9641320000001</v>
      </c>
      <c r="E3680" s="1">
        <v>15459.051720000003</v>
      </c>
      <c r="F3680" s="13">
        <v>0</v>
      </c>
      <c r="G3680" s="13">
        <v>0.39542943789310248</v>
      </c>
      <c r="H3680" t="s">
        <v>16</v>
      </c>
      <c r="I3680" t="s">
        <v>17</v>
      </c>
      <c r="J3680">
        <v>2022</v>
      </c>
      <c r="K3680">
        <v>4</v>
      </c>
      <c r="L3680" s="12">
        <v>-1.5041836516912077</v>
      </c>
      <c r="M3680" s="1">
        <v>16235.80406</v>
      </c>
      <c r="N3680" s="12">
        <v>-16.94038543399547</v>
      </c>
      <c r="O3680" s="13">
        <v>0.37651132702817308</v>
      </c>
      <c r="P3680" s="12">
        <v>-6.3782470001223679</v>
      </c>
      <c r="Q3680" s="12">
        <v>-7.8824306518135758</v>
      </c>
      <c r="R3680" s="2">
        <f>DATE(CURR[[#This Row],[YEAR]],CURR[[#This Row],[MONTH]],1)</f>
        <v>44652</v>
      </c>
      <c r="S3680" t="str">
        <f>IF(AND(CURR[[#This Row],[DATE]]&gt;=DATE(2023,6,1),CURR[[#This Row],[DATE]]&lt;=DATE(2024,5,31)),"Y","N")</f>
        <v>N</v>
      </c>
    </row>
    <row r="3681" spans="1:19" x14ac:dyDescent="0.25">
      <c r="A3681" t="s">
        <v>77</v>
      </c>
      <c r="B3681" t="s">
        <v>14</v>
      </c>
      <c r="C3681" t="s">
        <v>18</v>
      </c>
      <c r="D3681" s="1">
        <v>16235.80406</v>
      </c>
      <c r="E3681" s="1">
        <v>58641.099072000005</v>
      </c>
      <c r="F3681" s="13">
        <v>0.27686732201361969</v>
      </c>
      <c r="G3681" s="13">
        <v>0</v>
      </c>
      <c r="H3681" t="s">
        <v>21</v>
      </c>
      <c r="I3681" t="s">
        <v>23</v>
      </c>
      <c r="J3681">
        <v>2022</v>
      </c>
      <c r="K3681">
        <v>4</v>
      </c>
      <c r="L3681" s="12">
        <v>-7.3880552730589146</v>
      </c>
      <c r="M3681" s="1">
        <v>16235.80406</v>
      </c>
      <c r="N3681" s="12">
        <v>-16.94038543399547</v>
      </c>
      <c r="O3681" s="13">
        <v>0</v>
      </c>
      <c r="P3681" s="12">
        <v>0</v>
      </c>
      <c r="Q3681" s="12">
        <v>0</v>
      </c>
      <c r="R3681" s="2">
        <f>DATE(CURR[[#This Row],[YEAR]],CURR[[#This Row],[MONTH]],1)</f>
        <v>44652</v>
      </c>
      <c r="S3681" t="str">
        <f>IF(AND(CURR[[#This Row],[DATE]]&gt;=DATE(2023,6,1),CURR[[#This Row],[DATE]]&lt;=DATE(2024,5,31)),"Y","N")</f>
        <v>N</v>
      </c>
    </row>
    <row r="3682" spans="1:19" x14ac:dyDescent="0.25">
      <c r="A3682" t="s">
        <v>77</v>
      </c>
      <c r="B3682" t="s">
        <v>14</v>
      </c>
      <c r="C3682" t="s">
        <v>18</v>
      </c>
      <c r="D3682" s="1">
        <v>16235.80406</v>
      </c>
      <c r="E3682" s="1">
        <v>58641.099072000005</v>
      </c>
      <c r="F3682" s="13">
        <v>0.27686732201361969</v>
      </c>
      <c r="G3682" s="13">
        <v>0</v>
      </c>
      <c r="H3682" t="s">
        <v>21</v>
      </c>
      <c r="I3682" t="s">
        <v>22</v>
      </c>
      <c r="J3682">
        <v>2022</v>
      </c>
      <c r="K3682">
        <v>4</v>
      </c>
      <c r="L3682" s="12">
        <v>-9.5523301609365561</v>
      </c>
      <c r="M3682" s="1">
        <v>16235.80406</v>
      </c>
      <c r="N3682" s="12">
        <v>-16.94038543399547</v>
      </c>
      <c r="O3682" s="13">
        <v>0</v>
      </c>
      <c r="P3682" s="12">
        <v>0</v>
      </c>
      <c r="Q3682" s="12">
        <v>0</v>
      </c>
      <c r="R3682" s="2">
        <f>DATE(CURR[[#This Row],[YEAR]],CURR[[#This Row],[MONTH]],1)</f>
        <v>44652</v>
      </c>
      <c r="S3682" t="str">
        <f>IF(AND(CURR[[#This Row],[DATE]]&gt;=DATE(2023,6,1),CURR[[#This Row],[DATE]]&lt;=DATE(2024,5,31)),"Y","N")</f>
        <v>N</v>
      </c>
    </row>
    <row r="3683" spans="1:19" x14ac:dyDescent="0.25">
      <c r="A3683" t="s">
        <v>77</v>
      </c>
      <c r="B3683" t="s">
        <v>14</v>
      </c>
      <c r="C3683" t="s">
        <v>18</v>
      </c>
      <c r="D3683" s="1">
        <v>4440.1667880000005</v>
      </c>
      <c r="E3683" s="1">
        <v>19586.277664000001</v>
      </c>
      <c r="F3683" s="13">
        <v>0</v>
      </c>
      <c r="G3683" s="13">
        <v>0.22669783734155485</v>
      </c>
      <c r="H3683" t="s">
        <v>24</v>
      </c>
      <c r="I3683" t="s">
        <v>17</v>
      </c>
      <c r="J3683">
        <v>2022</v>
      </c>
      <c r="K3683">
        <v>4</v>
      </c>
      <c r="L3683" s="12">
        <v>-1.1242186620219881</v>
      </c>
      <c r="M3683" s="1">
        <v>16235.80406</v>
      </c>
      <c r="N3683" s="12">
        <v>-16.94038543399547</v>
      </c>
      <c r="O3683" s="13">
        <v>0.27347994417715338</v>
      </c>
      <c r="P3683" s="12">
        <v>-4.6328556628285433</v>
      </c>
      <c r="Q3683" s="12">
        <v>-5.7570743248505316</v>
      </c>
      <c r="R3683" s="2">
        <f>DATE(CURR[[#This Row],[YEAR]],CURR[[#This Row],[MONTH]],1)</f>
        <v>44652</v>
      </c>
      <c r="S3683" t="str">
        <f>IF(AND(CURR[[#This Row],[DATE]]&gt;=DATE(2023,6,1),CURR[[#This Row],[DATE]]&lt;=DATE(2024,5,31)),"Y","N")</f>
        <v>N</v>
      </c>
    </row>
    <row r="3684" spans="1:19" x14ac:dyDescent="0.25">
      <c r="A3684" t="s">
        <v>77</v>
      </c>
      <c r="B3684" t="s">
        <v>14</v>
      </c>
      <c r="C3684" t="s">
        <v>18</v>
      </c>
      <c r="D3684" s="1">
        <v>1646.9321440000001</v>
      </c>
      <c r="E3684" s="1">
        <v>16828.977491999998</v>
      </c>
      <c r="F3684" s="13">
        <v>0</v>
      </c>
      <c r="G3684" s="13">
        <v>9.7862876385859054E-2</v>
      </c>
      <c r="H3684" t="s">
        <v>25</v>
      </c>
      <c r="I3684" t="s">
        <v>17</v>
      </c>
      <c r="J3684">
        <v>2022</v>
      </c>
      <c r="K3684">
        <v>4</v>
      </c>
      <c r="L3684" s="12">
        <v>-2.1189984080902611</v>
      </c>
      <c r="M3684" s="1">
        <v>16235.80406</v>
      </c>
      <c r="N3684" s="12">
        <v>-16.94038543399547</v>
      </c>
      <c r="O3684" s="13">
        <v>0.10143828651255601</v>
      </c>
      <c r="P3684" s="12">
        <v>-1.718403671286763</v>
      </c>
      <c r="Q3684" s="12">
        <v>-3.837402079377024</v>
      </c>
      <c r="R3684" s="2">
        <f>DATE(CURR[[#This Row],[YEAR]],CURR[[#This Row],[MONTH]],1)</f>
        <v>44652</v>
      </c>
      <c r="S3684" t="str">
        <f>IF(AND(CURR[[#This Row],[DATE]]&gt;=DATE(2023,6,1),CURR[[#This Row],[DATE]]&lt;=DATE(2024,5,31)),"Y","N")</f>
        <v>N</v>
      </c>
    </row>
    <row r="3685" spans="1:19" x14ac:dyDescent="0.25">
      <c r="A3685" t="s">
        <v>77</v>
      </c>
      <c r="B3685" t="s">
        <v>14</v>
      </c>
      <c r="C3685" t="s">
        <v>18</v>
      </c>
      <c r="D3685" s="1">
        <v>4035.740996</v>
      </c>
      <c r="E3685" s="1">
        <v>6766.7921960000003</v>
      </c>
      <c r="F3685" s="13">
        <v>0</v>
      </c>
      <c r="G3685" s="13">
        <v>0.59640386154988112</v>
      </c>
      <c r="H3685" t="s">
        <v>26</v>
      </c>
      <c r="I3685" t="s">
        <v>17</v>
      </c>
      <c r="J3685">
        <v>2022</v>
      </c>
      <c r="K3685">
        <v>4</v>
      </c>
      <c r="L3685" s="12">
        <v>-7.3870364007754947</v>
      </c>
      <c r="M3685" s="1">
        <v>16235.80406</v>
      </c>
      <c r="N3685" s="12">
        <v>-16.94038543399547</v>
      </c>
      <c r="O3685" s="13">
        <v>0.24857044228211755</v>
      </c>
      <c r="P3685" s="12">
        <v>-4.2108790997577961</v>
      </c>
      <c r="Q3685" s="12">
        <v>-11.59791550053329</v>
      </c>
      <c r="R3685" s="2">
        <f>DATE(CURR[[#This Row],[YEAR]],CURR[[#This Row],[MONTH]],1)</f>
        <v>44652</v>
      </c>
      <c r="S3685" t="str">
        <f>IF(AND(CURR[[#This Row],[DATE]]&gt;=DATE(2023,6,1),CURR[[#This Row],[DATE]]&lt;=DATE(2024,5,31)),"Y","N")</f>
        <v>N</v>
      </c>
    </row>
    <row r="3686" spans="1:19" x14ac:dyDescent="0.25">
      <c r="A3686" t="s">
        <v>77</v>
      </c>
      <c r="B3686" t="s">
        <v>14</v>
      </c>
      <c r="C3686" t="s">
        <v>19</v>
      </c>
      <c r="D3686" s="1">
        <v>3.4173640000000001</v>
      </c>
      <c r="E3686" s="1">
        <v>15459.051720000003</v>
      </c>
      <c r="F3686" s="13">
        <v>0</v>
      </c>
      <c r="G3686" s="13">
        <v>2.2105909611382031E-4</v>
      </c>
      <c r="H3686" t="s">
        <v>16</v>
      </c>
      <c r="I3686" t="s">
        <v>17</v>
      </c>
      <c r="J3686">
        <v>2022</v>
      </c>
      <c r="K3686">
        <v>4</v>
      </c>
      <c r="L3686" s="12">
        <v>-8.4089206965398764E-4</v>
      </c>
      <c r="M3686" s="1">
        <v>16171.425968</v>
      </c>
      <c r="N3686" s="12">
        <v>-16.87321354106335</v>
      </c>
      <c r="O3686" s="13">
        <v>2.1132112942682212E-4</v>
      </c>
      <c r="P3686" s="12">
        <v>-3.5656665425574559E-3</v>
      </c>
      <c r="Q3686" s="12">
        <v>-4.4065586122114435E-3</v>
      </c>
      <c r="R3686" s="2">
        <f>DATE(CURR[[#This Row],[YEAR]],CURR[[#This Row],[MONTH]],1)</f>
        <v>44652</v>
      </c>
      <c r="S3686" t="str">
        <f>IF(AND(CURR[[#This Row],[DATE]]&gt;=DATE(2023,6,1),CURR[[#This Row],[DATE]]&lt;=DATE(2024,5,31)),"Y","N")</f>
        <v>N</v>
      </c>
    </row>
    <row r="3687" spans="1:19" x14ac:dyDescent="0.25">
      <c r="A3687" t="s">
        <v>77</v>
      </c>
      <c r="B3687" t="s">
        <v>14</v>
      </c>
      <c r="C3687" t="s">
        <v>19</v>
      </c>
      <c r="D3687" s="1">
        <v>16171.425968</v>
      </c>
      <c r="E3687" s="1">
        <v>58641.099072000005</v>
      </c>
      <c r="F3687" s="13">
        <v>0.27576948972502369</v>
      </c>
      <c r="G3687" s="13">
        <v>0</v>
      </c>
      <c r="H3687" t="s">
        <v>21</v>
      </c>
      <c r="I3687" t="s">
        <v>23</v>
      </c>
      <c r="J3687">
        <v>2022</v>
      </c>
      <c r="K3687">
        <v>4</v>
      </c>
      <c r="L3687" s="12">
        <v>-7.3587602101034646</v>
      </c>
      <c r="M3687" s="1">
        <v>16171.425968</v>
      </c>
      <c r="N3687" s="12">
        <v>-16.87321354106335</v>
      </c>
      <c r="O3687" s="13">
        <v>0</v>
      </c>
      <c r="P3687" s="12">
        <v>0</v>
      </c>
      <c r="Q3687" s="12">
        <v>0</v>
      </c>
      <c r="R3687" s="2">
        <f>DATE(CURR[[#This Row],[YEAR]],CURR[[#This Row],[MONTH]],1)</f>
        <v>44652</v>
      </c>
      <c r="S3687" t="str">
        <f>IF(AND(CURR[[#This Row],[DATE]]&gt;=DATE(2023,6,1),CURR[[#This Row],[DATE]]&lt;=DATE(2024,5,31)),"Y","N")</f>
        <v>N</v>
      </c>
    </row>
    <row r="3688" spans="1:19" x14ac:dyDescent="0.25">
      <c r="A3688" t="s">
        <v>77</v>
      </c>
      <c r="B3688" t="s">
        <v>14</v>
      </c>
      <c r="C3688" t="s">
        <v>19</v>
      </c>
      <c r="D3688" s="1">
        <v>16171.425968</v>
      </c>
      <c r="E3688" s="1">
        <v>58641.099072000005</v>
      </c>
      <c r="F3688" s="13">
        <v>0.27576948972502369</v>
      </c>
      <c r="G3688" s="13">
        <v>0</v>
      </c>
      <c r="H3688" t="s">
        <v>21</v>
      </c>
      <c r="I3688" t="s">
        <v>22</v>
      </c>
      <c r="J3688">
        <v>2022</v>
      </c>
      <c r="K3688">
        <v>4</v>
      </c>
      <c r="L3688" s="12">
        <v>-9.5144533309598867</v>
      </c>
      <c r="M3688" s="1">
        <v>16171.425968</v>
      </c>
      <c r="N3688" s="12">
        <v>-16.87321354106335</v>
      </c>
      <c r="O3688" s="13">
        <v>0</v>
      </c>
      <c r="P3688" s="12">
        <v>0</v>
      </c>
      <c r="Q3688" s="12">
        <v>0</v>
      </c>
      <c r="R3688" s="2">
        <f>DATE(CURR[[#This Row],[YEAR]],CURR[[#This Row],[MONTH]],1)</f>
        <v>44652</v>
      </c>
      <c r="S3688" t="str">
        <f>IF(AND(CURR[[#This Row],[DATE]]&gt;=DATE(2023,6,1),CURR[[#This Row],[DATE]]&lt;=DATE(2024,5,31)),"Y","N")</f>
        <v>N</v>
      </c>
    </row>
    <row r="3689" spans="1:19" x14ac:dyDescent="0.25">
      <c r="A3689" t="s">
        <v>77</v>
      </c>
      <c r="B3689" t="s">
        <v>14</v>
      </c>
      <c r="C3689" t="s">
        <v>19</v>
      </c>
      <c r="D3689" s="1">
        <v>4335.7450440000002</v>
      </c>
      <c r="E3689" s="1">
        <v>19586.277664000001</v>
      </c>
      <c r="F3689" s="13">
        <v>0</v>
      </c>
      <c r="G3689" s="13">
        <v>0.22136646474532487</v>
      </c>
      <c r="H3689" t="s">
        <v>24</v>
      </c>
      <c r="I3689" t="s">
        <v>17</v>
      </c>
      <c r="J3689">
        <v>2022</v>
      </c>
      <c r="K3689">
        <v>4</v>
      </c>
      <c r="L3689" s="12">
        <v>-1.0977798188589454</v>
      </c>
      <c r="M3689" s="1">
        <v>16171.425968</v>
      </c>
      <c r="N3689" s="12">
        <v>-16.87321354106335</v>
      </c>
      <c r="O3689" s="13">
        <v>0.26811148581328376</v>
      </c>
      <c r="P3689" s="12">
        <v>-4.5239023529393139</v>
      </c>
      <c r="Q3689" s="12">
        <v>-5.621682171798259</v>
      </c>
      <c r="R3689" s="2">
        <f>DATE(CURR[[#This Row],[YEAR]],CURR[[#This Row],[MONTH]],1)</f>
        <v>44652</v>
      </c>
      <c r="S3689" t="str">
        <f>IF(AND(CURR[[#This Row],[DATE]]&gt;=DATE(2023,6,1),CURR[[#This Row],[DATE]]&lt;=DATE(2024,5,31)),"Y","N")</f>
        <v>N</v>
      </c>
    </row>
    <row r="3690" spans="1:19" x14ac:dyDescent="0.25">
      <c r="A3690" t="s">
        <v>77</v>
      </c>
      <c r="B3690" t="s">
        <v>14</v>
      </c>
      <c r="C3690" t="s">
        <v>19</v>
      </c>
      <c r="D3690" s="1">
        <v>11171.830572000001</v>
      </c>
      <c r="E3690" s="1">
        <v>16828.977491999998</v>
      </c>
      <c r="F3690" s="13">
        <v>0</v>
      </c>
      <c r="G3690" s="13">
        <v>0.66384488168165656</v>
      </c>
      <c r="H3690" t="s">
        <v>25</v>
      </c>
      <c r="I3690" t="s">
        <v>17</v>
      </c>
      <c r="J3690">
        <v>2022</v>
      </c>
      <c r="K3690">
        <v>4</v>
      </c>
      <c r="L3690" s="12">
        <v>-14.374053772504494</v>
      </c>
      <c r="M3690" s="1">
        <v>16171.425968</v>
      </c>
      <c r="N3690" s="12">
        <v>-16.87321354106335</v>
      </c>
      <c r="O3690" s="13">
        <v>0.69083769075818091</v>
      </c>
      <c r="P3690" s="12">
        <v>-11.656651878377874</v>
      </c>
      <c r="Q3690" s="12">
        <v>-26.030705650882368</v>
      </c>
      <c r="R3690" s="2">
        <f>DATE(CURR[[#This Row],[YEAR]],CURR[[#This Row],[MONTH]],1)</f>
        <v>44652</v>
      </c>
      <c r="S3690" t="str">
        <f>IF(AND(CURR[[#This Row],[DATE]]&gt;=DATE(2023,6,1),CURR[[#This Row],[DATE]]&lt;=DATE(2024,5,31)),"Y","N")</f>
        <v>N</v>
      </c>
    </row>
    <row r="3691" spans="1:19" x14ac:dyDescent="0.25">
      <c r="A3691" t="s">
        <v>77</v>
      </c>
      <c r="B3691" t="s">
        <v>14</v>
      </c>
      <c r="C3691" t="s">
        <v>19</v>
      </c>
      <c r="D3691" s="1">
        <v>660.43298800000002</v>
      </c>
      <c r="E3691" s="1">
        <v>6766.7921960000003</v>
      </c>
      <c r="F3691" s="13">
        <v>0</v>
      </c>
      <c r="G3691" s="13">
        <v>9.7599123612868793E-2</v>
      </c>
      <c r="H3691" t="s">
        <v>26</v>
      </c>
      <c r="I3691" t="s">
        <v>17</v>
      </c>
      <c r="J3691">
        <v>2022</v>
      </c>
      <c r="K3691">
        <v>4</v>
      </c>
      <c r="L3691" s="12">
        <v>-1.2088591729410687</v>
      </c>
      <c r="M3691" s="1">
        <v>16171.425968</v>
      </c>
      <c r="N3691" s="12">
        <v>-16.87321354106335</v>
      </c>
      <c r="O3691" s="13">
        <v>4.0839502299108571E-2</v>
      </c>
      <c r="P3691" s="12">
        <v>-0.68909364320360655</v>
      </c>
      <c r="Q3691" s="12">
        <v>-1.8979528161446753</v>
      </c>
      <c r="R3691" s="2">
        <f>DATE(CURR[[#This Row],[YEAR]],CURR[[#This Row],[MONTH]],1)</f>
        <v>44652</v>
      </c>
      <c r="S3691" t="str">
        <f>IF(AND(CURR[[#This Row],[DATE]]&gt;=DATE(2023,6,1),CURR[[#This Row],[DATE]]&lt;=DATE(2024,5,31)),"Y","N")</f>
        <v>N</v>
      </c>
    </row>
    <row r="3692" spans="1:19" x14ac:dyDescent="0.25">
      <c r="A3692" t="s">
        <v>77</v>
      </c>
      <c r="B3692" t="s">
        <v>14</v>
      </c>
      <c r="C3692" t="s">
        <v>20</v>
      </c>
      <c r="D3692" s="1">
        <v>6326.0567560000009</v>
      </c>
      <c r="E3692" s="1">
        <v>15459.051720000003</v>
      </c>
      <c r="F3692" s="13">
        <v>0</v>
      </c>
      <c r="G3692" s="13">
        <v>0.40921376489191275</v>
      </c>
      <c r="H3692" t="s">
        <v>16</v>
      </c>
      <c r="I3692" t="s">
        <v>17</v>
      </c>
      <c r="J3692">
        <v>2022</v>
      </c>
      <c r="K3692">
        <v>4</v>
      </c>
      <c r="L3692" s="12">
        <v>-1.5566181882589716</v>
      </c>
      <c r="M3692" s="1">
        <v>16496.218664000004</v>
      </c>
      <c r="N3692" s="12">
        <v>-17.212101189377737</v>
      </c>
      <c r="O3692" s="13">
        <v>0.38348526318976778</v>
      </c>
      <c r="P3692" s="12">
        <v>-6.6005871546574362</v>
      </c>
      <c r="Q3692" s="12">
        <v>-8.1572053429164075</v>
      </c>
      <c r="R3692" s="2">
        <f>DATE(CURR[[#This Row],[YEAR]],CURR[[#This Row],[MONTH]],1)</f>
        <v>44652</v>
      </c>
      <c r="S3692" t="str">
        <f>IF(AND(CURR[[#This Row],[DATE]]&gt;=DATE(2023,6,1),CURR[[#This Row],[DATE]]&lt;=DATE(2024,5,31)),"Y","N")</f>
        <v>N</v>
      </c>
    </row>
    <row r="3693" spans="1:19" x14ac:dyDescent="0.25">
      <c r="A3693" t="s">
        <v>77</v>
      </c>
      <c r="B3693" t="s">
        <v>14</v>
      </c>
      <c r="C3693" t="s">
        <v>20</v>
      </c>
      <c r="D3693" s="1">
        <v>16496.218664000004</v>
      </c>
      <c r="E3693" s="1">
        <v>58641.099072000005</v>
      </c>
      <c r="F3693" s="13">
        <v>0.28130814266877596</v>
      </c>
      <c r="G3693" s="13">
        <v>0</v>
      </c>
      <c r="H3693" t="s">
        <v>21</v>
      </c>
      <c r="I3693" t="s">
        <v>23</v>
      </c>
      <c r="J3693">
        <v>2022</v>
      </c>
      <c r="K3693">
        <v>4</v>
      </c>
      <c r="L3693" s="12">
        <v>-7.5065561789058766</v>
      </c>
      <c r="M3693" s="1">
        <v>16496.218664000004</v>
      </c>
      <c r="N3693" s="12">
        <v>-17.212101189377737</v>
      </c>
      <c r="O3693" s="13">
        <v>0</v>
      </c>
      <c r="P3693" s="12">
        <v>0</v>
      </c>
      <c r="Q3693" s="12">
        <v>0</v>
      </c>
      <c r="R3693" s="2">
        <f>DATE(CURR[[#This Row],[YEAR]],CURR[[#This Row],[MONTH]],1)</f>
        <v>44652</v>
      </c>
      <c r="S3693" t="str">
        <f>IF(AND(CURR[[#This Row],[DATE]]&gt;=DATE(2023,6,1),CURR[[#This Row],[DATE]]&lt;=DATE(2024,5,31)),"Y","N")</f>
        <v>N</v>
      </c>
    </row>
    <row r="3694" spans="1:19" x14ac:dyDescent="0.25">
      <c r="A3694" t="s">
        <v>77</v>
      </c>
      <c r="B3694" t="s">
        <v>14</v>
      </c>
      <c r="C3694" t="s">
        <v>20</v>
      </c>
      <c r="D3694" s="1">
        <v>16496.218664000004</v>
      </c>
      <c r="E3694" s="1">
        <v>58641.099072000005</v>
      </c>
      <c r="F3694" s="13">
        <v>0.28130814266877596</v>
      </c>
      <c r="G3694" s="13">
        <v>0</v>
      </c>
      <c r="H3694" t="s">
        <v>21</v>
      </c>
      <c r="I3694" t="s">
        <v>22</v>
      </c>
      <c r="J3694">
        <v>2022</v>
      </c>
      <c r="K3694">
        <v>4</v>
      </c>
      <c r="L3694" s="12">
        <v>-9.7055450104718606</v>
      </c>
      <c r="M3694" s="1">
        <v>16496.218664000004</v>
      </c>
      <c r="N3694" s="12">
        <v>-17.212101189377737</v>
      </c>
      <c r="O3694" s="13">
        <v>0</v>
      </c>
      <c r="P3694" s="12">
        <v>0</v>
      </c>
      <c r="Q3694" s="12">
        <v>0</v>
      </c>
      <c r="R3694" s="2">
        <f>DATE(CURR[[#This Row],[YEAR]],CURR[[#This Row],[MONTH]],1)</f>
        <v>44652</v>
      </c>
      <c r="S3694" t="str">
        <f>IF(AND(CURR[[#This Row],[DATE]]&gt;=DATE(2023,6,1),CURR[[#This Row],[DATE]]&lt;=DATE(2024,5,31)),"Y","N")</f>
        <v>N</v>
      </c>
    </row>
    <row r="3695" spans="1:19" x14ac:dyDescent="0.25">
      <c r="A3695" t="s">
        <v>77</v>
      </c>
      <c r="B3695" t="s">
        <v>14</v>
      </c>
      <c r="C3695" t="s">
        <v>20</v>
      </c>
      <c r="D3695" s="1">
        <v>6752.526412000002</v>
      </c>
      <c r="E3695" s="1">
        <v>19586.277664000001</v>
      </c>
      <c r="F3695" s="13">
        <v>0</v>
      </c>
      <c r="G3695" s="13">
        <v>0.34475802538076394</v>
      </c>
      <c r="H3695" t="s">
        <v>24</v>
      </c>
      <c r="I3695" t="s">
        <v>17</v>
      </c>
      <c r="J3695">
        <v>2022</v>
      </c>
      <c r="K3695">
        <v>4</v>
      </c>
      <c r="L3695" s="12">
        <v>-1.7096916784034051</v>
      </c>
      <c r="M3695" s="1">
        <v>16496.218664000004</v>
      </c>
      <c r="N3695" s="12">
        <v>-17.212101189377737</v>
      </c>
      <c r="O3695" s="13">
        <v>0.40933783369010274</v>
      </c>
      <c r="P3695" s="12">
        <v>-7.0455642141147239</v>
      </c>
      <c r="Q3695" s="12">
        <v>-8.7552558925181287</v>
      </c>
      <c r="R3695" s="2">
        <f>DATE(CURR[[#This Row],[YEAR]],CURR[[#This Row],[MONTH]],1)</f>
        <v>44652</v>
      </c>
      <c r="S3695" t="str">
        <f>IF(AND(CURR[[#This Row],[DATE]]&gt;=DATE(2023,6,1),CURR[[#This Row],[DATE]]&lt;=DATE(2024,5,31)),"Y","N")</f>
        <v>N</v>
      </c>
    </row>
    <row r="3696" spans="1:19" x14ac:dyDescent="0.25">
      <c r="A3696" t="s">
        <v>77</v>
      </c>
      <c r="B3696" t="s">
        <v>14</v>
      </c>
      <c r="C3696" t="s">
        <v>20</v>
      </c>
      <c r="D3696" s="1">
        <v>2592.7791159999992</v>
      </c>
      <c r="E3696" s="1">
        <v>16828.977491999998</v>
      </c>
      <c r="F3696" s="13">
        <v>0</v>
      </c>
      <c r="G3696" s="13">
        <v>0.1540663487863437</v>
      </c>
      <c r="H3696" t="s">
        <v>25</v>
      </c>
      <c r="I3696" t="s">
        <v>17</v>
      </c>
      <c r="J3696">
        <v>2022</v>
      </c>
      <c r="K3696">
        <v>4</v>
      </c>
      <c r="L3696" s="12">
        <v>-3.3359570030552965</v>
      </c>
      <c r="M3696" s="1">
        <v>16496.218664000004</v>
      </c>
      <c r="N3696" s="12">
        <v>-17.212101189377737</v>
      </c>
      <c r="O3696" s="13">
        <v>0.15717414813724967</v>
      </c>
      <c r="P3696" s="12">
        <v>-2.7052973420925879</v>
      </c>
      <c r="Q3696" s="12">
        <v>-6.041254345147884</v>
      </c>
      <c r="R3696" s="2">
        <f>DATE(CURR[[#This Row],[YEAR]],CURR[[#This Row],[MONTH]],1)</f>
        <v>44652</v>
      </c>
      <c r="S3696" t="str">
        <f>IF(AND(CURR[[#This Row],[DATE]]&gt;=DATE(2023,6,1),CURR[[#This Row],[DATE]]&lt;=DATE(2024,5,31)),"Y","N")</f>
        <v>N</v>
      </c>
    </row>
    <row r="3697" spans="1:19" x14ac:dyDescent="0.25">
      <c r="A3697" t="s">
        <v>77</v>
      </c>
      <c r="B3697" t="s">
        <v>14</v>
      </c>
      <c r="C3697" t="s">
        <v>20</v>
      </c>
      <c r="D3697" s="1">
        <v>824.85637999999994</v>
      </c>
      <c r="E3697" s="1">
        <v>6766.7921960000003</v>
      </c>
      <c r="F3697" s="13">
        <v>0</v>
      </c>
      <c r="G3697" s="13">
        <v>0.12189769629509099</v>
      </c>
      <c r="H3697" t="s">
        <v>26</v>
      </c>
      <c r="I3697" t="s">
        <v>17</v>
      </c>
      <c r="J3697">
        <v>2022</v>
      </c>
      <c r="K3697">
        <v>4</v>
      </c>
      <c r="L3697" s="12">
        <v>-1.5098204048553128</v>
      </c>
      <c r="M3697" s="1">
        <v>16496.218664000004</v>
      </c>
      <c r="N3697" s="12">
        <v>-17.212101189377737</v>
      </c>
      <c r="O3697" s="13">
        <v>5.0002754982879739E-2</v>
      </c>
      <c r="P3697" s="12">
        <v>-0.86065247851298798</v>
      </c>
      <c r="Q3697" s="12">
        <v>-2.3704728833683006</v>
      </c>
      <c r="R3697" s="2">
        <f>DATE(CURR[[#This Row],[YEAR]],CURR[[#This Row],[MONTH]],1)</f>
        <v>44652</v>
      </c>
      <c r="S3697" t="str">
        <f>IF(AND(CURR[[#This Row],[DATE]]&gt;=DATE(2023,6,1),CURR[[#This Row],[DATE]]&lt;=DATE(2024,5,31)),"Y","N")</f>
        <v>N</v>
      </c>
    </row>
    <row r="3698" spans="1:19" x14ac:dyDescent="0.25">
      <c r="A3698" t="s">
        <v>77</v>
      </c>
      <c r="B3698" t="s">
        <v>110</v>
      </c>
      <c r="C3698" t="s">
        <v>15</v>
      </c>
      <c r="D3698" s="1">
        <v>1243575.2466009993</v>
      </c>
      <c r="E3698" s="1">
        <v>6241590.2877229992</v>
      </c>
      <c r="F3698" s="13">
        <v>0</v>
      </c>
      <c r="G3698" s="13">
        <v>0.19924012779997277</v>
      </c>
      <c r="H3698" t="s">
        <v>16</v>
      </c>
      <c r="I3698" t="s">
        <v>17</v>
      </c>
      <c r="J3698">
        <v>2022</v>
      </c>
      <c r="K3698">
        <v>4</v>
      </c>
      <c r="L3698" s="12">
        <v>-0.75789436566582324</v>
      </c>
      <c r="M3698" s="1">
        <v>4036247.1809849921</v>
      </c>
      <c r="N3698" s="12">
        <v>-10.76904023926865</v>
      </c>
      <c r="O3698" s="13">
        <v>0.30810185571873755</v>
      </c>
      <c r="P3698" s="12">
        <v>-3.3179612820284285</v>
      </c>
      <c r="Q3698" s="12">
        <v>-4.0758556476942518</v>
      </c>
      <c r="R3698" s="2">
        <f>DATE(CURR[[#This Row],[YEAR]],CURR[[#This Row],[MONTH]],1)</f>
        <v>44652</v>
      </c>
      <c r="S3698" t="str">
        <f>IF(AND(CURR[[#This Row],[DATE]]&gt;=DATE(2023,6,1),CURR[[#This Row],[DATE]]&lt;=DATE(2024,5,31)),"Y","N")</f>
        <v>N</v>
      </c>
    </row>
    <row r="3699" spans="1:19" x14ac:dyDescent="0.25">
      <c r="A3699" t="s">
        <v>77</v>
      </c>
      <c r="B3699" t="s">
        <v>110</v>
      </c>
      <c r="C3699" t="s">
        <v>15</v>
      </c>
      <c r="D3699" s="1">
        <v>4036247.1809849921</v>
      </c>
      <c r="E3699" s="1">
        <v>22932549.640699979</v>
      </c>
      <c r="F3699" s="13">
        <v>0.17600516489547177</v>
      </c>
      <c r="G3699" s="13">
        <v>0</v>
      </c>
      <c r="H3699" t="s">
        <v>21</v>
      </c>
      <c r="I3699" t="s">
        <v>23</v>
      </c>
      <c r="J3699">
        <v>2022</v>
      </c>
      <c r="K3699">
        <v>4</v>
      </c>
      <c r="L3699" s="12">
        <v>-4.6966029690120958</v>
      </c>
      <c r="M3699" s="1">
        <v>4036247.1809849921</v>
      </c>
      <c r="N3699" s="12">
        <v>-10.76904023926865</v>
      </c>
      <c r="O3699" s="13">
        <v>0</v>
      </c>
      <c r="P3699" s="12">
        <v>0</v>
      </c>
      <c r="Q3699" s="12">
        <v>0</v>
      </c>
      <c r="R3699" s="2">
        <f>DATE(CURR[[#This Row],[YEAR]],CURR[[#This Row],[MONTH]],1)</f>
        <v>44652</v>
      </c>
      <c r="S3699" t="str">
        <f>IF(AND(CURR[[#This Row],[DATE]]&gt;=DATE(2023,6,1),CURR[[#This Row],[DATE]]&lt;=DATE(2024,5,31)),"Y","N")</f>
        <v>N</v>
      </c>
    </row>
    <row r="3700" spans="1:19" x14ac:dyDescent="0.25">
      <c r="A3700" t="s">
        <v>77</v>
      </c>
      <c r="B3700" t="s">
        <v>110</v>
      </c>
      <c r="C3700" t="s">
        <v>15</v>
      </c>
      <c r="D3700" s="1">
        <v>4036247.1809849921</v>
      </c>
      <c r="E3700" s="1">
        <v>22932549.640699979</v>
      </c>
      <c r="F3700" s="13">
        <v>0.17600516489547177</v>
      </c>
      <c r="G3700" s="13">
        <v>0</v>
      </c>
      <c r="H3700" t="s">
        <v>21</v>
      </c>
      <c r="I3700" t="s">
        <v>22</v>
      </c>
      <c r="J3700">
        <v>2022</v>
      </c>
      <c r="K3700">
        <v>4</v>
      </c>
      <c r="L3700" s="12">
        <v>-6.0724372702565539</v>
      </c>
      <c r="M3700" s="1">
        <v>4036247.1809849921</v>
      </c>
      <c r="N3700" s="12">
        <v>-10.76904023926865</v>
      </c>
      <c r="O3700" s="13">
        <v>0</v>
      </c>
      <c r="P3700" s="12">
        <v>0</v>
      </c>
      <c r="Q3700" s="12">
        <v>0</v>
      </c>
      <c r="R3700" s="2">
        <f>DATE(CURR[[#This Row],[YEAR]],CURR[[#This Row],[MONTH]],1)</f>
        <v>44652</v>
      </c>
      <c r="S3700" t="str">
        <f>IF(AND(CURR[[#This Row],[DATE]]&gt;=DATE(2023,6,1),CURR[[#This Row],[DATE]]&lt;=DATE(2024,5,31)),"Y","N")</f>
        <v>N</v>
      </c>
    </row>
    <row r="3701" spans="1:19" x14ac:dyDescent="0.25">
      <c r="A3701" t="s">
        <v>77</v>
      </c>
      <c r="B3701" t="s">
        <v>110</v>
      </c>
      <c r="C3701" t="s">
        <v>15</v>
      </c>
      <c r="D3701" s="1">
        <v>1619979.3669919991</v>
      </c>
      <c r="E3701" s="1">
        <v>7218597.0903159901</v>
      </c>
      <c r="F3701" s="13">
        <v>0</v>
      </c>
      <c r="G3701" s="13">
        <v>0.22441747984040561</v>
      </c>
      <c r="H3701" t="s">
        <v>24</v>
      </c>
      <c r="I3701" t="s">
        <v>17</v>
      </c>
      <c r="J3701">
        <v>2022</v>
      </c>
      <c r="K3701">
        <v>4</v>
      </c>
      <c r="L3701" s="12">
        <v>-1.1129101268858044</v>
      </c>
      <c r="M3701" s="1">
        <v>4036247.1809849921</v>
      </c>
      <c r="N3701" s="12">
        <v>-10.76904023926865</v>
      </c>
      <c r="O3701" s="13">
        <v>0.4013578193684027</v>
      </c>
      <c r="P3701" s="12">
        <v>-4.3222385071234468</v>
      </c>
      <c r="Q3701" s="12">
        <v>-5.4351486340092512</v>
      </c>
      <c r="R3701" s="2">
        <f>DATE(CURR[[#This Row],[YEAR]],CURR[[#This Row],[MONTH]],1)</f>
        <v>44652</v>
      </c>
      <c r="S3701" t="str">
        <f>IF(AND(CURR[[#This Row],[DATE]]&gt;=DATE(2023,6,1),CURR[[#This Row],[DATE]]&lt;=DATE(2024,5,31)),"Y","N")</f>
        <v>N</v>
      </c>
    </row>
    <row r="3702" spans="1:19" x14ac:dyDescent="0.25">
      <c r="A3702" t="s">
        <v>77</v>
      </c>
      <c r="B3702" t="s">
        <v>110</v>
      </c>
      <c r="C3702" t="s">
        <v>15</v>
      </c>
      <c r="D3702" s="1">
        <v>590805.41484400036</v>
      </c>
      <c r="E3702" s="1">
        <v>6328579.513690006</v>
      </c>
      <c r="F3702" s="13">
        <v>0</v>
      </c>
      <c r="G3702" s="13">
        <v>9.3355138157933851E-2</v>
      </c>
      <c r="H3702" t="s">
        <v>25</v>
      </c>
      <c r="I3702" t="s">
        <v>17</v>
      </c>
      <c r="J3702">
        <v>2022</v>
      </c>
      <c r="K3702">
        <v>4</v>
      </c>
      <c r="L3702" s="12">
        <v>-2.0213935707727946</v>
      </c>
      <c r="M3702" s="1">
        <v>4036247.1809849921</v>
      </c>
      <c r="N3702" s="12">
        <v>-10.76904023926865</v>
      </c>
      <c r="O3702" s="13">
        <v>0.14637493402964044</v>
      </c>
      <c r="P3702" s="12">
        <v>-1.5763175545854919</v>
      </c>
      <c r="Q3702" s="12">
        <v>-3.5977111253582867</v>
      </c>
      <c r="R3702" s="2">
        <f>DATE(CURR[[#This Row],[YEAR]],CURR[[#This Row],[MONTH]],1)</f>
        <v>44652</v>
      </c>
      <c r="S3702" t="str">
        <f>IF(AND(CURR[[#This Row],[DATE]]&gt;=DATE(2023,6,1),CURR[[#This Row],[DATE]]&lt;=DATE(2024,5,31)),"Y","N")</f>
        <v>N</v>
      </c>
    </row>
    <row r="3703" spans="1:19" x14ac:dyDescent="0.25">
      <c r="A3703" t="s">
        <v>77</v>
      </c>
      <c r="B3703" t="s">
        <v>110</v>
      </c>
      <c r="C3703" t="s">
        <v>15</v>
      </c>
      <c r="D3703" s="1">
        <v>581887.15254799987</v>
      </c>
      <c r="E3703" s="1">
        <v>3143782.7489710022</v>
      </c>
      <c r="F3703" s="13">
        <v>0</v>
      </c>
      <c r="G3703" s="13">
        <v>0.18509140071414237</v>
      </c>
      <c r="H3703" t="s">
        <v>26</v>
      </c>
      <c r="I3703" t="s">
        <v>17</v>
      </c>
      <c r="J3703">
        <v>2022</v>
      </c>
      <c r="K3703">
        <v>4</v>
      </c>
      <c r="L3703" s="12">
        <v>-2.2925353149001011</v>
      </c>
      <c r="M3703" s="1">
        <v>4036247.1809849921</v>
      </c>
      <c r="N3703" s="12">
        <v>-10.76904023926865</v>
      </c>
      <c r="O3703" s="13">
        <v>0.14416539088322092</v>
      </c>
      <c r="P3703" s="12">
        <v>-1.5525228955312997</v>
      </c>
      <c r="Q3703" s="12">
        <v>-3.8450582104314011</v>
      </c>
      <c r="R3703" s="2">
        <f>DATE(CURR[[#This Row],[YEAR]],CURR[[#This Row],[MONTH]],1)</f>
        <v>44652</v>
      </c>
      <c r="S3703" t="str">
        <f>IF(AND(CURR[[#This Row],[DATE]]&gt;=DATE(2023,6,1),CURR[[#This Row],[DATE]]&lt;=DATE(2024,5,31)),"Y","N")</f>
        <v>N</v>
      </c>
    </row>
    <row r="3704" spans="1:19" x14ac:dyDescent="0.25">
      <c r="A3704" t="s">
        <v>77</v>
      </c>
      <c r="B3704" t="s">
        <v>110</v>
      </c>
      <c r="C3704" t="s">
        <v>18</v>
      </c>
      <c r="D3704" s="1">
        <v>3076792.5694679995</v>
      </c>
      <c r="E3704" s="1">
        <v>6241590.2877229992</v>
      </c>
      <c r="F3704" s="13">
        <v>0</v>
      </c>
      <c r="G3704" s="13">
        <v>0.49295010207894424</v>
      </c>
      <c r="H3704" t="s">
        <v>16</v>
      </c>
      <c r="I3704" t="s">
        <v>17</v>
      </c>
      <c r="J3704">
        <v>2022</v>
      </c>
      <c r="K3704">
        <v>4</v>
      </c>
      <c r="L3704" s="12">
        <v>-1.8751448769150776</v>
      </c>
      <c r="M3704" s="1">
        <v>8058531.3865830014</v>
      </c>
      <c r="N3704" s="12">
        <v>-21.500826109054991</v>
      </c>
      <c r="O3704" s="13">
        <v>0.38180561964313808</v>
      </c>
      <c r="P3704" s="12">
        <v>-8.2091362354071027</v>
      </c>
      <c r="Q3704" s="12">
        <v>-10.084281112322181</v>
      </c>
      <c r="R3704" s="2">
        <f>DATE(CURR[[#This Row],[YEAR]],CURR[[#This Row],[MONTH]],1)</f>
        <v>44652</v>
      </c>
      <c r="S3704" t="str">
        <f>IF(AND(CURR[[#This Row],[DATE]]&gt;=DATE(2023,6,1),CURR[[#This Row],[DATE]]&lt;=DATE(2024,5,31)),"Y","N")</f>
        <v>N</v>
      </c>
    </row>
    <row r="3705" spans="1:19" x14ac:dyDescent="0.25">
      <c r="A3705" t="s">
        <v>77</v>
      </c>
      <c r="B3705" t="s">
        <v>110</v>
      </c>
      <c r="C3705" t="s">
        <v>18</v>
      </c>
      <c r="D3705" s="1">
        <v>8058531.3865830014</v>
      </c>
      <c r="E3705" s="1">
        <v>22932549.640699979</v>
      </c>
      <c r="F3705" s="13">
        <v>0.35140145831325137</v>
      </c>
      <c r="G3705" s="13">
        <v>0</v>
      </c>
      <c r="H3705" t="s">
        <v>21</v>
      </c>
      <c r="I3705" t="s">
        <v>23</v>
      </c>
      <c r="J3705">
        <v>2022</v>
      </c>
      <c r="K3705">
        <v>4</v>
      </c>
      <c r="L3705" s="12">
        <v>-9.3769585307871672</v>
      </c>
      <c r="M3705" s="1">
        <v>8058531.3865830014</v>
      </c>
      <c r="N3705" s="12">
        <v>-21.500826109054991</v>
      </c>
      <c r="O3705" s="13">
        <v>0</v>
      </c>
      <c r="P3705" s="12">
        <v>0</v>
      </c>
      <c r="Q3705" s="12">
        <v>0</v>
      </c>
      <c r="R3705" s="2">
        <f>DATE(CURR[[#This Row],[YEAR]],CURR[[#This Row],[MONTH]],1)</f>
        <v>44652</v>
      </c>
      <c r="S3705" t="str">
        <f>IF(AND(CURR[[#This Row],[DATE]]&gt;=DATE(2023,6,1),CURR[[#This Row],[DATE]]&lt;=DATE(2024,5,31)),"Y","N")</f>
        <v>N</v>
      </c>
    </row>
    <row r="3706" spans="1:19" x14ac:dyDescent="0.25">
      <c r="A3706" t="s">
        <v>77</v>
      </c>
      <c r="B3706" t="s">
        <v>110</v>
      </c>
      <c r="C3706" t="s">
        <v>18</v>
      </c>
      <c r="D3706" s="1">
        <v>8058531.3865830014</v>
      </c>
      <c r="E3706" s="1">
        <v>22932549.640699979</v>
      </c>
      <c r="F3706" s="13">
        <v>0.35140145831325137</v>
      </c>
      <c r="G3706" s="13">
        <v>0</v>
      </c>
      <c r="H3706" t="s">
        <v>21</v>
      </c>
      <c r="I3706" t="s">
        <v>22</v>
      </c>
      <c r="J3706">
        <v>2022</v>
      </c>
      <c r="K3706">
        <v>4</v>
      </c>
      <c r="L3706" s="12">
        <v>-12.123867578267824</v>
      </c>
      <c r="M3706" s="1">
        <v>8058531.3865830014</v>
      </c>
      <c r="N3706" s="12">
        <v>-21.500826109054991</v>
      </c>
      <c r="O3706" s="13">
        <v>0</v>
      </c>
      <c r="P3706" s="12">
        <v>0</v>
      </c>
      <c r="Q3706" s="12">
        <v>0</v>
      </c>
      <c r="R3706" s="2">
        <f>DATE(CURR[[#This Row],[YEAR]],CURR[[#This Row],[MONTH]],1)</f>
        <v>44652</v>
      </c>
      <c r="S3706" t="str">
        <f>IF(AND(CURR[[#This Row],[DATE]]&gt;=DATE(2023,6,1),CURR[[#This Row],[DATE]]&lt;=DATE(2024,5,31)),"Y","N")</f>
        <v>N</v>
      </c>
    </row>
    <row r="3707" spans="1:19" x14ac:dyDescent="0.25">
      <c r="A3707" t="s">
        <v>77</v>
      </c>
      <c r="B3707" t="s">
        <v>110</v>
      </c>
      <c r="C3707" t="s">
        <v>18</v>
      </c>
      <c r="D3707" s="1">
        <v>2065582.4048599997</v>
      </c>
      <c r="E3707" s="1">
        <v>7218597.0903159901</v>
      </c>
      <c r="F3707" s="13">
        <v>0</v>
      </c>
      <c r="G3707" s="13">
        <v>0.2861473467789265</v>
      </c>
      <c r="H3707" t="s">
        <v>24</v>
      </c>
      <c r="I3707" t="s">
        <v>17</v>
      </c>
      <c r="J3707">
        <v>2022</v>
      </c>
      <c r="K3707">
        <v>4</v>
      </c>
      <c r="L3707" s="12">
        <v>-1.4190350958322917</v>
      </c>
      <c r="M3707" s="1">
        <v>8058531.3865830014</v>
      </c>
      <c r="N3707" s="12">
        <v>-21.500826109054991</v>
      </c>
      <c r="O3707" s="13">
        <v>0.25632243715015834</v>
      </c>
      <c r="P3707" s="12">
        <v>-5.511144149014731</v>
      </c>
      <c r="Q3707" s="12">
        <v>-6.9301792448470225</v>
      </c>
      <c r="R3707" s="2">
        <f>DATE(CURR[[#This Row],[YEAR]],CURR[[#This Row],[MONTH]],1)</f>
        <v>44652</v>
      </c>
      <c r="S3707" t="str">
        <f>IF(AND(CURR[[#This Row],[DATE]]&gt;=DATE(2023,6,1),CURR[[#This Row],[DATE]]&lt;=DATE(2024,5,31)),"Y","N")</f>
        <v>N</v>
      </c>
    </row>
    <row r="3708" spans="1:19" x14ac:dyDescent="0.25">
      <c r="A3708" t="s">
        <v>77</v>
      </c>
      <c r="B3708" t="s">
        <v>110</v>
      </c>
      <c r="C3708" t="s">
        <v>18</v>
      </c>
      <c r="D3708" s="1">
        <v>931616.21214699966</v>
      </c>
      <c r="E3708" s="1">
        <v>6328579.513690006</v>
      </c>
      <c r="F3708" s="13">
        <v>0</v>
      </c>
      <c r="G3708" s="13">
        <v>0.14720779127950026</v>
      </c>
      <c r="H3708" t="s">
        <v>25</v>
      </c>
      <c r="I3708" t="s">
        <v>17</v>
      </c>
      <c r="J3708">
        <v>2022</v>
      </c>
      <c r="K3708">
        <v>4</v>
      </c>
      <c r="L3708" s="12">
        <v>-3.1874505113648803</v>
      </c>
      <c r="M3708" s="1">
        <v>8058531.3865830014</v>
      </c>
      <c r="N3708" s="12">
        <v>-21.500826109054991</v>
      </c>
      <c r="O3708" s="13">
        <v>0.11560620260139309</v>
      </c>
      <c r="P3708" s="12">
        <v>-2.4856288592607334</v>
      </c>
      <c r="Q3708" s="12">
        <v>-5.6730793706256133</v>
      </c>
      <c r="R3708" s="2">
        <f>DATE(CURR[[#This Row],[YEAR]],CURR[[#This Row],[MONTH]],1)</f>
        <v>44652</v>
      </c>
      <c r="S3708" t="str">
        <f>IF(AND(CURR[[#This Row],[DATE]]&gt;=DATE(2023,6,1),CURR[[#This Row],[DATE]]&lt;=DATE(2024,5,31)),"Y","N")</f>
        <v>N</v>
      </c>
    </row>
    <row r="3709" spans="1:19" x14ac:dyDescent="0.25">
      <c r="A3709" t="s">
        <v>77</v>
      </c>
      <c r="B3709" t="s">
        <v>110</v>
      </c>
      <c r="C3709" t="s">
        <v>18</v>
      </c>
      <c r="D3709" s="1">
        <v>1984540.2001079984</v>
      </c>
      <c r="E3709" s="1">
        <v>3143782.7489710022</v>
      </c>
      <c r="F3709" s="13">
        <v>0</v>
      </c>
      <c r="G3709" s="13">
        <v>0.63125869647244615</v>
      </c>
      <c r="H3709" t="s">
        <v>26</v>
      </c>
      <c r="I3709" t="s">
        <v>17</v>
      </c>
      <c r="J3709">
        <v>2022</v>
      </c>
      <c r="K3709">
        <v>4</v>
      </c>
      <c r="L3709" s="12">
        <v>-7.8187471104394275</v>
      </c>
      <c r="M3709" s="1">
        <v>8058531.3865830014</v>
      </c>
      <c r="N3709" s="12">
        <v>-21.500826109054991</v>
      </c>
      <c r="O3709" s="13">
        <v>0.24626574060530998</v>
      </c>
      <c r="P3709" s="12">
        <v>-5.2949168653724126</v>
      </c>
      <c r="Q3709" s="12">
        <v>-13.113663975811839</v>
      </c>
      <c r="R3709" s="2">
        <f>DATE(CURR[[#This Row],[YEAR]],CURR[[#This Row],[MONTH]],1)</f>
        <v>44652</v>
      </c>
      <c r="S3709" t="str">
        <f>IF(AND(CURR[[#This Row],[DATE]]&gt;=DATE(2023,6,1),CURR[[#This Row],[DATE]]&lt;=DATE(2024,5,31)),"Y","N")</f>
        <v>N</v>
      </c>
    </row>
    <row r="3710" spans="1:19" x14ac:dyDescent="0.25">
      <c r="A3710" t="s">
        <v>77</v>
      </c>
      <c r="B3710" t="s">
        <v>110</v>
      </c>
      <c r="C3710" t="s">
        <v>19</v>
      </c>
      <c r="D3710" s="1">
        <v>2123.975135000001</v>
      </c>
      <c r="E3710" s="1">
        <v>6241590.2877229992</v>
      </c>
      <c r="F3710" s="13">
        <v>0</v>
      </c>
      <c r="G3710" s="13">
        <v>3.4029390541346325E-4</v>
      </c>
      <c r="H3710" t="s">
        <v>16</v>
      </c>
      <c r="I3710" t="s">
        <v>17</v>
      </c>
      <c r="J3710">
        <v>2022</v>
      </c>
      <c r="K3710">
        <v>4</v>
      </c>
      <c r="L3710" s="12">
        <v>-1.2944522593471136E-3</v>
      </c>
      <c r="M3710" s="1">
        <v>5846166.2463580016</v>
      </c>
      <c r="N3710" s="12">
        <v>-15.598053520874686</v>
      </c>
      <c r="O3710" s="13">
        <v>3.6331076563605736E-4</v>
      </c>
      <c r="P3710" s="12">
        <v>-5.6669407671011826E-3</v>
      </c>
      <c r="Q3710" s="12">
        <v>-6.9613930264482964E-3</v>
      </c>
      <c r="R3710" s="2">
        <f>DATE(CURR[[#This Row],[YEAR]],CURR[[#This Row],[MONTH]],1)</f>
        <v>44652</v>
      </c>
      <c r="S3710" t="str">
        <f>IF(AND(CURR[[#This Row],[DATE]]&gt;=DATE(2023,6,1),CURR[[#This Row],[DATE]]&lt;=DATE(2024,5,31)),"Y","N")</f>
        <v>N</v>
      </c>
    </row>
    <row r="3711" spans="1:19" x14ac:dyDescent="0.25">
      <c r="A3711" t="s">
        <v>77</v>
      </c>
      <c r="B3711" t="s">
        <v>110</v>
      </c>
      <c r="C3711" t="s">
        <v>19</v>
      </c>
      <c r="D3711" s="1">
        <v>5846166.2463580016</v>
      </c>
      <c r="E3711" s="1">
        <v>22932549.640699979</v>
      </c>
      <c r="F3711" s="13">
        <v>0.25492875140156274</v>
      </c>
      <c r="G3711" s="13">
        <v>0</v>
      </c>
      <c r="H3711" t="s">
        <v>21</v>
      </c>
      <c r="I3711" t="s">
        <v>23</v>
      </c>
      <c r="J3711">
        <v>2022</v>
      </c>
      <c r="K3711">
        <v>4</v>
      </c>
      <c r="L3711" s="12">
        <v>-6.8026363398494212</v>
      </c>
      <c r="M3711" s="1">
        <v>5846166.2463580016</v>
      </c>
      <c r="N3711" s="12">
        <v>-15.598053520874686</v>
      </c>
      <c r="O3711" s="13">
        <v>0</v>
      </c>
      <c r="P3711" s="12">
        <v>0</v>
      </c>
      <c r="Q3711" s="12">
        <v>0</v>
      </c>
      <c r="R3711" s="2">
        <f>DATE(CURR[[#This Row],[YEAR]],CURR[[#This Row],[MONTH]],1)</f>
        <v>44652</v>
      </c>
      <c r="S3711" t="str">
        <f>IF(AND(CURR[[#This Row],[DATE]]&gt;=DATE(2023,6,1),CURR[[#This Row],[DATE]]&lt;=DATE(2024,5,31)),"Y","N")</f>
        <v>N</v>
      </c>
    </row>
    <row r="3712" spans="1:19" x14ac:dyDescent="0.25">
      <c r="A3712" t="s">
        <v>77</v>
      </c>
      <c r="B3712" t="s">
        <v>110</v>
      </c>
      <c r="C3712" t="s">
        <v>19</v>
      </c>
      <c r="D3712" s="1">
        <v>5846166.2463580016</v>
      </c>
      <c r="E3712" s="1">
        <v>22932549.640699979</v>
      </c>
      <c r="F3712" s="13">
        <v>0.25492875140156274</v>
      </c>
      <c r="G3712" s="13">
        <v>0</v>
      </c>
      <c r="H3712" t="s">
        <v>21</v>
      </c>
      <c r="I3712" t="s">
        <v>22</v>
      </c>
      <c r="J3712">
        <v>2022</v>
      </c>
      <c r="K3712">
        <v>4</v>
      </c>
      <c r="L3712" s="12">
        <v>-8.7954171810252646</v>
      </c>
      <c r="M3712" s="1">
        <v>5846166.2463580016</v>
      </c>
      <c r="N3712" s="12">
        <v>-15.598053520874686</v>
      </c>
      <c r="O3712" s="13">
        <v>0</v>
      </c>
      <c r="P3712" s="12">
        <v>0</v>
      </c>
      <c r="Q3712" s="12">
        <v>0</v>
      </c>
      <c r="R3712" s="2">
        <f>DATE(CURR[[#This Row],[YEAR]],CURR[[#This Row],[MONTH]],1)</f>
        <v>44652</v>
      </c>
      <c r="S3712" t="str">
        <f>IF(AND(CURR[[#This Row],[DATE]]&gt;=DATE(2023,6,1),CURR[[#This Row],[DATE]]&lt;=DATE(2024,5,31)),"Y","N")</f>
        <v>N</v>
      </c>
    </row>
    <row r="3713" spans="1:19" x14ac:dyDescent="0.25">
      <c r="A3713" t="s">
        <v>77</v>
      </c>
      <c r="B3713" t="s">
        <v>110</v>
      </c>
      <c r="C3713" t="s">
        <v>19</v>
      </c>
      <c r="D3713" s="1">
        <v>1553806.1420240011</v>
      </c>
      <c r="E3713" s="1">
        <v>7218597.0903159901</v>
      </c>
      <c r="F3713" s="13">
        <v>0</v>
      </c>
      <c r="G3713" s="13">
        <v>0.21525043198608337</v>
      </c>
      <c r="H3713" t="s">
        <v>24</v>
      </c>
      <c r="I3713" t="s">
        <v>17</v>
      </c>
      <c r="J3713">
        <v>2022</v>
      </c>
      <c r="K3713">
        <v>4</v>
      </c>
      <c r="L3713" s="12">
        <v>-1.0674497625773858</v>
      </c>
      <c r="M3713" s="1">
        <v>5846166.2463580016</v>
      </c>
      <c r="N3713" s="12">
        <v>-15.598053520874686</v>
      </c>
      <c r="O3713" s="13">
        <v>0.26578206580970548</v>
      </c>
      <c r="P3713" s="12">
        <v>-4.1456828873884239</v>
      </c>
      <c r="Q3713" s="12">
        <v>-5.2131326499658099</v>
      </c>
      <c r="R3713" s="2">
        <f>DATE(CURR[[#This Row],[YEAR]],CURR[[#This Row],[MONTH]],1)</f>
        <v>44652</v>
      </c>
      <c r="S3713" t="str">
        <f>IF(AND(CURR[[#This Row],[DATE]]&gt;=DATE(2023,6,1),CURR[[#This Row],[DATE]]&lt;=DATE(2024,5,31)),"Y","N")</f>
        <v>N</v>
      </c>
    </row>
    <row r="3714" spans="1:19" x14ac:dyDescent="0.25">
      <c r="A3714" t="s">
        <v>77</v>
      </c>
      <c r="B3714" t="s">
        <v>110</v>
      </c>
      <c r="C3714" t="s">
        <v>19</v>
      </c>
      <c r="D3714" s="1">
        <v>3999039.7414819994</v>
      </c>
      <c r="E3714" s="1">
        <v>6328579.513690006</v>
      </c>
      <c r="F3714" s="13">
        <v>0</v>
      </c>
      <c r="G3714" s="13">
        <v>0.63190163492949125</v>
      </c>
      <c r="H3714" t="s">
        <v>25</v>
      </c>
      <c r="I3714" t="s">
        <v>17</v>
      </c>
      <c r="J3714">
        <v>2022</v>
      </c>
      <c r="K3714">
        <v>4</v>
      </c>
      <c r="L3714" s="12">
        <v>-13.68239528547832</v>
      </c>
      <c r="M3714" s="1">
        <v>5846166.2463580016</v>
      </c>
      <c r="N3714" s="12">
        <v>-15.598053520874686</v>
      </c>
      <c r="O3714" s="13">
        <v>0.68404482065033467</v>
      </c>
      <c r="P3714" s="12">
        <v>-10.669767723181046</v>
      </c>
      <c r="Q3714" s="12">
        <v>-24.352163008659367</v>
      </c>
      <c r="R3714" s="2">
        <f>DATE(CURR[[#This Row],[YEAR]],CURR[[#This Row],[MONTH]],1)</f>
        <v>44652</v>
      </c>
      <c r="S3714" t="str">
        <f>IF(AND(CURR[[#This Row],[DATE]]&gt;=DATE(2023,6,1),CURR[[#This Row],[DATE]]&lt;=DATE(2024,5,31)),"Y","N")</f>
        <v>N</v>
      </c>
    </row>
    <row r="3715" spans="1:19" x14ac:dyDescent="0.25">
      <c r="A3715" t="s">
        <v>77</v>
      </c>
      <c r="B3715" t="s">
        <v>110</v>
      </c>
      <c r="C3715" t="s">
        <v>19</v>
      </c>
      <c r="D3715" s="1">
        <v>291196.38771699998</v>
      </c>
      <c r="E3715" s="1">
        <v>3143782.7489710022</v>
      </c>
      <c r="F3715" s="13">
        <v>0</v>
      </c>
      <c r="G3715" s="13">
        <v>9.2626116678168058E-2</v>
      </c>
      <c r="H3715" t="s">
        <v>26</v>
      </c>
      <c r="I3715" t="s">
        <v>17</v>
      </c>
      <c r="J3715">
        <v>2022</v>
      </c>
      <c r="K3715">
        <v>4</v>
      </c>
      <c r="L3715" s="12">
        <v>-1.147263691059919</v>
      </c>
      <c r="M3715" s="1">
        <v>5846166.2463580016</v>
      </c>
      <c r="N3715" s="12">
        <v>-15.598053520874686</v>
      </c>
      <c r="O3715" s="13">
        <v>4.9809802774323633E-2</v>
      </c>
      <c r="P3715" s="12">
        <v>-0.77693596953811239</v>
      </c>
      <c r="Q3715" s="12">
        <v>-1.9241996605980314</v>
      </c>
      <c r="R3715" s="2">
        <f>DATE(CURR[[#This Row],[YEAR]],CURR[[#This Row],[MONTH]],1)</f>
        <v>44652</v>
      </c>
      <c r="S3715" t="str">
        <f>IF(AND(CURR[[#This Row],[DATE]]&gt;=DATE(2023,6,1),CURR[[#This Row],[DATE]]&lt;=DATE(2024,5,31)),"Y","N")</f>
        <v>N</v>
      </c>
    </row>
    <row r="3716" spans="1:19" x14ac:dyDescent="0.25">
      <c r="A3716" t="s">
        <v>77</v>
      </c>
      <c r="B3716" t="s">
        <v>110</v>
      </c>
      <c r="C3716" t="s">
        <v>20</v>
      </c>
      <c r="D3716" s="1">
        <v>1919098.496519</v>
      </c>
      <c r="E3716" s="1">
        <v>6241590.2877229992</v>
      </c>
      <c r="F3716" s="13">
        <v>0</v>
      </c>
      <c r="G3716" s="13">
        <v>0.30746947621566945</v>
      </c>
      <c r="H3716" t="s">
        <v>16</v>
      </c>
      <c r="I3716" t="s">
        <v>17</v>
      </c>
      <c r="J3716">
        <v>2022</v>
      </c>
      <c r="K3716">
        <v>4</v>
      </c>
      <c r="L3716" s="12">
        <v>-1.1695906151597519</v>
      </c>
      <c r="M3716" s="1">
        <v>4991604.8267740039</v>
      </c>
      <c r="N3716" s="12">
        <v>-13.318013200801721</v>
      </c>
      <c r="O3716" s="13">
        <v>0.38446522974441538</v>
      </c>
      <c r="P3716" s="12">
        <v>-5.1203130049853902</v>
      </c>
      <c r="Q3716" s="12">
        <v>-6.2899036201451421</v>
      </c>
      <c r="R3716" s="2">
        <f>DATE(CURR[[#This Row],[YEAR]],CURR[[#This Row],[MONTH]],1)</f>
        <v>44652</v>
      </c>
      <c r="S3716" t="str">
        <f>IF(AND(CURR[[#This Row],[DATE]]&gt;=DATE(2023,6,1),CURR[[#This Row],[DATE]]&lt;=DATE(2024,5,31)),"Y","N")</f>
        <v>N</v>
      </c>
    </row>
    <row r="3717" spans="1:19" x14ac:dyDescent="0.25">
      <c r="A3717" t="s">
        <v>77</v>
      </c>
      <c r="B3717" t="s">
        <v>110</v>
      </c>
      <c r="C3717" t="s">
        <v>20</v>
      </c>
      <c r="D3717" s="1">
        <v>4991604.8267740039</v>
      </c>
      <c r="E3717" s="1">
        <v>22932549.640699979</v>
      </c>
      <c r="F3717" s="13">
        <v>0.21766462538971496</v>
      </c>
      <c r="G3717" s="13">
        <v>0</v>
      </c>
      <c r="H3717" t="s">
        <v>21</v>
      </c>
      <c r="I3717" t="s">
        <v>23</v>
      </c>
      <c r="J3717">
        <v>2022</v>
      </c>
      <c r="K3717">
        <v>4</v>
      </c>
      <c r="L3717" s="12">
        <v>-5.8082632203513356</v>
      </c>
      <c r="M3717" s="1">
        <v>4991604.8267740039</v>
      </c>
      <c r="N3717" s="12">
        <v>-13.318013200801721</v>
      </c>
      <c r="O3717" s="13">
        <v>0</v>
      </c>
      <c r="P3717" s="12">
        <v>0</v>
      </c>
      <c r="Q3717" s="12">
        <v>0</v>
      </c>
      <c r="R3717" s="2">
        <f>DATE(CURR[[#This Row],[YEAR]],CURR[[#This Row],[MONTH]],1)</f>
        <v>44652</v>
      </c>
      <c r="S3717" t="str">
        <f>IF(AND(CURR[[#This Row],[DATE]]&gt;=DATE(2023,6,1),CURR[[#This Row],[DATE]]&lt;=DATE(2024,5,31)),"Y","N")</f>
        <v>N</v>
      </c>
    </row>
    <row r="3718" spans="1:19" x14ac:dyDescent="0.25">
      <c r="A3718" t="s">
        <v>77</v>
      </c>
      <c r="B3718" t="s">
        <v>110</v>
      </c>
      <c r="C3718" t="s">
        <v>20</v>
      </c>
      <c r="D3718" s="1">
        <v>4991604.8267740039</v>
      </c>
      <c r="E3718" s="1">
        <v>22932549.640699979</v>
      </c>
      <c r="F3718" s="13">
        <v>0.21766462538971496</v>
      </c>
      <c r="G3718" s="13">
        <v>0</v>
      </c>
      <c r="H3718" t="s">
        <v>21</v>
      </c>
      <c r="I3718" t="s">
        <v>22</v>
      </c>
      <c r="J3718">
        <v>2022</v>
      </c>
      <c r="K3718">
        <v>4</v>
      </c>
      <c r="L3718" s="12">
        <v>-7.5097499804503851</v>
      </c>
      <c r="M3718" s="1">
        <v>4991604.8267740039</v>
      </c>
      <c r="N3718" s="12">
        <v>-13.318013200801721</v>
      </c>
      <c r="O3718" s="13">
        <v>0</v>
      </c>
      <c r="P3718" s="12">
        <v>0</v>
      </c>
      <c r="Q3718" s="12">
        <v>0</v>
      </c>
      <c r="R3718" s="2">
        <f>DATE(CURR[[#This Row],[YEAR]],CURR[[#This Row],[MONTH]],1)</f>
        <v>44652</v>
      </c>
      <c r="S3718" t="str">
        <f>IF(AND(CURR[[#This Row],[DATE]]&gt;=DATE(2023,6,1),CURR[[#This Row],[DATE]]&lt;=DATE(2024,5,31)),"Y","N")</f>
        <v>N</v>
      </c>
    </row>
    <row r="3719" spans="1:19" x14ac:dyDescent="0.25">
      <c r="A3719" t="s">
        <v>77</v>
      </c>
      <c r="B3719" t="s">
        <v>110</v>
      </c>
      <c r="C3719" t="s">
        <v>20</v>
      </c>
      <c r="D3719" s="1">
        <v>1979229.1764400003</v>
      </c>
      <c r="E3719" s="1">
        <v>7218597.0903159901</v>
      </c>
      <c r="F3719" s="13">
        <v>0</v>
      </c>
      <c r="G3719" s="13">
        <v>0.27418474139458598</v>
      </c>
      <c r="H3719" t="s">
        <v>24</v>
      </c>
      <c r="I3719" t="s">
        <v>17</v>
      </c>
      <c r="J3719">
        <v>2022</v>
      </c>
      <c r="K3719">
        <v>4</v>
      </c>
      <c r="L3719" s="12">
        <v>-1.3597112647045251</v>
      </c>
      <c r="M3719" s="1">
        <v>4991604.8267740039</v>
      </c>
      <c r="N3719" s="12">
        <v>-13.318013200801721</v>
      </c>
      <c r="O3719" s="13">
        <v>0.39651159198817132</v>
      </c>
      <c r="P3719" s="12">
        <v>-5.2807466163693713</v>
      </c>
      <c r="Q3719" s="12">
        <v>-6.6404578810738961</v>
      </c>
      <c r="R3719" s="2">
        <f>DATE(CURR[[#This Row],[YEAR]],CURR[[#This Row],[MONTH]],1)</f>
        <v>44652</v>
      </c>
      <c r="S3719" t="str">
        <f>IF(AND(CURR[[#This Row],[DATE]]&gt;=DATE(2023,6,1),CURR[[#This Row],[DATE]]&lt;=DATE(2024,5,31)),"Y","N")</f>
        <v>N</v>
      </c>
    </row>
    <row r="3720" spans="1:19" x14ac:dyDescent="0.25">
      <c r="A3720" t="s">
        <v>77</v>
      </c>
      <c r="B3720" t="s">
        <v>110</v>
      </c>
      <c r="C3720" t="s">
        <v>20</v>
      </c>
      <c r="D3720" s="1">
        <v>807118.14521700086</v>
      </c>
      <c r="E3720" s="1">
        <v>6328579.513690006</v>
      </c>
      <c r="F3720" s="13">
        <v>0</v>
      </c>
      <c r="G3720" s="13">
        <v>0.12753543563307371</v>
      </c>
      <c r="H3720" t="s">
        <v>25</v>
      </c>
      <c r="I3720" t="s">
        <v>17</v>
      </c>
      <c r="J3720">
        <v>2022</v>
      </c>
      <c r="K3720">
        <v>4</v>
      </c>
      <c r="L3720" s="12">
        <v>-2.7614903123839847</v>
      </c>
      <c r="M3720" s="1">
        <v>4991604.8267740039</v>
      </c>
      <c r="N3720" s="12">
        <v>-13.318013200801721</v>
      </c>
      <c r="O3720" s="13">
        <v>0.1616951207531043</v>
      </c>
      <c r="P3720" s="12">
        <v>-2.1534577526950711</v>
      </c>
      <c r="Q3720" s="12">
        <v>-4.9149480650790558</v>
      </c>
      <c r="R3720" s="2">
        <f>DATE(CURR[[#This Row],[YEAR]],CURR[[#This Row],[MONTH]],1)</f>
        <v>44652</v>
      </c>
      <c r="S3720" t="str">
        <f>IF(AND(CURR[[#This Row],[DATE]]&gt;=DATE(2023,6,1),CURR[[#This Row],[DATE]]&lt;=DATE(2024,5,31)),"Y","N")</f>
        <v>N</v>
      </c>
    </row>
    <row r="3721" spans="1:19" x14ac:dyDescent="0.25">
      <c r="A3721" t="s">
        <v>77</v>
      </c>
      <c r="B3721" t="s">
        <v>110</v>
      </c>
      <c r="C3721" t="s">
        <v>20</v>
      </c>
      <c r="D3721" s="1">
        <v>286159.00859800034</v>
      </c>
      <c r="E3721" s="1">
        <v>3143782.7489710022</v>
      </c>
      <c r="F3721" s="13">
        <v>0</v>
      </c>
      <c r="G3721" s="13">
        <v>9.1023786135242202E-2</v>
      </c>
      <c r="H3721" t="s">
        <v>26</v>
      </c>
      <c r="I3721" t="s">
        <v>17</v>
      </c>
      <c r="J3721">
        <v>2022</v>
      </c>
      <c r="K3721">
        <v>4</v>
      </c>
      <c r="L3721" s="12">
        <v>-1.1274172836005374</v>
      </c>
      <c r="M3721" s="1">
        <v>4991604.8267740039</v>
      </c>
      <c r="N3721" s="12">
        <v>-13.318013200801721</v>
      </c>
      <c r="O3721" s="13">
        <v>5.7328057514308563E-2</v>
      </c>
      <c r="P3721" s="12">
        <v>-0.76349582675188177</v>
      </c>
      <c r="Q3721" s="12">
        <v>-1.890913110352419</v>
      </c>
      <c r="R3721" s="2">
        <f>DATE(CURR[[#This Row],[YEAR]],CURR[[#This Row],[MONTH]],1)</f>
        <v>44652</v>
      </c>
      <c r="S3721" t="str">
        <f>IF(AND(CURR[[#This Row],[DATE]]&gt;=DATE(2023,6,1),CURR[[#This Row],[DATE]]&lt;=DATE(2024,5,31)),"Y","N")</f>
        <v>N</v>
      </c>
    </row>
    <row r="3722" spans="1:19" x14ac:dyDescent="0.25">
      <c r="A3722" t="s">
        <v>77</v>
      </c>
      <c r="B3722" t="s">
        <v>111</v>
      </c>
      <c r="C3722" t="s">
        <v>15</v>
      </c>
      <c r="D3722" s="1">
        <v>216710.95034999991</v>
      </c>
      <c r="E3722" s="1">
        <v>1107098.2138149999</v>
      </c>
      <c r="F3722" s="13">
        <v>0</v>
      </c>
      <c r="G3722" s="13">
        <v>0.19574681599677216</v>
      </c>
      <c r="H3722" t="s">
        <v>16</v>
      </c>
      <c r="I3722" t="s">
        <v>17</v>
      </c>
      <c r="J3722">
        <v>2022</v>
      </c>
      <c r="K3722">
        <v>4</v>
      </c>
      <c r="L3722" s="12">
        <v>-0.74460607197521844</v>
      </c>
      <c r="M3722" s="1">
        <v>704880.82863099978</v>
      </c>
      <c r="N3722" s="12">
        <v>-10.546634971270263</v>
      </c>
      <c r="O3722" s="13">
        <v>0.30744338836805929</v>
      </c>
      <c r="P3722" s="12">
        <v>-3.2424931914483994</v>
      </c>
      <c r="Q3722" s="12">
        <v>-3.9870992634236178</v>
      </c>
      <c r="R3722" s="2">
        <f>DATE(CURR[[#This Row],[YEAR]],CURR[[#This Row],[MONTH]],1)</f>
        <v>44652</v>
      </c>
      <c r="S3722" t="str">
        <f>IF(AND(CURR[[#This Row],[DATE]]&gt;=DATE(2023,6,1),CURR[[#This Row],[DATE]]&lt;=DATE(2024,5,31)),"Y","N")</f>
        <v>N</v>
      </c>
    </row>
    <row r="3723" spans="1:19" x14ac:dyDescent="0.25">
      <c r="A3723" t="s">
        <v>77</v>
      </c>
      <c r="B3723" t="s">
        <v>111</v>
      </c>
      <c r="C3723" t="s">
        <v>15</v>
      </c>
      <c r="D3723" s="1">
        <v>704880.82863099978</v>
      </c>
      <c r="E3723" s="1">
        <v>4089341.4174690023</v>
      </c>
      <c r="F3723" s="13">
        <v>0.1723702563987109</v>
      </c>
      <c r="G3723" s="13">
        <v>0</v>
      </c>
      <c r="H3723" t="s">
        <v>21</v>
      </c>
      <c r="I3723" t="s">
        <v>23</v>
      </c>
      <c r="J3723">
        <v>2022</v>
      </c>
      <c r="K3723">
        <v>4</v>
      </c>
      <c r="L3723" s="12">
        <v>-4.5996073947736162</v>
      </c>
      <c r="M3723" s="1">
        <v>704880.82863099978</v>
      </c>
      <c r="N3723" s="12">
        <v>-10.546634971270263</v>
      </c>
      <c r="O3723" s="13">
        <v>0</v>
      </c>
      <c r="P3723" s="12">
        <v>0</v>
      </c>
      <c r="Q3723" s="12">
        <v>0</v>
      </c>
      <c r="R3723" s="2">
        <f>DATE(CURR[[#This Row],[YEAR]],CURR[[#This Row],[MONTH]],1)</f>
        <v>44652</v>
      </c>
      <c r="S3723" t="str">
        <f>IF(AND(CURR[[#This Row],[DATE]]&gt;=DATE(2023,6,1),CURR[[#This Row],[DATE]]&lt;=DATE(2024,5,31)),"Y","N")</f>
        <v>N</v>
      </c>
    </row>
    <row r="3724" spans="1:19" x14ac:dyDescent="0.25">
      <c r="A3724" t="s">
        <v>77</v>
      </c>
      <c r="B3724" t="s">
        <v>111</v>
      </c>
      <c r="C3724" t="s">
        <v>15</v>
      </c>
      <c r="D3724" s="1">
        <v>704880.82863099978</v>
      </c>
      <c r="E3724" s="1">
        <v>4089341.4174690023</v>
      </c>
      <c r="F3724" s="13">
        <v>0.1723702563987109</v>
      </c>
      <c r="G3724" s="13">
        <v>0</v>
      </c>
      <c r="H3724" t="s">
        <v>21</v>
      </c>
      <c r="I3724" t="s">
        <v>22</v>
      </c>
      <c r="J3724">
        <v>2022</v>
      </c>
      <c r="K3724">
        <v>4</v>
      </c>
      <c r="L3724" s="12">
        <v>-5.9470275764966471</v>
      </c>
      <c r="M3724" s="1">
        <v>704880.82863099978</v>
      </c>
      <c r="N3724" s="12">
        <v>-10.546634971270263</v>
      </c>
      <c r="O3724" s="13">
        <v>0</v>
      </c>
      <c r="P3724" s="12">
        <v>0</v>
      </c>
      <c r="Q3724" s="12">
        <v>0</v>
      </c>
      <c r="R3724" s="2">
        <f>DATE(CURR[[#This Row],[YEAR]],CURR[[#This Row],[MONTH]],1)</f>
        <v>44652</v>
      </c>
      <c r="S3724" t="str">
        <f>IF(AND(CURR[[#This Row],[DATE]]&gt;=DATE(2023,6,1),CURR[[#This Row],[DATE]]&lt;=DATE(2024,5,31)),"Y","N")</f>
        <v>N</v>
      </c>
    </row>
    <row r="3725" spans="1:19" x14ac:dyDescent="0.25">
      <c r="A3725" t="s">
        <v>77</v>
      </c>
      <c r="B3725" t="s">
        <v>111</v>
      </c>
      <c r="C3725" t="s">
        <v>15</v>
      </c>
      <c r="D3725" s="1">
        <v>287767.02503400011</v>
      </c>
      <c r="E3725" s="1">
        <v>1317178.7752799999</v>
      </c>
      <c r="F3725" s="13">
        <v>0</v>
      </c>
      <c r="G3725" s="13">
        <v>0.21847226089171373</v>
      </c>
      <c r="H3725" t="s">
        <v>24</v>
      </c>
      <c r="I3725" t="s">
        <v>17</v>
      </c>
      <c r="J3725">
        <v>2022</v>
      </c>
      <c r="K3725">
        <v>4</v>
      </c>
      <c r="L3725" s="12">
        <v>-1.0834271544397283</v>
      </c>
      <c r="M3725" s="1">
        <v>704880.82863099978</v>
      </c>
      <c r="N3725" s="12">
        <v>-10.546634971270263</v>
      </c>
      <c r="O3725" s="13">
        <v>0.40824918673542782</v>
      </c>
      <c r="P3725" s="12">
        <v>-4.3056551498165074</v>
      </c>
      <c r="Q3725" s="12">
        <v>-5.3890823042562355</v>
      </c>
      <c r="R3725" s="2">
        <f>DATE(CURR[[#This Row],[YEAR]],CURR[[#This Row],[MONTH]],1)</f>
        <v>44652</v>
      </c>
      <c r="S3725" t="str">
        <f>IF(AND(CURR[[#This Row],[DATE]]&gt;=DATE(2023,6,1),CURR[[#This Row],[DATE]]&lt;=DATE(2024,5,31)),"Y","N")</f>
        <v>N</v>
      </c>
    </row>
    <row r="3726" spans="1:19" x14ac:dyDescent="0.25">
      <c r="A3726" t="s">
        <v>77</v>
      </c>
      <c r="B3726" t="s">
        <v>111</v>
      </c>
      <c r="C3726" t="s">
        <v>15</v>
      </c>
      <c r="D3726" s="1">
        <v>102509.27776300001</v>
      </c>
      <c r="E3726" s="1">
        <v>1140591.9675529995</v>
      </c>
      <c r="F3726" s="13">
        <v>0</v>
      </c>
      <c r="G3726" s="13">
        <v>8.9873750367470223E-2</v>
      </c>
      <c r="H3726" t="s">
        <v>25</v>
      </c>
      <c r="I3726" t="s">
        <v>17</v>
      </c>
      <c r="J3726">
        <v>2022</v>
      </c>
      <c r="K3726">
        <v>4</v>
      </c>
      <c r="L3726" s="12">
        <v>-1.9460120220346335</v>
      </c>
      <c r="M3726" s="1">
        <v>704880.82863099978</v>
      </c>
      <c r="N3726" s="12">
        <v>-10.546634971270263</v>
      </c>
      <c r="O3726" s="13">
        <v>0.14542781360941637</v>
      </c>
      <c r="P3726" s="12">
        <v>-1.5337740648084441</v>
      </c>
      <c r="Q3726" s="12">
        <v>-3.4797860868430774</v>
      </c>
      <c r="R3726" s="2">
        <f>DATE(CURR[[#This Row],[YEAR]],CURR[[#This Row],[MONTH]],1)</f>
        <v>44652</v>
      </c>
      <c r="S3726" t="str">
        <f>IF(AND(CURR[[#This Row],[DATE]]&gt;=DATE(2023,6,1),CURR[[#This Row],[DATE]]&lt;=DATE(2024,5,31)),"Y","N")</f>
        <v>N</v>
      </c>
    </row>
    <row r="3727" spans="1:19" x14ac:dyDescent="0.25">
      <c r="A3727" t="s">
        <v>77</v>
      </c>
      <c r="B3727" t="s">
        <v>111</v>
      </c>
      <c r="C3727" t="s">
        <v>15</v>
      </c>
      <c r="D3727" s="1">
        <v>97893.575484000001</v>
      </c>
      <c r="E3727" s="1">
        <v>524472.46082100004</v>
      </c>
      <c r="F3727" s="13">
        <v>0</v>
      </c>
      <c r="G3727" s="13">
        <v>0.18665150755629592</v>
      </c>
      <c r="H3727" t="s">
        <v>26</v>
      </c>
      <c r="I3727" t="s">
        <v>17</v>
      </c>
      <c r="J3727">
        <v>2022</v>
      </c>
      <c r="K3727">
        <v>4</v>
      </c>
      <c r="L3727" s="12">
        <v>-2.3118587411471045</v>
      </c>
      <c r="M3727" s="1">
        <v>704880.82863099978</v>
      </c>
      <c r="N3727" s="12">
        <v>-10.546634971270263</v>
      </c>
      <c r="O3727" s="13">
        <v>0.13887961128709689</v>
      </c>
      <c r="P3727" s="12">
        <v>-1.4647125651969164</v>
      </c>
      <c r="Q3727" s="12">
        <v>-3.7765713063440209</v>
      </c>
      <c r="R3727" s="2">
        <f>DATE(CURR[[#This Row],[YEAR]],CURR[[#This Row],[MONTH]],1)</f>
        <v>44652</v>
      </c>
      <c r="S3727" t="str">
        <f>IF(AND(CURR[[#This Row],[DATE]]&gt;=DATE(2023,6,1),CURR[[#This Row],[DATE]]&lt;=DATE(2024,5,31)),"Y","N")</f>
        <v>N</v>
      </c>
    </row>
    <row r="3728" spans="1:19" x14ac:dyDescent="0.25">
      <c r="A3728" t="s">
        <v>77</v>
      </c>
      <c r="B3728" t="s">
        <v>111</v>
      </c>
      <c r="C3728" t="s">
        <v>18</v>
      </c>
      <c r="D3728" s="1">
        <v>488660.74557099998</v>
      </c>
      <c r="E3728" s="1">
        <v>1107098.2138149999</v>
      </c>
      <c r="F3728" s="13">
        <v>0</v>
      </c>
      <c r="G3728" s="13">
        <v>0.4413887941225213</v>
      </c>
      <c r="H3728" t="s">
        <v>16</v>
      </c>
      <c r="I3728" t="s">
        <v>17</v>
      </c>
      <c r="J3728">
        <v>2022</v>
      </c>
      <c r="K3728">
        <v>4</v>
      </c>
      <c r="L3728" s="12">
        <v>-1.6790095641242437</v>
      </c>
      <c r="M3728" s="1">
        <v>1273959.8404199991</v>
      </c>
      <c r="N3728" s="12">
        <v>-19.061363083263956</v>
      </c>
      <c r="O3728" s="13">
        <v>0.38357625575536064</v>
      </c>
      <c r="P3728" s="12">
        <v>-7.3114862810718444</v>
      </c>
      <c r="Q3728" s="12">
        <v>-8.9904958451960884</v>
      </c>
      <c r="R3728" s="2">
        <f>DATE(CURR[[#This Row],[YEAR]],CURR[[#This Row],[MONTH]],1)</f>
        <v>44652</v>
      </c>
      <c r="S3728" t="str">
        <f>IF(AND(CURR[[#This Row],[DATE]]&gt;=DATE(2023,6,1),CURR[[#This Row],[DATE]]&lt;=DATE(2024,5,31)),"Y","N")</f>
        <v>N</v>
      </c>
    </row>
    <row r="3729" spans="1:19" x14ac:dyDescent="0.25">
      <c r="A3729" t="s">
        <v>77</v>
      </c>
      <c r="B3729" t="s">
        <v>111</v>
      </c>
      <c r="C3729" t="s">
        <v>18</v>
      </c>
      <c r="D3729" s="1">
        <v>1273959.8404199991</v>
      </c>
      <c r="E3729" s="1">
        <v>4089341.4174690023</v>
      </c>
      <c r="F3729" s="13">
        <v>0.31153178724032421</v>
      </c>
      <c r="G3729" s="13">
        <v>0</v>
      </c>
      <c r="H3729" t="s">
        <v>21</v>
      </c>
      <c r="I3729" t="s">
        <v>23</v>
      </c>
      <c r="J3729">
        <v>2022</v>
      </c>
      <c r="K3729">
        <v>4</v>
      </c>
      <c r="L3729" s="12">
        <v>-8.313057845566636</v>
      </c>
      <c r="M3729" s="1">
        <v>1273959.8404199991</v>
      </c>
      <c r="N3729" s="12">
        <v>-19.061363083263956</v>
      </c>
      <c r="O3729" s="13">
        <v>0</v>
      </c>
      <c r="P3729" s="12">
        <v>0</v>
      </c>
      <c r="Q3729" s="12">
        <v>0</v>
      </c>
      <c r="R3729" s="2">
        <f>DATE(CURR[[#This Row],[YEAR]],CURR[[#This Row],[MONTH]],1)</f>
        <v>44652</v>
      </c>
      <c r="S3729" t="str">
        <f>IF(AND(CURR[[#This Row],[DATE]]&gt;=DATE(2023,6,1),CURR[[#This Row],[DATE]]&lt;=DATE(2024,5,31)),"Y","N")</f>
        <v>N</v>
      </c>
    </row>
    <row r="3730" spans="1:19" x14ac:dyDescent="0.25">
      <c r="A3730" t="s">
        <v>77</v>
      </c>
      <c r="B3730" t="s">
        <v>111</v>
      </c>
      <c r="C3730" t="s">
        <v>18</v>
      </c>
      <c r="D3730" s="1">
        <v>1273959.8404199991</v>
      </c>
      <c r="E3730" s="1">
        <v>4089341.4174690023</v>
      </c>
      <c r="F3730" s="13">
        <v>0.31153178724032421</v>
      </c>
      <c r="G3730" s="13">
        <v>0</v>
      </c>
      <c r="H3730" t="s">
        <v>21</v>
      </c>
      <c r="I3730" t="s">
        <v>22</v>
      </c>
      <c r="J3730">
        <v>2022</v>
      </c>
      <c r="K3730">
        <v>4</v>
      </c>
      <c r="L3730" s="12">
        <v>-10.74830523769732</v>
      </c>
      <c r="M3730" s="1">
        <v>1273959.8404199991</v>
      </c>
      <c r="N3730" s="12">
        <v>-19.061363083263956</v>
      </c>
      <c r="O3730" s="13">
        <v>0</v>
      </c>
      <c r="P3730" s="12">
        <v>0</v>
      </c>
      <c r="Q3730" s="12">
        <v>0</v>
      </c>
      <c r="R3730" s="2">
        <f>DATE(CURR[[#This Row],[YEAR]],CURR[[#This Row],[MONTH]],1)</f>
        <v>44652</v>
      </c>
      <c r="S3730" t="str">
        <f>IF(AND(CURR[[#This Row],[DATE]]&gt;=DATE(2023,6,1),CURR[[#This Row],[DATE]]&lt;=DATE(2024,5,31)),"Y","N")</f>
        <v>N</v>
      </c>
    </row>
    <row r="3731" spans="1:19" x14ac:dyDescent="0.25">
      <c r="A3731" t="s">
        <v>77</v>
      </c>
      <c r="B3731" t="s">
        <v>111</v>
      </c>
      <c r="C3731" t="s">
        <v>18</v>
      </c>
      <c r="D3731" s="1">
        <v>333508.4792050001</v>
      </c>
      <c r="E3731" s="1">
        <v>1317178.7752799999</v>
      </c>
      <c r="F3731" s="13">
        <v>0</v>
      </c>
      <c r="G3731" s="13">
        <v>0.25319909906239141</v>
      </c>
      <c r="H3731" t="s">
        <v>24</v>
      </c>
      <c r="I3731" t="s">
        <v>17</v>
      </c>
      <c r="J3731">
        <v>2022</v>
      </c>
      <c r="K3731">
        <v>4</v>
      </c>
      <c r="L3731" s="12">
        <v>-1.2556412346546744</v>
      </c>
      <c r="M3731" s="1">
        <v>1273959.8404199991</v>
      </c>
      <c r="N3731" s="12">
        <v>-19.061363083263956</v>
      </c>
      <c r="O3731" s="13">
        <v>0.26178884814379161</v>
      </c>
      <c r="P3731" s="12">
        <v>-4.9900522856182628</v>
      </c>
      <c r="Q3731" s="12">
        <v>-6.2456935202729369</v>
      </c>
      <c r="R3731" s="2">
        <f>DATE(CURR[[#This Row],[YEAR]],CURR[[#This Row],[MONTH]],1)</f>
        <v>44652</v>
      </c>
      <c r="S3731" t="str">
        <f>IF(AND(CURR[[#This Row],[DATE]]&gt;=DATE(2023,6,1),CURR[[#This Row],[DATE]]&lt;=DATE(2024,5,31)),"Y","N")</f>
        <v>N</v>
      </c>
    </row>
    <row r="3732" spans="1:19" x14ac:dyDescent="0.25">
      <c r="A3732" t="s">
        <v>77</v>
      </c>
      <c r="B3732" t="s">
        <v>111</v>
      </c>
      <c r="C3732" t="s">
        <v>18</v>
      </c>
      <c r="D3732" s="1">
        <v>142082.47865499998</v>
      </c>
      <c r="E3732" s="1">
        <v>1140591.9675529995</v>
      </c>
      <c r="F3732" s="13">
        <v>0</v>
      </c>
      <c r="G3732" s="13">
        <v>0.12456906825305857</v>
      </c>
      <c r="H3732" t="s">
        <v>25</v>
      </c>
      <c r="I3732" t="s">
        <v>17</v>
      </c>
      <c r="J3732">
        <v>2022</v>
      </c>
      <c r="K3732">
        <v>4</v>
      </c>
      <c r="L3732" s="12">
        <v>-2.6972603613729467</v>
      </c>
      <c r="M3732" s="1">
        <v>1273959.8404199991</v>
      </c>
      <c r="N3732" s="12">
        <v>-19.061363083263956</v>
      </c>
      <c r="O3732" s="13">
        <v>0.11152822416141331</v>
      </c>
      <c r="P3732" s="12">
        <v>-2.1258799747723507</v>
      </c>
      <c r="Q3732" s="12">
        <v>-4.8231403361452969</v>
      </c>
      <c r="R3732" s="2">
        <f>DATE(CURR[[#This Row],[YEAR]],CURR[[#This Row],[MONTH]],1)</f>
        <v>44652</v>
      </c>
      <c r="S3732" t="str">
        <f>IF(AND(CURR[[#This Row],[DATE]]&gt;=DATE(2023,6,1),CURR[[#This Row],[DATE]]&lt;=DATE(2024,5,31)),"Y","N")</f>
        <v>N</v>
      </c>
    </row>
    <row r="3733" spans="1:19" x14ac:dyDescent="0.25">
      <c r="A3733" t="s">
        <v>77</v>
      </c>
      <c r="B3733" t="s">
        <v>111</v>
      </c>
      <c r="C3733" t="s">
        <v>18</v>
      </c>
      <c r="D3733" s="1">
        <v>309708.1369889999</v>
      </c>
      <c r="E3733" s="1">
        <v>524472.46082100004</v>
      </c>
      <c r="F3733" s="13">
        <v>0</v>
      </c>
      <c r="G3733" s="13">
        <v>0.59051363059976147</v>
      </c>
      <c r="H3733" t="s">
        <v>26</v>
      </c>
      <c r="I3733" t="s">
        <v>17</v>
      </c>
      <c r="J3733">
        <v>2022</v>
      </c>
      <c r="K3733">
        <v>4</v>
      </c>
      <c r="L3733" s="12">
        <v>-7.3140802158097662</v>
      </c>
      <c r="M3733" s="1">
        <v>1273959.8404199991</v>
      </c>
      <c r="N3733" s="12">
        <v>-19.061363083263956</v>
      </c>
      <c r="O3733" s="13">
        <v>0.24310667193943516</v>
      </c>
      <c r="P3733" s="12">
        <v>-4.6339445418015108</v>
      </c>
      <c r="Q3733" s="12">
        <v>-11.948024757611277</v>
      </c>
      <c r="R3733" s="2">
        <f>DATE(CURR[[#This Row],[YEAR]],CURR[[#This Row],[MONTH]],1)</f>
        <v>44652</v>
      </c>
      <c r="S3733" t="str">
        <f>IF(AND(CURR[[#This Row],[DATE]]&gt;=DATE(2023,6,1),CURR[[#This Row],[DATE]]&lt;=DATE(2024,5,31)),"Y","N")</f>
        <v>N</v>
      </c>
    </row>
    <row r="3734" spans="1:19" x14ac:dyDescent="0.25">
      <c r="A3734" t="s">
        <v>77</v>
      </c>
      <c r="B3734" t="s">
        <v>111</v>
      </c>
      <c r="C3734" t="s">
        <v>19</v>
      </c>
      <c r="D3734" s="1">
        <v>344.42044400000015</v>
      </c>
      <c r="E3734" s="1">
        <v>1107098.2138149999</v>
      </c>
      <c r="F3734" s="13">
        <v>0</v>
      </c>
      <c r="G3734" s="13">
        <v>3.1110197785718226E-4</v>
      </c>
      <c r="H3734" t="s">
        <v>16</v>
      </c>
      <c r="I3734" t="s">
        <v>17</v>
      </c>
      <c r="J3734">
        <v>2022</v>
      </c>
      <c r="K3734">
        <v>4</v>
      </c>
      <c r="L3734" s="12">
        <v>-1.1834083764600172E-3</v>
      </c>
      <c r="M3734" s="1">
        <v>1075144.4431419999</v>
      </c>
      <c r="N3734" s="12">
        <v>-16.086628437931715</v>
      </c>
      <c r="O3734" s="13">
        <v>3.2034806690110079E-4</v>
      </c>
      <c r="P3734" s="12">
        <v>-5.1533203230477E-3</v>
      </c>
      <c r="Q3734" s="12">
        <v>-6.3367286995077172E-3</v>
      </c>
      <c r="R3734" s="2">
        <f>DATE(CURR[[#This Row],[YEAR]],CURR[[#This Row],[MONTH]],1)</f>
        <v>44652</v>
      </c>
      <c r="S3734" t="str">
        <f>IF(AND(CURR[[#This Row],[DATE]]&gt;=DATE(2023,6,1),CURR[[#This Row],[DATE]]&lt;=DATE(2024,5,31)),"Y","N")</f>
        <v>N</v>
      </c>
    </row>
    <row r="3735" spans="1:19" x14ac:dyDescent="0.25">
      <c r="A3735" t="s">
        <v>77</v>
      </c>
      <c r="B3735" t="s">
        <v>111</v>
      </c>
      <c r="C3735" t="s">
        <v>19</v>
      </c>
      <c r="D3735" s="1">
        <v>1075144.4431419999</v>
      </c>
      <c r="E3735" s="1">
        <v>4089341.4174690023</v>
      </c>
      <c r="F3735" s="13">
        <v>0.26291383706656474</v>
      </c>
      <c r="G3735" s="13">
        <v>0</v>
      </c>
      <c r="H3735" t="s">
        <v>21</v>
      </c>
      <c r="I3735" t="s">
        <v>23</v>
      </c>
      <c r="J3735">
        <v>2022</v>
      </c>
      <c r="K3735">
        <v>4</v>
      </c>
      <c r="L3735" s="12">
        <v>-7.0157140473379309</v>
      </c>
      <c r="M3735" s="1">
        <v>1075144.4431419999</v>
      </c>
      <c r="N3735" s="12">
        <v>-16.086628437931715</v>
      </c>
      <c r="O3735" s="13">
        <v>0</v>
      </c>
      <c r="P3735" s="12">
        <v>0</v>
      </c>
      <c r="Q3735" s="12">
        <v>0</v>
      </c>
      <c r="R3735" s="2">
        <f>DATE(CURR[[#This Row],[YEAR]],CURR[[#This Row],[MONTH]],1)</f>
        <v>44652</v>
      </c>
      <c r="S3735" t="str">
        <f>IF(AND(CURR[[#This Row],[DATE]]&gt;=DATE(2023,6,1),CURR[[#This Row],[DATE]]&lt;=DATE(2024,5,31)),"Y","N")</f>
        <v>N</v>
      </c>
    </row>
    <row r="3736" spans="1:19" x14ac:dyDescent="0.25">
      <c r="A3736" t="s">
        <v>77</v>
      </c>
      <c r="B3736" t="s">
        <v>111</v>
      </c>
      <c r="C3736" t="s">
        <v>19</v>
      </c>
      <c r="D3736" s="1">
        <v>1075144.4431419999</v>
      </c>
      <c r="E3736" s="1">
        <v>4089341.4174690023</v>
      </c>
      <c r="F3736" s="13">
        <v>0.26291383706656474</v>
      </c>
      <c r="G3736" s="13">
        <v>0</v>
      </c>
      <c r="H3736" t="s">
        <v>21</v>
      </c>
      <c r="I3736" t="s">
        <v>22</v>
      </c>
      <c r="J3736">
        <v>2022</v>
      </c>
      <c r="K3736">
        <v>4</v>
      </c>
      <c r="L3736" s="12">
        <v>-9.0709143905937832</v>
      </c>
      <c r="M3736" s="1">
        <v>1075144.4431419999</v>
      </c>
      <c r="N3736" s="12">
        <v>-16.086628437931715</v>
      </c>
      <c r="O3736" s="13">
        <v>0</v>
      </c>
      <c r="P3736" s="12">
        <v>0</v>
      </c>
      <c r="Q3736" s="12">
        <v>0</v>
      </c>
      <c r="R3736" s="2">
        <f>DATE(CURR[[#This Row],[YEAR]],CURR[[#This Row],[MONTH]],1)</f>
        <v>44652</v>
      </c>
      <c r="S3736" t="str">
        <f>IF(AND(CURR[[#This Row],[DATE]]&gt;=DATE(2023,6,1),CURR[[#This Row],[DATE]]&lt;=DATE(2024,5,31)),"Y","N")</f>
        <v>N</v>
      </c>
    </row>
    <row r="3737" spans="1:19" x14ac:dyDescent="0.25">
      <c r="A3737" t="s">
        <v>77</v>
      </c>
      <c r="B3737" t="s">
        <v>111</v>
      </c>
      <c r="C3737" t="s">
        <v>19</v>
      </c>
      <c r="D3737" s="1">
        <v>289478.53853599995</v>
      </c>
      <c r="E3737" s="1">
        <v>1317178.7752799999</v>
      </c>
      <c r="F3737" s="13">
        <v>0</v>
      </c>
      <c r="G3737" s="13">
        <v>0.21977163917970352</v>
      </c>
      <c r="H3737" t="s">
        <v>24</v>
      </c>
      <c r="I3737" t="s">
        <v>17</v>
      </c>
      <c r="J3737">
        <v>2022</v>
      </c>
      <c r="K3737">
        <v>4</v>
      </c>
      <c r="L3737" s="12">
        <v>-1.0898709094288126</v>
      </c>
      <c r="M3737" s="1">
        <v>1075144.4431419999</v>
      </c>
      <c r="N3737" s="12">
        <v>-16.086628437931715</v>
      </c>
      <c r="O3737" s="13">
        <v>0.26924618397322359</v>
      </c>
      <c r="P3737" s="12">
        <v>-4.3312633199082526</v>
      </c>
      <c r="Q3737" s="12">
        <v>-5.4211342293370652</v>
      </c>
      <c r="R3737" s="2">
        <f>DATE(CURR[[#This Row],[YEAR]],CURR[[#This Row],[MONTH]],1)</f>
        <v>44652</v>
      </c>
      <c r="S3737" t="str">
        <f>IF(AND(CURR[[#This Row],[DATE]]&gt;=DATE(2023,6,1),CURR[[#This Row],[DATE]]&lt;=DATE(2024,5,31)),"Y","N")</f>
        <v>N</v>
      </c>
    </row>
    <row r="3738" spans="1:19" x14ac:dyDescent="0.25">
      <c r="A3738" t="s">
        <v>77</v>
      </c>
      <c r="B3738" t="s">
        <v>111</v>
      </c>
      <c r="C3738" t="s">
        <v>19</v>
      </c>
      <c r="D3738" s="1">
        <v>733546.08384200034</v>
      </c>
      <c r="E3738" s="1">
        <v>1140591.9675529995</v>
      </c>
      <c r="F3738" s="13">
        <v>0</v>
      </c>
      <c r="G3738" s="13">
        <v>0.64312752036623011</v>
      </c>
      <c r="H3738" t="s">
        <v>25</v>
      </c>
      <c r="I3738" t="s">
        <v>17</v>
      </c>
      <c r="J3738">
        <v>2022</v>
      </c>
      <c r="K3738">
        <v>4</v>
      </c>
      <c r="L3738" s="12">
        <v>-13.925466348258674</v>
      </c>
      <c r="M3738" s="1">
        <v>1075144.4431419999</v>
      </c>
      <c r="N3738" s="12">
        <v>-16.086628437931715</v>
      </c>
      <c r="O3738" s="13">
        <v>0.68227677547984789</v>
      </c>
      <c r="P3738" s="12">
        <v>-10.975532978974472</v>
      </c>
      <c r="Q3738" s="12">
        <v>-24.900999327233144</v>
      </c>
      <c r="R3738" s="2">
        <f>DATE(CURR[[#This Row],[YEAR]],CURR[[#This Row],[MONTH]],1)</f>
        <v>44652</v>
      </c>
      <c r="S3738" t="str">
        <f>IF(AND(CURR[[#This Row],[DATE]]&gt;=DATE(2023,6,1),CURR[[#This Row],[DATE]]&lt;=DATE(2024,5,31)),"Y","N")</f>
        <v>N</v>
      </c>
    </row>
    <row r="3739" spans="1:19" x14ac:dyDescent="0.25">
      <c r="A3739" t="s">
        <v>77</v>
      </c>
      <c r="B3739" t="s">
        <v>111</v>
      </c>
      <c r="C3739" t="s">
        <v>19</v>
      </c>
      <c r="D3739" s="1">
        <v>51775.400320000022</v>
      </c>
      <c r="E3739" s="1">
        <v>524472.46082100004</v>
      </c>
      <c r="F3739" s="13">
        <v>0</v>
      </c>
      <c r="G3739" s="13">
        <v>9.8719006597508902E-2</v>
      </c>
      <c r="H3739" t="s">
        <v>26</v>
      </c>
      <c r="I3739" t="s">
        <v>17</v>
      </c>
      <c r="J3739">
        <v>2022</v>
      </c>
      <c r="K3739">
        <v>4</v>
      </c>
      <c r="L3739" s="12">
        <v>-1.2227300026011039</v>
      </c>
      <c r="M3739" s="1">
        <v>1075144.4431419999</v>
      </c>
      <c r="N3739" s="12">
        <v>-16.086628437931715</v>
      </c>
      <c r="O3739" s="13">
        <v>4.8156692480027803E-2</v>
      </c>
      <c r="P3739" s="12">
        <v>-0.77467881872594768</v>
      </c>
      <c r="Q3739" s="12">
        <v>-1.9974088213270516</v>
      </c>
      <c r="R3739" s="2">
        <f>DATE(CURR[[#This Row],[YEAR]],CURR[[#This Row],[MONTH]],1)</f>
        <v>44652</v>
      </c>
      <c r="S3739" t="str">
        <f>IF(AND(CURR[[#This Row],[DATE]]&gt;=DATE(2023,6,1),CURR[[#This Row],[DATE]]&lt;=DATE(2024,5,31)),"Y","N")</f>
        <v>N</v>
      </c>
    </row>
    <row r="3740" spans="1:19" x14ac:dyDescent="0.25">
      <c r="A3740" t="s">
        <v>77</v>
      </c>
      <c r="B3740" t="s">
        <v>111</v>
      </c>
      <c r="C3740" t="s">
        <v>20</v>
      </c>
      <c r="D3740" s="1">
        <v>401382.09745</v>
      </c>
      <c r="E3740" s="1">
        <v>1107098.2138149999</v>
      </c>
      <c r="F3740" s="13">
        <v>0</v>
      </c>
      <c r="G3740" s="13">
        <v>0.36255328790284946</v>
      </c>
      <c r="H3740" t="s">
        <v>16</v>
      </c>
      <c r="I3740" t="s">
        <v>17</v>
      </c>
      <c r="J3740">
        <v>2022</v>
      </c>
      <c r="K3740">
        <v>4</v>
      </c>
      <c r="L3740" s="12">
        <v>-1.379125265524078</v>
      </c>
      <c r="M3740" s="1">
        <v>1035356.3052760002</v>
      </c>
      <c r="N3740" s="12">
        <v>-15.491306577534015</v>
      </c>
      <c r="O3740" s="13">
        <v>0.38767533012995131</v>
      </c>
      <c r="P3740" s="12">
        <v>-6.0055973915897853</v>
      </c>
      <c r="Q3740" s="12">
        <v>-7.3847226571138638</v>
      </c>
      <c r="R3740" s="2">
        <f>DATE(CURR[[#This Row],[YEAR]],CURR[[#This Row],[MONTH]],1)</f>
        <v>44652</v>
      </c>
      <c r="S3740" t="str">
        <f>IF(AND(CURR[[#This Row],[DATE]]&gt;=DATE(2023,6,1),CURR[[#This Row],[DATE]]&lt;=DATE(2024,5,31)),"Y","N")</f>
        <v>N</v>
      </c>
    </row>
    <row r="3741" spans="1:19" x14ac:dyDescent="0.25">
      <c r="A3741" t="s">
        <v>77</v>
      </c>
      <c r="B3741" t="s">
        <v>111</v>
      </c>
      <c r="C3741" t="s">
        <v>20</v>
      </c>
      <c r="D3741" s="1">
        <v>1035356.3052760002</v>
      </c>
      <c r="E3741" s="1">
        <v>4089341.4174690023</v>
      </c>
      <c r="F3741" s="13">
        <v>0.25318411929439938</v>
      </c>
      <c r="G3741" s="13">
        <v>0</v>
      </c>
      <c r="H3741" t="s">
        <v>21</v>
      </c>
      <c r="I3741" t="s">
        <v>23</v>
      </c>
      <c r="J3741">
        <v>2022</v>
      </c>
      <c r="K3741">
        <v>4</v>
      </c>
      <c r="L3741" s="12">
        <v>-6.7560817723217941</v>
      </c>
      <c r="M3741" s="1">
        <v>1035356.3052760002</v>
      </c>
      <c r="N3741" s="12">
        <v>-15.491306577534015</v>
      </c>
      <c r="O3741" s="13">
        <v>0</v>
      </c>
      <c r="P3741" s="12">
        <v>0</v>
      </c>
      <c r="Q3741" s="12">
        <v>0</v>
      </c>
      <c r="R3741" s="2">
        <f>DATE(CURR[[#This Row],[YEAR]],CURR[[#This Row],[MONTH]],1)</f>
        <v>44652</v>
      </c>
      <c r="S3741" t="str">
        <f>IF(AND(CURR[[#This Row],[DATE]]&gt;=DATE(2023,6,1),CURR[[#This Row],[DATE]]&lt;=DATE(2024,5,31)),"Y","N")</f>
        <v>N</v>
      </c>
    </row>
    <row r="3742" spans="1:19" x14ac:dyDescent="0.25">
      <c r="A3742" t="s">
        <v>77</v>
      </c>
      <c r="B3742" t="s">
        <v>111</v>
      </c>
      <c r="C3742" t="s">
        <v>20</v>
      </c>
      <c r="D3742" s="1">
        <v>1035356.3052760002</v>
      </c>
      <c r="E3742" s="1">
        <v>4089341.4174690023</v>
      </c>
      <c r="F3742" s="13">
        <v>0.25318411929439938</v>
      </c>
      <c r="G3742" s="13">
        <v>0</v>
      </c>
      <c r="H3742" t="s">
        <v>21</v>
      </c>
      <c r="I3742" t="s">
        <v>22</v>
      </c>
      <c r="J3742">
        <v>2022</v>
      </c>
      <c r="K3742">
        <v>4</v>
      </c>
      <c r="L3742" s="12">
        <v>-8.735224805212221</v>
      </c>
      <c r="M3742" s="1">
        <v>1035356.3052760002</v>
      </c>
      <c r="N3742" s="12">
        <v>-15.491306577534015</v>
      </c>
      <c r="O3742" s="13">
        <v>0</v>
      </c>
      <c r="P3742" s="12">
        <v>0</v>
      </c>
      <c r="Q3742" s="12">
        <v>0</v>
      </c>
      <c r="R3742" s="2">
        <f>DATE(CURR[[#This Row],[YEAR]],CURR[[#This Row],[MONTH]],1)</f>
        <v>44652</v>
      </c>
      <c r="S3742" t="str">
        <f>IF(AND(CURR[[#This Row],[DATE]]&gt;=DATE(2023,6,1),CURR[[#This Row],[DATE]]&lt;=DATE(2024,5,31)),"Y","N")</f>
        <v>N</v>
      </c>
    </row>
    <row r="3743" spans="1:19" x14ac:dyDescent="0.25">
      <c r="A3743" t="s">
        <v>77</v>
      </c>
      <c r="B3743" t="s">
        <v>111</v>
      </c>
      <c r="C3743" t="s">
        <v>20</v>
      </c>
      <c r="D3743" s="1">
        <v>406424.73250500002</v>
      </c>
      <c r="E3743" s="1">
        <v>1317178.7752799999</v>
      </c>
      <c r="F3743" s="13">
        <v>0</v>
      </c>
      <c r="G3743" s="13">
        <v>0.30855700086619148</v>
      </c>
      <c r="H3743" t="s">
        <v>24</v>
      </c>
      <c r="I3743" t="s">
        <v>17</v>
      </c>
      <c r="J3743">
        <v>2022</v>
      </c>
      <c r="K3743">
        <v>4</v>
      </c>
      <c r="L3743" s="12">
        <v>-1.5301669514767855</v>
      </c>
      <c r="M3743" s="1">
        <v>1035356.3052760002</v>
      </c>
      <c r="N3743" s="12">
        <v>-15.491306577534015</v>
      </c>
      <c r="O3743" s="13">
        <v>0.39254576461642093</v>
      </c>
      <c r="P3743" s="12">
        <v>-6.0810467853854808</v>
      </c>
      <c r="Q3743" s="12">
        <v>-7.6112137368622665</v>
      </c>
      <c r="R3743" s="2">
        <f>DATE(CURR[[#This Row],[YEAR]],CURR[[#This Row],[MONTH]],1)</f>
        <v>44652</v>
      </c>
      <c r="S3743" t="str">
        <f>IF(AND(CURR[[#This Row],[DATE]]&gt;=DATE(2023,6,1),CURR[[#This Row],[DATE]]&lt;=DATE(2024,5,31)),"Y","N")</f>
        <v>N</v>
      </c>
    </row>
    <row r="3744" spans="1:19" x14ac:dyDescent="0.25">
      <c r="A3744" t="s">
        <v>77</v>
      </c>
      <c r="B3744" t="s">
        <v>111</v>
      </c>
      <c r="C3744" t="s">
        <v>20</v>
      </c>
      <c r="D3744" s="1">
        <v>162454.12729299994</v>
      </c>
      <c r="E3744" s="1">
        <v>1140591.9675529995</v>
      </c>
      <c r="F3744" s="13">
        <v>0</v>
      </c>
      <c r="G3744" s="13">
        <v>0.14242966101324153</v>
      </c>
      <c r="H3744" t="s">
        <v>25</v>
      </c>
      <c r="I3744" t="s">
        <v>17</v>
      </c>
      <c r="J3744">
        <v>2022</v>
      </c>
      <c r="K3744">
        <v>4</v>
      </c>
      <c r="L3744" s="12">
        <v>-3.0839909483337538</v>
      </c>
      <c r="M3744" s="1">
        <v>1035356.3052760002</v>
      </c>
      <c r="N3744" s="12">
        <v>-15.491306577534015</v>
      </c>
      <c r="O3744" s="13">
        <v>0.15690649341213384</v>
      </c>
      <c r="P3744" s="12">
        <v>-2.4306865934531863</v>
      </c>
      <c r="Q3744" s="12">
        <v>-5.5146775417869396</v>
      </c>
      <c r="R3744" s="2">
        <f>DATE(CURR[[#This Row],[YEAR]],CURR[[#This Row],[MONTH]],1)</f>
        <v>44652</v>
      </c>
      <c r="S3744" t="str">
        <f>IF(AND(CURR[[#This Row],[DATE]]&gt;=DATE(2023,6,1),CURR[[#This Row],[DATE]]&lt;=DATE(2024,5,31)),"Y","N")</f>
        <v>N</v>
      </c>
    </row>
    <row r="3745" spans="1:19" x14ac:dyDescent="0.25">
      <c r="A3745" t="s">
        <v>77</v>
      </c>
      <c r="B3745" t="s">
        <v>111</v>
      </c>
      <c r="C3745" t="s">
        <v>20</v>
      </c>
      <c r="D3745" s="1">
        <v>65095.348028000008</v>
      </c>
      <c r="E3745" s="1">
        <v>524472.46082100004</v>
      </c>
      <c r="F3745" s="13">
        <v>0</v>
      </c>
      <c r="G3745" s="13">
        <v>0.1241158552464335</v>
      </c>
      <c r="H3745" t="s">
        <v>26</v>
      </c>
      <c r="I3745" t="s">
        <v>17</v>
      </c>
      <c r="J3745">
        <v>2022</v>
      </c>
      <c r="K3745">
        <v>4</v>
      </c>
      <c r="L3745" s="12">
        <v>-1.5372944404420232</v>
      </c>
      <c r="M3745" s="1">
        <v>1035356.3052760002</v>
      </c>
      <c r="N3745" s="12">
        <v>-15.491306577534015</v>
      </c>
      <c r="O3745" s="13">
        <v>6.2872411841493753E-2</v>
      </c>
      <c r="P3745" s="12">
        <v>-0.97397580710555964</v>
      </c>
      <c r="Q3745" s="12">
        <v>-2.511270247547583</v>
      </c>
      <c r="R3745" s="2">
        <f>DATE(CURR[[#This Row],[YEAR]],CURR[[#This Row],[MONTH]],1)</f>
        <v>44652</v>
      </c>
      <c r="S3745" t="str">
        <f>IF(AND(CURR[[#This Row],[DATE]]&gt;=DATE(2023,6,1),CURR[[#This Row],[DATE]]&lt;=DATE(2024,5,31)),"Y","N")</f>
        <v>N</v>
      </c>
    </row>
    <row r="3746" spans="1:19" x14ac:dyDescent="0.25">
      <c r="A3746" t="s">
        <v>78</v>
      </c>
      <c r="B3746" t="s">
        <v>14</v>
      </c>
      <c r="C3746" t="s">
        <v>15</v>
      </c>
      <c r="D3746" s="1">
        <v>3673.1855239999991</v>
      </c>
      <c r="E3746" s="1">
        <v>18936.046736</v>
      </c>
      <c r="F3746" s="13">
        <v>0</v>
      </c>
      <c r="G3746" s="13">
        <v>0.19397847793736028</v>
      </c>
      <c r="H3746" t="s">
        <v>16</v>
      </c>
      <c r="I3746" t="s">
        <v>17</v>
      </c>
      <c r="J3746">
        <v>2022</v>
      </c>
      <c r="K3746">
        <v>5</v>
      </c>
      <c r="L3746" s="12">
        <v>-0.60031193060550292</v>
      </c>
      <c r="M3746" s="1">
        <v>12244.939252</v>
      </c>
      <c r="N3746" s="12">
        <v>-19.579980281985659</v>
      </c>
      <c r="O3746" s="13">
        <v>0.29997580620092074</v>
      </c>
      <c r="P3746" s="12">
        <v>-5.8735203704867791</v>
      </c>
      <c r="Q3746" s="12">
        <v>-6.4738323010922816</v>
      </c>
      <c r="R3746" s="2">
        <f>DATE(CURR[[#This Row],[YEAR]],CURR[[#This Row],[MONTH]],1)</f>
        <v>44682</v>
      </c>
      <c r="S3746" t="str">
        <f>IF(AND(CURR[[#This Row],[DATE]]&gt;=DATE(2023,6,1),CURR[[#This Row],[DATE]]&lt;=DATE(2024,5,31)),"Y","N")</f>
        <v>N</v>
      </c>
    </row>
    <row r="3747" spans="1:19" x14ac:dyDescent="0.25">
      <c r="A3747" t="s">
        <v>78</v>
      </c>
      <c r="B3747" t="s">
        <v>14</v>
      </c>
      <c r="C3747" t="s">
        <v>15</v>
      </c>
      <c r="D3747" s="1">
        <v>12244.939252</v>
      </c>
      <c r="E3747" s="1">
        <v>72210.412788000001</v>
      </c>
      <c r="F3747" s="13">
        <v>0.16957304049693614</v>
      </c>
      <c r="G3747" s="13">
        <v>0</v>
      </c>
      <c r="H3747" t="s">
        <v>21</v>
      </c>
      <c r="I3747" t="s">
        <v>23</v>
      </c>
      <c r="J3747">
        <v>2022</v>
      </c>
      <c r="K3747">
        <v>5</v>
      </c>
      <c r="L3747" s="12">
        <v>-12.237870856201321</v>
      </c>
      <c r="M3747" s="1">
        <v>12244.939252</v>
      </c>
      <c r="N3747" s="12">
        <v>-19.579980281985659</v>
      </c>
      <c r="O3747" s="13">
        <v>0</v>
      </c>
      <c r="P3747" s="12">
        <v>0</v>
      </c>
      <c r="Q3747" s="12">
        <v>0</v>
      </c>
      <c r="R3747" s="2">
        <f>DATE(CURR[[#This Row],[YEAR]],CURR[[#This Row],[MONTH]],1)</f>
        <v>44682</v>
      </c>
      <c r="S3747" t="str">
        <f>IF(AND(CURR[[#This Row],[DATE]]&gt;=DATE(2023,6,1),CURR[[#This Row],[DATE]]&lt;=DATE(2024,5,31)),"Y","N")</f>
        <v>N</v>
      </c>
    </row>
    <row r="3748" spans="1:19" x14ac:dyDescent="0.25">
      <c r="A3748" t="s">
        <v>78</v>
      </c>
      <c r="B3748" t="s">
        <v>14</v>
      </c>
      <c r="C3748" t="s">
        <v>15</v>
      </c>
      <c r="D3748" s="1">
        <v>12244.939252</v>
      </c>
      <c r="E3748" s="1">
        <v>72210.412788000001</v>
      </c>
      <c r="F3748" s="13">
        <v>0.16957304049693614</v>
      </c>
      <c r="G3748" s="13">
        <v>0</v>
      </c>
      <c r="H3748" t="s">
        <v>21</v>
      </c>
      <c r="I3748" t="s">
        <v>22</v>
      </c>
      <c r="J3748">
        <v>2022</v>
      </c>
      <c r="K3748">
        <v>5</v>
      </c>
      <c r="L3748" s="12">
        <v>-7.3421094257843373</v>
      </c>
      <c r="M3748" s="1">
        <v>12244.939252</v>
      </c>
      <c r="N3748" s="12">
        <v>-19.579980281985659</v>
      </c>
      <c r="O3748" s="13">
        <v>0</v>
      </c>
      <c r="P3748" s="12">
        <v>0</v>
      </c>
      <c r="Q3748" s="12">
        <v>0</v>
      </c>
      <c r="R3748" s="2">
        <f>DATE(CURR[[#This Row],[YEAR]],CURR[[#This Row],[MONTH]],1)</f>
        <v>44682</v>
      </c>
      <c r="S3748" t="str">
        <f>IF(AND(CURR[[#This Row],[DATE]]&gt;=DATE(2023,6,1),CURR[[#This Row],[DATE]]&lt;=DATE(2024,5,31)),"Y","N")</f>
        <v>N</v>
      </c>
    </row>
    <row r="3749" spans="1:19" x14ac:dyDescent="0.25">
      <c r="A3749" t="s">
        <v>78</v>
      </c>
      <c r="B3749" t="s">
        <v>14</v>
      </c>
      <c r="C3749" t="s">
        <v>15</v>
      </c>
      <c r="D3749" s="1">
        <v>5217.9965879999991</v>
      </c>
      <c r="E3749" s="1">
        <v>25284.639391999997</v>
      </c>
      <c r="F3749" s="13">
        <v>0</v>
      </c>
      <c r="G3749" s="13">
        <v>0.20637021976476996</v>
      </c>
      <c r="H3749" t="s">
        <v>24</v>
      </c>
      <c r="I3749" t="s">
        <v>17</v>
      </c>
      <c r="J3749">
        <v>2022</v>
      </c>
      <c r="K3749">
        <v>5</v>
      </c>
      <c r="L3749" s="12">
        <v>-1.5236862641483937</v>
      </c>
      <c r="M3749" s="1">
        <v>12244.939252</v>
      </c>
      <c r="N3749" s="12">
        <v>-19.579980281985659</v>
      </c>
      <c r="O3749" s="13">
        <v>0.42613495098783188</v>
      </c>
      <c r="P3749" s="12">
        <v>-8.3437139378066743</v>
      </c>
      <c r="Q3749" s="12">
        <v>-9.8674002019550677</v>
      </c>
      <c r="R3749" s="2">
        <f>DATE(CURR[[#This Row],[YEAR]],CURR[[#This Row],[MONTH]],1)</f>
        <v>44682</v>
      </c>
      <c r="S3749" t="str">
        <f>IF(AND(CURR[[#This Row],[DATE]]&gt;=DATE(2023,6,1),CURR[[#This Row],[DATE]]&lt;=DATE(2024,5,31)),"Y","N")</f>
        <v>N</v>
      </c>
    </row>
    <row r="3750" spans="1:19" x14ac:dyDescent="0.25">
      <c r="A3750" t="s">
        <v>78</v>
      </c>
      <c r="B3750" t="s">
        <v>14</v>
      </c>
      <c r="C3750" t="s">
        <v>15</v>
      </c>
      <c r="D3750" s="1">
        <v>1683.9911000000004</v>
      </c>
      <c r="E3750" s="1">
        <v>19769.981292</v>
      </c>
      <c r="F3750" s="13">
        <v>0</v>
      </c>
      <c r="G3750" s="13">
        <v>8.5179195423995366E-2</v>
      </c>
      <c r="H3750" t="s">
        <v>25</v>
      </c>
      <c r="I3750" t="s">
        <v>17</v>
      </c>
      <c r="J3750">
        <v>2022</v>
      </c>
      <c r="K3750">
        <v>5</v>
      </c>
      <c r="L3750" s="12">
        <v>-2.0069632655039094</v>
      </c>
      <c r="M3750" s="1">
        <v>12244.939252</v>
      </c>
      <c r="N3750" s="12">
        <v>-19.579980281985659</v>
      </c>
      <c r="O3750" s="13">
        <v>0.13752547606350513</v>
      </c>
      <c r="P3750" s="12">
        <v>-2.692746109594121</v>
      </c>
      <c r="Q3750" s="12">
        <v>-4.6997093750980303</v>
      </c>
      <c r="R3750" s="2">
        <f>DATE(CURR[[#This Row],[YEAR]],CURR[[#This Row],[MONTH]],1)</f>
        <v>44682</v>
      </c>
      <c r="S3750" t="str">
        <f>IF(AND(CURR[[#This Row],[DATE]]&gt;=DATE(2023,6,1),CURR[[#This Row],[DATE]]&lt;=DATE(2024,5,31)),"Y","N")</f>
        <v>N</v>
      </c>
    </row>
    <row r="3751" spans="1:19" x14ac:dyDescent="0.25">
      <c r="A3751" t="s">
        <v>78</v>
      </c>
      <c r="B3751" t="s">
        <v>14</v>
      </c>
      <c r="C3751" t="s">
        <v>15</v>
      </c>
      <c r="D3751" s="1">
        <v>1669.7660400000004</v>
      </c>
      <c r="E3751" s="1">
        <v>8219.7453680000017</v>
      </c>
      <c r="F3751" s="13">
        <v>0</v>
      </c>
      <c r="G3751" s="13">
        <v>0.20314084746475325</v>
      </c>
      <c r="H3751" t="s">
        <v>26</v>
      </c>
      <c r="I3751" t="s">
        <v>17</v>
      </c>
      <c r="J3751">
        <v>2022</v>
      </c>
      <c r="K3751">
        <v>5</v>
      </c>
      <c r="L3751" s="12">
        <v>-2.901030843771891</v>
      </c>
      <c r="M3751" s="1">
        <v>12244.939252</v>
      </c>
      <c r="N3751" s="12">
        <v>-19.579980281985659</v>
      </c>
      <c r="O3751" s="13">
        <v>0.13636376674774217</v>
      </c>
      <c r="P3751" s="12">
        <v>-2.6699998640980835</v>
      </c>
      <c r="Q3751" s="12">
        <v>-5.5710307078699746</v>
      </c>
      <c r="R3751" s="2">
        <f>DATE(CURR[[#This Row],[YEAR]],CURR[[#This Row],[MONTH]],1)</f>
        <v>44682</v>
      </c>
      <c r="S3751" t="str">
        <f>IF(AND(CURR[[#This Row],[DATE]]&gt;=DATE(2023,6,1),CURR[[#This Row],[DATE]]&lt;=DATE(2024,5,31)),"Y","N")</f>
        <v>N</v>
      </c>
    </row>
    <row r="3752" spans="1:19" x14ac:dyDescent="0.25">
      <c r="A3752" t="s">
        <v>78</v>
      </c>
      <c r="B3752" t="s">
        <v>14</v>
      </c>
      <c r="C3752" t="s">
        <v>18</v>
      </c>
      <c r="D3752" s="1">
        <v>7213.581948</v>
      </c>
      <c r="E3752" s="1">
        <v>18936.046736</v>
      </c>
      <c r="F3752" s="13">
        <v>0</v>
      </c>
      <c r="G3752" s="13">
        <v>0.38094445205851762</v>
      </c>
      <c r="H3752" t="s">
        <v>16</v>
      </c>
      <c r="I3752" t="s">
        <v>17</v>
      </c>
      <c r="J3752">
        <v>2022</v>
      </c>
      <c r="K3752">
        <v>5</v>
      </c>
      <c r="L3752" s="12">
        <v>-1.1789220221768701</v>
      </c>
      <c r="M3752" s="1">
        <v>19001.876088000001</v>
      </c>
      <c r="N3752" s="12">
        <v>-30.384500197745435</v>
      </c>
      <c r="O3752" s="13">
        <v>0.37962472308486933</v>
      </c>
      <c r="P3752" s="12">
        <v>-11.534707473641268</v>
      </c>
      <c r="Q3752" s="12">
        <v>-12.713629495818138</v>
      </c>
      <c r="R3752" s="2">
        <f>DATE(CURR[[#This Row],[YEAR]],CURR[[#This Row],[MONTH]],1)</f>
        <v>44682</v>
      </c>
      <c r="S3752" t="str">
        <f>IF(AND(CURR[[#This Row],[DATE]]&gt;=DATE(2023,6,1),CURR[[#This Row],[DATE]]&lt;=DATE(2024,5,31)),"Y","N")</f>
        <v>N</v>
      </c>
    </row>
    <row r="3753" spans="1:19" x14ac:dyDescent="0.25">
      <c r="A3753" t="s">
        <v>78</v>
      </c>
      <c r="B3753" t="s">
        <v>14</v>
      </c>
      <c r="C3753" t="s">
        <v>18</v>
      </c>
      <c r="D3753" s="1">
        <v>19001.876088000001</v>
      </c>
      <c r="E3753" s="1">
        <v>72210.412788000001</v>
      </c>
      <c r="F3753" s="13">
        <v>0.26314592805038989</v>
      </c>
      <c r="G3753" s="13">
        <v>0</v>
      </c>
      <c r="H3753" t="s">
        <v>21</v>
      </c>
      <c r="I3753" t="s">
        <v>23</v>
      </c>
      <c r="J3753">
        <v>2022</v>
      </c>
      <c r="K3753">
        <v>5</v>
      </c>
      <c r="L3753" s="12">
        <v>-18.990907247865863</v>
      </c>
      <c r="M3753" s="1">
        <v>19001.876088000001</v>
      </c>
      <c r="N3753" s="12">
        <v>-30.384500197745435</v>
      </c>
      <c r="O3753" s="13">
        <v>0</v>
      </c>
      <c r="P3753" s="12">
        <v>0</v>
      </c>
      <c r="Q3753" s="12">
        <v>0</v>
      </c>
      <c r="R3753" s="2">
        <f>DATE(CURR[[#This Row],[YEAR]],CURR[[#This Row],[MONTH]],1)</f>
        <v>44682</v>
      </c>
      <c r="S3753" t="str">
        <f>IF(AND(CURR[[#This Row],[DATE]]&gt;=DATE(2023,6,1),CURR[[#This Row],[DATE]]&lt;=DATE(2024,5,31)),"Y","N")</f>
        <v>N</v>
      </c>
    </row>
    <row r="3754" spans="1:19" x14ac:dyDescent="0.25">
      <c r="A3754" t="s">
        <v>78</v>
      </c>
      <c r="B3754" t="s">
        <v>14</v>
      </c>
      <c r="C3754" t="s">
        <v>18</v>
      </c>
      <c r="D3754" s="1">
        <v>19001.876088000001</v>
      </c>
      <c r="E3754" s="1">
        <v>72210.412788000001</v>
      </c>
      <c r="F3754" s="13">
        <v>0.26314592805038989</v>
      </c>
      <c r="G3754" s="13">
        <v>0</v>
      </c>
      <c r="H3754" t="s">
        <v>21</v>
      </c>
      <c r="I3754" t="s">
        <v>22</v>
      </c>
      <c r="J3754">
        <v>2022</v>
      </c>
      <c r="K3754">
        <v>5</v>
      </c>
      <c r="L3754" s="12">
        <v>-11.393592949879572</v>
      </c>
      <c r="M3754" s="1">
        <v>19001.876088000001</v>
      </c>
      <c r="N3754" s="12">
        <v>-30.384500197745435</v>
      </c>
      <c r="O3754" s="13">
        <v>0</v>
      </c>
      <c r="P3754" s="12">
        <v>0</v>
      </c>
      <c r="Q3754" s="12">
        <v>0</v>
      </c>
      <c r="R3754" s="2">
        <f>DATE(CURR[[#This Row],[YEAR]],CURR[[#This Row],[MONTH]],1)</f>
        <v>44682</v>
      </c>
      <c r="S3754" t="str">
        <f>IF(AND(CURR[[#This Row],[DATE]]&gt;=DATE(2023,6,1),CURR[[#This Row],[DATE]]&lt;=DATE(2024,5,31)),"Y","N")</f>
        <v>N</v>
      </c>
    </row>
    <row r="3755" spans="1:19" x14ac:dyDescent="0.25">
      <c r="A3755" t="s">
        <v>78</v>
      </c>
      <c r="B3755" t="s">
        <v>14</v>
      </c>
      <c r="C3755" t="s">
        <v>18</v>
      </c>
      <c r="D3755" s="1">
        <v>5484.2847599999986</v>
      </c>
      <c r="E3755" s="1">
        <v>25284.639391999997</v>
      </c>
      <c r="F3755" s="13">
        <v>0</v>
      </c>
      <c r="G3755" s="13">
        <v>0.21690183810710048</v>
      </c>
      <c r="H3755" t="s">
        <v>24</v>
      </c>
      <c r="I3755" t="s">
        <v>17</v>
      </c>
      <c r="J3755">
        <v>2022</v>
      </c>
      <c r="K3755">
        <v>5</v>
      </c>
      <c r="L3755" s="12">
        <v>-1.6014440056759902</v>
      </c>
      <c r="M3755" s="1">
        <v>19001.876088000001</v>
      </c>
      <c r="N3755" s="12">
        <v>-30.384500197745435</v>
      </c>
      <c r="O3755" s="13">
        <v>0.28861806774244864</v>
      </c>
      <c r="P3755" s="12">
        <v>-8.7695157363933358</v>
      </c>
      <c r="Q3755" s="12">
        <v>-10.370959742069326</v>
      </c>
      <c r="R3755" s="2">
        <f>DATE(CURR[[#This Row],[YEAR]],CURR[[#This Row],[MONTH]],1)</f>
        <v>44682</v>
      </c>
      <c r="S3755" t="str">
        <f>IF(AND(CURR[[#This Row],[DATE]]&gt;=DATE(2023,6,1),CURR[[#This Row],[DATE]]&lt;=DATE(2024,5,31)),"Y","N")</f>
        <v>N</v>
      </c>
    </row>
    <row r="3756" spans="1:19" x14ac:dyDescent="0.25">
      <c r="A3756" t="s">
        <v>78</v>
      </c>
      <c r="B3756" t="s">
        <v>14</v>
      </c>
      <c r="C3756" t="s">
        <v>18</v>
      </c>
      <c r="D3756" s="1">
        <v>2174.653652</v>
      </c>
      <c r="E3756" s="1">
        <v>19769.981292</v>
      </c>
      <c r="F3756" s="13">
        <v>0</v>
      </c>
      <c r="G3756" s="13">
        <v>0.10999775972878548</v>
      </c>
      <c r="H3756" t="s">
        <v>25</v>
      </c>
      <c r="I3756" t="s">
        <v>17</v>
      </c>
      <c r="J3756">
        <v>2022</v>
      </c>
      <c r="K3756">
        <v>5</v>
      </c>
      <c r="L3756" s="12">
        <v>-2.5917298462907086</v>
      </c>
      <c r="M3756" s="1">
        <v>19001.876088000001</v>
      </c>
      <c r="N3756" s="12">
        <v>-30.384500197745435</v>
      </c>
      <c r="O3756" s="13">
        <v>0.1144441549839034</v>
      </c>
      <c r="P3756" s="12">
        <v>-3.4773284497392218</v>
      </c>
      <c r="Q3756" s="12">
        <v>-6.0690582960299304</v>
      </c>
      <c r="R3756" s="2">
        <f>DATE(CURR[[#This Row],[YEAR]],CURR[[#This Row],[MONTH]],1)</f>
        <v>44682</v>
      </c>
      <c r="S3756" t="str">
        <f>IF(AND(CURR[[#This Row],[DATE]]&gt;=DATE(2023,6,1),CURR[[#This Row],[DATE]]&lt;=DATE(2024,5,31)),"Y","N")</f>
        <v>N</v>
      </c>
    </row>
    <row r="3757" spans="1:19" x14ac:dyDescent="0.25">
      <c r="A3757" t="s">
        <v>78</v>
      </c>
      <c r="B3757" t="s">
        <v>14</v>
      </c>
      <c r="C3757" t="s">
        <v>18</v>
      </c>
      <c r="D3757" s="1">
        <v>4129.3557280000014</v>
      </c>
      <c r="E3757" s="1">
        <v>8219.7453680000017</v>
      </c>
      <c r="F3757" s="13">
        <v>0</v>
      </c>
      <c r="G3757" s="13">
        <v>0.50237027342426555</v>
      </c>
      <c r="H3757" t="s">
        <v>26</v>
      </c>
      <c r="I3757" t="s">
        <v>17</v>
      </c>
      <c r="J3757">
        <v>2022</v>
      </c>
      <c r="K3757">
        <v>5</v>
      </c>
      <c r="L3757" s="12">
        <v>-7.1742915144172734</v>
      </c>
      <c r="M3757" s="1">
        <v>19001.876088000001</v>
      </c>
      <c r="N3757" s="12">
        <v>-30.384500197745435</v>
      </c>
      <c r="O3757" s="13">
        <v>0.21731305418877864</v>
      </c>
      <c r="P3757" s="12">
        <v>-6.6029485379716091</v>
      </c>
      <c r="Q3757" s="12">
        <v>-13.777240052388883</v>
      </c>
      <c r="R3757" s="2">
        <f>DATE(CURR[[#This Row],[YEAR]],CURR[[#This Row],[MONTH]],1)</f>
        <v>44682</v>
      </c>
      <c r="S3757" t="str">
        <f>IF(AND(CURR[[#This Row],[DATE]]&gt;=DATE(2023,6,1),CURR[[#This Row],[DATE]]&lt;=DATE(2024,5,31)),"Y","N")</f>
        <v>N</v>
      </c>
    </row>
    <row r="3758" spans="1:19" x14ac:dyDescent="0.25">
      <c r="A3758" t="s">
        <v>78</v>
      </c>
      <c r="B3758" t="s">
        <v>14</v>
      </c>
      <c r="C3758" t="s">
        <v>19</v>
      </c>
      <c r="D3758" s="1">
        <v>3.2347039999999998</v>
      </c>
      <c r="E3758" s="1">
        <v>18936.046736</v>
      </c>
      <c r="F3758" s="13">
        <v>0</v>
      </c>
      <c r="G3758" s="13">
        <v>1.7082256107080616E-4</v>
      </c>
      <c r="H3758" t="s">
        <v>16</v>
      </c>
      <c r="I3758" t="s">
        <v>17</v>
      </c>
      <c r="J3758">
        <v>2022</v>
      </c>
      <c r="K3758">
        <v>5</v>
      </c>
      <c r="L3758" s="12">
        <v>-5.2865051070514427E-4</v>
      </c>
      <c r="M3758" s="1">
        <v>19506.402696000001</v>
      </c>
      <c r="N3758" s="12">
        <v>-31.191251528485079</v>
      </c>
      <c r="O3758" s="13">
        <v>1.6582780794653187E-4</v>
      </c>
      <c r="P3758" s="12">
        <v>-5.1723768680775927E-3</v>
      </c>
      <c r="Q3758" s="12">
        <v>-5.701027378782737E-3</v>
      </c>
      <c r="R3758" s="2">
        <f>DATE(CURR[[#This Row],[YEAR]],CURR[[#This Row],[MONTH]],1)</f>
        <v>44682</v>
      </c>
      <c r="S3758" t="str">
        <f>IF(AND(CURR[[#This Row],[DATE]]&gt;=DATE(2023,6,1),CURR[[#This Row],[DATE]]&lt;=DATE(2024,5,31)),"Y","N")</f>
        <v>N</v>
      </c>
    </row>
    <row r="3759" spans="1:19" x14ac:dyDescent="0.25">
      <c r="A3759" t="s">
        <v>78</v>
      </c>
      <c r="B3759" t="s">
        <v>14</v>
      </c>
      <c r="C3759" t="s">
        <v>19</v>
      </c>
      <c r="D3759" s="1">
        <v>19506.402696000001</v>
      </c>
      <c r="E3759" s="1">
        <v>72210.412788000001</v>
      </c>
      <c r="F3759" s="13">
        <v>0.27013282354815171</v>
      </c>
      <c r="G3759" s="13">
        <v>0</v>
      </c>
      <c r="H3759" t="s">
        <v>21</v>
      </c>
      <c r="I3759" t="s">
        <v>23</v>
      </c>
      <c r="J3759">
        <v>2022</v>
      </c>
      <c r="K3759">
        <v>5</v>
      </c>
      <c r="L3759" s="12">
        <v>-19.495142617691226</v>
      </c>
      <c r="M3759" s="1">
        <v>19506.402696000001</v>
      </c>
      <c r="N3759" s="12">
        <v>-31.191251528485079</v>
      </c>
      <c r="O3759" s="13">
        <v>0</v>
      </c>
      <c r="P3759" s="12">
        <v>0</v>
      </c>
      <c r="Q3759" s="12">
        <v>0</v>
      </c>
      <c r="R3759" s="2">
        <f>DATE(CURR[[#This Row],[YEAR]],CURR[[#This Row],[MONTH]],1)</f>
        <v>44682</v>
      </c>
      <c r="S3759" t="str">
        <f>IF(AND(CURR[[#This Row],[DATE]]&gt;=DATE(2023,6,1),CURR[[#This Row],[DATE]]&lt;=DATE(2024,5,31)),"Y","N")</f>
        <v>N</v>
      </c>
    </row>
    <row r="3760" spans="1:19" x14ac:dyDescent="0.25">
      <c r="A3760" t="s">
        <v>78</v>
      </c>
      <c r="B3760" t="s">
        <v>14</v>
      </c>
      <c r="C3760" t="s">
        <v>19</v>
      </c>
      <c r="D3760" s="1">
        <v>19506.402696000001</v>
      </c>
      <c r="E3760" s="1">
        <v>72210.412788000001</v>
      </c>
      <c r="F3760" s="13">
        <v>0.27013282354815171</v>
      </c>
      <c r="G3760" s="13">
        <v>0</v>
      </c>
      <c r="H3760" t="s">
        <v>21</v>
      </c>
      <c r="I3760" t="s">
        <v>22</v>
      </c>
      <c r="J3760">
        <v>2022</v>
      </c>
      <c r="K3760">
        <v>5</v>
      </c>
      <c r="L3760" s="12">
        <v>-11.696108910793853</v>
      </c>
      <c r="M3760" s="1">
        <v>19506.402696000001</v>
      </c>
      <c r="N3760" s="12">
        <v>-31.191251528485079</v>
      </c>
      <c r="O3760" s="13">
        <v>0</v>
      </c>
      <c r="P3760" s="12">
        <v>0</v>
      </c>
      <c r="Q3760" s="12">
        <v>0</v>
      </c>
      <c r="R3760" s="2">
        <f>DATE(CURR[[#This Row],[YEAR]],CURR[[#This Row],[MONTH]],1)</f>
        <v>44682</v>
      </c>
      <c r="S3760" t="str">
        <f>IF(AND(CURR[[#This Row],[DATE]]&gt;=DATE(2023,6,1),CURR[[#This Row],[DATE]]&lt;=DATE(2024,5,31)),"Y","N")</f>
        <v>N</v>
      </c>
    </row>
    <row r="3761" spans="1:19" x14ac:dyDescent="0.25">
      <c r="A3761" t="s">
        <v>78</v>
      </c>
      <c r="B3761" t="s">
        <v>14</v>
      </c>
      <c r="C3761" t="s">
        <v>19</v>
      </c>
      <c r="D3761" s="1">
        <v>5562.6728720000001</v>
      </c>
      <c r="E3761" s="1">
        <v>25284.639391999997</v>
      </c>
      <c r="F3761" s="13">
        <v>0</v>
      </c>
      <c r="G3761" s="13">
        <v>0.22000206472234748</v>
      </c>
      <c r="H3761" t="s">
        <v>24</v>
      </c>
      <c r="I3761" t="s">
        <v>17</v>
      </c>
      <c r="J3761">
        <v>2022</v>
      </c>
      <c r="K3761">
        <v>5</v>
      </c>
      <c r="L3761" s="12">
        <v>-1.6243338039946791</v>
      </c>
      <c r="M3761" s="1">
        <v>19506.402696000001</v>
      </c>
      <c r="N3761" s="12">
        <v>-31.191251528485079</v>
      </c>
      <c r="O3761" s="13">
        <v>0.2851716412652901</v>
      </c>
      <c r="P3761" s="12">
        <v>-8.8948603914965787</v>
      </c>
      <c r="Q3761" s="12">
        <v>-10.519194195491258</v>
      </c>
      <c r="R3761" s="2">
        <f>DATE(CURR[[#This Row],[YEAR]],CURR[[#This Row],[MONTH]],1)</f>
        <v>44682</v>
      </c>
      <c r="S3761" t="str">
        <f>IF(AND(CURR[[#This Row],[DATE]]&gt;=DATE(2023,6,1),CURR[[#This Row],[DATE]]&lt;=DATE(2024,5,31)),"Y","N")</f>
        <v>N</v>
      </c>
    </row>
    <row r="3762" spans="1:19" x14ac:dyDescent="0.25">
      <c r="A3762" t="s">
        <v>78</v>
      </c>
      <c r="B3762" t="s">
        <v>14</v>
      </c>
      <c r="C3762" t="s">
        <v>19</v>
      </c>
      <c r="D3762" s="1">
        <v>13033.776567999999</v>
      </c>
      <c r="E3762" s="1">
        <v>19769.981292</v>
      </c>
      <c r="F3762" s="13">
        <v>0</v>
      </c>
      <c r="G3762" s="13">
        <v>0.65927106229858545</v>
      </c>
      <c r="H3762" t="s">
        <v>25</v>
      </c>
      <c r="I3762" t="s">
        <v>17</v>
      </c>
      <c r="J3762">
        <v>2022</v>
      </c>
      <c r="K3762">
        <v>5</v>
      </c>
      <c r="L3762" s="12">
        <v>-15.533520802313987</v>
      </c>
      <c r="M3762" s="1">
        <v>19506.402696000001</v>
      </c>
      <c r="N3762" s="12">
        <v>-31.191251528485079</v>
      </c>
      <c r="O3762" s="13">
        <v>0.66817940607125459</v>
      </c>
      <c r="P3762" s="12">
        <v>-20.841351920922271</v>
      </c>
      <c r="Q3762" s="12">
        <v>-36.374872723236258</v>
      </c>
      <c r="R3762" s="2">
        <f>DATE(CURR[[#This Row],[YEAR]],CURR[[#This Row],[MONTH]],1)</f>
        <v>44682</v>
      </c>
      <c r="S3762" t="str">
        <f>IF(AND(CURR[[#This Row],[DATE]]&gt;=DATE(2023,6,1),CURR[[#This Row],[DATE]]&lt;=DATE(2024,5,31)),"Y","N")</f>
        <v>N</v>
      </c>
    </row>
    <row r="3763" spans="1:19" x14ac:dyDescent="0.25">
      <c r="A3763" t="s">
        <v>78</v>
      </c>
      <c r="B3763" t="s">
        <v>14</v>
      </c>
      <c r="C3763" t="s">
        <v>19</v>
      </c>
      <c r="D3763" s="1">
        <v>906.71855200000005</v>
      </c>
      <c r="E3763" s="1">
        <v>8219.7453680000017</v>
      </c>
      <c r="F3763" s="13">
        <v>0</v>
      </c>
      <c r="G3763" s="13">
        <v>0.11030981026856548</v>
      </c>
      <c r="H3763" t="s">
        <v>26</v>
      </c>
      <c r="I3763" t="s">
        <v>17</v>
      </c>
      <c r="J3763">
        <v>2022</v>
      </c>
      <c r="K3763">
        <v>5</v>
      </c>
      <c r="L3763" s="12">
        <v>-1.5753215857547247</v>
      </c>
      <c r="M3763" s="1">
        <v>19506.402696000001</v>
      </c>
      <c r="N3763" s="12">
        <v>-31.191251528485079</v>
      </c>
      <c r="O3763" s="13">
        <v>4.6483124855508727E-2</v>
      </c>
      <c r="P3763" s="12">
        <v>-1.4498668391981493</v>
      </c>
      <c r="Q3763" s="12">
        <v>-3.0251884249528738</v>
      </c>
      <c r="R3763" s="2">
        <f>DATE(CURR[[#This Row],[YEAR]],CURR[[#This Row],[MONTH]],1)</f>
        <v>44682</v>
      </c>
      <c r="S3763" t="str">
        <f>IF(AND(CURR[[#This Row],[DATE]]&gt;=DATE(2023,6,1),CURR[[#This Row],[DATE]]&lt;=DATE(2024,5,31)),"Y","N")</f>
        <v>N</v>
      </c>
    </row>
    <row r="3764" spans="1:19" x14ac:dyDescent="0.25">
      <c r="A3764" t="s">
        <v>78</v>
      </c>
      <c r="B3764" t="s">
        <v>14</v>
      </c>
      <c r="C3764" t="s">
        <v>20</v>
      </c>
      <c r="D3764" s="1">
        <v>8046.0445600000003</v>
      </c>
      <c r="E3764" s="1">
        <v>18936.046736</v>
      </c>
      <c r="F3764" s="13">
        <v>0</v>
      </c>
      <c r="G3764" s="13">
        <v>0.42490624744305133</v>
      </c>
      <c r="H3764" t="s">
        <v>16</v>
      </c>
      <c r="I3764" t="s">
        <v>17</v>
      </c>
      <c r="J3764">
        <v>2022</v>
      </c>
      <c r="K3764">
        <v>5</v>
      </c>
      <c r="L3764" s="12">
        <v>-1.3149721167069222</v>
      </c>
      <c r="M3764" s="1">
        <v>21457.194751999999</v>
      </c>
      <c r="N3764" s="12">
        <v>-34.310619391783831</v>
      </c>
      <c r="O3764" s="13">
        <v>0.37498119642363958</v>
      </c>
      <c r="P3764" s="12">
        <v>-12.865837109567231</v>
      </c>
      <c r="Q3764" s="12">
        <v>-14.180809226274153</v>
      </c>
      <c r="R3764" s="2">
        <f>DATE(CURR[[#This Row],[YEAR]],CURR[[#This Row],[MONTH]],1)</f>
        <v>44682</v>
      </c>
      <c r="S3764" t="str">
        <f>IF(AND(CURR[[#This Row],[DATE]]&gt;=DATE(2023,6,1),CURR[[#This Row],[DATE]]&lt;=DATE(2024,5,31)),"Y","N")</f>
        <v>N</v>
      </c>
    </row>
    <row r="3765" spans="1:19" x14ac:dyDescent="0.25">
      <c r="A3765" t="s">
        <v>78</v>
      </c>
      <c r="B3765" t="s">
        <v>14</v>
      </c>
      <c r="C3765" t="s">
        <v>20</v>
      </c>
      <c r="D3765" s="1">
        <v>21457.194751999999</v>
      </c>
      <c r="E3765" s="1">
        <v>72210.412788000001</v>
      </c>
      <c r="F3765" s="13">
        <v>0.29714820790452229</v>
      </c>
      <c r="G3765" s="13">
        <v>0</v>
      </c>
      <c r="H3765" t="s">
        <v>21</v>
      </c>
      <c r="I3765" t="s">
        <v>23</v>
      </c>
      <c r="J3765">
        <v>2022</v>
      </c>
      <c r="K3765">
        <v>5</v>
      </c>
      <c r="L3765" s="12">
        <v>-21.444808578241588</v>
      </c>
      <c r="M3765" s="1">
        <v>21457.194751999999</v>
      </c>
      <c r="N3765" s="12">
        <v>-34.310619391783831</v>
      </c>
      <c r="O3765" s="13">
        <v>0</v>
      </c>
      <c r="P3765" s="12">
        <v>0</v>
      </c>
      <c r="Q3765" s="12">
        <v>0</v>
      </c>
      <c r="R3765" s="2">
        <f>DATE(CURR[[#This Row],[YEAR]],CURR[[#This Row],[MONTH]],1)</f>
        <v>44682</v>
      </c>
      <c r="S3765" t="str">
        <f>IF(AND(CURR[[#This Row],[DATE]]&gt;=DATE(2023,6,1),CURR[[#This Row],[DATE]]&lt;=DATE(2024,5,31)),"Y","N")</f>
        <v>N</v>
      </c>
    </row>
    <row r="3766" spans="1:19" x14ac:dyDescent="0.25">
      <c r="A3766" t="s">
        <v>78</v>
      </c>
      <c r="B3766" t="s">
        <v>14</v>
      </c>
      <c r="C3766" t="s">
        <v>20</v>
      </c>
      <c r="D3766" s="1">
        <v>21457.194751999999</v>
      </c>
      <c r="E3766" s="1">
        <v>72210.412788000001</v>
      </c>
      <c r="F3766" s="13">
        <v>0.29714820790452229</v>
      </c>
      <c r="G3766" s="13">
        <v>0</v>
      </c>
      <c r="H3766" t="s">
        <v>21</v>
      </c>
      <c r="I3766" t="s">
        <v>22</v>
      </c>
      <c r="J3766">
        <v>2022</v>
      </c>
      <c r="K3766">
        <v>5</v>
      </c>
      <c r="L3766" s="12">
        <v>-12.86581081354224</v>
      </c>
      <c r="M3766" s="1">
        <v>21457.194751999999</v>
      </c>
      <c r="N3766" s="12">
        <v>-34.310619391783831</v>
      </c>
      <c r="O3766" s="13">
        <v>0</v>
      </c>
      <c r="P3766" s="12">
        <v>0</v>
      </c>
      <c r="Q3766" s="12">
        <v>0</v>
      </c>
      <c r="R3766" s="2">
        <f>DATE(CURR[[#This Row],[YEAR]],CURR[[#This Row],[MONTH]],1)</f>
        <v>44682</v>
      </c>
      <c r="S3766" t="str">
        <f>IF(AND(CURR[[#This Row],[DATE]]&gt;=DATE(2023,6,1),CURR[[#This Row],[DATE]]&lt;=DATE(2024,5,31)),"Y","N")</f>
        <v>N</v>
      </c>
    </row>
    <row r="3767" spans="1:19" x14ac:dyDescent="0.25">
      <c r="A3767" t="s">
        <v>78</v>
      </c>
      <c r="B3767" t="s">
        <v>14</v>
      </c>
      <c r="C3767" t="s">
        <v>20</v>
      </c>
      <c r="D3767" s="1">
        <v>9019.6851720000013</v>
      </c>
      <c r="E3767" s="1">
        <v>25284.639391999997</v>
      </c>
      <c r="F3767" s="13">
        <v>0</v>
      </c>
      <c r="G3767" s="13">
        <v>0.35672587740578215</v>
      </c>
      <c r="H3767" t="s">
        <v>24</v>
      </c>
      <c r="I3767" t="s">
        <v>17</v>
      </c>
      <c r="J3767">
        <v>2022</v>
      </c>
      <c r="K3767">
        <v>5</v>
      </c>
      <c r="L3767" s="12">
        <v>-2.6338021061809376</v>
      </c>
      <c r="M3767" s="1">
        <v>21457.194751999999</v>
      </c>
      <c r="N3767" s="12">
        <v>-34.310619391783831</v>
      </c>
      <c r="O3767" s="13">
        <v>0.42035714715966249</v>
      </c>
      <c r="P3767" s="12">
        <v>-14.422714084811245</v>
      </c>
      <c r="Q3767" s="12">
        <v>-17.056516190992184</v>
      </c>
      <c r="R3767" s="2">
        <f>DATE(CURR[[#This Row],[YEAR]],CURR[[#This Row],[MONTH]],1)</f>
        <v>44682</v>
      </c>
      <c r="S3767" t="str">
        <f>IF(AND(CURR[[#This Row],[DATE]]&gt;=DATE(2023,6,1),CURR[[#This Row],[DATE]]&lt;=DATE(2024,5,31)),"Y","N")</f>
        <v>N</v>
      </c>
    </row>
    <row r="3768" spans="1:19" x14ac:dyDescent="0.25">
      <c r="A3768" t="s">
        <v>78</v>
      </c>
      <c r="B3768" t="s">
        <v>14</v>
      </c>
      <c r="C3768" t="s">
        <v>20</v>
      </c>
      <c r="D3768" s="1">
        <v>2877.559972</v>
      </c>
      <c r="E3768" s="1">
        <v>19769.981292</v>
      </c>
      <c r="F3768" s="13">
        <v>0</v>
      </c>
      <c r="G3768" s="13">
        <v>0.14555198254863377</v>
      </c>
      <c r="H3768" t="s">
        <v>25</v>
      </c>
      <c r="I3768" t="s">
        <v>17</v>
      </c>
      <c r="J3768">
        <v>2022</v>
      </c>
      <c r="K3768">
        <v>5</v>
      </c>
      <c r="L3768" s="12">
        <v>-3.4294463658913981</v>
      </c>
      <c r="M3768" s="1">
        <v>21457.194751999999</v>
      </c>
      <c r="N3768" s="12">
        <v>-34.310619391783831</v>
      </c>
      <c r="O3768" s="13">
        <v>0.13410699792114186</v>
      </c>
      <c r="P3768" s="12">
        <v>-4.6012941634470437</v>
      </c>
      <c r="Q3768" s="12">
        <v>-8.0307405293384413</v>
      </c>
      <c r="R3768" s="2">
        <f>DATE(CURR[[#This Row],[YEAR]],CURR[[#This Row],[MONTH]],1)</f>
        <v>44682</v>
      </c>
      <c r="S3768" t="str">
        <f>IF(AND(CURR[[#This Row],[DATE]]&gt;=DATE(2023,6,1),CURR[[#This Row],[DATE]]&lt;=DATE(2024,5,31)),"Y","N")</f>
        <v>N</v>
      </c>
    </row>
    <row r="3769" spans="1:19" x14ac:dyDescent="0.25">
      <c r="A3769" t="s">
        <v>78</v>
      </c>
      <c r="B3769" t="s">
        <v>14</v>
      </c>
      <c r="C3769" t="s">
        <v>20</v>
      </c>
      <c r="D3769" s="1">
        <v>1513.9050479999996</v>
      </c>
      <c r="E3769" s="1">
        <v>8219.7453680000017</v>
      </c>
      <c r="F3769" s="13">
        <v>0</v>
      </c>
      <c r="G3769" s="13">
        <v>0.18417906884241567</v>
      </c>
      <c r="H3769" t="s">
        <v>26</v>
      </c>
      <c r="I3769" t="s">
        <v>17</v>
      </c>
      <c r="J3769">
        <v>2022</v>
      </c>
      <c r="K3769">
        <v>5</v>
      </c>
      <c r="L3769" s="12">
        <v>-2.6302398860561107</v>
      </c>
      <c r="M3769" s="1">
        <v>21457.194751999999</v>
      </c>
      <c r="N3769" s="12">
        <v>-34.310619391783831</v>
      </c>
      <c r="O3769" s="13">
        <v>7.0554658495556158E-2</v>
      </c>
      <c r="P3769" s="12">
        <v>-2.420774033958315</v>
      </c>
      <c r="Q3769" s="12">
        <v>-5.0510139200144257</v>
      </c>
      <c r="R3769" s="2">
        <f>DATE(CURR[[#This Row],[YEAR]],CURR[[#This Row],[MONTH]],1)</f>
        <v>44682</v>
      </c>
      <c r="S3769" t="str">
        <f>IF(AND(CURR[[#This Row],[DATE]]&gt;=DATE(2023,6,1),CURR[[#This Row],[DATE]]&lt;=DATE(2024,5,31)),"Y","N")</f>
        <v>N</v>
      </c>
    </row>
    <row r="3770" spans="1:19" x14ac:dyDescent="0.25">
      <c r="A3770" t="s">
        <v>78</v>
      </c>
      <c r="B3770" t="s">
        <v>110</v>
      </c>
      <c r="C3770" t="s">
        <v>15</v>
      </c>
      <c r="D3770" s="1">
        <v>1490686.1820689996</v>
      </c>
      <c r="E3770" s="1">
        <v>7911439.6955120079</v>
      </c>
      <c r="F3770" s="13">
        <v>0</v>
      </c>
      <c r="G3770" s="13">
        <v>0.18842160712096867</v>
      </c>
      <c r="H3770" t="s">
        <v>16</v>
      </c>
      <c r="I3770" t="s">
        <v>17</v>
      </c>
      <c r="J3770">
        <v>2022</v>
      </c>
      <c r="K3770">
        <v>5</v>
      </c>
      <c r="L3770" s="12">
        <v>-0.58311488955546098</v>
      </c>
      <c r="M3770" s="1">
        <v>4838315.9549950017</v>
      </c>
      <c r="N3770" s="12">
        <v>-19.594045111743625</v>
      </c>
      <c r="O3770" s="13">
        <v>0.30810021419333694</v>
      </c>
      <c r="P3770" s="12">
        <v>-6.0369294958421174</v>
      </c>
      <c r="Q3770" s="12">
        <v>-6.6200443853975788</v>
      </c>
      <c r="R3770" s="2">
        <f>DATE(CURR[[#This Row],[YEAR]],CURR[[#This Row],[MONTH]],1)</f>
        <v>44682</v>
      </c>
      <c r="S3770" t="str">
        <f>IF(AND(CURR[[#This Row],[DATE]]&gt;=DATE(2023,6,1),CURR[[#This Row],[DATE]]&lt;=DATE(2024,5,31)),"Y","N")</f>
        <v>N</v>
      </c>
    </row>
    <row r="3771" spans="1:19" x14ac:dyDescent="0.25">
      <c r="A3771" t="s">
        <v>78</v>
      </c>
      <c r="B3771" t="s">
        <v>110</v>
      </c>
      <c r="C3771" t="s">
        <v>15</v>
      </c>
      <c r="D3771" s="1">
        <v>4838315.9549950017</v>
      </c>
      <c r="E3771" s="1">
        <v>28511860.979070973</v>
      </c>
      <c r="F3771" s="13">
        <v>0.16969484940132634</v>
      </c>
      <c r="G3771" s="13">
        <v>0</v>
      </c>
      <c r="H3771" t="s">
        <v>21</v>
      </c>
      <c r="I3771" t="s">
        <v>23</v>
      </c>
      <c r="J3771">
        <v>2022</v>
      </c>
      <c r="K3771">
        <v>5</v>
      </c>
      <c r="L3771" s="12">
        <v>-12.246661650048587</v>
      </c>
      <c r="M3771" s="1">
        <v>4838315.9549950017</v>
      </c>
      <c r="N3771" s="12">
        <v>-19.594045111743625</v>
      </c>
      <c r="O3771" s="13">
        <v>0</v>
      </c>
      <c r="P3771" s="12">
        <v>0</v>
      </c>
      <c r="Q3771" s="12">
        <v>0</v>
      </c>
      <c r="R3771" s="2">
        <f>DATE(CURR[[#This Row],[YEAR]],CURR[[#This Row],[MONTH]],1)</f>
        <v>44682</v>
      </c>
      <c r="S3771" t="str">
        <f>IF(AND(CURR[[#This Row],[DATE]]&gt;=DATE(2023,6,1),CURR[[#This Row],[DATE]]&lt;=DATE(2024,5,31)),"Y","N")</f>
        <v>N</v>
      </c>
    </row>
    <row r="3772" spans="1:19" x14ac:dyDescent="0.25">
      <c r="A3772" t="s">
        <v>78</v>
      </c>
      <c r="B3772" t="s">
        <v>110</v>
      </c>
      <c r="C3772" t="s">
        <v>15</v>
      </c>
      <c r="D3772" s="1">
        <v>4838315.9549950017</v>
      </c>
      <c r="E3772" s="1">
        <v>28511860.979070973</v>
      </c>
      <c r="F3772" s="13">
        <v>0.16969484940132634</v>
      </c>
      <c r="G3772" s="13">
        <v>0</v>
      </c>
      <c r="H3772" t="s">
        <v>21</v>
      </c>
      <c r="I3772" t="s">
        <v>22</v>
      </c>
      <c r="J3772">
        <v>2022</v>
      </c>
      <c r="K3772">
        <v>5</v>
      </c>
      <c r="L3772" s="12">
        <v>-7.3473834616950393</v>
      </c>
      <c r="M3772" s="1">
        <v>4838315.9549950017</v>
      </c>
      <c r="N3772" s="12">
        <v>-19.594045111743625</v>
      </c>
      <c r="O3772" s="13">
        <v>0</v>
      </c>
      <c r="P3772" s="12">
        <v>0</v>
      </c>
      <c r="Q3772" s="12">
        <v>0</v>
      </c>
      <c r="R3772" s="2">
        <f>DATE(CURR[[#This Row],[YEAR]],CURR[[#This Row],[MONTH]],1)</f>
        <v>44682</v>
      </c>
      <c r="S3772" t="str">
        <f>IF(AND(CURR[[#This Row],[DATE]]&gt;=DATE(2023,6,1),CURR[[#This Row],[DATE]]&lt;=DATE(2024,5,31)),"Y","N")</f>
        <v>N</v>
      </c>
    </row>
    <row r="3773" spans="1:19" x14ac:dyDescent="0.25">
      <c r="A3773" t="s">
        <v>78</v>
      </c>
      <c r="B3773" t="s">
        <v>110</v>
      </c>
      <c r="C3773" t="s">
        <v>15</v>
      </c>
      <c r="D3773" s="1">
        <v>1979251.7059010016</v>
      </c>
      <c r="E3773" s="1">
        <v>9301211.9743540045</v>
      </c>
      <c r="F3773" s="13">
        <v>0</v>
      </c>
      <c r="G3773" s="13">
        <v>0.21279503266438199</v>
      </c>
      <c r="H3773" t="s">
        <v>24</v>
      </c>
      <c r="I3773" t="s">
        <v>17</v>
      </c>
      <c r="J3773">
        <v>2022</v>
      </c>
      <c r="K3773">
        <v>5</v>
      </c>
      <c r="L3773" s="12">
        <v>-1.5711223679429267</v>
      </c>
      <c r="M3773" s="1">
        <v>4838315.9549950017</v>
      </c>
      <c r="N3773" s="12">
        <v>-19.594045111743625</v>
      </c>
      <c r="O3773" s="13">
        <v>0.40907863899579627</v>
      </c>
      <c r="P3773" s="12">
        <v>-8.0155053067343172</v>
      </c>
      <c r="Q3773" s="12">
        <v>-9.5866276746772439</v>
      </c>
      <c r="R3773" s="2">
        <f>DATE(CURR[[#This Row],[YEAR]],CURR[[#This Row],[MONTH]],1)</f>
        <v>44682</v>
      </c>
      <c r="S3773" t="str">
        <f>IF(AND(CURR[[#This Row],[DATE]]&gt;=DATE(2023,6,1),CURR[[#This Row],[DATE]]&lt;=DATE(2024,5,31)),"Y","N")</f>
        <v>N</v>
      </c>
    </row>
    <row r="3774" spans="1:19" x14ac:dyDescent="0.25">
      <c r="A3774" t="s">
        <v>78</v>
      </c>
      <c r="B3774" t="s">
        <v>110</v>
      </c>
      <c r="C3774" t="s">
        <v>15</v>
      </c>
      <c r="D3774" s="1">
        <v>682551.65744599968</v>
      </c>
      <c r="E3774" s="1">
        <v>7838187.1703779986</v>
      </c>
      <c r="F3774" s="13">
        <v>0</v>
      </c>
      <c r="G3774" s="13">
        <v>8.7080295814508282E-2</v>
      </c>
      <c r="H3774" t="s">
        <v>25</v>
      </c>
      <c r="I3774" t="s">
        <v>17</v>
      </c>
      <c r="J3774">
        <v>2022</v>
      </c>
      <c r="K3774">
        <v>5</v>
      </c>
      <c r="L3774" s="12">
        <v>-2.0517563470633502</v>
      </c>
      <c r="M3774" s="1">
        <v>4838315.9549950017</v>
      </c>
      <c r="N3774" s="12">
        <v>-19.594045111743625</v>
      </c>
      <c r="O3774" s="13">
        <v>0.14107215481480576</v>
      </c>
      <c r="P3774" s="12">
        <v>-2.7641741654521845</v>
      </c>
      <c r="Q3774" s="12">
        <v>-4.8159305125155347</v>
      </c>
      <c r="R3774" s="2">
        <f>DATE(CURR[[#This Row],[YEAR]],CURR[[#This Row],[MONTH]],1)</f>
        <v>44682</v>
      </c>
      <c r="S3774" t="str">
        <f>IF(AND(CURR[[#This Row],[DATE]]&gt;=DATE(2023,6,1),CURR[[#This Row],[DATE]]&lt;=DATE(2024,5,31)),"Y","N")</f>
        <v>N</v>
      </c>
    </row>
    <row r="3775" spans="1:19" x14ac:dyDescent="0.25">
      <c r="A3775" t="s">
        <v>78</v>
      </c>
      <c r="B3775" t="s">
        <v>110</v>
      </c>
      <c r="C3775" t="s">
        <v>15</v>
      </c>
      <c r="D3775" s="1">
        <v>685826.40957899974</v>
      </c>
      <c r="E3775" s="1">
        <v>3461022.1388270007</v>
      </c>
      <c r="F3775" s="13">
        <v>0</v>
      </c>
      <c r="G3775" s="13">
        <v>0.19815718653895636</v>
      </c>
      <c r="H3775" t="s">
        <v>26</v>
      </c>
      <c r="I3775" t="s">
        <v>17</v>
      </c>
      <c r="J3775">
        <v>2022</v>
      </c>
      <c r="K3775">
        <v>5</v>
      </c>
      <c r="L3775" s="12">
        <v>-2.8298597610424756</v>
      </c>
      <c r="M3775" s="1">
        <v>4838315.9549950017</v>
      </c>
      <c r="N3775" s="12">
        <v>-19.594045111743625</v>
      </c>
      <c r="O3775" s="13">
        <v>0.14174899199606081</v>
      </c>
      <c r="P3775" s="12">
        <v>-2.7774361437150015</v>
      </c>
      <c r="Q3775" s="12">
        <v>-5.6072959047574766</v>
      </c>
      <c r="R3775" s="2">
        <f>DATE(CURR[[#This Row],[YEAR]],CURR[[#This Row],[MONTH]],1)</f>
        <v>44682</v>
      </c>
      <c r="S3775" t="str">
        <f>IF(AND(CURR[[#This Row],[DATE]]&gt;=DATE(2023,6,1),CURR[[#This Row],[DATE]]&lt;=DATE(2024,5,31)),"Y","N")</f>
        <v>N</v>
      </c>
    </row>
    <row r="3776" spans="1:19" x14ac:dyDescent="0.25">
      <c r="A3776" t="s">
        <v>78</v>
      </c>
      <c r="B3776" t="s">
        <v>110</v>
      </c>
      <c r="C3776" t="s">
        <v>18</v>
      </c>
      <c r="D3776" s="1">
        <v>3385540.9503960004</v>
      </c>
      <c r="E3776" s="1">
        <v>7911439.6955120079</v>
      </c>
      <c r="F3776" s="13">
        <v>0</v>
      </c>
      <c r="G3776" s="13">
        <v>0.42792981817412401</v>
      </c>
      <c r="H3776" t="s">
        <v>16</v>
      </c>
      <c r="I3776" t="s">
        <v>17</v>
      </c>
      <c r="J3776">
        <v>2022</v>
      </c>
      <c r="K3776">
        <v>5</v>
      </c>
      <c r="L3776" s="12">
        <v>-1.3243292660267485</v>
      </c>
      <c r="M3776" s="1">
        <v>8514174.2678360082</v>
      </c>
      <c r="N3776" s="12">
        <v>-34.480409350074751</v>
      </c>
      <c r="O3776" s="13">
        <v>0.39763585333055218</v>
      </c>
      <c r="P3776" s="12">
        <v>-13.710646995103724</v>
      </c>
      <c r="Q3776" s="12">
        <v>-15.034976261130472</v>
      </c>
      <c r="R3776" s="2">
        <f>DATE(CURR[[#This Row],[YEAR]],CURR[[#This Row],[MONTH]],1)</f>
        <v>44682</v>
      </c>
      <c r="S3776" t="str">
        <f>IF(AND(CURR[[#This Row],[DATE]]&gt;=DATE(2023,6,1),CURR[[#This Row],[DATE]]&lt;=DATE(2024,5,31)),"Y","N")</f>
        <v>N</v>
      </c>
    </row>
    <row r="3777" spans="1:19" x14ac:dyDescent="0.25">
      <c r="A3777" t="s">
        <v>78</v>
      </c>
      <c r="B3777" t="s">
        <v>110</v>
      </c>
      <c r="C3777" t="s">
        <v>18</v>
      </c>
      <c r="D3777" s="1">
        <v>8514174.2678360082</v>
      </c>
      <c r="E3777" s="1">
        <v>28511860.979070973</v>
      </c>
      <c r="F3777" s="13">
        <v>0.29861867922566704</v>
      </c>
      <c r="G3777" s="13">
        <v>0</v>
      </c>
      <c r="H3777" t="s">
        <v>21</v>
      </c>
      <c r="I3777" t="s">
        <v>23</v>
      </c>
      <c r="J3777">
        <v>2022</v>
      </c>
      <c r="K3777">
        <v>5</v>
      </c>
      <c r="L3777" s="12">
        <v>-21.550930624960699</v>
      </c>
      <c r="M3777" s="1">
        <v>8514174.2678360082</v>
      </c>
      <c r="N3777" s="12">
        <v>-34.480409350074751</v>
      </c>
      <c r="O3777" s="13">
        <v>0</v>
      </c>
      <c r="P3777" s="12">
        <v>0</v>
      </c>
      <c r="Q3777" s="12">
        <v>0</v>
      </c>
      <c r="R3777" s="2">
        <f>DATE(CURR[[#This Row],[YEAR]],CURR[[#This Row],[MONTH]],1)</f>
        <v>44682</v>
      </c>
      <c r="S3777" t="str">
        <f>IF(AND(CURR[[#This Row],[DATE]]&gt;=DATE(2023,6,1),CURR[[#This Row],[DATE]]&lt;=DATE(2024,5,31)),"Y","N")</f>
        <v>N</v>
      </c>
    </row>
    <row r="3778" spans="1:19" x14ac:dyDescent="0.25">
      <c r="A3778" t="s">
        <v>78</v>
      </c>
      <c r="B3778" t="s">
        <v>110</v>
      </c>
      <c r="C3778" t="s">
        <v>18</v>
      </c>
      <c r="D3778" s="1">
        <v>8514174.2678360082</v>
      </c>
      <c r="E3778" s="1">
        <v>28511860.979070973</v>
      </c>
      <c r="F3778" s="13">
        <v>0.29861867922566704</v>
      </c>
      <c r="G3778" s="13">
        <v>0</v>
      </c>
      <c r="H3778" t="s">
        <v>21</v>
      </c>
      <c r="I3778" t="s">
        <v>22</v>
      </c>
      <c r="J3778">
        <v>2022</v>
      </c>
      <c r="K3778">
        <v>5</v>
      </c>
      <c r="L3778" s="12">
        <v>-12.929478725114054</v>
      </c>
      <c r="M3778" s="1">
        <v>8514174.2678360082</v>
      </c>
      <c r="N3778" s="12">
        <v>-34.480409350074751</v>
      </c>
      <c r="O3778" s="13">
        <v>0</v>
      </c>
      <c r="P3778" s="12">
        <v>0</v>
      </c>
      <c r="Q3778" s="12">
        <v>0</v>
      </c>
      <c r="R3778" s="2">
        <f>DATE(CURR[[#This Row],[YEAR]],CURR[[#This Row],[MONTH]],1)</f>
        <v>44682</v>
      </c>
      <c r="S3778" t="str">
        <f>IF(AND(CURR[[#This Row],[DATE]]&gt;=DATE(2023,6,1),CURR[[#This Row],[DATE]]&lt;=DATE(2024,5,31)),"Y","N")</f>
        <v>N</v>
      </c>
    </row>
    <row r="3779" spans="1:19" x14ac:dyDescent="0.25">
      <c r="A3779" t="s">
        <v>78</v>
      </c>
      <c r="B3779" t="s">
        <v>110</v>
      </c>
      <c r="C3779" t="s">
        <v>18</v>
      </c>
      <c r="D3779" s="1">
        <v>2216956.4829410003</v>
      </c>
      <c r="E3779" s="1">
        <v>9301211.9743540045</v>
      </c>
      <c r="F3779" s="13">
        <v>0</v>
      </c>
      <c r="G3779" s="13">
        <v>0.23835135561405951</v>
      </c>
      <c r="H3779" t="s">
        <v>24</v>
      </c>
      <c r="I3779" t="s">
        <v>17</v>
      </c>
      <c r="J3779">
        <v>2022</v>
      </c>
      <c r="K3779">
        <v>5</v>
      </c>
      <c r="L3779" s="12">
        <v>-1.7598115028624386</v>
      </c>
      <c r="M3779" s="1">
        <v>8514174.2678360082</v>
      </c>
      <c r="N3779" s="12">
        <v>-34.480409350074751</v>
      </c>
      <c r="O3779" s="13">
        <v>0.26038420323577305</v>
      </c>
      <c r="P3779" s="12">
        <v>-8.9781539158625137</v>
      </c>
      <c r="Q3779" s="12">
        <v>-10.737965418724952</v>
      </c>
      <c r="R3779" s="2">
        <f>DATE(CURR[[#This Row],[YEAR]],CURR[[#This Row],[MONTH]],1)</f>
        <v>44682</v>
      </c>
      <c r="S3779" t="str">
        <f>IF(AND(CURR[[#This Row],[DATE]]&gt;=DATE(2023,6,1),CURR[[#This Row],[DATE]]&lt;=DATE(2024,5,31)),"Y","N")</f>
        <v>N</v>
      </c>
    </row>
    <row r="3780" spans="1:19" x14ac:dyDescent="0.25">
      <c r="A3780" t="s">
        <v>78</v>
      </c>
      <c r="B3780" t="s">
        <v>110</v>
      </c>
      <c r="C3780" t="s">
        <v>18</v>
      </c>
      <c r="D3780" s="1">
        <v>947625.19186100061</v>
      </c>
      <c r="E3780" s="1">
        <v>7838187.1703779986</v>
      </c>
      <c r="F3780" s="13">
        <v>0</v>
      </c>
      <c r="G3780" s="13">
        <v>0.12089851534067173</v>
      </c>
      <c r="H3780" t="s">
        <v>25</v>
      </c>
      <c r="I3780" t="s">
        <v>17</v>
      </c>
      <c r="J3780">
        <v>2022</v>
      </c>
      <c r="K3780">
        <v>5</v>
      </c>
      <c r="L3780" s="12">
        <v>-2.848569746813276</v>
      </c>
      <c r="M3780" s="1">
        <v>8514174.2678360082</v>
      </c>
      <c r="N3780" s="12">
        <v>-34.480409350074751</v>
      </c>
      <c r="O3780" s="13">
        <v>0.11129971762979339</v>
      </c>
      <c r="P3780" s="12">
        <v>-3.8376598244230076</v>
      </c>
      <c r="Q3780" s="12">
        <v>-6.686229571236284</v>
      </c>
      <c r="R3780" s="2">
        <f>DATE(CURR[[#This Row],[YEAR]],CURR[[#This Row],[MONTH]],1)</f>
        <v>44682</v>
      </c>
      <c r="S3780" t="str">
        <f>IF(AND(CURR[[#This Row],[DATE]]&gt;=DATE(2023,6,1),CURR[[#This Row],[DATE]]&lt;=DATE(2024,5,31)),"Y","N")</f>
        <v>N</v>
      </c>
    </row>
    <row r="3781" spans="1:19" x14ac:dyDescent="0.25">
      <c r="A3781" t="s">
        <v>78</v>
      </c>
      <c r="B3781" t="s">
        <v>110</v>
      </c>
      <c r="C3781" t="s">
        <v>18</v>
      </c>
      <c r="D3781" s="1">
        <v>1964051.642638</v>
      </c>
      <c r="E3781" s="1">
        <v>3461022.1388270007</v>
      </c>
      <c r="F3781" s="13">
        <v>0</v>
      </c>
      <c r="G3781" s="13">
        <v>0.56747734162245211</v>
      </c>
      <c r="H3781" t="s">
        <v>26</v>
      </c>
      <c r="I3781" t="s">
        <v>17</v>
      </c>
      <c r="J3781">
        <v>2022</v>
      </c>
      <c r="K3781">
        <v>5</v>
      </c>
      <c r="L3781" s="12">
        <v>-8.104077991867463</v>
      </c>
      <c r="M3781" s="1">
        <v>8514174.2678360082</v>
      </c>
      <c r="N3781" s="12">
        <v>-34.480409350074751</v>
      </c>
      <c r="O3781" s="13">
        <v>0.23068022580388059</v>
      </c>
      <c r="P3781" s="12">
        <v>-7.953948614685479</v>
      </c>
      <c r="Q3781" s="12">
        <v>-16.058026606552943</v>
      </c>
      <c r="R3781" s="2">
        <f>DATE(CURR[[#This Row],[YEAR]],CURR[[#This Row],[MONTH]],1)</f>
        <v>44682</v>
      </c>
      <c r="S3781" t="str">
        <f>IF(AND(CURR[[#This Row],[DATE]]&gt;=DATE(2023,6,1),CURR[[#This Row],[DATE]]&lt;=DATE(2024,5,31)),"Y","N")</f>
        <v>N</v>
      </c>
    </row>
    <row r="3782" spans="1:19" x14ac:dyDescent="0.25">
      <c r="A3782" t="s">
        <v>78</v>
      </c>
      <c r="B3782" t="s">
        <v>110</v>
      </c>
      <c r="C3782" t="s">
        <v>19</v>
      </c>
      <c r="D3782" s="1">
        <v>1986.4243019999997</v>
      </c>
      <c r="E3782" s="1">
        <v>7911439.6955120079</v>
      </c>
      <c r="F3782" s="13">
        <v>0</v>
      </c>
      <c r="G3782" s="13">
        <v>2.5108253092377816E-4</v>
      </c>
      <c r="H3782" t="s">
        <v>16</v>
      </c>
      <c r="I3782" t="s">
        <v>17</v>
      </c>
      <c r="J3782">
        <v>2022</v>
      </c>
      <c r="K3782">
        <v>5</v>
      </c>
      <c r="L3782" s="12">
        <v>-7.7703382603528997E-4</v>
      </c>
      <c r="M3782" s="1">
        <v>7503710.0716089886</v>
      </c>
      <c r="N3782" s="12">
        <v>-30.388266292688485</v>
      </c>
      <c r="O3782" s="13">
        <v>2.6472562013234331E-4</v>
      </c>
      <c r="P3782" s="12">
        <v>-8.0445526390787447E-3</v>
      </c>
      <c r="Q3782" s="12">
        <v>-8.8215864651140351E-3</v>
      </c>
      <c r="R3782" s="2">
        <f>DATE(CURR[[#This Row],[YEAR]],CURR[[#This Row],[MONTH]],1)</f>
        <v>44682</v>
      </c>
      <c r="S3782" t="str">
        <f>IF(AND(CURR[[#This Row],[DATE]]&gt;=DATE(2023,6,1),CURR[[#This Row],[DATE]]&lt;=DATE(2024,5,31)),"Y","N")</f>
        <v>N</v>
      </c>
    </row>
    <row r="3783" spans="1:19" x14ac:dyDescent="0.25">
      <c r="A3783" t="s">
        <v>78</v>
      </c>
      <c r="B3783" t="s">
        <v>110</v>
      </c>
      <c r="C3783" t="s">
        <v>19</v>
      </c>
      <c r="D3783" s="1">
        <v>7503710.0716089886</v>
      </c>
      <c r="E3783" s="1">
        <v>28511860.979070973</v>
      </c>
      <c r="F3783" s="13">
        <v>0.26317854443514083</v>
      </c>
      <c r="G3783" s="13">
        <v>0</v>
      </c>
      <c r="H3783" t="s">
        <v>21</v>
      </c>
      <c r="I3783" t="s">
        <v>23</v>
      </c>
      <c r="J3783">
        <v>2022</v>
      </c>
      <c r="K3783">
        <v>5</v>
      </c>
      <c r="L3783" s="12">
        <v>-18.993261130907701</v>
      </c>
      <c r="M3783" s="1">
        <v>7503710.0716089886</v>
      </c>
      <c r="N3783" s="12">
        <v>-30.388266292688485</v>
      </c>
      <c r="O3783" s="13">
        <v>0</v>
      </c>
      <c r="P3783" s="12">
        <v>0</v>
      </c>
      <c r="Q3783" s="12">
        <v>0</v>
      </c>
      <c r="R3783" s="2">
        <f>DATE(CURR[[#This Row],[YEAR]],CURR[[#This Row],[MONTH]],1)</f>
        <v>44682</v>
      </c>
      <c r="S3783" t="str">
        <f>IF(AND(CURR[[#This Row],[DATE]]&gt;=DATE(2023,6,1),CURR[[#This Row],[DATE]]&lt;=DATE(2024,5,31)),"Y","N")</f>
        <v>N</v>
      </c>
    </row>
    <row r="3784" spans="1:19" x14ac:dyDescent="0.25">
      <c r="A3784" t="s">
        <v>78</v>
      </c>
      <c r="B3784" t="s">
        <v>110</v>
      </c>
      <c r="C3784" t="s">
        <v>19</v>
      </c>
      <c r="D3784" s="1">
        <v>7503710.0716089886</v>
      </c>
      <c r="E3784" s="1">
        <v>28511860.979070973</v>
      </c>
      <c r="F3784" s="13">
        <v>0.26317854443514083</v>
      </c>
      <c r="G3784" s="13">
        <v>0</v>
      </c>
      <c r="H3784" t="s">
        <v>21</v>
      </c>
      <c r="I3784" t="s">
        <v>22</v>
      </c>
      <c r="J3784">
        <v>2022</v>
      </c>
      <c r="K3784">
        <v>5</v>
      </c>
      <c r="L3784" s="12">
        <v>-11.395005161780785</v>
      </c>
      <c r="M3784" s="1">
        <v>7503710.0716089886</v>
      </c>
      <c r="N3784" s="12">
        <v>-30.388266292688485</v>
      </c>
      <c r="O3784" s="13">
        <v>0</v>
      </c>
      <c r="P3784" s="12">
        <v>0</v>
      </c>
      <c r="Q3784" s="12">
        <v>0</v>
      </c>
      <c r="R3784" s="2">
        <f>DATE(CURR[[#This Row],[YEAR]],CURR[[#This Row],[MONTH]],1)</f>
        <v>44682</v>
      </c>
      <c r="S3784" t="str">
        <f>IF(AND(CURR[[#This Row],[DATE]]&gt;=DATE(2023,6,1),CURR[[#This Row],[DATE]]&lt;=DATE(2024,5,31)),"Y","N")</f>
        <v>N</v>
      </c>
    </row>
    <row r="3785" spans="1:19" x14ac:dyDescent="0.25">
      <c r="A3785" t="s">
        <v>78</v>
      </c>
      <c r="B3785" t="s">
        <v>110</v>
      </c>
      <c r="C3785" t="s">
        <v>19</v>
      </c>
      <c r="D3785" s="1">
        <v>2051835.6519380007</v>
      </c>
      <c r="E3785" s="1">
        <v>9301211.9743540045</v>
      </c>
      <c r="F3785" s="13">
        <v>0</v>
      </c>
      <c r="G3785" s="13">
        <v>0.22059874106680663</v>
      </c>
      <c r="H3785" t="s">
        <v>24</v>
      </c>
      <c r="I3785" t="s">
        <v>17</v>
      </c>
      <c r="J3785">
        <v>2022</v>
      </c>
      <c r="K3785">
        <v>5</v>
      </c>
      <c r="L3785" s="12">
        <v>-1.6287392242691305</v>
      </c>
      <c r="M3785" s="1">
        <v>7503710.0716089886</v>
      </c>
      <c r="N3785" s="12">
        <v>-30.388266292688485</v>
      </c>
      <c r="O3785" s="13">
        <v>0.2734428212653523</v>
      </c>
      <c r="P3785" s="12">
        <v>-8.3094532684355471</v>
      </c>
      <c r="Q3785" s="12">
        <v>-9.9381924927046779</v>
      </c>
      <c r="R3785" s="2">
        <f>DATE(CURR[[#This Row],[YEAR]],CURR[[#This Row],[MONTH]],1)</f>
        <v>44682</v>
      </c>
      <c r="S3785" t="str">
        <f>IF(AND(CURR[[#This Row],[DATE]]&gt;=DATE(2023,6,1),CURR[[#This Row],[DATE]]&lt;=DATE(2024,5,31)),"Y","N")</f>
        <v>N</v>
      </c>
    </row>
    <row r="3786" spans="1:19" x14ac:dyDescent="0.25">
      <c r="A3786" t="s">
        <v>78</v>
      </c>
      <c r="B3786" t="s">
        <v>110</v>
      </c>
      <c r="C3786" t="s">
        <v>19</v>
      </c>
      <c r="D3786" s="1">
        <v>5103177.1056810021</v>
      </c>
      <c r="E3786" s="1">
        <v>7838187.1703779986</v>
      </c>
      <c r="F3786" s="13">
        <v>0</v>
      </c>
      <c r="G3786" s="13">
        <v>0.65106599201494963</v>
      </c>
      <c r="H3786" t="s">
        <v>25</v>
      </c>
      <c r="I3786" t="s">
        <v>17</v>
      </c>
      <c r="J3786">
        <v>2022</v>
      </c>
      <c r="K3786">
        <v>5</v>
      </c>
      <c r="L3786" s="12">
        <v>-15.340195723717436</v>
      </c>
      <c r="M3786" s="1">
        <v>7503710.0716089886</v>
      </c>
      <c r="N3786" s="12">
        <v>-30.388266292688485</v>
      </c>
      <c r="O3786" s="13">
        <v>0.68008719113353877</v>
      </c>
      <c r="P3786" s="12">
        <v>-20.666670666412507</v>
      </c>
      <c r="Q3786" s="12">
        <v>-36.006866390129943</v>
      </c>
      <c r="R3786" s="2">
        <f>DATE(CURR[[#This Row],[YEAR]],CURR[[#This Row],[MONTH]],1)</f>
        <v>44682</v>
      </c>
      <c r="S3786" t="str">
        <f>IF(AND(CURR[[#This Row],[DATE]]&gt;=DATE(2023,6,1),CURR[[#This Row],[DATE]]&lt;=DATE(2024,5,31)),"Y","N")</f>
        <v>N</v>
      </c>
    </row>
    <row r="3787" spans="1:19" x14ac:dyDescent="0.25">
      <c r="A3787" t="s">
        <v>78</v>
      </c>
      <c r="B3787" t="s">
        <v>110</v>
      </c>
      <c r="C3787" t="s">
        <v>19</v>
      </c>
      <c r="D3787" s="1">
        <v>346710.88968799991</v>
      </c>
      <c r="E3787" s="1">
        <v>3461022.1388270007</v>
      </c>
      <c r="F3787" s="13">
        <v>0</v>
      </c>
      <c r="G3787" s="13">
        <v>0.10017586590922709</v>
      </c>
      <c r="H3787" t="s">
        <v>26</v>
      </c>
      <c r="I3787" t="s">
        <v>17</v>
      </c>
      <c r="J3787">
        <v>2022</v>
      </c>
      <c r="K3787">
        <v>5</v>
      </c>
      <c r="L3787" s="12">
        <v>-1.4305999036193295</v>
      </c>
      <c r="M3787" s="1">
        <v>7503710.0716089886</v>
      </c>
      <c r="N3787" s="12">
        <v>-30.388266292688485</v>
      </c>
      <c r="O3787" s="13">
        <v>4.6205261980978456E-2</v>
      </c>
      <c r="P3787" s="12">
        <v>-1.4040978052014084</v>
      </c>
      <c r="Q3787" s="12">
        <v>-2.8346977088207379</v>
      </c>
      <c r="R3787" s="2">
        <f>DATE(CURR[[#This Row],[YEAR]],CURR[[#This Row],[MONTH]],1)</f>
        <v>44682</v>
      </c>
      <c r="S3787" t="str">
        <f>IF(AND(CURR[[#This Row],[DATE]]&gt;=DATE(2023,6,1),CURR[[#This Row],[DATE]]&lt;=DATE(2024,5,31)),"Y","N")</f>
        <v>N</v>
      </c>
    </row>
    <row r="3788" spans="1:19" x14ac:dyDescent="0.25">
      <c r="A3788" t="s">
        <v>78</v>
      </c>
      <c r="B3788" t="s">
        <v>110</v>
      </c>
      <c r="C3788" t="s">
        <v>20</v>
      </c>
      <c r="D3788" s="1">
        <v>3033226.1387449983</v>
      </c>
      <c r="E3788" s="1">
        <v>7911439.6955120079</v>
      </c>
      <c r="F3788" s="13">
        <v>0</v>
      </c>
      <c r="G3788" s="13">
        <v>0.38339749217398233</v>
      </c>
      <c r="H3788" t="s">
        <v>16</v>
      </c>
      <c r="I3788" t="s">
        <v>17</v>
      </c>
      <c r="J3788">
        <v>2022</v>
      </c>
      <c r="K3788">
        <v>5</v>
      </c>
      <c r="L3788" s="12">
        <v>-1.1865135305917514</v>
      </c>
      <c r="M3788" s="1">
        <v>7655660.6846309919</v>
      </c>
      <c r="N3788" s="12">
        <v>-31.003630645493203</v>
      </c>
      <c r="O3788" s="13">
        <v>0.39620697202976962</v>
      </c>
      <c r="P3788" s="12">
        <v>-12.283854619980234</v>
      </c>
      <c r="Q3788" s="12">
        <v>-13.470368150571986</v>
      </c>
      <c r="R3788" s="2">
        <f>DATE(CURR[[#This Row],[YEAR]],CURR[[#This Row],[MONTH]],1)</f>
        <v>44682</v>
      </c>
      <c r="S3788" t="str">
        <f>IF(AND(CURR[[#This Row],[DATE]]&gt;=DATE(2023,6,1),CURR[[#This Row],[DATE]]&lt;=DATE(2024,5,31)),"Y","N")</f>
        <v>N</v>
      </c>
    </row>
    <row r="3789" spans="1:19" x14ac:dyDescent="0.25">
      <c r="A3789" t="s">
        <v>78</v>
      </c>
      <c r="B3789" t="s">
        <v>110</v>
      </c>
      <c r="C3789" t="s">
        <v>20</v>
      </c>
      <c r="D3789" s="1">
        <v>7655660.6846309919</v>
      </c>
      <c r="E3789" s="1">
        <v>28511860.979070973</v>
      </c>
      <c r="F3789" s="13">
        <v>0.26850792693786635</v>
      </c>
      <c r="G3789" s="13">
        <v>0</v>
      </c>
      <c r="H3789" t="s">
        <v>21</v>
      </c>
      <c r="I3789" t="s">
        <v>23</v>
      </c>
      <c r="J3789">
        <v>2022</v>
      </c>
      <c r="K3789">
        <v>5</v>
      </c>
      <c r="L3789" s="12">
        <v>-19.377875894083054</v>
      </c>
      <c r="M3789" s="1">
        <v>7655660.6846309919</v>
      </c>
      <c r="N3789" s="12">
        <v>-31.003630645493203</v>
      </c>
      <c r="O3789" s="13">
        <v>0</v>
      </c>
      <c r="P3789" s="12">
        <v>0</v>
      </c>
      <c r="Q3789" s="12">
        <v>0</v>
      </c>
      <c r="R3789" s="2">
        <f>DATE(CURR[[#This Row],[YEAR]],CURR[[#This Row],[MONTH]],1)</f>
        <v>44682</v>
      </c>
      <c r="S3789" t="str">
        <f>IF(AND(CURR[[#This Row],[DATE]]&gt;=DATE(2023,6,1),CURR[[#This Row],[DATE]]&lt;=DATE(2024,5,31)),"Y","N")</f>
        <v>N</v>
      </c>
    </row>
    <row r="3790" spans="1:19" x14ac:dyDescent="0.25">
      <c r="A3790" t="s">
        <v>78</v>
      </c>
      <c r="B3790" t="s">
        <v>110</v>
      </c>
      <c r="C3790" t="s">
        <v>20</v>
      </c>
      <c r="D3790" s="1">
        <v>7655660.6846309919</v>
      </c>
      <c r="E3790" s="1">
        <v>28511860.979070973</v>
      </c>
      <c r="F3790" s="13">
        <v>0.26850792693786635</v>
      </c>
      <c r="G3790" s="13">
        <v>0</v>
      </c>
      <c r="H3790" t="s">
        <v>21</v>
      </c>
      <c r="I3790" t="s">
        <v>22</v>
      </c>
      <c r="J3790">
        <v>2022</v>
      </c>
      <c r="K3790">
        <v>5</v>
      </c>
      <c r="L3790" s="12">
        <v>-11.625754751410147</v>
      </c>
      <c r="M3790" s="1">
        <v>7655660.6846309919</v>
      </c>
      <c r="N3790" s="12">
        <v>-31.003630645493203</v>
      </c>
      <c r="O3790" s="13">
        <v>0</v>
      </c>
      <c r="P3790" s="12">
        <v>0</v>
      </c>
      <c r="Q3790" s="12">
        <v>0</v>
      </c>
      <c r="R3790" s="2">
        <f>DATE(CURR[[#This Row],[YEAR]],CURR[[#This Row],[MONTH]],1)</f>
        <v>44682</v>
      </c>
      <c r="S3790" t="str">
        <f>IF(AND(CURR[[#This Row],[DATE]]&gt;=DATE(2023,6,1),CURR[[#This Row],[DATE]]&lt;=DATE(2024,5,31)),"Y","N")</f>
        <v>N</v>
      </c>
    </row>
    <row r="3791" spans="1:19" x14ac:dyDescent="0.25">
      <c r="A3791" t="s">
        <v>78</v>
      </c>
      <c r="B3791" t="s">
        <v>110</v>
      </c>
      <c r="C3791" t="s">
        <v>20</v>
      </c>
      <c r="D3791" s="1">
        <v>3053168.133574002</v>
      </c>
      <c r="E3791" s="1">
        <v>9301211.9743540045</v>
      </c>
      <c r="F3791" s="13">
        <v>0</v>
      </c>
      <c r="G3791" s="13">
        <v>0.32825487065475173</v>
      </c>
      <c r="H3791" t="s">
        <v>24</v>
      </c>
      <c r="I3791" t="s">
        <v>17</v>
      </c>
      <c r="J3791">
        <v>2022</v>
      </c>
      <c r="K3791">
        <v>5</v>
      </c>
      <c r="L3791" s="12">
        <v>-2.423593084925503</v>
      </c>
      <c r="M3791" s="1">
        <v>7655660.6846309919</v>
      </c>
      <c r="N3791" s="12">
        <v>-31.003630645493203</v>
      </c>
      <c r="O3791" s="13">
        <v>0.39881184124361002</v>
      </c>
      <c r="P3791" s="12">
        <v>-12.364615022965959</v>
      </c>
      <c r="Q3791" s="12">
        <v>-14.788208107891462</v>
      </c>
      <c r="R3791" s="2">
        <f>DATE(CURR[[#This Row],[YEAR]],CURR[[#This Row],[MONTH]],1)</f>
        <v>44682</v>
      </c>
      <c r="S3791" t="str">
        <f>IF(AND(CURR[[#This Row],[DATE]]&gt;=DATE(2023,6,1),CURR[[#This Row],[DATE]]&lt;=DATE(2024,5,31)),"Y","N")</f>
        <v>N</v>
      </c>
    </row>
    <row r="3792" spans="1:19" x14ac:dyDescent="0.25">
      <c r="A3792" t="s">
        <v>78</v>
      </c>
      <c r="B3792" t="s">
        <v>110</v>
      </c>
      <c r="C3792" t="s">
        <v>20</v>
      </c>
      <c r="D3792" s="1">
        <v>1104833.2153900005</v>
      </c>
      <c r="E3792" s="1">
        <v>7838187.1703779986</v>
      </c>
      <c r="F3792" s="13">
        <v>0</v>
      </c>
      <c r="G3792" s="13">
        <v>0.14095519682987101</v>
      </c>
      <c r="H3792" t="s">
        <v>25</v>
      </c>
      <c r="I3792" t="s">
        <v>17</v>
      </c>
      <c r="J3792">
        <v>2022</v>
      </c>
      <c r="K3792">
        <v>5</v>
      </c>
      <c r="L3792" s="12">
        <v>-3.3211384624059539</v>
      </c>
      <c r="M3792" s="1">
        <v>7655660.6846309919</v>
      </c>
      <c r="N3792" s="12">
        <v>-31.003630645493203</v>
      </c>
      <c r="O3792" s="13">
        <v>0.1443158547515033</v>
      </c>
      <c r="P3792" s="12">
        <v>-4.4743154570042538</v>
      </c>
      <c r="Q3792" s="12">
        <v>-7.7954539194102077</v>
      </c>
      <c r="R3792" s="2">
        <f>DATE(CURR[[#This Row],[YEAR]],CURR[[#This Row],[MONTH]],1)</f>
        <v>44682</v>
      </c>
      <c r="S3792" t="str">
        <f>IF(AND(CURR[[#This Row],[DATE]]&gt;=DATE(2023,6,1),CURR[[#This Row],[DATE]]&lt;=DATE(2024,5,31)),"Y","N")</f>
        <v>N</v>
      </c>
    </row>
    <row r="3793" spans="1:19" x14ac:dyDescent="0.25">
      <c r="A3793" t="s">
        <v>78</v>
      </c>
      <c r="B3793" t="s">
        <v>110</v>
      </c>
      <c r="C3793" t="s">
        <v>20</v>
      </c>
      <c r="D3793" s="1">
        <v>464433.19692199997</v>
      </c>
      <c r="E3793" s="1">
        <v>3461022.1388270007</v>
      </c>
      <c r="F3793" s="13">
        <v>0</v>
      </c>
      <c r="G3793" s="13">
        <v>0.13418960592936408</v>
      </c>
      <c r="H3793" t="s">
        <v>26</v>
      </c>
      <c r="I3793" t="s">
        <v>17</v>
      </c>
      <c r="J3793">
        <v>2022</v>
      </c>
      <c r="K3793">
        <v>5</v>
      </c>
      <c r="L3793" s="12">
        <v>-1.9163461734707277</v>
      </c>
      <c r="M3793" s="1">
        <v>7655660.6846309919</v>
      </c>
      <c r="N3793" s="12">
        <v>-31.003630645493203</v>
      </c>
      <c r="O3793" s="13">
        <v>6.0665331975118225E-2</v>
      </c>
      <c r="P3793" s="12">
        <v>-1.8808455455427942</v>
      </c>
      <c r="Q3793" s="12">
        <v>-3.7971917190135218</v>
      </c>
      <c r="R3793" s="2">
        <f>DATE(CURR[[#This Row],[YEAR]],CURR[[#This Row],[MONTH]],1)</f>
        <v>44682</v>
      </c>
      <c r="S3793" t="str">
        <f>IF(AND(CURR[[#This Row],[DATE]]&gt;=DATE(2023,6,1),CURR[[#This Row],[DATE]]&lt;=DATE(2024,5,31)),"Y","N")</f>
        <v>N</v>
      </c>
    </row>
    <row r="3794" spans="1:19" x14ac:dyDescent="0.25">
      <c r="A3794" t="s">
        <v>78</v>
      </c>
      <c r="B3794" t="s">
        <v>111</v>
      </c>
      <c r="C3794" t="s">
        <v>15</v>
      </c>
      <c r="D3794" s="1">
        <v>246086.39731900001</v>
      </c>
      <c r="E3794" s="1">
        <v>1314566.0364180005</v>
      </c>
      <c r="F3794" s="13">
        <v>0</v>
      </c>
      <c r="G3794" s="13">
        <v>0.18719972257122156</v>
      </c>
      <c r="H3794" t="s">
        <v>16</v>
      </c>
      <c r="I3794" t="s">
        <v>17</v>
      </c>
      <c r="J3794">
        <v>2022</v>
      </c>
      <c r="K3794">
        <v>5</v>
      </c>
      <c r="L3794" s="12">
        <v>-0.57933348101552706</v>
      </c>
      <c r="M3794" s="1">
        <v>805228.98359899921</v>
      </c>
      <c r="N3794" s="12">
        <v>-19.137145598781075</v>
      </c>
      <c r="O3794" s="13">
        <v>0.30561045656740798</v>
      </c>
      <c r="P3794" s="12">
        <v>-5.8485118038404469</v>
      </c>
      <c r="Q3794" s="12">
        <v>-6.427845284855974</v>
      </c>
      <c r="R3794" s="2">
        <f>DATE(CURR[[#This Row],[YEAR]],CURR[[#This Row],[MONTH]],1)</f>
        <v>44682</v>
      </c>
      <c r="S3794" t="str">
        <f>IF(AND(CURR[[#This Row],[DATE]]&gt;=DATE(2023,6,1),CURR[[#This Row],[DATE]]&lt;=DATE(2024,5,31)),"Y","N")</f>
        <v>N</v>
      </c>
    </row>
    <row r="3795" spans="1:19" x14ac:dyDescent="0.25">
      <c r="A3795" t="s">
        <v>78</v>
      </c>
      <c r="B3795" t="s">
        <v>111</v>
      </c>
      <c r="C3795" t="s">
        <v>15</v>
      </c>
      <c r="D3795" s="1">
        <v>805228.98359899921</v>
      </c>
      <c r="E3795" s="1">
        <v>4858449.3595340028</v>
      </c>
      <c r="F3795" s="13">
        <v>0.16573785667207871</v>
      </c>
      <c r="G3795" s="13">
        <v>0</v>
      </c>
      <c r="H3795" t="s">
        <v>21</v>
      </c>
      <c r="I3795" t="s">
        <v>23</v>
      </c>
      <c r="J3795">
        <v>2022</v>
      </c>
      <c r="K3795">
        <v>5</v>
      </c>
      <c r="L3795" s="12">
        <v>-11.961090512929447</v>
      </c>
      <c r="M3795" s="1">
        <v>805228.98359899921</v>
      </c>
      <c r="N3795" s="12">
        <v>-19.137145598781075</v>
      </c>
      <c r="O3795" s="13">
        <v>0</v>
      </c>
      <c r="P3795" s="12">
        <v>0</v>
      </c>
      <c r="Q3795" s="12">
        <v>0</v>
      </c>
      <c r="R3795" s="2">
        <f>DATE(CURR[[#This Row],[YEAR]],CURR[[#This Row],[MONTH]],1)</f>
        <v>44682</v>
      </c>
      <c r="S3795" t="str">
        <f>IF(AND(CURR[[#This Row],[DATE]]&gt;=DATE(2023,6,1),CURR[[#This Row],[DATE]]&lt;=DATE(2024,5,31)),"Y","N")</f>
        <v>N</v>
      </c>
    </row>
    <row r="3796" spans="1:19" x14ac:dyDescent="0.25">
      <c r="A3796" t="s">
        <v>78</v>
      </c>
      <c r="B3796" t="s">
        <v>111</v>
      </c>
      <c r="C3796" t="s">
        <v>15</v>
      </c>
      <c r="D3796" s="1">
        <v>805228.98359899921</v>
      </c>
      <c r="E3796" s="1">
        <v>4858449.3595340028</v>
      </c>
      <c r="F3796" s="13">
        <v>0.16573785667207871</v>
      </c>
      <c r="G3796" s="13">
        <v>0</v>
      </c>
      <c r="H3796" t="s">
        <v>21</v>
      </c>
      <c r="I3796" t="s">
        <v>22</v>
      </c>
      <c r="J3796">
        <v>2022</v>
      </c>
      <c r="K3796">
        <v>5</v>
      </c>
      <c r="L3796" s="12">
        <v>-7.1760550858516288</v>
      </c>
      <c r="M3796" s="1">
        <v>805228.98359899921</v>
      </c>
      <c r="N3796" s="12">
        <v>-19.137145598781075</v>
      </c>
      <c r="O3796" s="13">
        <v>0</v>
      </c>
      <c r="P3796" s="12">
        <v>0</v>
      </c>
      <c r="Q3796" s="12">
        <v>0</v>
      </c>
      <c r="R3796" s="2">
        <f>DATE(CURR[[#This Row],[YEAR]],CURR[[#This Row],[MONTH]],1)</f>
        <v>44682</v>
      </c>
      <c r="S3796" t="str">
        <f>IF(AND(CURR[[#This Row],[DATE]]&gt;=DATE(2023,6,1),CURR[[#This Row],[DATE]]&lt;=DATE(2024,5,31)),"Y","N")</f>
        <v>N</v>
      </c>
    </row>
    <row r="3797" spans="1:19" x14ac:dyDescent="0.25">
      <c r="A3797" t="s">
        <v>78</v>
      </c>
      <c r="B3797" t="s">
        <v>111</v>
      </c>
      <c r="C3797" t="s">
        <v>15</v>
      </c>
      <c r="D3797" s="1">
        <v>339026.81779900007</v>
      </c>
      <c r="E3797" s="1">
        <v>1666707.5331860003</v>
      </c>
      <c r="F3797" s="13">
        <v>0</v>
      </c>
      <c r="G3797" s="13">
        <v>0.20341110305713456</v>
      </c>
      <c r="H3797" t="s">
        <v>24</v>
      </c>
      <c r="I3797" t="s">
        <v>17</v>
      </c>
      <c r="J3797">
        <v>2022</v>
      </c>
      <c r="K3797">
        <v>5</v>
      </c>
      <c r="L3797" s="12">
        <v>-1.5018383178382362</v>
      </c>
      <c r="M3797" s="1">
        <v>805228.98359899921</v>
      </c>
      <c r="N3797" s="12">
        <v>-19.137145598781075</v>
      </c>
      <c r="O3797" s="13">
        <v>0.42103156332464314</v>
      </c>
      <c r="P3797" s="12">
        <v>-8.0573423290261097</v>
      </c>
      <c r="Q3797" s="12">
        <v>-9.5591806468643465</v>
      </c>
      <c r="R3797" s="2">
        <f>DATE(CURR[[#This Row],[YEAR]],CURR[[#This Row],[MONTH]],1)</f>
        <v>44682</v>
      </c>
      <c r="S3797" t="str">
        <f>IF(AND(CURR[[#This Row],[DATE]]&gt;=DATE(2023,6,1),CURR[[#This Row],[DATE]]&lt;=DATE(2024,5,31)),"Y","N")</f>
        <v>N</v>
      </c>
    </row>
    <row r="3798" spans="1:19" x14ac:dyDescent="0.25">
      <c r="A3798" t="s">
        <v>78</v>
      </c>
      <c r="B3798" t="s">
        <v>111</v>
      </c>
      <c r="C3798" t="s">
        <v>15</v>
      </c>
      <c r="D3798" s="1">
        <v>111398.70222300004</v>
      </c>
      <c r="E3798" s="1">
        <v>1332442.5024909996</v>
      </c>
      <c r="F3798" s="13">
        <v>0</v>
      </c>
      <c r="G3798" s="13">
        <v>8.3604885024862449E-2</v>
      </c>
      <c r="H3798" t="s">
        <v>25</v>
      </c>
      <c r="I3798" t="s">
        <v>17</v>
      </c>
      <c r="J3798">
        <v>2022</v>
      </c>
      <c r="K3798">
        <v>5</v>
      </c>
      <c r="L3798" s="12">
        <v>-1.9698698987042684</v>
      </c>
      <c r="M3798" s="1">
        <v>805228.98359899921</v>
      </c>
      <c r="N3798" s="12">
        <v>-19.137145598781075</v>
      </c>
      <c r="O3798" s="13">
        <v>0.13834412880308858</v>
      </c>
      <c r="P3798" s="12">
        <v>-2.6475117356412285</v>
      </c>
      <c r="Q3798" s="12">
        <v>-4.617381634345497</v>
      </c>
      <c r="R3798" s="2">
        <f>DATE(CURR[[#This Row],[YEAR]],CURR[[#This Row],[MONTH]],1)</f>
        <v>44682</v>
      </c>
      <c r="S3798" t="str">
        <f>IF(AND(CURR[[#This Row],[DATE]]&gt;=DATE(2023,6,1),CURR[[#This Row],[DATE]]&lt;=DATE(2024,5,31)),"Y","N")</f>
        <v>N</v>
      </c>
    </row>
    <row r="3799" spans="1:19" x14ac:dyDescent="0.25">
      <c r="A3799" t="s">
        <v>78</v>
      </c>
      <c r="B3799" t="s">
        <v>111</v>
      </c>
      <c r="C3799" t="s">
        <v>15</v>
      </c>
      <c r="D3799" s="1">
        <v>108717.06625800004</v>
      </c>
      <c r="E3799" s="1">
        <v>544733.28743899986</v>
      </c>
      <c r="F3799" s="13">
        <v>0</v>
      </c>
      <c r="G3799" s="13">
        <v>0.19957852542685736</v>
      </c>
      <c r="H3799" t="s">
        <v>26</v>
      </c>
      <c r="I3799" t="s">
        <v>17</v>
      </c>
      <c r="J3799">
        <v>2022</v>
      </c>
      <c r="K3799">
        <v>5</v>
      </c>
      <c r="L3799" s="12">
        <v>-2.8501577365836512</v>
      </c>
      <c r="M3799" s="1">
        <v>805228.98359899921</v>
      </c>
      <c r="N3799" s="12">
        <v>-19.137145598781075</v>
      </c>
      <c r="O3799" s="13">
        <v>0.13501385130486149</v>
      </c>
      <c r="P3799" s="12">
        <v>-2.5837797302733123</v>
      </c>
      <c r="Q3799" s="12">
        <v>-5.433937466856964</v>
      </c>
      <c r="R3799" s="2">
        <f>DATE(CURR[[#This Row],[YEAR]],CURR[[#This Row],[MONTH]],1)</f>
        <v>44682</v>
      </c>
      <c r="S3799" t="str">
        <f>IF(AND(CURR[[#This Row],[DATE]]&gt;=DATE(2023,6,1),CURR[[#This Row],[DATE]]&lt;=DATE(2024,5,31)),"Y","N")</f>
        <v>N</v>
      </c>
    </row>
    <row r="3800" spans="1:19" x14ac:dyDescent="0.25">
      <c r="A3800" t="s">
        <v>78</v>
      </c>
      <c r="B3800" t="s">
        <v>111</v>
      </c>
      <c r="C3800" t="s">
        <v>18</v>
      </c>
      <c r="D3800" s="1">
        <v>491650.53048800008</v>
      </c>
      <c r="E3800" s="1">
        <v>1314566.0364180005</v>
      </c>
      <c r="F3800" s="13">
        <v>0</v>
      </c>
      <c r="G3800" s="13">
        <v>0.37400215498315742</v>
      </c>
      <c r="H3800" t="s">
        <v>16</v>
      </c>
      <c r="I3800" t="s">
        <v>17</v>
      </c>
      <c r="J3800">
        <v>2022</v>
      </c>
      <c r="K3800">
        <v>5</v>
      </c>
      <c r="L3800" s="12">
        <v>-1.1574374543811985</v>
      </c>
      <c r="M3800" s="1">
        <v>1251898.1496950008</v>
      </c>
      <c r="N3800" s="12">
        <v>-29.752725812821364</v>
      </c>
      <c r="O3800" s="13">
        <v>0.39272406513882985</v>
      </c>
      <c r="P3800" s="12">
        <v>-11.684611430172202</v>
      </c>
      <c r="Q3800" s="12">
        <v>-12.842048884553401</v>
      </c>
      <c r="R3800" s="2">
        <f>DATE(CURR[[#This Row],[YEAR]],CURR[[#This Row],[MONTH]],1)</f>
        <v>44682</v>
      </c>
      <c r="S3800" t="str">
        <f>IF(AND(CURR[[#This Row],[DATE]]&gt;=DATE(2023,6,1),CURR[[#This Row],[DATE]]&lt;=DATE(2024,5,31)),"Y","N")</f>
        <v>N</v>
      </c>
    </row>
    <row r="3801" spans="1:19" x14ac:dyDescent="0.25">
      <c r="A3801" t="s">
        <v>78</v>
      </c>
      <c r="B3801" t="s">
        <v>111</v>
      </c>
      <c r="C3801" t="s">
        <v>18</v>
      </c>
      <c r="D3801" s="1">
        <v>1251898.1496950008</v>
      </c>
      <c r="E3801" s="1">
        <v>4858449.3595340028</v>
      </c>
      <c r="F3801" s="13">
        <v>0.25767442594381107</v>
      </c>
      <c r="G3801" s="13">
        <v>0</v>
      </c>
      <c r="H3801" t="s">
        <v>21</v>
      </c>
      <c r="I3801" t="s">
        <v>23</v>
      </c>
      <c r="J3801">
        <v>2022</v>
      </c>
      <c r="K3801">
        <v>5</v>
      </c>
      <c r="L3801" s="12">
        <v>-18.596035893471797</v>
      </c>
      <c r="M3801" s="1">
        <v>1251898.1496950008</v>
      </c>
      <c r="N3801" s="12">
        <v>-29.752725812821364</v>
      </c>
      <c r="O3801" s="13">
        <v>0</v>
      </c>
      <c r="P3801" s="12">
        <v>0</v>
      </c>
      <c r="Q3801" s="12">
        <v>0</v>
      </c>
      <c r="R3801" s="2">
        <f>DATE(CURR[[#This Row],[YEAR]],CURR[[#This Row],[MONTH]],1)</f>
        <v>44682</v>
      </c>
      <c r="S3801" t="str">
        <f>IF(AND(CURR[[#This Row],[DATE]]&gt;=DATE(2023,6,1),CURR[[#This Row],[DATE]]&lt;=DATE(2024,5,31)),"Y","N")</f>
        <v>N</v>
      </c>
    </row>
    <row r="3802" spans="1:19" x14ac:dyDescent="0.25">
      <c r="A3802" t="s">
        <v>78</v>
      </c>
      <c r="B3802" t="s">
        <v>111</v>
      </c>
      <c r="C3802" t="s">
        <v>18</v>
      </c>
      <c r="D3802" s="1">
        <v>1251898.1496950008</v>
      </c>
      <c r="E3802" s="1">
        <v>4858449.3595340028</v>
      </c>
      <c r="F3802" s="13">
        <v>0.25767442594381107</v>
      </c>
      <c r="G3802" s="13">
        <v>0</v>
      </c>
      <c r="H3802" t="s">
        <v>21</v>
      </c>
      <c r="I3802" t="s">
        <v>22</v>
      </c>
      <c r="J3802">
        <v>2022</v>
      </c>
      <c r="K3802">
        <v>5</v>
      </c>
      <c r="L3802" s="12">
        <v>-11.156689919349567</v>
      </c>
      <c r="M3802" s="1">
        <v>1251898.1496950008</v>
      </c>
      <c r="N3802" s="12">
        <v>-29.752725812821364</v>
      </c>
      <c r="O3802" s="13">
        <v>0</v>
      </c>
      <c r="P3802" s="12">
        <v>0</v>
      </c>
      <c r="Q3802" s="12">
        <v>0</v>
      </c>
      <c r="R3802" s="2">
        <f>DATE(CURR[[#This Row],[YEAR]],CURR[[#This Row],[MONTH]],1)</f>
        <v>44682</v>
      </c>
      <c r="S3802" t="str">
        <f>IF(AND(CURR[[#This Row],[DATE]]&gt;=DATE(2023,6,1),CURR[[#This Row],[DATE]]&lt;=DATE(2024,5,31)),"Y","N")</f>
        <v>N</v>
      </c>
    </row>
    <row r="3803" spans="1:19" x14ac:dyDescent="0.25">
      <c r="A3803" t="s">
        <v>78</v>
      </c>
      <c r="B3803" t="s">
        <v>111</v>
      </c>
      <c r="C3803" t="s">
        <v>18</v>
      </c>
      <c r="D3803" s="1">
        <v>343901.63610500004</v>
      </c>
      <c r="E3803" s="1">
        <v>1666707.5331860003</v>
      </c>
      <c r="F3803" s="13">
        <v>0</v>
      </c>
      <c r="G3803" s="13">
        <v>0.20633592232442463</v>
      </c>
      <c r="H3803" t="s">
        <v>24</v>
      </c>
      <c r="I3803" t="s">
        <v>17</v>
      </c>
      <c r="J3803">
        <v>2022</v>
      </c>
      <c r="K3803">
        <v>5</v>
      </c>
      <c r="L3803" s="12">
        <v>-1.5234330370170313</v>
      </c>
      <c r="M3803" s="1">
        <v>1251898.1496950008</v>
      </c>
      <c r="N3803" s="12">
        <v>-29.752725812821364</v>
      </c>
      <c r="O3803" s="13">
        <v>0.27470416518211532</v>
      </c>
      <c r="P3803" s="12">
        <v>-8.1731977063034655</v>
      </c>
      <c r="Q3803" s="12">
        <v>-9.6966307433204975</v>
      </c>
      <c r="R3803" s="2">
        <f>DATE(CURR[[#This Row],[YEAR]],CURR[[#This Row],[MONTH]],1)</f>
        <v>44682</v>
      </c>
      <c r="S3803" t="str">
        <f>IF(AND(CURR[[#This Row],[DATE]]&gt;=DATE(2023,6,1),CURR[[#This Row],[DATE]]&lt;=DATE(2024,5,31)),"Y","N")</f>
        <v>N</v>
      </c>
    </row>
    <row r="3804" spans="1:19" x14ac:dyDescent="0.25">
      <c r="A3804" t="s">
        <v>78</v>
      </c>
      <c r="B3804" t="s">
        <v>111</v>
      </c>
      <c r="C3804" t="s">
        <v>18</v>
      </c>
      <c r="D3804" s="1">
        <v>134325.92613900005</v>
      </c>
      <c r="E3804" s="1">
        <v>1332442.5024909996</v>
      </c>
      <c r="F3804" s="13">
        <v>0</v>
      </c>
      <c r="G3804" s="13">
        <v>0.10081179929931527</v>
      </c>
      <c r="H3804" t="s">
        <v>25</v>
      </c>
      <c r="I3804" t="s">
        <v>17</v>
      </c>
      <c r="J3804">
        <v>2022</v>
      </c>
      <c r="K3804">
        <v>5</v>
      </c>
      <c r="L3804" s="12">
        <v>-2.3752933673060084</v>
      </c>
      <c r="M3804" s="1">
        <v>1251898.1496950008</v>
      </c>
      <c r="N3804" s="12">
        <v>-29.752725812821364</v>
      </c>
      <c r="O3804" s="13">
        <v>0.10729780707138659</v>
      </c>
      <c r="P3804" s="12">
        <v>-3.1924022341119702</v>
      </c>
      <c r="Q3804" s="12">
        <v>-5.567695601417979</v>
      </c>
      <c r="R3804" s="2">
        <f>DATE(CURR[[#This Row],[YEAR]],CURR[[#This Row],[MONTH]],1)</f>
        <v>44682</v>
      </c>
      <c r="S3804" t="str">
        <f>IF(AND(CURR[[#This Row],[DATE]]&gt;=DATE(2023,6,1),CURR[[#This Row],[DATE]]&lt;=DATE(2024,5,31)),"Y","N")</f>
        <v>N</v>
      </c>
    </row>
    <row r="3805" spans="1:19" x14ac:dyDescent="0.25">
      <c r="A3805" t="s">
        <v>78</v>
      </c>
      <c r="B3805" t="s">
        <v>111</v>
      </c>
      <c r="C3805" t="s">
        <v>18</v>
      </c>
      <c r="D3805" s="1">
        <v>282020.0569630001</v>
      </c>
      <c r="E3805" s="1">
        <v>544733.28743899986</v>
      </c>
      <c r="F3805" s="13">
        <v>0</v>
      </c>
      <c r="G3805" s="13">
        <v>0.51772135734330571</v>
      </c>
      <c r="H3805" t="s">
        <v>26</v>
      </c>
      <c r="I3805" t="s">
        <v>17</v>
      </c>
      <c r="J3805">
        <v>2022</v>
      </c>
      <c r="K3805">
        <v>5</v>
      </c>
      <c r="L3805" s="12">
        <v>-7.3935185605296656</v>
      </c>
      <c r="M3805" s="1">
        <v>1251898.1496950008</v>
      </c>
      <c r="N3805" s="12">
        <v>-29.752725812821364</v>
      </c>
      <c r="O3805" s="13">
        <v>0.22527396260766777</v>
      </c>
      <c r="P3805" s="12">
        <v>-6.7025144422337117</v>
      </c>
      <c r="Q3805" s="12">
        <v>-14.096033002763377</v>
      </c>
      <c r="R3805" s="2">
        <f>DATE(CURR[[#This Row],[YEAR]],CURR[[#This Row],[MONTH]],1)</f>
        <v>44682</v>
      </c>
      <c r="S3805" t="str">
        <f>IF(AND(CURR[[#This Row],[DATE]]&gt;=DATE(2023,6,1),CURR[[#This Row],[DATE]]&lt;=DATE(2024,5,31)),"Y","N")</f>
        <v>N</v>
      </c>
    </row>
    <row r="3806" spans="1:19" x14ac:dyDescent="0.25">
      <c r="A3806" t="s">
        <v>78</v>
      </c>
      <c r="B3806" t="s">
        <v>111</v>
      </c>
      <c r="C3806" t="s">
        <v>19</v>
      </c>
      <c r="D3806" s="1">
        <v>269.0183790000001</v>
      </c>
      <c r="E3806" s="1">
        <v>1314566.0364180005</v>
      </c>
      <c r="F3806" s="13">
        <v>0</v>
      </c>
      <c r="G3806" s="13">
        <v>2.0464424878421147E-4</v>
      </c>
      <c r="H3806" t="s">
        <v>16</v>
      </c>
      <c r="I3806" t="s">
        <v>17</v>
      </c>
      <c r="J3806">
        <v>2022</v>
      </c>
      <c r="K3806">
        <v>5</v>
      </c>
      <c r="L3806" s="12">
        <v>-6.3331966196081702E-4</v>
      </c>
      <c r="M3806" s="1">
        <v>1320773.3534589997</v>
      </c>
      <c r="N3806" s="12">
        <v>-31.389620198671935</v>
      </c>
      <c r="O3806" s="13">
        <v>2.0368247004337459E-4</v>
      </c>
      <c r="P3806" s="12">
        <v>-6.3935153757889024E-3</v>
      </c>
      <c r="Q3806" s="12">
        <v>-7.0268350377497195E-3</v>
      </c>
      <c r="R3806" s="2">
        <f>DATE(CURR[[#This Row],[YEAR]],CURR[[#This Row],[MONTH]],1)</f>
        <v>44682</v>
      </c>
      <c r="S3806" t="str">
        <f>IF(AND(CURR[[#This Row],[DATE]]&gt;=DATE(2023,6,1),CURR[[#This Row],[DATE]]&lt;=DATE(2024,5,31)),"Y","N")</f>
        <v>N</v>
      </c>
    </row>
    <row r="3807" spans="1:19" x14ac:dyDescent="0.25">
      <c r="A3807" t="s">
        <v>78</v>
      </c>
      <c r="B3807" t="s">
        <v>111</v>
      </c>
      <c r="C3807" t="s">
        <v>19</v>
      </c>
      <c r="D3807" s="1">
        <v>1320773.3534589997</v>
      </c>
      <c r="E3807" s="1">
        <v>4858449.3595340028</v>
      </c>
      <c r="F3807" s="13">
        <v>0.27185080171046205</v>
      </c>
      <c r="G3807" s="13">
        <v>0</v>
      </c>
      <c r="H3807" t="s">
        <v>21</v>
      </c>
      <c r="I3807" t="s">
        <v>23</v>
      </c>
      <c r="J3807">
        <v>2022</v>
      </c>
      <c r="K3807">
        <v>5</v>
      </c>
      <c r="L3807" s="12">
        <v>-19.619126918630315</v>
      </c>
      <c r="M3807" s="1">
        <v>1320773.3534589997</v>
      </c>
      <c r="N3807" s="12">
        <v>-31.389620198671935</v>
      </c>
      <c r="O3807" s="13">
        <v>0</v>
      </c>
      <c r="P3807" s="12">
        <v>0</v>
      </c>
      <c r="Q3807" s="12">
        <v>0</v>
      </c>
      <c r="R3807" s="2">
        <f>DATE(CURR[[#This Row],[YEAR]],CURR[[#This Row],[MONTH]],1)</f>
        <v>44682</v>
      </c>
      <c r="S3807" t="str">
        <f>IF(AND(CURR[[#This Row],[DATE]]&gt;=DATE(2023,6,1),CURR[[#This Row],[DATE]]&lt;=DATE(2024,5,31)),"Y","N")</f>
        <v>N</v>
      </c>
    </row>
    <row r="3808" spans="1:19" x14ac:dyDescent="0.25">
      <c r="A3808" t="s">
        <v>78</v>
      </c>
      <c r="B3808" t="s">
        <v>111</v>
      </c>
      <c r="C3808" t="s">
        <v>19</v>
      </c>
      <c r="D3808" s="1">
        <v>1320773.3534589997</v>
      </c>
      <c r="E3808" s="1">
        <v>4858449.3595340028</v>
      </c>
      <c r="F3808" s="13">
        <v>0.27185080171046205</v>
      </c>
      <c r="G3808" s="13">
        <v>0</v>
      </c>
      <c r="H3808" t="s">
        <v>21</v>
      </c>
      <c r="I3808" t="s">
        <v>22</v>
      </c>
      <c r="J3808">
        <v>2022</v>
      </c>
      <c r="K3808">
        <v>5</v>
      </c>
      <c r="L3808" s="12">
        <v>-11.77049328004162</v>
      </c>
      <c r="M3808" s="1">
        <v>1320773.3534589997</v>
      </c>
      <c r="N3808" s="12">
        <v>-31.389620198671935</v>
      </c>
      <c r="O3808" s="13">
        <v>0</v>
      </c>
      <c r="P3808" s="12">
        <v>0</v>
      </c>
      <c r="Q3808" s="12">
        <v>0</v>
      </c>
      <c r="R3808" s="2">
        <f>DATE(CURR[[#This Row],[YEAR]],CURR[[#This Row],[MONTH]],1)</f>
        <v>44682</v>
      </c>
      <c r="S3808" t="str">
        <f>IF(AND(CURR[[#This Row],[DATE]]&gt;=DATE(2023,6,1),CURR[[#This Row],[DATE]]&lt;=DATE(2024,5,31)),"Y","N")</f>
        <v>N</v>
      </c>
    </row>
    <row r="3809" spans="1:19" x14ac:dyDescent="0.25">
      <c r="A3809" t="s">
        <v>78</v>
      </c>
      <c r="B3809" t="s">
        <v>111</v>
      </c>
      <c r="C3809" t="s">
        <v>19</v>
      </c>
      <c r="D3809" s="1">
        <v>375794.39349799999</v>
      </c>
      <c r="E3809" s="1">
        <v>1666707.5331860003</v>
      </c>
      <c r="F3809" s="13">
        <v>0</v>
      </c>
      <c r="G3809" s="13">
        <v>0.22547110756717403</v>
      </c>
      <c r="H3809" t="s">
        <v>24</v>
      </c>
      <c r="I3809" t="s">
        <v>17</v>
      </c>
      <c r="J3809">
        <v>2022</v>
      </c>
      <c r="K3809">
        <v>5</v>
      </c>
      <c r="L3809" s="12">
        <v>-1.664713203067858</v>
      </c>
      <c r="M3809" s="1">
        <v>1320773.3534589997</v>
      </c>
      <c r="N3809" s="12">
        <v>-31.389620198671935</v>
      </c>
      <c r="O3809" s="13">
        <v>0.28452602599365329</v>
      </c>
      <c r="P3809" s="12">
        <v>-8.9311638925782351</v>
      </c>
      <c r="Q3809" s="12">
        <v>-10.595877095646093</v>
      </c>
      <c r="R3809" s="2">
        <f>DATE(CURR[[#This Row],[YEAR]],CURR[[#This Row],[MONTH]],1)</f>
        <v>44682</v>
      </c>
      <c r="S3809" t="str">
        <f>IF(AND(CURR[[#This Row],[DATE]]&gt;=DATE(2023,6,1),CURR[[#This Row],[DATE]]&lt;=DATE(2024,5,31)),"Y","N")</f>
        <v>N</v>
      </c>
    </row>
    <row r="3810" spans="1:19" x14ac:dyDescent="0.25">
      <c r="A3810" t="s">
        <v>78</v>
      </c>
      <c r="B3810" t="s">
        <v>111</v>
      </c>
      <c r="C3810" t="s">
        <v>19</v>
      </c>
      <c r="D3810" s="1">
        <v>885163.91860500036</v>
      </c>
      <c r="E3810" s="1">
        <v>1332442.5024909996</v>
      </c>
      <c r="F3810" s="13">
        <v>0</v>
      </c>
      <c r="G3810" s="13">
        <v>0.66431678436419384</v>
      </c>
      <c r="H3810" t="s">
        <v>25</v>
      </c>
      <c r="I3810" t="s">
        <v>17</v>
      </c>
      <c r="J3810">
        <v>2022</v>
      </c>
      <c r="K3810">
        <v>5</v>
      </c>
      <c r="L3810" s="12">
        <v>-15.652406391491152</v>
      </c>
      <c r="M3810" s="1">
        <v>1320773.3534589997</v>
      </c>
      <c r="N3810" s="12">
        <v>-31.389620198671935</v>
      </c>
      <c r="O3810" s="13">
        <v>0.6701860817276688</v>
      </c>
      <c r="P3810" s="12">
        <v>-21.036886567867633</v>
      </c>
      <c r="Q3810" s="12">
        <v>-36.689292959358781</v>
      </c>
      <c r="R3810" s="2">
        <f>DATE(CURR[[#This Row],[YEAR]],CURR[[#This Row],[MONTH]],1)</f>
        <v>44682</v>
      </c>
      <c r="S3810" t="str">
        <f>IF(AND(CURR[[#This Row],[DATE]]&gt;=DATE(2023,6,1),CURR[[#This Row],[DATE]]&lt;=DATE(2024,5,31)),"Y","N")</f>
        <v>N</v>
      </c>
    </row>
    <row r="3811" spans="1:19" x14ac:dyDescent="0.25">
      <c r="A3811" t="s">
        <v>78</v>
      </c>
      <c r="B3811" t="s">
        <v>111</v>
      </c>
      <c r="C3811" t="s">
        <v>19</v>
      </c>
      <c r="D3811" s="1">
        <v>59546.022976999993</v>
      </c>
      <c r="E3811" s="1">
        <v>544733.28743899986</v>
      </c>
      <c r="F3811" s="13">
        <v>0</v>
      </c>
      <c r="G3811" s="13">
        <v>0.10931225307883916</v>
      </c>
      <c r="H3811" t="s">
        <v>26</v>
      </c>
      <c r="I3811" t="s">
        <v>17</v>
      </c>
      <c r="J3811">
        <v>2022</v>
      </c>
      <c r="K3811">
        <v>5</v>
      </c>
      <c r="L3811" s="12">
        <v>-1.561075587414462</v>
      </c>
      <c r="M3811" s="1">
        <v>1320773.3534589997</v>
      </c>
      <c r="N3811" s="12">
        <v>-31.389620198671935</v>
      </c>
      <c r="O3811" s="13">
        <v>4.5084209808635013E-2</v>
      </c>
      <c r="P3811" s="12">
        <v>-1.4151762228502929</v>
      </c>
      <c r="Q3811" s="12">
        <v>-2.9762518102647548</v>
      </c>
      <c r="R3811" s="2">
        <f>DATE(CURR[[#This Row],[YEAR]],CURR[[#This Row],[MONTH]],1)</f>
        <v>44682</v>
      </c>
      <c r="S3811" t="str">
        <f>IF(AND(CURR[[#This Row],[DATE]]&gt;=DATE(2023,6,1),CURR[[#This Row],[DATE]]&lt;=DATE(2024,5,31)),"Y","N")</f>
        <v>N</v>
      </c>
    </row>
    <row r="3812" spans="1:19" x14ac:dyDescent="0.25">
      <c r="A3812" t="s">
        <v>78</v>
      </c>
      <c r="B3812" t="s">
        <v>111</v>
      </c>
      <c r="C3812" t="s">
        <v>20</v>
      </c>
      <c r="D3812" s="1">
        <v>576560.09023199999</v>
      </c>
      <c r="E3812" s="1">
        <v>1314566.0364180005</v>
      </c>
      <c r="F3812" s="13">
        <v>0</v>
      </c>
      <c r="G3812" s="13">
        <v>0.43859347819683642</v>
      </c>
      <c r="H3812" t="s">
        <v>16</v>
      </c>
      <c r="I3812" t="s">
        <v>17</v>
      </c>
      <c r="J3812">
        <v>2022</v>
      </c>
      <c r="K3812">
        <v>5</v>
      </c>
      <c r="L3812" s="12">
        <v>-1.3573304649413127</v>
      </c>
      <c r="M3812" s="1">
        <v>1480548.8727809996</v>
      </c>
      <c r="N3812" s="12">
        <v>-35.186859789725538</v>
      </c>
      <c r="O3812" s="13">
        <v>0.38942320704956818</v>
      </c>
      <c r="P3812" s="12">
        <v>-13.702579785318413</v>
      </c>
      <c r="Q3812" s="12">
        <v>-15.059910250259726</v>
      </c>
      <c r="R3812" s="2">
        <f>DATE(CURR[[#This Row],[YEAR]],CURR[[#This Row],[MONTH]],1)</f>
        <v>44682</v>
      </c>
      <c r="S3812" t="str">
        <f>IF(AND(CURR[[#This Row],[DATE]]&gt;=DATE(2023,6,1),CURR[[#This Row],[DATE]]&lt;=DATE(2024,5,31)),"Y","N")</f>
        <v>N</v>
      </c>
    </row>
    <row r="3813" spans="1:19" x14ac:dyDescent="0.25">
      <c r="A3813" t="s">
        <v>78</v>
      </c>
      <c r="B3813" t="s">
        <v>111</v>
      </c>
      <c r="C3813" t="s">
        <v>20</v>
      </c>
      <c r="D3813" s="1">
        <v>1480548.8727809996</v>
      </c>
      <c r="E3813" s="1">
        <v>4858449.3595340028</v>
      </c>
      <c r="F3813" s="13">
        <v>0.30473691567364741</v>
      </c>
      <c r="G3813" s="13">
        <v>0</v>
      </c>
      <c r="H3813" t="s">
        <v>21</v>
      </c>
      <c r="I3813" t="s">
        <v>23</v>
      </c>
      <c r="J3813">
        <v>2022</v>
      </c>
      <c r="K3813">
        <v>5</v>
      </c>
      <c r="L3813" s="12">
        <v>-21.992475974968386</v>
      </c>
      <c r="M3813" s="1">
        <v>1480548.8727809996</v>
      </c>
      <c r="N3813" s="12">
        <v>-35.186859789725538</v>
      </c>
      <c r="O3813" s="13">
        <v>0</v>
      </c>
      <c r="P3813" s="12">
        <v>0</v>
      </c>
      <c r="Q3813" s="12">
        <v>0</v>
      </c>
      <c r="R3813" s="2">
        <f>DATE(CURR[[#This Row],[YEAR]],CURR[[#This Row],[MONTH]],1)</f>
        <v>44682</v>
      </c>
      <c r="S3813" t="str">
        <f>IF(AND(CURR[[#This Row],[DATE]]&gt;=DATE(2023,6,1),CURR[[#This Row],[DATE]]&lt;=DATE(2024,5,31)),"Y","N")</f>
        <v>N</v>
      </c>
    </row>
    <row r="3814" spans="1:19" x14ac:dyDescent="0.25">
      <c r="A3814" t="s">
        <v>78</v>
      </c>
      <c r="B3814" t="s">
        <v>111</v>
      </c>
      <c r="C3814" t="s">
        <v>20</v>
      </c>
      <c r="D3814" s="1">
        <v>1480548.8727809996</v>
      </c>
      <c r="E3814" s="1">
        <v>4858449.3595340028</v>
      </c>
      <c r="F3814" s="13">
        <v>0.30473691567364741</v>
      </c>
      <c r="G3814" s="13">
        <v>0</v>
      </c>
      <c r="H3814" t="s">
        <v>21</v>
      </c>
      <c r="I3814" t="s">
        <v>22</v>
      </c>
      <c r="J3814">
        <v>2022</v>
      </c>
      <c r="K3814">
        <v>5</v>
      </c>
      <c r="L3814" s="12">
        <v>-13.194383814757153</v>
      </c>
      <c r="M3814" s="1">
        <v>1480548.8727809996</v>
      </c>
      <c r="N3814" s="12">
        <v>-35.186859789725538</v>
      </c>
      <c r="O3814" s="13">
        <v>0</v>
      </c>
      <c r="P3814" s="12">
        <v>0</v>
      </c>
      <c r="Q3814" s="12">
        <v>0</v>
      </c>
      <c r="R3814" s="2">
        <f>DATE(CURR[[#This Row],[YEAR]],CURR[[#This Row],[MONTH]],1)</f>
        <v>44682</v>
      </c>
      <c r="S3814" t="str">
        <f>IF(AND(CURR[[#This Row],[DATE]]&gt;=DATE(2023,6,1),CURR[[#This Row],[DATE]]&lt;=DATE(2024,5,31)),"Y","N")</f>
        <v>N</v>
      </c>
    </row>
    <row r="3815" spans="1:19" x14ac:dyDescent="0.25">
      <c r="A3815" t="s">
        <v>78</v>
      </c>
      <c r="B3815" t="s">
        <v>111</v>
      </c>
      <c r="C3815" t="s">
        <v>20</v>
      </c>
      <c r="D3815" s="1">
        <v>607984.68578399974</v>
      </c>
      <c r="E3815" s="1">
        <v>1666707.5331860003</v>
      </c>
      <c r="F3815" s="13">
        <v>0</v>
      </c>
      <c r="G3815" s="13">
        <v>0.36478186705126642</v>
      </c>
      <c r="H3815" t="s">
        <v>24</v>
      </c>
      <c r="I3815" t="s">
        <v>17</v>
      </c>
      <c r="J3815">
        <v>2022</v>
      </c>
      <c r="K3815">
        <v>5</v>
      </c>
      <c r="L3815" s="12">
        <v>-2.6932816220768712</v>
      </c>
      <c r="M3815" s="1">
        <v>1480548.8727809996</v>
      </c>
      <c r="N3815" s="12">
        <v>-35.186859789725538</v>
      </c>
      <c r="O3815" s="13">
        <v>0.41064817039236762</v>
      </c>
      <c r="P3815" s="12">
        <v>-14.449419594503562</v>
      </c>
      <c r="Q3815" s="12">
        <v>-17.142701216580434</v>
      </c>
      <c r="R3815" s="2">
        <f>DATE(CURR[[#This Row],[YEAR]],CURR[[#This Row],[MONTH]],1)</f>
        <v>44682</v>
      </c>
      <c r="S3815" t="str">
        <f>IF(AND(CURR[[#This Row],[DATE]]&gt;=DATE(2023,6,1),CURR[[#This Row],[DATE]]&lt;=DATE(2024,5,31)),"Y","N")</f>
        <v>N</v>
      </c>
    </row>
    <row r="3816" spans="1:19" x14ac:dyDescent="0.25">
      <c r="A3816" t="s">
        <v>78</v>
      </c>
      <c r="B3816" t="s">
        <v>111</v>
      </c>
      <c r="C3816" t="s">
        <v>20</v>
      </c>
      <c r="D3816" s="1">
        <v>201553.95552399999</v>
      </c>
      <c r="E3816" s="1">
        <v>1332442.5024909996</v>
      </c>
      <c r="F3816" s="13">
        <v>0</v>
      </c>
      <c r="G3816" s="13">
        <v>0.15126653131162893</v>
      </c>
      <c r="H3816" t="s">
        <v>25</v>
      </c>
      <c r="I3816" t="s">
        <v>17</v>
      </c>
      <c r="J3816">
        <v>2022</v>
      </c>
      <c r="K3816">
        <v>5</v>
      </c>
      <c r="L3816" s="12">
        <v>-3.564090622498584</v>
      </c>
      <c r="M3816" s="1">
        <v>1480548.8727809996</v>
      </c>
      <c r="N3816" s="12">
        <v>-35.186859789725538</v>
      </c>
      <c r="O3816" s="13">
        <v>0.13613461820102546</v>
      </c>
      <c r="P3816" s="12">
        <v>-4.7901497231673007</v>
      </c>
      <c r="Q3816" s="12">
        <v>-8.3542403456658842</v>
      </c>
      <c r="R3816" s="2">
        <f>DATE(CURR[[#This Row],[YEAR]],CURR[[#This Row],[MONTH]],1)</f>
        <v>44682</v>
      </c>
      <c r="S3816" t="str">
        <f>IF(AND(CURR[[#This Row],[DATE]]&gt;=DATE(2023,6,1),CURR[[#This Row],[DATE]]&lt;=DATE(2024,5,31)),"Y","N")</f>
        <v>N</v>
      </c>
    </row>
    <row r="3817" spans="1:19" x14ac:dyDescent="0.25">
      <c r="A3817" t="s">
        <v>78</v>
      </c>
      <c r="B3817" t="s">
        <v>111</v>
      </c>
      <c r="C3817" t="s">
        <v>20</v>
      </c>
      <c r="D3817" s="1">
        <v>94450.141241000005</v>
      </c>
      <c r="E3817" s="1">
        <v>544733.28743899986</v>
      </c>
      <c r="F3817" s="13">
        <v>0</v>
      </c>
      <c r="G3817" s="13">
        <v>0.17338786415099824</v>
      </c>
      <c r="H3817" t="s">
        <v>26</v>
      </c>
      <c r="I3817" t="s">
        <v>17</v>
      </c>
      <c r="J3817">
        <v>2022</v>
      </c>
      <c r="K3817">
        <v>5</v>
      </c>
      <c r="L3817" s="12">
        <v>-2.4761319454722273</v>
      </c>
      <c r="M3817" s="1">
        <v>1480548.8727809996</v>
      </c>
      <c r="N3817" s="12">
        <v>-35.186859789725538</v>
      </c>
      <c r="O3817" s="13">
        <v>6.3794004357038817E-2</v>
      </c>
      <c r="P3817" s="12">
        <v>-2.2447106867362647</v>
      </c>
      <c r="Q3817" s="12">
        <v>-4.720842632208492</v>
      </c>
      <c r="R3817" s="2">
        <f>DATE(CURR[[#This Row],[YEAR]],CURR[[#This Row],[MONTH]],1)</f>
        <v>44682</v>
      </c>
      <c r="S3817" t="str">
        <f>IF(AND(CURR[[#This Row],[DATE]]&gt;=DATE(2023,6,1),CURR[[#This Row],[DATE]]&lt;=DATE(2024,5,31)),"Y","N")</f>
        <v>N</v>
      </c>
    </row>
    <row r="3818" spans="1:19" x14ac:dyDescent="0.25">
      <c r="A3818" t="s">
        <v>79</v>
      </c>
      <c r="B3818" t="s">
        <v>14</v>
      </c>
      <c r="C3818" t="s">
        <v>15</v>
      </c>
      <c r="D3818" s="1">
        <v>4036.924364</v>
      </c>
      <c r="E3818" s="1">
        <v>19984.849075999999</v>
      </c>
      <c r="F3818" s="13">
        <v>0</v>
      </c>
      <c r="G3818" s="13">
        <v>0.20199924195814825</v>
      </c>
      <c r="H3818" t="s">
        <v>16</v>
      </c>
      <c r="I3818" t="s">
        <v>17</v>
      </c>
      <c r="J3818">
        <v>2022</v>
      </c>
      <c r="K3818">
        <v>6</v>
      </c>
      <c r="L3818" s="12">
        <v>-0.83786928233086233</v>
      </c>
      <c r="M3818" s="1">
        <v>13166.281699999998</v>
      </c>
      <c r="N3818" s="12">
        <v>-15.499191952483475</v>
      </c>
      <c r="O3818" s="13">
        <v>0.30661081510962968</v>
      </c>
      <c r="P3818" s="12">
        <v>-4.7522198780915712</v>
      </c>
      <c r="Q3818" s="12">
        <v>-5.5900891604224334</v>
      </c>
      <c r="R3818" s="2">
        <f>DATE(CURR[[#This Row],[YEAR]],CURR[[#This Row],[MONTH]],1)</f>
        <v>44713</v>
      </c>
      <c r="S3818" t="str">
        <f>IF(AND(CURR[[#This Row],[DATE]]&gt;=DATE(2023,6,1),CURR[[#This Row],[DATE]]&lt;=DATE(2024,5,31)),"Y","N")</f>
        <v>N</v>
      </c>
    </row>
    <row r="3819" spans="1:19" x14ac:dyDescent="0.25">
      <c r="A3819" t="s">
        <v>79</v>
      </c>
      <c r="B3819" t="s">
        <v>14</v>
      </c>
      <c r="C3819" t="s">
        <v>15</v>
      </c>
      <c r="D3819" s="1">
        <v>13166.281699999998</v>
      </c>
      <c r="E3819" s="1">
        <v>76809.981919999991</v>
      </c>
      <c r="F3819" s="13">
        <v>0.17141368049940561</v>
      </c>
      <c r="G3819" s="13">
        <v>0</v>
      </c>
      <c r="H3819" t="s">
        <v>21</v>
      </c>
      <c r="I3819" t="s">
        <v>23</v>
      </c>
      <c r="J3819">
        <v>2022</v>
      </c>
      <c r="K3819">
        <v>6</v>
      </c>
      <c r="L3819" s="12">
        <v>-7.3838846540595133</v>
      </c>
      <c r="M3819" s="1">
        <v>13166.281699999998</v>
      </c>
      <c r="N3819" s="12">
        <v>-15.499191952483475</v>
      </c>
      <c r="O3819" s="13">
        <v>0</v>
      </c>
      <c r="P3819" s="12">
        <v>0</v>
      </c>
      <c r="Q3819" s="12">
        <v>0</v>
      </c>
      <c r="R3819" s="2">
        <f>DATE(CURR[[#This Row],[YEAR]],CURR[[#This Row],[MONTH]],1)</f>
        <v>44713</v>
      </c>
      <c r="S3819" t="str">
        <f>IF(AND(CURR[[#This Row],[DATE]]&gt;=DATE(2023,6,1),CURR[[#This Row],[DATE]]&lt;=DATE(2024,5,31)),"Y","N")</f>
        <v>N</v>
      </c>
    </row>
    <row r="3820" spans="1:19" x14ac:dyDescent="0.25">
      <c r="A3820" t="s">
        <v>79</v>
      </c>
      <c r="B3820" t="s">
        <v>14</v>
      </c>
      <c r="C3820" t="s">
        <v>15</v>
      </c>
      <c r="D3820" s="1">
        <v>13166.281699999998</v>
      </c>
      <c r="E3820" s="1">
        <v>76809.981919999991</v>
      </c>
      <c r="F3820" s="13">
        <v>0.17141368049940561</v>
      </c>
      <c r="G3820" s="13">
        <v>0</v>
      </c>
      <c r="H3820" t="s">
        <v>21</v>
      </c>
      <c r="I3820" t="s">
        <v>22</v>
      </c>
      <c r="J3820">
        <v>2022</v>
      </c>
      <c r="K3820">
        <v>6</v>
      </c>
      <c r="L3820" s="12">
        <v>-8.1153072984239625</v>
      </c>
      <c r="M3820" s="1">
        <v>13166.281699999998</v>
      </c>
      <c r="N3820" s="12">
        <v>-15.499191952483475</v>
      </c>
      <c r="O3820" s="13">
        <v>0</v>
      </c>
      <c r="P3820" s="12">
        <v>0</v>
      </c>
      <c r="Q3820" s="12">
        <v>0</v>
      </c>
      <c r="R3820" s="2">
        <f>DATE(CURR[[#This Row],[YEAR]],CURR[[#This Row],[MONTH]],1)</f>
        <v>44713</v>
      </c>
      <c r="S3820" t="str">
        <f>IF(AND(CURR[[#This Row],[DATE]]&gt;=DATE(2023,6,1),CURR[[#This Row],[DATE]]&lt;=DATE(2024,5,31)),"Y","N")</f>
        <v>N</v>
      </c>
    </row>
    <row r="3821" spans="1:19" x14ac:dyDescent="0.25">
      <c r="A3821" t="s">
        <v>79</v>
      </c>
      <c r="B3821" t="s">
        <v>14</v>
      </c>
      <c r="C3821" t="s">
        <v>15</v>
      </c>
      <c r="D3821" s="1">
        <v>5794.747567999998</v>
      </c>
      <c r="E3821" s="1">
        <v>28748.934475999995</v>
      </c>
      <c r="F3821" s="13">
        <v>0</v>
      </c>
      <c r="G3821" s="13">
        <v>0.20156390744977115</v>
      </c>
      <c r="H3821" t="s">
        <v>24</v>
      </c>
      <c r="I3821" t="s">
        <v>17</v>
      </c>
      <c r="J3821">
        <v>2022</v>
      </c>
      <c r="K3821">
        <v>6</v>
      </c>
      <c r="L3821" s="12">
        <v>-2.9468263401816563</v>
      </c>
      <c r="M3821" s="1">
        <v>13166.281699999998</v>
      </c>
      <c r="N3821" s="12">
        <v>-15.499191952483475</v>
      </c>
      <c r="O3821" s="13">
        <v>0.44012027845340718</v>
      </c>
      <c r="P3821" s="12">
        <v>-6.8215086779298346</v>
      </c>
      <c r="Q3821" s="12">
        <v>-9.7683350181114914</v>
      </c>
      <c r="R3821" s="2">
        <f>DATE(CURR[[#This Row],[YEAR]],CURR[[#This Row],[MONTH]],1)</f>
        <v>44713</v>
      </c>
      <c r="S3821" t="str">
        <f>IF(AND(CURR[[#This Row],[DATE]]&gt;=DATE(2023,6,1),CURR[[#This Row],[DATE]]&lt;=DATE(2024,5,31)),"Y","N")</f>
        <v>N</v>
      </c>
    </row>
    <row r="3822" spans="1:19" x14ac:dyDescent="0.25">
      <c r="A3822" t="s">
        <v>79</v>
      </c>
      <c r="B3822" t="s">
        <v>14</v>
      </c>
      <c r="C3822" t="s">
        <v>15</v>
      </c>
      <c r="D3822" s="1">
        <v>1724.4132279999997</v>
      </c>
      <c r="E3822" s="1">
        <v>20323.355331999999</v>
      </c>
      <c r="F3822" s="13">
        <v>0</v>
      </c>
      <c r="G3822" s="13">
        <v>8.4848845076523197E-2</v>
      </c>
      <c r="H3822" t="s">
        <v>25</v>
      </c>
      <c r="I3822" t="s">
        <v>17</v>
      </c>
      <c r="J3822">
        <v>2022</v>
      </c>
      <c r="K3822">
        <v>6</v>
      </c>
      <c r="L3822" s="12">
        <v>-2.327016259773329</v>
      </c>
      <c r="M3822" s="1">
        <v>13166.281699999998</v>
      </c>
      <c r="N3822" s="12">
        <v>-15.499191952483475</v>
      </c>
      <c r="O3822" s="13">
        <v>0.1309719226195806</v>
      </c>
      <c r="P3822" s="12">
        <v>-2.0299589690666919</v>
      </c>
      <c r="Q3822" s="12">
        <v>-4.356975228840021</v>
      </c>
      <c r="R3822" s="2">
        <f>DATE(CURR[[#This Row],[YEAR]],CURR[[#This Row],[MONTH]],1)</f>
        <v>44713</v>
      </c>
      <c r="S3822" t="str">
        <f>IF(AND(CURR[[#This Row],[DATE]]&gt;=DATE(2023,6,1),CURR[[#This Row],[DATE]]&lt;=DATE(2024,5,31)),"Y","N")</f>
        <v>N</v>
      </c>
    </row>
    <row r="3823" spans="1:19" x14ac:dyDescent="0.25">
      <c r="A3823" t="s">
        <v>79</v>
      </c>
      <c r="B3823" t="s">
        <v>14</v>
      </c>
      <c r="C3823" t="s">
        <v>15</v>
      </c>
      <c r="D3823" s="1">
        <v>1610.1965400000004</v>
      </c>
      <c r="E3823" s="1">
        <v>7752.8430360000002</v>
      </c>
      <c r="F3823" s="13">
        <v>0</v>
      </c>
      <c r="G3823" s="13">
        <v>0.20769110538200253</v>
      </c>
      <c r="H3823" t="s">
        <v>26</v>
      </c>
      <c r="I3823" t="s">
        <v>17</v>
      </c>
      <c r="J3823">
        <v>2022</v>
      </c>
      <c r="K3823">
        <v>6</v>
      </c>
      <c r="L3823" s="12">
        <v>-4.1965309131707826</v>
      </c>
      <c r="M3823" s="1">
        <v>13166.281699999998</v>
      </c>
      <c r="N3823" s="12">
        <v>-15.499191952483475</v>
      </c>
      <c r="O3823" s="13">
        <v>0.1222969838173826</v>
      </c>
      <c r="P3823" s="12">
        <v>-1.8955044273953783</v>
      </c>
      <c r="Q3823" s="12">
        <v>-6.0920353405661611</v>
      </c>
      <c r="R3823" s="2">
        <f>DATE(CURR[[#This Row],[YEAR]],CURR[[#This Row],[MONTH]],1)</f>
        <v>44713</v>
      </c>
      <c r="S3823" t="str">
        <f>IF(AND(CURR[[#This Row],[DATE]]&gt;=DATE(2023,6,1),CURR[[#This Row],[DATE]]&lt;=DATE(2024,5,31)),"Y","N")</f>
        <v>N</v>
      </c>
    </row>
    <row r="3824" spans="1:19" x14ac:dyDescent="0.25">
      <c r="A3824" t="s">
        <v>79</v>
      </c>
      <c r="B3824" t="s">
        <v>14</v>
      </c>
      <c r="C3824" t="s">
        <v>18</v>
      </c>
      <c r="D3824" s="1">
        <v>5911.0224319999998</v>
      </c>
      <c r="E3824" s="1">
        <v>19984.849075999999</v>
      </c>
      <c r="F3824" s="13">
        <v>0</v>
      </c>
      <c r="G3824" s="13">
        <v>0.29577518496742633</v>
      </c>
      <c r="H3824" t="s">
        <v>16</v>
      </c>
      <c r="I3824" t="s">
        <v>17</v>
      </c>
      <c r="J3824">
        <v>2022</v>
      </c>
      <c r="K3824">
        <v>6</v>
      </c>
      <c r="L3824" s="12">
        <v>-1.2268409502807986</v>
      </c>
      <c r="M3824" s="1">
        <v>15589.587960000001</v>
      </c>
      <c r="N3824" s="12">
        <v>-18.35187957828407</v>
      </c>
      <c r="O3824" s="13">
        <v>0.37916476350539796</v>
      </c>
      <c r="P3824" s="12">
        <v>-6.958386080179622</v>
      </c>
      <c r="Q3824" s="12">
        <v>-8.1852270304604211</v>
      </c>
      <c r="R3824" s="2">
        <f>DATE(CURR[[#This Row],[YEAR]],CURR[[#This Row],[MONTH]],1)</f>
        <v>44713</v>
      </c>
      <c r="S3824" t="str">
        <f>IF(AND(CURR[[#This Row],[DATE]]&gt;=DATE(2023,6,1),CURR[[#This Row],[DATE]]&lt;=DATE(2024,5,31)),"Y","N")</f>
        <v>N</v>
      </c>
    </row>
    <row r="3825" spans="1:19" x14ac:dyDescent="0.25">
      <c r="A3825" t="s">
        <v>79</v>
      </c>
      <c r="B3825" t="s">
        <v>14</v>
      </c>
      <c r="C3825" t="s">
        <v>18</v>
      </c>
      <c r="D3825" s="1">
        <v>15589.587960000001</v>
      </c>
      <c r="E3825" s="1">
        <v>76809.981919999991</v>
      </c>
      <c r="F3825" s="13">
        <v>0.20296304686332364</v>
      </c>
      <c r="G3825" s="13">
        <v>0</v>
      </c>
      <c r="H3825" t="s">
        <v>21</v>
      </c>
      <c r="I3825" t="s">
        <v>23</v>
      </c>
      <c r="J3825">
        <v>2022</v>
      </c>
      <c r="K3825">
        <v>6</v>
      </c>
      <c r="L3825" s="12">
        <v>-8.7429178505997598</v>
      </c>
      <c r="M3825" s="1">
        <v>15589.587960000001</v>
      </c>
      <c r="N3825" s="12">
        <v>-18.35187957828407</v>
      </c>
      <c r="O3825" s="13">
        <v>0</v>
      </c>
      <c r="P3825" s="12">
        <v>0</v>
      </c>
      <c r="Q3825" s="12">
        <v>0</v>
      </c>
      <c r="R3825" s="2">
        <f>DATE(CURR[[#This Row],[YEAR]],CURR[[#This Row],[MONTH]],1)</f>
        <v>44713</v>
      </c>
      <c r="S3825" t="str">
        <f>IF(AND(CURR[[#This Row],[DATE]]&gt;=DATE(2023,6,1),CURR[[#This Row],[DATE]]&lt;=DATE(2024,5,31)),"Y","N")</f>
        <v>N</v>
      </c>
    </row>
    <row r="3826" spans="1:19" x14ac:dyDescent="0.25">
      <c r="A3826" t="s">
        <v>79</v>
      </c>
      <c r="B3826" t="s">
        <v>14</v>
      </c>
      <c r="C3826" t="s">
        <v>18</v>
      </c>
      <c r="D3826" s="1">
        <v>15589.587960000001</v>
      </c>
      <c r="E3826" s="1">
        <v>76809.981919999991</v>
      </c>
      <c r="F3826" s="13">
        <v>0.20296304686332364</v>
      </c>
      <c r="G3826" s="13">
        <v>0</v>
      </c>
      <c r="H3826" t="s">
        <v>21</v>
      </c>
      <c r="I3826" t="s">
        <v>22</v>
      </c>
      <c r="J3826">
        <v>2022</v>
      </c>
      <c r="K3826">
        <v>6</v>
      </c>
      <c r="L3826" s="12">
        <v>-9.6089617276843118</v>
      </c>
      <c r="M3826" s="1">
        <v>15589.587960000001</v>
      </c>
      <c r="N3826" s="12">
        <v>-18.35187957828407</v>
      </c>
      <c r="O3826" s="13">
        <v>0</v>
      </c>
      <c r="P3826" s="12">
        <v>0</v>
      </c>
      <c r="Q3826" s="12">
        <v>0</v>
      </c>
      <c r="R3826" s="2">
        <f>DATE(CURR[[#This Row],[YEAR]],CURR[[#This Row],[MONTH]],1)</f>
        <v>44713</v>
      </c>
      <c r="S3826" t="str">
        <f>IF(AND(CURR[[#This Row],[DATE]]&gt;=DATE(2023,6,1),CURR[[#This Row],[DATE]]&lt;=DATE(2024,5,31)),"Y","N")</f>
        <v>N</v>
      </c>
    </row>
    <row r="3827" spans="1:19" x14ac:dyDescent="0.25">
      <c r="A3827" t="s">
        <v>79</v>
      </c>
      <c r="B3827" t="s">
        <v>14</v>
      </c>
      <c r="C3827" t="s">
        <v>18</v>
      </c>
      <c r="D3827" s="1">
        <v>4708.1493919999994</v>
      </c>
      <c r="E3827" s="1">
        <v>28748.934475999995</v>
      </c>
      <c r="F3827" s="13">
        <v>0</v>
      </c>
      <c r="G3827" s="13">
        <v>0.16376778749593057</v>
      </c>
      <c r="H3827" t="s">
        <v>24</v>
      </c>
      <c r="I3827" t="s">
        <v>17</v>
      </c>
      <c r="J3827">
        <v>2022</v>
      </c>
      <c r="K3827">
        <v>6</v>
      </c>
      <c r="L3827" s="12">
        <v>-2.3942541895132736</v>
      </c>
      <c r="M3827" s="1">
        <v>15589.587960000001</v>
      </c>
      <c r="N3827" s="12">
        <v>-18.35187957828407</v>
      </c>
      <c r="O3827" s="13">
        <v>0.30200601863758297</v>
      </c>
      <c r="P3827" s="12">
        <v>-5.5423780859539375</v>
      </c>
      <c r="Q3827" s="12">
        <v>-7.9366322754672112</v>
      </c>
      <c r="R3827" s="2">
        <f>DATE(CURR[[#This Row],[YEAR]],CURR[[#This Row],[MONTH]],1)</f>
        <v>44713</v>
      </c>
      <c r="S3827" t="str">
        <f>IF(AND(CURR[[#This Row],[DATE]]&gt;=DATE(2023,6,1),CURR[[#This Row],[DATE]]&lt;=DATE(2024,5,31)),"Y","N")</f>
        <v>N</v>
      </c>
    </row>
    <row r="3828" spans="1:19" x14ac:dyDescent="0.25">
      <c r="A3828" t="s">
        <v>79</v>
      </c>
      <c r="B3828" t="s">
        <v>14</v>
      </c>
      <c r="C3828" t="s">
        <v>18</v>
      </c>
      <c r="D3828" s="1">
        <v>1284.3113280000005</v>
      </c>
      <c r="E3828" s="1">
        <v>20323.355331999999</v>
      </c>
      <c r="F3828" s="13">
        <v>0</v>
      </c>
      <c r="G3828" s="13">
        <v>6.3193862776083867E-2</v>
      </c>
      <c r="H3828" t="s">
        <v>25</v>
      </c>
      <c r="I3828" t="s">
        <v>17</v>
      </c>
      <c r="J3828">
        <v>2022</v>
      </c>
      <c r="K3828">
        <v>6</v>
      </c>
      <c r="L3828" s="12">
        <v>-1.7331190078687326</v>
      </c>
      <c r="M3828" s="1">
        <v>15589.587960000001</v>
      </c>
      <c r="N3828" s="12">
        <v>-18.35187957828407</v>
      </c>
      <c r="O3828" s="13">
        <v>8.2382634569643898E-2</v>
      </c>
      <c r="P3828" s="12">
        <v>-1.511876188963887</v>
      </c>
      <c r="Q3828" s="12">
        <v>-3.2449951968326198</v>
      </c>
      <c r="R3828" s="2">
        <f>DATE(CURR[[#This Row],[YEAR]],CURR[[#This Row],[MONTH]],1)</f>
        <v>44713</v>
      </c>
      <c r="S3828" t="str">
        <f>IF(AND(CURR[[#This Row],[DATE]]&gt;=DATE(2023,6,1),CURR[[#This Row],[DATE]]&lt;=DATE(2024,5,31)),"Y","N")</f>
        <v>N</v>
      </c>
    </row>
    <row r="3829" spans="1:19" x14ac:dyDescent="0.25">
      <c r="A3829" t="s">
        <v>79</v>
      </c>
      <c r="B3829" t="s">
        <v>14</v>
      </c>
      <c r="C3829" t="s">
        <v>18</v>
      </c>
      <c r="D3829" s="1">
        <v>3686.104808</v>
      </c>
      <c r="E3829" s="1">
        <v>7752.8430360000002</v>
      </c>
      <c r="F3829" s="13">
        <v>0</v>
      </c>
      <c r="G3829" s="13">
        <v>0.47545201042813934</v>
      </c>
      <c r="H3829" t="s">
        <v>26</v>
      </c>
      <c r="I3829" t="s">
        <v>17</v>
      </c>
      <c r="J3829">
        <v>2022</v>
      </c>
      <c r="K3829">
        <v>6</v>
      </c>
      <c r="L3829" s="12">
        <v>-9.6068103437605501</v>
      </c>
      <c r="M3829" s="1">
        <v>15589.587960000001</v>
      </c>
      <c r="N3829" s="12">
        <v>-18.35187957828407</v>
      </c>
      <c r="O3829" s="13">
        <v>0.23644658328737508</v>
      </c>
      <c r="P3829" s="12">
        <v>-4.3392392231866221</v>
      </c>
      <c r="Q3829" s="12">
        <v>-13.946049566947172</v>
      </c>
      <c r="R3829" s="2">
        <f>DATE(CURR[[#This Row],[YEAR]],CURR[[#This Row],[MONTH]],1)</f>
        <v>44713</v>
      </c>
      <c r="S3829" t="str">
        <f>IF(AND(CURR[[#This Row],[DATE]]&gt;=DATE(2023,6,1),CURR[[#This Row],[DATE]]&lt;=DATE(2024,5,31)),"Y","N")</f>
        <v>N</v>
      </c>
    </row>
    <row r="3830" spans="1:19" x14ac:dyDescent="0.25">
      <c r="A3830" t="s">
        <v>79</v>
      </c>
      <c r="B3830" t="s">
        <v>14</v>
      </c>
      <c r="C3830" t="s">
        <v>19</v>
      </c>
      <c r="D3830" s="1">
        <v>4.8943960000000004</v>
      </c>
      <c r="E3830" s="1">
        <v>19984.849075999999</v>
      </c>
      <c r="F3830" s="13">
        <v>0</v>
      </c>
      <c r="G3830" s="13">
        <v>2.4490532709990431E-4</v>
      </c>
      <c r="H3830" t="s">
        <v>16</v>
      </c>
      <c r="I3830" t="s">
        <v>17</v>
      </c>
      <c r="J3830">
        <v>2022</v>
      </c>
      <c r="K3830">
        <v>6</v>
      </c>
      <c r="L3830" s="12">
        <v>-1.0158387163587304E-3</v>
      </c>
      <c r="M3830" s="1">
        <v>21751.450868</v>
      </c>
      <c r="N3830" s="12">
        <v>-25.60555211636899</v>
      </c>
      <c r="O3830" s="13">
        <v>2.2501469119011599E-4</v>
      </c>
      <c r="P3830" s="12">
        <v>-5.7616254022171895E-3</v>
      </c>
      <c r="Q3830" s="12">
        <v>-6.7774641185759203E-3</v>
      </c>
      <c r="R3830" s="2">
        <f>DATE(CURR[[#This Row],[YEAR]],CURR[[#This Row],[MONTH]],1)</f>
        <v>44713</v>
      </c>
      <c r="S3830" t="str">
        <f>IF(AND(CURR[[#This Row],[DATE]]&gt;=DATE(2023,6,1),CURR[[#This Row],[DATE]]&lt;=DATE(2024,5,31)),"Y","N")</f>
        <v>N</v>
      </c>
    </row>
    <row r="3831" spans="1:19" x14ac:dyDescent="0.25">
      <c r="A3831" t="s">
        <v>79</v>
      </c>
      <c r="B3831" t="s">
        <v>14</v>
      </c>
      <c r="C3831" t="s">
        <v>19</v>
      </c>
      <c r="D3831" s="1">
        <v>21751.450868</v>
      </c>
      <c r="E3831" s="1">
        <v>76809.981919999991</v>
      </c>
      <c r="F3831" s="13">
        <v>0.28318521010270281</v>
      </c>
      <c r="G3831" s="13">
        <v>0</v>
      </c>
      <c r="H3831" t="s">
        <v>21</v>
      </c>
      <c r="I3831" t="s">
        <v>23</v>
      </c>
      <c r="J3831">
        <v>2022</v>
      </c>
      <c r="K3831">
        <v>6</v>
      </c>
      <c r="L3831" s="12">
        <v>-12.198600024466641</v>
      </c>
      <c r="M3831" s="1">
        <v>21751.450868</v>
      </c>
      <c r="N3831" s="12">
        <v>-25.60555211636899</v>
      </c>
      <c r="O3831" s="13">
        <v>0</v>
      </c>
      <c r="P3831" s="12">
        <v>0</v>
      </c>
      <c r="Q3831" s="12">
        <v>0</v>
      </c>
      <c r="R3831" s="2">
        <f>DATE(CURR[[#This Row],[YEAR]],CURR[[#This Row],[MONTH]],1)</f>
        <v>44713</v>
      </c>
      <c r="S3831" t="str">
        <f>IF(AND(CURR[[#This Row],[DATE]]&gt;=DATE(2023,6,1),CURR[[#This Row],[DATE]]&lt;=DATE(2024,5,31)),"Y","N")</f>
        <v>N</v>
      </c>
    </row>
    <row r="3832" spans="1:19" x14ac:dyDescent="0.25">
      <c r="A3832" t="s">
        <v>79</v>
      </c>
      <c r="B3832" t="s">
        <v>14</v>
      </c>
      <c r="C3832" t="s">
        <v>19</v>
      </c>
      <c r="D3832" s="1">
        <v>21751.450868</v>
      </c>
      <c r="E3832" s="1">
        <v>76809.981919999991</v>
      </c>
      <c r="F3832" s="13">
        <v>0.28318521010270281</v>
      </c>
      <c r="G3832" s="13">
        <v>0</v>
      </c>
      <c r="H3832" t="s">
        <v>21</v>
      </c>
      <c r="I3832" t="s">
        <v>22</v>
      </c>
      <c r="J3832">
        <v>2022</v>
      </c>
      <c r="K3832">
        <v>6</v>
      </c>
      <c r="L3832" s="12">
        <v>-13.406952091902351</v>
      </c>
      <c r="M3832" s="1">
        <v>21751.450868</v>
      </c>
      <c r="N3832" s="12">
        <v>-25.60555211636899</v>
      </c>
      <c r="O3832" s="13">
        <v>0</v>
      </c>
      <c r="P3832" s="12">
        <v>0</v>
      </c>
      <c r="Q3832" s="12">
        <v>0</v>
      </c>
      <c r="R3832" s="2">
        <f>DATE(CURR[[#This Row],[YEAR]],CURR[[#This Row],[MONTH]],1)</f>
        <v>44713</v>
      </c>
      <c r="S3832" t="str">
        <f>IF(AND(CURR[[#This Row],[DATE]]&gt;=DATE(2023,6,1),CURR[[#This Row],[DATE]]&lt;=DATE(2024,5,31)),"Y","N")</f>
        <v>N</v>
      </c>
    </row>
    <row r="3833" spans="1:19" x14ac:dyDescent="0.25">
      <c r="A3833" t="s">
        <v>79</v>
      </c>
      <c r="B3833" t="s">
        <v>14</v>
      </c>
      <c r="C3833" t="s">
        <v>19</v>
      </c>
      <c r="D3833" s="1">
        <v>6768.2787200000002</v>
      </c>
      <c r="E3833" s="1">
        <v>28748.934475999995</v>
      </c>
      <c r="F3833" s="13">
        <v>0</v>
      </c>
      <c r="G3833" s="13">
        <v>0.23542711559102311</v>
      </c>
      <c r="H3833" t="s">
        <v>24</v>
      </c>
      <c r="I3833" t="s">
        <v>17</v>
      </c>
      <c r="J3833">
        <v>2022</v>
      </c>
      <c r="K3833">
        <v>6</v>
      </c>
      <c r="L3833" s="12">
        <v>-3.4419000613465531</v>
      </c>
      <c r="M3833" s="1">
        <v>21751.450868</v>
      </c>
      <c r="N3833" s="12">
        <v>-25.60555211636899</v>
      </c>
      <c r="O3833" s="13">
        <v>0.31116447178966178</v>
      </c>
      <c r="P3833" s="12">
        <v>-7.9675380991726135</v>
      </c>
      <c r="Q3833" s="12">
        <v>-11.409438160519166</v>
      </c>
      <c r="R3833" s="2">
        <f>DATE(CURR[[#This Row],[YEAR]],CURR[[#This Row],[MONTH]],1)</f>
        <v>44713</v>
      </c>
      <c r="S3833" t="str">
        <f>IF(AND(CURR[[#This Row],[DATE]]&gt;=DATE(2023,6,1),CURR[[#This Row],[DATE]]&lt;=DATE(2024,5,31)),"Y","N")</f>
        <v>N</v>
      </c>
    </row>
    <row r="3834" spans="1:19" x14ac:dyDescent="0.25">
      <c r="A3834" t="s">
        <v>79</v>
      </c>
      <c r="B3834" t="s">
        <v>14</v>
      </c>
      <c r="C3834" t="s">
        <v>19</v>
      </c>
      <c r="D3834" s="1">
        <v>14038.394971999998</v>
      </c>
      <c r="E3834" s="1">
        <v>20323.355331999999</v>
      </c>
      <c r="F3834" s="13">
        <v>0</v>
      </c>
      <c r="G3834" s="13">
        <v>0.69075183416667141</v>
      </c>
      <c r="H3834" t="s">
        <v>25</v>
      </c>
      <c r="I3834" t="s">
        <v>17</v>
      </c>
      <c r="J3834">
        <v>2022</v>
      </c>
      <c r="K3834">
        <v>6</v>
      </c>
      <c r="L3834" s="12">
        <v>-18.944167691668945</v>
      </c>
      <c r="M3834" s="1">
        <v>21751.450868</v>
      </c>
      <c r="N3834" s="12">
        <v>-25.60555211636899</v>
      </c>
      <c r="O3834" s="13">
        <v>0.64540039453886777</v>
      </c>
      <c r="P3834" s="12">
        <v>-16.525833438290086</v>
      </c>
      <c r="Q3834" s="12">
        <v>-35.47000112995903</v>
      </c>
      <c r="R3834" s="2">
        <f>DATE(CURR[[#This Row],[YEAR]],CURR[[#This Row],[MONTH]],1)</f>
        <v>44713</v>
      </c>
      <c r="S3834" t="str">
        <f>IF(AND(CURR[[#This Row],[DATE]]&gt;=DATE(2023,6,1),CURR[[#This Row],[DATE]]&lt;=DATE(2024,5,31)),"Y","N")</f>
        <v>N</v>
      </c>
    </row>
    <row r="3835" spans="1:19" x14ac:dyDescent="0.25">
      <c r="A3835" t="s">
        <v>79</v>
      </c>
      <c r="B3835" t="s">
        <v>14</v>
      </c>
      <c r="C3835" t="s">
        <v>19</v>
      </c>
      <c r="D3835" s="1">
        <v>939.88278000000003</v>
      </c>
      <c r="E3835" s="1">
        <v>7752.8430360000002</v>
      </c>
      <c r="F3835" s="13">
        <v>0</v>
      </c>
      <c r="G3835" s="13">
        <v>0.12123072473358404</v>
      </c>
      <c r="H3835" t="s">
        <v>26</v>
      </c>
      <c r="I3835" t="s">
        <v>17</v>
      </c>
      <c r="J3835">
        <v>2022</v>
      </c>
      <c r="K3835">
        <v>6</v>
      </c>
      <c r="L3835" s="12">
        <v>-2.4495439178045268</v>
      </c>
      <c r="M3835" s="1">
        <v>21751.450868</v>
      </c>
      <c r="N3835" s="12">
        <v>-25.60555211636899</v>
      </c>
      <c r="O3835" s="13">
        <v>4.3210118980280245E-2</v>
      </c>
      <c r="P3835" s="12">
        <v>-1.1064189535040707</v>
      </c>
      <c r="Q3835" s="12">
        <v>-3.5559628713085978</v>
      </c>
      <c r="R3835" s="2">
        <f>DATE(CURR[[#This Row],[YEAR]],CURR[[#This Row],[MONTH]],1)</f>
        <v>44713</v>
      </c>
      <c r="S3835" t="str">
        <f>IF(AND(CURR[[#This Row],[DATE]]&gt;=DATE(2023,6,1),CURR[[#This Row],[DATE]]&lt;=DATE(2024,5,31)),"Y","N")</f>
        <v>N</v>
      </c>
    </row>
    <row r="3836" spans="1:19" x14ac:dyDescent="0.25">
      <c r="A3836" t="s">
        <v>79</v>
      </c>
      <c r="B3836" t="s">
        <v>14</v>
      </c>
      <c r="C3836" t="s">
        <v>20</v>
      </c>
      <c r="D3836" s="1">
        <v>10032.007884000001</v>
      </c>
      <c r="E3836" s="1">
        <v>19984.849075999999</v>
      </c>
      <c r="F3836" s="13">
        <v>0</v>
      </c>
      <c r="G3836" s="13">
        <v>0.50198066774732542</v>
      </c>
      <c r="H3836" t="s">
        <v>16</v>
      </c>
      <c r="I3836" t="s">
        <v>17</v>
      </c>
      <c r="J3836">
        <v>2022</v>
      </c>
      <c r="K3836">
        <v>6</v>
      </c>
      <c r="L3836" s="12">
        <v>-2.0821572286719796</v>
      </c>
      <c r="M3836" s="1">
        <v>26302.661392000002</v>
      </c>
      <c r="N3836" s="12">
        <v>-30.963183612863475</v>
      </c>
      <c r="O3836" s="13">
        <v>0.38140657078341328</v>
      </c>
      <c r="P3836" s="12">
        <v>-11.809561682319435</v>
      </c>
      <c r="Q3836" s="12">
        <v>-13.891718910991415</v>
      </c>
      <c r="R3836" s="2">
        <f>DATE(CURR[[#This Row],[YEAR]],CURR[[#This Row],[MONTH]],1)</f>
        <v>44713</v>
      </c>
      <c r="S3836" t="str">
        <f>IF(AND(CURR[[#This Row],[DATE]]&gt;=DATE(2023,6,1),CURR[[#This Row],[DATE]]&lt;=DATE(2024,5,31)),"Y","N")</f>
        <v>N</v>
      </c>
    </row>
    <row r="3837" spans="1:19" x14ac:dyDescent="0.25">
      <c r="A3837" t="s">
        <v>79</v>
      </c>
      <c r="B3837" t="s">
        <v>14</v>
      </c>
      <c r="C3837" t="s">
        <v>20</v>
      </c>
      <c r="D3837" s="1">
        <v>26302.661392000002</v>
      </c>
      <c r="E3837" s="1">
        <v>76809.981919999991</v>
      </c>
      <c r="F3837" s="13">
        <v>0.3424380625345681</v>
      </c>
      <c r="G3837" s="13">
        <v>0</v>
      </c>
      <c r="H3837" t="s">
        <v>21</v>
      </c>
      <c r="I3837" t="s">
        <v>23</v>
      </c>
      <c r="J3837">
        <v>2022</v>
      </c>
      <c r="K3837">
        <v>6</v>
      </c>
      <c r="L3837" s="12">
        <v>-14.75099973087409</v>
      </c>
      <c r="M3837" s="1">
        <v>26302.661392000002</v>
      </c>
      <c r="N3837" s="12">
        <v>-30.963183612863475</v>
      </c>
      <c r="O3837" s="13">
        <v>0</v>
      </c>
      <c r="P3837" s="12">
        <v>0</v>
      </c>
      <c r="Q3837" s="12">
        <v>0</v>
      </c>
      <c r="R3837" s="2">
        <f>DATE(CURR[[#This Row],[YEAR]],CURR[[#This Row],[MONTH]],1)</f>
        <v>44713</v>
      </c>
      <c r="S3837" t="str">
        <f>IF(AND(CURR[[#This Row],[DATE]]&gt;=DATE(2023,6,1),CURR[[#This Row],[DATE]]&lt;=DATE(2024,5,31)),"Y","N")</f>
        <v>N</v>
      </c>
    </row>
    <row r="3838" spans="1:19" x14ac:dyDescent="0.25">
      <c r="A3838" t="s">
        <v>79</v>
      </c>
      <c r="B3838" t="s">
        <v>14</v>
      </c>
      <c r="C3838" t="s">
        <v>20</v>
      </c>
      <c r="D3838" s="1">
        <v>26302.661392000002</v>
      </c>
      <c r="E3838" s="1">
        <v>76809.981919999991</v>
      </c>
      <c r="F3838" s="13">
        <v>0.3424380625345681</v>
      </c>
      <c r="G3838" s="13">
        <v>0</v>
      </c>
      <c r="H3838" t="s">
        <v>21</v>
      </c>
      <c r="I3838" t="s">
        <v>22</v>
      </c>
      <c r="J3838">
        <v>2022</v>
      </c>
      <c r="K3838">
        <v>6</v>
      </c>
      <c r="L3838" s="12">
        <v>-16.212183881989382</v>
      </c>
      <c r="M3838" s="1">
        <v>26302.661392000002</v>
      </c>
      <c r="N3838" s="12">
        <v>-30.963183612863475</v>
      </c>
      <c r="O3838" s="13">
        <v>0</v>
      </c>
      <c r="P3838" s="12">
        <v>0</v>
      </c>
      <c r="Q3838" s="12">
        <v>0</v>
      </c>
      <c r="R3838" s="2">
        <f>DATE(CURR[[#This Row],[YEAR]],CURR[[#This Row],[MONTH]],1)</f>
        <v>44713</v>
      </c>
      <c r="S3838" t="str">
        <f>IF(AND(CURR[[#This Row],[DATE]]&gt;=DATE(2023,6,1),CURR[[#This Row],[DATE]]&lt;=DATE(2024,5,31)),"Y","N")</f>
        <v>N</v>
      </c>
    </row>
    <row r="3839" spans="1:19" x14ac:dyDescent="0.25">
      <c r="A3839" t="s">
        <v>79</v>
      </c>
      <c r="B3839" t="s">
        <v>14</v>
      </c>
      <c r="C3839" t="s">
        <v>20</v>
      </c>
      <c r="D3839" s="1">
        <v>11477.758795999998</v>
      </c>
      <c r="E3839" s="1">
        <v>28748.934475999995</v>
      </c>
      <c r="F3839" s="13">
        <v>0</v>
      </c>
      <c r="G3839" s="13">
        <v>0.39924118946327519</v>
      </c>
      <c r="H3839" t="s">
        <v>24</v>
      </c>
      <c r="I3839" t="s">
        <v>17</v>
      </c>
      <c r="J3839">
        <v>2022</v>
      </c>
      <c r="K3839">
        <v>6</v>
      </c>
      <c r="L3839" s="12">
        <v>-5.8368309489585171</v>
      </c>
      <c r="M3839" s="1">
        <v>26302.661392000002</v>
      </c>
      <c r="N3839" s="12">
        <v>-30.963183612863475</v>
      </c>
      <c r="O3839" s="13">
        <v>0.43637252614638372</v>
      </c>
      <c r="P3839" s="12">
        <v>-13.511482650679547</v>
      </c>
      <c r="Q3839" s="12">
        <v>-19.348313599638065</v>
      </c>
      <c r="R3839" s="2">
        <f>DATE(CURR[[#This Row],[YEAR]],CURR[[#This Row],[MONTH]],1)</f>
        <v>44713</v>
      </c>
      <c r="S3839" t="str">
        <f>IF(AND(CURR[[#This Row],[DATE]]&gt;=DATE(2023,6,1),CURR[[#This Row],[DATE]]&lt;=DATE(2024,5,31)),"Y","N")</f>
        <v>N</v>
      </c>
    </row>
    <row r="3840" spans="1:19" x14ac:dyDescent="0.25">
      <c r="A3840" t="s">
        <v>79</v>
      </c>
      <c r="B3840" t="s">
        <v>14</v>
      </c>
      <c r="C3840" t="s">
        <v>20</v>
      </c>
      <c r="D3840" s="1">
        <v>3276.2358040000008</v>
      </c>
      <c r="E3840" s="1">
        <v>20323.355331999999</v>
      </c>
      <c r="F3840" s="13">
        <v>0</v>
      </c>
      <c r="G3840" s="13">
        <v>0.16120545798072164</v>
      </c>
      <c r="H3840" t="s">
        <v>25</v>
      </c>
      <c r="I3840" t="s">
        <v>17</v>
      </c>
      <c r="J3840">
        <v>2022</v>
      </c>
      <c r="K3840">
        <v>6</v>
      </c>
      <c r="L3840" s="12">
        <v>-4.4211293806889937</v>
      </c>
      <c r="M3840" s="1">
        <v>26302.661392000002</v>
      </c>
      <c r="N3840" s="12">
        <v>-30.963183612863475</v>
      </c>
      <c r="O3840" s="13">
        <v>0.12455909898898951</v>
      </c>
      <c r="P3840" s="12">
        <v>-3.8567462526489193</v>
      </c>
      <c r="Q3840" s="12">
        <v>-8.2778756333379135</v>
      </c>
      <c r="R3840" s="2">
        <f>DATE(CURR[[#This Row],[YEAR]],CURR[[#This Row],[MONTH]],1)</f>
        <v>44713</v>
      </c>
      <c r="S3840" t="str">
        <f>IF(AND(CURR[[#This Row],[DATE]]&gt;=DATE(2023,6,1),CURR[[#This Row],[DATE]]&lt;=DATE(2024,5,31)),"Y","N")</f>
        <v>N</v>
      </c>
    </row>
    <row r="3841" spans="1:19" x14ac:dyDescent="0.25">
      <c r="A3841" t="s">
        <v>79</v>
      </c>
      <c r="B3841" t="s">
        <v>14</v>
      </c>
      <c r="C3841" t="s">
        <v>20</v>
      </c>
      <c r="D3841" s="1">
        <v>1516.6589079999997</v>
      </c>
      <c r="E3841" s="1">
        <v>7752.8430360000002</v>
      </c>
      <c r="F3841" s="13">
        <v>0</v>
      </c>
      <c r="G3841" s="13">
        <v>0.19562615945627401</v>
      </c>
      <c r="H3841" t="s">
        <v>26</v>
      </c>
      <c r="I3841" t="s">
        <v>17</v>
      </c>
      <c r="J3841">
        <v>2022</v>
      </c>
      <c r="K3841">
        <v>6</v>
      </c>
      <c r="L3841" s="12">
        <v>-3.9527510052641395</v>
      </c>
      <c r="M3841" s="1">
        <v>26302.661392000002</v>
      </c>
      <c r="N3841" s="12">
        <v>-30.963183612863475</v>
      </c>
      <c r="O3841" s="13">
        <v>5.7661804081213394E-2</v>
      </c>
      <c r="P3841" s="12">
        <v>-1.7853930272155707</v>
      </c>
      <c r="Q3841" s="12">
        <v>-5.7381440324797097</v>
      </c>
      <c r="R3841" s="2">
        <f>DATE(CURR[[#This Row],[YEAR]],CURR[[#This Row],[MONTH]],1)</f>
        <v>44713</v>
      </c>
      <c r="S3841" t="str">
        <f>IF(AND(CURR[[#This Row],[DATE]]&gt;=DATE(2023,6,1),CURR[[#This Row],[DATE]]&lt;=DATE(2024,5,31)),"Y","N")</f>
        <v>N</v>
      </c>
    </row>
    <row r="3842" spans="1:19" x14ac:dyDescent="0.25">
      <c r="A3842" t="s">
        <v>79</v>
      </c>
      <c r="B3842" t="s">
        <v>110</v>
      </c>
      <c r="C3842" t="s">
        <v>15</v>
      </c>
      <c r="D3842" s="1">
        <v>1636941.9985750008</v>
      </c>
      <c r="E3842" s="1">
        <v>8393987.2609909978</v>
      </c>
      <c r="F3842" s="13">
        <v>0</v>
      </c>
      <c r="G3842" s="13">
        <v>0.19501363865326413</v>
      </c>
      <c r="H3842" t="s">
        <v>16</v>
      </c>
      <c r="I3842" t="s">
        <v>17</v>
      </c>
      <c r="J3842">
        <v>2022</v>
      </c>
      <c r="K3842">
        <v>6</v>
      </c>
      <c r="L3842" s="12">
        <v>-0.80889381504210878</v>
      </c>
      <c r="M3842" s="1">
        <v>5403628.2323149871</v>
      </c>
      <c r="N3842" s="12">
        <v>-15.302206283259697</v>
      </c>
      <c r="O3842" s="13">
        <v>0.30293386743108952</v>
      </c>
      <c r="P3842" s="12">
        <v>-4.6355565296161778</v>
      </c>
      <c r="Q3842" s="12">
        <v>-5.4444503446582866</v>
      </c>
      <c r="R3842" s="2">
        <f>DATE(CURR[[#This Row],[YEAR]],CURR[[#This Row],[MONTH]],1)</f>
        <v>44713</v>
      </c>
      <c r="S3842" t="str">
        <f>IF(AND(CURR[[#This Row],[DATE]]&gt;=DATE(2023,6,1),CURR[[#This Row],[DATE]]&lt;=DATE(2024,5,31)),"Y","N")</f>
        <v>N</v>
      </c>
    </row>
    <row r="3843" spans="1:19" x14ac:dyDescent="0.25">
      <c r="A3843" t="s">
        <v>79</v>
      </c>
      <c r="B3843" t="s">
        <v>110</v>
      </c>
      <c r="C3843" t="s">
        <v>15</v>
      </c>
      <c r="D3843" s="1">
        <v>5403628.2323149871</v>
      </c>
      <c r="E3843" s="1">
        <v>31929710.933587968</v>
      </c>
      <c r="F3843" s="13">
        <v>0.16923511282498721</v>
      </c>
      <c r="G3843" s="13">
        <v>0</v>
      </c>
      <c r="H3843" t="s">
        <v>21</v>
      </c>
      <c r="I3843" t="s">
        <v>23</v>
      </c>
      <c r="J3843">
        <v>2022</v>
      </c>
      <c r="K3843">
        <v>6</v>
      </c>
      <c r="L3843" s="12">
        <v>-7.2900397965656332</v>
      </c>
      <c r="M3843" s="1">
        <v>5403628.2323149871</v>
      </c>
      <c r="N3843" s="12">
        <v>-15.302206283259697</v>
      </c>
      <c r="O3843" s="13">
        <v>0</v>
      </c>
      <c r="P3843" s="12">
        <v>0</v>
      </c>
      <c r="Q3843" s="12">
        <v>0</v>
      </c>
      <c r="R3843" s="2">
        <f>DATE(CURR[[#This Row],[YEAR]],CURR[[#This Row],[MONTH]],1)</f>
        <v>44713</v>
      </c>
      <c r="S3843" t="str">
        <f>IF(AND(CURR[[#This Row],[DATE]]&gt;=DATE(2023,6,1),CURR[[#This Row],[DATE]]&lt;=DATE(2024,5,31)),"Y","N")</f>
        <v>N</v>
      </c>
    </row>
    <row r="3844" spans="1:19" x14ac:dyDescent="0.25">
      <c r="A3844" t="s">
        <v>79</v>
      </c>
      <c r="B3844" t="s">
        <v>110</v>
      </c>
      <c r="C3844" t="s">
        <v>15</v>
      </c>
      <c r="D3844" s="1">
        <v>5403628.2323149871</v>
      </c>
      <c r="E3844" s="1">
        <v>31929710.933587968</v>
      </c>
      <c r="F3844" s="13">
        <v>0.16923511282498721</v>
      </c>
      <c r="G3844" s="13">
        <v>0</v>
      </c>
      <c r="H3844" t="s">
        <v>21</v>
      </c>
      <c r="I3844" t="s">
        <v>22</v>
      </c>
      <c r="J3844">
        <v>2022</v>
      </c>
      <c r="K3844">
        <v>6</v>
      </c>
      <c r="L3844" s="12">
        <v>-8.0121664866940634</v>
      </c>
      <c r="M3844" s="1">
        <v>5403628.2323149871</v>
      </c>
      <c r="N3844" s="12">
        <v>-15.302206283259697</v>
      </c>
      <c r="O3844" s="13">
        <v>0</v>
      </c>
      <c r="P3844" s="12">
        <v>0</v>
      </c>
      <c r="Q3844" s="12">
        <v>0</v>
      </c>
      <c r="R3844" s="2">
        <f>DATE(CURR[[#This Row],[YEAR]],CURR[[#This Row],[MONTH]],1)</f>
        <v>44713</v>
      </c>
      <c r="S3844" t="str">
        <f>IF(AND(CURR[[#This Row],[DATE]]&gt;=DATE(2023,6,1),CURR[[#This Row],[DATE]]&lt;=DATE(2024,5,31)),"Y","N")</f>
        <v>N</v>
      </c>
    </row>
    <row r="3845" spans="1:19" x14ac:dyDescent="0.25">
      <c r="A3845" t="s">
        <v>79</v>
      </c>
      <c r="B3845" t="s">
        <v>110</v>
      </c>
      <c r="C3845" t="s">
        <v>15</v>
      </c>
      <c r="D3845" s="1">
        <v>2304420.4171779971</v>
      </c>
      <c r="E3845" s="1">
        <v>11260674.360946003</v>
      </c>
      <c r="F3845" s="13">
        <v>0</v>
      </c>
      <c r="G3845" s="13">
        <v>0.20464319838340517</v>
      </c>
      <c r="H3845" t="s">
        <v>24</v>
      </c>
      <c r="I3845" t="s">
        <v>17</v>
      </c>
      <c r="J3845">
        <v>2022</v>
      </c>
      <c r="K3845">
        <v>6</v>
      </c>
      <c r="L3845" s="12">
        <v>-2.9918449933082161</v>
      </c>
      <c r="M3845" s="1">
        <v>5403628.2323149871</v>
      </c>
      <c r="N3845" s="12">
        <v>-15.302206283259697</v>
      </c>
      <c r="O3845" s="13">
        <v>0.42645798676470981</v>
      </c>
      <c r="P3845" s="12">
        <v>-6.5257480846172227</v>
      </c>
      <c r="Q3845" s="12">
        <v>-9.5175930779254383</v>
      </c>
      <c r="R3845" s="2">
        <f>DATE(CURR[[#This Row],[YEAR]],CURR[[#This Row],[MONTH]],1)</f>
        <v>44713</v>
      </c>
      <c r="S3845" t="str">
        <f>IF(AND(CURR[[#This Row],[DATE]]&gt;=DATE(2023,6,1),CURR[[#This Row],[DATE]]&lt;=DATE(2024,5,31)),"Y","N")</f>
        <v>N</v>
      </c>
    </row>
    <row r="3846" spans="1:19" x14ac:dyDescent="0.25">
      <c r="A3846" t="s">
        <v>79</v>
      </c>
      <c r="B3846" t="s">
        <v>110</v>
      </c>
      <c r="C3846" t="s">
        <v>15</v>
      </c>
      <c r="D3846" s="1">
        <v>725040.72863000038</v>
      </c>
      <c r="E3846" s="1">
        <v>8679722.7825979982</v>
      </c>
      <c r="F3846" s="13">
        <v>0</v>
      </c>
      <c r="G3846" s="13">
        <v>8.3532705685443853E-2</v>
      </c>
      <c r="H3846" t="s">
        <v>25</v>
      </c>
      <c r="I3846" t="s">
        <v>17</v>
      </c>
      <c r="J3846">
        <v>2022</v>
      </c>
      <c r="K3846">
        <v>6</v>
      </c>
      <c r="L3846" s="12">
        <v>-2.2909205679532736</v>
      </c>
      <c r="M3846" s="1">
        <v>5403628.2323149871</v>
      </c>
      <c r="N3846" s="12">
        <v>-15.302206283259697</v>
      </c>
      <c r="O3846" s="13">
        <v>0.1341766489955922</v>
      </c>
      <c r="P3846" s="12">
        <v>-2.0531987613270819</v>
      </c>
      <c r="Q3846" s="12">
        <v>-4.344119329280355</v>
      </c>
      <c r="R3846" s="2">
        <f>DATE(CURR[[#This Row],[YEAR]],CURR[[#This Row],[MONTH]],1)</f>
        <v>44713</v>
      </c>
      <c r="S3846" t="str">
        <f>IF(AND(CURR[[#This Row],[DATE]]&gt;=DATE(2023,6,1),CURR[[#This Row],[DATE]]&lt;=DATE(2024,5,31)),"Y","N")</f>
        <v>N</v>
      </c>
    </row>
    <row r="3847" spans="1:19" x14ac:dyDescent="0.25">
      <c r="A3847" t="s">
        <v>79</v>
      </c>
      <c r="B3847" t="s">
        <v>110</v>
      </c>
      <c r="C3847" t="s">
        <v>15</v>
      </c>
      <c r="D3847" s="1">
        <v>737225.08793200075</v>
      </c>
      <c r="E3847" s="1">
        <v>3595326.5290530003</v>
      </c>
      <c r="F3847" s="13">
        <v>0</v>
      </c>
      <c r="G3847" s="13">
        <v>0.20505094098537524</v>
      </c>
      <c r="H3847" t="s">
        <v>26</v>
      </c>
      <c r="I3847" t="s">
        <v>17</v>
      </c>
      <c r="J3847">
        <v>2022</v>
      </c>
      <c r="K3847">
        <v>6</v>
      </c>
      <c r="L3847" s="12">
        <v>-4.1431847119171428</v>
      </c>
      <c r="M3847" s="1">
        <v>5403628.2323149871</v>
      </c>
      <c r="N3847" s="12">
        <v>-15.302206283259697</v>
      </c>
      <c r="O3847" s="13">
        <v>0.13643149680861069</v>
      </c>
      <c r="P3847" s="12">
        <v>-2.0877029076992479</v>
      </c>
      <c r="Q3847" s="12">
        <v>-6.2308876196163911</v>
      </c>
      <c r="R3847" s="2">
        <f>DATE(CURR[[#This Row],[YEAR]],CURR[[#This Row],[MONTH]],1)</f>
        <v>44713</v>
      </c>
      <c r="S3847" t="str">
        <f>IF(AND(CURR[[#This Row],[DATE]]&gt;=DATE(2023,6,1),CURR[[#This Row],[DATE]]&lt;=DATE(2024,5,31)),"Y","N")</f>
        <v>N</v>
      </c>
    </row>
    <row r="3848" spans="1:19" x14ac:dyDescent="0.25">
      <c r="A3848" t="s">
        <v>79</v>
      </c>
      <c r="B3848" t="s">
        <v>110</v>
      </c>
      <c r="C3848" t="s">
        <v>18</v>
      </c>
      <c r="D3848" s="1">
        <v>3085178.0605260013</v>
      </c>
      <c r="E3848" s="1">
        <v>8393987.2609909978</v>
      </c>
      <c r="F3848" s="13">
        <v>0</v>
      </c>
      <c r="G3848" s="13">
        <v>0.36754619284015494</v>
      </c>
      <c r="H3848" t="s">
        <v>16</v>
      </c>
      <c r="I3848" t="s">
        <v>17</v>
      </c>
      <c r="J3848">
        <v>2022</v>
      </c>
      <c r="K3848">
        <v>6</v>
      </c>
      <c r="L3848" s="12">
        <v>-1.5245387152602581</v>
      </c>
      <c r="M3848" s="1">
        <v>8242352.8813319989</v>
      </c>
      <c r="N3848" s="12">
        <v>-23.341018039564133</v>
      </c>
      <c r="O3848" s="13">
        <v>0.37430793184232408</v>
      </c>
      <c r="P3848" s="12">
        <v>-8.7367281894836282</v>
      </c>
      <c r="Q3848" s="12">
        <v>-10.261266904743886</v>
      </c>
      <c r="R3848" s="2">
        <f>DATE(CURR[[#This Row],[YEAR]],CURR[[#This Row],[MONTH]],1)</f>
        <v>44713</v>
      </c>
      <c r="S3848" t="str">
        <f>IF(AND(CURR[[#This Row],[DATE]]&gt;=DATE(2023,6,1),CURR[[#This Row],[DATE]]&lt;=DATE(2024,5,31)),"Y","N")</f>
        <v>N</v>
      </c>
    </row>
    <row r="3849" spans="1:19" x14ac:dyDescent="0.25">
      <c r="A3849" t="s">
        <v>79</v>
      </c>
      <c r="B3849" t="s">
        <v>110</v>
      </c>
      <c r="C3849" t="s">
        <v>18</v>
      </c>
      <c r="D3849" s="1">
        <v>8242352.8813319989</v>
      </c>
      <c r="E3849" s="1">
        <v>31929710.933587968</v>
      </c>
      <c r="F3849" s="13">
        <v>0.25814054184441682</v>
      </c>
      <c r="G3849" s="13">
        <v>0</v>
      </c>
      <c r="H3849" t="s">
        <v>21</v>
      </c>
      <c r="I3849" t="s">
        <v>23</v>
      </c>
      <c r="J3849">
        <v>2022</v>
      </c>
      <c r="K3849">
        <v>6</v>
      </c>
      <c r="L3849" s="12">
        <v>-11.119765820104462</v>
      </c>
      <c r="M3849" s="1">
        <v>8242352.8813319989</v>
      </c>
      <c r="N3849" s="12">
        <v>-23.341018039564133</v>
      </c>
      <c r="O3849" s="13">
        <v>0</v>
      </c>
      <c r="P3849" s="12">
        <v>0</v>
      </c>
      <c r="Q3849" s="12">
        <v>0</v>
      </c>
      <c r="R3849" s="2">
        <f>DATE(CURR[[#This Row],[YEAR]],CURR[[#This Row],[MONTH]],1)</f>
        <v>44713</v>
      </c>
      <c r="S3849" t="str">
        <f>IF(AND(CURR[[#This Row],[DATE]]&gt;=DATE(2023,6,1),CURR[[#This Row],[DATE]]&lt;=DATE(2024,5,31)),"Y","N")</f>
        <v>N</v>
      </c>
    </row>
    <row r="3850" spans="1:19" x14ac:dyDescent="0.25">
      <c r="A3850" t="s">
        <v>79</v>
      </c>
      <c r="B3850" t="s">
        <v>110</v>
      </c>
      <c r="C3850" t="s">
        <v>18</v>
      </c>
      <c r="D3850" s="1">
        <v>8242352.8813319989</v>
      </c>
      <c r="E3850" s="1">
        <v>31929710.933587968</v>
      </c>
      <c r="F3850" s="13">
        <v>0.25814054184441682</v>
      </c>
      <c r="G3850" s="13">
        <v>0</v>
      </c>
      <c r="H3850" t="s">
        <v>21</v>
      </c>
      <c r="I3850" t="s">
        <v>22</v>
      </c>
      <c r="J3850">
        <v>2022</v>
      </c>
      <c r="K3850">
        <v>6</v>
      </c>
      <c r="L3850" s="12">
        <v>-12.221252219459672</v>
      </c>
      <c r="M3850" s="1">
        <v>8242352.8813319989</v>
      </c>
      <c r="N3850" s="12">
        <v>-23.341018039564133</v>
      </c>
      <c r="O3850" s="13">
        <v>0</v>
      </c>
      <c r="P3850" s="12">
        <v>0</v>
      </c>
      <c r="Q3850" s="12">
        <v>0</v>
      </c>
      <c r="R3850" s="2">
        <f>DATE(CURR[[#This Row],[YEAR]],CURR[[#This Row],[MONTH]],1)</f>
        <v>44713</v>
      </c>
      <c r="S3850" t="str">
        <f>IF(AND(CURR[[#This Row],[DATE]]&gt;=DATE(2023,6,1),CURR[[#This Row],[DATE]]&lt;=DATE(2024,5,31)),"Y","N")</f>
        <v>N</v>
      </c>
    </row>
    <row r="3851" spans="1:19" x14ac:dyDescent="0.25">
      <c r="A3851" t="s">
        <v>79</v>
      </c>
      <c r="B3851" t="s">
        <v>110</v>
      </c>
      <c r="C3851" t="s">
        <v>18</v>
      </c>
      <c r="D3851" s="1">
        <v>2329656.9605470006</v>
      </c>
      <c r="E3851" s="1">
        <v>11260674.360946003</v>
      </c>
      <c r="F3851" s="13">
        <v>0</v>
      </c>
      <c r="G3851" s="13">
        <v>0.20688432023455541</v>
      </c>
      <c r="H3851" t="s">
        <v>24</v>
      </c>
      <c r="I3851" t="s">
        <v>17</v>
      </c>
      <c r="J3851">
        <v>2022</v>
      </c>
      <c r="K3851">
        <v>6</v>
      </c>
      <c r="L3851" s="12">
        <v>-3.0246097724102086</v>
      </c>
      <c r="M3851" s="1">
        <v>8242352.8813319989</v>
      </c>
      <c r="N3851" s="12">
        <v>-23.341018039564133</v>
      </c>
      <c r="O3851" s="13">
        <v>0.28264465184733978</v>
      </c>
      <c r="P3851" s="12">
        <v>-6.5972139175550817</v>
      </c>
      <c r="Q3851" s="12">
        <v>-9.6218236899652894</v>
      </c>
      <c r="R3851" s="2">
        <f>DATE(CURR[[#This Row],[YEAR]],CURR[[#This Row],[MONTH]],1)</f>
        <v>44713</v>
      </c>
      <c r="S3851" t="str">
        <f>IF(AND(CURR[[#This Row],[DATE]]&gt;=DATE(2023,6,1),CURR[[#This Row],[DATE]]&lt;=DATE(2024,5,31)),"Y","N")</f>
        <v>N</v>
      </c>
    </row>
    <row r="3852" spans="1:19" x14ac:dyDescent="0.25">
      <c r="A3852" t="s">
        <v>79</v>
      </c>
      <c r="B3852" t="s">
        <v>110</v>
      </c>
      <c r="C3852" t="s">
        <v>18</v>
      </c>
      <c r="D3852" s="1">
        <v>911219.87402200035</v>
      </c>
      <c r="E3852" s="1">
        <v>8679722.7825979982</v>
      </c>
      <c r="F3852" s="13">
        <v>0</v>
      </c>
      <c r="G3852" s="13">
        <v>0.10498260103985206</v>
      </c>
      <c r="H3852" t="s">
        <v>25</v>
      </c>
      <c r="I3852" t="s">
        <v>17</v>
      </c>
      <c r="J3852">
        <v>2022</v>
      </c>
      <c r="K3852">
        <v>6</v>
      </c>
      <c r="L3852" s="12">
        <v>-2.8791932216956764</v>
      </c>
      <c r="M3852" s="1">
        <v>8242352.8813319989</v>
      </c>
      <c r="N3852" s="12">
        <v>-23.341018039564133</v>
      </c>
      <c r="O3852" s="13">
        <v>0.11055336833318684</v>
      </c>
      <c r="P3852" s="12">
        <v>-2.5804281645994922</v>
      </c>
      <c r="Q3852" s="12">
        <v>-5.4596213862951686</v>
      </c>
      <c r="R3852" s="2">
        <f>DATE(CURR[[#This Row],[YEAR]],CURR[[#This Row],[MONTH]],1)</f>
        <v>44713</v>
      </c>
      <c r="S3852" t="str">
        <f>IF(AND(CURR[[#This Row],[DATE]]&gt;=DATE(2023,6,1),CURR[[#This Row],[DATE]]&lt;=DATE(2024,5,31)),"Y","N")</f>
        <v>N</v>
      </c>
    </row>
    <row r="3853" spans="1:19" x14ac:dyDescent="0.25">
      <c r="A3853" t="s">
        <v>79</v>
      </c>
      <c r="B3853" t="s">
        <v>110</v>
      </c>
      <c r="C3853" t="s">
        <v>18</v>
      </c>
      <c r="D3853" s="1">
        <v>1916297.9862369976</v>
      </c>
      <c r="E3853" s="1">
        <v>3595326.5290530003</v>
      </c>
      <c r="F3853" s="13">
        <v>0</v>
      </c>
      <c r="G3853" s="13">
        <v>0.5329969255231306</v>
      </c>
      <c r="H3853" t="s">
        <v>26</v>
      </c>
      <c r="I3853" t="s">
        <v>17</v>
      </c>
      <c r="J3853">
        <v>2022</v>
      </c>
      <c r="K3853">
        <v>6</v>
      </c>
      <c r="L3853" s="12">
        <v>-10.769541962178932</v>
      </c>
      <c r="M3853" s="1">
        <v>8242352.8813319989</v>
      </c>
      <c r="N3853" s="12">
        <v>-23.341018039564133</v>
      </c>
      <c r="O3853" s="13">
        <v>0.23249404797714943</v>
      </c>
      <c r="P3853" s="12">
        <v>-5.4266477679259335</v>
      </c>
      <c r="Q3853" s="12">
        <v>-16.196189730104866</v>
      </c>
      <c r="R3853" s="2">
        <f>DATE(CURR[[#This Row],[YEAR]],CURR[[#This Row],[MONTH]],1)</f>
        <v>44713</v>
      </c>
      <c r="S3853" t="str">
        <f>IF(AND(CURR[[#This Row],[DATE]]&gt;=DATE(2023,6,1),CURR[[#This Row],[DATE]]&lt;=DATE(2024,5,31)),"Y","N")</f>
        <v>N</v>
      </c>
    </row>
    <row r="3854" spans="1:19" x14ac:dyDescent="0.25">
      <c r="A3854" t="s">
        <v>79</v>
      </c>
      <c r="B3854" t="s">
        <v>110</v>
      </c>
      <c r="C3854" t="s">
        <v>19</v>
      </c>
      <c r="D3854" s="1">
        <v>2134.4502320000024</v>
      </c>
      <c r="E3854" s="1">
        <v>8393987.2609909978</v>
      </c>
      <c r="F3854" s="13">
        <v>0</v>
      </c>
      <c r="G3854" s="13">
        <v>2.5428323461000921E-4</v>
      </c>
      <c r="H3854" t="s">
        <v>16</v>
      </c>
      <c r="I3854" t="s">
        <v>17</v>
      </c>
      <c r="J3854">
        <v>2022</v>
      </c>
      <c r="K3854">
        <v>6</v>
      </c>
      <c r="L3854" s="12">
        <v>-1.0547371823088393E-3</v>
      </c>
      <c r="M3854" s="1">
        <v>8686486.2177879885</v>
      </c>
      <c r="N3854" s="12">
        <v>-24.598732234459874</v>
      </c>
      <c r="O3854" s="13">
        <v>2.4572078726483486E-4</v>
      </c>
      <c r="P3854" s="12">
        <v>-6.0444198503683509E-3</v>
      </c>
      <c r="Q3854" s="12">
        <v>-7.09915703267719E-3</v>
      </c>
      <c r="R3854" s="2">
        <f>DATE(CURR[[#This Row],[YEAR]],CURR[[#This Row],[MONTH]],1)</f>
        <v>44713</v>
      </c>
      <c r="S3854" t="str">
        <f>IF(AND(CURR[[#This Row],[DATE]]&gt;=DATE(2023,6,1),CURR[[#This Row],[DATE]]&lt;=DATE(2024,5,31)),"Y","N")</f>
        <v>N</v>
      </c>
    </row>
    <row r="3855" spans="1:19" x14ac:dyDescent="0.25">
      <c r="A3855" t="s">
        <v>79</v>
      </c>
      <c r="B3855" t="s">
        <v>110</v>
      </c>
      <c r="C3855" t="s">
        <v>19</v>
      </c>
      <c r="D3855" s="1">
        <v>8686486.2177879885</v>
      </c>
      <c r="E3855" s="1">
        <v>31929710.933587968</v>
      </c>
      <c r="F3855" s="13">
        <v>0.27205026177203417</v>
      </c>
      <c r="G3855" s="13">
        <v>0</v>
      </c>
      <c r="H3855" t="s">
        <v>21</v>
      </c>
      <c r="I3855" t="s">
        <v>23</v>
      </c>
      <c r="J3855">
        <v>2022</v>
      </c>
      <c r="K3855">
        <v>6</v>
      </c>
      <c r="L3855" s="12">
        <v>-11.718946511030444</v>
      </c>
      <c r="M3855" s="1">
        <v>8686486.2177879885</v>
      </c>
      <c r="N3855" s="12">
        <v>-24.598732234459874</v>
      </c>
      <c r="O3855" s="13">
        <v>0</v>
      </c>
      <c r="P3855" s="12">
        <v>0</v>
      </c>
      <c r="Q3855" s="12">
        <v>0</v>
      </c>
      <c r="R3855" s="2">
        <f>DATE(CURR[[#This Row],[YEAR]],CURR[[#This Row],[MONTH]],1)</f>
        <v>44713</v>
      </c>
      <c r="S3855" t="str">
        <f>IF(AND(CURR[[#This Row],[DATE]]&gt;=DATE(2023,6,1),CURR[[#This Row],[DATE]]&lt;=DATE(2024,5,31)),"Y","N")</f>
        <v>N</v>
      </c>
    </row>
    <row r="3856" spans="1:19" x14ac:dyDescent="0.25">
      <c r="A3856" t="s">
        <v>79</v>
      </c>
      <c r="B3856" t="s">
        <v>110</v>
      </c>
      <c r="C3856" t="s">
        <v>19</v>
      </c>
      <c r="D3856" s="1">
        <v>8686486.2177879885</v>
      </c>
      <c r="E3856" s="1">
        <v>31929710.933587968</v>
      </c>
      <c r="F3856" s="13">
        <v>0.27205026177203417</v>
      </c>
      <c r="G3856" s="13">
        <v>0</v>
      </c>
      <c r="H3856" t="s">
        <v>21</v>
      </c>
      <c r="I3856" t="s">
        <v>22</v>
      </c>
      <c r="J3856">
        <v>2022</v>
      </c>
      <c r="K3856">
        <v>6</v>
      </c>
      <c r="L3856" s="12">
        <v>-12.879785723429432</v>
      </c>
      <c r="M3856" s="1">
        <v>8686486.2177879885</v>
      </c>
      <c r="N3856" s="12">
        <v>-24.598732234459874</v>
      </c>
      <c r="O3856" s="13">
        <v>0</v>
      </c>
      <c r="P3856" s="12">
        <v>0</v>
      </c>
      <c r="Q3856" s="12">
        <v>0</v>
      </c>
      <c r="R3856" s="2">
        <f>DATE(CURR[[#This Row],[YEAR]],CURR[[#This Row],[MONTH]],1)</f>
        <v>44713</v>
      </c>
      <c r="S3856" t="str">
        <f>IF(AND(CURR[[#This Row],[DATE]]&gt;=DATE(2023,6,1),CURR[[#This Row],[DATE]]&lt;=DATE(2024,5,31)),"Y","N")</f>
        <v>N</v>
      </c>
    </row>
    <row r="3857" spans="1:19" x14ac:dyDescent="0.25">
      <c r="A3857" t="s">
        <v>79</v>
      </c>
      <c r="B3857" t="s">
        <v>110</v>
      </c>
      <c r="C3857" t="s">
        <v>19</v>
      </c>
      <c r="D3857" s="1">
        <v>2533713.5746350032</v>
      </c>
      <c r="E3857" s="1">
        <v>11260674.360946003</v>
      </c>
      <c r="F3857" s="13">
        <v>0</v>
      </c>
      <c r="G3857" s="13">
        <v>0.22500549198211139</v>
      </c>
      <c r="H3857" t="s">
        <v>24</v>
      </c>
      <c r="I3857" t="s">
        <v>17</v>
      </c>
      <c r="J3857">
        <v>2022</v>
      </c>
      <c r="K3857">
        <v>6</v>
      </c>
      <c r="L3857" s="12">
        <v>-3.2895378882434492</v>
      </c>
      <c r="M3857" s="1">
        <v>8686486.2177879885</v>
      </c>
      <c r="N3857" s="12">
        <v>-24.598732234459874</v>
      </c>
      <c r="O3857" s="13">
        <v>0.29168452134840467</v>
      </c>
      <c r="P3857" s="12">
        <v>-7.1750694375860009</v>
      </c>
      <c r="Q3857" s="12">
        <v>-10.46460732582945</v>
      </c>
      <c r="R3857" s="2">
        <f>DATE(CURR[[#This Row],[YEAR]],CURR[[#This Row],[MONTH]],1)</f>
        <v>44713</v>
      </c>
      <c r="S3857" t="str">
        <f>IF(AND(CURR[[#This Row],[DATE]]&gt;=DATE(2023,6,1),CURR[[#This Row],[DATE]]&lt;=DATE(2024,5,31)),"Y","N")</f>
        <v>N</v>
      </c>
    </row>
    <row r="3858" spans="1:19" x14ac:dyDescent="0.25">
      <c r="A3858" t="s">
        <v>79</v>
      </c>
      <c r="B3858" t="s">
        <v>110</v>
      </c>
      <c r="C3858" t="s">
        <v>19</v>
      </c>
      <c r="D3858" s="1">
        <v>5767846.8240139959</v>
      </c>
      <c r="E3858" s="1">
        <v>8679722.7825979982</v>
      </c>
      <c r="F3858" s="13">
        <v>0</v>
      </c>
      <c r="G3858" s="13">
        <v>0.66451970511984193</v>
      </c>
      <c r="H3858" t="s">
        <v>25</v>
      </c>
      <c r="I3858" t="s">
        <v>17</v>
      </c>
      <c r="J3858">
        <v>2022</v>
      </c>
      <c r="K3858">
        <v>6</v>
      </c>
      <c r="L3858" s="12">
        <v>-18.224740211360977</v>
      </c>
      <c r="M3858" s="1">
        <v>8686486.2177879885</v>
      </c>
      <c r="N3858" s="12">
        <v>-24.598732234459874</v>
      </c>
      <c r="O3858" s="13">
        <v>0.66400229959528756</v>
      </c>
      <c r="P3858" s="12">
        <v>-16.333614770810083</v>
      </c>
      <c r="Q3858" s="12">
        <v>-34.55835498217106</v>
      </c>
      <c r="R3858" s="2">
        <f>DATE(CURR[[#This Row],[YEAR]],CURR[[#This Row],[MONTH]],1)</f>
        <v>44713</v>
      </c>
      <c r="S3858" t="str">
        <f>IF(AND(CURR[[#This Row],[DATE]]&gt;=DATE(2023,6,1),CURR[[#This Row],[DATE]]&lt;=DATE(2024,5,31)),"Y","N")</f>
        <v>N</v>
      </c>
    </row>
    <row r="3859" spans="1:19" x14ac:dyDescent="0.25">
      <c r="A3859" t="s">
        <v>79</v>
      </c>
      <c r="B3859" t="s">
        <v>110</v>
      </c>
      <c r="C3859" t="s">
        <v>19</v>
      </c>
      <c r="D3859" s="1">
        <v>382791.368907</v>
      </c>
      <c r="E3859" s="1">
        <v>3595326.5290530003</v>
      </c>
      <c r="F3859" s="13">
        <v>0</v>
      </c>
      <c r="G3859" s="13">
        <v>0.10646915261068826</v>
      </c>
      <c r="H3859" t="s">
        <v>26</v>
      </c>
      <c r="I3859" t="s">
        <v>17</v>
      </c>
      <c r="J3859">
        <v>2022</v>
      </c>
      <c r="K3859">
        <v>6</v>
      </c>
      <c r="L3859" s="12">
        <v>-2.1512769620444638</v>
      </c>
      <c r="M3859" s="1">
        <v>8686486.2177879885</v>
      </c>
      <c r="N3859" s="12">
        <v>-24.598732234459874</v>
      </c>
      <c r="O3859" s="13">
        <v>4.4067458269044228E-2</v>
      </c>
      <c r="P3859" s="12">
        <v>-1.0840036062134535</v>
      </c>
      <c r="Q3859" s="12">
        <v>-3.2352805682579175</v>
      </c>
      <c r="R3859" s="2">
        <f>DATE(CURR[[#This Row],[YEAR]],CURR[[#This Row],[MONTH]],1)</f>
        <v>44713</v>
      </c>
      <c r="S3859" t="str">
        <f>IF(AND(CURR[[#This Row],[DATE]]&gt;=DATE(2023,6,1),CURR[[#This Row],[DATE]]&lt;=DATE(2024,5,31)),"Y","N")</f>
        <v>N</v>
      </c>
    </row>
    <row r="3860" spans="1:19" x14ac:dyDescent="0.25">
      <c r="A3860" t="s">
        <v>79</v>
      </c>
      <c r="B3860" t="s">
        <v>110</v>
      </c>
      <c r="C3860" t="s">
        <v>20</v>
      </c>
      <c r="D3860" s="1">
        <v>3669732.751658001</v>
      </c>
      <c r="E3860" s="1">
        <v>8393987.2609909978</v>
      </c>
      <c r="F3860" s="13">
        <v>0</v>
      </c>
      <c r="G3860" s="13">
        <v>0.4371858852719715</v>
      </c>
      <c r="H3860" t="s">
        <v>16</v>
      </c>
      <c r="I3860" t="s">
        <v>17</v>
      </c>
      <c r="J3860">
        <v>2022</v>
      </c>
      <c r="K3860">
        <v>6</v>
      </c>
      <c r="L3860" s="12">
        <v>-1.8133960325153264</v>
      </c>
      <c r="M3860" s="1">
        <v>9597243.6021529995</v>
      </c>
      <c r="N3860" s="12">
        <v>-27.177850702716306</v>
      </c>
      <c r="O3860" s="13">
        <v>0.3823736172368023</v>
      </c>
      <c r="P3860" s="12">
        <v>-10.392093081919404</v>
      </c>
      <c r="Q3860" s="12">
        <v>-12.20548911443473</v>
      </c>
      <c r="R3860" s="2">
        <f>DATE(CURR[[#This Row],[YEAR]],CURR[[#This Row],[MONTH]],1)</f>
        <v>44713</v>
      </c>
      <c r="S3860" t="str">
        <f>IF(AND(CURR[[#This Row],[DATE]]&gt;=DATE(2023,6,1),CURR[[#This Row],[DATE]]&lt;=DATE(2024,5,31)),"Y","N")</f>
        <v>N</v>
      </c>
    </row>
    <row r="3861" spans="1:19" x14ac:dyDescent="0.25">
      <c r="A3861" t="s">
        <v>79</v>
      </c>
      <c r="B3861" t="s">
        <v>110</v>
      </c>
      <c r="C3861" t="s">
        <v>20</v>
      </c>
      <c r="D3861" s="1">
        <v>9597243.6021529995</v>
      </c>
      <c r="E3861" s="1">
        <v>31929710.933587968</v>
      </c>
      <c r="F3861" s="13">
        <v>0.30057408355856197</v>
      </c>
      <c r="G3861" s="13">
        <v>0</v>
      </c>
      <c r="H3861" t="s">
        <v>21</v>
      </c>
      <c r="I3861" t="s">
        <v>23</v>
      </c>
      <c r="J3861">
        <v>2022</v>
      </c>
      <c r="K3861">
        <v>6</v>
      </c>
      <c r="L3861" s="12">
        <v>-12.947650132299467</v>
      </c>
      <c r="M3861" s="1">
        <v>9597243.6021529995</v>
      </c>
      <c r="N3861" s="12">
        <v>-27.177850702716306</v>
      </c>
      <c r="O3861" s="13">
        <v>0</v>
      </c>
      <c r="P3861" s="12">
        <v>0</v>
      </c>
      <c r="Q3861" s="12">
        <v>0</v>
      </c>
      <c r="R3861" s="2">
        <f>DATE(CURR[[#This Row],[YEAR]],CURR[[#This Row],[MONTH]],1)</f>
        <v>44713</v>
      </c>
      <c r="S3861" t="str">
        <f>IF(AND(CURR[[#This Row],[DATE]]&gt;=DATE(2023,6,1),CURR[[#This Row],[DATE]]&lt;=DATE(2024,5,31)),"Y","N")</f>
        <v>N</v>
      </c>
    </row>
    <row r="3862" spans="1:19" x14ac:dyDescent="0.25">
      <c r="A3862" t="s">
        <v>79</v>
      </c>
      <c r="B3862" t="s">
        <v>110</v>
      </c>
      <c r="C3862" t="s">
        <v>20</v>
      </c>
      <c r="D3862" s="1">
        <v>9597243.6021529995</v>
      </c>
      <c r="E3862" s="1">
        <v>31929710.933587968</v>
      </c>
      <c r="F3862" s="13">
        <v>0.30057408355856197</v>
      </c>
      <c r="G3862" s="13">
        <v>0</v>
      </c>
      <c r="H3862" t="s">
        <v>21</v>
      </c>
      <c r="I3862" t="s">
        <v>22</v>
      </c>
      <c r="J3862">
        <v>2022</v>
      </c>
      <c r="K3862">
        <v>6</v>
      </c>
      <c r="L3862" s="12">
        <v>-14.230200570416839</v>
      </c>
      <c r="M3862" s="1">
        <v>9597243.6021529995</v>
      </c>
      <c r="N3862" s="12">
        <v>-27.177850702716306</v>
      </c>
      <c r="O3862" s="13">
        <v>0</v>
      </c>
      <c r="P3862" s="12">
        <v>0</v>
      </c>
      <c r="Q3862" s="12">
        <v>0</v>
      </c>
      <c r="R3862" s="2">
        <f>DATE(CURR[[#This Row],[YEAR]],CURR[[#This Row],[MONTH]],1)</f>
        <v>44713</v>
      </c>
      <c r="S3862" t="str">
        <f>IF(AND(CURR[[#This Row],[DATE]]&gt;=DATE(2023,6,1),CURR[[#This Row],[DATE]]&lt;=DATE(2024,5,31)),"Y","N")</f>
        <v>N</v>
      </c>
    </row>
    <row r="3863" spans="1:19" x14ac:dyDescent="0.25">
      <c r="A3863" t="s">
        <v>79</v>
      </c>
      <c r="B3863" t="s">
        <v>110</v>
      </c>
      <c r="C3863" t="s">
        <v>20</v>
      </c>
      <c r="D3863" s="1">
        <v>4092883.4085859982</v>
      </c>
      <c r="E3863" s="1">
        <v>11260674.360946003</v>
      </c>
      <c r="F3863" s="13">
        <v>0</v>
      </c>
      <c r="G3863" s="13">
        <v>0.36346698939992766</v>
      </c>
      <c r="H3863" t="s">
        <v>24</v>
      </c>
      <c r="I3863" t="s">
        <v>17</v>
      </c>
      <c r="J3863">
        <v>2022</v>
      </c>
      <c r="K3863">
        <v>6</v>
      </c>
      <c r="L3863" s="12">
        <v>-5.3138188860381197</v>
      </c>
      <c r="M3863" s="1">
        <v>9597243.6021529995</v>
      </c>
      <c r="N3863" s="12">
        <v>-27.177850702716306</v>
      </c>
      <c r="O3863" s="13">
        <v>0.42646447024308315</v>
      </c>
      <c r="P3863" s="12">
        <v>-11.590387702279514</v>
      </c>
      <c r="Q3863" s="12">
        <v>-16.904206588317635</v>
      </c>
      <c r="R3863" s="2">
        <f>DATE(CURR[[#This Row],[YEAR]],CURR[[#This Row],[MONTH]],1)</f>
        <v>44713</v>
      </c>
      <c r="S3863" t="str">
        <f>IF(AND(CURR[[#This Row],[DATE]]&gt;=DATE(2023,6,1),CURR[[#This Row],[DATE]]&lt;=DATE(2024,5,31)),"Y","N")</f>
        <v>N</v>
      </c>
    </row>
    <row r="3864" spans="1:19" x14ac:dyDescent="0.25">
      <c r="A3864" t="s">
        <v>79</v>
      </c>
      <c r="B3864" t="s">
        <v>110</v>
      </c>
      <c r="C3864" t="s">
        <v>20</v>
      </c>
      <c r="D3864" s="1">
        <v>1275615.355932001</v>
      </c>
      <c r="E3864" s="1">
        <v>8679722.7825979982</v>
      </c>
      <c r="F3864" s="13">
        <v>0</v>
      </c>
      <c r="G3864" s="13">
        <v>0.14696498815486203</v>
      </c>
      <c r="H3864" t="s">
        <v>25</v>
      </c>
      <c r="I3864" t="s">
        <v>17</v>
      </c>
      <c r="J3864">
        <v>2022</v>
      </c>
      <c r="K3864">
        <v>6</v>
      </c>
      <c r="L3864" s="12">
        <v>-4.03057833899007</v>
      </c>
      <c r="M3864" s="1">
        <v>9597243.6021529995</v>
      </c>
      <c r="N3864" s="12">
        <v>-27.177850702716306</v>
      </c>
      <c r="O3864" s="13">
        <v>0.13291476269768079</v>
      </c>
      <c r="P3864" s="12">
        <v>-3.6123375767845349</v>
      </c>
      <c r="Q3864" s="12">
        <v>-7.6429159157746049</v>
      </c>
      <c r="R3864" s="2">
        <f>DATE(CURR[[#This Row],[YEAR]],CURR[[#This Row],[MONTH]],1)</f>
        <v>44713</v>
      </c>
      <c r="S3864" t="str">
        <f>IF(AND(CURR[[#This Row],[DATE]]&gt;=DATE(2023,6,1),CURR[[#This Row],[DATE]]&lt;=DATE(2024,5,31)),"Y","N")</f>
        <v>N</v>
      </c>
    </row>
    <row r="3865" spans="1:19" x14ac:dyDescent="0.25">
      <c r="A3865" t="s">
        <v>79</v>
      </c>
      <c r="B3865" t="s">
        <v>110</v>
      </c>
      <c r="C3865" t="s">
        <v>20</v>
      </c>
      <c r="D3865" s="1">
        <v>559012.08597699984</v>
      </c>
      <c r="E3865" s="1">
        <v>3595326.5290530003</v>
      </c>
      <c r="F3865" s="13">
        <v>0</v>
      </c>
      <c r="G3865" s="13">
        <v>0.15548298088080534</v>
      </c>
      <c r="H3865" t="s">
        <v>26</v>
      </c>
      <c r="I3865" t="s">
        <v>17</v>
      </c>
      <c r="J3865">
        <v>2022</v>
      </c>
      <c r="K3865">
        <v>6</v>
      </c>
      <c r="L3865" s="12">
        <v>-3.1416325438594486</v>
      </c>
      <c r="M3865" s="1">
        <v>9597243.6021529995</v>
      </c>
      <c r="N3865" s="12">
        <v>-27.177850702716306</v>
      </c>
      <c r="O3865" s="13">
        <v>5.8247149822433779E-2</v>
      </c>
      <c r="P3865" s="12">
        <v>-1.5830323417328538</v>
      </c>
      <c r="Q3865" s="12">
        <v>-4.7246648855923024</v>
      </c>
      <c r="R3865" s="2">
        <f>DATE(CURR[[#This Row],[YEAR]],CURR[[#This Row],[MONTH]],1)</f>
        <v>44713</v>
      </c>
      <c r="S3865" t="str">
        <f>IF(AND(CURR[[#This Row],[DATE]]&gt;=DATE(2023,6,1),CURR[[#This Row],[DATE]]&lt;=DATE(2024,5,31)),"Y","N")</f>
        <v>N</v>
      </c>
    </row>
    <row r="3866" spans="1:19" x14ac:dyDescent="0.25">
      <c r="A3866" t="s">
        <v>79</v>
      </c>
      <c r="B3866" t="s">
        <v>111</v>
      </c>
      <c r="C3866" t="s">
        <v>15</v>
      </c>
      <c r="D3866" s="1">
        <v>266604.7805900001</v>
      </c>
      <c r="E3866" s="1">
        <v>1376479.9149780001</v>
      </c>
      <c r="F3866" s="13">
        <v>0</v>
      </c>
      <c r="G3866" s="13">
        <v>0.19368592137740068</v>
      </c>
      <c r="H3866" t="s">
        <v>16</v>
      </c>
      <c r="I3866" t="s">
        <v>17</v>
      </c>
      <c r="J3866">
        <v>2022</v>
      </c>
      <c r="K3866">
        <v>6</v>
      </c>
      <c r="L3866" s="12">
        <v>-0.80338659872643325</v>
      </c>
      <c r="M3866" s="1">
        <v>877592.54700400017</v>
      </c>
      <c r="N3866" s="12">
        <v>-14.948525926607077</v>
      </c>
      <c r="O3866" s="13">
        <v>0.30379107195036931</v>
      </c>
      <c r="P3866" s="12">
        <v>-4.5412287153218518</v>
      </c>
      <c r="Q3866" s="12">
        <v>-5.3446153140482853</v>
      </c>
      <c r="R3866" s="2">
        <f>DATE(CURR[[#This Row],[YEAR]],CURR[[#This Row],[MONTH]],1)</f>
        <v>44713</v>
      </c>
      <c r="S3866" t="str">
        <f>IF(AND(CURR[[#This Row],[DATE]]&gt;=DATE(2023,6,1),CURR[[#This Row],[DATE]]&lt;=DATE(2024,5,31)),"Y","N")</f>
        <v>N</v>
      </c>
    </row>
    <row r="3867" spans="1:19" x14ac:dyDescent="0.25">
      <c r="A3867" t="s">
        <v>79</v>
      </c>
      <c r="B3867" t="s">
        <v>111</v>
      </c>
      <c r="C3867" t="s">
        <v>15</v>
      </c>
      <c r="D3867" s="1">
        <v>877592.54700400017</v>
      </c>
      <c r="E3867" s="1">
        <v>5308332.6973179989</v>
      </c>
      <c r="F3867" s="13">
        <v>0.16532357654361005</v>
      </c>
      <c r="G3867" s="13">
        <v>0</v>
      </c>
      <c r="H3867" t="s">
        <v>21</v>
      </c>
      <c r="I3867" t="s">
        <v>23</v>
      </c>
      <c r="J3867">
        <v>2022</v>
      </c>
      <c r="K3867">
        <v>6</v>
      </c>
      <c r="L3867" s="12">
        <v>-7.1215448862544468</v>
      </c>
      <c r="M3867" s="1">
        <v>877592.54700400017</v>
      </c>
      <c r="N3867" s="12">
        <v>-14.948525926607077</v>
      </c>
      <c r="O3867" s="13">
        <v>0</v>
      </c>
      <c r="P3867" s="12">
        <v>0</v>
      </c>
      <c r="Q3867" s="12">
        <v>0</v>
      </c>
      <c r="R3867" s="2">
        <f>DATE(CURR[[#This Row],[YEAR]],CURR[[#This Row],[MONTH]],1)</f>
        <v>44713</v>
      </c>
      <c r="S3867" t="str">
        <f>IF(AND(CURR[[#This Row],[DATE]]&gt;=DATE(2023,6,1),CURR[[#This Row],[DATE]]&lt;=DATE(2024,5,31)),"Y","N")</f>
        <v>N</v>
      </c>
    </row>
    <row r="3868" spans="1:19" x14ac:dyDescent="0.25">
      <c r="A3868" t="s">
        <v>79</v>
      </c>
      <c r="B3868" t="s">
        <v>111</v>
      </c>
      <c r="C3868" t="s">
        <v>15</v>
      </c>
      <c r="D3868" s="1">
        <v>877592.54700400017</v>
      </c>
      <c r="E3868" s="1">
        <v>5308332.6973179989</v>
      </c>
      <c r="F3868" s="13">
        <v>0.16532357654361005</v>
      </c>
      <c r="G3868" s="13">
        <v>0</v>
      </c>
      <c r="H3868" t="s">
        <v>21</v>
      </c>
      <c r="I3868" t="s">
        <v>22</v>
      </c>
      <c r="J3868">
        <v>2022</v>
      </c>
      <c r="K3868">
        <v>6</v>
      </c>
      <c r="L3868" s="12">
        <v>-7.8269810403526305</v>
      </c>
      <c r="M3868" s="1">
        <v>877592.54700400017</v>
      </c>
      <c r="N3868" s="12">
        <v>-14.948525926607077</v>
      </c>
      <c r="O3868" s="13">
        <v>0</v>
      </c>
      <c r="P3868" s="12">
        <v>0</v>
      </c>
      <c r="Q3868" s="12">
        <v>0</v>
      </c>
      <c r="R3868" s="2">
        <f>DATE(CURR[[#This Row],[YEAR]],CURR[[#This Row],[MONTH]],1)</f>
        <v>44713</v>
      </c>
      <c r="S3868" t="str">
        <f>IF(AND(CURR[[#This Row],[DATE]]&gt;=DATE(2023,6,1),CURR[[#This Row],[DATE]]&lt;=DATE(2024,5,31)),"Y","N")</f>
        <v>N</v>
      </c>
    </row>
    <row r="3869" spans="1:19" x14ac:dyDescent="0.25">
      <c r="A3869" t="s">
        <v>79</v>
      </c>
      <c r="B3869" t="s">
        <v>111</v>
      </c>
      <c r="C3869" t="s">
        <v>15</v>
      </c>
      <c r="D3869" s="1">
        <v>383654.73504700005</v>
      </c>
      <c r="E3869" s="1">
        <v>1960648.367199</v>
      </c>
      <c r="F3869" s="13">
        <v>0</v>
      </c>
      <c r="G3869" s="13">
        <v>0.19567748172768615</v>
      </c>
      <c r="H3869" t="s">
        <v>24</v>
      </c>
      <c r="I3869" t="s">
        <v>17</v>
      </c>
      <c r="J3869">
        <v>2022</v>
      </c>
      <c r="K3869">
        <v>6</v>
      </c>
      <c r="L3869" s="12">
        <v>-2.8607679054805653</v>
      </c>
      <c r="M3869" s="1">
        <v>877592.54700400017</v>
      </c>
      <c r="N3869" s="12">
        <v>-14.948525926607077</v>
      </c>
      <c r="O3869" s="13">
        <v>0.43716726669654743</v>
      </c>
      <c r="P3869" s="12">
        <v>-6.5350062204772899</v>
      </c>
      <c r="Q3869" s="12">
        <v>-9.3957741259578551</v>
      </c>
      <c r="R3869" s="2">
        <f>DATE(CURR[[#This Row],[YEAR]],CURR[[#This Row],[MONTH]],1)</f>
        <v>44713</v>
      </c>
      <c r="S3869" t="str">
        <f>IF(AND(CURR[[#This Row],[DATE]]&gt;=DATE(2023,6,1),CURR[[#This Row],[DATE]]&lt;=DATE(2024,5,31)),"Y","N")</f>
        <v>N</v>
      </c>
    </row>
    <row r="3870" spans="1:19" x14ac:dyDescent="0.25">
      <c r="A3870" t="s">
        <v>79</v>
      </c>
      <c r="B3870" t="s">
        <v>111</v>
      </c>
      <c r="C3870" t="s">
        <v>15</v>
      </c>
      <c r="D3870" s="1">
        <v>115132.526855</v>
      </c>
      <c r="E3870" s="1">
        <v>1421312.3240599998</v>
      </c>
      <c r="F3870" s="13">
        <v>0</v>
      </c>
      <c r="G3870" s="13">
        <v>8.1004382292360788E-2</v>
      </c>
      <c r="H3870" t="s">
        <v>25</v>
      </c>
      <c r="I3870" t="s">
        <v>17</v>
      </c>
      <c r="J3870">
        <v>2022</v>
      </c>
      <c r="K3870">
        <v>6</v>
      </c>
      <c r="L3870" s="12">
        <v>-2.2215802058026348</v>
      </c>
      <c r="M3870" s="1">
        <v>877592.54700400017</v>
      </c>
      <c r="N3870" s="12">
        <v>-14.948525926607077</v>
      </c>
      <c r="O3870" s="13">
        <v>0.13119132249703941</v>
      </c>
      <c r="P3870" s="12">
        <v>-1.961116885692864</v>
      </c>
      <c r="Q3870" s="12">
        <v>-4.1826970914954984</v>
      </c>
      <c r="R3870" s="2">
        <f>DATE(CURR[[#This Row],[YEAR]],CURR[[#This Row],[MONTH]],1)</f>
        <v>44713</v>
      </c>
      <c r="S3870" t="str">
        <f>IF(AND(CURR[[#This Row],[DATE]]&gt;=DATE(2023,6,1),CURR[[#This Row],[DATE]]&lt;=DATE(2024,5,31)),"Y","N")</f>
        <v>N</v>
      </c>
    </row>
    <row r="3871" spans="1:19" x14ac:dyDescent="0.25">
      <c r="A3871" t="s">
        <v>79</v>
      </c>
      <c r="B3871" t="s">
        <v>111</v>
      </c>
      <c r="C3871" t="s">
        <v>15</v>
      </c>
      <c r="D3871" s="1">
        <v>112200.50451200006</v>
      </c>
      <c r="E3871" s="1">
        <v>549892.09108100005</v>
      </c>
      <c r="F3871" s="13">
        <v>0</v>
      </c>
      <c r="G3871" s="13">
        <v>0.20404094972784892</v>
      </c>
      <c r="H3871" t="s">
        <v>26</v>
      </c>
      <c r="I3871" t="s">
        <v>17</v>
      </c>
      <c r="J3871">
        <v>2022</v>
      </c>
      <c r="K3871">
        <v>6</v>
      </c>
      <c r="L3871" s="12">
        <v>-4.122777196022585</v>
      </c>
      <c r="M3871" s="1">
        <v>877592.54700400017</v>
      </c>
      <c r="N3871" s="12">
        <v>-14.948525926607077</v>
      </c>
      <c r="O3871" s="13">
        <v>0.12785033885604391</v>
      </c>
      <c r="P3871" s="12">
        <v>-1.9111741051150726</v>
      </c>
      <c r="Q3871" s="12">
        <v>-6.0339513011376571</v>
      </c>
      <c r="R3871" s="2">
        <f>DATE(CURR[[#This Row],[YEAR]],CURR[[#This Row],[MONTH]],1)</f>
        <v>44713</v>
      </c>
      <c r="S3871" t="str">
        <f>IF(AND(CURR[[#This Row],[DATE]]&gt;=DATE(2023,6,1),CURR[[#This Row],[DATE]]&lt;=DATE(2024,5,31)),"Y","N")</f>
        <v>N</v>
      </c>
    </row>
    <row r="3872" spans="1:19" x14ac:dyDescent="0.25">
      <c r="A3872" t="s">
        <v>79</v>
      </c>
      <c r="B3872" t="s">
        <v>111</v>
      </c>
      <c r="C3872" t="s">
        <v>18</v>
      </c>
      <c r="D3872" s="1">
        <v>429076.42565500003</v>
      </c>
      <c r="E3872" s="1">
        <v>1376479.9149780001</v>
      </c>
      <c r="F3872" s="13">
        <v>0</v>
      </c>
      <c r="G3872" s="13">
        <v>0.31172007741344909</v>
      </c>
      <c r="H3872" t="s">
        <v>16</v>
      </c>
      <c r="I3872" t="s">
        <v>17</v>
      </c>
      <c r="J3872">
        <v>2022</v>
      </c>
      <c r="K3872">
        <v>6</v>
      </c>
      <c r="L3872" s="12">
        <v>-1.2929785033779526</v>
      </c>
      <c r="M3872" s="1">
        <v>1159269.657019</v>
      </c>
      <c r="N3872" s="12">
        <v>-19.746490080206243</v>
      </c>
      <c r="O3872" s="13">
        <v>0.37012650426678734</v>
      </c>
      <c r="P3872" s="12">
        <v>-7.3086993449255298</v>
      </c>
      <c r="Q3872" s="12">
        <v>-8.601677848303483</v>
      </c>
      <c r="R3872" s="2">
        <f>DATE(CURR[[#This Row],[YEAR]],CURR[[#This Row],[MONTH]],1)</f>
        <v>44713</v>
      </c>
      <c r="S3872" t="str">
        <f>IF(AND(CURR[[#This Row],[DATE]]&gt;=DATE(2023,6,1),CURR[[#This Row],[DATE]]&lt;=DATE(2024,5,31)),"Y","N")</f>
        <v>N</v>
      </c>
    </row>
    <row r="3873" spans="1:19" x14ac:dyDescent="0.25">
      <c r="A3873" t="s">
        <v>79</v>
      </c>
      <c r="B3873" t="s">
        <v>111</v>
      </c>
      <c r="C3873" t="s">
        <v>18</v>
      </c>
      <c r="D3873" s="1">
        <v>1159269.657019</v>
      </c>
      <c r="E3873" s="1">
        <v>5308332.6973179989</v>
      </c>
      <c r="F3873" s="13">
        <v>0.21838677474091137</v>
      </c>
      <c r="G3873" s="13">
        <v>0</v>
      </c>
      <c r="H3873" t="s">
        <v>21</v>
      </c>
      <c r="I3873" t="s">
        <v>23</v>
      </c>
      <c r="J3873">
        <v>2022</v>
      </c>
      <c r="K3873">
        <v>6</v>
      </c>
      <c r="L3873" s="12">
        <v>-9.4073165570035062</v>
      </c>
      <c r="M3873" s="1">
        <v>1159269.657019</v>
      </c>
      <c r="N3873" s="12">
        <v>-19.746490080206243</v>
      </c>
      <c r="O3873" s="13">
        <v>0</v>
      </c>
      <c r="P3873" s="12">
        <v>0</v>
      </c>
      <c r="Q3873" s="12">
        <v>0</v>
      </c>
      <c r="R3873" s="2">
        <f>DATE(CURR[[#This Row],[YEAR]],CURR[[#This Row],[MONTH]],1)</f>
        <v>44713</v>
      </c>
      <c r="S3873" t="str">
        <f>IF(AND(CURR[[#This Row],[DATE]]&gt;=DATE(2023,6,1),CURR[[#This Row],[DATE]]&lt;=DATE(2024,5,31)),"Y","N")</f>
        <v>N</v>
      </c>
    </row>
    <row r="3874" spans="1:19" x14ac:dyDescent="0.25">
      <c r="A3874" t="s">
        <v>79</v>
      </c>
      <c r="B3874" t="s">
        <v>111</v>
      </c>
      <c r="C3874" t="s">
        <v>18</v>
      </c>
      <c r="D3874" s="1">
        <v>1159269.657019</v>
      </c>
      <c r="E3874" s="1">
        <v>5308332.6973179989</v>
      </c>
      <c r="F3874" s="13">
        <v>0.21838677474091137</v>
      </c>
      <c r="G3874" s="13">
        <v>0</v>
      </c>
      <c r="H3874" t="s">
        <v>21</v>
      </c>
      <c r="I3874" t="s">
        <v>22</v>
      </c>
      <c r="J3874">
        <v>2022</v>
      </c>
      <c r="K3874">
        <v>6</v>
      </c>
      <c r="L3874" s="12">
        <v>-10.339173523202735</v>
      </c>
      <c r="M3874" s="1">
        <v>1159269.657019</v>
      </c>
      <c r="N3874" s="12">
        <v>-19.746490080206243</v>
      </c>
      <c r="O3874" s="13">
        <v>0</v>
      </c>
      <c r="P3874" s="12">
        <v>0</v>
      </c>
      <c r="Q3874" s="12">
        <v>0</v>
      </c>
      <c r="R3874" s="2">
        <f>DATE(CURR[[#This Row],[YEAR]],CURR[[#This Row],[MONTH]],1)</f>
        <v>44713</v>
      </c>
      <c r="S3874" t="str">
        <f>IF(AND(CURR[[#This Row],[DATE]]&gt;=DATE(2023,6,1),CURR[[#This Row],[DATE]]&lt;=DATE(2024,5,31)),"Y","N")</f>
        <v>N</v>
      </c>
    </row>
    <row r="3875" spans="1:19" x14ac:dyDescent="0.25">
      <c r="A3875" t="s">
        <v>79</v>
      </c>
      <c r="B3875" t="s">
        <v>111</v>
      </c>
      <c r="C3875" t="s">
        <v>18</v>
      </c>
      <c r="D3875" s="1">
        <v>342519.73547299998</v>
      </c>
      <c r="E3875" s="1">
        <v>1960648.367199</v>
      </c>
      <c r="F3875" s="13">
        <v>0</v>
      </c>
      <c r="G3875" s="13">
        <v>0.17469717732319678</v>
      </c>
      <c r="H3875" t="s">
        <v>24</v>
      </c>
      <c r="I3875" t="s">
        <v>17</v>
      </c>
      <c r="J3875">
        <v>2022</v>
      </c>
      <c r="K3875">
        <v>6</v>
      </c>
      <c r="L3875" s="12">
        <v>-2.5540398090350989</v>
      </c>
      <c r="M3875" s="1">
        <v>1159269.657019</v>
      </c>
      <c r="N3875" s="12">
        <v>-19.746490080206243</v>
      </c>
      <c r="O3875" s="13">
        <v>0.29546165846673772</v>
      </c>
      <c r="P3875" s="12">
        <v>-5.8343307079947211</v>
      </c>
      <c r="Q3875" s="12">
        <v>-8.38837051702982</v>
      </c>
      <c r="R3875" s="2">
        <f>DATE(CURR[[#This Row],[YEAR]],CURR[[#This Row],[MONTH]],1)</f>
        <v>44713</v>
      </c>
      <c r="S3875" t="str">
        <f>IF(AND(CURR[[#This Row],[DATE]]&gt;=DATE(2023,6,1),CURR[[#This Row],[DATE]]&lt;=DATE(2024,5,31)),"Y","N")</f>
        <v>N</v>
      </c>
    </row>
    <row r="3876" spans="1:19" x14ac:dyDescent="0.25">
      <c r="A3876" t="s">
        <v>79</v>
      </c>
      <c r="B3876" t="s">
        <v>111</v>
      </c>
      <c r="C3876" t="s">
        <v>18</v>
      </c>
      <c r="D3876" s="1">
        <v>119142.63618199996</v>
      </c>
      <c r="E3876" s="1">
        <v>1421312.3240599998</v>
      </c>
      <c r="F3876" s="13">
        <v>0</v>
      </c>
      <c r="G3876" s="13">
        <v>8.382579547447197E-2</v>
      </c>
      <c r="H3876" t="s">
        <v>25</v>
      </c>
      <c r="I3876" t="s">
        <v>17</v>
      </c>
      <c r="J3876">
        <v>2022</v>
      </c>
      <c r="K3876">
        <v>6</v>
      </c>
      <c r="L3876" s="12">
        <v>-2.2989586821318091</v>
      </c>
      <c r="M3876" s="1">
        <v>1159269.657019</v>
      </c>
      <c r="N3876" s="12">
        <v>-19.746490080206243</v>
      </c>
      <c r="O3876" s="13">
        <v>0.10277387617335632</v>
      </c>
      <c r="P3876" s="12">
        <v>-2.0294233263615253</v>
      </c>
      <c r="Q3876" s="12">
        <v>-4.3283820084933344</v>
      </c>
      <c r="R3876" s="2">
        <f>DATE(CURR[[#This Row],[YEAR]],CURR[[#This Row],[MONTH]],1)</f>
        <v>44713</v>
      </c>
      <c r="S3876" t="str">
        <f>IF(AND(CURR[[#This Row],[DATE]]&gt;=DATE(2023,6,1),CURR[[#This Row],[DATE]]&lt;=DATE(2024,5,31)),"Y","N")</f>
        <v>N</v>
      </c>
    </row>
    <row r="3877" spans="1:19" x14ac:dyDescent="0.25">
      <c r="A3877" t="s">
        <v>79</v>
      </c>
      <c r="B3877" t="s">
        <v>111</v>
      </c>
      <c r="C3877" t="s">
        <v>18</v>
      </c>
      <c r="D3877" s="1">
        <v>268530.85970899992</v>
      </c>
      <c r="E3877" s="1">
        <v>549892.09108100005</v>
      </c>
      <c r="F3877" s="13">
        <v>0</v>
      </c>
      <c r="G3877" s="13">
        <v>0.48833373686301096</v>
      </c>
      <c r="H3877" t="s">
        <v>26</v>
      </c>
      <c r="I3877" t="s">
        <v>17</v>
      </c>
      <c r="J3877">
        <v>2022</v>
      </c>
      <c r="K3877">
        <v>6</v>
      </c>
      <c r="L3877" s="12">
        <v>-9.8670938214738531</v>
      </c>
      <c r="M3877" s="1">
        <v>1159269.657019</v>
      </c>
      <c r="N3877" s="12">
        <v>-19.746490080206243</v>
      </c>
      <c r="O3877" s="13">
        <v>0.23163796109311846</v>
      </c>
      <c r="P3877" s="12">
        <v>-4.5740367009244638</v>
      </c>
      <c r="Q3877" s="12">
        <v>-14.441130522398318</v>
      </c>
      <c r="R3877" s="2">
        <f>DATE(CURR[[#This Row],[YEAR]],CURR[[#This Row],[MONTH]],1)</f>
        <v>44713</v>
      </c>
      <c r="S3877" t="str">
        <f>IF(AND(CURR[[#This Row],[DATE]]&gt;=DATE(2023,6,1),CURR[[#This Row],[DATE]]&lt;=DATE(2024,5,31)),"Y","N")</f>
        <v>N</v>
      </c>
    </row>
    <row r="3878" spans="1:19" x14ac:dyDescent="0.25">
      <c r="A3878" t="s">
        <v>79</v>
      </c>
      <c r="B3878" t="s">
        <v>111</v>
      </c>
      <c r="C3878" t="s">
        <v>19</v>
      </c>
      <c r="D3878" s="1">
        <v>265.3197649999999</v>
      </c>
      <c r="E3878" s="1">
        <v>1376479.9149780001</v>
      </c>
      <c r="F3878" s="13">
        <v>0</v>
      </c>
      <c r="G3878" s="13">
        <v>1.9275236936838299E-4</v>
      </c>
      <c r="H3878" t="s">
        <v>16</v>
      </c>
      <c r="I3878" t="s">
        <v>17</v>
      </c>
      <c r="J3878">
        <v>2022</v>
      </c>
      <c r="K3878">
        <v>6</v>
      </c>
      <c r="L3878" s="12">
        <v>-7.9951433393854736E-4</v>
      </c>
      <c r="M3878" s="1">
        <v>1481000.0423060004</v>
      </c>
      <c r="N3878" s="12">
        <v>-25.22670412972014</v>
      </c>
      <c r="O3878" s="13">
        <v>1.7914905970352446E-4</v>
      </c>
      <c r="P3878" s="12">
        <v>-4.5193403242583807E-3</v>
      </c>
      <c r="Q3878" s="12">
        <v>-5.318854658196928E-3</v>
      </c>
      <c r="R3878" s="2">
        <f>DATE(CURR[[#This Row],[YEAR]],CURR[[#This Row],[MONTH]],1)</f>
        <v>44713</v>
      </c>
      <c r="S3878" t="str">
        <f>IF(AND(CURR[[#This Row],[DATE]]&gt;=DATE(2023,6,1),CURR[[#This Row],[DATE]]&lt;=DATE(2024,5,31)),"Y","N")</f>
        <v>N</v>
      </c>
    </row>
    <row r="3879" spans="1:19" x14ac:dyDescent="0.25">
      <c r="A3879" t="s">
        <v>79</v>
      </c>
      <c r="B3879" t="s">
        <v>111</v>
      </c>
      <c r="C3879" t="s">
        <v>19</v>
      </c>
      <c r="D3879" s="1">
        <v>1481000.0423060004</v>
      </c>
      <c r="E3879" s="1">
        <v>5308332.6973179989</v>
      </c>
      <c r="F3879" s="13">
        <v>0.27899533182128283</v>
      </c>
      <c r="G3879" s="13">
        <v>0</v>
      </c>
      <c r="H3879" t="s">
        <v>21</v>
      </c>
      <c r="I3879" t="s">
        <v>23</v>
      </c>
      <c r="J3879">
        <v>2022</v>
      </c>
      <c r="K3879">
        <v>6</v>
      </c>
      <c r="L3879" s="12">
        <v>-12.018115142195757</v>
      </c>
      <c r="M3879" s="1">
        <v>1481000.0423060004</v>
      </c>
      <c r="N3879" s="12">
        <v>-25.22670412972014</v>
      </c>
      <c r="O3879" s="13">
        <v>0</v>
      </c>
      <c r="P3879" s="12">
        <v>0</v>
      </c>
      <c r="Q3879" s="12">
        <v>0</v>
      </c>
      <c r="R3879" s="2">
        <f>DATE(CURR[[#This Row],[YEAR]],CURR[[#This Row],[MONTH]],1)</f>
        <v>44713</v>
      </c>
      <c r="S3879" t="str">
        <f>IF(AND(CURR[[#This Row],[DATE]]&gt;=DATE(2023,6,1),CURR[[#This Row],[DATE]]&lt;=DATE(2024,5,31)),"Y","N")</f>
        <v>N</v>
      </c>
    </row>
    <row r="3880" spans="1:19" x14ac:dyDescent="0.25">
      <c r="A3880" t="s">
        <v>79</v>
      </c>
      <c r="B3880" t="s">
        <v>111</v>
      </c>
      <c r="C3880" t="s">
        <v>19</v>
      </c>
      <c r="D3880" s="1">
        <v>1481000.0423060004</v>
      </c>
      <c r="E3880" s="1">
        <v>5308332.6973179989</v>
      </c>
      <c r="F3880" s="13">
        <v>0.27899533182128283</v>
      </c>
      <c r="G3880" s="13">
        <v>0</v>
      </c>
      <c r="H3880" t="s">
        <v>21</v>
      </c>
      <c r="I3880" t="s">
        <v>22</v>
      </c>
      <c r="J3880">
        <v>2022</v>
      </c>
      <c r="K3880">
        <v>6</v>
      </c>
      <c r="L3880" s="12">
        <v>-13.208588987524381</v>
      </c>
      <c r="M3880" s="1">
        <v>1481000.0423060004</v>
      </c>
      <c r="N3880" s="12">
        <v>-25.22670412972014</v>
      </c>
      <c r="O3880" s="13">
        <v>0</v>
      </c>
      <c r="P3880" s="12">
        <v>0</v>
      </c>
      <c r="Q3880" s="12">
        <v>0</v>
      </c>
      <c r="R3880" s="2">
        <f>DATE(CURR[[#This Row],[YEAR]],CURR[[#This Row],[MONTH]],1)</f>
        <v>44713</v>
      </c>
      <c r="S3880" t="str">
        <f>IF(AND(CURR[[#This Row],[DATE]]&gt;=DATE(2023,6,1),CURR[[#This Row],[DATE]]&lt;=DATE(2024,5,31)),"Y","N")</f>
        <v>N</v>
      </c>
    </row>
    <row r="3881" spans="1:19" x14ac:dyDescent="0.25">
      <c r="A3881" t="s">
        <v>79</v>
      </c>
      <c r="B3881" t="s">
        <v>111</v>
      </c>
      <c r="C3881" t="s">
        <v>19</v>
      </c>
      <c r="D3881" s="1">
        <v>454043.50678699993</v>
      </c>
      <c r="E3881" s="1">
        <v>1960648.367199</v>
      </c>
      <c r="F3881" s="13">
        <v>0</v>
      </c>
      <c r="G3881" s="13">
        <v>0.23157824441291863</v>
      </c>
      <c r="H3881" t="s">
        <v>24</v>
      </c>
      <c r="I3881" t="s">
        <v>17</v>
      </c>
      <c r="J3881">
        <v>2022</v>
      </c>
      <c r="K3881">
        <v>6</v>
      </c>
      <c r="L3881" s="12">
        <v>-3.3856302900809281</v>
      </c>
      <c r="M3881" s="1">
        <v>1481000.0423060004</v>
      </c>
      <c r="N3881" s="12">
        <v>-25.22670412972014</v>
      </c>
      <c r="O3881" s="13">
        <v>0.306578996500249</v>
      </c>
      <c r="P3881" s="12">
        <v>-7.7339776370982882</v>
      </c>
      <c r="Q3881" s="12">
        <v>-11.119607927179217</v>
      </c>
      <c r="R3881" s="2">
        <f>DATE(CURR[[#This Row],[YEAR]],CURR[[#This Row],[MONTH]],1)</f>
        <v>44713</v>
      </c>
      <c r="S3881" t="str">
        <f>IF(AND(CURR[[#This Row],[DATE]]&gt;=DATE(2023,6,1),CURR[[#This Row],[DATE]]&lt;=DATE(2024,5,31)),"Y","N")</f>
        <v>N</v>
      </c>
    </row>
    <row r="3882" spans="1:19" x14ac:dyDescent="0.25">
      <c r="A3882" t="s">
        <v>79</v>
      </c>
      <c r="B3882" t="s">
        <v>111</v>
      </c>
      <c r="C3882" t="s">
        <v>19</v>
      </c>
      <c r="D3882" s="1">
        <v>962723.77659400017</v>
      </c>
      <c r="E3882" s="1">
        <v>1421312.3240599998</v>
      </c>
      <c r="F3882" s="13">
        <v>0</v>
      </c>
      <c r="G3882" s="13">
        <v>0.67734850412326364</v>
      </c>
      <c r="H3882" t="s">
        <v>25</v>
      </c>
      <c r="I3882" t="s">
        <v>17</v>
      </c>
      <c r="J3882">
        <v>2022</v>
      </c>
      <c r="K3882">
        <v>6</v>
      </c>
      <c r="L3882" s="12">
        <v>-18.57657557043278</v>
      </c>
      <c r="M3882" s="1">
        <v>1481000.0423060004</v>
      </c>
      <c r="N3882" s="12">
        <v>-25.22670412972014</v>
      </c>
      <c r="O3882" s="13">
        <v>0.65004979682173747</v>
      </c>
      <c r="P3882" s="12">
        <v>-16.398613894006662</v>
      </c>
      <c r="Q3882" s="12">
        <v>-34.975189464439438</v>
      </c>
      <c r="R3882" s="2">
        <f>DATE(CURR[[#This Row],[YEAR]],CURR[[#This Row],[MONTH]],1)</f>
        <v>44713</v>
      </c>
      <c r="S3882" t="str">
        <f>IF(AND(CURR[[#This Row],[DATE]]&gt;=DATE(2023,6,1),CURR[[#This Row],[DATE]]&lt;=DATE(2024,5,31)),"Y","N")</f>
        <v>N</v>
      </c>
    </row>
    <row r="3883" spans="1:19" x14ac:dyDescent="0.25">
      <c r="A3883" t="s">
        <v>79</v>
      </c>
      <c r="B3883" t="s">
        <v>111</v>
      </c>
      <c r="C3883" t="s">
        <v>19</v>
      </c>
      <c r="D3883" s="1">
        <v>63967.439160000002</v>
      </c>
      <c r="E3883" s="1">
        <v>549892.09108100005</v>
      </c>
      <c r="F3883" s="13">
        <v>0</v>
      </c>
      <c r="G3883" s="13">
        <v>0.11632725801575038</v>
      </c>
      <c r="H3883" t="s">
        <v>26</v>
      </c>
      <c r="I3883" t="s">
        <v>17</v>
      </c>
      <c r="J3883">
        <v>2022</v>
      </c>
      <c r="K3883">
        <v>6</v>
      </c>
      <c r="L3883" s="12">
        <v>-2.350466253283241</v>
      </c>
      <c r="M3883" s="1">
        <v>1481000.0423060004</v>
      </c>
      <c r="N3883" s="12">
        <v>-25.22670412972014</v>
      </c>
      <c r="O3883" s="13">
        <v>4.3192057618309791E-2</v>
      </c>
      <c r="P3883" s="12">
        <v>-1.0895932582909258</v>
      </c>
      <c r="Q3883" s="12">
        <v>-3.4400595115741668</v>
      </c>
      <c r="R3883" s="2">
        <f>DATE(CURR[[#This Row],[YEAR]],CURR[[#This Row],[MONTH]],1)</f>
        <v>44713</v>
      </c>
      <c r="S3883" t="str">
        <f>IF(AND(CURR[[#This Row],[DATE]]&gt;=DATE(2023,6,1),CURR[[#This Row],[DATE]]&lt;=DATE(2024,5,31)),"Y","N")</f>
        <v>N</v>
      </c>
    </row>
    <row r="3884" spans="1:19" x14ac:dyDescent="0.25">
      <c r="A3884" t="s">
        <v>79</v>
      </c>
      <c r="B3884" t="s">
        <v>111</v>
      </c>
      <c r="C3884" t="s">
        <v>20</v>
      </c>
      <c r="D3884" s="1">
        <v>680533.38896800007</v>
      </c>
      <c r="E3884" s="1">
        <v>1376479.9149780001</v>
      </c>
      <c r="F3884" s="13">
        <v>0</v>
      </c>
      <c r="G3884" s="13">
        <v>0.49440124883978193</v>
      </c>
      <c r="H3884" t="s">
        <v>16</v>
      </c>
      <c r="I3884" t="s">
        <v>17</v>
      </c>
      <c r="J3884">
        <v>2022</v>
      </c>
      <c r="K3884">
        <v>6</v>
      </c>
      <c r="L3884" s="12">
        <v>-2.0507186835616755</v>
      </c>
      <c r="M3884" s="1">
        <v>1790470.4509889991</v>
      </c>
      <c r="N3884" s="12">
        <v>-30.498087123466561</v>
      </c>
      <c r="O3884" s="13">
        <v>0.38008635584692002</v>
      </c>
      <c r="P3884" s="12">
        <v>-11.591906795060281</v>
      </c>
      <c r="Q3884" s="12">
        <v>-13.642625478621955</v>
      </c>
      <c r="R3884" s="2">
        <f>DATE(CURR[[#This Row],[YEAR]],CURR[[#This Row],[MONTH]],1)</f>
        <v>44713</v>
      </c>
      <c r="S3884" t="str">
        <f>IF(AND(CURR[[#This Row],[DATE]]&gt;=DATE(2023,6,1),CURR[[#This Row],[DATE]]&lt;=DATE(2024,5,31)),"Y","N")</f>
        <v>N</v>
      </c>
    </row>
    <row r="3885" spans="1:19" x14ac:dyDescent="0.25">
      <c r="A3885" t="s">
        <v>79</v>
      </c>
      <c r="B3885" t="s">
        <v>111</v>
      </c>
      <c r="C3885" t="s">
        <v>20</v>
      </c>
      <c r="D3885" s="1">
        <v>1790470.4509889991</v>
      </c>
      <c r="E3885" s="1">
        <v>5308332.6973179989</v>
      </c>
      <c r="F3885" s="13">
        <v>0.33729431689419598</v>
      </c>
      <c r="G3885" s="13">
        <v>0</v>
      </c>
      <c r="H3885" t="s">
        <v>21</v>
      </c>
      <c r="I3885" t="s">
        <v>23</v>
      </c>
      <c r="J3885">
        <v>2022</v>
      </c>
      <c r="K3885">
        <v>6</v>
      </c>
      <c r="L3885" s="12">
        <v>-14.5294256745463</v>
      </c>
      <c r="M3885" s="1">
        <v>1790470.4509889991</v>
      </c>
      <c r="N3885" s="12">
        <v>-30.498087123466561</v>
      </c>
      <c r="O3885" s="13">
        <v>0</v>
      </c>
      <c r="P3885" s="12">
        <v>0</v>
      </c>
      <c r="Q3885" s="12">
        <v>0</v>
      </c>
      <c r="R3885" s="2">
        <f>DATE(CURR[[#This Row],[YEAR]],CURR[[#This Row],[MONTH]],1)</f>
        <v>44713</v>
      </c>
      <c r="S3885" t="str">
        <f>IF(AND(CURR[[#This Row],[DATE]]&gt;=DATE(2023,6,1),CURR[[#This Row],[DATE]]&lt;=DATE(2024,5,31)),"Y","N")</f>
        <v>N</v>
      </c>
    </row>
    <row r="3886" spans="1:19" x14ac:dyDescent="0.25">
      <c r="A3886" t="s">
        <v>79</v>
      </c>
      <c r="B3886" t="s">
        <v>111</v>
      </c>
      <c r="C3886" t="s">
        <v>20</v>
      </c>
      <c r="D3886" s="1">
        <v>1790470.4509889991</v>
      </c>
      <c r="E3886" s="1">
        <v>5308332.6973179989</v>
      </c>
      <c r="F3886" s="13">
        <v>0.33729431689419598</v>
      </c>
      <c r="G3886" s="13">
        <v>0</v>
      </c>
      <c r="H3886" t="s">
        <v>21</v>
      </c>
      <c r="I3886" t="s">
        <v>22</v>
      </c>
      <c r="J3886">
        <v>2022</v>
      </c>
      <c r="K3886">
        <v>6</v>
      </c>
      <c r="L3886" s="12">
        <v>-15.968661448920264</v>
      </c>
      <c r="M3886" s="1">
        <v>1790470.4509889991</v>
      </c>
      <c r="N3886" s="12">
        <v>-30.498087123466561</v>
      </c>
      <c r="O3886" s="13">
        <v>0</v>
      </c>
      <c r="P3886" s="12">
        <v>0</v>
      </c>
      <c r="Q3886" s="12">
        <v>0</v>
      </c>
      <c r="R3886" s="2">
        <f>DATE(CURR[[#This Row],[YEAR]],CURR[[#This Row],[MONTH]],1)</f>
        <v>44713</v>
      </c>
      <c r="S3886" t="str">
        <f>IF(AND(CURR[[#This Row],[DATE]]&gt;=DATE(2023,6,1),CURR[[#This Row],[DATE]]&lt;=DATE(2024,5,31)),"Y","N")</f>
        <v>N</v>
      </c>
    </row>
    <row r="3887" spans="1:19" x14ac:dyDescent="0.25">
      <c r="A3887" t="s">
        <v>79</v>
      </c>
      <c r="B3887" t="s">
        <v>111</v>
      </c>
      <c r="C3887" t="s">
        <v>20</v>
      </c>
      <c r="D3887" s="1">
        <v>780430.38989199989</v>
      </c>
      <c r="E3887" s="1">
        <v>1960648.367199</v>
      </c>
      <c r="F3887" s="13">
        <v>0</v>
      </c>
      <c r="G3887" s="13">
        <v>0.39804709653619824</v>
      </c>
      <c r="H3887" t="s">
        <v>24</v>
      </c>
      <c r="I3887" t="s">
        <v>17</v>
      </c>
      <c r="J3887">
        <v>2022</v>
      </c>
      <c r="K3887">
        <v>6</v>
      </c>
      <c r="L3887" s="12">
        <v>-5.819373535403404</v>
      </c>
      <c r="M3887" s="1">
        <v>1790470.4509889991</v>
      </c>
      <c r="N3887" s="12">
        <v>-30.498087123466561</v>
      </c>
      <c r="O3887" s="13">
        <v>0.43588007244739219</v>
      </c>
      <c r="P3887" s="12">
        <v>-13.293508424883484</v>
      </c>
      <c r="Q3887" s="12">
        <v>-19.112881960286888</v>
      </c>
      <c r="R3887" s="2">
        <f>DATE(CURR[[#This Row],[YEAR]],CURR[[#This Row],[MONTH]],1)</f>
        <v>44713</v>
      </c>
      <c r="S3887" t="str">
        <f>IF(AND(CURR[[#This Row],[DATE]]&gt;=DATE(2023,6,1),CURR[[#This Row],[DATE]]&lt;=DATE(2024,5,31)),"Y","N")</f>
        <v>N</v>
      </c>
    </row>
    <row r="3888" spans="1:19" x14ac:dyDescent="0.25">
      <c r="A3888" t="s">
        <v>79</v>
      </c>
      <c r="B3888" t="s">
        <v>111</v>
      </c>
      <c r="C3888" t="s">
        <v>20</v>
      </c>
      <c r="D3888" s="1">
        <v>224313.38442899997</v>
      </c>
      <c r="E3888" s="1">
        <v>1421312.3240599998</v>
      </c>
      <c r="F3888" s="13">
        <v>0</v>
      </c>
      <c r="G3888" s="13">
        <v>0.15782131810990385</v>
      </c>
      <c r="H3888" t="s">
        <v>25</v>
      </c>
      <c r="I3888" t="s">
        <v>17</v>
      </c>
      <c r="J3888">
        <v>2022</v>
      </c>
      <c r="K3888">
        <v>6</v>
      </c>
      <c r="L3888" s="12">
        <v>-4.3283178816327847</v>
      </c>
      <c r="M3888" s="1">
        <v>1790470.4509889991</v>
      </c>
      <c r="N3888" s="12">
        <v>-30.498087123466561</v>
      </c>
      <c r="O3888" s="13">
        <v>0.1252818131151488</v>
      </c>
      <c r="P3888" s="12">
        <v>-3.8208556513716636</v>
      </c>
      <c r="Q3888" s="12">
        <v>-8.1491735330044488</v>
      </c>
      <c r="R3888" s="2">
        <f>DATE(CURR[[#This Row],[YEAR]],CURR[[#This Row],[MONTH]],1)</f>
        <v>44713</v>
      </c>
      <c r="S3888" t="str">
        <f>IF(AND(CURR[[#This Row],[DATE]]&gt;=DATE(2023,6,1),CURR[[#This Row],[DATE]]&lt;=DATE(2024,5,31)),"Y","N")</f>
        <v>N</v>
      </c>
    </row>
    <row r="3889" spans="1:19" x14ac:dyDescent="0.25">
      <c r="A3889" t="s">
        <v>79</v>
      </c>
      <c r="B3889" t="s">
        <v>111</v>
      </c>
      <c r="C3889" t="s">
        <v>20</v>
      </c>
      <c r="D3889" s="1">
        <v>105193.28769999996</v>
      </c>
      <c r="E3889" s="1">
        <v>549892.09108100005</v>
      </c>
      <c r="F3889" s="13">
        <v>0</v>
      </c>
      <c r="G3889" s="13">
        <v>0.19129805539338957</v>
      </c>
      <c r="H3889" t="s">
        <v>26</v>
      </c>
      <c r="I3889" t="s">
        <v>17</v>
      </c>
      <c r="J3889">
        <v>2022</v>
      </c>
      <c r="K3889">
        <v>6</v>
      </c>
      <c r="L3889" s="12">
        <v>-3.8652989092203165</v>
      </c>
      <c r="M3889" s="1">
        <v>1790470.4509889991</v>
      </c>
      <c r="N3889" s="12">
        <v>-30.498087123466561</v>
      </c>
      <c r="O3889" s="13">
        <v>5.8751758590539445E-2</v>
      </c>
      <c r="P3889" s="12">
        <v>-1.7918162521511469</v>
      </c>
      <c r="Q3889" s="12">
        <v>-5.657115161371463</v>
      </c>
      <c r="R3889" s="2">
        <f>DATE(CURR[[#This Row],[YEAR]],CURR[[#This Row],[MONTH]],1)</f>
        <v>44713</v>
      </c>
      <c r="S3889" t="str">
        <f>IF(AND(CURR[[#This Row],[DATE]]&gt;=DATE(2023,6,1),CURR[[#This Row],[DATE]]&lt;=DATE(2024,5,31)),"Y","N")</f>
        <v>N</v>
      </c>
    </row>
    <row r="3890" spans="1:19" x14ac:dyDescent="0.25">
      <c r="A3890" t="s">
        <v>80</v>
      </c>
      <c r="B3890" t="s">
        <v>14</v>
      </c>
      <c r="C3890" t="s">
        <v>15</v>
      </c>
      <c r="D3890" s="1">
        <v>4178.6310160000003</v>
      </c>
      <c r="E3890" s="1">
        <v>20062.223084000001</v>
      </c>
      <c r="F3890" s="13">
        <v>0</v>
      </c>
      <c r="G3890" s="13">
        <v>0.20828354856309703</v>
      </c>
      <c r="H3890" t="s">
        <v>16</v>
      </c>
      <c r="I3890" t="s">
        <v>17</v>
      </c>
      <c r="J3890">
        <v>2022</v>
      </c>
      <c r="K3890">
        <v>7</v>
      </c>
      <c r="L3890" s="12">
        <v>-1.7771890508026207</v>
      </c>
      <c r="M3890" s="1">
        <v>14021.015212000002</v>
      </c>
      <c r="N3890" s="12">
        <v>-11.48499095161654</v>
      </c>
      <c r="O3890" s="13">
        <v>0.2980262807520303</v>
      </c>
      <c r="P3890" s="12">
        <v>-3.4228291377809987</v>
      </c>
      <c r="Q3890" s="12">
        <v>-5.2000181885836199</v>
      </c>
      <c r="R3890" s="2">
        <f>DATE(CURR[[#This Row],[YEAR]],CURR[[#This Row],[MONTH]],1)</f>
        <v>44743</v>
      </c>
      <c r="S3890" t="str">
        <f>IF(AND(CURR[[#This Row],[DATE]]&gt;=DATE(2023,6,1),CURR[[#This Row],[DATE]]&lt;=DATE(2024,5,31)),"Y","N")</f>
        <v>N</v>
      </c>
    </row>
    <row r="3891" spans="1:19" x14ac:dyDescent="0.25">
      <c r="A3891" t="s">
        <v>80</v>
      </c>
      <c r="B3891" t="s">
        <v>14</v>
      </c>
      <c r="C3891" t="s">
        <v>15</v>
      </c>
      <c r="D3891" s="1">
        <v>14021.015212000002</v>
      </c>
      <c r="E3891" s="1">
        <v>80239.697104000006</v>
      </c>
      <c r="F3891" s="13">
        <v>0.17473913434427765</v>
      </c>
      <c r="G3891" s="13">
        <v>0</v>
      </c>
      <c r="H3891" t="s">
        <v>21</v>
      </c>
      <c r="I3891" t="s">
        <v>23</v>
      </c>
      <c r="J3891">
        <v>2022</v>
      </c>
      <c r="K3891">
        <v>7</v>
      </c>
      <c r="L3891" s="12">
        <v>-7.0923876538002784</v>
      </c>
      <c r="M3891" s="1">
        <v>14021.015212000002</v>
      </c>
      <c r="N3891" s="12">
        <v>-11.48499095161654</v>
      </c>
      <c r="O3891" s="13">
        <v>0</v>
      </c>
      <c r="P3891" s="12">
        <v>0</v>
      </c>
      <c r="Q3891" s="12">
        <v>0</v>
      </c>
      <c r="R3891" s="2">
        <f>DATE(CURR[[#This Row],[YEAR]],CURR[[#This Row],[MONTH]],1)</f>
        <v>44743</v>
      </c>
      <c r="S3891" t="str">
        <f>IF(AND(CURR[[#This Row],[DATE]]&gt;=DATE(2023,6,1),CURR[[#This Row],[DATE]]&lt;=DATE(2024,5,31)),"Y","N")</f>
        <v>N</v>
      </c>
    </row>
    <row r="3892" spans="1:19" x14ac:dyDescent="0.25">
      <c r="A3892" t="s">
        <v>80</v>
      </c>
      <c r="B3892" t="s">
        <v>14</v>
      </c>
      <c r="C3892" t="s">
        <v>15</v>
      </c>
      <c r="D3892" s="1">
        <v>14021.015212000002</v>
      </c>
      <c r="E3892" s="1">
        <v>80239.697104000006</v>
      </c>
      <c r="F3892" s="13">
        <v>0.17473913434427765</v>
      </c>
      <c r="G3892" s="13">
        <v>0</v>
      </c>
      <c r="H3892" t="s">
        <v>21</v>
      </c>
      <c r="I3892" t="s">
        <v>22</v>
      </c>
      <c r="J3892">
        <v>2022</v>
      </c>
      <c r="K3892">
        <v>7</v>
      </c>
      <c r="L3892" s="12">
        <v>-4.3926032978162617</v>
      </c>
      <c r="M3892" s="1">
        <v>14021.015212000002</v>
      </c>
      <c r="N3892" s="12">
        <v>-11.48499095161654</v>
      </c>
      <c r="O3892" s="13">
        <v>0</v>
      </c>
      <c r="P3892" s="12">
        <v>0</v>
      </c>
      <c r="Q3892" s="12">
        <v>0</v>
      </c>
      <c r="R3892" s="2">
        <f>DATE(CURR[[#This Row],[YEAR]],CURR[[#This Row],[MONTH]],1)</f>
        <v>44743</v>
      </c>
      <c r="S3892" t="str">
        <f>IF(AND(CURR[[#This Row],[DATE]]&gt;=DATE(2023,6,1),CURR[[#This Row],[DATE]]&lt;=DATE(2024,5,31)),"Y","N")</f>
        <v>N</v>
      </c>
    </row>
    <row r="3893" spans="1:19" x14ac:dyDescent="0.25">
      <c r="A3893" t="s">
        <v>80</v>
      </c>
      <c r="B3893" t="s">
        <v>14</v>
      </c>
      <c r="C3893" t="s">
        <v>15</v>
      </c>
      <c r="D3893" s="1">
        <v>6290.1350960000009</v>
      </c>
      <c r="E3893" s="1">
        <v>31037.534648000001</v>
      </c>
      <c r="F3893" s="13">
        <v>0</v>
      </c>
      <c r="G3893" s="13">
        <v>0.20266220134224883</v>
      </c>
      <c r="H3893" t="s">
        <v>24</v>
      </c>
      <c r="I3893" t="s">
        <v>17</v>
      </c>
      <c r="J3893">
        <v>2022</v>
      </c>
      <c r="K3893">
        <v>7</v>
      </c>
      <c r="L3893" s="12">
        <v>-3.7686832879207404</v>
      </c>
      <c r="M3893" s="1">
        <v>14021.015212000002</v>
      </c>
      <c r="N3893" s="12">
        <v>-11.48499095161654</v>
      </c>
      <c r="O3893" s="13">
        <v>0.44862194362477664</v>
      </c>
      <c r="P3893" s="12">
        <v>-5.1524189632271851</v>
      </c>
      <c r="Q3893" s="12">
        <v>-8.921102251147925</v>
      </c>
      <c r="R3893" s="2">
        <f>DATE(CURR[[#This Row],[YEAR]],CURR[[#This Row],[MONTH]],1)</f>
        <v>44743</v>
      </c>
      <c r="S3893" t="str">
        <f>IF(AND(CURR[[#This Row],[DATE]]&gt;=DATE(2023,6,1),CURR[[#This Row],[DATE]]&lt;=DATE(2024,5,31)),"Y","N")</f>
        <v>N</v>
      </c>
    </row>
    <row r="3894" spans="1:19" x14ac:dyDescent="0.25">
      <c r="A3894" t="s">
        <v>80</v>
      </c>
      <c r="B3894" t="s">
        <v>14</v>
      </c>
      <c r="C3894" t="s">
        <v>15</v>
      </c>
      <c r="D3894" s="1">
        <v>1839.1277480000008</v>
      </c>
      <c r="E3894" s="1">
        <v>21188.368896</v>
      </c>
      <c r="F3894" s="13">
        <v>0</v>
      </c>
      <c r="G3894" s="13">
        <v>8.6798929970829261E-2</v>
      </c>
      <c r="H3894" t="s">
        <v>25</v>
      </c>
      <c r="I3894" t="s">
        <v>17</v>
      </c>
      <c r="J3894">
        <v>2022</v>
      </c>
      <c r="K3894">
        <v>7</v>
      </c>
      <c r="L3894" s="12">
        <v>-2.9310065630298698</v>
      </c>
      <c r="M3894" s="1">
        <v>14021.015212000002</v>
      </c>
      <c r="N3894" s="12">
        <v>-11.48499095161654</v>
      </c>
      <c r="O3894" s="13">
        <v>0.13116937113269572</v>
      </c>
      <c r="P3894" s="12">
        <v>-1.5064790405882422</v>
      </c>
      <c r="Q3894" s="12">
        <v>-4.4374856036181125</v>
      </c>
      <c r="R3894" s="2">
        <f>DATE(CURR[[#This Row],[YEAR]],CURR[[#This Row],[MONTH]],1)</f>
        <v>44743</v>
      </c>
      <c r="S3894" t="str">
        <f>IF(AND(CURR[[#This Row],[DATE]]&gt;=DATE(2023,6,1),CURR[[#This Row],[DATE]]&lt;=DATE(2024,5,31)),"Y","N")</f>
        <v>N</v>
      </c>
    </row>
    <row r="3895" spans="1:19" x14ac:dyDescent="0.25">
      <c r="A3895" t="s">
        <v>80</v>
      </c>
      <c r="B3895" t="s">
        <v>14</v>
      </c>
      <c r="C3895" t="s">
        <v>15</v>
      </c>
      <c r="D3895" s="1">
        <v>1713.1213519999999</v>
      </c>
      <c r="E3895" s="1">
        <v>7951.5704759999999</v>
      </c>
      <c r="F3895" s="13">
        <v>0</v>
      </c>
      <c r="G3895" s="13">
        <v>0.21544440273410964</v>
      </c>
      <c r="H3895" t="s">
        <v>26</v>
      </c>
      <c r="I3895" t="s">
        <v>17</v>
      </c>
      <c r="J3895">
        <v>2022</v>
      </c>
      <c r="K3895">
        <v>7</v>
      </c>
      <c r="L3895" s="12">
        <v>-5.3320512327963838</v>
      </c>
      <c r="M3895" s="1">
        <v>14021.015212000002</v>
      </c>
      <c r="N3895" s="12">
        <v>-11.48499095161654</v>
      </c>
      <c r="O3895" s="13">
        <v>0.12218240449049729</v>
      </c>
      <c r="P3895" s="12">
        <v>-1.4032638100201136</v>
      </c>
      <c r="Q3895" s="12">
        <v>-6.735315042816497</v>
      </c>
      <c r="R3895" s="2">
        <f>DATE(CURR[[#This Row],[YEAR]],CURR[[#This Row],[MONTH]],1)</f>
        <v>44743</v>
      </c>
      <c r="S3895" t="str">
        <f>IF(AND(CURR[[#This Row],[DATE]]&gt;=DATE(2023,6,1),CURR[[#This Row],[DATE]]&lt;=DATE(2024,5,31)),"Y","N")</f>
        <v>N</v>
      </c>
    </row>
    <row r="3896" spans="1:19" x14ac:dyDescent="0.25">
      <c r="A3896" t="s">
        <v>80</v>
      </c>
      <c r="B3896" t="s">
        <v>14</v>
      </c>
      <c r="C3896" t="s">
        <v>18</v>
      </c>
      <c r="D3896" s="1">
        <v>5878.8412159999998</v>
      </c>
      <c r="E3896" s="1">
        <v>20062.223084000001</v>
      </c>
      <c r="F3896" s="13">
        <v>0</v>
      </c>
      <c r="G3896" s="13">
        <v>0.29303039804639025</v>
      </c>
      <c r="H3896" t="s">
        <v>16</v>
      </c>
      <c r="I3896" t="s">
        <v>17</v>
      </c>
      <c r="J3896">
        <v>2022</v>
      </c>
      <c r="K3896">
        <v>7</v>
      </c>
      <c r="L3896" s="12">
        <v>-2.5002954796625101</v>
      </c>
      <c r="M3896" s="1">
        <v>15692.006252000005</v>
      </c>
      <c r="N3896" s="12">
        <v>-12.853744689092503</v>
      </c>
      <c r="O3896" s="13">
        <v>0.37463923488118162</v>
      </c>
      <c r="P3896" s="12">
        <v>-4.8155170756796668</v>
      </c>
      <c r="Q3896" s="12">
        <v>-7.3158125553421769</v>
      </c>
      <c r="R3896" s="2">
        <f>DATE(CURR[[#This Row],[YEAR]],CURR[[#This Row],[MONTH]],1)</f>
        <v>44743</v>
      </c>
      <c r="S3896" t="str">
        <f>IF(AND(CURR[[#This Row],[DATE]]&gt;=DATE(2023,6,1),CURR[[#This Row],[DATE]]&lt;=DATE(2024,5,31)),"Y","N")</f>
        <v>N</v>
      </c>
    </row>
    <row r="3897" spans="1:19" x14ac:dyDescent="0.25">
      <c r="A3897" t="s">
        <v>80</v>
      </c>
      <c r="B3897" t="s">
        <v>14</v>
      </c>
      <c r="C3897" t="s">
        <v>18</v>
      </c>
      <c r="D3897" s="1">
        <v>15692.006252000005</v>
      </c>
      <c r="E3897" s="1">
        <v>80239.697104000006</v>
      </c>
      <c r="F3897" s="13">
        <v>0.195564126216246</v>
      </c>
      <c r="G3897" s="13">
        <v>0</v>
      </c>
      <c r="H3897" t="s">
        <v>21</v>
      </c>
      <c r="I3897" t="s">
        <v>23</v>
      </c>
      <c r="J3897">
        <v>2022</v>
      </c>
      <c r="K3897">
        <v>7</v>
      </c>
      <c r="L3897" s="12">
        <v>-7.9376414419542094</v>
      </c>
      <c r="M3897" s="1">
        <v>15692.006252000005</v>
      </c>
      <c r="N3897" s="12">
        <v>-12.853744689092503</v>
      </c>
      <c r="O3897" s="13">
        <v>0</v>
      </c>
      <c r="P3897" s="12">
        <v>0</v>
      </c>
      <c r="Q3897" s="12">
        <v>0</v>
      </c>
      <c r="R3897" s="2">
        <f>DATE(CURR[[#This Row],[YEAR]],CURR[[#This Row],[MONTH]],1)</f>
        <v>44743</v>
      </c>
      <c r="S3897" t="str">
        <f>IF(AND(CURR[[#This Row],[DATE]]&gt;=DATE(2023,6,1),CURR[[#This Row],[DATE]]&lt;=DATE(2024,5,31)),"Y","N")</f>
        <v>N</v>
      </c>
    </row>
    <row r="3898" spans="1:19" x14ac:dyDescent="0.25">
      <c r="A3898" t="s">
        <v>80</v>
      </c>
      <c r="B3898" t="s">
        <v>14</v>
      </c>
      <c r="C3898" t="s">
        <v>18</v>
      </c>
      <c r="D3898" s="1">
        <v>15692.006252000005</v>
      </c>
      <c r="E3898" s="1">
        <v>80239.697104000006</v>
      </c>
      <c r="F3898" s="13">
        <v>0.195564126216246</v>
      </c>
      <c r="G3898" s="13">
        <v>0</v>
      </c>
      <c r="H3898" t="s">
        <v>21</v>
      </c>
      <c r="I3898" t="s">
        <v>22</v>
      </c>
      <c r="J3898">
        <v>2022</v>
      </c>
      <c r="K3898">
        <v>7</v>
      </c>
      <c r="L3898" s="12">
        <v>-4.9161032471382935</v>
      </c>
      <c r="M3898" s="1">
        <v>15692.006252000005</v>
      </c>
      <c r="N3898" s="12">
        <v>-12.853744689092503</v>
      </c>
      <c r="O3898" s="13">
        <v>0</v>
      </c>
      <c r="P3898" s="12">
        <v>0</v>
      </c>
      <c r="Q3898" s="12">
        <v>0</v>
      </c>
      <c r="R3898" s="2">
        <f>DATE(CURR[[#This Row],[YEAR]],CURR[[#This Row],[MONTH]],1)</f>
        <v>44743</v>
      </c>
      <c r="S3898" t="str">
        <f>IF(AND(CURR[[#This Row],[DATE]]&gt;=DATE(2023,6,1),CURR[[#This Row],[DATE]]&lt;=DATE(2024,5,31)),"Y","N")</f>
        <v>N</v>
      </c>
    </row>
    <row r="3899" spans="1:19" x14ac:dyDescent="0.25">
      <c r="A3899" t="s">
        <v>80</v>
      </c>
      <c r="B3899" t="s">
        <v>14</v>
      </c>
      <c r="C3899" t="s">
        <v>18</v>
      </c>
      <c r="D3899" s="1">
        <v>4870.2428880000016</v>
      </c>
      <c r="E3899" s="1">
        <v>31037.534648000001</v>
      </c>
      <c r="F3899" s="13">
        <v>0</v>
      </c>
      <c r="G3899" s="13">
        <v>0.15691461784042923</v>
      </c>
      <c r="H3899" t="s">
        <v>24</v>
      </c>
      <c r="I3899" t="s">
        <v>17</v>
      </c>
      <c r="J3899">
        <v>2022</v>
      </c>
      <c r="K3899">
        <v>7</v>
      </c>
      <c r="L3899" s="12">
        <v>-2.9179664188440584</v>
      </c>
      <c r="M3899" s="1">
        <v>15692.006252000005</v>
      </c>
      <c r="N3899" s="12">
        <v>-12.853744689092503</v>
      </c>
      <c r="O3899" s="13">
        <v>0.31036457733881356</v>
      </c>
      <c r="P3899" s="12">
        <v>-3.9893470376512141</v>
      </c>
      <c r="Q3899" s="12">
        <v>-6.9073134564952721</v>
      </c>
      <c r="R3899" s="2">
        <f>DATE(CURR[[#This Row],[YEAR]],CURR[[#This Row],[MONTH]],1)</f>
        <v>44743</v>
      </c>
      <c r="S3899" t="str">
        <f>IF(AND(CURR[[#This Row],[DATE]]&gt;=DATE(2023,6,1),CURR[[#This Row],[DATE]]&lt;=DATE(2024,5,31)),"Y","N")</f>
        <v>N</v>
      </c>
    </row>
    <row r="3900" spans="1:19" x14ac:dyDescent="0.25">
      <c r="A3900" t="s">
        <v>80</v>
      </c>
      <c r="B3900" t="s">
        <v>14</v>
      </c>
      <c r="C3900" t="s">
        <v>18</v>
      </c>
      <c r="D3900" s="1">
        <v>1321.3003760000004</v>
      </c>
      <c r="E3900" s="1">
        <v>21188.368896</v>
      </c>
      <c r="F3900" s="13">
        <v>0</v>
      </c>
      <c r="G3900" s="13">
        <v>6.2359702272761504E-2</v>
      </c>
      <c r="H3900" t="s">
        <v>25</v>
      </c>
      <c r="I3900" t="s">
        <v>17</v>
      </c>
      <c r="J3900">
        <v>2022</v>
      </c>
      <c r="K3900">
        <v>7</v>
      </c>
      <c r="L3900" s="12">
        <v>-2.1057482700705976</v>
      </c>
      <c r="M3900" s="1">
        <v>15692.006252000005</v>
      </c>
      <c r="N3900" s="12">
        <v>-12.853744689092503</v>
      </c>
      <c r="O3900" s="13">
        <v>8.4202131631931743E-2</v>
      </c>
      <c r="P3900" s="12">
        <v>-1.0823127022742105</v>
      </c>
      <c r="Q3900" s="12">
        <v>-3.1880609723448083</v>
      </c>
      <c r="R3900" s="2">
        <f>DATE(CURR[[#This Row],[YEAR]],CURR[[#This Row],[MONTH]],1)</f>
        <v>44743</v>
      </c>
      <c r="S3900" t="str">
        <f>IF(AND(CURR[[#This Row],[DATE]]&gt;=DATE(2023,6,1),CURR[[#This Row],[DATE]]&lt;=DATE(2024,5,31)),"Y","N")</f>
        <v>N</v>
      </c>
    </row>
    <row r="3901" spans="1:19" x14ac:dyDescent="0.25">
      <c r="A3901" t="s">
        <v>80</v>
      </c>
      <c r="B3901" t="s">
        <v>14</v>
      </c>
      <c r="C3901" t="s">
        <v>18</v>
      </c>
      <c r="D3901" s="1">
        <v>3621.621772</v>
      </c>
      <c r="E3901" s="1">
        <v>7951.5704759999999</v>
      </c>
      <c r="F3901" s="13">
        <v>0</v>
      </c>
      <c r="G3901" s="13">
        <v>0.45545993498152831</v>
      </c>
      <c r="H3901" t="s">
        <v>26</v>
      </c>
      <c r="I3901" t="s">
        <v>17</v>
      </c>
      <c r="J3901">
        <v>2022</v>
      </c>
      <c r="K3901">
        <v>7</v>
      </c>
      <c r="L3901" s="12">
        <v>-11.272215369664499</v>
      </c>
      <c r="M3901" s="1">
        <v>15692.006252000005</v>
      </c>
      <c r="N3901" s="12">
        <v>-12.853744689092503</v>
      </c>
      <c r="O3901" s="13">
        <v>0.23079405614807288</v>
      </c>
      <c r="P3901" s="12">
        <v>-2.9665678734874086</v>
      </c>
      <c r="Q3901" s="12">
        <v>-14.238783243151907</v>
      </c>
      <c r="R3901" s="2">
        <f>DATE(CURR[[#This Row],[YEAR]],CURR[[#This Row],[MONTH]],1)</f>
        <v>44743</v>
      </c>
      <c r="S3901" t="str">
        <f>IF(AND(CURR[[#This Row],[DATE]]&gt;=DATE(2023,6,1),CURR[[#This Row],[DATE]]&lt;=DATE(2024,5,31)),"Y","N")</f>
        <v>N</v>
      </c>
    </row>
    <row r="3902" spans="1:19" x14ac:dyDescent="0.25">
      <c r="A3902" t="s">
        <v>80</v>
      </c>
      <c r="B3902" t="s">
        <v>14</v>
      </c>
      <c r="C3902" t="s">
        <v>19</v>
      </c>
      <c r="D3902" s="1">
        <v>3.5079239999999992</v>
      </c>
      <c r="E3902" s="1">
        <v>20062.223084000001</v>
      </c>
      <c r="F3902" s="13">
        <v>0</v>
      </c>
      <c r="G3902" s="13">
        <v>1.7485220781926378E-4</v>
      </c>
      <c r="H3902" t="s">
        <v>16</v>
      </c>
      <c r="I3902" t="s">
        <v>17</v>
      </c>
      <c r="J3902">
        <v>2022</v>
      </c>
      <c r="K3902">
        <v>7</v>
      </c>
      <c r="L3902" s="12">
        <v>-1.4919345833543992E-3</v>
      </c>
      <c r="M3902" s="1">
        <v>22963.129996</v>
      </c>
      <c r="N3902" s="12">
        <v>-18.809717858314404</v>
      </c>
      <c r="O3902" s="13">
        <v>1.5276332105471042E-4</v>
      </c>
      <c r="P3902" s="12">
        <v>-2.8734349681382035E-3</v>
      </c>
      <c r="Q3902" s="12">
        <v>-4.3653695514926025E-3</v>
      </c>
      <c r="R3902" s="2">
        <f>DATE(CURR[[#This Row],[YEAR]],CURR[[#This Row],[MONTH]],1)</f>
        <v>44743</v>
      </c>
      <c r="S3902" t="str">
        <f>IF(AND(CURR[[#This Row],[DATE]]&gt;=DATE(2023,6,1),CURR[[#This Row],[DATE]]&lt;=DATE(2024,5,31)),"Y","N")</f>
        <v>N</v>
      </c>
    </row>
    <row r="3903" spans="1:19" x14ac:dyDescent="0.25">
      <c r="A3903" t="s">
        <v>80</v>
      </c>
      <c r="B3903" t="s">
        <v>14</v>
      </c>
      <c r="C3903" t="s">
        <v>19</v>
      </c>
      <c r="D3903" s="1">
        <v>22963.129996</v>
      </c>
      <c r="E3903" s="1">
        <v>80239.697104000006</v>
      </c>
      <c r="F3903" s="13">
        <v>0.28618166350051283</v>
      </c>
      <c r="G3903" s="13">
        <v>0</v>
      </c>
      <c r="H3903" t="s">
        <v>21</v>
      </c>
      <c r="I3903" t="s">
        <v>23</v>
      </c>
      <c r="J3903">
        <v>2022</v>
      </c>
      <c r="K3903">
        <v>7</v>
      </c>
      <c r="L3903" s="12">
        <v>-11.615665286266378</v>
      </c>
      <c r="M3903" s="1">
        <v>22963.129996</v>
      </c>
      <c r="N3903" s="12">
        <v>-18.809717858314404</v>
      </c>
      <c r="O3903" s="13">
        <v>0</v>
      </c>
      <c r="P3903" s="12">
        <v>0</v>
      </c>
      <c r="Q3903" s="12">
        <v>0</v>
      </c>
      <c r="R3903" s="2">
        <f>DATE(CURR[[#This Row],[YEAR]],CURR[[#This Row],[MONTH]],1)</f>
        <v>44743</v>
      </c>
      <c r="S3903" t="str">
        <f>IF(AND(CURR[[#This Row],[DATE]]&gt;=DATE(2023,6,1),CURR[[#This Row],[DATE]]&lt;=DATE(2024,5,31)),"Y","N")</f>
        <v>N</v>
      </c>
    </row>
    <row r="3904" spans="1:19" x14ac:dyDescent="0.25">
      <c r="A3904" t="s">
        <v>80</v>
      </c>
      <c r="B3904" t="s">
        <v>14</v>
      </c>
      <c r="C3904" t="s">
        <v>19</v>
      </c>
      <c r="D3904" s="1">
        <v>22963.129996</v>
      </c>
      <c r="E3904" s="1">
        <v>80239.697104000006</v>
      </c>
      <c r="F3904" s="13">
        <v>0.28618166350051283</v>
      </c>
      <c r="G3904" s="13">
        <v>0</v>
      </c>
      <c r="H3904" t="s">
        <v>21</v>
      </c>
      <c r="I3904" t="s">
        <v>22</v>
      </c>
      <c r="J3904">
        <v>2022</v>
      </c>
      <c r="K3904">
        <v>7</v>
      </c>
      <c r="L3904" s="12">
        <v>-7.1940525720480268</v>
      </c>
      <c r="M3904" s="1">
        <v>22963.129996</v>
      </c>
      <c r="N3904" s="12">
        <v>-18.809717858314404</v>
      </c>
      <c r="O3904" s="13">
        <v>0</v>
      </c>
      <c r="P3904" s="12">
        <v>0</v>
      </c>
      <c r="Q3904" s="12">
        <v>0</v>
      </c>
      <c r="R3904" s="2">
        <f>DATE(CURR[[#This Row],[YEAR]],CURR[[#This Row],[MONTH]],1)</f>
        <v>44743</v>
      </c>
      <c r="S3904" t="str">
        <f>IF(AND(CURR[[#This Row],[DATE]]&gt;=DATE(2023,6,1),CURR[[#This Row],[DATE]]&lt;=DATE(2024,5,31)),"Y","N")</f>
        <v>N</v>
      </c>
    </row>
    <row r="3905" spans="1:19" x14ac:dyDescent="0.25">
      <c r="A3905" t="s">
        <v>80</v>
      </c>
      <c r="B3905" t="s">
        <v>14</v>
      </c>
      <c r="C3905" t="s">
        <v>19</v>
      </c>
      <c r="D3905" s="1">
        <v>7342.2852720000001</v>
      </c>
      <c r="E3905" s="1">
        <v>31037.534648000001</v>
      </c>
      <c r="F3905" s="13">
        <v>0</v>
      </c>
      <c r="G3905" s="13">
        <v>0.23656148451446429</v>
      </c>
      <c r="H3905" t="s">
        <v>24</v>
      </c>
      <c r="I3905" t="s">
        <v>17</v>
      </c>
      <c r="J3905">
        <v>2022</v>
      </c>
      <c r="K3905">
        <v>7</v>
      </c>
      <c r="L3905" s="12">
        <v>-4.3990705092056412</v>
      </c>
      <c r="M3905" s="1">
        <v>22963.129996</v>
      </c>
      <c r="N3905" s="12">
        <v>-18.809717858314404</v>
      </c>
      <c r="O3905" s="13">
        <v>0.31974235538791834</v>
      </c>
      <c r="P3905" s="12">
        <v>-6.0142634921996381</v>
      </c>
      <c r="Q3905" s="12">
        <v>-10.413334001405278</v>
      </c>
      <c r="R3905" s="2">
        <f>DATE(CURR[[#This Row],[YEAR]],CURR[[#This Row],[MONTH]],1)</f>
        <v>44743</v>
      </c>
      <c r="S3905" t="str">
        <f>IF(AND(CURR[[#This Row],[DATE]]&gt;=DATE(2023,6,1),CURR[[#This Row],[DATE]]&lt;=DATE(2024,5,31)),"Y","N")</f>
        <v>N</v>
      </c>
    </row>
    <row r="3906" spans="1:19" x14ac:dyDescent="0.25">
      <c r="A3906" t="s">
        <v>80</v>
      </c>
      <c r="B3906" t="s">
        <v>14</v>
      </c>
      <c r="C3906" t="s">
        <v>19</v>
      </c>
      <c r="D3906" s="1">
        <v>14628.699444</v>
      </c>
      <c r="E3906" s="1">
        <v>21188.368896</v>
      </c>
      <c r="F3906" s="13">
        <v>0</v>
      </c>
      <c r="G3906" s="13">
        <v>0.69041177807517062</v>
      </c>
      <c r="H3906" t="s">
        <v>25</v>
      </c>
      <c r="I3906" t="s">
        <v>17</v>
      </c>
      <c r="J3906">
        <v>2022</v>
      </c>
      <c r="K3906">
        <v>7</v>
      </c>
      <c r="L3906" s="12">
        <v>-23.313668191664622</v>
      </c>
      <c r="M3906" s="1">
        <v>22963.129996</v>
      </c>
      <c r="N3906" s="12">
        <v>-18.809717858314404</v>
      </c>
      <c r="O3906" s="13">
        <v>0.63705163218377492</v>
      </c>
      <c r="P3906" s="12">
        <v>-11.982761462555491</v>
      </c>
      <c r="Q3906" s="12">
        <v>-35.296429654220113</v>
      </c>
      <c r="R3906" s="2">
        <f>DATE(CURR[[#This Row],[YEAR]],CURR[[#This Row],[MONTH]],1)</f>
        <v>44743</v>
      </c>
      <c r="S3906" t="str">
        <f>IF(AND(CURR[[#This Row],[DATE]]&gt;=DATE(2023,6,1),CURR[[#This Row],[DATE]]&lt;=DATE(2024,5,31)),"Y","N")</f>
        <v>N</v>
      </c>
    </row>
    <row r="3907" spans="1:19" x14ac:dyDescent="0.25">
      <c r="A3907" t="s">
        <v>80</v>
      </c>
      <c r="B3907" t="s">
        <v>14</v>
      </c>
      <c r="C3907" t="s">
        <v>19</v>
      </c>
      <c r="D3907" s="1">
        <v>988.63735599999995</v>
      </c>
      <c r="E3907" s="1">
        <v>7951.5704759999999</v>
      </c>
      <c r="F3907" s="13">
        <v>0</v>
      </c>
      <c r="G3907" s="13">
        <v>0.12433233899944372</v>
      </c>
      <c r="H3907" t="s">
        <v>26</v>
      </c>
      <c r="I3907" t="s">
        <v>17</v>
      </c>
      <c r="J3907">
        <v>2022</v>
      </c>
      <c r="K3907">
        <v>7</v>
      </c>
      <c r="L3907" s="12">
        <v>-3.0771112780154986</v>
      </c>
      <c r="M3907" s="1">
        <v>22963.129996</v>
      </c>
      <c r="N3907" s="12">
        <v>-18.809717858314404</v>
      </c>
      <c r="O3907" s="13">
        <v>4.3053249107252056E-2</v>
      </c>
      <c r="P3907" s="12">
        <v>-0.80981946859113763</v>
      </c>
      <c r="Q3907" s="12">
        <v>-3.8869307466066361</v>
      </c>
      <c r="R3907" s="2">
        <f>DATE(CURR[[#This Row],[YEAR]],CURR[[#This Row],[MONTH]],1)</f>
        <v>44743</v>
      </c>
      <c r="S3907" t="str">
        <f>IF(AND(CURR[[#This Row],[DATE]]&gt;=DATE(2023,6,1),CURR[[#This Row],[DATE]]&lt;=DATE(2024,5,31)),"Y","N")</f>
        <v>N</v>
      </c>
    </row>
    <row r="3908" spans="1:19" x14ac:dyDescent="0.25">
      <c r="A3908" t="s">
        <v>80</v>
      </c>
      <c r="B3908" t="s">
        <v>14</v>
      </c>
      <c r="C3908" t="s">
        <v>20</v>
      </c>
      <c r="D3908" s="1">
        <v>10001.242928</v>
      </c>
      <c r="E3908" s="1">
        <v>20062.223084000001</v>
      </c>
      <c r="F3908" s="13">
        <v>0</v>
      </c>
      <c r="G3908" s="13">
        <v>0.49851120118269338</v>
      </c>
      <c r="H3908" t="s">
        <v>16</v>
      </c>
      <c r="I3908" t="s">
        <v>17</v>
      </c>
      <c r="J3908">
        <v>2022</v>
      </c>
      <c r="K3908">
        <v>7</v>
      </c>
      <c r="L3908" s="12">
        <v>-4.2535699749515139</v>
      </c>
      <c r="M3908" s="1">
        <v>27563.545644000002</v>
      </c>
      <c r="N3908" s="12">
        <v>-22.578042140976564</v>
      </c>
      <c r="O3908" s="13">
        <v>0.36284312102558031</v>
      </c>
      <c r="P3908" s="12">
        <v>-8.1922872770790107</v>
      </c>
      <c r="Q3908" s="12">
        <v>-12.445857252030525</v>
      </c>
      <c r="R3908" s="2">
        <f>DATE(CURR[[#This Row],[YEAR]],CURR[[#This Row],[MONTH]],1)</f>
        <v>44743</v>
      </c>
      <c r="S3908" t="str">
        <f>IF(AND(CURR[[#This Row],[DATE]]&gt;=DATE(2023,6,1),CURR[[#This Row],[DATE]]&lt;=DATE(2024,5,31)),"Y","N")</f>
        <v>N</v>
      </c>
    </row>
    <row r="3909" spans="1:19" x14ac:dyDescent="0.25">
      <c r="A3909" t="s">
        <v>80</v>
      </c>
      <c r="B3909" t="s">
        <v>14</v>
      </c>
      <c r="C3909" t="s">
        <v>20</v>
      </c>
      <c r="D3909" s="1">
        <v>27563.545644000002</v>
      </c>
      <c r="E3909" s="1">
        <v>80239.697104000006</v>
      </c>
      <c r="F3909" s="13">
        <v>0.34351507593896369</v>
      </c>
      <c r="G3909" s="13">
        <v>0</v>
      </c>
      <c r="H3909" t="s">
        <v>21</v>
      </c>
      <c r="I3909" t="s">
        <v>23</v>
      </c>
      <c r="J3909">
        <v>2022</v>
      </c>
      <c r="K3909">
        <v>7</v>
      </c>
      <c r="L3909" s="12">
        <v>-13.942738657979142</v>
      </c>
      <c r="M3909" s="1">
        <v>27563.545644000002</v>
      </c>
      <c r="N3909" s="12">
        <v>-22.578042140976564</v>
      </c>
      <c r="O3909" s="13">
        <v>0</v>
      </c>
      <c r="P3909" s="12">
        <v>0</v>
      </c>
      <c r="Q3909" s="12">
        <v>0</v>
      </c>
      <c r="R3909" s="2">
        <f>DATE(CURR[[#This Row],[YEAR]],CURR[[#This Row],[MONTH]],1)</f>
        <v>44743</v>
      </c>
      <c r="S3909" t="str">
        <f>IF(AND(CURR[[#This Row],[DATE]]&gt;=DATE(2023,6,1),CURR[[#This Row],[DATE]]&lt;=DATE(2024,5,31)),"Y","N")</f>
        <v>N</v>
      </c>
    </row>
    <row r="3910" spans="1:19" x14ac:dyDescent="0.25">
      <c r="A3910" t="s">
        <v>80</v>
      </c>
      <c r="B3910" t="s">
        <v>14</v>
      </c>
      <c r="C3910" t="s">
        <v>20</v>
      </c>
      <c r="D3910" s="1">
        <v>27563.545644000002</v>
      </c>
      <c r="E3910" s="1">
        <v>80239.697104000006</v>
      </c>
      <c r="F3910" s="13">
        <v>0.34351507593896369</v>
      </c>
      <c r="G3910" s="13">
        <v>0</v>
      </c>
      <c r="H3910" t="s">
        <v>21</v>
      </c>
      <c r="I3910" t="s">
        <v>22</v>
      </c>
      <c r="J3910">
        <v>2022</v>
      </c>
      <c r="K3910">
        <v>7</v>
      </c>
      <c r="L3910" s="12">
        <v>-8.6353034829974238</v>
      </c>
      <c r="M3910" s="1">
        <v>27563.545644000002</v>
      </c>
      <c r="N3910" s="12">
        <v>-22.578042140976564</v>
      </c>
      <c r="O3910" s="13">
        <v>0</v>
      </c>
      <c r="P3910" s="12">
        <v>0</v>
      </c>
      <c r="Q3910" s="12">
        <v>0</v>
      </c>
      <c r="R3910" s="2">
        <f>DATE(CURR[[#This Row],[YEAR]],CURR[[#This Row],[MONTH]],1)</f>
        <v>44743</v>
      </c>
      <c r="S3910" t="str">
        <f>IF(AND(CURR[[#This Row],[DATE]]&gt;=DATE(2023,6,1),CURR[[#This Row],[DATE]]&lt;=DATE(2024,5,31)),"Y","N")</f>
        <v>N</v>
      </c>
    </row>
    <row r="3911" spans="1:19" x14ac:dyDescent="0.25">
      <c r="A3911" t="s">
        <v>80</v>
      </c>
      <c r="B3911" t="s">
        <v>14</v>
      </c>
      <c r="C3911" t="s">
        <v>20</v>
      </c>
      <c r="D3911" s="1">
        <v>12534.871391999999</v>
      </c>
      <c r="E3911" s="1">
        <v>31037.534648000001</v>
      </c>
      <c r="F3911" s="13">
        <v>0</v>
      </c>
      <c r="G3911" s="13">
        <v>0.40386169630285768</v>
      </c>
      <c r="H3911" t="s">
        <v>24</v>
      </c>
      <c r="I3911" t="s">
        <v>17</v>
      </c>
      <c r="J3911">
        <v>2022</v>
      </c>
      <c r="K3911">
        <v>7</v>
      </c>
      <c r="L3911" s="12">
        <v>-7.51016625402956</v>
      </c>
      <c r="M3911" s="1">
        <v>27563.545644000002</v>
      </c>
      <c r="N3911" s="12">
        <v>-22.578042140976564</v>
      </c>
      <c r="O3911" s="13">
        <v>0.45476266202815507</v>
      </c>
      <c r="P3911" s="12">
        <v>-10.267650547414368</v>
      </c>
      <c r="Q3911" s="12">
        <v>-17.777816801443926</v>
      </c>
      <c r="R3911" s="2">
        <f>DATE(CURR[[#This Row],[YEAR]],CURR[[#This Row],[MONTH]],1)</f>
        <v>44743</v>
      </c>
      <c r="S3911" t="str">
        <f>IF(AND(CURR[[#This Row],[DATE]]&gt;=DATE(2023,6,1),CURR[[#This Row],[DATE]]&lt;=DATE(2024,5,31)),"Y","N")</f>
        <v>N</v>
      </c>
    </row>
    <row r="3912" spans="1:19" x14ac:dyDescent="0.25">
      <c r="A3912" t="s">
        <v>80</v>
      </c>
      <c r="B3912" t="s">
        <v>14</v>
      </c>
      <c r="C3912" t="s">
        <v>20</v>
      </c>
      <c r="D3912" s="1">
        <v>3399.2413279999992</v>
      </c>
      <c r="E3912" s="1">
        <v>21188.368896</v>
      </c>
      <c r="F3912" s="13">
        <v>0</v>
      </c>
      <c r="G3912" s="13">
        <v>0.16042958968123863</v>
      </c>
      <c r="H3912" t="s">
        <v>25</v>
      </c>
      <c r="I3912" t="s">
        <v>17</v>
      </c>
      <c r="J3912">
        <v>2022</v>
      </c>
      <c r="K3912">
        <v>7</v>
      </c>
      <c r="L3912" s="12">
        <v>-5.4173499652349131</v>
      </c>
      <c r="M3912" s="1">
        <v>27563.545644000002</v>
      </c>
      <c r="N3912" s="12">
        <v>-22.578042140976564</v>
      </c>
      <c r="O3912" s="13">
        <v>0.12332380499603619</v>
      </c>
      <c r="P3912" s="12">
        <v>-2.7844100661860813</v>
      </c>
      <c r="Q3912" s="12">
        <v>-8.201760031420994</v>
      </c>
      <c r="R3912" s="2">
        <f>DATE(CURR[[#This Row],[YEAR]],CURR[[#This Row],[MONTH]],1)</f>
        <v>44743</v>
      </c>
      <c r="S3912" t="str">
        <f>IF(AND(CURR[[#This Row],[DATE]]&gt;=DATE(2023,6,1),CURR[[#This Row],[DATE]]&lt;=DATE(2024,5,31)),"Y","N")</f>
        <v>N</v>
      </c>
    </row>
    <row r="3913" spans="1:19" x14ac:dyDescent="0.25">
      <c r="A3913" t="s">
        <v>80</v>
      </c>
      <c r="B3913" t="s">
        <v>14</v>
      </c>
      <c r="C3913" t="s">
        <v>20</v>
      </c>
      <c r="D3913" s="1">
        <v>1628.1899960000001</v>
      </c>
      <c r="E3913" s="1">
        <v>7951.5704759999999</v>
      </c>
      <c r="F3913" s="13">
        <v>0</v>
      </c>
      <c r="G3913" s="13">
        <v>0.20476332328491836</v>
      </c>
      <c r="H3913" t="s">
        <v>26</v>
      </c>
      <c r="I3913" t="s">
        <v>17</v>
      </c>
      <c r="J3913">
        <v>2022</v>
      </c>
      <c r="K3913">
        <v>7</v>
      </c>
      <c r="L3913" s="12">
        <v>-5.0677043195236182</v>
      </c>
      <c r="M3913" s="1">
        <v>27563.545644000002</v>
      </c>
      <c r="N3913" s="12">
        <v>-22.578042140976564</v>
      </c>
      <c r="O3913" s="13">
        <v>5.9070411950228267E-2</v>
      </c>
      <c r="P3913" s="12">
        <v>-1.3336942502970994</v>
      </c>
      <c r="Q3913" s="12">
        <v>-6.4013985698207172</v>
      </c>
      <c r="R3913" s="2">
        <f>DATE(CURR[[#This Row],[YEAR]],CURR[[#This Row],[MONTH]],1)</f>
        <v>44743</v>
      </c>
      <c r="S3913" t="str">
        <f>IF(AND(CURR[[#This Row],[DATE]]&gt;=DATE(2023,6,1),CURR[[#This Row],[DATE]]&lt;=DATE(2024,5,31)),"Y","N")</f>
        <v>N</v>
      </c>
    </row>
    <row r="3914" spans="1:19" x14ac:dyDescent="0.25">
      <c r="A3914" t="s">
        <v>80</v>
      </c>
      <c r="B3914" t="s">
        <v>110</v>
      </c>
      <c r="C3914" t="s">
        <v>15</v>
      </c>
      <c r="D3914" s="1">
        <v>1649491.9488390004</v>
      </c>
      <c r="E3914" s="1">
        <v>8410964.4368749969</v>
      </c>
      <c r="F3914" s="13">
        <v>0</v>
      </c>
      <c r="G3914" s="13">
        <v>0.19611210595628809</v>
      </c>
      <c r="H3914" t="s">
        <v>16</v>
      </c>
      <c r="I3914" t="s">
        <v>17</v>
      </c>
      <c r="J3914">
        <v>2022</v>
      </c>
      <c r="K3914">
        <v>7</v>
      </c>
      <c r="L3914" s="12">
        <v>-1.6733356515182287</v>
      </c>
      <c r="M3914" s="1">
        <v>5638722.8769529844</v>
      </c>
      <c r="N3914" s="12">
        <v>-10.932582494385038</v>
      </c>
      <c r="O3914" s="13">
        <v>0.29252935191777718</v>
      </c>
      <c r="P3914" s="12">
        <v>-3.1981012718700912</v>
      </c>
      <c r="Q3914" s="12">
        <v>-4.8714369233883197</v>
      </c>
      <c r="R3914" s="2">
        <f>DATE(CURR[[#This Row],[YEAR]],CURR[[#This Row],[MONTH]],1)</f>
        <v>44743</v>
      </c>
      <c r="S3914" t="str">
        <f>IF(AND(CURR[[#This Row],[DATE]]&gt;=DATE(2023,6,1),CURR[[#This Row],[DATE]]&lt;=DATE(2024,5,31)),"Y","N")</f>
        <v>N</v>
      </c>
    </row>
    <row r="3915" spans="1:19" x14ac:dyDescent="0.25">
      <c r="A3915" t="s">
        <v>80</v>
      </c>
      <c r="B3915" t="s">
        <v>110</v>
      </c>
      <c r="C3915" t="s">
        <v>15</v>
      </c>
      <c r="D3915" s="1">
        <v>5638722.8769529844</v>
      </c>
      <c r="E3915" s="1">
        <v>33899903.776400983</v>
      </c>
      <c r="F3915" s="13">
        <v>0.1663344803025168</v>
      </c>
      <c r="G3915" s="13">
        <v>0</v>
      </c>
      <c r="H3915" t="s">
        <v>21</v>
      </c>
      <c r="I3915" t="s">
        <v>23</v>
      </c>
      <c r="J3915">
        <v>2022</v>
      </c>
      <c r="K3915">
        <v>7</v>
      </c>
      <c r="L3915" s="12">
        <v>-6.7512559160019023</v>
      </c>
      <c r="M3915" s="1">
        <v>5638722.8769529844</v>
      </c>
      <c r="N3915" s="12">
        <v>-10.932582494385038</v>
      </c>
      <c r="O3915" s="13">
        <v>0</v>
      </c>
      <c r="P3915" s="12">
        <v>0</v>
      </c>
      <c r="Q3915" s="12">
        <v>0</v>
      </c>
      <c r="R3915" s="2">
        <f>DATE(CURR[[#This Row],[YEAR]],CURR[[#This Row],[MONTH]],1)</f>
        <v>44743</v>
      </c>
      <c r="S3915" t="str">
        <f>IF(AND(CURR[[#This Row],[DATE]]&gt;=DATE(2023,6,1),CURR[[#This Row],[DATE]]&lt;=DATE(2024,5,31)),"Y","N")</f>
        <v>N</v>
      </c>
    </row>
    <row r="3916" spans="1:19" x14ac:dyDescent="0.25">
      <c r="A3916" t="s">
        <v>80</v>
      </c>
      <c r="B3916" t="s">
        <v>110</v>
      </c>
      <c r="C3916" t="s">
        <v>15</v>
      </c>
      <c r="D3916" s="1">
        <v>5638722.8769529844</v>
      </c>
      <c r="E3916" s="1">
        <v>33899903.776400983</v>
      </c>
      <c r="F3916" s="13">
        <v>0.1663344803025168</v>
      </c>
      <c r="G3916" s="13">
        <v>0</v>
      </c>
      <c r="H3916" t="s">
        <v>21</v>
      </c>
      <c r="I3916" t="s">
        <v>22</v>
      </c>
      <c r="J3916">
        <v>2022</v>
      </c>
      <c r="K3916">
        <v>7</v>
      </c>
      <c r="L3916" s="12">
        <v>-4.1813265783831346</v>
      </c>
      <c r="M3916" s="1">
        <v>5638722.8769529844</v>
      </c>
      <c r="N3916" s="12">
        <v>-10.932582494385038</v>
      </c>
      <c r="O3916" s="13">
        <v>0</v>
      </c>
      <c r="P3916" s="12">
        <v>0</v>
      </c>
      <c r="Q3916" s="12">
        <v>0</v>
      </c>
      <c r="R3916" s="2">
        <f>DATE(CURR[[#This Row],[YEAR]],CURR[[#This Row],[MONTH]],1)</f>
        <v>44743</v>
      </c>
      <c r="S3916" t="str">
        <f>IF(AND(CURR[[#This Row],[DATE]]&gt;=DATE(2023,6,1),CURR[[#This Row],[DATE]]&lt;=DATE(2024,5,31)),"Y","N")</f>
        <v>N</v>
      </c>
    </row>
    <row r="3917" spans="1:19" x14ac:dyDescent="0.25">
      <c r="A3917" t="s">
        <v>80</v>
      </c>
      <c r="B3917" t="s">
        <v>110</v>
      </c>
      <c r="C3917" t="s">
        <v>15</v>
      </c>
      <c r="D3917" s="1">
        <v>2485696.7228209982</v>
      </c>
      <c r="E3917" s="1">
        <v>12543660.436549015</v>
      </c>
      <c r="F3917" s="13">
        <v>0</v>
      </c>
      <c r="G3917" s="13">
        <v>0.19816358513487137</v>
      </c>
      <c r="H3917" t="s">
        <v>24</v>
      </c>
      <c r="I3917" t="s">
        <v>17</v>
      </c>
      <c r="J3917">
        <v>2022</v>
      </c>
      <c r="K3917">
        <v>7</v>
      </c>
      <c r="L3917" s="12">
        <v>-3.6850275316562477</v>
      </c>
      <c r="M3917" s="1">
        <v>5638722.8769529844</v>
      </c>
      <c r="N3917" s="12">
        <v>-10.932582494385038</v>
      </c>
      <c r="O3917" s="13">
        <v>0.44082619009008694</v>
      </c>
      <c r="P3917" s="12">
        <v>-4.8193686888453353</v>
      </c>
      <c r="Q3917" s="12">
        <v>-8.5043962205015831</v>
      </c>
      <c r="R3917" s="2">
        <f>DATE(CURR[[#This Row],[YEAR]],CURR[[#This Row],[MONTH]],1)</f>
        <v>44743</v>
      </c>
      <c r="S3917" t="str">
        <f>IF(AND(CURR[[#This Row],[DATE]]&gt;=DATE(2023,6,1),CURR[[#This Row],[DATE]]&lt;=DATE(2024,5,31)),"Y","N")</f>
        <v>N</v>
      </c>
    </row>
    <row r="3918" spans="1:19" x14ac:dyDescent="0.25">
      <c r="A3918" t="s">
        <v>80</v>
      </c>
      <c r="B3918" t="s">
        <v>110</v>
      </c>
      <c r="C3918" t="s">
        <v>15</v>
      </c>
      <c r="D3918" s="1">
        <v>745526.14028399985</v>
      </c>
      <c r="E3918" s="1">
        <v>9153942.3496060036</v>
      </c>
      <c r="F3918" s="13">
        <v>0</v>
      </c>
      <c r="G3918" s="13">
        <v>8.144317626340393E-2</v>
      </c>
      <c r="H3918" t="s">
        <v>25</v>
      </c>
      <c r="I3918" t="s">
        <v>17</v>
      </c>
      <c r="J3918">
        <v>2022</v>
      </c>
      <c r="K3918">
        <v>7</v>
      </c>
      <c r="L3918" s="12">
        <v>-2.7501546876471807</v>
      </c>
      <c r="M3918" s="1">
        <v>5638722.8769529844</v>
      </c>
      <c r="N3918" s="12">
        <v>-10.932582494385038</v>
      </c>
      <c r="O3918" s="13">
        <v>0.13221542476066181</v>
      </c>
      <c r="P3918" s="12">
        <v>-1.4454560382260935</v>
      </c>
      <c r="Q3918" s="12">
        <v>-4.1956107258732747</v>
      </c>
      <c r="R3918" s="2">
        <f>DATE(CURR[[#This Row],[YEAR]],CURR[[#This Row],[MONTH]],1)</f>
        <v>44743</v>
      </c>
      <c r="S3918" t="str">
        <f>IF(AND(CURR[[#This Row],[DATE]]&gt;=DATE(2023,6,1),CURR[[#This Row],[DATE]]&lt;=DATE(2024,5,31)),"Y","N")</f>
        <v>N</v>
      </c>
    </row>
    <row r="3919" spans="1:19" x14ac:dyDescent="0.25">
      <c r="A3919" t="s">
        <v>80</v>
      </c>
      <c r="B3919" t="s">
        <v>110</v>
      </c>
      <c r="C3919" t="s">
        <v>15</v>
      </c>
      <c r="D3919" s="1">
        <v>758008.06500900001</v>
      </c>
      <c r="E3919" s="1">
        <v>3791336.5533709992</v>
      </c>
      <c r="F3919" s="13">
        <v>0</v>
      </c>
      <c r="G3919" s="13">
        <v>0.19993162156364905</v>
      </c>
      <c r="H3919" t="s">
        <v>26</v>
      </c>
      <c r="I3919" t="s">
        <v>17</v>
      </c>
      <c r="J3919">
        <v>2022</v>
      </c>
      <c r="K3919">
        <v>7</v>
      </c>
      <c r="L3919" s="12">
        <v>-4.9481241364580431</v>
      </c>
      <c r="M3919" s="1">
        <v>5638722.8769529844</v>
      </c>
      <c r="N3919" s="12">
        <v>-10.932582494385038</v>
      </c>
      <c r="O3919" s="13">
        <v>0.13442903323147659</v>
      </c>
      <c r="P3919" s="12">
        <v>-1.4696564954435456</v>
      </c>
      <c r="Q3919" s="12">
        <v>-6.4177806319015884</v>
      </c>
      <c r="R3919" s="2">
        <f>DATE(CURR[[#This Row],[YEAR]],CURR[[#This Row],[MONTH]],1)</f>
        <v>44743</v>
      </c>
      <c r="S3919" t="str">
        <f>IF(AND(CURR[[#This Row],[DATE]]&gt;=DATE(2023,6,1),CURR[[#This Row],[DATE]]&lt;=DATE(2024,5,31)),"Y","N")</f>
        <v>N</v>
      </c>
    </row>
    <row r="3920" spans="1:19" x14ac:dyDescent="0.25">
      <c r="A3920" t="s">
        <v>80</v>
      </c>
      <c r="B3920" t="s">
        <v>110</v>
      </c>
      <c r="C3920" t="s">
        <v>18</v>
      </c>
      <c r="D3920" s="1">
        <v>2926040.9113040031</v>
      </c>
      <c r="E3920" s="1">
        <v>8410964.4368749969</v>
      </c>
      <c r="F3920" s="13">
        <v>0</v>
      </c>
      <c r="G3920" s="13">
        <v>0.34788411403522018</v>
      </c>
      <c r="H3920" t="s">
        <v>16</v>
      </c>
      <c r="I3920" t="s">
        <v>17</v>
      </c>
      <c r="J3920">
        <v>2022</v>
      </c>
      <c r="K3920">
        <v>7</v>
      </c>
      <c r="L3920" s="12">
        <v>-2.968337358743772</v>
      </c>
      <c r="M3920" s="1">
        <v>8135433.91798501</v>
      </c>
      <c r="N3920" s="12">
        <v>-15.773306185965765</v>
      </c>
      <c r="O3920" s="13">
        <v>0.35966623794158076</v>
      </c>
      <c r="P3920" s="12">
        <v>-5.6731256958069709</v>
      </c>
      <c r="Q3920" s="12">
        <v>-8.6414630545507425</v>
      </c>
      <c r="R3920" s="2">
        <f>DATE(CURR[[#This Row],[YEAR]],CURR[[#This Row],[MONTH]],1)</f>
        <v>44743</v>
      </c>
      <c r="S3920" t="str">
        <f>IF(AND(CURR[[#This Row],[DATE]]&gt;=DATE(2023,6,1),CURR[[#This Row],[DATE]]&lt;=DATE(2024,5,31)),"Y","N")</f>
        <v>N</v>
      </c>
    </row>
    <row r="3921" spans="1:19" x14ac:dyDescent="0.25">
      <c r="A3921" t="s">
        <v>80</v>
      </c>
      <c r="B3921" t="s">
        <v>110</v>
      </c>
      <c r="C3921" t="s">
        <v>18</v>
      </c>
      <c r="D3921" s="1">
        <v>8135433.91798501</v>
      </c>
      <c r="E3921" s="1">
        <v>33899903.776400983</v>
      </c>
      <c r="F3921" s="13">
        <v>0.23998398259904191</v>
      </c>
      <c r="G3921" s="13">
        <v>0</v>
      </c>
      <c r="H3921" t="s">
        <v>21</v>
      </c>
      <c r="I3921" t="s">
        <v>23</v>
      </c>
      <c r="J3921">
        <v>2022</v>
      </c>
      <c r="K3921">
        <v>7</v>
      </c>
      <c r="L3921" s="12">
        <v>-9.7405738083937372</v>
      </c>
      <c r="M3921" s="1">
        <v>8135433.91798501</v>
      </c>
      <c r="N3921" s="12">
        <v>-15.773306185965765</v>
      </c>
      <c r="O3921" s="13">
        <v>0</v>
      </c>
      <c r="P3921" s="12">
        <v>0</v>
      </c>
      <c r="Q3921" s="12">
        <v>0</v>
      </c>
      <c r="R3921" s="2">
        <f>DATE(CURR[[#This Row],[YEAR]],CURR[[#This Row],[MONTH]],1)</f>
        <v>44743</v>
      </c>
      <c r="S3921" t="str">
        <f>IF(AND(CURR[[#This Row],[DATE]]&gt;=DATE(2023,6,1),CURR[[#This Row],[DATE]]&lt;=DATE(2024,5,31)),"Y","N")</f>
        <v>N</v>
      </c>
    </row>
    <row r="3922" spans="1:19" x14ac:dyDescent="0.25">
      <c r="A3922" t="s">
        <v>80</v>
      </c>
      <c r="B3922" t="s">
        <v>110</v>
      </c>
      <c r="C3922" t="s">
        <v>18</v>
      </c>
      <c r="D3922" s="1">
        <v>8135433.91798501</v>
      </c>
      <c r="E3922" s="1">
        <v>33899903.776400983</v>
      </c>
      <c r="F3922" s="13">
        <v>0.23998398259904191</v>
      </c>
      <c r="G3922" s="13">
        <v>0</v>
      </c>
      <c r="H3922" t="s">
        <v>21</v>
      </c>
      <c r="I3922" t="s">
        <v>22</v>
      </c>
      <c r="J3922">
        <v>2022</v>
      </c>
      <c r="K3922">
        <v>7</v>
      </c>
      <c r="L3922" s="12">
        <v>-6.0327323775720272</v>
      </c>
      <c r="M3922" s="1">
        <v>8135433.91798501</v>
      </c>
      <c r="N3922" s="12">
        <v>-15.773306185965765</v>
      </c>
      <c r="O3922" s="13">
        <v>0</v>
      </c>
      <c r="P3922" s="12">
        <v>0</v>
      </c>
      <c r="Q3922" s="12">
        <v>0</v>
      </c>
      <c r="R3922" s="2">
        <f>DATE(CURR[[#This Row],[YEAR]],CURR[[#This Row],[MONTH]],1)</f>
        <v>44743</v>
      </c>
      <c r="S3922" t="str">
        <f>IF(AND(CURR[[#This Row],[DATE]]&gt;=DATE(2023,6,1),CURR[[#This Row],[DATE]]&lt;=DATE(2024,5,31)),"Y","N")</f>
        <v>N</v>
      </c>
    </row>
    <row r="3923" spans="1:19" x14ac:dyDescent="0.25">
      <c r="A3923" t="s">
        <v>80</v>
      </c>
      <c r="B3923" t="s">
        <v>110</v>
      </c>
      <c r="C3923" t="s">
        <v>18</v>
      </c>
      <c r="D3923" s="1">
        <v>2359592.3131240001</v>
      </c>
      <c r="E3923" s="1">
        <v>12543660.436549015</v>
      </c>
      <c r="F3923" s="13">
        <v>0</v>
      </c>
      <c r="G3923" s="13">
        <v>0.1881103466615496</v>
      </c>
      <c r="H3923" t="s">
        <v>24</v>
      </c>
      <c r="I3923" t="s">
        <v>17</v>
      </c>
      <c r="J3923">
        <v>2022</v>
      </c>
      <c r="K3923">
        <v>7</v>
      </c>
      <c r="L3923" s="12">
        <v>-3.4980786503505201</v>
      </c>
      <c r="M3923" s="1">
        <v>8135433.91798501</v>
      </c>
      <c r="N3923" s="12">
        <v>-15.773306185965765</v>
      </c>
      <c r="O3923" s="13">
        <v>0.2900389010483691</v>
      </c>
      <c r="P3923" s="12">
        <v>-4.5748723920769532</v>
      </c>
      <c r="Q3923" s="12">
        <v>-8.0729510424274729</v>
      </c>
      <c r="R3923" s="2">
        <f>DATE(CURR[[#This Row],[YEAR]],CURR[[#This Row],[MONTH]],1)</f>
        <v>44743</v>
      </c>
      <c r="S3923" t="str">
        <f>IF(AND(CURR[[#This Row],[DATE]]&gt;=DATE(2023,6,1),CURR[[#This Row],[DATE]]&lt;=DATE(2024,5,31)),"Y","N")</f>
        <v>N</v>
      </c>
    </row>
    <row r="3924" spans="1:19" x14ac:dyDescent="0.25">
      <c r="A3924" t="s">
        <v>80</v>
      </c>
      <c r="B3924" t="s">
        <v>110</v>
      </c>
      <c r="C3924" t="s">
        <v>18</v>
      </c>
      <c r="D3924" s="1">
        <v>883232.85741799942</v>
      </c>
      <c r="E3924" s="1">
        <v>9153942.3496060036</v>
      </c>
      <c r="F3924" s="13">
        <v>0</v>
      </c>
      <c r="G3924" s="13">
        <v>9.6486609122681963E-2</v>
      </c>
      <c r="H3924" t="s">
        <v>25</v>
      </c>
      <c r="I3924" t="s">
        <v>17</v>
      </c>
      <c r="J3924">
        <v>2022</v>
      </c>
      <c r="K3924">
        <v>7</v>
      </c>
      <c r="L3924" s="12">
        <v>-3.2581379134295876</v>
      </c>
      <c r="M3924" s="1">
        <v>8135433.91798501</v>
      </c>
      <c r="N3924" s="12">
        <v>-15.773306185965765</v>
      </c>
      <c r="O3924" s="13">
        <v>0.10856616454906429</v>
      </c>
      <c r="P3924" s="12">
        <v>-1.712447354868333</v>
      </c>
      <c r="Q3924" s="12">
        <v>-4.9705852682979206</v>
      </c>
      <c r="R3924" s="2">
        <f>DATE(CURR[[#This Row],[YEAR]],CURR[[#This Row],[MONTH]],1)</f>
        <v>44743</v>
      </c>
      <c r="S3924" t="str">
        <f>IF(AND(CURR[[#This Row],[DATE]]&gt;=DATE(2023,6,1),CURR[[#This Row],[DATE]]&lt;=DATE(2024,5,31)),"Y","N")</f>
        <v>N</v>
      </c>
    </row>
    <row r="3925" spans="1:19" x14ac:dyDescent="0.25">
      <c r="A3925" t="s">
        <v>80</v>
      </c>
      <c r="B3925" t="s">
        <v>110</v>
      </c>
      <c r="C3925" t="s">
        <v>18</v>
      </c>
      <c r="D3925" s="1">
        <v>1966567.836139</v>
      </c>
      <c r="E3925" s="1">
        <v>3791336.5533709992</v>
      </c>
      <c r="F3925" s="13">
        <v>0</v>
      </c>
      <c r="G3925" s="13">
        <v>0.51870041302201497</v>
      </c>
      <c r="H3925" t="s">
        <v>26</v>
      </c>
      <c r="I3925" t="s">
        <v>17</v>
      </c>
      <c r="J3925">
        <v>2022</v>
      </c>
      <c r="K3925">
        <v>7</v>
      </c>
      <c r="L3925" s="12">
        <v>-12.837359159055799</v>
      </c>
      <c r="M3925" s="1">
        <v>8135433.91798501</v>
      </c>
      <c r="N3925" s="12">
        <v>-15.773306185965765</v>
      </c>
      <c r="O3925" s="13">
        <v>0.24172869646098497</v>
      </c>
      <c r="P3925" s="12">
        <v>-3.8128607432134949</v>
      </c>
      <c r="Q3925" s="12">
        <v>-16.650219902269292</v>
      </c>
      <c r="R3925" s="2">
        <f>DATE(CURR[[#This Row],[YEAR]],CURR[[#This Row],[MONTH]],1)</f>
        <v>44743</v>
      </c>
      <c r="S3925" t="str">
        <f>IF(AND(CURR[[#This Row],[DATE]]&gt;=DATE(2023,6,1),CURR[[#This Row],[DATE]]&lt;=DATE(2024,5,31)),"Y","N")</f>
        <v>N</v>
      </c>
    </row>
    <row r="3926" spans="1:19" x14ac:dyDescent="0.25">
      <c r="A3926" t="s">
        <v>80</v>
      </c>
      <c r="B3926" t="s">
        <v>110</v>
      </c>
      <c r="C3926" t="s">
        <v>19</v>
      </c>
      <c r="D3926" s="1">
        <v>2432.9161299999987</v>
      </c>
      <c r="E3926" s="1">
        <v>8410964.4368749969</v>
      </c>
      <c r="F3926" s="13">
        <v>0</v>
      </c>
      <c r="G3926" s="13">
        <v>2.8925531052464211E-4</v>
      </c>
      <c r="H3926" t="s">
        <v>16</v>
      </c>
      <c r="I3926" t="s">
        <v>17</v>
      </c>
      <c r="J3926">
        <v>2022</v>
      </c>
      <c r="K3926">
        <v>7</v>
      </c>
      <c r="L3926" s="12">
        <v>-2.4680843700681295E-3</v>
      </c>
      <c r="M3926" s="1">
        <v>9469237.9654880017</v>
      </c>
      <c r="N3926" s="12">
        <v>-18.359339069452815</v>
      </c>
      <c r="O3926" s="13">
        <v>2.5692839686436344E-4</v>
      </c>
      <c r="P3926" s="12">
        <v>-4.7170355546037861E-3</v>
      </c>
      <c r="Q3926" s="12">
        <v>-7.1851199246719157E-3</v>
      </c>
      <c r="R3926" s="2">
        <f>DATE(CURR[[#This Row],[YEAR]],CURR[[#This Row],[MONTH]],1)</f>
        <v>44743</v>
      </c>
      <c r="S3926" t="str">
        <f>IF(AND(CURR[[#This Row],[DATE]]&gt;=DATE(2023,6,1),CURR[[#This Row],[DATE]]&lt;=DATE(2024,5,31)),"Y","N")</f>
        <v>N</v>
      </c>
    </row>
    <row r="3927" spans="1:19" x14ac:dyDescent="0.25">
      <c r="A3927" t="s">
        <v>80</v>
      </c>
      <c r="B3927" t="s">
        <v>110</v>
      </c>
      <c r="C3927" t="s">
        <v>19</v>
      </c>
      <c r="D3927" s="1">
        <v>9469237.9654880017</v>
      </c>
      <c r="E3927" s="1">
        <v>33899903.776400983</v>
      </c>
      <c r="F3927" s="13">
        <v>0.27932934641778834</v>
      </c>
      <c r="G3927" s="13">
        <v>0</v>
      </c>
      <c r="H3927" t="s">
        <v>21</v>
      </c>
      <c r="I3927" t="s">
        <v>23</v>
      </c>
      <c r="J3927">
        <v>2022</v>
      </c>
      <c r="K3927">
        <v>7</v>
      </c>
      <c r="L3927" s="12">
        <v>-11.337540473185365</v>
      </c>
      <c r="M3927" s="1">
        <v>9469237.9654880017</v>
      </c>
      <c r="N3927" s="12">
        <v>-18.359339069452815</v>
      </c>
      <c r="O3927" s="13">
        <v>0</v>
      </c>
      <c r="P3927" s="12">
        <v>0</v>
      </c>
      <c r="Q3927" s="12">
        <v>0</v>
      </c>
      <c r="R3927" s="2">
        <f>DATE(CURR[[#This Row],[YEAR]],CURR[[#This Row],[MONTH]],1)</f>
        <v>44743</v>
      </c>
      <c r="S3927" t="str">
        <f>IF(AND(CURR[[#This Row],[DATE]]&gt;=DATE(2023,6,1),CURR[[#This Row],[DATE]]&lt;=DATE(2024,5,31)),"Y","N")</f>
        <v>N</v>
      </c>
    </row>
    <row r="3928" spans="1:19" x14ac:dyDescent="0.25">
      <c r="A3928" t="s">
        <v>80</v>
      </c>
      <c r="B3928" t="s">
        <v>110</v>
      </c>
      <c r="C3928" t="s">
        <v>19</v>
      </c>
      <c r="D3928" s="1">
        <v>9469237.9654880017</v>
      </c>
      <c r="E3928" s="1">
        <v>33899903.776400983</v>
      </c>
      <c r="F3928" s="13">
        <v>0.27932934641778834</v>
      </c>
      <c r="G3928" s="13">
        <v>0</v>
      </c>
      <c r="H3928" t="s">
        <v>21</v>
      </c>
      <c r="I3928" t="s">
        <v>22</v>
      </c>
      <c r="J3928">
        <v>2022</v>
      </c>
      <c r="K3928">
        <v>7</v>
      </c>
      <c r="L3928" s="12">
        <v>-7.0217985962674501</v>
      </c>
      <c r="M3928" s="1">
        <v>9469237.9654880017</v>
      </c>
      <c r="N3928" s="12">
        <v>-18.359339069452815</v>
      </c>
      <c r="O3928" s="13">
        <v>0</v>
      </c>
      <c r="P3928" s="12">
        <v>0</v>
      </c>
      <c r="Q3928" s="12">
        <v>0</v>
      </c>
      <c r="R3928" s="2">
        <f>DATE(CURR[[#This Row],[YEAR]],CURR[[#This Row],[MONTH]],1)</f>
        <v>44743</v>
      </c>
      <c r="S3928" t="str">
        <f>IF(AND(CURR[[#This Row],[DATE]]&gt;=DATE(2023,6,1),CURR[[#This Row],[DATE]]&lt;=DATE(2024,5,31)),"Y","N")</f>
        <v>N</v>
      </c>
    </row>
    <row r="3929" spans="1:19" x14ac:dyDescent="0.25">
      <c r="A3929" t="s">
        <v>80</v>
      </c>
      <c r="B3929" t="s">
        <v>110</v>
      </c>
      <c r="C3929" t="s">
        <v>19</v>
      </c>
      <c r="D3929" s="1">
        <v>2897058.3262590035</v>
      </c>
      <c r="E3929" s="1">
        <v>12543660.436549015</v>
      </c>
      <c r="F3929" s="13">
        <v>0</v>
      </c>
      <c r="G3929" s="13">
        <v>0.23095796804397839</v>
      </c>
      <c r="H3929" t="s">
        <v>24</v>
      </c>
      <c r="I3929" t="s">
        <v>17</v>
      </c>
      <c r="J3929">
        <v>2022</v>
      </c>
      <c r="K3929">
        <v>7</v>
      </c>
      <c r="L3929" s="12">
        <v>-4.2948681530877098</v>
      </c>
      <c r="M3929" s="1">
        <v>9469237.9654880017</v>
      </c>
      <c r="N3929" s="12">
        <v>-18.359339069452815</v>
      </c>
      <c r="O3929" s="13">
        <v>0.30594418862613326</v>
      </c>
      <c r="P3929" s="12">
        <v>-5.6169330953158099</v>
      </c>
      <c r="Q3929" s="12">
        <v>-9.9118012484035205</v>
      </c>
      <c r="R3929" s="2">
        <f>DATE(CURR[[#This Row],[YEAR]],CURR[[#This Row],[MONTH]],1)</f>
        <v>44743</v>
      </c>
      <c r="S3929" t="str">
        <f>IF(AND(CURR[[#This Row],[DATE]]&gt;=DATE(2023,6,1),CURR[[#This Row],[DATE]]&lt;=DATE(2024,5,31)),"Y","N")</f>
        <v>N</v>
      </c>
    </row>
    <row r="3930" spans="1:19" x14ac:dyDescent="0.25">
      <c r="A3930" t="s">
        <v>80</v>
      </c>
      <c r="B3930" t="s">
        <v>110</v>
      </c>
      <c r="C3930" t="s">
        <v>19</v>
      </c>
      <c r="D3930" s="1">
        <v>6142423.8049130011</v>
      </c>
      <c r="E3930" s="1">
        <v>9153942.3496060036</v>
      </c>
      <c r="F3930" s="13">
        <v>0</v>
      </c>
      <c r="G3930" s="13">
        <v>0.67101403639245971</v>
      </c>
      <c r="H3930" t="s">
        <v>25</v>
      </c>
      <c r="I3930" t="s">
        <v>17</v>
      </c>
      <c r="J3930">
        <v>2022</v>
      </c>
      <c r="K3930">
        <v>7</v>
      </c>
      <c r="L3930" s="12">
        <v>-22.658649654004179</v>
      </c>
      <c r="M3930" s="1">
        <v>9469237.9654880017</v>
      </c>
      <c r="N3930" s="12">
        <v>-18.359339069452815</v>
      </c>
      <c r="O3930" s="13">
        <v>0.64867139544913199</v>
      </c>
      <c r="P3930" s="12">
        <v>-11.909178093705727</v>
      </c>
      <c r="Q3930" s="12">
        <v>-34.567827747709906</v>
      </c>
      <c r="R3930" s="2">
        <f>DATE(CURR[[#This Row],[YEAR]],CURR[[#This Row],[MONTH]],1)</f>
        <v>44743</v>
      </c>
      <c r="S3930" t="str">
        <f>IF(AND(CURR[[#This Row],[DATE]]&gt;=DATE(2023,6,1),CURR[[#This Row],[DATE]]&lt;=DATE(2024,5,31)),"Y","N")</f>
        <v>N</v>
      </c>
    </row>
    <row r="3931" spans="1:19" x14ac:dyDescent="0.25">
      <c r="A3931" t="s">
        <v>80</v>
      </c>
      <c r="B3931" t="s">
        <v>110</v>
      </c>
      <c r="C3931" t="s">
        <v>19</v>
      </c>
      <c r="D3931" s="1">
        <v>427322.9181860002</v>
      </c>
      <c r="E3931" s="1">
        <v>3791336.5533709992</v>
      </c>
      <c r="F3931" s="13">
        <v>0</v>
      </c>
      <c r="G3931" s="13">
        <v>0.11271036273634261</v>
      </c>
      <c r="H3931" t="s">
        <v>26</v>
      </c>
      <c r="I3931" t="s">
        <v>17</v>
      </c>
      <c r="J3931">
        <v>2022</v>
      </c>
      <c r="K3931">
        <v>7</v>
      </c>
      <c r="L3931" s="12">
        <v>-2.7894780321535597</v>
      </c>
      <c r="M3931" s="1">
        <v>9469237.9654880017</v>
      </c>
      <c r="N3931" s="12">
        <v>-18.359339069452815</v>
      </c>
      <c r="O3931" s="13">
        <v>4.5127487527870769E-2</v>
      </c>
      <c r="P3931" s="12">
        <v>-0.82851084487668247</v>
      </c>
      <c r="Q3931" s="12">
        <v>-3.6179888770302422</v>
      </c>
      <c r="R3931" s="2">
        <f>DATE(CURR[[#This Row],[YEAR]],CURR[[#This Row],[MONTH]],1)</f>
        <v>44743</v>
      </c>
      <c r="S3931" t="str">
        <f>IF(AND(CURR[[#This Row],[DATE]]&gt;=DATE(2023,6,1),CURR[[#This Row],[DATE]]&lt;=DATE(2024,5,31)),"Y","N")</f>
        <v>N</v>
      </c>
    </row>
    <row r="3932" spans="1:19" x14ac:dyDescent="0.25">
      <c r="A3932" t="s">
        <v>80</v>
      </c>
      <c r="B3932" t="s">
        <v>110</v>
      </c>
      <c r="C3932" t="s">
        <v>20</v>
      </c>
      <c r="D3932" s="1">
        <v>3832998.660602001</v>
      </c>
      <c r="E3932" s="1">
        <v>8410964.4368749969</v>
      </c>
      <c r="F3932" s="13">
        <v>0</v>
      </c>
      <c r="G3932" s="13">
        <v>0.45571452469796792</v>
      </c>
      <c r="H3932" t="s">
        <v>16</v>
      </c>
      <c r="I3932" t="s">
        <v>17</v>
      </c>
      <c r="J3932">
        <v>2022</v>
      </c>
      <c r="K3932">
        <v>7</v>
      </c>
      <c r="L3932" s="12">
        <v>-3.8884053453679379</v>
      </c>
      <c r="M3932" s="1">
        <v>10656509.015974997</v>
      </c>
      <c r="N3932" s="12">
        <v>-20.661267890196395</v>
      </c>
      <c r="O3932" s="13">
        <v>0.35968614626572509</v>
      </c>
      <c r="P3932" s="12">
        <v>-7.4315718243885103</v>
      </c>
      <c r="Q3932" s="12">
        <v>-11.319977169756449</v>
      </c>
      <c r="R3932" s="2">
        <f>DATE(CURR[[#This Row],[YEAR]],CURR[[#This Row],[MONTH]],1)</f>
        <v>44743</v>
      </c>
      <c r="S3932" t="str">
        <f>IF(AND(CURR[[#This Row],[DATE]]&gt;=DATE(2023,6,1),CURR[[#This Row],[DATE]]&lt;=DATE(2024,5,31)),"Y","N")</f>
        <v>N</v>
      </c>
    </row>
    <row r="3933" spans="1:19" x14ac:dyDescent="0.25">
      <c r="A3933" t="s">
        <v>80</v>
      </c>
      <c r="B3933" t="s">
        <v>110</v>
      </c>
      <c r="C3933" t="s">
        <v>20</v>
      </c>
      <c r="D3933" s="1">
        <v>10656509.015974997</v>
      </c>
      <c r="E3933" s="1">
        <v>33899903.776400983</v>
      </c>
      <c r="F3933" s="13">
        <v>0.31435219068065312</v>
      </c>
      <c r="G3933" s="13">
        <v>0</v>
      </c>
      <c r="H3933" t="s">
        <v>21</v>
      </c>
      <c r="I3933" t="s">
        <v>23</v>
      </c>
      <c r="J3933">
        <v>2022</v>
      </c>
      <c r="K3933">
        <v>7</v>
      </c>
      <c r="L3933" s="12">
        <v>-12.759062842419</v>
      </c>
      <c r="M3933" s="1">
        <v>10656509.015974997</v>
      </c>
      <c r="N3933" s="12">
        <v>-20.661267890196395</v>
      </c>
      <c r="O3933" s="13">
        <v>0</v>
      </c>
      <c r="P3933" s="12">
        <v>0</v>
      </c>
      <c r="Q3933" s="12">
        <v>0</v>
      </c>
      <c r="R3933" s="2">
        <f>DATE(CURR[[#This Row],[YEAR]],CURR[[#This Row],[MONTH]],1)</f>
        <v>44743</v>
      </c>
      <c r="S3933" t="str">
        <f>IF(AND(CURR[[#This Row],[DATE]]&gt;=DATE(2023,6,1),CURR[[#This Row],[DATE]]&lt;=DATE(2024,5,31)),"Y","N")</f>
        <v>N</v>
      </c>
    </row>
    <row r="3934" spans="1:19" x14ac:dyDescent="0.25">
      <c r="A3934" t="s">
        <v>80</v>
      </c>
      <c r="B3934" t="s">
        <v>110</v>
      </c>
      <c r="C3934" t="s">
        <v>20</v>
      </c>
      <c r="D3934" s="1">
        <v>10656509.015974997</v>
      </c>
      <c r="E3934" s="1">
        <v>33899903.776400983</v>
      </c>
      <c r="F3934" s="13">
        <v>0.31435219068065312</v>
      </c>
      <c r="G3934" s="13">
        <v>0</v>
      </c>
      <c r="H3934" t="s">
        <v>21</v>
      </c>
      <c r="I3934" t="s">
        <v>22</v>
      </c>
      <c r="J3934">
        <v>2022</v>
      </c>
      <c r="K3934">
        <v>7</v>
      </c>
      <c r="L3934" s="12">
        <v>-7.9022050477773949</v>
      </c>
      <c r="M3934" s="1">
        <v>10656509.015974997</v>
      </c>
      <c r="N3934" s="12">
        <v>-20.661267890196395</v>
      </c>
      <c r="O3934" s="13">
        <v>0</v>
      </c>
      <c r="P3934" s="12">
        <v>0</v>
      </c>
      <c r="Q3934" s="12">
        <v>0</v>
      </c>
      <c r="R3934" s="2">
        <f>DATE(CURR[[#This Row],[YEAR]],CURR[[#This Row],[MONTH]],1)</f>
        <v>44743</v>
      </c>
      <c r="S3934" t="str">
        <f>IF(AND(CURR[[#This Row],[DATE]]&gt;=DATE(2023,6,1),CURR[[#This Row],[DATE]]&lt;=DATE(2024,5,31)),"Y","N")</f>
        <v>N</v>
      </c>
    </row>
    <row r="3935" spans="1:19" x14ac:dyDescent="0.25">
      <c r="A3935" t="s">
        <v>80</v>
      </c>
      <c r="B3935" t="s">
        <v>110</v>
      </c>
      <c r="C3935" t="s">
        <v>20</v>
      </c>
      <c r="D3935" s="1">
        <v>4801313.0743449982</v>
      </c>
      <c r="E3935" s="1">
        <v>12543660.436549015</v>
      </c>
      <c r="F3935" s="13">
        <v>0</v>
      </c>
      <c r="G3935" s="13">
        <v>0.38276810015959944</v>
      </c>
      <c r="H3935" t="s">
        <v>24</v>
      </c>
      <c r="I3935" t="s">
        <v>17</v>
      </c>
      <c r="J3935">
        <v>2022</v>
      </c>
      <c r="K3935">
        <v>7</v>
      </c>
      <c r="L3935" s="12">
        <v>-7.1179121349054997</v>
      </c>
      <c r="M3935" s="1">
        <v>10656509.015974997</v>
      </c>
      <c r="N3935" s="12">
        <v>-20.661267890196395</v>
      </c>
      <c r="O3935" s="13">
        <v>0.4505521524119605</v>
      </c>
      <c r="P3935" s="12">
        <v>-9.3089787194881115</v>
      </c>
      <c r="Q3935" s="12">
        <v>-16.426890854393612</v>
      </c>
      <c r="R3935" s="2">
        <f>DATE(CURR[[#This Row],[YEAR]],CURR[[#This Row],[MONTH]],1)</f>
        <v>44743</v>
      </c>
      <c r="S3935" t="str">
        <f>IF(AND(CURR[[#This Row],[DATE]]&gt;=DATE(2023,6,1),CURR[[#This Row],[DATE]]&lt;=DATE(2024,5,31)),"Y","N")</f>
        <v>N</v>
      </c>
    </row>
    <row r="3936" spans="1:19" x14ac:dyDescent="0.25">
      <c r="A3936" t="s">
        <v>80</v>
      </c>
      <c r="B3936" t="s">
        <v>110</v>
      </c>
      <c r="C3936" t="s">
        <v>20</v>
      </c>
      <c r="D3936" s="1">
        <v>1382759.5469909995</v>
      </c>
      <c r="E3936" s="1">
        <v>9153942.3496060036</v>
      </c>
      <c r="F3936" s="13">
        <v>0</v>
      </c>
      <c r="G3936" s="13">
        <v>0.15105617822145398</v>
      </c>
      <c r="H3936" t="s">
        <v>25</v>
      </c>
      <c r="I3936" t="s">
        <v>17</v>
      </c>
      <c r="J3936">
        <v>2022</v>
      </c>
      <c r="K3936">
        <v>7</v>
      </c>
      <c r="L3936" s="12">
        <v>-5.1008307349190405</v>
      </c>
      <c r="M3936" s="1">
        <v>10656509.015974997</v>
      </c>
      <c r="N3936" s="12">
        <v>-20.661267890196395</v>
      </c>
      <c r="O3936" s="13">
        <v>0.1297572727539692</v>
      </c>
      <c r="P3936" s="12">
        <v>-2.6809497730710392</v>
      </c>
      <c r="Q3936" s="12">
        <v>-7.7817805079900797</v>
      </c>
      <c r="R3936" s="2">
        <f>DATE(CURR[[#This Row],[YEAR]],CURR[[#This Row],[MONTH]],1)</f>
        <v>44743</v>
      </c>
      <c r="S3936" t="str">
        <f>IF(AND(CURR[[#This Row],[DATE]]&gt;=DATE(2023,6,1),CURR[[#This Row],[DATE]]&lt;=DATE(2024,5,31)),"Y","N")</f>
        <v>N</v>
      </c>
    </row>
    <row r="3937" spans="1:19" x14ac:dyDescent="0.25">
      <c r="A3937" t="s">
        <v>80</v>
      </c>
      <c r="B3937" t="s">
        <v>110</v>
      </c>
      <c r="C3937" t="s">
        <v>20</v>
      </c>
      <c r="D3937" s="1">
        <v>639437.73403699964</v>
      </c>
      <c r="E3937" s="1">
        <v>3791336.5533709992</v>
      </c>
      <c r="F3937" s="13">
        <v>0</v>
      </c>
      <c r="G3937" s="13">
        <v>0.1686576026779936</v>
      </c>
      <c r="H3937" t="s">
        <v>26</v>
      </c>
      <c r="I3937" t="s">
        <v>17</v>
      </c>
      <c r="J3937">
        <v>2022</v>
      </c>
      <c r="K3937">
        <v>7</v>
      </c>
      <c r="L3937" s="12">
        <v>-4.1741208723326038</v>
      </c>
      <c r="M3937" s="1">
        <v>10656509.015974997</v>
      </c>
      <c r="N3937" s="12">
        <v>-20.661267890196395</v>
      </c>
      <c r="O3937" s="13">
        <v>6.0004428568345328E-2</v>
      </c>
      <c r="P3937" s="12">
        <v>-1.2397675732487365</v>
      </c>
      <c r="Q3937" s="12">
        <v>-5.4138884455813407</v>
      </c>
      <c r="R3937" s="2">
        <f>DATE(CURR[[#This Row],[YEAR]],CURR[[#This Row],[MONTH]],1)</f>
        <v>44743</v>
      </c>
      <c r="S3937" t="str">
        <f>IF(AND(CURR[[#This Row],[DATE]]&gt;=DATE(2023,6,1),CURR[[#This Row],[DATE]]&lt;=DATE(2024,5,31)),"Y","N")</f>
        <v>N</v>
      </c>
    </row>
    <row r="3938" spans="1:19" x14ac:dyDescent="0.25">
      <c r="A3938" t="s">
        <v>80</v>
      </c>
      <c r="B3938" t="s">
        <v>111</v>
      </c>
      <c r="C3938" t="s">
        <v>15</v>
      </c>
      <c r="D3938" s="1">
        <v>261383.91379700013</v>
      </c>
      <c r="E3938" s="1">
        <v>1308850.4837209997</v>
      </c>
      <c r="F3938" s="13">
        <v>0</v>
      </c>
      <c r="G3938" s="13">
        <v>0.19970494494825575</v>
      </c>
      <c r="H3938" t="s">
        <v>16</v>
      </c>
      <c r="I3938" t="s">
        <v>17</v>
      </c>
      <c r="J3938">
        <v>2022</v>
      </c>
      <c r="K3938">
        <v>7</v>
      </c>
      <c r="L3938" s="12">
        <v>-1.7039917170686354</v>
      </c>
      <c r="M3938" s="1">
        <v>877127.51122899971</v>
      </c>
      <c r="N3938" s="12">
        <v>-11.047312806300972</v>
      </c>
      <c r="O3938" s="13">
        <v>0.29799990360666984</v>
      </c>
      <c r="P3938" s="12">
        <v>-3.2920981513904191</v>
      </c>
      <c r="Q3938" s="12">
        <v>-4.9960898684590545</v>
      </c>
      <c r="R3938" s="2">
        <f>DATE(CURR[[#This Row],[YEAR]],CURR[[#This Row],[MONTH]],1)</f>
        <v>44743</v>
      </c>
      <c r="S3938" t="str">
        <f>IF(AND(CURR[[#This Row],[DATE]]&gt;=DATE(2023,6,1),CURR[[#This Row],[DATE]]&lt;=DATE(2024,5,31)),"Y","N")</f>
        <v>N</v>
      </c>
    </row>
    <row r="3939" spans="1:19" x14ac:dyDescent="0.25">
      <c r="A3939" t="s">
        <v>80</v>
      </c>
      <c r="B3939" t="s">
        <v>111</v>
      </c>
      <c r="C3939" t="s">
        <v>15</v>
      </c>
      <c r="D3939" s="1">
        <v>877127.51122899971</v>
      </c>
      <c r="E3939" s="1">
        <v>5218510.4697710024</v>
      </c>
      <c r="F3939" s="13">
        <v>0.16808005202057008</v>
      </c>
      <c r="G3939" s="13">
        <v>0</v>
      </c>
      <c r="H3939" t="s">
        <v>21</v>
      </c>
      <c r="I3939" t="s">
        <v>23</v>
      </c>
      <c r="J3939">
        <v>2022</v>
      </c>
      <c r="K3939">
        <v>7</v>
      </c>
      <c r="L3939" s="12">
        <v>-6.8221059367966248</v>
      </c>
      <c r="M3939" s="1">
        <v>877127.51122899971</v>
      </c>
      <c r="N3939" s="12">
        <v>-11.047312806300972</v>
      </c>
      <c r="O3939" s="13">
        <v>0</v>
      </c>
      <c r="P3939" s="12">
        <v>0</v>
      </c>
      <c r="Q3939" s="12">
        <v>0</v>
      </c>
      <c r="R3939" s="2">
        <f>DATE(CURR[[#This Row],[YEAR]],CURR[[#This Row],[MONTH]],1)</f>
        <v>44743</v>
      </c>
      <c r="S3939" t="str">
        <f>IF(AND(CURR[[#This Row],[DATE]]&gt;=DATE(2023,6,1),CURR[[#This Row],[DATE]]&lt;=DATE(2024,5,31)),"Y","N")</f>
        <v>N</v>
      </c>
    </row>
    <row r="3940" spans="1:19" x14ac:dyDescent="0.25">
      <c r="A3940" t="s">
        <v>80</v>
      </c>
      <c r="B3940" t="s">
        <v>111</v>
      </c>
      <c r="C3940" t="s">
        <v>15</v>
      </c>
      <c r="D3940" s="1">
        <v>877127.51122899971</v>
      </c>
      <c r="E3940" s="1">
        <v>5218510.4697710024</v>
      </c>
      <c r="F3940" s="13">
        <v>0.16808005202057008</v>
      </c>
      <c r="G3940" s="13">
        <v>0</v>
      </c>
      <c r="H3940" t="s">
        <v>21</v>
      </c>
      <c r="I3940" t="s">
        <v>22</v>
      </c>
      <c r="J3940">
        <v>2022</v>
      </c>
      <c r="K3940">
        <v>7</v>
      </c>
      <c r="L3940" s="12">
        <v>-4.2252068695043477</v>
      </c>
      <c r="M3940" s="1">
        <v>877127.51122899971</v>
      </c>
      <c r="N3940" s="12">
        <v>-11.047312806300972</v>
      </c>
      <c r="O3940" s="13">
        <v>0</v>
      </c>
      <c r="P3940" s="12">
        <v>0</v>
      </c>
      <c r="Q3940" s="12">
        <v>0</v>
      </c>
      <c r="R3940" s="2">
        <f>DATE(CURR[[#This Row],[YEAR]],CURR[[#This Row],[MONTH]],1)</f>
        <v>44743</v>
      </c>
      <c r="S3940" t="str">
        <f>IF(AND(CURR[[#This Row],[DATE]]&gt;=DATE(2023,6,1),CURR[[#This Row],[DATE]]&lt;=DATE(2024,5,31)),"Y","N")</f>
        <v>N</v>
      </c>
    </row>
    <row r="3941" spans="1:19" x14ac:dyDescent="0.25">
      <c r="A3941" t="s">
        <v>80</v>
      </c>
      <c r="B3941" t="s">
        <v>111</v>
      </c>
      <c r="C3941" t="s">
        <v>15</v>
      </c>
      <c r="D3941" s="1">
        <v>390470.52902499994</v>
      </c>
      <c r="E3941" s="1">
        <v>1973604.8012100004</v>
      </c>
      <c r="F3941" s="13">
        <v>0</v>
      </c>
      <c r="G3941" s="13">
        <v>0.1978463615337811</v>
      </c>
      <c r="H3941" t="s">
        <v>24</v>
      </c>
      <c r="I3941" t="s">
        <v>17</v>
      </c>
      <c r="J3941">
        <v>2022</v>
      </c>
      <c r="K3941">
        <v>7</v>
      </c>
      <c r="L3941" s="12">
        <v>-3.6791284775847681</v>
      </c>
      <c r="M3941" s="1">
        <v>877127.51122899971</v>
      </c>
      <c r="N3941" s="12">
        <v>-11.047312806300972</v>
      </c>
      <c r="O3941" s="13">
        <v>0.44516962930268439</v>
      </c>
      <c r="P3941" s="12">
        <v>-4.9179281467718017</v>
      </c>
      <c r="Q3941" s="12">
        <v>-8.5970566243565703</v>
      </c>
      <c r="R3941" s="2">
        <f>DATE(CURR[[#This Row],[YEAR]],CURR[[#This Row],[MONTH]],1)</f>
        <v>44743</v>
      </c>
      <c r="S3941" t="str">
        <f>IF(AND(CURR[[#This Row],[DATE]]&gt;=DATE(2023,6,1),CURR[[#This Row],[DATE]]&lt;=DATE(2024,5,31)),"Y","N")</f>
        <v>N</v>
      </c>
    </row>
    <row r="3942" spans="1:19" x14ac:dyDescent="0.25">
      <c r="A3942" t="s">
        <v>80</v>
      </c>
      <c r="B3942" t="s">
        <v>111</v>
      </c>
      <c r="C3942" t="s">
        <v>15</v>
      </c>
      <c r="D3942" s="1">
        <v>115637.07464099998</v>
      </c>
      <c r="E3942" s="1">
        <v>1403957.5205599996</v>
      </c>
      <c r="F3942" s="13">
        <v>0</v>
      </c>
      <c r="G3942" s="13">
        <v>8.2365080814464794E-2</v>
      </c>
      <c r="H3942" t="s">
        <v>25</v>
      </c>
      <c r="I3942" t="s">
        <v>17</v>
      </c>
      <c r="J3942">
        <v>2022</v>
      </c>
      <c r="K3942">
        <v>7</v>
      </c>
      <c r="L3942" s="12">
        <v>-2.7812853512458515</v>
      </c>
      <c r="M3942" s="1">
        <v>877127.51122899971</v>
      </c>
      <c r="N3942" s="12">
        <v>-11.047312806300972</v>
      </c>
      <c r="O3942" s="13">
        <v>0.13183610496833403</v>
      </c>
      <c r="P3942" s="12">
        <v>-1.4564346907495158</v>
      </c>
      <c r="Q3942" s="12">
        <v>-4.2377200419953676</v>
      </c>
      <c r="R3942" s="2">
        <f>DATE(CURR[[#This Row],[YEAR]],CURR[[#This Row],[MONTH]],1)</f>
        <v>44743</v>
      </c>
      <c r="S3942" t="str">
        <f>IF(AND(CURR[[#This Row],[DATE]]&gt;=DATE(2023,6,1),CURR[[#This Row],[DATE]]&lt;=DATE(2024,5,31)),"Y","N")</f>
        <v>N</v>
      </c>
    </row>
    <row r="3943" spans="1:19" x14ac:dyDescent="0.25">
      <c r="A3943" t="s">
        <v>80</v>
      </c>
      <c r="B3943" t="s">
        <v>111</v>
      </c>
      <c r="C3943" t="s">
        <v>15</v>
      </c>
      <c r="D3943" s="1">
        <v>109635.99376599996</v>
      </c>
      <c r="E3943" s="1">
        <v>532097.66427999991</v>
      </c>
      <c r="F3943" s="13">
        <v>0</v>
      </c>
      <c r="G3943" s="13">
        <v>0.20604486944018499</v>
      </c>
      <c r="H3943" t="s">
        <v>26</v>
      </c>
      <c r="I3943" t="s">
        <v>17</v>
      </c>
      <c r="J3943">
        <v>2022</v>
      </c>
      <c r="K3943">
        <v>7</v>
      </c>
      <c r="L3943" s="12">
        <v>-5.0994214106634059</v>
      </c>
      <c r="M3943" s="1">
        <v>877127.51122899971</v>
      </c>
      <c r="N3943" s="12">
        <v>-11.047312806300972</v>
      </c>
      <c r="O3943" s="13">
        <v>0.12499436212231209</v>
      </c>
      <c r="P3943" s="12">
        <v>-1.3808518173892395</v>
      </c>
      <c r="Q3943" s="12">
        <v>-6.4802732280526456</v>
      </c>
      <c r="R3943" s="2">
        <f>DATE(CURR[[#This Row],[YEAR]],CURR[[#This Row],[MONTH]],1)</f>
        <v>44743</v>
      </c>
      <c r="S3943" t="str">
        <f>IF(AND(CURR[[#This Row],[DATE]]&gt;=DATE(2023,6,1),CURR[[#This Row],[DATE]]&lt;=DATE(2024,5,31)),"Y","N")</f>
        <v>N</v>
      </c>
    </row>
    <row r="3944" spans="1:19" x14ac:dyDescent="0.25">
      <c r="A3944" t="s">
        <v>80</v>
      </c>
      <c r="B3944" t="s">
        <v>111</v>
      </c>
      <c r="C3944" t="s">
        <v>18</v>
      </c>
      <c r="D3944" s="1">
        <v>397676.6479039999</v>
      </c>
      <c r="E3944" s="1">
        <v>1308850.4837209997</v>
      </c>
      <c r="F3944" s="13">
        <v>0</v>
      </c>
      <c r="G3944" s="13">
        <v>0.30383657480373477</v>
      </c>
      <c r="H3944" t="s">
        <v>16</v>
      </c>
      <c r="I3944" t="s">
        <v>17</v>
      </c>
      <c r="J3944">
        <v>2022</v>
      </c>
      <c r="K3944">
        <v>7</v>
      </c>
      <c r="L3944" s="12">
        <v>-2.5924996846834008</v>
      </c>
      <c r="M3944" s="1">
        <v>1081846.4680940006</v>
      </c>
      <c r="N3944" s="12">
        <v>-13.625722815010462</v>
      </c>
      <c r="O3944" s="13">
        <v>0.36759065138385805</v>
      </c>
      <c r="P3944" s="12">
        <v>-5.0086883251455916</v>
      </c>
      <c r="Q3944" s="12">
        <v>-7.6011880098289923</v>
      </c>
      <c r="R3944" s="2">
        <f>DATE(CURR[[#This Row],[YEAR]],CURR[[#This Row],[MONTH]],1)</f>
        <v>44743</v>
      </c>
      <c r="S3944" t="str">
        <f>IF(AND(CURR[[#This Row],[DATE]]&gt;=DATE(2023,6,1),CURR[[#This Row],[DATE]]&lt;=DATE(2024,5,31)),"Y","N")</f>
        <v>N</v>
      </c>
    </row>
    <row r="3945" spans="1:19" x14ac:dyDescent="0.25">
      <c r="A3945" t="s">
        <v>80</v>
      </c>
      <c r="B3945" t="s">
        <v>111</v>
      </c>
      <c r="C3945" t="s">
        <v>18</v>
      </c>
      <c r="D3945" s="1">
        <v>1081846.4680940006</v>
      </c>
      <c r="E3945" s="1">
        <v>5218510.4697710024</v>
      </c>
      <c r="F3945" s="13">
        <v>0.20730943712018152</v>
      </c>
      <c r="G3945" s="13">
        <v>0</v>
      </c>
      <c r="H3945" t="s">
        <v>21</v>
      </c>
      <c r="I3945" t="s">
        <v>23</v>
      </c>
      <c r="J3945">
        <v>2022</v>
      </c>
      <c r="K3945">
        <v>7</v>
      </c>
      <c r="L3945" s="12">
        <v>-8.4143652071125761</v>
      </c>
      <c r="M3945" s="1">
        <v>1081846.4680940006</v>
      </c>
      <c r="N3945" s="12">
        <v>-13.625722815010462</v>
      </c>
      <c r="O3945" s="13">
        <v>0</v>
      </c>
      <c r="P3945" s="12">
        <v>0</v>
      </c>
      <c r="Q3945" s="12">
        <v>0</v>
      </c>
      <c r="R3945" s="2">
        <f>DATE(CURR[[#This Row],[YEAR]],CURR[[#This Row],[MONTH]],1)</f>
        <v>44743</v>
      </c>
      <c r="S3945" t="str">
        <f>IF(AND(CURR[[#This Row],[DATE]]&gt;=DATE(2023,6,1),CURR[[#This Row],[DATE]]&lt;=DATE(2024,5,31)),"Y","N")</f>
        <v>N</v>
      </c>
    </row>
    <row r="3946" spans="1:19" x14ac:dyDescent="0.25">
      <c r="A3946" t="s">
        <v>80</v>
      </c>
      <c r="B3946" t="s">
        <v>111</v>
      </c>
      <c r="C3946" t="s">
        <v>18</v>
      </c>
      <c r="D3946" s="1">
        <v>1081846.4680940006</v>
      </c>
      <c r="E3946" s="1">
        <v>5218510.4697710024</v>
      </c>
      <c r="F3946" s="13">
        <v>0.20730943712018152</v>
      </c>
      <c r="G3946" s="13">
        <v>0</v>
      </c>
      <c r="H3946" t="s">
        <v>21</v>
      </c>
      <c r="I3946" t="s">
        <v>22</v>
      </c>
      <c r="J3946">
        <v>2022</v>
      </c>
      <c r="K3946">
        <v>7</v>
      </c>
      <c r="L3946" s="12">
        <v>-5.2113576078978872</v>
      </c>
      <c r="M3946" s="1">
        <v>1081846.4680940006</v>
      </c>
      <c r="N3946" s="12">
        <v>-13.625722815010462</v>
      </c>
      <c r="O3946" s="13">
        <v>0</v>
      </c>
      <c r="P3946" s="12">
        <v>0</v>
      </c>
      <c r="Q3946" s="12">
        <v>0</v>
      </c>
      <c r="R3946" s="2">
        <f>DATE(CURR[[#This Row],[YEAR]],CURR[[#This Row],[MONTH]],1)</f>
        <v>44743</v>
      </c>
      <c r="S3946" t="str">
        <f>IF(AND(CURR[[#This Row],[DATE]]&gt;=DATE(2023,6,1),CURR[[#This Row],[DATE]]&lt;=DATE(2024,5,31)),"Y","N")</f>
        <v>N</v>
      </c>
    </row>
    <row r="3947" spans="1:19" x14ac:dyDescent="0.25">
      <c r="A3947" t="s">
        <v>80</v>
      </c>
      <c r="B3947" t="s">
        <v>111</v>
      </c>
      <c r="C3947" t="s">
        <v>18</v>
      </c>
      <c r="D3947" s="1">
        <v>327284.67125500011</v>
      </c>
      <c r="E3947" s="1">
        <v>1973604.8012100004</v>
      </c>
      <c r="F3947" s="13">
        <v>0</v>
      </c>
      <c r="G3947" s="13">
        <v>0.16583090548540652</v>
      </c>
      <c r="H3947" t="s">
        <v>24</v>
      </c>
      <c r="I3947" t="s">
        <v>17</v>
      </c>
      <c r="J3947">
        <v>2022</v>
      </c>
      <c r="K3947">
        <v>7</v>
      </c>
      <c r="L3947" s="12">
        <v>-3.0837726916239196</v>
      </c>
      <c r="M3947" s="1">
        <v>1081846.4680940006</v>
      </c>
      <c r="N3947" s="12">
        <v>-13.625722815010462</v>
      </c>
      <c r="O3947" s="13">
        <v>0.30252413896734437</v>
      </c>
      <c r="P3947" s="12">
        <v>-4.1221100624187397</v>
      </c>
      <c r="Q3947" s="12">
        <v>-7.2058827540426593</v>
      </c>
      <c r="R3947" s="2">
        <f>DATE(CURR[[#This Row],[YEAR]],CURR[[#This Row],[MONTH]],1)</f>
        <v>44743</v>
      </c>
      <c r="S3947" t="str">
        <f>IF(AND(CURR[[#This Row],[DATE]]&gt;=DATE(2023,6,1),CURR[[#This Row],[DATE]]&lt;=DATE(2024,5,31)),"Y","N")</f>
        <v>N</v>
      </c>
    </row>
    <row r="3948" spans="1:19" x14ac:dyDescent="0.25">
      <c r="A3948" t="s">
        <v>80</v>
      </c>
      <c r="B3948" t="s">
        <v>111</v>
      </c>
      <c r="C3948" t="s">
        <v>18</v>
      </c>
      <c r="D3948" s="1">
        <v>104930.45775199996</v>
      </c>
      <c r="E3948" s="1">
        <v>1403957.5205599996</v>
      </c>
      <c r="F3948" s="13">
        <v>0</v>
      </c>
      <c r="G3948" s="13">
        <v>7.4739054576342279E-2</v>
      </c>
      <c r="H3948" t="s">
        <v>25</v>
      </c>
      <c r="I3948" t="s">
        <v>17</v>
      </c>
      <c r="J3948">
        <v>2022</v>
      </c>
      <c r="K3948">
        <v>7</v>
      </c>
      <c r="L3948" s="12">
        <v>-2.5237714284211465</v>
      </c>
      <c r="M3948" s="1">
        <v>1081846.4680940006</v>
      </c>
      <c r="N3948" s="12">
        <v>-13.625722815010462</v>
      </c>
      <c r="O3948" s="13">
        <v>9.6992004731379922E-2</v>
      </c>
      <c r="P3948" s="12">
        <v>-1.3215861717419661</v>
      </c>
      <c r="Q3948" s="12">
        <v>-3.8453576001631129</v>
      </c>
      <c r="R3948" s="2">
        <f>DATE(CURR[[#This Row],[YEAR]],CURR[[#This Row],[MONTH]],1)</f>
        <v>44743</v>
      </c>
      <c r="S3948" t="str">
        <f>IF(AND(CURR[[#This Row],[DATE]]&gt;=DATE(2023,6,1),CURR[[#This Row],[DATE]]&lt;=DATE(2024,5,31)),"Y","N")</f>
        <v>N</v>
      </c>
    </row>
    <row r="3949" spans="1:19" x14ac:dyDescent="0.25">
      <c r="A3949" t="s">
        <v>80</v>
      </c>
      <c r="B3949" t="s">
        <v>111</v>
      </c>
      <c r="C3949" t="s">
        <v>18</v>
      </c>
      <c r="D3949" s="1">
        <v>251954.69118300005</v>
      </c>
      <c r="E3949" s="1">
        <v>532097.66427999991</v>
      </c>
      <c r="F3949" s="13">
        <v>0</v>
      </c>
      <c r="G3949" s="13">
        <v>0.4735121164719428</v>
      </c>
      <c r="H3949" t="s">
        <v>26</v>
      </c>
      <c r="I3949" t="s">
        <v>17</v>
      </c>
      <c r="J3949">
        <v>2022</v>
      </c>
      <c r="K3949">
        <v>7</v>
      </c>
      <c r="L3949" s="12">
        <v>-11.718990293260086</v>
      </c>
      <c r="M3949" s="1">
        <v>1081846.4680940006</v>
      </c>
      <c r="N3949" s="12">
        <v>-13.625722815010462</v>
      </c>
      <c r="O3949" s="13">
        <v>0.23289320491741713</v>
      </c>
      <c r="P3949" s="12">
        <v>-3.1733382557041576</v>
      </c>
      <c r="Q3949" s="12">
        <v>-14.892328548964244</v>
      </c>
      <c r="R3949" s="2">
        <f>DATE(CURR[[#This Row],[YEAR]],CURR[[#This Row],[MONTH]],1)</f>
        <v>44743</v>
      </c>
      <c r="S3949" t="str">
        <f>IF(AND(CURR[[#This Row],[DATE]]&gt;=DATE(2023,6,1),CURR[[#This Row],[DATE]]&lt;=DATE(2024,5,31)),"Y","N")</f>
        <v>N</v>
      </c>
    </row>
    <row r="3950" spans="1:19" x14ac:dyDescent="0.25">
      <c r="A3950" t="s">
        <v>80</v>
      </c>
      <c r="B3950" t="s">
        <v>111</v>
      </c>
      <c r="C3950" t="s">
        <v>19</v>
      </c>
      <c r="D3950" s="1">
        <v>316.92567900000006</v>
      </c>
      <c r="E3950" s="1">
        <v>1308850.4837209997</v>
      </c>
      <c r="F3950" s="13">
        <v>0</v>
      </c>
      <c r="G3950" s="13">
        <v>2.4214047589224665E-4</v>
      </c>
      <c r="H3950" t="s">
        <v>16</v>
      </c>
      <c r="I3950" t="s">
        <v>17</v>
      </c>
      <c r="J3950">
        <v>2022</v>
      </c>
      <c r="K3950">
        <v>7</v>
      </c>
      <c r="L3950" s="12">
        <v>-2.0660748555542952E-3</v>
      </c>
      <c r="M3950" s="1">
        <v>1486564.2449310003</v>
      </c>
      <c r="N3950" s="12">
        <v>-18.723093290512235</v>
      </c>
      <c r="O3950" s="13">
        <v>2.1319339549614308E-4</v>
      </c>
      <c r="P3950" s="12">
        <v>-3.9916398327953578E-3</v>
      </c>
      <c r="Q3950" s="12">
        <v>-6.057714688349653E-3</v>
      </c>
      <c r="R3950" s="2">
        <f>DATE(CURR[[#This Row],[YEAR]],CURR[[#This Row],[MONTH]],1)</f>
        <v>44743</v>
      </c>
      <c r="S3950" t="str">
        <f>IF(AND(CURR[[#This Row],[DATE]]&gt;=DATE(2023,6,1),CURR[[#This Row],[DATE]]&lt;=DATE(2024,5,31)),"Y","N")</f>
        <v>N</v>
      </c>
    </row>
    <row r="3951" spans="1:19" x14ac:dyDescent="0.25">
      <c r="A3951" t="s">
        <v>80</v>
      </c>
      <c r="B3951" t="s">
        <v>111</v>
      </c>
      <c r="C3951" t="s">
        <v>19</v>
      </c>
      <c r="D3951" s="1">
        <v>1486564.2449310003</v>
      </c>
      <c r="E3951" s="1">
        <v>5218510.4697710024</v>
      </c>
      <c r="F3951" s="13">
        <v>0.28486370843598857</v>
      </c>
      <c r="G3951" s="13">
        <v>0</v>
      </c>
      <c r="H3951" t="s">
        <v>21</v>
      </c>
      <c r="I3951" t="s">
        <v>23</v>
      </c>
      <c r="J3951">
        <v>2022</v>
      </c>
      <c r="K3951">
        <v>7</v>
      </c>
      <c r="L3951" s="12">
        <v>-11.562171555380205</v>
      </c>
      <c r="M3951" s="1">
        <v>1486564.2449310003</v>
      </c>
      <c r="N3951" s="12">
        <v>-18.723093290512235</v>
      </c>
      <c r="O3951" s="13">
        <v>0</v>
      </c>
      <c r="P3951" s="12">
        <v>0</v>
      </c>
      <c r="Q3951" s="12">
        <v>0</v>
      </c>
      <c r="R3951" s="2">
        <f>DATE(CURR[[#This Row],[YEAR]],CURR[[#This Row],[MONTH]],1)</f>
        <v>44743</v>
      </c>
      <c r="S3951" t="str">
        <f>IF(AND(CURR[[#This Row],[DATE]]&gt;=DATE(2023,6,1),CURR[[#This Row],[DATE]]&lt;=DATE(2024,5,31)),"Y","N")</f>
        <v>N</v>
      </c>
    </row>
    <row r="3952" spans="1:19" x14ac:dyDescent="0.25">
      <c r="A3952" t="s">
        <v>80</v>
      </c>
      <c r="B3952" t="s">
        <v>111</v>
      </c>
      <c r="C3952" t="s">
        <v>19</v>
      </c>
      <c r="D3952" s="1">
        <v>1486564.2449310003</v>
      </c>
      <c r="E3952" s="1">
        <v>5218510.4697710024</v>
      </c>
      <c r="F3952" s="13">
        <v>0.28486370843598857</v>
      </c>
      <c r="G3952" s="13">
        <v>0</v>
      </c>
      <c r="H3952" t="s">
        <v>21</v>
      </c>
      <c r="I3952" t="s">
        <v>22</v>
      </c>
      <c r="J3952">
        <v>2022</v>
      </c>
      <c r="K3952">
        <v>7</v>
      </c>
      <c r="L3952" s="12">
        <v>-7.1609217351320291</v>
      </c>
      <c r="M3952" s="1">
        <v>1486564.2449310003</v>
      </c>
      <c r="N3952" s="12">
        <v>-18.723093290512235</v>
      </c>
      <c r="O3952" s="13">
        <v>0</v>
      </c>
      <c r="P3952" s="12">
        <v>0</v>
      </c>
      <c r="Q3952" s="12">
        <v>0</v>
      </c>
      <c r="R3952" s="2">
        <f>DATE(CURR[[#This Row],[YEAR]],CURR[[#This Row],[MONTH]],1)</f>
        <v>44743</v>
      </c>
      <c r="S3952" t="str">
        <f>IF(AND(CURR[[#This Row],[DATE]]&gt;=DATE(2023,6,1),CURR[[#This Row],[DATE]]&lt;=DATE(2024,5,31)),"Y","N")</f>
        <v>N</v>
      </c>
    </row>
    <row r="3953" spans="1:19" x14ac:dyDescent="0.25">
      <c r="A3953" t="s">
        <v>80</v>
      </c>
      <c r="B3953" t="s">
        <v>111</v>
      </c>
      <c r="C3953" t="s">
        <v>19</v>
      </c>
      <c r="D3953" s="1">
        <v>463534.26175400009</v>
      </c>
      <c r="E3953" s="1">
        <v>1973604.8012100004</v>
      </c>
      <c r="F3953" s="13">
        <v>0</v>
      </c>
      <c r="G3953" s="13">
        <v>0.2348668089324728</v>
      </c>
      <c r="H3953" t="s">
        <v>24</v>
      </c>
      <c r="I3953" t="s">
        <v>17</v>
      </c>
      <c r="J3953">
        <v>2022</v>
      </c>
      <c r="K3953">
        <v>7</v>
      </c>
      <c r="L3953" s="12">
        <v>-4.3675565144794462</v>
      </c>
      <c r="M3953" s="1">
        <v>1486564.2449310003</v>
      </c>
      <c r="N3953" s="12">
        <v>-18.723093290512235</v>
      </c>
      <c r="O3953" s="13">
        <v>0.31181582856885898</v>
      </c>
      <c r="P3953" s="12">
        <v>-5.8381568477531172</v>
      </c>
      <c r="Q3953" s="12">
        <v>-10.205713362232563</v>
      </c>
      <c r="R3953" s="2">
        <f>DATE(CURR[[#This Row],[YEAR]],CURR[[#This Row],[MONTH]],1)</f>
        <v>44743</v>
      </c>
      <c r="S3953" t="str">
        <f>IF(AND(CURR[[#This Row],[DATE]]&gt;=DATE(2023,6,1),CURR[[#This Row],[DATE]]&lt;=DATE(2024,5,31)),"Y","N")</f>
        <v>N</v>
      </c>
    </row>
    <row r="3954" spans="1:19" x14ac:dyDescent="0.25">
      <c r="A3954" t="s">
        <v>80</v>
      </c>
      <c r="B3954" t="s">
        <v>111</v>
      </c>
      <c r="C3954" t="s">
        <v>19</v>
      </c>
      <c r="D3954" s="1">
        <v>958417.19709599996</v>
      </c>
      <c r="E3954" s="1">
        <v>1403957.5205599996</v>
      </c>
      <c r="F3954" s="13">
        <v>0</v>
      </c>
      <c r="G3954" s="13">
        <v>0.68265398565172686</v>
      </c>
      <c r="H3954" t="s">
        <v>25</v>
      </c>
      <c r="I3954" t="s">
        <v>17</v>
      </c>
      <c r="J3954">
        <v>2022</v>
      </c>
      <c r="K3954">
        <v>7</v>
      </c>
      <c r="L3954" s="12">
        <v>-23.051704818206233</v>
      </c>
      <c r="M3954" s="1">
        <v>1486564.2449310003</v>
      </c>
      <c r="N3954" s="12">
        <v>-18.723093290512235</v>
      </c>
      <c r="O3954" s="13">
        <v>0.64471966170589923</v>
      </c>
      <c r="P3954" s="12">
        <v>-12.071146372347039</v>
      </c>
      <c r="Q3954" s="12">
        <v>-35.12285119055327</v>
      </c>
      <c r="R3954" s="2">
        <f>DATE(CURR[[#This Row],[YEAR]],CURR[[#This Row],[MONTH]],1)</f>
        <v>44743</v>
      </c>
      <c r="S3954" t="str">
        <f>IF(AND(CURR[[#This Row],[DATE]]&gt;=DATE(2023,6,1),CURR[[#This Row],[DATE]]&lt;=DATE(2024,5,31)),"Y","N")</f>
        <v>N</v>
      </c>
    </row>
    <row r="3955" spans="1:19" x14ac:dyDescent="0.25">
      <c r="A3955" t="s">
        <v>80</v>
      </c>
      <c r="B3955" t="s">
        <v>111</v>
      </c>
      <c r="C3955" t="s">
        <v>19</v>
      </c>
      <c r="D3955" s="1">
        <v>64295.86040200002</v>
      </c>
      <c r="E3955" s="1">
        <v>532097.66427999991</v>
      </c>
      <c r="F3955" s="13">
        <v>0</v>
      </c>
      <c r="G3955" s="13">
        <v>0.12083469768468354</v>
      </c>
      <c r="H3955" t="s">
        <v>26</v>
      </c>
      <c r="I3955" t="s">
        <v>17</v>
      </c>
      <c r="J3955">
        <v>2022</v>
      </c>
      <c r="K3955">
        <v>7</v>
      </c>
      <c r="L3955" s="12">
        <v>-2.9905478656103823</v>
      </c>
      <c r="M3955" s="1">
        <v>1486564.2449310003</v>
      </c>
      <c r="N3955" s="12">
        <v>-18.723093290512235</v>
      </c>
      <c r="O3955" s="13">
        <v>4.3251316329745541E-2</v>
      </c>
      <c r="P3955" s="12">
        <v>-0.80979843057928103</v>
      </c>
      <c r="Q3955" s="12">
        <v>-3.8003462961896632</v>
      </c>
      <c r="R3955" s="2">
        <f>DATE(CURR[[#This Row],[YEAR]],CURR[[#This Row],[MONTH]],1)</f>
        <v>44743</v>
      </c>
      <c r="S3955" t="str">
        <f>IF(AND(CURR[[#This Row],[DATE]]&gt;=DATE(2023,6,1),CURR[[#This Row],[DATE]]&lt;=DATE(2024,5,31)),"Y","N")</f>
        <v>N</v>
      </c>
    </row>
    <row r="3956" spans="1:19" x14ac:dyDescent="0.25">
      <c r="A3956" t="s">
        <v>80</v>
      </c>
      <c r="B3956" t="s">
        <v>111</v>
      </c>
      <c r="C3956" t="s">
        <v>20</v>
      </c>
      <c r="D3956" s="1">
        <v>649472.99634099985</v>
      </c>
      <c r="E3956" s="1">
        <v>1308850.4837209997</v>
      </c>
      <c r="F3956" s="13">
        <v>0</v>
      </c>
      <c r="G3956" s="13">
        <v>0.49621633977211743</v>
      </c>
      <c r="H3956" t="s">
        <v>16</v>
      </c>
      <c r="I3956" t="s">
        <v>17</v>
      </c>
      <c r="J3956">
        <v>2022</v>
      </c>
      <c r="K3956">
        <v>7</v>
      </c>
      <c r="L3956" s="12">
        <v>-4.2339889633924104</v>
      </c>
      <c r="M3956" s="1">
        <v>1772972.2455170001</v>
      </c>
      <c r="N3956" s="12">
        <v>-22.330366728176308</v>
      </c>
      <c r="O3956" s="13">
        <v>0.36631876104276695</v>
      </c>
      <c r="P3956" s="12">
        <v>-8.1800322734961703</v>
      </c>
      <c r="Q3956" s="12">
        <v>-12.41402123688858</v>
      </c>
      <c r="R3956" s="2">
        <f>DATE(CURR[[#This Row],[YEAR]],CURR[[#This Row],[MONTH]],1)</f>
        <v>44743</v>
      </c>
      <c r="S3956" t="str">
        <f>IF(AND(CURR[[#This Row],[DATE]]&gt;=DATE(2023,6,1),CURR[[#This Row],[DATE]]&lt;=DATE(2024,5,31)),"Y","N")</f>
        <v>N</v>
      </c>
    </row>
    <row r="3957" spans="1:19" x14ac:dyDescent="0.25">
      <c r="A3957" t="s">
        <v>80</v>
      </c>
      <c r="B3957" t="s">
        <v>111</v>
      </c>
      <c r="C3957" t="s">
        <v>20</v>
      </c>
      <c r="D3957" s="1">
        <v>1772972.2455170001</v>
      </c>
      <c r="E3957" s="1">
        <v>5218510.4697710024</v>
      </c>
      <c r="F3957" s="13">
        <v>0.3397468024232595</v>
      </c>
      <c r="G3957" s="13">
        <v>0</v>
      </c>
      <c r="H3957" t="s">
        <v>21</v>
      </c>
      <c r="I3957" t="s">
        <v>23</v>
      </c>
      <c r="J3957">
        <v>2022</v>
      </c>
      <c r="K3957">
        <v>7</v>
      </c>
      <c r="L3957" s="12">
        <v>-13.789790340710576</v>
      </c>
      <c r="M3957" s="1">
        <v>1772972.2455170001</v>
      </c>
      <c r="N3957" s="12">
        <v>-22.330366728176308</v>
      </c>
      <c r="O3957" s="13">
        <v>0</v>
      </c>
      <c r="P3957" s="12">
        <v>0</v>
      </c>
      <c r="Q3957" s="12">
        <v>0</v>
      </c>
      <c r="R3957" s="2">
        <f>DATE(CURR[[#This Row],[YEAR]],CURR[[#This Row],[MONTH]],1)</f>
        <v>44743</v>
      </c>
      <c r="S3957" t="str">
        <f>IF(AND(CURR[[#This Row],[DATE]]&gt;=DATE(2023,6,1),CURR[[#This Row],[DATE]]&lt;=DATE(2024,5,31)),"Y","N")</f>
        <v>N</v>
      </c>
    </row>
    <row r="3958" spans="1:19" x14ac:dyDescent="0.25">
      <c r="A3958" t="s">
        <v>80</v>
      </c>
      <c r="B3958" t="s">
        <v>111</v>
      </c>
      <c r="C3958" t="s">
        <v>20</v>
      </c>
      <c r="D3958" s="1">
        <v>1772972.2455170001</v>
      </c>
      <c r="E3958" s="1">
        <v>5218510.4697710024</v>
      </c>
      <c r="F3958" s="13">
        <v>0.3397468024232595</v>
      </c>
      <c r="G3958" s="13">
        <v>0</v>
      </c>
      <c r="H3958" t="s">
        <v>21</v>
      </c>
      <c r="I3958" t="s">
        <v>22</v>
      </c>
      <c r="J3958">
        <v>2022</v>
      </c>
      <c r="K3958">
        <v>7</v>
      </c>
      <c r="L3958" s="12">
        <v>-8.5405763874657303</v>
      </c>
      <c r="M3958" s="1">
        <v>1772972.2455170001</v>
      </c>
      <c r="N3958" s="12">
        <v>-22.330366728176308</v>
      </c>
      <c r="O3958" s="13">
        <v>0</v>
      </c>
      <c r="P3958" s="12">
        <v>0</v>
      </c>
      <c r="Q3958" s="12">
        <v>0</v>
      </c>
      <c r="R3958" s="2">
        <f>DATE(CURR[[#This Row],[YEAR]],CURR[[#This Row],[MONTH]],1)</f>
        <v>44743</v>
      </c>
      <c r="S3958" t="str">
        <f>IF(AND(CURR[[#This Row],[DATE]]&gt;=DATE(2023,6,1),CURR[[#This Row],[DATE]]&lt;=DATE(2024,5,31)),"Y","N")</f>
        <v>N</v>
      </c>
    </row>
    <row r="3959" spans="1:19" x14ac:dyDescent="0.25">
      <c r="A3959" t="s">
        <v>80</v>
      </c>
      <c r="B3959" t="s">
        <v>111</v>
      </c>
      <c r="C3959" t="s">
        <v>20</v>
      </c>
      <c r="D3959" s="1">
        <v>792315.33917600021</v>
      </c>
      <c r="E3959" s="1">
        <v>1973604.8012100004</v>
      </c>
      <c r="F3959" s="13">
        <v>0</v>
      </c>
      <c r="G3959" s="13">
        <v>0.40145592404833952</v>
      </c>
      <c r="H3959" t="s">
        <v>24</v>
      </c>
      <c r="I3959" t="s">
        <v>17</v>
      </c>
      <c r="J3959">
        <v>2022</v>
      </c>
      <c r="K3959">
        <v>7</v>
      </c>
      <c r="L3959" s="12">
        <v>-7.4654287863118638</v>
      </c>
      <c r="M3959" s="1">
        <v>1772972.2455170001</v>
      </c>
      <c r="N3959" s="12">
        <v>-22.330366728176308</v>
      </c>
      <c r="O3959" s="13">
        <v>0.44688535941799834</v>
      </c>
      <c r="P3959" s="12">
        <v>-9.9791139612567807</v>
      </c>
      <c r="Q3959" s="12">
        <v>-17.444542747568644</v>
      </c>
      <c r="R3959" s="2">
        <f>DATE(CURR[[#This Row],[YEAR]],CURR[[#This Row],[MONTH]],1)</f>
        <v>44743</v>
      </c>
      <c r="S3959" t="str">
        <f>IF(AND(CURR[[#This Row],[DATE]]&gt;=DATE(2023,6,1),CURR[[#This Row],[DATE]]&lt;=DATE(2024,5,31)),"Y","N")</f>
        <v>N</v>
      </c>
    </row>
    <row r="3960" spans="1:19" x14ac:dyDescent="0.25">
      <c r="A3960" t="s">
        <v>80</v>
      </c>
      <c r="B3960" t="s">
        <v>111</v>
      </c>
      <c r="C3960" t="s">
        <v>20</v>
      </c>
      <c r="D3960" s="1">
        <v>224972.79107099996</v>
      </c>
      <c r="E3960" s="1">
        <v>1403957.5205599996</v>
      </c>
      <c r="F3960" s="13">
        <v>0</v>
      </c>
      <c r="G3960" s="13">
        <v>0.1602418789574663</v>
      </c>
      <c r="H3960" t="s">
        <v>25</v>
      </c>
      <c r="I3960" t="s">
        <v>17</v>
      </c>
      <c r="J3960">
        <v>2022</v>
      </c>
      <c r="K3960">
        <v>7</v>
      </c>
      <c r="L3960" s="12">
        <v>-5.4110113921267802</v>
      </c>
      <c r="M3960" s="1">
        <v>1772972.2455170001</v>
      </c>
      <c r="N3960" s="12">
        <v>-22.330366728176308</v>
      </c>
      <c r="O3960" s="13">
        <v>0.12689019336870538</v>
      </c>
      <c r="P3960" s="12">
        <v>-2.8335045521323967</v>
      </c>
      <c r="Q3960" s="12">
        <v>-8.2445159442591773</v>
      </c>
      <c r="R3960" s="2">
        <f>DATE(CURR[[#This Row],[YEAR]],CURR[[#This Row],[MONTH]],1)</f>
        <v>44743</v>
      </c>
      <c r="S3960" t="str">
        <f>IF(AND(CURR[[#This Row],[DATE]]&gt;=DATE(2023,6,1),CURR[[#This Row],[DATE]]&lt;=DATE(2024,5,31)),"Y","N")</f>
        <v>N</v>
      </c>
    </row>
    <row r="3961" spans="1:19" x14ac:dyDescent="0.25">
      <c r="A3961" t="s">
        <v>80</v>
      </c>
      <c r="B3961" t="s">
        <v>111</v>
      </c>
      <c r="C3961" t="s">
        <v>20</v>
      </c>
      <c r="D3961" s="1">
        <v>106211.118929</v>
      </c>
      <c r="E3961" s="1">
        <v>532097.66427999991</v>
      </c>
      <c r="F3961" s="13">
        <v>0</v>
      </c>
      <c r="G3961" s="13">
        <v>0.19960831640318888</v>
      </c>
      <c r="H3961" t="s">
        <v>26</v>
      </c>
      <c r="I3961" t="s">
        <v>17</v>
      </c>
      <c r="J3961">
        <v>2022</v>
      </c>
      <c r="K3961">
        <v>7</v>
      </c>
      <c r="L3961" s="12">
        <v>-4.9401226304661296</v>
      </c>
      <c r="M3961" s="1">
        <v>1772972.2455170001</v>
      </c>
      <c r="N3961" s="12">
        <v>-22.330366728176308</v>
      </c>
      <c r="O3961" s="13">
        <v>5.9905686170529285E-2</v>
      </c>
      <c r="P3961" s="12">
        <v>-1.3377159412909587</v>
      </c>
      <c r="Q3961" s="12">
        <v>-6.2778385717570888</v>
      </c>
      <c r="R3961" s="2">
        <f>DATE(CURR[[#This Row],[YEAR]],CURR[[#This Row],[MONTH]],1)</f>
        <v>44743</v>
      </c>
      <c r="S3961" t="str">
        <f>IF(AND(CURR[[#This Row],[DATE]]&gt;=DATE(2023,6,1),CURR[[#This Row],[DATE]]&lt;=DATE(2024,5,31)),"Y","N")</f>
        <v>N</v>
      </c>
    </row>
    <row r="3962" spans="1:19" x14ac:dyDescent="0.25">
      <c r="A3962" t="s">
        <v>81</v>
      </c>
      <c r="B3962" t="s">
        <v>14</v>
      </c>
      <c r="C3962" t="s">
        <v>15</v>
      </c>
      <c r="D3962" s="1">
        <v>4075.0638960000001</v>
      </c>
      <c r="E3962" s="1">
        <v>20104.669619999997</v>
      </c>
      <c r="F3962" s="13">
        <v>0</v>
      </c>
      <c r="G3962" s="13">
        <v>0.20269240793423199</v>
      </c>
      <c r="H3962" t="s">
        <v>16</v>
      </c>
      <c r="I3962" t="s">
        <v>17</v>
      </c>
      <c r="J3962">
        <v>2022</v>
      </c>
      <c r="K3962">
        <v>8</v>
      </c>
      <c r="L3962" s="12">
        <v>-1.3315780000960267</v>
      </c>
      <c r="M3962" s="1">
        <v>13563.590659999998</v>
      </c>
      <c r="N3962" s="12">
        <v>-7.5569079740197616</v>
      </c>
      <c r="O3962" s="13">
        <v>0.30044138002613541</v>
      </c>
      <c r="P3962" s="12">
        <v>-2.2704078604450042</v>
      </c>
      <c r="Q3962" s="12">
        <v>-3.6019858605410309</v>
      </c>
      <c r="R3962" s="2">
        <f>DATE(CURR[[#This Row],[YEAR]],CURR[[#This Row],[MONTH]],1)</f>
        <v>44774</v>
      </c>
      <c r="S3962" t="str">
        <f>IF(AND(CURR[[#This Row],[DATE]]&gt;=DATE(2023,6,1),CURR[[#This Row],[DATE]]&lt;=DATE(2024,5,31)),"Y","N")</f>
        <v>N</v>
      </c>
    </row>
    <row r="3963" spans="1:19" x14ac:dyDescent="0.25">
      <c r="A3963" t="s">
        <v>81</v>
      </c>
      <c r="B3963" t="s">
        <v>14</v>
      </c>
      <c r="C3963" t="s">
        <v>15</v>
      </c>
      <c r="D3963" s="1">
        <v>13563.590659999998</v>
      </c>
      <c r="E3963" s="1">
        <v>78668.194235999996</v>
      </c>
      <c r="F3963" s="13">
        <v>0.17241517733723513</v>
      </c>
      <c r="G3963" s="13">
        <v>0</v>
      </c>
      <c r="H3963" t="s">
        <v>21</v>
      </c>
      <c r="I3963" t="s">
        <v>23</v>
      </c>
      <c r="J3963">
        <v>2022</v>
      </c>
      <c r="K3963">
        <v>8</v>
      </c>
      <c r="L3963" s="12">
        <v>-3.3079683752373841</v>
      </c>
      <c r="M3963" s="1">
        <v>13563.590659999998</v>
      </c>
      <c r="N3963" s="12">
        <v>-7.5569079740197616</v>
      </c>
      <c r="O3963" s="13">
        <v>0</v>
      </c>
      <c r="P3963" s="12">
        <v>0</v>
      </c>
      <c r="Q3963" s="12">
        <v>0</v>
      </c>
      <c r="R3963" s="2">
        <f>DATE(CURR[[#This Row],[YEAR]],CURR[[#This Row],[MONTH]],1)</f>
        <v>44774</v>
      </c>
      <c r="S3963" t="str">
        <f>IF(AND(CURR[[#This Row],[DATE]]&gt;=DATE(2023,6,1),CURR[[#This Row],[DATE]]&lt;=DATE(2024,5,31)),"Y","N")</f>
        <v>N</v>
      </c>
    </row>
    <row r="3964" spans="1:19" x14ac:dyDescent="0.25">
      <c r="A3964" t="s">
        <v>81</v>
      </c>
      <c r="B3964" t="s">
        <v>14</v>
      </c>
      <c r="C3964" t="s">
        <v>15</v>
      </c>
      <c r="D3964" s="1">
        <v>13563.590659999998</v>
      </c>
      <c r="E3964" s="1">
        <v>78668.194235999996</v>
      </c>
      <c r="F3964" s="13">
        <v>0.17241517733723513</v>
      </c>
      <c r="G3964" s="13">
        <v>0</v>
      </c>
      <c r="H3964" t="s">
        <v>21</v>
      </c>
      <c r="I3964" t="s">
        <v>22</v>
      </c>
      <c r="J3964">
        <v>2022</v>
      </c>
      <c r="K3964">
        <v>8</v>
      </c>
      <c r="L3964" s="12">
        <v>-4.2489395987823775</v>
      </c>
      <c r="M3964" s="1">
        <v>13563.590659999998</v>
      </c>
      <c r="N3964" s="12">
        <v>-7.5569079740197616</v>
      </c>
      <c r="O3964" s="13">
        <v>0</v>
      </c>
      <c r="P3964" s="12">
        <v>0</v>
      </c>
      <c r="Q3964" s="12">
        <v>0</v>
      </c>
      <c r="R3964" s="2">
        <f>DATE(CURR[[#This Row],[YEAR]],CURR[[#This Row],[MONTH]],1)</f>
        <v>44774</v>
      </c>
      <c r="S3964" t="str">
        <f>IF(AND(CURR[[#This Row],[DATE]]&gt;=DATE(2023,6,1),CURR[[#This Row],[DATE]]&lt;=DATE(2024,5,31)),"Y","N")</f>
        <v>N</v>
      </c>
    </row>
    <row r="3965" spans="1:19" x14ac:dyDescent="0.25">
      <c r="A3965" t="s">
        <v>81</v>
      </c>
      <c r="B3965" t="s">
        <v>14</v>
      </c>
      <c r="C3965" t="s">
        <v>15</v>
      </c>
      <c r="D3965" s="1">
        <v>5989.7357919999968</v>
      </c>
      <c r="E3965" s="1">
        <v>29483.142016000002</v>
      </c>
      <c r="F3965" s="13">
        <v>0</v>
      </c>
      <c r="G3965" s="13">
        <v>0.20315798732541696</v>
      </c>
      <c r="H3965" t="s">
        <v>24</v>
      </c>
      <c r="I3965" t="s">
        <v>17</v>
      </c>
      <c r="J3965">
        <v>2022</v>
      </c>
      <c r="K3965">
        <v>8</v>
      </c>
      <c r="L3965" s="12">
        <v>-3.3438926157047444</v>
      </c>
      <c r="M3965" s="1">
        <v>13563.590659999998</v>
      </c>
      <c r="N3965" s="12">
        <v>-7.5569079740197616</v>
      </c>
      <c r="O3965" s="13">
        <v>0.44160399278814549</v>
      </c>
      <c r="P3965" s="12">
        <v>-3.3371607344597018</v>
      </c>
      <c r="Q3965" s="12">
        <v>-6.6810533501644462</v>
      </c>
      <c r="R3965" s="2">
        <f>DATE(CURR[[#This Row],[YEAR]],CURR[[#This Row],[MONTH]],1)</f>
        <v>44774</v>
      </c>
      <c r="S3965" t="str">
        <f>IF(AND(CURR[[#This Row],[DATE]]&gt;=DATE(2023,6,1),CURR[[#This Row],[DATE]]&lt;=DATE(2024,5,31)),"Y","N")</f>
        <v>N</v>
      </c>
    </row>
    <row r="3966" spans="1:19" x14ac:dyDescent="0.25">
      <c r="A3966" t="s">
        <v>81</v>
      </c>
      <c r="B3966" t="s">
        <v>14</v>
      </c>
      <c r="C3966" t="s">
        <v>15</v>
      </c>
      <c r="D3966" s="1">
        <v>1796.1118720000006</v>
      </c>
      <c r="E3966" s="1">
        <v>21014.109639999999</v>
      </c>
      <c r="F3966" s="13">
        <v>0</v>
      </c>
      <c r="G3966" s="13">
        <v>8.5471709378594482E-2</v>
      </c>
      <c r="H3966" t="s">
        <v>25</v>
      </c>
      <c r="I3966" t="s">
        <v>17</v>
      </c>
      <c r="J3966">
        <v>2022</v>
      </c>
      <c r="K3966">
        <v>8</v>
      </c>
      <c r="L3966" s="12">
        <v>-2.6414018918056974</v>
      </c>
      <c r="M3966" s="1">
        <v>13563.590659999998</v>
      </c>
      <c r="N3966" s="12">
        <v>-7.5569079740197616</v>
      </c>
      <c r="O3966" s="13">
        <v>0.13242156277222841</v>
      </c>
      <c r="P3966" s="12">
        <v>-1.0006975636456112</v>
      </c>
      <c r="Q3966" s="12">
        <v>-3.6420994554513086</v>
      </c>
      <c r="R3966" s="2">
        <f>DATE(CURR[[#This Row],[YEAR]],CURR[[#This Row],[MONTH]],1)</f>
        <v>44774</v>
      </c>
      <c r="S3966" t="str">
        <f>IF(AND(CURR[[#This Row],[DATE]]&gt;=DATE(2023,6,1),CURR[[#This Row],[DATE]]&lt;=DATE(2024,5,31)),"Y","N")</f>
        <v>N</v>
      </c>
    </row>
    <row r="3967" spans="1:19" x14ac:dyDescent="0.25">
      <c r="A3967" t="s">
        <v>81</v>
      </c>
      <c r="B3967" t="s">
        <v>14</v>
      </c>
      <c r="C3967" t="s">
        <v>15</v>
      </c>
      <c r="D3967" s="1">
        <v>1702.6791000000001</v>
      </c>
      <c r="E3967" s="1">
        <v>8066.2729600000002</v>
      </c>
      <c r="F3967" s="13">
        <v>0</v>
      </c>
      <c r="G3967" s="13">
        <v>0.21108622389094064</v>
      </c>
      <c r="H3967" t="s">
        <v>26</v>
      </c>
      <c r="I3967" t="s">
        <v>17</v>
      </c>
      <c r="J3967">
        <v>2022</v>
      </c>
      <c r="K3967">
        <v>8</v>
      </c>
      <c r="L3967" s="12">
        <v>-4.6741978464333016</v>
      </c>
      <c r="M3967" s="1">
        <v>13563.590659999998</v>
      </c>
      <c r="N3967" s="12">
        <v>-7.5569079740197616</v>
      </c>
      <c r="O3967" s="13">
        <v>0.12553306441349066</v>
      </c>
      <c r="P3967" s="12">
        <v>-0.94864181546944393</v>
      </c>
      <c r="Q3967" s="12">
        <v>-5.6228396619027459</v>
      </c>
      <c r="R3967" s="2">
        <f>DATE(CURR[[#This Row],[YEAR]],CURR[[#This Row],[MONTH]],1)</f>
        <v>44774</v>
      </c>
      <c r="S3967" t="str">
        <f>IF(AND(CURR[[#This Row],[DATE]]&gt;=DATE(2023,6,1),CURR[[#This Row],[DATE]]&lt;=DATE(2024,5,31)),"Y","N")</f>
        <v>N</v>
      </c>
    </row>
    <row r="3968" spans="1:19" x14ac:dyDescent="0.25">
      <c r="A3968" t="s">
        <v>81</v>
      </c>
      <c r="B3968" t="s">
        <v>14</v>
      </c>
      <c r="C3968" t="s">
        <v>18</v>
      </c>
      <c r="D3968" s="1">
        <v>6145.7097439999998</v>
      </c>
      <c r="E3968" s="1">
        <v>20104.669619999997</v>
      </c>
      <c r="F3968" s="13">
        <v>0</v>
      </c>
      <c r="G3968" s="13">
        <v>0.30568568696529519</v>
      </c>
      <c r="H3968" t="s">
        <v>16</v>
      </c>
      <c r="I3968" t="s">
        <v>17</v>
      </c>
      <c r="J3968">
        <v>2022</v>
      </c>
      <c r="K3968">
        <v>8</v>
      </c>
      <c r="L3968" s="12">
        <v>-2.0081873803546815</v>
      </c>
      <c r="M3968" s="1">
        <v>16286.355884000001</v>
      </c>
      <c r="N3968" s="12">
        <v>-9.0738872716410395</v>
      </c>
      <c r="O3968" s="13">
        <v>0.37735327582013922</v>
      </c>
      <c r="P3968" s="12">
        <v>-3.4240610863764118</v>
      </c>
      <c r="Q3968" s="12">
        <v>-5.4322484667310933</v>
      </c>
      <c r="R3968" s="2">
        <f>DATE(CURR[[#This Row],[YEAR]],CURR[[#This Row],[MONTH]],1)</f>
        <v>44774</v>
      </c>
      <c r="S3968" t="str">
        <f>IF(AND(CURR[[#This Row],[DATE]]&gt;=DATE(2023,6,1),CURR[[#This Row],[DATE]]&lt;=DATE(2024,5,31)),"Y","N")</f>
        <v>N</v>
      </c>
    </row>
    <row r="3969" spans="1:19" x14ac:dyDescent="0.25">
      <c r="A3969" t="s">
        <v>81</v>
      </c>
      <c r="B3969" t="s">
        <v>14</v>
      </c>
      <c r="C3969" t="s">
        <v>18</v>
      </c>
      <c r="D3969" s="1">
        <v>16286.355884000001</v>
      </c>
      <c r="E3969" s="1">
        <v>78668.194235999996</v>
      </c>
      <c r="F3969" s="13">
        <v>0.20702592759587035</v>
      </c>
      <c r="G3969" s="13">
        <v>0</v>
      </c>
      <c r="H3969" t="s">
        <v>21</v>
      </c>
      <c r="I3969" t="s">
        <v>23</v>
      </c>
      <c r="J3969">
        <v>2022</v>
      </c>
      <c r="K3969">
        <v>8</v>
      </c>
      <c r="L3969" s="12">
        <v>-3.9720123942558803</v>
      </c>
      <c r="M3969" s="1">
        <v>16286.355884000001</v>
      </c>
      <c r="N3969" s="12">
        <v>-9.0738872716410395</v>
      </c>
      <c r="O3969" s="13">
        <v>0</v>
      </c>
      <c r="P3969" s="12">
        <v>0</v>
      </c>
      <c r="Q3969" s="12">
        <v>0</v>
      </c>
      <c r="R3969" s="2">
        <f>DATE(CURR[[#This Row],[YEAR]],CURR[[#This Row],[MONTH]],1)</f>
        <v>44774</v>
      </c>
      <c r="S3969" t="str">
        <f>IF(AND(CURR[[#This Row],[DATE]]&gt;=DATE(2023,6,1),CURR[[#This Row],[DATE]]&lt;=DATE(2024,5,31)),"Y","N")</f>
        <v>N</v>
      </c>
    </row>
    <row r="3970" spans="1:19" x14ac:dyDescent="0.25">
      <c r="A3970" t="s">
        <v>81</v>
      </c>
      <c r="B3970" t="s">
        <v>14</v>
      </c>
      <c r="C3970" t="s">
        <v>18</v>
      </c>
      <c r="D3970" s="1">
        <v>16286.355884000001</v>
      </c>
      <c r="E3970" s="1">
        <v>78668.194235999996</v>
      </c>
      <c r="F3970" s="13">
        <v>0.20702592759587035</v>
      </c>
      <c r="G3970" s="13">
        <v>0</v>
      </c>
      <c r="H3970" t="s">
        <v>21</v>
      </c>
      <c r="I3970" t="s">
        <v>22</v>
      </c>
      <c r="J3970">
        <v>2022</v>
      </c>
      <c r="K3970">
        <v>8</v>
      </c>
      <c r="L3970" s="12">
        <v>-5.1018748773851588</v>
      </c>
      <c r="M3970" s="1">
        <v>16286.355884000001</v>
      </c>
      <c r="N3970" s="12">
        <v>-9.0738872716410395</v>
      </c>
      <c r="O3970" s="13">
        <v>0</v>
      </c>
      <c r="P3970" s="12">
        <v>0</v>
      </c>
      <c r="Q3970" s="12">
        <v>0</v>
      </c>
      <c r="R3970" s="2">
        <f>DATE(CURR[[#This Row],[YEAR]],CURR[[#This Row],[MONTH]],1)</f>
        <v>44774</v>
      </c>
      <c r="S3970" t="str">
        <f>IF(AND(CURR[[#This Row],[DATE]]&gt;=DATE(2023,6,1),CURR[[#This Row],[DATE]]&lt;=DATE(2024,5,31)),"Y","N")</f>
        <v>N</v>
      </c>
    </row>
    <row r="3971" spans="1:19" x14ac:dyDescent="0.25">
      <c r="A3971" t="s">
        <v>81</v>
      </c>
      <c r="B3971" t="s">
        <v>14</v>
      </c>
      <c r="C3971" t="s">
        <v>18</v>
      </c>
      <c r="D3971" s="1">
        <v>4891.7515800000019</v>
      </c>
      <c r="E3971" s="1">
        <v>29483.142016000002</v>
      </c>
      <c r="F3971" s="13">
        <v>0</v>
      </c>
      <c r="G3971" s="13">
        <v>0.16591690184666655</v>
      </c>
      <c r="H3971" t="s">
        <v>24</v>
      </c>
      <c r="I3971" t="s">
        <v>17</v>
      </c>
      <c r="J3971">
        <v>2022</v>
      </c>
      <c r="K3971">
        <v>8</v>
      </c>
      <c r="L3971" s="12">
        <v>-2.7309204536319278</v>
      </c>
      <c r="M3971" s="1">
        <v>16286.355884000001</v>
      </c>
      <c r="N3971" s="12">
        <v>-9.0738872716410395</v>
      </c>
      <c r="O3971" s="13">
        <v>0.3003588779983461</v>
      </c>
      <c r="P3971" s="12">
        <v>-2.7254225999935766</v>
      </c>
      <c r="Q3971" s="12">
        <v>-5.4563430536255044</v>
      </c>
      <c r="R3971" s="2">
        <f>DATE(CURR[[#This Row],[YEAR]],CURR[[#This Row],[MONTH]],1)</f>
        <v>44774</v>
      </c>
      <c r="S3971" t="str">
        <f>IF(AND(CURR[[#This Row],[DATE]]&gt;=DATE(2023,6,1),CURR[[#This Row],[DATE]]&lt;=DATE(2024,5,31)),"Y","N")</f>
        <v>N</v>
      </c>
    </row>
    <row r="3972" spans="1:19" x14ac:dyDescent="0.25">
      <c r="A3972" t="s">
        <v>81</v>
      </c>
      <c r="B3972" t="s">
        <v>14</v>
      </c>
      <c r="C3972" t="s">
        <v>18</v>
      </c>
      <c r="D3972" s="1">
        <v>1456.4694280000003</v>
      </c>
      <c r="E3972" s="1">
        <v>21014.109639999999</v>
      </c>
      <c r="F3972" s="13">
        <v>0</v>
      </c>
      <c r="G3972" s="13">
        <v>6.9309119108602907E-2</v>
      </c>
      <c r="H3972" t="s">
        <v>25</v>
      </c>
      <c r="I3972" t="s">
        <v>17</v>
      </c>
      <c r="J3972">
        <v>2022</v>
      </c>
      <c r="K3972">
        <v>8</v>
      </c>
      <c r="L3972" s="12">
        <v>-2.1419161926659553</v>
      </c>
      <c r="M3972" s="1">
        <v>16286.355884000001</v>
      </c>
      <c r="N3972" s="12">
        <v>-9.0738872716410395</v>
      </c>
      <c r="O3972" s="13">
        <v>8.9428810126325517E-2</v>
      </c>
      <c r="P3972" s="12">
        <v>-0.8114669419232684</v>
      </c>
      <c r="Q3972" s="12">
        <v>-2.9533831345892239</v>
      </c>
      <c r="R3972" s="2">
        <f>DATE(CURR[[#This Row],[YEAR]],CURR[[#This Row],[MONTH]],1)</f>
        <v>44774</v>
      </c>
      <c r="S3972" t="str">
        <f>IF(AND(CURR[[#This Row],[DATE]]&gt;=DATE(2023,6,1),CURR[[#This Row],[DATE]]&lt;=DATE(2024,5,31)),"Y","N")</f>
        <v>N</v>
      </c>
    </row>
    <row r="3973" spans="1:19" x14ac:dyDescent="0.25">
      <c r="A3973" t="s">
        <v>81</v>
      </c>
      <c r="B3973" t="s">
        <v>14</v>
      </c>
      <c r="C3973" t="s">
        <v>18</v>
      </c>
      <c r="D3973" s="1">
        <v>3792.4251319999994</v>
      </c>
      <c r="E3973" s="1">
        <v>8066.2729600000002</v>
      </c>
      <c r="F3973" s="13">
        <v>0</v>
      </c>
      <c r="G3973" s="13">
        <v>0.4701582937753695</v>
      </c>
      <c r="H3973" t="s">
        <v>26</v>
      </c>
      <c r="I3973" t="s">
        <v>17</v>
      </c>
      <c r="J3973">
        <v>2022</v>
      </c>
      <c r="K3973">
        <v>8</v>
      </c>
      <c r="L3973" s="12">
        <v>-10.410972557749679</v>
      </c>
      <c r="M3973" s="1">
        <v>16286.355884000001</v>
      </c>
      <c r="N3973" s="12">
        <v>-9.0738872716410395</v>
      </c>
      <c r="O3973" s="13">
        <v>0.23285903605518923</v>
      </c>
      <c r="P3973" s="12">
        <v>-2.1129366433477834</v>
      </c>
      <c r="Q3973" s="12">
        <v>-12.523909201097462</v>
      </c>
      <c r="R3973" s="2">
        <f>DATE(CURR[[#This Row],[YEAR]],CURR[[#This Row],[MONTH]],1)</f>
        <v>44774</v>
      </c>
      <c r="S3973" t="str">
        <f>IF(AND(CURR[[#This Row],[DATE]]&gt;=DATE(2023,6,1),CURR[[#This Row],[DATE]]&lt;=DATE(2024,5,31)),"Y","N")</f>
        <v>N</v>
      </c>
    </row>
    <row r="3974" spans="1:19" x14ac:dyDescent="0.25">
      <c r="A3974" t="s">
        <v>81</v>
      </c>
      <c r="B3974" t="s">
        <v>14</v>
      </c>
      <c r="C3974" t="s">
        <v>19</v>
      </c>
      <c r="D3974" s="1">
        <v>5.5582760000000002</v>
      </c>
      <c r="E3974" s="1">
        <v>20104.669619999997</v>
      </c>
      <c r="F3974" s="13">
        <v>0</v>
      </c>
      <c r="G3974" s="13">
        <v>2.7646691564981813E-4</v>
      </c>
      <c r="H3974" t="s">
        <v>16</v>
      </c>
      <c r="I3974" t="s">
        <v>17</v>
      </c>
      <c r="J3974">
        <v>2022</v>
      </c>
      <c r="K3974">
        <v>8</v>
      </c>
      <c r="L3974" s="12">
        <v>-1.8162360711268077E-3</v>
      </c>
      <c r="M3974" s="1">
        <v>22273.860835999996</v>
      </c>
      <c r="N3974" s="12">
        <v>-12.40980510125295</v>
      </c>
      <c r="O3974" s="13">
        <v>2.4954254859204603E-4</v>
      </c>
      <c r="P3974" s="12">
        <v>-3.0967743924972349E-3</v>
      </c>
      <c r="Q3974" s="12">
        <v>-4.9130104636240426E-3</v>
      </c>
      <c r="R3974" s="2">
        <f>DATE(CURR[[#This Row],[YEAR]],CURR[[#This Row],[MONTH]],1)</f>
        <v>44774</v>
      </c>
      <c r="S3974" t="str">
        <f>IF(AND(CURR[[#This Row],[DATE]]&gt;=DATE(2023,6,1),CURR[[#This Row],[DATE]]&lt;=DATE(2024,5,31)),"Y","N")</f>
        <v>N</v>
      </c>
    </row>
    <row r="3975" spans="1:19" x14ac:dyDescent="0.25">
      <c r="A3975" t="s">
        <v>81</v>
      </c>
      <c r="B3975" t="s">
        <v>14</v>
      </c>
      <c r="C3975" t="s">
        <v>19</v>
      </c>
      <c r="D3975" s="1">
        <v>22273.860835999996</v>
      </c>
      <c r="E3975" s="1">
        <v>78668.194235999996</v>
      </c>
      <c r="F3975" s="13">
        <v>0.2831368007403311</v>
      </c>
      <c r="G3975" s="13">
        <v>0</v>
      </c>
      <c r="H3975" t="s">
        <v>21</v>
      </c>
      <c r="I3975" t="s">
        <v>23</v>
      </c>
      <c r="J3975">
        <v>2022</v>
      </c>
      <c r="K3975">
        <v>8</v>
      </c>
      <c r="L3975" s="12">
        <v>-5.4322803663795103</v>
      </c>
      <c r="M3975" s="1">
        <v>22273.860835999996</v>
      </c>
      <c r="N3975" s="12">
        <v>-12.40980510125295</v>
      </c>
      <c r="O3975" s="13">
        <v>0</v>
      </c>
      <c r="P3975" s="12">
        <v>0</v>
      </c>
      <c r="Q3975" s="12">
        <v>0</v>
      </c>
      <c r="R3975" s="2">
        <f>DATE(CURR[[#This Row],[YEAR]],CURR[[#This Row],[MONTH]],1)</f>
        <v>44774</v>
      </c>
      <c r="S3975" t="str">
        <f>IF(AND(CURR[[#This Row],[DATE]]&gt;=DATE(2023,6,1),CURR[[#This Row],[DATE]]&lt;=DATE(2024,5,31)),"Y","N")</f>
        <v>N</v>
      </c>
    </row>
    <row r="3976" spans="1:19" x14ac:dyDescent="0.25">
      <c r="A3976" t="s">
        <v>81</v>
      </c>
      <c r="B3976" t="s">
        <v>14</v>
      </c>
      <c r="C3976" t="s">
        <v>19</v>
      </c>
      <c r="D3976" s="1">
        <v>22273.860835999996</v>
      </c>
      <c r="E3976" s="1">
        <v>78668.194235999996</v>
      </c>
      <c r="F3976" s="13">
        <v>0.2831368007403311</v>
      </c>
      <c r="G3976" s="13">
        <v>0</v>
      </c>
      <c r="H3976" t="s">
        <v>21</v>
      </c>
      <c r="I3976" t="s">
        <v>22</v>
      </c>
      <c r="J3976">
        <v>2022</v>
      </c>
      <c r="K3976">
        <v>8</v>
      </c>
      <c r="L3976" s="12">
        <v>-6.9775247348734384</v>
      </c>
      <c r="M3976" s="1">
        <v>22273.860835999996</v>
      </c>
      <c r="N3976" s="12">
        <v>-12.40980510125295</v>
      </c>
      <c r="O3976" s="13">
        <v>0</v>
      </c>
      <c r="P3976" s="12">
        <v>0</v>
      </c>
      <c r="Q3976" s="12">
        <v>0</v>
      </c>
      <c r="R3976" s="2">
        <f>DATE(CURR[[#This Row],[YEAR]],CURR[[#This Row],[MONTH]],1)</f>
        <v>44774</v>
      </c>
      <c r="S3976" t="str">
        <f>IF(AND(CURR[[#This Row],[DATE]]&gt;=DATE(2023,6,1),CURR[[#This Row],[DATE]]&lt;=DATE(2024,5,31)),"Y","N")</f>
        <v>N</v>
      </c>
    </row>
    <row r="3977" spans="1:19" x14ac:dyDescent="0.25">
      <c r="A3977" t="s">
        <v>81</v>
      </c>
      <c r="B3977" t="s">
        <v>14</v>
      </c>
      <c r="C3977" t="s">
        <v>19</v>
      </c>
      <c r="D3977" s="1">
        <v>6886.9175719999994</v>
      </c>
      <c r="E3977" s="1">
        <v>29483.142016000002</v>
      </c>
      <c r="F3977" s="13">
        <v>0</v>
      </c>
      <c r="G3977" s="13">
        <v>0.23358831864875823</v>
      </c>
      <c r="H3977" t="s">
        <v>24</v>
      </c>
      <c r="I3977" t="s">
        <v>17</v>
      </c>
      <c r="J3977">
        <v>2022</v>
      </c>
      <c r="K3977">
        <v>8</v>
      </c>
      <c r="L3977" s="12">
        <v>-3.8447627096901611</v>
      </c>
      <c r="M3977" s="1">
        <v>22273.860835999996</v>
      </c>
      <c r="N3977" s="12">
        <v>-12.40980510125295</v>
      </c>
      <c r="O3977" s="13">
        <v>0.3091928077807265</v>
      </c>
      <c r="P3977" s="12">
        <v>-3.8370224832679822</v>
      </c>
      <c r="Q3977" s="12">
        <v>-7.6817851929581433</v>
      </c>
      <c r="R3977" s="2">
        <f>DATE(CURR[[#This Row],[YEAR]],CURR[[#This Row],[MONTH]],1)</f>
        <v>44774</v>
      </c>
      <c r="S3977" t="str">
        <f>IF(AND(CURR[[#This Row],[DATE]]&gt;=DATE(2023,6,1),CURR[[#This Row],[DATE]]&lt;=DATE(2024,5,31)),"Y","N")</f>
        <v>N</v>
      </c>
    </row>
    <row r="3978" spans="1:19" x14ac:dyDescent="0.25">
      <c r="A3978" t="s">
        <v>81</v>
      </c>
      <c r="B3978" t="s">
        <v>14</v>
      </c>
      <c r="C3978" t="s">
        <v>19</v>
      </c>
      <c r="D3978" s="1">
        <v>14406.713868000001</v>
      </c>
      <c r="E3978" s="1">
        <v>21014.109639999999</v>
      </c>
      <c r="F3978" s="13">
        <v>0</v>
      </c>
      <c r="G3978" s="13">
        <v>0.68557336545808556</v>
      </c>
      <c r="H3978" t="s">
        <v>25</v>
      </c>
      <c r="I3978" t="s">
        <v>17</v>
      </c>
      <c r="J3978">
        <v>2022</v>
      </c>
      <c r="K3978">
        <v>8</v>
      </c>
      <c r="L3978" s="12">
        <v>-21.186832434476862</v>
      </c>
      <c r="M3978" s="1">
        <v>22273.860835999996</v>
      </c>
      <c r="N3978" s="12">
        <v>-12.40980510125295</v>
      </c>
      <c r="O3978" s="13">
        <v>0.64679913258303356</v>
      </c>
      <c r="P3978" s="12">
        <v>-8.0266511750149121</v>
      </c>
      <c r="Q3978" s="12">
        <v>-29.213483609491774</v>
      </c>
      <c r="R3978" s="2">
        <f>DATE(CURR[[#This Row],[YEAR]],CURR[[#This Row],[MONTH]],1)</f>
        <v>44774</v>
      </c>
      <c r="S3978" t="str">
        <f>IF(AND(CURR[[#This Row],[DATE]]&gt;=DATE(2023,6,1),CURR[[#This Row],[DATE]]&lt;=DATE(2024,5,31)),"Y","N")</f>
        <v>N</v>
      </c>
    </row>
    <row r="3979" spans="1:19" x14ac:dyDescent="0.25">
      <c r="A3979" t="s">
        <v>81</v>
      </c>
      <c r="B3979" t="s">
        <v>14</v>
      </c>
      <c r="C3979" t="s">
        <v>19</v>
      </c>
      <c r="D3979" s="1">
        <v>974.67111999999997</v>
      </c>
      <c r="E3979" s="1">
        <v>8066.2729600000002</v>
      </c>
      <c r="F3979" s="13">
        <v>0</v>
      </c>
      <c r="G3979" s="13">
        <v>0.12083289579131724</v>
      </c>
      <c r="H3979" t="s">
        <v>26</v>
      </c>
      <c r="I3979" t="s">
        <v>17</v>
      </c>
      <c r="J3979">
        <v>2022</v>
      </c>
      <c r="K3979">
        <v>8</v>
      </c>
      <c r="L3979" s="12">
        <v>-2.6756689796008732</v>
      </c>
      <c r="M3979" s="1">
        <v>22273.860835999996</v>
      </c>
      <c r="N3979" s="12">
        <v>-12.40980510125295</v>
      </c>
      <c r="O3979" s="13">
        <v>4.3758517087648025E-2</v>
      </c>
      <c r="P3979" s="12">
        <v>-0.54303466857755878</v>
      </c>
      <c r="Q3979" s="12">
        <v>-3.2187036481784319</v>
      </c>
      <c r="R3979" s="2">
        <f>DATE(CURR[[#This Row],[YEAR]],CURR[[#This Row],[MONTH]],1)</f>
        <v>44774</v>
      </c>
      <c r="S3979" t="str">
        <f>IF(AND(CURR[[#This Row],[DATE]]&gt;=DATE(2023,6,1),CURR[[#This Row],[DATE]]&lt;=DATE(2024,5,31)),"Y","N")</f>
        <v>N</v>
      </c>
    </row>
    <row r="3980" spans="1:19" x14ac:dyDescent="0.25">
      <c r="A3980" t="s">
        <v>81</v>
      </c>
      <c r="B3980" t="s">
        <v>14</v>
      </c>
      <c r="C3980" t="s">
        <v>20</v>
      </c>
      <c r="D3980" s="1">
        <v>9878.3377039999996</v>
      </c>
      <c r="E3980" s="1">
        <v>20104.669619999997</v>
      </c>
      <c r="F3980" s="13">
        <v>0</v>
      </c>
      <c r="G3980" s="13">
        <v>0.49134543818482312</v>
      </c>
      <c r="H3980" t="s">
        <v>16</v>
      </c>
      <c r="I3980" t="s">
        <v>17</v>
      </c>
      <c r="J3980">
        <v>2022</v>
      </c>
      <c r="K3980">
        <v>8</v>
      </c>
      <c r="L3980" s="12">
        <v>-3.2278701634781664</v>
      </c>
      <c r="M3980" s="1">
        <v>26544.386856000001</v>
      </c>
      <c r="N3980" s="12">
        <v>-14.78911401308625</v>
      </c>
      <c r="O3980" s="13">
        <v>0.37214412815744263</v>
      </c>
      <c r="P3980" s="12">
        <v>-5.503681940621</v>
      </c>
      <c r="Q3980" s="12">
        <v>-8.7315521040991655</v>
      </c>
      <c r="R3980" s="2">
        <f>DATE(CURR[[#This Row],[YEAR]],CURR[[#This Row],[MONTH]],1)</f>
        <v>44774</v>
      </c>
      <c r="S3980" t="str">
        <f>IF(AND(CURR[[#This Row],[DATE]]&gt;=DATE(2023,6,1),CURR[[#This Row],[DATE]]&lt;=DATE(2024,5,31)),"Y","N")</f>
        <v>N</v>
      </c>
    </row>
    <row r="3981" spans="1:19" x14ac:dyDescent="0.25">
      <c r="A3981" t="s">
        <v>81</v>
      </c>
      <c r="B3981" t="s">
        <v>14</v>
      </c>
      <c r="C3981" t="s">
        <v>20</v>
      </c>
      <c r="D3981" s="1">
        <v>26544.386856000001</v>
      </c>
      <c r="E3981" s="1">
        <v>78668.194235999996</v>
      </c>
      <c r="F3981" s="13">
        <v>0.33742209432656339</v>
      </c>
      <c r="G3981" s="13">
        <v>0</v>
      </c>
      <c r="H3981" t="s">
        <v>21</v>
      </c>
      <c r="I3981" t="s">
        <v>23</v>
      </c>
      <c r="J3981">
        <v>2022</v>
      </c>
      <c r="K3981">
        <v>8</v>
      </c>
      <c r="L3981" s="12">
        <v>-6.473801404127224</v>
      </c>
      <c r="M3981" s="1">
        <v>26544.386856000001</v>
      </c>
      <c r="N3981" s="12">
        <v>-14.78911401308625</v>
      </c>
      <c r="O3981" s="13">
        <v>0</v>
      </c>
      <c r="P3981" s="12">
        <v>0</v>
      </c>
      <c r="Q3981" s="12">
        <v>0</v>
      </c>
      <c r="R3981" s="2">
        <f>DATE(CURR[[#This Row],[YEAR]],CURR[[#This Row],[MONTH]],1)</f>
        <v>44774</v>
      </c>
      <c r="S3981" t="str">
        <f>IF(AND(CURR[[#This Row],[DATE]]&gt;=DATE(2023,6,1),CURR[[#This Row],[DATE]]&lt;=DATE(2024,5,31)),"Y","N")</f>
        <v>N</v>
      </c>
    </row>
    <row r="3982" spans="1:19" x14ac:dyDescent="0.25">
      <c r="A3982" t="s">
        <v>81</v>
      </c>
      <c r="B3982" t="s">
        <v>14</v>
      </c>
      <c r="C3982" t="s">
        <v>20</v>
      </c>
      <c r="D3982" s="1">
        <v>26544.386856000001</v>
      </c>
      <c r="E3982" s="1">
        <v>78668.194235999996</v>
      </c>
      <c r="F3982" s="13">
        <v>0.33742209432656339</v>
      </c>
      <c r="G3982" s="13">
        <v>0</v>
      </c>
      <c r="H3982" t="s">
        <v>21</v>
      </c>
      <c r="I3982" t="s">
        <v>22</v>
      </c>
      <c r="J3982">
        <v>2022</v>
      </c>
      <c r="K3982">
        <v>8</v>
      </c>
      <c r="L3982" s="12">
        <v>-8.3153126089590259</v>
      </c>
      <c r="M3982" s="1">
        <v>26544.386856000001</v>
      </c>
      <c r="N3982" s="12">
        <v>-14.78911401308625</v>
      </c>
      <c r="O3982" s="13">
        <v>0</v>
      </c>
      <c r="P3982" s="12">
        <v>0</v>
      </c>
      <c r="Q3982" s="12">
        <v>0</v>
      </c>
      <c r="R3982" s="2">
        <f>DATE(CURR[[#This Row],[YEAR]],CURR[[#This Row],[MONTH]],1)</f>
        <v>44774</v>
      </c>
      <c r="S3982" t="str">
        <f>IF(AND(CURR[[#This Row],[DATE]]&gt;=DATE(2023,6,1),CURR[[#This Row],[DATE]]&lt;=DATE(2024,5,31)),"Y","N")</f>
        <v>N</v>
      </c>
    </row>
    <row r="3983" spans="1:19" x14ac:dyDescent="0.25">
      <c r="A3983" t="s">
        <v>81</v>
      </c>
      <c r="B3983" t="s">
        <v>14</v>
      </c>
      <c r="C3983" t="s">
        <v>20</v>
      </c>
      <c r="D3983" s="1">
        <v>11714.737072</v>
      </c>
      <c r="E3983" s="1">
        <v>29483.142016000002</v>
      </c>
      <c r="F3983" s="13">
        <v>0</v>
      </c>
      <c r="G3983" s="13">
        <v>0.39733679217915824</v>
      </c>
      <c r="H3983" t="s">
        <v>24</v>
      </c>
      <c r="I3983" t="s">
        <v>17</v>
      </c>
      <c r="J3983">
        <v>2022</v>
      </c>
      <c r="K3983">
        <v>8</v>
      </c>
      <c r="L3983" s="12">
        <v>-6.5399917709731676</v>
      </c>
      <c r="M3983" s="1">
        <v>26544.386856000001</v>
      </c>
      <c r="N3983" s="12">
        <v>-14.78911401308625</v>
      </c>
      <c r="O3983" s="13">
        <v>0.44132633899404017</v>
      </c>
      <c r="P3983" s="12">
        <v>-6.5268255443608121</v>
      </c>
      <c r="Q3983" s="12">
        <v>-13.06681731533398</v>
      </c>
      <c r="R3983" s="2">
        <f>DATE(CURR[[#This Row],[YEAR]],CURR[[#This Row],[MONTH]],1)</f>
        <v>44774</v>
      </c>
      <c r="S3983" t="str">
        <f>IF(AND(CURR[[#This Row],[DATE]]&gt;=DATE(2023,6,1),CURR[[#This Row],[DATE]]&lt;=DATE(2024,5,31)),"Y","N")</f>
        <v>N</v>
      </c>
    </row>
    <row r="3984" spans="1:19" x14ac:dyDescent="0.25">
      <c r="A3984" t="s">
        <v>81</v>
      </c>
      <c r="B3984" t="s">
        <v>14</v>
      </c>
      <c r="C3984" t="s">
        <v>20</v>
      </c>
      <c r="D3984" s="1">
        <v>3354.814472</v>
      </c>
      <c r="E3984" s="1">
        <v>21014.109639999999</v>
      </c>
      <c r="F3984" s="13">
        <v>0</v>
      </c>
      <c r="G3984" s="13">
        <v>0.15964580605471709</v>
      </c>
      <c r="H3984" t="s">
        <v>25</v>
      </c>
      <c r="I3984" t="s">
        <v>17</v>
      </c>
      <c r="J3984">
        <v>2022</v>
      </c>
      <c r="K3984">
        <v>8</v>
      </c>
      <c r="L3984" s="12">
        <v>-4.9336644510514827</v>
      </c>
      <c r="M3984" s="1">
        <v>26544.386856000001</v>
      </c>
      <c r="N3984" s="12">
        <v>-14.78911401308625</v>
      </c>
      <c r="O3984" s="13">
        <v>0.12638508058971004</v>
      </c>
      <c r="P3984" s="12">
        <v>-1.8691233663943159</v>
      </c>
      <c r="Q3984" s="12">
        <v>-6.8027878174457985</v>
      </c>
      <c r="R3984" s="2">
        <f>DATE(CURR[[#This Row],[YEAR]],CURR[[#This Row],[MONTH]],1)</f>
        <v>44774</v>
      </c>
      <c r="S3984" t="str">
        <f>IF(AND(CURR[[#This Row],[DATE]]&gt;=DATE(2023,6,1),CURR[[#This Row],[DATE]]&lt;=DATE(2024,5,31)),"Y","N")</f>
        <v>N</v>
      </c>
    </row>
    <row r="3985" spans="1:19" x14ac:dyDescent="0.25">
      <c r="A3985" t="s">
        <v>81</v>
      </c>
      <c r="B3985" t="s">
        <v>14</v>
      </c>
      <c r="C3985" t="s">
        <v>20</v>
      </c>
      <c r="D3985" s="1">
        <v>1596.4976079999999</v>
      </c>
      <c r="E3985" s="1">
        <v>8066.2729600000002</v>
      </c>
      <c r="F3985" s="13">
        <v>0</v>
      </c>
      <c r="G3985" s="13">
        <v>0.1979225865423726</v>
      </c>
      <c r="H3985" t="s">
        <v>26</v>
      </c>
      <c r="I3985" t="s">
        <v>17</v>
      </c>
      <c r="J3985">
        <v>2022</v>
      </c>
      <c r="K3985">
        <v>8</v>
      </c>
      <c r="L3985" s="12">
        <v>-4.3827082162161481</v>
      </c>
      <c r="M3985" s="1">
        <v>26544.386856000001</v>
      </c>
      <c r="N3985" s="12">
        <v>-14.78911401308625</v>
      </c>
      <c r="O3985" s="13">
        <v>6.0144452258807143E-2</v>
      </c>
      <c r="P3985" s="12">
        <v>-0.88948316171012165</v>
      </c>
      <c r="Q3985" s="12">
        <v>-5.2721913779262701</v>
      </c>
      <c r="R3985" s="2">
        <f>DATE(CURR[[#This Row],[YEAR]],CURR[[#This Row],[MONTH]],1)</f>
        <v>44774</v>
      </c>
      <c r="S3985" t="str">
        <f>IF(AND(CURR[[#This Row],[DATE]]&gt;=DATE(2023,6,1),CURR[[#This Row],[DATE]]&lt;=DATE(2024,5,31)),"Y","N")</f>
        <v>N</v>
      </c>
    </row>
    <row r="3986" spans="1:19" x14ac:dyDescent="0.25">
      <c r="A3986" t="s">
        <v>81</v>
      </c>
      <c r="B3986" t="s">
        <v>110</v>
      </c>
      <c r="C3986" t="s">
        <v>15</v>
      </c>
      <c r="D3986" s="1">
        <v>1605397.5612789984</v>
      </c>
      <c r="E3986" s="1">
        <v>7946271.5818960033</v>
      </c>
      <c r="F3986" s="13">
        <v>0</v>
      </c>
      <c r="G3986" s="13">
        <v>0.20203154960580216</v>
      </c>
      <c r="H3986" t="s">
        <v>16</v>
      </c>
      <c r="I3986" t="s">
        <v>17</v>
      </c>
      <c r="J3986">
        <v>2022</v>
      </c>
      <c r="K3986">
        <v>8</v>
      </c>
      <c r="L3986" s="12">
        <v>-1.3272365231739953</v>
      </c>
      <c r="M3986" s="1">
        <v>5450180.7834990108</v>
      </c>
      <c r="N3986" s="12">
        <v>-7.579066509926994</v>
      </c>
      <c r="O3986" s="13">
        <v>0.29455858898103093</v>
      </c>
      <c r="P3986" s="12">
        <v>-2.2324791369574819</v>
      </c>
      <c r="Q3986" s="12">
        <v>-3.5597156601314772</v>
      </c>
      <c r="R3986" s="2">
        <f>DATE(CURR[[#This Row],[YEAR]],CURR[[#This Row],[MONTH]],1)</f>
        <v>44774</v>
      </c>
      <c r="S3986" t="str">
        <f>IF(AND(CURR[[#This Row],[DATE]]&gt;=DATE(2023,6,1),CURR[[#This Row],[DATE]]&lt;=DATE(2024,5,31)),"Y","N")</f>
        <v>N</v>
      </c>
    </row>
    <row r="3987" spans="1:19" x14ac:dyDescent="0.25">
      <c r="A3987" t="s">
        <v>81</v>
      </c>
      <c r="B3987" t="s">
        <v>110</v>
      </c>
      <c r="C3987" t="s">
        <v>15</v>
      </c>
      <c r="D3987" s="1">
        <v>5450180.7834990108</v>
      </c>
      <c r="E3987" s="1">
        <v>31518375.863074947</v>
      </c>
      <c r="F3987" s="13">
        <v>0.1729207370067605</v>
      </c>
      <c r="G3987" s="13">
        <v>0</v>
      </c>
      <c r="H3987" t="s">
        <v>21</v>
      </c>
      <c r="I3987" t="s">
        <v>23</v>
      </c>
      <c r="J3987">
        <v>2022</v>
      </c>
      <c r="K3987">
        <v>8</v>
      </c>
      <c r="L3987" s="12">
        <v>-3.3176680746745992</v>
      </c>
      <c r="M3987" s="1">
        <v>5450180.7834990108</v>
      </c>
      <c r="N3987" s="12">
        <v>-7.579066509926994</v>
      </c>
      <c r="O3987" s="13">
        <v>0</v>
      </c>
      <c r="P3987" s="12">
        <v>0</v>
      </c>
      <c r="Q3987" s="12">
        <v>0</v>
      </c>
      <c r="R3987" s="2">
        <f>DATE(CURR[[#This Row],[YEAR]],CURR[[#This Row],[MONTH]],1)</f>
        <v>44774</v>
      </c>
      <c r="S3987" t="str">
        <f>IF(AND(CURR[[#This Row],[DATE]]&gt;=DATE(2023,6,1),CURR[[#This Row],[DATE]]&lt;=DATE(2024,5,31)),"Y","N")</f>
        <v>N</v>
      </c>
    </row>
    <row r="3988" spans="1:19" x14ac:dyDescent="0.25">
      <c r="A3988" t="s">
        <v>81</v>
      </c>
      <c r="B3988" t="s">
        <v>110</v>
      </c>
      <c r="C3988" t="s">
        <v>15</v>
      </c>
      <c r="D3988" s="1">
        <v>5450180.7834990108</v>
      </c>
      <c r="E3988" s="1">
        <v>31518375.863074947</v>
      </c>
      <c r="F3988" s="13">
        <v>0.1729207370067605</v>
      </c>
      <c r="G3988" s="13">
        <v>0</v>
      </c>
      <c r="H3988" t="s">
        <v>21</v>
      </c>
      <c r="I3988" t="s">
        <v>22</v>
      </c>
      <c r="J3988">
        <v>2022</v>
      </c>
      <c r="K3988">
        <v>8</v>
      </c>
      <c r="L3988" s="12">
        <v>-4.2613984352523948</v>
      </c>
      <c r="M3988" s="1">
        <v>5450180.7834990108</v>
      </c>
      <c r="N3988" s="12">
        <v>-7.579066509926994</v>
      </c>
      <c r="O3988" s="13">
        <v>0</v>
      </c>
      <c r="P3988" s="12">
        <v>0</v>
      </c>
      <c r="Q3988" s="12">
        <v>0</v>
      </c>
      <c r="R3988" s="2">
        <f>DATE(CURR[[#This Row],[YEAR]],CURR[[#This Row],[MONTH]],1)</f>
        <v>44774</v>
      </c>
      <c r="S3988" t="str">
        <f>IF(AND(CURR[[#This Row],[DATE]]&gt;=DATE(2023,6,1),CURR[[#This Row],[DATE]]&lt;=DATE(2024,5,31)),"Y","N")</f>
        <v>N</v>
      </c>
    </row>
    <row r="3989" spans="1:19" x14ac:dyDescent="0.25">
      <c r="A3989" t="s">
        <v>81</v>
      </c>
      <c r="B3989" t="s">
        <v>110</v>
      </c>
      <c r="C3989" t="s">
        <v>15</v>
      </c>
      <c r="D3989" s="1">
        <v>2373977.3718850003</v>
      </c>
      <c r="E3989" s="1">
        <v>11339694.631836016</v>
      </c>
      <c r="F3989" s="13">
        <v>0</v>
      </c>
      <c r="G3989" s="13">
        <v>0.20935108474791692</v>
      </c>
      <c r="H3989" t="s">
        <v>24</v>
      </c>
      <c r="I3989" t="s">
        <v>17</v>
      </c>
      <c r="J3989">
        <v>2022</v>
      </c>
      <c r="K3989">
        <v>8</v>
      </c>
      <c r="L3989" s="12">
        <v>-3.4458283210741132</v>
      </c>
      <c r="M3989" s="1">
        <v>5450180.7834990108</v>
      </c>
      <c r="N3989" s="12">
        <v>-7.579066509926994</v>
      </c>
      <c r="O3989" s="13">
        <v>0.43557772965485175</v>
      </c>
      <c r="P3989" s="12">
        <v>-3.3012725832971208</v>
      </c>
      <c r="Q3989" s="12">
        <v>-6.7471009043712336</v>
      </c>
      <c r="R3989" s="2">
        <f>DATE(CURR[[#This Row],[YEAR]],CURR[[#This Row],[MONTH]],1)</f>
        <v>44774</v>
      </c>
      <c r="S3989" t="str">
        <f>IF(AND(CURR[[#This Row],[DATE]]&gt;=DATE(2023,6,1),CURR[[#This Row],[DATE]]&lt;=DATE(2024,5,31)),"Y","N")</f>
        <v>N</v>
      </c>
    </row>
    <row r="3990" spans="1:19" x14ac:dyDescent="0.25">
      <c r="A3990" t="s">
        <v>81</v>
      </c>
      <c r="B3990" t="s">
        <v>110</v>
      </c>
      <c r="C3990" t="s">
        <v>15</v>
      </c>
      <c r="D3990" s="1">
        <v>724677.09631299984</v>
      </c>
      <c r="E3990" s="1">
        <v>8552055.7244819943</v>
      </c>
      <c r="F3990" s="13">
        <v>0</v>
      </c>
      <c r="G3990" s="13">
        <v>8.4737181288291261E-2</v>
      </c>
      <c r="H3990" t="s">
        <v>25</v>
      </c>
      <c r="I3990" t="s">
        <v>17</v>
      </c>
      <c r="J3990">
        <v>2022</v>
      </c>
      <c r="K3990">
        <v>8</v>
      </c>
      <c r="L3990" s="12">
        <v>-2.618702171612699</v>
      </c>
      <c r="M3990" s="1">
        <v>5450180.7834990108</v>
      </c>
      <c r="N3990" s="12">
        <v>-7.579066509926994</v>
      </c>
      <c r="O3990" s="13">
        <v>0.13296386397072096</v>
      </c>
      <c r="P3990" s="12">
        <v>-1.0077419684509796</v>
      </c>
      <c r="Q3990" s="12">
        <v>-3.6264441400636787</v>
      </c>
      <c r="R3990" s="2">
        <f>DATE(CURR[[#This Row],[YEAR]],CURR[[#This Row],[MONTH]],1)</f>
        <v>44774</v>
      </c>
      <c r="S3990" t="str">
        <f>IF(AND(CURR[[#This Row],[DATE]]&gt;=DATE(2023,6,1),CURR[[#This Row],[DATE]]&lt;=DATE(2024,5,31)),"Y","N")</f>
        <v>N</v>
      </c>
    </row>
    <row r="3991" spans="1:19" x14ac:dyDescent="0.25">
      <c r="A3991" t="s">
        <v>81</v>
      </c>
      <c r="B3991" t="s">
        <v>110</v>
      </c>
      <c r="C3991" t="s">
        <v>15</v>
      </c>
      <c r="D3991" s="1">
        <v>746128.75402199919</v>
      </c>
      <c r="E3991" s="1">
        <v>3680353.9248609985</v>
      </c>
      <c r="F3991" s="13">
        <v>0</v>
      </c>
      <c r="G3991" s="13">
        <v>0.20273288092806985</v>
      </c>
      <c r="H3991" t="s">
        <v>26</v>
      </c>
      <c r="I3991" t="s">
        <v>17</v>
      </c>
      <c r="J3991">
        <v>2022</v>
      </c>
      <c r="K3991">
        <v>8</v>
      </c>
      <c r="L3991" s="12">
        <v>-4.4892251989158476</v>
      </c>
      <c r="M3991" s="1">
        <v>5450180.7834990108</v>
      </c>
      <c r="N3991" s="12">
        <v>-7.579066509926994</v>
      </c>
      <c r="O3991" s="13">
        <v>0.13689981739339391</v>
      </c>
      <c r="P3991" s="12">
        <v>-1.0375728212213928</v>
      </c>
      <c r="Q3991" s="12">
        <v>-5.5267980201372406</v>
      </c>
      <c r="R3991" s="2">
        <f>DATE(CURR[[#This Row],[YEAR]],CURR[[#This Row],[MONTH]],1)</f>
        <v>44774</v>
      </c>
      <c r="S3991" t="str">
        <f>IF(AND(CURR[[#This Row],[DATE]]&gt;=DATE(2023,6,1),CURR[[#This Row],[DATE]]&lt;=DATE(2024,5,31)),"Y","N")</f>
        <v>N</v>
      </c>
    </row>
    <row r="3992" spans="1:19" x14ac:dyDescent="0.25">
      <c r="A3992" t="s">
        <v>81</v>
      </c>
      <c r="B3992" t="s">
        <v>110</v>
      </c>
      <c r="C3992" t="s">
        <v>18</v>
      </c>
      <c r="D3992" s="1">
        <v>3006671.3680410008</v>
      </c>
      <c r="E3992" s="1">
        <v>7946271.5818960033</v>
      </c>
      <c r="F3992" s="13">
        <v>0</v>
      </c>
      <c r="G3992" s="13">
        <v>0.37837510800550822</v>
      </c>
      <c r="H3992" t="s">
        <v>16</v>
      </c>
      <c r="I3992" t="s">
        <v>17</v>
      </c>
      <c r="J3992">
        <v>2022</v>
      </c>
      <c r="K3992">
        <v>8</v>
      </c>
      <c r="L3992" s="12">
        <v>-2.4857170267944784</v>
      </c>
      <c r="M3992" s="1">
        <v>8294979.3556619966</v>
      </c>
      <c r="N3992" s="12">
        <v>-11.535066951425474</v>
      </c>
      <c r="O3992" s="13">
        <v>0.36246881868231579</v>
      </c>
      <c r="P3992" s="12">
        <v>-4.1811020913046129</v>
      </c>
      <c r="Q3992" s="12">
        <v>-6.6668191180990917</v>
      </c>
      <c r="R3992" s="2">
        <f>DATE(CURR[[#This Row],[YEAR]],CURR[[#This Row],[MONTH]],1)</f>
        <v>44774</v>
      </c>
      <c r="S3992" t="str">
        <f>IF(AND(CURR[[#This Row],[DATE]]&gt;=DATE(2023,6,1),CURR[[#This Row],[DATE]]&lt;=DATE(2024,5,31)),"Y","N")</f>
        <v>N</v>
      </c>
    </row>
    <row r="3993" spans="1:19" x14ac:dyDescent="0.25">
      <c r="A3993" t="s">
        <v>81</v>
      </c>
      <c r="B3993" t="s">
        <v>110</v>
      </c>
      <c r="C3993" t="s">
        <v>18</v>
      </c>
      <c r="D3993" s="1">
        <v>8294979.3556619966</v>
      </c>
      <c r="E3993" s="1">
        <v>31518375.863074947</v>
      </c>
      <c r="F3993" s="13">
        <v>0.26317914957603833</v>
      </c>
      <c r="G3993" s="13">
        <v>0</v>
      </c>
      <c r="H3993" t="s">
        <v>21</v>
      </c>
      <c r="I3993" t="s">
        <v>23</v>
      </c>
      <c r="J3993">
        <v>2022</v>
      </c>
      <c r="K3993">
        <v>8</v>
      </c>
      <c r="L3993" s="12">
        <v>-5.0493716229898853</v>
      </c>
      <c r="M3993" s="1">
        <v>8294979.3556619966</v>
      </c>
      <c r="N3993" s="12">
        <v>-11.535066951425474</v>
      </c>
      <c r="O3993" s="13">
        <v>0</v>
      </c>
      <c r="P3993" s="12">
        <v>0</v>
      </c>
      <c r="Q3993" s="12">
        <v>0</v>
      </c>
      <c r="R3993" s="2">
        <f>DATE(CURR[[#This Row],[YEAR]],CURR[[#This Row],[MONTH]],1)</f>
        <v>44774</v>
      </c>
      <c r="S3993" t="str">
        <f>IF(AND(CURR[[#This Row],[DATE]]&gt;=DATE(2023,6,1),CURR[[#This Row],[DATE]]&lt;=DATE(2024,5,31)),"Y","N")</f>
        <v>N</v>
      </c>
    </row>
    <row r="3994" spans="1:19" x14ac:dyDescent="0.25">
      <c r="A3994" t="s">
        <v>81</v>
      </c>
      <c r="B3994" t="s">
        <v>110</v>
      </c>
      <c r="C3994" t="s">
        <v>18</v>
      </c>
      <c r="D3994" s="1">
        <v>8294979.3556619966</v>
      </c>
      <c r="E3994" s="1">
        <v>31518375.863074947</v>
      </c>
      <c r="F3994" s="13">
        <v>0.26317914957603833</v>
      </c>
      <c r="G3994" s="13">
        <v>0</v>
      </c>
      <c r="H3994" t="s">
        <v>21</v>
      </c>
      <c r="I3994" t="s">
        <v>22</v>
      </c>
      <c r="J3994">
        <v>2022</v>
      </c>
      <c r="K3994">
        <v>8</v>
      </c>
      <c r="L3994" s="12">
        <v>-6.4856953284355896</v>
      </c>
      <c r="M3994" s="1">
        <v>8294979.3556619966</v>
      </c>
      <c r="N3994" s="12">
        <v>-11.535066951425474</v>
      </c>
      <c r="O3994" s="13">
        <v>0</v>
      </c>
      <c r="P3994" s="12">
        <v>0</v>
      </c>
      <c r="Q3994" s="12">
        <v>0</v>
      </c>
      <c r="R3994" s="2">
        <f>DATE(CURR[[#This Row],[YEAR]],CURR[[#This Row],[MONTH]],1)</f>
        <v>44774</v>
      </c>
      <c r="S3994" t="str">
        <f>IF(AND(CURR[[#This Row],[DATE]]&gt;=DATE(2023,6,1),CURR[[#This Row],[DATE]]&lt;=DATE(2024,5,31)),"Y","N")</f>
        <v>N</v>
      </c>
    </row>
    <row r="3995" spans="1:19" x14ac:dyDescent="0.25">
      <c r="A3995" t="s">
        <v>81</v>
      </c>
      <c r="B3995" t="s">
        <v>110</v>
      </c>
      <c r="C3995" t="s">
        <v>18</v>
      </c>
      <c r="D3995" s="1">
        <v>2368452.8377440004</v>
      </c>
      <c r="E3995" s="1">
        <v>11339694.631836016</v>
      </c>
      <c r="F3995" s="13">
        <v>0</v>
      </c>
      <c r="G3995" s="13">
        <v>0.20886389930594831</v>
      </c>
      <c r="H3995" t="s">
        <v>24</v>
      </c>
      <c r="I3995" t="s">
        <v>17</v>
      </c>
      <c r="J3995">
        <v>2022</v>
      </c>
      <c r="K3995">
        <v>8</v>
      </c>
      <c r="L3995" s="12">
        <v>-3.4378094593826547</v>
      </c>
      <c r="M3995" s="1">
        <v>8294979.3556619966</v>
      </c>
      <c r="N3995" s="12">
        <v>-11.535066951425474</v>
      </c>
      <c r="O3995" s="13">
        <v>0.28552847887768873</v>
      </c>
      <c r="P3995" s="12">
        <v>-3.293590120392814</v>
      </c>
      <c r="Q3995" s="12">
        <v>-6.7313995797754682</v>
      </c>
      <c r="R3995" s="2">
        <f>DATE(CURR[[#This Row],[YEAR]],CURR[[#This Row],[MONTH]],1)</f>
        <v>44774</v>
      </c>
      <c r="S3995" t="str">
        <f>IF(AND(CURR[[#This Row],[DATE]]&gt;=DATE(2023,6,1),CURR[[#This Row],[DATE]]&lt;=DATE(2024,5,31)),"Y","N")</f>
        <v>N</v>
      </c>
    </row>
    <row r="3996" spans="1:19" x14ac:dyDescent="0.25">
      <c r="A3996" t="s">
        <v>81</v>
      </c>
      <c r="B3996" t="s">
        <v>110</v>
      </c>
      <c r="C3996" t="s">
        <v>18</v>
      </c>
      <c r="D3996" s="1">
        <v>911008.80822500063</v>
      </c>
      <c r="E3996" s="1">
        <v>8552055.7244819943</v>
      </c>
      <c r="F3996" s="13">
        <v>0</v>
      </c>
      <c r="G3996" s="13">
        <v>0.10652512537038938</v>
      </c>
      <c r="H3996" t="s">
        <v>25</v>
      </c>
      <c r="I3996" t="s">
        <v>17</v>
      </c>
      <c r="J3996">
        <v>2022</v>
      </c>
      <c r="K3996">
        <v>8</v>
      </c>
      <c r="L3996" s="12">
        <v>-3.292032764102566</v>
      </c>
      <c r="M3996" s="1">
        <v>8294979.3556619966</v>
      </c>
      <c r="N3996" s="12">
        <v>-11.535066951425474</v>
      </c>
      <c r="O3996" s="13">
        <v>0.10982653110560947</v>
      </c>
      <c r="P3996" s="12">
        <v>-1.2668563893460176</v>
      </c>
      <c r="Q3996" s="12">
        <v>-4.5588891534485834</v>
      </c>
      <c r="R3996" s="2">
        <f>DATE(CURR[[#This Row],[YEAR]],CURR[[#This Row],[MONTH]],1)</f>
        <v>44774</v>
      </c>
      <c r="S3996" t="str">
        <f>IF(AND(CURR[[#This Row],[DATE]]&gt;=DATE(2023,6,1),CURR[[#This Row],[DATE]]&lt;=DATE(2024,5,31)),"Y","N")</f>
        <v>N</v>
      </c>
    </row>
    <row r="3997" spans="1:19" x14ac:dyDescent="0.25">
      <c r="A3997" t="s">
        <v>81</v>
      </c>
      <c r="B3997" t="s">
        <v>110</v>
      </c>
      <c r="C3997" t="s">
        <v>18</v>
      </c>
      <c r="D3997" s="1">
        <v>2008846.3416520003</v>
      </c>
      <c r="E3997" s="1">
        <v>3680353.9248609985</v>
      </c>
      <c r="F3997" s="13">
        <v>0</v>
      </c>
      <c r="G3997" s="13">
        <v>0.54582966276208655</v>
      </c>
      <c r="H3997" t="s">
        <v>26</v>
      </c>
      <c r="I3997" t="s">
        <v>17</v>
      </c>
      <c r="J3997">
        <v>2022</v>
      </c>
      <c r="K3997">
        <v>8</v>
      </c>
      <c r="L3997" s="12">
        <v>-12.086605118864211</v>
      </c>
      <c r="M3997" s="1">
        <v>8294979.3556619966</v>
      </c>
      <c r="N3997" s="12">
        <v>-11.535066951425474</v>
      </c>
      <c r="O3997" s="13">
        <v>0.24217617133438671</v>
      </c>
      <c r="P3997" s="12">
        <v>-2.7935183503820373</v>
      </c>
      <c r="Q3997" s="12">
        <v>-14.880123469246248</v>
      </c>
      <c r="R3997" s="2">
        <f>DATE(CURR[[#This Row],[YEAR]],CURR[[#This Row],[MONTH]],1)</f>
        <v>44774</v>
      </c>
      <c r="S3997" t="str">
        <f>IF(AND(CURR[[#This Row],[DATE]]&gt;=DATE(2023,6,1),CURR[[#This Row],[DATE]]&lt;=DATE(2024,5,31)),"Y","N")</f>
        <v>N</v>
      </c>
    </row>
    <row r="3998" spans="1:19" x14ac:dyDescent="0.25">
      <c r="A3998" t="s">
        <v>81</v>
      </c>
      <c r="B3998" t="s">
        <v>110</v>
      </c>
      <c r="C3998" t="s">
        <v>19</v>
      </c>
      <c r="D3998" s="1">
        <v>2510.2570920000003</v>
      </c>
      <c r="E3998" s="1">
        <v>7946271.5818960033</v>
      </c>
      <c r="F3998" s="13">
        <v>0</v>
      </c>
      <c r="G3998" s="13">
        <v>3.1590376268023876E-4</v>
      </c>
      <c r="H3998" t="s">
        <v>16</v>
      </c>
      <c r="I3998" t="s">
        <v>17</v>
      </c>
      <c r="J3998">
        <v>2022</v>
      </c>
      <c r="K3998">
        <v>8</v>
      </c>
      <c r="L3998" s="12">
        <v>-2.0753145360483923E-3</v>
      </c>
      <c r="M3998" s="1">
        <v>8654990.7888139896</v>
      </c>
      <c r="N3998" s="12">
        <v>-12.03570183026363</v>
      </c>
      <c r="O3998" s="13">
        <v>2.9003579012982242E-4</v>
      </c>
      <c r="P3998" s="12">
        <v>-3.4907842901074617E-3</v>
      </c>
      <c r="Q3998" s="12">
        <v>-5.566098826155854E-3</v>
      </c>
      <c r="R3998" s="2">
        <f>DATE(CURR[[#This Row],[YEAR]],CURR[[#This Row],[MONTH]],1)</f>
        <v>44774</v>
      </c>
      <c r="S3998" t="str">
        <f>IF(AND(CURR[[#This Row],[DATE]]&gt;=DATE(2023,6,1),CURR[[#This Row],[DATE]]&lt;=DATE(2024,5,31)),"Y","N")</f>
        <v>N</v>
      </c>
    </row>
    <row r="3999" spans="1:19" x14ac:dyDescent="0.25">
      <c r="A3999" t="s">
        <v>81</v>
      </c>
      <c r="B3999" t="s">
        <v>110</v>
      </c>
      <c r="C3999" t="s">
        <v>19</v>
      </c>
      <c r="D3999" s="1">
        <v>8654990.7888139896</v>
      </c>
      <c r="E3999" s="1">
        <v>31518375.863074947</v>
      </c>
      <c r="F3999" s="13">
        <v>0.27460142065739057</v>
      </c>
      <c r="G3999" s="13">
        <v>0</v>
      </c>
      <c r="H3999" t="s">
        <v>21</v>
      </c>
      <c r="I3999" t="s">
        <v>23</v>
      </c>
      <c r="J3999">
        <v>2022</v>
      </c>
      <c r="K3999">
        <v>8</v>
      </c>
      <c r="L3999" s="12">
        <v>-5.2685200303055426</v>
      </c>
      <c r="M3999" s="1">
        <v>8654990.7888139896</v>
      </c>
      <c r="N3999" s="12">
        <v>-12.03570183026363</v>
      </c>
      <c r="O3999" s="13">
        <v>0</v>
      </c>
      <c r="P3999" s="12">
        <v>0</v>
      </c>
      <c r="Q3999" s="12">
        <v>0</v>
      </c>
      <c r="R3999" s="2">
        <f>DATE(CURR[[#This Row],[YEAR]],CURR[[#This Row],[MONTH]],1)</f>
        <v>44774</v>
      </c>
      <c r="S3999" t="str">
        <f>IF(AND(CURR[[#This Row],[DATE]]&gt;=DATE(2023,6,1),CURR[[#This Row],[DATE]]&lt;=DATE(2024,5,31)),"Y","N")</f>
        <v>N</v>
      </c>
    </row>
    <row r="4000" spans="1:19" x14ac:dyDescent="0.25">
      <c r="A4000" t="s">
        <v>81</v>
      </c>
      <c r="B4000" t="s">
        <v>110</v>
      </c>
      <c r="C4000" t="s">
        <v>19</v>
      </c>
      <c r="D4000" s="1">
        <v>8654990.7888139896</v>
      </c>
      <c r="E4000" s="1">
        <v>31518375.863074947</v>
      </c>
      <c r="F4000" s="13">
        <v>0.27460142065739057</v>
      </c>
      <c r="G4000" s="13">
        <v>0</v>
      </c>
      <c r="H4000" t="s">
        <v>21</v>
      </c>
      <c r="I4000" t="s">
        <v>22</v>
      </c>
      <c r="J4000">
        <v>2022</v>
      </c>
      <c r="K4000">
        <v>8</v>
      </c>
      <c r="L4000" s="12">
        <v>-6.7671817999580881</v>
      </c>
      <c r="M4000" s="1">
        <v>8654990.7888139896</v>
      </c>
      <c r="N4000" s="12">
        <v>-12.03570183026363</v>
      </c>
      <c r="O4000" s="13">
        <v>0</v>
      </c>
      <c r="P4000" s="12">
        <v>0</v>
      </c>
      <c r="Q4000" s="12">
        <v>0</v>
      </c>
      <c r="R4000" s="2">
        <f>DATE(CURR[[#This Row],[YEAR]],CURR[[#This Row],[MONTH]],1)</f>
        <v>44774</v>
      </c>
      <c r="S4000" t="str">
        <f>IF(AND(CURR[[#This Row],[DATE]]&gt;=DATE(2023,6,1),CURR[[#This Row],[DATE]]&lt;=DATE(2024,5,31)),"Y","N")</f>
        <v>N</v>
      </c>
    </row>
    <row r="4001" spans="1:19" x14ac:dyDescent="0.25">
      <c r="A4001" t="s">
        <v>81</v>
      </c>
      <c r="B4001" t="s">
        <v>110</v>
      </c>
      <c r="C4001" t="s">
        <v>19</v>
      </c>
      <c r="D4001" s="1">
        <v>2575197.9705799967</v>
      </c>
      <c r="E4001" s="1">
        <v>11339694.631836016</v>
      </c>
      <c r="F4001" s="13">
        <v>0</v>
      </c>
      <c r="G4001" s="13">
        <v>0.22709588345969817</v>
      </c>
      <c r="H4001" t="s">
        <v>24</v>
      </c>
      <c r="I4001" t="s">
        <v>17</v>
      </c>
      <c r="J4001">
        <v>2022</v>
      </c>
      <c r="K4001">
        <v>8</v>
      </c>
      <c r="L4001" s="12">
        <v>-3.7379000341318296</v>
      </c>
      <c r="M4001" s="1">
        <v>8654990.7888139896</v>
      </c>
      <c r="N4001" s="12">
        <v>-12.03570183026363</v>
      </c>
      <c r="O4001" s="13">
        <v>0.29753907698067938</v>
      </c>
      <c r="P4001" s="12">
        <v>-3.581091613391314</v>
      </c>
      <c r="Q4001" s="12">
        <v>-7.3189916475231431</v>
      </c>
      <c r="R4001" s="2">
        <f>DATE(CURR[[#This Row],[YEAR]],CURR[[#This Row],[MONTH]],1)</f>
        <v>44774</v>
      </c>
      <c r="S4001" t="str">
        <f>IF(AND(CURR[[#This Row],[DATE]]&gt;=DATE(2023,6,1),CURR[[#This Row],[DATE]]&lt;=DATE(2024,5,31)),"Y","N")</f>
        <v>N</v>
      </c>
    </row>
    <row r="4002" spans="1:19" x14ac:dyDescent="0.25">
      <c r="A4002" t="s">
        <v>81</v>
      </c>
      <c r="B4002" t="s">
        <v>110</v>
      </c>
      <c r="C4002" t="s">
        <v>19</v>
      </c>
      <c r="D4002" s="1">
        <v>5693711.1686099973</v>
      </c>
      <c r="E4002" s="1">
        <v>8552055.7244819943</v>
      </c>
      <c r="F4002" s="13">
        <v>0</v>
      </c>
      <c r="G4002" s="13">
        <v>0.6657710557603822</v>
      </c>
      <c r="H4002" t="s">
        <v>25</v>
      </c>
      <c r="I4002" t="s">
        <v>17</v>
      </c>
      <c r="J4002">
        <v>2022</v>
      </c>
      <c r="K4002">
        <v>8</v>
      </c>
      <c r="L4002" s="12">
        <v>-20.574865519600401</v>
      </c>
      <c r="M4002" s="1">
        <v>8654990.7888139896</v>
      </c>
      <c r="N4002" s="12">
        <v>-12.03570183026363</v>
      </c>
      <c r="O4002" s="13">
        <v>0.65785294375688386</v>
      </c>
      <c r="P4002" s="12">
        <v>-7.9177218792190436</v>
      </c>
      <c r="Q4002" s="12">
        <v>-28.492587398819445</v>
      </c>
      <c r="R4002" s="2">
        <f>DATE(CURR[[#This Row],[YEAR]],CURR[[#This Row],[MONTH]],1)</f>
        <v>44774</v>
      </c>
      <c r="S4002" t="str">
        <f>IF(AND(CURR[[#This Row],[DATE]]&gt;=DATE(2023,6,1),CURR[[#This Row],[DATE]]&lt;=DATE(2024,5,31)),"Y","N")</f>
        <v>N</v>
      </c>
    </row>
    <row r="4003" spans="1:19" x14ac:dyDescent="0.25">
      <c r="A4003" t="s">
        <v>81</v>
      </c>
      <c r="B4003" t="s">
        <v>110</v>
      </c>
      <c r="C4003" t="s">
        <v>19</v>
      </c>
      <c r="D4003" s="1">
        <v>383571.39253200003</v>
      </c>
      <c r="E4003" s="1">
        <v>3680353.9248609985</v>
      </c>
      <c r="F4003" s="13">
        <v>0</v>
      </c>
      <c r="G4003" s="13">
        <v>0.10422133315520378</v>
      </c>
      <c r="H4003" t="s">
        <v>26</v>
      </c>
      <c r="I4003" t="s">
        <v>17</v>
      </c>
      <c r="J4003">
        <v>2022</v>
      </c>
      <c r="K4003">
        <v>8</v>
      </c>
      <c r="L4003" s="12">
        <v>-2.3078300516577128</v>
      </c>
      <c r="M4003" s="1">
        <v>8654990.7888139896</v>
      </c>
      <c r="N4003" s="12">
        <v>-12.03570183026363</v>
      </c>
      <c r="O4003" s="13">
        <v>4.4317943472307449E-2</v>
      </c>
      <c r="P4003" s="12">
        <v>-0.53339755336317085</v>
      </c>
      <c r="Q4003" s="12">
        <v>-2.8412276050208836</v>
      </c>
      <c r="R4003" s="2">
        <f>DATE(CURR[[#This Row],[YEAR]],CURR[[#This Row],[MONTH]],1)</f>
        <v>44774</v>
      </c>
      <c r="S4003" t="str">
        <f>IF(AND(CURR[[#This Row],[DATE]]&gt;=DATE(2023,6,1),CURR[[#This Row],[DATE]]&lt;=DATE(2024,5,31)),"Y","N")</f>
        <v>N</v>
      </c>
    </row>
    <row r="4004" spans="1:19" x14ac:dyDescent="0.25">
      <c r="A4004" t="s">
        <v>81</v>
      </c>
      <c r="B4004" t="s">
        <v>110</v>
      </c>
      <c r="C4004" t="s">
        <v>20</v>
      </c>
      <c r="D4004" s="1">
        <v>3331692.3954839995</v>
      </c>
      <c r="E4004" s="1">
        <v>7946271.5818960033</v>
      </c>
      <c r="F4004" s="13">
        <v>0</v>
      </c>
      <c r="G4004" s="13">
        <v>0.4192774386260088</v>
      </c>
      <c r="H4004" t="s">
        <v>16</v>
      </c>
      <c r="I4004" t="s">
        <v>17</v>
      </c>
      <c r="J4004">
        <v>2022</v>
      </c>
      <c r="K4004">
        <v>8</v>
      </c>
      <c r="L4004" s="12">
        <v>-2.7544229154954745</v>
      </c>
      <c r="M4004" s="1">
        <v>9118224.9350999985</v>
      </c>
      <c r="N4004" s="12">
        <v>-12.679879068383968</v>
      </c>
      <c r="O4004" s="13">
        <v>0.36538826572032368</v>
      </c>
      <c r="P4004" s="12">
        <v>-4.6330790223402518</v>
      </c>
      <c r="Q4004" s="12">
        <v>-7.3875019378357258</v>
      </c>
      <c r="R4004" s="2">
        <f>DATE(CURR[[#This Row],[YEAR]],CURR[[#This Row],[MONTH]],1)</f>
        <v>44774</v>
      </c>
      <c r="S4004" t="str">
        <f>IF(AND(CURR[[#This Row],[DATE]]&gt;=DATE(2023,6,1),CURR[[#This Row],[DATE]]&lt;=DATE(2024,5,31)),"Y","N")</f>
        <v>N</v>
      </c>
    </row>
    <row r="4005" spans="1:19" x14ac:dyDescent="0.25">
      <c r="A4005" t="s">
        <v>81</v>
      </c>
      <c r="B4005" t="s">
        <v>110</v>
      </c>
      <c r="C4005" t="s">
        <v>20</v>
      </c>
      <c r="D4005" s="1">
        <v>9118224.9350999985</v>
      </c>
      <c r="E4005" s="1">
        <v>31518375.863074947</v>
      </c>
      <c r="F4005" s="13">
        <v>0.28929869275981218</v>
      </c>
      <c r="G4005" s="13">
        <v>0</v>
      </c>
      <c r="H4005" t="s">
        <v>21</v>
      </c>
      <c r="I4005" t="s">
        <v>23</v>
      </c>
      <c r="J4005">
        <v>2022</v>
      </c>
      <c r="K4005">
        <v>8</v>
      </c>
      <c r="L4005" s="12">
        <v>-5.5505028120300013</v>
      </c>
      <c r="M4005" s="1">
        <v>9118224.9350999985</v>
      </c>
      <c r="N4005" s="12">
        <v>-12.679879068383968</v>
      </c>
      <c r="O4005" s="13">
        <v>0</v>
      </c>
      <c r="P4005" s="12">
        <v>0</v>
      </c>
      <c r="Q4005" s="12">
        <v>0</v>
      </c>
      <c r="R4005" s="2">
        <f>DATE(CURR[[#This Row],[YEAR]],CURR[[#This Row],[MONTH]],1)</f>
        <v>44774</v>
      </c>
      <c r="S4005" t="str">
        <f>IF(AND(CURR[[#This Row],[DATE]]&gt;=DATE(2023,6,1),CURR[[#This Row],[DATE]]&lt;=DATE(2024,5,31)),"Y","N")</f>
        <v>N</v>
      </c>
    </row>
    <row r="4006" spans="1:19" x14ac:dyDescent="0.25">
      <c r="A4006" t="s">
        <v>81</v>
      </c>
      <c r="B4006" t="s">
        <v>110</v>
      </c>
      <c r="C4006" t="s">
        <v>20</v>
      </c>
      <c r="D4006" s="1">
        <v>9118224.9350999985</v>
      </c>
      <c r="E4006" s="1">
        <v>31518375.863074947</v>
      </c>
      <c r="F4006" s="13">
        <v>0.28929869275981218</v>
      </c>
      <c r="G4006" s="13">
        <v>0</v>
      </c>
      <c r="H4006" t="s">
        <v>21</v>
      </c>
      <c r="I4006" t="s">
        <v>22</v>
      </c>
      <c r="J4006">
        <v>2022</v>
      </c>
      <c r="K4006">
        <v>8</v>
      </c>
      <c r="L4006" s="12">
        <v>-7.1293762563539662</v>
      </c>
      <c r="M4006" s="1">
        <v>9118224.9350999985</v>
      </c>
      <c r="N4006" s="12">
        <v>-12.679879068383968</v>
      </c>
      <c r="O4006" s="13">
        <v>0</v>
      </c>
      <c r="P4006" s="12">
        <v>0</v>
      </c>
      <c r="Q4006" s="12">
        <v>0</v>
      </c>
      <c r="R4006" s="2">
        <f>DATE(CURR[[#This Row],[YEAR]],CURR[[#This Row],[MONTH]],1)</f>
        <v>44774</v>
      </c>
      <c r="S4006" t="str">
        <f>IF(AND(CURR[[#This Row],[DATE]]&gt;=DATE(2023,6,1),CURR[[#This Row],[DATE]]&lt;=DATE(2024,5,31)),"Y","N")</f>
        <v>N</v>
      </c>
    </row>
    <row r="4007" spans="1:19" x14ac:dyDescent="0.25">
      <c r="A4007" t="s">
        <v>81</v>
      </c>
      <c r="B4007" t="s">
        <v>110</v>
      </c>
      <c r="C4007" t="s">
        <v>20</v>
      </c>
      <c r="D4007" s="1">
        <v>4022066.4516270016</v>
      </c>
      <c r="E4007" s="1">
        <v>11339694.631836016</v>
      </c>
      <c r="F4007" s="13">
        <v>0</v>
      </c>
      <c r="G4007" s="13">
        <v>0.35468913248643508</v>
      </c>
      <c r="H4007" t="s">
        <v>24</v>
      </c>
      <c r="I4007" t="s">
        <v>17</v>
      </c>
      <c r="J4007">
        <v>2022</v>
      </c>
      <c r="K4007">
        <v>8</v>
      </c>
      <c r="L4007" s="12">
        <v>-5.8380297354113777</v>
      </c>
      <c r="M4007" s="1">
        <v>9118224.9350999985</v>
      </c>
      <c r="N4007" s="12">
        <v>-12.679879068383968</v>
      </c>
      <c r="O4007" s="13">
        <v>0.44110191185834047</v>
      </c>
      <c r="P4007" s="12">
        <v>-5.5931188991967211</v>
      </c>
      <c r="Q4007" s="12">
        <v>-11.4311486346081</v>
      </c>
      <c r="R4007" s="2">
        <f>DATE(CURR[[#This Row],[YEAR]],CURR[[#This Row],[MONTH]],1)</f>
        <v>44774</v>
      </c>
      <c r="S4007" t="str">
        <f>IF(AND(CURR[[#This Row],[DATE]]&gt;=DATE(2023,6,1),CURR[[#This Row],[DATE]]&lt;=DATE(2024,5,31)),"Y","N")</f>
        <v>N</v>
      </c>
    </row>
    <row r="4008" spans="1:19" x14ac:dyDescent="0.25">
      <c r="A4008" t="s">
        <v>81</v>
      </c>
      <c r="B4008" t="s">
        <v>110</v>
      </c>
      <c r="C4008" t="s">
        <v>20</v>
      </c>
      <c r="D4008" s="1">
        <v>1222658.6513339989</v>
      </c>
      <c r="E4008" s="1">
        <v>8552055.7244819943</v>
      </c>
      <c r="F4008" s="13">
        <v>0</v>
      </c>
      <c r="G4008" s="13">
        <v>0.14296663758093747</v>
      </c>
      <c r="H4008" t="s">
        <v>25</v>
      </c>
      <c r="I4008" t="s">
        <v>17</v>
      </c>
      <c r="J4008">
        <v>2022</v>
      </c>
      <c r="K4008">
        <v>8</v>
      </c>
      <c r="L4008" s="12">
        <v>-4.4182145146843403</v>
      </c>
      <c r="M4008" s="1">
        <v>9118224.9350999985</v>
      </c>
      <c r="N4008" s="12">
        <v>-12.679879068383968</v>
      </c>
      <c r="O4008" s="13">
        <v>0.13408954703754411</v>
      </c>
      <c r="P4008" s="12">
        <v>-1.7002392407704432</v>
      </c>
      <c r="Q4008" s="12">
        <v>-6.1184537554547838</v>
      </c>
      <c r="R4008" s="2">
        <f>DATE(CURR[[#This Row],[YEAR]],CURR[[#This Row],[MONTH]],1)</f>
        <v>44774</v>
      </c>
      <c r="S4008" t="str">
        <f>IF(AND(CURR[[#This Row],[DATE]]&gt;=DATE(2023,6,1),CURR[[#This Row],[DATE]]&lt;=DATE(2024,5,31)),"Y","N")</f>
        <v>N</v>
      </c>
    </row>
    <row r="4009" spans="1:19" x14ac:dyDescent="0.25">
      <c r="A4009" t="s">
        <v>81</v>
      </c>
      <c r="B4009" t="s">
        <v>110</v>
      </c>
      <c r="C4009" t="s">
        <v>20</v>
      </c>
      <c r="D4009" s="1">
        <v>541807.43665499974</v>
      </c>
      <c r="E4009" s="1">
        <v>3680353.9248609985</v>
      </c>
      <c r="F4009" s="13">
        <v>0</v>
      </c>
      <c r="G4009" s="13">
        <v>0.14721612315464008</v>
      </c>
      <c r="H4009" t="s">
        <v>26</v>
      </c>
      <c r="I4009" t="s">
        <v>17</v>
      </c>
      <c r="J4009">
        <v>2022</v>
      </c>
      <c r="K4009">
        <v>8</v>
      </c>
      <c r="L4009" s="12">
        <v>-3.2598872305622351</v>
      </c>
      <c r="M4009" s="1">
        <v>9118224.9350999985</v>
      </c>
      <c r="N4009" s="12">
        <v>-12.679879068383968</v>
      </c>
      <c r="O4009" s="13">
        <v>5.9420275383791875E-2</v>
      </c>
      <c r="P4009" s="12">
        <v>-0.75344190607655381</v>
      </c>
      <c r="Q4009" s="12">
        <v>-4.0133291366387889</v>
      </c>
      <c r="R4009" s="2">
        <f>DATE(CURR[[#This Row],[YEAR]],CURR[[#This Row],[MONTH]],1)</f>
        <v>44774</v>
      </c>
      <c r="S4009" t="str">
        <f>IF(AND(CURR[[#This Row],[DATE]]&gt;=DATE(2023,6,1),CURR[[#This Row],[DATE]]&lt;=DATE(2024,5,31)),"Y","N")</f>
        <v>N</v>
      </c>
    </row>
    <row r="4010" spans="1:19" x14ac:dyDescent="0.25">
      <c r="A4010" t="s">
        <v>81</v>
      </c>
      <c r="B4010" t="s">
        <v>111</v>
      </c>
      <c r="C4010" t="s">
        <v>15</v>
      </c>
      <c r="D4010" s="1">
        <v>285303.75812799996</v>
      </c>
      <c r="E4010" s="1">
        <v>1407786.6107270005</v>
      </c>
      <c r="F4010" s="13">
        <v>0</v>
      </c>
      <c r="G4010" s="13">
        <v>0.2026612243319072</v>
      </c>
      <c r="H4010" t="s">
        <v>16</v>
      </c>
      <c r="I4010" t="s">
        <v>17</v>
      </c>
      <c r="J4010">
        <v>2022</v>
      </c>
      <c r="K4010">
        <v>8</v>
      </c>
      <c r="L4010" s="12">
        <v>-1.3313731409242271</v>
      </c>
      <c r="M4010" s="1">
        <v>966034.08713400026</v>
      </c>
      <c r="N4010" s="12">
        <v>-7.5558719180177736</v>
      </c>
      <c r="O4010" s="13">
        <v>0.29533508385240342</v>
      </c>
      <c r="P4010" s="12">
        <v>-2.2315140664857993</v>
      </c>
      <c r="Q4010" s="12">
        <v>-3.5628872074100264</v>
      </c>
      <c r="R4010" s="2">
        <f>DATE(CURR[[#This Row],[YEAR]],CURR[[#This Row],[MONTH]],1)</f>
        <v>44774</v>
      </c>
      <c r="S4010" t="str">
        <f>IF(AND(CURR[[#This Row],[DATE]]&gt;=DATE(2023,6,1),CURR[[#This Row],[DATE]]&lt;=DATE(2024,5,31)),"Y","N")</f>
        <v>N</v>
      </c>
    </row>
    <row r="4011" spans="1:19" x14ac:dyDescent="0.25">
      <c r="A4011" t="s">
        <v>81</v>
      </c>
      <c r="B4011" t="s">
        <v>111</v>
      </c>
      <c r="C4011" t="s">
        <v>15</v>
      </c>
      <c r="D4011" s="1">
        <v>966034.08713400026</v>
      </c>
      <c r="E4011" s="1">
        <v>5603720.9948119959</v>
      </c>
      <c r="F4011" s="13">
        <v>0.17239153912701369</v>
      </c>
      <c r="G4011" s="13">
        <v>0</v>
      </c>
      <c r="H4011" t="s">
        <v>21</v>
      </c>
      <c r="I4011" t="s">
        <v>23</v>
      </c>
      <c r="J4011">
        <v>2022</v>
      </c>
      <c r="K4011">
        <v>8</v>
      </c>
      <c r="L4011" s="12">
        <v>-3.3075148510577415</v>
      </c>
      <c r="M4011" s="1">
        <v>966034.08713400026</v>
      </c>
      <c r="N4011" s="12">
        <v>-7.5558719180177736</v>
      </c>
      <c r="O4011" s="13">
        <v>0</v>
      </c>
      <c r="P4011" s="12">
        <v>0</v>
      </c>
      <c r="Q4011" s="12">
        <v>0</v>
      </c>
      <c r="R4011" s="2">
        <f>DATE(CURR[[#This Row],[YEAR]],CURR[[#This Row],[MONTH]],1)</f>
        <v>44774</v>
      </c>
      <c r="S4011" t="str">
        <f>IF(AND(CURR[[#This Row],[DATE]]&gt;=DATE(2023,6,1),CURR[[#This Row],[DATE]]&lt;=DATE(2024,5,31)),"Y","N")</f>
        <v>N</v>
      </c>
    </row>
    <row r="4012" spans="1:19" x14ac:dyDescent="0.25">
      <c r="A4012" t="s">
        <v>81</v>
      </c>
      <c r="B4012" t="s">
        <v>111</v>
      </c>
      <c r="C4012" t="s">
        <v>15</v>
      </c>
      <c r="D4012" s="1">
        <v>966034.08713400026</v>
      </c>
      <c r="E4012" s="1">
        <v>5603720.9948119959</v>
      </c>
      <c r="F4012" s="13">
        <v>0.17239153912701369</v>
      </c>
      <c r="G4012" s="13">
        <v>0</v>
      </c>
      <c r="H4012" t="s">
        <v>21</v>
      </c>
      <c r="I4012" t="s">
        <v>22</v>
      </c>
      <c r="J4012">
        <v>2022</v>
      </c>
      <c r="K4012">
        <v>8</v>
      </c>
      <c r="L4012" s="12">
        <v>-4.2483570669600317</v>
      </c>
      <c r="M4012" s="1">
        <v>966034.08713400026</v>
      </c>
      <c r="N4012" s="12">
        <v>-7.5558719180177736</v>
      </c>
      <c r="O4012" s="13">
        <v>0</v>
      </c>
      <c r="P4012" s="12">
        <v>0</v>
      </c>
      <c r="Q4012" s="12">
        <v>0</v>
      </c>
      <c r="R4012" s="2">
        <f>DATE(CURR[[#This Row],[YEAR]],CURR[[#This Row],[MONTH]],1)</f>
        <v>44774</v>
      </c>
      <c r="S4012" t="str">
        <f>IF(AND(CURR[[#This Row],[DATE]]&gt;=DATE(2023,6,1),CURR[[#This Row],[DATE]]&lt;=DATE(2024,5,31)),"Y","N")</f>
        <v>N</v>
      </c>
    </row>
    <row r="4013" spans="1:19" x14ac:dyDescent="0.25">
      <c r="A4013" t="s">
        <v>81</v>
      </c>
      <c r="B4013" t="s">
        <v>111</v>
      </c>
      <c r="C4013" t="s">
        <v>15</v>
      </c>
      <c r="D4013" s="1">
        <v>429973.52179899998</v>
      </c>
      <c r="E4013" s="1">
        <v>2098741.5857320004</v>
      </c>
      <c r="F4013" s="13">
        <v>0</v>
      </c>
      <c r="G4013" s="13">
        <v>0.20487206463249907</v>
      </c>
      <c r="H4013" t="s">
        <v>24</v>
      </c>
      <c r="I4013" t="s">
        <v>17</v>
      </c>
      <c r="J4013">
        <v>2022</v>
      </c>
      <c r="K4013">
        <v>8</v>
      </c>
      <c r="L4013" s="12">
        <v>-3.3721055869265846</v>
      </c>
      <c r="M4013" s="1">
        <v>966034.08713400026</v>
      </c>
      <c r="N4013" s="12">
        <v>-7.5558719180177736</v>
      </c>
      <c r="O4013" s="13">
        <v>0.44509145953082463</v>
      </c>
      <c r="P4013" s="12">
        <v>-3.3630540600185022</v>
      </c>
      <c r="Q4013" s="12">
        <v>-6.7351596469450872</v>
      </c>
      <c r="R4013" s="2">
        <f>DATE(CURR[[#This Row],[YEAR]],CURR[[#This Row],[MONTH]],1)</f>
        <v>44774</v>
      </c>
      <c r="S4013" t="str">
        <f>IF(AND(CURR[[#This Row],[DATE]]&gt;=DATE(2023,6,1),CURR[[#This Row],[DATE]]&lt;=DATE(2024,5,31)),"Y","N")</f>
        <v>N</v>
      </c>
    </row>
    <row r="4014" spans="1:19" x14ac:dyDescent="0.25">
      <c r="A4014" t="s">
        <v>81</v>
      </c>
      <c r="B4014" t="s">
        <v>111</v>
      </c>
      <c r="C4014" t="s">
        <v>15</v>
      </c>
      <c r="D4014" s="1">
        <v>126691.038577</v>
      </c>
      <c r="E4014" s="1">
        <v>1505823.2848910007</v>
      </c>
      <c r="F4014" s="13">
        <v>0</v>
      </c>
      <c r="G4014" s="13">
        <v>8.4134067953511915E-2</v>
      </c>
      <c r="H4014" t="s">
        <v>25</v>
      </c>
      <c r="I4014" t="s">
        <v>17</v>
      </c>
      <c r="J4014">
        <v>2022</v>
      </c>
      <c r="K4014">
        <v>8</v>
      </c>
      <c r="L4014" s="12">
        <v>-2.6000636687087391</v>
      </c>
      <c r="M4014" s="1">
        <v>966034.08713400026</v>
      </c>
      <c r="N4014" s="12">
        <v>-7.5558719180177736</v>
      </c>
      <c r="O4014" s="13">
        <v>0.13114551573729971</v>
      </c>
      <c r="P4014" s="12">
        <v>-0.99091871953342092</v>
      </c>
      <c r="Q4014" s="12">
        <v>-3.5909823882421601</v>
      </c>
      <c r="R4014" s="2">
        <f>DATE(CURR[[#This Row],[YEAR]],CURR[[#This Row],[MONTH]],1)</f>
        <v>44774</v>
      </c>
      <c r="S4014" t="str">
        <f>IF(AND(CURR[[#This Row],[DATE]]&gt;=DATE(2023,6,1),CURR[[#This Row],[DATE]]&lt;=DATE(2024,5,31)),"Y","N")</f>
        <v>N</v>
      </c>
    </row>
    <row r="4015" spans="1:19" x14ac:dyDescent="0.25">
      <c r="A4015" t="s">
        <v>81</v>
      </c>
      <c r="B4015" t="s">
        <v>111</v>
      </c>
      <c r="C4015" t="s">
        <v>15</v>
      </c>
      <c r="D4015" s="1">
        <v>124065.76863000002</v>
      </c>
      <c r="E4015" s="1">
        <v>591369.51346199983</v>
      </c>
      <c r="F4015" s="13">
        <v>0</v>
      </c>
      <c r="G4015" s="13">
        <v>0.2097939880324457</v>
      </c>
      <c r="H4015" t="s">
        <v>26</v>
      </c>
      <c r="I4015" t="s">
        <v>17</v>
      </c>
      <c r="J4015">
        <v>2022</v>
      </c>
      <c r="K4015">
        <v>8</v>
      </c>
      <c r="L4015" s="12">
        <v>-4.6455831601902915</v>
      </c>
      <c r="M4015" s="1">
        <v>966034.08713400026</v>
      </c>
      <c r="N4015" s="12">
        <v>-7.5558719180177736</v>
      </c>
      <c r="O4015" s="13">
        <v>0.12842794087947193</v>
      </c>
      <c r="P4015" s="12">
        <v>-0.97038507198004875</v>
      </c>
      <c r="Q4015" s="12">
        <v>-5.6159682321703404</v>
      </c>
      <c r="R4015" s="2">
        <f>DATE(CURR[[#This Row],[YEAR]],CURR[[#This Row],[MONTH]],1)</f>
        <v>44774</v>
      </c>
      <c r="S4015" t="str">
        <f>IF(AND(CURR[[#This Row],[DATE]]&gt;=DATE(2023,6,1),CURR[[#This Row],[DATE]]&lt;=DATE(2024,5,31)),"Y","N")</f>
        <v>N</v>
      </c>
    </row>
    <row r="4016" spans="1:19" x14ac:dyDescent="0.25">
      <c r="A4016" t="s">
        <v>81</v>
      </c>
      <c r="B4016" t="s">
        <v>111</v>
      </c>
      <c r="C4016" t="s">
        <v>18</v>
      </c>
      <c r="D4016" s="1">
        <v>467415.77787200001</v>
      </c>
      <c r="E4016" s="1">
        <v>1407786.6107270005</v>
      </c>
      <c r="F4016" s="13">
        <v>0</v>
      </c>
      <c r="G4016" s="13">
        <v>0.33202175266507189</v>
      </c>
      <c r="H4016" t="s">
        <v>16</v>
      </c>
      <c r="I4016" t="s">
        <v>17</v>
      </c>
      <c r="J4016">
        <v>2022</v>
      </c>
      <c r="K4016">
        <v>8</v>
      </c>
      <c r="L4016" s="12">
        <v>-2.1812008940442764</v>
      </c>
      <c r="M4016" s="1">
        <v>1263802.1993870011</v>
      </c>
      <c r="N4016" s="12">
        <v>-9.8848763987277017</v>
      </c>
      <c r="O4016" s="13">
        <v>0.36984884034757726</v>
      </c>
      <c r="P4016" s="12">
        <v>-3.6559100730485761</v>
      </c>
      <c r="Q4016" s="12">
        <v>-5.8371109670928529</v>
      </c>
      <c r="R4016" s="2">
        <f>DATE(CURR[[#This Row],[YEAR]],CURR[[#This Row],[MONTH]],1)</f>
        <v>44774</v>
      </c>
      <c r="S4016" t="str">
        <f>IF(AND(CURR[[#This Row],[DATE]]&gt;=DATE(2023,6,1),CURR[[#This Row],[DATE]]&lt;=DATE(2024,5,31)),"Y","N")</f>
        <v>N</v>
      </c>
    </row>
    <row r="4017" spans="1:19" x14ac:dyDescent="0.25">
      <c r="A4017" t="s">
        <v>81</v>
      </c>
      <c r="B4017" t="s">
        <v>111</v>
      </c>
      <c r="C4017" t="s">
        <v>18</v>
      </c>
      <c r="D4017" s="1">
        <v>1263802.1993870011</v>
      </c>
      <c r="E4017" s="1">
        <v>5603720.9948119959</v>
      </c>
      <c r="F4017" s="13">
        <v>0.22552910834730119</v>
      </c>
      <c r="G4017" s="13">
        <v>0</v>
      </c>
      <c r="H4017" t="s">
        <v>21</v>
      </c>
      <c r="I4017" t="s">
        <v>23</v>
      </c>
      <c r="J4017">
        <v>2022</v>
      </c>
      <c r="K4017">
        <v>8</v>
      </c>
      <c r="L4017" s="12">
        <v>-4.3270155773417569</v>
      </c>
      <c r="M4017" s="1">
        <v>1263802.1993870011</v>
      </c>
      <c r="N4017" s="12">
        <v>-9.8848763987277017</v>
      </c>
      <c r="O4017" s="13">
        <v>0</v>
      </c>
      <c r="P4017" s="12">
        <v>0</v>
      </c>
      <c r="Q4017" s="12">
        <v>0</v>
      </c>
      <c r="R4017" s="2">
        <f>DATE(CURR[[#This Row],[YEAR]],CURR[[#This Row],[MONTH]],1)</f>
        <v>44774</v>
      </c>
      <c r="S4017" t="str">
        <f>IF(AND(CURR[[#This Row],[DATE]]&gt;=DATE(2023,6,1),CURR[[#This Row],[DATE]]&lt;=DATE(2024,5,31)),"Y","N")</f>
        <v>N</v>
      </c>
    </row>
    <row r="4018" spans="1:19" x14ac:dyDescent="0.25">
      <c r="A4018" t="s">
        <v>81</v>
      </c>
      <c r="B4018" t="s">
        <v>111</v>
      </c>
      <c r="C4018" t="s">
        <v>18</v>
      </c>
      <c r="D4018" s="1">
        <v>1263802.1993870011</v>
      </c>
      <c r="E4018" s="1">
        <v>5603720.9948119959</v>
      </c>
      <c r="F4018" s="13">
        <v>0.22552910834730119</v>
      </c>
      <c r="G4018" s="13">
        <v>0</v>
      </c>
      <c r="H4018" t="s">
        <v>21</v>
      </c>
      <c r="I4018" t="s">
        <v>22</v>
      </c>
      <c r="J4018">
        <v>2022</v>
      </c>
      <c r="K4018">
        <v>8</v>
      </c>
      <c r="L4018" s="12">
        <v>-5.5578608213859457</v>
      </c>
      <c r="M4018" s="1">
        <v>1263802.1993870011</v>
      </c>
      <c r="N4018" s="12">
        <v>-9.8848763987277017</v>
      </c>
      <c r="O4018" s="13">
        <v>0</v>
      </c>
      <c r="P4018" s="12">
        <v>0</v>
      </c>
      <c r="Q4018" s="12">
        <v>0</v>
      </c>
      <c r="R4018" s="2">
        <f>DATE(CURR[[#This Row],[YEAR]],CURR[[#This Row],[MONTH]],1)</f>
        <v>44774</v>
      </c>
      <c r="S4018" t="str">
        <f>IF(AND(CURR[[#This Row],[DATE]]&gt;=DATE(2023,6,1),CURR[[#This Row],[DATE]]&lt;=DATE(2024,5,31)),"Y","N")</f>
        <v>N</v>
      </c>
    </row>
    <row r="4019" spans="1:19" x14ac:dyDescent="0.25">
      <c r="A4019" t="s">
        <v>81</v>
      </c>
      <c r="B4019" t="s">
        <v>111</v>
      </c>
      <c r="C4019" t="s">
        <v>18</v>
      </c>
      <c r="D4019" s="1">
        <v>374635.14617399994</v>
      </c>
      <c r="E4019" s="1">
        <v>2098741.5857320004</v>
      </c>
      <c r="F4019" s="13">
        <v>0</v>
      </c>
      <c r="G4019" s="13">
        <v>0.17850465665754389</v>
      </c>
      <c r="H4019" t="s">
        <v>24</v>
      </c>
      <c r="I4019" t="s">
        <v>17</v>
      </c>
      <c r="J4019">
        <v>2022</v>
      </c>
      <c r="K4019">
        <v>8</v>
      </c>
      <c r="L4019" s="12">
        <v>-2.9381094542444006</v>
      </c>
      <c r="M4019" s="1">
        <v>1263802.1993870011</v>
      </c>
      <c r="N4019" s="12">
        <v>-9.8848763987277017</v>
      </c>
      <c r="O4019" s="13">
        <v>0.29643495347271448</v>
      </c>
      <c r="P4019" s="12">
        <v>-2.9302228753403798</v>
      </c>
      <c r="Q4019" s="12">
        <v>-5.8683323295847805</v>
      </c>
      <c r="R4019" s="2">
        <f>DATE(CURR[[#This Row],[YEAR]],CURR[[#This Row],[MONTH]],1)</f>
        <v>44774</v>
      </c>
      <c r="S4019" t="str">
        <f>IF(AND(CURR[[#This Row],[DATE]]&gt;=DATE(2023,6,1),CURR[[#This Row],[DATE]]&lt;=DATE(2024,5,31)),"Y","N")</f>
        <v>N</v>
      </c>
    </row>
    <row r="4020" spans="1:19" x14ac:dyDescent="0.25">
      <c r="A4020" t="s">
        <v>81</v>
      </c>
      <c r="B4020" t="s">
        <v>111</v>
      </c>
      <c r="C4020" t="s">
        <v>18</v>
      </c>
      <c r="D4020" s="1">
        <v>129985.19118599997</v>
      </c>
      <c r="E4020" s="1">
        <v>1505823.2848910007</v>
      </c>
      <c r="F4020" s="13">
        <v>0</v>
      </c>
      <c r="G4020" s="13">
        <v>8.6321676979121062E-2</v>
      </c>
      <c r="H4020" t="s">
        <v>25</v>
      </c>
      <c r="I4020" t="s">
        <v>17</v>
      </c>
      <c r="J4020">
        <v>2022</v>
      </c>
      <c r="K4020">
        <v>8</v>
      </c>
      <c r="L4020" s="12">
        <v>-2.6676691332628657</v>
      </c>
      <c r="M4020" s="1">
        <v>1263802.1993870011</v>
      </c>
      <c r="N4020" s="12">
        <v>-9.8848763987277017</v>
      </c>
      <c r="O4020" s="13">
        <v>0.1028524805931248</v>
      </c>
      <c r="P4020" s="12">
        <v>-1.0166840579655783</v>
      </c>
      <c r="Q4020" s="12">
        <v>-3.684353191228444</v>
      </c>
      <c r="R4020" s="2">
        <f>DATE(CURR[[#This Row],[YEAR]],CURR[[#This Row],[MONTH]],1)</f>
        <v>44774</v>
      </c>
      <c r="S4020" t="str">
        <f>IF(AND(CURR[[#This Row],[DATE]]&gt;=DATE(2023,6,1),CURR[[#This Row],[DATE]]&lt;=DATE(2024,5,31)),"Y","N")</f>
        <v>N</v>
      </c>
    </row>
    <row r="4021" spans="1:19" x14ac:dyDescent="0.25">
      <c r="A4021" t="s">
        <v>81</v>
      </c>
      <c r="B4021" t="s">
        <v>111</v>
      </c>
      <c r="C4021" t="s">
        <v>18</v>
      </c>
      <c r="D4021" s="1">
        <v>291766.08415499993</v>
      </c>
      <c r="E4021" s="1">
        <v>591369.51346199983</v>
      </c>
      <c r="F4021" s="13">
        <v>0</v>
      </c>
      <c r="G4021" s="13">
        <v>0.49337356342050981</v>
      </c>
      <c r="H4021" t="s">
        <v>26</v>
      </c>
      <c r="I4021" t="s">
        <v>17</v>
      </c>
      <c r="J4021">
        <v>2022</v>
      </c>
      <c r="K4021">
        <v>8</v>
      </c>
      <c r="L4021" s="12">
        <v>-10.925040986183678</v>
      </c>
      <c r="M4021" s="1">
        <v>1263802.1993870011</v>
      </c>
      <c r="N4021" s="12">
        <v>-9.8848763987277017</v>
      </c>
      <c r="O4021" s="13">
        <v>0.23086372558658241</v>
      </c>
      <c r="P4021" s="12">
        <v>-2.2820593923731574</v>
      </c>
      <c r="Q4021" s="12">
        <v>-13.207100378556834</v>
      </c>
      <c r="R4021" s="2">
        <f>DATE(CURR[[#This Row],[YEAR]],CURR[[#This Row],[MONTH]],1)</f>
        <v>44774</v>
      </c>
      <c r="S4021" t="str">
        <f>IF(AND(CURR[[#This Row],[DATE]]&gt;=DATE(2023,6,1),CURR[[#This Row],[DATE]]&lt;=DATE(2024,5,31)),"Y","N")</f>
        <v>N</v>
      </c>
    </row>
    <row r="4022" spans="1:19" x14ac:dyDescent="0.25">
      <c r="A4022" t="s">
        <v>81</v>
      </c>
      <c r="B4022" t="s">
        <v>111</v>
      </c>
      <c r="C4022" t="s">
        <v>19</v>
      </c>
      <c r="D4022" s="1">
        <v>378.13261999999986</v>
      </c>
      <c r="E4022" s="1">
        <v>1407786.6107270005</v>
      </c>
      <c r="F4022" s="13">
        <v>0</v>
      </c>
      <c r="G4022" s="13">
        <v>2.686008071952943E-4</v>
      </c>
      <c r="H4022" t="s">
        <v>16</v>
      </c>
      <c r="I4022" t="s">
        <v>17</v>
      </c>
      <c r="J4022">
        <v>2022</v>
      </c>
      <c r="K4022">
        <v>8</v>
      </c>
      <c r="L4022" s="12">
        <v>-1.7645600509385631E-3</v>
      </c>
      <c r="M4022" s="1">
        <v>1576932.8346030009</v>
      </c>
      <c r="N4022" s="12">
        <v>-12.334039430147163</v>
      </c>
      <c r="O4022" s="13">
        <v>2.397899337895366E-4</v>
      </c>
      <c r="P4022" s="12">
        <v>-2.9575784983125221E-3</v>
      </c>
      <c r="Q4022" s="12">
        <v>-4.7221385492510854E-3</v>
      </c>
      <c r="R4022" s="2">
        <f>DATE(CURR[[#This Row],[YEAR]],CURR[[#This Row],[MONTH]],1)</f>
        <v>44774</v>
      </c>
      <c r="S4022" t="str">
        <f>IF(AND(CURR[[#This Row],[DATE]]&gt;=DATE(2023,6,1),CURR[[#This Row],[DATE]]&lt;=DATE(2024,5,31)),"Y","N")</f>
        <v>N</v>
      </c>
    </row>
    <row r="4023" spans="1:19" x14ac:dyDescent="0.25">
      <c r="A4023" t="s">
        <v>81</v>
      </c>
      <c r="B4023" t="s">
        <v>111</v>
      </c>
      <c r="C4023" t="s">
        <v>19</v>
      </c>
      <c r="D4023" s="1">
        <v>1576932.8346030009</v>
      </c>
      <c r="E4023" s="1">
        <v>5603720.9948119959</v>
      </c>
      <c r="F4023" s="13">
        <v>0.2814081636225193</v>
      </c>
      <c r="G4023" s="13">
        <v>0</v>
      </c>
      <c r="H4023" t="s">
        <v>21</v>
      </c>
      <c r="I4023" t="s">
        <v>23</v>
      </c>
      <c r="J4023">
        <v>2022</v>
      </c>
      <c r="K4023">
        <v>8</v>
      </c>
      <c r="L4023" s="12">
        <v>-5.3991146265282079</v>
      </c>
      <c r="M4023" s="1">
        <v>1576932.8346030009</v>
      </c>
      <c r="N4023" s="12">
        <v>-12.334039430147163</v>
      </c>
      <c r="O4023" s="13">
        <v>0</v>
      </c>
      <c r="P4023" s="12">
        <v>0</v>
      </c>
      <c r="Q4023" s="12">
        <v>0</v>
      </c>
      <c r="R4023" s="2">
        <f>DATE(CURR[[#This Row],[YEAR]],CURR[[#This Row],[MONTH]],1)</f>
        <v>44774</v>
      </c>
      <c r="S4023" t="str">
        <f>IF(AND(CURR[[#This Row],[DATE]]&gt;=DATE(2023,6,1),CURR[[#This Row],[DATE]]&lt;=DATE(2024,5,31)),"Y","N")</f>
        <v>N</v>
      </c>
    </row>
    <row r="4024" spans="1:19" x14ac:dyDescent="0.25">
      <c r="A4024" t="s">
        <v>81</v>
      </c>
      <c r="B4024" t="s">
        <v>111</v>
      </c>
      <c r="C4024" t="s">
        <v>19</v>
      </c>
      <c r="D4024" s="1">
        <v>1576932.8346030009</v>
      </c>
      <c r="E4024" s="1">
        <v>5603720.9948119959</v>
      </c>
      <c r="F4024" s="13">
        <v>0.2814081636225193</v>
      </c>
      <c r="G4024" s="13">
        <v>0</v>
      </c>
      <c r="H4024" t="s">
        <v>21</v>
      </c>
      <c r="I4024" t="s">
        <v>22</v>
      </c>
      <c r="J4024">
        <v>2022</v>
      </c>
      <c r="K4024">
        <v>8</v>
      </c>
      <c r="L4024" s="12">
        <v>-6.934924803618955</v>
      </c>
      <c r="M4024" s="1">
        <v>1576932.8346030009</v>
      </c>
      <c r="N4024" s="12">
        <v>-12.334039430147163</v>
      </c>
      <c r="O4024" s="13">
        <v>0</v>
      </c>
      <c r="P4024" s="12">
        <v>0</v>
      </c>
      <c r="Q4024" s="12">
        <v>0</v>
      </c>
      <c r="R4024" s="2">
        <f>DATE(CURR[[#This Row],[YEAR]],CURR[[#This Row],[MONTH]],1)</f>
        <v>44774</v>
      </c>
      <c r="S4024" t="str">
        <f>IF(AND(CURR[[#This Row],[DATE]]&gt;=DATE(2023,6,1),CURR[[#This Row],[DATE]]&lt;=DATE(2024,5,31)),"Y","N")</f>
        <v>N</v>
      </c>
    </row>
    <row r="4025" spans="1:19" x14ac:dyDescent="0.25">
      <c r="A4025" t="s">
        <v>81</v>
      </c>
      <c r="B4025" t="s">
        <v>111</v>
      </c>
      <c r="C4025" t="s">
        <v>19</v>
      </c>
      <c r="D4025" s="1">
        <v>488262.79226400011</v>
      </c>
      <c r="E4025" s="1">
        <v>2098741.5857320004</v>
      </c>
      <c r="F4025" s="13">
        <v>0</v>
      </c>
      <c r="G4025" s="13">
        <v>0.23264550318313887</v>
      </c>
      <c r="H4025" t="s">
        <v>24</v>
      </c>
      <c r="I4025" t="s">
        <v>17</v>
      </c>
      <c r="J4025">
        <v>2022</v>
      </c>
      <c r="K4025">
        <v>8</v>
      </c>
      <c r="L4025" s="12">
        <v>-3.8292443748466143</v>
      </c>
      <c r="M4025" s="1">
        <v>1576932.8346030009</v>
      </c>
      <c r="N4025" s="12">
        <v>-12.334039430147163</v>
      </c>
      <c r="O4025" s="13">
        <v>0.30962814747079714</v>
      </c>
      <c r="P4025" s="12">
        <v>-3.8189657795882326</v>
      </c>
      <c r="Q4025" s="12">
        <v>-7.6482101544348469</v>
      </c>
      <c r="R4025" s="2">
        <f>DATE(CURR[[#This Row],[YEAR]],CURR[[#This Row],[MONTH]],1)</f>
        <v>44774</v>
      </c>
      <c r="S4025" t="str">
        <f>IF(AND(CURR[[#This Row],[DATE]]&gt;=DATE(2023,6,1),CURR[[#This Row],[DATE]]&lt;=DATE(2024,5,31)),"Y","N")</f>
        <v>N</v>
      </c>
    </row>
    <row r="4026" spans="1:19" x14ac:dyDescent="0.25">
      <c r="A4026" t="s">
        <v>81</v>
      </c>
      <c r="B4026" t="s">
        <v>111</v>
      </c>
      <c r="C4026" t="s">
        <v>19</v>
      </c>
      <c r="D4026" s="1">
        <v>1020436.2549759998</v>
      </c>
      <c r="E4026" s="1">
        <v>1505823.2848910007</v>
      </c>
      <c r="F4026" s="13">
        <v>0</v>
      </c>
      <c r="G4026" s="13">
        <v>0.6776600317014384</v>
      </c>
      <c r="H4026" t="s">
        <v>25</v>
      </c>
      <c r="I4026" t="s">
        <v>17</v>
      </c>
      <c r="J4026">
        <v>2022</v>
      </c>
      <c r="K4026">
        <v>8</v>
      </c>
      <c r="L4026" s="12">
        <v>-20.942280232265585</v>
      </c>
      <c r="M4026" s="1">
        <v>1576932.8346030009</v>
      </c>
      <c r="N4026" s="12">
        <v>-12.334039430147163</v>
      </c>
      <c r="O4026" s="13">
        <v>0.64710191365436232</v>
      </c>
      <c r="P4026" s="12">
        <v>-7.9813805183365893</v>
      </c>
      <c r="Q4026" s="12">
        <v>-28.923660750602174</v>
      </c>
      <c r="R4026" s="2">
        <f>DATE(CURR[[#This Row],[YEAR]],CURR[[#This Row],[MONTH]],1)</f>
        <v>44774</v>
      </c>
      <c r="S4026" t="str">
        <f>IF(AND(CURR[[#This Row],[DATE]]&gt;=DATE(2023,6,1),CURR[[#This Row],[DATE]]&lt;=DATE(2024,5,31)),"Y","N")</f>
        <v>N</v>
      </c>
    </row>
    <row r="4027" spans="1:19" x14ac:dyDescent="0.25">
      <c r="A4027" t="s">
        <v>81</v>
      </c>
      <c r="B4027" t="s">
        <v>111</v>
      </c>
      <c r="C4027" t="s">
        <v>19</v>
      </c>
      <c r="D4027" s="1">
        <v>67855.654743000006</v>
      </c>
      <c r="E4027" s="1">
        <v>591369.51346199983</v>
      </c>
      <c r="F4027" s="13">
        <v>0</v>
      </c>
      <c r="G4027" s="13">
        <v>0.11474324123636157</v>
      </c>
      <c r="H4027" t="s">
        <v>26</v>
      </c>
      <c r="I4027" t="s">
        <v>17</v>
      </c>
      <c r="J4027">
        <v>2022</v>
      </c>
      <c r="K4027">
        <v>8</v>
      </c>
      <c r="L4027" s="12">
        <v>-2.5408224240956554</v>
      </c>
      <c r="M4027" s="1">
        <v>1576932.8346030009</v>
      </c>
      <c r="N4027" s="12">
        <v>-12.334039430147163</v>
      </c>
      <c r="O4027" s="13">
        <v>4.303014894105045E-2</v>
      </c>
      <c r="P4027" s="12">
        <v>-0.53073555372402148</v>
      </c>
      <c r="Q4027" s="12">
        <v>-3.0715579778196771</v>
      </c>
      <c r="R4027" s="2">
        <f>DATE(CURR[[#This Row],[YEAR]],CURR[[#This Row],[MONTH]],1)</f>
        <v>44774</v>
      </c>
      <c r="S4027" t="str">
        <f>IF(AND(CURR[[#This Row],[DATE]]&gt;=DATE(2023,6,1),CURR[[#This Row],[DATE]]&lt;=DATE(2024,5,31)),"Y","N")</f>
        <v>N</v>
      </c>
    </row>
    <row r="4028" spans="1:19" x14ac:dyDescent="0.25">
      <c r="A4028" t="s">
        <v>81</v>
      </c>
      <c r="B4028" t="s">
        <v>111</v>
      </c>
      <c r="C4028" t="s">
        <v>20</v>
      </c>
      <c r="D4028" s="1">
        <v>654688.94210699992</v>
      </c>
      <c r="E4028" s="1">
        <v>1407786.6107270005</v>
      </c>
      <c r="F4028" s="13">
        <v>0</v>
      </c>
      <c r="G4028" s="13">
        <v>0.4650484221958251</v>
      </c>
      <c r="H4028" t="s">
        <v>16</v>
      </c>
      <c r="I4028" t="s">
        <v>17</v>
      </c>
      <c r="J4028">
        <v>2022</v>
      </c>
      <c r="K4028">
        <v>8</v>
      </c>
      <c r="L4028" s="12">
        <v>-3.0551131849805548</v>
      </c>
      <c r="M4028" s="1">
        <v>1796951.8736879986</v>
      </c>
      <c r="N4028" s="12">
        <v>-14.054926613107398</v>
      </c>
      <c r="O4028" s="13">
        <v>0.36433304179891035</v>
      </c>
      <c r="P4028" s="12">
        <v>-5.1206741652138748</v>
      </c>
      <c r="Q4028" s="12">
        <v>-8.1757873501944296</v>
      </c>
      <c r="R4028" s="2">
        <f>DATE(CURR[[#This Row],[YEAR]],CURR[[#This Row],[MONTH]],1)</f>
        <v>44774</v>
      </c>
      <c r="S4028" t="str">
        <f>IF(AND(CURR[[#This Row],[DATE]]&gt;=DATE(2023,6,1),CURR[[#This Row],[DATE]]&lt;=DATE(2024,5,31)),"Y","N")</f>
        <v>N</v>
      </c>
    </row>
    <row r="4029" spans="1:19" x14ac:dyDescent="0.25">
      <c r="A4029" t="s">
        <v>81</v>
      </c>
      <c r="B4029" t="s">
        <v>111</v>
      </c>
      <c r="C4029" t="s">
        <v>20</v>
      </c>
      <c r="D4029" s="1">
        <v>1796951.8736879986</v>
      </c>
      <c r="E4029" s="1">
        <v>5603720.9948119959</v>
      </c>
      <c r="F4029" s="13">
        <v>0.3206711889031667</v>
      </c>
      <c r="G4029" s="13">
        <v>0</v>
      </c>
      <c r="H4029" t="s">
        <v>21</v>
      </c>
      <c r="I4029" t="s">
        <v>23</v>
      </c>
      <c r="J4029">
        <v>2022</v>
      </c>
      <c r="K4029">
        <v>8</v>
      </c>
      <c r="L4029" s="12">
        <v>-6.1524174850723101</v>
      </c>
      <c r="M4029" s="1">
        <v>1796951.8736879986</v>
      </c>
      <c r="N4029" s="12">
        <v>-14.054926613107398</v>
      </c>
      <c r="O4029" s="13">
        <v>0</v>
      </c>
      <c r="P4029" s="12">
        <v>0</v>
      </c>
      <c r="Q4029" s="12">
        <v>0</v>
      </c>
      <c r="R4029" s="2">
        <f>DATE(CURR[[#This Row],[YEAR]],CURR[[#This Row],[MONTH]],1)</f>
        <v>44774</v>
      </c>
      <c r="S4029" t="str">
        <f>IF(AND(CURR[[#This Row],[DATE]]&gt;=DATE(2023,6,1),CURR[[#This Row],[DATE]]&lt;=DATE(2024,5,31)),"Y","N")</f>
        <v>N</v>
      </c>
    </row>
    <row r="4030" spans="1:19" x14ac:dyDescent="0.25">
      <c r="A4030" t="s">
        <v>81</v>
      </c>
      <c r="B4030" t="s">
        <v>111</v>
      </c>
      <c r="C4030" t="s">
        <v>20</v>
      </c>
      <c r="D4030" s="1">
        <v>1796951.8736879986</v>
      </c>
      <c r="E4030" s="1">
        <v>5603720.9948119959</v>
      </c>
      <c r="F4030" s="13">
        <v>0.3206711889031667</v>
      </c>
      <c r="G4030" s="13">
        <v>0</v>
      </c>
      <c r="H4030" t="s">
        <v>21</v>
      </c>
      <c r="I4030" t="s">
        <v>22</v>
      </c>
      <c r="J4030">
        <v>2022</v>
      </c>
      <c r="K4030">
        <v>8</v>
      </c>
      <c r="L4030" s="12">
        <v>-7.9025091280350876</v>
      </c>
      <c r="M4030" s="1">
        <v>1796951.8736879986</v>
      </c>
      <c r="N4030" s="12">
        <v>-14.054926613107398</v>
      </c>
      <c r="O4030" s="13">
        <v>0</v>
      </c>
      <c r="P4030" s="12">
        <v>0</v>
      </c>
      <c r="Q4030" s="12">
        <v>0</v>
      </c>
      <c r="R4030" s="2">
        <f>DATE(CURR[[#This Row],[YEAR]],CURR[[#This Row],[MONTH]],1)</f>
        <v>44774</v>
      </c>
      <c r="S4030" t="str">
        <f>IF(AND(CURR[[#This Row],[DATE]]&gt;=DATE(2023,6,1),CURR[[#This Row],[DATE]]&lt;=DATE(2024,5,31)),"Y","N")</f>
        <v>N</v>
      </c>
    </row>
    <row r="4031" spans="1:19" x14ac:dyDescent="0.25">
      <c r="A4031" t="s">
        <v>81</v>
      </c>
      <c r="B4031" t="s">
        <v>111</v>
      </c>
      <c r="C4031" t="s">
        <v>20</v>
      </c>
      <c r="D4031" s="1">
        <v>805870.12549500028</v>
      </c>
      <c r="E4031" s="1">
        <v>2098741.5857320004</v>
      </c>
      <c r="F4031" s="13">
        <v>0</v>
      </c>
      <c r="G4031" s="13">
        <v>0.38397777552681805</v>
      </c>
      <c r="H4031" t="s">
        <v>24</v>
      </c>
      <c r="I4031" t="s">
        <v>17</v>
      </c>
      <c r="J4031">
        <v>2022</v>
      </c>
      <c r="K4031">
        <v>8</v>
      </c>
      <c r="L4031" s="12">
        <v>-6.3201081339823988</v>
      </c>
      <c r="M4031" s="1">
        <v>1796951.8736879986</v>
      </c>
      <c r="N4031" s="12">
        <v>-14.054926613107398</v>
      </c>
      <c r="O4031" s="13">
        <v>0.44846505757611738</v>
      </c>
      <c r="P4031" s="12">
        <v>-6.3031434727753135</v>
      </c>
      <c r="Q4031" s="12">
        <v>-12.623251606757712</v>
      </c>
      <c r="R4031" s="2">
        <f>DATE(CURR[[#This Row],[YEAR]],CURR[[#This Row],[MONTH]],1)</f>
        <v>44774</v>
      </c>
      <c r="S4031" t="str">
        <f>IF(AND(CURR[[#This Row],[DATE]]&gt;=DATE(2023,6,1),CURR[[#This Row],[DATE]]&lt;=DATE(2024,5,31)),"Y","N")</f>
        <v>N</v>
      </c>
    </row>
    <row r="4032" spans="1:19" x14ac:dyDescent="0.25">
      <c r="A4032" t="s">
        <v>81</v>
      </c>
      <c r="B4032" t="s">
        <v>111</v>
      </c>
      <c r="C4032" t="s">
        <v>20</v>
      </c>
      <c r="D4032" s="1">
        <v>228710.80015200001</v>
      </c>
      <c r="E4032" s="1">
        <v>1505823.2848910007</v>
      </c>
      <c r="F4032" s="13">
        <v>0</v>
      </c>
      <c r="G4032" s="13">
        <v>0.15188422336592783</v>
      </c>
      <c r="H4032" t="s">
        <v>25</v>
      </c>
      <c r="I4032" t="s">
        <v>17</v>
      </c>
      <c r="J4032">
        <v>2022</v>
      </c>
      <c r="K4032">
        <v>8</v>
      </c>
      <c r="L4032" s="12">
        <v>-4.6938019357627843</v>
      </c>
      <c r="M4032" s="1">
        <v>1796951.8736879986</v>
      </c>
      <c r="N4032" s="12">
        <v>-14.054926613107398</v>
      </c>
      <c r="O4032" s="13">
        <v>0.12727708710562308</v>
      </c>
      <c r="P4032" s="12">
        <v>-1.7888701187996101</v>
      </c>
      <c r="Q4032" s="12">
        <v>-6.4826720545623946</v>
      </c>
      <c r="R4032" s="2">
        <f>DATE(CURR[[#This Row],[YEAR]],CURR[[#This Row],[MONTH]],1)</f>
        <v>44774</v>
      </c>
      <c r="S4032" t="str">
        <f>IF(AND(CURR[[#This Row],[DATE]]&gt;=DATE(2023,6,1),CURR[[#This Row],[DATE]]&lt;=DATE(2024,5,31)),"Y","N")</f>
        <v>N</v>
      </c>
    </row>
    <row r="4033" spans="1:19" x14ac:dyDescent="0.25">
      <c r="A4033" t="s">
        <v>81</v>
      </c>
      <c r="B4033" t="s">
        <v>111</v>
      </c>
      <c r="C4033" t="s">
        <v>20</v>
      </c>
      <c r="D4033" s="1">
        <v>107682.00593400004</v>
      </c>
      <c r="E4033" s="1">
        <v>591369.51346199983</v>
      </c>
      <c r="F4033" s="13">
        <v>0</v>
      </c>
      <c r="G4033" s="13">
        <v>0.18208920731068337</v>
      </c>
      <c r="H4033" t="s">
        <v>26</v>
      </c>
      <c r="I4033" t="s">
        <v>17</v>
      </c>
      <c r="J4033">
        <v>2022</v>
      </c>
      <c r="K4033">
        <v>8</v>
      </c>
      <c r="L4033" s="12">
        <v>-4.0321010295303852</v>
      </c>
      <c r="M4033" s="1">
        <v>1796951.8736879986</v>
      </c>
      <c r="N4033" s="12">
        <v>-14.054926613107398</v>
      </c>
      <c r="O4033" s="13">
        <v>5.9924813519350084E-2</v>
      </c>
      <c r="P4033" s="12">
        <v>-0.84223885631861151</v>
      </c>
      <c r="Q4033" s="12">
        <v>-4.8743398858489968</v>
      </c>
      <c r="R4033" s="2">
        <f>DATE(CURR[[#This Row],[YEAR]],CURR[[#This Row],[MONTH]],1)</f>
        <v>44774</v>
      </c>
      <c r="S4033" t="str">
        <f>IF(AND(CURR[[#This Row],[DATE]]&gt;=DATE(2023,6,1),CURR[[#This Row],[DATE]]&lt;=DATE(2024,5,31)),"Y","N")</f>
        <v>N</v>
      </c>
    </row>
    <row r="4034" spans="1:19" x14ac:dyDescent="0.25">
      <c r="A4034" t="s">
        <v>82</v>
      </c>
      <c r="B4034" t="s">
        <v>14</v>
      </c>
      <c r="C4034" t="s">
        <v>15</v>
      </c>
      <c r="D4034" s="1">
        <v>3831.6328720000001</v>
      </c>
      <c r="E4034" s="1">
        <v>18281.649507999995</v>
      </c>
      <c r="F4034" s="13">
        <v>0</v>
      </c>
      <c r="G4034" s="13">
        <v>0.2095890127596686</v>
      </c>
      <c r="H4034" t="s">
        <v>16</v>
      </c>
      <c r="I4034" t="s">
        <v>17</v>
      </c>
      <c r="J4034">
        <v>2022</v>
      </c>
      <c r="K4034">
        <v>9</v>
      </c>
      <c r="L4034" s="12">
        <v>-1.5115771368965791</v>
      </c>
      <c r="M4034" s="1">
        <v>12694.71622</v>
      </c>
      <c r="N4034" s="12">
        <v>-6.0429606104507192</v>
      </c>
      <c r="O4034" s="13">
        <v>0.30182895037570207</v>
      </c>
      <c r="P4034" s="12">
        <v>-1.8239404582140524</v>
      </c>
      <c r="Q4034" s="12">
        <v>-3.3355175951106313</v>
      </c>
      <c r="R4034" s="2">
        <f>DATE(CURR[[#This Row],[YEAR]],CURR[[#This Row],[MONTH]],1)</f>
        <v>44805</v>
      </c>
      <c r="S4034" t="str">
        <f>IF(AND(CURR[[#This Row],[DATE]]&gt;=DATE(2023,6,1),CURR[[#This Row],[DATE]]&lt;=DATE(2024,5,31)),"Y","N")</f>
        <v>N</v>
      </c>
    </row>
    <row r="4035" spans="1:19" x14ac:dyDescent="0.25">
      <c r="A4035" t="s">
        <v>82</v>
      </c>
      <c r="B4035" t="s">
        <v>14</v>
      </c>
      <c r="C4035" t="s">
        <v>15</v>
      </c>
      <c r="D4035" s="1">
        <v>12694.71622</v>
      </c>
      <c r="E4035" s="1">
        <v>71484.293600000005</v>
      </c>
      <c r="F4035" s="13">
        <v>0.17758748923273965</v>
      </c>
      <c r="G4035" s="13">
        <v>0</v>
      </c>
      <c r="H4035" t="s">
        <v>21</v>
      </c>
      <c r="I4035" t="s">
        <v>22</v>
      </c>
      <c r="J4035">
        <v>2022</v>
      </c>
      <c r="K4035">
        <v>9</v>
      </c>
      <c r="L4035" s="12">
        <v>-4.6456993860089471</v>
      </c>
      <c r="M4035" s="1">
        <v>12694.71622</v>
      </c>
      <c r="N4035" s="12">
        <v>-6.0429606104507192</v>
      </c>
      <c r="O4035" s="13">
        <v>0</v>
      </c>
      <c r="P4035" s="12">
        <v>0</v>
      </c>
      <c r="Q4035" s="12">
        <v>0</v>
      </c>
      <c r="R4035" s="2">
        <f>DATE(CURR[[#This Row],[YEAR]],CURR[[#This Row],[MONTH]],1)</f>
        <v>44805</v>
      </c>
      <c r="S4035" t="str">
        <f>IF(AND(CURR[[#This Row],[DATE]]&gt;=DATE(2023,6,1),CURR[[#This Row],[DATE]]&lt;=DATE(2024,5,31)),"Y","N")</f>
        <v>N</v>
      </c>
    </row>
    <row r="4036" spans="1:19" x14ac:dyDescent="0.25">
      <c r="A4036" t="s">
        <v>82</v>
      </c>
      <c r="B4036" t="s">
        <v>14</v>
      </c>
      <c r="C4036" t="s">
        <v>15</v>
      </c>
      <c r="D4036" s="1">
        <v>12694.71622</v>
      </c>
      <c r="E4036" s="1">
        <v>71484.293600000005</v>
      </c>
      <c r="F4036" s="13">
        <v>0.17758748923273965</v>
      </c>
      <c r="G4036" s="13">
        <v>0</v>
      </c>
      <c r="H4036" t="s">
        <v>21</v>
      </c>
      <c r="I4036" t="s">
        <v>23</v>
      </c>
      <c r="J4036">
        <v>2022</v>
      </c>
      <c r="K4036">
        <v>9</v>
      </c>
      <c r="L4036" s="12">
        <v>-1.3972612244417721</v>
      </c>
      <c r="M4036" s="1">
        <v>12694.71622</v>
      </c>
      <c r="N4036" s="12">
        <v>-6.0429606104507192</v>
      </c>
      <c r="O4036" s="13">
        <v>0</v>
      </c>
      <c r="P4036" s="12">
        <v>0</v>
      </c>
      <c r="Q4036" s="12">
        <v>0</v>
      </c>
      <c r="R4036" s="2">
        <f>DATE(CURR[[#This Row],[YEAR]],CURR[[#This Row],[MONTH]],1)</f>
        <v>44805</v>
      </c>
      <c r="S4036" t="str">
        <f>IF(AND(CURR[[#This Row],[DATE]]&gt;=DATE(2023,6,1),CURR[[#This Row],[DATE]]&lt;=DATE(2024,5,31)),"Y","N")</f>
        <v>N</v>
      </c>
    </row>
    <row r="4037" spans="1:19" x14ac:dyDescent="0.25">
      <c r="A4037" t="s">
        <v>82</v>
      </c>
      <c r="B4037" t="s">
        <v>14</v>
      </c>
      <c r="C4037" t="s">
        <v>15</v>
      </c>
      <c r="D4037" s="1">
        <v>5543.2273240000022</v>
      </c>
      <c r="E4037" s="1">
        <v>26663.159168000009</v>
      </c>
      <c r="F4037" s="13">
        <v>0</v>
      </c>
      <c r="G4037" s="13">
        <v>0.2078983697720542</v>
      </c>
      <c r="H4037" t="s">
        <v>24</v>
      </c>
      <c r="I4037" t="s">
        <v>17</v>
      </c>
      <c r="J4037">
        <v>2022</v>
      </c>
      <c r="K4037">
        <v>9</v>
      </c>
      <c r="L4037" s="12">
        <v>-1.9648495613044632</v>
      </c>
      <c r="M4037" s="1">
        <v>12694.71622</v>
      </c>
      <c r="N4037" s="12">
        <v>-6.0429606104507192</v>
      </c>
      <c r="O4037" s="13">
        <v>0.43665626138746427</v>
      </c>
      <c r="P4037" s="12">
        <v>-2.6386965878711197</v>
      </c>
      <c r="Q4037" s="12">
        <v>-4.6035461491755827</v>
      </c>
      <c r="R4037" s="2">
        <f>DATE(CURR[[#This Row],[YEAR]],CURR[[#This Row],[MONTH]],1)</f>
        <v>44805</v>
      </c>
      <c r="S4037" t="str">
        <f>IF(AND(CURR[[#This Row],[DATE]]&gt;=DATE(2023,6,1),CURR[[#This Row],[DATE]]&lt;=DATE(2024,5,31)),"Y","N")</f>
        <v>N</v>
      </c>
    </row>
    <row r="4038" spans="1:19" x14ac:dyDescent="0.25">
      <c r="A4038" t="s">
        <v>82</v>
      </c>
      <c r="B4038" t="s">
        <v>14</v>
      </c>
      <c r="C4038" t="s">
        <v>15</v>
      </c>
      <c r="D4038" s="1">
        <v>1653.636872</v>
      </c>
      <c r="E4038" s="1">
        <v>18698.706864</v>
      </c>
      <c r="F4038" s="13">
        <v>0</v>
      </c>
      <c r="G4038" s="13">
        <v>8.8435894740063137E-2</v>
      </c>
      <c r="H4038" t="s">
        <v>25</v>
      </c>
      <c r="I4038" t="s">
        <v>17</v>
      </c>
      <c r="J4038">
        <v>2022</v>
      </c>
      <c r="K4038">
        <v>9</v>
      </c>
      <c r="L4038" s="12">
        <v>-2.5410341023063219</v>
      </c>
      <c r="M4038" s="1">
        <v>12694.71622</v>
      </c>
      <c r="N4038" s="12">
        <v>-6.0429606104507192</v>
      </c>
      <c r="O4038" s="13">
        <v>0.13026182258369537</v>
      </c>
      <c r="P4038" s="12">
        <v>-0.78716706291879102</v>
      </c>
      <c r="Q4038" s="12">
        <v>-3.3282011652251127</v>
      </c>
      <c r="R4038" s="2">
        <f>DATE(CURR[[#This Row],[YEAR]],CURR[[#This Row],[MONTH]],1)</f>
        <v>44805</v>
      </c>
      <c r="S4038" t="str">
        <f>IF(AND(CURR[[#This Row],[DATE]]&gt;=DATE(2023,6,1),CURR[[#This Row],[DATE]]&lt;=DATE(2024,5,31)),"Y","N")</f>
        <v>N</v>
      </c>
    </row>
    <row r="4039" spans="1:19" x14ac:dyDescent="0.25">
      <c r="A4039" t="s">
        <v>82</v>
      </c>
      <c r="B4039" t="s">
        <v>14</v>
      </c>
      <c r="C4039" t="s">
        <v>15</v>
      </c>
      <c r="D4039" s="1">
        <v>1666.2191519999999</v>
      </c>
      <c r="E4039" s="1">
        <v>7840.7780599999996</v>
      </c>
      <c r="F4039" s="13">
        <v>0</v>
      </c>
      <c r="G4039" s="13">
        <v>0.2125068633813619</v>
      </c>
      <c r="H4039" t="s">
        <v>26</v>
      </c>
      <c r="I4039" t="s">
        <v>17</v>
      </c>
      <c r="J4039">
        <v>2022</v>
      </c>
      <c r="K4039">
        <v>9</v>
      </c>
      <c r="L4039" s="12">
        <v>-4.0941418614089589</v>
      </c>
      <c r="M4039" s="1">
        <v>12694.71622</v>
      </c>
      <c r="N4039" s="12">
        <v>-6.0429606104507192</v>
      </c>
      <c r="O4039" s="13">
        <v>0.13125296565313846</v>
      </c>
      <c r="P4039" s="12">
        <v>-0.79315650144675687</v>
      </c>
      <c r="Q4039" s="12">
        <v>-4.8872983628557156</v>
      </c>
      <c r="R4039" s="2">
        <f>DATE(CURR[[#This Row],[YEAR]],CURR[[#This Row],[MONTH]],1)</f>
        <v>44805</v>
      </c>
      <c r="S4039" t="str">
        <f>IF(AND(CURR[[#This Row],[DATE]]&gt;=DATE(2023,6,1),CURR[[#This Row],[DATE]]&lt;=DATE(2024,5,31)),"Y","N")</f>
        <v>N</v>
      </c>
    </row>
    <row r="4040" spans="1:19" x14ac:dyDescent="0.25">
      <c r="A4040" t="s">
        <v>82</v>
      </c>
      <c r="B4040" t="s">
        <v>14</v>
      </c>
      <c r="C4040" t="s">
        <v>18</v>
      </c>
      <c r="D4040" s="1">
        <v>5767.9954959999995</v>
      </c>
      <c r="E4040" s="1">
        <v>18281.649507999995</v>
      </c>
      <c r="F4040" s="13">
        <v>0</v>
      </c>
      <c r="G4040" s="13">
        <v>0.31550738862354527</v>
      </c>
      <c r="H4040" t="s">
        <v>16</v>
      </c>
      <c r="I4040" t="s">
        <v>17</v>
      </c>
      <c r="J4040">
        <v>2022</v>
      </c>
      <c r="K4040">
        <v>9</v>
      </c>
      <c r="L4040" s="12">
        <v>-2.275471165619555</v>
      </c>
      <c r="M4040" s="1">
        <v>16309.724255999998</v>
      </c>
      <c r="N4040" s="12">
        <v>-7.7637829423114617</v>
      </c>
      <c r="O4040" s="13">
        <v>0.35365377154540656</v>
      </c>
      <c r="P4040" s="12">
        <v>-2.7456911190083422</v>
      </c>
      <c r="Q4040" s="12">
        <v>-5.0211622846278967</v>
      </c>
      <c r="R4040" s="2">
        <f>DATE(CURR[[#This Row],[YEAR]],CURR[[#This Row],[MONTH]],1)</f>
        <v>44805</v>
      </c>
      <c r="S4040" t="str">
        <f>IF(AND(CURR[[#This Row],[DATE]]&gt;=DATE(2023,6,1),CURR[[#This Row],[DATE]]&lt;=DATE(2024,5,31)),"Y","N")</f>
        <v>N</v>
      </c>
    </row>
    <row r="4041" spans="1:19" x14ac:dyDescent="0.25">
      <c r="A4041" t="s">
        <v>82</v>
      </c>
      <c r="B4041" t="s">
        <v>14</v>
      </c>
      <c r="C4041" t="s">
        <v>18</v>
      </c>
      <c r="D4041" s="1">
        <v>16309.724255999998</v>
      </c>
      <c r="E4041" s="1">
        <v>71484.293600000005</v>
      </c>
      <c r="F4041" s="13">
        <v>0.22815815103753079</v>
      </c>
      <c r="G4041" s="13">
        <v>0</v>
      </c>
      <c r="H4041" t="s">
        <v>21</v>
      </c>
      <c r="I4041" t="s">
        <v>23</v>
      </c>
      <c r="J4041">
        <v>2022</v>
      </c>
      <c r="K4041">
        <v>9</v>
      </c>
      <c r="L4041" s="12">
        <v>-1.7951520057095238</v>
      </c>
      <c r="M4041" s="1">
        <v>16309.724255999998</v>
      </c>
      <c r="N4041" s="12">
        <v>-7.7637829423114617</v>
      </c>
      <c r="O4041" s="13">
        <v>0</v>
      </c>
      <c r="P4041" s="12">
        <v>0</v>
      </c>
      <c r="Q4041" s="12">
        <v>0</v>
      </c>
      <c r="R4041" s="2">
        <f>DATE(CURR[[#This Row],[YEAR]],CURR[[#This Row],[MONTH]],1)</f>
        <v>44805</v>
      </c>
      <c r="S4041" t="str">
        <f>IF(AND(CURR[[#This Row],[DATE]]&gt;=DATE(2023,6,1),CURR[[#This Row],[DATE]]&lt;=DATE(2024,5,31)),"Y","N")</f>
        <v>N</v>
      </c>
    </row>
    <row r="4042" spans="1:19" x14ac:dyDescent="0.25">
      <c r="A4042" t="s">
        <v>82</v>
      </c>
      <c r="B4042" t="s">
        <v>14</v>
      </c>
      <c r="C4042" t="s">
        <v>18</v>
      </c>
      <c r="D4042" s="1">
        <v>16309.724255999998</v>
      </c>
      <c r="E4042" s="1">
        <v>71484.293600000005</v>
      </c>
      <c r="F4042" s="13">
        <v>0.22815815103753079</v>
      </c>
      <c r="G4042" s="13">
        <v>0</v>
      </c>
      <c r="H4042" t="s">
        <v>21</v>
      </c>
      <c r="I4042" t="s">
        <v>22</v>
      </c>
      <c r="J4042">
        <v>2022</v>
      </c>
      <c r="K4042">
        <v>9</v>
      </c>
      <c r="L4042" s="12">
        <v>-5.9686309366019383</v>
      </c>
      <c r="M4042" s="1">
        <v>16309.724255999998</v>
      </c>
      <c r="N4042" s="12">
        <v>-7.7637829423114617</v>
      </c>
      <c r="O4042" s="13">
        <v>0</v>
      </c>
      <c r="P4042" s="12">
        <v>0</v>
      </c>
      <c r="Q4042" s="12">
        <v>0</v>
      </c>
      <c r="R4042" s="2">
        <f>DATE(CURR[[#This Row],[YEAR]],CURR[[#This Row],[MONTH]],1)</f>
        <v>44805</v>
      </c>
      <c r="S4042" t="str">
        <f>IF(AND(CURR[[#This Row],[DATE]]&gt;=DATE(2023,6,1),CURR[[#This Row],[DATE]]&lt;=DATE(2024,5,31)),"Y","N")</f>
        <v>N</v>
      </c>
    </row>
    <row r="4043" spans="1:19" x14ac:dyDescent="0.25">
      <c r="A4043" t="s">
        <v>82</v>
      </c>
      <c r="B4043" t="s">
        <v>14</v>
      </c>
      <c r="C4043" t="s">
        <v>18</v>
      </c>
      <c r="D4043" s="1">
        <v>5154.1039199999996</v>
      </c>
      <c r="E4043" s="1">
        <v>26663.159168000009</v>
      </c>
      <c r="F4043" s="13">
        <v>0</v>
      </c>
      <c r="G4043" s="13">
        <v>0.19330432254951008</v>
      </c>
      <c r="H4043" t="s">
        <v>24</v>
      </c>
      <c r="I4043" t="s">
        <v>17</v>
      </c>
      <c r="J4043">
        <v>2022</v>
      </c>
      <c r="K4043">
        <v>9</v>
      </c>
      <c r="L4043" s="12">
        <v>-1.8269210757934291</v>
      </c>
      <c r="M4043" s="1">
        <v>16309.724255999998</v>
      </c>
      <c r="N4043" s="12">
        <v>-7.7637829423114617</v>
      </c>
      <c r="O4043" s="13">
        <v>0.31601416670817811</v>
      </c>
      <c r="P4043" s="12">
        <v>-2.453465397017724</v>
      </c>
      <c r="Q4043" s="12">
        <v>-4.2803864728111529</v>
      </c>
      <c r="R4043" s="2">
        <f>DATE(CURR[[#This Row],[YEAR]],CURR[[#This Row],[MONTH]],1)</f>
        <v>44805</v>
      </c>
      <c r="S4043" t="str">
        <f>IF(AND(CURR[[#This Row],[DATE]]&gt;=DATE(2023,6,1),CURR[[#This Row],[DATE]]&lt;=DATE(2024,5,31)),"Y","N")</f>
        <v>N</v>
      </c>
    </row>
    <row r="4044" spans="1:19" x14ac:dyDescent="0.25">
      <c r="A4044" t="s">
        <v>82</v>
      </c>
      <c r="B4044" t="s">
        <v>14</v>
      </c>
      <c r="C4044" t="s">
        <v>18</v>
      </c>
      <c r="D4044" s="1">
        <v>1356.6103239999995</v>
      </c>
      <c r="E4044" s="1">
        <v>18698.706864</v>
      </c>
      <c r="F4044" s="13">
        <v>0</v>
      </c>
      <c r="G4044" s="13">
        <v>7.2551023654573485E-2</v>
      </c>
      <c r="H4044" t="s">
        <v>25</v>
      </c>
      <c r="I4044" t="s">
        <v>17</v>
      </c>
      <c r="J4044">
        <v>2022</v>
      </c>
      <c r="K4044">
        <v>9</v>
      </c>
      <c r="L4044" s="12">
        <v>-2.0846131065374713</v>
      </c>
      <c r="M4044" s="1">
        <v>16309.724255999998</v>
      </c>
      <c r="N4044" s="12">
        <v>-7.7637829423114617</v>
      </c>
      <c r="O4044" s="13">
        <v>8.3178004894897697E-2</v>
      </c>
      <c r="P4044" s="12">
        <v>-0.64577597557850597</v>
      </c>
      <c r="Q4044" s="12">
        <v>-2.7303890821159773</v>
      </c>
      <c r="R4044" s="2">
        <f>DATE(CURR[[#This Row],[YEAR]],CURR[[#This Row],[MONTH]],1)</f>
        <v>44805</v>
      </c>
      <c r="S4044" t="str">
        <f>IF(AND(CURR[[#This Row],[DATE]]&gt;=DATE(2023,6,1),CURR[[#This Row],[DATE]]&lt;=DATE(2024,5,31)),"Y","N")</f>
        <v>N</v>
      </c>
    </row>
    <row r="4045" spans="1:19" x14ac:dyDescent="0.25">
      <c r="A4045" t="s">
        <v>82</v>
      </c>
      <c r="B4045" t="s">
        <v>14</v>
      </c>
      <c r="C4045" t="s">
        <v>18</v>
      </c>
      <c r="D4045" s="1">
        <v>4031.0145160000002</v>
      </c>
      <c r="E4045" s="1">
        <v>7840.7780599999996</v>
      </c>
      <c r="F4045" s="13">
        <v>0</v>
      </c>
      <c r="G4045" s="13">
        <v>0.51410899341282978</v>
      </c>
      <c r="H4045" t="s">
        <v>26</v>
      </c>
      <c r="I4045" t="s">
        <v>17</v>
      </c>
      <c r="J4045">
        <v>2022</v>
      </c>
      <c r="K4045">
        <v>9</v>
      </c>
      <c r="L4045" s="12">
        <v>-9.9047866867291745</v>
      </c>
      <c r="M4045" s="1">
        <v>16309.724255999998</v>
      </c>
      <c r="N4045" s="12">
        <v>-7.7637829423114617</v>
      </c>
      <c r="O4045" s="13">
        <v>0.24715405685151767</v>
      </c>
      <c r="P4045" s="12">
        <v>-1.9188504507068902</v>
      </c>
      <c r="Q4045" s="12">
        <v>-11.823637137436064</v>
      </c>
      <c r="R4045" s="2">
        <f>DATE(CURR[[#This Row],[YEAR]],CURR[[#This Row],[MONTH]],1)</f>
        <v>44805</v>
      </c>
      <c r="S4045" t="str">
        <f>IF(AND(CURR[[#This Row],[DATE]]&gt;=DATE(2023,6,1),CURR[[#This Row],[DATE]]&lt;=DATE(2024,5,31)),"Y","N")</f>
        <v>N</v>
      </c>
    </row>
    <row r="4046" spans="1:19" x14ac:dyDescent="0.25">
      <c r="A4046" t="s">
        <v>82</v>
      </c>
      <c r="B4046" t="s">
        <v>14</v>
      </c>
      <c r="C4046" t="s">
        <v>19</v>
      </c>
      <c r="D4046" s="1">
        <v>5.0568439999999999</v>
      </c>
      <c r="E4046" s="1">
        <v>18281.649507999995</v>
      </c>
      <c r="F4046" s="13">
        <v>0</v>
      </c>
      <c r="G4046" s="13">
        <v>2.76607644063362E-4</v>
      </c>
      <c r="H4046" t="s">
        <v>16</v>
      </c>
      <c r="I4046" t="s">
        <v>17</v>
      </c>
      <c r="J4046">
        <v>2022</v>
      </c>
      <c r="K4046">
        <v>9</v>
      </c>
      <c r="L4046" s="12">
        <v>-1.994922277421323E-3</v>
      </c>
      <c r="M4046" s="1">
        <v>19763.658848000003</v>
      </c>
      <c r="N4046" s="12">
        <v>-9.407930816814261</v>
      </c>
      <c r="O4046" s="13">
        <v>2.5586578066802293E-4</v>
      </c>
      <c r="P4046" s="12">
        <v>-2.4071675629149317E-3</v>
      </c>
      <c r="Q4046" s="12">
        <v>-4.4020898403362551E-3</v>
      </c>
      <c r="R4046" s="2">
        <f>DATE(CURR[[#This Row],[YEAR]],CURR[[#This Row],[MONTH]],1)</f>
        <v>44805</v>
      </c>
      <c r="S4046" t="str">
        <f>IF(AND(CURR[[#This Row],[DATE]]&gt;=DATE(2023,6,1),CURR[[#This Row],[DATE]]&lt;=DATE(2024,5,31)),"Y","N")</f>
        <v>N</v>
      </c>
    </row>
    <row r="4047" spans="1:19" x14ac:dyDescent="0.25">
      <c r="A4047" t="s">
        <v>82</v>
      </c>
      <c r="B4047" t="s">
        <v>14</v>
      </c>
      <c r="C4047" t="s">
        <v>19</v>
      </c>
      <c r="D4047" s="1">
        <v>19763.658848000003</v>
      </c>
      <c r="E4047" s="1">
        <v>71484.293600000005</v>
      </c>
      <c r="F4047" s="13">
        <v>0.27647554242600786</v>
      </c>
      <c r="G4047" s="13">
        <v>0</v>
      </c>
      <c r="H4047" t="s">
        <v>21</v>
      </c>
      <c r="I4047" t="s">
        <v>23</v>
      </c>
      <c r="J4047">
        <v>2022</v>
      </c>
      <c r="K4047">
        <v>9</v>
      </c>
      <c r="L4047" s="12">
        <v>-2.1753140190640625</v>
      </c>
      <c r="M4047" s="1">
        <v>19763.658848000003</v>
      </c>
      <c r="N4047" s="12">
        <v>-9.407930816814261</v>
      </c>
      <c r="O4047" s="13">
        <v>0</v>
      </c>
      <c r="P4047" s="12">
        <v>0</v>
      </c>
      <c r="Q4047" s="12">
        <v>0</v>
      </c>
      <c r="R4047" s="2">
        <f>DATE(CURR[[#This Row],[YEAR]],CURR[[#This Row],[MONTH]],1)</f>
        <v>44805</v>
      </c>
      <c r="S4047" t="str">
        <f>IF(AND(CURR[[#This Row],[DATE]]&gt;=DATE(2023,6,1),CURR[[#This Row],[DATE]]&lt;=DATE(2024,5,31)),"Y","N")</f>
        <v>N</v>
      </c>
    </row>
    <row r="4048" spans="1:19" x14ac:dyDescent="0.25">
      <c r="A4048" t="s">
        <v>82</v>
      </c>
      <c r="B4048" t="s">
        <v>14</v>
      </c>
      <c r="C4048" t="s">
        <v>19</v>
      </c>
      <c r="D4048" s="1">
        <v>19763.658848000003</v>
      </c>
      <c r="E4048" s="1">
        <v>71484.293600000005</v>
      </c>
      <c r="F4048" s="13">
        <v>0.27647554242600786</v>
      </c>
      <c r="G4048" s="13">
        <v>0</v>
      </c>
      <c r="H4048" t="s">
        <v>21</v>
      </c>
      <c r="I4048" t="s">
        <v>22</v>
      </c>
      <c r="J4048">
        <v>2022</v>
      </c>
      <c r="K4048">
        <v>9</v>
      </c>
      <c r="L4048" s="12">
        <v>-7.2326167977501994</v>
      </c>
      <c r="M4048" s="1">
        <v>19763.658848000003</v>
      </c>
      <c r="N4048" s="12">
        <v>-9.407930816814261</v>
      </c>
      <c r="O4048" s="13">
        <v>0</v>
      </c>
      <c r="P4048" s="12">
        <v>0</v>
      </c>
      <c r="Q4048" s="12">
        <v>0</v>
      </c>
      <c r="R4048" s="2">
        <f>DATE(CURR[[#This Row],[YEAR]],CURR[[#This Row],[MONTH]],1)</f>
        <v>44805</v>
      </c>
      <c r="S4048" t="str">
        <f>IF(AND(CURR[[#This Row],[DATE]]&gt;=DATE(2023,6,1),CURR[[#This Row],[DATE]]&lt;=DATE(2024,5,31)),"Y","N")</f>
        <v>N</v>
      </c>
    </row>
    <row r="4049" spans="1:19" x14ac:dyDescent="0.25">
      <c r="A4049" t="s">
        <v>82</v>
      </c>
      <c r="B4049" t="s">
        <v>14</v>
      </c>
      <c r="C4049" t="s">
        <v>19</v>
      </c>
      <c r="D4049" s="1">
        <v>6079.8580920000004</v>
      </c>
      <c r="E4049" s="1">
        <v>26663.159168000009</v>
      </c>
      <c r="F4049" s="13">
        <v>0</v>
      </c>
      <c r="G4049" s="13">
        <v>0.22802467080858105</v>
      </c>
      <c r="H4049" t="s">
        <v>24</v>
      </c>
      <c r="I4049" t="s">
        <v>17</v>
      </c>
      <c r="J4049">
        <v>2022</v>
      </c>
      <c r="K4049">
        <v>9</v>
      </c>
      <c r="L4049" s="12">
        <v>-2.1550634326573741</v>
      </c>
      <c r="M4049" s="1">
        <v>19763.658848000003</v>
      </c>
      <c r="N4049" s="12">
        <v>-9.407930816814261</v>
      </c>
      <c r="O4049" s="13">
        <v>0.30762816433735679</v>
      </c>
      <c r="P4049" s="12">
        <v>-2.8941444873894207</v>
      </c>
      <c r="Q4049" s="12">
        <v>-5.0492079200467952</v>
      </c>
      <c r="R4049" s="2">
        <f>DATE(CURR[[#This Row],[YEAR]],CURR[[#This Row],[MONTH]],1)</f>
        <v>44805</v>
      </c>
      <c r="S4049" t="str">
        <f>IF(AND(CURR[[#This Row],[DATE]]&gt;=DATE(2023,6,1),CURR[[#This Row],[DATE]]&lt;=DATE(2024,5,31)),"Y","N")</f>
        <v>N</v>
      </c>
    </row>
    <row r="4050" spans="1:19" x14ac:dyDescent="0.25">
      <c r="A4050" t="s">
        <v>82</v>
      </c>
      <c r="B4050" t="s">
        <v>14</v>
      </c>
      <c r="C4050" t="s">
        <v>19</v>
      </c>
      <c r="D4050" s="1">
        <v>12819.178496</v>
      </c>
      <c r="E4050" s="1">
        <v>18698.706864</v>
      </c>
      <c r="F4050" s="13">
        <v>0</v>
      </c>
      <c r="G4050" s="13">
        <v>0.6855649745855068</v>
      </c>
      <c r="H4050" t="s">
        <v>25</v>
      </c>
      <c r="I4050" t="s">
        <v>17</v>
      </c>
      <c r="J4050">
        <v>2022</v>
      </c>
      <c r="K4050">
        <v>9</v>
      </c>
      <c r="L4050" s="12">
        <v>-19.698381351699723</v>
      </c>
      <c r="M4050" s="1">
        <v>19763.658848000003</v>
      </c>
      <c r="N4050" s="12">
        <v>-9.407930816814261</v>
      </c>
      <c r="O4050" s="13">
        <v>0.64862374900269271</v>
      </c>
      <c r="P4050" s="12">
        <v>-6.1022073567600312</v>
      </c>
      <c r="Q4050" s="12">
        <v>-25.800588708459756</v>
      </c>
      <c r="R4050" s="2">
        <f>DATE(CURR[[#This Row],[YEAR]],CURR[[#This Row],[MONTH]],1)</f>
        <v>44805</v>
      </c>
      <c r="S4050" t="str">
        <f>IF(AND(CURR[[#This Row],[DATE]]&gt;=DATE(2023,6,1),CURR[[#This Row],[DATE]]&lt;=DATE(2024,5,31)),"Y","N")</f>
        <v>N</v>
      </c>
    </row>
    <row r="4051" spans="1:19" x14ac:dyDescent="0.25">
      <c r="A4051" t="s">
        <v>82</v>
      </c>
      <c r="B4051" t="s">
        <v>14</v>
      </c>
      <c r="C4051" t="s">
        <v>19</v>
      </c>
      <c r="D4051" s="1">
        <v>859.56541600000003</v>
      </c>
      <c r="E4051" s="1">
        <v>7840.7780599999996</v>
      </c>
      <c r="F4051" s="13">
        <v>0</v>
      </c>
      <c r="G4051" s="13">
        <v>0.10962756622140636</v>
      </c>
      <c r="H4051" t="s">
        <v>26</v>
      </c>
      <c r="I4051" t="s">
        <v>17</v>
      </c>
      <c r="J4051">
        <v>2022</v>
      </c>
      <c r="K4051">
        <v>9</v>
      </c>
      <c r="L4051" s="12">
        <v>-2.1120767625560259</v>
      </c>
      <c r="M4051" s="1">
        <v>19763.658848000003</v>
      </c>
      <c r="N4051" s="12">
        <v>-9.407930816814261</v>
      </c>
      <c r="O4051" s="13">
        <v>4.3492220879282395E-2</v>
      </c>
      <c r="P4051" s="12">
        <v>-0.40917180510189349</v>
      </c>
      <c r="Q4051" s="12">
        <v>-2.5212485676579193</v>
      </c>
      <c r="R4051" s="2">
        <f>DATE(CURR[[#This Row],[YEAR]],CURR[[#This Row],[MONTH]],1)</f>
        <v>44805</v>
      </c>
      <c r="S4051" t="str">
        <f>IF(AND(CURR[[#This Row],[DATE]]&gt;=DATE(2023,6,1),CURR[[#This Row],[DATE]]&lt;=DATE(2024,5,31)),"Y","N")</f>
        <v>N</v>
      </c>
    </row>
    <row r="4052" spans="1:19" x14ac:dyDescent="0.25">
      <c r="A4052" t="s">
        <v>82</v>
      </c>
      <c r="B4052" t="s">
        <v>14</v>
      </c>
      <c r="C4052" t="s">
        <v>20</v>
      </c>
      <c r="D4052" s="1">
        <v>8676.9642959999983</v>
      </c>
      <c r="E4052" s="1">
        <v>18281.649507999995</v>
      </c>
      <c r="F4052" s="13">
        <v>0</v>
      </c>
      <c r="G4052" s="13">
        <v>0.47462699097272298</v>
      </c>
      <c r="H4052" t="s">
        <v>16</v>
      </c>
      <c r="I4052" t="s">
        <v>17</v>
      </c>
      <c r="J4052">
        <v>2022</v>
      </c>
      <c r="K4052">
        <v>9</v>
      </c>
      <c r="L4052" s="12">
        <v>-3.4230578152064464</v>
      </c>
      <c r="M4052" s="1">
        <v>22716.194275999998</v>
      </c>
      <c r="N4052" s="12">
        <v>-10.813401800423554</v>
      </c>
      <c r="O4052" s="13">
        <v>0.38197262228767526</v>
      </c>
      <c r="P4052" s="12">
        <v>-4.1304234415580536</v>
      </c>
      <c r="Q4052" s="12">
        <v>-7.5534812567645</v>
      </c>
      <c r="R4052" s="2">
        <f>DATE(CURR[[#This Row],[YEAR]],CURR[[#This Row],[MONTH]],1)</f>
        <v>44805</v>
      </c>
      <c r="S4052" t="str">
        <f>IF(AND(CURR[[#This Row],[DATE]]&gt;=DATE(2023,6,1),CURR[[#This Row],[DATE]]&lt;=DATE(2024,5,31)),"Y","N")</f>
        <v>N</v>
      </c>
    </row>
    <row r="4053" spans="1:19" x14ac:dyDescent="0.25">
      <c r="A4053" t="s">
        <v>82</v>
      </c>
      <c r="B4053" t="s">
        <v>14</v>
      </c>
      <c r="C4053" t="s">
        <v>20</v>
      </c>
      <c r="D4053" s="1">
        <v>22716.194275999998</v>
      </c>
      <c r="E4053" s="1">
        <v>71484.293600000005</v>
      </c>
      <c r="F4053" s="13">
        <v>0.31777881730372165</v>
      </c>
      <c r="G4053" s="13">
        <v>0</v>
      </c>
      <c r="H4053" t="s">
        <v>21</v>
      </c>
      <c r="I4053" t="s">
        <v>22</v>
      </c>
      <c r="J4053">
        <v>2022</v>
      </c>
      <c r="K4053">
        <v>9</v>
      </c>
      <c r="L4053" s="12">
        <v>-8.3131129496389136</v>
      </c>
      <c r="M4053" s="1">
        <v>22716.194275999998</v>
      </c>
      <c r="N4053" s="12">
        <v>-10.813401800423554</v>
      </c>
      <c r="O4053" s="13">
        <v>0</v>
      </c>
      <c r="P4053" s="12">
        <v>0</v>
      </c>
      <c r="Q4053" s="12">
        <v>0</v>
      </c>
      <c r="R4053" s="2">
        <f>DATE(CURR[[#This Row],[YEAR]],CURR[[#This Row],[MONTH]],1)</f>
        <v>44805</v>
      </c>
      <c r="S4053" t="str">
        <f>IF(AND(CURR[[#This Row],[DATE]]&gt;=DATE(2023,6,1),CURR[[#This Row],[DATE]]&lt;=DATE(2024,5,31)),"Y","N")</f>
        <v>N</v>
      </c>
    </row>
    <row r="4054" spans="1:19" x14ac:dyDescent="0.25">
      <c r="A4054" t="s">
        <v>82</v>
      </c>
      <c r="B4054" t="s">
        <v>14</v>
      </c>
      <c r="C4054" t="s">
        <v>20</v>
      </c>
      <c r="D4054" s="1">
        <v>22716.194275999998</v>
      </c>
      <c r="E4054" s="1">
        <v>71484.293600000005</v>
      </c>
      <c r="F4054" s="13">
        <v>0.31777881730372165</v>
      </c>
      <c r="G4054" s="13">
        <v>0</v>
      </c>
      <c r="H4054" t="s">
        <v>21</v>
      </c>
      <c r="I4054" t="s">
        <v>23</v>
      </c>
      <c r="J4054">
        <v>2022</v>
      </c>
      <c r="K4054">
        <v>9</v>
      </c>
      <c r="L4054" s="12">
        <v>-2.5002888507846404</v>
      </c>
      <c r="M4054" s="1">
        <v>22716.194275999998</v>
      </c>
      <c r="N4054" s="12">
        <v>-10.813401800423554</v>
      </c>
      <c r="O4054" s="13">
        <v>0</v>
      </c>
      <c r="P4054" s="12">
        <v>0</v>
      </c>
      <c r="Q4054" s="12">
        <v>0</v>
      </c>
      <c r="R4054" s="2">
        <f>DATE(CURR[[#This Row],[YEAR]],CURR[[#This Row],[MONTH]],1)</f>
        <v>44805</v>
      </c>
      <c r="S4054" t="str">
        <f>IF(AND(CURR[[#This Row],[DATE]]&gt;=DATE(2023,6,1),CURR[[#This Row],[DATE]]&lt;=DATE(2024,5,31)),"Y","N")</f>
        <v>N</v>
      </c>
    </row>
    <row r="4055" spans="1:19" x14ac:dyDescent="0.25">
      <c r="A4055" t="s">
        <v>82</v>
      </c>
      <c r="B4055" t="s">
        <v>14</v>
      </c>
      <c r="C4055" t="s">
        <v>20</v>
      </c>
      <c r="D4055" s="1">
        <v>9885.9698320000007</v>
      </c>
      <c r="E4055" s="1">
        <v>26663.159168000009</v>
      </c>
      <c r="F4055" s="13">
        <v>0</v>
      </c>
      <c r="G4055" s="13">
        <v>0.37077263686985462</v>
      </c>
      <c r="H4055" t="s">
        <v>24</v>
      </c>
      <c r="I4055" t="s">
        <v>17</v>
      </c>
      <c r="J4055">
        <v>2022</v>
      </c>
      <c r="K4055">
        <v>9</v>
      </c>
      <c r="L4055" s="12">
        <v>-3.5041758802447327</v>
      </c>
      <c r="M4055" s="1">
        <v>22716.194275999998</v>
      </c>
      <c r="N4055" s="12">
        <v>-10.813401800423554</v>
      </c>
      <c r="O4055" s="13">
        <v>0.43519480912542979</v>
      </c>
      <c r="P4055" s="12">
        <v>-4.7059363325319072</v>
      </c>
      <c r="Q4055" s="12">
        <v>-8.2101122127766395</v>
      </c>
      <c r="R4055" s="2">
        <f>DATE(CURR[[#This Row],[YEAR]],CURR[[#This Row],[MONTH]],1)</f>
        <v>44805</v>
      </c>
      <c r="S4055" t="str">
        <f>IF(AND(CURR[[#This Row],[DATE]]&gt;=DATE(2023,6,1),CURR[[#This Row],[DATE]]&lt;=DATE(2024,5,31)),"Y","N")</f>
        <v>N</v>
      </c>
    </row>
    <row r="4056" spans="1:19" x14ac:dyDescent="0.25">
      <c r="A4056" t="s">
        <v>82</v>
      </c>
      <c r="B4056" t="s">
        <v>14</v>
      </c>
      <c r="C4056" t="s">
        <v>20</v>
      </c>
      <c r="D4056" s="1">
        <v>2869.281172</v>
      </c>
      <c r="E4056" s="1">
        <v>18698.706864</v>
      </c>
      <c r="F4056" s="13">
        <v>0</v>
      </c>
      <c r="G4056" s="13">
        <v>0.15344810701985664</v>
      </c>
      <c r="H4056" t="s">
        <v>25</v>
      </c>
      <c r="I4056" t="s">
        <v>17</v>
      </c>
      <c r="J4056">
        <v>2022</v>
      </c>
      <c r="K4056">
        <v>9</v>
      </c>
      <c r="L4056" s="12">
        <v>-4.4090340694564834</v>
      </c>
      <c r="M4056" s="1">
        <v>22716.194275999998</v>
      </c>
      <c r="N4056" s="12">
        <v>-10.813401800423554</v>
      </c>
      <c r="O4056" s="13">
        <v>0.12630994158345613</v>
      </c>
      <c r="P4056" s="12">
        <v>-1.3658401497299384</v>
      </c>
      <c r="Q4056" s="12">
        <v>-5.7748742191864215</v>
      </c>
      <c r="R4056" s="2">
        <f>DATE(CURR[[#This Row],[YEAR]],CURR[[#This Row],[MONTH]],1)</f>
        <v>44805</v>
      </c>
      <c r="S4056" t="str">
        <f>IF(AND(CURR[[#This Row],[DATE]]&gt;=DATE(2023,6,1),CURR[[#This Row],[DATE]]&lt;=DATE(2024,5,31)),"Y","N")</f>
        <v>N</v>
      </c>
    </row>
    <row r="4057" spans="1:19" x14ac:dyDescent="0.25">
      <c r="A4057" t="s">
        <v>82</v>
      </c>
      <c r="B4057" t="s">
        <v>14</v>
      </c>
      <c r="C4057" t="s">
        <v>20</v>
      </c>
      <c r="D4057" s="1">
        <v>1283.9789760000001</v>
      </c>
      <c r="E4057" s="1">
        <v>7840.7780599999996</v>
      </c>
      <c r="F4057" s="13">
        <v>0</v>
      </c>
      <c r="G4057" s="13">
        <v>0.16375657698440199</v>
      </c>
      <c r="H4057" t="s">
        <v>26</v>
      </c>
      <c r="I4057" t="s">
        <v>17</v>
      </c>
      <c r="J4057">
        <v>2022</v>
      </c>
      <c r="K4057">
        <v>9</v>
      </c>
      <c r="L4057" s="12">
        <v>-3.154922369305841</v>
      </c>
      <c r="M4057" s="1">
        <v>22716.194275999998</v>
      </c>
      <c r="N4057" s="12">
        <v>-10.813401800423554</v>
      </c>
      <c r="O4057" s="13">
        <v>5.6522627003438831E-2</v>
      </c>
      <c r="P4057" s="12">
        <v>-0.61120187660365444</v>
      </c>
      <c r="Q4057" s="12">
        <v>-3.7661242459094955</v>
      </c>
      <c r="R4057" s="2">
        <f>DATE(CURR[[#This Row],[YEAR]],CURR[[#This Row],[MONTH]],1)</f>
        <v>44805</v>
      </c>
      <c r="S4057" t="str">
        <f>IF(AND(CURR[[#This Row],[DATE]]&gt;=DATE(2023,6,1),CURR[[#This Row],[DATE]]&lt;=DATE(2024,5,31)),"Y","N")</f>
        <v>N</v>
      </c>
    </row>
    <row r="4058" spans="1:19" x14ac:dyDescent="0.25">
      <c r="A4058" t="s">
        <v>82</v>
      </c>
      <c r="B4058" t="s">
        <v>110</v>
      </c>
      <c r="C4058" t="s">
        <v>15</v>
      </c>
      <c r="D4058" s="1">
        <v>1500354.4901709999</v>
      </c>
      <c r="E4058" s="1">
        <v>7326526.2277810052</v>
      </c>
      <c r="F4058" s="13">
        <v>0</v>
      </c>
      <c r="G4058" s="13">
        <v>0.20478388304704323</v>
      </c>
      <c r="H4058" t="s">
        <v>16</v>
      </c>
      <c r="I4058" t="s">
        <v>17</v>
      </c>
      <c r="J4058">
        <v>2022</v>
      </c>
      <c r="K4058">
        <v>9</v>
      </c>
      <c r="L4058" s="12">
        <v>-1.476922055898819</v>
      </c>
      <c r="M4058" s="1">
        <v>4993760.0435169935</v>
      </c>
      <c r="N4058" s="12">
        <v>-5.9941880150214546</v>
      </c>
      <c r="O4058" s="13">
        <v>0.30044585184239925</v>
      </c>
      <c r="P4058" s="12">
        <v>-1.8009289242766211</v>
      </c>
      <c r="Q4058" s="12">
        <v>-3.2778509801754403</v>
      </c>
      <c r="R4058" s="2">
        <f>DATE(CURR[[#This Row],[YEAR]],CURR[[#This Row],[MONTH]],1)</f>
        <v>44805</v>
      </c>
      <c r="S4058" t="str">
        <f>IF(AND(CURR[[#This Row],[DATE]]&gt;=DATE(2023,6,1),CURR[[#This Row],[DATE]]&lt;=DATE(2024,5,31)),"Y","N")</f>
        <v>N</v>
      </c>
    </row>
    <row r="4059" spans="1:19" x14ac:dyDescent="0.25">
      <c r="A4059" t="s">
        <v>82</v>
      </c>
      <c r="B4059" t="s">
        <v>110</v>
      </c>
      <c r="C4059" t="s">
        <v>15</v>
      </c>
      <c r="D4059" s="1">
        <v>4993760.0435169935</v>
      </c>
      <c r="E4059" s="1">
        <v>28348801.657481972</v>
      </c>
      <c r="F4059" s="13">
        <v>0.17615418471133198</v>
      </c>
      <c r="G4059" s="13">
        <v>0</v>
      </c>
      <c r="H4059" t="s">
        <v>21</v>
      </c>
      <c r="I4059" t="s">
        <v>23</v>
      </c>
      <c r="J4059">
        <v>2022</v>
      </c>
      <c r="K4059">
        <v>9</v>
      </c>
      <c r="L4059" s="12">
        <v>-1.385983961391134</v>
      </c>
      <c r="M4059" s="1">
        <v>4993760.0435169935</v>
      </c>
      <c r="N4059" s="12">
        <v>-5.9941880150214546</v>
      </c>
      <c r="O4059" s="13">
        <v>0</v>
      </c>
      <c r="P4059" s="12">
        <v>0</v>
      </c>
      <c r="Q4059" s="12">
        <v>0</v>
      </c>
      <c r="R4059" s="2">
        <f>DATE(CURR[[#This Row],[YEAR]],CURR[[#This Row],[MONTH]],1)</f>
        <v>44805</v>
      </c>
      <c r="S4059" t="str">
        <f>IF(AND(CURR[[#This Row],[DATE]]&gt;=DATE(2023,6,1),CURR[[#This Row],[DATE]]&lt;=DATE(2024,5,31)),"Y","N")</f>
        <v>N</v>
      </c>
    </row>
    <row r="4060" spans="1:19" x14ac:dyDescent="0.25">
      <c r="A4060" t="s">
        <v>82</v>
      </c>
      <c r="B4060" t="s">
        <v>110</v>
      </c>
      <c r="C4060" t="s">
        <v>15</v>
      </c>
      <c r="D4060" s="1">
        <v>4993760.0435169935</v>
      </c>
      <c r="E4060" s="1">
        <v>28348801.657481972</v>
      </c>
      <c r="F4060" s="13">
        <v>0.17615418471133198</v>
      </c>
      <c r="G4060" s="13">
        <v>0</v>
      </c>
      <c r="H4060" t="s">
        <v>21</v>
      </c>
      <c r="I4060" t="s">
        <v>22</v>
      </c>
      <c r="J4060">
        <v>2022</v>
      </c>
      <c r="K4060">
        <v>9</v>
      </c>
      <c r="L4060" s="12">
        <v>-4.6082040536303204</v>
      </c>
      <c r="M4060" s="1">
        <v>4993760.0435169935</v>
      </c>
      <c r="N4060" s="12">
        <v>-5.9941880150214546</v>
      </c>
      <c r="O4060" s="13">
        <v>0</v>
      </c>
      <c r="P4060" s="12">
        <v>0</v>
      </c>
      <c r="Q4060" s="12">
        <v>0</v>
      </c>
      <c r="R4060" s="2">
        <f>DATE(CURR[[#This Row],[YEAR]],CURR[[#This Row],[MONTH]],1)</f>
        <v>44805</v>
      </c>
      <c r="S4060" t="str">
        <f>IF(AND(CURR[[#This Row],[DATE]]&gt;=DATE(2023,6,1),CURR[[#This Row],[DATE]]&lt;=DATE(2024,5,31)),"Y","N")</f>
        <v>N</v>
      </c>
    </row>
    <row r="4061" spans="1:19" x14ac:dyDescent="0.25">
      <c r="A4061" t="s">
        <v>82</v>
      </c>
      <c r="B4061" t="s">
        <v>110</v>
      </c>
      <c r="C4061" t="s">
        <v>15</v>
      </c>
      <c r="D4061" s="1">
        <v>2103935.8461190006</v>
      </c>
      <c r="E4061" s="1">
        <v>9680437.4105540048</v>
      </c>
      <c r="F4061" s="13">
        <v>0</v>
      </c>
      <c r="G4061" s="13">
        <v>0.21733892353099715</v>
      </c>
      <c r="H4061" t="s">
        <v>24</v>
      </c>
      <c r="I4061" t="s">
        <v>17</v>
      </c>
      <c r="J4061">
        <v>2022</v>
      </c>
      <c r="K4061">
        <v>9</v>
      </c>
      <c r="L4061" s="12">
        <v>-2.054072328813743</v>
      </c>
      <c r="M4061" s="1">
        <v>4993760.0435169935</v>
      </c>
      <c r="N4061" s="12">
        <v>-5.9941880150214546</v>
      </c>
      <c r="O4061" s="13">
        <v>0.42131296413618735</v>
      </c>
      <c r="P4061" s="12">
        <v>-2.5254291201982983</v>
      </c>
      <c r="Q4061" s="12">
        <v>-4.5795014490120414</v>
      </c>
      <c r="R4061" s="2">
        <f>DATE(CURR[[#This Row],[YEAR]],CURR[[#This Row],[MONTH]],1)</f>
        <v>44805</v>
      </c>
      <c r="S4061" t="str">
        <f>IF(AND(CURR[[#This Row],[DATE]]&gt;=DATE(2023,6,1),CURR[[#This Row],[DATE]]&lt;=DATE(2024,5,31)),"Y","N")</f>
        <v>N</v>
      </c>
    </row>
    <row r="4062" spans="1:19" x14ac:dyDescent="0.25">
      <c r="A4062" t="s">
        <v>82</v>
      </c>
      <c r="B4062" t="s">
        <v>110</v>
      </c>
      <c r="C4062" t="s">
        <v>15</v>
      </c>
      <c r="D4062" s="1">
        <v>667751.68487099954</v>
      </c>
      <c r="E4062" s="1">
        <v>7787596.6505590016</v>
      </c>
      <c r="F4062" s="13">
        <v>0</v>
      </c>
      <c r="G4062" s="13">
        <v>8.5745540612079299E-2</v>
      </c>
      <c r="H4062" t="s">
        <v>25</v>
      </c>
      <c r="I4062" t="s">
        <v>17</v>
      </c>
      <c r="J4062">
        <v>2022</v>
      </c>
      <c r="K4062">
        <v>9</v>
      </c>
      <c r="L4062" s="12">
        <v>-2.4637319886500832</v>
      </c>
      <c r="M4062" s="1">
        <v>4993760.0435169935</v>
      </c>
      <c r="N4062" s="12">
        <v>-5.9941880150214546</v>
      </c>
      <c r="O4062" s="13">
        <v>0.13371721489459412</v>
      </c>
      <c r="P4062" s="12">
        <v>-0.80152612692322445</v>
      </c>
      <c r="Q4062" s="12">
        <v>-3.2652581155733076</v>
      </c>
      <c r="R4062" s="2">
        <f>DATE(CURR[[#This Row],[YEAR]],CURR[[#This Row],[MONTH]],1)</f>
        <v>44805</v>
      </c>
      <c r="S4062" t="str">
        <f>IF(AND(CURR[[#This Row],[DATE]]&gt;=DATE(2023,6,1),CURR[[#This Row],[DATE]]&lt;=DATE(2024,5,31)),"Y","N")</f>
        <v>N</v>
      </c>
    </row>
    <row r="4063" spans="1:19" x14ac:dyDescent="0.25">
      <c r="A4063" t="s">
        <v>82</v>
      </c>
      <c r="B4063" t="s">
        <v>110</v>
      </c>
      <c r="C4063" t="s">
        <v>15</v>
      </c>
      <c r="D4063" s="1">
        <v>721718.02235600108</v>
      </c>
      <c r="E4063" s="1">
        <v>3554241.3685879991</v>
      </c>
      <c r="F4063" s="13">
        <v>0</v>
      </c>
      <c r="G4063" s="13">
        <v>0.20305824717884019</v>
      </c>
      <c r="H4063" t="s">
        <v>26</v>
      </c>
      <c r="I4063" t="s">
        <v>17</v>
      </c>
      <c r="J4063">
        <v>2022</v>
      </c>
      <c r="K4063">
        <v>9</v>
      </c>
      <c r="L4063" s="12">
        <v>-3.912105504975099</v>
      </c>
      <c r="M4063" s="1">
        <v>4993760.0435169935</v>
      </c>
      <c r="N4063" s="12">
        <v>-5.9941880150214546</v>
      </c>
      <c r="O4063" s="13">
        <v>0.14452396912682075</v>
      </c>
      <c r="P4063" s="12">
        <v>-0.86630384362331969</v>
      </c>
      <c r="Q4063" s="12">
        <v>-4.7784093485984185</v>
      </c>
      <c r="R4063" s="2">
        <f>DATE(CURR[[#This Row],[YEAR]],CURR[[#This Row],[MONTH]],1)</f>
        <v>44805</v>
      </c>
      <c r="S4063" t="str">
        <f>IF(AND(CURR[[#This Row],[DATE]]&gt;=DATE(2023,6,1),CURR[[#This Row],[DATE]]&lt;=DATE(2024,5,31)),"Y","N")</f>
        <v>N</v>
      </c>
    </row>
    <row r="4064" spans="1:19" x14ac:dyDescent="0.25">
      <c r="A4064" t="s">
        <v>82</v>
      </c>
      <c r="B4064" t="s">
        <v>110</v>
      </c>
      <c r="C4064" t="s">
        <v>18</v>
      </c>
      <c r="D4064" s="1">
        <v>2905388.6364990007</v>
      </c>
      <c r="E4064" s="1">
        <v>7326526.2277810052</v>
      </c>
      <c r="F4064" s="13">
        <v>0</v>
      </c>
      <c r="G4064" s="13">
        <v>0.39655746068064784</v>
      </c>
      <c r="H4064" t="s">
        <v>16</v>
      </c>
      <c r="I4064" t="s">
        <v>17</v>
      </c>
      <c r="J4064">
        <v>2022</v>
      </c>
      <c r="K4064">
        <v>9</v>
      </c>
      <c r="L4064" s="12">
        <v>-2.8600124745946598</v>
      </c>
      <c r="M4064" s="1">
        <v>8158740.7656980157</v>
      </c>
      <c r="N4064" s="12">
        <v>-9.7932270852508356</v>
      </c>
      <c r="O4064" s="13">
        <v>0.35610748275201903</v>
      </c>
      <c r="P4064" s="12">
        <v>-3.4874414453475677</v>
      </c>
      <c r="Q4064" s="12">
        <v>-6.3474539199422271</v>
      </c>
      <c r="R4064" s="2">
        <f>DATE(CURR[[#This Row],[YEAR]],CURR[[#This Row],[MONTH]],1)</f>
        <v>44805</v>
      </c>
      <c r="S4064" t="str">
        <f>IF(AND(CURR[[#This Row],[DATE]]&gt;=DATE(2023,6,1),CURR[[#This Row],[DATE]]&lt;=DATE(2024,5,31)),"Y","N")</f>
        <v>N</v>
      </c>
    </row>
    <row r="4065" spans="1:19" x14ac:dyDescent="0.25">
      <c r="A4065" t="s">
        <v>82</v>
      </c>
      <c r="B4065" t="s">
        <v>110</v>
      </c>
      <c r="C4065" t="s">
        <v>18</v>
      </c>
      <c r="D4065" s="1">
        <v>8158740.7656980157</v>
      </c>
      <c r="E4065" s="1">
        <v>28348801.657481972</v>
      </c>
      <c r="F4065" s="13">
        <v>0.28779843551322448</v>
      </c>
      <c r="G4065" s="13">
        <v>0</v>
      </c>
      <c r="H4065" t="s">
        <v>21</v>
      </c>
      <c r="I4065" t="s">
        <v>23</v>
      </c>
      <c r="J4065">
        <v>2022</v>
      </c>
      <c r="K4065">
        <v>9</v>
      </c>
      <c r="L4065" s="12">
        <v>-2.2644027241728617</v>
      </c>
      <c r="M4065" s="1">
        <v>8158740.7656980157</v>
      </c>
      <c r="N4065" s="12">
        <v>-9.7932270852508356</v>
      </c>
      <c r="O4065" s="13">
        <v>0</v>
      </c>
      <c r="P4065" s="12">
        <v>0</v>
      </c>
      <c r="Q4065" s="12">
        <v>0</v>
      </c>
      <c r="R4065" s="2">
        <f>DATE(CURR[[#This Row],[YEAR]],CURR[[#This Row],[MONTH]],1)</f>
        <v>44805</v>
      </c>
      <c r="S4065" t="str">
        <f>IF(AND(CURR[[#This Row],[DATE]]&gt;=DATE(2023,6,1),CURR[[#This Row],[DATE]]&lt;=DATE(2024,5,31)),"Y","N")</f>
        <v>N</v>
      </c>
    </row>
    <row r="4066" spans="1:19" x14ac:dyDescent="0.25">
      <c r="A4066" t="s">
        <v>82</v>
      </c>
      <c r="B4066" t="s">
        <v>110</v>
      </c>
      <c r="C4066" t="s">
        <v>18</v>
      </c>
      <c r="D4066" s="1">
        <v>8158740.7656980157</v>
      </c>
      <c r="E4066" s="1">
        <v>28348801.657481972</v>
      </c>
      <c r="F4066" s="13">
        <v>0.28779843551322448</v>
      </c>
      <c r="G4066" s="13">
        <v>0</v>
      </c>
      <c r="H4066" t="s">
        <v>21</v>
      </c>
      <c r="I4066" t="s">
        <v>22</v>
      </c>
      <c r="J4066">
        <v>2022</v>
      </c>
      <c r="K4066">
        <v>9</v>
      </c>
      <c r="L4066" s="12">
        <v>-7.5288243610779739</v>
      </c>
      <c r="M4066" s="1">
        <v>8158740.7656980157</v>
      </c>
      <c r="N4066" s="12">
        <v>-9.7932270852508356</v>
      </c>
      <c r="O4066" s="13">
        <v>0</v>
      </c>
      <c r="P4066" s="12">
        <v>0</v>
      </c>
      <c r="Q4066" s="12">
        <v>0</v>
      </c>
      <c r="R4066" s="2">
        <f>DATE(CURR[[#This Row],[YEAR]],CURR[[#This Row],[MONTH]],1)</f>
        <v>44805</v>
      </c>
      <c r="S4066" t="str">
        <f>IF(AND(CURR[[#This Row],[DATE]]&gt;=DATE(2023,6,1),CURR[[#This Row],[DATE]]&lt;=DATE(2024,5,31)),"Y","N")</f>
        <v>N</v>
      </c>
    </row>
    <row r="4067" spans="1:19" x14ac:dyDescent="0.25">
      <c r="A4067" t="s">
        <v>82</v>
      </c>
      <c r="B4067" t="s">
        <v>110</v>
      </c>
      <c r="C4067" t="s">
        <v>18</v>
      </c>
      <c r="D4067" s="1">
        <v>2235370.2968049995</v>
      </c>
      <c r="E4067" s="1">
        <v>9680437.4105540048</v>
      </c>
      <c r="F4067" s="13">
        <v>0</v>
      </c>
      <c r="G4067" s="13">
        <v>0.230916249132287</v>
      </c>
      <c r="H4067" t="s">
        <v>24</v>
      </c>
      <c r="I4067" t="s">
        <v>17</v>
      </c>
      <c r="J4067">
        <v>2022</v>
      </c>
      <c r="K4067">
        <v>9</v>
      </c>
      <c r="L4067" s="12">
        <v>-2.1823917681659233</v>
      </c>
      <c r="M4067" s="1">
        <v>8158740.7656980157</v>
      </c>
      <c r="N4067" s="12">
        <v>-9.7932270852508356</v>
      </c>
      <c r="O4067" s="13">
        <v>0.27398471908841854</v>
      </c>
      <c r="P4067" s="12">
        <v>-2.683194571921542</v>
      </c>
      <c r="Q4067" s="12">
        <v>-4.8655863400874653</v>
      </c>
      <c r="R4067" s="2">
        <f>DATE(CURR[[#This Row],[YEAR]],CURR[[#This Row],[MONTH]],1)</f>
        <v>44805</v>
      </c>
      <c r="S4067" t="str">
        <f>IF(AND(CURR[[#This Row],[DATE]]&gt;=DATE(2023,6,1),CURR[[#This Row],[DATE]]&lt;=DATE(2024,5,31)),"Y","N")</f>
        <v>N</v>
      </c>
    </row>
    <row r="4068" spans="1:19" x14ac:dyDescent="0.25">
      <c r="A4068" t="s">
        <v>82</v>
      </c>
      <c r="B4068" t="s">
        <v>110</v>
      </c>
      <c r="C4068" t="s">
        <v>18</v>
      </c>
      <c r="D4068" s="1">
        <v>960086.49645500013</v>
      </c>
      <c r="E4068" s="1">
        <v>7787596.6505590016</v>
      </c>
      <c r="F4068" s="13">
        <v>0</v>
      </c>
      <c r="G4068" s="13">
        <v>0.12328405534281033</v>
      </c>
      <c r="H4068" t="s">
        <v>25</v>
      </c>
      <c r="I4068" t="s">
        <v>17</v>
      </c>
      <c r="J4068">
        <v>2022</v>
      </c>
      <c r="K4068">
        <v>9</v>
      </c>
      <c r="L4068" s="12">
        <v>-3.5423284834453552</v>
      </c>
      <c r="M4068" s="1">
        <v>8158740.7656980157</v>
      </c>
      <c r="N4068" s="12">
        <v>-9.7932270852508356</v>
      </c>
      <c r="O4068" s="13">
        <v>0.11767581836789254</v>
      </c>
      <c r="P4068" s="12">
        <v>-1.1524260117195029</v>
      </c>
      <c r="Q4068" s="12">
        <v>-4.6947544951648581</v>
      </c>
      <c r="R4068" s="2">
        <f>DATE(CURR[[#This Row],[YEAR]],CURR[[#This Row],[MONTH]],1)</f>
        <v>44805</v>
      </c>
      <c r="S4068" t="str">
        <f>IF(AND(CURR[[#This Row],[DATE]]&gt;=DATE(2023,6,1),CURR[[#This Row],[DATE]]&lt;=DATE(2024,5,31)),"Y","N")</f>
        <v>N</v>
      </c>
    </row>
    <row r="4069" spans="1:19" x14ac:dyDescent="0.25">
      <c r="A4069" t="s">
        <v>82</v>
      </c>
      <c r="B4069" t="s">
        <v>110</v>
      </c>
      <c r="C4069" t="s">
        <v>18</v>
      </c>
      <c r="D4069" s="1">
        <v>2057895.3359389992</v>
      </c>
      <c r="E4069" s="1">
        <v>3554241.3685879991</v>
      </c>
      <c r="F4069" s="13">
        <v>0</v>
      </c>
      <c r="G4069" s="13">
        <v>0.57899706928360462</v>
      </c>
      <c r="H4069" t="s">
        <v>26</v>
      </c>
      <c r="I4069" t="s">
        <v>17</v>
      </c>
      <c r="J4069">
        <v>2022</v>
      </c>
      <c r="K4069">
        <v>9</v>
      </c>
      <c r="L4069" s="12">
        <v>-11.154915663749875</v>
      </c>
      <c r="M4069" s="1">
        <v>8158740.7656980157</v>
      </c>
      <c r="N4069" s="12">
        <v>-9.7932270852508356</v>
      </c>
      <c r="O4069" s="13">
        <v>0.25223197979166795</v>
      </c>
      <c r="P4069" s="12">
        <v>-2.470165056262204</v>
      </c>
      <c r="Q4069" s="12">
        <v>-13.625080720012079</v>
      </c>
      <c r="R4069" s="2">
        <f>DATE(CURR[[#This Row],[YEAR]],CURR[[#This Row],[MONTH]],1)</f>
        <v>44805</v>
      </c>
      <c r="S4069" t="str">
        <f>IF(AND(CURR[[#This Row],[DATE]]&gt;=DATE(2023,6,1),CURR[[#This Row],[DATE]]&lt;=DATE(2024,5,31)),"Y","N")</f>
        <v>N</v>
      </c>
    </row>
    <row r="4070" spans="1:19" x14ac:dyDescent="0.25">
      <c r="A4070" t="s">
        <v>82</v>
      </c>
      <c r="B4070" t="s">
        <v>110</v>
      </c>
      <c r="C4070" t="s">
        <v>19</v>
      </c>
      <c r="D4070" s="1">
        <v>2516.3138500000036</v>
      </c>
      <c r="E4070" s="1">
        <v>7326526.2277810052</v>
      </c>
      <c r="F4070" s="13">
        <v>0</v>
      </c>
      <c r="G4070" s="13">
        <v>3.4345251375181703E-4</v>
      </c>
      <c r="H4070" t="s">
        <v>16</v>
      </c>
      <c r="I4070" t="s">
        <v>17</v>
      </c>
      <c r="J4070">
        <v>2022</v>
      </c>
      <c r="K4070">
        <v>9</v>
      </c>
      <c r="L4070" s="12">
        <v>-2.4770142316200942E-3</v>
      </c>
      <c r="M4070" s="1">
        <v>7646773.2541429996</v>
      </c>
      <c r="N4070" s="12">
        <v>-9.178694249251345</v>
      </c>
      <c r="O4070" s="13">
        <v>3.2906871517821874E-4</v>
      </c>
      <c r="P4070" s="12">
        <v>-3.0204211236148451E-3</v>
      </c>
      <c r="Q4070" s="12">
        <v>-5.4974353552349389E-3</v>
      </c>
      <c r="R4070" s="2">
        <f>DATE(CURR[[#This Row],[YEAR]],CURR[[#This Row],[MONTH]],1)</f>
        <v>44805</v>
      </c>
      <c r="S4070" t="str">
        <f>IF(AND(CURR[[#This Row],[DATE]]&gt;=DATE(2023,6,1),CURR[[#This Row],[DATE]]&lt;=DATE(2024,5,31)),"Y","N")</f>
        <v>N</v>
      </c>
    </row>
    <row r="4071" spans="1:19" x14ac:dyDescent="0.25">
      <c r="A4071" t="s">
        <v>82</v>
      </c>
      <c r="B4071" t="s">
        <v>110</v>
      </c>
      <c r="C4071" t="s">
        <v>19</v>
      </c>
      <c r="D4071" s="1">
        <v>7646773.2541429996</v>
      </c>
      <c r="E4071" s="1">
        <v>28348801.657481972</v>
      </c>
      <c r="F4071" s="13">
        <v>0.26973885339258502</v>
      </c>
      <c r="G4071" s="13">
        <v>0</v>
      </c>
      <c r="H4071" t="s">
        <v>21</v>
      </c>
      <c r="I4071" t="s">
        <v>23</v>
      </c>
      <c r="J4071">
        <v>2022</v>
      </c>
      <c r="K4071">
        <v>9</v>
      </c>
      <c r="L4071" s="12">
        <v>-2.1223096412883984</v>
      </c>
      <c r="M4071" s="1">
        <v>7646773.2541429996</v>
      </c>
      <c r="N4071" s="12">
        <v>-9.178694249251345</v>
      </c>
      <c r="O4071" s="13">
        <v>0</v>
      </c>
      <c r="P4071" s="12">
        <v>0</v>
      </c>
      <c r="Q4071" s="12">
        <v>0</v>
      </c>
      <c r="R4071" s="2">
        <f>DATE(CURR[[#This Row],[YEAR]],CURR[[#This Row],[MONTH]],1)</f>
        <v>44805</v>
      </c>
      <c r="S4071" t="str">
        <f>IF(AND(CURR[[#This Row],[DATE]]&gt;=DATE(2023,6,1),CURR[[#This Row],[DATE]]&lt;=DATE(2024,5,31)),"Y","N")</f>
        <v>N</v>
      </c>
    </row>
    <row r="4072" spans="1:19" x14ac:dyDescent="0.25">
      <c r="A4072" t="s">
        <v>82</v>
      </c>
      <c r="B4072" t="s">
        <v>110</v>
      </c>
      <c r="C4072" t="s">
        <v>19</v>
      </c>
      <c r="D4072" s="1">
        <v>7646773.2541429996</v>
      </c>
      <c r="E4072" s="1">
        <v>28348801.657481972</v>
      </c>
      <c r="F4072" s="13">
        <v>0.26973885339258502</v>
      </c>
      <c r="G4072" s="13">
        <v>0</v>
      </c>
      <c r="H4072" t="s">
        <v>21</v>
      </c>
      <c r="I4072" t="s">
        <v>22</v>
      </c>
      <c r="J4072">
        <v>2022</v>
      </c>
      <c r="K4072">
        <v>9</v>
      </c>
      <c r="L4072" s="12">
        <v>-7.0563846079629471</v>
      </c>
      <c r="M4072" s="1">
        <v>7646773.2541429996</v>
      </c>
      <c r="N4072" s="12">
        <v>-9.178694249251345</v>
      </c>
      <c r="O4072" s="13">
        <v>0</v>
      </c>
      <c r="P4072" s="12">
        <v>0</v>
      </c>
      <c r="Q4072" s="12">
        <v>0</v>
      </c>
      <c r="R4072" s="2">
        <f>DATE(CURR[[#This Row],[YEAR]],CURR[[#This Row],[MONTH]],1)</f>
        <v>44805</v>
      </c>
      <c r="S4072" t="str">
        <f>IF(AND(CURR[[#This Row],[DATE]]&gt;=DATE(2023,6,1),CURR[[#This Row],[DATE]]&lt;=DATE(2024,5,31)),"Y","N")</f>
        <v>N</v>
      </c>
    </row>
    <row r="4073" spans="1:19" x14ac:dyDescent="0.25">
      <c r="A4073" t="s">
        <v>82</v>
      </c>
      <c r="B4073" t="s">
        <v>110</v>
      </c>
      <c r="C4073" t="s">
        <v>19</v>
      </c>
      <c r="D4073" s="1">
        <v>2176796.344604</v>
      </c>
      <c r="E4073" s="1">
        <v>9680437.4105540048</v>
      </c>
      <c r="F4073" s="13">
        <v>0</v>
      </c>
      <c r="G4073" s="13">
        <v>0.22486549442804815</v>
      </c>
      <c r="H4073" t="s">
        <v>24</v>
      </c>
      <c r="I4073" t="s">
        <v>17</v>
      </c>
      <c r="J4073">
        <v>2022</v>
      </c>
      <c r="K4073">
        <v>9</v>
      </c>
      <c r="L4073" s="12">
        <v>-2.1252060252511527</v>
      </c>
      <c r="M4073" s="1">
        <v>7646773.2541429996</v>
      </c>
      <c r="N4073" s="12">
        <v>-9.178694249251345</v>
      </c>
      <c r="O4073" s="13">
        <v>0.28466861410132932</v>
      </c>
      <c r="P4073" s="12">
        <v>-2.612886171194222</v>
      </c>
      <c r="Q4073" s="12">
        <v>-4.7380921964453746</v>
      </c>
      <c r="R4073" s="2">
        <f>DATE(CURR[[#This Row],[YEAR]],CURR[[#This Row],[MONTH]],1)</f>
        <v>44805</v>
      </c>
      <c r="S4073" t="str">
        <f>IF(AND(CURR[[#This Row],[DATE]]&gt;=DATE(2023,6,1),CURR[[#This Row],[DATE]]&lt;=DATE(2024,5,31)),"Y","N")</f>
        <v>N</v>
      </c>
    </row>
    <row r="4074" spans="1:19" x14ac:dyDescent="0.25">
      <c r="A4074" t="s">
        <v>82</v>
      </c>
      <c r="B4074" t="s">
        <v>110</v>
      </c>
      <c r="C4074" t="s">
        <v>19</v>
      </c>
      <c r="D4074" s="1">
        <v>5119955.3315639989</v>
      </c>
      <c r="E4074" s="1">
        <v>7787596.6505590016</v>
      </c>
      <c r="F4074" s="13">
        <v>0</v>
      </c>
      <c r="G4074" s="13">
        <v>0.65744998891236661</v>
      </c>
      <c r="H4074" t="s">
        <v>25</v>
      </c>
      <c r="I4074" t="s">
        <v>17</v>
      </c>
      <c r="J4074">
        <v>2022</v>
      </c>
      <c r="K4074">
        <v>9</v>
      </c>
      <c r="L4074" s="12">
        <v>-18.890551707511836</v>
      </c>
      <c r="M4074" s="1">
        <v>7646773.2541429996</v>
      </c>
      <c r="N4074" s="12">
        <v>-9.178694249251345</v>
      </c>
      <c r="O4074" s="13">
        <v>0.66955762403312036</v>
      </c>
      <c r="P4074" s="12">
        <v>-6.1456647132551963</v>
      </c>
      <c r="Q4074" s="12">
        <v>-25.036216420767033</v>
      </c>
      <c r="R4074" s="2">
        <f>DATE(CURR[[#This Row],[YEAR]],CURR[[#This Row],[MONTH]],1)</f>
        <v>44805</v>
      </c>
      <c r="S4074" t="str">
        <f>IF(AND(CURR[[#This Row],[DATE]]&gt;=DATE(2023,6,1),CURR[[#This Row],[DATE]]&lt;=DATE(2024,5,31)),"Y","N")</f>
        <v>N</v>
      </c>
    </row>
    <row r="4075" spans="1:19" x14ac:dyDescent="0.25">
      <c r="A4075" t="s">
        <v>82</v>
      </c>
      <c r="B4075" t="s">
        <v>110</v>
      </c>
      <c r="C4075" t="s">
        <v>19</v>
      </c>
      <c r="D4075" s="1">
        <v>347505.26412500022</v>
      </c>
      <c r="E4075" s="1">
        <v>3554241.3685879991</v>
      </c>
      <c r="F4075" s="13">
        <v>0</v>
      </c>
      <c r="G4075" s="13">
        <v>9.7771993538822141E-2</v>
      </c>
      <c r="H4075" t="s">
        <v>26</v>
      </c>
      <c r="I4075" t="s">
        <v>17</v>
      </c>
      <c r="J4075">
        <v>2022</v>
      </c>
      <c r="K4075">
        <v>9</v>
      </c>
      <c r="L4075" s="12">
        <v>-1.8836681566483746</v>
      </c>
      <c r="M4075" s="1">
        <v>7646773.2541429996</v>
      </c>
      <c r="N4075" s="12">
        <v>-9.178694249251345</v>
      </c>
      <c r="O4075" s="13">
        <v>4.5444693150372008E-2</v>
      </c>
      <c r="P4075" s="12">
        <v>-0.41712294367831154</v>
      </c>
      <c r="Q4075" s="12">
        <v>-2.3007911003266863</v>
      </c>
      <c r="R4075" s="2">
        <f>DATE(CURR[[#This Row],[YEAR]],CURR[[#This Row],[MONTH]],1)</f>
        <v>44805</v>
      </c>
      <c r="S4075" t="str">
        <f>IF(AND(CURR[[#This Row],[DATE]]&gt;=DATE(2023,6,1),CURR[[#This Row],[DATE]]&lt;=DATE(2024,5,31)),"Y","N")</f>
        <v>N</v>
      </c>
    </row>
    <row r="4076" spans="1:19" x14ac:dyDescent="0.25">
      <c r="A4076" t="s">
        <v>82</v>
      </c>
      <c r="B4076" t="s">
        <v>110</v>
      </c>
      <c r="C4076" t="s">
        <v>20</v>
      </c>
      <c r="D4076" s="1">
        <v>2918266.7872610032</v>
      </c>
      <c r="E4076" s="1">
        <v>7326526.2277810052</v>
      </c>
      <c r="F4076" s="13">
        <v>0</v>
      </c>
      <c r="G4076" s="13">
        <v>0.39831520375855706</v>
      </c>
      <c r="H4076" t="s">
        <v>16</v>
      </c>
      <c r="I4076" t="s">
        <v>17</v>
      </c>
      <c r="J4076">
        <v>2022</v>
      </c>
      <c r="K4076">
        <v>9</v>
      </c>
      <c r="L4076" s="12">
        <v>-2.8726894952749014</v>
      </c>
      <c r="M4076" s="1">
        <v>7549527.5941240052</v>
      </c>
      <c r="N4076" s="12">
        <v>-9.0619668204764174</v>
      </c>
      <c r="O4076" s="13">
        <v>0.38654958881564544</v>
      </c>
      <c r="P4076" s="12">
        <v>-3.5028995483161811</v>
      </c>
      <c r="Q4076" s="12">
        <v>-6.3755890435910825</v>
      </c>
      <c r="R4076" s="2">
        <f>DATE(CURR[[#This Row],[YEAR]],CURR[[#This Row],[MONTH]],1)</f>
        <v>44805</v>
      </c>
      <c r="S4076" t="str">
        <f>IF(AND(CURR[[#This Row],[DATE]]&gt;=DATE(2023,6,1),CURR[[#This Row],[DATE]]&lt;=DATE(2024,5,31)),"Y","N")</f>
        <v>N</v>
      </c>
    </row>
    <row r="4077" spans="1:19" x14ac:dyDescent="0.25">
      <c r="A4077" t="s">
        <v>82</v>
      </c>
      <c r="B4077" t="s">
        <v>110</v>
      </c>
      <c r="C4077" t="s">
        <v>20</v>
      </c>
      <c r="D4077" s="1">
        <v>7549527.5941240052</v>
      </c>
      <c r="E4077" s="1">
        <v>28348801.657481972</v>
      </c>
      <c r="F4077" s="13">
        <v>0.26630852638286007</v>
      </c>
      <c r="G4077" s="13">
        <v>0</v>
      </c>
      <c r="H4077" t="s">
        <v>21</v>
      </c>
      <c r="I4077" t="s">
        <v>23</v>
      </c>
      <c r="J4077">
        <v>2022</v>
      </c>
      <c r="K4077">
        <v>9</v>
      </c>
      <c r="L4077" s="12">
        <v>-2.0953197731476179</v>
      </c>
      <c r="M4077" s="1">
        <v>7549527.5941240052</v>
      </c>
      <c r="N4077" s="12">
        <v>-9.0619668204764174</v>
      </c>
      <c r="O4077" s="13">
        <v>0</v>
      </c>
      <c r="P4077" s="12">
        <v>0</v>
      </c>
      <c r="Q4077" s="12">
        <v>0</v>
      </c>
      <c r="R4077" s="2">
        <f>DATE(CURR[[#This Row],[YEAR]],CURR[[#This Row],[MONTH]],1)</f>
        <v>44805</v>
      </c>
      <c r="S4077" t="str">
        <f>IF(AND(CURR[[#This Row],[DATE]]&gt;=DATE(2023,6,1),CURR[[#This Row],[DATE]]&lt;=DATE(2024,5,31)),"Y","N")</f>
        <v>N</v>
      </c>
    </row>
    <row r="4078" spans="1:19" x14ac:dyDescent="0.25">
      <c r="A4078" t="s">
        <v>82</v>
      </c>
      <c r="B4078" t="s">
        <v>110</v>
      </c>
      <c r="C4078" t="s">
        <v>20</v>
      </c>
      <c r="D4078" s="1">
        <v>7549527.5941240052</v>
      </c>
      <c r="E4078" s="1">
        <v>28348801.657481972</v>
      </c>
      <c r="F4078" s="13">
        <v>0.26630852638286007</v>
      </c>
      <c r="G4078" s="13">
        <v>0</v>
      </c>
      <c r="H4078" t="s">
        <v>21</v>
      </c>
      <c r="I4078" t="s">
        <v>22</v>
      </c>
      <c r="J4078">
        <v>2022</v>
      </c>
      <c r="K4078">
        <v>9</v>
      </c>
      <c r="L4078" s="12">
        <v>-6.9666470473287987</v>
      </c>
      <c r="M4078" s="1">
        <v>7549527.5941240052</v>
      </c>
      <c r="N4078" s="12">
        <v>-9.0619668204764174</v>
      </c>
      <c r="O4078" s="13">
        <v>0</v>
      </c>
      <c r="P4078" s="12">
        <v>0</v>
      </c>
      <c r="Q4078" s="12">
        <v>0</v>
      </c>
      <c r="R4078" s="2">
        <f>DATE(CURR[[#This Row],[YEAR]],CURR[[#This Row],[MONTH]],1)</f>
        <v>44805</v>
      </c>
      <c r="S4078" t="str">
        <f>IF(AND(CURR[[#This Row],[DATE]]&gt;=DATE(2023,6,1),CURR[[#This Row],[DATE]]&lt;=DATE(2024,5,31)),"Y","N")</f>
        <v>N</v>
      </c>
    </row>
    <row r="4079" spans="1:19" x14ac:dyDescent="0.25">
      <c r="A4079" t="s">
        <v>82</v>
      </c>
      <c r="B4079" t="s">
        <v>110</v>
      </c>
      <c r="C4079" t="s">
        <v>20</v>
      </c>
      <c r="D4079" s="1">
        <v>3164334.9230259946</v>
      </c>
      <c r="E4079" s="1">
        <v>9680437.4105540048</v>
      </c>
      <c r="F4079" s="13">
        <v>0</v>
      </c>
      <c r="G4079" s="13">
        <v>0.32687933290866683</v>
      </c>
      <c r="H4079" t="s">
        <v>24</v>
      </c>
      <c r="I4079" t="s">
        <v>17</v>
      </c>
      <c r="J4079">
        <v>2022</v>
      </c>
      <c r="K4079">
        <v>9</v>
      </c>
      <c r="L4079" s="12">
        <v>-3.0893398277691726</v>
      </c>
      <c r="M4079" s="1">
        <v>7549527.5941240052</v>
      </c>
      <c r="N4079" s="12">
        <v>-9.0619668204764174</v>
      </c>
      <c r="O4079" s="13">
        <v>0.41914343428440198</v>
      </c>
      <c r="P4079" s="12">
        <v>-3.7982638945057885</v>
      </c>
      <c r="Q4079" s="12">
        <v>-6.8876037222749611</v>
      </c>
      <c r="R4079" s="2">
        <f>DATE(CURR[[#This Row],[YEAR]],CURR[[#This Row],[MONTH]],1)</f>
        <v>44805</v>
      </c>
      <c r="S4079" t="str">
        <f>IF(AND(CURR[[#This Row],[DATE]]&gt;=DATE(2023,6,1),CURR[[#This Row],[DATE]]&lt;=DATE(2024,5,31)),"Y","N")</f>
        <v>N</v>
      </c>
    </row>
    <row r="4080" spans="1:19" x14ac:dyDescent="0.25">
      <c r="A4080" t="s">
        <v>82</v>
      </c>
      <c r="B4080" t="s">
        <v>110</v>
      </c>
      <c r="C4080" t="s">
        <v>20</v>
      </c>
      <c r="D4080" s="1">
        <v>1039803.1376690008</v>
      </c>
      <c r="E4080" s="1">
        <v>7787596.6505590016</v>
      </c>
      <c r="F4080" s="13">
        <v>0</v>
      </c>
      <c r="G4080" s="13">
        <v>0.13352041513274349</v>
      </c>
      <c r="H4080" t="s">
        <v>25</v>
      </c>
      <c r="I4080" t="s">
        <v>17</v>
      </c>
      <c r="J4080">
        <v>2022</v>
      </c>
      <c r="K4080">
        <v>9</v>
      </c>
      <c r="L4080" s="12">
        <v>-3.8364504503927184</v>
      </c>
      <c r="M4080" s="1">
        <v>7549527.5941240052</v>
      </c>
      <c r="N4080" s="12">
        <v>-9.0619668204764174</v>
      </c>
      <c r="O4080" s="13">
        <v>0.13773088775492479</v>
      </c>
      <c r="P4080" s="12">
        <v>-1.2481127349898902</v>
      </c>
      <c r="Q4080" s="12">
        <v>-5.0845631853826081</v>
      </c>
      <c r="R4080" s="2">
        <f>DATE(CURR[[#This Row],[YEAR]],CURR[[#This Row],[MONTH]],1)</f>
        <v>44805</v>
      </c>
      <c r="S4080" t="str">
        <f>IF(AND(CURR[[#This Row],[DATE]]&gt;=DATE(2023,6,1),CURR[[#This Row],[DATE]]&lt;=DATE(2024,5,31)),"Y","N")</f>
        <v>N</v>
      </c>
    </row>
    <row r="4081" spans="1:19" x14ac:dyDescent="0.25">
      <c r="A4081" t="s">
        <v>82</v>
      </c>
      <c r="B4081" t="s">
        <v>110</v>
      </c>
      <c r="C4081" t="s">
        <v>20</v>
      </c>
      <c r="D4081" s="1">
        <v>427122.74616799987</v>
      </c>
      <c r="E4081" s="1">
        <v>3554241.3685879991</v>
      </c>
      <c r="F4081" s="13">
        <v>0</v>
      </c>
      <c r="G4081" s="13">
        <v>0.12017268999873348</v>
      </c>
      <c r="H4081" t="s">
        <v>26</v>
      </c>
      <c r="I4081" t="s">
        <v>17</v>
      </c>
      <c r="J4081">
        <v>2022</v>
      </c>
      <c r="K4081">
        <v>9</v>
      </c>
      <c r="L4081" s="12">
        <v>-2.3152383546266582</v>
      </c>
      <c r="M4081" s="1">
        <v>7549527.5941240052</v>
      </c>
      <c r="N4081" s="12">
        <v>-9.0619668204764174</v>
      </c>
      <c r="O4081" s="13">
        <v>5.6576089145026862E-2</v>
      </c>
      <c r="P4081" s="12">
        <v>-0.51269064266454945</v>
      </c>
      <c r="Q4081" s="12">
        <v>-2.8279289972912078</v>
      </c>
      <c r="R4081" s="2">
        <f>DATE(CURR[[#This Row],[YEAR]],CURR[[#This Row],[MONTH]],1)</f>
        <v>44805</v>
      </c>
      <c r="S4081" t="str">
        <f>IF(AND(CURR[[#This Row],[DATE]]&gt;=DATE(2023,6,1),CURR[[#This Row],[DATE]]&lt;=DATE(2024,5,31)),"Y","N")</f>
        <v>N</v>
      </c>
    </row>
    <row r="4082" spans="1:19" x14ac:dyDescent="0.25">
      <c r="A4082" t="s">
        <v>82</v>
      </c>
      <c r="B4082" t="s">
        <v>111</v>
      </c>
      <c r="C4082" t="s">
        <v>15</v>
      </c>
      <c r="D4082" s="1">
        <v>263039.77136800013</v>
      </c>
      <c r="E4082" s="1">
        <v>1290570.178718</v>
      </c>
      <c r="F4082" s="13">
        <v>0</v>
      </c>
      <c r="G4082" s="13">
        <v>0.20381671272560564</v>
      </c>
      <c r="H4082" t="s">
        <v>16</v>
      </c>
      <c r="I4082" t="s">
        <v>17</v>
      </c>
      <c r="J4082">
        <v>2022</v>
      </c>
      <c r="K4082">
        <v>9</v>
      </c>
      <c r="L4082" s="12">
        <v>-1.4699467258177219</v>
      </c>
      <c r="M4082" s="1">
        <v>874910.89025500021</v>
      </c>
      <c r="N4082" s="12">
        <v>-5.9258386442092572</v>
      </c>
      <c r="O4082" s="13">
        <v>0.30064749941715202</v>
      </c>
      <c r="P4082" s="12">
        <v>-1.7815885703310397</v>
      </c>
      <c r="Q4082" s="12">
        <v>-3.2515352961487616</v>
      </c>
      <c r="R4082" s="2">
        <f>DATE(CURR[[#This Row],[YEAR]],CURR[[#This Row],[MONTH]],1)</f>
        <v>44805</v>
      </c>
      <c r="S4082" t="str">
        <f>IF(AND(CURR[[#This Row],[DATE]]&gt;=DATE(2023,6,1),CURR[[#This Row],[DATE]]&lt;=DATE(2024,5,31)),"Y","N")</f>
        <v>N</v>
      </c>
    </row>
    <row r="4083" spans="1:19" x14ac:dyDescent="0.25">
      <c r="A4083" t="s">
        <v>82</v>
      </c>
      <c r="B4083" t="s">
        <v>111</v>
      </c>
      <c r="C4083" t="s">
        <v>15</v>
      </c>
      <c r="D4083" s="1">
        <v>874910.89025500021</v>
      </c>
      <c r="E4083" s="1">
        <v>5024020.4303659992</v>
      </c>
      <c r="F4083" s="13">
        <v>0.17414556775424242</v>
      </c>
      <c r="G4083" s="13">
        <v>0</v>
      </c>
      <c r="H4083" t="s">
        <v>21</v>
      </c>
      <c r="I4083" t="s">
        <v>23</v>
      </c>
      <c r="J4083">
        <v>2022</v>
      </c>
      <c r="K4083">
        <v>9</v>
      </c>
      <c r="L4083" s="12">
        <v>-1.3701801308340202</v>
      </c>
      <c r="M4083" s="1">
        <v>874910.89025500021</v>
      </c>
      <c r="N4083" s="12">
        <v>-5.9258386442092572</v>
      </c>
      <c r="O4083" s="13">
        <v>0</v>
      </c>
      <c r="P4083" s="12">
        <v>0</v>
      </c>
      <c r="Q4083" s="12">
        <v>0</v>
      </c>
      <c r="R4083" s="2">
        <f>DATE(CURR[[#This Row],[YEAR]],CURR[[#This Row],[MONTH]],1)</f>
        <v>44805</v>
      </c>
      <c r="S4083" t="str">
        <f>IF(AND(CURR[[#This Row],[DATE]]&gt;=DATE(2023,6,1),CURR[[#This Row],[DATE]]&lt;=DATE(2024,5,31)),"Y","N")</f>
        <v>N</v>
      </c>
    </row>
    <row r="4084" spans="1:19" x14ac:dyDescent="0.25">
      <c r="A4084" t="s">
        <v>82</v>
      </c>
      <c r="B4084" t="s">
        <v>111</v>
      </c>
      <c r="C4084" t="s">
        <v>15</v>
      </c>
      <c r="D4084" s="1">
        <v>874910.89025500021</v>
      </c>
      <c r="E4084" s="1">
        <v>5024020.4303659992</v>
      </c>
      <c r="F4084" s="13">
        <v>0.17414556775424242</v>
      </c>
      <c r="G4084" s="13">
        <v>0</v>
      </c>
      <c r="H4084" t="s">
        <v>21</v>
      </c>
      <c r="I4084" t="s">
        <v>22</v>
      </c>
      <c r="J4084">
        <v>2022</v>
      </c>
      <c r="K4084">
        <v>9</v>
      </c>
      <c r="L4084" s="12">
        <v>-4.5556585133752368</v>
      </c>
      <c r="M4084" s="1">
        <v>874910.89025500021</v>
      </c>
      <c r="N4084" s="12">
        <v>-5.9258386442092572</v>
      </c>
      <c r="O4084" s="13">
        <v>0</v>
      </c>
      <c r="P4084" s="12">
        <v>0</v>
      </c>
      <c r="Q4084" s="12">
        <v>0</v>
      </c>
      <c r="R4084" s="2">
        <f>DATE(CURR[[#This Row],[YEAR]],CURR[[#This Row],[MONTH]],1)</f>
        <v>44805</v>
      </c>
      <c r="S4084" t="str">
        <f>IF(AND(CURR[[#This Row],[DATE]]&gt;=DATE(2023,6,1),CURR[[#This Row],[DATE]]&lt;=DATE(2024,5,31)),"Y","N")</f>
        <v>N</v>
      </c>
    </row>
    <row r="4085" spans="1:19" x14ac:dyDescent="0.25">
      <c r="A4085" t="s">
        <v>82</v>
      </c>
      <c r="B4085" t="s">
        <v>111</v>
      </c>
      <c r="C4085" t="s">
        <v>15</v>
      </c>
      <c r="D4085" s="1">
        <v>379111.25419200008</v>
      </c>
      <c r="E4085" s="1">
        <v>1814920.0278060001</v>
      </c>
      <c r="F4085" s="13">
        <v>0</v>
      </c>
      <c r="G4085" s="13">
        <v>0.20888592796581551</v>
      </c>
      <c r="H4085" t="s">
        <v>24</v>
      </c>
      <c r="I4085" t="s">
        <v>17</v>
      </c>
      <c r="J4085">
        <v>2022</v>
      </c>
      <c r="K4085">
        <v>9</v>
      </c>
      <c r="L4085" s="12">
        <v>-1.9741829836199056</v>
      </c>
      <c r="M4085" s="1">
        <v>874910.89025500021</v>
      </c>
      <c r="N4085" s="12">
        <v>-5.9258386442092572</v>
      </c>
      <c r="O4085" s="13">
        <v>0.43331413337592001</v>
      </c>
      <c r="P4085" s="12">
        <v>-2.567749636641071</v>
      </c>
      <c r="Q4085" s="12">
        <v>-4.5419326202609769</v>
      </c>
      <c r="R4085" s="2">
        <f>DATE(CURR[[#This Row],[YEAR]],CURR[[#This Row],[MONTH]],1)</f>
        <v>44805</v>
      </c>
      <c r="S4085" t="str">
        <f>IF(AND(CURR[[#This Row],[DATE]]&gt;=DATE(2023,6,1),CURR[[#This Row],[DATE]]&lt;=DATE(2024,5,31)),"Y","N")</f>
        <v>N</v>
      </c>
    </row>
    <row r="4086" spans="1:19" x14ac:dyDescent="0.25">
      <c r="A4086" t="s">
        <v>82</v>
      </c>
      <c r="B4086" t="s">
        <v>111</v>
      </c>
      <c r="C4086" t="s">
        <v>15</v>
      </c>
      <c r="D4086" s="1">
        <v>114800.53187999999</v>
      </c>
      <c r="E4086" s="1">
        <v>1357097.9378999996</v>
      </c>
      <c r="F4086" s="13">
        <v>0</v>
      </c>
      <c r="G4086" s="13">
        <v>8.4592665476778087E-2</v>
      </c>
      <c r="H4086" t="s">
        <v>25</v>
      </c>
      <c r="I4086" t="s">
        <v>17</v>
      </c>
      <c r="J4086">
        <v>2022</v>
      </c>
      <c r="K4086">
        <v>9</v>
      </c>
      <c r="L4086" s="12">
        <v>-2.4306063551829031</v>
      </c>
      <c r="M4086" s="1">
        <v>874910.89025500021</v>
      </c>
      <c r="N4086" s="12">
        <v>-5.9258386442092572</v>
      </c>
      <c r="O4086" s="13">
        <v>0.13121397065538914</v>
      </c>
      <c r="P4086" s="12">
        <v>-0.77755281796984443</v>
      </c>
      <c r="Q4086" s="12">
        <v>-3.2081591731527475</v>
      </c>
      <c r="R4086" s="2">
        <f>DATE(CURR[[#This Row],[YEAR]],CURR[[#This Row],[MONTH]],1)</f>
        <v>44805</v>
      </c>
      <c r="S4086" t="str">
        <f>IF(AND(CURR[[#This Row],[DATE]]&gt;=DATE(2023,6,1),CURR[[#This Row],[DATE]]&lt;=DATE(2024,5,31)),"Y","N")</f>
        <v>N</v>
      </c>
    </row>
    <row r="4087" spans="1:19" x14ac:dyDescent="0.25">
      <c r="A4087" t="s">
        <v>82</v>
      </c>
      <c r="B4087" t="s">
        <v>111</v>
      </c>
      <c r="C4087" t="s">
        <v>15</v>
      </c>
      <c r="D4087" s="1">
        <v>117959.33281500002</v>
      </c>
      <c r="E4087" s="1">
        <v>561432.28594200022</v>
      </c>
      <c r="F4087" s="13">
        <v>0</v>
      </c>
      <c r="G4087" s="13">
        <v>0.21010429177061263</v>
      </c>
      <c r="H4087" t="s">
        <v>26</v>
      </c>
      <c r="I4087" t="s">
        <v>17</v>
      </c>
      <c r="J4087">
        <v>2022</v>
      </c>
      <c r="K4087">
        <v>9</v>
      </c>
      <c r="L4087" s="12">
        <v>-4.047854090510242</v>
      </c>
      <c r="M4087" s="1">
        <v>874910.89025500021</v>
      </c>
      <c r="N4087" s="12">
        <v>-5.9258386442092572</v>
      </c>
      <c r="O4087" s="13">
        <v>0.13482439655153883</v>
      </c>
      <c r="P4087" s="12">
        <v>-0.79894761926730207</v>
      </c>
      <c r="Q4087" s="12">
        <v>-4.8468017097775444</v>
      </c>
      <c r="R4087" s="2">
        <f>DATE(CURR[[#This Row],[YEAR]],CURR[[#This Row],[MONTH]],1)</f>
        <v>44805</v>
      </c>
      <c r="S4087" t="str">
        <f>IF(AND(CURR[[#This Row],[DATE]]&gt;=DATE(2023,6,1),CURR[[#This Row],[DATE]]&lt;=DATE(2024,5,31)),"Y","N")</f>
        <v>N</v>
      </c>
    </row>
    <row r="4088" spans="1:19" x14ac:dyDescent="0.25">
      <c r="A4088" t="s">
        <v>82</v>
      </c>
      <c r="B4088" t="s">
        <v>111</v>
      </c>
      <c r="C4088" t="s">
        <v>18</v>
      </c>
      <c r="D4088" s="1">
        <v>440468.36295400007</v>
      </c>
      <c r="E4088" s="1">
        <v>1290570.178718</v>
      </c>
      <c r="F4088" s="13">
        <v>0</v>
      </c>
      <c r="G4088" s="13">
        <v>0.34129749022369593</v>
      </c>
      <c r="H4088" t="s">
        <v>16</v>
      </c>
      <c r="I4088" t="s">
        <v>17</v>
      </c>
      <c r="J4088">
        <v>2022</v>
      </c>
      <c r="K4088">
        <v>9</v>
      </c>
      <c r="L4088" s="12">
        <v>-2.4614719841917072</v>
      </c>
      <c r="M4088" s="1">
        <v>1225579.0877290005</v>
      </c>
      <c r="N4088" s="12">
        <v>-8.3009412735535797</v>
      </c>
      <c r="O4088" s="13">
        <v>0.359396115162334</v>
      </c>
      <c r="P4088" s="12">
        <v>-2.9833260459058337</v>
      </c>
      <c r="Q4088" s="12">
        <v>-5.4447980300975409</v>
      </c>
      <c r="R4088" s="2">
        <f>DATE(CURR[[#This Row],[YEAR]],CURR[[#This Row],[MONTH]],1)</f>
        <v>44805</v>
      </c>
      <c r="S4088" t="str">
        <f>IF(AND(CURR[[#This Row],[DATE]]&gt;=DATE(2023,6,1),CURR[[#This Row],[DATE]]&lt;=DATE(2024,5,31)),"Y","N")</f>
        <v>N</v>
      </c>
    </row>
    <row r="4089" spans="1:19" x14ac:dyDescent="0.25">
      <c r="A4089" t="s">
        <v>82</v>
      </c>
      <c r="B4089" t="s">
        <v>111</v>
      </c>
      <c r="C4089" t="s">
        <v>18</v>
      </c>
      <c r="D4089" s="1">
        <v>1225579.0877290005</v>
      </c>
      <c r="E4089" s="1">
        <v>5024020.4303659992</v>
      </c>
      <c r="F4089" s="13">
        <v>0.24394389010072501</v>
      </c>
      <c r="G4089" s="13">
        <v>0</v>
      </c>
      <c r="H4089" t="s">
        <v>21</v>
      </c>
      <c r="I4089" t="s">
        <v>23</v>
      </c>
      <c r="J4089">
        <v>2022</v>
      </c>
      <c r="K4089">
        <v>9</v>
      </c>
      <c r="L4089" s="12">
        <v>-1.9193544548091348</v>
      </c>
      <c r="M4089" s="1">
        <v>1225579.0877290005</v>
      </c>
      <c r="N4089" s="12">
        <v>-8.3009412735535797</v>
      </c>
      <c r="O4089" s="13">
        <v>0</v>
      </c>
      <c r="P4089" s="12">
        <v>0</v>
      </c>
      <c r="Q4089" s="12">
        <v>0</v>
      </c>
      <c r="R4089" s="2">
        <f>DATE(CURR[[#This Row],[YEAR]],CURR[[#This Row],[MONTH]],1)</f>
        <v>44805</v>
      </c>
      <c r="S4089" t="str">
        <f>IF(AND(CURR[[#This Row],[DATE]]&gt;=DATE(2023,6,1),CURR[[#This Row],[DATE]]&lt;=DATE(2024,5,31)),"Y","N")</f>
        <v>N</v>
      </c>
    </row>
    <row r="4090" spans="1:19" x14ac:dyDescent="0.25">
      <c r="A4090" t="s">
        <v>82</v>
      </c>
      <c r="B4090" t="s">
        <v>111</v>
      </c>
      <c r="C4090" t="s">
        <v>18</v>
      </c>
      <c r="D4090" s="1">
        <v>1225579.0877290005</v>
      </c>
      <c r="E4090" s="1">
        <v>5024020.4303659992</v>
      </c>
      <c r="F4090" s="13">
        <v>0.24394389010072501</v>
      </c>
      <c r="G4090" s="13">
        <v>0</v>
      </c>
      <c r="H4090" t="s">
        <v>21</v>
      </c>
      <c r="I4090" t="s">
        <v>22</v>
      </c>
      <c r="J4090">
        <v>2022</v>
      </c>
      <c r="K4090">
        <v>9</v>
      </c>
      <c r="L4090" s="12">
        <v>-6.3815868187444442</v>
      </c>
      <c r="M4090" s="1">
        <v>1225579.0877290005</v>
      </c>
      <c r="N4090" s="12">
        <v>-8.3009412735535797</v>
      </c>
      <c r="O4090" s="13">
        <v>0</v>
      </c>
      <c r="P4090" s="12">
        <v>0</v>
      </c>
      <c r="Q4090" s="12">
        <v>0</v>
      </c>
      <c r="R4090" s="2">
        <f>DATE(CURR[[#This Row],[YEAR]],CURR[[#This Row],[MONTH]],1)</f>
        <v>44805</v>
      </c>
      <c r="S4090" t="str">
        <f>IF(AND(CURR[[#This Row],[DATE]]&gt;=DATE(2023,6,1),CURR[[#This Row],[DATE]]&lt;=DATE(2024,5,31)),"Y","N")</f>
        <v>N</v>
      </c>
    </row>
    <row r="4091" spans="1:19" x14ac:dyDescent="0.25">
      <c r="A4091" t="s">
        <v>82</v>
      </c>
      <c r="B4091" t="s">
        <v>111</v>
      </c>
      <c r="C4091" t="s">
        <v>18</v>
      </c>
      <c r="D4091" s="1">
        <v>356260.78285100003</v>
      </c>
      <c r="E4091" s="1">
        <v>1814920.0278060001</v>
      </c>
      <c r="F4091" s="13">
        <v>0</v>
      </c>
      <c r="G4091" s="13">
        <v>0.19629558183986351</v>
      </c>
      <c r="H4091" t="s">
        <v>24</v>
      </c>
      <c r="I4091" t="s">
        <v>17</v>
      </c>
      <c r="J4091">
        <v>2022</v>
      </c>
      <c r="K4091">
        <v>9</v>
      </c>
      <c r="L4091" s="12">
        <v>-1.8551914971095891</v>
      </c>
      <c r="M4091" s="1">
        <v>1225579.0877290005</v>
      </c>
      <c r="N4091" s="12">
        <v>-8.3009412735535797</v>
      </c>
      <c r="O4091" s="13">
        <v>0.29068771360251561</v>
      </c>
      <c r="P4091" s="12">
        <v>-2.4129816395580441</v>
      </c>
      <c r="Q4091" s="12">
        <v>-4.2681731366676328</v>
      </c>
      <c r="R4091" s="2">
        <f>DATE(CURR[[#This Row],[YEAR]],CURR[[#This Row],[MONTH]],1)</f>
        <v>44805</v>
      </c>
      <c r="S4091" t="str">
        <f>IF(AND(CURR[[#This Row],[DATE]]&gt;=DATE(2023,6,1),CURR[[#This Row],[DATE]]&lt;=DATE(2024,5,31)),"Y","N")</f>
        <v>N</v>
      </c>
    </row>
    <row r="4092" spans="1:19" x14ac:dyDescent="0.25">
      <c r="A4092" t="s">
        <v>82</v>
      </c>
      <c r="B4092" t="s">
        <v>111</v>
      </c>
      <c r="C4092" t="s">
        <v>18</v>
      </c>
      <c r="D4092" s="1">
        <v>131292.23507</v>
      </c>
      <c r="E4092" s="1">
        <v>1357097.9378999996</v>
      </c>
      <c r="F4092" s="13">
        <v>0</v>
      </c>
      <c r="G4092" s="13">
        <v>9.6744848992375759E-2</v>
      </c>
      <c r="H4092" t="s">
        <v>25</v>
      </c>
      <c r="I4092" t="s">
        <v>17</v>
      </c>
      <c r="J4092">
        <v>2022</v>
      </c>
      <c r="K4092">
        <v>9</v>
      </c>
      <c r="L4092" s="12">
        <v>-2.7797758052278247</v>
      </c>
      <c r="M4092" s="1">
        <v>1225579.0877290005</v>
      </c>
      <c r="N4092" s="12">
        <v>-8.3009412735535797</v>
      </c>
      <c r="O4092" s="13">
        <v>0.10712669331955121</v>
      </c>
      <c r="P4092" s="12">
        <v>-0.88925239007557921</v>
      </c>
      <c r="Q4092" s="12">
        <v>-3.6690281953034041</v>
      </c>
      <c r="R4092" s="2">
        <f>DATE(CURR[[#This Row],[YEAR]],CURR[[#This Row],[MONTH]],1)</f>
        <v>44805</v>
      </c>
      <c r="S4092" t="str">
        <f>IF(AND(CURR[[#This Row],[DATE]]&gt;=DATE(2023,6,1),CURR[[#This Row],[DATE]]&lt;=DATE(2024,5,31)),"Y","N")</f>
        <v>N</v>
      </c>
    </row>
    <row r="4093" spans="1:19" x14ac:dyDescent="0.25">
      <c r="A4093" t="s">
        <v>82</v>
      </c>
      <c r="B4093" t="s">
        <v>111</v>
      </c>
      <c r="C4093" t="s">
        <v>18</v>
      </c>
      <c r="D4093" s="1">
        <v>297557.70685399993</v>
      </c>
      <c r="E4093" s="1">
        <v>561432.28594200022</v>
      </c>
      <c r="F4093" s="13">
        <v>0</v>
      </c>
      <c r="G4093" s="13">
        <v>0.52999749801481799</v>
      </c>
      <c r="H4093" t="s">
        <v>26</v>
      </c>
      <c r="I4093" t="s">
        <v>17</v>
      </c>
      <c r="J4093">
        <v>2022</v>
      </c>
      <c r="K4093">
        <v>9</v>
      </c>
      <c r="L4093" s="12">
        <v>-10.210893467334428</v>
      </c>
      <c r="M4093" s="1">
        <v>1225579.0877290005</v>
      </c>
      <c r="N4093" s="12">
        <v>-8.3009412735535797</v>
      </c>
      <c r="O4093" s="13">
        <v>0.24278947791559882</v>
      </c>
      <c r="P4093" s="12">
        <v>-2.0153811980141194</v>
      </c>
      <c r="Q4093" s="12">
        <v>-12.226274665348548</v>
      </c>
      <c r="R4093" s="2">
        <f>DATE(CURR[[#This Row],[YEAR]],CURR[[#This Row],[MONTH]],1)</f>
        <v>44805</v>
      </c>
      <c r="S4093" t="str">
        <f>IF(AND(CURR[[#This Row],[DATE]]&gt;=DATE(2023,6,1),CURR[[#This Row],[DATE]]&lt;=DATE(2024,5,31)),"Y","N")</f>
        <v>N</v>
      </c>
    </row>
    <row r="4094" spans="1:19" x14ac:dyDescent="0.25">
      <c r="A4094" t="s">
        <v>82</v>
      </c>
      <c r="B4094" t="s">
        <v>111</v>
      </c>
      <c r="C4094" t="s">
        <v>19</v>
      </c>
      <c r="D4094" s="1">
        <v>336.56022900000005</v>
      </c>
      <c r="E4094" s="1">
        <v>1290570.178718</v>
      </c>
      <c r="F4094" s="13">
        <v>0</v>
      </c>
      <c r="G4094" s="13">
        <v>2.607841359966378E-4</v>
      </c>
      <c r="H4094" t="s">
        <v>16</v>
      </c>
      <c r="I4094" t="s">
        <v>17</v>
      </c>
      <c r="J4094">
        <v>2022</v>
      </c>
      <c r="K4094">
        <v>9</v>
      </c>
      <c r="L4094" s="12">
        <v>-1.8808015384368529E-3</v>
      </c>
      <c r="M4094" s="1">
        <v>1390133.4425919999</v>
      </c>
      <c r="N4094" s="12">
        <v>-9.4154805551893119</v>
      </c>
      <c r="O4094" s="13">
        <v>2.4210641848343726E-4</v>
      </c>
      <c r="P4094" s="12">
        <v>-2.2795482755173296E-3</v>
      </c>
      <c r="Q4094" s="12">
        <v>-4.1603498139541825E-3</v>
      </c>
      <c r="R4094" s="2">
        <f>DATE(CURR[[#This Row],[YEAR]],CURR[[#This Row],[MONTH]],1)</f>
        <v>44805</v>
      </c>
      <c r="S4094" t="str">
        <f>IF(AND(CURR[[#This Row],[DATE]]&gt;=DATE(2023,6,1),CURR[[#This Row],[DATE]]&lt;=DATE(2024,5,31)),"Y","N")</f>
        <v>N</v>
      </c>
    </row>
    <row r="4095" spans="1:19" x14ac:dyDescent="0.25">
      <c r="A4095" t="s">
        <v>82</v>
      </c>
      <c r="B4095" t="s">
        <v>111</v>
      </c>
      <c r="C4095" t="s">
        <v>19</v>
      </c>
      <c r="D4095" s="1">
        <v>1390133.4425919999</v>
      </c>
      <c r="E4095" s="1">
        <v>5024020.4303659992</v>
      </c>
      <c r="F4095" s="13">
        <v>0.27669741034288131</v>
      </c>
      <c r="G4095" s="13">
        <v>0</v>
      </c>
      <c r="H4095" t="s">
        <v>21</v>
      </c>
      <c r="I4095" t="s">
        <v>23</v>
      </c>
      <c r="J4095">
        <v>2022</v>
      </c>
      <c r="K4095">
        <v>9</v>
      </c>
      <c r="L4095" s="12">
        <v>-2.1770596794060966</v>
      </c>
      <c r="M4095" s="1">
        <v>1390133.4425919999</v>
      </c>
      <c r="N4095" s="12">
        <v>-9.4154805551893119</v>
      </c>
      <c r="O4095" s="13">
        <v>0</v>
      </c>
      <c r="P4095" s="12">
        <v>0</v>
      </c>
      <c r="Q4095" s="12">
        <v>0</v>
      </c>
      <c r="R4095" s="2">
        <f>DATE(CURR[[#This Row],[YEAR]],CURR[[#This Row],[MONTH]],1)</f>
        <v>44805</v>
      </c>
      <c r="S4095" t="str">
        <f>IF(AND(CURR[[#This Row],[DATE]]&gt;=DATE(2023,6,1),CURR[[#This Row],[DATE]]&lt;=DATE(2024,5,31)),"Y","N")</f>
        <v>N</v>
      </c>
    </row>
    <row r="4096" spans="1:19" x14ac:dyDescent="0.25">
      <c r="A4096" t="s">
        <v>82</v>
      </c>
      <c r="B4096" t="s">
        <v>111</v>
      </c>
      <c r="C4096" t="s">
        <v>19</v>
      </c>
      <c r="D4096" s="1">
        <v>1390133.4425919999</v>
      </c>
      <c r="E4096" s="1">
        <v>5024020.4303659992</v>
      </c>
      <c r="F4096" s="13">
        <v>0.27669741034288131</v>
      </c>
      <c r="G4096" s="13">
        <v>0</v>
      </c>
      <c r="H4096" t="s">
        <v>21</v>
      </c>
      <c r="I4096" t="s">
        <v>22</v>
      </c>
      <c r="J4096">
        <v>2022</v>
      </c>
      <c r="K4096">
        <v>9</v>
      </c>
      <c r="L4096" s="12">
        <v>-7.2384208757832145</v>
      </c>
      <c r="M4096" s="1">
        <v>1390133.4425919999</v>
      </c>
      <c r="N4096" s="12">
        <v>-9.4154805551893119</v>
      </c>
      <c r="O4096" s="13">
        <v>0</v>
      </c>
      <c r="P4096" s="12">
        <v>0</v>
      </c>
      <c r="Q4096" s="12">
        <v>0</v>
      </c>
      <c r="R4096" s="2">
        <f>DATE(CURR[[#This Row],[YEAR]],CURR[[#This Row],[MONTH]],1)</f>
        <v>44805</v>
      </c>
      <c r="S4096" t="str">
        <f>IF(AND(CURR[[#This Row],[DATE]]&gt;=DATE(2023,6,1),CURR[[#This Row],[DATE]]&lt;=DATE(2024,5,31)),"Y","N")</f>
        <v>N</v>
      </c>
    </row>
    <row r="4097" spans="1:19" x14ac:dyDescent="0.25">
      <c r="A4097" t="s">
        <v>82</v>
      </c>
      <c r="B4097" t="s">
        <v>111</v>
      </c>
      <c r="C4097" t="s">
        <v>19</v>
      </c>
      <c r="D4097" s="1">
        <v>418177.80290700018</v>
      </c>
      <c r="E4097" s="1">
        <v>1814920.0278060001</v>
      </c>
      <c r="F4097" s="13">
        <v>0</v>
      </c>
      <c r="G4097" s="13">
        <v>0.23041114567043608</v>
      </c>
      <c r="H4097" t="s">
        <v>24</v>
      </c>
      <c r="I4097" t="s">
        <v>17</v>
      </c>
      <c r="J4097">
        <v>2022</v>
      </c>
      <c r="K4097">
        <v>9</v>
      </c>
      <c r="L4097" s="12">
        <v>-2.1776180303221908</v>
      </c>
      <c r="M4097" s="1">
        <v>1390133.4425919999</v>
      </c>
      <c r="N4097" s="12">
        <v>-9.4154805551893119</v>
      </c>
      <c r="O4097" s="13">
        <v>0.30081846108764837</v>
      </c>
      <c r="P4097" s="12">
        <v>-2.8323503710127258</v>
      </c>
      <c r="Q4097" s="12">
        <v>-5.0099684013349162</v>
      </c>
      <c r="R4097" s="2">
        <f>DATE(CURR[[#This Row],[YEAR]],CURR[[#This Row],[MONTH]],1)</f>
        <v>44805</v>
      </c>
      <c r="S4097" t="str">
        <f>IF(AND(CURR[[#This Row],[DATE]]&gt;=DATE(2023,6,1),CURR[[#This Row],[DATE]]&lt;=DATE(2024,5,31)),"Y","N")</f>
        <v>N</v>
      </c>
    </row>
    <row r="4098" spans="1:19" x14ac:dyDescent="0.25">
      <c r="A4098" t="s">
        <v>82</v>
      </c>
      <c r="B4098" t="s">
        <v>111</v>
      </c>
      <c r="C4098" t="s">
        <v>19</v>
      </c>
      <c r="D4098" s="1">
        <v>911942.23245900043</v>
      </c>
      <c r="E4098" s="1">
        <v>1357097.9378999996</v>
      </c>
      <c r="F4098" s="13">
        <v>0</v>
      </c>
      <c r="G4098" s="13">
        <v>0.67197967588850516</v>
      </c>
      <c r="H4098" t="s">
        <v>25</v>
      </c>
      <c r="I4098" t="s">
        <v>17</v>
      </c>
      <c r="J4098">
        <v>2022</v>
      </c>
      <c r="K4098">
        <v>9</v>
      </c>
      <c r="L4098" s="12">
        <v>-19.308034113391518</v>
      </c>
      <c r="M4098" s="1">
        <v>1390133.4425919999</v>
      </c>
      <c r="N4098" s="12">
        <v>-9.4154805551893119</v>
      </c>
      <c r="O4098" s="13">
        <v>0.65601057029361232</v>
      </c>
      <c r="P4098" s="12">
        <v>-6.1766547685981577</v>
      </c>
      <c r="Q4098" s="12">
        <v>-25.484688881989676</v>
      </c>
      <c r="R4098" s="2">
        <f>DATE(CURR[[#This Row],[YEAR]],CURR[[#This Row],[MONTH]],1)</f>
        <v>44805</v>
      </c>
      <c r="S4098" t="str">
        <f>IF(AND(CURR[[#This Row],[DATE]]&gt;=DATE(2023,6,1),CURR[[#This Row],[DATE]]&lt;=DATE(2024,5,31)),"Y","N")</f>
        <v>N</v>
      </c>
    </row>
    <row r="4099" spans="1:19" x14ac:dyDescent="0.25">
      <c r="A4099" t="s">
        <v>82</v>
      </c>
      <c r="B4099" t="s">
        <v>111</v>
      </c>
      <c r="C4099" t="s">
        <v>19</v>
      </c>
      <c r="D4099" s="1">
        <v>59676.846996999986</v>
      </c>
      <c r="E4099" s="1">
        <v>561432.28594200022</v>
      </c>
      <c r="F4099" s="13">
        <v>0</v>
      </c>
      <c r="G4099" s="13">
        <v>0.10629393515706188</v>
      </c>
      <c r="H4099" t="s">
        <v>26</v>
      </c>
      <c r="I4099" t="s">
        <v>17</v>
      </c>
      <c r="J4099">
        <v>2022</v>
      </c>
      <c r="K4099">
        <v>9</v>
      </c>
      <c r="L4099" s="12">
        <v>-2.0478512675585638</v>
      </c>
      <c r="M4099" s="1">
        <v>1390133.4425919999</v>
      </c>
      <c r="N4099" s="12">
        <v>-9.4154805551893119</v>
      </c>
      <c r="O4099" s="13">
        <v>4.2928862200256386E-2</v>
      </c>
      <c r="P4099" s="12">
        <v>-0.40419586730291546</v>
      </c>
      <c r="Q4099" s="12">
        <v>-2.4520471348614792</v>
      </c>
      <c r="R4099" s="2">
        <f>DATE(CURR[[#This Row],[YEAR]],CURR[[#This Row],[MONTH]],1)</f>
        <v>44805</v>
      </c>
      <c r="S4099" t="str">
        <f>IF(AND(CURR[[#This Row],[DATE]]&gt;=DATE(2023,6,1),CURR[[#This Row],[DATE]]&lt;=DATE(2024,5,31)),"Y","N")</f>
        <v>N</v>
      </c>
    </row>
    <row r="4100" spans="1:19" x14ac:dyDescent="0.25">
      <c r="A4100" t="s">
        <v>82</v>
      </c>
      <c r="B4100" t="s">
        <v>111</v>
      </c>
      <c r="C4100" t="s">
        <v>20</v>
      </c>
      <c r="D4100" s="1">
        <v>586725.48416700028</v>
      </c>
      <c r="E4100" s="1">
        <v>1290570.178718</v>
      </c>
      <c r="F4100" s="13">
        <v>0</v>
      </c>
      <c r="G4100" s="13">
        <v>0.4546250129147022</v>
      </c>
      <c r="H4100" t="s">
        <v>16</v>
      </c>
      <c r="I4100" t="s">
        <v>17</v>
      </c>
      <c r="J4100">
        <v>2022</v>
      </c>
      <c r="K4100">
        <v>9</v>
      </c>
      <c r="L4100" s="12">
        <v>-3.2788015284521372</v>
      </c>
      <c r="M4100" s="1">
        <v>1533397.0097900007</v>
      </c>
      <c r="N4100" s="12">
        <v>-10.385815697047867</v>
      </c>
      <c r="O4100" s="13">
        <v>0.38263116493709126</v>
      </c>
      <c r="P4100" s="12">
        <v>-3.9739367589833541</v>
      </c>
      <c r="Q4100" s="12">
        <v>-7.2527382874354913</v>
      </c>
      <c r="R4100" s="2">
        <f>DATE(CURR[[#This Row],[YEAR]],CURR[[#This Row],[MONTH]],1)</f>
        <v>44805</v>
      </c>
      <c r="S4100" t="str">
        <f>IF(AND(CURR[[#This Row],[DATE]]&gt;=DATE(2023,6,1),CURR[[#This Row],[DATE]]&lt;=DATE(2024,5,31)),"Y","N")</f>
        <v>N</v>
      </c>
    </row>
    <row r="4101" spans="1:19" x14ac:dyDescent="0.25">
      <c r="A4101" t="s">
        <v>82</v>
      </c>
      <c r="B4101" t="s">
        <v>111</v>
      </c>
      <c r="C4101" t="s">
        <v>20</v>
      </c>
      <c r="D4101" s="1">
        <v>1533397.0097900007</v>
      </c>
      <c r="E4101" s="1">
        <v>5024020.4303659992</v>
      </c>
      <c r="F4101" s="13">
        <v>0.3052131318021517</v>
      </c>
      <c r="G4101" s="13">
        <v>0</v>
      </c>
      <c r="H4101" t="s">
        <v>21</v>
      </c>
      <c r="I4101" t="s">
        <v>23</v>
      </c>
      <c r="J4101">
        <v>2022</v>
      </c>
      <c r="K4101">
        <v>9</v>
      </c>
      <c r="L4101" s="12">
        <v>-2.4014218349507517</v>
      </c>
      <c r="M4101" s="1">
        <v>1533397.0097900007</v>
      </c>
      <c r="N4101" s="12">
        <v>-10.385815697047867</v>
      </c>
      <c r="O4101" s="13">
        <v>0</v>
      </c>
      <c r="P4101" s="12">
        <v>0</v>
      </c>
      <c r="Q4101" s="12">
        <v>0</v>
      </c>
      <c r="R4101" s="2">
        <f>DATE(CURR[[#This Row],[YEAR]],CURR[[#This Row],[MONTH]],1)</f>
        <v>44805</v>
      </c>
      <c r="S4101" t="str">
        <f>IF(AND(CURR[[#This Row],[DATE]]&gt;=DATE(2023,6,1),CURR[[#This Row],[DATE]]&lt;=DATE(2024,5,31)),"Y","N")</f>
        <v>N</v>
      </c>
    </row>
    <row r="4102" spans="1:19" x14ac:dyDescent="0.25">
      <c r="A4102" t="s">
        <v>82</v>
      </c>
      <c r="B4102" t="s">
        <v>111</v>
      </c>
      <c r="C4102" t="s">
        <v>20</v>
      </c>
      <c r="D4102" s="1">
        <v>1533397.0097900007</v>
      </c>
      <c r="E4102" s="1">
        <v>5024020.4303659992</v>
      </c>
      <c r="F4102" s="13">
        <v>0.3052131318021517</v>
      </c>
      <c r="G4102" s="13">
        <v>0</v>
      </c>
      <c r="H4102" t="s">
        <v>21</v>
      </c>
      <c r="I4102" t="s">
        <v>22</v>
      </c>
      <c r="J4102">
        <v>2022</v>
      </c>
      <c r="K4102">
        <v>9</v>
      </c>
      <c r="L4102" s="12">
        <v>-7.9843938620971162</v>
      </c>
      <c r="M4102" s="1">
        <v>1533397.0097900007</v>
      </c>
      <c r="N4102" s="12">
        <v>-10.385815697047867</v>
      </c>
      <c r="O4102" s="13">
        <v>0</v>
      </c>
      <c r="P4102" s="12">
        <v>0</v>
      </c>
      <c r="Q4102" s="12">
        <v>0</v>
      </c>
      <c r="R4102" s="2">
        <f>DATE(CURR[[#This Row],[YEAR]],CURR[[#This Row],[MONTH]],1)</f>
        <v>44805</v>
      </c>
      <c r="S4102" t="str">
        <f>IF(AND(CURR[[#This Row],[DATE]]&gt;=DATE(2023,6,1),CURR[[#This Row],[DATE]]&lt;=DATE(2024,5,31)),"Y","N")</f>
        <v>N</v>
      </c>
    </row>
    <row r="4103" spans="1:19" x14ac:dyDescent="0.25">
      <c r="A4103" t="s">
        <v>82</v>
      </c>
      <c r="B4103" t="s">
        <v>111</v>
      </c>
      <c r="C4103" t="s">
        <v>20</v>
      </c>
      <c r="D4103" s="1">
        <v>661370.18785600015</v>
      </c>
      <c r="E4103" s="1">
        <v>1814920.0278060001</v>
      </c>
      <c r="F4103" s="13">
        <v>0</v>
      </c>
      <c r="G4103" s="13">
        <v>0.36440734452388501</v>
      </c>
      <c r="H4103" t="s">
        <v>24</v>
      </c>
      <c r="I4103" t="s">
        <v>17</v>
      </c>
      <c r="J4103">
        <v>2022</v>
      </c>
      <c r="K4103">
        <v>9</v>
      </c>
      <c r="L4103" s="12">
        <v>-3.4440174389483151</v>
      </c>
      <c r="M4103" s="1">
        <v>1533397.0097900007</v>
      </c>
      <c r="N4103" s="12">
        <v>-10.385815697047867</v>
      </c>
      <c r="O4103" s="13">
        <v>0.4313104718696269</v>
      </c>
      <c r="P4103" s="12">
        <v>-4.479511069044694</v>
      </c>
      <c r="Q4103" s="12">
        <v>-7.9235285079930087</v>
      </c>
      <c r="R4103" s="2">
        <f>DATE(CURR[[#This Row],[YEAR]],CURR[[#This Row],[MONTH]],1)</f>
        <v>44805</v>
      </c>
      <c r="S4103" t="str">
        <f>IF(AND(CURR[[#This Row],[DATE]]&gt;=DATE(2023,6,1),CURR[[#This Row],[DATE]]&lt;=DATE(2024,5,31)),"Y","N")</f>
        <v>N</v>
      </c>
    </row>
    <row r="4104" spans="1:19" x14ac:dyDescent="0.25">
      <c r="A4104" t="s">
        <v>82</v>
      </c>
      <c r="B4104" t="s">
        <v>111</v>
      </c>
      <c r="C4104" t="s">
        <v>20</v>
      </c>
      <c r="D4104" s="1">
        <v>199062.93849100001</v>
      </c>
      <c r="E4104" s="1">
        <v>1357097.9378999996</v>
      </c>
      <c r="F4104" s="13">
        <v>0</v>
      </c>
      <c r="G4104" s="13">
        <v>0.14668280964234165</v>
      </c>
      <c r="H4104" t="s">
        <v>25</v>
      </c>
      <c r="I4104" t="s">
        <v>17</v>
      </c>
      <c r="J4104">
        <v>2022</v>
      </c>
      <c r="K4104">
        <v>9</v>
      </c>
      <c r="L4104" s="12">
        <v>-4.2146463561977709</v>
      </c>
      <c r="M4104" s="1">
        <v>1533397.0097900007</v>
      </c>
      <c r="N4104" s="12">
        <v>-10.385815697047867</v>
      </c>
      <c r="O4104" s="13">
        <v>0.12981826442863728</v>
      </c>
      <c r="P4104" s="12">
        <v>-1.3482685684664519</v>
      </c>
      <c r="Q4104" s="12">
        <v>-5.5629149246642227</v>
      </c>
      <c r="R4104" s="2">
        <f>DATE(CURR[[#This Row],[YEAR]],CURR[[#This Row],[MONTH]],1)</f>
        <v>44805</v>
      </c>
      <c r="S4104" t="str">
        <f>IF(AND(CURR[[#This Row],[DATE]]&gt;=DATE(2023,6,1),CURR[[#This Row],[DATE]]&lt;=DATE(2024,5,31)),"Y","N")</f>
        <v>N</v>
      </c>
    </row>
    <row r="4105" spans="1:19" x14ac:dyDescent="0.25">
      <c r="A4105" t="s">
        <v>82</v>
      </c>
      <c r="B4105" t="s">
        <v>111</v>
      </c>
      <c r="C4105" t="s">
        <v>20</v>
      </c>
      <c r="D4105" s="1">
        <v>86238.399276000011</v>
      </c>
      <c r="E4105" s="1">
        <v>561432.28594200022</v>
      </c>
      <c r="F4105" s="13">
        <v>0</v>
      </c>
      <c r="G4105" s="13">
        <v>0.15360427505750718</v>
      </c>
      <c r="H4105" t="s">
        <v>26</v>
      </c>
      <c r="I4105" t="s">
        <v>17</v>
      </c>
      <c r="J4105">
        <v>2022</v>
      </c>
      <c r="K4105">
        <v>9</v>
      </c>
      <c r="L4105" s="12">
        <v>-2.9593288545967611</v>
      </c>
      <c r="M4105" s="1">
        <v>1533397.0097900007</v>
      </c>
      <c r="N4105" s="12">
        <v>-10.385815697047867</v>
      </c>
      <c r="O4105" s="13">
        <v>5.6240098764644385E-2</v>
      </c>
      <c r="P4105" s="12">
        <v>-0.58409930055336601</v>
      </c>
      <c r="Q4105" s="12">
        <v>-3.543428155150127</v>
      </c>
      <c r="R4105" s="2">
        <f>DATE(CURR[[#This Row],[YEAR]],CURR[[#This Row],[MONTH]],1)</f>
        <v>44805</v>
      </c>
      <c r="S4105" t="str">
        <f>IF(AND(CURR[[#This Row],[DATE]]&gt;=DATE(2023,6,1),CURR[[#This Row],[DATE]]&lt;=DATE(2024,5,31)),"Y","N")</f>
        <v>N</v>
      </c>
    </row>
    <row r="4106" spans="1:19" x14ac:dyDescent="0.25">
      <c r="A4106" t="s">
        <v>83</v>
      </c>
      <c r="B4106" t="s">
        <v>14</v>
      </c>
      <c r="C4106" t="s">
        <v>15</v>
      </c>
      <c r="D4106" s="1">
        <v>3749.4784720000007</v>
      </c>
      <c r="E4106" s="1">
        <v>17561.395864000002</v>
      </c>
      <c r="F4106" s="13">
        <v>0</v>
      </c>
      <c r="G4106" s="13">
        <v>0.21350685908095993</v>
      </c>
      <c r="H4106" t="s">
        <v>16</v>
      </c>
      <c r="I4106" t="s">
        <v>17</v>
      </c>
      <c r="J4106">
        <v>2022</v>
      </c>
      <c r="K4106">
        <v>10</v>
      </c>
      <c r="L4106" s="12">
        <v>-1.3157073429801724</v>
      </c>
      <c r="M4106" s="1">
        <v>12102.346928000001</v>
      </c>
      <c r="N4106" s="12">
        <v>-11.619195402078468</v>
      </c>
      <c r="O4106" s="13">
        <v>0.30981416202217804</v>
      </c>
      <c r="P4106" s="12">
        <v>-3.5997912868668847</v>
      </c>
      <c r="Q4106" s="12">
        <v>-4.9154986298470575</v>
      </c>
      <c r="R4106" s="2">
        <f>DATE(CURR[[#This Row],[YEAR]],CURR[[#This Row],[MONTH]],1)</f>
        <v>44835</v>
      </c>
      <c r="S4106" t="str">
        <f>IF(AND(CURR[[#This Row],[DATE]]&gt;=DATE(2023,6,1),CURR[[#This Row],[DATE]]&lt;=DATE(2024,5,31)),"Y","N")</f>
        <v>N</v>
      </c>
    </row>
    <row r="4107" spans="1:19" x14ac:dyDescent="0.25">
      <c r="A4107" t="s">
        <v>83</v>
      </c>
      <c r="B4107" t="s">
        <v>14</v>
      </c>
      <c r="C4107" t="s">
        <v>15</v>
      </c>
      <c r="D4107" s="1">
        <v>12102.346928000001</v>
      </c>
      <c r="E4107" s="1">
        <v>66229.900748</v>
      </c>
      <c r="F4107" s="13">
        <v>0.18273237301152781</v>
      </c>
      <c r="G4107" s="13">
        <v>0</v>
      </c>
      <c r="H4107" t="s">
        <v>21</v>
      </c>
      <c r="I4107" t="s">
        <v>22</v>
      </c>
      <c r="J4107">
        <v>2022</v>
      </c>
      <c r="K4107">
        <v>10</v>
      </c>
      <c r="L4107" s="12">
        <v>-8.9610083796150874</v>
      </c>
      <c r="M4107" s="1">
        <v>12102.346928000001</v>
      </c>
      <c r="N4107" s="12">
        <v>-11.619195402078468</v>
      </c>
      <c r="O4107" s="13">
        <v>0</v>
      </c>
      <c r="P4107" s="12">
        <v>0</v>
      </c>
      <c r="Q4107" s="12">
        <v>0</v>
      </c>
      <c r="R4107" s="2">
        <f>DATE(CURR[[#This Row],[YEAR]],CURR[[#This Row],[MONTH]],1)</f>
        <v>44835</v>
      </c>
      <c r="S4107" t="str">
        <f>IF(AND(CURR[[#This Row],[DATE]]&gt;=DATE(2023,6,1),CURR[[#This Row],[DATE]]&lt;=DATE(2024,5,31)),"Y","N")</f>
        <v>N</v>
      </c>
    </row>
    <row r="4108" spans="1:19" x14ac:dyDescent="0.25">
      <c r="A4108" t="s">
        <v>83</v>
      </c>
      <c r="B4108" t="s">
        <v>14</v>
      </c>
      <c r="C4108" t="s">
        <v>15</v>
      </c>
      <c r="D4108" s="1">
        <v>12102.346928000001</v>
      </c>
      <c r="E4108" s="1">
        <v>66229.900748</v>
      </c>
      <c r="F4108" s="13">
        <v>0.18273237301152781</v>
      </c>
      <c r="G4108" s="13">
        <v>0</v>
      </c>
      <c r="H4108" t="s">
        <v>21</v>
      </c>
      <c r="I4108" t="s">
        <v>23</v>
      </c>
      <c r="J4108">
        <v>2022</v>
      </c>
      <c r="K4108">
        <v>10</v>
      </c>
      <c r="L4108" s="12">
        <v>-2.6581870224633803</v>
      </c>
      <c r="M4108" s="1">
        <v>12102.346928000001</v>
      </c>
      <c r="N4108" s="12">
        <v>-11.619195402078468</v>
      </c>
      <c r="O4108" s="13">
        <v>0</v>
      </c>
      <c r="P4108" s="12">
        <v>0</v>
      </c>
      <c r="Q4108" s="12">
        <v>0</v>
      </c>
      <c r="R4108" s="2">
        <f>DATE(CURR[[#This Row],[YEAR]],CURR[[#This Row],[MONTH]],1)</f>
        <v>44835</v>
      </c>
      <c r="S4108" t="str">
        <f>IF(AND(CURR[[#This Row],[DATE]]&gt;=DATE(2023,6,1),CURR[[#This Row],[DATE]]&lt;=DATE(2024,5,31)),"Y","N")</f>
        <v>N</v>
      </c>
    </row>
    <row r="4109" spans="1:19" x14ac:dyDescent="0.25">
      <c r="A4109" t="s">
        <v>83</v>
      </c>
      <c r="B4109" t="s">
        <v>14</v>
      </c>
      <c r="C4109" t="s">
        <v>15</v>
      </c>
      <c r="D4109" s="1">
        <v>5172.7191319999993</v>
      </c>
      <c r="E4109" s="1">
        <v>23195.025384</v>
      </c>
      <c r="F4109" s="13">
        <v>0</v>
      </c>
      <c r="G4109" s="13">
        <v>0.22300985001586404</v>
      </c>
      <c r="H4109" t="s">
        <v>24</v>
      </c>
      <c r="I4109" t="s">
        <v>17</v>
      </c>
      <c r="J4109">
        <v>2022</v>
      </c>
      <c r="K4109">
        <v>10</v>
      </c>
      <c r="L4109" s="12">
        <v>-1.3796972357401687</v>
      </c>
      <c r="M4109" s="1">
        <v>12102.346928000001</v>
      </c>
      <c r="N4109" s="12">
        <v>-11.619195402078468</v>
      </c>
      <c r="O4109" s="13">
        <v>0.42741454717616728</v>
      </c>
      <c r="P4109" s="12">
        <v>-4.9662131413307735</v>
      </c>
      <c r="Q4109" s="12">
        <v>-6.3459103770709424</v>
      </c>
      <c r="R4109" s="2">
        <f>DATE(CURR[[#This Row],[YEAR]],CURR[[#This Row],[MONTH]],1)</f>
        <v>44835</v>
      </c>
      <c r="S4109" t="str">
        <f>IF(AND(CURR[[#This Row],[DATE]]&gt;=DATE(2023,6,1),CURR[[#This Row],[DATE]]&lt;=DATE(2024,5,31)),"Y","N")</f>
        <v>N</v>
      </c>
    </row>
    <row r="4110" spans="1:19" x14ac:dyDescent="0.25">
      <c r="A4110" t="s">
        <v>83</v>
      </c>
      <c r="B4110" t="s">
        <v>14</v>
      </c>
      <c r="C4110" t="s">
        <v>15</v>
      </c>
      <c r="D4110" s="1">
        <v>1651.5373360000001</v>
      </c>
      <c r="E4110" s="1">
        <v>18523.616959999999</v>
      </c>
      <c r="F4110" s="13">
        <v>0</v>
      </c>
      <c r="G4110" s="13">
        <v>8.9158469405102622E-2</v>
      </c>
      <c r="H4110" t="s">
        <v>25</v>
      </c>
      <c r="I4110" t="s">
        <v>17</v>
      </c>
      <c r="J4110">
        <v>2022</v>
      </c>
      <c r="K4110">
        <v>10</v>
      </c>
      <c r="L4110" s="12">
        <v>-2.1408227794463404</v>
      </c>
      <c r="M4110" s="1">
        <v>12102.346928000001</v>
      </c>
      <c r="N4110" s="12">
        <v>-11.619195402078468</v>
      </c>
      <c r="O4110" s="13">
        <v>0.13646422019013535</v>
      </c>
      <c r="P4110" s="12">
        <v>-1.5856044397814442</v>
      </c>
      <c r="Q4110" s="12">
        <v>-3.7264272192277845</v>
      </c>
      <c r="R4110" s="2">
        <f>DATE(CURR[[#This Row],[YEAR]],CURR[[#This Row],[MONTH]],1)</f>
        <v>44835</v>
      </c>
      <c r="S4110" t="str">
        <f>IF(AND(CURR[[#This Row],[DATE]]&gt;=DATE(2023,6,1),CURR[[#This Row],[DATE]]&lt;=DATE(2024,5,31)),"Y","N")</f>
        <v>N</v>
      </c>
    </row>
    <row r="4111" spans="1:19" x14ac:dyDescent="0.25">
      <c r="A4111" t="s">
        <v>83</v>
      </c>
      <c r="B4111" t="s">
        <v>14</v>
      </c>
      <c r="C4111" t="s">
        <v>15</v>
      </c>
      <c r="D4111" s="1">
        <v>1528.6119880000001</v>
      </c>
      <c r="E4111" s="1">
        <v>6949.8625400000019</v>
      </c>
      <c r="F4111" s="13">
        <v>0</v>
      </c>
      <c r="G4111" s="13">
        <v>0.21994852116888053</v>
      </c>
      <c r="H4111" t="s">
        <v>26</v>
      </c>
      <c r="I4111" t="s">
        <v>17</v>
      </c>
      <c r="J4111">
        <v>2022</v>
      </c>
      <c r="K4111">
        <v>10</v>
      </c>
      <c r="L4111" s="12">
        <v>-3.8993282363582962</v>
      </c>
      <c r="M4111" s="1">
        <v>12102.346928000001</v>
      </c>
      <c r="N4111" s="12">
        <v>-11.619195402078468</v>
      </c>
      <c r="O4111" s="13">
        <v>0.12630707061151933</v>
      </c>
      <c r="P4111" s="12">
        <v>-1.4675865340993657</v>
      </c>
      <c r="Q4111" s="12">
        <v>-5.3669147704576616</v>
      </c>
      <c r="R4111" s="2">
        <f>DATE(CURR[[#This Row],[YEAR]],CURR[[#This Row],[MONTH]],1)</f>
        <v>44835</v>
      </c>
      <c r="S4111" t="str">
        <f>IF(AND(CURR[[#This Row],[DATE]]&gt;=DATE(2023,6,1),CURR[[#This Row],[DATE]]&lt;=DATE(2024,5,31)),"Y","N")</f>
        <v>N</v>
      </c>
    </row>
    <row r="4112" spans="1:19" x14ac:dyDescent="0.25">
      <c r="A4112" t="s">
        <v>83</v>
      </c>
      <c r="B4112" t="s">
        <v>14</v>
      </c>
      <c r="C4112" t="s">
        <v>18</v>
      </c>
      <c r="D4112" s="1">
        <v>6112.5932759999996</v>
      </c>
      <c r="E4112" s="1">
        <v>17561.395864000002</v>
      </c>
      <c r="F4112" s="13">
        <v>0</v>
      </c>
      <c r="G4112" s="13">
        <v>0.34806989850564868</v>
      </c>
      <c r="H4112" t="s">
        <v>16</v>
      </c>
      <c r="I4112" t="s">
        <v>17</v>
      </c>
      <c r="J4112">
        <v>2022</v>
      </c>
      <c r="K4112">
        <v>10</v>
      </c>
      <c r="L4112" s="12">
        <v>-2.1449340002729915</v>
      </c>
      <c r="M4112" s="1">
        <v>16748.296316</v>
      </c>
      <c r="N4112" s="12">
        <v>-16.079668572158035</v>
      </c>
      <c r="O4112" s="13">
        <v>0.36496806365675</v>
      </c>
      <c r="P4112" s="12">
        <v>-5.8685655030228157</v>
      </c>
      <c r="Q4112" s="12">
        <v>-8.0134995032958081</v>
      </c>
      <c r="R4112" s="2">
        <f>DATE(CURR[[#This Row],[YEAR]],CURR[[#This Row],[MONTH]],1)</f>
        <v>44835</v>
      </c>
      <c r="S4112" t="str">
        <f>IF(AND(CURR[[#This Row],[DATE]]&gt;=DATE(2023,6,1),CURR[[#This Row],[DATE]]&lt;=DATE(2024,5,31)),"Y","N")</f>
        <v>N</v>
      </c>
    </row>
    <row r="4113" spans="1:19" x14ac:dyDescent="0.25">
      <c r="A4113" t="s">
        <v>83</v>
      </c>
      <c r="B4113" t="s">
        <v>14</v>
      </c>
      <c r="C4113" t="s">
        <v>18</v>
      </c>
      <c r="D4113" s="1">
        <v>16748.296316</v>
      </c>
      <c r="E4113" s="1">
        <v>66229.900748</v>
      </c>
      <c r="F4113" s="13">
        <v>0.25288119303886714</v>
      </c>
      <c r="G4113" s="13">
        <v>0</v>
      </c>
      <c r="H4113" t="s">
        <v>21</v>
      </c>
      <c r="I4113" t="s">
        <v>23</v>
      </c>
      <c r="J4113">
        <v>2022</v>
      </c>
      <c r="K4113">
        <v>10</v>
      </c>
      <c r="L4113" s="12">
        <v>-3.6786339195549491</v>
      </c>
      <c r="M4113" s="1">
        <v>16748.296316</v>
      </c>
      <c r="N4113" s="12">
        <v>-16.079668572158035</v>
      </c>
      <c r="O4113" s="13">
        <v>0</v>
      </c>
      <c r="P4113" s="12">
        <v>0</v>
      </c>
      <c r="Q4113" s="12">
        <v>0</v>
      </c>
      <c r="R4113" s="2">
        <f>DATE(CURR[[#This Row],[YEAR]],CURR[[#This Row],[MONTH]],1)</f>
        <v>44835</v>
      </c>
      <c r="S4113" t="str">
        <f>IF(AND(CURR[[#This Row],[DATE]]&gt;=DATE(2023,6,1),CURR[[#This Row],[DATE]]&lt;=DATE(2024,5,31)),"Y","N")</f>
        <v>N</v>
      </c>
    </row>
    <row r="4114" spans="1:19" x14ac:dyDescent="0.25">
      <c r="A4114" t="s">
        <v>83</v>
      </c>
      <c r="B4114" t="s">
        <v>14</v>
      </c>
      <c r="C4114" t="s">
        <v>18</v>
      </c>
      <c r="D4114" s="1">
        <v>16748.296316</v>
      </c>
      <c r="E4114" s="1">
        <v>66229.900748</v>
      </c>
      <c r="F4114" s="13">
        <v>0.25288119303886714</v>
      </c>
      <c r="G4114" s="13">
        <v>0</v>
      </c>
      <c r="H4114" t="s">
        <v>21</v>
      </c>
      <c r="I4114" t="s">
        <v>22</v>
      </c>
      <c r="J4114">
        <v>2022</v>
      </c>
      <c r="K4114">
        <v>10</v>
      </c>
      <c r="L4114" s="12">
        <v>-12.401034652603084</v>
      </c>
      <c r="M4114" s="1">
        <v>16748.296316</v>
      </c>
      <c r="N4114" s="12">
        <v>-16.079668572158035</v>
      </c>
      <c r="O4114" s="13">
        <v>0</v>
      </c>
      <c r="P4114" s="12">
        <v>0</v>
      </c>
      <c r="Q4114" s="12">
        <v>0</v>
      </c>
      <c r="R4114" s="2">
        <f>DATE(CURR[[#This Row],[YEAR]],CURR[[#This Row],[MONTH]],1)</f>
        <v>44835</v>
      </c>
      <c r="S4114" t="str">
        <f>IF(AND(CURR[[#This Row],[DATE]]&gt;=DATE(2023,6,1),CURR[[#This Row],[DATE]]&lt;=DATE(2024,5,31)),"Y","N")</f>
        <v>N</v>
      </c>
    </row>
    <row r="4115" spans="1:19" x14ac:dyDescent="0.25">
      <c r="A4115" t="s">
        <v>83</v>
      </c>
      <c r="B4115" t="s">
        <v>14</v>
      </c>
      <c r="C4115" t="s">
        <v>18</v>
      </c>
      <c r="D4115" s="1">
        <v>4785.4226040000003</v>
      </c>
      <c r="E4115" s="1">
        <v>23195.025384</v>
      </c>
      <c r="F4115" s="13">
        <v>0</v>
      </c>
      <c r="G4115" s="13">
        <v>0.20631245384628891</v>
      </c>
      <c r="H4115" t="s">
        <v>24</v>
      </c>
      <c r="I4115" t="s">
        <v>17</v>
      </c>
      <c r="J4115">
        <v>2022</v>
      </c>
      <c r="K4115">
        <v>10</v>
      </c>
      <c r="L4115" s="12">
        <v>-1.2763952903885059</v>
      </c>
      <c r="M4115" s="1">
        <v>16748.296316</v>
      </c>
      <c r="N4115" s="12">
        <v>-16.079668572158035</v>
      </c>
      <c r="O4115" s="13">
        <v>0.28572593377323907</v>
      </c>
      <c r="P4115" s="12">
        <v>-4.5943783175440602</v>
      </c>
      <c r="Q4115" s="12">
        <v>-5.8707736079325663</v>
      </c>
      <c r="R4115" s="2">
        <f>DATE(CURR[[#This Row],[YEAR]],CURR[[#This Row],[MONTH]],1)</f>
        <v>44835</v>
      </c>
      <c r="S4115" t="str">
        <f>IF(AND(CURR[[#This Row],[DATE]]&gt;=DATE(2023,6,1),CURR[[#This Row],[DATE]]&lt;=DATE(2024,5,31)),"Y","N")</f>
        <v>N</v>
      </c>
    </row>
    <row r="4116" spans="1:19" x14ac:dyDescent="0.25">
      <c r="A4116" t="s">
        <v>83</v>
      </c>
      <c r="B4116" t="s">
        <v>14</v>
      </c>
      <c r="C4116" t="s">
        <v>18</v>
      </c>
      <c r="D4116" s="1">
        <v>1887.0416640000008</v>
      </c>
      <c r="E4116" s="1">
        <v>18523.616959999999</v>
      </c>
      <c r="F4116" s="13">
        <v>0</v>
      </c>
      <c r="G4116" s="13">
        <v>0.10187220282490664</v>
      </c>
      <c r="H4116" t="s">
        <v>25</v>
      </c>
      <c r="I4116" t="s">
        <v>17</v>
      </c>
      <c r="J4116">
        <v>2022</v>
      </c>
      <c r="K4116">
        <v>10</v>
      </c>
      <c r="L4116" s="12">
        <v>-2.4460977611562318</v>
      </c>
      <c r="M4116" s="1">
        <v>16748.296316</v>
      </c>
      <c r="N4116" s="12">
        <v>-16.079668572158035</v>
      </c>
      <c r="O4116" s="13">
        <v>0.11267066383326824</v>
      </c>
      <c r="P4116" s="12">
        <v>-1.8117069322439863</v>
      </c>
      <c r="Q4116" s="12">
        <v>-4.2578046934002183</v>
      </c>
      <c r="R4116" s="2">
        <f>DATE(CURR[[#This Row],[YEAR]],CURR[[#This Row],[MONTH]],1)</f>
        <v>44835</v>
      </c>
      <c r="S4116" t="str">
        <f>IF(AND(CURR[[#This Row],[DATE]]&gt;=DATE(2023,6,1),CURR[[#This Row],[DATE]]&lt;=DATE(2024,5,31)),"Y","N")</f>
        <v>N</v>
      </c>
    </row>
    <row r="4117" spans="1:19" x14ac:dyDescent="0.25">
      <c r="A4117" t="s">
        <v>83</v>
      </c>
      <c r="B4117" t="s">
        <v>14</v>
      </c>
      <c r="C4117" t="s">
        <v>18</v>
      </c>
      <c r="D4117" s="1">
        <v>3963.2387720000006</v>
      </c>
      <c r="E4117" s="1">
        <v>6949.8625400000019</v>
      </c>
      <c r="F4117" s="13">
        <v>0</v>
      </c>
      <c r="G4117" s="13">
        <v>0.5702614618907268</v>
      </c>
      <c r="H4117" t="s">
        <v>26</v>
      </c>
      <c r="I4117" t="s">
        <v>17</v>
      </c>
      <c r="J4117">
        <v>2022</v>
      </c>
      <c r="K4117">
        <v>10</v>
      </c>
      <c r="L4117" s="12">
        <v>-10.109804824512196</v>
      </c>
      <c r="M4117" s="1">
        <v>16748.296316</v>
      </c>
      <c r="N4117" s="12">
        <v>-16.079668572158035</v>
      </c>
      <c r="O4117" s="13">
        <v>0.23663533873674275</v>
      </c>
      <c r="P4117" s="12">
        <v>-3.8050178193471731</v>
      </c>
      <c r="Q4117" s="12">
        <v>-13.914822643859369</v>
      </c>
      <c r="R4117" s="2">
        <f>DATE(CURR[[#This Row],[YEAR]],CURR[[#This Row],[MONTH]],1)</f>
        <v>44835</v>
      </c>
      <c r="S4117" t="str">
        <f>IF(AND(CURR[[#This Row],[DATE]]&gt;=DATE(2023,6,1),CURR[[#This Row],[DATE]]&lt;=DATE(2024,5,31)),"Y","N")</f>
        <v>N</v>
      </c>
    </row>
    <row r="4118" spans="1:19" x14ac:dyDescent="0.25">
      <c r="A4118" t="s">
        <v>83</v>
      </c>
      <c r="B4118" t="s">
        <v>14</v>
      </c>
      <c r="C4118" t="s">
        <v>19</v>
      </c>
      <c r="D4118" s="1">
        <v>2.9233280000000001</v>
      </c>
      <c r="E4118" s="1">
        <v>17561.395864000002</v>
      </c>
      <c r="F4118" s="13">
        <v>0</v>
      </c>
      <c r="G4118" s="13">
        <v>1.6646330523148667E-4</v>
      </c>
      <c r="H4118" t="s">
        <v>16</v>
      </c>
      <c r="I4118" t="s">
        <v>17</v>
      </c>
      <c r="J4118">
        <v>2022</v>
      </c>
      <c r="K4118">
        <v>10</v>
      </c>
      <c r="L4118" s="12">
        <v>-1.0258077608025109E-3</v>
      </c>
      <c r="M4118" s="1">
        <v>18212.126036000001</v>
      </c>
      <c r="N4118" s="12">
        <v>-17.485059084695635</v>
      </c>
      <c r="O4118" s="13">
        <v>1.6051547162706007E-4</v>
      </c>
      <c r="P4118" s="12">
        <v>-2.8066225054069311E-3</v>
      </c>
      <c r="Q4118" s="12">
        <v>-3.832430266209442E-3</v>
      </c>
      <c r="R4118" s="2">
        <f>DATE(CURR[[#This Row],[YEAR]],CURR[[#This Row],[MONTH]],1)</f>
        <v>44835</v>
      </c>
      <c r="S4118" t="str">
        <f>IF(AND(CURR[[#This Row],[DATE]]&gt;=DATE(2023,6,1),CURR[[#This Row],[DATE]]&lt;=DATE(2024,5,31)),"Y","N")</f>
        <v>N</v>
      </c>
    </row>
    <row r="4119" spans="1:19" x14ac:dyDescent="0.25">
      <c r="A4119" t="s">
        <v>83</v>
      </c>
      <c r="B4119" t="s">
        <v>14</v>
      </c>
      <c r="C4119" t="s">
        <v>19</v>
      </c>
      <c r="D4119" s="1">
        <v>18212.126036000001</v>
      </c>
      <c r="E4119" s="1">
        <v>66229.900748</v>
      </c>
      <c r="F4119" s="13">
        <v>0.27498344147148618</v>
      </c>
      <c r="G4119" s="13">
        <v>0</v>
      </c>
      <c r="H4119" t="s">
        <v>21</v>
      </c>
      <c r="I4119" t="s">
        <v>22</v>
      </c>
      <c r="J4119">
        <v>2022</v>
      </c>
      <c r="K4119">
        <v>10</v>
      </c>
      <c r="L4119" s="12">
        <v>-13.484906273974406</v>
      </c>
      <c r="M4119" s="1">
        <v>18212.126036000001</v>
      </c>
      <c r="N4119" s="12">
        <v>-17.485059084695635</v>
      </c>
      <c r="O4119" s="13">
        <v>0</v>
      </c>
      <c r="P4119" s="12">
        <v>0</v>
      </c>
      <c r="Q4119" s="12">
        <v>0</v>
      </c>
      <c r="R4119" s="2">
        <f>DATE(CURR[[#This Row],[YEAR]],CURR[[#This Row],[MONTH]],1)</f>
        <v>44835</v>
      </c>
      <c r="S4119" t="str">
        <f>IF(AND(CURR[[#This Row],[DATE]]&gt;=DATE(2023,6,1),CURR[[#This Row],[DATE]]&lt;=DATE(2024,5,31)),"Y","N")</f>
        <v>N</v>
      </c>
    </row>
    <row r="4120" spans="1:19" x14ac:dyDescent="0.25">
      <c r="A4120" t="s">
        <v>83</v>
      </c>
      <c r="B4120" t="s">
        <v>14</v>
      </c>
      <c r="C4120" t="s">
        <v>19</v>
      </c>
      <c r="D4120" s="1">
        <v>18212.126036000001</v>
      </c>
      <c r="E4120" s="1">
        <v>66229.900748</v>
      </c>
      <c r="F4120" s="13">
        <v>0.27498344147148618</v>
      </c>
      <c r="G4120" s="13">
        <v>0</v>
      </c>
      <c r="H4120" t="s">
        <v>21</v>
      </c>
      <c r="I4120" t="s">
        <v>23</v>
      </c>
      <c r="J4120">
        <v>2022</v>
      </c>
      <c r="K4120">
        <v>10</v>
      </c>
      <c r="L4120" s="12">
        <v>-4.0001528107212296</v>
      </c>
      <c r="M4120" s="1">
        <v>18212.126036000001</v>
      </c>
      <c r="N4120" s="12">
        <v>-17.485059084695635</v>
      </c>
      <c r="O4120" s="13">
        <v>0</v>
      </c>
      <c r="P4120" s="12">
        <v>0</v>
      </c>
      <c r="Q4120" s="12">
        <v>0</v>
      </c>
      <c r="R4120" s="2">
        <f>DATE(CURR[[#This Row],[YEAR]],CURR[[#This Row],[MONTH]],1)</f>
        <v>44835</v>
      </c>
      <c r="S4120" t="str">
        <f>IF(AND(CURR[[#This Row],[DATE]]&gt;=DATE(2023,6,1),CURR[[#This Row],[DATE]]&lt;=DATE(2024,5,31)),"Y","N")</f>
        <v>N</v>
      </c>
    </row>
    <row r="4121" spans="1:19" x14ac:dyDescent="0.25">
      <c r="A4121" t="s">
        <v>83</v>
      </c>
      <c r="B4121" t="s">
        <v>14</v>
      </c>
      <c r="C4121" t="s">
        <v>19</v>
      </c>
      <c r="D4121" s="1">
        <v>5242.7278159999996</v>
      </c>
      <c r="E4121" s="1">
        <v>23195.025384</v>
      </c>
      <c r="F4121" s="13">
        <v>0</v>
      </c>
      <c r="G4121" s="13">
        <v>0.2260281128908119</v>
      </c>
      <c r="H4121" t="s">
        <v>24</v>
      </c>
      <c r="I4121" t="s">
        <v>17</v>
      </c>
      <c r="J4121">
        <v>2022</v>
      </c>
      <c r="K4121">
        <v>10</v>
      </c>
      <c r="L4121" s="12">
        <v>-1.3983703523984981</v>
      </c>
      <c r="M4121" s="1">
        <v>18212.126036000001</v>
      </c>
      <c r="N4121" s="12">
        <v>-17.485059084695635</v>
      </c>
      <c r="O4121" s="13">
        <v>0.28787016988772607</v>
      </c>
      <c r="P4121" s="12">
        <v>-5.033426929208261</v>
      </c>
      <c r="Q4121" s="12">
        <v>-6.4317972816067588</v>
      </c>
      <c r="R4121" s="2">
        <f>DATE(CURR[[#This Row],[YEAR]],CURR[[#This Row],[MONTH]],1)</f>
        <v>44835</v>
      </c>
      <c r="S4121" t="str">
        <f>IF(AND(CURR[[#This Row],[DATE]]&gt;=DATE(2023,6,1),CURR[[#This Row],[DATE]]&lt;=DATE(2024,5,31)),"Y","N")</f>
        <v>N</v>
      </c>
    </row>
    <row r="4122" spans="1:19" x14ac:dyDescent="0.25">
      <c r="A4122" t="s">
        <v>83</v>
      </c>
      <c r="B4122" t="s">
        <v>14</v>
      </c>
      <c r="C4122" t="s">
        <v>19</v>
      </c>
      <c r="D4122" s="1">
        <v>12311.788944</v>
      </c>
      <c r="E4122" s="1">
        <v>18523.616959999999</v>
      </c>
      <c r="F4122" s="13">
        <v>0</v>
      </c>
      <c r="G4122" s="13">
        <v>0.66465361330814321</v>
      </c>
      <c r="H4122" t="s">
        <v>25</v>
      </c>
      <c r="I4122" t="s">
        <v>17</v>
      </c>
      <c r="J4122">
        <v>2022</v>
      </c>
      <c r="K4122">
        <v>10</v>
      </c>
      <c r="L4122" s="12">
        <v>-15.959286933765576</v>
      </c>
      <c r="M4122" s="1">
        <v>18212.126036000001</v>
      </c>
      <c r="N4122" s="12">
        <v>-17.485059084695635</v>
      </c>
      <c r="O4122" s="13">
        <v>0.67602151004573685</v>
      </c>
      <c r="P4122" s="12">
        <v>-11.820276045674873</v>
      </c>
      <c r="Q4122" s="12">
        <v>-27.779562979440449</v>
      </c>
      <c r="R4122" s="2">
        <f>DATE(CURR[[#This Row],[YEAR]],CURR[[#This Row],[MONTH]],1)</f>
        <v>44835</v>
      </c>
      <c r="S4122" t="str">
        <f>IF(AND(CURR[[#This Row],[DATE]]&gt;=DATE(2023,6,1),CURR[[#This Row],[DATE]]&lt;=DATE(2024,5,31)),"Y","N")</f>
        <v>N</v>
      </c>
    </row>
    <row r="4123" spans="1:19" x14ac:dyDescent="0.25">
      <c r="A4123" t="s">
        <v>83</v>
      </c>
      <c r="B4123" t="s">
        <v>14</v>
      </c>
      <c r="C4123" t="s">
        <v>19</v>
      </c>
      <c r="D4123" s="1">
        <v>654.68594800000005</v>
      </c>
      <c r="E4123" s="1">
        <v>6949.8625400000019</v>
      </c>
      <c r="F4123" s="13">
        <v>0</v>
      </c>
      <c r="G4123" s="13">
        <v>9.4201280130642689E-2</v>
      </c>
      <c r="H4123" t="s">
        <v>26</v>
      </c>
      <c r="I4123" t="s">
        <v>17</v>
      </c>
      <c r="J4123">
        <v>2022</v>
      </c>
      <c r="K4123">
        <v>10</v>
      </c>
      <c r="L4123" s="12">
        <v>-1.6700349225466098</v>
      </c>
      <c r="M4123" s="1">
        <v>18212.126036000001</v>
      </c>
      <c r="N4123" s="12">
        <v>-17.485059084695635</v>
      </c>
      <c r="O4123" s="13">
        <v>3.5947804594909955E-2</v>
      </c>
      <c r="P4123" s="12">
        <v>-0.62854948730709381</v>
      </c>
      <c r="Q4123" s="12">
        <v>-2.2985844098537038</v>
      </c>
      <c r="R4123" s="2">
        <f>DATE(CURR[[#This Row],[YEAR]],CURR[[#This Row],[MONTH]],1)</f>
        <v>44835</v>
      </c>
      <c r="S4123" t="str">
        <f>IF(AND(CURR[[#This Row],[DATE]]&gt;=DATE(2023,6,1),CURR[[#This Row],[DATE]]&lt;=DATE(2024,5,31)),"Y","N")</f>
        <v>N</v>
      </c>
    </row>
    <row r="4124" spans="1:19" x14ac:dyDescent="0.25">
      <c r="A4124" t="s">
        <v>83</v>
      </c>
      <c r="B4124" t="s">
        <v>14</v>
      </c>
      <c r="C4124" t="s">
        <v>20</v>
      </c>
      <c r="D4124" s="1">
        <v>7696.4007879999999</v>
      </c>
      <c r="E4124" s="1">
        <v>17561.395864000002</v>
      </c>
      <c r="F4124" s="13">
        <v>0</v>
      </c>
      <c r="G4124" s="13">
        <v>0.4382567791081598</v>
      </c>
      <c r="H4124" t="s">
        <v>16</v>
      </c>
      <c r="I4124" t="s">
        <v>17</v>
      </c>
      <c r="J4124">
        <v>2022</v>
      </c>
      <c r="K4124">
        <v>10</v>
      </c>
      <c r="L4124" s="12">
        <v>-2.7006985389860327</v>
      </c>
      <c r="M4124" s="1">
        <v>19167.131468</v>
      </c>
      <c r="N4124" s="12">
        <v>-18.401938661067863</v>
      </c>
      <c r="O4124" s="13">
        <v>0.40154160787436199</v>
      </c>
      <c r="P4124" s="12">
        <v>-7.3891440379705742</v>
      </c>
      <c r="Q4124" s="12">
        <v>-10.089842576956606</v>
      </c>
      <c r="R4124" s="2">
        <f>DATE(CURR[[#This Row],[YEAR]],CURR[[#This Row],[MONTH]],1)</f>
        <v>44835</v>
      </c>
      <c r="S4124" t="str">
        <f>IF(AND(CURR[[#This Row],[DATE]]&gt;=DATE(2023,6,1),CURR[[#This Row],[DATE]]&lt;=DATE(2024,5,31)),"Y","N")</f>
        <v>N</v>
      </c>
    </row>
    <row r="4125" spans="1:19" x14ac:dyDescent="0.25">
      <c r="A4125" t="s">
        <v>83</v>
      </c>
      <c r="B4125" t="s">
        <v>14</v>
      </c>
      <c r="C4125" t="s">
        <v>20</v>
      </c>
      <c r="D4125" s="1">
        <v>19167.131468</v>
      </c>
      <c r="E4125" s="1">
        <v>66229.900748</v>
      </c>
      <c r="F4125" s="13">
        <v>0.28940299247811879</v>
      </c>
      <c r="G4125" s="13">
        <v>0</v>
      </c>
      <c r="H4125" t="s">
        <v>21</v>
      </c>
      <c r="I4125" t="s">
        <v>22</v>
      </c>
      <c r="J4125">
        <v>2022</v>
      </c>
      <c r="K4125">
        <v>10</v>
      </c>
      <c r="L4125" s="12">
        <v>-14.192026283807422</v>
      </c>
      <c r="M4125" s="1">
        <v>19167.131468</v>
      </c>
      <c r="N4125" s="12">
        <v>-18.401938661067863</v>
      </c>
      <c r="O4125" s="13">
        <v>0</v>
      </c>
      <c r="P4125" s="12">
        <v>0</v>
      </c>
      <c r="Q4125" s="12">
        <v>0</v>
      </c>
      <c r="R4125" s="2">
        <f>DATE(CURR[[#This Row],[YEAR]],CURR[[#This Row],[MONTH]],1)</f>
        <v>44835</v>
      </c>
      <c r="S4125" t="str">
        <f>IF(AND(CURR[[#This Row],[DATE]]&gt;=DATE(2023,6,1),CURR[[#This Row],[DATE]]&lt;=DATE(2024,5,31)),"Y","N")</f>
        <v>N</v>
      </c>
    </row>
    <row r="4126" spans="1:19" x14ac:dyDescent="0.25">
      <c r="A4126" t="s">
        <v>83</v>
      </c>
      <c r="B4126" t="s">
        <v>14</v>
      </c>
      <c r="C4126" t="s">
        <v>20</v>
      </c>
      <c r="D4126" s="1">
        <v>19167.131468</v>
      </c>
      <c r="E4126" s="1">
        <v>66229.900748</v>
      </c>
      <c r="F4126" s="13">
        <v>0.28940299247811879</v>
      </c>
      <c r="G4126" s="13">
        <v>0</v>
      </c>
      <c r="H4126" t="s">
        <v>21</v>
      </c>
      <c r="I4126" t="s">
        <v>23</v>
      </c>
      <c r="J4126">
        <v>2022</v>
      </c>
      <c r="K4126">
        <v>10</v>
      </c>
      <c r="L4126" s="12">
        <v>-4.2099123772604408</v>
      </c>
      <c r="M4126" s="1">
        <v>19167.131468</v>
      </c>
      <c r="N4126" s="12">
        <v>-18.401938661067863</v>
      </c>
      <c r="O4126" s="13">
        <v>0</v>
      </c>
      <c r="P4126" s="12">
        <v>0</v>
      </c>
      <c r="Q4126" s="12">
        <v>0</v>
      </c>
      <c r="R4126" s="2">
        <f>DATE(CURR[[#This Row],[YEAR]],CURR[[#This Row],[MONTH]],1)</f>
        <v>44835</v>
      </c>
      <c r="S4126" t="str">
        <f>IF(AND(CURR[[#This Row],[DATE]]&gt;=DATE(2023,6,1),CURR[[#This Row],[DATE]]&lt;=DATE(2024,5,31)),"Y","N")</f>
        <v>N</v>
      </c>
    </row>
    <row r="4127" spans="1:19" x14ac:dyDescent="0.25">
      <c r="A4127" t="s">
        <v>83</v>
      </c>
      <c r="B4127" t="s">
        <v>14</v>
      </c>
      <c r="C4127" t="s">
        <v>20</v>
      </c>
      <c r="D4127" s="1">
        <v>7994.1558320000013</v>
      </c>
      <c r="E4127" s="1">
        <v>23195.025384</v>
      </c>
      <c r="F4127" s="13">
        <v>0</v>
      </c>
      <c r="G4127" s="13">
        <v>0.34464958324703515</v>
      </c>
      <c r="H4127" t="s">
        <v>24</v>
      </c>
      <c r="I4127" t="s">
        <v>17</v>
      </c>
      <c r="J4127">
        <v>2022</v>
      </c>
      <c r="K4127">
        <v>10</v>
      </c>
      <c r="L4127" s="12">
        <v>-2.1322469714728274</v>
      </c>
      <c r="M4127" s="1">
        <v>19167.131468</v>
      </c>
      <c r="N4127" s="12">
        <v>-18.401938661067863</v>
      </c>
      <c r="O4127" s="13">
        <v>0.41707627692471577</v>
      </c>
      <c r="P4127" s="12">
        <v>-7.6750120649551734</v>
      </c>
      <c r="Q4127" s="12">
        <v>-9.8072590364280003</v>
      </c>
      <c r="R4127" s="2">
        <f>DATE(CURR[[#This Row],[YEAR]],CURR[[#This Row],[MONTH]],1)</f>
        <v>44835</v>
      </c>
      <c r="S4127" t="str">
        <f>IF(AND(CURR[[#This Row],[DATE]]&gt;=DATE(2023,6,1),CURR[[#This Row],[DATE]]&lt;=DATE(2024,5,31)),"Y","N")</f>
        <v>N</v>
      </c>
    </row>
    <row r="4128" spans="1:19" x14ac:dyDescent="0.25">
      <c r="A4128" t="s">
        <v>83</v>
      </c>
      <c r="B4128" t="s">
        <v>14</v>
      </c>
      <c r="C4128" t="s">
        <v>20</v>
      </c>
      <c r="D4128" s="1">
        <v>2673.2490160000002</v>
      </c>
      <c r="E4128" s="1">
        <v>18523.616959999999</v>
      </c>
      <c r="F4128" s="13">
        <v>0</v>
      </c>
      <c r="G4128" s="13">
        <v>0.14431571446184777</v>
      </c>
      <c r="H4128" t="s">
        <v>25</v>
      </c>
      <c r="I4128" t="s">
        <v>17</v>
      </c>
      <c r="J4128">
        <v>2022</v>
      </c>
      <c r="K4128">
        <v>10</v>
      </c>
      <c r="L4128" s="12">
        <v>-3.4652273756318603</v>
      </c>
      <c r="M4128" s="1">
        <v>19167.131468</v>
      </c>
      <c r="N4128" s="12">
        <v>-18.401938661067863</v>
      </c>
      <c r="O4128" s="13">
        <v>0.13947047947487895</v>
      </c>
      <c r="P4128" s="12">
        <v>-2.566527208326447</v>
      </c>
      <c r="Q4128" s="12">
        <v>-6.0317545839583069</v>
      </c>
      <c r="R4128" s="2">
        <f>DATE(CURR[[#This Row],[YEAR]],CURR[[#This Row],[MONTH]],1)</f>
        <v>44835</v>
      </c>
      <c r="S4128" t="str">
        <f>IF(AND(CURR[[#This Row],[DATE]]&gt;=DATE(2023,6,1),CURR[[#This Row],[DATE]]&lt;=DATE(2024,5,31)),"Y","N")</f>
        <v>N</v>
      </c>
    </row>
    <row r="4129" spans="1:19" x14ac:dyDescent="0.25">
      <c r="A4129" t="s">
        <v>83</v>
      </c>
      <c r="B4129" t="s">
        <v>14</v>
      </c>
      <c r="C4129" t="s">
        <v>20</v>
      </c>
      <c r="D4129" s="1">
        <v>803.32583199999988</v>
      </c>
      <c r="E4129" s="1">
        <v>6949.8625400000019</v>
      </c>
      <c r="F4129" s="13">
        <v>0</v>
      </c>
      <c r="G4129" s="13">
        <v>0.11558873680974988</v>
      </c>
      <c r="H4129" t="s">
        <v>26</v>
      </c>
      <c r="I4129" t="s">
        <v>17</v>
      </c>
      <c r="J4129">
        <v>2022</v>
      </c>
      <c r="K4129">
        <v>10</v>
      </c>
      <c r="L4129" s="12">
        <v>-2.0491996165828974</v>
      </c>
      <c r="M4129" s="1">
        <v>19167.131468</v>
      </c>
      <c r="N4129" s="12">
        <v>-18.401938661067863</v>
      </c>
      <c r="O4129" s="13">
        <v>4.1911635726043422E-2</v>
      </c>
      <c r="P4129" s="12">
        <v>-0.77125534981567156</v>
      </c>
      <c r="Q4129" s="12">
        <v>-2.820454966398569</v>
      </c>
      <c r="R4129" s="2">
        <f>DATE(CURR[[#This Row],[YEAR]],CURR[[#This Row],[MONTH]],1)</f>
        <v>44835</v>
      </c>
      <c r="S4129" t="str">
        <f>IF(AND(CURR[[#This Row],[DATE]]&gt;=DATE(2023,6,1),CURR[[#This Row],[DATE]]&lt;=DATE(2024,5,31)),"Y","N")</f>
        <v>N</v>
      </c>
    </row>
    <row r="4130" spans="1:19" x14ac:dyDescent="0.25">
      <c r="A4130" t="s">
        <v>83</v>
      </c>
      <c r="B4130" t="s">
        <v>110</v>
      </c>
      <c r="C4130" t="s">
        <v>15</v>
      </c>
      <c r="D4130" s="1">
        <v>1271045.6480479999</v>
      </c>
      <c r="E4130" s="1">
        <v>6047364.9080450004</v>
      </c>
      <c r="F4130" s="13">
        <v>0</v>
      </c>
      <c r="G4130" s="13">
        <v>0.21018173491682104</v>
      </c>
      <c r="H4130" t="s">
        <v>16</v>
      </c>
      <c r="I4130" t="s">
        <v>17</v>
      </c>
      <c r="J4130">
        <v>2022</v>
      </c>
      <c r="K4130">
        <v>10</v>
      </c>
      <c r="L4130" s="12">
        <v>-1.2952167119160931</v>
      </c>
      <c r="M4130" s="1">
        <v>4241675.3110159943</v>
      </c>
      <c r="N4130" s="12">
        <v>-11.534803747251013</v>
      </c>
      <c r="O4130" s="13">
        <v>0.29965651655301984</v>
      </c>
      <c r="P4130" s="12">
        <v>-3.4564791100239587</v>
      </c>
      <c r="Q4130" s="12">
        <v>-4.7516958219400518</v>
      </c>
      <c r="R4130" s="2">
        <f>DATE(CURR[[#This Row],[YEAR]],CURR[[#This Row],[MONTH]],1)</f>
        <v>44835</v>
      </c>
      <c r="S4130" t="str">
        <f>IF(AND(CURR[[#This Row],[DATE]]&gt;=DATE(2023,6,1),CURR[[#This Row],[DATE]]&lt;=DATE(2024,5,31)),"Y","N")</f>
        <v>N</v>
      </c>
    </row>
    <row r="4131" spans="1:19" x14ac:dyDescent="0.25">
      <c r="A4131" t="s">
        <v>83</v>
      </c>
      <c r="B4131" t="s">
        <v>110</v>
      </c>
      <c r="C4131" t="s">
        <v>15</v>
      </c>
      <c r="D4131" s="1">
        <v>4241675.3110159943</v>
      </c>
      <c r="E4131" s="1">
        <v>23382329.313724019</v>
      </c>
      <c r="F4131" s="13">
        <v>0.18140516516147032</v>
      </c>
      <c r="G4131" s="13">
        <v>0</v>
      </c>
      <c r="H4131" t="s">
        <v>21</v>
      </c>
      <c r="I4131" t="s">
        <v>23</v>
      </c>
      <c r="J4131">
        <v>2022</v>
      </c>
      <c r="K4131">
        <v>10</v>
      </c>
      <c r="L4131" s="12">
        <v>-2.6388802809977516</v>
      </c>
      <c r="M4131" s="1">
        <v>4241675.3110159943</v>
      </c>
      <c r="N4131" s="12">
        <v>-11.534803747251013</v>
      </c>
      <c r="O4131" s="13">
        <v>0</v>
      </c>
      <c r="P4131" s="12">
        <v>0</v>
      </c>
      <c r="Q4131" s="12">
        <v>0</v>
      </c>
      <c r="R4131" s="2">
        <f>DATE(CURR[[#This Row],[YEAR]],CURR[[#This Row],[MONTH]],1)</f>
        <v>44835</v>
      </c>
      <c r="S4131" t="str">
        <f>IF(AND(CURR[[#This Row],[DATE]]&gt;=DATE(2023,6,1),CURR[[#This Row],[DATE]]&lt;=DATE(2024,5,31)),"Y","N")</f>
        <v>N</v>
      </c>
    </row>
    <row r="4132" spans="1:19" x14ac:dyDescent="0.25">
      <c r="A4132" t="s">
        <v>83</v>
      </c>
      <c r="B4132" t="s">
        <v>110</v>
      </c>
      <c r="C4132" t="s">
        <v>15</v>
      </c>
      <c r="D4132" s="1">
        <v>4241675.3110159943</v>
      </c>
      <c r="E4132" s="1">
        <v>23382329.313724019</v>
      </c>
      <c r="F4132" s="13">
        <v>0.18140516516147032</v>
      </c>
      <c r="G4132" s="13">
        <v>0</v>
      </c>
      <c r="H4132" t="s">
        <v>21</v>
      </c>
      <c r="I4132" t="s">
        <v>22</v>
      </c>
      <c r="J4132">
        <v>2022</v>
      </c>
      <c r="K4132">
        <v>10</v>
      </c>
      <c r="L4132" s="12">
        <v>-8.8959234662532616</v>
      </c>
      <c r="M4132" s="1">
        <v>4241675.3110159943</v>
      </c>
      <c r="N4132" s="12">
        <v>-11.534803747251013</v>
      </c>
      <c r="O4132" s="13">
        <v>0</v>
      </c>
      <c r="P4132" s="12">
        <v>0</v>
      </c>
      <c r="Q4132" s="12">
        <v>0</v>
      </c>
      <c r="R4132" s="2">
        <f>DATE(CURR[[#This Row],[YEAR]],CURR[[#This Row],[MONTH]],1)</f>
        <v>44835</v>
      </c>
      <c r="S4132" t="str">
        <f>IF(AND(CURR[[#This Row],[DATE]]&gt;=DATE(2023,6,1),CURR[[#This Row],[DATE]]&lt;=DATE(2024,5,31)),"Y","N")</f>
        <v>N</v>
      </c>
    </row>
    <row r="4133" spans="1:19" x14ac:dyDescent="0.25">
      <c r="A4133" t="s">
        <v>83</v>
      </c>
      <c r="B4133" t="s">
        <v>110</v>
      </c>
      <c r="C4133" t="s">
        <v>15</v>
      </c>
      <c r="D4133" s="1">
        <v>1717135.4443639994</v>
      </c>
      <c r="E4133" s="1">
        <v>7501264.081834008</v>
      </c>
      <c r="F4133" s="13">
        <v>0</v>
      </c>
      <c r="G4133" s="13">
        <v>0.22891281064513216</v>
      </c>
      <c r="H4133" t="s">
        <v>24</v>
      </c>
      <c r="I4133" t="s">
        <v>17</v>
      </c>
      <c r="J4133">
        <v>2022</v>
      </c>
      <c r="K4133">
        <v>10</v>
      </c>
      <c r="L4133" s="12">
        <v>-1.4162171404094239</v>
      </c>
      <c r="M4133" s="1">
        <v>4241675.3110159943</v>
      </c>
      <c r="N4133" s="12">
        <v>-11.534803747251013</v>
      </c>
      <c r="O4133" s="13">
        <v>0.40482482001968689</v>
      </c>
      <c r="P4133" s="12">
        <v>-4.6695748509433015</v>
      </c>
      <c r="Q4133" s="12">
        <v>-6.0857919913527256</v>
      </c>
      <c r="R4133" s="2">
        <f>DATE(CURR[[#This Row],[YEAR]],CURR[[#This Row],[MONTH]],1)</f>
        <v>44835</v>
      </c>
      <c r="S4133" t="str">
        <f>IF(AND(CURR[[#This Row],[DATE]]&gt;=DATE(2023,6,1),CURR[[#This Row],[DATE]]&lt;=DATE(2024,5,31)),"Y","N")</f>
        <v>N</v>
      </c>
    </row>
    <row r="4134" spans="1:19" x14ac:dyDescent="0.25">
      <c r="A4134" t="s">
        <v>83</v>
      </c>
      <c r="B4134" t="s">
        <v>110</v>
      </c>
      <c r="C4134" t="s">
        <v>15</v>
      </c>
      <c r="D4134" s="1">
        <v>582140.3174140004</v>
      </c>
      <c r="E4134" s="1">
        <v>6465220.1071510036</v>
      </c>
      <c r="F4134" s="13">
        <v>0</v>
      </c>
      <c r="G4134" s="13">
        <v>9.0041840458008671E-2</v>
      </c>
      <c r="H4134" t="s">
        <v>25</v>
      </c>
      <c r="I4134" t="s">
        <v>17</v>
      </c>
      <c r="J4134">
        <v>2022</v>
      </c>
      <c r="K4134">
        <v>10</v>
      </c>
      <c r="L4134" s="12">
        <v>-2.1620337859315697</v>
      </c>
      <c r="M4134" s="1">
        <v>4241675.3110159943</v>
      </c>
      <c r="N4134" s="12">
        <v>-11.534803747251013</v>
      </c>
      <c r="O4134" s="13">
        <v>0.13724301714045206</v>
      </c>
      <c r="P4134" s="12">
        <v>-1.5830712683957215</v>
      </c>
      <c r="Q4134" s="12">
        <v>-3.7451050543272912</v>
      </c>
      <c r="R4134" s="2">
        <f>DATE(CURR[[#This Row],[YEAR]],CURR[[#This Row],[MONTH]],1)</f>
        <v>44835</v>
      </c>
      <c r="S4134" t="str">
        <f>IF(AND(CURR[[#This Row],[DATE]]&gt;=DATE(2023,6,1),CURR[[#This Row],[DATE]]&lt;=DATE(2024,5,31)),"Y","N")</f>
        <v>N</v>
      </c>
    </row>
    <row r="4135" spans="1:19" x14ac:dyDescent="0.25">
      <c r="A4135" t="s">
        <v>83</v>
      </c>
      <c r="B4135" t="s">
        <v>110</v>
      </c>
      <c r="C4135" t="s">
        <v>15</v>
      </c>
      <c r="D4135" s="1">
        <v>671353.90119000059</v>
      </c>
      <c r="E4135" s="1">
        <v>3368480.216694003</v>
      </c>
      <c r="F4135" s="13">
        <v>0</v>
      </c>
      <c r="G4135" s="13">
        <v>0.19930468876225171</v>
      </c>
      <c r="H4135" t="s">
        <v>26</v>
      </c>
      <c r="I4135" t="s">
        <v>17</v>
      </c>
      <c r="J4135">
        <v>2022</v>
      </c>
      <c r="K4135">
        <v>10</v>
      </c>
      <c r="L4135" s="12">
        <v>-3.5333467867807875</v>
      </c>
      <c r="M4135" s="1">
        <v>4241675.3110159943</v>
      </c>
      <c r="N4135" s="12">
        <v>-11.534803747251013</v>
      </c>
      <c r="O4135" s="13">
        <v>0.1582756462868426</v>
      </c>
      <c r="P4135" s="12">
        <v>-1.8256785178880479</v>
      </c>
      <c r="Q4135" s="12">
        <v>-5.359025304668835</v>
      </c>
      <c r="R4135" s="2">
        <f>DATE(CURR[[#This Row],[YEAR]],CURR[[#This Row],[MONTH]],1)</f>
        <v>44835</v>
      </c>
      <c r="S4135" t="str">
        <f>IF(AND(CURR[[#This Row],[DATE]]&gt;=DATE(2023,6,1),CURR[[#This Row],[DATE]]&lt;=DATE(2024,5,31)),"Y","N")</f>
        <v>N</v>
      </c>
    </row>
    <row r="4136" spans="1:19" x14ac:dyDescent="0.25">
      <c r="A4136" t="s">
        <v>83</v>
      </c>
      <c r="B4136" t="s">
        <v>110</v>
      </c>
      <c r="C4136" t="s">
        <v>18</v>
      </c>
      <c r="D4136" s="1">
        <v>2804046.7356360015</v>
      </c>
      <c r="E4136" s="1">
        <v>6047364.9080450004</v>
      </c>
      <c r="F4136" s="13">
        <v>0</v>
      </c>
      <c r="G4136" s="13">
        <v>0.46368075654004104</v>
      </c>
      <c r="H4136" t="s">
        <v>16</v>
      </c>
      <c r="I4136" t="s">
        <v>17</v>
      </c>
      <c r="J4136">
        <v>2022</v>
      </c>
      <c r="K4136">
        <v>10</v>
      </c>
      <c r="L4136" s="12">
        <v>-2.8573703852155923</v>
      </c>
      <c r="M4136" s="1">
        <v>8027564.1443259986</v>
      </c>
      <c r="N4136" s="12">
        <v>-21.830142616712948</v>
      </c>
      <c r="O4136" s="13">
        <v>0.34930231452811789</v>
      </c>
      <c r="P4136" s="12">
        <v>-7.625319342496736</v>
      </c>
      <c r="Q4136" s="12">
        <v>-10.482689727712328</v>
      </c>
      <c r="R4136" s="2">
        <f>DATE(CURR[[#This Row],[YEAR]],CURR[[#This Row],[MONTH]],1)</f>
        <v>44835</v>
      </c>
      <c r="S4136" t="str">
        <f>IF(AND(CURR[[#This Row],[DATE]]&gt;=DATE(2023,6,1),CURR[[#This Row],[DATE]]&lt;=DATE(2024,5,31)),"Y","N")</f>
        <v>N</v>
      </c>
    </row>
    <row r="4137" spans="1:19" x14ac:dyDescent="0.25">
      <c r="A4137" t="s">
        <v>83</v>
      </c>
      <c r="B4137" t="s">
        <v>110</v>
      </c>
      <c r="C4137" t="s">
        <v>18</v>
      </c>
      <c r="D4137" s="1">
        <v>8027564.1443259986</v>
      </c>
      <c r="E4137" s="1">
        <v>23382329.313724019</v>
      </c>
      <c r="F4137" s="13">
        <v>0.34331755560444965</v>
      </c>
      <c r="G4137" s="13">
        <v>0</v>
      </c>
      <c r="H4137" t="s">
        <v>21</v>
      </c>
      <c r="I4137" t="s">
        <v>23</v>
      </c>
      <c r="J4137">
        <v>2022</v>
      </c>
      <c r="K4137">
        <v>10</v>
      </c>
      <c r="L4137" s="12">
        <v>-4.9942013878078733</v>
      </c>
      <c r="M4137" s="1">
        <v>8027564.1443259986</v>
      </c>
      <c r="N4137" s="12">
        <v>-21.830142616712948</v>
      </c>
      <c r="O4137" s="13">
        <v>0</v>
      </c>
      <c r="P4137" s="12">
        <v>0</v>
      </c>
      <c r="Q4137" s="12">
        <v>0</v>
      </c>
      <c r="R4137" s="2">
        <f>DATE(CURR[[#This Row],[YEAR]],CURR[[#This Row],[MONTH]],1)</f>
        <v>44835</v>
      </c>
      <c r="S4137" t="str">
        <f>IF(AND(CURR[[#This Row],[DATE]]&gt;=DATE(2023,6,1),CURR[[#This Row],[DATE]]&lt;=DATE(2024,5,31)),"Y","N")</f>
        <v>N</v>
      </c>
    </row>
    <row r="4138" spans="1:19" x14ac:dyDescent="0.25">
      <c r="A4138" t="s">
        <v>83</v>
      </c>
      <c r="B4138" t="s">
        <v>110</v>
      </c>
      <c r="C4138" t="s">
        <v>18</v>
      </c>
      <c r="D4138" s="1">
        <v>8027564.1443259986</v>
      </c>
      <c r="E4138" s="1">
        <v>23382329.313724019</v>
      </c>
      <c r="F4138" s="13">
        <v>0.34331755560444965</v>
      </c>
      <c r="G4138" s="13">
        <v>0</v>
      </c>
      <c r="H4138" t="s">
        <v>21</v>
      </c>
      <c r="I4138" t="s">
        <v>22</v>
      </c>
      <c r="J4138">
        <v>2022</v>
      </c>
      <c r="K4138">
        <v>10</v>
      </c>
      <c r="L4138" s="12">
        <v>-16.835941228905074</v>
      </c>
      <c r="M4138" s="1">
        <v>8027564.1443259986</v>
      </c>
      <c r="N4138" s="12">
        <v>-21.830142616712948</v>
      </c>
      <c r="O4138" s="13">
        <v>0</v>
      </c>
      <c r="P4138" s="12">
        <v>0</v>
      </c>
      <c r="Q4138" s="12">
        <v>0</v>
      </c>
      <c r="R4138" s="2">
        <f>DATE(CURR[[#This Row],[YEAR]],CURR[[#This Row],[MONTH]],1)</f>
        <v>44835</v>
      </c>
      <c r="S4138" t="str">
        <f>IF(AND(CURR[[#This Row],[DATE]]&gt;=DATE(2023,6,1),CURR[[#This Row],[DATE]]&lt;=DATE(2024,5,31)),"Y","N")</f>
        <v>N</v>
      </c>
    </row>
    <row r="4139" spans="1:19" x14ac:dyDescent="0.25">
      <c r="A4139" t="s">
        <v>83</v>
      </c>
      <c r="B4139" t="s">
        <v>110</v>
      </c>
      <c r="C4139" t="s">
        <v>18</v>
      </c>
      <c r="D4139" s="1">
        <v>2064740.6561740013</v>
      </c>
      <c r="E4139" s="1">
        <v>7501264.081834008</v>
      </c>
      <c r="F4139" s="13">
        <v>0</v>
      </c>
      <c r="G4139" s="13">
        <v>0.27525236195513147</v>
      </c>
      <c r="H4139" t="s">
        <v>24</v>
      </c>
      <c r="I4139" t="s">
        <v>17</v>
      </c>
      <c r="J4139">
        <v>2022</v>
      </c>
      <c r="K4139">
        <v>10</v>
      </c>
      <c r="L4139" s="12">
        <v>-1.7029064989435772</v>
      </c>
      <c r="M4139" s="1">
        <v>8027564.1443259986</v>
      </c>
      <c r="N4139" s="12">
        <v>-21.830142616712948</v>
      </c>
      <c r="O4139" s="13">
        <v>0.25720637282398928</v>
      </c>
      <c r="P4139" s="12">
        <v>-5.6148518006751278</v>
      </c>
      <c r="Q4139" s="12">
        <v>-7.3177582996187045</v>
      </c>
      <c r="R4139" s="2">
        <f>DATE(CURR[[#This Row],[YEAR]],CURR[[#This Row],[MONTH]],1)</f>
        <v>44835</v>
      </c>
      <c r="S4139" t="str">
        <f>IF(AND(CURR[[#This Row],[DATE]]&gt;=DATE(2023,6,1),CURR[[#This Row],[DATE]]&lt;=DATE(2024,5,31)),"Y","N")</f>
        <v>N</v>
      </c>
    </row>
    <row r="4140" spans="1:19" x14ac:dyDescent="0.25">
      <c r="A4140" t="s">
        <v>83</v>
      </c>
      <c r="B4140" t="s">
        <v>110</v>
      </c>
      <c r="C4140" t="s">
        <v>18</v>
      </c>
      <c r="D4140" s="1">
        <v>1014581.4604609996</v>
      </c>
      <c r="E4140" s="1">
        <v>6465220.1071510036</v>
      </c>
      <c r="F4140" s="13">
        <v>0</v>
      </c>
      <c r="G4140" s="13">
        <v>0.15692914450643355</v>
      </c>
      <c r="H4140" t="s">
        <v>25</v>
      </c>
      <c r="I4140" t="s">
        <v>17</v>
      </c>
      <c r="J4140">
        <v>2022</v>
      </c>
      <c r="K4140">
        <v>10</v>
      </c>
      <c r="L4140" s="12">
        <v>-3.7680939293824647</v>
      </c>
      <c r="M4140" s="1">
        <v>8027564.1443259986</v>
      </c>
      <c r="N4140" s="12">
        <v>-21.830142616712948</v>
      </c>
      <c r="O4140" s="13">
        <v>0.12638721313464943</v>
      </c>
      <c r="P4140" s="12">
        <v>-2.7590508876582929</v>
      </c>
      <c r="Q4140" s="12">
        <v>-6.5271448170407576</v>
      </c>
      <c r="R4140" s="2">
        <f>DATE(CURR[[#This Row],[YEAR]],CURR[[#This Row],[MONTH]],1)</f>
        <v>44835</v>
      </c>
      <c r="S4140" t="str">
        <f>IF(AND(CURR[[#This Row],[DATE]]&gt;=DATE(2023,6,1),CURR[[#This Row],[DATE]]&lt;=DATE(2024,5,31)),"Y","N")</f>
        <v>N</v>
      </c>
    </row>
    <row r="4141" spans="1:19" x14ac:dyDescent="0.25">
      <c r="A4141" t="s">
        <v>83</v>
      </c>
      <c r="B4141" t="s">
        <v>110</v>
      </c>
      <c r="C4141" t="s">
        <v>18</v>
      </c>
      <c r="D4141" s="1">
        <v>2144195.2920549996</v>
      </c>
      <c r="E4141" s="1">
        <v>3368480.216694003</v>
      </c>
      <c r="F4141" s="13">
        <v>0</v>
      </c>
      <c r="G4141" s="13">
        <v>0.63654679681017134</v>
      </c>
      <c r="H4141" t="s">
        <v>26</v>
      </c>
      <c r="I4141" t="s">
        <v>17</v>
      </c>
      <c r="J4141">
        <v>2022</v>
      </c>
      <c r="K4141">
        <v>10</v>
      </c>
      <c r="L4141" s="12">
        <v>-11.284935608453225</v>
      </c>
      <c r="M4141" s="1">
        <v>8027564.1443259986</v>
      </c>
      <c r="N4141" s="12">
        <v>-21.830142616712948</v>
      </c>
      <c r="O4141" s="13">
        <v>0.26710409951324382</v>
      </c>
      <c r="P4141" s="12">
        <v>-5.8309205858827999</v>
      </c>
      <c r="Q4141" s="12">
        <v>-17.115856194336025</v>
      </c>
      <c r="R4141" s="2">
        <f>DATE(CURR[[#This Row],[YEAR]],CURR[[#This Row],[MONTH]],1)</f>
        <v>44835</v>
      </c>
      <c r="S4141" t="str">
        <f>IF(AND(CURR[[#This Row],[DATE]]&gt;=DATE(2023,6,1),CURR[[#This Row],[DATE]]&lt;=DATE(2024,5,31)),"Y","N")</f>
        <v>N</v>
      </c>
    </row>
    <row r="4142" spans="1:19" x14ac:dyDescent="0.25">
      <c r="A4142" t="s">
        <v>83</v>
      </c>
      <c r="B4142" t="s">
        <v>110</v>
      </c>
      <c r="C4142" t="s">
        <v>19</v>
      </c>
      <c r="D4142" s="1">
        <v>2136.4046510000007</v>
      </c>
      <c r="E4142" s="1">
        <v>6047364.9080450004</v>
      </c>
      <c r="F4142" s="13">
        <v>0</v>
      </c>
      <c r="G4142" s="13">
        <v>3.5327860704385046E-4</v>
      </c>
      <c r="H4142" t="s">
        <v>16</v>
      </c>
      <c r="I4142" t="s">
        <v>17</v>
      </c>
      <c r="J4142">
        <v>2022</v>
      </c>
      <c r="K4142">
        <v>10</v>
      </c>
      <c r="L4142" s="12">
        <v>-2.1770319670580164E-3</v>
      </c>
      <c r="M4142" s="1">
        <v>6048035.036662994</v>
      </c>
      <c r="N4142" s="12">
        <v>-16.447014938466769</v>
      </c>
      <c r="O4142" s="13">
        <v>3.5323946340409481E-4</v>
      </c>
      <c r="P4142" s="12">
        <v>-5.8097347314631327E-3</v>
      </c>
      <c r="Q4142" s="12">
        <v>-7.98676669852115E-3</v>
      </c>
      <c r="R4142" s="2">
        <f>DATE(CURR[[#This Row],[YEAR]],CURR[[#This Row],[MONTH]],1)</f>
        <v>44835</v>
      </c>
      <c r="S4142" t="str">
        <f>IF(AND(CURR[[#This Row],[DATE]]&gt;=DATE(2023,6,1),CURR[[#This Row],[DATE]]&lt;=DATE(2024,5,31)),"Y","N")</f>
        <v>N</v>
      </c>
    </row>
    <row r="4143" spans="1:19" x14ac:dyDescent="0.25">
      <c r="A4143" t="s">
        <v>83</v>
      </c>
      <c r="B4143" t="s">
        <v>110</v>
      </c>
      <c r="C4143" t="s">
        <v>19</v>
      </c>
      <c r="D4143" s="1">
        <v>6048035.036662994</v>
      </c>
      <c r="E4143" s="1">
        <v>23382329.313724019</v>
      </c>
      <c r="F4143" s="13">
        <v>0.25865836356659139</v>
      </c>
      <c r="G4143" s="13">
        <v>0</v>
      </c>
      <c r="H4143" t="s">
        <v>21</v>
      </c>
      <c r="I4143" t="s">
        <v>23</v>
      </c>
      <c r="J4143">
        <v>2022</v>
      </c>
      <c r="K4143">
        <v>10</v>
      </c>
      <c r="L4143" s="12">
        <v>-3.7626737613753458</v>
      </c>
      <c r="M4143" s="1">
        <v>6048035.036662994</v>
      </c>
      <c r="N4143" s="12">
        <v>-16.447014938466769</v>
      </c>
      <c r="O4143" s="13">
        <v>0</v>
      </c>
      <c r="P4143" s="12">
        <v>0</v>
      </c>
      <c r="Q4143" s="12">
        <v>0</v>
      </c>
      <c r="R4143" s="2">
        <f>DATE(CURR[[#This Row],[YEAR]],CURR[[#This Row],[MONTH]],1)</f>
        <v>44835</v>
      </c>
      <c r="S4143" t="str">
        <f>IF(AND(CURR[[#This Row],[DATE]]&gt;=DATE(2023,6,1),CURR[[#This Row],[DATE]]&lt;=DATE(2024,5,31)),"Y","N")</f>
        <v>N</v>
      </c>
    </row>
    <row r="4144" spans="1:19" x14ac:dyDescent="0.25">
      <c r="A4144" t="s">
        <v>83</v>
      </c>
      <c r="B4144" t="s">
        <v>110</v>
      </c>
      <c r="C4144" t="s">
        <v>19</v>
      </c>
      <c r="D4144" s="1">
        <v>6048035.036662994</v>
      </c>
      <c r="E4144" s="1">
        <v>23382329.313724019</v>
      </c>
      <c r="F4144" s="13">
        <v>0.25865836356659139</v>
      </c>
      <c r="G4144" s="13">
        <v>0</v>
      </c>
      <c r="H4144" t="s">
        <v>21</v>
      </c>
      <c r="I4144" t="s">
        <v>22</v>
      </c>
      <c r="J4144">
        <v>2022</v>
      </c>
      <c r="K4144">
        <v>10</v>
      </c>
      <c r="L4144" s="12">
        <v>-12.684341177091422</v>
      </c>
      <c r="M4144" s="1">
        <v>6048035.036662994</v>
      </c>
      <c r="N4144" s="12">
        <v>-16.447014938466769</v>
      </c>
      <c r="O4144" s="13">
        <v>0</v>
      </c>
      <c r="P4144" s="12">
        <v>0</v>
      </c>
      <c r="Q4144" s="12">
        <v>0</v>
      </c>
      <c r="R4144" s="2">
        <f>DATE(CURR[[#This Row],[YEAR]],CURR[[#This Row],[MONTH]],1)</f>
        <v>44835</v>
      </c>
      <c r="S4144" t="str">
        <f>IF(AND(CURR[[#This Row],[DATE]]&gt;=DATE(2023,6,1),CURR[[#This Row],[DATE]]&lt;=DATE(2024,5,31)),"Y","N")</f>
        <v>N</v>
      </c>
    </row>
    <row r="4145" spans="1:19" x14ac:dyDescent="0.25">
      <c r="A4145" t="s">
        <v>83</v>
      </c>
      <c r="B4145" t="s">
        <v>110</v>
      </c>
      <c r="C4145" t="s">
        <v>19</v>
      </c>
      <c r="D4145" s="1">
        <v>1656700.0760809998</v>
      </c>
      <c r="E4145" s="1">
        <v>7501264.081834008</v>
      </c>
      <c r="F4145" s="13">
        <v>0</v>
      </c>
      <c r="G4145" s="13">
        <v>0.22085611944966321</v>
      </c>
      <c r="H4145" t="s">
        <v>24</v>
      </c>
      <c r="I4145" t="s">
        <v>17</v>
      </c>
      <c r="J4145">
        <v>2022</v>
      </c>
      <c r="K4145">
        <v>10</v>
      </c>
      <c r="L4145" s="12">
        <v>-1.3663727296320078</v>
      </c>
      <c r="M4145" s="1">
        <v>6048035.036662994</v>
      </c>
      <c r="N4145" s="12">
        <v>-16.447014938466769</v>
      </c>
      <c r="O4145" s="13">
        <v>0.27392369026272784</v>
      </c>
      <c r="P4145" s="12">
        <v>-4.5052270257510285</v>
      </c>
      <c r="Q4145" s="12">
        <v>-5.8715997553830359</v>
      </c>
      <c r="R4145" s="2">
        <f>DATE(CURR[[#This Row],[YEAR]],CURR[[#This Row],[MONTH]],1)</f>
        <v>44835</v>
      </c>
      <c r="S4145" t="str">
        <f>IF(AND(CURR[[#This Row],[DATE]]&gt;=DATE(2023,6,1),CURR[[#This Row],[DATE]]&lt;=DATE(2024,5,31)),"Y","N")</f>
        <v>N</v>
      </c>
    </row>
    <row r="4146" spans="1:19" x14ac:dyDescent="0.25">
      <c r="A4146" t="s">
        <v>83</v>
      </c>
      <c r="B4146" t="s">
        <v>110</v>
      </c>
      <c r="C4146" t="s">
        <v>19</v>
      </c>
      <c r="D4146" s="1">
        <v>4100455.8478900017</v>
      </c>
      <c r="E4146" s="1">
        <v>6465220.1071510036</v>
      </c>
      <c r="F4146" s="13">
        <v>0</v>
      </c>
      <c r="G4146" s="13">
        <v>0.63423298510047621</v>
      </c>
      <c r="H4146" t="s">
        <v>25</v>
      </c>
      <c r="I4146" t="s">
        <v>17</v>
      </c>
      <c r="J4146">
        <v>2022</v>
      </c>
      <c r="K4146">
        <v>10</v>
      </c>
      <c r="L4146" s="12">
        <v>-15.228844001461106</v>
      </c>
      <c r="M4146" s="1">
        <v>6048035.036662994</v>
      </c>
      <c r="N4146" s="12">
        <v>-16.447014938466769</v>
      </c>
      <c r="O4146" s="13">
        <v>0.67798149697102783</v>
      </c>
      <c r="P4146" s="12">
        <v>-11.150771808686557</v>
      </c>
      <c r="Q4146" s="12">
        <v>-26.379615810147662</v>
      </c>
      <c r="R4146" s="2">
        <f>DATE(CURR[[#This Row],[YEAR]],CURR[[#This Row],[MONTH]],1)</f>
        <v>44835</v>
      </c>
      <c r="S4146" t="str">
        <f>IF(AND(CURR[[#This Row],[DATE]]&gt;=DATE(2023,6,1),CURR[[#This Row],[DATE]]&lt;=DATE(2024,5,31)),"Y","N")</f>
        <v>N</v>
      </c>
    </row>
    <row r="4147" spans="1:19" x14ac:dyDescent="0.25">
      <c r="A4147" t="s">
        <v>83</v>
      </c>
      <c r="B4147" t="s">
        <v>110</v>
      </c>
      <c r="C4147" t="s">
        <v>19</v>
      </c>
      <c r="D4147" s="1">
        <v>288742.70804099995</v>
      </c>
      <c r="E4147" s="1">
        <v>3368480.216694003</v>
      </c>
      <c r="F4147" s="13">
        <v>0</v>
      </c>
      <c r="G4147" s="13">
        <v>8.571898585302859E-2</v>
      </c>
      <c r="H4147" t="s">
        <v>26</v>
      </c>
      <c r="I4147" t="s">
        <v>17</v>
      </c>
      <c r="J4147">
        <v>2022</v>
      </c>
      <c r="K4147">
        <v>10</v>
      </c>
      <c r="L4147" s="12">
        <v>-1.5196576915016906</v>
      </c>
      <c r="M4147" s="1">
        <v>6048035.036662994</v>
      </c>
      <c r="N4147" s="12">
        <v>-16.447014938466769</v>
      </c>
      <c r="O4147" s="13">
        <v>4.774157330284149E-2</v>
      </c>
      <c r="P4147" s="12">
        <v>-0.78520636929774024</v>
      </c>
      <c r="Q4147" s="12">
        <v>-2.3048640607994306</v>
      </c>
      <c r="R4147" s="2">
        <f>DATE(CURR[[#This Row],[YEAR]],CURR[[#This Row],[MONTH]],1)</f>
        <v>44835</v>
      </c>
      <c r="S4147" t="str">
        <f>IF(AND(CURR[[#This Row],[DATE]]&gt;=DATE(2023,6,1),CURR[[#This Row],[DATE]]&lt;=DATE(2024,5,31)),"Y","N")</f>
        <v>N</v>
      </c>
    </row>
    <row r="4148" spans="1:19" x14ac:dyDescent="0.25">
      <c r="A4148" t="s">
        <v>83</v>
      </c>
      <c r="B4148" t="s">
        <v>110</v>
      </c>
      <c r="C4148" t="s">
        <v>20</v>
      </c>
      <c r="D4148" s="1">
        <v>1970136.1197100007</v>
      </c>
      <c r="E4148" s="1">
        <v>6047364.9080450004</v>
      </c>
      <c r="F4148" s="13">
        <v>0</v>
      </c>
      <c r="G4148" s="13">
        <v>0.3257842299360944</v>
      </c>
      <c r="H4148" t="s">
        <v>16</v>
      </c>
      <c r="I4148" t="s">
        <v>17</v>
      </c>
      <c r="J4148">
        <v>2022</v>
      </c>
      <c r="K4148">
        <v>10</v>
      </c>
      <c r="L4148" s="12">
        <v>-2.007601560901259</v>
      </c>
      <c r="M4148" s="1">
        <v>5065054.8217189992</v>
      </c>
      <c r="N4148" s="12">
        <v>-13.773900417569189</v>
      </c>
      <c r="O4148" s="13">
        <v>0.38896639603228772</v>
      </c>
      <c r="P4148" s="12">
        <v>-5.3575844047295105</v>
      </c>
      <c r="Q4148" s="12">
        <v>-7.3651859656307694</v>
      </c>
      <c r="R4148" s="2">
        <f>DATE(CURR[[#This Row],[YEAR]],CURR[[#This Row],[MONTH]],1)</f>
        <v>44835</v>
      </c>
      <c r="S4148" t="str">
        <f>IF(AND(CURR[[#This Row],[DATE]]&gt;=DATE(2023,6,1),CURR[[#This Row],[DATE]]&lt;=DATE(2024,5,31)),"Y","N")</f>
        <v>N</v>
      </c>
    </row>
    <row r="4149" spans="1:19" x14ac:dyDescent="0.25">
      <c r="A4149" t="s">
        <v>83</v>
      </c>
      <c r="B4149" t="s">
        <v>110</v>
      </c>
      <c r="C4149" t="s">
        <v>20</v>
      </c>
      <c r="D4149" s="1">
        <v>5065054.8217189992</v>
      </c>
      <c r="E4149" s="1">
        <v>23382329.313724019</v>
      </c>
      <c r="F4149" s="13">
        <v>0.21661891566748728</v>
      </c>
      <c r="G4149" s="13">
        <v>0</v>
      </c>
      <c r="H4149" t="s">
        <v>21</v>
      </c>
      <c r="I4149" t="s">
        <v>23</v>
      </c>
      <c r="J4149">
        <v>2022</v>
      </c>
      <c r="K4149">
        <v>10</v>
      </c>
      <c r="L4149" s="12">
        <v>-3.1511306998190105</v>
      </c>
      <c r="M4149" s="1">
        <v>5065054.8217189992</v>
      </c>
      <c r="N4149" s="12">
        <v>-13.773900417569189</v>
      </c>
      <c r="O4149" s="13">
        <v>0</v>
      </c>
      <c r="P4149" s="12">
        <v>0</v>
      </c>
      <c r="Q4149" s="12">
        <v>0</v>
      </c>
      <c r="R4149" s="2">
        <f>DATE(CURR[[#This Row],[YEAR]],CURR[[#This Row],[MONTH]],1)</f>
        <v>44835</v>
      </c>
      <c r="S4149" t="str">
        <f>IF(AND(CURR[[#This Row],[DATE]]&gt;=DATE(2023,6,1),CURR[[#This Row],[DATE]]&lt;=DATE(2024,5,31)),"Y","N")</f>
        <v>N</v>
      </c>
    </row>
    <row r="4150" spans="1:19" x14ac:dyDescent="0.25">
      <c r="A4150" t="s">
        <v>83</v>
      </c>
      <c r="B4150" t="s">
        <v>110</v>
      </c>
      <c r="C4150" t="s">
        <v>20</v>
      </c>
      <c r="D4150" s="1">
        <v>5065054.8217189992</v>
      </c>
      <c r="E4150" s="1">
        <v>23382329.313724019</v>
      </c>
      <c r="F4150" s="13">
        <v>0.21661891566748728</v>
      </c>
      <c r="G4150" s="13">
        <v>0</v>
      </c>
      <c r="H4150" t="s">
        <v>21</v>
      </c>
      <c r="I4150" t="s">
        <v>22</v>
      </c>
      <c r="J4150">
        <v>2022</v>
      </c>
      <c r="K4150">
        <v>10</v>
      </c>
      <c r="L4150" s="12">
        <v>-10.622769717750179</v>
      </c>
      <c r="M4150" s="1">
        <v>5065054.8217189992</v>
      </c>
      <c r="N4150" s="12">
        <v>-13.773900417569189</v>
      </c>
      <c r="O4150" s="13">
        <v>0</v>
      </c>
      <c r="P4150" s="12">
        <v>0</v>
      </c>
      <c r="Q4150" s="12">
        <v>0</v>
      </c>
      <c r="R4150" s="2">
        <f>DATE(CURR[[#This Row],[YEAR]],CURR[[#This Row],[MONTH]],1)</f>
        <v>44835</v>
      </c>
      <c r="S4150" t="str">
        <f>IF(AND(CURR[[#This Row],[DATE]]&gt;=DATE(2023,6,1),CURR[[#This Row],[DATE]]&lt;=DATE(2024,5,31)),"Y","N")</f>
        <v>N</v>
      </c>
    </row>
    <row r="4151" spans="1:19" x14ac:dyDescent="0.25">
      <c r="A4151" t="s">
        <v>83</v>
      </c>
      <c r="B4151" t="s">
        <v>110</v>
      </c>
      <c r="C4151" t="s">
        <v>20</v>
      </c>
      <c r="D4151" s="1">
        <v>2062687.9052149991</v>
      </c>
      <c r="E4151" s="1">
        <v>7501264.081834008</v>
      </c>
      <c r="F4151" s="13">
        <v>0</v>
      </c>
      <c r="G4151" s="13">
        <v>0.27497870795007207</v>
      </c>
      <c r="H4151" t="s">
        <v>24</v>
      </c>
      <c r="I4151" t="s">
        <v>17</v>
      </c>
      <c r="J4151">
        <v>2022</v>
      </c>
      <c r="K4151">
        <v>10</v>
      </c>
      <c r="L4151" s="12">
        <v>-1.7012134810149839</v>
      </c>
      <c r="M4151" s="1">
        <v>5065054.8217189992</v>
      </c>
      <c r="N4151" s="12">
        <v>-13.773900417569189</v>
      </c>
      <c r="O4151" s="13">
        <v>0.40723900881984049</v>
      </c>
      <c r="P4151" s="12">
        <v>-5.6092695536340633</v>
      </c>
      <c r="Q4151" s="12">
        <v>-7.3104830346490477</v>
      </c>
      <c r="R4151" s="2">
        <f>DATE(CURR[[#This Row],[YEAR]],CURR[[#This Row],[MONTH]],1)</f>
        <v>44835</v>
      </c>
      <c r="S4151" t="str">
        <f>IF(AND(CURR[[#This Row],[DATE]]&gt;=DATE(2023,6,1),CURR[[#This Row],[DATE]]&lt;=DATE(2024,5,31)),"Y","N")</f>
        <v>N</v>
      </c>
    </row>
    <row r="4152" spans="1:19" x14ac:dyDescent="0.25">
      <c r="A4152" t="s">
        <v>83</v>
      </c>
      <c r="B4152" t="s">
        <v>110</v>
      </c>
      <c r="C4152" t="s">
        <v>20</v>
      </c>
      <c r="D4152" s="1">
        <v>768042.48138600052</v>
      </c>
      <c r="E4152" s="1">
        <v>6465220.1071510036</v>
      </c>
      <c r="F4152" s="13">
        <v>0</v>
      </c>
      <c r="G4152" s="13">
        <v>0.11879602993508134</v>
      </c>
      <c r="H4152" t="s">
        <v>25</v>
      </c>
      <c r="I4152" t="s">
        <v>17</v>
      </c>
      <c r="J4152">
        <v>2022</v>
      </c>
      <c r="K4152">
        <v>10</v>
      </c>
      <c r="L4152" s="12">
        <v>-2.8524631332248558</v>
      </c>
      <c r="M4152" s="1">
        <v>5065054.8217189992</v>
      </c>
      <c r="N4152" s="12">
        <v>-13.773900417569189</v>
      </c>
      <c r="O4152" s="13">
        <v>0.15163557126620381</v>
      </c>
      <c r="P4152" s="12">
        <v>-2.088613258381907</v>
      </c>
      <c r="Q4152" s="12">
        <v>-4.9410763916067628</v>
      </c>
      <c r="R4152" s="2">
        <f>DATE(CURR[[#This Row],[YEAR]],CURR[[#This Row],[MONTH]],1)</f>
        <v>44835</v>
      </c>
      <c r="S4152" t="str">
        <f>IF(AND(CURR[[#This Row],[DATE]]&gt;=DATE(2023,6,1),CURR[[#This Row],[DATE]]&lt;=DATE(2024,5,31)),"Y","N")</f>
        <v>N</v>
      </c>
    </row>
    <row r="4153" spans="1:19" x14ac:dyDescent="0.25">
      <c r="A4153" t="s">
        <v>83</v>
      </c>
      <c r="B4153" t="s">
        <v>110</v>
      </c>
      <c r="C4153" t="s">
        <v>20</v>
      </c>
      <c r="D4153" s="1">
        <v>264188.31540799985</v>
      </c>
      <c r="E4153" s="1">
        <v>3368480.216694003</v>
      </c>
      <c r="F4153" s="13">
        <v>0</v>
      </c>
      <c r="G4153" s="13">
        <v>7.8429528574547366E-2</v>
      </c>
      <c r="H4153" t="s">
        <v>26</v>
      </c>
      <c r="I4153" t="s">
        <v>17</v>
      </c>
      <c r="J4153">
        <v>2022</v>
      </c>
      <c r="K4153">
        <v>10</v>
      </c>
      <c r="L4153" s="12">
        <v>-1.3904275132642798</v>
      </c>
      <c r="M4153" s="1">
        <v>5065054.8217189992</v>
      </c>
      <c r="N4153" s="12">
        <v>-13.773900417569189</v>
      </c>
      <c r="O4153" s="13">
        <v>5.2159023881668182E-2</v>
      </c>
      <c r="P4153" s="12">
        <v>-0.71843320082371065</v>
      </c>
      <c r="Q4153" s="12">
        <v>-2.1088607140879905</v>
      </c>
      <c r="R4153" s="2">
        <f>DATE(CURR[[#This Row],[YEAR]],CURR[[#This Row],[MONTH]],1)</f>
        <v>44835</v>
      </c>
      <c r="S4153" t="str">
        <f>IF(AND(CURR[[#This Row],[DATE]]&gt;=DATE(2023,6,1),CURR[[#This Row],[DATE]]&lt;=DATE(2024,5,31)),"Y","N")</f>
        <v>N</v>
      </c>
    </row>
    <row r="4154" spans="1:19" x14ac:dyDescent="0.25">
      <c r="A4154" t="s">
        <v>83</v>
      </c>
      <c r="B4154" t="s">
        <v>111</v>
      </c>
      <c r="C4154" t="s">
        <v>15</v>
      </c>
      <c r="D4154" s="1">
        <v>233217.34793000008</v>
      </c>
      <c r="E4154" s="1">
        <v>1142593.4424819998</v>
      </c>
      <c r="F4154" s="13">
        <v>0</v>
      </c>
      <c r="G4154" s="13">
        <v>0.20411227586200167</v>
      </c>
      <c r="H4154" t="s">
        <v>16</v>
      </c>
      <c r="I4154" t="s">
        <v>17</v>
      </c>
      <c r="J4154">
        <v>2022</v>
      </c>
      <c r="K4154">
        <v>10</v>
      </c>
      <c r="L4154" s="12">
        <v>-1.2578144856798144</v>
      </c>
      <c r="M4154" s="1">
        <v>763411.98141600122</v>
      </c>
      <c r="N4154" s="12">
        <v>-11.146616265052131</v>
      </c>
      <c r="O4154" s="13">
        <v>0.30549343422331543</v>
      </c>
      <c r="P4154" s="12">
        <v>-3.405218082780241</v>
      </c>
      <c r="Q4154" s="12">
        <v>-4.6630325684600553</v>
      </c>
      <c r="R4154" s="2">
        <f>DATE(CURR[[#This Row],[YEAR]],CURR[[#This Row],[MONTH]],1)</f>
        <v>44835</v>
      </c>
      <c r="S4154" t="str">
        <f>IF(AND(CURR[[#This Row],[DATE]]&gt;=DATE(2023,6,1),CURR[[#This Row],[DATE]]&lt;=DATE(2024,5,31)),"Y","N")</f>
        <v>N</v>
      </c>
    </row>
    <row r="4155" spans="1:19" x14ac:dyDescent="0.25">
      <c r="A4155" t="s">
        <v>83</v>
      </c>
      <c r="B4155" t="s">
        <v>111</v>
      </c>
      <c r="C4155" t="s">
        <v>15</v>
      </c>
      <c r="D4155" s="1">
        <v>763411.98141600122</v>
      </c>
      <c r="E4155" s="1">
        <v>4354882.9107809998</v>
      </c>
      <c r="F4155" s="13">
        <v>0.17530023127053301</v>
      </c>
      <c r="G4155" s="13">
        <v>0</v>
      </c>
      <c r="H4155" t="s">
        <v>21</v>
      </c>
      <c r="I4155" t="s">
        <v>23</v>
      </c>
      <c r="J4155">
        <v>2022</v>
      </c>
      <c r="K4155">
        <v>10</v>
      </c>
      <c r="L4155" s="12">
        <v>-2.5500725028551092</v>
      </c>
      <c r="M4155" s="1">
        <v>763411.98141600122</v>
      </c>
      <c r="N4155" s="12">
        <v>-11.146616265052131</v>
      </c>
      <c r="O4155" s="13">
        <v>0</v>
      </c>
      <c r="P4155" s="12">
        <v>0</v>
      </c>
      <c r="Q4155" s="12">
        <v>0</v>
      </c>
      <c r="R4155" s="2">
        <f>DATE(CURR[[#This Row],[YEAR]],CURR[[#This Row],[MONTH]],1)</f>
        <v>44835</v>
      </c>
      <c r="S4155" t="str">
        <f>IF(AND(CURR[[#This Row],[DATE]]&gt;=DATE(2023,6,1),CURR[[#This Row],[DATE]]&lt;=DATE(2024,5,31)),"Y","N")</f>
        <v>N</v>
      </c>
    </row>
    <row r="4156" spans="1:19" x14ac:dyDescent="0.25">
      <c r="A4156" t="s">
        <v>83</v>
      </c>
      <c r="B4156" t="s">
        <v>111</v>
      </c>
      <c r="C4156" t="s">
        <v>15</v>
      </c>
      <c r="D4156" s="1">
        <v>763411.98141600122</v>
      </c>
      <c r="E4156" s="1">
        <v>4354882.9107809998</v>
      </c>
      <c r="F4156" s="13">
        <v>0.17530023127053301</v>
      </c>
      <c r="G4156" s="13">
        <v>0</v>
      </c>
      <c r="H4156" t="s">
        <v>21</v>
      </c>
      <c r="I4156" t="s">
        <v>22</v>
      </c>
      <c r="J4156">
        <v>2022</v>
      </c>
      <c r="K4156">
        <v>10</v>
      </c>
      <c r="L4156" s="12">
        <v>-8.5965437621970224</v>
      </c>
      <c r="M4156" s="1">
        <v>763411.98141600122</v>
      </c>
      <c r="N4156" s="12">
        <v>-11.146616265052131</v>
      </c>
      <c r="O4156" s="13">
        <v>0</v>
      </c>
      <c r="P4156" s="12">
        <v>0</v>
      </c>
      <c r="Q4156" s="12">
        <v>0</v>
      </c>
      <c r="R4156" s="2">
        <f>DATE(CURR[[#This Row],[YEAR]],CURR[[#This Row],[MONTH]],1)</f>
        <v>44835</v>
      </c>
      <c r="S4156" t="str">
        <f>IF(AND(CURR[[#This Row],[DATE]]&gt;=DATE(2023,6,1),CURR[[#This Row],[DATE]]&lt;=DATE(2024,5,31)),"Y","N")</f>
        <v>N</v>
      </c>
    </row>
    <row r="4157" spans="1:19" x14ac:dyDescent="0.25">
      <c r="A4157" t="s">
        <v>83</v>
      </c>
      <c r="B4157" t="s">
        <v>111</v>
      </c>
      <c r="C4157" t="s">
        <v>15</v>
      </c>
      <c r="D4157" s="1">
        <v>315300.77491099999</v>
      </c>
      <c r="E4157" s="1">
        <v>1440234.6084319998</v>
      </c>
      <c r="F4157" s="13">
        <v>0</v>
      </c>
      <c r="G4157" s="13">
        <v>0.21892320394541248</v>
      </c>
      <c r="H4157" t="s">
        <v>24</v>
      </c>
      <c r="I4157" t="s">
        <v>17</v>
      </c>
      <c r="J4157">
        <v>2022</v>
      </c>
      <c r="K4157">
        <v>10</v>
      </c>
      <c r="L4157" s="12">
        <v>-1.354414342242642</v>
      </c>
      <c r="M4157" s="1">
        <v>763411.98141600122</v>
      </c>
      <c r="N4157" s="12">
        <v>-11.146616265052131</v>
      </c>
      <c r="O4157" s="13">
        <v>0.41301522976646232</v>
      </c>
      <c r="P4157" s="12">
        <v>-4.6037222778290925</v>
      </c>
      <c r="Q4157" s="12">
        <v>-5.9581366200717341</v>
      </c>
      <c r="R4157" s="2">
        <f>DATE(CURR[[#This Row],[YEAR]],CURR[[#This Row],[MONTH]],1)</f>
        <v>44835</v>
      </c>
      <c r="S4157" t="str">
        <f>IF(AND(CURR[[#This Row],[DATE]]&gt;=DATE(2023,6,1),CURR[[#This Row],[DATE]]&lt;=DATE(2024,5,31)),"Y","N")</f>
        <v>N</v>
      </c>
    </row>
    <row r="4158" spans="1:19" x14ac:dyDescent="0.25">
      <c r="A4158" t="s">
        <v>83</v>
      </c>
      <c r="B4158" t="s">
        <v>111</v>
      </c>
      <c r="C4158" t="s">
        <v>15</v>
      </c>
      <c r="D4158" s="1">
        <v>104796.06063599999</v>
      </c>
      <c r="E4158" s="1">
        <v>1234801.9243849998</v>
      </c>
      <c r="F4158" s="13">
        <v>0</v>
      </c>
      <c r="G4158" s="13">
        <v>8.4868721506240197E-2</v>
      </c>
      <c r="H4158" t="s">
        <v>25</v>
      </c>
      <c r="I4158" t="s">
        <v>17</v>
      </c>
      <c r="J4158">
        <v>2022</v>
      </c>
      <c r="K4158">
        <v>10</v>
      </c>
      <c r="L4158" s="12">
        <v>-2.0378197772498803</v>
      </c>
      <c r="M4158" s="1">
        <v>763411.98141600122</v>
      </c>
      <c r="N4158" s="12">
        <v>-11.146616265052131</v>
      </c>
      <c r="O4158" s="13">
        <v>0.13727327208255347</v>
      </c>
      <c r="P4158" s="12">
        <v>-1.5301324873523172</v>
      </c>
      <c r="Q4158" s="12">
        <v>-3.5679522646021975</v>
      </c>
      <c r="R4158" s="2">
        <f>DATE(CURR[[#This Row],[YEAR]],CURR[[#This Row],[MONTH]],1)</f>
        <v>44835</v>
      </c>
      <c r="S4158" t="str">
        <f>IF(AND(CURR[[#This Row],[DATE]]&gt;=DATE(2023,6,1),CURR[[#This Row],[DATE]]&lt;=DATE(2024,5,31)),"Y","N")</f>
        <v>N</v>
      </c>
    </row>
    <row r="4159" spans="1:19" x14ac:dyDescent="0.25">
      <c r="A4159" t="s">
        <v>83</v>
      </c>
      <c r="B4159" t="s">
        <v>111</v>
      </c>
      <c r="C4159" t="s">
        <v>15</v>
      </c>
      <c r="D4159" s="1">
        <v>110097.797939</v>
      </c>
      <c r="E4159" s="1">
        <v>537252.93548200012</v>
      </c>
      <c r="F4159" s="13">
        <v>0</v>
      </c>
      <c r="G4159" s="13">
        <v>0.20492730828957689</v>
      </c>
      <c r="H4159" t="s">
        <v>26</v>
      </c>
      <c r="I4159" t="s">
        <v>17</v>
      </c>
      <c r="J4159">
        <v>2022</v>
      </c>
      <c r="K4159">
        <v>10</v>
      </c>
      <c r="L4159" s="12">
        <v>-3.6330266526361465</v>
      </c>
      <c r="M4159" s="1">
        <v>763411.98141600122</v>
      </c>
      <c r="N4159" s="12">
        <v>-11.146616265052131</v>
      </c>
      <c r="O4159" s="13">
        <v>0.14421806392766726</v>
      </c>
      <c r="P4159" s="12">
        <v>-1.6075434170904639</v>
      </c>
      <c r="Q4159" s="12">
        <v>-5.2405700697266102</v>
      </c>
      <c r="R4159" s="2">
        <f>DATE(CURR[[#This Row],[YEAR]],CURR[[#This Row],[MONTH]],1)</f>
        <v>44835</v>
      </c>
      <c r="S4159" t="str">
        <f>IF(AND(CURR[[#This Row],[DATE]]&gt;=DATE(2023,6,1),CURR[[#This Row],[DATE]]&lt;=DATE(2024,5,31)),"Y","N")</f>
        <v>N</v>
      </c>
    </row>
    <row r="4160" spans="1:19" x14ac:dyDescent="0.25">
      <c r="A4160" t="s">
        <v>83</v>
      </c>
      <c r="B4160" t="s">
        <v>111</v>
      </c>
      <c r="C4160" t="s">
        <v>18</v>
      </c>
      <c r="D4160" s="1">
        <v>440946.10113899998</v>
      </c>
      <c r="E4160" s="1">
        <v>1142593.4424819998</v>
      </c>
      <c r="F4160" s="13">
        <v>0</v>
      </c>
      <c r="G4160" s="13">
        <v>0.38591688412035208</v>
      </c>
      <c r="H4160" t="s">
        <v>16</v>
      </c>
      <c r="I4160" t="s">
        <v>17</v>
      </c>
      <c r="J4160">
        <v>2022</v>
      </c>
      <c r="K4160">
        <v>10</v>
      </c>
      <c r="L4160" s="12">
        <v>-2.3781609658949634</v>
      </c>
      <c r="M4160" s="1">
        <v>1249192.7176149988</v>
      </c>
      <c r="N4160" s="12">
        <v>-18.239524926665197</v>
      </c>
      <c r="O4160" s="13">
        <v>0.35298484767095767</v>
      </c>
      <c r="P4160" s="12">
        <v>-6.43827592782955</v>
      </c>
      <c r="Q4160" s="12">
        <v>-8.8164368937245143</v>
      </c>
      <c r="R4160" s="2">
        <f>DATE(CURR[[#This Row],[YEAR]],CURR[[#This Row],[MONTH]],1)</f>
        <v>44835</v>
      </c>
      <c r="S4160" t="str">
        <f>IF(AND(CURR[[#This Row],[DATE]]&gt;=DATE(2023,6,1),CURR[[#This Row],[DATE]]&lt;=DATE(2024,5,31)),"Y","N")</f>
        <v>N</v>
      </c>
    </row>
    <row r="4161" spans="1:19" x14ac:dyDescent="0.25">
      <c r="A4161" t="s">
        <v>83</v>
      </c>
      <c r="B4161" t="s">
        <v>111</v>
      </c>
      <c r="C4161" t="s">
        <v>18</v>
      </c>
      <c r="D4161" s="1">
        <v>1249192.7176149988</v>
      </c>
      <c r="E4161" s="1">
        <v>4354882.9107809998</v>
      </c>
      <c r="F4161" s="13">
        <v>0.28684874960070283</v>
      </c>
      <c r="G4161" s="13">
        <v>0</v>
      </c>
      <c r="H4161" t="s">
        <v>21</v>
      </c>
      <c r="I4161" t="s">
        <v>23</v>
      </c>
      <c r="J4161">
        <v>2022</v>
      </c>
      <c r="K4161">
        <v>10</v>
      </c>
      <c r="L4161" s="12">
        <v>-4.1727560969743074</v>
      </c>
      <c r="M4161" s="1">
        <v>1249192.7176149988</v>
      </c>
      <c r="N4161" s="12">
        <v>-18.239524926665197</v>
      </c>
      <c r="O4161" s="13">
        <v>0</v>
      </c>
      <c r="P4161" s="12">
        <v>0</v>
      </c>
      <c r="Q4161" s="12">
        <v>0</v>
      </c>
      <c r="R4161" s="2">
        <f>DATE(CURR[[#This Row],[YEAR]],CURR[[#This Row],[MONTH]],1)</f>
        <v>44835</v>
      </c>
      <c r="S4161" t="str">
        <f>IF(AND(CURR[[#This Row],[DATE]]&gt;=DATE(2023,6,1),CURR[[#This Row],[DATE]]&lt;=DATE(2024,5,31)),"Y","N")</f>
        <v>N</v>
      </c>
    </row>
    <row r="4162" spans="1:19" x14ac:dyDescent="0.25">
      <c r="A4162" t="s">
        <v>83</v>
      </c>
      <c r="B4162" t="s">
        <v>111</v>
      </c>
      <c r="C4162" t="s">
        <v>18</v>
      </c>
      <c r="D4162" s="1">
        <v>1249192.7176149988</v>
      </c>
      <c r="E4162" s="1">
        <v>4354882.9107809998</v>
      </c>
      <c r="F4162" s="13">
        <v>0.28684874960070283</v>
      </c>
      <c r="G4162" s="13">
        <v>0</v>
      </c>
      <c r="H4162" t="s">
        <v>21</v>
      </c>
      <c r="I4162" t="s">
        <v>22</v>
      </c>
      <c r="J4162">
        <v>2022</v>
      </c>
      <c r="K4162">
        <v>10</v>
      </c>
      <c r="L4162" s="12">
        <v>-14.06676882969089</v>
      </c>
      <c r="M4162" s="1">
        <v>1249192.7176149988</v>
      </c>
      <c r="N4162" s="12">
        <v>-18.239524926665197</v>
      </c>
      <c r="O4162" s="13">
        <v>0</v>
      </c>
      <c r="P4162" s="12">
        <v>0</v>
      </c>
      <c r="Q4162" s="12">
        <v>0</v>
      </c>
      <c r="R4162" s="2">
        <f>DATE(CURR[[#This Row],[YEAR]],CURR[[#This Row],[MONTH]],1)</f>
        <v>44835</v>
      </c>
      <c r="S4162" t="str">
        <f>IF(AND(CURR[[#This Row],[DATE]]&gt;=DATE(2023,6,1),CURR[[#This Row],[DATE]]&lt;=DATE(2024,5,31)),"Y","N")</f>
        <v>N</v>
      </c>
    </row>
    <row r="4163" spans="1:19" x14ac:dyDescent="0.25">
      <c r="A4163" t="s">
        <v>83</v>
      </c>
      <c r="B4163" t="s">
        <v>111</v>
      </c>
      <c r="C4163" t="s">
        <v>18</v>
      </c>
      <c r="D4163" s="1">
        <v>331549.79307400004</v>
      </c>
      <c r="E4163" s="1">
        <v>1440234.6084319998</v>
      </c>
      <c r="F4163" s="13">
        <v>0</v>
      </c>
      <c r="G4163" s="13">
        <v>0.23020540621153532</v>
      </c>
      <c r="H4163" t="s">
        <v>24</v>
      </c>
      <c r="I4163" t="s">
        <v>17</v>
      </c>
      <c r="J4163">
        <v>2022</v>
      </c>
      <c r="K4163">
        <v>10</v>
      </c>
      <c r="L4163" s="12">
        <v>-1.4242140541321566</v>
      </c>
      <c r="M4163" s="1">
        <v>1249192.7176149988</v>
      </c>
      <c r="N4163" s="12">
        <v>-18.239524926665197</v>
      </c>
      <c r="O4163" s="13">
        <v>0.26541124391679627</v>
      </c>
      <c r="P4163" s="12">
        <v>-4.8409749992376225</v>
      </c>
      <c r="Q4163" s="12">
        <v>-6.2651890533697792</v>
      </c>
      <c r="R4163" s="2">
        <f>DATE(CURR[[#This Row],[YEAR]],CURR[[#This Row],[MONTH]],1)</f>
        <v>44835</v>
      </c>
      <c r="S4163" t="str">
        <f>IF(AND(CURR[[#This Row],[DATE]]&gt;=DATE(2023,6,1),CURR[[#This Row],[DATE]]&lt;=DATE(2024,5,31)),"Y","N")</f>
        <v>N</v>
      </c>
    </row>
    <row r="4164" spans="1:19" x14ac:dyDescent="0.25">
      <c r="A4164" t="s">
        <v>83</v>
      </c>
      <c r="B4164" t="s">
        <v>111</v>
      </c>
      <c r="C4164" t="s">
        <v>18</v>
      </c>
      <c r="D4164" s="1">
        <v>156005.83262399997</v>
      </c>
      <c r="E4164" s="1">
        <v>1234801.9243849998</v>
      </c>
      <c r="F4164" s="13">
        <v>0</v>
      </c>
      <c r="G4164" s="13">
        <v>0.12634077542574254</v>
      </c>
      <c r="H4164" t="s">
        <v>25</v>
      </c>
      <c r="I4164" t="s">
        <v>17</v>
      </c>
      <c r="J4164">
        <v>2022</v>
      </c>
      <c r="K4164">
        <v>10</v>
      </c>
      <c r="L4164" s="12">
        <v>-3.0336232980336981</v>
      </c>
      <c r="M4164" s="1">
        <v>1249192.7176149988</v>
      </c>
      <c r="N4164" s="12">
        <v>-18.239524926665197</v>
      </c>
      <c r="O4164" s="13">
        <v>0.12488532027456228</v>
      </c>
      <c r="P4164" s="12">
        <v>-2.2778489121224452</v>
      </c>
      <c r="Q4164" s="12">
        <v>-5.3114722101561433</v>
      </c>
      <c r="R4164" s="2">
        <f>DATE(CURR[[#This Row],[YEAR]],CURR[[#This Row],[MONTH]],1)</f>
        <v>44835</v>
      </c>
      <c r="S4164" t="str">
        <f>IF(AND(CURR[[#This Row],[DATE]]&gt;=DATE(2023,6,1),CURR[[#This Row],[DATE]]&lt;=DATE(2024,5,31)),"Y","N")</f>
        <v>N</v>
      </c>
    </row>
    <row r="4165" spans="1:19" x14ac:dyDescent="0.25">
      <c r="A4165" t="s">
        <v>83</v>
      </c>
      <c r="B4165" t="s">
        <v>111</v>
      </c>
      <c r="C4165" t="s">
        <v>18</v>
      </c>
      <c r="D4165" s="1">
        <v>320690.99077800009</v>
      </c>
      <c r="E4165" s="1">
        <v>537252.93548200012</v>
      </c>
      <c r="F4165" s="13">
        <v>0</v>
      </c>
      <c r="G4165" s="13">
        <v>0.59690877350030669</v>
      </c>
      <c r="H4165" t="s">
        <v>26</v>
      </c>
      <c r="I4165" t="s">
        <v>17</v>
      </c>
      <c r="J4165">
        <v>2022</v>
      </c>
      <c r="K4165">
        <v>10</v>
      </c>
      <c r="L4165" s="12">
        <v>-10.582218160278577</v>
      </c>
      <c r="M4165" s="1">
        <v>1249192.7176149988</v>
      </c>
      <c r="N4165" s="12">
        <v>-18.239524926665197</v>
      </c>
      <c r="O4165" s="13">
        <v>0.25671858813768483</v>
      </c>
      <c r="P4165" s="12">
        <v>-4.6824250874755986</v>
      </c>
      <c r="Q4165" s="12">
        <v>-15.264643247754176</v>
      </c>
      <c r="R4165" s="2">
        <f>DATE(CURR[[#This Row],[YEAR]],CURR[[#This Row],[MONTH]],1)</f>
        <v>44835</v>
      </c>
      <c r="S4165" t="str">
        <f>IF(AND(CURR[[#This Row],[DATE]]&gt;=DATE(2023,6,1),CURR[[#This Row],[DATE]]&lt;=DATE(2024,5,31)),"Y","N")</f>
        <v>N</v>
      </c>
    </row>
    <row r="4166" spans="1:19" x14ac:dyDescent="0.25">
      <c r="A4166" t="s">
        <v>83</v>
      </c>
      <c r="B4166" t="s">
        <v>111</v>
      </c>
      <c r="C4166" t="s">
        <v>19</v>
      </c>
      <c r="D4166" s="1">
        <v>327.23764599999998</v>
      </c>
      <c r="E4166" s="1">
        <v>1142593.4424819998</v>
      </c>
      <c r="F4166" s="13">
        <v>0</v>
      </c>
      <c r="G4166" s="13">
        <v>2.8639902333865811E-4</v>
      </c>
      <c r="H4166" t="s">
        <v>16</v>
      </c>
      <c r="I4166" t="s">
        <v>17</v>
      </c>
      <c r="J4166">
        <v>2022</v>
      </c>
      <c r="K4166">
        <v>10</v>
      </c>
      <c r="L4166" s="12">
        <v>-1.7648955150716562E-3</v>
      </c>
      <c r="M4166" s="1">
        <v>1179795.0249370013</v>
      </c>
      <c r="N4166" s="12">
        <v>-17.226245768370021</v>
      </c>
      <c r="O4166" s="13">
        <v>2.7736821997318881E-4</v>
      </c>
      <c r="P4166" s="12">
        <v>-4.778013125593469E-3</v>
      </c>
      <c r="Q4166" s="12">
        <v>-6.5429086406651252E-3</v>
      </c>
      <c r="R4166" s="2">
        <f>DATE(CURR[[#This Row],[YEAR]],CURR[[#This Row],[MONTH]],1)</f>
        <v>44835</v>
      </c>
      <c r="S4166" t="str">
        <f>IF(AND(CURR[[#This Row],[DATE]]&gt;=DATE(2023,6,1),CURR[[#This Row],[DATE]]&lt;=DATE(2024,5,31)),"Y","N")</f>
        <v>N</v>
      </c>
    </row>
    <row r="4167" spans="1:19" x14ac:dyDescent="0.25">
      <c r="A4167" t="s">
        <v>83</v>
      </c>
      <c r="B4167" t="s">
        <v>111</v>
      </c>
      <c r="C4167" t="s">
        <v>19</v>
      </c>
      <c r="D4167" s="1">
        <v>1179795.0249370013</v>
      </c>
      <c r="E4167" s="1">
        <v>4354882.9107809998</v>
      </c>
      <c r="F4167" s="13">
        <v>0.27091314487842755</v>
      </c>
      <c r="G4167" s="13">
        <v>0</v>
      </c>
      <c r="H4167" t="s">
        <v>21</v>
      </c>
      <c r="I4167" t="s">
        <v>23</v>
      </c>
      <c r="J4167">
        <v>2022</v>
      </c>
      <c r="K4167">
        <v>10</v>
      </c>
      <c r="L4167" s="12">
        <v>-3.9409426696666787</v>
      </c>
      <c r="M4167" s="1">
        <v>1179795.0249370013</v>
      </c>
      <c r="N4167" s="12">
        <v>-17.226245768370021</v>
      </c>
      <c r="O4167" s="13">
        <v>0</v>
      </c>
      <c r="P4167" s="12">
        <v>0</v>
      </c>
      <c r="Q4167" s="12">
        <v>0</v>
      </c>
      <c r="R4167" s="2">
        <f>DATE(CURR[[#This Row],[YEAR]],CURR[[#This Row],[MONTH]],1)</f>
        <v>44835</v>
      </c>
      <c r="S4167" t="str">
        <f>IF(AND(CURR[[#This Row],[DATE]]&gt;=DATE(2023,6,1),CURR[[#This Row],[DATE]]&lt;=DATE(2024,5,31)),"Y","N")</f>
        <v>N</v>
      </c>
    </row>
    <row r="4168" spans="1:19" x14ac:dyDescent="0.25">
      <c r="A4168" t="s">
        <v>83</v>
      </c>
      <c r="B4168" t="s">
        <v>111</v>
      </c>
      <c r="C4168" t="s">
        <v>19</v>
      </c>
      <c r="D4168" s="1">
        <v>1179795.0249370013</v>
      </c>
      <c r="E4168" s="1">
        <v>4354882.9107809998</v>
      </c>
      <c r="F4168" s="13">
        <v>0.27091314487842755</v>
      </c>
      <c r="G4168" s="13">
        <v>0</v>
      </c>
      <c r="H4168" t="s">
        <v>21</v>
      </c>
      <c r="I4168" t="s">
        <v>22</v>
      </c>
      <c r="J4168">
        <v>2022</v>
      </c>
      <c r="K4168">
        <v>10</v>
      </c>
      <c r="L4168" s="12">
        <v>-13.285303098703343</v>
      </c>
      <c r="M4168" s="1">
        <v>1179795.0249370013</v>
      </c>
      <c r="N4168" s="12">
        <v>-17.226245768370021</v>
      </c>
      <c r="O4168" s="13">
        <v>0</v>
      </c>
      <c r="P4168" s="12">
        <v>0</v>
      </c>
      <c r="Q4168" s="12">
        <v>0</v>
      </c>
      <c r="R4168" s="2">
        <f>DATE(CURR[[#This Row],[YEAR]],CURR[[#This Row],[MONTH]],1)</f>
        <v>44835</v>
      </c>
      <c r="S4168" t="str">
        <f>IF(AND(CURR[[#This Row],[DATE]]&gt;=DATE(2023,6,1),CURR[[#This Row],[DATE]]&lt;=DATE(2024,5,31)),"Y","N")</f>
        <v>N</v>
      </c>
    </row>
    <row r="4169" spans="1:19" x14ac:dyDescent="0.25">
      <c r="A4169" t="s">
        <v>83</v>
      </c>
      <c r="B4169" t="s">
        <v>111</v>
      </c>
      <c r="C4169" t="s">
        <v>19</v>
      </c>
      <c r="D4169" s="1">
        <v>327545.15898699989</v>
      </c>
      <c r="E4169" s="1">
        <v>1440234.6084319998</v>
      </c>
      <c r="F4169" s="13">
        <v>0</v>
      </c>
      <c r="G4169" s="13">
        <v>0.2274248633308445</v>
      </c>
      <c r="H4169" t="s">
        <v>24</v>
      </c>
      <c r="I4169" t="s">
        <v>17</v>
      </c>
      <c r="J4169">
        <v>2022</v>
      </c>
      <c r="K4169">
        <v>10</v>
      </c>
      <c r="L4169" s="12">
        <v>-1.4070116421038394</v>
      </c>
      <c r="M4169" s="1">
        <v>1179795.0249370013</v>
      </c>
      <c r="N4169" s="12">
        <v>-17.226245768370021</v>
      </c>
      <c r="O4169" s="13">
        <v>0.27762886947628057</v>
      </c>
      <c r="P4169" s="12">
        <v>-4.7825031379931309</v>
      </c>
      <c r="Q4169" s="12">
        <v>-6.1895147800969701</v>
      </c>
      <c r="R4169" s="2">
        <f>DATE(CURR[[#This Row],[YEAR]],CURR[[#This Row],[MONTH]],1)</f>
        <v>44835</v>
      </c>
      <c r="S4169" t="str">
        <f>IF(AND(CURR[[#This Row],[DATE]]&gt;=DATE(2023,6,1),CURR[[#This Row],[DATE]]&lt;=DATE(2024,5,31)),"Y","N")</f>
        <v>N</v>
      </c>
    </row>
    <row r="4170" spans="1:19" x14ac:dyDescent="0.25">
      <c r="A4170" t="s">
        <v>83</v>
      </c>
      <c r="B4170" t="s">
        <v>111</v>
      </c>
      <c r="C4170" t="s">
        <v>19</v>
      </c>
      <c r="D4170" s="1">
        <v>802700.06846999982</v>
      </c>
      <c r="E4170" s="1">
        <v>1234801.9243849998</v>
      </c>
      <c r="F4170" s="13">
        <v>0</v>
      </c>
      <c r="G4170" s="13">
        <v>0.65006383017242964</v>
      </c>
      <c r="H4170" t="s">
        <v>25</v>
      </c>
      <c r="I4170" t="s">
        <v>17</v>
      </c>
      <c r="J4170">
        <v>2022</v>
      </c>
      <c r="K4170">
        <v>10</v>
      </c>
      <c r="L4170" s="12">
        <v>-15.608965306526759</v>
      </c>
      <c r="M4170" s="1">
        <v>1179795.0249370013</v>
      </c>
      <c r="N4170" s="12">
        <v>-17.226245768370021</v>
      </c>
      <c r="O4170" s="13">
        <v>0.68037248123915628</v>
      </c>
      <c r="P4170" s="12">
        <v>-11.720263575861427</v>
      </c>
      <c r="Q4170" s="12">
        <v>-27.329228882388186</v>
      </c>
      <c r="R4170" s="2">
        <f>DATE(CURR[[#This Row],[YEAR]],CURR[[#This Row],[MONTH]],1)</f>
        <v>44835</v>
      </c>
      <c r="S4170" t="str">
        <f>IF(AND(CURR[[#This Row],[DATE]]&gt;=DATE(2023,6,1),CURR[[#This Row],[DATE]]&lt;=DATE(2024,5,31)),"Y","N")</f>
        <v>N</v>
      </c>
    </row>
    <row r="4171" spans="1:19" x14ac:dyDescent="0.25">
      <c r="A4171" t="s">
        <v>83</v>
      </c>
      <c r="B4171" t="s">
        <v>111</v>
      </c>
      <c r="C4171" t="s">
        <v>19</v>
      </c>
      <c r="D4171" s="1">
        <v>49222.559834000007</v>
      </c>
      <c r="E4171" s="1">
        <v>537252.93548200012</v>
      </c>
      <c r="F4171" s="13">
        <v>0</v>
      </c>
      <c r="G4171" s="13">
        <v>9.1618968614549601E-2</v>
      </c>
      <c r="H4171" t="s">
        <v>26</v>
      </c>
      <c r="I4171" t="s">
        <v>17</v>
      </c>
      <c r="J4171">
        <v>2022</v>
      </c>
      <c r="K4171">
        <v>10</v>
      </c>
      <c r="L4171" s="12">
        <v>-1.624254754731598</v>
      </c>
      <c r="M4171" s="1">
        <v>1179795.0249370013</v>
      </c>
      <c r="N4171" s="12">
        <v>-17.226245768370021</v>
      </c>
      <c r="O4171" s="13">
        <v>4.1721281064588653E-2</v>
      </c>
      <c r="P4171" s="12">
        <v>-0.71870104138984658</v>
      </c>
      <c r="Q4171" s="12">
        <v>-2.3429557961214447</v>
      </c>
      <c r="R4171" s="2">
        <f>DATE(CURR[[#This Row],[YEAR]],CURR[[#This Row],[MONTH]],1)</f>
        <v>44835</v>
      </c>
      <c r="S4171" t="str">
        <f>IF(AND(CURR[[#This Row],[DATE]]&gt;=DATE(2023,6,1),CURR[[#This Row],[DATE]]&lt;=DATE(2024,5,31)),"Y","N")</f>
        <v>N</v>
      </c>
    </row>
    <row r="4172" spans="1:19" x14ac:dyDescent="0.25">
      <c r="A4172" t="s">
        <v>83</v>
      </c>
      <c r="B4172" t="s">
        <v>111</v>
      </c>
      <c r="C4172" t="s">
        <v>20</v>
      </c>
      <c r="D4172" s="1">
        <v>468102.75576700008</v>
      </c>
      <c r="E4172" s="1">
        <v>1142593.4424819998</v>
      </c>
      <c r="F4172" s="13">
        <v>0</v>
      </c>
      <c r="G4172" s="13">
        <v>0.40968444099430801</v>
      </c>
      <c r="H4172" t="s">
        <v>16</v>
      </c>
      <c r="I4172" t="s">
        <v>17</v>
      </c>
      <c r="J4172">
        <v>2022</v>
      </c>
      <c r="K4172">
        <v>10</v>
      </c>
      <c r="L4172" s="12">
        <v>-2.5246253429101535</v>
      </c>
      <c r="M4172" s="1">
        <v>1162483.1868129994</v>
      </c>
      <c r="N4172" s="12">
        <v>-16.973474759912669</v>
      </c>
      <c r="O4172" s="13">
        <v>0.40267486108794837</v>
      </c>
      <c r="P4172" s="12">
        <v>-6.8347915911276322</v>
      </c>
      <c r="Q4172" s="12">
        <v>-9.3594169340377853</v>
      </c>
      <c r="R4172" s="2">
        <f>DATE(CURR[[#This Row],[YEAR]],CURR[[#This Row],[MONTH]],1)</f>
        <v>44835</v>
      </c>
      <c r="S4172" t="str">
        <f>IF(AND(CURR[[#This Row],[DATE]]&gt;=DATE(2023,6,1),CURR[[#This Row],[DATE]]&lt;=DATE(2024,5,31)),"Y","N")</f>
        <v>N</v>
      </c>
    </row>
    <row r="4173" spans="1:19" x14ac:dyDescent="0.25">
      <c r="A4173" t="s">
        <v>83</v>
      </c>
      <c r="B4173" t="s">
        <v>111</v>
      </c>
      <c r="C4173" t="s">
        <v>20</v>
      </c>
      <c r="D4173" s="1">
        <v>1162483.1868129994</v>
      </c>
      <c r="E4173" s="1">
        <v>4354882.9107809998</v>
      </c>
      <c r="F4173" s="13">
        <v>0.26693787425033683</v>
      </c>
      <c r="G4173" s="13">
        <v>0</v>
      </c>
      <c r="H4173" t="s">
        <v>21</v>
      </c>
      <c r="I4173" t="s">
        <v>23</v>
      </c>
      <c r="J4173">
        <v>2022</v>
      </c>
      <c r="K4173">
        <v>10</v>
      </c>
      <c r="L4173" s="12">
        <v>-3.883114860503909</v>
      </c>
      <c r="M4173" s="1">
        <v>1162483.1868129994</v>
      </c>
      <c r="N4173" s="12">
        <v>-16.973474759912669</v>
      </c>
      <c r="O4173" s="13">
        <v>0</v>
      </c>
      <c r="P4173" s="12">
        <v>0</v>
      </c>
      <c r="Q4173" s="12">
        <v>0</v>
      </c>
      <c r="R4173" s="2">
        <f>DATE(CURR[[#This Row],[YEAR]],CURR[[#This Row],[MONTH]],1)</f>
        <v>44835</v>
      </c>
      <c r="S4173" t="str">
        <f>IF(AND(CURR[[#This Row],[DATE]]&gt;=DATE(2023,6,1),CURR[[#This Row],[DATE]]&lt;=DATE(2024,5,31)),"Y","N")</f>
        <v>N</v>
      </c>
    </row>
    <row r="4174" spans="1:19" x14ac:dyDescent="0.25">
      <c r="A4174" t="s">
        <v>83</v>
      </c>
      <c r="B4174" t="s">
        <v>111</v>
      </c>
      <c r="C4174" t="s">
        <v>20</v>
      </c>
      <c r="D4174" s="1">
        <v>1162483.1868129994</v>
      </c>
      <c r="E4174" s="1">
        <v>4354882.9107809998</v>
      </c>
      <c r="F4174" s="13">
        <v>0.26693787425033683</v>
      </c>
      <c r="G4174" s="13">
        <v>0</v>
      </c>
      <c r="H4174" t="s">
        <v>21</v>
      </c>
      <c r="I4174" t="s">
        <v>22</v>
      </c>
      <c r="J4174">
        <v>2022</v>
      </c>
      <c r="K4174">
        <v>10</v>
      </c>
      <c r="L4174" s="12">
        <v>-13.090359899408758</v>
      </c>
      <c r="M4174" s="1">
        <v>1162483.1868129994</v>
      </c>
      <c r="N4174" s="12">
        <v>-16.973474759912669</v>
      </c>
      <c r="O4174" s="13">
        <v>0</v>
      </c>
      <c r="P4174" s="12">
        <v>0</v>
      </c>
      <c r="Q4174" s="12">
        <v>0</v>
      </c>
      <c r="R4174" s="2">
        <f>DATE(CURR[[#This Row],[YEAR]],CURR[[#This Row],[MONTH]],1)</f>
        <v>44835</v>
      </c>
      <c r="S4174" t="str">
        <f>IF(AND(CURR[[#This Row],[DATE]]&gt;=DATE(2023,6,1),CURR[[#This Row],[DATE]]&lt;=DATE(2024,5,31)),"Y","N")</f>
        <v>N</v>
      </c>
    </row>
    <row r="4175" spans="1:19" x14ac:dyDescent="0.25">
      <c r="A4175" t="s">
        <v>83</v>
      </c>
      <c r="B4175" t="s">
        <v>111</v>
      </c>
      <c r="C4175" t="s">
        <v>20</v>
      </c>
      <c r="D4175" s="1">
        <v>465838.88146000006</v>
      </c>
      <c r="E4175" s="1">
        <v>1440234.6084319998</v>
      </c>
      <c r="F4175" s="13">
        <v>0</v>
      </c>
      <c r="G4175" s="13">
        <v>0.32344652651220779</v>
      </c>
      <c r="H4175" t="s">
        <v>24</v>
      </c>
      <c r="I4175" t="s">
        <v>17</v>
      </c>
      <c r="J4175">
        <v>2022</v>
      </c>
      <c r="K4175">
        <v>10</v>
      </c>
      <c r="L4175" s="12">
        <v>-2.0010698115213619</v>
      </c>
      <c r="M4175" s="1">
        <v>1162483.1868129994</v>
      </c>
      <c r="N4175" s="12">
        <v>-16.973474759912669</v>
      </c>
      <c r="O4175" s="13">
        <v>0.40072741416339841</v>
      </c>
      <c r="P4175" s="12">
        <v>-6.8017366499075136</v>
      </c>
      <c r="Q4175" s="12">
        <v>-8.8028064614288759</v>
      </c>
      <c r="R4175" s="2">
        <f>DATE(CURR[[#This Row],[YEAR]],CURR[[#This Row],[MONTH]],1)</f>
        <v>44835</v>
      </c>
      <c r="S4175" t="str">
        <f>IF(AND(CURR[[#This Row],[DATE]]&gt;=DATE(2023,6,1),CURR[[#This Row],[DATE]]&lt;=DATE(2024,5,31)),"Y","N")</f>
        <v>N</v>
      </c>
    </row>
    <row r="4176" spans="1:19" x14ac:dyDescent="0.25">
      <c r="A4176" t="s">
        <v>83</v>
      </c>
      <c r="B4176" t="s">
        <v>111</v>
      </c>
      <c r="C4176" t="s">
        <v>20</v>
      </c>
      <c r="D4176" s="1">
        <v>171299.96265499998</v>
      </c>
      <c r="E4176" s="1">
        <v>1234801.9243849998</v>
      </c>
      <c r="F4176" s="13">
        <v>0</v>
      </c>
      <c r="G4176" s="13">
        <v>0.13872667289558763</v>
      </c>
      <c r="H4176" t="s">
        <v>25</v>
      </c>
      <c r="I4176" t="s">
        <v>17</v>
      </c>
      <c r="J4176">
        <v>2022</v>
      </c>
      <c r="K4176">
        <v>10</v>
      </c>
      <c r="L4176" s="12">
        <v>-3.3310264681896631</v>
      </c>
      <c r="M4176" s="1">
        <v>1162483.1868129994</v>
      </c>
      <c r="N4176" s="12">
        <v>-16.973474759912669</v>
      </c>
      <c r="O4176" s="13">
        <v>0.1473569378019364</v>
      </c>
      <c r="P4176" s="12">
        <v>-2.5011592644791887</v>
      </c>
      <c r="Q4176" s="12">
        <v>-5.8321857326688518</v>
      </c>
      <c r="R4176" s="2">
        <f>DATE(CURR[[#This Row],[YEAR]],CURR[[#This Row],[MONTH]],1)</f>
        <v>44835</v>
      </c>
      <c r="S4176" t="str">
        <f>IF(AND(CURR[[#This Row],[DATE]]&gt;=DATE(2023,6,1),CURR[[#This Row],[DATE]]&lt;=DATE(2024,5,31)),"Y","N")</f>
        <v>N</v>
      </c>
    </row>
    <row r="4177" spans="1:19" x14ac:dyDescent="0.25">
      <c r="A4177" t="s">
        <v>83</v>
      </c>
      <c r="B4177" t="s">
        <v>111</v>
      </c>
      <c r="C4177" t="s">
        <v>20</v>
      </c>
      <c r="D4177" s="1">
        <v>57241.58693100002</v>
      </c>
      <c r="E4177" s="1">
        <v>537252.93548200012</v>
      </c>
      <c r="F4177" s="13">
        <v>0</v>
      </c>
      <c r="G4177" s="13">
        <v>0.10654494959556685</v>
      </c>
      <c r="H4177" t="s">
        <v>26</v>
      </c>
      <c r="I4177" t="s">
        <v>17</v>
      </c>
      <c r="J4177">
        <v>2022</v>
      </c>
      <c r="K4177">
        <v>10</v>
      </c>
      <c r="L4177" s="12">
        <v>-1.8888680323536806</v>
      </c>
      <c r="M4177" s="1">
        <v>1162483.1868129994</v>
      </c>
      <c r="N4177" s="12">
        <v>-16.973474759912669</v>
      </c>
      <c r="O4177" s="13">
        <v>4.9240786946717428E-2</v>
      </c>
      <c r="P4177" s="12">
        <v>-0.83578725439834545</v>
      </c>
      <c r="Q4177" s="12">
        <v>-2.724655286752026</v>
      </c>
      <c r="R4177" s="2">
        <f>DATE(CURR[[#This Row],[YEAR]],CURR[[#This Row],[MONTH]],1)</f>
        <v>44835</v>
      </c>
      <c r="S4177" t="str">
        <f>IF(AND(CURR[[#This Row],[DATE]]&gt;=DATE(2023,6,1),CURR[[#This Row],[DATE]]&lt;=DATE(2024,5,31)),"Y","N")</f>
        <v>N</v>
      </c>
    </row>
    <row r="4178" spans="1:19" x14ac:dyDescent="0.25">
      <c r="A4178" t="s">
        <v>84</v>
      </c>
      <c r="B4178" t="s">
        <v>14</v>
      </c>
      <c r="C4178" t="s">
        <v>15</v>
      </c>
      <c r="D4178" s="1">
        <v>3253.6667960000018</v>
      </c>
      <c r="E4178" s="1">
        <v>14408.214436</v>
      </c>
      <c r="F4178" s="13">
        <v>0</v>
      </c>
      <c r="G4178" s="13">
        <v>0.22582026457563489</v>
      </c>
      <c r="H4178" t="s">
        <v>16</v>
      </c>
      <c r="I4178" t="s">
        <v>17</v>
      </c>
      <c r="J4178">
        <v>2022</v>
      </c>
      <c r="K4178">
        <v>11</v>
      </c>
      <c r="L4178" s="12">
        <v>-0.65418172785867557</v>
      </c>
      <c r="M4178" s="1">
        <v>10672.119028000005</v>
      </c>
      <c r="N4178" s="12">
        <v>-11.231742304184817</v>
      </c>
      <c r="O4178" s="13">
        <v>0.30487542234709797</v>
      </c>
      <c r="P4178" s="12">
        <v>-3.4242821786821134</v>
      </c>
      <c r="Q4178" s="12">
        <v>-4.0784639065407893</v>
      </c>
      <c r="R4178" s="2">
        <f>DATE(CURR[[#This Row],[YEAR]],CURR[[#This Row],[MONTH]],1)</f>
        <v>44866</v>
      </c>
      <c r="S4178" t="str">
        <f>IF(AND(CURR[[#This Row],[DATE]]&gt;=DATE(2023,6,1),CURR[[#This Row],[DATE]]&lt;=DATE(2024,5,31)),"Y","N")</f>
        <v>N</v>
      </c>
    </row>
    <row r="4179" spans="1:19" x14ac:dyDescent="0.25">
      <c r="A4179" t="s">
        <v>84</v>
      </c>
      <c r="B4179" t="s">
        <v>14</v>
      </c>
      <c r="C4179" t="s">
        <v>15</v>
      </c>
      <c r="D4179" s="1">
        <v>10672.119028000005</v>
      </c>
      <c r="E4179" s="1">
        <v>53538.215048000005</v>
      </c>
      <c r="F4179" s="13">
        <v>0.19933647430030779</v>
      </c>
      <c r="G4179" s="13">
        <v>0</v>
      </c>
      <c r="H4179" t="s">
        <v>21</v>
      </c>
      <c r="I4179" t="s">
        <v>22</v>
      </c>
      <c r="J4179">
        <v>2022</v>
      </c>
      <c r="K4179">
        <v>11</v>
      </c>
      <c r="L4179" s="12">
        <v>-8.9488607635800559</v>
      </c>
      <c r="M4179" s="1">
        <v>10672.119028000005</v>
      </c>
      <c r="N4179" s="12">
        <v>-11.231742304184817</v>
      </c>
      <c r="O4179" s="13">
        <v>0</v>
      </c>
      <c r="P4179" s="12">
        <v>0</v>
      </c>
      <c r="Q4179" s="12">
        <v>0</v>
      </c>
      <c r="R4179" s="2">
        <f>DATE(CURR[[#This Row],[YEAR]],CURR[[#This Row],[MONTH]],1)</f>
        <v>44866</v>
      </c>
      <c r="S4179" t="str">
        <f>IF(AND(CURR[[#This Row],[DATE]]&gt;=DATE(2023,6,1),CURR[[#This Row],[DATE]]&lt;=DATE(2024,5,31)),"Y","N")</f>
        <v>N</v>
      </c>
    </row>
    <row r="4180" spans="1:19" x14ac:dyDescent="0.25">
      <c r="A4180" t="s">
        <v>84</v>
      </c>
      <c r="B4180" t="s">
        <v>14</v>
      </c>
      <c r="C4180" t="s">
        <v>15</v>
      </c>
      <c r="D4180" s="1">
        <v>10672.119028000005</v>
      </c>
      <c r="E4180" s="1">
        <v>53538.215048000005</v>
      </c>
      <c r="F4180" s="13">
        <v>0.19933647430030779</v>
      </c>
      <c r="G4180" s="13">
        <v>0</v>
      </c>
      <c r="H4180" t="s">
        <v>21</v>
      </c>
      <c r="I4180" t="s">
        <v>23</v>
      </c>
      <c r="J4180">
        <v>2022</v>
      </c>
      <c r="K4180">
        <v>11</v>
      </c>
      <c r="L4180" s="12">
        <v>-2.2828815406047598</v>
      </c>
      <c r="M4180" s="1">
        <v>10672.119028000005</v>
      </c>
      <c r="N4180" s="12">
        <v>-11.231742304184817</v>
      </c>
      <c r="O4180" s="13">
        <v>0</v>
      </c>
      <c r="P4180" s="12">
        <v>0</v>
      </c>
      <c r="Q4180" s="12">
        <v>0</v>
      </c>
      <c r="R4180" s="2">
        <f>DATE(CURR[[#This Row],[YEAR]],CURR[[#This Row],[MONTH]],1)</f>
        <v>44866</v>
      </c>
      <c r="S4180" t="str">
        <f>IF(AND(CURR[[#This Row],[DATE]]&gt;=DATE(2023,6,1),CURR[[#This Row],[DATE]]&lt;=DATE(2024,5,31)),"Y","N")</f>
        <v>N</v>
      </c>
    </row>
    <row r="4181" spans="1:19" x14ac:dyDescent="0.25">
      <c r="A4181" t="s">
        <v>84</v>
      </c>
      <c r="B4181" t="s">
        <v>14</v>
      </c>
      <c r="C4181" t="s">
        <v>15</v>
      </c>
      <c r="D4181" s="1">
        <v>4381.5090880000034</v>
      </c>
      <c r="E4181" s="1">
        <v>17527.881668000002</v>
      </c>
      <c r="F4181" s="13">
        <v>0</v>
      </c>
      <c r="G4181" s="13">
        <v>0.24997368027644551</v>
      </c>
      <c r="H4181" t="s">
        <v>24</v>
      </c>
      <c r="I4181" t="s">
        <v>17</v>
      </c>
      <c r="J4181">
        <v>2022</v>
      </c>
      <c r="K4181">
        <v>11</v>
      </c>
      <c r="L4181" s="12">
        <v>-2.3806545634309373</v>
      </c>
      <c r="M4181" s="1">
        <v>10672.119028000005</v>
      </c>
      <c r="N4181" s="12">
        <v>-11.231742304184817</v>
      </c>
      <c r="O4181" s="13">
        <v>0.41055661734135612</v>
      </c>
      <c r="P4181" s="12">
        <v>-4.6112661272559272</v>
      </c>
      <c r="Q4181" s="12">
        <v>-6.9919206906868645</v>
      </c>
      <c r="R4181" s="2">
        <f>DATE(CURR[[#This Row],[YEAR]],CURR[[#This Row],[MONTH]],1)</f>
        <v>44866</v>
      </c>
      <c r="S4181" t="str">
        <f>IF(AND(CURR[[#This Row],[DATE]]&gt;=DATE(2023,6,1),CURR[[#This Row],[DATE]]&lt;=DATE(2024,5,31)),"Y","N")</f>
        <v>N</v>
      </c>
    </row>
    <row r="4182" spans="1:19" x14ac:dyDescent="0.25">
      <c r="A4182" t="s">
        <v>84</v>
      </c>
      <c r="B4182" t="s">
        <v>14</v>
      </c>
      <c r="C4182" t="s">
        <v>15</v>
      </c>
      <c r="D4182" s="1">
        <v>1472.9429519999997</v>
      </c>
      <c r="E4182" s="1">
        <v>14415.586679999997</v>
      </c>
      <c r="F4182" s="13">
        <v>0</v>
      </c>
      <c r="G4182" s="13">
        <v>0.10217710764720676</v>
      </c>
      <c r="H4182" t="s">
        <v>25</v>
      </c>
      <c r="I4182" t="s">
        <v>17</v>
      </c>
      <c r="J4182">
        <v>2022</v>
      </c>
      <c r="K4182">
        <v>11</v>
      </c>
      <c r="L4182" s="12">
        <v>-2.1357760527133998</v>
      </c>
      <c r="M4182" s="1">
        <v>10672.119028000005</v>
      </c>
      <c r="N4182" s="12">
        <v>-11.231742304184817</v>
      </c>
      <c r="O4182" s="13">
        <v>0.13801785269968403</v>
      </c>
      <c r="P4182" s="12">
        <v>-1.5501809548997898</v>
      </c>
      <c r="Q4182" s="12">
        <v>-3.6859570076131893</v>
      </c>
      <c r="R4182" s="2">
        <f>DATE(CURR[[#This Row],[YEAR]],CURR[[#This Row],[MONTH]],1)</f>
        <v>44866</v>
      </c>
      <c r="S4182" t="str">
        <f>IF(AND(CURR[[#This Row],[DATE]]&gt;=DATE(2023,6,1),CURR[[#This Row],[DATE]]&lt;=DATE(2024,5,31)),"Y","N")</f>
        <v>N</v>
      </c>
    </row>
    <row r="4183" spans="1:19" x14ac:dyDescent="0.25">
      <c r="A4183" t="s">
        <v>84</v>
      </c>
      <c r="B4183" t="s">
        <v>14</v>
      </c>
      <c r="C4183" t="s">
        <v>15</v>
      </c>
      <c r="D4183" s="1">
        <v>1564.000192</v>
      </c>
      <c r="E4183" s="1">
        <v>7186.5322639999995</v>
      </c>
      <c r="F4183" s="13">
        <v>0</v>
      </c>
      <c r="G4183" s="13">
        <v>0.21762932865892159</v>
      </c>
      <c r="H4183" t="s">
        <v>26</v>
      </c>
      <c r="I4183" t="s">
        <v>17</v>
      </c>
      <c r="J4183">
        <v>2022</v>
      </c>
      <c r="K4183">
        <v>11</v>
      </c>
      <c r="L4183" s="12">
        <v>-4.270282573507501</v>
      </c>
      <c r="M4183" s="1">
        <v>10672.119028000005</v>
      </c>
      <c r="N4183" s="12">
        <v>-11.231742304184817</v>
      </c>
      <c r="O4183" s="13">
        <v>0.14655010761186194</v>
      </c>
      <c r="P4183" s="12">
        <v>-1.6460130433469871</v>
      </c>
      <c r="Q4183" s="12">
        <v>-5.9162956168544882</v>
      </c>
      <c r="R4183" s="2">
        <f>DATE(CURR[[#This Row],[YEAR]],CURR[[#This Row],[MONTH]],1)</f>
        <v>44866</v>
      </c>
      <c r="S4183" t="str">
        <f>IF(AND(CURR[[#This Row],[DATE]]&gt;=DATE(2023,6,1),CURR[[#This Row],[DATE]]&lt;=DATE(2024,5,31)),"Y","N")</f>
        <v>N</v>
      </c>
    </row>
    <row r="4184" spans="1:19" x14ac:dyDescent="0.25">
      <c r="A4184" t="s">
        <v>84</v>
      </c>
      <c r="B4184" t="s">
        <v>14</v>
      </c>
      <c r="C4184" t="s">
        <v>18</v>
      </c>
      <c r="D4184" s="1">
        <v>6248.051888</v>
      </c>
      <c r="E4184" s="1">
        <v>14408.214436</v>
      </c>
      <c r="F4184" s="13">
        <v>0</v>
      </c>
      <c r="G4184" s="13">
        <v>0.43364512068815242</v>
      </c>
      <c r="H4184" t="s">
        <v>16</v>
      </c>
      <c r="I4184" t="s">
        <v>17</v>
      </c>
      <c r="J4184">
        <v>2022</v>
      </c>
      <c r="K4184">
        <v>11</v>
      </c>
      <c r="L4184" s="12">
        <v>-1.2562323176016137</v>
      </c>
      <c r="M4184" s="1">
        <v>17517.405432</v>
      </c>
      <c r="N4184" s="12">
        <v>-18.435981001893225</v>
      </c>
      <c r="O4184" s="13">
        <v>0.35667678711062673</v>
      </c>
      <c r="P4184" s="12">
        <v>-6.5756864709878284</v>
      </c>
      <c r="Q4184" s="12">
        <v>-7.8319187885894426</v>
      </c>
      <c r="R4184" s="2">
        <f>DATE(CURR[[#This Row],[YEAR]],CURR[[#This Row],[MONTH]],1)</f>
        <v>44866</v>
      </c>
      <c r="S4184" t="str">
        <f>IF(AND(CURR[[#This Row],[DATE]]&gt;=DATE(2023,6,1),CURR[[#This Row],[DATE]]&lt;=DATE(2024,5,31)),"Y","N")</f>
        <v>N</v>
      </c>
    </row>
    <row r="4185" spans="1:19" x14ac:dyDescent="0.25">
      <c r="A4185" t="s">
        <v>84</v>
      </c>
      <c r="B4185" t="s">
        <v>14</v>
      </c>
      <c r="C4185" t="s">
        <v>18</v>
      </c>
      <c r="D4185" s="1">
        <v>17517.405432</v>
      </c>
      <c r="E4185" s="1">
        <v>53538.215048000005</v>
      </c>
      <c r="F4185" s="13">
        <v>0.32719442395109111</v>
      </c>
      <c r="G4185" s="13">
        <v>0</v>
      </c>
      <c r="H4185" t="s">
        <v>21</v>
      </c>
      <c r="I4185" t="s">
        <v>23</v>
      </c>
      <c r="J4185">
        <v>2022</v>
      </c>
      <c r="K4185">
        <v>11</v>
      </c>
      <c r="L4185" s="12">
        <v>-3.7471622453874236</v>
      </c>
      <c r="M4185" s="1">
        <v>17517.405432</v>
      </c>
      <c r="N4185" s="12">
        <v>-18.435981001893225</v>
      </c>
      <c r="O4185" s="13">
        <v>0</v>
      </c>
      <c r="P4185" s="12">
        <v>0</v>
      </c>
      <c r="Q4185" s="12">
        <v>0</v>
      </c>
      <c r="R4185" s="2">
        <f>DATE(CURR[[#This Row],[YEAR]],CURR[[#This Row],[MONTH]],1)</f>
        <v>44866</v>
      </c>
      <c r="S4185" t="str">
        <f>IF(AND(CURR[[#This Row],[DATE]]&gt;=DATE(2023,6,1),CURR[[#This Row],[DATE]]&lt;=DATE(2024,5,31)),"Y","N")</f>
        <v>N</v>
      </c>
    </row>
    <row r="4186" spans="1:19" x14ac:dyDescent="0.25">
      <c r="A4186" t="s">
        <v>84</v>
      </c>
      <c r="B4186" t="s">
        <v>14</v>
      </c>
      <c r="C4186" t="s">
        <v>18</v>
      </c>
      <c r="D4186" s="1">
        <v>17517.405432</v>
      </c>
      <c r="E4186" s="1">
        <v>53538.215048000005</v>
      </c>
      <c r="F4186" s="13">
        <v>0.32719442395109111</v>
      </c>
      <c r="G4186" s="13">
        <v>0</v>
      </c>
      <c r="H4186" t="s">
        <v>21</v>
      </c>
      <c r="I4186" t="s">
        <v>22</v>
      </c>
      <c r="J4186">
        <v>2022</v>
      </c>
      <c r="K4186">
        <v>11</v>
      </c>
      <c r="L4186" s="12">
        <v>-14.6888187565058</v>
      </c>
      <c r="M4186" s="1">
        <v>17517.405432</v>
      </c>
      <c r="N4186" s="12">
        <v>-18.435981001893225</v>
      </c>
      <c r="O4186" s="13">
        <v>0</v>
      </c>
      <c r="P4186" s="12">
        <v>0</v>
      </c>
      <c r="Q4186" s="12">
        <v>0</v>
      </c>
      <c r="R4186" s="2">
        <f>DATE(CURR[[#This Row],[YEAR]],CURR[[#This Row],[MONTH]],1)</f>
        <v>44866</v>
      </c>
      <c r="S4186" t="str">
        <f>IF(AND(CURR[[#This Row],[DATE]]&gt;=DATE(2023,6,1),CURR[[#This Row],[DATE]]&lt;=DATE(2024,5,31)),"Y","N")</f>
        <v>N</v>
      </c>
    </row>
    <row r="4187" spans="1:19" x14ac:dyDescent="0.25">
      <c r="A4187" t="s">
        <v>84</v>
      </c>
      <c r="B4187" t="s">
        <v>14</v>
      </c>
      <c r="C4187" t="s">
        <v>18</v>
      </c>
      <c r="D4187" s="1">
        <v>4795.8259319999997</v>
      </c>
      <c r="E4187" s="1">
        <v>17527.881668000002</v>
      </c>
      <c r="F4187" s="13">
        <v>0</v>
      </c>
      <c r="G4187" s="13">
        <v>0.27361126819766018</v>
      </c>
      <c r="H4187" t="s">
        <v>24</v>
      </c>
      <c r="I4187" t="s">
        <v>17</v>
      </c>
      <c r="J4187">
        <v>2022</v>
      </c>
      <c r="K4187">
        <v>11</v>
      </c>
      <c r="L4187" s="12">
        <v>-2.6057699895466291</v>
      </c>
      <c r="M4187" s="1">
        <v>17517.405432</v>
      </c>
      <c r="N4187" s="12">
        <v>-18.435981001893225</v>
      </c>
      <c r="O4187" s="13">
        <v>0.27377490066189841</v>
      </c>
      <c r="P4187" s="12">
        <v>-5.0473088673979642</v>
      </c>
      <c r="Q4187" s="12">
        <v>-7.6530788569445933</v>
      </c>
      <c r="R4187" s="2">
        <f>DATE(CURR[[#This Row],[YEAR]],CURR[[#This Row],[MONTH]],1)</f>
        <v>44866</v>
      </c>
      <c r="S4187" t="str">
        <f>IF(AND(CURR[[#This Row],[DATE]]&gt;=DATE(2023,6,1),CURR[[#This Row],[DATE]]&lt;=DATE(2024,5,31)),"Y","N")</f>
        <v>N</v>
      </c>
    </row>
    <row r="4188" spans="1:19" x14ac:dyDescent="0.25">
      <c r="A4188" t="s">
        <v>84</v>
      </c>
      <c r="B4188" t="s">
        <v>14</v>
      </c>
      <c r="C4188" t="s">
        <v>18</v>
      </c>
      <c r="D4188" s="1">
        <v>2029.7238279999999</v>
      </c>
      <c r="E4188" s="1">
        <v>14415.586679999997</v>
      </c>
      <c r="F4188" s="13">
        <v>0</v>
      </c>
      <c r="G4188" s="13">
        <v>0.14080063982522564</v>
      </c>
      <c r="H4188" t="s">
        <v>25</v>
      </c>
      <c r="I4188" t="s">
        <v>17</v>
      </c>
      <c r="J4188">
        <v>2022</v>
      </c>
      <c r="K4188">
        <v>11</v>
      </c>
      <c r="L4188" s="12">
        <v>-2.9431116388981318</v>
      </c>
      <c r="M4188" s="1">
        <v>17517.405432</v>
      </c>
      <c r="N4188" s="12">
        <v>-18.435981001893225</v>
      </c>
      <c r="O4188" s="13">
        <v>0.11586897590965113</v>
      </c>
      <c r="P4188" s="12">
        <v>-2.136158238579152</v>
      </c>
      <c r="Q4188" s="12">
        <v>-5.0792698774772838</v>
      </c>
      <c r="R4188" s="2">
        <f>DATE(CURR[[#This Row],[YEAR]],CURR[[#This Row],[MONTH]],1)</f>
        <v>44866</v>
      </c>
      <c r="S4188" t="str">
        <f>IF(AND(CURR[[#This Row],[DATE]]&gt;=DATE(2023,6,1),CURR[[#This Row],[DATE]]&lt;=DATE(2024,5,31)),"Y","N")</f>
        <v>N</v>
      </c>
    </row>
    <row r="4189" spans="1:19" x14ac:dyDescent="0.25">
      <c r="A4189" t="s">
        <v>84</v>
      </c>
      <c r="B4189" t="s">
        <v>14</v>
      </c>
      <c r="C4189" t="s">
        <v>18</v>
      </c>
      <c r="D4189" s="1">
        <v>4443.8037839999988</v>
      </c>
      <c r="E4189" s="1">
        <v>7186.5322639999995</v>
      </c>
      <c r="F4189" s="13">
        <v>0</v>
      </c>
      <c r="G4189" s="13">
        <v>0.61835160836341851</v>
      </c>
      <c r="H4189" t="s">
        <v>26</v>
      </c>
      <c r="I4189" t="s">
        <v>17</v>
      </c>
      <c r="J4189">
        <v>2022</v>
      </c>
      <c r="K4189">
        <v>11</v>
      </c>
      <c r="L4189" s="12">
        <v>-12.133181284738544</v>
      </c>
      <c r="M4189" s="1">
        <v>17517.405432</v>
      </c>
      <c r="N4189" s="12">
        <v>-18.435981001893225</v>
      </c>
      <c r="O4189" s="13">
        <v>0.25367933631782363</v>
      </c>
      <c r="P4189" s="12">
        <v>-4.6768274249282786</v>
      </c>
      <c r="Q4189" s="12">
        <v>-16.810008709666825</v>
      </c>
      <c r="R4189" s="2">
        <f>DATE(CURR[[#This Row],[YEAR]],CURR[[#This Row],[MONTH]],1)</f>
        <v>44866</v>
      </c>
      <c r="S4189" t="str">
        <f>IF(AND(CURR[[#This Row],[DATE]]&gt;=DATE(2023,6,1),CURR[[#This Row],[DATE]]&lt;=DATE(2024,5,31)),"Y","N")</f>
        <v>N</v>
      </c>
    </row>
    <row r="4190" spans="1:19" x14ac:dyDescent="0.25">
      <c r="A4190" t="s">
        <v>84</v>
      </c>
      <c r="B4190" t="s">
        <v>14</v>
      </c>
      <c r="C4190" t="s">
        <v>19</v>
      </c>
      <c r="D4190" s="1">
        <v>3.3240600000000007</v>
      </c>
      <c r="E4190" s="1">
        <v>14408.214436</v>
      </c>
      <c r="F4190" s="13">
        <v>0</v>
      </c>
      <c r="G4190" s="13">
        <v>2.3070589452740155E-4</v>
      </c>
      <c r="H4190" t="s">
        <v>16</v>
      </c>
      <c r="I4190" t="s">
        <v>17</v>
      </c>
      <c r="J4190">
        <v>2022</v>
      </c>
      <c r="K4190">
        <v>11</v>
      </c>
      <c r="L4190" s="12">
        <v>-6.6833497424482677E-4</v>
      </c>
      <c r="M4190" s="1">
        <v>13479.059291999998</v>
      </c>
      <c r="N4190" s="12">
        <v>-14.185872559457714</v>
      </c>
      <c r="O4190" s="13">
        <v>2.4660919786686261E-4</v>
      </c>
      <c r="P4190" s="12">
        <v>-3.4983666529294038E-3</v>
      </c>
      <c r="Q4190" s="12">
        <v>-4.166701627174231E-3</v>
      </c>
      <c r="R4190" s="2">
        <f>DATE(CURR[[#This Row],[YEAR]],CURR[[#This Row],[MONTH]],1)</f>
        <v>44866</v>
      </c>
      <c r="S4190" t="str">
        <f>IF(AND(CURR[[#This Row],[DATE]]&gt;=DATE(2023,6,1),CURR[[#This Row],[DATE]]&lt;=DATE(2024,5,31)),"Y","N")</f>
        <v>N</v>
      </c>
    </row>
    <row r="4191" spans="1:19" x14ac:dyDescent="0.25">
      <c r="A4191" t="s">
        <v>84</v>
      </c>
      <c r="B4191" t="s">
        <v>14</v>
      </c>
      <c r="C4191" t="s">
        <v>19</v>
      </c>
      <c r="D4191" s="1">
        <v>13479.059291999998</v>
      </c>
      <c r="E4191" s="1">
        <v>53538.215048000005</v>
      </c>
      <c r="F4191" s="13">
        <v>0.25176519762407595</v>
      </c>
      <c r="G4191" s="13">
        <v>0</v>
      </c>
      <c r="H4191" t="s">
        <v>21</v>
      </c>
      <c r="I4191" t="s">
        <v>22</v>
      </c>
      <c r="J4191">
        <v>2022</v>
      </c>
      <c r="K4191">
        <v>11</v>
      </c>
      <c r="L4191" s="12">
        <v>-11.302556175739449</v>
      </c>
      <c r="M4191" s="1">
        <v>13479.059291999998</v>
      </c>
      <c r="N4191" s="12">
        <v>-14.185872559457714</v>
      </c>
      <c r="O4191" s="13">
        <v>0</v>
      </c>
      <c r="P4191" s="12">
        <v>0</v>
      </c>
      <c r="Q4191" s="12">
        <v>0</v>
      </c>
      <c r="R4191" s="2">
        <f>DATE(CURR[[#This Row],[YEAR]],CURR[[#This Row],[MONTH]],1)</f>
        <v>44866</v>
      </c>
      <c r="S4191" t="str">
        <f>IF(AND(CURR[[#This Row],[DATE]]&gt;=DATE(2023,6,1),CURR[[#This Row],[DATE]]&lt;=DATE(2024,5,31)),"Y","N")</f>
        <v>N</v>
      </c>
    </row>
    <row r="4192" spans="1:19" x14ac:dyDescent="0.25">
      <c r="A4192" t="s">
        <v>84</v>
      </c>
      <c r="B4192" t="s">
        <v>14</v>
      </c>
      <c r="C4192" t="s">
        <v>19</v>
      </c>
      <c r="D4192" s="1">
        <v>13479.059291999998</v>
      </c>
      <c r="E4192" s="1">
        <v>53538.215048000005</v>
      </c>
      <c r="F4192" s="13">
        <v>0.25176519762407595</v>
      </c>
      <c r="G4192" s="13">
        <v>0</v>
      </c>
      <c r="H4192" t="s">
        <v>21</v>
      </c>
      <c r="I4192" t="s">
        <v>23</v>
      </c>
      <c r="J4192">
        <v>2022</v>
      </c>
      <c r="K4192">
        <v>11</v>
      </c>
      <c r="L4192" s="12">
        <v>-2.8833163837182654</v>
      </c>
      <c r="M4192" s="1">
        <v>13479.059291999998</v>
      </c>
      <c r="N4192" s="12">
        <v>-14.185872559457714</v>
      </c>
      <c r="O4192" s="13">
        <v>0</v>
      </c>
      <c r="P4192" s="12">
        <v>0</v>
      </c>
      <c r="Q4192" s="12">
        <v>0</v>
      </c>
      <c r="R4192" s="2">
        <f>DATE(CURR[[#This Row],[YEAR]],CURR[[#This Row],[MONTH]],1)</f>
        <v>44866</v>
      </c>
      <c r="S4192" t="str">
        <f>IF(AND(CURR[[#This Row],[DATE]]&gt;=DATE(2023,6,1),CURR[[#This Row],[DATE]]&lt;=DATE(2024,5,31)),"Y","N")</f>
        <v>N</v>
      </c>
    </row>
    <row r="4193" spans="1:19" x14ac:dyDescent="0.25">
      <c r="A4193" t="s">
        <v>84</v>
      </c>
      <c r="B4193" t="s">
        <v>14</v>
      </c>
      <c r="C4193" t="s">
        <v>19</v>
      </c>
      <c r="D4193" s="1">
        <v>3750.1415480000001</v>
      </c>
      <c r="E4193" s="1">
        <v>17527.881668000002</v>
      </c>
      <c r="F4193" s="13">
        <v>0</v>
      </c>
      <c r="G4193" s="13">
        <v>0.21395292477621489</v>
      </c>
      <c r="H4193" t="s">
        <v>24</v>
      </c>
      <c r="I4193" t="s">
        <v>17</v>
      </c>
      <c r="J4193">
        <v>2022</v>
      </c>
      <c r="K4193">
        <v>11</v>
      </c>
      <c r="L4193" s="12">
        <v>-2.0376065438753588</v>
      </c>
      <c r="M4193" s="1">
        <v>13479.059291999998</v>
      </c>
      <c r="N4193" s="12">
        <v>-14.185872559457714</v>
      </c>
      <c r="O4193" s="13">
        <v>0.27821982727131106</v>
      </c>
      <c r="P4193" s="12">
        <v>-3.9467910131851562</v>
      </c>
      <c r="Q4193" s="12">
        <v>-5.9843975570605146</v>
      </c>
      <c r="R4193" s="2">
        <f>DATE(CURR[[#This Row],[YEAR]],CURR[[#This Row],[MONTH]],1)</f>
        <v>44866</v>
      </c>
      <c r="S4193" t="str">
        <f>IF(AND(CURR[[#This Row],[DATE]]&gt;=DATE(2023,6,1),CURR[[#This Row],[DATE]]&lt;=DATE(2024,5,31)),"Y","N")</f>
        <v>N</v>
      </c>
    </row>
    <row r="4194" spans="1:19" x14ac:dyDescent="0.25">
      <c r="A4194" t="s">
        <v>84</v>
      </c>
      <c r="B4194" t="s">
        <v>14</v>
      </c>
      <c r="C4194" t="s">
        <v>19</v>
      </c>
      <c r="D4194" s="1">
        <v>9107.4227559999981</v>
      </c>
      <c r="E4194" s="1">
        <v>14415.586679999997</v>
      </c>
      <c r="F4194" s="13">
        <v>0</v>
      </c>
      <c r="G4194" s="13">
        <v>0.63177607392389523</v>
      </c>
      <c r="H4194" t="s">
        <v>25</v>
      </c>
      <c r="I4194" t="s">
        <v>17</v>
      </c>
      <c r="J4194">
        <v>2022</v>
      </c>
      <c r="K4194">
        <v>11</v>
      </c>
      <c r="L4194" s="12">
        <v>-13.20581723670305</v>
      </c>
      <c r="M4194" s="1">
        <v>13479.059291999998</v>
      </c>
      <c r="N4194" s="12">
        <v>-14.185872559457714</v>
      </c>
      <c r="O4194" s="13">
        <v>0.67567198561144215</v>
      </c>
      <c r="P4194" s="12">
        <v>-9.584996679879664</v>
      </c>
      <c r="Q4194" s="12">
        <v>-22.790813916582714</v>
      </c>
      <c r="R4194" s="2">
        <f>DATE(CURR[[#This Row],[YEAR]],CURR[[#This Row],[MONTH]],1)</f>
        <v>44866</v>
      </c>
      <c r="S4194" t="str">
        <f>IF(AND(CURR[[#This Row],[DATE]]&gt;=DATE(2023,6,1),CURR[[#This Row],[DATE]]&lt;=DATE(2024,5,31)),"Y","N")</f>
        <v>N</v>
      </c>
    </row>
    <row r="4195" spans="1:19" x14ac:dyDescent="0.25">
      <c r="A4195" t="s">
        <v>84</v>
      </c>
      <c r="B4195" t="s">
        <v>14</v>
      </c>
      <c r="C4195" t="s">
        <v>19</v>
      </c>
      <c r="D4195" s="1">
        <v>618.170928</v>
      </c>
      <c r="E4195" s="1">
        <v>7186.5322639999995</v>
      </c>
      <c r="F4195" s="13">
        <v>0</v>
      </c>
      <c r="G4195" s="13">
        <v>8.601797157394632E-2</v>
      </c>
      <c r="H4195" t="s">
        <v>26</v>
      </c>
      <c r="I4195" t="s">
        <v>17</v>
      </c>
      <c r="J4195">
        <v>2022</v>
      </c>
      <c r="K4195">
        <v>11</v>
      </c>
      <c r="L4195" s="12">
        <v>-1.6878287833914543</v>
      </c>
      <c r="M4195" s="1">
        <v>13479.059291999998</v>
      </c>
      <c r="N4195" s="12">
        <v>-14.185872559457714</v>
      </c>
      <c r="O4195" s="13">
        <v>4.5861577919379934E-2</v>
      </c>
      <c r="P4195" s="12">
        <v>-0.65058649973996363</v>
      </c>
      <c r="Q4195" s="12">
        <v>-2.3384152831314178</v>
      </c>
      <c r="R4195" s="2">
        <f>DATE(CURR[[#This Row],[YEAR]],CURR[[#This Row],[MONTH]],1)</f>
        <v>44866</v>
      </c>
      <c r="S4195" t="str">
        <f>IF(AND(CURR[[#This Row],[DATE]]&gt;=DATE(2023,6,1),CURR[[#This Row],[DATE]]&lt;=DATE(2024,5,31)),"Y","N")</f>
        <v>N</v>
      </c>
    </row>
    <row r="4196" spans="1:19" x14ac:dyDescent="0.25">
      <c r="A4196" t="s">
        <v>84</v>
      </c>
      <c r="B4196" t="s">
        <v>14</v>
      </c>
      <c r="C4196" t="s">
        <v>20</v>
      </c>
      <c r="D4196" s="1">
        <v>4903.1716919999981</v>
      </c>
      <c r="E4196" s="1">
        <v>14408.214436</v>
      </c>
      <c r="F4196" s="13">
        <v>0</v>
      </c>
      <c r="G4196" s="13">
        <v>0.34030390884168527</v>
      </c>
      <c r="H4196" t="s">
        <v>16</v>
      </c>
      <c r="I4196" t="s">
        <v>17</v>
      </c>
      <c r="J4196">
        <v>2022</v>
      </c>
      <c r="K4196">
        <v>11</v>
      </c>
      <c r="L4196" s="12">
        <v>-0.98583091956546554</v>
      </c>
      <c r="M4196" s="1">
        <v>11869.631295999998</v>
      </c>
      <c r="N4196" s="12">
        <v>-12.492049574464241</v>
      </c>
      <c r="O4196" s="13">
        <v>0.41308542529474701</v>
      </c>
      <c r="P4196" s="12">
        <v>-5.1602836112706241</v>
      </c>
      <c r="Q4196" s="12">
        <v>-6.1461145308360896</v>
      </c>
      <c r="R4196" s="2">
        <f>DATE(CURR[[#This Row],[YEAR]],CURR[[#This Row],[MONTH]],1)</f>
        <v>44866</v>
      </c>
      <c r="S4196" t="str">
        <f>IF(AND(CURR[[#This Row],[DATE]]&gt;=DATE(2023,6,1),CURR[[#This Row],[DATE]]&lt;=DATE(2024,5,31)),"Y","N")</f>
        <v>N</v>
      </c>
    </row>
    <row r="4197" spans="1:19" x14ac:dyDescent="0.25">
      <c r="A4197" t="s">
        <v>84</v>
      </c>
      <c r="B4197" t="s">
        <v>14</v>
      </c>
      <c r="C4197" t="s">
        <v>20</v>
      </c>
      <c r="D4197" s="1">
        <v>11869.631295999998</v>
      </c>
      <c r="E4197" s="1">
        <v>53538.215048000005</v>
      </c>
      <c r="F4197" s="13">
        <v>0.22170390412452504</v>
      </c>
      <c r="G4197" s="13">
        <v>0</v>
      </c>
      <c r="H4197" t="s">
        <v>21</v>
      </c>
      <c r="I4197" t="s">
        <v>22</v>
      </c>
      <c r="J4197">
        <v>2022</v>
      </c>
      <c r="K4197">
        <v>11</v>
      </c>
      <c r="L4197" s="12">
        <v>-9.9530072241746925</v>
      </c>
      <c r="M4197" s="1">
        <v>11869.631295999998</v>
      </c>
      <c r="N4197" s="12">
        <v>-12.492049574464241</v>
      </c>
      <c r="O4197" s="13">
        <v>0</v>
      </c>
      <c r="P4197" s="12">
        <v>0</v>
      </c>
      <c r="Q4197" s="12">
        <v>0</v>
      </c>
      <c r="R4197" s="2">
        <f>DATE(CURR[[#This Row],[YEAR]],CURR[[#This Row],[MONTH]],1)</f>
        <v>44866</v>
      </c>
      <c r="S4197" t="str">
        <f>IF(AND(CURR[[#This Row],[DATE]]&gt;=DATE(2023,6,1),CURR[[#This Row],[DATE]]&lt;=DATE(2024,5,31)),"Y","N")</f>
        <v>N</v>
      </c>
    </row>
    <row r="4198" spans="1:19" x14ac:dyDescent="0.25">
      <c r="A4198" t="s">
        <v>84</v>
      </c>
      <c r="B4198" t="s">
        <v>14</v>
      </c>
      <c r="C4198" t="s">
        <v>20</v>
      </c>
      <c r="D4198" s="1">
        <v>11869.631295999998</v>
      </c>
      <c r="E4198" s="1">
        <v>53538.215048000005</v>
      </c>
      <c r="F4198" s="13">
        <v>0.22170390412452504</v>
      </c>
      <c r="G4198" s="13">
        <v>0</v>
      </c>
      <c r="H4198" t="s">
        <v>21</v>
      </c>
      <c r="I4198" t="s">
        <v>23</v>
      </c>
      <c r="J4198">
        <v>2022</v>
      </c>
      <c r="K4198">
        <v>11</v>
      </c>
      <c r="L4198" s="12">
        <v>-2.5390423502895487</v>
      </c>
      <c r="M4198" s="1">
        <v>11869.631295999998</v>
      </c>
      <c r="N4198" s="12">
        <v>-12.492049574464241</v>
      </c>
      <c r="O4198" s="13">
        <v>0</v>
      </c>
      <c r="P4198" s="12">
        <v>0</v>
      </c>
      <c r="Q4198" s="12">
        <v>0</v>
      </c>
      <c r="R4198" s="2">
        <f>DATE(CURR[[#This Row],[YEAR]],CURR[[#This Row],[MONTH]],1)</f>
        <v>44866</v>
      </c>
      <c r="S4198" t="str">
        <f>IF(AND(CURR[[#This Row],[DATE]]&gt;=DATE(2023,6,1),CURR[[#This Row],[DATE]]&lt;=DATE(2024,5,31)),"Y","N")</f>
        <v>N</v>
      </c>
    </row>
    <row r="4199" spans="1:19" x14ac:dyDescent="0.25">
      <c r="A4199" t="s">
        <v>84</v>
      </c>
      <c r="B4199" t="s">
        <v>14</v>
      </c>
      <c r="C4199" t="s">
        <v>20</v>
      </c>
      <c r="D4199" s="1">
        <v>4600.4050999999999</v>
      </c>
      <c r="E4199" s="1">
        <v>17527.881668000002</v>
      </c>
      <c r="F4199" s="13">
        <v>0</v>
      </c>
      <c r="G4199" s="13">
        <v>0.2624621267496795</v>
      </c>
      <c r="H4199" t="s">
        <v>24</v>
      </c>
      <c r="I4199" t="s">
        <v>17</v>
      </c>
      <c r="J4199">
        <v>2022</v>
      </c>
      <c r="K4199">
        <v>11</v>
      </c>
      <c r="L4199" s="12">
        <v>-2.4995897931470754</v>
      </c>
      <c r="M4199" s="1">
        <v>11869.631295999998</v>
      </c>
      <c r="N4199" s="12">
        <v>-12.492049574464241</v>
      </c>
      <c r="O4199" s="13">
        <v>0.38757775918029669</v>
      </c>
      <c r="P4199" s="12">
        <v>-4.8416405816400294</v>
      </c>
      <c r="Q4199" s="12">
        <v>-7.3412303747871048</v>
      </c>
      <c r="R4199" s="2">
        <f>DATE(CURR[[#This Row],[YEAR]],CURR[[#This Row],[MONTH]],1)</f>
        <v>44866</v>
      </c>
      <c r="S4199" t="str">
        <f>IF(AND(CURR[[#This Row],[DATE]]&gt;=DATE(2023,6,1),CURR[[#This Row],[DATE]]&lt;=DATE(2024,5,31)),"Y","N")</f>
        <v>N</v>
      </c>
    </row>
    <row r="4200" spans="1:19" x14ac:dyDescent="0.25">
      <c r="A4200" t="s">
        <v>84</v>
      </c>
      <c r="B4200" t="s">
        <v>14</v>
      </c>
      <c r="C4200" t="s">
        <v>20</v>
      </c>
      <c r="D4200" s="1">
        <v>1805.4971439999999</v>
      </c>
      <c r="E4200" s="1">
        <v>14415.586679999997</v>
      </c>
      <c r="F4200" s="13">
        <v>0</v>
      </c>
      <c r="G4200" s="13">
        <v>0.12524617860367238</v>
      </c>
      <c r="H4200" t="s">
        <v>25</v>
      </c>
      <c r="I4200" t="s">
        <v>17</v>
      </c>
      <c r="J4200">
        <v>2022</v>
      </c>
      <c r="K4200">
        <v>11</v>
      </c>
      <c r="L4200" s="12">
        <v>-2.6179816116854187</v>
      </c>
      <c r="M4200" s="1">
        <v>11869.631295999998</v>
      </c>
      <c r="N4200" s="12">
        <v>-12.492049574464241</v>
      </c>
      <c r="O4200" s="13">
        <v>0.15211063418696441</v>
      </c>
      <c r="P4200" s="12">
        <v>-1.9001735830667545</v>
      </c>
      <c r="Q4200" s="12">
        <v>-4.5181551947521736</v>
      </c>
      <c r="R4200" s="2">
        <f>DATE(CURR[[#This Row],[YEAR]],CURR[[#This Row],[MONTH]],1)</f>
        <v>44866</v>
      </c>
      <c r="S4200" t="str">
        <f>IF(AND(CURR[[#This Row],[DATE]]&gt;=DATE(2023,6,1),CURR[[#This Row],[DATE]]&lt;=DATE(2024,5,31)),"Y","N")</f>
        <v>N</v>
      </c>
    </row>
    <row r="4201" spans="1:19" x14ac:dyDescent="0.25">
      <c r="A4201" t="s">
        <v>84</v>
      </c>
      <c r="B4201" t="s">
        <v>14</v>
      </c>
      <c r="C4201" t="s">
        <v>20</v>
      </c>
      <c r="D4201" s="1">
        <v>560.55736000000002</v>
      </c>
      <c r="E4201" s="1">
        <v>7186.5322639999995</v>
      </c>
      <c r="F4201" s="13">
        <v>0</v>
      </c>
      <c r="G4201" s="13">
        <v>7.8001091403713488E-2</v>
      </c>
      <c r="H4201" t="s">
        <v>26</v>
      </c>
      <c r="I4201" t="s">
        <v>17</v>
      </c>
      <c r="J4201">
        <v>2022</v>
      </c>
      <c r="K4201">
        <v>11</v>
      </c>
      <c r="L4201" s="12">
        <v>-1.5305230383624984</v>
      </c>
      <c r="M4201" s="1">
        <v>11869.631295999998</v>
      </c>
      <c r="N4201" s="12">
        <v>-12.492049574464241</v>
      </c>
      <c r="O4201" s="13">
        <v>4.7226181337991925E-2</v>
      </c>
      <c r="P4201" s="12">
        <v>-0.5899517984868331</v>
      </c>
      <c r="Q4201" s="12">
        <v>-2.1204748368493314</v>
      </c>
      <c r="R4201" s="2">
        <f>DATE(CURR[[#This Row],[YEAR]],CURR[[#This Row],[MONTH]],1)</f>
        <v>44866</v>
      </c>
      <c r="S4201" t="str">
        <f>IF(AND(CURR[[#This Row],[DATE]]&gt;=DATE(2023,6,1),CURR[[#This Row],[DATE]]&lt;=DATE(2024,5,31)),"Y","N")</f>
        <v>N</v>
      </c>
    </row>
    <row r="4202" spans="1:19" x14ac:dyDescent="0.25">
      <c r="A4202" t="s">
        <v>84</v>
      </c>
      <c r="B4202" t="s">
        <v>110</v>
      </c>
      <c r="C4202" t="s">
        <v>15</v>
      </c>
      <c r="D4202" s="1">
        <v>1160105.4118300006</v>
      </c>
      <c r="E4202" s="1">
        <v>5596861.2592360023</v>
      </c>
      <c r="F4202" s="13">
        <v>0</v>
      </c>
      <c r="G4202" s="13">
        <v>0.20727785773063104</v>
      </c>
      <c r="H4202" t="s">
        <v>16</v>
      </c>
      <c r="I4202" t="s">
        <v>17</v>
      </c>
      <c r="J4202">
        <v>2022</v>
      </c>
      <c r="K4202">
        <v>11</v>
      </c>
      <c r="L4202" s="12">
        <v>-0.60046598285537278</v>
      </c>
      <c r="M4202" s="1">
        <v>3999206.4165449911</v>
      </c>
      <c r="N4202" s="12">
        <v>-9.8247590559237441</v>
      </c>
      <c r="O4202" s="13">
        <v>0.29008390440427506</v>
      </c>
      <c r="P4202" s="12">
        <v>-2.8500044667736191</v>
      </c>
      <c r="Q4202" s="12">
        <v>-3.450470449628992</v>
      </c>
      <c r="R4202" s="2">
        <f>DATE(CURR[[#This Row],[YEAR]],CURR[[#This Row],[MONTH]],1)</f>
        <v>44866</v>
      </c>
      <c r="S4202" t="str">
        <f>IF(AND(CURR[[#This Row],[DATE]]&gt;=DATE(2023,6,1),CURR[[#This Row],[DATE]]&lt;=DATE(2024,5,31)),"Y","N")</f>
        <v>N</v>
      </c>
    </row>
    <row r="4203" spans="1:19" x14ac:dyDescent="0.25">
      <c r="A4203" t="s">
        <v>84</v>
      </c>
      <c r="B4203" t="s">
        <v>110</v>
      </c>
      <c r="C4203" t="s">
        <v>15</v>
      </c>
      <c r="D4203" s="1">
        <v>3999206.4165449911</v>
      </c>
      <c r="E4203" s="1">
        <v>22935714.301528011</v>
      </c>
      <c r="F4203" s="13">
        <v>0.17436589782941964</v>
      </c>
      <c r="G4203" s="13">
        <v>0</v>
      </c>
      <c r="H4203" t="s">
        <v>21</v>
      </c>
      <c r="I4203" t="s">
        <v>23</v>
      </c>
      <c r="J4203">
        <v>2022</v>
      </c>
      <c r="K4203">
        <v>11</v>
      </c>
      <c r="L4203" s="12">
        <v>-1.996908447703708</v>
      </c>
      <c r="M4203" s="1">
        <v>3999206.4165449911</v>
      </c>
      <c r="N4203" s="12">
        <v>-9.8247590559237441</v>
      </c>
      <c r="O4203" s="13">
        <v>0</v>
      </c>
      <c r="P4203" s="12">
        <v>0</v>
      </c>
      <c r="Q4203" s="12">
        <v>0</v>
      </c>
      <c r="R4203" s="2">
        <f>DATE(CURR[[#This Row],[YEAR]],CURR[[#This Row],[MONTH]],1)</f>
        <v>44866</v>
      </c>
      <c r="S4203" t="str">
        <f>IF(AND(CURR[[#This Row],[DATE]]&gt;=DATE(2023,6,1),CURR[[#This Row],[DATE]]&lt;=DATE(2024,5,31)),"Y","N")</f>
        <v>N</v>
      </c>
    </row>
    <row r="4204" spans="1:19" x14ac:dyDescent="0.25">
      <c r="A4204" t="s">
        <v>84</v>
      </c>
      <c r="B4204" t="s">
        <v>110</v>
      </c>
      <c r="C4204" t="s">
        <v>15</v>
      </c>
      <c r="D4204" s="1">
        <v>3999206.4165449911</v>
      </c>
      <c r="E4204" s="1">
        <v>22935714.301528011</v>
      </c>
      <c r="F4204" s="13">
        <v>0.17436589782941964</v>
      </c>
      <c r="G4204" s="13">
        <v>0</v>
      </c>
      <c r="H4204" t="s">
        <v>21</v>
      </c>
      <c r="I4204" t="s">
        <v>22</v>
      </c>
      <c r="J4204">
        <v>2022</v>
      </c>
      <c r="K4204">
        <v>11</v>
      </c>
      <c r="L4204" s="12">
        <v>-7.8278506082200368</v>
      </c>
      <c r="M4204" s="1">
        <v>3999206.4165449911</v>
      </c>
      <c r="N4204" s="12">
        <v>-9.8247590559237441</v>
      </c>
      <c r="O4204" s="13">
        <v>0</v>
      </c>
      <c r="P4204" s="12">
        <v>0</v>
      </c>
      <c r="Q4204" s="12">
        <v>0</v>
      </c>
      <c r="R4204" s="2">
        <f>DATE(CURR[[#This Row],[YEAR]],CURR[[#This Row],[MONTH]],1)</f>
        <v>44866</v>
      </c>
      <c r="S4204" t="str">
        <f>IF(AND(CURR[[#This Row],[DATE]]&gt;=DATE(2023,6,1),CURR[[#This Row],[DATE]]&lt;=DATE(2024,5,31)),"Y","N")</f>
        <v>N</v>
      </c>
    </row>
    <row r="4205" spans="1:19" x14ac:dyDescent="0.25">
      <c r="A4205" t="s">
        <v>84</v>
      </c>
      <c r="B4205" t="s">
        <v>110</v>
      </c>
      <c r="C4205" t="s">
        <v>15</v>
      </c>
      <c r="D4205" s="1">
        <v>1623135.4308210013</v>
      </c>
      <c r="E4205" s="1">
        <v>7682283.2224470004</v>
      </c>
      <c r="F4205" s="13">
        <v>0</v>
      </c>
      <c r="G4205" s="13">
        <v>0.21128294594481145</v>
      </c>
      <c r="H4205" t="s">
        <v>24</v>
      </c>
      <c r="I4205" t="s">
        <v>17</v>
      </c>
      <c r="J4205">
        <v>2022</v>
      </c>
      <c r="K4205">
        <v>11</v>
      </c>
      <c r="L4205" s="12">
        <v>-2.0121786777007471</v>
      </c>
      <c r="M4205" s="1">
        <v>3999206.4165449911</v>
      </c>
      <c r="N4205" s="12">
        <v>-9.8247590559237441</v>
      </c>
      <c r="O4205" s="13">
        <v>0.40586437951939136</v>
      </c>
      <c r="P4205" s="12">
        <v>-3.9875197381600116</v>
      </c>
      <c r="Q4205" s="12">
        <v>-5.9996984158607587</v>
      </c>
      <c r="R4205" s="2">
        <f>DATE(CURR[[#This Row],[YEAR]],CURR[[#This Row],[MONTH]],1)</f>
        <v>44866</v>
      </c>
      <c r="S4205" t="str">
        <f>IF(AND(CURR[[#This Row],[DATE]]&gt;=DATE(2023,6,1),CURR[[#This Row],[DATE]]&lt;=DATE(2024,5,31)),"Y","N")</f>
        <v>N</v>
      </c>
    </row>
    <row r="4206" spans="1:19" x14ac:dyDescent="0.25">
      <c r="A4206" t="s">
        <v>84</v>
      </c>
      <c r="B4206" t="s">
        <v>110</v>
      </c>
      <c r="C4206" t="s">
        <v>15</v>
      </c>
      <c r="D4206" s="1">
        <v>519494.21232600033</v>
      </c>
      <c r="E4206" s="1">
        <v>6179421.5984649956</v>
      </c>
      <c r="F4206" s="13">
        <v>0</v>
      </c>
      <c r="G4206" s="13">
        <v>8.4068420328375998E-2</v>
      </c>
      <c r="H4206" t="s">
        <v>25</v>
      </c>
      <c r="I4206" t="s">
        <v>17</v>
      </c>
      <c r="J4206">
        <v>2022</v>
      </c>
      <c r="K4206">
        <v>11</v>
      </c>
      <c r="L4206" s="12">
        <v>-1.7572558380370074</v>
      </c>
      <c r="M4206" s="1">
        <v>3999206.4165449911</v>
      </c>
      <c r="N4206" s="12">
        <v>-9.8247590559237441</v>
      </c>
      <c r="O4206" s="13">
        <v>0.12989932457019901</v>
      </c>
      <c r="P4206" s="12">
        <v>-1.2762295654294404</v>
      </c>
      <c r="Q4206" s="12">
        <v>-3.0334854034664476</v>
      </c>
      <c r="R4206" s="2">
        <f>DATE(CURR[[#This Row],[YEAR]],CURR[[#This Row],[MONTH]],1)</f>
        <v>44866</v>
      </c>
      <c r="S4206" t="str">
        <f>IF(AND(CURR[[#This Row],[DATE]]&gt;=DATE(2023,6,1),CURR[[#This Row],[DATE]]&lt;=DATE(2024,5,31)),"Y","N")</f>
        <v>N</v>
      </c>
    </row>
    <row r="4207" spans="1:19" x14ac:dyDescent="0.25">
      <c r="A4207" t="s">
        <v>84</v>
      </c>
      <c r="B4207" t="s">
        <v>110</v>
      </c>
      <c r="C4207" t="s">
        <v>15</v>
      </c>
      <c r="D4207" s="1">
        <v>696471.36156800028</v>
      </c>
      <c r="E4207" s="1">
        <v>3477148.2213799986</v>
      </c>
      <c r="F4207" s="13">
        <v>0</v>
      </c>
      <c r="G4207" s="13">
        <v>0.20029958955606073</v>
      </c>
      <c r="H4207" t="s">
        <v>26</v>
      </c>
      <c r="I4207" t="s">
        <v>17</v>
      </c>
      <c r="J4207">
        <v>2022</v>
      </c>
      <c r="K4207">
        <v>11</v>
      </c>
      <c r="L4207" s="12">
        <v>-3.9302416270486762</v>
      </c>
      <c r="M4207" s="1">
        <v>3999206.4165449911</v>
      </c>
      <c r="N4207" s="12">
        <v>-9.8247590559237441</v>
      </c>
      <c r="O4207" s="13">
        <v>0.17415239150613746</v>
      </c>
      <c r="P4207" s="12">
        <v>-1.7110052855607012</v>
      </c>
      <c r="Q4207" s="12">
        <v>-5.6412469126093772</v>
      </c>
      <c r="R4207" s="2">
        <f>DATE(CURR[[#This Row],[YEAR]],CURR[[#This Row],[MONTH]],1)</f>
        <v>44866</v>
      </c>
      <c r="S4207" t="str">
        <f>IF(AND(CURR[[#This Row],[DATE]]&gt;=DATE(2023,6,1),CURR[[#This Row],[DATE]]&lt;=DATE(2024,5,31)),"Y","N")</f>
        <v>N</v>
      </c>
    </row>
    <row r="4208" spans="1:19" x14ac:dyDescent="0.25">
      <c r="A4208" t="s">
        <v>84</v>
      </c>
      <c r="B4208" t="s">
        <v>110</v>
      </c>
      <c r="C4208" t="s">
        <v>18</v>
      </c>
      <c r="D4208" s="1">
        <v>2757111.738737002</v>
      </c>
      <c r="E4208" s="1">
        <v>5596861.2592360023</v>
      </c>
      <c r="F4208" s="13">
        <v>0</v>
      </c>
      <c r="G4208" s="13">
        <v>0.49261748880896161</v>
      </c>
      <c r="H4208" t="s">
        <v>16</v>
      </c>
      <c r="I4208" t="s">
        <v>17</v>
      </c>
      <c r="J4208">
        <v>2022</v>
      </c>
      <c r="K4208">
        <v>11</v>
      </c>
      <c r="L4208" s="12">
        <v>-1.4270701551432818</v>
      </c>
      <c r="M4208" s="1">
        <v>7952779.6775840037</v>
      </c>
      <c r="N4208" s="12">
        <v>-19.537412181042576</v>
      </c>
      <c r="O4208" s="13">
        <v>0.3466852912458141</v>
      </c>
      <c r="P4208" s="12">
        <v>-6.7733334321742618</v>
      </c>
      <c r="Q4208" s="12">
        <v>-8.2004035873175436</v>
      </c>
      <c r="R4208" s="2">
        <f>DATE(CURR[[#This Row],[YEAR]],CURR[[#This Row],[MONTH]],1)</f>
        <v>44866</v>
      </c>
      <c r="S4208" t="str">
        <f>IF(AND(CURR[[#This Row],[DATE]]&gt;=DATE(2023,6,1),CURR[[#This Row],[DATE]]&lt;=DATE(2024,5,31)),"Y","N")</f>
        <v>N</v>
      </c>
    </row>
    <row r="4209" spans="1:19" x14ac:dyDescent="0.25">
      <c r="A4209" t="s">
        <v>84</v>
      </c>
      <c r="B4209" t="s">
        <v>110</v>
      </c>
      <c r="C4209" t="s">
        <v>18</v>
      </c>
      <c r="D4209" s="1">
        <v>7952779.6775840037</v>
      </c>
      <c r="E4209" s="1">
        <v>22935714.301528011</v>
      </c>
      <c r="F4209" s="13">
        <v>0.34674218439554672</v>
      </c>
      <c r="G4209" s="13">
        <v>0</v>
      </c>
      <c r="H4209" t="s">
        <v>21</v>
      </c>
      <c r="I4209" t="s">
        <v>23</v>
      </c>
      <c r="J4209">
        <v>2022</v>
      </c>
      <c r="K4209">
        <v>11</v>
      </c>
      <c r="L4209" s="12">
        <v>-3.9710310663618635</v>
      </c>
      <c r="M4209" s="1">
        <v>7952779.6775840037</v>
      </c>
      <c r="N4209" s="12">
        <v>-19.537412181042576</v>
      </c>
      <c r="O4209" s="13">
        <v>0</v>
      </c>
      <c r="P4209" s="12">
        <v>0</v>
      </c>
      <c r="Q4209" s="12">
        <v>0</v>
      </c>
      <c r="R4209" s="2">
        <f>DATE(CURR[[#This Row],[YEAR]],CURR[[#This Row],[MONTH]],1)</f>
        <v>44866</v>
      </c>
      <c r="S4209" t="str">
        <f>IF(AND(CURR[[#This Row],[DATE]]&gt;=DATE(2023,6,1),CURR[[#This Row],[DATE]]&lt;=DATE(2024,5,31)),"Y","N")</f>
        <v>N</v>
      </c>
    </row>
    <row r="4210" spans="1:19" x14ac:dyDescent="0.25">
      <c r="A4210" t="s">
        <v>84</v>
      </c>
      <c r="B4210" t="s">
        <v>110</v>
      </c>
      <c r="C4210" t="s">
        <v>18</v>
      </c>
      <c r="D4210" s="1">
        <v>7952779.6775840037</v>
      </c>
      <c r="E4210" s="1">
        <v>22935714.301528011</v>
      </c>
      <c r="F4210" s="13">
        <v>0.34674218439554672</v>
      </c>
      <c r="G4210" s="13">
        <v>0</v>
      </c>
      <c r="H4210" t="s">
        <v>21</v>
      </c>
      <c r="I4210" t="s">
        <v>22</v>
      </c>
      <c r="J4210">
        <v>2022</v>
      </c>
      <c r="K4210">
        <v>11</v>
      </c>
      <c r="L4210" s="12">
        <v>-15.566381114680713</v>
      </c>
      <c r="M4210" s="1">
        <v>7952779.6775840037</v>
      </c>
      <c r="N4210" s="12">
        <v>-19.537412181042576</v>
      </c>
      <c r="O4210" s="13">
        <v>0</v>
      </c>
      <c r="P4210" s="12">
        <v>0</v>
      </c>
      <c r="Q4210" s="12">
        <v>0</v>
      </c>
      <c r="R4210" s="2">
        <f>DATE(CURR[[#This Row],[YEAR]],CURR[[#This Row],[MONTH]],1)</f>
        <v>44866</v>
      </c>
      <c r="S4210" t="str">
        <f>IF(AND(CURR[[#This Row],[DATE]]&gt;=DATE(2023,6,1),CURR[[#This Row],[DATE]]&lt;=DATE(2024,5,31)),"Y","N")</f>
        <v>N</v>
      </c>
    </row>
    <row r="4211" spans="1:19" x14ac:dyDescent="0.25">
      <c r="A4211" t="s">
        <v>84</v>
      </c>
      <c r="B4211" t="s">
        <v>110</v>
      </c>
      <c r="C4211" t="s">
        <v>18</v>
      </c>
      <c r="D4211" s="1">
        <v>2053667.8498339993</v>
      </c>
      <c r="E4211" s="1">
        <v>7682283.2224470004</v>
      </c>
      <c r="F4211" s="13">
        <v>0</v>
      </c>
      <c r="G4211" s="13">
        <v>0.26732519361344953</v>
      </c>
      <c r="H4211" t="s">
        <v>24</v>
      </c>
      <c r="I4211" t="s">
        <v>17</v>
      </c>
      <c r="J4211">
        <v>2022</v>
      </c>
      <c r="K4211">
        <v>11</v>
      </c>
      <c r="L4211" s="12">
        <v>-2.5459037983203427</v>
      </c>
      <c r="M4211" s="1">
        <v>7952779.6775840037</v>
      </c>
      <c r="N4211" s="12">
        <v>-19.537412181042576</v>
      </c>
      <c r="O4211" s="13">
        <v>0.25823271020855043</v>
      </c>
      <c r="P4211" s="12">
        <v>-5.0451988979721705</v>
      </c>
      <c r="Q4211" s="12">
        <v>-7.5911026962925128</v>
      </c>
      <c r="R4211" s="2">
        <f>DATE(CURR[[#This Row],[YEAR]],CURR[[#This Row],[MONTH]],1)</f>
        <v>44866</v>
      </c>
      <c r="S4211" t="str">
        <f>IF(AND(CURR[[#This Row],[DATE]]&gt;=DATE(2023,6,1),CURR[[#This Row],[DATE]]&lt;=DATE(2024,5,31)),"Y","N")</f>
        <v>N</v>
      </c>
    </row>
    <row r="4212" spans="1:19" x14ac:dyDescent="0.25">
      <c r="A4212" t="s">
        <v>84</v>
      </c>
      <c r="B4212" t="s">
        <v>110</v>
      </c>
      <c r="C4212" t="s">
        <v>18</v>
      </c>
      <c r="D4212" s="1">
        <v>1001303.1998709994</v>
      </c>
      <c r="E4212" s="1">
        <v>6179421.5984649956</v>
      </c>
      <c r="F4212" s="13">
        <v>0</v>
      </c>
      <c r="G4212" s="13">
        <v>0.16203833707020882</v>
      </c>
      <c r="H4212" t="s">
        <v>25</v>
      </c>
      <c r="I4212" t="s">
        <v>17</v>
      </c>
      <c r="J4212">
        <v>2022</v>
      </c>
      <c r="K4212">
        <v>11</v>
      </c>
      <c r="L4212" s="12">
        <v>-3.3870365672414366</v>
      </c>
      <c r="M4212" s="1">
        <v>7952779.6775840037</v>
      </c>
      <c r="N4212" s="12">
        <v>-19.537412181042576</v>
      </c>
      <c r="O4212" s="13">
        <v>0.12590606561040654</v>
      </c>
      <c r="P4212" s="12">
        <v>-2.4598786999239026</v>
      </c>
      <c r="Q4212" s="12">
        <v>-5.8469152671653397</v>
      </c>
      <c r="R4212" s="2">
        <f>DATE(CURR[[#This Row],[YEAR]],CURR[[#This Row],[MONTH]],1)</f>
        <v>44866</v>
      </c>
      <c r="S4212" t="str">
        <f>IF(AND(CURR[[#This Row],[DATE]]&gt;=DATE(2023,6,1),CURR[[#This Row],[DATE]]&lt;=DATE(2024,5,31)),"Y","N")</f>
        <v>N</v>
      </c>
    </row>
    <row r="4213" spans="1:19" x14ac:dyDescent="0.25">
      <c r="A4213" t="s">
        <v>84</v>
      </c>
      <c r="B4213" t="s">
        <v>110</v>
      </c>
      <c r="C4213" t="s">
        <v>18</v>
      </c>
      <c r="D4213" s="1">
        <v>2140696.8891420006</v>
      </c>
      <c r="E4213" s="1">
        <v>3477148.2213799986</v>
      </c>
      <c r="F4213" s="13">
        <v>0</v>
      </c>
      <c r="G4213" s="13">
        <v>0.61564729279570607</v>
      </c>
      <c r="H4213" t="s">
        <v>26</v>
      </c>
      <c r="I4213" t="s">
        <v>17</v>
      </c>
      <c r="J4213">
        <v>2022</v>
      </c>
      <c r="K4213">
        <v>11</v>
      </c>
      <c r="L4213" s="12">
        <v>-12.080117703128336</v>
      </c>
      <c r="M4213" s="1">
        <v>7952779.6775840037</v>
      </c>
      <c r="N4213" s="12">
        <v>-19.537412181042576</v>
      </c>
      <c r="O4213" s="13">
        <v>0.26917593293522857</v>
      </c>
      <c r="P4213" s="12">
        <v>-5.2590011509722343</v>
      </c>
      <c r="Q4213" s="12">
        <v>-17.339118854100569</v>
      </c>
      <c r="R4213" s="2">
        <f>DATE(CURR[[#This Row],[YEAR]],CURR[[#This Row],[MONTH]],1)</f>
        <v>44866</v>
      </c>
      <c r="S4213" t="str">
        <f>IF(AND(CURR[[#This Row],[DATE]]&gt;=DATE(2023,6,1),CURR[[#This Row],[DATE]]&lt;=DATE(2024,5,31)),"Y","N")</f>
        <v>N</v>
      </c>
    </row>
    <row r="4214" spans="1:19" x14ac:dyDescent="0.25">
      <c r="A4214" t="s">
        <v>84</v>
      </c>
      <c r="B4214" t="s">
        <v>110</v>
      </c>
      <c r="C4214" t="s">
        <v>19</v>
      </c>
      <c r="D4214" s="1">
        <v>2260.084017000001</v>
      </c>
      <c r="E4214" s="1">
        <v>5596861.2592360023</v>
      </c>
      <c r="F4214" s="13">
        <v>0</v>
      </c>
      <c r="G4214" s="13">
        <v>4.0381276439010978E-4</v>
      </c>
      <c r="H4214" t="s">
        <v>16</v>
      </c>
      <c r="I4214" t="s">
        <v>17</v>
      </c>
      <c r="J4214">
        <v>2022</v>
      </c>
      <c r="K4214">
        <v>11</v>
      </c>
      <c r="L4214" s="12">
        <v>-1.1698105678714754E-3</v>
      </c>
      <c r="M4214" s="1">
        <v>5946356.3764570104</v>
      </c>
      <c r="N4214" s="12">
        <v>-14.60827788674575</v>
      </c>
      <c r="O4214" s="13">
        <v>3.800788035423158E-4</v>
      </c>
      <c r="P4214" s="12">
        <v>-5.5522967810079944E-3</v>
      </c>
      <c r="Q4214" s="12">
        <v>-6.7221073488794702E-3</v>
      </c>
      <c r="R4214" s="2">
        <f>DATE(CURR[[#This Row],[YEAR]],CURR[[#This Row],[MONTH]],1)</f>
        <v>44866</v>
      </c>
      <c r="S4214" t="str">
        <f>IF(AND(CURR[[#This Row],[DATE]]&gt;=DATE(2023,6,1),CURR[[#This Row],[DATE]]&lt;=DATE(2024,5,31)),"Y","N")</f>
        <v>N</v>
      </c>
    </row>
    <row r="4215" spans="1:19" x14ac:dyDescent="0.25">
      <c r="A4215" t="s">
        <v>84</v>
      </c>
      <c r="B4215" t="s">
        <v>110</v>
      </c>
      <c r="C4215" t="s">
        <v>19</v>
      </c>
      <c r="D4215" s="1">
        <v>5946356.3764570104</v>
      </c>
      <c r="E4215" s="1">
        <v>22935714.301528011</v>
      </c>
      <c r="F4215" s="13">
        <v>0.25926187858299471</v>
      </c>
      <c r="G4215" s="13">
        <v>0</v>
      </c>
      <c r="H4215" t="s">
        <v>21</v>
      </c>
      <c r="I4215" t="s">
        <v>23</v>
      </c>
      <c r="J4215">
        <v>2022</v>
      </c>
      <c r="K4215">
        <v>11</v>
      </c>
      <c r="L4215" s="12">
        <v>-2.9691713916238225</v>
      </c>
      <c r="M4215" s="1">
        <v>5946356.3764570104</v>
      </c>
      <c r="N4215" s="12">
        <v>-14.60827788674575</v>
      </c>
      <c r="O4215" s="13">
        <v>0</v>
      </c>
      <c r="P4215" s="12">
        <v>0</v>
      </c>
      <c r="Q4215" s="12">
        <v>0</v>
      </c>
      <c r="R4215" s="2">
        <f>DATE(CURR[[#This Row],[YEAR]],CURR[[#This Row],[MONTH]],1)</f>
        <v>44866</v>
      </c>
      <c r="S4215" t="str">
        <f>IF(AND(CURR[[#This Row],[DATE]]&gt;=DATE(2023,6,1),CURR[[#This Row],[DATE]]&lt;=DATE(2024,5,31)),"Y","N")</f>
        <v>N</v>
      </c>
    </row>
    <row r="4216" spans="1:19" x14ac:dyDescent="0.25">
      <c r="A4216" t="s">
        <v>84</v>
      </c>
      <c r="B4216" t="s">
        <v>110</v>
      </c>
      <c r="C4216" t="s">
        <v>19</v>
      </c>
      <c r="D4216" s="1">
        <v>5946356.3764570104</v>
      </c>
      <c r="E4216" s="1">
        <v>22935714.301528011</v>
      </c>
      <c r="F4216" s="13">
        <v>0.25926187858299471</v>
      </c>
      <c r="G4216" s="13">
        <v>0</v>
      </c>
      <c r="H4216" t="s">
        <v>21</v>
      </c>
      <c r="I4216" t="s">
        <v>22</v>
      </c>
      <c r="J4216">
        <v>2022</v>
      </c>
      <c r="K4216">
        <v>11</v>
      </c>
      <c r="L4216" s="12">
        <v>-11.639106495121927</v>
      </c>
      <c r="M4216" s="1">
        <v>5946356.3764570104</v>
      </c>
      <c r="N4216" s="12">
        <v>-14.60827788674575</v>
      </c>
      <c r="O4216" s="13">
        <v>0</v>
      </c>
      <c r="P4216" s="12">
        <v>0</v>
      </c>
      <c r="Q4216" s="12">
        <v>0</v>
      </c>
      <c r="R4216" s="2">
        <f>DATE(CURR[[#This Row],[YEAR]],CURR[[#This Row],[MONTH]],1)</f>
        <v>44866</v>
      </c>
      <c r="S4216" t="str">
        <f>IF(AND(CURR[[#This Row],[DATE]]&gt;=DATE(2023,6,1),CURR[[#This Row],[DATE]]&lt;=DATE(2024,5,31)),"Y","N")</f>
        <v>N</v>
      </c>
    </row>
    <row r="4217" spans="1:19" x14ac:dyDescent="0.25">
      <c r="A4217" t="s">
        <v>84</v>
      </c>
      <c r="B4217" t="s">
        <v>110</v>
      </c>
      <c r="C4217" t="s">
        <v>19</v>
      </c>
      <c r="D4217" s="1">
        <v>1724530.2317520001</v>
      </c>
      <c r="E4217" s="1">
        <v>7682283.2224470004</v>
      </c>
      <c r="F4217" s="13">
        <v>0</v>
      </c>
      <c r="G4217" s="13">
        <v>0.22448147013287201</v>
      </c>
      <c r="H4217" t="s">
        <v>24</v>
      </c>
      <c r="I4217" t="s">
        <v>17</v>
      </c>
      <c r="J4217">
        <v>2022</v>
      </c>
      <c r="K4217">
        <v>11</v>
      </c>
      <c r="L4217" s="12">
        <v>-2.1378764183753312</v>
      </c>
      <c r="M4217" s="1">
        <v>5946356.3764570104</v>
      </c>
      <c r="N4217" s="12">
        <v>-14.60827788674575</v>
      </c>
      <c r="O4217" s="13">
        <v>0.29001461106162607</v>
      </c>
      <c r="P4217" s="12">
        <v>-4.2366140296047217</v>
      </c>
      <c r="Q4217" s="12">
        <v>-6.3744904479800528</v>
      </c>
      <c r="R4217" s="2">
        <f>DATE(CURR[[#This Row],[YEAR]],CURR[[#This Row],[MONTH]],1)</f>
        <v>44866</v>
      </c>
      <c r="S4217" t="str">
        <f>IF(AND(CURR[[#This Row],[DATE]]&gt;=DATE(2023,6,1),CURR[[#This Row],[DATE]]&lt;=DATE(2024,5,31)),"Y","N")</f>
        <v>N</v>
      </c>
    </row>
    <row r="4218" spans="1:19" x14ac:dyDescent="0.25">
      <c r="A4218" t="s">
        <v>84</v>
      </c>
      <c r="B4218" t="s">
        <v>110</v>
      </c>
      <c r="C4218" t="s">
        <v>19</v>
      </c>
      <c r="D4218" s="1">
        <v>3906464.9294010014</v>
      </c>
      <c r="E4218" s="1">
        <v>6179421.5984649956</v>
      </c>
      <c r="F4218" s="13">
        <v>0</v>
      </c>
      <c r="G4218" s="13">
        <v>0.63217323290765448</v>
      </c>
      <c r="H4218" t="s">
        <v>25</v>
      </c>
      <c r="I4218" t="s">
        <v>17</v>
      </c>
      <c r="J4218">
        <v>2022</v>
      </c>
      <c r="K4218">
        <v>11</v>
      </c>
      <c r="L4218" s="12">
        <v>-13.214118926447114</v>
      </c>
      <c r="M4218" s="1">
        <v>5946356.3764570104</v>
      </c>
      <c r="N4218" s="12">
        <v>-14.60827788674575</v>
      </c>
      <c r="O4218" s="13">
        <v>0.65695102716473441</v>
      </c>
      <c r="P4218" s="12">
        <v>-9.5969231628054956</v>
      </c>
      <c r="Q4218" s="12">
        <v>-22.811042089252609</v>
      </c>
      <c r="R4218" s="2">
        <f>DATE(CURR[[#This Row],[YEAR]],CURR[[#This Row],[MONTH]],1)</f>
        <v>44866</v>
      </c>
      <c r="S4218" t="str">
        <f>IF(AND(CURR[[#This Row],[DATE]]&gt;=DATE(2023,6,1),CURR[[#This Row],[DATE]]&lt;=DATE(2024,5,31)),"Y","N")</f>
        <v>N</v>
      </c>
    </row>
    <row r="4219" spans="1:19" x14ac:dyDescent="0.25">
      <c r="A4219" t="s">
        <v>84</v>
      </c>
      <c r="B4219" t="s">
        <v>110</v>
      </c>
      <c r="C4219" t="s">
        <v>19</v>
      </c>
      <c r="D4219" s="1">
        <v>313101.13128699991</v>
      </c>
      <c r="E4219" s="1">
        <v>3477148.2213799986</v>
      </c>
      <c r="F4219" s="13">
        <v>0</v>
      </c>
      <c r="G4219" s="13">
        <v>9.0045379533098366E-2</v>
      </c>
      <c r="H4219" t="s">
        <v>26</v>
      </c>
      <c r="I4219" t="s">
        <v>17</v>
      </c>
      <c r="J4219">
        <v>2022</v>
      </c>
      <c r="K4219">
        <v>11</v>
      </c>
      <c r="L4219" s="12">
        <v>-1.7668538400341005</v>
      </c>
      <c r="M4219" s="1">
        <v>5946356.3764570104</v>
      </c>
      <c r="N4219" s="12">
        <v>-14.60827788674575</v>
      </c>
      <c r="O4219" s="13">
        <v>5.2654282970095626E-2</v>
      </c>
      <c r="P4219" s="12">
        <v>-0.7691883975545013</v>
      </c>
      <c r="Q4219" s="12">
        <v>-2.5360422375886018</v>
      </c>
      <c r="R4219" s="2">
        <f>DATE(CURR[[#This Row],[YEAR]],CURR[[#This Row],[MONTH]],1)</f>
        <v>44866</v>
      </c>
      <c r="S4219" t="str">
        <f>IF(AND(CURR[[#This Row],[DATE]]&gt;=DATE(2023,6,1),CURR[[#This Row],[DATE]]&lt;=DATE(2024,5,31)),"Y","N")</f>
        <v>N</v>
      </c>
    </row>
    <row r="4220" spans="1:19" x14ac:dyDescent="0.25">
      <c r="A4220" t="s">
        <v>84</v>
      </c>
      <c r="B4220" t="s">
        <v>110</v>
      </c>
      <c r="C4220" t="s">
        <v>20</v>
      </c>
      <c r="D4220" s="1">
        <v>1677384.0246519998</v>
      </c>
      <c r="E4220" s="1">
        <v>5596861.2592360023</v>
      </c>
      <c r="F4220" s="13">
        <v>0</v>
      </c>
      <c r="G4220" s="13">
        <v>0.29970084069601727</v>
      </c>
      <c r="H4220" t="s">
        <v>16</v>
      </c>
      <c r="I4220" t="s">
        <v>17</v>
      </c>
      <c r="J4220">
        <v>2022</v>
      </c>
      <c r="K4220">
        <v>11</v>
      </c>
      <c r="L4220" s="12">
        <v>-0.86820735143347361</v>
      </c>
      <c r="M4220" s="1">
        <v>5037371.8309420031</v>
      </c>
      <c r="N4220" s="12">
        <v>-12.375196316287928</v>
      </c>
      <c r="O4220" s="13">
        <v>0.3329879311963207</v>
      </c>
      <c r="P4220" s="12">
        <v>-4.1207910195090456</v>
      </c>
      <c r="Q4220" s="12">
        <v>-4.988998370942519</v>
      </c>
      <c r="R4220" s="2">
        <f>DATE(CURR[[#This Row],[YEAR]],CURR[[#This Row],[MONTH]],1)</f>
        <v>44866</v>
      </c>
      <c r="S4220" t="str">
        <f>IF(AND(CURR[[#This Row],[DATE]]&gt;=DATE(2023,6,1),CURR[[#This Row],[DATE]]&lt;=DATE(2024,5,31)),"Y","N")</f>
        <v>N</v>
      </c>
    </row>
    <row r="4221" spans="1:19" x14ac:dyDescent="0.25">
      <c r="A4221" t="s">
        <v>84</v>
      </c>
      <c r="B4221" t="s">
        <v>110</v>
      </c>
      <c r="C4221" t="s">
        <v>20</v>
      </c>
      <c r="D4221" s="1">
        <v>5037371.8309420031</v>
      </c>
      <c r="E4221" s="1">
        <v>22935714.301528011</v>
      </c>
      <c r="F4221" s="13">
        <v>0.21963003919203888</v>
      </c>
      <c r="G4221" s="13">
        <v>0</v>
      </c>
      <c r="H4221" t="s">
        <v>21</v>
      </c>
      <c r="I4221" t="s">
        <v>23</v>
      </c>
      <c r="J4221">
        <v>2022</v>
      </c>
      <c r="K4221">
        <v>11</v>
      </c>
      <c r="L4221" s="12">
        <v>-2.515291614310605</v>
      </c>
      <c r="M4221" s="1">
        <v>5037371.8309420031</v>
      </c>
      <c r="N4221" s="12">
        <v>-12.375196316287928</v>
      </c>
      <c r="O4221" s="13">
        <v>0</v>
      </c>
      <c r="P4221" s="12">
        <v>0</v>
      </c>
      <c r="Q4221" s="12">
        <v>0</v>
      </c>
      <c r="R4221" s="2">
        <f>DATE(CURR[[#This Row],[YEAR]],CURR[[#This Row],[MONTH]],1)</f>
        <v>44866</v>
      </c>
      <c r="S4221" t="str">
        <f>IF(AND(CURR[[#This Row],[DATE]]&gt;=DATE(2023,6,1),CURR[[#This Row],[DATE]]&lt;=DATE(2024,5,31)),"Y","N")</f>
        <v>N</v>
      </c>
    </row>
    <row r="4222" spans="1:19" x14ac:dyDescent="0.25">
      <c r="A4222" t="s">
        <v>84</v>
      </c>
      <c r="B4222" t="s">
        <v>110</v>
      </c>
      <c r="C4222" t="s">
        <v>20</v>
      </c>
      <c r="D4222" s="1">
        <v>5037371.8309420031</v>
      </c>
      <c r="E4222" s="1">
        <v>22935714.301528011</v>
      </c>
      <c r="F4222" s="13">
        <v>0.21963003919203888</v>
      </c>
      <c r="G4222" s="13">
        <v>0</v>
      </c>
      <c r="H4222" t="s">
        <v>21</v>
      </c>
      <c r="I4222" t="s">
        <v>22</v>
      </c>
      <c r="J4222">
        <v>2022</v>
      </c>
      <c r="K4222">
        <v>11</v>
      </c>
      <c r="L4222" s="12">
        <v>-9.8599047019773227</v>
      </c>
      <c r="M4222" s="1">
        <v>5037371.8309420031</v>
      </c>
      <c r="N4222" s="12">
        <v>-12.375196316287928</v>
      </c>
      <c r="O4222" s="13">
        <v>0</v>
      </c>
      <c r="P4222" s="12">
        <v>0</v>
      </c>
      <c r="Q4222" s="12">
        <v>0</v>
      </c>
      <c r="R4222" s="2">
        <f>DATE(CURR[[#This Row],[YEAR]],CURR[[#This Row],[MONTH]],1)</f>
        <v>44866</v>
      </c>
      <c r="S4222" t="str">
        <f>IF(AND(CURR[[#This Row],[DATE]]&gt;=DATE(2023,6,1),CURR[[#This Row],[DATE]]&lt;=DATE(2024,5,31)),"Y","N")</f>
        <v>N</v>
      </c>
    </row>
    <row r="4223" spans="1:19" x14ac:dyDescent="0.25">
      <c r="A4223" t="s">
        <v>84</v>
      </c>
      <c r="B4223" t="s">
        <v>110</v>
      </c>
      <c r="C4223" t="s">
        <v>20</v>
      </c>
      <c r="D4223" s="1">
        <v>2280949.7100400021</v>
      </c>
      <c r="E4223" s="1">
        <v>7682283.2224470004</v>
      </c>
      <c r="F4223" s="13">
        <v>0</v>
      </c>
      <c r="G4223" s="13">
        <v>0.29691039030886734</v>
      </c>
      <c r="H4223" t="s">
        <v>24</v>
      </c>
      <c r="I4223" t="s">
        <v>17</v>
      </c>
      <c r="J4223">
        <v>2022</v>
      </c>
      <c r="K4223">
        <v>11</v>
      </c>
      <c r="L4223" s="12">
        <v>-2.8276619956035827</v>
      </c>
      <c r="M4223" s="1">
        <v>5037371.8309420031</v>
      </c>
      <c r="N4223" s="12">
        <v>-12.375196316287928</v>
      </c>
      <c r="O4223" s="13">
        <v>0.45280550783035167</v>
      </c>
      <c r="P4223" s="12">
        <v>-5.6035570524970524</v>
      </c>
      <c r="Q4223" s="12">
        <v>-8.431219048100635</v>
      </c>
      <c r="R4223" s="2">
        <f>DATE(CURR[[#This Row],[YEAR]],CURR[[#This Row],[MONTH]],1)</f>
        <v>44866</v>
      </c>
      <c r="S4223" t="str">
        <f>IF(AND(CURR[[#This Row],[DATE]]&gt;=DATE(2023,6,1),CURR[[#This Row],[DATE]]&lt;=DATE(2024,5,31)),"Y","N")</f>
        <v>N</v>
      </c>
    </row>
    <row r="4224" spans="1:19" x14ac:dyDescent="0.25">
      <c r="A4224" t="s">
        <v>84</v>
      </c>
      <c r="B4224" t="s">
        <v>110</v>
      </c>
      <c r="C4224" t="s">
        <v>20</v>
      </c>
      <c r="D4224" s="1">
        <v>752159.25686700048</v>
      </c>
      <c r="E4224" s="1">
        <v>6179421.5984649956</v>
      </c>
      <c r="F4224" s="13">
        <v>0</v>
      </c>
      <c r="G4224" s="13">
        <v>0.12172000969376184</v>
      </c>
      <c r="H4224" t="s">
        <v>25</v>
      </c>
      <c r="I4224" t="s">
        <v>17</v>
      </c>
      <c r="J4224">
        <v>2022</v>
      </c>
      <c r="K4224">
        <v>11</v>
      </c>
      <c r="L4224" s="12">
        <v>-2.5442752082744651</v>
      </c>
      <c r="M4224" s="1">
        <v>5037371.8309420031</v>
      </c>
      <c r="N4224" s="12">
        <v>-12.375196316287928</v>
      </c>
      <c r="O4224" s="13">
        <v>0.14931581032928129</v>
      </c>
      <c r="P4224" s="12">
        <v>-1.8478124659504689</v>
      </c>
      <c r="Q4224" s="12">
        <v>-4.3920876742249337</v>
      </c>
      <c r="R4224" s="2">
        <f>DATE(CURR[[#This Row],[YEAR]],CURR[[#This Row],[MONTH]],1)</f>
        <v>44866</v>
      </c>
      <c r="S4224" t="str">
        <f>IF(AND(CURR[[#This Row],[DATE]]&gt;=DATE(2023,6,1),CURR[[#This Row],[DATE]]&lt;=DATE(2024,5,31)),"Y","N")</f>
        <v>N</v>
      </c>
    </row>
    <row r="4225" spans="1:19" x14ac:dyDescent="0.25">
      <c r="A4225" t="s">
        <v>84</v>
      </c>
      <c r="B4225" t="s">
        <v>110</v>
      </c>
      <c r="C4225" t="s">
        <v>20</v>
      </c>
      <c r="D4225" s="1">
        <v>326878.83938299998</v>
      </c>
      <c r="E4225" s="1">
        <v>3477148.2213799986</v>
      </c>
      <c r="F4225" s="13">
        <v>0</v>
      </c>
      <c r="G4225" s="13">
        <v>9.400773811513545E-2</v>
      </c>
      <c r="H4225" t="s">
        <v>26</v>
      </c>
      <c r="I4225" t="s">
        <v>17</v>
      </c>
      <c r="J4225">
        <v>2022</v>
      </c>
      <c r="K4225">
        <v>11</v>
      </c>
      <c r="L4225" s="12">
        <v>-1.8446025097888983</v>
      </c>
      <c r="M4225" s="1">
        <v>5037371.8309420031</v>
      </c>
      <c r="N4225" s="12">
        <v>-12.375196316287928</v>
      </c>
      <c r="O4225" s="13">
        <v>6.4890750644046202E-2</v>
      </c>
      <c r="P4225" s="12">
        <v>-0.80303577833135908</v>
      </c>
      <c r="Q4225" s="12">
        <v>-2.6476382881202571</v>
      </c>
      <c r="R4225" s="2">
        <f>DATE(CURR[[#This Row],[YEAR]],CURR[[#This Row],[MONTH]],1)</f>
        <v>44866</v>
      </c>
      <c r="S4225" t="str">
        <f>IF(AND(CURR[[#This Row],[DATE]]&gt;=DATE(2023,6,1),CURR[[#This Row],[DATE]]&lt;=DATE(2024,5,31)),"Y","N")</f>
        <v>N</v>
      </c>
    </row>
    <row r="4226" spans="1:19" x14ac:dyDescent="0.25">
      <c r="A4226" t="s">
        <v>84</v>
      </c>
      <c r="B4226" t="s">
        <v>111</v>
      </c>
      <c r="C4226" t="s">
        <v>15</v>
      </c>
      <c r="D4226" s="1">
        <v>233809.49531</v>
      </c>
      <c r="E4226" s="1">
        <v>1095840.5538409995</v>
      </c>
      <c r="F4226" s="13">
        <v>0</v>
      </c>
      <c r="G4226" s="13">
        <v>0.21336087124215375</v>
      </c>
      <c r="H4226" t="s">
        <v>16</v>
      </c>
      <c r="I4226" t="s">
        <v>17</v>
      </c>
      <c r="J4226">
        <v>2022</v>
      </c>
      <c r="K4226">
        <v>11</v>
      </c>
      <c r="L4226" s="12">
        <v>-0.61808794560098268</v>
      </c>
      <c r="M4226" s="1">
        <v>777270.65332200006</v>
      </c>
      <c r="N4226" s="12">
        <v>-10.003517028205577</v>
      </c>
      <c r="O4226" s="13">
        <v>0.30080834045478838</v>
      </c>
      <c r="P4226" s="12">
        <v>-3.0091413559657361</v>
      </c>
      <c r="Q4226" s="12">
        <v>-3.627229301566719</v>
      </c>
      <c r="R4226" s="2">
        <f>DATE(CURR[[#This Row],[YEAR]],CURR[[#This Row],[MONTH]],1)</f>
        <v>44866</v>
      </c>
      <c r="S4226" t="str">
        <f>IF(AND(CURR[[#This Row],[DATE]]&gt;=DATE(2023,6,1),CURR[[#This Row],[DATE]]&lt;=DATE(2024,5,31)),"Y","N")</f>
        <v>N</v>
      </c>
    </row>
    <row r="4227" spans="1:19" x14ac:dyDescent="0.25">
      <c r="A4227" t="s">
        <v>84</v>
      </c>
      <c r="B4227" t="s">
        <v>111</v>
      </c>
      <c r="C4227" t="s">
        <v>15</v>
      </c>
      <c r="D4227" s="1">
        <v>777270.65332200006</v>
      </c>
      <c r="E4227" s="1">
        <v>4378041.8946170006</v>
      </c>
      <c r="F4227" s="13">
        <v>0.17753842289122204</v>
      </c>
      <c r="G4227" s="13">
        <v>0</v>
      </c>
      <c r="H4227" t="s">
        <v>21</v>
      </c>
      <c r="I4227" t="s">
        <v>23</v>
      </c>
      <c r="J4227">
        <v>2022</v>
      </c>
      <c r="K4227">
        <v>11</v>
      </c>
      <c r="L4227" s="12">
        <v>-2.033241481716257</v>
      </c>
      <c r="M4227" s="1">
        <v>777270.65332200006</v>
      </c>
      <c r="N4227" s="12">
        <v>-10.003517028205577</v>
      </c>
      <c r="O4227" s="13">
        <v>0</v>
      </c>
      <c r="P4227" s="12">
        <v>0</v>
      </c>
      <c r="Q4227" s="12">
        <v>0</v>
      </c>
      <c r="R4227" s="2">
        <f>DATE(CURR[[#This Row],[YEAR]],CURR[[#This Row],[MONTH]],1)</f>
        <v>44866</v>
      </c>
      <c r="S4227" t="str">
        <f>IF(AND(CURR[[#This Row],[DATE]]&gt;=DATE(2023,6,1),CURR[[#This Row],[DATE]]&lt;=DATE(2024,5,31)),"Y","N")</f>
        <v>N</v>
      </c>
    </row>
    <row r="4228" spans="1:19" x14ac:dyDescent="0.25">
      <c r="A4228" t="s">
        <v>84</v>
      </c>
      <c r="B4228" t="s">
        <v>111</v>
      </c>
      <c r="C4228" t="s">
        <v>15</v>
      </c>
      <c r="D4228" s="1">
        <v>777270.65332200006</v>
      </c>
      <c r="E4228" s="1">
        <v>4378041.8946170006</v>
      </c>
      <c r="F4228" s="13">
        <v>0.17753842289122204</v>
      </c>
      <c r="G4228" s="13">
        <v>0</v>
      </c>
      <c r="H4228" t="s">
        <v>21</v>
      </c>
      <c r="I4228" t="s">
        <v>22</v>
      </c>
      <c r="J4228">
        <v>2022</v>
      </c>
      <c r="K4228">
        <v>11</v>
      </c>
      <c r="L4228" s="12">
        <v>-7.9702755464893196</v>
      </c>
      <c r="M4228" s="1">
        <v>777270.65332200006</v>
      </c>
      <c r="N4228" s="12">
        <v>-10.003517028205577</v>
      </c>
      <c r="O4228" s="13">
        <v>0</v>
      </c>
      <c r="P4228" s="12">
        <v>0</v>
      </c>
      <c r="Q4228" s="12">
        <v>0</v>
      </c>
      <c r="R4228" s="2">
        <f>DATE(CURR[[#This Row],[YEAR]],CURR[[#This Row],[MONTH]],1)</f>
        <v>44866</v>
      </c>
      <c r="S4228" t="str">
        <f>IF(AND(CURR[[#This Row],[DATE]]&gt;=DATE(2023,6,1),CURR[[#This Row],[DATE]]&lt;=DATE(2024,5,31)),"Y","N")</f>
        <v>N</v>
      </c>
    </row>
    <row r="4229" spans="1:19" x14ac:dyDescent="0.25">
      <c r="A4229" t="s">
        <v>84</v>
      </c>
      <c r="B4229" t="s">
        <v>111</v>
      </c>
      <c r="C4229" t="s">
        <v>15</v>
      </c>
      <c r="D4229" s="1">
        <v>316267.26899299992</v>
      </c>
      <c r="E4229" s="1">
        <v>1463495.1718349997</v>
      </c>
      <c r="F4229" s="13">
        <v>0</v>
      </c>
      <c r="G4229" s="13">
        <v>0.21610407405475004</v>
      </c>
      <c r="H4229" t="s">
        <v>24</v>
      </c>
      <c r="I4229" t="s">
        <v>17</v>
      </c>
      <c r="J4229">
        <v>2022</v>
      </c>
      <c r="K4229">
        <v>11</v>
      </c>
      <c r="L4229" s="12">
        <v>-2.0580932740819247</v>
      </c>
      <c r="M4229" s="1">
        <v>777270.65332200006</v>
      </c>
      <c r="N4229" s="12">
        <v>-10.003517028205577</v>
      </c>
      <c r="O4229" s="13">
        <v>0.40689464813999587</v>
      </c>
      <c r="P4229" s="12">
        <v>-4.0703775413541656</v>
      </c>
      <c r="Q4229" s="12">
        <v>-6.1284708154360903</v>
      </c>
      <c r="R4229" s="2">
        <f>DATE(CURR[[#This Row],[YEAR]],CURR[[#This Row],[MONTH]],1)</f>
        <v>44866</v>
      </c>
      <c r="S4229" t="str">
        <f>IF(AND(CURR[[#This Row],[DATE]]&gt;=DATE(2023,6,1),CURR[[#This Row],[DATE]]&lt;=DATE(2024,5,31)),"Y","N")</f>
        <v>N</v>
      </c>
    </row>
    <row r="4230" spans="1:19" x14ac:dyDescent="0.25">
      <c r="A4230" t="s">
        <v>84</v>
      </c>
      <c r="B4230" t="s">
        <v>111</v>
      </c>
      <c r="C4230" t="s">
        <v>15</v>
      </c>
      <c r="D4230" s="1">
        <v>103298.95272400005</v>
      </c>
      <c r="E4230" s="1">
        <v>1212087.022044</v>
      </c>
      <c r="F4230" s="13">
        <v>0</v>
      </c>
      <c r="G4230" s="13">
        <v>8.5224039895916134E-2</v>
      </c>
      <c r="H4230" t="s">
        <v>25</v>
      </c>
      <c r="I4230" t="s">
        <v>17</v>
      </c>
      <c r="J4230">
        <v>2022</v>
      </c>
      <c r="K4230">
        <v>11</v>
      </c>
      <c r="L4230" s="12">
        <v>-1.7814113916167891</v>
      </c>
      <c r="M4230" s="1">
        <v>777270.65332200006</v>
      </c>
      <c r="N4230" s="12">
        <v>-10.003517028205577</v>
      </c>
      <c r="O4230" s="13">
        <v>0.13289959203079083</v>
      </c>
      <c r="P4230" s="12">
        <v>-1.3294633319215903</v>
      </c>
      <c r="Q4230" s="12">
        <v>-3.1108747235383793</v>
      </c>
      <c r="R4230" s="2">
        <f>DATE(CURR[[#This Row],[YEAR]],CURR[[#This Row],[MONTH]],1)</f>
        <v>44866</v>
      </c>
      <c r="S4230" t="str">
        <f>IF(AND(CURR[[#This Row],[DATE]]&gt;=DATE(2023,6,1),CURR[[#This Row],[DATE]]&lt;=DATE(2024,5,31)),"Y","N")</f>
        <v>N</v>
      </c>
    </row>
    <row r="4231" spans="1:19" x14ac:dyDescent="0.25">
      <c r="A4231" t="s">
        <v>84</v>
      </c>
      <c r="B4231" t="s">
        <v>111</v>
      </c>
      <c r="C4231" t="s">
        <v>15</v>
      </c>
      <c r="D4231" s="1">
        <v>123894.93629499998</v>
      </c>
      <c r="E4231" s="1">
        <v>606619.14689699979</v>
      </c>
      <c r="F4231" s="13">
        <v>0</v>
      </c>
      <c r="G4231" s="13">
        <v>0.20423842031487441</v>
      </c>
      <c r="H4231" t="s">
        <v>26</v>
      </c>
      <c r="I4231" t="s">
        <v>17</v>
      </c>
      <c r="J4231">
        <v>2022</v>
      </c>
      <c r="K4231">
        <v>11</v>
      </c>
      <c r="L4231" s="12">
        <v>-4.0075286381928326</v>
      </c>
      <c r="M4231" s="1">
        <v>777270.65332200006</v>
      </c>
      <c r="N4231" s="12">
        <v>-10.003517028205577</v>
      </c>
      <c r="O4231" s="13">
        <v>0.15939741937442478</v>
      </c>
      <c r="P4231" s="12">
        <v>-1.5945347989640839</v>
      </c>
      <c r="Q4231" s="12">
        <v>-5.6020634371569162</v>
      </c>
      <c r="R4231" s="2">
        <f>DATE(CURR[[#This Row],[YEAR]],CURR[[#This Row],[MONTH]],1)</f>
        <v>44866</v>
      </c>
      <c r="S4231" t="str">
        <f>IF(AND(CURR[[#This Row],[DATE]]&gt;=DATE(2023,6,1),CURR[[#This Row],[DATE]]&lt;=DATE(2024,5,31)),"Y","N")</f>
        <v>N</v>
      </c>
    </row>
    <row r="4232" spans="1:19" x14ac:dyDescent="0.25">
      <c r="A4232" t="s">
        <v>84</v>
      </c>
      <c r="B4232" t="s">
        <v>111</v>
      </c>
      <c r="C4232" t="s">
        <v>18</v>
      </c>
      <c r="D4232" s="1">
        <v>496667.27198299998</v>
      </c>
      <c r="E4232" s="1">
        <v>1095840.5538409995</v>
      </c>
      <c r="F4232" s="13">
        <v>0</v>
      </c>
      <c r="G4232" s="13">
        <v>0.45322950518863858</v>
      </c>
      <c r="H4232" t="s">
        <v>16</v>
      </c>
      <c r="I4232" t="s">
        <v>17</v>
      </c>
      <c r="J4232">
        <v>2022</v>
      </c>
      <c r="K4232">
        <v>11</v>
      </c>
      <c r="L4232" s="12">
        <v>-1.3129665815333862</v>
      </c>
      <c r="M4232" s="1">
        <v>1411534.0311800004</v>
      </c>
      <c r="N4232" s="12">
        <v>-18.166522377310411</v>
      </c>
      <c r="O4232" s="13">
        <v>0.35186347690661129</v>
      </c>
      <c r="P4232" s="12">
        <v>-6.3921357269821995</v>
      </c>
      <c r="Q4232" s="12">
        <v>-7.7051023085155856</v>
      </c>
      <c r="R4232" s="2">
        <f>DATE(CURR[[#This Row],[YEAR]],CURR[[#This Row],[MONTH]],1)</f>
        <v>44866</v>
      </c>
      <c r="S4232" t="str">
        <f>IF(AND(CURR[[#This Row],[DATE]]&gt;=DATE(2023,6,1),CURR[[#This Row],[DATE]]&lt;=DATE(2024,5,31)),"Y","N")</f>
        <v>N</v>
      </c>
    </row>
    <row r="4233" spans="1:19" x14ac:dyDescent="0.25">
      <c r="A4233" t="s">
        <v>84</v>
      </c>
      <c r="B4233" t="s">
        <v>111</v>
      </c>
      <c r="C4233" t="s">
        <v>18</v>
      </c>
      <c r="D4233" s="1">
        <v>1411534.0311800004</v>
      </c>
      <c r="E4233" s="1">
        <v>4378041.8946170006</v>
      </c>
      <c r="F4233" s="13">
        <v>0.32241217995550592</v>
      </c>
      <c r="G4233" s="13">
        <v>0</v>
      </c>
      <c r="H4233" t="s">
        <v>21</v>
      </c>
      <c r="I4233" t="s">
        <v>23</v>
      </c>
      <c r="J4233">
        <v>2022</v>
      </c>
      <c r="K4233">
        <v>11</v>
      </c>
      <c r="L4233" s="12">
        <v>-3.6923940622011293</v>
      </c>
      <c r="M4233" s="1">
        <v>1411534.0311800004</v>
      </c>
      <c r="N4233" s="12">
        <v>-18.166522377310411</v>
      </c>
      <c r="O4233" s="13">
        <v>0</v>
      </c>
      <c r="P4233" s="12">
        <v>0</v>
      </c>
      <c r="Q4233" s="12">
        <v>0</v>
      </c>
      <c r="R4233" s="2">
        <f>DATE(CURR[[#This Row],[YEAR]],CURR[[#This Row],[MONTH]],1)</f>
        <v>44866</v>
      </c>
      <c r="S4233" t="str">
        <f>IF(AND(CURR[[#This Row],[DATE]]&gt;=DATE(2023,6,1),CURR[[#This Row],[DATE]]&lt;=DATE(2024,5,31)),"Y","N")</f>
        <v>N</v>
      </c>
    </row>
    <row r="4234" spans="1:19" x14ac:dyDescent="0.25">
      <c r="A4234" t="s">
        <v>84</v>
      </c>
      <c r="B4234" t="s">
        <v>111</v>
      </c>
      <c r="C4234" t="s">
        <v>18</v>
      </c>
      <c r="D4234" s="1">
        <v>1411534.0311800004</v>
      </c>
      <c r="E4234" s="1">
        <v>4378041.8946170006</v>
      </c>
      <c r="F4234" s="13">
        <v>0.32241217995550592</v>
      </c>
      <c r="G4234" s="13">
        <v>0</v>
      </c>
      <c r="H4234" t="s">
        <v>21</v>
      </c>
      <c r="I4234" t="s">
        <v>22</v>
      </c>
      <c r="J4234">
        <v>2022</v>
      </c>
      <c r="K4234">
        <v>11</v>
      </c>
      <c r="L4234" s="12">
        <v>-14.474128315109283</v>
      </c>
      <c r="M4234" s="1">
        <v>1411534.0311800004</v>
      </c>
      <c r="N4234" s="12">
        <v>-18.166522377310411</v>
      </c>
      <c r="O4234" s="13">
        <v>0</v>
      </c>
      <c r="P4234" s="12">
        <v>0</v>
      </c>
      <c r="Q4234" s="12">
        <v>0</v>
      </c>
      <c r="R4234" s="2">
        <f>DATE(CURR[[#This Row],[YEAR]],CURR[[#This Row],[MONTH]],1)</f>
        <v>44866</v>
      </c>
      <c r="S4234" t="str">
        <f>IF(AND(CURR[[#This Row],[DATE]]&gt;=DATE(2023,6,1),CURR[[#This Row],[DATE]]&lt;=DATE(2024,5,31)),"Y","N")</f>
        <v>N</v>
      </c>
    </row>
    <row r="4235" spans="1:19" x14ac:dyDescent="0.25">
      <c r="A4235" t="s">
        <v>84</v>
      </c>
      <c r="B4235" t="s">
        <v>111</v>
      </c>
      <c r="C4235" t="s">
        <v>18</v>
      </c>
      <c r="D4235" s="1">
        <v>371582.87338299974</v>
      </c>
      <c r="E4235" s="1">
        <v>1463495.1718349997</v>
      </c>
      <c r="F4235" s="13">
        <v>0</v>
      </c>
      <c r="G4235" s="13">
        <v>0.25390099026913188</v>
      </c>
      <c r="H4235" t="s">
        <v>24</v>
      </c>
      <c r="I4235" t="s">
        <v>17</v>
      </c>
      <c r="J4235">
        <v>2022</v>
      </c>
      <c r="K4235">
        <v>11</v>
      </c>
      <c r="L4235" s="12">
        <v>-2.4180567749187913</v>
      </c>
      <c r="M4235" s="1">
        <v>1411534.0311800004</v>
      </c>
      <c r="N4235" s="12">
        <v>-18.166522377310411</v>
      </c>
      <c r="O4235" s="13">
        <v>0.26324754853580651</v>
      </c>
      <c r="P4235" s="12">
        <v>-4.7822924812478371</v>
      </c>
      <c r="Q4235" s="12">
        <v>-7.2003492561666285</v>
      </c>
      <c r="R4235" s="2">
        <f>DATE(CURR[[#This Row],[YEAR]],CURR[[#This Row],[MONTH]],1)</f>
        <v>44866</v>
      </c>
      <c r="S4235" t="str">
        <f>IF(AND(CURR[[#This Row],[DATE]]&gt;=DATE(2023,6,1),CURR[[#This Row],[DATE]]&lt;=DATE(2024,5,31)),"Y","N")</f>
        <v>N</v>
      </c>
    </row>
    <row r="4236" spans="1:19" x14ac:dyDescent="0.25">
      <c r="A4236" t="s">
        <v>84</v>
      </c>
      <c r="B4236" t="s">
        <v>111</v>
      </c>
      <c r="C4236" t="s">
        <v>18</v>
      </c>
      <c r="D4236" s="1">
        <v>178141.05729700002</v>
      </c>
      <c r="E4236" s="1">
        <v>1212087.022044</v>
      </c>
      <c r="F4236" s="13">
        <v>0</v>
      </c>
      <c r="G4236" s="13">
        <v>0.14697051784004111</v>
      </c>
      <c r="H4236" t="s">
        <v>25</v>
      </c>
      <c r="I4236" t="s">
        <v>17</v>
      </c>
      <c r="J4236">
        <v>2022</v>
      </c>
      <c r="K4236">
        <v>11</v>
      </c>
      <c r="L4236" s="12">
        <v>-3.0720786650318574</v>
      </c>
      <c r="M4236" s="1">
        <v>1411534.0311800004</v>
      </c>
      <c r="N4236" s="12">
        <v>-18.166522377310411</v>
      </c>
      <c r="O4236" s="13">
        <v>0.12620386994713786</v>
      </c>
      <c r="P4236" s="12">
        <v>-2.2926854274978528</v>
      </c>
      <c r="Q4236" s="12">
        <v>-5.3647640925297102</v>
      </c>
      <c r="R4236" s="2">
        <f>DATE(CURR[[#This Row],[YEAR]],CURR[[#This Row],[MONTH]],1)</f>
        <v>44866</v>
      </c>
      <c r="S4236" t="str">
        <f>IF(AND(CURR[[#This Row],[DATE]]&gt;=DATE(2023,6,1),CURR[[#This Row],[DATE]]&lt;=DATE(2024,5,31)),"Y","N")</f>
        <v>N</v>
      </c>
    </row>
    <row r="4237" spans="1:19" x14ac:dyDescent="0.25">
      <c r="A4237" t="s">
        <v>84</v>
      </c>
      <c r="B4237" t="s">
        <v>111</v>
      </c>
      <c r="C4237" t="s">
        <v>18</v>
      </c>
      <c r="D4237" s="1">
        <v>365142.82851700013</v>
      </c>
      <c r="E4237" s="1">
        <v>606619.14689699979</v>
      </c>
      <c r="F4237" s="13">
        <v>0</v>
      </c>
      <c r="G4237" s="13">
        <v>0.60193093209271753</v>
      </c>
      <c r="H4237" t="s">
        <v>26</v>
      </c>
      <c r="I4237" t="s">
        <v>17</v>
      </c>
      <c r="J4237">
        <v>2022</v>
      </c>
      <c r="K4237">
        <v>11</v>
      </c>
      <c r="L4237" s="12">
        <v>-11.810977801613898</v>
      </c>
      <c r="M4237" s="1">
        <v>1411534.0311800004</v>
      </c>
      <c r="N4237" s="12">
        <v>-18.166522377310411</v>
      </c>
      <c r="O4237" s="13">
        <v>0.25868510461044403</v>
      </c>
      <c r="P4237" s="12">
        <v>-4.6994087415825163</v>
      </c>
      <c r="Q4237" s="12">
        <v>-16.510386543196415</v>
      </c>
      <c r="R4237" s="2">
        <f>DATE(CURR[[#This Row],[YEAR]],CURR[[#This Row],[MONTH]],1)</f>
        <v>44866</v>
      </c>
      <c r="S4237" t="str">
        <f>IF(AND(CURR[[#This Row],[DATE]]&gt;=DATE(2023,6,1),CURR[[#This Row],[DATE]]&lt;=DATE(2024,5,31)),"Y","N")</f>
        <v>N</v>
      </c>
    </row>
    <row r="4238" spans="1:19" x14ac:dyDescent="0.25">
      <c r="A4238" t="s">
        <v>84</v>
      </c>
      <c r="B4238" t="s">
        <v>111</v>
      </c>
      <c r="C4238" t="s">
        <v>19</v>
      </c>
      <c r="D4238" s="1">
        <v>385.48013899999989</v>
      </c>
      <c r="E4238" s="1">
        <v>1095840.5538409995</v>
      </c>
      <c r="F4238" s="13">
        <v>0</v>
      </c>
      <c r="G4238" s="13">
        <v>3.5176663032670619E-4</v>
      </c>
      <c r="H4238" t="s">
        <v>16</v>
      </c>
      <c r="I4238" t="s">
        <v>17</v>
      </c>
      <c r="J4238">
        <v>2022</v>
      </c>
      <c r="K4238">
        <v>11</v>
      </c>
      <c r="L4238" s="12">
        <v>-1.0190374298896185E-3</v>
      </c>
      <c r="M4238" s="1">
        <v>1157070.1302969998</v>
      </c>
      <c r="N4238" s="12">
        <v>-14.89155765985031</v>
      </c>
      <c r="O4238" s="13">
        <v>3.3315192303949099E-4</v>
      </c>
      <c r="P4238" s="12">
        <v>-4.9611510714325929E-3</v>
      </c>
      <c r="Q4238" s="12">
        <v>-5.9801885013222112E-3</v>
      </c>
      <c r="R4238" s="2">
        <f>DATE(CURR[[#This Row],[YEAR]],CURR[[#This Row],[MONTH]],1)</f>
        <v>44866</v>
      </c>
      <c r="S4238" t="str">
        <f>IF(AND(CURR[[#This Row],[DATE]]&gt;=DATE(2023,6,1),CURR[[#This Row],[DATE]]&lt;=DATE(2024,5,31)),"Y","N")</f>
        <v>N</v>
      </c>
    </row>
    <row r="4239" spans="1:19" x14ac:dyDescent="0.25">
      <c r="A4239" t="s">
        <v>84</v>
      </c>
      <c r="B4239" t="s">
        <v>111</v>
      </c>
      <c r="C4239" t="s">
        <v>19</v>
      </c>
      <c r="D4239" s="1">
        <v>1157070.1302969998</v>
      </c>
      <c r="E4239" s="1">
        <v>4378041.8946170006</v>
      </c>
      <c r="F4239" s="13">
        <v>0.26428941479972351</v>
      </c>
      <c r="G4239" s="13">
        <v>0</v>
      </c>
      <c r="H4239" t="s">
        <v>21</v>
      </c>
      <c r="I4239" t="s">
        <v>23</v>
      </c>
      <c r="J4239">
        <v>2022</v>
      </c>
      <c r="K4239">
        <v>11</v>
      </c>
      <c r="L4239" s="12">
        <v>-3.0267487600616785</v>
      </c>
      <c r="M4239" s="1">
        <v>1157070.1302969998</v>
      </c>
      <c r="N4239" s="12">
        <v>-14.89155765985031</v>
      </c>
      <c r="O4239" s="13">
        <v>0</v>
      </c>
      <c r="P4239" s="12">
        <v>0</v>
      </c>
      <c r="Q4239" s="12">
        <v>0</v>
      </c>
      <c r="R4239" s="2">
        <f>DATE(CURR[[#This Row],[YEAR]],CURR[[#This Row],[MONTH]],1)</f>
        <v>44866</v>
      </c>
      <c r="S4239" t="str">
        <f>IF(AND(CURR[[#This Row],[DATE]]&gt;=DATE(2023,6,1),CURR[[#This Row],[DATE]]&lt;=DATE(2024,5,31)),"Y","N")</f>
        <v>N</v>
      </c>
    </row>
    <row r="4240" spans="1:19" x14ac:dyDescent="0.25">
      <c r="A4240" t="s">
        <v>84</v>
      </c>
      <c r="B4240" t="s">
        <v>111</v>
      </c>
      <c r="C4240" t="s">
        <v>19</v>
      </c>
      <c r="D4240" s="1">
        <v>1157070.1302969998</v>
      </c>
      <c r="E4240" s="1">
        <v>4378041.8946170006</v>
      </c>
      <c r="F4240" s="13">
        <v>0.26428941479972351</v>
      </c>
      <c r="G4240" s="13">
        <v>0</v>
      </c>
      <c r="H4240" t="s">
        <v>21</v>
      </c>
      <c r="I4240" t="s">
        <v>22</v>
      </c>
      <c r="J4240">
        <v>2022</v>
      </c>
      <c r="K4240">
        <v>11</v>
      </c>
      <c r="L4240" s="12">
        <v>-11.864808899788631</v>
      </c>
      <c r="M4240" s="1">
        <v>1157070.1302969998</v>
      </c>
      <c r="N4240" s="12">
        <v>-14.89155765985031</v>
      </c>
      <c r="O4240" s="13">
        <v>0</v>
      </c>
      <c r="P4240" s="12">
        <v>0</v>
      </c>
      <c r="Q4240" s="12">
        <v>0</v>
      </c>
      <c r="R4240" s="2">
        <f>DATE(CURR[[#This Row],[YEAR]],CURR[[#This Row],[MONTH]],1)</f>
        <v>44866</v>
      </c>
      <c r="S4240" t="str">
        <f>IF(AND(CURR[[#This Row],[DATE]]&gt;=DATE(2023,6,1),CURR[[#This Row],[DATE]]&lt;=DATE(2024,5,31)),"Y","N")</f>
        <v>N</v>
      </c>
    </row>
    <row r="4241" spans="1:19" x14ac:dyDescent="0.25">
      <c r="A4241" t="s">
        <v>84</v>
      </c>
      <c r="B4241" t="s">
        <v>111</v>
      </c>
      <c r="C4241" t="s">
        <v>19</v>
      </c>
      <c r="D4241" s="1">
        <v>330378.4100669999</v>
      </c>
      <c r="E4241" s="1">
        <v>1463495.1718349997</v>
      </c>
      <c r="F4241" s="13">
        <v>0</v>
      </c>
      <c r="G4241" s="13">
        <v>0.22574615647877797</v>
      </c>
      <c r="H4241" t="s">
        <v>24</v>
      </c>
      <c r="I4241" t="s">
        <v>17</v>
      </c>
      <c r="J4241">
        <v>2022</v>
      </c>
      <c r="K4241">
        <v>11</v>
      </c>
      <c r="L4241" s="12">
        <v>-2.1499208116784989</v>
      </c>
      <c r="M4241" s="1">
        <v>1157070.1302969998</v>
      </c>
      <c r="N4241" s="12">
        <v>-14.89155765985031</v>
      </c>
      <c r="O4241" s="13">
        <v>0.28553015190375497</v>
      </c>
      <c r="P4241" s="12">
        <v>-4.2519887207005853</v>
      </c>
      <c r="Q4241" s="12">
        <v>-6.4019095323790847</v>
      </c>
      <c r="R4241" s="2">
        <f>DATE(CURR[[#This Row],[YEAR]],CURR[[#This Row],[MONTH]],1)</f>
        <v>44866</v>
      </c>
      <c r="S4241" t="str">
        <f>IF(AND(CURR[[#This Row],[DATE]]&gt;=DATE(2023,6,1),CURR[[#This Row],[DATE]]&lt;=DATE(2024,5,31)),"Y","N")</f>
        <v>N</v>
      </c>
    </row>
    <row r="4242" spans="1:19" x14ac:dyDescent="0.25">
      <c r="A4242" t="s">
        <v>84</v>
      </c>
      <c r="B4242" t="s">
        <v>111</v>
      </c>
      <c r="C4242" t="s">
        <v>19</v>
      </c>
      <c r="D4242" s="1">
        <v>769745.53380199999</v>
      </c>
      <c r="E4242" s="1">
        <v>1212087.022044</v>
      </c>
      <c r="F4242" s="13">
        <v>0</v>
      </c>
      <c r="G4242" s="13">
        <v>0.63505797834873401</v>
      </c>
      <c r="H4242" t="s">
        <v>25</v>
      </c>
      <c r="I4242" t="s">
        <v>17</v>
      </c>
      <c r="J4242">
        <v>2022</v>
      </c>
      <c r="K4242">
        <v>11</v>
      </c>
      <c r="L4242" s="12">
        <v>-13.274417856149695</v>
      </c>
      <c r="M4242" s="1">
        <v>1157070.1302969998</v>
      </c>
      <c r="N4242" s="12">
        <v>-14.89155765985031</v>
      </c>
      <c r="O4242" s="13">
        <v>0.66525400115930711</v>
      </c>
      <c r="P4242" s="12">
        <v>-9.906668316709947</v>
      </c>
      <c r="Q4242" s="12">
        <v>-23.181086172859644</v>
      </c>
      <c r="R4242" s="2">
        <f>DATE(CURR[[#This Row],[YEAR]],CURR[[#This Row],[MONTH]],1)</f>
        <v>44866</v>
      </c>
      <c r="S4242" t="str">
        <f>IF(AND(CURR[[#This Row],[DATE]]&gt;=DATE(2023,6,1),CURR[[#This Row],[DATE]]&lt;=DATE(2024,5,31)),"Y","N")</f>
        <v>N</v>
      </c>
    </row>
    <row r="4243" spans="1:19" x14ac:dyDescent="0.25">
      <c r="A4243" t="s">
        <v>84</v>
      </c>
      <c r="B4243" t="s">
        <v>111</v>
      </c>
      <c r="C4243" t="s">
        <v>19</v>
      </c>
      <c r="D4243" s="1">
        <v>56560.706288999987</v>
      </c>
      <c r="E4243" s="1">
        <v>606619.14689699979</v>
      </c>
      <c r="F4243" s="13">
        <v>0</v>
      </c>
      <c r="G4243" s="13">
        <v>9.3239236806687276E-2</v>
      </c>
      <c r="H4243" t="s">
        <v>26</v>
      </c>
      <c r="I4243" t="s">
        <v>17</v>
      </c>
      <c r="J4243">
        <v>2022</v>
      </c>
      <c r="K4243">
        <v>11</v>
      </c>
      <c r="L4243" s="12">
        <v>-1.8295231187646894</v>
      </c>
      <c r="M4243" s="1">
        <v>1157070.1302969998</v>
      </c>
      <c r="N4243" s="12">
        <v>-14.89155765985031</v>
      </c>
      <c r="O4243" s="13">
        <v>4.8882695013898456E-2</v>
      </c>
      <c r="P4243" s="12">
        <v>-0.72793947136834614</v>
      </c>
      <c r="Q4243" s="12">
        <v>-2.5574625901330355</v>
      </c>
      <c r="R4243" s="2">
        <f>DATE(CURR[[#This Row],[YEAR]],CURR[[#This Row],[MONTH]],1)</f>
        <v>44866</v>
      </c>
      <c r="S4243" t="str">
        <f>IF(AND(CURR[[#This Row],[DATE]]&gt;=DATE(2023,6,1),CURR[[#This Row],[DATE]]&lt;=DATE(2024,5,31)),"Y","N")</f>
        <v>N</v>
      </c>
    </row>
    <row r="4244" spans="1:19" x14ac:dyDescent="0.25">
      <c r="A4244" t="s">
        <v>84</v>
      </c>
      <c r="B4244" t="s">
        <v>111</v>
      </c>
      <c r="C4244" t="s">
        <v>20</v>
      </c>
      <c r="D4244" s="1">
        <v>364978.30640900019</v>
      </c>
      <c r="E4244" s="1">
        <v>1095840.5538409995</v>
      </c>
      <c r="F4244" s="13">
        <v>0</v>
      </c>
      <c r="G4244" s="13">
        <v>0.33305785693888129</v>
      </c>
      <c r="H4244" t="s">
        <v>16</v>
      </c>
      <c r="I4244" t="s">
        <v>17</v>
      </c>
      <c r="J4244">
        <v>2022</v>
      </c>
      <c r="K4244">
        <v>11</v>
      </c>
      <c r="L4244" s="12">
        <v>-0.96483973543574242</v>
      </c>
      <c r="M4244" s="1">
        <v>1032167.0798179996</v>
      </c>
      <c r="N4244" s="12">
        <v>-13.284048374633695</v>
      </c>
      <c r="O4244" s="13">
        <v>0.35360390148594567</v>
      </c>
      <c r="P4244" s="12">
        <v>-4.6972913327985095</v>
      </c>
      <c r="Q4244" s="12">
        <v>-5.6621310682342516</v>
      </c>
      <c r="R4244" s="2">
        <f>DATE(CURR[[#This Row],[YEAR]],CURR[[#This Row],[MONTH]],1)</f>
        <v>44866</v>
      </c>
      <c r="S4244" t="str">
        <f>IF(AND(CURR[[#This Row],[DATE]]&gt;=DATE(2023,6,1),CURR[[#This Row],[DATE]]&lt;=DATE(2024,5,31)),"Y","N")</f>
        <v>N</v>
      </c>
    </row>
    <row r="4245" spans="1:19" x14ac:dyDescent="0.25">
      <c r="A4245" t="s">
        <v>84</v>
      </c>
      <c r="B4245" t="s">
        <v>111</v>
      </c>
      <c r="C4245" t="s">
        <v>20</v>
      </c>
      <c r="D4245" s="1">
        <v>1032167.0798179996</v>
      </c>
      <c r="E4245" s="1">
        <v>4378041.8946170006</v>
      </c>
      <c r="F4245" s="13">
        <v>0.23575998235354839</v>
      </c>
      <c r="G4245" s="13">
        <v>0</v>
      </c>
      <c r="H4245" t="s">
        <v>21</v>
      </c>
      <c r="I4245" t="s">
        <v>23</v>
      </c>
      <c r="J4245">
        <v>2022</v>
      </c>
      <c r="K4245">
        <v>11</v>
      </c>
      <c r="L4245" s="12">
        <v>-2.7000182160209327</v>
      </c>
      <c r="M4245" s="1">
        <v>1032167.0798179996</v>
      </c>
      <c r="N4245" s="12">
        <v>-13.284048374633695</v>
      </c>
      <c r="O4245" s="13">
        <v>0</v>
      </c>
      <c r="P4245" s="12">
        <v>0</v>
      </c>
      <c r="Q4245" s="12">
        <v>0</v>
      </c>
      <c r="R4245" s="2">
        <f>DATE(CURR[[#This Row],[YEAR]],CURR[[#This Row],[MONTH]],1)</f>
        <v>44866</v>
      </c>
      <c r="S4245" t="str">
        <f>IF(AND(CURR[[#This Row],[DATE]]&gt;=DATE(2023,6,1),CURR[[#This Row],[DATE]]&lt;=DATE(2024,5,31)),"Y","N")</f>
        <v>N</v>
      </c>
    </row>
    <row r="4246" spans="1:19" x14ac:dyDescent="0.25">
      <c r="A4246" t="s">
        <v>84</v>
      </c>
      <c r="B4246" t="s">
        <v>111</v>
      </c>
      <c r="C4246" t="s">
        <v>20</v>
      </c>
      <c r="D4246" s="1">
        <v>1032167.0798179996</v>
      </c>
      <c r="E4246" s="1">
        <v>4378041.8946170006</v>
      </c>
      <c r="F4246" s="13">
        <v>0.23575998235354839</v>
      </c>
      <c r="G4246" s="13">
        <v>0</v>
      </c>
      <c r="H4246" t="s">
        <v>21</v>
      </c>
      <c r="I4246" t="s">
        <v>22</v>
      </c>
      <c r="J4246">
        <v>2022</v>
      </c>
      <c r="K4246">
        <v>11</v>
      </c>
      <c r="L4246" s="12">
        <v>-10.584030158612762</v>
      </c>
      <c r="M4246" s="1">
        <v>1032167.0798179996</v>
      </c>
      <c r="N4246" s="12">
        <v>-13.284048374633695</v>
      </c>
      <c r="O4246" s="13">
        <v>0</v>
      </c>
      <c r="P4246" s="12">
        <v>0</v>
      </c>
      <c r="Q4246" s="12">
        <v>0</v>
      </c>
      <c r="R4246" s="2">
        <f>DATE(CURR[[#This Row],[YEAR]],CURR[[#This Row],[MONTH]],1)</f>
        <v>44866</v>
      </c>
      <c r="S4246" t="str">
        <f>IF(AND(CURR[[#This Row],[DATE]]&gt;=DATE(2023,6,1),CURR[[#This Row],[DATE]]&lt;=DATE(2024,5,31)),"Y","N")</f>
        <v>N</v>
      </c>
    </row>
    <row r="4247" spans="1:19" x14ac:dyDescent="0.25">
      <c r="A4247" t="s">
        <v>84</v>
      </c>
      <c r="B4247" t="s">
        <v>111</v>
      </c>
      <c r="C4247" t="s">
        <v>20</v>
      </c>
      <c r="D4247" s="1">
        <v>445266.61939200002</v>
      </c>
      <c r="E4247" s="1">
        <v>1463495.1718349997</v>
      </c>
      <c r="F4247" s="13">
        <v>0</v>
      </c>
      <c r="G4247" s="13">
        <v>0.30424877919734</v>
      </c>
      <c r="H4247" t="s">
        <v>24</v>
      </c>
      <c r="I4247" t="s">
        <v>17</v>
      </c>
      <c r="J4247">
        <v>2022</v>
      </c>
      <c r="K4247">
        <v>11</v>
      </c>
      <c r="L4247" s="12">
        <v>-2.8975500293207848</v>
      </c>
      <c r="M4247" s="1">
        <v>1032167.0798179996</v>
      </c>
      <c r="N4247" s="12">
        <v>-13.284048374633695</v>
      </c>
      <c r="O4247" s="13">
        <v>0.43139006087126242</v>
      </c>
      <c r="P4247" s="12">
        <v>-5.7306064369500245</v>
      </c>
      <c r="Q4247" s="12">
        <v>-8.6281564662708092</v>
      </c>
      <c r="R4247" s="2">
        <f>DATE(CURR[[#This Row],[YEAR]],CURR[[#This Row],[MONTH]],1)</f>
        <v>44866</v>
      </c>
      <c r="S4247" t="str">
        <f>IF(AND(CURR[[#This Row],[DATE]]&gt;=DATE(2023,6,1),CURR[[#This Row],[DATE]]&lt;=DATE(2024,5,31)),"Y","N")</f>
        <v>N</v>
      </c>
    </row>
    <row r="4248" spans="1:19" x14ac:dyDescent="0.25">
      <c r="A4248" t="s">
        <v>84</v>
      </c>
      <c r="B4248" t="s">
        <v>111</v>
      </c>
      <c r="C4248" t="s">
        <v>20</v>
      </c>
      <c r="D4248" s="1">
        <v>160901.47822100006</v>
      </c>
      <c r="E4248" s="1">
        <v>1212087.022044</v>
      </c>
      <c r="F4248" s="13">
        <v>0</v>
      </c>
      <c r="G4248" s="13">
        <v>0.13274746391530887</v>
      </c>
      <c r="H4248" t="s">
        <v>25</v>
      </c>
      <c r="I4248" t="s">
        <v>17</v>
      </c>
      <c r="J4248">
        <v>2022</v>
      </c>
      <c r="K4248">
        <v>11</v>
      </c>
      <c r="L4248" s="12">
        <v>-2.7747786272016626</v>
      </c>
      <c r="M4248" s="1">
        <v>1032167.0798179996</v>
      </c>
      <c r="N4248" s="12">
        <v>-13.284048374633695</v>
      </c>
      <c r="O4248" s="13">
        <v>0.15588704713327184</v>
      </c>
      <c r="P4248" s="12">
        <v>-2.0708110750971858</v>
      </c>
      <c r="Q4248" s="12">
        <v>-4.8455897022988488</v>
      </c>
      <c r="R4248" s="2">
        <f>DATE(CURR[[#This Row],[YEAR]],CURR[[#This Row],[MONTH]],1)</f>
        <v>44866</v>
      </c>
      <c r="S4248" t="str">
        <f>IF(AND(CURR[[#This Row],[DATE]]&gt;=DATE(2023,6,1),CURR[[#This Row],[DATE]]&lt;=DATE(2024,5,31)),"Y","N")</f>
        <v>N</v>
      </c>
    </row>
    <row r="4249" spans="1:19" x14ac:dyDescent="0.25">
      <c r="A4249" t="s">
        <v>84</v>
      </c>
      <c r="B4249" t="s">
        <v>111</v>
      </c>
      <c r="C4249" t="s">
        <v>20</v>
      </c>
      <c r="D4249" s="1">
        <v>61020.675795999981</v>
      </c>
      <c r="E4249" s="1">
        <v>606619.14689699979</v>
      </c>
      <c r="F4249" s="13">
        <v>0</v>
      </c>
      <c r="G4249" s="13">
        <v>0.1005914107857214</v>
      </c>
      <c r="H4249" t="s">
        <v>26</v>
      </c>
      <c r="I4249" t="s">
        <v>17</v>
      </c>
      <c r="J4249">
        <v>2022</v>
      </c>
      <c r="K4249">
        <v>11</v>
      </c>
      <c r="L4249" s="12">
        <v>-1.973786121428589</v>
      </c>
      <c r="M4249" s="1">
        <v>1032167.0798179996</v>
      </c>
      <c r="N4249" s="12">
        <v>-13.284048374633695</v>
      </c>
      <c r="O4249" s="13">
        <v>5.9118990509520665E-2</v>
      </c>
      <c r="P4249" s="12">
        <v>-0.78533952978798283</v>
      </c>
      <c r="Q4249" s="12">
        <v>-2.7591256512165718</v>
      </c>
      <c r="R4249" s="2">
        <f>DATE(CURR[[#This Row],[YEAR]],CURR[[#This Row],[MONTH]],1)</f>
        <v>44866</v>
      </c>
      <c r="S4249" t="str">
        <f>IF(AND(CURR[[#This Row],[DATE]]&gt;=DATE(2023,6,1),CURR[[#This Row],[DATE]]&lt;=DATE(2024,5,31)),"Y","N")</f>
        <v>N</v>
      </c>
    </row>
    <row r="4250" spans="1:19" x14ac:dyDescent="0.25">
      <c r="A4250" t="s">
        <v>85</v>
      </c>
      <c r="B4250" t="s">
        <v>14</v>
      </c>
      <c r="C4250" t="s">
        <v>15</v>
      </c>
      <c r="D4250" s="1">
        <v>3304.1019840000008</v>
      </c>
      <c r="E4250" s="1">
        <v>15184.045344</v>
      </c>
      <c r="F4250" s="13">
        <v>0</v>
      </c>
      <c r="G4250" s="13">
        <v>0.21760353773611599</v>
      </c>
      <c r="H4250" t="s">
        <v>16</v>
      </c>
      <c r="I4250" t="s">
        <v>17</v>
      </c>
      <c r="J4250">
        <v>2022</v>
      </c>
      <c r="K4250">
        <v>12</v>
      </c>
      <c r="L4250" s="12">
        <v>-0.79021851050666514</v>
      </c>
      <c r="M4250" s="1">
        <v>11465.062152</v>
      </c>
      <c r="N4250" s="12">
        <v>-11.324691237685714</v>
      </c>
      <c r="O4250" s="13">
        <v>0.28818875468752897</v>
      </c>
      <c r="P4250" s="12">
        <v>-3.2636486650094172</v>
      </c>
      <c r="Q4250" s="12">
        <v>-4.053867175516082</v>
      </c>
      <c r="R4250" s="2">
        <f>DATE(CURR[[#This Row],[YEAR]],CURR[[#This Row],[MONTH]],1)</f>
        <v>44896</v>
      </c>
      <c r="S4250" t="str">
        <f>IF(AND(CURR[[#This Row],[DATE]]&gt;=DATE(2023,6,1),CURR[[#This Row],[DATE]]&lt;=DATE(2024,5,31)),"Y","N")</f>
        <v>N</v>
      </c>
    </row>
    <row r="4251" spans="1:19" x14ac:dyDescent="0.25">
      <c r="A4251" t="s">
        <v>85</v>
      </c>
      <c r="B4251" t="s">
        <v>14</v>
      </c>
      <c r="C4251" t="s">
        <v>15</v>
      </c>
      <c r="D4251" s="1">
        <v>11465.062152</v>
      </c>
      <c r="E4251" s="1">
        <v>74625.104420000003</v>
      </c>
      <c r="F4251" s="13">
        <v>0.15363545875223311</v>
      </c>
      <c r="G4251" s="13">
        <v>0</v>
      </c>
      <c r="H4251" t="s">
        <v>21</v>
      </c>
      <c r="I4251" t="s">
        <v>22</v>
      </c>
      <c r="J4251">
        <v>2022</v>
      </c>
      <c r="K4251">
        <v>12</v>
      </c>
      <c r="L4251" s="12">
        <v>-6.4197223352446766</v>
      </c>
      <c r="M4251" s="1">
        <v>11465.062152</v>
      </c>
      <c r="N4251" s="12">
        <v>-11.324691237685714</v>
      </c>
      <c r="O4251" s="13">
        <v>0</v>
      </c>
      <c r="P4251" s="12">
        <v>0</v>
      </c>
      <c r="Q4251" s="12">
        <v>0</v>
      </c>
      <c r="R4251" s="2">
        <f>DATE(CURR[[#This Row],[YEAR]],CURR[[#This Row],[MONTH]],1)</f>
        <v>44896</v>
      </c>
      <c r="S4251" t="str">
        <f>IF(AND(CURR[[#This Row],[DATE]]&gt;=DATE(2023,6,1),CURR[[#This Row],[DATE]]&lt;=DATE(2024,5,31)),"Y","N")</f>
        <v>N</v>
      </c>
    </row>
    <row r="4252" spans="1:19" x14ac:dyDescent="0.25">
      <c r="A4252" t="s">
        <v>85</v>
      </c>
      <c r="B4252" t="s">
        <v>14</v>
      </c>
      <c r="C4252" t="s">
        <v>15</v>
      </c>
      <c r="D4252" s="1">
        <v>11465.062152</v>
      </c>
      <c r="E4252" s="1">
        <v>74625.104420000003</v>
      </c>
      <c r="F4252" s="13">
        <v>0.15363545875223311</v>
      </c>
      <c r="G4252" s="13">
        <v>0</v>
      </c>
      <c r="H4252" t="s">
        <v>21</v>
      </c>
      <c r="I4252" t="s">
        <v>23</v>
      </c>
      <c r="J4252">
        <v>2022</v>
      </c>
      <c r="K4252">
        <v>12</v>
      </c>
      <c r="L4252" s="12">
        <v>-4.9049689024410377</v>
      </c>
      <c r="M4252" s="1">
        <v>11465.062152</v>
      </c>
      <c r="N4252" s="12">
        <v>-11.324691237685714</v>
      </c>
      <c r="O4252" s="13">
        <v>0</v>
      </c>
      <c r="P4252" s="12">
        <v>0</v>
      </c>
      <c r="Q4252" s="12">
        <v>0</v>
      </c>
      <c r="R4252" s="2">
        <f>DATE(CURR[[#This Row],[YEAR]],CURR[[#This Row],[MONTH]],1)</f>
        <v>44896</v>
      </c>
      <c r="S4252" t="str">
        <f>IF(AND(CURR[[#This Row],[DATE]]&gt;=DATE(2023,6,1),CURR[[#This Row],[DATE]]&lt;=DATE(2024,5,31)),"Y","N")</f>
        <v>N</v>
      </c>
    </row>
    <row r="4253" spans="1:19" x14ac:dyDescent="0.25">
      <c r="A4253" t="s">
        <v>85</v>
      </c>
      <c r="B4253" t="s">
        <v>14</v>
      </c>
      <c r="C4253" t="s">
        <v>15</v>
      </c>
      <c r="D4253" s="1">
        <v>5191.8522759999996</v>
      </c>
      <c r="E4253" s="1">
        <v>30063.574556</v>
      </c>
      <c r="F4253" s="13">
        <v>0</v>
      </c>
      <c r="G4253" s="13">
        <v>0.1726957739615772</v>
      </c>
      <c r="H4253" t="s">
        <v>24</v>
      </c>
      <c r="I4253" t="s">
        <v>17</v>
      </c>
      <c r="J4253">
        <v>2022</v>
      </c>
      <c r="K4253">
        <v>12</v>
      </c>
      <c r="L4253" s="12">
        <v>-1.5736331953568172</v>
      </c>
      <c r="M4253" s="1">
        <v>11465.062152</v>
      </c>
      <c r="N4253" s="12">
        <v>-11.324691237685714</v>
      </c>
      <c r="O4253" s="13">
        <v>0.45284118020191605</v>
      </c>
      <c r="P4253" s="12">
        <v>-5.1282865454958966</v>
      </c>
      <c r="Q4253" s="12">
        <v>-6.7019197408527136</v>
      </c>
      <c r="R4253" s="2">
        <f>DATE(CURR[[#This Row],[YEAR]],CURR[[#This Row],[MONTH]],1)</f>
        <v>44896</v>
      </c>
      <c r="S4253" t="str">
        <f>IF(AND(CURR[[#This Row],[DATE]]&gt;=DATE(2023,6,1),CURR[[#This Row],[DATE]]&lt;=DATE(2024,5,31)),"Y","N")</f>
        <v>N</v>
      </c>
    </row>
    <row r="4254" spans="1:19" x14ac:dyDescent="0.25">
      <c r="A4254" t="s">
        <v>85</v>
      </c>
      <c r="B4254" t="s">
        <v>14</v>
      </c>
      <c r="C4254" t="s">
        <v>15</v>
      </c>
      <c r="D4254" s="1">
        <v>1245.7590040000002</v>
      </c>
      <c r="E4254" s="1">
        <v>22160.340931999999</v>
      </c>
      <c r="F4254" s="13">
        <v>0</v>
      </c>
      <c r="G4254" s="13">
        <v>5.6215696672838544E-2</v>
      </c>
      <c r="H4254" t="s">
        <v>25</v>
      </c>
      <c r="I4254" t="s">
        <v>17</v>
      </c>
      <c r="J4254">
        <v>2022</v>
      </c>
      <c r="K4254">
        <v>12</v>
      </c>
      <c r="L4254" s="12">
        <v>-1.3313402919106503</v>
      </c>
      <c r="M4254" s="1">
        <v>11465.062152</v>
      </c>
      <c r="N4254" s="12">
        <v>-11.324691237685714</v>
      </c>
      <c r="O4254" s="13">
        <v>0.10865697782394369</v>
      </c>
      <c r="P4254" s="12">
        <v>-1.230506724676226</v>
      </c>
      <c r="Q4254" s="12">
        <v>-2.5618470165868761</v>
      </c>
      <c r="R4254" s="2">
        <f>DATE(CURR[[#This Row],[YEAR]],CURR[[#This Row],[MONTH]],1)</f>
        <v>44896</v>
      </c>
      <c r="S4254" t="str">
        <f>IF(AND(CURR[[#This Row],[DATE]]&gt;=DATE(2023,6,1),CURR[[#This Row],[DATE]]&lt;=DATE(2024,5,31)),"Y","N")</f>
        <v>N</v>
      </c>
    </row>
    <row r="4255" spans="1:19" x14ac:dyDescent="0.25">
      <c r="A4255" t="s">
        <v>85</v>
      </c>
      <c r="B4255" t="s">
        <v>14</v>
      </c>
      <c r="C4255" t="s">
        <v>15</v>
      </c>
      <c r="D4255" s="1">
        <v>1723.3488879999995</v>
      </c>
      <c r="E4255" s="1">
        <v>7217.1435879999999</v>
      </c>
      <c r="F4255" s="13">
        <v>0</v>
      </c>
      <c r="G4255" s="13">
        <v>0.2387854511950441</v>
      </c>
      <c r="H4255" t="s">
        <v>26</v>
      </c>
      <c r="I4255" t="s">
        <v>17</v>
      </c>
      <c r="J4255">
        <v>2022</v>
      </c>
      <c r="K4255">
        <v>12</v>
      </c>
      <c r="L4255" s="12">
        <v>-4.7705044036738364</v>
      </c>
      <c r="M4255" s="1">
        <v>11465.062152</v>
      </c>
      <c r="N4255" s="12">
        <v>-11.324691237685714</v>
      </c>
      <c r="O4255" s="13">
        <v>0.1503130872866113</v>
      </c>
      <c r="P4255" s="12">
        <v>-1.7022493025041749</v>
      </c>
      <c r="Q4255" s="12">
        <v>-6.4727537061780112</v>
      </c>
      <c r="R4255" s="2">
        <f>DATE(CURR[[#This Row],[YEAR]],CURR[[#This Row],[MONTH]],1)</f>
        <v>44896</v>
      </c>
      <c r="S4255" t="str">
        <f>IF(AND(CURR[[#This Row],[DATE]]&gt;=DATE(2023,6,1),CURR[[#This Row],[DATE]]&lt;=DATE(2024,5,31)),"Y","N")</f>
        <v>N</v>
      </c>
    </row>
    <row r="4256" spans="1:19" x14ac:dyDescent="0.25">
      <c r="A4256" t="s">
        <v>85</v>
      </c>
      <c r="B4256" t="s">
        <v>14</v>
      </c>
      <c r="C4256" t="s">
        <v>18</v>
      </c>
      <c r="D4256" s="1">
        <v>4191.8200880000004</v>
      </c>
      <c r="E4256" s="1">
        <v>15184.045344</v>
      </c>
      <c r="F4256" s="13">
        <v>0</v>
      </c>
      <c r="G4256" s="13">
        <v>0.27606741109057636</v>
      </c>
      <c r="H4256" t="s">
        <v>16</v>
      </c>
      <c r="I4256" t="s">
        <v>17</v>
      </c>
      <c r="J4256">
        <v>2022</v>
      </c>
      <c r="K4256">
        <v>12</v>
      </c>
      <c r="L4256" s="12">
        <v>-1.0025277192688729</v>
      </c>
      <c r="M4256" s="1">
        <v>11407.590896000002</v>
      </c>
      <c r="N4256" s="12">
        <v>-11.267923623117795</v>
      </c>
      <c r="O4256" s="13">
        <v>0.36745883738431007</v>
      </c>
      <c r="P4256" s="12">
        <v>-4.1404981142860677</v>
      </c>
      <c r="Q4256" s="12">
        <v>-5.1430258335549404</v>
      </c>
      <c r="R4256" s="2">
        <f>DATE(CURR[[#This Row],[YEAR]],CURR[[#This Row],[MONTH]],1)</f>
        <v>44896</v>
      </c>
      <c r="S4256" t="str">
        <f>IF(AND(CURR[[#This Row],[DATE]]&gt;=DATE(2023,6,1),CURR[[#This Row],[DATE]]&lt;=DATE(2024,5,31)),"Y","N")</f>
        <v>N</v>
      </c>
    </row>
    <row r="4257" spans="1:19" x14ac:dyDescent="0.25">
      <c r="A4257" t="s">
        <v>85</v>
      </c>
      <c r="B4257" t="s">
        <v>14</v>
      </c>
      <c r="C4257" t="s">
        <v>18</v>
      </c>
      <c r="D4257" s="1">
        <v>11407.590896000002</v>
      </c>
      <c r="E4257" s="1">
        <v>74625.104420000003</v>
      </c>
      <c r="F4257" s="13">
        <v>0.15286532574609965</v>
      </c>
      <c r="G4257" s="13">
        <v>0</v>
      </c>
      <c r="H4257" t="s">
        <v>21</v>
      </c>
      <c r="I4257" t="s">
        <v>23</v>
      </c>
      <c r="J4257">
        <v>2022</v>
      </c>
      <c r="K4257">
        <v>12</v>
      </c>
      <c r="L4257" s="12">
        <v>-4.88038161981431</v>
      </c>
      <c r="M4257" s="1">
        <v>11407.590896000002</v>
      </c>
      <c r="N4257" s="12">
        <v>-11.267923623117795</v>
      </c>
      <c r="O4257" s="13">
        <v>0</v>
      </c>
      <c r="P4257" s="12">
        <v>0</v>
      </c>
      <c r="Q4257" s="12">
        <v>0</v>
      </c>
      <c r="R4257" s="2">
        <f>DATE(CURR[[#This Row],[YEAR]],CURR[[#This Row],[MONTH]],1)</f>
        <v>44896</v>
      </c>
      <c r="S4257" t="str">
        <f>IF(AND(CURR[[#This Row],[DATE]]&gt;=DATE(2023,6,1),CURR[[#This Row],[DATE]]&lt;=DATE(2024,5,31)),"Y","N")</f>
        <v>N</v>
      </c>
    </row>
    <row r="4258" spans="1:19" x14ac:dyDescent="0.25">
      <c r="A4258" t="s">
        <v>85</v>
      </c>
      <c r="B4258" t="s">
        <v>14</v>
      </c>
      <c r="C4258" t="s">
        <v>18</v>
      </c>
      <c r="D4258" s="1">
        <v>11407.590896000002</v>
      </c>
      <c r="E4258" s="1">
        <v>74625.104420000003</v>
      </c>
      <c r="F4258" s="13">
        <v>0.15286532574609965</v>
      </c>
      <c r="G4258" s="13">
        <v>0</v>
      </c>
      <c r="H4258" t="s">
        <v>21</v>
      </c>
      <c r="I4258" t="s">
        <v>22</v>
      </c>
      <c r="J4258">
        <v>2022</v>
      </c>
      <c r="K4258">
        <v>12</v>
      </c>
      <c r="L4258" s="12">
        <v>-6.3875420033034862</v>
      </c>
      <c r="M4258" s="1">
        <v>11407.590896000002</v>
      </c>
      <c r="N4258" s="12">
        <v>-11.267923623117795</v>
      </c>
      <c r="O4258" s="13">
        <v>0</v>
      </c>
      <c r="P4258" s="12">
        <v>0</v>
      </c>
      <c r="Q4258" s="12">
        <v>0</v>
      </c>
      <c r="R4258" s="2">
        <f>DATE(CURR[[#This Row],[YEAR]],CURR[[#This Row],[MONTH]],1)</f>
        <v>44896</v>
      </c>
      <c r="S4258" t="str">
        <f>IF(AND(CURR[[#This Row],[DATE]]&gt;=DATE(2023,6,1),CURR[[#This Row],[DATE]]&lt;=DATE(2024,5,31)),"Y","N")</f>
        <v>N</v>
      </c>
    </row>
    <row r="4259" spans="1:19" x14ac:dyDescent="0.25">
      <c r="A4259" t="s">
        <v>85</v>
      </c>
      <c r="B4259" t="s">
        <v>14</v>
      </c>
      <c r="C4259" t="s">
        <v>18</v>
      </c>
      <c r="D4259" s="1">
        <v>3345.1549759999994</v>
      </c>
      <c r="E4259" s="1">
        <v>30063.574556</v>
      </c>
      <c r="F4259" s="13">
        <v>0</v>
      </c>
      <c r="G4259" s="13">
        <v>0.11126936917527604</v>
      </c>
      <c r="H4259" t="s">
        <v>24</v>
      </c>
      <c r="I4259" t="s">
        <v>17</v>
      </c>
      <c r="J4259">
        <v>2022</v>
      </c>
      <c r="K4259">
        <v>12</v>
      </c>
      <c r="L4259" s="12">
        <v>-1.0139053721116769</v>
      </c>
      <c r="M4259" s="1">
        <v>11407.590896000002</v>
      </c>
      <c r="N4259" s="12">
        <v>-11.267923623117795</v>
      </c>
      <c r="O4259" s="13">
        <v>0.29323938827197565</v>
      </c>
      <c r="P4259" s="12">
        <v>-3.3041990303384057</v>
      </c>
      <c r="Q4259" s="12">
        <v>-4.3181044024500821</v>
      </c>
      <c r="R4259" s="2">
        <f>DATE(CURR[[#This Row],[YEAR]],CURR[[#This Row],[MONTH]],1)</f>
        <v>44896</v>
      </c>
      <c r="S4259" t="str">
        <f>IF(AND(CURR[[#This Row],[DATE]]&gt;=DATE(2023,6,1),CURR[[#This Row],[DATE]]&lt;=DATE(2024,5,31)),"Y","N")</f>
        <v>N</v>
      </c>
    </row>
    <row r="4260" spans="1:19" x14ac:dyDescent="0.25">
      <c r="A4260" t="s">
        <v>85</v>
      </c>
      <c r="B4260" t="s">
        <v>14</v>
      </c>
      <c r="C4260" t="s">
        <v>18</v>
      </c>
      <c r="D4260" s="1">
        <v>1062.9895239999998</v>
      </c>
      <c r="E4260" s="1">
        <v>22160.340931999999</v>
      </c>
      <c r="F4260" s="13">
        <v>0</v>
      </c>
      <c r="G4260" s="13">
        <v>4.7968103345604245E-2</v>
      </c>
      <c r="H4260" t="s">
        <v>25</v>
      </c>
      <c r="I4260" t="s">
        <v>17</v>
      </c>
      <c r="J4260">
        <v>2022</v>
      </c>
      <c r="K4260">
        <v>12</v>
      </c>
      <c r="L4260" s="12">
        <v>-1.1360148942420349</v>
      </c>
      <c r="M4260" s="1">
        <v>11407.590896000002</v>
      </c>
      <c r="N4260" s="12">
        <v>-11.267923623117795</v>
      </c>
      <c r="O4260" s="13">
        <v>9.3182647737896196E-2</v>
      </c>
      <c r="P4260" s="12">
        <v>-1.0499749577105046</v>
      </c>
      <c r="Q4260" s="12">
        <v>-2.1859898519525398</v>
      </c>
      <c r="R4260" s="2">
        <f>DATE(CURR[[#This Row],[YEAR]],CURR[[#This Row],[MONTH]],1)</f>
        <v>44896</v>
      </c>
      <c r="S4260" t="str">
        <f>IF(AND(CURR[[#This Row],[DATE]]&gt;=DATE(2023,6,1),CURR[[#This Row],[DATE]]&lt;=DATE(2024,5,31)),"Y","N")</f>
        <v>N</v>
      </c>
    </row>
    <row r="4261" spans="1:19" x14ac:dyDescent="0.25">
      <c r="A4261" t="s">
        <v>85</v>
      </c>
      <c r="B4261" t="s">
        <v>14</v>
      </c>
      <c r="C4261" t="s">
        <v>18</v>
      </c>
      <c r="D4261" s="1">
        <v>2807.6263079999999</v>
      </c>
      <c r="E4261" s="1">
        <v>7217.1435879999999</v>
      </c>
      <c r="F4261" s="13">
        <v>0</v>
      </c>
      <c r="G4261" s="13">
        <v>0.3890218164244732</v>
      </c>
      <c r="H4261" t="s">
        <v>26</v>
      </c>
      <c r="I4261" t="s">
        <v>17</v>
      </c>
      <c r="J4261">
        <v>2022</v>
      </c>
      <c r="K4261">
        <v>12</v>
      </c>
      <c r="L4261" s="12">
        <v>-7.7719571233938778</v>
      </c>
      <c r="M4261" s="1">
        <v>11407.590896000002</v>
      </c>
      <c r="N4261" s="12">
        <v>-11.267923623117795</v>
      </c>
      <c r="O4261" s="13">
        <v>0.24611912660581789</v>
      </c>
      <c r="P4261" s="12">
        <v>-2.7732515207828148</v>
      </c>
      <c r="Q4261" s="12">
        <v>-10.545208644176693</v>
      </c>
      <c r="R4261" s="2">
        <f>DATE(CURR[[#This Row],[YEAR]],CURR[[#This Row],[MONTH]],1)</f>
        <v>44896</v>
      </c>
      <c r="S4261" t="str">
        <f>IF(AND(CURR[[#This Row],[DATE]]&gt;=DATE(2023,6,1),CURR[[#This Row],[DATE]]&lt;=DATE(2024,5,31)),"Y","N")</f>
        <v>N</v>
      </c>
    </row>
    <row r="4262" spans="1:19" x14ac:dyDescent="0.25">
      <c r="A4262" t="s">
        <v>85</v>
      </c>
      <c r="B4262" t="s">
        <v>14</v>
      </c>
      <c r="C4262" t="s">
        <v>19</v>
      </c>
      <c r="D4262" s="1">
        <v>3.6735120000000001</v>
      </c>
      <c r="E4262" s="1">
        <v>15184.045344</v>
      </c>
      <c r="F4262" s="13">
        <v>0</v>
      </c>
      <c r="G4262" s="13">
        <v>2.4193236497753177E-4</v>
      </c>
      <c r="H4262" t="s">
        <v>16</v>
      </c>
      <c r="I4262" t="s">
        <v>17</v>
      </c>
      <c r="J4262">
        <v>2022</v>
      </c>
      <c r="K4262">
        <v>12</v>
      </c>
      <c r="L4262" s="12">
        <v>-8.785676698314528E-4</v>
      </c>
      <c r="M4262" s="1">
        <v>24409.822663999999</v>
      </c>
      <c r="N4262" s="12">
        <v>-24.110964351662155</v>
      </c>
      <c r="O4262" s="13">
        <v>1.5049318672100617E-4</v>
      </c>
      <c r="P4262" s="12">
        <v>-3.628535860198216E-3</v>
      </c>
      <c r="Q4262" s="12">
        <v>-4.5071035300296687E-3</v>
      </c>
      <c r="R4262" s="2">
        <f>DATE(CURR[[#This Row],[YEAR]],CURR[[#This Row],[MONTH]],1)</f>
        <v>44896</v>
      </c>
      <c r="S4262" t="str">
        <f>IF(AND(CURR[[#This Row],[DATE]]&gt;=DATE(2023,6,1),CURR[[#This Row],[DATE]]&lt;=DATE(2024,5,31)),"Y","N")</f>
        <v>N</v>
      </c>
    </row>
    <row r="4263" spans="1:19" x14ac:dyDescent="0.25">
      <c r="A4263" t="s">
        <v>85</v>
      </c>
      <c r="B4263" t="s">
        <v>14</v>
      </c>
      <c r="C4263" t="s">
        <v>19</v>
      </c>
      <c r="D4263" s="1">
        <v>24409.822663999999</v>
      </c>
      <c r="E4263" s="1">
        <v>74625.104420000003</v>
      </c>
      <c r="F4263" s="13">
        <v>0.32709934349462716</v>
      </c>
      <c r="G4263" s="13">
        <v>0</v>
      </c>
      <c r="H4263" t="s">
        <v>21</v>
      </c>
      <c r="I4263" t="s">
        <v>23</v>
      </c>
      <c r="J4263">
        <v>2022</v>
      </c>
      <c r="K4263">
        <v>12</v>
      </c>
      <c r="L4263" s="12">
        <v>-10.442980552018595</v>
      </c>
      <c r="M4263" s="1">
        <v>24409.822663999999</v>
      </c>
      <c r="N4263" s="12">
        <v>-24.110964351662155</v>
      </c>
      <c r="O4263" s="13">
        <v>0</v>
      </c>
      <c r="P4263" s="12">
        <v>0</v>
      </c>
      <c r="Q4263" s="12">
        <v>0</v>
      </c>
      <c r="R4263" s="2">
        <f>DATE(CURR[[#This Row],[YEAR]],CURR[[#This Row],[MONTH]],1)</f>
        <v>44896</v>
      </c>
      <c r="S4263" t="str">
        <f>IF(AND(CURR[[#This Row],[DATE]]&gt;=DATE(2023,6,1),CURR[[#This Row],[DATE]]&lt;=DATE(2024,5,31)),"Y","N")</f>
        <v>N</v>
      </c>
    </row>
    <row r="4264" spans="1:19" x14ac:dyDescent="0.25">
      <c r="A4264" t="s">
        <v>85</v>
      </c>
      <c r="B4264" t="s">
        <v>14</v>
      </c>
      <c r="C4264" t="s">
        <v>19</v>
      </c>
      <c r="D4264" s="1">
        <v>24409.822663999999</v>
      </c>
      <c r="E4264" s="1">
        <v>74625.104420000003</v>
      </c>
      <c r="F4264" s="13">
        <v>0.32709934349462716</v>
      </c>
      <c r="G4264" s="13">
        <v>0</v>
      </c>
      <c r="H4264" t="s">
        <v>21</v>
      </c>
      <c r="I4264" t="s">
        <v>22</v>
      </c>
      <c r="J4264">
        <v>2022</v>
      </c>
      <c r="K4264">
        <v>12</v>
      </c>
      <c r="L4264" s="12">
        <v>-13.667983799643562</v>
      </c>
      <c r="M4264" s="1">
        <v>24409.822663999999</v>
      </c>
      <c r="N4264" s="12">
        <v>-24.110964351662155</v>
      </c>
      <c r="O4264" s="13">
        <v>0</v>
      </c>
      <c r="P4264" s="12">
        <v>0</v>
      </c>
      <c r="Q4264" s="12">
        <v>0</v>
      </c>
      <c r="R4264" s="2">
        <f>DATE(CURR[[#This Row],[YEAR]],CURR[[#This Row],[MONTH]],1)</f>
        <v>44896</v>
      </c>
      <c r="S4264" t="str">
        <f>IF(AND(CURR[[#This Row],[DATE]]&gt;=DATE(2023,6,1),CURR[[#This Row],[DATE]]&lt;=DATE(2024,5,31)),"Y","N")</f>
        <v>N</v>
      </c>
    </row>
    <row r="4265" spans="1:19" x14ac:dyDescent="0.25">
      <c r="A4265" t="s">
        <v>85</v>
      </c>
      <c r="B4265" t="s">
        <v>14</v>
      </c>
      <c r="C4265" t="s">
        <v>19</v>
      </c>
      <c r="D4265" s="1">
        <v>7757.2765920000002</v>
      </c>
      <c r="E4265" s="1">
        <v>30063.574556</v>
      </c>
      <c r="F4265" s="13">
        <v>0</v>
      </c>
      <c r="G4265" s="13">
        <v>0.25802908358586474</v>
      </c>
      <c r="H4265" t="s">
        <v>24</v>
      </c>
      <c r="I4265" t="s">
        <v>17</v>
      </c>
      <c r="J4265">
        <v>2022</v>
      </c>
      <c r="K4265">
        <v>12</v>
      </c>
      <c r="L4265" s="12">
        <v>-2.3512047920093022</v>
      </c>
      <c r="M4265" s="1">
        <v>24409.822663999999</v>
      </c>
      <c r="N4265" s="12">
        <v>-24.110964351662155</v>
      </c>
      <c r="O4265" s="13">
        <v>0.31779323835238493</v>
      </c>
      <c r="P4265" s="12">
        <v>-7.6623014411136277</v>
      </c>
      <c r="Q4265" s="12">
        <v>-10.01350623312293</v>
      </c>
      <c r="R4265" s="2">
        <f>DATE(CURR[[#This Row],[YEAR]],CURR[[#This Row],[MONTH]],1)</f>
        <v>44896</v>
      </c>
      <c r="S4265" t="str">
        <f>IF(AND(CURR[[#This Row],[DATE]]&gt;=DATE(2023,6,1),CURR[[#This Row],[DATE]]&lt;=DATE(2024,5,31)),"Y","N")</f>
        <v>N</v>
      </c>
    </row>
    <row r="4266" spans="1:19" x14ac:dyDescent="0.25">
      <c r="A4266" t="s">
        <v>85</v>
      </c>
      <c r="B4266" t="s">
        <v>14</v>
      </c>
      <c r="C4266" t="s">
        <v>19</v>
      </c>
      <c r="D4266" s="1">
        <v>15707.938232</v>
      </c>
      <c r="E4266" s="1">
        <v>22160.340931999999</v>
      </c>
      <c r="F4266" s="13">
        <v>0</v>
      </c>
      <c r="G4266" s="13">
        <v>0.70883107259949263</v>
      </c>
      <c r="H4266" t="s">
        <v>25</v>
      </c>
      <c r="I4266" t="s">
        <v>17</v>
      </c>
      <c r="J4266">
        <v>2022</v>
      </c>
      <c r="K4266">
        <v>12</v>
      </c>
      <c r="L4266" s="12">
        <v>-16.787043885661003</v>
      </c>
      <c r="M4266" s="1">
        <v>24409.822663999999</v>
      </c>
      <c r="N4266" s="12">
        <v>-24.110964351662155</v>
      </c>
      <c r="O4266" s="13">
        <v>0.64350890410876771</v>
      </c>
      <c r="P4266" s="12">
        <v>-15.515620246943678</v>
      </c>
      <c r="Q4266" s="12">
        <v>-32.302664132604683</v>
      </c>
      <c r="R4266" s="2">
        <f>DATE(CURR[[#This Row],[YEAR]],CURR[[#This Row],[MONTH]],1)</f>
        <v>44896</v>
      </c>
      <c r="S4266" t="str">
        <f>IF(AND(CURR[[#This Row],[DATE]]&gt;=DATE(2023,6,1),CURR[[#This Row],[DATE]]&lt;=DATE(2024,5,31)),"Y","N")</f>
        <v>N</v>
      </c>
    </row>
    <row r="4267" spans="1:19" x14ac:dyDescent="0.25">
      <c r="A4267" t="s">
        <v>85</v>
      </c>
      <c r="B4267" t="s">
        <v>14</v>
      </c>
      <c r="C4267" t="s">
        <v>19</v>
      </c>
      <c r="D4267" s="1">
        <v>940.93432800000005</v>
      </c>
      <c r="E4267" s="1">
        <v>7217.1435879999999</v>
      </c>
      <c r="F4267" s="13">
        <v>0</v>
      </c>
      <c r="G4267" s="13">
        <v>0.13037489368570951</v>
      </c>
      <c r="H4267" t="s">
        <v>26</v>
      </c>
      <c r="I4267" t="s">
        <v>17</v>
      </c>
      <c r="J4267">
        <v>2022</v>
      </c>
      <c r="K4267">
        <v>12</v>
      </c>
      <c r="L4267" s="12">
        <v>-2.6046561938489399</v>
      </c>
      <c r="M4267" s="1">
        <v>24409.822663999999</v>
      </c>
      <c r="N4267" s="12">
        <v>-24.110964351662155</v>
      </c>
      <c r="O4267" s="13">
        <v>3.8547364352126377E-2</v>
      </c>
      <c r="P4267" s="12">
        <v>-0.9294141277446516</v>
      </c>
      <c r="Q4267" s="12">
        <v>-3.5340703215935916</v>
      </c>
      <c r="R4267" s="2">
        <f>DATE(CURR[[#This Row],[YEAR]],CURR[[#This Row],[MONTH]],1)</f>
        <v>44896</v>
      </c>
      <c r="S4267" t="str">
        <f>IF(AND(CURR[[#This Row],[DATE]]&gt;=DATE(2023,6,1),CURR[[#This Row],[DATE]]&lt;=DATE(2024,5,31)),"Y","N")</f>
        <v>N</v>
      </c>
    </row>
    <row r="4268" spans="1:19" x14ac:dyDescent="0.25">
      <c r="A4268" t="s">
        <v>85</v>
      </c>
      <c r="B4268" t="s">
        <v>14</v>
      </c>
      <c r="C4268" t="s">
        <v>20</v>
      </c>
      <c r="D4268" s="1">
        <v>7684.4497600000004</v>
      </c>
      <c r="E4268" s="1">
        <v>15184.045344</v>
      </c>
      <c r="F4268" s="13">
        <v>0</v>
      </c>
      <c r="G4268" s="13">
        <v>0.50608711880833013</v>
      </c>
      <c r="H4268" t="s">
        <v>16</v>
      </c>
      <c r="I4268" t="s">
        <v>17</v>
      </c>
      <c r="J4268">
        <v>2022</v>
      </c>
      <c r="K4268">
        <v>12</v>
      </c>
      <c r="L4268" s="12">
        <v>-1.8378350525546308</v>
      </c>
      <c r="M4268" s="1">
        <v>27342.628708</v>
      </c>
      <c r="N4268" s="12">
        <v>-27.007862987534331</v>
      </c>
      <c r="O4268" s="13">
        <v>0.28104283030225463</v>
      </c>
      <c r="P4268" s="12">
        <v>-7.5903662544321548</v>
      </c>
      <c r="Q4268" s="12">
        <v>-9.4282013069867858</v>
      </c>
      <c r="R4268" s="2">
        <f>DATE(CURR[[#This Row],[YEAR]],CURR[[#This Row],[MONTH]],1)</f>
        <v>44896</v>
      </c>
      <c r="S4268" t="str">
        <f>IF(AND(CURR[[#This Row],[DATE]]&gt;=DATE(2023,6,1),CURR[[#This Row],[DATE]]&lt;=DATE(2024,5,31)),"Y","N")</f>
        <v>N</v>
      </c>
    </row>
    <row r="4269" spans="1:19" x14ac:dyDescent="0.25">
      <c r="A4269" t="s">
        <v>85</v>
      </c>
      <c r="B4269" t="s">
        <v>14</v>
      </c>
      <c r="C4269" t="s">
        <v>20</v>
      </c>
      <c r="D4269" s="1">
        <v>27342.628708</v>
      </c>
      <c r="E4269" s="1">
        <v>74625.104420000003</v>
      </c>
      <c r="F4269" s="13">
        <v>0.36639987200704011</v>
      </c>
      <c r="G4269" s="13">
        <v>0</v>
      </c>
      <c r="H4269" t="s">
        <v>21</v>
      </c>
      <c r="I4269" t="s">
        <v>23</v>
      </c>
      <c r="J4269">
        <v>2022</v>
      </c>
      <c r="K4269">
        <v>12</v>
      </c>
      <c r="L4269" s="12">
        <v>-11.697690055726056</v>
      </c>
      <c r="M4269" s="1">
        <v>27342.628708</v>
      </c>
      <c r="N4269" s="12">
        <v>-27.007862987534331</v>
      </c>
      <c r="O4269" s="13">
        <v>0</v>
      </c>
      <c r="P4269" s="12">
        <v>0</v>
      </c>
      <c r="Q4269" s="12">
        <v>0</v>
      </c>
      <c r="R4269" s="2">
        <f>DATE(CURR[[#This Row],[YEAR]],CURR[[#This Row],[MONTH]],1)</f>
        <v>44896</v>
      </c>
      <c r="S4269" t="str">
        <f>IF(AND(CURR[[#This Row],[DATE]]&gt;=DATE(2023,6,1),CURR[[#This Row],[DATE]]&lt;=DATE(2024,5,31)),"Y","N")</f>
        <v>N</v>
      </c>
    </row>
    <row r="4270" spans="1:19" x14ac:dyDescent="0.25">
      <c r="A4270" t="s">
        <v>85</v>
      </c>
      <c r="B4270" t="s">
        <v>14</v>
      </c>
      <c r="C4270" t="s">
        <v>20</v>
      </c>
      <c r="D4270" s="1">
        <v>27342.628708</v>
      </c>
      <c r="E4270" s="1">
        <v>74625.104420000003</v>
      </c>
      <c r="F4270" s="13">
        <v>0.36639987200704011</v>
      </c>
      <c r="G4270" s="13">
        <v>0</v>
      </c>
      <c r="H4270" t="s">
        <v>21</v>
      </c>
      <c r="I4270" t="s">
        <v>22</v>
      </c>
      <c r="J4270">
        <v>2022</v>
      </c>
      <c r="K4270">
        <v>12</v>
      </c>
      <c r="L4270" s="12">
        <v>-15.310172931808276</v>
      </c>
      <c r="M4270" s="1">
        <v>27342.628708</v>
      </c>
      <c r="N4270" s="12">
        <v>-27.007862987534331</v>
      </c>
      <c r="O4270" s="13">
        <v>0</v>
      </c>
      <c r="P4270" s="12">
        <v>0</v>
      </c>
      <c r="Q4270" s="12">
        <v>0</v>
      </c>
      <c r="R4270" s="2">
        <f>DATE(CURR[[#This Row],[YEAR]],CURR[[#This Row],[MONTH]],1)</f>
        <v>44896</v>
      </c>
      <c r="S4270" t="str">
        <f>IF(AND(CURR[[#This Row],[DATE]]&gt;=DATE(2023,6,1),CURR[[#This Row],[DATE]]&lt;=DATE(2024,5,31)),"Y","N")</f>
        <v>N</v>
      </c>
    </row>
    <row r="4271" spans="1:19" x14ac:dyDescent="0.25">
      <c r="A4271" t="s">
        <v>85</v>
      </c>
      <c r="B4271" t="s">
        <v>14</v>
      </c>
      <c r="C4271" t="s">
        <v>20</v>
      </c>
      <c r="D4271" s="1">
        <v>13769.290712000002</v>
      </c>
      <c r="E4271" s="1">
        <v>30063.574556</v>
      </c>
      <c r="F4271" s="13">
        <v>0</v>
      </c>
      <c r="G4271" s="13">
        <v>0.45800577327728209</v>
      </c>
      <c r="H4271" t="s">
        <v>24</v>
      </c>
      <c r="I4271" t="s">
        <v>17</v>
      </c>
      <c r="J4271">
        <v>2022</v>
      </c>
      <c r="K4271">
        <v>12</v>
      </c>
      <c r="L4271" s="12">
        <v>-4.1734263205222044</v>
      </c>
      <c r="M4271" s="1">
        <v>27342.628708</v>
      </c>
      <c r="N4271" s="12">
        <v>-27.007862987534331</v>
      </c>
      <c r="O4271" s="13">
        <v>0.50358328231884064</v>
      </c>
      <c r="P4271" s="12">
        <v>-13.600708291680068</v>
      </c>
      <c r="Q4271" s="12">
        <v>-17.774134612202271</v>
      </c>
      <c r="R4271" s="2">
        <f>DATE(CURR[[#This Row],[YEAR]],CURR[[#This Row],[MONTH]],1)</f>
        <v>44896</v>
      </c>
      <c r="S4271" t="str">
        <f>IF(AND(CURR[[#This Row],[DATE]]&gt;=DATE(2023,6,1),CURR[[#This Row],[DATE]]&lt;=DATE(2024,5,31)),"Y","N")</f>
        <v>N</v>
      </c>
    </row>
    <row r="4272" spans="1:19" x14ac:dyDescent="0.25">
      <c r="A4272" t="s">
        <v>85</v>
      </c>
      <c r="B4272" t="s">
        <v>14</v>
      </c>
      <c r="C4272" t="s">
        <v>20</v>
      </c>
      <c r="D4272" s="1">
        <v>4143.6541719999996</v>
      </c>
      <c r="E4272" s="1">
        <v>22160.340931999999</v>
      </c>
      <c r="F4272" s="13">
        <v>0</v>
      </c>
      <c r="G4272" s="13">
        <v>0.18698512738206455</v>
      </c>
      <c r="H4272" t="s">
        <v>25</v>
      </c>
      <c r="I4272" t="s">
        <v>17</v>
      </c>
      <c r="J4272">
        <v>2022</v>
      </c>
      <c r="K4272">
        <v>12</v>
      </c>
      <c r="L4272" s="12">
        <v>-4.4283153781863103</v>
      </c>
      <c r="M4272" s="1">
        <v>27342.628708</v>
      </c>
      <c r="N4272" s="12">
        <v>-27.007862987534331</v>
      </c>
      <c r="O4272" s="13">
        <v>0.1515455670429974</v>
      </c>
      <c r="P4272" s="12">
        <v>-4.0929219110654724</v>
      </c>
      <c r="Q4272" s="12">
        <v>-8.5212372892517827</v>
      </c>
      <c r="R4272" s="2">
        <f>DATE(CURR[[#This Row],[YEAR]],CURR[[#This Row],[MONTH]],1)</f>
        <v>44896</v>
      </c>
      <c r="S4272" t="str">
        <f>IF(AND(CURR[[#This Row],[DATE]]&gt;=DATE(2023,6,1),CURR[[#This Row],[DATE]]&lt;=DATE(2024,5,31)),"Y","N")</f>
        <v>N</v>
      </c>
    </row>
    <row r="4273" spans="1:19" x14ac:dyDescent="0.25">
      <c r="A4273" t="s">
        <v>85</v>
      </c>
      <c r="B4273" t="s">
        <v>14</v>
      </c>
      <c r="C4273" t="s">
        <v>20</v>
      </c>
      <c r="D4273" s="1">
        <v>1745.2340640000004</v>
      </c>
      <c r="E4273" s="1">
        <v>7217.1435879999999</v>
      </c>
      <c r="F4273" s="13">
        <v>0</v>
      </c>
      <c r="G4273" s="13">
        <v>0.24181783869477316</v>
      </c>
      <c r="H4273" t="s">
        <v>26</v>
      </c>
      <c r="I4273" t="s">
        <v>17</v>
      </c>
      <c r="J4273">
        <v>2022</v>
      </c>
      <c r="K4273">
        <v>12</v>
      </c>
      <c r="L4273" s="12">
        <v>-4.831086059083348</v>
      </c>
      <c r="M4273" s="1">
        <v>27342.628708</v>
      </c>
      <c r="N4273" s="12">
        <v>-27.007862987534331</v>
      </c>
      <c r="O4273" s="13">
        <v>6.3828320335907351E-2</v>
      </c>
      <c r="P4273" s="12">
        <v>-1.723866530356637</v>
      </c>
      <c r="Q4273" s="12">
        <v>-6.5549525894399849</v>
      </c>
      <c r="R4273" s="2">
        <f>DATE(CURR[[#This Row],[YEAR]],CURR[[#This Row],[MONTH]],1)</f>
        <v>44896</v>
      </c>
      <c r="S4273" t="str">
        <f>IF(AND(CURR[[#This Row],[DATE]]&gt;=DATE(2023,6,1),CURR[[#This Row],[DATE]]&lt;=DATE(2024,5,31)),"Y","N")</f>
        <v>N</v>
      </c>
    </row>
    <row r="4274" spans="1:19" x14ac:dyDescent="0.25">
      <c r="A4274" t="s">
        <v>85</v>
      </c>
      <c r="B4274" t="s">
        <v>110</v>
      </c>
      <c r="C4274" t="s">
        <v>15</v>
      </c>
      <c r="D4274" s="1">
        <v>1191515.9031730001</v>
      </c>
      <c r="E4274" s="1">
        <v>5632370.0389069989</v>
      </c>
      <c r="F4274" s="13">
        <v>0</v>
      </c>
      <c r="G4274" s="13">
        <v>0.21154787326512764</v>
      </c>
      <c r="H4274" t="s">
        <v>16</v>
      </c>
      <c r="I4274" t="s">
        <v>17</v>
      </c>
      <c r="J4274">
        <v>2022</v>
      </c>
      <c r="K4274">
        <v>12</v>
      </c>
      <c r="L4274" s="12">
        <v>-0.76822760811519952</v>
      </c>
      <c r="M4274" s="1">
        <v>4550641.245124002</v>
      </c>
      <c r="N4274" s="12">
        <v>-13.716194476975893</v>
      </c>
      <c r="O4274" s="13">
        <v>0.26183472591905715</v>
      </c>
      <c r="P4274" s="12">
        <v>-3.5913760215314685</v>
      </c>
      <c r="Q4274" s="12">
        <v>-4.359603629646668</v>
      </c>
      <c r="R4274" s="2">
        <f>DATE(CURR[[#This Row],[YEAR]],CURR[[#This Row],[MONTH]],1)</f>
        <v>44896</v>
      </c>
      <c r="S4274" t="str">
        <f>IF(AND(CURR[[#This Row],[DATE]]&gt;=DATE(2023,6,1),CURR[[#This Row],[DATE]]&lt;=DATE(2024,5,31)),"Y","N")</f>
        <v>N</v>
      </c>
    </row>
    <row r="4275" spans="1:19" x14ac:dyDescent="0.25">
      <c r="A4275" t="s">
        <v>85</v>
      </c>
      <c r="B4275" t="s">
        <v>110</v>
      </c>
      <c r="C4275" t="s">
        <v>15</v>
      </c>
      <c r="D4275" s="1">
        <v>4550641.245124002</v>
      </c>
      <c r="E4275" s="1">
        <v>24455349.453957979</v>
      </c>
      <c r="F4275" s="13">
        <v>0.18607958367928792</v>
      </c>
      <c r="G4275" s="13">
        <v>0</v>
      </c>
      <c r="H4275" t="s">
        <v>21</v>
      </c>
      <c r="I4275" t="s">
        <v>23</v>
      </c>
      <c r="J4275">
        <v>2022</v>
      </c>
      <c r="K4275">
        <v>12</v>
      </c>
      <c r="L4275" s="12">
        <v>-5.9407807204065488</v>
      </c>
      <c r="M4275" s="1">
        <v>4550641.245124002</v>
      </c>
      <c r="N4275" s="12">
        <v>-13.716194476975893</v>
      </c>
      <c r="O4275" s="13">
        <v>0</v>
      </c>
      <c r="P4275" s="12">
        <v>0</v>
      </c>
      <c r="Q4275" s="12">
        <v>0</v>
      </c>
      <c r="R4275" s="2">
        <f>DATE(CURR[[#This Row],[YEAR]],CURR[[#This Row],[MONTH]],1)</f>
        <v>44896</v>
      </c>
      <c r="S4275" t="str">
        <f>IF(AND(CURR[[#This Row],[DATE]]&gt;=DATE(2023,6,1),CURR[[#This Row],[DATE]]&lt;=DATE(2024,5,31)),"Y","N")</f>
        <v>N</v>
      </c>
    </row>
    <row r="4276" spans="1:19" x14ac:dyDescent="0.25">
      <c r="A4276" t="s">
        <v>85</v>
      </c>
      <c r="B4276" t="s">
        <v>110</v>
      </c>
      <c r="C4276" t="s">
        <v>15</v>
      </c>
      <c r="D4276" s="1">
        <v>4550641.245124002</v>
      </c>
      <c r="E4276" s="1">
        <v>24455349.453957979</v>
      </c>
      <c r="F4276" s="13">
        <v>0.18607958367928792</v>
      </c>
      <c r="G4276" s="13">
        <v>0</v>
      </c>
      <c r="H4276" t="s">
        <v>21</v>
      </c>
      <c r="I4276" t="s">
        <v>22</v>
      </c>
      <c r="J4276">
        <v>2022</v>
      </c>
      <c r="K4276">
        <v>12</v>
      </c>
      <c r="L4276" s="12">
        <v>-7.7754137565693453</v>
      </c>
      <c r="M4276" s="1">
        <v>4550641.245124002</v>
      </c>
      <c r="N4276" s="12">
        <v>-13.716194476975893</v>
      </c>
      <c r="O4276" s="13">
        <v>0</v>
      </c>
      <c r="P4276" s="12">
        <v>0</v>
      </c>
      <c r="Q4276" s="12">
        <v>0</v>
      </c>
      <c r="R4276" s="2">
        <f>DATE(CURR[[#This Row],[YEAR]],CURR[[#This Row],[MONTH]],1)</f>
        <v>44896</v>
      </c>
      <c r="S4276" t="str">
        <f>IF(AND(CURR[[#This Row],[DATE]]&gt;=DATE(2023,6,1),CURR[[#This Row],[DATE]]&lt;=DATE(2024,5,31)),"Y","N")</f>
        <v>N</v>
      </c>
    </row>
    <row r="4277" spans="1:19" x14ac:dyDescent="0.25">
      <c r="A4277" t="s">
        <v>85</v>
      </c>
      <c r="B4277" t="s">
        <v>110</v>
      </c>
      <c r="C4277" t="s">
        <v>15</v>
      </c>
      <c r="D4277" s="1">
        <v>1932093.6029389985</v>
      </c>
      <c r="E4277" s="1">
        <v>8639669.6279950012</v>
      </c>
      <c r="F4277" s="13">
        <v>0</v>
      </c>
      <c r="G4277" s="13">
        <v>0.22363049585582095</v>
      </c>
      <c r="H4277" t="s">
        <v>24</v>
      </c>
      <c r="I4277" t="s">
        <v>17</v>
      </c>
      <c r="J4277">
        <v>2022</v>
      </c>
      <c r="K4277">
        <v>12</v>
      </c>
      <c r="L4277" s="12">
        <v>-2.0377590238607772</v>
      </c>
      <c r="M4277" s="1">
        <v>4550641.245124002</v>
      </c>
      <c r="N4277" s="12">
        <v>-13.716194476975893</v>
      </c>
      <c r="O4277" s="13">
        <v>0.42457611990600902</v>
      </c>
      <c r="P4277" s="12">
        <v>-5.8235686309106551</v>
      </c>
      <c r="Q4277" s="12">
        <v>-7.8613276547714328</v>
      </c>
      <c r="R4277" s="2">
        <f>DATE(CURR[[#This Row],[YEAR]],CURR[[#This Row],[MONTH]],1)</f>
        <v>44896</v>
      </c>
      <c r="S4277" t="str">
        <f>IF(AND(CURR[[#This Row],[DATE]]&gt;=DATE(2023,6,1),CURR[[#This Row],[DATE]]&lt;=DATE(2024,5,31)),"Y","N")</f>
        <v>N</v>
      </c>
    </row>
    <row r="4278" spans="1:19" x14ac:dyDescent="0.25">
      <c r="A4278" t="s">
        <v>85</v>
      </c>
      <c r="B4278" t="s">
        <v>110</v>
      </c>
      <c r="C4278" t="s">
        <v>15</v>
      </c>
      <c r="D4278" s="1">
        <v>509652.92515700043</v>
      </c>
      <c r="E4278" s="1">
        <v>6651334.5010359967</v>
      </c>
      <c r="F4278" s="13">
        <v>0</v>
      </c>
      <c r="G4278" s="13">
        <v>7.6624160922536377E-2</v>
      </c>
      <c r="H4278" t="s">
        <v>25</v>
      </c>
      <c r="I4278" t="s">
        <v>17</v>
      </c>
      <c r="J4278">
        <v>2022</v>
      </c>
      <c r="K4278">
        <v>12</v>
      </c>
      <c r="L4278" s="12">
        <v>-1.8146681230992774</v>
      </c>
      <c r="M4278" s="1">
        <v>4550641.245124002</v>
      </c>
      <c r="N4278" s="12">
        <v>-13.716194476975893</v>
      </c>
      <c r="O4278" s="13">
        <v>0.11199584799243227</v>
      </c>
      <c r="P4278" s="12">
        <v>-1.5361568316780312</v>
      </c>
      <c r="Q4278" s="12">
        <v>-3.3508249547773086</v>
      </c>
      <c r="R4278" s="2">
        <f>DATE(CURR[[#This Row],[YEAR]],CURR[[#This Row],[MONTH]],1)</f>
        <v>44896</v>
      </c>
      <c r="S4278" t="str">
        <f>IF(AND(CURR[[#This Row],[DATE]]&gt;=DATE(2023,6,1),CURR[[#This Row],[DATE]]&lt;=DATE(2024,5,31)),"Y","N")</f>
        <v>N</v>
      </c>
    </row>
    <row r="4279" spans="1:19" x14ac:dyDescent="0.25">
      <c r="A4279" t="s">
        <v>85</v>
      </c>
      <c r="B4279" t="s">
        <v>110</v>
      </c>
      <c r="C4279" t="s">
        <v>15</v>
      </c>
      <c r="D4279" s="1">
        <v>917378.81385499949</v>
      </c>
      <c r="E4279" s="1">
        <v>3531975.2860199995</v>
      </c>
      <c r="F4279" s="13">
        <v>0</v>
      </c>
      <c r="G4279" s="13">
        <v>0.25973534341706744</v>
      </c>
      <c r="H4279" t="s">
        <v>26</v>
      </c>
      <c r="I4279" t="s">
        <v>17</v>
      </c>
      <c r="J4279">
        <v>2022</v>
      </c>
      <c r="K4279">
        <v>12</v>
      </c>
      <c r="L4279" s="12">
        <v>-5.189045619654455</v>
      </c>
      <c r="M4279" s="1">
        <v>4550641.245124002</v>
      </c>
      <c r="N4279" s="12">
        <v>-13.716194476975893</v>
      </c>
      <c r="O4279" s="13">
        <v>0.20159330618250076</v>
      </c>
      <c r="P4279" s="12">
        <v>-2.7650929928557271</v>
      </c>
      <c r="Q4279" s="12">
        <v>-7.9541386125101816</v>
      </c>
      <c r="R4279" s="2">
        <f>DATE(CURR[[#This Row],[YEAR]],CURR[[#This Row],[MONTH]],1)</f>
        <v>44896</v>
      </c>
      <c r="S4279" t="str">
        <f>IF(AND(CURR[[#This Row],[DATE]]&gt;=DATE(2023,6,1),CURR[[#This Row],[DATE]]&lt;=DATE(2024,5,31)),"Y","N")</f>
        <v>N</v>
      </c>
    </row>
    <row r="4280" spans="1:19" x14ac:dyDescent="0.25">
      <c r="A4280" t="s">
        <v>85</v>
      </c>
      <c r="B4280" t="s">
        <v>110</v>
      </c>
      <c r="C4280" t="s">
        <v>18</v>
      </c>
      <c r="D4280" s="1">
        <v>2505015.2729729991</v>
      </c>
      <c r="E4280" s="1">
        <v>5632370.0389069989</v>
      </c>
      <c r="F4280" s="13">
        <v>0</v>
      </c>
      <c r="G4280" s="13">
        <v>0.44475331976929466</v>
      </c>
      <c r="H4280" t="s">
        <v>16</v>
      </c>
      <c r="I4280" t="s">
        <v>17</v>
      </c>
      <c r="J4280">
        <v>2022</v>
      </c>
      <c r="K4280">
        <v>12</v>
      </c>
      <c r="L4280" s="12">
        <v>-1.6151038238964048</v>
      </c>
      <c r="M4280" s="1">
        <v>7065005.6875620214</v>
      </c>
      <c r="N4280" s="12">
        <v>-21.294799297873652</v>
      </c>
      <c r="O4280" s="13">
        <v>0.35456663218022477</v>
      </c>
      <c r="P4280" s="12">
        <v>-7.5504252700008756</v>
      </c>
      <c r="Q4280" s="12">
        <v>-9.1655290938972804</v>
      </c>
      <c r="R4280" s="2">
        <f>DATE(CURR[[#This Row],[YEAR]],CURR[[#This Row],[MONTH]],1)</f>
        <v>44896</v>
      </c>
      <c r="S4280" t="str">
        <f>IF(AND(CURR[[#This Row],[DATE]]&gt;=DATE(2023,6,1),CURR[[#This Row],[DATE]]&lt;=DATE(2024,5,31)),"Y","N")</f>
        <v>N</v>
      </c>
    </row>
    <row r="4281" spans="1:19" x14ac:dyDescent="0.25">
      <c r="A4281" t="s">
        <v>85</v>
      </c>
      <c r="B4281" t="s">
        <v>110</v>
      </c>
      <c r="C4281" t="s">
        <v>18</v>
      </c>
      <c r="D4281" s="1">
        <v>7065005.6875620214</v>
      </c>
      <c r="E4281" s="1">
        <v>24455349.453957979</v>
      </c>
      <c r="F4281" s="13">
        <v>0.28889408024462249</v>
      </c>
      <c r="G4281" s="13">
        <v>0</v>
      </c>
      <c r="H4281" t="s">
        <v>21</v>
      </c>
      <c r="I4281" t="s">
        <v>23</v>
      </c>
      <c r="J4281">
        <v>2022</v>
      </c>
      <c r="K4281">
        <v>12</v>
      </c>
      <c r="L4281" s="12">
        <v>-9.2232385102217336</v>
      </c>
      <c r="M4281" s="1">
        <v>7065005.6875620214</v>
      </c>
      <c r="N4281" s="12">
        <v>-21.294799297873652</v>
      </c>
      <c r="O4281" s="13">
        <v>0</v>
      </c>
      <c r="P4281" s="12">
        <v>0</v>
      </c>
      <c r="Q4281" s="12">
        <v>0</v>
      </c>
      <c r="R4281" s="2">
        <f>DATE(CURR[[#This Row],[YEAR]],CURR[[#This Row],[MONTH]],1)</f>
        <v>44896</v>
      </c>
      <c r="S4281" t="str">
        <f>IF(AND(CURR[[#This Row],[DATE]]&gt;=DATE(2023,6,1),CURR[[#This Row],[DATE]]&lt;=DATE(2024,5,31)),"Y","N")</f>
        <v>N</v>
      </c>
    </row>
    <row r="4282" spans="1:19" x14ac:dyDescent="0.25">
      <c r="A4282" t="s">
        <v>85</v>
      </c>
      <c r="B4282" t="s">
        <v>110</v>
      </c>
      <c r="C4282" t="s">
        <v>18</v>
      </c>
      <c r="D4282" s="1">
        <v>7065005.6875620214</v>
      </c>
      <c r="E4282" s="1">
        <v>24455349.453957979</v>
      </c>
      <c r="F4282" s="13">
        <v>0.28889408024462249</v>
      </c>
      <c r="G4282" s="13">
        <v>0</v>
      </c>
      <c r="H4282" t="s">
        <v>21</v>
      </c>
      <c r="I4282" t="s">
        <v>22</v>
      </c>
      <c r="J4282">
        <v>2022</v>
      </c>
      <c r="K4282">
        <v>12</v>
      </c>
      <c r="L4282" s="12">
        <v>-12.071560787651919</v>
      </c>
      <c r="M4282" s="1">
        <v>7065005.6875620214</v>
      </c>
      <c r="N4282" s="12">
        <v>-21.294799297873652</v>
      </c>
      <c r="O4282" s="13">
        <v>0</v>
      </c>
      <c r="P4282" s="12">
        <v>0</v>
      </c>
      <c r="Q4282" s="12">
        <v>0</v>
      </c>
      <c r="R4282" s="2">
        <f>DATE(CURR[[#This Row],[YEAR]],CURR[[#This Row],[MONTH]],1)</f>
        <v>44896</v>
      </c>
      <c r="S4282" t="str">
        <f>IF(AND(CURR[[#This Row],[DATE]]&gt;=DATE(2023,6,1),CURR[[#This Row],[DATE]]&lt;=DATE(2024,5,31)),"Y","N")</f>
        <v>N</v>
      </c>
    </row>
    <row r="4283" spans="1:19" x14ac:dyDescent="0.25">
      <c r="A4283" t="s">
        <v>85</v>
      </c>
      <c r="B4283" t="s">
        <v>110</v>
      </c>
      <c r="C4283" t="s">
        <v>18</v>
      </c>
      <c r="D4283" s="1">
        <v>1728848.4843280006</v>
      </c>
      <c r="E4283" s="1">
        <v>8639669.6279950012</v>
      </c>
      <c r="F4283" s="13">
        <v>0</v>
      </c>
      <c r="G4283" s="13">
        <v>0.2001058557524048</v>
      </c>
      <c r="H4283" t="s">
        <v>24</v>
      </c>
      <c r="I4283" t="s">
        <v>17</v>
      </c>
      <c r="J4283">
        <v>2022</v>
      </c>
      <c r="K4283">
        <v>12</v>
      </c>
      <c r="L4283" s="12">
        <v>-1.8233985115775166</v>
      </c>
      <c r="M4283" s="1">
        <v>7065005.6875620214</v>
      </c>
      <c r="N4283" s="12">
        <v>-21.294799297873652</v>
      </c>
      <c r="O4283" s="13">
        <v>0.24470588712641056</v>
      </c>
      <c r="P4283" s="12">
        <v>-5.2109627533650364</v>
      </c>
      <c r="Q4283" s="12">
        <v>-7.0343612649425529</v>
      </c>
      <c r="R4283" s="2">
        <f>DATE(CURR[[#This Row],[YEAR]],CURR[[#This Row],[MONTH]],1)</f>
        <v>44896</v>
      </c>
      <c r="S4283" t="str">
        <f>IF(AND(CURR[[#This Row],[DATE]]&gt;=DATE(2023,6,1),CURR[[#This Row],[DATE]]&lt;=DATE(2024,5,31)),"Y","N")</f>
        <v>N</v>
      </c>
    </row>
    <row r="4284" spans="1:19" x14ac:dyDescent="0.25">
      <c r="A4284" t="s">
        <v>85</v>
      </c>
      <c r="B4284" t="s">
        <v>110</v>
      </c>
      <c r="C4284" t="s">
        <v>18</v>
      </c>
      <c r="D4284" s="1">
        <v>951577.13736500032</v>
      </c>
      <c r="E4284" s="1">
        <v>6651334.5010359967</v>
      </c>
      <c r="F4284" s="13">
        <v>0</v>
      </c>
      <c r="G4284" s="13">
        <v>0.14306559641779928</v>
      </c>
      <c r="H4284" t="s">
        <v>25</v>
      </c>
      <c r="I4284" t="s">
        <v>17</v>
      </c>
      <c r="J4284">
        <v>2022</v>
      </c>
      <c r="K4284">
        <v>12</v>
      </c>
      <c r="L4284" s="12">
        <v>-3.3881816675816832</v>
      </c>
      <c r="M4284" s="1">
        <v>7065005.6875620214</v>
      </c>
      <c r="N4284" s="12">
        <v>-21.294799297873652</v>
      </c>
      <c r="O4284" s="13">
        <v>0.13468879990291541</v>
      </c>
      <c r="P4284" s="12">
        <v>-2.8681709616040481</v>
      </c>
      <c r="Q4284" s="12">
        <v>-6.2563526291857308</v>
      </c>
      <c r="R4284" s="2">
        <f>DATE(CURR[[#This Row],[YEAR]],CURR[[#This Row],[MONTH]],1)</f>
        <v>44896</v>
      </c>
      <c r="S4284" t="str">
        <f>IF(AND(CURR[[#This Row],[DATE]]&gt;=DATE(2023,6,1),CURR[[#This Row],[DATE]]&lt;=DATE(2024,5,31)),"Y","N")</f>
        <v>N</v>
      </c>
    </row>
    <row r="4285" spans="1:19" x14ac:dyDescent="0.25">
      <c r="A4285" t="s">
        <v>85</v>
      </c>
      <c r="B4285" t="s">
        <v>110</v>
      </c>
      <c r="C4285" t="s">
        <v>18</v>
      </c>
      <c r="D4285" s="1">
        <v>1879564.7928960021</v>
      </c>
      <c r="E4285" s="1">
        <v>3531975.2860199995</v>
      </c>
      <c r="F4285" s="13">
        <v>0</v>
      </c>
      <c r="G4285" s="13">
        <v>0.53215683595962715</v>
      </c>
      <c r="H4285" t="s">
        <v>26</v>
      </c>
      <c r="I4285" t="s">
        <v>17</v>
      </c>
      <c r="J4285">
        <v>2022</v>
      </c>
      <c r="K4285">
        <v>12</v>
      </c>
      <c r="L4285" s="12">
        <v>-10.631537711721464</v>
      </c>
      <c r="M4285" s="1">
        <v>7065005.6875620214</v>
      </c>
      <c r="N4285" s="12">
        <v>-21.294799297873652</v>
      </c>
      <c r="O4285" s="13">
        <v>0.26603868079044657</v>
      </c>
      <c r="P4285" s="12">
        <v>-5.6652403129036344</v>
      </c>
      <c r="Q4285" s="12">
        <v>-16.296778024625098</v>
      </c>
      <c r="R4285" s="2">
        <f>DATE(CURR[[#This Row],[YEAR]],CURR[[#This Row],[MONTH]],1)</f>
        <v>44896</v>
      </c>
      <c r="S4285" t="str">
        <f>IF(AND(CURR[[#This Row],[DATE]]&gt;=DATE(2023,6,1),CURR[[#This Row],[DATE]]&lt;=DATE(2024,5,31)),"Y","N")</f>
        <v>N</v>
      </c>
    </row>
    <row r="4286" spans="1:19" x14ac:dyDescent="0.25">
      <c r="A4286" t="s">
        <v>85</v>
      </c>
      <c r="B4286" t="s">
        <v>110</v>
      </c>
      <c r="C4286" t="s">
        <v>19</v>
      </c>
      <c r="D4286" s="1">
        <v>2253.6495509999986</v>
      </c>
      <c r="E4286" s="1">
        <v>5632370.0389069989</v>
      </c>
      <c r="F4286" s="13">
        <v>0</v>
      </c>
      <c r="G4286" s="13">
        <v>4.0012455421649374E-4</v>
      </c>
      <c r="H4286" t="s">
        <v>16</v>
      </c>
      <c r="I4286" t="s">
        <v>17</v>
      </c>
      <c r="J4286">
        <v>2022</v>
      </c>
      <c r="K4286">
        <v>12</v>
      </c>
      <c r="L4286" s="12">
        <v>-1.4530362536363452E-3</v>
      </c>
      <c r="M4286" s="1">
        <v>6716935.5307240114</v>
      </c>
      <c r="N4286" s="12">
        <v>-20.245672876858333</v>
      </c>
      <c r="O4286" s="13">
        <v>3.3551751996004048E-4</v>
      </c>
      <c r="P4286" s="12">
        <v>-6.7927779535657661E-3</v>
      </c>
      <c r="Q4286" s="12">
        <v>-8.245814207202112E-3</v>
      </c>
      <c r="R4286" s="2">
        <f>DATE(CURR[[#This Row],[YEAR]],CURR[[#This Row],[MONTH]],1)</f>
        <v>44896</v>
      </c>
      <c r="S4286" t="str">
        <f>IF(AND(CURR[[#This Row],[DATE]]&gt;=DATE(2023,6,1),CURR[[#This Row],[DATE]]&lt;=DATE(2024,5,31)),"Y","N")</f>
        <v>N</v>
      </c>
    </row>
    <row r="4287" spans="1:19" x14ac:dyDescent="0.25">
      <c r="A4287" t="s">
        <v>85</v>
      </c>
      <c r="B4287" t="s">
        <v>110</v>
      </c>
      <c r="C4287" t="s">
        <v>19</v>
      </c>
      <c r="D4287" s="1">
        <v>6716935.5307240114</v>
      </c>
      <c r="E4287" s="1">
        <v>24455349.453957979</v>
      </c>
      <c r="F4287" s="13">
        <v>0.27466119604506034</v>
      </c>
      <c r="G4287" s="13">
        <v>0</v>
      </c>
      <c r="H4287" t="s">
        <v>21</v>
      </c>
      <c r="I4287" t="s">
        <v>23</v>
      </c>
      <c r="J4287">
        <v>2022</v>
      </c>
      <c r="K4287">
        <v>12</v>
      </c>
      <c r="L4287" s="12">
        <v>-8.768839148525668</v>
      </c>
      <c r="M4287" s="1">
        <v>6716935.5307240114</v>
      </c>
      <c r="N4287" s="12">
        <v>-20.245672876858333</v>
      </c>
      <c r="O4287" s="13">
        <v>0</v>
      </c>
      <c r="P4287" s="12">
        <v>0</v>
      </c>
      <c r="Q4287" s="12">
        <v>0</v>
      </c>
      <c r="R4287" s="2">
        <f>DATE(CURR[[#This Row],[YEAR]],CURR[[#This Row],[MONTH]],1)</f>
        <v>44896</v>
      </c>
      <c r="S4287" t="str">
        <f>IF(AND(CURR[[#This Row],[DATE]]&gt;=DATE(2023,6,1),CURR[[#This Row],[DATE]]&lt;=DATE(2024,5,31)),"Y","N")</f>
        <v>N</v>
      </c>
    </row>
    <row r="4288" spans="1:19" x14ac:dyDescent="0.25">
      <c r="A4288" t="s">
        <v>85</v>
      </c>
      <c r="B4288" t="s">
        <v>110</v>
      </c>
      <c r="C4288" t="s">
        <v>19</v>
      </c>
      <c r="D4288" s="1">
        <v>6716935.5307240114</v>
      </c>
      <c r="E4288" s="1">
        <v>24455349.453957979</v>
      </c>
      <c r="F4288" s="13">
        <v>0.27466119604506034</v>
      </c>
      <c r="G4288" s="13">
        <v>0</v>
      </c>
      <c r="H4288" t="s">
        <v>21</v>
      </c>
      <c r="I4288" t="s">
        <v>22</v>
      </c>
      <c r="J4288">
        <v>2022</v>
      </c>
      <c r="K4288">
        <v>12</v>
      </c>
      <c r="L4288" s="12">
        <v>-11.476833728332664</v>
      </c>
      <c r="M4288" s="1">
        <v>6716935.5307240114</v>
      </c>
      <c r="N4288" s="12">
        <v>-20.245672876858333</v>
      </c>
      <c r="O4288" s="13">
        <v>0</v>
      </c>
      <c r="P4288" s="12">
        <v>0</v>
      </c>
      <c r="Q4288" s="12">
        <v>0</v>
      </c>
      <c r="R4288" s="2">
        <f>DATE(CURR[[#This Row],[YEAR]],CURR[[#This Row],[MONTH]],1)</f>
        <v>44896</v>
      </c>
      <c r="S4288" t="str">
        <f>IF(AND(CURR[[#This Row],[DATE]]&gt;=DATE(2023,6,1),CURR[[#This Row],[DATE]]&lt;=DATE(2024,5,31)),"Y","N")</f>
        <v>N</v>
      </c>
    </row>
    <row r="4289" spans="1:19" x14ac:dyDescent="0.25">
      <c r="A4289" t="s">
        <v>85</v>
      </c>
      <c r="B4289" t="s">
        <v>110</v>
      </c>
      <c r="C4289" t="s">
        <v>19</v>
      </c>
      <c r="D4289" s="1">
        <v>2037323.2207169984</v>
      </c>
      <c r="E4289" s="1">
        <v>8639669.6279950012</v>
      </c>
      <c r="F4289" s="13">
        <v>0</v>
      </c>
      <c r="G4289" s="13">
        <v>0.23581031549117207</v>
      </c>
      <c r="H4289" t="s">
        <v>24</v>
      </c>
      <c r="I4289" t="s">
        <v>17</v>
      </c>
      <c r="J4289">
        <v>2022</v>
      </c>
      <c r="K4289">
        <v>12</v>
      </c>
      <c r="L4289" s="12">
        <v>-2.1487436070498922</v>
      </c>
      <c r="M4289" s="1">
        <v>6716935.5307240114</v>
      </c>
      <c r="N4289" s="12">
        <v>-20.245672876858333</v>
      </c>
      <c r="O4289" s="13">
        <v>0.30331141506391646</v>
      </c>
      <c r="P4289" s="12">
        <v>-6.1407436892010532</v>
      </c>
      <c r="Q4289" s="12">
        <v>-8.2894872962509449</v>
      </c>
      <c r="R4289" s="2">
        <f>DATE(CURR[[#This Row],[YEAR]],CURR[[#This Row],[MONTH]],1)</f>
        <v>44896</v>
      </c>
      <c r="S4289" t="str">
        <f>IF(AND(CURR[[#This Row],[DATE]]&gt;=DATE(2023,6,1),CURR[[#This Row],[DATE]]&lt;=DATE(2024,5,31)),"Y","N")</f>
        <v>N</v>
      </c>
    </row>
    <row r="4290" spans="1:19" x14ac:dyDescent="0.25">
      <c r="A4290" t="s">
        <v>85</v>
      </c>
      <c r="B4290" t="s">
        <v>110</v>
      </c>
      <c r="C4290" t="s">
        <v>19</v>
      </c>
      <c r="D4290" s="1">
        <v>4339952.628252998</v>
      </c>
      <c r="E4290" s="1">
        <v>6651334.5010359967</v>
      </c>
      <c r="F4290" s="13">
        <v>0</v>
      </c>
      <c r="G4290" s="13">
        <v>0.65249351503476738</v>
      </c>
      <c r="H4290" t="s">
        <v>25</v>
      </c>
      <c r="I4290" t="s">
        <v>17</v>
      </c>
      <c r="J4290">
        <v>2022</v>
      </c>
      <c r="K4290">
        <v>12</v>
      </c>
      <c r="L4290" s="12">
        <v>-15.452817597045177</v>
      </c>
      <c r="M4290" s="1">
        <v>6716935.5307240114</v>
      </c>
      <c r="N4290" s="12">
        <v>-20.245672876858333</v>
      </c>
      <c r="O4290" s="13">
        <v>0.64612092946278421</v>
      </c>
      <c r="P4290" s="12">
        <v>-13.081152976795186</v>
      </c>
      <c r="Q4290" s="12">
        <v>-28.533970573840364</v>
      </c>
      <c r="R4290" s="2">
        <f>DATE(CURR[[#This Row],[YEAR]],CURR[[#This Row],[MONTH]],1)</f>
        <v>44896</v>
      </c>
      <c r="S4290" t="str">
        <f>IF(AND(CURR[[#This Row],[DATE]]&gt;=DATE(2023,6,1),CURR[[#This Row],[DATE]]&lt;=DATE(2024,5,31)),"Y","N")</f>
        <v>N</v>
      </c>
    </row>
    <row r="4291" spans="1:19" x14ac:dyDescent="0.25">
      <c r="A4291" t="s">
        <v>85</v>
      </c>
      <c r="B4291" t="s">
        <v>110</v>
      </c>
      <c r="C4291" t="s">
        <v>19</v>
      </c>
      <c r="D4291" s="1">
        <v>337406.03220300033</v>
      </c>
      <c r="E4291" s="1">
        <v>3531975.2860199995</v>
      </c>
      <c r="F4291" s="13">
        <v>0</v>
      </c>
      <c r="G4291" s="13">
        <v>9.5528990120201482E-2</v>
      </c>
      <c r="H4291" t="s">
        <v>26</v>
      </c>
      <c r="I4291" t="s">
        <v>17</v>
      </c>
      <c r="J4291">
        <v>2022</v>
      </c>
      <c r="K4291">
        <v>12</v>
      </c>
      <c r="L4291" s="12">
        <v>-1.9084976315189919</v>
      </c>
      <c r="M4291" s="1">
        <v>6716935.5307240114</v>
      </c>
      <c r="N4291" s="12">
        <v>-20.245672876858333</v>
      </c>
      <c r="O4291" s="13">
        <v>5.0232137953337135E-2</v>
      </c>
      <c r="P4291" s="12">
        <v>-1.0169834329084837</v>
      </c>
      <c r="Q4291" s="12">
        <v>-2.9254810644274754</v>
      </c>
      <c r="R4291" s="2">
        <f>DATE(CURR[[#This Row],[YEAR]],CURR[[#This Row],[MONTH]],1)</f>
        <v>44896</v>
      </c>
      <c r="S4291" t="str">
        <f>IF(AND(CURR[[#This Row],[DATE]]&gt;=DATE(2023,6,1),CURR[[#This Row],[DATE]]&lt;=DATE(2024,5,31)),"Y","N")</f>
        <v>N</v>
      </c>
    </row>
    <row r="4292" spans="1:19" x14ac:dyDescent="0.25">
      <c r="A4292" t="s">
        <v>85</v>
      </c>
      <c r="B4292" t="s">
        <v>110</v>
      </c>
      <c r="C4292" t="s">
        <v>20</v>
      </c>
      <c r="D4292" s="1">
        <v>1933585.2132099981</v>
      </c>
      <c r="E4292" s="1">
        <v>5632370.0389069989</v>
      </c>
      <c r="F4292" s="13">
        <v>0</v>
      </c>
      <c r="G4292" s="13">
        <v>0.34329868241136086</v>
      </c>
      <c r="H4292" t="s">
        <v>16</v>
      </c>
      <c r="I4292" t="s">
        <v>17</v>
      </c>
      <c r="J4292">
        <v>2022</v>
      </c>
      <c r="K4292">
        <v>12</v>
      </c>
      <c r="L4292" s="12">
        <v>-1.2466753817347582</v>
      </c>
      <c r="M4292" s="1">
        <v>6122766.9905479895</v>
      </c>
      <c r="N4292" s="12">
        <v>-18.454775548292258</v>
      </c>
      <c r="O4292" s="13">
        <v>0.31580251480988364</v>
      </c>
      <c r="P4292" s="12">
        <v>-5.8280645284026438</v>
      </c>
      <c r="Q4292" s="12">
        <v>-7.074739910137402</v>
      </c>
      <c r="R4292" s="2">
        <f>DATE(CURR[[#This Row],[YEAR]],CURR[[#This Row],[MONTH]],1)</f>
        <v>44896</v>
      </c>
      <c r="S4292" t="str">
        <f>IF(AND(CURR[[#This Row],[DATE]]&gt;=DATE(2023,6,1),CURR[[#This Row],[DATE]]&lt;=DATE(2024,5,31)),"Y","N")</f>
        <v>N</v>
      </c>
    </row>
    <row r="4293" spans="1:19" x14ac:dyDescent="0.25">
      <c r="A4293" t="s">
        <v>85</v>
      </c>
      <c r="B4293" t="s">
        <v>110</v>
      </c>
      <c r="C4293" t="s">
        <v>20</v>
      </c>
      <c r="D4293" s="1">
        <v>6122766.9905479895</v>
      </c>
      <c r="E4293" s="1">
        <v>24455349.453957979</v>
      </c>
      <c r="F4293" s="13">
        <v>0.25036514003103111</v>
      </c>
      <c r="G4293" s="13">
        <v>0</v>
      </c>
      <c r="H4293" t="s">
        <v>21</v>
      </c>
      <c r="I4293" t="s">
        <v>23</v>
      </c>
      <c r="J4293">
        <v>2022</v>
      </c>
      <c r="K4293">
        <v>12</v>
      </c>
      <c r="L4293" s="12">
        <v>-7.9931627508461078</v>
      </c>
      <c r="M4293" s="1">
        <v>6122766.9905479895</v>
      </c>
      <c r="N4293" s="12">
        <v>-18.454775548292258</v>
      </c>
      <c r="O4293" s="13">
        <v>0</v>
      </c>
      <c r="P4293" s="12">
        <v>0</v>
      </c>
      <c r="Q4293" s="12">
        <v>0</v>
      </c>
      <c r="R4293" s="2">
        <f>DATE(CURR[[#This Row],[YEAR]],CURR[[#This Row],[MONTH]],1)</f>
        <v>44896</v>
      </c>
      <c r="S4293" t="str">
        <f>IF(AND(CURR[[#This Row],[DATE]]&gt;=DATE(2023,6,1),CURR[[#This Row],[DATE]]&lt;=DATE(2024,5,31)),"Y","N")</f>
        <v>N</v>
      </c>
    </row>
    <row r="4294" spans="1:19" x14ac:dyDescent="0.25">
      <c r="A4294" t="s">
        <v>85</v>
      </c>
      <c r="B4294" t="s">
        <v>110</v>
      </c>
      <c r="C4294" t="s">
        <v>20</v>
      </c>
      <c r="D4294" s="1">
        <v>6122766.9905479895</v>
      </c>
      <c r="E4294" s="1">
        <v>24455349.453957979</v>
      </c>
      <c r="F4294" s="13">
        <v>0.25036514003103111</v>
      </c>
      <c r="G4294" s="13">
        <v>0</v>
      </c>
      <c r="H4294" t="s">
        <v>21</v>
      </c>
      <c r="I4294" t="s">
        <v>22</v>
      </c>
      <c r="J4294">
        <v>2022</v>
      </c>
      <c r="K4294">
        <v>12</v>
      </c>
      <c r="L4294" s="12">
        <v>-10.461612797446149</v>
      </c>
      <c r="M4294" s="1">
        <v>6122766.9905479895</v>
      </c>
      <c r="N4294" s="12">
        <v>-18.454775548292258</v>
      </c>
      <c r="O4294" s="13">
        <v>0</v>
      </c>
      <c r="P4294" s="12">
        <v>0</v>
      </c>
      <c r="Q4294" s="12">
        <v>0</v>
      </c>
      <c r="R4294" s="2">
        <f>DATE(CURR[[#This Row],[YEAR]],CURR[[#This Row],[MONTH]],1)</f>
        <v>44896</v>
      </c>
      <c r="S4294" t="str">
        <f>IF(AND(CURR[[#This Row],[DATE]]&gt;=DATE(2023,6,1),CURR[[#This Row],[DATE]]&lt;=DATE(2024,5,31)),"Y","N")</f>
        <v>N</v>
      </c>
    </row>
    <row r="4295" spans="1:19" x14ac:dyDescent="0.25">
      <c r="A4295" t="s">
        <v>85</v>
      </c>
      <c r="B4295" t="s">
        <v>110</v>
      </c>
      <c r="C4295" t="s">
        <v>20</v>
      </c>
      <c r="D4295" s="1">
        <v>2941404.320010996</v>
      </c>
      <c r="E4295" s="1">
        <v>8639669.6279950012</v>
      </c>
      <c r="F4295" s="13">
        <v>0</v>
      </c>
      <c r="G4295" s="13">
        <v>0.34045333290060126</v>
      </c>
      <c r="H4295" t="s">
        <v>24</v>
      </c>
      <c r="I4295" t="s">
        <v>17</v>
      </c>
      <c r="J4295">
        <v>2022</v>
      </c>
      <c r="K4295">
        <v>12</v>
      </c>
      <c r="L4295" s="12">
        <v>-3.1022685375118049</v>
      </c>
      <c r="M4295" s="1">
        <v>6122766.9905479895</v>
      </c>
      <c r="N4295" s="12">
        <v>-18.454775548292258</v>
      </c>
      <c r="O4295" s="13">
        <v>0.48040441920324317</v>
      </c>
      <c r="P4295" s="12">
        <v>-8.8657557288035562</v>
      </c>
      <c r="Q4295" s="12">
        <v>-11.968024266315361</v>
      </c>
      <c r="R4295" s="2">
        <f>DATE(CURR[[#This Row],[YEAR]],CURR[[#This Row],[MONTH]],1)</f>
        <v>44896</v>
      </c>
      <c r="S4295" t="str">
        <f>IF(AND(CURR[[#This Row],[DATE]]&gt;=DATE(2023,6,1),CURR[[#This Row],[DATE]]&lt;=DATE(2024,5,31)),"Y","N")</f>
        <v>N</v>
      </c>
    </row>
    <row r="4296" spans="1:19" x14ac:dyDescent="0.25">
      <c r="A4296" t="s">
        <v>85</v>
      </c>
      <c r="B4296" t="s">
        <v>110</v>
      </c>
      <c r="C4296" t="s">
        <v>20</v>
      </c>
      <c r="D4296" s="1">
        <v>850151.81026099995</v>
      </c>
      <c r="E4296" s="1">
        <v>6651334.5010359967</v>
      </c>
      <c r="F4296" s="13">
        <v>0</v>
      </c>
      <c r="G4296" s="13">
        <v>0.12781672762489729</v>
      </c>
      <c r="H4296" t="s">
        <v>25</v>
      </c>
      <c r="I4296" t="s">
        <v>17</v>
      </c>
      <c r="J4296">
        <v>2022</v>
      </c>
      <c r="K4296">
        <v>12</v>
      </c>
      <c r="L4296" s="12">
        <v>-3.0270470622738692</v>
      </c>
      <c r="M4296" s="1">
        <v>6122766.9905479895</v>
      </c>
      <c r="N4296" s="12">
        <v>-18.454775548292258</v>
      </c>
      <c r="O4296" s="13">
        <v>0.13885091684420137</v>
      </c>
      <c r="P4296" s="12">
        <v>-2.562462505034329</v>
      </c>
      <c r="Q4296" s="12">
        <v>-5.5895095673081983</v>
      </c>
      <c r="R4296" s="2">
        <f>DATE(CURR[[#This Row],[YEAR]],CURR[[#This Row],[MONTH]],1)</f>
        <v>44896</v>
      </c>
      <c r="S4296" t="str">
        <f>IF(AND(CURR[[#This Row],[DATE]]&gt;=DATE(2023,6,1),CURR[[#This Row],[DATE]]&lt;=DATE(2024,5,31)),"Y","N")</f>
        <v>N</v>
      </c>
    </row>
    <row r="4297" spans="1:19" x14ac:dyDescent="0.25">
      <c r="A4297" t="s">
        <v>85</v>
      </c>
      <c r="B4297" t="s">
        <v>110</v>
      </c>
      <c r="C4297" t="s">
        <v>20</v>
      </c>
      <c r="D4297" s="1">
        <v>397625.64706599998</v>
      </c>
      <c r="E4297" s="1">
        <v>3531975.2860199995</v>
      </c>
      <c r="F4297" s="13">
        <v>0</v>
      </c>
      <c r="G4297" s="13">
        <v>0.11257883050310465</v>
      </c>
      <c r="H4297" t="s">
        <v>26</v>
      </c>
      <c r="I4297" t="s">
        <v>17</v>
      </c>
      <c r="J4297">
        <v>2022</v>
      </c>
      <c r="K4297">
        <v>12</v>
      </c>
      <c r="L4297" s="12">
        <v>-2.2491228171051048</v>
      </c>
      <c r="M4297" s="1">
        <v>6122766.9905479895</v>
      </c>
      <c r="N4297" s="12">
        <v>-18.454775548292258</v>
      </c>
      <c r="O4297" s="13">
        <v>6.4942149142672559E-2</v>
      </c>
      <c r="P4297" s="12">
        <v>-1.1984927860517425</v>
      </c>
      <c r="Q4297" s="12">
        <v>-3.447615603156847</v>
      </c>
      <c r="R4297" s="2">
        <f>DATE(CURR[[#This Row],[YEAR]],CURR[[#This Row],[MONTH]],1)</f>
        <v>44896</v>
      </c>
      <c r="S4297" t="str">
        <f>IF(AND(CURR[[#This Row],[DATE]]&gt;=DATE(2023,6,1),CURR[[#This Row],[DATE]]&lt;=DATE(2024,5,31)),"Y","N")</f>
        <v>N</v>
      </c>
    </row>
    <row r="4298" spans="1:19" x14ac:dyDescent="0.25">
      <c r="A4298" t="s">
        <v>85</v>
      </c>
      <c r="B4298" t="s">
        <v>111</v>
      </c>
      <c r="C4298" t="s">
        <v>15</v>
      </c>
      <c r="D4298" s="1">
        <v>274139.66046899999</v>
      </c>
      <c r="E4298" s="1">
        <v>1271687.1591539998</v>
      </c>
      <c r="F4298" s="13">
        <v>0</v>
      </c>
      <c r="G4298" s="13">
        <v>0.21557161955726095</v>
      </c>
      <c r="H4298" t="s">
        <v>16</v>
      </c>
      <c r="I4298" t="s">
        <v>17</v>
      </c>
      <c r="J4298">
        <v>2022</v>
      </c>
      <c r="K4298">
        <v>12</v>
      </c>
      <c r="L4298" s="12">
        <v>-0.78283968122166792</v>
      </c>
      <c r="M4298" s="1">
        <v>1012062.6094560004</v>
      </c>
      <c r="N4298" s="12">
        <v>-12.294372418660231</v>
      </c>
      <c r="O4298" s="13">
        <v>0.27087223449185066</v>
      </c>
      <c r="P4298" s="12">
        <v>-3.3302041287174751</v>
      </c>
      <c r="Q4298" s="12">
        <v>-4.1130438099391426</v>
      </c>
      <c r="R4298" s="2">
        <f>DATE(CURR[[#This Row],[YEAR]],CURR[[#This Row],[MONTH]],1)</f>
        <v>44896</v>
      </c>
      <c r="S4298" t="str">
        <f>IF(AND(CURR[[#This Row],[DATE]]&gt;=DATE(2023,6,1),CURR[[#This Row],[DATE]]&lt;=DATE(2024,5,31)),"Y","N")</f>
        <v>N</v>
      </c>
    </row>
    <row r="4299" spans="1:19" x14ac:dyDescent="0.25">
      <c r="A4299" t="s">
        <v>85</v>
      </c>
      <c r="B4299" t="s">
        <v>111</v>
      </c>
      <c r="C4299" t="s">
        <v>15</v>
      </c>
      <c r="D4299" s="1">
        <v>1012062.6094560004</v>
      </c>
      <c r="E4299" s="1">
        <v>6067865.1987529993</v>
      </c>
      <c r="F4299" s="13">
        <v>0.16679055587193803</v>
      </c>
      <c r="G4299" s="13">
        <v>0</v>
      </c>
      <c r="H4299" t="s">
        <v>21</v>
      </c>
      <c r="I4299" t="s">
        <v>23</v>
      </c>
      <c r="J4299">
        <v>2022</v>
      </c>
      <c r="K4299">
        <v>12</v>
      </c>
      <c r="L4299" s="12">
        <v>-5.324958811051939</v>
      </c>
      <c r="M4299" s="1">
        <v>1012062.6094560004</v>
      </c>
      <c r="N4299" s="12">
        <v>-12.294372418660231</v>
      </c>
      <c r="O4299" s="13">
        <v>0</v>
      </c>
      <c r="P4299" s="12">
        <v>0</v>
      </c>
      <c r="Q4299" s="12">
        <v>0</v>
      </c>
      <c r="R4299" s="2">
        <f>DATE(CURR[[#This Row],[YEAR]],CURR[[#This Row],[MONTH]],1)</f>
        <v>44896</v>
      </c>
      <c r="S4299" t="str">
        <f>IF(AND(CURR[[#This Row],[DATE]]&gt;=DATE(2023,6,1),CURR[[#This Row],[DATE]]&lt;=DATE(2024,5,31)),"Y","N")</f>
        <v>N</v>
      </c>
    </row>
    <row r="4300" spans="1:19" x14ac:dyDescent="0.25">
      <c r="A4300" t="s">
        <v>85</v>
      </c>
      <c r="B4300" t="s">
        <v>111</v>
      </c>
      <c r="C4300" t="s">
        <v>15</v>
      </c>
      <c r="D4300" s="1">
        <v>1012062.6094560004</v>
      </c>
      <c r="E4300" s="1">
        <v>6067865.1987529993</v>
      </c>
      <c r="F4300" s="13">
        <v>0.16679055587193803</v>
      </c>
      <c r="G4300" s="13">
        <v>0</v>
      </c>
      <c r="H4300" t="s">
        <v>21</v>
      </c>
      <c r="I4300" t="s">
        <v>22</v>
      </c>
      <c r="J4300">
        <v>2022</v>
      </c>
      <c r="K4300">
        <v>12</v>
      </c>
      <c r="L4300" s="12">
        <v>-6.9694136076082911</v>
      </c>
      <c r="M4300" s="1">
        <v>1012062.6094560004</v>
      </c>
      <c r="N4300" s="12">
        <v>-12.294372418660231</v>
      </c>
      <c r="O4300" s="13">
        <v>0</v>
      </c>
      <c r="P4300" s="12">
        <v>0</v>
      </c>
      <c r="Q4300" s="12">
        <v>0</v>
      </c>
      <c r="R4300" s="2">
        <f>DATE(CURR[[#This Row],[YEAR]],CURR[[#This Row],[MONTH]],1)</f>
        <v>44896</v>
      </c>
      <c r="S4300" t="str">
        <f>IF(AND(CURR[[#This Row],[DATE]]&gt;=DATE(2023,6,1),CURR[[#This Row],[DATE]]&lt;=DATE(2024,5,31)),"Y","N")</f>
        <v>N</v>
      </c>
    </row>
    <row r="4301" spans="1:19" x14ac:dyDescent="0.25">
      <c r="A4301" t="s">
        <v>85</v>
      </c>
      <c r="B4301" t="s">
        <v>111</v>
      </c>
      <c r="C4301" t="s">
        <v>15</v>
      </c>
      <c r="D4301" s="1">
        <v>447225.15626100003</v>
      </c>
      <c r="E4301" s="1">
        <v>2350529.3577420008</v>
      </c>
      <c r="F4301" s="13">
        <v>0</v>
      </c>
      <c r="G4301" s="13">
        <v>0.1902657181404532</v>
      </c>
      <c r="H4301" t="s">
        <v>24</v>
      </c>
      <c r="I4301" t="s">
        <v>17</v>
      </c>
      <c r="J4301">
        <v>2022</v>
      </c>
      <c r="K4301">
        <v>12</v>
      </c>
      <c r="L4301" s="12">
        <v>-1.7337335079828635</v>
      </c>
      <c r="M4301" s="1">
        <v>1012062.6094560004</v>
      </c>
      <c r="N4301" s="12">
        <v>-12.294372418660231</v>
      </c>
      <c r="O4301" s="13">
        <v>0.44189475244164056</v>
      </c>
      <c r="P4301" s="12">
        <v>-5.4328186563691965</v>
      </c>
      <c r="Q4301" s="12">
        <v>-7.1665521643520602</v>
      </c>
      <c r="R4301" s="2">
        <f>DATE(CURR[[#This Row],[YEAR]],CURR[[#This Row],[MONTH]],1)</f>
        <v>44896</v>
      </c>
      <c r="S4301" t="str">
        <f>IF(AND(CURR[[#This Row],[DATE]]&gt;=DATE(2023,6,1),CURR[[#This Row],[DATE]]&lt;=DATE(2024,5,31)),"Y","N")</f>
        <v>N</v>
      </c>
    </row>
    <row r="4302" spans="1:19" x14ac:dyDescent="0.25">
      <c r="A4302" t="s">
        <v>85</v>
      </c>
      <c r="B4302" t="s">
        <v>111</v>
      </c>
      <c r="C4302" t="s">
        <v>15</v>
      </c>
      <c r="D4302" s="1">
        <v>109758.583407</v>
      </c>
      <c r="E4302" s="1">
        <v>1702190.6406209995</v>
      </c>
      <c r="F4302" s="13">
        <v>0</v>
      </c>
      <c r="G4302" s="13">
        <v>6.4480781874677359E-2</v>
      </c>
      <c r="H4302" t="s">
        <v>25</v>
      </c>
      <c r="I4302" t="s">
        <v>17</v>
      </c>
      <c r="J4302">
        <v>2022</v>
      </c>
      <c r="K4302">
        <v>12</v>
      </c>
      <c r="L4302" s="12">
        <v>-1.5270799446507197</v>
      </c>
      <c r="M4302" s="1">
        <v>1012062.6094560004</v>
      </c>
      <c r="N4302" s="12">
        <v>-12.294372418660231</v>
      </c>
      <c r="O4302" s="13">
        <v>0.10845038872248919</v>
      </c>
      <c r="P4302" s="12">
        <v>-1.3333294679027516</v>
      </c>
      <c r="Q4302" s="12">
        <v>-2.8604094125534711</v>
      </c>
      <c r="R4302" s="2">
        <f>DATE(CURR[[#This Row],[YEAR]],CURR[[#This Row],[MONTH]],1)</f>
        <v>44896</v>
      </c>
      <c r="S4302" t="str">
        <f>IF(AND(CURR[[#This Row],[DATE]]&gt;=DATE(2023,6,1),CURR[[#This Row],[DATE]]&lt;=DATE(2024,5,31)),"Y","N")</f>
        <v>N</v>
      </c>
    </row>
    <row r="4303" spans="1:19" x14ac:dyDescent="0.25">
      <c r="A4303" t="s">
        <v>85</v>
      </c>
      <c r="B4303" t="s">
        <v>111</v>
      </c>
      <c r="C4303" t="s">
        <v>15</v>
      </c>
      <c r="D4303" s="1">
        <v>180939.20931899999</v>
      </c>
      <c r="E4303" s="1">
        <v>743458.04123600002</v>
      </c>
      <c r="F4303" s="13">
        <v>0</v>
      </c>
      <c r="G4303" s="13">
        <v>0.24337514598428223</v>
      </c>
      <c r="H4303" t="s">
        <v>26</v>
      </c>
      <c r="I4303" t="s">
        <v>17</v>
      </c>
      <c r="J4303">
        <v>2022</v>
      </c>
      <c r="K4303">
        <v>12</v>
      </c>
      <c r="L4303" s="12">
        <v>-4.8621982614612396</v>
      </c>
      <c r="M4303" s="1">
        <v>1012062.6094560004</v>
      </c>
      <c r="N4303" s="12">
        <v>-12.294372418660231</v>
      </c>
      <c r="O4303" s="13">
        <v>0.17878262434401926</v>
      </c>
      <c r="P4303" s="12">
        <v>-2.1980201656708034</v>
      </c>
      <c r="Q4303" s="12">
        <v>-7.0602184271320425</v>
      </c>
      <c r="R4303" s="2">
        <f>DATE(CURR[[#This Row],[YEAR]],CURR[[#This Row],[MONTH]],1)</f>
        <v>44896</v>
      </c>
      <c r="S4303" t="str">
        <f>IF(AND(CURR[[#This Row],[DATE]]&gt;=DATE(2023,6,1),CURR[[#This Row],[DATE]]&lt;=DATE(2024,5,31)),"Y","N")</f>
        <v>N</v>
      </c>
    </row>
    <row r="4304" spans="1:19" x14ac:dyDescent="0.25">
      <c r="A4304" t="s">
        <v>85</v>
      </c>
      <c r="B4304" t="s">
        <v>111</v>
      </c>
      <c r="C4304" t="s">
        <v>18</v>
      </c>
      <c r="D4304" s="1">
        <v>455986.13428200007</v>
      </c>
      <c r="E4304" s="1">
        <v>1271687.1591539998</v>
      </c>
      <c r="F4304" s="13">
        <v>0</v>
      </c>
      <c r="G4304" s="13">
        <v>0.35856785295005145</v>
      </c>
      <c r="H4304" t="s">
        <v>16</v>
      </c>
      <c r="I4304" t="s">
        <v>17</v>
      </c>
      <c r="J4304">
        <v>2022</v>
      </c>
      <c r="K4304">
        <v>12</v>
      </c>
      <c r="L4304" s="12">
        <v>-1.3021247614888161</v>
      </c>
      <c r="M4304" s="1">
        <v>1325817.8159099992</v>
      </c>
      <c r="N4304" s="12">
        <v>-16.105819774187488</v>
      </c>
      <c r="O4304" s="13">
        <v>0.34392819949325065</v>
      </c>
      <c r="P4304" s="12">
        <v>-5.5392455962990956</v>
      </c>
      <c r="Q4304" s="12">
        <v>-6.8413703577879117</v>
      </c>
      <c r="R4304" s="2">
        <f>DATE(CURR[[#This Row],[YEAR]],CURR[[#This Row],[MONTH]],1)</f>
        <v>44896</v>
      </c>
      <c r="S4304" t="str">
        <f>IF(AND(CURR[[#This Row],[DATE]]&gt;=DATE(2023,6,1),CURR[[#This Row],[DATE]]&lt;=DATE(2024,5,31)),"Y","N")</f>
        <v>N</v>
      </c>
    </row>
    <row r="4305" spans="1:19" x14ac:dyDescent="0.25">
      <c r="A4305" t="s">
        <v>85</v>
      </c>
      <c r="B4305" t="s">
        <v>111</v>
      </c>
      <c r="C4305" t="s">
        <v>18</v>
      </c>
      <c r="D4305" s="1">
        <v>1325817.8159099992</v>
      </c>
      <c r="E4305" s="1">
        <v>6067865.1987529993</v>
      </c>
      <c r="F4305" s="13">
        <v>0.2184982316651442</v>
      </c>
      <c r="G4305" s="13">
        <v>0</v>
      </c>
      <c r="H4305" t="s">
        <v>21</v>
      </c>
      <c r="I4305" t="s">
        <v>23</v>
      </c>
      <c r="J4305">
        <v>2022</v>
      </c>
      <c r="K4305">
        <v>12</v>
      </c>
      <c r="L4305" s="12">
        <v>-6.9757791610090285</v>
      </c>
      <c r="M4305" s="1">
        <v>1325817.8159099992</v>
      </c>
      <c r="N4305" s="12">
        <v>-16.105819774187488</v>
      </c>
      <c r="O4305" s="13">
        <v>0</v>
      </c>
      <c r="P4305" s="12">
        <v>0</v>
      </c>
      <c r="Q4305" s="12">
        <v>0</v>
      </c>
      <c r="R4305" s="2">
        <f>DATE(CURR[[#This Row],[YEAR]],CURR[[#This Row],[MONTH]],1)</f>
        <v>44896</v>
      </c>
      <c r="S4305" t="str">
        <f>IF(AND(CURR[[#This Row],[DATE]]&gt;=DATE(2023,6,1),CURR[[#This Row],[DATE]]&lt;=DATE(2024,5,31)),"Y","N")</f>
        <v>N</v>
      </c>
    </row>
    <row r="4306" spans="1:19" x14ac:dyDescent="0.25">
      <c r="A4306" t="s">
        <v>85</v>
      </c>
      <c r="B4306" t="s">
        <v>111</v>
      </c>
      <c r="C4306" t="s">
        <v>18</v>
      </c>
      <c r="D4306" s="1">
        <v>1325817.8159099992</v>
      </c>
      <c r="E4306" s="1">
        <v>6067865.1987529993</v>
      </c>
      <c r="F4306" s="13">
        <v>0.2184982316651442</v>
      </c>
      <c r="G4306" s="13">
        <v>0</v>
      </c>
      <c r="H4306" t="s">
        <v>21</v>
      </c>
      <c r="I4306" t="s">
        <v>22</v>
      </c>
      <c r="J4306">
        <v>2022</v>
      </c>
      <c r="K4306">
        <v>12</v>
      </c>
      <c r="L4306" s="12">
        <v>-9.1300406131784584</v>
      </c>
      <c r="M4306" s="1">
        <v>1325817.8159099992</v>
      </c>
      <c r="N4306" s="12">
        <v>-16.105819774187488</v>
      </c>
      <c r="O4306" s="13">
        <v>0</v>
      </c>
      <c r="P4306" s="12">
        <v>0</v>
      </c>
      <c r="Q4306" s="12">
        <v>0</v>
      </c>
      <c r="R4306" s="2">
        <f>DATE(CURR[[#This Row],[YEAR]],CURR[[#This Row],[MONTH]],1)</f>
        <v>44896</v>
      </c>
      <c r="S4306" t="str">
        <f>IF(AND(CURR[[#This Row],[DATE]]&gt;=DATE(2023,6,1),CURR[[#This Row],[DATE]]&lt;=DATE(2024,5,31)),"Y","N")</f>
        <v>N</v>
      </c>
    </row>
    <row r="4307" spans="1:19" x14ac:dyDescent="0.25">
      <c r="A4307" t="s">
        <v>85</v>
      </c>
      <c r="B4307" t="s">
        <v>111</v>
      </c>
      <c r="C4307" t="s">
        <v>18</v>
      </c>
      <c r="D4307" s="1">
        <v>351651.40731599997</v>
      </c>
      <c r="E4307" s="1">
        <v>2350529.3577420008</v>
      </c>
      <c r="F4307" s="13">
        <v>0</v>
      </c>
      <c r="G4307" s="13">
        <v>0.14960519687097565</v>
      </c>
      <c r="H4307" t="s">
        <v>24</v>
      </c>
      <c r="I4307" t="s">
        <v>17</v>
      </c>
      <c r="J4307">
        <v>2022</v>
      </c>
      <c r="K4307">
        <v>12</v>
      </c>
      <c r="L4307" s="12">
        <v>-1.3632279388981352</v>
      </c>
      <c r="M4307" s="1">
        <v>1325817.8159099992</v>
      </c>
      <c r="N4307" s="12">
        <v>-16.105819774187488</v>
      </c>
      <c r="O4307" s="13">
        <v>0.26523358118750096</v>
      </c>
      <c r="P4307" s="12">
        <v>-4.2718042566682151</v>
      </c>
      <c r="Q4307" s="12">
        <v>-5.6350321955663505</v>
      </c>
      <c r="R4307" s="2">
        <f>DATE(CURR[[#This Row],[YEAR]],CURR[[#This Row],[MONTH]],1)</f>
        <v>44896</v>
      </c>
      <c r="S4307" t="str">
        <f>IF(AND(CURR[[#This Row],[DATE]]&gt;=DATE(2023,6,1),CURR[[#This Row],[DATE]]&lt;=DATE(2024,5,31)),"Y","N")</f>
        <v>N</v>
      </c>
    </row>
    <row r="4308" spans="1:19" x14ac:dyDescent="0.25">
      <c r="A4308" t="s">
        <v>85</v>
      </c>
      <c r="B4308" t="s">
        <v>111</v>
      </c>
      <c r="C4308" t="s">
        <v>18</v>
      </c>
      <c r="D4308" s="1">
        <v>162500.56769500001</v>
      </c>
      <c r="E4308" s="1">
        <v>1702190.6406209995</v>
      </c>
      <c r="F4308" s="13">
        <v>0</v>
      </c>
      <c r="G4308" s="13">
        <v>9.5465551165124438E-2</v>
      </c>
      <c r="H4308" t="s">
        <v>25</v>
      </c>
      <c r="I4308" t="s">
        <v>17</v>
      </c>
      <c r="J4308">
        <v>2022</v>
      </c>
      <c r="K4308">
        <v>12</v>
      </c>
      <c r="L4308" s="12">
        <v>-2.2608833880555066</v>
      </c>
      <c r="M4308" s="1">
        <v>1325817.8159099992</v>
      </c>
      <c r="N4308" s="12">
        <v>-16.105819774187488</v>
      </c>
      <c r="O4308" s="13">
        <v>0.12256628757357947</v>
      </c>
      <c r="P4308" s="12">
        <v>-1.9740305380513063</v>
      </c>
      <c r="Q4308" s="12">
        <v>-4.2349139261068132</v>
      </c>
      <c r="R4308" s="2">
        <f>DATE(CURR[[#This Row],[YEAR]],CURR[[#This Row],[MONTH]],1)</f>
        <v>44896</v>
      </c>
      <c r="S4308" t="str">
        <f>IF(AND(CURR[[#This Row],[DATE]]&gt;=DATE(2023,6,1),CURR[[#This Row],[DATE]]&lt;=DATE(2024,5,31)),"Y","N")</f>
        <v>N</v>
      </c>
    </row>
    <row r="4309" spans="1:19" x14ac:dyDescent="0.25">
      <c r="A4309" t="s">
        <v>85</v>
      </c>
      <c r="B4309" t="s">
        <v>111</v>
      </c>
      <c r="C4309" t="s">
        <v>18</v>
      </c>
      <c r="D4309" s="1">
        <v>355679.70661699987</v>
      </c>
      <c r="E4309" s="1">
        <v>743458.04123600002</v>
      </c>
      <c r="F4309" s="13">
        <v>0</v>
      </c>
      <c r="G4309" s="13">
        <v>0.47841261630001602</v>
      </c>
      <c r="H4309" t="s">
        <v>26</v>
      </c>
      <c r="I4309" t="s">
        <v>17</v>
      </c>
      <c r="J4309">
        <v>2022</v>
      </c>
      <c r="K4309">
        <v>12</v>
      </c>
      <c r="L4309" s="12">
        <v>-9.5578247393646709</v>
      </c>
      <c r="M4309" s="1">
        <v>1325817.8159099992</v>
      </c>
      <c r="N4309" s="12">
        <v>-16.105819774187488</v>
      </c>
      <c r="O4309" s="13">
        <v>0.26827193174566949</v>
      </c>
      <c r="P4309" s="12">
        <v>-4.3207393831688794</v>
      </c>
      <c r="Q4309" s="12">
        <v>-13.87856412253355</v>
      </c>
      <c r="R4309" s="2">
        <f>DATE(CURR[[#This Row],[YEAR]],CURR[[#This Row],[MONTH]],1)</f>
        <v>44896</v>
      </c>
      <c r="S4309" t="str">
        <f>IF(AND(CURR[[#This Row],[DATE]]&gt;=DATE(2023,6,1),CURR[[#This Row],[DATE]]&lt;=DATE(2024,5,31)),"Y","N")</f>
        <v>N</v>
      </c>
    </row>
    <row r="4310" spans="1:19" x14ac:dyDescent="0.25">
      <c r="A4310" t="s">
        <v>85</v>
      </c>
      <c r="B4310" t="s">
        <v>111</v>
      </c>
      <c r="C4310" t="s">
        <v>19</v>
      </c>
      <c r="D4310" s="1">
        <v>428.48885600000006</v>
      </c>
      <c r="E4310" s="1">
        <v>1271687.1591539998</v>
      </c>
      <c r="F4310" s="13">
        <v>0</v>
      </c>
      <c r="G4310" s="13">
        <v>3.3694517784158153E-4</v>
      </c>
      <c r="H4310" t="s">
        <v>16</v>
      </c>
      <c r="I4310" t="s">
        <v>17</v>
      </c>
      <c r="J4310">
        <v>2022</v>
      </c>
      <c r="K4310">
        <v>12</v>
      </c>
      <c r="L4310" s="12">
        <v>-1.223602884982813E-3</v>
      </c>
      <c r="M4310" s="1">
        <v>1825693.9251280003</v>
      </c>
      <c r="N4310" s="12">
        <v>-22.178233666861949</v>
      </c>
      <c r="O4310" s="13">
        <v>2.3469917388806478E-4</v>
      </c>
      <c r="P4310" s="12">
        <v>-5.2052131199089649E-3</v>
      </c>
      <c r="Q4310" s="12">
        <v>-6.4288160048917783E-3</v>
      </c>
      <c r="R4310" s="2">
        <f>DATE(CURR[[#This Row],[YEAR]],CURR[[#This Row],[MONTH]],1)</f>
        <v>44896</v>
      </c>
      <c r="S4310" t="str">
        <f>IF(AND(CURR[[#This Row],[DATE]]&gt;=DATE(2023,6,1),CURR[[#This Row],[DATE]]&lt;=DATE(2024,5,31)),"Y","N")</f>
        <v>N</v>
      </c>
    </row>
    <row r="4311" spans="1:19" x14ac:dyDescent="0.25">
      <c r="A4311" t="s">
        <v>85</v>
      </c>
      <c r="B4311" t="s">
        <v>111</v>
      </c>
      <c r="C4311" t="s">
        <v>19</v>
      </c>
      <c r="D4311" s="1">
        <v>1825693.9251280003</v>
      </c>
      <c r="E4311" s="1">
        <v>6067865.1987529993</v>
      </c>
      <c r="F4311" s="13">
        <v>0.30087911733820272</v>
      </c>
      <c r="G4311" s="13">
        <v>0</v>
      </c>
      <c r="H4311" t="s">
        <v>21</v>
      </c>
      <c r="I4311" t="s">
        <v>23</v>
      </c>
      <c r="J4311">
        <v>2022</v>
      </c>
      <c r="K4311">
        <v>12</v>
      </c>
      <c r="L4311" s="12">
        <v>-9.6058730577152094</v>
      </c>
      <c r="M4311" s="1">
        <v>1825693.9251280003</v>
      </c>
      <c r="N4311" s="12">
        <v>-22.178233666861949</v>
      </c>
      <c r="O4311" s="13">
        <v>0</v>
      </c>
      <c r="P4311" s="12">
        <v>0</v>
      </c>
      <c r="Q4311" s="12">
        <v>0</v>
      </c>
      <c r="R4311" s="2">
        <f>DATE(CURR[[#This Row],[YEAR]],CURR[[#This Row],[MONTH]],1)</f>
        <v>44896</v>
      </c>
      <c r="S4311" t="str">
        <f>IF(AND(CURR[[#This Row],[DATE]]&gt;=DATE(2023,6,1),CURR[[#This Row],[DATE]]&lt;=DATE(2024,5,31)),"Y","N")</f>
        <v>N</v>
      </c>
    </row>
    <row r="4312" spans="1:19" x14ac:dyDescent="0.25">
      <c r="A4312" t="s">
        <v>85</v>
      </c>
      <c r="B4312" t="s">
        <v>111</v>
      </c>
      <c r="C4312" t="s">
        <v>19</v>
      </c>
      <c r="D4312" s="1">
        <v>1825693.9251280003</v>
      </c>
      <c r="E4312" s="1">
        <v>6067865.1987529993</v>
      </c>
      <c r="F4312" s="13">
        <v>0.30087911733820272</v>
      </c>
      <c r="G4312" s="13">
        <v>0</v>
      </c>
      <c r="H4312" t="s">
        <v>21</v>
      </c>
      <c r="I4312" t="s">
        <v>22</v>
      </c>
      <c r="J4312">
        <v>2022</v>
      </c>
      <c r="K4312">
        <v>12</v>
      </c>
      <c r="L4312" s="12">
        <v>-12.572360609146738</v>
      </c>
      <c r="M4312" s="1">
        <v>1825693.9251280003</v>
      </c>
      <c r="N4312" s="12">
        <v>-22.178233666861949</v>
      </c>
      <c r="O4312" s="13">
        <v>0</v>
      </c>
      <c r="P4312" s="12">
        <v>0</v>
      </c>
      <c r="Q4312" s="12">
        <v>0</v>
      </c>
      <c r="R4312" s="2">
        <f>DATE(CURR[[#This Row],[YEAR]],CURR[[#This Row],[MONTH]],1)</f>
        <v>44896</v>
      </c>
      <c r="S4312" t="str">
        <f>IF(AND(CURR[[#This Row],[DATE]]&gt;=DATE(2023,6,1),CURR[[#This Row],[DATE]]&lt;=DATE(2024,5,31)),"Y","N")</f>
        <v>N</v>
      </c>
    </row>
    <row r="4313" spans="1:19" x14ac:dyDescent="0.25">
      <c r="A4313" t="s">
        <v>85</v>
      </c>
      <c r="B4313" t="s">
        <v>111</v>
      </c>
      <c r="C4313" t="s">
        <v>19</v>
      </c>
      <c r="D4313" s="1">
        <v>584351.13976099982</v>
      </c>
      <c r="E4313" s="1">
        <v>2350529.3577420008</v>
      </c>
      <c r="F4313" s="13">
        <v>0</v>
      </c>
      <c r="G4313" s="13">
        <v>0.24860405926703577</v>
      </c>
      <c r="H4313" t="s">
        <v>24</v>
      </c>
      <c r="I4313" t="s">
        <v>17</v>
      </c>
      <c r="J4313">
        <v>2022</v>
      </c>
      <c r="K4313">
        <v>12</v>
      </c>
      <c r="L4313" s="12">
        <v>-2.2653223711780064</v>
      </c>
      <c r="M4313" s="1">
        <v>1825693.9251280003</v>
      </c>
      <c r="N4313" s="12">
        <v>-22.178233666861949</v>
      </c>
      <c r="O4313" s="13">
        <v>0.3200707039215408</v>
      </c>
      <c r="P4313" s="12">
        <v>-7.0986028614889189</v>
      </c>
      <c r="Q4313" s="12">
        <v>-9.3639252326669258</v>
      </c>
      <c r="R4313" s="2">
        <f>DATE(CURR[[#This Row],[YEAR]],CURR[[#This Row],[MONTH]],1)</f>
        <v>44896</v>
      </c>
      <c r="S4313" t="str">
        <f>IF(AND(CURR[[#This Row],[DATE]]&gt;=DATE(2023,6,1),CURR[[#This Row],[DATE]]&lt;=DATE(2024,5,31)),"Y","N")</f>
        <v>N</v>
      </c>
    </row>
    <row r="4314" spans="1:19" x14ac:dyDescent="0.25">
      <c r="A4314" t="s">
        <v>85</v>
      </c>
      <c r="B4314" t="s">
        <v>111</v>
      </c>
      <c r="C4314" t="s">
        <v>19</v>
      </c>
      <c r="D4314" s="1">
        <v>1159662.2923430002</v>
      </c>
      <c r="E4314" s="1">
        <v>1702190.6406209995</v>
      </c>
      <c r="F4314" s="13">
        <v>0</v>
      </c>
      <c r="G4314" s="13">
        <v>0.68127638859530315</v>
      </c>
      <c r="H4314" t="s">
        <v>25</v>
      </c>
      <c r="I4314" t="s">
        <v>17</v>
      </c>
      <c r="J4314">
        <v>2022</v>
      </c>
      <c r="K4314">
        <v>12</v>
      </c>
      <c r="L4314" s="12">
        <v>-16.134474172629801</v>
      </c>
      <c r="M4314" s="1">
        <v>1825693.9251280003</v>
      </c>
      <c r="N4314" s="12">
        <v>-22.178233666861949</v>
      </c>
      <c r="O4314" s="13">
        <v>0.63518987294745788</v>
      </c>
      <c r="P4314" s="12">
        <v>-14.087389425053074</v>
      </c>
      <c r="Q4314" s="12">
        <v>-30.221863597682876</v>
      </c>
      <c r="R4314" s="2">
        <f>DATE(CURR[[#This Row],[YEAR]],CURR[[#This Row],[MONTH]],1)</f>
        <v>44896</v>
      </c>
      <c r="S4314" t="str">
        <f>IF(AND(CURR[[#This Row],[DATE]]&gt;=DATE(2023,6,1),CURR[[#This Row],[DATE]]&lt;=DATE(2024,5,31)),"Y","N")</f>
        <v>N</v>
      </c>
    </row>
    <row r="4315" spans="1:19" x14ac:dyDescent="0.25">
      <c r="A4315" t="s">
        <v>85</v>
      </c>
      <c r="B4315" t="s">
        <v>111</v>
      </c>
      <c r="C4315" t="s">
        <v>19</v>
      </c>
      <c r="D4315" s="1">
        <v>81252.004167999999</v>
      </c>
      <c r="E4315" s="1">
        <v>743458.04123600002</v>
      </c>
      <c r="F4315" s="13">
        <v>0</v>
      </c>
      <c r="G4315" s="13">
        <v>0.1092892936270061</v>
      </c>
      <c r="H4315" t="s">
        <v>26</v>
      </c>
      <c r="I4315" t="s">
        <v>17</v>
      </c>
      <c r="J4315">
        <v>2022</v>
      </c>
      <c r="K4315">
        <v>12</v>
      </c>
      <c r="L4315" s="12">
        <v>-2.1834037790525831</v>
      </c>
      <c r="M4315" s="1">
        <v>1825693.9251280003</v>
      </c>
      <c r="N4315" s="12">
        <v>-22.178233666861949</v>
      </c>
      <c r="O4315" s="13">
        <v>4.4504723957113121E-2</v>
      </c>
      <c r="P4315" s="12">
        <v>-0.98703616720004372</v>
      </c>
      <c r="Q4315" s="12">
        <v>-3.1704399462526269</v>
      </c>
      <c r="R4315" s="2">
        <f>DATE(CURR[[#This Row],[YEAR]],CURR[[#This Row],[MONTH]],1)</f>
        <v>44896</v>
      </c>
      <c r="S4315" t="str">
        <f>IF(AND(CURR[[#This Row],[DATE]]&gt;=DATE(2023,6,1),CURR[[#This Row],[DATE]]&lt;=DATE(2024,5,31)),"Y","N")</f>
        <v>N</v>
      </c>
    </row>
    <row r="4316" spans="1:19" x14ac:dyDescent="0.25">
      <c r="A4316" t="s">
        <v>85</v>
      </c>
      <c r="B4316" t="s">
        <v>111</v>
      </c>
      <c r="C4316" t="s">
        <v>20</v>
      </c>
      <c r="D4316" s="1">
        <v>541132.87554700009</v>
      </c>
      <c r="E4316" s="1">
        <v>1271687.1591539998</v>
      </c>
      <c r="F4316" s="13">
        <v>0</v>
      </c>
      <c r="G4316" s="13">
        <v>0.42552358231484633</v>
      </c>
      <c r="H4316" t="s">
        <v>16</v>
      </c>
      <c r="I4316" t="s">
        <v>17</v>
      </c>
      <c r="J4316">
        <v>2022</v>
      </c>
      <c r="K4316">
        <v>12</v>
      </c>
      <c r="L4316" s="12">
        <v>-1.5452718044045346</v>
      </c>
      <c r="M4316" s="1">
        <v>1904290.8482589985</v>
      </c>
      <c r="N4316" s="12">
        <v>-23.133016340290325</v>
      </c>
      <c r="O4316" s="13">
        <v>0.2841650350006838</v>
      </c>
      <c r="P4316" s="12">
        <v>-6.5735943980099902</v>
      </c>
      <c r="Q4316" s="12">
        <v>-8.1188662024145248</v>
      </c>
      <c r="R4316" s="2">
        <f>DATE(CURR[[#This Row],[YEAR]],CURR[[#This Row],[MONTH]],1)</f>
        <v>44896</v>
      </c>
      <c r="S4316" t="str">
        <f>IF(AND(CURR[[#This Row],[DATE]]&gt;=DATE(2023,6,1),CURR[[#This Row],[DATE]]&lt;=DATE(2024,5,31)),"Y","N")</f>
        <v>N</v>
      </c>
    </row>
    <row r="4317" spans="1:19" x14ac:dyDescent="0.25">
      <c r="A4317" t="s">
        <v>85</v>
      </c>
      <c r="B4317" t="s">
        <v>111</v>
      </c>
      <c r="C4317" t="s">
        <v>20</v>
      </c>
      <c r="D4317" s="1">
        <v>1904290.8482589985</v>
      </c>
      <c r="E4317" s="1">
        <v>6067865.1987529993</v>
      </c>
      <c r="F4317" s="13">
        <v>0.31383209512471494</v>
      </c>
      <c r="G4317" s="13">
        <v>0</v>
      </c>
      <c r="H4317" t="s">
        <v>21</v>
      </c>
      <c r="I4317" t="s">
        <v>23</v>
      </c>
      <c r="J4317">
        <v>2022</v>
      </c>
      <c r="K4317">
        <v>12</v>
      </c>
      <c r="L4317" s="12">
        <v>-10.019410100223819</v>
      </c>
      <c r="M4317" s="1">
        <v>1904290.8482589985</v>
      </c>
      <c r="N4317" s="12">
        <v>-23.133016340290325</v>
      </c>
      <c r="O4317" s="13">
        <v>0</v>
      </c>
      <c r="P4317" s="12">
        <v>0</v>
      </c>
      <c r="Q4317" s="12">
        <v>0</v>
      </c>
      <c r="R4317" s="2">
        <f>DATE(CURR[[#This Row],[YEAR]],CURR[[#This Row],[MONTH]],1)</f>
        <v>44896</v>
      </c>
      <c r="S4317" t="str">
        <f>IF(AND(CURR[[#This Row],[DATE]]&gt;=DATE(2023,6,1),CURR[[#This Row],[DATE]]&lt;=DATE(2024,5,31)),"Y","N")</f>
        <v>N</v>
      </c>
    </row>
    <row r="4318" spans="1:19" x14ac:dyDescent="0.25">
      <c r="A4318" t="s">
        <v>85</v>
      </c>
      <c r="B4318" t="s">
        <v>111</v>
      </c>
      <c r="C4318" t="s">
        <v>20</v>
      </c>
      <c r="D4318" s="1">
        <v>1904290.8482589985</v>
      </c>
      <c r="E4318" s="1">
        <v>6067865.1987529993</v>
      </c>
      <c r="F4318" s="13">
        <v>0.31383209512471494</v>
      </c>
      <c r="G4318" s="13">
        <v>0</v>
      </c>
      <c r="H4318" t="s">
        <v>21</v>
      </c>
      <c r="I4318" t="s">
        <v>22</v>
      </c>
      <c r="J4318">
        <v>2022</v>
      </c>
      <c r="K4318">
        <v>12</v>
      </c>
      <c r="L4318" s="12">
        <v>-13.113606240066508</v>
      </c>
      <c r="M4318" s="1">
        <v>1904290.8482589985</v>
      </c>
      <c r="N4318" s="12">
        <v>-23.133016340290325</v>
      </c>
      <c r="O4318" s="13">
        <v>0</v>
      </c>
      <c r="P4318" s="12">
        <v>0</v>
      </c>
      <c r="Q4318" s="12">
        <v>0</v>
      </c>
      <c r="R4318" s="2">
        <f>DATE(CURR[[#This Row],[YEAR]],CURR[[#This Row],[MONTH]],1)</f>
        <v>44896</v>
      </c>
      <c r="S4318" t="str">
        <f>IF(AND(CURR[[#This Row],[DATE]]&gt;=DATE(2023,6,1),CURR[[#This Row],[DATE]]&lt;=DATE(2024,5,31)),"Y","N")</f>
        <v>N</v>
      </c>
    </row>
    <row r="4319" spans="1:19" x14ac:dyDescent="0.25">
      <c r="A4319" t="s">
        <v>85</v>
      </c>
      <c r="B4319" t="s">
        <v>111</v>
      </c>
      <c r="C4319" t="s">
        <v>20</v>
      </c>
      <c r="D4319" s="1">
        <v>967301.65440400026</v>
      </c>
      <c r="E4319" s="1">
        <v>2350529.3577420008</v>
      </c>
      <c r="F4319" s="13">
        <v>0</v>
      </c>
      <c r="G4319" s="13">
        <v>0.4115250257215351</v>
      </c>
      <c r="H4319" t="s">
        <v>24</v>
      </c>
      <c r="I4319" t="s">
        <v>17</v>
      </c>
      <c r="J4319">
        <v>2022</v>
      </c>
      <c r="K4319">
        <v>12</v>
      </c>
      <c r="L4319" s="12">
        <v>-3.7498858619409923</v>
      </c>
      <c r="M4319" s="1">
        <v>1904290.8482589985</v>
      </c>
      <c r="N4319" s="12">
        <v>-23.133016340290325</v>
      </c>
      <c r="O4319" s="13">
        <v>0.50795898918926052</v>
      </c>
      <c r="P4319" s="12">
        <v>-11.75062359711252</v>
      </c>
      <c r="Q4319" s="12">
        <v>-15.500509459053513</v>
      </c>
      <c r="R4319" s="2">
        <f>DATE(CURR[[#This Row],[YEAR]],CURR[[#This Row],[MONTH]],1)</f>
        <v>44896</v>
      </c>
      <c r="S4319" t="str">
        <f>IF(AND(CURR[[#This Row],[DATE]]&gt;=DATE(2023,6,1),CURR[[#This Row],[DATE]]&lt;=DATE(2024,5,31)),"Y","N")</f>
        <v>N</v>
      </c>
    </row>
    <row r="4320" spans="1:19" x14ac:dyDescent="0.25">
      <c r="A4320" t="s">
        <v>85</v>
      </c>
      <c r="B4320" t="s">
        <v>111</v>
      </c>
      <c r="C4320" t="s">
        <v>20</v>
      </c>
      <c r="D4320" s="1">
        <v>270269.19717599999</v>
      </c>
      <c r="E4320" s="1">
        <v>1702190.6406209995</v>
      </c>
      <c r="F4320" s="13">
        <v>0</v>
      </c>
      <c r="G4320" s="13">
        <v>0.15877727836489533</v>
      </c>
      <c r="H4320" t="s">
        <v>25</v>
      </c>
      <c r="I4320" t="s">
        <v>17</v>
      </c>
      <c r="J4320">
        <v>2022</v>
      </c>
      <c r="K4320">
        <v>12</v>
      </c>
      <c r="L4320" s="12">
        <v>-3.7602769446639792</v>
      </c>
      <c r="M4320" s="1">
        <v>1904290.8482589985</v>
      </c>
      <c r="N4320" s="12">
        <v>-23.133016340290325</v>
      </c>
      <c r="O4320" s="13">
        <v>0.14192642758489027</v>
      </c>
      <c r="P4320" s="12">
        <v>-3.283186368440298</v>
      </c>
      <c r="Q4320" s="12">
        <v>-7.0434633131042776</v>
      </c>
      <c r="R4320" s="2">
        <f>DATE(CURR[[#This Row],[YEAR]],CURR[[#This Row],[MONTH]],1)</f>
        <v>44896</v>
      </c>
      <c r="S4320" t="str">
        <f>IF(AND(CURR[[#This Row],[DATE]]&gt;=DATE(2023,6,1),CURR[[#This Row],[DATE]]&lt;=DATE(2024,5,31)),"Y","N")</f>
        <v>N</v>
      </c>
    </row>
    <row r="4321" spans="1:19" x14ac:dyDescent="0.25">
      <c r="A4321" t="s">
        <v>85</v>
      </c>
      <c r="B4321" t="s">
        <v>111</v>
      </c>
      <c r="C4321" t="s">
        <v>20</v>
      </c>
      <c r="D4321" s="1">
        <v>125587.12113199996</v>
      </c>
      <c r="E4321" s="1">
        <v>743458.04123600002</v>
      </c>
      <c r="F4321" s="13">
        <v>0</v>
      </c>
      <c r="G4321" s="13">
        <v>0.16892294408869565</v>
      </c>
      <c r="H4321" t="s">
        <v>26</v>
      </c>
      <c r="I4321" t="s">
        <v>17</v>
      </c>
      <c r="J4321">
        <v>2022</v>
      </c>
      <c r="K4321">
        <v>12</v>
      </c>
      <c r="L4321" s="12">
        <v>-3.3747770001215081</v>
      </c>
      <c r="M4321" s="1">
        <v>1904290.8482589985</v>
      </c>
      <c r="N4321" s="12">
        <v>-23.133016340290325</v>
      </c>
      <c r="O4321" s="13">
        <v>6.5949548225166452E-2</v>
      </c>
      <c r="P4321" s="12">
        <v>-1.5256119767275405</v>
      </c>
      <c r="Q4321" s="12">
        <v>-4.9003889768490483</v>
      </c>
      <c r="R4321" s="2">
        <f>DATE(CURR[[#This Row],[YEAR]],CURR[[#This Row],[MONTH]],1)</f>
        <v>44896</v>
      </c>
      <c r="S4321" t="str">
        <f>IF(AND(CURR[[#This Row],[DATE]]&gt;=DATE(2023,6,1),CURR[[#This Row],[DATE]]&lt;=DATE(2024,5,31)),"Y","N")</f>
        <v>N</v>
      </c>
    </row>
    <row r="4322" spans="1:19" x14ac:dyDescent="0.25">
      <c r="A4322" t="s">
        <v>86</v>
      </c>
      <c r="B4322" t="s">
        <v>14</v>
      </c>
      <c r="C4322" t="s">
        <v>15</v>
      </c>
      <c r="D4322" s="1">
        <v>2927.3793799999999</v>
      </c>
      <c r="E4322" s="1">
        <v>13518.650143999996</v>
      </c>
      <c r="F4322" s="13">
        <v>0</v>
      </c>
      <c r="G4322" s="13">
        <v>0.21654376352799273</v>
      </c>
      <c r="H4322" t="s">
        <v>16</v>
      </c>
      <c r="I4322" t="s">
        <v>17</v>
      </c>
      <c r="J4322">
        <v>2023</v>
      </c>
      <c r="K4322">
        <v>1</v>
      </c>
      <c r="L4322" s="12">
        <v>-1.4045214535172856</v>
      </c>
      <c r="M4322" s="1">
        <v>9111.1819680000008</v>
      </c>
      <c r="N4322" s="12">
        <v>-6.6826477135424298</v>
      </c>
      <c r="O4322" s="13">
        <v>0.32129523812403782</v>
      </c>
      <c r="P4322" s="12">
        <v>-2.1471028884216721</v>
      </c>
      <c r="Q4322" s="12">
        <v>-3.5516243419389575</v>
      </c>
      <c r="R4322" s="2">
        <f>DATE(CURR[[#This Row],[YEAR]],CURR[[#This Row],[MONTH]],1)</f>
        <v>44927</v>
      </c>
      <c r="S4322" t="str">
        <f>IF(AND(CURR[[#This Row],[DATE]]&gt;=DATE(2023,6,1),CURR[[#This Row],[DATE]]&lt;=DATE(2024,5,31)),"Y","N")</f>
        <v>N</v>
      </c>
    </row>
    <row r="4323" spans="1:19" x14ac:dyDescent="0.25">
      <c r="A4323" t="s">
        <v>86</v>
      </c>
      <c r="B4323" t="s">
        <v>14</v>
      </c>
      <c r="C4323" t="s">
        <v>15</v>
      </c>
      <c r="D4323" s="1">
        <v>9111.1819680000008</v>
      </c>
      <c r="E4323" s="1">
        <v>65764.959548000013</v>
      </c>
      <c r="F4323" s="13">
        <v>0.13854158856966986</v>
      </c>
      <c r="G4323" s="13">
        <v>0</v>
      </c>
      <c r="H4323" t="s">
        <v>21</v>
      </c>
      <c r="I4323" t="s">
        <v>22</v>
      </c>
      <c r="J4323">
        <v>2023</v>
      </c>
      <c r="K4323">
        <v>1</v>
      </c>
      <c r="L4323" s="12">
        <v>-4.8649641359143052</v>
      </c>
      <c r="M4323" s="1">
        <v>9111.1819680000008</v>
      </c>
      <c r="N4323" s="12">
        <v>-6.6826477135424298</v>
      </c>
      <c r="O4323" s="13">
        <v>0</v>
      </c>
      <c r="P4323" s="12">
        <v>0</v>
      </c>
      <c r="Q4323" s="12">
        <v>0</v>
      </c>
      <c r="R4323" s="2">
        <f>DATE(CURR[[#This Row],[YEAR]],CURR[[#This Row],[MONTH]],1)</f>
        <v>44927</v>
      </c>
      <c r="S4323" t="str">
        <f>IF(AND(CURR[[#This Row],[DATE]]&gt;=DATE(2023,6,1),CURR[[#This Row],[DATE]]&lt;=DATE(2024,5,31)),"Y","N")</f>
        <v>N</v>
      </c>
    </row>
    <row r="4324" spans="1:19" x14ac:dyDescent="0.25">
      <c r="A4324" t="s">
        <v>86</v>
      </c>
      <c r="B4324" t="s">
        <v>14</v>
      </c>
      <c r="C4324" t="s">
        <v>15</v>
      </c>
      <c r="D4324" s="1">
        <v>9111.1819680000008</v>
      </c>
      <c r="E4324" s="1">
        <v>65764.959548000013</v>
      </c>
      <c r="F4324" s="13">
        <v>0.13854158856966986</v>
      </c>
      <c r="G4324" s="13">
        <v>0</v>
      </c>
      <c r="H4324" t="s">
        <v>21</v>
      </c>
      <c r="I4324" t="s">
        <v>23</v>
      </c>
      <c r="J4324">
        <v>2023</v>
      </c>
      <c r="K4324">
        <v>1</v>
      </c>
      <c r="L4324" s="12">
        <v>-1.817683577628125</v>
      </c>
      <c r="M4324" s="1">
        <v>9111.1819680000008</v>
      </c>
      <c r="N4324" s="12">
        <v>-6.6826477135424298</v>
      </c>
      <c r="O4324" s="13">
        <v>0</v>
      </c>
      <c r="P4324" s="12">
        <v>0</v>
      </c>
      <c r="Q4324" s="12">
        <v>0</v>
      </c>
      <c r="R4324" s="2">
        <f>DATE(CURR[[#This Row],[YEAR]],CURR[[#This Row],[MONTH]],1)</f>
        <v>44927</v>
      </c>
      <c r="S4324" t="str">
        <f>IF(AND(CURR[[#This Row],[DATE]]&gt;=DATE(2023,6,1),CURR[[#This Row],[DATE]]&lt;=DATE(2024,5,31)),"Y","N")</f>
        <v>N</v>
      </c>
    </row>
    <row r="4325" spans="1:19" x14ac:dyDescent="0.25">
      <c r="A4325" t="s">
        <v>86</v>
      </c>
      <c r="B4325" t="s">
        <v>14</v>
      </c>
      <c r="C4325" t="s">
        <v>15</v>
      </c>
      <c r="D4325" s="1">
        <v>3732.9163759999992</v>
      </c>
      <c r="E4325" s="1">
        <v>24892.99849200001</v>
      </c>
      <c r="F4325" s="13">
        <v>0</v>
      </c>
      <c r="G4325" s="13">
        <v>0.14995848640731915</v>
      </c>
      <c r="H4325" t="s">
        <v>24</v>
      </c>
      <c r="I4325" t="s">
        <v>17</v>
      </c>
      <c r="J4325">
        <v>2023</v>
      </c>
      <c r="K4325">
        <v>1</v>
      </c>
      <c r="L4325" s="12">
        <v>-2.2793451889811185</v>
      </c>
      <c r="M4325" s="1">
        <v>9111.1819680000008</v>
      </c>
      <c r="N4325" s="12">
        <v>-6.6826477135424298</v>
      </c>
      <c r="O4325" s="13">
        <v>0.40970714766872485</v>
      </c>
      <c r="P4325" s="12">
        <v>-2.7379285335903947</v>
      </c>
      <c r="Q4325" s="12">
        <v>-5.0172737225715132</v>
      </c>
      <c r="R4325" s="2">
        <f>DATE(CURR[[#This Row],[YEAR]],CURR[[#This Row],[MONTH]],1)</f>
        <v>44927</v>
      </c>
      <c r="S4325" t="str">
        <f>IF(AND(CURR[[#This Row],[DATE]]&gt;=DATE(2023,6,1),CURR[[#This Row],[DATE]]&lt;=DATE(2024,5,31)),"Y","N")</f>
        <v>N</v>
      </c>
    </row>
    <row r="4326" spans="1:19" x14ac:dyDescent="0.25">
      <c r="A4326" t="s">
        <v>86</v>
      </c>
      <c r="B4326" t="s">
        <v>14</v>
      </c>
      <c r="C4326" t="s">
        <v>15</v>
      </c>
      <c r="D4326" s="1">
        <v>1226.896604</v>
      </c>
      <c r="E4326" s="1">
        <v>19653.18086</v>
      </c>
      <c r="F4326" s="13">
        <v>0</v>
      </c>
      <c r="G4326" s="13">
        <v>6.242738072477088E-2</v>
      </c>
      <c r="H4326" t="s">
        <v>25</v>
      </c>
      <c r="I4326" t="s">
        <v>17</v>
      </c>
      <c r="J4326">
        <v>2023</v>
      </c>
      <c r="K4326">
        <v>1</v>
      </c>
      <c r="L4326" s="12">
        <v>-1.6634955971029945</v>
      </c>
      <c r="M4326" s="1">
        <v>9111.1819680000008</v>
      </c>
      <c r="N4326" s="12">
        <v>-6.6826477135424298</v>
      </c>
      <c r="O4326" s="13">
        <v>0.13465833613125791</v>
      </c>
      <c r="P4326" s="12">
        <v>-0.89987422205697865</v>
      </c>
      <c r="Q4326" s="12">
        <v>-2.5633698191599734</v>
      </c>
      <c r="R4326" s="2">
        <f>DATE(CURR[[#This Row],[YEAR]],CURR[[#This Row],[MONTH]],1)</f>
        <v>44927</v>
      </c>
      <c r="S4326" t="str">
        <f>IF(AND(CURR[[#This Row],[DATE]]&gt;=DATE(2023,6,1),CURR[[#This Row],[DATE]]&lt;=DATE(2024,5,31)),"Y","N")</f>
        <v>N</v>
      </c>
    </row>
    <row r="4327" spans="1:19" x14ac:dyDescent="0.25">
      <c r="A4327" t="s">
        <v>86</v>
      </c>
      <c r="B4327" t="s">
        <v>14</v>
      </c>
      <c r="C4327" t="s">
        <v>15</v>
      </c>
      <c r="D4327" s="1">
        <v>1223.9896080000003</v>
      </c>
      <c r="E4327" s="1">
        <v>7700.1300520000004</v>
      </c>
      <c r="F4327" s="13">
        <v>0</v>
      </c>
      <c r="G4327" s="13">
        <v>0.15895700458748566</v>
      </c>
      <c r="H4327" t="s">
        <v>26</v>
      </c>
      <c r="I4327" t="s">
        <v>17</v>
      </c>
      <c r="J4327">
        <v>2023</v>
      </c>
      <c r="K4327">
        <v>1</v>
      </c>
      <c r="L4327" s="12">
        <v>-3.0885796729830672</v>
      </c>
      <c r="M4327" s="1">
        <v>9111.1819680000008</v>
      </c>
      <c r="N4327" s="12">
        <v>-6.6826477135424298</v>
      </c>
      <c r="O4327" s="13">
        <v>0.13433927807597928</v>
      </c>
      <c r="P4327" s="12">
        <v>-0.89774206947338364</v>
      </c>
      <c r="Q4327" s="12">
        <v>-3.9863217424564508</v>
      </c>
      <c r="R4327" s="2">
        <f>DATE(CURR[[#This Row],[YEAR]],CURR[[#This Row],[MONTH]],1)</f>
        <v>44927</v>
      </c>
      <c r="S4327" t="str">
        <f>IF(AND(CURR[[#This Row],[DATE]]&gt;=DATE(2023,6,1),CURR[[#This Row],[DATE]]&lt;=DATE(2024,5,31)),"Y","N")</f>
        <v>N</v>
      </c>
    </row>
    <row r="4328" spans="1:19" x14ac:dyDescent="0.25">
      <c r="A4328" t="s">
        <v>86</v>
      </c>
      <c r="B4328" t="s">
        <v>14</v>
      </c>
      <c r="C4328" t="s">
        <v>18</v>
      </c>
      <c r="D4328" s="1">
        <v>5044.1236199999994</v>
      </c>
      <c r="E4328" s="1">
        <v>13518.650143999996</v>
      </c>
      <c r="F4328" s="13">
        <v>0</v>
      </c>
      <c r="G4328" s="13">
        <v>0.37312331973016849</v>
      </c>
      <c r="H4328" t="s">
        <v>16</v>
      </c>
      <c r="I4328" t="s">
        <v>17</v>
      </c>
      <c r="J4328">
        <v>2023</v>
      </c>
      <c r="K4328">
        <v>1</v>
      </c>
      <c r="L4328" s="12">
        <v>-2.4201099067942708</v>
      </c>
      <c r="M4328" s="1">
        <v>14851.474232</v>
      </c>
      <c r="N4328" s="12">
        <v>-10.892897394408525</v>
      </c>
      <c r="O4328" s="13">
        <v>0.33963790672925831</v>
      </c>
      <c r="P4328" s="12">
        <v>-3.6996408692535034</v>
      </c>
      <c r="Q4328" s="12">
        <v>-6.1197507760477743</v>
      </c>
      <c r="R4328" s="2">
        <f>DATE(CURR[[#This Row],[YEAR]],CURR[[#This Row],[MONTH]],1)</f>
        <v>44927</v>
      </c>
      <c r="S4328" t="str">
        <f>IF(AND(CURR[[#This Row],[DATE]]&gt;=DATE(2023,6,1),CURR[[#This Row],[DATE]]&lt;=DATE(2024,5,31)),"Y","N")</f>
        <v>N</v>
      </c>
    </row>
    <row r="4329" spans="1:19" x14ac:dyDescent="0.25">
      <c r="A4329" t="s">
        <v>86</v>
      </c>
      <c r="B4329" t="s">
        <v>14</v>
      </c>
      <c r="C4329" t="s">
        <v>18</v>
      </c>
      <c r="D4329" s="1">
        <v>14851.474232</v>
      </c>
      <c r="E4329" s="1">
        <v>65764.959548000013</v>
      </c>
      <c r="F4329" s="13">
        <v>0.22582655465879703</v>
      </c>
      <c r="G4329" s="13">
        <v>0</v>
      </c>
      <c r="H4329" t="s">
        <v>21</v>
      </c>
      <c r="I4329" t="s">
        <v>23</v>
      </c>
      <c r="J4329">
        <v>2023</v>
      </c>
      <c r="K4329">
        <v>1</v>
      </c>
      <c r="L4329" s="12">
        <v>-2.9628736326291838</v>
      </c>
      <c r="M4329" s="1">
        <v>14851.474232</v>
      </c>
      <c r="N4329" s="12">
        <v>-10.892897394408525</v>
      </c>
      <c r="O4329" s="13">
        <v>0</v>
      </c>
      <c r="P4329" s="12">
        <v>0</v>
      </c>
      <c r="Q4329" s="12">
        <v>0</v>
      </c>
      <c r="R4329" s="2">
        <f>DATE(CURR[[#This Row],[YEAR]],CURR[[#This Row],[MONTH]],1)</f>
        <v>44927</v>
      </c>
      <c r="S4329" t="str">
        <f>IF(AND(CURR[[#This Row],[DATE]]&gt;=DATE(2023,6,1),CURR[[#This Row],[DATE]]&lt;=DATE(2024,5,31)),"Y","N")</f>
        <v>N</v>
      </c>
    </row>
    <row r="4330" spans="1:19" x14ac:dyDescent="0.25">
      <c r="A4330" t="s">
        <v>86</v>
      </c>
      <c r="B4330" t="s">
        <v>14</v>
      </c>
      <c r="C4330" t="s">
        <v>18</v>
      </c>
      <c r="D4330" s="1">
        <v>14851.474232</v>
      </c>
      <c r="E4330" s="1">
        <v>65764.959548000013</v>
      </c>
      <c r="F4330" s="13">
        <v>0.22582655465879703</v>
      </c>
      <c r="G4330" s="13">
        <v>0</v>
      </c>
      <c r="H4330" t="s">
        <v>21</v>
      </c>
      <c r="I4330" t="s">
        <v>22</v>
      </c>
      <c r="J4330">
        <v>2023</v>
      </c>
      <c r="K4330">
        <v>1</v>
      </c>
      <c r="L4330" s="12">
        <v>-7.9300237617793421</v>
      </c>
      <c r="M4330" s="1">
        <v>14851.474232</v>
      </c>
      <c r="N4330" s="12">
        <v>-10.892897394408525</v>
      </c>
      <c r="O4330" s="13">
        <v>0</v>
      </c>
      <c r="P4330" s="12">
        <v>0</v>
      </c>
      <c r="Q4330" s="12">
        <v>0</v>
      </c>
      <c r="R4330" s="2">
        <f>DATE(CURR[[#This Row],[YEAR]],CURR[[#This Row],[MONTH]],1)</f>
        <v>44927</v>
      </c>
      <c r="S4330" t="str">
        <f>IF(AND(CURR[[#This Row],[DATE]]&gt;=DATE(2023,6,1),CURR[[#This Row],[DATE]]&lt;=DATE(2024,5,31)),"Y","N")</f>
        <v>N</v>
      </c>
    </row>
    <row r="4331" spans="1:19" x14ac:dyDescent="0.25">
      <c r="A4331" t="s">
        <v>86</v>
      </c>
      <c r="B4331" t="s">
        <v>14</v>
      </c>
      <c r="C4331" t="s">
        <v>18</v>
      </c>
      <c r="D4331" s="1">
        <v>3814.1578280000008</v>
      </c>
      <c r="E4331" s="1">
        <v>24892.99849200001</v>
      </c>
      <c r="F4331" s="13">
        <v>0</v>
      </c>
      <c r="G4331" s="13">
        <v>0.15322211300602362</v>
      </c>
      <c r="H4331" t="s">
        <v>24</v>
      </c>
      <c r="I4331" t="s">
        <v>17</v>
      </c>
      <c r="J4331">
        <v>2023</v>
      </c>
      <c r="K4331">
        <v>1</v>
      </c>
      <c r="L4331" s="12">
        <v>-2.3289517952133405</v>
      </c>
      <c r="M4331" s="1">
        <v>14851.474232</v>
      </c>
      <c r="N4331" s="12">
        <v>-10.892897394408525</v>
      </c>
      <c r="O4331" s="13">
        <v>0.25682014919311891</v>
      </c>
      <c r="P4331" s="12">
        <v>-2.7975155339773337</v>
      </c>
      <c r="Q4331" s="12">
        <v>-5.1264673291906746</v>
      </c>
      <c r="R4331" s="2">
        <f>DATE(CURR[[#This Row],[YEAR]],CURR[[#This Row],[MONTH]],1)</f>
        <v>44927</v>
      </c>
      <c r="S4331" t="str">
        <f>IF(AND(CURR[[#This Row],[DATE]]&gt;=DATE(2023,6,1),CURR[[#This Row],[DATE]]&lt;=DATE(2024,5,31)),"Y","N")</f>
        <v>N</v>
      </c>
    </row>
    <row r="4332" spans="1:19" x14ac:dyDescent="0.25">
      <c r="A4332" t="s">
        <v>86</v>
      </c>
      <c r="B4332" t="s">
        <v>14</v>
      </c>
      <c r="C4332" t="s">
        <v>18</v>
      </c>
      <c r="D4332" s="1">
        <v>1936.1347639999999</v>
      </c>
      <c r="E4332" s="1">
        <v>19653.18086</v>
      </c>
      <c r="F4332" s="13">
        <v>0</v>
      </c>
      <c r="G4332" s="13">
        <v>9.8515084036121761E-2</v>
      </c>
      <c r="H4332" t="s">
        <v>25</v>
      </c>
      <c r="I4332" t="s">
        <v>17</v>
      </c>
      <c r="J4332">
        <v>2023</v>
      </c>
      <c r="K4332">
        <v>1</v>
      </c>
      <c r="L4332" s="12">
        <v>-2.6251206864633598</v>
      </c>
      <c r="M4332" s="1">
        <v>14851.474232</v>
      </c>
      <c r="N4332" s="12">
        <v>-10.892897394408525</v>
      </c>
      <c r="O4332" s="13">
        <v>0.13036650326795651</v>
      </c>
      <c r="P4332" s="12">
        <v>-1.4200689437656739</v>
      </c>
      <c r="Q4332" s="12">
        <v>-4.045189630229034</v>
      </c>
      <c r="R4332" s="2">
        <f>DATE(CURR[[#This Row],[YEAR]],CURR[[#This Row],[MONTH]],1)</f>
        <v>44927</v>
      </c>
      <c r="S4332" t="str">
        <f>IF(AND(CURR[[#This Row],[DATE]]&gt;=DATE(2023,6,1),CURR[[#This Row],[DATE]]&lt;=DATE(2024,5,31)),"Y","N")</f>
        <v>N</v>
      </c>
    </row>
    <row r="4333" spans="1:19" x14ac:dyDescent="0.25">
      <c r="A4333" t="s">
        <v>86</v>
      </c>
      <c r="B4333" t="s">
        <v>14</v>
      </c>
      <c r="C4333" t="s">
        <v>18</v>
      </c>
      <c r="D4333" s="1">
        <v>4057.0580199999999</v>
      </c>
      <c r="E4333" s="1">
        <v>7700.1300520000004</v>
      </c>
      <c r="F4333" s="13">
        <v>0</v>
      </c>
      <c r="G4333" s="13">
        <v>0.52688175298367024</v>
      </c>
      <c r="H4333" t="s">
        <v>26</v>
      </c>
      <c r="I4333" t="s">
        <v>17</v>
      </c>
      <c r="J4333">
        <v>2023</v>
      </c>
      <c r="K4333">
        <v>1</v>
      </c>
      <c r="L4333" s="12">
        <v>-10.237461863062588</v>
      </c>
      <c r="M4333" s="1">
        <v>14851.474232</v>
      </c>
      <c r="N4333" s="12">
        <v>-10.892897394408525</v>
      </c>
      <c r="O4333" s="13">
        <v>0.27317544080966627</v>
      </c>
      <c r="P4333" s="12">
        <v>-2.9756720474120137</v>
      </c>
      <c r="Q4333" s="12">
        <v>-13.213133910474602</v>
      </c>
      <c r="R4333" s="2">
        <f>DATE(CURR[[#This Row],[YEAR]],CURR[[#This Row],[MONTH]],1)</f>
        <v>44927</v>
      </c>
      <c r="S4333" t="str">
        <f>IF(AND(CURR[[#This Row],[DATE]]&gt;=DATE(2023,6,1),CURR[[#This Row],[DATE]]&lt;=DATE(2024,5,31)),"Y","N")</f>
        <v>N</v>
      </c>
    </row>
    <row r="4334" spans="1:19" x14ac:dyDescent="0.25">
      <c r="A4334" t="s">
        <v>86</v>
      </c>
      <c r="B4334" t="s">
        <v>14</v>
      </c>
      <c r="C4334" t="s">
        <v>19</v>
      </c>
      <c r="D4334" s="1">
        <v>6.1612559999999998</v>
      </c>
      <c r="E4334" s="1">
        <v>13518.650143999996</v>
      </c>
      <c r="F4334" s="13">
        <v>0</v>
      </c>
      <c r="G4334" s="13">
        <v>4.5575970487959992E-4</v>
      </c>
      <c r="H4334" t="s">
        <v>16</v>
      </c>
      <c r="I4334" t="s">
        <v>17</v>
      </c>
      <c r="J4334">
        <v>2023</v>
      </c>
      <c r="K4334">
        <v>1</v>
      </c>
      <c r="L4334" s="12">
        <v>-2.9560966001653316E-3</v>
      </c>
      <c r="M4334" s="1">
        <v>20396.223807999999</v>
      </c>
      <c r="N4334" s="12">
        <v>-14.9597251897879</v>
      </c>
      <c r="O4334" s="13">
        <v>3.0207826987971049E-4</v>
      </c>
      <c r="P4334" s="12">
        <v>-4.5190079032070528E-3</v>
      </c>
      <c r="Q4334" s="12">
        <v>-7.4751045033723843E-3</v>
      </c>
      <c r="R4334" s="2">
        <f>DATE(CURR[[#This Row],[YEAR]],CURR[[#This Row],[MONTH]],1)</f>
        <v>44927</v>
      </c>
      <c r="S4334" t="str">
        <f>IF(AND(CURR[[#This Row],[DATE]]&gt;=DATE(2023,6,1),CURR[[#This Row],[DATE]]&lt;=DATE(2024,5,31)),"Y","N")</f>
        <v>N</v>
      </c>
    </row>
    <row r="4335" spans="1:19" x14ac:dyDescent="0.25">
      <c r="A4335" t="s">
        <v>86</v>
      </c>
      <c r="B4335" t="s">
        <v>14</v>
      </c>
      <c r="C4335" t="s">
        <v>19</v>
      </c>
      <c r="D4335" s="1">
        <v>20396.223807999999</v>
      </c>
      <c r="E4335" s="1">
        <v>65764.959548000013</v>
      </c>
      <c r="F4335" s="13">
        <v>0.31013816397337496</v>
      </c>
      <c r="G4335" s="13">
        <v>0</v>
      </c>
      <c r="H4335" t="s">
        <v>21</v>
      </c>
      <c r="I4335" t="s">
        <v>22</v>
      </c>
      <c r="J4335">
        <v>2023</v>
      </c>
      <c r="K4335">
        <v>1</v>
      </c>
      <c r="L4335" s="12">
        <v>-10.890672327970512</v>
      </c>
      <c r="M4335" s="1">
        <v>20396.223807999999</v>
      </c>
      <c r="N4335" s="12">
        <v>-14.9597251897879</v>
      </c>
      <c r="O4335" s="13">
        <v>0</v>
      </c>
      <c r="P4335" s="12">
        <v>0</v>
      </c>
      <c r="Q4335" s="12">
        <v>0</v>
      </c>
      <c r="R4335" s="2">
        <f>DATE(CURR[[#This Row],[YEAR]],CURR[[#This Row],[MONTH]],1)</f>
        <v>44927</v>
      </c>
      <c r="S4335" t="str">
        <f>IF(AND(CURR[[#This Row],[DATE]]&gt;=DATE(2023,6,1),CURR[[#This Row],[DATE]]&lt;=DATE(2024,5,31)),"Y","N")</f>
        <v>N</v>
      </c>
    </row>
    <row r="4336" spans="1:19" x14ac:dyDescent="0.25">
      <c r="A4336" t="s">
        <v>86</v>
      </c>
      <c r="B4336" t="s">
        <v>14</v>
      </c>
      <c r="C4336" t="s">
        <v>19</v>
      </c>
      <c r="D4336" s="1">
        <v>20396.223807999999</v>
      </c>
      <c r="E4336" s="1">
        <v>65764.959548000013</v>
      </c>
      <c r="F4336" s="13">
        <v>0.31013816397337496</v>
      </c>
      <c r="G4336" s="13">
        <v>0</v>
      </c>
      <c r="H4336" t="s">
        <v>21</v>
      </c>
      <c r="I4336" t="s">
        <v>23</v>
      </c>
      <c r="J4336">
        <v>2023</v>
      </c>
      <c r="K4336">
        <v>1</v>
      </c>
      <c r="L4336" s="12">
        <v>-4.0690528618173882</v>
      </c>
      <c r="M4336" s="1">
        <v>20396.223807999999</v>
      </c>
      <c r="N4336" s="12">
        <v>-14.9597251897879</v>
      </c>
      <c r="O4336" s="13">
        <v>0</v>
      </c>
      <c r="P4336" s="12">
        <v>0</v>
      </c>
      <c r="Q4336" s="12">
        <v>0</v>
      </c>
      <c r="R4336" s="2">
        <f>DATE(CURR[[#This Row],[YEAR]],CURR[[#This Row],[MONTH]],1)</f>
        <v>44927</v>
      </c>
      <c r="S4336" t="str">
        <f>IF(AND(CURR[[#This Row],[DATE]]&gt;=DATE(2023,6,1),CURR[[#This Row],[DATE]]&lt;=DATE(2024,5,31)),"Y","N")</f>
        <v>N</v>
      </c>
    </row>
    <row r="4337" spans="1:19" x14ac:dyDescent="0.25">
      <c r="A4337" t="s">
        <v>86</v>
      </c>
      <c r="B4337" t="s">
        <v>14</v>
      </c>
      <c r="C4337" t="s">
        <v>19</v>
      </c>
      <c r="D4337" s="1">
        <v>6235.1981560000004</v>
      </c>
      <c r="E4337" s="1">
        <v>24892.99849200001</v>
      </c>
      <c r="F4337" s="13">
        <v>0</v>
      </c>
      <c r="G4337" s="13">
        <v>0.25047999573068058</v>
      </c>
      <c r="H4337" t="s">
        <v>24</v>
      </c>
      <c r="I4337" t="s">
        <v>17</v>
      </c>
      <c r="J4337">
        <v>2023</v>
      </c>
      <c r="K4337">
        <v>1</v>
      </c>
      <c r="L4337" s="12">
        <v>-3.8072561739118225</v>
      </c>
      <c r="M4337" s="1">
        <v>20396.223807999999</v>
      </c>
      <c r="N4337" s="12">
        <v>-14.9597251897879</v>
      </c>
      <c r="O4337" s="13">
        <v>0.30570355643746039</v>
      </c>
      <c r="P4337" s="12">
        <v>-4.5732411938452229</v>
      </c>
      <c r="Q4337" s="12">
        <v>-8.3804973677570445</v>
      </c>
      <c r="R4337" s="2">
        <f>DATE(CURR[[#This Row],[YEAR]],CURR[[#This Row],[MONTH]],1)</f>
        <v>44927</v>
      </c>
      <c r="S4337" t="str">
        <f>IF(AND(CURR[[#This Row],[DATE]]&gt;=DATE(2023,6,1),CURR[[#This Row],[DATE]]&lt;=DATE(2024,5,31)),"Y","N")</f>
        <v>N</v>
      </c>
    </row>
    <row r="4338" spans="1:19" x14ac:dyDescent="0.25">
      <c r="A4338" t="s">
        <v>86</v>
      </c>
      <c r="B4338" t="s">
        <v>14</v>
      </c>
      <c r="C4338" t="s">
        <v>19</v>
      </c>
      <c r="D4338" s="1">
        <v>13244.833791999999</v>
      </c>
      <c r="E4338" s="1">
        <v>19653.18086</v>
      </c>
      <c r="F4338" s="13">
        <v>0</v>
      </c>
      <c r="G4338" s="13">
        <v>0.67392825041147053</v>
      </c>
      <c r="H4338" t="s">
        <v>25</v>
      </c>
      <c r="I4338" t="s">
        <v>17</v>
      </c>
      <c r="J4338">
        <v>2023</v>
      </c>
      <c r="K4338">
        <v>1</v>
      </c>
      <c r="L4338" s="12">
        <v>-17.958092495749511</v>
      </c>
      <c r="M4338" s="1">
        <v>20396.223807999999</v>
      </c>
      <c r="N4338" s="12">
        <v>-14.9597251897879</v>
      </c>
      <c r="O4338" s="13">
        <v>0.64937676290868052</v>
      </c>
      <c r="P4338" s="12">
        <v>-9.7144979177479129</v>
      </c>
      <c r="Q4338" s="12">
        <v>-27.672590413497424</v>
      </c>
      <c r="R4338" s="2">
        <f>DATE(CURR[[#This Row],[YEAR]],CURR[[#This Row],[MONTH]],1)</f>
        <v>44927</v>
      </c>
      <c r="S4338" t="str">
        <f>IF(AND(CURR[[#This Row],[DATE]]&gt;=DATE(2023,6,1),CURR[[#This Row],[DATE]]&lt;=DATE(2024,5,31)),"Y","N")</f>
        <v>N</v>
      </c>
    </row>
    <row r="4339" spans="1:19" x14ac:dyDescent="0.25">
      <c r="A4339" t="s">
        <v>86</v>
      </c>
      <c r="B4339" t="s">
        <v>14</v>
      </c>
      <c r="C4339" t="s">
        <v>19</v>
      </c>
      <c r="D4339" s="1">
        <v>910.03060400000004</v>
      </c>
      <c r="E4339" s="1">
        <v>7700.1300520000004</v>
      </c>
      <c r="F4339" s="13">
        <v>0</v>
      </c>
      <c r="G4339" s="13">
        <v>0.11818379661829639</v>
      </c>
      <c r="H4339" t="s">
        <v>26</v>
      </c>
      <c r="I4339" t="s">
        <v>17</v>
      </c>
      <c r="J4339">
        <v>2023</v>
      </c>
      <c r="K4339">
        <v>1</v>
      </c>
      <c r="L4339" s="12">
        <v>-2.2963446804908676</v>
      </c>
      <c r="M4339" s="1">
        <v>20396.223807999999</v>
      </c>
      <c r="N4339" s="12">
        <v>-14.9597251897879</v>
      </c>
      <c r="O4339" s="13">
        <v>4.4617602383979493E-2</v>
      </c>
      <c r="P4339" s="12">
        <v>-0.66746707029155872</v>
      </c>
      <c r="Q4339" s="12">
        <v>-2.9638117507824262</v>
      </c>
      <c r="R4339" s="2">
        <f>DATE(CURR[[#This Row],[YEAR]],CURR[[#This Row],[MONTH]],1)</f>
        <v>44927</v>
      </c>
      <c r="S4339" t="str">
        <f>IF(AND(CURR[[#This Row],[DATE]]&gt;=DATE(2023,6,1),CURR[[#This Row],[DATE]]&lt;=DATE(2024,5,31)),"Y","N")</f>
        <v>N</v>
      </c>
    </row>
    <row r="4340" spans="1:19" x14ac:dyDescent="0.25">
      <c r="A4340" t="s">
        <v>86</v>
      </c>
      <c r="B4340" t="s">
        <v>14</v>
      </c>
      <c r="C4340" t="s">
        <v>20</v>
      </c>
      <c r="D4340" s="1">
        <v>5540.9858879999992</v>
      </c>
      <c r="E4340" s="1">
        <v>13518.650143999996</v>
      </c>
      <c r="F4340" s="13">
        <v>0</v>
      </c>
      <c r="G4340" s="13">
        <v>0.40987715703695926</v>
      </c>
      <c r="H4340" t="s">
        <v>16</v>
      </c>
      <c r="I4340" t="s">
        <v>17</v>
      </c>
      <c r="J4340">
        <v>2023</v>
      </c>
      <c r="K4340">
        <v>1</v>
      </c>
      <c r="L4340" s="12">
        <v>-2.6584984530882787</v>
      </c>
      <c r="M4340" s="1">
        <v>21406.079539999999</v>
      </c>
      <c r="N4340" s="12">
        <v>-15.700409562261136</v>
      </c>
      <c r="O4340" s="13">
        <v>0.2588510370451515</v>
      </c>
      <c r="P4340" s="12">
        <v>-4.0640672972249083</v>
      </c>
      <c r="Q4340" s="12">
        <v>-6.722565750313187</v>
      </c>
      <c r="R4340" s="2">
        <f>DATE(CURR[[#This Row],[YEAR]],CURR[[#This Row],[MONTH]],1)</f>
        <v>44927</v>
      </c>
      <c r="S4340" t="str">
        <f>IF(AND(CURR[[#This Row],[DATE]]&gt;=DATE(2023,6,1),CURR[[#This Row],[DATE]]&lt;=DATE(2024,5,31)),"Y","N")</f>
        <v>N</v>
      </c>
    </row>
    <row r="4341" spans="1:19" x14ac:dyDescent="0.25">
      <c r="A4341" t="s">
        <v>86</v>
      </c>
      <c r="B4341" t="s">
        <v>14</v>
      </c>
      <c r="C4341" t="s">
        <v>20</v>
      </c>
      <c r="D4341" s="1">
        <v>21406.079539999999</v>
      </c>
      <c r="E4341" s="1">
        <v>65764.959548000013</v>
      </c>
      <c r="F4341" s="13">
        <v>0.32549369279815799</v>
      </c>
      <c r="G4341" s="13">
        <v>0</v>
      </c>
      <c r="H4341" t="s">
        <v>21</v>
      </c>
      <c r="I4341" t="s">
        <v>22</v>
      </c>
      <c r="J4341">
        <v>2023</v>
      </c>
      <c r="K4341">
        <v>1</v>
      </c>
      <c r="L4341" s="12">
        <v>-11.429890174335833</v>
      </c>
      <c r="M4341" s="1">
        <v>21406.079539999999</v>
      </c>
      <c r="N4341" s="12">
        <v>-15.700409562261136</v>
      </c>
      <c r="O4341" s="13">
        <v>0</v>
      </c>
      <c r="P4341" s="12">
        <v>0</v>
      </c>
      <c r="Q4341" s="12">
        <v>0</v>
      </c>
      <c r="R4341" s="2">
        <f>DATE(CURR[[#This Row],[YEAR]],CURR[[#This Row],[MONTH]],1)</f>
        <v>44927</v>
      </c>
      <c r="S4341" t="str">
        <f>IF(AND(CURR[[#This Row],[DATE]]&gt;=DATE(2023,6,1),CURR[[#This Row],[DATE]]&lt;=DATE(2024,5,31)),"Y","N")</f>
        <v>N</v>
      </c>
    </row>
    <row r="4342" spans="1:19" x14ac:dyDescent="0.25">
      <c r="A4342" t="s">
        <v>86</v>
      </c>
      <c r="B4342" t="s">
        <v>14</v>
      </c>
      <c r="C4342" t="s">
        <v>20</v>
      </c>
      <c r="D4342" s="1">
        <v>21406.079539999999</v>
      </c>
      <c r="E4342" s="1">
        <v>65764.959548000013</v>
      </c>
      <c r="F4342" s="13">
        <v>0.32549369279815799</v>
      </c>
      <c r="G4342" s="13">
        <v>0</v>
      </c>
      <c r="H4342" t="s">
        <v>21</v>
      </c>
      <c r="I4342" t="s">
        <v>23</v>
      </c>
      <c r="J4342">
        <v>2023</v>
      </c>
      <c r="K4342">
        <v>1</v>
      </c>
      <c r="L4342" s="12">
        <v>-4.2705193879253027</v>
      </c>
      <c r="M4342" s="1">
        <v>21406.079539999999</v>
      </c>
      <c r="N4342" s="12">
        <v>-15.700409562261136</v>
      </c>
      <c r="O4342" s="13">
        <v>0</v>
      </c>
      <c r="P4342" s="12">
        <v>0</v>
      </c>
      <c r="Q4342" s="12">
        <v>0</v>
      </c>
      <c r="R4342" s="2">
        <f>DATE(CURR[[#This Row],[YEAR]],CURR[[#This Row],[MONTH]],1)</f>
        <v>44927</v>
      </c>
      <c r="S4342" t="str">
        <f>IF(AND(CURR[[#This Row],[DATE]]&gt;=DATE(2023,6,1),CURR[[#This Row],[DATE]]&lt;=DATE(2024,5,31)),"Y","N")</f>
        <v>N</v>
      </c>
    </row>
    <row r="4343" spans="1:19" x14ac:dyDescent="0.25">
      <c r="A4343" t="s">
        <v>86</v>
      </c>
      <c r="B4343" t="s">
        <v>14</v>
      </c>
      <c r="C4343" t="s">
        <v>20</v>
      </c>
      <c r="D4343" s="1">
        <v>11110.726132000003</v>
      </c>
      <c r="E4343" s="1">
        <v>24892.99849200001</v>
      </c>
      <c r="F4343" s="13">
        <v>0</v>
      </c>
      <c r="G4343" s="13">
        <v>0.44633940485597651</v>
      </c>
      <c r="H4343" t="s">
        <v>24</v>
      </c>
      <c r="I4343" t="s">
        <v>17</v>
      </c>
      <c r="J4343">
        <v>2023</v>
      </c>
      <c r="K4343">
        <v>1</v>
      </c>
      <c r="L4343" s="12">
        <v>-6.7842881018937158</v>
      </c>
      <c r="M4343" s="1">
        <v>21406.079539999999</v>
      </c>
      <c r="N4343" s="12">
        <v>-15.700409562261136</v>
      </c>
      <c r="O4343" s="13">
        <v>0.51904535397236984</v>
      </c>
      <c r="P4343" s="12">
        <v>-8.1492246387550118</v>
      </c>
      <c r="Q4343" s="12">
        <v>-14.933512740648727</v>
      </c>
      <c r="R4343" s="2">
        <f>DATE(CURR[[#This Row],[YEAR]],CURR[[#This Row],[MONTH]],1)</f>
        <v>44927</v>
      </c>
      <c r="S4343" t="str">
        <f>IF(AND(CURR[[#This Row],[DATE]]&gt;=DATE(2023,6,1),CURR[[#This Row],[DATE]]&lt;=DATE(2024,5,31)),"Y","N")</f>
        <v>N</v>
      </c>
    </row>
    <row r="4344" spans="1:19" x14ac:dyDescent="0.25">
      <c r="A4344" t="s">
        <v>86</v>
      </c>
      <c r="B4344" t="s">
        <v>14</v>
      </c>
      <c r="C4344" t="s">
        <v>20</v>
      </c>
      <c r="D4344" s="1">
        <v>3245.3157000000001</v>
      </c>
      <c r="E4344" s="1">
        <v>19653.18086</v>
      </c>
      <c r="F4344" s="13">
        <v>0</v>
      </c>
      <c r="G4344" s="13">
        <v>0.16512928482763681</v>
      </c>
      <c r="H4344" t="s">
        <v>25</v>
      </c>
      <c r="I4344" t="s">
        <v>17</v>
      </c>
      <c r="J4344">
        <v>2023</v>
      </c>
      <c r="K4344">
        <v>1</v>
      </c>
      <c r="L4344" s="12">
        <v>-4.4001820206841353</v>
      </c>
      <c r="M4344" s="1">
        <v>21406.079539999999</v>
      </c>
      <c r="N4344" s="12">
        <v>-15.700409562261136</v>
      </c>
      <c r="O4344" s="13">
        <v>0.15160719616759866</v>
      </c>
      <c r="P4344" s="12">
        <v>-2.3802950724173657</v>
      </c>
      <c r="Q4344" s="12">
        <v>-6.780477093101501</v>
      </c>
      <c r="R4344" s="2">
        <f>DATE(CURR[[#This Row],[YEAR]],CURR[[#This Row],[MONTH]],1)</f>
        <v>44927</v>
      </c>
      <c r="S4344" t="str">
        <f>IF(AND(CURR[[#This Row],[DATE]]&gt;=DATE(2023,6,1),CURR[[#This Row],[DATE]]&lt;=DATE(2024,5,31)),"Y","N")</f>
        <v>N</v>
      </c>
    </row>
    <row r="4345" spans="1:19" x14ac:dyDescent="0.25">
      <c r="A4345" t="s">
        <v>86</v>
      </c>
      <c r="B4345" t="s">
        <v>14</v>
      </c>
      <c r="C4345" t="s">
        <v>20</v>
      </c>
      <c r="D4345" s="1">
        <v>1509.0518199999999</v>
      </c>
      <c r="E4345" s="1">
        <v>7700.1300520000004</v>
      </c>
      <c r="F4345" s="13">
        <v>0</v>
      </c>
      <c r="G4345" s="13">
        <v>0.19597744581054768</v>
      </c>
      <c r="H4345" t="s">
        <v>26</v>
      </c>
      <c r="I4345" t="s">
        <v>17</v>
      </c>
      <c r="J4345">
        <v>2023</v>
      </c>
      <c r="K4345">
        <v>1</v>
      </c>
      <c r="L4345" s="12">
        <v>-3.8078973434634755</v>
      </c>
      <c r="M4345" s="1">
        <v>21406.079539999999</v>
      </c>
      <c r="N4345" s="12">
        <v>-15.700409562261136</v>
      </c>
      <c r="O4345" s="13">
        <v>7.0496412814880158E-2</v>
      </c>
      <c r="P4345" s="12">
        <v>-1.106822553863853</v>
      </c>
      <c r="Q4345" s="12">
        <v>-4.9147198973273287</v>
      </c>
      <c r="R4345" s="2">
        <f>DATE(CURR[[#This Row],[YEAR]],CURR[[#This Row],[MONTH]],1)</f>
        <v>44927</v>
      </c>
      <c r="S4345" t="str">
        <f>IF(AND(CURR[[#This Row],[DATE]]&gt;=DATE(2023,6,1),CURR[[#This Row],[DATE]]&lt;=DATE(2024,5,31)),"Y","N")</f>
        <v>N</v>
      </c>
    </row>
    <row r="4346" spans="1:19" x14ac:dyDescent="0.25">
      <c r="A4346" t="s">
        <v>86</v>
      </c>
      <c r="B4346" t="s">
        <v>110</v>
      </c>
      <c r="C4346" t="s">
        <v>15</v>
      </c>
      <c r="D4346" s="1">
        <v>1116395.2838900012</v>
      </c>
      <c r="E4346" s="1">
        <v>5276544.7879030015</v>
      </c>
      <c r="F4346" s="13">
        <v>0</v>
      </c>
      <c r="G4346" s="13">
        <v>0.21157695589914205</v>
      </c>
      <c r="H4346" t="s">
        <v>16</v>
      </c>
      <c r="I4346" t="s">
        <v>17</v>
      </c>
      <c r="J4346">
        <v>2023</v>
      </c>
      <c r="K4346">
        <v>1</v>
      </c>
      <c r="L4346" s="12">
        <v>-1.3723063125381167</v>
      </c>
      <c r="M4346" s="1">
        <v>3754881.746115</v>
      </c>
      <c r="N4346" s="12">
        <v>-7.8464079185396711</v>
      </c>
      <c r="O4346" s="13">
        <v>0.29731836030391184</v>
      </c>
      <c r="P4346" s="12">
        <v>-2.3328811366158448</v>
      </c>
      <c r="Q4346" s="12">
        <v>-3.7051874491539616</v>
      </c>
      <c r="R4346" s="2">
        <f>DATE(CURR[[#This Row],[YEAR]],CURR[[#This Row],[MONTH]],1)</f>
        <v>44927</v>
      </c>
      <c r="S4346" t="str">
        <f>IF(AND(CURR[[#This Row],[DATE]]&gt;=DATE(2023,6,1),CURR[[#This Row],[DATE]]&lt;=DATE(2024,5,31)),"Y","N")</f>
        <v>N</v>
      </c>
    </row>
    <row r="4347" spans="1:19" x14ac:dyDescent="0.25">
      <c r="A4347" t="s">
        <v>86</v>
      </c>
      <c r="B4347" t="s">
        <v>110</v>
      </c>
      <c r="C4347" t="s">
        <v>15</v>
      </c>
      <c r="D4347" s="1">
        <v>3754881.746115</v>
      </c>
      <c r="E4347" s="1">
        <v>23083081.544844005</v>
      </c>
      <c r="F4347" s="13">
        <v>0.16266813158461141</v>
      </c>
      <c r="G4347" s="13">
        <v>0</v>
      </c>
      <c r="H4347" t="s">
        <v>21</v>
      </c>
      <c r="I4347" t="s">
        <v>23</v>
      </c>
      <c r="J4347">
        <v>2023</v>
      </c>
      <c r="K4347">
        <v>1</v>
      </c>
      <c r="L4347" s="12">
        <v>-2.1342269454064171</v>
      </c>
      <c r="M4347" s="1">
        <v>3754881.746115</v>
      </c>
      <c r="N4347" s="12">
        <v>-7.8464079185396711</v>
      </c>
      <c r="O4347" s="13">
        <v>0</v>
      </c>
      <c r="P4347" s="12">
        <v>0</v>
      </c>
      <c r="Q4347" s="12">
        <v>0</v>
      </c>
      <c r="R4347" s="2">
        <f>DATE(CURR[[#This Row],[YEAR]],CURR[[#This Row],[MONTH]],1)</f>
        <v>44927</v>
      </c>
      <c r="S4347" t="str">
        <f>IF(AND(CURR[[#This Row],[DATE]]&gt;=DATE(2023,6,1),CURR[[#This Row],[DATE]]&lt;=DATE(2024,5,31)),"Y","N")</f>
        <v>N</v>
      </c>
    </row>
    <row r="4348" spans="1:19" x14ac:dyDescent="0.25">
      <c r="A4348" t="s">
        <v>86</v>
      </c>
      <c r="B4348" t="s">
        <v>110</v>
      </c>
      <c r="C4348" t="s">
        <v>15</v>
      </c>
      <c r="D4348" s="1">
        <v>3754881.746115</v>
      </c>
      <c r="E4348" s="1">
        <v>23083081.544844005</v>
      </c>
      <c r="F4348" s="13">
        <v>0.16266813158461141</v>
      </c>
      <c r="G4348" s="13">
        <v>0</v>
      </c>
      <c r="H4348" t="s">
        <v>21</v>
      </c>
      <c r="I4348" t="s">
        <v>22</v>
      </c>
      <c r="J4348">
        <v>2023</v>
      </c>
      <c r="K4348">
        <v>1</v>
      </c>
      <c r="L4348" s="12">
        <v>-5.712180973133254</v>
      </c>
      <c r="M4348" s="1">
        <v>3754881.746115</v>
      </c>
      <c r="N4348" s="12">
        <v>-7.8464079185396711</v>
      </c>
      <c r="O4348" s="13">
        <v>0</v>
      </c>
      <c r="P4348" s="12">
        <v>0</v>
      </c>
      <c r="Q4348" s="12">
        <v>0</v>
      </c>
      <c r="R4348" s="2">
        <f>DATE(CURR[[#This Row],[YEAR]],CURR[[#This Row],[MONTH]],1)</f>
        <v>44927</v>
      </c>
      <c r="S4348" t="str">
        <f>IF(AND(CURR[[#This Row],[DATE]]&gt;=DATE(2023,6,1),CURR[[#This Row],[DATE]]&lt;=DATE(2024,5,31)),"Y","N")</f>
        <v>N</v>
      </c>
    </row>
    <row r="4349" spans="1:19" x14ac:dyDescent="0.25">
      <c r="A4349" t="s">
        <v>86</v>
      </c>
      <c r="B4349" t="s">
        <v>110</v>
      </c>
      <c r="C4349" t="s">
        <v>15</v>
      </c>
      <c r="D4349" s="1">
        <v>1563511.6420119994</v>
      </c>
      <c r="E4349" s="1">
        <v>8051120.9134789919</v>
      </c>
      <c r="F4349" s="13">
        <v>0</v>
      </c>
      <c r="G4349" s="13">
        <v>0.19419800780713728</v>
      </c>
      <c r="H4349" t="s">
        <v>24</v>
      </c>
      <c r="I4349" t="s">
        <v>17</v>
      </c>
      <c r="J4349">
        <v>2023</v>
      </c>
      <c r="K4349">
        <v>1</v>
      </c>
      <c r="L4349" s="12">
        <v>-2.9517788916767271</v>
      </c>
      <c r="M4349" s="1">
        <v>3754881.746115</v>
      </c>
      <c r="N4349" s="12">
        <v>-7.8464079185396711</v>
      </c>
      <c r="O4349" s="13">
        <v>0.4163943761024409</v>
      </c>
      <c r="P4349" s="12">
        <v>-3.2672001298855782</v>
      </c>
      <c r="Q4349" s="12">
        <v>-6.2189790215623049</v>
      </c>
      <c r="R4349" s="2">
        <f>DATE(CURR[[#This Row],[YEAR]],CURR[[#This Row],[MONTH]],1)</f>
        <v>44927</v>
      </c>
      <c r="S4349" t="str">
        <f>IF(AND(CURR[[#This Row],[DATE]]&gt;=DATE(2023,6,1),CURR[[#This Row],[DATE]]&lt;=DATE(2024,5,31)),"Y","N")</f>
        <v>N</v>
      </c>
    </row>
    <row r="4350" spans="1:19" x14ac:dyDescent="0.25">
      <c r="A4350" t="s">
        <v>86</v>
      </c>
      <c r="B4350" t="s">
        <v>110</v>
      </c>
      <c r="C4350" t="s">
        <v>15</v>
      </c>
      <c r="D4350" s="1">
        <v>489028.84017999977</v>
      </c>
      <c r="E4350" s="1">
        <v>6138067.4823869914</v>
      </c>
      <c r="F4350" s="13">
        <v>0</v>
      </c>
      <c r="G4350" s="13">
        <v>7.9671466888113232E-2</v>
      </c>
      <c r="H4350" t="s">
        <v>25</v>
      </c>
      <c r="I4350" t="s">
        <v>17</v>
      </c>
      <c r="J4350">
        <v>2023</v>
      </c>
      <c r="K4350">
        <v>1</v>
      </c>
      <c r="L4350" s="12">
        <v>-2.1229968780433692</v>
      </c>
      <c r="M4350" s="1">
        <v>3754881.746115</v>
      </c>
      <c r="N4350" s="12">
        <v>-7.8464079185396711</v>
      </c>
      <c r="O4350" s="13">
        <v>0.13023814683004997</v>
      </c>
      <c r="P4350" s="12">
        <v>-1.0219016265832366</v>
      </c>
      <c r="Q4350" s="12">
        <v>-3.1448985046266058</v>
      </c>
      <c r="R4350" s="2">
        <f>DATE(CURR[[#This Row],[YEAR]],CURR[[#This Row],[MONTH]],1)</f>
        <v>44927</v>
      </c>
      <c r="S4350" t="str">
        <f>IF(AND(CURR[[#This Row],[DATE]]&gt;=DATE(2023,6,1),CURR[[#This Row],[DATE]]&lt;=DATE(2024,5,31)),"Y","N")</f>
        <v>N</v>
      </c>
    </row>
    <row r="4351" spans="1:19" x14ac:dyDescent="0.25">
      <c r="A4351" t="s">
        <v>86</v>
      </c>
      <c r="B4351" t="s">
        <v>110</v>
      </c>
      <c r="C4351" t="s">
        <v>15</v>
      </c>
      <c r="D4351" s="1">
        <v>585945.98003300012</v>
      </c>
      <c r="E4351" s="1">
        <v>3617348.3610749999</v>
      </c>
      <c r="F4351" s="13">
        <v>0</v>
      </c>
      <c r="G4351" s="13">
        <v>0.16198218184849339</v>
      </c>
      <c r="H4351" t="s">
        <v>26</v>
      </c>
      <c r="I4351" t="s">
        <v>17</v>
      </c>
      <c r="J4351">
        <v>2023</v>
      </c>
      <c r="K4351">
        <v>1</v>
      </c>
      <c r="L4351" s="12">
        <v>-3.1473597249837111</v>
      </c>
      <c r="M4351" s="1">
        <v>3754881.746115</v>
      </c>
      <c r="N4351" s="12">
        <v>-7.8464079185396711</v>
      </c>
      <c r="O4351" s="13">
        <v>0.1560491167635974</v>
      </c>
      <c r="P4351" s="12">
        <v>-1.2244250254550124</v>
      </c>
      <c r="Q4351" s="12">
        <v>-4.3717847504387235</v>
      </c>
      <c r="R4351" s="2">
        <f>DATE(CURR[[#This Row],[YEAR]],CURR[[#This Row],[MONTH]],1)</f>
        <v>44927</v>
      </c>
      <c r="S4351" t="str">
        <f>IF(AND(CURR[[#This Row],[DATE]]&gt;=DATE(2023,6,1),CURR[[#This Row],[DATE]]&lt;=DATE(2024,5,31)),"Y","N")</f>
        <v>N</v>
      </c>
    </row>
    <row r="4352" spans="1:19" x14ac:dyDescent="0.25">
      <c r="A4352" t="s">
        <v>86</v>
      </c>
      <c r="B4352" t="s">
        <v>110</v>
      </c>
      <c r="C4352" t="s">
        <v>18</v>
      </c>
      <c r="D4352" s="1">
        <v>2624767.7775610005</v>
      </c>
      <c r="E4352" s="1">
        <v>5276544.7879030015</v>
      </c>
      <c r="F4352" s="13">
        <v>0</v>
      </c>
      <c r="G4352" s="13">
        <v>0.49744063266146049</v>
      </c>
      <c r="H4352" t="s">
        <v>16</v>
      </c>
      <c r="I4352" t="s">
        <v>17</v>
      </c>
      <c r="J4352">
        <v>2023</v>
      </c>
      <c r="K4352">
        <v>1</v>
      </c>
      <c r="L4352" s="12">
        <v>-3.2264426785669849</v>
      </c>
      <c r="M4352" s="1">
        <v>8100353.5524230115</v>
      </c>
      <c r="N4352" s="12">
        <v>-16.926945388483684</v>
      </c>
      <c r="O4352" s="13">
        <v>0.32403126117573833</v>
      </c>
      <c r="P4352" s="12">
        <v>-5.4848594620832163</v>
      </c>
      <c r="Q4352" s="12">
        <v>-8.7113021406502007</v>
      </c>
      <c r="R4352" s="2">
        <f>DATE(CURR[[#This Row],[YEAR]],CURR[[#This Row],[MONTH]],1)</f>
        <v>44927</v>
      </c>
      <c r="S4352" t="str">
        <f>IF(AND(CURR[[#This Row],[DATE]]&gt;=DATE(2023,6,1),CURR[[#This Row],[DATE]]&lt;=DATE(2024,5,31)),"Y","N")</f>
        <v>N</v>
      </c>
    </row>
    <row r="4353" spans="1:19" x14ac:dyDescent="0.25">
      <c r="A4353" t="s">
        <v>86</v>
      </c>
      <c r="B4353" t="s">
        <v>110</v>
      </c>
      <c r="C4353" t="s">
        <v>18</v>
      </c>
      <c r="D4353" s="1">
        <v>8100353.5524230115</v>
      </c>
      <c r="E4353" s="1">
        <v>23083081.544844005</v>
      </c>
      <c r="F4353" s="13">
        <v>0.3509216712112842</v>
      </c>
      <c r="G4353" s="13">
        <v>0</v>
      </c>
      <c r="H4353" t="s">
        <v>21</v>
      </c>
      <c r="I4353" t="s">
        <v>23</v>
      </c>
      <c r="J4353">
        <v>2023</v>
      </c>
      <c r="K4353">
        <v>1</v>
      </c>
      <c r="L4353" s="12">
        <v>-4.6041377566116042</v>
      </c>
      <c r="M4353" s="1">
        <v>8100353.5524230115</v>
      </c>
      <c r="N4353" s="12">
        <v>-16.926945388483684</v>
      </c>
      <c r="O4353" s="13">
        <v>0</v>
      </c>
      <c r="P4353" s="12">
        <v>0</v>
      </c>
      <c r="Q4353" s="12">
        <v>0</v>
      </c>
      <c r="R4353" s="2">
        <f>DATE(CURR[[#This Row],[YEAR]],CURR[[#This Row],[MONTH]],1)</f>
        <v>44927</v>
      </c>
      <c r="S4353" t="str">
        <f>IF(AND(CURR[[#This Row],[DATE]]&gt;=DATE(2023,6,1),CURR[[#This Row],[DATE]]&lt;=DATE(2024,5,31)),"Y","N")</f>
        <v>N</v>
      </c>
    </row>
    <row r="4354" spans="1:19" x14ac:dyDescent="0.25">
      <c r="A4354" t="s">
        <v>86</v>
      </c>
      <c r="B4354" t="s">
        <v>110</v>
      </c>
      <c r="C4354" t="s">
        <v>18</v>
      </c>
      <c r="D4354" s="1">
        <v>8100353.5524230115</v>
      </c>
      <c r="E4354" s="1">
        <v>23083081.544844005</v>
      </c>
      <c r="F4354" s="13">
        <v>0.3509216712112842</v>
      </c>
      <c r="G4354" s="13">
        <v>0</v>
      </c>
      <c r="H4354" t="s">
        <v>21</v>
      </c>
      <c r="I4354" t="s">
        <v>22</v>
      </c>
      <c r="J4354">
        <v>2023</v>
      </c>
      <c r="K4354">
        <v>1</v>
      </c>
      <c r="L4354" s="12">
        <v>-12.322807631872079</v>
      </c>
      <c r="M4354" s="1">
        <v>8100353.5524230115</v>
      </c>
      <c r="N4354" s="12">
        <v>-16.926945388483684</v>
      </c>
      <c r="O4354" s="13">
        <v>0</v>
      </c>
      <c r="P4354" s="12">
        <v>0</v>
      </c>
      <c r="Q4354" s="12">
        <v>0</v>
      </c>
      <c r="R4354" s="2">
        <f>DATE(CURR[[#This Row],[YEAR]],CURR[[#This Row],[MONTH]],1)</f>
        <v>44927</v>
      </c>
      <c r="S4354" t="str">
        <f>IF(AND(CURR[[#This Row],[DATE]]&gt;=DATE(2023,6,1),CURR[[#This Row],[DATE]]&lt;=DATE(2024,5,31)),"Y","N")</f>
        <v>N</v>
      </c>
    </row>
    <row r="4355" spans="1:19" x14ac:dyDescent="0.25">
      <c r="A4355" t="s">
        <v>86</v>
      </c>
      <c r="B4355" t="s">
        <v>110</v>
      </c>
      <c r="C4355" t="s">
        <v>18</v>
      </c>
      <c r="D4355" s="1">
        <v>2073186.8110400003</v>
      </c>
      <c r="E4355" s="1">
        <v>8051120.9134789919</v>
      </c>
      <c r="F4355" s="13">
        <v>0</v>
      </c>
      <c r="G4355" s="13">
        <v>0.25750287858292148</v>
      </c>
      <c r="H4355" t="s">
        <v>24</v>
      </c>
      <c r="I4355" t="s">
        <v>17</v>
      </c>
      <c r="J4355">
        <v>2023</v>
      </c>
      <c r="K4355">
        <v>1</v>
      </c>
      <c r="L4355" s="12">
        <v>-3.9140028784534602</v>
      </c>
      <c r="M4355" s="1">
        <v>8100353.5524230115</v>
      </c>
      <c r="N4355" s="12">
        <v>-16.926945388483684</v>
      </c>
      <c r="O4355" s="13">
        <v>0.25593781772893853</v>
      </c>
      <c r="P4355" s="12">
        <v>-4.3322454635454335</v>
      </c>
      <c r="Q4355" s="12">
        <v>-8.2462483419988928</v>
      </c>
      <c r="R4355" s="2">
        <f>DATE(CURR[[#This Row],[YEAR]],CURR[[#This Row],[MONTH]],1)</f>
        <v>44927</v>
      </c>
      <c r="S4355" t="str">
        <f>IF(AND(CURR[[#This Row],[DATE]]&gt;=DATE(2023,6,1),CURR[[#This Row],[DATE]]&lt;=DATE(2024,5,31)),"Y","N")</f>
        <v>N</v>
      </c>
    </row>
    <row r="4356" spans="1:19" x14ac:dyDescent="0.25">
      <c r="A4356" t="s">
        <v>86</v>
      </c>
      <c r="B4356" t="s">
        <v>110</v>
      </c>
      <c r="C4356" t="s">
        <v>18</v>
      </c>
      <c r="D4356" s="1">
        <v>1074990.7332809982</v>
      </c>
      <c r="E4356" s="1">
        <v>6138067.4823869914</v>
      </c>
      <c r="F4356" s="13">
        <v>0</v>
      </c>
      <c r="G4356" s="13">
        <v>0.17513504639133623</v>
      </c>
      <c r="H4356" t="s">
        <v>25</v>
      </c>
      <c r="I4356" t="s">
        <v>17</v>
      </c>
      <c r="J4356">
        <v>2023</v>
      </c>
      <c r="K4356">
        <v>1</v>
      </c>
      <c r="L4356" s="12">
        <v>-4.666804456442871</v>
      </c>
      <c r="M4356" s="1">
        <v>8100353.5524230115</v>
      </c>
      <c r="N4356" s="12">
        <v>-16.926945388483684</v>
      </c>
      <c r="O4356" s="13">
        <v>0.13270911279661893</v>
      </c>
      <c r="P4356" s="12">
        <v>-2.2463599048624898</v>
      </c>
      <c r="Q4356" s="12">
        <v>-6.9131643613053608</v>
      </c>
      <c r="R4356" s="2">
        <f>DATE(CURR[[#This Row],[YEAR]],CURR[[#This Row],[MONTH]],1)</f>
        <v>44927</v>
      </c>
      <c r="S4356" t="str">
        <f>IF(AND(CURR[[#This Row],[DATE]]&gt;=DATE(2023,6,1),CURR[[#This Row],[DATE]]&lt;=DATE(2024,5,31)),"Y","N")</f>
        <v>N</v>
      </c>
    </row>
    <row r="4357" spans="1:19" x14ac:dyDescent="0.25">
      <c r="A4357" t="s">
        <v>86</v>
      </c>
      <c r="B4357" t="s">
        <v>110</v>
      </c>
      <c r="C4357" t="s">
        <v>18</v>
      </c>
      <c r="D4357" s="1">
        <v>2327408.2305410011</v>
      </c>
      <c r="E4357" s="1">
        <v>3617348.3610749999</v>
      </c>
      <c r="F4357" s="13">
        <v>0</v>
      </c>
      <c r="G4357" s="13">
        <v>0.64340174023199259</v>
      </c>
      <c r="H4357" t="s">
        <v>26</v>
      </c>
      <c r="I4357" t="s">
        <v>17</v>
      </c>
      <c r="J4357">
        <v>2023</v>
      </c>
      <c r="K4357">
        <v>1</v>
      </c>
      <c r="L4357" s="12">
        <v>-12.501478255705075</v>
      </c>
      <c r="M4357" s="1">
        <v>8100353.5524230115</v>
      </c>
      <c r="N4357" s="12">
        <v>-16.926945388483684</v>
      </c>
      <c r="O4357" s="13">
        <v>0.28732180829870285</v>
      </c>
      <c r="P4357" s="12">
        <v>-4.8634805579925215</v>
      </c>
      <c r="Q4357" s="12">
        <v>-17.364958813697598</v>
      </c>
      <c r="R4357" s="2">
        <f>DATE(CURR[[#This Row],[YEAR]],CURR[[#This Row],[MONTH]],1)</f>
        <v>44927</v>
      </c>
      <c r="S4357" t="str">
        <f>IF(AND(CURR[[#This Row],[DATE]]&gt;=DATE(2023,6,1),CURR[[#This Row],[DATE]]&lt;=DATE(2024,5,31)),"Y","N")</f>
        <v>N</v>
      </c>
    </row>
    <row r="4358" spans="1:19" x14ac:dyDescent="0.25">
      <c r="A4358" t="s">
        <v>86</v>
      </c>
      <c r="B4358" t="s">
        <v>110</v>
      </c>
      <c r="C4358" t="s">
        <v>19</v>
      </c>
      <c r="D4358" s="1">
        <v>2211.2282619999996</v>
      </c>
      <c r="E4358" s="1">
        <v>5276544.7879030015</v>
      </c>
      <c r="F4358" s="13">
        <v>0</v>
      </c>
      <c r="G4358" s="13">
        <v>4.1906746761052009E-4</v>
      </c>
      <c r="H4358" t="s">
        <v>16</v>
      </c>
      <c r="I4358" t="s">
        <v>17</v>
      </c>
      <c r="J4358">
        <v>2023</v>
      </c>
      <c r="K4358">
        <v>1</v>
      </c>
      <c r="L4358" s="12">
        <v>-2.718107597007976E-3</v>
      </c>
      <c r="M4358" s="1">
        <v>6125421.5600610022</v>
      </c>
      <c r="N4358" s="12">
        <v>-12.800018611234385</v>
      </c>
      <c r="O4358" s="13">
        <v>3.6099201341792685E-4</v>
      </c>
      <c r="P4358" s="12">
        <v>-4.6207044902564368E-3</v>
      </c>
      <c r="Q4358" s="12">
        <v>-7.3388120872644128E-3</v>
      </c>
      <c r="R4358" s="2">
        <f>DATE(CURR[[#This Row],[YEAR]],CURR[[#This Row],[MONTH]],1)</f>
        <v>44927</v>
      </c>
      <c r="S4358" t="str">
        <f>IF(AND(CURR[[#This Row],[DATE]]&gt;=DATE(2023,6,1),CURR[[#This Row],[DATE]]&lt;=DATE(2024,5,31)),"Y","N")</f>
        <v>N</v>
      </c>
    </row>
    <row r="4359" spans="1:19" x14ac:dyDescent="0.25">
      <c r="A4359" t="s">
        <v>86</v>
      </c>
      <c r="B4359" t="s">
        <v>110</v>
      </c>
      <c r="C4359" t="s">
        <v>19</v>
      </c>
      <c r="D4359" s="1">
        <v>6125421.5600610022</v>
      </c>
      <c r="E4359" s="1">
        <v>23083081.544844005</v>
      </c>
      <c r="F4359" s="13">
        <v>0.26536411735846499</v>
      </c>
      <c r="G4359" s="13">
        <v>0</v>
      </c>
      <c r="H4359" t="s">
        <v>21</v>
      </c>
      <c r="I4359" t="s">
        <v>23</v>
      </c>
      <c r="J4359">
        <v>2023</v>
      </c>
      <c r="K4359">
        <v>1</v>
      </c>
      <c r="L4359" s="12">
        <v>-3.4816115737816942</v>
      </c>
      <c r="M4359" s="1">
        <v>6125421.5600610022</v>
      </c>
      <c r="N4359" s="12">
        <v>-12.800018611234385</v>
      </c>
      <c r="O4359" s="13">
        <v>0</v>
      </c>
      <c r="P4359" s="12">
        <v>0</v>
      </c>
      <c r="Q4359" s="12">
        <v>0</v>
      </c>
      <c r="R4359" s="2">
        <f>DATE(CURR[[#This Row],[YEAR]],CURR[[#This Row],[MONTH]],1)</f>
        <v>44927</v>
      </c>
      <c r="S4359" t="str">
        <f>IF(AND(CURR[[#This Row],[DATE]]&gt;=DATE(2023,6,1),CURR[[#This Row],[DATE]]&lt;=DATE(2024,5,31)),"Y","N")</f>
        <v>N</v>
      </c>
    </row>
    <row r="4360" spans="1:19" x14ac:dyDescent="0.25">
      <c r="A4360" t="s">
        <v>86</v>
      </c>
      <c r="B4360" t="s">
        <v>110</v>
      </c>
      <c r="C4360" t="s">
        <v>19</v>
      </c>
      <c r="D4360" s="1">
        <v>6125421.5600610022</v>
      </c>
      <c r="E4360" s="1">
        <v>23083081.544844005</v>
      </c>
      <c r="F4360" s="13">
        <v>0.26536411735846499</v>
      </c>
      <c r="G4360" s="13">
        <v>0</v>
      </c>
      <c r="H4360" t="s">
        <v>21</v>
      </c>
      <c r="I4360" t="s">
        <v>22</v>
      </c>
      <c r="J4360">
        <v>2023</v>
      </c>
      <c r="K4360">
        <v>1</v>
      </c>
      <c r="L4360" s="12">
        <v>-9.3184070374526922</v>
      </c>
      <c r="M4360" s="1">
        <v>6125421.5600610022</v>
      </c>
      <c r="N4360" s="12">
        <v>-12.800018611234385</v>
      </c>
      <c r="O4360" s="13">
        <v>0</v>
      </c>
      <c r="P4360" s="12">
        <v>0</v>
      </c>
      <c r="Q4360" s="12">
        <v>0</v>
      </c>
      <c r="R4360" s="2">
        <f>DATE(CURR[[#This Row],[YEAR]],CURR[[#This Row],[MONTH]],1)</f>
        <v>44927</v>
      </c>
      <c r="S4360" t="str">
        <f>IF(AND(CURR[[#This Row],[DATE]]&gt;=DATE(2023,6,1),CURR[[#This Row],[DATE]]&lt;=DATE(2024,5,31)),"Y","N")</f>
        <v>N</v>
      </c>
    </row>
    <row r="4361" spans="1:19" x14ac:dyDescent="0.25">
      <c r="A4361" t="s">
        <v>86</v>
      </c>
      <c r="B4361" t="s">
        <v>110</v>
      </c>
      <c r="C4361" t="s">
        <v>19</v>
      </c>
      <c r="D4361" s="1">
        <v>1861090.1315650004</v>
      </c>
      <c r="E4361" s="1">
        <v>8051120.9134789919</v>
      </c>
      <c r="F4361" s="13">
        <v>0</v>
      </c>
      <c r="G4361" s="13">
        <v>0.2311591331896666</v>
      </c>
      <c r="H4361" t="s">
        <v>24</v>
      </c>
      <c r="I4361" t="s">
        <v>17</v>
      </c>
      <c r="J4361">
        <v>2023</v>
      </c>
      <c r="K4361">
        <v>1</v>
      </c>
      <c r="L4361" s="12">
        <v>-3.5135821302821295</v>
      </c>
      <c r="M4361" s="1">
        <v>6125421.5600610022</v>
      </c>
      <c r="N4361" s="12">
        <v>-12.800018611234385</v>
      </c>
      <c r="O4361" s="13">
        <v>0.30383053857055126</v>
      </c>
      <c r="P4361" s="12">
        <v>-3.8890365483644227</v>
      </c>
      <c r="Q4361" s="12">
        <v>-7.4026186786465527</v>
      </c>
      <c r="R4361" s="2">
        <f>DATE(CURR[[#This Row],[YEAR]],CURR[[#This Row],[MONTH]],1)</f>
        <v>44927</v>
      </c>
      <c r="S4361" t="str">
        <f>IF(AND(CURR[[#This Row],[DATE]]&gt;=DATE(2023,6,1),CURR[[#This Row],[DATE]]&lt;=DATE(2024,5,31)),"Y","N")</f>
        <v>N</v>
      </c>
    </row>
    <row r="4362" spans="1:19" x14ac:dyDescent="0.25">
      <c r="A4362" t="s">
        <v>86</v>
      </c>
      <c r="B4362" t="s">
        <v>110</v>
      </c>
      <c r="C4362" t="s">
        <v>19</v>
      </c>
      <c r="D4362" s="1">
        <v>3922976.1550440001</v>
      </c>
      <c r="E4362" s="1">
        <v>6138067.4823869914</v>
      </c>
      <c r="F4362" s="13">
        <v>0</v>
      </c>
      <c r="G4362" s="13">
        <v>0.63912235671909234</v>
      </c>
      <c r="H4362" t="s">
        <v>25</v>
      </c>
      <c r="I4362" t="s">
        <v>17</v>
      </c>
      <c r="J4362">
        <v>2023</v>
      </c>
      <c r="K4362">
        <v>1</v>
      </c>
      <c r="L4362" s="12">
        <v>-17.030623647332298</v>
      </c>
      <c r="M4362" s="1">
        <v>6125421.5600610022</v>
      </c>
      <c r="N4362" s="12">
        <v>-12.800018611234385</v>
      </c>
      <c r="O4362" s="13">
        <v>0.64044182373056657</v>
      </c>
      <c r="P4362" s="12">
        <v>-8.1976672631641438</v>
      </c>
      <c r="Q4362" s="12">
        <v>-25.22829091049644</v>
      </c>
      <c r="R4362" s="2">
        <f>DATE(CURR[[#This Row],[YEAR]],CURR[[#This Row],[MONTH]],1)</f>
        <v>44927</v>
      </c>
      <c r="S4362" t="str">
        <f>IF(AND(CURR[[#This Row],[DATE]]&gt;=DATE(2023,6,1),CURR[[#This Row],[DATE]]&lt;=DATE(2024,5,31)),"Y","N")</f>
        <v>N</v>
      </c>
    </row>
    <row r="4363" spans="1:19" x14ac:dyDescent="0.25">
      <c r="A4363" t="s">
        <v>86</v>
      </c>
      <c r="B4363" t="s">
        <v>110</v>
      </c>
      <c r="C4363" t="s">
        <v>19</v>
      </c>
      <c r="D4363" s="1">
        <v>339144.04519000015</v>
      </c>
      <c r="E4363" s="1">
        <v>3617348.3610749999</v>
      </c>
      <c r="F4363" s="13">
        <v>0</v>
      </c>
      <c r="G4363" s="13">
        <v>9.3754875488191489E-2</v>
      </c>
      <c r="H4363" t="s">
        <v>26</v>
      </c>
      <c r="I4363" t="s">
        <v>17</v>
      </c>
      <c r="J4363">
        <v>2023</v>
      </c>
      <c r="K4363">
        <v>1</v>
      </c>
      <c r="L4363" s="12">
        <v>-1.8216838158680537</v>
      </c>
      <c r="M4363" s="1">
        <v>6125421.5600610022</v>
      </c>
      <c r="N4363" s="12">
        <v>-12.800018611234385</v>
      </c>
      <c r="O4363" s="13">
        <v>5.536664568546408E-2</v>
      </c>
      <c r="P4363" s="12">
        <v>-0.70869409521556026</v>
      </c>
      <c r="Q4363" s="12">
        <v>-2.530377911083614</v>
      </c>
      <c r="R4363" s="2">
        <f>DATE(CURR[[#This Row],[YEAR]],CURR[[#This Row],[MONTH]],1)</f>
        <v>44927</v>
      </c>
      <c r="S4363" t="str">
        <f>IF(AND(CURR[[#This Row],[DATE]]&gt;=DATE(2023,6,1),CURR[[#This Row],[DATE]]&lt;=DATE(2024,5,31)),"Y","N")</f>
        <v>N</v>
      </c>
    </row>
    <row r="4364" spans="1:19" x14ac:dyDescent="0.25">
      <c r="A4364" t="s">
        <v>86</v>
      </c>
      <c r="B4364" t="s">
        <v>110</v>
      </c>
      <c r="C4364" t="s">
        <v>20</v>
      </c>
      <c r="D4364" s="1">
        <v>1533170.4981899993</v>
      </c>
      <c r="E4364" s="1">
        <v>5276544.7879030015</v>
      </c>
      <c r="F4364" s="13">
        <v>0</v>
      </c>
      <c r="G4364" s="13">
        <v>0.2905633439717869</v>
      </c>
      <c r="H4364" t="s">
        <v>16</v>
      </c>
      <c r="I4364" t="s">
        <v>17</v>
      </c>
      <c r="J4364">
        <v>2023</v>
      </c>
      <c r="K4364">
        <v>1</v>
      </c>
      <c r="L4364" s="12">
        <v>-1.8846188112978906</v>
      </c>
      <c r="M4364" s="1">
        <v>5102424.6862449944</v>
      </c>
      <c r="N4364" s="12">
        <v>-10.662307941742263</v>
      </c>
      <c r="O4364" s="13">
        <v>0.30047881006908089</v>
      </c>
      <c r="P4364" s="12">
        <v>-3.2037976029248263</v>
      </c>
      <c r="Q4364" s="12">
        <v>-5.0884164142227171</v>
      </c>
      <c r="R4364" s="2">
        <f>DATE(CURR[[#This Row],[YEAR]],CURR[[#This Row],[MONTH]],1)</f>
        <v>44927</v>
      </c>
      <c r="S4364" t="str">
        <f>IF(AND(CURR[[#This Row],[DATE]]&gt;=DATE(2023,6,1),CURR[[#This Row],[DATE]]&lt;=DATE(2024,5,31)),"Y","N")</f>
        <v>N</v>
      </c>
    </row>
    <row r="4365" spans="1:19" x14ac:dyDescent="0.25">
      <c r="A4365" t="s">
        <v>86</v>
      </c>
      <c r="B4365" t="s">
        <v>110</v>
      </c>
      <c r="C4365" t="s">
        <v>20</v>
      </c>
      <c r="D4365" s="1">
        <v>5102424.6862449944</v>
      </c>
      <c r="E4365" s="1">
        <v>23083081.544844005</v>
      </c>
      <c r="F4365" s="13">
        <v>0.22104607984563945</v>
      </c>
      <c r="G4365" s="13">
        <v>0</v>
      </c>
      <c r="H4365" t="s">
        <v>21</v>
      </c>
      <c r="I4365" t="s">
        <v>23</v>
      </c>
      <c r="J4365">
        <v>2023</v>
      </c>
      <c r="K4365">
        <v>1</v>
      </c>
      <c r="L4365" s="12">
        <v>-2.900153184200287</v>
      </c>
      <c r="M4365" s="1">
        <v>5102424.6862449944</v>
      </c>
      <c r="N4365" s="12">
        <v>-10.662307941742263</v>
      </c>
      <c r="O4365" s="13">
        <v>0</v>
      </c>
      <c r="P4365" s="12">
        <v>0</v>
      </c>
      <c r="Q4365" s="12">
        <v>0</v>
      </c>
      <c r="R4365" s="2">
        <f>DATE(CURR[[#This Row],[YEAR]],CURR[[#This Row],[MONTH]],1)</f>
        <v>44927</v>
      </c>
      <c r="S4365" t="str">
        <f>IF(AND(CURR[[#This Row],[DATE]]&gt;=DATE(2023,6,1),CURR[[#This Row],[DATE]]&lt;=DATE(2024,5,31)),"Y","N")</f>
        <v>N</v>
      </c>
    </row>
    <row r="4366" spans="1:19" x14ac:dyDescent="0.25">
      <c r="A4366" t="s">
        <v>86</v>
      </c>
      <c r="B4366" t="s">
        <v>110</v>
      </c>
      <c r="C4366" t="s">
        <v>20</v>
      </c>
      <c r="D4366" s="1">
        <v>5102424.6862449944</v>
      </c>
      <c r="E4366" s="1">
        <v>23083081.544844005</v>
      </c>
      <c r="F4366" s="13">
        <v>0.22104607984563945</v>
      </c>
      <c r="G4366" s="13">
        <v>0</v>
      </c>
      <c r="H4366" t="s">
        <v>21</v>
      </c>
      <c r="I4366" t="s">
        <v>22</v>
      </c>
      <c r="J4366">
        <v>2023</v>
      </c>
      <c r="K4366">
        <v>1</v>
      </c>
      <c r="L4366" s="12">
        <v>-7.7621547575419756</v>
      </c>
      <c r="M4366" s="1">
        <v>5102424.6862449944</v>
      </c>
      <c r="N4366" s="12">
        <v>-10.662307941742263</v>
      </c>
      <c r="O4366" s="13">
        <v>0</v>
      </c>
      <c r="P4366" s="12">
        <v>0</v>
      </c>
      <c r="Q4366" s="12">
        <v>0</v>
      </c>
      <c r="R4366" s="2">
        <f>DATE(CURR[[#This Row],[YEAR]],CURR[[#This Row],[MONTH]],1)</f>
        <v>44927</v>
      </c>
      <c r="S4366" t="str">
        <f>IF(AND(CURR[[#This Row],[DATE]]&gt;=DATE(2023,6,1),CURR[[#This Row],[DATE]]&lt;=DATE(2024,5,31)),"Y","N")</f>
        <v>N</v>
      </c>
    </row>
    <row r="4367" spans="1:19" x14ac:dyDescent="0.25">
      <c r="A4367" t="s">
        <v>86</v>
      </c>
      <c r="B4367" t="s">
        <v>110</v>
      </c>
      <c r="C4367" t="s">
        <v>20</v>
      </c>
      <c r="D4367" s="1">
        <v>2553332.3288619993</v>
      </c>
      <c r="E4367" s="1">
        <v>8051120.9134789919</v>
      </c>
      <c r="F4367" s="13">
        <v>0</v>
      </c>
      <c r="G4367" s="13">
        <v>0.31713998042027569</v>
      </c>
      <c r="H4367" t="s">
        <v>24</v>
      </c>
      <c r="I4367" t="s">
        <v>17</v>
      </c>
      <c r="J4367">
        <v>2023</v>
      </c>
      <c r="K4367">
        <v>1</v>
      </c>
      <c r="L4367" s="12">
        <v>-4.8204773595876986</v>
      </c>
      <c r="M4367" s="1">
        <v>5102424.6862449944</v>
      </c>
      <c r="N4367" s="12">
        <v>-10.662307941742263</v>
      </c>
      <c r="O4367" s="13">
        <v>0.50041548594440155</v>
      </c>
      <c r="P4367" s="12">
        <v>-5.3355840099558067</v>
      </c>
      <c r="Q4367" s="12">
        <v>-10.156061369543504</v>
      </c>
      <c r="R4367" s="2">
        <f>DATE(CURR[[#This Row],[YEAR]],CURR[[#This Row],[MONTH]],1)</f>
        <v>44927</v>
      </c>
      <c r="S4367" t="str">
        <f>IF(AND(CURR[[#This Row],[DATE]]&gt;=DATE(2023,6,1),CURR[[#This Row],[DATE]]&lt;=DATE(2024,5,31)),"Y","N")</f>
        <v>N</v>
      </c>
    </row>
    <row r="4368" spans="1:19" x14ac:dyDescent="0.25">
      <c r="A4368" t="s">
        <v>86</v>
      </c>
      <c r="B4368" t="s">
        <v>110</v>
      </c>
      <c r="C4368" t="s">
        <v>20</v>
      </c>
      <c r="D4368" s="1">
        <v>651071.75388200104</v>
      </c>
      <c r="E4368" s="1">
        <v>6138067.4823869914</v>
      </c>
      <c r="F4368" s="13">
        <v>0</v>
      </c>
      <c r="G4368" s="13">
        <v>0.10607113000145936</v>
      </c>
      <c r="H4368" t="s">
        <v>25</v>
      </c>
      <c r="I4368" t="s">
        <v>17</v>
      </c>
      <c r="J4368">
        <v>2023</v>
      </c>
      <c r="K4368">
        <v>1</v>
      </c>
      <c r="L4368" s="12">
        <v>-2.8264658181814917</v>
      </c>
      <c r="M4368" s="1">
        <v>5102424.6862449944</v>
      </c>
      <c r="N4368" s="12">
        <v>-10.662307941742263</v>
      </c>
      <c r="O4368" s="13">
        <v>0.12760046329290192</v>
      </c>
      <c r="P4368" s="12">
        <v>-1.3605154331379004</v>
      </c>
      <c r="Q4368" s="12">
        <v>-4.1869812513193922</v>
      </c>
      <c r="R4368" s="2">
        <f>DATE(CURR[[#This Row],[YEAR]],CURR[[#This Row],[MONTH]],1)</f>
        <v>44927</v>
      </c>
      <c r="S4368" t="str">
        <f>IF(AND(CURR[[#This Row],[DATE]]&gt;=DATE(2023,6,1),CURR[[#This Row],[DATE]]&lt;=DATE(2024,5,31)),"Y","N")</f>
        <v>N</v>
      </c>
    </row>
    <row r="4369" spans="1:19" x14ac:dyDescent="0.25">
      <c r="A4369" t="s">
        <v>86</v>
      </c>
      <c r="B4369" t="s">
        <v>110</v>
      </c>
      <c r="C4369" t="s">
        <v>20</v>
      </c>
      <c r="D4369" s="1">
        <v>364850.10531100043</v>
      </c>
      <c r="E4369" s="1">
        <v>3617348.3610749999</v>
      </c>
      <c r="F4369" s="13">
        <v>0</v>
      </c>
      <c r="G4369" s="13">
        <v>0.1008612024313231</v>
      </c>
      <c r="H4369" t="s">
        <v>26</v>
      </c>
      <c r="I4369" t="s">
        <v>17</v>
      </c>
      <c r="J4369">
        <v>2023</v>
      </c>
      <c r="K4369">
        <v>1</v>
      </c>
      <c r="L4369" s="12">
        <v>-1.9597617634431692</v>
      </c>
      <c r="M4369" s="1">
        <v>5102424.6862449944</v>
      </c>
      <c r="N4369" s="12">
        <v>-10.662307941742263</v>
      </c>
      <c r="O4369" s="13">
        <v>7.1505240693616787E-2</v>
      </c>
      <c r="P4369" s="12">
        <v>-0.76241089572374232</v>
      </c>
      <c r="Q4369" s="12">
        <v>-2.7221726591669118</v>
      </c>
      <c r="R4369" s="2">
        <f>DATE(CURR[[#This Row],[YEAR]],CURR[[#This Row],[MONTH]],1)</f>
        <v>44927</v>
      </c>
      <c r="S4369" t="str">
        <f>IF(AND(CURR[[#This Row],[DATE]]&gt;=DATE(2023,6,1),CURR[[#This Row],[DATE]]&lt;=DATE(2024,5,31)),"Y","N")</f>
        <v>N</v>
      </c>
    </row>
    <row r="4370" spans="1:19" x14ac:dyDescent="0.25">
      <c r="A4370" t="s">
        <v>86</v>
      </c>
      <c r="B4370" t="s">
        <v>111</v>
      </c>
      <c r="C4370" t="s">
        <v>15</v>
      </c>
      <c r="D4370" s="1">
        <v>237221.12072900007</v>
      </c>
      <c r="E4370" s="1">
        <v>1089611.9252300004</v>
      </c>
      <c r="F4370" s="13">
        <v>0</v>
      </c>
      <c r="G4370" s="13">
        <v>0.21771156797767821</v>
      </c>
      <c r="H4370" t="s">
        <v>16</v>
      </c>
      <c r="I4370" t="s">
        <v>17</v>
      </c>
      <c r="J4370">
        <v>2023</v>
      </c>
      <c r="K4370">
        <v>1</v>
      </c>
      <c r="L4370" s="12">
        <v>-1.412095933504026</v>
      </c>
      <c r="M4370" s="1">
        <v>805653.35206800012</v>
      </c>
      <c r="N4370" s="12">
        <v>-7.3988263792106608</v>
      </c>
      <c r="O4370" s="13">
        <v>0.29444564479262259</v>
      </c>
      <c r="P4370" s="12">
        <v>-2.178552203935348</v>
      </c>
      <c r="Q4370" s="12">
        <v>-3.5906481374393739</v>
      </c>
      <c r="R4370" s="2">
        <f>DATE(CURR[[#This Row],[YEAR]],CURR[[#This Row],[MONTH]],1)</f>
        <v>44927</v>
      </c>
      <c r="S4370" t="str">
        <f>IF(AND(CURR[[#This Row],[DATE]]&gt;=DATE(2023,6,1),CURR[[#This Row],[DATE]]&lt;=DATE(2024,5,31)),"Y","N")</f>
        <v>N</v>
      </c>
    </row>
    <row r="4371" spans="1:19" x14ac:dyDescent="0.25">
      <c r="A4371" t="s">
        <v>86</v>
      </c>
      <c r="B4371" t="s">
        <v>111</v>
      </c>
      <c r="C4371" t="s">
        <v>15</v>
      </c>
      <c r="D4371" s="1">
        <v>805653.35206800012</v>
      </c>
      <c r="E4371" s="1">
        <v>5252351.5456019947</v>
      </c>
      <c r="F4371" s="13">
        <v>0.15338907631622756</v>
      </c>
      <c r="G4371" s="13">
        <v>0</v>
      </c>
      <c r="H4371" t="s">
        <v>21</v>
      </c>
      <c r="I4371" t="s">
        <v>23</v>
      </c>
      <c r="J4371">
        <v>2023</v>
      </c>
      <c r="K4371">
        <v>1</v>
      </c>
      <c r="L4371" s="12">
        <v>-2.0124845390187254</v>
      </c>
      <c r="M4371" s="1">
        <v>805653.35206800012</v>
      </c>
      <c r="N4371" s="12">
        <v>-7.3988263792106608</v>
      </c>
      <c r="O4371" s="13">
        <v>0</v>
      </c>
      <c r="P4371" s="12">
        <v>0</v>
      </c>
      <c r="Q4371" s="12">
        <v>0</v>
      </c>
      <c r="R4371" s="2">
        <f>DATE(CURR[[#This Row],[YEAR]],CURR[[#This Row],[MONTH]],1)</f>
        <v>44927</v>
      </c>
      <c r="S4371" t="str">
        <f>IF(AND(CURR[[#This Row],[DATE]]&gt;=DATE(2023,6,1),CURR[[#This Row],[DATE]]&lt;=DATE(2024,5,31)),"Y","N")</f>
        <v>N</v>
      </c>
    </row>
    <row r="4372" spans="1:19" x14ac:dyDescent="0.25">
      <c r="A4372" t="s">
        <v>86</v>
      </c>
      <c r="B4372" t="s">
        <v>111</v>
      </c>
      <c r="C4372" t="s">
        <v>15</v>
      </c>
      <c r="D4372" s="1">
        <v>805653.35206800012</v>
      </c>
      <c r="E4372" s="1">
        <v>5252351.5456019947</v>
      </c>
      <c r="F4372" s="13">
        <v>0.15338907631622756</v>
      </c>
      <c r="G4372" s="13">
        <v>0</v>
      </c>
      <c r="H4372" t="s">
        <v>21</v>
      </c>
      <c r="I4372" t="s">
        <v>22</v>
      </c>
      <c r="J4372">
        <v>2023</v>
      </c>
      <c r="K4372">
        <v>1</v>
      </c>
      <c r="L4372" s="12">
        <v>-5.3863418401919354</v>
      </c>
      <c r="M4372" s="1">
        <v>805653.35206800012</v>
      </c>
      <c r="N4372" s="12">
        <v>-7.3988263792106608</v>
      </c>
      <c r="O4372" s="13">
        <v>0</v>
      </c>
      <c r="P4372" s="12">
        <v>0</v>
      </c>
      <c r="Q4372" s="12">
        <v>0</v>
      </c>
      <c r="R4372" s="2">
        <f>DATE(CURR[[#This Row],[YEAR]],CURR[[#This Row],[MONTH]],1)</f>
        <v>44927</v>
      </c>
      <c r="S4372" t="str">
        <f>IF(AND(CURR[[#This Row],[DATE]]&gt;=DATE(2023,6,1),CURR[[#This Row],[DATE]]&lt;=DATE(2024,5,31)),"Y","N")</f>
        <v>N</v>
      </c>
    </row>
    <row r="4373" spans="1:19" x14ac:dyDescent="0.25">
      <c r="A4373" t="s">
        <v>86</v>
      </c>
      <c r="B4373" t="s">
        <v>111</v>
      </c>
      <c r="C4373" t="s">
        <v>15</v>
      </c>
      <c r="D4373" s="1">
        <v>347635.59906199999</v>
      </c>
      <c r="E4373" s="1">
        <v>2002243.9376949996</v>
      </c>
      <c r="F4373" s="13">
        <v>0</v>
      </c>
      <c r="G4373" s="13">
        <v>0.17362299993386474</v>
      </c>
      <c r="H4373" t="s">
        <v>24</v>
      </c>
      <c r="I4373" t="s">
        <v>17</v>
      </c>
      <c r="J4373">
        <v>2023</v>
      </c>
      <c r="K4373">
        <v>1</v>
      </c>
      <c r="L4373" s="12">
        <v>-2.6390420380797344</v>
      </c>
      <c r="M4373" s="1">
        <v>805653.35206800012</v>
      </c>
      <c r="N4373" s="12">
        <v>-7.3988263792106608</v>
      </c>
      <c r="O4373" s="13">
        <v>0.43149525558314594</v>
      </c>
      <c r="P4373" s="12">
        <v>-3.1925584795128263</v>
      </c>
      <c r="Q4373" s="12">
        <v>-5.8316005175925607</v>
      </c>
      <c r="R4373" s="2">
        <f>DATE(CURR[[#This Row],[YEAR]],CURR[[#This Row],[MONTH]],1)</f>
        <v>44927</v>
      </c>
      <c r="S4373" t="str">
        <f>IF(AND(CURR[[#This Row],[DATE]]&gt;=DATE(2023,6,1),CURR[[#This Row],[DATE]]&lt;=DATE(2024,5,31)),"Y","N")</f>
        <v>N</v>
      </c>
    </row>
    <row r="4374" spans="1:19" x14ac:dyDescent="0.25">
      <c r="A4374" t="s">
        <v>86</v>
      </c>
      <c r="B4374" t="s">
        <v>111</v>
      </c>
      <c r="C4374" t="s">
        <v>15</v>
      </c>
      <c r="D4374" s="1">
        <v>100134.746186</v>
      </c>
      <c r="E4374" s="1">
        <v>1423420.9853239995</v>
      </c>
      <c r="F4374" s="13">
        <v>0</v>
      </c>
      <c r="G4374" s="13">
        <v>7.0347948511667688E-2</v>
      </c>
      <c r="H4374" t="s">
        <v>25</v>
      </c>
      <c r="I4374" t="s">
        <v>17</v>
      </c>
      <c r="J4374">
        <v>2023</v>
      </c>
      <c r="K4374">
        <v>1</v>
      </c>
      <c r="L4374" s="12">
        <v>-1.8745541019944314</v>
      </c>
      <c r="M4374" s="1">
        <v>805653.35206800012</v>
      </c>
      <c r="N4374" s="12">
        <v>-7.3988263792106608</v>
      </c>
      <c r="O4374" s="13">
        <v>0.12429011302313586</v>
      </c>
      <c r="P4374" s="12">
        <v>-0.91960096691065207</v>
      </c>
      <c r="Q4374" s="12">
        <v>-2.7941550689050834</v>
      </c>
      <c r="R4374" s="2">
        <f>DATE(CURR[[#This Row],[YEAR]],CURR[[#This Row],[MONTH]],1)</f>
        <v>44927</v>
      </c>
      <c r="S4374" t="str">
        <f>IF(AND(CURR[[#This Row],[DATE]]&gt;=DATE(2023,6,1),CURR[[#This Row],[DATE]]&lt;=DATE(2024,5,31)),"Y","N")</f>
        <v>N</v>
      </c>
    </row>
    <row r="4375" spans="1:19" x14ac:dyDescent="0.25">
      <c r="A4375" t="s">
        <v>86</v>
      </c>
      <c r="B4375" t="s">
        <v>111</v>
      </c>
      <c r="C4375" t="s">
        <v>15</v>
      </c>
      <c r="D4375" s="1">
        <v>120661.88609099998</v>
      </c>
      <c r="E4375" s="1">
        <v>737074.69735300017</v>
      </c>
      <c r="F4375" s="13">
        <v>0</v>
      </c>
      <c r="G4375" s="13">
        <v>0.16370374200108043</v>
      </c>
      <c r="H4375" t="s">
        <v>26</v>
      </c>
      <c r="I4375" t="s">
        <v>17</v>
      </c>
      <c r="J4375">
        <v>2023</v>
      </c>
      <c r="K4375">
        <v>1</v>
      </c>
      <c r="L4375" s="12">
        <v>-3.1808101269140741</v>
      </c>
      <c r="M4375" s="1">
        <v>805653.35206800012</v>
      </c>
      <c r="N4375" s="12">
        <v>-7.3988263792106608</v>
      </c>
      <c r="O4375" s="13">
        <v>0.1497689866010955</v>
      </c>
      <c r="P4375" s="12">
        <v>-1.1081147288518334</v>
      </c>
      <c r="Q4375" s="12">
        <v>-4.2889248557659077</v>
      </c>
      <c r="R4375" s="2">
        <f>DATE(CURR[[#This Row],[YEAR]],CURR[[#This Row],[MONTH]],1)</f>
        <v>44927</v>
      </c>
      <c r="S4375" t="str">
        <f>IF(AND(CURR[[#This Row],[DATE]]&gt;=DATE(2023,6,1),CURR[[#This Row],[DATE]]&lt;=DATE(2024,5,31)),"Y","N")</f>
        <v>N</v>
      </c>
    </row>
    <row r="4376" spans="1:19" x14ac:dyDescent="0.25">
      <c r="A4376" t="s">
        <v>86</v>
      </c>
      <c r="B4376" t="s">
        <v>111</v>
      </c>
      <c r="C4376" t="s">
        <v>18</v>
      </c>
      <c r="D4376" s="1">
        <v>500156.33775200002</v>
      </c>
      <c r="E4376" s="1">
        <v>1089611.9252300004</v>
      </c>
      <c r="F4376" s="13">
        <v>0</v>
      </c>
      <c r="G4376" s="13">
        <v>0.45902245209589154</v>
      </c>
      <c r="H4376" t="s">
        <v>16</v>
      </c>
      <c r="I4376" t="s">
        <v>17</v>
      </c>
      <c r="J4376">
        <v>2023</v>
      </c>
      <c r="K4376">
        <v>1</v>
      </c>
      <c r="L4376" s="12">
        <v>-2.9772590589128121</v>
      </c>
      <c r="M4376" s="1">
        <v>1540925.3818999999</v>
      </c>
      <c r="N4376" s="12">
        <v>-14.151296379183552</v>
      </c>
      <c r="O4376" s="13">
        <v>0.32458180235521505</v>
      </c>
      <c r="P4376" s="12">
        <v>-4.5932532844182266</v>
      </c>
      <c r="Q4376" s="12">
        <v>-7.5705123433310391</v>
      </c>
      <c r="R4376" s="2">
        <f>DATE(CURR[[#This Row],[YEAR]],CURR[[#This Row],[MONTH]],1)</f>
        <v>44927</v>
      </c>
      <c r="S4376" t="str">
        <f>IF(AND(CURR[[#This Row],[DATE]]&gt;=DATE(2023,6,1),CURR[[#This Row],[DATE]]&lt;=DATE(2024,5,31)),"Y","N")</f>
        <v>N</v>
      </c>
    </row>
    <row r="4377" spans="1:19" x14ac:dyDescent="0.25">
      <c r="A4377" t="s">
        <v>86</v>
      </c>
      <c r="B4377" t="s">
        <v>111</v>
      </c>
      <c r="C4377" t="s">
        <v>18</v>
      </c>
      <c r="D4377" s="1">
        <v>1540925.3818999999</v>
      </c>
      <c r="E4377" s="1">
        <v>5252351.5456019947</v>
      </c>
      <c r="F4377" s="13">
        <v>0.29337818851639486</v>
      </c>
      <c r="G4377" s="13">
        <v>0</v>
      </c>
      <c r="H4377" t="s">
        <v>21</v>
      </c>
      <c r="I4377" t="s">
        <v>23</v>
      </c>
      <c r="J4377">
        <v>2023</v>
      </c>
      <c r="K4377">
        <v>1</v>
      </c>
      <c r="L4377" s="12">
        <v>-3.849159814075386</v>
      </c>
      <c r="M4377" s="1">
        <v>1540925.3818999999</v>
      </c>
      <c r="N4377" s="12">
        <v>-14.151296379183552</v>
      </c>
      <c r="O4377" s="13">
        <v>0</v>
      </c>
      <c r="P4377" s="12">
        <v>0</v>
      </c>
      <c r="Q4377" s="12">
        <v>0</v>
      </c>
      <c r="R4377" s="2">
        <f>DATE(CURR[[#This Row],[YEAR]],CURR[[#This Row],[MONTH]],1)</f>
        <v>44927</v>
      </c>
      <c r="S4377" t="str">
        <f>IF(AND(CURR[[#This Row],[DATE]]&gt;=DATE(2023,6,1),CURR[[#This Row],[DATE]]&lt;=DATE(2024,5,31)),"Y","N")</f>
        <v>N</v>
      </c>
    </row>
    <row r="4378" spans="1:19" x14ac:dyDescent="0.25">
      <c r="A4378" t="s">
        <v>86</v>
      </c>
      <c r="B4378" t="s">
        <v>111</v>
      </c>
      <c r="C4378" t="s">
        <v>18</v>
      </c>
      <c r="D4378" s="1">
        <v>1540925.3818999999</v>
      </c>
      <c r="E4378" s="1">
        <v>5252351.5456019947</v>
      </c>
      <c r="F4378" s="13">
        <v>0.29337818851639486</v>
      </c>
      <c r="G4378" s="13">
        <v>0</v>
      </c>
      <c r="H4378" t="s">
        <v>21</v>
      </c>
      <c r="I4378" t="s">
        <v>22</v>
      </c>
      <c r="J4378">
        <v>2023</v>
      </c>
      <c r="K4378">
        <v>1</v>
      </c>
      <c r="L4378" s="12">
        <v>-10.302136565108166</v>
      </c>
      <c r="M4378" s="1">
        <v>1540925.3818999999</v>
      </c>
      <c r="N4378" s="12">
        <v>-14.151296379183552</v>
      </c>
      <c r="O4378" s="13">
        <v>0</v>
      </c>
      <c r="P4378" s="12">
        <v>0</v>
      </c>
      <c r="Q4378" s="12">
        <v>0</v>
      </c>
      <c r="R4378" s="2">
        <f>DATE(CURR[[#This Row],[YEAR]],CURR[[#This Row],[MONTH]],1)</f>
        <v>44927</v>
      </c>
      <c r="S4378" t="str">
        <f>IF(AND(CURR[[#This Row],[DATE]]&gt;=DATE(2023,6,1),CURR[[#This Row],[DATE]]&lt;=DATE(2024,5,31)),"Y","N")</f>
        <v>N</v>
      </c>
    </row>
    <row r="4379" spans="1:19" x14ac:dyDescent="0.25">
      <c r="A4379" t="s">
        <v>86</v>
      </c>
      <c r="B4379" t="s">
        <v>111</v>
      </c>
      <c r="C4379" t="s">
        <v>18</v>
      </c>
      <c r="D4379" s="1">
        <v>410246.38426199998</v>
      </c>
      <c r="E4379" s="1">
        <v>2002243.9376949996</v>
      </c>
      <c r="F4379" s="13">
        <v>0</v>
      </c>
      <c r="G4379" s="13">
        <v>0.2048933082221136</v>
      </c>
      <c r="H4379" t="s">
        <v>24</v>
      </c>
      <c r="I4379" t="s">
        <v>17</v>
      </c>
      <c r="J4379">
        <v>2023</v>
      </c>
      <c r="K4379">
        <v>1</v>
      </c>
      <c r="L4379" s="12">
        <v>-3.1143457602123794</v>
      </c>
      <c r="M4379" s="1">
        <v>1540925.3818999999</v>
      </c>
      <c r="N4379" s="12">
        <v>-14.151296379183552</v>
      </c>
      <c r="O4379" s="13">
        <v>0.26623377684658284</v>
      </c>
      <c r="P4379" s="12">
        <v>-3.7675530823054095</v>
      </c>
      <c r="Q4379" s="12">
        <v>-6.8818988425177885</v>
      </c>
      <c r="R4379" s="2">
        <f>DATE(CURR[[#This Row],[YEAR]],CURR[[#This Row],[MONTH]],1)</f>
        <v>44927</v>
      </c>
      <c r="S4379" t="str">
        <f>IF(AND(CURR[[#This Row],[DATE]]&gt;=DATE(2023,6,1),CURR[[#This Row],[DATE]]&lt;=DATE(2024,5,31)),"Y","N")</f>
        <v>N</v>
      </c>
    </row>
    <row r="4380" spans="1:19" x14ac:dyDescent="0.25">
      <c r="A4380" t="s">
        <v>86</v>
      </c>
      <c r="B4380" t="s">
        <v>111</v>
      </c>
      <c r="C4380" t="s">
        <v>18</v>
      </c>
      <c r="D4380" s="1">
        <v>198607.23774300009</v>
      </c>
      <c r="E4380" s="1">
        <v>1423420.9853239995</v>
      </c>
      <c r="F4380" s="13">
        <v>0</v>
      </c>
      <c r="G4380" s="13">
        <v>0.13952810854323117</v>
      </c>
      <c r="H4380" t="s">
        <v>25</v>
      </c>
      <c r="I4380" t="s">
        <v>17</v>
      </c>
      <c r="J4380">
        <v>2023</v>
      </c>
      <c r="K4380">
        <v>1</v>
      </c>
      <c r="L4380" s="12">
        <v>-3.7179902718820279</v>
      </c>
      <c r="M4380" s="1">
        <v>1540925.3818999999</v>
      </c>
      <c r="N4380" s="12">
        <v>-14.151296379183552</v>
      </c>
      <c r="O4380" s="13">
        <v>0.12888829016374068</v>
      </c>
      <c r="P4380" s="12">
        <v>-1.8239363939133024</v>
      </c>
      <c r="Q4380" s="12">
        <v>-5.5419266657953301</v>
      </c>
      <c r="R4380" s="2">
        <f>DATE(CURR[[#This Row],[YEAR]],CURR[[#This Row],[MONTH]],1)</f>
        <v>44927</v>
      </c>
      <c r="S4380" t="str">
        <f>IF(AND(CURR[[#This Row],[DATE]]&gt;=DATE(2023,6,1),CURR[[#This Row],[DATE]]&lt;=DATE(2024,5,31)),"Y","N")</f>
        <v>N</v>
      </c>
    </row>
    <row r="4381" spans="1:19" x14ac:dyDescent="0.25">
      <c r="A4381" t="s">
        <v>86</v>
      </c>
      <c r="B4381" t="s">
        <v>111</v>
      </c>
      <c r="C4381" t="s">
        <v>18</v>
      </c>
      <c r="D4381" s="1">
        <v>431915.422143</v>
      </c>
      <c r="E4381" s="1">
        <v>737074.69735300017</v>
      </c>
      <c r="F4381" s="13">
        <v>0</v>
      </c>
      <c r="G4381" s="13">
        <v>0.58598595731762981</v>
      </c>
      <c r="H4381" t="s">
        <v>26</v>
      </c>
      <c r="I4381" t="s">
        <v>17</v>
      </c>
      <c r="J4381">
        <v>2023</v>
      </c>
      <c r="K4381">
        <v>1</v>
      </c>
      <c r="L4381" s="12">
        <v>-11.385873312859605</v>
      </c>
      <c r="M4381" s="1">
        <v>1540925.3818999999</v>
      </c>
      <c r="N4381" s="12">
        <v>-14.151296379183552</v>
      </c>
      <c r="O4381" s="13">
        <v>0.28029613063446157</v>
      </c>
      <c r="P4381" s="12">
        <v>-3.9665536185466159</v>
      </c>
      <c r="Q4381" s="12">
        <v>-15.352426931406221</v>
      </c>
      <c r="R4381" s="2">
        <f>DATE(CURR[[#This Row],[YEAR]],CURR[[#This Row],[MONTH]],1)</f>
        <v>44927</v>
      </c>
      <c r="S4381" t="str">
        <f>IF(AND(CURR[[#This Row],[DATE]]&gt;=DATE(2023,6,1),CURR[[#This Row],[DATE]]&lt;=DATE(2024,5,31)),"Y","N")</f>
        <v>N</v>
      </c>
    </row>
    <row r="4382" spans="1:19" x14ac:dyDescent="0.25">
      <c r="A4382" t="s">
        <v>86</v>
      </c>
      <c r="B4382" t="s">
        <v>111</v>
      </c>
      <c r="C4382" t="s">
        <v>19</v>
      </c>
      <c r="D4382" s="1">
        <v>453.41378900000007</v>
      </c>
      <c r="E4382" s="1">
        <v>1089611.9252300004</v>
      </c>
      <c r="F4382" s="13">
        <v>0</v>
      </c>
      <c r="G4382" s="13">
        <v>4.1612410666695975E-4</v>
      </c>
      <c r="H4382" t="s">
        <v>16</v>
      </c>
      <c r="I4382" t="s">
        <v>17</v>
      </c>
      <c r="J4382">
        <v>2023</v>
      </c>
      <c r="K4382">
        <v>1</v>
      </c>
      <c r="L4382" s="12">
        <v>-2.6990167050639047E-3</v>
      </c>
      <c r="M4382" s="1">
        <v>1513935.0027459995</v>
      </c>
      <c r="N4382" s="12">
        <v>-13.903426586602261</v>
      </c>
      <c r="O4382" s="13">
        <v>2.9949356357940787E-4</v>
      </c>
      <c r="P4382" s="12">
        <v>-4.1639867743861938E-3</v>
      </c>
      <c r="Q4382" s="12">
        <v>-6.8630034794500989E-3</v>
      </c>
      <c r="R4382" s="2">
        <f>DATE(CURR[[#This Row],[YEAR]],CURR[[#This Row],[MONTH]],1)</f>
        <v>44927</v>
      </c>
      <c r="S4382" t="str">
        <f>IF(AND(CURR[[#This Row],[DATE]]&gt;=DATE(2023,6,1),CURR[[#This Row],[DATE]]&lt;=DATE(2024,5,31)),"Y","N")</f>
        <v>N</v>
      </c>
    </row>
    <row r="4383" spans="1:19" x14ac:dyDescent="0.25">
      <c r="A4383" t="s">
        <v>86</v>
      </c>
      <c r="B4383" t="s">
        <v>111</v>
      </c>
      <c r="C4383" t="s">
        <v>19</v>
      </c>
      <c r="D4383" s="1">
        <v>1513935.0027459995</v>
      </c>
      <c r="E4383" s="1">
        <v>5252351.5456019947</v>
      </c>
      <c r="F4383" s="13">
        <v>0.28823946561872427</v>
      </c>
      <c r="G4383" s="13">
        <v>0</v>
      </c>
      <c r="H4383" t="s">
        <v>21</v>
      </c>
      <c r="I4383" t="s">
        <v>23</v>
      </c>
      <c r="J4383">
        <v>2023</v>
      </c>
      <c r="K4383">
        <v>1</v>
      </c>
      <c r="L4383" s="12">
        <v>-3.7817391043988815</v>
      </c>
      <c r="M4383" s="1">
        <v>1513935.0027459995</v>
      </c>
      <c r="N4383" s="12">
        <v>-13.903426586602261</v>
      </c>
      <c r="O4383" s="13">
        <v>0</v>
      </c>
      <c r="P4383" s="12">
        <v>0</v>
      </c>
      <c r="Q4383" s="12">
        <v>0</v>
      </c>
      <c r="R4383" s="2">
        <f>DATE(CURR[[#This Row],[YEAR]],CURR[[#This Row],[MONTH]],1)</f>
        <v>44927</v>
      </c>
      <c r="S4383" t="str">
        <f>IF(AND(CURR[[#This Row],[DATE]]&gt;=DATE(2023,6,1),CURR[[#This Row],[DATE]]&lt;=DATE(2024,5,31)),"Y","N")</f>
        <v>N</v>
      </c>
    </row>
    <row r="4384" spans="1:19" x14ac:dyDescent="0.25">
      <c r="A4384" t="s">
        <v>86</v>
      </c>
      <c r="B4384" t="s">
        <v>111</v>
      </c>
      <c r="C4384" t="s">
        <v>19</v>
      </c>
      <c r="D4384" s="1">
        <v>1513935.0027459995</v>
      </c>
      <c r="E4384" s="1">
        <v>5252351.5456019947</v>
      </c>
      <c r="F4384" s="13">
        <v>0.28823946561872427</v>
      </c>
      <c r="G4384" s="13">
        <v>0</v>
      </c>
      <c r="H4384" t="s">
        <v>21</v>
      </c>
      <c r="I4384" t="s">
        <v>22</v>
      </c>
      <c r="J4384">
        <v>2023</v>
      </c>
      <c r="K4384">
        <v>1</v>
      </c>
      <c r="L4384" s="12">
        <v>-10.121687482203379</v>
      </c>
      <c r="M4384" s="1">
        <v>1513935.0027459995</v>
      </c>
      <c r="N4384" s="12">
        <v>-13.903426586602261</v>
      </c>
      <c r="O4384" s="13">
        <v>0</v>
      </c>
      <c r="P4384" s="12">
        <v>0</v>
      </c>
      <c r="Q4384" s="12">
        <v>0</v>
      </c>
      <c r="R4384" s="2">
        <f>DATE(CURR[[#This Row],[YEAR]],CURR[[#This Row],[MONTH]],1)</f>
        <v>44927</v>
      </c>
      <c r="S4384" t="str">
        <f>IF(AND(CURR[[#This Row],[DATE]]&gt;=DATE(2023,6,1),CURR[[#This Row],[DATE]]&lt;=DATE(2024,5,31)),"Y","N")</f>
        <v>N</v>
      </c>
    </row>
    <row r="4385" spans="1:19" x14ac:dyDescent="0.25">
      <c r="A4385" t="s">
        <v>86</v>
      </c>
      <c r="B4385" t="s">
        <v>111</v>
      </c>
      <c r="C4385" t="s">
        <v>19</v>
      </c>
      <c r="D4385" s="1">
        <v>483283.75145900017</v>
      </c>
      <c r="E4385" s="1">
        <v>2002243.9376949996</v>
      </c>
      <c r="F4385" s="13">
        <v>0</v>
      </c>
      <c r="G4385" s="13">
        <v>0.24137106491397875</v>
      </c>
      <c r="H4385" t="s">
        <v>24</v>
      </c>
      <c r="I4385" t="s">
        <v>17</v>
      </c>
      <c r="J4385">
        <v>2023</v>
      </c>
      <c r="K4385">
        <v>1</v>
      </c>
      <c r="L4385" s="12">
        <v>-3.6688018714496327</v>
      </c>
      <c r="M4385" s="1">
        <v>1513935.0027459995</v>
      </c>
      <c r="N4385" s="12">
        <v>-13.903426586602261</v>
      </c>
      <c r="O4385" s="13">
        <v>0.31922357999677159</v>
      </c>
      <c r="P4385" s="12">
        <v>-4.4383016091974676</v>
      </c>
      <c r="Q4385" s="12">
        <v>-8.1071034806471012</v>
      </c>
      <c r="R4385" s="2">
        <f>DATE(CURR[[#This Row],[YEAR]],CURR[[#This Row],[MONTH]],1)</f>
        <v>44927</v>
      </c>
      <c r="S4385" t="str">
        <f>IF(AND(CURR[[#This Row],[DATE]]&gt;=DATE(2023,6,1),CURR[[#This Row],[DATE]]&lt;=DATE(2024,5,31)),"Y","N")</f>
        <v>N</v>
      </c>
    </row>
    <row r="4386" spans="1:19" x14ac:dyDescent="0.25">
      <c r="A4386" t="s">
        <v>86</v>
      </c>
      <c r="B4386" t="s">
        <v>111</v>
      </c>
      <c r="C4386" t="s">
        <v>19</v>
      </c>
      <c r="D4386" s="1">
        <v>952793.80516600003</v>
      </c>
      <c r="E4386" s="1">
        <v>1423420.9853239995</v>
      </c>
      <c r="F4386" s="13">
        <v>0</v>
      </c>
      <c r="G4386" s="13">
        <v>0.66936894635505517</v>
      </c>
      <c r="H4386" t="s">
        <v>25</v>
      </c>
      <c r="I4386" t="s">
        <v>17</v>
      </c>
      <c r="J4386">
        <v>2023</v>
      </c>
      <c r="K4386">
        <v>1</v>
      </c>
      <c r="L4386" s="12">
        <v>-17.836601218434215</v>
      </c>
      <c r="M4386" s="1">
        <v>1513935.0027459995</v>
      </c>
      <c r="N4386" s="12">
        <v>-13.903426586602261</v>
      </c>
      <c r="O4386" s="13">
        <v>0.62934921475347849</v>
      </c>
      <c r="P4386" s="12">
        <v>-8.7501106046607688</v>
      </c>
      <c r="Q4386" s="12">
        <v>-26.586711823094983</v>
      </c>
      <c r="R4386" s="2">
        <f>DATE(CURR[[#This Row],[YEAR]],CURR[[#This Row],[MONTH]],1)</f>
        <v>44927</v>
      </c>
      <c r="S4386" t="str">
        <f>IF(AND(CURR[[#This Row],[DATE]]&gt;=DATE(2023,6,1),CURR[[#This Row],[DATE]]&lt;=DATE(2024,5,31)),"Y","N")</f>
        <v>N</v>
      </c>
    </row>
    <row r="4387" spans="1:19" x14ac:dyDescent="0.25">
      <c r="A4387" t="s">
        <v>86</v>
      </c>
      <c r="B4387" t="s">
        <v>111</v>
      </c>
      <c r="C4387" t="s">
        <v>19</v>
      </c>
      <c r="D4387" s="1">
        <v>77404.032332000002</v>
      </c>
      <c r="E4387" s="1">
        <v>737074.69735300017</v>
      </c>
      <c r="F4387" s="13">
        <v>0</v>
      </c>
      <c r="G4387" s="13">
        <v>0.1050151804287614</v>
      </c>
      <c r="H4387" t="s">
        <v>26</v>
      </c>
      <c r="I4387" t="s">
        <v>17</v>
      </c>
      <c r="J4387">
        <v>2023</v>
      </c>
      <c r="K4387">
        <v>1</v>
      </c>
      <c r="L4387" s="12">
        <v>-2.0404747338353966</v>
      </c>
      <c r="M4387" s="1">
        <v>1513935.0027459995</v>
      </c>
      <c r="N4387" s="12">
        <v>-13.903426586602261</v>
      </c>
      <c r="O4387" s="13">
        <v>5.1127711686171029E-2</v>
      </c>
      <c r="P4387" s="12">
        <v>-0.71085038596964545</v>
      </c>
      <c r="Q4387" s="12">
        <v>-2.7513251198050419</v>
      </c>
      <c r="R4387" s="2">
        <f>DATE(CURR[[#This Row],[YEAR]],CURR[[#This Row],[MONTH]],1)</f>
        <v>44927</v>
      </c>
      <c r="S4387" t="str">
        <f>IF(AND(CURR[[#This Row],[DATE]]&gt;=DATE(2023,6,1),CURR[[#This Row],[DATE]]&lt;=DATE(2024,5,31)),"Y","N")</f>
        <v>N</v>
      </c>
    </row>
    <row r="4388" spans="1:19" x14ac:dyDescent="0.25">
      <c r="A4388" t="s">
        <v>86</v>
      </c>
      <c r="B4388" t="s">
        <v>111</v>
      </c>
      <c r="C4388" t="s">
        <v>20</v>
      </c>
      <c r="D4388" s="1">
        <v>351781.05296000006</v>
      </c>
      <c r="E4388" s="1">
        <v>1089611.9252300004</v>
      </c>
      <c r="F4388" s="13">
        <v>0</v>
      </c>
      <c r="G4388" s="13">
        <v>0.32284985581976305</v>
      </c>
      <c r="H4388" t="s">
        <v>16</v>
      </c>
      <c r="I4388" t="s">
        <v>17</v>
      </c>
      <c r="J4388">
        <v>2023</v>
      </c>
      <c r="K4388">
        <v>1</v>
      </c>
      <c r="L4388" s="12">
        <v>-2.0940319008780968</v>
      </c>
      <c r="M4388" s="1">
        <v>1391837.8088880002</v>
      </c>
      <c r="N4388" s="12">
        <v>-12.782130515003573</v>
      </c>
      <c r="O4388" s="13">
        <v>0.25274572275131196</v>
      </c>
      <c r="P4388" s="12">
        <v>-3.2306288153161775</v>
      </c>
      <c r="Q4388" s="12">
        <v>-5.3246607161942743</v>
      </c>
      <c r="R4388" s="2">
        <f>DATE(CURR[[#This Row],[YEAR]],CURR[[#This Row],[MONTH]],1)</f>
        <v>44927</v>
      </c>
      <c r="S4388" t="str">
        <f>IF(AND(CURR[[#This Row],[DATE]]&gt;=DATE(2023,6,1),CURR[[#This Row],[DATE]]&lt;=DATE(2024,5,31)),"Y","N")</f>
        <v>N</v>
      </c>
    </row>
    <row r="4389" spans="1:19" x14ac:dyDescent="0.25">
      <c r="A4389" t="s">
        <v>86</v>
      </c>
      <c r="B4389" t="s">
        <v>111</v>
      </c>
      <c r="C4389" t="s">
        <v>20</v>
      </c>
      <c r="D4389" s="1">
        <v>1391837.8088880002</v>
      </c>
      <c r="E4389" s="1">
        <v>5252351.5456019947</v>
      </c>
      <c r="F4389" s="13">
        <v>0.26499326954865426</v>
      </c>
      <c r="G4389" s="13">
        <v>0</v>
      </c>
      <c r="H4389" t="s">
        <v>21</v>
      </c>
      <c r="I4389" t="s">
        <v>23</v>
      </c>
      <c r="J4389">
        <v>2023</v>
      </c>
      <c r="K4389">
        <v>1</v>
      </c>
      <c r="L4389" s="12">
        <v>-3.4767460025070198</v>
      </c>
      <c r="M4389" s="1">
        <v>1391837.8088880002</v>
      </c>
      <c r="N4389" s="12">
        <v>-12.782130515003573</v>
      </c>
      <c r="O4389" s="13">
        <v>0</v>
      </c>
      <c r="P4389" s="12">
        <v>0</v>
      </c>
      <c r="Q4389" s="12">
        <v>0</v>
      </c>
      <c r="R4389" s="2">
        <f>DATE(CURR[[#This Row],[YEAR]],CURR[[#This Row],[MONTH]],1)</f>
        <v>44927</v>
      </c>
      <c r="S4389" t="str">
        <f>IF(AND(CURR[[#This Row],[DATE]]&gt;=DATE(2023,6,1),CURR[[#This Row],[DATE]]&lt;=DATE(2024,5,31)),"Y","N")</f>
        <v>N</v>
      </c>
    </row>
    <row r="4390" spans="1:19" x14ac:dyDescent="0.25">
      <c r="A4390" t="s">
        <v>86</v>
      </c>
      <c r="B4390" t="s">
        <v>111</v>
      </c>
      <c r="C4390" t="s">
        <v>20</v>
      </c>
      <c r="D4390" s="1">
        <v>1391837.8088880002</v>
      </c>
      <c r="E4390" s="1">
        <v>5252351.5456019947</v>
      </c>
      <c r="F4390" s="13">
        <v>0.26499326954865426</v>
      </c>
      <c r="G4390" s="13">
        <v>0</v>
      </c>
      <c r="H4390" t="s">
        <v>21</v>
      </c>
      <c r="I4390" t="s">
        <v>22</v>
      </c>
      <c r="J4390">
        <v>2023</v>
      </c>
      <c r="K4390">
        <v>1</v>
      </c>
      <c r="L4390" s="12">
        <v>-9.3053845124965537</v>
      </c>
      <c r="M4390" s="1">
        <v>1391837.8088880002</v>
      </c>
      <c r="N4390" s="12">
        <v>-12.782130515003573</v>
      </c>
      <c r="O4390" s="13">
        <v>0</v>
      </c>
      <c r="P4390" s="12">
        <v>0</v>
      </c>
      <c r="Q4390" s="12">
        <v>0</v>
      </c>
      <c r="R4390" s="2">
        <f>DATE(CURR[[#This Row],[YEAR]],CURR[[#This Row],[MONTH]],1)</f>
        <v>44927</v>
      </c>
      <c r="S4390" t="str">
        <f>IF(AND(CURR[[#This Row],[DATE]]&gt;=DATE(2023,6,1),CURR[[#This Row],[DATE]]&lt;=DATE(2024,5,31)),"Y","N")</f>
        <v>N</v>
      </c>
    </row>
    <row r="4391" spans="1:19" x14ac:dyDescent="0.25">
      <c r="A4391" t="s">
        <v>86</v>
      </c>
      <c r="B4391" t="s">
        <v>111</v>
      </c>
      <c r="C4391" t="s">
        <v>20</v>
      </c>
      <c r="D4391" s="1">
        <v>761078.20291200001</v>
      </c>
      <c r="E4391" s="1">
        <v>2002243.9376949996</v>
      </c>
      <c r="F4391" s="13">
        <v>0</v>
      </c>
      <c r="G4391" s="13">
        <v>0.38011262693004322</v>
      </c>
      <c r="H4391" t="s">
        <v>24</v>
      </c>
      <c r="I4391" t="s">
        <v>17</v>
      </c>
      <c r="J4391">
        <v>2023</v>
      </c>
      <c r="K4391">
        <v>1</v>
      </c>
      <c r="L4391" s="12">
        <v>-5.7776515902582588</v>
      </c>
      <c r="M4391" s="1">
        <v>1391837.8088880002</v>
      </c>
      <c r="N4391" s="12">
        <v>-12.782130515003573</v>
      </c>
      <c r="O4391" s="13">
        <v>0.54681529561268238</v>
      </c>
      <c r="P4391" s="12">
        <v>-6.989464476121567</v>
      </c>
      <c r="Q4391" s="12">
        <v>-12.767116066379826</v>
      </c>
      <c r="R4391" s="2">
        <f>DATE(CURR[[#This Row],[YEAR]],CURR[[#This Row],[MONTH]],1)</f>
        <v>44927</v>
      </c>
      <c r="S4391" t="str">
        <f>IF(AND(CURR[[#This Row],[DATE]]&gt;=DATE(2023,6,1),CURR[[#This Row],[DATE]]&lt;=DATE(2024,5,31)),"Y","N")</f>
        <v>N</v>
      </c>
    </row>
    <row r="4392" spans="1:19" x14ac:dyDescent="0.25">
      <c r="A4392" t="s">
        <v>86</v>
      </c>
      <c r="B4392" t="s">
        <v>111</v>
      </c>
      <c r="C4392" t="s">
        <v>20</v>
      </c>
      <c r="D4392" s="1">
        <v>171885.19622899996</v>
      </c>
      <c r="E4392" s="1">
        <v>1423420.9853239995</v>
      </c>
      <c r="F4392" s="13">
        <v>0</v>
      </c>
      <c r="G4392" s="13">
        <v>0.12075499659004632</v>
      </c>
      <c r="H4392" t="s">
        <v>25</v>
      </c>
      <c r="I4392" t="s">
        <v>17</v>
      </c>
      <c r="J4392">
        <v>2023</v>
      </c>
      <c r="K4392">
        <v>1</v>
      </c>
      <c r="L4392" s="12">
        <v>-3.2177452076893371</v>
      </c>
      <c r="M4392" s="1">
        <v>1391837.8088880002</v>
      </c>
      <c r="N4392" s="12">
        <v>-12.782130515003573</v>
      </c>
      <c r="O4392" s="13">
        <v>0.12349513365090041</v>
      </c>
      <c r="P4392" s="12">
        <v>-1.5785309162936187</v>
      </c>
      <c r="Q4392" s="12">
        <v>-4.7962761239829561</v>
      </c>
      <c r="R4392" s="2">
        <f>DATE(CURR[[#This Row],[YEAR]],CURR[[#This Row],[MONTH]],1)</f>
        <v>44927</v>
      </c>
      <c r="S4392" t="str">
        <f>IF(AND(CURR[[#This Row],[DATE]]&gt;=DATE(2023,6,1),CURR[[#This Row],[DATE]]&lt;=DATE(2024,5,31)),"Y","N")</f>
        <v>N</v>
      </c>
    </row>
    <row r="4393" spans="1:19" x14ac:dyDescent="0.25">
      <c r="A4393" t="s">
        <v>86</v>
      </c>
      <c r="B4393" t="s">
        <v>111</v>
      </c>
      <c r="C4393" t="s">
        <v>20</v>
      </c>
      <c r="D4393" s="1">
        <v>107093.35678700004</v>
      </c>
      <c r="E4393" s="1">
        <v>737074.69735300017</v>
      </c>
      <c r="F4393" s="13">
        <v>0</v>
      </c>
      <c r="G4393" s="13">
        <v>0.14529512025252825</v>
      </c>
      <c r="H4393" t="s">
        <v>26</v>
      </c>
      <c r="I4393" t="s">
        <v>17</v>
      </c>
      <c r="J4393">
        <v>2023</v>
      </c>
      <c r="K4393">
        <v>1</v>
      </c>
      <c r="L4393" s="12">
        <v>-2.8231253863909225</v>
      </c>
      <c r="M4393" s="1">
        <v>1391837.8088880002</v>
      </c>
      <c r="N4393" s="12">
        <v>-12.782130515003573</v>
      </c>
      <c r="O4393" s="13">
        <v>7.694384798510509E-2</v>
      </c>
      <c r="P4393" s="12">
        <v>-0.98350630727220789</v>
      </c>
      <c r="Q4393" s="12">
        <v>-3.8066316936631304</v>
      </c>
      <c r="R4393" s="2">
        <f>DATE(CURR[[#This Row],[YEAR]],CURR[[#This Row],[MONTH]],1)</f>
        <v>44927</v>
      </c>
      <c r="S4393" t="str">
        <f>IF(AND(CURR[[#This Row],[DATE]]&gt;=DATE(2023,6,1),CURR[[#This Row],[DATE]]&lt;=DATE(2024,5,31)),"Y","N")</f>
        <v>N</v>
      </c>
    </row>
    <row r="4394" spans="1:19" x14ac:dyDescent="0.25">
      <c r="A4394" t="s">
        <v>87</v>
      </c>
      <c r="B4394" t="s">
        <v>14</v>
      </c>
      <c r="C4394" t="s">
        <v>15</v>
      </c>
      <c r="D4394" s="1">
        <v>2942.4132800000016</v>
      </c>
      <c r="E4394" s="1">
        <v>13525.861352000002</v>
      </c>
      <c r="F4394" s="13">
        <v>0</v>
      </c>
      <c r="G4394" s="13">
        <v>0.21753980788550087</v>
      </c>
      <c r="H4394" t="s">
        <v>16</v>
      </c>
      <c r="I4394" t="s">
        <v>17</v>
      </c>
      <c r="J4394">
        <v>2023</v>
      </c>
      <c r="K4394">
        <v>2</v>
      </c>
      <c r="L4394" s="12">
        <v>-1.0874678141903049</v>
      </c>
      <c r="M4394" s="1">
        <v>8995.6771840000001</v>
      </c>
      <c r="N4394" s="12">
        <v>-4.6552904575727965</v>
      </c>
      <c r="O4394" s="13">
        <v>0.3270919153516838</v>
      </c>
      <c r="P4394" s="12">
        <v>-1.5227078722859024</v>
      </c>
      <c r="Q4394" s="12">
        <v>-2.6101756864762073</v>
      </c>
      <c r="R4394" s="2">
        <f>DATE(CURR[[#This Row],[YEAR]],CURR[[#This Row],[MONTH]],1)</f>
        <v>44958</v>
      </c>
      <c r="S4394" t="str">
        <f>IF(AND(CURR[[#This Row],[DATE]]&gt;=DATE(2023,6,1),CURR[[#This Row],[DATE]]&lt;=DATE(2024,5,31)),"Y","N")</f>
        <v>N</v>
      </c>
    </row>
    <row r="4395" spans="1:19" x14ac:dyDescent="0.25">
      <c r="A4395" t="s">
        <v>87</v>
      </c>
      <c r="B4395" t="s">
        <v>14</v>
      </c>
      <c r="C4395" t="s">
        <v>15</v>
      </c>
      <c r="D4395" s="1">
        <v>8995.6771840000001</v>
      </c>
      <c r="E4395" s="1">
        <v>63649.273232</v>
      </c>
      <c r="F4395" s="13">
        <v>0.14133197014223531</v>
      </c>
      <c r="G4395" s="13">
        <v>0</v>
      </c>
      <c r="H4395" t="s">
        <v>21</v>
      </c>
      <c r="I4395" t="s">
        <v>22</v>
      </c>
      <c r="J4395">
        <v>2023</v>
      </c>
      <c r="K4395">
        <v>2</v>
      </c>
      <c r="L4395" s="12">
        <v>-4.0531706852065037</v>
      </c>
      <c r="M4395" s="1">
        <v>8995.6771840000001</v>
      </c>
      <c r="N4395" s="12">
        <v>-4.6552904575727965</v>
      </c>
      <c r="O4395" s="13">
        <v>0</v>
      </c>
      <c r="P4395" s="12">
        <v>0</v>
      </c>
      <c r="Q4395" s="12">
        <v>0</v>
      </c>
      <c r="R4395" s="2">
        <f>DATE(CURR[[#This Row],[YEAR]],CURR[[#This Row],[MONTH]],1)</f>
        <v>44958</v>
      </c>
      <c r="S4395" t="str">
        <f>IF(AND(CURR[[#This Row],[DATE]]&gt;=DATE(2023,6,1),CURR[[#This Row],[DATE]]&lt;=DATE(2024,5,31)),"Y","N")</f>
        <v>N</v>
      </c>
    </row>
    <row r="4396" spans="1:19" x14ac:dyDescent="0.25">
      <c r="A4396" t="s">
        <v>87</v>
      </c>
      <c r="B4396" t="s">
        <v>14</v>
      </c>
      <c r="C4396" t="s">
        <v>15</v>
      </c>
      <c r="D4396" s="1">
        <v>8995.6771840000001</v>
      </c>
      <c r="E4396" s="1">
        <v>63649.273232</v>
      </c>
      <c r="F4396" s="13">
        <v>0.14133197014223531</v>
      </c>
      <c r="G4396" s="13">
        <v>0</v>
      </c>
      <c r="H4396" t="s">
        <v>21</v>
      </c>
      <c r="I4396" t="s">
        <v>23</v>
      </c>
      <c r="J4396">
        <v>2023</v>
      </c>
      <c r="K4396">
        <v>2</v>
      </c>
      <c r="L4396" s="12">
        <v>-0.60211977236629322</v>
      </c>
      <c r="M4396" s="1">
        <v>8995.6771840000001</v>
      </c>
      <c r="N4396" s="12">
        <v>-4.6552904575727965</v>
      </c>
      <c r="O4396" s="13">
        <v>0</v>
      </c>
      <c r="P4396" s="12">
        <v>0</v>
      </c>
      <c r="Q4396" s="12">
        <v>0</v>
      </c>
      <c r="R4396" s="2">
        <f>DATE(CURR[[#This Row],[YEAR]],CURR[[#This Row],[MONTH]],1)</f>
        <v>44958</v>
      </c>
      <c r="S4396" t="str">
        <f>IF(AND(CURR[[#This Row],[DATE]]&gt;=DATE(2023,6,1),CURR[[#This Row],[DATE]]&lt;=DATE(2024,5,31)),"Y","N")</f>
        <v>N</v>
      </c>
    </row>
    <row r="4397" spans="1:19" x14ac:dyDescent="0.25">
      <c r="A4397" t="s">
        <v>87</v>
      </c>
      <c r="B4397" t="s">
        <v>14</v>
      </c>
      <c r="C4397" t="s">
        <v>15</v>
      </c>
      <c r="D4397" s="1">
        <v>3603.287284</v>
      </c>
      <c r="E4397" s="1">
        <v>23487.504548000001</v>
      </c>
      <c r="F4397" s="13">
        <v>0</v>
      </c>
      <c r="G4397" s="13">
        <v>0.15341294672817107</v>
      </c>
      <c r="H4397" t="s">
        <v>24</v>
      </c>
      <c r="I4397" t="s">
        <v>17</v>
      </c>
      <c r="J4397">
        <v>2023</v>
      </c>
      <c r="K4397">
        <v>2</v>
      </c>
      <c r="L4397" s="12">
        <v>-2.1472363390782641</v>
      </c>
      <c r="M4397" s="1">
        <v>8995.6771840000001</v>
      </c>
      <c r="N4397" s="12">
        <v>-4.6552904575727965</v>
      </c>
      <c r="O4397" s="13">
        <v>0.40055764677826838</v>
      </c>
      <c r="P4397" s="12">
        <v>-1.8647121907546875</v>
      </c>
      <c r="Q4397" s="12">
        <v>-4.0119485298329511</v>
      </c>
      <c r="R4397" s="2">
        <f>DATE(CURR[[#This Row],[YEAR]],CURR[[#This Row],[MONTH]],1)</f>
        <v>44958</v>
      </c>
      <c r="S4397" t="str">
        <f>IF(AND(CURR[[#This Row],[DATE]]&gt;=DATE(2023,6,1),CURR[[#This Row],[DATE]]&lt;=DATE(2024,5,31)),"Y","N")</f>
        <v>N</v>
      </c>
    </row>
    <row r="4398" spans="1:19" x14ac:dyDescent="0.25">
      <c r="A4398" t="s">
        <v>87</v>
      </c>
      <c r="B4398" t="s">
        <v>14</v>
      </c>
      <c r="C4398" t="s">
        <v>15</v>
      </c>
      <c r="D4398" s="1">
        <v>1265.1496079999999</v>
      </c>
      <c r="E4398" s="1">
        <v>19124.911263999998</v>
      </c>
      <c r="F4398" s="13">
        <v>0</v>
      </c>
      <c r="G4398" s="13">
        <v>6.6151920421271146E-2</v>
      </c>
      <c r="H4398" t="s">
        <v>25</v>
      </c>
      <c r="I4398" t="s">
        <v>17</v>
      </c>
      <c r="J4398">
        <v>2023</v>
      </c>
      <c r="K4398">
        <v>2</v>
      </c>
      <c r="L4398" s="12">
        <v>-1.7406806687270888</v>
      </c>
      <c r="M4398" s="1">
        <v>8995.6771840000001</v>
      </c>
      <c r="N4398" s="12">
        <v>-4.6552904575727965</v>
      </c>
      <c r="O4398" s="13">
        <v>0.14063972974155137</v>
      </c>
      <c r="P4398" s="12">
        <v>-0.65471879182146109</v>
      </c>
      <c r="Q4398" s="12">
        <v>-2.3953994605485498</v>
      </c>
      <c r="R4398" s="2">
        <f>DATE(CURR[[#This Row],[YEAR]],CURR[[#This Row],[MONTH]],1)</f>
        <v>44958</v>
      </c>
      <c r="S4398" t="str">
        <f>IF(AND(CURR[[#This Row],[DATE]]&gt;=DATE(2023,6,1),CURR[[#This Row],[DATE]]&lt;=DATE(2024,5,31)),"Y","N")</f>
        <v>N</v>
      </c>
    </row>
    <row r="4399" spans="1:19" x14ac:dyDescent="0.25">
      <c r="A4399" t="s">
        <v>87</v>
      </c>
      <c r="B4399" t="s">
        <v>14</v>
      </c>
      <c r="C4399" t="s">
        <v>15</v>
      </c>
      <c r="D4399" s="1">
        <v>1184.8270119999995</v>
      </c>
      <c r="E4399" s="1">
        <v>7510.9960680000004</v>
      </c>
      <c r="F4399" s="13">
        <v>0</v>
      </c>
      <c r="G4399" s="13">
        <v>0.1577456573366961</v>
      </c>
      <c r="H4399" t="s">
        <v>26</v>
      </c>
      <c r="I4399" t="s">
        <v>17</v>
      </c>
      <c r="J4399">
        <v>2023</v>
      </c>
      <c r="K4399">
        <v>2</v>
      </c>
      <c r="L4399" s="12">
        <v>-3.7864275840152857</v>
      </c>
      <c r="M4399" s="1">
        <v>8995.6771840000001</v>
      </c>
      <c r="N4399" s="12">
        <v>-4.6552904575727965</v>
      </c>
      <c r="O4399" s="13">
        <v>0.13171070812849653</v>
      </c>
      <c r="P4399" s="12">
        <v>-0.61315160271074565</v>
      </c>
      <c r="Q4399" s="12">
        <v>-4.3995791867260312</v>
      </c>
      <c r="R4399" s="2">
        <f>DATE(CURR[[#This Row],[YEAR]],CURR[[#This Row],[MONTH]],1)</f>
        <v>44958</v>
      </c>
      <c r="S4399" t="str">
        <f>IF(AND(CURR[[#This Row],[DATE]]&gt;=DATE(2023,6,1),CURR[[#This Row],[DATE]]&lt;=DATE(2024,5,31)),"Y","N")</f>
        <v>N</v>
      </c>
    </row>
    <row r="4400" spans="1:19" x14ac:dyDescent="0.25">
      <c r="A4400" t="s">
        <v>87</v>
      </c>
      <c r="B4400" t="s">
        <v>14</v>
      </c>
      <c r="C4400" t="s">
        <v>18</v>
      </c>
      <c r="D4400" s="1">
        <v>5013.4783040000002</v>
      </c>
      <c r="E4400" s="1">
        <v>13525.861352000002</v>
      </c>
      <c r="F4400" s="13">
        <v>0</v>
      </c>
      <c r="G4400" s="13">
        <v>0.37065870878963886</v>
      </c>
      <c r="H4400" t="s">
        <v>16</v>
      </c>
      <c r="I4400" t="s">
        <v>17</v>
      </c>
      <c r="J4400">
        <v>2023</v>
      </c>
      <c r="K4400">
        <v>2</v>
      </c>
      <c r="L4400" s="12">
        <v>-1.8528995671000346</v>
      </c>
      <c r="M4400" s="1">
        <v>14729.270963999999</v>
      </c>
      <c r="N4400" s="12">
        <v>-7.6224427759226803</v>
      </c>
      <c r="O4400" s="13">
        <v>0.34037518328323968</v>
      </c>
      <c r="P4400" s="12">
        <v>-2.5944903569206885</v>
      </c>
      <c r="Q4400" s="12">
        <v>-4.4473899240207233</v>
      </c>
      <c r="R4400" s="2">
        <f>DATE(CURR[[#This Row],[YEAR]],CURR[[#This Row],[MONTH]],1)</f>
        <v>44958</v>
      </c>
      <c r="S4400" t="str">
        <f>IF(AND(CURR[[#This Row],[DATE]]&gt;=DATE(2023,6,1),CURR[[#This Row],[DATE]]&lt;=DATE(2024,5,31)),"Y","N")</f>
        <v>N</v>
      </c>
    </row>
    <row r="4401" spans="1:19" x14ac:dyDescent="0.25">
      <c r="A4401" t="s">
        <v>87</v>
      </c>
      <c r="B4401" t="s">
        <v>14</v>
      </c>
      <c r="C4401" t="s">
        <v>18</v>
      </c>
      <c r="D4401" s="1">
        <v>14729.270963999999</v>
      </c>
      <c r="E4401" s="1">
        <v>63649.273232</v>
      </c>
      <c r="F4401" s="13">
        <v>0.23141302667058239</v>
      </c>
      <c r="G4401" s="13">
        <v>0</v>
      </c>
      <c r="H4401" t="s">
        <v>21</v>
      </c>
      <c r="I4401" t="s">
        <v>23</v>
      </c>
      <c r="J4401">
        <v>2023</v>
      </c>
      <c r="K4401">
        <v>2</v>
      </c>
      <c r="L4401" s="12">
        <v>-0.98589412431778223</v>
      </c>
      <c r="M4401" s="1">
        <v>14729.270963999999</v>
      </c>
      <c r="N4401" s="12">
        <v>-7.6224427759226803</v>
      </c>
      <c r="O4401" s="13">
        <v>0</v>
      </c>
      <c r="P4401" s="12">
        <v>0</v>
      </c>
      <c r="Q4401" s="12">
        <v>0</v>
      </c>
      <c r="R4401" s="2">
        <f>DATE(CURR[[#This Row],[YEAR]],CURR[[#This Row],[MONTH]],1)</f>
        <v>44958</v>
      </c>
      <c r="S4401" t="str">
        <f>IF(AND(CURR[[#This Row],[DATE]]&gt;=DATE(2023,6,1),CURR[[#This Row],[DATE]]&lt;=DATE(2024,5,31)),"Y","N")</f>
        <v>N</v>
      </c>
    </row>
    <row r="4402" spans="1:19" x14ac:dyDescent="0.25">
      <c r="A4402" t="s">
        <v>87</v>
      </c>
      <c r="B4402" t="s">
        <v>14</v>
      </c>
      <c r="C4402" t="s">
        <v>18</v>
      </c>
      <c r="D4402" s="1">
        <v>14729.270963999999</v>
      </c>
      <c r="E4402" s="1">
        <v>63649.273232</v>
      </c>
      <c r="F4402" s="13">
        <v>0.23141302667058239</v>
      </c>
      <c r="G4402" s="13">
        <v>0</v>
      </c>
      <c r="H4402" t="s">
        <v>21</v>
      </c>
      <c r="I4402" t="s">
        <v>22</v>
      </c>
      <c r="J4402">
        <v>2023</v>
      </c>
      <c r="K4402">
        <v>2</v>
      </c>
      <c r="L4402" s="12">
        <v>-6.6365486516048984</v>
      </c>
      <c r="M4402" s="1">
        <v>14729.270963999999</v>
      </c>
      <c r="N4402" s="12">
        <v>-7.6224427759226803</v>
      </c>
      <c r="O4402" s="13">
        <v>0</v>
      </c>
      <c r="P4402" s="12">
        <v>0</v>
      </c>
      <c r="Q4402" s="12">
        <v>0</v>
      </c>
      <c r="R4402" s="2">
        <f>DATE(CURR[[#This Row],[YEAR]],CURR[[#This Row],[MONTH]],1)</f>
        <v>44958</v>
      </c>
      <c r="S4402" t="str">
        <f>IF(AND(CURR[[#This Row],[DATE]]&gt;=DATE(2023,6,1),CURR[[#This Row],[DATE]]&lt;=DATE(2024,5,31)),"Y","N")</f>
        <v>N</v>
      </c>
    </row>
    <row r="4403" spans="1:19" x14ac:dyDescent="0.25">
      <c r="A4403" t="s">
        <v>87</v>
      </c>
      <c r="B4403" t="s">
        <v>14</v>
      </c>
      <c r="C4403" t="s">
        <v>18</v>
      </c>
      <c r="D4403" s="1">
        <v>3710.7277040000017</v>
      </c>
      <c r="E4403" s="1">
        <v>23487.504548000001</v>
      </c>
      <c r="F4403" s="13">
        <v>0</v>
      </c>
      <c r="G4403" s="13">
        <v>0.1579873117817438</v>
      </c>
      <c r="H4403" t="s">
        <v>24</v>
      </c>
      <c r="I4403" t="s">
        <v>17</v>
      </c>
      <c r="J4403">
        <v>2023</v>
      </c>
      <c r="K4403">
        <v>2</v>
      </c>
      <c r="L4403" s="12">
        <v>-2.2112612019123299</v>
      </c>
      <c r="M4403" s="1">
        <v>14729.270963999999</v>
      </c>
      <c r="N4403" s="12">
        <v>-7.6224427759226803</v>
      </c>
      <c r="O4403" s="13">
        <v>0.25192880985552096</v>
      </c>
      <c r="P4403" s="12">
        <v>-1.9203129367300142</v>
      </c>
      <c r="Q4403" s="12">
        <v>-4.1315741386423444</v>
      </c>
      <c r="R4403" s="2">
        <f>DATE(CURR[[#This Row],[YEAR]],CURR[[#This Row],[MONTH]],1)</f>
        <v>44958</v>
      </c>
      <c r="S4403" t="str">
        <f>IF(AND(CURR[[#This Row],[DATE]]&gt;=DATE(2023,6,1),CURR[[#This Row],[DATE]]&lt;=DATE(2024,5,31)),"Y","N")</f>
        <v>N</v>
      </c>
    </row>
    <row r="4404" spans="1:19" x14ac:dyDescent="0.25">
      <c r="A4404" t="s">
        <v>87</v>
      </c>
      <c r="B4404" t="s">
        <v>14</v>
      </c>
      <c r="C4404" t="s">
        <v>18</v>
      </c>
      <c r="D4404" s="1">
        <v>1945.4183599999999</v>
      </c>
      <c r="E4404" s="1">
        <v>19124.911263999998</v>
      </c>
      <c r="F4404" s="13">
        <v>0</v>
      </c>
      <c r="G4404" s="13">
        <v>0.10172169340529078</v>
      </c>
      <c r="H4404" t="s">
        <v>25</v>
      </c>
      <c r="I4404" t="s">
        <v>17</v>
      </c>
      <c r="J4404">
        <v>2023</v>
      </c>
      <c r="K4404">
        <v>2</v>
      </c>
      <c r="L4404" s="12">
        <v>-2.6766416480909632</v>
      </c>
      <c r="M4404" s="1">
        <v>14729.270963999999</v>
      </c>
      <c r="N4404" s="12">
        <v>-7.6224427759226803</v>
      </c>
      <c r="O4404" s="13">
        <v>0.13207838763743446</v>
      </c>
      <c r="P4404" s="12">
        <v>-1.0067599517024777</v>
      </c>
      <c r="Q4404" s="12">
        <v>-3.6834015997934406</v>
      </c>
      <c r="R4404" s="2">
        <f>DATE(CURR[[#This Row],[YEAR]],CURR[[#This Row],[MONTH]],1)</f>
        <v>44958</v>
      </c>
      <c r="S4404" t="str">
        <f>IF(AND(CURR[[#This Row],[DATE]]&gt;=DATE(2023,6,1),CURR[[#This Row],[DATE]]&lt;=DATE(2024,5,31)),"Y","N")</f>
        <v>N</v>
      </c>
    </row>
    <row r="4405" spans="1:19" x14ac:dyDescent="0.25">
      <c r="A4405" t="s">
        <v>87</v>
      </c>
      <c r="B4405" t="s">
        <v>14</v>
      </c>
      <c r="C4405" t="s">
        <v>18</v>
      </c>
      <c r="D4405" s="1">
        <v>4059.646596</v>
      </c>
      <c r="E4405" s="1">
        <v>7510.9960680000004</v>
      </c>
      <c r="F4405" s="13">
        <v>0</v>
      </c>
      <c r="G4405" s="13">
        <v>0.54049377196398762</v>
      </c>
      <c r="H4405" t="s">
        <v>26</v>
      </c>
      <c r="I4405" t="s">
        <v>17</v>
      </c>
      <c r="J4405">
        <v>2023</v>
      </c>
      <c r="K4405">
        <v>2</v>
      </c>
      <c r="L4405" s="12">
        <v>-12.973672693789126</v>
      </c>
      <c r="M4405" s="1">
        <v>14729.270963999999</v>
      </c>
      <c r="N4405" s="12">
        <v>-7.6224427759226803</v>
      </c>
      <c r="O4405" s="13">
        <v>0.27561761922380507</v>
      </c>
      <c r="P4405" s="12">
        <v>-2.1008795305695012</v>
      </c>
      <c r="Q4405" s="12">
        <v>-15.074552224358627</v>
      </c>
      <c r="R4405" s="2">
        <f>DATE(CURR[[#This Row],[YEAR]],CURR[[#This Row],[MONTH]],1)</f>
        <v>44958</v>
      </c>
      <c r="S4405" t="str">
        <f>IF(AND(CURR[[#This Row],[DATE]]&gt;=DATE(2023,6,1),CURR[[#This Row],[DATE]]&lt;=DATE(2024,5,31)),"Y","N")</f>
        <v>N</v>
      </c>
    </row>
    <row r="4406" spans="1:19" x14ac:dyDescent="0.25">
      <c r="A4406" t="s">
        <v>87</v>
      </c>
      <c r="B4406" t="s">
        <v>14</v>
      </c>
      <c r="C4406" t="s">
        <v>19</v>
      </c>
      <c r="D4406" s="1">
        <v>4.1249880000000001</v>
      </c>
      <c r="E4406" s="1">
        <v>13525.861352000002</v>
      </c>
      <c r="F4406" s="13">
        <v>0</v>
      </c>
      <c r="G4406" s="13">
        <v>3.0497044828794274E-4</v>
      </c>
      <c r="H4406" t="s">
        <v>16</v>
      </c>
      <c r="I4406" t="s">
        <v>17</v>
      </c>
      <c r="J4406">
        <v>2023</v>
      </c>
      <c r="K4406">
        <v>2</v>
      </c>
      <c r="L4406" s="12">
        <v>-1.5245280853005241E-3</v>
      </c>
      <c r="M4406" s="1">
        <v>19296.23144</v>
      </c>
      <c r="N4406" s="12">
        <v>-9.9858587911004566</v>
      </c>
      <c r="O4406" s="13">
        <v>2.1377168971186428E-4</v>
      </c>
      <c r="P4406" s="12">
        <v>-2.1346939069976189E-3</v>
      </c>
      <c r="Q4406" s="12">
        <v>-3.6592219922981428E-3</v>
      </c>
      <c r="R4406" s="2">
        <f>DATE(CURR[[#This Row],[YEAR]],CURR[[#This Row],[MONTH]],1)</f>
        <v>44958</v>
      </c>
      <c r="S4406" t="str">
        <f>IF(AND(CURR[[#This Row],[DATE]]&gt;=DATE(2023,6,1),CURR[[#This Row],[DATE]]&lt;=DATE(2024,5,31)),"Y","N")</f>
        <v>N</v>
      </c>
    </row>
    <row r="4407" spans="1:19" x14ac:dyDescent="0.25">
      <c r="A4407" t="s">
        <v>87</v>
      </c>
      <c r="B4407" t="s">
        <v>14</v>
      </c>
      <c r="C4407" t="s">
        <v>19</v>
      </c>
      <c r="D4407" s="1">
        <v>19296.23144</v>
      </c>
      <c r="E4407" s="1">
        <v>63649.273232</v>
      </c>
      <c r="F4407" s="13">
        <v>0.30316499246842493</v>
      </c>
      <c r="G4407" s="13">
        <v>0</v>
      </c>
      <c r="H4407" t="s">
        <v>21</v>
      </c>
      <c r="I4407" t="s">
        <v>22</v>
      </c>
      <c r="J4407">
        <v>2023</v>
      </c>
      <c r="K4407">
        <v>2</v>
      </c>
      <c r="L4407" s="12">
        <v>-8.6942781524748955</v>
      </c>
      <c r="M4407" s="1">
        <v>19296.23144</v>
      </c>
      <c r="N4407" s="12">
        <v>-9.9858587911004566</v>
      </c>
      <c r="O4407" s="13">
        <v>0</v>
      </c>
      <c r="P4407" s="12">
        <v>0</v>
      </c>
      <c r="Q4407" s="12">
        <v>0</v>
      </c>
      <c r="R4407" s="2">
        <f>DATE(CURR[[#This Row],[YEAR]],CURR[[#This Row],[MONTH]],1)</f>
        <v>44958</v>
      </c>
      <c r="S4407" t="str">
        <f>IF(AND(CURR[[#This Row],[DATE]]&gt;=DATE(2023,6,1),CURR[[#This Row],[DATE]]&lt;=DATE(2024,5,31)),"Y","N")</f>
        <v>N</v>
      </c>
    </row>
    <row r="4408" spans="1:19" x14ac:dyDescent="0.25">
      <c r="A4408" t="s">
        <v>87</v>
      </c>
      <c r="B4408" t="s">
        <v>14</v>
      </c>
      <c r="C4408" t="s">
        <v>19</v>
      </c>
      <c r="D4408" s="1">
        <v>19296.23144</v>
      </c>
      <c r="E4408" s="1">
        <v>63649.273232</v>
      </c>
      <c r="F4408" s="13">
        <v>0.30316499246842493</v>
      </c>
      <c r="G4408" s="13">
        <v>0</v>
      </c>
      <c r="H4408" t="s">
        <v>21</v>
      </c>
      <c r="I4408" t="s">
        <v>23</v>
      </c>
      <c r="J4408">
        <v>2023</v>
      </c>
      <c r="K4408">
        <v>2</v>
      </c>
      <c r="L4408" s="12">
        <v>-1.2915806386255613</v>
      </c>
      <c r="M4408" s="1">
        <v>19296.23144</v>
      </c>
      <c r="N4408" s="12">
        <v>-9.9858587911004566</v>
      </c>
      <c r="O4408" s="13">
        <v>0</v>
      </c>
      <c r="P4408" s="12">
        <v>0</v>
      </c>
      <c r="Q4408" s="12">
        <v>0</v>
      </c>
      <c r="R4408" s="2">
        <f>DATE(CURR[[#This Row],[YEAR]],CURR[[#This Row],[MONTH]],1)</f>
        <v>44958</v>
      </c>
      <c r="S4408" t="str">
        <f>IF(AND(CURR[[#This Row],[DATE]]&gt;=DATE(2023,6,1),CURR[[#This Row],[DATE]]&lt;=DATE(2024,5,31)),"Y","N")</f>
        <v>N</v>
      </c>
    </row>
    <row r="4409" spans="1:19" x14ac:dyDescent="0.25">
      <c r="A4409" t="s">
        <v>87</v>
      </c>
      <c r="B4409" t="s">
        <v>14</v>
      </c>
      <c r="C4409" t="s">
        <v>19</v>
      </c>
      <c r="D4409" s="1">
        <v>5830.5786279999993</v>
      </c>
      <c r="E4409" s="1">
        <v>23487.504548000001</v>
      </c>
      <c r="F4409" s="13">
        <v>0</v>
      </c>
      <c r="G4409" s="13">
        <v>0.24824172427872856</v>
      </c>
      <c r="H4409" t="s">
        <v>24</v>
      </c>
      <c r="I4409" t="s">
        <v>17</v>
      </c>
      <c r="J4409">
        <v>2023</v>
      </c>
      <c r="K4409">
        <v>2</v>
      </c>
      <c r="L4409" s="12">
        <v>-3.4745023977096481</v>
      </c>
      <c r="M4409" s="1">
        <v>19296.23144</v>
      </c>
      <c r="N4409" s="12">
        <v>-9.9858587911004566</v>
      </c>
      <c r="O4409" s="13">
        <v>0.30216152030149984</v>
      </c>
      <c r="P4409" s="12">
        <v>-3.0173422738350113</v>
      </c>
      <c r="Q4409" s="12">
        <v>-6.4918446715446594</v>
      </c>
      <c r="R4409" s="2">
        <f>DATE(CURR[[#This Row],[YEAR]],CURR[[#This Row],[MONTH]],1)</f>
        <v>44958</v>
      </c>
      <c r="S4409" t="str">
        <f>IF(AND(CURR[[#This Row],[DATE]]&gt;=DATE(2023,6,1),CURR[[#This Row],[DATE]]&lt;=DATE(2024,5,31)),"Y","N")</f>
        <v>N</v>
      </c>
    </row>
    <row r="4410" spans="1:19" x14ac:dyDescent="0.25">
      <c r="A4410" t="s">
        <v>87</v>
      </c>
      <c r="B4410" t="s">
        <v>14</v>
      </c>
      <c r="C4410" t="s">
        <v>19</v>
      </c>
      <c r="D4410" s="1">
        <v>12566.870512</v>
      </c>
      <c r="E4410" s="1">
        <v>19124.911263999998</v>
      </c>
      <c r="F4410" s="13">
        <v>0</v>
      </c>
      <c r="G4410" s="13">
        <v>0.65709431738150836</v>
      </c>
      <c r="H4410" t="s">
        <v>25</v>
      </c>
      <c r="I4410" t="s">
        <v>17</v>
      </c>
      <c r="J4410">
        <v>2023</v>
      </c>
      <c r="K4410">
        <v>2</v>
      </c>
      <c r="L4410" s="12">
        <v>-17.290372955350026</v>
      </c>
      <c r="M4410" s="1">
        <v>19296.23144</v>
      </c>
      <c r="N4410" s="12">
        <v>-9.9858587911004566</v>
      </c>
      <c r="O4410" s="13">
        <v>0.65126035366416601</v>
      </c>
      <c r="P4410" s="12">
        <v>-6.503393927932505</v>
      </c>
      <c r="Q4410" s="12">
        <v>-23.79376688328253</v>
      </c>
      <c r="R4410" s="2">
        <f>DATE(CURR[[#This Row],[YEAR]],CURR[[#This Row],[MONTH]],1)</f>
        <v>44958</v>
      </c>
      <c r="S4410" t="str">
        <f>IF(AND(CURR[[#This Row],[DATE]]&gt;=DATE(2023,6,1),CURR[[#This Row],[DATE]]&lt;=DATE(2024,5,31)),"Y","N")</f>
        <v>N</v>
      </c>
    </row>
    <row r="4411" spans="1:19" x14ac:dyDescent="0.25">
      <c r="A4411" t="s">
        <v>87</v>
      </c>
      <c r="B4411" t="s">
        <v>14</v>
      </c>
      <c r="C4411" t="s">
        <v>19</v>
      </c>
      <c r="D4411" s="1">
        <v>894.65731200000005</v>
      </c>
      <c r="E4411" s="1">
        <v>7510.9960680000004</v>
      </c>
      <c r="F4411" s="13">
        <v>0</v>
      </c>
      <c r="G4411" s="13">
        <v>0.11911300497301763</v>
      </c>
      <c r="H4411" t="s">
        <v>26</v>
      </c>
      <c r="I4411" t="s">
        <v>17</v>
      </c>
      <c r="J4411">
        <v>2023</v>
      </c>
      <c r="K4411">
        <v>2</v>
      </c>
      <c r="L4411" s="12">
        <v>-2.8591136850260885</v>
      </c>
      <c r="M4411" s="1">
        <v>19296.23144</v>
      </c>
      <c r="N4411" s="12">
        <v>-9.9858587911004566</v>
      </c>
      <c r="O4411" s="13">
        <v>4.636435434462223E-2</v>
      </c>
      <c r="P4411" s="12">
        <v>-0.46298789542594254</v>
      </c>
      <c r="Q4411" s="12">
        <v>-3.3221015804520313</v>
      </c>
      <c r="R4411" s="2">
        <f>DATE(CURR[[#This Row],[YEAR]],CURR[[#This Row],[MONTH]],1)</f>
        <v>44958</v>
      </c>
      <c r="S4411" t="str">
        <f>IF(AND(CURR[[#This Row],[DATE]]&gt;=DATE(2023,6,1),CURR[[#This Row],[DATE]]&lt;=DATE(2024,5,31)),"Y","N")</f>
        <v>N</v>
      </c>
    </row>
    <row r="4412" spans="1:19" x14ac:dyDescent="0.25">
      <c r="A4412" t="s">
        <v>87</v>
      </c>
      <c r="B4412" t="s">
        <v>14</v>
      </c>
      <c r="C4412" t="s">
        <v>20</v>
      </c>
      <c r="D4412" s="1">
        <v>5565.8447800000004</v>
      </c>
      <c r="E4412" s="1">
        <v>13525.861352000002</v>
      </c>
      <c r="F4412" s="13">
        <v>0</v>
      </c>
      <c r="G4412" s="13">
        <v>0.4114965128765723</v>
      </c>
      <c r="H4412" t="s">
        <v>16</v>
      </c>
      <c r="I4412" t="s">
        <v>17</v>
      </c>
      <c r="J4412">
        <v>2023</v>
      </c>
      <c r="K4412">
        <v>2</v>
      </c>
      <c r="L4412" s="12">
        <v>-2.0570451806243599</v>
      </c>
      <c r="M4412" s="1">
        <v>20628.093644</v>
      </c>
      <c r="N4412" s="12">
        <v>-10.675101555404066</v>
      </c>
      <c r="O4412" s="13">
        <v>0.26981866943477406</v>
      </c>
      <c r="P4412" s="12">
        <v>-2.8803416977602119</v>
      </c>
      <c r="Q4412" s="12">
        <v>-4.9373868783845722</v>
      </c>
      <c r="R4412" s="2">
        <f>DATE(CURR[[#This Row],[YEAR]],CURR[[#This Row],[MONTH]],1)</f>
        <v>44958</v>
      </c>
      <c r="S4412" t="str">
        <f>IF(AND(CURR[[#This Row],[DATE]]&gt;=DATE(2023,6,1),CURR[[#This Row],[DATE]]&lt;=DATE(2024,5,31)),"Y","N")</f>
        <v>N</v>
      </c>
    </row>
    <row r="4413" spans="1:19" x14ac:dyDescent="0.25">
      <c r="A4413" t="s">
        <v>87</v>
      </c>
      <c r="B4413" t="s">
        <v>14</v>
      </c>
      <c r="C4413" t="s">
        <v>20</v>
      </c>
      <c r="D4413" s="1">
        <v>20628.093644</v>
      </c>
      <c r="E4413" s="1">
        <v>63649.273232</v>
      </c>
      <c r="F4413" s="13">
        <v>0.32409001071875743</v>
      </c>
      <c r="G4413" s="13">
        <v>0</v>
      </c>
      <c r="H4413" t="s">
        <v>21</v>
      </c>
      <c r="I4413" t="s">
        <v>23</v>
      </c>
      <c r="J4413">
        <v>2023</v>
      </c>
      <c r="K4413">
        <v>2</v>
      </c>
      <c r="L4413" s="12">
        <v>-1.3807279646903634</v>
      </c>
      <c r="M4413" s="1">
        <v>20628.093644</v>
      </c>
      <c r="N4413" s="12">
        <v>-10.675101555404066</v>
      </c>
      <c r="O4413" s="13">
        <v>0</v>
      </c>
      <c r="P4413" s="12">
        <v>0</v>
      </c>
      <c r="Q4413" s="12">
        <v>0</v>
      </c>
      <c r="R4413" s="2">
        <f>DATE(CURR[[#This Row],[YEAR]],CURR[[#This Row],[MONTH]],1)</f>
        <v>44958</v>
      </c>
      <c r="S4413" t="str">
        <f>IF(AND(CURR[[#This Row],[DATE]]&gt;=DATE(2023,6,1),CURR[[#This Row],[DATE]]&lt;=DATE(2024,5,31)),"Y","N")</f>
        <v>N</v>
      </c>
    </row>
    <row r="4414" spans="1:19" x14ac:dyDescent="0.25">
      <c r="A4414" t="s">
        <v>87</v>
      </c>
      <c r="B4414" t="s">
        <v>14</v>
      </c>
      <c r="C4414" t="s">
        <v>20</v>
      </c>
      <c r="D4414" s="1">
        <v>20628.093644</v>
      </c>
      <c r="E4414" s="1">
        <v>63649.273232</v>
      </c>
      <c r="F4414" s="13">
        <v>0.32409001071875743</v>
      </c>
      <c r="G4414" s="13">
        <v>0</v>
      </c>
      <c r="H4414" t="s">
        <v>21</v>
      </c>
      <c r="I4414" t="s">
        <v>22</v>
      </c>
      <c r="J4414">
        <v>2023</v>
      </c>
      <c r="K4414">
        <v>2</v>
      </c>
      <c r="L4414" s="12">
        <v>-9.2943735907137022</v>
      </c>
      <c r="M4414" s="1">
        <v>20628.093644</v>
      </c>
      <c r="N4414" s="12">
        <v>-10.675101555404066</v>
      </c>
      <c r="O4414" s="13">
        <v>0</v>
      </c>
      <c r="P4414" s="12">
        <v>0</v>
      </c>
      <c r="Q4414" s="12">
        <v>0</v>
      </c>
      <c r="R4414" s="2">
        <f>DATE(CURR[[#This Row],[YEAR]],CURR[[#This Row],[MONTH]],1)</f>
        <v>44958</v>
      </c>
      <c r="S4414" t="str">
        <f>IF(AND(CURR[[#This Row],[DATE]]&gt;=DATE(2023,6,1),CURR[[#This Row],[DATE]]&lt;=DATE(2024,5,31)),"Y","N")</f>
        <v>N</v>
      </c>
    </row>
    <row r="4415" spans="1:19" x14ac:dyDescent="0.25">
      <c r="A4415" t="s">
        <v>87</v>
      </c>
      <c r="B4415" t="s">
        <v>14</v>
      </c>
      <c r="C4415" t="s">
        <v>20</v>
      </c>
      <c r="D4415" s="1">
        <v>10342.910932000001</v>
      </c>
      <c r="E4415" s="1">
        <v>23487.504548000001</v>
      </c>
      <c r="F4415" s="13">
        <v>0</v>
      </c>
      <c r="G4415" s="13">
        <v>0.44035801721135653</v>
      </c>
      <c r="H4415" t="s">
        <v>24</v>
      </c>
      <c r="I4415" t="s">
        <v>17</v>
      </c>
      <c r="J4415">
        <v>2023</v>
      </c>
      <c r="K4415">
        <v>2</v>
      </c>
      <c r="L4415" s="12">
        <v>-6.1634481112997577</v>
      </c>
      <c r="M4415" s="1">
        <v>20628.093644</v>
      </c>
      <c r="N4415" s="12">
        <v>-10.675101555404066</v>
      </c>
      <c r="O4415" s="13">
        <v>0.50139926211787367</v>
      </c>
      <c r="P4415" s="12">
        <v>-5.352488042912964</v>
      </c>
      <c r="Q4415" s="12">
        <v>-11.515936154212721</v>
      </c>
      <c r="R4415" s="2">
        <f>DATE(CURR[[#This Row],[YEAR]],CURR[[#This Row],[MONTH]],1)</f>
        <v>44958</v>
      </c>
      <c r="S4415" t="str">
        <f>IF(AND(CURR[[#This Row],[DATE]]&gt;=DATE(2023,6,1),CURR[[#This Row],[DATE]]&lt;=DATE(2024,5,31)),"Y","N")</f>
        <v>N</v>
      </c>
    </row>
    <row r="4416" spans="1:19" x14ac:dyDescent="0.25">
      <c r="A4416" t="s">
        <v>87</v>
      </c>
      <c r="B4416" t="s">
        <v>14</v>
      </c>
      <c r="C4416" t="s">
        <v>20</v>
      </c>
      <c r="D4416" s="1">
        <v>3347.472784</v>
      </c>
      <c r="E4416" s="1">
        <v>19124.911263999998</v>
      </c>
      <c r="F4416" s="13">
        <v>0</v>
      </c>
      <c r="G4416" s="13">
        <v>0.17503206879192976</v>
      </c>
      <c r="H4416" t="s">
        <v>25</v>
      </c>
      <c r="I4416" t="s">
        <v>17</v>
      </c>
      <c r="J4416">
        <v>2023</v>
      </c>
      <c r="K4416">
        <v>2</v>
      </c>
      <c r="L4416" s="12">
        <v>-4.6056854678319192</v>
      </c>
      <c r="M4416" s="1">
        <v>20628.093644</v>
      </c>
      <c r="N4416" s="12">
        <v>-10.675101555404066</v>
      </c>
      <c r="O4416" s="13">
        <v>0.16227736996790609</v>
      </c>
      <c r="P4416" s="12">
        <v>-1.7323274045512753</v>
      </c>
      <c r="Q4416" s="12">
        <v>-6.3380128723831941</v>
      </c>
      <c r="R4416" s="2">
        <f>DATE(CURR[[#This Row],[YEAR]],CURR[[#This Row],[MONTH]],1)</f>
        <v>44958</v>
      </c>
      <c r="S4416" t="str">
        <f>IF(AND(CURR[[#This Row],[DATE]]&gt;=DATE(2023,6,1),CURR[[#This Row],[DATE]]&lt;=DATE(2024,5,31)),"Y","N")</f>
        <v>N</v>
      </c>
    </row>
    <row r="4417" spans="1:19" x14ac:dyDescent="0.25">
      <c r="A4417" t="s">
        <v>87</v>
      </c>
      <c r="B4417" t="s">
        <v>14</v>
      </c>
      <c r="C4417" t="s">
        <v>20</v>
      </c>
      <c r="D4417" s="1">
        <v>1371.8651480000001</v>
      </c>
      <c r="E4417" s="1">
        <v>7510.9960680000004</v>
      </c>
      <c r="F4417" s="13">
        <v>0</v>
      </c>
      <c r="G4417" s="13">
        <v>0.18264756572629856</v>
      </c>
      <c r="H4417" t="s">
        <v>26</v>
      </c>
      <c r="I4417" t="s">
        <v>17</v>
      </c>
      <c r="J4417">
        <v>2023</v>
      </c>
      <c r="K4417">
        <v>2</v>
      </c>
      <c r="L4417" s="12">
        <v>-4.3841573371694986</v>
      </c>
      <c r="M4417" s="1">
        <v>20628.093644</v>
      </c>
      <c r="N4417" s="12">
        <v>-10.675101555404066</v>
      </c>
      <c r="O4417" s="13">
        <v>6.6504698479446178E-2</v>
      </c>
      <c r="P4417" s="12">
        <v>-0.70994441017961429</v>
      </c>
      <c r="Q4417" s="12">
        <v>-5.0941017473491126</v>
      </c>
      <c r="R4417" s="2">
        <f>DATE(CURR[[#This Row],[YEAR]],CURR[[#This Row],[MONTH]],1)</f>
        <v>44958</v>
      </c>
      <c r="S4417" t="str">
        <f>IF(AND(CURR[[#This Row],[DATE]]&gt;=DATE(2023,6,1),CURR[[#This Row],[DATE]]&lt;=DATE(2024,5,31)),"Y","N")</f>
        <v>N</v>
      </c>
    </row>
    <row r="4418" spans="1:19" x14ac:dyDescent="0.25">
      <c r="A4418" t="s">
        <v>87</v>
      </c>
      <c r="B4418" t="s">
        <v>110</v>
      </c>
      <c r="C4418" t="s">
        <v>15</v>
      </c>
      <c r="D4418" s="1">
        <v>1176897.3292850002</v>
      </c>
      <c r="E4418" s="1">
        <v>5615690.0636529932</v>
      </c>
      <c r="F4418" s="13">
        <v>0</v>
      </c>
      <c r="G4418" s="13">
        <v>0.20957305619524011</v>
      </c>
      <c r="H4418" t="s">
        <v>16</v>
      </c>
      <c r="I4418" t="s">
        <v>17</v>
      </c>
      <c r="J4418">
        <v>2023</v>
      </c>
      <c r="K4418">
        <v>2</v>
      </c>
      <c r="L4418" s="12">
        <v>-1.0476425236790401</v>
      </c>
      <c r="M4418" s="1">
        <v>3850871.1896730009</v>
      </c>
      <c r="N4418" s="12">
        <v>-5.3474440903300708</v>
      </c>
      <c r="O4418" s="13">
        <v>0.30561846172396567</v>
      </c>
      <c r="P4418" s="12">
        <v>-1.6342776370415872</v>
      </c>
      <c r="Q4418" s="12">
        <v>-2.6819201607206273</v>
      </c>
      <c r="R4418" s="2">
        <f>DATE(CURR[[#This Row],[YEAR]],CURR[[#This Row],[MONTH]],1)</f>
        <v>44958</v>
      </c>
      <c r="S4418" t="str">
        <f>IF(AND(CURR[[#This Row],[DATE]]&gt;=DATE(2023,6,1),CURR[[#This Row],[DATE]]&lt;=DATE(2024,5,31)),"Y","N")</f>
        <v>N</v>
      </c>
    </row>
    <row r="4419" spans="1:19" x14ac:dyDescent="0.25">
      <c r="A4419" t="s">
        <v>87</v>
      </c>
      <c r="B4419" t="s">
        <v>110</v>
      </c>
      <c r="C4419" t="s">
        <v>15</v>
      </c>
      <c r="D4419" s="1">
        <v>3850871.1896730009</v>
      </c>
      <c r="E4419" s="1">
        <v>23720241.668737046</v>
      </c>
      <c r="F4419" s="13">
        <v>0.1623453607029812</v>
      </c>
      <c r="G4419" s="13">
        <v>0</v>
      </c>
      <c r="H4419" t="s">
        <v>21</v>
      </c>
      <c r="I4419" t="s">
        <v>23</v>
      </c>
      <c r="J4419">
        <v>2023</v>
      </c>
      <c r="K4419">
        <v>2</v>
      </c>
      <c r="L4419" s="12">
        <v>-0.69164359297352662</v>
      </c>
      <c r="M4419" s="1">
        <v>3850871.1896730009</v>
      </c>
      <c r="N4419" s="12">
        <v>-5.3474440903300708</v>
      </c>
      <c r="O4419" s="13">
        <v>0</v>
      </c>
      <c r="P4419" s="12">
        <v>0</v>
      </c>
      <c r="Q4419" s="12">
        <v>0</v>
      </c>
      <c r="R4419" s="2">
        <f>DATE(CURR[[#This Row],[YEAR]],CURR[[#This Row],[MONTH]],1)</f>
        <v>44958</v>
      </c>
      <c r="S4419" t="str">
        <f>IF(AND(CURR[[#This Row],[DATE]]&gt;=DATE(2023,6,1),CURR[[#This Row],[DATE]]&lt;=DATE(2024,5,31)),"Y","N")</f>
        <v>N</v>
      </c>
    </row>
    <row r="4420" spans="1:19" x14ac:dyDescent="0.25">
      <c r="A4420" t="s">
        <v>87</v>
      </c>
      <c r="B4420" t="s">
        <v>110</v>
      </c>
      <c r="C4420" t="s">
        <v>15</v>
      </c>
      <c r="D4420" s="1">
        <v>3850871.1896730009</v>
      </c>
      <c r="E4420" s="1">
        <v>23720241.668737046</v>
      </c>
      <c r="F4420" s="13">
        <v>0.1623453607029812</v>
      </c>
      <c r="G4420" s="13">
        <v>0</v>
      </c>
      <c r="H4420" t="s">
        <v>21</v>
      </c>
      <c r="I4420" t="s">
        <v>22</v>
      </c>
      <c r="J4420">
        <v>2023</v>
      </c>
      <c r="K4420">
        <v>2</v>
      </c>
      <c r="L4420" s="12">
        <v>-4.6558004973565446</v>
      </c>
      <c r="M4420" s="1">
        <v>3850871.1896730009</v>
      </c>
      <c r="N4420" s="12">
        <v>-5.3474440903300708</v>
      </c>
      <c r="O4420" s="13">
        <v>0</v>
      </c>
      <c r="P4420" s="12">
        <v>0</v>
      </c>
      <c r="Q4420" s="12">
        <v>0</v>
      </c>
      <c r="R4420" s="2">
        <f>DATE(CURR[[#This Row],[YEAR]],CURR[[#This Row],[MONTH]],1)</f>
        <v>44958</v>
      </c>
      <c r="S4420" t="str">
        <f>IF(AND(CURR[[#This Row],[DATE]]&gt;=DATE(2023,6,1),CURR[[#This Row],[DATE]]&lt;=DATE(2024,5,31)),"Y","N")</f>
        <v>N</v>
      </c>
    </row>
    <row r="4421" spans="1:19" x14ac:dyDescent="0.25">
      <c r="A4421" t="s">
        <v>87</v>
      </c>
      <c r="B4421" t="s">
        <v>110</v>
      </c>
      <c r="C4421" t="s">
        <v>15</v>
      </c>
      <c r="D4421" s="1">
        <v>1578715.2282400003</v>
      </c>
      <c r="E4421" s="1">
        <v>8125684.2469689986</v>
      </c>
      <c r="F4421" s="13">
        <v>0</v>
      </c>
      <c r="G4421" s="13">
        <v>0.19428705082022907</v>
      </c>
      <c r="H4421" t="s">
        <v>24</v>
      </c>
      <c r="I4421" t="s">
        <v>17</v>
      </c>
      <c r="J4421">
        <v>2023</v>
      </c>
      <c r="K4421">
        <v>2</v>
      </c>
      <c r="L4421" s="12">
        <v>-2.7193286135930461</v>
      </c>
      <c r="M4421" s="1">
        <v>3850871.1896730009</v>
      </c>
      <c r="N4421" s="12">
        <v>-5.3474440903300708</v>
      </c>
      <c r="O4421" s="13">
        <v>0.40996313573761939</v>
      </c>
      <c r="P4421" s="12">
        <v>-2.1922549474533173</v>
      </c>
      <c r="Q4421" s="12">
        <v>-4.9115835610463634</v>
      </c>
      <c r="R4421" s="2">
        <f>DATE(CURR[[#This Row],[YEAR]],CURR[[#This Row],[MONTH]],1)</f>
        <v>44958</v>
      </c>
      <c r="S4421" t="str">
        <f>IF(AND(CURR[[#This Row],[DATE]]&gt;=DATE(2023,6,1),CURR[[#This Row],[DATE]]&lt;=DATE(2024,5,31)),"Y","N")</f>
        <v>N</v>
      </c>
    </row>
    <row r="4422" spans="1:19" x14ac:dyDescent="0.25">
      <c r="A4422" t="s">
        <v>87</v>
      </c>
      <c r="B4422" t="s">
        <v>110</v>
      </c>
      <c r="C4422" t="s">
        <v>15</v>
      </c>
      <c r="D4422" s="1">
        <v>521705.74417000008</v>
      </c>
      <c r="E4422" s="1">
        <v>6417950.5145419957</v>
      </c>
      <c r="F4422" s="13">
        <v>0</v>
      </c>
      <c r="G4422" s="13">
        <v>8.1288527075411801E-2</v>
      </c>
      <c r="H4422" t="s">
        <v>25</v>
      </c>
      <c r="I4422" t="s">
        <v>17</v>
      </c>
      <c r="J4422">
        <v>2023</v>
      </c>
      <c r="K4422">
        <v>2</v>
      </c>
      <c r="L4422" s="12">
        <v>-2.1389759627291096</v>
      </c>
      <c r="M4422" s="1">
        <v>3850871.1896730009</v>
      </c>
      <c r="N4422" s="12">
        <v>-5.3474440903300708</v>
      </c>
      <c r="O4422" s="13">
        <v>0.13547732927787207</v>
      </c>
      <c r="P4422" s="12">
        <v>-0.72445744382065802</v>
      </c>
      <c r="Q4422" s="12">
        <v>-2.8634334065497677</v>
      </c>
      <c r="R4422" s="2">
        <f>DATE(CURR[[#This Row],[YEAR]],CURR[[#This Row],[MONTH]],1)</f>
        <v>44958</v>
      </c>
      <c r="S4422" t="str">
        <f>IF(AND(CURR[[#This Row],[DATE]]&gt;=DATE(2023,6,1),CURR[[#This Row],[DATE]]&lt;=DATE(2024,5,31)),"Y","N")</f>
        <v>N</v>
      </c>
    </row>
    <row r="4423" spans="1:19" x14ac:dyDescent="0.25">
      <c r="A4423" t="s">
        <v>87</v>
      </c>
      <c r="B4423" t="s">
        <v>110</v>
      </c>
      <c r="C4423" t="s">
        <v>15</v>
      </c>
      <c r="D4423" s="1">
        <v>573552.88797799964</v>
      </c>
      <c r="E4423" s="1">
        <v>3560916.8435729984</v>
      </c>
      <c r="F4423" s="13">
        <v>0</v>
      </c>
      <c r="G4423" s="13">
        <v>0.16106888005913128</v>
      </c>
      <c r="H4423" t="s">
        <v>26</v>
      </c>
      <c r="I4423" t="s">
        <v>17</v>
      </c>
      <c r="J4423">
        <v>2023</v>
      </c>
      <c r="K4423">
        <v>2</v>
      </c>
      <c r="L4423" s="12">
        <v>-3.8661961329344945</v>
      </c>
      <c r="M4423" s="1">
        <v>3850871.1896730009</v>
      </c>
      <c r="N4423" s="12">
        <v>-5.3474440903300708</v>
      </c>
      <c r="O4423" s="13">
        <v>0.14894107326054271</v>
      </c>
      <c r="P4423" s="12">
        <v>-0.79645406201450719</v>
      </c>
      <c r="Q4423" s="12">
        <v>-4.662650194949002</v>
      </c>
      <c r="R4423" s="2">
        <f>DATE(CURR[[#This Row],[YEAR]],CURR[[#This Row],[MONTH]],1)</f>
        <v>44958</v>
      </c>
      <c r="S4423" t="str">
        <f>IF(AND(CURR[[#This Row],[DATE]]&gt;=DATE(2023,6,1),CURR[[#This Row],[DATE]]&lt;=DATE(2024,5,31)),"Y","N")</f>
        <v>N</v>
      </c>
    </row>
    <row r="4424" spans="1:19" x14ac:dyDescent="0.25">
      <c r="A4424" t="s">
        <v>87</v>
      </c>
      <c r="B4424" t="s">
        <v>110</v>
      </c>
      <c r="C4424" t="s">
        <v>18</v>
      </c>
      <c r="D4424" s="1">
        <v>2785148.4000250013</v>
      </c>
      <c r="E4424" s="1">
        <v>5615690.0636529932</v>
      </c>
      <c r="F4424" s="13">
        <v>0</v>
      </c>
      <c r="G4424" s="13">
        <v>0.49595835390767073</v>
      </c>
      <c r="H4424" t="s">
        <v>16</v>
      </c>
      <c r="I4424" t="s">
        <v>17</v>
      </c>
      <c r="J4424">
        <v>2023</v>
      </c>
      <c r="K4424">
        <v>2</v>
      </c>
      <c r="L4424" s="12">
        <v>-2.4792646104444014</v>
      </c>
      <c r="M4424" s="1">
        <v>8211738.3549619876</v>
      </c>
      <c r="N4424" s="12">
        <v>-11.403085061722633</v>
      </c>
      <c r="O4424" s="13">
        <v>0.33916672446608825</v>
      </c>
      <c r="P4424" s="12">
        <v>-3.8675470091926472</v>
      </c>
      <c r="Q4424" s="12">
        <v>-6.3468116196370481</v>
      </c>
      <c r="R4424" s="2">
        <f>DATE(CURR[[#This Row],[YEAR]],CURR[[#This Row],[MONTH]],1)</f>
        <v>44958</v>
      </c>
      <c r="S4424" t="str">
        <f>IF(AND(CURR[[#This Row],[DATE]]&gt;=DATE(2023,6,1),CURR[[#This Row],[DATE]]&lt;=DATE(2024,5,31)),"Y","N")</f>
        <v>N</v>
      </c>
    </row>
    <row r="4425" spans="1:19" x14ac:dyDescent="0.25">
      <c r="A4425" t="s">
        <v>87</v>
      </c>
      <c r="B4425" t="s">
        <v>110</v>
      </c>
      <c r="C4425" t="s">
        <v>18</v>
      </c>
      <c r="D4425" s="1">
        <v>8211738.3549619876</v>
      </c>
      <c r="E4425" s="1">
        <v>23720241.668737046</v>
      </c>
      <c r="F4425" s="13">
        <v>0.34619117585909531</v>
      </c>
      <c r="G4425" s="13">
        <v>0</v>
      </c>
      <c r="H4425" t="s">
        <v>21</v>
      </c>
      <c r="I4425" t="s">
        <v>23</v>
      </c>
      <c r="J4425">
        <v>2023</v>
      </c>
      <c r="K4425">
        <v>2</v>
      </c>
      <c r="L4425" s="12">
        <v>-1.4748860558139605</v>
      </c>
      <c r="M4425" s="1">
        <v>8211738.3549619876</v>
      </c>
      <c r="N4425" s="12">
        <v>-11.403085061722633</v>
      </c>
      <c r="O4425" s="13">
        <v>0</v>
      </c>
      <c r="P4425" s="12">
        <v>0</v>
      </c>
      <c r="Q4425" s="12">
        <v>0</v>
      </c>
      <c r="R4425" s="2">
        <f>DATE(CURR[[#This Row],[YEAR]],CURR[[#This Row],[MONTH]],1)</f>
        <v>44958</v>
      </c>
      <c r="S4425" t="str">
        <f>IF(AND(CURR[[#This Row],[DATE]]&gt;=DATE(2023,6,1),CURR[[#This Row],[DATE]]&lt;=DATE(2024,5,31)),"Y","N")</f>
        <v>N</v>
      </c>
    </row>
    <row r="4426" spans="1:19" x14ac:dyDescent="0.25">
      <c r="A4426" t="s">
        <v>87</v>
      </c>
      <c r="B4426" t="s">
        <v>110</v>
      </c>
      <c r="C4426" t="s">
        <v>18</v>
      </c>
      <c r="D4426" s="1">
        <v>8211738.3549619876</v>
      </c>
      <c r="E4426" s="1">
        <v>23720241.668737046</v>
      </c>
      <c r="F4426" s="13">
        <v>0.34619117585909531</v>
      </c>
      <c r="G4426" s="13">
        <v>0</v>
      </c>
      <c r="H4426" t="s">
        <v>21</v>
      </c>
      <c r="I4426" t="s">
        <v>22</v>
      </c>
      <c r="J4426">
        <v>2023</v>
      </c>
      <c r="K4426">
        <v>2</v>
      </c>
      <c r="L4426" s="12">
        <v>-9.928199005908672</v>
      </c>
      <c r="M4426" s="1">
        <v>8211738.3549619876</v>
      </c>
      <c r="N4426" s="12">
        <v>-11.403085061722633</v>
      </c>
      <c r="O4426" s="13">
        <v>0</v>
      </c>
      <c r="P4426" s="12">
        <v>0</v>
      </c>
      <c r="Q4426" s="12">
        <v>0</v>
      </c>
      <c r="R4426" s="2">
        <f>DATE(CURR[[#This Row],[YEAR]],CURR[[#This Row],[MONTH]],1)</f>
        <v>44958</v>
      </c>
      <c r="S4426" t="str">
        <f>IF(AND(CURR[[#This Row],[DATE]]&gt;=DATE(2023,6,1),CURR[[#This Row],[DATE]]&lt;=DATE(2024,5,31)),"Y","N")</f>
        <v>N</v>
      </c>
    </row>
    <row r="4427" spans="1:19" x14ac:dyDescent="0.25">
      <c r="A4427" t="s">
        <v>87</v>
      </c>
      <c r="B4427" t="s">
        <v>110</v>
      </c>
      <c r="C4427" t="s">
        <v>18</v>
      </c>
      <c r="D4427" s="1">
        <v>2067887.0894890013</v>
      </c>
      <c r="E4427" s="1">
        <v>8125684.2469689986</v>
      </c>
      <c r="F4427" s="13">
        <v>0</v>
      </c>
      <c r="G4427" s="13">
        <v>0.25448774855611134</v>
      </c>
      <c r="H4427" t="s">
        <v>24</v>
      </c>
      <c r="I4427" t="s">
        <v>17</v>
      </c>
      <c r="J4427">
        <v>2023</v>
      </c>
      <c r="K4427">
        <v>2</v>
      </c>
      <c r="L4427" s="12">
        <v>-3.561924552027075</v>
      </c>
      <c r="M4427" s="1">
        <v>8211738.3549619876</v>
      </c>
      <c r="N4427" s="12">
        <v>-11.403085061722633</v>
      </c>
      <c r="O4427" s="13">
        <v>0.25182086911469476</v>
      </c>
      <c r="P4427" s="12">
        <v>-2.8715347908317863</v>
      </c>
      <c r="Q4427" s="12">
        <v>-6.4334593428588613</v>
      </c>
      <c r="R4427" s="2">
        <f>DATE(CURR[[#This Row],[YEAR]],CURR[[#This Row],[MONTH]],1)</f>
        <v>44958</v>
      </c>
      <c r="S4427" t="str">
        <f>IF(AND(CURR[[#This Row],[DATE]]&gt;=DATE(2023,6,1),CURR[[#This Row],[DATE]]&lt;=DATE(2024,5,31)),"Y","N")</f>
        <v>N</v>
      </c>
    </row>
    <row r="4428" spans="1:19" x14ac:dyDescent="0.25">
      <c r="A4428" t="s">
        <v>87</v>
      </c>
      <c r="B4428" t="s">
        <v>110</v>
      </c>
      <c r="C4428" t="s">
        <v>18</v>
      </c>
      <c r="D4428" s="1">
        <v>1076935.5003979995</v>
      </c>
      <c r="E4428" s="1">
        <v>6417950.5145419957</v>
      </c>
      <c r="F4428" s="13">
        <v>0</v>
      </c>
      <c r="G4428" s="13">
        <v>0.16780053039640069</v>
      </c>
      <c r="H4428" t="s">
        <v>25</v>
      </c>
      <c r="I4428" t="s">
        <v>17</v>
      </c>
      <c r="J4428">
        <v>2023</v>
      </c>
      <c r="K4428">
        <v>2</v>
      </c>
      <c r="L4428" s="12">
        <v>-4.4153992446944343</v>
      </c>
      <c r="M4428" s="1">
        <v>8211738.3549619876</v>
      </c>
      <c r="N4428" s="12">
        <v>-11.403085061722633</v>
      </c>
      <c r="O4428" s="13">
        <v>0.13114586142984638</v>
      </c>
      <c r="P4428" s="12">
        <v>-1.4954674133774277</v>
      </c>
      <c r="Q4428" s="12">
        <v>-5.9108666580718623</v>
      </c>
      <c r="R4428" s="2">
        <f>DATE(CURR[[#This Row],[YEAR]],CURR[[#This Row],[MONTH]],1)</f>
        <v>44958</v>
      </c>
      <c r="S4428" t="str">
        <f>IF(AND(CURR[[#This Row],[DATE]]&gt;=DATE(2023,6,1),CURR[[#This Row],[DATE]]&lt;=DATE(2024,5,31)),"Y","N")</f>
        <v>N</v>
      </c>
    </row>
    <row r="4429" spans="1:19" x14ac:dyDescent="0.25">
      <c r="A4429" t="s">
        <v>87</v>
      </c>
      <c r="B4429" t="s">
        <v>110</v>
      </c>
      <c r="C4429" t="s">
        <v>18</v>
      </c>
      <c r="D4429" s="1">
        <v>2281767.365050002</v>
      </c>
      <c r="E4429" s="1">
        <v>3560916.8435729984</v>
      </c>
      <c r="F4429" s="13">
        <v>0</v>
      </c>
      <c r="G4429" s="13">
        <v>0.64078086214461916</v>
      </c>
      <c r="H4429" t="s">
        <v>26</v>
      </c>
      <c r="I4429" t="s">
        <v>17</v>
      </c>
      <c r="J4429">
        <v>2023</v>
      </c>
      <c r="K4429">
        <v>2</v>
      </c>
      <c r="L4429" s="12">
        <v>-15.380900955991407</v>
      </c>
      <c r="M4429" s="1">
        <v>8211738.3549619876</v>
      </c>
      <c r="N4429" s="12">
        <v>-11.403085061722633</v>
      </c>
      <c r="O4429" s="13">
        <v>0.27786654498937263</v>
      </c>
      <c r="P4429" s="12">
        <v>-3.1685358483207948</v>
      </c>
      <c r="Q4429" s="12">
        <v>-18.549436804312201</v>
      </c>
      <c r="R4429" s="2">
        <f>DATE(CURR[[#This Row],[YEAR]],CURR[[#This Row],[MONTH]],1)</f>
        <v>44958</v>
      </c>
      <c r="S4429" t="str">
        <f>IF(AND(CURR[[#This Row],[DATE]]&gt;=DATE(2023,6,1),CURR[[#This Row],[DATE]]&lt;=DATE(2024,5,31)),"Y","N")</f>
        <v>N</v>
      </c>
    </row>
    <row r="4430" spans="1:19" x14ac:dyDescent="0.25">
      <c r="A4430" t="s">
        <v>87</v>
      </c>
      <c r="B4430" t="s">
        <v>110</v>
      </c>
      <c r="C4430" t="s">
        <v>19</v>
      </c>
      <c r="D4430" s="1">
        <v>2328.1478699999998</v>
      </c>
      <c r="E4430" s="1">
        <v>5615690.0636529932</v>
      </c>
      <c r="F4430" s="13">
        <v>0</v>
      </c>
      <c r="G4430" s="13">
        <v>4.1457912449063209E-4</v>
      </c>
      <c r="H4430" t="s">
        <v>16</v>
      </c>
      <c r="I4430" t="s">
        <v>17</v>
      </c>
      <c r="J4430">
        <v>2023</v>
      </c>
      <c r="K4430">
        <v>2</v>
      </c>
      <c r="L4430" s="12">
        <v>-2.0724549621559483E-3</v>
      </c>
      <c r="M4430" s="1">
        <v>6294199.9812149992</v>
      </c>
      <c r="N4430" s="12">
        <v>-8.7403293527877981</v>
      </c>
      <c r="O4430" s="13">
        <v>3.6988781369329585E-4</v>
      </c>
      <c r="P4430" s="12">
        <v>-3.2329413152620183E-3</v>
      </c>
      <c r="Q4430" s="12">
        <v>-5.3053962774179666E-3</v>
      </c>
      <c r="R4430" s="2">
        <f>DATE(CURR[[#This Row],[YEAR]],CURR[[#This Row],[MONTH]],1)</f>
        <v>44958</v>
      </c>
      <c r="S4430" t="str">
        <f>IF(AND(CURR[[#This Row],[DATE]]&gt;=DATE(2023,6,1),CURR[[#This Row],[DATE]]&lt;=DATE(2024,5,31)),"Y","N")</f>
        <v>N</v>
      </c>
    </row>
    <row r="4431" spans="1:19" x14ac:dyDescent="0.25">
      <c r="A4431" t="s">
        <v>87</v>
      </c>
      <c r="B4431" t="s">
        <v>110</v>
      </c>
      <c r="C4431" t="s">
        <v>19</v>
      </c>
      <c r="D4431" s="1">
        <v>6294199.9812149992</v>
      </c>
      <c r="E4431" s="1">
        <v>23720241.668737046</v>
      </c>
      <c r="F4431" s="13">
        <v>0.2653514272373822</v>
      </c>
      <c r="G4431" s="13">
        <v>0</v>
      </c>
      <c r="H4431" t="s">
        <v>21</v>
      </c>
      <c r="I4431" t="s">
        <v>23</v>
      </c>
      <c r="J4431">
        <v>2023</v>
      </c>
      <c r="K4431">
        <v>2</v>
      </c>
      <c r="L4431" s="12">
        <v>-1.1304826558665322</v>
      </c>
      <c r="M4431" s="1">
        <v>6294199.9812149992</v>
      </c>
      <c r="N4431" s="12">
        <v>-8.7403293527877981</v>
      </c>
      <c r="O4431" s="13">
        <v>0</v>
      </c>
      <c r="P4431" s="12">
        <v>0</v>
      </c>
      <c r="Q4431" s="12">
        <v>0</v>
      </c>
      <c r="R4431" s="2">
        <f>DATE(CURR[[#This Row],[YEAR]],CURR[[#This Row],[MONTH]],1)</f>
        <v>44958</v>
      </c>
      <c r="S4431" t="str">
        <f>IF(AND(CURR[[#This Row],[DATE]]&gt;=DATE(2023,6,1),CURR[[#This Row],[DATE]]&lt;=DATE(2024,5,31)),"Y","N")</f>
        <v>N</v>
      </c>
    </row>
    <row r="4432" spans="1:19" x14ac:dyDescent="0.25">
      <c r="A4432" t="s">
        <v>87</v>
      </c>
      <c r="B4432" t="s">
        <v>110</v>
      </c>
      <c r="C4432" t="s">
        <v>19</v>
      </c>
      <c r="D4432" s="1">
        <v>6294199.9812149992</v>
      </c>
      <c r="E4432" s="1">
        <v>23720241.668737046</v>
      </c>
      <c r="F4432" s="13">
        <v>0.2653514272373822</v>
      </c>
      <c r="G4432" s="13">
        <v>0</v>
      </c>
      <c r="H4432" t="s">
        <v>21</v>
      </c>
      <c r="I4432" t="s">
        <v>22</v>
      </c>
      <c r="J4432">
        <v>2023</v>
      </c>
      <c r="K4432">
        <v>2</v>
      </c>
      <c r="L4432" s="12">
        <v>-7.6098466969212657</v>
      </c>
      <c r="M4432" s="1">
        <v>6294199.9812149992</v>
      </c>
      <c r="N4432" s="12">
        <v>-8.7403293527877981</v>
      </c>
      <c r="O4432" s="13">
        <v>0</v>
      </c>
      <c r="P4432" s="12">
        <v>0</v>
      </c>
      <c r="Q4432" s="12">
        <v>0</v>
      </c>
      <c r="R4432" s="2">
        <f>DATE(CURR[[#This Row],[YEAR]],CURR[[#This Row],[MONTH]],1)</f>
        <v>44958</v>
      </c>
      <c r="S4432" t="str">
        <f>IF(AND(CURR[[#This Row],[DATE]]&gt;=DATE(2023,6,1),CURR[[#This Row],[DATE]]&lt;=DATE(2024,5,31)),"Y","N")</f>
        <v>N</v>
      </c>
    </row>
    <row r="4433" spans="1:19" x14ac:dyDescent="0.25">
      <c r="A4433" t="s">
        <v>87</v>
      </c>
      <c r="B4433" t="s">
        <v>110</v>
      </c>
      <c r="C4433" t="s">
        <v>19</v>
      </c>
      <c r="D4433" s="1">
        <v>1893460.4841700012</v>
      </c>
      <c r="E4433" s="1">
        <v>8125684.2469689986</v>
      </c>
      <c r="F4433" s="13">
        <v>0</v>
      </c>
      <c r="G4433" s="13">
        <v>0.23302166643704997</v>
      </c>
      <c r="H4433" t="s">
        <v>24</v>
      </c>
      <c r="I4433" t="s">
        <v>17</v>
      </c>
      <c r="J4433">
        <v>2023</v>
      </c>
      <c r="K4433">
        <v>2</v>
      </c>
      <c r="L4433" s="12">
        <v>-3.2614756488105985</v>
      </c>
      <c r="M4433" s="1">
        <v>6294199.9812149992</v>
      </c>
      <c r="N4433" s="12">
        <v>-8.7403293527877981</v>
      </c>
      <c r="O4433" s="13">
        <v>0.30082623523577617</v>
      </c>
      <c r="P4433" s="12">
        <v>-2.6293203739199016</v>
      </c>
      <c r="Q4433" s="12">
        <v>-5.8907960227305001</v>
      </c>
      <c r="R4433" s="2">
        <f>DATE(CURR[[#This Row],[YEAR]],CURR[[#This Row],[MONTH]],1)</f>
        <v>44958</v>
      </c>
      <c r="S4433" t="str">
        <f>IF(AND(CURR[[#This Row],[DATE]]&gt;=DATE(2023,6,1),CURR[[#This Row],[DATE]]&lt;=DATE(2024,5,31)),"Y","N")</f>
        <v>N</v>
      </c>
    </row>
    <row r="4434" spans="1:19" x14ac:dyDescent="0.25">
      <c r="A4434" t="s">
        <v>87</v>
      </c>
      <c r="B4434" t="s">
        <v>110</v>
      </c>
      <c r="C4434" t="s">
        <v>19</v>
      </c>
      <c r="D4434" s="1">
        <v>4057616.4300739993</v>
      </c>
      <c r="E4434" s="1">
        <v>6417950.5145419957</v>
      </c>
      <c r="F4434" s="13">
        <v>0</v>
      </c>
      <c r="G4434" s="13">
        <v>0.63222931072468114</v>
      </c>
      <c r="H4434" t="s">
        <v>25</v>
      </c>
      <c r="I4434" t="s">
        <v>17</v>
      </c>
      <c r="J4434">
        <v>2023</v>
      </c>
      <c r="K4434">
        <v>2</v>
      </c>
      <c r="L4434" s="12">
        <v>-16.636090568086299</v>
      </c>
      <c r="M4434" s="1">
        <v>6294199.9812149992</v>
      </c>
      <c r="N4434" s="12">
        <v>-8.7403293527877981</v>
      </c>
      <c r="O4434" s="13">
        <v>0.64465959807186468</v>
      </c>
      <c r="P4434" s="12">
        <v>-5.6345372075839029</v>
      </c>
      <c r="Q4434" s="12">
        <v>-22.270627775670203</v>
      </c>
      <c r="R4434" s="2">
        <f>DATE(CURR[[#This Row],[YEAR]],CURR[[#This Row],[MONTH]],1)</f>
        <v>44958</v>
      </c>
      <c r="S4434" t="str">
        <f>IF(AND(CURR[[#This Row],[DATE]]&gt;=DATE(2023,6,1),CURR[[#This Row],[DATE]]&lt;=DATE(2024,5,31)),"Y","N")</f>
        <v>N</v>
      </c>
    </row>
    <row r="4435" spans="1:19" x14ac:dyDescent="0.25">
      <c r="A4435" t="s">
        <v>87</v>
      </c>
      <c r="B4435" t="s">
        <v>110</v>
      </c>
      <c r="C4435" t="s">
        <v>19</v>
      </c>
      <c r="D4435" s="1">
        <v>340794.91910099966</v>
      </c>
      <c r="E4435" s="1">
        <v>3560916.8435729984</v>
      </c>
      <c r="F4435" s="13">
        <v>0</v>
      </c>
      <c r="G4435" s="13">
        <v>9.5704262152622607E-2</v>
      </c>
      <c r="H4435" t="s">
        <v>26</v>
      </c>
      <c r="I4435" t="s">
        <v>17</v>
      </c>
      <c r="J4435">
        <v>2023</v>
      </c>
      <c r="K4435">
        <v>2</v>
      </c>
      <c r="L4435" s="12">
        <v>-2.297224939441938</v>
      </c>
      <c r="M4435" s="1">
        <v>6294199.9812149992</v>
      </c>
      <c r="N4435" s="12">
        <v>-8.7403293527877981</v>
      </c>
      <c r="O4435" s="13">
        <v>5.4144278878666068E-2</v>
      </c>
      <c r="P4435" s="12">
        <v>-0.47323882996873345</v>
      </c>
      <c r="Q4435" s="12">
        <v>-2.7704637694106715</v>
      </c>
      <c r="R4435" s="2">
        <f>DATE(CURR[[#This Row],[YEAR]],CURR[[#This Row],[MONTH]],1)</f>
        <v>44958</v>
      </c>
      <c r="S4435" t="str">
        <f>IF(AND(CURR[[#This Row],[DATE]]&gt;=DATE(2023,6,1),CURR[[#This Row],[DATE]]&lt;=DATE(2024,5,31)),"Y","N")</f>
        <v>N</v>
      </c>
    </row>
    <row r="4436" spans="1:19" x14ac:dyDescent="0.25">
      <c r="A4436" t="s">
        <v>87</v>
      </c>
      <c r="B4436" t="s">
        <v>110</v>
      </c>
      <c r="C4436" t="s">
        <v>20</v>
      </c>
      <c r="D4436" s="1">
        <v>1651316.1864730003</v>
      </c>
      <c r="E4436" s="1">
        <v>5615690.0636529932</v>
      </c>
      <c r="F4436" s="13">
        <v>0</v>
      </c>
      <c r="G4436" s="13">
        <v>0.29405401077260007</v>
      </c>
      <c r="H4436" t="s">
        <v>16</v>
      </c>
      <c r="I4436" t="s">
        <v>17</v>
      </c>
      <c r="J4436">
        <v>2023</v>
      </c>
      <c r="K4436">
        <v>2</v>
      </c>
      <c r="L4436" s="12">
        <v>-1.4699575009144099</v>
      </c>
      <c r="M4436" s="1">
        <v>5363432.1428870149</v>
      </c>
      <c r="N4436" s="12">
        <v>-7.4478350751594355</v>
      </c>
      <c r="O4436" s="13">
        <v>0.30788423205148147</v>
      </c>
      <c r="P4436" s="12">
        <v>-2.2930709825615505</v>
      </c>
      <c r="Q4436" s="12">
        <v>-3.7630284834759604</v>
      </c>
      <c r="R4436" s="2">
        <f>DATE(CURR[[#This Row],[YEAR]],CURR[[#This Row],[MONTH]],1)</f>
        <v>44958</v>
      </c>
      <c r="S4436" t="str">
        <f>IF(AND(CURR[[#This Row],[DATE]]&gt;=DATE(2023,6,1),CURR[[#This Row],[DATE]]&lt;=DATE(2024,5,31)),"Y","N")</f>
        <v>N</v>
      </c>
    </row>
    <row r="4437" spans="1:19" x14ac:dyDescent="0.25">
      <c r="A4437" t="s">
        <v>87</v>
      </c>
      <c r="B4437" t="s">
        <v>110</v>
      </c>
      <c r="C4437" t="s">
        <v>20</v>
      </c>
      <c r="D4437" s="1">
        <v>5363432.1428870149</v>
      </c>
      <c r="E4437" s="1">
        <v>23720241.668737046</v>
      </c>
      <c r="F4437" s="13">
        <v>0.22611203620053943</v>
      </c>
      <c r="G4437" s="13">
        <v>0</v>
      </c>
      <c r="H4437" t="s">
        <v>21</v>
      </c>
      <c r="I4437" t="s">
        <v>23</v>
      </c>
      <c r="J4437">
        <v>2023</v>
      </c>
      <c r="K4437">
        <v>2</v>
      </c>
      <c r="L4437" s="12">
        <v>-0.96331019534597262</v>
      </c>
      <c r="M4437" s="1">
        <v>5363432.1428870149</v>
      </c>
      <c r="N4437" s="12">
        <v>-7.4478350751594355</v>
      </c>
      <c r="O4437" s="13">
        <v>0</v>
      </c>
      <c r="P4437" s="12">
        <v>0</v>
      </c>
      <c r="Q4437" s="12">
        <v>0</v>
      </c>
      <c r="R4437" s="2">
        <f>DATE(CURR[[#This Row],[YEAR]],CURR[[#This Row],[MONTH]],1)</f>
        <v>44958</v>
      </c>
      <c r="S4437" t="str">
        <f>IF(AND(CURR[[#This Row],[DATE]]&gt;=DATE(2023,6,1),CURR[[#This Row],[DATE]]&lt;=DATE(2024,5,31)),"Y","N")</f>
        <v>N</v>
      </c>
    </row>
    <row r="4438" spans="1:19" x14ac:dyDescent="0.25">
      <c r="A4438" t="s">
        <v>87</v>
      </c>
      <c r="B4438" t="s">
        <v>110</v>
      </c>
      <c r="C4438" t="s">
        <v>20</v>
      </c>
      <c r="D4438" s="1">
        <v>5363432.1428870149</v>
      </c>
      <c r="E4438" s="1">
        <v>23720241.668737046</v>
      </c>
      <c r="F4438" s="13">
        <v>0.22611203620053943</v>
      </c>
      <c r="G4438" s="13">
        <v>0</v>
      </c>
      <c r="H4438" t="s">
        <v>21</v>
      </c>
      <c r="I4438" t="s">
        <v>22</v>
      </c>
      <c r="J4438">
        <v>2023</v>
      </c>
      <c r="K4438">
        <v>2</v>
      </c>
      <c r="L4438" s="12">
        <v>-6.4845248798134625</v>
      </c>
      <c r="M4438" s="1">
        <v>5363432.1428870149</v>
      </c>
      <c r="N4438" s="12">
        <v>-7.4478350751594355</v>
      </c>
      <c r="O4438" s="13">
        <v>0</v>
      </c>
      <c r="P4438" s="12">
        <v>0</v>
      </c>
      <c r="Q4438" s="12">
        <v>0</v>
      </c>
      <c r="R4438" s="2">
        <f>DATE(CURR[[#This Row],[YEAR]],CURR[[#This Row],[MONTH]],1)</f>
        <v>44958</v>
      </c>
      <c r="S4438" t="str">
        <f>IF(AND(CURR[[#This Row],[DATE]]&gt;=DATE(2023,6,1),CURR[[#This Row],[DATE]]&lt;=DATE(2024,5,31)),"Y","N")</f>
        <v>N</v>
      </c>
    </row>
    <row r="4439" spans="1:19" x14ac:dyDescent="0.25">
      <c r="A4439" t="s">
        <v>87</v>
      </c>
      <c r="B4439" t="s">
        <v>110</v>
      </c>
      <c r="C4439" t="s">
        <v>20</v>
      </c>
      <c r="D4439" s="1">
        <v>2585621.4450700018</v>
      </c>
      <c r="E4439" s="1">
        <v>8125684.2469689986</v>
      </c>
      <c r="F4439" s="13">
        <v>0</v>
      </c>
      <c r="G4439" s="13">
        <v>0.31820353418661051</v>
      </c>
      <c r="H4439" t="s">
        <v>24</v>
      </c>
      <c r="I4439" t="s">
        <v>17</v>
      </c>
      <c r="J4439">
        <v>2023</v>
      </c>
      <c r="K4439">
        <v>2</v>
      </c>
      <c r="L4439" s="12">
        <v>-4.4537192355692934</v>
      </c>
      <c r="M4439" s="1">
        <v>5363432.1428870149</v>
      </c>
      <c r="N4439" s="12">
        <v>-7.4478350751594355</v>
      </c>
      <c r="O4439" s="13">
        <v>0.48208337053337269</v>
      </c>
      <c r="P4439" s="12">
        <v>-3.590477436209536</v>
      </c>
      <c r="Q4439" s="12">
        <v>-8.0441966717788294</v>
      </c>
      <c r="R4439" s="2">
        <f>DATE(CURR[[#This Row],[YEAR]],CURR[[#This Row],[MONTH]],1)</f>
        <v>44958</v>
      </c>
      <c r="S4439" t="str">
        <f>IF(AND(CURR[[#This Row],[DATE]]&gt;=DATE(2023,6,1),CURR[[#This Row],[DATE]]&lt;=DATE(2024,5,31)),"Y","N")</f>
        <v>N</v>
      </c>
    </row>
    <row r="4440" spans="1:19" x14ac:dyDescent="0.25">
      <c r="A4440" t="s">
        <v>87</v>
      </c>
      <c r="B4440" t="s">
        <v>110</v>
      </c>
      <c r="C4440" t="s">
        <v>20</v>
      </c>
      <c r="D4440" s="1">
        <v>761692.83989999956</v>
      </c>
      <c r="E4440" s="1">
        <v>6417950.5145419957</v>
      </c>
      <c r="F4440" s="13">
        <v>0</v>
      </c>
      <c r="G4440" s="13">
        <v>0.1186816318035067</v>
      </c>
      <c r="H4440" t="s">
        <v>25</v>
      </c>
      <c r="I4440" t="s">
        <v>17</v>
      </c>
      <c r="J4440">
        <v>2023</v>
      </c>
      <c r="K4440">
        <v>2</v>
      </c>
      <c r="L4440" s="12">
        <v>-3.1229149644901644</v>
      </c>
      <c r="M4440" s="1">
        <v>5363432.1428870149</v>
      </c>
      <c r="N4440" s="12">
        <v>-7.4478350751594355</v>
      </c>
      <c r="O4440" s="13">
        <v>0.14201593673747823</v>
      </c>
      <c r="P4440" s="12">
        <v>-1.0577112748650137</v>
      </c>
      <c r="Q4440" s="12">
        <v>-4.1806262393551776</v>
      </c>
      <c r="R4440" s="2">
        <f>DATE(CURR[[#This Row],[YEAR]],CURR[[#This Row],[MONTH]],1)</f>
        <v>44958</v>
      </c>
      <c r="S4440" t="str">
        <f>IF(AND(CURR[[#This Row],[DATE]]&gt;=DATE(2023,6,1),CURR[[#This Row],[DATE]]&lt;=DATE(2024,5,31)),"Y","N")</f>
        <v>N</v>
      </c>
    </row>
    <row r="4441" spans="1:19" x14ac:dyDescent="0.25">
      <c r="A4441" t="s">
        <v>87</v>
      </c>
      <c r="B4441" t="s">
        <v>110</v>
      </c>
      <c r="C4441" t="s">
        <v>20</v>
      </c>
      <c r="D4441" s="1">
        <v>364801.67144399974</v>
      </c>
      <c r="E4441" s="1">
        <v>3560916.8435729984</v>
      </c>
      <c r="F4441" s="13">
        <v>0</v>
      </c>
      <c r="G4441" s="13">
        <v>0.10244599564362766</v>
      </c>
      <c r="H4441" t="s">
        <v>26</v>
      </c>
      <c r="I4441" t="s">
        <v>17</v>
      </c>
      <c r="J4441">
        <v>2023</v>
      </c>
      <c r="K4441">
        <v>2</v>
      </c>
      <c r="L4441" s="12">
        <v>-2.4590492716321775</v>
      </c>
      <c r="M4441" s="1">
        <v>5363432.1428870149</v>
      </c>
      <c r="N4441" s="12">
        <v>-7.4478350751594355</v>
      </c>
      <c r="O4441" s="13">
        <v>6.8016460677665105E-2</v>
      </c>
      <c r="P4441" s="12">
        <v>-0.50657538152331671</v>
      </c>
      <c r="Q4441" s="12">
        <v>-2.9656246531554942</v>
      </c>
      <c r="R4441" s="2">
        <f>DATE(CURR[[#This Row],[YEAR]],CURR[[#This Row],[MONTH]],1)</f>
        <v>44958</v>
      </c>
      <c r="S4441" t="str">
        <f>IF(AND(CURR[[#This Row],[DATE]]&gt;=DATE(2023,6,1),CURR[[#This Row],[DATE]]&lt;=DATE(2024,5,31)),"Y","N")</f>
        <v>N</v>
      </c>
    </row>
    <row r="4442" spans="1:19" x14ac:dyDescent="0.25">
      <c r="A4442" t="s">
        <v>87</v>
      </c>
      <c r="B4442" t="s">
        <v>111</v>
      </c>
      <c r="C4442" t="s">
        <v>15</v>
      </c>
      <c r="D4442" s="1">
        <v>264317.16002499993</v>
      </c>
      <c r="E4442" s="1">
        <v>1214287.2592809999</v>
      </c>
      <c r="F4442" s="13">
        <v>0</v>
      </c>
      <c r="G4442" s="13">
        <v>0.21767267835907839</v>
      </c>
      <c r="H4442" t="s">
        <v>16</v>
      </c>
      <c r="I4442" t="s">
        <v>17</v>
      </c>
      <c r="J4442">
        <v>2023</v>
      </c>
      <c r="K4442">
        <v>2</v>
      </c>
      <c r="L4442" s="12">
        <v>-1.0881320253288373</v>
      </c>
      <c r="M4442" s="1">
        <v>840889.1151220001</v>
      </c>
      <c r="N4442" s="12">
        <v>-5.0736537273195825</v>
      </c>
      <c r="O4442" s="13">
        <v>0.31433057613862864</v>
      </c>
      <c r="P4442" s="12">
        <v>-1.5948044992362651</v>
      </c>
      <c r="Q4442" s="12">
        <v>-2.6829365245651022</v>
      </c>
      <c r="R4442" s="2">
        <f>DATE(CURR[[#This Row],[YEAR]],CURR[[#This Row],[MONTH]],1)</f>
        <v>44958</v>
      </c>
      <c r="S4442" t="str">
        <f>IF(AND(CURR[[#This Row],[DATE]]&gt;=DATE(2023,6,1),CURR[[#This Row],[DATE]]&lt;=DATE(2024,5,31)),"Y","N")</f>
        <v>N</v>
      </c>
    </row>
    <row r="4443" spans="1:19" x14ac:dyDescent="0.25">
      <c r="A4443" t="s">
        <v>87</v>
      </c>
      <c r="B4443" t="s">
        <v>111</v>
      </c>
      <c r="C4443" t="s">
        <v>15</v>
      </c>
      <c r="D4443" s="1">
        <v>840889.1151220001</v>
      </c>
      <c r="E4443" s="1">
        <v>5459140.5693730069</v>
      </c>
      <c r="F4443" s="13">
        <v>0.15403324102690727</v>
      </c>
      <c r="G4443" s="13">
        <v>0</v>
      </c>
      <c r="H4443" t="s">
        <v>21</v>
      </c>
      <c r="I4443" t="s">
        <v>23</v>
      </c>
      <c r="J4443">
        <v>2023</v>
      </c>
      <c r="K4443">
        <v>2</v>
      </c>
      <c r="L4443" s="12">
        <v>-0.65623128249485618</v>
      </c>
      <c r="M4443" s="1">
        <v>840889.1151220001</v>
      </c>
      <c r="N4443" s="12">
        <v>-5.0736537273195825</v>
      </c>
      <c r="O4443" s="13">
        <v>0</v>
      </c>
      <c r="P4443" s="12">
        <v>0</v>
      </c>
      <c r="Q4443" s="12">
        <v>0</v>
      </c>
      <c r="R4443" s="2">
        <f>DATE(CURR[[#This Row],[YEAR]],CURR[[#This Row],[MONTH]],1)</f>
        <v>44958</v>
      </c>
      <c r="S4443" t="str">
        <f>IF(AND(CURR[[#This Row],[DATE]]&gt;=DATE(2023,6,1),CURR[[#This Row],[DATE]]&lt;=DATE(2024,5,31)),"Y","N")</f>
        <v>N</v>
      </c>
    </row>
    <row r="4444" spans="1:19" x14ac:dyDescent="0.25">
      <c r="A4444" t="s">
        <v>87</v>
      </c>
      <c r="B4444" t="s">
        <v>111</v>
      </c>
      <c r="C4444" t="s">
        <v>15</v>
      </c>
      <c r="D4444" s="1">
        <v>840889.1151220001</v>
      </c>
      <c r="E4444" s="1">
        <v>5459140.5693730069</v>
      </c>
      <c r="F4444" s="13">
        <v>0.15403324102690727</v>
      </c>
      <c r="G4444" s="13">
        <v>0</v>
      </c>
      <c r="H4444" t="s">
        <v>21</v>
      </c>
      <c r="I4444" t="s">
        <v>22</v>
      </c>
      <c r="J4444">
        <v>2023</v>
      </c>
      <c r="K4444">
        <v>2</v>
      </c>
      <c r="L4444" s="12">
        <v>-4.4174224448247266</v>
      </c>
      <c r="M4444" s="1">
        <v>840889.1151220001</v>
      </c>
      <c r="N4444" s="12">
        <v>-5.0736537273195825</v>
      </c>
      <c r="O4444" s="13">
        <v>0</v>
      </c>
      <c r="P4444" s="12">
        <v>0</v>
      </c>
      <c r="Q4444" s="12">
        <v>0</v>
      </c>
      <c r="R4444" s="2">
        <f>DATE(CURR[[#This Row],[YEAR]],CURR[[#This Row],[MONTH]],1)</f>
        <v>44958</v>
      </c>
      <c r="S4444" t="str">
        <f>IF(AND(CURR[[#This Row],[DATE]]&gt;=DATE(2023,6,1),CURR[[#This Row],[DATE]]&lt;=DATE(2024,5,31)),"Y","N")</f>
        <v>N</v>
      </c>
    </row>
    <row r="4445" spans="1:19" x14ac:dyDescent="0.25">
      <c r="A4445" t="s">
        <v>87</v>
      </c>
      <c r="B4445" t="s">
        <v>111</v>
      </c>
      <c r="C4445" t="s">
        <v>15</v>
      </c>
      <c r="D4445" s="1">
        <v>346008.56483400019</v>
      </c>
      <c r="E4445" s="1">
        <v>1975443.1564299993</v>
      </c>
      <c r="F4445" s="13">
        <v>0</v>
      </c>
      <c r="G4445" s="13">
        <v>0.17515490825830865</v>
      </c>
      <c r="H4445" t="s">
        <v>24</v>
      </c>
      <c r="I4445" t="s">
        <v>17</v>
      </c>
      <c r="J4445">
        <v>2023</v>
      </c>
      <c r="K4445">
        <v>2</v>
      </c>
      <c r="L4445" s="12">
        <v>-2.4515465741399329</v>
      </c>
      <c r="M4445" s="1">
        <v>840889.1151220001</v>
      </c>
      <c r="N4445" s="12">
        <v>-5.0736537273195825</v>
      </c>
      <c r="O4445" s="13">
        <v>0.41147941935697391</v>
      </c>
      <c r="P4445" s="12">
        <v>-2.0877040897358081</v>
      </c>
      <c r="Q4445" s="12">
        <v>-4.5392506638757411</v>
      </c>
      <c r="R4445" s="2">
        <f>DATE(CURR[[#This Row],[YEAR]],CURR[[#This Row],[MONTH]],1)</f>
        <v>44958</v>
      </c>
      <c r="S4445" t="str">
        <f>IF(AND(CURR[[#This Row],[DATE]]&gt;=DATE(2023,6,1),CURR[[#This Row],[DATE]]&lt;=DATE(2024,5,31)),"Y","N")</f>
        <v>N</v>
      </c>
    </row>
    <row r="4446" spans="1:19" x14ac:dyDescent="0.25">
      <c r="A4446" t="s">
        <v>87</v>
      </c>
      <c r="B4446" t="s">
        <v>111</v>
      </c>
      <c r="C4446" t="s">
        <v>15</v>
      </c>
      <c r="D4446" s="1">
        <v>112191.49726700004</v>
      </c>
      <c r="E4446" s="1">
        <v>1549821.0061019999</v>
      </c>
      <c r="F4446" s="13">
        <v>0</v>
      </c>
      <c r="G4446" s="13">
        <v>7.2389970729056091E-2</v>
      </c>
      <c r="H4446" t="s">
        <v>25</v>
      </c>
      <c r="I4446" t="s">
        <v>17</v>
      </c>
      <c r="J4446">
        <v>2023</v>
      </c>
      <c r="K4446">
        <v>2</v>
      </c>
      <c r="L4446" s="12">
        <v>-1.9048248615511083</v>
      </c>
      <c r="M4446" s="1">
        <v>840889.1151220001</v>
      </c>
      <c r="N4446" s="12">
        <v>-5.0736537273195825</v>
      </c>
      <c r="O4446" s="13">
        <v>0.13342008506165856</v>
      </c>
      <c r="P4446" s="12">
        <v>-0.67692731187237976</v>
      </c>
      <c r="Q4446" s="12">
        <v>-2.5817521734234878</v>
      </c>
      <c r="R4446" s="2">
        <f>DATE(CURR[[#This Row],[YEAR]],CURR[[#This Row],[MONTH]],1)</f>
        <v>44958</v>
      </c>
      <c r="S4446" t="str">
        <f>IF(AND(CURR[[#This Row],[DATE]]&gt;=DATE(2023,6,1),CURR[[#This Row],[DATE]]&lt;=DATE(2024,5,31)),"Y","N")</f>
        <v>N</v>
      </c>
    </row>
    <row r="4447" spans="1:19" x14ac:dyDescent="0.25">
      <c r="A4447" t="s">
        <v>87</v>
      </c>
      <c r="B4447" t="s">
        <v>111</v>
      </c>
      <c r="C4447" t="s">
        <v>15</v>
      </c>
      <c r="D4447" s="1">
        <v>118371.892996</v>
      </c>
      <c r="E4447" s="1">
        <v>719589.14756000007</v>
      </c>
      <c r="F4447" s="13">
        <v>0</v>
      </c>
      <c r="G4447" s="13">
        <v>0.16449927489509564</v>
      </c>
      <c r="H4447" t="s">
        <v>26</v>
      </c>
      <c r="I4447" t="s">
        <v>17</v>
      </c>
      <c r="J4447">
        <v>2023</v>
      </c>
      <c r="K4447">
        <v>2</v>
      </c>
      <c r="L4447" s="12">
        <v>-3.9485371738877491</v>
      </c>
      <c r="M4447" s="1">
        <v>840889.1151220001</v>
      </c>
      <c r="N4447" s="12">
        <v>-5.0736537273195825</v>
      </c>
      <c r="O4447" s="13">
        <v>0.14076991944273895</v>
      </c>
      <c r="P4447" s="12">
        <v>-0.71421782647512988</v>
      </c>
      <c r="Q4447" s="12">
        <v>-4.6627550003628793</v>
      </c>
      <c r="R4447" s="2">
        <f>DATE(CURR[[#This Row],[YEAR]],CURR[[#This Row],[MONTH]],1)</f>
        <v>44958</v>
      </c>
      <c r="S4447" t="str">
        <f>IF(AND(CURR[[#This Row],[DATE]]&gt;=DATE(2023,6,1),CURR[[#This Row],[DATE]]&lt;=DATE(2024,5,31)),"Y","N")</f>
        <v>N</v>
      </c>
    </row>
    <row r="4448" spans="1:19" x14ac:dyDescent="0.25">
      <c r="A4448" t="s">
        <v>87</v>
      </c>
      <c r="B4448" t="s">
        <v>111</v>
      </c>
      <c r="C4448" t="s">
        <v>18</v>
      </c>
      <c r="D4448" s="1">
        <v>533626.46608899999</v>
      </c>
      <c r="E4448" s="1">
        <v>1214287.2592809999</v>
      </c>
      <c r="F4448" s="13">
        <v>0</v>
      </c>
      <c r="G4448" s="13">
        <v>0.4394565305782499</v>
      </c>
      <c r="H4448" t="s">
        <v>16</v>
      </c>
      <c r="I4448" t="s">
        <v>17</v>
      </c>
      <c r="J4448">
        <v>2023</v>
      </c>
      <c r="K4448">
        <v>2</v>
      </c>
      <c r="L4448" s="12">
        <v>-2.1968155501503324</v>
      </c>
      <c r="M4448" s="1">
        <v>1559093.5122490018</v>
      </c>
      <c r="N4448" s="12">
        <v>-9.4070674330399235</v>
      </c>
      <c r="O4448" s="13">
        <v>0.34226713272588799</v>
      </c>
      <c r="P4448" s="12">
        <v>-3.2197299976656542</v>
      </c>
      <c r="Q4448" s="12">
        <v>-5.4165455478159865</v>
      </c>
      <c r="R4448" s="2">
        <f>DATE(CURR[[#This Row],[YEAR]],CURR[[#This Row],[MONTH]],1)</f>
        <v>44958</v>
      </c>
      <c r="S4448" t="str">
        <f>IF(AND(CURR[[#This Row],[DATE]]&gt;=DATE(2023,6,1),CURR[[#This Row],[DATE]]&lt;=DATE(2024,5,31)),"Y","N")</f>
        <v>N</v>
      </c>
    </row>
    <row r="4449" spans="1:19" x14ac:dyDescent="0.25">
      <c r="A4449" t="s">
        <v>87</v>
      </c>
      <c r="B4449" t="s">
        <v>111</v>
      </c>
      <c r="C4449" t="s">
        <v>18</v>
      </c>
      <c r="D4449" s="1">
        <v>1559093.5122490018</v>
      </c>
      <c r="E4449" s="1">
        <v>5459140.5693730069</v>
      </c>
      <c r="F4449" s="13">
        <v>0.28559321608164173</v>
      </c>
      <c r="G4449" s="13">
        <v>0</v>
      </c>
      <c r="H4449" t="s">
        <v>21</v>
      </c>
      <c r="I4449" t="s">
        <v>23</v>
      </c>
      <c r="J4449">
        <v>2023</v>
      </c>
      <c r="K4449">
        <v>2</v>
      </c>
      <c r="L4449" s="12">
        <v>-1.2167192043199799</v>
      </c>
      <c r="M4449" s="1">
        <v>1559093.5122490018</v>
      </c>
      <c r="N4449" s="12">
        <v>-9.4070674330399235</v>
      </c>
      <c r="O4449" s="13">
        <v>0</v>
      </c>
      <c r="P4449" s="12">
        <v>0</v>
      </c>
      <c r="Q4449" s="12">
        <v>0</v>
      </c>
      <c r="R4449" s="2">
        <f>DATE(CURR[[#This Row],[YEAR]],CURR[[#This Row],[MONTH]],1)</f>
        <v>44958</v>
      </c>
      <c r="S4449" t="str">
        <f>IF(AND(CURR[[#This Row],[DATE]]&gt;=DATE(2023,6,1),CURR[[#This Row],[DATE]]&lt;=DATE(2024,5,31)),"Y","N")</f>
        <v>N</v>
      </c>
    </row>
    <row r="4450" spans="1:19" x14ac:dyDescent="0.25">
      <c r="A4450" t="s">
        <v>87</v>
      </c>
      <c r="B4450" t="s">
        <v>111</v>
      </c>
      <c r="C4450" t="s">
        <v>18</v>
      </c>
      <c r="D4450" s="1">
        <v>1559093.5122490018</v>
      </c>
      <c r="E4450" s="1">
        <v>5459140.5693730069</v>
      </c>
      <c r="F4450" s="13">
        <v>0.28559321608164173</v>
      </c>
      <c r="G4450" s="13">
        <v>0</v>
      </c>
      <c r="H4450" t="s">
        <v>21</v>
      </c>
      <c r="I4450" t="s">
        <v>22</v>
      </c>
      <c r="J4450">
        <v>2023</v>
      </c>
      <c r="K4450">
        <v>2</v>
      </c>
      <c r="L4450" s="12">
        <v>-8.1903482287199445</v>
      </c>
      <c r="M4450" s="1">
        <v>1559093.5122490018</v>
      </c>
      <c r="N4450" s="12">
        <v>-9.4070674330399235</v>
      </c>
      <c r="O4450" s="13">
        <v>0</v>
      </c>
      <c r="P4450" s="12">
        <v>0</v>
      </c>
      <c r="Q4450" s="12">
        <v>0</v>
      </c>
      <c r="R4450" s="2">
        <f>DATE(CURR[[#This Row],[YEAR]],CURR[[#This Row],[MONTH]],1)</f>
        <v>44958</v>
      </c>
      <c r="S4450" t="str">
        <f>IF(AND(CURR[[#This Row],[DATE]]&gt;=DATE(2023,6,1),CURR[[#This Row],[DATE]]&lt;=DATE(2024,5,31)),"Y","N")</f>
        <v>N</v>
      </c>
    </row>
    <row r="4451" spans="1:19" x14ac:dyDescent="0.25">
      <c r="A4451" t="s">
        <v>87</v>
      </c>
      <c r="B4451" t="s">
        <v>111</v>
      </c>
      <c r="C4451" t="s">
        <v>18</v>
      </c>
      <c r="D4451" s="1">
        <v>401138.38186199998</v>
      </c>
      <c r="E4451" s="1">
        <v>1975443.1564299993</v>
      </c>
      <c r="F4451" s="13">
        <v>0</v>
      </c>
      <c r="G4451" s="13">
        <v>0.20306247768067048</v>
      </c>
      <c r="H4451" t="s">
        <v>24</v>
      </c>
      <c r="I4451" t="s">
        <v>17</v>
      </c>
      <c r="J4451">
        <v>2023</v>
      </c>
      <c r="K4451">
        <v>2</v>
      </c>
      <c r="L4451" s="12">
        <v>-2.842153419761789</v>
      </c>
      <c r="M4451" s="1">
        <v>1559093.5122490018</v>
      </c>
      <c r="N4451" s="12">
        <v>-9.4070674330399235</v>
      </c>
      <c r="O4451" s="13">
        <v>0.2572894946393276</v>
      </c>
      <c r="P4451" s="12">
        <v>-2.4203396258849188</v>
      </c>
      <c r="Q4451" s="12">
        <v>-5.2624930456467078</v>
      </c>
      <c r="R4451" s="2">
        <f>DATE(CURR[[#This Row],[YEAR]],CURR[[#This Row],[MONTH]],1)</f>
        <v>44958</v>
      </c>
      <c r="S4451" t="str">
        <f>IF(AND(CURR[[#This Row],[DATE]]&gt;=DATE(2023,6,1),CURR[[#This Row],[DATE]]&lt;=DATE(2024,5,31)),"Y","N")</f>
        <v>N</v>
      </c>
    </row>
    <row r="4452" spans="1:19" x14ac:dyDescent="0.25">
      <c r="A4452" t="s">
        <v>87</v>
      </c>
      <c r="B4452" t="s">
        <v>111</v>
      </c>
      <c r="C4452" t="s">
        <v>18</v>
      </c>
      <c r="D4452" s="1">
        <v>196914.48247099997</v>
      </c>
      <c r="E4452" s="1">
        <v>1549821.0061019999</v>
      </c>
      <c r="F4452" s="13">
        <v>0</v>
      </c>
      <c r="G4452" s="13">
        <v>0.12705627404435907</v>
      </c>
      <c r="H4452" t="s">
        <v>25</v>
      </c>
      <c r="I4452" t="s">
        <v>17</v>
      </c>
      <c r="J4452">
        <v>2023</v>
      </c>
      <c r="K4452">
        <v>2</v>
      </c>
      <c r="L4452" s="12">
        <v>-3.3432801143349997</v>
      </c>
      <c r="M4452" s="1">
        <v>1559093.5122490018</v>
      </c>
      <c r="N4452" s="12">
        <v>-9.4070674330399235</v>
      </c>
      <c r="O4452" s="13">
        <v>0.12630062335834472</v>
      </c>
      <c r="P4452" s="12">
        <v>-1.1881184807669261</v>
      </c>
      <c r="Q4452" s="12">
        <v>-4.5313985951019262</v>
      </c>
      <c r="R4452" s="2">
        <f>DATE(CURR[[#This Row],[YEAR]],CURR[[#This Row],[MONTH]],1)</f>
        <v>44958</v>
      </c>
      <c r="S4452" t="str">
        <f>IF(AND(CURR[[#This Row],[DATE]]&gt;=DATE(2023,6,1),CURR[[#This Row],[DATE]]&lt;=DATE(2024,5,31)),"Y","N")</f>
        <v>N</v>
      </c>
    </row>
    <row r="4453" spans="1:19" x14ac:dyDescent="0.25">
      <c r="A4453" t="s">
        <v>87</v>
      </c>
      <c r="B4453" t="s">
        <v>111</v>
      </c>
      <c r="C4453" t="s">
        <v>18</v>
      </c>
      <c r="D4453" s="1">
        <v>427414.18182700017</v>
      </c>
      <c r="E4453" s="1">
        <v>719589.14756000007</v>
      </c>
      <c r="F4453" s="13">
        <v>0</v>
      </c>
      <c r="G4453" s="13">
        <v>0.5939697440911752</v>
      </c>
      <c r="H4453" t="s">
        <v>26</v>
      </c>
      <c r="I4453" t="s">
        <v>17</v>
      </c>
      <c r="J4453">
        <v>2023</v>
      </c>
      <c r="K4453">
        <v>2</v>
      </c>
      <c r="L4453" s="12">
        <v>-14.25727630838646</v>
      </c>
      <c r="M4453" s="1">
        <v>1559093.5122490018</v>
      </c>
      <c r="N4453" s="12">
        <v>-9.4070674330399235</v>
      </c>
      <c r="O4453" s="13">
        <v>0.27414274927643861</v>
      </c>
      <c r="P4453" s="12">
        <v>-2.5788793287224148</v>
      </c>
      <c r="Q4453" s="12">
        <v>-16.836155637108874</v>
      </c>
      <c r="R4453" s="2">
        <f>DATE(CURR[[#This Row],[YEAR]],CURR[[#This Row],[MONTH]],1)</f>
        <v>44958</v>
      </c>
      <c r="S4453" t="str">
        <f>IF(AND(CURR[[#This Row],[DATE]]&gt;=DATE(2023,6,1),CURR[[#This Row],[DATE]]&lt;=DATE(2024,5,31)),"Y","N")</f>
        <v>N</v>
      </c>
    </row>
    <row r="4454" spans="1:19" x14ac:dyDescent="0.25">
      <c r="A4454" t="s">
        <v>87</v>
      </c>
      <c r="B4454" t="s">
        <v>111</v>
      </c>
      <c r="C4454" t="s">
        <v>19</v>
      </c>
      <c r="D4454" s="1">
        <v>469.66973099999984</v>
      </c>
      <c r="E4454" s="1">
        <v>1214287.2592809999</v>
      </c>
      <c r="F4454" s="13">
        <v>0</v>
      </c>
      <c r="G4454" s="13">
        <v>3.867863451668753E-4</v>
      </c>
      <c r="H4454" t="s">
        <v>16</v>
      </c>
      <c r="I4454" t="s">
        <v>17</v>
      </c>
      <c r="J4454">
        <v>2023</v>
      </c>
      <c r="K4454">
        <v>2</v>
      </c>
      <c r="L4454" s="12">
        <v>-1.9335206067602351E-3</v>
      </c>
      <c r="M4454" s="1">
        <v>1568172.6633149993</v>
      </c>
      <c r="N4454" s="12">
        <v>-9.4618481024748142</v>
      </c>
      <c r="O4454" s="13">
        <v>2.9950128706309246E-4</v>
      </c>
      <c r="P4454" s="12">
        <v>-2.8338356846866861E-3</v>
      </c>
      <c r="Q4454" s="12">
        <v>-4.7673562914469208E-3</v>
      </c>
      <c r="R4454" s="2">
        <f>DATE(CURR[[#This Row],[YEAR]],CURR[[#This Row],[MONTH]],1)</f>
        <v>44958</v>
      </c>
      <c r="S4454" t="str">
        <f>IF(AND(CURR[[#This Row],[DATE]]&gt;=DATE(2023,6,1),CURR[[#This Row],[DATE]]&lt;=DATE(2024,5,31)),"Y","N")</f>
        <v>N</v>
      </c>
    </row>
    <row r="4455" spans="1:19" x14ac:dyDescent="0.25">
      <c r="A4455" t="s">
        <v>87</v>
      </c>
      <c r="B4455" t="s">
        <v>111</v>
      </c>
      <c r="C4455" t="s">
        <v>19</v>
      </c>
      <c r="D4455" s="1">
        <v>1568172.6633149993</v>
      </c>
      <c r="E4455" s="1">
        <v>5459140.5693730069</v>
      </c>
      <c r="F4455" s="13">
        <v>0.28725632604384593</v>
      </c>
      <c r="G4455" s="13">
        <v>0</v>
      </c>
      <c r="H4455" t="s">
        <v>21</v>
      </c>
      <c r="I4455" t="s">
        <v>23</v>
      </c>
      <c r="J4455">
        <v>2023</v>
      </c>
      <c r="K4455">
        <v>2</v>
      </c>
      <c r="L4455" s="12">
        <v>-1.2238045891119327</v>
      </c>
      <c r="M4455" s="1">
        <v>1568172.6633149993</v>
      </c>
      <c r="N4455" s="12">
        <v>-9.4618481024748142</v>
      </c>
      <c r="O4455" s="13">
        <v>0</v>
      </c>
      <c r="P4455" s="12">
        <v>0</v>
      </c>
      <c r="Q4455" s="12">
        <v>0</v>
      </c>
      <c r="R4455" s="2">
        <f>DATE(CURR[[#This Row],[YEAR]],CURR[[#This Row],[MONTH]],1)</f>
        <v>44958</v>
      </c>
      <c r="S4455" t="str">
        <f>IF(AND(CURR[[#This Row],[DATE]]&gt;=DATE(2023,6,1),CURR[[#This Row],[DATE]]&lt;=DATE(2024,5,31)),"Y","N")</f>
        <v>N</v>
      </c>
    </row>
    <row r="4456" spans="1:19" x14ac:dyDescent="0.25">
      <c r="A4456" t="s">
        <v>87</v>
      </c>
      <c r="B4456" t="s">
        <v>111</v>
      </c>
      <c r="C4456" t="s">
        <v>19</v>
      </c>
      <c r="D4456" s="1">
        <v>1568172.6633149993</v>
      </c>
      <c r="E4456" s="1">
        <v>5459140.5693730069</v>
      </c>
      <c r="F4456" s="13">
        <v>0.28725632604384593</v>
      </c>
      <c r="G4456" s="13">
        <v>0</v>
      </c>
      <c r="H4456" t="s">
        <v>21</v>
      </c>
      <c r="I4456" t="s">
        <v>22</v>
      </c>
      <c r="J4456">
        <v>2023</v>
      </c>
      <c r="K4456">
        <v>2</v>
      </c>
      <c r="L4456" s="12">
        <v>-8.2380435133628822</v>
      </c>
      <c r="M4456" s="1">
        <v>1568172.6633149993</v>
      </c>
      <c r="N4456" s="12">
        <v>-9.4618481024748142</v>
      </c>
      <c r="O4456" s="13">
        <v>0</v>
      </c>
      <c r="P4456" s="12">
        <v>0</v>
      </c>
      <c r="Q4456" s="12">
        <v>0</v>
      </c>
      <c r="R4456" s="2">
        <f>DATE(CURR[[#This Row],[YEAR]],CURR[[#This Row],[MONTH]],1)</f>
        <v>44958</v>
      </c>
      <c r="S4456" t="str">
        <f>IF(AND(CURR[[#This Row],[DATE]]&gt;=DATE(2023,6,1),CURR[[#This Row],[DATE]]&lt;=DATE(2024,5,31)),"Y","N")</f>
        <v>N</v>
      </c>
    </row>
    <row r="4457" spans="1:19" x14ac:dyDescent="0.25">
      <c r="A4457" t="s">
        <v>87</v>
      </c>
      <c r="B4457" t="s">
        <v>111</v>
      </c>
      <c r="C4457" t="s">
        <v>19</v>
      </c>
      <c r="D4457" s="1">
        <v>478996.69561500015</v>
      </c>
      <c r="E4457" s="1">
        <v>1975443.1564299993</v>
      </c>
      <c r="F4457" s="13">
        <v>0</v>
      </c>
      <c r="G4457" s="13">
        <v>0.24247556506796081</v>
      </c>
      <c r="H4457" t="s">
        <v>24</v>
      </c>
      <c r="I4457" t="s">
        <v>17</v>
      </c>
      <c r="J4457">
        <v>2023</v>
      </c>
      <c r="K4457">
        <v>2</v>
      </c>
      <c r="L4457" s="12">
        <v>-3.3937966498681083</v>
      </c>
      <c r="M4457" s="1">
        <v>1568172.6633149993</v>
      </c>
      <c r="N4457" s="12">
        <v>-9.4618481024748142</v>
      </c>
      <c r="O4457" s="13">
        <v>0.30544895139444472</v>
      </c>
      <c r="P4457" s="12">
        <v>-2.8901115811544487</v>
      </c>
      <c r="Q4457" s="12">
        <v>-6.2839082310225569</v>
      </c>
      <c r="R4457" s="2">
        <f>DATE(CURR[[#This Row],[YEAR]],CURR[[#This Row],[MONTH]],1)</f>
        <v>44958</v>
      </c>
      <c r="S4457" t="str">
        <f>IF(AND(CURR[[#This Row],[DATE]]&gt;=DATE(2023,6,1),CURR[[#This Row],[DATE]]&lt;=DATE(2024,5,31)),"Y","N")</f>
        <v>N</v>
      </c>
    </row>
    <row r="4458" spans="1:19" x14ac:dyDescent="0.25">
      <c r="A4458" t="s">
        <v>87</v>
      </c>
      <c r="B4458" t="s">
        <v>111</v>
      </c>
      <c r="C4458" t="s">
        <v>19</v>
      </c>
      <c r="D4458" s="1">
        <v>1013314.3413290004</v>
      </c>
      <c r="E4458" s="1">
        <v>1549821.0061019999</v>
      </c>
      <c r="F4458" s="13">
        <v>0</v>
      </c>
      <c r="G4458" s="13">
        <v>0.65382669181753883</v>
      </c>
      <c r="H4458" t="s">
        <v>25</v>
      </c>
      <c r="I4458" t="s">
        <v>17</v>
      </c>
      <c r="J4458">
        <v>2023</v>
      </c>
      <c r="K4458">
        <v>2</v>
      </c>
      <c r="L4458" s="12">
        <v>-17.204390679769542</v>
      </c>
      <c r="M4458" s="1">
        <v>1568172.6633149993</v>
      </c>
      <c r="N4458" s="12">
        <v>-9.4618481024748142</v>
      </c>
      <c r="O4458" s="13">
        <v>0.64617523633330654</v>
      </c>
      <c r="P4458" s="12">
        <v>-6.1140119337665109</v>
      </c>
      <c r="Q4458" s="12">
        <v>-23.318402613536051</v>
      </c>
      <c r="R4458" s="2">
        <f>DATE(CURR[[#This Row],[YEAR]],CURR[[#This Row],[MONTH]],1)</f>
        <v>44958</v>
      </c>
      <c r="S4458" t="str">
        <f>IF(AND(CURR[[#This Row],[DATE]]&gt;=DATE(2023,6,1),CURR[[#This Row],[DATE]]&lt;=DATE(2024,5,31)),"Y","N")</f>
        <v>N</v>
      </c>
    </row>
    <row r="4459" spans="1:19" x14ac:dyDescent="0.25">
      <c r="A4459" t="s">
        <v>87</v>
      </c>
      <c r="B4459" t="s">
        <v>111</v>
      </c>
      <c r="C4459" t="s">
        <v>19</v>
      </c>
      <c r="D4459" s="1">
        <v>75391.956639999989</v>
      </c>
      <c r="E4459" s="1">
        <v>719589.14756000007</v>
      </c>
      <c r="F4459" s="13">
        <v>0</v>
      </c>
      <c r="G4459" s="13">
        <v>0.10477083610229646</v>
      </c>
      <c r="H4459" t="s">
        <v>26</v>
      </c>
      <c r="I4459" t="s">
        <v>17</v>
      </c>
      <c r="J4459">
        <v>2023</v>
      </c>
      <c r="K4459">
        <v>2</v>
      </c>
      <c r="L4459" s="12">
        <v>-2.5148532803748664</v>
      </c>
      <c r="M4459" s="1">
        <v>1568172.6633149993</v>
      </c>
      <c r="N4459" s="12">
        <v>-9.4618481024748142</v>
      </c>
      <c r="O4459" s="13">
        <v>4.807631098518645E-2</v>
      </c>
      <c r="P4459" s="12">
        <v>-0.45489075186917549</v>
      </c>
      <c r="Q4459" s="12">
        <v>-2.969744032244042</v>
      </c>
      <c r="R4459" s="2">
        <f>DATE(CURR[[#This Row],[YEAR]],CURR[[#This Row],[MONTH]],1)</f>
        <v>44958</v>
      </c>
      <c r="S4459" t="str">
        <f>IF(AND(CURR[[#This Row],[DATE]]&gt;=DATE(2023,6,1),CURR[[#This Row],[DATE]]&lt;=DATE(2024,5,31)),"Y","N")</f>
        <v>N</v>
      </c>
    </row>
    <row r="4460" spans="1:19" x14ac:dyDescent="0.25">
      <c r="A4460" t="s">
        <v>87</v>
      </c>
      <c r="B4460" t="s">
        <v>111</v>
      </c>
      <c r="C4460" t="s">
        <v>20</v>
      </c>
      <c r="D4460" s="1">
        <v>415873.96343599993</v>
      </c>
      <c r="E4460" s="1">
        <v>1214287.2592809999</v>
      </c>
      <c r="F4460" s="13">
        <v>0</v>
      </c>
      <c r="G4460" s="13">
        <v>0.34248400471750479</v>
      </c>
      <c r="H4460" t="s">
        <v>16</v>
      </c>
      <c r="I4460" t="s">
        <v>17</v>
      </c>
      <c r="J4460">
        <v>2023</v>
      </c>
      <c r="K4460">
        <v>2</v>
      </c>
      <c r="L4460" s="12">
        <v>-1.7120559939140696</v>
      </c>
      <c r="M4460" s="1">
        <v>1490985.2786870005</v>
      </c>
      <c r="N4460" s="12">
        <v>-8.9961243171656449</v>
      </c>
      <c r="O4460" s="13">
        <v>0.27892559999132194</v>
      </c>
      <c r="P4460" s="12">
        <v>-2.5092493727619489</v>
      </c>
      <c r="Q4460" s="12">
        <v>-4.2213053666760185</v>
      </c>
      <c r="R4460" s="2">
        <f>DATE(CURR[[#This Row],[YEAR]],CURR[[#This Row],[MONTH]],1)</f>
        <v>44958</v>
      </c>
      <c r="S4460" t="str">
        <f>IF(AND(CURR[[#This Row],[DATE]]&gt;=DATE(2023,6,1),CURR[[#This Row],[DATE]]&lt;=DATE(2024,5,31)),"Y","N")</f>
        <v>N</v>
      </c>
    </row>
    <row r="4461" spans="1:19" x14ac:dyDescent="0.25">
      <c r="A4461" t="s">
        <v>87</v>
      </c>
      <c r="B4461" t="s">
        <v>111</v>
      </c>
      <c r="C4461" t="s">
        <v>20</v>
      </c>
      <c r="D4461" s="1">
        <v>1490985.2786870005</v>
      </c>
      <c r="E4461" s="1">
        <v>5459140.5693730069</v>
      </c>
      <c r="F4461" s="13">
        <v>0.27311721684760409</v>
      </c>
      <c r="G4461" s="13">
        <v>0</v>
      </c>
      <c r="H4461" t="s">
        <v>21</v>
      </c>
      <c r="I4461" t="s">
        <v>23</v>
      </c>
      <c r="J4461">
        <v>2023</v>
      </c>
      <c r="K4461">
        <v>2</v>
      </c>
      <c r="L4461" s="12">
        <v>-1.1635674240732268</v>
      </c>
      <c r="M4461" s="1">
        <v>1490985.2786870005</v>
      </c>
      <c r="N4461" s="12">
        <v>-8.9961243171656449</v>
      </c>
      <c r="O4461" s="13">
        <v>0</v>
      </c>
      <c r="P4461" s="12">
        <v>0</v>
      </c>
      <c r="Q4461" s="12">
        <v>0</v>
      </c>
      <c r="R4461" s="2">
        <f>DATE(CURR[[#This Row],[YEAR]],CURR[[#This Row],[MONTH]],1)</f>
        <v>44958</v>
      </c>
      <c r="S4461" t="str">
        <f>IF(AND(CURR[[#This Row],[DATE]]&gt;=DATE(2023,6,1),CURR[[#This Row],[DATE]]&lt;=DATE(2024,5,31)),"Y","N")</f>
        <v>N</v>
      </c>
    </row>
    <row r="4462" spans="1:19" x14ac:dyDescent="0.25">
      <c r="A4462" t="s">
        <v>87</v>
      </c>
      <c r="B4462" t="s">
        <v>111</v>
      </c>
      <c r="C4462" t="s">
        <v>20</v>
      </c>
      <c r="D4462" s="1">
        <v>1490985.2786870005</v>
      </c>
      <c r="E4462" s="1">
        <v>5459140.5693730069</v>
      </c>
      <c r="F4462" s="13">
        <v>0.27311721684760409</v>
      </c>
      <c r="G4462" s="13">
        <v>0</v>
      </c>
      <c r="H4462" t="s">
        <v>21</v>
      </c>
      <c r="I4462" t="s">
        <v>22</v>
      </c>
      <c r="J4462">
        <v>2023</v>
      </c>
      <c r="K4462">
        <v>2</v>
      </c>
      <c r="L4462" s="12">
        <v>-7.8325568930924172</v>
      </c>
      <c r="M4462" s="1">
        <v>1490985.2786870005</v>
      </c>
      <c r="N4462" s="12">
        <v>-8.9961243171656449</v>
      </c>
      <c r="O4462" s="13">
        <v>0</v>
      </c>
      <c r="P4462" s="12">
        <v>0</v>
      </c>
      <c r="Q4462" s="12">
        <v>0</v>
      </c>
      <c r="R4462" s="2">
        <f>DATE(CURR[[#This Row],[YEAR]],CURR[[#This Row],[MONTH]],1)</f>
        <v>44958</v>
      </c>
      <c r="S4462" t="str">
        <f>IF(AND(CURR[[#This Row],[DATE]]&gt;=DATE(2023,6,1),CURR[[#This Row],[DATE]]&lt;=DATE(2024,5,31)),"Y","N")</f>
        <v>N</v>
      </c>
    </row>
    <row r="4463" spans="1:19" x14ac:dyDescent="0.25">
      <c r="A4463" t="s">
        <v>87</v>
      </c>
      <c r="B4463" t="s">
        <v>111</v>
      </c>
      <c r="C4463" t="s">
        <v>20</v>
      </c>
      <c r="D4463" s="1">
        <v>749299.51411900006</v>
      </c>
      <c r="E4463" s="1">
        <v>1975443.1564299993</v>
      </c>
      <c r="F4463" s="13">
        <v>0</v>
      </c>
      <c r="G4463" s="13">
        <v>0.37930704899306061</v>
      </c>
      <c r="H4463" t="s">
        <v>24</v>
      </c>
      <c r="I4463" t="s">
        <v>17</v>
      </c>
      <c r="J4463">
        <v>2023</v>
      </c>
      <c r="K4463">
        <v>2</v>
      </c>
      <c r="L4463" s="12">
        <v>-5.3089514062301779</v>
      </c>
      <c r="M4463" s="1">
        <v>1490985.2786870005</v>
      </c>
      <c r="N4463" s="12">
        <v>-8.9961243171656449</v>
      </c>
      <c r="O4463" s="13">
        <v>0.50255326114209009</v>
      </c>
      <c r="P4463" s="12">
        <v>-4.5210316132312531</v>
      </c>
      <c r="Q4463" s="12">
        <v>-9.8299830194614302</v>
      </c>
      <c r="R4463" s="2">
        <f>DATE(CURR[[#This Row],[YEAR]],CURR[[#This Row],[MONTH]],1)</f>
        <v>44958</v>
      </c>
      <c r="S4463" t="str">
        <f>IF(AND(CURR[[#This Row],[DATE]]&gt;=DATE(2023,6,1),CURR[[#This Row],[DATE]]&lt;=DATE(2024,5,31)),"Y","N")</f>
        <v>N</v>
      </c>
    </row>
    <row r="4464" spans="1:19" x14ac:dyDescent="0.25">
      <c r="A4464" t="s">
        <v>87</v>
      </c>
      <c r="B4464" t="s">
        <v>111</v>
      </c>
      <c r="C4464" t="s">
        <v>20</v>
      </c>
      <c r="D4464" s="1">
        <v>227400.68503500009</v>
      </c>
      <c r="E4464" s="1">
        <v>1549821.0061019999</v>
      </c>
      <c r="F4464" s="13">
        <v>0</v>
      </c>
      <c r="G4464" s="13">
        <v>0.14672706340904632</v>
      </c>
      <c r="H4464" t="s">
        <v>25</v>
      </c>
      <c r="I4464" t="s">
        <v>17</v>
      </c>
      <c r="J4464">
        <v>2023</v>
      </c>
      <c r="K4464">
        <v>2</v>
      </c>
      <c r="L4464" s="12">
        <v>-3.8608850843443578</v>
      </c>
      <c r="M4464" s="1">
        <v>1490985.2786870005</v>
      </c>
      <c r="N4464" s="12">
        <v>-8.9961243171656449</v>
      </c>
      <c r="O4464" s="13">
        <v>0.15251705585936765</v>
      </c>
      <c r="P4464" s="12">
        <v>-1.3720623949989683</v>
      </c>
      <c r="Q4464" s="12">
        <v>-5.2329474793433262</v>
      </c>
      <c r="R4464" s="2">
        <f>DATE(CURR[[#This Row],[YEAR]],CURR[[#This Row],[MONTH]],1)</f>
        <v>44958</v>
      </c>
      <c r="S4464" t="str">
        <f>IF(AND(CURR[[#This Row],[DATE]]&gt;=DATE(2023,6,1),CURR[[#This Row],[DATE]]&lt;=DATE(2024,5,31)),"Y","N")</f>
        <v>N</v>
      </c>
    </row>
    <row r="4465" spans="1:19" x14ac:dyDescent="0.25">
      <c r="A4465" t="s">
        <v>87</v>
      </c>
      <c r="B4465" t="s">
        <v>111</v>
      </c>
      <c r="C4465" t="s">
        <v>20</v>
      </c>
      <c r="D4465" s="1">
        <v>98411.116097000035</v>
      </c>
      <c r="E4465" s="1">
        <v>719589.14756000007</v>
      </c>
      <c r="F4465" s="13">
        <v>0</v>
      </c>
      <c r="G4465" s="13">
        <v>0.13676014491143285</v>
      </c>
      <c r="H4465" t="s">
        <v>26</v>
      </c>
      <c r="I4465" t="s">
        <v>17</v>
      </c>
      <c r="J4465">
        <v>2023</v>
      </c>
      <c r="K4465">
        <v>2</v>
      </c>
      <c r="L4465" s="12">
        <v>-3.2827045373509285</v>
      </c>
      <c r="M4465" s="1">
        <v>1490985.2786870005</v>
      </c>
      <c r="N4465" s="12">
        <v>-8.9961243171656449</v>
      </c>
      <c r="O4465" s="13">
        <v>6.6004083007220146E-2</v>
      </c>
      <c r="P4465" s="12">
        <v>-0.59378093617347283</v>
      </c>
      <c r="Q4465" s="12">
        <v>-3.8764854735244012</v>
      </c>
      <c r="R4465" s="2">
        <f>DATE(CURR[[#This Row],[YEAR]],CURR[[#This Row],[MONTH]],1)</f>
        <v>44958</v>
      </c>
      <c r="S4465" t="str">
        <f>IF(AND(CURR[[#This Row],[DATE]]&gt;=DATE(2023,6,1),CURR[[#This Row],[DATE]]&lt;=DATE(2024,5,31)),"Y","N")</f>
        <v>N</v>
      </c>
    </row>
    <row r="4466" spans="1:19" x14ac:dyDescent="0.25">
      <c r="A4466" t="s">
        <v>88</v>
      </c>
      <c r="B4466" t="s">
        <v>14</v>
      </c>
      <c r="C4466" t="s">
        <v>15</v>
      </c>
      <c r="D4466" s="1">
        <v>2848.6232759999994</v>
      </c>
      <c r="E4466" s="1">
        <v>14561.798924000001</v>
      </c>
      <c r="F4466" s="13">
        <v>0</v>
      </c>
      <c r="G4466" s="13">
        <v>0.19562303331252889</v>
      </c>
      <c r="H4466" t="s">
        <v>16</v>
      </c>
      <c r="I4466" t="s">
        <v>17</v>
      </c>
      <c r="J4466">
        <v>2023</v>
      </c>
      <c r="K4466">
        <v>3</v>
      </c>
      <c r="L4466" s="12">
        <v>-1.4281220358698343</v>
      </c>
      <c r="M4466" s="1">
        <v>8826.9714960000001</v>
      </c>
      <c r="N4466" s="12">
        <v>-9.7966275861319545</v>
      </c>
      <c r="O4466" s="13">
        <v>0.32271807802833302</v>
      </c>
      <c r="P4466" s="12">
        <v>-3.1615488257558519</v>
      </c>
      <c r="Q4466" s="12">
        <v>-4.5896708616256863</v>
      </c>
      <c r="R4466" s="2">
        <f>DATE(CURR[[#This Row],[YEAR]],CURR[[#This Row],[MONTH]],1)</f>
        <v>44986</v>
      </c>
      <c r="S4466" t="str">
        <f>IF(AND(CURR[[#This Row],[DATE]]&gt;=DATE(2023,6,1),CURR[[#This Row],[DATE]]&lt;=DATE(2024,5,31)),"Y","N")</f>
        <v>N</v>
      </c>
    </row>
    <row r="4467" spans="1:19" x14ac:dyDescent="0.25">
      <c r="A4467" t="s">
        <v>88</v>
      </c>
      <c r="B4467" t="s">
        <v>14</v>
      </c>
      <c r="C4467" t="s">
        <v>15</v>
      </c>
      <c r="D4467" s="1">
        <v>8826.9714960000001</v>
      </c>
      <c r="E4467" s="1">
        <v>53672.401328</v>
      </c>
      <c r="F4467" s="13">
        <v>0.16446015601308892</v>
      </c>
      <c r="G4467" s="13">
        <v>0</v>
      </c>
      <c r="H4467" t="s">
        <v>21</v>
      </c>
      <c r="I4467" t="s">
        <v>22</v>
      </c>
      <c r="J4467">
        <v>2023</v>
      </c>
      <c r="K4467">
        <v>3</v>
      </c>
      <c r="L4467" s="12">
        <v>-8.1033753930464449</v>
      </c>
      <c r="M4467" s="1">
        <v>8826.9714960000001</v>
      </c>
      <c r="N4467" s="12">
        <v>-9.7966275861319545</v>
      </c>
      <c r="O4467" s="13">
        <v>0</v>
      </c>
      <c r="P4467" s="12">
        <v>0</v>
      </c>
      <c r="Q4467" s="12">
        <v>0</v>
      </c>
      <c r="R4467" s="2">
        <f>DATE(CURR[[#This Row],[YEAR]],CURR[[#This Row],[MONTH]],1)</f>
        <v>44986</v>
      </c>
      <c r="S4467" t="str">
        <f>IF(AND(CURR[[#This Row],[DATE]]&gt;=DATE(2023,6,1),CURR[[#This Row],[DATE]]&lt;=DATE(2024,5,31)),"Y","N")</f>
        <v>N</v>
      </c>
    </row>
    <row r="4468" spans="1:19" x14ac:dyDescent="0.25">
      <c r="A4468" t="s">
        <v>88</v>
      </c>
      <c r="B4468" t="s">
        <v>14</v>
      </c>
      <c r="C4468" t="s">
        <v>15</v>
      </c>
      <c r="D4468" s="1">
        <v>8826.9714960000001</v>
      </c>
      <c r="E4468" s="1">
        <v>53672.401328</v>
      </c>
      <c r="F4468" s="13">
        <v>0.16446015601308892</v>
      </c>
      <c r="G4468" s="13">
        <v>0</v>
      </c>
      <c r="H4468" t="s">
        <v>21</v>
      </c>
      <c r="I4468" t="s">
        <v>23</v>
      </c>
      <c r="J4468">
        <v>2023</v>
      </c>
      <c r="K4468">
        <v>3</v>
      </c>
      <c r="L4468" s="12">
        <v>-1.6932521930855091</v>
      </c>
      <c r="M4468" s="1">
        <v>8826.9714960000001</v>
      </c>
      <c r="N4468" s="12">
        <v>-9.7966275861319545</v>
      </c>
      <c r="O4468" s="13">
        <v>0</v>
      </c>
      <c r="P4468" s="12">
        <v>0</v>
      </c>
      <c r="Q4468" s="12">
        <v>0</v>
      </c>
      <c r="R4468" s="2">
        <f>DATE(CURR[[#This Row],[YEAR]],CURR[[#This Row],[MONTH]],1)</f>
        <v>44986</v>
      </c>
      <c r="S4468" t="str">
        <f>IF(AND(CURR[[#This Row],[DATE]]&gt;=DATE(2023,6,1),CURR[[#This Row],[DATE]]&lt;=DATE(2024,5,31)),"Y","N")</f>
        <v>N</v>
      </c>
    </row>
    <row r="4469" spans="1:19" x14ac:dyDescent="0.25">
      <c r="A4469" t="s">
        <v>88</v>
      </c>
      <c r="B4469" t="s">
        <v>14</v>
      </c>
      <c r="C4469" t="s">
        <v>15</v>
      </c>
      <c r="D4469" s="1">
        <v>3508.8410280000007</v>
      </c>
      <c r="E4469" s="1">
        <v>16561.209700000003</v>
      </c>
      <c r="F4469" s="13">
        <v>0</v>
      </c>
      <c r="G4469" s="13">
        <v>0.21187105842878132</v>
      </c>
      <c r="H4469" t="s">
        <v>24</v>
      </c>
      <c r="I4469" t="s">
        <v>17</v>
      </c>
      <c r="J4469">
        <v>2023</v>
      </c>
      <c r="K4469">
        <v>3</v>
      </c>
      <c r="L4469" s="12">
        <v>-2.5124878430318214</v>
      </c>
      <c r="M4469" s="1">
        <v>8826.9714960000001</v>
      </c>
      <c r="N4469" s="12">
        <v>-9.7966275861319545</v>
      </c>
      <c r="O4469" s="13">
        <v>0.39751357864813036</v>
      </c>
      <c r="P4469" s="12">
        <v>-3.8942924904463081</v>
      </c>
      <c r="Q4469" s="12">
        <v>-6.4067803334781299</v>
      </c>
      <c r="R4469" s="2">
        <f>DATE(CURR[[#This Row],[YEAR]],CURR[[#This Row],[MONTH]],1)</f>
        <v>44986</v>
      </c>
      <c r="S4469" t="str">
        <f>IF(AND(CURR[[#This Row],[DATE]]&gt;=DATE(2023,6,1),CURR[[#This Row],[DATE]]&lt;=DATE(2024,5,31)),"Y","N")</f>
        <v>N</v>
      </c>
    </row>
    <row r="4470" spans="1:19" x14ac:dyDescent="0.25">
      <c r="A4470" t="s">
        <v>88</v>
      </c>
      <c r="B4470" t="s">
        <v>14</v>
      </c>
      <c r="C4470" t="s">
        <v>15</v>
      </c>
      <c r="D4470" s="1">
        <v>1323.6037999999996</v>
      </c>
      <c r="E4470" s="1">
        <v>15541.592204</v>
      </c>
      <c r="F4470" s="13">
        <v>0</v>
      </c>
      <c r="G4470" s="13">
        <v>8.516526380478176E-2</v>
      </c>
      <c r="H4470" t="s">
        <v>25</v>
      </c>
      <c r="I4470" t="s">
        <v>17</v>
      </c>
      <c r="J4470">
        <v>2023</v>
      </c>
      <c r="K4470">
        <v>3</v>
      </c>
      <c r="L4470" s="12">
        <v>-2.2380806248926421</v>
      </c>
      <c r="M4470" s="1">
        <v>8826.9714960000001</v>
      </c>
      <c r="N4470" s="12">
        <v>-9.7966275861319545</v>
      </c>
      <c r="O4470" s="13">
        <v>0.14994993476525889</v>
      </c>
      <c r="P4470" s="12">
        <v>-1.4690036674600222</v>
      </c>
      <c r="Q4470" s="12">
        <v>-3.7070842923526643</v>
      </c>
      <c r="R4470" s="2">
        <f>DATE(CURR[[#This Row],[YEAR]],CURR[[#This Row],[MONTH]],1)</f>
        <v>44986</v>
      </c>
      <c r="S4470" t="str">
        <f>IF(AND(CURR[[#This Row],[DATE]]&gt;=DATE(2023,6,1),CURR[[#This Row],[DATE]]&lt;=DATE(2024,5,31)),"Y","N")</f>
        <v>N</v>
      </c>
    </row>
    <row r="4471" spans="1:19" x14ac:dyDescent="0.25">
      <c r="A4471" t="s">
        <v>88</v>
      </c>
      <c r="B4471" t="s">
        <v>14</v>
      </c>
      <c r="C4471" t="s">
        <v>15</v>
      </c>
      <c r="D4471" s="1">
        <v>1145.9033919999999</v>
      </c>
      <c r="E4471" s="1">
        <v>7007.8004999999994</v>
      </c>
      <c r="F4471" s="13">
        <v>0</v>
      </c>
      <c r="G4471" s="13">
        <v>0.16351826682280696</v>
      </c>
      <c r="H4471" t="s">
        <v>26</v>
      </c>
      <c r="I4471" t="s">
        <v>17</v>
      </c>
      <c r="J4471">
        <v>2023</v>
      </c>
      <c r="K4471">
        <v>3</v>
      </c>
      <c r="L4471" s="12">
        <v>-3.5381265392580521</v>
      </c>
      <c r="M4471" s="1">
        <v>8826.9714960000001</v>
      </c>
      <c r="N4471" s="12">
        <v>-9.7966275861319545</v>
      </c>
      <c r="O4471" s="13">
        <v>0.12981840855827773</v>
      </c>
      <c r="P4471" s="12">
        <v>-1.2717826024697723</v>
      </c>
      <c r="Q4471" s="12">
        <v>-4.8099091417278244</v>
      </c>
      <c r="R4471" s="2">
        <f>DATE(CURR[[#This Row],[YEAR]],CURR[[#This Row],[MONTH]],1)</f>
        <v>44986</v>
      </c>
      <c r="S4471" t="str">
        <f>IF(AND(CURR[[#This Row],[DATE]]&gt;=DATE(2023,6,1),CURR[[#This Row],[DATE]]&lt;=DATE(2024,5,31)),"Y","N")</f>
        <v>N</v>
      </c>
    </row>
    <row r="4472" spans="1:19" x14ac:dyDescent="0.25">
      <c r="A4472" t="s">
        <v>88</v>
      </c>
      <c r="B4472" t="s">
        <v>14</v>
      </c>
      <c r="C4472" t="s">
        <v>18</v>
      </c>
      <c r="D4472" s="1">
        <v>6754.0616719999998</v>
      </c>
      <c r="E4472" s="1">
        <v>14561.798924000001</v>
      </c>
      <c r="F4472" s="13">
        <v>0</v>
      </c>
      <c r="G4472" s="13">
        <v>0.46382055591142018</v>
      </c>
      <c r="H4472" t="s">
        <v>16</v>
      </c>
      <c r="I4472" t="s">
        <v>17</v>
      </c>
      <c r="J4472">
        <v>2023</v>
      </c>
      <c r="K4472">
        <v>3</v>
      </c>
      <c r="L4472" s="12">
        <v>-3.3860652570919521</v>
      </c>
      <c r="M4472" s="1">
        <v>18713.417844</v>
      </c>
      <c r="N4472" s="12">
        <v>-20.769114929669911</v>
      </c>
      <c r="O4472" s="13">
        <v>0.36092079642017533</v>
      </c>
      <c r="P4472" s="12">
        <v>-7.496005501358618</v>
      </c>
      <c r="Q4472" s="12">
        <v>-10.88207075845057</v>
      </c>
      <c r="R4472" s="2">
        <f>DATE(CURR[[#This Row],[YEAR]],CURR[[#This Row],[MONTH]],1)</f>
        <v>44986</v>
      </c>
      <c r="S4472" t="str">
        <f>IF(AND(CURR[[#This Row],[DATE]]&gt;=DATE(2023,6,1),CURR[[#This Row],[DATE]]&lt;=DATE(2024,5,31)),"Y","N")</f>
        <v>N</v>
      </c>
    </row>
    <row r="4473" spans="1:19" x14ac:dyDescent="0.25">
      <c r="A4473" t="s">
        <v>88</v>
      </c>
      <c r="B4473" t="s">
        <v>14</v>
      </c>
      <c r="C4473" t="s">
        <v>18</v>
      </c>
      <c r="D4473" s="1">
        <v>18713.417844</v>
      </c>
      <c r="E4473" s="1">
        <v>53672.401328</v>
      </c>
      <c r="F4473" s="13">
        <v>0.34865997013324462</v>
      </c>
      <c r="G4473" s="13">
        <v>0</v>
      </c>
      <c r="H4473" t="s">
        <v>21</v>
      </c>
      <c r="I4473" t="s">
        <v>23</v>
      </c>
      <c r="J4473">
        <v>2023</v>
      </c>
      <c r="K4473">
        <v>3</v>
      </c>
      <c r="L4473" s="12">
        <v>-3.589740356456057</v>
      </c>
      <c r="M4473" s="1">
        <v>18713.417844</v>
      </c>
      <c r="N4473" s="12">
        <v>-20.769114929669911</v>
      </c>
      <c r="O4473" s="13">
        <v>0</v>
      </c>
      <c r="P4473" s="12">
        <v>0</v>
      </c>
      <c r="Q4473" s="12">
        <v>0</v>
      </c>
      <c r="R4473" s="2">
        <f>DATE(CURR[[#This Row],[YEAR]],CURR[[#This Row],[MONTH]],1)</f>
        <v>44986</v>
      </c>
      <c r="S4473" t="str">
        <f>IF(AND(CURR[[#This Row],[DATE]]&gt;=DATE(2023,6,1),CURR[[#This Row],[DATE]]&lt;=DATE(2024,5,31)),"Y","N")</f>
        <v>N</v>
      </c>
    </row>
    <row r="4474" spans="1:19" x14ac:dyDescent="0.25">
      <c r="A4474" t="s">
        <v>88</v>
      </c>
      <c r="B4474" t="s">
        <v>14</v>
      </c>
      <c r="C4474" t="s">
        <v>18</v>
      </c>
      <c r="D4474" s="1">
        <v>18713.417844</v>
      </c>
      <c r="E4474" s="1">
        <v>53672.401328</v>
      </c>
      <c r="F4474" s="13">
        <v>0.34865997013324462</v>
      </c>
      <c r="G4474" s="13">
        <v>0</v>
      </c>
      <c r="H4474" t="s">
        <v>21</v>
      </c>
      <c r="I4474" t="s">
        <v>22</v>
      </c>
      <c r="J4474">
        <v>2023</v>
      </c>
      <c r="K4474">
        <v>3</v>
      </c>
      <c r="L4474" s="12">
        <v>-17.179374573213853</v>
      </c>
      <c r="M4474" s="1">
        <v>18713.417844</v>
      </c>
      <c r="N4474" s="12">
        <v>-20.769114929669911</v>
      </c>
      <c r="O4474" s="13">
        <v>0</v>
      </c>
      <c r="P4474" s="12">
        <v>0</v>
      </c>
      <c r="Q4474" s="12">
        <v>0</v>
      </c>
      <c r="R4474" s="2">
        <f>DATE(CURR[[#This Row],[YEAR]],CURR[[#This Row],[MONTH]],1)</f>
        <v>44986</v>
      </c>
      <c r="S4474" t="str">
        <f>IF(AND(CURR[[#This Row],[DATE]]&gt;=DATE(2023,6,1),CURR[[#This Row],[DATE]]&lt;=DATE(2024,5,31)),"Y","N")</f>
        <v>N</v>
      </c>
    </row>
    <row r="4475" spans="1:19" x14ac:dyDescent="0.25">
      <c r="A4475" t="s">
        <v>88</v>
      </c>
      <c r="B4475" t="s">
        <v>14</v>
      </c>
      <c r="C4475" t="s">
        <v>18</v>
      </c>
      <c r="D4475" s="1">
        <v>4829.0407199999991</v>
      </c>
      <c r="E4475" s="1">
        <v>16561.209700000003</v>
      </c>
      <c r="F4475" s="13">
        <v>0</v>
      </c>
      <c r="G4475" s="13">
        <v>0.29158743880889315</v>
      </c>
      <c r="H4475" t="s">
        <v>24</v>
      </c>
      <c r="I4475" t="s">
        <v>17</v>
      </c>
      <c r="J4475">
        <v>2023</v>
      </c>
      <c r="K4475">
        <v>3</v>
      </c>
      <c r="L4475" s="12">
        <v>-3.4578101446280822</v>
      </c>
      <c r="M4475" s="1">
        <v>18713.417844</v>
      </c>
      <c r="N4475" s="12">
        <v>-20.769114929669911</v>
      </c>
      <c r="O4475" s="13">
        <v>0.25805231092770758</v>
      </c>
      <c r="P4475" s="12">
        <v>-5.3595181035244739</v>
      </c>
      <c r="Q4475" s="12">
        <v>-8.8173282481525561</v>
      </c>
      <c r="R4475" s="2">
        <f>DATE(CURR[[#This Row],[YEAR]],CURR[[#This Row],[MONTH]],1)</f>
        <v>44986</v>
      </c>
      <c r="S4475" t="str">
        <f>IF(AND(CURR[[#This Row],[DATE]]&gt;=DATE(2023,6,1),CURR[[#This Row],[DATE]]&lt;=DATE(2024,5,31)),"Y","N")</f>
        <v>N</v>
      </c>
    </row>
    <row r="4476" spans="1:19" x14ac:dyDescent="0.25">
      <c r="A4476" t="s">
        <v>88</v>
      </c>
      <c r="B4476" t="s">
        <v>14</v>
      </c>
      <c r="C4476" t="s">
        <v>18</v>
      </c>
      <c r="D4476" s="1">
        <v>2307.8864120000017</v>
      </c>
      <c r="E4476" s="1">
        <v>15541.592204</v>
      </c>
      <c r="F4476" s="13">
        <v>0</v>
      </c>
      <c r="G4476" s="13">
        <v>0.14849742431190621</v>
      </c>
      <c r="H4476" t="s">
        <v>25</v>
      </c>
      <c r="I4476" t="s">
        <v>17</v>
      </c>
      <c r="J4476">
        <v>2023</v>
      </c>
      <c r="K4476">
        <v>3</v>
      </c>
      <c r="L4476" s="12">
        <v>-3.9024033197473473</v>
      </c>
      <c r="M4476" s="1">
        <v>18713.417844</v>
      </c>
      <c r="N4476" s="12">
        <v>-20.769114929669911</v>
      </c>
      <c r="O4476" s="13">
        <v>0.12332789398703931</v>
      </c>
      <c r="P4476" s="12">
        <v>-2.561411204250966</v>
      </c>
      <c r="Q4476" s="12">
        <v>-6.4638145239983134</v>
      </c>
      <c r="R4476" s="2">
        <f>DATE(CURR[[#This Row],[YEAR]],CURR[[#This Row],[MONTH]],1)</f>
        <v>44986</v>
      </c>
      <c r="S4476" t="str">
        <f>IF(AND(CURR[[#This Row],[DATE]]&gt;=DATE(2023,6,1),CURR[[#This Row],[DATE]]&lt;=DATE(2024,5,31)),"Y","N")</f>
        <v>N</v>
      </c>
    </row>
    <row r="4477" spans="1:19" x14ac:dyDescent="0.25">
      <c r="A4477" t="s">
        <v>88</v>
      </c>
      <c r="B4477" t="s">
        <v>14</v>
      </c>
      <c r="C4477" t="s">
        <v>18</v>
      </c>
      <c r="D4477" s="1">
        <v>4822.4290399999991</v>
      </c>
      <c r="E4477" s="1">
        <v>7007.8004999999994</v>
      </c>
      <c r="F4477" s="13">
        <v>0</v>
      </c>
      <c r="G4477" s="13">
        <v>0.68815158764864948</v>
      </c>
      <c r="H4477" t="s">
        <v>26</v>
      </c>
      <c r="I4477" t="s">
        <v>17</v>
      </c>
      <c r="J4477">
        <v>2023</v>
      </c>
      <c r="K4477">
        <v>3</v>
      </c>
      <c r="L4477" s="12">
        <v>-14.889880149785551</v>
      </c>
      <c r="M4477" s="1">
        <v>18713.417844</v>
      </c>
      <c r="N4477" s="12">
        <v>-20.769114929669911</v>
      </c>
      <c r="O4477" s="13">
        <v>0.25769899866507778</v>
      </c>
      <c r="P4477" s="12">
        <v>-5.352180120535853</v>
      </c>
      <c r="Q4477" s="12">
        <v>-20.242060270321403</v>
      </c>
      <c r="R4477" s="2">
        <f>DATE(CURR[[#This Row],[YEAR]],CURR[[#This Row],[MONTH]],1)</f>
        <v>44986</v>
      </c>
      <c r="S4477" t="str">
        <f>IF(AND(CURR[[#This Row],[DATE]]&gt;=DATE(2023,6,1),CURR[[#This Row],[DATE]]&lt;=DATE(2024,5,31)),"Y","N")</f>
        <v>N</v>
      </c>
    </row>
    <row r="4478" spans="1:19" x14ac:dyDescent="0.25">
      <c r="A4478" t="s">
        <v>88</v>
      </c>
      <c r="B4478" t="s">
        <v>14</v>
      </c>
      <c r="C4478" t="s">
        <v>19</v>
      </c>
      <c r="D4478" s="1">
        <v>4.9094479999999994</v>
      </c>
      <c r="E4478" s="1">
        <v>14561.798924000001</v>
      </c>
      <c r="F4478" s="13">
        <v>0</v>
      </c>
      <c r="G4478" s="13">
        <v>3.3714570745160496E-4</v>
      </c>
      <c r="H4478" t="s">
        <v>16</v>
      </c>
      <c r="I4478" t="s">
        <v>17</v>
      </c>
      <c r="J4478">
        <v>2023</v>
      </c>
      <c r="K4478">
        <v>3</v>
      </c>
      <c r="L4478" s="12">
        <v>-2.4612910144447917E-3</v>
      </c>
      <c r="M4478" s="1">
        <v>14102.813412</v>
      </c>
      <c r="N4478" s="12">
        <v>-15.652028668799828</v>
      </c>
      <c r="O4478" s="13">
        <v>3.4811834040309852E-4</v>
      </c>
      <c r="P4478" s="12">
        <v>-5.4487582441243151E-3</v>
      </c>
      <c r="Q4478" s="12">
        <v>-7.910049258569106E-3</v>
      </c>
      <c r="R4478" s="2">
        <f>DATE(CURR[[#This Row],[YEAR]],CURR[[#This Row],[MONTH]],1)</f>
        <v>44986</v>
      </c>
      <c r="S4478" t="str">
        <f>IF(AND(CURR[[#This Row],[DATE]]&gt;=DATE(2023,6,1),CURR[[#This Row],[DATE]]&lt;=DATE(2024,5,31)),"Y","N")</f>
        <v>N</v>
      </c>
    </row>
    <row r="4479" spans="1:19" x14ac:dyDescent="0.25">
      <c r="A4479" t="s">
        <v>88</v>
      </c>
      <c r="B4479" t="s">
        <v>14</v>
      </c>
      <c r="C4479" t="s">
        <v>19</v>
      </c>
      <c r="D4479" s="1">
        <v>14102.813412</v>
      </c>
      <c r="E4479" s="1">
        <v>53672.401328</v>
      </c>
      <c r="F4479" s="13">
        <v>0.26275726561618917</v>
      </c>
      <c r="G4479" s="13">
        <v>0</v>
      </c>
      <c r="H4479" t="s">
        <v>21</v>
      </c>
      <c r="I4479" t="s">
        <v>23</v>
      </c>
      <c r="J4479">
        <v>2023</v>
      </c>
      <c r="K4479">
        <v>3</v>
      </c>
      <c r="L4479" s="12">
        <v>-2.7053015577727808</v>
      </c>
      <c r="M4479" s="1">
        <v>14102.813412</v>
      </c>
      <c r="N4479" s="12">
        <v>-15.652028668799828</v>
      </c>
      <c r="O4479" s="13">
        <v>0</v>
      </c>
      <c r="P4479" s="12">
        <v>0</v>
      </c>
      <c r="Q4479" s="12">
        <v>0</v>
      </c>
      <c r="R4479" s="2">
        <f>DATE(CURR[[#This Row],[YEAR]],CURR[[#This Row],[MONTH]],1)</f>
        <v>44986</v>
      </c>
      <c r="S4479" t="str">
        <f>IF(AND(CURR[[#This Row],[DATE]]&gt;=DATE(2023,6,1),CURR[[#This Row],[DATE]]&lt;=DATE(2024,5,31)),"Y","N")</f>
        <v>N</v>
      </c>
    </row>
    <row r="4480" spans="1:19" x14ac:dyDescent="0.25">
      <c r="A4480" t="s">
        <v>88</v>
      </c>
      <c r="B4480" t="s">
        <v>14</v>
      </c>
      <c r="C4480" t="s">
        <v>19</v>
      </c>
      <c r="D4480" s="1">
        <v>14102.813412</v>
      </c>
      <c r="E4480" s="1">
        <v>53672.401328</v>
      </c>
      <c r="F4480" s="13">
        <v>0.26275726561618917</v>
      </c>
      <c r="G4480" s="13">
        <v>0</v>
      </c>
      <c r="H4480" t="s">
        <v>21</v>
      </c>
      <c r="I4480" t="s">
        <v>22</v>
      </c>
      <c r="J4480">
        <v>2023</v>
      </c>
      <c r="K4480">
        <v>3</v>
      </c>
      <c r="L4480" s="12">
        <v>-12.946727111027046</v>
      </c>
      <c r="M4480" s="1">
        <v>14102.813412</v>
      </c>
      <c r="N4480" s="12">
        <v>-15.652028668799828</v>
      </c>
      <c r="O4480" s="13">
        <v>0</v>
      </c>
      <c r="P4480" s="12">
        <v>0</v>
      </c>
      <c r="Q4480" s="12">
        <v>0</v>
      </c>
      <c r="R4480" s="2">
        <f>DATE(CURR[[#This Row],[YEAR]],CURR[[#This Row],[MONTH]],1)</f>
        <v>44986</v>
      </c>
      <c r="S4480" t="str">
        <f>IF(AND(CURR[[#This Row],[DATE]]&gt;=DATE(2023,6,1),CURR[[#This Row],[DATE]]&lt;=DATE(2024,5,31)),"Y","N")</f>
        <v>N</v>
      </c>
    </row>
    <row r="4481" spans="1:19" x14ac:dyDescent="0.25">
      <c r="A4481" t="s">
        <v>88</v>
      </c>
      <c r="B4481" t="s">
        <v>14</v>
      </c>
      <c r="C4481" t="s">
        <v>19</v>
      </c>
      <c r="D4481" s="1">
        <v>3596.0079800000008</v>
      </c>
      <c r="E4481" s="1">
        <v>16561.209700000003</v>
      </c>
      <c r="F4481" s="13">
        <v>0</v>
      </c>
      <c r="G4481" s="13">
        <v>0.21713437877669045</v>
      </c>
      <c r="H4481" t="s">
        <v>24</v>
      </c>
      <c r="I4481" t="s">
        <v>17</v>
      </c>
      <c r="J4481">
        <v>2023</v>
      </c>
      <c r="K4481">
        <v>3</v>
      </c>
      <c r="L4481" s="12">
        <v>-2.5749032974415558</v>
      </c>
      <c r="M4481" s="1">
        <v>14102.813412</v>
      </c>
      <c r="N4481" s="12">
        <v>-15.652028668799828</v>
      </c>
      <c r="O4481" s="13">
        <v>0.25498514905828501</v>
      </c>
      <c r="P4481" s="12">
        <v>-3.9910348631784744</v>
      </c>
      <c r="Q4481" s="12">
        <v>-6.5659381606200302</v>
      </c>
      <c r="R4481" s="2">
        <f>DATE(CURR[[#This Row],[YEAR]],CURR[[#This Row],[MONTH]],1)</f>
        <v>44986</v>
      </c>
      <c r="S4481" t="str">
        <f>IF(AND(CURR[[#This Row],[DATE]]&gt;=DATE(2023,6,1),CURR[[#This Row],[DATE]]&lt;=DATE(2024,5,31)),"Y","N")</f>
        <v>N</v>
      </c>
    </row>
    <row r="4482" spans="1:19" x14ac:dyDescent="0.25">
      <c r="A4482" t="s">
        <v>88</v>
      </c>
      <c r="B4482" t="s">
        <v>14</v>
      </c>
      <c r="C4482" t="s">
        <v>19</v>
      </c>
      <c r="D4482" s="1">
        <v>9901.2339759999995</v>
      </c>
      <c r="E4482" s="1">
        <v>15541.592204</v>
      </c>
      <c r="F4482" s="13">
        <v>0</v>
      </c>
      <c r="G4482" s="13">
        <v>0.63707976930778565</v>
      </c>
      <c r="H4482" t="s">
        <v>25</v>
      </c>
      <c r="I4482" t="s">
        <v>17</v>
      </c>
      <c r="J4482">
        <v>2023</v>
      </c>
      <c r="K4482">
        <v>3</v>
      </c>
      <c r="L4482" s="12">
        <v>-16.741988746341125</v>
      </c>
      <c r="M4482" s="1">
        <v>14102.813412</v>
      </c>
      <c r="N4482" s="12">
        <v>-15.652028668799828</v>
      </c>
      <c r="O4482" s="13">
        <v>0.70207508861849499</v>
      </c>
      <c r="P4482" s="12">
        <v>-10.988899414706863</v>
      </c>
      <c r="Q4482" s="12">
        <v>-27.730888161047986</v>
      </c>
      <c r="R4482" s="2">
        <f>DATE(CURR[[#This Row],[YEAR]],CURR[[#This Row],[MONTH]],1)</f>
        <v>44986</v>
      </c>
      <c r="S4482" t="str">
        <f>IF(AND(CURR[[#This Row],[DATE]]&gt;=DATE(2023,6,1),CURR[[#This Row],[DATE]]&lt;=DATE(2024,5,31)),"Y","N")</f>
        <v>N</v>
      </c>
    </row>
    <row r="4483" spans="1:19" x14ac:dyDescent="0.25">
      <c r="A4483" t="s">
        <v>88</v>
      </c>
      <c r="B4483" t="s">
        <v>14</v>
      </c>
      <c r="C4483" t="s">
        <v>19</v>
      </c>
      <c r="D4483" s="1">
        <v>600.66200800000001</v>
      </c>
      <c r="E4483" s="1">
        <v>7007.8004999999994</v>
      </c>
      <c r="F4483" s="13">
        <v>0</v>
      </c>
      <c r="G4483" s="13">
        <v>8.5713343009693285E-2</v>
      </c>
      <c r="H4483" t="s">
        <v>26</v>
      </c>
      <c r="I4483" t="s">
        <v>17</v>
      </c>
      <c r="J4483">
        <v>2023</v>
      </c>
      <c r="K4483">
        <v>3</v>
      </c>
      <c r="L4483" s="12">
        <v>-1.8546224808005742</v>
      </c>
      <c r="M4483" s="1">
        <v>14102.813412</v>
      </c>
      <c r="N4483" s="12">
        <v>-15.652028668799828</v>
      </c>
      <c r="O4483" s="13">
        <v>4.2591643982816951E-2</v>
      </c>
      <c r="P4483" s="12">
        <v>-0.66664563267036658</v>
      </c>
      <c r="Q4483" s="12">
        <v>-2.5212681134709407</v>
      </c>
      <c r="R4483" s="2">
        <f>DATE(CURR[[#This Row],[YEAR]],CURR[[#This Row],[MONTH]],1)</f>
        <v>44986</v>
      </c>
      <c r="S4483" t="str">
        <f>IF(AND(CURR[[#This Row],[DATE]]&gt;=DATE(2023,6,1),CURR[[#This Row],[DATE]]&lt;=DATE(2024,5,31)),"Y","N")</f>
        <v>N</v>
      </c>
    </row>
    <row r="4484" spans="1:19" x14ac:dyDescent="0.25">
      <c r="A4484" t="s">
        <v>88</v>
      </c>
      <c r="B4484" t="s">
        <v>14</v>
      </c>
      <c r="C4484" t="s">
        <v>20</v>
      </c>
      <c r="D4484" s="1">
        <v>4954.2045280000002</v>
      </c>
      <c r="E4484" s="1">
        <v>14561.798924000001</v>
      </c>
      <c r="F4484" s="13">
        <v>0</v>
      </c>
      <c r="G4484" s="13">
        <v>0.34021926506859934</v>
      </c>
      <c r="H4484" t="s">
        <v>16</v>
      </c>
      <c r="I4484" t="s">
        <v>17</v>
      </c>
      <c r="J4484">
        <v>2023</v>
      </c>
      <c r="K4484">
        <v>3</v>
      </c>
      <c r="L4484" s="12">
        <v>-2.4837291460237698</v>
      </c>
      <c r="M4484" s="1">
        <v>12029.198576000001</v>
      </c>
      <c r="N4484" s="12">
        <v>-13.350624125398312</v>
      </c>
      <c r="O4484" s="13">
        <v>0.41184826210154668</v>
      </c>
      <c r="P4484" s="12">
        <v>-5.498431344016276</v>
      </c>
      <c r="Q4484" s="12">
        <v>-7.9821604900400462</v>
      </c>
      <c r="R4484" s="2">
        <f>DATE(CURR[[#This Row],[YEAR]],CURR[[#This Row],[MONTH]],1)</f>
        <v>44986</v>
      </c>
      <c r="S4484" t="str">
        <f>IF(AND(CURR[[#This Row],[DATE]]&gt;=DATE(2023,6,1),CURR[[#This Row],[DATE]]&lt;=DATE(2024,5,31)),"Y","N")</f>
        <v>N</v>
      </c>
    </row>
    <row r="4485" spans="1:19" x14ac:dyDescent="0.25">
      <c r="A4485" t="s">
        <v>88</v>
      </c>
      <c r="B4485" t="s">
        <v>14</v>
      </c>
      <c r="C4485" t="s">
        <v>20</v>
      </c>
      <c r="D4485" s="1">
        <v>12029.198576000001</v>
      </c>
      <c r="E4485" s="1">
        <v>53672.401328</v>
      </c>
      <c r="F4485" s="13">
        <v>0.22412260823747732</v>
      </c>
      <c r="G4485" s="13">
        <v>0</v>
      </c>
      <c r="H4485" t="s">
        <v>21</v>
      </c>
      <c r="I4485" t="s">
        <v>22</v>
      </c>
      <c r="J4485">
        <v>2023</v>
      </c>
      <c r="K4485">
        <v>3</v>
      </c>
      <c r="L4485" s="12">
        <v>-11.043098052712658</v>
      </c>
      <c r="M4485" s="1">
        <v>12029.198576000001</v>
      </c>
      <c r="N4485" s="12">
        <v>-13.350624125398312</v>
      </c>
      <c r="O4485" s="13">
        <v>0</v>
      </c>
      <c r="P4485" s="12">
        <v>0</v>
      </c>
      <c r="Q4485" s="12">
        <v>0</v>
      </c>
      <c r="R4485" s="2">
        <f>DATE(CURR[[#This Row],[YEAR]],CURR[[#This Row],[MONTH]],1)</f>
        <v>44986</v>
      </c>
      <c r="S4485" t="str">
        <f>IF(AND(CURR[[#This Row],[DATE]]&gt;=DATE(2023,6,1),CURR[[#This Row],[DATE]]&lt;=DATE(2024,5,31)),"Y","N")</f>
        <v>N</v>
      </c>
    </row>
    <row r="4486" spans="1:19" x14ac:dyDescent="0.25">
      <c r="A4486" t="s">
        <v>88</v>
      </c>
      <c r="B4486" t="s">
        <v>14</v>
      </c>
      <c r="C4486" t="s">
        <v>20</v>
      </c>
      <c r="D4486" s="1">
        <v>12029.198576000001</v>
      </c>
      <c r="E4486" s="1">
        <v>53672.401328</v>
      </c>
      <c r="F4486" s="13">
        <v>0.22412260823747732</v>
      </c>
      <c r="G4486" s="13">
        <v>0</v>
      </c>
      <c r="H4486" t="s">
        <v>21</v>
      </c>
      <c r="I4486" t="s">
        <v>23</v>
      </c>
      <c r="J4486">
        <v>2023</v>
      </c>
      <c r="K4486">
        <v>3</v>
      </c>
      <c r="L4486" s="12">
        <v>-2.3075260726856532</v>
      </c>
      <c r="M4486" s="1">
        <v>12029.198576000001</v>
      </c>
      <c r="N4486" s="12">
        <v>-13.350624125398312</v>
      </c>
      <c r="O4486" s="13">
        <v>0</v>
      </c>
      <c r="P4486" s="12">
        <v>0</v>
      </c>
      <c r="Q4486" s="12">
        <v>0</v>
      </c>
      <c r="R4486" s="2">
        <f>DATE(CURR[[#This Row],[YEAR]],CURR[[#This Row],[MONTH]],1)</f>
        <v>44986</v>
      </c>
      <c r="S4486" t="str">
        <f>IF(AND(CURR[[#This Row],[DATE]]&gt;=DATE(2023,6,1),CURR[[#This Row],[DATE]]&lt;=DATE(2024,5,31)),"Y","N")</f>
        <v>N</v>
      </c>
    </row>
    <row r="4487" spans="1:19" x14ac:dyDescent="0.25">
      <c r="A4487" t="s">
        <v>88</v>
      </c>
      <c r="B4487" t="s">
        <v>14</v>
      </c>
      <c r="C4487" t="s">
        <v>20</v>
      </c>
      <c r="D4487" s="1">
        <v>4627.3199720000002</v>
      </c>
      <c r="E4487" s="1">
        <v>16561.209700000003</v>
      </c>
      <c r="F4487" s="13">
        <v>0</v>
      </c>
      <c r="G4487" s="13">
        <v>0.27940712398563489</v>
      </c>
      <c r="H4487" t="s">
        <v>24</v>
      </c>
      <c r="I4487" t="s">
        <v>17</v>
      </c>
      <c r="J4487">
        <v>2023</v>
      </c>
      <c r="K4487">
        <v>3</v>
      </c>
      <c r="L4487" s="12">
        <v>-3.313369024898539</v>
      </c>
      <c r="M4487" s="1">
        <v>12029.198576000001</v>
      </c>
      <c r="N4487" s="12">
        <v>-13.350624125398312</v>
      </c>
      <c r="O4487" s="13">
        <v>0.38467400324009748</v>
      </c>
      <c r="P4487" s="12">
        <v>-5.1356380280707938</v>
      </c>
      <c r="Q4487" s="12">
        <v>-8.449007052969332</v>
      </c>
      <c r="R4487" s="2">
        <f>DATE(CURR[[#This Row],[YEAR]],CURR[[#This Row],[MONTH]],1)</f>
        <v>44986</v>
      </c>
      <c r="S4487" t="str">
        <f>IF(AND(CURR[[#This Row],[DATE]]&gt;=DATE(2023,6,1),CURR[[#This Row],[DATE]]&lt;=DATE(2024,5,31)),"Y","N")</f>
        <v>N</v>
      </c>
    </row>
    <row r="4488" spans="1:19" x14ac:dyDescent="0.25">
      <c r="A4488" t="s">
        <v>88</v>
      </c>
      <c r="B4488" t="s">
        <v>14</v>
      </c>
      <c r="C4488" t="s">
        <v>20</v>
      </c>
      <c r="D4488" s="1">
        <v>2008.8680159999999</v>
      </c>
      <c r="E4488" s="1">
        <v>15541.592204</v>
      </c>
      <c r="F4488" s="13">
        <v>0</v>
      </c>
      <c r="G4488" s="13">
        <v>0.12925754257552644</v>
      </c>
      <c r="H4488" t="s">
        <v>25</v>
      </c>
      <c r="I4488" t="s">
        <v>17</v>
      </c>
      <c r="J4488">
        <v>2023</v>
      </c>
      <c r="K4488">
        <v>3</v>
      </c>
      <c r="L4488" s="12">
        <v>-3.396793349018886</v>
      </c>
      <c r="M4488" s="1">
        <v>12029.198576000001</v>
      </c>
      <c r="N4488" s="12">
        <v>-13.350624125398312</v>
      </c>
      <c r="O4488" s="13">
        <v>0.1669993227984434</v>
      </c>
      <c r="P4488" s="12">
        <v>-2.2295451878780788</v>
      </c>
      <c r="Q4488" s="12">
        <v>-5.6263385368969647</v>
      </c>
      <c r="R4488" s="2">
        <f>DATE(CURR[[#This Row],[YEAR]],CURR[[#This Row],[MONTH]],1)</f>
        <v>44986</v>
      </c>
      <c r="S4488" t="str">
        <f>IF(AND(CURR[[#This Row],[DATE]]&gt;=DATE(2023,6,1),CURR[[#This Row],[DATE]]&lt;=DATE(2024,5,31)),"Y","N")</f>
        <v>N</v>
      </c>
    </row>
    <row r="4489" spans="1:19" x14ac:dyDescent="0.25">
      <c r="A4489" t="s">
        <v>88</v>
      </c>
      <c r="B4489" t="s">
        <v>14</v>
      </c>
      <c r="C4489" t="s">
        <v>20</v>
      </c>
      <c r="D4489" s="1">
        <v>438.80606</v>
      </c>
      <c r="E4489" s="1">
        <v>7007.8004999999994</v>
      </c>
      <c r="F4489" s="13">
        <v>0</v>
      </c>
      <c r="G4489" s="13">
        <v>6.2616802518850254E-2</v>
      </c>
      <c r="H4489" t="s">
        <v>26</v>
      </c>
      <c r="I4489" t="s">
        <v>17</v>
      </c>
      <c r="J4489">
        <v>2023</v>
      </c>
      <c r="K4489">
        <v>3</v>
      </c>
      <c r="L4489" s="12">
        <v>-1.3548710801558228</v>
      </c>
      <c r="M4489" s="1">
        <v>12029.198576000001</v>
      </c>
      <c r="N4489" s="12">
        <v>-13.350624125398312</v>
      </c>
      <c r="O4489" s="13">
        <v>3.6478411859912421E-2</v>
      </c>
      <c r="P4489" s="12">
        <v>-0.48700956543316271</v>
      </c>
      <c r="Q4489" s="12">
        <v>-1.8418806455889856</v>
      </c>
      <c r="R4489" s="2">
        <f>DATE(CURR[[#This Row],[YEAR]],CURR[[#This Row],[MONTH]],1)</f>
        <v>44986</v>
      </c>
      <c r="S4489" t="str">
        <f>IF(AND(CURR[[#This Row],[DATE]]&gt;=DATE(2023,6,1),CURR[[#This Row],[DATE]]&lt;=DATE(2024,5,31)),"Y","N")</f>
        <v>N</v>
      </c>
    </row>
    <row r="4490" spans="1:19" x14ac:dyDescent="0.25">
      <c r="A4490" t="s">
        <v>88</v>
      </c>
      <c r="B4490" t="s">
        <v>110</v>
      </c>
      <c r="C4490" t="s">
        <v>15</v>
      </c>
      <c r="D4490" s="1">
        <v>1193682.5685849995</v>
      </c>
      <c r="E4490" s="1">
        <v>5855877.6736760037</v>
      </c>
      <c r="F4490" s="13">
        <v>0</v>
      </c>
      <c r="G4490" s="13">
        <v>0.2038434945372877</v>
      </c>
      <c r="H4490" t="s">
        <v>16</v>
      </c>
      <c r="I4490" t="s">
        <v>17</v>
      </c>
      <c r="J4490">
        <v>2023</v>
      </c>
      <c r="K4490">
        <v>3</v>
      </c>
      <c r="L4490" s="12">
        <v>-1.4881345079253918</v>
      </c>
      <c r="M4490" s="1">
        <v>3831717.4592729975</v>
      </c>
      <c r="N4490" s="12">
        <v>-10.082840925331048</v>
      </c>
      <c r="O4490" s="13">
        <v>0.31152677129056389</v>
      </c>
      <c r="P4490" s="12">
        <v>-3.1410748789047429</v>
      </c>
      <c r="Q4490" s="12">
        <v>-4.6292093868301345</v>
      </c>
      <c r="R4490" s="2">
        <f>DATE(CURR[[#This Row],[YEAR]],CURR[[#This Row],[MONTH]],1)</f>
        <v>44986</v>
      </c>
      <c r="S4490" t="str">
        <f>IF(AND(CURR[[#This Row],[DATE]]&gt;=DATE(2023,6,1),CURR[[#This Row],[DATE]]&lt;=DATE(2024,5,31)),"Y","N")</f>
        <v>N</v>
      </c>
    </row>
    <row r="4491" spans="1:19" x14ac:dyDescent="0.25">
      <c r="A4491" t="s">
        <v>88</v>
      </c>
      <c r="B4491" t="s">
        <v>110</v>
      </c>
      <c r="C4491" t="s">
        <v>15</v>
      </c>
      <c r="D4491" s="1">
        <v>3831717.4592729975</v>
      </c>
      <c r="E4491" s="1">
        <v>22637395.751903001</v>
      </c>
      <c r="F4491" s="13">
        <v>0.16926494112958584</v>
      </c>
      <c r="G4491" s="13">
        <v>0</v>
      </c>
      <c r="H4491" t="s">
        <v>21</v>
      </c>
      <c r="I4491" t="s">
        <v>23</v>
      </c>
      <c r="J4491">
        <v>2023</v>
      </c>
      <c r="K4491">
        <v>3</v>
      </c>
      <c r="L4491" s="12">
        <v>-1.742721396648502</v>
      </c>
      <c r="M4491" s="1">
        <v>3831717.4592729975</v>
      </c>
      <c r="N4491" s="12">
        <v>-10.082840925331048</v>
      </c>
      <c r="O4491" s="13">
        <v>0</v>
      </c>
      <c r="P4491" s="12">
        <v>0</v>
      </c>
      <c r="Q4491" s="12">
        <v>0</v>
      </c>
      <c r="R4491" s="2">
        <f>DATE(CURR[[#This Row],[YEAR]],CURR[[#This Row],[MONTH]],1)</f>
        <v>44986</v>
      </c>
      <c r="S4491" t="str">
        <f>IF(AND(CURR[[#This Row],[DATE]]&gt;=DATE(2023,6,1),CURR[[#This Row],[DATE]]&lt;=DATE(2024,5,31)),"Y","N")</f>
        <v>N</v>
      </c>
    </row>
    <row r="4492" spans="1:19" x14ac:dyDescent="0.25">
      <c r="A4492" t="s">
        <v>88</v>
      </c>
      <c r="B4492" t="s">
        <v>110</v>
      </c>
      <c r="C4492" t="s">
        <v>15</v>
      </c>
      <c r="D4492" s="1">
        <v>3831717.4592729975</v>
      </c>
      <c r="E4492" s="1">
        <v>22637395.751903001</v>
      </c>
      <c r="F4492" s="13">
        <v>0.16926494112958584</v>
      </c>
      <c r="G4492" s="13">
        <v>0</v>
      </c>
      <c r="H4492" t="s">
        <v>21</v>
      </c>
      <c r="I4492" t="s">
        <v>22</v>
      </c>
      <c r="J4492">
        <v>2023</v>
      </c>
      <c r="K4492">
        <v>3</v>
      </c>
      <c r="L4492" s="12">
        <v>-8.3401195286825462</v>
      </c>
      <c r="M4492" s="1">
        <v>3831717.4592729975</v>
      </c>
      <c r="N4492" s="12">
        <v>-10.082840925331048</v>
      </c>
      <c r="O4492" s="13">
        <v>0</v>
      </c>
      <c r="P4492" s="12">
        <v>0</v>
      </c>
      <c r="Q4492" s="12">
        <v>0</v>
      </c>
      <c r="R4492" s="2">
        <f>DATE(CURR[[#This Row],[YEAR]],CURR[[#This Row],[MONTH]],1)</f>
        <v>44986</v>
      </c>
      <c r="S4492" t="str">
        <f>IF(AND(CURR[[#This Row],[DATE]]&gt;=DATE(2023,6,1),CURR[[#This Row],[DATE]]&lt;=DATE(2024,5,31)),"Y","N")</f>
        <v>N</v>
      </c>
    </row>
    <row r="4493" spans="1:19" x14ac:dyDescent="0.25">
      <c r="A4493" t="s">
        <v>88</v>
      </c>
      <c r="B4493" t="s">
        <v>110</v>
      </c>
      <c r="C4493" t="s">
        <v>15</v>
      </c>
      <c r="D4493" s="1">
        <v>1520933.9380240019</v>
      </c>
      <c r="E4493" s="1">
        <v>7097828.2819799995</v>
      </c>
      <c r="F4493" s="13">
        <v>0</v>
      </c>
      <c r="G4493" s="13">
        <v>0.214281591157306</v>
      </c>
      <c r="H4493" t="s">
        <v>24</v>
      </c>
      <c r="I4493" t="s">
        <v>17</v>
      </c>
      <c r="J4493">
        <v>2023</v>
      </c>
      <c r="K4493">
        <v>3</v>
      </c>
      <c r="L4493" s="12">
        <v>-2.5410733148775875</v>
      </c>
      <c r="M4493" s="1">
        <v>3831717.4592729975</v>
      </c>
      <c r="N4493" s="12">
        <v>-10.082840925331048</v>
      </c>
      <c r="O4493" s="13">
        <v>0.39693269511384405</v>
      </c>
      <c r="P4493" s="12">
        <v>-4.0022092228958179</v>
      </c>
      <c r="Q4493" s="12">
        <v>-6.5432825377734058</v>
      </c>
      <c r="R4493" s="2">
        <f>DATE(CURR[[#This Row],[YEAR]],CURR[[#This Row],[MONTH]],1)</f>
        <v>44986</v>
      </c>
      <c r="S4493" t="str">
        <f>IF(AND(CURR[[#This Row],[DATE]]&gt;=DATE(2023,6,1),CURR[[#This Row],[DATE]]&lt;=DATE(2024,5,31)),"Y","N")</f>
        <v>N</v>
      </c>
    </row>
    <row r="4494" spans="1:19" x14ac:dyDescent="0.25">
      <c r="A4494" t="s">
        <v>88</v>
      </c>
      <c r="B4494" t="s">
        <v>110</v>
      </c>
      <c r="C4494" t="s">
        <v>15</v>
      </c>
      <c r="D4494" s="1">
        <v>553370.84548000025</v>
      </c>
      <c r="E4494" s="1">
        <v>6174752.7242559977</v>
      </c>
      <c r="F4494" s="13">
        <v>0</v>
      </c>
      <c r="G4494" s="13">
        <v>8.9618300552541802E-2</v>
      </c>
      <c r="H4494" t="s">
        <v>25</v>
      </c>
      <c r="I4494" t="s">
        <v>17</v>
      </c>
      <c r="J4494">
        <v>2023</v>
      </c>
      <c r="K4494">
        <v>3</v>
      </c>
      <c r="L4494" s="12">
        <v>-2.355103162272925</v>
      </c>
      <c r="M4494" s="1">
        <v>3831717.4592729975</v>
      </c>
      <c r="N4494" s="12">
        <v>-10.082840925331048</v>
      </c>
      <c r="O4494" s="13">
        <v>0.14441848893132972</v>
      </c>
      <c r="P4494" s="12">
        <v>-1.4561486505712804</v>
      </c>
      <c r="Q4494" s="12">
        <v>-3.8112518128442057</v>
      </c>
      <c r="R4494" s="2">
        <f>DATE(CURR[[#This Row],[YEAR]],CURR[[#This Row],[MONTH]],1)</f>
        <v>44986</v>
      </c>
      <c r="S4494" t="str">
        <f>IF(AND(CURR[[#This Row],[DATE]]&gt;=DATE(2023,6,1),CURR[[#This Row],[DATE]]&lt;=DATE(2024,5,31)),"Y","N")</f>
        <v>N</v>
      </c>
    </row>
    <row r="4495" spans="1:19" x14ac:dyDescent="0.25">
      <c r="A4495" t="s">
        <v>88</v>
      </c>
      <c r="B4495" t="s">
        <v>110</v>
      </c>
      <c r="C4495" t="s">
        <v>15</v>
      </c>
      <c r="D4495" s="1">
        <v>563730.10718399961</v>
      </c>
      <c r="E4495" s="1">
        <v>3508937.071990998</v>
      </c>
      <c r="F4495" s="13">
        <v>0</v>
      </c>
      <c r="G4495" s="13">
        <v>0.16065551921229942</v>
      </c>
      <c r="H4495" t="s">
        <v>26</v>
      </c>
      <c r="I4495" t="s">
        <v>17</v>
      </c>
      <c r="J4495">
        <v>2023</v>
      </c>
      <c r="K4495">
        <v>3</v>
      </c>
      <c r="L4495" s="12">
        <v>-3.4761838371200087</v>
      </c>
      <c r="M4495" s="1">
        <v>3831717.4592729975</v>
      </c>
      <c r="N4495" s="12">
        <v>-10.082840925331048</v>
      </c>
      <c r="O4495" s="13">
        <v>0.14712204466426335</v>
      </c>
      <c r="P4495" s="12">
        <v>-1.4834081729592168</v>
      </c>
      <c r="Q4495" s="12">
        <v>-4.9595920100792252</v>
      </c>
      <c r="R4495" s="2">
        <f>DATE(CURR[[#This Row],[YEAR]],CURR[[#This Row],[MONTH]],1)</f>
        <v>44986</v>
      </c>
      <c r="S4495" t="str">
        <f>IF(AND(CURR[[#This Row],[DATE]]&gt;=DATE(2023,6,1),CURR[[#This Row],[DATE]]&lt;=DATE(2024,5,31)),"Y","N")</f>
        <v>N</v>
      </c>
    </row>
    <row r="4496" spans="1:19" x14ac:dyDescent="0.25">
      <c r="A4496" t="s">
        <v>88</v>
      </c>
      <c r="B4496" t="s">
        <v>110</v>
      </c>
      <c r="C4496" t="s">
        <v>18</v>
      </c>
      <c r="D4496" s="1">
        <v>3033827.6503489991</v>
      </c>
      <c r="E4496" s="1">
        <v>5855877.6736760037</v>
      </c>
      <c r="F4496" s="13">
        <v>0</v>
      </c>
      <c r="G4496" s="13">
        <v>0.51808248385839761</v>
      </c>
      <c r="H4496" t="s">
        <v>16</v>
      </c>
      <c r="I4496" t="s">
        <v>17</v>
      </c>
      <c r="J4496">
        <v>2023</v>
      </c>
      <c r="K4496">
        <v>3</v>
      </c>
      <c r="L4496" s="12">
        <v>-3.7821978274629307</v>
      </c>
      <c r="M4496" s="1">
        <v>8746949.8972210083</v>
      </c>
      <c r="N4496" s="12">
        <v>-23.016860019802579</v>
      </c>
      <c r="O4496" s="13">
        <v>0.34684406404487078</v>
      </c>
      <c r="P4496" s="12">
        <v>-7.9832612708202317</v>
      </c>
      <c r="Q4496" s="12">
        <v>-11.765459098283163</v>
      </c>
      <c r="R4496" s="2">
        <f>DATE(CURR[[#This Row],[YEAR]],CURR[[#This Row],[MONTH]],1)</f>
        <v>44986</v>
      </c>
      <c r="S4496" t="str">
        <f>IF(AND(CURR[[#This Row],[DATE]]&gt;=DATE(2023,6,1),CURR[[#This Row],[DATE]]&lt;=DATE(2024,5,31)),"Y","N")</f>
        <v>N</v>
      </c>
    </row>
    <row r="4497" spans="1:19" x14ac:dyDescent="0.25">
      <c r="A4497" t="s">
        <v>88</v>
      </c>
      <c r="B4497" t="s">
        <v>110</v>
      </c>
      <c r="C4497" t="s">
        <v>18</v>
      </c>
      <c r="D4497" s="1">
        <v>8746949.8972210083</v>
      </c>
      <c r="E4497" s="1">
        <v>22637395.751903001</v>
      </c>
      <c r="F4497" s="13">
        <v>0.38639382343641282</v>
      </c>
      <c r="G4497" s="13">
        <v>0</v>
      </c>
      <c r="H4497" t="s">
        <v>21</v>
      </c>
      <c r="I4497" t="s">
        <v>23</v>
      </c>
      <c r="J4497">
        <v>2023</v>
      </c>
      <c r="K4497">
        <v>3</v>
      </c>
      <c r="L4497" s="12">
        <v>-3.9782413247639759</v>
      </c>
      <c r="M4497" s="1">
        <v>8746949.8972210083</v>
      </c>
      <c r="N4497" s="12">
        <v>-23.016860019802579</v>
      </c>
      <c r="O4497" s="13">
        <v>0</v>
      </c>
      <c r="P4497" s="12">
        <v>0</v>
      </c>
      <c r="Q4497" s="12">
        <v>0</v>
      </c>
      <c r="R4497" s="2">
        <f>DATE(CURR[[#This Row],[YEAR]],CURR[[#This Row],[MONTH]],1)</f>
        <v>44986</v>
      </c>
      <c r="S4497" t="str">
        <f>IF(AND(CURR[[#This Row],[DATE]]&gt;=DATE(2023,6,1),CURR[[#This Row],[DATE]]&lt;=DATE(2024,5,31)),"Y","N")</f>
        <v>N</v>
      </c>
    </row>
    <row r="4498" spans="1:19" x14ac:dyDescent="0.25">
      <c r="A4498" t="s">
        <v>88</v>
      </c>
      <c r="B4498" t="s">
        <v>110</v>
      </c>
      <c r="C4498" t="s">
        <v>18</v>
      </c>
      <c r="D4498" s="1">
        <v>8746949.8972210083</v>
      </c>
      <c r="E4498" s="1">
        <v>22637395.751903001</v>
      </c>
      <c r="F4498" s="13">
        <v>0.38639382343641282</v>
      </c>
      <c r="G4498" s="13">
        <v>0</v>
      </c>
      <c r="H4498" t="s">
        <v>21</v>
      </c>
      <c r="I4498" t="s">
        <v>22</v>
      </c>
      <c r="J4498">
        <v>2023</v>
      </c>
      <c r="K4498">
        <v>3</v>
      </c>
      <c r="L4498" s="12">
        <v>-19.038618695038604</v>
      </c>
      <c r="M4498" s="1">
        <v>8746949.8972210083</v>
      </c>
      <c r="N4498" s="12">
        <v>-23.016860019802579</v>
      </c>
      <c r="O4498" s="13">
        <v>0</v>
      </c>
      <c r="P4498" s="12">
        <v>0</v>
      </c>
      <c r="Q4498" s="12">
        <v>0</v>
      </c>
      <c r="R4498" s="2">
        <f>DATE(CURR[[#This Row],[YEAR]],CURR[[#This Row],[MONTH]],1)</f>
        <v>44986</v>
      </c>
      <c r="S4498" t="str">
        <f>IF(AND(CURR[[#This Row],[DATE]]&gt;=DATE(2023,6,1),CURR[[#This Row],[DATE]]&lt;=DATE(2024,5,31)),"Y","N")</f>
        <v>N</v>
      </c>
    </row>
    <row r="4499" spans="1:19" x14ac:dyDescent="0.25">
      <c r="A4499" t="s">
        <v>88</v>
      </c>
      <c r="B4499" t="s">
        <v>110</v>
      </c>
      <c r="C4499" t="s">
        <v>18</v>
      </c>
      <c r="D4499" s="1">
        <v>2171920.1796469972</v>
      </c>
      <c r="E4499" s="1">
        <v>7097828.2819799995</v>
      </c>
      <c r="F4499" s="13">
        <v>0</v>
      </c>
      <c r="G4499" s="13">
        <v>0.30599784798416141</v>
      </c>
      <c r="H4499" t="s">
        <v>24</v>
      </c>
      <c r="I4499" t="s">
        <v>17</v>
      </c>
      <c r="J4499">
        <v>2023</v>
      </c>
      <c r="K4499">
        <v>3</v>
      </c>
      <c r="L4499" s="12">
        <v>-3.6286969950288701</v>
      </c>
      <c r="M4499" s="1">
        <v>8746949.8972210083</v>
      </c>
      <c r="N4499" s="12">
        <v>-23.016860019802579</v>
      </c>
      <c r="O4499" s="13">
        <v>0.24830600439783446</v>
      </c>
      <c r="P4499" s="12">
        <v>-5.7152245453014388</v>
      </c>
      <c r="Q4499" s="12">
        <v>-9.3439215403303084</v>
      </c>
      <c r="R4499" s="2">
        <f>DATE(CURR[[#This Row],[YEAR]],CURR[[#This Row],[MONTH]],1)</f>
        <v>44986</v>
      </c>
      <c r="S4499" t="str">
        <f>IF(AND(CURR[[#This Row],[DATE]]&gt;=DATE(2023,6,1),CURR[[#This Row],[DATE]]&lt;=DATE(2024,5,31)),"Y","N")</f>
        <v>N</v>
      </c>
    </row>
    <row r="4500" spans="1:19" x14ac:dyDescent="0.25">
      <c r="A4500" t="s">
        <v>88</v>
      </c>
      <c r="B4500" t="s">
        <v>110</v>
      </c>
      <c r="C4500" t="s">
        <v>18</v>
      </c>
      <c r="D4500" s="1">
        <v>1151081.7252399998</v>
      </c>
      <c r="E4500" s="1">
        <v>6174752.7242559977</v>
      </c>
      <c r="F4500" s="13">
        <v>0</v>
      </c>
      <c r="G4500" s="13">
        <v>0.18641746101317683</v>
      </c>
      <c r="H4500" t="s">
        <v>25</v>
      </c>
      <c r="I4500" t="s">
        <v>17</v>
      </c>
      <c r="J4500">
        <v>2023</v>
      </c>
      <c r="K4500">
        <v>3</v>
      </c>
      <c r="L4500" s="12">
        <v>-4.8989140524666022</v>
      </c>
      <c r="M4500" s="1">
        <v>8746949.8972210083</v>
      </c>
      <c r="N4500" s="12">
        <v>-23.016860019802579</v>
      </c>
      <c r="O4500" s="13">
        <v>0.13159807004333129</v>
      </c>
      <c r="P4500" s="12">
        <v>-3.0289743570635315</v>
      </c>
      <c r="Q4500" s="12">
        <v>-7.9278884095301336</v>
      </c>
      <c r="R4500" s="2">
        <f>DATE(CURR[[#This Row],[YEAR]],CURR[[#This Row],[MONTH]],1)</f>
        <v>44986</v>
      </c>
      <c r="S4500" t="str">
        <f>IF(AND(CURR[[#This Row],[DATE]]&gt;=DATE(2023,6,1),CURR[[#This Row],[DATE]]&lt;=DATE(2024,5,31)),"Y","N")</f>
        <v>N</v>
      </c>
    </row>
    <row r="4501" spans="1:19" x14ac:dyDescent="0.25">
      <c r="A4501" t="s">
        <v>88</v>
      </c>
      <c r="B4501" t="s">
        <v>110</v>
      </c>
      <c r="C4501" t="s">
        <v>18</v>
      </c>
      <c r="D4501" s="1">
        <v>2390120.3419850003</v>
      </c>
      <c r="E4501" s="1">
        <v>3508937.071990998</v>
      </c>
      <c r="F4501" s="13">
        <v>0</v>
      </c>
      <c r="G4501" s="13">
        <v>0.68115223868315988</v>
      </c>
      <c r="H4501" t="s">
        <v>26</v>
      </c>
      <c r="I4501" t="s">
        <v>17</v>
      </c>
      <c r="J4501">
        <v>2023</v>
      </c>
      <c r="K4501">
        <v>3</v>
      </c>
      <c r="L4501" s="12">
        <v>-14.738431734794931</v>
      </c>
      <c r="M4501" s="1">
        <v>8746949.8972210083</v>
      </c>
      <c r="N4501" s="12">
        <v>-23.016860019802579</v>
      </c>
      <c r="O4501" s="13">
        <v>0.27325186151396214</v>
      </c>
      <c r="P4501" s="12">
        <v>-6.2893998466173464</v>
      </c>
      <c r="Q4501" s="12">
        <v>-21.027831581412279</v>
      </c>
      <c r="R4501" s="2">
        <f>DATE(CURR[[#This Row],[YEAR]],CURR[[#This Row],[MONTH]],1)</f>
        <v>44986</v>
      </c>
      <c r="S4501" t="str">
        <f>IF(AND(CURR[[#This Row],[DATE]]&gt;=DATE(2023,6,1),CURR[[#This Row],[DATE]]&lt;=DATE(2024,5,31)),"Y","N")</f>
        <v>N</v>
      </c>
    </row>
    <row r="4502" spans="1:19" x14ac:dyDescent="0.25">
      <c r="A4502" t="s">
        <v>88</v>
      </c>
      <c r="B4502" t="s">
        <v>110</v>
      </c>
      <c r="C4502" t="s">
        <v>19</v>
      </c>
      <c r="D4502" s="1">
        <v>2455.9024839999984</v>
      </c>
      <c r="E4502" s="1">
        <v>5855877.6736760037</v>
      </c>
      <c r="F4502" s="13">
        <v>0</v>
      </c>
      <c r="G4502" s="13">
        <v>4.1939101546469216E-4</v>
      </c>
      <c r="H4502" t="s">
        <v>16</v>
      </c>
      <c r="I4502" t="s">
        <v>17</v>
      </c>
      <c r="J4502">
        <v>2023</v>
      </c>
      <c r="K4502">
        <v>3</v>
      </c>
      <c r="L4502" s="12">
        <v>-3.0617128294605244E-3</v>
      </c>
      <c r="M4502" s="1">
        <v>5653642.2667169981</v>
      </c>
      <c r="N4502" s="12">
        <v>-14.877082203981505</v>
      </c>
      <c r="O4502" s="13">
        <v>4.3439297503096376E-4</v>
      </c>
      <c r="P4502" s="12">
        <v>-6.4624999983677331E-3</v>
      </c>
      <c r="Q4502" s="12">
        <v>-9.524212827828258E-3</v>
      </c>
      <c r="R4502" s="2">
        <f>DATE(CURR[[#This Row],[YEAR]],CURR[[#This Row],[MONTH]],1)</f>
        <v>44986</v>
      </c>
      <c r="S4502" t="str">
        <f>IF(AND(CURR[[#This Row],[DATE]]&gt;=DATE(2023,6,1),CURR[[#This Row],[DATE]]&lt;=DATE(2024,5,31)),"Y","N")</f>
        <v>N</v>
      </c>
    </row>
    <row r="4503" spans="1:19" x14ac:dyDescent="0.25">
      <c r="A4503" t="s">
        <v>88</v>
      </c>
      <c r="B4503" t="s">
        <v>110</v>
      </c>
      <c r="C4503" t="s">
        <v>19</v>
      </c>
      <c r="D4503" s="1">
        <v>5653642.2667169981</v>
      </c>
      <c r="E4503" s="1">
        <v>22637395.751903001</v>
      </c>
      <c r="F4503" s="13">
        <v>0.24974790955102369</v>
      </c>
      <c r="G4503" s="13">
        <v>0</v>
      </c>
      <c r="H4503" t="s">
        <v>21</v>
      </c>
      <c r="I4503" t="s">
        <v>23</v>
      </c>
      <c r="J4503">
        <v>2023</v>
      </c>
      <c r="K4503">
        <v>3</v>
      </c>
      <c r="L4503" s="12">
        <v>-2.5713595670682445</v>
      </c>
      <c r="M4503" s="1">
        <v>5653642.2667169981</v>
      </c>
      <c r="N4503" s="12">
        <v>-14.877082203981505</v>
      </c>
      <c r="O4503" s="13">
        <v>0</v>
      </c>
      <c r="P4503" s="12">
        <v>0</v>
      </c>
      <c r="Q4503" s="12">
        <v>0</v>
      </c>
      <c r="R4503" s="2">
        <f>DATE(CURR[[#This Row],[YEAR]],CURR[[#This Row],[MONTH]],1)</f>
        <v>44986</v>
      </c>
      <c r="S4503" t="str">
        <f>IF(AND(CURR[[#This Row],[DATE]]&gt;=DATE(2023,6,1),CURR[[#This Row],[DATE]]&lt;=DATE(2024,5,31)),"Y","N")</f>
        <v>N</v>
      </c>
    </row>
    <row r="4504" spans="1:19" x14ac:dyDescent="0.25">
      <c r="A4504" t="s">
        <v>88</v>
      </c>
      <c r="B4504" t="s">
        <v>110</v>
      </c>
      <c r="C4504" t="s">
        <v>19</v>
      </c>
      <c r="D4504" s="1">
        <v>5653642.2667169981</v>
      </c>
      <c r="E4504" s="1">
        <v>22637395.751903001</v>
      </c>
      <c r="F4504" s="13">
        <v>0.24974790955102369</v>
      </c>
      <c r="G4504" s="13">
        <v>0</v>
      </c>
      <c r="H4504" t="s">
        <v>21</v>
      </c>
      <c r="I4504" t="s">
        <v>22</v>
      </c>
      <c r="J4504">
        <v>2023</v>
      </c>
      <c r="K4504">
        <v>3</v>
      </c>
      <c r="L4504" s="12">
        <v>-12.305722636913261</v>
      </c>
      <c r="M4504" s="1">
        <v>5653642.2667169981</v>
      </c>
      <c r="N4504" s="12">
        <v>-14.877082203981505</v>
      </c>
      <c r="O4504" s="13">
        <v>0</v>
      </c>
      <c r="P4504" s="12">
        <v>0</v>
      </c>
      <c r="Q4504" s="12">
        <v>0</v>
      </c>
      <c r="R4504" s="2">
        <f>DATE(CURR[[#This Row],[YEAR]],CURR[[#This Row],[MONTH]],1)</f>
        <v>44986</v>
      </c>
      <c r="S4504" t="str">
        <f>IF(AND(CURR[[#This Row],[DATE]]&gt;=DATE(2023,6,1),CURR[[#This Row],[DATE]]&lt;=DATE(2024,5,31)),"Y","N")</f>
        <v>N</v>
      </c>
    </row>
    <row r="4505" spans="1:19" x14ac:dyDescent="0.25">
      <c r="A4505" t="s">
        <v>88</v>
      </c>
      <c r="B4505" t="s">
        <v>110</v>
      </c>
      <c r="C4505" t="s">
        <v>19</v>
      </c>
      <c r="D4505" s="1">
        <v>1566112.4566039999</v>
      </c>
      <c r="E4505" s="1">
        <v>7097828.2819799995</v>
      </c>
      <c r="F4505" s="13">
        <v>0</v>
      </c>
      <c r="G4505" s="13">
        <v>0.22064670972388184</v>
      </c>
      <c r="H4505" t="s">
        <v>24</v>
      </c>
      <c r="I4505" t="s">
        <v>17</v>
      </c>
      <c r="J4505">
        <v>2023</v>
      </c>
      <c r="K4505">
        <v>3</v>
      </c>
      <c r="L4505" s="12">
        <v>-2.6165545209308134</v>
      </c>
      <c r="M4505" s="1">
        <v>5653642.2667169981</v>
      </c>
      <c r="N4505" s="12">
        <v>-14.877082203981505</v>
      </c>
      <c r="O4505" s="13">
        <v>0.27700947154433642</v>
      </c>
      <c r="P4505" s="12">
        <v>-4.1210926794465683</v>
      </c>
      <c r="Q4505" s="12">
        <v>-6.7376472003773813</v>
      </c>
      <c r="R4505" s="2">
        <f>DATE(CURR[[#This Row],[YEAR]],CURR[[#This Row],[MONTH]],1)</f>
        <v>44986</v>
      </c>
      <c r="S4505" t="str">
        <f>IF(AND(CURR[[#This Row],[DATE]]&gt;=DATE(2023,6,1),CURR[[#This Row],[DATE]]&lt;=DATE(2024,5,31)),"Y","N")</f>
        <v>N</v>
      </c>
    </row>
    <row r="4506" spans="1:19" x14ac:dyDescent="0.25">
      <c r="A4506" t="s">
        <v>88</v>
      </c>
      <c r="B4506" t="s">
        <v>110</v>
      </c>
      <c r="C4506" t="s">
        <v>19</v>
      </c>
      <c r="D4506" s="1">
        <v>3778279.317035004</v>
      </c>
      <c r="E4506" s="1">
        <v>6174752.7242559977</v>
      </c>
      <c r="F4506" s="13">
        <v>0</v>
      </c>
      <c r="G4506" s="13">
        <v>0.61189159886402622</v>
      </c>
      <c r="H4506" t="s">
        <v>25</v>
      </c>
      <c r="I4506" t="s">
        <v>17</v>
      </c>
      <c r="J4506">
        <v>2023</v>
      </c>
      <c r="K4506">
        <v>3</v>
      </c>
      <c r="L4506" s="12">
        <v>-16.080062114188706</v>
      </c>
      <c r="M4506" s="1">
        <v>5653642.2667169981</v>
      </c>
      <c r="N4506" s="12">
        <v>-14.877082203981505</v>
      </c>
      <c r="O4506" s="13">
        <v>0.66829118978357382</v>
      </c>
      <c r="P4506" s="12">
        <v>-9.9422229666068329</v>
      </c>
      <c r="Q4506" s="12">
        <v>-26.022285080795541</v>
      </c>
      <c r="R4506" s="2">
        <f>DATE(CURR[[#This Row],[YEAR]],CURR[[#This Row],[MONTH]],1)</f>
        <v>44986</v>
      </c>
      <c r="S4506" t="str">
        <f>IF(AND(CURR[[#This Row],[DATE]]&gt;=DATE(2023,6,1),CURR[[#This Row],[DATE]]&lt;=DATE(2024,5,31)),"Y","N")</f>
        <v>N</v>
      </c>
    </row>
    <row r="4507" spans="1:19" x14ac:dyDescent="0.25">
      <c r="A4507" t="s">
        <v>88</v>
      </c>
      <c r="B4507" t="s">
        <v>110</v>
      </c>
      <c r="C4507" t="s">
        <v>19</v>
      </c>
      <c r="D4507" s="1">
        <v>306794.59059399978</v>
      </c>
      <c r="E4507" s="1">
        <v>3508937.071990998</v>
      </c>
      <c r="F4507" s="13">
        <v>0</v>
      </c>
      <c r="G4507" s="13">
        <v>8.7432343270813395E-2</v>
      </c>
      <c r="H4507" t="s">
        <v>26</v>
      </c>
      <c r="I4507" t="s">
        <v>17</v>
      </c>
      <c r="J4507">
        <v>2023</v>
      </c>
      <c r="K4507">
        <v>3</v>
      </c>
      <c r="L4507" s="12">
        <v>-1.8918173493803105</v>
      </c>
      <c r="M4507" s="1">
        <v>5653642.2667169981</v>
      </c>
      <c r="N4507" s="12">
        <v>-14.877082203981505</v>
      </c>
      <c r="O4507" s="13">
        <v>5.4264945697059766E-2</v>
      </c>
      <c r="P4507" s="12">
        <v>-0.80730405792975057</v>
      </c>
      <c r="Q4507" s="12">
        <v>-2.6991214073100611</v>
      </c>
      <c r="R4507" s="2">
        <f>DATE(CURR[[#This Row],[YEAR]],CURR[[#This Row],[MONTH]],1)</f>
        <v>44986</v>
      </c>
      <c r="S4507" t="str">
        <f>IF(AND(CURR[[#This Row],[DATE]]&gt;=DATE(2023,6,1),CURR[[#This Row],[DATE]]&lt;=DATE(2024,5,31)),"Y","N")</f>
        <v>N</v>
      </c>
    </row>
    <row r="4508" spans="1:19" x14ac:dyDescent="0.25">
      <c r="A4508" t="s">
        <v>88</v>
      </c>
      <c r="B4508" t="s">
        <v>110</v>
      </c>
      <c r="C4508" t="s">
        <v>20</v>
      </c>
      <c r="D4508" s="1">
        <v>1625911.5522579986</v>
      </c>
      <c r="E4508" s="1">
        <v>5855877.6736760037</v>
      </c>
      <c r="F4508" s="13">
        <v>0</v>
      </c>
      <c r="G4508" s="13">
        <v>0.27765463058884887</v>
      </c>
      <c r="H4508" t="s">
        <v>16</v>
      </c>
      <c r="I4508" t="s">
        <v>17</v>
      </c>
      <c r="J4508">
        <v>2023</v>
      </c>
      <c r="K4508">
        <v>3</v>
      </c>
      <c r="L4508" s="12">
        <v>-2.0269836817822093</v>
      </c>
      <c r="M4508" s="1">
        <v>4405086.1286919992</v>
      </c>
      <c r="N4508" s="12">
        <v>-11.591612160884882</v>
      </c>
      <c r="O4508" s="13">
        <v>0.36909869745061713</v>
      </c>
      <c r="P4508" s="12">
        <v>-4.2784489499353429</v>
      </c>
      <c r="Q4508" s="12">
        <v>-6.3054326317175526</v>
      </c>
      <c r="R4508" s="2">
        <f>DATE(CURR[[#This Row],[YEAR]],CURR[[#This Row],[MONTH]],1)</f>
        <v>44986</v>
      </c>
      <c r="S4508" t="str">
        <f>IF(AND(CURR[[#This Row],[DATE]]&gt;=DATE(2023,6,1),CURR[[#This Row],[DATE]]&lt;=DATE(2024,5,31)),"Y","N")</f>
        <v>N</v>
      </c>
    </row>
    <row r="4509" spans="1:19" x14ac:dyDescent="0.25">
      <c r="A4509" t="s">
        <v>88</v>
      </c>
      <c r="B4509" t="s">
        <v>110</v>
      </c>
      <c r="C4509" t="s">
        <v>20</v>
      </c>
      <c r="D4509" s="1">
        <v>4405086.1286919992</v>
      </c>
      <c r="E4509" s="1">
        <v>22637395.751903001</v>
      </c>
      <c r="F4509" s="13">
        <v>0.19459332588297787</v>
      </c>
      <c r="G4509" s="13">
        <v>0</v>
      </c>
      <c r="H4509" t="s">
        <v>21</v>
      </c>
      <c r="I4509" t="s">
        <v>23</v>
      </c>
      <c r="J4509">
        <v>2023</v>
      </c>
      <c r="K4509">
        <v>3</v>
      </c>
      <c r="L4509" s="12">
        <v>-2.00349789151928</v>
      </c>
      <c r="M4509" s="1">
        <v>4405086.1286919992</v>
      </c>
      <c r="N4509" s="12">
        <v>-11.591612160884882</v>
      </c>
      <c r="O4509" s="13">
        <v>0</v>
      </c>
      <c r="P4509" s="12">
        <v>0</v>
      </c>
      <c r="Q4509" s="12">
        <v>0</v>
      </c>
      <c r="R4509" s="2">
        <f>DATE(CURR[[#This Row],[YEAR]],CURR[[#This Row],[MONTH]],1)</f>
        <v>44986</v>
      </c>
      <c r="S4509" t="str">
        <f>IF(AND(CURR[[#This Row],[DATE]]&gt;=DATE(2023,6,1),CURR[[#This Row],[DATE]]&lt;=DATE(2024,5,31)),"Y","N")</f>
        <v>N</v>
      </c>
    </row>
    <row r="4510" spans="1:19" x14ac:dyDescent="0.25">
      <c r="A4510" t="s">
        <v>88</v>
      </c>
      <c r="B4510" t="s">
        <v>110</v>
      </c>
      <c r="C4510" t="s">
        <v>20</v>
      </c>
      <c r="D4510" s="1">
        <v>4405086.1286919992</v>
      </c>
      <c r="E4510" s="1">
        <v>22637395.751903001</v>
      </c>
      <c r="F4510" s="13">
        <v>0.19459332588297787</v>
      </c>
      <c r="G4510" s="13">
        <v>0</v>
      </c>
      <c r="H4510" t="s">
        <v>21</v>
      </c>
      <c r="I4510" t="s">
        <v>22</v>
      </c>
      <c r="J4510">
        <v>2023</v>
      </c>
      <c r="K4510">
        <v>3</v>
      </c>
      <c r="L4510" s="12">
        <v>-9.588114269365601</v>
      </c>
      <c r="M4510" s="1">
        <v>4405086.1286919992</v>
      </c>
      <c r="N4510" s="12">
        <v>-11.591612160884882</v>
      </c>
      <c r="O4510" s="13">
        <v>0</v>
      </c>
      <c r="P4510" s="12">
        <v>0</v>
      </c>
      <c r="Q4510" s="12">
        <v>0</v>
      </c>
      <c r="R4510" s="2">
        <f>DATE(CURR[[#This Row],[YEAR]],CURR[[#This Row],[MONTH]],1)</f>
        <v>44986</v>
      </c>
      <c r="S4510" t="str">
        <f>IF(AND(CURR[[#This Row],[DATE]]&gt;=DATE(2023,6,1),CURR[[#This Row],[DATE]]&lt;=DATE(2024,5,31)),"Y","N")</f>
        <v>N</v>
      </c>
    </row>
    <row r="4511" spans="1:19" x14ac:dyDescent="0.25">
      <c r="A4511" t="s">
        <v>88</v>
      </c>
      <c r="B4511" t="s">
        <v>110</v>
      </c>
      <c r="C4511" t="s">
        <v>20</v>
      </c>
      <c r="D4511" s="1">
        <v>1838861.707704999</v>
      </c>
      <c r="E4511" s="1">
        <v>7097828.2819799995</v>
      </c>
      <c r="F4511" s="13">
        <v>0</v>
      </c>
      <c r="G4511" s="13">
        <v>0.25907385113465059</v>
      </c>
      <c r="H4511" t="s">
        <v>24</v>
      </c>
      <c r="I4511" t="s">
        <v>17</v>
      </c>
      <c r="J4511">
        <v>2023</v>
      </c>
      <c r="K4511">
        <v>3</v>
      </c>
      <c r="L4511" s="12">
        <v>-3.0722454791627274</v>
      </c>
      <c r="M4511" s="1">
        <v>4405086.1286919992</v>
      </c>
      <c r="N4511" s="12">
        <v>-11.591612160884882</v>
      </c>
      <c r="O4511" s="13">
        <v>0.41744057981699706</v>
      </c>
      <c r="P4511" s="12">
        <v>-4.8388093014535389</v>
      </c>
      <c r="Q4511" s="12">
        <v>-7.9110547806162668</v>
      </c>
      <c r="R4511" s="2">
        <f>DATE(CURR[[#This Row],[YEAR]],CURR[[#This Row],[MONTH]],1)</f>
        <v>44986</v>
      </c>
      <c r="S4511" t="str">
        <f>IF(AND(CURR[[#This Row],[DATE]]&gt;=DATE(2023,6,1),CURR[[#This Row],[DATE]]&lt;=DATE(2024,5,31)),"Y","N")</f>
        <v>N</v>
      </c>
    </row>
    <row r="4512" spans="1:19" x14ac:dyDescent="0.25">
      <c r="A4512" t="s">
        <v>88</v>
      </c>
      <c r="B4512" t="s">
        <v>110</v>
      </c>
      <c r="C4512" t="s">
        <v>20</v>
      </c>
      <c r="D4512" s="1">
        <v>692020.83650099952</v>
      </c>
      <c r="E4512" s="1">
        <v>6174752.7242559977</v>
      </c>
      <c r="F4512" s="13">
        <v>0</v>
      </c>
      <c r="G4512" s="13">
        <v>0.11207263957025612</v>
      </c>
      <c r="H4512" t="s">
        <v>25</v>
      </c>
      <c r="I4512" t="s">
        <v>17</v>
      </c>
      <c r="J4512">
        <v>2023</v>
      </c>
      <c r="K4512">
        <v>3</v>
      </c>
      <c r="L4512" s="12">
        <v>-2.9451867110717918</v>
      </c>
      <c r="M4512" s="1">
        <v>4405086.1286919992</v>
      </c>
      <c r="N4512" s="12">
        <v>-11.591612160884882</v>
      </c>
      <c r="O4512" s="13">
        <v>0.15709586970243442</v>
      </c>
      <c r="P4512" s="12">
        <v>-1.8209943936675257</v>
      </c>
      <c r="Q4512" s="12">
        <v>-4.7661811047393172</v>
      </c>
      <c r="R4512" s="2">
        <f>DATE(CURR[[#This Row],[YEAR]],CURR[[#This Row],[MONTH]],1)</f>
        <v>44986</v>
      </c>
      <c r="S4512" t="str">
        <f>IF(AND(CURR[[#This Row],[DATE]]&gt;=DATE(2023,6,1),CURR[[#This Row],[DATE]]&lt;=DATE(2024,5,31)),"Y","N")</f>
        <v>N</v>
      </c>
    </row>
    <row r="4513" spans="1:19" x14ac:dyDescent="0.25">
      <c r="A4513" t="s">
        <v>88</v>
      </c>
      <c r="B4513" t="s">
        <v>110</v>
      </c>
      <c r="C4513" t="s">
        <v>20</v>
      </c>
      <c r="D4513" s="1">
        <v>248292.03222799991</v>
      </c>
      <c r="E4513" s="1">
        <v>3508937.071990998</v>
      </c>
      <c r="F4513" s="13">
        <v>0</v>
      </c>
      <c r="G4513" s="13">
        <v>7.0759898833727769E-2</v>
      </c>
      <c r="H4513" t="s">
        <v>26</v>
      </c>
      <c r="I4513" t="s">
        <v>17</v>
      </c>
      <c r="J4513">
        <v>2023</v>
      </c>
      <c r="K4513">
        <v>3</v>
      </c>
      <c r="L4513" s="12">
        <v>-1.5310673287047591</v>
      </c>
      <c r="M4513" s="1">
        <v>4405086.1286919992</v>
      </c>
      <c r="N4513" s="12">
        <v>-11.591612160884882</v>
      </c>
      <c r="O4513" s="13">
        <v>5.6364853029950902E-2</v>
      </c>
      <c r="P4513" s="12">
        <v>-0.65335951582846796</v>
      </c>
      <c r="Q4513" s="12">
        <v>-2.1844268445332271</v>
      </c>
      <c r="R4513" s="2">
        <f>DATE(CURR[[#This Row],[YEAR]],CURR[[#This Row],[MONTH]],1)</f>
        <v>44986</v>
      </c>
      <c r="S4513" t="str">
        <f>IF(AND(CURR[[#This Row],[DATE]]&gt;=DATE(2023,6,1),CURR[[#This Row],[DATE]]&lt;=DATE(2024,5,31)),"Y","N")</f>
        <v>N</v>
      </c>
    </row>
    <row r="4514" spans="1:19" x14ac:dyDescent="0.25">
      <c r="A4514" t="s">
        <v>88</v>
      </c>
      <c r="B4514" t="s">
        <v>111</v>
      </c>
      <c r="C4514" t="s">
        <v>15</v>
      </c>
      <c r="D4514" s="1">
        <v>207014.70755700005</v>
      </c>
      <c r="E4514" s="1">
        <v>1002075.2072730004</v>
      </c>
      <c r="F4514" s="13">
        <v>0</v>
      </c>
      <c r="G4514" s="13">
        <v>0.20658599878981135</v>
      </c>
      <c r="H4514" t="s">
        <v>16</v>
      </c>
      <c r="I4514" t="s">
        <v>17</v>
      </c>
      <c r="J4514">
        <v>2023</v>
      </c>
      <c r="K4514">
        <v>3</v>
      </c>
      <c r="L4514" s="12">
        <v>-1.5081558248949458</v>
      </c>
      <c r="M4514" s="1">
        <v>645964.00174900063</v>
      </c>
      <c r="N4514" s="12">
        <v>-10.254373667568258</v>
      </c>
      <c r="O4514" s="13">
        <v>0.32047406201659956</v>
      </c>
      <c r="P4514" s="12">
        <v>-3.2862607826816554</v>
      </c>
      <c r="Q4514" s="12">
        <v>-4.7944166075766015</v>
      </c>
      <c r="R4514" s="2">
        <f>DATE(CURR[[#This Row],[YEAR]],CURR[[#This Row],[MONTH]],1)</f>
        <v>44986</v>
      </c>
      <c r="S4514" t="str">
        <f>IF(AND(CURR[[#This Row],[DATE]]&gt;=DATE(2023,6,1),CURR[[#This Row],[DATE]]&lt;=DATE(2024,5,31)),"Y","N")</f>
        <v>N</v>
      </c>
    </row>
    <row r="4515" spans="1:19" x14ac:dyDescent="0.25">
      <c r="A4515" t="s">
        <v>88</v>
      </c>
      <c r="B4515" t="s">
        <v>111</v>
      </c>
      <c r="C4515" t="s">
        <v>15</v>
      </c>
      <c r="D4515" s="1">
        <v>645964.00174900063</v>
      </c>
      <c r="E4515" s="1">
        <v>3752451.4182580002</v>
      </c>
      <c r="F4515" s="13">
        <v>0.17214453426525012</v>
      </c>
      <c r="G4515" s="13">
        <v>0</v>
      </c>
      <c r="H4515" t="s">
        <v>21</v>
      </c>
      <c r="I4515" t="s">
        <v>23</v>
      </c>
      <c r="J4515">
        <v>2023</v>
      </c>
      <c r="K4515">
        <v>3</v>
      </c>
      <c r="L4515" s="12">
        <v>-1.7723691697648636</v>
      </c>
      <c r="M4515" s="1">
        <v>645964.00174900063</v>
      </c>
      <c r="N4515" s="12">
        <v>-10.254373667568258</v>
      </c>
      <c r="O4515" s="13">
        <v>0</v>
      </c>
      <c r="P4515" s="12">
        <v>0</v>
      </c>
      <c r="Q4515" s="12">
        <v>0</v>
      </c>
      <c r="R4515" s="2">
        <f>DATE(CURR[[#This Row],[YEAR]],CURR[[#This Row],[MONTH]],1)</f>
        <v>44986</v>
      </c>
      <c r="S4515" t="str">
        <f>IF(AND(CURR[[#This Row],[DATE]]&gt;=DATE(2023,6,1),CURR[[#This Row],[DATE]]&lt;=DATE(2024,5,31)),"Y","N")</f>
        <v>N</v>
      </c>
    </row>
    <row r="4516" spans="1:19" x14ac:dyDescent="0.25">
      <c r="A4516" t="s">
        <v>88</v>
      </c>
      <c r="B4516" t="s">
        <v>111</v>
      </c>
      <c r="C4516" t="s">
        <v>15</v>
      </c>
      <c r="D4516" s="1">
        <v>645964.00174900063</v>
      </c>
      <c r="E4516" s="1">
        <v>3752451.4182580002</v>
      </c>
      <c r="F4516" s="13">
        <v>0.17214453426525012</v>
      </c>
      <c r="G4516" s="13">
        <v>0</v>
      </c>
      <c r="H4516" t="s">
        <v>21</v>
      </c>
      <c r="I4516" t="s">
        <v>22</v>
      </c>
      <c r="J4516">
        <v>2023</v>
      </c>
      <c r="K4516">
        <v>3</v>
      </c>
      <c r="L4516" s="12">
        <v>-8.4820044978033948</v>
      </c>
      <c r="M4516" s="1">
        <v>645964.00174900063</v>
      </c>
      <c r="N4516" s="12">
        <v>-10.254373667568258</v>
      </c>
      <c r="O4516" s="13">
        <v>0</v>
      </c>
      <c r="P4516" s="12">
        <v>0</v>
      </c>
      <c r="Q4516" s="12">
        <v>0</v>
      </c>
      <c r="R4516" s="2">
        <f>DATE(CURR[[#This Row],[YEAR]],CURR[[#This Row],[MONTH]],1)</f>
        <v>44986</v>
      </c>
      <c r="S4516" t="str">
        <f>IF(AND(CURR[[#This Row],[DATE]]&gt;=DATE(2023,6,1),CURR[[#This Row],[DATE]]&lt;=DATE(2024,5,31)),"Y","N")</f>
        <v>N</v>
      </c>
    </row>
    <row r="4517" spans="1:19" x14ac:dyDescent="0.25">
      <c r="A4517" t="s">
        <v>88</v>
      </c>
      <c r="B4517" t="s">
        <v>111</v>
      </c>
      <c r="C4517" t="s">
        <v>15</v>
      </c>
      <c r="D4517" s="1">
        <v>254851.45974899991</v>
      </c>
      <c r="E4517" s="1">
        <v>1156995.3367630001</v>
      </c>
      <c r="F4517" s="13">
        <v>0</v>
      </c>
      <c r="G4517" s="13">
        <v>0.22027008376888901</v>
      </c>
      <c r="H4517" t="s">
        <v>24</v>
      </c>
      <c r="I4517" t="s">
        <v>17</v>
      </c>
      <c r="J4517">
        <v>2023</v>
      </c>
      <c r="K4517">
        <v>3</v>
      </c>
      <c r="L4517" s="12">
        <v>-2.61208827556296</v>
      </c>
      <c r="M4517" s="1">
        <v>645964.00174900063</v>
      </c>
      <c r="N4517" s="12">
        <v>-10.254373667568258</v>
      </c>
      <c r="O4517" s="13">
        <v>0.39452888869808322</v>
      </c>
      <c r="P4517" s="12">
        <v>-4.0456466473605923</v>
      </c>
      <c r="Q4517" s="12">
        <v>-6.6577349229235523</v>
      </c>
      <c r="R4517" s="2">
        <f>DATE(CURR[[#This Row],[YEAR]],CURR[[#This Row],[MONTH]],1)</f>
        <v>44986</v>
      </c>
      <c r="S4517" t="str">
        <f>IF(AND(CURR[[#This Row],[DATE]]&gt;=DATE(2023,6,1),CURR[[#This Row],[DATE]]&lt;=DATE(2024,5,31)),"Y","N")</f>
        <v>N</v>
      </c>
    </row>
    <row r="4518" spans="1:19" x14ac:dyDescent="0.25">
      <c r="A4518" t="s">
        <v>88</v>
      </c>
      <c r="B4518" t="s">
        <v>111</v>
      </c>
      <c r="C4518" t="s">
        <v>15</v>
      </c>
      <c r="D4518" s="1">
        <v>96736.714620000028</v>
      </c>
      <c r="E4518" s="1">
        <v>1063782.387937</v>
      </c>
      <c r="F4518" s="13">
        <v>0</v>
      </c>
      <c r="G4518" s="13">
        <v>9.0936563452232139E-2</v>
      </c>
      <c r="H4518" t="s">
        <v>25</v>
      </c>
      <c r="I4518" t="s">
        <v>17</v>
      </c>
      <c r="J4518">
        <v>2023</v>
      </c>
      <c r="K4518">
        <v>3</v>
      </c>
      <c r="L4518" s="12">
        <v>-2.3897461437245493</v>
      </c>
      <c r="M4518" s="1">
        <v>645964.00174900063</v>
      </c>
      <c r="N4518" s="12">
        <v>-10.254373667568258</v>
      </c>
      <c r="O4518" s="13">
        <v>0.14975558136069103</v>
      </c>
      <c r="P4518" s="12">
        <v>-1.5356496900764458</v>
      </c>
      <c r="Q4518" s="12">
        <v>-3.9253958338009953</v>
      </c>
      <c r="R4518" s="2">
        <f>DATE(CURR[[#This Row],[YEAR]],CURR[[#This Row],[MONTH]],1)</f>
        <v>44986</v>
      </c>
      <c r="S4518" t="str">
        <f>IF(AND(CURR[[#This Row],[DATE]]&gt;=DATE(2023,6,1),CURR[[#This Row],[DATE]]&lt;=DATE(2024,5,31)),"Y","N")</f>
        <v>N</v>
      </c>
    </row>
    <row r="4519" spans="1:19" x14ac:dyDescent="0.25">
      <c r="A4519" t="s">
        <v>88</v>
      </c>
      <c r="B4519" t="s">
        <v>111</v>
      </c>
      <c r="C4519" t="s">
        <v>15</v>
      </c>
      <c r="D4519" s="1">
        <v>87361.119823000045</v>
      </c>
      <c r="E4519" s="1">
        <v>529598.48628500011</v>
      </c>
      <c r="F4519" s="13">
        <v>0</v>
      </c>
      <c r="G4519" s="13">
        <v>0.16495726873355751</v>
      </c>
      <c r="H4519" t="s">
        <v>26</v>
      </c>
      <c r="I4519" t="s">
        <v>17</v>
      </c>
      <c r="J4519">
        <v>2023</v>
      </c>
      <c r="K4519">
        <v>3</v>
      </c>
      <c r="L4519" s="12">
        <v>-3.5692629434616676</v>
      </c>
      <c r="M4519" s="1">
        <v>645964.00174900063</v>
      </c>
      <c r="N4519" s="12">
        <v>-10.254373667568258</v>
      </c>
      <c r="O4519" s="13">
        <v>0.13524146792462527</v>
      </c>
      <c r="P4519" s="12">
        <v>-1.3868165474495544</v>
      </c>
      <c r="Q4519" s="12">
        <v>-4.9560794909112218</v>
      </c>
      <c r="R4519" s="2">
        <f>DATE(CURR[[#This Row],[YEAR]],CURR[[#This Row],[MONTH]],1)</f>
        <v>44986</v>
      </c>
      <c r="S4519" t="str">
        <f>IF(AND(CURR[[#This Row],[DATE]]&gt;=DATE(2023,6,1),CURR[[#This Row],[DATE]]&lt;=DATE(2024,5,31)),"Y","N")</f>
        <v>N</v>
      </c>
    </row>
    <row r="4520" spans="1:19" x14ac:dyDescent="0.25">
      <c r="A4520" t="s">
        <v>88</v>
      </c>
      <c r="B4520" t="s">
        <v>111</v>
      </c>
      <c r="C4520" t="s">
        <v>18</v>
      </c>
      <c r="D4520" s="1">
        <v>475395.62336100009</v>
      </c>
      <c r="E4520" s="1">
        <v>1002075.2072730004</v>
      </c>
      <c r="F4520" s="13">
        <v>0</v>
      </c>
      <c r="G4520" s="13">
        <v>0.47441112195033647</v>
      </c>
      <c r="H4520" t="s">
        <v>16</v>
      </c>
      <c r="I4520" t="s">
        <v>17</v>
      </c>
      <c r="J4520">
        <v>2023</v>
      </c>
      <c r="K4520">
        <v>3</v>
      </c>
      <c r="L4520" s="12">
        <v>-3.4633803895505508</v>
      </c>
      <c r="M4520" s="1">
        <v>1349054.0152870012</v>
      </c>
      <c r="N4520" s="12">
        <v>-21.415595811887915</v>
      </c>
      <c r="O4520" s="13">
        <v>0.35239183752020725</v>
      </c>
      <c r="P4520" s="12">
        <v>-7.5466811597412367</v>
      </c>
      <c r="Q4520" s="12">
        <v>-11.010061549291787</v>
      </c>
      <c r="R4520" s="2">
        <f>DATE(CURR[[#This Row],[YEAR]],CURR[[#This Row],[MONTH]],1)</f>
        <v>44986</v>
      </c>
      <c r="S4520" t="str">
        <f>IF(AND(CURR[[#This Row],[DATE]]&gt;=DATE(2023,6,1),CURR[[#This Row],[DATE]]&lt;=DATE(2024,5,31)),"Y","N")</f>
        <v>N</v>
      </c>
    </row>
    <row r="4521" spans="1:19" x14ac:dyDescent="0.25">
      <c r="A4521" t="s">
        <v>88</v>
      </c>
      <c r="B4521" t="s">
        <v>111</v>
      </c>
      <c r="C4521" t="s">
        <v>18</v>
      </c>
      <c r="D4521" s="1">
        <v>1349054.0152870012</v>
      </c>
      <c r="E4521" s="1">
        <v>3752451.4182580002</v>
      </c>
      <c r="F4521" s="13">
        <v>0.3595127197977882</v>
      </c>
      <c r="G4521" s="13">
        <v>0</v>
      </c>
      <c r="H4521" t="s">
        <v>21</v>
      </c>
      <c r="I4521" t="s">
        <v>23</v>
      </c>
      <c r="J4521">
        <v>2023</v>
      </c>
      <c r="K4521">
        <v>3</v>
      </c>
      <c r="L4521" s="12">
        <v>-3.7014783154607533</v>
      </c>
      <c r="M4521" s="1">
        <v>1349054.0152870012</v>
      </c>
      <c r="N4521" s="12">
        <v>-21.415595811887915</v>
      </c>
      <c r="O4521" s="13">
        <v>0</v>
      </c>
      <c r="P4521" s="12">
        <v>0</v>
      </c>
      <c r="Q4521" s="12">
        <v>0</v>
      </c>
      <c r="R4521" s="2">
        <f>DATE(CURR[[#This Row],[YEAR]],CURR[[#This Row],[MONTH]],1)</f>
        <v>44986</v>
      </c>
      <c r="S4521" t="str">
        <f>IF(AND(CURR[[#This Row],[DATE]]&gt;=DATE(2023,6,1),CURR[[#This Row],[DATE]]&lt;=DATE(2024,5,31)),"Y","N")</f>
        <v>N</v>
      </c>
    </row>
    <row r="4522" spans="1:19" x14ac:dyDescent="0.25">
      <c r="A4522" t="s">
        <v>88</v>
      </c>
      <c r="B4522" t="s">
        <v>111</v>
      </c>
      <c r="C4522" t="s">
        <v>18</v>
      </c>
      <c r="D4522" s="1">
        <v>1349054.0152870012</v>
      </c>
      <c r="E4522" s="1">
        <v>3752451.4182580002</v>
      </c>
      <c r="F4522" s="13">
        <v>0.3595127197977882</v>
      </c>
      <c r="G4522" s="13">
        <v>0</v>
      </c>
      <c r="H4522" t="s">
        <v>21</v>
      </c>
      <c r="I4522" t="s">
        <v>22</v>
      </c>
      <c r="J4522">
        <v>2023</v>
      </c>
      <c r="K4522">
        <v>3</v>
      </c>
      <c r="L4522" s="12">
        <v>-17.714117496427161</v>
      </c>
      <c r="M4522" s="1">
        <v>1349054.0152870012</v>
      </c>
      <c r="N4522" s="12">
        <v>-21.415595811887915</v>
      </c>
      <c r="O4522" s="13">
        <v>0</v>
      </c>
      <c r="P4522" s="12">
        <v>0</v>
      </c>
      <c r="Q4522" s="12">
        <v>0</v>
      </c>
      <c r="R4522" s="2">
        <f>DATE(CURR[[#This Row],[YEAR]],CURR[[#This Row],[MONTH]],1)</f>
        <v>44986</v>
      </c>
      <c r="S4522" t="str">
        <f>IF(AND(CURR[[#This Row],[DATE]]&gt;=DATE(2023,6,1),CURR[[#This Row],[DATE]]&lt;=DATE(2024,5,31)),"Y","N")</f>
        <v>N</v>
      </c>
    </row>
    <row r="4523" spans="1:19" x14ac:dyDescent="0.25">
      <c r="A4523" t="s">
        <v>88</v>
      </c>
      <c r="B4523" t="s">
        <v>111</v>
      </c>
      <c r="C4523" t="s">
        <v>18</v>
      </c>
      <c r="D4523" s="1">
        <v>342847.86856500007</v>
      </c>
      <c r="E4523" s="1">
        <v>1156995.3367630001</v>
      </c>
      <c r="F4523" s="13">
        <v>0</v>
      </c>
      <c r="G4523" s="13">
        <v>0.29632605912155835</v>
      </c>
      <c r="H4523" t="s">
        <v>24</v>
      </c>
      <c r="I4523" t="s">
        <v>17</v>
      </c>
      <c r="J4523">
        <v>2023</v>
      </c>
      <c r="K4523">
        <v>3</v>
      </c>
      <c r="L4523" s="12">
        <v>-3.5140034067782167</v>
      </c>
      <c r="M4523" s="1">
        <v>1349054.0152870012</v>
      </c>
      <c r="N4523" s="12">
        <v>-21.415595811887915</v>
      </c>
      <c r="O4523" s="13">
        <v>0.25413946712286517</v>
      </c>
      <c r="P4523" s="12">
        <v>-5.4425481077518576</v>
      </c>
      <c r="Q4523" s="12">
        <v>-8.9565515145300747</v>
      </c>
      <c r="R4523" s="2">
        <f>DATE(CURR[[#This Row],[YEAR]],CURR[[#This Row],[MONTH]],1)</f>
        <v>44986</v>
      </c>
      <c r="S4523" t="str">
        <f>IF(AND(CURR[[#This Row],[DATE]]&gt;=DATE(2023,6,1),CURR[[#This Row],[DATE]]&lt;=DATE(2024,5,31)),"Y","N")</f>
        <v>N</v>
      </c>
    </row>
    <row r="4524" spans="1:19" x14ac:dyDescent="0.25">
      <c r="A4524" t="s">
        <v>88</v>
      </c>
      <c r="B4524" t="s">
        <v>111</v>
      </c>
      <c r="C4524" t="s">
        <v>18</v>
      </c>
      <c r="D4524" s="1">
        <v>174489.41838699998</v>
      </c>
      <c r="E4524" s="1">
        <v>1063782.387937</v>
      </c>
      <c r="F4524" s="13">
        <v>0</v>
      </c>
      <c r="G4524" s="13">
        <v>0.16402736157851647</v>
      </c>
      <c r="H4524" t="s">
        <v>25</v>
      </c>
      <c r="I4524" t="s">
        <v>17</v>
      </c>
      <c r="J4524">
        <v>2023</v>
      </c>
      <c r="K4524">
        <v>3</v>
      </c>
      <c r="L4524" s="12">
        <v>-4.3105186727611091</v>
      </c>
      <c r="M4524" s="1">
        <v>1349054.0152870012</v>
      </c>
      <c r="N4524" s="12">
        <v>-21.415595811887915</v>
      </c>
      <c r="O4524" s="13">
        <v>0.12934205481007272</v>
      </c>
      <c r="P4524" s="12">
        <v>-2.7699371672915705</v>
      </c>
      <c r="Q4524" s="12">
        <v>-7.0804558400526796</v>
      </c>
      <c r="R4524" s="2">
        <f>DATE(CURR[[#This Row],[YEAR]],CURR[[#This Row],[MONTH]],1)</f>
        <v>44986</v>
      </c>
      <c r="S4524" t="str">
        <f>IF(AND(CURR[[#This Row],[DATE]]&gt;=DATE(2023,6,1),CURR[[#This Row],[DATE]]&lt;=DATE(2024,5,31)),"Y","N")</f>
        <v>N</v>
      </c>
    </row>
    <row r="4525" spans="1:19" x14ac:dyDescent="0.25">
      <c r="A4525" t="s">
        <v>88</v>
      </c>
      <c r="B4525" t="s">
        <v>111</v>
      </c>
      <c r="C4525" t="s">
        <v>18</v>
      </c>
      <c r="D4525" s="1">
        <v>356321.10497399984</v>
      </c>
      <c r="E4525" s="1">
        <v>529598.48628500011</v>
      </c>
      <c r="F4525" s="13">
        <v>0</v>
      </c>
      <c r="G4525" s="13">
        <v>0.6728136771566372</v>
      </c>
      <c r="H4525" t="s">
        <v>26</v>
      </c>
      <c r="I4525" t="s">
        <v>17</v>
      </c>
      <c r="J4525">
        <v>2023</v>
      </c>
      <c r="K4525">
        <v>3</v>
      </c>
      <c r="L4525" s="12">
        <v>-14.558006107680157</v>
      </c>
      <c r="M4525" s="1">
        <v>1349054.0152870012</v>
      </c>
      <c r="N4525" s="12">
        <v>-21.415595811887915</v>
      </c>
      <c r="O4525" s="13">
        <v>0.26412664054685403</v>
      </c>
      <c r="P4525" s="12">
        <v>-5.6564293771032315</v>
      </c>
      <c r="Q4525" s="12">
        <v>-20.214435484783387</v>
      </c>
      <c r="R4525" s="2">
        <f>DATE(CURR[[#This Row],[YEAR]],CURR[[#This Row],[MONTH]],1)</f>
        <v>44986</v>
      </c>
      <c r="S4525" t="str">
        <f>IF(AND(CURR[[#This Row],[DATE]]&gt;=DATE(2023,6,1),CURR[[#This Row],[DATE]]&lt;=DATE(2024,5,31)),"Y","N")</f>
        <v>N</v>
      </c>
    </row>
    <row r="4526" spans="1:19" x14ac:dyDescent="0.25">
      <c r="A4526" t="s">
        <v>88</v>
      </c>
      <c r="B4526" t="s">
        <v>111</v>
      </c>
      <c r="C4526" t="s">
        <v>19</v>
      </c>
      <c r="D4526" s="1">
        <v>359.12773199999998</v>
      </c>
      <c r="E4526" s="1">
        <v>1002075.2072730004</v>
      </c>
      <c r="F4526" s="13">
        <v>0</v>
      </c>
      <c r="G4526" s="13">
        <v>3.5838401089406555E-4</v>
      </c>
      <c r="H4526" t="s">
        <v>16</v>
      </c>
      <c r="I4526" t="s">
        <v>17</v>
      </c>
      <c r="J4526">
        <v>2023</v>
      </c>
      <c r="K4526">
        <v>3</v>
      </c>
      <c r="L4526" s="12">
        <v>-2.6163386519191135E-3</v>
      </c>
      <c r="M4526" s="1">
        <v>960381.13884800021</v>
      </c>
      <c r="N4526" s="12">
        <v>-15.245597331070444</v>
      </c>
      <c r="O4526" s="13">
        <v>3.7394292481710142E-4</v>
      </c>
      <c r="P4526" s="12">
        <v>-5.7009832565642774E-3</v>
      </c>
      <c r="Q4526" s="12">
        <v>-8.3173219084833917E-3</v>
      </c>
      <c r="R4526" s="2">
        <f>DATE(CURR[[#This Row],[YEAR]],CURR[[#This Row],[MONTH]],1)</f>
        <v>44986</v>
      </c>
      <c r="S4526" t="str">
        <f>IF(AND(CURR[[#This Row],[DATE]]&gt;=DATE(2023,6,1),CURR[[#This Row],[DATE]]&lt;=DATE(2024,5,31)),"Y","N")</f>
        <v>N</v>
      </c>
    </row>
    <row r="4527" spans="1:19" x14ac:dyDescent="0.25">
      <c r="A4527" t="s">
        <v>88</v>
      </c>
      <c r="B4527" t="s">
        <v>111</v>
      </c>
      <c r="C4527" t="s">
        <v>19</v>
      </c>
      <c r="D4527" s="1">
        <v>960381.13884800021</v>
      </c>
      <c r="E4527" s="1">
        <v>3752451.4182580002</v>
      </c>
      <c r="F4527" s="13">
        <v>0.25593432980241959</v>
      </c>
      <c r="G4527" s="13">
        <v>0</v>
      </c>
      <c r="H4527" t="s">
        <v>21</v>
      </c>
      <c r="I4527" t="s">
        <v>23</v>
      </c>
      <c r="J4527">
        <v>2023</v>
      </c>
      <c r="K4527">
        <v>3</v>
      </c>
      <c r="L4527" s="12">
        <v>-2.6350538375345267</v>
      </c>
      <c r="M4527" s="1">
        <v>960381.13884800021</v>
      </c>
      <c r="N4527" s="12">
        <v>-15.245597331070444</v>
      </c>
      <c r="O4527" s="13">
        <v>0</v>
      </c>
      <c r="P4527" s="12">
        <v>0</v>
      </c>
      <c r="Q4527" s="12">
        <v>0</v>
      </c>
      <c r="R4527" s="2">
        <f>DATE(CURR[[#This Row],[YEAR]],CURR[[#This Row],[MONTH]],1)</f>
        <v>44986</v>
      </c>
      <c r="S4527" t="str">
        <f>IF(AND(CURR[[#This Row],[DATE]]&gt;=DATE(2023,6,1),CURR[[#This Row],[DATE]]&lt;=DATE(2024,5,31)),"Y","N")</f>
        <v>N</v>
      </c>
    </row>
    <row r="4528" spans="1:19" x14ac:dyDescent="0.25">
      <c r="A4528" t="s">
        <v>88</v>
      </c>
      <c r="B4528" t="s">
        <v>111</v>
      </c>
      <c r="C4528" t="s">
        <v>19</v>
      </c>
      <c r="D4528" s="1">
        <v>960381.13884800021</v>
      </c>
      <c r="E4528" s="1">
        <v>3752451.4182580002</v>
      </c>
      <c r="F4528" s="13">
        <v>0.25593432980241959</v>
      </c>
      <c r="G4528" s="13">
        <v>0</v>
      </c>
      <c r="H4528" t="s">
        <v>21</v>
      </c>
      <c r="I4528" t="s">
        <v>22</v>
      </c>
      <c r="J4528">
        <v>2023</v>
      </c>
      <c r="K4528">
        <v>3</v>
      </c>
      <c r="L4528" s="12">
        <v>-12.610543493535918</v>
      </c>
      <c r="M4528" s="1">
        <v>960381.13884800021</v>
      </c>
      <c r="N4528" s="12">
        <v>-15.245597331070444</v>
      </c>
      <c r="O4528" s="13">
        <v>0</v>
      </c>
      <c r="P4528" s="12">
        <v>0</v>
      </c>
      <c r="Q4528" s="12">
        <v>0</v>
      </c>
      <c r="R4528" s="2">
        <f>DATE(CURR[[#This Row],[YEAR]],CURR[[#This Row],[MONTH]],1)</f>
        <v>44986</v>
      </c>
      <c r="S4528" t="str">
        <f>IF(AND(CURR[[#This Row],[DATE]]&gt;=DATE(2023,6,1),CURR[[#This Row],[DATE]]&lt;=DATE(2024,5,31)),"Y","N")</f>
        <v>N</v>
      </c>
    </row>
    <row r="4529" spans="1:19" x14ac:dyDescent="0.25">
      <c r="A4529" t="s">
        <v>88</v>
      </c>
      <c r="B4529" t="s">
        <v>111</v>
      </c>
      <c r="C4529" t="s">
        <v>19</v>
      </c>
      <c r="D4529" s="1">
        <v>254694.46854999999</v>
      </c>
      <c r="E4529" s="1">
        <v>1156995.3367630001</v>
      </c>
      <c r="F4529" s="13">
        <v>0</v>
      </c>
      <c r="G4529" s="13">
        <v>0.22013439506383409</v>
      </c>
      <c r="H4529" t="s">
        <v>24</v>
      </c>
      <c r="I4529" t="s">
        <v>17</v>
      </c>
      <c r="J4529">
        <v>2023</v>
      </c>
      <c r="K4529">
        <v>3</v>
      </c>
      <c r="L4529" s="12">
        <v>-2.6104792015137939</v>
      </c>
      <c r="M4529" s="1">
        <v>960381.13884800021</v>
      </c>
      <c r="N4529" s="12">
        <v>-15.245597331070444</v>
      </c>
      <c r="O4529" s="13">
        <v>0.26520144789131533</v>
      </c>
      <c r="P4529" s="12">
        <v>-4.0431544861678548</v>
      </c>
      <c r="Q4529" s="12">
        <v>-6.6536336876816486</v>
      </c>
      <c r="R4529" s="2">
        <f>DATE(CURR[[#This Row],[YEAR]],CURR[[#This Row],[MONTH]],1)</f>
        <v>44986</v>
      </c>
      <c r="S4529" t="str">
        <f>IF(AND(CURR[[#This Row],[DATE]]&gt;=DATE(2023,6,1),CURR[[#This Row],[DATE]]&lt;=DATE(2024,5,31)),"Y","N")</f>
        <v>N</v>
      </c>
    </row>
    <row r="4530" spans="1:19" x14ac:dyDescent="0.25">
      <c r="A4530" t="s">
        <v>88</v>
      </c>
      <c r="B4530" t="s">
        <v>111</v>
      </c>
      <c r="C4530" t="s">
        <v>19</v>
      </c>
      <c r="D4530" s="1">
        <v>658808.67979699967</v>
      </c>
      <c r="E4530" s="1">
        <v>1063782.387937</v>
      </c>
      <c r="F4530" s="13">
        <v>0</v>
      </c>
      <c r="G4530" s="13">
        <v>0.61930775247617287</v>
      </c>
      <c r="H4530" t="s">
        <v>25</v>
      </c>
      <c r="I4530" t="s">
        <v>17</v>
      </c>
      <c r="J4530">
        <v>2023</v>
      </c>
      <c r="K4530">
        <v>3</v>
      </c>
      <c r="L4530" s="12">
        <v>-16.274953187955816</v>
      </c>
      <c r="M4530" s="1">
        <v>960381.13884800021</v>
      </c>
      <c r="N4530" s="12">
        <v>-15.245597331070444</v>
      </c>
      <c r="O4530" s="13">
        <v>0.68598669127056811</v>
      </c>
      <c r="P4530" s="12">
        <v>-10.458276869584418</v>
      </c>
      <c r="Q4530" s="12">
        <v>-26.733230057540233</v>
      </c>
      <c r="R4530" s="2">
        <f>DATE(CURR[[#This Row],[YEAR]],CURR[[#This Row],[MONTH]],1)</f>
        <v>44986</v>
      </c>
      <c r="S4530" t="str">
        <f>IF(AND(CURR[[#This Row],[DATE]]&gt;=DATE(2023,6,1),CURR[[#This Row],[DATE]]&lt;=DATE(2024,5,31)),"Y","N")</f>
        <v>N</v>
      </c>
    </row>
    <row r="4531" spans="1:19" x14ac:dyDescent="0.25">
      <c r="A4531" t="s">
        <v>88</v>
      </c>
      <c r="B4531" t="s">
        <v>111</v>
      </c>
      <c r="C4531" t="s">
        <v>19</v>
      </c>
      <c r="D4531" s="1">
        <v>46518.862769000007</v>
      </c>
      <c r="E4531" s="1">
        <v>529598.48628500011</v>
      </c>
      <c r="F4531" s="13">
        <v>0</v>
      </c>
      <c r="G4531" s="13">
        <v>8.7837982875136417E-2</v>
      </c>
      <c r="H4531" t="s">
        <v>26</v>
      </c>
      <c r="I4531" t="s">
        <v>17</v>
      </c>
      <c r="J4531">
        <v>2023</v>
      </c>
      <c r="K4531">
        <v>3</v>
      </c>
      <c r="L4531" s="12">
        <v>-1.90059437642026</v>
      </c>
      <c r="M4531" s="1">
        <v>960381.13884800021</v>
      </c>
      <c r="N4531" s="12">
        <v>-15.245597331070444</v>
      </c>
      <c r="O4531" s="13">
        <v>4.8437917913298961E-2</v>
      </c>
      <c r="P4531" s="12">
        <v>-0.73846499206159988</v>
      </c>
      <c r="Q4531" s="12">
        <v>-2.6390593684818597</v>
      </c>
      <c r="R4531" s="2">
        <f>DATE(CURR[[#This Row],[YEAR]],CURR[[#This Row],[MONTH]],1)</f>
        <v>44986</v>
      </c>
      <c r="S4531" t="str">
        <f>IF(AND(CURR[[#This Row],[DATE]]&gt;=DATE(2023,6,1),CURR[[#This Row],[DATE]]&lt;=DATE(2024,5,31)),"Y","N")</f>
        <v>N</v>
      </c>
    </row>
    <row r="4532" spans="1:19" x14ac:dyDescent="0.25">
      <c r="A4532" t="s">
        <v>88</v>
      </c>
      <c r="B4532" t="s">
        <v>111</v>
      </c>
      <c r="C4532" t="s">
        <v>20</v>
      </c>
      <c r="D4532" s="1">
        <v>319305.74862300011</v>
      </c>
      <c r="E4532" s="1">
        <v>1002075.2072730004</v>
      </c>
      <c r="F4532" s="13">
        <v>0</v>
      </c>
      <c r="G4532" s="13">
        <v>0.31864449524895794</v>
      </c>
      <c r="H4532" t="s">
        <v>16</v>
      </c>
      <c r="I4532" t="s">
        <v>17</v>
      </c>
      <c r="J4532">
        <v>2023</v>
      </c>
      <c r="K4532">
        <v>3</v>
      </c>
      <c r="L4532" s="12">
        <v>-2.3262251769025832</v>
      </c>
      <c r="M4532" s="1">
        <v>797052.26237400027</v>
      </c>
      <c r="N4532" s="12">
        <v>-12.652828499473426</v>
      </c>
      <c r="O4532" s="13">
        <v>0.4006082959628719</v>
      </c>
      <c r="P4532" s="12">
        <v>-5.06882806428451</v>
      </c>
      <c r="Q4532" s="12">
        <v>-7.3950532411870933</v>
      </c>
      <c r="R4532" s="2">
        <f>DATE(CURR[[#This Row],[YEAR]],CURR[[#This Row],[MONTH]],1)</f>
        <v>44986</v>
      </c>
      <c r="S4532" t="str">
        <f>IF(AND(CURR[[#This Row],[DATE]]&gt;=DATE(2023,6,1),CURR[[#This Row],[DATE]]&lt;=DATE(2024,5,31)),"Y","N")</f>
        <v>N</v>
      </c>
    </row>
    <row r="4533" spans="1:19" x14ac:dyDescent="0.25">
      <c r="A4533" t="s">
        <v>88</v>
      </c>
      <c r="B4533" t="s">
        <v>111</v>
      </c>
      <c r="C4533" t="s">
        <v>20</v>
      </c>
      <c r="D4533" s="1">
        <v>797052.26237400027</v>
      </c>
      <c r="E4533" s="1">
        <v>3752451.4182580002</v>
      </c>
      <c r="F4533" s="13">
        <v>0.21240841613454275</v>
      </c>
      <c r="G4533" s="13">
        <v>0</v>
      </c>
      <c r="H4533" t="s">
        <v>21</v>
      </c>
      <c r="I4533" t="s">
        <v>23</v>
      </c>
      <c r="J4533">
        <v>2023</v>
      </c>
      <c r="K4533">
        <v>3</v>
      </c>
      <c r="L4533" s="12">
        <v>-2.186918857239863</v>
      </c>
      <c r="M4533" s="1">
        <v>797052.26237400027</v>
      </c>
      <c r="N4533" s="12">
        <v>-12.652828499473426</v>
      </c>
      <c r="O4533" s="13">
        <v>0</v>
      </c>
      <c r="P4533" s="12">
        <v>0</v>
      </c>
      <c r="Q4533" s="12">
        <v>0</v>
      </c>
      <c r="R4533" s="2">
        <f>DATE(CURR[[#This Row],[YEAR]],CURR[[#This Row],[MONTH]],1)</f>
        <v>44986</v>
      </c>
      <c r="S4533" t="str">
        <f>IF(AND(CURR[[#This Row],[DATE]]&gt;=DATE(2023,6,1),CURR[[#This Row],[DATE]]&lt;=DATE(2024,5,31)),"Y","N")</f>
        <v>N</v>
      </c>
    </row>
    <row r="4534" spans="1:19" x14ac:dyDescent="0.25">
      <c r="A4534" t="s">
        <v>88</v>
      </c>
      <c r="B4534" t="s">
        <v>111</v>
      </c>
      <c r="C4534" t="s">
        <v>20</v>
      </c>
      <c r="D4534" s="1">
        <v>797052.26237400027</v>
      </c>
      <c r="E4534" s="1">
        <v>3752451.4182580002</v>
      </c>
      <c r="F4534" s="13">
        <v>0.21240841613454275</v>
      </c>
      <c r="G4534" s="13">
        <v>0</v>
      </c>
      <c r="H4534" t="s">
        <v>21</v>
      </c>
      <c r="I4534" t="s">
        <v>22</v>
      </c>
      <c r="J4534">
        <v>2023</v>
      </c>
      <c r="K4534">
        <v>3</v>
      </c>
      <c r="L4534" s="12">
        <v>-10.465909642233562</v>
      </c>
      <c r="M4534" s="1">
        <v>797052.26237400027</v>
      </c>
      <c r="N4534" s="12">
        <v>-12.652828499473426</v>
      </c>
      <c r="O4534" s="13">
        <v>0</v>
      </c>
      <c r="P4534" s="12">
        <v>0</v>
      </c>
      <c r="Q4534" s="12">
        <v>0</v>
      </c>
      <c r="R4534" s="2">
        <f>DATE(CURR[[#This Row],[YEAR]],CURR[[#This Row],[MONTH]],1)</f>
        <v>44986</v>
      </c>
      <c r="S4534" t="str">
        <f>IF(AND(CURR[[#This Row],[DATE]]&gt;=DATE(2023,6,1),CURR[[#This Row],[DATE]]&lt;=DATE(2024,5,31)),"Y","N")</f>
        <v>N</v>
      </c>
    </row>
    <row r="4535" spans="1:19" x14ac:dyDescent="0.25">
      <c r="A4535" t="s">
        <v>88</v>
      </c>
      <c r="B4535" t="s">
        <v>111</v>
      </c>
      <c r="C4535" t="s">
        <v>20</v>
      </c>
      <c r="D4535" s="1">
        <v>304601.53989899991</v>
      </c>
      <c r="E4535" s="1">
        <v>1156995.3367630001</v>
      </c>
      <c r="F4535" s="13">
        <v>0</v>
      </c>
      <c r="G4535" s="13">
        <v>0.26326946204571844</v>
      </c>
      <c r="H4535" t="s">
        <v>24</v>
      </c>
      <c r="I4535" t="s">
        <v>17</v>
      </c>
      <c r="J4535">
        <v>2023</v>
      </c>
      <c r="K4535">
        <v>3</v>
      </c>
      <c r="L4535" s="12">
        <v>-3.1219994261450288</v>
      </c>
      <c r="M4535" s="1">
        <v>797052.26237400027</v>
      </c>
      <c r="N4535" s="12">
        <v>-12.652828499473426</v>
      </c>
      <c r="O4535" s="13">
        <v>0.3821600593563988</v>
      </c>
      <c r="P4535" s="12">
        <v>-4.835405690385099</v>
      </c>
      <c r="Q4535" s="12">
        <v>-7.9574051165301274</v>
      </c>
      <c r="R4535" s="2">
        <f>DATE(CURR[[#This Row],[YEAR]],CURR[[#This Row],[MONTH]],1)</f>
        <v>44986</v>
      </c>
      <c r="S4535" t="str">
        <f>IF(AND(CURR[[#This Row],[DATE]]&gt;=DATE(2023,6,1),CURR[[#This Row],[DATE]]&lt;=DATE(2024,5,31)),"Y","N")</f>
        <v>N</v>
      </c>
    </row>
    <row r="4536" spans="1:19" x14ac:dyDescent="0.25">
      <c r="A4536" t="s">
        <v>88</v>
      </c>
      <c r="B4536" t="s">
        <v>111</v>
      </c>
      <c r="C4536" t="s">
        <v>20</v>
      </c>
      <c r="D4536" s="1">
        <v>133747.57513299998</v>
      </c>
      <c r="E4536" s="1">
        <v>1063782.387937</v>
      </c>
      <c r="F4536" s="13">
        <v>0</v>
      </c>
      <c r="G4536" s="13">
        <v>0.12572832249307822</v>
      </c>
      <c r="H4536" t="s">
        <v>25</v>
      </c>
      <c r="I4536" t="s">
        <v>17</v>
      </c>
      <c r="J4536">
        <v>2023</v>
      </c>
      <c r="K4536">
        <v>3</v>
      </c>
      <c r="L4536" s="12">
        <v>-3.3040480355585187</v>
      </c>
      <c r="M4536" s="1">
        <v>797052.26237400027</v>
      </c>
      <c r="N4536" s="12">
        <v>-12.652828499473426</v>
      </c>
      <c r="O4536" s="13">
        <v>0.16780276707908232</v>
      </c>
      <c r="P4536" s="12">
        <v>-2.1231796335887139</v>
      </c>
      <c r="Q4536" s="12">
        <v>-5.4272276691472321</v>
      </c>
      <c r="R4536" s="2">
        <f>DATE(CURR[[#This Row],[YEAR]],CURR[[#This Row],[MONTH]],1)</f>
        <v>44986</v>
      </c>
      <c r="S4536" t="str">
        <f>IF(AND(CURR[[#This Row],[DATE]]&gt;=DATE(2023,6,1),CURR[[#This Row],[DATE]]&lt;=DATE(2024,5,31)),"Y","N")</f>
        <v>N</v>
      </c>
    </row>
    <row r="4537" spans="1:19" x14ac:dyDescent="0.25">
      <c r="A4537" t="s">
        <v>88</v>
      </c>
      <c r="B4537" t="s">
        <v>111</v>
      </c>
      <c r="C4537" t="s">
        <v>20</v>
      </c>
      <c r="D4537" s="1">
        <v>39397.398718999997</v>
      </c>
      <c r="E4537" s="1">
        <v>529598.48628500011</v>
      </c>
      <c r="F4537" s="13">
        <v>0</v>
      </c>
      <c r="G4537" s="13">
        <v>7.4391071234668413E-2</v>
      </c>
      <c r="H4537" t="s">
        <v>26</v>
      </c>
      <c r="I4537" t="s">
        <v>17</v>
      </c>
      <c r="J4537">
        <v>2023</v>
      </c>
      <c r="K4537">
        <v>3</v>
      </c>
      <c r="L4537" s="12">
        <v>-1.6096368224379054</v>
      </c>
      <c r="M4537" s="1">
        <v>797052.26237400027</v>
      </c>
      <c r="N4537" s="12">
        <v>-12.652828499473426</v>
      </c>
      <c r="O4537" s="13">
        <v>4.9428877601646631E-2</v>
      </c>
      <c r="P4537" s="12">
        <v>-0.62541511121509819</v>
      </c>
      <c r="Q4537" s="12">
        <v>-2.2350519336530037</v>
      </c>
      <c r="R4537" s="2">
        <f>DATE(CURR[[#This Row],[YEAR]],CURR[[#This Row],[MONTH]],1)</f>
        <v>44986</v>
      </c>
      <c r="S4537" t="str">
        <f>IF(AND(CURR[[#This Row],[DATE]]&gt;=DATE(2023,6,1),CURR[[#This Row],[DATE]]&lt;=DATE(2024,5,31)),"Y","N")</f>
        <v>N</v>
      </c>
    </row>
    <row r="4538" spans="1:19" x14ac:dyDescent="0.25">
      <c r="A4538" t="s">
        <v>89</v>
      </c>
      <c r="B4538" t="s">
        <v>14</v>
      </c>
      <c r="C4538" t="s">
        <v>15</v>
      </c>
      <c r="D4538" s="1">
        <v>3154.9713599999991</v>
      </c>
      <c r="E4538" s="1">
        <v>15904.703831999996</v>
      </c>
      <c r="F4538" s="13">
        <v>0</v>
      </c>
      <c r="G4538" s="13">
        <v>0.19836718704891881</v>
      </c>
      <c r="H4538" t="s">
        <v>16</v>
      </c>
      <c r="I4538" t="s">
        <v>17</v>
      </c>
      <c r="J4538">
        <v>2023</v>
      </c>
      <c r="K4538">
        <v>4</v>
      </c>
      <c r="L4538" s="12">
        <v>-1.0522041821859902</v>
      </c>
      <c r="M4538" s="1">
        <v>10365.587947999997</v>
      </c>
      <c r="N4538" s="12">
        <v>-9.0067151345072531</v>
      </c>
      <c r="O4538" s="13">
        <v>0.30436974495100777</v>
      </c>
      <c r="P4538" s="12">
        <v>-2.7413715883363543</v>
      </c>
      <c r="Q4538" s="12">
        <v>-3.7935757705223443</v>
      </c>
      <c r="R4538" s="2">
        <f>DATE(CURR[[#This Row],[YEAR]],CURR[[#This Row],[MONTH]],1)</f>
        <v>45017</v>
      </c>
      <c r="S4538" t="str">
        <f>IF(AND(CURR[[#This Row],[DATE]]&gt;=DATE(2023,6,1),CURR[[#This Row],[DATE]]&lt;=DATE(2024,5,31)),"Y","N")</f>
        <v>N</v>
      </c>
    </row>
    <row r="4539" spans="1:19" x14ac:dyDescent="0.25">
      <c r="A4539" t="s">
        <v>89</v>
      </c>
      <c r="B4539" t="s">
        <v>14</v>
      </c>
      <c r="C4539" t="s">
        <v>15</v>
      </c>
      <c r="D4539" s="1">
        <v>10365.587947999997</v>
      </c>
      <c r="E4539" s="1">
        <v>61415.932460000004</v>
      </c>
      <c r="F4539" s="13">
        <v>0.16877685533393263</v>
      </c>
      <c r="G4539" s="13">
        <v>0</v>
      </c>
      <c r="H4539" t="s">
        <v>21</v>
      </c>
      <c r="I4539" t="s">
        <v>23</v>
      </c>
      <c r="J4539">
        <v>2023</v>
      </c>
      <c r="K4539">
        <v>4</v>
      </c>
      <c r="L4539" s="12">
        <v>0</v>
      </c>
      <c r="M4539" s="1">
        <v>10365.587947999997</v>
      </c>
      <c r="N4539" s="12">
        <v>-9.0067151345072531</v>
      </c>
      <c r="O4539" s="13">
        <v>0</v>
      </c>
      <c r="P4539" s="12">
        <v>0</v>
      </c>
      <c r="Q4539" s="12">
        <v>0</v>
      </c>
      <c r="R4539" s="2">
        <f>DATE(CURR[[#This Row],[YEAR]],CURR[[#This Row],[MONTH]],1)</f>
        <v>45017</v>
      </c>
      <c r="S4539" t="str">
        <f>IF(AND(CURR[[#This Row],[DATE]]&gt;=DATE(2023,6,1),CURR[[#This Row],[DATE]]&lt;=DATE(2024,5,31)),"Y","N")</f>
        <v>N</v>
      </c>
    </row>
    <row r="4540" spans="1:19" x14ac:dyDescent="0.25">
      <c r="A4540" t="s">
        <v>89</v>
      </c>
      <c r="B4540" t="s">
        <v>14</v>
      </c>
      <c r="C4540" t="s">
        <v>15</v>
      </c>
      <c r="D4540" s="1">
        <v>10365.587947999997</v>
      </c>
      <c r="E4540" s="1">
        <v>61415.932460000004</v>
      </c>
      <c r="F4540" s="13">
        <v>0.16877685533393263</v>
      </c>
      <c r="G4540" s="13">
        <v>0</v>
      </c>
      <c r="H4540" t="s">
        <v>21</v>
      </c>
      <c r="I4540" t="s">
        <v>22</v>
      </c>
      <c r="J4540">
        <v>2023</v>
      </c>
      <c r="K4540">
        <v>4</v>
      </c>
      <c r="L4540" s="12">
        <v>-9.0067151345072531</v>
      </c>
      <c r="M4540" s="1">
        <v>10365.587947999997</v>
      </c>
      <c r="N4540" s="12">
        <v>-9.0067151345072531</v>
      </c>
      <c r="O4540" s="13">
        <v>0</v>
      </c>
      <c r="P4540" s="12">
        <v>0</v>
      </c>
      <c r="Q4540" s="12">
        <v>0</v>
      </c>
      <c r="R4540" s="2">
        <f>DATE(CURR[[#This Row],[YEAR]],CURR[[#This Row],[MONTH]],1)</f>
        <v>45017</v>
      </c>
      <c r="S4540" t="str">
        <f>IF(AND(CURR[[#This Row],[DATE]]&gt;=DATE(2023,6,1),CURR[[#This Row],[DATE]]&lt;=DATE(2024,5,31)),"Y","N")</f>
        <v>N</v>
      </c>
    </row>
    <row r="4541" spans="1:19" x14ac:dyDescent="0.25">
      <c r="A4541" t="s">
        <v>89</v>
      </c>
      <c r="B4541" t="s">
        <v>14</v>
      </c>
      <c r="C4541" t="s">
        <v>15</v>
      </c>
      <c r="D4541" s="1">
        <v>4369.2763279999972</v>
      </c>
      <c r="E4541" s="1">
        <v>20131.391915999993</v>
      </c>
      <c r="F4541" s="13">
        <v>0</v>
      </c>
      <c r="G4541" s="13">
        <v>0.21703796469867495</v>
      </c>
      <c r="H4541" t="s">
        <v>24</v>
      </c>
      <c r="I4541" t="s">
        <v>17</v>
      </c>
      <c r="J4541">
        <v>2023</v>
      </c>
      <c r="K4541">
        <v>4</v>
      </c>
      <c r="L4541" s="12">
        <v>-2.198625994302208</v>
      </c>
      <c r="M4541" s="1">
        <v>10365.587947999997</v>
      </c>
      <c r="N4541" s="12">
        <v>-9.0067151345072531</v>
      </c>
      <c r="O4541" s="13">
        <v>0.42151746238794235</v>
      </c>
      <c r="P4541" s="12">
        <v>-3.7964877079485722</v>
      </c>
      <c r="Q4541" s="12">
        <v>-5.9951137022507801</v>
      </c>
      <c r="R4541" s="2">
        <f>DATE(CURR[[#This Row],[YEAR]],CURR[[#This Row],[MONTH]],1)</f>
        <v>45017</v>
      </c>
      <c r="S4541" t="str">
        <f>IF(AND(CURR[[#This Row],[DATE]]&gt;=DATE(2023,6,1),CURR[[#This Row],[DATE]]&lt;=DATE(2024,5,31)),"Y","N")</f>
        <v>N</v>
      </c>
    </row>
    <row r="4542" spans="1:19" x14ac:dyDescent="0.25">
      <c r="A4542" t="s">
        <v>89</v>
      </c>
      <c r="B4542" t="s">
        <v>14</v>
      </c>
      <c r="C4542" t="s">
        <v>15</v>
      </c>
      <c r="D4542" s="1">
        <v>1534.418516</v>
      </c>
      <c r="E4542" s="1">
        <v>17575.035852000001</v>
      </c>
      <c r="F4542" s="13">
        <v>0</v>
      </c>
      <c r="G4542" s="13">
        <v>8.7306707589184601E-2</v>
      </c>
      <c r="H4542" t="s">
        <v>25</v>
      </c>
      <c r="I4542" t="s">
        <v>17</v>
      </c>
      <c r="J4542">
        <v>2023</v>
      </c>
      <c r="K4542">
        <v>4</v>
      </c>
      <c r="L4542" s="12">
        <v>-2.6891097365770156</v>
      </c>
      <c r="M4542" s="1">
        <v>10365.587947999997</v>
      </c>
      <c r="N4542" s="12">
        <v>-9.0067151345072531</v>
      </c>
      <c r="O4542" s="13">
        <v>0.14803005132922156</v>
      </c>
      <c r="P4542" s="12">
        <v>-1.3332645036687854</v>
      </c>
      <c r="Q4542" s="12">
        <v>-4.0223742402458011</v>
      </c>
      <c r="R4542" s="2">
        <f>DATE(CURR[[#This Row],[YEAR]],CURR[[#This Row],[MONTH]],1)</f>
        <v>45017</v>
      </c>
      <c r="S4542" t="str">
        <f>IF(AND(CURR[[#This Row],[DATE]]&gt;=DATE(2023,6,1),CURR[[#This Row],[DATE]]&lt;=DATE(2024,5,31)),"Y","N")</f>
        <v>N</v>
      </c>
    </row>
    <row r="4543" spans="1:19" x14ac:dyDescent="0.25">
      <c r="A4543" t="s">
        <v>89</v>
      </c>
      <c r="B4543" t="s">
        <v>14</v>
      </c>
      <c r="C4543" t="s">
        <v>15</v>
      </c>
      <c r="D4543" s="1">
        <v>1306.9217440000002</v>
      </c>
      <c r="E4543" s="1">
        <v>7804.8008600000012</v>
      </c>
      <c r="F4543" s="13">
        <v>0</v>
      </c>
      <c r="G4543" s="13">
        <v>0.16745100450903752</v>
      </c>
      <c r="H4543" t="s">
        <v>26</v>
      </c>
      <c r="I4543" t="s">
        <v>17</v>
      </c>
      <c r="J4543">
        <v>2023</v>
      </c>
      <c r="K4543">
        <v>4</v>
      </c>
      <c r="L4543" s="12">
        <v>-4.2953642997432278</v>
      </c>
      <c r="M4543" s="1">
        <v>10365.587947999997</v>
      </c>
      <c r="N4543" s="12">
        <v>-9.0067151345072531</v>
      </c>
      <c r="O4543" s="13">
        <v>0.12608274133182829</v>
      </c>
      <c r="P4543" s="12">
        <v>-1.1355913345535411</v>
      </c>
      <c r="Q4543" s="12">
        <v>-5.4309556342967689</v>
      </c>
      <c r="R4543" s="2">
        <f>DATE(CURR[[#This Row],[YEAR]],CURR[[#This Row],[MONTH]],1)</f>
        <v>45017</v>
      </c>
      <c r="S4543" t="str">
        <f>IF(AND(CURR[[#This Row],[DATE]]&gt;=DATE(2023,6,1),CURR[[#This Row],[DATE]]&lt;=DATE(2024,5,31)),"Y","N")</f>
        <v>N</v>
      </c>
    </row>
    <row r="4544" spans="1:19" x14ac:dyDescent="0.25">
      <c r="A4544" t="s">
        <v>89</v>
      </c>
      <c r="B4544" t="s">
        <v>14</v>
      </c>
      <c r="C4544" t="s">
        <v>18</v>
      </c>
      <c r="D4544" s="1">
        <v>6839.9399839999996</v>
      </c>
      <c r="E4544" s="1">
        <v>15904.703831999996</v>
      </c>
      <c r="F4544" s="13">
        <v>0</v>
      </c>
      <c r="G4544" s="13">
        <v>0.43005767704005626</v>
      </c>
      <c r="H4544" t="s">
        <v>16</v>
      </c>
      <c r="I4544" t="s">
        <v>17</v>
      </c>
      <c r="J4544">
        <v>2023</v>
      </c>
      <c r="K4544">
        <v>4</v>
      </c>
      <c r="L4544" s="12">
        <v>-2.2811660189099072</v>
      </c>
      <c r="M4544" s="1">
        <v>18902.455252</v>
      </c>
      <c r="N4544" s="12">
        <v>-16.424445062991673</v>
      </c>
      <c r="O4544" s="13">
        <v>0.3618545788265411</v>
      </c>
      <c r="P4544" s="12">
        <v>-5.9432606507285142</v>
      </c>
      <c r="Q4544" s="12">
        <v>-8.2244266696384223</v>
      </c>
      <c r="R4544" s="2">
        <f>DATE(CURR[[#This Row],[YEAR]],CURR[[#This Row],[MONTH]],1)</f>
        <v>45017</v>
      </c>
      <c r="S4544" t="str">
        <f>IF(AND(CURR[[#This Row],[DATE]]&gt;=DATE(2023,6,1),CURR[[#This Row],[DATE]]&lt;=DATE(2024,5,31)),"Y","N")</f>
        <v>N</v>
      </c>
    </row>
    <row r="4545" spans="1:19" x14ac:dyDescent="0.25">
      <c r="A4545" t="s">
        <v>89</v>
      </c>
      <c r="B4545" t="s">
        <v>14</v>
      </c>
      <c r="C4545" t="s">
        <v>18</v>
      </c>
      <c r="D4545" s="1">
        <v>18902.455252</v>
      </c>
      <c r="E4545" s="1">
        <v>61415.932460000004</v>
      </c>
      <c r="F4545" s="13">
        <v>0.30777771328817827</v>
      </c>
      <c r="G4545" s="13">
        <v>0</v>
      </c>
      <c r="H4545" t="s">
        <v>21</v>
      </c>
      <c r="I4545" t="s">
        <v>23</v>
      </c>
      <c r="J4545">
        <v>2023</v>
      </c>
      <c r="K4545">
        <v>4</v>
      </c>
      <c r="L4545" s="12">
        <v>0</v>
      </c>
      <c r="M4545" s="1">
        <v>18902.455252</v>
      </c>
      <c r="N4545" s="12">
        <v>-16.424445062991673</v>
      </c>
      <c r="O4545" s="13">
        <v>0</v>
      </c>
      <c r="P4545" s="12">
        <v>0</v>
      </c>
      <c r="Q4545" s="12">
        <v>0</v>
      </c>
      <c r="R4545" s="2">
        <f>DATE(CURR[[#This Row],[YEAR]],CURR[[#This Row],[MONTH]],1)</f>
        <v>45017</v>
      </c>
      <c r="S4545" t="str">
        <f>IF(AND(CURR[[#This Row],[DATE]]&gt;=DATE(2023,6,1),CURR[[#This Row],[DATE]]&lt;=DATE(2024,5,31)),"Y","N")</f>
        <v>N</v>
      </c>
    </row>
    <row r="4546" spans="1:19" x14ac:dyDescent="0.25">
      <c r="A4546" t="s">
        <v>89</v>
      </c>
      <c r="B4546" t="s">
        <v>14</v>
      </c>
      <c r="C4546" t="s">
        <v>18</v>
      </c>
      <c r="D4546" s="1">
        <v>18902.455252</v>
      </c>
      <c r="E4546" s="1">
        <v>61415.932460000004</v>
      </c>
      <c r="F4546" s="13">
        <v>0.30777771328817827</v>
      </c>
      <c r="G4546" s="13">
        <v>0</v>
      </c>
      <c r="H4546" t="s">
        <v>21</v>
      </c>
      <c r="I4546" t="s">
        <v>22</v>
      </c>
      <c r="J4546">
        <v>2023</v>
      </c>
      <c r="K4546">
        <v>4</v>
      </c>
      <c r="L4546" s="12">
        <v>-16.424445062991673</v>
      </c>
      <c r="M4546" s="1">
        <v>18902.455252</v>
      </c>
      <c r="N4546" s="12">
        <v>-16.424445062991673</v>
      </c>
      <c r="O4546" s="13">
        <v>0</v>
      </c>
      <c r="P4546" s="12">
        <v>0</v>
      </c>
      <c r="Q4546" s="12">
        <v>0</v>
      </c>
      <c r="R4546" s="2">
        <f>DATE(CURR[[#This Row],[YEAR]],CURR[[#This Row],[MONTH]],1)</f>
        <v>45017</v>
      </c>
      <c r="S4546" t="str">
        <f>IF(AND(CURR[[#This Row],[DATE]]&gt;=DATE(2023,6,1),CURR[[#This Row],[DATE]]&lt;=DATE(2024,5,31)),"Y","N")</f>
        <v>N</v>
      </c>
    </row>
    <row r="4547" spans="1:19" x14ac:dyDescent="0.25">
      <c r="A4547" t="s">
        <v>89</v>
      </c>
      <c r="B4547" t="s">
        <v>14</v>
      </c>
      <c r="C4547" t="s">
        <v>18</v>
      </c>
      <c r="D4547" s="1">
        <v>4760.9492999999984</v>
      </c>
      <c r="E4547" s="1">
        <v>20131.391915999993</v>
      </c>
      <c r="F4547" s="13">
        <v>0</v>
      </c>
      <c r="G4547" s="13">
        <v>0.23649379634878095</v>
      </c>
      <c r="H4547" t="s">
        <v>24</v>
      </c>
      <c r="I4547" t="s">
        <v>17</v>
      </c>
      <c r="J4547">
        <v>2023</v>
      </c>
      <c r="K4547">
        <v>4</v>
      </c>
      <c r="L4547" s="12">
        <v>-2.3957163847602967</v>
      </c>
      <c r="M4547" s="1">
        <v>18902.455252</v>
      </c>
      <c r="N4547" s="12">
        <v>-16.424445062991673</v>
      </c>
      <c r="O4547" s="13">
        <v>0.25186935964290985</v>
      </c>
      <c r="P4547" s="12">
        <v>-4.1368144605058648</v>
      </c>
      <c r="Q4547" s="12">
        <v>-6.5325308452661615</v>
      </c>
      <c r="R4547" s="2">
        <f>DATE(CURR[[#This Row],[YEAR]],CURR[[#This Row],[MONTH]],1)</f>
        <v>45017</v>
      </c>
      <c r="S4547" t="str">
        <f>IF(AND(CURR[[#This Row],[DATE]]&gt;=DATE(2023,6,1),CURR[[#This Row],[DATE]]&lt;=DATE(2024,5,31)),"Y","N")</f>
        <v>N</v>
      </c>
    </row>
    <row r="4548" spans="1:19" x14ac:dyDescent="0.25">
      <c r="A4548" t="s">
        <v>89</v>
      </c>
      <c r="B4548" t="s">
        <v>14</v>
      </c>
      <c r="C4548" t="s">
        <v>18</v>
      </c>
      <c r="D4548" s="1">
        <v>2177.940016</v>
      </c>
      <c r="E4548" s="1">
        <v>17575.035852000001</v>
      </c>
      <c r="F4548" s="13">
        <v>0</v>
      </c>
      <c r="G4548" s="13">
        <v>0.12392236547000586</v>
      </c>
      <c r="H4548" t="s">
        <v>25</v>
      </c>
      <c r="I4548" t="s">
        <v>17</v>
      </c>
      <c r="J4548">
        <v>2023</v>
      </c>
      <c r="K4548">
        <v>4</v>
      </c>
      <c r="L4548" s="12">
        <v>-3.8168984808485598</v>
      </c>
      <c r="M4548" s="1">
        <v>18902.455252</v>
      </c>
      <c r="N4548" s="12">
        <v>-16.424445062991673</v>
      </c>
      <c r="O4548" s="13">
        <v>0.11521995354384242</v>
      </c>
      <c r="P4548" s="12">
        <v>-1.8924237971412925</v>
      </c>
      <c r="Q4548" s="12">
        <v>-5.7093222779898518</v>
      </c>
      <c r="R4548" s="2">
        <f>DATE(CURR[[#This Row],[YEAR]],CURR[[#This Row],[MONTH]],1)</f>
        <v>45017</v>
      </c>
      <c r="S4548" t="str">
        <f>IF(AND(CURR[[#This Row],[DATE]]&gt;=DATE(2023,6,1),CURR[[#This Row],[DATE]]&lt;=DATE(2024,5,31)),"Y","N")</f>
        <v>N</v>
      </c>
    </row>
    <row r="4549" spans="1:19" x14ac:dyDescent="0.25">
      <c r="A4549" t="s">
        <v>89</v>
      </c>
      <c r="B4549" t="s">
        <v>14</v>
      </c>
      <c r="C4549" t="s">
        <v>18</v>
      </c>
      <c r="D4549" s="1">
        <v>5123.6259520000003</v>
      </c>
      <c r="E4549" s="1">
        <v>7804.8008600000012</v>
      </c>
      <c r="F4549" s="13">
        <v>0</v>
      </c>
      <c r="G4549" s="13">
        <v>0.656471067475769</v>
      </c>
      <c r="H4549" t="s">
        <v>26</v>
      </c>
      <c r="I4549" t="s">
        <v>17</v>
      </c>
      <c r="J4549">
        <v>2023</v>
      </c>
      <c r="K4549">
        <v>4</v>
      </c>
      <c r="L4549" s="12">
        <v>-16.839447427128206</v>
      </c>
      <c r="M4549" s="1">
        <v>18902.455252</v>
      </c>
      <c r="N4549" s="12">
        <v>-16.424445062991673</v>
      </c>
      <c r="O4549" s="13">
        <v>0.27105610798670654</v>
      </c>
      <c r="P4549" s="12">
        <v>-4.4519461546159995</v>
      </c>
      <c r="Q4549" s="12">
        <v>-21.291393581744206</v>
      </c>
      <c r="R4549" s="2">
        <f>DATE(CURR[[#This Row],[YEAR]],CURR[[#This Row],[MONTH]],1)</f>
        <v>45017</v>
      </c>
      <c r="S4549" t="str">
        <f>IF(AND(CURR[[#This Row],[DATE]]&gt;=DATE(2023,6,1),CURR[[#This Row],[DATE]]&lt;=DATE(2024,5,31)),"Y","N")</f>
        <v>N</v>
      </c>
    </row>
    <row r="4550" spans="1:19" x14ac:dyDescent="0.25">
      <c r="A4550" t="s">
        <v>89</v>
      </c>
      <c r="B4550" t="s">
        <v>14</v>
      </c>
      <c r="C4550" t="s">
        <v>19</v>
      </c>
      <c r="D4550" s="1">
        <v>2.355092</v>
      </c>
      <c r="E4550" s="1">
        <v>15904.703831999996</v>
      </c>
      <c r="F4550" s="13">
        <v>0</v>
      </c>
      <c r="G4550" s="13">
        <v>1.4807518737076981E-4</v>
      </c>
      <c r="H4550" t="s">
        <v>16</v>
      </c>
      <c r="I4550" t="s">
        <v>17</v>
      </c>
      <c r="J4550">
        <v>2023</v>
      </c>
      <c r="K4550">
        <v>4</v>
      </c>
      <c r="L4550" s="12">
        <v>-7.8543903226835278E-4</v>
      </c>
      <c r="M4550" s="1">
        <v>16571.877248000001</v>
      </c>
      <c r="N4550" s="12">
        <v>-14.399393296890302</v>
      </c>
      <c r="O4550" s="13">
        <v>1.421137729151492E-4</v>
      </c>
      <c r="P4550" s="12">
        <v>-2.04635210911019E-3</v>
      </c>
      <c r="Q4550" s="12">
        <v>-2.8317911413785427E-3</v>
      </c>
      <c r="R4550" s="2">
        <f>DATE(CURR[[#This Row],[YEAR]],CURR[[#This Row],[MONTH]],1)</f>
        <v>45017</v>
      </c>
      <c r="S4550" t="str">
        <f>IF(AND(CURR[[#This Row],[DATE]]&gt;=DATE(2023,6,1),CURR[[#This Row],[DATE]]&lt;=DATE(2024,5,31)),"Y","N")</f>
        <v>N</v>
      </c>
    </row>
    <row r="4551" spans="1:19" x14ac:dyDescent="0.25">
      <c r="A4551" t="s">
        <v>89</v>
      </c>
      <c r="B4551" t="s">
        <v>14</v>
      </c>
      <c r="C4551" t="s">
        <v>19</v>
      </c>
      <c r="D4551" s="1">
        <v>16571.877248000001</v>
      </c>
      <c r="E4551" s="1">
        <v>61415.932460000004</v>
      </c>
      <c r="F4551" s="13">
        <v>0.26983026365012391</v>
      </c>
      <c r="G4551" s="13">
        <v>0</v>
      </c>
      <c r="H4551" t="s">
        <v>21</v>
      </c>
      <c r="I4551" t="s">
        <v>23</v>
      </c>
      <c r="J4551">
        <v>2023</v>
      </c>
      <c r="K4551">
        <v>4</v>
      </c>
      <c r="L4551" s="12">
        <v>0</v>
      </c>
      <c r="M4551" s="1">
        <v>16571.877248000001</v>
      </c>
      <c r="N4551" s="12">
        <v>-14.399393296890302</v>
      </c>
      <c r="O4551" s="13">
        <v>0</v>
      </c>
      <c r="P4551" s="12">
        <v>0</v>
      </c>
      <c r="Q4551" s="12">
        <v>0</v>
      </c>
      <c r="R4551" s="2">
        <f>DATE(CURR[[#This Row],[YEAR]],CURR[[#This Row],[MONTH]],1)</f>
        <v>45017</v>
      </c>
      <c r="S4551" t="str">
        <f>IF(AND(CURR[[#This Row],[DATE]]&gt;=DATE(2023,6,1),CURR[[#This Row],[DATE]]&lt;=DATE(2024,5,31)),"Y","N")</f>
        <v>N</v>
      </c>
    </row>
    <row r="4552" spans="1:19" x14ac:dyDescent="0.25">
      <c r="A4552" t="s">
        <v>89</v>
      </c>
      <c r="B4552" t="s">
        <v>14</v>
      </c>
      <c r="C4552" t="s">
        <v>19</v>
      </c>
      <c r="D4552" s="1">
        <v>16571.877248000001</v>
      </c>
      <c r="E4552" s="1">
        <v>61415.932460000004</v>
      </c>
      <c r="F4552" s="13">
        <v>0.26983026365012391</v>
      </c>
      <c r="G4552" s="13">
        <v>0</v>
      </c>
      <c r="H4552" t="s">
        <v>21</v>
      </c>
      <c r="I4552" t="s">
        <v>22</v>
      </c>
      <c r="J4552">
        <v>2023</v>
      </c>
      <c r="K4552">
        <v>4</v>
      </c>
      <c r="L4552" s="12">
        <v>-14.399393296890302</v>
      </c>
      <c r="M4552" s="1">
        <v>16571.877248000001</v>
      </c>
      <c r="N4552" s="12">
        <v>-14.399393296890302</v>
      </c>
      <c r="O4552" s="13">
        <v>0</v>
      </c>
      <c r="P4552" s="12">
        <v>0</v>
      </c>
      <c r="Q4552" s="12">
        <v>0</v>
      </c>
      <c r="R4552" s="2">
        <f>DATE(CURR[[#This Row],[YEAR]],CURR[[#This Row],[MONTH]],1)</f>
        <v>45017</v>
      </c>
      <c r="S4552" t="str">
        <f>IF(AND(CURR[[#This Row],[DATE]]&gt;=DATE(2023,6,1),CURR[[#This Row],[DATE]]&lt;=DATE(2024,5,31)),"Y","N")</f>
        <v>N</v>
      </c>
    </row>
    <row r="4553" spans="1:19" x14ac:dyDescent="0.25">
      <c r="A4553" t="s">
        <v>89</v>
      </c>
      <c r="B4553" t="s">
        <v>14</v>
      </c>
      <c r="C4553" t="s">
        <v>19</v>
      </c>
      <c r="D4553" s="1">
        <v>4470.6663239999998</v>
      </c>
      <c r="E4553" s="1">
        <v>20131.391915999993</v>
      </c>
      <c r="F4553" s="13">
        <v>0</v>
      </c>
      <c r="G4553" s="13">
        <v>0.22207437730357885</v>
      </c>
      <c r="H4553" t="s">
        <v>24</v>
      </c>
      <c r="I4553" t="s">
        <v>17</v>
      </c>
      <c r="J4553">
        <v>2023</v>
      </c>
      <c r="K4553">
        <v>4</v>
      </c>
      <c r="L4553" s="12">
        <v>-2.2496455829098809</v>
      </c>
      <c r="M4553" s="1">
        <v>16571.877248000001</v>
      </c>
      <c r="N4553" s="12">
        <v>-14.399393296890302</v>
      </c>
      <c r="O4553" s="13">
        <v>0.26977428429477102</v>
      </c>
      <c r="P4553" s="12">
        <v>-3.8845860209475047</v>
      </c>
      <c r="Q4553" s="12">
        <v>-6.1342316038573852</v>
      </c>
      <c r="R4553" s="2">
        <f>DATE(CURR[[#This Row],[YEAR]],CURR[[#This Row],[MONTH]],1)</f>
        <v>45017</v>
      </c>
      <c r="S4553" t="str">
        <f>IF(AND(CURR[[#This Row],[DATE]]&gt;=DATE(2023,6,1),CURR[[#This Row],[DATE]]&lt;=DATE(2024,5,31)),"Y","N")</f>
        <v>N</v>
      </c>
    </row>
    <row r="4554" spans="1:19" x14ac:dyDescent="0.25">
      <c r="A4554" t="s">
        <v>89</v>
      </c>
      <c r="B4554" t="s">
        <v>14</v>
      </c>
      <c r="C4554" t="s">
        <v>19</v>
      </c>
      <c r="D4554" s="1">
        <v>11404.754156000001</v>
      </c>
      <c r="E4554" s="1">
        <v>17575.035852000001</v>
      </c>
      <c r="F4554" s="13">
        <v>0</v>
      </c>
      <c r="G4554" s="13">
        <v>0.64891783163572692</v>
      </c>
      <c r="H4554" t="s">
        <v>25</v>
      </c>
      <c r="I4554" t="s">
        <v>17</v>
      </c>
      <c r="J4554">
        <v>2023</v>
      </c>
      <c r="K4554">
        <v>4</v>
      </c>
      <c r="L4554" s="12">
        <v>-19.987138531223763</v>
      </c>
      <c r="M4554" s="1">
        <v>16571.877248000001</v>
      </c>
      <c r="N4554" s="12">
        <v>-14.399393296890302</v>
      </c>
      <c r="O4554" s="13">
        <v>0.68819928999754076</v>
      </c>
      <c r="P4554" s="12">
        <v>-9.9096522433152536</v>
      </c>
      <c r="Q4554" s="12">
        <v>-29.896790774539017</v>
      </c>
      <c r="R4554" s="2">
        <f>DATE(CURR[[#This Row],[YEAR]],CURR[[#This Row],[MONTH]],1)</f>
        <v>45017</v>
      </c>
      <c r="S4554" t="str">
        <f>IF(AND(CURR[[#This Row],[DATE]]&gt;=DATE(2023,6,1),CURR[[#This Row],[DATE]]&lt;=DATE(2024,5,31)),"Y","N")</f>
        <v>N</v>
      </c>
    </row>
    <row r="4555" spans="1:19" x14ac:dyDescent="0.25">
      <c r="A4555" t="s">
        <v>89</v>
      </c>
      <c r="B4555" t="s">
        <v>14</v>
      </c>
      <c r="C4555" t="s">
        <v>19</v>
      </c>
      <c r="D4555" s="1">
        <v>694.101676</v>
      </c>
      <c r="E4555" s="1">
        <v>7804.8008600000012</v>
      </c>
      <c r="F4555" s="13">
        <v>0</v>
      </c>
      <c r="G4555" s="13">
        <v>8.8932656764800513E-2</v>
      </c>
      <c r="H4555" t="s">
        <v>26</v>
      </c>
      <c r="I4555" t="s">
        <v>17</v>
      </c>
      <c r="J4555">
        <v>2023</v>
      </c>
      <c r="K4555">
        <v>4</v>
      </c>
      <c r="L4555" s="12">
        <v>-2.281253313880391</v>
      </c>
      <c r="M4555" s="1">
        <v>16571.877248000001</v>
      </c>
      <c r="N4555" s="12">
        <v>-14.399393296890302</v>
      </c>
      <c r="O4555" s="13">
        <v>4.1884311934773023E-2</v>
      </c>
      <c r="P4555" s="12">
        <v>-0.60310868051843314</v>
      </c>
      <c r="Q4555" s="12">
        <v>-2.8843619943988239</v>
      </c>
      <c r="R4555" s="2">
        <f>DATE(CURR[[#This Row],[YEAR]],CURR[[#This Row],[MONTH]],1)</f>
        <v>45017</v>
      </c>
      <c r="S4555" t="str">
        <f>IF(AND(CURR[[#This Row],[DATE]]&gt;=DATE(2023,6,1),CURR[[#This Row],[DATE]]&lt;=DATE(2024,5,31)),"Y","N")</f>
        <v>N</v>
      </c>
    </row>
    <row r="4556" spans="1:19" x14ac:dyDescent="0.25">
      <c r="A4556" t="s">
        <v>89</v>
      </c>
      <c r="B4556" t="s">
        <v>14</v>
      </c>
      <c r="C4556" t="s">
        <v>20</v>
      </c>
      <c r="D4556" s="1">
        <v>5907.4373960000003</v>
      </c>
      <c r="E4556" s="1">
        <v>15904.703831999996</v>
      </c>
      <c r="F4556" s="13">
        <v>0</v>
      </c>
      <c r="G4556" s="13">
        <v>0.37142706072365422</v>
      </c>
      <c r="H4556" t="s">
        <v>16</v>
      </c>
      <c r="I4556" t="s">
        <v>17</v>
      </c>
      <c r="J4556">
        <v>2023</v>
      </c>
      <c r="K4556">
        <v>4</v>
      </c>
      <c r="L4556" s="12">
        <v>-1.9701701298718339</v>
      </c>
      <c r="M4556" s="1">
        <v>15576.012011999999</v>
      </c>
      <c r="N4556" s="12">
        <v>-13.534080635610774</v>
      </c>
      <c r="O4556" s="13">
        <v>0.37926507705880169</v>
      </c>
      <c r="P4556" s="12">
        <v>-5.1330041351849562</v>
      </c>
      <c r="Q4556" s="12">
        <v>-7.1031742650567899</v>
      </c>
      <c r="R4556" s="2">
        <f>DATE(CURR[[#This Row],[YEAR]],CURR[[#This Row],[MONTH]],1)</f>
        <v>45017</v>
      </c>
      <c r="S4556" t="str">
        <f>IF(AND(CURR[[#This Row],[DATE]]&gt;=DATE(2023,6,1),CURR[[#This Row],[DATE]]&lt;=DATE(2024,5,31)),"Y","N")</f>
        <v>N</v>
      </c>
    </row>
    <row r="4557" spans="1:19" x14ac:dyDescent="0.25">
      <c r="A4557" t="s">
        <v>89</v>
      </c>
      <c r="B4557" t="s">
        <v>14</v>
      </c>
      <c r="C4557" t="s">
        <v>20</v>
      </c>
      <c r="D4557" s="1">
        <v>15576.012011999999</v>
      </c>
      <c r="E4557" s="1">
        <v>61415.932460000004</v>
      </c>
      <c r="F4557" s="13">
        <v>0.25361516772776521</v>
      </c>
      <c r="G4557" s="13">
        <v>0</v>
      </c>
      <c r="H4557" t="s">
        <v>21</v>
      </c>
      <c r="I4557" t="s">
        <v>23</v>
      </c>
      <c r="J4557">
        <v>2023</v>
      </c>
      <c r="K4557">
        <v>4</v>
      </c>
      <c r="L4557" s="12">
        <v>0</v>
      </c>
      <c r="M4557" s="1">
        <v>15576.012011999999</v>
      </c>
      <c r="N4557" s="12">
        <v>-13.534080635610774</v>
      </c>
      <c r="O4557" s="13">
        <v>0</v>
      </c>
      <c r="P4557" s="12">
        <v>0</v>
      </c>
      <c r="Q4557" s="12">
        <v>0</v>
      </c>
      <c r="R4557" s="2">
        <f>DATE(CURR[[#This Row],[YEAR]],CURR[[#This Row],[MONTH]],1)</f>
        <v>45017</v>
      </c>
      <c r="S4557" t="str">
        <f>IF(AND(CURR[[#This Row],[DATE]]&gt;=DATE(2023,6,1),CURR[[#This Row],[DATE]]&lt;=DATE(2024,5,31)),"Y","N")</f>
        <v>N</v>
      </c>
    </row>
    <row r="4558" spans="1:19" x14ac:dyDescent="0.25">
      <c r="A4558" t="s">
        <v>89</v>
      </c>
      <c r="B4558" t="s">
        <v>14</v>
      </c>
      <c r="C4558" t="s">
        <v>20</v>
      </c>
      <c r="D4558" s="1">
        <v>15576.012011999999</v>
      </c>
      <c r="E4558" s="1">
        <v>61415.932460000004</v>
      </c>
      <c r="F4558" s="13">
        <v>0.25361516772776521</v>
      </c>
      <c r="G4558" s="13">
        <v>0</v>
      </c>
      <c r="H4558" t="s">
        <v>21</v>
      </c>
      <c r="I4558" t="s">
        <v>22</v>
      </c>
      <c r="J4558">
        <v>2023</v>
      </c>
      <c r="K4558">
        <v>4</v>
      </c>
      <c r="L4558" s="12">
        <v>-13.534080635610774</v>
      </c>
      <c r="M4558" s="1">
        <v>15576.012011999999</v>
      </c>
      <c r="N4558" s="12">
        <v>-13.534080635610774</v>
      </c>
      <c r="O4558" s="13">
        <v>0</v>
      </c>
      <c r="P4558" s="12">
        <v>0</v>
      </c>
      <c r="Q4558" s="12">
        <v>0</v>
      </c>
      <c r="R4558" s="2">
        <f>DATE(CURR[[#This Row],[YEAR]],CURR[[#This Row],[MONTH]],1)</f>
        <v>45017</v>
      </c>
      <c r="S4558" t="str">
        <f>IF(AND(CURR[[#This Row],[DATE]]&gt;=DATE(2023,6,1),CURR[[#This Row],[DATE]]&lt;=DATE(2024,5,31)),"Y","N")</f>
        <v>N</v>
      </c>
    </row>
    <row r="4559" spans="1:19" x14ac:dyDescent="0.25">
      <c r="A4559" t="s">
        <v>89</v>
      </c>
      <c r="B4559" t="s">
        <v>14</v>
      </c>
      <c r="C4559" t="s">
        <v>20</v>
      </c>
      <c r="D4559" s="1">
        <v>6530.4999639999996</v>
      </c>
      <c r="E4559" s="1">
        <v>20131.391915999993</v>
      </c>
      <c r="F4559" s="13">
        <v>0</v>
      </c>
      <c r="G4559" s="13">
        <v>0.32439386164896528</v>
      </c>
      <c r="H4559" t="s">
        <v>24</v>
      </c>
      <c r="I4559" t="s">
        <v>17</v>
      </c>
      <c r="J4559">
        <v>2023</v>
      </c>
      <c r="K4559">
        <v>4</v>
      </c>
      <c r="L4559" s="12">
        <v>-3.2861567680276149</v>
      </c>
      <c r="M4559" s="1">
        <v>15576.012011999999</v>
      </c>
      <c r="N4559" s="12">
        <v>-13.534080635610774</v>
      </c>
      <c r="O4559" s="13">
        <v>0.41926649510598746</v>
      </c>
      <c r="P4559" s="12">
        <v>-5.6743865525743447</v>
      </c>
      <c r="Q4559" s="12">
        <v>-8.9605433206019605</v>
      </c>
      <c r="R4559" s="2">
        <f>DATE(CURR[[#This Row],[YEAR]],CURR[[#This Row],[MONTH]],1)</f>
        <v>45017</v>
      </c>
      <c r="S4559" t="str">
        <f>IF(AND(CURR[[#This Row],[DATE]]&gt;=DATE(2023,6,1),CURR[[#This Row],[DATE]]&lt;=DATE(2024,5,31)),"Y","N")</f>
        <v>N</v>
      </c>
    </row>
    <row r="4560" spans="1:19" x14ac:dyDescent="0.25">
      <c r="A4560" t="s">
        <v>89</v>
      </c>
      <c r="B4560" t="s">
        <v>14</v>
      </c>
      <c r="C4560" t="s">
        <v>20</v>
      </c>
      <c r="D4560" s="1">
        <v>2457.9231639999998</v>
      </c>
      <c r="E4560" s="1">
        <v>17575.035852000001</v>
      </c>
      <c r="F4560" s="13">
        <v>0</v>
      </c>
      <c r="G4560" s="13">
        <v>0.13985309530508261</v>
      </c>
      <c r="H4560" t="s">
        <v>25</v>
      </c>
      <c r="I4560" t="s">
        <v>17</v>
      </c>
      <c r="J4560">
        <v>2023</v>
      </c>
      <c r="K4560">
        <v>4</v>
      </c>
      <c r="L4560" s="12">
        <v>-4.3075764813506625</v>
      </c>
      <c r="M4560" s="1">
        <v>15576.012011999999</v>
      </c>
      <c r="N4560" s="12">
        <v>-13.534080635610774</v>
      </c>
      <c r="O4560" s="13">
        <v>0.15780182771471787</v>
      </c>
      <c r="P4560" s="12">
        <v>-2.1357026607377509</v>
      </c>
      <c r="Q4560" s="12">
        <v>-6.4432791420884135</v>
      </c>
      <c r="R4560" s="2">
        <f>DATE(CURR[[#This Row],[YEAR]],CURR[[#This Row],[MONTH]],1)</f>
        <v>45017</v>
      </c>
      <c r="S4560" t="str">
        <f>IF(AND(CURR[[#This Row],[DATE]]&gt;=DATE(2023,6,1),CURR[[#This Row],[DATE]]&lt;=DATE(2024,5,31)),"Y","N")</f>
        <v>N</v>
      </c>
    </row>
    <row r="4561" spans="1:19" x14ac:dyDescent="0.25">
      <c r="A4561" t="s">
        <v>89</v>
      </c>
      <c r="B4561" t="s">
        <v>14</v>
      </c>
      <c r="C4561" t="s">
        <v>20</v>
      </c>
      <c r="D4561" s="1">
        <v>680.15148799999997</v>
      </c>
      <c r="E4561" s="1">
        <v>7804.8008600000012</v>
      </c>
      <c r="F4561" s="13">
        <v>0</v>
      </c>
      <c r="G4561" s="13">
        <v>8.7145271250392911E-2</v>
      </c>
      <c r="H4561" t="s">
        <v>26</v>
      </c>
      <c r="I4561" t="s">
        <v>17</v>
      </c>
      <c r="J4561">
        <v>2023</v>
      </c>
      <c r="K4561">
        <v>4</v>
      </c>
      <c r="L4561" s="12">
        <v>-2.2354042492481736</v>
      </c>
      <c r="M4561" s="1">
        <v>15576.012011999999</v>
      </c>
      <c r="N4561" s="12">
        <v>-13.534080635610774</v>
      </c>
      <c r="O4561" s="13">
        <v>4.3666600120493025E-2</v>
      </c>
      <c r="P4561" s="12">
        <v>-0.59098728711372372</v>
      </c>
      <c r="Q4561" s="12">
        <v>-2.8263915363618972</v>
      </c>
      <c r="R4561" s="2">
        <f>DATE(CURR[[#This Row],[YEAR]],CURR[[#This Row],[MONTH]],1)</f>
        <v>45017</v>
      </c>
      <c r="S4561" t="str">
        <f>IF(AND(CURR[[#This Row],[DATE]]&gt;=DATE(2023,6,1),CURR[[#This Row],[DATE]]&lt;=DATE(2024,5,31)),"Y","N")</f>
        <v>N</v>
      </c>
    </row>
    <row r="4562" spans="1:19" x14ac:dyDescent="0.25">
      <c r="A4562" t="s">
        <v>89</v>
      </c>
      <c r="B4562" t="s">
        <v>110</v>
      </c>
      <c r="C4562" t="s">
        <v>15</v>
      </c>
      <c r="D4562" s="1">
        <v>1178931.0973899986</v>
      </c>
      <c r="E4562" s="1">
        <v>5939507.6173880026</v>
      </c>
      <c r="F4562" s="13">
        <v>0</v>
      </c>
      <c r="G4562" s="13">
        <v>0.19848970206531247</v>
      </c>
      <c r="H4562" t="s">
        <v>16</v>
      </c>
      <c r="I4562" t="s">
        <v>17</v>
      </c>
      <c r="J4562">
        <v>2023</v>
      </c>
      <c r="K4562">
        <v>4</v>
      </c>
      <c r="L4562" s="12">
        <v>-1.052854041744659</v>
      </c>
      <c r="M4562" s="1">
        <v>3864196.8159750006</v>
      </c>
      <c r="N4562" s="12">
        <v>-9.0657291786976195</v>
      </c>
      <c r="O4562" s="13">
        <v>0.30509085161402028</v>
      </c>
      <c r="P4562" s="12">
        <v>-2.7658710356309295</v>
      </c>
      <c r="Q4562" s="12">
        <v>-3.8187250773755883</v>
      </c>
      <c r="R4562" s="2">
        <f>DATE(CURR[[#This Row],[YEAR]],CURR[[#This Row],[MONTH]],1)</f>
        <v>45017</v>
      </c>
      <c r="S4562" t="str">
        <f>IF(AND(CURR[[#This Row],[DATE]]&gt;=DATE(2023,6,1),CURR[[#This Row],[DATE]]&lt;=DATE(2024,5,31)),"Y","N")</f>
        <v>N</v>
      </c>
    </row>
    <row r="4563" spans="1:19" x14ac:dyDescent="0.25">
      <c r="A4563" t="s">
        <v>89</v>
      </c>
      <c r="B4563" t="s">
        <v>110</v>
      </c>
      <c r="C4563" t="s">
        <v>15</v>
      </c>
      <c r="D4563" s="1">
        <v>3864196.8159750006</v>
      </c>
      <c r="E4563" s="1">
        <v>22746261.798263993</v>
      </c>
      <c r="F4563" s="13">
        <v>0.16988271964186741</v>
      </c>
      <c r="G4563" s="13">
        <v>0</v>
      </c>
      <c r="H4563" t="s">
        <v>21</v>
      </c>
      <c r="I4563" t="s">
        <v>23</v>
      </c>
      <c r="J4563">
        <v>2023</v>
      </c>
      <c r="K4563">
        <v>4</v>
      </c>
      <c r="L4563" s="12">
        <v>0</v>
      </c>
      <c r="M4563" s="1">
        <v>3864196.8159750006</v>
      </c>
      <c r="N4563" s="12">
        <v>-9.0657291786976195</v>
      </c>
      <c r="O4563" s="13">
        <v>0</v>
      </c>
      <c r="P4563" s="12">
        <v>0</v>
      </c>
      <c r="Q4563" s="12">
        <v>0</v>
      </c>
      <c r="R4563" s="2">
        <f>DATE(CURR[[#This Row],[YEAR]],CURR[[#This Row],[MONTH]],1)</f>
        <v>45017</v>
      </c>
      <c r="S4563" t="str">
        <f>IF(AND(CURR[[#This Row],[DATE]]&gt;=DATE(2023,6,1),CURR[[#This Row],[DATE]]&lt;=DATE(2024,5,31)),"Y","N")</f>
        <v>N</v>
      </c>
    </row>
    <row r="4564" spans="1:19" x14ac:dyDescent="0.25">
      <c r="A4564" t="s">
        <v>89</v>
      </c>
      <c r="B4564" t="s">
        <v>110</v>
      </c>
      <c r="C4564" t="s">
        <v>15</v>
      </c>
      <c r="D4564" s="1">
        <v>3864196.8159750006</v>
      </c>
      <c r="E4564" s="1">
        <v>22746261.798263993</v>
      </c>
      <c r="F4564" s="13">
        <v>0.16988271964186741</v>
      </c>
      <c r="G4564" s="13">
        <v>0</v>
      </c>
      <c r="H4564" t="s">
        <v>21</v>
      </c>
      <c r="I4564" t="s">
        <v>22</v>
      </c>
      <c r="J4564">
        <v>2023</v>
      </c>
      <c r="K4564">
        <v>4</v>
      </c>
      <c r="L4564" s="12">
        <v>-9.0657291786976195</v>
      </c>
      <c r="M4564" s="1">
        <v>3864196.8159750006</v>
      </c>
      <c r="N4564" s="12">
        <v>-9.0657291786976195</v>
      </c>
      <c r="O4564" s="13">
        <v>0</v>
      </c>
      <c r="P4564" s="12">
        <v>0</v>
      </c>
      <c r="Q4564" s="12">
        <v>0</v>
      </c>
      <c r="R4564" s="2">
        <f>DATE(CURR[[#This Row],[YEAR]],CURR[[#This Row],[MONTH]],1)</f>
        <v>45017</v>
      </c>
      <c r="S4564" t="str">
        <f>IF(AND(CURR[[#This Row],[DATE]]&gt;=DATE(2023,6,1),CURR[[#This Row],[DATE]]&lt;=DATE(2024,5,31)),"Y","N")</f>
        <v>N</v>
      </c>
    </row>
    <row r="4565" spans="1:19" x14ac:dyDescent="0.25">
      <c r="A4565" t="s">
        <v>89</v>
      </c>
      <c r="B4565" t="s">
        <v>110</v>
      </c>
      <c r="C4565" t="s">
        <v>15</v>
      </c>
      <c r="D4565" s="1">
        <v>1530591.9991930013</v>
      </c>
      <c r="E4565" s="1">
        <v>7026173.2177329985</v>
      </c>
      <c r="F4565" s="13">
        <v>0</v>
      </c>
      <c r="G4565" s="13">
        <v>0.21784148380088583</v>
      </c>
      <c r="H4565" t="s">
        <v>24</v>
      </c>
      <c r="I4565" t="s">
        <v>17</v>
      </c>
      <c r="J4565">
        <v>2023</v>
      </c>
      <c r="K4565">
        <v>4</v>
      </c>
      <c r="L4565" s="12">
        <v>-2.2067657591009242</v>
      </c>
      <c r="M4565" s="1">
        <v>3864196.8159750006</v>
      </c>
      <c r="N4565" s="12">
        <v>-9.0657291786976195</v>
      </c>
      <c r="O4565" s="13">
        <v>0.39609576636090876</v>
      </c>
      <c r="P4565" s="12">
        <v>-3.5908969466566858</v>
      </c>
      <c r="Q4565" s="12">
        <v>-5.7976627057576096</v>
      </c>
      <c r="R4565" s="2">
        <f>DATE(CURR[[#This Row],[YEAR]],CURR[[#This Row],[MONTH]],1)</f>
        <v>45017</v>
      </c>
      <c r="S4565" t="str">
        <f>IF(AND(CURR[[#This Row],[DATE]]&gt;=DATE(2023,6,1),CURR[[#This Row],[DATE]]&lt;=DATE(2024,5,31)),"Y","N")</f>
        <v>N</v>
      </c>
    </row>
    <row r="4566" spans="1:19" x14ac:dyDescent="0.25">
      <c r="A4566" t="s">
        <v>89</v>
      </c>
      <c r="B4566" t="s">
        <v>110</v>
      </c>
      <c r="C4566" t="s">
        <v>15</v>
      </c>
      <c r="D4566" s="1">
        <v>549012.28549199947</v>
      </c>
      <c r="E4566" s="1">
        <v>6173672.891030998</v>
      </c>
      <c r="F4566" s="13">
        <v>0</v>
      </c>
      <c r="G4566" s="13">
        <v>8.8927984229549117E-2</v>
      </c>
      <c r="H4566" t="s">
        <v>25</v>
      </c>
      <c r="I4566" t="s">
        <v>17</v>
      </c>
      <c r="J4566">
        <v>2023</v>
      </c>
      <c r="K4566">
        <v>4</v>
      </c>
      <c r="L4566" s="12">
        <v>-2.7390462296561475</v>
      </c>
      <c r="M4566" s="1">
        <v>3864196.8159750006</v>
      </c>
      <c r="N4566" s="12">
        <v>-9.0657291786976195</v>
      </c>
      <c r="O4566" s="13">
        <v>0.14207668802539361</v>
      </c>
      <c r="P4566" s="12">
        <v>-1.2880287762445295</v>
      </c>
      <c r="Q4566" s="12">
        <v>-4.0270750059006772</v>
      </c>
      <c r="R4566" s="2">
        <f>DATE(CURR[[#This Row],[YEAR]],CURR[[#This Row],[MONTH]],1)</f>
        <v>45017</v>
      </c>
      <c r="S4566" t="str">
        <f>IF(AND(CURR[[#This Row],[DATE]]&gt;=DATE(2023,6,1),CURR[[#This Row],[DATE]]&lt;=DATE(2024,5,31)),"Y","N")</f>
        <v>N</v>
      </c>
    </row>
    <row r="4567" spans="1:19" x14ac:dyDescent="0.25">
      <c r="A4567" t="s">
        <v>89</v>
      </c>
      <c r="B4567" t="s">
        <v>110</v>
      </c>
      <c r="C4567" t="s">
        <v>15</v>
      </c>
      <c r="D4567" s="1">
        <v>605661.43390000041</v>
      </c>
      <c r="E4567" s="1">
        <v>3606908.0721119992</v>
      </c>
      <c r="F4567" s="13">
        <v>0</v>
      </c>
      <c r="G4567" s="13">
        <v>0.16791706963170805</v>
      </c>
      <c r="H4567" t="s">
        <v>26</v>
      </c>
      <c r="I4567" t="s">
        <v>17</v>
      </c>
      <c r="J4567">
        <v>2023</v>
      </c>
      <c r="K4567">
        <v>4</v>
      </c>
      <c r="L4567" s="12">
        <v>-4.3073195549245504</v>
      </c>
      <c r="M4567" s="1">
        <v>3864196.8159750006</v>
      </c>
      <c r="N4567" s="12">
        <v>-9.0657291786976195</v>
      </c>
      <c r="O4567" s="13">
        <v>0.15673669399967716</v>
      </c>
      <c r="P4567" s="12">
        <v>-1.4209324201654734</v>
      </c>
      <c r="Q4567" s="12">
        <v>-5.728251975090024</v>
      </c>
      <c r="R4567" s="2">
        <f>DATE(CURR[[#This Row],[YEAR]],CURR[[#This Row],[MONTH]],1)</f>
        <v>45017</v>
      </c>
      <c r="S4567" t="str">
        <f>IF(AND(CURR[[#This Row],[DATE]]&gt;=DATE(2023,6,1),CURR[[#This Row],[DATE]]&lt;=DATE(2024,5,31)),"Y","N")</f>
        <v>N</v>
      </c>
    </row>
    <row r="4568" spans="1:19" x14ac:dyDescent="0.25">
      <c r="A4568" t="s">
        <v>89</v>
      </c>
      <c r="B4568" t="s">
        <v>110</v>
      </c>
      <c r="C4568" t="s">
        <v>18</v>
      </c>
      <c r="D4568" s="1">
        <v>3086636.6595620038</v>
      </c>
      <c r="E4568" s="1">
        <v>5939507.6173880026</v>
      </c>
      <c r="F4568" s="13">
        <v>0</v>
      </c>
      <c r="G4568" s="13">
        <v>0.51967887885619102</v>
      </c>
      <c r="H4568" t="s">
        <v>16</v>
      </c>
      <c r="I4568" t="s">
        <v>17</v>
      </c>
      <c r="J4568">
        <v>2023</v>
      </c>
      <c r="K4568">
        <v>4</v>
      </c>
      <c r="L4568" s="12">
        <v>-2.7565460692416019</v>
      </c>
      <c r="M4568" s="1">
        <v>8864882.2798219975</v>
      </c>
      <c r="N4568" s="12">
        <v>-20.797755853857549</v>
      </c>
      <c r="O4568" s="13">
        <v>0.34818698795219444</v>
      </c>
      <c r="P4568" s="12">
        <v>-7.2415079669197793</v>
      </c>
      <c r="Q4568" s="12">
        <v>-9.9980540361613812</v>
      </c>
      <c r="R4568" s="2">
        <f>DATE(CURR[[#This Row],[YEAR]],CURR[[#This Row],[MONTH]],1)</f>
        <v>45017</v>
      </c>
      <c r="S4568" t="str">
        <f>IF(AND(CURR[[#This Row],[DATE]]&gt;=DATE(2023,6,1),CURR[[#This Row],[DATE]]&lt;=DATE(2024,5,31)),"Y","N")</f>
        <v>N</v>
      </c>
    </row>
    <row r="4569" spans="1:19" x14ac:dyDescent="0.25">
      <c r="A4569" t="s">
        <v>89</v>
      </c>
      <c r="B4569" t="s">
        <v>110</v>
      </c>
      <c r="C4569" t="s">
        <v>18</v>
      </c>
      <c r="D4569" s="1">
        <v>8864882.2798219975</v>
      </c>
      <c r="E4569" s="1">
        <v>22746261.798263993</v>
      </c>
      <c r="F4569" s="13">
        <v>0.38972919411745144</v>
      </c>
      <c r="G4569" s="13">
        <v>0</v>
      </c>
      <c r="H4569" t="s">
        <v>21</v>
      </c>
      <c r="I4569" t="s">
        <v>23</v>
      </c>
      <c r="J4569">
        <v>2023</v>
      </c>
      <c r="K4569">
        <v>4</v>
      </c>
      <c r="L4569" s="12">
        <v>0</v>
      </c>
      <c r="M4569" s="1">
        <v>8864882.2798219975</v>
      </c>
      <c r="N4569" s="12">
        <v>-20.797755853857549</v>
      </c>
      <c r="O4569" s="13">
        <v>0</v>
      </c>
      <c r="P4569" s="12">
        <v>0</v>
      </c>
      <c r="Q4569" s="12">
        <v>0</v>
      </c>
      <c r="R4569" s="2">
        <f>DATE(CURR[[#This Row],[YEAR]],CURR[[#This Row],[MONTH]],1)</f>
        <v>45017</v>
      </c>
      <c r="S4569" t="str">
        <f>IF(AND(CURR[[#This Row],[DATE]]&gt;=DATE(2023,6,1),CURR[[#This Row],[DATE]]&lt;=DATE(2024,5,31)),"Y","N")</f>
        <v>N</v>
      </c>
    </row>
    <row r="4570" spans="1:19" x14ac:dyDescent="0.25">
      <c r="A4570" t="s">
        <v>89</v>
      </c>
      <c r="B4570" t="s">
        <v>110</v>
      </c>
      <c r="C4570" t="s">
        <v>18</v>
      </c>
      <c r="D4570" s="1">
        <v>8864882.2798219975</v>
      </c>
      <c r="E4570" s="1">
        <v>22746261.798263993</v>
      </c>
      <c r="F4570" s="13">
        <v>0.38972919411745144</v>
      </c>
      <c r="G4570" s="13">
        <v>0</v>
      </c>
      <c r="H4570" t="s">
        <v>21</v>
      </c>
      <c r="I4570" t="s">
        <v>22</v>
      </c>
      <c r="J4570">
        <v>2023</v>
      </c>
      <c r="K4570">
        <v>4</v>
      </c>
      <c r="L4570" s="12">
        <v>-20.797755853857549</v>
      </c>
      <c r="M4570" s="1">
        <v>8864882.2798219975</v>
      </c>
      <c r="N4570" s="12">
        <v>-20.797755853857549</v>
      </c>
      <c r="O4570" s="13">
        <v>0</v>
      </c>
      <c r="P4570" s="12">
        <v>0</v>
      </c>
      <c r="Q4570" s="12">
        <v>0</v>
      </c>
      <c r="R4570" s="2">
        <f>DATE(CURR[[#This Row],[YEAR]],CURR[[#This Row],[MONTH]],1)</f>
        <v>45017</v>
      </c>
      <c r="S4570" t="str">
        <f>IF(AND(CURR[[#This Row],[DATE]]&gt;=DATE(2023,6,1),CURR[[#This Row],[DATE]]&lt;=DATE(2024,5,31)),"Y","N")</f>
        <v>N</v>
      </c>
    </row>
    <row r="4571" spans="1:19" x14ac:dyDescent="0.25">
      <c r="A4571" t="s">
        <v>89</v>
      </c>
      <c r="B4571" t="s">
        <v>110</v>
      </c>
      <c r="C4571" t="s">
        <v>18</v>
      </c>
      <c r="D4571" s="1">
        <v>2181683.2588999984</v>
      </c>
      <c r="E4571" s="1">
        <v>7026173.2177329985</v>
      </c>
      <c r="F4571" s="13">
        <v>0</v>
      </c>
      <c r="G4571" s="13">
        <v>0.31050803777421254</v>
      </c>
      <c r="H4571" t="s">
        <v>24</v>
      </c>
      <c r="I4571" t="s">
        <v>17</v>
      </c>
      <c r="J4571">
        <v>2023</v>
      </c>
      <c r="K4571">
        <v>4</v>
      </c>
      <c r="L4571" s="12">
        <v>-3.1454913624810805</v>
      </c>
      <c r="M4571" s="1">
        <v>8864882.2798219975</v>
      </c>
      <c r="N4571" s="12">
        <v>-20.797755853857549</v>
      </c>
      <c r="O4571" s="13">
        <v>0.24610403049185278</v>
      </c>
      <c r="P4571" s="12">
        <v>-5.118411540819868</v>
      </c>
      <c r="Q4571" s="12">
        <v>-8.2639029033009486</v>
      </c>
      <c r="R4571" s="2">
        <f>DATE(CURR[[#This Row],[YEAR]],CURR[[#This Row],[MONTH]],1)</f>
        <v>45017</v>
      </c>
      <c r="S4571" t="str">
        <f>IF(AND(CURR[[#This Row],[DATE]]&gt;=DATE(2023,6,1),CURR[[#This Row],[DATE]]&lt;=DATE(2024,5,31)),"Y","N")</f>
        <v>N</v>
      </c>
    </row>
    <row r="4572" spans="1:19" x14ac:dyDescent="0.25">
      <c r="A4572" t="s">
        <v>89</v>
      </c>
      <c r="B4572" t="s">
        <v>110</v>
      </c>
      <c r="C4572" t="s">
        <v>18</v>
      </c>
      <c r="D4572" s="1">
        <v>1144472.8093710004</v>
      </c>
      <c r="E4572" s="1">
        <v>6173672.891030998</v>
      </c>
      <c r="F4572" s="13">
        <v>0</v>
      </c>
      <c r="G4572" s="13">
        <v>0.18537956732914537</v>
      </c>
      <c r="H4572" t="s">
        <v>25</v>
      </c>
      <c r="I4572" t="s">
        <v>17</v>
      </c>
      <c r="J4572">
        <v>2023</v>
      </c>
      <c r="K4572">
        <v>4</v>
      </c>
      <c r="L4572" s="12">
        <v>-5.7098247458021563</v>
      </c>
      <c r="M4572" s="1">
        <v>8864882.2798219975</v>
      </c>
      <c r="N4572" s="12">
        <v>-20.797755853857549</v>
      </c>
      <c r="O4572" s="13">
        <v>0.12910186207165075</v>
      </c>
      <c r="P4572" s="12">
        <v>-2.6850290076445842</v>
      </c>
      <c r="Q4572" s="12">
        <v>-8.3948537534467409</v>
      </c>
      <c r="R4572" s="2">
        <f>DATE(CURR[[#This Row],[YEAR]],CURR[[#This Row],[MONTH]],1)</f>
        <v>45017</v>
      </c>
      <c r="S4572" t="str">
        <f>IF(AND(CURR[[#This Row],[DATE]]&gt;=DATE(2023,6,1),CURR[[#This Row],[DATE]]&lt;=DATE(2024,5,31)),"Y","N")</f>
        <v>N</v>
      </c>
    </row>
    <row r="4573" spans="1:19" x14ac:dyDescent="0.25">
      <c r="A4573" t="s">
        <v>89</v>
      </c>
      <c r="B4573" t="s">
        <v>110</v>
      </c>
      <c r="C4573" t="s">
        <v>18</v>
      </c>
      <c r="D4573" s="1">
        <v>2452089.5519890045</v>
      </c>
      <c r="E4573" s="1">
        <v>3606908.0721119992</v>
      </c>
      <c r="F4573" s="13">
        <v>0</v>
      </c>
      <c r="G4573" s="13">
        <v>0.67983145202622286</v>
      </c>
      <c r="H4573" t="s">
        <v>26</v>
      </c>
      <c r="I4573" t="s">
        <v>17</v>
      </c>
      <c r="J4573">
        <v>2023</v>
      </c>
      <c r="K4573">
        <v>4</v>
      </c>
      <c r="L4573" s="12">
        <v>-17.438675614026764</v>
      </c>
      <c r="M4573" s="1">
        <v>8864882.2798219975</v>
      </c>
      <c r="N4573" s="12">
        <v>-20.797755853857549</v>
      </c>
      <c r="O4573" s="13">
        <v>0.27660711948430311</v>
      </c>
      <c r="P4573" s="12">
        <v>-5.7528073384733398</v>
      </c>
      <c r="Q4573" s="12">
        <v>-23.191482952500102</v>
      </c>
      <c r="R4573" s="2">
        <f>DATE(CURR[[#This Row],[YEAR]],CURR[[#This Row],[MONTH]],1)</f>
        <v>45017</v>
      </c>
      <c r="S4573" t="str">
        <f>IF(AND(CURR[[#This Row],[DATE]]&gt;=DATE(2023,6,1),CURR[[#This Row],[DATE]]&lt;=DATE(2024,5,31)),"Y","N")</f>
        <v>N</v>
      </c>
    </row>
    <row r="4574" spans="1:19" x14ac:dyDescent="0.25">
      <c r="A4574" t="s">
        <v>89</v>
      </c>
      <c r="B4574" t="s">
        <v>110</v>
      </c>
      <c r="C4574" t="s">
        <v>19</v>
      </c>
      <c r="D4574" s="1">
        <v>297.64538600000009</v>
      </c>
      <c r="E4574" s="1">
        <v>5939507.6173880026</v>
      </c>
      <c r="F4574" s="13">
        <v>0</v>
      </c>
      <c r="G4574" s="13">
        <v>5.0112804827228189E-5</v>
      </c>
      <c r="H4574" t="s">
        <v>16</v>
      </c>
      <c r="I4574" t="s">
        <v>17</v>
      </c>
      <c r="J4574">
        <v>2023</v>
      </c>
      <c r="K4574">
        <v>4</v>
      </c>
      <c r="L4574" s="12">
        <v>-2.6581464205204685E-4</v>
      </c>
      <c r="M4574" s="1">
        <v>5631969.3900680011</v>
      </c>
      <c r="N4574" s="12">
        <v>-13.213071607013516</v>
      </c>
      <c r="O4574" s="13">
        <v>5.2849254920472191E-5</v>
      </c>
      <c r="P4574" s="12">
        <v>-6.9830098964151046E-4</v>
      </c>
      <c r="Q4574" s="12">
        <v>-9.6411563169355725E-4</v>
      </c>
      <c r="R4574" s="2">
        <f>DATE(CURR[[#This Row],[YEAR]],CURR[[#This Row],[MONTH]],1)</f>
        <v>45017</v>
      </c>
      <c r="S4574" t="str">
        <f>IF(AND(CURR[[#This Row],[DATE]]&gt;=DATE(2023,6,1),CURR[[#This Row],[DATE]]&lt;=DATE(2024,5,31)),"Y","N")</f>
        <v>N</v>
      </c>
    </row>
    <row r="4575" spans="1:19" x14ac:dyDescent="0.25">
      <c r="A4575" t="s">
        <v>89</v>
      </c>
      <c r="B4575" t="s">
        <v>110</v>
      </c>
      <c r="C4575" t="s">
        <v>19</v>
      </c>
      <c r="D4575" s="1">
        <v>5631969.3900680011</v>
      </c>
      <c r="E4575" s="1">
        <v>22746261.798263993</v>
      </c>
      <c r="F4575" s="13">
        <v>0.24759977881279097</v>
      </c>
      <c r="G4575" s="13">
        <v>0</v>
      </c>
      <c r="H4575" t="s">
        <v>21</v>
      </c>
      <c r="I4575" t="s">
        <v>23</v>
      </c>
      <c r="J4575">
        <v>2023</v>
      </c>
      <c r="K4575">
        <v>4</v>
      </c>
      <c r="L4575" s="12">
        <v>0</v>
      </c>
      <c r="M4575" s="1">
        <v>5631969.3900680011</v>
      </c>
      <c r="N4575" s="12">
        <v>-13.213071607013516</v>
      </c>
      <c r="O4575" s="13">
        <v>0</v>
      </c>
      <c r="P4575" s="12">
        <v>0</v>
      </c>
      <c r="Q4575" s="12">
        <v>0</v>
      </c>
      <c r="R4575" s="2">
        <f>DATE(CURR[[#This Row],[YEAR]],CURR[[#This Row],[MONTH]],1)</f>
        <v>45017</v>
      </c>
      <c r="S4575" t="str">
        <f>IF(AND(CURR[[#This Row],[DATE]]&gt;=DATE(2023,6,1),CURR[[#This Row],[DATE]]&lt;=DATE(2024,5,31)),"Y","N")</f>
        <v>N</v>
      </c>
    </row>
    <row r="4576" spans="1:19" x14ac:dyDescent="0.25">
      <c r="A4576" t="s">
        <v>89</v>
      </c>
      <c r="B4576" t="s">
        <v>110</v>
      </c>
      <c r="C4576" t="s">
        <v>19</v>
      </c>
      <c r="D4576" s="1">
        <v>5631969.3900680011</v>
      </c>
      <c r="E4576" s="1">
        <v>22746261.798263993</v>
      </c>
      <c r="F4576" s="13">
        <v>0.24759977881279097</v>
      </c>
      <c r="G4576" s="13">
        <v>0</v>
      </c>
      <c r="H4576" t="s">
        <v>21</v>
      </c>
      <c r="I4576" t="s">
        <v>22</v>
      </c>
      <c r="J4576">
        <v>2023</v>
      </c>
      <c r="K4576">
        <v>4</v>
      </c>
      <c r="L4576" s="12">
        <v>-13.213071607013516</v>
      </c>
      <c r="M4576" s="1">
        <v>5631969.3900680011</v>
      </c>
      <c r="N4576" s="12">
        <v>-13.213071607013516</v>
      </c>
      <c r="O4576" s="13">
        <v>0</v>
      </c>
      <c r="P4576" s="12">
        <v>0</v>
      </c>
      <c r="Q4576" s="12">
        <v>0</v>
      </c>
      <c r="R4576" s="2">
        <f>DATE(CURR[[#This Row],[YEAR]],CURR[[#This Row],[MONTH]],1)</f>
        <v>45017</v>
      </c>
      <c r="S4576" t="str">
        <f>IF(AND(CURR[[#This Row],[DATE]]&gt;=DATE(2023,6,1),CURR[[#This Row],[DATE]]&lt;=DATE(2024,5,31)),"Y","N")</f>
        <v>N</v>
      </c>
    </row>
    <row r="4577" spans="1:19" x14ac:dyDescent="0.25">
      <c r="A4577" t="s">
        <v>89</v>
      </c>
      <c r="B4577" t="s">
        <v>110</v>
      </c>
      <c r="C4577" t="s">
        <v>19</v>
      </c>
      <c r="D4577" s="1">
        <v>1540906.9923910012</v>
      </c>
      <c r="E4577" s="1">
        <v>7026173.2177329985</v>
      </c>
      <c r="F4577" s="13">
        <v>0</v>
      </c>
      <c r="G4577" s="13">
        <v>0.21930956505626492</v>
      </c>
      <c r="H4577" t="s">
        <v>24</v>
      </c>
      <c r="I4577" t="s">
        <v>17</v>
      </c>
      <c r="J4577">
        <v>2023</v>
      </c>
      <c r="K4577">
        <v>4</v>
      </c>
      <c r="L4577" s="12">
        <v>-2.2216376346933142</v>
      </c>
      <c r="M4577" s="1">
        <v>5631969.3900680011</v>
      </c>
      <c r="N4577" s="12">
        <v>-13.213071607013516</v>
      </c>
      <c r="O4577" s="13">
        <v>0.27360002969980562</v>
      </c>
      <c r="P4577" s="12">
        <v>-3.6150967841045563</v>
      </c>
      <c r="Q4577" s="12">
        <v>-5.8367344187978709</v>
      </c>
      <c r="R4577" s="2">
        <f>DATE(CURR[[#This Row],[YEAR]],CURR[[#This Row],[MONTH]],1)</f>
        <v>45017</v>
      </c>
      <c r="S4577" t="str">
        <f>IF(AND(CURR[[#This Row],[DATE]]&gt;=DATE(2023,6,1),CURR[[#This Row],[DATE]]&lt;=DATE(2024,5,31)),"Y","N")</f>
        <v>N</v>
      </c>
    </row>
    <row r="4578" spans="1:19" x14ac:dyDescent="0.25">
      <c r="A4578" t="s">
        <v>89</v>
      </c>
      <c r="B4578" t="s">
        <v>110</v>
      </c>
      <c r="C4578" t="s">
        <v>19</v>
      </c>
      <c r="D4578" s="1">
        <v>3787928.8230839991</v>
      </c>
      <c r="E4578" s="1">
        <v>6173672.891030998</v>
      </c>
      <c r="F4578" s="13">
        <v>0</v>
      </c>
      <c r="G4578" s="13">
        <v>0.61356163339768688</v>
      </c>
      <c r="H4578" t="s">
        <v>25</v>
      </c>
      <c r="I4578" t="s">
        <v>17</v>
      </c>
      <c r="J4578">
        <v>2023</v>
      </c>
      <c r="K4578">
        <v>4</v>
      </c>
      <c r="L4578" s="12">
        <v>-18.898142054828877</v>
      </c>
      <c r="M4578" s="1">
        <v>5631969.3900680011</v>
      </c>
      <c r="N4578" s="12">
        <v>-13.213071607013516</v>
      </c>
      <c r="O4578" s="13">
        <v>0.67257624477931743</v>
      </c>
      <c r="P4578" s="12">
        <v>-8.8867980834453721</v>
      </c>
      <c r="Q4578" s="12">
        <v>-27.784940138274251</v>
      </c>
      <c r="R4578" s="2">
        <f>DATE(CURR[[#This Row],[YEAR]],CURR[[#This Row],[MONTH]],1)</f>
        <v>45017</v>
      </c>
      <c r="S4578" t="str">
        <f>IF(AND(CURR[[#This Row],[DATE]]&gt;=DATE(2023,6,1),CURR[[#This Row],[DATE]]&lt;=DATE(2024,5,31)),"Y","N")</f>
        <v>N</v>
      </c>
    </row>
    <row r="4579" spans="1:19" x14ac:dyDescent="0.25">
      <c r="A4579" t="s">
        <v>89</v>
      </c>
      <c r="B4579" t="s">
        <v>110</v>
      </c>
      <c r="C4579" t="s">
        <v>19</v>
      </c>
      <c r="D4579" s="1">
        <v>302835.92920699966</v>
      </c>
      <c r="E4579" s="1">
        <v>3606908.0721119992</v>
      </c>
      <c r="F4579" s="13">
        <v>0</v>
      </c>
      <c r="G4579" s="13">
        <v>8.3959979892050937E-2</v>
      </c>
      <c r="H4579" t="s">
        <v>26</v>
      </c>
      <c r="I4579" t="s">
        <v>17</v>
      </c>
      <c r="J4579">
        <v>2023</v>
      </c>
      <c r="K4579">
        <v>4</v>
      </c>
      <c r="L4579" s="12">
        <v>-2.1536968457899621</v>
      </c>
      <c r="M4579" s="1">
        <v>5631969.3900680011</v>
      </c>
      <c r="N4579" s="12">
        <v>-13.213071607013516</v>
      </c>
      <c r="O4579" s="13">
        <v>5.3770876265956266E-2</v>
      </c>
      <c r="P4579" s="12">
        <v>-0.71047843847394365</v>
      </c>
      <c r="Q4579" s="12">
        <v>-2.8641752842639057</v>
      </c>
      <c r="R4579" s="2">
        <f>DATE(CURR[[#This Row],[YEAR]],CURR[[#This Row],[MONTH]],1)</f>
        <v>45017</v>
      </c>
      <c r="S4579" t="str">
        <f>IF(AND(CURR[[#This Row],[DATE]]&gt;=DATE(2023,6,1),CURR[[#This Row],[DATE]]&lt;=DATE(2024,5,31)),"Y","N")</f>
        <v>N</v>
      </c>
    </row>
    <row r="4580" spans="1:19" x14ac:dyDescent="0.25">
      <c r="A4580" t="s">
        <v>89</v>
      </c>
      <c r="B4580" t="s">
        <v>110</v>
      </c>
      <c r="C4580" t="s">
        <v>20</v>
      </c>
      <c r="D4580" s="1">
        <v>1673642.2150499998</v>
      </c>
      <c r="E4580" s="1">
        <v>5939507.6173880026</v>
      </c>
      <c r="F4580" s="13">
        <v>0</v>
      </c>
      <c r="G4580" s="13">
        <v>0.28178130627366915</v>
      </c>
      <c r="H4580" t="s">
        <v>16</v>
      </c>
      <c r="I4580" t="s">
        <v>17</v>
      </c>
      <c r="J4580">
        <v>2023</v>
      </c>
      <c r="K4580">
        <v>4</v>
      </c>
      <c r="L4580" s="12">
        <v>-1.4946598443716859</v>
      </c>
      <c r="M4580" s="1">
        <v>4385213.3123990064</v>
      </c>
      <c r="N4580" s="12">
        <v>-10.288077490431354</v>
      </c>
      <c r="O4580" s="13">
        <v>0.38165582739563586</v>
      </c>
      <c r="P4580" s="12">
        <v>-3.9265047269209954</v>
      </c>
      <c r="Q4580" s="12">
        <v>-5.4211645712926817</v>
      </c>
      <c r="R4580" s="2">
        <f>DATE(CURR[[#This Row],[YEAR]],CURR[[#This Row],[MONTH]],1)</f>
        <v>45017</v>
      </c>
      <c r="S4580" t="str">
        <f>IF(AND(CURR[[#This Row],[DATE]]&gt;=DATE(2023,6,1),CURR[[#This Row],[DATE]]&lt;=DATE(2024,5,31)),"Y","N")</f>
        <v>N</v>
      </c>
    </row>
    <row r="4581" spans="1:19" x14ac:dyDescent="0.25">
      <c r="A4581" t="s">
        <v>89</v>
      </c>
      <c r="B4581" t="s">
        <v>110</v>
      </c>
      <c r="C4581" t="s">
        <v>20</v>
      </c>
      <c r="D4581" s="1">
        <v>4385213.3123990064</v>
      </c>
      <c r="E4581" s="1">
        <v>22746261.798263993</v>
      </c>
      <c r="F4581" s="13">
        <v>0.19278830742789077</v>
      </c>
      <c r="G4581" s="13">
        <v>0</v>
      </c>
      <c r="H4581" t="s">
        <v>21</v>
      </c>
      <c r="I4581" t="s">
        <v>23</v>
      </c>
      <c r="J4581">
        <v>2023</v>
      </c>
      <c r="K4581">
        <v>4</v>
      </c>
      <c r="L4581" s="12">
        <v>0</v>
      </c>
      <c r="M4581" s="1">
        <v>4385213.3123990064</v>
      </c>
      <c r="N4581" s="12">
        <v>-10.288077490431354</v>
      </c>
      <c r="O4581" s="13">
        <v>0</v>
      </c>
      <c r="P4581" s="12">
        <v>0</v>
      </c>
      <c r="Q4581" s="12">
        <v>0</v>
      </c>
      <c r="R4581" s="2">
        <f>DATE(CURR[[#This Row],[YEAR]],CURR[[#This Row],[MONTH]],1)</f>
        <v>45017</v>
      </c>
      <c r="S4581" t="str">
        <f>IF(AND(CURR[[#This Row],[DATE]]&gt;=DATE(2023,6,1),CURR[[#This Row],[DATE]]&lt;=DATE(2024,5,31)),"Y","N")</f>
        <v>N</v>
      </c>
    </row>
    <row r="4582" spans="1:19" x14ac:dyDescent="0.25">
      <c r="A4582" t="s">
        <v>89</v>
      </c>
      <c r="B4582" t="s">
        <v>110</v>
      </c>
      <c r="C4582" t="s">
        <v>20</v>
      </c>
      <c r="D4582" s="1">
        <v>4385213.3123990064</v>
      </c>
      <c r="E4582" s="1">
        <v>22746261.798263993</v>
      </c>
      <c r="F4582" s="13">
        <v>0.19278830742789077</v>
      </c>
      <c r="G4582" s="13">
        <v>0</v>
      </c>
      <c r="H4582" t="s">
        <v>21</v>
      </c>
      <c r="I4582" t="s">
        <v>22</v>
      </c>
      <c r="J4582">
        <v>2023</v>
      </c>
      <c r="K4582">
        <v>4</v>
      </c>
      <c r="L4582" s="12">
        <v>-10.288077490431354</v>
      </c>
      <c r="M4582" s="1">
        <v>4385213.3123990064</v>
      </c>
      <c r="N4582" s="12">
        <v>-10.288077490431354</v>
      </c>
      <c r="O4582" s="13">
        <v>0</v>
      </c>
      <c r="P4582" s="12">
        <v>0</v>
      </c>
      <c r="Q4582" s="12">
        <v>0</v>
      </c>
      <c r="R4582" s="2">
        <f>DATE(CURR[[#This Row],[YEAR]],CURR[[#This Row],[MONTH]],1)</f>
        <v>45017</v>
      </c>
      <c r="S4582" t="str">
        <f>IF(AND(CURR[[#This Row],[DATE]]&gt;=DATE(2023,6,1),CURR[[#This Row],[DATE]]&lt;=DATE(2024,5,31)),"Y","N")</f>
        <v>N</v>
      </c>
    </row>
    <row r="4583" spans="1:19" x14ac:dyDescent="0.25">
      <c r="A4583" t="s">
        <v>89</v>
      </c>
      <c r="B4583" t="s">
        <v>110</v>
      </c>
      <c r="C4583" t="s">
        <v>20</v>
      </c>
      <c r="D4583" s="1">
        <v>1772990.967249</v>
      </c>
      <c r="E4583" s="1">
        <v>7026173.2177329985</v>
      </c>
      <c r="F4583" s="13">
        <v>0</v>
      </c>
      <c r="G4583" s="13">
        <v>0.25234091336863701</v>
      </c>
      <c r="H4583" t="s">
        <v>24</v>
      </c>
      <c r="I4583" t="s">
        <v>17</v>
      </c>
      <c r="J4583">
        <v>2023</v>
      </c>
      <c r="K4583">
        <v>4</v>
      </c>
      <c r="L4583" s="12">
        <v>-2.5562499737246847</v>
      </c>
      <c r="M4583" s="1">
        <v>4385213.3123990064</v>
      </c>
      <c r="N4583" s="12">
        <v>-10.288077490431354</v>
      </c>
      <c r="O4583" s="13">
        <v>0.40431122523411633</v>
      </c>
      <c r="P4583" s="12">
        <v>-4.159585215459833</v>
      </c>
      <c r="Q4583" s="12">
        <v>-6.7158351891845172</v>
      </c>
      <c r="R4583" s="2">
        <f>DATE(CURR[[#This Row],[YEAR]],CURR[[#This Row],[MONTH]],1)</f>
        <v>45017</v>
      </c>
      <c r="S4583" t="str">
        <f>IF(AND(CURR[[#This Row],[DATE]]&gt;=DATE(2023,6,1),CURR[[#This Row],[DATE]]&lt;=DATE(2024,5,31)),"Y","N")</f>
        <v>N</v>
      </c>
    </row>
    <row r="4584" spans="1:19" x14ac:dyDescent="0.25">
      <c r="A4584" t="s">
        <v>89</v>
      </c>
      <c r="B4584" t="s">
        <v>110</v>
      </c>
      <c r="C4584" t="s">
        <v>20</v>
      </c>
      <c r="D4584" s="1">
        <v>692258.97308400017</v>
      </c>
      <c r="E4584" s="1">
        <v>6173672.891030998</v>
      </c>
      <c r="F4584" s="13">
        <v>0</v>
      </c>
      <c r="G4584" s="13">
        <v>0.1121308150436188</v>
      </c>
      <c r="H4584" t="s">
        <v>25</v>
      </c>
      <c r="I4584" t="s">
        <v>17</v>
      </c>
      <c r="J4584">
        <v>2023</v>
      </c>
      <c r="K4584">
        <v>4</v>
      </c>
      <c r="L4584" s="12">
        <v>-3.4537101997128232</v>
      </c>
      <c r="M4584" s="1">
        <v>4385213.3123990064</v>
      </c>
      <c r="N4584" s="12">
        <v>-10.288077490431354</v>
      </c>
      <c r="O4584" s="13">
        <v>0.15786209786572228</v>
      </c>
      <c r="P4584" s="12">
        <v>-1.6240974956446088</v>
      </c>
      <c r="Q4584" s="12">
        <v>-5.077807695357432</v>
      </c>
      <c r="R4584" s="2">
        <f>DATE(CURR[[#This Row],[YEAR]],CURR[[#This Row],[MONTH]],1)</f>
        <v>45017</v>
      </c>
      <c r="S4584" t="str">
        <f>IF(AND(CURR[[#This Row],[DATE]]&gt;=DATE(2023,6,1),CURR[[#This Row],[DATE]]&lt;=DATE(2024,5,31)),"Y","N")</f>
        <v>N</v>
      </c>
    </row>
    <row r="4585" spans="1:19" x14ac:dyDescent="0.25">
      <c r="A4585" t="s">
        <v>89</v>
      </c>
      <c r="B4585" t="s">
        <v>110</v>
      </c>
      <c r="C4585" t="s">
        <v>20</v>
      </c>
      <c r="D4585" s="1">
        <v>246321.15701599987</v>
      </c>
      <c r="E4585" s="1">
        <v>3606908.0721119992</v>
      </c>
      <c r="F4585" s="13">
        <v>0</v>
      </c>
      <c r="G4585" s="13">
        <v>6.8291498450019625E-2</v>
      </c>
      <c r="H4585" t="s">
        <v>26</v>
      </c>
      <c r="I4585" t="s">
        <v>17</v>
      </c>
      <c r="J4585">
        <v>2023</v>
      </c>
      <c r="K4585">
        <v>4</v>
      </c>
      <c r="L4585" s="12">
        <v>-1.7517772752587608</v>
      </c>
      <c r="M4585" s="1">
        <v>4385213.3123990064</v>
      </c>
      <c r="N4585" s="12">
        <v>-10.288077490431354</v>
      </c>
      <c r="O4585" s="13">
        <v>5.6170849504524022E-2</v>
      </c>
      <c r="P4585" s="12">
        <v>-0.57789005240590074</v>
      </c>
      <c r="Q4585" s="12">
        <v>-2.3296673276646613</v>
      </c>
      <c r="R4585" s="2">
        <f>DATE(CURR[[#This Row],[YEAR]],CURR[[#This Row],[MONTH]],1)</f>
        <v>45017</v>
      </c>
      <c r="S4585" t="str">
        <f>IF(AND(CURR[[#This Row],[DATE]]&gt;=DATE(2023,6,1),CURR[[#This Row],[DATE]]&lt;=DATE(2024,5,31)),"Y","N")</f>
        <v>N</v>
      </c>
    </row>
    <row r="4586" spans="1:19" x14ac:dyDescent="0.25">
      <c r="A4586" t="s">
        <v>89</v>
      </c>
      <c r="B4586" t="s">
        <v>111</v>
      </c>
      <c r="C4586" t="s">
        <v>15</v>
      </c>
      <c r="D4586" s="1">
        <v>239875.88480299999</v>
      </c>
      <c r="E4586" s="1">
        <v>1203467.6119589997</v>
      </c>
      <c r="F4586" s="13">
        <v>0</v>
      </c>
      <c r="G4586" s="13">
        <v>0.19932059859303652</v>
      </c>
      <c r="H4586" t="s">
        <v>16</v>
      </c>
      <c r="I4586" t="s">
        <v>17</v>
      </c>
      <c r="J4586">
        <v>2023</v>
      </c>
      <c r="K4586">
        <v>4</v>
      </c>
      <c r="L4586" s="12">
        <v>-1.0572613876088692</v>
      </c>
      <c r="M4586" s="1">
        <v>773284.21931100043</v>
      </c>
      <c r="N4586" s="12">
        <v>-9.0561867504318503</v>
      </c>
      <c r="O4586" s="13">
        <v>0.31020403470373475</v>
      </c>
      <c r="P4586" s="12">
        <v>-2.8092656690144646</v>
      </c>
      <c r="Q4586" s="12">
        <v>-3.8665270566233341</v>
      </c>
      <c r="R4586" s="2">
        <f>DATE(CURR[[#This Row],[YEAR]],CURR[[#This Row],[MONTH]],1)</f>
        <v>45017</v>
      </c>
      <c r="S4586" t="str">
        <f>IF(AND(CURR[[#This Row],[DATE]]&gt;=DATE(2023,6,1),CURR[[#This Row],[DATE]]&lt;=DATE(2024,5,31)),"Y","N")</f>
        <v>N</v>
      </c>
    </row>
    <row r="4587" spans="1:19" x14ac:dyDescent="0.25">
      <c r="A4587" t="s">
        <v>89</v>
      </c>
      <c r="B4587" t="s">
        <v>111</v>
      </c>
      <c r="C4587" t="s">
        <v>15</v>
      </c>
      <c r="D4587" s="1">
        <v>773284.21931100043</v>
      </c>
      <c r="E4587" s="1">
        <v>4556667.2352540027</v>
      </c>
      <c r="F4587" s="13">
        <v>0.16970390405695168</v>
      </c>
      <c r="G4587" s="13">
        <v>0</v>
      </c>
      <c r="H4587" t="s">
        <v>21</v>
      </c>
      <c r="I4587" t="s">
        <v>23</v>
      </c>
      <c r="J4587">
        <v>2023</v>
      </c>
      <c r="K4587">
        <v>4</v>
      </c>
      <c r="L4587" s="12">
        <v>0</v>
      </c>
      <c r="M4587" s="1">
        <v>773284.21931100043</v>
      </c>
      <c r="N4587" s="12">
        <v>-9.0561867504318503</v>
      </c>
      <c r="O4587" s="13">
        <v>0</v>
      </c>
      <c r="P4587" s="12">
        <v>0</v>
      </c>
      <c r="Q4587" s="12">
        <v>0</v>
      </c>
      <c r="R4587" s="2">
        <f>DATE(CURR[[#This Row],[YEAR]],CURR[[#This Row],[MONTH]],1)</f>
        <v>45017</v>
      </c>
      <c r="S4587" t="str">
        <f>IF(AND(CURR[[#This Row],[DATE]]&gt;=DATE(2023,6,1),CURR[[#This Row],[DATE]]&lt;=DATE(2024,5,31)),"Y","N")</f>
        <v>N</v>
      </c>
    </row>
    <row r="4588" spans="1:19" x14ac:dyDescent="0.25">
      <c r="A4588" t="s">
        <v>89</v>
      </c>
      <c r="B4588" t="s">
        <v>111</v>
      </c>
      <c r="C4588" t="s">
        <v>15</v>
      </c>
      <c r="D4588" s="1">
        <v>773284.21931100043</v>
      </c>
      <c r="E4588" s="1">
        <v>4556667.2352540027</v>
      </c>
      <c r="F4588" s="13">
        <v>0.16970390405695168</v>
      </c>
      <c r="G4588" s="13">
        <v>0</v>
      </c>
      <c r="H4588" t="s">
        <v>21</v>
      </c>
      <c r="I4588" t="s">
        <v>22</v>
      </c>
      <c r="J4588">
        <v>2023</v>
      </c>
      <c r="K4588">
        <v>4</v>
      </c>
      <c r="L4588" s="12">
        <v>-9.0561867504318503</v>
      </c>
      <c r="M4588" s="1">
        <v>773284.21931100043</v>
      </c>
      <c r="N4588" s="12">
        <v>-9.0561867504318503</v>
      </c>
      <c r="O4588" s="13">
        <v>0</v>
      </c>
      <c r="P4588" s="12">
        <v>0</v>
      </c>
      <c r="Q4588" s="12">
        <v>0</v>
      </c>
      <c r="R4588" s="2">
        <f>DATE(CURR[[#This Row],[YEAR]],CURR[[#This Row],[MONTH]],1)</f>
        <v>45017</v>
      </c>
      <c r="S4588" t="str">
        <f>IF(AND(CURR[[#This Row],[DATE]]&gt;=DATE(2023,6,1),CURR[[#This Row],[DATE]]&lt;=DATE(2024,5,31)),"Y","N")</f>
        <v>N</v>
      </c>
    </row>
    <row r="4589" spans="1:19" x14ac:dyDescent="0.25">
      <c r="A4589" t="s">
        <v>89</v>
      </c>
      <c r="B4589" t="s">
        <v>111</v>
      </c>
      <c r="C4589" t="s">
        <v>15</v>
      </c>
      <c r="D4589" s="1">
        <v>308111.51768899983</v>
      </c>
      <c r="E4589" s="1">
        <v>1415347.5006260003</v>
      </c>
      <c r="F4589" s="13">
        <v>0</v>
      </c>
      <c r="G4589" s="13">
        <v>0.21769319375822815</v>
      </c>
      <c r="H4589" t="s">
        <v>24</v>
      </c>
      <c r="I4589" t="s">
        <v>17</v>
      </c>
      <c r="J4589">
        <v>2023</v>
      </c>
      <c r="K4589">
        <v>4</v>
      </c>
      <c r="L4589" s="12">
        <v>-2.2052635595067835</v>
      </c>
      <c r="M4589" s="1">
        <v>773284.21931100043</v>
      </c>
      <c r="N4589" s="12">
        <v>-9.0561867504318503</v>
      </c>
      <c r="O4589" s="13">
        <v>0.39844537104808436</v>
      </c>
      <c r="P4589" s="12">
        <v>-3.6083956900565641</v>
      </c>
      <c r="Q4589" s="12">
        <v>-5.8136592495633472</v>
      </c>
      <c r="R4589" s="2">
        <f>DATE(CURR[[#This Row],[YEAR]],CURR[[#This Row],[MONTH]],1)</f>
        <v>45017</v>
      </c>
      <c r="S4589" t="str">
        <f>IF(AND(CURR[[#This Row],[DATE]]&gt;=DATE(2023,6,1),CURR[[#This Row],[DATE]]&lt;=DATE(2024,5,31)),"Y","N")</f>
        <v>N</v>
      </c>
    </row>
    <row r="4590" spans="1:19" x14ac:dyDescent="0.25">
      <c r="A4590" t="s">
        <v>89</v>
      </c>
      <c r="B4590" t="s">
        <v>111</v>
      </c>
      <c r="C4590" t="s">
        <v>15</v>
      </c>
      <c r="D4590" s="1">
        <v>112808.256597</v>
      </c>
      <c r="E4590" s="1">
        <v>1281023.2920980006</v>
      </c>
      <c r="F4590" s="13">
        <v>0</v>
      </c>
      <c r="G4590" s="13">
        <v>8.8061050328169965E-2</v>
      </c>
      <c r="H4590" t="s">
        <v>25</v>
      </c>
      <c r="I4590" t="s">
        <v>17</v>
      </c>
      <c r="J4590">
        <v>2023</v>
      </c>
      <c r="K4590">
        <v>4</v>
      </c>
      <c r="L4590" s="12">
        <v>-2.712344038501064</v>
      </c>
      <c r="M4590" s="1">
        <v>773284.21931100043</v>
      </c>
      <c r="N4590" s="12">
        <v>-9.0561867504318503</v>
      </c>
      <c r="O4590" s="13">
        <v>0.14588201049481217</v>
      </c>
      <c r="P4590" s="12">
        <v>-1.3211347305694781</v>
      </c>
      <c r="Q4590" s="12">
        <v>-4.033478769070542</v>
      </c>
      <c r="R4590" s="2">
        <f>DATE(CURR[[#This Row],[YEAR]],CURR[[#This Row],[MONTH]],1)</f>
        <v>45017</v>
      </c>
      <c r="S4590" t="str">
        <f>IF(AND(CURR[[#This Row],[DATE]]&gt;=DATE(2023,6,1),CURR[[#This Row],[DATE]]&lt;=DATE(2024,5,31)),"Y","N")</f>
        <v>N</v>
      </c>
    </row>
    <row r="4591" spans="1:19" x14ac:dyDescent="0.25">
      <c r="A4591" t="s">
        <v>89</v>
      </c>
      <c r="B4591" t="s">
        <v>111</v>
      </c>
      <c r="C4591" t="s">
        <v>15</v>
      </c>
      <c r="D4591" s="1">
        <v>112488.56022200006</v>
      </c>
      <c r="E4591" s="1">
        <v>656828.830571</v>
      </c>
      <c r="F4591" s="13">
        <v>0</v>
      </c>
      <c r="G4591" s="13">
        <v>0.17126008327650682</v>
      </c>
      <c r="H4591" t="s">
        <v>26</v>
      </c>
      <c r="I4591" t="s">
        <v>17</v>
      </c>
      <c r="J4591">
        <v>2023</v>
      </c>
      <c r="K4591">
        <v>4</v>
      </c>
      <c r="L4591" s="12">
        <v>-4.3930727667701568</v>
      </c>
      <c r="M4591" s="1">
        <v>773284.21931100043</v>
      </c>
      <c r="N4591" s="12">
        <v>-9.0561867504318503</v>
      </c>
      <c r="O4591" s="13">
        <v>0.14546858375336799</v>
      </c>
      <c r="P4591" s="12">
        <v>-1.317390660791337</v>
      </c>
      <c r="Q4591" s="12">
        <v>-5.7104634275614936</v>
      </c>
      <c r="R4591" s="2">
        <f>DATE(CURR[[#This Row],[YEAR]],CURR[[#This Row],[MONTH]],1)</f>
        <v>45017</v>
      </c>
      <c r="S4591" t="str">
        <f>IF(AND(CURR[[#This Row],[DATE]]&gt;=DATE(2023,6,1),CURR[[#This Row],[DATE]]&lt;=DATE(2024,5,31)),"Y","N")</f>
        <v>N</v>
      </c>
    </row>
    <row r="4592" spans="1:19" x14ac:dyDescent="0.25">
      <c r="A4592" t="s">
        <v>89</v>
      </c>
      <c r="B4592" t="s">
        <v>111</v>
      </c>
      <c r="C4592" t="s">
        <v>18</v>
      </c>
      <c r="D4592" s="1">
        <v>560201.40900100011</v>
      </c>
      <c r="E4592" s="1">
        <v>1203467.6119589997</v>
      </c>
      <c r="F4592" s="13">
        <v>0</v>
      </c>
      <c r="G4592" s="13">
        <v>0.46548939367724784</v>
      </c>
      <c r="H4592" t="s">
        <v>16</v>
      </c>
      <c r="I4592" t="s">
        <v>17</v>
      </c>
      <c r="J4592">
        <v>2023</v>
      </c>
      <c r="K4592">
        <v>4</v>
      </c>
      <c r="L4592" s="12">
        <v>-2.4691073865439006</v>
      </c>
      <c r="M4592" s="1">
        <v>1593072.6820420008</v>
      </c>
      <c r="N4592" s="12">
        <v>-18.657000046423242</v>
      </c>
      <c r="O4592" s="13">
        <v>0.35164836816041178</v>
      </c>
      <c r="P4592" s="12">
        <v>-6.5607036210934604</v>
      </c>
      <c r="Q4592" s="12">
        <v>-9.0298110076373614</v>
      </c>
      <c r="R4592" s="2">
        <f>DATE(CURR[[#This Row],[YEAR]],CURR[[#This Row],[MONTH]],1)</f>
        <v>45017</v>
      </c>
      <c r="S4592" t="str">
        <f>IF(AND(CURR[[#This Row],[DATE]]&gt;=DATE(2023,6,1),CURR[[#This Row],[DATE]]&lt;=DATE(2024,5,31)),"Y","N")</f>
        <v>N</v>
      </c>
    </row>
    <row r="4593" spans="1:19" x14ac:dyDescent="0.25">
      <c r="A4593" t="s">
        <v>89</v>
      </c>
      <c r="B4593" t="s">
        <v>111</v>
      </c>
      <c r="C4593" t="s">
        <v>18</v>
      </c>
      <c r="D4593" s="1">
        <v>1593072.6820420008</v>
      </c>
      <c r="E4593" s="1">
        <v>4556667.2352540027</v>
      </c>
      <c r="F4593" s="13">
        <v>0.34961356618642747</v>
      </c>
      <c r="G4593" s="13">
        <v>0</v>
      </c>
      <c r="H4593" t="s">
        <v>21</v>
      </c>
      <c r="I4593" t="s">
        <v>23</v>
      </c>
      <c r="J4593">
        <v>2023</v>
      </c>
      <c r="K4593">
        <v>4</v>
      </c>
      <c r="L4593" s="12">
        <v>0</v>
      </c>
      <c r="M4593" s="1">
        <v>1593072.6820420008</v>
      </c>
      <c r="N4593" s="12">
        <v>-18.657000046423242</v>
      </c>
      <c r="O4593" s="13">
        <v>0</v>
      </c>
      <c r="P4593" s="12">
        <v>0</v>
      </c>
      <c r="Q4593" s="12">
        <v>0</v>
      </c>
      <c r="R4593" s="2">
        <f>DATE(CURR[[#This Row],[YEAR]],CURR[[#This Row],[MONTH]],1)</f>
        <v>45017</v>
      </c>
      <c r="S4593" t="str">
        <f>IF(AND(CURR[[#This Row],[DATE]]&gt;=DATE(2023,6,1),CURR[[#This Row],[DATE]]&lt;=DATE(2024,5,31)),"Y","N")</f>
        <v>N</v>
      </c>
    </row>
    <row r="4594" spans="1:19" x14ac:dyDescent="0.25">
      <c r="A4594" t="s">
        <v>89</v>
      </c>
      <c r="B4594" t="s">
        <v>111</v>
      </c>
      <c r="C4594" t="s">
        <v>18</v>
      </c>
      <c r="D4594" s="1">
        <v>1593072.6820420008</v>
      </c>
      <c r="E4594" s="1">
        <v>4556667.2352540027</v>
      </c>
      <c r="F4594" s="13">
        <v>0.34961356618642747</v>
      </c>
      <c r="G4594" s="13">
        <v>0</v>
      </c>
      <c r="H4594" t="s">
        <v>21</v>
      </c>
      <c r="I4594" t="s">
        <v>22</v>
      </c>
      <c r="J4594">
        <v>2023</v>
      </c>
      <c r="K4594">
        <v>4</v>
      </c>
      <c r="L4594" s="12">
        <v>-18.657000046423242</v>
      </c>
      <c r="M4594" s="1">
        <v>1593072.6820420008</v>
      </c>
      <c r="N4594" s="12">
        <v>-18.657000046423242</v>
      </c>
      <c r="O4594" s="13">
        <v>0</v>
      </c>
      <c r="P4594" s="12">
        <v>0</v>
      </c>
      <c r="Q4594" s="12">
        <v>0</v>
      </c>
      <c r="R4594" s="2">
        <f>DATE(CURR[[#This Row],[YEAR]],CURR[[#This Row],[MONTH]],1)</f>
        <v>45017</v>
      </c>
      <c r="S4594" t="str">
        <f>IF(AND(CURR[[#This Row],[DATE]]&gt;=DATE(2023,6,1),CURR[[#This Row],[DATE]]&lt;=DATE(2024,5,31)),"Y","N")</f>
        <v>N</v>
      </c>
    </row>
    <row r="4595" spans="1:19" x14ac:dyDescent="0.25">
      <c r="A4595" t="s">
        <v>89</v>
      </c>
      <c r="B4595" t="s">
        <v>111</v>
      </c>
      <c r="C4595" t="s">
        <v>18</v>
      </c>
      <c r="D4595" s="1">
        <v>401981.82306700008</v>
      </c>
      <c r="E4595" s="1">
        <v>1415347.5006260003</v>
      </c>
      <c r="F4595" s="13">
        <v>0</v>
      </c>
      <c r="G4595" s="13">
        <v>0.28401634431770695</v>
      </c>
      <c r="H4595" t="s">
        <v>24</v>
      </c>
      <c r="I4595" t="s">
        <v>17</v>
      </c>
      <c r="J4595">
        <v>2023</v>
      </c>
      <c r="K4595">
        <v>4</v>
      </c>
      <c r="L4595" s="12">
        <v>-2.8771266736238847</v>
      </c>
      <c r="M4595" s="1">
        <v>1593072.6820420008</v>
      </c>
      <c r="N4595" s="12">
        <v>-18.657000046423242</v>
      </c>
      <c r="O4595" s="13">
        <v>0.25233112562807852</v>
      </c>
      <c r="P4595" s="12">
        <v>-4.7077418225570904</v>
      </c>
      <c r="Q4595" s="12">
        <v>-7.5848684961809756</v>
      </c>
      <c r="R4595" s="2">
        <f>DATE(CURR[[#This Row],[YEAR]],CURR[[#This Row],[MONTH]],1)</f>
        <v>45017</v>
      </c>
      <c r="S4595" t="str">
        <f>IF(AND(CURR[[#This Row],[DATE]]&gt;=DATE(2023,6,1),CURR[[#This Row],[DATE]]&lt;=DATE(2024,5,31)),"Y","N")</f>
        <v>N</v>
      </c>
    </row>
    <row r="4596" spans="1:19" x14ac:dyDescent="0.25">
      <c r="A4596" t="s">
        <v>89</v>
      </c>
      <c r="B4596" t="s">
        <v>111</v>
      </c>
      <c r="C4596" t="s">
        <v>18</v>
      </c>
      <c r="D4596" s="1">
        <v>198862.18824200009</v>
      </c>
      <c r="E4596" s="1">
        <v>1281023.2920980006</v>
      </c>
      <c r="F4596" s="13">
        <v>0</v>
      </c>
      <c r="G4596" s="13">
        <v>0.15523698083296578</v>
      </c>
      <c r="H4596" t="s">
        <v>25</v>
      </c>
      <c r="I4596" t="s">
        <v>17</v>
      </c>
      <c r="J4596">
        <v>2023</v>
      </c>
      <c r="K4596">
        <v>4</v>
      </c>
      <c r="L4596" s="12">
        <v>-4.781411281696994</v>
      </c>
      <c r="M4596" s="1">
        <v>1593072.6820420008</v>
      </c>
      <c r="N4596" s="12">
        <v>-18.657000046423242</v>
      </c>
      <c r="O4596" s="13">
        <v>0.12482932541853552</v>
      </c>
      <c r="P4596" s="12">
        <v>-2.3289407301285991</v>
      </c>
      <c r="Q4596" s="12">
        <v>-7.1103520118255936</v>
      </c>
      <c r="R4596" s="2">
        <f>DATE(CURR[[#This Row],[YEAR]],CURR[[#This Row],[MONTH]],1)</f>
        <v>45017</v>
      </c>
      <c r="S4596" t="str">
        <f>IF(AND(CURR[[#This Row],[DATE]]&gt;=DATE(2023,6,1),CURR[[#This Row],[DATE]]&lt;=DATE(2024,5,31)),"Y","N")</f>
        <v>N</v>
      </c>
    </row>
    <row r="4597" spans="1:19" x14ac:dyDescent="0.25">
      <c r="A4597" t="s">
        <v>89</v>
      </c>
      <c r="B4597" t="s">
        <v>111</v>
      </c>
      <c r="C4597" t="s">
        <v>18</v>
      </c>
      <c r="D4597" s="1">
        <v>432027.26173199998</v>
      </c>
      <c r="E4597" s="1">
        <v>656828.830571</v>
      </c>
      <c r="F4597" s="13">
        <v>0</v>
      </c>
      <c r="G4597" s="13">
        <v>0.65774710491381205</v>
      </c>
      <c r="H4597" t="s">
        <v>26</v>
      </c>
      <c r="I4597" t="s">
        <v>17</v>
      </c>
      <c r="J4597">
        <v>2023</v>
      </c>
      <c r="K4597">
        <v>4</v>
      </c>
      <c r="L4597" s="12">
        <v>-16.87217966228306</v>
      </c>
      <c r="M4597" s="1">
        <v>1593072.6820420008</v>
      </c>
      <c r="N4597" s="12">
        <v>-18.657000046423242</v>
      </c>
      <c r="O4597" s="13">
        <v>0.27119118079297383</v>
      </c>
      <c r="P4597" s="12">
        <v>-5.0596138726440865</v>
      </c>
      <c r="Q4597" s="12">
        <v>-21.931793534927145</v>
      </c>
      <c r="R4597" s="2">
        <f>DATE(CURR[[#This Row],[YEAR]],CURR[[#This Row],[MONTH]],1)</f>
        <v>45017</v>
      </c>
      <c r="S4597" t="str">
        <f>IF(AND(CURR[[#This Row],[DATE]]&gt;=DATE(2023,6,1),CURR[[#This Row],[DATE]]&lt;=DATE(2024,5,31)),"Y","N")</f>
        <v>N</v>
      </c>
    </row>
    <row r="4598" spans="1:19" x14ac:dyDescent="0.25">
      <c r="A4598" t="s">
        <v>89</v>
      </c>
      <c r="B4598" t="s">
        <v>111</v>
      </c>
      <c r="C4598" t="s">
        <v>19</v>
      </c>
      <c r="D4598" s="1">
        <v>93.125963999999996</v>
      </c>
      <c r="E4598" s="1">
        <v>1203467.6119589997</v>
      </c>
      <c r="F4598" s="13">
        <v>0</v>
      </c>
      <c r="G4598" s="13">
        <v>7.7381362883883461E-5</v>
      </c>
      <c r="H4598" t="s">
        <v>16</v>
      </c>
      <c r="I4598" t="s">
        <v>17</v>
      </c>
      <c r="J4598">
        <v>2023</v>
      </c>
      <c r="K4598">
        <v>4</v>
      </c>
      <c r="L4598" s="12">
        <v>-4.1045595726270454E-4</v>
      </c>
      <c r="M4598" s="1">
        <v>1173858.9707290002</v>
      </c>
      <c r="N4598" s="12">
        <v>-13.747449892438674</v>
      </c>
      <c r="O4598" s="13">
        <v>7.9333179131532383E-5</v>
      </c>
      <c r="P4598" s="12">
        <v>-1.0906289049186029E-3</v>
      </c>
      <c r="Q4598" s="12">
        <v>-1.5010848621813074E-3</v>
      </c>
      <c r="R4598" s="2">
        <f>DATE(CURR[[#This Row],[YEAR]],CURR[[#This Row],[MONTH]],1)</f>
        <v>45017</v>
      </c>
      <c r="S4598" t="str">
        <f>IF(AND(CURR[[#This Row],[DATE]]&gt;=DATE(2023,6,1),CURR[[#This Row],[DATE]]&lt;=DATE(2024,5,31)),"Y","N")</f>
        <v>N</v>
      </c>
    </row>
    <row r="4599" spans="1:19" x14ac:dyDescent="0.25">
      <c r="A4599" t="s">
        <v>89</v>
      </c>
      <c r="B4599" t="s">
        <v>111</v>
      </c>
      <c r="C4599" t="s">
        <v>19</v>
      </c>
      <c r="D4599" s="1">
        <v>1173858.9707290002</v>
      </c>
      <c r="E4599" s="1">
        <v>4556667.2352540027</v>
      </c>
      <c r="F4599" s="13">
        <v>0.25761349471541245</v>
      </c>
      <c r="G4599" s="13">
        <v>0</v>
      </c>
      <c r="H4599" t="s">
        <v>21</v>
      </c>
      <c r="I4599" t="s">
        <v>23</v>
      </c>
      <c r="J4599">
        <v>2023</v>
      </c>
      <c r="K4599">
        <v>4</v>
      </c>
      <c r="L4599" s="12">
        <v>0</v>
      </c>
      <c r="M4599" s="1">
        <v>1173858.9707290002</v>
      </c>
      <c r="N4599" s="12">
        <v>-13.747449892438674</v>
      </c>
      <c r="O4599" s="13">
        <v>0</v>
      </c>
      <c r="P4599" s="12">
        <v>0</v>
      </c>
      <c r="Q4599" s="12">
        <v>0</v>
      </c>
      <c r="R4599" s="2">
        <f>DATE(CURR[[#This Row],[YEAR]],CURR[[#This Row],[MONTH]],1)</f>
        <v>45017</v>
      </c>
      <c r="S4599" t="str">
        <f>IF(AND(CURR[[#This Row],[DATE]]&gt;=DATE(2023,6,1),CURR[[#This Row],[DATE]]&lt;=DATE(2024,5,31)),"Y","N")</f>
        <v>N</v>
      </c>
    </row>
    <row r="4600" spans="1:19" x14ac:dyDescent="0.25">
      <c r="A4600" t="s">
        <v>89</v>
      </c>
      <c r="B4600" t="s">
        <v>111</v>
      </c>
      <c r="C4600" t="s">
        <v>19</v>
      </c>
      <c r="D4600" s="1">
        <v>1173858.9707290002</v>
      </c>
      <c r="E4600" s="1">
        <v>4556667.2352540027</v>
      </c>
      <c r="F4600" s="13">
        <v>0.25761349471541245</v>
      </c>
      <c r="G4600" s="13">
        <v>0</v>
      </c>
      <c r="H4600" t="s">
        <v>21</v>
      </c>
      <c r="I4600" t="s">
        <v>22</v>
      </c>
      <c r="J4600">
        <v>2023</v>
      </c>
      <c r="K4600">
        <v>4</v>
      </c>
      <c r="L4600" s="12">
        <v>-13.747449892438674</v>
      </c>
      <c r="M4600" s="1">
        <v>1173858.9707290002</v>
      </c>
      <c r="N4600" s="12">
        <v>-13.747449892438674</v>
      </c>
      <c r="O4600" s="13">
        <v>0</v>
      </c>
      <c r="P4600" s="12">
        <v>0</v>
      </c>
      <c r="Q4600" s="12">
        <v>0</v>
      </c>
      <c r="R4600" s="2">
        <f>DATE(CURR[[#This Row],[YEAR]],CURR[[#This Row],[MONTH]],1)</f>
        <v>45017</v>
      </c>
      <c r="S4600" t="str">
        <f>IF(AND(CURR[[#This Row],[DATE]]&gt;=DATE(2023,6,1),CURR[[#This Row],[DATE]]&lt;=DATE(2024,5,31)),"Y","N")</f>
        <v>N</v>
      </c>
    </row>
    <row r="4601" spans="1:19" x14ac:dyDescent="0.25">
      <c r="A4601" t="s">
        <v>89</v>
      </c>
      <c r="B4601" t="s">
        <v>111</v>
      </c>
      <c r="C4601" t="s">
        <v>19</v>
      </c>
      <c r="D4601" s="1">
        <v>312395.62607600004</v>
      </c>
      <c r="E4601" s="1">
        <v>1415347.5006260003</v>
      </c>
      <c r="F4601" s="13">
        <v>0</v>
      </c>
      <c r="G4601" s="13">
        <v>0.22072008883883937</v>
      </c>
      <c r="H4601" t="s">
        <v>24</v>
      </c>
      <c r="I4601" t="s">
        <v>17</v>
      </c>
      <c r="J4601">
        <v>2023</v>
      </c>
      <c r="K4601">
        <v>4</v>
      </c>
      <c r="L4601" s="12">
        <v>-2.2359264447559006</v>
      </c>
      <c r="M4601" s="1">
        <v>1173858.9707290002</v>
      </c>
      <c r="N4601" s="12">
        <v>-13.747449892438674</v>
      </c>
      <c r="O4601" s="13">
        <v>0.26612705091991873</v>
      </c>
      <c r="P4601" s="12">
        <v>-3.6585682975440581</v>
      </c>
      <c r="Q4601" s="12">
        <v>-5.8944947422999583</v>
      </c>
      <c r="R4601" s="2">
        <f>DATE(CURR[[#This Row],[YEAR]],CURR[[#This Row],[MONTH]],1)</f>
        <v>45017</v>
      </c>
      <c r="S4601" t="str">
        <f>IF(AND(CURR[[#This Row],[DATE]]&gt;=DATE(2023,6,1),CURR[[#This Row],[DATE]]&lt;=DATE(2024,5,31)),"Y","N")</f>
        <v>N</v>
      </c>
    </row>
    <row r="4602" spans="1:19" x14ac:dyDescent="0.25">
      <c r="A4602" t="s">
        <v>89</v>
      </c>
      <c r="B4602" t="s">
        <v>111</v>
      </c>
      <c r="C4602" t="s">
        <v>19</v>
      </c>
      <c r="D4602" s="1">
        <v>804837.895502</v>
      </c>
      <c r="E4602" s="1">
        <v>1281023.2920980006</v>
      </c>
      <c r="F4602" s="13">
        <v>0</v>
      </c>
      <c r="G4602" s="13">
        <v>0.62827733146356279</v>
      </c>
      <c r="H4602" t="s">
        <v>25</v>
      </c>
      <c r="I4602" t="s">
        <v>17</v>
      </c>
      <c r="J4602">
        <v>2023</v>
      </c>
      <c r="K4602">
        <v>4</v>
      </c>
      <c r="L4602" s="12">
        <v>-19.351396198092171</v>
      </c>
      <c r="M4602" s="1">
        <v>1173858.9707290002</v>
      </c>
      <c r="N4602" s="12">
        <v>-13.747449892438674</v>
      </c>
      <c r="O4602" s="13">
        <v>0.68563423338850704</v>
      </c>
      <c r="P4602" s="12">
        <v>-9.4257222680491033</v>
      </c>
      <c r="Q4602" s="12">
        <v>-28.777118466141275</v>
      </c>
      <c r="R4602" s="2">
        <f>DATE(CURR[[#This Row],[YEAR]],CURR[[#This Row],[MONTH]],1)</f>
        <v>45017</v>
      </c>
      <c r="S4602" t="str">
        <f>IF(AND(CURR[[#This Row],[DATE]]&gt;=DATE(2023,6,1),CURR[[#This Row],[DATE]]&lt;=DATE(2024,5,31)),"Y","N")</f>
        <v>N</v>
      </c>
    </row>
    <row r="4603" spans="1:19" x14ac:dyDescent="0.25">
      <c r="A4603" t="s">
        <v>89</v>
      </c>
      <c r="B4603" t="s">
        <v>111</v>
      </c>
      <c r="C4603" t="s">
        <v>19</v>
      </c>
      <c r="D4603" s="1">
        <v>56532.323186999987</v>
      </c>
      <c r="E4603" s="1">
        <v>656828.830571</v>
      </c>
      <c r="F4603" s="13">
        <v>0</v>
      </c>
      <c r="G4603" s="13">
        <v>8.606857761991786E-2</v>
      </c>
      <c r="H4603" t="s">
        <v>26</v>
      </c>
      <c r="I4603" t="s">
        <v>17</v>
      </c>
      <c r="J4603">
        <v>2023</v>
      </c>
      <c r="K4603">
        <v>4</v>
      </c>
      <c r="L4603" s="12">
        <v>-2.2077854756513045</v>
      </c>
      <c r="M4603" s="1">
        <v>1173858.9707290002</v>
      </c>
      <c r="N4603" s="12">
        <v>-13.747449892438674</v>
      </c>
      <c r="O4603" s="13">
        <v>4.815938251244252E-2</v>
      </c>
      <c r="P4603" s="12">
        <v>-0.66206869794059087</v>
      </c>
      <c r="Q4603" s="12">
        <v>-2.8698541735918952</v>
      </c>
      <c r="R4603" s="2">
        <f>DATE(CURR[[#This Row],[YEAR]],CURR[[#This Row],[MONTH]],1)</f>
        <v>45017</v>
      </c>
      <c r="S4603" t="str">
        <f>IF(AND(CURR[[#This Row],[DATE]]&gt;=DATE(2023,6,1),CURR[[#This Row],[DATE]]&lt;=DATE(2024,5,31)),"Y","N")</f>
        <v>N</v>
      </c>
    </row>
    <row r="4604" spans="1:19" x14ac:dyDescent="0.25">
      <c r="A4604" t="s">
        <v>89</v>
      </c>
      <c r="B4604" t="s">
        <v>111</v>
      </c>
      <c r="C4604" t="s">
        <v>20</v>
      </c>
      <c r="D4604" s="1">
        <v>403297.19219100015</v>
      </c>
      <c r="E4604" s="1">
        <v>1203467.6119589997</v>
      </c>
      <c r="F4604" s="13">
        <v>0</v>
      </c>
      <c r="G4604" s="13">
        <v>0.33511262636683231</v>
      </c>
      <c r="H4604" t="s">
        <v>16</v>
      </c>
      <c r="I4604" t="s">
        <v>17</v>
      </c>
      <c r="J4604">
        <v>2023</v>
      </c>
      <c r="K4604">
        <v>4</v>
      </c>
      <c r="L4604" s="12">
        <v>-1.7775465398899699</v>
      </c>
      <c r="M4604" s="1">
        <v>1016451.3631720004</v>
      </c>
      <c r="N4604" s="12">
        <v>-11.903997440706224</v>
      </c>
      <c r="O4604" s="13">
        <v>0.39676978830786969</v>
      </c>
      <c r="P4604" s="12">
        <v>-4.7231465445664309</v>
      </c>
      <c r="Q4604" s="12">
        <v>-6.500693084456401</v>
      </c>
      <c r="R4604" s="2">
        <f>DATE(CURR[[#This Row],[YEAR]],CURR[[#This Row],[MONTH]],1)</f>
        <v>45017</v>
      </c>
      <c r="S4604" t="str">
        <f>IF(AND(CURR[[#This Row],[DATE]]&gt;=DATE(2023,6,1),CURR[[#This Row],[DATE]]&lt;=DATE(2024,5,31)),"Y","N")</f>
        <v>N</v>
      </c>
    </row>
    <row r="4605" spans="1:19" x14ac:dyDescent="0.25">
      <c r="A4605" t="s">
        <v>89</v>
      </c>
      <c r="B4605" t="s">
        <v>111</v>
      </c>
      <c r="C4605" t="s">
        <v>20</v>
      </c>
      <c r="D4605" s="1">
        <v>1016451.3631720004</v>
      </c>
      <c r="E4605" s="1">
        <v>4556667.2352540027</v>
      </c>
      <c r="F4605" s="13">
        <v>0.22306903504120815</v>
      </c>
      <c r="G4605" s="13">
        <v>0</v>
      </c>
      <c r="H4605" t="s">
        <v>21</v>
      </c>
      <c r="I4605" t="s">
        <v>23</v>
      </c>
      <c r="J4605">
        <v>2023</v>
      </c>
      <c r="K4605">
        <v>4</v>
      </c>
      <c r="L4605" s="12">
        <v>0</v>
      </c>
      <c r="M4605" s="1">
        <v>1016451.3631720004</v>
      </c>
      <c r="N4605" s="12">
        <v>-11.903997440706224</v>
      </c>
      <c r="O4605" s="13">
        <v>0</v>
      </c>
      <c r="P4605" s="12">
        <v>0</v>
      </c>
      <c r="Q4605" s="12">
        <v>0</v>
      </c>
      <c r="R4605" s="2">
        <f>DATE(CURR[[#This Row],[YEAR]],CURR[[#This Row],[MONTH]],1)</f>
        <v>45017</v>
      </c>
      <c r="S4605" t="str">
        <f>IF(AND(CURR[[#This Row],[DATE]]&gt;=DATE(2023,6,1),CURR[[#This Row],[DATE]]&lt;=DATE(2024,5,31)),"Y","N")</f>
        <v>N</v>
      </c>
    </row>
    <row r="4606" spans="1:19" x14ac:dyDescent="0.25">
      <c r="A4606" t="s">
        <v>89</v>
      </c>
      <c r="B4606" t="s">
        <v>111</v>
      </c>
      <c r="C4606" t="s">
        <v>20</v>
      </c>
      <c r="D4606" s="1">
        <v>1016451.3631720004</v>
      </c>
      <c r="E4606" s="1">
        <v>4556667.2352540027</v>
      </c>
      <c r="F4606" s="13">
        <v>0.22306903504120815</v>
      </c>
      <c r="G4606" s="13">
        <v>0</v>
      </c>
      <c r="H4606" t="s">
        <v>21</v>
      </c>
      <c r="I4606" t="s">
        <v>22</v>
      </c>
      <c r="J4606">
        <v>2023</v>
      </c>
      <c r="K4606">
        <v>4</v>
      </c>
      <c r="L4606" s="12">
        <v>-11.903997440706224</v>
      </c>
      <c r="M4606" s="1">
        <v>1016451.3631720004</v>
      </c>
      <c r="N4606" s="12">
        <v>-11.903997440706224</v>
      </c>
      <c r="O4606" s="13">
        <v>0</v>
      </c>
      <c r="P4606" s="12">
        <v>0</v>
      </c>
      <c r="Q4606" s="12">
        <v>0</v>
      </c>
      <c r="R4606" s="2">
        <f>DATE(CURR[[#This Row],[YEAR]],CURR[[#This Row],[MONTH]],1)</f>
        <v>45017</v>
      </c>
      <c r="S4606" t="str">
        <f>IF(AND(CURR[[#This Row],[DATE]]&gt;=DATE(2023,6,1),CURR[[#This Row],[DATE]]&lt;=DATE(2024,5,31)),"Y","N")</f>
        <v>N</v>
      </c>
    </row>
    <row r="4607" spans="1:19" x14ac:dyDescent="0.25">
      <c r="A4607" t="s">
        <v>89</v>
      </c>
      <c r="B4607" t="s">
        <v>111</v>
      </c>
      <c r="C4607" t="s">
        <v>20</v>
      </c>
      <c r="D4607" s="1">
        <v>392858.53379399999</v>
      </c>
      <c r="E4607" s="1">
        <v>1415347.5006260003</v>
      </c>
      <c r="F4607" s="13">
        <v>0</v>
      </c>
      <c r="G4607" s="13">
        <v>0.27757037308522525</v>
      </c>
      <c r="H4607" t="s">
        <v>24</v>
      </c>
      <c r="I4607" t="s">
        <v>17</v>
      </c>
      <c r="J4607">
        <v>2023</v>
      </c>
      <c r="K4607">
        <v>4</v>
      </c>
      <c r="L4607" s="12">
        <v>-2.8118280521134289</v>
      </c>
      <c r="M4607" s="1">
        <v>1016451.3631720004</v>
      </c>
      <c r="N4607" s="12">
        <v>-11.903997440706224</v>
      </c>
      <c r="O4607" s="13">
        <v>0.38650008060200891</v>
      </c>
      <c r="P4607" s="12">
        <v>-4.6008959703190637</v>
      </c>
      <c r="Q4607" s="12">
        <v>-7.4127240224324922</v>
      </c>
      <c r="R4607" s="2">
        <f>DATE(CURR[[#This Row],[YEAR]],CURR[[#This Row],[MONTH]],1)</f>
        <v>45017</v>
      </c>
      <c r="S4607" t="str">
        <f>IF(AND(CURR[[#This Row],[DATE]]&gt;=DATE(2023,6,1),CURR[[#This Row],[DATE]]&lt;=DATE(2024,5,31)),"Y","N")</f>
        <v>N</v>
      </c>
    </row>
    <row r="4608" spans="1:19" x14ac:dyDescent="0.25">
      <c r="A4608" t="s">
        <v>89</v>
      </c>
      <c r="B4608" t="s">
        <v>111</v>
      </c>
      <c r="C4608" t="s">
        <v>20</v>
      </c>
      <c r="D4608" s="1">
        <v>164514.95175700003</v>
      </c>
      <c r="E4608" s="1">
        <v>1281023.2920980006</v>
      </c>
      <c r="F4608" s="13">
        <v>0</v>
      </c>
      <c r="G4608" s="13">
        <v>0.12842463737530099</v>
      </c>
      <c r="H4608" t="s">
        <v>25</v>
      </c>
      <c r="I4608" t="s">
        <v>17</v>
      </c>
      <c r="J4608">
        <v>2023</v>
      </c>
      <c r="K4608">
        <v>4</v>
      </c>
      <c r="L4608" s="12">
        <v>-3.9555717117097595</v>
      </c>
      <c r="M4608" s="1">
        <v>1016451.3631720004</v>
      </c>
      <c r="N4608" s="12">
        <v>-11.903997440706224</v>
      </c>
      <c r="O4608" s="13">
        <v>0.16185226142410258</v>
      </c>
      <c r="P4608" s="12">
        <v>-1.9266889057650318</v>
      </c>
      <c r="Q4608" s="12">
        <v>-5.8822606174747918</v>
      </c>
      <c r="R4608" s="2">
        <f>DATE(CURR[[#This Row],[YEAR]],CURR[[#This Row],[MONTH]],1)</f>
        <v>45017</v>
      </c>
      <c r="S4608" t="str">
        <f>IF(AND(CURR[[#This Row],[DATE]]&gt;=DATE(2023,6,1),CURR[[#This Row],[DATE]]&lt;=DATE(2024,5,31)),"Y","N")</f>
        <v>N</v>
      </c>
    </row>
    <row r="4609" spans="1:19" x14ac:dyDescent="0.25">
      <c r="A4609" t="s">
        <v>89</v>
      </c>
      <c r="B4609" t="s">
        <v>111</v>
      </c>
      <c r="C4609" t="s">
        <v>20</v>
      </c>
      <c r="D4609" s="1">
        <v>55780.68543000002</v>
      </c>
      <c r="E4609" s="1">
        <v>656828.830571</v>
      </c>
      <c r="F4609" s="13">
        <v>0</v>
      </c>
      <c r="G4609" s="13">
        <v>8.4924234189763373E-2</v>
      </c>
      <c r="H4609" t="s">
        <v>26</v>
      </c>
      <c r="I4609" t="s">
        <v>17</v>
      </c>
      <c r="J4609">
        <v>2023</v>
      </c>
      <c r="K4609">
        <v>4</v>
      </c>
      <c r="L4609" s="12">
        <v>-2.1784313852954833</v>
      </c>
      <c r="M4609" s="1">
        <v>1016451.3631720004</v>
      </c>
      <c r="N4609" s="12">
        <v>-11.903997440706224</v>
      </c>
      <c r="O4609" s="13">
        <v>5.4877869666018646E-2</v>
      </c>
      <c r="P4609" s="12">
        <v>-0.65326602005569567</v>
      </c>
      <c r="Q4609" s="12">
        <v>-2.831697405351179</v>
      </c>
      <c r="R4609" s="2">
        <f>DATE(CURR[[#This Row],[YEAR]],CURR[[#This Row],[MONTH]],1)</f>
        <v>45017</v>
      </c>
      <c r="S4609" t="str">
        <f>IF(AND(CURR[[#This Row],[DATE]]&gt;=DATE(2023,6,1),CURR[[#This Row],[DATE]]&lt;=DATE(2024,5,31)),"Y","N")</f>
        <v>N</v>
      </c>
    </row>
    <row r="4610" spans="1:19" x14ac:dyDescent="0.25">
      <c r="A4610" t="s">
        <v>90</v>
      </c>
      <c r="B4610" t="s">
        <v>14</v>
      </c>
      <c r="C4610" t="s">
        <v>15</v>
      </c>
      <c r="D4610" s="1">
        <v>3407.4037680000001</v>
      </c>
      <c r="E4610" s="1">
        <v>17995.517919999998</v>
      </c>
      <c r="F4610" s="13">
        <v>0</v>
      </c>
      <c r="G4610" s="13">
        <v>0.18934735766693625</v>
      </c>
      <c r="H4610" t="s">
        <v>16</v>
      </c>
      <c r="I4610" t="s">
        <v>17</v>
      </c>
      <c r="J4610">
        <v>2023</v>
      </c>
      <c r="K4610">
        <v>5</v>
      </c>
      <c r="L4610" s="12">
        <v>-1.3915091909446775</v>
      </c>
      <c r="M4610" s="1">
        <v>10961.128252000002</v>
      </c>
      <c r="N4610" s="12">
        <v>-8.7161931472854182</v>
      </c>
      <c r="O4610" s="13">
        <v>0.31086250335391108</v>
      </c>
      <c r="P4610" s="12">
        <v>-2.70953762148135</v>
      </c>
      <c r="Q4610" s="12">
        <v>-4.1010468124260271</v>
      </c>
      <c r="R4610" s="2">
        <f>DATE(CURR[[#This Row],[YEAR]],CURR[[#This Row],[MONTH]],1)</f>
        <v>45047</v>
      </c>
      <c r="S4610" t="str">
        <f>IF(AND(CURR[[#This Row],[DATE]]&gt;=DATE(2023,6,1),CURR[[#This Row],[DATE]]&lt;=DATE(2024,5,31)),"Y","N")</f>
        <v>N</v>
      </c>
    </row>
    <row r="4611" spans="1:19" x14ac:dyDescent="0.25">
      <c r="A4611" t="s">
        <v>90</v>
      </c>
      <c r="B4611" t="s">
        <v>14</v>
      </c>
      <c r="C4611" t="s">
        <v>15</v>
      </c>
      <c r="D4611" s="1">
        <v>10961.128252000002</v>
      </c>
      <c r="E4611" s="1">
        <v>68321.928935999997</v>
      </c>
      <c r="F4611" s="13">
        <v>0.16043353023986998</v>
      </c>
      <c r="G4611" s="13">
        <v>0</v>
      </c>
      <c r="H4611" t="s">
        <v>21</v>
      </c>
      <c r="I4611" t="s">
        <v>23</v>
      </c>
      <c r="J4611">
        <v>2023</v>
      </c>
      <c r="K4611">
        <v>5</v>
      </c>
      <c r="L4611" s="12">
        <v>0</v>
      </c>
      <c r="M4611" s="1">
        <v>10961.128252000002</v>
      </c>
      <c r="N4611" s="12">
        <v>-8.7161931472854182</v>
      </c>
      <c r="O4611" s="13">
        <v>0</v>
      </c>
      <c r="P4611" s="12">
        <v>0</v>
      </c>
      <c r="Q4611" s="12">
        <v>0</v>
      </c>
      <c r="R4611" s="2">
        <f>DATE(CURR[[#This Row],[YEAR]],CURR[[#This Row],[MONTH]],1)</f>
        <v>45047</v>
      </c>
      <c r="S4611" t="str">
        <f>IF(AND(CURR[[#This Row],[DATE]]&gt;=DATE(2023,6,1),CURR[[#This Row],[DATE]]&lt;=DATE(2024,5,31)),"Y","N")</f>
        <v>N</v>
      </c>
    </row>
    <row r="4612" spans="1:19" x14ac:dyDescent="0.25">
      <c r="A4612" t="s">
        <v>90</v>
      </c>
      <c r="B4612" t="s">
        <v>14</v>
      </c>
      <c r="C4612" t="s">
        <v>15</v>
      </c>
      <c r="D4612" s="1">
        <v>10961.128252000002</v>
      </c>
      <c r="E4612" s="1">
        <v>68321.928935999997</v>
      </c>
      <c r="F4612" s="13">
        <v>0.16043353023986998</v>
      </c>
      <c r="G4612" s="13">
        <v>0</v>
      </c>
      <c r="H4612" t="s">
        <v>21</v>
      </c>
      <c r="I4612" t="s">
        <v>22</v>
      </c>
      <c r="J4612">
        <v>2023</v>
      </c>
      <c r="K4612">
        <v>5</v>
      </c>
      <c r="L4612" s="12">
        <v>-8.7161931472854182</v>
      </c>
      <c r="M4612" s="1">
        <v>10961.128252000002</v>
      </c>
      <c r="N4612" s="12">
        <v>-8.7161931472854182</v>
      </c>
      <c r="O4612" s="13">
        <v>0</v>
      </c>
      <c r="P4612" s="12">
        <v>0</v>
      </c>
      <c r="Q4612" s="12">
        <v>0</v>
      </c>
      <c r="R4612" s="2">
        <f>DATE(CURR[[#This Row],[YEAR]],CURR[[#This Row],[MONTH]],1)</f>
        <v>45047</v>
      </c>
      <c r="S4612" t="str">
        <f>IF(AND(CURR[[#This Row],[DATE]]&gt;=DATE(2023,6,1),CURR[[#This Row],[DATE]]&lt;=DATE(2024,5,31)),"Y","N")</f>
        <v>N</v>
      </c>
    </row>
    <row r="4613" spans="1:19" x14ac:dyDescent="0.25">
      <c r="A4613" t="s">
        <v>90</v>
      </c>
      <c r="B4613" t="s">
        <v>14</v>
      </c>
      <c r="C4613" t="s">
        <v>15</v>
      </c>
      <c r="D4613" s="1">
        <v>4646.8191560000023</v>
      </c>
      <c r="E4613" s="1">
        <v>23348.446356</v>
      </c>
      <c r="F4613" s="13">
        <v>0</v>
      </c>
      <c r="G4613" s="13">
        <v>0.19902048663747079</v>
      </c>
      <c r="H4613" t="s">
        <v>24</v>
      </c>
      <c r="I4613" t="s">
        <v>17</v>
      </c>
      <c r="J4613">
        <v>2023</v>
      </c>
      <c r="K4613">
        <v>5</v>
      </c>
      <c r="L4613" s="12">
        <v>-2.0762804944500233</v>
      </c>
      <c r="M4613" s="1">
        <v>10961.128252000002</v>
      </c>
      <c r="N4613" s="12">
        <v>-8.7161931472854182</v>
      </c>
      <c r="O4613" s="13">
        <v>0.42393620886172267</v>
      </c>
      <c r="P4613" s="12">
        <v>-3.6951098785667069</v>
      </c>
      <c r="Q4613" s="12">
        <v>-5.7713903730167306</v>
      </c>
      <c r="R4613" s="2">
        <f>DATE(CURR[[#This Row],[YEAR]],CURR[[#This Row],[MONTH]],1)</f>
        <v>45047</v>
      </c>
      <c r="S4613" t="str">
        <f>IF(AND(CURR[[#This Row],[DATE]]&gt;=DATE(2023,6,1),CURR[[#This Row],[DATE]]&lt;=DATE(2024,5,31)),"Y","N")</f>
        <v>N</v>
      </c>
    </row>
    <row r="4614" spans="1:19" x14ac:dyDescent="0.25">
      <c r="A4614" t="s">
        <v>90</v>
      </c>
      <c r="B4614" t="s">
        <v>14</v>
      </c>
      <c r="C4614" t="s">
        <v>15</v>
      </c>
      <c r="D4614" s="1">
        <v>1462.5654359999996</v>
      </c>
      <c r="E4614" s="1">
        <v>18894.240564</v>
      </c>
      <c r="F4614" s="13">
        <v>0</v>
      </c>
      <c r="G4614" s="13">
        <v>7.7408003303752138E-2</v>
      </c>
      <c r="H4614" t="s">
        <v>25</v>
      </c>
      <c r="I4614" t="s">
        <v>17</v>
      </c>
      <c r="J4614">
        <v>2023</v>
      </c>
      <c r="K4614">
        <v>5</v>
      </c>
      <c r="L4614" s="12">
        <v>-2.4555037003477378</v>
      </c>
      <c r="M4614" s="1">
        <v>10961.128252000002</v>
      </c>
      <c r="N4614" s="12">
        <v>-8.7161931472854182</v>
      </c>
      <c r="O4614" s="13">
        <v>0.13343201560780346</v>
      </c>
      <c r="P4614" s="12">
        <v>-1.1630192200692175</v>
      </c>
      <c r="Q4614" s="12">
        <v>-3.6185229204169556</v>
      </c>
      <c r="R4614" s="2">
        <f>DATE(CURR[[#This Row],[YEAR]],CURR[[#This Row],[MONTH]],1)</f>
        <v>45047</v>
      </c>
      <c r="S4614" t="str">
        <f>IF(AND(CURR[[#This Row],[DATE]]&gt;=DATE(2023,6,1),CURR[[#This Row],[DATE]]&lt;=DATE(2024,5,31)),"Y","N")</f>
        <v>N</v>
      </c>
    </row>
    <row r="4615" spans="1:19" x14ac:dyDescent="0.25">
      <c r="A4615" t="s">
        <v>90</v>
      </c>
      <c r="B4615" t="s">
        <v>14</v>
      </c>
      <c r="C4615" t="s">
        <v>15</v>
      </c>
      <c r="D4615" s="1">
        <v>1444.3398920000009</v>
      </c>
      <c r="E4615" s="1">
        <v>8083.7240960000017</v>
      </c>
      <c r="F4615" s="13">
        <v>0</v>
      </c>
      <c r="G4615" s="13">
        <v>0.17867258640292918</v>
      </c>
      <c r="H4615" t="s">
        <v>26</v>
      </c>
      <c r="I4615" t="s">
        <v>17</v>
      </c>
      <c r="J4615">
        <v>2023</v>
      </c>
      <c r="K4615">
        <v>5</v>
      </c>
      <c r="L4615" s="12">
        <v>-4.5570270064065381</v>
      </c>
      <c r="M4615" s="1">
        <v>10961.128252000002</v>
      </c>
      <c r="N4615" s="12">
        <v>-8.7161931472854182</v>
      </c>
      <c r="O4615" s="13">
        <v>0.13176927217656284</v>
      </c>
      <c r="P4615" s="12">
        <v>-1.1485264271681441</v>
      </c>
      <c r="Q4615" s="12">
        <v>-5.705553433574682</v>
      </c>
      <c r="R4615" s="2">
        <f>DATE(CURR[[#This Row],[YEAR]],CURR[[#This Row],[MONTH]],1)</f>
        <v>45047</v>
      </c>
      <c r="S4615" t="str">
        <f>IF(AND(CURR[[#This Row],[DATE]]&gt;=DATE(2023,6,1),CURR[[#This Row],[DATE]]&lt;=DATE(2024,5,31)),"Y","N")</f>
        <v>N</v>
      </c>
    </row>
    <row r="4616" spans="1:19" x14ac:dyDescent="0.25">
      <c r="A4616" t="s">
        <v>90</v>
      </c>
      <c r="B4616" t="s">
        <v>14</v>
      </c>
      <c r="C4616" t="s">
        <v>18</v>
      </c>
      <c r="D4616" s="1">
        <v>6789.1763919999994</v>
      </c>
      <c r="E4616" s="1">
        <v>17995.517919999998</v>
      </c>
      <c r="F4616" s="13">
        <v>0</v>
      </c>
      <c r="G4616" s="13">
        <v>0.37727040823062902</v>
      </c>
      <c r="H4616" t="s">
        <v>16</v>
      </c>
      <c r="I4616" t="s">
        <v>17</v>
      </c>
      <c r="J4616">
        <v>2023</v>
      </c>
      <c r="K4616">
        <v>5</v>
      </c>
      <c r="L4616" s="12">
        <v>-2.7725511831425034</v>
      </c>
      <c r="M4616" s="1">
        <v>18709.414595999999</v>
      </c>
      <c r="N4616" s="12">
        <v>-14.877562559458406</v>
      </c>
      <c r="O4616" s="13">
        <v>0.36287487014433362</v>
      </c>
      <c r="P4616" s="12">
        <v>-5.3986935818276685</v>
      </c>
      <c r="Q4616" s="12">
        <v>-8.1712447649701723</v>
      </c>
      <c r="R4616" s="2">
        <f>DATE(CURR[[#This Row],[YEAR]],CURR[[#This Row],[MONTH]],1)</f>
        <v>45047</v>
      </c>
      <c r="S4616" t="str">
        <f>IF(AND(CURR[[#This Row],[DATE]]&gt;=DATE(2023,6,1),CURR[[#This Row],[DATE]]&lt;=DATE(2024,5,31)),"Y","N")</f>
        <v>N</v>
      </c>
    </row>
    <row r="4617" spans="1:19" x14ac:dyDescent="0.25">
      <c r="A4617" t="s">
        <v>90</v>
      </c>
      <c r="B4617" t="s">
        <v>14</v>
      </c>
      <c r="C4617" t="s">
        <v>18</v>
      </c>
      <c r="D4617" s="1">
        <v>18709.414595999999</v>
      </c>
      <c r="E4617" s="1">
        <v>68321.928935999997</v>
      </c>
      <c r="F4617" s="13">
        <v>0.27384201364580751</v>
      </c>
      <c r="G4617" s="13">
        <v>0</v>
      </c>
      <c r="H4617" t="s">
        <v>21</v>
      </c>
      <c r="I4617" t="s">
        <v>23</v>
      </c>
      <c r="J4617">
        <v>2023</v>
      </c>
      <c r="K4617">
        <v>5</v>
      </c>
      <c r="L4617" s="12">
        <v>0</v>
      </c>
      <c r="M4617" s="1">
        <v>18709.414595999999</v>
      </c>
      <c r="N4617" s="12">
        <v>-14.877562559458406</v>
      </c>
      <c r="O4617" s="13">
        <v>0</v>
      </c>
      <c r="P4617" s="12">
        <v>0</v>
      </c>
      <c r="Q4617" s="12">
        <v>0</v>
      </c>
      <c r="R4617" s="2">
        <f>DATE(CURR[[#This Row],[YEAR]],CURR[[#This Row],[MONTH]],1)</f>
        <v>45047</v>
      </c>
      <c r="S4617" t="str">
        <f>IF(AND(CURR[[#This Row],[DATE]]&gt;=DATE(2023,6,1),CURR[[#This Row],[DATE]]&lt;=DATE(2024,5,31)),"Y","N")</f>
        <v>N</v>
      </c>
    </row>
    <row r="4618" spans="1:19" x14ac:dyDescent="0.25">
      <c r="A4618" t="s">
        <v>90</v>
      </c>
      <c r="B4618" t="s">
        <v>14</v>
      </c>
      <c r="C4618" t="s">
        <v>18</v>
      </c>
      <c r="D4618" s="1">
        <v>18709.414595999999</v>
      </c>
      <c r="E4618" s="1">
        <v>68321.928935999997</v>
      </c>
      <c r="F4618" s="13">
        <v>0.27384201364580751</v>
      </c>
      <c r="G4618" s="13">
        <v>0</v>
      </c>
      <c r="H4618" t="s">
        <v>21</v>
      </c>
      <c r="I4618" t="s">
        <v>22</v>
      </c>
      <c r="J4618">
        <v>2023</v>
      </c>
      <c r="K4618">
        <v>5</v>
      </c>
      <c r="L4618" s="12">
        <v>-14.877562559458406</v>
      </c>
      <c r="M4618" s="1">
        <v>18709.414595999999</v>
      </c>
      <c r="N4618" s="12">
        <v>-14.877562559458406</v>
      </c>
      <c r="O4618" s="13">
        <v>0</v>
      </c>
      <c r="P4618" s="12">
        <v>0</v>
      </c>
      <c r="Q4618" s="12">
        <v>0</v>
      </c>
      <c r="R4618" s="2">
        <f>DATE(CURR[[#This Row],[YEAR]],CURR[[#This Row],[MONTH]],1)</f>
        <v>45047</v>
      </c>
      <c r="S4618" t="str">
        <f>IF(AND(CURR[[#This Row],[DATE]]&gt;=DATE(2023,6,1),CURR[[#This Row],[DATE]]&lt;=DATE(2024,5,31)),"Y","N")</f>
        <v>N</v>
      </c>
    </row>
    <row r="4619" spans="1:19" x14ac:dyDescent="0.25">
      <c r="A4619" t="s">
        <v>90</v>
      </c>
      <c r="B4619" t="s">
        <v>14</v>
      </c>
      <c r="C4619" t="s">
        <v>18</v>
      </c>
      <c r="D4619" s="1">
        <v>4818.3012680000002</v>
      </c>
      <c r="E4619" s="1">
        <v>23348.446356</v>
      </c>
      <c r="F4619" s="13">
        <v>0</v>
      </c>
      <c r="G4619" s="13">
        <v>0.20636496298443471</v>
      </c>
      <c r="H4619" t="s">
        <v>24</v>
      </c>
      <c r="I4619" t="s">
        <v>17</v>
      </c>
      <c r="J4619">
        <v>2023</v>
      </c>
      <c r="K4619">
        <v>5</v>
      </c>
      <c r="L4619" s="12">
        <v>-2.152901716912051</v>
      </c>
      <c r="M4619" s="1">
        <v>18709.414595999999</v>
      </c>
      <c r="N4619" s="12">
        <v>-14.877562559458406</v>
      </c>
      <c r="O4619" s="13">
        <v>0.25753351304910066</v>
      </c>
      <c r="P4619" s="12">
        <v>-3.8314709515450929</v>
      </c>
      <c r="Q4619" s="12">
        <v>-5.9843726684571443</v>
      </c>
      <c r="R4619" s="2">
        <f>DATE(CURR[[#This Row],[YEAR]],CURR[[#This Row],[MONTH]],1)</f>
        <v>45047</v>
      </c>
      <c r="S4619" t="str">
        <f>IF(AND(CURR[[#This Row],[DATE]]&gt;=DATE(2023,6,1),CURR[[#This Row],[DATE]]&lt;=DATE(2024,5,31)),"Y","N")</f>
        <v>N</v>
      </c>
    </row>
    <row r="4620" spans="1:19" x14ac:dyDescent="0.25">
      <c r="A4620" t="s">
        <v>90</v>
      </c>
      <c r="B4620" t="s">
        <v>14</v>
      </c>
      <c r="C4620" t="s">
        <v>18</v>
      </c>
      <c r="D4620" s="1">
        <v>2322.2863360000001</v>
      </c>
      <c r="E4620" s="1">
        <v>18894.240564</v>
      </c>
      <c r="F4620" s="13">
        <v>0</v>
      </c>
      <c r="G4620" s="13">
        <v>0.12290974745101696</v>
      </c>
      <c r="H4620" t="s">
        <v>25</v>
      </c>
      <c r="I4620" t="s">
        <v>17</v>
      </c>
      <c r="J4620">
        <v>2023</v>
      </c>
      <c r="K4620">
        <v>5</v>
      </c>
      <c r="L4620" s="12">
        <v>-3.8988906417141611</v>
      </c>
      <c r="M4620" s="1">
        <v>18709.414595999999</v>
      </c>
      <c r="N4620" s="12">
        <v>-14.877562559458406</v>
      </c>
      <c r="O4620" s="13">
        <v>0.12412394434278537</v>
      </c>
      <c r="P4620" s="12">
        <v>-1.8466617470865225</v>
      </c>
      <c r="Q4620" s="12">
        <v>-5.7455523888006841</v>
      </c>
      <c r="R4620" s="2">
        <f>DATE(CURR[[#This Row],[YEAR]],CURR[[#This Row],[MONTH]],1)</f>
        <v>45047</v>
      </c>
      <c r="S4620" t="str">
        <f>IF(AND(CURR[[#This Row],[DATE]]&gt;=DATE(2023,6,1),CURR[[#This Row],[DATE]]&lt;=DATE(2024,5,31)),"Y","N")</f>
        <v>N</v>
      </c>
    </row>
    <row r="4621" spans="1:19" x14ac:dyDescent="0.25">
      <c r="A4621" t="s">
        <v>90</v>
      </c>
      <c r="B4621" t="s">
        <v>14</v>
      </c>
      <c r="C4621" t="s">
        <v>18</v>
      </c>
      <c r="D4621" s="1">
        <v>4779.6506000000008</v>
      </c>
      <c r="E4621" s="1">
        <v>8083.7240960000017</v>
      </c>
      <c r="F4621" s="13">
        <v>0</v>
      </c>
      <c r="G4621" s="13">
        <v>0.59126839848048174</v>
      </c>
      <c r="H4621" t="s">
        <v>26</v>
      </c>
      <c r="I4621" t="s">
        <v>17</v>
      </c>
      <c r="J4621">
        <v>2023</v>
      </c>
      <c r="K4621">
        <v>5</v>
      </c>
      <c r="L4621" s="12">
        <v>-15.080243221162243</v>
      </c>
      <c r="M4621" s="1">
        <v>18709.414595999999</v>
      </c>
      <c r="N4621" s="12">
        <v>-14.877562559458406</v>
      </c>
      <c r="O4621" s="13">
        <v>0.25546767246378044</v>
      </c>
      <c r="P4621" s="12">
        <v>-3.800736278999123</v>
      </c>
      <c r="Q4621" s="12">
        <v>-18.880979500161367</v>
      </c>
      <c r="R4621" s="2">
        <f>DATE(CURR[[#This Row],[YEAR]],CURR[[#This Row],[MONTH]],1)</f>
        <v>45047</v>
      </c>
      <c r="S4621" t="str">
        <f>IF(AND(CURR[[#This Row],[DATE]]&gt;=DATE(2023,6,1),CURR[[#This Row],[DATE]]&lt;=DATE(2024,5,31)),"Y","N")</f>
        <v>N</v>
      </c>
    </row>
    <row r="4622" spans="1:19" x14ac:dyDescent="0.25">
      <c r="A4622" t="s">
        <v>90</v>
      </c>
      <c r="B4622" t="s">
        <v>14</v>
      </c>
      <c r="C4622" t="s">
        <v>19</v>
      </c>
      <c r="D4622" s="1">
        <v>0</v>
      </c>
      <c r="E4622" s="1">
        <v>17995.517919999998</v>
      </c>
      <c r="F4622" s="13">
        <v>0</v>
      </c>
      <c r="G4622" s="13">
        <v>0</v>
      </c>
      <c r="H4622" t="s">
        <v>16</v>
      </c>
      <c r="I4622" t="s">
        <v>17</v>
      </c>
      <c r="J4622">
        <v>2023</v>
      </c>
      <c r="K4622">
        <v>5</v>
      </c>
      <c r="L4622" s="12">
        <v>0</v>
      </c>
      <c r="M4622" s="1">
        <v>18641.213339999998</v>
      </c>
      <c r="N4622" s="12">
        <v>-14.823329518249807</v>
      </c>
      <c r="O4622" s="13">
        <v>0</v>
      </c>
      <c r="P4622" s="12">
        <v>0</v>
      </c>
      <c r="Q4622" s="12">
        <v>0</v>
      </c>
      <c r="R4622" s="2">
        <f>DATE(CURR[[#This Row],[YEAR]],CURR[[#This Row],[MONTH]],1)</f>
        <v>45047</v>
      </c>
      <c r="S4622" t="str">
        <f>IF(AND(CURR[[#This Row],[DATE]]&gt;=DATE(2023,6,1),CURR[[#This Row],[DATE]]&lt;=DATE(2024,5,31)),"Y","N")</f>
        <v>N</v>
      </c>
    </row>
    <row r="4623" spans="1:19" x14ac:dyDescent="0.25">
      <c r="A4623" t="s">
        <v>90</v>
      </c>
      <c r="B4623" t="s">
        <v>14</v>
      </c>
      <c r="C4623" t="s">
        <v>19</v>
      </c>
      <c r="D4623" s="1">
        <v>18641.213339999998</v>
      </c>
      <c r="E4623" s="1">
        <v>68321.928935999997</v>
      </c>
      <c r="F4623" s="13">
        <v>0.27284377988598657</v>
      </c>
      <c r="G4623" s="13">
        <v>0</v>
      </c>
      <c r="H4623" t="s">
        <v>21</v>
      </c>
      <c r="I4623" t="s">
        <v>23</v>
      </c>
      <c r="J4623">
        <v>2023</v>
      </c>
      <c r="K4623">
        <v>5</v>
      </c>
      <c r="L4623" s="12">
        <v>0</v>
      </c>
      <c r="M4623" s="1">
        <v>18641.213339999998</v>
      </c>
      <c r="N4623" s="12">
        <v>-14.823329518249807</v>
      </c>
      <c r="O4623" s="13">
        <v>0</v>
      </c>
      <c r="P4623" s="12">
        <v>0</v>
      </c>
      <c r="Q4623" s="12">
        <v>0</v>
      </c>
      <c r="R4623" s="2">
        <f>DATE(CURR[[#This Row],[YEAR]],CURR[[#This Row],[MONTH]],1)</f>
        <v>45047</v>
      </c>
      <c r="S4623" t="str">
        <f>IF(AND(CURR[[#This Row],[DATE]]&gt;=DATE(2023,6,1),CURR[[#This Row],[DATE]]&lt;=DATE(2024,5,31)),"Y","N")</f>
        <v>N</v>
      </c>
    </row>
    <row r="4624" spans="1:19" x14ac:dyDescent="0.25">
      <c r="A4624" t="s">
        <v>90</v>
      </c>
      <c r="B4624" t="s">
        <v>14</v>
      </c>
      <c r="C4624" t="s">
        <v>19</v>
      </c>
      <c r="D4624" s="1">
        <v>18641.213339999998</v>
      </c>
      <c r="E4624" s="1">
        <v>68321.928935999997</v>
      </c>
      <c r="F4624" s="13">
        <v>0.27284377988598657</v>
      </c>
      <c r="G4624" s="13">
        <v>0</v>
      </c>
      <c r="H4624" t="s">
        <v>21</v>
      </c>
      <c r="I4624" t="s">
        <v>22</v>
      </c>
      <c r="J4624">
        <v>2023</v>
      </c>
      <c r="K4624">
        <v>5</v>
      </c>
      <c r="L4624" s="12">
        <v>-14.823329518249807</v>
      </c>
      <c r="M4624" s="1">
        <v>18641.213339999998</v>
      </c>
      <c r="N4624" s="12">
        <v>-14.823329518249807</v>
      </c>
      <c r="O4624" s="13">
        <v>0</v>
      </c>
      <c r="P4624" s="12">
        <v>0</v>
      </c>
      <c r="Q4624" s="12">
        <v>0</v>
      </c>
      <c r="R4624" s="2">
        <f>DATE(CURR[[#This Row],[YEAR]],CURR[[#This Row],[MONTH]],1)</f>
        <v>45047</v>
      </c>
      <c r="S4624" t="str">
        <f>IF(AND(CURR[[#This Row],[DATE]]&gt;=DATE(2023,6,1),CURR[[#This Row],[DATE]]&lt;=DATE(2024,5,31)),"Y","N")</f>
        <v>N</v>
      </c>
    </row>
    <row r="4625" spans="1:19" x14ac:dyDescent="0.25">
      <c r="A4625" t="s">
        <v>90</v>
      </c>
      <c r="B4625" t="s">
        <v>14</v>
      </c>
      <c r="C4625" t="s">
        <v>19</v>
      </c>
      <c r="D4625" s="1">
        <v>5361.2576800000006</v>
      </c>
      <c r="E4625" s="1">
        <v>23348.446356</v>
      </c>
      <c r="F4625" s="13">
        <v>0</v>
      </c>
      <c r="G4625" s="13">
        <v>0.22961946153741761</v>
      </c>
      <c r="H4625" t="s">
        <v>24</v>
      </c>
      <c r="I4625" t="s">
        <v>17</v>
      </c>
      <c r="J4625">
        <v>2023</v>
      </c>
      <c r="K4625">
        <v>5</v>
      </c>
      <c r="L4625" s="12">
        <v>-2.3955041874894909</v>
      </c>
      <c r="M4625" s="1">
        <v>18641.213339999998</v>
      </c>
      <c r="N4625" s="12">
        <v>-14.823329518249807</v>
      </c>
      <c r="O4625" s="13">
        <v>0.28760239916872282</v>
      </c>
      <c r="P4625" s="12">
        <v>-4.2632251331171931</v>
      </c>
      <c r="Q4625" s="12">
        <v>-6.6587293206066835</v>
      </c>
      <c r="R4625" s="2">
        <f>DATE(CURR[[#This Row],[YEAR]],CURR[[#This Row],[MONTH]],1)</f>
        <v>45047</v>
      </c>
      <c r="S4625" t="str">
        <f>IF(AND(CURR[[#This Row],[DATE]]&gt;=DATE(2023,6,1),CURR[[#This Row],[DATE]]&lt;=DATE(2024,5,31)),"Y","N")</f>
        <v>N</v>
      </c>
    </row>
    <row r="4626" spans="1:19" x14ac:dyDescent="0.25">
      <c r="A4626" t="s">
        <v>90</v>
      </c>
      <c r="B4626" t="s">
        <v>14</v>
      </c>
      <c r="C4626" t="s">
        <v>19</v>
      </c>
      <c r="D4626" s="1">
        <v>12505.786356000001</v>
      </c>
      <c r="E4626" s="1">
        <v>18894.240564</v>
      </c>
      <c r="F4626" s="13">
        <v>0</v>
      </c>
      <c r="G4626" s="13">
        <v>0.66188351490706687</v>
      </c>
      <c r="H4626" t="s">
        <v>25</v>
      </c>
      <c r="I4626" t="s">
        <v>17</v>
      </c>
      <c r="J4626">
        <v>2023</v>
      </c>
      <c r="K4626">
        <v>5</v>
      </c>
      <c r="L4626" s="12">
        <v>-20.995986857791614</v>
      </c>
      <c r="M4626" s="1">
        <v>18641.213339999998</v>
      </c>
      <c r="N4626" s="12">
        <v>-14.823329518249807</v>
      </c>
      <c r="O4626" s="13">
        <v>0.67086761617417345</v>
      </c>
      <c r="P4626" s="12">
        <v>-9.9444917376725073</v>
      </c>
      <c r="Q4626" s="12">
        <v>-30.940478595464121</v>
      </c>
      <c r="R4626" s="2">
        <f>DATE(CURR[[#This Row],[YEAR]],CURR[[#This Row],[MONTH]],1)</f>
        <v>45047</v>
      </c>
      <c r="S4626" t="str">
        <f>IF(AND(CURR[[#This Row],[DATE]]&gt;=DATE(2023,6,1),CURR[[#This Row],[DATE]]&lt;=DATE(2024,5,31)),"Y","N")</f>
        <v>N</v>
      </c>
    </row>
    <row r="4627" spans="1:19" x14ac:dyDescent="0.25">
      <c r="A4627" t="s">
        <v>90</v>
      </c>
      <c r="B4627" t="s">
        <v>14</v>
      </c>
      <c r="C4627" t="s">
        <v>19</v>
      </c>
      <c r="D4627" s="1">
        <v>774.16930400000001</v>
      </c>
      <c r="E4627" s="1">
        <v>8083.7240960000017</v>
      </c>
      <c r="F4627" s="13">
        <v>0</v>
      </c>
      <c r="G4627" s="13">
        <v>9.576889250624912E-2</v>
      </c>
      <c r="H4627" t="s">
        <v>26</v>
      </c>
      <c r="I4627" t="s">
        <v>17</v>
      </c>
      <c r="J4627">
        <v>2023</v>
      </c>
      <c r="K4627">
        <v>5</v>
      </c>
      <c r="L4627" s="12">
        <v>-2.442576325281578</v>
      </c>
      <c r="M4627" s="1">
        <v>18641.213339999998</v>
      </c>
      <c r="N4627" s="12">
        <v>-14.823329518249807</v>
      </c>
      <c r="O4627" s="13">
        <v>4.1529984657103877E-2</v>
      </c>
      <c r="P4627" s="12">
        <v>-0.61561264746010946</v>
      </c>
      <c r="Q4627" s="12">
        <v>-3.0581889727416876</v>
      </c>
      <c r="R4627" s="2">
        <f>DATE(CURR[[#This Row],[YEAR]],CURR[[#This Row],[MONTH]],1)</f>
        <v>45047</v>
      </c>
      <c r="S4627" t="str">
        <f>IF(AND(CURR[[#This Row],[DATE]]&gt;=DATE(2023,6,1),CURR[[#This Row],[DATE]]&lt;=DATE(2024,5,31)),"Y","N")</f>
        <v>N</v>
      </c>
    </row>
    <row r="4628" spans="1:19" x14ac:dyDescent="0.25">
      <c r="A4628" t="s">
        <v>90</v>
      </c>
      <c r="B4628" t="s">
        <v>14</v>
      </c>
      <c r="C4628" t="s">
        <v>20</v>
      </c>
      <c r="D4628" s="1">
        <v>7798.9377599999998</v>
      </c>
      <c r="E4628" s="1">
        <v>17995.517919999998</v>
      </c>
      <c r="F4628" s="13">
        <v>0</v>
      </c>
      <c r="G4628" s="13">
        <v>0.43338223410243482</v>
      </c>
      <c r="H4628" t="s">
        <v>16</v>
      </c>
      <c r="I4628" t="s">
        <v>17</v>
      </c>
      <c r="J4628">
        <v>2023</v>
      </c>
      <c r="K4628">
        <v>5</v>
      </c>
      <c r="L4628" s="12">
        <v>-3.1849156459128194</v>
      </c>
      <c r="M4628" s="1">
        <v>20010.172747999997</v>
      </c>
      <c r="N4628" s="12">
        <v>-15.911914045006375</v>
      </c>
      <c r="O4628" s="13">
        <v>0.38974864726140351</v>
      </c>
      <c r="P4628" s="12">
        <v>-6.2016469743809619</v>
      </c>
      <c r="Q4628" s="12">
        <v>-9.3865626202937804</v>
      </c>
      <c r="R4628" s="2">
        <f>DATE(CURR[[#This Row],[YEAR]],CURR[[#This Row],[MONTH]],1)</f>
        <v>45047</v>
      </c>
      <c r="S4628" t="str">
        <f>IF(AND(CURR[[#This Row],[DATE]]&gt;=DATE(2023,6,1),CURR[[#This Row],[DATE]]&lt;=DATE(2024,5,31)),"Y","N")</f>
        <v>N</v>
      </c>
    </row>
    <row r="4629" spans="1:19" x14ac:dyDescent="0.25">
      <c r="A4629" t="s">
        <v>90</v>
      </c>
      <c r="B4629" t="s">
        <v>14</v>
      </c>
      <c r="C4629" t="s">
        <v>20</v>
      </c>
      <c r="D4629" s="1">
        <v>20010.172747999997</v>
      </c>
      <c r="E4629" s="1">
        <v>68321.928935999997</v>
      </c>
      <c r="F4629" s="13">
        <v>0.29288067622833602</v>
      </c>
      <c r="G4629" s="13">
        <v>0</v>
      </c>
      <c r="H4629" t="s">
        <v>21</v>
      </c>
      <c r="I4629" t="s">
        <v>23</v>
      </c>
      <c r="J4629">
        <v>2023</v>
      </c>
      <c r="K4629">
        <v>5</v>
      </c>
      <c r="L4629" s="12">
        <v>0</v>
      </c>
      <c r="M4629" s="1">
        <v>20010.172747999997</v>
      </c>
      <c r="N4629" s="12">
        <v>-15.911914045006375</v>
      </c>
      <c r="O4629" s="13">
        <v>0</v>
      </c>
      <c r="P4629" s="12">
        <v>0</v>
      </c>
      <c r="Q4629" s="12">
        <v>0</v>
      </c>
      <c r="R4629" s="2">
        <f>DATE(CURR[[#This Row],[YEAR]],CURR[[#This Row],[MONTH]],1)</f>
        <v>45047</v>
      </c>
      <c r="S4629" t="str">
        <f>IF(AND(CURR[[#This Row],[DATE]]&gt;=DATE(2023,6,1),CURR[[#This Row],[DATE]]&lt;=DATE(2024,5,31)),"Y","N")</f>
        <v>N</v>
      </c>
    </row>
    <row r="4630" spans="1:19" x14ac:dyDescent="0.25">
      <c r="A4630" t="s">
        <v>90</v>
      </c>
      <c r="B4630" t="s">
        <v>14</v>
      </c>
      <c r="C4630" t="s">
        <v>20</v>
      </c>
      <c r="D4630" s="1">
        <v>20010.172747999997</v>
      </c>
      <c r="E4630" s="1">
        <v>68321.928935999997</v>
      </c>
      <c r="F4630" s="13">
        <v>0.29288067622833602</v>
      </c>
      <c r="G4630" s="13">
        <v>0</v>
      </c>
      <c r="H4630" t="s">
        <v>21</v>
      </c>
      <c r="I4630" t="s">
        <v>22</v>
      </c>
      <c r="J4630">
        <v>2023</v>
      </c>
      <c r="K4630">
        <v>5</v>
      </c>
      <c r="L4630" s="12">
        <v>-15.911914045006375</v>
      </c>
      <c r="M4630" s="1">
        <v>20010.172747999997</v>
      </c>
      <c r="N4630" s="12">
        <v>-15.911914045006375</v>
      </c>
      <c r="O4630" s="13">
        <v>0</v>
      </c>
      <c r="P4630" s="12">
        <v>0</v>
      </c>
      <c r="Q4630" s="12">
        <v>0</v>
      </c>
      <c r="R4630" s="2">
        <f>DATE(CURR[[#This Row],[YEAR]],CURR[[#This Row],[MONTH]],1)</f>
        <v>45047</v>
      </c>
      <c r="S4630" t="str">
        <f>IF(AND(CURR[[#This Row],[DATE]]&gt;=DATE(2023,6,1),CURR[[#This Row],[DATE]]&lt;=DATE(2024,5,31)),"Y","N")</f>
        <v>N</v>
      </c>
    </row>
    <row r="4631" spans="1:19" x14ac:dyDescent="0.25">
      <c r="A4631" t="s">
        <v>90</v>
      </c>
      <c r="B4631" t="s">
        <v>14</v>
      </c>
      <c r="C4631" t="s">
        <v>20</v>
      </c>
      <c r="D4631" s="1">
        <v>8522.0682519999991</v>
      </c>
      <c r="E4631" s="1">
        <v>23348.446356</v>
      </c>
      <c r="F4631" s="13">
        <v>0</v>
      </c>
      <c r="G4631" s="13">
        <v>0.36499508884067688</v>
      </c>
      <c r="H4631" t="s">
        <v>24</v>
      </c>
      <c r="I4631" t="s">
        <v>17</v>
      </c>
      <c r="J4631">
        <v>2023</v>
      </c>
      <c r="K4631">
        <v>5</v>
      </c>
      <c r="L4631" s="12">
        <v>-3.8078099211484346</v>
      </c>
      <c r="M4631" s="1">
        <v>20010.172747999997</v>
      </c>
      <c r="N4631" s="12">
        <v>-15.911914045006375</v>
      </c>
      <c r="O4631" s="13">
        <v>0.42588679065010943</v>
      </c>
      <c r="P4631" s="12">
        <v>-6.7766740057281663</v>
      </c>
      <c r="Q4631" s="12">
        <v>-10.584483926876601</v>
      </c>
      <c r="R4631" s="2">
        <f>DATE(CURR[[#This Row],[YEAR]],CURR[[#This Row],[MONTH]],1)</f>
        <v>45047</v>
      </c>
      <c r="S4631" t="str">
        <f>IF(AND(CURR[[#This Row],[DATE]]&gt;=DATE(2023,6,1),CURR[[#This Row],[DATE]]&lt;=DATE(2024,5,31)),"Y","N")</f>
        <v>N</v>
      </c>
    </row>
    <row r="4632" spans="1:19" x14ac:dyDescent="0.25">
      <c r="A4632" t="s">
        <v>90</v>
      </c>
      <c r="B4632" t="s">
        <v>14</v>
      </c>
      <c r="C4632" t="s">
        <v>20</v>
      </c>
      <c r="D4632" s="1">
        <v>2603.6024360000001</v>
      </c>
      <c r="E4632" s="1">
        <v>18894.240564</v>
      </c>
      <c r="F4632" s="13">
        <v>0</v>
      </c>
      <c r="G4632" s="13">
        <v>0.13779873433816411</v>
      </c>
      <c r="H4632" t="s">
        <v>25</v>
      </c>
      <c r="I4632" t="s">
        <v>17</v>
      </c>
      <c r="J4632">
        <v>2023</v>
      </c>
      <c r="K4632">
        <v>5</v>
      </c>
      <c r="L4632" s="12">
        <v>-4.3711927401464896</v>
      </c>
      <c r="M4632" s="1">
        <v>20010.172747999997</v>
      </c>
      <c r="N4632" s="12">
        <v>-15.911914045006375</v>
      </c>
      <c r="O4632" s="13">
        <v>0.13011394098335449</v>
      </c>
      <c r="P4632" s="12">
        <v>-2.070361844984169</v>
      </c>
      <c r="Q4632" s="12">
        <v>-6.4415545851306586</v>
      </c>
      <c r="R4632" s="2">
        <f>DATE(CURR[[#This Row],[YEAR]],CURR[[#This Row],[MONTH]],1)</f>
        <v>45047</v>
      </c>
      <c r="S4632" t="str">
        <f>IF(AND(CURR[[#This Row],[DATE]]&gt;=DATE(2023,6,1),CURR[[#This Row],[DATE]]&lt;=DATE(2024,5,31)),"Y","N")</f>
        <v>N</v>
      </c>
    </row>
    <row r="4633" spans="1:19" x14ac:dyDescent="0.25">
      <c r="A4633" t="s">
        <v>90</v>
      </c>
      <c r="B4633" t="s">
        <v>14</v>
      </c>
      <c r="C4633" t="s">
        <v>20</v>
      </c>
      <c r="D4633" s="1">
        <v>1085.5643</v>
      </c>
      <c r="E4633" s="1">
        <v>8083.7240960000017</v>
      </c>
      <c r="F4633" s="13">
        <v>0</v>
      </c>
      <c r="G4633" s="13">
        <v>0.13429012261033998</v>
      </c>
      <c r="H4633" t="s">
        <v>26</v>
      </c>
      <c r="I4633" t="s">
        <v>17</v>
      </c>
      <c r="J4633">
        <v>2023</v>
      </c>
      <c r="K4633">
        <v>5</v>
      </c>
      <c r="L4633" s="12">
        <v>-3.4250565671496429</v>
      </c>
      <c r="M4633" s="1">
        <v>20010.172747999997</v>
      </c>
      <c r="N4633" s="12">
        <v>-15.911914045006375</v>
      </c>
      <c r="O4633" s="13">
        <v>5.4250621105132707E-2</v>
      </c>
      <c r="P4633" s="12">
        <v>-0.86323121991308038</v>
      </c>
      <c r="Q4633" s="12">
        <v>-4.288287787062723</v>
      </c>
      <c r="R4633" s="2">
        <f>DATE(CURR[[#This Row],[YEAR]],CURR[[#This Row],[MONTH]],1)</f>
        <v>45047</v>
      </c>
      <c r="S4633" t="str">
        <f>IF(AND(CURR[[#This Row],[DATE]]&gt;=DATE(2023,6,1),CURR[[#This Row],[DATE]]&lt;=DATE(2024,5,31)),"Y","N")</f>
        <v>N</v>
      </c>
    </row>
    <row r="4634" spans="1:19" x14ac:dyDescent="0.25">
      <c r="A4634" t="s">
        <v>90</v>
      </c>
      <c r="B4634" t="s">
        <v>110</v>
      </c>
      <c r="C4634" t="s">
        <v>15</v>
      </c>
      <c r="D4634" s="1">
        <v>1378978.3548400009</v>
      </c>
      <c r="E4634" s="1">
        <v>7150480.7197329979</v>
      </c>
      <c r="F4634" s="13">
        <v>0</v>
      </c>
      <c r="G4634" s="13">
        <v>0.19285113950932975</v>
      </c>
      <c r="H4634" t="s">
        <v>16</v>
      </c>
      <c r="I4634" t="s">
        <v>17</v>
      </c>
      <c r="J4634">
        <v>2023</v>
      </c>
      <c r="K4634">
        <v>5</v>
      </c>
      <c r="L4634" s="12">
        <v>-1.4172583996837389</v>
      </c>
      <c r="M4634" s="1">
        <v>4489540.5524329972</v>
      </c>
      <c r="N4634" s="12">
        <v>-9.1584917466764111</v>
      </c>
      <c r="O4634" s="13">
        <v>0.30715355808350969</v>
      </c>
      <c r="P4634" s="12">
        <v>-2.8130633266701173</v>
      </c>
      <c r="Q4634" s="12">
        <v>-4.2303217263538562</v>
      </c>
      <c r="R4634" s="2">
        <f>DATE(CURR[[#This Row],[YEAR]],CURR[[#This Row],[MONTH]],1)</f>
        <v>45047</v>
      </c>
      <c r="S4634" t="str">
        <f>IF(AND(CURR[[#This Row],[DATE]]&gt;=DATE(2023,6,1),CURR[[#This Row],[DATE]]&lt;=DATE(2024,5,31)),"Y","N")</f>
        <v>N</v>
      </c>
    </row>
    <row r="4635" spans="1:19" x14ac:dyDescent="0.25">
      <c r="A4635" t="s">
        <v>90</v>
      </c>
      <c r="B4635" t="s">
        <v>110</v>
      </c>
      <c r="C4635" t="s">
        <v>15</v>
      </c>
      <c r="D4635" s="1">
        <v>4489540.5524329972</v>
      </c>
      <c r="E4635" s="1">
        <v>26632359.578670006</v>
      </c>
      <c r="F4635" s="13">
        <v>0.16857464466005082</v>
      </c>
      <c r="G4635" s="13">
        <v>0</v>
      </c>
      <c r="H4635" t="s">
        <v>21</v>
      </c>
      <c r="I4635" t="s">
        <v>23</v>
      </c>
      <c r="J4635">
        <v>2023</v>
      </c>
      <c r="K4635">
        <v>5</v>
      </c>
      <c r="L4635" s="12">
        <v>0</v>
      </c>
      <c r="M4635" s="1">
        <v>4489540.5524329972</v>
      </c>
      <c r="N4635" s="12">
        <v>-9.1584917466764111</v>
      </c>
      <c r="O4635" s="13">
        <v>0</v>
      </c>
      <c r="P4635" s="12">
        <v>0</v>
      </c>
      <c r="Q4635" s="12">
        <v>0</v>
      </c>
      <c r="R4635" s="2">
        <f>DATE(CURR[[#This Row],[YEAR]],CURR[[#This Row],[MONTH]],1)</f>
        <v>45047</v>
      </c>
      <c r="S4635" t="str">
        <f>IF(AND(CURR[[#This Row],[DATE]]&gt;=DATE(2023,6,1),CURR[[#This Row],[DATE]]&lt;=DATE(2024,5,31)),"Y","N")</f>
        <v>N</v>
      </c>
    </row>
    <row r="4636" spans="1:19" x14ac:dyDescent="0.25">
      <c r="A4636" t="s">
        <v>90</v>
      </c>
      <c r="B4636" t="s">
        <v>110</v>
      </c>
      <c r="C4636" t="s">
        <v>15</v>
      </c>
      <c r="D4636" s="1">
        <v>4489540.5524329972</v>
      </c>
      <c r="E4636" s="1">
        <v>26632359.578670006</v>
      </c>
      <c r="F4636" s="13">
        <v>0.16857464466005082</v>
      </c>
      <c r="G4636" s="13">
        <v>0</v>
      </c>
      <c r="H4636" t="s">
        <v>21</v>
      </c>
      <c r="I4636" t="s">
        <v>22</v>
      </c>
      <c r="J4636">
        <v>2023</v>
      </c>
      <c r="K4636">
        <v>5</v>
      </c>
      <c r="L4636" s="12">
        <v>-9.1584917466764111</v>
      </c>
      <c r="M4636" s="1">
        <v>4489540.5524329972</v>
      </c>
      <c r="N4636" s="12">
        <v>-9.1584917466764111</v>
      </c>
      <c r="O4636" s="13">
        <v>0</v>
      </c>
      <c r="P4636" s="12">
        <v>0</v>
      </c>
      <c r="Q4636" s="12">
        <v>0</v>
      </c>
      <c r="R4636" s="2">
        <f>DATE(CURR[[#This Row],[YEAR]],CURR[[#This Row],[MONTH]],1)</f>
        <v>45047</v>
      </c>
      <c r="S4636" t="str">
        <f>IF(AND(CURR[[#This Row],[DATE]]&gt;=DATE(2023,6,1),CURR[[#This Row],[DATE]]&lt;=DATE(2024,5,31)),"Y","N")</f>
        <v>N</v>
      </c>
    </row>
    <row r="4637" spans="1:19" x14ac:dyDescent="0.25">
      <c r="A4637" t="s">
        <v>90</v>
      </c>
      <c r="B4637" t="s">
        <v>110</v>
      </c>
      <c r="C4637" t="s">
        <v>15</v>
      </c>
      <c r="D4637" s="1">
        <v>1826602.5760520033</v>
      </c>
      <c r="E4637" s="1">
        <v>8485729.4194660056</v>
      </c>
      <c r="F4637" s="13">
        <v>0</v>
      </c>
      <c r="G4637" s="13">
        <v>0.21525581193548696</v>
      </c>
      <c r="H4637" t="s">
        <v>24</v>
      </c>
      <c r="I4637" t="s">
        <v>17</v>
      </c>
      <c r="J4637">
        <v>2023</v>
      </c>
      <c r="K4637">
        <v>5</v>
      </c>
      <c r="L4637" s="12">
        <v>-2.2456554658755801</v>
      </c>
      <c r="M4637" s="1">
        <v>4489540.5524329972</v>
      </c>
      <c r="N4637" s="12">
        <v>-9.1584917466764111</v>
      </c>
      <c r="O4637" s="13">
        <v>0.40685735092917702</v>
      </c>
      <c r="P4637" s="12">
        <v>-3.7261996905594961</v>
      </c>
      <c r="Q4637" s="12">
        <v>-5.9718551564350761</v>
      </c>
      <c r="R4637" s="2">
        <f>DATE(CURR[[#This Row],[YEAR]],CURR[[#This Row],[MONTH]],1)</f>
        <v>45047</v>
      </c>
      <c r="S4637" t="str">
        <f>IF(AND(CURR[[#This Row],[DATE]]&gt;=DATE(2023,6,1),CURR[[#This Row],[DATE]]&lt;=DATE(2024,5,31)),"Y","N")</f>
        <v>N</v>
      </c>
    </row>
    <row r="4638" spans="1:19" x14ac:dyDescent="0.25">
      <c r="A4638" t="s">
        <v>90</v>
      </c>
      <c r="B4638" t="s">
        <v>110</v>
      </c>
      <c r="C4638" t="s">
        <v>15</v>
      </c>
      <c r="D4638" s="1">
        <v>630990.52506299992</v>
      </c>
      <c r="E4638" s="1">
        <v>7215962.0194409918</v>
      </c>
      <c r="F4638" s="13">
        <v>0</v>
      </c>
      <c r="G4638" s="13">
        <v>8.7443714831509284E-2</v>
      </c>
      <c r="H4638" t="s">
        <v>25</v>
      </c>
      <c r="I4638" t="s">
        <v>17</v>
      </c>
      <c r="J4638">
        <v>2023</v>
      </c>
      <c r="K4638">
        <v>5</v>
      </c>
      <c r="L4638" s="12">
        <v>-2.7738522656159965</v>
      </c>
      <c r="M4638" s="1">
        <v>4489540.5524329972</v>
      </c>
      <c r="N4638" s="12">
        <v>-9.1584917466764111</v>
      </c>
      <c r="O4638" s="13">
        <v>0.14054679263806849</v>
      </c>
      <c r="P4638" s="12">
        <v>-1.2871966403975912</v>
      </c>
      <c r="Q4638" s="12">
        <v>-4.0610489060135873</v>
      </c>
      <c r="R4638" s="2">
        <f>DATE(CURR[[#This Row],[YEAR]],CURR[[#This Row],[MONTH]],1)</f>
        <v>45047</v>
      </c>
      <c r="S4638" t="str">
        <f>IF(AND(CURR[[#This Row],[DATE]]&gt;=DATE(2023,6,1),CURR[[#This Row],[DATE]]&lt;=DATE(2024,5,31)),"Y","N")</f>
        <v>N</v>
      </c>
    </row>
    <row r="4639" spans="1:19" x14ac:dyDescent="0.25">
      <c r="A4639" t="s">
        <v>90</v>
      </c>
      <c r="B4639" t="s">
        <v>110</v>
      </c>
      <c r="C4639" t="s">
        <v>15</v>
      </c>
      <c r="D4639" s="1">
        <v>652969.09647800017</v>
      </c>
      <c r="E4639" s="1">
        <v>3780187.4200300006</v>
      </c>
      <c r="F4639" s="13">
        <v>0</v>
      </c>
      <c r="G4639" s="13">
        <v>0.17273458268712455</v>
      </c>
      <c r="H4639" t="s">
        <v>26</v>
      </c>
      <c r="I4639" t="s">
        <v>17</v>
      </c>
      <c r="J4639">
        <v>2023</v>
      </c>
      <c r="K4639">
        <v>5</v>
      </c>
      <c r="L4639" s="12">
        <v>-4.405578796908741</v>
      </c>
      <c r="M4639" s="1">
        <v>4489540.5524329972</v>
      </c>
      <c r="N4639" s="12">
        <v>-9.1584917466764111</v>
      </c>
      <c r="O4639" s="13">
        <v>0.14544229834924632</v>
      </c>
      <c r="P4639" s="12">
        <v>-1.3320320890492208</v>
      </c>
      <c r="Q4639" s="12">
        <v>-5.7376108859579613</v>
      </c>
      <c r="R4639" s="2">
        <f>DATE(CURR[[#This Row],[YEAR]],CURR[[#This Row],[MONTH]],1)</f>
        <v>45047</v>
      </c>
      <c r="S4639" t="str">
        <f>IF(AND(CURR[[#This Row],[DATE]]&gt;=DATE(2023,6,1),CURR[[#This Row],[DATE]]&lt;=DATE(2024,5,31)),"Y","N")</f>
        <v>N</v>
      </c>
    </row>
    <row r="4640" spans="1:19" x14ac:dyDescent="0.25">
      <c r="A4640" t="s">
        <v>90</v>
      </c>
      <c r="B4640" t="s">
        <v>110</v>
      </c>
      <c r="C4640" t="s">
        <v>18</v>
      </c>
      <c r="D4640" s="1">
        <v>3316576.4933130038</v>
      </c>
      <c r="E4640" s="1">
        <v>7150480.7197329979</v>
      </c>
      <c r="F4640" s="13">
        <v>0</v>
      </c>
      <c r="G4640" s="13">
        <v>0.46382566757509502</v>
      </c>
      <c r="H4640" t="s">
        <v>16</v>
      </c>
      <c r="I4640" t="s">
        <v>17</v>
      </c>
      <c r="J4640">
        <v>2023</v>
      </c>
      <c r="K4640">
        <v>5</v>
      </c>
      <c r="L4640" s="12">
        <v>-3.4086437084698646</v>
      </c>
      <c r="M4640" s="1">
        <v>9135646.2272030003</v>
      </c>
      <c r="N4640" s="12">
        <v>-18.636370380272417</v>
      </c>
      <c r="O4640" s="13">
        <v>0.36303687892787612</v>
      </c>
      <c r="P4640" s="12">
        <v>-6.7656897373980138</v>
      </c>
      <c r="Q4640" s="12">
        <v>-10.174333445867878</v>
      </c>
      <c r="R4640" s="2">
        <f>DATE(CURR[[#This Row],[YEAR]],CURR[[#This Row],[MONTH]],1)</f>
        <v>45047</v>
      </c>
      <c r="S4640" t="str">
        <f>IF(AND(CURR[[#This Row],[DATE]]&gt;=DATE(2023,6,1),CURR[[#This Row],[DATE]]&lt;=DATE(2024,5,31)),"Y","N")</f>
        <v>N</v>
      </c>
    </row>
    <row r="4641" spans="1:19" x14ac:dyDescent="0.25">
      <c r="A4641" t="s">
        <v>90</v>
      </c>
      <c r="B4641" t="s">
        <v>110</v>
      </c>
      <c r="C4641" t="s">
        <v>18</v>
      </c>
      <c r="D4641" s="1">
        <v>9135646.2272030003</v>
      </c>
      <c r="E4641" s="1">
        <v>26632359.578670006</v>
      </c>
      <c r="F4641" s="13">
        <v>0.34302804451918661</v>
      </c>
      <c r="G4641" s="13">
        <v>0</v>
      </c>
      <c r="H4641" t="s">
        <v>21</v>
      </c>
      <c r="I4641" t="s">
        <v>23</v>
      </c>
      <c r="J4641">
        <v>2023</v>
      </c>
      <c r="K4641">
        <v>5</v>
      </c>
      <c r="L4641" s="12">
        <v>0</v>
      </c>
      <c r="M4641" s="1">
        <v>9135646.2272030003</v>
      </c>
      <c r="N4641" s="12">
        <v>-18.636370380272417</v>
      </c>
      <c r="O4641" s="13">
        <v>0</v>
      </c>
      <c r="P4641" s="12">
        <v>0</v>
      </c>
      <c r="Q4641" s="12">
        <v>0</v>
      </c>
      <c r="R4641" s="2">
        <f>DATE(CURR[[#This Row],[YEAR]],CURR[[#This Row],[MONTH]],1)</f>
        <v>45047</v>
      </c>
      <c r="S4641" t="str">
        <f>IF(AND(CURR[[#This Row],[DATE]]&gt;=DATE(2023,6,1),CURR[[#This Row],[DATE]]&lt;=DATE(2024,5,31)),"Y","N")</f>
        <v>N</v>
      </c>
    </row>
    <row r="4642" spans="1:19" x14ac:dyDescent="0.25">
      <c r="A4642" t="s">
        <v>90</v>
      </c>
      <c r="B4642" t="s">
        <v>110</v>
      </c>
      <c r="C4642" t="s">
        <v>18</v>
      </c>
      <c r="D4642" s="1">
        <v>9135646.2272030003</v>
      </c>
      <c r="E4642" s="1">
        <v>26632359.578670006</v>
      </c>
      <c r="F4642" s="13">
        <v>0.34302804451918661</v>
      </c>
      <c r="G4642" s="13">
        <v>0</v>
      </c>
      <c r="H4642" t="s">
        <v>21</v>
      </c>
      <c r="I4642" t="s">
        <v>22</v>
      </c>
      <c r="J4642">
        <v>2023</v>
      </c>
      <c r="K4642">
        <v>5</v>
      </c>
      <c r="L4642" s="12">
        <v>-18.636370380272417</v>
      </c>
      <c r="M4642" s="1">
        <v>9135646.2272030003</v>
      </c>
      <c r="N4642" s="12">
        <v>-18.636370380272417</v>
      </c>
      <c r="O4642" s="13">
        <v>0</v>
      </c>
      <c r="P4642" s="12">
        <v>0</v>
      </c>
      <c r="Q4642" s="12">
        <v>0</v>
      </c>
      <c r="R4642" s="2">
        <f>DATE(CURR[[#This Row],[YEAR]],CURR[[#This Row],[MONTH]],1)</f>
        <v>45047</v>
      </c>
      <c r="S4642" t="str">
        <f>IF(AND(CURR[[#This Row],[DATE]]&gt;=DATE(2023,6,1),CURR[[#This Row],[DATE]]&lt;=DATE(2024,5,31)),"Y","N")</f>
        <v>N</v>
      </c>
    </row>
    <row r="4643" spans="1:19" x14ac:dyDescent="0.25">
      <c r="A4643" t="s">
        <v>90</v>
      </c>
      <c r="B4643" t="s">
        <v>110</v>
      </c>
      <c r="C4643" t="s">
        <v>18</v>
      </c>
      <c r="D4643" s="1">
        <v>2199180.5176519989</v>
      </c>
      <c r="E4643" s="1">
        <v>8485729.4194660056</v>
      </c>
      <c r="F4643" s="13">
        <v>0</v>
      </c>
      <c r="G4643" s="13">
        <v>0.25916222506543107</v>
      </c>
      <c r="H4643" t="s">
        <v>24</v>
      </c>
      <c r="I4643" t="s">
        <v>17</v>
      </c>
      <c r="J4643">
        <v>2023</v>
      </c>
      <c r="K4643">
        <v>5</v>
      </c>
      <c r="L4643" s="12">
        <v>-2.7037089592781216</v>
      </c>
      <c r="M4643" s="1">
        <v>9135646.2272030003</v>
      </c>
      <c r="N4643" s="12">
        <v>-18.636370380272417</v>
      </c>
      <c r="O4643" s="13">
        <v>0.24072522763672158</v>
      </c>
      <c r="P4643" s="12">
        <v>-4.4862445021133333</v>
      </c>
      <c r="Q4643" s="12">
        <v>-7.1899534613914549</v>
      </c>
      <c r="R4643" s="2">
        <f>DATE(CURR[[#This Row],[YEAR]],CURR[[#This Row],[MONTH]],1)</f>
        <v>45047</v>
      </c>
      <c r="S4643" t="str">
        <f>IF(AND(CURR[[#This Row],[DATE]]&gt;=DATE(2023,6,1),CURR[[#This Row],[DATE]]&lt;=DATE(2024,5,31)),"Y","N")</f>
        <v>N</v>
      </c>
    </row>
    <row r="4644" spans="1:19" x14ac:dyDescent="0.25">
      <c r="A4644" t="s">
        <v>90</v>
      </c>
      <c r="B4644" t="s">
        <v>110</v>
      </c>
      <c r="C4644" t="s">
        <v>18</v>
      </c>
      <c r="D4644" s="1">
        <v>1158319.0669360007</v>
      </c>
      <c r="E4644" s="1">
        <v>7215962.0194409918</v>
      </c>
      <c r="F4644" s="13">
        <v>0</v>
      </c>
      <c r="G4644" s="13">
        <v>0.1605217798839986</v>
      </c>
      <c r="H4644" t="s">
        <v>25</v>
      </c>
      <c r="I4644" t="s">
        <v>17</v>
      </c>
      <c r="J4644">
        <v>2023</v>
      </c>
      <c r="K4644">
        <v>5</v>
      </c>
      <c r="L4644" s="12">
        <v>-5.0920035095706666</v>
      </c>
      <c r="M4644" s="1">
        <v>9135646.2272030003</v>
      </c>
      <c r="N4644" s="12">
        <v>-18.636370380272417</v>
      </c>
      <c r="O4644" s="13">
        <v>0.12679114735057287</v>
      </c>
      <c r="P4644" s="12">
        <v>-2.3629267829649718</v>
      </c>
      <c r="Q4644" s="12">
        <v>-7.4549302925356384</v>
      </c>
      <c r="R4644" s="2">
        <f>DATE(CURR[[#This Row],[YEAR]],CURR[[#This Row],[MONTH]],1)</f>
        <v>45047</v>
      </c>
      <c r="S4644" t="str">
        <f>IF(AND(CURR[[#This Row],[DATE]]&gt;=DATE(2023,6,1),CURR[[#This Row],[DATE]]&lt;=DATE(2024,5,31)),"Y","N")</f>
        <v>N</v>
      </c>
    </row>
    <row r="4645" spans="1:19" x14ac:dyDescent="0.25">
      <c r="A4645" t="s">
        <v>90</v>
      </c>
      <c r="B4645" t="s">
        <v>110</v>
      </c>
      <c r="C4645" t="s">
        <v>18</v>
      </c>
      <c r="D4645" s="1">
        <v>2461570.1493020025</v>
      </c>
      <c r="E4645" s="1">
        <v>3780187.4200300006</v>
      </c>
      <c r="F4645" s="13">
        <v>0</v>
      </c>
      <c r="G4645" s="13">
        <v>0.65117674754932309</v>
      </c>
      <c r="H4645" t="s">
        <v>26</v>
      </c>
      <c r="I4645" t="s">
        <v>17</v>
      </c>
      <c r="J4645">
        <v>2023</v>
      </c>
      <c r="K4645">
        <v>5</v>
      </c>
      <c r="L4645" s="12">
        <v>-16.608199860242184</v>
      </c>
      <c r="M4645" s="1">
        <v>9135646.2272030003</v>
      </c>
      <c r="N4645" s="12">
        <v>-18.636370380272417</v>
      </c>
      <c r="O4645" s="13">
        <v>0.26944674608483005</v>
      </c>
      <c r="P4645" s="12">
        <v>-5.0215093577961101</v>
      </c>
      <c r="Q4645" s="12">
        <v>-21.629709218038293</v>
      </c>
      <c r="R4645" s="2">
        <f>DATE(CURR[[#This Row],[YEAR]],CURR[[#This Row],[MONTH]],1)</f>
        <v>45047</v>
      </c>
      <c r="S4645" t="str">
        <f>IF(AND(CURR[[#This Row],[DATE]]&gt;=DATE(2023,6,1),CURR[[#This Row],[DATE]]&lt;=DATE(2024,5,31)),"Y","N")</f>
        <v>N</v>
      </c>
    </row>
    <row r="4646" spans="1:19" x14ac:dyDescent="0.25">
      <c r="A4646" t="s">
        <v>90</v>
      </c>
      <c r="B4646" t="s">
        <v>110</v>
      </c>
      <c r="C4646" t="s">
        <v>19</v>
      </c>
      <c r="D4646" s="1">
        <v>117.01583099999996</v>
      </c>
      <c r="E4646" s="1">
        <v>7150480.7197329979</v>
      </c>
      <c r="F4646" s="13">
        <v>0</v>
      </c>
      <c r="G4646" s="13">
        <v>1.6364750229599864E-5</v>
      </c>
      <c r="H4646" t="s">
        <v>16</v>
      </c>
      <c r="I4646" t="s">
        <v>17</v>
      </c>
      <c r="J4646">
        <v>2023</v>
      </c>
      <c r="K4646">
        <v>5</v>
      </c>
      <c r="L4646" s="12">
        <v>-1.2026415701061889E-4</v>
      </c>
      <c r="M4646" s="1">
        <v>6765482.1169800078</v>
      </c>
      <c r="N4646" s="12">
        <v>-13.80132586107718</v>
      </c>
      <c r="O4646" s="13">
        <v>1.7296007731114036E-5</v>
      </c>
      <c r="P4646" s="12">
        <v>-2.3870783879281499E-4</v>
      </c>
      <c r="Q4646" s="12">
        <v>-3.5897199580343388E-4</v>
      </c>
      <c r="R4646" s="2">
        <f>DATE(CURR[[#This Row],[YEAR]],CURR[[#This Row],[MONTH]],1)</f>
        <v>45047</v>
      </c>
      <c r="S4646" t="str">
        <f>IF(AND(CURR[[#This Row],[DATE]]&gt;=DATE(2023,6,1),CURR[[#This Row],[DATE]]&lt;=DATE(2024,5,31)),"Y","N")</f>
        <v>N</v>
      </c>
    </row>
    <row r="4647" spans="1:19" x14ac:dyDescent="0.25">
      <c r="A4647" t="s">
        <v>90</v>
      </c>
      <c r="B4647" t="s">
        <v>110</v>
      </c>
      <c r="C4647" t="s">
        <v>19</v>
      </c>
      <c r="D4647" s="1">
        <v>6765482.1169800078</v>
      </c>
      <c r="E4647" s="1">
        <v>26632359.578670006</v>
      </c>
      <c r="F4647" s="13">
        <v>0.25403239607798467</v>
      </c>
      <c r="G4647" s="13">
        <v>0</v>
      </c>
      <c r="H4647" t="s">
        <v>21</v>
      </c>
      <c r="I4647" t="s">
        <v>23</v>
      </c>
      <c r="J4647">
        <v>2023</v>
      </c>
      <c r="K4647">
        <v>5</v>
      </c>
      <c r="L4647" s="12">
        <v>0</v>
      </c>
      <c r="M4647" s="1">
        <v>6765482.1169800078</v>
      </c>
      <c r="N4647" s="12">
        <v>-13.80132586107718</v>
      </c>
      <c r="O4647" s="13">
        <v>0</v>
      </c>
      <c r="P4647" s="12">
        <v>0</v>
      </c>
      <c r="Q4647" s="12">
        <v>0</v>
      </c>
      <c r="R4647" s="2">
        <f>DATE(CURR[[#This Row],[YEAR]],CURR[[#This Row],[MONTH]],1)</f>
        <v>45047</v>
      </c>
      <c r="S4647" t="str">
        <f>IF(AND(CURR[[#This Row],[DATE]]&gt;=DATE(2023,6,1),CURR[[#This Row],[DATE]]&lt;=DATE(2024,5,31)),"Y","N")</f>
        <v>N</v>
      </c>
    </row>
    <row r="4648" spans="1:19" x14ac:dyDescent="0.25">
      <c r="A4648" t="s">
        <v>90</v>
      </c>
      <c r="B4648" t="s">
        <v>110</v>
      </c>
      <c r="C4648" t="s">
        <v>19</v>
      </c>
      <c r="D4648" s="1">
        <v>6765482.1169800078</v>
      </c>
      <c r="E4648" s="1">
        <v>26632359.578670006</v>
      </c>
      <c r="F4648" s="13">
        <v>0.25403239607798467</v>
      </c>
      <c r="G4648" s="13">
        <v>0</v>
      </c>
      <c r="H4648" t="s">
        <v>21</v>
      </c>
      <c r="I4648" t="s">
        <v>22</v>
      </c>
      <c r="J4648">
        <v>2023</v>
      </c>
      <c r="K4648">
        <v>5</v>
      </c>
      <c r="L4648" s="12">
        <v>-13.80132586107718</v>
      </c>
      <c r="M4648" s="1">
        <v>6765482.1169800078</v>
      </c>
      <c r="N4648" s="12">
        <v>-13.80132586107718</v>
      </c>
      <c r="O4648" s="13">
        <v>0</v>
      </c>
      <c r="P4648" s="12">
        <v>0</v>
      </c>
      <c r="Q4648" s="12">
        <v>0</v>
      </c>
      <c r="R4648" s="2">
        <f>DATE(CURR[[#This Row],[YEAR]],CURR[[#This Row],[MONTH]],1)</f>
        <v>45047</v>
      </c>
      <c r="S4648" t="str">
        <f>IF(AND(CURR[[#This Row],[DATE]]&gt;=DATE(2023,6,1),CURR[[#This Row],[DATE]]&lt;=DATE(2024,5,31)),"Y","N")</f>
        <v>N</v>
      </c>
    </row>
    <row r="4649" spans="1:19" x14ac:dyDescent="0.25">
      <c r="A4649" t="s">
        <v>90</v>
      </c>
      <c r="B4649" t="s">
        <v>110</v>
      </c>
      <c r="C4649" t="s">
        <v>19</v>
      </c>
      <c r="D4649" s="1">
        <v>1939688.414079</v>
      </c>
      <c r="E4649" s="1">
        <v>8485729.4194660056</v>
      </c>
      <c r="F4649" s="13">
        <v>0</v>
      </c>
      <c r="G4649" s="13">
        <v>0.22858240207723496</v>
      </c>
      <c r="H4649" t="s">
        <v>24</v>
      </c>
      <c r="I4649" t="s">
        <v>17</v>
      </c>
      <c r="J4649">
        <v>2023</v>
      </c>
      <c r="K4649">
        <v>5</v>
      </c>
      <c r="L4649" s="12">
        <v>-2.3846850684875145</v>
      </c>
      <c r="M4649" s="1">
        <v>6765482.1169800078</v>
      </c>
      <c r="N4649" s="12">
        <v>-13.80132586107718</v>
      </c>
      <c r="O4649" s="13">
        <v>0.28670364957595112</v>
      </c>
      <c r="P4649" s="12">
        <v>-3.9568904933577835</v>
      </c>
      <c r="Q4649" s="12">
        <v>-6.341575561845298</v>
      </c>
      <c r="R4649" s="2">
        <f>DATE(CURR[[#This Row],[YEAR]],CURR[[#This Row],[MONTH]],1)</f>
        <v>45047</v>
      </c>
      <c r="S4649" t="str">
        <f>IF(AND(CURR[[#This Row],[DATE]]&gt;=DATE(2023,6,1),CURR[[#This Row],[DATE]]&lt;=DATE(2024,5,31)),"Y","N")</f>
        <v>N</v>
      </c>
    </row>
    <row r="4650" spans="1:19" x14ac:dyDescent="0.25">
      <c r="A4650" t="s">
        <v>90</v>
      </c>
      <c r="B4650" t="s">
        <v>110</v>
      </c>
      <c r="C4650" t="s">
        <v>19</v>
      </c>
      <c r="D4650" s="1">
        <v>4504464.7490610043</v>
      </c>
      <c r="E4650" s="1">
        <v>7215962.0194409918</v>
      </c>
      <c r="F4650" s="13">
        <v>0</v>
      </c>
      <c r="G4650" s="13">
        <v>0.62423620536322577</v>
      </c>
      <c r="H4650" t="s">
        <v>25</v>
      </c>
      <c r="I4650" t="s">
        <v>17</v>
      </c>
      <c r="J4650">
        <v>2023</v>
      </c>
      <c r="K4650">
        <v>5</v>
      </c>
      <c r="L4650" s="12">
        <v>-19.80175494445459</v>
      </c>
      <c r="M4650" s="1">
        <v>6765482.1169800078</v>
      </c>
      <c r="N4650" s="12">
        <v>-13.80132586107718</v>
      </c>
      <c r="O4650" s="13">
        <v>0.66580099853574337</v>
      </c>
      <c r="P4650" s="12">
        <v>-9.1889365394223645</v>
      </c>
      <c r="Q4650" s="12">
        <v>-28.990691483876954</v>
      </c>
      <c r="R4650" s="2">
        <f>DATE(CURR[[#This Row],[YEAR]],CURR[[#This Row],[MONTH]],1)</f>
        <v>45047</v>
      </c>
      <c r="S4650" t="str">
        <f>IF(AND(CURR[[#This Row],[DATE]]&gt;=DATE(2023,6,1),CURR[[#This Row],[DATE]]&lt;=DATE(2024,5,31)),"Y","N")</f>
        <v>N</v>
      </c>
    </row>
    <row r="4651" spans="1:19" x14ac:dyDescent="0.25">
      <c r="A4651" t="s">
        <v>90</v>
      </c>
      <c r="B4651" t="s">
        <v>110</v>
      </c>
      <c r="C4651" t="s">
        <v>19</v>
      </c>
      <c r="D4651" s="1">
        <v>321211.93800899974</v>
      </c>
      <c r="E4651" s="1">
        <v>3780187.4200300006</v>
      </c>
      <c r="F4651" s="13">
        <v>0</v>
      </c>
      <c r="G4651" s="13">
        <v>8.4972490069407852E-2</v>
      </c>
      <c r="H4651" t="s">
        <v>26</v>
      </c>
      <c r="I4651" t="s">
        <v>17</v>
      </c>
      <c r="J4651">
        <v>2023</v>
      </c>
      <c r="K4651">
        <v>5</v>
      </c>
      <c r="L4651" s="12">
        <v>-2.1672151270854094</v>
      </c>
      <c r="M4651" s="1">
        <v>6765482.1169800078</v>
      </c>
      <c r="N4651" s="12">
        <v>-13.80132586107718</v>
      </c>
      <c r="O4651" s="13">
        <v>4.7478055880573827E-2</v>
      </c>
      <c r="P4651" s="12">
        <v>-0.65526012045823101</v>
      </c>
      <c r="Q4651" s="12">
        <v>-2.8224752475436405</v>
      </c>
      <c r="R4651" s="2">
        <f>DATE(CURR[[#This Row],[YEAR]],CURR[[#This Row],[MONTH]],1)</f>
        <v>45047</v>
      </c>
      <c r="S4651" t="str">
        <f>IF(AND(CURR[[#This Row],[DATE]]&gt;=DATE(2023,6,1),CURR[[#This Row],[DATE]]&lt;=DATE(2024,5,31)),"Y","N")</f>
        <v>N</v>
      </c>
    </row>
    <row r="4652" spans="1:19" x14ac:dyDescent="0.25">
      <c r="A4652" t="s">
        <v>90</v>
      </c>
      <c r="B4652" t="s">
        <v>110</v>
      </c>
      <c r="C4652" t="s">
        <v>20</v>
      </c>
      <c r="D4652" s="1">
        <v>2454808.855748998</v>
      </c>
      <c r="E4652" s="1">
        <v>7150480.7197329979</v>
      </c>
      <c r="F4652" s="13">
        <v>0</v>
      </c>
      <c r="G4652" s="13">
        <v>0.34330682816534636</v>
      </c>
      <c r="H4652" t="s">
        <v>16</v>
      </c>
      <c r="I4652" t="s">
        <v>17</v>
      </c>
      <c r="J4652">
        <v>2023</v>
      </c>
      <c r="K4652">
        <v>5</v>
      </c>
      <c r="L4652" s="12">
        <v>-2.5229536476893908</v>
      </c>
      <c r="M4652" s="1">
        <v>6241690.6820540065</v>
      </c>
      <c r="N4652" s="12">
        <v>-12.732811281974007</v>
      </c>
      <c r="O4652" s="13">
        <v>0.39329229543639821</v>
      </c>
      <c r="P4652" s="12">
        <v>-5.0077165764460254</v>
      </c>
      <c r="Q4652" s="12">
        <v>-7.5306702241354166</v>
      </c>
      <c r="R4652" s="2">
        <f>DATE(CURR[[#This Row],[YEAR]],CURR[[#This Row],[MONTH]],1)</f>
        <v>45047</v>
      </c>
      <c r="S4652" t="str">
        <f>IF(AND(CURR[[#This Row],[DATE]]&gt;=DATE(2023,6,1),CURR[[#This Row],[DATE]]&lt;=DATE(2024,5,31)),"Y","N")</f>
        <v>N</v>
      </c>
    </row>
    <row r="4653" spans="1:19" x14ac:dyDescent="0.25">
      <c r="A4653" t="s">
        <v>90</v>
      </c>
      <c r="B4653" t="s">
        <v>110</v>
      </c>
      <c r="C4653" t="s">
        <v>20</v>
      </c>
      <c r="D4653" s="1">
        <v>6241690.6820540065</v>
      </c>
      <c r="E4653" s="1">
        <v>26632359.578670006</v>
      </c>
      <c r="F4653" s="13">
        <v>0.23436491474277812</v>
      </c>
      <c r="G4653" s="13">
        <v>0</v>
      </c>
      <c r="H4653" t="s">
        <v>21</v>
      </c>
      <c r="I4653" t="s">
        <v>23</v>
      </c>
      <c r="J4653">
        <v>2023</v>
      </c>
      <c r="K4653">
        <v>5</v>
      </c>
      <c r="L4653" s="12">
        <v>0</v>
      </c>
      <c r="M4653" s="1">
        <v>6241690.6820540065</v>
      </c>
      <c r="N4653" s="12">
        <v>-12.732811281974007</v>
      </c>
      <c r="O4653" s="13">
        <v>0</v>
      </c>
      <c r="P4653" s="12">
        <v>0</v>
      </c>
      <c r="Q4653" s="12">
        <v>0</v>
      </c>
      <c r="R4653" s="2">
        <f>DATE(CURR[[#This Row],[YEAR]],CURR[[#This Row],[MONTH]],1)</f>
        <v>45047</v>
      </c>
      <c r="S4653" t="str">
        <f>IF(AND(CURR[[#This Row],[DATE]]&gt;=DATE(2023,6,1),CURR[[#This Row],[DATE]]&lt;=DATE(2024,5,31)),"Y","N")</f>
        <v>N</v>
      </c>
    </row>
    <row r="4654" spans="1:19" x14ac:dyDescent="0.25">
      <c r="A4654" t="s">
        <v>90</v>
      </c>
      <c r="B4654" t="s">
        <v>110</v>
      </c>
      <c r="C4654" t="s">
        <v>20</v>
      </c>
      <c r="D4654" s="1">
        <v>6241690.6820540065</v>
      </c>
      <c r="E4654" s="1">
        <v>26632359.578670006</v>
      </c>
      <c r="F4654" s="13">
        <v>0.23436491474277812</v>
      </c>
      <c r="G4654" s="13">
        <v>0</v>
      </c>
      <c r="H4654" t="s">
        <v>21</v>
      </c>
      <c r="I4654" t="s">
        <v>22</v>
      </c>
      <c r="J4654">
        <v>2023</v>
      </c>
      <c r="K4654">
        <v>5</v>
      </c>
      <c r="L4654" s="12">
        <v>-12.732811281974007</v>
      </c>
      <c r="M4654" s="1">
        <v>6241690.6820540065</v>
      </c>
      <c r="N4654" s="12">
        <v>-12.732811281974007</v>
      </c>
      <c r="O4654" s="13">
        <v>0</v>
      </c>
      <c r="P4654" s="12">
        <v>0</v>
      </c>
      <c r="Q4654" s="12">
        <v>0</v>
      </c>
      <c r="R4654" s="2">
        <f>DATE(CURR[[#This Row],[YEAR]],CURR[[#This Row],[MONTH]],1)</f>
        <v>45047</v>
      </c>
      <c r="S4654" t="str">
        <f>IF(AND(CURR[[#This Row],[DATE]]&gt;=DATE(2023,6,1),CURR[[#This Row],[DATE]]&lt;=DATE(2024,5,31)),"Y","N")</f>
        <v>N</v>
      </c>
    </row>
    <row r="4655" spans="1:19" x14ac:dyDescent="0.25">
      <c r="A4655" t="s">
        <v>90</v>
      </c>
      <c r="B4655" t="s">
        <v>110</v>
      </c>
      <c r="C4655" t="s">
        <v>20</v>
      </c>
      <c r="D4655" s="1">
        <v>2520257.9116829992</v>
      </c>
      <c r="E4655" s="1">
        <v>8485729.4194660056</v>
      </c>
      <c r="F4655" s="13">
        <v>0</v>
      </c>
      <c r="G4655" s="13">
        <v>0.29699956092184654</v>
      </c>
      <c r="H4655" t="s">
        <v>24</v>
      </c>
      <c r="I4655" t="s">
        <v>17</v>
      </c>
      <c r="J4655">
        <v>2023</v>
      </c>
      <c r="K4655">
        <v>5</v>
      </c>
      <c r="L4655" s="12">
        <v>-3.0984468263587797</v>
      </c>
      <c r="M4655" s="1">
        <v>6241690.6820540065</v>
      </c>
      <c r="N4655" s="12">
        <v>-12.732811281974007</v>
      </c>
      <c r="O4655" s="13">
        <v>0.40377808514753832</v>
      </c>
      <c r="P4655" s="12">
        <v>-5.1412301579804369</v>
      </c>
      <c r="Q4655" s="12">
        <v>-8.2396769843392157</v>
      </c>
      <c r="R4655" s="2">
        <f>DATE(CURR[[#This Row],[YEAR]],CURR[[#This Row],[MONTH]],1)</f>
        <v>45047</v>
      </c>
      <c r="S4655" t="str">
        <f>IF(AND(CURR[[#This Row],[DATE]]&gt;=DATE(2023,6,1),CURR[[#This Row],[DATE]]&lt;=DATE(2024,5,31)),"Y","N")</f>
        <v>N</v>
      </c>
    </row>
    <row r="4656" spans="1:19" x14ac:dyDescent="0.25">
      <c r="A4656" t="s">
        <v>90</v>
      </c>
      <c r="B4656" t="s">
        <v>110</v>
      </c>
      <c r="C4656" t="s">
        <v>20</v>
      </c>
      <c r="D4656" s="1">
        <v>922187.67838100076</v>
      </c>
      <c r="E4656" s="1">
        <v>7215962.0194409918</v>
      </c>
      <c r="F4656" s="13">
        <v>0</v>
      </c>
      <c r="G4656" s="13">
        <v>0.12779829992126832</v>
      </c>
      <c r="H4656" t="s">
        <v>25</v>
      </c>
      <c r="I4656" t="s">
        <v>17</v>
      </c>
      <c r="J4656">
        <v>2023</v>
      </c>
      <c r="K4656">
        <v>5</v>
      </c>
      <c r="L4656" s="12">
        <v>-4.0539632203588098</v>
      </c>
      <c r="M4656" s="1">
        <v>6241690.6820540065</v>
      </c>
      <c r="N4656" s="12">
        <v>-12.732811281974007</v>
      </c>
      <c r="O4656" s="13">
        <v>0.1477464561056282</v>
      </c>
      <c r="P4656" s="12">
        <v>-1.8812277431734201</v>
      </c>
      <c r="Q4656" s="12">
        <v>-5.9351909635322304</v>
      </c>
      <c r="R4656" s="2">
        <f>DATE(CURR[[#This Row],[YEAR]],CURR[[#This Row],[MONTH]],1)</f>
        <v>45047</v>
      </c>
      <c r="S4656" t="str">
        <f>IF(AND(CURR[[#This Row],[DATE]]&gt;=DATE(2023,6,1),CURR[[#This Row],[DATE]]&lt;=DATE(2024,5,31)),"Y","N")</f>
        <v>N</v>
      </c>
    </row>
    <row r="4657" spans="1:19" x14ac:dyDescent="0.25">
      <c r="A4657" t="s">
        <v>90</v>
      </c>
      <c r="B4657" t="s">
        <v>110</v>
      </c>
      <c r="C4657" t="s">
        <v>20</v>
      </c>
      <c r="D4657" s="1">
        <v>344436.23624100018</v>
      </c>
      <c r="E4657" s="1">
        <v>3780187.4200300006</v>
      </c>
      <c r="F4657" s="13">
        <v>0</v>
      </c>
      <c r="G4657" s="13">
        <v>9.1116179694145066E-2</v>
      </c>
      <c r="H4657" t="s">
        <v>26</v>
      </c>
      <c r="I4657" t="s">
        <v>17</v>
      </c>
      <c r="J4657">
        <v>2023</v>
      </c>
      <c r="K4657">
        <v>5</v>
      </c>
      <c r="L4657" s="12">
        <v>-2.3239093357636813</v>
      </c>
      <c r="M4657" s="1">
        <v>6241690.6820540065</v>
      </c>
      <c r="N4657" s="12">
        <v>-12.732811281974007</v>
      </c>
      <c r="O4657" s="13">
        <v>5.5183163310433964E-2</v>
      </c>
      <c r="P4657" s="12">
        <v>-0.70263680437410769</v>
      </c>
      <c r="Q4657" s="12">
        <v>-3.0265461401377891</v>
      </c>
      <c r="R4657" s="2">
        <f>DATE(CURR[[#This Row],[YEAR]],CURR[[#This Row],[MONTH]],1)</f>
        <v>45047</v>
      </c>
      <c r="S4657" t="str">
        <f>IF(AND(CURR[[#This Row],[DATE]]&gt;=DATE(2023,6,1),CURR[[#This Row],[DATE]]&lt;=DATE(2024,5,31)),"Y","N")</f>
        <v>N</v>
      </c>
    </row>
    <row r="4658" spans="1:19" x14ac:dyDescent="0.25">
      <c r="A4658" t="s">
        <v>90</v>
      </c>
      <c r="B4658" t="s">
        <v>111</v>
      </c>
      <c r="C4658" t="s">
        <v>15</v>
      </c>
      <c r="D4658" s="1">
        <v>236473.21379500008</v>
      </c>
      <c r="E4658" s="1">
        <v>1215048.0961519994</v>
      </c>
      <c r="F4658" s="13">
        <v>0</v>
      </c>
      <c r="G4658" s="13">
        <v>0.19462045539094272</v>
      </c>
      <c r="H4658" t="s">
        <v>16</v>
      </c>
      <c r="I4658" t="s">
        <v>17</v>
      </c>
      <c r="J4658">
        <v>2023</v>
      </c>
      <c r="K4658">
        <v>5</v>
      </c>
      <c r="L4658" s="12">
        <v>-1.4302610596695178</v>
      </c>
      <c r="M4658" s="1">
        <v>763258.12023400003</v>
      </c>
      <c r="N4658" s="12">
        <v>-9.1564223789968615</v>
      </c>
      <c r="O4658" s="13">
        <v>0.30982076380989176</v>
      </c>
      <c r="P4658" s="12">
        <v>-2.8368497752267938</v>
      </c>
      <c r="Q4658" s="12">
        <v>-4.2671108348963118</v>
      </c>
      <c r="R4658" s="2">
        <f>DATE(CURR[[#This Row],[YEAR]],CURR[[#This Row],[MONTH]],1)</f>
        <v>45047</v>
      </c>
      <c r="S4658" t="str">
        <f>IF(AND(CURR[[#This Row],[DATE]]&gt;=DATE(2023,6,1),CURR[[#This Row],[DATE]]&lt;=DATE(2024,5,31)),"Y","N")</f>
        <v>N</v>
      </c>
    </row>
    <row r="4659" spans="1:19" x14ac:dyDescent="0.25">
      <c r="A4659" t="s">
        <v>90</v>
      </c>
      <c r="B4659" t="s">
        <v>111</v>
      </c>
      <c r="C4659" t="s">
        <v>15</v>
      </c>
      <c r="D4659" s="1">
        <v>763258.12023400003</v>
      </c>
      <c r="E4659" s="1">
        <v>4528739.298018002</v>
      </c>
      <c r="F4659" s="13">
        <v>0.16853655510001189</v>
      </c>
      <c r="G4659" s="13">
        <v>0</v>
      </c>
      <c r="H4659" t="s">
        <v>21</v>
      </c>
      <c r="I4659" t="s">
        <v>23</v>
      </c>
      <c r="J4659">
        <v>2023</v>
      </c>
      <c r="K4659">
        <v>5</v>
      </c>
      <c r="L4659" s="12">
        <v>0</v>
      </c>
      <c r="M4659" s="1">
        <v>763258.12023400003</v>
      </c>
      <c r="N4659" s="12">
        <v>-9.1564223789968615</v>
      </c>
      <c r="O4659" s="13">
        <v>0</v>
      </c>
      <c r="P4659" s="12">
        <v>0</v>
      </c>
      <c r="Q4659" s="12">
        <v>0</v>
      </c>
      <c r="R4659" s="2">
        <f>DATE(CURR[[#This Row],[YEAR]],CURR[[#This Row],[MONTH]],1)</f>
        <v>45047</v>
      </c>
      <c r="S4659" t="str">
        <f>IF(AND(CURR[[#This Row],[DATE]]&gt;=DATE(2023,6,1),CURR[[#This Row],[DATE]]&lt;=DATE(2024,5,31)),"Y","N")</f>
        <v>N</v>
      </c>
    </row>
    <row r="4660" spans="1:19" x14ac:dyDescent="0.25">
      <c r="A4660" t="s">
        <v>90</v>
      </c>
      <c r="B4660" t="s">
        <v>111</v>
      </c>
      <c r="C4660" t="s">
        <v>15</v>
      </c>
      <c r="D4660" s="1">
        <v>763258.12023400003</v>
      </c>
      <c r="E4660" s="1">
        <v>4528739.298018002</v>
      </c>
      <c r="F4660" s="13">
        <v>0.16853655510001189</v>
      </c>
      <c r="G4660" s="13">
        <v>0</v>
      </c>
      <c r="H4660" t="s">
        <v>21</v>
      </c>
      <c r="I4660" t="s">
        <v>22</v>
      </c>
      <c r="J4660">
        <v>2023</v>
      </c>
      <c r="K4660">
        <v>5</v>
      </c>
      <c r="L4660" s="12">
        <v>-9.1564223789968615</v>
      </c>
      <c r="M4660" s="1">
        <v>763258.12023400003</v>
      </c>
      <c r="N4660" s="12">
        <v>-9.1564223789968615</v>
      </c>
      <c r="O4660" s="13">
        <v>0</v>
      </c>
      <c r="P4660" s="12">
        <v>0</v>
      </c>
      <c r="Q4660" s="12">
        <v>0</v>
      </c>
      <c r="R4660" s="2">
        <f>DATE(CURR[[#This Row],[YEAR]],CURR[[#This Row],[MONTH]],1)</f>
        <v>45047</v>
      </c>
      <c r="S4660" t="str">
        <f>IF(AND(CURR[[#This Row],[DATE]]&gt;=DATE(2023,6,1),CURR[[#This Row],[DATE]]&lt;=DATE(2024,5,31)),"Y","N")</f>
        <v>N</v>
      </c>
    </row>
    <row r="4661" spans="1:19" x14ac:dyDescent="0.25">
      <c r="A4661" t="s">
        <v>90</v>
      </c>
      <c r="B4661" t="s">
        <v>111</v>
      </c>
      <c r="C4661" t="s">
        <v>15</v>
      </c>
      <c r="D4661" s="1">
        <v>316216.69120800012</v>
      </c>
      <c r="E4661" s="1">
        <v>1496958.8583109996</v>
      </c>
      <c r="F4661" s="13">
        <v>0</v>
      </c>
      <c r="G4661" s="13">
        <v>0.21123940010267453</v>
      </c>
      <c r="H4661" t="s">
        <v>24</v>
      </c>
      <c r="I4661" t="s">
        <v>17</v>
      </c>
      <c r="J4661">
        <v>2023</v>
      </c>
      <c r="K4661">
        <v>5</v>
      </c>
      <c r="L4661" s="12">
        <v>-2.20375426421016</v>
      </c>
      <c r="M4661" s="1">
        <v>763258.12023400003</v>
      </c>
      <c r="N4661" s="12">
        <v>-9.1564223789968615</v>
      </c>
      <c r="O4661" s="13">
        <v>0.41429849591518825</v>
      </c>
      <c r="P4661" s="12">
        <v>-3.7934920195825694</v>
      </c>
      <c r="Q4661" s="12">
        <v>-5.9972462837927294</v>
      </c>
      <c r="R4661" s="2">
        <f>DATE(CURR[[#This Row],[YEAR]],CURR[[#This Row],[MONTH]],1)</f>
        <v>45047</v>
      </c>
      <c r="S4661" t="str">
        <f>IF(AND(CURR[[#This Row],[DATE]]&gt;=DATE(2023,6,1),CURR[[#This Row],[DATE]]&lt;=DATE(2024,5,31)),"Y","N")</f>
        <v>N</v>
      </c>
    </row>
    <row r="4662" spans="1:19" x14ac:dyDescent="0.25">
      <c r="A4662" t="s">
        <v>90</v>
      </c>
      <c r="B4662" t="s">
        <v>111</v>
      </c>
      <c r="C4662" t="s">
        <v>15</v>
      </c>
      <c r="D4662" s="1">
        <v>107186.40079499999</v>
      </c>
      <c r="E4662" s="1">
        <v>1239613.5221409998</v>
      </c>
      <c r="F4662" s="13">
        <v>0</v>
      </c>
      <c r="G4662" s="13">
        <v>8.646759565019338E-2</v>
      </c>
      <c r="H4662" t="s">
        <v>25</v>
      </c>
      <c r="I4662" t="s">
        <v>17</v>
      </c>
      <c r="J4662">
        <v>2023</v>
      </c>
      <c r="K4662">
        <v>5</v>
      </c>
      <c r="L4662" s="12">
        <v>-2.7428882288316316</v>
      </c>
      <c r="M4662" s="1">
        <v>763258.12023400003</v>
      </c>
      <c r="N4662" s="12">
        <v>-9.1564223789968615</v>
      </c>
      <c r="O4662" s="13">
        <v>0.14043270284781081</v>
      </c>
      <c r="P4662" s="12">
        <v>-1.2858611430987112</v>
      </c>
      <c r="Q4662" s="12">
        <v>-4.0287493719303429</v>
      </c>
      <c r="R4662" s="2">
        <f>DATE(CURR[[#This Row],[YEAR]],CURR[[#This Row],[MONTH]],1)</f>
        <v>45047</v>
      </c>
      <c r="S4662" t="str">
        <f>IF(AND(CURR[[#This Row],[DATE]]&gt;=DATE(2023,6,1),CURR[[#This Row],[DATE]]&lt;=DATE(2024,5,31)),"Y","N")</f>
        <v>N</v>
      </c>
    </row>
    <row r="4663" spans="1:19" x14ac:dyDescent="0.25">
      <c r="A4663" t="s">
        <v>90</v>
      </c>
      <c r="B4663" t="s">
        <v>111</v>
      </c>
      <c r="C4663" t="s">
        <v>15</v>
      </c>
      <c r="D4663" s="1">
        <v>103381.81443600002</v>
      </c>
      <c r="E4663" s="1">
        <v>577118.82141399989</v>
      </c>
      <c r="F4663" s="13">
        <v>0</v>
      </c>
      <c r="G4663" s="13">
        <v>0.17913436644243216</v>
      </c>
      <c r="H4663" t="s">
        <v>26</v>
      </c>
      <c r="I4663" t="s">
        <v>17</v>
      </c>
      <c r="J4663">
        <v>2023</v>
      </c>
      <c r="K4663">
        <v>5</v>
      </c>
      <c r="L4663" s="12">
        <v>-4.5688046615768112</v>
      </c>
      <c r="M4663" s="1">
        <v>763258.12023400003</v>
      </c>
      <c r="N4663" s="12">
        <v>-9.1564223789968615</v>
      </c>
      <c r="O4663" s="13">
        <v>0.13544803742710942</v>
      </c>
      <c r="P4663" s="12">
        <v>-1.2402194410887892</v>
      </c>
      <c r="Q4663" s="12">
        <v>-5.8090241026656004</v>
      </c>
      <c r="R4663" s="2">
        <f>DATE(CURR[[#This Row],[YEAR]],CURR[[#This Row],[MONTH]],1)</f>
        <v>45047</v>
      </c>
      <c r="S4663" t="str">
        <f>IF(AND(CURR[[#This Row],[DATE]]&gt;=DATE(2023,6,1),CURR[[#This Row],[DATE]]&lt;=DATE(2024,5,31)),"Y","N")</f>
        <v>N</v>
      </c>
    </row>
    <row r="4664" spans="1:19" x14ac:dyDescent="0.25">
      <c r="A4664" t="s">
        <v>90</v>
      </c>
      <c r="B4664" t="s">
        <v>111</v>
      </c>
      <c r="C4664" t="s">
        <v>18</v>
      </c>
      <c r="D4664" s="1">
        <v>499187.32465600001</v>
      </c>
      <c r="E4664" s="1">
        <v>1215048.0961519994</v>
      </c>
      <c r="F4664" s="13">
        <v>0</v>
      </c>
      <c r="G4664" s="13">
        <v>0.4108375020189759</v>
      </c>
      <c r="H4664" t="s">
        <v>16</v>
      </c>
      <c r="I4664" t="s">
        <v>17</v>
      </c>
      <c r="J4664">
        <v>2023</v>
      </c>
      <c r="K4664">
        <v>5</v>
      </c>
      <c r="L4664" s="12">
        <v>-3.0192349504541554</v>
      </c>
      <c r="M4664" s="1">
        <v>1357347.0946870006</v>
      </c>
      <c r="N4664" s="12">
        <v>-16.283407911923828</v>
      </c>
      <c r="O4664" s="13">
        <v>0.36776689367807636</v>
      </c>
      <c r="P4664" s="12">
        <v>-5.9884983462612373</v>
      </c>
      <c r="Q4664" s="12">
        <v>-9.0077332967153936</v>
      </c>
      <c r="R4664" s="2">
        <f>DATE(CURR[[#This Row],[YEAR]],CURR[[#This Row],[MONTH]],1)</f>
        <v>45047</v>
      </c>
      <c r="S4664" t="str">
        <f>IF(AND(CURR[[#This Row],[DATE]]&gt;=DATE(2023,6,1),CURR[[#This Row],[DATE]]&lt;=DATE(2024,5,31)),"Y","N")</f>
        <v>N</v>
      </c>
    </row>
    <row r="4665" spans="1:19" x14ac:dyDescent="0.25">
      <c r="A4665" t="s">
        <v>90</v>
      </c>
      <c r="B4665" t="s">
        <v>111</v>
      </c>
      <c r="C4665" t="s">
        <v>18</v>
      </c>
      <c r="D4665" s="1">
        <v>1357347.0946870006</v>
      </c>
      <c r="E4665" s="1">
        <v>4528739.298018002</v>
      </c>
      <c r="F4665" s="13">
        <v>0.29971853210473881</v>
      </c>
      <c r="G4665" s="13">
        <v>0</v>
      </c>
      <c r="H4665" t="s">
        <v>21</v>
      </c>
      <c r="I4665" t="s">
        <v>23</v>
      </c>
      <c r="J4665">
        <v>2023</v>
      </c>
      <c r="K4665">
        <v>5</v>
      </c>
      <c r="L4665" s="12">
        <v>0</v>
      </c>
      <c r="M4665" s="1">
        <v>1357347.0946870006</v>
      </c>
      <c r="N4665" s="12">
        <v>-16.283407911923828</v>
      </c>
      <c r="O4665" s="13">
        <v>0</v>
      </c>
      <c r="P4665" s="12">
        <v>0</v>
      </c>
      <c r="Q4665" s="12">
        <v>0</v>
      </c>
      <c r="R4665" s="2">
        <f>DATE(CURR[[#This Row],[YEAR]],CURR[[#This Row],[MONTH]],1)</f>
        <v>45047</v>
      </c>
      <c r="S4665" t="str">
        <f>IF(AND(CURR[[#This Row],[DATE]]&gt;=DATE(2023,6,1),CURR[[#This Row],[DATE]]&lt;=DATE(2024,5,31)),"Y","N")</f>
        <v>N</v>
      </c>
    </row>
    <row r="4666" spans="1:19" x14ac:dyDescent="0.25">
      <c r="A4666" t="s">
        <v>90</v>
      </c>
      <c r="B4666" t="s">
        <v>111</v>
      </c>
      <c r="C4666" t="s">
        <v>18</v>
      </c>
      <c r="D4666" s="1">
        <v>1357347.0946870006</v>
      </c>
      <c r="E4666" s="1">
        <v>4528739.298018002</v>
      </c>
      <c r="F4666" s="13">
        <v>0.29971853210473881</v>
      </c>
      <c r="G4666" s="13">
        <v>0</v>
      </c>
      <c r="H4666" t="s">
        <v>21</v>
      </c>
      <c r="I4666" t="s">
        <v>22</v>
      </c>
      <c r="J4666">
        <v>2023</v>
      </c>
      <c r="K4666">
        <v>5</v>
      </c>
      <c r="L4666" s="12">
        <v>-16.283407911923828</v>
      </c>
      <c r="M4666" s="1">
        <v>1357347.0946870006</v>
      </c>
      <c r="N4666" s="12">
        <v>-16.283407911923828</v>
      </c>
      <c r="O4666" s="13">
        <v>0</v>
      </c>
      <c r="P4666" s="12">
        <v>0</v>
      </c>
      <c r="Q4666" s="12">
        <v>0</v>
      </c>
      <c r="R4666" s="2">
        <f>DATE(CURR[[#This Row],[YEAR]],CURR[[#This Row],[MONTH]],1)</f>
        <v>45047</v>
      </c>
      <c r="S4666" t="str">
        <f>IF(AND(CURR[[#This Row],[DATE]]&gt;=DATE(2023,6,1),CURR[[#This Row],[DATE]]&lt;=DATE(2024,5,31)),"Y","N")</f>
        <v>N</v>
      </c>
    </row>
    <row r="4667" spans="1:19" x14ac:dyDescent="0.25">
      <c r="A4667" t="s">
        <v>90</v>
      </c>
      <c r="B4667" t="s">
        <v>111</v>
      </c>
      <c r="C4667" t="s">
        <v>18</v>
      </c>
      <c r="D4667" s="1">
        <v>340053.47459100001</v>
      </c>
      <c r="E4667" s="1">
        <v>1496958.8583109996</v>
      </c>
      <c r="F4667" s="13">
        <v>0</v>
      </c>
      <c r="G4667" s="13">
        <v>0.22716287271560567</v>
      </c>
      <c r="H4667" t="s">
        <v>24</v>
      </c>
      <c r="I4667" t="s">
        <v>17</v>
      </c>
      <c r="J4667">
        <v>2023</v>
      </c>
      <c r="K4667">
        <v>5</v>
      </c>
      <c r="L4667" s="12">
        <v>-2.3698758336461849</v>
      </c>
      <c r="M4667" s="1">
        <v>1357347.0946870006</v>
      </c>
      <c r="N4667" s="12">
        <v>-16.283407911923828</v>
      </c>
      <c r="O4667" s="13">
        <v>0.25052801595262936</v>
      </c>
      <c r="P4667" s="12">
        <v>-4.0794498771216237</v>
      </c>
      <c r="Q4667" s="12">
        <v>-6.449325710767809</v>
      </c>
      <c r="R4667" s="2">
        <f>DATE(CURR[[#This Row],[YEAR]],CURR[[#This Row],[MONTH]],1)</f>
        <v>45047</v>
      </c>
      <c r="S4667" t="str">
        <f>IF(AND(CURR[[#This Row],[DATE]]&gt;=DATE(2023,6,1),CURR[[#This Row],[DATE]]&lt;=DATE(2024,5,31)),"Y","N")</f>
        <v>N</v>
      </c>
    </row>
    <row r="4668" spans="1:19" x14ac:dyDescent="0.25">
      <c r="A4668" t="s">
        <v>90</v>
      </c>
      <c r="B4668" t="s">
        <v>111</v>
      </c>
      <c r="C4668" t="s">
        <v>18</v>
      </c>
      <c r="D4668" s="1">
        <v>165465.43261000005</v>
      </c>
      <c r="E4668" s="1">
        <v>1239613.5221409998</v>
      </c>
      <c r="F4668" s="13">
        <v>0</v>
      </c>
      <c r="G4668" s="13">
        <v>0.13348146793705207</v>
      </c>
      <c r="H4668" t="s">
        <v>25</v>
      </c>
      <c r="I4668" t="s">
        <v>17</v>
      </c>
      <c r="J4668">
        <v>2023</v>
      </c>
      <c r="K4668">
        <v>5</v>
      </c>
      <c r="L4668" s="12">
        <v>-4.2342422547849372</v>
      </c>
      <c r="M4668" s="1">
        <v>1357347.0946870006</v>
      </c>
      <c r="N4668" s="12">
        <v>-16.283407911923828</v>
      </c>
      <c r="O4668" s="13">
        <v>0.12190355234683416</v>
      </c>
      <c r="P4668" s="12">
        <v>-1.9850052687760598</v>
      </c>
      <c r="Q4668" s="12">
        <v>-6.2192475235609965</v>
      </c>
      <c r="R4668" s="2">
        <f>DATE(CURR[[#This Row],[YEAR]],CURR[[#This Row],[MONTH]],1)</f>
        <v>45047</v>
      </c>
      <c r="S4668" t="str">
        <f>IF(AND(CURR[[#This Row],[DATE]]&gt;=DATE(2023,6,1),CURR[[#This Row],[DATE]]&lt;=DATE(2024,5,31)),"Y","N")</f>
        <v>N</v>
      </c>
    </row>
    <row r="4669" spans="1:19" x14ac:dyDescent="0.25">
      <c r="A4669" t="s">
        <v>90</v>
      </c>
      <c r="B4669" t="s">
        <v>111</v>
      </c>
      <c r="C4669" t="s">
        <v>18</v>
      </c>
      <c r="D4669" s="1">
        <v>352640.86283000029</v>
      </c>
      <c r="E4669" s="1">
        <v>577118.82141399989</v>
      </c>
      <c r="F4669" s="13">
        <v>0</v>
      </c>
      <c r="G4669" s="13">
        <v>0.61103684327257646</v>
      </c>
      <c r="H4669" t="s">
        <v>26</v>
      </c>
      <c r="I4669" t="s">
        <v>17</v>
      </c>
      <c r="J4669">
        <v>2023</v>
      </c>
      <c r="K4669">
        <v>5</v>
      </c>
      <c r="L4669" s="12">
        <v>-15.584435490417688</v>
      </c>
      <c r="M4669" s="1">
        <v>1357347.0946870006</v>
      </c>
      <c r="N4669" s="12">
        <v>-16.283407911923828</v>
      </c>
      <c r="O4669" s="13">
        <v>0.25980153802245992</v>
      </c>
      <c r="P4669" s="12">
        <v>-4.2304544197649028</v>
      </c>
      <c r="Q4669" s="12">
        <v>-19.81488991018259</v>
      </c>
      <c r="R4669" s="2">
        <f>DATE(CURR[[#This Row],[YEAR]],CURR[[#This Row],[MONTH]],1)</f>
        <v>45047</v>
      </c>
      <c r="S4669" t="str">
        <f>IF(AND(CURR[[#This Row],[DATE]]&gt;=DATE(2023,6,1),CURR[[#This Row],[DATE]]&lt;=DATE(2024,5,31)),"Y","N")</f>
        <v>N</v>
      </c>
    </row>
    <row r="4670" spans="1:19" x14ac:dyDescent="0.25">
      <c r="A4670" t="s">
        <v>90</v>
      </c>
      <c r="B4670" t="s">
        <v>111</v>
      </c>
      <c r="C4670" t="s">
        <v>19</v>
      </c>
      <c r="D4670" s="1">
        <v>6.3386490000000011</v>
      </c>
      <c r="E4670" s="1">
        <v>1215048.0961519994</v>
      </c>
      <c r="F4670" s="13">
        <v>0</v>
      </c>
      <c r="G4670" s="13">
        <v>5.2167885535348006E-6</v>
      </c>
      <c r="H4670" t="s">
        <v>16</v>
      </c>
      <c r="I4670" t="s">
        <v>17</v>
      </c>
      <c r="J4670">
        <v>2023</v>
      </c>
      <c r="K4670">
        <v>5</v>
      </c>
      <c r="L4670" s="12">
        <v>-3.8338053981337735E-5</v>
      </c>
      <c r="M4670" s="1">
        <v>1192561.9224030003</v>
      </c>
      <c r="N4670" s="12">
        <v>-14.306563382886271</v>
      </c>
      <c r="O4670" s="13">
        <v>5.3151529332981613E-6</v>
      </c>
      <c r="P4670" s="12">
        <v>-7.6041572329964033E-5</v>
      </c>
      <c r="Q4670" s="12">
        <v>-1.1437962631130177E-4</v>
      </c>
      <c r="R4670" s="2">
        <f>DATE(CURR[[#This Row],[YEAR]],CURR[[#This Row],[MONTH]],1)</f>
        <v>45047</v>
      </c>
      <c r="S4670" t="str">
        <f>IF(AND(CURR[[#This Row],[DATE]]&gt;=DATE(2023,6,1),CURR[[#This Row],[DATE]]&lt;=DATE(2024,5,31)),"Y","N")</f>
        <v>N</v>
      </c>
    </row>
    <row r="4671" spans="1:19" x14ac:dyDescent="0.25">
      <c r="A4671" t="s">
        <v>90</v>
      </c>
      <c r="B4671" t="s">
        <v>111</v>
      </c>
      <c r="C4671" t="s">
        <v>19</v>
      </c>
      <c r="D4671" s="1">
        <v>1192561.9224030003</v>
      </c>
      <c r="E4671" s="1">
        <v>4528739.298018002</v>
      </c>
      <c r="F4671" s="13">
        <v>0.26333198798281987</v>
      </c>
      <c r="G4671" s="13">
        <v>0</v>
      </c>
      <c r="H4671" t="s">
        <v>21</v>
      </c>
      <c r="I4671" t="s">
        <v>23</v>
      </c>
      <c r="J4671">
        <v>2023</v>
      </c>
      <c r="K4671">
        <v>5</v>
      </c>
      <c r="L4671" s="12">
        <v>0</v>
      </c>
      <c r="M4671" s="1">
        <v>1192561.9224030003</v>
      </c>
      <c r="N4671" s="12">
        <v>-14.306563382886271</v>
      </c>
      <c r="O4671" s="13">
        <v>0</v>
      </c>
      <c r="P4671" s="12">
        <v>0</v>
      </c>
      <c r="Q4671" s="12">
        <v>0</v>
      </c>
      <c r="R4671" s="2">
        <f>DATE(CURR[[#This Row],[YEAR]],CURR[[#This Row],[MONTH]],1)</f>
        <v>45047</v>
      </c>
      <c r="S4671" t="str">
        <f>IF(AND(CURR[[#This Row],[DATE]]&gt;=DATE(2023,6,1),CURR[[#This Row],[DATE]]&lt;=DATE(2024,5,31)),"Y","N")</f>
        <v>N</v>
      </c>
    </row>
    <row r="4672" spans="1:19" x14ac:dyDescent="0.25">
      <c r="A4672" t="s">
        <v>90</v>
      </c>
      <c r="B4672" t="s">
        <v>111</v>
      </c>
      <c r="C4672" t="s">
        <v>19</v>
      </c>
      <c r="D4672" s="1">
        <v>1192561.9224030003</v>
      </c>
      <c r="E4672" s="1">
        <v>4528739.298018002</v>
      </c>
      <c r="F4672" s="13">
        <v>0.26333198798281987</v>
      </c>
      <c r="G4672" s="13">
        <v>0</v>
      </c>
      <c r="H4672" t="s">
        <v>21</v>
      </c>
      <c r="I4672" t="s">
        <v>22</v>
      </c>
      <c r="J4672">
        <v>2023</v>
      </c>
      <c r="K4672">
        <v>5</v>
      </c>
      <c r="L4672" s="12">
        <v>-14.306563382886271</v>
      </c>
      <c r="M4672" s="1">
        <v>1192561.9224030003</v>
      </c>
      <c r="N4672" s="12">
        <v>-14.306563382886271</v>
      </c>
      <c r="O4672" s="13">
        <v>0</v>
      </c>
      <c r="P4672" s="12">
        <v>0</v>
      </c>
      <c r="Q4672" s="12">
        <v>0</v>
      </c>
      <c r="R4672" s="2">
        <f>DATE(CURR[[#This Row],[YEAR]],CURR[[#This Row],[MONTH]],1)</f>
        <v>45047</v>
      </c>
      <c r="S4672" t="str">
        <f>IF(AND(CURR[[#This Row],[DATE]]&gt;=DATE(2023,6,1),CURR[[#This Row],[DATE]]&lt;=DATE(2024,5,31)),"Y","N")</f>
        <v>N</v>
      </c>
    </row>
    <row r="4673" spans="1:19" x14ac:dyDescent="0.25">
      <c r="A4673" t="s">
        <v>90</v>
      </c>
      <c r="B4673" t="s">
        <v>111</v>
      </c>
      <c r="C4673" t="s">
        <v>19</v>
      </c>
      <c r="D4673" s="1">
        <v>347140.89305999997</v>
      </c>
      <c r="E4673" s="1">
        <v>1496958.8583109996</v>
      </c>
      <c r="F4673" s="13">
        <v>0</v>
      </c>
      <c r="G4673" s="13">
        <v>0.23189741730889973</v>
      </c>
      <c r="H4673" t="s">
        <v>24</v>
      </c>
      <c r="I4673" t="s">
        <v>17</v>
      </c>
      <c r="J4673">
        <v>2023</v>
      </c>
      <c r="K4673">
        <v>5</v>
      </c>
      <c r="L4673" s="12">
        <v>-2.419268952692601</v>
      </c>
      <c r="M4673" s="1">
        <v>1192561.9224030003</v>
      </c>
      <c r="N4673" s="12">
        <v>-14.306563382886271</v>
      </c>
      <c r="O4673" s="13">
        <v>0.29108835905184238</v>
      </c>
      <c r="P4673" s="12">
        <v>-4.1644740587955393</v>
      </c>
      <c r="Q4673" s="12">
        <v>-6.5837430114881403</v>
      </c>
      <c r="R4673" s="2">
        <f>DATE(CURR[[#This Row],[YEAR]],CURR[[#This Row],[MONTH]],1)</f>
        <v>45047</v>
      </c>
      <c r="S4673" t="str">
        <f>IF(AND(CURR[[#This Row],[DATE]]&gt;=DATE(2023,6,1),CURR[[#This Row],[DATE]]&lt;=DATE(2024,5,31)),"Y","N")</f>
        <v>N</v>
      </c>
    </row>
    <row r="4674" spans="1:19" x14ac:dyDescent="0.25">
      <c r="A4674" t="s">
        <v>90</v>
      </c>
      <c r="B4674" t="s">
        <v>111</v>
      </c>
      <c r="C4674" t="s">
        <v>19</v>
      </c>
      <c r="D4674" s="1">
        <v>792916.03260899999</v>
      </c>
      <c r="E4674" s="1">
        <v>1239613.5221409998</v>
      </c>
      <c r="F4674" s="13">
        <v>0</v>
      </c>
      <c r="G4674" s="13">
        <v>0.63964777605806866</v>
      </c>
      <c r="H4674" t="s">
        <v>25</v>
      </c>
      <c r="I4674" t="s">
        <v>17</v>
      </c>
      <c r="J4674">
        <v>2023</v>
      </c>
      <c r="K4674">
        <v>5</v>
      </c>
      <c r="L4674" s="12">
        <v>-20.290634223782586</v>
      </c>
      <c r="M4674" s="1">
        <v>1192561.9224030003</v>
      </c>
      <c r="N4674" s="12">
        <v>-14.306563382886271</v>
      </c>
      <c r="O4674" s="13">
        <v>0.66488457975522319</v>
      </c>
      <c r="P4674" s="12">
        <v>-9.5122133825718027</v>
      </c>
      <c r="Q4674" s="12">
        <v>-29.802847606354391</v>
      </c>
      <c r="R4674" s="2">
        <f>DATE(CURR[[#This Row],[YEAR]],CURR[[#This Row],[MONTH]],1)</f>
        <v>45047</v>
      </c>
      <c r="S4674" t="str">
        <f>IF(AND(CURR[[#This Row],[DATE]]&gt;=DATE(2023,6,1),CURR[[#This Row],[DATE]]&lt;=DATE(2024,5,31)),"Y","N")</f>
        <v>N</v>
      </c>
    </row>
    <row r="4675" spans="1:19" x14ac:dyDescent="0.25">
      <c r="A4675" t="s">
        <v>90</v>
      </c>
      <c r="B4675" t="s">
        <v>111</v>
      </c>
      <c r="C4675" t="s">
        <v>19</v>
      </c>
      <c r="D4675" s="1">
        <v>52498.658085000017</v>
      </c>
      <c r="E4675" s="1">
        <v>577118.82141399989</v>
      </c>
      <c r="F4675" s="13">
        <v>0</v>
      </c>
      <c r="G4675" s="13">
        <v>9.0966809844068103E-2</v>
      </c>
      <c r="H4675" t="s">
        <v>26</v>
      </c>
      <c r="I4675" t="s">
        <v>17</v>
      </c>
      <c r="J4675">
        <v>2023</v>
      </c>
      <c r="K4675">
        <v>5</v>
      </c>
      <c r="L4675" s="12">
        <v>-2.3200996722084195</v>
      </c>
      <c r="M4675" s="1">
        <v>1192561.9224030003</v>
      </c>
      <c r="N4675" s="12">
        <v>-14.306563382886271</v>
      </c>
      <c r="O4675" s="13">
        <v>4.4021746040000795E-2</v>
      </c>
      <c r="P4675" s="12">
        <v>-0.62979989994659402</v>
      </c>
      <c r="Q4675" s="12">
        <v>-2.9498995721550134</v>
      </c>
      <c r="R4675" s="2">
        <f>DATE(CURR[[#This Row],[YEAR]],CURR[[#This Row],[MONTH]],1)</f>
        <v>45047</v>
      </c>
      <c r="S4675" t="str">
        <f>IF(AND(CURR[[#This Row],[DATE]]&gt;=DATE(2023,6,1),CURR[[#This Row],[DATE]]&lt;=DATE(2024,5,31)),"Y","N")</f>
        <v>N</v>
      </c>
    </row>
    <row r="4676" spans="1:19" x14ac:dyDescent="0.25">
      <c r="A4676" t="s">
        <v>90</v>
      </c>
      <c r="B4676" t="s">
        <v>111</v>
      </c>
      <c r="C4676" t="s">
        <v>20</v>
      </c>
      <c r="D4676" s="1">
        <v>479381.21905199997</v>
      </c>
      <c r="E4676" s="1">
        <v>1215048.0961519994</v>
      </c>
      <c r="F4676" s="13">
        <v>0</v>
      </c>
      <c r="G4676" s="13">
        <v>0.39453682580152821</v>
      </c>
      <c r="H4676" t="s">
        <v>16</v>
      </c>
      <c r="I4676" t="s">
        <v>17</v>
      </c>
      <c r="J4676">
        <v>2023</v>
      </c>
      <c r="K4676">
        <v>5</v>
      </c>
      <c r="L4676" s="12">
        <v>-2.8994416718223484</v>
      </c>
      <c r="M4676" s="1">
        <v>1215572.1606940001</v>
      </c>
      <c r="N4676" s="12">
        <v>-14.582605596193043</v>
      </c>
      <c r="O4676" s="13">
        <v>0.39436673078981133</v>
      </c>
      <c r="P4676" s="12">
        <v>-5.7508944953678576</v>
      </c>
      <c r="Q4676" s="12">
        <v>-8.6503361671902059</v>
      </c>
      <c r="R4676" s="2">
        <f>DATE(CURR[[#This Row],[YEAR]],CURR[[#This Row],[MONTH]],1)</f>
        <v>45047</v>
      </c>
      <c r="S4676" t="str">
        <f>IF(AND(CURR[[#This Row],[DATE]]&gt;=DATE(2023,6,1),CURR[[#This Row],[DATE]]&lt;=DATE(2024,5,31)),"Y","N")</f>
        <v>N</v>
      </c>
    </row>
    <row r="4677" spans="1:19" x14ac:dyDescent="0.25">
      <c r="A4677" t="s">
        <v>90</v>
      </c>
      <c r="B4677" t="s">
        <v>111</v>
      </c>
      <c r="C4677" t="s">
        <v>20</v>
      </c>
      <c r="D4677" s="1">
        <v>1215572.1606940001</v>
      </c>
      <c r="E4677" s="1">
        <v>4528739.298018002</v>
      </c>
      <c r="F4677" s="13">
        <v>0.2684129248124294</v>
      </c>
      <c r="G4677" s="13">
        <v>0</v>
      </c>
      <c r="H4677" t="s">
        <v>21</v>
      </c>
      <c r="I4677" t="s">
        <v>23</v>
      </c>
      <c r="J4677">
        <v>2023</v>
      </c>
      <c r="K4677">
        <v>5</v>
      </c>
      <c r="L4677" s="12">
        <v>0</v>
      </c>
      <c r="M4677" s="1">
        <v>1215572.1606940001</v>
      </c>
      <c r="N4677" s="12">
        <v>-14.582605596193043</v>
      </c>
      <c r="O4677" s="13">
        <v>0</v>
      </c>
      <c r="P4677" s="12">
        <v>0</v>
      </c>
      <c r="Q4677" s="12">
        <v>0</v>
      </c>
      <c r="R4677" s="2">
        <f>DATE(CURR[[#This Row],[YEAR]],CURR[[#This Row],[MONTH]],1)</f>
        <v>45047</v>
      </c>
      <c r="S4677" t="str">
        <f>IF(AND(CURR[[#This Row],[DATE]]&gt;=DATE(2023,6,1),CURR[[#This Row],[DATE]]&lt;=DATE(2024,5,31)),"Y","N")</f>
        <v>N</v>
      </c>
    </row>
    <row r="4678" spans="1:19" x14ac:dyDescent="0.25">
      <c r="A4678" t="s">
        <v>90</v>
      </c>
      <c r="B4678" t="s">
        <v>111</v>
      </c>
      <c r="C4678" t="s">
        <v>20</v>
      </c>
      <c r="D4678" s="1">
        <v>1215572.1606940001</v>
      </c>
      <c r="E4678" s="1">
        <v>4528739.298018002</v>
      </c>
      <c r="F4678" s="13">
        <v>0.2684129248124294</v>
      </c>
      <c r="G4678" s="13">
        <v>0</v>
      </c>
      <c r="H4678" t="s">
        <v>21</v>
      </c>
      <c r="I4678" t="s">
        <v>22</v>
      </c>
      <c r="J4678">
        <v>2023</v>
      </c>
      <c r="K4678">
        <v>5</v>
      </c>
      <c r="L4678" s="12">
        <v>-14.582605596193043</v>
      </c>
      <c r="M4678" s="1">
        <v>1215572.1606940001</v>
      </c>
      <c r="N4678" s="12">
        <v>-14.582605596193043</v>
      </c>
      <c r="O4678" s="13">
        <v>0</v>
      </c>
      <c r="P4678" s="12">
        <v>0</v>
      </c>
      <c r="Q4678" s="12">
        <v>0</v>
      </c>
      <c r="R4678" s="2">
        <f>DATE(CURR[[#This Row],[YEAR]],CURR[[#This Row],[MONTH]],1)</f>
        <v>45047</v>
      </c>
      <c r="S4678" t="str">
        <f>IF(AND(CURR[[#This Row],[DATE]]&gt;=DATE(2023,6,1),CURR[[#This Row],[DATE]]&lt;=DATE(2024,5,31)),"Y","N")</f>
        <v>N</v>
      </c>
    </row>
    <row r="4679" spans="1:19" x14ac:dyDescent="0.25">
      <c r="A4679" t="s">
        <v>90</v>
      </c>
      <c r="B4679" t="s">
        <v>111</v>
      </c>
      <c r="C4679" t="s">
        <v>20</v>
      </c>
      <c r="D4679" s="1">
        <v>493547.79945200018</v>
      </c>
      <c r="E4679" s="1">
        <v>1496958.8583109996</v>
      </c>
      <c r="F4679" s="13">
        <v>0</v>
      </c>
      <c r="G4679" s="13">
        <v>0.32970030987282051</v>
      </c>
      <c r="H4679" t="s">
        <v>24</v>
      </c>
      <c r="I4679" t="s">
        <v>17</v>
      </c>
      <c r="J4679">
        <v>2023</v>
      </c>
      <c r="K4679">
        <v>5</v>
      </c>
      <c r="L4679" s="12">
        <v>-3.4395972694510597</v>
      </c>
      <c r="M4679" s="1">
        <v>1215572.1606940001</v>
      </c>
      <c r="N4679" s="12">
        <v>-14.582605596193043</v>
      </c>
      <c r="O4679" s="13">
        <v>0.40602097959385774</v>
      </c>
      <c r="P4679" s="12">
        <v>-5.9208438091971711</v>
      </c>
      <c r="Q4679" s="12">
        <v>-9.3604410786482308</v>
      </c>
      <c r="R4679" s="2">
        <f>DATE(CURR[[#This Row],[YEAR]],CURR[[#This Row],[MONTH]],1)</f>
        <v>45047</v>
      </c>
      <c r="S4679" t="str">
        <f>IF(AND(CURR[[#This Row],[DATE]]&gt;=DATE(2023,6,1),CURR[[#This Row],[DATE]]&lt;=DATE(2024,5,31)),"Y","N")</f>
        <v>N</v>
      </c>
    </row>
    <row r="4680" spans="1:19" x14ac:dyDescent="0.25">
      <c r="A4680" t="s">
        <v>90</v>
      </c>
      <c r="B4680" t="s">
        <v>111</v>
      </c>
      <c r="C4680" t="s">
        <v>20</v>
      </c>
      <c r="D4680" s="1">
        <v>174045.65612700002</v>
      </c>
      <c r="E4680" s="1">
        <v>1239613.5221409998</v>
      </c>
      <c r="F4680" s="13">
        <v>0</v>
      </c>
      <c r="G4680" s="13">
        <v>0.14040316035468611</v>
      </c>
      <c r="H4680" t="s">
        <v>25</v>
      </c>
      <c r="I4680" t="s">
        <v>17</v>
      </c>
      <c r="J4680">
        <v>2023</v>
      </c>
      <c r="K4680">
        <v>5</v>
      </c>
      <c r="L4680" s="12">
        <v>-4.453809232600852</v>
      </c>
      <c r="M4680" s="1">
        <v>1215572.1606940001</v>
      </c>
      <c r="N4680" s="12">
        <v>-14.582605596193043</v>
      </c>
      <c r="O4680" s="13">
        <v>0.14318002810103275</v>
      </c>
      <c r="P4680" s="12">
        <v>-2.0879378790491971</v>
      </c>
      <c r="Q4680" s="12">
        <v>-6.5417471116500492</v>
      </c>
      <c r="R4680" s="2">
        <f>DATE(CURR[[#This Row],[YEAR]],CURR[[#This Row],[MONTH]],1)</f>
        <v>45047</v>
      </c>
      <c r="S4680" t="str">
        <f>IF(AND(CURR[[#This Row],[DATE]]&gt;=DATE(2023,6,1),CURR[[#This Row],[DATE]]&lt;=DATE(2024,5,31)),"Y","N")</f>
        <v>N</v>
      </c>
    </row>
    <row r="4681" spans="1:19" x14ac:dyDescent="0.25">
      <c r="A4681" t="s">
        <v>90</v>
      </c>
      <c r="B4681" t="s">
        <v>111</v>
      </c>
      <c r="C4681" t="s">
        <v>20</v>
      </c>
      <c r="D4681" s="1">
        <v>68597.486062999989</v>
      </c>
      <c r="E4681" s="1">
        <v>577118.82141399989</v>
      </c>
      <c r="F4681" s="13">
        <v>0</v>
      </c>
      <c r="G4681" s="13">
        <v>0.11886198044092404</v>
      </c>
      <c r="H4681" t="s">
        <v>26</v>
      </c>
      <c r="I4681" t="s">
        <v>17</v>
      </c>
      <c r="J4681">
        <v>2023</v>
      </c>
      <c r="K4681">
        <v>5</v>
      </c>
      <c r="L4681" s="12">
        <v>-3.0315632957971026</v>
      </c>
      <c r="M4681" s="1">
        <v>1215572.1606940001</v>
      </c>
      <c r="N4681" s="12">
        <v>-14.582605596193043</v>
      </c>
      <c r="O4681" s="13">
        <v>5.6432261515298274E-2</v>
      </c>
      <c r="P4681" s="12">
        <v>-0.82292941257881791</v>
      </c>
      <c r="Q4681" s="12">
        <v>-3.8544927083759206</v>
      </c>
      <c r="R4681" s="2">
        <f>DATE(CURR[[#This Row],[YEAR]],CURR[[#This Row],[MONTH]],1)</f>
        <v>45047</v>
      </c>
      <c r="S4681" t="str">
        <f>IF(AND(CURR[[#This Row],[DATE]]&gt;=DATE(2023,6,1),CURR[[#This Row],[DATE]]&lt;=DATE(2024,5,31)),"Y","N")</f>
        <v>N</v>
      </c>
    </row>
    <row r="4682" spans="1:19" x14ac:dyDescent="0.25">
      <c r="A4682" t="s">
        <v>91</v>
      </c>
      <c r="B4682" t="s">
        <v>14</v>
      </c>
      <c r="C4682" t="s">
        <v>15</v>
      </c>
      <c r="D4682" s="1">
        <v>4227.9024640000007</v>
      </c>
      <c r="E4682" s="1">
        <v>21399.922879999998</v>
      </c>
      <c r="F4682" s="13">
        <v>0</v>
      </c>
      <c r="G4682" s="13">
        <v>0.19756624767799169</v>
      </c>
      <c r="H4682" t="s">
        <v>16</v>
      </c>
      <c r="I4682" t="s">
        <v>17</v>
      </c>
      <c r="J4682">
        <v>2023</v>
      </c>
      <c r="K4682">
        <v>6</v>
      </c>
      <c r="L4682" s="12">
        <v>-1.6923385669701776</v>
      </c>
      <c r="M4682" s="1">
        <v>13800.489151999998</v>
      </c>
      <c r="N4682" s="12">
        <v>-14.294564363460617</v>
      </c>
      <c r="O4682" s="13">
        <v>0.30635888463325112</v>
      </c>
      <c r="P4682" s="12">
        <v>-4.3792667947080144</v>
      </c>
      <c r="Q4682" s="12">
        <v>-6.0716053616781922</v>
      </c>
      <c r="R4682" s="2">
        <f>DATE(CURR[[#This Row],[YEAR]],CURR[[#This Row],[MONTH]],1)</f>
        <v>45078</v>
      </c>
      <c r="S4682" t="str">
        <f>IF(AND(CURR[[#This Row],[DATE]]&gt;=DATE(2023,6,1),CURR[[#This Row],[DATE]]&lt;=DATE(2024,5,31)),"Y","N")</f>
        <v>Y</v>
      </c>
    </row>
    <row r="4683" spans="1:19" x14ac:dyDescent="0.25">
      <c r="A4683" t="s">
        <v>91</v>
      </c>
      <c r="B4683" t="s">
        <v>14</v>
      </c>
      <c r="C4683" t="s">
        <v>15</v>
      </c>
      <c r="D4683" s="1">
        <v>13800.489151999998</v>
      </c>
      <c r="E4683" s="1">
        <v>81266.569764</v>
      </c>
      <c r="F4683" s="13">
        <v>0.16981754234338842</v>
      </c>
      <c r="G4683" s="13">
        <v>0</v>
      </c>
      <c r="H4683" t="s">
        <v>21</v>
      </c>
      <c r="I4683" t="s">
        <v>23</v>
      </c>
      <c r="J4683">
        <v>2023</v>
      </c>
      <c r="K4683">
        <v>6</v>
      </c>
      <c r="L4683" s="12">
        <v>-5.9703456983670016</v>
      </c>
      <c r="M4683" s="1">
        <v>13800.489151999998</v>
      </c>
      <c r="N4683" s="12">
        <v>-14.294564363460617</v>
      </c>
      <c r="O4683" s="13">
        <v>0</v>
      </c>
      <c r="P4683" s="12">
        <v>0</v>
      </c>
      <c r="Q4683" s="12">
        <v>0</v>
      </c>
      <c r="R4683" s="2">
        <f>DATE(CURR[[#This Row],[YEAR]],CURR[[#This Row],[MONTH]],1)</f>
        <v>45078</v>
      </c>
      <c r="S4683" t="str">
        <f>IF(AND(CURR[[#This Row],[DATE]]&gt;=DATE(2023,6,1),CURR[[#This Row],[DATE]]&lt;=DATE(2024,5,31)),"Y","N")</f>
        <v>Y</v>
      </c>
    </row>
    <row r="4684" spans="1:19" x14ac:dyDescent="0.25">
      <c r="A4684" t="s">
        <v>91</v>
      </c>
      <c r="B4684" t="s">
        <v>14</v>
      </c>
      <c r="C4684" t="s">
        <v>15</v>
      </c>
      <c r="D4684" s="1">
        <v>13800.489151999998</v>
      </c>
      <c r="E4684" s="1">
        <v>81266.569764</v>
      </c>
      <c r="F4684" s="13">
        <v>0.16981754234338842</v>
      </c>
      <c r="G4684" s="13">
        <v>0</v>
      </c>
      <c r="H4684" t="s">
        <v>21</v>
      </c>
      <c r="I4684" t="s">
        <v>22</v>
      </c>
      <c r="J4684">
        <v>2023</v>
      </c>
      <c r="K4684">
        <v>6</v>
      </c>
      <c r="L4684" s="12">
        <v>-8.3242186650936159</v>
      </c>
      <c r="M4684" s="1">
        <v>13800.489151999998</v>
      </c>
      <c r="N4684" s="12">
        <v>-14.294564363460617</v>
      </c>
      <c r="O4684" s="13">
        <v>0</v>
      </c>
      <c r="P4684" s="12">
        <v>0</v>
      </c>
      <c r="Q4684" s="12">
        <v>0</v>
      </c>
      <c r="R4684" s="2">
        <f>DATE(CURR[[#This Row],[YEAR]],CURR[[#This Row],[MONTH]],1)</f>
        <v>45078</v>
      </c>
      <c r="S4684" t="str">
        <f>IF(AND(CURR[[#This Row],[DATE]]&gt;=DATE(2023,6,1),CURR[[#This Row],[DATE]]&lt;=DATE(2024,5,31)),"Y","N")</f>
        <v>Y</v>
      </c>
    </row>
    <row r="4685" spans="1:19" x14ac:dyDescent="0.25">
      <c r="A4685" t="s">
        <v>91</v>
      </c>
      <c r="B4685" t="s">
        <v>14</v>
      </c>
      <c r="C4685" t="s">
        <v>15</v>
      </c>
      <c r="D4685" s="1">
        <v>5980.8726799999986</v>
      </c>
      <c r="E4685" s="1">
        <v>29685.057067999995</v>
      </c>
      <c r="F4685" s="13">
        <v>0</v>
      </c>
      <c r="G4685" s="13">
        <v>0.20147755371665704</v>
      </c>
      <c r="H4685" t="s">
        <v>24</v>
      </c>
      <c r="I4685" t="s">
        <v>17</v>
      </c>
      <c r="J4685">
        <v>2023</v>
      </c>
      <c r="K4685">
        <v>6</v>
      </c>
      <c r="L4685" s="12">
        <v>-2.7652004757816941</v>
      </c>
      <c r="M4685" s="1">
        <v>13800.489151999998</v>
      </c>
      <c r="N4685" s="12">
        <v>-14.294564363460617</v>
      </c>
      <c r="O4685" s="13">
        <v>0.4333812094720742</v>
      </c>
      <c r="P4685" s="12">
        <v>-6.1949955927129725</v>
      </c>
      <c r="Q4685" s="12">
        <v>-8.9601960684946675</v>
      </c>
      <c r="R4685" s="2">
        <f>DATE(CURR[[#This Row],[YEAR]],CURR[[#This Row],[MONTH]],1)</f>
        <v>45078</v>
      </c>
      <c r="S4685" t="str">
        <f>IF(AND(CURR[[#This Row],[DATE]]&gt;=DATE(2023,6,1),CURR[[#This Row],[DATE]]&lt;=DATE(2024,5,31)),"Y","N")</f>
        <v>Y</v>
      </c>
    </row>
    <row r="4686" spans="1:19" x14ac:dyDescent="0.25">
      <c r="A4686" t="s">
        <v>91</v>
      </c>
      <c r="B4686" t="s">
        <v>14</v>
      </c>
      <c r="C4686" t="s">
        <v>15</v>
      </c>
      <c r="D4686" s="1">
        <v>1845.7332039999999</v>
      </c>
      <c r="E4686" s="1">
        <v>21545.279932000001</v>
      </c>
      <c r="F4686" s="13">
        <v>0</v>
      </c>
      <c r="G4686" s="13">
        <v>8.5667636244476722E-2</v>
      </c>
      <c r="H4686" t="s">
        <v>25</v>
      </c>
      <c r="I4686" t="s">
        <v>17</v>
      </c>
      <c r="J4686">
        <v>2023</v>
      </c>
      <c r="K4686">
        <v>6</v>
      </c>
      <c r="L4686" s="12">
        <v>-2.6191547958408647</v>
      </c>
      <c r="M4686" s="1">
        <v>13800.489151999998</v>
      </c>
      <c r="N4686" s="12">
        <v>-14.294564363460617</v>
      </c>
      <c r="O4686" s="13">
        <v>0.13374404223436617</v>
      </c>
      <c r="P4686" s="12">
        <v>-1.9118128199485425</v>
      </c>
      <c r="Q4686" s="12">
        <v>-4.5309676157894074</v>
      </c>
      <c r="R4686" s="2">
        <f>DATE(CURR[[#This Row],[YEAR]],CURR[[#This Row],[MONTH]],1)</f>
        <v>45078</v>
      </c>
      <c r="S4686" t="str">
        <f>IF(AND(CURR[[#This Row],[DATE]]&gt;=DATE(2023,6,1),CURR[[#This Row],[DATE]]&lt;=DATE(2024,5,31)),"Y","N")</f>
        <v>Y</v>
      </c>
    </row>
    <row r="4687" spans="1:19" x14ac:dyDescent="0.25">
      <c r="A4687" t="s">
        <v>91</v>
      </c>
      <c r="B4687" t="s">
        <v>14</v>
      </c>
      <c r="C4687" t="s">
        <v>15</v>
      </c>
      <c r="D4687" s="1">
        <v>1745.9808039999996</v>
      </c>
      <c r="E4687" s="1">
        <v>8636.3098839999984</v>
      </c>
      <c r="F4687" s="13">
        <v>0</v>
      </c>
      <c r="G4687" s="13">
        <v>0.20216745663963256</v>
      </c>
      <c r="H4687" t="s">
        <v>26</v>
      </c>
      <c r="I4687" t="s">
        <v>17</v>
      </c>
      <c r="J4687">
        <v>2023</v>
      </c>
      <c r="K4687">
        <v>6</v>
      </c>
      <c r="L4687" s="12">
        <v>-5.1374457654398826</v>
      </c>
      <c r="M4687" s="1">
        <v>13800.489151999998</v>
      </c>
      <c r="N4687" s="12">
        <v>-14.294564363460617</v>
      </c>
      <c r="O4687" s="13">
        <v>0.12651586366030859</v>
      </c>
      <c r="P4687" s="12">
        <v>-1.8084891560910894</v>
      </c>
      <c r="Q4687" s="12">
        <v>-6.9459349215309718</v>
      </c>
      <c r="R4687" s="2">
        <f>DATE(CURR[[#This Row],[YEAR]],CURR[[#This Row],[MONTH]],1)</f>
        <v>45078</v>
      </c>
      <c r="S4687" t="str">
        <f>IF(AND(CURR[[#This Row],[DATE]]&gt;=DATE(2023,6,1),CURR[[#This Row],[DATE]]&lt;=DATE(2024,5,31)),"Y","N")</f>
        <v>Y</v>
      </c>
    </row>
    <row r="4688" spans="1:19" x14ac:dyDescent="0.25">
      <c r="A4688" t="s">
        <v>91</v>
      </c>
      <c r="B4688" t="s">
        <v>14</v>
      </c>
      <c r="C4688" t="s">
        <v>18</v>
      </c>
      <c r="D4688" s="1">
        <v>6864.5291200000001</v>
      </c>
      <c r="E4688" s="1">
        <v>21399.922879999998</v>
      </c>
      <c r="F4688" s="13">
        <v>0</v>
      </c>
      <c r="G4688" s="13">
        <v>0.32077354476896136</v>
      </c>
      <c r="H4688" t="s">
        <v>16</v>
      </c>
      <c r="I4688" t="s">
        <v>17</v>
      </c>
      <c r="J4688">
        <v>2023</v>
      </c>
      <c r="K4688">
        <v>6</v>
      </c>
      <c r="L4688" s="12">
        <v>-2.7477235988256359</v>
      </c>
      <c r="M4688" s="1">
        <v>17445.134599999998</v>
      </c>
      <c r="N4688" s="12">
        <v>-18.06969279293947</v>
      </c>
      <c r="O4688" s="13">
        <v>0.39349247096092921</v>
      </c>
      <c r="P4688" s="12">
        <v>-7.1102880665986463</v>
      </c>
      <c r="Q4688" s="12">
        <v>-9.8580116654242822</v>
      </c>
      <c r="R4688" s="2">
        <f>DATE(CURR[[#This Row],[YEAR]],CURR[[#This Row],[MONTH]],1)</f>
        <v>45078</v>
      </c>
      <c r="S4688" t="str">
        <f>IF(AND(CURR[[#This Row],[DATE]]&gt;=DATE(2023,6,1),CURR[[#This Row],[DATE]]&lt;=DATE(2024,5,31)),"Y","N")</f>
        <v>Y</v>
      </c>
    </row>
    <row r="4689" spans="1:19" x14ac:dyDescent="0.25">
      <c r="A4689" t="s">
        <v>91</v>
      </c>
      <c r="B4689" t="s">
        <v>14</v>
      </c>
      <c r="C4689" t="s">
        <v>18</v>
      </c>
      <c r="D4689" s="1">
        <v>17445.134599999998</v>
      </c>
      <c r="E4689" s="1">
        <v>81266.569764</v>
      </c>
      <c r="F4689" s="13">
        <v>0.21466557098030681</v>
      </c>
      <c r="G4689" s="13">
        <v>0</v>
      </c>
      <c r="H4689" t="s">
        <v>21</v>
      </c>
      <c r="I4689" t="s">
        <v>23</v>
      </c>
      <c r="J4689">
        <v>2023</v>
      </c>
      <c r="K4689">
        <v>6</v>
      </c>
      <c r="L4689" s="12">
        <v>-7.5470864234873272</v>
      </c>
      <c r="M4689" s="1">
        <v>17445.134599999998</v>
      </c>
      <c r="N4689" s="12">
        <v>-18.06969279293947</v>
      </c>
      <c r="O4689" s="13">
        <v>0</v>
      </c>
      <c r="P4689" s="12">
        <v>0</v>
      </c>
      <c r="Q4689" s="12">
        <v>0</v>
      </c>
      <c r="R4689" s="2">
        <f>DATE(CURR[[#This Row],[YEAR]],CURR[[#This Row],[MONTH]],1)</f>
        <v>45078</v>
      </c>
      <c r="S4689" t="str">
        <f>IF(AND(CURR[[#This Row],[DATE]]&gt;=DATE(2023,6,1),CURR[[#This Row],[DATE]]&lt;=DATE(2024,5,31)),"Y","N")</f>
        <v>Y</v>
      </c>
    </row>
    <row r="4690" spans="1:19" x14ac:dyDescent="0.25">
      <c r="A4690" t="s">
        <v>91</v>
      </c>
      <c r="B4690" t="s">
        <v>14</v>
      </c>
      <c r="C4690" t="s">
        <v>18</v>
      </c>
      <c r="D4690" s="1">
        <v>17445.134599999998</v>
      </c>
      <c r="E4690" s="1">
        <v>81266.569764</v>
      </c>
      <c r="F4690" s="13">
        <v>0.21466557098030681</v>
      </c>
      <c r="G4690" s="13">
        <v>0</v>
      </c>
      <c r="H4690" t="s">
        <v>21</v>
      </c>
      <c r="I4690" t="s">
        <v>22</v>
      </c>
      <c r="J4690">
        <v>2023</v>
      </c>
      <c r="K4690">
        <v>6</v>
      </c>
      <c r="L4690" s="12">
        <v>-10.522606369452145</v>
      </c>
      <c r="M4690" s="1">
        <v>17445.134599999998</v>
      </c>
      <c r="N4690" s="12">
        <v>-18.06969279293947</v>
      </c>
      <c r="O4690" s="13">
        <v>0</v>
      </c>
      <c r="P4690" s="12">
        <v>0</v>
      </c>
      <c r="Q4690" s="12">
        <v>0</v>
      </c>
      <c r="R4690" s="2">
        <f>DATE(CURR[[#This Row],[YEAR]],CURR[[#This Row],[MONTH]],1)</f>
        <v>45078</v>
      </c>
      <c r="S4690" t="str">
        <f>IF(AND(CURR[[#This Row],[DATE]]&gt;=DATE(2023,6,1),CURR[[#This Row],[DATE]]&lt;=DATE(2024,5,31)),"Y","N")</f>
        <v>Y</v>
      </c>
    </row>
    <row r="4691" spans="1:19" x14ac:dyDescent="0.25">
      <c r="A4691" t="s">
        <v>91</v>
      </c>
      <c r="B4691" t="s">
        <v>14</v>
      </c>
      <c r="C4691" t="s">
        <v>18</v>
      </c>
      <c r="D4691" s="1">
        <v>5027.6434079999999</v>
      </c>
      <c r="E4691" s="1">
        <v>29685.057067999995</v>
      </c>
      <c r="F4691" s="13">
        <v>0</v>
      </c>
      <c r="G4691" s="13">
        <v>0.16936613584683713</v>
      </c>
      <c r="H4691" t="s">
        <v>24</v>
      </c>
      <c r="I4691" t="s">
        <v>17</v>
      </c>
      <c r="J4691">
        <v>2023</v>
      </c>
      <c r="K4691">
        <v>6</v>
      </c>
      <c r="L4691" s="12">
        <v>-2.3244838483775081</v>
      </c>
      <c r="M4691" s="1">
        <v>17445.134599999998</v>
      </c>
      <c r="N4691" s="12">
        <v>-18.06969279293947</v>
      </c>
      <c r="O4691" s="13">
        <v>0.28819745581097439</v>
      </c>
      <c r="P4691" s="12">
        <v>-5.2076394902110552</v>
      </c>
      <c r="Q4691" s="12">
        <v>-7.5321233385885638</v>
      </c>
      <c r="R4691" s="2">
        <f>DATE(CURR[[#This Row],[YEAR]],CURR[[#This Row],[MONTH]],1)</f>
        <v>45078</v>
      </c>
      <c r="S4691" t="str">
        <f>IF(AND(CURR[[#This Row],[DATE]]&gt;=DATE(2023,6,1),CURR[[#This Row],[DATE]]&lt;=DATE(2024,5,31)),"Y","N")</f>
        <v>Y</v>
      </c>
    </row>
    <row r="4692" spans="1:19" x14ac:dyDescent="0.25">
      <c r="A4692" t="s">
        <v>91</v>
      </c>
      <c r="B4692" t="s">
        <v>14</v>
      </c>
      <c r="C4692" t="s">
        <v>18</v>
      </c>
      <c r="D4692" s="1">
        <v>1383.1054919999992</v>
      </c>
      <c r="E4692" s="1">
        <v>21545.279932000001</v>
      </c>
      <c r="F4692" s="13">
        <v>0</v>
      </c>
      <c r="G4692" s="13">
        <v>6.4195289936602312E-2</v>
      </c>
      <c r="H4692" t="s">
        <v>25</v>
      </c>
      <c r="I4692" t="s">
        <v>17</v>
      </c>
      <c r="J4692">
        <v>2023</v>
      </c>
      <c r="K4692">
        <v>6</v>
      </c>
      <c r="L4692" s="12">
        <v>-1.9626711892460686</v>
      </c>
      <c r="M4692" s="1">
        <v>17445.134599999998</v>
      </c>
      <c r="N4692" s="12">
        <v>-18.06969279293947</v>
      </c>
      <c r="O4692" s="13">
        <v>7.9283165404754136E-2</v>
      </c>
      <c r="P4692" s="12">
        <v>-1.4326224425157137</v>
      </c>
      <c r="Q4692" s="12">
        <v>-3.3952936317617821</v>
      </c>
      <c r="R4692" s="2">
        <f>DATE(CURR[[#This Row],[YEAR]],CURR[[#This Row],[MONTH]],1)</f>
        <v>45078</v>
      </c>
      <c r="S4692" t="str">
        <f>IF(AND(CURR[[#This Row],[DATE]]&gt;=DATE(2023,6,1),CURR[[#This Row],[DATE]]&lt;=DATE(2024,5,31)),"Y","N")</f>
        <v>Y</v>
      </c>
    </row>
    <row r="4693" spans="1:19" x14ac:dyDescent="0.25">
      <c r="A4693" t="s">
        <v>91</v>
      </c>
      <c r="B4693" t="s">
        <v>14</v>
      </c>
      <c r="C4693" t="s">
        <v>18</v>
      </c>
      <c r="D4693" s="1">
        <v>4169.8565799999988</v>
      </c>
      <c r="E4693" s="1">
        <v>8636.3098839999984</v>
      </c>
      <c r="F4693" s="13">
        <v>0</v>
      </c>
      <c r="G4693" s="13">
        <v>0.4828285038411203</v>
      </c>
      <c r="H4693" t="s">
        <v>26</v>
      </c>
      <c r="I4693" t="s">
        <v>17</v>
      </c>
      <c r="J4693">
        <v>2023</v>
      </c>
      <c r="K4693">
        <v>6</v>
      </c>
      <c r="L4693" s="12">
        <v>-12.269557592119224</v>
      </c>
      <c r="M4693" s="1">
        <v>17445.134599999998</v>
      </c>
      <c r="N4693" s="12">
        <v>-18.06969279293947</v>
      </c>
      <c r="O4693" s="13">
        <v>0.23902690782334229</v>
      </c>
      <c r="P4693" s="12">
        <v>-4.3191427936140556</v>
      </c>
      <c r="Q4693" s="12">
        <v>-16.588700385733279</v>
      </c>
      <c r="R4693" s="2">
        <f>DATE(CURR[[#This Row],[YEAR]],CURR[[#This Row],[MONTH]],1)</f>
        <v>45078</v>
      </c>
      <c r="S4693" t="str">
        <f>IF(AND(CURR[[#This Row],[DATE]]&gt;=DATE(2023,6,1),CURR[[#This Row],[DATE]]&lt;=DATE(2024,5,31)),"Y","N")</f>
        <v>Y</v>
      </c>
    </row>
    <row r="4694" spans="1:19" x14ac:dyDescent="0.25">
      <c r="A4694" t="s">
        <v>91</v>
      </c>
      <c r="B4694" t="s">
        <v>14</v>
      </c>
      <c r="C4694" t="s">
        <v>19</v>
      </c>
      <c r="D4694" s="1">
        <v>0</v>
      </c>
      <c r="E4694" s="1">
        <v>21399.922879999998</v>
      </c>
      <c r="F4694" s="13">
        <v>0</v>
      </c>
      <c r="G4694" s="13">
        <v>0</v>
      </c>
      <c r="H4694" t="s">
        <v>16</v>
      </c>
      <c r="I4694" t="s">
        <v>17</v>
      </c>
      <c r="J4694">
        <v>2023</v>
      </c>
      <c r="K4694">
        <v>6</v>
      </c>
      <c r="L4694" s="12">
        <v>0</v>
      </c>
      <c r="M4694" s="1">
        <v>22856.901404</v>
      </c>
      <c r="N4694" s="12">
        <v>-23.675207789384839</v>
      </c>
      <c r="O4694" s="13">
        <v>0</v>
      </c>
      <c r="P4694" s="12">
        <v>0</v>
      </c>
      <c r="Q4694" s="12">
        <v>0</v>
      </c>
      <c r="R4694" s="2">
        <f>DATE(CURR[[#This Row],[YEAR]],CURR[[#This Row],[MONTH]],1)</f>
        <v>45078</v>
      </c>
      <c r="S4694" t="str">
        <f>IF(AND(CURR[[#This Row],[DATE]]&gt;=DATE(2023,6,1),CURR[[#This Row],[DATE]]&lt;=DATE(2024,5,31)),"Y","N")</f>
        <v>Y</v>
      </c>
    </row>
    <row r="4695" spans="1:19" x14ac:dyDescent="0.25">
      <c r="A4695" t="s">
        <v>91</v>
      </c>
      <c r="B4695" t="s">
        <v>14</v>
      </c>
      <c r="C4695" t="s">
        <v>19</v>
      </c>
      <c r="D4695" s="1">
        <v>22856.901404</v>
      </c>
      <c r="E4695" s="1">
        <v>81266.569764</v>
      </c>
      <c r="F4695" s="13">
        <v>0.28125835100923996</v>
      </c>
      <c r="G4695" s="13">
        <v>0</v>
      </c>
      <c r="H4695" t="s">
        <v>21</v>
      </c>
      <c r="I4695" t="s">
        <v>23</v>
      </c>
      <c r="J4695">
        <v>2023</v>
      </c>
      <c r="K4695">
        <v>6</v>
      </c>
      <c r="L4695" s="12">
        <v>-9.888316383017008</v>
      </c>
      <c r="M4695" s="1">
        <v>22856.901404</v>
      </c>
      <c r="N4695" s="12">
        <v>-23.675207789384839</v>
      </c>
      <c r="O4695" s="13">
        <v>0</v>
      </c>
      <c r="P4695" s="12">
        <v>0</v>
      </c>
      <c r="Q4695" s="12">
        <v>0</v>
      </c>
      <c r="R4695" s="2">
        <f>DATE(CURR[[#This Row],[YEAR]],CURR[[#This Row],[MONTH]],1)</f>
        <v>45078</v>
      </c>
      <c r="S4695" t="str">
        <f>IF(AND(CURR[[#This Row],[DATE]]&gt;=DATE(2023,6,1),CURR[[#This Row],[DATE]]&lt;=DATE(2024,5,31)),"Y","N")</f>
        <v>Y</v>
      </c>
    </row>
    <row r="4696" spans="1:19" x14ac:dyDescent="0.25">
      <c r="A4696" t="s">
        <v>91</v>
      </c>
      <c r="B4696" t="s">
        <v>14</v>
      </c>
      <c r="C4696" t="s">
        <v>19</v>
      </c>
      <c r="D4696" s="1">
        <v>22856.901404</v>
      </c>
      <c r="E4696" s="1">
        <v>81266.569764</v>
      </c>
      <c r="F4696" s="13">
        <v>0.28125835100923996</v>
      </c>
      <c r="G4696" s="13">
        <v>0</v>
      </c>
      <c r="H4696" t="s">
        <v>21</v>
      </c>
      <c r="I4696" t="s">
        <v>22</v>
      </c>
      <c r="J4696">
        <v>2023</v>
      </c>
      <c r="K4696">
        <v>6</v>
      </c>
      <c r="L4696" s="12">
        <v>-13.786891406367831</v>
      </c>
      <c r="M4696" s="1">
        <v>22856.901404</v>
      </c>
      <c r="N4696" s="12">
        <v>-23.675207789384839</v>
      </c>
      <c r="O4696" s="13">
        <v>0</v>
      </c>
      <c r="P4696" s="12">
        <v>0</v>
      </c>
      <c r="Q4696" s="12">
        <v>0</v>
      </c>
      <c r="R4696" s="2">
        <f>DATE(CURR[[#This Row],[YEAR]],CURR[[#This Row],[MONTH]],1)</f>
        <v>45078</v>
      </c>
      <c r="S4696" t="str">
        <f>IF(AND(CURR[[#This Row],[DATE]]&gt;=DATE(2023,6,1),CURR[[#This Row],[DATE]]&lt;=DATE(2024,5,31)),"Y","N")</f>
        <v>Y</v>
      </c>
    </row>
    <row r="4697" spans="1:19" x14ac:dyDescent="0.25">
      <c r="A4697" t="s">
        <v>91</v>
      </c>
      <c r="B4697" t="s">
        <v>14</v>
      </c>
      <c r="C4697" t="s">
        <v>19</v>
      </c>
      <c r="D4697" s="1">
        <v>7022.8710440000004</v>
      </c>
      <c r="E4697" s="1">
        <v>29685.057067999995</v>
      </c>
      <c r="F4697" s="13">
        <v>0</v>
      </c>
      <c r="G4697" s="13">
        <v>0.23657933444131865</v>
      </c>
      <c r="H4697" t="s">
        <v>24</v>
      </c>
      <c r="I4697" t="s">
        <v>17</v>
      </c>
      <c r="J4697">
        <v>2023</v>
      </c>
      <c r="K4697">
        <v>6</v>
      </c>
      <c r="L4697" s="12">
        <v>-3.2469586615948973</v>
      </c>
      <c r="M4697" s="1">
        <v>22856.901404</v>
      </c>
      <c r="N4697" s="12">
        <v>-23.675207789384839</v>
      </c>
      <c r="O4697" s="13">
        <v>0.30725385387412946</v>
      </c>
      <c r="P4697" s="12">
        <v>-7.2742988345593007</v>
      </c>
      <c r="Q4697" s="12">
        <v>-10.521257496154199</v>
      </c>
      <c r="R4697" s="2">
        <f>DATE(CURR[[#This Row],[YEAR]],CURR[[#This Row],[MONTH]],1)</f>
        <v>45078</v>
      </c>
      <c r="S4697" t="str">
        <f>IF(AND(CURR[[#This Row],[DATE]]&gt;=DATE(2023,6,1),CURR[[#This Row],[DATE]]&lt;=DATE(2024,5,31)),"Y","N")</f>
        <v>Y</v>
      </c>
    </row>
    <row r="4698" spans="1:19" x14ac:dyDescent="0.25">
      <c r="A4698" t="s">
        <v>91</v>
      </c>
      <c r="B4698" t="s">
        <v>14</v>
      </c>
      <c r="C4698" t="s">
        <v>19</v>
      </c>
      <c r="D4698" s="1">
        <v>14826.595512</v>
      </c>
      <c r="E4698" s="1">
        <v>21545.279932000001</v>
      </c>
      <c r="F4698" s="13">
        <v>0</v>
      </c>
      <c r="G4698" s="13">
        <v>0.68815979921332504</v>
      </c>
      <c r="H4698" t="s">
        <v>25</v>
      </c>
      <c r="I4698" t="s">
        <v>17</v>
      </c>
      <c r="J4698">
        <v>2023</v>
      </c>
      <c r="K4698">
        <v>6</v>
      </c>
      <c r="L4698" s="12">
        <v>-21.039416020197166</v>
      </c>
      <c r="M4698" s="1">
        <v>22856.901404</v>
      </c>
      <c r="N4698" s="12">
        <v>-23.675207789384839</v>
      </c>
      <c r="O4698" s="13">
        <v>0.64867040592848324</v>
      </c>
      <c r="P4698" s="12">
        <v>-15.357406647181453</v>
      </c>
      <c r="Q4698" s="12">
        <v>-36.396822667378615</v>
      </c>
      <c r="R4698" s="2">
        <f>DATE(CURR[[#This Row],[YEAR]],CURR[[#This Row],[MONTH]],1)</f>
        <v>45078</v>
      </c>
      <c r="S4698" t="str">
        <f>IF(AND(CURR[[#This Row],[DATE]]&gt;=DATE(2023,6,1),CURR[[#This Row],[DATE]]&lt;=DATE(2024,5,31)),"Y","N")</f>
        <v>Y</v>
      </c>
    </row>
    <row r="4699" spans="1:19" x14ac:dyDescent="0.25">
      <c r="A4699" t="s">
        <v>91</v>
      </c>
      <c r="B4699" t="s">
        <v>14</v>
      </c>
      <c r="C4699" t="s">
        <v>19</v>
      </c>
      <c r="D4699" s="1">
        <v>1007.434848</v>
      </c>
      <c r="E4699" s="1">
        <v>8636.3098839999984</v>
      </c>
      <c r="F4699" s="13">
        <v>0</v>
      </c>
      <c r="G4699" s="13">
        <v>0.11665107685244336</v>
      </c>
      <c r="H4699" t="s">
        <v>26</v>
      </c>
      <c r="I4699" t="s">
        <v>17</v>
      </c>
      <c r="J4699">
        <v>2023</v>
      </c>
      <c r="K4699">
        <v>6</v>
      </c>
      <c r="L4699" s="12">
        <v>-2.9643177530685914</v>
      </c>
      <c r="M4699" s="1">
        <v>22856.901404</v>
      </c>
      <c r="N4699" s="12">
        <v>-23.675207789384839</v>
      </c>
      <c r="O4699" s="13">
        <v>4.4075740197387255E-2</v>
      </c>
      <c r="P4699" s="12">
        <v>-1.0435023076440852</v>
      </c>
      <c r="Q4699" s="12">
        <v>-4.0078200607126764</v>
      </c>
      <c r="R4699" s="2">
        <f>DATE(CURR[[#This Row],[YEAR]],CURR[[#This Row],[MONTH]],1)</f>
        <v>45078</v>
      </c>
      <c r="S4699" t="str">
        <f>IF(AND(CURR[[#This Row],[DATE]]&gt;=DATE(2023,6,1),CURR[[#This Row],[DATE]]&lt;=DATE(2024,5,31)),"Y","N")</f>
        <v>Y</v>
      </c>
    </row>
    <row r="4700" spans="1:19" x14ac:dyDescent="0.25">
      <c r="A4700" t="s">
        <v>91</v>
      </c>
      <c r="B4700" t="s">
        <v>14</v>
      </c>
      <c r="C4700" t="s">
        <v>20</v>
      </c>
      <c r="D4700" s="1">
        <v>10307.491295999998</v>
      </c>
      <c r="E4700" s="1">
        <v>21399.922879999998</v>
      </c>
      <c r="F4700" s="13">
        <v>0</v>
      </c>
      <c r="G4700" s="13">
        <v>0.481660207553047</v>
      </c>
      <c r="H4700" t="s">
        <v>16</v>
      </c>
      <c r="I4700" t="s">
        <v>17</v>
      </c>
      <c r="J4700">
        <v>2023</v>
      </c>
      <c r="K4700">
        <v>6</v>
      </c>
      <c r="L4700" s="12">
        <v>-4.1258674242041868</v>
      </c>
      <c r="M4700" s="1">
        <v>27164.044607999997</v>
      </c>
      <c r="N4700" s="12">
        <v>-28.136552244215068</v>
      </c>
      <c r="O4700" s="13">
        <v>0.37945348142170154</v>
      </c>
      <c r="P4700" s="12">
        <v>-10.676512704270998</v>
      </c>
      <c r="Q4700" s="12">
        <v>-14.802380128475185</v>
      </c>
      <c r="R4700" s="2">
        <f>DATE(CURR[[#This Row],[YEAR]],CURR[[#This Row],[MONTH]],1)</f>
        <v>45078</v>
      </c>
      <c r="S4700" t="str">
        <f>IF(AND(CURR[[#This Row],[DATE]]&gt;=DATE(2023,6,1),CURR[[#This Row],[DATE]]&lt;=DATE(2024,5,31)),"Y","N")</f>
        <v>Y</v>
      </c>
    </row>
    <row r="4701" spans="1:19" x14ac:dyDescent="0.25">
      <c r="A4701" t="s">
        <v>91</v>
      </c>
      <c r="B4701" t="s">
        <v>14</v>
      </c>
      <c r="C4701" t="s">
        <v>20</v>
      </c>
      <c r="D4701" s="1">
        <v>27164.044607999997</v>
      </c>
      <c r="E4701" s="1">
        <v>81266.569764</v>
      </c>
      <c r="F4701" s="13">
        <v>0.3342585356670647</v>
      </c>
      <c r="G4701" s="13">
        <v>0</v>
      </c>
      <c r="H4701" t="s">
        <v>21</v>
      </c>
      <c r="I4701" t="s">
        <v>23</v>
      </c>
      <c r="J4701">
        <v>2023</v>
      </c>
      <c r="K4701">
        <v>6</v>
      </c>
      <c r="L4701" s="12">
        <v>-11.751665835128662</v>
      </c>
      <c r="M4701" s="1">
        <v>27164.044607999997</v>
      </c>
      <c r="N4701" s="12">
        <v>-28.136552244215068</v>
      </c>
      <c r="O4701" s="13">
        <v>0</v>
      </c>
      <c r="P4701" s="12">
        <v>0</v>
      </c>
      <c r="Q4701" s="12">
        <v>0</v>
      </c>
      <c r="R4701" s="2">
        <f>DATE(CURR[[#This Row],[YEAR]],CURR[[#This Row],[MONTH]],1)</f>
        <v>45078</v>
      </c>
      <c r="S4701" t="str">
        <f>IF(AND(CURR[[#This Row],[DATE]]&gt;=DATE(2023,6,1),CURR[[#This Row],[DATE]]&lt;=DATE(2024,5,31)),"Y","N")</f>
        <v>Y</v>
      </c>
    </row>
    <row r="4702" spans="1:19" x14ac:dyDescent="0.25">
      <c r="A4702" t="s">
        <v>91</v>
      </c>
      <c r="B4702" t="s">
        <v>14</v>
      </c>
      <c r="C4702" t="s">
        <v>20</v>
      </c>
      <c r="D4702" s="1">
        <v>27164.044607999997</v>
      </c>
      <c r="E4702" s="1">
        <v>81266.569764</v>
      </c>
      <c r="F4702" s="13">
        <v>0.3342585356670647</v>
      </c>
      <c r="G4702" s="13">
        <v>0</v>
      </c>
      <c r="H4702" t="s">
        <v>21</v>
      </c>
      <c r="I4702" t="s">
        <v>22</v>
      </c>
      <c r="J4702">
        <v>2023</v>
      </c>
      <c r="K4702">
        <v>6</v>
      </c>
      <c r="L4702" s="12">
        <v>-16.384886409086405</v>
      </c>
      <c r="M4702" s="1">
        <v>27164.044607999997</v>
      </c>
      <c r="N4702" s="12">
        <v>-28.136552244215068</v>
      </c>
      <c r="O4702" s="13">
        <v>0</v>
      </c>
      <c r="P4702" s="12">
        <v>0</v>
      </c>
      <c r="Q4702" s="12">
        <v>0</v>
      </c>
      <c r="R4702" s="2">
        <f>DATE(CURR[[#This Row],[YEAR]],CURR[[#This Row],[MONTH]],1)</f>
        <v>45078</v>
      </c>
      <c r="S4702" t="str">
        <f>IF(AND(CURR[[#This Row],[DATE]]&gt;=DATE(2023,6,1),CURR[[#This Row],[DATE]]&lt;=DATE(2024,5,31)),"Y","N")</f>
        <v>Y</v>
      </c>
    </row>
    <row r="4703" spans="1:19" x14ac:dyDescent="0.25">
      <c r="A4703" t="s">
        <v>91</v>
      </c>
      <c r="B4703" t="s">
        <v>14</v>
      </c>
      <c r="C4703" t="s">
        <v>20</v>
      </c>
      <c r="D4703" s="1">
        <v>11653.669935999998</v>
      </c>
      <c r="E4703" s="1">
        <v>29685.057067999995</v>
      </c>
      <c r="F4703" s="13">
        <v>0</v>
      </c>
      <c r="G4703" s="13">
        <v>0.39257697599518726</v>
      </c>
      <c r="H4703" t="s">
        <v>24</v>
      </c>
      <c r="I4703" t="s">
        <v>17</v>
      </c>
      <c r="J4703">
        <v>2023</v>
      </c>
      <c r="K4703">
        <v>6</v>
      </c>
      <c r="L4703" s="12">
        <v>-5.3879651642459017</v>
      </c>
      <c r="M4703" s="1">
        <v>27164.044607999997</v>
      </c>
      <c r="N4703" s="12">
        <v>-28.136552244215068</v>
      </c>
      <c r="O4703" s="13">
        <v>0.42901085255057758</v>
      </c>
      <c r="P4703" s="12">
        <v>-12.070886266124573</v>
      </c>
      <c r="Q4703" s="12">
        <v>-17.458851430370473</v>
      </c>
      <c r="R4703" s="2">
        <f>DATE(CURR[[#This Row],[YEAR]],CURR[[#This Row],[MONTH]],1)</f>
        <v>45078</v>
      </c>
      <c r="S4703" t="str">
        <f>IF(AND(CURR[[#This Row],[DATE]]&gt;=DATE(2023,6,1),CURR[[#This Row],[DATE]]&lt;=DATE(2024,5,31)),"Y","N")</f>
        <v>Y</v>
      </c>
    </row>
    <row r="4704" spans="1:19" x14ac:dyDescent="0.25">
      <c r="A4704" t="s">
        <v>91</v>
      </c>
      <c r="B4704" t="s">
        <v>14</v>
      </c>
      <c r="C4704" t="s">
        <v>20</v>
      </c>
      <c r="D4704" s="1">
        <v>3489.8457240000007</v>
      </c>
      <c r="E4704" s="1">
        <v>21545.279932000001</v>
      </c>
      <c r="F4704" s="13">
        <v>0</v>
      </c>
      <c r="G4704" s="13">
        <v>0.16197727460559602</v>
      </c>
      <c r="H4704" t="s">
        <v>25</v>
      </c>
      <c r="I4704" t="s">
        <v>17</v>
      </c>
      <c r="J4704">
        <v>2023</v>
      </c>
      <c r="K4704">
        <v>6</v>
      </c>
      <c r="L4704" s="12">
        <v>-4.9522033547159054</v>
      </c>
      <c r="M4704" s="1">
        <v>27164.044607999997</v>
      </c>
      <c r="N4704" s="12">
        <v>-28.136552244215068</v>
      </c>
      <c r="O4704" s="13">
        <v>0.12847297868787247</v>
      </c>
      <c r="P4704" s="12">
        <v>-3.6147866768212529</v>
      </c>
      <c r="Q4704" s="12">
        <v>-8.5669900315371592</v>
      </c>
      <c r="R4704" s="2">
        <f>DATE(CURR[[#This Row],[YEAR]],CURR[[#This Row],[MONTH]],1)</f>
        <v>45078</v>
      </c>
      <c r="S4704" t="str">
        <f>IF(AND(CURR[[#This Row],[DATE]]&gt;=DATE(2023,6,1),CURR[[#This Row],[DATE]]&lt;=DATE(2024,5,31)),"Y","N")</f>
        <v>Y</v>
      </c>
    </row>
    <row r="4705" spans="1:19" x14ac:dyDescent="0.25">
      <c r="A4705" t="s">
        <v>91</v>
      </c>
      <c r="B4705" t="s">
        <v>14</v>
      </c>
      <c r="C4705" t="s">
        <v>20</v>
      </c>
      <c r="D4705" s="1">
        <v>1713.0376519999998</v>
      </c>
      <c r="E4705" s="1">
        <v>8636.3098839999984</v>
      </c>
      <c r="F4705" s="13">
        <v>0</v>
      </c>
      <c r="G4705" s="13">
        <v>0.19835296266680377</v>
      </c>
      <c r="H4705" t="s">
        <v>26</v>
      </c>
      <c r="I4705" t="s">
        <v>17</v>
      </c>
      <c r="J4705">
        <v>2023</v>
      </c>
      <c r="K4705">
        <v>6</v>
      </c>
      <c r="L4705" s="12">
        <v>-5.0405124793723006</v>
      </c>
      <c r="M4705" s="1">
        <v>27164.044607999997</v>
      </c>
      <c r="N4705" s="12">
        <v>-28.136552244215068</v>
      </c>
      <c r="O4705" s="13">
        <v>6.3062687339848447E-2</v>
      </c>
      <c r="P4705" s="12">
        <v>-1.7743665969982461</v>
      </c>
      <c r="Q4705" s="12">
        <v>-6.8148790763705467</v>
      </c>
      <c r="R4705" s="2">
        <f>DATE(CURR[[#This Row],[YEAR]],CURR[[#This Row],[MONTH]],1)</f>
        <v>45078</v>
      </c>
      <c r="S4705" t="str">
        <f>IF(AND(CURR[[#This Row],[DATE]]&gt;=DATE(2023,6,1),CURR[[#This Row],[DATE]]&lt;=DATE(2024,5,31)),"Y","N")</f>
        <v>Y</v>
      </c>
    </row>
    <row r="4706" spans="1:19" x14ac:dyDescent="0.25">
      <c r="A4706" t="s">
        <v>91</v>
      </c>
      <c r="B4706" t="s">
        <v>110</v>
      </c>
      <c r="C4706" t="s">
        <v>15</v>
      </c>
      <c r="D4706" s="1">
        <v>1635960.4724940008</v>
      </c>
      <c r="E4706" s="1">
        <v>8632411.0629879981</v>
      </c>
      <c r="F4706" s="13">
        <v>0</v>
      </c>
      <c r="G4706" s="13">
        <v>0.18951373614589365</v>
      </c>
      <c r="H4706" t="s">
        <v>16</v>
      </c>
      <c r="I4706" t="s">
        <v>17</v>
      </c>
      <c r="J4706">
        <v>2023</v>
      </c>
      <c r="K4706">
        <v>6</v>
      </c>
      <c r="L4706" s="12">
        <v>-1.6233613201635628</v>
      </c>
      <c r="M4706" s="1">
        <v>5340989.3980609905</v>
      </c>
      <c r="N4706" s="12">
        <v>-13.847715954832537</v>
      </c>
      <c r="O4706" s="13">
        <v>0.30630288708079539</v>
      </c>
      <c r="P4706" s="12">
        <v>-4.2415953764399994</v>
      </c>
      <c r="Q4706" s="12">
        <v>-5.8649566966035618</v>
      </c>
      <c r="R4706" s="2">
        <f>DATE(CURR[[#This Row],[YEAR]],CURR[[#This Row],[MONTH]],1)</f>
        <v>45078</v>
      </c>
      <c r="S4706" t="str">
        <f>IF(AND(CURR[[#This Row],[DATE]]&gt;=DATE(2023,6,1),CURR[[#This Row],[DATE]]&lt;=DATE(2024,5,31)),"Y","N")</f>
        <v>Y</v>
      </c>
    </row>
    <row r="4707" spans="1:19" x14ac:dyDescent="0.25">
      <c r="A4707" t="s">
        <v>91</v>
      </c>
      <c r="B4707" t="s">
        <v>110</v>
      </c>
      <c r="C4707" t="s">
        <v>15</v>
      </c>
      <c r="D4707" s="1">
        <v>5340989.3980609905</v>
      </c>
      <c r="E4707" s="1">
        <v>32466236.081763029</v>
      </c>
      <c r="F4707" s="13">
        <v>0.16450904208945666</v>
      </c>
      <c r="G4707" s="13">
        <v>0</v>
      </c>
      <c r="H4707" t="s">
        <v>21</v>
      </c>
      <c r="I4707" t="s">
        <v>23</v>
      </c>
      <c r="J4707">
        <v>2023</v>
      </c>
      <c r="K4707">
        <v>6</v>
      </c>
      <c r="L4707" s="12">
        <v>-5.7837125554155282</v>
      </c>
      <c r="M4707" s="1">
        <v>5340989.3980609905</v>
      </c>
      <c r="N4707" s="12">
        <v>-13.847715954832537</v>
      </c>
      <c r="O4707" s="13">
        <v>0</v>
      </c>
      <c r="P4707" s="12">
        <v>0</v>
      </c>
      <c r="Q4707" s="12">
        <v>0</v>
      </c>
      <c r="R4707" s="2">
        <f>DATE(CURR[[#This Row],[YEAR]],CURR[[#This Row],[MONTH]],1)</f>
        <v>45078</v>
      </c>
      <c r="S4707" t="str">
        <f>IF(AND(CURR[[#This Row],[DATE]]&gt;=DATE(2023,6,1),CURR[[#This Row],[DATE]]&lt;=DATE(2024,5,31)),"Y","N")</f>
        <v>Y</v>
      </c>
    </row>
    <row r="4708" spans="1:19" x14ac:dyDescent="0.25">
      <c r="A4708" t="s">
        <v>91</v>
      </c>
      <c r="B4708" t="s">
        <v>110</v>
      </c>
      <c r="C4708" t="s">
        <v>15</v>
      </c>
      <c r="D4708" s="1">
        <v>5340989.3980609905</v>
      </c>
      <c r="E4708" s="1">
        <v>32466236.081763029</v>
      </c>
      <c r="F4708" s="13">
        <v>0.16450904208945666</v>
      </c>
      <c r="G4708" s="13">
        <v>0</v>
      </c>
      <c r="H4708" t="s">
        <v>21</v>
      </c>
      <c r="I4708" t="s">
        <v>22</v>
      </c>
      <c r="J4708">
        <v>2023</v>
      </c>
      <c r="K4708">
        <v>6</v>
      </c>
      <c r="L4708" s="12">
        <v>-8.0640033994170093</v>
      </c>
      <c r="M4708" s="1">
        <v>5340989.3980609905</v>
      </c>
      <c r="N4708" s="12">
        <v>-13.847715954832537</v>
      </c>
      <c r="O4708" s="13">
        <v>0</v>
      </c>
      <c r="P4708" s="12">
        <v>0</v>
      </c>
      <c r="Q4708" s="12">
        <v>0</v>
      </c>
      <c r="R4708" s="2">
        <f>DATE(CURR[[#This Row],[YEAR]],CURR[[#This Row],[MONTH]],1)</f>
        <v>45078</v>
      </c>
      <c r="S4708" t="str">
        <f>IF(AND(CURR[[#This Row],[DATE]]&gt;=DATE(2023,6,1),CURR[[#This Row],[DATE]]&lt;=DATE(2024,5,31)),"Y","N")</f>
        <v>Y</v>
      </c>
    </row>
    <row r="4709" spans="1:19" x14ac:dyDescent="0.25">
      <c r="A4709" t="s">
        <v>91</v>
      </c>
      <c r="B4709" t="s">
        <v>110</v>
      </c>
      <c r="C4709" t="s">
        <v>15</v>
      </c>
      <c r="D4709" s="1">
        <v>2208093.3765020007</v>
      </c>
      <c r="E4709" s="1">
        <v>10818947.534140982</v>
      </c>
      <c r="F4709" s="13">
        <v>0</v>
      </c>
      <c r="G4709" s="13">
        <v>0.20409502583629288</v>
      </c>
      <c r="H4709" t="s">
        <v>24</v>
      </c>
      <c r="I4709" t="s">
        <v>17</v>
      </c>
      <c r="J4709">
        <v>2023</v>
      </c>
      <c r="K4709">
        <v>6</v>
      </c>
      <c r="L4709" s="12">
        <v>-2.8011242549672457</v>
      </c>
      <c r="M4709" s="1">
        <v>5340989.3980609905</v>
      </c>
      <c r="N4709" s="12">
        <v>-13.847715954832537</v>
      </c>
      <c r="O4709" s="13">
        <v>0.4134240328774354</v>
      </c>
      <c r="P4709" s="12">
        <v>-5.7249785761880734</v>
      </c>
      <c r="Q4709" s="12">
        <v>-8.5261028311553186</v>
      </c>
      <c r="R4709" s="2">
        <f>DATE(CURR[[#This Row],[YEAR]],CURR[[#This Row],[MONTH]],1)</f>
        <v>45078</v>
      </c>
      <c r="S4709" t="str">
        <f>IF(AND(CURR[[#This Row],[DATE]]&gt;=DATE(2023,6,1),CURR[[#This Row],[DATE]]&lt;=DATE(2024,5,31)),"Y","N")</f>
        <v>Y</v>
      </c>
    </row>
    <row r="4710" spans="1:19" x14ac:dyDescent="0.25">
      <c r="A4710" t="s">
        <v>91</v>
      </c>
      <c r="B4710" t="s">
        <v>110</v>
      </c>
      <c r="C4710" t="s">
        <v>15</v>
      </c>
      <c r="D4710" s="1">
        <v>742935.65125400096</v>
      </c>
      <c r="E4710" s="1">
        <v>8931265.3375629988</v>
      </c>
      <c r="F4710" s="13">
        <v>0</v>
      </c>
      <c r="G4710" s="13">
        <v>8.3183694938428476E-2</v>
      </c>
      <c r="H4710" t="s">
        <v>25</v>
      </c>
      <c r="I4710" t="s">
        <v>17</v>
      </c>
      <c r="J4710">
        <v>2023</v>
      </c>
      <c r="K4710">
        <v>6</v>
      </c>
      <c r="L4710" s="12">
        <v>-2.5432121520429516</v>
      </c>
      <c r="M4710" s="1">
        <v>5340989.3980609905</v>
      </c>
      <c r="N4710" s="12">
        <v>-13.847715954832537</v>
      </c>
      <c r="O4710" s="13">
        <v>0.13910075378987247</v>
      </c>
      <c r="P4710" s="12">
        <v>-1.9262277275852495</v>
      </c>
      <c r="Q4710" s="12">
        <v>-4.4694398796282009</v>
      </c>
      <c r="R4710" s="2">
        <f>DATE(CURR[[#This Row],[YEAR]],CURR[[#This Row],[MONTH]],1)</f>
        <v>45078</v>
      </c>
      <c r="S4710" t="str">
        <f>IF(AND(CURR[[#This Row],[DATE]]&gt;=DATE(2023,6,1),CURR[[#This Row],[DATE]]&lt;=DATE(2024,5,31)),"Y","N")</f>
        <v>Y</v>
      </c>
    </row>
    <row r="4711" spans="1:19" x14ac:dyDescent="0.25">
      <c r="A4711" t="s">
        <v>91</v>
      </c>
      <c r="B4711" t="s">
        <v>110</v>
      </c>
      <c r="C4711" t="s">
        <v>15</v>
      </c>
      <c r="D4711" s="1">
        <v>753999.89781099965</v>
      </c>
      <c r="E4711" s="1">
        <v>4083612.1470709974</v>
      </c>
      <c r="F4711" s="13">
        <v>0</v>
      </c>
      <c r="G4711" s="13">
        <v>0.18464042878112505</v>
      </c>
      <c r="H4711" t="s">
        <v>26</v>
      </c>
      <c r="I4711" t="s">
        <v>17</v>
      </c>
      <c r="J4711">
        <v>2023</v>
      </c>
      <c r="K4711">
        <v>6</v>
      </c>
      <c r="L4711" s="12">
        <v>-4.6920518501721968</v>
      </c>
      <c r="M4711" s="1">
        <v>5340989.3980609905</v>
      </c>
      <c r="N4711" s="12">
        <v>-13.847715954832537</v>
      </c>
      <c r="O4711" s="13">
        <v>0.14117232625189896</v>
      </c>
      <c r="P4711" s="12">
        <v>-1.9549142746192456</v>
      </c>
      <c r="Q4711" s="12">
        <v>-6.646966124791442</v>
      </c>
      <c r="R4711" s="2">
        <f>DATE(CURR[[#This Row],[YEAR]],CURR[[#This Row],[MONTH]],1)</f>
        <v>45078</v>
      </c>
      <c r="S4711" t="str">
        <f>IF(AND(CURR[[#This Row],[DATE]]&gt;=DATE(2023,6,1),CURR[[#This Row],[DATE]]&lt;=DATE(2024,5,31)),"Y","N")</f>
        <v>Y</v>
      </c>
    </row>
    <row r="4712" spans="1:19" x14ac:dyDescent="0.25">
      <c r="A4712" t="s">
        <v>91</v>
      </c>
      <c r="B4712" t="s">
        <v>110</v>
      </c>
      <c r="C4712" t="s">
        <v>18</v>
      </c>
      <c r="D4712" s="1">
        <v>3398995.7058859942</v>
      </c>
      <c r="E4712" s="1">
        <v>8632411.0629879981</v>
      </c>
      <c r="F4712" s="13">
        <v>0</v>
      </c>
      <c r="G4712" s="13">
        <v>0.39374812912459656</v>
      </c>
      <c r="H4712" t="s">
        <v>16</v>
      </c>
      <c r="I4712" t="s">
        <v>17</v>
      </c>
      <c r="J4712">
        <v>2023</v>
      </c>
      <c r="K4712">
        <v>6</v>
      </c>
      <c r="L4712" s="12">
        <v>-3.3728187502755227</v>
      </c>
      <c r="M4712" s="1">
        <v>9305000.8751780055</v>
      </c>
      <c r="N4712" s="12">
        <v>-24.125307031261364</v>
      </c>
      <c r="O4712" s="13">
        <v>0.36528698400804516</v>
      </c>
      <c r="P4712" s="12">
        <v>-8.8126606437175496</v>
      </c>
      <c r="Q4712" s="12">
        <v>-12.185479393993072</v>
      </c>
      <c r="R4712" s="2">
        <f>DATE(CURR[[#This Row],[YEAR]],CURR[[#This Row],[MONTH]],1)</f>
        <v>45078</v>
      </c>
      <c r="S4712" t="str">
        <f>IF(AND(CURR[[#This Row],[DATE]]&gt;=DATE(2023,6,1),CURR[[#This Row],[DATE]]&lt;=DATE(2024,5,31)),"Y","N")</f>
        <v>Y</v>
      </c>
    </row>
    <row r="4713" spans="1:19" x14ac:dyDescent="0.25">
      <c r="A4713" t="s">
        <v>91</v>
      </c>
      <c r="B4713" t="s">
        <v>110</v>
      </c>
      <c r="C4713" t="s">
        <v>18</v>
      </c>
      <c r="D4713" s="1">
        <v>9305000.8751780055</v>
      </c>
      <c r="E4713" s="1">
        <v>32466236.081763029</v>
      </c>
      <c r="F4713" s="13">
        <v>0.28660547073409665</v>
      </c>
      <c r="G4713" s="13">
        <v>0</v>
      </c>
      <c r="H4713" t="s">
        <v>21</v>
      </c>
      <c r="I4713" t="s">
        <v>23</v>
      </c>
      <c r="J4713">
        <v>2023</v>
      </c>
      <c r="K4713">
        <v>6</v>
      </c>
      <c r="L4713" s="12">
        <v>-10.076307286709381</v>
      </c>
      <c r="M4713" s="1">
        <v>9305000.8751780055</v>
      </c>
      <c r="N4713" s="12">
        <v>-24.125307031261364</v>
      </c>
      <c r="O4713" s="13">
        <v>0</v>
      </c>
      <c r="P4713" s="12">
        <v>0</v>
      </c>
      <c r="Q4713" s="12">
        <v>0</v>
      </c>
      <c r="R4713" s="2">
        <f>DATE(CURR[[#This Row],[YEAR]],CURR[[#This Row],[MONTH]],1)</f>
        <v>45078</v>
      </c>
      <c r="S4713" t="str">
        <f>IF(AND(CURR[[#This Row],[DATE]]&gt;=DATE(2023,6,1),CURR[[#This Row],[DATE]]&lt;=DATE(2024,5,31)),"Y","N")</f>
        <v>Y</v>
      </c>
    </row>
    <row r="4714" spans="1:19" x14ac:dyDescent="0.25">
      <c r="A4714" t="s">
        <v>91</v>
      </c>
      <c r="B4714" t="s">
        <v>110</v>
      </c>
      <c r="C4714" t="s">
        <v>18</v>
      </c>
      <c r="D4714" s="1">
        <v>9305000.8751780055</v>
      </c>
      <c r="E4714" s="1">
        <v>32466236.081763029</v>
      </c>
      <c r="F4714" s="13">
        <v>0.28660547073409665</v>
      </c>
      <c r="G4714" s="13">
        <v>0</v>
      </c>
      <c r="H4714" t="s">
        <v>21</v>
      </c>
      <c r="I4714" t="s">
        <v>22</v>
      </c>
      <c r="J4714">
        <v>2023</v>
      </c>
      <c r="K4714">
        <v>6</v>
      </c>
      <c r="L4714" s="12">
        <v>-14.048999744551983</v>
      </c>
      <c r="M4714" s="1">
        <v>9305000.8751780055</v>
      </c>
      <c r="N4714" s="12">
        <v>-24.125307031261364</v>
      </c>
      <c r="O4714" s="13">
        <v>0</v>
      </c>
      <c r="P4714" s="12">
        <v>0</v>
      </c>
      <c r="Q4714" s="12">
        <v>0</v>
      </c>
      <c r="R4714" s="2">
        <f>DATE(CURR[[#This Row],[YEAR]],CURR[[#This Row],[MONTH]],1)</f>
        <v>45078</v>
      </c>
      <c r="S4714" t="str">
        <f>IF(AND(CURR[[#This Row],[DATE]]&gt;=DATE(2023,6,1),CURR[[#This Row],[DATE]]&lt;=DATE(2024,5,31)),"Y","N")</f>
        <v>Y</v>
      </c>
    </row>
    <row r="4715" spans="1:19" x14ac:dyDescent="0.25">
      <c r="A4715" t="s">
        <v>91</v>
      </c>
      <c r="B4715" t="s">
        <v>110</v>
      </c>
      <c r="C4715" t="s">
        <v>18</v>
      </c>
      <c r="D4715" s="1">
        <v>2379661.0218420015</v>
      </c>
      <c r="E4715" s="1">
        <v>10818947.534140982</v>
      </c>
      <c r="F4715" s="13">
        <v>0</v>
      </c>
      <c r="G4715" s="13">
        <v>0.21995309750163652</v>
      </c>
      <c r="H4715" t="s">
        <v>24</v>
      </c>
      <c r="I4715" t="s">
        <v>17</v>
      </c>
      <c r="J4715">
        <v>2023</v>
      </c>
      <c r="K4715">
        <v>6</v>
      </c>
      <c r="L4715" s="12">
        <v>-3.0187700745887054</v>
      </c>
      <c r="M4715" s="1">
        <v>9305000.8751780055</v>
      </c>
      <c r="N4715" s="12">
        <v>-24.125307031261364</v>
      </c>
      <c r="O4715" s="13">
        <v>0.25574001053454798</v>
      </c>
      <c r="P4715" s="12">
        <v>-6.1698062743239861</v>
      </c>
      <c r="Q4715" s="12">
        <v>-9.1885763489126919</v>
      </c>
      <c r="R4715" s="2">
        <f>DATE(CURR[[#This Row],[YEAR]],CURR[[#This Row],[MONTH]],1)</f>
        <v>45078</v>
      </c>
      <c r="S4715" t="str">
        <f>IF(AND(CURR[[#This Row],[DATE]]&gt;=DATE(2023,6,1),CURR[[#This Row],[DATE]]&lt;=DATE(2024,5,31)),"Y","N")</f>
        <v>Y</v>
      </c>
    </row>
    <row r="4716" spans="1:19" x14ac:dyDescent="0.25">
      <c r="A4716" t="s">
        <v>91</v>
      </c>
      <c r="B4716" t="s">
        <v>110</v>
      </c>
      <c r="C4716" t="s">
        <v>18</v>
      </c>
      <c r="D4716" s="1">
        <v>1119531.3879470003</v>
      </c>
      <c r="E4716" s="1">
        <v>8931265.3375629988</v>
      </c>
      <c r="F4716" s="13">
        <v>0</v>
      </c>
      <c r="G4716" s="13">
        <v>0.12534969521490869</v>
      </c>
      <c r="H4716" t="s">
        <v>25</v>
      </c>
      <c r="I4716" t="s">
        <v>17</v>
      </c>
      <c r="J4716">
        <v>2023</v>
      </c>
      <c r="K4716">
        <v>6</v>
      </c>
      <c r="L4716" s="12">
        <v>-3.8323720575456641</v>
      </c>
      <c r="M4716" s="1">
        <v>9305000.8751780055</v>
      </c>
      <c r="N4716" s="12">
        <v>-24.125307031261364</v>
      </c>
      <c r="O4716" s="13">
        <v>0.12031502231595262</v>
      </c>
      <c r="P4716" s="12">
        <v>-2.9026368538454195</v>
      </c>
      <c r="Q4716" s="12">
        <v>-6.735008911391084</v>
      </c>
      <c r="R4716" s="2">
        <f>DATE(CURR[[#This Row],[YEAR]],CURR[[#This Row],[MONTH]],1)</f>
        <v>45078</v>
      </c>
      <c r="S4716" t="str">
        <f>IF(AND(CURR[[#This Row],[DATE]]&gt;=DATE(2023,6,1),CURR[[#This Row],[DATE]]&lt;=DATE(2024,5,31)),"Y","N")</f>
        <v>Y</v>
      </c>
    </row>
    <row r="4717" spans="1:19" x14ac:dyDescent="0.25">
      <c r="A4717" t="s">
        <v>91</v>
      </c>
      <c r="B4717" t="s">
        <v>110</v>
      </c>
      <c r="C4717" t="s">
        <v>18</v>
      </c>
      <c r="D4717" s="1">
        <v>2406812.7595030018</v>
      </c>
      <c r="E4717" s="1">
        <v>4083612.1470709974</v>
      </c>
      <c r="F4717" s="13">
        <v>0</v>
      </c>
      <c r="G4717" s="13">
        <v>0.58938328930902684</v>
      </c>
      <c r="H4717" t="s">
        <v>26</v>
      </c>
      <c r="I4717" t="s">
        <v>17</v>
      </c>
      <c r="J4717">
        <v>2023</v>
      </c>
      <c r="K4717">
        <v>6</v>
      </c>
      <c r="L4717" s="12">
        <v>-14.977310068647817</v>
      </c>
      <c r="M4717" s="1">
        <v>9305000.8751780055</v>
      </c>
      <c r="N4717" s="12">
        <v>-24.125307031261364</v>
      </c>
      <c r="O4717" s="13">
        <v>0.25865798314145344</v>
      </c>
      <c r="P4717" s="12">
        <v>-6.2402032593743906</v>
      </c>
      <c r="Q4717" s="12">
        <v>-21.217513328022207</v>
      </c>
      <c r="R4717" s="2">
        <f>DATE(CURR[[#This Row],[YEAR]],CURR[[#This Row],[MONTH]],1)</f>
        <v>45078</v>
      </c>
      <c r="S4717" t="str">
        <f>IF(AND(CURR[[#This Row],[DATE]]&gt;=DATE(2023,6,1),CURR[[#This Row],[DATE]]&lt;=DATE(2024,5,31)),"Y","N")</f>
        <v>Y</v>
      </c>
    </row>
    <row r="4718" spans="1:19" x14ac:dyDescent="0.25">
      <c r="A4718" t="s">
        <v>91</v>
      </c>
      <c r="B4718" t="s">
        <v>110</v>
      </c>
      <c r="C4718" t="s">
        <v>19</v>
      </c>
      <c r="D4718" s="1">
        <v>36.563433000000003</v>
      </c>
      <c r="E4718" s="1">
        <v>8632411.0629879981</v>
      </c>
      <c r="F4718" s="13">
        <v>0</v>
      </c>
      <c r="G4718" s="13">
        <v>4.2355991545360946E-6</v>
      </c>
      <c r="H4718" t="s">
        <v>16</v>
      </c>
      <c r="I4718" t="s">
        <v>17</v>
      </c>
      <c r="J4718">
        <v>2023</v>
      </c>
      <c r="K4718">
        <v>6</v>
      </c>
      <c r="L4718" s="12">
        <v>-3.6281844129219717E-5</v>
      </c>
      <c r="M4718" s="1">
        <v>8678221.5704219993</v>
      </c>
      <c r="N4718" s="12">
        <v>-22.500240750137564</v>
      </c>
      <c r="O4718" s="13">
        <v>4.2132403169583999E-6</v>
      </c>
      <c r="P4718" s="12">
        <v>-9.4798921469749892E-5</v>
      </c>
      <c r="Q4718" s="12">
        <v>-1.3108076559896961E-4</v>
      </c>
      <c r="R4718" s="2">
        <f>DATE(CURR[[#This Row],[YEAR]],CURR[[#This Row],[MONTH]],1)</f>
        <v>45078</v>
      </c>
      <c r="S4718" t="str">
        <f>IF(AND(CURR[[#This Row],[DATE]]&gt;=DATE(2023,6,1),CURR[[#This Row],[DATE]]&lt;=DATE(2024,5,31)),"Y","N")</f>
        <v>Y</v>
      </c>
    </row>
    <row r="4719" spans="1:19" x14ac:dyDescent="0.25">
      <c r="A4719" t="s">
        <v>91</v>
      </c>
      <c r="B4719" t="s">
        <v>110</v>
      </c>
      <c r="C4719" t="s">
        <v>19</v>
      </c>
      <c r="D4719" s="1">
        <v>8678221.5704219993</v>
      </c>
      <c r="E4719" s="1">
        <v>32466236.081763029</v>
      </c>
      <c r="F4719" s="13">
        <v>0.26729989730151504</v>
      </c>
      <c r="G4719" s="13">
        <v>0</v>
      </c>
      <c r="H4719" t="s">
        <v>21</v>
      </c>
      <c r="I4719" t="s">
        <v>23</v>
      </c>
      <c r="J4719">
        <v>2023</v>
      </c>
      <c r="K4719">
        <v>6</v>
      </c>
      <c r="L4719" s="12">
        <v>-9.3975732424688143</v>
      </c>
      <c r="M4719" s="1">
        <v>8678221.5704219993</v>
      </c>
      <c r="N4719" s="12">
        <v>-22.500240750137564</v>
      </c>
      <c r="O4719" s="13">
        <v>0</v>
      </c>
      <c r="P4719" s="12">
        <v>0</v>
      </c>
      <c r="Q4719" s="12">
        <v>0</v>
      </c>
      <c r="R4719" s="2">
        <f>DATE(CURR[[#This Row],[YEAR]],CURR[[#This Row],[MONTH]],1)</f>
        <v>45078</v>
      </c>
      <c r="S4719" t="str">
        <f>IF(AND(CURR[[#This Row],[DATE]]&gt;=DATE(2023,6,1),CURR[[#This Row],[DATE]]&lt;=DATE(2024,5,31)),"Y","N")</f>
        <v>Y</v>
      </c>
    </row>
    <row r="4720" spans="1:19" x14ac:dyDescent="0.25">
      <c r="A4720" t="s">
        <v>91</v>
      </c>
      <c r="B4720" t="s">
        <v>110</v>
      </c>
      <c r="C4720" t="s">
        <v>19</v>
      </c>
      <c r="D4720" s="1">
        <v>8678221.5704219993</v>
      </c>
      <c r="E4720" s="1">
        <v>32466236.081763029</v>
      </c>
      <c r="F4720" s="13">
        <v>0.26729989730151504</v>
      </c>
      <c r="G4720" s="13">
        <v>0</v>
      </c>
      <c r="H4720" t="s">
        <v>21</v>
      </c>
      <c r="I4720" t="s">
        <v>22</v>
      </c>
      <c r="J4720">
        <v>2023</v>
      </c>
      <c r="K4720">
        <v>6</v>
      </c>
      <c r="L4720" s="12">
        <v>-13.102667507668752</v>
      </c>
      <c r="M4720" s="1">
        <v>8678221.5704219993</v>
      </c>
      <c r="N4720" s="12">
        <v>-22.500240750137564</v>
      </c>
      <c r="O4720" s="13">
        <v>0</v>
      </c>
      <c r="P4720" s="12">
        <v>0</v>
      </c>
      <c r="Q4720" s="12">
        <v>0</v>
      </c>
      <c r="R4720" s="2">
        <f>DATE(CURR[[#This Row],[YEAR]],CURR[[#This Row],[MONTH]],1)</f>
        <v>45078</v>
      </c>
      <c r="S4720" t="str">
        <f>IF(AND(CURR[[#This Row],[DATE]]&gt;=DATE(2023,6,1),CURR[[#This Row],[DATE]]&lt;=DATE(2024,5,31)),"Y","N")</f>
        <v>Y</v>
      </c>
    </row>
    <row r="4721" spans="1:19" x14ac:dyDescent="0.25">
      <c r="A4721" t="s">
        <v>91</v>
      </c>
      <c r="B4721" t="s">
        <v>110</v>
      </c>
      <c r="C4721" t="s">
        <v>19</v>
      </c>
      <c r="D4721" s="1">
        <v>2512674.4702889984</v>
      </c>
      <c r="E4721" s="1">
        <v>10818947.534140982</v>
      </c>
      <c r="F4721" s="13">
        <v>0</v>
      </c>
      <c r="G4721" s="13">
        <v>0.23224758807266951</v>
      </c>
      <c r="H4721" t="s">
        <v>24</v>
      </c>
      <c r="I4721" t="s">
        <v>17</v>
      </c>
      <c r="J4721">
        <v>2023</v>
      </c>
      <c r="K4721">
        <v>6</v>
      </c>
      <c r="L4721" s="12">
        <v>-3.1875071400800032</v>
      </c>
      <c r="M4721" s="1">
        <v>8678221.5704219993</v>
      </c>
      <c r="N4721" s="12">
        <v>-22.500240750137564</v>
      </c>
      <c r="O4721" s="13">
        <v>0.28953794851850201</v>
      </c>
      <c r="P4721" s="12">
        <v>-6.5146735479672309</v>
      </c>
      <c r="Q4721" s="12">
        <v>-9.7021806880472337</v>
      </c>
      <c r="R4721" s="2">
        <f>DATE(CURR[[#This Row],[YEAR]],CURR[[#This Row],[MONTH]],1)</f>
        <v>45078</v>
      </c>
      <c r="S4721" t="str">
        <f>IF(AND(CURR[[#This Row],[DATE]]&gt;=DATE(2023,6,1),CURR[[#This Row],[DATE]]&lt;=DATE(2024,5,31)),"Y","N")</f>
        <v>Y</v>
      </c>
    </row>
    <row r="4722" spans="1:19" x14ac:dyDescent="0.25">
      <c r="A4722" t="s">
        <v>91</v>
      </c>
      <c r="B4722" t="s">
        <v>110</v>
      </c>
      <c r="C4722" t="s">
        <v>19</v>
      </c>
      <c r="D4722" s="1">
        <v>5778955.8898760024</v>
      </c>
      <c r="E4722" s="1">
        <v>8931265.3375629988</v>
      </c>
      <c r="F4722" s="13">
        <v>0</v>
      </c>
      <c r="G4722" s="13">
        <v>0.64704783381263409</v>
      </c>
      <c r="H4722" t="s">
        <v>25</v>
      </c>
      <c r="I4722" t="s">
        <v>17</v>
      </c>
      <c r="J4722">
        <v>2023</v>
      </c>
      <c r="K4722">
        <v>6</v>
      </c>
      <c r="L4722" s="12">
        <v>-19.782481592376929</v>
      </c>
      <c r="M4722" s="1">
        <v>8678221.5704219993</v>
      </c>
      <c r="N4722" s="12">
        <v>-22.500240750137564</v>
      </c>
      <c r="O4722" s="13">
        <v>0.66591476640472391</v>
      </c>
      <c r="P4722" s="12">
        <v>-14.983242563177907</v>
      </c>
      <c r="Q4722" s="12">
        <v>-34.765724155554835</v>
      </c>
      <c r="R4722" s="2">
        <f>DATE(CURR[[#This Row],[YEAR]],CURR[[#This Row],[MONTH]],1)</f>
        <v>45078</v>
      </c>
      <c r="S4722" t="str">
        <f>IF(AND(CURR[[#This Row],[DATE]]&gt;=DATE(2023,6,1),CURR[[#This Row],[DATE]]&lt;=DATE(2024,5,31)),"Y","N")</f>
        <v>Y</v>
      </c>
    </row>
    <row r="4723" spans="1:19" x14ac:dyDescent="0.25">
      <c r="A4723" t="s">
        <v>91</v>
      </c>
      <c r="B4723" t="s">
        <v>110</v>
      </c>
      <c r="C4723" t="s">
        <v>19</v>
      </c>
      <c r="D4723" s="1">
        <v>386554.64682399959</v>
      </c>
      <c r="E4723" s="1">
        <v>4083612.1470709974</v>
      </c>
      <c r="F4723" s="13">
        <v>0</v>
      </c>
      <c r="G4723" s="13">
        <v>9.4659980650037723E-2</v>
      </c>
      <c r="H4723" t="s">
        <v>26</v>
      </c>
      <c r="I4723" t="s">
        <v>17</v>
      </c>
      <c r="J4723">
        <v>2023</v>
      </c>
      <c r="K4723">
        <v>6</v>
      </c>
      <c r="L4723" s="12">
        <v>-2.4054836759113787</v>
      </c>
      <c r="M4723" s="1">
        <v>8678221.5704219993</v>
      </c>
      <c r="N4723" s="12">
        <v>-22.500240750137564</v>
      </c>
      <c r="O4723" s="13">
        <v>4.4543071836457206E-2</v>
      </c>
      <c r="P4723" s="12">
        <v>-1.0022298400709593</v>
      </c>
      <c r="Q4723" s="12">
        <v>-3.407713515982338</v>
      </c>
      <c r="R4723" s="2">
        <f>DATE(CURR[[#This Row],[YEAR]],CURR[[#This Row],[MONTH]],1)</f>
        <v>45078</v>
      </c>
      <c r="S4723" t="str">
        <f>IF(AND(CURR[[#This Row],[DATE]]&gt;=DATE(2023,6,1),CURR[[#This Row],[DATE]]&lt;=DATE(2024,5,31)),"Y","N")</f>
        <v>Y</v>
      </c>
    </row>
    <row r="4724" spans="1:19" x14ac:dyDescent="0.25">
      <c r="A4724" t="s">
        <v>91</v>
      </c>
      <c r="B4724" t="s">
        <v>110</v>
      </c>
      <c r="C4724" t="s">
        <v>20</v>
      </c>
      <c r="D4724" s="1">
        <v>3597418.3211750044</v>
      </c>
      <c r="E4724" s="1">
        <v>8632411.0629879981</v>
      </c>
      <c r="F4724" s="13">
        <v>0</v>
      </c>
      <c r="G4724" s="13">
        <v>0.41673389913035547</v>
      </c>
      <c r="H4724" t="s">
        <v>16</v>
      </c>
      <c r="I4724" t="s">
        <v>17</v>
      </c>
      <c r="J4724">
        <v>2023</v>
      </c>
      <c r="K4724">
        <v>6</v>
      </c>
      <c r="L4724" s="12">
        <v>-3.5697132377167868</v>
      </c>
      <c r="M4724" s="1">
        <v>9142024.2381020039</v>
      </c>
      <c r="N4724" s="12">
        <v>-23.702753453768466</v>
      </c>
      <c r="O4724" s="13">
        <v>0.39350347663504692</v>
      </c>
      <c r="P4724" s="12">
        <v>-9.3271158898812576</v>
      </c>
      <c r="Q4724" s="12">
        <v>-12.896829127598044</v>
      </c>
      <c r="R4724" s="2">
        <f>DATE(CURR[[#This Row],[YEAR]],CURR[[#This Row],[MONTH]],1)</f>
        <v>45078</v>
      </c>
      <c r="S4724" t="str">
        <f>IF(AND(CURR[[#This Row],[DATE]]&gt;=DATE(2023,6,1),CURR[[#This Row],[DATE]]&lt;=DATE(2024,5,31)),"Y","N")</f>
        <v>Y</v>
      </c>
    </row>
    <row r="4725" spans="1:19" x14ac:dyDescent="0.25">
      <c r="A4725" t="s">
        <v>91</v>
      </c>
      <c r="B4725" t="s">
        <v>110</v>
      </c>
      <c r="C4725" t="s">
        <v>20</v>
      </c>
      <c r="D4725" s="1">
        <v>9142024.2381020039</v>
      </c>
      <c r="E4725" s="1">
        <v>32466236.081763029</v>
      </c>
      <c r="F4725" s="13">
        <v>0.28158558987493076</v>
      </c>
      <c r="G4725" s="13">
        <v>0</v>
      </c>
      <c r="H4725" t="s">
        <v>21</v>
      </c>
      <c r="I4725" t="s">
        <v>23</v>
      </c>
      <c r="J4725">
        <v>2023</v>
      </c>
      <c r="K4725">
        <v>6</v>
      </c>
      <c r="L4725" s="12">
        <v>-9.8998212554062519</v>
      </c>
      <c r="M4725" s="1">
        <v>9142024.2381020039</v>
      </c>
      <c r="N4725" s="12">
        <v>-23.702753453768466</v>
      </c>
      <c r="O4725" s="13">
        <v>0</v>
      </c>
      <c r="P4725" s="12">
        <v>0</v>
      </c>
      <c r="Q4725" s="12">
        <v>0</v>
      </c>
      <c r="R4725" s="2">
        <f>DATE(CURR[[#This Row],[YEAR]],CURR[[#This Row],[MONTH]],1)</f>
        <v>45078</v>
      </c>
      <c r="S4725" t="str">
        <f>IF(AND(CURR[[#This Row],[DATE]]&gt;=DATE(2023,6,1),CURR[[#This Row],[DATE]]&lt;=DATE(2024,5,31)),"Y","N")</f>
        <v>Y</v>
      </c>
    </row>
    <row r="4726" spans="1:19" x14ac:dyDescent="0.25">
      <c r="A4726" t="s">
        <v>91</v>
      </c>
      <c r="B4726" t="s">
        <v>110</v>
      </c>
      <c r="C4726" t="s">
        <v>20</v>
      </c>
      <c r="D4726" s="1">
        <v>9142024.2381020039</v>
      </c>
      <c r="E4726" s="1">
        <v>32466236.081763029</v>
      </c>
      <c r="F4726" s="13">
        <v>0.28158558987493076</v>
      </c>
      <c r="G4726" s="13">
        <v>0</v>
      </c>
      <c r="H4726" t="s">
        <v>21</v>
      </c>
      <c r="I4726" t="s">
        <v>22</v>
      </c>
      <c r="J4726">
        <v>2023</v>
      </c>
      <c r="K4726">
        <v>6</v>
      </c>
      <c r="L4726" s="12">
        <v>-13.802932198362212</v>
      </c>
      <c r="M4726" s="1">
        <v>9142024.2381020039</v>
      </c>
      <c r="N4726" s="12">
        <v>-23.702753453768466</v>
      </c>
      <c r="O4726" s="13">
        <v>0</v>
      </c>
      <c r="P4726" s="12">
        <v>0</v>
      </c>
      <c r="Q4726" s="12">
        <v>0</v>
      </c>
      <c r="R4726" s="2">
        <f>DATE(CURR[[#This Row],[YEAR]],CURR[[#This Row],[MONTH]],1)</f>
        <v>45078</v>
      </c>
      <c r="S4726" t="str">
        <f>IF(AND(CURR[[#This Row],[DATE]]&gt;=DATE(2023,6,1),CURR[[#This Row],[DATE]]&lt;=DATE(2024,5,31)),"Y","N")</f>
        <v>Y</v>
      </c>
    </row>
    <row r="4727" spans="1:19" x14ac:dyDescent="0.25">
      <c r="A4727" t="s">
        <v>91</v>
      </c>
      <c r="B4727" t="s">
        <v>110</v>
      </c>
      <c r="C4727" t="s">
        <v>20</v>
      </c>
      <c r="D4727" s="1">
        <v>3718518.6655079983</v>
      </c>
      <c r="E4727" s="1">
        <v>10818947.534140982</v>
      </c>
      <c r="F4727" s="13">
        <v>0</v>
      </c>
      <c r="G4727" s="13">
        <v>0.34370428858940272</v>
      </c>
      <c r="H4727" t="s">
        <v>24</v>
      </c>
      <c r="I4727" t="s">
        <v>17</v>
      </c>
      <c r="J4727">
        <v>2023</v>
      </c>
      <c r="K4727">
        <v>6</v>
      </c>
      <c r="L4727" s="12">
        <v>-4.7172066803640682</v>
      </c>
      <c r="M4727" s="1">
        <v>9142024.2381020039</v>
      </c>
      <c r="N4727" s="12">
        <v>-23.702753453768466</v>
      </c>
      <c r="O4727" s="13">
        <v>0.40675003354399425</v>
      </c>
      <c r="P4727" s="12">
        <v>-9.6410957624053495</v>
      </c>
      <c r="Q4727" s="12">
        <v>-14.358302442769418</v>
      </c>
      <c r="R4727" s="2">
        <f>DATE(CURR[[#This Row],[YEAR]],CURR[[#This Row],[MONTH]],1)</f>
        <v>45078</v>
      </c>
      <c r="S4727" t="str">
        <f>IF(AND(CURR[[#This Row],[DATE]]&gt;=DATE(2023,6,1),CURR[[#This Row],[DATE]]&lt;=DATE(2024,5,31)),"Y","N")</f>
        <v>Y</v>
      </c>
    </row>
    <row r="4728" spans="1:19" x14ac:dyDescent="0.25">
      <c r="A4728" t="s">
        <v>91</v>
      </c>
      <c r="B4728" t="s">
        <v>110</v>
      </c>
      <c r="C4728" t="s">
        <v>20</v>
      </c>
      <c r="D4728" s="1">
        <v>1289842.4084859991</v>
      </c>
      <c r="E4728" s="1">
        <v>8931265.3375629988</v>
      </c>
      <c r="F4728" s="13">
        <v>0</v>
      </c>
      <c r="G4728" s="13">
        <v>0.14441877603402925</v>
      </c>
      <c r="H4728" t="s">
        <v>25</v>
      </c>
      <c r="I4728" t="s">
        <v>17</v>
      </c>
      <c r="J4728">
        <v>2023</v>
      </c>
      <c r="K4728">
        <v>6</v>
      </c>
      <c r="L4728" s="12">
        <v>-4.4153795580344699</v>
      </c>
      <c r="M4728" s="1">
        <v>9142024.2381020039</v>
      </c>
      <c r="N4728" s="12">
        <v>-23.702753453768466</v>
      </c>
      <c r="O4728" s="13">
        <v>0.14108936652237383</v>
      </c>
      <c r="P4728" s="12">
        <v>-3.3442064696282015</v>
      </c>
      <c r="Q4728" s="12">
        <v>-7.7595860276626709</v>
      </c>
      <c r="R4728" s="2">
        <f>DATE(CURR[[#This Row],[YEAR]],CURR[[#This Row],[MONTH]],1)</f>
        <v>45078</v>
      </c>
      <c r="S4728" t="str">
        <f>IF(AND(CURR[[#This Row],[DATE]]&gt;=DATE(2023,6,1),CURR[[#This Row],[DATE]]&lt;=DATE(2024,5,31)),"Y","N")</f>
        <v>Y</v>
      </c>
    </row>
    <row r="4729" spans="1:19" x14ac:dyDescent="0.25">
      <c r="A4729" t="s">
        <v>91</v>
      </c>
      <c r="B4729" t="s">
        <v>110</v>
      </c>
      <c r="C4729" t="s">
        <v>20</v>
      </c>
      <c r="D4729" s="1">
        <v>536244.84293299948</v>
      </c>
      <c r="E4729" s="1">
        <v>4083612.1470709974</v>
      </c>
      <c r="F4729" s="13">
        <v>0</v>
      </c>
      <c r="G4729" s="13">
        <v>0.1313163012598112</v>
      </c>
      <c r="H4729" t="s">
        <v>26</v>
      </c>
      <c r="I4729" t="s">
        <v>17</v>
      </c>
      <c r="J4729">
        <v>2023</v>
      </c>
      <c r="K4729">
        <v>6</v>
      </c>
      <c r="L4729" s="12">
        <v>-3.3369879952686294</v>
      </c>
      <c r="M4729" s="1">
        <v>9142024.2381020039</v>
      </c>
      <c r="N4729" s="12">
        <v>-23.702753453768466</v>
      </c>
      <c r="O4729" s="13">
        <v>5.8657123298584746E-2</v>
      </c>
      <c r="P4729" s="12">
        <v>-1.3903353318536524</v>
      </c>
      <c r="Q4729" s="12">
        <v>-4.7273233271222814</v>
      </c>
      <c r="R4729" s="2">
        <f>DATE(CURR[[#This Row],[YEAR]],CURR[[#This Row],[MONTH]],1)</f>
        <v>45078</v>
      </c>
      <c r="S4729" t="str">
        <f>IF(AND(CURR[[#This Row],[DATE]]&gt;=DATE(2023,6,1),CURR[[#This Row],[DATE]]&lt;=DATE(2024,5,31)),"Y","N")</f>
        <v>Y</v>
      </c>
    </row>
    <row r="4730" spans="1:19" x14ac:dyDescent="0.25">
      <c r="A4730" t="s">
        <v>91</v>
      </c>
      <c r="B4730" t="s">
        <v>111</v>
      </c>
      <c r="C4730" t="s">
        <v>15</v>
      </c>
      <c r="D4730" s="1">
        <v>313147.10702599993</v>
      </c>
      <c r="E4730" s="1">
        <v>1638948.1098830004</v>
      </c>
      <c r="F4730" s="13">
        <v>0</v>
      </c>
      <c r="G4730" s="13">
        <v>0.19106590692999703</v>
      </c>
      <c r="H4730" t="s">
        <v>16</v>
      </c>
      <c r="I4730" t="s">
        <v>17</v>
      </c>
      <c r="J4730">
        <v>2023</v>
      </c>
      <c r="K4730">
        <v>6</v>
      </c>
      <c r="L4730" s="12">
        <v>-1.6366571058118475</v>
      </c>
      <c r="M4730" s="1">
        <v>1015118.9364280002</v>
      </c>
      <c r="N4730" s="12">
        <v>-13.812135217696119</v>
      </c>
      <c r="O4730" s="13">
        <v>0.30848316959577343</v>
      </c>
      <c r="P4730" s="12">
        <v>-4.2608112508403071</v>
      </c>
      <c r="Q4730" s="12">
        <v>-5.8974683566521549</v>
      </c>
      <c r="R4730" s="2">
        <f>DATE(CURR[[#This Row],[YEAR]],CURR[[#This Row],[MONTH]],1)</f>
        <v>45078</v>
      </c>
      <c r="S4730" t="str">
        <f>IF(AND(CURR[[#This Row],[DATE]]&gt;=DATE(2023,6,1),CURR[[#This Row],[DATE]]&lt;=DATE(2024,5,31)),"Y","N")</f>
        <v>Y</v>
      </c>
    </row>
    <row r="4731" spans="1:19" x14ac:dyDescent="0.25">
      <c r="A4731" t="s">
        <v>91</v>
      </c>
      <c r="B4731" t="s">
        <v>111</v>
      </c>
      <c r="C4731" t="s">
        <v>15</v>
      </c>
      <c r="D4731" s="1">
        <v>1015118.9364280002</v>
      </c>
      <c r="E4731" s="1">
        <v>6186492.3631200017</v>
      </c>
      <c r="F4731" s="13">
        <v>0.16408634761751334</v>
      </c>
      <c r="G4731" s="13">
        <v>0</v>
      </c>
      <c r="H4731" t="s">
        <v>21</v>
      </c>
      <c r="I4731" t="s">
        <v>23</v>
      </c>
      <c r="J4731">
        <v>2023</v>
      </c>
      <c r="K4731">
        <v>6</v>
      </c>
      <c r="L4731" s="12">
        <v>-5.7688517107261887</v>
      </c>
      <c r="M4731" s="1">
        <v>1015118.9364280002</v>
      </c>
      <c r="N4731" s="12">
        <v>-13.812135217696119</v>
      </c>
      <c r="O4731" s="13">
        <v>0</v>
      </c>
      <c r="P4731" s="12">
        <v>0</v>
      </c>
      <c r="Q4731" s="12">
        <v>0</v>
      </c>
      <c r="R4731" s="2">
        <f>DATE(CURR[[#This Row],[YEAR]],CURR[[#This Row],[MONTH]],1)</f>
        <v>45078</v>
      </c>
      <c r="S4731" t="str">
        <f>IF(AND(CURR[[#This Row],[DATE]]&gt;=DATE(2023,6,1),CURR[[#This Row],[DATE]]&lt;=DATE(2024,5,31)),"Y","N")</f>
        <v>Y</v>
      </c>
    </row>
    <row r="4732" spans="1:19" x14ac:dyDescent="0.25">
      <c r="A4732" t="s">
        <v>91</v>
      </c>
      <c r="B4732" t="s">
        <v>111</v>
      </c>
      <c r="C4732" t="s">
        <v>15</v>
      </c>
      <c r="D4732" s="1">
        <v>1015118.9364280002</v>
      </c>
      <c r="E4732" s="1">
        <v>6186492.3631200017</v>
      </c>
      <c r="F4732" s="13">
        <v>0.16408634761751334</v>
      </c>
      <c r="G4732" s="13">
        <v>0</v>
      </c>
      <c r="H4732" t="s">
        <v>21</v>
      </c>
      <c r="I4732" t="s">
        <v>22</v>
      </c>
      <c r="J4732">
        <v>2023</v>
      </c>
      <c r="K4732">
        <v>6</v>
      </c>
      <c r="L4732" s="12">
        <v>-8.0432835069699298</v>
      </c>
      <c r="M4732" s="1">
        <v>1015118.9364280002</v>
      </c>
      <c r="N4732" s="12">
        <v>-13.812135217696119</v>
      </c>
      <c r="O4732" s="13">
        <v>0</v>
      </c>
      <c r="P4732" s="12">
        <v>0</v>
      </c>
      <c r="Q4732" s="12">
        <v>0</v>
      </c>
      <c r="R4732" s="2">
        <f>DATE(CURR[[#This Row],[YEAR]],CURR[[#This Row],[MONTH]],1)</f>
        <v>45078</v>
      </c>
      <c r="S4732" t="str">
        <f>IF(AND(CURR[[#This Row],[DATE]]&gt;=DATE(2023,6,1),CURR[[#This Row],[DATE]]&lt;=DATE(2024,5,31)),"Y","N")</f>
        <v>Y</v>
      </c>
    </row>
    <row r="4733" spans="1:19" x14ac:dyDescent="0.25">
      <c r="A4733" t="s">
        <v>91</v>
      </c>
      <c r="B4733" t="s">
        <v>111</v>
      </c>
      <c r="C4733" t="s">
        <v>15</v>
      </c>
      <c r="D4733" s="1">
        <v>429789.62396500027</v>
      </c>
      <c r="E4733" s="1">
        <v>2159359.3634730009</v>
      </c>
      <c r="F4733" s="13">
        <v>0</v>
      </c>
      <c r="G4733" s="13">
        <v>0.19903570995878564</v>
      </c>
      <c r="H4733" t="s">
        <v>24</v>
      </c>
      <c r="I4733" t="s">
        <v>17</v>
      </c>
      <c r="J4733">
        <v>2023</v>
      </c>
      <c r="K4733">
        <v>6</v>
      </c>
      <c r="L4733" s="12">
        <v>-2.7316871270413854</v>
      </c>
      <c r="M4733" s="1">
        <v>1015118.9364280002</v>
      </c>
      <c r="N4733" s="12">
        <v>-13.812135217696119</v>
      </c>
      <c r="O4733" s="13">
        <v>0.42338844104055795</v>
      </c>
      <c r="P4733" s="12">
        <v>-5.8478983972617469</v>
      </c>
      <c r="Q4733" s="12">
        <v>-8.5795855243031323</v>
      </c>
      <c r="R4733" s="2">
        <f>DATE(CURR[[#This Row],[YEAR]],CURR[[#This Row],[MONTH]],1)</f>
        <v>45078</v>
      </c>
      <c r="S4733" t="str">
        <f>IF(AND(CURR[[#This Row],[DATE]]&gt;=DATE(2023,6,1),CURR[[#This Row],[DATE]]&lt;=DATE(2024,5,31)),"Y","N")</f>
        <v>Y</v>
      </c>
    </row>
    <row r="4734" spans="1:19" x14ac:dyDescent="0.25">
      <c r="A4734" t="s">
        <v>91</v>
      </c>
      <c r="B4734" t="s">
        <v>111</v>
      </c>
      <c r="C4734" t="s">
        <v>15</v>
      </c>
      <c r="D4734" s="1">
        <v>138766.73948799999</v>
      </c>
      <c r="E4734" s="1">
        <v>1697879.8406799999</v>
      </c>
      <c r="F4734" s="13">
        <v>0</v>
      </c>
      <c r="G4734" s="13">
        <v>8.1729422873896646E-2</v>
      </c>
      <c r="H4734" t="s">
        <v>25</v>
      </c>
      <c r="I4734" t="s">
        <v>17</v>
      </c>
      <c r="J4734">
        <v>2023</v>
      </c>
      <c r="K4734">
        <v>6</v>
      </c>
      <c r="L4734" s="12">
        <v>-2.4987500445394133</v>
      </c>
      <c r="M4734" s="1">
        <v>1015118.9364280002</v>
      </c>
      <c r="N4734" s="12">
        <v>-13.812135217696119</v>
      </c>
      <c r="O4734" s="13">
        <v>0.13669998116308646</v>
      </c>
      <c r="P4734" s="12">
        <v>-1.8881186240810626</v>
      </c>
      <c r="Q4734" s="12">
        <v>-4.3868686686204761</v>
      </c>
      <c r="R4734" s="2">
        <f>DATE(CURR[[#This Row],[YEAR]],CURR[[#This Row],[MONTH]],1)</f>
        <v>45078</v>
      </c>
      <c r="S4734" t="str">
        <f>IF(AND(CURR[[#This Row],[DATE]]&gt;=DATE(2023,6,1),CURR[[#This Row],[DATE]]&lt;=DATE(2024,5,31)),"Y","N")</f>
        <v>Y</v>
      </c>
    </row>
    <row r="4735" spans="1:19" x14ac:dyDescent="0.25">
      <c r="A4735" t="s">
        <v>91</v>
      </c>
      <c r="B4735" t="s">
        <v>111</v>
      </c>
      <c r="C4735" t="s">
        <v>15</v>
      </c>
      <c r="D4735" s="1">
        <v>133415.465949</v>
      </c>
      <c r="E4735" s="1">
        <v>690305.04908400006</v>
      </c>
      <c r="F4735" s="13">
        <v>0</v>
      </c>
      <c r="G4735" s="13">
        <v>0.19327030292772099</v>
      </c>
      <c r="H4735" t="s">
        <v>26</v>
      </c>
      <c r="I4735" t="s">
        <v>17</v>
      </c>
      <c r="J4735">
        <v>2023</v>
      </c>
      <c r="K4735">
        <v>6</v>
      </c>
      <c r="L4735" s="12">
        <v>-4.9113527758881359</v>
      </c>
      <c r="M4735" s="1">
        <v>1015118.9364280002</v>
      </c>
      <c r="N4735" s="12">
        <v>-13.812135217696119</v>
      </c>
      <c r="O4735" s="13">
        <v>0.13142840820058213</v>
      </c>
      <c r="P4735" s="12">
        <v>-1.8153069455130018</v>
      </c>
      <c r="Q4735" s="12">
        <v>-6.7266597214011377</v>
      </c>
      <c r="R4735" s="2">
        <f>DATE(CURR[[#This Row],[YEAR]],CURR[[#This Row],[MONTH]],1)</f>
        <v>45078</v>
      </c>
      <c r="S4735" t="str">
        <f>IF(AND(CURR[[#This Row],[DATE]]&gt;=DATE(2023,6,1),CURR[[#This Row],[DATE]]&lt;=DATE(2024,5,31)),"Y","N")</f>
        <v>Y</v>
      </c>
    </row>
    <row r="4736" spans="1:19" x14ac:dyDescent="0.25">
      <c r="A4736" t="s">
        <v>91</v>
      </c>
      <c r="B4736" t="s">
        <v>111</v>
      </c>
      <c r="C4736" t="s">
        <v>18</v>
      </c>
      <c r="D4736" s="1">
        <v>555623.16281399992</v>
      </c>
      <c r="E4736" s="1">
        <v>1638948.1098830004</v>
      </c>
      <c r="F4736" s="13">
        <v>0</v>
      </c>
      <c r="G4736" s="13">
        <v>0.33901205258637762</v>
      </c>
      <c r="H4736" t="s">
        <v>16</v>
      </c>
      <c r="I4736" t="s">
        <v>17</v>
      </c>
      <c r="J4736">
        <v>2023</v>
      </c>
      <c r="K4736">
        <v>6</v>
      </c>
      <c r="L4736" s="12">
        <v>-2.9039533726162881</v>
      </c>
      <c r="M4736" s="1">
        <v>1474249.5355809999</v>
      </c>
      <c r="N4736" s="12">
        <v>-20.059259264458355</v>
      </c>
      <c r="O4736" s="13">
        <v>0.37688542502747308</v>
      </c>
      <c r="P4736" s="12">
        <v>-7.5600424536216639</v>
      </c>
      <c r="Q4736" s="12">
        <v>-10.463995826237952</v>
      </c>
      <c r="R4736" s="2">
        <f>DATE(CURR[[#This Row],[YEAR]],CURR[[#This Row],[MONTH]],1)</f>
        <v>45078</v>
      </c>
      <c r="S4736" t="str">
        <f>IF(AND(CURR[[#This Row],[DATE]]&gt;=DATE(2023,6,1),CURR[[#This Row],[DATE]]&lt;=DATE(2024,5,31)),"Y","N")</f>
        <v>Y</v>
      </c>
    </row>
    <row r="4737" spans="1:19" x14ac:dyDescent="0.25">
      <c r="A4737" t="s">
        <v>91</v>
      </c>
      <c r="B4737" t="s">
        <v>111</v>
      </c>
      <c r="C4737" t="s">
        <v>18</v>
      </c>
      <c r="D4737" s="1">
        <v>1474249.5355809999</v>
      </c>
      <c r="E4737" s="1">
        <v>6186492.3631200017</v>
      </c>
      <c r="F4737" s="13">
        <v>0.23830135867774663</v>
      </c>
      <c r="G4737" s="13">
        <v>0</v>
      </c>
      <c r="H4737" t="s">
        <v>21</v>
      </c>
      <c r="I4737" t="s">
        <v>23</v>
      </c>
      <c r="J4737">
        <v>2023</v>
      </c>
      <c r="K4737">
        <v>6</v>
      </c>
      <c r="L4737" s="12">
        <v>-8.3780596048184925</v>
      </c>
      <c r="M4737" s="1">
        <v>1474249.5355809999</v>
      </c>
      <c r="N4737" s="12">
        <v>-20.059259264458355</v>
      </c>
      <c r="O4737" s="13">
        <v>0</v>
      </c>
      <c r="P4737" s="12">
        <v>0</v>
      </c>
      <c r="Q4737" s="12">
        <v>0</v>
      </c>
      <c r="R4737" s="2">
        <f>DATE(CURR[[#This Row],[YEAR]],CURR[[#This Row],[MONTH]],1)</f>
        <v>45078</v>
      </c>
      <c r="S4737" t="str">
        <f>IF(AND(CURR[[#This Row],[DATE]]&gt;=DATE(2023,6,1),CURR[[#This Row],[DATE]]&lt;=DATE(2024,5,31)),"Y","N")</f>
        <v>Y</v>
      </c>
    </row>
    <row r="4738" spans="1:19" x14ac:dyDescent="0.25">
      <c r="A4738" t="s">
        <v>91</v>
      </c>
      <c r="B4738" t="s">
        <v>111</v>
      </c>
      <c r="C4738" t="s">
        <v>18</v>
      </c>
      <c r="D4738" s="1">
        <v>1474249.5355809999</v>
      </c>
      <c r="E4738" s="1">
        <v>6186492.3631200017</v>
      </c>
      <c r="F4738" s="13">
        <v>0.23830135867774663</v>
      </c>
      <c r="G4738" s="13">
        <v>0</v>
      </c>
      <c r="H4738" t="s">
        <v>21</v>
      </c>
      <c r="I4738" t="s">
        <v>22</v>
      </c>
      <c r="J4738">
        <v>2023</v>
      </c>
      <c r="K4738">
        <v>6</v>
      </c>
      <c r="L4738" s="12">
        <v>-11.681199659639864</v>
      </c>
      <c r="M4738" s="1">
        <v>1474249.5355809999</v>
      </c>
      <c r="N4738" s="12">
        <v>-20.059259264458355</v>
      </c>
      <c r="O4738" s="13">
        <v>0</v>
      </c>
      <c r="P4738" s="12">
        <v>0</v>
      </c>
      <c r="Q4738" s="12">
        <v>0</v>
      </c>
      <c r="R4738" s="2">
        <f>DATE(CURR[[#This Row],[YEAR]],CURR[[#This Row],[MONTH]],1)</f>
        <v>45078</v>
      </c>
      <c r="S4738" t="str">
        <f>IF(AND(CURR[[#This Row],[DATE]]&gt;=DATE(2023,6,1),CURR[[#This Row],[DATE]]&lt;=DATE(2024,5,31)),"Y","N")</f>
        <v>Y</v>
      </c>
    </row>
    <row r="4739" spans="1:19" x14ac:dyDescent="0.25">
      <c r="A4739" t="s">
        <v>91</v>
      </c>
      <c r="B4739" t="s">
        <v>111</v>
      </c>
      <c r="C4739" t="s">
        <v>18</v>
      </c>
      <c r="D4739" s="1">
        <v>400161.53728599998</v>
      </c>
      <c r="E4739" s="1">
        <v>2159359.3634730009</v>
      </c>
      <c r="F4739" s="13">
        <v>0</v>
      </c>
      <c r="G4739" s="13">
        <v>0.18531493370441179</v>
      </c>
      <c r="H4739" t="s">
        <v>24</v>
      </c>
      <c r="I4739" t="s">
        <v>17</v>
      </c>
      <c r="J4739">
        <v>2023</v>
      </c>
      <c r="K4739">
        <v>6</v>
      </c>
      <c r="L4739" s="12">
        <v>-2.54337484943628</v>
      </c>
      <c r="M4739" s="1">
        <v>1474249.5355809999</v>
      </c>
      <c r="N4739" s="12">
        <v>-20.059259264458355</v>
      </c>
      <c r="O4739" s="13">
        <v>0.27143406026463274</v>
      </c>
      <c r="P4739" s="12">
        <v>-5.4447661880528813</v>
      </c>
      <c r="Q4739" s="12">
        <v>-7.9881410374891608</v>
      </c>
      <c r="R4739" s="2">
        <f>DATE(CURR[[#This Row],[YEAR]],CURR[[#This Row],[MONTH]],1)</f>
        <v>45078</v>
      </c>
      <c r="S4739" t="str">
        <f>IF(AND(CURR[[#This Row],[DATE]]&gt;=DATE(2023,6,1),CURR[[#This Row],[DATE]]&lt;=DATE(2024,5,31)),"Y","N")</f>
        <v>Y</v>
      </c>
    </row>
    <row r="4740" spans="1:19" x14ac:dyDescent="0.25">
      <c r="A4740" t="s">
        <v>91</v>
      </c>
      <c r="B4740" t="s">
        <v>111</v>
      </c>
      <c r="C4740" t="s">
        <v>18</v>
      </c>
      <c r="D4740" s="1">
        <v>159372.17912199991</v>
      </c>
      <c r="E4740" s="1">
        <v>1697879.8406799999</v>
      </c>
      <c r="F4740" s="13">
        <v>0</v>
      </c>
      <c r="G4740" s="13">
        <v>9.3865405138547034E-2</v>
      </c>
      <c r="H4740" t="s">
        <v>25</v>
      </c>
      <c r="I4740" t="s">
        <v>17</v>
      </c>
      <c r="J4740">
        <v>2023</v>
      </c>
      <c r="K4740">
        <v>6</v>
      </c>
      <c r="L4740" s="12">
        <v>-2.8697888351976308</v>
      </c>
      <c r="M4740" s="1">
        <v>1474249.5355809999</v>
      </c>
      <c r="N4740" s="12">
        <v>-20.059259264458355</v>
      </c>
      <c r="O4740" s="13">
        <v>0.10810393713923847</v>
      </c>
      <c r="P4740" s="12">
        <v>-2.1684849025846926</v>
      </c>
      <c r="Q4740" s="12">
        <v>-5.0382737377823235</v>
      </c>
      <c r="R4740" s="2">
        <f>DATE(CURR[[#This Row],[YEAR]],CURR[[#This Row],[MONTH]],1)</f>
        <v>45078</v>
      </c>
      <c r="S4740" t="str">
        <f>IF(AND(CURR[[#This Row],[DATE]]&gt;=DATE(2023,6,1),CURR[[#This Row],[DATE]]&lt;=DATE(2024,5,31)),"Y","N")</f>
        <v>Y</v>
      </c>
    </row>
    <row r="4741" spans="1:19" x14ac:dyDescent="0.25">
      <c r="A4741" t="s">
        <v>91</v>
      </c>
      <c r="B4741" t="s">
        <v>111</v>
      </c>
      <c r="C4741" t="s">
        <v>18</v>
      </c>
      <c r="D4741" s="1">
        <v>359092.65635900013</v>
      </c>
      <c r="E4741" s="1">
        <v>690305.04908400006</v>
      </c>
      <c r="F4741" s="13">
        <v>0</v>
      </c>
      <c r="G4741" s="13">
        <v>0.52019416174848776</v>
      </c>
      <c r="H4741" t="s">
        <v>26</v>
      </c>
      <c r="I4741" t="s">
        <v>17</v>
      </c>
      <c r="J4741">
        <v>2023</v>
      </c>
      <c r="K4741">
        <v>6</v>
      </c>
      <c r="L4741" s="12">
        <v>-13.219087472842114</v>
      </c>
      <c r="M4741" s="1">
        <v>1474249.5355809999</v>
      </c>
      <c r="N4741" s="12">
        <v>-20.059259264458355</v>
      </c>
      <c r="O4741" s="13">
        <v>0.24357657756865575</v>
      </c>
      <c r="P4741" s="12">
        <v>-4.8859657201991169</v>
      </c>
      <c r="Q4741" s="12">
        <v>-18.105053193041229</v>
      </c>
      <c r="R4741" s="2">
        <f>DATE(CURR[[#This Row],[YEAR]],CURR[[#This Row],[MONTH]],1)</f>
        <v>45078</v>
      </c>
      <c r="S4741" t="str">
        <f>IF(AND(CURR[[#This Row],[DATE]]&gt;=DATE(2023,6,1),CURR[[#This Row],[DATE]]&lt;=DATE(2024,5,31)),"Y","N")</f>
        <v>Y</v>
      </c>
    </row>
    <row r="4742" spans="1:19" x14ac:dyDescent="0.25">
      <c r="A4742" t="s">
        <v>91</v>
      </c>
      <c r="B4742" t="s">
        <v>111</v>
      </c>
      <c r="C4742" t="s">
        <v>19</v>
      </c>
      <c r="D4742" s="1">
        <v>0</v>
      </c>
      <c r="E4742" s="1">
        <v>1638948.1098830004</v>
      </c>
      <c r="F4742" s="13">
        <v>0</v>
      </c>
      <c r="G4742" s="13">
        <v>0</v>
      </c>
      <c r="H4742" t="s">
        <v>16</v>
      </c>
      <c r="I4742" t="s">
        <v>17</v>
      </c>
      <c r="J4742">
        <v>2023</v>
      </c>
      <c r="K4742">
        <v>6</v>
      </c>
      <c r="L4742" s="12">
        <v>0</v>
      </c>
      <c r="M4742" s="1">
        <v>1721474.6697040005</v>
      </c>
      <c r="N4742" s="12">
        <v>-23.423108424573144</v>
      </c>
      <c r="O4742" s="13">
        <v>0</v>
      </c>
      <c r="P4742" s="12">
        <v>0</v>
      </c>
      <c r="Q4742" s="12">
        <v>0</v>
      </c>
      <c r="R4742" s="2">
        <f>DATE(CURR[[#This Row],[YEAR]],CURR[[#This Row],[MONTH]],1)</f>
        <v>45078</v>
      </c>
      <c r="S4742" t="str">
        <f>IF(AND(CURR[[#This Row],[DATE]]&gt;=DATE(2023,6,1),CURR[[#This Row],[DATE]]&lt;=DATE(2024,5,31)),"Y","N")</f>
        <v>Y</v>
      </c>
    </row>
    <row r="4743" spans="1:19" x14ac:dyDescent="0.25">
      <c r="A4743" t="s">
        <v>91</v>
      </c>
      <c r="B4743" t="s">
        <v>111</v>
      </c>
      <c r="C4743" t="s">
        <v>19</v>
      </c>
      <c r="D4743" s="1">
        <v>1721474.6697040005</v>
      </c>
      <c r="E4743" s="1">
        <v>6186492.3631200017</v>
      </c>
      <c r="F4743" s="13">
        <v>0.27826344375147954</v>
      </c>
      <c r="G4743" s="13">
        <v>0</v>
      </c>
      <c r="H4743" t="s">
        <v>21</v>
      </c>
      <c r="I4743" t="s">
        <v>23</v>
      </c>
      <c r="J4743">
        <v>2023</v>
      </c>
      <c r="K4743">
        <v>6</v>
      </c>
      <c r="L4743" s="12">
        <v>-9.7830231876460516</v>
      </c>
      <c r="M4743" s="1">
        <v>1721474.6697040005</v>
      </c>
      <c r="N4743" s="12">
        <v>-23.423108424573144</v>
      </c>
      <c r="O4743" s="13">
        <v>0</v>
      </c>
      <c r="P4743" s="12">
        <v>0</v>
      </c>
      <c r="Q4743" s="12">
        <v>0</v>
      </c>
      <c r="R4743" s="2">
        <f>DATE(CURR[[#This Row],[YEAR]],CURR[[#This Row],[MONTH]],1)</f>
        <v>45078</v>
      </c>
      <c r="S4743" t="str">
        <f>IF(AND(CURR[[#This Row],[DATE]]&gt;=DATE(2023,6,1),CURR[[#This Row],[DATE]]&lt;=DATE(2024,5,31)),"Y","N")</f>
        <v>Y</v>
      </c>
    </row>
    <row r="4744" spans="1:19" x14ac:dyDescent="0.25">
      <c r="A4744" t="s">
        <v>91</v>
      </c>
      <c r="B4744" t="s">
        <v>111</v>
      </c>
      <c r="C4744" t="s">
        <v>19</v>
      </c>
      <c r="D4744" s="1">
        <v>1721474.6697040005</v>
      </c>
      <c r="E4744" s="1">
        <v>6186492.3631200017</v>
      </c>
      <c r="F4744" s="13">
        <v>0.27826344375147954</v>
      </c>
      <c r="G4744" s="13">
        <v>0</v>
      </c>
      <c r="H4744" t="s">
        <v>21</v>
      </c>
      <c r="I4744" t="s">
        <v>22</v>
      </c>
      <c r="J4744">
        <v>2023</v>
      </c>
      <c r="K4744">
        <v>6</v>
      </c>
      <c r="L4744" s="12">
        <v>-13.64008523692709</v>
      </c>
      <c r="M4744" s="1">
        <v>1721474.6697040005</v>
      </c>
      <c r="N4744" s="12">
        <v>-23.423108424573144</v>
      </c>
      <c r="O4744" s="13">
        <v>0</v>
      </c>
      <c r="P4744" s="12">
        <v>0</v>
      </c>
      <c r="Q4744" s="12">
        <v>0</v>
      </c>
      <c r="R4744" s="2">
        <f>DATE(CURR[[#This Row],[YEAR]],CURR[[#This Row],[MONTH]],1)</f>
        <v>45078</v>
      </c>
      <c r="S4744" t="str">
        <f>IF(AND(CURR[[#This Row],[DATE]]&gt;=DATE(2023,6,1),CURR[[#This Row],[DATE]]&lt;=DATE(2024,5,31)),"Y","N")</f>
        <v>Y</v>
      </c>
    </row>
    <row r="4745" spans="1:19" x14ac:dyDescent="0.25">
      <c r="A4745" t="s">
        <v>91</v>
      </c>
      <c r="B4745" t="s">
        <v>111</v>
      </c>
      <c r="C4745" t="s">
        <v>19</v>
      </c>
      <c r="D4745" s="1">
        <v>510950.56040199992</v>
      </c>
      <c r="E4745" s="1">
        <v>2159359.3634730009</v>
      </c>
      <c r="F4745" s="13">
        <v>0</v>
      </c>
      <c r="G4745" s="13">
        <v>0.23662136513498783</v>
      </c>
      <c r="H4745" t="s">
        <v>24</v>
      </c>
      <c r="I4745" t="s">
        <v>17</v>
      </c>
      <c r="J4745">
        <v>2023</v>
      </c>
      <c r="K4745">
        <v>6</v>
      </c>
      <c r="L4745" s="12">
        <v>-3.24753551639578</v>
      </c>
      <c r="M4745" s="1">
        <v>1721474.6697040005</v>
      </c>
      <c r="N4745" s="12">
        <v>-23.423108424573144</v>
      </c>
      <c r="O4745" s="13">
        <v>0.29680980463677431</v>
      </c>
      <c r="P4745" s="12">
        <v>-6.9522082354835373</v>
      </c>
      <c r="Q4745" s="12">
        <v>-10.199743751879318</v>
      </c>
      <c r="R4745" s="2">
        <f>DATE(CURR[[#This Row],[YEAR]],CURR[[#This Row],[MONTH]],1)</f>
        <v>45078</v>
      </c>
      <c r="S4745" t="str">
        <f>IF(AND(CURR[[#This Row],[DATE]]&gt;=DATE(2023,6,1),CURR[[#This Row],[DATE]]&lt;=DATE(2024,5,31)),"Y","N")</f>
        <v>Y</v>
      </c>
    </row>
    <row r="4746" spans="1:19" x14ac:dyDescent="0.25">
      <c r="A4746" t="s">
        <v>91</v>
      </c>
      <c r="B4746" t="s">
        <v>111</v>
      </c>
      <c r="C4746" t="s">
        <v>19</v>
      </c>
      <c r="D4746" s="1">
        <v>1135588.302444</v>
      </c>
      <c r="E4746" s="1">
        <v>1697879.8406799999</v>
      </c>
      <c r="F4746" s="13">
        <v>0</v>
      </c>
      <c r="G4746" s="13">
        <v>0.66882724868751453</v>
      </c>
      <c r="H4746" t="s">
        <v>25</v>
      </c>
      <c r="I4746" t="s">
        <v>17</v>
      </c>
      <c r="J4746">
        <v>2023</v>
      </c>
      <c r="K4746">
        <v>6</v>
      </c>
      <c r="L4746" s="12">
        <v>-20.448353343026859</v>
      </c>
      <c r="M4746" s="1">
        <v>1721474.6697040005</v>
      </c>
      <c r="N4746" s="12">
        <v>-23.423108424573144</v>
      </c>
      <c r="O4746" s="13">
        <v>0.65966018694847195</v>
      </c>
      <c r="P4746" s="12">
        <v>-15.451292082268248</v>
      </c>
      <c r="Q4746" s="12">
        <v>-35.899645425295105</v>
      </c>
      <c r="R4746" s="2">
        <f>DATE(CURR[[#This Row],[YEAR]],CURR[[#This Row],[MONTH]],1)</f>
        <v>45078</v>
      </c>
      <c r="S4746" t="str">
        <f>IF(AND(CURR[[#This Row],[DATE]]&gt;=DATE(2023,6,1),CURR[[#This Row],[DATE]]&lt;=DATE(2024,5,31)),"Y","N")</f>
        <v>Y</v>
      </c>
    </row>
    <row r="4747" spans="1:19" x14ac:dyDescent="0.25">
      <c r="A4747" t="s">
        <v>91</v>
      </c>
      <c r="B4747" t="s">
        <v>111</v>
      </c>
      <c r="C4747" t="s">
        <v>19</v>
      </c>
      <c r="D4747" s="1">
        <v>74935.806857999996</v>
      </c>
      <c r="E4747" s="1">
        <v>690305.04908400006</v>
      </c>
      <c r="F4747" s="13">
        <v>0</v>
      </c>
      <c r="G4747" s="13">
        <v>0.10855462662113805</v>
      </c>
      <c r="H4747" t="s">
        <v>26</v>
      </c>
      <c r="I4747" t="s">
        <v>17</v>
      </c>
      <c r="J4747">
        <v>2023</v>
      </c>
      <c r="K4747">
        <v>6</v>
      </c>
      <c r="L4747" s="12">
        <v>-2.7585721071209441</v>
      </c>
      <c r="M4747" s="1">
        <v>1721474.6697040005</v>
      </c>
      <c r="N4747" s="12">
        <v>-23.423108424573144</v>
      </c>
      <c r="O4747" s="13">
        <v>4.3530008414753414E-2</v>
      </c>
      <c r="P4747" s="12">
        <v>-1.0196081068213505</v>
      </c>
      <c r="Q4747" s="12">
        <v>-3.7781802139422949</v>
      </c>
      <c r="R4747" s="2">
        <f>DATE(CURR[[#This Row],[YEAR]],CURR[[#This Row],[MONTH]],1)</f>
        <v>45078</v>
      </c>
      <c r="S4747" t="str">
        <f>IF(AND(CURR[[#This Row],[DATE]]&gt;=DATE(2023,6,1),CURR[[#This Row],[DATE]]&lt;=DATE(2024,5,31)),"Y","N")</f>
        <v>Y</v>
      </c>
    </row>
    <row r="4748" spans="1:19" x14ac:dyDescent="0.25">
      <c r="A4748" t="s">
        <v>91</v>
      </c>
      <c r="B4748" t="s">
        <v>111</v>
      </c>
      <c r="C4748" t="s">
        <v>20</v>
      </c>
      <c r="D4748" s="1">
        <v>770177.84004299971</v>
      </c>
      <c r="E4748" s="1">
        <v>1638948.1098830004</v>
      </c>
      <c r="F4748" s="13">
        <v>0</v>
      </c>
      <c r="G4748" s="13">
        <v>0.4699220404836249</v>
      </c>
      <c r="H4748" t="s">
        <v>16</v>
      </c>
      <c r="I4748" t="s">
        <v>17</v>
      </c>
      <c r="J4748">
        <v>2023</v>
      </c>
      <c r="K4748">
        <v>6</v>
      </c>
      <c r="L4748" s="12">
        <v>-4.0253191115718607</v>
      </c>
      <c r="M4748" s="1">
        <v>1975649.2214070004</v>
      </c>
      <c r="N4748" s="12">
        <v>-26.881514283272374</v>
      </c>
      <c r="O4748" s="13">
        <v>0.38983531676463357</v>
      </c>
      <c r="P4748" s="12">
        <v>-10.479363635732508</v>
      </c>
      <c r="Q4748" s="12">
        <v>-14.504682747304368</v>
      </c>
      <c r="R4748" s="2">
        <f>DATE(CURR[[#This Row],[YEAR]],CURR[[#This Row],[MONTH]],1)</f>
        <v>45078</v>
      </c>
      <c r="S4748" t="str">
        <f>IF(AND(CURR[[#This Row],[DATE]]&gt;=DATE(2023,6,1),CURR[[#This Row],[DATE]]&lt;=DATE(2024,5,31)),"Y","N")</f>
        <v>Y</v>
      </c>
    </row>
    <row r="4749" spans="1:19" x14ac:dyDescent="0.25">
      <c r="A4749" t="s">
        <v>91</v>
      </c>
      <c r="B4749" t="s">
        <v>111</v>
      </c>
      <c r="C4749" t="s">
        <v>20</v>
      </c>
      <c r="D4749" s="1">
        <v>1975649.2214070004</v>
      </c>
      <c r="E4749" s="1">
        <v>6186492.3631200017</v>
      </c>
      <c r="F4749" s="13">
        <v>0.31934884995326035</v>
      </c>
      <c r="G4749" s="13">
        <v>0</v>
      </c>
      <c r="H4749" t="s">
        <v>21</v>
      </c>
      <c r="I4749" t="s">
        <v>23</v>
      </c>
      <c r="J4749">
        <v>2023</v>
      </c>
      <c r="K4749">
        <v>6</v>
      </c>
      <c r="L4749" s="12">
        <v>-11.227479836809264</v>
      </c>
      <c r="M4749" s="1">
        <v>1975649.2214070004</v>
      </c>
      <c r="N4749" s="12">
        <v>-26.881514283272374</v>
      </c>
      <c r="O4749" s="13">
        <v>0</v>
      </c>
      <c r="P4749" s="12">
        <v>0</v>
      </c>
      <c r="Q4749" s="12">
        <v>0</v>
      </c>
      <c r="R4749" s="2">
        <f>DATE(CURR[[#This Row],[YEAR]],CURR[[#This Row],[MONTH]],1)</f>
        <v>45078</v>
      </c>
      <c r="S4749" t="str">
        <f>IF(AND(CURR[[#This Row],[DATE]]&gt;=DATE(2023,6,1),CURR[[#This Row],[DATE]]&lt;=DATE(2024,5,31)),"Y","N")</f>
        <v>Y</v>
      </c>
    </row>
    <row r="4750" spans="1:19" x14ac:dyDescent="0.25">
      <c r="A4750" t="s">
        <v>91</v>
      </c>
      <c r="B4750" t="s">
        <v>111</v>
      </c>
      <c r="C4750" t="s">
        <v>20</v>
      </c>
      <c r="D4750" s="1">
        <v>1975649.2214070004</v>
      </c>
      <c r="E4750" s="1">
        <v>6186492.3631200017</v>
      </c>
      <c r="F4750" s="13">
        <v>0.31934884995326035</v>
      </c>
      <c r="G4750" s="13">
        <v>0</v>
      </c>
      <c r="H4750" t="s">
        <v>21</v>
      </c>
      <c r="I4750" t="s">
        <v>22</v>
      </c>
      <c r="J4750">
        <v>2023</v>
      </c>
      <c r="K4750">
        <v>6</v>
      </c>
      <c r="L4750" s="12">
        <v>-15.654034446463109</v>
      </c>
      <c r="M4750" s="1">
        <v>1975649.2214070004</v>
      </c>
      <c r="N4750" s="12">
        <v>-26.881514283272374</v>
      </c>
      <c r="O4750" s="13">
        <v>0</v>
      </c>
      <c r="P4750" s="12">
        <v>0</v>
      </c>
      <c r="Q4750" s="12">
        <v>0</v>
      </c>
      <c r="R4750" s="2">
        <f>DATE(CURR[[#This Row],[YEAR]],CURR[[#This Row],[MONTH]],1)</f>
        <v>45078</v>
      </c>
      <c r="S4750" t="str">
        <f>IF(AND(CURR[[#This Row],[DATE]]&gt;=DATE(2023,6,1),CURR[[#This Row],[DATE]]&lt;=DATE(2024,5,31)),"Y","N")</f>
        <v>Y</v>
      </c>
    </row>
    <row r="4751" spans="1:19" x14ac:dyDescent="0.25">
      <c r="A4751" t="s">
        <v>91</v>
      </c>
      <c r="B4751" t="s">
        <v>111</v>
      </c>
      <c r="C4751" t="s">
        <v>20</v>
      </c>
      <c r="D4751" s="1">
        <v>818457.64182000014</v>
      </c>
      <c r="E4751" s="1">
        <v>2159359.3634730009</v>
      </c>
      <c r="F4751" s="13">
        <v>0</v>
      </c>
      <c r="G4751" s="13">
        <v>0.37902799120181441</v>
      </c>
      <c r="H4751" t="s">
        <v>24</v>
      </c>
      <c r="I4751" t="s">
        <v>17</v>
      </c>
      <c r="J4751">
        <v>2023</v>
      </c>
      <c r="K4751">
        <v>6</v>
      </c>
      <c r="L4751" s="12">
        <v>-5.202010657126551</v>
      </c>
      <c r="M4751" s="1">
        <v>1975649.2214070004</v>
      </c>
      <c r="N4751" s="12">
        <v>-26.881514283272374</v>
      </c>
      <c r="O4751" s="13">
        <v>0.41427275295212485</v>
      </c>
      <c r="P4751" s="12">
        <v>-11.136278925653112</v>
      </c>
      <c r="Q4751" s="12">
        <v>-16.338289582779662</v>
      </c>
      <c r="R4751" s="2">
        <f>DATE(CURR[[#This Row],[YEAR]],CURR[[#This Row],[MONTH]],1)</f>
        <v>45078</v>
      </c>
      <c r="S4751" t="str">
        <f>IF(AND(CURR[[#This Row],[DATE]]&gt;=DATE(2023,6,1),CURR[[#This Row],[DATE]]&lt;=DATE(2024,5,31)),"Y","N")</f>
        <v>Y</v>
      </c>
    </row>
    <row r="4752" spans="1:19" x14ac:dyDescent="0.25">
      <c r="A4752" t="s">
        <v>91</v>
      </c>
      <c r="B4752" t="s">
        <v>111</v>
      </c>
      <c r="C4752" t="s">
        <v>20</v>
      </c>
      <c r="D4752" s="1">
        <v>264152.61962599994</v>
      </c>
      <c r="E4752" s="1">
        <v>1697879.8406799999</v>
      </c>
      <c r="F4752" s="13">
        <v>0</v>
      </c>
      <c r="G4752" s="13">
        <v>0.15557792330004161</v>
      </c>
      <c r="H4752" t="s">
        <v>25</v>
      </c>
      <c r="I4752" t="s">
        <v>17</v>
      </c>
      <c r="J4752">
        <v>2023</v>
      </c>
      <c r="K4752">
        <v>6</v>
      </c>
      <c r="L4752" s="12">
        <v>-4.756553137236093</v>
      </c>
      <c r="M4752" s="1">
        <v>1975649.2214070004</v>
      </c>
      <c r="N4752" s="12">
        <v>-26.881514283272374</v>
      </c>
      <c r="O4752" s="13">
        <v>0.1337042106279768</v>
      </c>
      <c r="P4752" s="12">
        <v>-3.5941716477296164</v>
      </c>
      <c r="Q4752" s="12">
        <v>-8.3507247849657098</v>
      </c>
      <c r="R4752" s="2">
        <f>DATE(CURR[[#This Row],[YEAR]],CURR[[#This Row],[MONTH]],1)</f>
        <v>45078</v>
      </c>
      <c r="S4752" t="str">
        <f>IF(AND(CURR[[#This Row],[DATE]]&gt;=DATE(2023,6,1),CURR[[#This Row],[DATE]]&lt;=DATE(2024,5,31)),"Y","N")</f>
        <v>Y</v>
      </c>
    </row>
    <row r="4753" spans="1:19" x14ac:dyDescent="0.25">
      <c r="A4753" t="s">
        <v>91</v>
      </c>
      <c r="B4753" t="s">
        <v>111</v>
      </c>
      <c r="C4753" t="s">
        <v>20</v>
      </c>
      <c r="D4753" s="1">
        <v>122861.11991799995</v>
      </c>
      <c r="E4753" s="1">
        <v>690305.04908400006</v>
      </c>
      <c r="F4753" s="13">
        <v>0</v>
      </c>
      <c r="G4753" s="13">
        <v>0.17798090870265321</v>
      </c>
      <c r="H4753" t="s">
        <v>26</v>
      </c>
      <c r="I4753" t="s">
        <v>17</v>
      </c>
      <c r="J4753">
        <v>2023</v>
      </c>
      <c r="K4753">
        <v>6</v>
      </c>
      <c r="L4753" s="12">
        <v>-4.5228212341488057</v>
      </c>
      <c r="M4753" s="1">
        <v>1975649.2214070004</v>
      </c>
      <c r="N4753" s="12">
        <v>-26.881514283272374</v>
      </c>
      <c r="O4753" s="13">
        <v>6.2187719655264415E-2</v>
      </c>
      <c r="P4753" s="12">
        <v>-1.6717000741571284</v>
      </c>
      <c r="Q4753" s="12">
        <v>-6.1945213083059336</v>
      </c>
      <c r="R4753" s="2">
        <f>DATE(CURR[[#This Row],[YEAR]],CURR[[#This Row],[MONTH]],1)</f>
        <v>45078</v>
      </c>
      <c r="S4753" t="str">
        <f>IF(AND(CURR[[#This Row],[DATE]]&gt;=DATE(2023,6,1),CURR[[#This Row],[DATE]]&lt;=DATE(2024,5,31)),"Y","N")</f>
        <v>Y</v>
      </c>
    </row>
    <row r="4754" spans="1:19" x14ac:dyDescent="0.25">
      <c r="A4754" t="s">
        <v>92</v>
      </c>
      <c r="B4754" t="s">
        <v>14</v>
      </c>
      <c r="C4754" t="s">
        <v>15</v>
      </c>
      <c r="D4754" s="1">
        <v>4366.3635679999998</v>
      </c>
      <c r="E4754" s="1">
        <v>21951.647944</v>
      </c>
      <c r="F4754" s="13">
        <v>0</v>
      </c>
      <c r="G4754" s="13">
        <v>0.19890823591644968</v>
      </c>
      <c r="H4754" t="s">
        <v>16</v>
      </c>
      <c r="I4754" t="s">
        <v>17</v>
      </c>
      <c r="J4754">
        <v>2023</v>
      </c>
      <c r="K4754">
        <v>7</v>
      </c>
      <c r="L4754" s="12">
        <v>-2.2727321212583633</v>
      </c>
      <c r="M4754" s="1">
        <v>13990.629632000002</v>
      </c>
      <c r="N4754" s="12">
        <v>-11.003310154428146</v>
      </c>
      <c r="O4754" s="13">
        <v>0.31209199891998107</v>
      </c>
      <c r="P4754" s="12">
        <v>-3.4340450608320054</v>
      </c>
      <c r="Q4754" s="12">
        <v>-5.7067771820903683</v>
      </c>
      <c r="R4754" s="2">
        <f>DATE(CURR[[#This Row],[YEAR]],CURR[[#This Row],[MONTH]],1)</f>
        <v>45108</v>
      </c>
      <c r="S4754" t="str">
        <f>IF(AND(CURR[[#This Row],[DATE]]&gt;=DATE(2023,6,1),CURR[[#This Row],[DATE]]&lt;=DATE(2024,5,31)),"Y","N")</f>
        <v>Y</v>
      </c>
    </row>
    <row r="4755" spans="1:19" x14ac:dyDescent="0.25">
      <c r="A4755" t="s">
        <v>92</v>
      </c>
      <c r="B4755" t="s">
        <v>14</v>
      </c>
      <c r="C4755" t="s">
        <v>15</v>
      </c>
      <c r="D4755" s="1">
        <v>13990.629632000002</v>
      </c>
      <c r="E4755" s="1">
        <v>83067.432039999985</v>
      </c>
      <c r="F4755" s="13">
        <v>0.16842496858772529</v>
      </c>
      <c r="G4755" s="13">
        <v>0</v>
      </c>
      <c r="H4755" t="s">
        <v>21</v>
      </c>
      <c r="I4755" t="s">
        <v>23</v>
      </c>
      <c r="J4755">
        <v>2023</v>
      </c>
      <c r="K4755">
        <v>7</v>
      </c>
      <c r="L4755" s="12">
        <v>-6.3831719114026049</v>
      </c>
      <c r="M4755" s="1">
        <v>13990.629632000002</v>
      </c>
      <c r="N4755" s="12">
        <v>-11.003310154428146</v>
      </c>
      <c r="O4755" s="13">
        <v>0</v>
      </c>
      <c r="P4755" s="12">
        <v>0</v>
      </c>
      <c r="Q4755" s="12">
        <v>0</v>
      </c>
      <c r="R4755" s="2">
        <f>DATE(CURR[[#This Row],[YEAR]],CURR[[#This Row],[MONTH]],1)</f>
        <v>45108</v>
      </c>
      <c r="S4755" t="str">
        <f>IF(AND(CURR[[#This Row],[DATE]]&gt;=DATE(2023,6,1),CURR[[#This Row],[DATE]]&lt;=DATE(2024,5,31)),"Y","N")</f>
        <v>Y</v>
      </c>
    </row>
    <row r="4756" spans="1:19" x14ac:dyDescent="0.25">
      <c r="A4756" t="s">
        <v>92</v>
      </c>
      <c r="B4756" t="s">
        <v>14</v>
      </c>
      <c r="C4756" t="s">
        <v>15</v>
      </c>
      <c r="D4756" s="1">
        <v>13990.629632000002</v>
      </c>
      <c r="E4756" s="1">
        <v>83067.432039999985</v>
      </c>
      <c r="F4756" s="13">
        <v>0.16842496858772529</v>
      </c>
      <c r="G4756" s="13">
        <v>0</v>
      </c>
      <c r="H4756" t="s">
        <v>21</v>
      </c>
      <c r="I4756" t="s">
        <v>22</v>
      </c>
      <c r="J4756">
        <v>2023</v>
      </c>
      <c r="K4756">
        <v>7</v>
      </c>
      <c r="L4756" s="12">
        <v>-4.6201382430255409</v>
      </c>
      <c r="M4756" s="1">
        <v>13990.629632000002</v>
      </c>
      <c r="N4756" s="12">
        <v>-11.003310154428146</v>
      </c>
      <c r="O4756" s="13">
        <v>0</v>
      </c>
      <c r="P4756" s="12">
        <v>0</v>
      </c>
      <c r="Q4756" s="12">
        <v>0</v>
      </c>
      <c r="R4756" s="2">
        <f>DATE(CURR[[#This Row],[YEAR]],CURR[[#This Row],[MONTH]],1)</f>
        <v>45108</v>
      </c>
      <c r="S4756" t="str">
        <f>IF(AND(CURR[[#This Row],[DATE]]&gt;=DATE(2023,6,1),CURR[[#This Row],[DATE]]&lt;=DATE(2024,5,31)),"Y","N")</f>
        <v>Y</v>
      </c>
    </row>
    <row r="4757" spans="1:19" x14ac:dyDescent="0.25">
      <c r="A4757" t="s">
        <v>92</v>
      </c>
      <c r="B4757" t="s">
        <v>14</v>
      </c>
      <c r="C4757" t="s">
        <v>15</v>
      </c>
      <c r="D4757" s="1">
        <v>6043.4223840000004</v>
      </c>
      <c r="E4757" s="1">
        <v>30695.601228</v>
      </c>
      <c r="F4757" s="13">
        <v>0</v>
      </c>
      <c r="G4757" s="13">
        <v>0.19688235910776997</v>
      </c>
      <c r="H4757" t="s">
        <v>24</v>
      </c>
      <c r="I4757" t="s">
        <v>17</v>
      </c>
      <c r="J4757">
        <v>2023</v>
      </c>
      <c r="K4757">
        <v>7</v>
      </c>
      <c r="L4757" s="12">
        <v>-4.2726745587812154</v>
      </c>
      <c r="M4757" s="1">
        <v>13990.629632000002</v>
      </c>
      <c r="N4757" s="12">
        <v>-11.003310154428146</v>
      </c>
      <c r="O4757" s="13">
        <v>0.43196214487568241</v>
      </c>
      <c r="P4757" s="12">
        <v>-4.7530134550391576</v>
      </c>
      <c r="Q4757" s="12">
        <v>-9.025688013820373</v>
      </c>
      <c r="R4757" s="2">
        <f>DATE(CURR[[#This Row],[YEAR]],CURR[[#This Row],[MONTH]],1)</f>
        <v>45108</v>
      </c>
      <c r="S4757" t="str">
        <f>IF(AND(CURR[[#This Row],[DATE]]&gt;=DATE(2023,6,1),CURR[[#This Row],[DATE]]&lt;=DATE(2024,5,31)),"Y","N")</f>
        <v>Y</v>
      </c>
    </row>
    <row r="4758" spans="1:19" x14ac:dyDescent="0.25">
      <c r="A4758" t="s">
        <v>92</v>
      </c>
      <c r="B4758" t="s">
        <v>14</v>
      </c>
      <c r="C4758" t="s">
        <v>15</v>
      </c>
      <c r="D4758" s="1">
        <v>1834.7023039999999</v>
      </c>
      <c r="E4758" s="1">
        <v>21839.942336</v>
      </c>
      <c r="F4758" s="13">
        <v>0</v>
      </c>
      <c r="G4758" s="13">
        <v>8.4006737553320263E-2</v>
      </c>
      <c r="H4758" t="s">
        <v>25</v>
      </c>
      <c r="I4758" t="s">
        <v>17</v>
      </c>
      <c r="J4758">
        <v>2023</v>
      </c>
      <c r="K4758">
        <v>7</v>
      </c>
      <c r="L4758" s="12">
        <v>-2.831430670957872</v>
      </c>
      <c r="M4758" s="1">
        <v>13990.629632000002</v>
      </c>
      <c r="N4758" s="12">
        <v>-11.003310154428146</v>
      </c>
      <c r="O4758" s="13">
        <v>0.13113793676616137</v>
      </c>
      <c r="P4758" s="12">
        <v>-1.4429513912498595</v>
      </c>
      <c r="Q4758" s="12">
        <v>-4.2743820622077315</v>
      </c>
      <c r="R4758" s="2">
        <f>DATE(CURR[[#This Row],[YEAR]],CURR[[#This Row],[MONTH]],1)</f>
        <v>45108</v>
      </c>
      <c r="S4758" t="str">
        <f>IF(AND(CURR[[#This Row],[DATE]]&gt;=DATE(2023,6,1),CURR[[#This Row],[DATE]]&lt;=DATE(2024,5,31)),"Y","N")</f>
        <v>Y</v>
      </c>
    </row>
    <row r="4759" spans="1:19" x14ac:dyDescent="0.25">
      <c r="A4759" t="s">
        <v>92</v>
      </c>
      <c r="B4759" t="s">
        <v>14</v>
      </c>
      <c r="C4759" t="s">
        <v>15</v>
      </c>
      <c r="D4759" s="1">
        <v>1746.1413760000012</v>
      </c>
      <c r="E4759" s="1">
        <v>8580.2405320000016</v>
      </c>
      <c r="F4759" s="13">
        <v>0</v>
      </c>
      <c r="G4759" s="13">
        <v>0.20350727575617117</v>
      </c>
      <c r="H4759" t="s">
        <v>26</v>
      </c>
      <c r="I4759" t="s">
        <v>17</v>
      </c>
      <c r="J4759">
        <v>2023</v>
      </c>
      <c r="K4759">
        <v>7</v>
      </c>
      <c r="L4759" s="12">
        <v>-4.7543368907426151</v>
      </c>
      <c r="M4759" s="1">
        <v>13990.629632000002</v>
      </c>
      <c r="N4759" s="12">
        <v>-11.003310154428146</v>
      </c>
      <c r="O4759" s="13">
        <v>0.12480791943817507</v>
      </c>
      <c r="P4759" s="12">
        <v>-1.3733002473071216</v>
      </c>
      <c r="Q4759" s="12">
        <v>-6.127637138049737</v>
      </c>
      <c r="R4759" s="2">
        <f>DATE(CURR[[#This Row],[YEAR]],CURR[[#This Row],[MONTH]],1)</f>
        <v>45108</v>
      </c>
      <c r="S4759" t="str">
        <f>IF(AND(CURR[[#This Row],[DATE]]&gt;=DATE(2023,6,1),CURR[[#This Row],[DATE]]&lt;=DATE(2024,5,31)),"Y","N")</f>
        <v>Y</v>
      </c>
    </row>
    <row r="4760" spans="1:19" x14ac:dyDescent="0.25">
      <c r="A4760" t="s">
        <v>92</v>
      </c>
      <c r="B4760" t="s">
        <v>14</v>
      </c>
      <c r="C4760" t="s">
        <v>18</v>
      </c>
      <c r="D4760" s="1">
        <v>6815.4925759999996</v>
      </c>
      <c r="E4760" s="1">
        <v>21951.647944</v>
      </c>
      <c r="F4760" s="13">
        <v>0</v>
      </c>
      <c r="G4760" s="13">
        <v>0.31047749095588356</v>
      </c>
      <c r="H4760" t="s">
        <v>16</v>
      </c>
      <c r="I4760" t="s">
        <v>17</v>
      </c>
      <c r="J4760">
        <v>2023</v>
      </c>
      <c r="K4760">
        <v>7</v>
      </c>
      <c r="L4760" s="12">
        <v>-3.5475261412480497</v>
      </c>
      <c r="M4760" s="1">
        <v>17281.106500000002</v>
      </c>
      <c r="N4760" s="12">
        <v>-13.591194937809375</v>
      </c>
      <c r="O4760" s="13">
        <v>0.39438982544317974</v>
      </c>
      <c r="P4760" s="12">
        <v>-5.3602289990868677</v>
      </c>
      <c r="Q4760" s="12">
        <v>-8.9077551403349169</v>
      </c>
      <c r="R4760" s="2">
        <f>DATE(CURR[[#This Row],[YEAR]],CURR[[#This Row],[MONTH]],1)</f>
        <v>45108</v>
      </c>
      <c r="S4760" t="str">
        <f>IF(AND(CURR[[#This Row],[DATE]]&gt;=DATE(2023,6,1),CURR[[#This Row],[DATE]]&lt;=DATE(2024,5,31)),"Y","N")</f>
        <v>Y</v>
      </c>
    </row>
    <row r="4761" spans="1:19" x14ac:dyDescent="0.25">
      <c r="A4761" t="s">
        <v>92</v>
      </c>
      <c r="B4761" t="s">
        <v>14</v>
      </c>
      <c r="C4761" t="s">
        <v>18</v>
      </c>
      <c r="D4761" s="1">
        <v>17281.106500000002</v>
      </c>
      <c r="E4761" s="1">
        <v>83067.432039999985</v>
      </c>
      <c r="F4761" s="13">
        <v>0.20803708596262521</v>
      </c>
      <c r="G4761" s="13">
        <v>0</v>
      </c>
      <c r="H4761" t="s">
        <v>21</v>
      </c>
      <c r="I4761" t="s">
        <v>23</v>
      </c>
      <c r="J4761">
        <v>2023</v>
      </c>
      <c r="K4761">
        <v>7</v>
      </c>
      <c r="L4761" s="12">
        <v>-7.8844395506300096</v>
      </c>
      <c r="M4761" s="1">
        <v>17281.106500000002</v>
      </c>
      <c r="N4761" s="12">
        <v>-13.591194937809375</v>
      </c>
      <c r="O4761" s="13">
        <v>0</v>
      </c>
      <c r="P4761" s="12">
        <v>0</v>
      </c>
      <c r="Q4761" s="12">
        <v>0</v>
      </c>
      <c r="R4761" s="2">
        <f>DATE(CURR[[#This Row],[YEAR]],CURR[[#This Row],[MONTH]],1)</f>
        <v>45108</v>
      </c>
      <c r="S4761" t="str">
        <f>IF(AND(CURR[[#This Row],[DATE]]&gt;=DATE(2023,6,1),CURR[[#This Row],[DATE]]&lt;=DATE(2024,5,31)),"Y","N")</f>
        <v>Y</v>
      </c>
    </row>
    <row r="4762" spans="1:19" x14ac:dyDescent="0.25">
      <c r="A4762" t="s">
        <v>92</v>
      </c>
      <c r="B4762" t="s">
        <v>14</v>
      </c>
      <c r="C4762" t="s">
        <v>18</v>
      </c>
      <c r="D4762" s="1">
        <v>17281.106500000002</v>
      </c>
      <c r="E4762" s="1">
        <v>83067.432039999985</v>
      </c>
      <c r="F4762" s="13">
        <v>0.20803708596262521</v>
      </c>
      <c r="G4762" s="13">
        <v>0</v>
      </c>
      <c r="H4762" t="s">
        <v>21</v>
      </c>
      <c r="I4762" t="s">
        <v>22</v>
      </c>
      <c r="J4762">
        <v>2023</v>
      </c>
      <c r="K4762">
        <v>7</v>
      </c>
      <c r="L4762" s="12">
        <v>-5.7067553871793653</v>
      </c>
      <c r="M4762" s="1">
        <v>17281.106500000002</v>
      </c>
      <c r="N4762" s="12">
        <v>-13.591194937809375</v>
      </c>
      <c r="O4762" s="13">
        <v>0</v>
      </c>
      <c r="P4762" s="12">
        <v>0</v>
      </c>
      <c r="Q4762" s="12">
        <v>0</v>
      </c>
      <c r="R4762" s="2">
        <f>DATE(CURR[[#This Row],[YEAR]],CURR[[#This Row],[MONTH]],1)</f>
        <v>45108</v>
      </c>
      <c r="S4762" t="str">
        <f>IF(AND(CURR[[#This Row],[DATE]]&gt;=DATE(2023,6,1),CURR[[#This Row],[DATE]]&lt;=DATE(2024,5,31)),"Y","N")</f>
        <v>Y</v>
      </c>
    </row>
    <row r="4763" spans="1:19" x14ac:dyDescent="0.25">
      <c r="A4763" t="s">
        <v>92</v>
      </c>
      <c r="B4763" t="s">
        <v>14</v>
      </c>
      <c r="C4763" t="s">
        <v>18</v>
      </c>
      <c r="D4763" s="1">
        <v>4913.7831360000009</v>
      </c>
      <c r="E4763" s="1">
        <v>30695.601228</v>
      </c>
      <c r="F4763" s="13">
        <v>0</v>
      </c>
      <c r="G4763" s="13">
        <v>0.16008101941061614</v>
      </c>
      <c r="H4763" t="s">
        <v>24</v>
      </c>
      <c r="I4763" t="s">
        <v>17</v>
      </c>
      <c r="J4763">
        <v>2023</v>
      </c>
      <c r="K4763">
        <v>7</v>
      </c>
      <c r="L4763" s="12">
        <v>-3.4740242959253953</v>
      </c>
      <c r="M4763" s="1">
        <v>17281.106500000002</v>
      </c>
      <c r="N4763" s="12">
        <v>-13.591194937809375</v>
      </c>
      <c r="O4763" s="13">
        <v>0.284344242424523</v>
      </c>
      <c r="P4763" s="12">
        <v>-3.8645780282354187</v>
      </c>
      <c r="Q4763" s="12">
        <v>-7.3386023241608136</v>
      </c>
      <c r="R4763" s="2">
        <f>DATE(CURR[[#This Row],[YEAR]],CURR[[#This Row],[MONTH]],1)</f>
        <v>45108</v>
      </c>
      <c r="S4763" t="str">
        <f>IF(AND(CURR[[#This Row],[DATE]]&gt;=DATE(2023,6,1),CURR[[#This Row],[DATE]]&lt;=DATE(2024,5,31)),"Y","N")</f>
        <v>Y</v>
      </c>
    </row>
    <row r="4764" spans="1:19" x14ac:dyDescent="0.25">
      <c r="A4764" t="s">
        <v>92</v>
      </c>
      <c r="B4764" t="s">
        <v>14</v>
      </c>
      <c r="C4764" t="s">
        <v>18</v>
      </c>
      <c r="D4764" s="1">
        <v>1360.3400519999998</v>
      </c>
      <c r="E4764" s="1">
        <v>21839.942336</v>
      </c>
      <c r="F4764" s="13">
        <v>0</v>
      </c>
      <c r="G4764" s="13">
        <v>6.2286796872978695E-2</v>
      </c>
      <c r="H4764" t="s">
        <v>25</v>
      </c>
      <c r="I4764" t="s">
        <v>17</v>
      </c>
      <c r="J4764">
        <v>2023</v>
      </c>
      <c r="K4764">
        <v>7</v>
      </c>
      <c r="L4764" s="12">
        <v>-2.0993643152721666</v>
      </c>
      <c r="M4764" s="1">
        <v>17281.106500000002</v>
      </c>
      <c r="N4764" s="12">
        <v>-13.591194937809375</v>
      </c>
      <c r="O4764" s="13">
        <v>7.871834202283283E-2</v>
      </c>
      <c r="P4764" s="12">
        <v>-1.0698763316134725</v>
      </c>
      <c r="Q4764" s="12">
        <v>-3.1692406468856391</v>
      </c>
      <c r="R4764" s="2">
        <f>DATE(CURR[[#This Row],[YEAR]],CURR[[#This Row],[MONTH]],1)</f>
        <v>45108</v>
      </c>
      <c r="S4764" t="str">
        <f>IF(AND(CURR[[#This Row],[DATE]]&gt;=DATE(2023,6,1),CURR[[#This Row],[DATE]]&lt;=DATE(2024,5,31)),"Y","N")</f>
        <v>Y</v>
      </c>
    </row>
    <row r="4765" spans="1:19" x14ac:dyDescent="0.25">
      <c r="A4765" t="s">
        <v>92</v>
      </c>
      <c r="B4765" t="s">
        <v>14</v>
      </c>
      <c r="C4765" t="s">
        <v>18</v>
      </c>
      <c r="D4765" s="1">
        <v>4191.4907359999997</v>
      </c>
      <c r="E4765" s="1">
        <v>8580.2405320000016</v>
      </c>
      <c r="F4765" s="13">
        <v>0</v>
      </c>
      <c r="G4765" s="13">
        <v>0.48850503903332754</v>
      </c>
      <c r="H4765" t="s">
        <v>26</v>
      </c>
      <c r="I4765" t="s">
        <v>17</v>
      </c>
      <c r="J4765">
        <v>2023</v>
      </c>
      <c r="K4765">
        <v>7</v>
      </c>
      <c r="L4765" s="12">
        <v>-11.41245451672448</v>
      </c>
      <c r="M4765" s="1">
        <v>17281.106500000002</v>
      </c>
      <c r="N4765" s="12">
        <v>-13.591194937809375</v>
      </c>
      <c r="O4765" s="13">
        <v>0.24254759010946431</v>
      </c>
      <c r="P4765" s="12">
        <v>-3.2965115788736146</v>
      </c>
      <c r="Q4765" s="12">
        <v>-14.708966095598095</v>
      </c>
      <c r="R4765" s="2">
        <f>DATE(CURR[[#This Row],[YEAR]],CURR[[#This Row],[MONTH]],1)</f>
        <v>45108</v>
      </c>
      <c r="S4765" t="str">
        <f>IF(AND(CURR[[#This Row],[DATE]]&gt;=DATE(2023,6,1),CURR[[#This Row],[DATE]]&lt;=DATE(2024,5,31)),"Y","N")</f>
        <v>Y</v>
      </c>
    </row>
    <row r="4766" spans="1:19" x14ac:dyDescent="0.25">
      <c r="A4766" t="s">
        <v>92</v>
      </c>
      <c r="B4766" t="s">
        <v>14</v>
      </c>
      <c r="C4766" t="s">
        <v>19</v>
      </c>
      <c r="D4766" s="1">
        <v>0</v>
      </c>
      <c r="E4766" s="1">
        <v>21951.647944</v>
      </c>
      <c r="F4766" s="13">
        <v>0</v>
      </c>
      <c r="G4766" s="13">
        <v>0</v>
      </c>
      <c r="H4766" t="s">
        <v>16</v>
      </c>
      <c r="I4766" t="s">
        <v>17</v>
      </c>
      <c r="J4766">
        <v>2023</v>
      </c>
      <c r="K4766">
        <v>7</v>
      </c>
      <c r="L4766" s="12">
        <v>0</v>
      </c>
      <c r="M4766" s="1">
        <v>23548.904871999999</v>
      </c>
      <c r="N4766" s="12">
        <v>-18.52067497456143</v>
      </c>
      <c r="O4766" s="13">
        <v>0</v>
      </c>
      <c r="P4766" s="12">
        <v>0</v>
      </c>
      <c r="Q4766" s="12">
        <v>0</v>
      </c>
      <c r="R4766" s="2">
        <f>DATE(CURR[[#This Row],[YEAR]],CURR[[#This Row],[MONTH]],1)</f>
        <v>45108</v>
      </c>
      <c r="S4766" t="str">
        <f>IF(AND(CURR[[#This Row],[DATE]]&gt;=DATE(2023,6,1),CURR[[#This Row],[DATE]]&lt;=DATE(2024,5,31)),"Y","N")</f>
        <v>Y</v>
      </c>
    </row>
    <row r="4767" spans="1:19" x14ac:dyDescent="0.25">
      <c r="A4767" t="s">
        <v>92</v>
      </c>
      <c r="B4767" t="s">
        <v>14</v>
      </c>
      <c r="C4767" t="s">
        <v>19</v>
      </c>
      <c r="D4767" s="1">
        <v>23548.904871999999</v>
      </c>
      <c r="E4767" s="1">
        <v>83067.432039999985</v>
      </c>
      <c r="F4767" s="13">
        <v>0.28349142731004789</v>
      </c>
      <c r="G4767" s="13">
        <v>0</v>
      </c>
      <c r="H4767" t="s">
        <v>21</v>
      </c>
      <c r="I4767" t="s">
        <v>23</v>
      </c>
      <c r="J4767">
        <v>2023</v>
      </c>
      <c r="K4767">
        <v>7</v>
      </c>
      <c r="L4767" s="12">
        <v>-10.744098877396565</v>
      </c>
      <c r="M4767" s="1">
        <v>23548.904871999999</v>
      </c>
      <c r="N4767" s="12">
        <v>-18.52067497456143</v>
      </c>
      <c r="O4767" s="13">
        <v>0</v>
      </c>
      <c r="P4767" s="12">
        <v>0</v>
      </c>
      <c r="Q4767" s="12">
        <v>0</v>
      </c>
      <c r="R4767" s="2">
        <f>DATE(CURR[[#This Row],[YEAR]],CURR[[#This Row],[MONTH]],1)</f>
        <v>45108</v>
      </c>
      <c r="S4767" t="str">
        <f>IF(AND(CURR[[#This Row],[DATE]]&gt;=DATE(2023,6,1),CURR[[#This Row],[DATE]]&lt;=DATE(2024,5,31)),"Y","N")</f>
        <v>Y</v>
      </c>
    </row>
    <row r="4768" spans="1:19" x14ac:dyDescent="0.25">
      <c r="A4768" t="s">
        <v>92</v>
      </c>
      <c r="B4768" t="s">
        <v>14</v>
      </c>
      <c r="C4768" t="s">
        <v>19</v>
      </c>
      <c r="D4768" s="1">
        <v>23548.904871999999</v>
      </c>
      <c r="E4768" s="1">
        <v>83067.432039999985</v>
      </c>
      <c r="F4768" s="13">
        <v>0.28349142731004789</v>
      </c>
      <c r="G4768" s="13">
        <v>0</v>
      </c>
      <c r="H4768" t="s">
        <v>21</v>
      </c>
      <c r="I4768" t="s">
        <v>22</v>
      </c>
      <c r="J4768">
        <v>2023</v>
      </c>
      <c r="K4768">
        <v>7</v>
      </c>
      <c r="L4768" s="12">
        <v>-7.7765760971648641</v>
      </c>
      <c r="M4768" s="1">
        <v>23548.904871999999</v>
      </c>
      <c r="N4768" s="12">
        <v>-18.52067497456143</v>
      </c>
      <c r="O4768" s="13">
        <v>0</v>
      </c>
      <c r="P4768" s="12">
        <v>0</v>
      </c>
      <c r="Q4768" s="12">
        <v>0</v>
      </c>
      <c r="R4768" s="2">
        <f>DATE(CURR[[#This Row],[YEAR]],CURR[[#This Row],[MONTH]],1)</f>
        <v>45108</v>
      </c>
      <c r="S4768" t="str">
        <f>IF(AND(CURR[[#This Row],[DATE]]&gt;=DATE(2023,6,1),CURR[[#This Row],[DATE]]&lt;=DATE(2024,5,31)),"Y","N")</f>
        <v>Y</v>
      </c>
    </row>
    <row r="4769" spans="1:19" x14ac:dyDescent="0.25">
      <c r="A4769" t="s">
        <v>92</v>
      </c>
      <c r="B4769" t="s">
        <v>14</v>
      </c>
      <c r="C4769" t="s">
        <v>19</v>
      </c>
      <c r="D4769" s="1">
        <v>7433.4547519999996</v>
      </c>
      <c r="E4769" s="1">
        <v>30695.601228</v>
      </c>
      <c r="F4769" s="13">
        <v>0</v>
      </c>
      <c r="G4769" s="13">
        <v>0.24216677486738164</v>
      </c>
      <c r="H4769" t="s">
        <v>24</v>
      </c>
      <c r="I4769" t="s">
        <v>17</v>
      </c>
      <c r="J4769">
        <v>2023</v>
      </c>
      <c r="K4769">
        <v>7</v>
      </c>
      <c r="L4769" s="12">
        <v>-5.2554216774270923</v>
      </c>
      <c r="M4769" s="1">
        <v>23548.904871999999</v>
      </c>
      <c r="N4769" s="12">
        <v>-18.52067497456143</v>
      </c>
      <c r="O4769" s="13">
        <v>0.31566031594269545</v>
      </c>
      <c r="P4769" s="12">
        <v>-5.8462421139420337</v>
      </c>
      <c r="Q4769" s="12">
        <v>-11.101663791369127</v>
      </c>
      <c r="R4769" s="2">
        <f>DATE(CURR[[#This Row],[YEAR]],CURR[[#This Row],[MONTH]],1)</f>
        <v>45108</v>
      </c>
      <c r="S4769" t="str">
        <f>IF(AND(CURR[[#This Row],[DATE]]&gt;=DATE(2023,6,1),CURR[[#This Row],[DATE]]&lt;=DATE(2024,5,31)),"Y","N")</f>
        <v>Y</v>
      </c>
    </row>
    <row r="4770" spans="1:19" x14ac:dyDescent="0.25">
      <c r="A4770" t="s">
        <v>92</v>
      </c>
      <c r="B4770" t="s">
        <v>14</v>
      </c>
      <c r="C4770" t="s">
        <v>19</v>
      </c>
      <c r="D4770" s="1">
        <v>15098.060203999999</v>
      </c>
      <c r="E4770" s="1">
        <v>21839.942336</v>
      </c>
      <c r="F4770" s="13">
        <v>0</v>
      </c>
      <c r="G4770" s="13">
        <v>0.69130494814141619</v>
      </c>
      <c r="H4770" t="s">
        <v>25</v>
      </c>
      <c r="I4770" t="s">
        <v>17</v>
      </c>
      <c r="J4770">
        <v>2023</v>
      </c>
      <c r="K4770">
        <v>7</v>
      </c>
      <c r="L4770" s="12">
        <v>-23.300298168467368</v>
      </c>
      <c r="M4770" s="1">
        <v>23548.904871999999</v>
      </c>
      <c r="N4770" s="12">
        <v>-18.52067497456143</v>
      </c>
      <c r="O4770" s="13">
        <v>0.64113640468911226</v>
      </c>
      <c r="P4770" s="12">
        <v>-11.874278965605932</v>
      </c>
      <c r="Q4770" s="12">
        <v>-35.174577134073303</v>
      </c>
      <c r="R4770" s="2">
        <f>DATE(CURR[[#This Row],[YEAR]],CURR[[#This Row],[MONTH]],1)</f>
        <v>45108</v>
      </c>
      <c r="S4770" t="str">
        <f>IF(AND(CURR[[#This Row],[DATE]]&gt;=DATE(2023,6,1),CURR[[#This Row],[DATE]]&lt;=DATE(2024,5,31)),"Y","N")</f>
        <v>Y</v>
      </c>
    </row>
    <row r="4771" spans="1:19" x14ac:dyDescent="0.25">
      <c r="A4771" t="s">
        <v>92</v>
      </c>
      <c r="B4771" t="s">
        <v>14</v>
      </c>
      <c r="C4771" t="s">
        <v>19</v>
      </c>
      <c r="D4771" s="1">
        <v>1017.389916</v>
      </c>
      <c r="E4771" s="1">
        <v>8580.2405320000016</v>
      </c>
      <c r="F4771" s="13">
        <v>0</v>
      </c>
      <c r="G4771" s="13">
        <v>0.11857358919084436</v>
      </c>
      <c r="H4771" t="s">
        <v>26</v>
      </c>
      <c r="I4771" t="s">
        <v>17</v>
      </c>
      <c r="J4771">
        <v>2023</v>
      </c>
      <c r="K4771">
        <v>7</v>
      </c>
      <c r="L4771" s="12">
        <v>-2.7701161408755985</v>
      </c>
      <c r="M4771" s="1">
        <v>23548.904871999999</v>
      </c>
      <c r="N4771" s="12">
        <v>-18.52067497456143</v>
      </c>
      <c r="O4771" s="13">
        <v>4.3203279368192272E-2</v>
      </c>
      <c r="P4771" s="12">
        <v>-0.80015389501346479</v>
      </c>
      <c r="Q4771" s="12">
        <v>-3.5702700358890631</v>
      </c>
      <c r="R4771" s="2">
        <f>DATE(CURR[[#This Row],[YEAR]],CURR[[#This Row],[MONTH]],1)</f>
        <v>45108</v>
      </c>
      <c r="S4771" t="str">
        <f>IF(AND(CURR[[#This Row],[DATE]]&gt;=DATE(2023,6,1),CURR[[#This Row],[DATE]]&lt;=DATE(2024,5,31)),"Y","N")</f>
        <v>Y</v>
      </c>
    </row>
    <row r="4772" spans="1:19" x14ac:dyDescent="0.25">
      <c r="A4772" t="s">
        <v>92</v>
      </c>
      <c r="B4772" t="s">
        <v>14</v>
      </c>
      <c r="C4772" t="s">
        <v>20</v>
      </c>
      <c r="D4772" s="1">
        <v>10769.791800000001</v>
      </c>
      <c r="E4772" s="1">
        <v>21951.647944</v>
      </c>
      <c r="F4772" s="13">
        <v>0</v>
      </c>
      <c r="G4772" s="13">
        <v>0.4906142731276667</v>
      </c>
      <c r="H4772" t="s">
        <v>16</v>
      </c>
      <c r="I4772" t="s">
        <v>17</v>
      </c>
      <c r="J4772">
        <v>2023</v>
      </c>
      <c r="K4772">
        <v>7</v>
      </c>
      <c r="L4772" s="12">
        <v>-5.6057750074935866</v>
      </c>
      <c r="M4772" s="1">
        <v>28246.791035999999</v>
      </c>
      <c r="N4772" s="12">
        <v>-22.215454973201073</v>
      </c>
      <c r="O4772" s="13">
        <v>0.38127487778254548</v>
      </c>
      <c r="P4772" s="12">
        <v>-8.4701948797908813</v>
      </c>
      <c r="Q4772" s="12">
        <v>-14.075969887284469</v>
      </c>
      <c r="R4772" s="2">
        <f>DATE(CURR[[#This Row],[YEAR]],CURR[[#This Row],[MONTH]],1)</f>
        <v>45108</v>
      </c>
      <c r="S4772" t="str">
        <f>IF(AND(CURR[[#This Row],[DATE]]&gt;=DATE(2023,6,1),CURR[[#This Row],[DATE]]&lt;=DATE(2024,5,31)),"Y","N")</f>
        <v>Y</v>
      </c>
    </row>
    <row r="4773" spans="1:19" x14ac:dyDescent="0.25">
      <c r="A4773" t="s">
        <v>92</v>
      </c>
      <c r="B4773" t="s">
        <v>14</v>
      </c>
      <c r="C4773" t="s">
        <v>20</v>
      </c>
      <c r="D4773" s="1">
        <v>28246.791035999999</v>
      </c>
      <c r="E4773" s="1">
        <v>83067.432039999985</v>
      </c>
      <c r="F4773" s="13">
        <v>0.34004651813960191</v>
      </c>
      <c r="G4773" s="13">
        <v>0</v>
      </c>
      <c r="H4773" t="s">
        <v>21</v>
      </c>
      <c r="I4773" t="s">
        <v>23</v>
      </c>
      <c r="J4773">
        <v>2023</v>
      </c>
      <c r="K4773">
        <v>7</v>
      </c>
      <c r="L4773" s="12">
        <v>-12.887491690570833</v>
      </c>
      <c r="M4773" s="1">
        <v>28246.791035999999</v>
      </c>
      <c r="N4773" s="12">
        <v>-22.215454973201073</v>
      </c>
      <c r="O4773" s="13">
        <v>0</v>
      </c>
      <c r="P4773" s="12">
        <v>0</v>
      </c>
      <c r="Q4773" s="12">
        <v>0</v>
      </c>
      <c r="R4773" s="2">
        <f>DATE(CURR[[#This Row],[YEAR]],CURR[[#This Row],[MONTH]],1)</f>
        <v>45108</v>
      </c>
      <c r="S4773" t="str">
        <f>IF(AND(CURR[[#This Row],[DATE]]&gt;=DATE(2023,6,1),CURR[[#This Row],[DATE]]&lt;=DATE(2024,5,31)),"Y","N")</f>
        <v>Y</v>
      </c>
    </row>
    <row r="4774" spans="1:19" x14ac:dyDescent="0.25">
      <c r="A4774" t="s">
        <v>92</v>
      </c>
      <c r="B4774" t="s">
        <v>14</v>
      </c>
      <c r="C4774" t="s">
        <v>20</v>
      </c>
      <c r="D4774" s="1">
        <v>28246.791035999999</v>
      </c>
      <c r="E4774" s="1">
        <v>83067.432039999985</v>
      </c>
      <c r="F4774" s="13">
        <v>0.34004651813960191</v>
      </c>
      <c r="G4774" s="13">
        <v>0</v>
      </c>
      <c r="H4774" t="s">
        <v>21</v>
      </c>
      <c r="I4774" t="s">
        <v>22</v>
      </c>
      <c r="J4774">
        <v>2023</v>
      </c>
      <c r="K4774">
        <v>7</v>
      </c>
      <c r="L4774" s="12">
        <v>-9.3279632826302397</v>
      </c>
      <c r="M4774" s="1">
        <v>28246.791035999999</v>
      </c>
      <c r="N4774" s="12">
        <v>-22.215454973201073</v>
      </c>
      <c r="O4774" s="13">
        <v>0</v>
      </c>
      <c r="P4774" s="12">
        <v>0</v>
      </c>
      <c r="Q4774" s="12">
        <v>0</v>
      </c>
      <c r="R4774" s="2">
        <f>DATE(CURR[[#This Row],[YEAR]],CURR[[#This Row],[MONTH]],1)</f>
        <v>45108</v>
      </c>
      <c r="S4774" t="str">
        <f>IF(AND(CURR[[#This Row],[DATE]]&gt;=DATE(2023,6,1),CURR[[#This Row],[DATE]]&lt;=DATE(2024,5,31)),"Y","N")</f>
        <v>Y</v>
      </c>
    </row>
    <row r="4775" spans="1:19" x14ac:dyDescent="0.25">
      <c r="A4775" t="s">
        <v>92</v>
      </c>
      <c r="B4775" t="s">
        <v>14</v>
      </c>
      <c r="C4775" t="s">
        <v>20</v>
      </c>
      <c r="D4775" s="1">
        <v>12304.940956</v>
      </c>
      <c r="E4775" s="1">
        <v>30695.601228</v>
      </c>
      <c r="F4775" s="13">
        <v>0</v>
      </c>
      <c r="G4775" s="13">
        <v>0.40086984661423231</v>
      </c>
      <c r="H4775" t="s">
        <v>24</v>
      </c>
      <c r="I4775" t="s">
        <v>17</v>
      </c>
      <c r="J4775">
        <v>2023</v>
      </c>
      <c r="K4775">
        <v>7</v>
      </c>
      <c r="L4775" s="12">
        <v>-8.6995422178663002</v>
      </c>
      <c r="M4775" s="1">
        <v>28246.791035999999</v>
      </c>
      <c r="N4775" s="12">
        <v>-22.215454973201073</v>
      </c>
      <c r="O4775" s="13">
        <v>0.43562261427563886</v>
      </c>
      <c r="P4775" s="12">
        <v>-9.6775545727485941</v>
      </c>
      <c r="Q4775" s="12">
        <v>-18.377096790614893</v>
      </c>
      <c r="R4775" s="2">
        <f>DATE(CURR[[#This Row],[YEAR]],CURR[[#This Row],[MONTH]],1)</f>
        <v>45108</v>
      </c>
      <c r="S4775" t="str">
        <f>IF(AND(CURR[[#This Row],[DATE]]&gt;=DATE(2023,6,1),CURR[[#This Row],[DATE]]&lt;=DATE(2024,5,31)),"Y","N")</f>
        <v>Y</v>
      </c>
    </row>
    <row r="4776" spans="1:19" x14ac:dyDescent="0.25">
      <c r="A4776" t="s">
        <v>92</v>
      </c>
      <c r="B4776" t="s">
        <v>14</v>
      </c>
      <c r="C4776" t="s">
        <v>20</v>
      </c>
      <c r="D4776" s="1">
        <v>3546.8397760000007</v>
      </c>
      <c r="E4776" s="1">
        <v>21839.942336</v>
      </c>
      <c r="F4776" s="13">
        <v>0</v>
      </c>
      <c r="G4776" s="13">
        <v>0.1624015174322849</v>
      </c>
      <c r="H4776" t="s">
        <v>25</v>
      </c>
      <c r="I4776" t="s">
        <v>17</v>
      </c>
      <c r="J4776">
        <v>2023</v>
      </c>
      <c r="K4776">
        <v>7</v>
      </c>
      <c r="L4776" s="12">
        <v>-5.4737114053025966</v>
      </c>
      <c r="M4776" s="1">
        <v>28246.791035999999</v>
      </c>
      <c r="N4776" s="12">
        <v>-22.215454973201073</v>
      </c>
      <c r="O4776" s="13">
        <v>0.12556611373941984</v>
      </c>
      <c r="P4776" s="12">
        <v>-2.789508345937926</v>
      </c>
      <c r="Q4776" s="12">
        <v>-8.2632197512405234</v>
      </c>
      <c r="R4776" s="2">
        <f>DATE(CURR[[#This Row],[YEAR]],CURR[[#This Row],[MONTH]],1)</f>
        <v>45108</v>
      </c>
      <c r="S4776" t="str">
        <f>IF(AND(CURR[[#This Row],[DATE]]&gt;=DATE(2023,6,1),CURR[[#This Row],[DATE]]&lt;=DATE(2024,5,31)),"Y","N")</f>
        <v>Y</v>
      </c>
    </row>
    <row r="4777" spans="1:19" x14ac:dyDescent="0.25">
      <c r="A4777" t="s">
        <v>92</v>
      </c>
      <c r="B4777" t="s">
        <v>14</v>
      </c>
      <c r="C4777" t="s">
        <v>20</v>
      </c>
      <c r="D4777" s="1">
        <v>1625.2185039999999</v>
      </c>
      <c r="E4777" s="1">
        <v>8580.2405320000016</v>
      </c>
      <c r="F4777" s="13">
        <v>0</v>
      </c>
      <c r="G4777" s="13">
        <v>0.18941409601965689</v>
      </c>
      <c r="H4777" t="s">
        <v>26</v>
      </c>
      <c r="I4777" t="s">
        <v>17</v>
      </c>
      <c r="J4777">
        <v>2023</v>
      </c>
      <c r="K4777">
        <v>7</v>
      </c>
      <c r="L4777" s="12">
        <v>-4.4250920316573037</v>
      </c>
      <c r="M4777" s="1">
        <v>28246.791035999999</v>
      </c>
      <c r="N4777" s="12">
        <v>-22.215454973201073</v>
      </c>
      <c r="O4777" s="13">
        <v>5.7536394202395938E-2</v>
      </c>
      <c r="P4777" s="12">
        <v>-1.2781971747236742</v>
      </c>
      <c r="Q4777" s="12">
        <v>-5.7032892063809779</v>
      </c>
      <c r="R4777" s="2">
        <f>DATE(CURR[[#This Row],[YEAR]],CURR[[#This Row],[MONTH]],1)</f>
        <v>45108</v>
      </c>
      <c r="S4777" t="str">
        <f>IF(AND(CURR[[#This Row],[DATE]]&gt;=DATE(2023,6,1),CURR[[#This Row],[DATE]]&lt;=DATE(2024,5,31)),"Y","N")</f>
        <v>Y</v>
      </c>
    </row>
    <row r="4778" spans="1:19" x14ac:dyDescent="0.25">
      <c r="A4778" t="s">
        <v>92</v>
      </c>
      <c r="B4778" t="s">
        <v>110</v>
      </c>
      <c r="C4778" t="s">
        <v>15</v>
      </c>
      <c r="D4778" s="1">
        <v>1730357.5240520008</v>
      </c>
      <c r="E4778" s="1">
        <v>9018269.9381480031</v>
      </c>
      <c r="F4778" s="13">
        <v>0</v>
      </c>
      <c r="G4778" s="13">
        <v>0.19187244736736589</v>
      </c>
      <c r="H4778" t="s">
        <v>16</v>
      </c>
      <c r="I4778" t="s">
        <v>17</v>
      </c>
      <c r="J4778">
        <v>2023</v>
      </c>
      <c r="K4778">
        <v>7</v>
      </c>
      <c r="L4778" s="12">
        <v>-2.1923409672158463</v>
      </c>
      <c r="M4778" s="1">
        <v>5712485.1750450078</v>
      </c>
      <c r="N4778" s="12">
        <v>-10.690016468943039</v>
      </c>
      <c r="O4778" s="13">
        <v>0.30290801131722284</v>
      </c>
      <c r="P4778" s="12">
        <v>-3.2380916295558966</v>
      </c>
      <c r="Q4778" s="12">
        <v>-5.4304325967717428</v>
      </c>
      <c r="R4778" s="2">
        <f>DATE(CURR[[#This Row],[YEAR]],CURR[[#This Row],[MONTH]],1)</f>
        <v>45108</v>
      </c>
      <c r="S4778" t="str">
        <f>IF(AND(CURR[[#This Row],[DATE]]&gt;=DATE(2023,6,1),CURR[[#This Row],[DATE]]&lt;=DATE(2024,5,31)),"Y","N")</f>
        <v>Y</v>
      </c>
    </row>
    <row r="4779" spans="1:19" x14ac:dyDescent="0.25">
      <c r="A4779" t="s">
        <v>92</v>
      </c>
      <c r="B4779" t="s">
        <v>110</v>
      </c>
      <c r="C4779" t="s">
        <v>15</v>
      </c>
      <c r="D4779" s="1">
        <v>5712485.1750450078</v>
      </c>
      <c r="E4779" s="1">
        <v>34911104.695349045</v>
      </c>
      <c r="F4779" s="13">
        <v>0.16362945901869561</v>
      </c>
      <c r="G4779" s="13">
        <v>0</v>
      </c>
      <c r="H4779" t="s">
        <v>21</v>
      </c>
      <c r="I4779" t="s">
        <v>23</v>
      </c>
      <c r="J4779">
        <v>2023</v>
      </c>
      <c r="K4779">
        <v>7</v>
      </c>
      <c r="L4779" s="12">
        <v>-6.2014259254091506</v>
      </c>
      <c r="M4779" s="1">
        <v>5712485.1750450078</v>
      </c>
      <c r="N4779" s="12">
        <v>-10.690016468943039</v>
      </c>
      <c r="O4779" s="13">
        <v>0</v>
      </c>
      <c r="P4779" s="12">
        <v>0</v>
      </c>
      <c r="Q4779" s="12">
        <v>0</v>
      </c>
      <c r="R4779" s="2">
        <f>DATE(CURR[[#This Row],[YEAR]],CURR[[#This Row],[MONTH]],1)</f>
        <v>45108</v>
      </c>
      <c r="S4779" t="str">
        <f>IF(AND(CURR[[#This Row],[DATE]]&gt;=DATE(2023,6,1),CURR[[#This Row],[DATE]]&lt;=DATE(2024,5,31)),"Y","N")</f>
        <v>Y</v>
      </c>
    </row>
    <row r="4780" spans="1:19" x14ac:dyDescent="0.25">
      <c r="A4780" t="s">
        <v>92</v>
      </c>
      <c r="B4780" t="s">
        <v>110</v>
      </c>
      <c r="C4780" t="s">
        <v>15</v>
      </c>
      <c r="D4780" s="1">
        <v>5712485.1750450078</v>
      </c>
      <c r="E4780" s="1">
        <v>34911104.695349045</v>
      </c>
      <c r="F4780" s="13">
        <v>0.16362945901869561</v>
      </c>
      <c r="G4780" s="13">
        <v>0</v>
      </c>
      <c r="H4780" t="s">
        <v>21</v>
      </c>
      <c r="I4780" t="s">
        <v>22</v>
      </c>
      <c r="J4780">
        <v>2023</v>
      </c>
      <c r="K4780">
        <v>7</v>
      </c>
      <c r="L4780" s="12">
        <v>-4.4885905435338884</v>
      </c>
      <c r="M4780" s="1">
        <v>5712485.1750450078</v>
      </c>
      <c r="N4780" s="12">
        <v>-10.690016468943039</v>
      </c>
      <c r="O4780" s="13">
        <v>0</v>
      </c>
      <c r="P4780" s="12">
        <v>0</v>
      </c>
      <c r="Q4780" s="12">
        <v>0</v>
      </c>
      <c r="R4780" s="2">
        <f>DATE(CURR[[#This Row],[YEAR]],CURR[[#This Row],[MONTH]],1)</f>
        <v>45108</v>
      </c>
      <c r="S4780" t="str">
        <f>IF(AND(CURR[[#This Row],[DATE]]&gt;=DATE(2023,6,1),CURR[[#This Row],[DATE]]&lt;=DATE(2024,5,31)),"Y","N")</f>
        <v>Y</v>
      </c>
    </row>
    <row r="4781" spans="1:19" x14ac:dyDescent="0.25">
      <c r="A4781" t="s">
        <v>92</v>
      </c>
      <c r="B4781" t="s">
        <v>110</v>
      </c>
      <c r="C4781" t="s">
        <v>15</v>
      </c>
      <c r="D4781" s="1">
        <v>2410280.1284029977</v>
      </c>
      <c r="E4781" s="1">
        <v>12118351.093982004</v>
      </c>
      <c r="F4781" s="13">
        <v>0</v>
      </c>
      <c r="G4781" s="13">
        <v>0.19889505673754143</v>
      </c>
      <c r="H4781" t="s">
        <v>24</v>
      </c>
      <c r="I4781" t="s">
        <v>17</v>
      </c>
      <c r="J4781">
        <v>2023</v>
      </c>
      <c r="K4781">
        <v>7</v>
      </c>
      <c r="L4781" s="12">
        <v>-4.3163534439602396</v>
      </c>
      <c r="M4781" s="1">
        <v>5712485.1750450078</v>
      </c>
      <c r="N4781" s="12">
        <v>-10.690016468943039</v>
      </c>
      <c r="O4781" s="13">
        <v>0.42193197085785128</v>
      </c>
      <c r="P4781" s="12">
        <v>-4.5104597172440242</v>
      </c>
      <c r="Q4781" s="12">
        <v>-8.8268131612042637</v>
      </c>
      <c r="R4781" s="2">
        <f>DATE(CURR[[#This Row],[YEAR]],CURR[[#This Row],[MONTH]],1)</f>
        <v>45108</v>
      </c>
      <c r="S4781" t="str">
        <f>IF(AND(CURR[[#This Row],[DATE]]&gt;=DATE(2023,6,1),CURR[[#This Row],[DATE]]&lt;=DATE(2024,5,31)),"Y","N")</f>
        <v>Y</v>
      </c>
    </row>
    <row r="4782" spans="1:19" x14ac:dyDescent="0.25">
      <c r="A4782" t="s">
        <v>92</v>
      </c>
      <c r="B4782" t="s">
        <v>110</v>
      </c>
      <c r="C4782" t="s">
        <v>15</v>
      </c>
      <c r="D4782" s="1">
        <v>763120.71571500006</v>
      </c>
      <c r="E4782" s="1">
        <v>9482586.9482730031</v>
      </c>
      <c r="F4782" s="13">
        <v>0</v>
      </c>
      <c r="G4782" s="13">
        <v>8.0476005111029494E-2</v>
      </c>
      <c r="H4782" t="s">
        <v>25</v>
      </c>
      <c r="I4782" t="s">
        <v>17</v>
      </c>
      <c r="J4782">
        <v>2023</v>
      </c>
      <c r="K4782">
        <v>7</v>
      </c>
      <c r="L4782" s="12">
        <v>-2.7124280240368104</v>
      </c>
      <c r="M4782" s="1">
        <v>5712485.1750450078</v>
      </c>
      <c r="N4782" s="12">
        <v>-10.690016468943039</v>
      </c>
      <c r="O4782" s="13">
        <v>0.13358821814517663</v>
      </c>
      <c r="P4782" s="12">
        <v>-1.4280602520286936</v>
      </c>
      <c r="Q4782" s="12">
        <v>-4.1404882760655042</v>
      </c>
      <c r="R4782" s="2">
        <f>DATE(CURR[[#This Row],[YEAR]],CURR[[#This Row],[MONTH]],1)</f>
        <v>45108</v>
      </c>
      <c r="S4782" t="str">
        <f>IF(AND(CURR[[#This Row],[DATE]]&gt;=DATE(2023,6,1),CURR[[#This Row],[DATE]]&lt;=DATE(2024,5,31)),"Y","N")</f>
        <v>Y</v>
      </c>
    </row>
    <row r="4783" spans="1:19" x14ac:dyDescent="0.25">
      <c r="A4783" t="s">
        <v>92</v>
      </c>
      <c r="B4783" t="s">
        <v>110</v>
      </c>
      <c r="C4783" t="s">
        <v>15</v>
      </c>
      <c r="D4783" s="1">
        <v>808726.80687499989</v>
      </c>
      <c r="E4783" s="1">
        <v>4291896.7149460027</v>
      </c>
      <c r="F4783" s="13">
        <v>0</v>
      </c>
      <c r="G4783" s="13">
        <v>0.18843109715541573</v>
      </c>
      <c r="H4783" t="s">
        <v>26</v>
      </c>
      <c r="I4783" t="s">
        <v>17</v>
      </c>
      <c r="J4783">
        <v>2023</v>
      </c>
      <c r="K4783">
        <v>7</v>
      </c>
      <c r="L4783" s="12">
        <v>-4.4021272126037605</v>
      </c>
      <c r="M4783" s="1">
        <v>5712485.1750450078</v>
      </c>
      <c r="N4783" s="12">
        <v>-10.690016468943039</v>
      </c>
      <c r="O4783" s="13">
        <v>0.14157179967974762</v>
      </c>
      <c r="P4783" s="12">
        <v>-1.5134048701144069</v>
      </c>
      <c r="Q4783" s="12">
        <v>-5.9155320827181672</v>
      </c>
      <c r="R4783" s="2">
        <f>DATE(CURR[[#This Row],[YEAR]],CURR[[#This Row],[MONTH]],1)</f>
        <v>45108</v>
      </c>
      <c r="S4783" t="str">
        <f>IF(AND(CURR[[#This Row],[DATE]]&gt;=DATE(2023,6,1),CURR[[#This Row],[DATE]]&lt;=DATE(2024,5,31)),"Y","N")</f>
        <v>Y</v>
      </c>
    </row>
    <row r="4784" spans="1:19" x14ac:dyDescent="0.25">
      <c r="A4784" t="s">
        <v>92</v>
      </c>
      <c r="B4784" t="s">
        <v>110</v>
      </c>
      <c r="C4784" t="s">
        <v>18</v>
      </c>
      <c r="D4784" s="1">
        <v>3363208.167479001</v>
      </c>
      <c r="E4784" s="1">
        <v>9018269.9381480031</v>
      </c>
      <c r="F4784" s="13">
        <v>0</v>
      </c>
      <c r="G4784" s="13">
        <v>0.37293274547619842</v>
      </c>
      <c r="H4784" t="s">
        <v>16</v>
      </c>
      <c r="I4784" t="s">
        <v>17</v>
      </c>
      <c r="J4784">
        <v>2023</v>
      </c>
      <c r="K4784">
        <v>7</v>
      </c>
      <c r="L4784" s="12">
        <v>-4.2611419572834848</v>
      </c>
      <c r="M4784" s="1">
        <v>9282873.7804559935</v>
      </c>
      <c r="N4784" s="12">
        <v>-17.3714365204304</v>
      </c>
      <c r="O4784" s="13">
        <v>0.36230247733841248</v>
      </c>
      <c r="P4784" s="12">
        <v>-6.2937144862789056</v>
      </c>
      <c r="Q4784" s="12">
        <v>-10.55485644356239</v>
      </c>
      <c r="R4784" s="2">
        <f>DATE(CURR[[#This Row],[YEAR]],CURR[[#This Row],[MONTH]],1)</f>
        <v>45108</v>
      </c>
      <c r="S4784" t="str">
        <f>IF(AND(CURR[[#This Row],[DATE]]&gt;=DATE(2023,6,1),CURR[[#This Row],[DATE]]&lt;=DATE(2024,5,31)),"Y","N")</f>
        <v>Y</v>
      </c>
    </row>
    <row r="4785" spans="1:19" x14ac:dyDescent="0.25">
      <c r="A4785" t="s">
        <v>92</v>
      </c>
      <c r="B4785" t="s">
        <v>110</v>
      </c>
      <c r="C4785" t="s">
        <v>18</v>
      </c>
      <c r="D4785" s="1">
        <v>9282873.7804559935</v>
      </c>
      <c r="E4785" s="1">
        <v>34911104.695349045</v>
      </c>
      <c r="F4785" s="13">
        <v>0.26590031628797711</v>
      </c>
      <c r="G4785" s="13">
        <v>0</v>
      </c>
      <c r="H4785" t="s">
        <v>21</v>
      </c>
      <c r="I4785" t="s">
        <v>23</v>
      </c>
      <c r="J4785">
        <v>2023</v>
      </c>
      <c r="K4785">
        <v>7</v>
      </c>
      <c r="L4785" s="12">
        <v>-10.077409806838945</v>
      </c>
      <c r="M4785" s="1">
        <v>9282873.7804559935</v>
      </c>
      <c r="N4785" s="12">
        <v>-17.3714365204304</v>
      </c>
      <c r="O4785" s="13">
        <v>0</v>
      </c>
      <c r="P4785" s="12">
        <v>0</v>
      </c>
      <c r="Q4785" s="12">
        <v>0</v>
      </c>
      <c r="R4785" s="2">
        <f>DATE(CURR[[#This Row],[YEAR]],CURR[[#This Row],[MONTH]],1)</f>
        <v>45108</v>
      </c>
      <c r="S4785" t="str">
        <f>IF(AND(CURR[[#This Row],[DATE]]&gt;=DATE(2023,6,1),CURR[[#This Row],[DATE]]&lt;=DATE(2024,5,31)),"Y","N")</f>
        <v>Y</v>
      </c>
    </row>
    <row r="4786" spans="1:19" x14ac:dyDescent="0.25">
      <c r="A4786" t="s">
        <v>92</v>
      </c>
      <c r="B4786" t="s">
        <v>110</v>
      </c>
      <c r="C4786" t="s">
        <v>18</v>
      </c>
      <c r="D4786" s="1">
        <v>9282873.7804559935</v>
      </c>
      <c r="E4786" s="1">
        <v>34911104.695349045</v>
      </c>
      <c r="F4786" s="13">
        <v>0.26590031628797711</v>
      </c>
      <c r="G4786" s="13">
        <v>0</v>
      </c>
      <c r="H4786" t="s">
        <v>21</v>
      </c>
      <c r="I4786" t="s">
        <v>22</v>
      </c>
      <c r="J4786">
        <v>2023</v>
      </c>
      <c r="K4786">
        <v>7</v>
      </c>
      <c r="L4786" s="12">
        <v>-7.2940267135914567</v>
      </c>
      <c r="M4786" s="1">
        <v>9282873.7804559935</v>
      </c>
      <c r="N4786" s="12">
        <v>-17.3714365204304</v>
      </c>
      <c r="O4786" s="13">
        <v>0</v>
      </c>
      <c r="P4786" s="12">
        <v>0</v>
      </c>
      <c r="Q4786" s="12">
        <v>0</v>
      </c>
      <c r="R4786" s="2">
        <f>DATE(CURR[[#This Row],[YEAR]],CURR[[#This Row],[MONTH]],1)</f>
        <v>45108</v>
      </c>
      <c r="S4786" t="str">
        <f>IF(AND(CURR[[#This Row],[DATE]]&gt;=DATE(2023,6,1),CURR[[#This Row],[DATE]]&lt;=DATE(2024,5,31)),"Y","N")</f>
        <v>Y</v>
      </c>
    </row>
    <row r="4787" spans="1:19" x14ac:dyDescent="0.25">
      <c r="A4787" t="s">
        <v>92</v>
      </c>
      <c r="B4787" t="s">
        <v>110</v>
      </c>
      <c r="C4787" t="s">
        <v>18</v>
      </c>
      <c r="D4787" s="1">
        <v>2430799.5800449993</v>
      </c>
      <c r="E4787" s="1">
        <v>12118351.093982004</v>
      </c>
      <c r="F4787" s="13">
        <v>0</v>
      </c>
      <c r="G4787" s="13">
        <v>0.20058831116488604</v>
      </c>
      <c r="H4787" t="s">
        <v>24</v>
      </c>
      <c r="I4787" t="s">
        <v>17</v>
      </c>
      <c r="J4787">
        <v>2023</v>
      </c>
      <c r="K4787">
        <v>7</v>
      </c>
      <c r="L4787" s="12">
        <v>-4.3530998804924161</v>
      </c>
      <c r="M4787" s="1">
        <v>9282873.7804559935</v>
      </c>
      <c r="N4787" s="12">
        <v>-17.3714365204304</v>
      </c>
      <c r="O4787" s="13">
        <v>0.26185851898177953</v>
      </c>
      <c r="P4787" s="12">
        <v>-4.5488586398259026</v>
      </c>
      <c r="Q4787" s="12">
        <v>-8.9019585203183187</v>
      </c>
      <c r="R4787" s="2">
        <f>DATE(CURR[[#This Row],[YEAR]],CURR[[#This Row],[MONTH]],1)</f>
        <v>45108</v>
      </c>
      <c r="S4787" t="str">
        <f>IF(AND(CURR[[#This Row],[DATE]]&gt;=DATE(2023,6,1),CURR[[#This Row],[DATE]]&lt;=DATE(2024,5,31)),"Y","N")</f>
        <v>Y</v>
      </c>
    </row>
    <row r="4788" spans="1:19" x14ac:dyDescent="0.25">
      <c r="A4788" t="s">
        <v>92</v>
      </c>
      <c r="B4788" t="s">
        <v>110</v>
      </c>
      <c r="C4788" t="s">
        <v>18</v>
      </c>
      <c r="D4788" s="1">
        <v>1059038.8536239995</v>
      </c>
      <c r="E4788" s="1">
        <v>9482586.9482730031</v>
      </c>
      <c r="F4788" s="13">
        <v>0</v>
      </c>
      <c r="G4788" s="13">
        <v>0.11168248278671196</v>
      </c>
      <c r="H4788" t="s">
        <v>25</v>
      </c>
      <c r="I4788" t="s">
        <v>17</v>
      </c>
      <c r="J4788">
        <v>2023</v>
      </c>
      <c r="K4788">
        <v>7</v>
      </c>
      <c r="L4788" s="12">
        <v>-3.7642362551016908</v>
      </c>
      <c r="M4788" s="1">
        <v>9282873.7804559935</v>
      </c>
      <c r="N4788" s="12">
        <v>-17.3714365204304</v>
      </c>
      <c r="O4788" s="13">
        <v>0.11408523682113206</v>
      </c>
      <c r="P4788" s="12">
        <v>-1.9818244493565644</v>
      </c>
      <c r="Q4788" s="12">
        <v>-5.7460607044582552</v>
      </c>
      <c r="R4788" s="2">
        <f>DATE(CURR[[#This Row],[YEAR]],CURR[[#This Row],[MONTH]],1)</f>
        <v>45108</v>
      </c>
      <c r="S4788" t="str">
        <f>IF(AND(CURR[[#This Row],[DATE]]&gt;=DATE(2023,6,1),CURR[[#This Row],[DATE]]&lt;=DATE(2024,5,31)),"Y","N")</f>
        <v>Y</v>
      </c>
    </row>
    <row r="4789" spans="1:19" x14ac:dyDescent="0.25">
      <c r="A4789" t="s">
        <v>92</v>
      </c>
      <c r="B4789" t="s">
        <v>110</v>
      </c>
      <c r="C4789" t="s">
        <v>18</v>
      </c>
      <c r="D4789" s="1">
        <v>2429827.1793079996</v>
      </c>
      <c r="E4789" s="1">
        <v>4291896.7149460027</v>
      </c>
      <c r="F4789" s="13">
        <v>0</v>
      </c>
      <c r="G4789" s="13">
        <v>0.56614297609875497</v>
      </c>
      <c r="H4789" t="s">
        <v>26</v>
      </c>
      <c r="I4789" t="s">
        <v>17</v>
      </c>
      <c r="J4789">
        <v>2023</v>
      </c>
      <c r="K4789">
        <v>7</v>
      </c>
      <c r="L4789" s="12">
        <v>-13.226231969839063</v>
      </c>
      <c r="M4789" s="1">
        <v>9282873.7804559935</v>
      </c>
      <c r="N4789" s="12">
        <v>-17.3714365204304</v>
      </c>
      <c r="O4789" s="13">
        <v>0.26175376685867657</v>
      </c>
      <c r="P4789" s="12">
        <v>-4.5470389449690387</v>
      </c>
      <c r="Q4789" s="12">
        <v>-17.773270914808101</v>
      </c>
      <c r="R4789" s="2">
        <f>DATE(CURR[[#This Row],[YEAR]],CURR[[#This Row],[MONTH]],1)</f>
        <v>45108</v>
      </c>
      <c r="S4789" t="str">
        <f>IF(AND(CURR[[#This Row],[DATE]]&gt;=DATE(2023,6,1),CURR[[#This Row],[DATE]]&lt;=DATE(2024,5,31)),"Y","N")</f>
        <v>Y</v>
      </c>
    </row>
    <row r="4790" spans="1:19" x14ac:dyDescent="0.25">
      <c r="A4790" t="s">
        <v>92</v>
      </c>
      <c r="B4790" t="s">
        <v>110</v>
      </c>
      <c r="C4790" t="s">
        <v>19</v>
      </c>
      <c r="D4790" s="1">
        <v>44.182267000000003</v>
      </c>
      <c r="E4790" s="1">
        <v>9018269.9381480031</v>
      </c>
      <c r="F4790" s="13">
        <v>0</v>
      </c>
      <c r="G4790" s="13">
        <v>4.8991954446944946E-6</v>
      </c>
      <c r="H4790" t="s">
        <v>16</v>
      </c>
      <c r="I4790" t="s">
        <v>17</v>
      </c>
      <c r="J4790">
        <v>2023</v>
      </c>
      <c r="K4790">
        <v>7</v>
      </c>
      <c r="L4790" s="12">
        <v>-5.5978370147311739E-5</v>
      </c>
      <c r="M4790" s="1">
        <v>9561191.954644002</v>
      </c>
      <c r="N4790" s="12">
        <v>-17.892265157093345</v>
      </c>
      <c r="O4790" s="13">
        <v>4.6209998930666876E-6</v>
      </c>
      <c r="P4790" s="12">
        <v>-8.268015537764917E-5</v>
      </c>
      <c r="Q4790" s="12">
        <v>-1.386585255249609E-4</v>
      </c>
      <c r="R4790" s="2">
        <f>DATE(CURR[[#This Row],[YEAR]],CURR[[#This Row],[MONTH]],1)</f>
        <v>45108</v>
      </c>
      <c r="S4790" t="str">
        <f>IF(AND(CURR[[#This Row],[DATE]]&gt;=DATE(2023,6,1),CURR[[#This Row],[DATE]]&lt;=DATE(2024,5,31)),"Y","N")</f>
        <v>Y</v>
      </c>
    </row>
    <row r="4791" spans="1:19" x14ac:dyDescent="0.25">
      <c r="A4791" t="s">
        <v>92</v>
      </c>
      <c r="B4791" t="s">
        <v>110</v>
      </c>
      <c r="C4791" t="s">
        <v>19</v>
      </c>
      <c r="D4791" s="1">
        <v>9561191.954644002</v>
      </c>
      <c r="E4791" s="1">
        <v>34911104.695349045</v>
      </c>
      <c r="F4791" s="13">
        <v>0.27387251243062988</v>
      </c>
      <c r="G4791" s="13">
        <v>0</v>
      </c>
      <c r="H4791" t="s">
        <v>21</v>
      </c>
      <c r="I4791" t="s">
        <v>23</v>
      </c>
      <c r="J4791">
        <v>2023</v>
      </c>
      <c r="K4791">
        <v>7</v>
      </c>
      <c r="L4791" s="12">
        <v>-10.379549679072129</v>
      </c>
      <c r="M4791" s="1">
        <v>9561191.954644002</v>
      </c>
      <c r="N4791" s="12">
        <v>-17.892265157093345</v>
      </c>
      <c r="O4791" s="13">
        <v>0</v>
      </c>
      <c r="P4791" s="12">
        <v>0</v>
      </c>
      <c r="Q4791" s="12">
        <v>0</v>
      </c>
      <c r="R4791" s="2">
        <f>DATE(CURR[[#This Row],[YEAR]],CURR[[#This Row],[MONTH]],1)</f>
        <v>45108</v>
      </c>
      <c r="S4791" t="str">
        <f>IF(AND(CURR[[#This Row],[DATE]]&gt;=DATE(2023,6,1),CURR[[#This Row],[DATE]]&lt;=DATE(2024,5,31)),"Y","N")</f>
        <v>Y</v>
      </c>
    </row>
    <row r="4792" spans="1:19" x14ac:dyDescent="0.25">
      <c r="A4792" t="s">
        <v>92</v>
      </c>
      <c r="B4792" t="s">
        <v>110</v>
      </c>
      <c r="C4792" t="s">
        <v>19</v>
      </c>
      <c r="D4792" s="1">
        <v>9561191.954644002</v>
      </c>
      <c r="E4792" s="1">
        <v>34911104.695349045</v>
      </c>
      <c r="F4792" s="13">
        <v>0.27387251243062988</v>
      </c>
      <c r="G4792" s="13">
        <v>0</v>
      </c>
      <c r="H4792" t="s">
        <v>21</v>
      </c>
      <c r="I4792" t="s">
        <v>22</v>
      </c>
      <c r="J4792">
        <v>2023</v>
      </c>
      <c r="K4792">
        <v>7</v>
      </c>
      <c r="L4792" s="12">
        <v>-7.5127154780212164</v>
      </c>
      <c r="M4792" s="1">
        <v>9561191.954644002</v>
      </c>
      <c r="N4792" s="12">
        <v>-17.892265157093345</v>
      </c>
      <c r="O4792" s="13">
        <v>0</v>
      </c>
      <c r="P4792" s="12">
        <v>0</v>
      </c>
      <c r="Q4792" s="12">
        <v>0</v>
      </c>
      <c r="R4792" s="2">
        <f>DATE(CURR[[#This Row],[YEAR]],CURR[[#This Row],[MONTH]],1)</f>
        <v>45108</v>
      </c>
      <c r="S4792" t="str">
        <f>IF(AND(CURR[[#This Row],[DATE]]&gt;=DATE(2023,6,1),CURR[[#This Row],[DATE]]&lt;=DATE(2024,5,31)),"Y","N")</f>
        <v>Y</v>
      </c>
    </row>
    <row r="4793" spans="1:19" x14ac:dyDescent="0.25">
      <c r="A4793" t="s">
        <v>92</v>
      </c>
      <c r="B4793" t="s">
        <v>110</v>
      </c>
      <c r="C4793" t="s">
        <v>19</v>
      </c>
      <c r="D4793" s="1">
        <v>2850911.9824149976</v>
      </c>
      <c r="E4793" s="1">
        <v>12118351.093982004</v>
      </c>
      <c r="F4793" s="13">
        <v>0</v>
      </c>
      <c r="G4793" s="13">
        <v>0.23525576708458015</v>
      </c>
      <c r="H4793" t="s">
        <v>24</v>
      </c>
      <c r="I4793" t="s">
        <v>17</v>
      </c>
      <c r="J4793">
        <v>2023</v>
      </c>
      <c r="K4793">
        <v>7</v>
      </c>
      <c r="L4793" s="12">
        <v>-5.1054413172621098</v>
      </c>
      <c r="M4793" s="1">
        <v>9561191.954644002</v>
      </c>
      <c r="N4793" s="12">
        <v>-17.892265157093345</v>
      </c>
      <c r="O4793" s="13">
        <v>0.29817537352445589</v>
      </c>
      <c r="P4793" s="12">
        <v>-5.335032846414915</v>
      </c>
      <c r="Q4793" s="12">
        <v>-10.440474163677024</v>
      </c>
      <c r="R4793" s="2">
        <f>DATE(CURR[[#This Row],[YEAR]],CURR[[#This Row],[MONTH]],1)</f>
        <v>45108</v>
      </c>
      <c r="S4793" t="str">
        <f>IF(AND(CURR[[#This Row],[DATE]]&gt;=DATE(2023,6,1),CURR[[#This Row],[DATE]]&lt;=DATE(2024,5,31)),"Y","N")</f>
        <v>Y</v>
      </c>
    </row>
    <row r="4794" spans="1:19" x14ac:dyDescent="0.25">
      <c r="A4794" t="s">
        <v>92</v>
      </c>
      <c r="B4794" t="s">
        <v>110</v>
      </c>
      <c r="C4794" t="s">
        <v>19</v>
      </c>
      <c r="D4794" s="1">
        <v>6277805.743911</v>
      </c>
      <c r="E4794" s="1">
        <v>9482586.9482730031</v>
      </c>
      <c r="F4794" s="13">
        <v>0</v>
      </c>
      <c r="G4794" s="13">
        <v>0.66203513641963818</v>
      </c>
      <c r="H4794" t="s">
        <v>25</v>
      </c>
      <c r="I4794" t="s">
        <v>17</v>
      </c>
      <c r="J4794">
        <v>2023</v>
      </c>
      <c r="K4794">
        <v>7</v>
      </c>
      <c r="L4794" s="12">
        <v>-22.313764884876843</v>
      </c>
      <c r="M4794" s="1">
        <v>9561191.954644002</v>
      </c>
      <c r="N4794" s="12">
        <v>-17.892265157093345</v>
      </c>
      <c r="O4794" s="13">
        <v>0.65659237610659871</v>
      </c>
      <c r="P4794" s="12">
        <v>-11.747924893425225</v>
      </c>
      <c r="Q4794" s="12">
        <v>-34.061689778302068</v>
      </c>
      <c r="R4794" s="2">
        <f>DATE(CURR[[#This Row],[YEAR]],CURR[[#This Row],[MONTH]],1)</f>
        <v>45108</v>
      </c>
      <c r="S4794" t="str">
        <f>IF(AND(CURR[[#This Row],[DATE]]&gt;=DATE(2023,6,1),CURR[[#This Row],[DATE]]&lt;=DATE(2024,5,31)),"Y","N")</f>
        <v>Y</v>
      </c>
    </row>
    <row r="4795" spans="1:19" x14ac:dyDescent="0.25">
      <c r="A4795" t="s">
        <v>92</v>
      </c>
      <c r="B4795" t="s">
        <v>110</v>
      </c>
      <c r="C4795" t="s">
        <v>19</v>
      </c>
      <c r="D4795" s="1">
        <v>432430.04605099984</v>
      </c>
      <c r="E4795" s="1">
        <v>4291896.7149460027</v>
      </c>
      <c r="F4795" s="13">
        <v>0</v>
      </c>
      <c r="G4795" s="13">
        <v>0.10075499826105212</v>
      </c>
      <c r="H4795" t="s">
        <v>26</v>
      </c>
      <c r="I4795" t="s">
        <v>17</v>
      </c>
      <c r="J4795">
        <v>2023</v>
      </c>
      <c r="K4795">
        <v>7</v>
      </c>
      <c r="L4795" s="12">
        <v>-2.3538382270576004</v>
      </c>
      <c r="M4795" s="1">
        <v>9561191.954644002</v>
      </c>
      <c r="N4795" s="12">
        <v>-17.892265157093345</v>
      </c>
      <c r="O4795" s="13">
        <v>4.5227629369051905E-2</v>
      </c>
      <c r="P4795" s="12">
        <v>-0.80922473709781906</v>
      </c>
      <c r="Q4795" s="12">
        <v>-3.1630629641554195</v>
      </c>
      <c r="R4795" s="2">
        <f>DATE(CURR[[#This Row],[YEAR]],CURR[[#This Row],[MONTH]],1)</f>
        <v>45108</v>
      </c>
      <c r="S4795" t="str">
        <f>IF(AND(CURR[[#This Row],[DATE]]&gt;=DATE(2023,6,1),CURR[[#This Row],[DATE]]&lt;=DATE(2024,5,31)),"Y","N")</f>
        <v>Y</v>
      </c>
    </row>
    <row r="4796" spans="1:19" x14ac:dyDescent="0.25">
      <c r="A4796" t="s">
        <v>92</v>
      </c>
      <c r="B4796" t="s">
        <v>110</v>
      </c>
      <c r="C4796" t="s">
        <v>20</v>
      </c>
      <c r="D4796" s="1">
        <v>3924660.064350002</v>
      </c>
      <c r="E4796" s="1">
        <v>9018269.9381480031</v>
      </c>
      <c r="F4796" s="13">
        <v>0</v>
      </c>
      <c r="G4796" s="13">
        <v>0.43518990796099105</v>
      </c>
      <c r="H4796" t="s">
        <v>16</v>
      </c>
      <c r="I4796" t="s">
        <v>17</v>
      </c>
      <c r="J4796">
        <v>2023</v>
      </c>
      <c r="K4796">
        <v>7</v>
      </c>
      <c r="L4796" s="12">
        <v>-4.9724943671305217</v>
      </c>
      <c r="M4796" s="1">
        <v>10354553.785204001</v>
      </c>
      <c r="N4796" s="12">
        <v>-19.376916893533139</v>
      </c>
      <c r="O4796" s="13">
        <v>0.37902744490622975</v>
      </c>
      <c r="P4796" s="12">
        <v>-7.344383300316224</v>
      </c>
      <c r="Q4796" s="12">
        <v>-12.316877667446747</v>
      </c>
      <c r="R4796" s="2">
        <f>DATE(CURR[[#This Row],[YEAR]],CURR[[#This Row],[MONTH]],1)</f>
        <v>45108</v>
      </c>
      <c r="S4796" t="str">
        <f>IF(AND(CURR[[#This Row],[DATE]]&gt;=DATE(2023,6,1),CURR[[#This Row],[DATE]]&lt;=DATE(2024,5,31)),"Y","N")</f>
        <v>Y</v>
      </c>
    </row>
    <row r="4797" spans="1:19" x14ac:dyDescent="0.25">
      <c r="A4797" t="s">
        <v>92</v>
      </c>
      <c r="B4797" t="s">
        <v>110</v>
      </c>
      <c r="C4797" t="s">
        <v>20</v>
      </c>
      <c r="D4797" s="1">
        <v>10354553.785204001</v>
      </c>
      <c r="E4797" s="1">
        <v>34911104.695349045</v>
      </c>
      <c r="F4797" s="13">
        <v>0.29659771226269621</v>
      </c>
      <c r="G4797" s="13">
        <v>0</v>
      </c>
      <c r="H4797" t="s">
        <v>21</v>
      </c>
      <c r="I4797" t="s">
        <v>23</v>
      </c>
      <c r="J4797">
        <v>2023</v>
      </c>
      <c r="K4797">
        <v>7</v>
      </c>
      <c r="L4797" s="12">
        <v>-11.240816618679732</v>
      </c>
      <c r="M4797" s="1">
        <v>10354553.785204001</v>
      </c>
      <c r="N4797" s="12">
        <v>-19.376916893533139</v>
      </c>
      <c r="O4797" s="13">
        <v>0</v>
      </c>
      <c r="P4797" s="12">
        <v>0</v>
      </c>
      <c r="Q4797" s="12">
        <v>0</v>
      </c>
      <c r="R4797" s="2">
        <f>DATE(CURR[[#This Row],[YEAR]],CURR[[#This Row],[MONTH]],1)</f>
        <v>45108</v>
      </c>
      <c r="S4797" t="str">
        <f>IF(AND(CURR[[#This Row],[DATE]]&gt;=DATE(2023,6,1),CURR[[#This Row],[DATE]]&lt;=DATE(2024,5,31)),"Y","N")</f>
        <v>Y</v>
      </c>
    </row>
    <row r="4798" spans="1:19" x14ac:dyDescent="0.25">
      <c r="A4798" t="s">
        <v>92</v>
      </c>
      <c r="B4798" t="s">
        <v>110</v>
      </c>
      <c r="C4798" t="s">
        <v>20</v>
      </c>
      <c r="D4798" s="1">
        <v>10354553.785204001</v>
      </c>
      <c r="E4798" s="1">
        <v>34911104.695349045</v>
      </c>
      <c r="F4798" s="13">
        <v>0.29659771226269621</v>
      </c>
      <c r="G4798" s="13">
        <v>0</v>
      </c>
      <c r="H4798" t="s">
        <v>21</v>
      </c>
      <c r="I4798" t="s">
        <v>22</v>
      </c>
      <c r="J4798">
        <v>2023</v>
      </c>
      <c r="K4798">
        <v>7</v>
      </c>
      <c r="L4798" s="12">
        <v>-8.1361002748534066</v>
      </c>
      <c r="M4798" s="1">
        <v>10354553.785204001</v>
      </c>
      <c r="N4798" s="12">
        <v>-19.376916893533139</v>
      </c>
      <c r="O4798" s="13">
        <v>0</v>
      </c>
      <c r="P4798" s="12">
        <v>0</v>
      </c>
      <c r="Q4798" s="12">
        <v>0</v>
      </c>
      <c r="R4798" s="2">
        <f>DATE(CURR[[#This Row],[YEAR]],CURR[[#This Row],[MONTH]],1)</f>
        <v>45108</v>
      </c>
      <c r="S4798" t="str">
        <f>IF(AND(CURR[[#This Row],[DATE]]&gt;=DATE(2023,6,1),CURR[[#This Row],[DATE]]&lt;=DATE(2024,5,31)),"Y","N")</f>
        <v>Y</v>
      </c>
    </row>
    <row r="4799" spans="1:19" x14ac:dyDescent="0.25">
      <c r="A4799" t="s">
        <v>92</v>
      </c>
      <c r="B4799" t="s">
        <v>110</v>
      </c>
      <c r="C4799" t="s">
        <v>20</v>
      </c>
      <c r="D4799" s="1">
        <v>4426359.4031189997</v>
      </c>
      <c r="E4799" s="1">
        <v>12118351.093982004</v>
      </c>
      <c r="F4799" s="13">
        <v>0</v>
      </c>
      <c r="G4799" s="13">
        <v>0.3652608650129916</v>
      </c>
      <c r="H4799" t="s">
        <v>24</v>
      </c>
      <c r="I4799" t="s">
        <v>17</v>
      </c>
      <c r="J4799">
        <v>2023</v>
      </c>
      <c r="K4799">
        <v>7</v>
      </c>
      <c r="L4799" s="12">
        <v>-7.9267681082852182</v>
      </c>
      <c r="M4799" s="1">
        <v>10354553.785204001</v>
      </c>
      <c r="N4799" s="12">
        <v>-19.376916893533139</v>
      </c>
      <c r="O4799" s="13">
        <v>0.42747949307520966</v>
      </c>
      <c r="P4799" s="12">
        <v>-8.2832346110080124</v>
      </c>
      <c r="Q4799" s="12">
        <v>-16.210002719293229</v>
      </c>
      <c r="R4799" s="2">
        <f>DATE(CURR[[#This Row],[YEAR]],CURR[[#This Row],[MONTH]],1)</f>
        <v>45108</v>
      </c>
      <c r="S4799" t="str">
        <f>IF(AND(CURR[[#This Row],[DATE]]&gt;=DATE(2023,6,1),CURR[[#This Row],[DATE]]&lt;=DATE(2024,5,31)),"Y","N")</f>
        <v>Y</v>
      </c>
    </row>
    <row r="4800" spans="1:19" x14ac:dyDescent="0.25">
      <c r="A4800" t="s">
        <v>92</v>
      </c>
      <c r="B4800" t="s">
        <v>110</v>
      </c>
      <c r="C4800" t="s">
        <v>20</v>
      </c>
      <c r="D4800" s="1">
        <v>1382621.6350230004</v>
      </c>
      <c r="E4800" s="1">
        <v>9482586.9482730031</v>
      </c>
      <c r="F4800" s="13">
        <v>0</v>
      </c>
      <c r="G4800" s="13">
        <v>0.14580637568261975</v>
      </c>
      <c r="H4800" t="s">
        <v>25</v>
      </c>
      <c r="I4800" t="s">
        <v>17</v>
      </c>
      <c r="J4800">
        <v>2023</v>
      </c>
      <c r="K4800">
        <v>7</v>
      </c>
      <c r="L4800" s="12">
        <v>-4.9143753959846359</v>
      </c>
      <c r="M4800" s="1">
        <v>10354553.785204001</v>
      </c>
      <c r="N4800" s="12">
        <v>-19.376916893533139</v>
      </c>
      <c r="O4800" s="13">
        <v>0.13352788190628542</v>
      </c>
      <c r="P4800" s="12">
        <v>-2.5873586706675997</v>
      </c>
      <c r="Q4800" s="12">
        <v>-7.5017340666522356</v>
      </c>
      <c r="R4800" s="2">
        <f>DATE(CURR[[#This Row],[YEAR]],CURR[[#This Row],[MONTH]],1)</f>
        <v>45108</v>
      </c>
      <c r="S4800" t="str">
        <f>IF(AND(CURR[[#This Row],[DATE]]&gt;=DATE(2023,6,1),CURR[[#This Row],[DATE]]&lt;=DATE(2024,5,31)),"Y","N")</f>
        <v>Y</v>
      </c>
    </row>
    <row r="4801" spans="1:19" x14ac:dyDescent="0.25">
      <c r="A4801" t="s">
        <v>92</v>
      </c>
      <c r="B4801" t="s">
        <v>110</v>
      </c>
      <c r="C4801" t="s">
        <v>20</v>
      </c>
      <c r="D4801" s="1">
        <v>620912.68271199893</v>
      </c>
      <c r="E4801" s="1">
        <v>4291896.7149460027</v>
      </c>
      <c r="F4801" s="13">
        <v>0</v>
      </c>
      <c r="G4801" s="13">
        <v>0.14467092848477617</v>
      </c>
      <c r="H4801" t="s">
        <v>26</v>
      </c>
      <c r="I4801" t="s">
        <v>17</v>
      </c>
      <c r="J4801">
        <v>2023</v>
      </c>
      <c r="K4801">
        <v>7</v>
      </c>
      <c r="L4801" s="12">
        <v>-3.3798021704995507</v>
      </c>
      <c r="M4801" s="1">
        <v>10354553.785204001</v>
      </c>
      <c r="N4801" s="12">
        <v>-19.376916893533139</v>
      </c>
      <c r="O4801" s="13">
        <v>5.996518011227521E-2</v>
      </c>
      <c r="P4801" s="12">
        <v>-1.161940311541303</v>
      </c>
      <c r="Q4801" s="12">
        <v>-4.5417424820408536</v>
      </c>
      <c r="R4801" s="2">
        <f>DATE(CURR[[#This Row],[YEAR]],CURR[[#This Row],[MONTH]],1)</f>
        <v>45108</v>
      </c>
      <c r="S4801" t="str">
        <f>IF(AND(CURR[[#This Row],[DATE]]&gt;=DATE(2023,6,1),CURR[[#This Row],[DATE]]&lt;=DATE(2024,5,31)),"Y","N")</f>
        <v>Y</v>
      </c>
    </row>
    <row r="4802" spans="1:19" x14ac:dyDescent="0.25">
      <c r="A4802" t="s">
        <v>92</v>
      </c>
      <c r="B4802" t="s">
        <v>111</v>
      </c>
      <c r="C4802" t="s">
        <v>15</v>
      </c>
      <c r="D4802" s="1">
        <v>283318.56644199998</v>
      </c>
      <c r="E4802" s="1">
        <v>1437036.8024889999</v>
      </c>
      <c r="F4802" s="13">
        <v>0</v>
      </c>
      <c r="G4802" s="13">
        <v>0.19715470470295676</v>
      </c>
      <c r="H4802" t="s">
        <v>16</v>
      </c>
      <c r="I4802" t="s">
        <v>17</v>
      </c>
      <c r="J4802">
        <v>2023</v>
      </c>
      <c r="K4802">
        <v>7</v>
      </c>
      <c r="L4802" s="12">
        <v>-2.252696215273009</v>
      </c>
      <c r="M4802" s="1">
        <v>929860.43470400013</v>
      </c>
      <c r="N4802" s="12">
        <v>-10.876556710086057</v>
      </c>
      <c r="O4802" s="13">
        <v>0.30468934462426933</v>
      </c>
      <c r="P4802" s="12">
        <v>-3.3139709357648197</v>
      </c>
      <c r="Q4802" s="12">
        <v>-5.5666671510378283</v>
      </c>
      <c r="R4802" s="2">
        <f>DATE(CURR[[#This Row],[YEAR]],CURR[[#This Row],[MONTH]],1)</f>
        <v>45108</v>
      </c>
      <c r="S4802" t="str">
        <f>IF(AND(CURR[[#This Row],[DATE]]&gt;=DATE(2023,6,1),CURR[[#This Row],[DATE]]&lt;=DATE(2024,5,31)),"Y","N")</f>
        <v>Y</v>
      </c>
    </row>
    <row r="4803" spans="1:19" x14ac:dyDescent="0.25">
      <c r="A4803" t="s">
        <v>92</v>
      </c>
      <c r="B4803" t="s">
        <v>111</v>
      </c>
      <c r="C4803" t="s">
        <v>15</v>
      </c>
      <c r="D4803" s="1">
        <v>929860.43470400013</v>
      </c>
      <c r="E4803" s="1">
        <v>5585257.7536279997</v>
      </c>
      <c r="F4803" s="13">
        <v>0.16648478471740957</v>
      </c>
      <c r="G4803" s="13">
        <v>0</v>
      </c>
      <c r="H4803" t="s">
        <v>21</v>
      </c>
      <c r="I4803" t="s">
        <v>23</v>
      </c>
      <c r="J4803">
        <v>2023</v>
      </c>
      <c r="K4803">
        <v>7</v>
      </c>
      <c r="L4803" s="12">
        <v>-6.3096404909261627</v>
      </c>
      <c r="M4803" s="1">
        <v>929860.43470400013</v>
      </c>
      <c r="N4803" s="12">
        <v>-10.876556710086057</v>
      </c>
      <c r="O4803" s="13">
        <v>0</v>
      </c>
      <c r="P4803" s="12">
        <v>0</v>
      </c>
      <c r="Q4803" s="12">
        <v>0</v>
      </c>
      <c r="R4803" s="2">
        <f>DATE(CURR[[#This Row],[YEAR]],CURR[[#This Row],[MONTH]],1)</f>
        <v>45108</v>
      </c>
      <c r="S4803" t="str">
        <f>IF(AND(CURR[[#This Row],[DATE]]&gt;=DATE(2023,6,1),CURR[[#This Row],[DATE]]&lt;=DATE(2024,5,31)),"Y","N")</f>
        <v>Y</v>
      </c>
    </row>
    <row r="4804" spans="1:19" x14ac:dyDescent="0.25">
      <c r="A4804" t="s">
        <v>92</v>
      </c>
      <c r="B4804" t="s">
        <v>111</v>
      </c>
      <c r="C4804" t="s">
        <v>15</v>
      </c>
      <c r="D4804" s="1">
        <v>929860.43470400013</v>
      </c>
      <c r="E4804" s="1">
        <v>5585257.7536279997</v>
      </c>
      <c r="F4804" s="13">
        <v>0.16648478471740957</v>
      </c>
      <c r="G4804" s="13">
        <v>0</v>
      </c>
      <c r="H4804" t="s">
        <v>21</v>
      </c>
      <c r="I4804" t="s">
        <v>22</v>
      </c>
      <c r="J4804">
        <v>2023</v>
      </c>
      <c r="K4804">
        <v>7</v>
      </c>
      <c r="L4804" s="12">
        <v>-4.5669162191598929</v>
      </c>
      <c r="M4804" s="1">
        <v>929860.43470400013</v>
      </c>
      <c r="N4804" s="12">
        <v>-10.876556710086057</v>
      </c>
      <c r="O4804" s="13">
        <v>0</v>
      </c>
      <c r="P4804" s="12">
        <v>0</v>
      </c>
      <c r="Q4804" s="12">
        <v>0</v>
      </c>
      <c r="R4804" s="2">
        <f>DATE(CURR[[#This Row],[YEAR]],CURR[[#This Row],[MONTH]],1)</f>
        <v>45108</v>
      </c>
      <c r="S4804" t="str">
        <f>IF(AND(CURR[[#This Row],[DATE]]&gt;=DATE(2023,6,1),CURR[[#This Row],[DATE]]&lt;=DATE(2024,5,31)),"Y","N")</f>
        <v>Y</v>
      </c>
    </row>
    <row r="4805" spans="1:19" x14ac:dyDescent="0.25">
      <c r="A4805" t="s">
        <v>92</v>
      </c>
      <c r="B4805" t="s">
        <v>111</v>
      </c>
      <c r="C4805" t="s">
        <v>15</v>
      </c>
      <c r="D4805" s="1">
        <v>402377.91196800017</v>
      </c>
      <c r="E4805" s="1">
        <v>2032047.6972640003</v>
      </c>
      <c r="F4805" s="13">
        <v>0</v>
      </c>
      <c r="G4805" s="13">
        <v>0.19801597792698064</v>
      </c>
      <c r="H4805" t="s">
        <v>24</v>
      </c>
      <c r="I4805" t="s">
        <v>17</v>
      </c>
      <c r="J4805">
        <v>2023</v>
      </c>
      <c r="K4805">
        <v>7</v>
      </c>
      <c r="L4805" s="12">
        <v>-4.2972759720827778</v>
      </c>
      <c r="M4805" s="1">
        <v>929860.43470400013</v>
      </c>
      <c r="N4805" s="12">
        <v>-10.876556710086057</v>
      </c>
      <c r="O4805" s="13">
        <v>0.43272936125741063</v>
      </c>
      <c r="P4805" s="12">
        <v>-4.7066054378355426</v>
      </c>
      <c r="Q4805" s="12">
        <v>-9.0038814099183213</v>
      </c>
      <c r="R4805" s="2">
        <f>DATE(CURR[[#This Row],[YEAR]],CURR[[#This Row],[MONTH]],1)</f>
        <v>45108</v>
      </c>
      <c r="S4805" t="str">
        <f>IF(AND(CURR[[#This Row],[DATE]]&gt;=DATE(2023,6,1),CURR[[#This Row],[DATE]]&lt;=DATE(2024,5,31)),"Y","N")</f>
        <v>Y</v>
      </c>
    </row>
    <row r="4806" spans="1:19" x14ac:dyDescent="0.25">
      <c r="A4806" t="s">
        <v>92</v>
      </c>
      <c r="B4806" t="s">
        <v>111</v>
      </c>
      <c r="C4806" t="s">
        <v>15</v>
      </c>
      <c r="D4806" s="1">
        <v>122290.86388900004</v>
      </c>
      <c r="E4806" s="1">
        <v>1500964.4373299994</v>
      </c>
      <c r="F4806" s="13">
        <v>0</v>
      </c>
      <c r="G4806" s="13">
        <v>8.1474857663208833E-2</v>
      </c>
      <c r="H4806" t="s">
        <v>25</v>
      </c>
      <c r="I4806" t="s">
        <v>17</v>
      </c>
      <c r="J4806">
        <v>2023</v>
      </c>
      <c r="K4806">
        <v>7</v>
      </c>
      <c r="L4806" s="12">
        <v>-2.7460941540922721</v>
      </c>
      <c r="M4806" s="1">
        <v>929860.43470400013</v>
      </c>
      <c r="N4806" s="12">
        <v>-10.876556710086057</v>
      </c>
      <c r="O4806" s="13">
        <v>0.13151528909596907</v>
      </c>
      <c r="P4806" s="12">
        <v>-1.4304335000956701</v>
      </c>
      <c r="Q4806" s="12">
        <v>-4.1765276541879421</v>
      </c>
      <c r="R4806" s="2">
        <f>DATE(CURR[[#This Row],[YEAR]],CURR[[#This Row],[MONTH]],1)</f>
        <v>45108</v>
      </c>
      <c r="S4806" t="str">
        <f>IF(AND(CURR[[#This Row],[DATE]]&gt;=DATE(2023,6,1),CURR[[#This Row],[DATE]]&lt;=DATE(2024,5,31)),"Y","N")</f>
        <v>Y</v>
      </c>
    </row>
    <row r="4807" spans="1:19" x14ac:dyDescent="0.25">
      <c r="A4807" t="s">
        <v>92</v>
      </c>
      <c r="B4807" t="s">
        <v>111</v>
      </c>
      <c r="C4807" t="s">
        <v>15</v>
      </c>
      <c r="D4807" s="1">
        <v>121873.09240499996</v>
      </c>
      <c r="E4807" s="1">
        <v>615208.81654499995</v>
      </c>
      <c r="F4807" s="13">
        <v>0</v>
      </c>
      <c r="G4807" s="13">
        <v>0.19810036710695519</v>
      </c>
      <c r="H4807" t="s">
        <v>26</v>
      </c>
      <c r="I4807" t="s">
        <v>17</v>
      </c>
      <c r="J4807">
        <v>2023</v>
      </c>
      <c r="K4807">
        <v>7</v>
      </c>
      <c r="L4807" s="12">
        <v>-4.6280206931505328</v>
      </c>
      <c r="M4807" s="1">
        <v>929860.43470400013</v>
      </c>
      <c r="N4807" s="12">
        <v>-10.876556710086057</v>
      </c>
      <c r="O4807" s="13">
        <v>0.131066005022351</v>
      </c>
      <c r="P4807" s="12">
        <v>-1.4255468363900246</v>
      </c>
      <c r="Q4807" s="12">
        <v>-6.0535675295405573</v>
      </c>
      <c r="R4807" s="2">
        <f>DATE(CURR[[#This Row],[YEAR]],CURR[[#This Row],[MONTH]],1)</f>
        <v>45108</v>
      </c>
      <c r="S4807" t="str">
        <f>IF(AND(CURR[[#This Row],[DATE]]&gt;=DATE(2023,6,1),CURR[[#This Row],[DATE]]&lt;=DATE(2024,5,31)),"Y","N")</f>
        <v>Y</v>
      </c>
    </row>
    <row r="4808" spans="1:19" x14ac:dyDescent="0.25">
      <c r="A4808" t="s">
        <v>92</v>
      </c>
      <c r="B4808" t="s">
        <v>111</v>
      </c>
      <c r="C4808" t="s">
        <v>18</v>
      </c>
      <c r="D4808" s="1">
        <v>477262.70009100018</v>
      </c>
      <c r="E4808" s="1">
        <v>1437036.8024889999</v>
      </c>
      <c r="F4808" s="13">
        <v>0</v>
      </c>
      <c r="G4808" s="13">
        <v>0.3321158506618368</v>
      </c>
      <c r="H4808" t="s">
        <v>16</v>
      </c>
      <c r="I4808" t="s">
        <v>17</v>
      </c>
      <c r="J4808">
        <v>2023</v>
      </c>
      <c r="K4808">
        <v>7</v>
      </c>
      <c r="L4808" s="12">
        <v>-3.7947667591564986</v>
      </c>
      <c r="M4808" s="1">
        <v>1273042.1881240001</v>
      </c>
      <c r="N4808" s="12">
        <v>-14.890746005200649</v>
      </c>
      <c r="O4808" s="13">
        <v>0.37489935882982112</v>
      </c>
      <c r="P4808" s="12">
        <v>-5.5825311298474434</v>
      </c>
      <c r="Q4808" s="12">
        <v>-9.3772978890039411</v>
      </c>
      <c r="R4808" s="2">
        <f>DATE(CURR[[#This Row],[YEAR]],CURR[[#This Row],[MONTH]],1)</f>
        <v>45108</v>
      </c>
      <c r="S4808" t="str">
        <f>IF(AND(CURR[[#This Row],[DATE]]&gt;=DATE(2023,6,1),CURR[[#This Row],[DATE]]&lt;=DATE(2024,5,31)),"Y","N")</f>
        <v>Y</v>
      </c>
    </row>
    <row r="4809" spans="1:19" x14ac:dyDescent="0.25">
      <c r="A4809" t="s">
        <v>92</v>
      </c>
      <c r="B4809" t="s">
        <v>111</v>
      </c>
      <c r="C4809" t="s">
        <v>18</v>
      </c>
      <c r="D4809" s="1">
        <v>1273042.1881240001</v>
      </c>
      <c r="E4809" s="1">
        <v>5585257.7536279997</v>
      </c>
      <c r="F4809" s="13">
        <v>0.22792899527279181</v>
      </c>
      <c r="G4809" s="13">
        <v>0</v>
      </c>
      <c r="H4809" t="s">
        <v>21</v>
      </c>
      <c r="I4809" t="s">
        <v>23</v>
      </c>
      <c r="J4809">
        <v>2023</v>
      </c>
      <c r="K4809">
        <v>7</v>
      </c>
      <c r="L4809" s="12">
        <v>-8.6383270403384529</v>
      </c>
      <c r="M4809" s="1">
        <v>1273042.1881240001</v>
      </c>
      <c r="N4809" s="12">
        <v>-14.890746005200649</v>
      </c>
      <c r="O4809" s="13">
        <v>0</v>
      </c>
      <c r="P4809" s="12">
        <v>0</v>
      </c>
      <c r="Q4809" s="12">
        <v>0</v>
      </c>
      <c r="R4809" s="2">
        <f>DATE(CURR[[#This Row],[YEAR]],CURR[[#This Row],[MONTH]],1)</f>
        <v>45108</v>
      </c>
      <c r="S4809" t="str">
        <f>IF(AND(CURR[[#This Row],[DATE]]&gt;=DATE(2023,6,1),CURR[[#This Row],[DATE]]&lt;=DATE(2024,5,31)),"Y","N")</f>
        <v>Y</v>
      </c>
    </row>
    <row r="4810" spans="1:19" x14ac:dyDescent="0.25">
      <c r="A4810" t="s">
        <v>92</v>
      </c>
      <c r="B4810" t="s">
        <v>111</v>
      </c>
      <c r="C4810" t="s">
        <v>18</v>
      </c>
      <c r="D4810" s="1">
        <v>1273042.1881240001</v>
      </c>
      <c r="E4810" s="1">
        <v>5585257.7536279997</v>
      </c>
      <c r="F4810" s="13">
        <v>0.22792899527279181</v>
      </c>
      <c r="G4810" s="13">
        <v>0</v>
      </c>
      <c r="H4810" t="s">
        <v>21</v>
      </c>
      <c r="I4810" t="s">
        <v>22</v>
      </c>
      <c r="J4810">
        <v>2023</v>
      </c>
      <c r="K4810">
        <v>7</v>
      </c>
      <c r="L4810" s="12">
        <v>-6.2524189648621959</v>
      </c>
      <c r="M4810" s="1">
        <v>1273042.1881240001</v>
      </c>
      <c r="N4810" s="12">
        <v>-14.890746005200649</v>
      </c>
      <c r="O4810" s="13">
        <v>0</v>
      </c>
      <c r="P4810" s="12">
        <v>0</v>
      </c>
      <c r="Q4810" s="12">
        <v>0</v>
      </c>
      <c r="R4810" s="2">
        <f>DATE(CURR[[#This Row],[YEAR]],CURR[[#This Row],[MONTH]],1)</f>
        <v>45108</v>
      </c>
      <c r="S4810" t="str">
        <f>IF(AND(CURR[[#This Row],[DATE]]&gt;=DATE(2023,6,1),CURR[[#This Row],[DATE]]&lt;=DATE(2024,5,31)),"Y","N")</f>
        <v>Y</v>
      </c>
    </row>
    <row r="4811" spans="1:19" x14ac:dyDescent="0.25">
      <c r="A4811" t="s">
        <v>92</v>
      </c>
      <c r="B4811" t="s">
        <v>111</v>
      </c>
      <c r="C4811" t="s">
        <v>18</v>
      </c>
      <c r="D4811" s="1">
        <v>353233.06513799995</v>
      </c>
      <c r="E4811" s="1">
        <v>2032047.6972640003</v>
      </c>
      <c r="F4811" s="13">
        <v>0</v>
      </c>
      <c r="G4811" s="13">
        <v>0.17383108950326401</v>
      </c>
      <c r="H4811" t="s">
        <v>24</v>
      </c>
      <c r="I4811" t="s">
        <v>17</v>
      </c>
      <c r="J4811">
        <v>2023</v>
      </c>
      <c r="K4811">
        <v>7</v>
      </c>
      <c r="L4811" s="12">
        <v>-3.7724236798649007</v>
      </c>
      <c r="M4811" s="1">
        <v>1273042.1881240001</v>
      </c>
      <c r="N4811" s="12">
        <v>-14.890746005200649</v>
      </c>
      <c r="O4811" s="13">
        <v>0.27747160968682166</v>
      </c>
      <c r="P4811" s="12">
        <v>-4.1317592635006335</v>
      </c>
      <c r="Q4811" s="12">
        <v>-7.9041829433655337</v>
      </c>
      <c r="R4811" s="2">
        <f>DATE(CURR[[#This Row],[YEAR]],CURR[[#This Row],[MONTH]],1)</f>
        <v>45108</v>
      </c>
      <c r="S4811" t="str">
        <f>IF(AND(CURR[[#This Row],[DATE]]&gt;=DATE(2023,6,1),CURR[[#This Row],[DATE]]&lt;=DATE(2024,5,31)),"Y","N")</f>
        <v>Y</v>
      </c>
    </row>
    <row r="4812" spans="1:19" x14ac:dyDescent="0.25">
      <c r="A4812" t="s">
        <v>92</v>
      </c>
      <c r="B4812" t="s">
        <v>111</v>
      </c>
      <c r="C4812" t="s">
        <v>18</v>
      </c>
      <c r="D4812" s="1">
        <v>128432.714288</v>
      </c>
      <c r="E4812" s="1">
        <v>1500964.4373299994</v>
      </c>
      <c r="F4812" s="13">
        <v>0</v>
      </c>
      <c r="G4812" s="13">
        <v>8.5566793651995765E-2</v>
      </c>
      <c r="H4812" t="s">
        <v>25</v>
      </c>
      <c r="I4812" t="s">
        <v>17</v>
      </c>
      <c r="J4812">
        <v>2023</v>
      </c>
      <c r="K4812">
        <v>7</v>
      </c>
      <c r="L4812" s="12">
        <v>-2.8840120568663661</v>
      </c>
      <c r="M4812" s="1">
        <v>1273042.1881240001</v>
      </c>
      <c r="N4812" s="12">
        <v>-14.890746005200649</v>
      </c>
      <c r="O4812" s="13">
        <v>0.10088645567768888</v>
      </c>
      <c r="P4812" s="12">
        <v>-1.502274586861398</v>
      </c>
      <c r="Q4812" s="12">
        <v>-4.3862866437277646</v>
      </c>
      <c r="R4812" s="2">
        <f>DATE(CURR[[#This Row],[YEAR]],CURR[[#This Row],[MONTH]],1)</f>
        <v>45108</v>
      </c>
      <c r="S4812" t="str">
        <f>IF(AND(CURR[[#This Row],[DATE]]&gt;=DATE(2023,6,1),CURR[[#This Row],[DATE]]&lt;=DATE(2024,5,31)),"Y","N")</f>
        <v>Y</v>
      </c>
    </row>
    <row r="4813" spans="1:19" x14ac:dyDescent="0.25">
      <c r="A4813" t="s">
        <v>92</v>
      </c>
      <c r="B4813" t="s">
        <v>111</v>
      </c>
      <c r="C4813" t="s">
        <v>18</v>
      </c>
      <c r="D4813" s="1">
        <v>314113.70860700018</v>
      </c>
      <c r="E4813" s="1">
        <v>615208.81654499995</v>
      </c>
      <c r="F4813" s="13">
        <v>0</v>
      </c>
      <c r="G4813" s="13">
        <v>0.51058063564670009</v>
      </c>
      <c r="H4813" t="s">
        <v>26</v>
      </c>
      <c r="I4813" t="s">
        <v>17</v>
      </c>
      <c r="J4813">
        <v>2023</v>
      </c>
      <c r="K4813">
        <v>7</v>
      </c>
      <c r="L4813" s="12">
        <v>-11.92818459553434</v>
      </c>
      <c r="M4813" s="1">
        <v>1273042.1881240001</v>
      </c>
      <c r="N4813" s="12">
        <v>-14.890746005200649</v>
      </c>
      <c r="O4813" s="13">
        <v>0.2467425758056685</v>
      </c>
      <c r="P4813" s="12">
        <v>-3.6741810249911766</v>
      </c>
      <c r="Q4813" s="12">
        <v>-15.602365620525516</v>
      </c>
      <c r="R4813" s="2">
        <f>DATE(CURR[[#This Row],[YEAR]],CURR[[#This Row],[MONTH]],1)</f>
        <v>45108</v>
      </c>
      <c r="S4813" t="str">
        <f>IF(AND(CURR[[#This Row],[DATE]]&gt;=DATE(2023,6,1),CURR[[#This Row],[DATE]]&lt;=DATE(2024,5,31)),"Y","N")</f>
        <v>Y</v>
      </c>
    </row>
    <row r="4814" spans="1:19" x14ac:dyDescent="0.25">
      <c r="A4814" t="s">
        <v>92</v>
      </c>
      <c r="B4814" t="s">
        <v>111</v>
      </c>
      <c r="C4814" t="s">
        <v>19</v>
      </c>
      <c r="D4814" s="1">
        <v>1.4298850000000001</v>
      </c>
      <c r="E4814" s="1">
        <v>1437036.8024889999</v>
      </c>
      <c r="F4814" s="13">
        <v>0</v>
      </c>
      <c r="G4814" s="13">
        <v>9.9502322941443616E-7</v>
      </c>
      <c r="H4814" t="s">
        <v>16</v>
      </c>
      <c r="I4814" t="s">
        <v>17</v>
      </c>
      <c r="J4814">
        <v>2023</v>
      </c>
      <c r="K4814">
        <v>7</v>
      </c>
      <c r="L4814" s="12">
        <v>-1.1369168523712191E-5</v>
      </c>
      <c r="M4814" s="1">
        <v>1573222.5267360001</v>
      </c>
      <c r="N4814" s="12">
        <v>-18.401948712954919</v>
      </c>
      <c r="O4814" s="13">
        <v>9.0888922304374477E-7</v>
      </c>
      <c r="P4814" s="12">
        <v>-1.6725332868208437E-5</v>
      </c>
      <c r="Q4814" s="12">
        <v>-2.809450139192063E-5</v>
      </c>
      <c r="R4814" s="2">
        <f>DATE(CURR[[#This Row],[YEAR]],CURR[[#This Row],[MONTH]],1)</f>
        <v>45108</v>
      </c>
      <c r="S4814" t="str">
        <f>IF(AND(CURR[[#This Row],[DATE]]&gt;=DATE(2023,6,1),CURR[[#This Row],[DATE]]&lt;=DATE(2024,5,31)),"Y","N")</f>
        <v>Y</v>
      </c>
    </row>
    <row r="4815" spans="1:19" x14ac:dyDescent="0.25">
      <c r="A4815" t="s">
        <v>92</v>
      </c>
      <c r="B4815" t="s">
        <v>111</v>
      </c>
      <c r="C4815" t="s">
        <v>19</v>
      </c>
      <c r="D4815" s="1">
        <v>1573222.5267360001</v>
      </c>
      <c r="E4815" s="1">
        <v>5585257.7536279997</v>
      </c>
      <c r="F4815" s="13">
        <v>0.28167411355618927</v>
      </c>
      <c r="G4815" s="13">
        <v>0</v>
      </c>
      <c r="H4815" t="s">
        <v>21</v>
      </c>
      <c r="I4815" t="s">
        <v>23</v>
      </c>
      <c r="J4815">
        <v>2023</v>
      </c>
      <c r="K4815">
        <v>7</v>
      </c>
      <c r="L4815" s="12">
        <v>-10.675224136287179</v>
      </c>
      <c r="M4815" s="1">
        <v>1573222.5267360001</v>
      </c>
      <c r="N4815" s="12">
        <v>-18.401948712954919</v>
      </c>
      <c r="O4815" s="13">
        <v>0</v>
      </c>
      <c r="P4815" s="12">
        <v>0</v>
      </c>
      <c r="Q4815" s="12">
        <v>0</v>
      </c>
      <c r="R4815" s="2">
        <f>DATE(CURR[[#This Row],[YEAR]],CURR[[#This Row],[MONTH]],1)</f>
        <v>45108</v>
      </c>
      <c r="S4815" t="str">
        <f>IF(AND(CURR[[#This Row],[DATE]]&gt;=DATE(2023,6,1),CURR[[#This Row],[DATE]]&lt;=DATE(2024,5,31)),"Y","N")</f>
        <v>Y</v>
      </c>
    </row>
    <row r="4816" spans="1:19" x14ac:dyDescent="0.25">
      <c r="A4816" t="s">
        <v>92</v>
      </c>
      <c r="B4816" t="s">
        <v>111</v>
      </c>
      <c r="C4816" t="s">
        <v>19</v>
      </c>
      <c r="D4816" s="1">
        <v>1573222.5267360001</v>
      </c>
      <c r="E4816" s="1">
        <v>5585257.7536279997</v>
      </c>
      <c r="F4816" s="13">
        <v>0.28167411355618927</v>
      </c>
      <c r="G4816" s="13">
        <v>0</v>
      </c>
      <c r="H4816" t="s">
        <v>21</v>
      </c>
      <c r="I4816" t="s">
        <v>22</v>
      </c>
      <c r="J4816">
        <v>2023</v>
      </c>
      <c r="K4816">
        <v>7</v>
      </c>
      <c r="L4816" s="12">
        <v>-7.7267245766677393</v>
      </c>
      <c r="M4816" s="1">
        <v>1573222.5267360001</v>
      </c>
      <c r="N4816" s="12">
        <v>-18.401948712954919</v>
      </c>
      <c r="O4816" s="13">
        <v>0</v>
      </c>
      <c r="P4816" s="12">
        <v>0</v>
      </c>
      <c r="Q4816" s="12">
        <v>0</v>
      </c>
      <c r="R4816" s="2">
        <f>DATE(CURR[[#This Row],[YEAR]],CURR[[#This Row],[MONTH]],1)</f>
        <v>45108</v>
      </c>
      <c r="S4816" t="str">
        <f>IF(AND(CURR[[#This Row],[DATE]]&gt;=DATE(2023,6,1),CURR[[#This Row],[DATE]]&lt;=DATE(2024,5,31)),"Y","N")</f>
        <v>Y</v>
      </c>
    </row>
    <row r="4817" spans="1:19" x14ac:dyDescent="0.25">
      <c r="A4817" t="s">
        <v>92</v>
      </c>
      <c r="B4817" t="s">
        <v>111</v>
      </c>
      <c r="C4817" t="s">
        <v>19</v>
      </c>
      <c r="D4817" s="1">
        <v>484452.7635060001</v>
      </c>
      <c r="E4817" s="1">
        <v>2032047.6972640003</v>
      </c>
      <c r="F4817" s="13">
        <v>0</v>
      </c>
      <c r="G4817" s="13">
        <v>0.23840619694029788</v>
      </c>
      <c r="H4817" t="s">
        <v>24</v>
      </c>
      <c r="I4817" t="s">
        <v>17</v>
      </c>
      <c r="J4817">
        <v>2023</v>
      </c>
      <c r="K4817">
        <v>7</v>
      </c>
      <c r="L4817" s="12">
        <v>-5.173810883508426</v>
      </c>
      <c r="M4817" s="1">
        <v>1573222.5267360001</v>
      </c>
      <c r="N4817" s="12">
        <v>-18.401948712954919</v>
      </c>
      <c r="O4817" s="13">
        <v>0.30793657939230318</v>
      </c>
      <c r="P4817" s="12">
        <v>-5.6666331408199335</v>
      </c>
      <c r="Q4817" s="12">
        <v>-10.84044402432836</v>
      </c>
      <c r="R4817" s="2">
        <f>DATE(CURR[[#This Row],[YEAR]],CURR[[#This Row],[MONTH]],1)</f>
        <v>45108</v>
      </c>
      <c r="S4817" t="str">
        <f>IF(AND(CURR[[#This Row],[DATE]]&gt;=DATE(2023,6,1),CURR[[#This Row],[DATE]]&lt;=DATE(2024,5,31)),"Y","N")</f>
        <v>Y</v>
      </c>
    </row>
    <row r="4818" spans="1:19" x14ac:dyDescent="0.25">
      <c r="A4818" t="s">
        <v>92</v>
      </c>
      <c r="B4818" t="s">
        <v>111</v>
      </c>
      <c r="C4818" t="s">
        <v>19</v>
      </c>
      <c r="D4818" s="1">
        <v>1019325.6484210002</v>
      </c>
      <c r="E4818" s="1">
        <v>1500964.4373299994</v>
      </c>
      <c r="F4818" s="13">
        <v>0</v>
      </c>
      <c r="G4818" s="13">
        <v>0.67911379048675824</v>
      </c>
      <c r="H4818" t="s">
        <v>25</v>
      </c>
      <c r="I4818" t="s">
        <v>17</v>
      </c>
      <c r="J4818">
        <v>2023</v>
      </c>
      <c r="K4818">
        <v>7</v>
      </c>
      <c r="L4818" s="12">
        <v>-22.889397582356974</v>
      </c>
      <c r="M4818" s="1">
        <v>1573222.5267360001</v>
      </c>
      <c r="N4818" s="12">
        <v>-18.401948712954919</v>
      </c>
      <c r="O4818" s="13">
        <v>0.6479221032613981</v>
      </c>
      <c r="P4818" s="12">
        <v>-11.923029314206129</v>
      </c>
      <c r="Q4818" s="12">
        <v>-34.812426896563103</v>
      </c>
      <c r="R4818" s="2">
        <f>DATE(CURR[[#This Row],[YEAR]],CURR[[#This Row],[MONTH]],1)</f>
        <v>45108</v>
      </c>
      <c r="S4818" t="str">
        <f>IF(AND(CURR[[#This Row],[DATE]]&gt;=DATE(2023,6,1),CURR[[#This Row],[DATE]]&lt;=DATE(2024,5,31)),"Y","N")</f>
        <v>Y</v>
      </c>
    </row>
    <row r="4819" spans="1:19" x14ac:dyDescent="0.25">
      <c r="A4819" t="s">
        <v>92</v>
      </c>
      <c r="B4819" t="s">
        <v>111</v>
      </c>
      <c r="C4819" t="s">
        <v>19</v>
      </c>
      <c r="D4819" s="1">
        <v>69442.684923999986</v>
      </c>
      <c r="E4819" s="1">
        <v>615208.81654499995</v>
      </c>
      <c r="F4819" s="13">
        <v>0</v>
      </c>
      <c r="G4819" s="13">
        <v>0.11287660881387994</v>
      </c>
      <c r="H4819" t="s">
        <v>26</v>
      </c>
      <c r="I4819" t="s">
        <v>17</v>
      </c>
      <c r="J4819">
        <v>2023</v>
      </c>
      <c r="K4819">
        <v>7</v>
      </c>
      <c r="L4819" s="12">
        <v>-2.6370232877016875</v>
      </c>
      <c r="M4819" s="1">
        <v>1573222.5267360001</v>
      </c>
      <c r="N4819" s="12">
        <v>-18.401948712954919</v>
      </c>
      <c r="O4819" s="13">
        <v>4.4140408457075855E-2</v>
      </c>
      <c r="P4819" s="12">
        <v>-0.81226953259599144</v>
      </c>
      <c r="Q4819" s="12">
        <v>-3.4492928202976789</v>
      </c>
      <c r="R4819" s="2">
        <f>DATE(CURR[[#This Row],[YEAR]],CURR[[#This Row],[MONTH]],1)</f>
        <v>45108</v>
      </c>
      <c r="S4819" t="str">
        <f>IF(AND(CURR[[#This Row],[DATE]]&gt;=DATE(2023,6,1),CURR[[#This Row],[DATE]]&lt;=DATE(2024,5,31)),"Y","N")</f>
        <v>Y</v>
      </c>
    </row>
    <row r="4820" spans="1:19" x14ac:dyDescent="0.25">
      <c r="A4820" t="s">
        <v>92</v>
      </c>
      <c r="B4820" t="s">
        <v>111</v>
      </c>
      <c r="C4820" t="s">
        <v>20</v>
      </c>
      <c r="D4820" s="1">
        <v>676454.10607100022</v>
      </c>
      <c r="E4820" s="1">
        <v>1437036.8024889999</v>
      </c>
      <c r="F4820" s="13">
        <v>0</v>
      </c>
      <c r="G4820" s="13">
        <v>0.4707284496119773</v>
      </c>
      <c r="H4820" t="s">
        <v>16</v>
      </c>
      <c r="I4820" t="s">
        <v>17</v>
      </c>
      <c r="J4820">
        <v>2023</v>
      </c>
      <c r="K4820">
        <v>7</v>
      </c>
      <c r="L4820" s="12">
        <v>-5.3785589264019711</v>
      </c>
      <c r="M4820" s="1">
        <v>1809132.6040640003</v>
      </c>
      <c r="N4820" s="12">
        <v>-21.161383611758392</v>
      </c>
      <c r="O4820" s="13">
        <v>0.37391073741716163</v>
      </c>
      <c r="P4820" s="12">
        <v>-7.9124685510400194</v>
      </c>
      <c r="Q4820" s="12">
        <v>-13.29102747744199</v>
      </c>
      <c r="R4820" s="2">
        <f>DATE(CURR[[#This Row],[YEAR]],CURR[[#This Row],[MONTH]],1)</f>
        <v>45108</v>
      </c>
      <c r="S4820" t="str">
        <f>IF(AND(CURR[[#This Row],[DATE]]&gt;=DATE(2023,6,1),CURR[[#This Row],[DATE]]&lt;=DATE(2024,5,31)),"Y","N")</f>
        <v>Y</v>
      </c>
    </row>
    <row r="4821" spans="1:19" x14ac:dyDescent="0.25">
      <c r="A4821" t="s">
        <v>92</v>
      </c>
      <c r="B4821" t="s">
        <v>111</v>
      </c>
      <c r="C4821" t="s">
        <v>20</v>
      </c>
      <c r="D4821" s="1">
        <v>1809132.6040640003</v>
      </c>
      <c r="E4821" s="1">
        <v>5585257.7536279997</v>
      </c>
      <c r="F4821" s="13">
        <v>0.32391210645360952</v>
      </c>
      <c r="G4821" s="13">
        <v>0</v>
      </c>
      <c r="H4821" t="s">
        <v>21</v>
      </c>
      <c r="I4821" t="s">
        <v>23</v>
      </c>
      <c r="J4821">
        <v>2023</v>
      </c>
      <c r="K4821">
        <v>7</v>
      </c>
      <c r="L4821" s="12">
        <v>-12.276010362448213</v>
      </c>
      <c r="M4821" s="1">
        <v>1809132.6040640003</v>
      </c>
      <c r="N4821" s="12">
        <v>-21.161383611758392</v>
      </c>
      <c r="O4821" s="13">
        <v>0</v>
      </c>
      <c r="P4821" s="12">
        <v>0</v>
      </c>
      <c r="Q4821" s="12">
        <v>0</v>
      </c>
      <c r="R4821" s="2">
        <f>DATE(CURR[[#This Row],[YEAR]],CURR[[#This Row],[MONTH]],1)</f>
        <v>45108</v>
      </c>
      <c r="S4821" t="str">
        <f>IF(AND(CURR[[#This Row],[DATE]]&gt;=DATE(2023,6,1),CURR[[#This Row],[DATE]]&lt;=DATE(2024,5,31)),"Y","N")</f>
        <v>Y</v>
      </c>
    </row>
    <row r="4822" spans="1:19" x14ac:dyDescent="0.25">
      <c r="A4822" t="s">
        <v>92</v>
      </c>
      <c r="B4822" t="s">
        <v>111</v>
      </c>
      <c r="C4822" t="s">
        <v>20</v>
      </c>
      <c r="D4822" s="1">
        <v>1809132.6040640003</v>
      </c>
      <c r="E4822" s="1">
        <v>5585257.7536279997</v>
      </c>
      <c r="F4822" s="13">
        <v>0.32391210645360952</v>
      </c>
      <c r="G4822" s="13">
        <v>0</v>
      </c>
      <c r="H4822" t="s">
        <v>21</v>
      </c>
      <c r="I4822" t="s">
        <v>22</v>
      </c>
      <c r="J4822">
        <v>2023</v>
      </c>
      <c r="K4822">
        <v>7</v>
      </c>
      <c r="L4822" s="12">
        <v>-8.8853732493101791</v>
      </c>
      <c r="M4822" s="1">
        <v>1809132.6040640003</v>
      </c>
      <c r="N4822" s="12">
        <v>-21.161383611758392</v>
      </c>
      <c r="O4822" s="13">
        <v>0</v>
      </c>
      <c r="P4822" s="12">
        <v>0</v>
      </c>
      <c r="Q4822" s="12">
        <v>0</v>
      </c>
      <c r="R4822" s="2">
        <f>DATE(CURR[[#This Row],[YEAR]],CURR[[#This Row],[MONTH]],1)</f>
        <v>45108</v>
      </c>
      <c r="S4822" t="str">
        <f>IF(AND(CURR[[#This Row],[DATE]]&gt;=DATE(2023,6,1),CURR[[#This Row],[DATE]]&lt;=DATE(2024,5,31)),"Y","N")</f>
        <v>Y</v>
      </c>
    </row>
    <row r="4823" spans="1:19" x14ac:dyDescent="0.25">
      <c r="A4823" t="s">
        <v>92</v>
      </c>
      <c r="B4823" t="s">
        <v>111</v>
      </c>
      <c r="C4823" t="s">
        <v>20</v>
      </c>
      <c r="D4823" s="1">
        <v>791983.95665199985</v>
      </c>
      <c r="E4823" s="1">
        <v>2032047.6972640003</v>
      </c>
      <c r="F4823" s="13">
        <v>0</v>
      </c>
      <c r="G4823" s="13">
        <v>0.38974673562945739</v>
      </c>
      <c r="H4823" t="s">
        <v>24</v>
      </c>
      <c r="I4823" t="s">
        <v>17</v>
      </c>
      <c r="J4823">
        <v>2023</v>
      </c>
      <c r="K4823">
        <v>7</v>
      </c>
      <c r="L4823" s="12">
        <v>-8.4581522145438939</v>
      </c>
      <c r="M4823" s="1">
        <v>1809132.6040640003</v>
      </c>
      <c r="N4823" s="12">
        <v>-21.161383611758392</v>
      </c>
      <c r="O4823" s="13">
        <v>0.43776998704954101</v>
      </c>
      <c r="P4823" s="12">
        <v>-9.2638186296698404</v>
      </c>
      <c r="Q4823" s="12">
        <v>-17.721970844213736</v>
      </c>
      <c r="R4823" s="2">
        <f>DATE(CURR[[#This Row],[YEAR]],CURR[[#This Row],[MONTH]],1)</f>
        <v>45108</v>
      </c>
      <c r="S4823" t="str">
        <f>IF(AND(CURR[[#This Row],[DATE]]&gt;=DATE(2023,6,1),CURR[[#This Row],[DATE]]&lt;=DATE(2024,5,31)),"Y","N")</f>
        <v>Y</v>
      </c>
    </row>
    <row r="4824" spans="1:19" x14ac:dyDescent="0.25">
      <c r="A4824" t="s">
        <v>92</v>
      </c>
      <c r="B4824" t="s">
        <v>111</v>
      </c>
      <c r="C4824" t="s">
        <v>20</v>
      </c>
      <c r="D4824" s="1">
        <v>230915.21073200004</v>
      </c>
      <c r="E4824" s="1">
        <v>1500964.4373299994</v>
      </c>
      <c r="F4824" s="13">
        <v>0</v>
      </c>
      <c r="G4824" s="13">
        <v>0.15384455819803772</v>
      </c>
      <c r="H4824" t="s">
        <v>25</v>
      </c>
      <c r="I4824" t="s">
        <v>17</v>
      </c>
      <c r="J4824">
        <v>2023</v>
      </c>
      <c r="K4824">
        <v>7</v>
      </c>
      <c r="L4824" s="12">
        <v>-5.1853007666844073</v>
      </c>
      <c r="M4824" s="1">
        <v>1809132.6040640003</v>
      </c>
      <c r="N4824" s="12">
        <v>-21.161383611758392</v>
      </c>
      <c r="O4824" s="13">
        <v>0.12763863202358777</v>
      </c>
      <c r="P4824" s="12">
        <v>-2.70101005593121</v>
      </c>
      <c r="Q4824" s="12">
        <v>-7.8863108226156173</v>
      </c>
      <c r="R4824" s="2">
        <f>DATE(CURR[[#This Row],[YEAR]],CURR[[#This Row],[MONTH]],1)</f>
        <v>45108</v>
      </c>
      <c r="S4824" t="str">
        <f>IF(AND(CURR[[#This Row],[DATE]]&gt;=DATE(2023,6,1),CURR[[#This Row],[DATE]]&lt;=DATE(2024,5,31)),"Y","N")</f>
        <v>Y</v>
      </c>
    </row>
    <row r="4825" spans="1:19" x14ac:dyDescent="0.25">
      <c r="A4825" t="s">
        <v>92</v>
      </c>
      <c r="B4825" t="s">
        <v>111</v>
      </c>
      <c r="C4825" t="s">
        <v>20</v>
      </c>
      <c r="D4825" s="1">
        <v>109779.33060899998</v>
      </c>
      <c r="E4825" s="1">
        <v>615208.81654499995</v>
      </c>
      <c r="F4825" s="13">
        <v>0</v>
      </c>
      <c r="G4825" s="13">
        <v>0.17844238843246499</v>
      </c>
      <c r="H4825" t="s">
        <v>26</v>
      </c>
      <c r="I4825" t="s">
        <v>17</v>
      </c>
      <c r="J4825">
        <v>2023</v>
      </c>
      <c r="K4825">
        <v>7</v>
      </c>
      <c r="L4825" s="12">
        <v>-4.1687710036134433</v>
      </c>
      <c r="M4825" s="1">
        <v>1809132.6040640003</v>
      </c>
      <c r="N4825" s="12">
        <v>-21.161383611758392</v>
      </c>
      <c r="O4825" s="13">
        <v>6.0680643509709475E-2</v>
      </c>
      <c r="P4825" s="12">
        <v>-1.2840863751173193</v>
      </c>
      <c r="Q4825" s="12">
        <v>-5.4528573787307622</v>
      </c>
      <c r="R4825" s="2">
        <f>DATE(CURR[[#This Row],[YEAR]],CURR[[#This Row],[MONTH]],1)</f>
        <v>45108</v>
      </c>
      <c r="S4825" t="str">
        <f>IF(AND(CURR[[#This Row],[DATE]]&gt;=DATE(2023,6,1),CURR[[#This Row],[DATE]]&lt;=DATE(2024,5,31)),"Y","N")</f>
        <v>Y</v>
      </c>
    </row>
    <row r="4826" spans="1:19" x14ac:dyDescent="0.25">
      <c r="A4826" t="s">
        <v>93</v>
      </c>
      <c r="B4826" t="s">
        <v>14</v>
      </c>
      <c r="C4826" t="s">
        <v>15</v>
      </c>
      <c r="D4826" s="1">
        <v>4464.579499999998</v>
      </c>
      <c r="E4826" s="1">
        <v>22189.874356</v>
      </c>
      <c r="F4826" s="13">
        <v>0</v>
      </c>
      <c r="G4826" s="13">
        <v>0.20119895355751777</v>
      </c>
      <c r="H4826" t="s">
        <v>16</v>
      </c>
      <c r="I4826" t="s">
        <v>17</v>
      </c>
      <c r="J4826">
        <v>2023</v>
      </c>
      <c r="K4826">
        <v>8</v>
      </c>
      <c r="L4826" s="12">
        <v>-2.3870419275431511</v>
      </c>
      <c r="M4826" s="1">
        <v>14674.721232</v>
      </c>
      <c r="N4826" s="12">
        <v>-19.073051653196792</v>
      </c>
      <c r="O4826" s="13">
        <v>0.30423606891178578</v>
      </c>
      <c r="P4826" s="12">
        <v>-5.8027102571200286</v>
      </c>
      <c r="Q4826" s="12">
        <v>-8.1897521846631793</v>
      </c>
      <c r="R4826" s="2">
        <f>DATE(CURR[[#This Row],[YEAR]],CURR[[#This Row],[MONTH]],1)</f>
        <v>45139</v>
      </c>
      <c r="S4826" t="str">
        <f>IF(AND(CURR[[#This Row],[DATE]]&gt;=DATE(2023,6,1),CURR[[#This Row],[DATE]]&lt;=DATE(2024,5,31)),"Y","N")</f>
        <v>Y</v>
      </c>
    </row>
    <row r="4827" spans="1:19" x14ac:dyDescent="0.25">
      <c r="A4827" t="s">
        <v>93</v>
      </c>
      <c r="B4827" t="s">
        <v>14</v>
      </c>
      <c r="C4827" t="s">
        <v>15</v>
      </c>
      <c r="D4827" s="1">
        <v>14674.721232</v>
      </c>
      <c r="E4827" s="1">
        <v>85713.221428000004</v>
      </c>
      <c r="F4827" s="13">
        <v>0.17120720686395996</v>
      </c>
      <c r="G4827" s="13">
        <v>0</v>
      </c>
      <c r="H4827" t="s">
        <v>21</v>
      </c>
      <c r="I4827" t="s">
        <v>23</v>
      </c>
      <c r="J4827">
        <v>2023</v>
      </c>
      <c r="K4827">
        <v>8</v>
      </c>
      <c r="L4827" s="12">
        <v>-14.213013360628439</v>
      </c>
      <c r="M4827" s="1">
        <v>14674.721232</v>
      </c>
      <c r="N4827" s="12">
        <v>-19.073051653196792</v>
      </c>
      <c r="O4827" s="13">
        <v>0</v>
      </c>
      <c r="P4827" s="12">
        <v>0</v>
      </c>
      <c r="Q4827" s="12">
        <v>0</v>
      </c>
      <c r="R4827" s="2">
        <f>DATE(CURR[[#This Row],[YEAR]],CURR[[#This Row],[MONTH]],1)</f>
        <v>45139</v>
      </c>
      <c r="S4827" t="str">
        <f>IF(AND(CURR[[#This Row],[DATE]]&gt;=DATE(2023,6,1),CURR[[#This Row],[DATE]]&lt;=DATE(2024,5,31)),"Y","N")</f>
        <v>Y</v>
      </c>
    </row>
    <row r="4828" spans="1:19" x14ac:dyDescent="0.25">
      <c r="A4828" t="s">
        <v>93</v>
      </c>
      <c r="B4828" t="s">
        <v>14</v>
      </c>
      <c r="C4828" t="s">
        <v>15</v>
      </c>
      <c r="D4828" s="1">
        <v>14674.721232</v>
      </c>
      <c r="E4828" s="1">
        <v>85713.221428000004</v>
      </c>
      <c r="F4828" s="13">
        <v>0.17120720686395996</v>
      </c>
      <c r="G4828" s="13">
        <v>0</v>
      </c>
      <c r="H4828" t="s">
        <v>21</v>
      </c>
      <c r="I4828" t="s">
        <v>22</v>
      </c>
      <c r="J4828">
        <v>2023</v>
      </c>
      <c r="K4828">
        <v>8</v>
      </c>
      <c r="L4828" s="12">
        <v>-4.8600382925683538</v>
      </c>
      <c r="M4828" s="1">
        <v>14674.721232</v>
      </c>
      <c r="N4828" s="12">
        <v>-19.073051653196792</v>
      </c>
      <c r="O4828" s="13">
        <v>0</v>
      </c>
      <c r="P4828" s="12">
        <v>0</v>
      </c>
      <c r="Q4828" s="12">
        <v>0</v>
      </c>
      <c r="R4828" s="2">
        <f>DATE(CURR[[#This Row],[YEAR]],CURR[[#This Row],[MONTH]],1)</f>
        <v>45139</v>
      </c>
      <c r="S4828" t="str">
        <f>IF(AND(CURR[[#This Row],[DATE]]&gt;=DATE(2023,6,1),CURR[[#This Row],[DATE]]&lt;=DATE(2024,5,31)),"Y","N")</f>
        <v>Y</v>
      </c>
    </row>
    <row r="4829" spans="1:19" x14ac:dyDescent="0.25">
      <c r="A4829" t="s">
        <v>93</v>
      </c>
      <c r="B4829" t="s">
        <v>14</v>
      </c>
      <c r="C4829" t="s">
        <v>15</v>
      </c>
      <c r="D4829" s="1">
        <v>6454.4199400000007</v>
      </c>
      <c r="E4829" s="1">
        <v>32057.679176000005</v>
      </c>
      <c r="F4829" s="13">
        <v>0</v>
      </c>
      <c r="G4829" s="13">
        <v>0.20133771707441955</v>
      </c>
      <c r="H4829" t="s">
        <v>24</v>
      </c>
      <c r="I4829" t="s">
        <v>17</v>
      </c>
      <c r="J4829">
        <v>2023</v>
      </c>
      <c r="K4829">
        <v>8</v>
      </c>
      <c r="L4829" s="12">
        <v>-4.5462680903932124</v>
      </c>
      <c r="M4829" s="1">
        <v>14674.721232</v>
      </c>
      <c r="N4829" s="12">
        <v>-19.073051653196792</v>
      </c>
      <c r="O4829" s="13">
        <v>0.43983254182201154</v>
      </c>
      <c r="P4829" s="12">
        <v>-8.3889487889280652</v>
      </c>
      <c r="Q4829" s="12">
        <v>-12.935216879321278</v>
      </c>
      <c r="R4829" s="2">
        <f>DATE(CURR[[#This Row],[YEAR]],CURR[[#This Row],[MONTH]],1)</f>
        <v>45139</v>
      </c>
      <c r="S4829" t="str">
        <f>IF(AND(CURR[[#This Row],[DATE]]&gt;=DATE(2023,6,1),CURR[[#This Row],[DATE]]&lt;=DATE(2024,5,31)),"Y","N")</f>
        <v>Y</v>
      </c>
    </row>
    <row r="4830" spans="1:19" x14ac:dyDescent="0.25">
      <c r="A4830" t="s">
        <v>93</v>
      </c>
      <c r="B4830" t="s">
        <v>14</v>
      </c>
      <c r="C4830" t="s">
        <v>15</v>
      </c>
      <c r="D4830" s="1">
        <v>1925.0149159999992</v>
      </c>
      <c r="E4830" s="1">
        <v>22691.620891999999</v>
      </c>
      <c r="F4830" s="13">
        <v>0</v>
      </c>
      <c r="G4830" s="13">
        <v>8.4833733348624263E-2</v>
      </c>
      <c r="H4830" t="s">
        <v>25</v>
      </c>
      <c r="I4830" t="s">
        <v>17</v>
      </c>
      <c r="J4830">
        <v>2023</v>
      </c>
      <c r="K4830">
        <v>8</v>
      </c>
      <c r="L4830" s="12">
        <v>-2.7344169437888182</v>
      </c>
      <c r="M4830" s="1">
        <v>14674.721232</v>
      </c>
      <c r="N4830" s="12">
        <v>-19.073051653196792</v>
      </c>
      <c r="O4830" s="13">
        <v>0.13117897679734264</v>
      </c>
      <c r="P4830" s="12">
        <v>-2.5019834002692196</v>
      </c>
      <c r="Q4830" s="12">
        <v>-5.2364003440580378</v>
      </c>
      <c r="R4830" s="2">
        <f>DATE(CURR[[#This Row],[YEAR]],CURR[[#This Row],[MONTH]],1)</f>
        <v>45139</v>
      </c>
      <c r="S4830" t="str">
        <f>IF(AND(CURR[[#This Row],[DATE]]&gt;=DATE(2023,6,1),CURR[[#This Row],[DATE]]&lt;=DATE(2024,5,31)),"Y","N")</f>
        <v>Y</v>
      </c>
    </row>
    <row r="4831" spans="1:19" x14ac:dyDescent="0.25">
      <c r="A4831" t="s">
        <v>93</v>
      </c>
      <c r="B4831" t="s">
        <v>14</v>
      </c>
      <c r="C4831" t="s">
        <v>15</v>
      </c>
      <c r="D4831" s="1">
        <v>1830.7068760000004</v>
      </c>
      <c r="E4831" s="1">
        <v>8774.047004</v>
      </c>
      <c r="F4831" s="13">
        <v>0</v>
      </c>
      <c r="G4831" s="13">
        <v>0.20865022436800257</v>
      </c>
      <c r="H4831" t="s">
        <v>26</v>
      </c>
      <c r="I4831" t="s">
        <v>17</v>
      </c>
      <c r="J4831">
        <v>2023</v>
      </c>
      <c r="K4831">
        <v>8</v>
      </c>
      <c r="L4831" s="12">
        <v>-4.9940769549685253</v>
      </c>
      <c r="M4831" s="1">
        <v>14674.721232</v>
      </c>
      <c r="N4831" s="12">
        <v>-19.073051653196792</v>
      </c>
      <c r="O4831" s="13">
        <v>0.12475241246885993</v>
      </c>
      <c r="P4831" s="12">
        <v>-2.379409206879477</v>
      </c>
      <c r="Q4831" s="12">
        <v>-7.3734861618480023</v>
      </c>
      <c r="R4831" s="2">
        <f>DATE(CURR[[#This Row],[YEAR]],CURR[[#This Row],[MONTH]],1)</f>
        <v>45139</v>
      </c>
      <c r="S4831" t="str">
        <f>IF(AND(CURR[[#This Row],[DATE]]&gt;=DATE(2023,6,1),CURR[[#This Row],[DATE]]&lt;=DATE(2024,5,31)),"Y","N")</f>
        <v>Y</v>
      </c>
    </row>
    <row r="4832" spans="1:19" x14ac:dyDescent="0.25">
      <c r="A4832" t="s">
        <v>93</v>
      </c>
      <c r="B4832" t="s">
        <v>14</v>
      </c>
      <c r="C4832" t="s">
        <v>18</v>
      </c>
      <c r="D4832" s="1">
        <v>6910.6297919999997</v>
      </c>
      <c r="E4832" s="1">
        <v>22189.874356</v>
      </c>
      <c r="F4832" s="13">
        <v>0</v>
      </c>
      <c r="G4832" s="13">
        <v>0.31143167740070637</v>
      </c>
      <c r="H4832" t="s">
        <v>16</v>
      </c>
      <c r="I4832" t="s">
        <v>17</v>
      </c>
      <c r="J4832">
        <v>2023</v>
      </c>
      <c r="K4832">
        <v>8</v>
      </c>
      <c r="L4832" s="12">
        <v>-3.694852574409933</v>
      </c>
      <c r="M4832" s="1">
        <v>17511.8698</v>
      </c>
      <c r="N4832" s="12">
        <v>-22.760554831605198</v>
      </c>
      <c r="O4832" s="13">
        <v>0.39462546666490173</v>
      </c>
      <c r="P4832" s="12">
        <v>-8.9818945719742853</v>
      </c>
      <c r="Q4832" s="12">
        <v>-12.676747146384219</v>
      </c>
      <c r="R4832" s="2">
        <f>DATE(CURR[[#This Row],[YEAR]],CURR[[#This Row],[MONTH]],1)</f>
        <v>45139</v>
      </c>
      <c r="S4832" t="str">
        <f>IF(AND(CURR[[#This Row],[DATE]]&gt;=DATE(2023,6,1),CURR[[#This Row],[DATE]]&lt;=DATE(2024,5,31)),"Y","N")</f>
        <v>Y</v>
      </c>
    </row>
    <row r="4833" spans="1:19" x14ac:dyDescent="0.25">
      <c r="A4833" t="s">
        <v>93</v>
      </c>
      <c r="B4833" t="s">
        <v>14</v>
      </c>
      <c r="C4833" t="s">
        <v>18</v>
      </c>
      <c r="D4833" s="1">
        <v>17511.8698</v>
      </c>
      <c r="E4833" s="1">
        <v>85713.221428000004</v>
      </c>
      <c r="F4833" s="13">
        <v>0.20430768448844447</v>
      </c>
      <c r="G4833" s="13">
        <v>0</v>
      </c>
      <c r="H4833" t="s">
        <v>21</v>
      </c>
      <c r="I4833" t="s">
        <v>23</v>
      </c>
      <c r="J4833">
        <v>2023</v>
      </c>
      <c r="K4833">
        <v>8</v>
      </c>
      <c r="L4833" s="12">
        <v>-16.960897280572318</v>
      </c>
      <c r="M4833" s="1">
        <v>17511.8698</v>
      </c>
      <c r="N4833" s="12">
        <v>-22.760554831605198</v>
      </c>
      <c r="O4833" s="13">
        <v>0</v>
      </c>
      <c r="P4833" s="12">
        <v>0</v>
      </c>
      <c r="Q4833" s="12">
        <v>0</v>
      </c>
      <c r="R4833" s="2">
        <f>DATE(CURR[[#This Row],[YEAR]],CURR[[#This Row],[MONTH]],1)</f>
        <v>45139</v>
      </c>
      <c r="S4833" t="str">
        <f>IF(AND(CURR[[#This Row],[DATE]]&gt;=DATE(2023,6,1),CURR[[#This Row],[DATE]]&lt;=DATE(2024,5,31)),"Y","N")</f>
        <v>Y</v>
      </c>
    </row>
    <row r="4834" spans="1:19" x14ac:dyDescent="0.25">
      <c r="A4834" t="s">
        <v>93</v>
      </c>
      <c r="B4834" t="s">
        <v>14</v>
      </c>
      <c r="C4834" t="s">
        <v>18</v>
      </c>
      <c r="D4834" s="1">
        <v>17511.8698</v>
      </c>
      <c r="E4834" s="1">
        <v>85713.221428000004</v>
      </c>
      <c r="F4834" s="13">
        <v>0.20430768448844447</v>
      </c>
      <c r="G4834" s="13">
        <v>0</v>
      </c>
      <c r="H4834" t="s">
        <v>21</v>
      </c>
      <c r="I4834" t="s">
        <v>22</v>
      </c>
      <c r="J4834">
        <v>2023</v>
      </c>
      <c r="K4834">
        <v>8</v>
      </c>
      <c r="L4834" s="12">
        <v>-5.7996575510328796</v>
      </c>
      <c r="M4834" s="1">
        <v>17511.8698</v>
      </c>
      <c r="N4834" s="12">
        <v>-22.760554831605198</v>
      </c>
      <c r="O4834" s="13">
        <v>0</v>
      </c>
      <c r="P4834" s="12">
        <v>0</v>
      </c>
      <c r="Q4834" s="12">
        <v>0</v>
      </c>
      <c r="R4834" s="2">
        <f>DATE(CURR[[#This Row],[YEAR]],CURR[[#This Row],[MONTH]],1)</f>
        <v>45139</v>
      </c>
      <c r="S4834" t="str">
        <f>IF(AND(CURR[[#This Row],[DATE]]&gt;=DATE(2023,6,1),CURR[[#This Row],[DATE]]&lt;=DATE(2024,5,31)),"Y","N")</f>
        <v>Y</v>
      </c>
    </row>
    <row r="4835" spans="1:19" x14ac:dyDescent="0.25">
      <c r="A4835" t="s">
        <v>93</v>
      </c>
      <c r="B4835" t="s">
        <v>14</v>
      </c>
      <c r="C4835" t="s">
        <v>18</v>
      </c>
      <c r="D4835" s="1">
        <v>5048.9845880000003</v>
      </c>
      <c r="E4835" s="1">
        <v>32057.679176000005</v>
      </c>
      <c r="F4835" s="13">
        <v>0</v>
      </c>
      <c r="G4835" s="13">
        <v>0.15749688429660014</v>
      </c>
      <c r="H4835" t="s">
        <v>24</v>
      </c>
      <c r="I4835" t="s">
        <v>17</v>
      </c>
      <c r="J4835">
        <v>2023</v>
      </c>
      <c r="K4835">
        <v>8</v>
      </c>
      <c r="L4835" s="12">
        <v>-3.5563284903509893</v>
      </c>
      <c r="M4835" s="1">
        <v>17511.8698</v>
      </c>
      <c r="N4835" s="12">
        <v>-22.760554831605198</v>
      </c>
      <c r="O4835" s="13">
        <v>0.28831784644721375</v>
      </c>
      <c r="P4835" s="12">
        <v>-6.5622741529921367</v>
      </c>
      <c r="Q4835" s="12">
        <v>-10.118602643343126</v>
      </c>
      <c r="R4835" s="2">
        <f>DATE(CURR[[#This Row],[YEAR]],CURR[[#This Row],[MONTH]],1)</f>
        <v>45139</v>
      </c>
      <c r="S4835" t="str">
        <f>IF(AND(CURR[[#This Row],[DATE]]&gt;=DATE(2023,6,1),CURR[[#This Row],[DATE]]&lt;=DATE(2024,5,31)),"Y","N")</f>
        <v>Y</v>
      </c>
    </row>
    <row r="4836" spans="1:19" x14ac:dyDescent="0.25">
      <c r="A4836" t="s">
        <v>93</v>
      </c>
      <c r="B4836" t="s">
        <v>14</v>
      </c>
      <c r="C4836" t="s">
        <v>18</v>
      </c>
      <c r="D4836" s="1">
        <v>1441.0633959999998</v>
      </c>
      <c r="E4836" s="1">
        <v>22691.620891999999</v>
      </c>
      <c r="F4836" s="13">
        <v>0</v>
      </c>
      <c r="G4836" s="13">
        <v>6.3506410708106406E-2</v>
      </c>
      <c r="H4836" t="s">
        <v>25</v>
      </c>
      <c r="I4836" t="s">
        <v>17</v>
      </c>
      <c r="J4836">
        <v>2023</v>
      </c>
      <c r="K4836">
        <v>8</v>
      </c>
      <c r="L4836" s="12">
        <v>-2.0469805892643045</v>
      </c>
      <c r="M4836" s="1">
        <v>17511.8698</v>
      </c>
      <c r="N4836" s="12">
        <v>-22.760554831605198</v>
      </c>
      <c r="O4836" s="13">
        <v>8.2290664129994834E-2</v>
      </c>
      <c r="P4836" s="12">
        <v>-1.8729811730599544</v>
      </c>
      <c r="Q4836" s="12">
        <v>-3.9199617623242586</v>
      </c>
      <c r="R4836" s="2">
        <f>DATE(CURR[[#This Row],[YEAR]],CURR[[#This Row],[MONTH]],1)</f>
        <v>45139</v>
      </c>
      <c r="S4836" t="str">
        <f>IF(AND(CURR[[#This Row],[DATE]]&gt;=DATE(2023,6,1),CURR[[#This Row],[DATE]]&lt;=DATE(2024,5,31)),"Y","N")</f>
        <v>Y</v>
      </c>
    </row>
    <row r="4837" spans="1:19" x14ac:dyDescent="0.25">
      <c r="A4837" t="s">
        <v>93</v>
      </c>
      <c r="B4837" t="s">
        <v>14</v>
      </c>
      <c r="C4837" t="s">
        <v>18</v>
      </c>
      <c r="D4837" s="1">
        <v>4111.1920239999999</v>
      </c>
      <c r="E4837" s="1">
        <v>8774.047004</v>
      </c>
      <c r="F4837" s="13">
        <v>0</v>
      </c>
      <c r="G4837" s="13">
        <v>0.46856279914226001</v>
      </c>
      <c r="H4837" t="s">
        <v>26</v>
      </c>
      <c r="I4837" t="s">
        <v>17</v>
      </c>
      <c r="J4837">
        <v>2023</v>
      </c>
      <c r="K4837">
        <v>8</v>
      </c>
      <c r="L4837" s="12">
        <v>-11.215126579613504</v>
      </c>
      <c r="M4837" s="1">
        <v>17511.8698</v>
      </c>
      <c r="N4837" s="12">
        <v>-22.760554831605198</v>
      </c>
      <c r="O4837" s="13">
        <v>0.2347660227578896</v>
      </c>
      <c r="P4837" s="12">
        <v>-5.3434049335788201</v>
      </c>
      <c r="Q4837" s="12">
        <v>-16.558531513192325</v>
      </c>
      <c r="R4837" s="2">
        <f>DATE(CURR[[#This Row],[YEAR]],CURR[[#This Row],[MONTH]],1)</f>
        <v>45139</v>
      </c>
      <c r="S4837" t="str">
        <f>IF(AND(CURR[[#This Row],[DATE]]&gt;=DATE(2023,6,1),CURR[[#This Row],[DATE]]&lt;=DATE(2024,5,31)),"Y","N")</f>
        <v>Y</v>
      </c>
    </row>
    <row r="4838" spans="1:19" x14ac:dyDescent="0.25">
      <c r="A4838" t="s">
        <v>93</v>
      </c>
      <c r="B4838" t="s">
        <v>14</v>
      </c>
      <c r="C4838" t="s">
        <v>19</v>
      </c>
      <c r="D4838" s="1">
        <v>0</v>
      </c>
      <c r="E4838" s="1">
        <v>22189.874356</v>
      </c>
      <c r="F4838" s="13">
        <v>0</v>
      </c>
      <c r="G4838" s="13">
        <v>0</v>
      </c>
      <c r="H4838" t="s">
        <v>16</v>
      </c>
      <c r="I4838" t="s">
        <v>17</v>
      </c>
      <c r="J4838">
        <v>2023</v>
      </c>
      <c r="K4838">
        <v>8</v>
      </c>
      <c r="L4838" s="12">
        <v>0</v>
      </c>
      <c r="M4838" s="1">
        <v>24527.562608</v>
      </c>
      <c r="N4838" s="12">
        <v>-31.879002071213058</v>
      </c>
      <c r="O4838" s="13">
        <v>0</v>
      </c>
      <c r="P4838" s="12">
        <v>0</v>
      </c>
      <c r="Q4838" s="12">
        <v>0</v>
      </c>
      <c r="R4838" s="2">
        <f>DATE(CURR[[#This Row],[YEAR]],CURR[[#This Row],[MONTH]],1)</f>
        <v>45139</v>
      </c>
      <c r="S4838" t="str">
        <f>IF(AND(CURR[[#This Row],[DATE]]&gt;=DATE(2023,6,1),CURR[[#This Row],[DATE]]&lt;=DATE(2024,5,31)),"Y","N")</f>
        <v>Y</v>
      </c>
    </row>
    <row r="4839" spans="1:19" x14ac:dyDescent="0.25">
      <c r="A4839" t="s">
        <v>93</v>
      </c>
      <c r="B4839" t="s">
        <v>14</v>
      </c>
      <c r="C4839" t="s">
        <v>19</v>
      </c>
      <c r="D4839" s="1">
        <v>24527.562608</v>
      </c>
      <c r="E4839" s="1">
        <v>85713.221428000004</v>
      </c>
      <c r="F4839" s="13">
        <v>0.28615845022933145</v>
      </c>
      <c r="G4839" s="13">
        <v>0</v>
      </c>
      <c r="H4839" t="s">
        <v>21</v>
      </c>
      <c r="I4839" t="s">
        <v>23</v>
      </c>
      <c r="J4839">
        <v>2023</v>
      </c>
      <c r="K4839">
        <v>8</v>
      </c>
      <c r="L4839" s="12">
        <v>-23.755856723940152</v>
      </c>
      <c r="M4839" s="1">
        <v>24527.562608</v>
      </c>
      <c r="N4839" s="12">
        <v>-31.879002071213058</v>
      </c>
      <c r="O4839" s="13">
        <v>0</v>
      </c>
      <c r="P4839" s="12">
        <v>0</v>
      </c>
      <c r="Q4839" s="12">
        <v>0</v>
      </c>
      <c r="R4839" s="2">
        <f>DATE(CURR[[#This Row],[YEAR]],CURR[[#This Row],[MONTH]],1)</f>
        <v>45139</v>
      </c>
      <c r="S4839" t="str">
        <f>IF(AND(CURR[[#This Row],[DATE]]&gt;=DATE(2023,6,1),CURR[[#This Row],[DATE]]&lt;=DATE(2024,5,31)),"Y","N")</f>
        <v>Y</v>
      </c>
    </row>
    <row r="4840" spans="1:19" x14ac:dyDescent="0.25">
      <c r="A4840" t="s">
        <v>93</v>
      </c>
      <c r="B4840" t="s">
        <v>14</v>
      </c>
      <c r="C4840" t="s">
        <v>19</v>
      </c>
      <c r="D4840" s="1">
        <v>24527.562608</v>
      </c>
      <c r="E4840" s="1">
        <v>85713.221428000004</v>
      </c>
      <c r="F4840" s="13">
        <v>0.28615845022933145</v>
      </c>
      <c r="G4840" s="13">
        <v>0</v>
      </c>
      <c r="H4840" t="s">
        <v>21</v>
      </c>
      <c r="I4840" t="s">
        <v>22</v>
      </c>
      <c r="J4840">
        <v>2023</v>
      </c>
      <c r="K4840">
        <v>8</v>
      </c>
      <c r="L4840" s="12">
        <v>-8.1231453472729065</v>
      </c>
      <c r="M4840" s="1">
        <v>24527.562608</v>
      </c>
      <c r="N4840" s="12">
        <v>-31.879002071213058</v>
      </c>
      <c r="O4840" s="13">
        <v>0</v>
      </c>
      <c r="P4840" s="12">
        <v>0</v>
      </c>
      <c r="Q4840" s="12">
        <v>0</v>
      </c>
      <c r="R4840" s="2">
        <f>DATE(CURR[[#This Row],[YEAR]],CURR[[#This Row],[MONTH]],1)</f>
        <v>45139</v>
      </c>
      <c r="S4840" t="str">
        <f>IF(AND(CURR[[#This Row],[DATE]]&gt;=DATE(2023,6,1),CURR[[#This Row],[DATE]]&lt;=DATE(2024,5,31)),"Y","N")</f>
        <v>Y</v>
      </c>
    </row>
    <row r="4841" spans="1:19" x14ac:dyDescent="0.25">
      <c r="A4841" t="s">
        <v>93</v>
      </c>
      <c r="B4841" t="s">
        <v>14</v>
      </c>
      <c r="C4841" t="s">
        <v>19</v>
      </c>
      <c r="D4841" s="1">
        <v>7732.4446200000002</v>
      </c>
      <c r="E4841" s="1">
        <v>32057.679176000005</v>
      </c>
      <c r="F4841" s="13">
        <v>0</v>
      </c>
      <c r="G4841" s="13">
        <v>0.24120413014142639</v>
      </c>
      <c r="H4841" t="s">
        <v>24</v>
      </c>
      <c r="I4841" t="s">
        <v>17</v>
      </c>
      <c r="J4841">
        <v>2023</v>
      </c>
      <c r="K4841">
        <v>8</v>
      </c>
      <c r="L4841" s="12">
        <v>-5.4464640608182471</v>
      </c>
      <c r="M4841" s="1">
        <v>24527.562608</v>
      </c>
      <c r="N4841" s="12">
        <v>-31.879002071213058</v>
      </c>
      <c r="O4841" s="13">
        <v>0.31525532086412683</v>
      </c>
      <c r="P4841" s="12">
        <v>-10.050025026788436</v>
      </c>
      <c r="Q4841" s="12">
        <v>-15.496489087606683</v>
      </c>
      <c r="R4841" s="2">
        <f>DATE(CURR[[#This Row],[YEAR]],CURR[[#This Row],[MONTH]],1)</f>
        <v>45139</v>
      </c>
      <c r="S4841" t="str">
        <f>IF(AND(CURR[[#This Row],[DATE]]&gt;=DATE(2023,6,1),CURR[[#This Row],[DATE]]&lt;=DATE(2024,5,31)),"Y","N")</f>
        <v>Y</v>
      </c>
    </row>
    <row r="4842" spans="1:19" x14ac:dyDescent="0.25">
      <c r="A4842" t="s">
        <v>93</v>
      </c>
      <c r="B4842" t="s">
        <v>14</v>
      </c>
      <c r="C4842" t="s">
        <v>19</v>
      </c>
      <c r="D4842" s="1">
        <v>15746.489987999999</v>
      </c>
      <c r="E4842" s="1">
        <v>22691.620891999999</v>
      </c>
      <c r="F4842" s="13">
        <v>0</v>
      </c>
      <c r="G4842" s="13">
        <v>0.6939341205700944</v>
      </c>
      <c r="H4842" t="s">
        <v>25</v>
      </c>
      <c r="I4842" t="s">
        <v>17</v>
      </c>
      <c r="J4842">
        <v>2023</v>
      </c>
      <c r="K4842">
        <v>8</v>
      </c>
      <c r="L4842" s="12">
        <v>-22.367343063428084</v>
      </c>
      <c r="M4842" s="1">
        <v>24527.562608</v>
      </c>
      <c r="N4842" s="12">
        <v>-31.879002071213058</v>
      </c>
      <c r="O4842" s="13">
        <v>0.64199163364337175</v>
      </c>
      <c r="P4842" s="12">
        <v>-20.466052618618502</v>
      </c>
      <c r="Q4842" s="12">
        <v>-42.833395682046586</v>
      </c>
      <c r="R4842" s="2">
        <f>DATE(CURR[[#This Row],[YEAR]],CURR[[#This Row],[MONTH]],1)</f>
        <v>45139</v>
      </c>
      <c r="S4842" t="str">
        <f>IF(AND(CURR[[#This Row],[DATE]]&gt;=DATE(2023,6,1),CURR[[#This Row],[DATE]]&lt;=DATE(2024,5,31)),"Y","N")</f>
        <v>Y</v>
      </c>
    </row>
    <row r="4843" spans="1:19" x14ac:dyDescent="0.25">
      <c r="A4843" t="s">
        <v>93</v>
      </c>
      <c r="B4843" t="s">
        <v>14</v>
      </c>
      <c r="C4843" t="s">
        <v>19</v>
      </c>
      <c r="D4843" s="1">
        <v>1048.6280000000002</v>
      </c>
      <c r="E4843" s="1">
        <v>8774.047004</v>
      </c>
      <c r="F4843" s="13">
        <v>0</v>
      </c>
      <c r="G4843" s="13">
        <v>0.11951474610541078</v>
      </c>
      <c r="H4843" t="s">
        <v>26</v>
      </c>
      <c r="I4843" t="s">
        <v>17</v>
      </c>
      <c r="J4843">
        <v>2023</v>
      </c>
      <c r="K4843">
        <v>8</v>
      </c>
      <c r="L4843" s="12">
        <v>-2.8606048285442354</v>
      </c>
      <c r="M4843" s="1">
        <v>24527.562608</v>
      </c>
      <c r="N4843" s="12">
        <v>-31.879002071213058</v>
      </c>
      <c r="O4843" s="13">
        <v>4.2753045492501397E-2</v>
      </c>
      <c r="P4843" s="12">
        <v>-1.3629244258061182</v>
      </c>
      <c r="Q4843" s="12">
        <v>-4.2235292543503533</v>
      </c>
      <c r="R4843" s="2">
        <f>DATE(CURR[[#This Row],[YEAR]],CURR[[#This Row],[MONTH]],1)</f>
        <v>45139</v>
      </c>
      <c r="S4843" t="str">
        <f>IF(AND(CURR[[#This Row],[DATE]]&gt;=DATE(2023,6,1),CURR[[#This Row],[DATE]]&lt;=DATE(2024,5,31)),"Y","N")</f>
        <v>Y</v>
      </c>
    </row>
    <row r="4844" spans="1:19" x14ac:dyDescent="0.25">
      <c r="A4844" t="s">
        <v>93</v>
      </c>
      <c r="B4844" t="s">
        <v>14</v>
      </c>
      <c r="C4844" t="s">
        <v>20</v>
      </c>
      <c r="D4844" s="1">
        <v>10814.665064000001</v>
      </c>
      <c r="E4844" s="1">
        <v>22189.874356</v>
      </c>
      <c r="F4844" s="13">
        <v>0</v>
      </c>
      <c r="G4844" s="13">
        <v>0.4873693690417758</v>
      </c>
      <c r="H4844" t="s">
        <v>16</v>
      </c>
      <c r="I4844" t="s">
        <v>17</v>
      </c>
      <c r="J4844">
        <v>2023</v>
      </c>
      <c r="K4844">
        <v>8</v>
      </c>
      <c r="L4844" s="12">
        <v>-5.7821926880469148</v>
      </c>
      <c r="M4844" s="1">
        <v>28999.067788</v>
      </c>
      <c r="N4844" s="12">
        <v>-37.690713783984975</v>
      </c>
      <c r="O4844" s="13">
        <v>0.37293147293773277</v>
      </c>
      <c r="P4844" s="12">
        <v>-14.056053407536025</v>
      </c>
      <c r="Q4844" s="12">
        <v>-19.838246095582939</v>
      </c>
      <c r="R4844" s="2">
        <f>DATE(CURR[[#This Row],[YEAR]],CURR[[#This Row],[MONTH]],1)</f>
        <v>45139</v>
      </c>
      <c r="S4844" t="str">
        <f>IF(AND(CURR[[#This Row],[DATE]]&gt;=DATE(2023,6,1),CURR[[#This Row],[DATE]]&lt;=DATE(2024,5,31)),"Y","N")</f>
        <v>Y</v>
      </c>
    </row>
    <row r="4845" spans="1:19" x14ac:dyDescent="0.25">
      <c r="A4845" t="s">
        <v>93</v>
      </c>
      <c r="B4845" t="s">
        <v>14</v>
      </c>
      <c r="C4845" t="s">
        <v>20</v>
      </c>
      <c r="D4845" s="1">
        <v>28999.067788</v>
      </c>
      <c r="E4845" s="1">
        <v>85713.221428000004</v>
      </c>
      <c r="F4845" s="13">
        <v>0.33832665841826426</v>
      </c>
      <c r="G4845" s="13">
        <v>0</v>
      </c>
      <c r="H4845" t="s">
        <v>21</v>
      </c>
      <c r="I4845" t="s">
        <v>23</v>
      </c>
      <c r="J4845">
        <v>2023</v>
      </c>
      <c r="K4845">
        <v>8</v>
      </c>
      <c r="L4845" s="12">
        <v>-28.086675814859106</v>
      </c>
      <c r="M4845" s="1">
        <v>28999.067788</v>
      </c>
      <c r="N4845" s="12">
        <v>-37.690713783984975</v>
      </c>
      <c r="O4845" s="13">
        <v>0</v>
      </c>
      <c r="P4845" s="12">
        <v>0</v>
      </c>
      <c r="Q4845" s="12">
        <v>0</v>
      </c>
      <c r="R4845" s="2">
        <f>DATE(CURR[[#This Row],[YEAR]],CURR[[#This Row],[MONTH]],1)</f>
        <v>45139</v>
      </c>
      <c r="S4845" t="str">
        <f>IF(AND(CURR[[#This Row],[DATE]]&gt;=DATE(2023,6,1),CURR[[#This Row],[DATE]]&lt;=DATE(2024,5,31)),"Y","N")</f>
        <v>Y</v>
      </c>
    </row>
    <row r="4846" spans="1:19" x14ac:dyDescent="0.25">
      <c r="A4846" t="s">
        <v>93</v>
      </c>
      <c r="B4846" t="s">
        <v>14</v>
      </c>
      <c r="C4846" t="s">
        <v>20</v>
      </c>
      <c r="D4846" s="1">
        <v>28999.067788</v>
      </c>
      <c r="E4846" s="1">
        <v>85713.221428000004</v>
      </c>
      <c r="F4846" s="13">
        <v>0.33832665841826426</v>
      </c>
      <c r="G4846" s="13">
        <v>0</v>
      </c>
      <c r="H4846" t="s">
        <v>21</v>
      </c>
      <c r="I4846" t="s">
        <v>22</v>
      </c>
      <c r="J4846">
        <v>2023</v>
      </c>
      <c r="K4846">
        <v>8</v>
      </c>
      <c r="L4846" s="12">
        <v>-9.6040379691258657</v>
      </c>
      <c r="M4846" s="1">
        <v>28999.067788</v>
      </c>
      <c r="N4846" s="12">
        <v>-37.690713783984975</v>
      </c>
      <c r="O4846" s="13">
        <v>0</v>
      </c>
      <c r="P4846" s="12">
        <v>0</v>
      </c>
      <c r="Q4846" s="12">
        <v>0</v>
      </c>
      <c r="R4846" s="2">
        <f>DATE(CURR[[#This Row],[YEAR]],CURR[[#This Row],[MONTH]],1)</f>
        <v>45139</v>
      </c>
      <c r="S4846" t="str">
        <f>IF(AND(CURR[[#This Row],[DATE]]&gt;=DATE(2023,6,1),CURR[[#This Row],[DATE]]&lt;=DATE(2024,5,31)),"Y","N")</f>
        <v>Y</v>
      </c>
    </row>
    <row r="4847" spans="1:19" x14ac:dyDescent="0.25">
      <c r="A4847" t="s">
        <v>93</v>
      </c>
      <c r="B4847" t="s">
        <v>14</v>
      </c>
      <c r="C4847" t="s">
        <v>20</v>
      </c>
      <c r="D4847" s="1">
        <v>12821.830028</v>
      </c>
      <c r="E4847" s="1">
        <v>32057.679176000005</v>
      </c>
      <c r="F4847" s="13">
        <v>0</v>
      </c>
      <c r="G4847" s="13">
        <v>0.39996126848755387</v>
      </c>
      <c r="H4847" t="s">
        <v>24</v>
      </c>
      <c r="I4847" t="s">
        <v>17</v>
      </c>
      <c r="J4847">
        <v>2023</v>
      </c>
      <c r="K4847">
        <v>8</v>
      </c>
      <c r="L4847" s="12">
        <v>-9.0312494784375499</v>
      </c>
      <c r="M4847" s="1">
        <v>28999.067788</v>
      </c>
      <c r="N4847" s="12">
        <v>-37.690713783984975</v>
      </c>
      <c r="O4847" s="13">
        <v>0.442146282830021</v>
      </c>
      <c r="P4847" s="12">
        <v>-16.664808996799191</v>
      </c>
      <c r="Q4847" s="12">
        <v>-25.69605847523674</v>
      </c>
      <c r="R4847" s="2">
        <f>DATE(CURR[[#This Row],[YEAR]],CURR[[#This Row],[MONTH]],1)</f>
        <v>45139</v>
      </c>
      <c r="S4847" t="str">
        <f>IF(AND(CURR[[#This Row],[DATE]]&gt;=DATE(2023,6,1),CURR[[#This Row],[DATE]]&lt;=DATE(2024,5,31)),"Y","N")</f>
        <v>Y</v>
      </c>
    </row>
    <row r="4848" spans="1:19" x14ac:dyDescent="0.25">
      <c r="A4848" t="s">
        <v>93</v>
      </c>
      <c r="B4848" t="s">
        <v>14</v>
      </c>
      <c r="C4848" t="s">
        <v>20</v>
      </c>
      <c r="D4848" s="1">
        <v>3579.052592</v>
      </c>
      <c r="E4848" s="1">
        <v>22691.620891999999</v>
      </c>
      <c r="F4848" s="13">
        <v>0</v>
      </c>
      <c r="G4848" s="13">
        <v>0.15772573537317494</v>
      </c>
      <c r="H4848" t="s">
        <v>25</v>
      </c>
      <c r="I4848" t="s">
        <v>17</v>
      </c>
      <c r="J4848">
        <v>2023</v>
      </c>
      <c r="K4848">
        <v>8</v>
      </c>
      <c r="L4848" s="12">
        <v>-5.0839201135187935</v>
      </c>
      <c r="M4848" s="1">
        <v>28999.067788</v>
      </c>
      <c r="N4848" s="12">
        <v>-37.690713783984975</v>
      </c>
      <c r="O4848" s="13">
        <v>0.12341957397268594</v>
      </c>
      <c r="P4848" s="12">
        <v>-4.6517718379458675</v>
      </c>
      <c r="Q4848" s="12">
        <v>-9.7356919514646609</v>
      </c>
      <c r="R4848" s="2">
        <f>DATE(CURR[[#This Row],[YEAR]],CURR[[#This Row],[MONTH]],1)</f>
        <v>45139</v>
      </c>
      <c r="S4848" t="str">
        <f>IF(AND(CURR[[#This Row],[DATE]]&gt;=DATE(2023,6,1),CURR[[#This Row],[DATE]]&lt;=DATE(2024,5,31)),"Y","N")</f>
        <v>Y</v>
      </c>
    </row>
    <row r="4849" spans="1:19" x14ac:dyDescent="0.25">
      <c r="A4849" t="s">
        <v>93</v>
      </c>
      <c r="B4849" t="s">
        <v>14</v>
      </c>
      <c r="C4849" t="s">
        <v>20</v>
      </c>
      <c r="D4849" s="1">
        <v>1783.5201039999999</v>
      </c>
      <c r="E4849" s="1">
        <v>8774.047004</v>
      </c>
      <c r="F4849" s="13">
        <v>0</v>
      </c>
      <c r="G4849" s="13">
        <v>0.20327223038432676</v>
      </c>
      <c r="H4849" t="s">
        <v>26</v>
      </c>
      <c r="I4849" t="s">
        <v>17</v>
      </c>
      <c r="J4849">
        <v>2023</v>
      </c>
      <c r="K4849">
        <v>8</v>
      </c>
      <c r="L4849" s="12">
        <v>-4.8653537968737401</v>
      </c>
      <c r="M4849" s="1">
        <v>28999.067788</v>
      </c>
      <c r="N4849" s="12">
        <v>-37.690713783984975</v>
      </c>
      <c r="O4849" s="13">
        <v>6.1502670259560271E-2</v>
      </c>
      <c r="P4849" s="12">
        <v>-2.3180795417038911</v>
      </c>
      <c r="Q4849" s="12">
        <v>-7.1834333385776308</v>
      </c>
      <c r="R4849" s="2">
        <f>DATE(CURR[[#This Row],[YEAR]],CURR[[#This Row],[MONTH]],1)</f>
        <v>45139</v>
      </c>
      <c r="S4849" t="str">
        <f>IF(AND(CURR[[#This Row],[DATE]]&gt;=DATE(2023,6,1),CURR[[#This Row],[DATE]]&lt;=DATE(2024,5,31)),"Y","N")</f>
        <v>Y</v>
      </c>
    </row>
    <row r="4850" spans="1:19" x14ac:dyDescent="0.25">
      <c r="A4850" t="s">
        <v>93</v>
      </c>
      <c r="B4850" t="s">
        <v>110</v>
      </c>
      <c r="C4850" t="s">
        <v>15</v>
      </c>
      <c r="D4850" s="1">
        <v>1870224.653989</v>
      </c>
      <c r="E4850" s="1">
        <v>9589188.9700350016</v>
      </c>
      <c r="F4850" s="13">
        <v>0</v>
      </c>
      <c r="G4850" s="13">
        <v>0.19503470625443031</v>
      </c>
      <c r="H4850" t="s">
        <v>16</v>
      </c>
      <c r="I4850" t="s">
        <v>17</v>
      </c>
      <c r="J4850">
        <v>2023</v>
      </c>
      <c r="K4850">
        <v>8</v>
      </c>
      <c r="L4850" s="12">
        <v>-2.3139087600785997</v>
      </c>
      <c r="M4850" s="1">
        <v>6137330.1825249931</v>
      </c>
      <c r="N4850" s="12">
        <v>-18.517780586828287</v>
      </c>
      <c r="O4850" s="13">
        <v>0.30472935272639357</v>
      </c>
      <c r="P4850" s="12">
        <v>-5.6429112921535607</v>
      </c>
      <c r="Q4850" s="12">
        <v>-7.9568200522321604</v>
      </c>
      <c r="R4850" s="2">
        <f>DATE(CURR[[#This Row],[YEAR]],CURR[[#This Row],[MONTH]],1)</f>
        <v>45139</v>
      </c>
      <c r="S4850" t="str">
        <f>IF(AND(CURR[[#This Row],[DATE]]&gt;=DATE(2023,6,1),CURR[[#This Row],[DATE]]&lt;=DATE(2024,5,31)),"Y","N")</f>
        <v>Y</v>
      </c>
    </row>
    <row r="4851" spans="1:19" x14ac:dyDescent="0.25">
      <c r="A4851" t="s">
        <v>93</v>
      </c>
      <c r="B4851" t="s">
        <v>110</v>
      </c>
      <c r="C4851" t="s">
        <v>15</v>
      </c>
      <c r="D4851" s="1">
        <v>6137330.1825249931</v>
      </c>
      <c r="E4851" s="1">
        <v>36922295.813201971</v>
      </c>
      <c r="F4851" s="13">
        <v>0.16622287556481044</v>
      </c>
      <c r="G4851" s="13">
        <v>0</v>
      </c>
      <c r="H4851" t="s">
        <v>21</v>
      </c>
      <c r="I4851" t="s">
        <v>23</v>
      </c>
      <c r="J4851">
        <v>2023</v>
      </c>
      <c r="K4851">
        <v>8</v>
      </c>
      <c r="L4851" s="12">
        <v>-13.799231904542298</v>
      </c>
      <c r="M4851" s="1">
        <v>6137330.1825249931</v>
      </c>
      <c r="N4851" s="12">
        <v>-18.517780586828287</v>
      </c>
      <c r="O4851" s="13">
        <v>0</v>
      </c>
      <c r="P4851" s="12">
        <v>0</v>
      </c>
      <c r="Q4851" s="12">
        <v>0</v>
      </c>
      <c r="R4851" s="2">
        <f>DATE(CURR[[#This Row],[YEAR]],CURR[[#This Row],[MONTH]],1)</f>
        <v>45139</v>
      </c>
      <c r="S4851" t="str">
        <f>IF(AND(CURR[[#This Row],[DATE]]&gt;=DATE(2023,6,1),CURR[[#This Row],[DATE]]&lt;=DATE(2024,5,31)),"Y","N")</f>
        <v>Y</v>
      </c>
    </row>
    <row r="4852" spans="1:19" x14ac:dyDescent="0.25">
      <c r="A4852" t="s">
        <v>93</v>
      </c>
      <c r="B4852" t="s">
        <v>110</v>
      </c>
      <c r="C4852" t="s">
        <v>15</v>
      </c>
      <c r="D4852" s="1">
        <v>6137330.1825249931</v>
      </c>
      <c r="E4852" s="1">
        <v>36922295.813201971</v>
      </c>
      <c r="F4852" s="13">
        <v>0.16622287556481044</v>
      </c>
      <c r="G4852" s="13">
        <v>0</v>
      </c>
      <c r="H4852" t="s">
        <v>21</v>
      </c>
      <c r="I4852" t="s">
        <v>22</v>
      </c>
      <c r="J4852">
        <v>2023</v>
      </c>
      <c r="K4852">
        <v>8</v>
      </c>
      <c r="L4852" s="12">
        <v>-4.7185486822859906</v>
      </c>
      <c r="M4852" s="1">
        <v>6137330.1825249931</v>
      </c>
      <c r="N4852" s="12">
        <v>-18.517780586828287</v>
      </c>
      <c r="O4852" s="13">
        <v>0</v>
      </c>
      <c r="P4852" s="12">
        <v>0</v>
      </c>
      <c r="Q4852" s="12">
        <v>0</v>
      </c>
      <c r="R4852" s="2">
        <f>DATE(CURR[[#This Row],[YEAR]],CURR[[#This Row],[MONTH]],1)</f>
        <v>45139</v>
      </c>
      <c r="S4852" t="str">
        <f>IF(AND(CURR[[#This Row],[DATE]]&gt;=DATE(2023,6,1),CURR[[#This Row],[DATE]]&lt;=DATE(2024,5,31)),"Y","N")</f>
        <v>Y</v>
      </c>
    </row>
    <row r="4853" spans="1:19" x14ac:dyDescent="0.25">
      <c r="A4853" t="s">
        <v>93</v>
      </c>
      <c r="B4853" t="s">
        <v>110</v>
      </c>
      <c r="C4853" t="s">
        <v>15</v>
      </c>
      <c r="D4853" s="1">
        <v>2627605.5145479986</v>
      </c>
      <c r="E4853" s="1">
        <v>13168224.404628998</v>
      </c>
      <c r="F4853" s="13">
        <v>0</v>
      </c>
      <c r="G4853" s="13">
        <v>0.19954136820635604</v>
      </c>
      <c r="H4853" t="s">
        <v>24</v>
      </c>
      <c r="I4853" t="s">
        <v>17</v>
      </c>
      <c r="J4853">
        <v>2023</v>
      </c>
      <c r="K4853">
        <v>8</v>
      </c>
      <c r="L4853" s="12">
        <v>-4.5057059758686275</v>
      </c>
      <c r="M4853" s="1">
        <v>6137330.1825249931</v>
      </c>
      <c r="N4853" s="12">
        <v>-18.517780586828287</v>
      </c>
      <c r="O4853" s="13">
        <v>0.42813494408849956</v>
      </c>
      <c r="P4853" s="12">
        <v>-7.9281089561848317</v>
      </c>
      <c r="Q4853" s="12">
        <v>-12.433814932053458</v>
      </c>
      <c r="R4853" s="2">
        <f>DATE(CURR[[#This Row],[YEAR]],CURR[[#This Row],[MONTH]],1)</f>
        <v>45139</v>
      </c>
      <c r="S4853" t="str">
        <f>IF(AND(CURR[[#This Row],[DATE]]&gt;=DATE(2023,6,1),CURR[[#This Row],[DATE]]&lt;=DATE(2024,5,31)),"Y","N")</f>
        <v>Y</v>
      </c>
    </row>
    <row r="4854" spans="1:19" x14ac:dyDescent="0.25">
      <c r="A4854" t="s">
        <v>93</v>
      </c>
      <c r="B4854" t="s">
        <v>110</v>
      </c>
      <c r="C4854" t="s">
        <v>15</v>
      </c>
      <c r="D4854" s="1">
        <v>793540.72244100005</v>
      </c>
      <c r="E4854" s="1">
        <v>9854975.6754340064</v>
      </c>
      <c r="F4854" s="13">
        <v>0</v>
      </c>
      <c r="G4854" s="13">
        <v>8.0521834713311244E-2</v>
      </c>
      <c r="H4854" t="s">
        <v>25</v>
      </c>
      <c r="I4854" t="s">
        <v>17</v>
      </c>
      <c r="J4854">
        <v>2023</v>
      </c>
      <c r="K4854">
        <v>8</v>
      </c>
      <c r="L4854" s="12">
        <v>-2.5954329780608614</v>
      </c>
      <c r="M4854" s="1">
        <v>6137330.1825249931</v>
      </c>
      <c r="N4854" s="12">
        <v>-18.517780586828287</v>
      </c>
      <c r="O4854" s="13">
        <v>0.12929738157162746</v>
      </c>
      <c r="P4854" s="12">
        <v>-2.3943005423948125</v>
      </c>
      <c r="Q4854" s="12">
        <v>-4.9897335204556743</v>
      </c>
      <c r="R4854" s="2">
        <f>DATE(CURR[[#This Row],[YEAR]],CURR[[#This Row],[MONTH]],1)</f>
        <v>45139</v>
      </c>
      <c r="S4854" t="str">
        <f>IF(AND(CURR[[#This Row],[DATE]]&gt;=DATE(2023,6,1),CURR[[#This Row],[DATE]]&lt;=DATE(2024,5,31)),"Y","N")</f>
        <v>Y</v>
      </c>
    </row>
    <row r="4855" spans="1:19" x14ac:dyDescent="0.25">
      <c r="A4855" t="s">
        <v>93</v>
      </c>
      <c r="B4855" t="s">
        <v>110</v>
      </c>
      <c r="C4855" t="s">
        <v>15</v>
      </c>
      <c r="D4855" s="1">
        <v>845959.29154700018</v>
      </c>
      <c r="E4855" s="1">
        <v>4309906.763104002</v>
      </c>
      <c r="F4855" s="13">
        <v>0</v>
      </c>
      <c r="G4855" s="13">
        <v>0.19628250401819339</v>
      </c>
      <c r="H4855" t="s">
        <v>26</v>
      </c>
      <c r="I4855" t="s">
        <v>17</v>
      </c>
      <c r="J4855">
        <v>2023</v>
      </c>
      <c r="K4855">
        <v>8</v>
      </c>
      <c r="L4855" s="12">
        <v>-4.6980535628463107</v>
      </c>
      <c r="M4855" s="1">
        <v>6137330.1825249931</v>
      </c>
      <c r="N4855" s="12">
        <v>-18.517780586828287</v>
      </c>
      <c r="O4855" s="13">
        <v>0.13783832161348036</v>
      </c>
      <c r="P4855" s="12">
        <v>-2.5524597960951008</v>
      </c>
      <c r="Q4855" s="12">
        <v>-7.2505133589414115</v>
      </c>
      <c r="R4855" s="2">
        <f>DATE(CURR[[#This Row],[YEAR]],CURR[[#This Row],[MONTH]],1)</f>
        <v>45139</v>
      </c>
      <c r="S4855" t="str">
        <f>IF(AND(CURR[[#This Row],[DATE]]&gt;=DATE(2023,6,1),CURR[[#This Row],[DATE]]&lt;=DATE(2024,5,31)),"Y","N")</f>
        <v>Y</v>
      </c>
    </row>
    <row r="4856" spans="1:19" x14ac:dyDescent="0.25">
      <c r="A4856" t="s">
        <v>93</v>
      </c>
      <c r="B4856" t="s">
        <v>110</v>
      </c>
      <c r="C4856" t="s">
        <v>18</v>
      </c>
      <c r="D4856" s="1">
        <v>3433239.632139002</v>
      </c>
      <c r="E4856" s="1">
        <v>9589188.9700350016</v>
      </c>
      <c r="F4856" s="13">
        <v>0</v>
      </c>
      <c r="G4856" s="13">
        <v>0.35803232607756924</v>
      </c>
      <c r="H4856" t="s">
        <v>16</v>
      </c>
      <c r="I4856" t="s">
        <v>17</v>
      </c>
      <c r="J4856">
        <v>2023</v>
      </c>
      <c r="K4856">
        <v>8</v>
      </c>
      <c r="L4856" s="12">
        <v>-4.2477267334227919</v>
      </c>
      <c r="M4856" s="1">
        <v>9366081.6302759871</v>
      </c>
      <c r="N4856" s="12">
        <v>-28.259689381159909</v>
      </c>
      <c r="O4856" s="13">
        <v>0.36656093419482999</v>
      </c>
      <c r="P4856" s="12">
        <v>-10.358898139613693</v>
      </c>
      <c r="Q4856" s="12">
        <v>-14.606624873036484</v>
      </c>
      <c r="R4856" s="2">
        <f>DATE(CURR[[#This Row],[YEAR]],CURR[[#This Row],[MONTH]],1)</f>
        <v>45139</v>
      </c>
      <c r="S4856" t="str">
        <f>IF(AND(CURR[[#This Row],[DATE]]&gt;=DATE(2023,6,1),CURR[[#This Row],[DATE]]&lt;=DATE(2024,5,31)),"Y","N")</f>
        <v>Y</v>
      </c>
    </row>
    <row r="4857" spans="1:19" x14ac:dyDescent="0.25">
      <c r="A4857" t="s">
        <v>93</v>
      </c>
      <c r="B4857" t="s">
        <v>110</v>
      </c>
      <c r="C4857" t="s">
        <v>18</v>
      </c>
      <c r="D4857" s="1">
        <v>9366081.6302759871</v>
      </c>
      <c r="E4857" s="1">
        <v>36922295.813201971</v>
      </c>
      <c r="F4857" s="13">
        <v>0.25367007722545365</v>
      </c>
      <c r="G4857" s="13">
        <v>0</v>
      </c>
      <c r="H4857" t="s">
        <v>21</v>
      </c>
      <c r="I4857" t="s">
        <v>23</v>
      </c>
      <c r="J4857">
        <v>2023</v>
      </c>
      <c r="K4857">
        <v>8</v>
      </c>
      <c r="L4857" s="12">
        <v>-21.058787552453087</v>
      </c>
      <c r="M4857" s="1">
        <v>9366081.6302759871</v>
      </c>
      <c r="N4857" s="12">
        <v>-28.259689381159909</v>
      </c>
      <c r="O4857" s="13">
        <v>0</v>
      </c>
      <c r="P4857" s="12">
        <v>0</v>
      </c>
      <c r="Q4857" s="12">
        <v>0</v>
      </c>
      <c r="R4857" s="2">
        <f>DATE(CURR[[#This Row],[YEAR]],CURR[[#This Row],[MONTH]],1)</f>
        <v>45139</v>
      </c>
      <c r="S4857" t="str">
        <f>IF(AND(CURR[[#This Row],[DATE]]&gt;=DATE(2023,6,1),CURR[[#This Row],[DATE]]&lt;=DATE(2024,5,31)),"Y","N")</f>
        <v>Y</v>
      </c>
    </row>
    <row r="4858" spans="1:19" x14ac:dyDescent="0.25">
      <c r="A4858" t="s">
        <v>93</v>
      </c>
      <c r="B4858" t="s">
        <v>110</v>
      </c>
      <c r="C4858" t="s">
        <v>18</v>
      </c>
      <c r="D4858" s="1">
        <v>9366081.6302759871</v>
      </c>
      <c r="E4858" s="1">
        <v>36922295.813201971</v>
      </c>
      <c r="F4858" s="13">
        <v>0.25367007722545365</v>
      </c>
      <c r="G4858" s="13">
        <v>0</v>
      </c>
      <c r="H4858" t="s">
        <v>21</v>
      </c>
      <c r="I4858" t="s">
        <v>22</v>
      </c>
      <c r="J4858">
        <v>2023</v>
      </c>
      <c r="K4858">
        <v>8</v>
      </c>
      <c r="L4858" s="12">
        <v>-7.2009018287068205</v>
      </c>
      <c r="M4858" s="1">
        <v>9366081.6302759871</v>
      </c>
      <c r="N4858" s="12">
        <v>-28.259689381159909</v>
      </c>
      <c r="O4858" s="13">
        <v>0</v>
      </c>
      <c r="P4858" s="12">
        <v>0</v>
      </c>
      <c r="Q4858" s="12">
        <v>0</v>
      </c>
      <c r="R4858" s="2">
        <f>DATE(CURR[[#This Row],[YEAR]],CURR[[#This Row],[MONTH]],1)</f>
        <v>45139</v>
      </c>
      <c r="S4858" t="str">
        <f>IF(AND(CURR[[#This Row],[DATE]]&gt;=DATE(2023,6,1),CURR[[#This Row],[DATE]]&lt;=DATE(2024,5,31)),"Y","N")</f>
        <v>Y</v>
      </c>
    </row>
    <row r="4859" spans="1:19" x14ac:dyDescent="0.25">
      <c r="A4859" t="s">
        <v>93</v>
      </c>
      <c r="B4859" t="s">
        <v>110</v>
      </c>
      <c r="C4859" t="s">
        <v>18</v>
      </c>
      <c r="D4859" s="1">
        <v>2495709.7644699998</v>
      </c>
      <c r="E4859" s="1">
        <v>13168224.404628998</v>
      </c>
      <c r="F4859" s="13">
        <v>0</v>
      </c>
      <c r="G4859" s="13">
        <v>0.18952515447661175</v>
      </c>
      <c r="H4859" t="s">
        <v>24</v>
      </c>
      <c r="I4859" t="s">
        <v>17</v>
      </c>
      <c r="J4859">
        <v>2023</v>
      </c>
      <c r="K4859">
        <v>8</v>
      </c>
      <c r="L4859" s="12">
        <v>-4.2795367636227999</v>
      </c>
      <c r="M4859" s="1">
        <v>9366081.6302759871</v>
      </c>
      <c r="N4859" s="12">
        <v>-28.259689381159909</v>
      </c>
      <c r="O4859" s="13">
        <v>0.26646252541752186</v>
      </c>
      <c r="P4859" s="12">
        <v>-7.5301482000185951</v>
      </c>
      <c r="Q4859" s="12">
        <v>-11.809684963641395</v>
      </c>
      <c r="R4859" s="2">
        <f>DATE(CURR[[#This Row],[YEAR]],CURR[[#This Row],[MONTH]],1)</f>
        <v>45139</v>
      </c>
      <c r="S4859" t="str">
        <f>IF(AND(CURR[[#This Row],[DATE]]&gt;=DATE(2023,6,1),CURR[[#This Row],[DATE]]&lt;=DATE(2024,5,31)),"Y","N")</f>
        <v>Y</v>
      </c>
    </row>
    <row r="4860" spans="1:19" x14ac:dyDescent="0.25">
      <c r="A4860" t="s">
        <v>93</v>
      </c>
      <c r="B4860" t="s">
        <v>110</v>
      </c>
      <c r="C4860" t="s">
        <v>18</v>
      </c>
      <c r="D4860" s="1">
        <v>1072672.374509</v>
      </c>
      <c r="E4860" s="1">
        <v>9854975.6754340064</v>
      </c>
      <c r="F4860" s="13">
        <v>0</v>
      </c>
      <c r="G4860" s="13">
        <v>0.10884576581786036</v>
      </c>
      <c r="H4860" t="s">
        <v>25</v>
      </c>
      <c r="I4860" t="s">
        <v>17</v>
      </c>
      <c r="J4860">
        <v>2023</v>
      </c>
      <c r="K4860">
        <v>8</v>
      </c>
      <c r="L4860" s="12">
        <v>-3.5083886393272086</v>
      </c>
      <c r="M4860" s="1">
        <v>9366081.6302759871</v>
      </c>
      <c r="N4860" s="12">
        <v>-28.259689381159909</v>
      </c>
      <c r="O4860" s="13">
        <v>0.11452733564072</v>
      </c>
      <c r="P4860" s="12">
        <v>-3.2365069308585919</v>
      </c>
      <c r="Q4860" s="12">
        <v>-6.7448955701858004</v>
      </c>
      <c r="R4860" s="2">
        <f>DATE(CURR[[#This Row],[YEAR]],CURR[[#This Row],[MONTH]],1)</f>
        <v>45139</v>
      </c>
      <c r="S4860" t="str">
        <f>IF(AND(CURR[[#This Row],[DATE]]&gt;=DATE(2023,6,1),CURR[[#This Row],[DATE]]&lt;=DATE(2024,5,31)),"Y","N")</f>
        <v>Y</v>
      </c>
    </row>
    <row r="4861" spans="1:19" x14ac:dyDescent="0.25">
      <c r="A4861" t="s">
        <v>93</v>
      </c>
      <c r="B4861" t="s">
        <v>110</v>
      </c>
      <c r="C4861" t="s">
        <v>18</v>
      </c>
      <c r="D4861" s="1">
        <v>2364459.8591579995</v>
      </c>
      <c r="E4861" s="1">
        <v>4309906.763104002</v>
      </c>
      <c r="F4861" s="13">
        <v>0</v>
      </c>
      <c r="G4861" s="13">
        <v>0.54861044313058682</v>
      </c>
      <c r="H4861" t="s">
        <v>26</v>
      </c>
      <c r="I4861" t="s">
        <v>17</v>
      </c>
      <c r="J4861">
        <v>2023</v>
      </c>
      <c r="K4861">
        <v>8</v>
      </c>
      <c r="L4861" s="12">
        <v>-13.131079919000054</v>
      </c>
      <c r="M4861" s="1">
        <v>9366081.6302759871</v>
      </c>
      <c r="N4861" s="12">
        <v>-28.259689381159909</v>
      </c>
      <c r="O4861" s="13">
        <v>0.25244920474692967</v>
      </c>
      <c r="P4861" s="12">
        <v>-7.1341361106690719</v>
      </c>
      <c r="Q4861" s="12">
        <v>-20.265216029669126</v>
      </c>
      <c r="R4861" s="2">
        <f>DATE(CURR[[#This Row],[YEAR]],CURR[[#This Row],[MONTH]],1)</f>
        <v>45139</v>
      </c>
      <c r="S4861" t="str">
        <f>IF(AND(CURR[[#This Row],[DATE]]&gt;=DATE(2023,6,1),CURR[[#This Row],[DATE]]&lt;=DATE(2024,5,31)),"Y","N")</f>
        <v>Y</v>
      </c>
    </row>
    <row r="4862" spans="1:19" x14ac:dyDescent="0.25">
      <c r="A4862" t="s">
        <v>93</v>
      </c>
      <c r="B4862" t="s">
        <v>110</v>
      </c>
      <c r="C4862" t="s">
        <v>19</v>
      </c>
      <c r="D4862" s="1">
        <v>63.945283000000003</v>
      </c>
      <c r="E4862" s="1">
        <v>9589188.9700350016</v>
      </c>
      <c r="F4862" s="13">
        <v>0</v>
      </c>
      <c r="G4862" s="13">
        <v>6.6684766772060592E-6</v>
      </c>
      <c r="H4862" t="s">
        <v>16</v>
      </c>
      <c r="I4862" t="s">
        <v>17</v>
      </c>
      <c r="J4862">
        <v>2023</v>
      </c>
      <c r="K4862">
        <v>8</v>
      </c>
      <c r="L4862" s="12">
        <v>-7.9115388722854162E-5</v>
      </c>
      <c r="M4862" s="1">
        <v>10151144.676388999</v>
      </c>
      <c r="N4862" s="12">
        <v>-30.628410763649839</v>
      </c>
      <c r="O4862" s="13">
        <v>6.2993174699532353E-6</v>
      </c>
      <c r="P4862" s="12">
        <v>-1.9293808300036315E-4</v>
      </c>
      <c r="Q4862" s="12">
        <v>-2.7205347172321731E-4</v>
      </c>
      <c r="R4862" s="2">
        <f>DATE(CURR[[#This Row],[YEAR]],CURR[[#This Row],[MONTH]],1)</f>
        <v>45139</v>
      </c>
      <c r="S4862" t="str">
        <f>IF(AND(CURR[[#This Row],[DATE]]&gt;=DATE(2023,6,1),CURR[[#This Row],[DATE]]&lt;=DATE(2024,5,31)),"Y","N")</f>
        <v>Y</v>
      </c>
    </row>
    <row r="4863" spans="1:19" x14ac:dyDescent="0.25">
      <c r="A4863" t="s">
        <v>93</v>
      </c>
      <c r="B4863" t="s">
        <v>110</v>
      </c>
      <c r="C4863" t="s">
        <v>19</v>
      </c>
      <c r="D4863" s="1">
        <v>10151144.676388999</v>
      </c>
      <c r="E4863" s="1">
        <v>36922295.813201971</v>
      </c>
      <c r="F4863" s="13">
        <v>0.27493265120202376</v>
      </c>
      <c r="G4863" s="13">
        <v>0</v>
      </c>
      <c r="H4863" t="s">
        <v>21</v>
      </c>
      <c r="I4863" t="s">
        <v>23</v>
      </c>
      <c r="J4863">
        <v>2023</v>
      </c>
      <c r="K4863">
        <v>8</v>
      </c>
      <c r="L4863" s="12">
        <v>-22.823930816839564</v>
      </c>
      <c r="M4863" s="1">
        <v>10151144.676388999</v>
      </c>
      <c r="N4863" s="12">
        <v>-30.628410763649839</v>
      </c>
      <c r="O4863" s="13">
        <v>0</v>
      </c>
      <c r="P4863" s="12">
        <v>0</v>
      </c>
      <c r="Q4863" s="12">
        <v>0</v>
      </c>
      <c r="R4863" s="2">
        <f>DATE(CURR[[#This Row],[YEAR]],CURR[[#This Row],[MONTH]],1)</f>
        <v>45139</v>
      </c>
      <c r="S4863" t="str">
        <f>IF(AND(CURR[[#This Row],[DATE]]&gt;=DATE(2023,6,1),CURR[[#This Row],[DATE]]&lt;=DATE(2024,5,31)),"Y","N")</f>
        <v>Y</v>
      </c>
    </row>
    <row r="4864" spans="1:19" x14ac:dyDescent="0.25">
      <c r="A4864" t="s">
        <v>93</v>
      </c>
      <c r="B4864" t="s">
        <v>110</v>
      </c>
      <c r="C4864" t="s">
        <v>19</v>
      </c>
      <c r="D4864" s="1">
        <v>10151144.676388999</v>
      </c>
      <c r="E4864" s="1">
        <v>36922295.813201971</v>
      </c>
      <c r="F4864" s="13">
        <v>0.27493265120202376</v>
      </c>
      <c r="G4864" s="13">
        <v>0</v>
      </c>
      <c r="H4864" t="s">
        <v>21</v>
      </c>
      <c r="I4864" t="s">
        <v>22</v>
      </c>
      <c r="J4864">
        <v>2023</v>
      </c>
      <c r="K4864">
        <v>8</v>
      </c>
      <c r="L4864" s="12">
        <v>-7.804479946810277</v>
      </c>
      <c r="M4864" s="1">
        <v>10151144.676388999</v>
      </c>
      <c r="N4864" s="12">
        <v>-30.628410763649839</v>
      </c>
      <c r="O4864" s="13">
        <v>0</v>
      </c>
      <c r="P4864" s="12">
        <v>0</v>
      </c>
      <c r="Q4864" s="12">
        <v>0</v>
      </c>
      <c r="R4864" s="2">
        <f>DATE(CURR[[#This Row],[YEAR]],CURR[[#This Row],[MONTH]],1)</f>
        <v>45139</v>
      </c>
      <c r="S4864" t="str">
        <f>IF(AND(CURR[[#This Row],[DATE]]&gt;=DATE(2023,6,1),CURR[[#This Row],[DATE]]&lt;=DATE(2024,5,31)),"Y","N")</f>
        <v>Y</v>
      </c>
    </row>
    <row r="4865" spans="1:19" x14ac:dyDescent="0.25">
      <c r="A4865" t="s">
        <v>93</v>
      </c>
      <c r="B4865" t="s">
        <v>110</v>
      </c>
      <c r="C4865" t="s">
        <v>19</v>
      </c>
      <c r="D4865" s="1">
        <v>3124240.4324430018</v>
      </c>
      <c r="E4865" s="1">
        <v>13168224.404628998</v>
      </c>
      <c r="F4865" s="13">
        <v>0</v>
      </c>
      <c r="G4865" s="13">
        <v>0.23725601390455833</v>
      </c>
      <c r="H4865" t="s">
        <v>24</v>
      </c>
      <c r="I4865" t="s">
        <v>17</v>
      </c>
      <c r="J4865">
        <v>2023</v>
      </c>
      <c r="K4865">
        <v>8</v>
      </c>
      <c r="L4865" s="12">
        <v>-5.3573143717999594</v>
      </c>
      <c r="M4865" s="1">
        <v>10151144.676388999</v>
      </c>
      <c r="N4865" s="12">
        <v>-30.628410763649839</v>
      </c>
      <c r="O4865" s="13">
        <v>0.30777222983628755</v>
      </c>
      <c r="P4865" s="12">
        <v>-9.4265742770702623</v>
      </c>
      <c r="Q4865" s="12">
        <v>-14.783888648870221</v>
      </c>
      <c r="R4865" s="2">
        <f>DATE(CURR[[#This Row],[YEAR]],CURR[[#This Row],[MONTH]],1)</f>
        <v>45139</v>
      </c>
      <c r="S4865" t="str">
        <f>IF(AND(CURR[[#This Row],[DATE]]&gt;=DATE(2023,6,1),CURR[[#This Row],[DATE]]&lt;=DATE(2024,5,31)),"Y","N")</f>
        <v>Y</v>
      </c>
    </row>
    <row r="4866" spans="1:19" x14ac:dyDescent="0.25">
      <c r="A4866" t="s">
        <v>93</v>
      </c>
      <c r="B4866" t="s">
        <v>110</v>
      </c>
      <c r="C4866" t="s">
        <v>19</v>
      </c>
      <c r="D4866" s="1">
        <v>6570570.9405629998</v>
      </c>
      <c r="E4866" s="1">
        <v>9854975.6754340064</v>
      </c>
      <c r="F4866" s="13">
        <v>0</v>
      </c>
      <c r="G4866" s="13">
        <v>0.66672624641193101</v>
      </c>
      <c r="H4866" t="s">
        <v>25</v>
      </c>
      <c r="I4866" t="s">
        <v>17</v>
      </c>
      <c r="J4866">
        <v>2023</v>
      </c>
      <c r="K4866">
        <v>8</v>
      </c>
      <c r="L4866" s="12">
        <v>-21.490360887047625</v>
      </c>
      <c r="M4866" s="1">
        <v>10151144.676388999</v>
      </c>
      <c r="N4866" s="12">
        <v>-30.628410763649839</v>
      </c>
      <c r="O4866" s="13">
        <v>0.64727389373592359</v>
      </c>
      <c r="P4866" s="12">
        <v>-19.824970693930904</v>
      </c>
      <c r="Q4866" s="12">
        <v>-41.31533158097853</v>
      </c>
      <c r="R4866" s="2">
        <f>DATE(CURR[[#This Row],[YEAR]],CURR[[#This Row],[MONTH]],1)</f>
        <v>45139</v>
      </c>
      <c r="S4866" t="str">
        <f>IF(AND(CURR[[#This Row],[DATE]]&gt;=DATE(2023,6,1),CURR[[#This Row],[DATE]]&lt;=DATE(2024,5,31)),"Y","N")</f>
        <v>Y</v>
      </c>
    </row>
    <row r="4867" spans="1:19" x14ac:dyDescent="0.25">
      <c r="A4867" t="s">
        <v>93</v>
      </c>
      <c r="B4867" t="s">
        <v>110</v>
      </c>
      <c r="C4867" t="s">
        <v>19</v>
      </c>
      <c r="D4867" s="1">
        <v>456269.35809999966</v>
      </c>
      <c r="E4867" s="1">
        <v>4309906.763104002</v>
      </c>
      <c r="F4867" s="13">
        <v>0</v>
      </c>
      <c r="G4867" s="13">
        <v>0.10586525026620151</v>
      </c>
      <c r="H4867" t="s">
        <v>26</v>
      </c>
      <c r="I4867" t="s">
        <v>17</v>
      </c>
      <c r="J4867">
        <v>2023</v>
      </c>
      <c r="K4867">
        <v>8</v>
      </c>
      <c r="L4867" s="12">
        <v>-2.5339019322305165</v>
      </c>
      <c r="M4867" s="1">
        <v>10151144.676388999</v>
      </c>
      <c r="N4867" s="12">
        <v>-30.628410763649839</v>
      </c>
      <c r="O4867" s="13">
        <v>4.494757711031909E-2</v>
      </c>
      <c r="P4867" s="12">
        <v>-1.3766728545656783</v>
      </c>
      <c r="Q4867" s="12">
        <v>-3.9105747867961949</v>
      </c>
      <c r="R4867" s="2">
        <f>DATE(CURR[[#This Row],[YEAR]],CURR[[#This Row],[MONTH]],1)</f>
        <v>45139</v>
      </c>
      <c r="S4867" t="str">
        <f>IF(AND(CURR[[#This Row],[DATE]]&gt;=DATE(2023,6,1),CURR[[#This Row],[DATE]]&lt;=DATE(2024,5,31)),"Y","N")</f>
        <v>Y</v>
      </c>
    </row>
    <row r="4868" spans="1:19" x14ac:dyDescent="0.25">
      <c r="A4868" t="s">
        <v>93</v>
      </c>
      <c r="B4868" t="s">
        <v>110</v>
      </c>
      <c r="C4868" t="s">
        <v>20</v>
      </c>
      <c r="D4868" s="1">
        <v>4285660.7386240065</v>
      </c>
      <c r="E4868" s="1">
        <v>9589188.9700350016</v>
      </c>
      <c r="F4868" s="13">
        <v>0</v>
      </c>
      <c r="G4868" s="13">
        <v>0.44692629919132393</v>
      </c>
      <c r="H4868" t="s">
        <v>16</v>
      </c>
      <c r="I4868" t="s">
        <v>17</v>
      </c>
      <c r="J4868">
        <v>2023</v>
      </c>
      <c r="K4868">
        <v>8</v>
      </c>
      <c r="L4868" s="12">
        <v>-5.3023725811098936</v>
      </c>
      <c r="M4868" s="1">
        <v>11267739.324012036</v>
      </c>
      <c r="N4868" s="12">
        <v>-33.997441608362109</v>
      </c>
      <c r="O4868" s="13">
        <v>0.38034787772300338</v>
      </c>
      <c r="P4868" s="12">
        <v>-12.93085476375226</v>
      </c>
      <c r="Q4868" s="12">
        <v>-18.233227344862154</v>
      </c>
      <c r="R4868" s="2">
        <f>DATE(CURR[[#This Row],[YEAR]],CURR[[#This Row],[MONTH]],1)</f>
        <v>45139</v>
      </c>
      <c r="S4868" t="str">
        <f>IF(AND(CURR[[#This Row],[DATE]]&gt;=DATE(2023,6,1),CURR[[#This Row],[DATE]]&lt;=DATE(2024,5,31)),"Y","N")</f>
        <v>Y</v>
      </c>
    </row>
    <row r="4869" spans="1:19" x14ac:dyDescent="0.25">
      <c r="A4869" t="s">
        <v>93</v>
      </c>
      <c r="B4869" t="s">
        <v>110</v>
      </c>
      <c r="C4869" t="s">
        <v>20</v>
      </c>
      <c r="D4869" s="1">
        <v>11267739.324012036</v>
      </c>
      <c r="E4869" s="1">
        <v>36922295.813201971</v>
      </c>
      <c r="F4869" s="13">
        <v>0.3051743960077134</v>
      </c>
      <c r="G4869" s="13">
        <v>0</v>
      </c>
      <c r="H4869" t="s">
        <v>21</v>
      </c>
      <c r="I4869" t="s">
        <v>23</v>
      </c>
      <c r="J4869">
        <v>2023</v>
      </c>
      <c r="K4869">
        <v>8</v>
      </c>
      <c r="L4869" s="12">
        <v>-25.33449290616516</v>
      </c>
      <c r="M4869" s="1">
        <v>11267739.324012036</v>
      </c>
      <c r="N4869" s="12">
        <v>-33.997441608362109</v>
      </c>
      <c r="O4869" s="13">
        <v>0</v>
      </c>
      <c r="P4869" s="12">
        <v>0</v>
      </c>
      <c r="Q4869" s="12">
        <v>0</v>
      </c>
      <c r="R4869" s="2">
        <f>DATE(CURR[[#This Row],[YEAR]],CURR[[#This Row],[MONTH]],1)</f>
        <v>45139</v>
      </c>
      <c r="S4869" t="str">
        <f>IF(AND(CURR[[#This Row],[DATE]]&gt;=DATE(2023,6,1),CURR[[#This Row],[DATE]]&lt;=DATE(2024,5,31)),"Y","N")</f>
        <v>Y</v>
      </c>
    </row>
    <row r="4870" spans="1:19" x14ac:dyDescent="0.25">
      <c r="A4870" t="s">
        <v>93</v>
      </c>
      <c r="B4870" t="s">
        <v>110</v>
      </c>
      <c r="C4870" t="s">
        <v>20</v>
      </c>
      <c r="D4870" s="1">
        <v>11267739.324012036</v>
      </c>
      <c r="E4870" s="1">
        <v>36922295.813201971</v>
      </c>
      <c r="F4870" s="13">
        <v>0.3051743960077134</v>
      </c>
      <c r="G4870" s="13">
        <v>0</v>
      </c>
      <c r="H4870" t="s">
        <v>21</v>
      </c>
      <c r="I4870" t="s">
        <v>22</v>
      </c>
      <c r="J4870">
        <v>2023</v>
      </c>
      <c r="K4870">
        <v>8</v>
      </c>
      <c r="L4870" s="12">
        <v>-8.662948702196946</v>
      </c>
      <c r="M4870" s="1">
        <v>11267739.324012036</v>
      </c>
      <c r="N4870" s="12">
        <v>-33.997441608362109</v>
      </c>
      <c r="O4870" s="13">
        <v>0</v>
      </c>
      <c r="P4870" s="12">
        <v>0</v>
      </c>
      <c r="Q4870" s="12">
        <v>0</v>
      </c>
      <c r="R4870" s="2">
        <f>DATE(CURR[[#This Row],[YEAR]],CURR[[#This Row],[MONTH]],1)</f>
        <v>45139</v>
      </c>
      <c r="S4870" t="str">
        <f>IF(AND(CURR[[#This Row],[DATE]]&gt;=DATE(2023,6,1),CURR[[#This Row],[DATE]]&lt;=DATE(2024,5,31)),"Y","N")</f>
        <v>Y</v>
      </c>
    </row>
    <row r="4871" spans="1:19" x14ac:dyDescent="0.25">
      <c r="A4871" t="s">
        <v>93</v>
      </c>
      <c r="B4871" t="s">
        <v>110</v>
      </c>
      <c r="C4871" t="s">
        <v>20</v>
      </c>
      <c r="D4871" s="1">
        <v>4920668.6931679957</v>
      </c>
      <c r="E4871" s="1">
        <v>13168224.404628998</v>
      </c>
      <c r="F4871" s="13">
        <v>0</v>
      </c>
      <c r="G4871" s="13">
        <v>0.37367746341247365</v>
      </c>
      <c r="H4871" t="s">
        <v>24</v>
      </c>
      <c r="I4871" t="s">
        <v>17</v>
      </c>
      <c r="J4871">
        <v>2023</v>
      </c>
      <c r="K4871">
        <v>8</v>
      </c>
      <c r="L4871" s="12">
        <v>-8.4377530087086097</v>
      </c>
      <c r="M4871" s="1">
        <v>11267739.324012036</v>
      </c>
      <c r="N4871" s="12">
        <v>-33.997441608362109</v>
      </c>
      <c r="O4871" s="13">
        <v>0.43670416502109166</v>
      </c>
      <c r="P4871" s="12">
        <v>-14.846824350433094</v>
      </c>
      <c r="Q4871" s="12">
        <v>-23.284577359141704</v>
      </c>
      <c r="R4871" s="2">
        <f>DATE(CURR[[#This Row],[YEAR]],CURR[[#This Row],[MONTH]],1)</f>
        <v>45139</v>
      </c>
      <c r="S4871" t="str">
        <f>IF(AND(CURR[[#This Row],[DATE]]&gt;=DATE(2023,6,1),CURR[[#This Row],[DATE]]&lt;=DATE(2024,5,31)),"Y","N")</f>
        <v>Y</v>
      </c>
    </row>
    <row r="4872" spans="1:19" x14ac:dyDescent="0.25">
      <c r="A4872" t="s">
        <v>93</v>
      </c>
      <c r="B4872" t="s">
        <v>110</v>
      </c>
      <c r="C4872" t="s">
        <v>20</v>
      </c>
      <c r="D4872" s="1">
        <v>1418191.637920999</v>
      </c>
      <c r="E4872" s="1">
        <v>9854975.6754340064</v>
      </c>
      <c r="F4872" s="13">
        <v>0</v>
      </c>
      <c r="G4872" s="13">
        <v>0.14390615305689658</v>
      </c>
      <c r="H4872" t="s">
        <v>25</v>
      </c>
      <c r="I4872" t="s">
        <v>17</v>
      </c>
      <c r="J4872">
        <v>2023</v>
      </c>
      <c r="K4872">
        <v>8</v>
      </c>
      <c r="L4872" s="12">
        <v>-4.6384782055642768</v>
      </c>
      <c r="M4872" s="1">
        <v>11267739.324012036</v>
      </c>
      <c r="N4872" s="12">
        <v>-33.997441608362109</v>
      </c>
      <c r="O4872" s="13">
        <v>0.12586301450005785</v>
      </c>
      <c r="P4872" s="12">
        <v>-4.2790204861181502</v>
      </c>
      <c r="Q4872" s="12">
        <v>-8.917498691682427</v>
      </c>
      <c r="R4872" s="2">
        <f>DATE(CURR[[#This Row],[YEAR]],CURR[[#This Row],[MONTH]],1)</f>
        <v>45139</v>
      </c>
      <c r="S4872" t="str">
        <f>IF(AND(CURR[[#This Row],[DATE]]&gt;=DATE(2023,6,1),CURR[[#This Row],[DATE]]&lt;=DATE(2024,5,31)),"Y","N")</f>
        <v>Y</v>
      </c>
    </row>
    <row r="4873" spans="1:19" x14ac:dyDescent="0.25">
      <c r="A4873" t="s">
        <v>93</v>
      </c>
      <c r="B4873" t="s">
        <v>110</v>
      </c>
      <c r="C4873" t="s">
        <v>20</v>
      </c>
      <c r="D4873" s="1">
        <v>643218.25429900049</v>
      </c>
      <c r="E4873" s="1">
        <v>4309906.763104002</v>
      </c>
      <c r="F4873" s="13">
        <v>0</v>
      </c>
      <c r="G4873" s="13">
        <v>0.14924180258501779</v>
      </c>
      <c r="H4873" t="s">
        <v>26</v>
      </c>
      <c r="I4873" t="s">
        <v>17</v>
      </c>
      <c r="J4873">
        <v>2023</v>
      </c>
      <c r="K4873">
        <v>8</v>
      </c>
      <c r="L4873" s="12">
        <v>-3.5721267459231081</v>
      </c>
      <c r="M4873" s="1">
        <v>11267739.324012036</v>
      </c>
      <c r="N4873" s="12">
        <v>-33.997441608362109</v>
      </c>
      <c r="O4873" s="13">
        <v>5.7084942755844095E-2</v>
      </c>
      <c r="P4873" s="12">
        <v>-1.9407420080585032</v>
      </c>
      <c r="Q4873" s="12">
        <v>-5.5128687539816115</v>
      </c>
      <c r="R4873" s="2">
        <f>DATE(CURR[[#This Row],[YEAR]],CURR[[#This Row],[MONTH]],1)</f>
        <v>45139</v>
      </c>
      <c r="S4873" t="str">
        <f>IF(AND(CURR[[#This Row],[DATE]]&gt;=DATE(2023,6,1),CURR[[#This Row],[DATE]]&lt;=DATE(2024,5,31)),"Y","N")</f>
        <v>Y</v>
      </c>
    </row>
    <row r="4874" spans="1:19" x14ac:dyDescent="0.25">
      <c r="A4874" t="s">
        <v>93</v>
      </c>
      <c r="B4874" t="s">
        <v>111</v>
      </c>
      <c r="C4874" t="s">
        <v>15</v>
      </c>
      <c r="D4874" s="1">
        <v>298021.58883900015</v>
      </c>
      <c r="E4874" s="1">
        <v>1527274.2103359995</v>
      </c>
      <c r="F4874" s="13">
        <v>0</v>
      </c>
      <c r="G4874" s="13">
        <v>0.19513299368384904</v>
      </c>
      <c r="H4874" t="s">
        <v>16</v>
      </c>
      <c r="I4874" t="s">
        <v>17</v>
      </c>
      <c r="J4874">
        <v>2023</v>
      </c>
      <c r="K4874">
        <v>8</v>
      </c>
      <c r="L4874" s="12">
        <v>-2.315074850710904</v>
      </c>
      <c r="M4874" s="1">
        <v>974683.18718500028</v>
      </c>
      <c r="N4874" s="12">
        <v>-18.459766693268342</v>
      </c>
      <c r="O4874" s="13">
        <v>0.30576252135806464</v>
      </c>
      <c r="P4874" s="12">
        <v>-5.6443048078153515</v>
      </c>
      <c r="Q4874" s="12">
        <v>-7.959379658526256</v>
      </c>
      <c r="R4874" s="2">
        <f>DATE(CURR[[#This Row],[YEAR]],CURR[[#This Row],[MONTH]],1)</f>
        <v>45139</v>
      </c>
      <c r="S4874" t="str">
        <f>IF(AND(CURR[[#This Row],[DATE]]&gt;=DATE(2023,6,1),CURR[[#This Row],[DATE]]&lt;=DATE(2024,5,31)),"Y","N")</f>
        <v>Y</v>
      </c>
    </row>
    <row r="4875" spans="1:19" x14ac:dyDescent="0.25">
      <c r="A4875" t="s">
        <v>93</v>
      </c>
      <c r="B4875" t="s">
        <v>111</v>
      </c>
      <c r="C4875" t="s">
        <v>15</v>
      </c>
      <c r="D4875" s="1">
        <v>974683.18718500028</v>
      </c>
      <c r="E4875" s="1">
        <v>5882140.716380002</v>
      </c>
      <c r="F4875" s="13">
        <v>0.16570212005822968</v>
      </c>
      <c r="G4875" s="13">
        <v>0</v>
      </c>
      <c r="H4875" t="s">
        <v>21</v>
      </c>
      <c r="I4875" t="s">
        <v>23</v>
      </c>
      <c r="J4875">
        <v>2023</v>
      </c>
      <c r="K4875">
        <v>8</v>
      </c>
      <c r="L4875" s="12">
        <v>-13.756000634619564</v>
      </c>
      <c r="M4875" s="1">
        <v>974683.18718500028</v>
      </c>
      <c r="N4875" s="12">
        <v>-18.459766693268342</v>
      </c>
      <c r="O4875" s="13">
        <v>0</v>
      </c>
      <c r="P4875" s="12">
        <v>0</v>
      </c>
      <c r="Q4875" s="12">
        <v>0</v>
      </c>
      <c r="R4875" s="2">
        <f>DATE(CURR[[#This Row],[YEAR]],CURR[[#This Row],[MONTH]],1)</f>
        <v>45139</v>
      </c>
      <c r="S4875" t="str">
        <f>IF(AND(CURR[[#This Row],[DATE]]&gt;=DATE(2023,6,1),CURR[[#This Row],[DATE]]&lt;=DATE(2024,5,31)),"Y","N")</f>
        <v>Y</v>
      </c>
    </row>
    <row r="4876" spans="1:19" x14ac:dyDescent="0.25">
      <c r="A4876" t="s">
        <v>93</v>
      </c>
      <c r="B4876" t="s">
        <v>111</v>
      </c>
      <c r="C4876" t="s">
        <v>15</v>
      </c>
      <c r="D4876" s="1">
        <v>974683.18718500028</v>
      </c>
      <c r="E4876" s="1">
        <v>5882140.716380002</v>
      </c>
      <c r="F4876" s="13">
        <v>0.16570212005822968</v>
      </c>
      <c r="G4876" s="13">
        <v>0</v>
      </c>
      <c r="H4876" t="s">
        <v>21</v>
      </c>
      <c r="I4876" t="s">
        <v>22</v>
      </c>
      <c r="J4876">
        <v>2023</v>
      </c>
      <c r="K4876">
        <v>8</v>
      </c>
      <c r="L4876" s="12">
        <v>-4.7037660586487782</v>
      </c>
      <c r="M4876" s="1">
        <v>974683.18718500028</v>
      </c>
      <c r="N4876" s="12">
        <v>-18.459766693268342</v>
      </c>
      <c r="O4876" s="13">
        <v>0</v>
      </c>
      <c r="P4876" s="12">
        <v>0</v>
      </c>
      <c r="Q4876" s="12">
        <v>0</v>
      </c>
      <c r="R4876" s="2">
        <f>DATE(CURR[[#This Row],[YEAR]],CURR[[#This Row],[MONTH]],1)</f>
        <v>45139</v>
      </c>
      <c r="S4876" t="str">
        <f>IF(AND(CURR[[#This Row],[DATE]]&gt;=DATE(2023,6,1),CURR[[#This Row],[DATE]]&lt;=DATE(2024,5,31)),"Y","N")</f>
        <v>Y</v>
      </c>
    </row>
    <row r="4877" spans="1:19" x14ac:dyDescent="0.25">
      <c r="A4877" t="s">
        <v>93</v>
      </c>
      <c r="B4877" t="s">
        <v>111</v>
      </c>
      <c r="C4877" t="s">
        <v>15</v>
      </c>
      <c r="D4877" s="1">
        <v>426430.29476800014</v>
      </c>
      <c r="E4877" s="1">
        <v>2173324.3411140004</v>
      </c>
      <c r="F4877" s="13">
        <v>0</v>
      </c>
      <c r="G4877" s="13">
        <v>0.19621107015689196</v>
      </c>
      <c r="H4877" t="s">
        <v>24</v>
      </c>
      <c r="I4877" t="s">
        <v>17</v>
      </c>
      <c r="J4877">
        <v>2023</v>
      </c>
      <c r="K4877">
        <v>8</v>
      </c>
      <c r="L4877" s="12">
        <v>-4.4305068131196972</v>
      </c>
      <c r="M4877" s="1">
        <v>974683.18718500028</v>
      </c>
      <c r="N4877" s="12">
        <v>-18.459766693268342</v>
      </c>
      <c r="O4877" s="13">
        <v>0.43750656662046361</v>
      </c>
      <c r="P4877" s="12">
        <v>-8.0762691465866219</v>
      </c>
      <c r="Q4877" s="12">
        <v>-12.506775959706319</v>
      </c>
      <c r="R4877" s="2">
        <f>DATE(CURR[[#This Row],[YEAR]],CURR[[#This Row],[MONTH]],1)</f>
        <v>45139</v>
      </c>
      <c r="S4877" t="str">
        <f>IF(AND(CURR[[#This Row],[DATE]]&gt;=DATE(2023,6,1),CURR[[#This Row],[DATE]]&lt;=DATE(2024,5,31)),"Y","N")</f>
        <v>Y</v>
      </c>
    </row>
    <row r="4878" spans="1:19" x14ac:dyDescent="0.25">
      <c r="A4878" t="s">
        <v>93</v>
      </c>
      <c r="B4878" t="s">
        <v>111</v>
      </c>
      <c r="C4878" t="s">
        <v>15</v>
      </c>
      <c r="D4878" s="1">
        <v>125899.74531499999</v>
      </c>
      <c r="E4878" s="1">
        <v>1561332.9626160001</v>
      </c>
      <c r="F4878" s="13">
        <v>0</v>
      </c>
      <c r="G4878" s="13">
        <v>8.0636064394654206E-2</v>
      </c>
      <c r="H4878" t="s">
        <v>25</v>
      </c>
      <c r="I4878" t="s">
        <v>17</v>
      </c>
      <c r="J4878">
        <v>2023</v>
      </c>
      <c r="K4878">
        <v>8</v>
      </c>
      <c r="L4878" s="12">
        <v>-2.5991149046226005</v>
      </c>
      <c r="M4878" s="1">
        <v>974683.18718500028</v>
      </c>
      <c r="N4878" s="12">
        <v>-18.459766693268342</v>
      </c>
      <c r="O4878" s="13">
        <v>0.12916991589709603</v>
      </c>
      <c r="P4878" s="12">
        <v>-2.3844465112494864</v>
      </c>
      <c r="Q4878" s="12">
        <v>-4.9835614158720869</v>
      </c>
      <c r="R4878" s="2">
        <f>DATE(CURR[[#This Row],[YEAR]],CURR[[#This Row],[MONTH]],1)</f>
        <v>45139</v>
      </c>
      <c r="S4878" t="str">
        <f>IF(AND(CURR[[#This Row],[DATE]]&gt;=DATE(2023,6,1),CURR[[#This Row],[DATE]]&lt;=DATE(2024,5,31)),"Y","N")</f>
        <v>Y</v>
      </c>
    </row>
    <row r="4879" spans="1:19" x14ac:dyDescent="0.25">
      <c r="A4879" t="s">
        <v>93</v>
      </c>
      <c r="B4879" t="s">
        <v>111</v>
      </c>
      <c r="C4879" t="s">
        <v>15</v>
      </c>
      <c r="D4879" s="1">
        <v>124331.55826299996</v>
      </c>
      <c r="E4879" s="1">
        <v>620209.20231400034</v>
      </c>
      <c r="F4879" s="13">
        <v>0</v>
      </c>
      <c r="G4879" s="13">
        <v>0.20046712915435461</v>
      </c>
      <c r="H4879" t="s">
        <v>26</v>
      </c>
      <c r="I4879" t="s">
        <v>17</v>
      </c>
      <c r="J4879">
        <v>2023</v>
      </c>
      <c r="K4879">
        <v>8</v>
      </c>
      <c r="L4879" s="12">
        <v>-4.7982132440591405</v>
      </c>
      <c r="M4879" s="1">
        <v>974683.18718500028</v>
      </c>
      <c r="N4879" s="12">
        <v>-18.459766693268342</v>
      </c>
      <c r="O4879" s="13">
        <v>0.12756099612437569</v>
      </c>
      <c r="P4879" s="12">
        <v>-2.3547462276168822</v>
      </c>
      <c r="Q4879" s="12">
        <v>-7.1529594716760228</v>
      </c>
      <c r="R4879" s="2">
        <f>DATE(CURR[[#This Row],[YEAR]],CURR[[#This Row],[MONTH]],1)</f>
        <v>45139</v>
      </c>
      <c r="S4879" t="str">
        <f>IF(AND(CURR[[#This Row],[DATE]]&gt;=DATE(2023,6,1),CURR[[#This Row],[DATE]]&lt;=DATE(2024,5,31)),"Y","N")</f>
        <v>Y</v>
      </c>
    </row>
    <row r="4880" spans="1:19" x14ac:dyDescent="0.25">
      <c r="A4880" t="s">
        <v>93</v>
      </c>
      <c r="B4880" t="s">
        <v>111</v>
      </c>
      <c r="C4880" t="s">
        <v>18</v>
      </c>
      <c r="D4880" s="1">
        <v>489428.62423599995</v>
      </c>
      <c r="E4880" s="1">
        <v>1527274.2103359995</v>
      </c>
      <c r="F4880" s="13">
        <v>0</v>
      </c>
      <c r="G4880" s="13">
        <v>0.32045890706707197</v>
      </c>
      <c r="H4880" t="s">
        <v>16</v>
      </c>
      <c r="I4880" t="s">
        <v>17</v>
      </c>
      <c r="J4880">
        <v>2023</v>
      </c>
      <c r="K4880">
        <v>8</v>
      </c>
      <c r="L4880" s="12">
        <v>-3.8019524142558492</v>
      </c>
      <c r="M4880" s="1">
        <v>1285347.3569539995</v>
      </c>
      <c r="N4880" s="12">
        <v>-24.343512477841053</v>
      </c>
      <c r="O4880" s="13">
        <v>0.38077537685676027</v>
      </c>
      <c r="P4880" s="12">
        <v>-9.2694101377671725</v>
      </c>
      <c r="Q4880" s="12">
        <v>-13.071362552023022</v>
      </c>
      <c r="R4880" s="2">
        <f>DATE(CURR[[#This Row],[YEAR]],CURR[[#This Row],[MONTH]],1)</f>
        <v>45139</v>
      </c>
      <c r="S4880" t="str">
        <f>IF(AND(CURR[[#This Row],[DATE]]&gt;=DATE(2023,6,1),CURR[[#This Row],[DATE]]&lt;=DATE(2024,5,31)),"Y","N")</f>
        <v>Y</v>
      </c>
    </row>
    <row r="4881" spans="1:19" x14ac:dyDescent="0.25">
      <c r="A4881" t="s">
        <v>93</v>
      </c>
      <c r="B4881" t="s">
        <v>111</v>
      </c>
      <c r="C4881" t="s">
        <v>18</v>
      </c>
      <c r="D4881" s="1">
        <v>1285347.3569539995</v>
      </c>
      <c r="E4881" s="1">
        <v>5882140.716380002</v>
      </c>
      <c r="F4881" s="13">
        <v>0.2185169343832071</v>
      </c>
      <c r="G4881" s="13">
        <v>0</v>
      </c>
      <c r="H4881" t="s">
        <v>21</v>
      </c>
      <c r="I4881" t="s">
        <v>23</v>
      </c>
      <c r="J4881">
        <v>2023</v>
      </c>
      <c r="K4881">
        <v>8</v>
      </c>
      <c r="L4881" s="12">
        <v>-18.140498667091304</v>
      </c>
      <c r="M4881" s="1">
        <v>1285347.3569539995</v>
      </c>
      <c r="N4881" s="12">
        <v>-24.343512477841053</v>
      </c>
      <c r="O4881" s="13">
        <v>0</v>
      </c>
      <c r="P4881" s="12">
        <v>0</v>
      </c>
      <c r="Q4881" s="12">
        <v>0</v>
      </c>
      <c r="R4881" s="2">
        <f>DATE(CURR[[#This Row],[YEAR]],CURR[[#This Row],[MONTH]],1)</f>
        <v>45139</v>
      </c>
      <c r="S4881" t="str">
        <f>IF(AND(CURR[[#This Row],[DATE]]&gt;=DATE(2023,6,1),CURR[[#This Row],[DATE]]&lt;=DATE(2024,5,31)),"Y","N")</f>
        <v>Y</v>
      </c>
    </row>
    <row r="4882" spans="1:19" x14ac:dyDescent="0.25">
      <c r="A4882" t="s">
        <v>93</v>
      </c>
      <c r="B4882" t="s">
        <v>111</v>
      </c>
      <c r="C4882" t="s">
        <v>18</v>
      </c>
      <c r="D4882" s="1">
        <v>1285347.3569539995</v>
      </c>
      <c r="E4882" s="1">
        <v>5882140.716380002</v>
      </c>
      <c r="F4882" s="13">
        <v>0.2185169343832071</v>
      </c>
      <c r="G4882" s="13">
        <v>0</v>
      </c>
      <c r="H4882" t="s">
        <v>21</v>
      </c>
      <c r="I4882" t="s">
        <v>22</v>
      </c>
      <c r="J4882">
        <v>2023</v>
      </c>
      <c r="K4882">
        <v>8</v>
      </c>
      <c r="L4882" s="12">
        <v>-6.2030138107497486</v>
      </c>
      <c r="M4882" s="1">
        <v>1285347.3569539995</v>
      </c>
      <c r="N4882" s="12">
        <v>-24.343512477841053</v>
      </c>
      <c r="O4882" s="13">
        <v>0</v>
      </c>
      <c r="P4882" s="12">
        <v>0</v>
      </c>
      <c r="Q4882" s="12">
        <v>0</v>
      </c>
      <c r="R4882" s="2">
        <f>DATE(CURR[[#This Row],[YEAR]],CURR[[#This Row],[MONTH]],1)</f>
        <v>45139</v>
      </c>
      <c r="S4882" t="str">
        <f>IF(AND(CURR[[#This Row],[DATE]]&gt;=DATE(2023,6,1),CURR[[#This Row],[DATE]]&lt;=DATE(2024,5,31)),"Y","N")</f>
        <v>Y</v>
      </c>
    </row>
    <row r="4883" spans="1:19" x14ac:dyDescent="0.25">
      <c r="A4883" t="s">
        <v>93</v>
      </c>
      <c r="B4883" t="s">
        <v>111</v>
      </c>
      <c r="C4883" t="s">
        <v>18</v>
      </c>
      <c r="D4883" s="1">
        <v>357464.52806699986</v>
      </c>
      <c r="E4883" s="1">
        <v>2173324.3411140004</v>
      </c>
      <c r="F4883" s="13">
        <v>0</v>
      </c>
      <c r="G4883" s="13">
        <v>0.16447822412174845</v>
      </c>
      <c r="H4883" t="s">
        <v>24</v>
      </c>
      <c r="I4883" t="s">
        <v>17</v>
      </c>
      <c r="J4883">
        <v>2023</v>
      </c>
      <c r="K4883">
        <v>8</v>
      </c>
      <c r="L4883" s="12">
        <v>-3.7139693086559444</v>
      </c>
      <c r="M4883" s="1">
        <v>1285347.3569539995</v>
      </c>
      <c r="N4883" s="12">
        <v>-24.343512477841053</v>
      </c>
      <c r="O4883" s="13">
        <v>0.27810733505852842</v>
      </c>
      <c r="P4883" s="12">
        <v>-6.7701093811764093</v>
      </c>
      <c r="Q4883" s="12">
        <v>-10.484078689832353</v>
      </c>
      <c r="R4883" s="2">
        <f>DATE(CURR[[#This Row],[YEAR]],CURR[[#This Row],[MONTH]],1)</f>
        <v>45139</v>
      </c>
      <c r="S4883" t="str">
        <f>IF(AND(CURR[[#This Row],[DATE]]&gt;=DATE(2023,6,1),CURR[[#This Row],[DATE]]&lt;=DATE(2024,5,31)),"Y","N")</f>
        <v>Y</v>
      </c>
    </row>
    <row r="4884" spans="1:19" x14ac:dyDescent="0.25">
      <c r="A4884" t="s">
        <v>93</v>
      </c>
      <c r="B4884" t="s">
        <v>111</v>
      </c>
      <c r="C4884" t="s">
        <v>18</v>
      </c>
      <c r="D4884" s="1">
        <v>127400.719864</v>
      </c>
      <c r="E4884" s="1">
        <v>1561332.9626160001</v>
      </c>
      <c r="F4884" s="13">
        <v>0</v>
      </c>
      <c r="G4884" s="13">
        <v>8.1597406135934775E-2</v>
      </c>
      <c r="H4884" t="s">
        <v>25</v>
      </c>
      <c r="I4884" t="s">
        <v>17</v>
      </c>
      <c r="J4884">
        <v>2023</v>
      </c>
      <c r="K4884">
        <v>8</v>
      </c>
      <c r="L4884" s="12">
        <v>-2.6301015067956577</v>
      </c>
      <c r="M4884" s="1">
        <v>1285347.3569539995</v>
      </c>
      <c r="N4884" s="12">
        <v>-24.343512477841053</v>
      </c>
      <c r="O4884" s="13">
        <v>9.9117735898187606E-2</v>
      </c>
      <c r="P4884" s="12">
        <v>-2.412873840612884</v>
      </c>
      <c r="Q4884" s="12">
        <v>-5.0429753474085413</v>
      </c>
      <c r="R4884" s="2">
        <f>DATE(CURR[[#This Row],[YEAR]],CURR[[#This Row],[MONTH]],1)</f>
        <v>45139</v>
      </c>
      <c r="S4884" t="str">
        <f>IF(AND(CURR[[#This Row],[DATE]]&gt;=DATE(2023,6,1),CURR[[#This Row],[DATE]]&lt;=DATE(2024,5,31)),"Y","N")</f>
        <v>Y</v>
      </c>
    </row>
    <row r="4885" spans="1:19" x14ac:dyDescent="0.25">
      <c r="A4885" t="s">
        <v>93</v>
      </c>
      <c r="B4885" t="s">
        <v>111</v>
      </c>
      <c r="C4885" t="s">
        <v>18</v>
      </c>
      <c r="D4885" s="1">
        <v>311053.48478699999</v>
      </c>
      <c r="E4885" s="1">
        <v>620209.20231400034</v>
      </c>
      <c r="F4885" s="13">
        <v>0</v>
      </c>
      <c r="G4885" s="13">
        <v>0.50152994123024863</v>
      </c>
      <c r="H4885" t="s">
        <v>26</v>
      </c>
      <c r="I4885" t="s">
        <v>17</v>
      </c>
      <c r="J4885">
        <v>2023</v>
      </c>
      <c r="K4885">
        <v>8</v>
      </c>
      <c r="L4885" s="12">
        <v>-12.004200471441271</v>
      </c>
      <c r="M4885" s="1">
        <v>1285347.3569539995</v>
      </c>
      <c r="N4885" s="12">
        <v>-24.343512477841053</v>
      </c>
      <c r="O4885" s="13">
        <v>0.24199955218652391</v>
      </c>
      <c r="P4885" s="12">
        <v>-5.8911191182845917</v>
      </c>
      <c r="Q4885" s="12">
        <v>-17.895319589725862</v>
      </c>
      <c r="R4885" s="2">
        <f>DATE(CURR[[#This Row],[YEAR]],CURR[[#This Row],[MONTH]],1)</f>
        <v>45139</v>
      </c>
      <c r="S4885" t="str">
        <f>IF(AND(CURR[[#This Row],[DATE]]&gt;=DATE(2023,6,1),CURR[[#This Row],[DATE]]&lt;=DATE(2024,5,31)),"Y","N")</f>
        <v>Y</v>
      </c>
    </row>
    <row r="4886" spans="1:19" x14ac:dyDescent="0.25">
      <c r="A4886" t="s">
        <v>93</v>
      </c>
      <c r="B4886" t="s">
        <v>111</v>
      </c>
      <c r="C4886" t="s">
        <v>19</v>
      </c>
      <c r="D4886" s="1">
        <v>1.915697</v>
      </c>
      <c r="E4886" s="1">
        <v>1527274.2103359995</v>
      </c>
      <c r="F4886" s="13">
        <v>0</v>
      </c>
      <c r="G4886" s="13">
        <v>1.2543241986509729E-6</v>
      </c>
      <c r="H4886" t="s">
        <v>16</v>
      </c>
      <c r="I4886" t="s">
        <v>17</v>
      </c>
      <c r="J4886">
        <v>2023</v>
      </c>
      <c r="K4886">
        <v>8</v>
      </c>
      <c r="L4886" s="12">
        <v>-1.4881411657322022E-5</v>
      </c>
      <c r="M4886" s="1">
        <v>1663709.8155549995</v>
      </c>
      <c r="N4886" s="12">
        <v>-31.509412950011779</v>
      </c>
      <c r="O4886" s="13">
        <v>1.1514610192769343E-6</v>
      </c>
      <c r="P4886" s="12">
        <v>-3.6281860752238393E-5</v>
      </c>
      <c r="Q4886" s="12">
        <v>-5.1163272409560415E-5</v>
      </c>
      <c r="R4886" s="2">
        <f>DATE(CURR[[#This Row],[YEAR]],CURR[[#This Row],[MONTH]],1)</f>
        <v>45139</v>
      </c>
      <c r="S4886" t="str">
        <f>IF(AND(CURR[[#This Row],[DATE]]&gt;=DATE(2023,6,1),CURR[[#This Row],[DATE]]&lt;=DATE(2024,5,31)),"Y","N")</f>
        <v>Y</v>
      </c>
    </row>
    <row r="4887" spans="1:19" x14ac:dyDescent="0.25">
      <c r="A4887" t="s">
        <v>93</v>
      </c>
      <c r="B4887" t="s">
        <v>111</v>
      </c>
      <c r="C4887" t="s">
        <v>19</v>
      </c>
      <c r="D4887" s="1">
        <v>1663709.8155549995</v>
      </c>
      <c r="E4887" s="1">
        <v>5882140.716380002</v>
      </c>
      <c r="F4887" s="13">
        <v>0.28284087303829125</v>
      </c>
      <c r="G4887" s="13">
        <v>0</v>
      </c>
      <c r="H4887" t="s">
        <v>21</v>
      </c>
      <c r="I4887" t="s">
        <v>23</v>
      </c>
      <c r="J4887">
        <v>2023</v>
      </c>
      <c r="K4887">
        <v>8</v>
      </c>
      <c r="L4887" s="12">
        <v>-23.480443265564901</v>
      </c>
      <c r="M4887" s="1">
        <v>1663709.8155549995</v>
      </c>
      <c r="N4887" s="12">
        <v>-31.509412950011779</v>
      </c>
      <c r="O4887" s="13">
        <v>0</v>
      </c>
      <c r="P4887" s="12">
        <v>0</v>
      </c>
      <c r="Q4887" s="12">
        <v>0</v>
      </c>
      <c r="R4887" s="2">
        <f>DATE(CURR[[#This Row],[YEAR]],CURR[[#This Row],[MONTH]],1)</f>
        <v>45139</v>
      </c>
      <c r="S4887" t="str">
        <f>IF(AND(CURR[[#This Row],[DATE]]&gt;=DATE(2023,6,1),CURR[[#This Row],[DATE]]&lt;=DATE(2024,5,31)),"Y","N")</f>
        <v>Y</v>
      </c>
    </row>
    <row r="4888" spans="1:19" x14ac:dyDescent="0.25">
      <c r="A4888" t="s">
        <v>93</v>
      </c>
      <c r="B4888" t="s">
        <v>111</v>
      </c>
      <c r="C4888" t="s">
        <v>19</v>
      </c>
      <c r="D4888" s="1">
        <v>1663709.8155549995</v>
      </c>
      <c r="E4888" s="1">
        <v>5882140.716380002</v>
      </c>
      <c r="F4888" s="13">
        <v>0.28284087303829125</v>
      </c>
      <c r="G4888" s="13">
        <v>0</v>
      </c>
      <c r="H4888" t="s">
        <v>21</v>
      </c>
      <c r="I4888" t="s">
        <v>22</v>
      </c>
      <c r="J4888">
        <v>2023</v>
      </c>
      <c r="K4888">
        <v>8</v>
      </c>
      <c r="L4888" s="12">
        <v>-8.0289696844468761</v>
      </c>
      <c r="M4888" s="1">
        <v>1663709.8155549995</v>
      </c>
      <c r="N4888" s="12">
        <v>-31.509412950011779</v>
      </c>
      <c r="O4888" s="13">
        <v>0</v>
      </c>
      <c r="P4888" s="12">
        <v>0</v>
      </c>
      <c r="Q4888" s="12">
        <v>0</v>
      </c>
      <c r="R4888" s="2">
        <f>DATE(CURR[[#This Row],[YEAR]],CURR[[#This Row],[MONTH]],1)</f>
        <v>45139</v>
      </c>
      <c r="S4888" t="str">
        <f>IF(AND(CURR[[#This Row],[DATE]]&gt;=DATE(2023,6,1),CURR[[#This Row],[DATE]]&lt;=DATE(2024,5,31)),"Y","N")</f>
        <v>Y</v>
      </c>
    </row>
    <row r="4889" spans="1:19" x14ac:dyDescent="0.25">
      <c r="A4889" t="s">
        <v>93</v>
      </c>
      <c r="B4889" t="s">
        <v>111</v>
      </c>
      <c r="C4889" t="s">
        <v>19</v>
      </c>
      <c r="D4889" s="1">
        <v>524424.85342700023</v>
      </c>
      <c r="E4889" s="1">
        <v>2173324.3411140004</v>
      </c>
      <c r="F4889" s="13">
        <v>0</v>
      </c>
      <c r="G4889" s="13">
        <v>0.24130077757201721</v>
      </c>
      <c r="H4889" t="s">
        <v>24</v>
      </c>
      <c r="I4889" t="s">
        <v>17</v>
      </c>
      <c r="J4889">
        <v>2023</v>
      </c>
      <c r="K4889">
        <v>8</v>
      </c>
      <c r="L4889" s="12">
        <v>-5.4486463897732893</v>
      </c>
      <c r="M4889" s="1">
        <v>1663709.8155549995</v>
      </c>
      <c r="N4889" s="12">
        <v>-31.509412950011779</v>
      </c>
      <c r="O4889" s="13">
        <v>0.31521413681871951</v>
      </c>
      <c r="P4889" s="12">
        <v>-9.9322124047025451</v>
      </c>
      <c r="Q4889" s="12">
        <v>-15.380858794475834</v>
      </c>
      <c r="R4889" s="2">
        <f>DATE(CURR[[#This Row],[YEAR]],CURR[[#This Row],[MONTH]],1)</f>
        <v>45139</v>
      </c>
      <c r="S4889" t="str">
        <f>IF(AND(CURR[[#This Row],[DATE]]&gt;=DATE(2023,6,1),CURR[[#This Row],[DATE]]&lt;=DATE(2024,5,31)),"Y","N")</f>
        <v>Y</v>
      </c>
    </row>
    <row r="4890" spans="1:19" x14ac:dyDescent="0.25">
      <c r="A4890" t="s">
        <v>93</v>
      </c>
      <c r="B4890" t="s">
        <v>111</v>
      </c>
      <c r="C4890" t="s">
        <v>19</v>
      </c>
      <c r="D4890" s="1">
        <v>1067945.5619859996</v>
      </c>
      <c r="E4890" s="1">
        <v>1561332.9626160001</v>
      </c>
      <c r="F4890" s="13">
        <v>0</v>
      </c>
      <c r="G4890" s="13">
        <v>0.68399603899777139</v>
      </c>
      <c r="H4890" t="s">
        <v>25</v>
      </c>
      <c r="I4890" t="s">
        <v>17</v>
      </c>
      <c r="J4890">
        <v>2023</v>
      </c>
      <c r="K4890">
        <v>8</v>
      </c>
      <c r="L4890" s="12">
        <v>-22.047012251999096</v>
      </c>
      <c r="M4890" s="1">
        <v>1663709.8155549995</v>
      </c>
      <c r="N4890" s="12">
        <v>-31.509412950011779</v>
      </c>
      <c r="O4890" s="13">
        <v>0.6419061497390649</v>
      </c>
      <c r="P4890" s="12">
        <v>-20.226085947280293</v>
      </c>
      <c r="Q4890" s="12">
        <v>-42.273098199279389</v>
      </c>
      <c r="R4890" s="2">
        <f>DATE(CURR[[#This Row],[YEAR]],CURR[[#This Row],[MONTH]],1)</f>
        <v>45139</v>
      </c>
      <c r="S4890" t="str">
        <f>IF(AND(CURR[[#This Row],[DATE]]&gt;=DATE(2023,6,1),CURR[[#This Row],[DATE]]&lt;=DATE(2024,5,31)),"Y","N")</f>
        <v>Y</v>
      </c>
    </row>
    <row r="4891" spans="1:19" x14ac:dyDescent="0.25">
      <c r="A4891" t="s">
        <v>93</v>
      </c>
      <c r="B4891" t="s">
        <v>111</v>
      </c>
      <c r="C4891" t="s">
        <v>19</v>
      </c>
      <c r="D4891" s="1">
        <v>71337.48444499998</v>
      </c>
      <c r="E4891" s="1">
        <v>620209.20231400034</v>
      </c>
      <c r="F4891" s="13">
        <v>0</v>
      </c>
      <c r="G4891" s="13">
        <v>0.11502164782276664</v>
      </c>
      <c r="H4891" t="s">
        <v>26</v>
      </c>
      <c r="I4891" t="s">
        <v>17</v>
      </c>
      <c r="J4891">
        <v>2023</v>
      </c>
      <c r="K4891">
        <v>8</v>
      </c>
      <c r="L4891" s="12">
        <v>-2.7530617925483307</v>
      </c>
      <c r="M4891" s="1">
        <v>1663709.8155549995</v>
      </c>
      <c r="N4891" s="12">
        <v>-31.509412950011779</v>
      </c>
      <c r="O4891" s="13">
        <v>4.287856198119646E-2</v>
      </c>
      <c r="P4891" s="12">
        <v>-1.3510783161681945</v>
      </c>
      <c r="Q4891" s="12">
        <v>-4.1041401087165248</v>
      </c>
      <c r="R4891" s="2">
        <f>DATE(CURR[[#This Row],[YEAR]],CURR[[#This Row],[MONTH]],1)</f>
        <v>45139</v>
      </c>
      <c r="S4891" t="str">
        <f>IF(AND(CURR[[#This Row],[DATE]]&gt;=DATE(2023,6,1),CURR[[#This Row],[DATE]]&lt;=DATE(2024,5,31)),"Y","N")</f>
        <v>Y</v>
      </c>
    </row>
    <row r="4892" spans="1:19" x14ac:dyDescent="0.25">
      <c r="A4892" t="s">
        <v>93</v>
      </c>
      <c r="B4892" t="s">
        <v>111</v>
      </c>
      <c r="C4892" t="s">
        <v>20</v>
      </c>
      <c r="D4892" s="1">
        <v>739822.08156399988</v>
      </c>
      <c r="E4892" s="1">
        <v>1527274.2103359995</v>
      </c>
      <c r="F4892" s="13">
        <v>0</v>
      </c>
      <c r="G4892" s="13">
        <v>0.48440684492488045</v>
      </c>
      <c r="H4892" t="s">
        <v>16</v>
      </c>
      <c r="I4892" t="s">
        <v>17</v>
      </c>
      <c r="J4892">
        <v>2023</v>
      </c>
      <c r="K4892">
        <v>8</v>
      </c>
      <c r="L4892" s="12">
        <v>-5.7470450436215907</v>
      </c>
      <c r="M4892" s="1">
        <v>1958400.3566860016</v>
      </c>
      <c r="N4892" s="12">
        <v>-37.090630218878822</v>
      </c>
      <c r="O4892" s="13">
        <v>0.37776855944610033</v>
      </c>
      <c r="P4892" s="12">
        <v>-14.011673946733849</v>
      </c>
      <c r="Q4892" s="12">
        <v>-19.75871899035544</v>
      </c>
      <c r="R4892" s="2">
        <f>DATE(CURR[[#This Row],[YEAR]],CURR[[#This Row],[MONTH]],1)</f>
        <v>45139</v>
      </c>
      <c r="S4892" t="str">
        <f>IF(AND(CURR[[#This Row],[DATE]]&gt;=DATE(2023,6,1),CURR[[#This Row],[DATE]]&lt;=DATE(2024,5,31)),"Y","N")</f>
        <v>Y</v>
      </c>
    </row>
    <row r="4893" spans="1:19" x14ac:dyDescent="0.25">
      <c r="A4893" t="s">
        <v>93</v>
      </c>
      <c r="B4893" t="s">
        <v>111</v>
      </c>
      <c r="C4893" t="s">
        <v>20</v>
      </c>
      <c r="D4893" s="1">
        <v>1958400.3566860016</v>
      </c>
      <c r="E4893" s="1">
        <v>5882140.716380002</v>
      </c>
      <c r="F4893" s="13">
        <v>0.3329400725202718</v>
      </c>
      <c r="G4893" s="13">
        <v>0</v>
      </c>
      <c r="H4893" t="s">
        <v>21</v>
      </c>
      <c r="I4893" t="s">
        <v>23</v>
      </c>
      <c r="J4893">
        <v>2023</v>
      </c>
      <c r="K4893">
        <v>8</v>
      </c>
      <c r="L4893" s="12">
        <v>-27.639500612724227</v>
      </c>
      <c r="M4893" s="1">
        <v>1958400.3566860016</v>
      </c>
      <c r="N4893" s="12">
        <v>-37.090630218878822</v>
      </c>
      <c r="O4893" s="13">
        <v>0</v>
      </c>
      <c r="P4893" s="12">
        <v>0</v>
      </c>
      <c r="Q4893" s="12">
        <v>0</v>
      </c>
      <c r="R4893" s="2">
        <f>DATE(CURR[[#This Row],[YEAR]],CURR[[#This Row],[MONTH]],1)</f>
        <v>45139</v>
      </c>
      <c r="S4893" t="str">
        <f>IF(AND(CURR[[#This Row],[DATE]]&gt;=DATE(2023,6,1),CURR[[#This Row],[DATE]]&lt;=DATE(2024,5,31)),"Y","N")</f>
        <v>Y</v>
      </c>
    </row>
    <row r="4894" spans="1:19" x14ac:dyDescent="0.25">
      <c r="A4894" t="s">
        <v>93</v>
      </c>
      <c r="B4894" t="s">
        <v>111</v>
      </c>
      <c r="C4894" t="s">
        <v>20</v>
      </c>
      <c r="D4894" s="1">
        <v>1958400.3566860016</v>
      </c>
      <c r="E4894" s="1">
        <v>5882140.716380002</v>
      </c>
      <c r="F4894" s="13">
        <v>0.3329400725202718</v>
      </c>
      <c r="G4894" s="13">
        <v>0</v>
      </c>
      <c r="H4894" t="s">
        <v>21</v>
      </c>
      <c r="I4894" t="s">
        <v>22</v>
      </c>
      <c r="J4894">
        <v>2023</v>
      </c>
      <c r="K4894">
        <v>8</v>
      </c>
      <c r="L4894" s="12">
        <v>-9.4511296061545931</v>
      </c>
      <c r="M4894" s="1">
        <v>1958400.3566860016</v>
      </c>
      <c r="N4894" s="12">
        <v>-37.090630218878822</v>
      </c>
      <c r="O4894" s="13">
        <v>0</v>
      </c>
      <c r="P4894" s="12">
        <v>0</v>
      </c>
      <c r="Q4894" s="12">
        <v>0</v>
      </c>
      <c r="R4894" s="2">
        <f>DATE(CURR[[#This Row],[YEAR]],CURR[[#This Row],[MONTH]],1)</f>
        <v>45139</v>
      </c>
      <c r="S4894" t="str">
        <f>IF(AND(CURR[[#This Row],[DATE]]&gt;=DATE(2023,6,1),CURR[[#This Row],[DATE]]&lt;=DATE(2024,5,31)),"Y","N")</f>
        <v>Y</v>
      </c>
    </row>
    <row r="4895" spans="1:19" x14ac:dyDescent="0.25">
      <c r="A4895" t="s">
        <v>93</v>
      </c>
      <c r="B4895" t="s">
        <v>111</v>
      </c>
      <c r="C4895" t="s">
        <v>20</v>
      </c>
      <c r="D4895" s="1">
        <v>865004.66485199973</v>
      </c>
      <c r="E4895" s="1">
        <v>2173324.3411140004</v>
      </c>
      <c r="F4895" s="13">
        <v>0</v>
      </c>
      <c r="G4895" s="13">
        <v>0.39800992814934216</v>
      </c>
      <c r="H4895" t="s">
        <v>24</v>
      </c>
      <c r="I4895" t="s">
        <v>17</v>
      </c>
      <c r="J4895">
        <v>2023</v>
      </c>
      <c r="K4895">
        <v>8</v>
      </c>
      <c r="L4895" s="12">
        <v>-8.9871876084510642</v>
      </c>
      <c r="M4895" s="1">
        <v>1958400.3566860016</v>
      </c>
      <c r="N4895" s="12">
        <v>-37.090630218878822</v>
      </c>
      <c r="O4895" s="13">
        <v>0.44168939302878685</v>
      </c>
      <c r="P4895" s="12">
        <v>-16.382537948431768</v>
      </c>
      <c r="Q4895" s="12">
        <v>-25.369725556882834</v>
      </c>
      <c r="R4895" s="2">
        <f>DATE(CURR[[#This Row],[YEAR]],CURR[[#This Row],[MONTH]],1)</f>
        <v>45139</v>
      </c>
      <c r="S4895" t="str">
        <f>IF(AND(CURR[[#This Row],[DATE]]&gt;=DATE(2023,6,1),CURR[[#This Row],[DATE]]&lt;=DATE(2024,5,31)),"Y","N")</f>
        <v>Y</v>
      </c>
    </row>
    <row r="4896" spans="1:19" x14ac:dyDescent="0.25">
      <c r="A4896" t="s">
        <v>93</v>
      </c>
      <c r="B4896" t="s">
        <v>111</v>
      </c>
      <c r="C4896" t="s">
        <v>20</v>
      </c>
      <c r="D4896" s="1">
        <v>240086.935451</v>
      </c>
      <c r="E4896" s="1">
        <v>1561332.9626160001</v>
      </c>
      <c r="F4896" s="13">
        <v>0</v>
      </c>
      <c r="G4896" s="13">
        <v>0.15377049047163929</v>
      </c>
      <c r="H4896" t="s">
        <v>25</v>
      </c>
      <c r="I4896" t="s">
        <v>17</v>
      </c>
      <c r="J4896">
        <v>2023</v>
      </c>
      <c r="K4896">
        <v>8</v>
      </c>
      <c r="L4896" s="12">
        <v>-4.9564320465826377</v>
      </c>
      <c r="M4896" s="1">
        <v>1958400.3566860016</v>
      </c>
      <c r="N4896" s="12">
        <v>-37.090630218878822</v>
      </c>
      <c r="O4896" s="13">
        <v>0.12259338833928436</v>
      </c>
      <c r="P4896" s="12">
        <v>-4.5470660341718068</v>
      </c>
      <c r="Q4896" s="12">
        <v>-9.5034980807544436</v>
      </c>
      <c r="R4896" s="2">
        <f>DATE(CURR[[#This Row],[YEAR]],CURR[[#This Row],[MONTH]],1)</f>
        <v>45139</v>
      </c>
      <c r="S4896" t="str">
        <f>IF(AND(CURR[[#This Row],[DATE]]&gt;=DATE(2023,6,1),CURR[[#This Row],[DATE]]&lt;=DATE(2024,5,31)),"Y","N")</f>
        <v>Y</v>
      </c>
    </row>
    <row r="4897" spans="1:19" x14ac:dyDescent="0.25">
      <c r="A4897" t="s">
        <v>93</v>
      </c>
      <c r="B4897" t="s">
        <v>111</v>
      </c>
      <c r="C4897" t="s">
        <v>20</v>
      </c>
      <c r="D4897" s="1">
        <v>113486.67481900001</v>
      </c>
      <c r="E4897" s="1">
        <v>620209.20231400034</v>
      </c>
      <c r="F4897" s="13">
        <v>0</v>
      </c>
      <c r="G4897" s="13">
        <v>0.1829812817926294</v>
      </c>
      <c r="H4897" t="s">
        <v>26</v>
      </c>
      <c r="I4897" t="s">
        <v>17</v>
      </c>
      <c r="J4897">
        <v>2023</v>
      </c>
      <c r="K4897">
        <v>8</v>
      </c>
      <c r="L4897" s="12">
        <v>-4.3796866519512401</v>
      </c>
      <c r="M4897" s="1">
        <v>1958400.3566860016</v>
      </c>
      <c r="N4897" s="12">
        <v>-37.090630218878822</v>
      </c>
      <c r="O4897" s="13">
        <v>5.7948659185827443E-2</v>
      </c>
      <c r="P4897" s="12">
        <v>-2.149352289541361</v>
      </c>
      <c r="Q4897" s="12">
        <v>-6.5290389414926011</v>
      </c>
      <c r="R4897" s="2">
        <f>DATE(CURR[[#This Row],[YEAR]],CURR[[#This Row],[MONTH]],1)</f>
        <v>45139</v>
      </c>
      <c r="S4897" t="str">
        <f>IF(AND(CURR[[#This Row],[DATE]]&gt;=DATE(2023,6,1),CURR[[#This Row],[DATE]]&lt;=DATE(2024,5,31)),"Y","N")</f>
        <v>Y</v>
      </c>
    </row>
    <row r="4898" spans="1:19" x14ac:dyDescent="0.25">
      <c r="A4898" t="s">
        <v>94</v>
      </c>
      <c r="B4898" t="s">
        <v>14</v>
      </c>
      <c r="C4898" t="s">
        <v>15</v>
      </c>
      <c r="D4898" s="1">
        <v>4469.7865680000004</v>
      </c>
      <c r="E4898" s="1">
        <v>22047.760247999999</v>
      </c>
      <c r="F4898" s="13">
        <v>0</v>
      </c>
      <c r="G4898" s="13">
        <v>0.20273200169642919</v>
      </c>
      <c r="H4898" t="s">
        <v>16</v>
      </c>
      <c r="I4898" t="s">
        <v>17</v>
      </c>
      <c r="J4898">
        <v>2023</v>
      </c>
      <c r="K4898">
        <v>9</v>
      </c>
      <c r="L4898" s="12">
        <v>-2.409395403052998</v>
      </c>
      <c r="M4898" s="1">
        <v>14441.910200000006</v>
      </c>
      <c r="N4898" s="12">
        <v>-11.623839129099222</v>
      </c>
      <c r="O4898" s="13">
        <v>0.30950106364738361</v>
      </c>
      <c r="P4898" s="12">
        <v>-3.5975905741222864</v>
      </c>
      <c r="Q4898" s="12">
        <v>-6.0069859771752849</v>
      </c>
      <c r="R4898" s="2">
        <f>DATE(CURR[[#This Row],[YEAR]],CURR[[#This Row],[MONTH]],1)</f>
        <v>45170</v>
      </c>
      <c r="S4898" t="str">
        <f>IF(AND(CURR[[#This Row],[DATE]]&gt;=DATE(2023,6,1),CURR[[#This Row],[DATE]]&lt;=DATE(2024,5,31)),"Y","N")</f>
        <v>Y</v>
      </c>
    </row>
    <row r="4899" spans="1:19" x14ac:dyDescent="0.25">
      <c r="A4899" t="s">
        <v>94</v>
      </c>
      <c r="B4899" t="s">
        <v>14</v>
      </c>
      <c r="C4899" t="s">
        <v>15</v>
      </c>
      <c r="D4899" s="1">
        <v>14441.910200000006</v>
      </c>
      <c r="E4899" s="1">
        <v>84536.745395999998</v>
      </c>
      <c r="F4899" s="13">
        <v>0.17083589074016267</v>
      </c>
      <c r="G4899" s="13">
        <v>0</v>
      </c>
      <c r="H4899" t="s">
        <v>21</v>
      </c>
      <c r="I4899" t="s">
        <v>23</v>
      </c>
      <c r="J4899">
        <v>2023</v>
      </c>
      <c r="K4899">
        <v>9</v>
      </c>
      <c r="L4899" s="12">
        <v>-5.1741494684887046</v>
      </c>
      <c r="M4899" s="1">
        <v>14441.910200000006</v>
      </c>
      <c r="N4899" s="12">
        <v>-11.623839129099222</v>
      </c>
      <c r="O4899" s="13">
        <v>0</v>
      </c>
      <c r="P4899" s="12">
        <v>0</v>
      </c>
      <c r="Q4899" s="12">
        <v>0</v>
      </c>
      <c r="R4899" s="2">
        <f>DATE(CURR[[#This Row],[YEAR]],CURR[[#This Row],[MONTH]],1)</f>
        <v>45170</v>
      </c>
      <c r="S4899" t="str">
        <f>IF(AND(CURR[[#This Row],[DATE]]&gt;=DATE(2023,6,1),CURR[[#This Row],[DATE]]&lt;=DATE(2024,5,31)),"Y","N")</f>
        <v>Y</v>
      </c>
    </row>
    <row r="4900" spans="1:19" x14ac:dyDescent="0.25">
      <c r="A4900" t="s">
        <v>94</v>
      </c>
      <c r="B4900" t="s">
        <v>14</v>
      </c>
      <c r="C4900" t="s">
        <v>15</v>
      </c>
      <c r="D4900" s="1">
        <v>14441.910200000006</v>
      </c>
      <c r="E4900" s="1">
        <v>84536.745395999998</v>
      </c>
      <c r="F4900" s="13">
        <v>0.17083589074016267</v>
      </c>
      <c r="G4900" s="13">
        <v>0</v>
      </c>
      <c r="H4900" t="s">
        <v>21</v>
      </c>
      <c r="I4900" t="s">
        <v>22</v>
      </c>
      <c r="J4900">
        <v>2023</v>
      </c>
      <c r="K4900">
        <v>9</v>
      </c>
      <c r="L4900" s="12">
        <v>-6.4496896606105176</v>
      </c>
      <c r="M4900" s="1">
        <v>14441.910200000006</v>
      </c>
      <c r="N4900" s="12">
        <v>-11.623839129099222</v>
      </c>
      <c r="O4900" s="13">
        <v>0</v>
      </c>
      <c r="P4900" s="12">
        <v>0</v>
      </c>
      <c r="Q4900" s="12">
        <v>0</v>
      </c>
      <c r="R4900" s="2">
        <f>DATE(CURR[[#This Row],[YEAR]],CURR[[#This Row],[MONTH]],1)</f>
        <v>45170</v>
      </c>
      <c r="S4900" t="str">
        <f>IF(AND(CURR[[#This Row],[DATE]]&gt;=DATE(2023,6,1),CURR[[#This Row],[DATE]]&lt;=DATE(2024,5,31)),"Y","N")</f>
        <v>Y</v>
      </c>
    </row>
    <row r="4901" spans="1:19" x14ac:dyDescent="0.25">
      <c r="A4901" t="s">
        <v>94</v>
      </c>
      <c r="B4901" t="s">
        <v>14</v>
      </c>
      <c r="C4901" t="s">
        <v>15</v>
      </c>
      <c r="D4901" s="1">
        <v>6264.3547560000025</v>
      </c>
      <c r="E4901" s="1">
        <v>31322.014852</v>
      </c>
      <c r="F4901" s="13">
        <v>0</v>
      </c>
      <c r="G4901" s="13">
        <v>0.19999846068650995</v>
      </c>
      <c r="H4901" t="s">
        <v>24</v>
      </c>
      <c r="I4901" t="s">
        <v>17</v>
      </c>
      <c r="J4901">
        <v>2023</v>
      </c>
      <c r="K4901">
        <v>9</v>
      </c>
      <c r="L4901" s="12">
        <v>-3.4868242612153346</v>
      </c>
      <c r="M4901" s="1">
        <v>14441.910200000006</v>
      </c>
      <c r="N4901" s="12">
        <v>-11.623839129099222</v>
      </c>
      <c r="O4901" s="13">
        <v>0.43376220106949565</v>
      </c>
      <c r="P4901" s="12">
        <v>-5.041982045515808</v>
      </c>
      <c r="Q4901" s="12">
        <v>-8.528806306731143</v>
      </c>
      <c r="R4901" s="2">
        <f>DATE(CURR[[#This Row],[YEAR]],CURR[[#This Row],[MONTH]],1)</f>
        <v>45170</v>
      </c>
      <c r="S4901" t="str">
        <f>IF(AND(CURR[[#This Row],[DATE]]&gt;=DATE(2023,6,1),CURR[[#This Row],[DATE]]&lt;=DATE(2024,5,31)),"Y","N")</f>
        <v>Y</v>
      </c>
    </row>
    <row r="4902" spans="1:19" x14ac:dyDescent="0.25">
      <c r="A4902" t="s">
        <v>94</v>
      </c>
      <c r="B4902" t="s">
        <v>14</v>
      </c>
      <c r="C4902" t="s">
        <v>15</v>
      </c>
      <c r="D4902" s="1">
        <v>1891.2272240000004</v>
      </c>
      <c r="E4902" s="1">
        <v>22428.461599999999</v>
      </c>
      <c r="F4902" s="13">
        <v>0</v>
      </c>
      <c r="G4902" s="13">
        <v>8.4322645829618598E-2</v>
      </c>
      <c r="H4902" t="s">
        <v>25</v>
      </c>
      <c r="I4902" t="s">
        <v>17</v>
      </c>
      <c r="J4902">
        <v>2023</v>
      </c>
      <c r="K4902">
        <v>9</v>
      </c>
      <c r="L4902" s="12">
        <v>-2.24519651804269</v>
      </c>
      <c r="M4902" s="1">
        <v>14441.910200000006</v>
      </c>
      <c r="N4902" s="12">
        <v>-11.623839129099222</v>
      </c>
      <c r="O4902" s="13">
        <v>0.13095409110077416</v>
      </c>
      <c r="P4902" s="12">
        <v>-1.522189288252803</v>
      </c>
      <c r="Q4902" s="12">
        <v>-3.767385806295493</v>
      </c>
      <c r="R4902" s="2">
        <f>DATE(CURR[[#This Row],[YEAR]],CURR[[#This Row],[MONTH]],1)</f>
        <v>45170</v>
      </c>
      <c r="S4902" t="str">
        <f>IF(AND(CURR[[#This Row],[DATE]]&gt;=DATE(2023,6,1),CURR[[#This Row],[DATE]]&lt;=DATE(2024,5,31)),"Y","N")</f>
        <v>Y</v>
      </c>
    </row>
    <row r="4903" spans="1:19" x14ac:dyDescent="0.25">
      <c r="A4903" t="s">
        <v>94</v>
      </c>
      <c r="B4903" t="s">
        <v>14</v>
      </c>
      <c r="C4903" t="s">
        <v>15</v>
      </c>
      <c r="D4903" s="1">
        <v>1816.5416520000008</v>
      </c>
      <c r="E4903" s="1">
        <v>8738.5086960000008</v>
      </c>
      <c r="F4903" s="13">
        <v>0</v>
      </c>
      <c r="G4903" s="13">
        <v>0.2078777644097913</v>
      </c>
      <c r="H4903" t="s">
        <v>26</v>
      </c>
      <c r="I4903" t="s">
        <v>17</v>
      </c>
      <c r="J4903">
        <v>2023</v>
      </c>
      <c r="K4903">
        <v>9</v>
      </c>
      <c r="L4903" s="12">
        <v>-4.5288744628123085</v>
      </c>
      <c r="M4903" s="1">
        <v>14441.910200000006</v>
      </c>
      <c r="N4903" s="12">
        <v>-11.623839129099222</v>
      </c>
      <c r="O4903" s="13">
        <v>0.12578264418234647</v>
      </c>
      <c r="P4903" s="12">
        <v>-1.4620772212083235</v>
      </c>
      <c r="Q4903" s="12">
        <v>-5.9909516840206321</v>
      </c>
      <c r="R4903" s="2">
        <f>DATE(CURR[[#This Row],[YEAR]],CURR[[#This Row],[MONTH]],1)</f>
        <v>45170</v>
      </c>
      <c r="S4903" t="str">
        <f>IF(AND(CURR[[#This Row],[DATE]]&gt;=DATE(2023,6,1),CURR[[#This Row],[DATE]]&lt;=DATE(2024,5,31)),"Y","N")</f>
        <v>Y</v>
      </c>
    </row>
    <row r="4904" spans="1:19" x14ac:dyDescent="0.25">
      <c r="A4904" t="s">
        <v>94</v>
      </c>
      <c r="B4904" t="s">
        <v>14</v>
      </c>
      <c r="C4904" t="s">
        <v>18</v>
      </c>
      <c r="D4904" s="1">
        <v>6686.9007760000004</v>
      </c>
      <c r="E4904" s="1">
        <v>22047.760247999999</v>
      </c>
      <c r="F4904" s="13">
        <v>0</v>
      </c>
      <c r="G4904" s="13">
        <v>0.30329161333322202</v>
      </c>
      <c r="H4904" t="s">
        <v>16</v>
      </c>
      <c r="I4904" t="s">
        <v>17</v>
      </c>
      <c r="J4904">
        <v>2023</v>
      </c>
      <c r="K4904">
        <v>9</v>
      </c>
      <c r="L4904" s="12">
        <v>-3.6045094648836762</v>
      </c>
      <c r="M4904" s="1">
        <v>17215.463952000002</v>
      </c>
      <c r="N4904" s="12">
        <v>-13.85618527879052</v>
      </c>
      <c r="O4904" s="13">
        <v>0.38842408166543496</v>
      </c>
      <c r="P4904" s="12">
        <v>-5.3820760423003264</v>
      </c>
      <c r="Q4904" s="12">
        <v>-8.9865855071840031</v>
      </c>
      <c r="R4904" s="2">
        <f>DATE(CURR[[#This Row],[YEAR]],CURR[[#This Row],[MONTH]],1)</f>
        <v>45170</v>
      </c>
      <c r="S4904" t="str">
        <f>IF(AND(CURR[[#This Row],[DATE]]&gt;=DATE(2023,6,1),CURR[[#This Row],[DATE]]&lt;=DATE(2024,5,31)),"Y","N")</f>
        <v>Y</v>
      </c>
    </row>
    <row r="4905" spans="1:19" x14ac:dyDescent="0.25">
      <c r="A4905" t="s">
        <v>94</v>
      </c>
      <c r="B4905" t="s">
        <v>14</v>
      </c>
      <c r="C4905" t="s">
        <v>18</v>
      </c>
      <c r="D4905" s="1">
        <v>17215.463952000002</v>
      </c>
      <c r="E4905" s="1">
        <v>84536.745395999998</v>
      </c>
      <c r="F4905" s="13">
        <v>0.20364474491366663</v>
      </c>
      <c r="G4905" s="13">
        <v>0</v>
      </c>
      <c r="H4905" t="s">
        <v>21</v>
      </c>
      <c r="I4905" t="s">
        <v>23</v>
      </c>
      <c r="J4905">
        <v>2023</v>
      </c>
      <c r="K4905">
        <v>9</v>
      </c>
      <c r="L4905" s="12">
        <v>-6.1678394633022453</v>
      </c>
      <c r="M4905" s="1">
        <v>17215.463952000002</v>
      </c>
      <c r="N4905" s="12">
        <v>-13.85618527879052</v>
      </c>
      <c r="O4905" s="13">
        <v>0</v>
      </c>
      <c r="P4905" s="12">
        <v>0</v>
      </c>
      <c r="Q4905" s="12">
        <v>0</v>
      </c>
      <c r="R4905" s="2">
        <f>DATE(CURR[[#This Row],[YEAR]],CURR[[#This Row],[MONTH]],1)</f>
        <v>45170</v>
      </c>
      <c r="S4905" t="str">
        <f>IF(AND(CURR[[#This Row],[DATE]]&gt;=DATE(2023,6,1),CURR[[#This Row],[DATE]]&lt;=DATE(2024,5,31)),"Y","N")</f>
        <v>Y</v>
      </c>
    </row>
    <row r="4906" spans="1:19" x14ac:dyDescent="0.25">
      <c r="A4906" t="s">
        <v>94</v>
      </c>
      <c r="B4906" t="s">
        <v>14</v>
      </c>
      <c r="C4906" t="s">
        <v>18</v>
      </c>
      <c r="D4906" s="1">
        <v>17215.463952000002</v>
      </c>
      <c r="E4906" s="1">
        <v>84536.745395999998</v>
      </c>
      <c r="F4906" s="13">
        <v>0.20364474491366663</v>
      </c>
      <c r="G4906" s="13">
        <v>0</v>
      </c>
      <c r="H4906" t="s">
        <v>21</v>
      </c>
      <c r="I4906" t="s">
        <v>22</v>
      </c>
      <c r="J4906">
        <v>2023</v>
      </c>
      <c r="K4906">
        <v>9</v>
      </c>
      <c r="L4906" s="12">
        <v>-7.6883458154882751</v>
      </c>
      <c r="M4906" s="1">
        <v>17215.463952000002</v>
      </c>
      <c r="N4906" s="12">
        <v>-13.85618527879052</v>
      </c>
      <c r="O4906" s="13">
        <v>0</v>
      </c>
      <c r="P4906" s="12">
        <v>0</v>
      </c>
      <c r="Q4906" s="12">
        <v>0</v>
      </c>
      <c r="R4906" s="2">
        <f>DATE(CURR[[#This Row],[YEAR]],CURR[[#This Row],[MONTH]],1)</f>
        <v>45170</v>
      </c>
      <c r="S4906" t="str">
        <f>IF(AND(CURR[[#This Row],[DATE]]&gt;=DATE(2023,6,1),CURR[[#This Row],[DATE]]&lt;=DATE(2024,5,31)),"Y","N")</f>
        <v>Y</v>
      </c>
    </row>
    <row r="4907" spans="1:19" x14ac:dyDescent="0.25">
      <c r="A4907" t="s">
        <v>94</v>
      </c>
      <c r="B4907" t="s">
        <v>14</v>
      </c>
      <c r="C4907" t="s">
        <v>18</v>
      </c>
      <c r="D4907" s="1">
        <v>4883.6781999999994</v>
      </c>
      <c r="E4907" s="1">
        <v>31322.014852</v>
      </c>
      <c r="F4907" s="13">
        <v>0</v>
      </c>
      <c r="G4907" s="13">
        <v>0.155918392321692</v>
      </c>
      <c r="H4907" t="s">
        <v>24</v>
      </c>
      <c r="I4907" t="s">
        <v>17</v>
      </c>
      <c r="J4907">
        <v>2023</v>
      </c>
      <c r="K4907">
        <v>9</v>
      </c>
      <c r="L4907" s="12">
        <v>-2.7183210873264323</v>
      </c>
      <c r="M4907" s="1">
        <v>17215.463952000002</v>
      </c>
      <c r="N4907" s="12">
        <v>-13.85618527879052</v>
      </c>
      <c r="O4907" s="13">
        <v>0.28367973199076285</v>
      </c>
      <c r="P4907" s="12">
        <v>-3.9307189263016484</v>
      </c>
      <c r="Q4907" s="12">
        <v>-6.6490400136280812</v>
      </c>
      <c r="R4907" s="2">
        <f>DATE(CURR[[#This Row],[YEAR]],CURR[[#This Row],[MONTH]],1)</f>
        <v>45170</v>
      </c>
      <c r="S4907" t="str">
        <f>IF(AND(CURR[[#This Row],[DATE]]&gt;=DATE(2023,6,1),CURR[[#This Row],[DATE]]&lt;=DATE(2024,5,31)),"Y","N")</f>
        <v>Y</v>
      </c>
    </row>
    <row r="4908" spans="1:19" x14ac:dyDescent="0.25">
      <c r="A4908" t="s">
        <v>94</v>
      </c>
      <c r="B4908" t="s">
        <v>14</v>
      </c>
      <c r="C4908" t="s">
        <v>18</v>
      </c>
      <c r="D4908" s="1">
        <v>1422.0360839999987</v>
      </c>
      <c r="E4908" s="1">
        <v>22428.461599999999</v>
      </c>
      <c r="F4908" s="13">
        <v>0</v>
      </c>
      <c r="G4908" s="13">
        <v>6.340319319984028E-2</v>
      </c>
      <c r="H4908" t="s">
        <v>25</v>
      </c>
      <c r="I4908" t="s">
        <v>17</v>
      </c>
      <c r="J4908">
        <v>2023</v>
      </c>
      <c r="K4908">
        <v>9</v>
      </c>
      <c r="L4908" s="12">
        <v>-1.6881897763586013</v>
      </c>
      <c r="M4908" s="1">
        <v>17215.463952000002</v>
      </c>
      <c r="N4908" s="12">
        <v>-13.85618527879052</v>
      </c>
      <c r="O4908" s="13">
        <v>8.2602251555049966E-2</v>
      </c>
      <c r="P4908" s="12">
        <v>-1.1445521019920346</v>
      </c>
      <c r="Q4908" s="12">
        <v>-2.8327418783506362</v>
      </c>
      <c r="R4908" s="2">
        <f>DATE(CURR[[#This Row],[YEAR]],CURR[[#This Row],[MONTH]],1)</f>
        <v>45170</v>
      </c>
      <c r="S4908" t="str">
        <f>IF(AND(CURR[[#This Row],[DATE]]&gt;=DATE(2023,6,1),CURR[[#This Row],[DATE]]&lt;=DATE(2024,5,31)),"Y","N")</f>
        <v>Y</v>
      </c>
    </row>
    <row r="4909" spans="1:19" x14ac:dyDescent="0.25">
      <c r="A4909" t="s">
        <v>94</v>
      </c>
      <c r="B4909" t="s">
        <v>14</v>
      </c>
      <c r="C4909" t="s">
        <v>18</v>
      </c>
      <c r="D4909" s="1">
        <v>4222.8488920000018</v>
      </c>
      <c r="E4909" s="1">
        <v>8738.5086960000008</v>
      </c>
      <c r="F4909" s="13">
        <v>0</v>
      </c>
      <c r="G4909" s="13">
        <v>0.48324594492112655</v>
      </c>
      <c r="H4909" t="s">
        <v>26</v>
      </c>
      <c r="I4909" t="s">
        <v>17</v>
      </c>
      <c r="J4909">
        <v>2023</v>
      </c>
      <c r="K4909">
        <v>9</v>
      </c>
      <c r="L4909" s="12">
        <v>-10.52811119758131</v>
      </c>
      <c r="M4909" s="1">
        <v>17215.463952000002</v>
      </c>
      <c r="N4909" s="12">
        <v>-13.85618527879052</v>
      </c>
      <c r="O4909" s="13">
        <v>0.24529393478875214</v>
      </c>
      <c r="P4909" s="12">
        <v>-3.3988382081965089</v>
      </c>
      <c r="Q4909" s="12">
        <v>-13.926949405777819</v>
      </c>
      <c r="R4909" s="2">
        <f>DATE(CURR[[#This Row],[YEAR]],CURR[[#This Row],[MONTH]],1)</f>
        <v>45170</v>
      </c>
      <c r="S4909" t="str">
        <f>IF(AND(CURR[[#This Row],[DATE]]&gt;=DATE(2023,6,1),CURR[[#This Row],[DATE]]&lt;=DATE(2024,5,31)),"Y","N")</f>
        <v>Y</v>
      </c>
    </row>
    <row r="4910" spans="1:19" x14ac:dyDescent="0.25">
      <c r="A4910" t="s">
        <v>94</v>
      </c>
      <c r="B4910" t="s">
        <v>14</v>
      </c>
      <c r="C4910" t="s">
        <v>19</v>
      </c>
      <c r="D4910" s="1">
        <v>0</v>
      </c>
      <c r="E4910" s="1">
        <v>22047.760247999999</v>
      </c>
      <c r="F4910" s="13">
        <v>0</v>
      </c>
      <c r="G4910" s="13">
        <v>0</v>
      </c>
      <c r="H4910" t="s">
        <v>16</v>
      </c>
      <c r="I4910" t="s">
        <v>17</v>
      </c>
      <c r="J4910">
        <v>2023</v>
      </c>
      <c r="K4910">
        <v>9</v>
      </c>
      <c r="L4910" s="12">
        <v>0</v>
      </c>
      <c r="M4910" s="1">
        <v>24271.856555999999</v>
      </c>
      <c r="N4910" s="12">
        <v>-19.535653667997202</v>
      </c>
      <c r="O4910" s="13">
        <v>0</v>
      </c>
      <c r="P4910" s="12">
        <v>0</v>
      </c>
      <c r="Q4910" s="12">
        <v>0</v>
      </c>
      <c r="R4910" s="2">
        <f>DATE(CURR[[#This Row],[YEAR]],CURR[[#This Row],[MONTH]],1)</f>
        <v>45170</v>
      </c>
      <c r="S4910" t="str">
        <f>IF(AND(CURR[[#This Row],[DATE]]&gt;=DATE(2023,6,1),CURR[[#This Row],[DATE]]&lt;=DATE(2024,5,31)),"Y","N")</f>
        <v>Y</v>
      </c>
    </row>
    <row r="4911" spans="1:19" x14ac:dyDescent="0.25">
      <c r="A4911" t="s">
        <v>94</v>
      </c>
      <c r="B4911" t="s">
        <v>14</v>
      </c>
      <c r="C4911" t="s">
        <v>19</v>
      </c>
      <c r="D4911" s="1">
        <v>24271.856555999999</v>
      </c>
      <c r="E4911" s="1">
        <v>84536.745395999998</v>
      </c>
      <c r="F4911" s="13">
        <v>0.28711605163295612</v>
      </c>
      <c r="G4911" s="13">
        <v>0</v>
      </c>
      <c r="H4911" t="s">
        <v>21</v>
      </c>
      <c r="I4911" t="s">
        <v>23</v>
      </c>
      <c r="J4911">
        <v>2023</v>
      </c>
      <c r="K4911">
        <v>9</v>
      </c>
      <c r="L4911" s="12">
        <v>-8.6959558645130919</v>
      </c>
      <c r="M4911" s="1">
        <v>24271.856555999999</v>
      </c>
      <c r="N4911" s="12">
        <v>-19.535653667997202</v>
      </c>
      <c r="O4911" s="13">
        <v>0</v>
      </c>
      <c r="P4911" s="12">
        <v>0</v>
      </c>
      <c r="Q4911" s="12">
        <v>0</v>
      </c>
      <c r="R4911" s="2">
        <f>DATE(CURR[[#This Row],[YEAR]],CURR[[#This Row],[MONTH]],1)</f>
        <v>45170</v>
      </c>
      <c r="S4911" t="str">
        <f>IF(AND(CURR[[#This Row],[DATE]]&gt;=DATE(2023,6,1),CURR[[#This Row],[DATE]]&lt;=DATE(2024,5,31)),"Y","N")</f>
        <v>Y</v>
      </c>
    </row>
    <row r="4912" spans="1:19" x14ac:dyDescent="0.25">
      <c r="A4912" t="s">
        <v>94</v>
      </c>
      <c r="B4912" t="s">
        <v>14</v>
      </c>
      <c r="C4912" t="s">
        <v>19</v>
      </c>
      <c r="D4912" s="1">
        <v>24271.856555999999</v>
      </c>
      <c r="E4912" s="1">
        <v>84536.745395999998</v>
      </c>
      <c r="F4912" s="13">
        <v>0.28711605163295612</v>
      </c>
      <c r="G4912" s="13">
        <v>0</v>
      </c>
      <c r="H4912" t="s">
        <v>21</v>
      </c>
      <c r="I4912" t="s">
        <v>22</v>
      </c>
      <c r="J4912">
        <v>2023</v>
      </c>
      <c r="K4912">
        <v>9</v>
      </c>
      <c r="L4912" s="12">
        <v>-10.839697803484109</v>
      </c>
      <c r="M4912" s="1">
        <v>24271.856555999999</v>
      </c>
      <c r="N4912" s="12">
        <v>-19.535653667997202</v>
      </c>
      <c r="O4912" s="13">
        <v>0</v>
      </c>
      <c r="P4912" s="12">
        <v>0</v>
      </c>
      <c r="Q4912" s="12">
        <v>0</v>
      </c>
      <c r="R4912" s="2">
        <f>DATE(CURR[[#This Row],[YEAR]],CURR[[#This Row],[MONTH]],1)</f>
        <v>45170</v>
      </c>
      <c r="S4912" t="str">
        <f>IF(AND(CURR[[#This Row],[DATE]]&gt;=DATE(2023,6,1),CURR[[#This Row],[DATE]]&lt;=DATE(2024,5,31)),"Y","N")</f>
        <v>Y</v>
      </c>
    </row>
    <row r="4913" spans="1:19" x14ac:dyDescent="0.25">
      <c r="A4913" t="s">
        <v>94</v>
      </c>
      <c r="B4913" t="s">
        <v>14</v>
      </c>
      <c r="C4913" t="s">
        <v>19</v>
      </c>
      <c r="D4913" s="1">
        <v>7647.9744280000004</v>
      </c>
      <c r="E4913" s="1">
        <v>31322.014852</v>
      </c>
      <c r="F4913" s="13">
        <v>0</v>
      </c>
      <c r="G4913" s="13">
        <v>0.24417249222751247</v>
      </c>
      <c r="H4913" t="s">
        <v>24</v>
      </c>
      <c r="I4913" t="s">
        <v>17</v>
      </c>
      <c r="J4913">
        <v>2023</v>
      </c>
      <c r="K4913">
        <v>9</v>
      </c>
      <c r="L4913" s="12">
        <v>-4.2569656131244917</v>
      </c>
      <c r="M4913" s="1">
        <v>24271.856555999999</v>
      </c>
      <c r="N4913" s="12">
        <v>-19.535653667997202</v>
      </c>
      <c r="O4913" s="13">
        <v>0.3150963920025896</v>
      </c>
      <c r="P4913" s="12">
        <v>-6.1556139861980741</v>
      </c>
      <c r="Q4913" s="12">
        <v>-10.412579599322566</v>
      </c>
      <c r="R4913" s="2">
        <f>DATE(CURR[[#This Row],[YEAR]],CURR[[#This Row],[MONTH]],1)</f>
        <v>45170</v>
      </c>
      <c r="S4913" t="str">
        <f>IF(AND(CURR[[#This Row],[DATE]]&gt;=DATE(2023,6,1),CURR[[#This Row],[DATE]]&lt;=DATE(2024,5,31)),"Y","N")</f>
        <v>Y</v>
      </c>
    </row>
    <row r="4914" spans="1:19" x14ac:dyDescent="0.25">
      <c r="A4914" t="s">
        <v>94</v>
      </c>
      <c r="B4914" t="s">
        <v>14</v>
      </c>
      <c r="C4914" t="s">
        <v>19</v>
      </c>
      <c r="D4914" s="1">
        <v>15581.378316</v>
      </c>
      <c r="E4914" s="1">
        <v>22428.461599999999</v>
      </c>
      <c r="F4914" s="13">
        <v>0</v>
      </c>
      <c r="G4914" s="13">
        <v>0.69471453699704488</v>
      </c>
      <c r="H4914" t="s">
        <v>25</v>
      </c>
      <c r="I4914" t="s">
        <v>17</v>
      </c>
      <c r="J4914">
        <v>2023</v>
      </c>
      <c r="K4914">
        <v>9</v>
      </c>
      <c r="L4914" s="12">
        <v>-18.497648456750994</v>
      </c>
      <c r="M4914" s="1">
        <v>24271.856555999999</v>
      </c>
      <c r="N4914" s="12">
        <v>-19.535653667997202</v>
      </c>
      <c r="O4914" s="13">
        <v>0.64195247199367145</v>
      </c>
      <c r="P4914" s="12">
        <v>-12.540961164183038</v>
      </c>
      <c r="Q4914" s="12">
        <v>-31.038609620934032</v>
      </c>
      <c r="R4914" s="2">
        <f>DATE(CURR[[#This Row],[YEAR]],CURR[[#This Row],[MONTH]],1)</f>
        <v>45170</v>
      </c>
      <c r="S4914" t="str">
        <f>IF(AND(CURR[[#This Row],[DATE]]&gt;=DATE(2023,6,1),CURR[[#This Row],[DATE]]&lt;=DATE(2024,5,31)),"Y","N")</f>
        <v>Y</v>
      </c>
    </row>
    <row r="4915" spans="1:19" x14ac:dyDescent="0.25">
      <c r="A4915" t="s">
        <v>94</v>
      </c>
      <c r="B4915" t="s">
        <v>14</v>
      </c>
      <c r="C4915" t="s">
        <v>19</v>
      </c>
      <c r="D4915" s="1">
        <v>1042.5038119999999</v>
      </c>
      <c r="E4915" s="1">
        <v>8738.5086960000008</v>
      </c>
      <c r="F4915" s="13">
        <v>0</v>
      </c>
      <c r="G4915" s="13">
        <v>0.11929996848057148</v>
      </c>
      <c r="H4915" t="s">
        <v>26</v>
      </c>
      <c r="I4915" t="s">
        <v>17</v>
      </c>
      <c r="J4915">
        <v>2023</v>
      </c>
      <c r="K4915">
        <v>9</v>
      </c>
      <c r="L4915" s="12">
        <v>-2.5990975138682266</v>
      </c>
      <c r="M4915" s="1">
        <v>24271.856555999999</v>
      </c>
      <c r="N4915" s="12">
        <v>-19.535653667997202</v>
      </c>
      <c r="O4915" s="13">
        <v>4.2951136003738996E-2</v>
      </c>
      <c r="P4915" s="12">
        <v>-0.83907851761609042</v>
      </c>
      <c r="Q4915" s="12">
        <v>-3.4381760314843168</v>
      </c>
      <c r="R4915" s="2">
        <f>DATE(CURR[[#This Row],[YEAR]],CURR[[#This Row],[MONTH]],1)</f>
        <v>45170</v>
      </c>
      <c r="S4915" t="str">
        <f>IF(AND(CURR[[#This Row],[DATE]]&gt;=DATE(2023,6,1),CURR[[#This Row],[DATE]]&lt;=DATE(2024,5,31)),"Y","N")</f>
        <v>Y</v>
      </c>
    </row>
    <row r="4916" spans="1:19" x14ac:dyDescent="0.25">
      <c r="A4916" t="s">
        <v>94</v>
      </c>
      <c r="B4916" t="s">
        <v>14</v>
      </c>
      <c r="C4916" t="s">
        <v>20</v>
      </c>
      <c r="D4916" s="1">
        <v>10891.072904000001</v>
      </c>
      <c r="E4916" s="1">
        <v>22047.760247999999</v>
      </c>
      <c r="F4916" s="13">
        <v>0</v>
      </c>
      <c r="G4916" s="13">
        <v>0.49397638497034874</v>
      </c>
      <c r="H4916" t="s">
        <v>16</v>
      </c>
      <c r="I4916" t="s">
        <v>17</v>
      </c>
      <c r="J4916">
        <v>2023</v>
      </c>
      <c r="K4916">
        <v>9</v>
      </c>
      <c r="L4916" s="12">
        <v>-5.8707279620633255</v>
      </c>
      <c r="M4916" s="1">
        <v>28607.514687999996</v>
      </c>
      <c r="N4916" s="12">
        <v>-23.025288484113062</v>
      </c>
      <c r="O4916" s="13">
        <v>0.38070671370024611</v>
      </c>
      <c r="P4916" s="12">
        <v>-8.7658819107868062</v>
      </c>
      <c r="Q4916" s="12">
        <v>-14.636609872850132</v>
      </c>
      <c r="R4916" s="2">
        <f>DATE(CURR[[#This Row],[YEAR]],CURR[[#This Row],[MONTH]],1)</f>
        <v>45170</v>
      </c>
      <c r="S4916" t="str">
        <f>IF(AND(CURR[[#This Row],[DATE]]&gt;=DATE(2023,6,1),CURR[[#This Row],[DATE]]&lt;=DATE(2024,5,31)),"Y","N")</f>
        <v>Y</v>
      </c>
    </row>
    <row r="4917" spans="1:19" x14ac:dyDescent="0.25">
      <c r="A4917" t="s">
        <v>94</v>
      </c>
      <c r="B4917" t="s">
        <v>14</v>
      </c>
      <c r="C4917" t="s">
        <v>20</v>
      </c>
      <c r="D4917" s="1">
        <v>28607.514687999996</v>
      </c>
      <c r="E4917" s="1">
        <v>84536.745395999998</v>
      </c>
      <c r="F4917" s="13">
        <v>0.33840331271321467</v>
      </c>
      <c r="G4917" s="13">
        <v>0</v>
      </c>
      <c r="H4917" t="s">
        <v>21</v>
      </c>
      <c r="I4917" t="s">
        <v>23</v>
      </c>
      <c r="J4917">
        <v>2023</v>
      </c>
      <c r="K4917">
        <v>9</v>
      </c>
      <c r="L4917" s="12">
        <v>-10.249306003695962</v>
      </c>
      <c r="M4917" s="1">
        <v>28607.514687999996</v>
      </c>
      <c r="N4917" s="12">
        <v>-23.025288484113062</v>
      </c>
      <c r="O4917" s="13">
        <v>0</v>
      </c>
      <c r="P4917" s="12">
        <v>0</v>
      </c>
      <c r="Q4917" s="12">
        <v>0</v>
      </c>
      <c r="R4917" s="2">
        <f>DATE(CURR[[#This Row],[YEAR]],CURR[[#This Row],[MONTH]],1)</f>
        <v>45170</v>
      </c>
      <c r="S4917" t="str">
        <f>IF(AND(CURR[[#This Row],[DATE]]&gt;=DATE(2023,6,1),CURR[[#This Row],[DATE]]&lt;=DATE(2024,5,31)),"Y","N")</f>
        <v>Y</v>
      </c>
    </row>
    <row r="4918" spans="1:19" x14ac:dyDescent="0.25">
      <c r="A4918" t="s">
        <v>94</v>
      </c>
      <c r="B4918" t="s">
        <v>14</v>
      </c>
      <c r="C4918" t="s">
        <v>20</v>
      </c>
      <c r="D4918" s="1">
        <v>28607.514687999996</v>
      </c>
      <c r="E4918" s="1">
        <v>84536.745395999998</v>
      </c>
      <c r="F4918" s="13">
        <v>0.33840331271321467</v>
      </c>
      <c r="G4918" s="13">
        <v>0</v>
      </c>
      <c r="H4918" t="s">
        <v>21</v>
      </c>
      <c r="I4918" t="s">
        <v>22</v>
      </c>
      <c r="J4918">
        <v>2023</v>
      </c>
      <c r="K4918">
        <v>9</v>
      </c>
      <c r="L4918" s="12">
        <v>-12.775982480417101</v>
      </c>
      <c r="M4918" s="1">
        <v>28607.514687999996</v>
      </c>
      <c r="N4918" s="12">
        <v>-23.025288484113062</v>
      </c>
      <c r="O4918" s="13">
        <v>0</v>
      </c>
      <c r="P4918" s="12">
        <v>0</v>
      </c>
      <c r="Q4918" s="12">
        <v>0</v>
      </c>
      <c r="R4918" s="2">
        <f>DATE(CURR[[#This Row],[YEAR]],CURR[[#This Row],[MONTH]],1)</f>
        <v>45170</v>
      </c>
      <c r="S4918" t="str">
        <f>IF(AND(CURR[[#This Row],[DATE]]&gt;=DATE(2023,6,1),CURR[[#This Row],[DATE]]&lt;=DATE(2024,5,31)),"Y","N")</f>
        <v>Y</v>
      </c>
    </row>
    <row r="4919" spans="1:19" x14ac:dyDescent="0.25">
      <c r="A4919" t="s">
        <v>94</v>
      </c>
      <c r="B4919" t="s">
        <v>14</v>
      </c>
      <c r="C4919" t="s">
        <v>20</v>
      </c>
      <c r="D4919" s="1">
        <v>12526.007467999998</v>
      </c>
      <c r="E4919" s="1">
        <v>31322.014852</v>
      </c>
      <c r="F4919" s="13">
        <v>0</v>
      </c>
      <c r="G4919" s="13">
        <v>0.39991065476428561</v>
      </c>
      <c r="H4919" t="s">
        <v>24</v>
      </c>
      <c r="I4919" t="s">
        <v>17</v>
      </c>
      <c r="J4919">
        <v>2023</v>
      </c>
      <c r="K4919">
        <v>9</v>
      </c>
      <c r="L4919" s="12">
        <v>-6.9721445283337404</v>
      </c>
      <c r="M4919" s="1">
        <v>28607.514687999996</v>
      </c>
      <c r="N4919" s="12">
        <v>-23.025288484113062</v>
      </c>
      <c r="O4919" s="13">
        <v>0.43785724151893163</v>
      </c>
      <c r="P4919" s="12">
        <v>-10.081789300831367</v>
      </c>
      <c r="Q4919" s="12">
        <v>-17.053933829165107</v>
      </c>
      <c r="R4919" s="2">
        <f>DATE(CURR[[#This Row],[YEAR]],CURR[[#This Row],[MONTH]],1)</f>
        <v>45170</v>
      </c>
      <c r="S4919" t="str">
        <f>IF(AND(CURR[[#This Row],[DATE]]&gt;=DATE(2023,6,1),CURR[[#This Row],[DATE]]&lt;=DATE(2024,5,31)),"Y","N")</f>
        <v>Y</v>
      </c>
    </row>
    <row r="4920" spans="1:19" x14ac:dyDescent="0.25">
      <c r="A4920" t="s">
        <v>94</v>
      </c>
      <c r="B4920" t="s">
        <v>14</v>
      </c>
      <c r="C4920" t="s">
        <v>20</v>
      </c>
      <c r="D4920" s="1">
        <v>3533.8199760000002</v>
      </c>
      <c r="E4920" s="1">
        <v>22428.461599999999</v>
      </c>
      <c r="F4920" s="13">
        <v>0</v>
      </c>
      <c r="G4920" s="13">
        <v>0.15755962397349629</v>
      </c>
      <c r="H4920" t="s">
        <v>25</v>
      </c>
      <c r="I4920" t="s">
        <v>17</v>
      </c>
      <c r="J4920">
        <v>2023</v>
      </c>
      <c r="K4920">
        <v>9</v>
      </c>
      <c r="L4920" s="12">
        <v>-4.1952231888477209</v>
      </c>
      <c r="M4920" s="1">
        <v>28607.514687999996</v>
      </c>
      <c r="N4920" s="12">
        <v>-23.025288484113062</v>
      </c>
      <c r="O4920" s="13">
        <v>0.12352768195841679</v>
      </c>
      <c r="P4920" s="12">
        <v>-2.844260512866315</v>
      </c>
      <c r="Q4920" s="12">
        <v>-7.0394837017140359</v>
      </c>
      <c r="R4920" s="2">
        <f>DATE(CURR[[#This Row],[YEAR]],CURR[[#This Row],[MONTH]],1)</f>
        <v>45170</v>
      </c>
      <c r="S4920" t="str">
        <f>IF(AND(CURR[[#This Row],[DATE]]&gt;=DATE(2023,6,1),CURR[[#This Row],[DATE]]&lt;=DATE(2024,5,31)),"Y","N")</f>
        <v>Y</v>
      </c>
    </row>
    <row r="4921" spans="1:19" x14ac:dyDescent="0.25">
      <c r="A4921" t="s">
        <v>94</v>
      </c>
      <c r="B4921" t="s">
        <v>14</v>
      </c>
      <c r="C4921" t="s">
        <v>20</v>
      </c>
      <c r="D4921" s="1">
        <v>1656.6143399999996</v>
      </c>
      <c r="E4921" s="1">
        <v>8738.5086960000008</v>
      </c>
      <c r="F4921" s="13">
        <v>0</v>
      </c>
      <c r="G4921" s="13">
        <v>0.18957632218851081</v>
      </c>
      <c r="H4921" t="s">
        <v>26</v>
      </c>
      <c r="I4921" t="s">
        <v>17</v>
      </c>
      <c r="J4921">
        <v>2023</v>
      </c>
      <c r="K4921">
        <v>9</v>
      </c>
      <c r="L4921" s="12">
        <v>-4.1301548857381567</v>
      </c>
      <c r="M4921" s="1">
        <v>28607.514687999996</v>
      </c>
      <c r="N4921" s="12">
        <v>-23.025288484113062</v>
      </c>
      <c r="O4921" s="13">
        <v>5.7908362822405551E-2</v>
      </c>
      <c r="P4921" s="12">
        <v>-1.3333567596285756</v>
      </c>
      <c r="Q4921" s="12">
        <v>-5.4635116453667321</v>
      </c>
      <c r="R4921" s="2">
        <f>DATE(CURR[[#This Row],[YEAR]],CURR[[#This Row],[MONTH]],1)</f>
        <v>45170</v>
      </c>
      <c r="S4921" t="str">
        <f>IF(AND(CURR[[#This Row],[DATE]]&gt;=DATE(2023,6,1),CURR[[#This Row],[DATE]]&lt;=DATE(2024,5,31)),"Y","N")</f>
        <v>Y</v>
      </c>
    </row>
    <row r="4922" spans="1:19" x14ac:dyDescent="0.25">
      <c r="A4922" t="s">
        <v>94</v>
      </c>
      <c r="B4922" t="s">
        <v>110</v>
      </c>
      <c r="C4922" t="s">
        <v>15</v>
      </c>
      <c r="D4922" s="1">
        <v>1692225.7098020008</v>
      </c>
      <c r="E4922" s="1">
        <v>8525175.873929996</v>
      </c>
      <c r="F4922" s="13">
        <v>0</v>
      </c>
      <c r="G4922" s="13">
        <v>0.19849745446036257</v>
      </c>
      <c r="H4922" t="s">
        <v>16</v>
      </c>
      <c r="I4922" t="s">
        <v>17</v>
      </c>
      <c r="J4922">
        <v>2023</v>
      </c>
      <c r="K4922">
        <v>9</v>
      </c>
      <c r="L4922" s="12">
        <v>-2.3590693639510549</v>
      </c>
      <c r="M4922" s="1">
        <v>5475257.4383899998</v>
      </c>
      <c r="N4922" s="12">
        <v>-11.452238140395561</v>
      </c>
      <c r="O4922" s="13">
        <v>0.30906778883799846</v>
      </c>
      <c r="P4922" s="12">
        <v>-3.5395179192982473</v>
      </c>
      <c r="Q4922" s="12">
        <v>-5.8985872832493023</v>
      </c>
      <c r="R4922" s="2">
        <f>DATE(CURR[[#This Row],[YEAR]],CURR[[#This Row],[MONTH]],1)</f>
        <v>45170</v>
      </c>
      <c r="S4922" t="str">
        <f>IF(AND(CURR[[#This Row],[DATE]]&gt;=DATE(2023,6,1),CURR[[#This Row],[DATE]]&lt;=DATE(2024,5,31)),"Y","N")</f>
        <v>Y</v>
      </c>
    </row>
    <row r="4923" spans="1:19" x14ac:dyDescent="0.25">
      <c r="A4923" t="s">
        <v>94</v>
      </c>
      <c r="B4923" t="s">
        <v>110</v>
      </c>
      <c r="C4923" t="s">
        <v>15</v>
      </c>
      <c r="D4923" s="1">
        <v>5475257.4383899998</v>
      </c>
      <c r="E4923" s="1">
        <v>32530043.796313997</v>
      </c>
      <c r="F4923" s="13">
        <v>0.16831386618085048</v>
      </c>
      <c r="G4923" s="13">
        <v>0</v>
      </c>
      <c r="H4923" t="s">
        <v>21</v>
      </c>
      <c r="I4923" t="s">
        <v>23</v>
      </c>
      <c r="J4923">
        <v>2023</v>
      </c>
      <c r="K4923">
        <v>9</v>
      </c>
      <c r="L4923" s="12">
        <v>-5.0977642781370571</v>
      </c>
      <c r="M4923" s="1">
        <v>5475257.4383899998</v>
      </c>
      <c r="N4923" s="12">
        <v>-11.452238140395561</v>
      </c>
      <c r="O4923" s="13">
        <v>0</v>
      </c>
      <c r="P4923" s="12">
        <v>0</v>
      </c>
      <c r="Q4923" s="12">
        <v>0</v>
      </c>
      <c r="R4923" s="2">
        <f>DATE(CURR[[#This Row],[YEAR]],CURR[[#This Row],[MONTH]],1)</f>
        <v>45170</v>
      </c>
      <c r="S4923" t="str">
        <f>IF(AND(CURR[[#This Row],[DATE]]&gt;=DATE(2023,6,1),CURR[[#This Row],[DATE]]&lt;=DATE(2024,5,31)),"Y","N")</f>
        <v>Y</v>
      </c>
    </row>
    <row r="4924" spans="1:19" x14ac:dyDescent="0.25">
      <c r="A4924" t="s">
        <v>94</v>
      </c>
      <c r="B4924" t="s">
        <v>110</v>
      </c>
      <c r="C4924" t="s">
        <v>15</v>
      </c>
      <c r="D4924" s="1">
        <v>5475257.4383899998</v>
      </c>
      <c r="E4924" s="1">
        <v>32530043.796313997</v>
      </c>
      <c r="F4924" s="13">
        <v>0.16831386618085048</v>
      </c>
      <c r="G4924" s="13">
        <v>0</v>
      </c>
      <c r="H4924" t="s">
        <v>21</v>
      </c>
      <c r="I4924" t="s">
        <v>22</v>
      </c>
      <c r="J4924">
        <v>2023</v>
      </c>
      <c r="K4924">
        <v>9</v>
      </c>
      <c r="L4924" s="12">
        <v>-6.3544738622585051</v>
      </c>
      <c r="M4924" s="1">
        <v>5475257.4383899998</v>
      </c>
      <c r="N4924" s="12">
        <v>-11.452238140395561</v>
      </c>
      <c r="O4924" s="13">
        <v>0</v>
      </c>
      <c r="P4924" s="12">
        <v>0</v>
      </c>
      <c r="Q4924" s="12">
        <v>0</v>
      </c>
      <c r="R4924" s="2">
        <f>DATE(CURR[[#This Row],[YEAR]],CURR[[#This Row],[MONTH]],1)</f>
        <v>45170</v>
      </c>
      <c r="S4924" t="str">
        <f>IF(AND(CURR[[#This Row],[DATE]]&gt;=DATE(2023,6,1),CURR[[#This Row],[DATE]]&lt;=DATE(2024,5,31)),"Y","N")</f>
        <v>Y</v>
      </c>
    </row>
    <row r="4925" spans="1:19" x14ac:dyDescent="0.25">
      <c r="A4925" t="s">
        <v>94</v>
      </c>
      <c r="B4925" t="s">
        <v>110</v>
      </c>
      <c r="C4925" t="s">
        <v>15</v>
      </c>
      <c r="D4925" s="1">
        <v>2231880.6350770006</v>
      </c>
      <c r="E4925" s="1">
        <v>10744817.752866996</v>
      </c>
      <c r="F4925" s="13">
        <v>0</v>
      </c>
      <c r="G4925" s="13">
        <v>0.20771693726321944</v>
      </c>
      <c r="H4925" t="s">
        <v>24</v>
      </c>
      <c r="I4925" t="s">
        <v>17</v>
      </c>
      <c r="J4925">
        <v>2023</v>
      </c>
      <c r="K4925">
        <v>9</v>
      </c>
      <c r="L4925" s="12">
        <v>-3.6213901538472686</v>
      </c>
      <c r="M4925" s="1">
        <v>5475257.4383899998</v>
      </c>
      <c r="N4925" s="12">
        <v>-11.452238140395561</v>
      </c>
      <c r="O4925" s="13">
        <v>0.40763026399965685</v>
      </c>
      <c r="P4925" s="12">
        <v>-4.6682788565563822</v>
      </c>
      <c r="Q4925" s="12">
        <v>-8.2896690104036512</v>
      </c>
      <c r="R4925" s="2">
        <f>DATE(CURR[[#This Row],[YEAR]],CURR[[#This Row],[MONTH]],1)</f>
        <v>45170</v>
      </c>
      <c r="S4925" t="str">
        <f>IF(AND(CURR[[#This Row],[DATE]]&gt;=DATE(2023,6,1),CURR[[#This Row],[DATE]]&lt;=DATE(2024,5,31)),"Y","N")</f>
        <v>Y</v>
      </c>
    </row>
    <row r="4926" spans="1:19" x14ac:dyDescent="0.25">
      <c r="A4926" t="s">
        <v>94</v>
      </c>
      <c r="B4926" t="s">
        <v>110</v>
      </c>
      <c r="C4926" t="s">
        <v>15</v>
      </c>
      <c r="D4926" s="1">
        <v>746514.0302830002</v>
      </c>
      <c r="E4926" s="1">
        <v>9057994.7932910006</v>
      </c>
      <c r="F4926" s="13">
        <v>0</v>
      </c>
      <c r="G4926" s="13">
        <v>8.241493258926598E-2</v>
      </c>
      <c r="H4926" t="s">
        <v>25</v>
      </c>
      <c r="I4926" t="s">
        <v>17</v>
      </c>
      <c r="J4926">
        <v>2023</v>
      </c>
      <c r="K4926">
        <v>9</v>
      </c>
      <c r="L4926" s="12">
        <v>-2.1944012532295081</v>
      </c>
      <c r="M4926" s="1">
        <v>5475257.4383899998</v>
      </c>
      <c r="N4926" s="12">
        <v>-11.452238140395561</v>
      </c>
      <c r="O4926" s="13">
        <v>0.13634318361887157</v>
      </c>
      <c r="P4926" s="12">
        <v>-1.5614346076229964</v>
      </c>
      <c r="Q4926" s="12">
        <v>-3.7558358608525042</v>
      </c>
      <c r="R4926" s="2">
        <f>DATE(CURR[[#This Row],[YEAR]],CURR[[#This Row],[MONTH]],1)</f>
        <v>45170</v>
      </c>
      <c r="S4926" t="str">
        <f>IF(AND(CURR[[#This Row],[DATE]]&gt;=DATE(2023,6,1),CURR[[#This Row],[DATE]]&lt;=DATE(2024,5,31)),"Y","N")</f>
        <v>Y</v>
      </c>
    </row>
    <row r="4927" spans="1:19" x14ac:dyDescent="0.25">
      <c r="A4927" t="s">
        <v>94</v>
      </c>
      <c r="B4927" t="s">
        <v>110</v>
      </c>
      <c r="C4927" t="s">
        <v>15</v>
      </c>
      <c r="D4927" s="1">
        <v>804637.06322800042</v>
      </c>
      <c r="E4927" s="1">
        <v>4202055.3762260024</v>
      </c>
      <c r="F4927" s="13">
        <v>0</v>
      </c>
      <c r="G4927" s="13">
        <v>0.19148654436597884</v>
      </c>
      <c r="H4927" t="s">
        <v>26</v>
      </c>
      <c r="I4927" t="s">
        <v>17</v>
      </c>
      <c r="J4927">
        <v>2023</v>
      </c>
      <c r="K4927">
        <v>9</v>
      </c>
      <c r="L4927" s="12">
        <v>-4.1717714408439663</v>
      </c>
      <c r="M4927" s="1">
        <v>5475257.4383899998</v>
      </c>
      <c r="N4927" s="12">
        <v>-11.452238140395561</v>
      </c>
      <c r="O4927" s="13">
        <v>0.14695876354347351</v>
      </c>
      <c r="P4927" s="12">
        <v>-1.6830067569179401</v>
      </c>
      <c r="Q4927" s="12">
        <v>-5.854778197761906</v>
      </c>
      <c r="R4927" s="2">
        <f>DATE(CURR[[#This Row],[YEAR]],CURR[[#This Row],[MONTH]],1)</f>
        <v>45170</v>
      </c>
      <c r="S4927" t="str">
        <f>IF(AND(CURR[[#This Row],[DATE]]&gt;=DATE(2023,6,1),CURR[[#This Row],[DATE]]&lt;=DATE(2024,5,31)),"Y","N")</f>
        <v>Y</v>
      </c>
    </row>
    <row r="4928" spans="1:19" x14ac:dyDescent="0.25">
      <c r="A4928" t="s">
        <v>94</v>
      </c>
      <c r="B4928" t="s">
        <v>110</v>
      </c>
      <c r="C4928" t="s">
        <v>18</v>
      </c>
      <c r="D4928" s="1">
        <v>3370271.7246759981</v>
      </c>
      <c r="E4928" s="1">
        <v>8525175.873929996</v>
      </c>
      <c r="F4928" s="13">
        <v>0</v>
      </c>
      <c r="G4928" s="13">
        <v>0.3953316359117347</v>
      </c>
      <c r="H4928" t="s">
        <v>16</v>
      </c>
      <c r="I4928" t="s">
        <v>17</v>
      </c>
      <c r="J4928">
        <v>2023</v>
      </c>
      <c r="K4928">
        <v>9</v>
      </c>
      <c r="L4928" s="12">
        <v>-4.6983713388942085</v>
      </c>
      <c r="M4928" s="1">
        <v>9387677.4218609966</v>
      </c>
      <c r="N4928" s="12">
        <v>-19.635591317872372</v>
      </c>
      <c r="O4928" s="13">
        <v>0.35901017613021918</v>
      </c>
      <c r="P4928" s="12">
        <v>-7.0493770974503631</v>
      </c>
      <c r="Q4928" s="12">
        <v>-11.747748436344573</v>
      </c>
      <c r="R4928" s="2">
        <f>DATE(CURR[[#This Row],[YEAR]],CURR[[#This Row],[MONTH]],1)</f>
        <v>45170</v>
      </c>
      <c r="S4928" t="str">
        <f>IF(AND(CURR[[#This Row],[DATE]]&gt;=DATE(2023,6,1),CURR[[#This Row],[DATE]]&lt;=DATE(2024,5,31)),"Y","N")</f>
        <v>Y</v>
      </c>
    </row>
    <row r="4929" spans="1:19" x14ac:dyDescent="0.25">
      <c r="A4929" t="s">
        <v>94</v>
      </c>
      <c r="B4929" t="s">
        <v>110</v>
      </c>
      <c r="C4929" t="s">
        <v>18</v>
      </c>
      <c r="D4929" s="1">
        <v>9387677.4218609966</v>
      </c>
      <c r="E4929" s="1">
        <v>32530043.796313997</v>
      </c>
      <c r="F4929" s="13">
        <v>0.2885848380851157</v>
      </c>
      <c r="G4929" s="13">
        <v>0</v>
      </c>
      <c r="H4929" t="s">
        <v>21</v>
      </c>
      <c r="I4929" t="s">
        <v>23</v>
      </c>
      <c r="J4929">
        <v>2023</v>
      </c>
      <c r="K4929">
        <v>9</v>
      </c>
      <c r="L4929" s="12">
        <v>-8.7404413681612905</v>
      </c>
      <c r="M4929" s="1">
        <v>9387677.4218609966</v>
      </c>
      <c r="N4929" s="12">
        <v>-19.635591317872372</v>
      </c>
      <c r="O4929" s="13">
        <v>0</v>
      </c>
      <c r="P4929" s="12">
        <v>0</v>
      </c>
      <c r="Q4929" s="12">
        <v>0</v>
      </c>
      <c r="R4929" s="2">
        <f>DATE(CURR[[#This Row],[YEAR]],CURR[[#This Row],[MONTH]],1)</f>
        <v>45170</v>
      </c>
      <c r="S4929" t="str">
        <f>IF(AND(CURR[[#This Row],[DATE]]&gt;=DATE(2023,6,1),CURR[[#This Row],[DATE]]&lt;=DATE(2024,5,31)),"Y","N")</f>
        <v>Y</v>
      </c>
    </row>
    <row r="4930" spans="1:19" x14ac:dyDescent="0.25">
      <c r="A4930" t="s">
        <v>94</v>
      </c>
      <c r="B4930" t="s">
        <v>110</v>
      </c>
      <c r="C4930" t="s">
        <v>18</v>
      </c>
      <c r="D4930" s="1">
        <v>9387677.4218609966</v>
      </c>
      <c r="E4930" s="1">
        <v>32530043.796313997</v>
      </c>
      <c r="F4930" s="13">
        <v>0.2885848380851157</v>
      </c>
      <c r="G4930" s="13">
        <v>0</v>
      </c>
      <c r="H4930" t="s">
        <v>21</v>
      </c>
      <c r="I4930" t="s">
        <v>22</v>
      </c>
      <c r="J4930">
        <v>2023</v>
      </c>
      <c r="K4930">
        <v>9</v>
      </c>
      <c r="L4930" s="12">
        <v>-10.895149949711081</v>
      </c>
      <c r="M4930" s="1">
        <v>9387677.4218609966</v>
      </c>
      <c r="N4930" s="12">
        <v>-19.635591317872372</v>
      </c>
      <c r="O4930" s="13">
        <v>0</v>
      </c>
      <c r="P4930" s="12">
        <v>0</v>
      </c>
      <c r="Q4930" s="12">
        <v>0</v>
      </c>
      <c r="R4930" s="2">
        <f>DATE(CURR[[#This Row],[YEAR]],CURR[[#This Row],[MONTH]],1)</f>
        <v>45170</v>
      </c>
      <c r="S4930" t="str">
        <f>IF(AND(CURR[[#This Row],[DATE]]&gt;=DATE(2023,6,1),CURR[[#This Row],[DATE]]&lt;=DATE(2024,5,31)),"Y","N")</f>
        <v>Y</v>
      </c>
    </row>
    <row r="4931" spans="1:19" x14ac:dyDescent="0.25">
      <c r="A4931" t="s">
        <v>94</v>
      </c>
      <c r="B4931" t="s">
        <v>110</v>
      </c>
      <c r="C4931" t="s">
        <v>18</v>
      </c>
      <c r="D4931" s="1">
        <v>2372993.7913560001</v>
      </c>
      <c r="E4931" s="1">
        <v>10744817.752866996</v>
      </c>
      <c r="F4931" s="13">
        <v>0</v>
      </c>
      <c r="G4931" s="13">
        <v>0.22085007358294409</v>
      </c>
      <c r="H4931" t="s">
        <v>24</v>
      </c>
      <c r="I4931" t="s">
        <v>17</v>
      </c>
      <c r="J4931">
        <v>2023</v>
      </c>
      <c r="K4931">
        <v>9</v>
      </c>
      <c r="L4931" s="12">
        <v>-3.8503566078303466</v>
      </c>
      <c r="M4931" s="1">
        <v>9387677.4218609966</v>
      </c>
      <c r="N4931" s="12">
        <v>-19.635591317872372</v>
      </c>
      <c r="O4931" s="13">
        <v>0.25277751724084935</v>
      </c>
      <c r="P4931" s="12">
        <v>-4.9634360228877554</v>
      </c>
      <c r="Q4931" s="12">
        <v>-8.8137926307181012</v>
      </c>
      <c r="R4931" s="2">
        <f>DATE(CURR[[#This Row],[YEAR]],CURR[[#This Row],[MONTH]],1)</f>
        <v>45170</v>
      </c>
      <c r="S4931" t="str">
        <f>IF(AND(CURR[[#This Row],[DATE]]&gt;=DATE(2023,6,1),CURR[[#This Row],[DATE]]&lt;=DATE(2024,5,31)),"Y","N")</f>
        <v>Y</v>
      </c>
    </row>
    <row r="4932" spans="1:19" x14ac:dyDescent="0.25">
      <c r="A4932" t="s">
        <v>94</v>
      </c>
      <c r="B4932" t="s">
        <v>110</v>
      </c>
      <c r="C4932" t="s">
        <v>18</v>
      </c>
      <c r="D4932" s="1">
        <v>1151117.1950379994</v>
      </c>
      <c r="E4932" s="1">
        <v>9057994.7932910006</v>
      </c>
      <c r="F4932" s="13">
        <v>0</v>
      </c>
      <c r="G4932" s="13">
        <v>0.1270830047165184</v>
      </c>
      <c r="H4932" t="s">
        <v>25</v>
      </c>
      <c r="I4932" t="s">
        <v>17</v>
      </c>
      <c r="J4932">
        <v>2023</v>
      </c>
      <c r="K4932">
        <v>9</v>
      </c>
      <c r="L4932" s="12">
        <v>-3.3837448633722556</v>
      </c>
      <c r="M4932" s="1">
        <v>9387677.4218609966</v>
      </c>
      <c r="N4932" s="12">
        <v>-19.635591317872372</v>
      </c>
      <c r="O4932" s="13">
        <v>0.1226200201934297</v>
      </c>
      <c r="P4932" s="12">
        <v>-2.4077166039074429</v>
      </c>
      <c r="Q4932" s="12">
        <v>-5.7914614672796985</v>
      </c>
      <c r="R4932" s="2">
        <f>DATE(CURR[[#This Row],[YEAR]],CURR[[#This Row],[MONTH]],1)</f>
        <v>45170</v>
      </c>
      <c r="S4932" t="str">
        <f>IF(AND(CURR[[#This Row],[DATE]]&gt;=DATE(2023,6,1),CURR[[#This Row],[DATE]]&lt;=DATE(2024,5,31)),"Y","N")</f>
        <v>Y</v>
      </c>
    </row>
    <row r="4933" spans="1:19" x14ac:dyDescent="0.25">
      <c r="A4933" t="s">
        <v>94</v>
      </c>
      <c r="B4933" t="s">
        <v>110</v>
      </c>
      <c r="C4933" t="s">
        <v>18</v>
      </c>
      <c r="D4933" s="1">
        <v>2493294.7107909988</v>
      </c>
      <c r="E4933" s="1">
        <v>4202055.3762260024</v>
      </c>
      <c r="F4933" s="13">
        <v>0</v>
      </c>
      <c r="G4933" s="13">
        <v>0.5933512263777696</v>
      </c>
      <c r="H4933" t="s">
        <v>26</v>
      </c>
      <c r="I4933" t="s">
        <v>17</v>
      </c>
      <c r="J4933">
        <v>2023</v>
      </c>
      <c r="K4933">
        <v>9</v>
      </c>
      <c r="L4933" s="12">
        <v>-12.926891071059039</v>
      </c>
      <c r="M4933" s="1">
        <v>9387677.4218609966</v>
      </c>
      <c r="N4933" s="12">
        <v>-19.635591317872372</v>
      </c>
      <c r="O4933" s="13">
        <v>0.26559228643550181</v>
      </c>
      <c r="P4933" s="12">
        <v>-5.2150615936268112</v>
      </c>
      <c r="Q4933" s="12">
        <v>-18.141952664685849</v>
      </c>
      <c r="R4933" s="2">
        <f>DATE(CURR[[#This Row],[YEAR]],CURR[[#This Row],[MONTH]],1)</f>
        <v>45170</v>
      </c>
      <c r="S4933" t="str">
        <f>IF(AND(CURR[[#This Row],[DATE]]&gt;=DATE(2023,6,1),CURR[[#This Row],[DATE]]&lt;=DATE(2024,5,31)),"Y","N")</f>
        <v>Y</v>
      </c>
    </row>
    <row r="4934" spans="1:19" x14ac:dyDescent="0.25">
      <c r="A4934" t="s">
        <v>94</v>
      </c>
      <c r="B4934" t="s">
        <v>110</v>
      </c>
      <c r="C4934" t="s">
        <v>19</v>
      </c>
      <c r="D4934" s="1">
        <v>91.652240999999989</v>
      </c>
      <c r="E4934" s="1">
        <v>8525175.873929996</v>
      </c>
      <c r="F4934" s="13">
        <v>0</v>
      </c>
      <c r="G4934" s="13">
        <v>1.0750774219247806E-5</v>
      </c>
      <c r="H4934" t="s">
        <v>16</v>
      </c>
      <c r="I4934" t="s">
        <v>17</v>
      </c>
      <c r="J4934">
        <v>2023</v>
      </c>
      <c r="K4934">
        <v>9</v>
      </c>
      <c r="L4934" s="12">
        <v>-1.277690042339901E-4</v>
      </c>
      <c r="M4934" s="1">
        <v>8823851.6511119753</v>
      </c>
      <c r="N4934" s="12">
        <v>-18.456273802857297</v>
      </c>
      <c r="O4934" s="13">
        <v>1.0386874646566621E-5</v>
      </c>
      <c r="P4934" s="12">
        <v>-1.9170300243299016E-4</v>
      </c>
      <c r="Q4934" s="12">
        <v>-3.1947200666698023E-4</v>
      </c>
      <c r="R4934" s="2">
        <f>DATE(CURR[[#This Row],[YEAR]],CURR[[#This Row],[MONTH]],1)</f>
        <v>45170</v>
      </c>
      <c r="S4934" t="str">
        <f>IF(AND(CURR[[#This Row],[DATE]]&gt;=DATE(2023,6,1),CURR[[#This Row],[DATE]]&lt;=DATE(2024,5,31)),"Y","N")</f>
        <v>Y</v>
      </c>
    </row>
    <row r="4935" spans="1:19" x14ac:dyDescent="0.25">
      <c r="A4935" t="s">
        <v>94</v>
      </c>
      <c r="B4935" t="s">
        <v>110</v>
      </c>
      <c r="C4935" t="s">
        <v>19</v>
      </c>
      <c r="D4935" s="1">
        <v>8823851.6511119753</v>
      </c>
      <c r="E4935" s="1">
        <v>32530043.796313997</v>
      </c>
      <c r="F4935" s="13">
        <v>0.27125237538449953</v>
      </c>
      <c r="G4935" s="13">
        <v>0</v>
      </c>
      <c r="H4935" t="s">
        <v>21</v>
      </c>
      <c r="I4935" t="s">
        <v>23</v>
      </c>
      <c r="J4935">
        <v>2023</v>
      </c>
      <c r="K4935">
        <v>9</v>
      </c>
      <c r="L4935" s="12">
        <v>-8.215488723366084</v>
      </c>
      <c r="M4935" s="1">
        <v>8823851.6511119753</v>
      </c>
      <c r="N4935" s="12">
        <v>-18.456273802857297</v>
      </c>
      <c r="O4935" s="13">
        <v>0</v>
      </c>
      <c r="P4935" s="12">
        <v>0</v>
      </c>
      <c r="Q4935" s="12">
        <v>0</v>
      </c>
      <c r="R4935" s="2">
        <f>DATE(CURR[[#This Row],[YEAR]],CURR[[#This Row],[MONTH]],1)</f>
        <v>45170</v>
      </c>
      <c r="S4935" t="str">
        <f>IF(AND(CURR[[#This Row],[DATE]]&gt;=DATE(2023,6,1),CURR[[#This Row],[DATE]]&lt;=DATE(2024,5,31)),"Y","N")</f>
        <v>Y</v>
      </c>
    </row>
    <row r="4936" spans="1:19" x14ac:dyDescent="0.25">
      <c r="A4936" t="s">
        <v>94</v>
      </c>
      <c r="B4936" t="s">
        <v>110</v>
      </c>
      <c r="C4936" t="s">
        <v>19</v>
      </c>
      <c r="D4936" s="1">
        <v>8823851.6511119753</v>
      </c>
      <c r="E4936" s="1">
        <v>32530043.796313997</v>
      </c>
      <c r="F4936" s="13">
        <v>0.27125237538449953</v>
      </c>
      <c r="G4936" s="13">
        <v>0</v>
      </c>
      <c r="H4936" t="s">
        <v>21</v>
      </c>
      <c r="I4936" t="s">
        <v>22</v>
      </c>
      <c r="J4936">
        <v>2023</v>
      </c>
      <c r="K4936">
        <v>9</v>
      </c>
      <c r="L4936" s="12">
        <v>-10.240785079491214</v>
      </c>
      <c r="M4936" s="1">
        <v>8823851.6511119753</v>
      </c>
      <c r="N4936" s="12">
        <v>-18.456273802857297</v>
      </c>
      <c r="O4936" s="13">
        <v>0</v>
      </c>
      <c r="P4936" s="12">
        <v>0</v>
      </c>
      <c r="Q4936" s="12">
        <v>0</v>
      </c>
      <c r="R4936" s="2">
        <f>DATE(CURR[[#This Row],[YEAR]],CURR[[#This Row],[MONTH]],1)</f>
        <v>45170</v>
      </c>
      <c r="S4936" t="str">
        <f>IF(AND(CURR[[#This Row],[DATE]]&gt;=DATE(2023,6,1),CURR[[#This Row],[DATE]]&lt;=DATE(2024,5,31)),"Y","N")</f>
        <v>Y</v>
      </c>
    </row>
    <row r="4937" spans="1:19" x14ac:dyDescent="0.25">
      <c r="A4937" t="s">
        <v>94</v>
      </c>
      <c r="B4937" t="s">
        <v>110</v>
      </c>
      <c r="C4937" t="s">
        <v>19</v>
      </c>
      <c r="D4937" s="1">
        <v>2523355.1097259996</v>
      </c>
      <c r="E4937" s="1">
        <v>10744817.752866996</v>
      </c>
      <c r="F4937" s="13">
        <v>0</v>
      </c>
      <c r="G4937" s="13">
        <v>0.23484391897226017</v>
      </c>
      <c r="H4937" t="s">
        <v>24</v>
      </c>
      <c r="I4937" t="s">
        <v>17</v>
      </c>
      <c r="J4937">
        <v>2023</v>
      </c>
      <c r="K4937">
        <v>9</v>
      </c>
      <c r="L4937" s="12">
        <v>-4.0943288836352414</v>
      </c>
      <c r="M4937" s="1">
        <v>8823851.6511119753</v>
      </c>
      <c r="N4937" s="12">
        <v>-18.456273802857297</v>
      </c>
      <c r="O4937" s="13">
        <v>0.28596980202041455</v>
      </c>
      <c r="P4937" s="12">
        <v>-5.2779369654376644</v>
      </c>
      <c r="Q4937" s="12">
        <v>-9.3722658490729067</v>
      </c>
      <c r="R4937" s="2">
        <f>DATE(CURR[[#This Row],[YEAR]],CURR[[#This Row],[MONTH]],1)</f>
        <v>45170</v>
      </c>
      <c r="S4937" t="str">
        <f>IF(AND(CURR[[#This Row],[DATE]]&gt;=DATE(2023,6,1),CURR[[#This Row],[DATE]]&lt;=DATE(2024,5,31)),"Y","N")</f>
        <v>Y</v>
      </c>
    </row>
    <row r="4938" spans="1:19" x14ac:dyDescent="0.25">
      <c r="A4938" t="s">
        <v>94</v>
      </c>
      <c r="B4938" t="s">
        <v>110</v>
      </c>
      <c r="C4938" t="s">
        <v>19</v>
      </c>
      <c r="D4938" s="1">
        <v>5894538.9624360083</v>
      </c>
      <c r="E4938" s="1">
        <v>9057994.7932910006</v>
      </c>
      <c r="F4938" s="13">
        <v>0</v>
      </c>
      <c r="G4938" s="13">
        <v>0.65075539310333075</v>
      </c>
      <c r="H4938" t="s">
        <v>25</v>
      </c>
      <c r="I4938" t="s">
        <v>17</v>
      </c>
      <c r="J4938">
        <v>2023</v>
      </c>
      <c r="K4938">
        <v>9</v>
      </c>
      <c r="L4938" s="12">
        <v>-17.327180952615382</v>
      </c>
      <c r="M4938" s="1">
        <v>8823851.6511119753</v>
      </c>
      <c r="N4938" s="12">
        <v>-18.456273802857297</v>
      </c>
      <c r="O4938" s="13">
        <v>0.66802335255638423</v>
      </c>
      <c r="P4938" s="12">
        <v>-12.329221901483297</v>
      </c>
      <c r="Q4938" s="12">
        <v>-29.65640285409868</v>
      </c>
      <c r="R4938" s="2">
        <f>DATE(CURR[[#This Row],[YEAR]],CURR[[#This Row],[MONTH]],1)</f>
        <v>45170</v>
      </c>
      <c r="S4938" t="str">
        <f>IF(AND(CURR[[#This Row],[DATE]]&gt;=DATE(2023,6,1),CURR[[#This Row],[DATE]]&lt;=DATE(2024,5,31)),"Y","N")</f>
        <v>Y</v>
      </c>
    </row>
    <row r="4939" spans="1:19" x14ac:dyDescent="0.25">
      <c r="A4939" t="s">
        <v>94</v>
      </c>
      <c r="B4939" t="s">
        <v>110</v>
      </c>
      <c r="C4939" t="s">
        <v>19</v>
      </c>
      <c r="D4939" s="1">
        <v>405865.92670900043</v>
      </c>
      <c r="E4939" s="1">
        <v>4202055.3762260024</v>
      </c>
      <c r="F4939" s="13">
        <v>0</v>
      </c>
      <c r="G4939" s="13">
        <v>9.6587476929806973E-2</v>
      </c>
      <c r="H4939" t="s">
        <v>26</v>
      </c>
      <c r="I4939" t="s">
        <v>17</v>
      </c>
      <c r="J4939">
        <v>2023</v>
      </c>
      <c r="K4939">
        <v>9</v>
      </c>
      <c r="L4939" s="12">
        <v>-2.1042777660075322</v>
      </c>
      <c r="M4939" s="1">
        <v>8823851.6511119753</v>
      </c>
      <c r="N4939" s="12">
        <v>-18.456273802857297</v>
      </c>
      <c r="O4939" s="13">
        <v>4.5996458548558383E-2</v>
      </c>
      <c r="P4939" s="12">
        <v>-0.84892323293396965</v>
      </c>
      <c r="Q4939" s="12">
        <v>-2.9532009989415018</v>
      </c>
      <c r="R4939" s="2">
        <f>DATE(CURR[[#This Row],[YEAR]],CURR[[#This Row],[MONTH]],1)</f>
        <v>45170</v>
      </c>
      <c r="S4939" t="str">
        <f>IF(AND(CURR[[#This Row],[DATE]]&gt;=DATE(2023,6,1),CURR[[#This Row],[DATE]]&lt;=DATE(2024,5,31)),"Y","N")</f>
        <v>Y</v>
      </c>
    </row>
    <row r="4940" spans="1:19" x14ac:dyDescent="0.25">
      <c r="A4940" t="s">
        <v>94</v>
      </c>
      <c r="B4940" t="s">
        <v>110</v>
      </c>
      <c r="C4940" t="s">
        <v>20</v>
      </c>
      <c r="D4940" s="1">
        <v>3462586.7872110023</v>
      </c>
      <c r="E4940" s="1">
        <v>8525175.873929996</v>
      </c>
      <c r="F4940" s="13">
        <v>0</v>
      </c>
      <c r="G4940" s="13">
        <v>0.40616015885368417</v>
      </c>
      <c r="H4940" t="s">
        <v>16</v>
      </c>
      <c r="I4940" t="s">
        <v>17</v>
      </c>
      <c r="J4940">
        <v>2023</v>
      </c>
      <c r="K4940">
        <v>9</v>
      </c>
      <c r="L4940" s="12">
        <v>-4.8270643581505102</v>
      </c>
      <c r="M4940" s="1">
        <v>8843257.2849510033</v>
      </c>
      <c r="N4940" s="12">
        <v>-18.496863298874722</v>
      </c>
      <c r="O4940" s="13">
        <v>0.39155106265012246</v>
      </c>
      <c r="P4940" s="12">
        <v>-7.2424664803684466</v>
      </c>
      <c r="Q4940" s="12">
        <v>-12.069530838518958</v>
      </c>
      <c r="R4940" s="2">
        <f>DATE(CURR[[#This Row],[YEAR]],CURR[[#This Row],[MONTH]],1)</f>
        <v>45170</v>
      </c>
      <c r="S4940" t="str">
        <f>IF(AND(CURR[[#This Row],[DATE]]&gt;=DATE(2023,6,1),CURR[[#This Row],[DATE]]&lt;=DATE(2024,5,31)),"Y","N")</f>
        <v>Y</v>
      </c>
    </row>
    <row r="4941" spans="1:19" x14ac:dyDescent="0.25">
      <c r="A4941" t="s">
        <v>94</v>
      </c>
      <c r="B4941" t="s">
        <v>110</v>
      </c>
      <c r="C4941" t="s">
        <v>20</v>
      </c>
      <c r="D4941" s="1">
        <v>8843257.2849510033</v>
      </c>
      <c r="E4941" s="1">
        <v>32530043.796313997</v>
      </c>
      <c r="F4941" s="13">
        <v>0.27184892034953362</v>
      </c>
      <c r="G4941" s="13">
        <v>0</v>
      </c>
      <c r="H4941" t="s">
        <v>21</v>
      </c>
      <c r="I4941" t="s">
        <v>23</v>
      </c>
      <c r="J4941">
        <v>2023</v>
      </c>
      <c r="K4941">
        <v>9</v>
      </c>
      <c r="L4941" s="12">
        <v>-8.2335564303355486</v>
      </c>
      <c r="M4941" s="1">
        <v>8843257.2849510033</v>
      </c>
      <c r="N4941" s="12">
        <v>-18.496863298874722</v>
      </c>
      <c r="O4941" s="13">
        <v>0</v>
      </c>
      <c r="P4941" s="12">
        <v>0</v>
      </c>
      <c r="Q4941" s="12">
        <v>0</v>
      </c>
      <c r="R4941" s="2">
        <f>DATE(CURR[[#This Row],[YEAR]],CURR[[#This Row],[MONTH]],1)</f>
        <v>45170</v>
      </c>
      <c r="S4941" t="str">
        <f>IF(AND(CURR[[#This Row],[DATE]]&gt;=DATE(2023,6,1),CURR[[#This Row],[DATE]]&lt;=DATE(2024,5,31)),"Y","N")</f>
        <v>Y</v>
      </c>
    </row>
    <row r="4942" spans="1:19" x14ac:dyDescent="0.25">
      <c r="A4942" t="s">
        <v>94</v>
      </c>
      <c r="B4942" t="s">
        <v>110</v>
      </c>
      <c r="C4942" t="s">
        <v>20</v>
      </c>
      <c r="D4942" s="1">
        <v>8843257.2849510033</v>
      </c>
      <c r="E4942" s="1">
        <v>32530043.796313997</v>
      </c>
      <c r="F4942" s="13">
        <v>0.27184892034953362</v>
      </c>
      <c r="G4942" s="13">
        <v>0</v>
      </c>
      <c r="H4942" t="s">
        <v>21</v>
      </c>
      <c r="I4942" t="s">
        <v>22</v>
      </c>
      <c r="J4942">
        <v>2023</v>
      </c>
      <c r="K4942">
        <v>9</v>
      </c>
      <c r="L4942" s="12">
        <v>-10.263306868539171</v>
      </c>
      <c r="M4942" s="1">
        <v>8843257.2849510033</v>
      </c>
      <c r="N4942" s="12">
        <v>-18.496863298874722</v>
      </c>
      <c r="O4942" s="13">
        <v>0</v>
      </c>
      <c r="P4942" s="12">
        <v>0</v>
      </c>
      <c r="Q4942" s="12">
        <v>0</v>
      </c>
      <c r="R4942" s="2">
        <f>DATE(CURR[[#This Row],[YEAR]],CURR[[#This Row],[MONTH]],1)</f>
        <v>45170</v>
      </c>
      <c r="S4942" t="str">
        <f>IF(AND(CURR[[#This Row],[DATE]]&gt;=DATE(2023,6,1),CURR[[#This Row],[DATE]]&lt;=DATE(2024,5,31)),"Y","N")</f>
        <v>Y</v>
      </c>
    </row>
    <row r="4943" spans="1:19" x14ac:dyDescent="0.25">
      <c r="A4943" t="s">
        <v>94</v>
      </c>
      <c r="B4943" t="s">
        <v>110</v>
      </c>
      <c r="C4943" t="s">
        <v>20</v>
      </c>
      <c r="D4943" s="1">
        <v>3616588.2167079998</v>
      </c>
      <c r="E4943" s="1">
        <v>10744817.752866996</v>
      </c>
      <c r="F4943" s="13">
        <v>0</v>
      </c>
      <c r="G4943" s="13">
        <v>0.33658907018157663</v>
      </c>
      <c r="H4943" t="s">
        <v>24</v>
      </c>
      <c r="I4943" t="s">
        <v>17</v>
      </c>
      <c r="J4943">
        <v>2023</v>
      </c>
      <c r="K4943">
        <v>9</v>
      </c>
      <c r="L4943" s="12">
        <v>-5.8681798446871474</v>
      </c>
      <c r="M4943" s="1">
        <v>8843257.2849510033</v>
      </c>
      <c r="N4943" s="12">
        <v>-18.496863298874722</v>
      </c>
      <c r="O4943" s="13">
        <v>0.4089656220748572</v>
      </c>
      <c r="P4943" s="12">
        <v>-7.5645812054578956</v>
      </c>
      <c r="Q4943" s="12">
        <v>-13.432761050145043</v>
      </c>
      <c r="R4943" s="2">
        <f>DATE(CURR[[#This Row],[YEAR]],CURR[[#This Row],[MONTH]],1)</f>
        <v>45170</v>
      </c>
      <c r="S4943" t="str">
        <f>IF(AND(CURR[[#This Row],[DATE]]&gt;=DATE(2023,6,1),CURR[[#This Row],[DATE]]&lt;=DATE(2024,5,31)),"Y","N")</f>
        <v>Y</v>
      </c>
    </row>
    <row r="4944" spans="1:19" x14ac:dyDescent="0.25">
      <c r="A4944" t="s">
        <v>94</v>
      </c>
      <c r="B4944" t="s">
        <v>110</v>
      </c>
      <c r="C4944" t="s">
        <v>20</v>
      </c>
      <c r="D4944" s="1">
        <v>1265824.6055339985</v>
      </c>
      <c r="E4944" s="1">
        <v>9057994.7932910006</v>
      </c>
      <c r="F4944" s="13">
        <v>0</v>
      </c>
      <c r="G4944" s="13">
        <v>0.13974666959088547</v>
      </c>
      <c r="H4944" t="s">
        <v>25</v>
      </c>
      <c r="I4944" t="s">
        <v>17</v>
      </c>
      <c r="J4944">
        <v>2023</v>
      </c>
      <c r="K4944">
        <v>9</v>
      </c>
      <c r="L4944" s="12">
        <v>-3.7209308707828708</v>
      </c>
      <c r="M4944" s="1">
        <v>8843257.2849510033</v>
      </c>
      <c r="N4944" s="12">
        <v>-18.496863298874722</v>
      </c>
      <c r="O4944" s="13">
        <v>0.14314008568857464</v>
      </c>
      <c r="P4944" s="12">
        <v>-2.6476425975707789</v>
      </c>
      <c r="Q4944" s="12">
        <v>-6.3685734683536497</v>
      </c>
      <c r="R4944" s="2">
        <f>DATE(CURR[[#This Row],[YEAR]],CURR[[#This Row],[MONTH]],1)</f>
        <v>45170</v>
      </c>
      <c r="S4944" t="str">
        <f>IF(AND(CURR[[#This Row],[DATE]]&gt;=DATE(2023,6,1),CURR[[#This Row],[DATE]]&lt;=DATE(2024,5,31)),"Y","N")</f>
        <v>Y</v>
      </c>
    </row>
    <row r="4945" spans="1:19" x14ac:dyDescent="0.25">
      <c r="A4945" t="s">
        <v>94</v>
      </c>
      <c r="B4945" t="s">
        <v>110</v>
      </c>
      <c r="C4945" t="s">
        <v>20</v>
      </c>
      <c r="D4945" s="1">
        <v>498257.67549800017</v>
      </c>
      <c r="E4945" s="1">
        <v>4202055.3762260024</v>
      </c>
      <c r="F4945" s="13">
        <v>0</v>
      </c>
      <c r="G4945" s="13">
        <v>0.11857475232644388</v>
      </c>
      <c r="H4945" t="s">
        <v>26</v>
      </c>
      <c r="I4945" t="s">
        <v>17</v>
      </c>
      <c r="J4945">
        <v>2023</v>
      </c>
      <c r="K4945">
        <v>9</v>
      </c>
      <c r="L4945" s="12">
        <v>-2.5832977820894447</v>
      </c>
      <c r="M4945" s="1">
        <v>8843257.2849510033</v>
      </c>
      <c r="N4945" s="12">
        <v>-18.496863298874722</v>
      </c>
      <c r="O4945" s="13">
        <v>5.6343229586445401E-2</v>
      </c>
      <c r="P4945" s="12">
        <v>-1.0421730154775943</v>
      </c>
      <c r="Q4945" s="12">
        <v>-3.625470797567039</v>
      </c>
      <c r="R4945" s="2">
        <f>DATE(CURR[[#This Row],[YEAR]],CURR[[#This Row],[MONTH]],1)</f>
        <v>45170</v>
      </c>
      <c r="S4945" t="str">
        <f>IF(AND(CURR[[#This Row],[DATE]]&gt;=DATE(2023,6,1),CURR[[#This Row],[DATE]]&lt;=DATE(2024,5,31)),"Y","N")</f>
        <v>Y</v>
      </c>
    </row>
    <row r="4946" spans="1:19" x14ac:dyDescent="0.25">
      <c r="A4946" t="s">
        <v>94</v>
      </c>
      <c r="B4946" t="s">
        <v>111</v>
      </c>
      <c r="C4946" t="s">
        <v>15</v>
      </c>
      <c r="D4946" s="1">
        <v>303585.18207700009</v>
      </c>
      <c r="E4946" s="1">
        <v>1548153.7146120006</v>
      </c>
      <c r="F4946" s="13">
        <v>0</v>
      </c>
      <c r="G4946" s="13">
        <v>0.1960949867003903</v>
      </c>
      <c r="H4946" t="s">
        <v>16</v>
      </c>
      <c r="I4946" t="s">
        <v>17</v>
      </c>
      <c r="J4946">
        <v>2023</v>
      </c>
      <c r="K4946">
        <v>9</v>
      </c>
      <c r="L4946" s="12">
        <v>-2.3305169167378721</v>
      </c>
      <c r="M4946" s="1">
        <v>990922.41722099984</v>
      </c>
      <c r="N4946" s="12">
        <v>-11.260363141752329</v>
      </c>
      <c r="O4946" s="13">
        <v>0.3063662470452449</v>
      </c>
      <c r="P4946" s="12">
        <v>-3.449795196105264</v>
      </c>
      <c r="Q4946" s="12">
        <v>-5.7803121128431361</v>
      </c>
      <c r="R4946" s="2">
        <f>DATE(CURR[[#This Row],[YEAR]],CURR[[#This Row],[MONTH]],1)</f>
        <v>45170</v>
      </c>
      <c r="S4946" t="str">
        <f>IF(AND(CURR[[#This Row],[DATE]]&gt;=DATE(2023,6,1),CURR[[#This Row],[DATE]]&lt;=DATE(2024,5,31)),"Y","N")</f>
        <v>Y</v>
      </c>
    </row>
    <row r="4947" spans="1:19" x14ac:dyDescent="0.25">
      <c r="A4947" t="s">
        <v>94</v>
      </c>
      <c r="B4947" t="s">
        <v>111</v>
      </c>
      <c r="C4947" t="s">
        <v>15</v>
      </c>
      <c r="D4947" s="1">
        <v>990922.41722099984</v>
      </c>
      <c r="E4947" s="1">
        <v>5987668.2665489987</v>
      </c>
      <c r="F4947" s="13">
        <v>0.16549387392700687</v>
      </c>
      <c r="G4947" s="13">
        <v>0</v>
      </c>
      <c r="H4947" t="s">
        <v>21</v>
      </c>
      <c r="I4947" t="s">
        <v>23</v>
      </c>
      <c r="J4947">
        <v>2023</v>
      </c>
      <c r="K4947">
        <v>9</v>
      </c>
      <c r="L4947" s="12">
        <v>-5.0123544654908381</v>
      </c>
      <c r="M4947" s="1">
        <v>990922.41722099984</v>
      </c>
      <c r="N4947" s="12">
        <v>-11.260363141752329</v>
      </c>
      <c r="O4947" s="13">
        <v>0</v>
      </c>
      <c r="P4947" s="12">
        <v>0</v>
      </c>
      <c r="Q4947" s="12">
        <v>0</v>
      </c>
      <c r="R4947" s="2">
        <f>DATE(CURR[[#This Row],[YEAR]],CURR[[#This Row],[MONTH]],1)</f>
        <v>45170</v>
      </c>
      <c r="S4947" t="str">
        <f>IF(AND(CURR[[#This Row],[DATE]]&gt;=DATE(2023,6,1),CURR[[#This Row],[DATE]]&lt;=DATE(2024,5,31)),"Y","N")</f>
        <v>Y</v>
      </c>
    </row>
    <row r="4948" spans="1:19" x14ac:dyDescent="0.25">
      <c r="A4948" t="s">
        <v>94</v>
      </c>
      <c r="B4948" t="s">
        <v>111</v>
      </c>
      <c r="C4948" t="s">
        <v>15</v>
      </c>
      <c r="D4948" s="1">
        <v>990922.41722099984</v>
      </c>
      <c r="E4948" s="1">
        <v>5987668.2665489987</v>
      </c>
      <c r="F4948" s="13">
        <v>0.16549387392700687</v>
      </c>
      <c r="G4948" s="13">
        <v>0</v>
      </c>
      <c r="H4948" t="s">
        <v>21</v>
      </c>
      <c r="I4948" t="s">
        <v>22</v>
      </c>
      <c r="J4948">
        <v>2023</v>
      </c>
      <c r="K4948">
        <v>9</v>
      </c>
      <c r="L4948" s="12">
        <v>-6.2480086762614917</v>
      </c>
      <c r="M4948" s="1">
        <v>990922.41722099984</v>
      </c>
      <c r="N4948" s="12">
        <v>-11.260363141752329</v>
      </c>
      <c r="O4948" s="13">
        <v>0</v>
      </c>
      <c r="P4948" s="12">
        <v>0</v>
      </c>
      <c r="Q4948" s="12">
        <v>0</v>
      </c>
      <c r="R4948" s="2">
        <f>DATE(CURR[[#This Row],[YEAR]],CURR[[#This Row],[MONTH]],1)</f>
        <v>45170</v>
      </c>
      <c r="S4948" t="str">
        <f>IF(AND(CURR[[#This Row],[DATE]]&gt;=DATE(2023,6,1),CURR[[#This Row],[DATE]]&lt;=DATE(2024,5,31)),"Y","N")</f>
        <v>Y</v>
      </c>
    </row>
    <row r="4949" spans="1:19" x14ac:dyDescent="0.25">
      <c r="A4949" t="s">
        <v>94</v>
      </c>
      <c r="B4949" t="s">
        <v>111</v>
      </c>
      <c r="C4949" t="s">
        <v>15</v>
      </c>
      <c r="D4949" s="1">
        <v>421039.72415800003</v>
      </c>
      <c r="E4949" s="1">
        <v>2116197.370387</v>
      </c>
      <c r="F4949" s="13">
        <v>0</v>
      </c>
      <c r="G4949" s="13">
        <v>0.1989605176009657</v>
      </c>
      <c r="H4949" t="s">
        <v>24</v>
      </c>
      <c r="I4949" t="s">
        <v>17</v>
      </c>
      <c r="J4949">
        <v>2023</v>
      </c>
      <c r="K4949">
        <v>9</v>
      </c>
      <c r="L4949" s="12">
        <v>-3.4687284962778775</v>
      </c>
      <c r="M4949" s="1">
        <v>990922.41722099984</v>
      </c>
      <c r="N4949" s="12">
        <v>-11.260363141752329</v>
      </c>
      <c r="O4949" s="13">
        <v>0.42489675966640073</v>
      </c>
      <c r="P4949" s="12">
        <v>-4.7844918115975359</v>
      </c>
      <c r="Q4949" s="12">
        <v>-8.2532203078754129</v>
      </c>
      <c r="R4949" s="2">
        <f>DATE(CURR[[#This Row],[YEAR]],CURR[[#This Row],[MONTH]],1)</f>
        <v>45170</v>
      </c>
      <c r="S4949" t="str">
        <f>IF(AND(CURR[[#This Row],[DATE]]&gt;=DATE(2023,6,1),CURR[[#This Row],[DATE]]&lt;=DATE(2024,5,31)),"Y","N")</f>
        <v>Y</v>
      </c>
    </row>
    <row r="4950" spans="1:19" x14ac:dyDescent="0.25">
      <c r="A4950" t="s">
        <v>94</v>
      </c>
      <c r="B4950" t="s">
        <v>111</v>
      </c>
      <c r="C4950" t="s">
        <v>15</v>
      </c>
      <c r="D4950" s="1">
        <v>131762.15533499999</v>
      </c>
      <c r="E4950" s="1">
        <v>1637122.5706169992</v>
      </c>
      <c r="F4950" s="13">
        <v>0</v>
      </c>
      <c r="G4950" s="13">
        <v>8.0483989225890049E-2</v>
      </c>
      <c r="H4950" t="s">
        <v>25</v>
      </c>
      <c r="I4950" t="s">
        <v>17</v>
      </c>
      <c r="J4950">
        <v>2023</v>
      </c>
      <c r="K4950">
        <v>9</v>
      </c>
      <c r="L4950" s="12">
        <v>-2.1429874571687293</v>
      </c>
      <c r="M4950" s="1">
        <v>990922.41722099984</v>
      </c>
      <c r="N4950" s="12">
        <v>-11.260363141752329</v>
      </c>
      <c r="O4950" s="13">
        <v>0.1329691942024295</v>
      </c>
      <c r="P4950" s="12">
        <v>-1.4972814133855445</v>
      </c>
      <c r="Q4950" s="12">
        <v>-3.6402688705542738</v>
      </c>
      <c r="R4950" s="2">
        <f>DATE(CURR[[#This Row],[YEAR]],CURR[[#This Row],[MONTH]],1)</f>
        <v>45170</v>
      </c>
      <c r="S4950" t="str">
        <f>IF(AND(CURR[[#This Row],[DATE]]&gt;=DATE(2023,6,1),CURR[[#This Row],[DATE]]&lt;=DATE(2024,5,31)),"Y","N")</f>
        <v>Y</v>
      </c>
    </row>
    <row r="4951" spans="1:19" x14ac:dyDescent="0.25">
      <c r="A4951" t="s">
        <v>94</v>
      </c>
      <c r="B4951" t="s">
        <v>111</v>
      </c>
      <c r="C4951" t="s">
        <v>15</v>
      </c>
      <c r="D4951" s="1">
        <v>134535.35565099999</v>
      </c>
      <c r="E4951" s="1">
        <v>686194.61093299999</v>
      </c>
      <c r="F4951" s="13">
        <v>0</v>
      </c>
      <c r="G4951" s="13">
        <v>0.19606005862983383</v>
      </c>
      <c r="H4951" t="s">
        <v>26</v>
      </c>
      <c r="I4951" t="s">
        <v>17</v>
      </c>
      <c r="J4951">
        <v>2023</v>
      </c>
      <c r="K4951">
        <v>9</v>
      </c>
      <c r="L4951" s="12">
        <v>-4.2714111113671169</v>
      </c>
      <c r="M4951" s="1">
        <v>990922.41722099984</v>
      </c>
      <c r="N4951" s="12">
        <v>-11.260363141752329</v>
      </c>
      <c r="O4951" s="13">
        <v>0.13576779908592515</v>
      </c>
      <c r="P4951" s="12">
        <v>-1.5287947206639871</v>
      </c>
      <c r="Q4951" s="12">
        <v>-5.8002058320311036</v>
      </c>
      <c r="R4951" s="2">
        <f>DATE(CURR[[#This Row],[YEAR]],CURR[[#This Row],[MONTH]],1)</f>
        <v>45170</v>
      </c>
      <c r="S4951" t="str">
        <f>IF(AND(CURR[[#This Row],[DATE]]&gt;=DATE(2023,6,1),CURR[[#This Row],[DATE]]&lt;=DATE(2024,5,31)),"Y","N")</f>
        <v>Y</v>
      </c>
    </row>
    <row r="4952" spans="1:19" x14ac:dyDescent="0.25">
      <c r="A4952" t="s">
        <v>94</v>
      </c>
      <c r="B4952" t="s">
        <v>111</v>
      </c>
      <c r="C4952" t="s">
        <v>18</v>
      </c>
      <c r="D4952" s="1">
        <v>529901.37186099996</v>
      </c>
      <c r="E4952" s="1">
        <v>1548153.7146120006</v>
      </c>
      <c r="F4952" s="13">
        <v>0</v>
      </c>
      <c r="G4952" s="13">
        <v>0.34227955974888724</v>
      </c>
      <c r="H4952" t="s">
        <v>16</v>
      </c>
      <c r="I4952" t="s">
        <v>17</v>
      </c>
      <c r="J4952">
        <v>2023</v>
      </c>
      <c r="K4952">
        <v>9</v>
      </c>
      <c r="L4952" s="12">
        <v>-4.0678668928295716</v>
      </c>
      <c r="M4952" s="1">
        <v>1433112.1702949989</v>
      </c>
      <c r="N4952" s="12">
        <v>-16.28519365385138</v>
      </c>
      <c r="O4952" s="13">
        <v>0.36975568475698761</v>
      </c>
      <c r="P4952" s="12">
        <v>-6.0215429308799662</v>
      </c>
      <c r="Q4952" s="12">
        <v>-10.089409823709538</v>
      </c>
      <c r="R4952" s="2">
        <f>DATE(CURR[[#This Row],[YEAR]],CURR[[#This Row],[MONTH]],1)</f>
        <v>45170</v>
      </c>
      <c r="S4952" t="str">
        <f>IF(AND(CURR[[#This Row],[DATE]]&gt;=DATE(2023,6,1),CURR[[#This Row],[DATE]]&lt;=DATE(2024,5,31)),"Y","N")</f>
        <v>Y</v>
      </c>
    </row>
    <row r="4953" spans="1:19" x14ac:dyDescent="0.25">
      <c r="A4953" t="s">
        <v>94</v>
      </c>
      <c r="B4953" t="s">
        <v>111</v>
      </c>
      <c r="C4953" t="s">
        <v>18</v>
      </c>
      <c r="D4953" s="1">
        <v>1433112.1702949989</v>
      </c>
      <c r="E4953" s="1">
        <v>5987668.2665489987</v>
      </c>
      <c r="F4953" s="13">
        <v>0.23934394934690917</v>
      </c>
      <c r="G4953" s="13">
        <v>0</v>
      </c>
      <c r="H4953" t="s">
        <v>21</v>
      </c>
      <c r="I4953" t="s">
        <v>23</v>
      </c>
      <c r="J4953">
        <v>2023</v>
      </c>
      <c r="K4953">
        <v>9</v>
      </c>
      <c r="L4953" s="12">
        <v>-7.2490702213323344</v>
      </c>
      <c r="M4953" s="1">
        <v>1433112.1702949989</v>
      </c>
      <c r="N4953" s="12">
        <v>-16.28519365385138</v>
      </c>
      <c r="O4953" s="13">
        <v>0</v>
      </c>
      <c r="P4953" s="12">
        <v>0</v>
      </c>
      <c r="Q4953" s="12">
        <v>0</v>
      </c>
      <c r="R4953" s="2">
        <f>DATE(CURR[[#This Row],[YEAR]],CURR[[#This Row],[MONTH]],1)</f>
        <v>45170</v>
      </c>
      <c r="S4953" t="str">
        <f>IF(AND(CURR[[#This Row],[DATE]]&gt;=DATE(2023,6,1),CURR[[#This Row],[DATE]]&lt;=DATE(2024,5,31)),"Y","N")</f>
        <v>Y</v>
      </c>
    </row>
    <row r="4954" spans="1:19" x14ac:dyDescent="0.25">
      <c r="A4954" t="s">
        <v>94</v>
      </c>
      <c r="B4954" t="s">
        <v>111</v>
      </c>
      <c r="C4954" t="s">
        <v>18</v>
      </c>
      <c r="D4954" s="1">
        <v>1433112.1702949989</v>
      </c>
      <c r="E4954" s="1">
        <v>5987668.2665489987</v>
      </c>
      <c r="F4954" s="13">
        <v>0.23934394934690917</v>
      </c>
      <c r="G4954" s="13">
        <v>0</v>
      </c>
      <c r="H4954" t="s">
        <v>21</v>
      </c>
      <c r="I4954" t="s">
        <v>22</v>
      </c>
      <c r="J4954">
        <v>2023</v>
      </c>
      <c r="K4954">
        <v>9</v>
      </c>
      <c r="L4954" s="12">
        <v>-9.0361234325190463</v>
      </c>
      <c r="M4954" s="1">
        <v>1433112.1702949989</v>
      </c>
      <c r="N4954" s="12">
        <v>-16.28519365385138</v>
      </c>
      <c r="O4954" s="13">
        <v>0</v>
      </c>
      <c r="P4954" s="12">
        <v>0</v>
      </c>
      <c r="Q4954" s="12">
        <v>0</v>
      </c>
      <c r="R4954" s="2">
        <f>DATE(CURR[[#This Row],[YEAR]],CURR[[#This Row],[MONTH]],1)</f>
        <v>45170</v>
      </c>
      <c r="S4954" t="str">
        <f>IF(AND(CURR[[#This Row],[DATE]]&gt;=DATE(2023,6,1),CURR[[#This Row],[DATE]]&lt;=DATE(2024,5,31)),"Y","N")</f>
        <v>Y</v>
      </c>
    </row>
    <row r="4955" spans="1:19" x14ac:dyDescent="0.25">
      <c r="A4955" t="s">
        <v>94</v>
      </c>
      <c r="B4955" t="s">
        <v>111</v>
      </c>
      <c r="C4955" t="s">
        <v>18</v>
      </c>
      <c r="D4955" s="1">
        <v>380752.75529399997</v>
      </c>
      <c r="E4955" s="1">
        <v>2116197.370387</v>
      </c>
      <c r="F4955" s="13">
        <v>0</v>
      </c>
      <c r="G4955" s="13">
        <v>0.17992308308386651</v>
      </c>
      <c r="H4955" t="s">
        <v>24</v>
      </c>
      <c r="I4955" t="s">
        <v>17</v>
      </c>
      <c r="J4955">
        <v>2023</v>
      </c>
      <c r="K4955">
        <v>9</v>
      </c>
      <c r="L4955" s="12">
        <v>-3.1368249990326253</v>
      </c>
      <c r="M4955" s="1">
        <v>1433112.1702949989</v>
      </c>
      <c r="N4955" s="12">
        <v>-16.28519365385138</v>
      </c>
      <c r="O4955" s="13">
        <v>0.26568245192951223</v>
      </c>
      <c r="P4955" s="12">
        <v>-4.3266901801021671</v>
      </c>
      <c r="Q4955" s="12">
        <v>-7.4635151791347925</v>
      </c>
      <c r="R4955" s="2">
        <f>DATE(CURR[[#This Row],[YEAR]],CURR[[#This Row],[MONTH]],1)</f>
        <v>45170</v>
      </c>
      <c r="S4955" t="str">
        <f>IF(AND(CURR[[#This Row],[DATE]]&gt;=DATE(2023,6,1),CURR[[#This Row],[DATE]]&lt;=DATE(2024,5,31)),"Y","N")</f>
        <v>Y</v>
      </c>
    </row>
    <row r="4956" spans="1:19" x14ac:dyDescent="0.25">
      <c r="A4956" t="s">
        <v>94</v>
      </c>
      <c r="B4956" t="s">
        <v>111</v>
      </c>
      <c r="C4956" t="s">
        <v>18</v>
      </c>
      <c r="D4956" s="1">
        <v>155432.38845699999</v>
      </c>
      <c r="E4956" s="1">
        <v>1637122.5706169992</v>
      </c>
      <c r="F4956" s="13">
        <v>0</v>
      </c>
      <c r="G4956" s="13">
        <v>9.4942425965345162E-2</v>
      </c>
      <c r="H4956" t="s">
        <v>25</v>
      </c>
      <c r="I4956" t="s">
        <v>17</v>
      </c>
      <c r="J4956">
        <v>2023</v>
      </c>
      <c r="K4956">
        <v>9</v>
      </c>
      <c r="L4956" s="12">
        <v>-2.527961523202634</v>
      </c>
      <c r="M4956" s="1">
        <v>1433112.1702949989</v>
      </c>
      <c r="N4956" s="12">
        <v>-16.28519365385138</v>
      </c>
      <c r="O4956" s="13">
        <v>0.10845793628631667</v>
      </c>
      <c r="P4956" s="12">
        <v>-1.7662584957197416</v>
      </c>
      <c r="Q4956" s="12">
        <v>-4.2942200189223758</v>
      </c>
      <c r="R4956" s="2">
        <f>DATE(CURR[[#This Row],[YEAR]],CURR[[#This Row],[MONTH]],1)</f>
        <v>45170</v>
      </c>
      <c r="S4956" t="str">
        <f>IF(AND(CURR[[#This Row],[DATE]]&gt;=DATE(2023,6,1),CURR[[#This Row],[DATE]]&lt;=DATE(2024,5,31)),"Y","N")</f>
        <v>Y</v>
      </c>
    </row>
    <row r="4957" spans="1:19" x14ac:dyDescent="0.25">
      <c r="A4957" t="s">
        <v>94</v>
      </c>
      <c r="B4957" t="s">
        <v>111</v>
      </c>
      <c r="C4957" t="s">
        <v>18</v>
      </c>
      <c r="D4957" s="1">
        <v>367025.65468300018</v>
      </c>
      <c r="E4957" s="1">
        <v>686194.61093299999</v>
      </c>
      <c r="F4957" s="13">
        <v>0</v>
      </c>
      <c r="G4957" s="13">
        <v>0.53487108297741581</v>
      </c>
      <c r="H4957" t="s">
        <v>26</v>
      </c>
      <c r="I4957" t="s">
        <v>17</v>
      </c>
      <c r="J4957">
        <v>2023</v>
      </c>
      <c r="K4957">
        <v>9</v>
      </c>
      <c r="L4957" s="12">
        <v>-11.652828745155993</v>
      </c>
      <c r="M4957" s="1">
        <v>1433112.1702949989</v>
      </c>
      <c r="N4957" s="12">
        <v>-16.28519365385138</v>
      </c>
      <c r="O4957" s="13">
        <v>0.25610392702718432</v>
      </c>
      <c r="P4957" s="12">
        <v>-4.1707020471495193</v>
      </c>
      <c r="Q4957" s="12">
        <v>-15.823530792305512</v>
      </c>
      <c r="R4957" s="2">
        <f>DATE(CURR[[#This Row],[YEAR]],CURR[[#This Row],[MONTH]],1)</f>
        <v>45170</v>
      </c>
      <c r="S4957" t="str">
        <f>IF(AND(CURR[[#This Row],[DATE]]&gt;=DATE(2023,6,1),CURR[[#This Row],[DATE]]&lt;=DATE(2024,5,31)),"Y","N")</f>
        <v>Y</v>
      </c>
    </row>
    <row r="4958" spans="1:19" x14ac:dyDescent="0.25">
      <c r="A4958" t="s">
        <v>94</v>
      </c>
      <c r="B4958" t="s">
        <v>111</v>
      </c>
      <c r="C4958" t="s">
        <v>19</v>
      </c>
      <c r="D4958" s="1">
        <v>7.1739770000000007</v>
      </c>
      <c r="E4958" s="1">
        <v>1548153.7146120006</v>
      </c>
      <c r="F4958" s="13">
        <v>0</v>
      </c>
      <c r="G4958" s="13">
        <v>4.6338919270674279E-6</v>
      </c>
      <c r="H4958" t="s">
        <v>16</v>
      </c>
      <c r="I4958" t="s">
        <v>17</v>
      </c>
      <c r="J4958">
        <v>2023</v>
      </c>
      <c r="K4958">
        <v>9</v>
      </c>
      <c r="L4958" s="12">
        <v>-5.5072104127097519E-5</v>
      </c>
      <c r="M4958" s="1">
        <v>1686940.5161680002</v>
      </c>
      <c r="N4958" s="12">
        <v>-19.169576225613156</v>
      </c>
      <c r="O4958" s="13">
        <v>4.2526555804683476E-6</v>
      </c>
      <c r="P4958" s="12">
        <v>-8.1521605311067147E-5</v>
      </c>
      <c r="Q4958" s="12">
        <v>-1.3659370943816467E-4</v>
      </c>
      <c r="R4958" s="2">
        <f>DATE(CURR[[#This Row],[YEAR]],CURR[[#This Row],[MONTH]],1)</f>
        <v>45170</v>
      </c>
      <c r="S4958" t="str">
        <f>IF(AND(CURR[[#This Row],[DATE]]&gt;=DATE(2023,6,1),CURR[[#This Row],[DATE]]&lt;=DATE(2024,5,31)),"Y","N")</f>
        <v>Y</v>
      </c>
    </row>
    <row r="4959" spans="1:19" x14ac:dyDescent="0.25">
      <c r="A4959" t="s">
        <v>94</v>
      </c>
      <c r="B4959" t="s">
        <v>111</v>
      </c>
      <c r="C4959" t="s">
        <v>19</v>
      </c>
      <c r="D4959" s="1">
        <v>1686940.5161680002</v>
      </c>
      <c r="E4959" s="1">
        <v>5987668.2665489987</v>
      </c>
      <c r="F4959" s="13">
        <v>0.28173580116192221</v>
      </c>
      <c r="G4959" s="13">
        <v>0</v>
      </c>
      <c r="H4959" t="s">
        <v>21</v>
      </c>
      <c r="I4959" t="s">
        <v>23</v>
      </c>
      <c r="J4959">
        <v>2023</v>
      </c>
      <c r="K4959">
        <v>9</v>
      </c>
      <c r="L4959" s="12">
        <v>-8.533002869130069</v>
      </c>
      <c r="M4959" s="1">
        <v>1686940.5161680002</v>
      </c>
      <c r="N4959" s="12">
        <v>-19.169576225613156</v>
      </c>
      <c r="O4959" s="13">
        <v>0</v>
      </c>
      <c r="P4959" s="12">
        <v>0</v>
      </c>
      <c r="Q4959" s="12">
        <v>0</v>
      </c>
      <c r="R4959" s="2">
        <f>DATE(CURR[[#This Row],[YEAR]],CURR[[#This Row],[MONTH]],1)</f>
        <v>45170</v>
      </c>
      <c r="S4959" t="str">
        <f>IF(AND(CURR[[#This Row],[DATE]]&gt;=DATE(2023,6,1),CURR[[#This Row],[DATE]]&lt;=DATE(2024,5,31)),"Y","N")</f>
        <v>Y</v>
      </c>
    </row>
    <row r="4960" spans="1:19" x14ac:dyDescent="0.25">
      <c r="A4960" t="s">
        <v>94</v>
      </c>
      <c r="B4960" t="s">
        <v>111</v>
      </c>
      <c r="C4960" t="s">
        <v>19</v>
      </c>
      <c r="D4960" s="1">
        <v>1686940.5161680002</v>
      </c>
      <c r="E4960" s="1">
        <v>5987668.2665489987</v>
      </c>
      <c r="F4960" s="13">
        <v>0.28173580116192221</v>
      </c>
      <c r="G4960" s="13">
        <v>0</v>
      </c>
      <c r="H4960" t="s">
        <v>21</v>
      </c>
      <c r="I4960" t="s">
        <v>22</v>
      </c>
      <c r="J4960">
        <v>2023</v>
      </c>
      <c r="K4960">
        <v>9</v>
      </c>
      <c r="L4960" s="12">
        <v>-10.636573356483089</v>
      </c>
      <c r="M4960" s="1">
        <v>1686940.5161680002</v>
      </c>
      <c r="N4960" s="12">
        <v>-19.169576225613156</v>
      </c>
      <c r="O4960" s="13">
        <v>0</v>
      </c>
      <c r="P4960" s="12">
        <v>0</v>
      </c>
      <c r="Q4960" s="12">
        <v>0</v>
      </c>
      <c r="R4960" s="2">
        <f>DATE(CURR[[#This Row],[YEAR]],CURR[[#This Row],[MONTH]],1)</f>
        <v>45170</v>
      </c>
      <c r="S4960" t="str">
        <f>IF(AND(CURR[[#This Row],[DATE]]&gt;=DATE(2023,6,1),CURR[[#This Row],[DATE]]&lt;=DATE(2024,5,31)),"Y","N")</f>
        <v>Y</v>
      </c>
    </row>
    <row r="4961" spans="1:19" x14ac:dyDescent="0.25">
      <c r="A4961" t="s">
        <v>94</v>
      </c>
      <c r="B4961" t="s">
        <v>111</v>
      </c>
      <c r="C4961" t="s">
        <v>19</v>
      </c>
      <c r="D4961" s="1">
        <v>510560.28030899999</v>
      </c>
      <c r="E4961" s="1">
        <v>2116197.370387</v>
      </c>
      <c r="F4961" s="13">
        <v>0</v>
      </c>
      <c r="G4961" s="13">
        <v>0.24126307283693069</v>
      </c>
      <c r="H4961" t="s">
        <v>24</v>
      </c>
      <c r="I4961" t="s">
        <v>17</v>
      </c>
      <c r="J4961">
        <v>2023</v>
      </c>
      <c r="K4961">
        <v>9</v>
      </c>
      <c r="L4961" s="12">
        <v>-4.2062420521415289</v>
      </c>
      <c r="M4961" s="1">
        <v>1686940.5161680002</v>
      </c>
      <c r="N4961" s="12">
        <v>-19.169576225613156</v>
      </c>
      <c r="O4961" s="13">
        <v>0.30265458409213641</v>
      </c>
      <c r="P4961" s="12">
        <v>-5.801760119785456</v>
      </c>
      <c r="Q4961" s="12">
        <v>-10.008002171926986</v>
      </c>
      <c r="R4961" s="2">
        <f>DATE(CURR[[#This Row],[YEAR]],CURR[[#This Row],[MONTH]],1)</f>
        <v>45170</v>
      </c>
      <c r="S4961" t="str">
        <f>IF(AND(CURR[[#This Row],[DATE]]&gt;=DATE(2023,6,1),CURR[[#This Row],[DATE]]&lt;=DATE(2024,5,31)),"Y","N")</f>
        <v>Y</v>
      </c>
    </row>
    <row r="4962" spans="1:19" x14ac:dyDescent="0.25">
      <c r="A4962" t="s">
        <v>94</v>
      </c>
      <c r="B4962" t="s">
        <v>111</v>
      </c>
      <c r="C4962" t="s">
        <v>19</v>
      </c>
      <c r="D4962" s="1">
        <v>1102377.6355060004</v>
      </c>
      <c r="E4962" s="1">
        <v>1637122.5706169992</v>
      </c>
      <c r="F4962" s="13">
        <v>0</v>
      </c>
      <c r="G4962" s="13">
        <v>0.67336292058482583</v>
      </c>
      <c r="H4962" t="s">
        <v>25</v>
      </c>
      <c r="I4962" t="s">
        <v>17</v>
      </c>
      <c r="J4962">
        <v>2023</v>
      </c>
      <c r="K4962">
        <v>9</v>
      </c>
      <c r="L4962" s="12">
        <v>-17.929134810723308</v>
      </c>
      <c r="M4962" s="1">
        <v>1686940.5161680002</v>
      </c>
      <c r="N4962" s="12">
        <v>-19.169576225613156</v>
      </c>
      <c r="O4962" s="13">
        <v>0.65347747886815</v>
      </c>
      <c r="P4962" s="12">
        <v>-12.526886342884511</v>
      </c>
      <c r="Q4962" s="12">
        <v>-30.456021153607821</v>
      </c>
      <c r="R4962" s="2">
        <f>DATE(CURR[[#This Row],[YEAR]],CURR[[#This Row],[MONTH]],1)</f>
        <v>45170</v>
      </c>
      <c r="S4962" t="str">
        <f>IF(AND(CURR[[#This Row],[DATE]]&gt;=DATE(2023,6,1),CURR[[#This Row],[DATE]]&lt;=DATE(2024,5,31)),"Y","N")</f>
        <v>Y</v>
      </c>
    </row>
    <row r="4963" spans="1:19" x14ac:dyDescent="0.25">
      <c r="A4963" t="s">
        <v>94</v>
      </c>
      <c r="B4963" t="s">
        <v>111</v>
      </c>
      <c r="C4963" t="s">
        <v>19</v>
      </c>
      <c r="D4963" s="1">
        <v>73995.426376000018</v>
      </c>
      <c r="E4963" s="1">
        <v>686194.61093299999</v>
      </c>
      <c r="F4963" s="13">
        <v>0</v>
      </c>
      <c r="G4963" s="13">
        <v>0.10783446153182472</v>
      </c>
      <c r="H4963" t="s">
        <v>26</v>
      </c>
      <c r="I4963" t="s">
        <v>17</v>
      </c>
      <c r="J4963">
        <v>2023</v>
      </c>
      <c r="K4963">
        <v>9</v>
      </c>
      <c r="L4963" s="12">
        <v>-2.3493072500042453</v>
      </c>
      <c r="M4963" s="1">
        <v>1686940.5161680002</v>
      </c>
      <c r="N4963" s="12">
        <v>-19.169576225613156</v>
      </c>
      <c r="O4963" s="13">
        <v>4.3863684384133267E-2</v>
      </c>
      <c r="P4963" s="12">
        <v>-0.84084824133788016</v>
      </c>
      <c r="Q4963" s="12">
        <v>-3.1901554913421255</v>
      </c>
      <c r="R4963" s="2">
        <f>DATE(CURR[[#This Row],[YEAR]],CURR[[#This Row],[MONTH]],1)</f>
        <v>45170</v>
      </c>
      <c r="S4963" t="str">
        <f>IF(AND(CURR[[#This Row],[DATE]]&gt;=DATE(2023,6,1),CURR[[#This Row],[DATE]]&lt;=DATE(2024,5,31)),"Y","N")</f>
        <v>Y</v>
      </c>
    </row>
    <row r="4964" spans="1:19" x14ac:dyDescent="0.25">
      <c r="A4964" t="s">
        <v>94</v>
      </c>
      <c r="B4964" t="s">
        <v>111</v>
      </c>
      <c r="C4964" t="s">
        <v>20</v>
      </c>
      <c r="D4964" s="1">
        <v>714659.98669700033</v>
      </c>
      <c r="E4964" s="1">
        <v>1548153.7146120006</v>
      </c>
      <c r="F4964" s="13">
        <v>0</v>
      </c>
      <c r="G4964" s="13">
        <v>0.46162081965879526</v>
      </c>
      <c r="H4964" t="s">
        <v>16</v>
      </c>
      <c r="I4964" t="s">
        <v>17</v>
      </c>
      <c r="J4964">
        <v>2023</v>
      </c>
      <c r="K4964">
        <v>9</v>
      </c>
      <c r="L4964" s="12">
        <v>-5.4861939483284283</v>
      </c>
      <c r="M4964" s="1">
        <v>1876693.1628650008</v>
      </c>
      <c r="N4964" s="12">
        <v>-21.325833538783144</v>
      </c>
      <c r="O4964" s="13">
        <v>0.38080811548648941</v>
      </c>
      <c r="P4964" s="12">
        <v>-8.1210504810825803</v>
      </c>
      <c r="Q4964" s="12">
        <v>-13.607244429411008</v>
      </c>
      <c r="R4964" s="2">
        <f>DATE(CURR[[#This Row],[YEAR]],CURR[[#This Row],[MONTH]],1)</f>
        <v>45170</v>
      </c>
      <c r="S4964" t="str">
        <f>IF(AND(CURR[[#This Row],[DATE]]&gt;=DATE(2023,6,1),CURR[[#This Row],[DATE]]&lt;=DATE(2024,5,31)),"Y","N")</f>
        <v>Y</v>
      </c>
    </row>
    <row r="4965" spans="1:19" x14ac:dyDescent="0.25">
      <c r="A4965" t="s">
        <v>94</v>
      </c>
      <c r="B4965" t="s">
        <v>111</v>
      </c>
      <c r="C4965" t="s">
        <v>20</v>
      </c>
      <c r="D4965" s="1">
        <v>1876693.1628650008</v>
      </c>
      <c r="E4965" s="1">
        <v>5987668.2665489987</v>
      </c>
      <c r="F4965" s="13">
        <v>0.31342637556416192</v>
      </c>
      <c r="G4965" s="13">
        <v>0</v>
      </c>
      <c r="H4965" t="s">
        <v>21</v>
      </c>
      <c r="I4965" t="s">
        <v>23</v>
      </c>
      <c r="J4965">
        <v>2023</v>
      </c>
      <c r="K4965">
        <v>9</v>
      </c>
      <c r="L4965" s="12">
        <v>-9.4928232440467646</v>
      </c>
      <c r="M4965" s="1">
        <v>1876693.1628650008</v>
      </c>
      <c r="N4965" s="12">
        <v>-21.325833538783144</v>
      </c>
      <c r="O4965" s="13">
        <v>0</v>
      </c>
      <c r="P4965" s="12">
        <v>0</v>
      </c>
      <c r="Q4965" s="12">
        <v>0</v>
      </c>
      <c r="R4965" s="2">
        <f>DATE(CURR[[#This Row],[YEAR]],CURR[[#This Row],[MONTH]],1)</f>
        <v>45170</v>
      </c>
      <c r="S4965" t="str">
        <f>IF(AND(CURR[[#This Row],[DATE]]&gt;=DATE(2023,6,1),CURR[[#This Row],[DATE]]&lt;=DATE(2024,5,31)),"Y","N")</f>
        <v>Y</v>
      </c>
    </row>
    <row r="4966" spans="1:19" x14ac:dyDescent="0.25">
      <c r="A4966" t="s">
        <v>94</v>
      </c>
      <c r="B4966" t="s">
        <v>111</v>
      </c>
      <c r="C4966" t="s">
        <v>20</v>
      </c>
      <c r="D4966" s="1">
        <v>1876693.1628650008</v>
      </c>
      <c r="E4966" s="1">
        <v>5987668.2665489987</v>
      </c>
      <c r="F4966" s="13">
        <v>0.31342637556416192</v>
      </c>
      <c r="G4966" s="13">
        <v>0</v>
      </c>
      <c r="H4966" t="s">
        <v>21</v>
      </c>
      <c r="I4966" t="s">
        <v>22</v>
      </c>
      <c r="J4966">
        <v>2023</v>
      </c>
      <c r="K4966">
        <v>9</v>
      </c>
      <c r="L4966" s="12">
        <v>-11.833010294736377</v>
      </c>
      <c r="M4966" s="1">
        <v>1876693.1628650008</v>
      </c>
      <c r="N4966" s="12">
        <v>-21.325833538783144</v>
      </c>
      <c r="O4966" s="13">
        <v>0</v>
      </c>
      <c r="P4966" s="12">
        <v>0</v>
      </c>
      <c r="Q4966" s="12">
        <v>0</v>
      </c>
      <c r="R4966" s="2">
        <f>DATE(CURR[[#This Row],[YEAR]],CURR[[#This Row],[MONTH]],1)</f>
        <v>45170</v>
      </c>
      <c r="S4966" t="str">
        <f>IF(AND(CURR[[#This Row],[DATE]]&gt;=DATE(2023,6,1),CURR[[#This Row],[DATE]]&lt;=DATE(2024,5,31)),"Y","N")</f>
        <v>Y</v>
      </c>
    </row>
    <row r="4967" spans="1:19" x14ac:dyDescent="0.25">
      <c r="A4967" t="s">
        <v>94</v>
      </c>
      <c r="B4967" t="s">
        <v>111</v>
      </c>
      <c r="C4967" t="s">
        <v>20</v>
      </c>
      <c r="D4967" s="1">
        <v>803844.61062599963</v>
      </c>
      <c r="E4967" s="1">
        <v>2116197.370387</v>
      </c>
      <c r="F4967" s="13">
        <v>0</v>
      </c>
      <c r="G4967" s="13">
        <v>0.379853326478237</v>
      </c>
      <c r="H4967" t="s">
        <v>24</v>
      </c>
      <c r="I4967" t="s">
        <v>17</v>
      </c>
      <c r="J4967">
        <v>2023</v>
      </c>
      <c r="K4967">
        <v>9</v>
      </c>
      <c r="L4967" s="12">
        <v>-6.6224599425479651</v>
      </c>
      <c r="M4967" s="1">
        <v>1876693.1628650008</v>
      </c>
      <c r="N4967" s="12">
        <v>-21.325833538783144</v>
      </c>
      <c r="O4967" s="13">
        <v>0.42833033472495463</v>
      </c>
      <c r="P4967" s="12">
        <v>-9.1345014179556472</v>
      </c>
      <c r="Q4967" s="12">
        <v>-15.756961360503613</v>
      </c>
      <c r="R4967" s="2">
        <f>DATE(CURR[[#This Row],[YEAR]],CURR[[#This Row],[MONTH]],1)</f>
        <v>45170</v>
      </c>
      <c r="S4967" t="str">
        <f>IF(AND(CURR[[#This Row],[DATE]]&gt;=DATE(2023,6,1),CURR[[#This Row],[DATE]]&lt;=DATE(2024,5,31)),"Y","N")</f>
        <v>Y</v>
      </c>
    </row>
    <row r="4968" spans="1:19" x14ac:dyDescent="0.25">
      <c r="A4968" t="s">
        <v>94</v>
      </c>
      <c r="B4968" t="s">
        <v>111</v>
      </c>
      <c r="C4968" t="s">
        <v>20</v>
      </c>
      <c r="D4968" s="1">
        <v>247550.39131899999</v>
      </c>
      <c r="E4968" s="1">
        <v>1637122.5706169992</v>
      </c>
      <c r="F4968" s="13">
        <v>0</v>
      </c>
      <c r="G4968" s="13">
        <v>0.15121066422393967</v>
      </c>
      <c r="H4968" t="s">
        <v>25</v>
      </c>
      <c r="I4968" t="s">
        <v>17</v>
      </c>
      <c r="J4968">
        <v>2023</v>
      </c>
      <c r="K4968">
        <v>9</v>
      </c>
      <c r="L4968" s="12">
        <v>-4.0261741489053477</v>
      </c>
      <c r="M4968" s="1">
        <v>1876693.1628650008</v>
      </c>
      <c r="N4968" s="12">
        <v>-21.325833538783144</v>
      </c>
      <c r="O4968" s="13">
        <v>0.13190775999902091</v>
      </c>
      <c r="P4968" s="12">
        <v>-2.8130429322128778</v>
      </c>
      <c r="Q4968" s="12">
        <v>-6.8392170811182256</v>
      </c>
      <c r="R4968" s="2">
        <f>DATE(CURR[[#This Row],[YEAR]],CURR[[#This Row],[MONTH]],1)</f>
        <v>45170</v>
      </c>
      <c r="S4968" t="str">
        <f>IF(AND(CURR[[#This Row],[DATE]]&gt;=DATE(2023,6,1),CURR[[#This Row],[DATE]]&lt;=DATE(2024,5,31)),"Y","N")</f>
        <v>Y</v>
      </c>
    </row>
    <row r="4969" spans="1:19" x14ac:dyDescent="0.25">
      <c r="A4969" t="s">
        <v>94</v>
      </c>
      <c r="B4969" t="s">
        <v>111</v>
      </c>
      <c r="C4969" t="s">
        <v>20</v>
      </c>
      <c r="D4969" s="1">
        <v>110638.17422299999</v>
      </c>
      <c r="E4969" s="1">
        <v>686194.61093299999</v>
      </c>
      <c r="F4969" s="13">
        <v>0</v>
      </c>
      <c r="G4969" s="13">
        <v>0.16123439686092594</v>
      </c>
      <c r="H4969" t="s">
        <v>26</v>
      </c>
      <c r="I4969" t="s">
        <v>17</v>
      </c>
      <c r="J4969">
        <v>2023</v>
      </c>
      <c r="K4969">
        <v>9</v>
      </c>
      <c r="L4969" s="12">
        <v>-3.5126909534726494</v>
      </c>
      <c r="M4969" s="1">
        <v>1876693.1628650008</v>
      </c>
      <c r="N4969" s="12">
        <v>-21.325833538783144</v>
      </c>
      <c r="O4969" s="13">
        <v>5.8953789789534555E-2</v>
      </c>
      <c r="P4969" s="12">
        <v>-1.2572387075320273</v>
      </c>
      <c r="Q4969" s="12">
        <v>-4.7699296610046762</v>
      </c>
      <c r="R4969" s="2">
        <f>DATE(CURR[[#This Row],[YEAR]],CURR[[#This Row],[MONTH]],1)</f>
        <v>45170</v>
      </c>
      <c r="S4969" t="str">
        <f>IF(AND(CURR[[#This Row],[DATE]]&gt;=DATE(2023,6,1),CURR[[#This Row],[DATE]]&lt;=DATE(2024,5,31)),"Y","N")</f>
        <v>Y</v>
      </c>
    </row>
    <row r="4970" spans="1:19" x14ac:dyDescent="0.25">
      <c r="A4970" t="s">
        <v>95</v>
      </c>
      <c r="B4970" t="s">
        <v>14</v>
      </c>
      <c r="C4970" t="s">
        <v>15</v>
      </c>
      <c r="D4970" s="1">
        <v>3552.967184000001</v>
      </c>
      <c r="E4970" s="1">
        <v>16877.621308000002</v>
      </c>
      <c r="F4970" s="13">
        <v>0</v>
      </c>
      <c r="G4970" s="13">
        <v>0.2105135030086196</v>
      </c>
      <c r="H4970" t="s">
        <v>16</v>
      </c>
      <c r="I4970" t="s">
        <v>17</v>
      </c>
      <c r="J4970">
        <v>2023</v>
      </c>
      <c r="K4970">
        <v>10</v>
      </c>
      <c r="L4970" s="12">
        <v>-2.2806242879828407</v>
      </c>
      <c r="M4970" s="1">
        <v>12296.825416</v>
      </c>
      <c r="N4970" s="12">
        <v>-12.179098222926923</v>
      </c>
      <c r="O4970" s="13">
        <v>0.28893369335609675</v>
      </c>
      <c r="P4970" s="12">
        <v>-3.5189518312969503</v>
      </c>
      <c r="Q4970" s="12">
        <v>-5.7995761192797914</v>
      </c>
      <c r="R4970" s="2">
        <f>DATE(CURR[[#This Row],[YEAR]],CURR[[#This Row],[MONTH]],1)</f>
        <v>45200</v>
      </c>
      <c r="S4970" t="str">
        <f>IF(AND(CURR[[#This Row],[DATE]]&gt;=DATE(2023,6,1),CURR[[#This Row],[DATE]]&lt;=DATE(2024,5,31)),"Y","N")</f>
        <v>Y</v>
      </c>
    </row>
    <row r="4971" spans="1:19" x14ac:dyDescent="0.25">
      <c r="A4971" t="s">
        <v>95</v>
      </c>
      <c r="B4971" t="s">
        <v>14</v>
      </c>
      <c r="C4971" t="s">
        <v>15</v>
      </c>
      <c r="D4971" s="1">
        <v>12296.825416</v>
      </c>
      <c r="E4971" s="1">
        <v>71433.443476000015</v>
      </c>
      <c r="F4971" s="13">
        <v>0.17214381412442267</v>
      </c>
      <c r="G4971" s="13">
        <v>0</v>
      </c>
      <c r="H4971" t="s">
        <v>21</v>
      </c>
      <c r="I4971" t="s">
        <v>23</v>
      </c>
      <c r="J4971">
        <v>2023</v>
      </c>
      <c r="K4971">
        <v>10</v>
      </c>
      <c r="L4971" s="12">
        <v>-2.4325013377639739</v>
      </c>
      <c r="M4971" s="1">
        <v>12296.825416</v>
      </c>
      <c r="N4971" s="12">
        <v>-12.179098222926923</v>
      </c>
      <c r="O4971" s="13">
        <v>0</v>
      </c>
      <c r="P4971" s="12">
        <v>0</v>
      </c>
      <c r="Q4971" s="12">
        <v>0</v>
      </c>
      <c r="R4971" s="2">
        <f>DATE(CURR[[#This Row],[YEAR]],CURR[[#This Row],[MONTH]],1)</f>
        <v>45200</v>
      </c>
      <c r="S4971" t="str">
        <f>IF(AND(CURR[[#This Row],[DATE]]&gt;=DATE(2023,6,1),CURR[[#This Row],[DATE]]&lt;=DATE(2024,5,31)),"Y","N")</f>
        <v>Y</v>
      </c>
    </row>
    <row r="4972" spans="1:19" x14ac:dyDescent="0.25">
      <c r="A4972" t="s">
        <v>95</v>
      </c>
      <c r="B4972" t="s">
        <v>14</v>
      </c>
      <c r="C4972" t="s">
        <v>15</v>
      </c>
      <c r="D4972" s="1">
        <v>12296.825416</v>
      </c>
      <c r="E4972" s="1">
        <v>71433.443476000015</v>
      </c>
      <c r="F4972" s="13">
        <v>0.17214381412442267</v>
      </c>
      <c r="G4972" s="13">
        <v>0</v>
      </c>
      <c r="H4972" t="s">
        <v>21</v>
      </c>
      <c r="I4972" t="s">
        <v>22</v>
      </c>
      <c r="J4972">
        <v>2023</v>
      </c>
      <c r="K4972">
        <v>10</v>
      </c>
      <c r="L4972" s="12">
        <v>-9.7465968851629494</v>
      </c>
      <c r="M4972" s="1">
        <v>12296.825416</v>
      </c>
      <c r="N4972" s="12">
        <v>-12.179098222926923</v>
      </c>
      <c r="O4972" s="13">
        <v>0</v>
      </c>
      <c r="P4972" s="12">
        <v>0</v>
      </c>
      <c r="Q4972" s="12">
        <v>0</v>
      </c>
      <c r="R4972" s="2">
        <f>DATE(CURR[[#This Row],[YEAR]],CURR[[#This Row],[MONTH]],1)</f>
        <v>45200</v>
      </c>
      <c r="S4972" t="str">
        <f>IF(AND(CURR[[#This Row],[DATE]]&gt;=DATE(2023,6,1),CURR[[#This Row],[DATE]]&lt;=DATE(2024,5,31)),"Y","N")</f>
        <v>Y</v>
      </c>
    </row>
    <row r="4973" spans="1:19" x14ac:dyDescent="0.25">
      <c r="A4973" t="s">
        <v>95</v>
      </c>
      <c r="B4973" t="s">
        <v>14</v>
      </c>
      <c r="C4973" t="s">
        <v>15</v>
      </c>
      <c r="D4973" s="1">
        <v>5321.6805679999998</v>
      </c>
      <c r="E4973" s="1">
        <v>25323.083480000008</v>
      </c>
      <c r="F4973" s="13">
        <v>0</v>
      </c>
      <c r="G4973" s="13">
        <v>0.21015136534233775</v>
      </c>
      <c r="H4973" t="s">
        <v>24</v>
      </c>
      <c r="I4973" t="s">
        <v>17</v>
      </c>
      <c r="J4973">
        <v>2023</v>
      </c>
      <c r="K4973">
        <v>10</v>
      </c>
      <c r="L4973" s="12">
        <v>-3.0986578574686843</v>
      </c>
      <c r="M4973" s="1">
        <v>12296.825416</v>
      </c>
      <c r="N4973" s="12">
        <v>-12.179098222926923</v>
      </c>
      <c r="O4973" s="13">
        <v>0.43276865271874981</v>
      </c>
      <c r="P4973" s="12">
        <v>-5.2707319292654047</v>
      </c>
      <c r="Q4973" s="12">
        <v>-8.3693897867340894</v>
      </c>
      <c r="R4973" s="2">
        <f>DATE(CURR[[#This Row],[YEAR]],CURR[[#This Row],[MONTH]],1)</f>
        <v>45200</v>
      </c>
      <c r="S4973" t="str">
        <f>IF(AND(CURR[[#This Row],[DATE]]&gt;=DATE(2023,6,1),CURR[[#This Row],[DATE]]&lt;=DATE(2024,5,31)),"Y","N")</f>
        <v>Y</v>
      </c>
    </row>
    <row r="4974" spans="1:19" x14ac:dyDescent="0.25">
      <c r="A4974" t="s">
        <v>95</v>
      </c>
      <c r="B4974" t="s">
        <v>14</v>
      </c>
      <c r="C4974" t="s">
        <v>15</v>
      </c>
      <c r="D4974" s="1">
        <v>1760.4870479999993</v>
      </c>
      <c r="E4974" s="1">
        <v>20889.510864</v>
      </c>
      <c r="F4974" s="13">
        <v>0</v>
      </c>
      <c r="G4974" s="13">
        <v>8.427612592087734E-2</v>
      </c>
      <c r="H4974" t="s">
        <v>25</v>
      </c>
      <c r="I4974" t="s">
        <v>17</v>
      </c>
      <c r="J4974">
        <v>2023</v>
      </c>
      <c r="K4974">
        <v>10</v>
      </c>
      <c r="L4974" s="12">
        <v>-2.5075905367626268</v>
      </c>
      <c r="M4974" s="1">
        <v>12296.825416</v>
      </c>
      <c r="N4974" s="12">
        <v>-12.179098222926923</v>
      </c>
      <c r="O4974" s="13">
        <v>0.14316597889641855</v>
      </c>
      <c r="P4974" s="12">
        <v>-1.7436325191609645</v>
      </c>
      <c r="Q4974" s="12">
        <v>-4.2512230559235915</v>
      </c>
      <c r="R4974" s="2">
        <f>DATE(CURR[[#This Row],[YEAR]],CURR[[#This Row],[MONTH]],1)</f>
        <v>45200</v>
      </c>
      <c r="S4974" t="str">
        <f>IF(AND(CURR[[#This Row],[DATE]]&gt;=DATE(2023,6,1),CURR[[#This Row],[DATE]]&lt;=DATE(2024,5,31)),"Y","N")</f>
        <v>Y</v>
      </c>
    </row>
    <row r="4975" spans="1:19" x14ac:dyDescent="0.25">
      <c r="A4975" t="s">
        <v>95</v>
      </c>
      <c r="B4975" t="s">
        <v>14</v>
      </c>
      <c r="C4975" t="s">
        <v>15</v>
      </c>
      <c r="D4975" s="1">
        <v>1661.6906160000008</v>
      </c>
      <c r="E4975" s="1">
        <v>8343.2278240000014</v>
      </c>
      <c r="F4975" s="13">
        <v>0</v>
      </c>
      <c r="G4975" s="13">
        <v>0.19916639591454124</v>
      </c>
      <c r="H4975" t="s">
        <v>26</v>
      </c>
      <c r="I4975" t="s">
        <v>17</v>
      </c>
      <c r="J4975">
        <v>2023</v>
      </c>
      <c r="K4975">
        <v>10</v>
      </c>
      <c r="L4975" s="12">
        <v>-5.5003031487491238</v>
      </c>
      <c r="M4975" s="1">
        <v>12296.825416</v>
      </c>
      <c r="N4975" s="12">
        <v>-12.179098222926923</v>
      </c>
      <c r="O4975" s="13">
        <v>0.13513167502873497</v>
      </c>
      <c r="P4975" s="12">
        <v>-1.6457819432036045</v>
      </c>
      <c r="Q4975" s="12">
        <v>-7.1460850919527283</v>
      </c>
      <c r="R4975" s="2">
        <f>DATE(CURR[[#This Row],[YEAR]],CURR[[#This Row],[MONTH]],1)</f>
        <v>45200</v>
      </c>
      <c r="S4975" t="str">
        <f>IF(AND(CURR[[#This Row],[DATE]]&gt;=DATE(2023,6,1),CURR[[#This Row],[DATE]]&lt;=DATE(2024,5,31)),"Y","N")</f>
        <v>Y</v>
      </c>
    </row>
    <row r="4976" spans="1:19" x14ac:dyDescent="0.25">
      <c r="A4976" t="s">
        <v>95</v>
      </c>
      <c r="B4976" t="s">
        <v>14</v>
      </c>
      <c r="C4976" t="s">
        <v>18</v>
      </c>
      <c r="D4976" s="1">
        <v>7101.7416439999997</v>
      </c>
      <c r="E4976" s="1">
        <v>16877.621308000002</v>
      </c>
      <c r="F4976" s="13">
        <v>0</v>
      </c>
      <c r="G4976" s="13">
        <v>0.42077858688734593</v>
      </c>
      <c r="H4976" t="s">
        <v>16</v>
      </c>
      <c r="I4976" t="s">
        <v>17</v>
      </c>
      <c r="J4976">
        <v>2023</v>
      </c>
      <c r="K4976">
        <v>10</v>
      </c>
      <c r="L4976" s="12">
        <v>-4.5585572963416334</v>
      </c>
      <c r="M4976" s="1">
        <v>19500.641780000002</v>
      </c>
      <c r="N4976" s="12">
        <v>-19.313946780094103</v>
      </c>
      <c r="O4976" s="13">
        <v>0.36417989336554024</v>
      </c>
      <c r="P4976" s="12">
        <v>-7.03375107884239</v>
      </c>
      <c r="Q4976" s="12">
        <v>-11.592308375184023</v>
      </c>
      <c r="R4976" s="2">
        <f>DATE(CURR[[#This Row],[YEAR]],CURR[[#This Row],[MONTH]],1)</f>
        <v>45200</v>
      </c>
      <c r="S4976" t="str">
        <f>IF(AND(CURR[[#This Row],[DATE]]&gt;=DATE(2023,6,1),CURR[[#This Row],[DATE]]&lt;=DATE(2024,5,31)),"Y","N")</f>
        <v>Y</v>
      </c>
    </row>
    <row r="4977" spans="1:19" x14ac:dyDescent="0.25">
      <c r="A4977" t="s">
        <v>95</v>
      </c>
      <c r="B4977" t="s">
        <v>14</v>
      </c>
      <c r="C4977" t="s">
        <v>18</v>
      </c>
      <c r="D4977" s="1">
        <v>19500.641780000002</v>
      </c>
      <c r="E4977" s="1">
        <v>71433.443476000015</v>
      </c>
      <c r="F4977" s="13">
        <v>0.27299036461194492</v>
      </c>
      <c r="G4977" s="13">
        <v>0</v>
      </c>
      <c r="H4977" t="s">
        <v>21</v>
      </c>
      <c r="I4977" t="s">
        <v>23</v>
      </c>
      <c r="J4977">
        <v>2023</v>
      </c>
      <c r="K4977">
        <v>10</v>
      </c>
      <c r="L4977" s="12">
        <v>-3.8575270943820681</v>
      </c>
      <c r="M4977" s="1">
        <v>19500.641780000002</v>
      </c>
      <c r="N4977" s="12">
        <v>-19.313946780094103</v>
      </c>
      <c r="O4977" s="13">
        <v>0</v>
      </c>
      <c r="P4977" s="12">
        <v>0</v>
      </c>
      <c r="Q4977" s="12">
        <v>0</v>
      </c>
      <c r="R4977" s="2">
        <f>DATE(CURR[[#This Row],[YEAR]],CURR[[#This Row],[MONTH]],1)</f>
        <v>45200</v>
      </c>
      <c r="S4977" t="str">
        <f>IF(AND(CURR[[#This Row],[DATE]]&gt;=DATE(2023,6,1),CURR[[#This Row],[DATE]]&lt;=DATE(2024,5,31)),"Y","N")</f>
        <v>Y</v>
      </c>
    </row>
    <row r="4978" spans="1:19" x14ac:dyDescent="0.25">
      <c r="A4978" t="s">
        <v>95</v>
      </c>
      <c r="B4978" t="s">
        <v>14</v>
      </c>
      <c r="C4978" t="s">
        <v>18</v>
      </c>
      <c r="D4978" s="1">
        <v>19500.641780000002</v>
      </c>
      <c r="E4978" s="1">
        <v>71433.443476000015</v>
      </c>
      <c r="F4978" s="13">
        <v>0.27299036461194492</v>
      </c>
      <c r="G4978" s="13">
        <v>0</v>
      </c>
      <c r="H4978" t="s">
        <v>21</v>
      </c>
      <c r="I4978" t="s">
        <v>22</v>
      </c>
      <c r="J4978">
        <v>2023</v>
      </c>
      <c r="K4978">
        <v>10</v>
      </c>
      <c r="L4978" s="12">
        <v>-15.456419685712035</v>
      </c>
      <c r="M4978" s="1">
        <v>19500.641780000002</v>
      </c>
      <c r="N4978" s="12">
        <v>-19.313946780094103</v>
      </c>
      <c r="O4978" s="13">
        <v>0</v>
      </c>
      <c r="P4978" s="12">
        <v>0</v>
      </c>
      <c r="Q4978" s="12">
        <v>0</v>
      </c>
      <c r="R4978" s="2">
        <f>DATE(CURR[[#This Row],[YEAR]],CURR[[#This Row],[MONTH]],1)</f>
        <v>45200</v>
      </c>
      <c r="S4978" t="str">
        <f>IF(AND(CURR[[#This Row],[DATE]]&gt;=DATE(2023,6,1),CURR[[#This Row],[DATE]]&lt;=DATE(2024,5,31)),"Y","N")</f>
        <v>Y</v>
      </c>
    </row>
    <row r="4979" spans="1:19" x14ac:dyDescent="0.25">
      <c r="A4979" t="s">
        <v>95</v>
      </c>
      <c r="B4979" t="s">
        <v>14</v>
      </c>
      <c r="C4979" t="s">
        <v>18</v>
      </c>
      <c r="D4979" s="1">
        <v>5210.8989600000014</v>
      </c>
      <c r="E4979" s="1">
        <v>25323.083480000008</v>
      </c>
      <c r="F4979" s="13">
        <v>0</v>
      </c>
      <c r="G4979" s="13">
        <v>0.20577663711907487</v>
      </c>
      <c r="H4979" t="s">
        <v>24</v>
      </c>
      <c r="I4979" t="s">
        <v>17</v>
      </c>
      <c r="J4979">
        <v>2023</v>
      </c>
      <c r="K4979">
        <v>10</v>
      </c>
      <c r="L4979" s="12">
        <v>-3.0341529899356035</v>
      </c>
      <c r="M4979" s="1">
        <v>19500.641780000002</v>
      </c>
      <c r="N4979" s="12">
        <v>-19.313946780094103</v>
      </c>
      <c r="O4979" s="13">
        <v>0.26721679310802665</v>
      </c>
      <c r="P4979" s="12">
        <v>-5.1610109208358432</v>
      </c>
      <c r="Q4979" s="12">
        <v>-8.1951639107714467</v>
      </c>
      <c r="R4979" s="2">
        <f>DATE(CURR[[#This Row],[YEAR]],CURR[[#This Row],[MONTH]],1)</f>
        <v>45200</v>
      </c>
      <c r="S4979" t="str">
        <f>IF(AND(CURR[[#This Row],[DATE]]&gt;=DATE(2023,6,1),CURR[[#This Row],[DATE]]&lt;=DATE(2024,5,31)),"Y","N")</f>
        <v>Y</v>
      </c>
    </row>
    <row r="4980" spans="1:19" x14ac:dyDescent="0.25">
      <c r="A4980" t="s">
        <v>95</v>
      </c>
      <c r="B4980" t="s">
        <v>14</v>
      </c>
      <c r="C4980" t="s">
        <v>18</v>
      </c>
      <c r="D4980" s="1">
        <v>2308.1583800000008</v>
      </c>
      <c r="E4980" s="1">
        <v>20889.510864</v>
      </c>
      <c r="F4980" s="13">
        <v>0</v>
      </c>
      <c r="G4980" s="13">
        <v>0.11049365373019684</v>
      </c>
      <c r="H4980" t="s">
        <v>25</v>
      </c>
      <c r="I4980" t="s">
        <v>17</v>
      </c>
      <c r="J4980">
        <v>2023</v>
      </c>
      <c r="K4980">
        <v>10</v>
      </c>
      <c r="L4980" s="12">
        <v>-3.2876788940950852</v>
      </c>
      <c r="M4980" s="1">
        <v>19500.641780000002</v>
      </c>
      <c r="N4980" s="12">
        <v>-19.313946780094103</v>
      </c>
      <c r="O4980" s="13">
        <v>0.11836320086486921</v>
      </c>
      <c r="P4980" s="12">
        <v>-2.2860605622256722</v>
      </c>
      <c r="Q4980" s="12">
        <v>-5.573739456320757</v>
      </c>
      <c r="R4980" s="2">
        <f>DATE(CURR[[#This Row],[YEAR]],CURR[[#This Row],[MONTH]],1)</f>
        <v>45200</v>
      </c>
      <c r="S4980" t="str">
        <f>IF(AND(CURR[[#This Row],[DATE]]&gt;=DATE(2023,6,1),CURR[[#This Row],[DATE]]&lt;=DATE(2024,5,31)),"Y","N")</f>
        <v>Y</v>
      </c>
    </row>
    <row r="4981" spans="1:19" x14ac:dyDescent="0.25">
      <c r="A4981" t="s">
        <v>95</v>
      </c>
      <c r="B4981" t="s">
        <v>14</v>
      </c>
      <c r="C4981" t="s">
        <v>18</v>
      </c>
      <c r="D4981" s="1">
        <v>4879.8427959999999</v>
      </c>
      <c r="E4981" s="1">
        <v>8343.2278240000014</v>
      </c>
      <c r="F4981" s="13">
        <v>0</v>
      </c>
      <c r="G4981" s="13">
        <v>0.58488667682820772</v>
      </c>
      <c r="H4981" t="s">
        <v>26</v>
      </c>
      <c r="I4981" t="s">
        <v>17</v>
      </c>
      <c r="J4981">
        <v>2023</v>
      </c>
      <c r="K4981">
        <v>10</v>
      </c>
      <c r="L4981" s="12">
        <v>-16.152594494906577</v>
      </c>
      <c r="M4981" s="1">
        <v>19500.641780000002</v>
      </c>
      <c r="N4981" s="12">
        <v>-19.313946780094103</v>
      </c>
      <c r="O4981" s="13">
        <v>0.25024011266156387</v>
      </c>
      <c r="P4981" s="12">
        <v>-4.8331242181901972</v>
      </c>
      <c r="Q4981" s="12">
        <v>-20.985718713096773</v>
      </c>
      <c r="R4981" s="2">
        <f>DATE(CURR[[#This Row],[YEAR]],CURR[[#This Row],[MONTH]],1)</f>
        <v>45200</v>
      </c>
      <c r="S4981" t="str">
        <f>IF(AND(CURR[[#This Row],[DATE]]&gt;=DATE(2023,6,1),CURR[[#This Row],[DATE]]&lt;=DATE(2024,5,31)),"Y","N")</f>
        <v>Y</v>
      </c>
    </row>
    <row r="4982" spans="1:19" x14ac:dyDescent="0.25">
      <c r="A4982" t="s">
        <v>95</v>
      </c>
      <c r="B4982" t="s">
        <v>14</v>
      </c>
      <c r="C4982" t="s">
        <v>19</v>
      </c>
      <c r="D4982" s="1">
        <v>0</v>
      </c>
      <c r="E4982" s="1">
        <v>16877.621308000002</v>
      </c>
      <c r="F4982" s="13">
        <v>0</v>
      </c>
      <c r="G4982" s="13">
        <v>0</v>
      </c>
      <c r="H4982" t="s">
        <v>16</v>
      </c>
      <c r="I4982" t="s">
        <v>17</v>
      </c>
      <c r="J4982">
        <v>2023</v>
      </c>
      <c r="K4982">
        <v>10</v>
      </c>
      <c r="L4982" s="12">
        <v>0</v>
      </c>
      <c r="M4982" s="1">
        <v>20492.288479999999</v>
      </c>
      <c r="N4982" s="12">
        <v>-20.296099665344215</v>
      </c>
      <c r="O4982" s="13">
        <v>0</v>
      </c>
      <c r="P4982" s="12">
        <v>0</v>
      </c>
      <c r="Q4982" s="12">
        <v>0</v>
      </c>
      <c r="R4982" s="2">
        <f>DATE(CURR[[#This Row],[YEAR]],CURR[[#This Row],[MONTH]],1)</f>
        <v>45200</v>
      </c>
      <c r="S4982" t="str">
        <f>IF(AND(CURR[[#This Row],[DATE]]&gt;=DATE(2023,6,1),CURR[[#This Row],[DATE]]&lt;=DATE(2024,5,31)),"Y","N")</f>
        <v>Y</v>
      </c>
    </row>
    <row r="4983" spans="1:19" x14ac:dyDescent="0.25">
      <c r="A4983" t="s">
        <v>95</v>
      </c>
      <c r="B4983" t="s">
        <v>14</v>
      </c>
      <c r="C4983" t="s">
        <v>19</v>
      </c>
      <c r="D4983" s="1">
        <v>20492.288479999999</v>
      </c>
      <c r="E4983" s="1">
        <v>71433.443476000015</v>
      </c>
      <c r="F4983" s="13">
        <v>0.28687247153197837</v>
      </c>
      <c r="G4983" s="13">
        <v>0</v>
      </c>
      <c r="H4983" t="s">
        <v>21</v>
      </c>
      <c r="I4983" t="s">
        <v>23</v>
      </c>
      <c r="J4983">
        <v>2023</v>
      </c>
      <c r="K4983">
        <v>10</v>
      </c>
      <c r="L4983" s="12">
        <v>-4.0536900748860134</v>
      </c>
      <c r="M4983" s="1">
        <v>20492.288479999999</v>
      </c>
      <c r="N4983" s="12">
        <v>-20.296099665344215</v>
      </c>
      <c r="O4983" s="13">
        <v>0</v>
      </c>
      <c r="P4983" s="12">
        <v>0</v>
      </c>
      <c r="Q4983" s="12">
        <v>0</v>
      </c>
      <c r="R4983" s="2">
        <f>DATE(CURR[[#This Row],[YEAR]],CURR[[#This Row],[MONTH]],1)</f>
        <v>45200</v>
      </c>
      <c r="S4983" t="str">
        <f>IF(AND(CURR[[#This Row],[DATE]]&gt;=DATE(2023,6,1),CURR[[#This Row],[DATE]]&lt;=DATE(2024,5,31)),"Y","N")</f>
        <v>Y</v>
      </c>
    </row>
    <row r="4984" spans="1:19" x14ac:dyDescent="0.25">
      <c r="A4984" t="s">
        <v>95</v>
      </c>
      <c r="B4984" t="s">
        <v>14</v>
      </c>
      <c r="C4984" t="s">
        <v>19</v>
      </c>
      <c r="D4984" s="1">
        <v>20492.288479999999</v>
      </c>
      <c r="E4984" s="1">
        <v>71433.443476000015</v>
      </c>
      <c r="F4984" s="13">
        <v>0.28687247153197837</v>
      </c>
      <c r="G4984" s="13">
        <v>0</v>
      </c>
      <c r="H4984" t="s">
        <v>21</v>
      </c>
      <c r="I4984" t="s">
        <v>22</v>
      </c>
      <c r="J4984">
        <v>2023</v>
      </c>
      <c r="K4984">
        <v>10</v>
      </c>
      <c r="L4984" s="12">
        <v>-16.242409590458202</v>
      </c>
      <c r="M4984" s="1">
        <v>20492.288479999999</v>
      </c>
      <c r="N4984" s="12">
        <v>-20.296099665344215</v>
      </c>
      <c r="O4984" s="13">
        <v>0</v>
      </c>
      <c r="P4984" s="12">
        <v>0</v>
      </c>
      <c r="Q4984" s="12">
        <v>0</v>
      </c>
      <c r="R4984" s="2">
        <f>DATE(CURR[[#This Row],[YEAR]],CURR[[#This Row],[MONTH]],1)</f>
        <v>45200</v>
      </c>
      <c r="S4984" t="str">
        <f>IF(AND(CURR[[#This Row],[DATE]]&gt;=DATE(2023,6,1),CURR[[#This Row],[DATE]]&lt;=DATE(2024,5,31)),"Y","N")</f>
        <v>Y</v>
      </c>
    </row>
    <row r="4985" spans="1:19" x14ac:dyDescent="0.25">
      <c r="A4985" t="s">
        <v>95</v>
      </c>
      <c r="B4985" t="s">
        <v>14</v>
      </c>
      <c r="C4985" t="s">
        <v>19</v>
      </c>
      <c r="D4985" s="1">
        <v>5907.2440479999996</v>
      </c>
      <c r="E4985" s="1">
        <v>25323.083480000008</v>
      </c>
      <c r="F4985" s="13">
        <v>0</v>
      </c>
      <c r="G4985" s="13">
        <v>0.23327506907543463</v>
      </c>
      <c r="H4985" t="s">
        <v>24</v>
      </c>
      <c r="I4985" t="s">
        <v>17</v>
      </c>
      <c r="J4985">
        <v>2023</v>
      </c>
      <c r="K4985">
        <v>10</v>
      </c>
      <c r="L4985" s="12">
        <v>-3.4396142255113871</v>
      </c>
      <c r="M4985" s="1">
        <v>20492.288479999999</v>
      </c>
      <c r="N4985" s="12">
        <v>-20.296099665344215</v>
      </c>
      <c r="O4985" s="13">
        <v>0.28826668401459082</v>
      </c>
      <c r="P4985" s="12">
        <v>-5.8506893489584231</v>
      </c>
      <c r="Q4985" s="12">
        <v>-9.2903035744698101</v>
      </c>
      <c r="R4985" s="2">
        <f>DATE(CURR[[#This Row],[YEAR]],CURR[[#This Row],[MONTH]],1)</f>
        <v>45200</v>
      </c>
      <c r="S4985" t="str">
        <f>IF(AND(CURR[[#This Row],[DATE]]&gt;=DATE(2023,6,1),CURR[[#This Row],[DATE]]&lt;=DATE(2024,5,31)),"Y","N")</f>
        <v>Y</v>
      </c>
    </row>
    <row r="4986" spans="1:19" x14ac:dyDescent="0.25">
      <c r="A4986" t="s">
        <v>95</v>
      </c>
      <c r="B4986" t="s">
        <v>14</v>
      </c>
      <c r="C4986" t="s">
        <v>19</v>
      </c>
      <c r="D4986" s="1">
        <v>13811.514012</v>
      </c>
      <c r="E4986" s="1">
        <v>20889.510864</v>
      </c>
      <c r="F4986" s="13">
        <v>0</v>
      </c>
      <c r="G4986" s="13">
        <v>0.66116981397597552</v>
      </c>
      <c r="H4986" t="s">
        <v>25</v>
      </c>
      <c r="I4986" t="s">
        <v>17</v>
      </c>
      <c r="J4986">
        <v>2023</v>
      </c>
      <c r="K4986">
        <v>10</v>
      </c>
      <c r="L4986" s="12">
        <v>-19.672750148432584</v>
      </c>
      <c r="M4986" s="1">
        <v>20492.288479999999</v>
      </c>
      <c r="N4986" s="12">
        <v>-20.296099665344215</v>
      </c>
      <c r="O4986" s="13">
        <v>0.67398592526548307</v>
      </c>
      <c r="P4986" s="12">
        <v>-13.679285512227482</v>
      </c>
      <c r="Q4986" s="12">
        <v>-33.352035660660064</v>
      </c>
      <c r="R4986" s="2">
        <f>DATE(CURR[[#This Row],[YEAR]],CURR[[#This Row],[MONTH]],1)</f>
        <v>45200</v>
      </c>
      <c r="S4986" t="str">
        <f>IF(AND(CURR[[#This Row],[DATE]]&gt;=DATE(2023,6,1),CURR[[#This Row],[DATE]]&lt;=DATE(2024,5,31)),"Y","N")</f>
        <v>Y</v>
      </c>
    </row>
    <row r="4987" spans="1:19" x14ac:dyDescent="0.25">
      <c r="A4987" t="s">
        <v>95</v>
      </c>
      <c r="B4987" t="s">
        <v>14</v>
      </c>
      <c r="C4987" t="s">
        <v>19</v>
      </c>
      <c r="D4987" s="1">
        <v>773.53042000000005</v>
      </c>
      <c r="E4987" s="1">
        <v>8343.2278240000014</v>
      </c>
      <c r="F4987" s="13">
        <v>0</v>
      </c>
      <c r="G4987" s="13">
        <v>9.2713567976038511E-2</v>
      </c>
      <c r="H4987" t="s">
        <v>26</v>
      </c>
      <c r="I4987" t="s">
        <v>17</v>
      </c>
      <c r="J4987">
        <v>2023</v>
      </c>
      <c r="K4987">
        <v>10</v>
      </c>
      <c r="L4987" s="12">
        <v>-2.5604355972238522</v>
      </c>
      <c r="M4987" s="1">
        <v>20492.288479999999</v>
      </c>
      <c r="N4987" s="12">
        <v>-20.296099665344215</v>
      </c>
      <c r="O4987" s="13">
        <v>3.7747390719926076E-2</v>
      </c>
      <c r="P4987" s="12">
        <v>-0.76612480415830897</v>
      </c>
      <c r="Q4987" s="12">
        <v>-3.326560401382161</v>
      </c>
      <c r="R4987" s="2">
        <f>DATE(CURR[[#This Row],[YEAR]],CURR[[#This Row],[MONTH]],1)</f>
        <v>45200</v>
      </c>
      <c r="S4987" t="str">
        <f>IF(AND(CURR[[#This Row],[DATE]]&gt;=DATE(2023,6,1),CURR[[#This Row],[DATE]]&lt;=DATE(2024,5,31)),"Y","N")</f>
        <v>Y</v>
      </c>
    </row>
    <row r="4988" spans="1:19" x14ac:dyDescent="0.25">
      <c r="A4988" t="s">
        <v>95</v>
      </c>
      <c r="B4988" t="s">
        <v>14</v>
      </c>
      <c r="C4988" t="s">
        <v>20</v>
      </c>
      <c r="D4988" s="1">
        <v>6222.91248</v>
      </c>
      <c r="E4988" s="1">
        <v>16877.621308000002</v>
      </c>
      <c r="F4988" s="13">
        <v>0</v>
      </c>
      <c r="G4988" s="13">
        <v>0.36870791010403442</v>
      </c>
      <c r="H4988" t="s">
        <v>16</v>
      </c>
      <c r="I4988" t="s">
        <v>17</v>
      </c>
      <c r="J4988">
        <v>2023</v>
      </c>
      <c r="K4988">
        <v>10</v>
      </c>
      <c r="L4988" s="12">
        <v>-3.9944431256755264</v>
      </c>
      <c r="M4988" s="1">
        <v>19143.687800000007</v>
      </c>
      <c r="N4988" s="12">
        <v>-18.960410201634751</v>
      </c>
      <c r="O4988" s="13">
        <v>0.32506341228569335</v>
      </c>
      <c r="P4988" s="12">
        <v>-6.1633356384798637</v>
      </c>
      <c r="Q4988" s="12">
        <v>-10.15777876415539</v>
      </c>
      <c r="R4988" s="2">
        <f>DATE(CURR[[#This Row],[YEAR]],CURR[[#This Row],[MONTH]],1)</f>
        <v>45200</v>
      </c>
      <c r="S4988" t="str">
        <f>IF(AND(CURR[[#This Row],[DATE]]&gt;=DATE(2023,6,1),CURR[[#This Row],[DATE]]&lt;=DATE(2024,5,31)),"Y","N")</f>
        <v>Y</v>
      </c>
    </row>
    <row r="4989" spans="1:19" x14ac:dyDescent="0.25">
      <c r="A4989" t="s">
        <v>95</v>
      </c>
      <c r="B4989" t="s">
        <v>14</v>
      </c>
      <c r="C4989" t="s">
        <v>20</v>
      </c>
      <c r="D4989" s="1">
        <v>19143.687800000007</v>
      </c>
      <c r="E4989" s="1">
        <v>71433.443476000015</v>
      </c>
      <c r="F4989" s="13">
        <v>0.26799334973165395</v>
      </c>
      <c r="G4989" s="13">
        <v>0</v>
      </c>
      <c r="H4989" t="s">
        <v>21</v>
      </c>
      <c r="I4989" t="s">
        <v>23</v>
      </c>
      <c r="J4989">
        <v>2023</v>
      </c>
      <c r="K4989">
        <v>10</v>
      </c>
      <c r="L4989" s="12">
        <v>-3.7869161029679437</v>
      </c>
      <c r="M4989" s="1">
        <v>19143.687800000007</v>
      </c>
      <c r="N4989" s="12">
        <v>-18.960410201634751</v>
      </c>
      <c r="O4989" s="13">
        <v>0</v>
      </c>
      <c r="P4989" s="12">
        <v>0</v>
      </c>
      <c r="Q4989" s="12">
        <v>0</v>
      </c>
      <c r="R4989" s="2">
        <f>DATE(CURR[[#This Row],[YEAR]],CURR[[#This Row],[MONTH]],1)</f>
        <v>45200</v>
      </c>
      <c r="S4989" t="str">
        <f>IF(AND(CURR[[#This Row],[DATE]]&gt;=DATE(2023,6,1),CURR[[#This Row],[DATE]]&lt;=DATE(2024,5,31)),"Y","N")</f>
        <v>Y</v>
      </c>
    </row>
    <row r="4990" spans="1:19" x14ac:dyDescent="0.25">
      <c r="A4990" t="s">
        <v>95</v>
      </c>
      <c r="B4990" t="s">
        <v>14</v>
      </c>
      <c r="C4990" t="s">
        <v>20</v>
      </c>
      <c r="D4990" s="1">
        <v>19143.687800000007</v>
      </c>
      <c r="E4990" s="1">
        <v>71433.443476000015</v>
      </c>
      <c r="F4990" s="13">
        <v>0.26799334973165395</v>
      </c>
      <c r="G4990" s="13">
        <v>0</v>
      </c>
      <c r="H4990" t="s">
        <v>21</v>
      </c>
      <c r="I4990" t="s">
        <v>22</v>
      </c>
      <c r="J4990">
        <v>2023</v>
      </c>
      <c r="K4990">
        <v>10</v>
      </c>
      <c r="L4990" s="12">
        <v>-15.173494098666808</v>
      </c>
      <c r="M4990" s="1">
        <v>19143.687800000007</v>
      </c>
      <c r="N4990" s="12">
        <v>-18.960410201634751</v>
      </c>
      <c r="O4990" s="13">
        <v>0</v>
      </c>
      <c r="P4990" s="12">
        <v>0</v>
      </c>
      <c r="Q4990" s="12">
        <v>0</v>
      </c>
      <c r="R4990" s="2">
        <f>DATE(CURR[[#This Row],[YEAR]],CURR[[#This Row],[MONTH]],1)</f>
        <v>45200</v>
      </c>
      <c r="S4990" t="str">
        <f>IF(AND(CURR[[#This Row],[DATE]]&gt;=DATE(2023,6,1),CURR[[#This Row],[DATE]]&lt;=DATE(2024,5,31)),"Y","N")</f>
        <v>Y</v>
      </c>
    </row>
    <row r="4991" spans="1:19" x14ac:dyDescent="0.25">
      <c r="A4991" t="s">
        <v>95</v>
      </c>
      <c r="B4991" t="s">
        <v>14</v>
      </c>
      <c r="C4991" t="s">
        <v>20</v>
      </c>
      <c r="D4991" s="1">
        <v>8883.2599040000041</v>
      </c>
      <c r="E4991" s="1">
        <v>25323.083480000008</v>
      </c>
      <c r="F4991" s="13">
        <v>0</v>
      </c>
      <c r="G4991" s="13">
        <v>0.35079692846315258</v>
      </c>
      <c r="H4991" t="s">
        <v>24</v>
      </c>
      <c r="I4991" t="s">
        <v>17</v>
      </c>
      <c r="J4991">
        <v>2023</v>
      </c>
      <c r="K4991">
        <v>10</v>
      </c>
      <c r="L4991" s="12">
        <v>-5.1724606070843224</v>
      </c>
      <c r="M4991" s="1">
        <v>19143.687800000007</v>
      </c>
      <c r="N4991" s="12">
        <v>-18.960410201634751</v>
      </c>
      <c r="O4991" s="13">
        <v>0.46403075503561025</v>
      </c>
      <c r="P4991" s="12">
        <v>-8.7982134616494605</v>
      </c>
      <c r="Q4991" s="12">
        <v>-13.970674068733782</v>
      </c>
      <c r="R4991" s="2">
        <f>DATE(CURR[[#This Row],[YEAR]],CURR[[#This Row],[MONTH]],1)</f>
        <v>45200</v>
      </c>
      <c r="S4991" t="str">
        <f>IF(AND(CURR[[#This Row],[DATE]]&gt;=DATE(2023,6,1),CURR[[#This Row],[DATE]]&lt;=DATE(2024,5,31)),"Y","N")</f>
        <v>Y</v>
      </c>
    </row>
    <row r="4992" spans="1:19" x14ac:dyDescent="0.25">
      <c r="A4992" t="s">
        <v>95</v>
      </c>
      <c r="B4992" t="s">
        <v>14</v>
      </c>
      <c r="C4992" t="s">
        <v>20</v>
      </c>
      <c r="D4992" s="1">
        <v>3009.3514240000009</v>
      </c>
      <c r="E4992" s="1">
        <v>20889.510864</v>
      </c>
      <c r="F4992" s="13">
        <v>0</v>
      </c>
      <c r="G4992" s="13">
        <v>0.14406040637295034</v>
      </c>
      <c r="H4992" t="s">
        <v>25</v>
      </c>
      <c r="I4992" t="s">
        <v>17</v>
      </c>
      <c r="J4992">
        <v>2023</v>
      </c>
      <c r="K4992">
        <v>10</v>
      </c>
      <c r="L4992" s="12">
        <v>-4.2864394607097056</v>
      </c>
      <c r="M4992" s="1">
        <v>19143.687800000007</v>
      </c>
      <c r="N4992" s="12">
        <v>-18.960410201634751</v>
      </c>
      <c r="O4992" s="13">
        <v>0.15719810390973885</v>
      </c>
      <c r="P4992" s="12">
        <v>-2.980540533047852</v>
      </c>
      <c r="Q4992" s="12">
        <v>-7.2669799937575572</v>
      </c>
      <c r="R4992" s="2">
        <f>DATE(CURR[[#This Row],[YEAR]],CURR[[#This Row],[MONTH]],1)</f>
        <v>45200</v>
      </c>
      <c r="S4992" t="str">
        <f>IF(AND(CURR[[#This Row],[DATE]]&gt;=DATE(2023,6,1),CURR[[#This Row],[DATE]]&lt;=DATE(2024,5,31)),"Y","N")</f>
        <v>Y</v>
      </c>
    </row>
    <row r="4993" spans="1:19" x14ac:dyDescent="0.25">
      <c r="A4993" t="s">
        <v>95</v>
      </c>
      <c r="B4993" t="s">
        <v>14</v>
      </c>
      <c r="C4993" t="s">
        <v>20</v>
      </c>
      <c r="D4993" s="1">
        <v>1028.1639920000002</v>
      </c>
      <c r="E4993" s="1">
        <v>8343.2278240000014</v>
      </c>
      <c r="F4993" s="13">
        <v>0</v>
      </c>
      <c r="G4993" s="13">
        <v>0.12323335928121242</v>
      </c>
      <c r="H4993" t="s">
        <v>26</v>
      </c>
      <c r="I4993" t="s">
        <v>17</v>
      </c>
      <c r="J4993">
        <v>2023</v>
      </c>
      <c r="K4993">
        <v>10</v>
      </c>
      <c r="L4993" s="12">
        <v>-3.4032891491204453</v>
      </c>
      <c r="M4993" s="1">
        <v>19143.687800000007</v>
      </c>
      <c r="N4993" s="12">
        <v>-18.960410201634751</v>
      </c>
      <c r="O4993" s="13">
        <v>5.3707728768957456E-2</v>
      </c>
      <c r="P4993" s="12">
        <v>-1.0183205684575731</v>
      </c>
      <c r="Q4993" s="12">
        <v>-4.4216097175780185</v>
      </c>
      <c r="R4993" s="2">
        <f>DATE(CURR[[#This Row],[YEAR]],CURR[[#This Row],[MONTH]],1)</f>
        <v>45200</v>
      </c>
      <c r="S4993" t="str">
        <f>IF(AND(CURR[[#This Row],[DATE]]&gt;=DATE(2023,6,1),CURR[[#This Row],[DATE]]&lt;=DATE(2024,5,31)),"Y","N")</f>
        <v>Y</v>
      </c>
    </row>
    <row r="4994" spans="1:19" x14ac:dyDescent="0.25">
      <c r="A4994" t="s">
        <v>95</v>
      </c>
      <c r="B4994" t="s">
        <v>110</v>
      </c>
      <c r="C4994" t="s">
        <v>15</v>
      </c>
      <c r="D4994" s="1">
        <v>1393002.9705049992</v>
      </c>
      <c r="E4994" s="1">
        <v>6784977.6300380025</v>
      </c>
      <c r="F4994" s="13">
        <v>0</v>
      </c>
      <c r="G4994" s="13">
        <v>0.20530693636158631</v>
      </c>
      <c r="H4994" t="s">
        <v>16</v>
      </c>
      <c r="I4994" t="s">
        <v>17</v>
      </c>
      <c r="J4994">
        <v>2023</v>
      </c>
      <c r="K4994">
        <v>10</v>
      </c>
      <c r="L4994" s="12">
        <v>-2.2242182989012789</v>
      </c>
      <c r="M4994" s="1">
        <v>4540305.8016250031</v>
      </c>
      <c r="N4994" s="12">
        <v>-12.509879768807426</v>
      </c>
      <c r="O4994" s="13">
        <v>0.30680818239300861</v>
      </c>
      <c r="P4994" s="12">
        <v>-3.8381334738228774</v>
      </c>
      <c r="Q4994" s="12">
        <v>-6.0623517727241563</v>
      </c>
      <c r="R4994" s="2">
        <f>DATE(CURR[[#This Row],[YEAR]],CURR[[#This Row],[MONTH]],1)</f>
        <v>45200</v>
      </c>
      <c r="S4994" t="str">
        <f>IF(AND(CURR[[#This Row],[DATE]]&gt;=DATE(2023,6,1),CURR[[#This Row],[DATE]]&lt;=DATE(2024,5,31)),"Y","N")</f>
        <v>Y</v>
      </c>
    </row>
    <row r="4995" spans="1:19" x14ac:dyDescent="0.25">
      <c r="A4995" t="s">
        <v>95</v>
      </c>
      <c r="B4995" t="s">
        <v>110</v>
      </c>
      <c r="C4995" t="s">
        <v>15</v>
      </c>
      <c r="D4995" s="1">
        <v>4540305.8016250031</v>
      </c>
      <c r="E4995" s="1">
        <v>25677673.996483974</v>
      </c>
      <c r="F4995" s="13">
        <v>0.17681920107898805</v>
      </c>
      <c r="G4995" s="13">
        <v>0</v>
      </c>
      <c r="H4995" t="s">
        <v>21</v>
      </c>
      <c r="I4995" t="s">
        <v>23</v>
      </c>
      <c r="J4995">
        <v>2023</v>
      </c>
      <c r="K4995">
        <v>10</v>
      </c>
      <c r="L4995" s="12">
        <v>-2.4985675224792976</v>
      </c>
      <c r="M4995" s="1">
        <v>4540305.8016250031</v>
      </c>
      <c r="N4995" s="12">
        <v>-12.509879768807426</v>
      </c>
      <c r="O4995" s="13">
        <v>0</v>
      </c>
      <c r="P4995" s="12">
        <v>0</v>
      </c>
      <c r="Q4995" s="12">
        <v>0</v>
      </c>
      <c r="R4995" s="2">
        <f>DATE(CURR[[#This Row],[YEAR]],CURR[[#This Row],[MONTH]],1)</f>
        <v>45200</v>
      </c>
      <c r="S4995" t="str">
        <f>IF(AND(CURR[[#This Row],[DATE]]&gt;=DATE(2023,6,1),CURR[[#This Row],[DATE]]&lt;=DATE(2024,5,31)),"Y","N")</f>
        <v>Y</v>
      </c>
    </row>
    <row r="4996" spans="1:19" x14ac:dyDescent="0.25">
      <c r="A4996" t="s">
        <v>95</v>
      </c>
      <c r="B4996" t="s">
        <v>110</v>
      </c>
      <c r="C4996" t="s">
        <v>15</v>
      </c>
      <c r="D4996" s="1">
        <v>4540305.8016250031</v>
      </c>
      <c r="E4996" s="1">
        <v>25677673.996483974</v>
      </c>
      <c r="F4996" s="13">
        <v>0.17681920107898805</v>
      </c>
      <c r="G4996" s="13">
        <v>0</v>
      </c>
      <c r="H4996" t="s">
        <v>21</v>
      </c>
      <c r="I4996" t="s">
        <v>22</v>
      </c>
      <c r="J4996">
        <v>2023</v>
      </c>
      <c r="K4996">
        <v>10</v>
      </c>
      <c r="L4996" s="12">
        <v>-10.01131224632813</v>
      </c>
      <c r="M4996" s="1">
        <v>4540305.8016250031</v>
      </c>
      <c r="N4996" s="12">
        <v>-12.509879768807426</v>
      </c>
      <c r="O4996" s="13">
        <v>0</v>
      </c>
      <c r="P4996" s="12">
        <v>0</v>
      </c>
      <c r="Q4996" s="12">
        <v>0</v>
      </c>
      <c r="R4996" s="2">
        <f>DATE(CURR[[#This Row],[YEAR]],CURR[[#This Row],[MONTH]],1)</f>
        <v>45200</v>
      </c>
      <c r="S4996" t="str">
        <f>IF(AND(CURR[[#This Row],[DATE]]&gt;=DATE(2023,6,1),CURR[[#This Row],[DATE]]&lt;=DATE(2024,5,31)),"Y","N")</f>
        <v>Y</v>
      </c>
    </row>
    <row r="4997" spans="1:19" x14ac:dyDescent="0.25">
      <c r="A4997" t="s">
        <v>95</v>
      </c>
      <c r="B4997" t="s">
        <v>110</v>
      </c>
      <c r="C4997" t="s">
        <v>15</v>
      </c>
      <c r="D4997" s="1">
        <v>1781896.4527809983</v>
      </c>
      <c r="E4997" s="1">
        <v>7990367.2376050018</v>
      </c>
      <c r="F4997" s="13">
        <v>0</v>
      </c>
      <c r="G4997" s="13">
        <v>0.22300557656409997</v>
      </c>
      <c r="H4997" t="s">
        <v>24</v>
      </c>
      <c r="I4997" t="s">
        <v>17</v>
      </c>
      <c r="J4997">
        <v>2023</v>
      </c>
      <c r="K4997">
        <v>10</v>
      </c>
      <c r="L4997" s="12">
        <v>-3.2881917324401408</v>
      </c>
      <c r="M4997" s="1">
        <v>4540305.8016250031</v>
      </c>
      <c r="N4997" s="12">
        <v>-12.509879768807426</v>
      </c>
      <c r="O4997" s="13">
        <v>0.39246177033785845</v>
      </c>
      <c r="P4997" s="12">
        <v>-4.909649560779922</v>
      </c>
      <c r="Q4997" s="12">
        <v>-8.1978412932200619</v>
      </c>
      <c r="R4997" s="2">
        <f>DATE(CURR[[#This Row],[YEAR]],CURR[[#This Row],[MONTH]],1)</f>
        <v>45200</v>
      </c>
      <c r="S4997" t="str">
        <f>IF(AND(CURR[[#This Row],[DATE]]&gt;=DATE(2023,6,1),CURR[[#This Row],[DATE]]&lt;=DATE(2024,5,31)),"Y","N")</f>
        <v>Y</v>
      </c>
    </row>
    <row r="4998" spans="1:19" x14ac:dyDescent="0.25">
      <c r="A4998" t="s">
        <v>95</v>
      </c>
      <c r="B4998" t="s">
        <v>110</v>
      </c>
      <c r="C4998" t="s">
        <v>15</v>
      </c>
      <c r="D4998" s="1">
        <v>616456.71890200011</v>
      </c>
      <c r="E4998" s="1">
        <v>7002290.8124830006</v>
      </c>
      <c r="F4998" s="13">
        <v>0</v>
      </c>
      <c r="G4998" s="13">
        <v>8.8036434848298678E-2</v>
      </c>
      <c r="H4998" t="s">
        <v>25</v>
      </c>
      <c r="I4998" t="s">
        <v>17</v>
      </c>
      <c r="J4998">
        <v>2023</v>
      </c>
      <c r="K4998">
        <v>10</v>
      </c>
      <c r="L4998" s="12">
        <v>-2.6194764947213316</v>
      </c>
      <c r="M4998" s="1">
        <v>4540305.8016250031</v>
      </c>
      <c r="N4998" s="12">
        <v>-12.509879768807426</v>
      </c>
      <c r="O4998" s="13">
        <v>0.13577427288738272</v>
      </c>
      <c r="P4998" s="12">
        <v>-1.6985198295184079</v>
      </c>
      <c r="Q4998" s="12">
        <v>-4.3179963242397399</v>
      </c>
      <c r="R4998" s="2">
        <f>DATE(CURR[[#This Row],[YEAR]],CURR[[#This Row],[MONTH]],1)</f>
        <v>45200</v>
      </c>
      <c r="S4998" t="str">
        <f>IF(AND(CURR[[#This Row],[DATE]]&gt;=DATE(2023,6,1),CURR[[#This Row],[DATE]]&lt;=DATE(2024,5,31)),"Y","N")</f>
        <v>Y</v>
      </c>
    </row>
    <row r="4999" spans="1:19" x14ac:dyDescent="0.25">
      <c r="A4999" t="s">
        <v>95</v>
      </c>
      <c r="B4999" t="s">
        <v>110</v>
      </c>
      <c r="C4999" t="s">
        <v>15</v>
      </c>
      <c r="D4999" s="1">
        <v>748949.65943700064</v>
      </c>
      <c r="E4999" s="1">
        <v>3900038.3163579982</v>
      </c>
      <c r="F4999" s="13">
        <v>0</v>
      </c>
      <c r="G4999" s="13">
        <v>0.192036487512358</v>
      </c>
      <c r="H4999" t="s">
        <v>26</v>
      </c>
      <c r="I4999" t="s">
        <v>17</v>
      </c>
      <c r="J4999">
        <v>2023</v>
      </c>
      <c r="K4999">
        <v>10</v>
      </c>
      <c r="L4999" s="12">
        <v>-5.3033991607307414</v>
      </c>
      <c r="M4999" s="1">
        <v>4540305.8016250031</v>
      </c>
      <c r="N4999" s="12">
        <v>-12.509879768807426</v>
      </c>
      <c r="O4999" s="13">
        <v>0.16495577438174913</v>
      </c>
      <c r="P4999" s="12">
        <v>-2.0635769046862058</v>
      </c>
      <c r="Q4999" s="12">
        <v>-7.3669760654169476</v>
      </c>
      <c r="R4999" s="2">
        <f>DATE(CURR[[#This Row],[YEAR]],CURR[[#This Row],[MONTH]],1)</f>
        <v>45200</v>
      </c>
      <c r="S4999" t="str">
        <f>IF(AND(CURR[[#This Row],[DATE]]&gt;=DATE(2023,6,1),CURR[[#This Row],[DATE]]&lt;=DATE(2024,5,31)),"Y","N")</f>
        <v>Y</v>
      </c>
    </row>
    <row r="5000" spans="1:19" x14ac:dyDescent="0.25">
      <c r="A5000" t="s">
        <v>95</v>
      </c>
      <c r="B5000" t="s">
        <v>110</v>
      </c>
      <c r="C5000" t="s">
        <v>18</v>
      </c>
      <c r="D5000" s="1">
        <v>3270287.4739370025</v>
      </c>
      <c r="E5000" s="1">
        <v>6784977.6300380025</v>
      </c>
      <c r="F5000" s="13">
        <v>0</v>
      </c>
      <c r="G5000" s="13">
        <v>0.48198942609022066</v>
      </c>
      <c r="H5000" t="s">
        <v>16</v>
      </c>
      <c r="I5000" t="s">
        <v>17</v>
      </c>
      <c r="J5000">
        <v>2023</v>
      </c>
      <c r="K5000">
        <v>10</v>
      </c>
      <c r="L5000" s="12">
        <v>-5.2216925564497334</v>
      </c>
      <c r="M5000" s="1">
        <v>9105766.7953560092</v>
      </c>
      <c r="N5000" s="12">
        <v>-25.089069500986643</v>
      </c>
      <c r="O5000" s="13">
        <v>0.35914465496797776</v>
      </c>
      <c r="P5000" s="12">
        <v>-9.0106052093994613</v>
      </c>
      <c r="Q5000" s="12">
        <v>-14.232297765849195</v>
      </c>
      <c r="R5000" s="2">
        <f>DATE(CURR[[#This Row],[YEAR]],CURR[[#This Row],[MONTH]],1)</f>
        <v>45200</v>
      </c>
      <c r="S5000" t="str">
        <f>IF(AND(CURR[[#This Row],[DATE]]&gt;=DATE(2023,6,1),CURR[[#This Row],[DATE]]&lt;=DATE(2024,5,31)),"Y","N")</f>
        <v>Y</v>
      </c>
    </row>
    <row r="5001" spans="1:19" x14ac:dyDescent="0.25">
      <c r="A5001" t="s">
        <v>95</v>
      </c>
      <c r="B5001" t="s">
        <v>110</v>
      </c>
      <c r="C5001" t="s">
        <v>18</v>
      </c>
      <c r="D5001" s="1">
        <v>9105766.7953560092</v>
      </c>
      <c r="E5001" s="1">
        <v>25677673.996483974</v>
      </c>
      <c r="F5001" s="13">
        <v>0.35461805444694305</v>
      </c>
      <c r="G5001" s="13">
        <v>0</v>
      </c>
      <c r="H5001" t="s">
        <v>21</v>
      </c>
      <c r="I5001" t="s">
        <v>23</v>
      </c>
      <c r="J5001">
        <v>2023</v>
      </c>
      <c r="K5001">
        <v>10</v>
      </c>
      <c r="L5001" s="12">
        <v>-5.0109781534988374</v>
      </c>
      <c r="M5001" s="1">
        <v>9105766.7953560092</v>
      </c>
      <c r="N5001" s="12">
        <v>-25.089069500986643</v>
      </c>
      <c r="O5001" s="13">
        <v>0</v>
      </c>
      <c r="P5001" s="12">
        <v>0</v>
      </c>
      <c r="Q5001" s="12">
        <v>0</v>
      </c>
      <c r="R5001" s="2">
        <f>DATE(CURR[[#This Row],[YEAR]],CURR[[#This Row],[MONTH]],1)</f>
        <v>45200</v>
      </c>
      <c r="S5001" t="str">
        <f>IF(AND(CURR[[#This Row],[DATE]]&gt;=DATE(2023,6,1),CURR[[#This Row],[DATE]]&lt;=DATE(2024,5,31)),"Y","N")</f>
        <v>Y</v>
      </c>
    </row>
    <row r="5002" spans="1:19" x14ac:dyDescent="0.25">
      <c r="A5002" t="s">
        <v>95</v>
      </c>
      <c r="B5002" t="s">
        <v>110</v>
      </c>
      <c r="C5002" t="s">
        <v>18</v>
      </c>
      <c r="D5002" s="1">
        <v>9105766.7953560092</v>
      </c>
      <c r="E5002" s="1">
        <v>25677673.996483974</v>
      </c>
      <c r="F5002" s="13">
        <v>0.35461805444694305</v>
      </c>
      <c r="G5002" s="13">
        <v>0</v>
      </c>
      <c r="H5002" t="s">
        <v>21</v>
      </c>
      <c r="I5002" t="s">
        <v>22</v>
      </c>
      <c r="J5002">
        <v>2023</v>
      </c>
      <c r="K5002">
        <v>10</v>
      </c>
      <c r="L5002" s="12">
        <v>-20.078091347487806</v>
      </c>
      <c r="M5002" s="1">
        <v>9105766.7953560092</v>
      </c>
      <c r="N5002" s="12">
        <v>-25.089069500986643</v>
      </c>
      <c r="O5002" s="13">
        <v>0</v>
      </c>
      <c r="P5002" s="12">
        <v>0</v>
      </c>
      <c r="Q5002" s="12">
        <v>0</v>
      </c>
      <c r="R5002" s="2">
        <f>DATE(CURR[[#This Row],[YEAR]],CURR[[#This Row],[MONTH]],1)</f>
        <v>45200</v>
      </c>
      <c r="S5002" t="str">
        <f>IF(AND(CURR[[#This Row],[DATE]]&gt;=DATE(2023,6,1),CURR[[#This Row],[DATE]]&lt;=DATE(2024,5,31)),"Y","N")</f>
        <v>Y</v>
      </c>
    </row>
    <row r="5003" spans="1:19" x14ac:dyDescent="0.25">
      <c r="A5003" t="s">
        <v>95</v>
      </c>
      <c r="B5003" t="s">
        <v>110</v>
      </c>
      <c r="C5003" t="s">
        <v>18</v>
      </c>
      <c r="D5003" s="1">
        <v>2178137.1664639995</v>
      </c>
      <c r="E5003" s="1">
        <v>7990367.2376050018</v>
      </c>
      <c r="F5003" s="13">
        <v>0</v>
      </c>
      <c r="G5003" s="13">
        <v>0.27259537661961891</v>
      </c>
      <c r="H5003" t="s">
        <v>24</v>
      </c>
      <c r="I5003" t="s">
        <v>17</v>
      </c>
      <c r="J5003">
        <v>2023</v>
      </c>
      <c r="K5003">
        <v>10</v>
      </c>
      <c r="L5003" s="12">
        <v>-4.0193876651528253</v>
      </c>
      <c r="M5003" s="1">
        <v>9105766.7953560092</v>
      </c>
      <c r="N5003" s="12">
        <v>-25.089069500986643</v>
      </c>
      <c r="O5003" s="13">
        <v>0.23920414561625511</v>
      </c>
      <c r="P5003" s="12">
        <v>-6.0014094342903537</v>
      </c>
      <c r="Q5003" s="12">
        <v>-10.020797099443179</v>
      </c>
      <c r="R5003" s="2">
        <f>DATE(CURR[[#This Row],[YEAR]],CURR[[#This Row],[MONTH]],1)</f>
        <v>45200</v>
      </c>
      <c r="S5003" t="str">
        <f>IF(AND(CURR[[#This Row],[DATE]]&gt;=DATE(2023,6,1),CURR[[#This Row],[DATE]]&lt;=DATE(2024,5,31)),"Y","N")</f>
        <v>Y</v>
      </c>
    </row>
    <row r="5004" spans="1:19" x14ac:dyDescent="0.25">
      <c r="A5004" t="s">
        <v>95</v>
      </c>
      <c r="B5004" t="s">
        <v>110</v>
      </c>
      <c r="C5004" t="s">
        <v>18</v>
      </c>
      <c r="D5004" s="1">
        <v>1143436.2386489997</v>
      </c>
      <c r="E5004" s="1">
        <v>7002290.8124830006</v>
      </c>
      <c r="F5004" s="13">
        <v>0</v>
      </c>
      <c r="G5004" s="13">
        <v>0.16329459447908004</v>
      </c>
      <c r="H5004" t="s">
        <v>25</v>
      </c>
      <c r="I5004" t="s">
        <v>17</v>
      </c>
      <c r="J5004">
        <v>2023</v>
      </c>
      <c r="K5004">
        <v>10</v>
      </c>
      <c r="L5004" s="12">
        <v>-4.8587423228811968</v>
      </c>
      <c r="M5004" s="1">
        <v>9105766.7953560092</v>
      </c>
      <c r="N5004" s="12">
        <v>-25.089069500986643</v>
      </c>
      <c r="O5004" s="13">
        <v>0.12557275673171847</v>
      </c>
      <c r="P5004" s="12">
        <v>-3.150503621072573</v>
      </c>
      <c r="Q5004" s="12">
        <v>-8.0092459439537702</v>
      </c>
      <c r="R5004" s="2">
        <f>DATE(CURR[[#This Row],[YEAR]],CURR[[#This Row],[MONTH]],1)</f>
        <v>45200</v>
      </c>
      <c r="S5004" t="str">
        <f>IF(AND(CURR[[#This Row],[DATE]]&gt;=DATE(2023,6,1),CURR[[#This Row],[DATE]]&lt;=DATE(2024,5,31)),"Y","N")</f>
        <v>Y</v>
      </c>
    </row>
    <row r="5005" spans="1:19" x14ac:dyDescent="0.25">
      <c r="A5005" t="s">
        <v>95</v>
      </c>
      <c r="B5005" t="s">
        <v>110</v>
      </c>
      <c r="C5005" t="s">
        <v>18</v>
      </c>
      <c r="D5005" s="1">
        <v>2513905.9163059993</v>
      </c>
      <c r="E5005" s="1">
        <v>3900038.3163579982</v>
      </c>
      <c r="F5005" s="13">
        <v>0</v>
      </c>
      <c r="G5005" s="13">
        <v>0.64458492773311482</v>
      </c>
      <c r="H5005" t="s">
        <v>26</v>
      </c>
      <c r="I5005" t="s">
        <v>17</v>
      </c>
      <c r="J5005">
        <v>2023</v>
      </c>
      <c r="K5005">
        <v>10</v>
      </c>
      <c r="L5005" s="12">
        <v>-17.801258547490871</v>
      </c>
      <c r="M5005" s="1">
        <v>9105766.7953560092</v>
      </c>
      <c r="N5005" s="12">
        <v>-25.089069500986643</v>
      </c>
      <c r="O5005" s="13">
        <v>0.27607844268404774</v>
      </c>
      <c r="P5005" s="12">
        <v>-6.9265512362242312</v>
      </c>
      <c r="Q5005" s="12">
        <v>-24.727809783715102</v>
      </c>
      <c r="R5005" s="2">
        <f>DATE(CURR[[#This Row],[YEAR]],CURR[[#This Row],[MONTH]],1)</f>
        <v>45200</v>
      </c>
      <c r="S5005" t="str">
        <f>IF(AND(CURR[[#This Row],[DATE]]&gt;=DATE(2023,6,1),CURR[[#This Row],[DATE]]&lt;=DATE(2024,5,31)),"Y","N")</f>
        <v>Y</v>
      </c>
    </row>
    <row r="5006" spans="1:19" x14ac:dyDescent="0.25">
      <c r="A5006" t="s">
        <v>95</v>
      </c>
      <c r="B5006" t="s">
        <v>110</v>
      </c>
      <c r="C5006" t="s">
        <v>19</v>
      </c>
      <c r="D5006" s="1">
        <v>45.902028000000001</v>
      </c>
      <c r="E5006" s="1">
        <v>6784977.6300380025</v>
      </c>
      <c r="F5006" s="13">
        <v>0</v>
      </c>
      <c r="G5006" s="13">
        <v>6.7652438228809456E-6</v>
      </c>
      <c r="H5006" t="s">
        <v>16</v>
      </c>
      <c r="I5006" t="s">
        <v>17</v>
      </c>
      <c r="J5006">
        <v>2023</v>
      </c>
      <c r="K5006">
        <v>10</v>
      </c>
      <c r="L5006" s="12">
        <v>-7.3292112648737888E-5</v>
      </c>
      <c r="M5006" s="1">
        <v>6549451.7406940022</v>
      </c>
      <c r="N5006" s="12">
        <v>-18.045668597556627</v>
      </c>
      <c r="O5006" s="13">
        <v>7.0085298460625144E-6</v>
      </c>
      <c r="P5006" s="12">
        <v>-1.2647360695812869E-4</v>
      </c>
      <c r="Q5006" s="12">
        <v>-1.9976571960686658E-4</v>
      </c>
      <c r="R5006" s="2">
        <f>DATE(CURR[[#This Row],[YEAR]],CURR[[#This Row],[MONTH]],1)</f>
        <v>45200</v>
      </c>
      <c r="S5006" t="str">
        <f>IF(AND(CURR[[#This Row],[DATE]]&gt;=DATE(2023,6,1),CURR[[#This Row],[DATE]]&lt;=DATE(2024,5,31)),"Y","N")</f>
        <v>Y</v>
      </c>
    </row>
    <row r="5007" spans="1:19" x14ac:dyDescent="0.25">
      <c r="A5007" t="s">
        <v>95</v>
      </c>
      <c r="B5007" t="s">
        <v>110</v>
      </c>
      <c r="C5007" t="s">
        <v>19</v>
      </c>
      <c r="D5007" s="1">
        <v>6549451.7406940022</v>
      </c>
      <c r="E5007" s="1">
        <v>25677673.996483974</v>
      </c>
      <c r="F5007" s="13">
        <v>0.25506405843421848</v>
      </c>
      <c r="G5007" s="13">
        <v>0</v>
      </c>
      <c r="H5007" t="s">
        <v>21</v>
      </c>
      <c r="I5007" t="s">
        <v>23</v>
      </c>
      <c r="J5007">
        <v>2023</v>
      </c>
      <c r="K5007">
        <v>10</v>
      </c>
      <c r="L5007" s="12">
        <v>-3.6042170118776298</v>
      </c>
      <c r="M5007" s="1">
        <v>6549451.7406940022</v>
      </c>
      <c r="N5007" s="12">
        <v>-18.045668597556627</v>
      </c>
      <c r="O5007" s="13">
        <v>0</v>
      </c>
      <c r="P5007" s="12">
        <v>0</v>
      </c>
      <c r="Q5007" s="12">
        <v>0</v>
      </c>
      <c r="R5007" s="2">
        <f>DATE(CURR[[#This Row],[YEAR]],CURR[[#This Row],[MONTH]],1)</f>
        <v>45200</v>
      </c>
      <c r="S5007" t="str">
        <f>IF(AND(CURR[[#This Row],[DATE]]&gt;=DATE(2023,6,1),CURR[[#This Row],[DATE]]&lt;=DATE(2024,5,31)),"Y","N")</f>
        <v>Y</v>
      </c>
    </row>
    <row r="5008" spans="1:19" x14ac:dyDescent="0.25">
      <c r="A5008" t="s">
        <v>95</v>
      </c>
      <c r="B5008" t="s">
        <v>110</v>
      </c>
      <c r="C5008" t="s">
        <v>19</v>
      </c>
      <c r="D5008" s="1">
        <v>6549451.7406940022</v>
      </c>
      <c r="E5008" s="1">
        <v>25677673.996483974</v>
      </c>
      <c r="F5008" s="13">
        <v>0.25506405843421848</v>
      </c>
      <c r="G5008" s="13">
        <v>0</v>
      </c>
      <c r="H5008" t="s">
        <v>21</v>
      </c>
      <c r="I5008" t="s">
        <v>22</v>
      </c>
      <c r="J5008">
        <v>2023</v>
      </c>
      <c r="K5008">
        <v>10</v>
      </c>
      <c r="L5008" s="12">
        <v>-14.441451585678996</v>
      </c>
      <c r="M5008" s="1">
        <v>6549451.7406940022</v>
      </c>
      <c r="N5008" s="12">
        <v>-18.045668597556627</v>
      </c>
      <c r="O5008" s="13">
        <v>0</v>
      </c>
      <c r="P5008" s="12">
        <v>0</v>
      </c>
      <c r="Q5008" s="12">
        <v>0</v>
      </c>
      <c r="R5008" s="2">
        <f>DATE(CURR[[#This Row],[YEAR]],CURR[[#This Row],[MONTH]],1)</f>
        <v>45200</v>
      </c>
      <c r="S5008" t="str">
        <f>IF(AND(CURR[[#This Row],[DATE]]&gt;=DATE(2023,6,1),CURR[[#This Row],[DATE]]&lt;=DATE(2024,5,31)),"Y","N")</f>
        <v>Y</v>
      </c>
    </row>
    <row r="5009" spans="1:19" x14ac:dyDescent="0.25">
      <c r="A5009" t="s">
        <v>95</v>
      </c>
      <c r="B5009" t="s">
        <v>110</v>
      </c>
      <c r="C5009" t="s">
        <v>19</v>
      </c>
      <c r="D5009" s="1">
        <v>1816522.1215619999</v>
      </c>
      <c r="E5009" s="1">
        <v>7990367.2376050018</v>
      </c>
      <c r="F5009" s="13">
        <v>0</v>
      </c>
      <c r="G5009" s="13">
        <v>0.22733900302015109</v>
      </c>
      <c r="H5009" t="s">
        <v>24</v>
      </c>
      <c r="I5009" t="s">
        <v>17</v>
      </c>
      <c r="J5009">
        <v>2023</v>
      </c>
      <c r="K5009">
        <v>10</v>
      </c>
      <c r="L5009" s="12">
        <v>-3.3520876101373025</v>
      </c>
      <c r="M5009" s="1">
        <v>6549451.7406940022</v>
      </c>
      <c r="N5009" s="12">
        <v>-18.045668597556627</v>
      </c>
      <c r="O5009" s="13">
        <v>0.27735483724161542</v>
      </c>
      <c r="P5009" s="12">
        <v>-5.0050534767914483</v>
      </c>
      <c r="Q5009" s="12">
        <v>-8.3571410869287508</v>
      </c>
      <c r="R5009" s="2">
        <f>DATE(CURR[[#This Row],[YEAR]],CURR[[#This Row],[MONTH]],1)</f>
        <v>45200</v>
      </c>
      <c r="S5009" t="str">
        <f>IF(AND(CURR[[#This Row],[DATE]]&gt;=DATE(2023,6,1),CURR[[#This Row],[DATE]]&lt;=DATE(2024,5,31)),"Y","N")</f>
        <v>Y</v>
      </c>
    </row>
    <row r="5010" spans="1:19" x14ac:dyDescent="0.25">
      <c r="A5010" t="s">
        <v>95</v>
      </c>
      <c r="B5010" t="s">
        <v>110</v>
      </c>
      <c r="C5010" t="s">
        <v>19</v>
      </c>
      <c r="D5010" s="1">
        <v>4401687.2547029974</v>
      </c>
      <c r="E5010" s="1">
        <v>7002290.8124830006</v>
      </c>
      <c r="F5010" s="13">
        <v>0</v>
      </c>
      <c r="G5010" s="13">
        <v>0.62860674778832359</v>
      </c>
      <c r="H5010" t="s">
        <v>25</v>
      </c>
      <c r="I5010" t="s">
        <v>17</v>
      </c>
      <c r="J5010">
        <v>2023</v>
      </c>
      <c r="K5010">
        <v>10</v>
      </c>
      <c r="L5010" s="12">
        <v>-18.703853729335286</v>
      </c>
      <c r="M5010" s="1">
        <v>6549451.7406940022</v>
      </c>
      <c r="N5010" s="12">
        <v>-18.045668597556627</v>
      </c>
      <c r="O5010" s="13">
        <v>0.67206957604615913</v>
      </c>
      <c r="P5010" s="12">
        <v>-12.12794484382937</v>
      </c>
      <c r="Q5010" s="12">
        <v>-30.831798573164654</v>
      </c>
      <c r="R5010" s="2">
        <f>DATE(CURR[[#This Row],[YEAR]],CURR[[#This Row],[MONTH]],1)</f>
        <v>45200</v>
      </c>
      <c r="S5010" t="str">
        <f>IF(AND(CURR[[#This Row],[DATE]]&gt;=DATE(2023,6,1),CURR[[#This Row],[DATE]]&lt;=DATE(2024,5,31)),"Y","N")</f>
        <v>Y</v>
      </c>
    </row>
    <row r="5011" spans="1:19" x14ac:dyDescent="0.25">
      <c r="A5011" t="s">
        <v>95</v>
      </c>
      <c r="B5011" t="s">
        <v>110</v>
      </c>
      <c r="C5011" t="s">
        <v>19</v>
      </c>
      <c r="D5011" s="1">
        <v>331196.4624010002</v>
      </c>
      <c r="E5011" s="1">
        <v>3900038.3163579982</v>
      </c>
      <c r="F5011" s="13">
        <v>0</v>
      </c>
      <c r="G5011" s="13">
        <v>8.4921335519155566E-2</v>
      </c>
      <c r="H5011" t="s">
        <v>26</v>
      </c>
      <c r="I5011" t="s">
        <v>17</v>
      </c>
      <c r="J5011">
        <v>2023</v>
      </c>
      <c r="K5011">
        <v>10</v>
      </c>
      <c r="L5011" s="12">
        <v>-2.3452404558870139</v>
      </c>
      <c r="M5011" s="1">
        <v>6549451.7406940022</v>
      </c>
      <c r="N5011" s="12">
        <v>-18.045668597556627</v>
      </c>
      <c r="O5011" s="13">
        <v>5.0568578182378587E-2</v>
      </c>
      <c r="P5011" s="12">
        <v>-0.91254380332883644</v>
      </c>
      <c r="Q5011" s="12">
        <v>-3.2577842592158506</v>
      </c>
      <c r="R5011" s="2">
        <f>DATE(CURR[[#This Row],[YEAR]],CURR[[#This Row],[MONTH]],1)</f>
        <v>45200</v>
      </c>
      <c r="S5011" t="str">
        <f>IF(AND(CURR[[#This Row],[DATE]]&gt;=DATE(2023,6,1),CURR[[#This Row],[DATE]]&lt;=DATE(2024,5,31)),"Y","N")</f>
        <v>Y</v>
      </c>
    </row>
    <row r="5012" spans="1:19" x14ac:dyDescent="0.25">
      <c r="A5012" t="s">
        <v>95</v>
      </c>
      <c r="B5012" t="s">
        <v>110</v>
      </c>
      <c r="C5012" t="s">
        <v>20</v>
      </c>
      <c r="D5012" s="1">
        <v>2121641.2835680009</v>
      </c>
      <c r="E5012" s="1">
        <v>6784977.6300380025</v>
      </c>
      <c r="F5012" s="13">
        <v>0</v>
      </c>
      <c r="G5012" s="13">
        <v>0.3126968723043701</v>
      </c>
      <c r="H5012" t="s">
        <v>16</v>
      </c>
      <c r="I5012" t="s">
        <v>17</v>
      </c>
      <c r="J5012">
        <v>2023</v>
      </c>
      <c r="K5012">
        <v>10</v>
      </c>
      <c r="L5012" s="12">
        <v>-3.3876405625363386</v>
      </c>
      <c r="M5012" s="1">
        <v>5482149.6588090025</v>
      </c>
      <c r="N5012" s="12">
        <v>-15.104937002649407</v>
      </c>
      <c r="O5012" s="13">
        <v>0.38700900479045436</v>
      </c>
      <c r="P5012" s="12">
        <v>-5.8457466368178554</v>
      </c>
      <c r="Q5012" s="12">
        <v>-9.2333871993541941</v>
      </c>
      <c r="R5012" s="2">
        <f>DATE(CURR[[#This Row],[YEAR]],CURR[[#This Row],[MONTH]],1)</f>
        <v>45200</v>
      </c>
      <c r="S5012" t="str">
        <f>IF(AND(CURR[[#This Row],[DATE]]&gt;=DATE(2023,6,1),CURR[[#This Row],[DATE]]&lt;=DATE(2024,5,31)),"Y","N")</f>
        <v>Y</v>
      </c>
    </row>
    <row r="5013" spans="1:19" x14ac:dyDescent="0.25">
      <c r="A5013" t="s">
        <v>95</v>
      </c>
      <c r="B5013" t="s">
        <v>110</v>
      </c>
      <c r="C5013" t="s">
        <v>20</v>
      </c>
      <c r="D5013" s="1">
        <v>5482149.6588090025</v>
      </c>
      <c r="E5013" s="1">
        <v>25677673.996483974</v>
      </c>
      <c r="F5013" s="13">
        <v>0.21349868603985192</v>
      </c>
      <c r="G5013" s="13">
        <v>0</v>
      </c>
      <c r="H5013" t="s">
        <v>21</v>
      </c>
      <c r="I5013" t="s">
        <v>23</v>
      </c>
      <c r="J5013">
        <v>2023</v>
      </c>
      <c r="K5013">
        <v>10</v>
      </c>
      <c r="L5013" s="12">
        <v>-3.0168719221442553</v>
      </c>
      <c r="M5013" s="1">
        <v>5482149.6588090025</v>
      </c>
      <c r="N5013" s="12">
        <v>-15.104937002649407</v>
      </c>
      <c r="O5013" s="13">
        <v>0</v>
      </c>
      <c r="P5013" s="12">
        <v>0</v>
      </c>
      <c r="Q5013" s="12">
        <v>0</v>
      </c>
      <c r="R5013" s="2">
        <f>DATE(CURR[[#This Row],[YEAR]],CURR[[#This Row],[MONTH]],1)</f>
        <v>45200</v>
      </c>
      <c r="S5013" t="str">
        <f>IF(AND(CURR[[#This Row],[DATE]]&gt;=DATE(2023,6,1),CURR[[#This Row],[DATE]]&lt;=DATE(2024,5,31)),"Y","N")</f>
        <v>Y</v>
      </c>
    </row>
    <row r="5014" spans="1:19" x14ac:dyDescent="0.25">
      <c r="A5014" t="s">
        <v>95</v>
      </c>
      <c r="B5014" t="s">
        <v>110</v>
      </c>
      <c r="C5014" t="s">
        <v>20</v>
      </c>
      <c r="D5014" s="1">
        <v>5482149.6588090025</v>
      </c>
      <c r="E5014" s="1">
        <v>25677673.996483974</v>
      </c>
      <c r="F5014" s="13">
        <v>0.21349868603985192</v>
      </c>
      <c r="G5014" s="13">
        <v>0</v>
      </c>
      <c r="H5014" t="s">
        <v>21</v>
      </c>
      <c r="I5014" t="s">
        <v>22</v>
      </c>
      <c r="J5014">
        <v>2023</v>
      </c>
      <c r="K5014">
        <v>10</v>
      </c>
      <c r="L5014" s="12">
        <v>-12.088065080505151</v>
      </c>
      <c r="M5014" s="1">
        <v>5482149.6588090025</v>
      </c>
      <c r="N5014" s="12">
        <v>-15.104937002649407</v>
      </c>
      <c r="O5014" s="13">
        <v>0</v>
      </c>
      <c r="P5014" s="12">
        <v>0</v>
      </c>
      <c r="Q5014" s="12">
        <v>0</v>
      </c>
      <c r="R5014" s="2">
        <f>DATE(CURR[[#This Row],[YEAR]],CURR[[#This Row],[MONTH]],1)</f>
        <v>45200</v>
      </c>
      <c r="S5014" t="str">
        <f>IF(AND(CURR[[#This Row],[DATE]]&gt;=DATE(2023,6,1),CURR[[#This Row],[DATE]]&lt;=DATE(2024,5,31)),"Y","N")</f>
        <v>Y</v>
      </c>
    </row>
    <row r="5015" spans="1:19" x14ac:dyDescent="0.25">
      <c r="A5015" t="s">
        <v>95</v>
      </c>
      <c r="B5015" t="s">
        <v>110</v>
      </c>
      <c r="C5015" t="s">
        <v>20</v>
      </c>
      <c r="D5015" s="1">
        <v>2213811.4967980017</v>
      </c>
      <c r="E5015" s="1">
        <v>7990367.2376050018</v>
      </c>
      <c r="F5015" s="13">
        <v>0</v>
      </c>
      <c r="G5015" s="13">
        <v>0.2770600437961297</v>
      </c>
      <c r="H5015" t="s">
        <v>24</v>
      </c>
      <c r="I5015" t="s">
        <v>17</v>
      </c>
      <c r="J5015">
        <v>2023</v>
      </c>
      <c r="K5015">
        <v>10</v>
      </c>
      <c r="L5015" s="12">
        <v>-4.0852186722697255</v>
      </c>
      <c r="M5015" s="1">
        <v>5482149.6588090025</v>
      </c>
      <c r="N5015" s="12">
        <v>-15.104937002649407</v>
      </c>
      <c r="O5015" s="13">
        <v>0.40382179155593362</v>
      </c>
      <c r="P5015" s="12">
        <v>-6.0997027217493978</v>
      </c>
      <c r="Q5015" s="12">
        <v>-10.184921394019124</v>
      </c>
      <c r="R5015" s="2">
        <f>DATE(CURR[[#This Row],[YEAR]],CURR[[#This Row],[MONTH]],1)</f>
        <v>45200</v>
      </c>
      <c r="S5015" t="str">
        <f>IF(AND(CURR[[#This Row],[DATE]]&gt;=DATE(2023,6,1),CURR[[#This Row],[DATE]]&lt;=DATE(2024,5,31)),"Y","N")</f>
        <v>Y</v>
      </c>
    </row>
    <row r="5016" spans="1:19" x14ac:dyDescent="0.25">
      <c r="A5016" t="s">
        <v>95</v>
      </c>
      <c r="B5016" t="s">
        <v>110</v>
      </c>
      <c r="C5016" t="s">
        <v>20</v>
      </c>
      <c r="D5016" s="1">
        <v>840710.60022899858</v>
      </c>
      <c r="E5016" s="1">
        <v>7002290.8124830006</v>
      </c>
      <c r="F5016" s="13">
        <v>0</v>
      </c>
      <c r="G5016" s="13">
        <v>0.12006222288429692</v>
      </c>
      <c r="H5016" t="s">
        <v>25</v>
      </c>
      <c r="I5016" t="s">
        <v>17</v>
      </c>
      <c r="J5016">
        <v>2023</v>
      </c>
      <c r="K5016">
        <v>10</v>
      </c>
      <c r="L5016" s="12">
        <v>-3.5723864930621634</v>
      </c>
      <c r="M5016" s="1">
        <v>5482149.6588090025</v>
      </c>
      <c r="N5016" s="12">
        <v>-15.104937002649407</v>
      </c>
      <c r="O5016" s="13">
        <v>0.1533541863232612</v>
      </c>
      <c r="P5016" s="12">
        <v>-2.3164053235054198</v>
      </c>
      <c r="Q5016" s="12">
        <v>-5.8887918165675828</v>
      </c>
      <c r="R5016" s="2">
        <f>DATE(CURR[[#This Row],[YEAR]],CURR[[#This Row],[MONTH]],1)</f>
        <v>45200</v>
      </c>
      <c r="S5016" t="str">
        <f>IF(AND(CURR[[#This Row],[DATE]]&gt;=DATE(2023,6,1),CURR[[#This Row],[DATE]]&lt;=DATE(2024,5,31)),"Y","N")</f>
        <v>Y</v>
      </c>
    </row>
    <row r="5017" spans="1:19" x14ac:dyDescent="0.25">
      <c r="A5017" t="s">
        <v>95</v>
      </c>
      <c r="B5017" t="s">
        <v>110</v>
      </c>
      <c r="C5017" t="s">
        <v>20</v>
      </c>
      <c r="D5017" s="1">
        <v>305986.27821399993</v>
      </c>
      <c r="E5017" s="1">
        <v>3900038.3163579982</v>
      </c>
      <c r="F5017" s="13">
        <v>0</v>
      </c>
      <c r="G5017" s="13">
        <v>7.8457249235371965E-2</v>
      </c>
      <c r="H5017" t="s">
        <v>26</v>
      </c>
      <c r="I5017" t="s">
        <v>17</v>
      </c>
      <c r="J5017">
        <v>2023</v>
      </c>
      <c r="K5017">
        <v>10</v>
      </c>
      <c r="L5017" s="12">
        <v>-2.1667242258913837</v>
      </c>
      <c r="M5017" s="1">
        <v>5482149.6588090025</v>
      </c>
      <c r="N5017" s="12">
        <v>-15.104937002649407</v>
      </c>
      <c r="O5017" s="13">
        <v>5.5815017330350568E-2</v>
      </c>
      <c r="P5017" s="12">
        <v>-0.84308232057673027</v>
      </c>
      <c r="Q5017" s="12">
        <v>-3.0098065464681141</v>
      </c>
      <c r="R5017" s="2">
        <f>DATE(CURR[[#This Row],[YEAR]],CURR[[#This Row],[MONTH]],1)</f>
        <v>45200</v>
      </c>
      <c r="S5017" t="str">
        <f>IF(AND(CURR[[#This Row],[DATE]]&gt;=DATE(2023,6,1),CURR[[#This Row],[DATE]]&lt;=DATE(2024,5,31)),"Y","N")</f>
        <v>Y</v>
      </c>
    </row>
    <row r="5018" spans="1:19" x14ac:dyDescent="0.25">
      <c r="A5018" t="s">
        <v>95</v>
      </c>
      <c r="B5018" t="s">
        <v>111</v>
      </c>
      <c r="C5018" t="s">
        <v>15</v>
      </c>
      <c r="D5018" s="1">
        <v>289050.62574500003</v>
      </c>
      <c r="E5018" s="1">
        <v>1401011.0307560004</v>
      </c>
      <c r="F5018" s="13">
        <v>0</v>
      </c>
      <c r="G5018" s="13">
        <v>0.20631573870551556</v>
      </c>
      <c r="H5018" t="s">
        <v>16</v>
      </c>
      <c r="I5018" t="s">
        <v>17</v>
      </c>
      <c r="J5018">
        <v>2023</v>
      </c>
      <c r="K5018">
        <v>10</v>
      </c>
      <c r="L5018" s="12">
        <v>-2.2351472849019771</v>
      </c>
      <c r="M5018" s="1">
        <v>942783.8719309998</v>
      </c>
      <c r="N5018" s="12">
        <v>-12.419193061097399</v>
      </c>
      <c r="O5018" s="13">
        <v>0.30659267129057866</v>
      </c>
      <c r="P5018" s="12">
        <v>-3.8076335758752702</v>
      </c>
      <c r="Q5018" s="12">
        <v>-6.0427808607772473</v>
      </c>
      <c r="R5018" s="2">
        <f>DATE(CURR[[#This Row],[YEAR]],CURR[[#This Row],[MONTH]],1)</f>
        <v>45200</v>
      </c>
      <c r="S5018" t="str">
        <f>IF(AND(CURR[[#This Row],[DATE]]&gt;=DATE(2023,6,1),CURR[[#This Row],[DATE]]&lt;=DATE(2024,5,31)),"Y","N")</f>
        <v>Y</v>
      </c>
    </row>
    <row r="5019" spans="1:19" x14ac:dyDescent="0.25">
      <c r="A5019" t="s">
        <v>95</v>
      </c>
      <c r="B5019" t="s">
        <v>111</v>
      </c>
      <c r="C5019" t="s">
        <v>15</v>
      </c>
      <c r="D5019" s="1">
        <v>942783.8719309998</v>
      </c>
      <c r="E5019" s="1">
        <v>5370843.2544359984</v>
      </c>
      <c r="F5019" s="13">
        <v>0.17553740209273772</v>
      </c>
      <c r="G5019" s="13">
        <v>0</v>
      </c>
      <c r="H5019" t="s">
        <v>21</v>
      </c>
      <c r="I5019" t="s">
        <v>23</v>
      </c>
      <c r="J5019">
        <v>2023</v>
      </c>
      <c r="K5019">
        <v>10</v>
      </c>
      <c r="L5019" s="12">
        <v>-2.480454889361126</v>
      </c>
      <c r="M5019" s="1">
        <v>942783.8719309998</v>
      </c>
      <c r="N5019" s="12">
        <v>-12.419193061097399</v>
      </c>
      <c r="O5019" s="13">
        <v>0</v>
      </c>
      <c r="P5019" s="12">
        <v>0</v>
      </c>
      <c r="Q5019" s="12">
        <v>0</v>
      </c>
      <c r="R5019" s="2">
        <f>DATE(CURR[[#This Row],[YEAR]],CURR[[#This Row],[MONTH]],1)</f>
        <v>45200</v>
      </c>
      <c r="S5019" t="str">
        <f>IF(AND(CURR[[#This Row],[DATE]]&gt;=DATE(2023,6,1),CURR[[#This Row],[DATE]]&lt;=DATE(2024,5,31)),"Y","N")</f>
        <v>Y</v>
      </c>
    </row>
    <row r="5020" spans="1:19" x14ac:dyDescent="0.25">
      <c r="A5020" t="s">
        <v>95</v>
      </c>
      <c r="B5020" t="s">
        <v>111</v>
      </c>
      <c r="C5020" t="s">
        <v>15</v>
      </c>
      <c r="D5020" s="1">
        <v>942783.8719309998</v>
      </c>
      <c r="E5020" s="1">
        <v>5370843.2544359984</v>
      </c>
      <c r="F5020" s="13">
        <v>0.17553740209273772</v>
      </c>
      <c r="G5020" s="13">
        <v>0</v>
      </c>
      <c r="H5020" t="s">
        <v>21</v>
      </c>
      <c r="I5020" t="s">
        <v>22</v>
      </c>
      <c r="J5020">
        <v>2023</v>
      </c>
      <c r="K5020">
        <v>10</v>
      </c>
      <c r="L5020" s="12">
        <v>-9.9387381717362739</v>
      </c>
      <c r="M5020" s="1">
        <v>942783.8719309998</v>
      </c>
      <c r="N5020" s="12">
        <v>-12.419193061097399</v>
      </c>
      <c r="O5020" s="13">
        <v>0</v>
      </c>
      <c r="P5020" s="12">
        <v>0</v>
      </c>
      <c r="Q5020" s="12">
        <v>0</v>
      </c>
      <c r="R5020" s="2">
        <f>DATE(CURR[[#This Row],[YEAR]],CURR[[#This Row],[MONTH]],1)</f>
        <v>45200</v>
      </c>
      <c r="S5020" t="str">
        <f>IF(AND(CURR[[#This Row],[DATE]]&gt;=DATE(2023,6,1),CURR[[#This Row],[DATE]]&lt;=DATE(2024,5,31)),"Y","N")</f>
        <v>Y</v>
      </c>
    </row>
    <row r="5021" spans="1:19" x14ac:dyDescent="0.25">
      <c r="A5021" t="s">
        <v>95</v>
      </c>
      <c r="B5021" t="s">
        <v>111</v>
      </c>
      <c r="C5021" t="s">
        <v>15</v>
      </c>
      <c r="D5021" s="1">
        <v>382314.68256800016</v>
      </c>
      <c r="E5021" s="1">
        <v>1748204.473889</v>
      </c>
      <c r="F5021" s="13">
        <v>0</v>
      </c>
      <c r="G5021" s="13">
        <v>0.21868991200869947</v>
      </c>
      <c r="H5021" t="s">
        <v>24</v>
      </c>
      <c r="I5021" t="s">
        <v>17</v>
      </c>
      <c r="J5021">
        <v>2023</v>
      </c>
      <c r="K5021">
        <v>10</v>
      </c>
      <c r="L5021" s="12">
        <v>-3.2245577519375326</v>
      </c>
      <c r="M5021" s="1">
        <v>942783.8719309998</v>
      </c>
      <c r="N5021" s="12">
        <v>-12.419193061097399</v>
      </c>
      <c r="O5021" s="13">
        <v>0.4055167827435861</v>
      </c>
      <c r="P5021" s="12">
        <v>-5.0361912144076859</v>
      </c>
      <c r="Q5021" s="12">
        <v>-8.2607489663452185</v>
      </c>
      <c r="R5021" s="2">
        <f>DATE(CURR[[#This Row],[YEAR]],CURR[[#This Row],[MONTH]],1)</f>
        <v>45200</v>
      </c>
      <c r="S5021" t="str">
        <f>IF(AND(CURR[[#This Row],[DATE]]&gt;=DATE(2023,6,1),CURR[[#This Row],[DATE]]&lt;=DATE(2024,5,31)),"Y","N")</f>
        <v>Y</v>
      </c>
    </row>
    <row r="5022" spans="1:19" x14ac:dyDescent="0.25">
      <c r="A5022" t="s">
        <v>95</v>
      </c>
      <c r="B5022" t="s">
        <v>111</v>
      </c>
      <c r="C5022" t="s">
        <v>15</v>
      </c>
      <c r="D5022" s="1">
        <v>130308.107541</v>
      </c>
      <c r="E5022" s="1">
        <v>1502766.000484</v>
      </c>
      <c r="F5022" s="13">
        <v>0</v>
      </c>
      <c r="G5022" s="13">
        <v>8.6712174416397045E-2</v>
      </c>
      <c r="H5022" t="s">
        <v>25</v>
      </c>
      <c r="I5022" t="s">
        <v>17</v>
      </c>
      <c r="J5022">
        <v>2023</v>
      </c>
      <c r="K5022">
        <v>10</v>
      </c>
      <c r="L5022" s="12">
        <v>-2.5800738419420215</v>
      </c>
      <c r="M5022" s="1">
        <v>942783.8719309998</v>
      </c>
      <c r="N5022" s="12">
        <v>-12.419193061097399</v>
      </c>
      <c r="O5022" s="13">
        <v>0.13821630961304454</v>
      </c>
      <c r="P5022" s="12">
        <v>-1.7165350332768126</v>
      </c>
      <c r="Q5022" s="12">
        <v>-4.2966088752188343</v>
      </c>
      <c r="R5022" s="2">
        <f>DATE(CURR[[#This Row],[YEAR]],CURR[[#This Row],[MONTH]],1)</f>
        <v>45200</v>
      </c>
      <c r="S5022" t="str">
        <f>IF(AND(CURR[[#This Row],[DATE]]&gt;=DATE(2023,6,1),CURR[[#This Row],[DATE]]&lt;=DATE(2024,5,31)),"Y","N")</f>
        <v>Y</v>
      </c>
    </row>
    <row r="5023" spans="1:19" x14ac:dyDescent="0.25">
      <c r="A5023" t="s">
        <v>95</v>
      </c>
      <c r="B5023" t="s">
        <v>111</v>
      </c>
      <c r="C5023" t="s">
        <v>15</v>
      </c>
      <c r="D5023" s="1">
        <v>141110.45607700001</v>
      </c>
      <c r="E5023" s="1">
        <v>718861.74930699985</v>
      </c>
      <c r="F5023" s="13">
        <v>0</v>
      </c>
      <c r="G5023" s="13">
        <v>0.19629707132565324</v>
      </c>
      <c r="H5023" t="s">
        <v>26</v>
      </c>
      <c r="I5023" t="s">
        <v>17</v>
      </c>
      <c r="J5023">
        <v>2023</v>
      </c>
      <c r="K5023">
        <v>10</v>
      </c>
      <c r="L5023" s="12">
        <v>-5.4210620950634629</v>
      </c>
      <c r="M5023" s="1">
        <v>942783.8719309998</v>
      </c>
      <c r="N5023" s="12">
        <v>-12.419193061097399</v>
      </c>
      <c r="O5023" s="13">
        <v>0.14967423635279112</v>
      </c>
      <c r="P5023" s="12">
        <v>-1.8588332375376355</v>
      </c>
      <c r="Q5023" s="12">
        <v>-7.2798953326010984</v>
      </c>
      <c r="R5023" s="2">
        <f>DATE(CURR[[#This Row],[YEAR]],CURR[[#This Row],[MONTH]],1)</f>
        <v>45200</v>
      </c>
      <c r="S5023" t="str">
        <f>IF(AND(CURR[[#This Row],[DATE]]&gt;=DATE(2023,6,1),CURR[[#This Row],[DATE]]&lt;=DATE(2024,5,31)),"Y","N")</f>
        <v>Y</v>
      </c>
    </row>
    <row r="5024" spans="1:19" x14ac:dyDescent="0.25">
      <c r="A5024" t="s">
        <v>95</v>
      </c>
      <c r="B5024" t="s">
        <v>111</v>
      </c>
      <c r="C5024" t="s">
        <v>18</v>
      </c>
      <c r="D5024" s="1">
        <v>598610.16177300003</v>
      </c>
      <c r="E5024" s="1">
        <v>1401011.0307560004</v>
      </c>
      <c r="F5024" s="13">
        <v>0</v>
      </c>
      <c r="G5024" s="13">
        <v>0.42727012752353821</v>
      </c>
      <c r="H5024" t="s">
        <v>16</v>
      </c>
      <c r="I5024" t="s">
        <v>17</v>
      </c>
      <c r="J5024">
        <v>2023</v>
      </c>
      <c r="K5024">
        <v>10</v>
      </c>
      <c r="L5024" s="12">
        <v>-4.6288842113838546</v>
      </c>
      <c r="M5024" s="1">
        <v>1659593.1696800005</v>
      </c>
      <c r="N5024" s="12">
        <v>-21.861646757829725</v>
      </c>
      <c r="O5024" s="13">
        <v>0.36069693025334809</v>
      </c>
      <c r="P5024" s="12">
        <v>-7.8854288758322415</v>
      </c>
      <c r="Q5024" s="12">
        <v>-12.514313087216095</v>
      </c>
      <c r="R5024" s="2">
        <f>DATE(CURR[[#This Row],[YEAR]],CURR[[#This Row],[MONTH]],1)</f>
        <v>45200</v>
      </c>
      <c r="S5024" t="str">
        <f>IF(AND(CURR[[#This Row],[DATE]]&gt;=DATE(2023,6,1),CURR[[#This Row],[DATE]]&lt;=DATE(2024,5,31)),"Y","N")</f>
        <v>Y</v>
      </c>
    </row>
    <row r="5025" spans="1:19" x14ac:dyDescent="0.25">
      <c r="A5025" t="s">
        <v>95</v>
      </c>
      <c r="B5025" t="s">
        <v>111</v>
      </c>
      <c r="C5025" t="s">
        <v>18</v>
      </c>
      <c r="D5025" s="1">
        <v>1659593.1696800005</v>
      </c>
      <c r="E5025" s="1">
        <v>5370843.2544359984</v>
      </c>
      <c r="F5025" s="13">
        <v>0.30900048485110315</v>
      </c>
      <c r="G5025" s="13">
        <v>0</v>
      </c>
      <c r="H5025" t="s">
        <v>21</v>
      </c>
      <c r="I5025" t="s">
        <v>23</v>
      </c>
      <c r="J5025">
        <v>2023</v>
      </c>
      <c r="K5025">
        <v>10</v>
      </c>
      <c r="L5025" s="12">
        <v>-4.3663729457437785</v>
      </c>
      <c r="M5025" s="1">
        <v>1659593.1696800005</v>
      </c>
      <c r="N5025" s="12">
        <v>-21.861646757829725</v>
      </c>
      <c r="O5025" s="13">
        <v>0</v>
      </c>
      <c r="P5025" s="12">
        <v>0</v>
      </c>
      <c r="Q5025" s="12">
        <v>0</v>
      </c>
      <c r="R5025" s="2">
        <f>DATE(CURR[[#This Row],[YEAR]],CURR[[#This Row],[MONTH]],1)</f>
        <v>45200</v>
      </c>
      <c r="S5025" t="str">
        <f>IF(AND(CURR[[#This Row],[DATE]]&gt;=DATE(2023,6,1),CURR[[#This Row],[DATE]]&lt;=DATE(2024,5,31)),"Y","N")</f>
        <v>Y</v>
      </c>
    </row>
    <row r="5026" spans="1:19" x14ac:dyDescent="0.25">
      <c r="A5026" t="s">
        <v>95</v>
      </c>
      <c r="B5026" t="s">
        <v>111</v>
      </c>
      <c r="C5026" t="s">
        <v>18</v>
      </c>
      <c r="D5026" s="1">
        <v>1659593.1696800005</v>
      </c>
      <c r="E5026" s="1">
        <v>5370843.2544359984</v>
      </c>
      <c r="F5026" s="13">
        <v>0.30900048485110315</v>
      </c>
      <c r="G5026" s="13">
        <v>0</v>
      </c>
      <c r="H5026" t="s">
        <v>21</v>
      </c>
      <c r="I5026" t="s">
        <v>22</v>
      </c>
      <c r="J5026">
        <v>2023</v>
      </c>
      <c r="K5026">
        <v>10</v>
      </c>
      <c r="L5026" s="12">
        <v>-17.495273812085944</v>
      </c>
      <c r="M5026" s="1">
        <v>1659593.1696800005</v>
      </c>
      <c r="N5026" s="12">
        <v>-21.861646757829725</v>
      </c>
      <c r="O5026" s="13">
        <v>0</v>
      </c>
      <c r="P5026" s="12">
        <v>0</v>
      </c>
      <c r="Q5026" s="12">
        <v>0</v>
      </c>
      <c r="R5026" s="2">
        <f>DATE(CURR[[#This Row],[YEAR]],CURR[[#This Row],[MONTH]],1)</f>
        <v>45200</v>
      </c>
      <c r="S5026" t="str">
        <f>IF(AND(CURR[[#This Row],[DATE]]&gt;=DATE(2023,6,1),CURR[[#This Row],[DATE]]&lt;=DATE(2024,5,31)),"Y","N")</f>
        <v>Y</v>
      </c>
    </row>
    <row r="5027" spans="1:19" x14ac:dyDescent="0.25">
      <c r="A5027" t="s">
        <v>95</v>
      </c>
      <c r="B5027" t="s">
        <v>111</v>
      </c>
      <c r="C5027" t="s">
        <v>18</v>
      </c>
      <c r="D5027" s="1">
        <v>411438.73249299999</v>
      </c>
      <c r="E5027" s="1">
        <v>1748204.473889</v>
      </c>
      <c r="F5027" s="13">
        <v>0</v>
      </c>
      <c r="G5027" s="13">
        <v>0.23534931905175055</v>
      </c>
      <c r="H5027" t="s">
        <v>24</v>
      </c>
      <c r="I5027" t="s">
        <v>17</v>
      </c>
      <c r="J5027">
        <v>2023</v>
      </c>
      <c r="K5027">
        <v>10</v>
      </c>
      <c r="L5027" s="12">
        <v>-3.4701988042839078</v>
      </c>
      <c r="M5027" s="1">
        <v>1659593.1696800005</v>
      </c>
      <c r="N5027" s="12">
        <v>-21.861646757829725</v>
      </c>
      <c r="O5027" s="13">
        <v>0.2479154168682996</v>
      </c>
      <c r="P5027" s="12">
        <v>-5.4198392693948669</v>
      </c>
      <c r="Q5027" s="12">
        <v>-8.8900380736787739</v>
      </c>
      <c r="R5027" s="2">
        <f>DATE(CURR[[#This Row],[YEAR]],CURR[[#This Row],[MONTH]],1)</f>
        <v>45200</v>
      </c>
      <c r="S5027" t="str">
        <f>IF(AND(CURR[[#This Row],[DATE]]&gt;=DATE(2023,6,1),CURR[[#This Row],[DATE]]&lt;=DATE(2024,5,31)),"Y","N")</f>
        <v>Y</v>
      </c>
    </row>
    <row r="5028" spans="1:19" x14ac:dyDescent="0.25">
      <c r="A5028" t="s">
        <v>95</v>
      </c>
      <c r="B5028" t="s">
        <v>111</v>
      </c>
      <c r="C5028" t="s">
        <v>18</v>
      </c>
      <c r="D5028" s="1">
        <v>206337.25422300005</v>
      </c>
      <c r="E5028" s="1">
        <v>1502766.000484</v>
      </c>
      <c r="F5028" s="13">
        <v>0</v>
      </c>
      <c r="G5028" s="13">
        <v>0.13730497905631645</v>
      </c>
      <c r="H5028" t="s">
        <v>25</v>
      </c>
      <c r="I5028" t="s">
        <v>17</v>
      </c>
      <c r="J5028">
        <v>2023</v>
      </c>
      <c r="K5028">
        <v>10</v>
      </c>
      <c r="L5028" s="12">
        <v>-4.085435375319225</v>
      </c>
      <c r="M5028" s="1">
        <v>1659593.1696800005</v>
      </c>
      <c r="N5028" s="12">
        <v>-21.861646757829725</v>
      </c>
      <c r="O5028" s="13">
        <v>0.12433002135263403</v>
      </c>
      <c r="P5028" s="12">
        <v>-2.7180590082047122</v>
      </c>
      <c r="Q5028" s="12">
        <v>-6.8034943835239368</v>
      </c>
      <c r="R5028" s="2">
        <f>DATE(CURR[[#This Row],[YEAR]],CURR[[#This Row],[MONTH]],1)</f>
        <v>45200</v>
      </c>
      <c r="S5028" t="str">
        <f>IF(AND(CURR[[#This Row],[DATE]]&gt;=DATE(2023,6,1),CURR[[#This Row],[DATE]]&lt;=DATE(2024,5,31)),"Y","N")</f>
        <v>Y</v>
      </c>
    </row>
    <row r="5029" spans="1:19" x14ac:dyDescent="0.25">
      <c r="A5029" t="s">
        <v>95</v>
      </c>
      <c r="B5029" t="s">
        <v>111</v>
      </c>
      <c r="C5029" t="s">
        <v>18</v>
      </c>
      <c r="D5029" s="1">
        <v>443207.02119100018</v>
      </c>
      <c r="E5029" s="1">
        <v>718861.74930699985</v>
      </c>
      <c r="F5029" s="13">
        <v>0</v>
      </c>
      <c r="G5029" s="13">
        <v>0.61653999759795597</v>
      </c>
      <c r="H5029" t="s">
        <v>26</v>
      </c>
      <c r="I5029" t="s">
        <v>17</v>
      </c>
      <c r="J5029">
        <v>2023</v>
      </c>
      <c r="K5029">
        <v>10</v>
      </c>
      <c r="L5029" s="12">
        <v>-17.026752301994257</v>
      </c>
      <c r="M5029" s="1">
        <v>1659593.1696800005</v>
      </c>
      <c r="N5029" s="12">
        <v>-21.861646757829725</v>
      </c>
      <c r="O5029" s="13">
        <v>0.26705763152571815</v>
      </c>
      <c r="P5029" s="12">
        <v>-5.8383196043979018</v>
      </c>
      <c r="Q5029" s="12">
        <v>-22.86507190639216</v>
      </c>
      <c r="R5029" s="2">
        <f>DATE(CURR[[#This Row],[YEAR]],CURR[[#This Row],[MONTH]],1)</f>
        <v>45200</v>
      </c>
      <c r="S5029" t="str">
        <f>IF(AND(CURR[[#This Row],[DATE]]&gt;=DATE(2023,6,1),CURR[[#This Row],[DATE]]&lt;=DATE(2024,5,31)),"Y","N")</f>
        <v>Y</v>
      </c>
    </row>
    <row r="5030" spans="1:19" x14ac:dyDescent="0.25">
      <c r="A5030" t="s">
        <v>95</v>
      </c>
      <c r="B5030" t="s">
        <v>111</v>
      </c>
      <c r="C5030" t="s">
        <v>19</v>
      </c>
      <c r="D5030" s="1">
        <v>5.0758390000000002</v>
      </c>
      <c r="E5030" s="1">
        <v>1401011.0307560004</v>
      </c>
      <c r="F5030" s="13">
        <v>0</v>
      </c>
      <c r="G5030" s="13">
        <v>3.6229828949034206E-6</v>
      </c>
      <c r="H5030" t="s">
        <v>16</v>
      </c>
      <c r="I5030" t="s">
        <v>17</v>
      </c>
      <c r="J5030">
        <v>2023</v>
      </c>
      <c r="K5030">
        <v>10</v>
      </c>
      <c r="L5030" s="12">
        <v>-3.9250037014133036E-5</v>
      </c>
      <c r="M5030" s="1">
        <v>1432166.1292299996</v>
      </c>
      <c r="N5030" s="12">
        <v>-18.865774207658138</v>
      </c>
      <c r="O5030" s="13">
        <v>3.5441691409983365E-6</v>
      </c>
      <c r="P5030" s="12">
        <v>-6.6863494767824313E-5</v>
      </c>
      <c r="Q5030" s="12">
        <v>-1.0611353178195736E-4</v>
      </c>
      <c r="R5030" s="2">
        <f>DATE(CURR[[#This Row],[YEAR]],CURR[[#This Row],[MONTH]],1)</f>
        <v>45200</v>
      </c>
      <c r="S5030" t="str">
        <f>IF(AND(CURR[[#This Row],[DATE]]&gt;=DATE(2023,6,1),CURR[[#This Row],[DATE]]&lt;=DATE(2024,5,31)),"Y","N")</f>
        <v>Y</v>
      </c>
    </row>
    <row r="5031" spans="1:19" x14ac:dyDescent="0.25">
      <c r="A5031" t="s">
        <v>95</v>
      </c>
      <c r="B5031" t="s">
        <v>111</v>
      </c>
      <c r="C5031" t="s">
        <v>19</v>
      </c>
      <c r="D5031" s="1">
        <v>1432166.1292299996</v>
      </c>
      <c r="E5031" s="1">
        <v>5370843.2544359984</v>
      </c>
      <c r="F5031" s="13">
        <v>0.26665573009361521</v>
      </c>
      <c r="G5031" s="13">
        <v>0</v>
      </c>
      <c r="H5031" t="s">
        <v>21</v>
      </c>
      <c r="I5031" t="s">
        <v>23</v>
      </c>
      <c r="J5031">
        <v>2023</v>
      </c>
      <c r="K5031">
        <v>10</v>
      </c>
      <c r="L5031" s="12">
        <v>-3.7680146886156574</v>
      </c>
      <c r="M5031" s="1">
        <v>1432166.1292299996</v>
      </c>
      <c r="N5031" s="12">
        <v>-18.865774207658138</v>
      </c>
      <c r="O5031" s="13">
        <v>0</v>
      </c>
      <c r="P5031" s="12">
        <v>0</v>
      </c>
      <c r="Q5031" s="12">
        <v>0</v>
      </c>
      <c r="R5031" s="2">
        <f>DATE(CURR[[#This Row],[YEAR]],CURR[[#This Row],[MONTH]],1)</f>
        <v>45200</v>
      </c>
      <c r="S5031" t="str">
        <f>IF(AND(CURR[[#This Row],[DATE]]&gt;=DATE(2023,6,1),CURR[[#This Row],[DATE]]&lt;=DATE(2024,5,31)),"Y","N")</f>
        <v>Y</v>
      </c>
    </row>
    <row r="5032" spans="1:19" x14ac:dyDescent="0.25">
      <c r="A5032" t="s">
        <v>95</v>
      </c>
      <c r="B5032" t="s">
        <v>111</v>
      </c>
      <c r="C5032" t="s">
        <v>19</v>
      </c>
      <c r="D5032" s="1">
        <v>1432166.1292299996</v>
      </c>
      <c r="E5032" s="1">
        <v>5370843.2544359984</v>
      </c>
      <c r="F5032" s="13">
        <v>0.26665573009361521</v>
      </c>
      <c r="G5032" s="13">
        <v>0</v>
      </c>
      <c r="H5032" t="s">
        <v>21</v>
      </c>
      <c r="I5032" t="s">
        <v>22</v>
      </c>
      <c r="J5032">
        <v>2023</v>
      </c>
      <c r="K5032">
        <v>10</v>
      </c>
      <c r="L5032" s="12">
        <v>-15.09775951904248</v>
      </c>
      <c r="M5032" s="1">
        <v>1432166.1292299996</v>
      </c>
      <c r="N5032" s="12">
        <v>-18.865774207658138</v>
      </c>
      <c r="O5032" s="13">
        <v>0</v>
      </c>
      <c r="P5032" s="12">
        <v>0</v>
      </c>
      <c r="Q5032" s="12">
        <v>0</v>
      </c>
      <c r="R5032" s="2">
        <f>DATE(CURR[[#This Row],[YEAR]],CURR[[#This Row],[MONTH]],1)</f>
        <v>45200</v>
      </c>
      <c r="S5032" t="str">
        <f>IF(AND(CURR[[#This Row],[DATE]]&gt;=DATE(2023,6,1),CURR[[#This Row],[DATE]]&lt;=DATE(2024,5,31)),"Y","N")</f>
        <v>Y</v>
      </c>
    </row>
    <row r="5033" spans="1:19" x14ac:dyDescent="0.25">
      <c r="A5033" t="s">
        <v>95</v>
      </c>
      <c r="B5033" t="s">
        <v>111</v>
      </c>
      <c r="C5033" t="s">
        <v>19</v>
      </c>
      <c r="D5033" s="1">
        <v>405315.06050899997</v>
      </c>
      <c r="E5033" s="1">
        <v>1748204.473889</v>
      </c>
      <c r="F5033" s="13">
        <v>0</v>
      </c>
      <c r="G5033" s="13">
        <v>0.23184648395696475</v>
      </c>
      <c r="H5033" t="s">
        <v>24</v>
      </c>
      <c r="I5033" t="s">
        <v>17</v>
      </c>
      <c r="J5033">
        <v>2023</v>
      </c>
      <c r="K5033">
        <v>10</v>
      </c>
      <c r="L5033" s="12">
        <v>-3.4185499012553988</v>
      </c>
      <c r="M5033" s="1">
        <v>1432166.1292299996</v>
      </c>
      <c r="N5033" s="12">
        <v>-18.865774207658138</v>
      </c>
      <c r="O5033" s="13">
        <v>0.28300841099133978</v>
      </c>
      <c r="P5033" s="12">
        <v>-5.3391727806307321</v>
      </c>
      <c r="Q5033" s="12">
        <v>-8.7577226818861309</v>
      </c>
      <c r="R5033" s="2">
        <f>DATE(CURR[[#This Row],[YEAR]],CURR[[#This Row],[MONTH]],1)</f>
        <v>45200</v>
      </c>
      <c r="S5033" t="str">
        <f>IF(AND(CURR[[#This Row],[DATE]]&gt;=DATE(2023,6,1),CURR[[#This Row],[DATE]]&lt;=DATE(2024,5,31)),"Y","N")</f>
        <v>Y</v>
      </c>
    </row>
    <row r="5034" spans="1:19" x14ac:dyDescent="0.25">
      <c r="A5034" t="s">
        <v>95</v>
      </c>
      <c r="B5034" t="s">
        <v>111</v>
      </c>
      <c r="C5034" t="s">
        <v>19</v>
      </c>
      <c r="D5034" s="1">
        <v>963115.53866200021</v>
      </c>
      <c r="E5034" s="1">
        <v>1502766.000484</v>
      </c>
      <c r="F5034" s="13">
        <v>0</v>
      </c>
      <c r="G5034" s="13">
        <v>0.64089521479179512</v>
      </c>
      <c r="H5034" t="s">
        <v>25</v>
      </c>
      <c r="I5034" t="s">
        <v>17</v>
      </c>
      <c r="J5034">
        <v>2023</v>
      </c>
      <c r="K5034">
        <v>10</v>
      </c>
      <c r="L5034" s="12">
        <v>-19.069490417454471</v>
      </c>
      <c r="M5034" s="1">
        <v>1432166.1292299996</v>
      </c>
      <c r="N5034" s="12">
        <v>-18.865774207658138</v>
      </c>
      <c r="O5034" s="13">
        <v>0.67248870016205231</v>
      </c>
      <c r="P5034" s="12">
        <v>-12.687019974458794</v>
      </c>
      <c r="Q5034" s="12">
        <v>-31.756510391913267</v>
      </c>
      <c r="R5034" s="2">
        <f>DATE(CURR[[#This Row],[YEAR]],CURR[[#This Row],[MONTH]],1)</f>
        <v>45200</v>
      </c>
      <c r="S5034" t="str">
        <f>IF(AND(CURR[[#This Row],[DATE]]&gt;=DATE(2023,6,1),CURR[[#This Row],[DATE]]&lt;=DATE(2024,5,31)),"Y","N")</f>
        <v>Y</v>
      </c>
    </row>
    <row r="5035" spans="1:19" x14ac:dyDescent="0.25">
      <c r="A5035" t="s">
        <v>95</v>
      </c>
      <c r="B5035" t="s">
        <v>111</v>
      </c>
      <c r="C5035" t="s">
        <v>19</v>
      </c>
      <c r="D5035" s="1">
        <v>63730.454220000007</v>
      </c>
      <c r="E5035" s="1">
        <v>718861.74930699985</v>
      </c>
      <c r="F5035" s="13">
        <v>0</v>
      </c>
      <c r="G5035" s="13">
        <v>8.8654674256124638E-2</v>
      </c>
      <c r="H5035" t="s">
        <v>26</v>
      </c>
      <c r="I5035" t="s">
        <v>17</v>
      </c>
      <c r="J5035">
        <v>2023</v>
      </c>
      <c r="K5035">
        <v>10</v>
      </c>
      <c r="L5035" s="12">
        <v>-2.4483426620398485</v>
      </c>
      <c r="M5035" s="1">
        <v>1432166.1292299996</v>
      </c>
      <c r="N5035" s="12">
        <v>-18.865774207658138</v>
      </c>
      <c r="O5035" s="13">
        <v>4.4499344677467356E-2</v>
      </c>
      <c r="P5035" s="12">
        <v>-0.83951458907385312</v>
      </c>
      <c r="Q5035" s="12">
        <v>-3.2878572511137016</v>
      </c>
      <c r="R5035" s="2">
        <f>DATE(CURR[[#This Row],[YEAR]],CURR[[#This Row],[MONTH]],1)</f>
        <v>45200</v>
      </c>
      <c r="S5035" t="str">
        <f>IF(AND(CURR[[#This Row],[DATE]]&gt;=DATE(2023,6,1),CURR[[#This Row],[DATE]]&lt;=DATE(2024,5,31)),"Y","N")</f>
        <v>Y</v>
      </c>
    </row>
    <row r="5036" spans="1:19" x14ac:dyDescent="0.25">
      <c r="A5036" t="s">
        <v>95</v>
      </c>
      <c r="B5036" t="s">
        <v>111</v>
      </c>
      <c r="C5036" t="s">
        <v>20</v>
      </c>
      <c r="D5036" s="1">
        <v>513345.16739900003</v>
      </c>
      <c r="E5036" s="1">
        <v>1401011.0307560004</v>
      </c>
      <c r="F5036" s="13">
        <v>0</v>
      </c>
      <c r="G5036" s="13">
        <v>0.36641051078805104</v>
      </c>
      <c r="H5036" t="s">
        <v>16</v>
      </c>
      <c r="I5036" t="s">
        <v>17</v>
      </c>
      <c r="J5036">
        <v>2023</v>
      </c>
      <c r="K5036">
        <v>10</v>
      </c>
      <c r="L5036" s="12">
        <v>-3.9695539636771517</v>
      </c>
      <c r="M5036" s="1">
        <v>1336300.0835950002</v>
      </c>
      <c r="N5036" s="12">
        <v>-17.602940843414753</v>
      </c>
      <c r="O5036" s="13">
        <v>0.38415410857265375</v>
      </c>
      <c r="P5036" s="12">
        <v>-6.7622420479591527</v>
      </c>
      <c r="Q5036" s="12">
        <v>-10.731796011636305</v>
      </c>
      <c r="R5036" s="2">
        <f>DATE(CURR[[#This Row],[YEAR]],CURR[[#This Row],[MONTH]],1)</f>
        <v>45200</v>
      </c>
      <c r="S5036" t="str">
        <f>IF(AND(CURR[[#This Row],[DATE]]&gt;=DATE(2023,6,1),CURR[[#This Row],[DATE]]&lt;=DATE(2024,5,31)),"Y","N")</f>
        <v>Y</v>
      </c>
    </row>
    <row r="5037" spans="1:19" x14ac:dyDescent="0.25">
      <c r="A5037" t="s">
        <v>95</v>
      </c>
      <c r="B5037" t="s">
        <v>111</v>
      </c>
      <c r="C5037" t="s">
        <v>20</v>
      </c>
      <c r="D5037" s="1">
        <v>1336300.0835950002</v>
      </c>
      <c r="E5037" s="1">
        <v>5370843.2544359984</v>
      </c>
      <c r="F5037" s="13">
        <v>0.2488063829625442</v>
      </c>
      <c r="G5037" s="13">
        <v>0</v>
      </c>
      <c r="H5037" t="s">
        <v>21</v>
      </c>
      <c r="I5037" t="s">
        <v>23</v>
      </c>
      <c r="J5037">
        <v>2023</v>
      </c>
      <c r="K5037">
        <v>10</v>
      </c>
      <c r="L5037" s="12">
        <v>-3.5157920862794412</v>
      </c>
      <c r="M5037" s="1">
        <v>1336300.0835950002</v>
      </c>
      <c r="N5037" s="12">
        <v>-17.602940843414753</v>
      </c>
      <c r="O5037" s="13">
        <v>0</v>
      </c>
      <c r="P5037" s="12">
        <v>0</v>
      </c>
      <c r="Q5037" s="12">
        <v>0</v>
      </c>
      <c r="R5037" s="2">
        <f>DATE(CURR[[#This Row],[YEAR]],CURR[[#This Row],[MONTH]],1)</f>
        <v>45200</v>
      </c>
      <c r="S5037" t="str">
        <f>IF(AND(CURR[[#This Row],[DATE]]&gt;=DATE(2023,6,1),CURR[[#This Row],[DATE]]&lt;=DATE(2024,5,31)),"Y","N")</f>
        <v>Y</v>
      </c>
    </row>
    <row r="5038" spans="1:19" x14ac:dyDescent="0.25">
      <c r="A5038" t="s">
        <v>95</v>
      </c>
      <c r="B5038" t="s">
        <v>111</v>
      </c>
      <c r="C5038" t="s">
        <v>20</v>
      </c>
      <c r="D5038" s="1">
        <v>1336300.0835950002</v>
      </c>
      <c r="E5038" s="1">
        <v>5370843.2544359984</v>
      </c>
      <c r="F5038" s="13">
        <v>0.2488063829625442</v>
      </c>
      <c r="G5038" s="13">
        <v>0</v>
      </c>
      <c r="H5038" t="s">
        <v>21</v>
      </c>
      <c r="I5038" t="s">
        <v>22</v>
      </c>
      <c r="J5038">
        <v>2023</v>
      </c>
      <c r="K5038">
        <v>10</v>
      </c>
      <c r="L5038" s="12">
        <v>-14.087148757135314</v>
      </c>
      <c r="M5038" s="1">
        <v>1336300.0835950002</v>
      </c>
      <c r="N5038" s="12">
        <v>-17.602940843414753</v>
      </c>
      <c r="O5038" s="13">
        <v>0</v>
      </c>
      <c r="P5038" s="12">
        <v>0</v>
      </c>
      <c r="Q5038" s="12">
        <v>0</v>
      </c>
      <c r="R5038" s="2">
        <f>DATE(CURR[[#This Row],[YEAR]],CURR[[#This Row],[MONTH]],1)</f>
        <v>45200</v>
      </c>
      <c r="S5038" t="str">
        <f>IF(AND(CURR[[#This Row],[DATE]]&gt;=DATE(2023,6,1),CURR[[#This Row],[DATE]]&lt;=DATE(2024,5,31)),"Y","N")</f>
        <v>Y</v>
      </c>
    </row>
    <row r="5039" spans="1:19" x14ac:dyDescent="0.25">
      <c r="A5039" t="s">
        <v>95</v>
      </c>
      <c r="B5039" t="s">
        <v>111</v>
      </c>
      <c r="C5039" t="s">
        <v>20</v>
      </c>
      <c r="D5039" s="1">
        <v>549135.99831900012</v>
      </c>
      <c r="E5039" s="1">
        <v>1748204.473889</v>
      </c>
      <c r="F5039" s="13">
        <v>0</v>
      </c>
      <c r="G5039" s="13">
        <v>0.31411428498258542</v>
      </c>
      <c r="H5039" t="s">
        <v>24</v>
      </c>
      <c r="I5039" t="s">
        <v>17</v>
      </c>
      <c r="J5039">
        <v>2023</v>
      </c>
      <c r="K5039">
        <v>10</v>
      </c>
      <c r="L5039" s="12">
        <v>-4.6315792225231629</v>
      </c>
      <c r="M5039" s="1">
        <v>1336300.0835950002</v>
      </c>
      <c r="N5039" s="12">
        <v>-17.602940843414753</v>
      </c>
      <c r="O5039" s="13">
        <v>0.41093763673326972</v>
      </c>
      <c r="P5039" s="12">
        <v>-7.2337109097484085</v>
      </c>
      <c r="Q5039" s="12">
        <v>-11.865290132271571</v>
      </c>
      <c r="R5039" s="2">
        <f>DATE(CURR[[#This Row],[YEAR]],CURR[[#This Row],[MONTH]],1)</f>
        <v>45200</v>
      </c>
      <c r="S5039" t="str">
        <f>IF(AND(CURR[[#This Row],[DATE]]&gt;=DATE(2023,6,1),CURR[[#This Row],[DATE]]&lt;=DATE(2024,5,31)),"Y","N")</f>
        <v>Y</v>
      </c>
    </row>
    <row r="5040" spans="1:19" x14ac:dyDescent="0.25">
      <c r="A5040" t="s">
        <v>95</v>
      </c>
      <c r="B5040" t="s">
        <v>111</v>
      </c>
      <c r="C5040" t="s">
        <v>20</v>
      </c>
      <c r="D5040" s="1">
        <v>203005.10005800001</v>
      </c>
      <c r="E5040" s="1">
        <v>1502766.000484</v>
      </c>
      <c r="F5040" s="13">
        <v>0</v>
      </c>
      <c r="G5040" s="13">
        <v>0.13508763173549149</v>
      </c>
      <c r="H5040" t="s">
        <v>25</v>
      </c>
      <c r="I5040" t="s">
        <v>17</v>
      </c>
      <c r="J5040">
        <v>2023</v>
      </c>
      <c r="K5040">
        <v>10</v>
      </c>
      <c r="L5040" s="12">
        <v>-4.0194594052842856</v>
      </c>
      <c r="M5040" s="1">
        <v>1336300.0835950002</v>
      </c>
      <c r="N5040" s="12">
        <v>-17.602940843414753</v>
      </c>
      <c r="O5040" s="13">
        <v>0.15191580285759068</v>
      </c>
      <c r="P5040" s="12">
        <v>-2.6741648908820266</v>
      </c>
      <c r="Q5040" s="12">
        <v>-6.6936242961663126</v>
      </c>
      <c r="R5040" s="2">
        <f>DATE(CURR[[#This Row],[YEAR]],CURR[[#This Row],[MONTH]],1)</f>
        <v>45200</v>
      </c>
      <c r="S5040" t="str">
        <f>IF(AND(CURR[[#This Row],[DATE]]&gt;=DATE(2023,6,1),CURR[[#This Row],[DATE]]&lt;=DATE(2024,5,31)),"Y","N")</f>
        <v>Y</v>
      </c>
    </row>
    <row r="5041" spans="1:19" x14ac:dyDescent="0.25">
      <c r="A5041" t="s">
        <v>95</v>
      </c>
      <c r="B5041" t="s">
        <v>111</v>
      </c>
      <c r="C5041" t="s">
        <v>20</v>
      </c>
      <c r="D5041" s="1">
        <v>70813.817819000004</v>
      </c>
      <c r="E5041" s="1">
        <v>718861.74930699985</v>
      </c>
      <c r="F5041" s="13">
        <v>0</v>
      </c>
      <c r="G5041" s="13">
        <v>9.8508256820266538E-2</v>
      </c>
      <c r="H5041" t="s">
        <v>26</v>
      </c>
      <c r="I5041" t="s">
        <v>17</v>
      </c>
      <c r="J5041">
        <v>2023</v>
      </c>
      <c r="K5041">
        <v>10</v>
      </c>
      <c r="L5041" s="12">
        <v>-2.7204653309024431</v>
      </c>
      <c r="M5041" s="1">
        <v>1336300.0835950002</v>
      </c>
      <c r="N5041" s="12">
        <v>-17.602940843414753</v>
      </c>
      <c r="O5041" s="13">
        <v>5.2992451836485807E-2</v>
      </c>
      <c r="P5041" s="12">
        <v>-0.93282299482516517</v>
      </c>
      <c r="Q5041" s="12">
        <v>-3.6532883257276083</v>
      </c>
      <c r="R5041" s="2">
        <f>DATE(CURR[[#This Row],[YEAR]],CURR[[#This Row],[MONTH]],1)</f>
        <v>45200</v>
      </c>
      <c r="S5041" t="str">
        <f>IF(AND(CURR[[#This Row],[DATE]]&gt;=DATE(2023,6,1),CURR[[#This Row],[DATE]]&lt;=DATE(2024,5,31)),"Y","N")</f>
        <v>Y</v>
      </c>
    </row>
    <row r="5042" spans="1:19" x14ac:dyDescent="0.25">
      <c r="A5042" t="s">
        <v>96</v>
      </c>
      <c r="B5042" t="s">
        <v>14</v>
      </c>
      <c r="C5042" t="s">
        <v>15</v>
      </c>
      <c r="D5042" s="1">
        <v>3427.471</v>
      </c>
      <c r="E5042" s="1">
        <v>15117.771067999998</v>
      </c>
      <c r="F5042" s="13">
        <v>0</v>
      </c>
      <c r="G5042" s="13">
        <v>0.22671801184071225</v>
      </c>
      <c r="H5042" t="s">
        <v>16</v>
      </c>
      <c r="I5042" t="s">
        <v>17</v>
      </c>
      <c r="J5042">
        <v>2023</v>
      </c>
      <c r="K5042">
        <v>11</v>
      </c>
      <c r="L5042" s="12">
        <v>-2.3183050640849046</v>
      </c>
      <c r="M5042" s="1">
        <v>11109.588467999998</v>
      </c>
      <c r="N5042" s="12">
        <v>-12.516008065457948</v>
      </c>
      <c r="O5042" s="13">
        <v>0.30851466819607853</v>
      </c>
      <c r="P5042" s="12">
        <v>-3.8613720754542014</v>
      </c>
      <c r="Q5042" s="12">
        <v>-6.1796771395391055</v>
      </c>
      <c r="R5042" s="2">
        <f>DATE(CURR[[#This Row],[YEAR]],CURR[[#This Row],[MONTH]],1)</f>
        <v>45231</v>
      </c>
      <c r="S5042" t="str">
        <f>IF(AND(CURR[[#This Row],[DATE]]&gt;=DATE(2023,6,1),CURR[[#This Row],[DATE]]&lt;=DATE(2024,5,31)),"Y","N")</f>
        <v>Y</v>
      </c>
    </row>
    <row r="5043" spans="1:19" x14ac:dyDescent="0.25">
      <c r="A5043" t="s">
        <v>96</v>
      </c>
      <c r="B5043" t="s">
        <v>14</v>
      </c>
      <c r="C5043" t="s">
        <v>15</v>
      </c>
      <c r="D5043" s="1">
        <v>11109.588467999998</v>
      </c>
      <c r="E5043" s="1">
        <v>56773.621847999995</v>
      </c>
      <c r="F5043" s="13">
        <v>0.19568222189071707</v>
      </c>
      <c r="G5043" s="13">
        <v>0</v>
      </c>
      <c r="H5043" t="s">
        <v>21</v>
      </c>
      <c r="I5043" t="s">
        <v>23</v>
      </c>
      <c r="J5043">
        <v>2023</v>
      </c>
      <c r="K5043">
        <v>11</v>
      </c>
      <c r="L5043" s="12">
        <v>-2.5440528258678992</v>
      </c>
      <c r="M5043" s="1">
        <v>11109.588467999998</v>
      </c>
      <c r="N5043" s="12">
        <v>-12.516008065457948</v>
      </c>
      <c r="O5043" s="13">
        <v>0</v>
      </c>
      <c r="P5043" s="12">
        <v>0</v>
      </c>
      <c r="Q5043" s="12">
        <v>0</v>
      </c>
      <c r="R5043" s="2">
        <f>DATE(CURR[[#This Row],[YEAR]],CURR[[#This Row],[MONTH]],1)</f>
        <v>45231</v>
      </c>
      <c r="S5043" t="str">
        <f>IF(AND(CURR[[#This Row],[DATE]]&gt;=DATE(2023,6,1),CURR[[#This Row],[DATE]]&lt;=DATE(2024,5,31)),"Y","N")</f>
        <v>Y</v>
      </c>
    </row>
    <row r="5044" spans="1:19" x14ac:dyDescent="0.25">
      <c r="A5044" t="s">
        <v>96</v>
      </c>
      <c r="B5044" t="s">
        <v>14</v>
      </c>
      <c r="C5044" t="s">
        <v>15</v>
      </c>
      <c r="D5044" s="1">
        <v>11109.588467999998</v>
      </c>
      <c r="E5044" s="1">
        <v>56773.621847999995</v>
      </c>
      <c r="F5044" s="13">
        <v>0.19568222189071707</v>
      </c>
      <c r="G5044" s="13">
        <v>0</v>
      </c>
      <c r="H5044" t="s">
        <v>21</v>
      </c>
      <c r="I5044" t="s">
        <v>22</v>
      </c>
      <c r="J5044">
        <v>2023</v>
      </c>
      <c r="K5044">
        <v>11</v>
      </c>
      <c r="L5044" s="12">
        <v>-9.9719552395900486</v>
      </c>
      <c r="M5044" s="1">
        <v>11109.588467999998</v>
      </c>
      <c r="N5044" s="12">
        <v>-12.516008065457948</v>
      </c>
      <c r="O5044" s="13">
        <v>0</v>
      </c>
      <c r="P5044" s="12">
        <v>0</v>
      </c>
      <c r="Q5044" s="12">
        <v>0</v>
      </c>
      <c r="R5044" s="2">
        <f>DATE(CURR[[#This Row],[YEAR]],CURR[[#This Row],[MONTH]],1)</f>
        <v>45231</v>
      </c>
      <c r="S5044" t="str">
        <f>IF(AND(CURR[[#This Row],[DATE]]&gt;=DATE(2023,6,1),CURR[[#This Row],[DATE]]&lt;=DATE(2024,5,31)),"Y","N")</f>
        <v>Y</v>
      </c>
    </row>
    <row r="5045" spans="1:19" x14ac:dyDescent="0.25">
      <c r="A5045" t="s">
        <v>96</v>
      </c>
      <c r="B5045" t="s">
        <v>14</v>
      </c>
      <c r="C5045" t="s">
        <v>15</v>
      </c>
      <c r="D5045" s="1">
        <v>4464.1205119999977</v>
      </c>
      <c r="E5045" s="1">
        <v>18326.729923999996</v>
      </c>
      <c r="F5045" s="13">
        <v>0</v>
      </c>
      <c r="G5045" s="13">
        <v>0.24358521844936196</v>
      </c>
      <c r="H5045" t="s">
        <v>24</v>
      </c>
      <c r="I5045" t="s">
        <v>17</v>
      </c>
      <c r="J5045">
        <v>2023</v>
      </c>
      <c r="K5045">
        <v>11</v>
      </c>
      <c r="L5045" s="12">
        <v>-3.5014479781549808</v>
      </c>
      <c r="M5045" s="1">
        <v>11109.588467999998</v>
      </c>
      <c r="N5045" s="12">
        <v>-12.516008065457948</v>
      </c>
      <c r="O5045" s="13">
        <v>0.40182591145103419</v>
      </c>
      <c r="P5045" s="12">
        <v>-5.0292563486311348</v>
      </c>
      <c r="Q5045" s="12">
        <v>-8.5307043267861147</v>
      </c>
      <c r="R5045" s="2">
        <f>DATE(CURR[[#This Row],[YEAR]],CURR[[#This Row],[MONTH]],1)</f>
        <v>45231</v>
      </c>
      <c r="S5045" t="str">
        <f>IF(AND(CURR[[#This Row],[DATE]]&gt;=DATE(2023,6,1),CURR[[#This Row],[DATE]]&lt;=DATE(2024,5,31)),"Y","N")</f>
        <v>Y</v>
      </c>
    </row>
    <row r="5046" spans="1:19" x14ac:dyDescent="0.25">
      <c r="A5046" t="s">
        <v>96</v>
      </c>
      <c r="B5046" t="s">
        <v>14</v>
      </c>
      <c r="C5046" t="s">
        <v>15</v>
      </c>
      <c r="D5046" s="1">
        <v>1455.1529880000001</v>
      </c>
      <c r="E5046" s="1">
        <v>15066.886896</v>
      </c>
      <c r="F5046" s="13">
        <v>0</v>
      </c>
      <c r="G5046" s="13">
        <v>9.657953882870908E-2</v>
      </c>
      <c r="H5046" t="s">
        <v>25</v>
      </c>
      <c r="I5046" t="s">
        <v>17</v>
      </c>
      <c r="J5046">
        <v>2023</v>
      </c>
      <c r="K5046">
        <v>11</v>
      </c>
      <c r="L5046" s="12">
        <v>-2.5261653143639817</v>
      </c>
      <c r="M5046" s="1">
        <v>11109.588467999998</v>
      </c>
      <c r="N5046" s="12">
        <v>-12.516008065457948</v>
      </c>
      <c r="O5046" s="13">
        <v>0.13098171837700517</v>
      </c>
      <c r="P5046" s="12">
        <v>-1.6393682436341384</v>
      </c>
      <c r="Q5046" s="12">
        <v>-4.1655335579981205</v>
      </c>
      <c r="R5046" s="2">
        <f>DATE(CURR[[#This Row],[YEAR]],CURR[[#This Row],[MONTH]],1)</f>
        <v>45231</v>
      </c>
      <c r="S5046" t="str">
        <f>IF(AND(CURR[[#This Row],[DATE]]&gt;=DATE(2023,6,1),CURR[[#This Row],[DATE]]&lt;=DATE(2024,5,31)),"Y","N")</f>
        <v>Y</v>
      </c>
    </row>
    <row r="5047" spans="1:19" x14ac:dyDescent="0.25">
      <c r="A5047" t="s">
        <v>96</v>
      </c>
      <c r="B5047" t="s">
        <v>14</v>
      </c>
      <c r="C5047" t="s">
        <v>15</v>
      </c>
      <c r="D5047" s="1">
        <v>1762.8439680000006</v>
      </c>
      <c r="E5047" s="1">
        <v>8262.2339600000014</v>
      </c>
      <c r="F5047" s="13">
        <v>0</v>
      </c>
      <c r="G5047" s="13">
        <v>0.2133616618137984</v>
      </c>
      <c r="H5047" t="s">
        <v>26</v>
      </c>
      <c r="I5047" t="s">
        <v>17</v>
      </c>
      <c r="J5047">
        <v>2023</v>
      </c>
      <c r="K5047">
        <v>11</v>
      </c>
      <c r="L5047" s="12">
        <v>-5.4093618924538971</v>
      </c>
      <c r="M5047" s="1">
        <v>11109.588467999998</v>
      </c>
      <c r="N5047" s="12">
        <v>-12.516008065457948</v>
      </c>
      <c r="O5047" s="13">
        <v>0.15867770197588213</v>
      </c>
      <c r="P5047" s="12">
        <v>-1.9860113977384732</v>
      </c>
      <c r="Q5047" s="12">
        <v>-7.3953732901923708</v>
      </c>
      <c r="R5047" s="2">
        <f>DATE(CURR[[#This Row],[YEAR]],CURR[[#This Row],[MONTH]],1)</f>
        <v>45231</v>
      </c>
      <c r="S5047" t="str">
        <f>IF(AND(CURR[[#This Row],[DATE]]&gt;=DATE(2023,6,1),CURR[[#This Row],[DATE]]&lt;=DATE(2024,5,31)),"Y","N")</f>
        <v>Y</v>
      </c>
    </row>
    <row r="5048" spans="1:19" x14ac:dyDescent="0.25">
      <c r="A5048" t="s">
        <v>96</v>
      </c>
      <c r="B5048" t="s">
        <v>14</v>
      </c>
      <c r="C5048" t="s">
        <v>18</v>
      </c>
      <c r="D5048" s="1">
        <v>6917.8813360000004</v>
      </c>
      <c r="E5048" s="1">
        <v>15117.771067999998</v>
      </c>
      <c r="F5048" s="13">
        <v>0</v>
      </c>
      <c r="G5048" s="13">
        <v>0.45759929191170107</v>
      </c>
      <c r="H5048" t="s">
        <v>16</v>
      </c>
      <c r="I5048" t="s">
        <v>17</v>
      </c>
      <c r="J5048">
        <v>2023</v>
      </c>
      <c r="K5048">
        <v>11</v>
      </c>
      <c r="L5048" s="12">
        <v>-4.6791816280829934</v>
      </c>
      <c r="M5048" s="1">
        <v>19584.489360000003</v>
      </c>
      <c r="N5048" s="12">
        <v>-22.063789985891624</v>
      </c>
      <c r="O5048" s="13">
        <v>0.35323266329983083</v>
      </c>
      <c r="P5048" s="12">
        <v>-7.793651299204635</v>
      </c>
      <c r="Q5048" s="12">
        <v>-12.472832927287628</v>
      </c>
      <c r="R5048" s="2">
        <f>DATE(CURR[[#This Row],[YEAR]],CURR[[#This Row],[MONTH]],1)</f>
        <v>45231</v>
      </c>
      <c r="S5048" t="str">
        <f>IF(AND(CURR[[#This Row],[DATE]]&gt;=DATE(2023,6,1),CURR[[#This Row],[DATE]]&lt;=DATE(2024,5,31)),"Y","N")</f>
        <v>Y</v>
      </c>
    </row>
    <row r="5049" spans="1:19" x14ac:dyDescent="0.25">
      <c r="A5049" t="s">
        <v>96</v>
      </c>
      <c r="B5049" t="s">
        <v>14</v>
      </c>
      <c r="C5049" t="s">
        <v>18</v>
      </c>
      <c r="D5049" s="1">
        <v>19584.489360000003</v>
      </c>
      <c r="E5049" s="1">
        <v>56773.621847999995</v>
      </c>
      <c r="F5049" s="13">
        <v>0.34495754758140235</v>
      </c>
      <c r="G5049" s="13">
        <v>0</v>
      </c>
      <c r="H5049" t="s">
        <v>21</v>
      </c>
      <c r="I5049" t="s">
        <v>23</v>
      </c>
      <c r="J5049">
        <v>2023</v>
      </c>
      <c r="K5049">
        <v>11</v>
      </c>
      <c r="L5049" s="12">
        <v>-4.4847723786529574</v>
      </c>
      <c r="M5049" s="1">
        <v>19584.489360000003</v>
      </c>
      <c r="N5049" s="12">
        <v>-22.063789985891624</v>
      </c>
      <c r="O5049" s="13">
        <v>0</v>
      </c>
      <c r="P5049" s="12">
        <v>0</v>
      </c>
      <c r="Q5049" s="12">
        <v>0</v>
      </c>
      <c r="R5049" s="2">
        <f>DATE(CURR[[#This Row],[YEAR]],CURR[[#This Row],[MONTH]],1)</f>
        <v>45231</v>
      </c>
      <c r="S5049" t="str">
        <f>IF(AND(CURR[[#This Row],[DATE]]&gt;=DATE(2023,6,1),CURR[[#This Row],[DATE]]&lt;=DATE(2024,5,31)),"Y","N")</f>
        <v>Y</v>
      </c>
    </row>
    <row r="5050" spans="1:19" x14ac:dyDescent="0.25">
      <c r="A5050" t="s">
        <v>96</v>
      </c>
      <c r="B5050" t="s">
        <v>14</v>
      </c>
      <c r="C5050" t="s">
        <v>18</v>
      </c>
      <c r="D5050" s="1">
        <v>19584.489360000003</v>
      </c>
      <c r="E5050" s="1">
        <v>56773.621847999995</v>
      </c>
      <c r="F5050" s="13">
        <v>0.34495754758140235</v>
      </c>
      <c r="G5050" s="13">
        <v>0</v>
      </c>
      <c r="H5050" t="s">
        <v>21</v>
      </c>
      <c r="I5050" t="s">
        <v>22</v>
      </c>
      <c r="J5050">
        <v>2023</v>
      </c>
      <c r="K5050">
        <v>11</v>
      </c>
      <c r="L5050" s="12">
        <v>-17.579017607238665</v>
      </c>
      <c r="M5050" s="1">
        <v>19584.489360000003</v>
      </c>
      <c r="N5050" s="12">
        <v>-22.063789985891624</v>
      </c>
      <c r="O5050" s="13">
        <v>0</v>
      </c>
      <c r="P5050" s="12">
        <v>0</v>
      </c>
      <c r="Q5050" s="12">
        <v>0</v>
      </c>
      <c r="R5050" s="2">
        <f>DATE(CURR[[#This Row],[YEAR]],CURR[[#This Row],[MONTH]],1)</f>
        <v>45231</v>
      </c>
      <c r="S5050" t="str">
        <f>IF(AND(CURR[[#This Row],[DATE]]&gt;=DATE(2023,6,1),CURR[[#This Row],[DATE]]&lt;=DATE(2024,5,31)),"Y","N")</f>
        <v>Y</v>
      </c>
    </row>
    <row r="5051" spans="1:19" x14ac:dyDescent="0.25">
      <c r="A5051" t="s">
        <v>96</v>
      </c>
      <c r="B5051" t="s">
        <v>14</v>
      </c>
      <c r="C5051" t="s">
        <v>18</v>
      </c>
      <c r="D5051" s="1">
        <v>5067.1139080000003</v>
      </c>
      <c r="E5051" s="1">
        <v>18326.729923999996</v>
      </c>
      <c r="F5051" s="13">
        <v>0</v>
      </c>
      <c r="G5051" s="13">
        <v>0.27648761830468721</v>
      </c>
      <c r="H5051" t="s">
        <v>24</v>
      </c>
      <c r="I5051" t="s">
        <v>17</v>
      </c>
      <c r="J5051">
        <v>2023</v>
      </c>
      <c r="K5051">
        <v>11</v>
      </c>
      <c r="L5051" s="12">
        <v>-3.9744078818111421</v>
      </c>
      <c r="M5051" s="1">
        <v>19584.489360000003</v>
      </c>
      <c r="N5051" s="12">
        <v>-22.063789985891624</v>
      </c>
      <c r="O5051" s="13">
        <v>0.25873096892427733</v>
      </c>
      <c r="P5051" s="12">
        <v>-5.7085857611915074</v>
      </c>
      <c r="Q5051" s="12">
        <v>-9.68299364300265</v>
      </c>
      <c r="R5051" s="2">
        <f>DATE(CURR[[#This Row],[YEAR]],CURR[[#This Row],[MONTH]],1)</f>
        <v>45231</v>
      </c>
      <c r="S5051" t="str">
        <f>IF(AND(CURR[[#This Row],[DATE]]&gt;=DATE(2023,6,1),CURR[[#This Row],[DATE]]&lt;=DATE(2024,5,31)),"Y","N")</f>
        <v>Y</v>
      </c>
    </row>
    <row r="5052" spans="1:19" x14ac:dyDescent="0.25">
      <c r="A5052" t="s">
        <v>96</v>
      </c>
      <c r="B5052" t="s">
        <v>14</v>
      </c>
      <c r="C5052" t="s">
        <v>18</v>
      </c>
      <c r="D5052" s="1">
        <v>2431.4196080000002</v>
      </c>
      <c r="E5052" s="1">
        <v>15066.886896</v>
      </c>
      <c r="F5052" s="13">
        <v>0</v>
      </c>
      <c r="G5052" s="13">
        <v>0.16137504879295936</v>
      </c>
      <c r="H5052" t="s">
        <v>25</v>
      </c>
      <c r="I5052" t="s">
        <v>17</v>
      </c>
      <c r="J5052">
        <v>2023</v>
      </c>
      <c r="K5052">
        <v>11</v>
      </c>
      <c r="L5052" s="12">
        <v>-4.2209774017205044</v>
      </c>
      <c r="M5052" s="1">
        <v>19584.489360000003</v>
      </c>
      <c r="N5052" s="12">
        <v>-22.063789985891624</v>
      </c>
      <c r="O5052" s="13">
        <v>0.12415026827127852</v>
      </c>
      <c r="P5052" s="12">
        <v>-2.7392254458295935</v>
      </c>
      <c r="Q5052" s="12">
        <v>-6.9602028475500983</v>
      </c>
      <c r="R5052" s="2">
        <f>DATE(CURR[[#This Row],[YEAR]],CURR[[#This Row],[MONTH]],1)</f>
        <v>45231</v>
      </c>
      <c r="S5052" t="str">
        <f>IF(AND(CURR[[#This Row],[DATE]]&gt;=DATE(2023,6,1),CURR[[#This Row],[DATE]]&lt;=DATE(2024,5,31)),"Y","N")</f>
        <v>Y</v>
      </c>
    </row>
    <row r="5053" spans="1:19" x14ac:dyDescent="0.25">
      <c r="A5053" t="s">
        <v>96</v>
      </c>
      <c r="B5053" t="s">
        <v>14</v>
      </c>
      <c r="C5053" t="s">
        <v>18</v>
      </c>
      <c r="D5053" s="1">
        <v>5168.0745080000006</v>
      </c>
      <c r="E5053" s="1">
        <v>8262.2339600000014</v>
      </c>
      <c r="F5053" s="13">
        <v>0</v>
      </c>
      <c r="G5053" s="13">
        <v>0.6255057086279846</v>
      </c>
      <c r="H5053" t="s">
        <v>26</v>
      </c>
      <c r="I5053" t="s">
        <v>17</v>
      </c>
      <c r="J5053">
        <v>2023</v>
      </c>
      <c r="K5053">
        <v>11</v>
      </c>
      <c r="L5053" s="12">
        <v>-15.858457020818769</v>
      </c>
      <c r="M5053" s="1">
        <v>19584.489360000003</v>
      </c>
      <c r="N5053" s="12">
        <v>-22.063789985891624</v>
      </c>
      <c r="O5053" s="13">
        <v>0.26388609950461328</v>
      </c>
      <c r="P5053" s="12">
        <v>-5.822327479665887</v>
      </c>
      <c r="Q5053" s="12">
        <v>-21.680784500484656</v>
      </c>
      <c r="R5053" s="2">
        <f>DATE(CURR[[#This Row],[YEAR]],CURR[[#This Row],[MONTH]],1)</f>
        <v>45231</v>
      </c>
      <c r="S5053" t="str">
        <f>IF(AND(CURR[[#This Row],[DATE]]&gt;=DATE(2023,6,1),CURR[[#This Row],[DATE]]&lt;=DATE(2024,5,31)),"Y","N")</f>
        <v>Y</v>
      </c>
    </row>
    <row r="5054" spans="1:19" x14ac:dyDescent="0.25">
      <c r="A5054" t="s">
        <v>96</v>
      </c>
      <c r="B5054" t="s">
        <v>14</v>
      </c>
      <c r="C5054" t="s">
        <v>19</v>
      </c>
      <c r="D5054" s="1">
        <v>0</v>
      </c>
      <c r="E5054" s="1">
        <v>15117.771067999998</v>
      </c>
      <c r="F5054" s="13">
        <v>0</v>
      </c>
      <c r="G5054" s="13">
        <v>0</v>
      </c>
      <c r="H5054" t="s">
        <v>16</v>
      </c>
      <c r="I5054" t="s">
        <v>17</v>
      </c>
      <c r="J5054">
        <v>2023</v>
      </c>
      <c r="K5054">
        <v>11</v>
      </c>
      <c r="L5054" s="12">
        <v>0</v>
      </c>
      <c r="M5054" s="1">
        <v>14218.541412</v>
      </c>
      <c r="N5054" s="12">
        <v>-16.018539255907914</v>
      </c>
      <c r="O5054" s="13">
        <v>0</v>
      </c>
      <c r="P5054" s="12">
        <v>0</v>
      </c>
      <c r="Q5054" s="12">
        <v>0</v>
      </c>
      <c r="R5054" s="2">
        <f>DATE(CURR[[#This Row],[YEAR]],CURR[[#This Row],[MONTH]],1)</f>
        <v>45231</v>
      </c>
      <c r="S5054" t="str">
        <f>IF(AND(CURR[[#This Row],[DATE]]&gt;=DATE(2023,6,1),CURR[[#This Row],[DATE]]&lt;=DATE(2024,5,31)),"Y","N")</f>
        <v>Y</v>
      </c>
    </row>
    <row r="5055" spans="1:19" x14ac:dyDescent="0.25">
      <c r="A5055" t="s">
        <v>96</v>
      </c>
      <c r="B5055" t="s">
        <v>14</v>
      </c>
      <c r="C5055" t="s">
        <v>19</v>
      </c>
      <c r="D5055" s="1">
        <v>14218.541412</v>
      </c>
      <c r="E5055" s="1">
        <v>56773.621847999995</v>
      </c>
      <c r="F5055" s="13">
        <v>0.25044273994122301</v>
      </c>
      <c r="G5055" s="13">
        <v>0</v>
      </c>
      <c r="H5055" t="s">
        <v>21</v>
      </c>
      <c r="I5055" t="s">
        <v>23</v>
      </c>
      <c r="J5055">
        <v>2023</v>
      </c>
      <c r="K5055">
        <v>11</v>
      </c>
      <c r="L5055" s="12">
        <v>-3.2559910354114439</v>
      </c>
      <c r="M5055" s="1">
        <v>14218.541412</v>
      </c>
      <c r="N5055" s="12">
        <v>-16.018539255907914</v>
      </c>
      <c r="O5055" s="13">
        <v>0</v>
      </c>
      <c r="P5055" s="12">
        <v>0</v>
      </c>
      <c r="Q5055" s="12">
        <v>0</v>
      </c>
      <c r="R5055" s="2">
        <f>DATE(CURR[[#This Row],[YEAR]],CURR[[#This Row],[MONTH]],1)</f>
        <v>45231</v>
      </c>
      <c r="S5055" t="str">
        <f>IF(AND(CURR[[#This Row],[DATE]]&gt;=DATE(2023,6,1),CURR[[#This Row],[DATE]]&lt;=DATE(2024,5,31)),"Y","N")</f>
        <v>Y</v>
      </c>
    </row>
    <row r="5056" spans="1:19" x14ac:dyDescent="0.25">
      <c r="A5056" t="s">
        <v>96</v>
      </c>
      <c r="B5056" t="s">
        <v>14</v>
      </c>
      <c r="C5056" t="s">
        <v>19</v>
      </c>
      <c r="D5056" s="1">
        <v>14218.541412</v>
      </c>
      <c r="E5056" s="1">
        <v>56773.621847999995</v>
      </c>
      <c r="F5056" s="13">
        <v>0.25044273994122301</v>
      </c>
      <c r="G5056" s="13">
        <v>0</v>
      </c>
      <c r="H5056" t="s">
        <v>21</v>
      </c>
      <c r="I5056" t="s">
        <v>22</v>
      </c>
      <c r="J5056">
        <v>2023</v>
      </c>
      <c r="K5056">
        <v>11</v>
      </c>
      <c r="L5056" s="12">
        <v>-12.762548220496472</v>
      </c>
      <c r="M5056" s="1">
        <v>14218.541412</v>
      </c>
      <c r="N5056" s="12">
        <v>-16.018539255907914</v>
      </c>
      <c r="O5056" s="13">
        <v>0</v>
      </c>
      <c r="P5056" s="12">
        <v>0</v>
      </c>
      <c r="Q5056" s="12">
        <v>0</v>
      </c>
      <c r="R5056" s="2">
        <f>DATE(CURR[[#This Row],[YEAR]],CURR[[#This Row],[MONTH]],1)</f>
        <v>45231</v>
      </c>
      <c r="S5056" t="str">
        <f>IF(AND(CURR[[#This Row],[DATE]]&gt;=DATE(2023,6,1),CURR[[#This Row],[DATE]]&lt;=DATE(2024,5,31)),"Y","N")</f>
        <v>Y</v>
      </c>
    </row>
    <row r="5057" spans="1:19" x14ac:dyDescent="0.25">
      <c r="A5057" t="s">
        <v>96</v>
      </c>
      <c r="B5057" t="s">
        <v>14</v>
      </c>
      <c r="C5057" t="s">
        <v>19</v>
      </c>
      <c r="D5057" s="1">
        <v>4056.0604600000001</v>
      </c>
      <c r="E5057" s="1">
        <v>18326.729923999996</v>
      </c>
      <c r="F5057" s="13">
        <v>0</v>
      </c>
      <c r="G5057" s="13">
        <v>0.22131937758783335</v>
      </c>
      <c r="H5057" t="s">
        <v>24</v>
      </c>
      <c r="I5057" t="s">
        <v>17</v>
      </c>
      <c r="J5057">
        <v>2023</v>
      </c>
      <c r="K5057">
        <v>11</v>
      </c>
      <c r="L5057" s="12">
        <v>-3.1813847002482909</v>
      </c>
      <c r="M5057" s="1">
        <v>14218.541412</v>
      </c>
      <c r="N5057" s="12">
        <v>-16.018539255907914</v>
      </c>
      <c r="O5057" s="13">
        <v>0.28526557981375028</v>
      </c>
      <c r="P5057" s="12">
        <v>-4.5695378886058915</v>
      </c>
      <c r="Q5057" s="12">
        <v>-7.7509225888541824</v>
      </c>
      <c r="R5057" s="2">
        <f>DATE(CURR[[#This Row],[YEAR]],CURR[[#This Row],[MONTH]],1)</f>
        <v>45231</v>
      </c>
      <c r="S5057" t="str">
        <f>IF(AND(CURR[[#This Row],[DATE]]&gt;=DATE(2023,6,1),CURR[[#This Row],[DATE]]&lt;=DATE(2024,5,31)),"Y","N")</f>
        <v>Y</v>
      </c>
    </row>
    <row r="5058" spans="1:19" x14ac:dyDescent="0.25">
      <c r="A5058" t="s">
        <v>96</v>
      </c>
      <c r="B5058" t="s">
        <v>14</v>
      </c>
      <c r="C5058" t="s">
        <v>19</v>
      </c>
      <c r="D5058" s="1">
        <v>9483.2359120000001</v>
      </c>
      <c r="E5058" s="1">
        <v>15066.886896</v>
      </c>
      <c r="F5058" s="13">
        <v>0</v>
      </c>
      <c r="G5058" s="13">
        <v>0.6294091126759328</v>
      </c>
      <c r="H5058" t="s">
        <v>25</v>
      </c>
      <c r="I5058" t="s">
        <v>17</v>
      </c>
      <c r="J5058">
        <v>2023</v>
      </c>
      <c r="K5058">
        <v>11</v>
      </c>
      <c r="L5058" s="12">
        <v>-16.463026105420933</v>
      </c>
      <c r="M5058" s="1">
        <v>14218.541412</v>
      </c>
      <c r="N5058" s="12">
        <v>-16.018539255907914</v>
      </c>
      <c r="O5058" s="13">
        <v>0.66696263964153513</v>
      </c>
      <c r="P5058" s="12">
        <v>-10.683767225321894</v>
      </c>
      <c r="Q5058" s="12">
        <v>-27.146793330742828</v>
      </c>
      <c r="R5058" s="2">
        <f>DATE(CURR[[#This Row],[YEAR]],CURR[[#This Row],[MONTH]],1)</f>
        <v>45231</v>
      </c>
      <c r="S5058" t="str">
        <f>IF(AND(CURR[[#This Row],[DATE]]&gt;=DATE(2023,6,1),CURR[[#This Row],[DATE]]&lt;=DATE(2024,5,31)),"Y","N")</f>
        <v>Y</v>
      </c>
    </row>
    <row r="5059" spans="1:19" x14ac:dyDescent="0.25">
      <c r="A5059" t="s">
        <v>96</v>
      </c>
      <c r="B5059" t="s">
        <v>14</v>
      </c>
      <c r="C5059" t="s">
        <v>19</v>
      </c>
      <c r="D5059" s="1">
        <v>679.24504000000002</v>
      </c>
      <c r="E5059" s="1">
        <v>8262.2339600000014</v>
      </c>
      <c r="F5059" s="13">
        <v>0</v>
      </c>
      <c r="G5059" s="13">
        <v>8.2210821345465743E-2</v>
      </c>
      <c r="H5059" t="s">
        <v>26</v>
      </c>
      <c r="I5059" t="s">
        <v>17</v>
      </c>
      <c r="J5059">
        <v>2023</v>
      </c>
      <c r="K5059">
        <v>11</v>
      </c>
      <c r="L5059" s="12">
        <v>-2.0842923717082611</v>
      </c>
      <c r="M5059" s="1">
        <v>14218.541412</v>
      </c>
      <c r="N5059" s="12">
        <v>-16.018539255907914</v>
      </c>
      <c r="O5059" s="13">
        <v>4.7771780544714565E-2</v>
      </c>
      <c r="P5059" s="12">
        <v>-0.76523414198012818</v>
      </c>
      <c r="Q5059" s="12">
        <v>-2.8495265136883892</v>
      </c>
      <c r="R5059" s="2">
        <f>DATE(CURR[[#This Row],[YEAR]],CURR[[#This Row],[MONTH]],1)</f>
        <v>45231</v>
      </c>
      <c r="S5059" t="str">
        <f>IF(AND(CURR[[#This Row],[DATE]]&gt;=DATE(2023,6,1),CURR[[#This Row],[DATE]]&lt;=DATE(2024,5,31)),"Y","N")</f>
        <v>Y</v>
      </c>
    </row>
    <row r="5060" spans="1:19" x14ac:dyDescent="0.25">
      <c r="A5060" t="s">
        <v>96</v>
      </c>
      <c r="B5060" t="s">
        <v>14</v>
      </c>
      <c r="C5060" t="s">
        <v>20</v>
      </c>
      <c r="D5060" s="1">
        <v>4772.4187319999992</v>
      </c>
      <c r="E5060" s="1">
        <v>15117.771067999998</v>
      </c>
      <c r="F5060" s="13">
        <v>0</v>
      </c>
      <c r="G5060" s="13">
        <v>0.31568269624758677</v>
      </c>
      <c r="H5060" t="s">
        <v>16</v>
      </c>
      <c r="I5060" t="s">
        <v>17</v>
      </c>
      <c r="J5060">
        <v>2023</v>
      </c>
      <c r="K5060">
        <v>11</v>
      </c>
      <c r="L5060" s="12">
        <v>-3.2280134578321031</v>
      </c>
      <c r="M5060" s="1">
        <v>11861.002608000001</v>
      </c>
      <c r="N5060" s="12">
        <v>-13.362547562742517</v>
      </c>
      <c r="O5060" s="13">
        <v>0.40236216867375962</v>
      </c>
      <c r="P5060" s="12">
        <v>-5.3765836163513399</v>
      </c>
      <c r="Q5060" s="12">
        <v>-8.6045970741834434</v>
      </c>
      <c r="R5060" s="2">
        <f>DATE(CURR[[#This Row],[YEAR]],CURR[[#This Row],[MONTH]],1)</f>
        <v>45231</v>
      </c>
      <c r="S5060" t="str">
        <f>IF(AND(CURR[[#This Row],[DATE]]&gt;=DATE(2023,6,1),CURR[[#This Row],[DATE]]&lt;=DATE(2024,5,31)),"Y","N")</f>
        <v>Y</v>
      </c>
    </row>
    <row r="5061" spans="1:19" x14ac:dyDescent="0.25">
      <c r="A5061" t="s">
        <v>96</v>
      </c>
      <c r="B5061" t="s">
        <v>14</v>
      </c>
      <c r="C5061" t="s">
        <v>20</v>
      </c>
      <c r="D5061" s="1">
        <v>11861.002608000001</v>
      </c>
      <c r="E5061" s="1">
        <v>56773.621847999995</v>
      </c>
      <c r="F5061" s="13">
        <v>0.20891749058665759</v>
      </c>
      <c r="G5061" s="13">
        <v>0</v>
      </c>
      <c r="H5061" t="s">
        <v>21</v>
      </c>
      <c r="I5061" t="s">
        <v>23</v>
      </c>
      <c r="J5061">
        <v>2023</v>
      </c>
      <c r="K5061">
        <v>11</v>
      </c>
      <c r="L5061" s="12">
        <v>-2.7161237600677004</v>
      </c>
      <c r="M5061" s="1">
        <v>11861.002608000001</v>
      </c>
      <c r="N5061" s="12">
        <v>-13.362547562742517</v>
      </c>
      <c r="O5061" s="13">
        <v>0</v>
      </c>
      <c r="P5061" s="12">
        <v>0</v>
      </c>
      <c r="Q5061" s="12">
        <v>0</v>
      </c>
      <c r="R5061" s="2">
        <f>DATE(CURR[[#This Row],[YEAR]],CURR[[#This Row],[MONTH]],1)</f>
        <v>45231</v>
      </c>
      <c r="S5061" t="str">
        <f>IF(AND(CURR[[#This Row],[DATE]]&gt;=DATE(2023,6,1),CURR[[#This Row],[DATE]]&lt;=DATE(2024,5,31)),"Y","N")</f>
        <v>Y</v>
      </c>
    </row>
    <row r="5062" spans="1:19" x14ac:dyDescent="0.25">
      <c r="A5062" t="s">
        <v>96</v>
      </c>
      <c r="B5062" t="s">
        <v>14</v>
      </c>
      <c r="C5062" t="s">
        <v>20</v>
      </c>
      <c r="D5062" s="1">
        <v>11861.002608000001</v>
      </c>
      <c r="E5062" s="1">
        <v>56773.621847999995</v>
      </c>
      <c r="F5062" s="13">
        <v>0.20891749058665759</v>
      </c>
      <c r="G5062" s="13">
        <v>0</v>
      </c>
      <c r="H5062" t="s">
        <v>21</v>
      </c>
      <c r="I5062" t="s">
        <v>22</v>
      </c>
      <c r="J5062">
        <v>2023</v>
      </c>
      <c r="K5062">
        <v>11</v>
      </c>
      <c r="L5062" s="12">
        <v>-10.646423802674816</v>
      </c>
      <c r="M5062" s="1">
        <v>11861.002608000001</v>
      </c>
      <c r="N5062" s="12">
        <v>-13.362547562742517</v>
      </c>
      <c r="O5062" s="13">
        <v>0</v>
      </c>
      <c r="P5062" s="12">
        <v>0</v>
      </c>
      <c r="Q5062" s="12">
        <v>0</v>
      </c>
      <c r="R5062" s="2">
        <f>DATE(CURR[[#This Row],[YEAR]],CURR[[#This Row],[MONTH]],1)</f>
        <v>45231</v>
      </c>
      <c r="S5062" t="str">
        <f>IF(AND(CURR[[#This Row],[DATE]]&gt;=DATE(2023,6,1),CURR[[#This Row],[DATE]]&lt;=DATE(2024,5,31)),"Y","N")</f>
        <v>Y</v>
      </c>
    </row>
    <row r="5063" spans="1:19" x14ac:dyDescent="0.25">
      <c r="A5063" t="s">
        <v>96</v>
      </c>
      <c r="B5063" t="s">
        <v>14</v>
      </c>
      <c r="C5063" t="s">
        <v>20</v>
      </c>
      <c r="D5063" s="1">
        <v>4739.4350439999998</v>
      </c>
      <c r="E5063" s="1">
        <v>18326.729923999996</v>
      </c>
      <c r="F5063" s="13">
        <v>0</v>
      </c>
      <c r="G5063" s="13">
        <v>0.25860778565811754</v>
      </c>
      <c r="H5063" t="s">
        <v>24</v>
      </c>
      <c r="I5063" t="s">
        <v>17</v>
      </c>
      <c r="J5063">
        <v>2023</v>
      </c>
      <c r="K5063">
        <v>11</v>
      </c>
      <c r="L5063" s="12">
        <v>-3.7173918597855877</v>
      </c>
      <c r="M5063" s="1">
        <v>11861.002608000001</v>
      </c>
      <c r="N5063" s="12">
        <v>-13.362547562742517</v>
      </c>
      <c r="O5063" s="13">
        <v>0.39958131708050965</v>
      </c>
      <c r="P5063" s="12">
        <v>-5.3394243546716087</v>
      </c>
      <c r="Q5063" s="12">
        <v>-9.0568162144571964</v>
      </c>
      <c r="R5063" s="2">
        <f>DATE(CURR[[#This Row],[YEAR]],CURR[[#This Row],[MONTH]],1)</f>
        <v>45231</v>
      </c>
      <c r="S5063" t="str">
        <f>IF(AND(CURR[[#This Row],[DATE]]&gt;=DATE(2023,6,1),CURR[[#This Row],[DATE]]&lt;=DATE(2024,5,31)),"Y","N")</f>
        <v>Y</v>
      </c>
    </row>
    <row r="5064" spans="1:19" x14ac:dyDescent="0.25">
      <c r="A5064" t="s">
        <v>96</v>
      </c>
      <c r="B5064" t="s">
        <v>14</v>
      </c>
      <c r="C5064" t="s">
        <v>20</v>
      </c>
      <c r="D5064" s="1">
        <v>1697.0783879999999</v>
      </c>
      <c r="E5064" s="1">
        <v>15066.886896</v>
      </c>
      <c r="F5064" s="13">
        <v>0</v>
      </c>
      <c r="G5064" s="13">
        <v>0.11263629970239872</v>
      </c>
      <c r="H5064" t="s">
        <v>25</v>
      </c>
      <c r="I5064" t="s">
        <v>17</v>
      </c>
      <c r="J5064">
        <v>2023</v>
      </c>
      <c r="K5064">
        <v>11</v>
      </c>
      <c r="L5064" s="12">
        <v>-2.9461510884945787</v>
      </c>
      <c r="M5064" s="1">
        <v>11861.002608000001</v>
      </c>
      <c r="N5064" s="12">
        <v>-13.362547562742517</v>
      </c>
      <c r="O5064" s="13">
        <v>0.14308051722839649</v>
      </c>
      <c r="P5064" s="12">
        <v>-1.9119202167662481</v>
      </c>
      <c r="Q5064" s="12">
        <v>-4.8580713052608271</v>
      </c>
      <c r="R5064" s="2">
        <f>DATE(CURR[[#This Row],[YEAR]],CURR[[#This Row],[MONTH]],1)</f>
        <v>45231</v>
      </c>
      <c r="S5064" t="str">
        <f>IF(AND(CURR[[#This Row],[DATE]]&gt;=DATE(2023,6,1),CURR[[#This Row],[DATE]]&lt;=DATE(2024,5,31)),"Y","N")</f>
        <v>Y</v>
      </c>
    </row>
    <row r="5065" spans="1:19" x14ac:dyDescent="0.25">
      <c r="A5065" t="s">
        <v>96</v>
      </c>
      <c r="B5065" t="s">
        <v>14</v>
      </c>
      <c r="C5065" t="s">
        <v>20</v>
      </c>
      <c r="D5065" s="1">
        <v>652.07044399999995</v>
      </c>
      <c r="E5065" s="1">
        <v>8262.2339600000014</v>
      </c>
      <c r="F5065" s="13">
        <v>0</v>
      </c>
      <c r="G5065" s="13">
        <v>7.8921808212751202E-2</v>
      </c>
      <c r="H5065" t="s">
        <v>26</v>
      </c>
      <c r="I5065" t="s">
        <v>17</v>
      </c>
      <c r="J5065">
        <v>2023</v>
      </c>
      <c r="K5065">
        <v>11</v>
      </c>
      <c r="L5065" s="12">
        <v>-2.000905965019073</v>
      </c>
      <c r="M5065" s="1">
        <v>11861.002608000001</v>
      </c>
      <c r="N5065" s="12">
        <v>-13.362547562742517</v>
      </c>
      <c r="O5065" s="13">
        <v>5.4975997017334091E-2</v>
      </c>
      <c r="P5065" s="12">
        <v>-0.73461937495331753</v>
      </c>
      <c r="Q5065" s="12">
        <v>-2.7355253399723907</v>
      </c>
      <c r="R5065" s="2">
        <f>DATE(CURR[[#This Row],[YEAR]],CURR[[#This Row],[MONTH]],1)</f>
        <v>45231</v>
      </c>
      <c r="S5065" t="str">
        <f>IF(AND(CURR[[#This Row],[DATE]]&gt;=DATE(2023,6,1),CURR[[#This Row],[DATE]]&lt;=DATE(2024,5,31)),"Y","N")</f>
        <v>Y</v>
      </c>
    </row>
    <row r="5066" spans="1:19" x14ac:dyDescent="0.25">
      <c r="A5066" t="s">
        <v>96</v>
      </c>
      <c r="B5066" t="s">
        <v>110</v>
      </c>
      <c r="C5066" t="s">
        <v>15</v>
      </c>
      <c r="D5066" s="1">
        <v>1170362.7876790001</v>
      </c>
      <c r="E5066" s="1">
        <v>5751964.6011079941</v>
      </c>
      <c r="F5066" s="13">
        <v>0</v>
      </c>
      <c r="G5066" s="13">
        <v>0.20347183420662124</v>
      </c>
      <c r="H5066" t="s">
        <v>16</v>
      </c>
      <c r="I5066" t="s">
        <v>17</v>
      </c>
      <c r="J5066">
        <v>2023</v>
      </c>
      <c r="K5066">
        <v>11</v>
      </c>
      <c r="L5066" s="12">
        <v>-2.0806012712005808</v>
      </c>
      <c r="M5066" s="1">
        <v>3983823.9589120033</v>
      </c>
      <c r="N5066" s="12">
        <v>-11.149273968133253</v>
      </c>
      <c r="O5066" s="13">
        <v>0.29377874116672326</v>
      </c>
      <c r="P5066" s="12">
        <v>-3.2754196712811043</v>
      </c>
      <c r="Q5066" s="12">
        <v>-5.3560209424816847</v>
      </c>
      <c r="R5066" s="2">
        <f>DATE(CURR[[#This Row],[YEAR]],CURR[[#This Row],[MONTH]],1)</f>
        <v>45231</v>
      </c>
      <c r="S5066" t="str">
        <f>IF(AND(CURR[[#This Row],[DATE]]&gt;=DATE(2023,6,1),CURR[[#This Row],[DATE]]&lt;=DATE(2024,5,31)),"Y","N")</f>
        <v>Y</v>
      </c>
    </row>
    <row r="5067" spans="1:19" x14ac:dyDescent="0.25">
      <c r="A5067" t="s">
        <v>96</v>
      </c>
      <c r="B5067" t="s">
        <v>110</v>
      </c>
      <c r="C5067" t="s">
        <v>15</v>
      </c>
      <c r="D5067" s="1">
        <v>3983823.9589120033</v>
      </c>
      <c r="E5067" s="1">
        <v>22854304.801066924</v>
      </c>
      <c r="F5067" s="13">
        <v>0.17431394188485766</v>
      </c>
      <c r="G5067" s="13">
        <v>0</v>
      </c>
      <c r="H5067" t="s">
        <v>21</v>
      </c>
      <c r="I5067" t="s">
        <v>23</v>
      </c>
      <c r="J5067">
        <v>2023</v>
      </c>
      <c r="K5067">
        <v>11</v>
      </c>
      <c r="L5067" s="12">
        <v>-2.2662450996085215</v>
      </c>
      <c r="M5067" s="1">
        <v>3983823.9589120033</v>
      </c>
      <c r="N5067" s="12">
        <v>-11.149273968133253</v>
      </c>
      <c r="O5067" s="13">
        <v>0</v>
      </c>
      <c r="P5067" s="12">
        <v>0</v>
      </c>
      <c r="Q5067" s="12">
        <v>0</v>
      </c>
      <c r="R5067" s="2">
        <f>DATE(CURR[[#This Row],[YEAR]],CURR[[#This Row],[MONTH]],1)</f>
        <v>45231</v>
      </c>
      <c r="S5067" t="str">
        <f>IF(AND(CURR[[#This Row],[DATE]]&gt;=DATE(2023,6,1),CURR[[#This Row],[DATE]]&lt;=DATE(2024,5,31)),"Y","N")</f>
        <v>Y</v>
      </c>
    </row>
    <row r="5068" spans="1:19" x14ac:dyDescent="0.25">
      <c r="A5068" t="s">
        <v>96</v>
      </c>
      <c r="B5068" t="s">
        <v>110</v>
      </c>
      <c r="C5068" t="s">
        <v>15</v>
      </c>
      <c r="D5068" s="1">
        <v>3983823.9589120033</v>
      </c>
      <c r="E5068" s="1">
        <v>22854304.801066924</v>
      </c>
      <c r="F5068" s="13">
        <v>0.17431394188485766</v>
      </c>
      <c r="G5068" s="13">
        <v>0</v>
      </c>
      <c r="H5068" t="s">
        <v>21</v>
      </c>
      <c r="I5068" t="s">
        <v>22</v>
      </c>
      <c r="J5068">
        <v>2023</v>
      </c>
      <c r="K5068">
        <v>11</v>
      </c>
      <c r="L5068" s="12">
        <v>-8.8830288685247307</v>
      </c>
      <c r="M5068" s="1">
        <v>3983823.9589120033</v>
      </c>
      <c r="N5068" s="12">
        <v>-11.149273968133253</v>
      </c>
      <c r="O5068" s="13">
        <v>0</v>
      </c>
      <c r="P5068" s="12">
        <v>0</v>
      </c>
      <c r="Q5068" s="12">
        <v>0</v>
      </c>
      <c r="R5068" s="2">
        <f>DATE(CURR[[#This Row],[YEAR]],CURR[[#This Row],[MONTH]],1)</f>
        <v>45231</v>
      </c>
      <c r="S5068" t="str">
        <f>IF(AND(CURR[[#This Row],[DATE]]&gt;=DATE(2023,6,1),CURR[[#This Row],[DATE]]&lt;=DATE(2024,5,31)),"Y","N")</f>
        <v>Y</v>
      </c>
    </row>
    <row r="5069" spans="1:19" x14ac:dyDescent="0.25">
      <c r="A5069" t="s">
        <v>96</v>
      </c>
      <c r="B5069" t="s">
        <v>110</v>
      </c>
      <c r="C5069" t="s">
        <v>15</v>
      </c>
      <c r="D5069" s="1">
        <v>1566356.7236889978</v>
      </c>
      <c r="E5069" s="1">
        <v>7306528.8479139972</v>
      </c>
      <c r="F5069" s="13">
        <v>0</v>
      </c>
      <c r="G5069" s="13">
        <v>0.21437768279477748</v>
      </c>
      <c r="H5069" t="s">
        <v>24</v>
      </c>
      <c r="I5069" t="s">
        <v>17</v>
      </c>
      <c r="J5069">
        <v>2023</v>
      </c>
      <c r="K5069">
        <v>11</v>
      </c>
      <c r="L5069" s="12">
        <v>-3.0816003892262844</v>
      </c>
      <c r="M5069" s="1">
        <v>3983823.9589120033</v>
      </c>
      <c r="N5069" s="12">
        <v>-11.149273968133253</v>
      </c>
      <c r="O5069" s="13">
        <v>0.39317920165246845</v>
      </c>
      <c r="P5069" s="12">
        <v>-4.3836626377952816</v>
      </c>
      <c r="Q5069" s="12">
        <v>-7.4652630270215656</v>
      </c>
      <c r="R5069" s="2">
        <f>DATE(CURR[[#This Row],[YEAR]],CURR[[#This Row],[MONTH]],1)</f>
        <v>45231</v>
      </c>
      <c r="S5069" t="str">
        <f>IF(AND(CURR[[#This Row],[DATE]]&gt;=DATE(2023,6,1),CURR[[#This Row],[DATE]]&lt;=DATE(2024,5,31)),"Y","N")</f>
        <v>Y</v>
      </c>
    </row>
    <row r="5070" spans="1:19" x14ac:dyDescent="0.25">
      <c r="A5070" t="s">
        <v>96</v>
      </c>
      <c r="B5070" t="s">
        <v>110</v>
      </c>
      <c r="C5070" t="s">
        <v>15</v>
      </c>
      <c r="D5070" s="1">
        <v>499732.93430799962</v>
      </c>
      <c r="E5070" s="1">
        <v>5898169.3100130046</v>
      </c>
      <c r="F5070" s="13">
        <v>0</v>
      </c>
      <c r="G5070" s="13">
        <v>8.4726786913293578E-2</v>
      </c>
      <c r="H5070" t="s">
        <v>25</v>
      </c>
      <c r="I5070" t="s">
        <v>17</v>
      </c>
      <c r="J5070">
        <v>2023</v>
      </c>
      <c r="K5070">
        <v>11</v>
      </c>
      <c r="L5070" s="12">
        <v>-2.2161409434505082</v>
      </c>
      <c r="M5070" s="1">
        <v>3983823.9589120033</v>
      </c>
      <c r="N5070" s="12">
        <v>-11.149273968133253</v>
      </c>
      <c r="O5070" s="13">
        <v>0.12544051631349656</v>
      </c>
      <c r="P5070" s="12">
        <v>-1.3985706830832618</v>
      </c>
      <c r="Q5070" s="12">
        <v>-3.61471162653377</v>
      </c>
      <c r="R5070" s="2">
        <f>DATE(CURR[[#This Row],[YEAR]],CURR[[#This Row],[MONTH]],1)</f>
        <v>45231</v>
      </c>
      <c r="S5070" t="str">
        <f>IF(AND(CURR[[#This Row],[DATE]]&gt;=DATE(2023,6,1),CURR[[#This Row],[DATE]]&lt;=DATE(2024,5,31)),"Y","N")</f>
        <v>Y</v>
      </c>
    </row>
    <row r="5071" spans="1:19" x14ac:dyDescent="0.25">
      <c r="A5071" t="s">
        <v>96</v>
      </c>
      <c r="B5071" t="s">
        <v>110</v>
      </c>
      <c r="C5071" t="s">
        <v>15</v>
      </c>
      <c r="D5071" s="1">
        <v>747371.51323600032</v>
      </c>
      <c r="E5071" s="1">
        <v>3897642.0420320001</v>
      </c>
      <c r="F5071" s="13">
        <v>0</v>
      </c>
      <c r="G5071" s="13">
        <v>0.19174965406683808</v>
      </c>
      <c r="H5071" t="s">
        <v>26</v>
      </c>
      <c r="I5071" t="s">
        <v>17</v>
      </c>
      <c r="J5071">
        <v>2023</v>
      </c>
      <c r="K5071">
        <v>11</v>
      </c>
      <c r="L5071" s="12">
        <v>-4.8614322872380784</v>
      </c>
      <c r="M5071" s="1">
        <v>3983823.9589120033</v>
      </c>
      <c r="N5071" s="12">
        <v>-11.149273968133253</v>
      </c>
      <c r="O5071" s="13">
        <v>0.18760154086731035</v>
      </c>
      <c r="P5071" s="12">
        <v>-2.0916209759735898</v>
      </c>
      <c r="Q5071" s="12">
        <v>-6.9530532632116682</v>
      </c>
      <c r="R5071" s="2">
        <f>DATE(CURR[[#This Row],[YEAR]],CURR[[#This Row],[MONTH]],1)</f>
        <v>45231</v>
      </c>
      <c r="S5071" t="str">
        <f>IF(AND(CURR[[#This Row],[DATE]]&gt;=DATE(2023,6,1),CURR[[#This Row],[DATE]]&lt;=DATE(2024,5,31)),"Y","N")</f>
        <v>Y</v>
      </c>
    </row>
    <row r="5072" spans="1:19" x14ac:dyDescent="0.25">
      <c r="A5072" t="s">
        <v>96</v>
      </c>
      <c r="B5072" t="s">
        <v>110</v>
      </c>
      <c r="C5072" t="s">
        <v>18</v>
      </c>
      <c r="D5072" s="1">
        <v>3114115.3525519958</v>
      </c>
      <c r="E5072" s="1">
        <v>5751964.6011079941</v>
      </c>
      <c r="F5072" s="13">
        <v>0</v>
      </c>
      <c r="G5072" s="13">
        <v>0.54140029859574024</v>
      </c>
      <c r="H5072" t="s">
        <v>16</v>
      </c>
      <c r="I5072" t="s">
        <v>17</v>
      </c>
      <c r="J5072">
        <v>2023</v>
      </c>
      <c r="K5072">
        <v>11</v>
      </c>
      <c r="L5072" s="12">
        <v>-5.536088834500787</v>
      </c>
      <c r="M5072" s="1">
        <v>8878543.4568310082</v>
      </c>
      <c r="N5072" s="12">
        <v>-24.847813171247687</v>
      </c>
      <c r="O5072" s="13">
        <v>0.35074619701906684</v>
      </c>
      <c r="P5072" s="12">
        <v>-8.7152759740554053</v>
      </c>
      <c r="Q5072" s="12">
        <v>-14.251364808556193</v>
      </c>
      <c r="R5072" s="2">
        <f>DATE(CURR[[#This Row],[YEAR]],CURR[[#This Row],[MONTH]],1)</f>
        <v>45231</v>
      </c>
      <c r="S5072" t="str">
        <f>IF(AND(CURR[[#This Row],[DATE]]&gt;=DATE(2023,6,1),CURR[[#This Row],[DATE]]&lt;=DATE(2024,5,31)),"Y","N")</f>
        <v>Y</v>
      </c>
    </row>
    <row r="5073" spans="1:19" x14ac:dyDescent="0.25">
      <c r="A5073" t="s">
        <v>96</v>
      </c>
      <c r="B5073" t="s">
        <v>110</v>
      </c>
      <c r="C5073" t="s">
        <v>18</v>
      </c>
      <c r="D5073" s="1">
        <v>8878543.4568310082</v>
      </c>
      <c r="E5073" s="1">
        <v>22854304.801066924</v>
      </c>
      <c r="F5073" s="13">
        <v>0.38848451239770482</v>
      </c>
      <c r="G5073" s="13">
        <v>0</v>
      </c>
      <c r="H5073" t="s">
        <v>21</v>
      </c>
      <c r="I5073" t="s">
        <v>23</v>
      </c>
      <c r="J5073">
        <v>2023</v>
      </c>
      <c r="K5073">
        <v>11</v>
      </c>
      <c r="L5073" s="12">
        <v>-5.0506638366118164</v>
      </c>
      <c r="M5073" s="1">
        <v>8878543.4568310082</v>
      </c>
      <c r="N5073" s="12">
        <v>-24.847813171247687</v>
      </c>
      <c r="O5073" s="13">
        <v>0</v>
      </c>
      <c r="P5073" s="12">
        <v>0</v>
      </c>
      <c r="Q5073" s="12">
        <v>0</v>
      </c>
      <c r="R5073" s="2">
        <f>DATE(CURR[[#This Row],[YEAR]],CURR[[#This Row],[MONTH]],1)</f>
        <v>45231</v>
      </c>
      <c r="S5073" t="str">
        <f>IF(AND(CURR[[#This Row],[DATE]]&gt;=DATE(2023,6,1),CURR[[#This Row],[DATE]]&lt;=DATE(2024,5,31)),"Y","N")</f>
        <v>Y</v>
      </c>
    </row>
    <row r="5074" spans="1:19" x14ac:dyDescent="0.25">
      <c r="A5074" t="s">
        <v>96</v>
      </c>
      <c r="B5074" t="s">
        <v>110</v>
      </c>
      <c r="C5074" t="s">
        <v>18</v>
      </c>
      <c r="D5074" s="1">
        <v>8878543.4568310082</v>
      </c>
      <c r="E5074" s="1">
        <v>22854304.801066924</v>
      </c>
      <c r="F5074" s="13">
        <v>0.38848451239770482</v>
      </c>
      <c r="G5074" s="13">
        <v>0</v>
      </c>
      <c r="H5074" t="s">
        <v>21</v>
      </c>
      <c r="I5074" t="s">
        <v>22</v>
      </c>
      <c r="J5074">
        <v>2023</v>
      </c>
      <c r="K5074">
        <v>11</v>
      </c>
      <c r="L5074" s="12">
        <v>-19.797149334635868</v>
      </c>
      <c r="M5074" s="1">
        <v>8878543.4568310082</v>
      </c>
      <c r="N5074" s="12">
        <v>-24.847813171247687</v>
      </c>
      <c r="O5074" s="13">
        <v>0</v>
      </c>
      <c r="P5074" s="12">
        <v>0</v>
      </c>
      <c r="Q5074" s="12">
        <v>0</v>
      </c>
      <c r="R5074" s="2">
        <f>DATE(CURR[[#This Row],[YEAR]],CURR[[#This Row],[MONTH]],1)</f>
        <v>45231</v>
      </c>
      <c r="S5074" t="str">
        <f>IF(AND(CURR[[#This Row],[DATE]]&gt;=DATE(2023,6,1),CURR[[#This Row],[DATE]]&lt;=DATE(2024,5,31)),"Y","N")</f>
        <v>Y</v>
      </c>
    </row>
    <row r="5075" spans="1:19" x14ac:dyDescent="0.25">
      <c r="A5075" t="s">
        <v>96</v>
      </c>
      <c r="B5075" t="s">
        <v>110</v>
      </c>
      <c r="C5075" t="s">
        <v>18</v>
      </c>
      <c r="D5075" s="1">
        <v>2104166.0850120019</v>
      </c>
      <c r="E5075" s="1">
        <v>7306528.8479139972</v>
      </c>
      <c r="F5075" s="13">
        <v>0</v>
      </c>
      <c r="G5075" s="13">
        <v>0.28798436696965046</v>
      </c>
      <c r="H5075" t="s">
        <v>24</v>
      </c>
      <c r="I5075" t="s">
        <v>17</v>
      </c>
      <c r="J5075">
        <v>2023</v>
      </c>
      <c r="K5075">
        <v>11</v>
      </c>
      <c r="L5075" s="12">
        <v>-4.1396694178951146</v>
      </c>
      <c r="M5075" s="1">
        <v>8878543.4568310082</v>
      </c>
      <c r="N5075" s="12">
        <v>-24.847813171247687</v>
      </c>
      <c r="O5075" s="13">
        <v>0.2369945132602905</v>
      </c>
      <c r="P5075" s="12">
        <v>-5.8887953881024808</v>
      </c>
      <c r="Q5075" s="12">
        <v>-10.028464805997595</v>
      </c>
      <c r="R5075" s="2">
        <f>DATE(CURR[[#This Row],[YEAR]],CURR[[#This Row],[MONTH]],1)</f>
        <v>45231</v>
      </c>
      <c r="S5075" t="str">
        <f>IF(AND(CURR[[#This Row],[DATE]]&gt;=DATE(2023,6,1),CURR[[#This Row],[DATE]]&lt;=DATE(2024,5,31)),"Y","N")</f>
        <v>Y</v>
      </c>
    </row>
    <row r="5076" spans="1:19" x14ac:dyDescent="0.25">
      <c r="A5076" t="s">
        <v>96</v>
      </c>
      <c r="B5076" t="s">
        <v>110</v>
      </c>
      <c r="C5076" t="s">
        <v>18</v>
      </c>
      <c r="D5076" s="1">
        <v>1114896.1463090009</v>
      </c>
      <c r="E5076" s="1">
        <v>5898169.3100130046</v>
      </c>
      <c r="F5076" s="13">
        <v>0</v>
      </c>
      <c r="G5076" s="13">
        <v>0.18902410014176796</v>
      </c>
      <c r="H5076" t="s">
        <v>25</v>
      </c>
      <c r="I5076" t="s">
        <v>17</v>
      </c>
      <c r="J5076">
        <v>2023</v>
      </c>
      <c r="K5076">
        <v>11</v>
      </c>
      <c r="L5076" s="12">
        <v>-4.944174834007959</v>
      </c>
      <c r="M5076" s="1">
        <v>8878543.4568310082</v>
      </c>
      <c r="N5076" s="12">
        <v>-24.847813171247687</v>
      </c>
      <c r="O5076" s="13">
        <v>0.12557196478564486</v>
      </c>
      <c r="P5076" s="12">
        <v>-3.120188720540197</v>
      </c>
      <c r="Q5076" s="12">
        <v>-8.0643635545481551</v>
      </c>
      <c r="R5076" s="2">
        <f>DATE(CURR[[#This Row],[YEAR]],CURR[[#This Row],[MONTH]],1)</f>
        <v>45231</v>
      </c>
      <c r="S5076" t="str">
        <f>IF(AND(CURR[[#This Row],[DATE]]&gt;=DATE(2023,6,1),CURR[[#This Row],[DATE]]&lt;=DATE(2024,5,31)),"Y","N")</f>
        <v>Y</v>
      </c>
    </row>
    <row r="5077" spans="1:19" x14ac:dyDescent="0.25">
      <c r="A5077" t="s">
        <v>96</v>
      </c>
      <c r="B5077" t="s">
        <v>110</v>
      </c>
      <c r="C5077" t="s">
        <v>18</v>
      </c>
      <c r="D5077" s="1">
        <v>2545365.8729579975</v>
      </c>
      <c r="E5077" s="1">
        <v>3897642.0420320001</v>
      </c>
      <c r="F5077" s="13">
        <v>0</v>
      </c>
      <c r="G5077" s="13">
        <v>0.65305275484738834</v>
      </c>
      <c r="H5077" t="s">
        <v>26</v>
      </c>
      <c r="I5077" t="s">
        <v>17</v>
      </c>
      <c r="J5077">
        <v>2023</v>
      </c>
      <c r="K5077">
        <v>11</v>
      </c>
      <c r="L5077" s="12">
        <v>-16.556857758805858</v>
      </c>
      <c r="M5077" s="1">
        <v>8878543.4568310082</v>
      </c>
      <c r="N5077" s="12">
        <v>-24.847813171247687</v>
      </c>
      <c r="O5077" s="13">
        <v>0.28668732493499638</v>
      </c>
      <c r="P5077" s="12">
        <v>-7.1235530885495679</v>
      </c>
      <c r="Q5077" s="12">
        <v>-23.680410847355425</v>
      </c>
      <c r="R5077" s="2">
        <f>DATE(CURR[[#This Row],[YEAR]],CURR[[#This Row],[MONTH]],1)</f>
        <v>45231</v>
      </c>
      <c r="S5077" t="str">
        <f>IF(AND(CURR[[#This Row],[DATE]]&gt;=DATE(2023,6,1),CURR[[#This Row],[DATE]]&lt;=DATE(2024,5,31)),"Y","N")</f>
        <v>Y</v>
      </c>
    </row>
    <row r="5078" spans="1:19" x14ac:dyDescent="0.25">
      <c r="A5078" t="s">
        <v>96</v>
      </c>
      <c r="B5078" t="s">
        <v>110</v>
      </c>
      <c r="C5078" t="s">
        <v>19</v>
      </c>
      <c r="D5078" s="1">
        <v>82.611967000000007</v>
      </c>
      <c r="E5078" s="1">
        <v>5751964.6011079941</v>
      </c>
      <c r="F5078" s="13">
        <v>0</v>
      </c>
      <c r="G5078" s="13">
        <v>1.4362391413898228E-5</v>
      </c>
      <c r="H5078" t="s">
        <v>16</v>
      </c>
      <c r="I5078" t="s">
        <v>17</v>
      </c>
      <c r="J5078">
        <v>2023</v>
      </c>
      <c r="K5078">
        <v>11</v>
      </c>
      <c r="L5078" s="12">
        <v>-1.4686263555717505E-4</v>
      </c>
      <c r="M5078" s="1">
        <v>5667132.0456760004</v>
      </c>
      <c r="N5078" s="12">
        <v>-15.860240924924067</v>
      </c>
      <c r="O5078" s="13">
        <v>1.4577385233688461E-5</v>
      </c>
      <c r="P5078" s="12">
        <v>-2.3120084186172953E-4</v>
      </c>
      <c r="Q5078" s="12">
        <v>-3.7806347741890458E-4</v>
      </c>
      <c r="R5078" s="2">
        <f>DATE(CURR[[#This Row],[YEAR]],CURR[[#This Row],[MONTH]],1)</f>
        <v>45231</v>
      </c>
      <c r="S5078" t="str">
        <f>IF(AND(CURR[[#This Row],[DATE]]&gt;=DATE(2023,6,1),CURR[[#This Row],[DATE]]&lt;=DATE(2024,5,31)),"Y","N")</f>
        <v>Y</v>
      </c>
    </row>
    <row r="5079" spans="1:19" x14ac:dyDescent="0.25">
      <c r="A5079" t="s">
        <v>96</v>
      </c>
      <c r="B5079" t="s">
        <v>110</v>
      </c>
      <c r="C5079" t="s">
        <v>19</v>
      </c>
      <c r="D5079" s="1">
        <v>5667132.0456760004</v>
      </c>
      <c r="E5079" s="1">
        <v>22854304.801066924</v>
      </c>
      <c r="F5079" s="13">
        <v>0.24796781591061293</v>
      </c>
      <c r="G5079" s="13">
        <v>0</v>
      </c>
      <c r="H5079" t="s">
        <v>21</v>
      </c>
      <c r="I5079" t="s">
        <v>23</v>
      </c>
      <c r="J5079">
        <v>2023</v>
      </c>
      <c r="K5079">
        <v>11</v>
      </c>
      <c r="L5079" s="12">
        <v>-3.2238146965849239</v>
      </c>
      <c r="M5079" s="1">
        <v>5667132.0456760004</v>
      </c>
      <c r="N5079" s="12">
        <v>-15.860240924924067</v>
      </c>
      <c r="O5079" s="13">
        <v>0</v>
      </c>
      <c r="P5079" s="12">
        <v>0</v>
      </c>
      <c r="Q5079" s="12">
        <v>0</v>
      </c>
      <c r="R5079" s="2">
        <f>DATE(CURR[[#This Row],[YEAR]],CURR[[#This Row],[MONTH]],1)</f>
        <v>45231</v>
      </c>
      <c r="S5079" t="str">
        <f>IF(AND(CURR[[#This Row],[DATE]]&gt;=DATE(2023,6,1),CURR[[#This Row],[DATE]]&lt;=DATE(2024,5,31)),"Y","N")</f>
        <v>Y</v>
      </c>
    </row>
    <row r="5080" spans="1:19" x14ac:dyDescent="0.25">
      <c r="A5080" t="s">
        <v>96</v>
      </c>
      <c r="B5080" t="s">
        <v>110</v>
      </c>
      <c r="C5080" t="s">
        <v>19</v>
      </c>
      <c r="D5080" s="1">
        <v>5667132.0456760004</v>
      </c>
      <c r="E5080" s="1">
        <v>22854304.801066924</v>
      </c>
      <c r="F5080" s="13">
        <v>0.24796781591061293</v>
      </c>
      <c r="G5080" s="13">
        <v>0</v>
      </c>
      <c r="H5080" t="s">
        <v>21</v>
      </c>
      <c r="I5080" t="s">
        <v>22</v>
      </c>
      <c r="J5080">
        <v>2023</v>
      </c>
      <c r="K5080">
        <v>11</v>
      </c>
      <c r="L5080" s="12">
        <v>-12.636426228339143</v>
      </c>
      <c r="M5080" s="1">
        <v>5667132.0456760004</v>
      </c>
      <c r="N5080" s="12">
        <v>-15.860240924924067</v>
      </c>
      <c r="O5080" s="13">
        <v>0</v>
      </c>
      <c r="P5080" s="12">
        <v>0</v>
      </c>
      <c r="Q5080" s="12">
        <v>0</v>
      </c>
      <c r="R5080" s="2">
        <f>DATE(CURR[[#This Row],[YEAR]],CURR[[#This Row],[MONTH]],1)</f>
        <v>45231</v>
      </c>
      <c r="S5080" t="str">
        <f>IF(AND(CURR[[#This Row],[DATE]]&gt;=DATE(2023,6,1),CURR[[#This Row],[DATE]]&lt;=DATE(2024,5,31)),"Y","N")</f>
        <v>Y</v>
      </c>
    </row>
    <row r="5081" spans="1:19" x14ac:dyDescent="0.25">
      <c r="A5081" t="s">
        <v>96</v>
      </c>
      <c r="B5081" t="s">
        <v>110</v>
      </c>
      <c r="C5081" t="s">
        <v>19</v>
      </c>
      <c r="D5081" s="1">
        <v>1657715.6458680008</v>
      </c>
      <c r="E5081" s="1">
        <v>7306528.8479139972</v>
      </c>
      <c r="F5081" s="13">
        <v>0</v>
      </c>
      <c r="G5081" s="13">
        <v>0.22688142076401657</v>
      </c>
      <c r="H5081" t="s">
        <v>24</v>
      </c>
      <c r="I5081" t="s">
        <v>17</v>
      </c>
      <c r="J5081">
        <v>2023</v>
      </c>
      <c r="K5081">
        <v>11</v>
      </c>
      <c r="L5081" s="12">
        <v>-3.2613370264100938</v>
      </c>
      <c r="M5081" s="1">
        <v>5667132.0456760004</v>
      </c>
      <c r="N5081" s="12">
        <v>-15.860240924924067</v>
      </c>
      <c r="O5081" s="13">
        <v>0.29251403223131733</v>
      </c>
      <c r="P5081" s="12">
        <v>-4.6393430251096968</v>
      </c>
      <c r="Q5081" s="12">
        <v>-7.9006800515197906</v>
      </c>
      <c r="R5081" s="2">
        <f>DATE(CURR[[#This Row],[YEAR]],CURR[[#This Row],[MONTH]],1)</f>
        <v>45231</v>
      </c>
      <c r="S5081" t="str">
        <f>IF(AND(CURR[[#This Row],[DATE]]&gt;=DATE(2023,6,1),CURR[[#This Row],[DATE]]&lt;=DATE(2024,5,31)),"Y","N")</f>
        <v>Y</v>
      </c>
    </row>
    <row r="5082" spans="1:19" x14ac:dyDescent="0.25">
      <c r="A5082" t="s">
        <v>96</v>
      </c>
      <c r="B5082" t="s">
        <v>110</v>
      </c>
      <c r="C5082" t="s">
        <v>19</v>
      </c>
      <c r="D5082" s="1">
        <v>3681202.4308989975</v>
      </c>
      <c r="E5082" s="1">
        <v>5898169.3100130046</v>
      </c>
      <c r="F5082" s="13">
        <v>0</v>
      </c>
      <c r="G5082" s="13">
        <v>0.62412627332511783</v>
      </c>
      <c r="H5082" t="s">
        <v>25</v>
      </c>
      <c r="I5082" t="s">
        <v>17</v>
      </c>
      <c r="J5082">
        <v>2023</v>
      </c>
      <c r="K5082">
        <v>11</v>
      </c>
      <c r="L5082" s="12">
        <v>-16.324846469327881</v>
      </c>
      <c r="M5082" s="1">
        <v>5667132.0456760004</v>
      </c>
      <c r="N5082" s="12">
        <v>-15.860240924924067</v>
      </c>
      <c r="O5082" s="13">
        <v>0.64957061194784416</v>
      </c>
      <c r="P5082" s="12">
        <v>-10.302346403243169</v>
      </c>
      <c r="Q5082" s="12">
        <v>-26.627192872571051</v>
      </c>
      <c r="R5082" s="2">
        <f>DATE(CURR[[#This Row],[YEAR]],CURR[[#This Row],[MONTH]],1)</f>
        <v>45231</v>
      </c>
      <c r="S5082" t="str">
        <f>IF(AND(CURR[[#This Row],[DATE]]&gt;=DATE(2023,6,1),CURR[[#This Row],[DATE]]&lt;=DATE(2024,5,31)),"Y","N")</f>
        <v>Y</v>
      </c>
    </row>
    <row r="5083" spans="1:19" x14ac:dyDescent="0.25">
      <c r="A5083" t="s">
        <v>96</v>
      </c>
      <c r="B5083" t="s">
        <v>110</v>
      </c>
      <c r="C5083" t="s">
        <v>19</v>
      </c>
      <c r="D5083" s="1">
        <v>328131.35694199952</v>
      </c>
      <c r="E5083" s="1">
        <v>3897642.0420320001</v>
      </c>
      <c r="F5083" s="13">
        <v>0</v>
      </c>
      <c r="G5083" s="13">
        <v>8.4187145305660571E-2</v>
      </c>
      <c r="H5083" t="s">
        <v>26</v>
      </c>
      <c r="I5083" t="s">
        <v>17</v>
      </c>
      <c r="J5083">
        <v>2023</v>
      </c>
      <c r="K5083">
        <v>11</v>
      </c>
      <c r="L5083" s="12">
        <v>-2.1343981471626687</v>
      </c>
      <c r="M5083" s="1">
        <v>5667132.0456760004</v>
      </c>
      <c r="N5083" s="12">
        <v>-15.860240924924067</v>
      </c>
      <c r="O5083" s="13">
        <v>5.7900778435604386E-2</v>
      </c>
      <c r="P5083" s="12">
        <v>-0.9183202957293336</v>
      </c>
      <c r="Q5083" s="12">
        <v>-3.0527184428920022</v>
      </c>
      <c r="R5083" s="2">
        <f>DATE(CURR[[#This Row],[YEAR]],CURR[[#This Row],[MONTH]],1)</f>
        <v>45231</v>
      </c>
      <c r="S5083" t="str">
        <f>IF(AND(CURR[[#This Row],[DATE]]&gt;=DATE(2023,6,1),CURR[[#This Row],[DATE]]&lt;=DATE(2024,5,31)),"Y","N")</f>
        <v>Y</v>
      </c>
    </row>
    <row r="5084" spans="1:19" x14ac:dyDescent="0.25">
      <c r="A5084" t="s">
        <v>96</v>
      </c>
      <c r="B5084" t="s">
        <v>110</v>
      </c>
      <c r="C5084" t="s">
        <v>20</v>
      </c>
      <c r="D5084" s="1">
        <v>1467403.8489100011</v>
      </c>
      <c r="E5084" s="1">
        <v>5751964.6011079941</v>
      </c>
      <c r="F5084" s="13">
        <v>0</v>
      </c>
      <c r="G5084" s="13">
        <v>0.25511350480622519</v>
      </c>
      <c r="H5084" t="s">
        <v>16</v>
      </c>
      <c r="I5084" t="s">
        <v>17</v>
      </c>
      <c r="J5084">
        <v>2023</v>
      </c>
      <c r="K5084">
        <v>11</v>
      </c>
      <c r="L5084" s="12">
        <v>-2.6086631816630814</v>
      </c>
      <c r="M5084" s="1">
        <v>4324805.3396479944</v>
      </c>
      <c r="N5084" s="12">
        <v>-12.103556805695222</v>
      </c>
      <c r="O5084" s="13">
        <v>0.33929939816191507</v>
      </c>
      <c r="P5084" s="12">
        <v>-4.1067295397909396</v>
      </c>
      <c r="Q5084" s="12">
        <v>-6.7153927214540214</v>
      </c>
      <c r="R5084" s="2">
        <f>DATE(CURR[[#This Row],[YEAR]],CURR[[#This Row],[MONTH]],1)</f>
        <v>45231</v>
      </c>
      <c r="S5084" t="str">
        <f>IF(AND(CURR[[#This Row],[DATE]]&gt;=DATE(2023,6,1),CURR[[#This Row],[DATE]]&lt;=DATE(2024,5,31)),"Y","N")</f>
        <v>Y</v>
      </c>
    </row>
    <row r="5085" spans="1:19" x14ac:dyDescent="0.25">
      <c r="A5085" t="s">
        <v>96</v>
      </c>
      <c r="B5085" t="s">
        <v>110</v>
      </c>
      <c r="C5085" t="s">
        <v>20</v>
      </c>
      <c r="D5085" s="1">
        <v>4324805.3396479944</v>
      </c>
      <c r="E5085" s="1">
        <v>22854304.801066924</v>
      </c>
      <c r="F5085" s="13">
        <v>0.18923372980682815</v>
      </c>
      <c r="G5085" s="13">
        <v>0</v>
      </c>
      <c r="H5085" t="s">
        <v>21</v>
      </c>
      <c r="I5085" t="s">
        <v>23</v>
      </c>
      <c r="J5085">
        <v>2023</v>
      </c>
      <c r="K5085">
        <v>11</v>
      </c>
      <c r="L5085" s="12">
        <v>-2.4602163671947843</v>
      </c>
      <c r="M5085" s="1">
        <v>4324805.3396479944</v>
      </c>
      <c r="N5085" s="12">
        <v>-12.103556805695222</v>
      </c>
      <c r="O5085" s="13">
        <v>0</v>
      </c>
      <c r="P5085" s="12">
        <v>0</v>
      </c>
      <c r="Q5085" s="12">
        <v>0</v>
      </c>
      <c r="R5085" s="2">
        <f>DATE(CURR[[#This Row],[YEAR]],CURR[[#This Row],[MONTH]],1)</f>
        <v>45231</v>
      </c>
      <c r="S5085" t="str">
        <f>IF(AND(CURR[[#This Row],[DATE]]&gt;=DATE(2023,6,1),CURR[[#This Row],[DATE]]&lt;=DATE(2024,5,31)),"Y","N")</f>
        <v>Y</v>
      </c>
    </row>
    <row r="5086" spans="1:19" x14ac:dyDescent="0.25">
      <c r="A5086" t="s">
        <v>96</v>
      </c>
      <c r="B5086" t="s">
        <v>110</v>
      </c>
      <c r="C5086" t="s">
        <v>20</v>
      </c>
      <c r="D5086" s="1">
        <v>4324805.3396479944</v>
      </c>
      <c r="E5086" s="1">
        <v>22854304.801066924</v>
      </c>
      <c r="F5086" s="13">
        <v>0.18923372980682815</v>
      </c>
      <c r="G5086" s="13">
        <v>0</v>
      </c>
      <c r="H5086" t="s">
        <v>21</v>
      </c>
      <c r="I5086" t="s">
        <v>22</v>
      </c>
      <c r="J5086">
        <v>2023</v>
      </c>
      <c r="K5086">
        <v>11</v>
      </c>
      <c r="L5086" s="12">
        <v>-9.643340438500438</v>
      </c>
      <c r="M5086" s="1">
        <v>4324805.3396479944</v>
      </c>
      <c r="N5086" s="12">
        <v>-12.103556805695222</v>
      </c>
      <c r="O5086" s="13">
        <v>0</v>
      </c>
      <c r="P5086" s="12">
        <v>0</v>
      </c>
      <c r="Q5086" s="12">
        <v>0</v>
      </c>
      <c r="R5086" s="2">
        <f>DATE(CURR[[#This Row],[YEAR]],CURR[[#This Row],[MONTH]],1)</f>
        <v>45231</v>
      </c>
      <c r="S5086" t="str">
        <f>IF(AND(CURR[[#This Row],[DATE]]&gt;=DATE(2023,6,1),CURR[[#This Row],[DATE]]&lt;=DATE(2024,5,31)),"Y","N")</f>
        <v>Y</v>
      </c>
    </row>
    <row r="5087" spans="1:19" x14ac:dyDescent="0.25">
      <c r="A5087" t="s">
        <v>96</v>
      </c>
      <c r="B5087" t="s">
        <v>110</v>
      </c>
      <c r="C5087" t="s">
        <v>20</v>
      </c>
      <c r="D5087" s="1">
        <v>1978290.3933450016</v>
      </c>
      <c r="E5087" s="1">
        <v>7306528.8479139972</v>
      </c>
      <c r="F5087" s="13">
        <v>0</v>
      </c>
      <c r="G5087" s="13">
        <v>0.27075652947155615</v>
      </c>
      <c r="H5087" t="s">
        <v>24</v>
      </c>
      <c r="I5087" t="s">
        <v>17</v>
      </c>
      <c r="J5087">
        <v>2023</v>
      </c>
      <c r="K5087">
        <v>11</v>
      </c>
      <c r="L5087" s="12">
        <v>-3.8920255864685163</v>
      </c>
      <c r="M5087" s="1">
        <v>4324805.3396479944</v>
      </c>
      <c r="N5087" s="12">
        <v>-12.103556805695222</v>
      </c>
      <c r="O5087" s="13">
        <v>0.45742877146605149</v>
      </c>
      <c r="P5087" s="12">
        <v>-5.5365151199987315</v>
      </c>
      <c r="Q5087" s="12">
        <v>-9.4285407064672473</v>
      </c>
      <c r="R5087" s="2">
        <f>DATE(CURR[[#This Row],[YEAR]],CURR[[#This Row],[MONTH]],1)</f>
        <v>45231</v>
      </c>
      <c r="S5087" t="str">
        <f>IF(AND(CURR[[#This Row],[DATE]]&gt;=DATE(2023,6,1),CURR[[#This Row],[DATE]]&lt;=DATE(2024,5,31)),"Y","N")</f>
        <v>Y</v>
      </c>
    </row>
    <row r="5088" spans="1:19" x14ac:dyDescent="0.25">
      <c r="A5088" t="s">
        <v>96</v>
      </c>
      <c r="B5088" t="s">
        <v>110</v>
      </c>
      <c r="C5088" t="s">
        <v>20</v>
      </c>
      <c r="D5088" s="1">
        <v>602337.79849700013</v>
      </c>
      <c r="E5088" s="1">
        <v>5898169.3100130046</v>
      </c>
      <c r="F5088" s="13">
        <v>0</v>
      </c>
      <c r="G5088" s="13">
        <v>0.10212283961981961</v>
      </c>
      <c r="H5088" t="s">
        <v>25</v>
      </c>
      <c r="I5088" t="s">
        <v>17</v>
      </c>
      <c r="J5088">
        <v>2023</v>
      </c>
      <c r="K5088">
        <v>11</v>
      </c>
      <c r="L5088" s="12">
        <v>-2.6711576632136245</v>
      </c>
      <c r="M5088" s="1">
        <v>4324805.3396479944</v>
      </c>
      <c r="N5088" s="12">
        <v>-12.103556805695222</v>
      </c>
      <c r="O5088" s="13">
        <v>0.13927512366279721</v>
      </c>
      <c r="P5088" s="12">
        <v>-1.6857243708728928</v>
      </c>
      <c r="Q5088" s="12">
        <v>-4.3568820340865173</v>
      </c>
      <c r="R5088" s="2">
        <f>DATE(CURR[[#This Row],[YEAR]],CURR[[#This Row],[MONTH]],1)</f>
        <v>45231</v>
      </c>
      <c r="S5088" t="str">
        <f>IF(AND(CURR[[#This Row],[DATE]]&gt;=DATE(2023,6,1),CURR[[#This Row],[DATE]]&lt;=DATE(2024,5,31)),"Y","N")</f>
        <v>Y</v>
      </c>
    </row>
    <row r="5089" spans="1:19" x14ac:dyDescent="0.25">
      <c r="A5089" t="s">
        <v>96</v>
      </c>
      <c r="B5089" t="s">
        <v>110</v>
      </c>
      <c r="C5089" t="s">
        <v>20</v>
      </c>
      <c r="D5089" s="1">
        <v>276773.29889600002</v>
      </c>
      <c r="E5089" s="1">
        <v>3897642.0420320001</v>
      </c>
      <c r="F5089" s="13">
        <v>0</v>
      </c>
      <c r="G5089" s="13">
        <v>7.1010445780112438E-2</v>
      </c>
      <c r="H5089" t="s">
        <v>26</v>
      </c>
      <c r="I5089" t="s">
        <v>17</v>
      </c>
      <c r="J5089">
        <v>2023</v>
      </c>
      <c r="K5089">
        <v>11</v>
      </c>
      <c r="L5089" s="12">
        <v>-1.8003290567933803</v>
      </c>
      <c r="M5089" s="1">
        <v>4324805.3396479944</v>
      </c>
      <c r="N5089" s="12">
        <v>-12.103556805695222</v>
      </c>
      <c r="O5089" s="13">
        <v>6.399670670923821E-2</v>
      </c>
      <c r="P5089" s="12">
        <v>-0.77458777503268117</v>
      </c>
      <c r="Q5089" s="12">
        <v>-2.5749168318260613</v>
      </c>
      <c r="R5089" s="2">
        <f>DATE(CURR[[#This Row],[YEAR]],CURR[[#This Row],[MONTH]],1)</f>
        <v>45231</v>
      </c>
      <c r="S5089" t="str">
        <f>IF(AND(CURR[[#This Row],[DATE]]&gt;=DATE(2023,6,1),CURR[[#This Row],[DATE]]&lt;=DATE(2024,5,31)),"Y","N")</f>
        <v>Y</v>
      </c>
    </row>
    <row r="5090" spans="1:19" x14ac:dyDescent="0.25">
      <c r="A5090" t="s">
        <v>96</v>
      </c>
      <c r="B5090" t="s">
        <v>111</v>
      </c>
      <c r="C5090" t="s">
        <v>15</v>
      </c>
      <c r="D5090" s="1">
        <v>229437.35231300013</v>
      </c>
      <c r="E5090" s="1">
        <v>1100975.2675650003</v>
      </c>
      <c r="F5090" s="13">
        <v>0</v>
      </c>
      <c r="G5090" s="13">
        <v>0.20839464706636057</v>
      </c>
      <c r="H5090" t="s">
        <v>16</v>
      </c>
      <c r="I5090" t="s">
        <v>17</v>
      </c>
      <c r="J5090">
        <v>2023</v>
      </c>
      <c r="K5090">
        <v>11</v>
      </c>
      <c r="L5090" s="12">
        <v>-2.1309394948362672</v>
      </c>
      <c r="M5090" s="1">
        <v>766415.55230299919</v>
      </c>
      <c r="N5090" s="12">
        <v>-11.211092707653981</v>
      </c>
      <c r="O5090" s="13">
        <v>0.29936416559341039</v>
      </c>
      <c r="P5090" s="12">
        <v>-3.356199413817202</v>
      </c>
      <c r="Q5090" s="12">
        <v>-5.4871389086534688</v>
      </c>
      <c r="R5090" s="2">
        <f>DATE(CURR[[#This Row],[YEAR]],CURR[[#This Row],[MONTH]],1)</f>
        <v>45231</v>
      </c>
      <c r="S5090" t="str">
        <f>IF(AND(CURR[[#This Row],[DATE]]&gt;=DATE(2023,6,1),CURR[[#This Row],[DATE]]&lt;=DATE(2024,5,31)),"Y","N")</f>
        <v>Y</v>
      </c>
    </row>
    <row r="5091" spans="1:19" x14ac:dyDescent="0.25">
      <c r="A5091" t="s">
        <v>96</v>
      </c>
      <c r="B5091" t="s">
        <v>111</v>
      </c>
      <c r="C5091" t="s">
        <v>15</v>
      </c>
      <c r="D5091" s="1">
        <v>766415.55230299919</v>
      </c>
      <c r="E5091" s="1">
        <v>4372510.171997997</v>
      </c>
      <c r="F5091" s="13">
        <v>0.1752804503946504</v>
      </c>
      <c r="G5091" s="13">
        <v>0</v>
      </c>
      <c r="H5091" t="s">
        <v>21</v>
      </c>
      <c r="I5091" t="s">
        <v>23</v>
      </c>
      <c r="J5091">
        <v>2023</v>
      </c>
      <c r="K5091">
        <v>11</v>
      </c>
      <c r="L5091" s="12">
        <v>-2.2788106187538264</v>
      </c>
      <c r="M5091" s="1">
        <v>766415.55230299919</v>
      </c>
      <c r="N5091" s="12">
        <v>-11.211092707653981</v>
      </c>
      <c r="O5091" s="13">
        <v>0</v>
      </c>
      <c r="P5091" s="12">
        <v>0</v>
      </c>
      <c r="Q5091" s="12">
        <v>0</v>
      </c>
      <c r="R5091" s="2">
        <f>DATE(CURR[[#This Row],[YEAR]],CURR[[#This Row],[MONTH]],1)</f>
        <v>45231</v>
      </c>
      <c r="S5091" t="str">
        <f>IF(AND(CURR[[#This Row],[DATE]]&gt;=DATE(2023,6,1),CURR[[#This Row],[DATE]]&lt;=DATE(2024,5,31)),"Y","N")</f>
        <v>Y</v>
      </c>
    </row>
    <row r="5092" spans="1:19" x14ac:dyDescent="0.25">
      <c r="A5092" t="s">
        <v>96</v>
      </c>
      <c r="B5092" t="s">
        <v>111</v>
      </c>
      <c r="C5092" t="s">
        <v>15</v>
      </c>
      <c r="D5092" s="1">
        <v>766415.55230299919</v>
      </c>
      <c r="E5092" s="1">
        <v>4372510.171997997</v>
      </c>
      <c r="F5092" s="13">
        <v>0.1752804503946504</v>
      </c>
      <c r="G5092" s="13">
        <v>0</v>
      </c>
      <c r="H5092" t="s">
        <v>21</v>
      </c>
      <c r="I5092" t="s">
        <v>22</v>
      </c>
      <c r="J5092">
        <v>2023</v>
      </c>
      <c r="K5092">
        <v>11</v>
      </c>
      <c r="L5092" s="12">
        <v>-8.9322820889001537</v>
      </c>
      <c r="M5092" s="1">
        <v>766415.55230299919</v>
      </c>
      <c r="N5092" s="12">
        <v>-11.211092707653981</v>
      </c>
      <c r="O5092" s="13">
        <v>0</v>
      </c>
      <c r="P5092" s="12">
        <v>0</v>
      </c>
      <c r="Q5092" s="12">
        <v>0</v>
      </c>
      <c r="R5092" s="2">
        <f>DATE(CURR[[#This Row],[YEAR]],CURR[[#This Row],[MONTH]],1)</f>
        <v>45231</v>
      </c>
      <c r="S5092" t="str">
        <f>IF(AND(CURR[[#This Row],[DATE]]&gt;=DATE(2023,6,1),CURR[[#This Row],[DATE]]&lt;=DATE(2024,5,31)),"Y","N")</f>
        <v>Y</v>
      </c>
    </row>
    <row r="5093" spans="1:19" x14ac:dyDescent="0.25">
      <c r="A5093" t="s">
        <v>96</v>
      </c>
      <c r="B5093" t="s">
        <v>111</v>
      </c>
      <c r="C5093" t="s">
        <v>15</v>
      </c>
      <c r="D5093" s="1">
        <v>306494.16803000012</v>
      </c>
      <c r="E5093" s="1">
        <v>1439597.1676410008</v>
      </c>
      <c r="F5093" s="13">
        <v>0</v>
      </c>
      <c r="G5093" s="13">
        <v>0.21290273065224036</v>
      </c>
      <c r="H5093" t="s">
        <v>24</v>
      </c>
      <c r="I5093" t="s">
        <v>17</v>
      </c>
      <c r="J5093">
        <v>2023</v>
      </c>
      <c r="K5093">
        <v>11</v>
      </c>
      <c r="L5093" s="12">
        <v>-3.0603984943402218</v>
      </c>
      <c r="M5093" s="1">
        <v>766415.55230299919</v>
      </c>
      <c r="N5093" s="12">
        <v>-11.211092707653981</v>
      </c>
      <c r="O5093" s="13">
        <v>0.39990598717499526</v>
      </c>
      <c r="P5093" s="12">
        <v>-4.4833830965647552</v>
      </c>
      <c r="Q5093" s="12">
        <v>-7.5437815909049775</v>
      </c>
      <c r="R5093" s="2">
        <f>DATE(CURR[[#This Row],[YEAR]],CURR[[#This Row],[MONTH]],1)</f>
        <v>45231</v>
      </c>
      <c r="S5093" t="str">
        <f>IF(AND(CURR[[#This Row],[DATE]]&gt;=DATE(2023,6,1),CURR[[#This Row],[DATE]]&lt;=DATE(2024,5,31)),"Y","N")</f>
        <v>Y</v>
      </c>
    </row>
    <row r="5094" spans="1:19" x14ac:dyDescent="0.25">
      <c r="A5094" t="s">
        <v>96</v>
      </c>
      <c r="B5094" t="s">
        <v>111</v>
      </c>
      <c r="C5094" t="s">
        <v>15</v>
      </c>
      <c r="D5094" s="1">
        <v>96829.338567000043</v>
      </c>
      <c r="E5094" s="1">
        <v>1145635.1204150002</v>
      </c>
      <c r="F5094" s="13">
        <v>0</v>
      </c>
      <c r="G5094" s="13">
        <v>8.4520225368024796E-2</v>
      </c>
      <c r="H5094" t="s">
        <v>25</v>
      </c>
      <c r="I5094" t="s">
        <v>17</v>
      </c>
      <c r="J5094">
        <v>2023</v>
      </c>
      <c r="K5094">
        <v>11</v>
      </c>
      <c r="L5094" s="12">
        <v>-2.2107380535913537</v>
      </c>
      <c r="M5094" s="1">
        <v>766415.55230299919</v>
      </c>
      <c r="N5094" s="12">
        <v>-11.211092707653981</v>
      </c>
      <c r="O5094" s="13">
        <v>0.1263405188947927</v>
      </c>
      <c r="P5094" s="12">
        <v>-1.4164152700626305</v>
      </c>
      <c r="Q5094" s="12">
        <v>-3.6271533236539844</v>
      </c>
      <c r="R5094" s="2">
        <f>DATE(CURR[[#This Row],[YEAR]],CURR[[#This Row],[MONTH]],1)</f>
        <v>45231</v>
      </c>
      <c r="S5094" t="str">
        <f>IF(AND(CURR[[#This Row],[DATE]]&gt;=DATE(2023,6,1),CURR[[#This Row],[DATE]]&lt;=DATE(2024,5,31)),"Y","N")</f>
        <v>Y</v>
      </c>
    </row>
    <row r="5095" spans="1:19" x14ac:dyDescent="0.25">
      <c r="A5095" t="s">
        <v>96</v>
      </c>
      <c r="B5095" t="s">
        <v>111</v>
      </c>
      <c r="C5095" t="s">
        <v>15</v>
      </c>
      <c r="D5095" s="1">
        <v>133654.69339299999</v>
      </c>
      <c r="E5095" s="1">
        <v>686302.61637699988</v>
      </c>
      <c r="F5095" s="13">
        <v>0</v>
      </c>
      <c r="G5095" s="13">
        <v>0.19474600592165128</v>
      </c>
      <c r="H5095" t="s">
        <v>26</v>
      </c>
      <c r="I5095" t="s">
        <v>17</v>
      </c>
      <c r="J5095">
        <v>2023</v>
      </c>
      <c r="K5095">
        <v>11</v>
      </c>
      <c r="L5095" s="12">
        <v>-4.9373988475002273</v>
      </c>
      <c r="M5095" s="1">
        <v>766415.55230299919</v>
      </c>
      <c r="N5095" s="12">
        <v>-11.211092707653981</v>
      </c>
      <c r="O5095" s="13">
        <v>0.17438932833680307</v>
      </c>
      <c r="P5095" s="12">
        <v>-1.9550949272094085</v>
      </c>
      <c r="Q5095" s="12">
        <v>-6.892493774709636</v>
      </c>
      <c r="R5095" s="2">
        <f>DATE(CURR[[#This Row],[YEAR]],CURR[[#This Row],[MONTH]],1)</f>
        <v>45231</v>
      </c>
      <c r="S5095" t="str">
        <f>IF(AND(CURR[[#This Row],[DATE]]&gt;=DATE(2023,6,1),CURR[[#This Row],[DATE]]&lt;=DATE(2024,5,31)),"Y","N")</f>
        <v>Y</v>
      </c>
    </row>
    <row r="5096" spans="1:19" x14ac:dyDescent="0.25">
      <c r="A5096" t="s">
        <v>96</v>
      </c>
      <c r="B5096" t="s">
        <v>111</v>
      </c>
      <c r="C5096" t="s">
        <v>18</v>
      </c>
      <c r="D5096" s="1">
        <v>550399.98894700012</v>
      </c>
      <c r="E5096" s="1">
        <v>1100975.2675650003</v>
      </c>
      <c r="F5096" s="13">
        <v>0</v>
      </c>
      <c r="G5096" s="13">
        <v>0.49992039345652706</v>
      </c>
      <c r="H5096" t="s">
        <v>16</v>
      </c>
      <c r="I5096" t="s">
        <v>17</v>
      </c>
      <c r="J5096">
        <v>2023</v>
      </c>
      <c r="K5096">
        <v>11</v>
      </c>
      <c r="L5096" s="12">
        <v>-5.1119360582777764</v>
      </c>
      <c r="M5096" s="1">
        <v>1558456.6807910008</v>
      </c>
      <c r="N5096" s="12">
        <v>-22.797035207217625</v>
      </c>
      <c r="O5096" s="13">
        <v>0.35316989925420478</v>
      </c>
      <c r="P5096" s="12">
        <v>-8.0512266274276083</v>
      </c>
      <c r="Q5096" s="12">
        <v>-13.163162685705384</v>
      </c>
      <c r="R5096" s="2">
        <f>DATE(CURR[[#This Row],[YEAR]],CURR[[#This Row],[MONTH]],1)</f>
        <v>45231</v>
      </c>
      <c r="S5096" t="str">
        <f>IF(AND(CURR[[#This Row],[DATE]]&gt;=DATE(2023,6,1),CURR[[#This Row],[DATE]]&lt;=DATE(2024,5,31)),"Y","N")</f>
        <v>Y</v>
      </c>
    </row>
    <row r="5097" spans="1:19" x14ac:dyDescent="0.25">
      <c r="A5097" t="s">
        <v>96</v>
      </c>
      <c r="B5097" t="s">
        <v>111</v>
      </c>
      <c r="C5097" t="s">
        <v>18</v>
      </c>
      <c r="D5097" s="1">
        <v>1558456.6807910008</v>
      </c>
      <c r="E5097" s="1">
        <v>4372510.171997997</v>
      </c>
      <c r="F5097" s="13">
        <v>0.35642151063970462</v>
      </c>
      <c r="G5097" s="13">
        <v>0</v>
      </c>
      <c r="H5097" t="s">
        <v>21</v>
      </c>
      <c r="I5097" t="s">
        <v>23</v>
      </c>
      <c r="J5097">
        <v>2023</v>
      </c>
      <c r="K5097">
        <v>11</v>
      </c>
      <c r="L5097" s="12">
        <v>-4.6338146745361612</v>
      </c>
      <c r="M5097" s="1">
        <v>1558456.6807910008</v>
      </c>
      <c r="N5097" s="12">
        <v>-22.797035207217625</v>
      </c>
      <c r="O5097" s="13">
        <v>0</v>
      </c>
      <c r="P5097" s="12">
        <v>0</v>
      </c>
      <c r="Q5097" s="12">
        <v>0</v>
      </c>
      <c r="R5097" s="2">
        <f>DATE(CURR[[#This Row],[YEAR]],CURR[[#This Row],[MONTH]],1)</f>
        <v>45231</v>
      </c>
      <c r="S5097" t="str">
        <f>IF(AND(CURR[[#This Row],[DATE]]&gt;=DATE(2023,6,1),CURR[[#This Row],[DATE]]&lt;=DATE(2024,5,31)),"Y","N")</f>
        <v>Y</v>
      </c>
    </row>
    <row r="5098" spans="1:19" x14ac:dyDescent="0.25">
      <c r="A5098" t="s">
        <v>96</v>
      </c>
      <c r="B5098" t="s">
        <v>111</v>
      </c>
      <c r="C5098" t="s">
        <v>18</v>
      </c>
      <c r="D5098" s="1">
        <v>1558456.6807910008</v>
      </c>
      <c r="E5098" s="1">
        <v>4372510.171997997</v>
      </c>
      <c r="F5098" s="13">
        <v>0.35642151063970462</v>
      </c>
      <c r="G5098" s="13">
        <v>0</v>
      </c>
      <c r="H5098" t="s">
        <v>21</v>
      </c>
      <c r="I5098" t="s">
        <v>22</v>
      </c>
      <c r="J5098">
        <v>2023</v>
      </c>
      <c r="K5098">
        <v>11</v>
      </c>
      <c r="L5098" s="12">
        <v>-18.163220532681464</v>
      </c>
      <c r="M5098" s="1">
        <v>1558456.6807910008</v>
      </c>
      <c r="N5098" s="12">
        <v>-22.797035207217625</v>
      </c>
      <c r="O5098" s="13">
        <v>0</v>
      </c>
      <c r="P5098" s="12">
        <v>0</v>
      </c>
      <c r="Q5098" s="12">
        <v>0</v>
      </c>
      <c r="R5098" s="2">
        <f>DATE(CURR[[#This Row],[YEAR]],CURR[[#This Row],[MONTH]],1)</f>
        <v>45231</v>
      </c>
      <c r="S5098" t="str">
        <f>IF(AND(CURR[[#This Row],[DATE]]&gt;=DATE(2023,6,1),CURR[[#This Row],[DATE]]&lt;=DATE(2024,5,31)),"Y","N")</f>
        <v>Y</v>
      </c>
    </row>
    <row r="5099" spans="1:19" x14ac:dyDescent="0.25">
      <c r="A5099" t="s">
        <v>96</v>
      </c>
      <c r="B5099" t="s">
        <v>111</v>
      </c>
      <c r="C5099" t="s">
        <v>18</v>
      </c>
      <c r="D5099" s="1">
        <v>377449.34752700001</v>
      </c>
      <c r="E5099" s="1">
        <v>1439597.1676410008</v>
      </c>
      <c r="F5099" s="13">
        <v>0</v>
      </c>
      <c r="G5099" s="13">
        <v>0.26219094897603074</v>
      </c>
      <c r="H5099" t="s">
        <v>24</v>
      </c>
      <c r="I5099" t="s">
        <v>17</v>
      </c>
      <c r="J5099">
        <v>2023</v>
      </c>
      <c r="K5099">
        <v>11</v>
      </c>
      <c r="L5099" s="12">
        <v>-3.7688985153814172</v>
      </c>
      <c r="M5099" s="1">
        <v>1558456.6807910008</v>
      </c>
      <c r="N5099" s="12">
        <v>-22.797035207217625</v>
      </c>
      <c r="O5099" s="13">
        <v>0.24219431452879658</v>
      </c>
      <c r="P5099" s="12">
        <v>-5.5213123153009152</v>
      </c>
      <c r="Q5099" s="12">
        <v>-9.2902108306823319</v>
      </c>
      <c r="R5099" s="2">
        <f>DATE(CURR[[#This Row],[YEAR]],CURR[[#This Row],[MONTH]],1)</f>
        <v>45231</v>
      </c>
      <c r="S5099" t="str">
        <f>IF(AND(CURR[[#This Row],[DATE]]&gt;=DATE(2023,6,1),CURR[[#This Row],[DATE]]&lt;=DATE(2024,5,31)),"Y","N")</f>
        <v>Y</v>
      </c>
    </row>
    <row r="5100" spans="1:19" x14ac:dyDescent="0.25">
      <c r="A5100" t="s">
        <v>96</v>
      </c>
      <c r="B5100" t="s">
        <v>111</v>
      </c>
      <c r="C5100" t="s">
        <v>18</v>
      </c>
      <c r="D5100" s="1">
        <v>195188.54664800013</v>
      </c>
      <c r="E5100" s="1">
        <v>1145635.1204150002</v>
      </c>
      <c r="F5100" s="13">
        <v>0</v>
      </c>
      <c r="G5100" s="13">
        <v>0.17037584058813951</v>
      </c>
      <c r="H5100" t="s">
        <v>25</v>
      </c>
      <c r="I5100" t="s">
        <v>17</v>
      </c>
      <c r="J5100">
        <v>2023</v>
      </c>
      <c r="K5100">
        <v>11</v>
      </c>
      <c r="L5100" s="12">
        <v>-4.4564049913585402</v>
      </c>
      <c r="M5100" s="1">
        <v>1558456.6807910008</v>
      </c>
      <c r="N5100" s="12">
        <v>-22.797035207217625</v>
      </c>
      <c r="O5100" s="13">
        <v>0.12524476878557281</v>
      </c>
      <c r="P5100" s="12">
        <v>-2.8552094035245346</v>
      </c>
      <c r="Q5100" s="12">
        <v>-7.3116143948830743</v>
      </c>
      <c r="R5100" s="2">
        <f>DATE(CURR[[#This Row],[YEAR]],CURR[[#This Row],[MONTH]],1)</f>
        <v>45231</v>
      </c>
      <c r="S5100" t="str">
        <f>IF(AND(CURR[[#This Row],[DATE]]&gt;=DATE(2023,6,1),CURR[[#This Row],[DATE]]&lt;=DATE(2024,5,31)),"Y","N")</f>
        <v>Y</v>
      </c>
    </row>
    <row r="5101" spans="1:19" x14ac:dyDescent="0.25">
      <c r="A5101" t="s">
        <v>96</v>
      </c>
      <c r="B5101" t="s">
        <v>111</v>
      </c>
      <c r="C5101" t="s">
        <v>18</v>
      </c>
      <c r="D5101" s="1">
        <v>435418.79766900023</v>
      </c>
      <c r="E5101" s="1">
        <v>686302.61637699988</v>
      </c>
      <c r="F5101" s="13">
        <v>0</v>
      </c>
      <c r="G5101" s="13">
        <v>0.63444140715590092</v>
      </c>
      <c r="H5101" t="s">
        <v>26</v>
      </c>
      <c r="I5101" t="s">
        <v>17</v>
      </c>
      <c r="J5101">
        <v>2023</v>
      </c>
      <c r="K5101">
        <v>11</v>
      </c>
      <c r="L5101" s="12">
        <v>-16.085003939737827</v>
      </c>
      <c r="M5101" s="1">
        <v>1558456.6807910008</v>
      </c>
      <c r="N5101" s="12">
        <v>-22.797035207217625</v>
      </c>
      <c r="O5101" s="13">
        <v>0.27939101743142564</v>
      </c>
      <c r="P5101" s="12">
        <v>-6.3692868609645634</v>
      </c>
      <c r="Q5101" s="12">
        <v>-22.454290800702392</v>
      </c>
      <c r="R5101" s="2">
        <f>DATE(CURR[[#This Row],[YEAR]],CURR[[#This Row],[MONTH]],1)</f>
        <v>45231</v>
      </c>
      <c r="S5101" t="str">
        <f>IF(AND(CURR[[#This Row],[DATE]]&gt;=DATE(2023,6,1),CURR[[#This Row],[DATE]]&lt;=DATE(2024,5,31)),"Y","N")</f>
        <v>Y</v>
      </c>
    </row>
    <row r="5102" spans="1:19" x14ac:dyDescent="0.25">
      <c r="A5102" t="s">
        <v>96</v>
      </c>
      <c r="B5102" t="s">
        <v>111</v>
      </c>
      <c r="C5102" t="s">
        <v>19</v>
      </c>
      <c r="D5102" s="1">
        <v>4.7248720000000004</v>
      </c>
      <c r="E5102" s="1">
        <v>1100975.2675650003</v>
      </c>
      <c r="F5102" s="13">
        <v>0</v>
      </c>
      <c r="G5102" s="13">
        <v>4.2915332788990638E-6</v>
      </c>
      <c r="H5102" t="s">
        <v>16</v>
      </c>
      <c r="I5102" t="s">
        <v>17</v>
      </c>
      <c r="J5102">
        <v>2023</v>
      </c>
      <c r="K5102">
        <v>11</v>
      </c>
      <c r="L5102" s="12">
        <v>-4.3883074187112372E-5</v>
      </c>
      <c r="M5102" s="1">
        <v>1113401.8661079996</v>
      </c>
      <c r="N5102" s="12">
        <v>-16.286793116740984</v>
      </c>
      <c r="O5102" s="13">
        <v>4.2436357831123752E-6</v>
      </c>
      <c r="P5102" s="12">
        <v>-6.9115218062350367E-5</v>
      </c>
      <c r="Q5102" s="12">
        <v>-1.1299829224946274E-4</v>
      </c>
      <c r="R5102" s="2">
        <f>DATE(CURR[[#This Row],[YEAR]],CURR[[#This Row],[MONTH]],1)</f>
        <v>45231</v>
      </c>
      <c r="S5102" t="str">
        <f>IF(AND(CURR[[#This Row],[DATE]]&gt;=DATE(2023,6,1),CURR[[#This Row],[DATE]]&lt;=DATE(2024,5,31)),"Y","N")</f>
        <v>Y</v>
      </c>
    </row>
    <row r="5103" spans="1:19" x14ac:dyDescent="0.25">
      <c r="A5103" t="s">
        <v>96</v>
      </c>
      <c r="B5103" t="s">
        <v>111</v>
      </c>
      <c r="C5103" t="s">
        <v>19</v>
      </c>
      <c r="D5103" s="1">
        <v>1113401.8661079996</v>
      </c>
      <c r="E5103" s="1">
        <v>4372510.171997997</v>
      </c>
      <c r="F5103" s="13">
        <v>0.25463676979835043</v>
      </c>
      <c r="G5103" s="13">
        <v>0</v>
      </c>
      <c r="H5103" t="s">
        <v>21</v>
      </c>
      <c r="I5103" t="s">
        <v>23</v>
      </c>
      <c r="J5103">
        <v>2023</v>
      </c>
      <c r="K5103">
        <v>11</v>
      </c>
      <c r="L5103" s="12">
        <v>-3.3105173659421663</v>
      </c>
      <c r="M5103" s="1">
        <v>1113401.8661079996</v>
      </c>
      <c r="N5103" s="12">
        <v>-16.286793116740984</v>
      </c>
      <c r="O5103" s="13">
        <v>0</v>
      </c>
      <c r="P5103" s="12">
        <v>0</v>
      </c>
      <c r="Q5103" s="12">
        <v>0</v>
      </c>
      <c r="R5103" s="2">
        <f>DATE(CURR[[#This Row],[YEAR]],CURR[[#This Row],[MONTH]],1)</f>
        <v>45231</v>
      </c>
      <c r="S5103" t="str">
        <f>IF(AND(CURR[[#This Row],[DATE]]&gt;=DATE(2023,6,1),CURR[[#This Row],[DATE]]&lt;=DATE(2024,5,31)),"Y","N")</f>
        <v>Y</v>
      </c>
    </row>
    <row r="5104" spans="1:19" x14ac:dyDescent="0.25">
      <c r="A5104" t="s">
        <v>96</v>
      </c>
      <c r="B5104" t="s">
        <v>111</v>
      </c>
      <c r="C5104" t="s">
        <v>19</v>
      </c>
      <c r="D5104" s="1">
        <v>1113401.8661079996</v>
      </c>
      <c r="E5104" s="1">
        <v>4372510.171997997</v>
      </c>
      <c r="F5104" s="13">
        <v>0.25463676979835043</v>
      </c>
      <c r="G5104" s="13">
        <v>0</v>
      </c>
      <c r="H5104" t="s">
        <v>21</v>
      </c>
      <c r="I5104" t="s">
        <v>22</v>
      </c>
      <c r="J5104">
        <v>2023</v>
      </c>
      <c r="K5104">
        <v>11</v>
      </c>
      <c r="L5104" s="12">
        <v>-12.976275750798818</v>
      </c>
      <c r="M5104" s="1">
        <v>1113401.8661079996</v>
      </c>
      <c r="N5104" s="12">
        <v>-16.286793116740984</v>
      </c>
      <c r="O5104" s="13">
        <v>0</v>
      </c>
      <c r="P5104" s="12">
        <v>0</v>
      </c>
      <c r="Q5104" s="12">
        <v>0</v>
      </c>
      <c r="R5104" s="2">
        <f>DATE(CURR[[#This Row],[YEAR]],CURR[[#This Row],[MONTH]],1)</f>
        <v>45231</v>
      </c>
      <c r="S5104" t="str">
        <f>IF(AND(CURR[[#This Row],[DATE]]&gt;=DATE(2023,6,1),CURR[[#This Row],[DATE]]&lt;=DATE(2024,5,31)),"Y","N")</f>
        <v>Y</v>
      </c>
    </row>
    <row r="5105" spans="1:19" x14ac:dyDescent="0.25">
      <c r="A5105" t="s">
        <v>96</v>
      </c>
      <c r="B5105" t="s">
        <v>111</v>
      </c>
      <c r="C5105" t="s">
        <v>19</v>
      </c>
      <c r="D5105" s="1">
        <v>332124.0192010001</v>
      </c>
      <c r="E5105" s="1">
        <v>1439597.1676410008</v>
      </c>
      <c r="F5105" s="13">
        <v>0</v>
      </c>
      <c r="G5105" s="13">
        <v>0.23070621884123035</v>
      </c>
      <c r="H5105" t="s">
        <v>24</v>
      </c>
      <c r="I5105" t="s">
        <v>17</v>
      </c>
      <c r="J5105">
        <v>2023</v>
      </c>
      <c r="K5105">
        <v>11</v>
      </c>
      <c r="L5105" s="12">
        <v>-3.3163170928507646</v>
      </c>
      <c r="M5105" s="1">
        <v>1113401.8661079996</v>
      </c>
      <c r="N5105" s="12">
        <v>-16.286793116740984</v>
      </c>
      <c r="O5105" s="13">
        <v>0.29829662524454958</v>
      </c>
      <c r="P5105" s="12">
        <v>-4.858295422779995</v>
      </c>
      <c r="Q5105" s="12">
        <v>-8.1746125156307592</v>
      </c>
      <c r="R5105" s="2">
        <f>DATE(CURR[[#This Row],[YEAR]],CURR[[#This Row],[MONTH]],1)</f>
        <v>45231</v>
      </c>
      <c r="S5105" t="str">
        <f>IF(AND(CURR[[#This Row],[DATE]]&gt;=DATE(2023,6,1),CURR[[#This Row],[DATE]]&lt;=DATE(2024,5,31)),"Y","N")</f>
        <v>Y</v>
      </c>
    </row>
    <row r="5106" spans="1:19" x14ac:dyDescent="0.25">
      <c r="A5106" t="s">
        <v>96</v>
      </c>
      <c r="B5106" t="s">
        <v>111</v>
      </c>
      <c r="C5106" t="s">
        <v>19</v>
      </c>
      <c r="D5106" s="1">
        <v>722327.01584799995</v>
      </c>
      <c r="E5106" s="1">
        <v>1145635.1204150002</v>
      </c>
      <c r="F5106" s="13">
        <v>0</v>
      </c>
      <c r="G5106" s="13">
        <v>0.63050355473245345</v>
      </c>
      <c r="H5106" t="s">
        <v>25</v>
      </c>
      <c r="I5106" t="s">
        <v>17</v>
      </c>
      <c r="J5106">
        <v>2023</v>
      </c>
      <c r="K5106">
        <v>11</v>
      </c>
      <c r="L5106" s="12">
        <v>-16.491652681974248</v>
      </c>
      <c r="M5106" s="1">
        <v>1113401.8661079996</v>
      </c>
      <c r="N5106" s="12">
        <v>-16.286793116740984</v>
      </c>
      <c r="O5106" s="13">
        <v>0.64875678569945427</v>
      </c>
      <c r="P5106" s="12">
        <v>-10.566167551768878</v>
      </c>
      <c r="Q5106" s="12">
        <v>-27.057820233743126</v>
      </c>
      <c r="R5106" s="2">
        <f>DATE(CURR[[#This Row],[YEAR]],CURR[[#This Row],[MONTH]],1)</f>
        <v>45231</v>
      </c>
      <c r="S5106" t="str">
        <f>IF(AND(CURR[[#This Row],[DATE]]&gt;=DATE(2023,6,1),CURR[[#This Row],[DATE]]&lt;=DATE(2024,5,31)),"Y","N")</f>
        <v>Y</v>
      </c>
    </row>
    <row r="5107" spans="1:19" x14ac:dyDescent="0.25">
      <c r="A5107" t="s">
        <v>96</v>
      </c>
      <c r="B5107" t="s">
        <v>111</v>
      </c>
      <c r="C5107" t="s">
        <v>19</v>
      </c>
      <c r="D5107" s="1">
        <v>58946.106187000005</v>
      </c>
      <c r="E5107" s="1">
        <v>686302.61637699988</v>
      </c>
      <c r="F5107" s="13">
        <v>0</v>
      </c>
      <c r="G5107" s="13">
        <v>8.588937996211822E-2</v>
      </c>
      <c r="H5107" t="s">
        <v>26</v>
      </c>
      <c r="I5107" t="s">
        <v>17</v>
      </c>
      <c r="J5107">
        <v>2023</v>
      </c>
      <c r="K5107">
        <v>11</v>
      </c>
      <c r="L5107" s="12">
        <v>-2.1775549317713878</v>
      </c>
      <c r="M5107" s="1">
        <v>1113401.8661079996</v>
      </c>
      <c r="N5107" s="12">
        <v>-16.286793116740984</v>
      </c>
      <c r="O5107" s="13">
        <v>5.2942345420213491E-2</v>
      </c>
      <c r="P5107" s="12">
        <v>-0.86226102697405671</v>
      </c>
      <c r="Q5107" s="12">
        <v>-3.0398159587454447</v>
      </c>
      <c r="R5107" s="2">
        <f>DATE(CURR[[#This Row],[YEAR]],CURR[[#This Row],[MONTH]],1)</f>
        <v>45231</v>
      </c>
      <c r="S5107" t="str">
        <f>IF(AND(CURR[[#This Row],[DATE]]&gt;=DATE(2023,6,1),CURR[[#This Row],[DATE]]&lt;=DATE(2024,5,31)),"Y","N")</f>
        <v>Y</v>
      </c>
    </row>
    <row r="5108" spans="1:19" x14ac:dyDescent="0.25">
      <c r="A5108" t="s">
        <v>96</v>
      </c>
      <c r="B5108" t="s">
        <v>111</v>
      </c>
      <c r="C5108" t="s">
        <v>20</v>
      </c>
      <c r="D5108" s="1">
        <v>321133.20143300004</v>
      </c>
      <c r="E5108" s="1">
        <v>1100975.2675650003</v>
      </c>
      <c r="F5108" s="13">
        <v>0</v>
      </c>
      <c r="G5108" s="13">
        <v>0.29168066794383346</v>
      </c>
      <c r="H5108" t="s">
        <v>16</v>
      </c>
      <c r="I5108" t="s">
        <v>17</v>
      </c>
      <c r="J5108">
        <v>2023</v>
      </c>
      <c r="K5108">
        <v>11</v>
      </c>
      <c r="L5108" s="12">
        <v>-2.9825807138117693</v>
      </c>
      <c r="M5108" s="1">
        <v>934236.07279600005</v>
      </c>
      <c r="N5108" s="12">
        <v>-13.665963838387444</v>
      </c>
      <c r="O5108" s="13">
        <v>0.34373881589896899</v>
      </c>
      <c r="P5108" s="12">
        <v>-4.697522227925429</v>
      </c>
      <c r="Q5108" s="12">
        <v>-7.6801029417371982</v>
      </c>
      <c r="R5108" s="2">
        <f>DATE(CURR[[#This Row],[YEAR]],CURR[[#This Row],[MONTH]],1)</f>
        <v>45231</v>
      </c>
      <c r="S5108" t="str">
        <f>IF(AND(CURR[[#This Row],[DATE]]&gt;=DATE(2023,6,1),CURR[[#This Row],[DATE]]&lt;=DATE(2024,5,31)),"Y","N")</f>
        <v>Y</v>
      </c>
    </row>
    <row r="5109" spans="1:19" x14ac:dyDescent="0.25">
      <c r="A5109" t="s">
        <v>96</v>
      </c>
      <c r="B5109" t="s">
        <v>111</v>
      </c>
      <c r="C5109" t="s">
        <v>20</v>
      </c>
      <c r="D5109" s="1">
        <v>934236.07279600005</v>
      </c>
      <c r="E5109" s="1">
        <v>4372510.171997997</v>
      </c>
      <c r="F5109" s="13">
        <v>0.21366126916729511</v>
      </c>
      <c r="G5109" s="13">
        <v>0</v>
      </c>
      <c r="H5109" t="s">
        <v>21</v>
      </c>
      <c r="I5109" t="s">
        <v>23</v>
      </c>
      <c r="J5109">
        <v>2023</v>
      </c>
      <c r="K5109">
        <v>11</v>
      </c>
      <c r="L5109" s="12">
        <v>-2.777797340767854</v>
      </c>
      <c r="M5109" s="1">
        <v>934236.07279600005</v>
      </c>
      <c r="N5109" s="12">
        <v>-13.665963838387444</v>
      </c>
      <c r="O5109" s="13">
        <v>0</v>
      </c>
      <c r="P5109" s="12">
        <v>0</v>
      </c>
      <c r="Q5109" s="12">
        <v>0</v>
      </c>
      <c r="R5109" s="2">
        <f>DATE(CURR[[#This Row],[YEAR]],CURR[[#This Row],[MONTH]],1)</f>
        <v>45231</v>
      </c>
      <c r="S5109" t="str">
        <f>IF(AND(CURR[[#This Row],[DATE]]&gt;=DATE(2023,6,1),CURR[[#This Row],[DATE]]&lt;=DATE(2024,5,31)),"Y","N")</f>
        <v>Y</v>
      </c>
    </row>
    <row r="5110" spans="1:19" x14ac:dyDescent="0.25">
      <c r="A5110" t="s">
        <v>96</v>
      </c>
      <c r="B5110" t="s">
        <v>111</v>
      </c>
      <c r="C5110" t="s">
        <v>20</v>
      </c>
      <c r="D5110" s="1">
        <v>934236.07279600005</v>
      </c>
      <c r="E5110" s="1">
        <v>4372510.171997997</v>
      </c>
      <c r="F5110" s="13">
        <v>0.21366126916729511</v>
      </c>
      <c r="G5110" s="13">
        <v>0</v>
      </c>
      <c r="H5110" t="s">
        <v>21</v>
      </c>
      <c r="I5110" t="s">
        <v>22</v>
      </c>
      <c r="J5110">
        <v>2023</v>
      </c>
      <c r="K5110">
        <v>11</v>
      </c>
      <c r="L5110" s="12">
        <v>-10.88816649761959</v>
      </c>
      <c r="M5110" s="1">
        <v>934236.07279600005</v>
      </c>
      <c r="N5110" s="12">
        <v>-13.665963838387444</v>
      </c>
      <c r="O5110" s="13">
        <v>0</v>
      </c>
      <c r="P5110" s="12">
        <v>0</v>
      </c>
      <c r="Q5110" s="12">
        <v>0</v>
      </c>
      <c r="R5110" s="2">
        <f>DATE(CURR[[#This Row],[YEAR]],CURR[[#This Row],[MONTH]],1)</f>
        <v>45231</v>
      </c>
      <c r="S5110" t="str">
        <f>IF(AND(CURR[[#This Row],[DATE]]&gt;=DATE(2023,6,1),CURR[[#This Row],[DATE]]&lt;=DATE(2024,5,31)),"Y","N")</f>
        <v>Y</v>
      </c>
    </row>
    <row r="5111" spans="1:19" x14ac:dyDescent="0.25">
      <c r="A5111" t="s">
        <v>96</v>
      </c>
      <c r="B5111" t="s">
        <v>111</v>
      </c>
      <c r="C5111" t="s">
        <v>20</v>
      </c>
      <c r="D5111" s="1">
        <v>423529.63288299966</v>
      </c>
      <c r="E5111" s="1">
        <v>1439597.1676410008</v>
      </c>
      <c r="F5111" s="13">
        <v>0</v>
      </c>
      <c r="G5111" s="13">
        <v>0.29420010153049797</v>
      </c>
      <c r="H5111" t="s">
        <v>24</v>
      </c>
      <c r="I5111" t="s">
        <v>17</v>
      </c>
      <c r="J5111">
        <v>2023</v>
      </c>
      <c r="K5111">
        <v>11</v>
      </c>
      <c r="L5111" s="12">
        <v>-4.2290183174275873</v>
      </c>
      <c r="M5111" s="1">
        <v>934236.07279600005</v>
      </c>
      <c r="N5111" s="12">
        <v>-13.665963838387444</v>
      </c>
      <c r="O5111" s="13">
        <v>0.45334326645668033</v>
      </c>
      <c r="P5111" s="12">
        <v>-6.195372685773437</v>
      </c>
      <c r="Q5111" s="12">
        <v>-10.424391003201023</v>
      </c>
      <c r="R5111" s="2">
        <f>DATE(CURR[[#This Row],[YEAR]],CURR[[#This Row],[MONTH]],1)</f>
        <v>45231</v>
      </c>
      <c r="S5111" t="str">
        <f>IF(AND(CURR[[#This Row],[DATE]]&gt;=DATE(2023,6,1),CURR[[#This Row],[DATE]]&lt;=DATE(2024,5,31)),"Y","N")</f>
        <v>Y</v>
      </c>
    </row>
    <row r="5112" spans="1:19" x14ac:dyDescent="0.25">
      <c r="A5112" t="s">
        <v>96</v>
      </c>
      <c r="B5112" t="s">
        <v>111</v>
      </c>
      <c r="C5112" t="s">
        <v>20</v>
      </c>
      <c r="D5112" s="1">
        <v>131290.21935199996</v>
      </c>
      <c r="E5112" s="1">
        <v>1145635.1204150002</v>
      </c>
      <c r="F5112" s="13">
        <v>0</v>
      </c>
      <c r="G5112" s="13">
        <v>0.11460037931138212</v>
      </c>
      <c r="H5112" t="s">
        <v>25</v>
      </c>
      <c r="I5112" t="s">
        <v>17</v>
      </c>
      <c r="J5112">
        <v>2023</v>
      </c>
      <c r="K5112">
        <v>11</v>
      </c>
      <c r="L5112" s="12">
        <v>-2.9975241830758561</v>
      </c>
      <c r="M5112" s="1">
        <v>934236.07279600005</v>
      </c>
      <c r="N5112" s="12">
        <v>-13.665963838387444</v>
      </c>
      <c r="O5112" s="13">
        <v>0.14053216652090089</v>
      </c>
      <c r="P5112" s="12">
        <v>-1.9205075058048742</v>
      </c>
      <c r="Q5112" s="12">
        <v>-4.9180316888807303</v>
      </c>
      <c r="R5112" s="2">
        <f>DATE(CURR[[#This Row],[YEAR]],CURR[[#This Row],[MONTH]],1)</f>
        <v>45231</v>
      </c>
      <c r="S5112" t="str">
        <f>IF(AND(CURR[[#This Row],[DATE]]&gt;=DATE(2023,6,1),CURR[[#This Row],[DATE]]&lt;=DATE(2024,5,31)),"Y","N")</f>
        <v>Y</v>
      </c>
    </row>
    <row r="5113" spans="1:19" x14ac:dyDescent="0.25">
      <c r="A5113" t="s">
        <v>96</v>
      </c>
      <c r="B5113" t="s">
        <v>111</v>
      </c>
      <c r="C5113" t="s">
        <v>20</v>
      </c>
      <c r="D5113" s="1">
        <v>58283.019128000029</v>
      </c>
      <c r="E5113" s="1">
        <v>686302.61637699988</v>
      </c>
      <c r="F5113" s="13">
        <v>0</v>
      </c>
      <c r="G5113" s="13">
        <v>8.492320696033015E-2</v>
      </c>
      <c r="H5113" t="s">
        <v>26</v>
      </c>
      <c r="I5113" t="s">
        <v>17</v>
      </c>
      <c r="J5113">
        <v>2023</v>
      </c>
      <c r="K5113">
        <v>11</v>
      </c>
      <c r="L5113" s="12">
        <v>-2.1530595309905705</v>
      </c>
      <c r="M5113" s="1">
        <v>934236.07279600005</v>
      </c>
      <c r="N5113" s="12">
        <v>-13.665963838387444</v>
      </c>
      <c r="O5113" s="13">
        <v>6.2385751123449414E-2</v>
      </c>
      <c r="P5113" s="12">
        <v>-0.85256141888369852</v>
      </c>
      <c r="Q5113" s="12">
        <v>-3.005620949874269</v>
      </c>
      <c r="R5113" s="2">
        <f>DATE(CURR[[#This Row],[YEAR]],CURR[[#This Row],[MONTH]],1)</f>
        <v>45231</v>
      </c>
      <c r="S5113" t="str">
        <f>IF(AND(CURR[[#This Row],[DATE]]&gt;=DATE(2023,6,1),CURR[[#This Row],[DATE]]&lt;=DATE(2024,5,31)),"Y","N")</f>
        <v>Y</v>
      </c>
    </row>
    <row r="5114" spans="1:19" x14ac:dyDescent="0.25">
      <c r="A5114" t="s">
        <v>97</v>
      </c>
      <c r="B5114" t="s">
        <v>14</v>
      </c>
      <c r="C5114" t="s">
        <v>15</v>
      </c>
      <c r="D5114" s="1">
        <v>2510.282256</v>
      </c>
      <c r="E5114" s="1">
        <v>13066.769627999998</v>
      </c>
      <c r="F5114" s="13">
        <v>0</v>
      </c>
      <c r="G5114" s="13">
        <v>0.19211192417603096</v>
      </c>
      <c r="H5114" t="s">
        <v>16</v>
      </c>
      <c r="I5114" t="s">
        <v>17</v>
      </c>
      <c r="J5114">
        <v>2023</v>
      </c>
      <c r="K5114">
        <v>12</v>
      </c>
      <c r="L5114" s="12">
        <v>-1.6727541663259939</v>
      </c>
      <c r="M5114" s="1">
        <v>9000.5300880000013</v>
      </c>
      <c r="N5114" s="12">
        <v>-10.115705413222821</v>
      </c>
      <c r="O5114" s="13">
        <v>0.27890382360332816</v>
      </c>
      <c r="P5114" s="12">
        <v>-2.8213089181927296</v>
      </c>
      <c r="Q5114" s="12">
        <v>-4.4940630845187233</v>
      </c>
      <c r="R5114" s="2">
        <f>DATE(CURR[[#This Row],[YEAR]],CURR[[#This Row],[MONTH]],1)</f>
        <v>45261</v>
      </c>
      <c r="S5114" t="str">
        <f>IF(AND(CURR[[#This Row],[DATE]]&gt;=DATE(2023,6,1),CURR[[#This Row],[DATE]]&lt;=DATE(2024,5,31)),"Y","N")</f>
        <v>Y</v>
      </c>
    </row>
    <row r="5115" spans="1:19" x14ac:dyDescent="0.25">
      <c r="A5115" t="s">
        <v>97</v>
      </c>
      <c r="B5115" t="s">
        <v>14</v>
      </c>
      <c r="C5115" t="s">
        <v>15</v>
      </c>
      <c r="D5115" s="1">
        <v>9000.5300880000013</v>
      </c>
      <c r="E5115" s="1">
        <v>57066.411160000003</v>
      </c>
      <c r="F5115" s="13">
        <v>0.15772027546580347</v>
      </c>
      <c r="G5115" s="13">
        <v>0</v>
      </c>
      <c r="H5115" t="s">
        <v>21</v>
      </c>
      <c r="I5115" t="s">
        <v>23</v>
      </c>
      <c r="J5115">
        <v>2023</v>
      </c>
      <c r="K5115">
        <v>12</v>
      </c>
      <c r="L5115" s="12">
        <v>-3.1446982774411372</v>
      </c>
      <c r="M5115" s="1">
        <v>9000.5300880000013</v>
      </c>
      <c r="N5115" s="12">
        <v>-10.115705413222821</v>
      </c>
      <c r="O5115" s="13">
        <v>0</v>
      </c>
      <c r="P5115" s="12">
        <v>0</v>
      </c>
      <c r="Q5115" s="12">
        <v>0</v>
      </c>
      <c r="R5115" s="2">
        <f>DATE(CURR[[#This Row],[YEAR]],CURR[[#This Row],[MONTH]],1)</f>
        <v>45261</v>
      </c>
      <c r="S5115" t="str">
        <f>IF(AND(CURR[[#This Row],[DATE]]&gt;=DATE(2023,6,1),CURR[[#This Row],[DATE]]&lt;=DATE(2024,5,31)),"Y","N")</f>
        <v>Y</v>
      </c>
    </row>
    <row r="5116" spans="1:19" x14ac:dyDescent="0.25">
      <c r="A5116" t="s">
        <v>97</v>
      </c>
      <c r="B5116" t="s">
        <v>14</v>
      </c>
      <c r="C5116" t="s">
        <v>15</v>
      </c>
      <c r="D5116" s="1">
        <v>9000.5300880000013</v>
      </c>
      <c r="E5116" s="1">
        <v>57066.411160000003</v>
      </c>
      <c r="F5116" s="13">
        <v>0.15772027546580347</v>
      </c>
      <c r="G5116" s="13">
        <v>0</v>
      </c>
      <c r="H5116" t="s">
        <v>21</v>
      </c>
      <c r="I5116" t="s">
        <v>22</v>
      </c>
      <c r="J5116">
        <v>2023</v>
      </c>
      <c r="K5116">
        <v>12</v>
      </c>
      <c r="L5116" s="12">
        <v>-6.9710071357816847</v>
      </c>
      <c r="M5116" s="1">
        <v>9000.5300880000013</v>
      </c>
      <c r="N5116" s="12">
        <v>-10.115705413222821</v>
      </c>
      <c r="O5116" s="13">
        <v>0</v>
      </c>
      <c r="P5116" s="12">
        <v>0</v>
      </c>
      <c r="Q5116" s="12">
        <v>0</v>
      </c>
      <c r="R5116" s="2">
        <f>DATE(CURR[[#This Row],[YEAR]],CURR[[#This Row],[MONTH]],1)</f>
        <v>45261</v>
      </c>
      <c r="S5116" t="str">
        <f>IF(AND(CURR[[#This Row],[DATE]]&gt;=DATE(2023,6,1),CURR[[#This Row],[DATE]]&lt;=DATE(2024,5,31)),"Y","N")</f>
        <v>Y</v>
      </c>
    </row>
    <row r="5117" spans="1:19" x14ac:dyDescent="0.25">
      <c r="A5117" t="s">
        <v>97</v>
      </c>
      <c r="B5117" t="s">
        <v>14</v>
      </c>
      <c r="C5117" t="s">
        <v>15</v>
      </c>
      <c r="D5117" s="1">
        <v>3937.0071600000015</v>
      </c>
      <c r="E5117" s="1">
        <v>19553.312151999999</v>
      </c>
      <c r="F5117" s="13">
        <v>0</v>
      </c>
      <c r="G5117" s="13">
        <v>0.20134732823754911</v>
      </c>
      <c r="H5117" t="s">
        <v>24</v>
      </c>
      <c r="I5117" t="s">
        <v>17</v>
      </c>
      <c r="J5117">
        <v>2023</v>
      </c>
      <c r="K5117">
        <v>12</v>
      </c>
      <c r="L5117" s="12">
        <v>-3.0526874469418082</v>
      </c>
      <c r="M5117" s="1">
        <v>9000.5300880000013</v>
      </c>
      <c r="N5117" s="12">
        <v>-10.115705413222821</v>
      </c>
      <c r="O5117" s="13">
        <v>0.43741947657605573</v>
      </c>
      <c r="P5117" s="12">
        <v>-4.4248065670495</v>
      </c>
      <c r="Q5117" s="12">
        <v>-7.4774940139913078</v>
      </c>
      <c r="R5117" s="2">
        <f>DATE(CURR[[#This Row],[YEAR]],CURR[[#This Row],[MONTH]],1)</f>
        <v>45261</v>
      </c>
      <c r="S5117" t="str">
        <f>IF(AND(CURR[[#This Row],[DATE]]&gt;=DATE(2023,6,1),CURR[[#This Row],[DATE]]&lt;=DATE(2024,5,31)),"Y","N")</f>
        <v>Y</v>
      </c>
    </row>
    <row r="5118" spans="1:19" x14ac:dyDescent="0.25">
      <c r="A5118" t="s">
        <v>97</v>
      </c>
      <c r="B5118" t="s">
        <v>14</v>
      </c>
      <c r="C5118" t="s">
        <v>15</v>
      </c>
      <c r="D5118" s="1">
        <v>991.85947599999997</v>
      </c>
      <c r="E5118" s="1">
        <v>15937.238916000002</v>
      </c>
      <c r="F5118" s="13">
        <v>0</v>
      </c>
      <c r="G5118" s="13">
        <v>6.2235339585970217E-2</v>
      </c>
      <c r="H5118" t="s">
        <v>25</v>
      </c>
      <c r="I5118" t="s">
        <v>17</v>
      </c>
      <c r="J5118">
        <v>2023</v>
      </c>
      <c r="K5118">
        <v>12</v>
      </c>
      <c r="L5118" s="12">
        <v>-1.6618475888052371</v>
      </c>
      <c r="M5118" s="1">
        <v>9000.5300880000013</v>
      </c>
      <c r="N5118" s="12">
        <v>-10.115705413222821</v>
      </c>
      <c r="O5118" s="13">
        <v>0.11020011780443924</v>
      </c>
      <c r="P5118" s="12">
        <v>-1.1147519282121585</v>
      </c>
      <c r="Q5118" s="12">
        <v>-2.7765995170173956</v>
      </c>
      <c r="R5118" s="2">
        <f>DATE(CURR[[#This Row],[YEAR]],CURR[[#This Row],[MONTH]],1)</f>
        <v>45261</v>
      </c>
      <c r="S5118" t="str">
        <f>IF(AND(CURR[[#This Row],[DATE]]&gt;=DATE(2023,6,1),CURR[[#This Row],[DATE]]&lt;=DATE(2024,5,31)),"Y","N")</f>
        <v>Y</v>
      </c>
    </row>
    <row r="5119" spans="1:19" x14ac:dyDescent="0.25">
      <c r="A5119" t="s">
        <v>97</v>
      </c>
      <c r="B5119" t="s">
        <v>14</v>
      </c>
      <c r="C5119" t="s">
        <v>15</v>
      </c>
      <c r="D5119" s="1">
        <v>1561.3811959999996</v>
      </c>
      <c r="E5119" s="1">
        <v>8509.0904640000008</v>
      </c>
      <c r="F5119" s="13">
        <v>0</v>
      </c>
      <c r="G5119" s="13">
        <v>0.183495662974303</v>
      </c>
      <c r="H5119" t="s">
        <v>26</v>
      </c>
      <c r="I5119" t="s">
        <v>17</v>
      </c>
      <c r="J5119">
        <v>2023</v>
      </c>
      <c r="K5119">
        <v>12</v>
      </c>
      <c r="L5119" s="12">
        <v>-5.4298864105118039</v>
      </c>
      <c r="M5119" s="1">
        <v>9000.5300880000013</v>
      </c>
      <c r="N5119" s="12">
        <v>-10.115705413222821</v>
      </c>
      <c r="O5119" s="13">
        <v>0.17347658201617683</v>
      </c>
      <c r="P5119" s="12">
        <v>-1.7548379997684327</v>
      </c>
      <c r="Q5119" s="12">
        <v>-7.1847244102802366</v>
      </c>
      <c r="R5119" s="2">
        <f>DATE(CURR[[#This Row],[YEAR]],CURR[[#This Row],[MONTH]],1)</f>
        <v>45261</v>
      </c>
      <c r="S5119" t="str">
        <f>IF(AND(CURR[[#This Row],[DATE]]&gt;=DATE(2023,6,1),CURR[[#This Row],[DATE]]&lt;=DATE(2024,5,31)),"Y","N")</f>
        <v>Y</v>
      </c>
    </row>
    <row r="5120" spans="1:19" x14ac:dyDescent="0.25">
      <c r="A5120" t="s">
        <v>97</v>
      </c>
      <c r="B5120" t="s">
        <v>14</v>
      </c>
      <c r="C5120" t="s">
        <v>18</v>
      </c>
      <c r="D5120" s="1">
        <v>6393.3416399999996</v>
      </c>
      <c r="E5120" s="1">
        <v>13066.769627999998</v>
      </c>
      <c r="F5120" s="13">
        <v>0</v>
      </c>
      <c r="G5120" s="13">
        <v>0.48928249460372286</v>
      </c>
      <c r="H5120" t="s">
        <v>16</v>
      </c>
      <c r="I5120" t="s">
        <v>17</v>
      </c>
      <c r="J5120">
        <v>2023</v>
      </c>
      <c r="K5120">
        <v>12</v>
      </c>
      <c r="L5120" s="12">
        <v>-4.2602734570958383</v>
      </c>
      <c r="M5120" s="1">
        <v>17540.594052</v>
      </c>
      <c r="N5120" s="12">
        <v>-19.713892456126239</v>
      </c>
      <c r="O5120" s="13">
        <v>0.36448831898432899</v>
      </c>
      <c r="P5120" s="12">
        <v>-7.1854835219712969</v>
      </c>
      <c r="Q5120" s="12">
        <v>-11.445756979067134</v>
      </c>
      <c r="R5120" s="2">
        <f>DATE(CURR[[#This Row],[YEAR]],CURR[[#This Row],[MONTH]],1)</f>
        <v>45261</v>
      </c>
      <c r="S5120" t="str">
        <f>IF(AND(CURR[[#This Row],[DATE]]&gt;=DATE(2023,6,1),CURR[[#This Row],[DATE]]&lt;=DATE(2024,5,31)),"Y","N")</f>
        <v>Y</v>
      </c>
    </row>
    <row r="5121" spans="1:19" x14ac:dyDescent="0.25">
      <c r="A5121" t="s">
        <v>97</v>
      </c>
      <c r="B5121" t="s">
        <v>14</v>
      </c>
      <c r="C5121" t="s">
        <v>18</v>
      </c>
      <c r="D5121" s="1">
        <v>17540.594052</v>
      </c>
      <c r="E5121" s="1">
        <v>57066.411160000003</v>
      </c>
      <c r="F5121" s="13">
        <v>0.30737159907989564</v>
      </c>
      <c r="G5121" s="13">
        <v>0</v>
      </c>
      <c r="H5121" t="s">
        <v>21</v>
      </c>
      <c r="I5121" t="s">
        <v>23</v>
      </c>
      <c r="J5121">
        <v>2023</v>
      </c>
      <c r="K5121">
        <v>12</v>
      </c>
      <c r="L5121" s="12">
        <v>-6.1285141387573185</v>
      </c>
      <c r="M5121" s="1">
        <v>17540.594052</v>
      </c>
      <c r="N5121" s="12">
        <v>-19.713892456126239</v>
      </c>
      <c r="O5121" s="13">
        <v>0</v>
      </c>
      <c r="P5121" s="12">
        <v>0</v>
      </c>
      <c r="Q5121" s="12">
        <v>0</v>
      </c>
      <c r="R5121" s="2">
        <f>DATE(CURR[[#This Row],[YEAR]],CURR[[#This Row],[MONTH]],1)</f>
        <v>45261</v>
      </c>
      <c r="S5121" t="str">
        <f>IF(AND(CURR[[#This Row],[DATE]]&gt;=DATE(2023,6,1),CURR[[#This Row],[DATE]]&lt;=DATE(2024,5,31)),"Y","N")</f>
        <v>Y</v>
      </c>
    </row>
    <row r="5122" spans="1:19" x14ac:dyDescent="0.25">
      <c r="A5122" t="s">
        <v>97</v>
      </c>
      <c r="B5122" t="s">
        <v>14</v>
      </c>
      <c r="C5122" t="s">
        <v>18</v>
      </c>
      <c r="D5122" s="1">
        <v>17540.594052</v>
      </c>
      <c r="E5122" s="1">
        <v>57066.411160000003</v>
      </c>
      <c r="F5122" s="13">
        <v>0.30737159907989564</v>
      </c>
      <c r="G5122" s="13">
        <v>0</v>
      </c>
      <c r="H5122" t="s">
        <v>21</v>
      </c>
      <c r="I5122" t="s">
        <v>22</v>
      </c>
      <c r="J5122">
        <v>2023</v>
      </c>
      <c r="K5122">
        <v>12</v>
      </c>
      <c r="L5122" s="12">
        <v>-13.585378317368921</v>
      </c>
      <c r="M5122" s="1">
        <v>17540.594052</v>
      </c>
      <c r="N5122" s="12">
        <v>-19.713892456126239</v>
      </c>
      <c r="O5122" s="13">
        <v>0</v>
      </c>
      <c r="P5122" s="12">
        <v>0</v>
      </c>
      <c r="Q5122" s="12">
        <v>0</v>
      </c>
      <c r="R5122" s="2">
        <f>DATE(CURR[[#This Row],[YEAR]],CURR[[#This Row],[MONTH]],1)</f>
        <v>45261</v>
      </c>
      <c r="S5122" t="str">
        <f>IF(AND(CURR[[#This Row],[DATE]]&gt;=DATE(2023,6,1),CURR[[#This Row],[DATE]]&lt;=DATE(2024,5,31)),"Y","N")</f>
        <v>Y</v>
      </c>
    </row>
    <row r="5123" spans="1:19" x14ac:dyDescent="0.25">
      <c r="A5123" t="s">
        <v>97</v>
      </c>
      <c r="B5123" t="s">
        <v>14</v>
      </c>
      <c r="C5123" t="s">
        <v>18</v>
      </c>
      <c r="D5123" s="1">
        <v>3909.0127839999982</v>
      </c>
      <c r="E5123" s="1">
        <v>19553.312151999999</v>
      </c>
      <c r="F5123" s="13">
        <v>0</v>
      </c>
      <c r="G5123" s="13">
        <v>0.19991563340332433</v>
      </c>
      <c r="H5123" t="s">
        <v>24</v>
      </c>
      <c r="I5123" t="s">
        <v>17</v>
      </c>
      <c r="J5123">
        <v>2023</v>
      </c>
      <c r="K5123">
        <v>12</v>
      </c>
      <c r="L5123" s="12">
        <v>-3.030981090634298</v>
      </c>
      <c r="M5123" s="1">
        <v>17540.594052</v>
      </c>
      <c r="N5123" s="12">
        <v>-19.713892456126239</v>
      </c>
      <c r="O5123" s="13">
        <v>0.22285521074209499</v>
      </c>
      <c r="P5123" s="12">
        <v>-4.3933436578570095</v>
      </c>
      <c r="Q5123" s="12">
        <v>-7.4243247484913075</v>
      </c>
      <c r="R5123" s="2">
        <f>DATE(CURR[[#This Row],[YEAR]],CURR[[#This Row],[MONTH]],1)</f>
        <v>45261</v>
      </c>
      <c r="S5123" t="str">
        <f>IF(AND(CURR[[#This Row],[DATE]]&gt;=DATE(2023,6,1),CURR[[#This Row],[DATE]]&lt;=DATE(2024,5,31)),"Y","N")</f>
        <v>Y</v>
      </c>
    </row>
    <row r="5124" spans="1:19" x14ac:dyDescent="0.25">
      <c r="A5124" t="s">
        <v>97</v>
      </c>
      <c r="B5124" t="s">
        <v>14</v>
      </c>
      <c r="C5124" t="s">
        <v>18</v>
      </c>
      <c r="D5124" s="1">
        <v>2136.4045960000008</v>
      </c>
      <c r="E5124" s="1">
        <v>15937.238916000002</v>
      </c>
      <c r="F5124" s="13">
        <v>0</v>
      </c>
      <c r="G5124" s="13">
        <v>0.13405111181806922</v>
      </c>
      <c r="H5124" t="s">
        <v>25</v>
      </c>
      <c r="I5124" t="s">
        <v>17</v>
      </c>
      <c r="J5124">
        <v>2023</v>
      </c>
      <c r="K5124">
        <v>12</v>
      </c>
      <c r="L5124" s="12">
        <v>-3.5795179785881559</v>
      </c>
      <c r="M5124" s="1">
        <v>17540.594052</v>
      </c>
      <c r="N5124" s="12">
        <v>-19.713892456126239</v>
      </c>
      <c r="O5124" s="13">
        <v>0.12179773328466063</v>
      </c>
      <c r="P5124" s="12">
        <v>-2.4011074153737471</v>
      </c>
      <c r="Q5124" s="12">
        <v>-5.980625393961903</v>
      </c>
      <c r="R5124" s="2">
        <f>DATE(CURR[[#This Row],[YEAR]],CURR[[#This Row],[MONTH]],1)</f>
        <v>45261</v>
      </c>
      <c r="S5124" t="str">
        <f>IF(AND(CURR[[#This Row],[DATE]]&gt;=DATE(2023,6,1),CURR[[#This Row],[DATE]]&lt;=DATE(2024,5,31)),"Y","N")</f>
        <v>Y</v>
      </c>
    </row>
    <row r="5125" spans="1:19" x14ac:dyDescent="0.25">
      <c r="A5125" t="s">
        <v>97</v>
      </c>
      <c r="B5125" t="s">
        <v>14</v>
      </c>
      <c r="C5125" t="s">
        <v>18</v>
      </c>
      <c r="D5125" s="1">
        <v>5101.8350320000009</v>
      </c>
      <c r="E5125" s="1">
        <v>8509.0904640000008</v>
      </c>
      <c r="F5125" s="13">
        <v>0</v>
      </c>
      <c r="G5125" s="13">
        <v>0.59957466119142677</v>
      </c>
      <c r="H5125" t="s">
        <v>26</v>
      </c>
      <c r="I5125" t="s">
        <v>17</v>
      </c>
      <c r="J5125">
        <v>2023</v>
      </c>
      <c r="K5125">
        <v>12</v>
      </c>
      <c r="L5125" s="12">
        <v>-17.742230263755442</v>
      </c>
      <c r="M5125" s="1">
        <v>17540.594052</v>
      </c>
      <c r="N5125" s="12">
        <v>-19.713892456126239</v>
      </c>
      <c r="O5125" s="13">
        <v>0.29085873698891535</v>
      </c>
      <c r="P5125" s="12">
        <v>-5.7339578609241837</v>
      </c>
      <c r="Q5125" s="12">
        <v>-23.476188124679624</v>
      </c>
      <c r="R5125" s="2">
        <f>DATE(CURR[[#This Row],[YEAR]],CURR[[#This Row],[MONTH]],1)</f>
        <v>45261</v>
      </c>
      <c r="S5125" t="str">
        <f>IF(AND(CURR[[#This Row],[DATE]]&gt;=DATE(2023,6,1),CURR[[#This Row],[DATE]]&lt;=DATE(2024,5,31)),"Y","N")</f>
        <v>Y</v>
      </c>
    </row>
    <row r="5126" spans="1:19" x14ac:dyDescent="0.25">
      <c r="A5126" t="s">
        <v>97</v>
      </c>
      <c r="B5126" t="s">
        <v>14</v>
      </c>
      <c r="C5126" t="s">
        <v>19</v>
      </c>
      <c r="D5126" s="1">
        <v>0</v>
      </c>
      <c r="E5126" s="1">
        <v>13066.769627999998</v>
      </c>
      <c r="F5126" s="13">
        <v>0</v>
      </c>
      <c r="G5126" s="13">
        <v>0</v>
      </c>
      <c r="H5126" t="s">
        <v>16</v>
      </c>
      <c r="I5126" t="s">
        <v>17</v>
      </c>
      <c r="J5126">
        <v>2023</v>
      </c>
      <c r="K5126">
        <v>12</v>
      </c>
      <c r="L5126" s="12">
        <v>0</v>
      </c>
      <c r="M5126" s="1">
        <v>16210.873960000001</v>
      </c>
      <c r="N5126" s="12">
        <v>-18.219418619451968</v>
      </c>
      <c r="O5126" s="13">
        <v>0</v>
      </c>
      <c r="P5126" s="12">
        <v>0</v>
      </c>
      <c r="Q5126" s="12">
        <v>0</v>
      </c>
      <c r="R5126" s="2">
        <f>DATE(CURR[[#This Row],[YEAR]],CURR[[#This Row],[MONTH]],1)</f>
        <v>45261</v>
      </c>
      <c r="S5126" t="str">
        <f>IF(AND(CURR[[#This Row],[DATE]]&gt;=DATE(2023,6,1),CURR[[#This Row],[DATE]]&lt;=DATE(2024,5,31)),"Y","N")</f>
        <v>Y</v>
      </c>
    </row>
    <row r="5127" spans="1:19" x14ac:dyDescent="0.25">
      <c r="A5127" t="s">
        <v>97</v>
      </c>
      <c r="B5127" t="s">
        <v>14</v>
      </c>
      <c r="C5127" t="s">
        <v>19</v>
      </c>
      <c r="D5127" s="1">
        <v>16210.873960000001</v>
      </c>
      <c r="E5127" s="1">
        <v>57066.411160000003</v>
      </c>
      <c r="F5127" s="13">
        <v>0.28407032491580292</v>
      </c>
      <c r="G5127" s="13">
        <v>0</v>
      </c>
      <c r="H5127" t="s">
        <v>21</v>
      </c>
      <c r="I5127" t="s">
        <v>23</v>
      </c>
      <c r="J5127">
        <v>2023</v>
      </c>
      <c r="K5127">
        <v>12</v>
      </c>
      <c r="L5127" s="12">
        <v>-5.6639227822586191</v>
      </c>
      <c r="M5127" s="1">
        <v>16210.873960000001</v>
      </c>
      <c r="N5127" s="12">
        <v>-18.219418619451968</v>
      </c>
      <c r="O5127" s="13">
        <v>0</v>
      </c>
      <c r="P5127" s="12">
        <v>0</v>
      </c>
      <c r="Q5127" s="12">
        <v>0</v>
      </c>
      <c r="R5127" s="2">
        <f>DATE(CURR[[#This Row],[YEAR]],CURR[[#This Row],[MONTH]],1)</f>
        <v>45261</v>
      </c>
      <c r="S5127" t="str">
        <f>IF(AND(CURR[[#This Row],[DATE]]&gt;=DATE(2023,6,1),CURR[[#This Row],[DATE]]&lt;=DATE(2024,5,31)),"Y","N")</f>
        <v>Y</v>
      </c>
    </row>
    <row r="5128" spans="1:19" x14ac:dyDescent="0.25">
      <c r="A5128" t="s">
        <v>97</v>
      </c>
      <c r="B5128" t="s">
        <v>14</v>
      </c>
      <c r="C5128" t="s">
        <v>19</v>
      </c>
      <c r="D5128" s="1">
        <v>16210.873960000001</v>
      </c>
      <c r="E5128" s="1">
        <v>57066.411160000003</v>
      </c>
      <c r="F5128" s="13">
        <v>0.28407032491580292</v>
      </c>
      <c r="G5128" s="13">
        <v>0</v>
      </c>
      <c r="H5128" t="s">
        <v>21</v>
      </c>
      <c r="I5128" t="s">
        <v>22</v>
      </c>
      <c r="J5128">
        <v>2023</v>
      </c>
      <c r="K5128">
        <v>12</v>
      </c>
      <c r="L5128" s="12">
        <v>-12.55549583719335</v>
      </c>
      <c r="M5128" s="1">
        <v>16210.873960000001</v>
      </c>
      <c r="N5128" s="12">
        <v>-18.219418619451968</v>
      </c>
      <c r="O5128" s="13">
        <v>0</v>
      </c>
      <c r="P5128" s="12">
        <v>0</v>
      </c>
      <c r="Q5128" s="12">
        <v>0</v>
      </c>
      <c r="R5128" s="2">
        <f>DATE(CURR[[#This Row],[YEAR]],CURR[[#This Row],[MONTH]],1)</f>
        <v>45261</v>
      </c>
      <c r="S5128" t="str">
        <f>IF(AND(CURR[[#This Row],[DATE]]&gt;=DATE(2023,6,1),CURR[[#This Row],[DATE]]&lt;=DATE(2024,5,31)),"Y","N")</f>
        <v>Y</v>
      </c>
    </row>
    <row r="5129" spans="1:19" x14ac:dyDescent="0.25">
      <c r="A5129" t="s">
        <v>97</v>
      </c>
      <c r="B5129" t="s">
        <v>14</v>
      </c>
      <c r="C5129" t="s">
        <v>19</v>
      </c>
      <c r="D5129" s="1">
        <v>4783.8839840000019</v>
      </c>
      <c r="E5129" s="1">
        <v>19553.312151999999</v>
      </c>
      <c r="F5129" s="13">
        <v>0</v>
      </c>
      <c r="G5129" s="13">
        <v>0.24465849810057291</v>
      </c>
      <c r="H5129" t="s">
        <v>24</v>
      </c>
      <c r="I5129" t="s">
        <v>17</v>
      </c>
      <c r="J5129">
        <v>2023</v>
      </c>
      <c r="K5129">
        <v>12</v>
      </c>
      <c r="L5129" s="12">
        <v>-3.7093411294641294</v>
      </c>
      <c r="M5129" s="1">
        <v>16210.873960000001</v>
      </c>
      <c r="N5129" s="12">
        <v>-18.219418619451968</v>
      </c>
      <c r="O5129" s="13">
        <v>0.29510339762088938</v>
      </c>
      <c r="P5129" s="12">
        <v>-5.37661233727757</v>
      </c>
      <c r="Q5129" s="12">
        <v>-9.0859534667416995</v>
      </c>
      <c r="R5129" s="2">
        <f>DATE(CURR[[#This Row],[YEAR]],CURR[[#This Row],[MONTH]],1)</f>
        <v>45261</v>
      </c>
      <c r="S5129" t="str">
        <f>IF(AND(CURR[[#This Row],[DATE]]&gt;=DATE(2023,6,1),CURR[[#This Row],[DATE]]&lt;=DATE(2024,5,31)),"Y","N")</f>
        <v>Y</v>
      </c>
    </row>
    <row r="5130" spans="1:19" x14ac:dyDescent="0.25">
      <c r="A5130" t="s">
        <v>97</v>
      </c>
      <c r="B5130" t="s">
        <v>14</v>
      </c>
      <c r="C5130" t="s">
        <v>19</v>
      </c>
      <c r="D5130" s="1">
        <v>10561.933387999999</v>
      </c>
      <c r="E5130" s="1">
        <v>15937.238916000002</v>
      </c>
      <c r="F5130" s="13">
        <v>0</v>
      </c>
      <c r="G5130" s="13">
        <v>0.66272040242783048</v>
      </c>
      <c r="H5130" t="s">
        <v>25</v>
      </c>
      <c r="I5130" t="s">
        <v>17</v>
      </c>
      <c r="J5130">
        <v>2023</v>
      </c>
      <c r="K5130">
        <v>12</v>
      </c>
      <c r="L5130" s="12">
        <v>-17.696381351070876</v>
      </c>
      <c r="M5130" s="1">
        <v>16210.873960000001</v>
      </c>
      <c r="N5130" s="12">
        <v>-18.219418619451968</v>
      </c>
      <c r="O5130" s="13">
        <v>0.65153386634559951</v>
      </c>
      <c r="P5130" s="12">
        <v>-11.870568255700546</v>
      </c>
      <c r="Q5130" s="12">
        <v>-29.566949606771423</v>
      </c>
      <c r="R5130" s="2">
        <f>DATE(CURR[[#This Row],[YEAR]],CURR[[#This Row],[MONTH]],1)</f>
        <v>45261</v>
      </c>
      <c r="S5130" t="str">
        <f>IF(AND(CURR[[#This Row],[DATE]]&gt;=DATE(2023,6,1),CURR[[#This Row],[DATE]]&lt;=DATE(2024,5,31)),"Y","N")</f>
        <v>Y</v>
      </c>
    </row>
    <row r="5131" spans="1:19" x14ac:dyDescent="0.25">
      <c r="A5131" t="s">
        <v>97</v>
      </c>
      <c r="B5131" t="s">
        <v>14</v>
      </c>
      <c r="C5131" t="s">
        <v>19</v>
      </c>
      <c r="D5131" s="1">
        <v>865.05658800000003</v>
      </c>
      <c r="E5131" s="1">
        <v>8509.0904640000008</v>
      </c>
      <c r="F5131" s="13">
        <v>0</v>
      </c>
      <c r="G5131" s="13">
        <v>0.10166263852286619</v>
      </c>
      <c r="H5131" t="s">
        <v>26</v>
      </c>
      <c r="I5131" t="s">
        <v>17</v>
      </c>
      <c r="J5131">
        <v>2023</v>
      </c>
      <c r="K5131">
        <v>12</v>
      </c>
      <c r="L5131" s="12">
        <v>-3.0083358397925197</v>
      </c>
      <c r="M5131" s="1">
        <v>16210.873960000001</v>
      </c>
      <c r="N5131" s="12">
        <v>-18.219418619451968</v>
      </c>
      <c r="O5131" s="13">
        <v>5.3362736033511174E-2</v>
      </c>
      <c r="P5131" s="12">
        <v>-0.97223802647385393</v>
      </c>
      <c r="Q5131" s="12">
        <v>-3.9805738662663739</v>
      </c>
      <c r="R5131" s="2">
        <f>DATE(CURR[[#This Row],[YEAR]],CURR[[#This Row],[MONTH]],1)</f>
        <v>45261</v>
      </c>
      <c r="S5131" t="str">
        <f>IF(AND(CURR[[#This Row],[DATE]]&gt;=DATE(2023,6,1),CURR[[#This Row],[DATE]]&lt;=DATE(2024,5,31)),"Y","N")</f>
        <v>Y</v>
      </c>
    </row>
    <row r="5132" spans="1:19" x14ac:dyDescent="0.25">
      <c r="A5132" t="s">
        <v>97</v>
      </c>
      <c r="B5132" t="s">
        <v>14</v>
      </c>
      <c r="C5132" t="s">
        <v>20</v>
      </c>
      <c r="D5132" s="1">
        <v>4163.145732</v>
      </c>
      <c r="E5132" s="1">
        <v>13066.769627999998</v>
      </c>
      <c r="F5132" s="13">
        <v>0</v>
      </c>
      <c r="G5132" s="13">
        <v>0.31860558122024624</v>
      </c>
      <c r="H5132" t="s">
        <v>16</v>
      </c>
      <c r="I5132" t="s">
        <v>17</v>
      </c>
      <c r="J5132">
        <v>2023</v>
      </c>
      <c r="K5132">
        <v>12</v>
      </c>
      <c r="L5132" s="12">
        <v>-2.7741579065781674</v>
      </c>
      <c r="M5132" s="1">
        <v>14314.413060000001</v>
      </c>
      <c r="N5132" s="12">
        <v>-16.087984181198976</v>
      </c>
      <c r="O5132" s="13">
        <v>0.29083593679669878</v>
      </c>
      <c r="P5132" s="12">
        <v>-4.6789639505094751</v>
      </c>
      <c r="Q5132" s="12">
        <v>-7.453121857087643</v>
      </c>
      <c r="R5132" s="2">
        <f>DATE(CURR[[#This Row],[YEAR]],CURR[[#This Row],[MONTH]],1)</f>
        <v>45261</v>
      </c>
      <c r="S5132" t="str">
        <f>IF(AND(CURR[[#This Row],[DATE]]&gt;=DATE(2023,6,1),CURR[[#This Row],[DATE]]&lt;=DATE(2024,5,31)),"Y","N")</f>
        <v>Y</v>
      </c>
    </row>
    <row r="5133" spans="1:19" x14ac:dyDescent="0.25">
      <c r="A5133" t="s">
        <v>97</v>
      </c>
      <c r="B5133" t="s">
        <v>14</v>
      </c>
      <c r="C5133" t="s">
        <v>20</v>
      </c>
      <c r="D5133" s="1">
        <v>14314.413060000001</v>
      </c>
      <c r="E5133" s="1">
        <v>57066.411160000003</v>
      </c>
      <c r="F5133" s="13">
        <v>0.25083780053849808</v>
      </c>
      <c r="G5133" s="13">
        <v>0</v>
      </c>
      <c r="H5133" t="s">
        <v>21</v>
      </c>
      <c r="I5133" t="s">
        <v>23</v>
      </c>
      <c r="J5133">
        <v>2023</v>
      </c>
      <c r="K5133">
        <v>12</v>
      </c>
      <c r="L5133" s="12">
        <v>-5.0013176615429256</v>
      </c>
      <c r="M5133" s="1">
        <v>14314.413060000001</v>
      </c>
      <c r="N5133" s="12">
        <v>-16.087984181198976</v>
      </c>
      <c r="O5133" s="13">
        <v>0</v>
      </c>
      <c r="P5133" s="12">
        <v>0</v>
      </c>
      <c r="Q5133" s="12">
        <v>0</v>
      </c>
      <c r="R5133" s="2">
        <f>DATE(CURR[[#This Row],[YEAR]],CURR[[#This Row],[MONTH]],1)</f>
        <v>45261</v>
      </c>
      <c r="S5133" t="str">
        <f>IF(AND(CURR[[#This Row],[DATE]]&gt;=DATE(2023,6,1),CURR[[#This Row],[DATE]]&lt;=DATE(2024,5,31)),"Y","N")</f>
        <v>Y</v>
      </c>
    </row>
    <row r="5134" spans="1:19" x14ac:dyDescent="0.25">
      <c r="A5134" t="s">
        <v>97</v>
      </c>
      <c r="B5134" t="s">
        <v>14</v>
      </c>
      <c r="C5134" t="s">
        <v>20</v>
      </c>
      <c r="D5134" s="1">
        <v>14314.413060000001</v>
      </c>
      <c r="E5134" s="1">
        <v>57066.411160000003</v>
      </c>
      <c r="F5134" s="13">
        <v>0.25083780053849808</v>
      </c>
      <c r="G5134" s="13">
        <v>0</v>
      </c>
      <c r="H5134" t="s">
        <v>21</v>
      </c>
      <c r="I5134" t="s">
        <v>22</v>
      </c>
      <c r="J5134">
        <v>2023</v>
      </c>
      <c r="K5134">
        <v>12</v>
      </c>
      <c r="L5134" s="12">
        <v>-11.086666519656051</v>
      </c>
      <c r="M5134" s="1">
        <v>14314.413060000001</v>
      </c>
      <c r="N5134" s="12">
        <v>-16.087984181198976</v>
      </c>
      <c r="O5134" s="13">
        <v>0</v>
      </c>
      <c r="P5134" s="12">
        <v>0</v>
      </c>
      <c r="Q5134" s="12">
        <v>0</v>
      </c>
      <c r="R5134" s="2">
        <f>DATE(CURR[[#This Row],[YEAR]],CURR[[#This Row],[MONTH]],1)</f>
        <v>45261</v>
      </c>
      <c r="S5134" t="str">
        <f>IF(AND(CURR[[#This Row],[DATE]]&gt;=DATE(2023,6,1),CURR[[#This Row],[DATE]]&lt;=DATE(2024,5,31)),"Y","N")</f>
        <v>Y</v>
      </c>
    </row>
    <row r="5135" spans="1:19" x14ac:dyDescent="0.25">
      <c r="A5135" t="s">
        <v>97</v>
      </c>
      <c r="B5135" t="s">
        <v>14</v>
      </c>
      <c r="C5135" t="s">
        <v>20</v>
      </c>
      <c r="D5135" s="1">
        <v>6923.4082239999998</v>
      </c>
      <c r="E5135" s="1">
        <v>19553.312151999999</v>
      </c>
      <c r="F5135" s="13">
        <v>0</v>
      </c>
      <c r="G5135" s="13">
        <v>0.35407854025855373</v>
      </c>
      <c r="H5135" t="s">
        <v>24</v>
      </c>
      <c r="I5135" t="s">
        <v>17</v>
      </c>
      <c r="J5135">
        <v>2023</v>
      </c>
      <c r="K5135">
        <v>12</v>
      </c>
      <c r="L5135" s="12">
        <v>-5.3682913229597657</v>
      </c>
      <c r="M5135" s="1">
        <v>14314.413060000001</v>
      </c>
      <c r="N5135" s="12">
        <v>-16.087984181198976</v>
      </c>
      <c r="O5135" s="13">
        <v>0.48366693031561853</v>
      </c>
      <c r="P5135" s="12">
        <v>-7.7812259238867387</v>
      </c>
      <c r="Q5135" s="12">
        <v>-13.149517246846504</v>
      </c>
      <c r="R5135" s="2">
        <f>DATE(CURR[[#This Row],[YEAR]],CURR[[#This Row],[MONTH]],1)</f>
        <v>45261</v>
      </c>
      <c r="S5135" t="str">
        <f>IF(AND(CURR[[#This Row],[DATE]]&gt;=DATE(2023,6,1),CURR[[#This Row],[DATE]]&lt;=DATE(2024,5,31)),"Y","N")</f>
        <v>Y</v>
      </c>
    </row>
    <row r="5136" spans="1:19" x14ac:dyDescent="0.25">
      <c r="A5136" t="s">
        <v>97</v>
      </c>
      <c r="B5136" t="s">
        <v>14</v>
      </c>
      <c r="C5136" t="s">
        <v>20</v>
      </c>
      <c r="D5136" s="1">
        <v>2247.0414559999999</v>
      </c>
      <c r="E5136" s="1">
        <v>15937.238916000002</v>
      </c>
      <c r="F5136" s="13">
        <v>0</v>
      </c>
      <c r="G5136" s="13">
        <v>0.14099314616813011</v>
      </c>
      <c r="H5136" t="s">
        <v>25</v>
      </c>
      <c r="I5136" t="s">
        <v>17</v>
      </c>
      <c r="J5136">
        <v>2023</v>
      </c>
      <c r="K5136">
        <v>12</v>
      </c>
      <c r="L5136" s="12">
        <v>-3.7648885915357315</v>
      </c>
      <c r="M5136" s="1">
        <v>14314.413060000001</v>
      </c>
      <c r="N5136" s="12">
        <v>-16.087984181198976</v>
      </c>
      <c r="O5136" s="13">
        <v>0.1569775474957546</v>
      </c>
      <c r="P5136" s="12">
        <v>-2.5254523009151111</v>
      </c>
      <c r="Q5136" s="12">
        <v>-6.2903408924508426</v>
      </c>
      <c r="R5136" s="2">
        <f>DATE(CURR[[#This Row],[YEAR]],CURR[[#This Row],[MONTH]],1)</f>
        <v>45261</v>
      </c>
      <c r="S5136" t="str">
        <f>IF(AND(CURR[[#This Row],[DATE]]&gt;=DATE(2023,6,1),CURR[[#This Row],[DATE]]&lt;=DATE(2024,5,31)),"Y","N")</f>
        <v>Y</v>
      </c>
    </row>
    <row r="5137" spans="1:19" x14ac:dyDescent="0.25">
      <c r="A5137" t="s">
        <v>97</v>
      </c>
      <c r="B5137" t="s">
        <v>14</v>
      </c>
      <c r="C5137" t="s">
        <v>20</v>
      </c>
      <c r="D5137" s="1">
        <v>980.81764799999996</v>
      </c>
      <c r="E5137" s="1">
        <v>8509.0904640000008</v>
      </c>
      <c r="F5137" s="13">
        <v>0</v>
      </c>
      <c r="G5137" s="13">
        <v>0.115267037311404</v>
      </c>
      <c r="H5137" t="s">
        <v>26</v>
      </c>
      <c r="I5137" t="s">
        <v>17</v>
      </c>
      <c r="J5137">
        <v>2023</v>
      </c>
      <c r="K5137">
        <v>12</v>
      </c>
      <c r="L5137" s="12">
        <v>-3.4109085159402364</v>
      </c>
      <c r="M5137" s="1">
        <v>14314.413060000001</v>
      </c>
      <c r="N5137" s="12">
        <v>-16.087984181198976</v>
      </c>
      <c r="O5137" s="13">
        <v>6.851958539192804E-2</v>
      </c>
      <c r="P5137" s="12">
        <v>-1.1023420058876507</v>
      </c>
      <c r="Q5137" s="12">
        <v>-4.5132505218278869</v>
      </c>
      <c r="R5137" s="2">
        <f>DATE(CURR[[#This Row],[YEAR]],CURR[[#This Row],[MONTH]],1)</f>
        <v>45261</v>
      </c>
      <c r="S5137" t="str">
        <f>IF(AND(CURR[[#This Row],[DATE]]&gt;=DATE(2023,6,1),CURR[[#This Row],[DATE]]&lt;=DATE(2024,5,31)),"Y","N")</f>
        <v>Y</v>
      </c>
    </row>
    <row r="5138" spans="1:19" x14ac:dyDescent="0.25">
      <c r="A5138" t="s">
        <v>97</v>
      </c>
      <c r="B5138" t="s">
        <v>110</v>
      </c>
      <c r="C5138" t="s">
        <v>15</v>
      </c>
      <c r="D5138" s="1">
        <v>1083800.6406879986</v>
      </c>
      <c r="E5138" s="1">
        <v>5681394.5040430026</v>
      </c>
      <c r="F5138" s="13">
        <v>0</v>
      </c>
      <c r="G5138" s="13">
        <v>0.19076313745098017</v>
      </c>
      <c r="H5138" t="s">
        <v>16</v>
      </c>
      <c r="I5138" t="s">
        <v>17</v>
      </c>
      <c r="J5138">
        <v>2023</v>
      </c>
      <c r="K5138">
        <v>12</v>
      </c>
      <c r="L5138" s="12">
        <v>-1.6610100300705755</v>
      </c>
      <c r="M5138" s="1">
        <v>3896665.8709559999</v>
      </c>
      <c r="N5138" s="12">
        <v>-10.709295850641272</v>
      </c>
      <c r="O5138" s="13">
        <v>0.27813537947047567</v>
      </c>
      <c r="P5138" s="12">
        <v>-2.9786340652797008</v>
      </c>
      <c r="Q5138" s="12">
        <v>-4.6396440953502758</v>
      </c>
      <c r="R5138" s="2">
        <f>DATE(CURR[[#This Row],[YEAR]],CURR[[#This Row],[MONTH]],1)</f>
        <v>45261</v>
      </c>
      <c r="S5138" t="str">
        <f>IF(AND(CURR[[#This Row],[DATE]]&gt;=DATE(2023,6,1),CURR[[#This Row],[DATE]]&lt;=DATE(2024,5,31)),"Y","N")</f>
        <v>Y</v>
      </c>
    </row>
    <row r="5139" spans="1:19" x14ac:dyDescent="0.25">
      <c r="A5139" t="s">
        <v>97</v>
      </c>
      <c r="B5139" t="s">
        <v>110</v>
      </c>
      <c r="C5139" t="s">
        <v>15</v>
      </c>
      <c r="D5139" s="1">
        <v>3896665.8709559999</v>
      </c>
      <c r="E5139" s="1">
        <v>23336778.16560702</v>
      </c>
      <c r="F5139" s="13">
        <v>0.16697531438588975</v>
      </c>
      <c r="G5139" s="13">
        <v>0</v>
      </c>
      <c r="H5139" t="s">
        <v>21</v>
      </c>
      <c r="I5139" t="s">
        <v>23</v>
      </c>
      <c r="J5139">
        <v>2023</v>
      </c>
      <c r="K5139">
        <v>12</v>
      </c>
      <c r="L5139" s="12">
        <v>-3.3292294346667424</v>
      </c>
      <c r="M5139" s="1">
        <v>3896665.8709559999</v>
      </c>
      <c r="N5139" s="12">
        <v>-10.709295850641272</v>
      </c>
      <c r="O5139" s="13">
        <v>0</v>
      </c>
      <c r="P5139" s="12">
        <v>0</v>
      </c>
      <c r="Q5139" s="12">
        <v>0</v>
      </c>
      <c r="R5139" s="2">
        <f>DATE(CURR[[#This Row],[YEAR]],CURR[[#This Row],[MONTH]],1)</f>
        <v>45261</v>
      </c>
      <c r="S5139" t="str">
        <f>IF(AND(CURR[[#This Row],[DATE]]&gt;=DATE(2023,6,1),CURR[[#This Row],[DATE]]&lt;=DATE(2024,5,31)),"Y","N")</f>
        <v>Y</v>
      </c>
    </row>
    <row r="5140" spans="1:19" x14ac:dyDescent="0.25">
      <c r="A5140" t="s">
        <v>97</v>
      </c>
      <c r="B5140" t="s">
        <v>110</v>
      </c>
      <c r="C5140" t="s">
        <v>15</v>
      </c>
      <c r="D5140" s="1">
        <v>3896665.8709559999</v>
      </c>
      <c r="E5140" s="1">
        <v>23336778.16560702</v>
      </c>
      <c r="F5140" s="13">
        <v>0.16697531438588975</v>
      </c>
      <c r="G5140" s="13">
        <v>0</v>
      </c>
      <c r="H5140" t="s">
        <v>21</v>
      </c>
      <c r="I5140" t="s">
        <v>22</v>
      </c>
      <c r="J5140">
        <v>2023</v>
      </c>
      <c r="K5140">
        <v>12</v>
      </c>
      <c r="L5140" s="12">
        <v>-7.3800664159745297</v>
      </c>
      <c r="M5140" s="1">
        <v>3896665.8709559999</v>
      </c>
      <c r="N5140" s="12">
        <v>-10.709295850641272</v>
      </c>
      <c r="O5140" s="13">
        <v>0</v>
      </c>
      <c r="P5140" s="12">
        <v>0</v>
      </c>
      <c r="Q5140" s="12">
        <v>0</v>
      </c>
      <c r="R5140" s="2">
        <f>DATE(CURR[[#This Row],[YEAR]],CURR[[#This Row],[MONTH]],1)</f>
        <v>45261</v>
      </c>
      <c r="S5140" t="str">
        <f>IF(AND(CURR[[#This Row],[DATE]]&gt;=DATE(2023,6,1),CURR[[#This Row],[DATE]]&lt;=DATE(2024,5,31)),"Y","N")</f>
        <v>Y</v>
      </c>
    </row>
    <row r="5141" spans="1:19" x14ac:dyDescent="0.25">
      <c r="A5141" t="s">
        <v>97</v>
      </c>
      <c r="B5141" t="s">
        <v>110</v>
      </c>
      <c r="C5141" t="s">
        <v>15</v>
      </c>
      <c r="D5141" s="1">
        <v>1652026.6250959996</v>
      </c>
      <c r="E5141" s="1">
        <v>7614966.124218002</v>
      </c>
      <c r="F5141" s="13">
        <v>0</v>
      </c>
      <c r="G5141" s="13">
        <v>0.21694471100035917</v>
      </c>
      <c r="H5141" t="s">
        <v>24</v>
      </c>
      <c r="I5141" t="s">
        <v>17</v>
      </c>
      <c r="J5141">
        <v>2023</v>
      </c>
      <c r="K5141">
        <v>12</v>
      </c>
      <c r="L5141" s="12">
        <v>-3.2891640616650091</v>
      </c>
      <c r="M5141" s="1">
        <v>3896665.8709559999</v>
      </c>
      <c r="N5141" s="12">
        <v>-10.709295850641272</v>
      </c>
      <c r="O5141" s="13">
        <v>0.42395901516972889</v>
      </c>
      <c r="P5141" s="12">
        <v>-4.5403025219991378</v>
      </c>
      <c r="Q5141" s="12">
        <v>-7.8294665836641464</v>
      </c>
      <c r="R5141" s="2">
        <f>DATE(CURR[[#This Row],[YEAR]],CURR[[#This Row],[MONTH]],1)</f>
        <v>45261</v>
      </c>
      <c r="S5141" t="str">
        <f>IF(AND(CURR[[#This Row],[DATE]]&gt;=DATE(2023,6,1),CURR[[#This Row],[DATE]]&lt;=DATE(2024,5,31)),"Y","N")</f>
        <v>Y</v>
      </c>
    </row>
    <row r="5142" spans="1:19" x14ac:dyDescent="0.25">
      <c r="A5142" t="s">
        <v>97</v>
      </c>
      <c r="B5142" t="s">
        <v>110</v>
      </c>
      <c r="C5142" t="s">
        <v>15</v>
      </c>
      <c r="D5142" s="1">
        <v>472793.47682300041</v>
      </c>
      <c r="E5142" s="1">
        <v>5966867.8198720021</v>
      </c>
      <c r="F5142" s="13">
        <v>0</v>
      </c>
      <c r="G5142" s="13">
        <v>7.9236458908711421E-2</v>
      </c>
      <c r="H5142" t="s">
        <v>25</v>
      </c>
      <c r="I5142" t="s">
        <v>17</v>
      </c>
      <c r="J5142">
        <v>2023</v>
      </c>
      <c r="K5142">
        <v>12</v>
      </c>
      <c r="L5142" s="12">
        <v>-2.1158222813424139</v>
      </c>
      <c r="M5142" s="1">
        <v>3896665.8709559999</v>
      </c>
      <c r="N5142" s="12">
        <v>-10.709295850641272</v>
      </c>
      <c r="O5142" s="13">
        <v>0.12133282464554916</v>
      </c>
      <c r="P5142" s="12">
        <v>-1.2993891155231647</v>
      </c>
      <c r="Q5142" s="12">
        <v>-3.4152113968655788</v>
      </c>
      <c r="R5142" s="2">
        <f>DATE(CURR[[#This Row],[YEAR]],CURR[[#This Row],[MONTH]],1)</f>
        <v>45261</v>
      </c>
      <c r="S5142" t="str">
        <f>IF(AND(CURR[[#This Row],[DATE]]&gt;=DATE(2023,6,1),CURR[[#This Row],[DATE]]&lt;=DATE(2024,5,31)),"Y","N")</f>
        <v>Y</v>
      </c>
    </row>
    <row r="5143" spans="1:19" x14ac:dyDescent="0.25">
      <c r="A5143" t="s">
        <v>97</v>
      </c>
      <c r="B5143" t="s">
        <v>110</v>
      </c>
      <c r="C5143" t="s">
        <v>15</v>
      </c>
      <c r="D5143" s="1">
        <v>688045.12834900024</v>
      </c>
      <c r="E5143" s="1">
        <v>4073549.7174739982</v>
      </c>
      <c r="F5143" s="13">
        <v>0</v>
      </c>
      <c r="G5143" s="13">
        <v>0.16890554333915331</v>
      </c>
      <c r="H5143" t="s">
        <v>26</v>
      </c>
      <c r="I5143" t="s">
        <v>17</v>
      </c>
      <c r="J5143">
        <v>2023</v>
      </c>
      <c r="K5143">
        <v>12</v>
      </c>
      <c r="L5143" s="12">
        <v>-4.9981449129171978</v>
      </c>
      <c r="M5143" s="1">
        <v>3896665.8709559999</v>
      </c>
      <c r="N5143" s="12">
        <v>-10.709295850641272</v>
      </c>
      <c r="O5143" s="13">
        <v>0.17657278071424601</v>
      </c>
      <c r="P5143" s="12">
        <v>-1.890970147839266</v>
      </c>
      <c r="Q5143" s="12">
        <v>-6.8891150607564633</v>
      </c>
      <c r="R5143" s="2">
        <f>DATE(CURR[[#This Row],[YEAR]],CURR[[#This Row],[MONTH]],1)</f>
        <v>45261</v>
      </c>
      <c r="S5143" t="str">
        <f>IF(AND(CURR[[#This Row],[DATE]]&gt;=DATE(2023,6,1),CURR[[#This Row],[DATE]]&lt;=DATE(2024,5,31)),"Y","N")</f>
        <v>Y</v>
      </c>
    </row>
    <row r="5144" spans="1:19" x14ac:dyDescent="0.25">
      <c r="A5144" t="s">
        <v>97</v>
      </c>
      <c r="B5144" t="s">
        <v>110</v>
      </c>
      <c r="C5144" t="s">
        <v>18</v>
      </c>
      <c r="D5144" s="1">
        <v>3103983.405971</v>
      </c>
      <c r="E5144" s="1">
        <v>5681394.5040430026</v>
      </c>
      <c r="F5144" s="13">
        <v>0</v>
      </c>
      <c r="G5144" s="13">
        <v>0.54634181867887166</v>
      </c>
      <c r="H5144" t="s">
        <v>16</v>
      </c>
      <c r="I5144" t="s">
        <v>17</v>
      </c>
      <c r="J5144">
        <v>2023</v>
      </c>
      <c r="K5144">
        <v>12</v>
      </c>
      <c r="L5144" s="12">
        <v>-4.7570995780345546</v>
      </c>
      <c r="M5144" s="1">
        <v>8816104.0133180004</v>
      </c>
      <c r="N5144" s="12">
        <v>-24.229500104787</v>
      </c>
      <c r="O5144" s="13">
        <v>0.35208107813632689</v>
      </c>
      <c r="P5144" s="12">
        <v>-8.5307485195976529</v>
      </c>
      <c r="Q5144" s="12">
        <v>-13.287848097632207</v>
      </c>
      <c r="R5144" s="2">
        <f>DATE(CURR[[#This Row],[YEAR]],CURR[[#This Row],[MONTH]],1)</f>
        <v>45261</v>
      </c>
      <c r="S5144" t="str">
        <f>IF(AND(CURR[[#This Row],[DATE]]&gt;=DATE(2023,6,1),CURR[[#This Row],[DATE]]&lt;=DATE(2024,5,31)),"Y","N")</f>
        <v>Y</v>
      </c>
    </row>
    <row r="5145" spans="1:19" x14ac:dyDescent="0.25">
      <c r="A5145" t="s">
        <v>97</v>
      </c>
      <c r="B5145" t="s">
        <v>110</v>
      </c>
      <c r="C5145" t="s">
        <v>18</v>
      </c>
      <c r="D5145" s="1">
        <v>8816104.0133180004</v>
      </c>
      <c r="E5145" s="1">
        <v>23336778.16560702</v>
      </c>
      <c r="F5145" s="13">
        <v>0.37777725574436344</v>
      </c>
      <c r="G5145" s="13">
        <v>0</v>
      </c>
      <c r="H5145" t="s">
        <v>21</v>
      </c>
      <c r="I5145" t="s">
        <v>23</v>
      </c>
      <c r="J5145">
        <v>2023</v>
      </c>
      <c r="K5145">
        <v>12</v>
      </c>
      <c r="L5145" s="12">
        <v>-7.5322940052391543</v>
      </c>
      <c r="M5145" s="1">
        <v>8816104.0133180004</v>
      </c>
      <c r="N5145" s="12">
        <v>-24.229500104787</v>
      </c>
      <c r="O5145" s="13">
        <v>0</v>
      </c>
      <c r="P5145" s="12">
        <v>0</v>
      </c>
      <c r="Q5145" s="12">
        <v>0</v>
      </c>
      <c r="R5145" s="2">
        <f>DATE(CURR[[#This Row],[YEAR]],CURR[[#This Row],[MONTH]],1)</f>
        <v>45261</v>
      </c>
      <c r="S5145" t="str">
        <f>IF(AND(CURR[[#This Row],[DATE]]&gt;=DATE(2023,6,1),CURR[[#This Row],[DATE]]&lt;=DATE(2024,5,31)),"Y","N")</f>
        <v>Y</v>
      </c>
    </row>
    <row r="5146" spans="1:19" x14ac:dyDescent="0.25">
      <c r="A5146" t="s">
        <v>97</v>
      </c>
      <c r="B5146" t="s">
        <v>110</v>
      </c>
      <c r="C5146" t="s">
        <v>18</v>
      </c>
      <c r="D5146" s="1">
        <v>8816104.0133180004</v>
      </c>
      <c r="E5146" s="1">
        <v>23336778.16560702</v>
      </c>
      <c r="F5146" s="13">
        <v>0.37777725574436344</v>
      </c>
      <c r="G5146" s="13">
        <v>0</v>
      </c>
      <c r="H5146" t="s">
        <v>21</v>
      </c>
      <c r="I5146" t="s">
        <v>22</v>
      </c>
      <c r="J5146">
        <v>2023</v>
      </c>
      <c r="K5146">
        <v>12</v>
      </c>
      <c r="L5146" s="12">
        <v>-16.697206099547845</v>
      </c>
      <c r="M5146" s="1">
        <v>8816104.0133180004</v>
      </c>
      <c r="N5146" s="12">
        <v>-24.229500104787</v>
      </c>
      <c r="O5146" s="13">
        <v>0</v>
      </c>
      <c r="P5146" s="12">
        <v>0</v>
      </c>
      <c r="Q5146" s="12">
        <v>0</v>
      </c>
      <c r="R5146" s="2">
        <f>DATE(CURR[[#This Row],[YEAR]],CURR[[#This Row],[MONTH]],1)</f>
        <v>45261</v>
      </c>
      <c r="S5146" t="str">
        <f>IF(AND(CURR[[#This Row],[DATE]]&gt;=DATE(2023,6,1),CURR[[#This Row],[DATE]]&lt;=DATE(2024,5,31)),"Y","N")</f>
        <v>Y</v>
      </c>
    </row>
    <row r="5147" spans="1:19" x14ac:dyDescent="0.25">
      <c r="A5147" t="s">
        <v>97</v>
      </c>
      <c r="B5147" t="s">
        <v>110</v>
      </c>
      <c r="C5147" t="s">
        <v>18</v>
      </c>
      <c r="D5147" s="1">
        <v>1888389.3104639987</v>
      </c>
      <c r="E5147" s="1">
        <v>7614966.124218002</v>
      </c>
      <c r="F5147" s="13">
        <v>0</v>
      </c>
      <c r="G5147" s="13">
        <v>0.24798394105238675</v>
      </c>
      <c r="H5147" t="s">
        <v>24</v>
      </c>
      <c r="I5147" t="s">
        <v>17</v>
      </c>
      <c r="J5147">
        <v>2023</v>
      </c>
      <c r="K5147">
        <v>12</v>
      </c>
      <c r="L5147" s="12">
        <v>-3.7597591709816531</v>
      </c>
      <c r="M5147" s="1">
        <v>8816104.0133180004</v>
      </c>
      <c r="N5147" s="12">
        <v>-24.229500104787</v>
      </c>
      <c r="O5147" s="13">
        <v>0.21419771223335313</v>
      </c>
      <c r="P5147" s="12">
        <v>-5.1899034910031654</v>
      </c>
      <c r="Q5147" s="12">
        <v>-8.949662661984819</v>
      </c>
      <c r="R5147" s="2">
        <f>DATE(CURR[[#This Row],[YEAR]],CURR[[#This Row],[MONTH]],1)</f>
        <v>45261</v>
      </c>
      <c r="S5147" t="str">
        <f>IF(AND(CURR[[#This Row],[DATE]]&gt;=DATE(2023,6,1),CURR[[#This Row],[DATE]]&lt;=DATE(2024,5,31)),"Y","N")</f>
        <v>Y</v>
      </c>
    </row>
    <row r="5148" spans="1:19" x14ac:dyDescent="0.25">
      <c r="A5148" t="s">
        <v>97</v>
      </c>
      <c r="B5148" t="s">
        <v>110</v>
      </c>
      <c r="C5148" t="s">
        <v>18</v>
      </c>
      <c r="D5148" s="1">
        <v>1133195.4261630017</v>
      </c>
      <c r="E5148" s="1">
        <v>5966867.8198720021</v>
      </c>
      <c r="F5148" s="13">
        <v>0</v>
      </c>
      <c r="G5148" s="13">
        <v>0.1899146185858212</v>
      </c>
      <c r="H5148" t="s">
        <v>25</v>
      </c>
      <c r="I5148" t="s">
        <v>17</v>
      </c>
      <c r="J5148">
        <v>2023</v>
      </c>
      <c r="K5148">
        <v>12</v>
      </c>
      <c r="L5148" s="12">
        <v>-5.0712208381178554</v>
      </c>
      <c r="M5148" s="1">
        <v>8816104.0133180004</v>
      </c>
      <c r="N5148" s="12">
        <v>-24.229500104787</v>
      </c>
      <c r="O5148" s="13">
        <v>0.12853698464209884</v>
      </c>
      <c r="P5148" s="12">
        <v>-3.1143868828547387</v>
      </c>
      <c r="Q5148" s="12">
        <v>-8.1856077209725946</v>
      </c>
      <c r="R5148" s="2">
        <f>DATE(CURR[[#This Row],[YEAR]],CURR[[#This Row],[MONTH]],1)</f>
        <v>45261</v>
      </c>
      <c r="S5148" t="str">
        <f>IF(AND(CURR[[#This Row],[DATE]]&gt;=DATE(2023,6,1),CURR[[#This Row],[DATE]]&lt;=DATE(2024,5,31)),"Y","N")</f>
        <v>Y</v>
      </c>
    </row>
    <row r="5149" spans="1:19" x14ac:dyDescent="0.25">
      <c r="A5149" t="s">
        <v>97</v>
      </c>
      <c r="B5149" t="s">
        <v>110</v>
      </c>
      <c r="C5149" t="s">
        <v>18</v>
      </c>
      <c r="D5149" s="1">
        <v>2690535.8707199986</v>
      </c>
      <c r="E5149" s="1">
        <v>4073549.7174739982</v>
      </c>
      <c r="F5149" s="13">
        <v>0</v>
      </c>
      <c r="G5149" s="13">
        <v>0.66048926791751428</v>
      </c>
      <c r="H5149" t="s">
        <v>26</v>
      </c>
      <c r="I5149" t="s">
        <v>17</v>
      </c>
      <c r="J5149">
        <v>2023</v>
      </c>
      <c r="K5149">
        <v>12</v>
      </c>
      <c r="L5149" s="12">
        <v>-19.544776383387561</v>
      </c>
      <c r="M5149" s="1">
        <v>8816104.0133180004</v>
      </c>
      <c r="N5149" s="12">
        <v>-24.229500104787</v>
      </c>
      <c r="O5149" s="13">
        <v>0.30518422498822101</v>
      </c>
      <c r="P5149" s="12">
        <v>-7.3944612113314401</v>
      </c>
      <c r="Q5149" s="12">
        <v>-26.939237594719</v>
      </c>
      <c r="R5149" s="2">
        <f>DATE(CURR[[#This Row],[YEAR]],CURR[[#This Row],[MONTH]],1)</f>
        <v>45261</v>
      </c>
      <c r="S5149" t="str">
        <f>IF(AND(CURR[[#This Row],[DATE]]&gt;=DATE(2023,6,1),CURR[[#This Row],[DATE]]&lt;=DATE(2024,5,31)),"Y","N")</f>
        <v>Y</v>
      </c>
    </row>
    <row r="5150" spans="1:19" x14ac:dyDescent="0.25">
      <c r="A5150" t="s">
        <v>97</v>
      </c>
      <c r="B5150" t="s">
        <v>110</v>
      </c>
      <c r="C5150" t="s">
        <v>19</v>
      </c>
      <c r="D5150" s="1">
        <v>55.947740999999994</v>
      </c>
      <c r="E5150" s="1">
        <v>5681394.5040430026</v>
      </c>
      <c r="F5150" s="13">
        <v>0</v>
      </c>
      <c r="G5150" s="13">
        <v>9.8475367201109473E-6</v>
      </c>
      <c r="H5150" t="s">
        <v>16</v>
      </c>
      <c r="I5150" t="s">
        <v>17</v>
      </c>
      <c r="J5150">
        <v>2023</v>
      </c>
      <c r="K5150">
        <v>12</v>
      </c>
      <c r="L5150" s="12">
        <v>-8.5744329235493697E-5</v>
      </c>
      <c r="M5150" s="1">
        <v>5900748.3868200015</v>
      </c>
      <c r="N5150" s="12">
        <v>-16.21716162159575</v>
      </c>
      <c r="O5150" s="13">
        <v>9.4814652875160198E-6</v>
      </c>
      <c r="P5150" s="12">
        <v>-1.5376245497719711E-4</v>
      </c>
      <c r="Q5150" s="12">
        <v>-2.395067842126908E-4</v>
      </c>
      <c r="R5150" s="2">
        <f>DATE(CURR[[#This Row],[YEAR]],CURR[[#This Row],[MONTH]],1)</f>
        <v>45261</v>
      </c>
      <c r="S5150" t="str">
        <f>IF(AND(CURR[[#This Row],[DATE]]&gt;=DATE(2023,6,1),CURR[[#This Row],[DATE]]&lt;=DATE(2024,5,31)),"Y","N")</f>
        <v>Y</v>
      </c>
    </row>
    <row r="5151" spans="1:19" x14ac:dyDescent="0.25">
      <c r="A5151" t="s">
        <v>97</v>
      </c>
      <c r="B5151" t="s">
        <v>110</v>
      </c>
      <c r="C5151" t="s">
        <v>19</v>
      </c>
      <c r="D5151" s="1">
        <v>5900748.3868200015</v>
      </c>
      <c r="E5151" s="1">
        <v>23336778.16560702</v>
      </c>
      <c r="F5151" s="13">
        <v>0.25285188662059321</v>
      </c>
      <c r="G5151" s="13">
        <v>0</v>
      </c>
      <c r="H5151" t="s">
        <v>21</v>
      </c>
      <c r="I5151" t="s">
        <v>23</v>
      </c>
      <c r="J5151">
        <v>2023</v>
      </c>
      <c r="K5151">
        <v>12</v>
      </c>
      <c r="L5151" s="12">
        <v>-5.0414754219467621</v>
      </c>
      <c r="M5151" s="1">
        <v>5900748.3868200015</v>
      </c>
      <c r="N5151" s="12">
        <v>-16.21716162159575</v>
      </c>
      <c r="O5151" s="13">
        <v>0</v>
      </c>
      <c r="P5151" s="12">
        <v>0</v>
      </c>
      <c r="Q5151" s="12">
        <v>0</v>
      </c>
      <c r="R5151" s="2">
        <f>DATE(CURR[[#This Row],[YEAR]],CURR[[#This Row],[MONTH]],1)</f>
        <v>45261</v>
      </c>
      <c r="S5151" t="str">
        <f>IF(AND(CURR[[#This Row],[DATE]]&gt;=DATE(2023,6,1),CURR[[#This Row],[DATE]]&lt;=DATE(2024,5,31)),"Y","N")</f>
        <v>Y</v>
      </c>
    </row>
    <row r="5152" spans="1:19" x14ac:dyDescent="0.25">
      <c r="A5152" t="s">
        <v>97</v>
      </c>
      <c r="B5152" t="s">
        <v>110</v>
      </c>
      <c r="C5152" t="s">
        <v>19</v>
      </c>
      <c r="D5152" s="1">
        <v>5900748.3868200015</v>
      </c>
      <c r="E5152" s="1">
        <v>23336778.16560702</v>
      </c>
      <c r="F5152" s="13">
        <v>0.25285188662059321</v>
      </c>
      <c r="G5152" s="13">
        <v>0</v>
      </c>
      <c r="H5152" t="s">
        <v>21</v>
      </c>
      <c r="I5152" t="s">
        <v>22</v>
      </c>
      <c r="J5152">
        <v>2023</v>
      </c>
      <c r="K5152">
        <v>12</v>
      </c>
      <c r="L5152" s="12">
        <v>-11.17568619964899</v>
      </c>
      <c r="M5152" s="1">
        <v>5900748.3868200015</v>
      </c>
      <c r="N5152" s="12">
        <v>-16.21716162159575</v>
      </c>
      <c r="O5152" s="13">
        <v>0</v>
      </c>
      <c r="P5152" s="12">
        <v>0</v>
      </c>
      <c r="Q5152" s="12">
        <v>0</v>
      </c>
      <c r="R5152" s="2">
        <f>DATE(CURR[[#This Row],[YEAR]],CURR[[#This Row],[MONTH]],1)</f>
        <v>45261</v>
      </c>
      <c r="S5152" t="str">
        <f>IF(AND(CURR[[#This Row],[DATE]]&gt;=DATE(2023,6,1),CURR[[#This Row],[DATE]]&lt;=DATE(2024,5,31)),"Y","N")</f>
        <v>Y</v>
      </c>
    </row>
    <row r="5153" spans="1:19" x14ac:dyDescent="0.25">
      <c r="A5153" t="s">
        <v>97</v>
      </c>
      <c r="B5153" t="s">
        <v>110</v>
      </c>
      <c r="C5153" t="s">
        <v>19</v>
      </c>
      <c r="D5153" s="1">
        <v>1776930.1494680012</v>
      </c>
      <c r="E5153" s="1">
        <v>7614966.124218002</v>
      </c>
      <c r="F5153" s="13">
        <v>0</v>
      </c>
      <c r="G5153" s="13">
        <v>0.23334708526368897</v>
      </c>
      <c r="H5153" t="s">
        <v>24</v>
      </c>
      <c r="I5153" t="s">
        <v>17</v>
      </c>
      <c r="J5153">
        <v>2023</v>
      </c>
      <c r="K5153">
        <v>12</v>
      </c>
      <c r="L5153" s="12">
        <v>-3.5378453948219817</v>
      </c>
      <c r="M5153" s="1">
        <v>5900748.3868200015</v>
      </c>
      <c r="N5153" s="12">
        <v>-16.21716162159575</v>
      </c>
      <c r="O5153" s="13">
        <v>0.30113640389022156</v>
      </c>
      <c r="P5153" s="12">
        <v>-4.8835777320338583</v>
      </c>
      <c r="Q5153" s="12">
        <v>-8.4214231268558404</v>
      </c>
      <c r="R5153" s="2">
        <f>DATE(CURR[[#This Row],[YEAR]],CURR[[#This Row],[MONTH]],1)</f>
        <v>45261</v>
      </c>
      <c r="S5153" t="str">
        <f>IF(AND(CURR[[#This Row],[DATE]]&gt;=DATE(2023,6,1),CURR[[#This Row],[DATE]]&lt;=DATE(2024,5,31)),"Y","N")</f>
        <v>Y</v>
      </c>
    </row>
    <row r="5154" spans="1:19" x14ac:dyDescent="0.25">
      <c r="A5154" t="s">
        <v>97</v>
      </c>
      <c r="B5154" t="s">
        <v>110</v>
      </c>
      <c r="C5154" t="s">
        <v>19</v>
      </c>
      <c r="D5154" s="1">
        <v>3755826.3185840026</v>
      </c>
      <c r="E5154" s="1">
        <v>5966867.8198720021</v>
      </c>
      <c r="F5154" s="13">
        <v>0</v>
      </c>
      <c r="G5154" s="13">
        <v>0.62944687765256546</v>
      </c>
      <c r="H5154" t="s">
        <v>25</v>
      </c>
      <c r="I5154" t="s">
        <v>17</v>
      </c>
      <c r="J5154">
        <v>2023</v>
      </c>
      <c r="K5154">
        <v>12</v>
      </c>
      <c r="L5154" s="12">
        <v>-16.807890546864023</v>
      </c>
      <c r="M5154" s="1">
        <v>5900748.3868200015</v>
      </c>
      <c r="N5154" s="12">
        <v>-16.21716162159575</v>
      </c>
      <c r="O5154" s="13">
        <v>0.63649999497912357</v>
      </c>
      <c r="P5154" s="12">
        <v>-10.322223290721331</v>
      </c>
      <c r="Q5154" s="12">
        <v>-27.130113837585355</v>
      </c>
      <c r="R5154" s="2">
        <f>DATE(CURR[[#This Row],[YEAR]],CURR[[#This Row],[MONTH]],1)</f>
        <v>45261</v>
      </c>
      <c r="S5154" t="str">
        <f>IF(AND(CURR[[#This Row],[DATE]]&gt;=DATE(2023,6,1),CURR[[#This Row],[DATE]]&lt;=DATE(2024,5,31)),"Y","N")</f>
        <v>Y</v>
      </c>
    </row>
    <row r="5155" spans="1:19" x14ac:dyDescent="0.25">
      <c r="A5155" t="s">
        <v>97</v>
      </c>
      <c r="B5155" t="s">
        <v>110</v>
      </c>
      <c r="C5155" t="s">
        <v>19</v>
      </c>
      <c r="D5155" s="1">
        <v>367935.9710269997</v>
      </c>
      <c r="E5155" s="1">
        <v>4073549.7174739982</v>
      </c>
      <c r="F5155" s="13">
        <v>0</v>
      </c>
      <c r="G5155" s="13">
        <v>9.0323181634114458E-2</v>
      </c>
      <c r="H5155" t="s">
        <v>26</v>
      </c>
      <c r="I5155" t="s">
        <v>17</v>
      </c>
      <c r="J5155">
        <v>2023</v>
      </c>
      <c r="K5155">
        <v>12</v>
      </c>
      <c r="L5155" s="12">
        <v>-2.6727858771133466</v>
      </c>
      <c r="M5155" s="1">
        <v>5900748.3868200015</v>
      </c>
      <c r="N5155" s="12">
        <v>-16.21716162159575</v>
      </c>
      <c r="O5155" s="13">
        <v>6.2354119665367684E-2</v>
      </c>
      <c r="P5155" s="12">
        <v>-1.0112068363855897</v>
      </c>
      <c r="Q5155" s="12">
        <v>-3.6839927134989363</v>
      </c>
      <c r="R5155" s="2">
        <f>DATE(CURR[[#This Row],[YEAR]],CURR[[#This Row],[MONTH]],1)</f>
        <v>45261</v>
      </c>
      <c r="S5155" t="str">
        <f>IF(AND(CURR[[#This Row],[DATE]]&gt;=DATE(2023,6,1),CURR[[#This Row],[DATE]]&lt;=DATE(2024,5,31)),"Y","N")</f>
        <v>Y</v>
      </c>
    </row>
    <row r="5156" spans="1:19" x14ac:dyDescent="0.25">
      <c r="A5156" t="s">
        <v>97</v>
      </c>
      <c r="B5156" t="s">
        <v>110</v>
      </c>
      <c r="C5156" t="s">
        <v>20</v>
      </c>
      <c r="D5156" s="1">
        <v>1493554.5096429982</v>
      </c>
      <c r="E5156" s="1">
        <v>5681394.5040430026</v>
      </c>
      <c r="F5156" s="13">
        <v>0</v>
      </c>
      <c r="G5156" s="13">
        <v>0.26288519633342705</v>
      </c>
      <c r="H5156" t="s">
        <v>16</v>
      </c>
      <c r="I5156" t="s">
        <v>17</v>
      </c>
      <c r="J5156">
        <v>2023</v>
      </c>
      <c r="K5156">
        <v>12</v>
      </c>
      <c r="L5156" s="12">
        <v>-2.288990177565625</v>
      </c>
      <c r="M5156" s="1">
        <v>4723259.8945130017</v>
      </c>
      <c r="N5156" s="12">
        <v>-12.981043092975931</v>
      </c>
      <c r="O5156" s="13">
        <v>0.31621264613832845</v>
      </c>
      <c r="P5156" s="12">
        <v>-4.1047699860655902</v>
      </c>
      <c r="Q5156" s="12">
        <v>-6.3937601636312156</v>
      </c>
      <c r="R5156" s="2">
        <f>DATE(CURR[[#This Row],[YEAR]],CURR[[#This Row],[MONTH]],1)</f>
        <v>45261</v>
      </c>
      <c r="S5156" t="str">
        <f>IF(AND(CURR[[#This Row],[DATE]]&gt;=DATE(2023,6,1),CURR[[#This Row],[DATE]]&lt;=DATE(2024,5,31)),"Y","N")</f>
        <v>Y</v>
      </c>
    </row>
    <row r="5157" spans="1:19" x14ac:dyDescent="0.25">
      <c r="A5157" t="s">
        <v>97</v>
      </c>
      <c r="B5157" t="s">
        <v>110</v>
      </c>
      <c r="C5157" t="s">
        <v>20</v>
      </c>
      <c r="D5157" s="1">
        <v>4723259.8945130017</v>
      </c>
      <c r="E5157" s="1">
        <v>23336778.16560702</v>
      </c>
      <c r="F5157" s="13">
        <v>0.20239554324915285</v>
      </c>
      <c r="G5157" s="13">
        <v>0</v>
      </c>
      <c r="H5157" t="s">
        <v>21</v>
      </c>
      <c r="I5157" t="s">
        <v>23</v>
      </c>
      <c r="J5157">
        <v>2023</v>
      </c>
      <c r="K5157">
        <v>12</v>
      </c>
      <c r="L5157" s="12">
        <v>-4.0354539981473252</v>
      </c>
      <c r="M5157" s="1">
        <v>4723259.8945130017</v>
      </c>
      <c r="N5157" s="12">
        <v>-12.981043092975931</v>
      </c>
      <c r="O5157" s="13">
        <v>0</v>
      </c>
      <c r="P5157" s="12">
        <v>0</v>
      </c>
      <c r="Q5157" s="12">
        <v>0</v>
      </c>
      <c r="R5157" s="2">
        <f>DATE(CURR[[#This Row],[YEAR]],CURR[[#This Row],[MONTH]],1)</f>
        <v>45261</v>
      </c>
      <c r="S5157" t="str">
        <f>IF(AND(CURR[[#This Row],[DATE]]&gt;=DATE(2023,6,1),CURR[[#This Row],[DATE]]&lt;=DATE(2024,5,31)),"Y","N")</f>
        <v>Y</v>
      </c>
    </row>
    <row r="5158" spans="1:19" x14ac:dyDescent="0.25">
      <c r="A5158" t="s">
        <v>97</v>
      </c>
      <c r="B5158" t="s">
        <v>110</v>
      </c>
      <c r="C5158" t="s">
        <v>20</v>
      </c>
      <c r="D5158" s="1">
        <v>4723259.8945130017</v>
      </c>
      <c r="E5158" s="1">
        <v>23336778.16560702</v>
      </c>
      <c r="F5158" s="13">
        <v>0.20239554324915285</v>
      </c>
      <c r="G5158" s="13">
        <v>0</v>
      </c>
      <c r="H5158" t="s">
        <v>21</v>
      </c>
      <c r="I5158" t="s">
        <v>22</v>
      </c>
      <c r="J5158">
        <v>2023</v>
      </c>
      <c r="K5158">
        <v>12</v>
      </c>
      <c r="L5158" s="12">
        <v>-8.9455890948286054</v>
      </c>
      <c r="M5158" s="1">
        <v>4723259.8945130017</v>
      </c>
      <c r="N5158" s="12">
        <v>-12.981043092975931</v>
      </c>
      <c r="O5158" s="13">
        <v>0</v>
      </c>
      <c r="P5158" s="12">
        <v>0</v>
      </c>
      <c r="Q5158" s="12">
        <v>0</v>
      </c>
      <c r="R5158" s="2">
        <f>DATE(CURR[[#This Row],[YEAR]],CURR[[#This Row],[MONTH]],1)</f>
        <v>45261</v>
      </c>
      <c r="S5158" t="str">
        <f>IF(AND(CURR[[#This Row],[DATE]]&gt;=DATE(2023,6,1),CURR[[#This Row],[DATE]]&lt;=DATE(2024,5,31)),"Y","N")</f>
        <v>Y</v>
      </c>
    </row>
    <row r="5159" spans="1:19" x14ac:dyDescent="0.25">
      <c r="A5159" t="s">
        <v>97</v>
      </c>
      <c r="B5159" t="s">
        <v>110</v>
      </c>
      <c r="C5159" t="s">
        <v>20</v>
      </c>
      <c r="D5159" s="1">
        <v>2297620.0391900009</v>
      </c>
      <c r="E5159" s="1">
        <v>7614966.124218002</v>
      </c>
      <c r="F5159" s="13">
        <v>0</v>
      </c>
      <c r="G5159" s="13">
        <v>0.30172426268356495</v>
      </c>
      <c r="H5159" t="s">
        <v>24</v>
      </c>
      <c r="I5159" t="s">
        <v>17</v>
      </c>
      <c r="J5159">
        <v>2023</v>
      </c>
      <c r="K5159">
        <v>12</v>
      </c>
      <c r="L5159" s="12">
        <v>-4.5745323625313539</v>
      </c>
      <c r="M5159" s="1">
        <v>4723259.8945130017</v>
      </c>
      <c r="N5159" s="12">
        <v>-12.981043092975931</v>
      </c>
      <c r="O5159" s="13">
        <v>0.48644793860679569</v>
      </c>
      <c r="P5159" s="12">
        <v>-6.3146016535441252</v>
      </c>
      <c r="Q5159" s="12">
        <v>-10.889134016075479</v>
      </c>
      <c r="R5159" s="2">
        <f>DATE(CURR[[#This Row],[YEAR]],CURR[[#This Row],[MONTH]],1)</f>
        <v>45261</v>
      </c>
      <c r="S5159" t="str">
        <f>IF(AND(CURR[[#This Row],[DATE]]&gt;=DATE(2023,6,1),CURR[[#This Row],[DATE]]&lt;=DATE(2024,5,31)),"Y","N")</f>
        <v>Y</v>
      </c>
    </row>
    <row r="5160" spans="1:19" x14ac:dyDescent="0.25">
      <c r="A5160" t="s">
        <v>97</v>
      </c>
      <c r="B5160" t="s">
        <v>110</v>
      </c>
      <c r="C5160" t="s">
        <v>20</v>
      </c>
      <c r="D5160" s="1">
        <v>605052.59830200102</v>
      </c>
      <c r="E5160" s="1">
        <v>5966867.8198720021</v>
      </c>
      <c r="F5160" s="13">
        <v>0</v>
      </c>
      <c r="G5160" s="13">
        <v>0.10140204485290244</v>
      </c>
      <c r="H5160" t="s">
        <v>25</v>
      </c>
      <c r="I5160" t="s">
        <v>17</v>
      </c>
      <c r="J5160">
        <v>2023</v>
      </c>
      <c r="K5160">
        <v>12</v>
      </c>
      <c r="L5160" s="12">
        <v>-2.7077018436757254</v>
      </c>
      <c r="M5160" s="1">
        <v>4723259.8945130017</v>
      </c>
      <c r="N5160" s="12">
        <v>-12.981043092975931</v>
      </c>
      <c r="O5160" s="13">
        <v>0.12810063638566427</v>
      </c>
      <c r="P5160" s="12">
        <v>-1.6628798811599483</v>
      </c>
      <c r="Q5160" s="12">
        <v>-4.3705817248356738</v>
      </c>
      <c r="R5160" s="2">
        <f>DATE(CURR[[#This Row],[YEAR]],CURR[[#This Row],[MONTH]],1)</f>
        <v>45261</v>
      </c>
      <c r="S5160" t="str">
        <f>IF(AND(CURR[[#This Row],[DATE]]&gt;=DATE(2023,6,1),CURR[[#This Row],[DATE]]&lt;=DATE(2024,5,31)),"Y","N")</f>
        <v>Y</v>
      </c>
    </row>
    <row r="5161" spans="1:19" x14ac:dyDescent="0.25">
      <c r="A5161" t="s">
        <v>97</v>
      </c>
      <c r="B5161" t="s">
        <v>110</v>
      </c>
      <c r="C5161" t="s">
        <v>20</v>
      </c>
      <c r="D5161" s="1">
        <v>327032.747378</v>
      </c>
      <c r="E5161" s="1">
        <v>4073549.7174739982</v>
      </c>
      <c r="F5161" s="13">
        <v>0</v>
      </c>
      <c r="G5161" s="13">
        <v>8.0282007109217873E-2</v>
      </c>
      <c r="H5161" t="s">
        <v>26</v>
      </c>
      <c r="I5161" t="s">
        <v>17</v>
      </c>
      <c r="J5161">
        <v>2023</v>
      </c>
      <c r="K5161">
        <v>12</v>
      </c>
      <c r="L5161" s="12">
        <v>-2.3756538565818928</v>
      </c>
      <c r="M5161" s="1">
        <v>4723259.8945130017</v>
      </c>
      <c r="N5161" s="12">
        <v>-12.981043092975931</v>
      </c>
      <c r="O5161" s="13">
        <v>6.9238778869211301E-2</v>
      </c>
      <c r="P5161" s="12">
        <v>-0.89879157220626316</v>
      </c>
      <c r="Q5161" s="12">
        <v>-3.2744454287881561</v>
      </c>
      <c r="R5161" s="2">
        <f>DATE(CURR[[#This Row],[YEAR]],CURR[[#This Row],[MONTH]],1)</f>
        <v>45261</v>
      </c>
      <c r="S5161" t="str">
        <f>IF(AND(CURR[[#This Row],[DATE]]&gt;=DATE(2023,6,1),CURR[[#This Row],[DATE]]&lt;=DATE(2024,5,31)),"Y","N")</f>
        <v>Y</v>
      </c>
    </row>
    <row r="5162" spans="1:19" x14ac:dyDescent="0.25">
      <c r="A5162" t="s">
        <v>97</v>
      </c>
      <c r="B5162" t="s">
        <v>111</v>
      </c>
      <c r="C5162" t="s">
        <v>15</v>
      </c>
      <c r="D5162" s="1">
        <v>178847.38592199996</v>
      </c>
      <c r="E5162" s="1">
        <v>936039.31316699996</v>
      </c>
      <c r="F5162" s="13">
        <v>0</v>
      </c>
      <c r="G5162" s="13">
        <v>0.19106824190630073</v>
      </c>
      <c r="H5162" t="s">
        <v>16</v>
      </c>
      <c r="I5162" t="s">
        <v>17</v>
      </c>
      <c r="J5162">
        <v>2023</v>
      </c>
      <c r="K5162">
        <v>12</v>
      </c>
      <c r="L5162" s="12">
        <v>-1.6636666311690811</v>
      </c>
      <c r="M5162" s="1">
        <v>635223.28147000005</v>
      </c>
      <c r="N5162" s="12">
        <v>-10.184403287334529</v>
      </c>
      <c r="O5162" s="13">
        <v>0.28155042665961616</v>
      </c>
      <c r="P5162" s="12">
        <v>-2.8674230908226339</v>
      </c>
      <c r="Q5162" s="12">
        <v>-4.531089721991715</v>
      </c>
      <c r="R5162" s="2">
        <f>DATE(CURR[[#This Row],[YEAR]],CURR[[#This Row],[MONTH]],1)</f>
        <v>45261</v>
      </c>
      <c r="S5162" t="str">
        <f>IF(AND(CURR[[#This Row],[DATE]]&gt;=DATE(2023,6,1),CURR[[#This Row],[DATE]]&lt;=DATE(2024,5,31)),"Y","N")</f>
        <v>Y</v>
      </c>
    </row>
    <row r="5163" spans="1:19" x14ac:dyDescent="0.25">
      <c r="A5163" t="s">
        <v>97</v>
      </c>
      <c r="B5163" t="s">
        <v>111</v>
      </c>
      <c r="C5163" t="s">
        <v>15</v>
      </c>
      <c r="D5163" s="1">
        <v>635223.28147000005</v>
      </c>
      <c r="E5163" s="1">
        <v>4000363.5833929982</v>
      </c>
      <c r="F5163" s="13">
        <v>0.15879138688969394</v>
      </c>
      <c r="G5163" s="13">
        <v>0</v>
      </c>
      <c r="H5163" t="s">
        <v>21</v>
      </c>
      <c r="I5163" t="s">
        <v>23</v>
      </c>
      <c r="J5163">
        <v>2023</v>
      </c>
      <c r="K5163">
        <v>12</v>
      </c>
      <c r="L5163" s="12">
        <v>-3.1660545820741843</v>
      </c>
      <c r="M5163" s="1">
        <v>635223.28147000005</v>
      </c>
      <c r="N5163" s="12">
        <v>-10.184403287334529</v>
      </c>
      <c r="O5163" s="13">
        <v>0</v>
      </c>
      <c r="P5163" s="12">
        <v>0</v>
      </c>
      <c r="Q5163" s="12">
        <v>0</v>
      </c>
      <c r="R5163" s="2">
        <f>DATE(CURR[[#This Row],[YEAR]],CURR[[#This Row],[MONTH]],1)</f>
        <v>45261</v>
      </c>
      <c r="S5163" t="str">
        <f>IF(AND(CURR[[#This Row],[DATE]]&gt;=DATE(2023,6,1),CURR[[#This Row],[DATE]]&lt;=DATE(2024,5,31)),"Y","N")</f>
        <v>Y</v>
      </c>
    </row>
    <row r="5164" spans="1:19" x14ac:dyDescent="0.25">
      <c r="A5164" t="s">
        <v>97</v>
      </c>
      <c r="B5164" t="s">
        <v>111</v>
      </c>
      <c r="C5164" t="s">
        <v>15</v>
      </c>
      <c r="D5164" s="1">
        <v>635223.28147000005</v>
      </c>
      <c r="E5164" s="1">
        <v>4000363.5833929982</v>
      </c>
      <c r="F5164" s="13">
        <v>0.15879138688969394</v>
      </c>
      <c r="G5164" s="13">
        <v>0</v>
      </c>
      <c r="H5164" t="s">
        <v>21</v>
      </c>
      <c r="I5164" t="s">
        <v>22</v>
      </c>
      <c r="J5164">
        <v>2023</v>
      </c>
      <c r="K5164">
        <v>12</v>
      </c>
      <c r="L5164" s="12">
        <v>-7.0183487052603448</v>
      </c>
      <c r="M5164" s="1">
        <v>635223.28147000005</v>
      </c>
      <c r="N5164" s="12">
        <v>-10.184403287334529</v>
      </c>
      <c r="O5164" s="13">
        <v>0</v>
      </c>
      <c r="P5164" s="12">
        <v>0</v>
      </c>
      <c r="Q5164" s="12">
        <v>0</v>
      </c>
      <c r="R5164" s="2">
        <f>DATE(CURR[[#This Row],[YEAR]],CURR[[#This Row],[MONTH]],1)</f>
        <v>45261</v>
      </c>
      <c r="S5164" t="str">
        <f>IF(AND(CURR[[#This Row],[DATE]]&gt;=DATE(2023,6,1),CURR[[#This Row],[DATE]]&lt;=DATE(2024,5,31)),"Y","N")</f>
        <v>Y</v>
      </c>
    </row>
    <row r="5165" spans="1:19" x14ac:dyDescent="0.25">
      <c r="A5165" t="s">
        <v>97</v>
      </c>
      <c r="B5165" t="s">
        <v>111</v>
      </c>
      <c r="C5165" t="s">
        <v>15</v>
      </c>
      <c r="D5165" s="1">
        <v>275481.25637799985</v>
      </c>
      <c r="E5165" s="1">
        <v>1369182.5478589998</v>
      </c>
      <c r="F5165" s="13">
        <v>0</v>
      </c>
      <c r="G5165" s="13">
        <v>0.20120126188342949</v>
      </c>
      <c r="H5165" t="s">
        <v>24</v>
      </c>
      <c r="I5165" t="s">
        <v>17</v>
      </c>
      <c r="J5165">
        <v>2023</v>
      </c>
      <c r="K5165">
        <v>12</v>
      </c>
      <c r="L5165" s="12">
        <v>-3.0504728909824887</v>
      </c>
      <c r="M5165" s="1">
        <v>635223.28147000005</v>
      </c>
      <c r="N5165" s="12">
        <v>-10.184403287334529</v>
      </c>
      <c r="O5165" s="13">
        <v>0.43367625906357798</v>
      </c>
      <c r="P5165" s="12">
        <v>-4.4167339184460443</v>
      </c>
      <c r="Q5165" s="12">
        <v>-7.4672068094285331</v>
      </c>
      <c r="R5165" s="2">
        <f>DATE(CURR[[#This Row],[YEAR]],CURR[[#This Row],[MONTH]],1)</f>
        <v>45261</v>
      </c>
      <c r="S5165" t="str">
        <f>IF(AND(CURR[[#This Row],[DATE]]&gt;=DATE(2023,6,1),CURR[[#This Row],[DATE]]&lt;=DATE(2024,5,31)),"Y","N")</f>
        <v>Y</v>
      </c>
    </row>
    <row r="5166" spans="1:19" x14ac:dyDescent="0.25">
      <c r="A5166" t="s">
        <v>97</v>
      </c>
      <c r="B5166" t="s">
        <v>111</v>
      </c>
      <c r="C5166" t="s">
        <v>15</v>
      </c>
      <c r="D5166" s="1">
        <v>74230.085580000014</v>
      </c>
      <c r="E5166" s="1">
        <v>1033592.2259130004</v>
      </c>
      <c r="F5166" s="13">
        <v>0</v>
      </c>
      <c r="G5166" s="13">
        <v>7.1817573428854434E-2</v>
      </c>
      <c r="H5166" t="s">
        <v>25</v>
      </c>
      <c r="I5166" t="s">
        <v>17</v>
      </c>
      <c r="J5166">
        <v>2023</v>
      </c>
      <c r="K5166">
        <v>12</v>
      </c>
      <c r="L5166" s="12">
        <v>-1.917718486483361</v>
      </c>
      <c r="M5166" s="1">
        <v>635223.28147000005</v>
      </c>
      <c r="N5166" s="12">
        <v>-10.184403287334529</v>
      </c>
      <c r="O5166" s="13">
        <v>0.11685668291033144</v>
      </c>
      <c r="P5166" s="12">
        <v>-1.1901155855789882</v>
      </c>
      <c r="Q5166" s="12">
        <v>-3.1078340720623494</v>
      </c>
      <c r="R5166" s="2">
        <f>DATE(CURR[[#This Row],[YEAR]],CURR[[#This Row],[MONTH]],1)</f>
        <v>45261</v>
      </c>
      <c r="S5166" t="str">
        <f>IF(AND(CURR[[#This Row],[DATE]]&gt;=DATE(2023,6,1),CURR[[#This Row],[DATE]]&lt;=DATE(2024,5,31)),"Y","N")</f>
        <v>Y</v>
      </c>
    </row>
    <row r="5167" spans="1:19" x14ac:dyDescent="0.25">
      <c r="A5167" t="s">
        <v>97</v>
      </c>
      <c r="B5167" t="s">
        <v>111</v>
      </c>
      <c r="C5167" t="s">
        <v>15</v>
      </c>
      <c r="D5167" s="1">
        <v>106664.55359</v>
      </c>
      <c r="E5167" s="1">
        <v>661549.49645400024</v>
      </c>
      <c r="F5167" s="13">
        <v>0</v>
      </c>
      <c r="G5167" s="13">
        <v>0.16123442639097638</v>
      </c>
      <c r="H5167" t="s">
        <v>26</v>
      </c>
      <c r="I5167" t="s">
        <v>17</v>
      </c>
      <c r="J5167">
        <v>2023</v>
      </c>
      <c r="K5167">
        <v>12</v>
      </c>
      <c r="L5167" s="12">
        <v>-4.7711461218003413</v>
      </c>
      <c r="M5167" s="1">
        <v>635223.28147000005</v>
      </c>
      <c r="N5167" s="12">
        <v>-10.184403287334529</v>
      </c>
      <c r="O5167" s="13">
        <v>0.16791663136647406</v>
      </c>
      <c r="P5167" s="12">
        <v>-1.7101306924868587</v>
      </c>
      <c r="Q5167" s="12">
        <v>-6.4812768142871997</v>
      </c>
      <c r="R5167" s="2">
        <f>DATE(CURR[[#This Row],[YEAR]],CURR[[#This Row],[MONTH]],1)</f>
        <v>45261</v>
      </c>
      <c r="S5167" t="str">
        <f>IF(AND(CURR[[#This Row],[DATE]]&gt;=DATE(2023,6,1),CURR[[#This Row],[DATE]]&lt;=DATE(2024,5,31)),"Y","N")</f>
        <v>Y</v>
      </c>
    </row>
    <row r="5168" spans="1:19" x14ac:dyDescent="0.25">
      <c r="A5168" t="s">
        <v>97</v>
      </c>
      <c r="B5168" t="s">
        <v>111</v>
      </c>
      <c r="C5168" t="s">
        <v>18</v>
      </c>
      <c r="D5168" s="1">
        <v>490000.54019299982</v>
      </c>
      <c r="E5168" s="1">
        <v>936039.31316699996</v>
      </c>
      <c r="F5168" s="13">
        <v>0</v>
      </c>
      <c r="G5168" s="13">
        <v>0.52348286370059571</v>
      </c>
      <c r="H5168" t="s">
        <v>16</v>
      </c>
      <c r="I5168" t="s">
        <v>17</v>
      </c>
      <c r="J5168">
        <v>2023</v>
      </c>
      <c r="K5168">
        <v>12</v>
      </c>
      <c r="L5168" s="12">
        <v>-4.5580624160167895</v>
      </c>
      <c r="M5168" s="1">
        <v>1402430.2645840002</v>
      </c>
      <c r="N5168" s="12">
        <v>-22.484873923125043</v>
      </c>
      <c r="O5168" s="13">
        <v>0.34939387188592053</v>
      </c>
      <c r="P5168" s="12">
        <v>-7.8560771588674267</v>
      </c>
      <c r="Q5168" s="12">
        <v>-12.414139574884217</v>
      </c>
      <c r="R5168" s="2">
        <f>DATE(CURR[[#This Row],[YEAR]],CURR[[#This Row],[MONTH]],1)</f>
        <v>45261</v>
      </c>
      <c r="S5168" t="str">
        <f>IF(AND(CURR[[#This Row],[DATE]]&gt;=DATE(2023,6,1),CURR[[#This Row],[DATE]]&lt;=DATE(2024,5,31)),"Y","N")</f>
        <v>Y</v>
      </c>
    </row>
    <row r="5169" spans="1:19" x14ac:dyDescent="0.25">
      <c r="A5169" t="s">
        <v>97</v>
      </c>
      <c r="B5169" t="s">
        <v>111</v>
      </c>
      <c r="C5169" t="s">
        <v>18</v>
      </c>
      <c r="D5169" s="1">
        <v>1402430.2645840002</v>
      </c>
      <c r="E5169" s="1">
        <v>4000363.5833929982</v>
      </c>
      <c r="F5169" s="13">
        <v>0.35057570027034823</v>
      </c>
      <c r="G5169" s="13">
        <v>0</v>
      </c>
      <c r="H5169" t="s">
        <v>21</v>
      </c>
      <c r="I5169" t="s">
        <v>23</v>
      </c>
      <c r="J5169">
        <v>2023</v>
      </c>
      <c r="K5169">
        <v>12</v>
      </c>
      <c r="L5169" s="12">
        <v>-6.9899370737018272</v>
      </c>
      <c r="M5169" s="1">
        <v>1402430.2645840002</v>
      </c>
      <c r="N5169" s="12">
        <v>-22.484873923125043</v>
      </c>
      <c r="O5169" s="13">
        <v>0</v>
      </c>
      <c r="P5169" s="12">
        <v>0</v>
      </c>
      <c r="Q5169" s="12">
        <v>0</v>
      </c>
      <c r="R5169" s="2">
        <f>DATE(CURR[[#This Row],[YEAR]],CURR[[#This Row],[MONTH]],1)</f>
        <v>45261</v>
      </c>
      <c r="S5169" t="str">
        <f>IF(AND(CURR[[#This Row],[DATE]]&gt;=DATE(2023,6,1),CURR[[#This Row],[DATE]]&lt;=DATE(2024,5,31)),"Y","N")</f>
        <v>Y</v>
      </c>
    </row>
    <row r="5170" spans="1:19" x14ac:dyDescent="0.25">
      <c r="A5170" t="s">
        <v>97</v>
      </c>
      <c r="B5170" t="s">
        <v>111</v>
      </c>
      <c r="C5170" t="s">
        <v>18</v>
      </c>
      <c r="D5170" s="1">
        <v>1402430.2645840002</v>
      </c>
      <c r="E5170" s="1">
        <v>4000363.5833929982</v>
      </c>
      <c r="F5170" s="13">
        <v>0.35057570027034823</v>
      </c>
      <c r="G5170" s="13">
        <v>0</v>
      </c>
      <c r="H5170" t="s">
        <v>21</v>
      </c>
      <c r="I5170" t="s">
        <v>22</v>
      </c>
      <c r="J5170">
        <v>2023</v>
      </c>
      <c r="K5170">
        <v>12</v>
      </c>
      <c r="L5170" s="12">
        <v>-15.494936849423217</v>
      </c>
      <c r="M5170" s="1">
        <v>1402430.2645840002</v>
      </c>
      <c r="N5170" s="12">
        <v>-22.484873923125043</v>
      </c>
      <c r="O5170" s="13">
        <v>0</v>
      </c>
      <c r="P5170" s="12">
        <v>0</v>
      </c>
      <c r="Q5170" s="12">
        <v>0</v>
      </c>
      <c r="R5170" s="2">
        <f>DATE(CURR[[#This Row],[YEAR]],CURR[[#This Row],[MONTH]],1)</f>
        <v>45261</v>
      </c>
      <c r="S5170" t="str">
        <f>IF(AND(CURR[[#This Row],[DATE]]&gt;=DATE(2023,6,1),CURR[[#This Row],[DATE]]&lt;=DATE(2024,5,31)),"Y","N")</f>
        <v>Y</v>
      </c>
    </row>
    <row r="5171" spans="1:19" x14ac:dyDescent="0.25">
      <c r="A5171" t="s">
        <v>97</v>
      </c>
      <c r="B5171" t="s">
        <v>111</v>
      </c>
      <c r="C5171" t="s">
        <v>18</v>
      </c>
      <c r="D5171" s="1">
        <v>309791.62444500002</v>
      </c>
      <c r="E5171" s="1">
        <v>1369182.5478589998</v>
      </c>
      <c r="F5171" s="13">
        <v>0</v>
      </c>
      <c r="G5171" s="13">
        <v>0.22626027838977592</v>
      </c>
      <c r="H5171" t="s">
        <v>24</v>
      </c>
      <c r="I5171" t="s">
        <v>17</v>
      </c>
      <c r="J5171">
        <v>2023</v>
      </c>
      <c r="K5171">
        <v>12</v>
      </c>
      <c r="L5171" s="12">
        <v>-3.4304001827485848</v>
      </c>
      <c r="M5171" s="1">
        <v>1402430.2645840002</v>
      </c>
      <c r="N5171" s="12">
        <v>-22.484873923125043</v>
      </c>
      <c r="O5171" s="13">
        <v>0.2208962771756019</v>
      </c>
      <c r="P5171" s="12">
        <v>-4.9668249423810931</v>
      </c>
      <c r="Q5171" s="12">
        <v>-8.3972251251296779</v>
      </c>
      <c r="R5171" s="2">
        <f>DATE(CURR[[#This Row],[YEAR]],CURR[[#This Row],[MONTH]],1)</f>
        <v>45261</v>
      </c>
      <c r="S5171" t="str">
        <f>IF(AND(CURR[[#This Row],[DATE]]&gt;=DATE(2023,6,1),CURR[[#This Row],[DATE]]&lt;=DATE(2024,5,31)),"Y","N")</f>
        <v>Y</v>
      </c>
    </row>
    <row r="5172" spans="1:19" x14ac:dyDescent="0.25">
      <c r="A5172" t="s">
        <v>97</v>
      </c>
      <c r="B5172" t="s">
        <v>111</v>
      </c>
      <c r="C5172" t="s">
        <v>18</v>
      </c>
      <c r="D5172" s="1">
        <v>176223.67034300001</v>
      </c>
      <c r="E5172" s="1">
        <v>1033592.2259130004</v>
      </c>
      <c r="F5172" s="13">
        <v>0</v>
      </c>
      <c r="G5172" s="13">
        <v>0.17049631946228774</v>
      </c>
      <c r="H5172" t="s">
        <v>25</v>
      </c>
      <c r="I5172" t="s">
        <v>17</v>
      </c>
      <c r="J5172">
        <v>2023</v>
      </c>
      <c r="K5172">
        <v>12</v>
      </c>
      <c r="L5172" s="12">
        <v>-4.552701074397989</v>
      </c>
      <c r="M5172" s="1">
        <v>1402430.2645840002</v>
      </c>
      <c r="N5172" s="12">
        <v>-22.484873923125043</v>
      </c>
      <c r="O5172" s="13">
        <v>0.1256559237155887</v>
      </c>
      <c r="P5172" s="12">
        <v>-2.8253576024388303</v>
      </c>
      <c r="Q5172" s="12">
        <v>-7.3780586768368188</v>
      </c>
      <c r="R5172" s="2">
        <f>DATE(CURR[[#This Row],[YEAR]],CURR[[#This Row],[MONTH]],1)</f>
        <v>45261</v>
      </c>
      <c r="S5172" t="str">
        <f>IF(AND(CURR[[#This Row],[DATE]]&gt;=DATE(2023,6,1),CURR[[#This Row],[DATE]]&lt;=DATE(2024,5,31)),"Y","N")</f>
        <v>Y</v>
      </c>
    </row>
    <row r="5173" spans="1:19" x14ac:dyDescent="0.25">
      <c r="A5173" t="s">
        <v>97</v>
      </c>
      <c r="B5173" t="s">
        <v>111</v>
      </c>
      <c r="C5173" t="s">
        <v>18</v>
      </c>
      <c r="D5173" s="1">
        <v>426414.42960300006</v>
      </c>
      <c r="E5173" s="1">
        <v>661549.49645400024</v>
      </c>
      <c r="F5173" s="13">
        <v>0</v>
      </c>
      <c r="G5173" s="13">
        <v>0.64456919986885686</v>
      </c>
      <c r="H5173" t="s">
        <v>26</v>
      </c>
      <c r="I5173" t="s">
        <v>17</v>
      </c>
      <c r="J5173">
        <v>2023</v>
      </c>
      <c r="K5173">
        <v>12</v>
      </c>
      <c r="L5173" s="12">
        <v>-19.073679902137574</v>
      </c>
      <c r="M5173" s="1">
        <v>1402430.2645840002</v>
      </c>
      <c r="N5173" s="12">
        <v>-22.484873923125043</v>
      </c>
      <c r="O5173" s="13">
        <v>0.30405392722288865</v>
      </c>
      <c r="P5173" s="12">
        <v>-6.8366142194376884</v>
      </c>
      <c r="Q5173" s="12">
        <v>-25.910294121575262</v>
      </c>
      <c r="R5173" s="2">
        <f>DATE(CURR[[#This Row],[YEAR]],CURR[[#This Row],[MONTH]],1)</f>
        <v>45261</v>
      </c>
      <c r="S5173" t="str">
        <f>IF(AND(CURR[[#This Row],[DATE]]&gt;=DATE(2023,6,1),CURR[[#This Row],[DATE]]&lt;=DATE(2024,5,31)),"Y","N")</f>
        <v>Y</v>
      </c>
    </row>
    <row r="5174" spans="1:19" x14ac:dyDescent="0.25">
      <c r="A5174" t="s">
        <v>97</v>
      </c>
      <c r="B5174" t="s">
        <v>111</v>
      </c>
      <c r="C5174" t="s">
        <v>19</v>
      </c>
      <c r="D5174" s="1">
        <v>5.4453550000000002</v>
      </c>
      <c r="E5174" s="1">
        <v>936039.31316699996</v>
      </c>
      <c r="F5174" s="13">
        <v>0</v>
      </c>
      <c r="G5174" s="13">
        <v>5.8174426259685173E-6</v>
      </c>
      <c r="H5174" t="s">
        <v>16</v>
      </c>
      <c r="I5174" t="s">
        <v>17</v>
      </c>
      <c r="J5174">
        <v>2023</v>
      </c>
      <c r="K5174">
        <v>12</v>
      </c>
      <c r="L5174" s="12">
        <v>-5.0653552254438277E-5</v>
      </c>
      <c r="M5174" s="1">
        <v>1059611.9896569999</v>
      </c>
      <c r="N5174" s="12">
        <v>-16.988539534931206</v>
      </c>
      <c r="O5174" s="13">
        <v>5.1390084796630889E-6</v>
      </c>
      <c r="P5174" s="12">
        <v>-8.7304248727103099E-5</v>
      </c>
      <c r="Q5174" s="12">
        <v>-1.3795780098154137E-4</v>
      </c>
      <c r="R5174" s="2">
        <f>DATE(CURR[[#This Row],[YEAR]],CURR[[#This Row],[MONTH]],1)</f>
        <v>45261</v>
      </c>
      <c r="S5174" t="str">
        <f>IF(AND(CURR[[#This Row],[DATE]]&gt;=DATE(2023,6,1),CURR[[#This Row],[DATE]]&lt;=DATE(2024,5,31)),"Y","N")</f>
        <v>Y</v>
      </c>
    </row>
    <row r="5175" spans="1:19" x14ac:dyDescent="0.25">
      <c r="A5175" t="s">
        <v>97</v>
      </c>
      <c r="B5175" t="s">
        <v>111</v>
      </c>
      <c r="C5175" t="s">
        <v>19</v>
      </c>
      <c r="D5175" s="1">
        <v>1059611.9896569999</v>
      </c>
      <c r="E5175" s="1">
        <v>4000363.5833929982</v>
      </c>
      <c r="F5175" s="13">
        <v>0.2648789210200404</v>
      </c>
      <c r="G5175" s="13">
        <v>0</v>
      </c>
      <c r="H5175" t="s">
        <v>21</v>
      </c>
      <c r="I5175" t="s">
        <v>23</v>
      </c>
      <c r="J5175">
        <v>2023</v>
      </c>
      <c r="K5175">
        <v>12</v>
      </c>
      <c r="L5175" s="12">
        <v>-5.2812758803657385</v>
      </c>
      <c r="M5175" s="1">
        <v>1059611.9896569999</v>
      </c>
      <c r="N5175" s="12">
        <v>-16.988539534931206</v>
      </c>
      <c r="O5175" s="13">
        <v>0</v>
      </c>
      <c r="P5175" s="12">
        <v>0</v>
      </c>
      <c r="Q5175" s="12">
        <v>0</v>
      </c>
      <c r="R5175" s="2">
        <f>DATE(CURR[[#This Row],[YEAR]],CURR[[#This Row],[MONTH]],1)</f>
        <v>45261</v>
      </c>
      <c r="S5175" t="str">
        <f>IF(AND(CURR[[#This Row],[DATE]]&gt;=DATE(2023,6,1),CURR[[#This Row],[DATE]]&lt;=DATE(2024,5,31)),"Y","N")</f>
        <v>Y</v>
      </c>
    </row>
    <row r="5176" spans="1:19" x14ac:dyDescent="0.25">
      <c r="A5176" t="s">
        <v>97</v>
      </c>
      <c r="B5176" t="s">
        <v>111</v>
      </c>
      <c r="C5176" t="s">
        <v>19</v>
      </c>
      <c r="D5176" s="1">
        <v>1059611.9896569999</v>
      </c>
      <c r="E5176" s="1">
        <v>4000363.5833929982</v>
      </c>
      <c r="F5176" s="13">
        <v>0.2648789210200404</v>
      </c>
      <c r="G5176" s="13">
        <v>0</v>
      </c>
      <c r="H5176" t="s">
        <v>21</v>
      </c>
      <c r="I5176" t="s">
        <v>22</v>
      </c>
      <c r="J5176">
        <v>2023</v>
      </c>
      <c r="K5176">
        <v>12</v>
      </c>
      <c r="L5176" s="12">
        <v>-11.70726365456547</v>
      </c>
      <c r="M5176" s="1">
        <v>1059611.9896569999</v>
      </c>
      <c r="N5176" s="12">
        <v>-16.988539534931206</v>
      </c>
      <c r="O5176" s="13">
        <v>0</v>
      </c>
      <c r="P5176" s="12">
        <v>0</v>
      </c>
      <c r="Q5176" s="12">
        <v>0</v>
      </c>
      <c r="R5176" s="2">
        <f>DATE(CURR[[#This Row],[YEAR]],CURR[[#This Row],[MONTH]],1)</f>
        <v>45261</v>
      </c>
      <c r="S5176" t="str">
        <f>IF(AND(CURR[[#This Row],[DATE]]&gt;=DATE(2023,6,1),CURR[[#This Row],[DATE]]&lt;=DATE(2024,5,31)),"Y","N")</f>
        <v>Y</v>
      </c>
    </row>
    <row r="5177" spans="1:19" x14ac:dyDescent="0.25">
      <c r="A5177" t="s">
        <v>97</v>
      </c>
      <c r="B5177" t="s">
        <v>111</v>
      </c>
      <c r="C5177" t="s">
        <v>19</v>
      </c>
      <c r="D5177" s="1">
        <v>327485.64591000008</v>
      </c>
      <c r="E5177" s="1">
        <v>1369182.5478589998</v>
      </c>
      <c r="F5177" s="13">
        <v>0</v>
      </c>
      <c r="G5177" s="13">
        <v>0.23918333345841403</v>
      </c>
      <c r="H5177" t="s">
        <v>24</v>
      </c>
      <c r="I5177" t="s">
        <v>17</v>
      </c>
      <c r="J5177">
        <v>2023</v>
      </c>
      <c r="K5177">
        <v>12</v>
      </c>
      <c r="L5177" s="12">
        <v>-3.6263305103545527</v>
      </c>
      <c r="M5177" s="1">
        <v>1059611.9896569999</v>
      </c>
      <c r="N5177" s="12">
        <v>-16.988539534931206</v>
      </c>
      <c r="O5177" s="13">
        <v>0.30906185387351864</v>
      </c>
      <c r="P5177" s="12">
        <v>-5.250509523269403</v>
      </c>
      <c r="Q5177" s="12">
        <v>-8.8768400336239566</v>
      </c>
      <c r="R5177" s="2">
        <f>DATE(CURR[[#This Row],[YEAR]],CURR[[#This Row],[MONTH]],1)</f>
        <v>45261</v>
      </c>
      <c r="S5177" t="str">
        <f>IF(AND(CURR[[#This Row],[DATE]]&gt;=DATE(2023,6,1),CURR[[#This Row],[DATE]]&lt;=DATE(2024,5,31)),"Y","N")</f>
        <v>Y</v>
      </c>
    </row>
    <row r="5178" spans="1:19" x14ac:dyDescent="0.25">
      <c r="A5178" t="s">
        <v>97</v>
      </c>
      <c r="B5178" t="s">
        <v>111</v>
      </c>
      <c r="C5178" t="s">
        <v>19</v>
      </c>
      <c r="D5178" s="1">
        <v>668792.59510400018</v>
      </c>
      <c r="E5178" s="1">
        <v>1033592.2259130004</v>
      </c>
      <c r="F5178" s="13">
        <v>0</v>
      </c>
      <c r="G5178" s="13">
        <v>0.64705652610074282</v>
      </c>
      <c r="H5178" t="s">
        <v>25</v>
      </c>
      <c r="I5178" t="s">
        <v>17</v>
      </c>
      <c r="J5178">
        <v>2023</v>
      </c>
      <c r="K5178">
        <v>12</v>
      </c>
      <c r="L5178" s="12">
        <v>-17.278114570834937</v>
      </c>
      <c r="M5178" s="1">
        <v>1059611.9896569999</v>
      </c>
      <c r="N5178" s="12">
        <v>-16.988539534931206</v>
      </c>
      <c r="O5178" s="13">
        <v>0.63116744773762956</v>
      </c>
      <c r="P5178" s="12">
        <v>-10.722613139052346</v>
      </c>
      <c r="Q5178" s="12">
        <v>-28.000727709887283</v>
      </c>
      <c r="R5178" s="2">
        <f>DATE(CURR[[#This Row],[YEAR]],CURR[[#This Row],[MONTH]],1)</f>
        <v>45261</v>
      </c>
      <c r="S5178" t="str">
        <f>IF(AND(CURR[[#This Row],[DATE]]&gt;=DATE(2023,6,1),CURR[[#This Row],[DATE]]&lt;=DATE(2024,5,31)),"Y","N")</f>
        <v>Y</v>
      </c>
    </row>
    <row r="5179" spans="1:19" x14ac:dyDescent="0.25">
      <c r="A5179" t="s">
        <v>97</v>
      </c>
      <c r="B5179" t="s">
        <v>111</v>
      </c>
      <c r="C5179" t="s">
        <v>19</v>
      </c>
      <c r="D5179" s="1">
        <v>63328.303288000025</v>
      </c>
      <c r="E5179" s="1">
        <v>661549.49645400024</v>
      </c>
      <c r="F5179" s="13">
        <v>0</v>
      </c>
      <c r="G5179" s="13">
        <v>9.5727233755673269E-2</v>
      </c>
      <c r="H5179" t="s">
        <v>26</v>
      </c>
      <c r="I5179" t="s">
        <v>17</v>
      </c>
      <c r="J5179">
        <v>2023</v>
      </c>
      <c r="K5179">
        <v>12</v>
      </c>
      <c r="L5179" s="12">
        <v>-2.8326991344673309</v>
      </c>
      <c r="M5179" s="1">
        <v>1059611.9896569999</v>
      </c>
      <c r="N5179" s="12">
        <v>-16.988539534931206</v>
      </c>
      <c r="O5179" s="13">
        <v>5.9765559380372445E-2</v>
      </c>
      <c r="P5179" s="12">
        <v>-1.015329568360736</v>
      </c>
      <c r="Q5179" s="12">
        <v>-3.8480287028280671</v>
      </c>
      <c r="R5179" s="2">
        <f>DATE(CURR[[#This Row],[YEAR]],CURR[[#This Row],[MONTH]],1)</f>
        <v>45261</v>
      </c>
      <c r="S5179" t="str">
        <f>IF(AND(CURR[[#This Row],[DATE]]&gt;=DATE(2023,6,1),CURR[[#This Row],[DATE]]&lt;=DATE(2024,5,31)),"Y","N")</f>
        <v>Y</v>
      </c>
    </row>
    <row r="5180" spans="1:19" x14ac:dyDescent="0.25">
      <c r="A5180" t="s">
        <v>97</v>
      </c>
      <c r="B5180" t="s">
        <v>111</v>
      </c>
      <c r="C5180" t="s">
        <v>20</v>
      </c>
      <c r="D5180" s="1">
        <v>267185.94169699994</v>
      </c>
      <c r="E5180" s="1">
        <v>936039.31316699996</v>
      </c>
      <c r="F5180" s="13">
        <v>0</v>
      </c>
      <c r="G5180" s="13">
        <v>0.28544307695047733</v>
      </c>
      <c r="H5180" t="s">
        <v>16</v>
      </c>
      <c r="I5180" t="s">
        <v>17</v>
      </c>
      <c r="J5180">
        <v>2023</v>
      </c>
      <c r="K5180">
        <v>12</v>
      </c>
      <c r="L5180" s="12">
        <v>-2.4854058292618726</v>
      </c>
      <c r="M5180" s="1">
        <v>903098.04768200067</v>
      </c>
      <c r="N5180" s="12">
        <v>-14.47918392460925</v>
      </c>
      <c r="O5180" s="13">
        <v>0.29585485472235412</v>
      </c>
      <c r="P5180" s="12">
        <v>-4.2837368565135145</v>
      </c>
      <c r="Q5180" s="12">
        <v>-6.7691426857753871</v>
      </c>
      <c r="R5180" s="2">
        <f>DATE(CURR[[#This Row],[YEAR]],CURR[[#This Row],[MONTH]],1)</f>
        <v>45261</v>
      </c>
      <c r="S5180" t="str">
        <f>IF(AND(CURR[[#This Row],[DATE]]&gt;=DATE(2023,6,1),CURR[[#This Row],[DATE]]&lt;=DATE(2024,5,31)),"Y","N")</f>
        <v>Y</v>
      </c>
    </row>
    <row r="5181" spans="1:19" x14ac:dyDescent="0.25">
      <c r="A5181" t="s">
        <v>97</v>
      </c>
      <c r="B5181" t="s">
        <v>111</v>
      </c>
      <c r="C5181" t="s">
        <v>20</v>
      </c>
      <c r="D5181" s="1">
        <v>903098.04768200067</v>
      </c>
      <c r="E5181" s="1">
        <v>4000363.5833929982</v>
      </c>
      <c r="F5181" s="13">
        <v>0.22575399181991793</v>
      </c>
      <c r="G5181" s="13">
        <v>0</v>
      </c>
      <c r="H5181" t="s">
        <v>21</v>
      </c>
      <c r="I5181" t="s">
        <v>23</v>
      </c>
      <c r="J5181">
        <v>2023</v>
      </c>
      <c r="K5181">
        <v>12</v>
      </c>
      <c r="L5181" s="12">
        <v>-4.5011853238582589</v>
      </c>
      <c r="M5181" s="1">
        <v>903098.04768200067</v>
      </c>
      <c r="N5181" s="12">
        <v>-14.47918392460925</v>
      </c>
      <c r="O5181" s="13">
        <v>0</v>
      </c>
      <c r="P5181" s="12">
        <v>0</v>
      </c>
      <c r="Q5181" s="12">
        <v>0</v>
      </c>
      <c r="R5181" s="2">
        <f>DATE(CURR[[#This Row],[YEAR]],CURR[[#This Row],[MONTH]],1)</f>
        <v>45261</v>
      </c>
      <c r="S5181" t="str">
        <f>IF(AND(CURR[[#This Row],[DATE]]&gt;=DATE(2023,6,1),CURR[[#This Row],[DATE]]&lt;=DATE(2024,5,31)),"Y","N")</f>
        <v>Y</v>
      </c>
    </row>
    <row r="5182" spans="1:19" x14ac:dyDescent="0.25">
      <c r="A5182" t="s">
        <v>97</v>
      </c>
      <c r="B5182" t="s">
        <v>111</v>
      </c>
      <c r="C5182" t="s">
        <v>20</v>
      </c>
      <c r="D5182" s="1">
        <v>903098.04768200067</v>
      </c>
      <c r="E5182" s="1">
        <v>4000363.5833929982</v>
      </c>
      <c r="F5182" s="13">
        <v>0.22575399181991793</v>
      </c>
      <c r="G5182" s="13">
        <v>0</v>
      </c>
      <c r="H5182" t="s">
        <v>21</v>
      </c>
      <c r="I5182" t="s">
        <v>22</v>
      </c>
      <c r="J5182">
        <v>2023</v>
      </c>
      <c r="K5182">
        <v>12</v>
      </c>
      <c r="L5182" s="12">
        <v>-9.9779986007509915</v>
      </c>
      <c r="M5182" s="1">
        <v>903098.04768200067</v>
      </c>
      <c r="N5182" s="12">
        <v>-14.47918392460925</v>
      </c>
      <c r="O5182" s="13">
        <v>0</v>
      </c>
      <c r="P5182" s="12">
        <v>0</v>
      </c>
      <c r="Q5182" s="12">
        <v>0</v>
      </c>
      <c r="R5182" s="2">
        <f>DATE(CURR[[#This Row],[YEAR]],CURR[[#This Row],[MONTH]],1)</f>
        <v>45261</v>
      </c>
      <c r="S5182" t="str">
        <f>IF(AND(CURR[[#This Row],[DATE]]&gt;=DATE(2023,6,1),CURR[[#This Row],[DATE]]&lt;=DATE(2024,5,31)),"Y","N")</f>
        <v>Y</v>
      </c>
    </row>
    <row r="5183" spans="1:19" x14ac:dyDescent="0.25">
      <c r="A5183" t="s">
        <v>97</v>
      </c>
      <c r="B5183" t="s">
        <v>111</v>
      </c>
      <c r="C5183" t="s">
        <v>20</v>
      </c>
      <c r="D5183" s="1">
        <v>456424.02112599998</v>
      </c>
      <c r="E5183" s="1">
        <v>1369182.5478589998</v>
      </c>
      <c r="F5183" s="13">
        <v>0</v>
      </c>
      <c r="G5183" s="13">
        <v>0.3333551262683806</v>
      </c>
      <c r="H5183" t="s">
        <v>24</v>
      </c>
      <c r="I5183" t="s">
        <v>17</v>
      </c>
      <c r="J5183">
        <v>2023</v>
      </c>
      <c r="K5183">
        <v>12</v>
      </c>
      <c r="L5183" s="12">
        <v>-5.0540974059143737</v>
      </c>
      <c r="M5183" s="1">
        <v>903098.04768200067</v>
      </c>
      <c r="N5183" s="12">
        <v>-14.47918392460925</v>
      </c>
      <c r="O5183" s="13">
        <v>0.50539808196630742</v>
      </c>
      <c r="P5183" s="12">
        <v>-7.3177517839349067</v>
      </c>
      <c r="Q5183" s="12">
        <v>-12.37184918984928</v>
      </c>
      <c r="R5183" s="2">
        <f>DATE(CURR[[#This Row],[YEAR]],CURR[[#This Row],[MONTH]],1)</f>
        <v>45261</v>
      </c>
      <c r="S5183" t="str">
        <f>IF(AND(CURR[[#This Row],[DATE]]&gt;=DATE(2023,6,1),CURR[[#This Row],[DATE]]&lt;=DATE(2024,5,31)),"Y","N")</f>
        <v>Y</v>
      </c>
    </row>
    <row r="5184" spans="1:19" x14ac:dyDescent="0.25">
      <c r="A5184" t="s">
        <v>97</v>
      </c>
      <c r="B5184" t="s">
        <v>111</v>
      </c>
      <c r="C5184" t="s">
        <v>20</v>
      </c>
      <c r="D5184" s="1">
        <v>114345.87488600003</v>
      </c>
      <c r="E5184" s="1">
        <v>1033592.2259130004</v>
      </c>
      <c r="F5184" s="13">
        <v>0</v>
      </c>
      <c r="G5184" s="13">
        <v>0.11062958100811487</v>
      </c>
      <c r="H5184" t="s">
        <v>25</v>
      </c>
      <c r="I5184" t="s">
        <v>17</v>
      </c>
      <c r="J5184">
        <v>2023</v>
      </c>
      <c r="K5184">
        <v>12</v>
      </c>
      <c r="L5184" s="12">
        <v>-2.9541013782837102</v>
      </c>
      <c r="M5184" s="1">
        <v>903098.04768200067</v>
      </c>
      <c r="N5184" s="12">
        <v>-14.47918392460925</v>
      </c>
      <c r="O5184" s="13">
        <v>0.12661512798028277</v>
      </c>
      <c r="P5184" s="12">
        <v>-1.8332837256644532</v>
      </c>
      <c r="Q5184" s="12">
        <v>-4.7873851039481634</v>
      </c>
      <c r="R5184" s="2">
        <f>DATE(CURR[[#This Row],[YEAR]],CURR[[#This Row],[MONTH]],1)</f>
        <v>45261</v>
      </c>
      <c r="S5184" t="str">
        <f>IF(AND(CURR[[#This Row],[DATE]]&gt;=DATE(2023,6,1),CURR[[#This Row],[DATE]]&lt;=DATE(2024,5,31)),"Y","N")</f>
        <v>Y</v>
      </c>
    </row>
    <row r="5185" spans="1:19" x14ac:dyDescent="0.25">
      <c r="A5185" t="s">
        <v>97</v>
      </c>
      <c r="B5185" t="s">
        <v>111</v>
      </c>
      <c r="C5185" t="s">
        <v>20</v>
      </c>
      <c r="D5185" s="1">
        <v>65142.209973000026</v>
      </c>
      <c r="E5185" s="1">
        <v>661549.49645400024</v>
      </c>
      <c r="F5185" s="13">
        <v>0</v>
      </c>
      <c r="G5185" s="13">
        <v>9.8469139984493331E-2</v>
      </c>
      <c r="H5185" t="s">
        <v>26</v>
      </c>
      <c r="I5185" t="s">
        <v>17</v>
      </c>
      <c r="J5185">
        <v>2023</v>
      </c>
      <c r="K5185">
        <v>12</v>
      </c>
      <c r="L5185" s="12">
        <v>-2.9138358715947508</v>
      </c>
      <c r="M5185" s="1">
        <v>903098.04768200067</v>
      </c>
      <c r="N5185" s="12">
        <v>-14.47918392460925</v>
      </c>
      <c r="O5185" s="13">
        <v>7.2131935331054928E-2</v>
      </c>
      <c r="P5185" s="12">
        <v>-1.0444115584963645</v>
      </c>
      <c r="Q5185" s="12">
        <v>-3.9582474300911152</v>
      </c>
      <c r="R5185" s="2">
        <f>DATE(CURR[[#This Row],[YEAR]],CURR[[#This Row],[MONTH]],1)</f>
        <v>45261</v>
      </c>
      <c r="S5185" t="str">
        <f>IF(AND(CURR[[#This Row],[DATE]]&gt;=DATE(2023,6,1),CURR[[#This Row],[DATE]]&lt;=DATE(2024,5,31)),"Y","N")</f>
        <v>Y</v>
      </c>
    </row>
    <row r="5186" spans="1:19" x14ac:dyDescent="0.25">
      <c r="A5186" t="s">
        <v>98</v>
      </c>
      <c r="B5186" t="s">
        <v>14</v>
      </c>
      <c r="C5186" t="s">
        <v>15</v>
      </c>
      <c r="D5186" s="1">
        <v>3369.7971280000006</v>
      </c>
      <c r="E5186" s="1">
        <v>16068.75778</v>
      </c>
      <c r="F5186" s="13">
        <v>0</v>
      </c>
      <c r="G5186" s="13">
        <v>0.20971111607608045</v>
      </c>
      <c r="H5186" t="s">
        <v>16</v>
      </c>
      <c r="I5186" t="s">
        <v>17</v>
      </c>
      <c r="J5186">
        <v>2024</v>
      </c>
      <c r="K5186">
        <v>1</v>
      </c>
      <c r="L5186" s="12">
        <v>-1.7520044266785282</v>
      </c>
      <c r="M5186" s="1">
        <v>10932.06738</v>
      </c>
      <c r="N5186" s="12">
        <v>-10.811525107136053</v>
      </c>
      <c r="O5186" s="13">
        <v>0.30824884359613236</v>
      </c>
      <c r="P5186" s="12">
        <v>-3.3326401117852393</v>
      </c>
      <c r="Q5186" s="12">
        <v>-5.0846445384637677</v>
      </c>
      <c r="R5186" s="2">
        <f>DATE(CURR[[#This Row],[YEAR]],CURR[[#This Row],[MONTH]],1)</f>
        <v>45292</v>
      </c>
      <c r="S5186" t="str">
        <f>IF(AND(CURR[[#This Row],[DATE]]&gt;=DATE(2023,6,1),CURR[[#This Row],[DATE]]&lt;=DATE(2024,5,31)),"Y","N")</f>
        <v>Y</v>
      </c>
    </row>
    <row r="5187" spans="1:19" x14ac:dyDescent="0.25">
      <c r="A5187" t="s">
        <v>98</v>
      </c>
      <c r="B5187" t="s">
        <v>14</v>
      </c>
      <c r="C5187" t="s">
        <v>15</v>
      </c>
      <c r="D5187" s="1">
        <v>10932.06738</v>
      </c>
      <c r="E5187" s="1">
        <v>78461.325215999997</v>
      </c>
      <c r="F5187" s="13">
        <v>0.13933064920716773</v>
      </c>
      <c r="G5187" s="13">
        <v>0</v>
      </c>
      <c r="H5187" t="s">
        <v>21</v>
      </c>
      <c r="I5187" t="s">
        <v>23</v>
      </c>
      <c r="J5187">
        <v>2024</v>
      </c>
      <c r="K5187">
        <v>1</v>
      </c>
      <c r="L5187" s="12">
        <v>-5.6085038783977197</v>
      </c>
      <c r="M5187" s="1">
        <v>10932.06738</v>
      </c>
      <c r="N5187" s="12">
        <v>-10.811525107136053</v>
      </c>
      <c r="O5187" s="13">
        <v>0</v>
      </c>
      <c r="P5187" s="12">
        <v>0</v>
      </c>
      <c r="Q5187" s="12">
        <v>0</v>
      </c>
      <c r="R5187" s="2">
        <f>DATE(CURR[[#This Row],[YEAR]],CURR[[#This Row],[MONTH]],1)</f>
        <v>45292</v>
      </c>
      <c r="S5187" t="str">
        <f>IF(AND(CURR[[#This Row],[DATE]]&gt;=DATE(2023,6,1),CURR[[#This Row],[DATE]]&lt;=DATE(2024,5,31)),"Y","N")</f>
        <v>Y</v>
      </c>
    </row>
    <row r="5188" spans="1:19" x14ac:dyDescent="0.25">
      <c r="A5188" t="s">
        <v>98</v>
      </c>
      <c r="B5188" t="s">
        <v>14</v>
      </c>
      <c r="C5188" t="s">
        <v>15</v>
      </c>
      <c r="D5188" s="1">
        <v>10932.06738</v>
      </c>
      <c r="E5188" s="1">
        <v>78461.325215999997</v>
      </c>
      <c r="F5188" s="13">
        <v>0.13933064920716773</v>
      </c>
      <c r="G5188" s="13">
        <v>0</v>
      </c>
      <c r="H5188" t="s">
        <v>21</v>
      </c>
      <c r="I5188" t="s">
        <v>22</v>
      </c>
      <c r="J5188">
        <v>2024</v>
      </c>
      <c r="K5188">
        <v>1</v>
      </c>
      <c r="L5188" s="12">
        <v>-5.2030212287383328</v>
      </c>
      <c r="M5188" s="1">
        <v>10932.06738</v>
      </c>
      <c r="N5188" s="12">
        <v>-10.811525107136053</v>
      </c>
      <c r="O5188" s="13">
        <v>0</v>
      </c>
      <c r="P5188" s="12">
        <v>0</v>
      </c>
      <c r="Q5188" s="12">
        <v>0</v>
      </c>
      <c r="R5188" s="2">
        <f>DATE(CURR[[#This Row],[YEAR]],CURR[[#This Row],[MONTH]],1)</f>
        <v>45292</v>
      </c>
      <c r="S5188" t="str">
        <f>IF(AND(CURR[[#This Row],[DATE]]&gt;=DATE(2023,6,1),CURR[[#This Row],[DATE]]&lt;=DATE(2024,5,31)),"Y","N")</f>
        <v>Y</v>
      </c>
    </row>
    <row r="5189" spans="1:19" x14ac:dyDescent="0.25">
      <c r="A5189" t="s">
        <v>98</v>
      </c>
      <c r="B5189" t="s">
        <v>14</v>
      </c>
      <c r="C5189" t="s">
        <v>15</v>
      </c>
      <c r="D5189" s="1">
        <v>4875.5775439999989</v>
      </c>
      <c r="E5189" s="1">
        <v>31038.128948000001</v>
      </c>
      <c r="F5189" s="13">
        <v>0</v>
      </c>
      <c r="G5189" s="13">
        <v>0.15708348760868737</v>
      </c>
      <c r="H5189" t="s">
        <v>24</v>
      </c>
      <c r="I5189" t="s">
        <v>17</v>
      </c>
      <c r="J5189">
        <v>2024</v>
      </c>
      <c r="K5189">
        <v>1</v>
      </c>
      <c r="L5189" s="12">
        <v>-2.8342869363192533</v>
      </c>
      <c r="M5189" s="1">
        <v>10932.06738</v>
      </c>
      <c r="N5189" s="12">
        <v>-10.811525107136053</v>
      </c>
      <c r="O5189" s="13">
        <v>0.44598861080199442</v>
      </c>
      <c r="P5189" s="12">
        <v>-4.8218170631824924</v>
      </c>
      <c r="Q5189" s="12">
        <v>-7.6561039995017452</v>
      </c>
      <c r="R5189" s="2">
        <f>DATE(CURR[[#This Row],[YEAR]],CURR[[#This Row],[MONTH]],1)</f>
        <v>45292</v>
      </c>
      <c r="S5189" t="str">
        <f>IF(AND(CURR[[#This Row],[DATE]]&gt;=DATE(2023,6,1),CURR[[#This Row],[DATE]]&lt;=DATE(2024,5,31)),"Y","N")</f>
        <v>Y</v>
      </c>
    </row>
    <row r="5190" spans="1:19" x14ac:dyDescent="0.25">
      <c r="A5190" t="s">
        <v>98</v>
      </c>
      <c r="B5190" t="s">
        <v>14</v>
      </c>
      <c r="C5190" t="s">
        <v>15</v>
      </c>
      <c r="D5190" s="1">
        <v>1439.85898</v>
      </c>
      <c r="E5190" s="1">
        <v>23636.082303999996</v>
      </c>
      <c r="F5190" s="13">
        <v>0</v>
      </c>
      <c r="G5190" s="13">
        <v>6.0917835768253728E-2</v>
      </c>
      <c r="H5190" t="s">
        <v>25</v>
      </c>
      <c r="I5190" t="s">
        <v>17</v>
      </c>
      <c r="J5190">
        <v>2024</v>
      </c>
      <c r="K5190">
        <v>1</v>
      </c>
      <c r="L5190" s="12">
        <v>-1.9774496568416544</v>
      </c>
      <c r="M5190" s="1">
        <v>10932.06738</v>
      </c>
      <c r="N5190" s="12">
        <v>-10.811525107136053</v>
      </c>
      <c r="O5190" s="13">
        <v>0.13170966935624576</v>
      </c>
      <c r="P5190" s="12">
        <v>-1.4239823970976389</v>
      </c>
      <c r="Q5190" s="12">
        <v>-3.4014320539392933</v>
      </c>
      <c r="R5190" s="2">
        <f>DATE(CURR[[#This Row],[YEAR]],CURR[[#This Row],[MONTH]],1)</f>
        <v>45292</v>
      </c>
      <c r="S5190" t="str">
        <f>IF(AND(CURR[[#This Row],[DATE]]&gt;=DATE(2023,6,1),CURR[[#This Row],[DATE]]&lt;=DATE(2024,5,31)),"Y","N")</f>
        <v>Y</v>
      </c>
    </row>
    <row r="5191" spans="1:19" x14ac:dyDescent="0.25">
      <c r="A5191" t="s">
        <v>98</v>
      </c>
      <c r="B5191" t="s">
        <v>14</v>
      </c>
      <c r="C5191" t="s">
        <v>15</v>
      </c>
      <c r="D5191" s="1">
        <v>1246.8337280000003</v>
      </c>
      <c r="E5191" s="1">
        <v>7718.356184000002</v>
      </c>
      <c r="F5191" s="13">
        <v>0</v>
      </c>
      <c r="G5191" s="13">
        <v>0.16154135651120402</v>
      </c>
      <c r="H5191" t="s">
        <v>26</v>
      </c>
      <c r="I5191" t="s">
        <v>17</v>
      </c>
      <c r="J5191">
        <v>2024</v>
      </c>
      <c r="K5191">
        <v>1</v>
      </c>
      <c r="L5191" s="12">
        <v>-4.8858974877922972</v>
      </c>
      <c r="M5191" s="1">
        <v>10932.06738</v>
      </c>
      <c r="N5191" s="12">
        <v>-10.811525107136053</v>
      </c>
      <c r="O5191" s="13">
        <v>0.1140528762456274</v>
      </c>
      <c r="P5191" s="12">
        <v>-1.2330855350706817</v>
      </c>
      <c r="Q5191" s="12">
        <v>-6.1189830228629791</v>
      </c>
      <c r="R5191" s="2">
        <f>DATE(CURR[[#This Row],[YEAR]],CURR[[#This Row],[MONTH]],1)</f>
        <v>45292</v>
      </c>
      <c r="S5191" t="str">
        <f>IF(AND(CURR[[#This Row],[DATE]]&gt;=DATE(2023,6,1),CURR[[#This Row],[DATE]]&lt;=DATE(2024,5,31)),"Y","N")</f>
        <v>Y</v>
      </c>
    </row>
    <row r="5192" spans="1:19" x14ac:dyDescent="0.25">
      <c r="A5192" t="s">
        <v>98</v>
      </c>
      <c r="B5192" t="s">
        <v>14</v>
      </c>
      <c r="C5192" t="s">
        <v>18</v>
      </c>
      <c r="D5192" s="1">
        <v>5133.8032759999996</v>
      </c>
      <c r="E5192" s="1">
        <v>16068.75778</v>
      </c>
      <c r="F5192" s="13">
        <v>0</v>
      </c>
      <c r="G5192" s="13">
        <v>0.31948974191332913</v>
      </c>
      <c r="H5192" t="s">
        <v>16</v>
      </c>
      <c r="I5192" t="s">
        <v>17</v>
      </c>
      <c r="J5192">
        <v>2024</v>
      </c>
      <c r="K5192">
        <v>1</v>
      </c>
      <c r="L5192" s="12">
        <v>-2.6691357739351504</v>
      </c>
      <c r="M5192" s="1">
        <v>14291.968148000002</v>
      </c>
      <c r="N5192" s="12">
        <v>-14.134377980982661</v>
      </c>
      <c r="O5192" s="13">
        <v>0.35920897827626469</v>
      </c>
      <c r="P5192" s="12">
        <v>-5.077195473119315</v>
      </c>
      <c r="Q5192" s="12">
        <v>-7.7463312470544654</v>
      </c>
      <c r="R5192" s="2">
        <f>DATE(CURR[[#This Row],[YEAR]],CURR[[#This Row],[MONTH]],1)</f>
        <v>45292</v>
      </c>
      <c r="S5192" t="str">
        <f>IF(AND(CURR[[#This Row],[DATE]]&gt;=DATE(2023,6,1),CURR[[#This Row],[DATE]]&lt;=DATE(2024,5,31)),"Y","N")</f>
        <v>Y</v>
      </c>
    </row>
    <row r="5193" spans="1:19" x14ac:dyDescent="0.25">
      <c r="A5193" t="s">
        <v>98</v>
      </c>
      <c r="B5193" t="s">
        <v>14</v>
      </c>
      <c r="C5193" t="s">
        <v>18</v>
      </c>
      <c r="D5193" s="1">
        <v>14291.968148000002</v>
      </c>
      <c r="E5193" s="1">
        <v>78461.325215999997</v>
      </c>
      <c r="F5193" s="13">
        <v>0.18215303028154253</v>
      </c>
      <c r="G5193" s="13">
        <v>0</v>
      </c>
      <c r="H5193" t="s">
        <v>21</v>
      </c>
      <c r="I5193" t="s">
        <v>23</v>
      </c>
      <c r="J5193">
        <v>2024</v>
      </c>
      <c r="K5193">
        <v>1</v>
      </c>
      <c r="L5193" s="12">
        <v>-7.3322415606987148</v>
      </c>
      <c r="M5193" s="1">
        <v>14291.968148000002</v>
      </c>
      <c r="N5193" s="12">
        <v>-14.134377980982661</v>
      </c>
      <c r="O5193" s="13">
        <v>0</v>
      </c>
      <c r="P5193" s="12">
        <v>0</v>
      </c>
      <c r="Q5193" s="12">
        <v>0</v>
      </c>
      <c r="R5193" s="2">
        <f>DATE(CURR[[#This Row],[YEAR]],CURR[[#This Row],[MONTH]],1)</f>
        <v>45292</v>
      </c>
      <c r="S5193" t="str">
        <f>IF(AND(CURR[[#This Row],[DATE]]&gt;=DATE(2023,6,1),CURR[[#This Row],[DATE]]&lt;=DATE(2024,5,31)),"Y","N")</f>
        <v>Y</v>
      </c>
    </row>
    <row r="5194" spans="1:19" x14ac:dyDescent="0.25">
      <c r="A5194" t="s">
        <v>98</v>
      </c>
      <c r="B5194" t="s">
        <v>14</v>
      </c>
      <c r="C5194" t="s">
        <v>18</v>
      </c>
      <c r="D5194" s="1">
        <v>14291.968148000002</v>
      </c>
      <c r="E5194" s="1">
        <v>78461.325215999997</v>
      </c>
      <c r="F5194" s="13">
        <v>0.18215303028154253</v>
      </c>
      <c r="G5194" s="13">
        <v>0</v>
      </c>
      <c r="H5194" t="s">
        <v>21</v>
      </c>
      <c r="I5194" t="s">
        <v>22</v>
      </c>
      <c r="J5194">
        <v>2024</v>
      </c>
      <c r="K5194">
        <v>1</v>
      </c>
      <c r="L5194" s="12">
        <v>-6.8021364202839463</v>
      </c>
      <c r="M5194" s="1">
        <v>14291.968148000002</v>
      </c>
      <c r="N5194" s="12">
        <v>-14.134377980982661</v>
      </c>
      <c r="O5194" s="13">
        <v>0</v>
      </c>
      <c r="P5194" s="12">
        <v>0</v>
      </c>
      <c r="Q5194" s="12">
        <v>0</v>
      </c>
      <c r="R5194" s="2">
        <f>DATE(CURR[[#This Row],[YEAR]],CURR[[#This Row],[MONTH]],1)</f>
        <v>45292</v>
      </c>
      <c r="S5194" t="str">
        <f>IF(AND(CURR[[#This Row],[DATE]]&gt;=DATE(2023,6,1),CURR[[#This Row],[DATE]]&lt;=DATE(2024,5,31)),"Y","N")</f>
        <v>Y</v>
      </c>
    </row>
    <row r="5195" spans="1:19" x14ac:dyDescent="0.25">
      <c r="A5195" t="s">
        <v>98</v>
      </c>
      <c r="B5195" t="s">
        <v>14</v>
      </c>
      <c r="C5195" t="s">
        <v>18</v>
      </c>
      <c r="D5195" s="1">
        <v>4206.848264000002</v>
      </c>
      <c r="E5195" s="1">
        <v>31038.128948000001</v>
      </c>
      <c r="F5195" s="13">
        <v>0</v>
      </c>
      <c r="G5195" s="13">
        <v>0.13553807547639168</v>
      </c>
      <c r="H5195" t="s">
        <v>24</v>
      </c>
      <c r="I5195" t="s">
        <v>17</v>
      </c>
      <c r="J5195">
        <v>2024</v>
      </c>
      <c r="K5195">
        <v>1</v>
      </c>
      <c r="L5195" s="12">
        <v>-2.4455390095078622</v>
      </c>
      <c r="M5195" s="1">
        <v>14291.968148000002</v>
      </c>
      <c r="N5195" s="12">
        <v>-14.134377980982661</v>
      </c>
      <c r="O5195" s="13">
        <v>0.29435052054665423</v>
      </c>
      <c r="P5195" s="12">
        <v>-4.1604615163054142</v>
      </c>
      <c r="Q5195" s="12">
        <v>-6.6060005258132763</v>
      </c>
      <c r="R5195" s="2">
        <f>DATE(CURR[[#This Row],[YEAR]],CURR[[#This Row],[MONTH]],1)</f>
        <v>45292</v>
      </c>
      <c r="S5195" t="str">
        <f>IF(AND(CURR[[#This Row],[DATE]]&gt;=DATE(2023,6,1),CURR[[#This Row],[DATE]]&lt;=DATE(2024,5,31)),"Y","N")</f>
        <v>Y</v>
      </c>
    </row>
    <row r="5196" spans="1:19" x14ac:dyDescent="0.25">
      <c r="A5196" t="s">
        <v>98</v>
      </c>
      <c r="B5196" t="s">
        <v>14</v>
      </c>
      <c r="C5196" t="s">
        <v>18</v>
      </c>
      <c r="D5196" s="1">
        <v>1282.042236</v>
      </c>
      <c r="E5196" s="1">
        <v>23636.082303999996</v>
      </c>
      <c r="F5196" s="13">
        <v>0</v>
      </c>
      <c r="G5196" s="13">
        <v>5.4240894049646993E-2</v>
      </c>
      <c r="H5196" t="s">
        <v>25</v>
      </c>
      <c r="I5196" t="s">
        <v>17</v>
      </c>
      <c r="J5196">
        <v>2024</v>
      </c>
      <c r="K5196">
        <v>1</v>
      </c>
      <c r="L5196" s="12">
        <v>-1.7607099131574033</v>
      </c>
      <c r="M5196" s="1">
        <v>14291.968148000002</v>
      </c>
      <c r="N5196" s="12">
        <v>-14.134377980982661</v>
      </c>
      <c r="O5196" s="13">
        <v>8.9703686904690397E-2</v>
      </c>
      <c r="P5196" s="12">
        <v>-1.2679058169986186</v>
      </c>
      <c r="Q5196" s="12">
        <v>-3.0286157301560221</v>
      </c>
      <c r="R5196" s="2">
        <f>DATE(CURR[[#This Row],[YEAR]],CURR[[#This Row],[MONTH]],1)</f>
        <v>45292</v>
      </c>
      <c r="S5196" t="str">
        <f>IF(AND(CURR[[#This Row],[DATE]]&gt;=DATE(2023,6,1),CURR[[#This Row],[DATE]]&lt;=DATE(2024,5,31)),"Y","N")</f>
        <v>Y</v>
      </c>
    </row>
    <row r="5197" spans="1:19" x14ac:dyDescent="0.25">
      <c r="A5197" t="s">
        <v>98</v>
      </c>
      <c r="B5197" t="s">
        <v>14</v>
      </c>
      <c r="C5197" t="s">
        <v>18</v>
      </c>
      <c r="D5197" s="1">
        <v>3669.2743719999999</v>
      </c>
      <c r="E5197" s="1">
        <v>7718.356184000002</v>
      </c>
      <c r="F5197" s="13">
        <v>0</v>
      </c>
      <c r="G5197" s="13">
        <v>0.47539583358517873</v>
      </c>
      <c r="H5197" t="s">
        <v>26</v>
      </c>
      <c r="I5197" t="s">
        <v>17</v>
      </c>
      <c r="J5197">
        <v>2024</v>
      </c>
      <c r="K5197">
        <v>1</v>
      </c>
      <c r="L5197" s="12">
        <v>-14.378579945004063</v>
      </c>
      <c r="M5197" s="1">
        <v>14291.968148000002</v>
      </c>
      <c r="N5197" s="12">
        <v>-14.134377980982661</v>
      </c>
      <c r="O5197" s="13">
        <v>0.2567368142723907</v>
      </c>
      <c r="P5197" s="12">
        <v>-3.628815174559314</v>
      </c>
      <c r="Q5197" s="12">
        <v>-18.007395119563377</v>
      </c>
      <c r="R5197" s="2">
        <f>DATE(CURR[[#This Row],[YEAR]],CURR[[#This Row],[MONTH]],1)</f>
        <v>45292</v>
      </c>
      <c r="S5197" t="str">
        <f>IF(AND(CURR[[#This Row],[DATE]]&gt;=DATE(2023,6,1),CURR[[#This Row],[DATE]]&lt;=DATE(2024,5,31)),"Y","N")</f>
        <v>Y</v>
      </c>
    </row>
    <row r="5198" spans="1:19" x14ac:dyDescent="0.25">
      <c r="A5198" t="s">
        <v>98</v>
      </c>
      <c r="B5198" t="s">
        <v>14</v>
      </c>
      <c r="C5198" t="s">
        <v>19</v>
      </c>
      <c r="D5198" s="1">
        <v>0</v>
      </c>
      <c r="E5198" s="1">
        <v>16068.75778</v>
      </c>
      <c r="F5198" s="13">
        <v>0</v>
      </c>
      <c r="G5198" s="13">
        <v>0</v>
      </c>
      <c r="H5198" t="s">
        <v>16</v>
      </c>
      <c r="I5198" t="s">
        <v>17</v>
      </c>
      <c r="J5198">
        <v>2024</v>
      </c>
      <c r="K5198">
        <v>1</v>
      </c>
      <c r="L5198" s="12">
        <v>0</v>
      </c>
      <c r="M5198" s="1">
        <v>25532.895247999997</v>
      </c>
      <c r="N5198" s="12">
        <v>-25.251357171165445</v>
      </c>
      <c r="O5198" s="13">
        <v>0</v>
      </c>
      <c r="P5198" s="12">
        <v>0</v>
      </c>
      <c r="Q5198" s="12">
        <v>0</v>
      </c>
      <c r="R5198" s="2">
        <f>DATE(CURR[[#This Row],[YEAR]],CURR[[#This Row],[MONTH]],1)</f>
        <v>45292</v>
      </c>
      <c r="S5198" t="str">
        <f>IF(AND(CURR[[#This Row],[DATE]]&gt;=DATE(2023,6,1),CURR[[#This Row],[DATE]]&lt;=DATE(2024,5,31)),"Y","N")</f>
        <v>Y</v>
      </c>
    </row>
    <row r="5199" spans="1:19" x14ac:dyDescent="0.25">
      <c r="A5199" t="s">
        <v>98</v>
      </c>
      <c r="B5199" t="s">
        <v>14</v>
      </c>
      <c r="C5199" t="s">
        <v>19</v>
      </c>
      <c r="D5199" s="1">
        <v>25532.895247999997</v>
      </c>
      <c r="E5199" s="1">
        <v>78461.325215999997</v>
      </c>
      <c r="F5199" s="13">
        <v>0.3254201375991197</v>
      </c>
      <c r="G5199" s="13">
        <v>0</v>
      </c>
      <c r="H5199" t="s">
        <v>21</v>
      </c>
      <c r="I5199" t="s">
        <v>23</v>
      </c>
      <c r="J5199">
        <v>2024</v>
      </c>
      <c r="K5199">
        <v>1</v>
      </c>
      <c r="L5199" s="12">
        <v>-13.099200457464683</v>
      </c>
      <c r="M5199" s="1">
        <v>25532.895247999997</v>
      </c>
      <c r="N5199" s="12">
        <v>-25.251357171165445</v>
      </c>
      <c r="O5199" s="13">
        <v>0</v>
      </c>
      <c r="P5199" s="12">
        <v>0</v>
      </c>
      <c r="Q5199" s="12">
        <v>0</v>
      </c>
      <c r="R5199" s="2">
        <f>DATE(CURR[[#This Row],[YEAR]],CURR[[#This Row],[MONTH]],1)</f>
        <v>45292</v>
      </c>
      <c r="S5199" t="str">
        <f>IF(AND(CURR[[#This Row],[DATE]]&gt;=DATE(2023,6,1),CURR[[#This Row],[DATE]]&lt;=DATE(2024,5,31)),"Y","N")</f>
        <v>Y</v>
      </c>
    </row>
    <row r="5200" spans="1:19" x14ac:dyDescent="0.25">
      <c r="A5200" t="s">
        <v>98</v>
      </c>
      <c r="B5200" t="s">
        <v>14</v>
      </c>
      <c r="C5200" t="s">
        <v>19</v>
      </c>
      <c r="D5200" s="1">
        <v>25532.895247999997</v>
      </c>
      <c r="E5200" s="1">
        <v>78461.325215999997</v>
      </c>
      <c r="F5200" s="13">
        <v>0.3254201375991197</v>
      </c>
      <c r="G5200" s="13">
        <v>0</v>
      </c>
      <c r="H5200" t="s">
        <v>21</v>
      </c>
      <c r="I5200" t="s">
        <v>22</v>
      </c>
      <c r="J5200">
        <v>2024</v>
      </c>
      <c r="K5200">
        <v>1</v>
      </c>
      <c r="L5200" s="12">
        <v>-12.152156713700762</v>
      </c>
      <c r="M5200" s="1">
        <v>25532.895247999997</v>
      </c>
      <c r="N5200" s="12">
        <v>-25.251357171165445</v>
      </c>
      <c r="O5200" s="13">
        <v>0</v>
      </c>
      <c r="P5200" s="12">
        <v>0</v>
      </c>
      <c r="Q5200" s="12">
        <v>0</v>
      </c>
      <c r="R5200" s="2">
        <f>DATE(CURR[[#This Row],[YEAR]],CURR[[#This Row],[MONTH]],1)</f>
        <v>45292</v>
      </c>
      <c r="S5200" t="str">
        <f>IF(AND(CURR[[#This Row],[DATE]]&gt;=DATE(2023,6,1),CURR[[#This Row],[DATE]]&lt;=DATE(2024,5,31)),"Y","N")</f>
        <v>Y</v>
      </c>
    </row>
    <row r="5201" spans="1:19" x14ac:dyDescent="0.25">
      <c r="A5201" t="s">
        <v>98</v>
      </c>
      <c r="B5201" t="s">
        <v>14</v>
      </c>
      <c r="C5201" t="s">
        <v>19</v>
      </c>
      <c r="D5201" s="1">
        <v>8056.1415479999996</v>
      </c>
      <c r="E5201" s="1">
        <v>31038.128948000001</v>
      </c>
      <c r="F5201" s="13">
        <v>0</v>
      </c>
      <c r="G5201" s="13">
        <v>0.25955628837991251</v>
      </c>
      <c r="H5201" t="s">
        <v>24</v>
      </c>
      <c r="I5201" t="s">
        <v>17</v>
      </c>
      <c r="J5201">
        <v>2024</v>
      </c>
      <c r="K5201">
        <v>1</v>
      </c>
      <c r="L5201" s="12">
        <v>-4.6832229701144854</v>
      </c>
      <c r="M5201" s="1">
        <v>25532.895247999997</v>
      </c>
      <c r="N5201" s="12">
        <v>-25.251357171165445</v>
      </c>
      <c r="O5201" s="13">
        <v>0.3155200955375807</v>
      </c>
      <c r="P5201" s="12">
        <v>-7.9673106270996952</v>
      </c>
      <c r="Q5201" s="12">
        <v>-12.650533597214181</v>
      </c>
      <c r="R5201" s="2">
        <f>DATE(CURR[[#This Row],[YEAR]],CURR[[#This Row],[MONTH]],1)</f>
        <v>45292</v>
      </c>
      <c r="S5201" t="str">
        <f>IF(AND(CURR[[#This Row],[DATE]]&gt;=DATE(2023,6,1),CURR[[#This Row],[DATE]]&lt;=DATE(2024,5,31)),"Y","N")</f>
        <v>Y</v>
      </c>
    </row>
    <row r="5202" spans="1:19" x14ac:dyDescent="0.25">
      <c r="A5202" t="s">
        <v>98</v>
      </c>
      <c r="B5202" t="s">
        <v>14</v>
      </c>
      <c r="C5202" t="s">
        <v>19</v>
      </c>
      <c r="D5202" s="1">
        <v>16423.439127999998</v>
      </c>
      <c r="E5202" s="1">
        <v>23636.082303999996</v>
      </c>
      <c r="F5202" s="13">
        <v>0</v>
      </c>
      <c r="G5202" s="13">
        <v>0.6948460796830368</v>
      </c>
      <c r="H5202" t="s">
        <v>25</v>
      </c>
      <c r="I5202" t="s">
        <v>17</v>
      </c>
      <c r="J5202">
        <v>2024</v>
      </c>
      <c r="K5202">
        <v>1</v>
      </c>
      <c r="L5202" s="12">
        <v>-22.55535057177849</v>
      </c>
      <c r="M5202" s="1">
        <v>25532.895247999997</v>
      </c>
      <c r="N5202" s="12">
        <v>-25.251357171165445</v>
      </c>
      <c r="O5202" s="13">
        <v>0.64322666773508397</v>
      </c>
      <c r="P5202" s="12">
        <v>-16.242346328997165</v>
      </c>
      <c r="Q5202" s="12">
        <v>-38.797696900775655</v>
      </c>
      <c r="R5202" s="2">
        <f>DATE(CURR[[#This Row],[YEAR]],CURR[[#This Row],[MONTH]],1)</f>
        <v>45292</v>
      </c>
      <c r="S5202" t="str">
        <f>IF(AND(CURR[[#This Row],[DATE]]&gt;=DATE(2023,6,1),CURR[[#This Row],[DATE]]&lt;=DATE(2024,5,31)),"Y","N")</f>
        <v>Y</v>
      </c>
    </row>
    <row r="5203" spans="1:19" x14ac:dyDescent="0.25">
      <c r="A5203" t="s">
        <v>98</v>
      </c>
      <c r="B5203" t="s">
        <v>14</v>
      </c>
      <c r="C5203" t="s">
        <v>19</v>
      </c>
      <c r="D5203" s="1">
        <v>1053.314572</v>
      </c>
      <c r="E5203" s="1">
        <v>7718.356184000002</v>
      </c>
      <c r="F5203" s="13">
        <v>0</v>
      </c>
      <c r="G5203" s="13">
        <v>0.13646876963044283</v>
      </c>
      <c r="H5203" t="s">
        <v>26</v>
      </c>
      <c r="I5203" t="s">
        <v>17</v>
      </c>
      <c r="J5203">
        <v>2024</v>
      </c>
      <c r="K5203">
        <v>1</v>
      </c>
      <c r="L5203" s="12">
        <v>-4.1275648112639258</v>
      </c>
      <c r="M5203" s="1">
        <v>25532.895247999997</v>
      </c>
      <c r="N5203" s="12">
        <v>-25.251357171165445</v>
      </c>
      <c r="O5203" s="13">
        <v>4.1253236727335364E-2</v>
      </c>
      <c r="P5203" s="12">
        <v>-1.0417002150685855</v>
      </c>
      <c r="Q5203" s="12">
        <v>-5.1692650263325115</v>
      </c>
      <c r="R5203" s="2">
        <f>DATE(CURR[[#This Row],[YEAR]],CURR[[#This Row],[MONTH]],1)</f>
        <v>45292</v>
      </c>
      <c r="S5203" t="str">
        <f>IF(AND(CURR[[#This Row],[DATE]]&gt;=DATE(2023,6,1),CURR[[#This Row],[DATE]]&lt;=DATE(2024,5,31)),"Y","N")</f>
        <v>Y</v>
      </c>
    </row>
    <row r="5204" spans="1:19" x14ac:dyDescent="0.25">
      <c r="A5204" t="s">
        <v>98</v>
      </c>
      <c r="B5204" t="s">
        <v>14</v>
      </c>
      <c r="C5204" t="s">
        <v>20</v>
      </c>
      <c r="D5204" s="1">
        <v>7565.1573760000001</v>
      </c>
      <c r="E5204" s="1">
        <v>16068.75778</v>
      </c>
      <c r="F5204" s="13">
        <v>0</v>
      </c>
      <c r="G5204" s="13">
        <v>0.47079914201059048</v>
      </c>
      <c r="H5204" t="s">
        <v>16</v>
      </c>
      <c r="I5204" t="s">
        <v>17</v>
      </c>
      <c r="J5204">
        <v>2024</v>
      </c>
      <c r="K5204">
        <v>1</v>
      </c>
      <c r="L5204" s="12">
        <v>-3.9332306093863214</v>
      </c>
      <c r="M5204" s="1">
        <v>27704.39444</v>
      </c>
      <c r="N5204" s="12">
        <v>-27.398912360715844</v>
      </c>
      <c r="O5204" s="13">
        <v>0.27306705412327359</v>
      </c>
      <c r="P5204" s="12">
        <v>-7.4817402845224228</v>
      </c>
      <c r="Q5204" s="12">
        <v>-11.414970893908745</v>
      </c>
      <c r="R5204" s="2">
        <f>DATE(CURR[[#This Row],[YEAR]],CURR[[#This Row],[MONTH]],1)</f>
        <v>45292</v>
      </c>
      <c r="S5204" t="str">
        <f>IF(AND(CURR[[#This Row],[DATE]]&gt;=DATE(2023,6,1),CURR[[#This Row],[DATE]]&lt;=DATE(2024,5,31)),"Y","N")</f>
        <v>Y</v>
      </c>
    </row>
    <row r="5205" spans="1:19" x14ac:dyDescent="0.25">
      <c r="A5205" t="s">
        <v>98</v>
      </c>
      <c r="B5205" t="s">
        <v>14</v>
      </c>
      <c r="C5205" t="s">
        <v>20</v>
      </c>
      <c r="D5205" s="1">
        <v>27704.39444</v>
      </c>
      <c r="E5205" s="1">
        <v>78461.325215999997</v>
      </c>
      <c r="F5205" s="13">
        <v>0.3530961829121701</v>
      </c>
      <c r="G5205" s="13">
        <v>0</v>
      </c>
      <c r="H5205" t="s">
        <v>21</v>
      </c>
      <c r="I5205" t="s">
        <v>23</v>
      </c>
      <c r="J5205">
        <v>2024</v>
      </c>
      <c r="K5205">
        <v>1</v>
      </c>
      <c r="L5205" s="12">
        <v>-14.213249723438883</v>
      </c>
      <c r="M5205" s="1">
        <v>27704.39444</v>
      </c>
      <c r="N5205" s="12">
        <v>-27.398912360715844</v>
      </c>
      <c r="O5205" s="13">
        <v>0</v>
      </c>
      <c r="P5205" s="12">
        <v>0</v>
      </c>
      <c r="Q5205" s="12">
        <v>0</v>
      </c>
      <c r="R5205" s="2">
        <f>DATE(CURR[[#This Row],[YEAR]],CURR[[#This Row],[MONTH]],1)</f>
        <v>45292</v>
      </c>
      <c r="S5205" t="str">
        <f>IF(AND(CURR[[#This Row],[DATE]]&gt;=DATE(2023,6,1),CURR[[#This Row],[DATE]]&lt;=DATE(2024,5,31)),"Y","N")</f>
        <v>Y</v>
      </c>
    </row>
    <row r="5206" spans="1:19" x14ac:dyDescent="0.25">
      <c r="A5206" t="s">
        <v>98</v>
      </c>
      <c r="B5206" t="s">
        <v>14</v>
      </c>
      <c r="C5206" t="s">
        <v>20</v>
      </c>
      <c r="D5206" s="1">
        <v>27704.39444</v>
      </c>
      <c r="E5206" s="1">
        <v>78461.325215999997</v>
      </c>
      <c r="F5206" s="13">
        <v>0.3530961829121701</v>
      </c>
      <c r="G5206" s="13">
        <v>0</v>
      </c>
      <c r="H5206" t="s">
        <v>21</v>
      </c>
      <c r="I5206" t="s">
        <v>22</v>
      </c>
      <c r="J5206">
        <v>2024</v>
      </c>
      <c r="K5206">
        <v>1</v>
      </c>
      <c r="L5206" s="12">
        <v>-13.185662637276961</v>
      </c>
      <c r="M5206" s="1">
        <v>27704.39444</v>
      </c>
      <c r="N5206" s="12">
        <v>-27.398912360715844</v>
      </c>
      <c r="O5206" s="13">
        <v>0</v>
      </c>
      <c r="P5206" s="12">
        <v>0</v>
      </c>
      <c r="Q5206" s="12">
        <v>0</v>
      </c>
      <c r="R5206" s="2">
        <f>DATE(CURR[[#This Row],[YEAR]],CURR[[#This Row],[MONTH]],1)</f>
        <v>45292</v>
      </c>
      <c r="S5206" t="str">
        <f>IF(AND(CURR[[#This Row],[DATE]]&gt;=DATE(2023,6,1),CURR[[#This Row],[DATE]]&lt;=DATE(2024,5,31)),"Y","N")</f>
        <v>Y</v>
      </c>
    </row>
    <row r="5207" spans="1:19" x14ac:dyDescent="0.25">
      <c r="A5207" t="s">
        <v>98</v>
      </c>
      <c r="B5207" t="s">
        <v>14</v>
      </c>
      <c r="C5207" t="s">
        <v>20</v>
      </c>
      <c r="D5207" s="1">
        <v>13899.561592000002</v>
      </c>
      <c r="E5207" s="1">
        <v>31038.128948000001</v>
      </c>
      <c r="F5207" s="13">
        <v>0</v>
      </c>
      <c r="G5207" s="13">
        <v>0.44782214853500846</v>
      </c>
      <c r="H5207" t="s">
        <v>24</v>
      </c>
      <c r="I5207" t="s">
        <v>17</v>
      </c>
      <c r="J5207">
        <v>2024</v>
      </c>
      <c r="K5207">
        <v>1</v>
      </c>
      <c r="L5207" s="12">
        <v>-8.080139324058397</v>
      </c>
      <c r="M5207" s="1">
        <v>27704.39444</v>
      </c>
      <c r="N5207" s="12">
        <v>-27.398912360715844</v>
      </c>
      <c r="O5207" s="13">
        <v>0.50170963390311885</v>
      </c>
      <c r="P5207" s="12">
        <v>-13.746298289838384</v>
      </c>
      <c r="Q5207" s="12">
        <v>-21.826437613896779</v>
      </c>
      <c r="R5207" s="2">
        <f>DATE(CURR[[#This Row],[YEAR]],CURR[[#This Row],[MONTH]],1)</f>
        <v>45292</v>
      </c>
      <c r="S5207" t="str">
        <f>IF(AND(CURR[[#This Row],[DATE]]&gt;=DATE(2023,6,1),CURR[[#This Row],[DATE]]&lt;=DATE(2024,5,31)),"Y","N")</f>
        <v>Y</v>
      </c>
    </row>
    <row r="5208" spans="1:19" x14ac:dyDescent="0.25">
      <c r="A5208" t="s">
        <v>98</v>
      </c>
      <c r="B5208" t="s">
        <v>14</v>
      </c>
      <c r="C5208" t="s">
        <v>20</v>
      </c>
      <c r="D5208" s="1">
        <v>4490.7419599999994</v>
      </c>
      <c r="E5208" s="1">
        <v>23636.082303999996</v>
      </c>
      <c r="F5208" s="13">
        <v>0</v>
      </c>
      <c r="G5208" s="13">
        <v>0.18999519049906247</v>
      </c>
      <c r="H5208" t="s">
        <v>25</v>
      </c>
      <c r="I5208" t="s">
        <v>17</v>
      </c>
      <c r="J5208">
        <v>2024</v>
      </c>
      <c r="K5208">
        <v>1</v>
      </c>
      <c r="L5208" s="12">
        <v>-6.1674207482224519</v>
      </c>
      <c r="M5208" s="1">
        <v>27704.39444</v>
      </c>
      <c r="N5208" s="12">
        <v>-27.398912360715844</v>
      </c>
      <c r="O5208" s="13">
        <v>0.16209493297988142</v>
      </c>
      <c r="P5208" s="12">
        <v>-4.4412248628318798</v>
      </c>
      <c r="Q5208" s="12">
        <v>-10.608645611054332</v>
      </c>
      <c r="R5208" s="2">
        <f>DATE(CURR[[#This Row],[YEAR]],CURR[[#This Row],[MONTH]],1)</f>
        <v>45292</v>
      </c>
      <c r="S5208" t="str">
        <f>IF(AND(CURR[[#This Row],[DATE]]&gt;=DATE(2023,6,1),CURR[[#This Row],[DATE]]&lt;=DATE(2024,5,31)),"Y","N")</f>
        <v>Y</v>
      </c>
    </row>
    <row r="5209" spans="1:19" x14ac:dyDescent="0.25">
      <c r="A5209" t="s">
        <v>98</v>
      </c>
      <c r="B5209" t="s">
        <v>14</v>
      </c>
      <c r="C5209" t="s">
        <v>20</v>
      </c>
      <c r="D5209" s="1">
        <v>1748.9335120000007</v>
      </c>
      <c r="E5209" s="1">
        <v>7718.356184000002</v>
      </c>
      <c r="F5209" s="13">
        <v>0</v>
      </c>
      <c r="G5209" s="13">
        <v>0.22659404027317437</v>
      </c>
      <c r="H5209" t="s">
        <v>26</v>
      </c>
      <c r="I5209" t="s">
        <v>17</v>
      </c>
      <c r="J5209">
        <v>2024</v>
      </c>
      <c r="K5209">
        <v>1</v>
      </c>
      <c r="L5209" s="12">
        <v>-6.8534477859397143</v>
      </c>
      <c r="M5209" s="1">
        <v>27704.39444</v>
      </c>
      <c r="N5209" s="12">
        <v>-27.398912360715844</v>
      </c>
      <c r="O5209" s="13">
        <v>6.3128378993726197E-2</v>
      </c>
      <c r="P5209" s="12">
        <v>-1.7296489235231591</v>
      </c>
      <c r="Q5209" s="12">
        <v>-8.5830967094628736</v>
      </c>
      <c r="R5209" s="2">
        <f>DATE(CURR[[#This Row],[YEAR]],CURR[[#This Row],[MONTH]],1)</f>
        <v>45292</v>
      </c>
      <c r="S5209" t="str">
        <f>IF(AND(CURR[[#This Row],[DATE]]&gt;=DATE(2023,6,1),CURR[[#This Row],[DATE]]&lt;=DATE(2024,5,31)),"Y","N")</f>
        <v>Y</v>
      </c>
    </row>
    <row r="5210" spans="1:19" x14ac:dyDescent="0.25">
      <c r="A5210" t="s">
        <v>98</v>
      </c>
      <c r="B5210" t="s">
        <v>110</v>
      </c>
      <c r="C5210" t="s">
        <v>15</v>
      </c>
      <c r="D5210" s="1">
        <v>1223069.8043219997</v>
      </c>
      <c r="E5210" s="1">
        <v>6086737.1028149975</v>
      </c>
      <c r="F5210" s="13">
        <v>0</v>
      </c>
      <c r="G5210" s="13">
        <v>0.20094013979285447</v>
      </c>
      <c r="H5210" t="s">
        <v>16</v>
      </c>
      <c r="I5210" t="s">
        <v>17</v>
      </c>
      <c r="J5210">
        <v>2024</v>
      </c>
      <c r="K5210">
        <v>1</v>
      </c>
      <c r="L5210" s="12">
        <v>-1.6787284384427428</v>
      </c>
      <c r="M5210" s="1">
        <v>4078536.3292819983</v>
      </c>
      <c r="N5210" s="12">
        <v>-11.451595635020595</v>
      </c>
      <c r="O5210" s="13">
        <v>0.29987959051410823</v>
      </c>
      <c r="P5210" s="12">
        <v>-3.4340998097631252</v>
      </c>
      <c r="Q5210" s="12">
        <v>-5.1128282482058678</v>
      </c>
      <c r="R5210" s="2">
        <f>DATE(CURR[[#This Row],[YEAR]],CURR[[#This Row],[MONTH]],1)</f>
        <v>45292</v>
      </c>
      <c r="S5210" t="str">
        <f>IF(AND(CURR[[#This Row],[DATE]]&gt;=DATE(2023,6,1),CURR[[#This Row],[DATE]]&lt;=DATE(2024,5,31)),"Y","N")</f>
        <v>Y</v>
      </c>
    </row>
    <row r="5211" spans="1:19" x14ac:dyDescent="0.25">
      <c r="A5211" t="s">
        <v>98</v>
      </c>
      <c r="B5211" t="s">
        <v>110</v>
      </c>
      <c r="C5211" t="s">
        <v>15</v>
      </c>
      <c r="D5211" s="1">
        <v>4078536.3292819983</v>
      </c>
      <c r="E5211" s="1">
        <v>27636219.364580978</v>
      </c>
      <c r="F5211" s="13">
        <v>0.14757938759558106</v>
      </c>
      <c r="G5211" s="13">
        <v>0</v>
      </c>
      <c r="H5211" t="s">
        <v>21</v>
      </c>
      <c r="I5211" t="s">
        <v>23</v>
      </c>
      <c r="J5211">
        <v>2024</v>
      </c>
      <c r="K5211">
        <v>1</v>
      </c>
      <c r="L5211" s="12">
        <v>-5.9405419583647259</v>
      </c>
      <c r="M5211" s="1">
        <v>4078536.3292819983</v>
      </c>
      <c r="N5211" s="12">
        <v>-11.451595635020595</v>
      </c>
      <c r="O5211" s="13">
        <v>0</v>
      </c>
      <c r="P5211" s="12">
        <v>0</v>
      </c>
      <c r="Q5211" s="12">
        <v>0</v>
      </c>
      <c r="R5211" s="2">
        <f>DATE(CURR[[#This Row],[YEAR]],CURR[[#This Row],[MONTH]],1)</f>
        <v>45292</v>
      </c>
      <c r="S5211" t="str">
        <f>IF(AND(CURR[[#This Row],[DATE]]&gt;=DATE(2023,6,1),CURR[[#This Row],[DATE]]&lt;=DATE(2024,5,31)),"Y","N")</f>
        <v>Y</v>
      </c>
    </row>
    <row r="5212" spans="1:19" x14ac:dyDescent="0.25">
      <c r="A5212" t="s">
        <v>98</v>
      </c>
      <c r="B5212" t="s">
        <v>110</v>
      </c>
      <c r="C5212" t="s">
        <v>15</v>
      </c>
      <c r="D5212" s="1">
        <v>4078536.3292819983</v>
      </c>
      <c r="E5212" s="1">
        <v>27636219.364580978</v>
      </c>
      <c r="F5212" s="13">
        <v>0.14757938759558106</v>
      </c>
      <c r="G5212" s="13">
        <v>0</v>
      </c>
      <c r="H5212" t="s">
        <v>21</v>
      </c>
      <c r="I5212" t="s">
        <v>22</v>
      </c>
      <c r="J5212">
        <v>2024</v>
      </c>
      <c r="K5212">
        <v>1</v>
      </c>
      <c r="L5212" s="12">
        <v>-5.5110536766558686</v>
      </c>
      <c r="M5212" s="1">
        <v>4078536.3292819983</v>
      </c>
      <c r="N5212" s="12">
        <v>-11.451595635020595</v>
      </c>
      <c r="O5212" s="13">
        <v>0</v>
      </c>
      <c r="P5212" s="12">
        <v>0</v>
      </c>
      <c r="Q5212" s="12">
        <v>0</v>
      </c>
      <c r="R5212" s="2">
        <f>DATE(CURR[[#This Row],[YEAR]],CURR[[#This Row],[MONTH]],1)</f>
        <v>45292</v>
      </c>
      <c r="S5212" t="str">
        <f>IF(AND(CURR[[#This Row],[DATE]]&gt;=DATE(2023,6,1),CURR[[#This Row],[DATE]]&lt;=DATE(2024,5,31)),"Y","N")</f>
        <v>Y</v>
      </c>
    </row>
    <row r="5213" spans="1:19" x14ac:dyDescent="0.25">
      <c r="A5213" t="s">
        <v>98</v>
      </c>
      <c r="B5213" t="s">
        <v>110</v>
      </c>
      <c r="C5213" t="s">
        <v>15</v>
      </c>
      <c r="D5213" s="1">
        <v>1776080.2288700005</v>
      </c>
      <c r="E5213" s="1">
        <v>10067917.178625004</v>
      </c>
      <c r="F5213" s="13">
        <v>0</v>
      </c>
      <c r="G5213" s="13">
        <v>0.17640989664086248</v>
      </c>
      <c r="H5213" t="s">
        <v>24</v>
      </c>
      <c r="I5213" t="s">
        <v>17</v>
      </c>
      <c r="J5213">
        <v>2024</v>
      </c>
      <c r="K5213">
        <v>1</v>
      </c>
      <c r="L5213" s="12">
        <v>-3.1829969724900251</v>
      </c>
      <c r="M5213" s="1">
        <v>4078536.3292819983</v>
      </c>
      <c r="N5213" s="12">
        <v>-11.451595635020595</v>
      </c>
      <c r="O5213" s="13">
        <v>0.435470003324126</v>
      </c>
      <c r="P5213" s="12">
        <v>-4.9868263892489653</v>
      </c>
      <c r="Q5213" s="12">
        <v>-8.1698233617389899</v>
      </c>
      <c r="R5213" s="2">
        <f>DATE(CURR[[#This Row],[YEAR]],CURR[[#This Row],[MONTH]],1)</f>
        <v>45292</v>
      </c>
      <c r="S5213" t="str">
        <f>IF(AND(CURR[[#This Row],[DATE]]&gt;=DATE(2023,6,1),CURR[[#This Row],[DATE]]&lt;=DATE(2024,5,31)),"Y","N")</f>
        <v>Y</v>
      </c>
    </row>
    <row r="5214" spans="1:19" x14ac:dyDescent="0.25">
      <c r="A5214" t="s">
        <v>98</v>
      </c>
      <c r="B5214" t="s">
        <v>110</v>
      </c>
      <c r="C5214" t="s">
        <v>15</v>
      </c>
      <c r="D5214" s="1">
        <v>510965.75361399981</v>
      </c>
      <c r="E5214" s="1">
        <v>7247060.3129329979</v>
      </c>
      <c r="F5214" s="13">
        <v>0</v>
      </c>
      <c r="G5214" s="13">
        <v>7.0506623589448772E-2</v>
      </c>
      <c r="H5214" t="s">
        <v>25</v>
      </c>
      <c r="I5214" t="s">
        <v>17</v>
      </c>
      <c r="J5214">
        <v>2024</v>
      </c>
      <c r="K5214">
        <v>1</v>
      </c>
      <c r="L5214" s="12">
        <v>-2.2887106356243403</v>
      </c>
      <c r="M5214" s="1">
        <v>4078536.3292819983</v>
      </c>
      <c r="N5214" s="12">
        <v>-11.451595635020595</v>
      </c>
      <c r="O5214" s="13">
        <v>0.12528164820931048</v>
      </c>
      <c r="P5214" s="12">
        <v>-1.4346747757819256</v>
      </c>
      <c r="Q5214" s="12">
        <v>-3.7233854114062659</v>
      </c>
      <c r="R5214" s="2">
        <f>DATE(CURR[[#This Row],[YEAR]],CURR[[#This Row],[MONTH]],1)</f>
        <v>45292</v>
      </c>
      <c r="S5214" t="str">
        <f>IF(AND(CURR[[#This Row],[DATE]]&gt;=DATE(2023,6,1),CURR[[#This Row],[DATE]]&lt;=DATE(2024,5,31)),"Y","N")</f>
        <v>Y</v>
      </c>
    </row>
    <row r="5215" spans="1:19" x14ac:dyDescent="0.25">
      <c r="A5215" t="s">
        <v>98</v>
      </c>
      <c r="B5215" t="s">
        <v>110</v>
      </c>
      <c r="C5215" t="s">
        <v>15</v>
      </c>
      <c r="D5215" s="1">
        <v>568420.54247600015</v>
      </c>
      <c r="E5215" s="1">
        <v>4234504.7702080011</v>
      </c>
      <c r="F5215" s="13">
        <v>0</v>
      </c>
      <c r="G5215" s="13">
        <v>0.13423542381511569</v>
      </c>
      <c r="H5215" t="s">
        <v>26</v>
      </c>
      <c r="I5215" t="s">
        <v>17</v>
      </c>
      <c r="J5215">
        <v>2024</v>
      </c>
      <c r="K5215">
        <v>1</v>
      </c>
      <c r="L5215" s="12">
        <v>-4.0600161726729063</v>
      </c>
      <c r="M5215" s="1">
        <v>4078536.3292819983</v>
      </c>
      <c r="N5215" s="12">
        <v>-11.451595635020595</v>
      </c>
      <c r="O5215" s="13">
        <v>0.13936875795245574</v>
      </c>
      <c r="P5215" s="12">
        <v>-1.595994660226584</v>
      </c>
      <c r="Q5215" s="12">
        <v>-5.65601083289949</v>
      </c>
      <c r="R5215" s="2">
        <f>DATE(CURR[[#This Row],[YEAR]],CURR[[#This Row],[MONTH]],1)</f>
        <v>45292</v>
      </c>
      <c r="S5215" t="str">
        <f>IF(AND(CURR[[#This Row],[DATE]]&gt;=DATE(2023,6,1),CURR[[#This Row],[DATE]]&lt;=DATE(2024,5,31)),"Y","N")</f>
        <v>Y</v>
      </c>
    </row>
    <row r="5216" spans="1:19" x14ac:dyDescent="0.25">
      <c r="A5216" t="s">
        <v>98</v>
      </c>
      <c r="B5216" t="s">
        <v>110</v>
      </c>
      <c r="C5216" t="s">
        <v>18</v>
      </c>
      <c r="D5216" s="1">
        <v>2975077.4085880006</v>
      </c>
      <c r="E5216" s="1">
        <v>6086737.1028149975</v>
      </c>
      <c r="F5216" s="13">
        <v>0</v>
      </c>
      <c r="G5216" s="13">
        <v>0.4887803363828685</v>
      </c>
      <c r="H5216" t="s">
        <v>16</v>
      </c>
      <c r="I5216" t="s">
        <v>17</v>
      </c>
      <c r="J5216">
        <v>2024</v>
      </c>
      <c r="K5216">
        <v>1</v>
      </c>
      <c r="L5216" s="12">
        <v>-4.0834521747790173</v>
      </c>
      <c r="M5216" s="1">
        <v>8986509.4618429858</v>
      </c>
      <c r="N5216" s="12">
        <v>-25.232059792741644</v>
      </c>
      <c r="O5216" s="13">
        <v>0.33106039905930962</v>
      </c>
      <c r="P5216" s="12">
        <v>-8.3533357840734102</v>
      </c>
      <c r="Q5216" s="12">
        <v>-12.436787958852427</v>
      </c>
      <c r="R5216" s="2">
        <f>DATE(CURR[[#This Row],[YEAR]],CURR[[#This Row],[MONTH]],1)</f>
        <v>45292</v>
      </c>
      <c r="S5216" t="str">
        <f>IF(AND(CURR[[#This Row],[DATE]]&gt;=DATE(2023,6,1),CURR[[#This Row],[DATE]]&lt;=DATE(2024,5,31)),"Y","N")</f>
        <v>Y</v>
      </c>
    </row>
    <row r="5217" spans="1:19" x14ac:dyDescent="0.25">
      <c r="A5217" t="s">
        <v>98</v>
      </c>
      <c r="B5217" t="s">
        <v>110</v>
      </c>
      <c r="C5217" t="s">
        <v>18</v>
      </c>
      <c r="D5217" s="1">
        <v>8986509.4618429858</v>
      </c>
      <c r="E5217" s="1">
        <v>27636219.364580978</v>
      </c>
      <c r="F5217" s="13">
        <v>0.32517144777625562</v>
      </c>
      <c r="G5217" s="13">
        <v>0</v>
      </c>
      <c r="H5217" t="s">
        <v>21</v>
      </c>
      <c r="I5217" t="s">
        <v>23</v>
      </c>
      <c r="J5217">
        <v>2024</v>
      </c>
      <c r="K5217">
        <v>1</v>
      </c>
      <c r="L5217" s="12">
        <v>-13.08918989737623</v>
      </c>
      <c r="M5217" s="1">
        <v>8986509.4618429858</v>
      </c>
      <c r="N5217" s="12">
        <v>-25.232059792741644</v>
      </c>
      <c r="O5217" s="13">
        <v>0</v>
      </c>
      <c r="P5217" s="12">
        <v>0</v>
      </c>
      <c r="Q5217" s="12">
        <v>0</v>
      </c>
      <c r="R5217" s="2">
        <f>DATE(CURR[[#This Row],[YEAR]],CURR[[#This Row],[MONTH]],1)</f>
        <v>45292</v>
      </c>
      <c r="S5217" t="str">
        <f>IF(AND(CURR[[#This Row],[DATE]]&gt;=DATE(2023,6,1),CURR[[#This Row],[DATE]]&lt;=DATE(2024,5,31)),"Y","N")</f>
        <v>Y</v>
      </c>
    </row>
    <row r="5218" spans="1:19" x14ac:dyDescent="0.25">
      <c r="A5218" t="s">
        <v>98</v>
      </c>
      <c r="B5218" t="s">
        <v>110</v>
      </c>
      <c r="C5218" t="s">
        <v>18</v>
      </c>
      <c r="D5218" s="1">
        <v>8986509.4618429858</v>
      </c>
      <c r="E5218" s="1">
        <v>27636219.364580978</v>
      </c>
      <c r="F5218" s="13">
        <v>0.32517144777625562</v>
      </c>
      <c r="G5218" s="13">
        <v>0</v>
      </c>
      <c r="H5218" t="s">
        <v>21</v>
      </c>
      <c r="I5218" t="s">
        <v>22</v>
      </c>
      <c r="J5218">
        <v>2024</v>
      </c>
      <c r="K5218">
        <v>1</v>
      </c>
      <c r="L5218" s="12">
        <v>-12.142869895365415</v>
      </c>
      <c r="M5218" s="1">
        <v>8986509.4618429858</v>
      </c>
      <c r="N5218" s="12">
        <v>-25.232059792741644</v>
      </c>
      <c r="O5218" s="13">
        <v>0</v>
      </c>
      <c r="P5218" s="12">
        <v>0</v>
      </c>
      <c r="Q5218" s="12">
        <v>0</v>
      </c>
      <c r="R5218" s="2">
        <f>DATE(CURR[[#This Row],[YEAR]],CURR[[#This Row],[MONTH]],1)</f>
        <v>45292</v>
      </c>
      <c r="S5218" t="str">
        <f>IF(AND(CURR[[#This Row],[DATE]]&gt;=DATE(2023,6,1),CURR[[#This Row],[DATE]]&lt;=DATE(2024,5,31)),"Y","N")</f>
        <v>Y</v>
      </c>
    </row>
    <row r="5219" spans="1:19" x14ac:dyDescent="0.25">
      <c r="A5219" t="s">
        <v>98</v>
      </c>
      <c r="B5219" t="s">
        <v>110</v>
      </c>
      <c r="C5219" t="s">
        <v>18</v>
      </c>
      <c r="D5219" s="1">
        <v>2182383.9959119996</v>
      </c>
      <c r="E5219" s="1">
        <v>10067917.178625004</v>
      </c>
      <c r="F5219" s="13">
        <v>0</v>
      </c>
      <c r="G5219" s="13">
        <v>0.21676618482175999</v>
      </c>
      <c r="H5219" t="s">
        <v>24</v>
      </c>
      <c r="I5219" t="s">
        <v>17</v>
      </c>
      <c r="J5219">
        <v>2024</v>
      </c>
      <c r="K5219">
        <v>1</v>
      </c>
      <c r="L5219" s="12">
        <v>-3.9111530768056459</v>
      </c>
      <c r="M5219" s="1">
        <v>8986509.4618429858</v>
      </c>
      <c r="N5219" s="12">
        <v>-25.232059792741644</v>
      </c>
      <c r="O5219" s="13">
        <v>0.24285113204169803</v>
      </c>
      <c r="P5219" s="12">
        <v>-6.1276342844111209</v>
      </c>
      <c r="Q5219" s="12">
        <v>-10.038787361216766</v>
      </c>
      <c r="R5219" s="2">
        <f>DATE(CURR[[#This Row],[YEAR]],CURR[[#This Row],[MONTH]],1)</f>
        <v>45292</v>
      </c>
      <c r="S5219" t="str">
        <f>IF(AND(CURR[[#This Row],[DATE]]&gt;=DATE(2023,6,1),CURR[[#This Row],[DATE]]&lt;=DATE(2024,5,31)),"Y","N")</f>
        <v>Y</v>
      </c>
    </row>
    <row r="5220" spans="1:19" x14ac:dyDescent="0.25">
      <c r="A5220" t="s">
        <v>98</v>
      </c>
      <c r="B5220" t="s">
        <v>110</v>
      </c>
      <c r="C5220" t="s">
        <v>18</v>
      </c>
      <c r="D5220" s="1">
        <v>1082014.5204689996</v>
      </c>
      <c r="E5220" s="1">
        <v>7247060.3129329979</v>
      </c>
      <c r="F5220" s="13">
        <v>0</v>
      </c>
      <c r="G5220" s="13">
        <v>0.14930392100339668</v>
      </c>
      <c r="H5220" t="s">
        <v>25</v>
      </c>
      <c r="I5220" t="s">
        <v>17</v>
      </c>
      <c r="J5220">
        <v>2024</v>
      </c>
      <c r="K5220">
        <v>1</v>
      </c>
      <c r="L5220" s="12">
        <v>-4.8465442612972787</v>
      </c>
      <c r="M5220" s="1">
        <v>8986509.4618429858</v>
      </c>
      <c r="N5220" s="12">
        <v>-25.232059792741644</v>
      </c>
      <c r="O5220" s="13">
        <v>0.12040431549794375</v>
      </c>
      <c r="P5220" s="12">
        <v>-3.0380488879482463</v>
      </c>
      <c r="Q5220" s="12">
        <v>-7.884593149245525</v>
      </c>
      <c r="R5220" s="2">
        <f>DATE(CURR[[#This Row],[YEAR]],CURR[[#This Row],[MONTH]],1)</f>
        <v>45292</v>
      </c>
      <c r="S5220" t="str">
        <f>IF(AND(CURR[[#This Row],[DATE]]&gt;=DATE(2023,6,1),CURR[[#This Row],[DATE]]&lt;=DATE(2024,5,31)),"Y","N")</f>
        <v>Y</v>
      </c>
    </row>
    <row r="5221" spans="1:19" x14ac:dyDescent="0.25">
      <c r="A5221" t="s">
        <v>98</v>
      </c>
      <c r="B5221" t="s">
        <v>110</v>
      </c>
      <c r="C5221" t="s">
        <v>18</v>
      </c>
      <c r="D5221" s="1">
        <v>2747033.5368740009</v>
      </c>
      <c r="E5221" s="1">
        <v>4234504.7702080011</v>
      </c>
      <c r="F5221" s="13">
        <v>0</v>
      </c>
      <c r="G5221" s="13">
        <v>0.64872604612488494</v>
      </c>
      <c r="H5221" t="s">
        <v>26</v>
      </c>
      <c r="I5221" t="s">
        <v>17</v>
      </c>
      <c r="J5221">
        <v>2024</v>
      </c>
      <c r="K5221">
        <v>1</v>
      </c>
      <c r="L5221" s="12">
        <v>-19.621037160271531</v>
      </c>
      <c r="M5221" s="1">
        <v>8986509.4618429858</v>
      </c>
      <c r="N5221" s="12">
        <v>-25.232059792741644</v>
      </c>
      <c r="O5221" s="13">
        <v>0.30568415340105026</v>
      </c>
      <c r="P5221" s="12">
        <v>-7.7130408363089096</v>
      </c>
      <c r="Q5221" s="12">
        <v>-27.33407799658044</v>
      </c>
      <c r="R5221" s="2">
        <f>DATE(CURR[[#This Row],[YEAR]],CURR[[#This Row],[MONTH]],1)</f>
        <v>45292</v>
      </c>
      <c r="S5221" t="str">
        <f>IF(AND(CURR[[#This Row],[DATE]]&gt;=DATE(2023,6,1),CURR[[#This Row],[DATE]]&lt;=DATE(2024,5,31)),"Y","N")</f>
        <v>Y</v>
      </c>
    </row>
    <row r="5222" spans="1:19" x14ac:dyDescent="0.25">
      <c r="A5222" t="s">
        <v>98</v>
      </c>
      <c r="B5222" t="s">
        <v>110</v>
      </c>
      <c r="C5222" t="s">
        <v>19</v>
      </c>
      <c r="D5222" s="1">
        <v>35.386479000000001</v>
      </c>
      <c r="E5222" s="1">
        <v>6086737.1028149975</v>
      </c>
      <c r="F5222" s="13">
        <v>0</v>
      </c>
      <c r="G5222" s="13">
        <v>5.8137025474017002E-6</v>
      </c>
      <c r="H5222" t="s">
        <v>16</v>
      </c>
      <c r="I5222" t="s">
        <v>17</v>
      </c>
      <c r="J5222">
        <v>2024</v>
      </c>
      <c r="K5222">
        <v>1</v>
      </c>
      <c r="L5222" s="12">
        <v>-4.8569826860035406E-5</v>
      </c>
      <c r="M5222" s="1">
        <v>7612920.0231540063</v>
      </c>
      <c r="N5222" s="12">
        <v>-21.37533533316812</v>
      </c>
      <c r="O5222" s="13">
        <v>4.6482136804767723E-6</v>
      </c>
      <c r="P5222" s="12">
        <v>-9.9357126120410588E-5</v>
      </c>
      <c r="Q5222" s="12">
        <v>-1.4792695298044599E-4</v>
      </c>
      <c r="R5222" s="2">
        <f>DATE(CURR[[#This Row],[YEAR]],CURR[[#This Row],[MONTH]],1)</f>
        <v>45292</v>
      </c>
      <c r="S5222" t="str">
        <f>IF(AND(CURR[[#This Row],[DATE]]&gt;=DATE(2023,6,1),CURR[[#This Row],[DATE]]&lt;=DATE(2024,5,31)),"Y","N")</f>
        <v>Y</v>
      </c>
    </row>
    <row r="5223" spans="1:19" x14ac:dyDescent="0.25">
      <c r="A5223" t="s">
        <v>98</v>
      </c>
      <c r="B5223" t="s">
        <v>110</v>
      </c>
      <c r="C5223" t="s">
        <v>19</v>
      </c>
      <c r="D5223" s="1">
        <v>7612920.0231540063</v>
      </c>
      <c r="E5223" s="1">
        <v>27636219.364580978</v>
      </c>
      <c r="F5223" s="13">
        <v>0.27546893888499263</v>
      </c>
      <c r="G5223" s="13">
        <v>0</v>
      </c>
      <c r="H5223" t="s">
        <v>21</v>
      </c>
      <c r="I5223" t="s">
        <v>23</v>
      </c>
      <c r="J5223">
        <v>2024</v>
      </c>
      <c r="K5223">
        <v>1</v>
      </c>
      <c r="L5223" s="12">
        <v>-11.088505084171434</v>
      </c>
      <c r="M5223" s="1">
        <v>7612920.0231540063</v>
      </c>
      <c r="N5223" s="12">
        <v>-21.37533533316812</v>
      </c>
      <c r="O5223" s="13">
        <v>0</v>
      </c>
      <c r="P5223" s="12">
        <v>0</v>
      </c>
      <c r="Q5223" s="12">
        <v>0</v>
      </c>
      <c r="R5223" s="2">
        <f>DATE(CURR[[#This Row],[YEAR]],CURR[[#This Row],[MONTH]],1)</f>
        <v>45292</v>
      </c>
      <c r="S5223" t="str">
        <f>IF(AND(CURR[[#This Row],[DATE]]&gt;=DATE(2023,6,1),CURR[[#This Row],[DATE]]&lt;=DATE(2024,5,31)),"Y","N")</f>
        <v>Y</v>
      </c>
    </row>
    <row r="5224" spans="1:19" x14ac:dyDescent="0.25">
      <c r="A5224" t="s">
        <v>98</v>
      </c>
      <c r="B5224" t="s">
        <v>110</v>
      </c>
      <c r="C5224" t="s">
        <v>19</v>
      </c>
      <c r="D5224" s="1">
        <v>7612920.0231540063</v>
      </c>
      <c r="E5224" s="1">
        <v>27636219.364580978</v>
      </c>
      <c r="F5224" s="13">
        <v>0.27546893888499263</v>
      </c>
      <c r="G5224" s="13">
        <v>0</v>
      </c>
      <c r="H5224" t="s">
        <v>21</v>
      </c>
      <c r="I5224" t="s">
        <v>22</v>
      </c>
      <c r="J5224">
        <v>2024</v>
      </c>
      <c r="K5224">
        <v>1</v>
      </c>
      <c r="L5224" s="12">
        <v>-10.286830248996687</v>
      </c>
      <c r="M5224" s="1">
        <v>7612920.0231540063</v>
      </c>
      <c r="N5224" s="12">
        <v>-21.37533533316812</v>
      </c>
      <c r="O5224" s="13">
        <v>0</v>
      </c>
      <c r="P5224" s="12">
        <v>0</v>
      </c>
      <c r="Q5224" s="12">
        <v>0</v>
      </c>
      <c r="R5224" s="2">
        <f>DATE(CURR[[#This Row],[YEAR]],CURR[[#This Row],[MONTH]],1)</f>
        <v>45292</v>
      </c>
      <c r="S5224" t="str">
        <f>IF(AND(CURR[[#This Row],[DATE]]&gt;=DATE(2023,6,1),CURR[[#This Row],[DATE]]&lt;=DATE(2024,5,31)),"Y","N")</f>
        <v>Y</v>
      </c>
    </row>
    <row r="5225" spans="1:19" x14ac:dyDescent="0.25">
      <c r="A5225" t="s">
        <v>98</v>
      </c>
      <c r="B5225" t="s">
        <v>110</v>
      </c>
      <c r="C5225" t="s">
        <v>19</v>
      </c>
      <c r="D5225" s="1">
        <v>2425066.2330639977</v>
      </c>
      <c r="E5225" s="1">
        <v>10067917.178625004</v>
      </c>
      <c r="F5225" s="13">
        <v>0</v>
      </c>
      <c r="G5225" s="13">
        <v>0.24087069748771953</v>
      </c>
      <c r="H5225" t="s">
        <v>24</v>
      </c>
      <c r="I5225" t="s">
        <v>17</v>
      </c>
      <c r="J5225">
        <v>2024</v>
      </c>
      <c r="K5225">
        <v>1</v>
      </c>
      <c r="L5225" s="12">
        <v>-4.3460753362710181</v>
      </c>
      <c r="M5225" s="1">
        <v>7612920.0231540063</v>
      </c>
      <c r="N5225" s="12">
        <v>-21.37533533316812</v>
      </c>
      <c r="O5225" s="13">
        <v>0.31854613284894345</v>
      </c>
      <c r="P5225" s="12">
        <v>-6.809030408730087</v>
      </c>
      <c r="Q5225" s="12">
        <v>-11.155105745001105</v>
      </c>
      <c r="R5225" s="2">
        <f>DATE(CURR[[#This Row],[YEAR]],CURR[[#This Row],[MONTH]],1)</f>
        <v>45292</v>
      </c>
      <c r="S5225" t="str">
        <f>IF(AND(CURR[[#This Row],[DATE]]&gt;=DATE(2023,6,1),CURR[[#This Row],[DATE]]&lt;=DATE(2024,5,31)),"Y","N")</f>
        <v>Y</v>
      </c>
    </row>
    <row r="5226" spans="1:19" x14ac:dyDescent="0.25">
      <c r="A5226" t="s">
        <v>98</v>
      </c>
      <c r="B5226" t="s">
        <v>110</v>
      </c>
      <c r="C5226" t="s">
        <v>19</v>
      </c>
      <c r="D5226" s="1">
        <v>4755782.7926860023</v>
      </c>
      <c r="E5226" s="1">
        <v>7247060.3129329979</v>
      </c>
      <c r="F5226" s="13">
        <v>0</v>
      </c>
      <c r="G5226" s="13">
        <v>0.65623612710920887</v>
      </c>
      <c r="H5226" t="s">
        <v>25</v>
      </c>
      <c r="I5226" t="s">
        <v>17</v>
      </c>
      <c r="J5226">
        <v>2024</v>
      </c>
      <c r="K5226">
        <v>1</v>
      </c>
      <c r="L5226" s="12">
        <v>-21.302035569613285</v>
      </c>
      <c r="M5226" s="1">
        <v>7612920.0231540063</v>
      </c>
      <c r="N5226" s="12">
        <v>-21.37533533316812</v>
      </c>
      <c r="O5226" s="13">
        <v>0.62469890373492953</v>
      </c>
      <c r="P5226" s="12">
        <v>-13.35314854959663</v>
      </c>
      <c r="Q5226" s="12">
        <v>-34.655184119209913</v>
      </c>
      <c r="R5226" s="2">
        <f>DATE(CURR[[#This Row],[YEAR]],CURR[[#This Row],[MONTH]],1)</f>
        <v>45292</v>
      </c>
      <c r="S5226" t="str">
        <f>IF(AND(CURR[[#This Row],[DATE]]&gt;=DATE(2023,6,1),CURR[[#This Row],[DATE]]&lt;=DATE(2024,5,31)),"Y","N")</f>
        <v>Y</v>
      </c>
    </row>
    <row r="5227" spans="1:19" x14ac:dyDescent="0.25">
      <c r="A5227" t="s">
        <v>98</v>
      </c>
      <c r="B5227" t="s">
        <v>110</v>
      </c>
      <c r="C5227" t="s">
        <v>19</v>
      </c>
      <c r="D5227" s="1">
        <v>432035.61092499975</v>
      </c>
      <c r="E5227" s="1">
        <v>4234504.7702080011</v>
      </c>
      <c r="F5227" s="13">
        <v>0</v>
      </c>
      <c r="G5227" s="13">
        <v>0.10202742336355378</v>
      </c>
      <c r="H5227" t="s">
        <v>26</v>
      </c>
      <c r="I5227" t="s">
        <v>17</v>
      </c>
      <c r="J5227">
        <v>2024</v>
      </c>
      <c r="K5227">
        <v>1</v>
      </c>
      <c r="L5227" s="12">
        <v>-3.085869416128955</v>
      </c>
      <c r="M5227" s="1">
        <v>7612920.0231540063</v>
      </c>
      <c r="N5227" s="12">
        <v>-21.37533533316812</v>
      </c>
      <c r="O5227" s="13">
        <v>5.675031520244566E-2</v>
      </c>
      <c r="P5227" s="12">
        <v>-1.2130570177152646</v>
      </c>
      <c r="Q5227" s="12">
        <v>-4.2989264338442199</v>
      </c>
      <c r="R5227" s="2">
        <f>DATE(CURR[[#This Row],[YEAR]],CURR[[#This Row],[MONTH]],1)</f>
        <v>45292</v>
      </c>
      <c r="S5227" t="str">
        <f>IF(AND(CURR[[#This Row],[DATE]]&gt;=DATE(2023,6,1),CURR[[#This Row],[DATE]]&lt;=DATE(2024,5,31)),"Y","N")</f>
        <v>Y</v>
      </c>
    </row>
    <row r="5228" spans="1:19" x14ac:dyDescent="0.25">
      <c r="A5228" t="s">
        <v>98</v>
      </c>
      <c r="B5228" t="s">
        <v>110</v>
      </c>
      <c r="C5228" t="s">
        <v>20</v>
      </c>
      <c r="D5228" s="1">
        <v>1888554.5034260012</v>
      </c>
      <c r="E5228" s="1">
        <v>6086737.1028149975</v>
      </c>
      <c r="F5228" s="13">
        <v>0</v>
      </c>
      <c r="G5228" s="13">
        <v>0.31027371012173033</v>
      </c>
      <c r="H5228" t="s">
        <v>16</v>
      </c>
      <c r="I5228" t="s">
        <v>17</v>
      </c>
      <c r="J5228">
        <v>2024</v>
      </c>
      <c r="K5228">
        <v>1</v>
      </c>
      <c r="L5228" s="12">
        <v>-2.5921416269513853</v>
      </c>
      <c r="M5228" s="1">
        <v>6958253.550301984</v>
      </c>
      <c r="N5228" s="12">
        <v>-19.537181859069641</v>
      </c>
      <c r="O5228" s="13">
        <v>0.27141214239657008</v>
      </c>
      <c r="P5228" s="12">
        <v>-5.302628384761495</v>
      </c>
      <c r="Q5228" s="12">
        <v>-7.8947700117128807</v>
      </c>
      <c r="R5228" s="2">
        <f>DATE(CURR[[#This Row],[YEAR]],CURR[[#This Row],[MONTH]],1)</f>
        <v>45292</v>
      </c>
      <c r="S5228" t="str">
        <f>IF(AND(CURR[[#This Row],[DATE]]&gt;=DATE(2023,6,1),CURR[[#This Row],[DATE]]&lt;=DATE(2024,5,31)),"Y","N")</f>
        <v>Y</v>
      </c>
    </row>
    <row r="5229" spans="1:19" x14ac:dyDescent="0.25">
      <c r="A5229" t="s">
        <v>98</v>
      </c>
      <c r="B5229" t="s">
        <v>110</v>
      </c>
      <c r="C5229" t="s">
        <v>20</v>
      </c>
      <c r="D5229" s="1">
        <v>6958253.550301984</v>
      </c>
      <c r="E5229" s="1">
        <v>27636219.364580978</v>
      </c>
      <c r="F5229" s="13">
        <v>0.25178022574317072</v>
      </c>
      <c r="G5229" s="13">
        <v>0</v>
      </c>
      <c r="H5229" t="s">
        <v>21</v>
      </c>
      <c r="I5229" t="s">
        <v>23</v>
      </c>
      <c r="J5229">
        <v>2024</v>
      </c>
      <c r="K5229">
        <v>1</v>
      </c>
      <c r="L5229" s="12">
        <v>-10.134958680087609</v>
      </c>
      <c r="M5229" s="1">
        <v>6958253.550301984</v>
      </c>
      <c r="N5229" s="12">
        <v>-19.537181859069641</v>
      </c>
      <c r="O5229" s="13">
        <v>0</v>
      </c>
      <c r="P5229" s="12">
        <v>0</v>
      </c>
      <c r="Q5229" s="12">
        <v>0</v>
      </c>
      <c r="R5229" s="2">
        <f>DATE(CURR[[#This Row],[YEAR]],CURR[[#This Row],[MONTH]],1)</f>
        <v>45292</v>
      </c>
      <c r="S5229" t="str">
        <f>IF(AND(CURR[[#This Row],[DATE]]&gt;=DATE(2023,6,1),CURR[[#This Row],[DATE]]&lt;=DATE(2024,5,31)),"Y","N")</f>
        <v>Y</v>
      </c>
    </row>
    <row r="5230" spans="1:19" x14ac:dyDescent="0.25">
      <c r="A5230" t="s">
        <v>98</v>
      </c>
      <c r="B5230" t="s">
        <v>110</v>
      </c>
      <c r="C5230" t="s">
        <v>20</v>
      </c>
      <c r="D5230" s="1">
        <v>6958253.550301984</v>
      </c>
      <c r="E5230" s="1">
        <v>27636219.364580978</v>
      </c>
      <c r="F5230" s="13">
        <v>0.25178022574317072</v>
      </c>
      <c r="G5230" s="13">
        <v>0</v>
      </c>
      <c r="H5230" t="s">
        <v>21</v>
      </c>
      <c r="I5230" t="s">
        <v>22</v>
      </c>
      <c r="J5230">
        <v>2024</v>
      </c>
      <c r="K5230">
        <v>1</v>
      </c>
      <c r="L5230" s="12">
        <v>-9.4022231789820321</v>
      </c>
      <c r="M5230" s="1">
        <v>6958253.550301984</v>
      </c>
      <c r="N5230" s="12">
        <v>-19.537181859069641</v>
      </c>
      <c r="O5230" s="13">
        <v>0</v>
      </c>
      <c r="P5230" s="12">
        <v>0</v>
      </c>
      <c r="Q5230" s="12">
        <v>0</v>
      </c>
      <c r="R5230" s="2">
        <f>DATE(CURR[[#This Row],[YEAR]],CURR[[#This Row],[MONTH]],1)</f>
        <v>45292</v>
      </c>
      <c r="S5230" t="str">
        <f>IF(AND(CURR[[#This Row],[DATE]]&gt;=DATE(2023,6,1),CURR[[#This Row],[DATE]]&lt;=DATE(2024,5,31)),"Y","N")</f>
        <v>Y</v>
      </c>
    </row>
    <row r="5231" spans="1:19" x14ac:dyDescent="0.25">
      <c r="A5231" t="s">
        <v>98</v>
      </c>
      <c r="B5231" t="s">
        <v>110</v>
      </c>
      <c r="C5231" t="s">
        <v>20</v>
      </c>
      <c r="D5231" s="1">
        <v>3684386.7207790017</v>
      </c>
      <c r="E5231" s="1">
        <v>10067917.178625004</v>
      </c>
      <c r="F5231" s="13">
        <v>0</v>
      </c>
      <c r="G5231" s="13">
        <v>0.36595322104965766</v>
      </c>
      <c r="H5231" t="s">
        <v>24</v>
      </c>
      <c r="I5231" t="s">
        <v>17</v>
      </c>
      <c r="J5231">
        <v>2024</v>
      </c>
      <c r="K5231">
        <v>1</v>
      </c>
      <c r="L5231" s="12">
        <v>-6.6029628544333026</v>
      </c>
      <c r="M5231" s="1">
        <v>6958253.550301984</v>
      </c>
      <c r="N5231" s="12">
        <v>-19.537181859069641</v>
      </c>
      <c r="O5231" s="13">
        <v>0.52949877352760477</v>
      </c>
      <c r="P5231" s="12">
        <v>-10.344913832563144</v>
      </c>
      <c r="Q5231" s="12">
        <v>-16.947876686996445</v>
      </c>
      <c r="R5231" s="2">
        <f>DATE(CURR[[#This Row],[YEAR]],CURR[[#This Row],[MONTH]],1)</f>
        <v>45292</v>
      </c>
      <c r="S5231" t="str">
        <f>IF(AND(CURR[[#This Row],[DATE]]&gt;=DATE(2023,6,1),CURR[[#This Row],[DATE]]&lt;=DATE(2024,5,31)),"Y","N")</f>
        <v>Y</v>
      </c>
    </row>
    <row r="5232" spans="1:19" x14ac:dyDescent="0.25">
      <c r="A5232" t="s">
        <v>98</v>
      </c>
      <c r="B5232" t="s">
        <v>110</v>
      </c>
      <c r="C5232" t="s">
        <v>20</v>
      </c>
      <c r="D5232" s="1">
        <v>898297.24616399989</v>
      </c>
      <c r="E5232" s="1">
        <v>7247060.3129329979</v>
      </c>
      <c r="F5232" s="13">
        <v>0</v>
      </c>
      <c r="G5232" s="13">
        <v>0.12395332829794609</v>
      </c>
      <c r="H5232" t="s">
        <v>25</v>
      </c>
      <c r="I5232" t="s">
        <v>17</v>
      </c>
      <c r="J5232">
        <v>2024</v>
      </c>
      <c r="K5232">
        <v>1</v>
      </c>
      <c r="L5232" s="12">
        <v>-4.0236404234651095</v>
      </c>
      <c r="M5232" s="1">
        <v>6958253.550301984</v>
      </c>
      <c r="N5232" s="12">
        <v>-19.537181859069641</v>
      </c>
      <c r="O5232" s="13">
        <v>0.12909809044325704</v>
      </c>
      <c r="P5232" s="12">
        <v>-2.5222128706485334</v>
      </c>
      <c r="Q5232" s="12">
        <v>-6.5458532941136429</v>
      </c>
      <c r="R5232" s="2">
        <f>DATE(CURR[[#This Row],[YEAR]],CURR[[#This Row],[MONTH]],1)</f>
        <v>45292</v>
      </c>
      <c r="S5232" t="str">
        <f>IF(AND(CURR[[#This Row],[DATE]]&gt;=DATE(2023,6,1),CURR[[#This Row],[DATE]]&lt;=DATE(2024,5,31)),"Y","N")</f>
        <v>Y</v>
      </c>
    </row>
    <row r="5233" spans="1:19" x14ac:dyDescent="0.25">
      <c r="A5233" t="s">
        <v>98</v>
      </c>
      <c r="B5233" t="s">
        <v>110</v>
      </c>
      <c r="C5233" t="s">
        <v>20</v>
      </c>
      <c r="D5233" s="1">
        <v>487015.07993300055</v>
      </c>
      <c r="E5233" s="1">
        <v>4234504.7702080011</v>
      </c>
      <c r="F5233" s="13">
        <v>0</v>
      </c>
      <c r="G5233" s="13">
        <v>0.11501110669644568</v>
      </c>
      <c r="H5233" t="s">
        <v>26</v>
      </c>
      <c r="I5233" t="s">
        <v>17</v>
      </c>
      <c r="J5233">
        <v>2024</v>
      </c>
      <c r="K5233">
        <v>1</v>
      </c>
      <c r="L5233" s="12">
        <v>-3.4785672809266139</v>
      </c>
      <c r="M5233" s="1">
        <v>6958253.550301984</v>
      </c>
      <c r="N5233" s="12">
        <v>-19.537181859069641</v>
      </c>
      <c r="O5233" s="13">
        <v>6.9990993632570983E-2</v>
      </c>
      <c r="P5233" s="12">
        <v>-1.3674267710965244</v>
      </c>
      <c r="Q5233" s="12">
        <v>-4.8459940520231388</v>
      </c>
      <c r="R5233" s="2">
        <f>DATE(CURR[[#This Row],[YEAR]],CURR[[#This Row],[MONTH]],1)</f>
        <v>45292</v>
      </c>
      <c r="S5233" t="str">
        <f>IF(AND(CURR[[#This Row],[DATE]]&gt;=DATE(2023,6,1),CURR[[#This Row],[DATE]]&lt;=DATE(2024,5,31)),"Y","N")</f>
        <v>Y</v>
      </c>
    </row>
    <row r="5234" spans="1:19" x14ac:dyDescent="0.25">
      <c r="A5234" t="s">
        <v>98</v>
      </c>
      <c r="B5234" t="s">
        <v>111</v>
      </c>
      <c r="C5234" t="s">
        <v>15</v>
      </c>
      <c r="D5234" s="1">
        <v>297509.65548899997</v>
      </c>
      <c r="E5234" s="1">
        <v>1444093.3215020008</v>
      </c>
      <c r="F5234" s="13">
        <v>0</v>
      </c>
      <c r="G5234" s="13">
        <v>0.20601830301352017</v>
      </c>
      <c r="H5234" t="s">
        <v>16</v>
      </c>
      <c r="I5234" t="s">
        <v>17</v>
      </c>
      <c r="J5234">
        <v>2024</v>
      </c>
      <c r="K5234">
        <v>1</v>
      </c>
      <c r="L5234" s="12">
        <v>-1.7211532970218879</v>
      </c>
      <c r="M5234" s="1">
        <v>956690.2841880006</v>
      </c>
      <c r="N5234" s="12">
        <v>-10.938742948216987</v>
      </c>
      <c r="O5234" s="13">
        <v>0.31097802539252706</v>
      </c>
      <c r="P5234" s="12">
        <v>-3.4017086823129485</v>
      </c>
      <c r="Q5234" s="12">
        <v>-5.1228619793348367</v>
      </c>
      <c r="R5234" s="2">
        <f>DATE(CURR[[#This Row],[YEAR]],CURR[[#This Row],[MONTH]],1)</f>
        <v>45292</v>
      </c>
      <c r="S5234" t="str">
        <f>IF(AND(CURR[[#This Row],[DATE]]&gt;=DATE(2023,6,1),CURR[[#This Row],[DATE]]&lt;=DATE(2024,5,31)),"Y","N")</f>
        <v>Y</v>
      </c>
    </row>
    <row r="5235" spans="1:19" x14ac:dyDescent="0.25">
      <c r="A5235" t="s">
        <v>98</v>
      </c>
      <c r="B5235" t="s">
        <v>111</v>
      </c>
      <c r="C5235" t="s">
        <v>15</v>
      </c>
      <c r="D5235" s="1">
        <v>956690.2841880006</v>
      </c>
      <c r="E5235" s="1">
        <v>6786474.8981809942</v>
      </c>
      <c r="F5235" s="13">
        <v>0.14097013523831439</v>
      </c>
      <c r="G5235" s="13">
        <v>0</v>
      </c>
      <c r="H5235" t="s">
        <v>21</v>
      </c>
      <c r="I5235" t="s">
        <v>23</v>
      </c>
      <c r="J5235">
        <v>2024</v>
      </c>
      <c r="K5235">
        <v>1</v>
      </c>
      <c r="L5235" s="12">
        <v>-5.6744984303257242</v>
      </c>
      <c r="M5235" s="1">
        <v>956690.2841880006</v>
      </c>
      <c r="N5235" s="12">
        <v>-10.938742948216987</v>
      </c>
      <c r="O5235" s="13">
        <v>0</v>
      </c>
      <c r="P5235" s="12">
        <v>0</v>
      </c>
      <c r="Q5235" s="12">
        <v>0</v>
      </c>
      <c r="R5235" s="2">
        <f>DATE(CURR[[#This Row],[YEAR]],CURR[[#This Row],[MONTH]],1)</f>
        <v>45292</v>
      </c>
      <c r="S5235" t="str">
        <f>IF(AND(CURR[[#This Row],[DATE]]&gt;=DATE(2023,6,1),CURR[[#This Row],[DATE]]&lt;=DATE(2024,5,31)),"Y","N")</f>
        <v>Y</v>
      </c>
    </row>
    <row r="5236" spans="1:19" x14ac:dyDescent="0.25">
      <c r="A5236" t="s">
        <v>98</v>
      </c>
      <c r="B5236" t="s">
        <v>111</v>
      </c>
      <c r="C5236" t="s">
        <v>15</v>
      </c>
      <c r="D5236" s="1">
        <v>956690.2841880006</v>
      </c>
      <c r="E5236" s="1">
        <v>6786474.8981809942</v>
      </c>
      <c r="F5236" s="13">
        <v>0.14097013523831439</v>
      </c>
      <c r="G5236" s="13">
        <v>0</v>
      </c>
      <c r="H5236" t="s">
        <v>21</v>
      </c>
      <c r="I5236" t="s">
        <v>22</v>
      </c>
      <c r="J5236">
        <v>2024</v>
      </c>
      <c r="K5236">
        <v>1</v>
      </c>
      <c r="L5236" s="12">
        <v>-5.2642445178912638</v>
      </c>
      <c r="M5236" s="1">
        <v>956690.2841880006</v>
      </c>
      <c r="N5236" s="12">
        <v>-10.938742948216987</v>
      </c>
      <c r="O5236" s="13">
        <v>0</v>
      </c>
      <c r="P5236" s="12">
        <v>0</v>
      </c>
      <c r="Q5236" s="12">
        <v>0</v>
      </c>
      <c r="R5236" s="2">
        <f>DATE(CURR[[#This Row],[YEAR]],CURR[[#This Row],[MONTH]],1)</f>
        <v>45292</v>
      </c>
      <c r="S5236" t="str">
        <f>IF(AND(CURR[[#This Row],[DATE]]&gt;=DATE(2023,6,1),CURR[[#This Row],[DATE]]&lt;=DATE(2024,5,31)),"Y","N")</f>
        <v>Y</v>
      </c>
    </row>
    <row r="5237" spans="1:19" x14ac:dyDescent="0.25">
      <c r="A5237" t="s">
        <v>98</v>
      </c>
      <c r="B5237" t="s">
        <v>111</v>
      </c>
      <c r="C5237" t="s">
        <v>15</v>
      </c>
      <c r="D5237" s="1">
        <v>418337.74643000006</v>
      </c>
      <c r="E5237" s="1">
        <v>2571025.4314469998</v>
      </c>
      <c r="F5237" s="13">
        <v>0</v>
      </c>
      <c r="G5237" s="13">
        <v>0.16271241089768421</v>
      </c>
      <c r="H5237" t="s">
        <v>24</v>
      </c>
      <c r="I5237" t="s">
        <v>17</v>
      </c>
      <c r="J5237">
        <v>2024</v>
      </c>
      <c r="K5237">
        <v>1</v>
      </c>
      <c r="L5237" s="12">
        <v>-2.9358506588111433</v>
      </c>
      <c r="M5237" s="1">
        <v>956690.2841880006</v>
      </c>
      <c r="N5237" s="12">
        <v>-10.938742948216987</v>
      </c>
      <c r="O5237" s="13">
        <v>0.43727604779123264</v>
      </c>
      <c r="P5237" s="12">
        <v>-4.7832502842005402</v>
      </c>
      <c r="Q5237" s="12">
        <v>-7.7191009430116839</v>
      </c>
      <c r="R5237" s="2">
        <f>DATE(CURR[[#This Row],[YEAR]],CURR[[#This Row],[MONTH]],1)</f>
        <v>45292</v>
      </c>
      <c r="S5237" t="str">
        <f>IF(AND(CURR[[#This Row],[DATE]]&gt;=DATE(2023,6,1),CURR[[#This Row],[DATE]]&lt;=DATE(2024,5,31)),"Y","N")</f>
        <v>Y</v>
      </c>
    </row>
    <row r="5238" spans="1:19" x14ac:dyDescent="0.25">
      <c r="A5238" t="s">
        <v>98</v>
      </c>
      <c r="B5238" t="s">
        <v>111</v>
      </c>
      <c r="C5238" t="s">
        <v>15</v>
      </c>
      <c r="D5238" s="1">
        <v>120682.52436500002</v>
      </c>
      <c r="E5238" s="1">
        <v>1918289.4631199995</v>
      </c>
      <c r="F5238" s="13">
        <v>0</v>
      </c>
      <c r="G5238" s="13">
        <v>6.2911529612802067E-2</v>
      </c>
      <c r="H5238" t="s">
        <v>25</v>
      </c>
      <c r="I5238" t="s">
        <v>17</v>
      </c>
      <c r="J5238">
        <v>2024</v>
      </c>
      <c r="K5238">
        <v>1</v>
      </c>
      <c r="L5238" s="12">
        <v>-2.0421668149453565</v>
      </c>
      <c r="M5238" s="1">
        <v>956690.2841880006</v>
      </c>
      <c r="N5238" s="12">
        <v>-10.938742948216987</v>
      </c>
      <c r="O5238" s="13">
        <v>0.12614586597106542</v>
      </c>
      <c r="P5238" s="12">
        <v>-1.379877201837717</v>
      </c>
      <c r="Q5238" s="12">
        <v>-3.4220440167830732</v>
      </c>
      <c r="R5238" s="2">
        <f>DATE(CURR[[#This Row],[YEAR]],CURR[[#This Row],[MONTH]],1)</f>
        <v>45292</v>
      </c>
      <c r="S5238" t="str">
        <f>IF(AND(CURR[[#This Row],[DATE]]&gt;=DATE(2023,6,1),CURR[[#This Row],[DATE]]&lt;=DATE(2024,5,31)),"Y","N")</f>
        <v>Y</v>
      </c>
    </row>
    <row r="5239" spans="1:19" x14ac:dyDescent="0.25">
      <c r="A5239" t="s">
        <v>98</v>
      </c>
      <c r="B5239" t="s">
        <v>111</v>
      </c>
      <c r="C5239" t="s">
        <v>15</v>
      </c>
      <c r="D5239" s="1">
        <v>120160.35790400003</v>
      </c>
      <c r="E5239" s="1">
        <v>853066.68211199995</v>
      </c>
      <c r="F5239" s="13">
        <v>0</v>
      </c>
      <c r="G5239" s="13">
        <v>0.14085693466132118</v>
      </c>
      <c r="H5239" t="s">
        <v>26</v>
      </c>
      <c r="I5239" t="s">
        <v>17</v>
      </c>
      <c r="J5239">
        <v>2024</v>
      </c>
      <c r="K5239">
        <v>1</v>
      </c>
      <c r="L5239" s="12">
        <v>-4.2602870129553514</v>
      </c>
      <c r="M5239" s="1">
        <v>956690.2841880006</v>
      </c>
      <c r="N5239" s="12">
        <v>-10.938742948216987</v>
      </c>
      <c r="O5239" s="13">
        <v>0.12560006084517436</v>
      </c>
      <c r="P5239" s="12">
        <v>-1.3739067798657756</v>
      </c>
      <c r="Q5239" s="12">
        <v>-5.6341937928211268</v>
      </c>
      <c r="R5239" s="2">
        <f>DATE(CURR[[#This Row],[YEAR]],CURR[[#This Row],[MONTH]],1)</f>
        <v>45292</v>
      </c>
      <c r="S5239" t="str">
        <f>IF(AND(CURR[[#This Row],[DATE]]&gt;=DATE(2023,6,1),CURR[[#This Row],[DATE]]&lt;=DATE(2024,5,31)),"Y","N")</f>
        <v>Y</v>
      </c>
    </row>
    <row r="5240" spans="1:19" x14ac:dyDescent="0.25">
      <c r="A5240" t="s">
        <v>98</v>
      </c>
      <c r="B5240" t="s">
        <v>111</v>
      </c>
      <c r="C5240" t="s">
        <v>18</v>
      </c>
      <c r="D5240" s="1">
        <v>581970.73175300017</v>
      </c>
      <c r="E5240" s="1">
        <v>1444093.3215020008</v>
      </c>
      <c r="F5240" s="13">
        <v>0</v>
      </c>
      <c r="G5240" s="13">
        <v>0.40300077778054721</v>
      </c>
      <c r="H5240" t="s">
        <v>16</v>
      </c>
      <c r="I5240" t="s">
        <v>17</v>
      </c>
      <c r="J5240">
        <v>2024</v>
      </c>
      <c r="K5240">
        <v>1</v>
      </c>
      <c r="L5240" s="12">
        <v>-3.3668179342971003</v>
      </c>
      <c r="M5240" s="1">
        <v>1730211.8864079996</v>
      </c>
      <c r="N5240" s="12">
        <v>-19.783145479971736</v>
      </c>
      <c r="O5240" s="13">
        <v>0.33635807054891903</v>
      </c>
      <c r="P5240" s="12">
        <v>-6.654220643031862</v>
      </c>
      <c r="Q5240" s="12">
        <v>-10.021038577328962</v>
      </c>
      <c r="R5240" s="2">
        <f>DATE(CURR[[#This Row],[YEAR]],CURR[[#This Row],[MONTH]],1)</f>
        <v>45292</v>
      </c>
      <c r="S5240" t="str">
        <f>IF(AND(CURR[[#This Row],[DATE]]&gt;=DATE(2023,6,1),CURR[[#This Row],[DATE]]&lt;=DATE(2024,5,31)),"Y","N")</f>
        <v>Y</v>
      </c>
    </row>
    <row r="5241" spans="1:19" x14ac:dyDescent="0.25">
      <c r="A5241" t="s">
        <v>98</v>
      </c>
      <c r="B5241" t="s">
        <v>111</v>
      </c>
      <c r="C5241" t="s">
        <v>18</v>
      </c>
      <c r="D5241" s="1">
        <v>1730211.8864079996</v>
      </c>
      <c r="E5241" s="1">
        <v>6786474.8981809942</v>
      </c>
      <c r="F5241" s="13">
        <v>0.25495001637326548</v>
      </c>
      <c r="G5241" s="13">
        <v>0</v>
      </c>
      <c r="H5241" t="s">
        <v>21</v>
      </c>
      <c r="I5241" t="s">
        <v>23</v>
      </c>
      <c r="J5241">
        <v>2024</v>
      </c>
      <c r="K5241">
        <v>1</v>
      </c>
      <c r="L5241" s="12">
        <v>-10.262552882395259</v>
      </c>
      <c r="M5241" s="1">
        <v>1730211.8864079996</v>
      </c>
      <c r="N5241" s="12">
        <v>-19.783145479971736</v>
      </c>
      <c r="O5241" s="13">
        <v>0</v>
      </c>
      <c r="P5241" s="12">
        <v>0</v>
      </c>
      <c r="Q5241" s="12">
        <v>0</v>
      </c>
      <c r="R5241" s="2">
        <f>DATE(CURR[[#This Row],[YEAR]],CURR[[#This Row],[MONTH]],1)</f>
        <v>45292</v>
      </c>
      <c r="S5241" t="str">
        <f>IF(AND(CURR[[#This Row],[DATE]]&gt;=DATE(2023,6,1),CURR[[#This Row],[DATE]]&lt;=DATE(2024,5,31)),"Y","N")</f>
        <v>Y</v>
      </c>
    </row>
    <row r="5242" spans="1:19" x14ac:dyDescent="0.25">
      <c r="A5242" t="s">
        <v>98</v>
      </c>
      <c r="B5242" t="s">
        <v>111</v>
      </c>
      <c r="C5242" t="s">
        <v>18</v>
      </c>
      <c r="D5242" s="1">
        <v>1730211.8864079996</v>
      </c>
      <c r="E5242" s="1">
        <v>6786474.8981809942</v>
      </c>
      <c r="F5242" s="13">
        <v>0.25495001637326548</v>
      </c>
      <c r="G5242" s="13">
        <v>0</v>
      </c>
      <c r="H5242" t="s">
        <v>21</v>
      </c>
      <c r="I5242" t="s">
        <v>22</v>
      </c>
      <c r="J5242">
        <v>2024</v>
      </c>
      <c r="K5242">
        <v>1</v>
      </c>
      <c r="L5242" s="12">
        <v>-9.520592597576476</v>
      </c>
      <c r="M5242" s="1">
        <v>1730211.8864079996</v>
      </c>
      <c r="N5242" s="12">
        <v>-19.783145479971736</v>
      </c>
      <c r="O5242" s="13">
        <v>0</v>
      </c>
      <c r="P5242" s="12">
        <v>0</v>
      </c>
      <c r="Q5242" s="12">
        <v>0</v>
      </c>
      <c r="R5242" s="2">
        <f>DATE(CURR[[#This Row],[YEAR]],CURR[[#This Row],[MONTH]],1)</f>
        <v>45292</v>
      </c>
      <c r="S5242" t="str">
        <f>IF(AND(CURR[[#This Row],[DATE]]&gt;=DATE(2023,6,1),CURR[[#This Row],[DATE]]&lt;=DATE(2024,5,31)),"Y","N")</f>
        <v>Y</v>
      </c>
    </row>
    <row r="5243" spans="1:19" x14ac:dyDescent="0.25">
      <c r="A5243" t="s">
        <v>98</v>
      </c>
      <c r="B5243" t="s">
        <v>111</v>
      </c>
      <c r="C5243" t="s">
        <v>18</v>
      </c>
      <c r="D5243" s="1">
        <v>442874.53720399999</v>
      </c>
      <c r="E5243" s="1">
        <v>2571025.4314469998</v>
      </c>
      <c r="F5243" s="13">
        <v>0</v>
      </c>
      <c r="G5243" s="13">
        <v>0.17225599240951328</v>
      </c>
      <c r="H5243" t="s">
        <v>24</v>
      </c>
      <c r="I5243" t="s">
        <v>17</v>
      </c>
      <c r="J5243">
        <v>2024</v>
      </c>
      <c r="K5243">
        <v>1</v>
      </c>
      <c r="L5243" s="12">
        <v>-3.1080472965128592</v>
      </c>
      <c r="M5243" s="1">
        <v>1730211.8864079996</v>
      </c>
      <c r="N5243" s="12">
        <v>-19.783145479971736</v>
      </c>
      <c r="O5243" s="13">
        <v>0.25596549225160403</v>
      </c>
      <c r="P5243" s="12">
        <v>-5.063802571066061</v>
      </c>
      <c r="Q5243" s="12">
        <v>-8.1718498675789206</v>
      </c>
      <c r="R5243" s="2">
        <f>DATE(CURR[[#This Row],[YEAR]],CURR[[#This Row],[MONTH]],1)</f>
        <v>45292</v>
      </c>
      <c r="S5243" t="str">
        <f>IF(AND(CURR[[#This Row],[DATE]]&gt;=DATE(2023,6,1),CURR[[#This Row],[DATE]]&lt;=DATE(2024,5,31)),"Y","N")</f>
        <v>Y</v>
      </c>
    </row>
    <row r="5244" spans="1:19" x14ac:dyDescent="0.25">
      <c r="A5244" t="s">
        <v>98</v>
      </c>
      <c r="B5244" t="s">
        <v>111</v>
      </c>
      <c r="C5244" t="s">
        <v>18</v>
      </c>
      <c r="D5244" s="1">
        <v>203361.91968499997</v>
      </c>
      <c r="E5244" s="1">
        <v>1918289.4631199995</v>
      </c>
      <c r="F5244" s="13">
        <v>0</v>
      </c>
      <c r="G5244" s="13">
        <v>0.10601211318454631</v>
      </c>
      <c r="H5244" t="s">
        <v>25</v>
      </c>
      <c r="I5244" t="s">
        <v>17</v>
      </c>
      <c r="J5244">
        <v>2024</v>
      </c>
      <c r="K5244">
        <v>1</v>
      </c>
      <c r="L5244" s="12">
        <v>-3.441251879586416</v>
      </c>
      <c r="M5244" s="1">
        <v>1730211.8864079996</v>
      </c>
      <c r="N5244" s="12">
        <v>-19.783145479971736</v>
      </c>
      <c r="O5244" s="13">
        <v>0.11753584707315171</v>
      </c>
      <c r="P5244" s="12">
        <v>-2.3252287617598704</v>
      </c>
      <c r="Q5244" s="12">
        <v>-5.7664806413462859</v>
      </c>
      <c r="R5244" s="2">
        <f>DATE(CURR[[#This Row],[YEAR]],CURR[[#This Row],[MONTH]],1)</f>
        <v>45292</v>
      </c>
      <c r="S5244" t="str">
        <f>IF(AND(CURR[[#This Row],[DATE]]&gt;=DATE(2023,6,1),CURR[[#This Row],[DATE]]&lt;=DATE(2024,5,31)),"Y","N")</f>
        <v>Y</v>
      </c>
    </row>
    <row r="5245" spans="1:19" x14ac:dyDescent="0.25">
      <c r="A5245" t="s">
        <v>98</v>
      </c>
      <c r="B5245" t="s">
        <v>111</v>
      </c>
      <c r="C5245" t="s">
        <v>18</v>
      </c>
      <c r="D5245" s="1">
        <v>502004.697766</v>
      </c>
      <c r="E5245" s="1">
        <v>853066.68211199995</v>
      </c>
      <c r="F5245" s="13">
        <v>0</v>
      </c>
      <c r="G5245" s="13">
        <v>0.58847064161871843</v>
      </c>
      <c r="H5245" t="s">
        <v>26</v>
      </c>
      <c r="I5245" t="s">
        <v>17</v>
      </c>
      <c r="J5245">
        <v>2024</v>
      </c>
      <c r="K5245">
        <v>1</v>
      </c>
      <c r="L5245" s="12">
        <v>-17.798582924026654</v>
      </c>
      <c r="M5245" s="1">
        <v>1730211.8864079996</v>
      </c>
      <c r="N5245" s="12">
        <v>-19.783145479971736</v>
      </c>
      <c r="O5245" s="13">
        <v>0.29014059012632559</v>
      </c>
      <c r="P5245" s="12">
        <v>-5.7398935041139501</v>
      </c>
      <c r="Q5245" s="12">
        <v>-23.538476428140605</v>
      </c>
      <c r="R5245" s="2">
        <f>DATE(CURR[[#This Row],[YEAR]],CURR[[#This Row],[MONTH]],1)</f>
        <v>45292</v>
      </c>
      <c r="S5245" t="str">
        <f>IF(AND(CURR[[#This Row],[DATE]]&gt;=DATE(2023,6,1),CURR[[#This Row],[DATE]]&lt;=DATE(2024,5,31)),"Y","N")</f>
        <v>Y</v>
      </c>
    </row>
    <row r="5246" spans="1:19" x14ac:dyDescent="0.25">
      <c r="A5246" t="s">
        <v>98</v>
      </c>
      <c r="B5246" t="s">
        <v>111</v>
      </c>
      <c r="C5246" t="s">
        <v>19</v>
      </c>
      <c r="D5246" s="1">
        <v>5.2220279999999999</v>
      </c>
      <c r="E5246" s="1">
        <v>1444093.3215020008</v>
      </c>
      <c r="F5246" s="13">
        <v>0</v>
      </c>
      <c r="G5246" s="13">
        <v>3.6161291810203583E-6</v>
      </c>
      <c r="H5246" t="s">
        <v>16</v>
      </c>
      <c r="I5246" t="s">
        <v>17</v>
      </c>
      <c r="J5246">
        <v>2024</v>
      </c>
      <c r="K5246">
        <v>1</v>
      </c>
      <c r="L5246" s="12">
        <v>-3.0210484075105687E-5</v>
      </c>
      <c r="M5246" s="1">
        <v>2038094.371999</v>
      </c>
      <c r="N5246" s="12">
        <v>-23.303456518770005</v>
      </c>
      <c r="O5246" s="13">
        <v>2.5622110888212406E-6</v>
      </c>
      <c r="P5246" s="12">
        <v>-5.9708374700256132E-5</v>
      </c>
      <c r="Q5246" s="12">
        <v>-8.9918858775361819E-5</v>
      </c>
      <c r="R5246" s="2">
        <f>DATE(CURR[[#This Row],[YEAR]],CURR[[#This Row],[MONTH]],1)</f>
        <v>45292</v>
      </c>
      <c r="S5246" t="str">
        <f>IF(AND(CURR[[#This Row],[DATE]]&gt;=DATE(2023,6,1),CURR[[#This Row],[DATE]]&lt;=DATE(2024,5,31)),"Y","N")</f>
        <v>Y</v>
      </c>
    </row>
    <row r="5247" spans="1:19" x14ac:dyDescent="0.25">
      <c r="A5247" t="s">
        <v>98</v>
      </c>
      <c r="B5247" t="s">
        <v>111</v>
      </c>
      <c r="C5247" t="s">
        <v>19</v>
      </c>
      <c r="D5247" s="1">
        <v>2038094.371999</v>
      </c>
      <c r="E5247" s="1">
        <v>6786474.8981809942</v>
      </c>
      <c r="F5247" s="13">
        <v>0.30031708693791509</v>
      </c>
      <c r="G5247" s="13">
        <v>0</v>
      </c>
      <c r="H5247" t="s">
        <v>21</v>
      </c>
      <c r="I5247" t="s">
        <v>23</v>
      </c>
      <c r="J5247">
        <v>2024</v>
      </c>
      <c r="K5247">
        <v>1</v>
      </c>
      <c r="L5247" s="12">
        <v>-12.088722448540441</v>
      </c>
      <c r="M5247" s="1">
        <v>2038094.371999</v>
      </c>
      <c r="N5247" s="12">
        <v>-23.303456518770005</v>
      </c>
      <c r="O5247" s="13">
        <v>0</v>
      </c>
      <c r="P5247" s="12">
        <v>0</v>
      </c>
      <c r="Q5247" s="12">
        <v>0</v>
      </c>
      <c r="R5247" s="2">
        <f>DATE(CURR[[#This Row],[YEAR]],CURR[[#This Row],[MONTH]],1)</f>
        <v>45292</v>
      </c>
      <c r="S5247" t="str">
        <f>IF(AND(CURR[[#This Row],[DATE]]&gt;=DATE(2023,6,1),CURR[[#This Row],[DATE]]&lt;=DATE(2024,5,31)),"Y","N")</f>
        <v>Y</v>
      </c>
    </row>
    <row r="5248" spans="1:19" x14ac:dyDescent="0.25">
      <c r="A5248" t="s">
        <v>98</v>
      </c>
      <c r="B5248" t="s">
        <v>111</v>
      </c>
      <c r="C5248" t="s">
        <v>19</v>
      </c>
      <c r="D5248" s="1">
        <v>2038094.371999</v>
      </c>
      <c r="E5248" s="1">
        <v>6786474.8981809942</v>
      </c>
      <c r="F5248" s="13">
        <v>0.30031708693791509</v>
      </c>
      <c r="G5248" s="13">
        <v>0</v>
      </c>
      <c r="H5248" t="s">
        <v>21</v>
      </c>
      <c r="I5248" t="s">
        <v>22</v>
      </c>
      <c r="J5248">
        <v>2024</v>
      </c>
      <c r="K5248">
        <v>1</v>
      </c>
      <c r="L5248" s="12">
        <v>-11.214734070229564</v>
      </c>
      <c r="M5248" s="1">
        <v>2038094.371999</v>
      </c>
      <c r="N5248" s="12">
        <v>-23.303456518770005</v>
      </c>
      <c r="O5248" s="13">
        <v>0</v>
      </c>
      <c r="P5248" s="12">
        <v>0</v>
      </c>
      <c r="Q5248" s="12">
        <v>0</v>
      </c>
      <c r="R5248" s="2">
        <f>DATE(CURR[[#This Row],[YEAR]],CURR[[#This Row],[MONTH]],1)</f>
        <v>45292</v>
      </c>
      <c r="S5248" t="str">
        <f>IF(AND(CURR[[#This Row],[DATE]]&gt;=DATE(2023,6,1),CURR[[#This Row],[DATE]]&lt;=DATE(2024,5,31)),"Y","N")</f>
        <v>Y</v>
      </c>
    </row>
    <row r="5249" spans="1:19" x14ac:dyDescent="0.25">
      <c r="A5249" t="s">
        <v>98</v>
      </c>
      <c r="B5249" t="s">
        <v>111</v>
      </c>
      <c r="C5249" t="s">
        <v>19</v>
      </c>
      <c r="D5249" s="1">
        <v>643495.81915599981</v>
      </c>
      <c r="E5249" s="1">
        <v>2571025.4314469998</v>
      </c>
      <c r="F5249" s="13">
        <v>0</v>
      </c>
      <c r="G5249" s="13">
        <v>0.25028761337216088</v>
      </c>
      <c r="H5249" t="s">
        <v>24</v>
      </c>
      <c r="I5249" t="s">
        <v>17</v>
      </c>
      <c r="J5249">
        <v>2024</v>
      </c>
      <c r="K5249">
        <v>1</v>
      </c>
      <c r="L5249" s="12">
        <v>-4.5159865222142397</v>
      </c>
      <c r="M5249" s="1">
        <v>2038094.371999</v>
      </c>
      <c r="N5249" s="12">
        <v>-23.303456518770005</v>
      </c>
      <c r="O5249" s="13">
        <v>0.31573406413209776</v>
      </c>
      <c r="P5249" s="12">
        <v>-7.3576950349968806</v>
      </c>
      <c r="Q5249" s="12">
        <v>-11.873681557211121</v>
      </c>
      <c r="R5249" s="2">
        <f>DATE(CURR[[#This Row],[YEAR]],CURR[[#This Row],[MONTH]],1)</f>
        <v>45292</v>
      </c>
      <c r="S5249" t="str">
        <f>IF(AND(CURR[[#This Row],[DATE]]&gt;=DATE(2023,6,1),CURR[[#This Row],[DATE]]&lt;=DATE(2024,5,31)),"Y","N")</f>
        <v>Y</v>
      </c>
    </row>
    <row r="5250" spans="1:19" x14ac:dyDescent="0.25">
      <c r="A5250" t="s">
        <v>98</v>
      </c>
      <c r="B5250" t="s">
        <v>111</v>
      </c>
      <c r="C5250" t="s">
        <v>19</v>
      </c>
      <c r="D5250" s="1">
        <v>1297799.4510500005</v>
      </c>
      <c r="E5250" s="1">
        <v>1918289.4631199995</v>
      </c>
      <c r="F5250" s="13">
        <v>0</v>
      </c>
      <c r="G5250" s="13">
        <v>0.67653994665601525</v>
      </c>
      <c r="H5250" t="s">
        <v>25</v>
      </c>
      <c r="I5250" t="s">
        <v>17</v>
      </c>
      <c r="J5250">
        <v>2024</v>
      </c>
      <c r="K5250">
        <v>1</v>
      </c>
      <c r="L5250" s="12">
        <v>-21.961116452725197</v>
      </c>
      <c r="M5250" s="1">
        <v>2038094.371999</v>
      </c>
      <c r="N5250" s="12">
        <v>-23.303456518770005</v>
      </c>
      <c r="O5250" s="13">
        <v>0.63677102929100149</v>
      </c>
      <c r="P5250" s="12">
        <v>-14.838965993495275</v>
      </c>
      <c r="Q5250" s="12">
        <v>-36.800082446220472</v>
      </c>
      <c r="R5250" s="2">
        <f>DATE(CURR[[#This Row],[YEAR]],CURR[[#This Row],[MONTH]],1)</f>
        <v>45292</v>
      </c>
      <c r="S5250" t="str">
        <f>IF(AND(CURR[[#This Row],[DATE]]&gt;=DATE(2023,6,1),CURR[[#This Row],[DATE]]&lt;=DATE(2024,5,31)),"Y","N")</f>
        <v>Y</v>
      </c>
    </row>
    <row r="5251" spans="1:19" x14ac:dyDescent="0.25">
      <c r="A5251" t="s">
        <v>98</v>
      </c>
      <c r="B5251" t="s">
        <v>111</v>
      </c>
      <c r="C5251" t="s">
        <v>19</v>
      </c>
      <c r="D5251" s="1">
        <v>96793.879764999961</v>
      </c>
      <c r="E5251" s="1">
        <v>853066.68211199995</v>
      </c>
      <c r="F5251" s="13">
        <v>0</v>
      </c>
      <c r="G5251" s="13">
        <v>0.11346578385333282</v>
      </c>
      <c r="H5251" t="s">
        <v>26</v>
      </c>
      <c r="I5251" t="s">
        <v>17</v>
      </c>
      <c r="J5251">
        <v>2024</v>
      </c>
      <c r="K5251">
        <v>1</v>
      </c>
      <c r="L5251" s="12">
        <v>-3.4318282342821131</v>
      </c>
      <c r="M5251" s="1">
        <v>2038094.371999</v>
      </c>
      <c r="N5251" s="12">
        <v>-23.303456518770005</v>
      </c>
      <c r="O5251" s="13">
        <v>4.7492344365812053E-2</v>
      </c>
      <c r="P5251" s="12">
        <v>-1.1067357819031529</v>
      </c>
      <c r="Q5251" s="12">
        <v>-4.5385640161852656</v>
      </c>
      <c r="R5251" s="2">
        <f>DATE(CURR[[#This Row],[YEAR]],CURR[[#This Row],[MONTH]],1)</f>
        <v>45292</v>
      </c>
      <c r="S5251" t="str">
        <f>IF(AND(CURR[[#This Row],[DATE]]&gt;=DATE(2023,6,1),CURR[[#This Row],[DATE]]&lt;=DATE(2024,5,31)),"Y","N")</f>
        <v>Y</v>
      </c>
    </row>
    <row r="5252" spans="1:19" x14ac:dyDescent="0.25">
      <c r="A5252" t="s">
        <v>98</v>
      </c>
      <c r="B5252" t="s">
        <v>111</v>
      </c>
      <c r="C5252" t="s">
        <v>20</v>
      </c>
      <c r="D5252" s="1">
        <v>564607.71223199985</v>
      </c>
      <c r="E5252" s="1">
        <v>1444093.3215020008</v>
      </c>
      <c r="F5252" s="13">
        <v>0</v>
      </c>
      <c r="G5252" s="13">
        <v>0.39097730307675105</v>
      </c>
      <c r="H5252" t="s">
        <v>16</v>
      </c>
      <c r="I5252" t="s">
        <v>17</v>
      </c>
      <c r="J5252">
        <v>2024</v>
      </c>
      <c r="K5252">
        <v>1</v>
      </c>
      <c r="L5252" s="12">
        <v>-3.2663693681969321</v>
      </c>
      <c r="M5252" s="1">
        <v>2061478.3555859989</v>
      </c>
      <c r="N5252" s="12">
        <v>-23.570827673041329</v>
      </c>
      <c r="O5252" s="13">
        <v>0.27388486068848567</v>
      </c>
      <c r="P5252" s="12">
        <v>-6.4556928535432272</v>
      </c>
      <c r="Q5252" s="12">
        <v>-9.7220622217401598</v>
      </c>
      <c r="R5252" s="2">
        <f>DATE(CURR[[#This Row],[YEAR]],CURR[[#This Row],[MONTH]],1)</f>
        <v>45292</v>
      </c>
      <c r="S5252" t="str">
        <f>IF(AND(CURR[[#This Row],[DATE]]&gt;=DATE(2023,6,1),CURR[[#This Row],[DATE]]&lt;=DATE(2024,5,31)),"Y","N")</f>
        <v>Y</v>
      </c>
    </row>
    <row r="5253" spans="1:19" x14ac:dyDescent="0.25">
      <c r="A5253" t="s">
        <v>98</v>
      </c>
      <c r="B5253" t="s">
        <v>111</v>
      </c>
      <c r="C5253" t="s">
        <v>20</v>
      </c>
      <c r="D5253" s="1">
        <v>2061478.3555859989</v>
      </c>
      <c r="E5253" s="1">
        <v>6786474.8981809942</v>
      </c>
      <c r="F5253" s="13">
        <v>0.30376276145050579</v>
      </c>
      <c r="G5253" s="13">
        <v>0</v>
      </c>
      <c r="H5253" t="s">
        <v>21</v>
      </c>
      <c r="I5253" t="s">
        <v>23</v>
      </c>
      <c r="J5253">
        <v>2024</v>
      </c>
      <c r="K5253">
        <v>1</v>
      </c>
      <c r="L5253" s="12">
        <v>-12.227421858738603</v>
      </c>
      <c r="M5253" s="1">
        <v>2061478.3555859989</v>
      </c>
      <c r="N5253" s="12">
        <v>-23.570827673041329</v>
      </c>
      <c r="O5253" s="13">
        <v>0</v>
      </c>
      <c r="P5253" s="12">
        <v>0</v>
      </c>
      <c r="Q5253" s="12">
        <v>0</v>
      </c>
      <c r="R5253" s="2">
        <f>DATE(CURR[[#This Row],[YEAR]],CURR[[#This Row],[MONTH]],1)</f>
        <v>45292</v>
      </c>
      <c r="S5253" t="str">
        <f>IF(AND(CURR[[#This Row],[DATE]]&gt;=DATE(2023,6,1),CURR[[#This Row],[DATE]]&lt;=DATE(2024,5,31)),"Y","N")</f>
        <v>Y</v>
      </c>
    </row>
    <row r="5254" spans="1:19" x14ac:dyDescent="0.25">
      <c r="A5254" t="s">
        <v>98</v>
      </c>
      <c r="B5254" t="s">
        <v>111</v>
      </c>
      <c r="C5254" t="s">
        <v>20</v>
      </c>
      <c r="D5254" s="1">
        <v>2061478.3555859989</v>
      </c>
      <c r="E5254" s="1">
        <v>6786474.8981809942</v>
      </c>
      <c r="F5254" s="13">
        <v>0.30376276145050579</v>
      </c>
      <c r="G5254" s="13">
        <v>0</v>
      </c>
      <c r="H5254" t="s">
        <v>21</v>
      </c>
      <c r="I5254" t="s">
        <v>22</v>
      </c>
      <c r="J5254">
        <v>2024</v>
      </c>
      <c r="K5254">
        <v>1</v>
      </c>
      <c r="L5254" s="12">
        <v>-11.343405814302724</v>
      </c>
      <c r="M5254" s="1">
        <v>2061478.3555859989</v>
      </c>
      <c r="N5254" s="12">
        <v>-23.570827673041329</v>
      </c>
      <c r="O5254" s="13">
        <v>0</v>
      </c>
      <c r="P5254" s="12">
        <v>0</v>
      </c>
      <c r="Q5254" s="12">
        <v>0</v>
      </c>
      <c r="R5254" s="2">
        <f>DATE(CURR[[#This Row],[YEAR]],CURR[[#This Row],[MONTH]],1)</f>
        <v>45292</v>
      </c>
      <c r="S5254" t="str">
        <f>IF(AND(CURR[[#This Row],[DATE]]&gt;=DATE(2023,6,1),CURR[[#This Row],[DATE]]&lt;=DATE(2024,5,31)),"Y","N")</f>
        <v>Y</v>
      </c>
    </row>
    <row r="5255" spans="1:19" x14ac:dyDescent="0.25">
      <c r="A5255" t="s">
        <v>98</v>
      </c>
      <c r="B5255" t="s">
        <v>111</v>
      </c>
      <c r="C5255" t="s">
        <v>20</v>
      </c>
      <c r="D5255" s="1">
        <v>1066317.3286570001</v>
      </c>
      <c r="E5255" s="1">
        <v>2571025.4314469998</v>
      </c>
      <c r="F5255" s="13">
        <v>0</v>
      </c>
      <c r="G5255" s="13">
        <v>0.41474398332064177</v>
      </c>
      <c r="H5255" t="s">
        <v>24</v>
      </c>
      <c r="I5255" t="s">
        <v>17</v>
      </c>
      <c r="J5255">
        <v>2024</v>
      </c>
      <c r="K5255">
        <v>1</v>
      </c>
      <c r="L5255" s="12">
        <v>-7.4833037624617589</v>
      </c>
      <c r="M5255" s="1">
        <v>2061478.3555859989</v>
      </c>
      <c r="N5255" s="12">
        <v>-23.570827673041329</v>
      </c>
      <c r="O5255" s="13">
        <v>0.51725856144334204</v>
      </c>
      <c r="P5255" s="12">
        <v>-12.192212414186274</v>
      </c>
      <c r="Q5255" s="12">
        <v>-19.675516176648031</v>
      </c>
      <c r="R5255" s="2">
        <f>DATE(CURR[[#This Row],[YEAR]],CURR[[#This Row],[MONTH]],1)</f>
        <v>45292</v>
      </c>
      <c r="S5255" t="str">
        <f>IF(AND(CURR[[#This Row],[DATE]]&gt;=DATE(2023,6,1),CURR[[#This Row],[DATE]]&lt;=DATE(2024,5,31)),"Y","N")</f>
        <v>Y</v>
      </c>
    </row>
    <row r="5256" spans="1:19" x14ac:dyDescent="0.25">
      <c r="A5256" t="s">
        <v>98</v>
      </c>
      <c r="B5256" t="s">
        <v>111</v>
      </c>
      <c r="C5256" t="s">
        <v>20</v>
      </c>
      <c r="D5256" s="1">
        <v>296445.56801999995</v>
      </c>
      <c r="E5256" s="1">
        <v>1918289.4631199995</v>
      </c>
      <c r="F5256" s="13">
        <v>0</v>
      </c>
      <c r="G5256" s="13">
        <v>0.15453641054663692</v>
      </c>
      <c r="H5256" t="s">
        <v>25</v>
      </c>
      <c r="I5256" t="s">
        <v>17</v>
      </c>
      <c r="J5256">
        <v>2024</v>
      </c>
      <c r="K5256">
        <v>1</v>
      </c>
      <c r="L5256" s="12">
        <v>-5.0163957427430477</v>
      </c>
      <c r="M5256" s="1">
        <v>2061478.3555859989</v>
      </c>
      <c r="N5256" s="12">
        <v>-23.570827673041329</v>
      </c>
      <c r="O5256" s="13">
        <v>0.14380241597818372</v>
      </c>
      <c r="P5256" s="12">
        <v>-3.3895419659887733</v>
      </c>
      <c r="Q5256" s="12">
        <v>-8.4059377087318214</v>
      </c>
      <c r="R5256" s="2">
        <f>DATE(CURR[[#This Row],[YEAR]],CURR[[#This Row],[MONTH]],1)</f>
        <v>45292</v>
      </c>
      <c r="S5256" t="str">
        <f>IF(AND(CURR[[#This Row],[DATE]]&gt;=DATE(2023,6,1),CURR[[#This Row],[DATE]]&lt;=DATE(2024,5,31)),"Y","N")</f>
        <v>Y</v>
      </c>
    </row>
    <row r="5257" spans="1:19" x14ac:dyDescent="0.25">
      <c r="A5257" t="s">
        <v>98</v>
      </c>
      <c r="B5257" t="s">
        <v>111</v>
      </c>
      <c r="C5257" t="s">
        <v>20</v>
      </c>
      <c r="D5257" s="1">
        <v>134107.74667699996</v>
      </c>
      <c r="E5257" s="1">
        <v>853066.68211199995</v>
      </c>
      <c r="F5257" s="13">
        <v>0</v>
      </c>
      <c r="G5257" s="13">
        <v>0.15720663986662745</v>
      </c>
      <c r="H5257" t="s">
        <v>26</v>
      </c>
      <c r="I5257" t="s">
        <v>17</v>
      </c>
      <c r="J5257">
        <v>2024</v>
      </c>
      <c r="K5257">
        <v>1</v>
      </c>
      <c r="L5257" s="12">
        <v>-4.7547918587358806</v>
      </c>
      <c r="M5257" s="1">
        <v>2061478.3555859989</v>
      </c>
      <c r="N5257" s="12">
        <v>-23.570827673041329</v>
      </c>
      <c r="O5257" s="13">
        <v>6.505416188998904E-2</v>
      </c>
      <c r="P5257" s="12">
        <v>-1.5333804393230643</v>
      </c>
      <c r="Q5257" s="12">
        <v>-6.288172298058945</v>
      </c>
      <c r="R5257" s="2">
        <f>DATE(CURR[[#This Row],[YEAR]],CURR[[#This Row],[MONTH]],1)</f>
        <v>45292</v>
      </c>
      <c r="S5257" t="str">
        <f>IF(AND(CURR[[#This Row],[DATE]]&gt;=DATE(2023,6,1),CURR[[#This Row],[DATE]]&lt;=DATE(2024,5,31)),"Y","N")</f>
        <v>Y</v>
      </c>
    </row>
    <row r="5258" spans="1:19" x14ac:dyDescent="0.25">
      <c r="A5258" t="s">
        <v>99</v>
      </c>
      <c r="B5258" t="s">
        <v>14</v>
      </c>
      <c r="C5258" t="s">
        <v>15</v>
      </c>
      <c r="D5258" s="1">
        <v>2507.5747799999999</v>
      </c>
      <c r="E5258" s="1">
        <v>12284.158912000001</v>
      </c>
      <c r="F5258" s="13">
        <v>0</v>
      </c>
      <c r="G5258" s="13">
        <v>0.20413076694656165</v>
      </c>
      <c r="H5258" t="s">
        <v>16</v>
      </c>
      <c r="I5258" t="s">
        <v>17</v>
      </c>
      <c r="J5258">
        <v>2024</v>
      </c>
      <c r="K5258">
        <v>2</v>
      </c>
      <c r="L5258" s="12">
        <v>-1.6232347270268206</v>
      </c>
      <c r="M5258" s="1">
        <v>8467.6890119999989</v>
      </c>
      <c r="N5258" s="12">
        <v>-6.6216975633411126</v>
      </c>
      <c r="O5258" s="13">
        <v>0.29613449152967075</v>
      </c>
      <c r="P5258" s="12">
        <v>-1.9609130409832802</v>
      </c>
      <c r="Q5258" s="12">
        <v>-3.5841477680101006</v>
      </c>
      <c r="R5258" s="2">
        <f>DATE(CURR[[#This Row],[YEAR]],CURR[[#This Row],[MONTH]],1)</f>
        <v>45323</v>
      </c>
      <c r="S5258" t="str">
        <f>IF(AND(CURR[[#This Row],[DATE]]&gt;=DATE(2023,6,1),CURR[[#This Row],[DATE]]&lt;=DATE(2024,5,31)),"Y","N")</f>
        <v>Y</v>
      </c>
    </row>
    <row r="5259" spans="1:19" x14ac:dyDescent="0.25">
      <c r="A5259" t="s">
        <v>99</v>
      </c>
      <c r="B5259" t="s">
        <v>14</v>
      </c>
      <c r="C5259" t="s">
        <v>15</v>
      </c>
      <c r="D5259" s="1">
        <v>8467.6890119999989</v>
      </c>
      <c r="E5259" s="1">
        <v>56298.021639999999</v>
      </c>
      <c r="F5259" s="13">
        <v>0.15040828727778363</v>
      </c>
      <c r="G5259" s="13">
        <v>0</v>
      </c>
      <c r="H5259" t="s">
        <v>21</v>
      </c>
      <c r="I5259" t="s">
        <v>23</v>
      </c>
      <c r="J5259">
        <v>2024</v>
      </c>
      <c r="K5259">
        <v>2</v>
      </c>
      <c r="L5259" s="12">
        <v>-1.8249285067454346</v>
      </c>
      <c r="M5259" s="1">
        <v>8467.6890119999989</v>
      </c>
      <c r="N5259" s="12">
        <v>-6.6216975633411126</v>
      </c>
      <c r="O5259" s="13">
        <v>0</v>
      </c>
      <c r="P5259" s="12">
        <v>0</v>
      </c>
      <c r="Q5259" s="12">
        <v>0</v>
      </c>
      <c r="R5259" s="2">
        <f>DATE(CURR[[#This Row],[YEAR]],CURR[[#This Row],[MONTH]],1)</f>
        <v>45323</v>
      </c>
      <c r="S5259" t="str">
        <f>IF(AND(CURR[[#This Row],[DATE]]&gt;=DATE(2023,6,1),CURR[[#This Row],[DATE]]&lt;=DATE(2024,5,31)),"Y","N")</f>
        <v>Y</v>
      </c>
    </row>
    <row r="5260" spans="1:19" x14ac:dyDescent="0.25">
      <c r="A5260" t="s">
        <v>99</v>
      </c>
      <c r="B5260" t="s">
        <v>14</v>
      </c>
      <c r="C5260" t="s">
        <v>15</v>
      </c>
      <c r="D5260" s="1">
        <v>8467.6890119999989</v>
      </c>
      <c r="E5260" s="1">
        <v>56298.021639999999</v>
      </c>
      <c r="F5260" s="13">
        <v>0.15040828727778363</v>
      </c>
      <c r="G5260" s="13">
        <v>0</v>
      </c>
      <c r="H5260" t="s">
        <v>21</v>
      </c>
      <c r="I5260" t="s">
        <v>22</v>
      </c>
      <c r="J5260">
        <v>2024</v>
      </c>
      <c r="K5260">
        <v>2</v>
      </c>
      <c r="L5260" s="12">
        <v>-4.7967690565956778</v>
      </c>
      <c r="M5260" s="1">
        <v>8467.6890119999989</v>
      </c>
      <c r="N5260" s="12">
        <v>-6.6216975633411126</v>
      </c>
      <c r="O5260" s="13">
        <v>0</v>
      </c>
      <c r="P5260" s="12">
        <v>0</v>
      </c>
      <c r="Q5260" s="12">
        <v>0</v>
      </c>
      <c r="R5260" s="2">
        <f>DATE(CURR[[#This Row],[YEAR]],CURR[[#This Row],[MONTH]],1)</f>
        <v>45323</v>
      </c>
      <c r="S5260" t="str">
        <f>IF(AND(CURR[[#This Row],[DATE]]&gt;=DATE(2023,6,1),CURR[[#This Row],[DATE]]&lt;=DATE(2024,5,31)),"Y","N")</f>
        <v>Y</v>
      </c>
    </row>
    <row r="5261" spans="1:19" x14ac:dyDescent="0.25">
      <c r="A5261" t="s">
        <v>99</v>
      </c>
      <c r="B5261" t="s">
        <v>14</v>
      </c>
      <c r="C5261" t="s">
        <v>15</v>
      </c>
      <c r="D5261" s="1">
        <v>3627.9814200000001</v>
      </c>
      <c r="E5261" s="1">
        <v>20525.510836000001</v>
      </c>
      <c r="F5261" s="13">
        <v>0</v>
      </c>
      <c r="G5261" s="13">
        <v>0.17675474432708535</v>
      </c>
      <c r="H5261" t="s">
        <v>24</v>
      </c>
      <c r="I5261" t="s">
        <v>17</v>
      </c>
      <c r="J5261">
        <v>2024</v>
      </c>
      <c r="K5261">
        <v>2</v>
      </c>
      <c r="L5261" s="12">
        <v>-3.1405690476278822</v>
      </c>
      <c r="M5261" s="1">
        <v>8467.6890119999989</v>
      </c>
      <c r="N5261" s="12">
        <v>-6.6216975633411126</v>
      </c>
      <c r="O5261" s="13">
        <v>0.42845000741744299</v>
      </c>
      <c r="P5261" s="12">
        <v>-2.837066370129564</v>
      </c>
      <c r="Q5261" s="12">
        <v>-5.9776354177574458</v>
      </c>
      <c r="R5261" s="2">
        <f>DATE(CURR[[#This Row],[YEAR]],CURR[[#This Row],[MONTH]],1)</f>
        <v>45323</v>
      </c>
      <c r="S5261" t="str">
        <f>IF(AND(CURR[[#This Row],[DATE]]&gt;=DATE(2023,6,1),CURR[[#This Row],[DATE]]&lt;=DATE(2024,5,31)),"Y","N")</f>
        <v>Y</v>
      </c>
    </row>
    <row r="5262" spans="1:19" x14ac:dyDescent="0.25">
      <c r="A5262" t="s">
        <v>99</v>
      </c>
      <c r="B5262" t="s">
        <v>14</v>
      </c>
      <c r="C5262" t="s">
        <v>15</v>
      </c>
      <c r="D5262" s="1">
        <v>982.55868799999951</v>
      </c>
      <c r="E5262" s="1">
        <v>14564.501544000001</v>
      </c>
      <c r="F5262" s="13">
        <v>0</v>
      </c>
      <c r="G5262" s="13">
        <v>6.7462568837776321E-2</v>
      </c>
      <c r="H5262" t="s">
        <v>25</v>
      </c>
      <c r="I5262" t="s">
        <v>17</v>
      </c>
      <c r="J5262">
        <v>2024</v>
      </c>
      <c r="K5262">
        <v>2</v>
      </c>
      <c r="L5262" s="12">
        <v>-2.0358788247859523</v>
      </c>
      <c r="M5262" s="1">
        <v>8467.6890119999989</v>
      </c>
      <c r="N5262" s="12">
        <v>-6.6216975633411126</v>
      </c>
      <c r="O5262" s="13">
        <v>0.11603622742965228</v>
      </c>
      <c r="P5262" s="12">
        <v>-0.76835680443022369</v>
      </c>
      <c r="Q5262" s="12">
        <v>-2.8042356292161759</v>
      </c>
      <c r="R5262" s="2">
        <f>DATE(CURR[[#This Row],[YEAR]],CURR[[#This Row],[MONTH]],1)</f>
        <v>45323</v>
      </c>
      <c r="S5262" t="str">
        <f>IF(AND(CURR[[#This Row],[DATE]]&gt;=DATE(2023,6,1),CURR[[#This Row],[DATE]]&lt;=DATE(2024,5,31)),"Y","N")</f>
        <v>Y</v>
      </c>
    </row>
    <row r="5263" spans="1:19" x14ac:dyDescent="0.25">
      <c r="A5263" t="s">
        <v>99</v>
      </c>
      <c r="B5263" t="s">
        <v>14</v>
      </c>
      <c r="C5263" t="s">
        <v>15</v>
      </c>
      <c r="D5263" s="1">
        <v>1349.5741240000002</v>
      </c>
      <c r="E5263" s="1">
        <v>8923.8503479999999</v>
      </c>
      <c r="F5263" s="13">
        <v>0</v>
      </c>
      <c r="G5263" s="13">
        <v>0.15123226761668687</v>
      </c>
      <c r="H5263" t="s">
        <v>26</v>
      </c>
      <c r="I5263" t="s">
        <v>17</v>
      </c>
      <c r="J5263">
        <v>2024</v>
      </c>
      <c r="K5263">
        <v>2</v>
      </c>
      <c r="L5263" s="12">
        <v>-5.45190515112842</v>
      </c>
      <c r="M5263" s="1">
        <v>8467.6890119999989</v>
      </c>
      <c r="N5263" s="12">
        <v>-6.6216975633411126</v>
      </c>
      <c r="O5263" s="13">
        <v>0.15937927362323404</v>
      </c>
      <c r="P5263" s="12">
        <v>-1.0553613477980452</v>
      </c>
      <c r="Q5263" s="12">
        <v>-6.507266498926465</v>
      </c>
      <c r="R5263" s="2">
        <f>DATE(CURR[[#This Row],[YEAR]],CURR[[#This Row],[MONTH]],1)</f>
        <v>45323</v>
      </c>
      <c r="S5263" t="str">
        <f>IF(AND(CURR[[#This Row],[DATE]]&gt;=DATE(2023,6,1),CURR[[#This Row],[DATE]]&lt;=DATE(2024,5,31)),"Y","N")</f>
        <v>Y</v>
      </c>
    </row>
    <row r="5264" spans="1:19" x14ac:dyDescent="0.25">
      <c r="A5264" t="s">
        <v>99</v>
      </c>
      <c r="B5264" t="s">
        <v>14</v>
      </c>
      <c r="C5264" t="s">
        <v>18</v>
      </c>
      <c r="D5264" s="1">
        <v>6179.5190359999997</v>
      </c>
      <c r="E5264" s="1">
        <v>12284.158912000001</v>
      </c>
      <c r="F5264" s="13">
        <v>0</v>
      </c>
      <c r="G5264" s="13">
        <v>0.50304779352564599</v>
      </c>
      <c r="H5264" t="s">
        <v>16</v>
      </c>
      <c r="I5264" t="s">
        <v>17</v>
      </c>
      <c r="J5264">
        <v>2024</v>
      </c>
      <c r="K5264">
        <v>2</v>
      </c>
      <c r="L5264" s="12">
        <v>-4.0002036930513789</v>
      </c>
      <c r="M5264" s="1">
        <v>18461.341359999999</v>
      </c>
      <c r="N5264" s="12">
        <v>-14.436692104100679</v>
      </c>
      <c r="O5264" s="13">
        <v>0.33472752144592816</v>
      </c>
      <c r="P5264" s="12">
        <v>-4.8323581658836217</v>
      </c>
      <c r="Q5264" s="12">
        <v>-8.8325618589350015</v>
      </c>
      <c r="R5264" s="2">
        <f>DATE(CURR[[#This Row],[YEAR]],CURR[[#This Row],[MONTH]],1)</f>
        <v>45323</v>
      </c>
      <c r="S5264" t="str">
        <f>IF(AND(CURR[[#This Row],[DATE]]&gt;=DATE(2023,6,1),CURR[[#This Row],[DATE]]&lt;=DATE(2024,5,31)),"Y","N")</f>
        <v>Y</v>
      </c>
    </row>
    <row r="5265" spans="1:19" x14ac:dyDescent="0.25">
      <c r="A5265" t="s">
        <v>99</v>
      </c>
      <c r="B5265" t="s">
        <v>14</v>
      </c>
      <c r="C5265" t="s">
        <v>18</v>
      </c>
      <c r="D5265" s="1">
        <v>18461.341359999999</v>
      </c>
      <c r="E5265" s="1">
        <v>56298.021639999999</v>
      </c>
      <c r="F5265" s="13">
        <v>0.32792167152962853</v>
      </c>
      <c r="G5265" s="13">
        <v>0</v>
      </c>
      <c r="H5265" t="s">
        <v>21</v>
      </c>
      <c r="I5265" t="s">
        <v>23</v>
      </c>
      <c r="J5265">
        <v>2024</v>
      </c>
      <c r="K5265">
        <v>2</v>
      </c>
      <c r="L5265" s="12">
        <v>-3.9787276165761165</v>
      </c>
      <c r="M5265" s="1">
        <v>18461.341359999999</v>
      </c>
      <c r="N5265" s="12">
        <v>-14.436692104100679</v>
      </c>
      <c r="O5265" s="13">
        <v>0</v>
      </c>
      <c r="P5265" s="12">
        <v>0</v>
      </c>
      <c r="Q5265" s="12">
        <v>0</v>
      </c>
      <c r="R5265" s="2">
        <f>DATE(CURR[[#This Row],[YEAR]],CURR[[#This Row],[MONTH]],1)</f>
        <v>45323</v>
      </c>
      <c r="S5265" t="str">
        <f>IF(AND(CURR[[#This Row],[DATE]]&gt;=DATE(2023,6,1),CURR[[#This Row],[DATE]]&lt;=DATE(2024,5,31)),"Y","N")</f>
        <v>Y</v>
      </c>
    </row>
    <row r="5266" spans="1:19" x14ac:dyDescent="0.25">
      <c r="A5266" t="s">
        <v>99</v>
      </c>
      <c r="B5266" t="s">
        <v>14</v>
      </c>
      <c r="C5266" t="s">
        <v>18</v>
      </c>
      <c r="D5266" s="1">
        <v>18461.341359999999</v>
      </c>
      <c r="E5266" s="1">
        <v>56298.021639999999</v>
      </c>
      <c r="F5266" s="13">
        <v>0.32792167152962853</v>
      </c>
      <c r="G5266" s="13">
        <v>0</v>
      </c>
      <c r="H5266" t="s">
        <v>21</v>
      </c>
      <c r="I5266" t="s">
        <v>22</v>
      </c>
      <c r="J5266">
        <v>2024</v>
      </c>
      <c r="K5266">
        <v>2</v>
      </c>
      <c r="L5266" s="12">
        <v>-10.457964487524563</v>
      </c>
      <c r="M5266" s="1">
        <v>18461.341359999999</v>
      </c>
      <c r="N5266" s="12">
        <v>-14.436692104100679</v>
      </c>
      <c r="O5266" s="13">
        <v>0</v>
      </c>
      <c r="P5266" s="12">
        <v>0</v>
      </c>
      <c r="Q5266" s="12">
        <v>0</v>
      </c>
      <c r="R5266" s="2">
        <f>DATE(CURR[[#This Row],[YEAR]],CURR[[#This Row],[MONTH]],1)</f>
        <v>45323</v>
      </c>
      <c r="S5266" t="str">
        <f>IF(AND(CURR[[#This Row],[DATE]]&gt;=DATE(2023,6,1),CURR[[#This Row],[DATE]]&lt;=DATE(2024,5,31)),"Y","N")</f>
        <v>Y</v>
      </c>
    </row>
    <row r="5267" spans="1:19" x14ac:dyDescent="0.25">
      <c r="A5267" t="s">
        <v>99</v>
      </c>
      <c r="B5267" t="s">
        <v>14</v>
      </c>
      <c r="C5267" t="s">
        <v>18</v>
      </c>
      <c r="D5267" s="1">
        <v>4623.3089079999991</v>
      </c>
      <c r="E5267" s="1">
        <v>20525.510836000001</v>
      </c>
      <c r="F5267" s="13">
        <v>0</v>
      </c>
      <c r="G5267" s="13">
        <v>0.22524695950032625</v>
      </c>
      <c r="H5267" t="s">
        <v>24</v>
      </c>
      <c r="I5267" t="s">
        <v>17</v>
      </c>
      <c r="J5267">
        <v>2024</v>
      </c>
      <c r="K5267">
        <v>2</v>
      </c>
      <c r="L5267" s="12">
        <v>-4.0021761892284067</v>
      </c>
      <c r="M5267" s="1">
        <v>18461.341359999999</v>
      </c>
      <c r="N5267" s="12">
        <v>-14.436692104100679</v>
      </c>
      <c r="O5267" s="13">
        <v>0.25043190621117467</v>
      </c>
      <c r="P5267" s="12">
        <v>-3.6154083230137473</v>
      </c>
      <c r="Q5267" s="12">
        <v>-7.6175845122421535</v>
      </c>
      <c r="R5267" s="2">
        <f>DATE(CURR[[#This Row],[YEAR]],CURR[[#This Row],[MONTH]],1)</f>
        <v>45323</v>
      </c>
      <c r="S5267" t="str">
        <f>IF(AND(CURR[[#This Row],[DATE]]&gt;=DATE(2023,6,1),CURR[[#This Row],[DATE]]&lt;=DATE(2024,5,31)),"Y","N")</f>
        <v>Y</v>
      </c>
    </row>
    <row r="5268" spans="1:19" x14ac:dyDescent="0.25">
      <c r="A5268" t="s">
        <v>99</v>
      </c>
      <c r="B5268" t="s">
        <v>14</v>
      </c>
      <c r="C5268" t="s">
        <v>18</v>
      </c>
      <c r="D5268" s="1">
        <v>2021.9835479999992</v>
      </c>
      <c r="E5268" s="1">
        <v>14564.501544000001</v>
      </c>
      <c r="F5268" s="13">
        <v>0</v>
      </c>
      <c r="G5268" s="13">
        <v>0.13882957421450354</v>
      </c>
      <c r="H5268" t="s">
        <v>25</v>
      </c>
      <c r="I5268" t="s">
        <v>17</v>
      </c>
      <c r="J5268">
        <v>2024</v>
      </c>
      <c r="K5268">
        <v>2</v>
      </c>
      <c r="L5268" s="12">
        <v>-4.1895853547618014</v>
      </c>
      <c r="M5268" s="1">
        <v>18461.341359999999</v>
      </c>
      <c r="N5268" s="12">
        <v>-14.436692104100679</v>
      </c>
      <c r="O5268" s="13">
        <v>0.10952527817837823</v>
      </c>
      <c r="P5268" s="12">
        <v>-1.5811827186772234</v>
      </c>
      <c r="Q5268" s="12">
        <v>-5.770768073439025</v>
      </c>
      <c r="R5268" s="2">
        <f>DATE(CURR[[#This Row],[YEAR]],CURR[[#This Row],[MONTH]],1)</f>
        <v>45323</v>
      </c>
      <c r="S5268" t="str">
        <f>IF(AND(CURR[[#This Row],[DATE]]&gt;=DATE(2023,6,1),CURR[[#This Row],[DATE]]&lt;=DATE(2024,5,31)),"Y","N")</f>
        <v>Y</v>
      </c>
    </row>
    <row r="5269" spans="1:19" x14ac:dyDescent="0.25">
      <c r="A5269" t="s">
        <v>99</v>
      </c>
      <c r="B5269" t="s">
        <v>14</v>
      </c>
      <c r="C5269" t="s">
        <v>18</v>
      </c>
      <c r="D5269" s="1">
        <v>5636.5298679999996</v>
      </c>
      <c r="E5269" s="1">
        <v>8923.8503479999999</v>
      </c>
      <c r="F5269" s="13">
        <v>0</v>
      </c>
      <c r="G5269" s="13">
        <v>0.63162532406913907</v>
      </c>
      <c r="H5269" t="s">
        <v>26</v>
      </c>
      <c r="I5269" t="s">
        <v>17</v>
      </c>
      <c r="J5269">
        <v>2024</v>
      </c>
      <c r="K5269">
        <v>2</v>
      </c>
      <c r="L5269" s="12">
        <v>-22.770017352406189</v>
      </c>
      <c r="M5269" s="1">
        <v>18461.341359999999</v>
      </c>
      <c r="N5269" s="12">
        <v>-14.436692104100679</v>
      </c>
      <c r="O5269" s="13">
        <v>0.30531529416451891</v>
      </c>
      <c r="P5269" s="12">
        <v>-4.4077428965260861</v>
      </c>
      <c r="Q5269" s="12">
        <v>-27.177760248932273</v>
      </c>
      <c r="R5269" s="2">
        <f>DATE(CURR[[#This Row],[YEAR]],CURR[[#This Row],[MONTH]],1)</f>
        <v>45323</v>
      </c>
      <c r="S5269" t="str">
        <f>IF(AND(CURR[[#This Row],[DATE]]&gt;=DATE(2023,6,1),CURR[[#This Row],[DATE]]&lt;=DATE(2024,5,31)),"Y","N")</f>
        <v>Y</v>
      </c>
    </row>
    <row r="5270" spans="1:19" x14ac:dyDescent="0.25">
      <c r="A5270" t="s">
        <v>99</v>
      </c>
      <c r="B5270" t="s">
        <v>14</v>
      </c>
      <c r="C5270" t="s">
        <v>19</v>
      </c>
      <c r="D5270" s="1">
        <v>0.48360399999999998</v>
      </c>
      <c r="E5270" s="1">
        <v>12284.158912000001</v>
      </c>
      <c r="F5270" s="13">
        <v>0</v>
      </c>
      <c r="G5270" s="13">
        <v>3.9368100287890514E-5</v>
      </c>
      <c r="H5270" t="s">
        <v>16</v>
      </c>
      <c r="I5270" t="s">
        <v>17</v>
      </c>
      <c r="J5270">
        <v>2024</v>
      </c>
      <c r="K5270">
        <v>2</v>
      </c>
      <c r="L5270" s="12">
        <v>-3.1305260093941381E-4</v>
      </c>
      <c r="M5270" s="1">
        <v>15792.940559999999</v>
      </c>
      <c r="N5270" s="12">
        <v>-12.350013784864188</v>
      </c>
      <c r="O5270" s="13">
        <v>3.0621529800780812E-5</v>
      </c>
      <c r="P5270" s="12">
        <v>-3.781763151532726E-4</v>
      </c>
      <c r="Q5270" s="12">
        <v>-6.9122891609268641E-4</v>
      </c>
      <c r="R5270" s="2">
        <f>DATE(CURR[[#This Row],[YEAR]],CURR[[#This Row],[MONTH]],1)</f>
        <v>45323</v>
      </c>
      <c r="S5270" t="str">
        <f>IF(AND(CURR[[#This Row],[DATE]]&gt;=DATE(2023,6,1),CURR[[#This Row],[DATE]]&lt;=DATE(2024,5,31)),"Y","N")</f>
        <v>Y</v>
      </c>
    </row>
    <row r="5271" spans="1:19" x14ac:dyDescent="0.25">
      <c r="A5271" t="s">
        <v>99</v>
      </c>
      <c r="B5271" t="s">
        <v>14</v>
      </c>
      <c r="C5271" t="s">
        <v>19</v>
      </c>
      <c r="D5271" s="1">
        <v>15792.940559999999</v>
      </c>
      <c r="E5271" s="1">
        <v>56298.021639999999</v>
      </c>
      <c r="F5271" s="13">
        <v>0.28052389941850181</v>
      </c>
      <c r="G5271" s="13">
        <v>0</v>
      </c>
      <c r="H5271" t="s">
        <v>21</v>
      </c>
      <c r="I5271" t="s">
        <v>23</v>
      </c>
      <c r="J5271">
        <v>2024</v>
      </c>
      <c r="K5271">
        <v>2</v>
      </c>
      <c r="L5271" s="12">
        <v>-3.4036426458785267</v>
      </c>
      <c r="M5271" s="1">
        <v>15792.940559999999</v>
      </c>
      <c r="N5271" s="12">
        <v>-12.350013784864188</v>
      </c>
      <c r="O5271" s="13">
        <v>0</v>
      </c>
      <c r="P5271" s="12">
        <v>0</v>
      </c>
      <c r="Q5271" s="12">
        <v>0</v>
      </c>
      <c r="R5271" s="2">
        <f>DATE(CURR[[#This Row],[YEAR]],CURR[[#This Row],[MONTH]],1)</f>
        <v>45323</v>
      </c>
      <c r="S5271" t="str">
        <f>IF(AND(CURR[[#This Row],[DATE]]&gt;=DATE(2023,6,1),CURR[[#This Row],[DATE]]&lt;=DATE(2024,5,31)),"Y","N")</f>
        <v>Y</v>
      </c>
    </row>
    <row r="5272" spans="1:19" x14ac:dyDescent="0.25">
      <c r="A5272" t="s">
        <v>99</v>
      </c>
      <c r="B5272" t="s">
        <v>14</v>
      </c>
      <c r="C5272" t="s">
        <v>19</v>
      </c>
      <c r="D5272" s="1">
        <v>15792.940559999999</v>
      </c>
      <c r="E5272" s="1">
        <v>56298.021639999999</v>
      </c>
      <c r="F5272" s="13">
        <v>0.28052389941850181</v>
      </c>
      <c r="G5272" s="13">
        <v>0</v>
      </c>
      <c r="H5272" t="s">
        <v>21</v>
      </c>
      <c r="I5272" t="s">
        <v>22</v>
      </c>
      <c r="J5272">
        <v>2024</v>
      </c>
      <c r="K5272">
        <v>2</v>
      </c>
      <c r="L5272" s="12">
        <v>-8.9463711389856613</v>
      </c>
      <c r="M5272" s="1">
        <v>15792.940559999999</v>
      </c>
      <c r="N5272" s="12">
        <v>-12.350013784864188</v>
      </c>
      <c r="O5272" s="13">
        <v>0</v>
      </c>
      <c r="P5272" s="12">
        <v>0</v>
      </c>
      <c r="Q5272" s="12">
        <v>0</v>
      </c>
      <c r="R5272" s="2">
        <f>DATE(CURR[[#This Row],[YEAR]],CURR[[#This Row],[MONTH]],1)</f>
        <v>45323</v>
      </c>
      <c r="S5272" t="str">
        <f>IF(AND(CURR[[#This Row],[DATE]]&gt;=DATE(2023,6,1),CURR[[#This Row],[DATE]]&lt;=DATE(2024,5,31)),"Y","N")</f>
        <v>Y</v>
      </c>
    </row>
    <row r="5273" spans="1:19" x14ac:dyDescent="0.25">
      <c r="A5273" t="s">
        <v>99</v>
      </c>
      <c r="B5273" t="s">
        <v>14</v>
      </c>
      <c r="C5273" t="s">
        <v>19</v>
      </c>
      <c r="D5273" s="1">
        <v>5047.3905279999999</v>
      </c>
      <c r="E5273" s="1">
        <v>20525.510836000001</v>
      </c>
      <c r="F5273" s="13">
        <v>0</v>
      </c>
      <c r="G5273" s="13">
        <v>0.24590815635863769</v>
      </c>
      <c r="H5273" t="s">
        <v>24</v>
      </c>
      <c r="I5273" t="s">
        <v>17</v>
      </c>
      <c r="J5273">
        <v>2024</v>
      </c>
      <c r="K5273">
        <v>2</v>
      </c>
      <c r="L5273" s="12">
        <v>-4.3692832538064525</v>
      </c>
      <c r="M5273" s="1">
        <v>15792.940559999999</v>
      </c>
      <c r="N5273" s="12">
        <v>-12.350013784864188</v>
      </c>
      <c r="O5273" s="13">
        <v>0.31959789304747438</v>
      </c>
      <c r="P5273" s="12">
        <v>-3.9470383847498591</v>
      </c>
      <c r="Q5273" s="12">
        <v>-8.3163216385563121</v>
      </c>
      <c r="R5273" s="2">
        <f>DATE(CURR[[#This Row],[YEAR]],CURR[[#This Row],[MONTH]],1)</f>
        <v>45323</v>
      </c>
      <c r="S5273" t="str">
        <f>IF(AND(CURR[[#This Row],[DATE]]&gt;=DATE(2023,6,1),CURR[[#This Row],[DATE]]&lt;=DATE(2024,5,31)),"Y","N")</f>
        <v>Y</v>
      </c>
    </row>
    <row r="5274" spans="1:19" x14ac:dyDescent="0.25">
      <c r="A5274" t="s">
        <v>99</v>
      </c>
      <c r="B5274" t="s">
        <v>14</v>
      </c>
      <c r="C5274" t="s">
        <v>19</v>
      </c>
      <c r="D5274" s="1">
        <v>9842.1638320000002</v>
      </c>
      <c r="E5274" s="1">
        <v>14564.501544000001</v>
      </c>
      <c r="F5274" s="13">
        <v>0</v>
      </c>
      <c r="G5274" s="13">
        <v>0.67576386340901484</v>
      </c>
      <c r="H5274" t="s">
        <v>25</v>
      </c>
      <c r="I5274" t="s">
        <v>17</v>
      </c>
      <c r="J5274">
        <v>2024</v>
      </c>
      <c r="K5274">
        <v>2</v>
      </c>
      <c r="L5274" s="12">
        <v>-20.393135982980567</v>
      </c>
      <c r="M5274" s="1">
        <v>15792.940559999999</v>
      </c>
      <c r="N5274" s="12">
        <v>-12.350013784864188</v>
      </c>
      <c r="O5274" s="13">
        <v>0.62320020737164106</v>
      </c>
      <c r="P5274" s="12">
        <v>-7.6965311517699879</v>
      </c>
      <c r="Q5274" s="12">
        <v>-28.089667134750556</v>
      </c>
      <c r="R5274" s="2">
        <f>DATE(CURR[[#This Row],[YEAR]],CURR[[#This Row],[MONTH]],1)</f>
        <v>45323</v>
      </c>
      <c r="S5274" t="str">
        <f>IF(AND(CURR[[#This Row],[DATE]]&gt;=DATE(2023,6,1),CURR[[#This Row],[DATE]]&lt;=DATE(2024,5,31)),"Y","N")</f>
        <v>Y</v>
      </c>
    </row>
    <row r="5275" spans="1:19" x14ac:dyDescent="0.25">
      <c r="A5275" t="s">
        <v>99</v>
      </c>
      <c r="B5275" t="s">
        <v>14</v>
      </c>
      <c r="C5275" t="s">
        <v>19</v>
      </c>
      <c r="D5275" s="1">
        <v>902.90259600000002</v>
      </c>
      <c r="E5275" s="1">
        <v>8923.8503479999999</v>
      </c>
      <c r="F5275" s="13">
        <v>0</v>
      </c>
      <c r="G5275" s="13">
        <v>0.10117859004688008</v>
      </c>
      <c r="H5275" t="s">
        <v>26</v>
      </c>
      <c r="I5275" t="s">
        <v>17</v>
      </c>
      <c r="J5275">
        <v>2024</v>
      </c>
      <c r="K5275">
        <v>2</v>
      </c>
      <c r="L5275" s="12">
        <v>-3.6474760641599424</v>
      </c>
      <c r="M5275" s="1">
        <v>15792.940559999999</v>
      </c>
      <c r="N5275" s="12">
        <v>-12.350013784864188</v>
      </c>
      <c r="O5275" s="13">
        <v>5.7171278051083858E-2</v>
      </c>
      <c r="P5275" s="12">
        <v>-0.70606607202918903</v>
      </c>
      <c r="Q5275" s="12">
        <v>-4.3535421361891311</v>
      </c>
      <c r="R5275" s="2">
        <f>DATE(CURR[[#This Row],[YEAR]],CURR[[#This Row],[MONTH]],1)</f>
        <v>45323</v>
      </c>
      <c r="S5275" t="str">
        <f>IF(AND(CURR[[#This Row],[DATE]]&gt;=DATE(2023,6,1),CURR[[#This Row],[DATE]]&lt;=DATE(2024,5,31)),"Y","N")</f>
        <v>Y</v>
      </c>
    </row>
    <row r="5276" spans="1:19" x14ac:dyDescent="0.25">
      <c r="A5276" t="s">
        <v>99</v>
      </c>
      <c r="B5276" t="s">
        <v>14</v>
      </c>
      <c r="C5276" t="s">
        <v>20</v>
      </c>
      <c r="D5276" s="1">
        <v>3596.5814919999998</v>
      </c>
      <c r="E5276" s="1">
        <v>12284.158912000001</v>
      </c>
      <c r="F5276" s="13">
        <v>0</v>
      </c>
      <c r="G5276" s="13">
        <v>0.29278207142750451</v>
      </c>
      <c r="H5276" t="s">
        <v>16</v>
      </c>
      <c r="I5276" t="s">
        <v>17</v>
      </c>
      <c r="J5276">
        <v>2024</v>
      </c>
      <c r="K5276">
        <v>2</v>
      </c>
      <c r="L5276" s="12">
        <v>-2.3281841973208608</v>
      </c>
      <c r="M5276" s="1">
        <v>13576.050708000001</v>
      </c>
      <c r="N5276" s="12">
        <v>-10.616415147694015</v>
      </c>
      <c r="O5276" s="13">
        <v>0.26492104142485495</v>
      </c>
      <c r="P5276" s="12">
        <v>-2.8125117571257037</v>
      </c>
      <c r="Q5276" s="12">
        <v>-5.1406959544465645</v>
      </c>
      <c r="R5276" s="2">
        <f>DATE(CURR[[#This Row],[YEAR]],CURR[[#This Row],[MONTH]],1)</f>
        <v>45323</v>
      </c>
      <c r="S5276" t="str">
        <f>IF(AND(CURR[[#This Row],[DATE]]&gt;=DATE(2023,6,1),CURR[[#This Row],[DATE]]&lt;=DATE(2024,5,31)),"Y","N")</f>
        <v>Y</v>
      </c>
    </row>
    <row r="5277" spans="1:19" x14ac:dyDescent="0.25">
      <c r="A5277" t="s">
        <v>99</v>
      </c>
      <c r="B5277" t="s">
        <v>14</v>
      </c>
      <c r="C5277" t="s">
        <v>20</v>
      </c>
      <c r="D5277" s="1">
        <v>13576.050708000001</v>
      </c>
      <c r="E5277" s="1">
        <v>56298.021639999999</v>
      </c>
      <c r="F5277" s="13">
        <v>0.24114614177408591</v>
      </c>
      <c r="G5277" s="13">
        <v>0</v>
      </c>
      <c r="H5277" t="s">
        <v>21</v>
      </c>
      <c r="I5277" t="s">
        <v>23</v>
      </c>
      <c r="J5277">
        <v>2024</v>
      </c>
      <c r="K5277">
        <v>2</v>
      </c>
      <c r="L5277" s="12">
        <v>-2.9258658307999204</v>
      </c>
      <c r="M5277" s="1">
        <v>13576.050708000001</v>
      </c>
      <c r="N5277" s="12">
        <v>-10.616415147694015</v>
      </c>
      <c r="O5277" s="13">
        <v>0</v>
      </c>
      <c r="P5277" s="12">
        <v>0</v>
      </c>
      <c r="Q5277" s="12">
        <v>0</v>
      </c>
      <c r="R5277" s="2">
        <f>DATE(CURR[[#This Row],[YEAR]],CURR[[#This Row],[MONTH]],1)</f>
        <v>45323</v>
      </c>
      <c r="S5277" t="str">
        <f>IF(AND(CURR[[#This Row],[DATE]]&gt;=DATE(2023,6,1),CURR[[#This Row],[DATE]]&lt;=DATE(2024,5,31)),"Y","N")</f>
        <v>Y</v>
      </c>
    </row>
    <row r="5278" spans="1:19" x14ac:dyDescent="0.25">
      <c r="A5278" t="s">
        <v>99</v>
      </c>
      <c r="B5278" t="s">
        <v>14</v>
      </c>
      <c r="C5278" t="s">
        <v>20</v>
      </c>
      <c r="D5278" s="1">
        <v>13576.050708000001</v>
      </c>
      <c r="E5278" s="1">
        <v>56298.021639999999</v>
      </c>
      <c r="F5278" s="13">
        <v>0.24114614177408591</v>
      </c>
      <c r="G5278" s="13">
        <v>0</v>
      </c>
      <c r="H5278" t="s">
        <v>21</v>
      </c>
      <c r="I5278" t="s">
        <v>22</v>
      </c>
      <c r="J5278">
        <v>2024</v>
      </c>
      <c r="K5278">
        <v>2</v>
      </c>
      <c r="L5278" s="12">
        <v>-7.6905493168940948</v>
      </c>
      <c r="M5278" s="1">
        <v>13576.050708000001</v>
      </c>
      <c r="N5278" s="12">
        <v>-10.616415147694015</v>
      </c>
      <c r="O5278" s="13">
        <v>0</v>
      </c>
      <c r="P5278" s="12">
        <v>0</v>
      </c>
      <c r="Q5278" s="12">
        <v>0</v>
      </c>
      <c r="R5278" s="2">
        <f>DATE(CURR[[#This Row],[YEAR]],CURR[[#This Row],[MONTH]],1)</f>
        <v>45323</v>
      </c>
      <c r="S5278" t="str">
        <f>IF(AND(CURR[[#This Row],[DATE]]&gt;=DATE(2023,6,1),CURR[[#This Row],[DATE]]&lt;=DATE(2024,5,31)),"Y","N")</f>
        <v>Y</v>
      </c>
    </row>
    <row r="5279" spans="1:19" x14ac:dyDescent="0.25">
      <c r="A5279" t="s">
        <v>99</v>
      </c>
      <c r="B5279" t="s">
        <v>14</v>
      </c>
      <c r="C5279" t="s">
        <v>20</v>
      </c>
      <c r="D5279" s="1">
        <v>7226.8299800000004</v>
      </c>
      <c r="E5279" s="1">
        <v>20525.510836000001</v>
      </c>
      <c r="F5279" s="13">
        <v>0</v>
      </c>
      <c r="G5279" s="13">
        <v>0.35209013981395071</v>
      </c>
      <c r="H5279" t="s">
        <v>24</v>
      </c>
      <c r="I5279" t="s">
        <v>17</v>
      </c>
      <c r="J5279">
        <v>2024</v>
      </c>
      <c r="K5279">
        <v>2</v>
      </c>
      <c r="L5279" s="12">
        <v>-6.2559191793372602</v>
      </c>
      <c r="M5279" s="1">
        <v>13576.050708000001</v>
      </c>
      <c r="N5279" s="12">
        <v>-10.616415147694015</v>
      </c>
      <c r="O5279" s="13">
        <v>0.53232196427650524</v>
      </c>
      <c r="P5279" s="12">
        <v>-5.6513509649953226</v>
      </c>
      <c r="Q5279" s="12">
        <v>-11.907270144332582</v>
      </c>
      <c r="R5279" s="2">
        <f>DATE(CURR[[#This Row],[YEAR]],CURR[[#This Row],[MONTH]],1)</f>
        <v>45323</v>
      </c>
      <c r="S5279" t="str">
        <f>IF(AND(CURR[[#This Row],[DATE]]&gt;=DATE(2023,6,1),CURR[[#This Row],[DATE]]&lt;=DATE(2024,5,31)),"Y","N")</f>
        <v>Y</v>
      </c>
    </row>
    <row r="5280" spans="1:19" x14ac:dyDescent="0.25">
      <c r="A5280" t="s">
        <v>99</v>
      </c>
      <c r="B5280" t="s">
        <v>14</v>
      </c>
      <c r="C5280" t="s">
        <v>20</v>
      </c>
      <c r="D5280" s="1">
        <v>1717.7954759999998</v>
      </c>
      <c r="E5280" s="1">
        <v>14564.501544000001</v>
      </c>
      <c r="F5280" s="13">
        <v>0</v>
      </c>
      <c r="G5280" s="13">
        <v>0.11794399353870534</v>
      </c>
      <c r="H5280" t="s">
        <v>25</v>
      </c>
      <c r="I5280" t="s">
        <v>17</v>
      </c>
      <c r="J5280">
        <v>2024</v>
      </c>
      <c r="K5280">
        <v>2</v>
      </c>
      <c r="L5280" s="12">
        <v>-3.5593023374716797</v>
      </c>
      <c r="M5280" s="1">
        <v>13576.050708000001</v>
      </c>
      <c r="N5280" s="12">
        <v>-10.616415147694015</v>
      </c>
      <c r="O5280" s="13">
        <v>0.12653130965309001</v>
      </c>
      <c r="P5280" s="12">
        <v>-1.3433089124586268</v>
      </c>
      <c r="Q5280" s="12">
        <v>-4.9026112499303061</v>
      </c>
      <c r="R5280" s="2">
        <f>DATE(CURR[[#This Row],[YEAR]],CURR[[#This Row],[MONTH]],1)</f>
        <v>45323</v>
      </c>
      <c r="S5280" t="str">
        <f>IF(AND(CURR[[#This Row],[DATE]]&gt;=DATE(2023,6,1),CURR[[#This Row],[DATE]]&lt;=DATE(2024,5,31)),"Y","N")</f>
        <v>Y</v>
      </c>
    </row>
    <row r="5281" spans="1:19" x14ac:dyDescent="0.25">
      <c r="A5281" t="s">
        <v>99</v>
      </c>
      <c r="B5281" t="s">
        <v>14</v>
      </c>
      <c r="C5281" t="s">
        <v>20</v>
      </c>
      <c r="D5281" s="1">
        <v>1034.84376</v>
      </c>
      <c r="E5281" s="1">
        <v>8923.8503479999999</v>
      </c>
      <c r="F5281" s="13">
        <v>0</v>
      </c>
      <c r="G5281" s="13">
        <v>0.11596381826729396</v>
      </c>
      <c r="H5281" t="s">
        <v>26</v>
      </c>
      <c r="I5281" t="s">
        <v>17</v>
      </c>
      <c r="J5281">
        <v>2024</v>
      </c>
      <c r="K5281">
        <v>2</v>
      </c>
      <c r="L5281" s="12">
        <v>-4.1804817723054537</v>
      </c>
      <c r="M5281" s="1">
        <v>13576.050708000001</v>
      </c>
      <c r="N5281" s="12">
        <v>-10.616415147694015</v>
      </c>
      <c r="O5281" s="13">
        <v>7.6225684645549713E-2</v>
      </c>
      <c r="P5281" s="12">
        <v>-0.80924351311436105</v>
      </c>
      <c r="Q5281" s="12">
        <v>-4.9897252854198149</v>
      </c>
      <c r="R5281" s="2">
        <f>DATE(CURR[[#This Row],[YEAR]],CURR[[#This Row],[MONTH]],1)</f>
        <v>45323</v>
      </c>
      <c r="S5281" t="str">
        <f>IF(AND(CURR[[#This Row],[DATE]]&gt;=DATE(2023,6,1),CURR[[#This Row],[DATE]]&lt;=DATE(2024,5,31)),"Y","N")</f>
        <v>Y</v>
      </c>
    </row>
    <row r="5282" spans="1:19" x14ac:dyDescent="0.25">
      <c r="A5282" t="s">
        <v>99</v>
      </c>
      <c r="B5282" t="s">
        <v>110</v>
      </c>
      <c r="C5282" t="s">
        <v>15</v>
      </c>
      <c r="D5282" s="1">
        <v>1131351.9546389997</v>
      </c>
      <c r="E5282" s="1">
        <v>5555889.2200190015</v>
      </c>
      <c r="F5282" s="13">
        <v>0</v>
      </c>
      <c r="G5282" s="13">
        <v>0.20363112183059875</v>
      </c>
      <c r="H5282" t="s">
        <v>16</v>
      </c>
      <c r="I5282" t="s">
        <v>17</v>
      </c>
      <c r="J5282">
        <v>2024</v>
      </c>
      <c r="K5282">
        <v>2</v>
      </c>
      <c r="L5282" s="12">
        <v>-1.619261581206854</v>
      </c>
      <c r="M5282" s="1">
        <v>3761811.5272280024</v>
      </c>
      <c r="N5282" s="12">
        <v>-7.1758548316880626</v>
      </c>
      <c r="O5282" s="13">
        <v>0.30074658085613037</v>
      </c>
      <c r="P5282" s="12">
        <v>-2.1581138053501276</v>
      </c>
      <c r="Q5282" s="12">
        <v>-3.7773753865569817</v>
      </c>
      <c r="R5282" s="2">
        <f>DATE(CURR[[#This Row],[YEAR]],CURR[[#This Row],[MONTH]],1)</f>
        <v>45323</v>
      </c>
      <c r="S5282" t="str">
        <f>IF(AND(CURR[[#This Row],[DATE]]&gt;=DATE(2023,6,1),CURR[[#This Row],[DATE]]&lt;=DATE(2024,5,31)),"Y","N")</f>
        <v>Y</v>
      </c>
    </row>
    <row r="5283" spans="1:19" x14ac:dyDescent="0.25">
      <c r="A5283" t="s">
        <v>99</v>
      </c>
      <c r="B5283" t="s">
        <v>110</v>
      </c>
      <c r="C5283" t="s">
        <v>15</v>
      </c>
      <c r="D5283" s="1">
        <v>3761811.5272280024</v>
      </c>
      <c r="E5283" s="1">
        <v>23079211.324379951</v>
      </c>
      <c r="F5283" s="13">
        <v>0.16299567062129958</v>
      </c>
      <c r="G5283" s="13">
        <v>0</v>
      </c>
      <c r="H5283" t="s">
        <v>21</v>
      </c>
      <c r="I5283" t="s">
        <v>23</v>
      </c>
      <c r="J5283">
        <v>2024</v>
      </c>
      <c r="K5283">
        <v>2</v>
      </c>
      <c r="L5283" s="12">
        <v>-1.9776533007356119</v>
      </c>
      <c r="M5283" s="1">
        <v>3761811.5272280024</v>
      </c>
      <c r="N5283" s="12">
        <v>-7.1758548316880626</v>
      </c>
      <c r="O5283" s="13">
        <v>0</v>
      </c>
      <c r="P5283" s="12">
        <v>0</v>
      </c>
      <c r="Q5283" s="12">
        <v>0</v>
      </c>
      <c r="R5283" s="2">
        <f>DATE(CURR[[#This Row],[YEAR]],CURR[[#This Row],[MONTH]],1)</f>
        <v>45323</v>
      </c>
      <c r="S5283" t="str">
        <f>IF(AND(CURR[[#This Row],[DATE]]&gt;=DATE(2023,6,1),CURR[[#This Row],[DATE]]&lt;=DATE(2024,5,31)),"Y","N")</f>
        <v>Y</v>
      </c>
    </row>
    <row r="5284" spans="1:19" x14ac:dyDescent="0.25">
      <c r="A5284" t="s">
        <v>99</v>
      </c>
      <c r="B5284" t="s">
        <v>110</v>
      </c>
      <c r="C5284" t="s">
        <v>15</v>
      </c>
      <c r="D5284" s="1">
        <v>3761811.5272280024</v>
      </c>
      <c r="E5284" s="1">
        <v>23079211.324379951</v>
      </c>
      <c r="F5284" s="13">
        <v>0.16299567062129958</v>
      </c>
      <c r="G5284" s="13">
        <v>0</v>
      </c>
      <c r="H5284" t="s">
        <v>21</v>
      </c>
      <c r="I5284" t="s">
        <v>22</v>
      </c>
      <c r="J5284">
        <v>2024</v>
      </c>
      <c r="K5284">
        <v>2</v>
      </c>
      <c r="L5284" s="12">
        <v>-5.198201530952451</v>
      </c>
      <c r="M5284" s="1">
        <v>3761811.5272280024</v>
      </c>
      <c r="N5284" s="12">
        <v>-7.1758548316880626</v>
      </c>
      <c r="O5284" s="13">
        <v>0</v>
      </c>
      <c r="P5284" s="12">
        <v>0</v>
      </c>
      <c r="Q5284" s="12">
        <v>0</v>
      </c>
      <c r="R5284" s="2">
        <f>DATE(CURR[[#This Row],[YEAR]],CURR[[#This Row],[MONTH]],1)</f>
        <v>45323</v>
      </c>
      <c r="S5284" t="str">
        <f>IF(AND(CURR[[#This Row],[DATE]]&gt;=DATE(2023,6,1),CURR[[#This Row],[DATE]]&lt;=DATE(2024,5,31)),"Y","N")</f>
        <v>Y</v>
      </c>
    </row>
    <row r="5285" spans="1:19" x14ac:dyDescent="0.25">
      <c r="A5285" t="s">
        <v>99</v>
      </c>
      <c r="B5285" t="s">
        <v>110</v>
      </c>
      <c r="C5285" t="s">
        <v>15</v>
      </c>
      <c r="D5285" s="1">
        <v>1516833.9769670009</v>
      </c>
      <c r="E5285" s="1">
        <v>7444101.8553779963</v>
      </c>
      <c r="F5285" s="13">
        <v>0</v>
      </c>
      <c r="G5285" s="13">
        <v>0.20376319486697553</v>
      </c>
      <c r="H5285" t="s">
        <v>24</v>
      </c>
      <c r="I5285" t="s">
        <v>17</v>
      </c>
      <c r="J5285">
        <v>2024</v>
      </c>
      <c r="K5285">
        <v>2</v>
      </c>
      <c r="L5285" s="12">
        <v>-3.6204537834684341</v>
      </c>
      <c r="M5285" s="1">
        <v>3761811.5272280024</v>
      </c>
      <c r="N5285" s="12">
        <v>-7.1758548316880626</v>
      </c>
      <c r="O5285" s="13">
        <v>0.40321902519255742</v>
      </c>
      <c r="P5285" s="12">
        <v>-2.893441190156564</v>
      </c>
      <c r="Q5285" s="12">
        <v>-6.513894973624998</v>
      </c>
      <c r="R5285" s="2">
        <f>DATE(CURR[[#This Row],[YEAR]],CURR[[#This Row],[MONTH]],1)</f>
        <v>45323</v>
      </c>
      <c r="S5285" t="str">
        <f>IF(AND(CURR[[#This Row],[DATE]]&gt;=DATE(2023,6,1),CURR[[#This Row],[DATE]]&lt;=DATE(2024,5,31)),"Y","N")</f>
        <v>Y</v>
      </c>
    </row>
    <row r="5286" spans="1:19" x14ac:dyDescent="0.25">
      <c r="A5286" t="s">
        <v>99</v>
      </c>
      <c r="B5286" t="s">
        <v>110</v>
      </c>
      <c r="C5286" t="s">
        <v>15</v>
      </c>
      <c r="D5286" s="1">
        <v>498578.78713399975</v>
      </c>
      <c r="E5286" s="1">
        <v>5926606.0484030023</v>
      </c>
      <c r="F5286" s="13">
        <v>0</v>
      </c>
      <c r="G5286" s="13">
        <v>8.4125515187288016E-2</v>
      </c>
      <c r="H5286" t="s">
        <v>25</v>
      </c>
      <c r="I5286" t="s">
        <v>17</v>
      </c>
      <c r="J5286">
        <v>2024</v>
      </c>
      <c r="K5286">
        <v>2</v>
      </c>
      <c r="L5286" s="12">
        <v>-2.5387315950842471</v>
      </c>
      <c r="M5286" s="1">
        <v>3761811.5272280024</v>
      </c>
      <c r="N5286" s="12">
        <v>-7.1758548316880626</v>
      </c>
      <c r="O5286" s="13">
        <v>0.13253688642434239</v>
      </c>
      <c r="P5286" s="12">
        <v>-0.95106545682500931</v>
      </c>
      <c r="Q5286" s="12">
        <v>-3.4897970519092563</v>
      </c>
      <c r="R5286" s="2">
        <f>DATE(CURR[[#This Row],[YEAR]],CURR[[#This Row],[MONTH]],1)</f>
        <v>45323</v>
      </c>
      <c r="S5286" t="str">
        <f>IF(AND(CURR[[#This Row],[DATE]]&gt;=DATE(2023,6,1),CURR[[#This Row],[DATE]]&lt;=DATE(2024,5,31)),"Y","N")</f>
        <v>Y</v>
      </c>
    </row>
    <row r="5287" spans="1:19" x14ac:dyDescent="0.25">
      <c r="A5287" t="s">
        <v>99</v>
      </c>
      <c r="B5287" t="s">
        <v>110</v>
      </c>
      <c r="C5287" t="s">
        <v>15</v>
      </c>
      <c r="D5287" s="1">
        <v>615046.80848800018</v>
      </c>
      <c r="E5287" s="1">
        <v>4152614.2005800018</v>
      </c>
      <c r="F5287" s="13">
        <v>0</v>
      </c>
      <c r="G5287" s="13">
        <v>0.14811075115094866</v>
      </c>
      <c r="H5287" t="s">
        <v>26</v>
      </c>
      <c r="I5287" t="s">
        <v>17</v>
      </c>
      <c r="J5287">
        <v>2024</v>
      </c>
      <c r="K5287">
        <v>2</v>
      </c>
      <c r="L5287" s="12">
        <v>-5.3393748560592167</v>
      </c>
      <c r="M5287" s="1">
        <v>3761811.5272280024</v>
      </c>
      <c r="N5287" s="12">
        <v>-7.1758548316880626</v>
      </c>
      <c r="O5287" s="13">
        <v>0.16349750752696929</v>
      </c>
      <c r="P5287" s="12">
        <v>-1.173234379356358</v>
      </c>
      <c r="Q5287" s="12">
        <v>-6.5126092354155745</v>
      </c>
      <c r="R5287" s="2">
        <f>DATE(CURR[[#This Row],[YEAR]],CURR[[#This Row],[MONTH]],1)</f>
        <v>45323</v>
      </c>
      <c r="S5287" t="str">
        <f>IF(AND(CURR[[#This Row],[DATE]]&gt;=DATE(2023,6,1),CURR[[#This Row],[DATE]]&lt;=DATE(2024,5,31)),"Y","N")</f>
        <v>Y</v>
      </c>
    </row>
    <row r="5288" spans="1:19" x14ac:dyDescent="0.25">
      <c r="A5288" t="s">
        <v>99</v>
      </c>
      <c r="B5288" t="s">
        <v>110</v>
      </c>
      <c r="C5288" t="s">
        <v>18</v>
      </c>
      <c r="D5288" s="1">
        <v>3029692.4198999964</v>
      </c>
      <c r="E5288" s="1">
        <v>5555889.2200190015</v>
      </c>
      <c r="F5288" s="13">
        <v>0</v>
      </c>
      <c r="G5288" s="13">
        <v>0.54531188436648392</v>
      </c>
      <c r="H5288" t="s">
        <v>16</v>
      </c>
      <c r="I5288" t="s">
        <v>17</v>
      </c>
      <c r="J5288">
        <v>2024</v>
      </c>
      <c r="K5288">
        <v>2</v>
      </c>
      <c r="L5288" s="12">
        <v>-4.3362850245687588</v>
      </c>
      <c r="M5288" s="1">
        <v>9191366.3143349942</v>
      </c>
      <c r="N5288" s="12">
        <v>-17.533018307575116</v>
      </c>
      <c r="O5288" s="13">
        <v>0.32962372690715658</v>
      </c>
      <c r="P5288" s="12">
        <v>-5.7792988384743165</v>
      </c>
      <c r="Q5288" s="12">
        <v>-10.115583863043074</v>
      </c>
      <c r="R5288" s="2">
        <f>DATE(CURR[[#This Row],[YEAR]],CURR[[#This Row],[MONTH]],1)</f>
        <v>45323</v>
      </c>
      <c r="S5288" t="str">
        <f>IF(AND(CURR[[#This Row],[DATE]]&gt;=DATE(2023,6,1),CURR[[#This Row],[DATE]]&lt;=DATE(2024,5,31)),"Y","N")</f>
        <v>Y</v>
      </c>
    </row>
    <row r="5289" spans="1:19" x14ac:dyDescent="0.25">
      <c r="A5289" t="s">
        <v>99</v>
      </c>
      <c r="B5289" t="s">
        <v>110</v>
      </c>
      <c r="C5289" t="s">
        <v>18</v>
      </c>
      <c r="D5289" s="1">
        <v>9191366.3143349942</v>
      </c>
      <c r="E5289" s="1">
        <v>23079211.324379951</v>
      </c>
      <c r="F5289" s="13">
        <v>0.39825305055487759</v>
      </c>
      <c r="G5289" s="13">
        <v>0</v>
      </c>
      <c r="H5289" t="s">
        <v>21</v>
      </c>
      <c r="I5289" t="s">
        <v>23</v>
      </c>
      <c r="J5289">
        <v>2024</v>
      </c>
      <c r="K5289">
        <v>2</v>
      </c>
      <c r="L5289" s="12">
        <v>-4.8320698148344512</v>
      </c>
      <c r="M5289" s="1">
        <v>9191366.3143349942</v>
      </c>
      <c r="N5289" s="12">
        <v>-17.533018307575116</v>
      </c>
      <c r="O5289" s="13">
        <v>0</v>
      </c>
      <c r="P5289" s="12">
        <v>0</v>
      </c>
      <c r="Q5289" s="12">
        <v>0</v>
      </c>
      <c r="R5289" s="2">
        <f>DATE(CURR[[#This Row],[YEAR]],CURR[[#This Row],[MONTH]],1)</f>
        <v>45323</v>
      </c>
      <c r="S5289" t="str">
        <f>IF(AND(CURR[[#This Row],[DATE]]&gt;=DATE(2023,6,1),CURR[[#This Row],[DATE]]&lt;=DATE(2024,5,31)),"Y","N")</f>
        <v>Y</v>
      </c>
    </row>
    <row r="5290" spans="1:19" x14ac:dyDescent="0.25">
      <c r="A5290" t="s">
        <v>99</v>
      </c>
      <c r="B5290" t="s">
        <v>110</v>
      </c>
      <c r="C5290" t="s">
        <v>18</v>
      </c>
      <c r="D5290" s="1">
        <v>9191366.3143349942</v>
      </c>
      <c r="E5290" s="1">
        <v>23079211.324379951</v>
      </c>
      <c r="F5290" s="13">
        <v>0.39825305055487759</v>
      </c>
      <c r="G5290" s="13">
        <v>0</v>
      </c>
      <c r="H5290" t="s">
        <v>21</v>
      </c>
      <c r="I5290" t="s">
        <v>22</v>
      </c>
      <c r="J5290">
        <v>2024</v>
      </c>
      <c r="K5290">
        <v>2</v>
      </c>
      <c r="L5290" s="12">
        <v>-12.700948492740665</v>
      </c>
      <c r="M5290" s="1">
        <v>9191366.3143349942</v>
      </c>
      <c r="N5290" s="12">
        <v>-17.533018307575116</v>
      </c>
      <c r="O5290" s="13">
        <v>0</v>
      </c>
      <c r="P5290" s="12">
        <v>0</v>
      </c>
      <c r="Q5290" s="12">
        <v>0</v>
      </c>
      <c r="R5290" s="2">
        <f>DATE(CURR[[#This Row],[YEAR]],CURR[[#This Row],[MONTH]],1)</f>
        <v>45323</v>
      </c>
      <c r="S5290" t="str">
        <f>IF(AND(CURR[[#This Row],[DATE]]&gt;=DATE(2023,6,1),CURR[[#This Row],[DATE]]&lt;=DATE(2024,5,31)),"Y","N")</f>
        <v>Y</v>
      </c>
    </row>
    <row r="5291" spans="1:19" x14ac:dyDescent="0.25">
      <c r="A5291" t="s">
        <v>99</v>
      </c>
      <c r="B5291" t="s">
        <v>110</v>
      </c>
      <c r="C5291" t="s">
        <v>18</v>
      </c>
      <c r="D5291" s="1">
        <v>2174910.3039200008</v>
      </c>
      <c r="E5291" s="1">
        <v>7444101.8553779963</v>
      </c>
      <c r="F5291" s="13">
        <v>0</v>
      </c>
      <c r="G5291" s="13">
        <v>0.29216557566964713</v>
      </c>
      <c r="H5291" t="s">
        <v>24</v>
      </c>
      <c r="I5291" t="s">
        <v>17</v>
      </c>
      <c r="J5291">
        <v>2024</v>
      </c>
      <c r="K5291">
        <v>2</v>
      </c>
      <c r="L5291" s="12">
        <v>-5.191182659473716</v>
      </c>
      <c r="M5291" s="1">
        <v>9191366.3143349942</v>
      </c>
      <c r="N5291" s="12">
        <v>-17.533018307575116</v>
      </c>
      <c r="O5291" s="13">
        <v>0.23662535356990155</v>
      </c>
      <c r="P5291" s="12">
        <v>-4.1487566561775191</v>
      </c>
      <c r="Q5291" s="12">
        <v>-9.339939315651236</v>
      </c>
      <c r="R5291" s="2">
        <f>DATE(CURR[[#This Row],[YEAR]],CURR[[#This Row],[MONTH]],1)</f>
        <v>45323</v>
      </c>
      <c r="S5291" t="str">
        <f>IF(AND(CURR[[#This Row],[DATE]]&gt;=DATE(2023,6,1),CURR[[#This Row],[DATE]]&lt;=DATE(2024,5,31)),"Y","N")</f>
        <v>Y</v>
      </c>
    </row>
    <row r="5292" spans="1:19" x14ac:dyDescent="0.25">
      <c r="A5292" t="s">
        <v>99</v>
      </c>
      <c r="B5292" t="s">
        <v>110</v>
      </c>
      <c r="C5292" t="s">
        <v>18</v>
      </c>
      <c r="D5292" s="1">
        <v>1113883.9871890005</v>
      </c>
      <c r="E5292" s="1">
        <v>5926606.0484030023</v>
      </c>
      <c r="F5292" s="13">
        <v>0</v>
      </c>
      <c r="G5292" s="13">
        <v>0.18794635210976279</v>
      </c>
      <c r="H5292" t="s">
        <v>25</v>
      </c>
      <c r="I5292" t="s">
        <v>17</v>
      </c>
      <c r="J5292">
        <v>2024</v>
      </c>
      <c r="K5292">
        <v>2</v>
      </c>
      <c r="L5292" s="12">
        <v>-5.6718266891990909</v>
      </c>
      <c r="M5292" s="1">
        <v>9191366.3143349942</v>
      </c>
      <c r="N5292" s="12">
        <v>-17.533018307575116</v>
      </c>
      <c r="O5292" s="13">
        <v>0.12118807466652375</v>
      </c>
      <c r="P5292" s="12">
        <v>-2.1247927317879411</v>
      </c>
      <c r="Q5292" s="12">
        <v>-7.7966194209870316</v>
      </c>
      <c r="R5292" s="2">
        <f>DATE(CURR[[#This Row],[YEAR]],CURR[[#This Row],[MONTH]],1)</f>
        <v>45323</v>
      </c>
      <c r="S5292" t="str">
        <f>IF(AND(CURR[[#This Row],[DATE]]&gt;=DATE(2023,6,1),CURR[[#This Row],[DATE]]&lt;=DATE(2024,5,31)),"Y","N")</f>
        <v>Y</v>
      </c>
    </row>
    <row r="5293" spans="1:19" x14ac:dyDescent="0.25">
      <c r="A5293" t="s">
        <v>99</v>
      </c>
      <c r="B5293" t="s">
        <v>110</v>
      </c>
      <c r="C5293" t="s">
        <v>18</v>
      </c>
      <c r="D5293" s="1">
        <v>2872879.6033260007</v>
      </c>
      <c r="E5293" s="1">
        <v>4152614.2005800018</v>
      </c>
      <c r="F5293" s="13">
        <v>0</v>
      </c>
      <c r="G5293" s="13">
        <v>0.69182434595651621</v>
      </c>
      <c r="H5293" t="s">
        <v>26</v>
      </c>
      <c r="I5293" t="s">
        <v>17</v>
      </c>
      <c r="J5293">
        <v>2024</v>
      </c>
      <c r="K5293">
        <v>2</v>
      </c>
      <c r="L5293" s="12">
        <v>-24.940184888031173</v>
      </c>
      <c r="M5293" s="1">
        <v>9191366.3143349942</v>
      </c>
      <c r="N5293" s="12">
        <v>-17.533018307575116</v>
      </c>
      <c r="O5293" s="13">
        <v>0.31256284485641861</v>
      </c>
      <c r="P5293" s="12">
        <v>-5.4801700811353484</v>
      </c>
      <c r="Q5293" s="12">
        <v>-30.420354969166521</v>
      </c>
      <c r="R5293" s="2">
        <f>DATE(CURR[[#This Row],[YEAR]],CURR[[#This Row],[MONTH]],1)</f>
        <v>45323</v>
      </c>
      <c r="S5293" t="str">
        <f>IF(AND(CURR[[#This Row],[DATE]]&gt;=DATE(2023,6,1),CURR[[#This Row],[DATE]]&lt;=DATE(2024,5,31)),"Y","N")</f>
        <v>Y</v>
      </c>
    </row>
    <row r="5294" spans="1:19" x14ac:dyDescent="0.25">
      <c r="A5294" t="s">
        <v>99</v>
      </c>
      <c r="B5294" t="s">
        <v>110</v>
      </c>
      <c r="C5294" t="s">
        <v>19</v>
      </c>
      <c r="D5294" s="1">
        <v>56.934692000000013</v>
      </c>
      <c r="E5294" s="1">
        <v>5555889.2200190015</v>
      </c>
      <c r="F5294" s="13">
        <v>0</v>
      </c>
      <c r="G5294" s="13">
        <v>1.024762909146077E-5</v>
      </c>
      <c r="H5294" t="s">
        <v>16</v>
      </c>
      <c r="I5294" t="s">
        <v>17</v>
      </c>
      <c r="J5294">
        <v>2024</v>
      </c>
      <c r="K5294">
        <v>2</v>
      </c>
      <c r="L5294" s="12">
        <v>-8.1488487305316599E-5</v>
      </c>
      <c r="M5294" s="1">
        <v>5801396.0291530024</v>
      </c>
      <c r="N5294" s="12">
        <v>-11.066470349462124</v>
      </c>
      <c r="O5294" s="13">
        <v>9.8139640379476751E-6</v>
      </c>
      <c r="P5294" s="12">
        <v>-1.0860594203663553E-4</v>
      </c>
      <c r="Q5294" s="12">
        <v>-1.9009442934195213E-4</v>
      </c>
      <c r="R5294" s="2">
        <f>DATE(CURR[[#This Row],[YEAR]],CURR[[#This Row],[MONTH]],1)</f>
        <v>45323</v>
      </c>
      <c r="S5294" t="str">
        <f>IF(AND(CURR[[#This Row],[DATE]]&gt;=DATE(2023,6,1),CURR[[#This Row],[DATE]]&lt;=DATE(2024,5,31)),"Y","N")</f>
        <v>Y</v>
      </c>
    </row>
    <row r="5295" spans="1:19" x14ac:dyDescent="0.25">
      <c r="A5295" t="s">
        <v>99</v>
      </c>
      <c r="B5295" t="s">
        <v>110</v>
      </c>
      <c r="C5295" t="s">
        <v>19</v>
      </c>
      <c r="D5295" s="1">
        <v>5801396.0291530024</v>
      </c>
      <c r="E5295" s="1">
        <v>23079211.324379951</v>
      </c>
      <c r="F5295" s="13">
        <v>0.25136890284568086</v>
      </c>
      <c r="G5295" s="13">
        <v>0</v>
      </c>
      <c r="H5295" t="s">
        <v>21</v>
      </c>
      <c r="I5295" t="s">
        <v>23</v>
      </c>
      <c r="J5295">
        <v>2024</v>
      </c>
      <c r="K5295">
        <v>2</v>
      </c>
      <c r="L5295" s="12">
        <v>-3.049900273548054</v>
      </c>
      <c r="M5295" s="1">
        <v>5801396.0291530024</v>
      </c>
      <c r="N5295" s="12">
        <v>-11.066470349462124</v>
      </c>
      <c r="O5295" s="13">
        <v>0</v>
      </c>
      <c r="P5295" s="12">
        <v>0</v>
      </c>
      <c r="Q5295" s="12">
        <v>0</v>
      </c>
      <c r="R5295" s="2">
        <f>DATE(CURR[[#This Row],[YEAR]],CURR[[#This Row],[MONTH]],1)</f>
        <v>45323</v>
      </c>
      <c r="S5295" t="str">
        <f>IF(AND(CURR[[#This Row],[DATE]]&gt;=DATE(2023,6,1),CURR[[#This Row],[DATE]]&lt;=DATE(2024,5,31)),"Y","N")</f>
        <v>Y</v>
      </c>
    </row>
    <row r="5296" spans="1:19" x14ac:dyDescent="0.25">
      <c r="A5296" t="s">
        <v>99</v>
      </c>
      <c r="B5296" t="s">
        <v>110</v>
      </c>
      <c r="C5296" t="s">
        <v>19</v>
      </c>
      <c r="D5296" s="1">
        <v>5801396.0291530024</v>
      </c>
      <c r="E5296" s="1">
        <v>23079211.324379951</v>
      </c>
      <c r="F5296" s="13">
        <v>0.25136890284568086</v>
      </c>
      <c r="G5296" s="13">
        <v>0</v>
      </c>
      <c r="H5296" t="s">
        <v>21</v>
      </c>
      <c r="I5296" t="s">
        <v>22</v>
      </c>
      <c r="J5296">
        <v>2024</v>
      </c>
      <c r="K5296">
        <v>2</v>
      </c>
      <c r="L5296" s="12">
        <v>-8.0165700759140694</v>
      </c>
      <c r="M5296" s="1">
        <v>5801396.0291530024</v>
      </c>
      <c r="N5296" s="12">
        <v>-11.066470349462124</v>
      </c>
      <c r="O5296" s="13">
        <v>0</v>
      </c>
      <c r="P5296" s="12">
        <v>0</v>
      </c>
      <c r="Q5296" s="12">
        <v>0</v>
      </c>
      <c r="R5296" s="2">
        <f>DATE(CURR[[#This Row],[YEAR]],CURR[[#This Row],[MONTH]],1)</f>
        <v>45323</v>
      </c>
      <c r="S5296" t="str">
        <f>IF(AND(CURR[[#This Row],[DATE]]&gt;=DATE(2023,6,1),CURR[[#This Row],[DATE]]&lt;=DATE(2024,5,31)),"Y","N")</f>
        <v>Y</v>
      </c>
    </row>
    <row r="5297" spans="1:19" x14ac:dyDescent="0.25">
      <c r="A5297" t="s">
        <v>99</v>
      </c>
      <c r="B5297" t="s">
        <v>110</v>
      </c>
      <c r="C5297" t="s">
        <v>19</v>
      </c>
      <c r="D5297" s="1">
        <v>1703621.6383610014</v>
      </c>
      <c r="E5297" s="1">
        <v>7444101.8553779963</v>
      </c>
      <c r="F5297" s="13">
        <v>0</v>
      </c>
      <c r="G5297" s="13">
        <v>0.22885522947677275</v>
      </c>
      <c r="H5297" t="s">
        <v>24</v>
      </c>
      <c r="I5297" t="s">
        <v>17</v>
      </c>
      <c r="J5297">
        <v>2024</v>
      </c>
      <c r="K5297">
        <v>2</v>
      </c>
      <c r="L5297" s="12">
        <v>-4.0662877413491403</v>
      </c>
      <c r="M5297" s="1">
        <v>5801396.0291530024</v>
      </c>
      <c r="N5297" s="12">
        <v>-11.066470349462124</v>
      </c>
      <c r="O5297" s="13">
        <v>0.29365718695983045</v>
      </c>
      <c r="P5297" s="12">
        <v>-3.2497485523974192</v>
      </c>
      <c r="Q5297" s="12">
        <v>-7.3160362937465599</v>
      </c>
      <c r="R5297" s="2">
        <f>DATE(CURR[[#This Row],[YEAR]],CURR[[#This Row],[MONTH]],1)</f>
        <v>45323</v>
      </c>
      <c r="S5297" t="str">
        <f>IF(AND(CURR[[#This Row],[DATE]]&gt;=DATE(2023,6,1),CURR[[#This Row],[DATE]]&lt;=DATE(2024,5,31)),"Y","N")</f>
        <v>Y</v>
      </c>
    </row>
    <row r="5298" spans="1:19" x14ac:dyDescent="0.25">
      <c r="A5298" t="s">
        <v>99</v>
      </c>
      <c r="B5298" t="s">
        <v>110</v>
      </c>
      <c r="C5298" t="s">
        <v>19</v>
      </c>
      <c r="D5298" s="1">
        <v>3724615.5962429983</v>
      </c>
      <c r="E5298" s="1">
        <v>5926606.0484030023</v>
      </c>
      <c r="F5298" s="13">
        <v>0</v>
      </c>
      <c r="G5298" s="13">
        <v>0.62845675346459762</v>
      </c>
      <c r="H5298" t="s">
        <v>25</v>
      </c>
      <c r="I5298" t="s">
        <v>17</v>
      </c>
      <c r="J5298">
        <v>2024</v>
      </c>
      <c r="K5298">
        <v>2</v>
      </c>
      <c r="L5298" s="12">
        <v>-18.965506631521166</v>
      </c>
      <c r="M5298" s="1">
        <v>5801396.0291530024</v>
      </c>
      <c r="N5298" s="12">
        <v>-11.066470349462124</v>
      </c>
      <c r="O5298" s="13">
        <v>0.64202057186342232</v>
      </c>
      <c r="P5298" s="12">
        <v>-7.1049016222712797</v>
      </c>
      <c r="Q5298" s="12">
        <v>-26.070408253792444</v>
      </c>
      <c r="R5298" s="2">
        <f>DATE(CURR[[#This Row],[YEAR]],CURR[[#This Row],[MONTH]],1)</f>
        <v>45323</v>
      </c>
      <c r="S5298" t="str">
        <f>IF(AND(CURR[[#This Row],[DATE]]&gt;=DATE(2023,6,1),CURR[[#This Row],[DATE]]&lt;=DATE(2024,5,31)),"Y","N")</f>
        <v>Y</v>
      </c>
    </row>
    <row r="5299" spans="1:19" x14ac:dyDescent="0.25">
      <c r="A5299" t="s">
        <v>99</v>
      </c>
      <c r="B5299" t="s">
        <v>110</v>
      </c>
      <c r="C5299" t="s">
        <v>19</v>
      </c>
      <c r="D5299" s="1">
        <v>373101.85985700018</v>
      </c>
      <c r="E5299" s="1">
        <v>4152614.2005800018</v>
      </c>
      <c r="F5299" s="13">
        <v>0</v>
      </c>
      <c r="G5299" s="13">
        <v>8.9847465195511886E-2</v>
      </c>
      <c r="H5299" t="s">
        <v>26</v>
      </c>
      <c r="I5299" t="s">
        <v>17</v>
      </c>
      <c r="J5299">
        <v>2024</v>
      </c>
      <c r="K5299">
        <v>2</v>
      </c>
      <c r="L5299" s="12">
        <v>-3.2389903691505184</v>
      </c>
      <c r="M5299" s="1">
        <v>5801396.0291530024</v>
      </c>
      <c r="N5299" s="12">
        <v>-11.066470349462124</v>
      </c>
      <c r="O5299" s="13">
        <v>6.4312427212708773E-2</v>
      </c>
      <c r="P5299" s="12">
        <v>-0.71171156885138265</v>
      </c>
      <c r="Q5299" s="12">
        <v>-3.9507019380019011</v>
      </c>
      <c r="R5299" s="2">
        <f>DATE(CURR[[#This Row],[YEAR]],CURR[[#This Row],[MONTH]],1)</f>
        <v>45323</v>
      </c>
      <c r="S5299" t="str">
        <f>IF(AND(CURR[[#This Row],[DATE]]&gt;=DATE(2023,6,1),CURR[[#This Row],[DATE]]&lt;=DATE(2024,5,31)),"Y","N")</f>
        <v>Y</v>
      </c>
    </row>
    <row r="5300" spans="1:19" x14ac:dyDescent="0.25">
      <c r="A5300" t="s">
        <v>99</v>
      </c>
      <c r="B5300" t="s">
        <v>110</v>
      </c>
      <c r="C5300" t="s">
        <v>20</v>
      </c>
      <c r="D5300" s="1">
        <v>1394787.9107880013</v>
      </c>
      <c r="E5300" s="1">
        <v>5555889.2200190015</v>
      </c>
      <c r="F5300" s="13">
        <v>0</v>
      </c>
      <c r="G5300" s="13">
        <v>0.25104674617382505</v>
      </c>
      <c r="H5300" t="s">
        <v>16</v>
      </c>
      <c r="I5300" t="s">
        <v>17</v>
      </c>
      <c r="J5300">
        <v>2024</v>
      </c>
      <c r="K5300">
        <v>2</v>
      </c>
      <c r="L5300" s="12">
        <v>-1.9963075757370754</v>
      </c>
      <c r="M5300" s="1">
        <v>4324637.4536639964</v>
      </c>
      <c r="N5300" s="12">
        <v>-8.2494751112747728</v>
      </c>
      <c r="O5300" s="13">
        <v>0.32252135022469552</v>
      </c>
      <c r="P5300" s="12">
        <v>-2.6606318515333602</v>
      </c>
      <c r="Q5300" s="12">
        <v>-4.6569394272704354</v>
      </c>
      <c r="R5300" s="2">
        <f>DATE(CURR[[#This Row],[YEAR]],CURR[[#This Row],[MONTH]],1)</f>
        <v>45323</v>
      </c>
      <c r="S5300" t="str">
        <f>IF(AND(CURR[[#This Row],[DATE]]&gt;=DATE(2023,6,1),CURR[[#This Row],[DATE]]&lt;=DATE(2024,5,31)),"Y","N")</f>
        <v>Y</v>
      </c>
    </row>
    <row r="5301" spans="1:19" x14ac:dyDescent="0.25">
      <c r="A5301" t="s">
        <v>99</v>
      </c>
      <c r="B5301" t="s">
        <v>110</v>
      </c>
      <c r="C5301" t="s">
        <v>20</v>
      </c>
      <c r="D5301" s="1">
        <v>4324637.4536639964</v>
      </c>
      <c r="E5301" s="1">
        <v>23079211.324379951</v>
      </c>
      <c r="F5301" s="13">
        <v>0.18738237597814367</v>
      </c>
      <c r="G5301" s="13">
        <v>0</v>
      </c>
      <c r="H5301" t="s">
        <v>21</v>
      </c>
      <c r="I5301" t="s">
        <v>23</v>
      </c>
      <c r="J5301">
        <v>2024</v>
      </c>
      <c r="K5301">
        <v>2</v>
      </c>
      <c r="L5301" s="12">
        <v>-2.2735412108819029</v>
      </c>
      <c r="M5301" s="1">
        <v>4324637.4536639964</v>
      </c>
      <c r="N5301" s="12">
        <v>-8.2494751112747728</v>
      </c>
      <c r="O5301" s="13">
        <v>0</v>
      </c>
      <c r="P5301" s="12">
        <v>0</v>
      </c>
      <c r="Q5301" s="12">
        <v>0</v>
      </c>
      <c r="R5301" s="2">
        <f>DATE(CURR[[#This Row],[YEAR]],CURR[[#This Row],[MONTH]],1)</f>
        <v>45323</v>
      </c>
      <c r="S5301" t="str">
        <f>IF(AND(CURR[[#This Row],[DATE]]&gt;=DATE(2023,6,1),CURR[[#This Row],[DATE]]&lt;=DATE(2024,5,31)),"Y","N")</f>
        <v>Y</v>
      </c>
    </row>
    <row r="5302" spans="1:19" x14ac:dyDescent="0.25">
      <c r="A5302" t="s">
        <v>99</v>
      </c>
      <c r="B5302" t="s">
        <v>110</v>
      </c>
      <c r="C5302" t="s">
        <v>20</v>
      </c>
      <c r="D5302" s="1">
        <v>4324637.4536639964</v>
      </c>
      <c r="E5302" s="1">
        <v>23079211.324379951</v>
      </c>
      <c r="F5302" s="13">
        <v>0.18738237597814367</v>
      </c>
      <c r="G5302" s="13">
        <v>0</v>
      </c>
      <c r="H5302" t="s">
        <v>21</v>
      </c>
      <c r="I5302" t="s">
        <v>22</v>
      </c>
      <c r="J5302">
        <v>2024</v>
      </c>
      <c r="K5302">
        <v>2</v>
      </c>
      <c r="L5302" s="12">
        <v>-5.9759339003928691</v>
      </c>
      <c r="M5302" s="1">
        <v>4324637.4536639964</v>
      </c>
      <c r="N5302" s="12">
        <v>-8.2494751112747728</v>
      </c>
      <c r="O5302" s="13">
        <v>0</v>
      </c>
      <c r="P5302" s="12">
        <v>0</v>
      </c>
      <c r="Q5302" s="12">
        <v>0</v>
      </c>
      <c r="R5302" s="2">
        <f>DATE(CURR[[#This Row],[YEAR]],CURR[[#This Row],[MONTH]],1)</f>
        <v>45323</v>
      </c>
      <c r="S5302" t="str">
        <f>IF(AND(CURR[[#This Row],[DATE]]&gt;=DATE(2023,6,1),CURR[[#This Row],[DATE]]&lt;=DATE(2024,5,31)),"Y","N")</f>
        <v>Y</v>
      </c>
    </row>
    <row r="5303" spans="1:19" x14ac:dyDescent="0.25">
      <c r="A5303" t="s">
        <v>99</v>
      </c>
      <c r="B5303" t="s">
        <v>110</v>
      </c>
      <c r="C5303" t="s">
        <v>20</v>
      </c>
      <c r="D5303" s="1">
        <v>2048735.9361300007</v>
      </c>
      <c r="E5303" s="1">
        <v>7444101.8553779963</v>
      </c>
      <c r="F5303" s="13">
        <v>0</v>
      </c>
      <c r="G5303" s="13">
        <v>0.27521599998660551</v>
      </c>
      <c r="H5303" t="s">
        <v>24</v>
      </c>
      <c r="I5303" t="s">
        <v>17</v>
      </c>
      <c r="J5303">
        <v>2024</v>
      </c>
      <c r="K5303">
        <v>2</v>
      </c>
      <c r="L5303" s="12">
        <v>-4.8900234857087277</v>
      </c>
      <c r="M5303" s="1">
        <v>4324637.4536639964</v>
      </c>
      <c r="N5303" s="12">
        <v>-8.2494751112747728</v>
      </c>
      <c r="O5303" s="13">
        <v>0.47373588146544726</v>
      </c>
      <c r="P5303" s="12">
        <v>-3.9080723634670234</v>
      </c>
      <c r="Q5303" s="12">
        <v>-8.7980958491757519</v>
      </c>
      <c r="R5303" s="2">
        <f>DATE(CURR[[#This Row],[YEAR]],CURR[[#This Row],[MONTH]],1)</f>
        <v>45323</v>
      </c>
      <c r="S5303" t="str">
        <f>IF(AND(CURR[[#This Row],[DATE]]&gt;=DATE(2023,6,1),CURR[[#This Row],[DATE]]&lt;=DATE(2024,5,31)),"Y","N")</f>
        <v>Y</v>
      </c>
    </row>
    <row r="5304" spans="1:19" x14ac:dyDescent="0.25">
      <c r="A5304" t="s">
        <v>99</v>
      </c>
      <c r="B5304" t="s">
        <v>110</v>
      </c>
      <c r="C5304" t="s">
        <v>20</v>
      </c>
      <c r="D5304" s="1">
        <v>589527.677837</v>
      </c>
      <c r="E5304" s="1">
        <v>5926606.0484030023</v>
      </c>
      <c r="F5304" s="13">
        <v>0</v>
      </c>
      <c r="G5304" s="13">
        <v>9.9471379238351018E-2</v>
      </c>
      <c r="H5304" t="s">
        <v>25</v>
      </c>
      <c r="I5304" t="s">
        <v>17</v>
      </c>
      <c r="J5304">
        <v>2024</v>
      </c>
      <c r="K5304">
        <v>2</v>
      </c>
      <c r="L5304" s="12">
        <v>-3.001837584195481</v>
      </c>
      <c r="M5304" s="1">
        <v>4324637.4536639964</v>
      </c>
      <c r="N5304" s="12">
        <v>-8.2494751112747728</v>
      </c>
      <c r="O5304" s="13">
        <v>0.13631840452603255</v>
      </c>
      <c r="P5304" s="12">
        <v>-1.124555285346192</v>
      </c>
      <c r="Q5304" s="12">
        <v>-4.1263928695416734</v>
      </c>
      <c r="R5304" s="2">
        <f>DATE(CURR[[#This Row],[YEAR]],CURR[[#This Row],[MONTH]],1)</f>
        <v>45323</v>
      </c>
      <c r="S5304" t="str">
        <f>IF(AND(CURR[[#This Row],[DATE]]&gt;=DATE(2023,6,1),CURR[[#This Row],[DATE]]&lt;=DATE(2024,5,31)),"Y","N")</f>
        <v>Y</v>
      </c>
    </row>
    <row r="5305" spans="1:19" x14ac:dyDescent="0.25">
      <c r="A5305" t="s">
        <v>99</v>
      </c>
      <c r="B5305" t="s">
        <v>110</v>
      </c>
      <c r="C5305" t="s">
        <v>20</v>
      </c>
      <c r="D5305" s="1">
        <v>291585.92890900042</v>
      </c>
      <c r="E5305" s="1">
        <v>4152614.2005800018</v>
      </c>
      <c r="F5305" s="13">
        <v>0</v>
      </c>
      <c r="G5305" s="13">
        <v>7.021743769702328E-2</v>
      </c>
      <c r="H5305" t="s">
        <v>26</v>
      </c>
      <c r="I5305" t="s">
        <v>17</v>
      </c>
      <c r="J5305">
        <v>2024</v>
      </c>
      <c r="K5305">
        <v>2</v>
      </c>
      <c r="L5305" s="12">
        <v>-2.5313302267590947</v>
      </c>
      <c r="M5305" s="1">
        <v>4324637.4536639964</v>
      </c>
      <c r="N5305" s="12">
        <v>-8.2494751112747728</v>
      </c>
      <c r="O5305" s="13">
        <v>6.7424363783826033E-2</v>
      </c>
      <c r="P5305" s="12">
        <v>-0.55621561092820904</v>
      </c>
      <c r="Q5305" s="12">
        <v>-3.087545837687304</v>
      </c>
      <c r="R5305" s="2">
        <f>DATE(CURR[[#This Row],[YEAR]],CURR[[#This Row],[MONTH]],1)</f>
        <v>45323</v>
      </c>
      <c r="S5305" t="str">
        <f>IF(AND(CURR[[#This Row],[DATE]]&gt;=DATE(2023,6,1),CURR[[#This Row],[DATE]]&lt;=DATE(2024,5,31)),"Y","N")</f>
        <v>Y</v>
      </c>
    </row>
    <row r="5306" spans="1:19" x14ac:dyDescent="0.25">
      <c r="A5306" t="s">
        <v>99</v>
      </c>
      <c r="B5306" t="s">
        <v>111</v>
      </c>
      <c r="C5306" t="s">
        <v>15</v>
      </c>
      <c r="D5306" s="1">
        <v>207571.59301500005</v>
      </c>
      <c r="E5306" s="1">
        <v>1024292.978462</v>
      </c>
      <c r="F5306" s="13">
        <v>0</v>
      </c>
      <c r="G5306" s="13">
        <v>0.20264865363684681</v>
      </c>
      <c r="H5306" t="s">
        <v>16</v>
      </c>
      <c r="I5306" t="s">
        <v>17</v>
      </c>
      <c r="J5306">
        <v>2024</v>
      </c>
      <c r="K5306">
        <v>2</v>
      </c>
      <c r="L5306" s="12">
        <v>-1.6114490573323172</v>
      </c>
      <c r="M5306" s="1">
        <v>692937.79813899961</v>
      </c>
      <c r="N5306" s="12">
        <v>-6.9311793634434959</v>
      </c>
      <c r="O5306" s="13">
        <v>0.29955299533734236</v>
      </c>
      <c r="P5306" s="12">
        <v>-2.076255539539873</v>
      </c>
      <c r="Q5306" s="12">
        <v>-3.68770459687219</v>
      </c>
      <c r="R5306" s="2">
        <f>DATE(CURR[[#This Row],[YEAR]],CURR[[#This Row],[MONTH]],1)</f>
        <v>45323</v>
      </c>
      <c r="S5306" t="str">
        <f>IF(AND(CURR[[#This Row],[DATE]]&gt;=DATE(2023,6,1),CURR[[#This Row],[DATE]]&lt;=DATE(2024,5,31)),"Y","N")</f>
        <v>Y</v>
      </c>
    </row>
    <row r="5307" spans="1:19" x14ac:dyDescent="0.25">
      <c r="A5307" t="s">
        <v>99</v>
      </c>
      <c r="B5307" t="s">
        <v>111</v>
      </c>
      <c r="C5307" t="s">
        <v>15</v>
      </c>
      <c r="D5307" s="1">
        <v>692937.79813899961</v>
      </c>
      <c r="E5307" s="1">
        <v>4401337.6749489987</v>
      </c>
      <c r="F5307" s="13">
        <v>0.15743799937982017</v>
      </c>
      <c r="G5307" s="13">
        <v>0</v>
      </c>
      <c r="H5307" t="s">
        <v>21</v>
      </c>
      <c r="I5307" t="s">
        <v>23</v>
      </c>
      <c r="J5307">
        <v>2024</v>
      </c>
      <c r="K5307">
        <v>2</v>
      </c>
      <c r="L5307" s="12">
        <v>-1.9102211607700561</v>
      </c>
      <c r="M5307" s="1">
        <v>692937.79813899961</v>
      </c>
      <c r="N5307" s="12">
        <v>-6.9311793634434959</v>
      </c>
      <c r="O5307" s="13">
        <v>0</v>
      </c>
      <c r="P5307" s="12">
        <v>0</v>
      </c>
      <c r="Q5307" s="12">
        <v>0</v>
      </c>
      <c r="R5307" s="2">
        <f>DATE(CURR[[#This Row],[YEAR]],CURR[[#This Row],[MONTH]],1)</f>
        <v>45323</v>
      </c>
      <c r="S5307" t="str">
        <f>IF(AND(CURR[[#This Row],[DATE]]&gt;=DATE(2023,6,1),CURR[[#This Row],[DATE]]&lt;=DATE(2024,5,31)),"Y","N")</f>
        <v>Y</v>
      </c>
    </row>
    <row r="5308" spans="1:19" x14ac:dyDescent="0.25">
      <c r="A5308" t="s">
        <v>99</v>
      </c>
      <c r="B5308" t="s">
        <v>111</v>
      </c>
      <c r="C5308" t="s">
        <v>15</v>
      </c>
      <c r="D5308" s="1">
        <v>692937.79813899961</v>
      </c>
      <c r="E5308" s="1">
        <v>4401337.6749489987</v>
      </c>
      <c r="F5308" s="13">
        <v>0.15743799937982017</v>
      </c>
      <c r="G5308" s="13">
        <v>0</v>
      </c>
      <c r="H5308" t="s">
        <v>21</v>
      </c>
      <c r="I5308" t="s">
        <v>22</v>
      </c>
      <c r="J5308">
        <v>2024</v>
      </c>
      <c r="K5308">
        <v>2</v>
      </c>
      <c r="L5308" s="12">
        <v>-5.0209582026734401</v>
      </c>
      <c r="M5308" s="1">
        <v>692937.79813899961</v>
      </c>
      <c r="N5308" s="12">
        <v>-6.9311793634434959</v>
      </c>
      <c r="O5308" s="13">
        <v>0</v>
      </c>
      <c r="P5308" s="12">
        <v>0</v>
      </c>
      <c r="Q5308" s="12">
        <v>0</v>
      </c>
      <c r="R5308" s="2">
        <f>DATE(CURR[[#This Row],[YEAR]],CURR[[#This Row],[MONTH]],1)</f>
        <v>45323</v>
      </c>
      <c r="S5308" t="str">
        <f>IF(AND(CURR[[#This Row],[DATE]]&gt;=DATE(2023,6,1),CURR[[#This Row],[DATE]]&lt;=DATE(2024,5,31)),"Y","N")</f>
        <v>Y</v>
      </c>
    </row>
    <row r="5309" spans="1:19" x14ac:dyDescent="0.25">
      <c r="A5309" t="s">
        <v>99</v>
      </c>
      <c r="B5309" t="s">
        <v>111</v>
      </c>
      <c r="C5309" t="s">
        <v>15</v>
      </c>
      <c r="D5309" s="1">
        <v>284721.22122300009</v>
      </c>
      <c r="E5309" s="1">
        <v>1481827.7828710002</v>
      </c>
      <c r="F5309" s="13">
        <v>0</v>
      </c>
      <c r="G5309" s="13">
        <v>0.19214191049337773</v>
      </c>
      <c r="H5309" t="s">
        <v>24</v>
      </c>
      <c r="I5309" t="s">
        <v>17</v>
      </c>
      <c r="J5309">
        <v>2024</v>
      </c>
      <c r="K5309">
        <v>2</v>
      </c>
      <c r="L5309" s="12">
        <v>-3.4139674108601601</v>
      </c>
      <c r="M5309" s="1">
        <v>692937.79813899961</v>
      </c>
      <c r="N5309" s="12">
        <v>-6.9311793634434959</v>
      </c>
      <c r="O5309" s="13">
        <v>0.41089001348702087</v>
      </c>
      <c r="P5309" s="12">
        <v>-2.8479523821262589</v>
      </c>
      <c r="Q5309" s="12">
        <v>-6.2619197929864185</v>
      </c>
      <c r="R5309" s="2">
        <f>DATE(CURR[[#This Row],[YEAR]],CURR[[#This Row],[MONTH]],1)</f>
        <v>45323</v>
      </c>
      <c r="S5309" t="str">
        <f>IF(AND(CURR[[#This Row],[DATE]]&gt;=DATE(2023,6,1),CURR[[#This Row],[DATE]]&lt;=DATE(2024,5,31)),"Y","N")</f>
        <v>Y</v>
      </c>
    </row>
    <row r="5310" spans="1:19" x14ac:dyDescent="0.25">
      <c r="A5310" t="s">
        <v>99</v>
      </c>
      <c r="B5310" t="s">
        <v>111</v>
      </c>
      <c r="C5310" t="s">
        <v>15</v>
      </c>
      <c r="D5310" s="1">
        <v>89513.129019999978</v>
      </c>
      <c r="E5310" s="1">
        <v>1159594.820574</v>
      </c>
      <c r="F5310" s="13">
        <v>0</v>
      </c>
      <c r="G5310" s="13">
        <v>7.7193453637272147E-2</v>
      </c>
      <c r="H5310" t="s">
        <v>25</v>
      </c>
      <c r="I5310" t="s">
        <v>17</v>
      </c>
      <c r="J5310">
        <v>2024</v>
      </c>
      <c r="K5310">
        <v>2</v>
      </c>
      <c r="L5310" s="12">
        <v>-2.3295365175038691</v>
      </c>
      <c r="M5310" s="1">
        <v>692937.79813899961</v>
      </c>
      <c r="N5310" s="12">
        <v>-6.9311793634434959</v>
      </c>
      <c r="O5310" s="13">
        <v>0.12917916912658317</v>
      </c>
      <c r="P5310" s="12">
        <v>-0.89536399123695043</v>
      </c>
      <c r="Q5310" s="12">
        <v>-3.2249005087408196</v>
      </c>
      <c r="R5310" s="2">
        <f>DATE(CURR[[#This Row],[YEAR]],CURR[[#This Row],[MONTH]],1)</f>
        <v>45323</v>
      </c>
      <c r="S5310" t="str">
        <f>IF(AND(CURR[[#This Row],[DATE]]&gt;=DATE(2023,6,1),CURR[[#This Row],[DATE]]&lt;=DATE(2024,5,31)),"Y","N")</f>
        <v>Y</v>
      </c>
    </row>
    <row r="5311" spans="1:19" x14ac:dyDescent="0.25">
      <c r="A5311" t="s">
        <v>99</v>
      </c>
      <c r="B5311" t="s">
        <v>111</v>
      </c>
      <c r="C5311" t="s">
        <v>15</v>
      </c>
      <c r="D5311" s="1">
        <v>111131.85488100001</v>
      </c>
      <c r="E5311" s="1">
        <v>735622.09304199985</v>
      </c>
      <c r="F5311" s="13">
        <v>0</v>
      </c>
      <c r="G5311" s="13">
        <v>0.15107193752357162</v>
      </c>
      <c r="H5311" t="s">
        <v>26</v>
      </c>
      <c r="I5311" t="s">
        <v>17</v>
      </c>
      <c r="J5311">
        <v>2024</v>
      </c>
      <c r="K5311">
        <v>2</v>
      </c>
      <c r="L5311" s="12">
        <v>-5.4461252704567134</v>
      </c>
      <c r="M5311" s="1">
        <v>692937.79813899961</v>
      </c>
      <c r="N5311" s="12">
        <v>-6.9311793634434959</v>
      </c>
      <c r="O5311" s="13">
        <v>0.16037782204905432</v>
      </c>
      <c r="P5311" s="12">
        <v>-1.1116074505404185</v>
      </c>
      <c r="Q5311" s="12">
        <v>-6.5577327209971319</v>
      </c>
      <c r="R5311" s="2">
        <f>DATE(CURR[[#This Row],[YEAR]],CURR[[#This Row],[MONTH]],1)</f>
        <v>45323</v>
      </c>
      <c r="S5311" t="str">
        <f>IF(AND(CURR[[#This Row],[DATE]]&gt;=DATE(2023,6,1),CURR[[#This Row],[DATE]]&lt;=DATE(2024,5,31)),"Y","N")</f>
        <v>Y</v>
      </c>
    </row>
    <row r="5312" spans="1:19" x14ac:dyDescent="0.25">
      <c r="A5312" t="s">
        <v>99</v>
      </c>
      <c r="B5312" t="s">
        <v>111</v>
      </c>
      <c r="C5312" t="s">
        <v>18</v>
      </c>
      <c r="D5312" s="1">
        <v>522330.87043399987</v>
      </c>
      <c r="E5312" s="1">
        <v>1024292.978462</v>
      </c>
      <c r="F5312" s="13">
        <v>0</v>
      </c>
      <c r="G5312" s="13">
        <v>0.50994284000490941</v>
      </c>
      <c r="H5312" t="s">
        <v>16</v>
      </c>
      <c r="I5312" t="s">
        <v>17</v>
      </c>
      <c r="J5312">
        <v>2024</v>
      </c>
      <c r="K5312">
        <v>2</v>
      </c>
      <c r="L5312" s="12">
        <v>-4.0550326590961419</v>
      </c>
      <c r="M5312" s="1">
        <v>1579716.7581500006</v>
      </c>
      <c r="N5312" s="12">
        <v>-15.801274260952891</v>
      </c>
      <c r="O5312" s="13">
        <v>0.33064843285305101</v>
      </c>
      <c r="P5312" s="12">
        <v>-5.2246665714653249</v>
      </c>
      <c r="Q5312" s="12">
        <v>-9.2796992305614658</v>
      </c>
      <c r="R5312" s="2">
        <f>DATE(CURR[[#This Row],[YEAR]],CURR[[#This Row],[MONTH]],1)</f>
        <v>45323</v>
      </c>
      <c r="S5312" t="str">
        <f>IF(AND(CURR[[#This Row],[DATE]]&gt;=DATE(2023,6,1),CURR[[#This Row],[DATE]]&lt;=DATE(2024,5,31)),"Y","N")</f>
        <v>Y</v>
      </c>
    </row>
    <row r="5313" spans="1:19" x14ac:dyDescent="0.25">
      <c r="A5313" t="s">
        <v>99</v>
      </c>
      <c r="B5313" t="s">
        <v>111</v>
      </c>
      <c r="C5313" t="s">
        <v>18</v>
      </c>
      <c r="D5313" s="1">
        <v>1579716.7581500006</v>
      </c>
      <c r="E5313" s="1">
        <v>4401337.6749489987</v>
      </c>
      <c r="F5313" s="13">
        <v>0.35891741893407575</v>
      </c>
      <c r="G5313" s="13">
        <v>0</v>
      </c>
      <c r="H5313" t="s">
        <v>21</v>
      </c>
      <c r="I5313" t="s">
        <v>23</v>
      </c>
      <c r="J5313">
        <v>2024</v>
      </c>
      <c r="K5313">
        <v>2</v>
      </c>
      <c r="L5313" s="12">
        <v>-4.3548041217342979</v>
      </c>
      <c r="M5313" s="1">
        <v>1579716.7581500006</v>
      </c>
      <c r="N5313" s="12">
        <v>-15.801274260952891</v>
      </c>
      <c r="O5313" s="13">
        <v>0</v>
      </c>
      <c r="P5313" s="12">
        <v>0</v>
      </c>
      <c r="Q5313" s="12">
        <v>0</v>
      </c>
      <c r="R5313" s="2">
        <f>DATE(CURR[[#This Row],[YEAR]],CURR[[#This Row],[MONTH]],1)</f>
        <v>45323</v>
      </c>
      <c r="S5313" t="str">
        <f>IF(AND(CURR[[#This Row],[DATE]]&gt;=DATE(2023,6,1),CURR[[#This Row],[DATE]]&lt;=DATE(2024,5,31)),"Y","N")</f>
        <v>Y</v>
      </c>
    </row>
    <row r="5314" spans="1:19" x14ac:dyDescent="0.25">
      <c r="A5314" t="s">
        <v>99</v>
      </c>
      <c r="B5314" t="s">
        <v>111</v>
      </c>
      <c r="C5314" t="s">
        <v>18</v>
      </c>
      <c r="D5314" s="1">
        <v>1579716.7581500006</v>
      </c>
      <c r="E5314" s="1">
        <v>4401337.6749489987</v>
      </c>
      <c r="F5314" s="13">
        <v>0.35891741893407575</v>
      </c>
      <c r="G5314" s="13">
        <v>0</v>
      </c>
      <c r="H5314" t="s">
        <v>21</v>
      </c>
      <c r="I5314" t="s">
        <v>22</v>
      </c>
      <c r="J5314">
        <v>2024</v>
      </c>
      <c r="K5314">
        <v>2</v>
      </c>
      <c r="L5314" s="12">
        <v>-11.446470139218594</v>
      </c>
      <c r="M5314" s="1">
        <v>1579716.7581500006</v>
      </c>
      <c r="N5314" s="12">
        <v>-15.801274260952891</v>
      </c>
      <c r="O5314" s="13">
        <v>0</v>
      </c>
      <c r="P5314" s="12">
        <v>0</v>
      </c>
      <c r="Q5314" s="12">
        <v>0</v>
      </c>
      <c r="R5314" s="2">
        <f>DATE(CURR[[#This Row],[YEAR]],CURR[[#This Row],[MONTH]],1)</f>
        <v>45323</v>
      </c>
      <c r="S5314" t="str">
        <f>IF(AND(CURR[[#This Row],[DATE]]&gt;=DATE(2023,6,1),CURR[[#This Row],[DATE]]&lt;=DATE(2024,5,31)),"Y","N")</f>
        <v>Y</v>
      </c>
    </row>
    <row r="5315" spans="1:19" x14ac:dyDescent="0.25">
      <c r="A5315" t="s">
        <v>99</v>
      </c>
      <c r="B5315" t="s">
        <v>111</v>
      </c>
      <c r="C5315" t="s">
        <v>18</v>
      </c>
      <c r="D5315" s="1">
        <v>380626.55296100018</v>
      </c>
      <c r="E5315" s="1">
        <v>1481827.7828710002</v>
      </c>
      <c r="F5315" s="13">
        <v>0</v>
      </c>
      <c r="G5315" s="13">
        <v>0.25686288066724378</v>
      </c>
      <c r="H5315" t="s">
        <v>24</v>
      </c>
      <c r="I5315" t="s">
        <v>17</v>
      </c>
      <c r="J5315">
        <v>2024</v>
      </c>
      <c r="K5315">
        <v>2</v>
      </c>
      <c r="L5315" s="12">
        <v>-4.5639262220610428</v>
      </c>
      <c r="M5315" s="1">
        <v>1579716.7581500006</v>
      </c>
      <c r="N5315" s="12">
        <v>-15.801274260952891</v>
      </c>
      <c r="O5315" s="13">
        <v>0.24094607529944184</v>
      </c>
      <c r="P5315" s="12">
        <v>-3.8072550179066873</v>
      </c>
      <c r="Q5315" s="12">
        <v>-8.3711812399677292</v>
      </c>
      <c r="R5315" s="2">
        <f>DATE(CURR[[#This Row],[YEAR]],CURR[[#This Row],[MONTH]],1)</f>
        <v>45323</v>
      </c>
      <c r="S5315" t="str">
        <f>IF(AND(CURR[[#This Row],[DATE]]&gt;=DATE(2023,6,1),CURR[[#This Row],[DATE]]&lt;=DATE(2024,5,31)),"Y","N")</f>
        <v>Y</v>
      </c>
    </row>
    <row r="5316" spans="1:19" x14ac:dyDescent="0.25">
      <c r="A5316" t="s">
        <v>99</v>
      </c>
      <c r="B5316" t="s">
        <v>111</v>
      </c>
      <c r="C5316" t="s">
        <v>18</v>
      </c>
      <c r="D5316" s="1">
        <v>187171.25263000003</v>
      </c>
      <c r="E5316" s="1">
        <v>1159594.820574</v>
      </c>
      <c r="F5316" s="13">
        <v>0</v>
      </c>
      <c r="G5316" s="13">
        <v>0.1614109077663439</v>
      </c>
      <c r="H5316" t="s">
        <v>25</v>
      </c>
      <c r="I5316" t="s">
        <v>17</v>
      </c>
      <c r="J5316">
        <v>2024</v>
      </c>
      <c r="K5316">
        <v>2</v>
      </c>
      <c r="L5316" s="12">
        <v>-4.8710426370092197</v>
      </c>
      <c r="M5316" s="1">
        <v>1579716.7581500006</v>
      </c>
      <c r="N5316" s="12">
        <v>-15.801274260952891</v>
      </c>
      <c r="O5316" s="13">
        <v>0.11848405840120065</v>
      </c>
      <c r="P5316" s="12">
        <v>-1.8721991023481308</v>
      </c>
      <c r="Q5316" s="12">
        <v>-6.7432417393573507</v>
      </c>
      <c r="R5316" s="2">
        <f>DATE(CURR[[#This Row],[YEAR]],CURR[[#This Row],[MONTH]],1)</f>
        <v>45323</v>
      </c>
      <c r="S5316" t="str">
        <f>IF(AND(CURR[[#This Row],[DATE]]&gt;=DATE(2023,6,1),CURR[[#This Row],[DATE]]&lt;=DATE(2024,5,31)),"Y","N")</f>
        <v>Y</v>
      </c>
    </row>
    <row r="5317" spans="1:19" x14ac:dyDescent="0.25">
      <c r="A5317" t="s">
        <v>99</v>
      </c>
      <c r="B5317" t="s">
        <v>111</v>
      </c>
      <c r="C5317" t="s">
        <v>18</v>
      </c>
      <c r="D5317" s="1">
        <v>489588.08212500013</v>
      </c>
      <c r="E5317" s="1">
        <v>735622.09304199985</v>
      </c>
      <c r="F5317" s="13">
        <v>0</v>
      </c>
      <c r="G5317" s="13">
        <v>0.6655429285714064</v>
      </c>
      <c r="H5317" t="s">
        <v>26</v>
      </c>
      <c r="I5317" t="s">
        <v>17</v>
      </c>
      <c r="J5317">
        <v>2024</v>
      </c>
      <c r="K5317">
        <v>2</v>
      </c>
      <c r="L5317" s="12">
        <v>-23.992742936132373</v>
      </c>
      <c r="M5317" s="1">
        <v>1579716.7581500006</v>
      </c>
      <c r="N5317" s="12">
        <v>-15.801274260952891</v>
      </c>
      <c r="O5317" s="13">
        <v>0.30992143344630629</v>
      </c>
      <c r="P5317" s="12">
        <v>-4.8971535692327439</v>
      </c>
      <c r="Q5317" s="12">
        <v>-28.889896505365115</v>
      </c>
      <c r="R5317" s="2">
        <f>DATE(CURR[[#This Row],[YEAR]],CURR[[#This Row],[MONTH]],1)</f>
        <v>45323</v>
      </c>
      <c r="S5317" t="str">
        <f>IF(AND(CURR[[#This Row],[DATE]]&gt;=DATE(2023,6,1),CURR[[#This Row],[DATE]]&lt;=DATE(2024,5,31)),"Y","N")</f>
        <v>Y</v>
      </c>
    </row>
    <row r="5318" spans="1:19" x14ac:dyDescent="0.25">
      <c r="A5318" t="s">
        <v>99</v>
      </c>
      <c r="B5318" t="s">
        <v>111</v>
      </c>
      <c r="C5318" t="s">
        <v>19</v>
      </c>
      <c r="D5318" s="1">
        <v>10.950998999999998</v>
      </c>
      <c r="E5318" s="1">
        <v>1024292.978462</v>
      </c>
      <c r="F5318" s="13">
        <v>0</v>
      </c>
      <c r="G5318" s="13">
        <v>1.0691276060920752E-5</v>
      </c>
      <c r="H5318" t="s">
        <v>16</v>
      </c>
      <c r="I5318" t="s">
        <v>17</v>
      </c>
      <c r="J5318">
        <v>2024</v>
      </c>
      <c r="K5318">
        <v>2</v>
      </c>
      <c r="L5318" s="12">
        <v>-8.5016339466652827E-5</v>
      </c>
      <c r="M5318" s="1">
        <v>1165635.9177839991</v>
      </c>
      <c r="N5318" s="12">
        <v>-11.659389400219041</v>
      </c>
      <c r="O5318" s="13">
        <v>9.3948709308984231E-6</v>
      </c>
      <c r="P5318" s="12">
        <v>-1.0953845854814307E-4</v>
      </c>
      <c r="Q5318" s="12">
        <v>-1.9455479801479589E-4</v>
      </c>
      <c r="R5318" s="2">
        <f>DATE(CURR[[#This Row],[YEAR]],CURR[[#This Row],[MONTH]],1)</f>
        <v>45323</v>
      </c>
      <c r="S5318" t="str">
        <f>IF(AND(CURR[[#This Row],[DATE]]&gt;=DATE(2023,6,1),CURR[[#This Row],[DATE]]&lt;=DATE(2024,5,31)),"Y","N")</f>
        <v>Y</v>
      </c>
    </row>
    <row r="5319" spans="1:19" x14ac:dyDescent="0.25">
      <c r="A5319" t="s">
        <v>99</v>
      </c>
      <c r="B5319" t="s">
        <v>111</v>
      </c>
      <c r="C5319" t="s">
        <v>19</v>
      </c>
      <c r="D5319" s="1">
        <v>1165635.9177839991</v>
      </c>
      <c r="E5319" s="1">
        <v>4401337.6749489987</v>
      </c>
      <c r="F5319" s="13">
        <v>0.26483673916191997</v>
      </c>
      <c r="G5319" s="13">
        <v>0</v>
      </c>
      <c r="H5319" t="s">
        <v>21</v>
      </c>
      <c r="I5319" t="s">
        <v>23</v>
      </c>
      <c r="J5319">
        <v>2024</v>
      </c>
      <c r="K5319">
        <v>2</v>
      </c>
      <c r="L5319" s="12">
        <v>-3.2133077483788406</v>
      </c>
      <c r="M5319" s="1">
        <v>1165635.9177839991</v>
      </c>
      <c r="N5319" s="12">
        <v>-11.659389400219041</v>
      </c>
      <c r="O5319" s="13">
        <v>0</v>
      </c>
      <c r="P5319" s="12">
        <v>0</v>
      </c>
      <c r="Q5319" s="12">
        <v>0</v>
      </c>
      <c r="R5319" s="2">
        <f>DATE(CURR[[#This Row],[YEAR]],CURR[[#This Row],[MONTH]],1)</f>
        <v>45323</v>
      </c>
      <c r="S5319" t="str">
        <f>IF(AND(CURR[[#This Row],[DATE]]&gt;=DATE(2023,6,1),CURR[[#This Row],[DATE]]&lt;=DATE(2024,5,31)),"Y","N")</f>
        <v>Y</v>
      </c>
    </row>
    <row r="5320" spans="1:19" x14ac:dyDescent="0.25">
      <c r="A5320" t="s">
        <v>99</v>
      </c>
      <c r="B5320" t="s">
        <v>111</v>
      </c>
      <c r="C5320" t="s">
        <v>19</v>
      </c>
      <c r="D5320" s="1">
        <v>1165635.9177839991</v>
      </c>
      <c r="E5320" s="1">
        <v>4401337.6749489987</v>
      </c>
      <c r="F5320" s="13">
        <v>0.26483673916191997</v>
      </c>
      <c r="G5320" s="13">
        <v>0</v>
      </c>
      <c r="H5320" t="s">
        <v>21</v>
      </c>
      <c r="I5320" t="s">
        <v>22</v>
      </c>
      <c r="J5320">
        <v>2024</v>
      </c>
      <c r="K5320">
        <v>2</v>
      </c>
      <c r="L5320" s="12">
        <v>-8.4460816518402009</v>
      </c>
      <c r="M5320" s="1">
        <v>1165635.9177839991</v>
      </c>
      <c r="N5320" s="12">
        <v>-11.659389400219041</v>
      </c>
      <c r="O5320" s="13">
        <v>0</v>
      </c>
      <c r="P5320" s="12">
        <v>0</v>
      </c>
      <c r="Q5320" s="12">
        <v>0</v>
      </c>
      <c r="R5320" s="2">
        <f>DATE(CURR[[#This Row],[YEAR]],CURR[[#This Row],[MONTH]],1)</f>
        <v>45323</v>
      </c>
      <c r="S5320" t="str">
        <f>IF(AND(CURR[[#This Row],[DATE]]&gt;=DATE(2023,6,1),CURR[[#This Row],[DATE]]&lt;=DATE(2024,5,31)),"Y","N")</f>
        <v>Y</v>
      </c>
    </row>
    <row r="5321" spans="1:19" x14ac:dyDescent="0.25">
      <c r="A5321" t="s">
        <v>99</v>
      </c>
      <c r="B5321" t="s">
        <v>111</v>
      </c>
      <c r="C5321" t="s">
        <v>19</v>
      </c>
      <c r="D5321" s="1">
        <v>349634.69710699999</v>
      </c>
      <c r="E5321" s="1">
        <v>1481827.7828710002</v>
      </c>
      <c r="F5321" s="13">
        <v>0</v>
      </c>
      <c r="G5321" s="13">
        <v>0.23594826682868131</v>
      </c>
      <c r="H5321" t="s">
        <v>24</v>
      </c>
      <c r="I5321" t="s">
        <v>17</v>
      </c>
      <c r="J5321">
        <v>2024</v>
      </c>
      <c r="K5321">
        <v>2</v>
      </c>
      <c r="L5321" s="12">
        <v>-4.1923164578392065</v>
      </c>
      <c r="M5321" s="1">
        <v>1165635.9177839991</v>
      </c>
      <c r="N5321" s="12">
        <v>-11.659389400219041</v>
      </c>
      <c r="O5321" s="13">
        <v>0.29995189044250942</v>
      </c>
      <c r="P5321" s="12">
        <v>-3.4972558920010575</v>
      </c>
      <c r="Q5321" s="12">
        <v>-7.6895723498402635</v>
      </c>
      <c r="R5321" s="2">
        <f>DATE(CURR[[#This Row],[YEAR]],CURR[[#This Row],[MONTH]],1)</f>
        <v>45323</v>
      </c>
      <c r="S5321" t="str">
        <f>IF(AND(CURR[[#This Row],[DATE]]&gt;=DATE(2023,6,1),CURR[[#This Row],[DATE]]&lt;=DATE(2024,5,31)),"Y","N")</f>
        <v>Y</v>
      </c>
    </row>
    <row r="5322" spans="1:19" x14ac:dyDescent="0.25">
      <c r="A5322" t="s">
        <v>99</v>
      </c>
      <c r="B5322" t="s">
        <v>111</v>
      </c>
      <c r="C5322" t="s">
        <v>19</v>
      </c>
      <c r="D5322" s="1">
        <v>746731.7906719998</v>
      </c>
      <c r="E5322" s="1">
        <v>1159594.820574</v>
      </c>
      <c r="F5322" s="13">
        <v>0</v>
      </c>
      <c r="G5322" s="13">
        <v>0.64395923250361464</v>
      </c>
      <c r="H5322" t="s">
        <v>25</v>
      </c>
      <c r="I5322" t="s">
        <v>17</v>
      </c>
      <c r="J5322">
        <v>2024</v>
      </c>
      <c r="K5322">
        <v>2</v>
      </c>
      <c r="L5322" s="12">
        <v>-19.433338932468914</v>
      </c>
      <c r="M5322" s="1">
        <v>1165635.9177839991</v>
      </c>
      <c r="N5322" s="12">
        <v>-11.659389400219041</v>
      </c>
      <c r="O5322" s="13">
        <v>0.64062180933101165</v>
      </c>
      <c r="P5322" s="12">
        <v>-7.4692591332631411</v>
      </c>
      <c r="Q5322" s="12">
        <v>-26.902598065732054</v>
      </c>
      <c r="R5322" s="2">
        <f>DATE(CURR[[#This Row],[YEAR]],CURR[[#This Row],[MONTH]],1)</f>
        <v>45323</v>
      </c>
      <c r="S5322" t="str">
        <f>IF(AND(CURR[[#This Row],[DATE]]&gt;=DATE(2023,6,1),CURR[[#This Row],[DATE]]&lt;=DATE(2024,5,31)),"Y","N")</f>
        <v>Y</v>
      </c>
    </row>
    <row r="5323" spans="1:19" x14ac:dyDescent="0.25">
      <c r="A5323" t="s">
        <v>99</v>
      </c>
      <c r="B5323" t="s">
        <v>111</v>
      </c>
      <c r="C5323" t="s">
        <v>19</v>
      </c>
      <c r="D5323" s="1">
        <v>69258.479005999994</v>
      </c>
      <c r="E5323" s="1">
        <v>735622.09304199985</v>
      </c>
      <c r="F5323" s="13">
        <v>0</v>
      </c>
      <c r="G5323" s="13">
        <v>9.4149536373489162E-2</v>
      </c>
      <c r="H5323" t="s">
        <v>26</v>
      </c>
      <c r="I5323" t="s">
        <v>17</v>
      </c>
      <c r="J5323">
        <v>2024</v>
      </c>
      <c r="K5323">
        <v>2</v>
      </c>
      <c r="L5323" s="12">
        <v>-3.3940795203307621</v>
      </c>
      <c r="M5323" s="1">
        <v>1165635.9177839991</v>
      </c>
      <c r="N5323" s="12">
        <v>-11.659389400219041</v>
      </c>
      <c r="O5323" s="13">
        <v>5.941690535554868E-2</v>
      </c>
      <c r="P5323" s="12">
        <v>-0.69276483649630227</v>
      </c>
      <c r="Q5323" s="12">
        <v>-4.086844356827064</v>
      </c>
      <c r="R5323" s="2">
        <f>DATE(CURR[[#This Row],[YEAR]],CURR[[#This Row],[MONTH]],1)</f>
        <v>45323</v>
      </c>
      <c r="S5323" t="str">
        <f>IF(AND(CURR[[#This Row],[DATE]]&gt;=DATE(2023,6,1),CURR[[#This Row],[DATE]]&lt;=DATE(2024,5,31)),"Y","N")</f>
        <v>Y</v>
      </c>
    </row>
    <row r="5324" spans="1:19" x14ac:dyDescent="0.25">
      <c r="A5324" t="s">
        <v>99</v>
      </c>
      <c r="B5324" t="s">
        <v>111</v>
      </c>
      <c r="C5324" t="s">
        <v>20</v>
      </c>
      <c r="D5324" s="1">
        <v>294379.56401400018</v>
      </c>
      <c r="E5324" s="1">
        <v>1024292.978462</v>
      </c>
      <c r="F5324" s="13">
        <v>0</v>
      </c>
      <c r="G5324" s="13">
        <v>0.28739781508218282</v>
      </c>
      <c r="H5324" t="s">
        <v>16</v>
      </c>
      <c r="I5324" t="s">
        <v>17</v>
      </c>
      <c r="J5324">
        <v>2024</v>
      </c>
      <c r="K5324">
        <v>2</v>
      </c>
      <c r="L5324" s="12">
        <v>-2.2853689372320733</v>
      </c>
      <c r="M5324" s="1">
        <v>963047.20087600034</v>
      </c>
      <c r="N5324" s="12">
        <v>-9.6329755753845845</v>
      </c>
      <c r="O5324" s="13">
        <v>0.30567511514101142</v>
      </c>
      <c r="P5324" s="12">
        <v>-2.9445609181562338</v>
      </c>
      <c r="Q5324" s="12">
        <v>-5.2299298553883071</v>
      </c>
      <c r="R5324" s="2">
        <f>DATE(CURR[[#This Row],[YEAR]],CURR[[#This Row],[MONTH]],1)</f>
        <v>45323</v>
      </c>
      <c r="S5324" t="str">
        <f>IF(AND(CURR[[#This Row],[DATE]]&gt;=DATE(2023,6,1),CURR[[#This Row],[DATE]]&lt;=DATE(2024,5,31)),"Y","N")</f>
        <v>Y</v>
      </c>
    </row>
    <row r="5325" spans="1:19" x14ac:dyDescent="0.25">
      <c r="A5325" t="s">
        <v>99</v>
      </c>
      <c r="B5325" t="s">
        <v>111</v>
      </c>
      <c r="C5325" t="s">
        <v>20</v>
      </c>
      <c r="D5325" s="1">
        <v>963047.20087600034</v>
      </c>
      <c r="E5325" s="1">
        <v>4401337.6749489987</v>
      </c>
      <c r="F5325" s="13">
        <v>0.21880784252418439</v>
      </c>
      <c r="G5325" s="13">
        <v>0</v>
      </c>
      <c r="H5325" t="s">
        <v>21</v>
      </c>
      <c r="I5325" t="s">
        <v>23</v>
      </c>
      <c r="J5325">
        <v>2024</v>
      </c>
      <c r="K5325">
        <v>2</v>
      </c>
      <c r="L5325" s="12">
        <v>-2.6548315691168085</v>
      </c>
      <c r="M5325" s="1">
        <v>963047.20087600034</v>
      </c>
      <c r="N5325" s="12">
        <v>-9.6329755753845845</v>
      </c>
      <c r="O5325" s="13">
        <v>0</v>
      </c>
      <c r="P5325" s="12">
        <v>0</v>
      </c>
      <c r="Q5325" s="12">
        <v>0</v>
      </c>
      <c r="R5325" s="2">
        <f>DATE(CURR[[#This Row],[YEAR]],CURR[[#This Row],[MONTH]],1)</f>
        <v>45323</v>
      </c>
      <c r="S5325" t="str">
        <f>IF(AND(CURR[[#This Row],[DATE]]&gt;=DATE(2023,6,1),CURR[[#This Row],[DATE]]&lt;=DATE(2024,5,31)),"Y","N")</f>
        <v>Y</v>
      </c>
    </row>
    <row r="5326" spans="1:19" x14ac:dyDescent="0.25">
      <c r="A5326" t="s">
        <v>99</v>
      </c>
      <c r="B5326" t="s">
        <v>111</v>
      </c>
      <c r="C5326" t="s">
        <v>20</v>
      </c>
      <c r="D5326" s="1">
        <v>963047.20087600034</v>
      </c>
      <c r="E5326" s="1">
        <v>4401337.6749489987</v>
      </c>
      <c r="F5326" s="13">
        <v>0.21880784252418439</v>
      </c>
      <c r="G5326" s="13">
        <v>0</v>
      </c>
      <c r="H5326" t="s">
        <v>21</v>
      </c>
      <c r="I5326" t="s">
        <v>22</v>
      </c>
      <c r="J5326">
        <v>2024</v>
      </c>
      <c r="K5326">
        <v>2</v>
      </c>
      <c r="L5326" s="12">
        <v>-6.9781440062677751</v>
      </c>
      <c r="M5326" s="1">
        <v>963047.20087600034</v>
      </c>
      <c r="N5326" s="12">
        <v>-9.6329755753845845</v>
      </c>
      <c r="O5326" s="13">
        <v>0</v>
      </c>
      <c r="P5326" s="12">
        <v>0</v>
      </c>
      <c r="Q5326" s="12">
        <v>0</v>
      </c>
      <c r="R5326" s="2">
        <f>DATE(CURR[[#This Row],[YEAR]],CURR[[#This Row],[MONTH]],1)</f>
        <v>45323</v>
      </c>
      <c r="S5326" t="str">
        <f>IF(AND(CURR[[#This Row],[DATE]]&gt;=DATE(2023,6,1),CURR[[#This Row],[DATE]]&lt;=DATE(2024,5,31)),"Y","N")</f>
        <v>Y</v>
      </c>
    </row>
    <row r="5327" spans="1:19" x14ac:dyDescent="0.25">
      <c r="A5327" t="s">
        <v>99</v>
      </c>
      <c r="B5327" t="s">
        <v>111</v>
      </c>
      <c r="C5327" t="s">
        <v>20</v>
      </c>
      <c r="D5327" s="1">
        <v>466845.31157999986</v>
      </c>
      <c r="E5327" s="1">
        <v>1481827.7828710002</v>
      </c>
      <c r="F5327" s="13">
        <v>0</v>
      </c>
      <c r="G5327" s="13">
        <v>0.31504694201069711</v>
      </c>
      <c r="H5327" t="s">
        <v>24</v>
      </c>
      <c r="I5327" t="s">
        <v>17</v>
      </c>
      <c r="J5327">
        <v>2024</v>
      </c>
      <c r="K5327">
        <v>2</v>
      </c>
      <c r="L5327" s="12">
        <v>-5.5977375792395909</v>
      </c>
      <c r="M5327" s="1">
        <v>963047.20087600034</v>
      </c>
      <c r="N5327" s="12">
        <v>-9.6329755753845845</v>
      </c>
      <c r="O5327" s="13">
        <v>0.48475849486437556</v>
      </c>
      <c r="P5327" s="12">
        <v>-4.6696667409887231</v>
      </c>
      <c r="Q5327" s="12">
        <v>-10.267404320228314</v>
      </c>
      <c r="R5327" s="2">
        <f>DATE(CURR[[#This Row],[YEAR]],CURR[[#This Row],[MONTH]],1)</f>
        <v>45323</v>
      </c>
      <c r="S5327" t="str">
        <f>IF(AND(CURR[[#This Row],[DATE]]&gt;=DATE(2023,6,1),CURR[[#This Row],[DATE]]&lt;=DATE(2024,5,31)),"Y","N")</f>
        <v>Y</v>
      </c>
    </row>
    <row r="5328" spans="1:19" x14ac:dyDescent="0.25">
      <c r="A5328" t="s">
        <v>99</v>
      </c>
      <c r="B5328" t="s">
        <v>111</v>
      </c>
      <c r="C5328" t="s">
        <v>20</v>
      </c>
      <c r="D5328" s="1">
        <v>136178.64825199998</v>
      </c>
      <c r="E5328" s="1">
        <v>1159594.820574</v>
      </c>
      <c r="F5328" s="13">
        <v>0</v>
      </c>
      <c r="G5328" s="13">
        <v>0.11743640609276912</v>
      </c>
      <c r="H5328" t="s">
        <v>25</v>
      </c>
      <c r="I5328" t="s">
        <v>17</v>
      </c>
      <c r="J5328">
        <v>2024</v>
      </c>
      <c r="K5328">
        <v>2</v>
      </c>
      <c r="L5328" s="12">
        <v>-3.5439844130179923</v>
      </c>
      <c r="M5328" s="1">
        <v>963047.20087600034</v>
      </c>
      <c r="N5328" s="12">
        <v>-9.6329755753845845</v>
      </c>
      <c r="O5328" s="13">
        <v>0.14140391886101752</v>
      </c>
      <c r="P5328" s="12">
        <v>-1.3621404966518453</v>
      </c>
      <c r="Q5328" s="12">
        <v>-4.9061249096698374</v>
      </c>
      <c r="R5328" s="2">
        <f>DATE(CURR[[#This Row],[YEAR]],CURR[[#This Row],[MONTH]],1)</f>
        <v>45323</v>
      </c>
      <c r="S5328" t="str">
        <f>IF(AND(CURR[[#This Row],[DATE]]&gt;=DATE(2023,6,1),CURR[[#This Row],[DATE]]&lt;=DATE(2024,5,31)),"Y","N")</f>
        <v>Y</v>
      </c>
    </row>
    <row r="5329" spans="1:19" x14ac:dyDescent="0.25">
      <c r="A5329" t="s">
        <v>99</v>
      </c>
      <c r="B5329" t="s">
        <v>111</v>
      </c>
      <c r="C5329" t="s">
        <v>20</v>
      </c>
      <c r="D5329" s="1">
        <v>65643.677029999977</v>
      </c>
      <c r="E5329" s="1">
        <v>735622.09304199985</v>
      </c>
      <c r="F5329" s="13">
        <v>0</v>
      </c>
      <c r="G5329" s="13">
        <v>8.9235597531533206E-2</v>
      </c>
      <c r="H5329" t="s">
        <v>26</v>
      </c>
      <c r="I5329" t="s">
        <v>17</v>
      </c>
      <c r="J5329">
        <v>2024</v>
      </c>
      <c r="K5329">
        <v>2</v>
      </c>
      <c r="L5329" s="12">
        <v>-3.2169326130801719</v>
      </c>
      <c r="M5329" s="1">
        <v>963047.20087600034</v>
      </c>
      <c r="N5329" s="12">
        <v>-9.6329755753845845</v>
      </c>
      <c r="O5329" s="13">
        <v>6.8162471133595137E-2</v>
      </c>
      <c r="P5329" s="12">
        <v>-0.6566074195877788</v>
      </c>
      <c r="Q5329" s="12">
        <v>-3.8735400326679508</v>
      </c>
      <c r="R5329" s="2">
        <f>DATE(CURR[[#This Row],[YEAR]],CURR[[#This Row],[MONTH]],1)</f>
        <v>45323</v>
      </c>
      <c r="S5329" t="str">
        <f>IF(AND(CURR[[#This Row],[DATE]]&gt;=DATE(2023,6,1),CURR[[#This Row],[DATE]]&lt;=DATE(2024,5,31)),"Y","N")</f>
        <v>Y</v>
      </c>
    </row>
    <row r="5330" spans="1:19" x14ac:dyDescent="0.25">
      <c r="A5330" t="s">
        <v>100</v>
      </c>
      <c r="B5330" t="s">
        <v>14</v>
      </c>
      <c r="C5330" t="s">
        <v>15</v>
      </c>
      <c r="D5330" s="1">
        <v>3049.8390399999994</v>
      </c>
      <c r="E5330" s="1">
        <v>14903.145144</v>
      </c>
      <c r="F5330" s="13">
        <v>0</v>
      </c>
      <c r="G5330" s="13">
        <v>0.20464398692566335</v>
      </c>
      <c r="H5330" t="s">
        <v>16</v>
      </c>
      <c r="I5330" t="s">
        <v>17</v>
      </c>
      <c r="J5330">
        <v>2024</v>
      </c>
      <c r="K5330">
        <v>3</v>
      </c>
      <c r="L5330" s="12">
        <v>-1.7897368750418865</v>
      </c>
      <c r="M5330" s="1">
        <v>9500.6319639999965</v>
      </c>
      <c r="N5330" s="12">
        <v>-12.743918200841215</v>
      </c>
      <c r="O5330" s="13">
        <v>0.32101433373658894</v>
      </c>
      <c r="P5330" s="12">
        <v>-4.0909804104366314</v>
      </c>
      <c r="Q5330" s="12">
        <v>-5.8807172854785179</v>
      </c>
      <c r="R5330" s="2">
        <f>DATE(CURR[[#This Row],[YEAR]],CURR[[#This Row],[MONTH]],1)</f>
        <v>45352</v>
      </c>
      <c r="S5330" t="str">
        <f>IF(AND(CURR[[#This Row],[DATE]]&gt;=DATE(2023,6,1),CURR[[#This Row],[DATE]]&lt;=DATE(2024,5,31)),"Y","N")</f>
        <v>Y</v>
      </c>
    </row>
    <row r="5331" spans="1:19" x14ac:dyDescent="0.25">
      <c r="A5331" t="s">
        <v>100</v>
      </c>
      <c r="B5331" t="s">
        <v>14</v>
      </c>
      <c r="C5331" t="s">
        <v>15</v>
      </c>
      <c r="D5331" s="1">
        <v>9500.6319639999965</v>
      </c>
      <c r="E5331" s="1">
        <v>55443.822028000002</v>
      </c>
      <c r="F5331" s="13">
        <v>0.17135600715264593</v>
      </c>
      <c r="G5331" s="13">
        <v>0</v>
      </c>
      <c r="H5331" t="s">
        <v>21</v>
      </c>
      <c r="I5331" t="s">
        <v>23</v>
      </c>
      <c r="J5331">
        <v>2024</v>
      </c>
      <c r="K5331">
        <v>3</v>
      </c>
      <c r="L5331" s="12">
        <v>-3.5910799228637553</v>
      </c>
      <c r="M5331" s="1">
        <v>9500.6319639999965</v>
      </c>
      <c r="N5331" s="12">
        <v>-12.743918200841215</v>
      </c>
      <c r="O5331" s="13">
        <v>0</v>
      </c>
      <c r="P5331" s="12">
        <v>0</v>
      </c>
      <c r="Q5331" s="12">
        <v>0</v>
      </c>
      <c r="R5331" s="2">
        <f>DATE(CURR[[#This Row],[YEAR]],CURR[[#This Row],[MONTH]],1)</f>
        <v>45352</v>
      </c>
      <c r="S5331" t="str">
        <f>IF(AND(CURR[[#This Row],[DATE]]&gt;=DATE(2023,6,1),CURR[[#This Row],[DATE]]&lt;=DATE(2024,5,31)),"Y","N")</f>
        <v>Y</v>
      </c>
    </row>
    <row r="5332" spans="1:19" x14ac:dyDescent="0.25">
      <c r="A5332" t="s">
        <v>100</v>
      </c>
      <c r="B5332" t="s">
        <v>14</v>
      </c>
      <c r="C5332" t="s">
        <v>15</v>
      </c>
      <c r="D5332" s="1">
        <v>9500.6319639999965</v>
      </c>
      <c r="E5332" s="1">
        <v>55443.822028000002</v>
      </c>
      <c r="F5332" s="13">
        <v>0.17135600715264593</v>
      </c>
      <c r="G5332" s="13">
        <v>0</v>
      </c>
      <c r="H5332" t="s">
        <v>21</v>
      </c>
      <c r="I5332" t="s">
        <v>22</v>
      </c>
      <c r="J5332">
        <v>2024</v>
      </c>
      <c r="K5332">
        <v>3</v>
      </c>
      <c r="L5332" s="12">
        <v>-9.1528382779774589</v>
      </c>
      <c r="M5332" s="1">
        <v>9500.6319639999965</v>
      </c>
      <c r="N5332" s="12">
        <v>-12.743918200841215</v>
      </c>
      <c r="O5332" s="13">
        <v>0</v>
      </c>
      <c r="P5332" s="12">
        <v>0</v>
      </c>
      <c r="Q5332" s="12">
        <v>0</v>
      </c>
      <c r="R5332" s="2">
        <f>DATE(CURR[[#This Row],[YEAR]],CURR[[#This Row],[MONTH]],1)</f>
        <v>45352</v>
      </c>
      <c r="S5332" t="str">
        <f>IF(AND(CURR[[#This Row],[DATE]]&gt;=DATE(2023,6,1),CURR[[#This Row],[DATE]]&lt;=DATE(2024,5,31)),"Y","N")</f>
        <v>Y</v>
      </c>
    </row>
    <row r="5333" spans="1:19" x14ac:dyDescent="0.25">
      <c r="A5333" t="s">
        <v>100</v>
      </c>
      <c r="B5333" t="s">
        <v>14</v>
      </c>
      <c r="C5333" t="s">
        <v>15</v>
      </c>
      <c r="D5333" s="1">
        <v>3702.3710799999985</v>
      </c>
      <c r="E5333" s="1">
        <v>16541.163408</v>
      </c>
      <c r="F5333" s="13">
        <v>0</v>
      </c>
      <c r="G5333" s="13">
        <v>0.22382773138008999</v>
      </c>
      <c r="H5333" t="s">
        <v>24</v>
      </c>
      <c r="I5333" t="s">
        <v>17</v>
      </c>
      <c r="J5333">
        <v>2024</v>
      </c>
      <c r="K5333">
        <v>3</v>
      </c>
      <c r="L5333" s="12">
        <v>-3.1259857513627498</v>
      </c>
      <c r="M5333" s="1">
        <v>9500.6319639999965</v>
      </c>
      <c r="N5333" s="12">
        <v>-12.743918200841215</v>
      </c>
      <c r="O5333" s="13">
        <v>0.38969734792686472</v>
      </c>
      <c r="P5333" s="12">
        <v>-4.9662711250647229</v>
      </c>
      <c r="Q5333" s="12">
        <v>-8.0922568764274736</v>
      </c>
      <c r="R5333" s="2">
        <f>DATE(CURR[[#This Row],[YEAR]],CURR[[#This Row],[MONTH]],1)</f>
        <v>45352</v>
      </c>
      <c r="S5333" t="str">
        <f>IF(AND(CURR[[#This Row],[DATE]]&gt;=DATE(2023,6,1),CURR[[#This Row],[DATE]]&lt;=DATE(2024,5,31)),"Y","N")</f>
        <v>Y</v>
      </c>
    </row>
    <row r="5334" spans="1:19" x14ac:dyDescent="0.25">
      <c r="A5334" t="s">
        <v>100</v>
      </c>
      <c r="B5334" t="s">
        <v>14</v>
      </c>
      <c r="C5334" t="s">
        <v>15</v>
      </c>
      <c r="D5334" s="1">
        <v>1409.3717839999997</v>
      </c>
      <c r="E5334" s="1">
        <v>15762.259988</v>
      </c>
      <c r="F5334" s="13">
        <v>0</v>
      </c>
      <c r="G5334" s="13">
        <v>8.9414321618408218E-2</v>
      </c>
      <c r="H5334" t="s">
        <v>25</v>
      </c>
      <c r="I5334" t="s">
        <v>17</v>
      </c>
      <c r="J5334">
        <v>2024</v>
      </c>
      <c r="K5334">
        <v>3</v>
      </c>
      <c r="L5334" s="12">
        <v>-2.9542235994699331</v>
      </c>
      <c r="M5334" s="1">
        <v>9500.6319639999965</v>
      </c>
      <c r="N5334" s="12">
        <v>-12.743918200841215</v>
      </c>
      <c r="O5334" s="13">
        <v>0.14834505634366454</v>
      </c>
      <c r="P5334" s="12">
        <v>-1.8904972635428421</v>
      </c>
      <c r="Q5334" s="12">
        <v>-4.8447208630127747</v>
      </c>
      <c r="R5334" s="2">
        <f>DATE(CURR[[#This Row],[YEAR]],CURR[[#This Row],[MONTH]],1)</f>
        <v>45352</v>
      </c>
      <c r="S5334" t="str">
        <f>IF(AND(CURR[[#This Row],[DATE]]&gt;=DATE(2023,6,1),CURR[[#This Row],[DATE]]&lt;=DATE(2024,5,31)),"Y","N")</f>
        <v>Y</v>
      </c>
    </row>
    <row r="5335" spans="1:19" x14ac:dyDescent="0.25">
      <c r="A5335" t="s">
        <v>100</v>
      </c>
      <c r="B5335" t="s">
        <v>14</v>
      </c>
      <c r="C5335" t="s">
        <v>15</v>
      </c>
      <c r="D5335" s="1">
        <v>1339.0500599999998</v>
      </c>
      <c r="E5335" s="1">
        <v>8237.2534880000003</v>
      </c>
      <c r="F5335" s="13">
        <v>0</v>
      </c>
      <c r="G5335" s="13">
        <v>0.16256025894440701</v>
      </c>
      <c r="H5335" t="s">
        <v>26</v>
      </c>
      <c r="I5335" t="s">
        <v>17</v>
      </c>
      <c r="J5335">
        <v>2024</v>
      </c>
      <c r="K5335">
        <v>3</v>
      </c>
      <c r="L5335" s="12">
        <v>-6.8425711572741603</v>
      </c>
      <c r="M5335" s="1">
        <v>9500.6319639999965</v>
      </c>
      <c r="N5335" s="12">
        <v>-12.743918200841215</v>
      </c>
      <c r="O5335" s="13">
        <v>0.14094326199288193</v>
      </c>
      <c r="P5335" s="12">
        <v>-1.7961694017970198</v>
      </c>
      <c r="Q5335" s="12">
        <v>-8.6387405590711808</v>
      </c>
      <c r="R5335" s="2">
        <f>DATE(CURR[[#This Row],[YEAR]],CURR[[#This Row],[MONTH]],1)</f>
        <v>45352</v>
      </c>
      <c r="S5335" t="str">
        <f>IF(AND(CURR[[#This Row],[DATE]]&gt;=DATE(2023,6,1),CURR[[#This Row],[DATE]]&lt;=DATE(2024,5,31)),"Y","N")</f>
        <v>Y</v>
      </c>
    </row>
    <row r="5336" spans="1:19" x14ac:dyDescent="0.25">
      <c r="A5336" t="s">
        <v>100</v>
      </c>
      <c r="B5336" t="s">
        <v>14</v>
      </c>
      <c r="C5336" t="s">
        <v>18</v>
      </c>
      <c r="D5336" s="1">
        <v>6742.6560400000008</v>
      </c>
      <c r="E5336" s="1">
        <v>14903.145144</v>
      </c>
      <c r="F5336" s="13">
        <v>0</v>
      </c>
      <c r="G5336" s="13">
        <v>0.45243175013393672</v>
      </c>
      <c r="H5336" t="s">
        <v>16</v>
      </c>
      <c r="I5336" t="s">
        <v>17</v>
      </c>
      <c r="J5336">
        <v>2024</v>
      </c>
      <c r="K5336">
        <v>3</v>
      </c>
      <c r="L5336" s="12">
        <v>-3.9567924707632787</v>
      </c>
      <c r="M5336" s="1">
        <v>19570.207196000003</v>
      </c>
      <c r="N5336" s="12">
        <v>-26.251003156882025</v>
      </c>
      <c r="O5336" s="13">
        <v>0.34453677329375165</v>
      </c>
      <c r="P5336" s="12">
        <v>-9.0444359233962217</v>
      </c>
      <c r="Q5336" s="12">
        <v>-13.001228394159501</v>
      </c>
      <c r="R5336" s="2">
        <f>DATE(CURR[[#This Row],[YEAR]],CURR[[#This Row],[MONTH]],1)</f>
        <v>45352</v>
      </c>
      <c r="S5336" t="str">
        <f>IF(AND(CURR[[#This Row],[DATE]]&gt;=DATE(2023,6,1),CURR[[#This Row],[DATE]]&lt;=DATE(2024,5,31)),"Y","N")</f>
        <v>Y</v>
      </c>
    </row>
    <row r="5337" spans="1:19" x14ac:dyDescent="0.25">
      <c r="A5337" t="s">
        <v>100</v>
      </c>
      <c r="B5337" t="s">
        <v>14</v>
      </c>
      <c r="C5337" t="s">
        <v>18</v>
      </c>
      <c r="D5337" s="1">
        <v>19570.207196000003</v>
      </c>
      <c r="E5337" s="1">
        <v>55443.822028000002</v>
      </c>
      <c r="F5337" s="13">
        <v>0.35297363132932541</v>
      </c>
      <c r="G5337" s="13">
        <v>0</v>
      </c>
      <c r="H5337" t="s">
        <v>21</v>
      </c>
      <c r="I5337" t="s">
        <v>23</v>
      </c>
      <c r="J5337">
        <v>2024</v>
      </c>
      <c r="K5337">
        <v>3</v>
      </c>
      <c r="L5337" s="12">
        <v>-7.39721088177492</v>
      </c>
      <c r="M5337" s="1">
        <v>19570.207196000003</v>
      </c>
      <c r="N5337" s="12">
        <v>-26.251003156882025</v>
      </c>
      <c r="O5337" s="13">
        <v>0</v>
      </c>
      <c r="P5337" s="12">
        <v>0</v>
      </c>
      <c r="Q5337" s="12">
        <v>0</v>
      </c>
      <c r="R5337" s="2">
        <f>DATE(CURR[[#This Row],[YEAR]],CURR[[#This Row],[MONTH]],1)</f>
        <v>45352</v>
      </c>
      <c r="S5337" t="str">
        <f>IF(AND(CURR[[#This Row],[DATE]]&gt;=DATE(2023,6,1),CURR[[#This Row],[DATE]]&lt;=DATE(2024,5,31)),"Y","N")</f>
        <v>Y</v>
      </c>
    </row>
    <row r="5338" spans="1:19" x14ac:dyDescent="0.25">
      <c r="A5338" t="s">
        <v>100</v>
      </c>
      <c r="B5338" t="s">
        <v>14</v>
      </c>
      <c r="C5338" t="s">
        <v>18</v>
      </c>
      <c r="D5338" s="1">
        <v>19570.207196000003</v>
      </c>
      <c r="E5338" s="1">
        <v>55443.822028000002</v>
      </c>
      <c r="F5338" s="13">
        <v>0.35297363132932541</v>
      </c>
      <c r="G5338" s="13">
        <v>0</v>
      </c>
      <c r="H5338" t="s">
        <v>21</v>
      </c>
      <c r="I5338" t="s">
        <v>22</v>
      </c>
      <c r="J5338">
        <v>2024</v>
      </c>
      <c r="K5338">
        <v>3</v>
      </c>
      <c r="L5338" s="12">
        <v>-18.853792275107104</v>
      </c>
      <c r="M5338" s="1">
        <v>19570.207196000003</v>
      </c>
      <c r="N5338" s="12">
        <v>-26.251003156882025</v>
      </c>
      <c r="O5338" s="13">
        <v>0</v>
      </c>
      <c r="P5338" s="12">
        <v>0</v>
      </c>
      <c r="Q5338" s="12">
        <v>0</v>
      </c>
      <c r="R5338" s="2">
        <f>DATE(CURR[[#This Row],[YEAR]],CURR[[#This Row],[MONTH]],1)</f>
        <v>45352</v>
      </c>
      <c r="S5338" t="str">
        <f>IF(AND(CURR[[#This Row],[DATE]]&gt;=DATE(2023,6,1),CURR[[#This Row],[DATE]]&lt;=DATE(2024,5,31)),"Y","N")</f>
        <v>Y</v>
      </c>
    </row>
    <row r="5339" spans="1:19" x14ac:dyDescent="0.25">
      <c r="A5339" t="s">
        <v>100</v>
      </c>
      <c r="B5339" t="s">
        <v>14</v>
      </c>
      <c r="C5339" t="s">
        <v>18</v>
      </c>
      <c r="D5339" s="1">
        <v>4703.1999280000009</v>
      </c>
      <c r="E5339" s="1">
        <v>16541.163408</v>
      </c>
      <c r="F5339" s="13">
        <v>0</v>
      </c>
      <c r="G5339" s="13">
        <v>0.28433307936038743</v>
      </c>
      <c r="H5339" t="s">
        <v>24</v>
      </c>
      <c r="I5339" t="s">
        <v>17</v>
      </c>
      <c r="J5339">
        <v>2024</v>
      </c>
      <c r="K5339">
        <v>3</v>
      </c>
      <c r="L5339" s="12">
        <v>-3.9710055105384847</v>
      </c>
      <c r="M5339" s="1">
        <v>19570.207196000003</v>
      </c>
      <c r="N5339" s="12">
        <v>-26.251003156882025</v>
      </c>
      <c r="O5339" s="13">
        <v>0.24032448307247856</v>
      </c>
      <c r="P5339" s="12">
        <v>-6.3087587638116753</v>
      </c>
      <c r="Q5339" s="12">
        <v>-10.27976427435016</v>
      </c>
      <c r="R5339" s="2">
        <f>DATE(CURR[[#This Row],[YEAR]],CURR[[#This Row],[MONTH]],1)</f>
        <v>45352</v>
      </c>
      <c r="S5339" t="str">
        <f>IF(AND(CURR[[#This Row],[DATE]]&gt;=DATE(2023,6,1),CURR[[#This Row],[DATE]]&lt;=DATE(2024,5,31)),"Y","N")</f>
        <v>Y</v>
      </c>
    </row>
    <row r="5340" spans="1:19" x14ac:dyDescent="0.25">
      <c r="A5340" t="s">
        <v>100</v>
      </c>
      <c r="B5340" t="s">
        <v>14</v>
      </c>
      <c r="C5340" t="s">
        <v>18</v>
      </c>
      <c r="D5340" s="1">
        <v>2381.6287800000009</v>
      </c>
      <c r="E5340" s="1">
        <v>15762.259988</v>
      </c>
      <c r="F5340" s="13">
        <v>0</v>
      </c>
      <c r="G5340" s="13">
        <v>0.15109691007591322</v>
      </c>
      <c r="H5340" t="s">
        <v>25</v>
      </c>
      <c r="I5340" t="s">
        <v>17</v>
      </c>
      <c r="J5340">
        <v>2024</v>
      </c>
      <c r="K5340">
        <v>3</v>
      </c>
      <c r="L5340" s="12">
        <v>-4.9921986710163857</v>
      </c>
      <c r="M5340" s="1">
        <v>19570.207196000003</v>
      </c>
      <c r="N5340" s="12">
        <v>-26.251003156882025</v>
      </c>
      <c r="O5340" s="13">
        <v>0.12169665635869134</v>
      </c>
      <c r="P5340" s="12">
        <v>-3.1946593102539933</v>
      </c>
      <c r="Q5340" s="12">
        <v>-8.1868579812703786</v>
      </c>
      <c r="R5340" s="2">
        <f>DATE(CURR[[#This Row],[YEAR]],CURR[[#This Row],[MONTH]],1)</f>
        <v>45352</v>
      </c>
      <c r="S5340" t="str">
        <f>IF(AND(CURR[[#This Row],[DATE]]&gt;=DATE(2023,6,1),CURR[[#This Row],[DATE]]&lt;=DATE(2024,5,31)),"Y","N")</f>
        <v>Y</v>
      </c>
    </row>
    <row r="5341" spans="1:19" x14ac:dyDescent="0.25">
      <c r="A5341" t="s">
        <v>100</v>
      </c>
      <c r="B5341" t="s">
        <v>14</v>
      </c>
      <c r="C5341" t="s">
        <v>18</v>
      </c>
      <c r="D5341" s="1">
        <v>5742.7224480000004</v>
      </c>
      <c r="E5341" s="1">
        <v>8237.2534880000003</v>
      </c>
      <c r="F5341" s="13">
        <v>0</v>
      </c>
      <c r="G5341" s="13">
        <v>0.69716471107341504</v>
      </c>
      <c r="H5341" t="s">
        <v>26</v>
      </c>
      <c r="I5341" t="s">
        <v>17</v>
      </c>
      <c r="J5341">
        <v>2024</v>
      </c>
      <c r="K5341">
        <v>3</v>
      </c>
      <c r="L5341" s="12">
        <v>-29.34542042955113</v>
      </c>
      <c r="M5341" s="1">
        <v>19570.207196000003</v>
      </c>
      <c r="N5341" s="12">
        <v>-26.251003156882025</v>
      </c>
      <c r="O5341" s="13">
        <v>0.29344208727507842</v>
      </c>
      <c r="P5341" s="12">
        <v>-7.7031491594201347</v>
      </c>
      <c r="Q5341" s="12">
        <v>-37.048569588971262</v>
      </c>
      <c r="R5341" s="2">
        <f>DATE(CURR[[#This Row],[YEAR]],CURR[[#This Row],[MONTH]],1)</f>
        <v>45352</v>
      </c>
      <c r="S5341" t="str">
        <f>IF(AND(CURR[[#This Row],[DATE]]&gt;=DATE(2023,6,1),CURR[[#This Row],[DATE]]&lt;=DATE(2024,5,31)),"Y","N")</f>
        <v>Y</v>
      </c>
    </row>
    <row r="5342" spans="1:19" x14ac:dyDescent="0.25">
      <c r="A5342" t="s">
        <v>100</v>
      </c>
      <c r="B5342" t="s">
        <v>14</v>
      </c>
      <c r="C5342" t="s">
        <v>19</v>
      </c>
      <c r="D5342" s="1">
        <v>3.6000000000000001E-5</v>
      </c>
      <c r="E5342" s="1">
        <v>14903.145144</v>
      </c>
      <c r="F5342" s="13">
        <v>0</v>
      </c>
      <c r="G5342" s="13">
        <v>2.4155974898019155E-9</v>
      </c>
      <c r="H5342" t="s">
        <v>16</v>
      </c>
      <c r="I5342" t="s">
        <v>17</v>
      </c>
      <c r="J5342">
        <v>2024</v>
      </c>
      <c r="K5342">
        <v>3</v>
      </c>
      <c r="L5342" s="12">
        <v>-2.1125878007485913E-8</v>
      </c>
      <c r="M5342" s="1">
        <v>14447.148887999998</v>
      </c>
      <c r="N5342" s="12">
        <v>-19.379056505050634</v>
      </c>
      <c r="O5342" s="13">
        <v>2.4918411431270083E-9</v>
      </c>
      <c r="P5342" s="12">
        <v>-4.8289530314268262E-8</v>
      </c>
      <c r="Q5342" s="12">
        <v>-6.9415408321754174E-8</v>
      </c>
      <c r="R5342" s="2">
        <f>DATE(CURR[[#This Row],[YEAR]],CURR[[#This Row],[MONTH]],1)</f>
        <v>45352</v>
      </c>
      <c r="S5342" t="str">
        <f>IF(AND(CURR[[#This Row],[DATE]]&gt;=DATE(2023,6,1),CURR[[#This Row],[DATE]]&lt;=DATE(2024,5,31)),"Y","N")</f>
        <v>Y</v>
      </c>
    </row>
    <row r="5343" spans="1:19" x14ac:dyDescent="0.25">
      <c r="A5343" t="s">
        <v>100</v>
      </c>
      <c r="B5343" t="s">
        <v>14</v>
      </c>
      <c r="C5343" t="s">
        <v>19</v>
      </c>
      <c r="D5343" s="1">
        <v>14447.148887999998</v>
      </c>
      <c r="E5343" s="1">
        <v>55443.822028000002</v>
      </c>
      <c r="F5343" s="13">
        <v>0.26057274479930265</v>
      </c>
      <c r="G5343" s="13">
        <v>0</v>
      </c>
      <c r="H5343" t="s">
        <v>21</v>
      </c>
      <c r="I5343" t="s">
        <v>23</v>
      </c>
      <c r="J5343">
        <v>2024</v>
      </c>
      <c r="K5343">
        <v>3</v>
      </c>
      <c r="L5343" s="12">
        <v>-5.4607805576416757</v>
      </c>
      <c r="M5343" s="1">
        <v>14447.148887999998</v>
      </c>
      <c r="N5343" s="12">
        <v>-19.379056505050634</v>
      </c>
      <c r="O5343" s="13">
        <v>0</v>
      </c>
      <c r="P5343" s="12">
        <v>0</v>
      </c>
      <c r="Q5343" s="12">
        <v>0</v>
      </c>
      <c r="R5343" s="2">
        <f>DATE(CURR[[#This Row],[YEAR]],CURR[[#This Row],[MONTH]],1)</f>
        <v>45352</v>
      </c>
      <c r="S5343" t="str">
        <f>IF(AND(CURR[[#This Row],[DATE]]&gt;=DATE(2023,6,1),CURR[[#This Row],[DATE]]&lt;=DATE(2024,5,31)),"Y","N")</f>
        <v>Y</v>
      </c>
    </row>
    <row r="5344" spans="1:19" x14ac:dyDescent="0.25">
      <c r="A5344" t="s">
        <v>100</v>
      </c>
      <c r="B5344" t="s">
        <v>14</v>
      </c>
      <c r="C5344" t="s">
        <v>19</v>
      </c>
      <c r="D5344" s="1">
        <v>14447.148887999998</v>
      </c>
      <c r="E5344" s="1">
        <v>55443.822028000002</v>
      </c>
      <c r="F5344" s="13">
        <v>0.26057274479930265</v>
      </c>
      <c r="G5344" s="13">
        <v>0</v>
      </c>
      <c r="H5344" t="s">
        <v>21</v>
      </c>
      <c r="I5344" t="s">
        <v>22</v>
      </c>
      <c r="J5344">
        <v>2024</v>
      </c>
      <c r="K5344">
        <v>3</v>
      </c>
      <c r="L5344" s="12">
        <v>-13.91827594740896</v>
      </c>
      <c r="M5344" s="1">
        <v>14447.148887999998</v>
      </c>
      <c r="N5344" s="12">
        <v>-19.379056505050634</v>
      </c>
      <c r="O5344" s="13">
        <v>0</v>
      </c>
      <c r="P5344" s="12">
        <v>0</v>
      </c>
      <c r="Q5344" s="12">
        <v>0</v>
      </c>
      <c r="R5344" s="2">
        <f>DATE(CURR[[#This Row],[YEAR]],CURR[[#This Row],[MONTH]],1)</f>
        <v>45352</v>
      </c>
      <c r="S5344" t="str">
        <f>IF(AND(CURR[[#This Row],[DATE]]&gt;=DATE(2023,6,1),CURR[[#This Row],[DATE]]&lt;=DATE(2024,5,31)),"Y","N")</f>
        <v>Y</v>
      </c>
    </row>
    <row r="5345" spans="1:19" x14ac:dyDescent="0.25">
      <c r="A5345" t="s">
        <v>100</v>
      </c>
      <c r="B5345" t="s">
        <v>14</v>
      </c>
      <c r="C5345" t="s">
        <v>19</v>
      </c>
      <c r="D5345" s="1">
        <v>3715.8293119999998</v>
      </c>
      <c r="E5345" s="1">
        <v>16541.163408</v>
      </c>
      <c r="F5345" s="13">
        <v>0</v>
      </c>
      <c r="G5345" s="13">
        <v>0.22464135202260735</v>
      </c>
      <c r="H5345" t="s">
        <v>24</v>
      </c>
      <c r="I5345" t="s">
        <v>17</v>
      </c>
      <c r="J5345">
        <v>2024</v>
      </c>
      <c r="K5345">
        <v>3</v>
      </c>
      <c r="L5345" s="12">
        <v>-3.1373488050819733</v>
      </c>
      <c r="M5345" s="1">
        <v>14447.148887999998</v>
      </c>
      <c r="N5345" s="12">
        <v>-19.379056505050634</v>
      </c>
      <c r="O5345" s="13">
        <v>0.25720156556885898</v>
      </c>
      <c r="P5345" s="12">
        <v>-4.9843236723464042</v>
      </c>
      <c r="Q5345" s="12">
        <v>-8.1216724774283779</v>
      </c>
      <c r="R5345" s="2">
        <f>DATE(CURR[[#This Row],[YEAR]],CURR[[#This Row],[MONTH]],1)</f>
        <v>45352</v>
      </c>
      <c r="S5345" t="str">
        <f>IF(AND(CURR[[#This Row],[DATE]]&gt;=DATE(2023,6,1),CURR[[#This Row],[DATE]]&lt;=DATE(2024,5,31)),"Y","N")</f>
        <v>Y</v>
      </c>
    </row>
    <row r="5346" spans="1:19" x14ac:dyDescent="0.25">
      <c r="A5346" t="s">
        <v>100</v>
      </c>
      <c r="B5346" t="s">
        <v>14</v>
      </c>
      <c r="C5346" t="s">
        <v>19</v>
      </c>
      <c r="D5346" s="1">
        <v>10023.843715999999</v>
      </c>
      <c r="E5346" s="1">
        <v>15762.259988</v>
      </c>
      <c r="F5346" s="13">
        <v>0</v>
      </c>
      <c r="G5346" s="13">
        <v>0.63593949875406663</v>
      </c>
      <c r="H5346" t="s">
        <v>25</v>
      </c>
      <c r="I5346" t="s">
        <v>17</v>
      </c>
      <c r="J5346">
        <v>2024</v>
      </c>
      <c r="K5346">
        <v>3</v>
      </c>
      <c r="L5346" s="12">
        <v>-21.011259058387399</v>
      </c>
      <c r="M5346" s="1">
        <v>14447.148887999998</v>
      </c>
      <c r="N5346" s="12">
        <v>-19.379056505050634</v>
      </c>
      <c r="O5346" s="13">
        <v>0.69382850510566429</v>
      </c>
      <c r="P5346" s="12">
        <v>-13.44574180525748</v>
      </c>
      <c r="Q5346" s="12">
        <v>-34.457000863644879</v>
      </c>
      <c r="R5346" s="2">
        <f>DATE(CURR[[#This Row],[YEAR]],CURR[[#This Row],[MONTH]],1)</f>
        <v>45352</v>
      </c>
      <c r="S5346" t="str">
        <f>IF(AND(CURR[[#This Row],[DATE]]&gt;=DATE(2023,6,1),CURR[[#This Row],[DATE]]&lt;=DATE(2024,5,31)),"Y","N")</f>
        <v>Y</v>
      </c>
    </row>
    <row r="5347" spans="1:19" x14ac:dyDescent="0.25">
      <c r="A5347" t="s">
        <v>100</v>
      </c>
      <c r="B5347" t="s">
        <v>14</v>
      </c>
      <c r="C5347" t="s">
        <v>19</v>
      </c>
      <c r="D5347" s="1">
        <v>707.47582399999999</v>
      </c>
      <c r="E5347" s="1">
        <v>8237.2534880000003</v>
      </c>
      <c r="F5347" s="13">
        <v>0</v>
      </c>
      <c r="G5347" s="13">
        <v>8.58873440073986E-2</v>
      </c>
      <c r="H5347" t="s">
        <v>26</v>
      </c>
      <c r="I5347" t="s">
        <v>17</v>
      </c>
      <c r="J5347">
        <v>2024</v>
      </c>
      <c r="K5347">
        <v>3</v>
      </c>
      <c r="L5347" s="12">
        <v>-3.6152148544552332</v>
      </c>
      <c r="M5347" s="1">
        <v>14447.148887999998</v>
      </c>
      <c r="N5347" s="12">
        <v>-19.379056505050634</v>
      </c>
      <c r="O5347" s="13">
        <v>4.8969926833635609E-2</v>
      </c>
      <c r="P5347" s="12">
        <v>-0.94899097915721975</v>
      </c>
      <c r="Q5347" s="12">
        <v>-4.5642058336124531</v>
      </c>
      <c r="R5347" s="2">
        <f>DATE(CURR[[#This Row],[YEAR]],CURR[[#This Row],[MONTH]],1)</f>
        <v>45352</v>
      </c>
      <c r="S5347" t="str">
        <f>IF(AND(CURR[[#This Row],[DATE]]&gt;=DATE(2023,6,1),CURR[[#This Row],[DATE]]&lt;=DATE(2024,5,31)),"Y","N")</f>
        <v>Y</v>
      </c>
    </row>
    <row r="5348" spans="1:19" x14ac:dyDescent="0.25">
      <c r="A5348" t="s">
        <v>100</v>
      </c>
      <c r="B5348" t="s">
        <v>14</v>
      </c>
      <c r="C5348" t="s">
        <v>20</v>
      </c>
      <c r="D5348" s="1">
        <v>5110.650028</v>
      </c>
      <c r="E5348" s="1">
        <v>14903.145144</v>
      </c>
      <c r="F5348" s="13">
        <v>0</v>
      </c>
      <c r="G5348" s="13">
        <v>0.3429242605248024</v>
      </c>
      <c r="H5348" t="s">
        <v>16</v>
      </c>
      <c r="I5348" t="s">
        <v>17</v>
      </c>
      <c r="J5348">
        <v>2024</v>
      </c>
      <c r="K5348">
        <v>3</v>
      </c>
      <c r="L5348" s="12">
        <v>-2.9990824730689565</v>
      </c>
      <c r="M5348" s="1">
        <v>11925.833979999999</v>
      </c>
      <c r="N5348" s="12">
        <v>-15.997025597226123</v>
      </c>
      <c r="O5348" s="13">
        <v>0.42853607022961426</v>
      </c>
      <c r="P5348" s="12">
        <v>-6.8553024847978312</v>
      </c>
      <c r="Q5348" s="12">
        <v>-9.8543849578667881</v>
      </c>
      <c r="R5348" s="2">
        <f>DATE(CURR[[#This Row],[YEAR]],CURR[[#This Row],[MONTH]],1)</f>
        <v>45352</v>
      </c>
      <c r="S5348" t="str">
        <f>IF(AND(CURR[[#This Row],[DATE]]&gt;=DATE(2023,6,1),CURR[[#This Row],[DATE]]&lt;=DATE(2024,5,31)),"Y","N")</f>
        <v>Y</v>
      </c>
    </row>
    <row r="5349" spans="1:19" x14ac:dyDescent="0.25">
      <c r="A5349" t="s">
        <v>100</v>
      </c>
      <c r="B5349" t="s">
        <v>14</v>
      </c>
      <c r="C5349" t="s">
        <v>20</v>
      </c>
      <c r="D5349" s="1">
        <v>11925.833979999999</v>
      </c>
      <c r="E5349" s="1">
        <v>55443.822028000002</v>
      </c>
      <c r="F5349" s="13">
        <v>0.21509761671872596</v>
      </c>
      <c r="G5349" s="13">
        <v>0</v>
      </c>
      <c r="H5349" t="s">
        <v>21</v>
      </c>
      <c r="I5349" t="s">
        <v>23</v>
      </c>
      <c r="J5349">
        <v>2024</v>
      </c>
      <c r="K5349">
        <v>3</v>
      </c>
      <c r="L5349" s="12">
        <v>-4.5077657077196482</v>
      </c>
      <c r="M5349" s="1">
        <v>11925.833979999999</v>
      </c>
      <c r="N5349" s="12">
        <v>-15.997025597226123</v>
      </c>
      <c r="O5349" s="13">
        <v>0</v>
      </c>
      <c r="P5349" s="12">
        <v>0</v>
      </c>
      <c r="Q5349" s="12">
        <v>0</v>
      </c>
      <c r="R5349" s="2">
        <f>DATE(CURR[[#This Row],[YEAR]],CURR[[#This Row],[MONTH]],1)</f>
        <v>45352</v>
      </c>
      <c r="S5349" t="str">
        <f>IF(AND(CURR[[#This Row],[DATE]]&gt;=DATE(2023,6,1),CURR[[#This Row],[DATE]]&lt;=DATE(2024,5,31)),"Y","N")</f>
        <v>Y</v>
      </c>
    </row>
    <row r="5350" spans="1:19" x14ac:dyDescent="0.25">
      <c r="A5350" t="s">
        <v>100</v>
      </c>
      <c r="B5350" t="s">
        <v>14</v>
      </c>
      <c r="C5350" t="s">
        <v>20</v>
      </c>
      <c r="D5350" s="1">
        <v>11925.833979999999</v>
      </c>
      <c r="E5350" s="1">
        <v>55443.822028000002</v>
      </c>
      <c r="F5350" s="13">
        <v>0.21509761671872596</v>
      </c>
      <c r="G5350" s="13">
        <v>0</v>
      </c>
      <c r="H5350" t="s">
        <v>21</v>
      </c>
      <c r="I5350" t="s">
        <v>22</v>
      </c>
      <c r="J5350">
        <v>2024</v>
      </c>
      <c r="K5350">
        <v>3</v>
      </c>
      <c r="L5350" s="12">
        <v>-11.489259889506474</v>
      </c>
      <c r="M5350" s="1">
        <v>11925.833979999999</v>
      </c>
      <c r="N5350" s="12">
        <v>-15.997025597226123</v>
      </c>
      <c r="O5350" s="13">
        <v>0</v>
      </c>
      <c r="P5350" s="12">
        <v>0</v>
      </c>
      <c r="Q5350" s="12">
        <v>0</v>
      </c>
      <c r="R5350" s="2">
        <f>DATE(CURR[[#This Row],[YEAR]],CURR[[#This Row],[MONTH]],1)</f>
        <v>45352</v>
      </c>
      <c r="S5350" t="str">
        <f>IF(AND(CURR[[#This Row],[DATE]]&gt;=DATE(2023,6,1),CURR[[#This Row],[DATE]]&lt;=DATE(2024,5,31)),"Y","N")</f>
        <v>Y</v>
      </c>
    </row>
    <row r="5351" spans="1:19" x14ac:dyDescent="0.25">
      <c r="A5351" t="s">
        <v>100</v>
      </c>
      <c r="B5351" t="s">
        <v>14</v>
      </c>
      <c r="C5351" t="s">
        <v>20</v>
      </c>
      <c r="D5351" s="1">
        <v>4419.7630879999997</v>
      </c>
      <c r="E5351" s="1">
        <v>16541.163408</v>
      </c>
      <c r="F5351" s="13">
        <v>0</v>
      </c>
      <c r="G5351" s="13">
        <v>0.26719783723691509</v>
      </c>
      <c r="H5351" t="s">
        <v>24</v>
      </c>
      <c r="I5351" t="s">
        <v>17</v>
      </c>
      <c r="J5351">
        <v>2024</v>
      </c>
      <c r="K5351">
        <v>3</v>
      </c>
      <c r="L5351" s="12">
        <v>-3.7316941330167892</v>
      </c>
      <c r="M5351" s="1">
        <v>11925.833979999999</v>
      </c>
      <c r="N5351" s="12">
        <v>-15.997025597226123</v>
      </c>
      <c r="O5351" s="13">
        <v>0.37060410998610932</v>
      </c>
      <c r="P5351" s="12">
        <v>-5.9285634338849968</v>
      </c>
      <c r="Q5351" s="12">
        <v>-9.6602575669017856</v>
      </c>
      <c r="R5351" s="2">
        <f>DATE(CURR[[#This Row],[YEAR]],CURR[[#This Row],[MONTH]],1)</f>
        <v>45352</v>
      </c>
      <c r="S5351" t="str">
        <f>IF(AND(CURR[[#This Row],[DATE]]&gt;=DATE(2023,6,1),CURR[[#This Row],[DATE]]&lt;=DATE(2024,5,31)),"Y","N")</f>
        <v>Y</v>
      </c>
    </row>
    <row r="5352" spans="1:19" x14ac:dyDescent="0.25">
      <c r="A5352" t="s">
        <v>100</v>
      </c>
      <c r="B5352" t="s">
        <v>14</v>
      </c>
      <c r="C5352" t="s">
        <v>20</v>
      </c>
      <c r="D5352" s="1">
        <v>1947.415708</v>
      </c>
      <c r="E5352" s="1">
        <v>15762.259988</v>
      </c>
      <c r="F5352" s="13">
        <v>0</v>
      </c>
      <c r="G5352" s="13">
        <v>0.12354926955161195</v>
      </c>
      <c r="H5352" t="s">
        <v>25</v>
      </c>
      <c r="I5352" t="s">
        <v>17</v>
      </c>
      <c r="J5352">
        <v>2024</v>
      </c>
      <c r="K5352">
        <v>3</v>
      </c>
      <c r="L5352" s="12">
        <v>-4.0820325111262843</v>
      </c>
      <c r="M5352" s="1">
        <v>11925.833979999999</v>
      </c>
      <c r="N5352" s="12">
        <v>-15.997025597226123</v>
      </c>
      <c r="O5352" s="13">
        <v>0.16329388043350912</v>
      </c>
      <c r="P5352" s="12">
        <v>-2.6122163851652274</v>
      </c>
      <c r="Q5352" s="12">
        <v>-6.6942488962915121</v>
      </c>
      <c r="R5352" s="2">
        <f>DATE(CURR[[#This Row],[YEAR]],CURR[[#This Row],[MONTH]],1)</f>
        <v>45352</v>
      </c>
      <c r="S5352" t="str">
        <f>IF(AND(CURR[[#This Row],[DATE]]&gt;=DATE(2023,6,1),CURR[[#This Row],[DATE]]&lt;=DATE(2024,5,31)),"Y","N")</f>
        <v>Y</v>
      </c>
    </row>
    <row r="5353" spans="1:19" x14ac:dyDescent="0.25">
      <c r="A5353" t="s">
        <v>100</v>
      </c>
      <c r="B5353" t="s">
        <v>14</v>
      </c>
      <c r="C5353" t="s">
        <v>20</v>
      </c>
      <c r="D5353" s="1">
        <v>448.005156</v>
      </c>
      <c r="E5353" s="1">
        <v>8237.2534880000003</v>
      </c>
      <c r="F5353" s="13">
        <v>0</v>
      </c>
      <c r="G5353" s="13">
        <v>5.438768597477936E-2</v>
      </c>
      <c r="H5353" t="s">
        <v>26</v>
      </c>
      <c r="I5353" t="s">
        <v>17</v>
      </c>
      <c r="J5353">
        <v>2024</v>
      </c>
      <c r="K5353">
        <v>3</v>
      </c>
      <c r="L5353" s="12">
        <v>-2.2893148287194811</v>
      </c>
      <c r="M5353" s="1">
        <v>11925.833979999999</v>
      </c>
      <c r="N5353" s="12">
        <v>-15.997025597226123</v>
      </c>
      <c r="O5353" s="13">
        <v>3.7565939350767318E-2</v>
      </c>
      <c r="P5353" s="12">
        <v>-0.60094329337806884</v>
      </c>
      <c r="Q5353" s="12">
        <v>-2.8902581220975501</v>
      </c>
      <c r="R5353" s="2">
        <f>DATE(CURR[[#This Row],[YEAR]],CURR[[#This Row],[MONTH]],1)</f>
        <v>45352</v>
      </c>
      <c r="S5353" t="str">
        <f>IF(AND(CURR[[#This Row],[DATE]]&gt;=DATE(2023,6,1),CURR[[#This Row],[DATE]]&lt;=DATE(2024,5,31)),"Y","N")</f>
        <v>Y</v>
      </c>
    </row>
    <row r="5354" spans="1:19" x14ac:dyDescent="0.25">
      <c r="A5354" t="s">
        <v>100</v>
      </c>
      <c r="B5354" t="s">
        <v>110</v>
      </c>
      <c r="C5354" t="s">
        <v>15</v>
      </c>
      <c r="D5354" s="1">
        <v>1146080.7968609992</v>
      </c>
      <c r="E5354" s="1">
        <v>5694571.7774420055</v>
      </c>
      <c r="F5354" s="13">
        <v>0</v>
      </c>
      <c r="G5354" s="13">
        <v>0.20125846888101168</v>
      </c>
      <c r="H5354" t="s">
        <v>16</v>
      </c>
      <c r="I5354" t="s">
        <v>17</v>
      </c>
      <c r="J5354">
        <v>2024</v>
      </c>
      <c r="K5354">
        <v>3</v>
      </c>
      <c r="L5354" s="12">
        <v>-1.7601284483460471</v>
      </c>
      <c r="M5354" s="1">
        <v>3777329.084133998</v>
      </c>
      <c r="N5354" s="12">
        <v>-12.286809383605783</v>
      </c>
      <c r="O5354" s="13">
        <v>0.3034103651902898</v>
      </c>
      <c r="P5354" s="12">
        <v>-3.7279453221033103</v>
      </c>
      <c r="Q5354" s="12">
        <v>-5.4880737704493576</v>
      </c>
      <c r="R5354" s="2">
        <f>DATE(CURR[[#This Row],[YEAR]],CURR[[#This Row],[MONTH]],1)</f>
        <v>45352</v>
      </c>
      <c r="S5354" t="str">
        <f>IF(AND(CURR[[#This Row],[DATE]]&gt;=DATE(2023,6,1),CURR[[#This Row],[DATE]]&lt;=DATE(2024,5,31)),"Y","N")</f>
        <v>Y</v>
      </c>
    </row>
    <row r="5355" spans="1:19" x14ac:dyDescent="0.25">
      <c r="A5355" t="s">
        <v>100</v>
      </c>
      <c r="B5355" t="s">
        <v>110</v>
      </c>
      <c r="C5355" t="s">
        <v>15</v>
      </c>
      <c r="D5355" s="1">
        <v>3777329.084133998</v>
      </c>
      <c r="E5355" s="1">
        <v>22863848.995698031</v>
      </c>
      <c r="F5355" s="13">
        <v>0.16520967597558597</v>
      </c>
      <c r="G5355" s="13">
        <v>0</v>
      </c>
      <c r="H5355" t="s">
        <v>21</v>
      </c>
      <c r="I5355" t="s">
        <v>23</v>
      </c>
      <c r="J5355">
        <v>2024</v>
      </c>
      <c r="K5355">
        <v>3</v>
      </c>
      <c r="L5355" s="12">
        <v>-3.4622722618078487</v>
      </c>
      <c r="M5355" s="1">
        <v>3777329.084133998</v>
      </c>
      <c r="N5355" s="12">
        <v>-12.286809383605783</v>
      </c>
      <c r="O5355" s="13">
        <v>0</v>
      </c>
      <c r="P5355" s="12">
        <v>0</v>
      </c>
      <c r="Q5355" s="12">
        <v>0</v>
      </c>
      <c r="R5355" s="2">
        <f>DATE(CURR[[#This Row],[YEAR]],CURR[[#This Row],[MONTH]],1)</f>
        <v>45352</v>
      </c>
      <c r="S5355" t="str">
        <f>IF(AND(CURR[[#This Row],[DATE]]&gt;=DATE(2023,6,1),CURR[[#This Row],[DATE]]&lt;=DATE(2024,5,31)),"Y","N")</f>
        <v>Y</v>
      </c>
    </row>
    <row r="5356" spans="1:19" x14ac:dyDescent="0.25">
      <c r="A5356" t="s">
        <v>100</v>
      </c>
      <c r="B5356" t="s">
        <v>110</v>
      </c>
      <c r="C5356" t="s">
        <v>15</v>
      </c>
      <c r="D5356" s="1">
        <v>3777329.084133998</v>
      </c>
      <c r="E5356" s="1">
        <v>22863848.995698031</v>
      </c>
      <c r="F5356" s="13">
        <v>0.16520967597558597</v>
      </c>
      <c r="G5356" s="13">
        <v>0</v>
      </c>
      <c r="H5356" t="s">
        <v>21</v>
      </c>
      <c r="I5356" t="s">
        <v>22</v>
      </c>
      <c r="J5356">
        <v>2024</v>
      </c>
      <c r="K5356">
        <v>3</v>
      </c>
      <c r="L5356" s="12">
        <v>-8.8245371217979347</v>
      </c>
      <c r="M5356" s="1">
        <v>3777329.084133998</v>
      </c>
      <c r="N5356" s="12">
        <v>-12.286809383605783</v>
      </c>
      <c r="O5356" s="13">
        <v>0</v>
      </c>
      <c r="P5356" s="12">
        <v>0</v>
      </c>
      <c r="Q5356" s="12">
        <v>0</v>
      </c>
      <c r="R5356" s="2">
        <f>DATE(CURR[[#This Row],[YEAR]],CURR[[#This Row],[MONTH]],1)</f>
        <v>45352</v>
      </c>
      <c r="S5356" t="str">
        <f>IF(AND(CURR[[#This Row],[DATE]]&gt;=DATE(2023,6,1),CURR[[#This Row],[DATE]]&lt;=DATE(2024,5,31)),"Y","N")</f>
        <v>Y</v>
      </c>
    </row>
    <row r="5357" spans="1:19" x14ac:dyDescent="0.25">
      <c r="A5357" t="s">
        <v>100</v>
      </c>
      <c r="B5357" t="s">
        <v>110</v>
      </c>
      <c r="C5357" t="s">
        <v>15</v>
      </c>
      <c r="D5357" s="1">
        <v>1462173.7923159993</v>
      </c>
      <c r="E5357" s="1">
        <v>6954610.7181169959</v>
      </c>
      <c r="F5357" s="13">
        <v>0</v>
      </c>
      <c r="G5357" s="13">
        <v>0.2102452389616844</v>
      </c>
      <c r="H5357" t="s">
        <v>24</v>
      </c>
      <c r="I5357" t="s">
        <v>17</v>
      </c>
      <c r="J5357">
        <v>2024</v>
      </c>
      <c r="K5357">
        <v>3</v>
      </c>
      <c r="L5357" s="12">
        <v>-2.9362921977260563</v>
      </c>
      <c r="M5357" s="1">
        <v>3777329.084133998</v>
      </c>
      <c r="N5357" s="12">
        <v>-12.286809383605783</v>
      </c>
      <c r="O5357" s="13">
        <v>0.38709197947766888</v>
      </c>
      <c r="P5357" s="12">
        <v>-4.7561253657647597</v>
      </c>
      <c r="Q5357" s="12">
        <v>-7.6924175634908156</v>
      </c>
      <c r="R5357" s="2">
        <f>DATE(CURR[[#This Row],[YEAR]],CURR[[#This Row],[MONTH]],1)</f>
        <v>45352</v>
      </c>
      <c r="S5357" t="str">
        <f>IF(AND(CURR[[#This Row],[DATE]]&gt;=DATE(2023,6,1),CURR[[#This Row],[DATE]]&lt;=DATE(2024,5,31)),"Y","N")</f>
        <v>Y</v>
      </c>
    </row>
    <row r="5358" spans="1:19" x14ac:dyDescent="0.25">
      <c r="A5358" t="s">
        <v>100</v>
      </c>
      <c r="B5358" t="s">
        <v>110</v>
      </c>
      <c r="C5358" t="s">
        <v>15</v>
      </c>
      <c r="D5358" s="1">
        <v>524910.79881100054</v>
      </c>
      <c r="E5358" s="1">
        <v>6085247.8949979991</v>
      </c>
      <c r="F5358" s="13">
        <v>0</v>
      </c>
      <c r="G5358" s="13">
        <v>8.6259558832840796E-2</v>
      </c>
      <c r="H5358" t="s">
        <v>25</v>
      </c>
      <c r="I5358" t="s">
        <v>17</v>
      </c>
      <c r="J5358">
        <v>2024</v>
      </c>
      <c r="K5358">
        <v>3</v>
      </c>
      <c r="L5358" s="12">
        <v>-2.8499911398017042</v>
      </c>
      <c r="M5358" s="1">
        <v>3777329.084133998</v>
      </c>
      <c r="N5358" s="12">
        <v>-12.286809383605783</v>
      </c>
      <c r="O5358" s="13">
        <v>0.13896348110515322</v>
      </c>
      <c r="P5358" s="12">
        <v>-1.7074178036213217</v>
      </c>
      <c r="Q5358" s="12">
        <v>-4.5574089434230256</v>
      </c>
      <c r="R5358" s="2">
        <f>DATE(CURR[[#This Row],[YEAR]],CURR[[#This Row],[MONTH]],1)</f>
        <v>45352</v>
      </c>
      <c r="S5358" t="str">
        <f>IF(AND(CURR[[#This Row],[DATE]]&gt;=DATE(2023,6,1),CURR[[#This Row],[DATE]]&lt;=DATE(2024,5,31)),"Y","N")</f>
        <v>Y</v>
      </c>
    </row>
    <row r="5359" spans="1:19" x14ac:dyDescent="0.25">
      <c r="A5359" t="s">
        <v>100</v>
      </c>
      <c r="B5359" t="s">
        <v>110</v>
      </c>
      <c r="C5359" t="s">
        <v>15</v>
      </c>
      <c r="D5359" s="1">
        <v>644163.69614599994</v>
      </c>
      <c r="E5359" s="1">
        <v>4129418.6051409966</v>
      </c>
      <c r="F5359" s="13">
        <v>0</v>
      </c>
      <c r="G5359" s="13">
        <v>0.15599379906508784</v>
      </c>
      <c r="H5359" t="s">
        <v>26</v>
      </c>
      <c r="I5359" t="s">
        <v>17</v>
      </c>
      <c r="J5359">
        <v>2024</v>
      </c>
      <c r="K5359">
        <v>3</v>
      </c>
      <c r="L5359" s="12">
        <v>-6.566172305135316</v>
      </c>
      <c r="M5359" s="1">
        <v>3777329.084133998</v>
      </c>
      <c r="N5359" s="12">
        <v>-12.286809383605783</v>
      </c>
      <c r="O5359" s="13">
        <v>0.17053417422688838</v>
      </c>
      <c r="P5359" s="12">
        <v>-2.0953208921163955</v>
      </c>
      <c r="Q5359" s="12">
        <v>-8.661493197251712</v>
      </c>
      <c r="R5359" s="2">
        <f>DATE(CURR[[#This Row],[YEAR]],CURR[[#This Row],[MONTH]],1)</f>
        <v>45352</v>
      </c>
      <c r="S5359" t="str">
        <f>IF(AND(CURR[[#This Row],[DATE]]&gt;=DATE(2023,6,1),CURR[[#This Row],[DATE]]&lt;=DATE(2024,5,31)),"Y","N")</f>
        <v>Y</v>
      </c>
    </row>
    <row r="5360" spans="1:19" x14ac:dyDescent="0.25">
      <c r="A5360" t="s">
        <v>100</v>
      </c>
      <c r="B5360" t="s">
        <v>110</v>
      </c>
      <c r="C5360" t="s">
        <v>18</v>
      </c>
      <c r="D5360" s="1">
        <v>3101152.7986199986</v>
      </c>
      <c r="E5360" s="1">
        <v>5694571.7774420055</v>
      </c>
      <c r="F5360" s="13">
        <v>0</v>
      </c>
      <c r="G5360" s="13">
        <v>0.54458050926755242</v>
      </c>
      <c r="H5360" t="s">
        <v>16</v>
      </c>
      <c r="I5360" t="s">
        <v>17</v>
      </c>
      <c r="J5360">
        <v>2024</v>
      </c>
      <c r="K5360">
        <v>3</v>
      </c>
      <c r="L5360" s="12">
        <v>-4.7626897496835356</v>
      </c>
      <c r="M5360" s="1">
        <v>9416825.1062129997</v>
      </c>
      <c r="N5360" s="12">
        <v>-30.630832660246959</v>
      </c>
      <c r="O5360" s="13">
        <v>0.32932041995490929</v>
      </c>
      <c r="P5360" s="12">
        <v>-10.087358675241081</v>
      </c>
      <c r="Q5360" s="12">
        <v>-14.850048424924616</v>
      </c>
      <c r="R5360" s="2">
        <f>DATE(CURR[[#This Row],[YEAR]],CURR[[#This Row],[MONTH]],1)</f>
        <v>45352</v>
      </c>
      <c r="S5360" t="str">
        <f>IF(AND(CURR[[#This Row],[DATE]]&gt;=DATE(2023,6,1),CURR[[#This Row],[DATE]]&lt;=DATE(2024,5,31)),"Y","N")</f>
        <v>Y</v>
      </c>
    </row>
    <row r="5361" spans="1:19" x14ac:dyDescent="0.25">
      <c r="A5361" t="s">
        <v>100</v>
      </c>
      <c r="B5361" t="s">
        <v>110</v>
      </c>
      <c r="C5361" t="s">
        <v>18</v>
      </c>
      <c r="D5361" s="1">
        <v>9416825.1062129997</v>
      </c>
      <c r="E5361" s="1">
        <v>22863848.995698031</v>
      </c>
      <c r="F5361" s="13">
        <v>0.41186525978127442</v>
      </c>
      <c r="G5361" s="13">
        <v>0</v>
      </c>
      <c r="H5361" t="s">
        <v>21</v>
      </c>
      <c r="I5361" t="s">
        <v>23</v>
      </c>
      <c r="J5361">
        <v>2024</v>
      </c>
      <c r="K5361">
        <v>3</v>
      </c>
      <c r="L5361" s="12">
        <v>-8.6313931440293921</v>
      </c>
      <c r="M5361" s="1">
        <v>9416825.1062129997</v>
      </c>
      <c r="N5361" s="12">
        <v>-30.630832660246959</v>
      </c>
      <c r="O5361" s="13">
        <v>0</v>
      </c>
      <c r="P5361" s="12">
        <v>0</v>
      </c>
      <c r="Q5361" s="12">
        <v>0</v>
      </c>
      <c r="R5361" s="2">
        <f>DATE(CURR[[#This Row],[YEAR]],CURR[[#This Row],[MONTH]],1)</f>
        <v>45352</v>
      </c>
      <c r="S5361" t="str">
        <f>IF(AND(CURR[[#This Row],[DATE]]&gt;=DATE(2023,6,1),CURR[[#This Row],[DATE]]&lt;=DATE(2024,5,31)),"Y","N")</f>
        <v>Y</v>
      </c>
    </row>
    <row r="5362" spans="1:19" x14ac:dyDescent="0.25">
      <c r="A5362" t="s">
        <v>100</v>
      </c>
      <c r="B5362" t="s">
        <v>110</v>
      </c>
      <c r="C5362" t="s">
        <v>18</v>
      </c>
      <c r="D5362" s="1">
        <v>9416825.1062129997</v>
      </c>
      <c r="E5362" s="1">
        <v>22863848.995698031</v>
      </c>
      <c r="F5362" s="13">
        <v>0.41186525978127442</v>
      </c>
      <c r="G5362" s="13">
        <v>0</v>
      </c>
      <c r="H5362" t="s">
        <v>21</v>
      </c>
      <c r="I5362" t="s">
        <v>22</v>
      </c>
      <c r="J5362">
        <v>2024</v>
      </c>
      <c r="K5362">
        <v>3</v>
      </c>
      <c r="L5362" s="12">
        <v>-21.999439516217567</v>
      </c>
      <c r="M5362" s="1">
        <v>9416825.1062129997</v>
      </c>
      <c r="N5362" s="12">
        <v>-30.630832660246959</v>
      </c>
      <c r="O5362" s="13">
        <v>0</v>
      </c>
      <c r="P5362" s="12">
        <v>0</v>
      </c>
      <c r="Q5362" s="12">
        <v>0</v>
      </c>
      <c r="R5362" s="2">
        <f>DATE(CURR[[#This Row],[YEAR]],CURR[[#This Row],[MONTH]],1)</f>
        <v>45352</v>
      </c>
      <c r="S5362" t="str">
        <f>IF(AND(CURR[[#This Row],[DATE]]&gt;=DATE(2023,6,1),CURR[[#This Row],[DATE]]&lt;=DATE(2024,5,31)),"Y","N")</f>
        <v>Y</v>
      </c>
    </row>
    <row r="5363" spans="1:19" x14ac:dyDescent="0.25">
      <c r="A5363" t="s">
        <v>100</v>
      </c>
      <c r="B5363" t="s">
        <v>110</v>
      </c>
      <c r="C5363" t="s">
        <v>18</v>
      </c>
      <c r="D5363" s="1">
        <v>2176306.3539569997</v>
      </c>
      <c r="E5363" s="1">
        <v>6954610.7181169959</v>
      </c>
      <c r="F5363" s="13">
        <v>0</v>
      </c>
      <c r="G5363" s="13">
        <v>0.31293000315425967</v>
      </c>
      <c r="H5363" t="s">
        <v>24</v>
      </c>
      <c r="I5363" t="s">
        <v>17</v>
      </c>
      <c r="J5363">
        <v>2024</v>
      </c>
      <c r="K5363">
        <v>3</v>
      </c>
      <c r="L5363" s="12">
        <v>-4.3703911262584985</v>
      </c>
      <c r="M5363" s="1">
        <v>9416825.1062129997</v>
      </c>
      <c r="N5363" s="12">
        <v>-30.630832660246959</v>
      </c>
      <c r="O5363" s="13">
        <v>0.23110829068293134</v>
      </c>
      <c r="P5363" s="12">
        <v>-7.0790393783045813</v>
      </c>
      <c r="Q5363" s="12">
        <v>-11.449430504563079</v>
      </c>
      <c r="R5363" s="2">
        <f>DATE(CURR[[#This Row],[YEAR]],CURR[[#This Row],[MONTH]],1)</f>
        <v>45352</v>
      </c>
      <c r="S5363" t="str">
        <f>IF(AND(CURR[[#This Row],[DATE]]&gt;=DATE(2023,6,1),CURR[[#This Row],[DATE]]&lt;=DATE(2024,5,31)),"Y","N")</f>
        <v>Y</v>
      </c>
    </row>
    <row r="5364" spans="1:19" x14ac:dyDescent="0.25">
      <c r="A5364" t="s">
        <v>100</v>
      </c>
      <c r="B5364" t="s">
        <v>110</v>
      </c>
      <c r="C5364" t="s">
        <v>18</v>
      </c>
      <c r="D5364" s="1">
        <v>1217586.2130280009</v>
      </c>
      <c r="E5364" s="1">
        <v>6085247.8949979991</v>
      </c>
      <c r="F5364" s="13">
        <v>0</v>
      </c>
      <c r="G5364" s="13">
        <v>0.200088186058754</v>
      </c>
      <c r="H5364" t="s">
        <v>25</v>
      </c>
      <c r="I5364" t="s">
        <v>17</v>
      </c>
      <c r="J5364">
        <v>2024</v>
      </c>
      <c r="K5364">
        <v>3</v>
      </c>
      <c r="L5364" s="12">
        <v>-6.6108564101459093</v>
      </c>
      <c r="M5364" s="1">
        <v>9416825.1062129997</v>
      </c>
      <c r="N5364" s="12">
        <v>-30.630832660246959</v>
      </c>
      <c r="O5364" s="13">
        <v>0.12929901525139997</v>
      </c>
      <c r="P5364" s="12">
        <v>-3.960536499300352</v>
      </c>
      <c r="Q5364" s="12">
        <v>-10.571392909446262</v>
      </c>
      <c r="R5364" s="2">
        <f>DATE(CURR[[#This Row],[YEAR]],CURR[[#This Row],[MONTH]],1)</f>
        <v>45352</v>
      </c>
      <c r="S5364" t="str">
        <f>IF(AND(CURR[[#This Row],[DATE]]&gt;=DATE(2023,6,1),CURR[[#This Row],[DATE]]&lt;=DATE(2024,5,31)),"Y","N")</f>
        <v>Y</v>
      </c>
    </row>
    <row r="5365" spans="1:19" x14ac:dyDescent="0.25">
      <c r="A5365" t="s">
        <v>100</v>
      </c>
      <c r="B5365" t="s">
        <v>110</v>
      </c>
      <c r="C5365" t="s">
        <v>18</v>
      </c>
      <c r="D5365" s="1">
        <v>2921779.7406079997</v>
      </c>
      <c r="E5365" s="1">
        <v>4129418.6051409966</v>
      </c>
      <c r="F5365" s="13">
        <v>0</v>
      </c>
      <c r="G5365" s="13">
        <v>0.70755232636635002</v>
      </c>
      <c r="H5365" t="s">
        <v>26</v>
      </c>
      <c r="I5365" t="s">
        <v>17</v>
      </c>
      <c r="J5365">
        <v>2024</v>
      </c>
      <c r="K5365">
        <v>3</v>
      </c>
      <c r="L5365" s="12">
        <v>-29.782661347213573</v>
      </c>
      <c r="M5365" s="1">
        <v>9416825.1062129997</v>
      </c>
      <c r="N5365" s="12">
        <v>-30.630832660246959</v>
      </c>
      <c r="O5365" s="13">
        <v>0.31027227411075931</v>
      </c>
      <c r="P5365" s="12">
        <v>-9.5038981074009428</v>
      </c>
      <c r="Q5365" s="12">
        <v>-39.286559454614519</v>
      </c>
      <c r="R5365" s="2">
        <f>DATE(CURR[[#This Row],[YEAR]],CURR[[#This Row],[MONTH]],1)</f>
        <v>45352</v>
      </c>
      <c r="S5365" t="str">
        <f>IF(AND(CURR[[#This Row],[DATE]]&gt;=DATE(2023,6,1),CURR[[#This Row],[DATE]]&lt;=DATE(2024,5,31)),"Y","N")</f>
        <v>Y</v>
      </c>
    </row>
    <row r="5366" spans="1:19" x14ac:dyDescent="0.25">
      <c r="A5366" t="s">
        <v>100</v>
      </c>
      <c r="B5366" t="s">
        <v>110</v>
      </c>
      <c r="C5366" t="s">
        <v>19</v>
      </c>
      <c r="D5366" s="1">
        <v>67.876274000000024</v>
      </c>
      <c r="E5366" s="1">
        <v>5694571.7774420055</v>
      </c>
      <c r="F5366" s="13">
        <v>0</v>
      </c>
      <c r="G5366" s="13">
        <v>1.1919469391689704E-5</v>
      </c>
      <c r="H5366" t="s">
        <v>16</v>
      </c>
      <c r="I5366" t="s">
        <v>17</v>
      </c>
      <c r="J5366">
        <v>2024</v>
      </c>
      <c r="K5366">
        <v>3</v>
      </c>
      <c r="L5366" s="12">
        <v>-1.0424305263847908E-4</v>
      </c>
      <c r="M5366" s="1">
        <v>5629380.0241640108</v>
      </c>
      <c r="N5366" s="12">
        <v>-18.311118190709287</v>
      </c>
      <c r="O5366" s="13">
        <v>1.2057504327055974E-5</v>
      </c>
      <c r="P5366" s="12">
        <v>-2.2078638681771059E-4</v>
      </c>
      <c r="Q5366" s="12">
        <v>-3.2502943945618965E-4</v>
      </c>
      <c r="R5366" s="2">
        <f>DATE(CURR[[#This Row],[YEAR]],CURR[[#This Row],[MONTH]],1)</f>
        <v>45352</v>
      </c>
      <c r="S5366" t="str">
        <f>IF(AND(CURR[[#This Row],[DATE]]&gt;=DATE(2023,6,1),CURR[[#This Row],[DATE]]&lt;=DATE(2024,5,31)),"Y","N")</f>
        <v>Y</v>
      </c>
    </row>
    <row r="5367" spans="1:19" x14ac:dyDescent="0.25">
      <c r="A5367" t="s">
        <v>100</v>
      </c>
      <c r="B5367" t="s">
        <v>110</v>
      </c>
      <c r="C5367" t="s">
        <v>19</v>
      </c>
      <c r="D5367" s="1">
        <v>5629380.0241640108</v>
      </c>
      <c r="E5367" s="1">
        <v>22863848.995698031</v>
      </c>
      <c r="F5367" s="13">
        <v>0.24621313870745087</v>
      </c>
      <c r="G5367" s="13">
        <v>0</v>
      </c>
      <c r="H5367" t="s">
        <v>21</v>
      </c>
      <c r="I5367" t="s">
        <v>23</v>
      </c>
      <c r="J5367">
        <v>2024</v>
      </c>
      <c r="K5367">
        <v>3</v>
      </c>
      <c r="L5367" s="12">
        <v>-5.1598486323853585</v>
      </c>
      <c r="M5367" s="1">
        <v>5629380.0241640108</v>
      </c>
      <c r="N5367" s="12">
        <v>-18.311118190709287</v>
      </c>
      <c r="O5367" s="13">
        <v>0</v>
      </c>
      <c r="P5367" s="12">
        <v>0</v>
      </c>
      <c r="Q5367" s="12">
        <v>0</v>
      </c>
      <c r="R5367" s="2">
        <f>DATE(CURR[[#This Row],[YEAR]],CURR[[#This Row],[MONTH]],1)</f>
        <v>45352</v>
      </c>
      <c r="S5367" t="str">
        <f>IF(AND(CURR[[#This Row],[DATE]]&gt;=DATE(2023,6,1),CURR[[#This Row],[DATE]]&lt;=DATE(2024,5,31)),"Y","N")</f>
        <v>Y</v>
      </c>
    </row>
    <row r="5368" spans="1:19" x14ac:dyDescent="0.25">
      <c r="A5368" t="s">
        <v>100</v>
      </c>
      <c r="B5368" t="s">
        <v>110</v>
      </c>
      <c r="C5368" t="s">
        <v>19</v>
      </c>
      <c r="D5368" s="1">
        <v>5629380.0241640108</v>
      </c>
      <c r="E5368" s="1">
        <v>22863848.995698031</v>
      </c>
      <c r="F5368" s="13">
        <v>0.24621313870745087</v>
      </c>
      <c r="G5368" s="13">
        <v>0</v>
      </c>
      <c r="H5368" t="s">
        <v>21</v>
      </c>
      <c r="I5368" t="s">
        <v>22</v>
      </c>
      <c r="J5368">
        <v>2024</v>
      </c>
      <c r="K5368">
        <v>3</v>
      </c>
      <c r="L5368" s="12">
        <v>-13.15126955832393</v>
      </c>
      <c r="M5368" s="1">
        <v>5629380.0241640108</v>
      </c>
      <c r="N5368" s="12">
        <v>-18.311118190709287</v>
      </c>
      <c r="O5368" s="13">
        <v>0</v>
      </c>
      <c r="P5368" s="12">
        <v>0</v>
      </c>
      <c r="Q5368" s="12">
        <v>0</v>
      </c>
      <c r="R5368" s="2">
        <f>DATE(CURR[[#This Row],[YEAR]],CURR[[#This Row],[MONTH]],1)</f>
        <v>45352</v>
      </c>
      <c r="S5368" t="str">
        <f>IF(AND(CURR[[#This Row],[DATE]]&gt;=DATE(2023,6,1),CURR[[#This Row],[DATE]]&lt;=DATE(2024,5,31)),"Y","N")</f>
        <v>Y</v>
      </c>
    </row>
    <row r="5369" spans="1:19" x14ac:dyDescent="0.25">
      <c r="A5369" t="s">
        <v>100</v>
      </c>
      <c r="B5369" t="s">
        <v>110</v>
      </c>
      <c r="C5369" t="s">
        <v>19</v>
      </c>
      <c r="D5369" s="1">
        <v>1591706.2896329991</v>
      </c>
      <c r="E5369" s="1">
        <v>6954610.7181169959</v>
      </c>
      <c r="F5369" s="13">
        <v>0</v>
      </c>
      <c r="G5369" s="13">
        <v>0.22887065202464185</v>
      </c>
      <c r="H5369" t="s">
        <v>24</v>
      </c>
      <c r="I5369" t="s">
        <v>17</v>
      </c>
      <c r="J5369">
        <v>2024</v>
      </c>
      <c r="K5369">
        <v>3</v>
      </c>
      <c r="L5369" s="12">
        <v>-3.1964153535524473</v>
      </c>
      <c r="M5369" s="1">
        <v>5629380.0241640108</v>
      </c>
      <c r="N5369" s="12">
        <v>-18.311118190709287</v>
      </c>
      <c r="O5369" s="13">
        <v>0.28274983795740011</v>
      </c>
      <c r="P5369" s="12">
        <v>-5.1774657012418528</v>
      </c>
      <c r="Q5369" s="12">
        <v>-8.3738810547942997</v>
      </c>
      <c r="R5369" s="2">
        <f>DATE(CURR[[#This Row],[YEAR]],CURR[[#This Row],[MONTH]],1)</f>
        <v>45352</v>
      </c>
      <c r="S5369" t="str">
        <f>IF(AND(CURR[[#This Row],[DATE]]&gt;=DATE(2023,6,1),CURR[[#This Row],[DATE]]&lt;=DATE(2024,5,31)),"Y","N")</f>
        <v>Y</v>
      </c>
    </row>
    <row r="5370" spans="1:19" x14ac:dyDescent="0.25">
      <c r="A5370" t="s">
        <v>100</v>
      </c>
      <c r="B5370" t="s">
        <v>110</v>
      </c>
      <c r="C5370" t="s">
        <v>19</v>
      </c>
      <c r="D5370" s="1">
        <v>3731344.455800999</v>
      </c>
      <c r="E5370" s="1">
        <v>6085247.8949979991</v>
      </c>
      <c r="F5370" s="13">
        <v>0</v>
      </c>
      <c r="G5370" s="13">
        <v>0.61317871024911241</v>
      </c>
      <c r="H5370" t="s">
        <v>25</v>
      </c>
      <c r="I5370" t="s">
        <v>17</v>
      </c>
      <c r="J5370">
        <v>2024</v>
      </c>
      <c r="K5370">
        <v>3</v>
      </c>
      <c r="L5370" s="12">
        <v>-20.259249119410949</v>
      </c>
      <c r="M5370" s="1">
        <v>5629380.0241640108</v>
      </c>
      <c r="N5370" s="12">
        <v>-18.311118190709287</v>
      </c>
      <c r="O5370" s="13">
        <v>0.66283399589018166</v>
      </c>
      <c r="P5370" s="12">
        <v>-12.137231639565231</v>
      </c>
      <c r="Q5370" s="12">
        <v>-32.396480758976182</v>
      </c>
      <c r="R5370" s="2">
        <f>DATE(CURR[[#This Row],[YEAR]],CURR[[#This Row],[MONTH]],1)</f>
        <v>45352</v>
      </c>
      <c r="S5370" t="str">
        <f>IF(AND(CURR[[#This Row],[DATE]]&gt;=DATE(2023,6,1),CURR[[#This Row],[DATE]]&lt;=DATE(2024,5,31)),"Y","N")</f>
        <v>Y</v>
      </c>
    </row>
    <row r="5371" spans="1:19" x14ac:dyDescent="0.25">
      <c r="A5371" t="s">
        <v>100</v>
      </c>
      <c r="B5371" t="s">
        <v>110</v>
      </c>
      <c r="C5371" t="s">
        <v>19</v>
      </c>
      <c r="D5371" s="1">
        <v>306261.40245600039</v>
      </c>
      <c r="E5371" s="1">
        <v>4129418.6051409966</v>
      </c>
      <c r="F5371" s="13">
        <v>0</v>
      </c>
      <c r="G5371" s="13">
        <v>7.4165743834910453E-2</v>
      </c>
      <c r="H5371" t="s">
        <v>26</v>
      </c>
      <c r="I5371" t="s">
        <v>17</v>
      </c>
      <c r="J5371">
        <v>2024</v>
      </c>
      <c r="K5371">
        <v>3</v>
      </c>
      <c r="L5371" s="12">
        <v>-3.1218231498763398</v>
      </c>
      <c r="M5371" s="1">
        <v>5629380.0241640108</v>
      </c>
      <c r="N5371" s="12">
        <v>-18.311118190709287</v>
      </c>
      <c r="O5371" s="13">
        <v>5.4404108648088943E-2</v>
      </c>
      <c r="P5371" s="12">
        <v>-0.99620006351534585</v>
      </c>
      <c r="Q5371" s="12">
        <v>-4.1180232133916856</v>
      </c>
      <c r="R5371" s="2">
        <f>DATE(CURR[[#This Row],[YEAR]],CURR[[#This Row],[MONTH]],1)</f>
        <v>45352</v>
      </c>
      <c r="S5371" t="str">
        <f>IF(AND(CURR[[#This Row],[DATE]]&gt;=DATE(2023,6,1),CURR[[#This Row],[DATE]]&lt;=DATE(2024,5,31)),"Y","N")</f>
        <v>Y</v>
      </c>
    </row>
    <row r="5372" spans="1:19" x14ac:dyDescent="0.25">
      <c r="A5372" t="s">
        <v>100</v>
      </c>
      <c r="B5372" t="s">
        <v>110</v>
      </c>
      <c r="C5372" t="s">
        <v>20</v>
      </c>
      <c r="D5372" s="1">
        <v>1447270.3056869996</v>
      </c>
      <c r="E5372" s="1">
        <v>5694571.7774420055</v>
      </c>
      <c r="F5372" s="13">
        <v>0</v>
      </c>
      <c r="G5372" s="13">
        <v>0.2541491023820428</v>
      </c>
      <c r="H5372" t="s">
        <v>16</v>
      </c>
      <c r="I5372" t="s">
        <v>17</v>
      </c>
      <c r="J5372">
        <v>2024</v>
      </c>
      <c r="K5372">
        <v>3</v>
      </c>
      <c r="L5372" s="12">
        <v>-2.2226893989177658</v>
      </c>
      <c r="M5372" s="1">
        <v>4040314.781186996</v>
      </c>
      <c r="N5372" s="12">
        <v>-13.142243225437886</v>
      </c>
      <c r="O5372" s="13">
        <v>0.35820731405036932</v>
      </c>
      <c r="P5372" s="12">
        <v>-4.7076476463807673</v>
      </c>
      <c r="Q5372" s="12">
        <v>-6.9303370452985327</v>
      </c>
      <c r="R5372" s="2">
        <f>DATE(CURR[[#This Row],[YEAR]],CURR[[#This Row],[MONTH]],1)</f>
        <v>45352</v>
      </c>
      <c r="S5372" t="str">
        <f>IF(AND(CURR[[#This Row],[DATE]]&gt;=DATE(2023,6,1),CURR[[#This Row],[DATE]]&lt;=DATE(2024,5,31)),"Y","N")</f>
        <v>Y</v>
      </c>
    </row>
    <row r="5373" spans="1:19" x14ac:dyDescent="0.25">
      <c r="A5373" t="s">
        <v>100</v>
      </c>
      <c r="B5373" t="s">
        <v>110</v>
      </c>
      <c r="C5373" t="s">
        <v>20</v>
      </c>
      <c r="D5373" s="1">
        <v>4040314.781186996</v>
      </c>
      <c r="E5373" s="1">
        <v>22863848.995698031</v>
      </c>
      <c r="F5373" s="13">
        <v>0.1767119255356876</v>
      </c>
      <c r="G5373" s="13">
        <v>0</v>
      </c>
      <c r="H5373" t="s">
        <v>21</v>
      </c>
      <c r="I5373" t="s">
        <v>23</v>
      </c>
      <c r="J5373">
        <v>2024</v>
      </c>
      <c r="K5373">
        <v>3</v>
      </c>
      <c r="L5373" s="12">
        <v>-3.7033230317773778</v>
      </c>
      <c r="M5373" s="1">
        <v>4040314.781186996</v>
      </c>
      <c r="N5373" s="12">
        <v>-13.142243225437886</v>
      </c>
      <c r="O5373" s="13">
        <v>0</v>
      </c>
      <c r="P5373" s="12">
        <v>0</v>
      </c>
      <c r="Q5373" s="12">
        <v>0</v>
      </c>
      <c r="R5373" s="2">
        <f>DATE(CURR[[#This Row],[YEAR]],CURR[[#This Row],[MONTH]],1)</f>
        <v>45352</v>
      </c>
      <c r="S5373" t="str">
        <f>IF(AND(CURR[[#This Row],[DATE]]&gt;=DATE(2023,6,1),CURR[[#This Row],[DATE]]&lt;=DATE(2024,5,31)),"Y","N")</f>
        <v>Y</v>
      </c>
    </row>
    <row r="5374" spans="1:19" x14ac:dyDescent="0.25">
      <c r="A5374" t="s">
        <v>100</v>
      </c>
      <c r="B5374" t="s">
        <v>110</v>
      </c>
      <c r="C5374" t="s">
        <v>20</v>
      </c>
      <c r="D5374" s="1">
        <v>4040314.781186996</v>
      </c>
      <c r="E5374" s="1">
        <v>22863848.995698031</v>
      </c>
      <c r="F5374" s="13">
        <v>0.1767119255356876</v>
      </c>
      <c r="G5374" s="13">
        <v>0</v>
      </c>
      <c r="H5374" t="s">
        <v>21</v>
      </c>
      <c r="I5374" t="s">
        <v>22</v>
      </c>
      <c r="J5374">
        <v>2024</v>
      </c>
      <c r="K5374">
        <v>3</v>
      </c>
      <c r="L5374" s="12">
        <v>-9.4389201936605076</v>
      </c>
      <c r="M5374" s="1">
        <v>4040314.781186996</v>
      </c>
      <c r="N5374" s="12">
        <v>-13.142243225437886</v>
      </c>
      <c r="O5374" s="13">
        <v>0</v>
      </c>
      <c r="P5374" s="12">
        <v>0</v>
      </c>
      <c r="Q5374" s="12">
        <v>0</v>
      </c>
      <c r="R5374" s="2">
        <f>DATE(CURR[[#This Row],[YEAR]],CURR[[#This Row],[MONTH]],1)</f>
        <v>45352</v>
      </c>
      <c r="S5374" t="str">
        <f>IF(AND(CURR[[#This Row],[DATE]]&gt;=DATE(2023,6,1),CURR[[#This Row],[DATE]]&lt;=DATE(2024,5,31)),"Y","N")</f>
        <v>Y</v>
      </c>
    </row>
    <row r="5375" spans="1:19" x14ac:dyDescent="0.25">
      <c r="A5375" t="s">
        <v>100</v>
      </c>
      <c r="B5375" t="s">
        <v>110</v>
      </c>
      <c r="C5375" t="s">
        <v>20</v>
      </c>
      <c r="D5375" s="1">
        <v>1724424.2822109994</v>
      </c>
      <c r="E5375" s="1">
        <v>6954610.7181169959</v>
      </c>
      <c r="F5375" s="13">
        <v>0</v>
      </c>
      <c r="G5375" s="13">
        <v>0.24795410585941441</v>
      </c>
      <c r="H5375" t="s">
        <v>24</v>
      </c>
      <c r="I5375" t="s">
        <v>17</v>
      </c>
      <c r="J5375">
        <v>2024</v>
      </c>
      <c r="K5375">
        <v>3</v>
      </c>
      <c r="L5375" s="12">
        <v>-3.4629355224630016</v>
      </c>
      <c r="M5375" s="1">
        <v>4040314.781186996</v>
      </c>
      <c r="N5375" s="12">
        <v>-13.142243225437886</v>
      </c>
      <c r="O5375" s="13">
        <v>0.42680443866415385</v>
      </c>
      <c r="P5375" s="12">
        <v>-5.6091677426207953</v>
      </c>
      <c r="Q5375" s="12">
        <v>-9.0721032650837969</v>
      </c>
      <c r="R5375" s="2">
        <f>DATE(CURR[[#This Row],[YEAR]],CURR[[#This Row],[MONTH]],1)</f>
        <v>45352</v>
      </c>
      <c r="S5375" t="str">
        <f>IF(AND(CURR[[#This Row],[DATE]]&gt;=DATE(2023,6,1),CURR[[#This Row],[DATE]]&lt;=DATE(2024,5,31)),"Y","N")</f>
        <v>Y</v>
      </c>
    </row>
    <row r="5376" spans="1:19" x14ac:dyDescent="0.25">
      <c r="A5376" t="s">
        <v>100</v>
      </c>
      <c r="B5376" t="s">
        <v>110</v>
      </c>
      <c r="C5376" t="s">
        <v>20</v>
      </c>
      <c r="D5376" s="1">
        <v>611406.42735800007</v>
      </c>
      <c r="E5376" s="1">
        <v>6085247.8949979991</v>
      </c>
      <c r="F5376" s="13">
        <v>0</v>
      </c>
      <c r="G5376" s="13">
        <v>0.10047354485929304</v>
      </c>
      <c r="H5376" t="s">
        <v>25</v>
      </c>
      <c r="I5376" t="s">
        <v>17</v>
      </c>
      <c r="J5376">
        <v>2024</v>
      </c>
      <c r="K5376">
        <v>3</v>
      </c>
      <c r="L5376" s="12">
        <v>-3.319617170641445</v>
      </c>
      <c r="M5376" s="1">
        <v>4040314.781186996</v>
      </c>
      <c r="N5376" s="12">
        <v>-13.142243225437886</v>
      </c>
      <c r="O5376" s="13">
        <v>0.15132643382265779</v>
      </c>
      <c r="P5376" s="12">
        <v>-1.9887687997354988</v>
      </c>
      <c r="Q5376" s="12">
        <v>-5.3083859703769436</v>
      </c>
      <c r="R5376" s="2">
        <f>DATE(CURR[[#This Row],[YEAR]],CURR[[#This Row],[MONTH]],1)</f>
        <v>45352</v>
      </c>
      <c r="S5376" t="str">
        <f>IF(AND(CURR[[#This Row],[DATE]]&gt;=DATE(2023,6,1),CURR[[#This Row],[DATE]]&lt;=DATE(2024,5,31)),"Y","N")</f>
        <v>Y</v>
      </c>
    </row>
    <row r="5377" spans="1:19" x14ac:dyDescent="0.25">
      <c r="A5377" t="s">
        <v>100</v>
      </c>
      <c r="B5377" t="s">
        <v>110</v>
      </c>
      <c r="C5377" t="s">
        <v>20</v>
      </c>
      <c r="D5377" s="1">
        <v>257213.76593100009</v>
      </c>
      <c r="E5377" s="1">
        <v>4129418.6051409966</v>
      </c>
      <c r="F5377" s="13">
        <v>0</v>
      </c>
      <c r="G5377" s="13">
        <v>6.228813073365267E-2</v>
      </c>
      <c r="H5377" t="s">
        <v>26</v>
      </c>
      <c r="I5377" t="s">
        <v>17</v>
      </c>
      <c r="J5377">
        <v>2024</v>
      </c>
      <c r="K5377">
        <v>3</v>
      </c>
      <c r="L5377" s="12">
        <v>-2.6218644677748157</v>
      </c>
      <c r="M5377" s="1">
        <v>4040314.781186996</v>
      </c>
      <c r="N5377" s="12">
        <v>-13.142243225437886</v>
      </c>
      <c r="O5377" s="13">
        <v>6.3661813462819794E-2</v>
      </c>
      <c r="P5377" s="12">
        <v>-0.83665903670083386</v>
      </c>
      <c r="Q5377" s="12">
        <v>-3.4585235044756497</v>
      </c>
      <c r="R5377" s="2">
        <f>DATE(CURR[[#This Row],[YEAR]],CURR[[#This Row],[MONTH]],1)</f>
        <v>45352</v>
      </c>
      <c r="S5377" t="str">
        <f>IF(AND(CURR[[#This Row],[DATE]]&gt;=DATE(2023,6,1),CURR[[#This Row],[DATE]]&lt;=DATE(2024,5,31)),"Y","N")</f>
        <v>Y</v>
      </c>
    </row>
    <row r="5378" spans="1:19" x14ac:dyDescent="0.25">
      <c r="A5378" t="s">
        <v>100</v>
      </c>
      <c r="B5378" t="s">
        <v>111</v>
      </c>
      <c r="C5378" t="s">
        <v>15</v>
      </c>
      <c r="D5378" s="1">
        <v>230846.50226800004</v>
      </c>
      <c r="E5378" s="1">
        <v>1119743.1514959999</v>
      </c>
      <c r="F5378" s="13">
        <v>0</v>
      </c>
      <c r="G5378" s="13">
        <v>0.20616022697668149</v>
      </c>
      <c r="H5378" t="s">
        <v>16</v>
      </c>
      <c r="I5378" t="s">
        <v>17</v>
      </c>
      <c r="J5378">
        <v>2024</v>
      </c>
      <c r="K5378">
        <v>3</v>
      </c>
      <c r="L5378" s="12">
        <v>-1.8029973219843529</v>
      </c>
      <c r="M5378" s="1">
        <v>736551.14430599997</v>
      </c>
      <c r="N5378" s="12">
        <v>-12.556716472626466</v>
      </c>
      <c r="O5378" s="13">
        <v>0.31341544175525021</v>
      </c>
      <c r="P5378" s="12">
        <v>-3.9354688402636508</v>
      </c>
      <c r="Q5378" s="12">
        <v>-5.7384661622480042</v>
      </c>
      <c r="R5378" s="2">
        <f>DATE(CURR[[#This Row],[YEAR]],CURR[[#This Row],[MONTH]],1)</f>
        <v>45352</v>
      </c>
      <c r="S5378" t="str">
        <f>IF(AND(CURR[[#This Row],[DATE]]&gt;=DATE(2023,6,1),CURR[[#This Row],[DATE]]&lt;=DATE(2024,5,31)),"Y","N")</f>
        <v>Y</v>
      </c>
    </row>
    <row r="5379" spans="1:19" x14ac:dyDescent="0.25">
      <c r="A5379" t="s">
        <v>100</v>
      </c>
      <c r="B5379" t="s">
        <v>111</v>
      </c>
      <c r="C5379" t="s">
        <v>15</v>
      </c>
      <c r="D5379" s="1">
        <v>736551.14430599997</v>
      </c>
      <c r="E5379" s="1">
        <v>4362449.9940780029</v>
      </c>
      <c r="F5379" s="13">
        <v>0.16883887386809324</v>
      </c>
      <c r="G5379" s="13">
        <v>0</v>
      </c>
      <c r="H5379" t="s">
        <v>21</v>
      </c>
      <c r="I5379" t="s">
        <v>23</v>
      </c>
      <c r="J5379">
        <v>2024</v>
      </c>
      <c r="K5379">
        <v>3</v>
      </c>
      <c r="L5379" s="12">
        <v>-3.5383287707359106</v>
      </c>
      <c r="M5379" s="1">
        <v>736551.14430599997</v>
      </c>
      <c r="N5379" s="12">
        <v>-12.556716472626466</v>
      </c>
      <c r="O5379" s="13">
        <v>0</v>
      </c>
      <c r="P5379" s="12">
        <v>0</v>
      </c>
      <c r="Q5379" s="12">
        <v>0</v>
      </c>
      <c r="R5379" s="2">
        <f>DATE(CURR[[#This Row],[YEAR]],CURR[[#This Row],[MONTH]],1)</f>
        <v>45352</v>
      </c>
      <c r="S5379" t="str">
        <f>IF(AND(CURR[[#This Row],[DATE]]&gt;=DATE(2023,6,1),CURR[[#This Row],[DATE]]&lt;=DATE(2024,5,31)),"Y","N")</f>
        <v>Y</v>
      </c>
    </row>
    <row r="5380" spans="1:19" x14ac:dyDescent="0.25">
      <c r="A5380" t="s">
        <v>100</v>
      </c>
      <c r="B5380" t="s">
        <v>111</v>
      </c>
      <c r="C5380" t="s">
        <v>15</v>
      </c>
      <c r="D5380" s="1">
        <v>736551.14430599997</v>
      </c>
      <c r="E5380" s="1">
        <v>4362449.9940780029</v>
      </c>
      <c r="F5380" s="13">
        <v>0.16883887386809324</v>
      </c>
      <c r="G5380" s="13">
        <v>0</v>
      </c>
      <c r="H5380" t="s">
        <v>21</v>
      </c>
      <c r="I5380" t="s">
        <v>22</v>
      </c>
      <c r="J5380">
        <v>2024</v>
      </c>
      <c r="K5380">
        <v>3</v>
      </c>
      <c r="L5380" s="12">
        <v>-9.0183877018905552</v>
      </c>
      <c r="M5380" s="1">
        <v>736551.14430599997</v>
      </c>
      <c r="N5380" s="12">
        <v>-12.556716472626466</v>
      </c>
      <c r="O5380" s="13">
        <v>0</v>
      </c>
      <c r="P5380" s="12">
        <v>0</v>
      </c>
      <c r="Q5380" s="12">
        <v>0</v>
      </c>
      <c r="R5380" s="2">
        <f>DATE(CURR[[#This Row],[YEAR]],CURR[[#This Row],[MONTH]],1)</f>
        <v>45352</v>
      </c>
      <c r="S5380" t="str">
        <f>IF(AND(CURR[[#This Row],[DATE]]&gt;=DATE(2023,6,1),CURR[[#This Row],[DATE]]&lt;=DATE(2024,5,31)),"Y","N")</f>
        <v>Y</v>
      </c>
    </row>
    <row r="5381" spans="1:19" x14ac:dyDescent="0.25">
      <c r="A5381" t="s">
        <v>100</v>
      </c>
      <c r="B5381" t="s">
        <v>111</v>
      </c>
      <c r="C5381" t="s">
        <v>15</v>
      </c>
      <c r="D5381" s="1">
        <v>286174.90193499997</v>
      </c>
      <c r="E5381" s="1">
        <v>1328978.45621</v>
      </c>
      <c r="F5381" s="13">
        <v>0</v>
      </c>
      <c r="G5381" s="13">
        <v>0.21533449289397641</v>
      </c>
      <c r="H5381" t="s">
        <v>24</v>
      </c>
      <c r="I5381" t="s">
        <v>17</v>
      </c>
      <c r="J5381">
        <v>2024</v>
      </c>
      <c r="K5381">
        <v>3</v>
      </c>
      <c r="L5381" s="12">
        <v>-3.0073688921969315</v>
      </c>
      <c r="M5381" s="1">
        <v>736551.14430599997</v>
      </c>
      <c r="N5381" s="12">
        <v>-12.556716472626466</v>
      </c>
      <c r="O5381" s="13">
        <v>0.38853364650548788</v>
      </c>
      <c r="P5381" s="12">
        <v>-4.8787068392450879</v>
      </c>
      <c r="Q5381" s="12">
        <v>-7.8860757314420198</v>
      </c>
      <c r="R5381" s="2">
        <f>DATE(CURR[[#This Row],[YEAR]],CURR[[#This Row],[MONTH]],1)</f>
        <v>45352</v>
      </c>
      <c r="S5381" t="str">
        <f>IF(AND(CURR[[#This Row],[DATE]]&gt;=DATE(2023,6,1),CURR[[#This Row],[DATE]]&lt;=DATE(2024,5,31)),"Y","N")</f>
        <v>Y</v>
      </c>
    </row>
    <row r="5382" spans="1:19" x14ac:dyDescent="0.25">
      <c r="A5382" t="s">
        <v>100</v>
      </c>
      <c r="B5382" t="s">
        <v>111</v>
      </c>
      <c r="C5382" t="s">
        <v>15</v>
      </c>
      <c r="D5382" s="1">
        <v>105289.25393400002</v>
      </c>
      <c r="E5382" s="1">
        <v>1192666.8546480001</v>
      </c>
      <c r="F5382" s="13">
        <v>0</v>
      </c>
      <c r="G5382" s="13">
        <v>8.8280523201992367E-2</v>
      </c>
      <c r="H5382" t="s">
        <v>25</v>
      </c>
      <c r="I5382" t="s">
        <v>17</v>
      </c>
      <c r="J5382">
        <v>2024</v>
      </c>
      <c r="K5382">
        <v>3</v>
      </c>
      <c r="L5382" s="12">
        <v>-2.9167632242393084</v>
      </c>
      <c r="M5382" s="1">
        <v>736551.14430599997</v>
      </c>
      <c r="N5382" s="12">
        <v>-12.556716472626466</v>
      </c>
      <c r="O5382" s="13">
        <v>0.14294900598275037</v>
      </c>
      <c r="P5382" s="12">
        <v>-1.7949701381691807</v>
      </c>
      <c r="Q5382" s="12">
        <v>-4.7117333624084896</v>
      </c>
      <c r="R5382" s="2">
        <f>DATE(CURR[[#This Row],[YEAR]],CURR[[#This Row],[MONTH]],1)</f>
        <v>45352</v>
      </c>
      <c r="S5382" t="str">
        <f>IF(AND(CURR[[#This Row],[DATE]]&gt;=DATE(2023,6,1),CURR[[#This Row],[DATE]]&lt;=DATE(2024,5,31)),"Y","N")</f>
        <v>Y</v>
      </c>
    </row>
    <row r="5383" spans="1:19" x14ac:dyDescent="0.25">
      <c r="A5383" t="s">
        <v>100</v>
      </c>
      <c r="B5383" t="s">
        <v>111</v>
      </c>
      <c r="C5383" t="s">
        <v>15</v>
      </c>
      <c r="D5383" s="1">
        <v>114240.48616899998</v>
      </c>
      <c r="E5383" s="1">
        <v>721061.531724</v>
      </c>
      <c r="F5383" s="13">
        <v>0</v>
      </c>
      <c r="G5383" s="13">
        <v>0.15843375515520872</v>
      </c>
      <c r="H5383" t="s">
        <v>26</v>
      </c>
      <c r="I5383" t="s">
        <v>17</v>
      </c>
      <c r="J5383">
        <v>2024</v>
      </c>
      <c r="K5383">
        <v>3</v>
      </c>
      <c r="L5383" s="12">
        <v>-6.668876208756596</v>
      </c>
      <c r="M5383" s="1">
        <v>736551.14430599997</v>
      </c>
      <c r="N5383" s="12">
        <v>-12.556716472626466</v>
      </c>
      <c r="O5383" s="13">
        <v>0.15510190575651159</v>
      </c>
      <c r="P5383" s="12">
        <v>-1.9475706549485468</v>
      </c>
      <c r="Q5383" s="12">
        <v>-8.6164468637051428</v>
      </c>
      <c r="R5383" s="2">
        <f>DATE(CURR[[#This Row],[YEAR]],CURR[[#This Row],[MONTH]],1)</f>
        <v>45352</v>
      </c>
      <c r="S5383" t="str">
        <f>IF(AND(CURR[[#This Row],[DATE]]&gt;=DATE(2023,6,1),CURR[[#This Row],[DATE]]&lt;=DATE(2024,5,31)),"Y","N")</f>
        <v>Y</v>
      </c>
    </row>
    <row r="5384" spans="1:19" x14ac:dyDescent="0.25">
      <c r="A5384" t="s">
        <v>100</v>
      </c>
      <c r="B5384" t="s">
        <v>111</v>
      </c>
      <c r="C5384" t="s">
        <v>18</v>
      </c>
      <c r="D5384" s="1">
        <v>562104.17041399993</v>
      </c>
      <c r="E5384" s="1">
        <v>1119743.1514959999</v>
      </c>
      <c r="F5384" s="13">
        <v>0</v>
      </c>
      <c r="G5384" s="13">
        <v>0.50199384534124369</v>
      </c>
      <c r="H5384" t="s">
        <v>16</v>
      </c>
      <c r="I5384" t="s">
        <v>17</v>
      </c>
      <c r="J5384">
        <v>2024</v>
      </c>
      <c r="K5384">
        <v>3</v>
      </c>
      <c r="L5384" s="12">
        <v>-4.3902433174235096</v>
      </c>
      <c r="M5384" s="1">
        <v>1673581.3475899997</v>
      </c>
      <c r="N5384" s="12">
        <v>-28.531197918868756</v>
      </c>
      <c r="O5384" s="13">
        <v>0.33586904587783822</v>
      </c>
      <c r="P5384" s="12">
        <v>-9.5827462227622124</v>
      </c>
      <c r="Q5384" s="12">
        <v>-13.972989540185722</v>
      </c>
      <c r="R5384" s="2">
        <f>DATE(CURR[[#This Row],[YEAR]],CURR[[#This Row],[MONTH]],1)</f>
        <v>45352</v>
      </c>
      <c r="S5384" t="str">
        <f>IF(AND(CURR[[#This Row],[DATE]]&gt;=DATE(2023,6,1),CURR[[#This Row],[DATE]]&lt;=DATE(2024,5,31)),"Y","N")</f>
        <v>Y</v>
      </c>
    </row>
    <row r="5385" spans="1:19" x14ac:dyDescent="0.25">
      <c r="A5385" t="s">
        <v>100</v>
      </c>
      <c r="B5385" t="s">
        <v>111</v>
      </c>
      <c r="C5385" t="s">
        <v>18</v>
      </c>
      <c r="D5385" s="1">
        <v>1673581.3475899997</v>
      </c>
      <c r="E5385" s="1">
        <v>4362449.9940780029</v>
      </c>
      <c r="F5385" s="13">
        <v>0.38363335966300482</v>
      </c>
      <c r="G5385" s="13">
        <v>0</v>
      </c>
      <c r="H5385" t="s">
        <v>21</v>
      </c>
      <c r="I5385" t="s">
        <v>23</v>
      </c>
      <c r="J5385">
        <v>2024</v>
      </c>
      <c r="K5385">
        <v>3</v>
      </c>
      <c r="L5385" s="12">
        <v>-8.0397418130743024</v>
      </c>
      <c r="M5385" s="1">
        <v>1673581.3475899997</v>
      </c>
      <c r="N5385" s="12">
        <v>-28.531197918868756</v>
      </c>
      <c r="O5385" s="13">
        <v>0</v>
      </c>
      <c r="P5385" s="12">
        <v>0</v>
      </c>
      <c r="Q5385" s="12">
        <v>0</v>
      </c>
      <c r="R5385" s="2">
        <f>DATE(CURR[[#This Row],[YEAR]],CURR[[#This Row],[MONTH]],1)</f>
        <v>45352</v>
      </c>
      <c r="S5385" t="str">
        <f>IF(AND(CURR[[#This Row],[DATE]]&gt;=DATE(2023,6,1),CURR[[#This Row],[DATE]]&lt;=DATE(2024,5,31)),"Y","N")</f>
        <v>Y</v>
      </c>
    </row>
    <row r="5386" spans="1:19" x14ac:dyDescent="0.25">
      <c r="A5386" t="s">
        <v>100</v>
      </c>
      <c r="B5386" t="s">
        <v>111</v>
      </c>
      <c r="C5386" t="s">
        <v>18</v>
      </c>
      <c r="D5386" s="1">
        <v>1673581.3475899997</v>
      </c>
      <c r="E5386" s="1">
        <v>4362449.9940780029</v>
      </c>
      <c r="F5386" s="13">
        <v>0.38363335966300482</v>
      </c>
      <c r="G5386" s="13">
        <v>0</v>
      </c>
      <c r="H5386" t="s">
        <v>21</v>
      </c>
      <c r="I5386" t="s">
        <v>22</v>
      </c>
      <c r="J5386">
        <v>2024</v>
      </c>
      <c r="K5386">
        <v>3</v>
      </c>
      <c r="L5386" s="12">
        <v>-20.491456105794455</v>
      </c>
      <c r="M5386" s="1">
        <v>1673581.3475899997</v>
      </c>
      <c r="N5386" s="12">
        <v>-28.531197918868756</v>
      </c>
      <c r="O5386" s="13">
        <v>0</v>
      </c>
      <c r="P5386" s="12">
        <v>0</v>
      </c>
      <c r="Q5386" s="12">
        <v>0</v>
      </c>
      <c r="R5386" s="2">
        <f>DATE(CURR[[#This Row],[YEAR]],CURR[[#This Row],[MONTH]],1)</f>
        <v>45352</v>
      </c>
      <c r="S5386" t="str">
        <f>IF(AND(CURR[[#This Row],[DATE]]&gt;=DATE(2023,6,1),CURR[[#This Row],[DATE]]&lt;=DATE(2024,5,31)),"Y","N")</f>
        <v>Y</v>
      </c>
    </row>
    <row r="5387" spans="1:19" x14ac:dyDescent="0.25">
      <c r="A5387" t="s">
        <v>100</v>
      </c>
      <c r="B5387" t="s">
        <v>111</v>
      </c>
      <c r="C5387" t="s">
        <v>18</v>
      </c>
      <c r="D5387" s="1">
        <v>396499.85107000009</v>
      </c>
      <c r="E5387" s="1">
        <v>1328978.45621</v>
      </c>
      <c r="F5387" s="13">
        <v>0</v>
      </c>
      <c r="G5387" s="13">
        <v>0.29834934435336458</v>
      </c>
      <c r="H5387" t="s">
        <v>24</v>
      </c>
      <c r="I5387" t="s">
        <v>17</v>
      </c>
      <c r="J5387">
        <v>2024</v>
      </c>
      <c r="K5387">
        <v>3</v>
      </c>
      <c r="L5387" s="12">
        <v>-4.1667571467866669</v>
      </c>
      <c r="M5387" s="1">
        <v>1673581.3475899997</v>
      </c>
      <c r="N5387" s="12">
        <v>-28.531197918868756</v>
      </c>
      <c r="O5387" s="13">
        <v>0.23691698741801234</v>
      </c>
      <c r="P5387" s="12">
        <v>-6.7595254583654487</v>
      </c>
      <c r="Q5387" s="12">
        <v>-10.926282605152116</v>
      </c>
      <c r="R5387" s="2">
        <f>DATE(CURR[[#This Row],[YEAR]],CURR[[#This Row],[MONTH]],1)</f>
        <v>45352</v>
      </c>
      <c r="S5387" t="str">
        <f>IF(AND(CURR[[#This Row],[DATE]]&gt;=DATE(2023,6,1),CURR[[#This Row],[DATE]]&lt;=DATE(2024,5,31)),"Y","N")</f>
        <v>Y</v>
      </c>
    </row>
    <row r="5388" spans="1:19" x14ac:dyDescent="0.25">
      <c r="A5388" t="s">
        <v>100</v>
      </c>
      <c r="B5388" t="s">
        <v>111</v>
      </c>
      <c r="C5388" t="s">
        <v>18</v>
      </c>
      <c r="D5388" s="1">
        <v>210752.19062499996</v>
      </c>
      <c r="E5388" s="1">
        <v>1192666.8546480001</v>
      </c>
      <c r="F5388" s="13">
        <v>0</v>
      </c>
      <c r="G5388" s="13">
        <v>0.17670667194587267</v>
      </c>
      <c r="H5388" t="s">
        <v>25</v>
      </c>
      <c r="I5388" t="s">
        <v>17</v>
      </c>
      <c r="J5388">
        <v>2024</v>
      </c>
      <c r="K5388">
        <v>3</v>
      </c>
      <c r="L5388" s="12">
        <v>-5.8383378747103887</v>
      </c>
      <c r="M5388" s="1">
        <v>1673581.3475899997</v>
      </c>
      <c r="N5388" s="12">
        <v>-28.531197918868756</v>
      </c>
      <c r="O5388" s="13">
        <v>0.12592885964490974</v>
      </c>
      <c r="P5388" s="12">
        <v>-3.5929012182263644</v>
      </c>
      <c r="Q5388" s="12">
        <v>-9.4312390929367531</v>
      </c>
      <c r="R5388" s="2">
        <f>DATE(CURR[[#This Row],[YEAR]],CURR[[#This Row],[MONTH]],1)</f>
        <v>45352</v>
      </c>
      <c r="S5388" t="str">
        <f>IF(AND(CURR[[#This Row],[DATE]]&gt;=DATE(2023,6,1),CURR[[#This Row],[DATE]]&lt;=DATE(2024,5,31)),"Y","N")</f>
        <v>Y</v>
      </c>
    </row>
    <row r="5389" spans="1:19" x14ac:dyDescent="0.25">
      <c r="A5389" t="s">
        <v>100</v>
      </c>
      <c r="B5389" t="s">
        <v>111</v>
      </c>
      <c r="C5389" t="s">
        <v>18</v>
      </c>
      <c r="D5389" s="1">
        <v>504225.13548100018</v>
      </c>
      <c r="E5389" s="1">
        <v>721061.531724</v>
      </c>
      <c r="F5389" s="13">
        <v>0</v>
      </c>
      <c r="G5389" s="13">
        <v>0.69928170245809462</v>
      </c>
      <c r="H5389" t="s">
        <v>26</v>
      </c>
      <c r="I5389" t="s">
        <v>17</v>
      </c>
      <c r="J5389">
        <v>2024</v>
      </c>
      <c r="K5389">
        <v>3</v>
      </c>
      <c r="L5389" s="12">
        <v>-29.434529934439158</v>
      </c>
      <c r="M5389" s="1">
        <v>1673581.3475899997</v>
      </c>
      <c r="N5389" s="12">
        <v>-28.531197918868756</v>
      </c>
      <c r="O5389" s="13">
        <v>0.30128510705924</v>
      </c>
      <c r="P5389" s="12">
        <v>-8.5960250195147392</v>
      </c>
      <c r="Q5389" s="12">
        <v>-38.030554953953896</v>
      </c>
      <c r="R5389" s="2">
        <f>DATE(CURR[[#This Row],[YEAR]],CURR[[#This Row],[MONTH]],1)</f>
        <v>45352</v>
      </c>
      <c r="S5389" t="str">
        <f>IF(AND(CURR[[#This Row],[DATE]]&gt;=DATE(2023,6,1),CURR[[#This Row],[DATE]]&lt;=DATE(2024,5,31)),"Y","N")</f>
        <v>Y</v>
      </c>
    </row>
    <row r="5390" spans="1:19" x14ac:dyDescent="0.25">
      <c r="A5390" t="s">
        <v>100</v>
      </c>
      <c r="B5390" t="s">
        <v>111</v>
      </c>
      <c r="C5390" t="s">
        <v>19</v>
      </c>
      <c r="D5390" s="1">
        <v>1.9524639999999991</v>
      </c>
      <c r="E5390" s="1">
        <v>1119743.1514959999</v>
      </c>
      <c r="F5390" s="13">
        <v>0</v>
      </c>
      <c r="G5390" s="13">
        <v>1.7436713030050387E-6</v>
      </c>
      <c r="H5390" t="s">
        <v>16</v>
      </c>
      <c r="I5390" t="s">
        <v>17</v>
      </c>
      <c r="J5390">
        <v>2024</v>
      </c>
      <c r="K5390">
        <v>3</v>
      </c>
      <c r="L5390" s="12">
        <v>-1.5249472392629094E-5</v>
      </c>
      <c r="M5390" s="1">
        <v>1103161.1401070002</v>
      </c>
      <c r="N5390" s="12">
        <v>-18.806679980104839</v>
      </c>
      <c r="O5390" s="13">
        <v>1.7698810527450426E-6</v>
      </c>
      <c r="P5390" s="12">
        <v>-3.3285586561827068E-5</v>
      </c>
      <c r="Q5390" s="12">
        <v>-4.853505895445616E-5</v>
      </c>
      <c r="R5390" s="2">
        <f>DATE(CURR[[#This Row],[YEAR]],CURR[[#This Row],[MONTH]],1)</f>
        <v>45352</v>
      </c>
      <c r="S5390" t="str">
        <f>IF(AND(CURR[[#This Row],[DATE]]&gt;=DATE(2023,6,1),CURR[[#This Row],[DATE]]&lt;=DATE(2024,5,31)),"Y","N")</f>
        <v>Y</v>
      </c>
    </row>
    <row r="5391" spans="1:19" x14ac:dyDescent="0.25">
      <c r="A5391" t="s">
        <v>100</v>
      </c>
      <c r="B5391" t="s">
        <v>111</v>
      </c>
      <c r="C5391" t="s">
        <v>19</v>
      </c>
      <c r="D5391" s="1">
        <v>1103161.1401070002</v>
      </c>
      <c r="E5391" s="1">
        <v>4362449.9940780029</v>
      </c>
      <c r="F5391" s="13">
        <v>0.25287651241951981</v>
      </c>
      <c r="G5391" s="13">
        <v>0</v>
      </c>
      <c r="H5391" t="s">
        <v>21</v>
      </c>
      <c r="I5391" t="s">
        <v>23</v>
      </c>
      <c r="J5391">
        <v>2024</v>
      </c>
      <c r="K5391">
        <v>3</v>
      </c>
      <c r="L5391" s="12">
        <v>-5.2994918696057081</v>
      </c>
      <c r="M5391" s="1">
        <v>1103161.1401070002</v>
      </c>
      <c r="N5391" s="12">
        <v>-18.806679980104839</v>
      </c>
      <c r="O5391" s="13">
        <v>0</v>
      </c>
      <c r="P5391" s="12">
        <v>0</v>
      </c>
      <c r="Q5391" s="12">
        <v>0</v>
      </c>
      <c r="R5391" s="2">
        <f>DATE(CURR[[#This Row],[YEAR]],CURR[[#This Row],[MONTH]],1)</f>
        <v>45352</v>
      </c>
      <c r="S5391" t="str">
        <f>IF(AND(CURR[[#This Row],[DATE]]&gt;=DATE(2023,6,1),CURR[[#This Row],[DATE]]&lt;=DATE(2024,5,31)),"Y","N")</f>
        <v>Y</v>
      </c>
    </row>
    <row r="5392" spans="1:19" x14ac:dyDescent="0.25">
      <c r="A5392" t="s">
        <v>100</v>
      </c>
      <c r="B5392" t="s">
        <v>111</v>
      </c>
      <c r="C5392" t="s">
        <v>19</v>
      </c>
      <c r="D5392" s="1">
        <v>1103161.1401070002</v>
      </c>
      <c r="E5392" s="1">
        <v>4362449.9940780029</v>
      </c>
      <c r="F5392" s="13">
        <v>0.25287651241951981</v>
      </c>
      <c r="G5392" s="13">
        <v>0</v>
      </c>
      <c r="H5392" t="s">
        <v>21</v>
      </c>
      <c r="I5392" t="s">
        <v>22</v>
      </c>
      <c r="J5392">
        <v>2024</v>
      </c>
      <c r="K5392">
        <v>3</v>
      </c>
      <c r="L5392" s="12">
        <v>-13.507188110499133</v>
      </c>
      <c r="M5392" s="1">
        <v>1103161.1401070002</v>
      </c>
      <c r="N5392" s="12">
        <v>-18.806679980104839</v>
      </c>
      <c r="O5392" s="13">
        <v>0</v>
      </c>
      <c r="P5392" s="12">
        <v>0</v>
      </c>
      <c r="Q5392" s="12">
        <v>0</v>
      </c>
      <c r="R5392" s="2">
        <f>DATE(CURR[[#This Row],[YEAR]],CURR[[#This Row],[MONTH]],1)</f>
        <v>45352</v>
      </c>
      <c r="S5392" t="str">
        <f>IF(AND(CURR[[#This Row],[DATE]]&gt;=DATE(2023,6,1),CURR[[#This Row],[DATE]]&lt;=DATE(2024,5,31)),"Y","N")</f>
        <v>Y</v>
      </c>
    </row>
    <row r="5393" spans="1:19" x14ac:dyDescent="0.25">
      <c r="A5393" t="s">
        <v>100</v>
      </c>
      <c r="B5393" t="s">
        <v>111</v>
      </c>
      <c r="C5393" t="s">
        <v>19</v>
      </c>
      <c r="D5393" s="1">
        <v>303956.02416099992</v>
      </c>
      <c r="E5393" s="1">
        <v>1328978.45621</v>
      </c>
      <c r="F5393" s="13">
        <v>0</v>
      </c>
      <c r="G5393" s="13">
        <v>0.22871403425742967</v>
      </c>
      <c r="H5393" t="s">
        <v>24</v>
      </c>
      <c r="I5393" t="s">
        <v>17</v>
      </c>
      <c r="J5393">
        <v>2024</v>
      </c>
      <c r="K5393">
        <v>3</v>
      </c>
      <c r="L5393" s="12">
        <v>-3.1942280244592345</v>
      </c>
      <c r="M5393" s="1">
        <v>1103161.1401070002</v>
      </c>
      <c r="N5393" s="12">
        <v>-18.806679980104839</v>
      </c>
      <c r="O5393" s="13">
        <v>0.27553184490483223</v>
      </c>
      <c r="P5393" s="12">
        <v>-5.1818392314530595</v>
      </c>
      <c r="Q5393" s="12">
        <v>-8.3760672559122931</v>
      </c>
      <c r="R5393" s="2">
        <f>DATE(CURR[[#This Row],[YEAR]],CURR[[#This Row],[MONTH]],1)</f>
        <v>45352</v>
      </c>
      <c r="S5393" t="str">
        <f>IF(AND(CURR[[#This Row],[DATE]]&gt;=DATE(2023,6,1),CURR[[#This Row],[DATE]]&lt;=DATE(2024,5,31)),"Y","N")</f>
        <v>Y</v>
      </c>
    </row>
    <row r="5394" spans="1:19" x14ac:dyDescent="0.25">
      <c r="A5394" t="s">
        <v>100</v>
      </c>
      <c r="B5394" t="s">
        <v>111</v>
      </c>
      <c r="C5394" t="s">
        <v>19</v>
      </c>
      <c r="D5394" s="1">
        <v>741959.08023200021</v>
      </c>
      <c r="E5394" s="1">
        <v>1192666.8546480001</v>
      </c>
      <c r="F5394" s="13">
        <v>0</v>
      </c>
      <c r="G5394" s="13">
        <v>0.62210086357349104</v>
      </c>
      <c r="H5394" t="s">
        <v>25</v>
      </c>
      <c r="I5394" t="s">
        <v>17</v>
      </c>
      <c r="J5394">
        <v>2024</v>
      </c>
      <c r="K5394">
        <v>3</v>
      </c>
      <c r="L5394" s="12">
        <v>-20.554034512085025</v>
      </c>
      <c r="M5394" s="1">
        <v>1103161.1401070002</v>
      </c>
      <c r="N5394" s="12">
        <v>-18.806679980104839</v>
      </c>
      <c r="O5394" s="13">
        <v>0.67257543187211477</v>
      </c>
      <c r="P5394" s="12">
        <v>-12.648910909699667</v>
      </c>
      <c r="Q5394" s="12">
        <v>-33.20294542178469</v>
      </c>
      <c r="R5394" s="2">
        <f>DATE(CURR[[#This Row],[YEAR]],CURR[[#This Row],[MONTH]],1)</f>
        <v>45352</v>
      </c>
      <c r="S5394" t="str">
        <f>IF(AND(CURR[[#This Row],[DATE]]&gt;=DATE(2023,6,1),CURR[[#This Row],[DATE]]&lt;=DATE(2024,5,31)),"Y","N")</f>
        <v>Y</v>
      </c>
    </row>
    <row r="5395" spans="1:19" x14ac:dyDescent="0.25">
      <c r="A5395" t="s">
        <v>100</v>
      </c>
      <c r="B5395" t="s">
        <v>111</v>
      </c>
      <c r="C5395" t="s">
        <v>19</v>
      </c>
      <c r="D5395" s="1">
        <v>57244.083250000018</v>
      </c>
      <c r="E5395" s="1">
        <v>721061.531724</v>
      </c>
      <c r="F5395" s="13">
        <v>0</v>
      </c>
      <c r="G5395" s="13">
        <v>7.9388624592320198E-2</v>
      </c>
      <c r="H5395" t="s">
        <v>26</v>
      </c>
      <c r="I5395" t="s">
        <v>17</v>
      </c>
      <c r="J5395">
        <v>2024</v>
      </c>
      <c r="K5395">
        <v>3</v>
      </c>
      <c r="L5395" s="12">
        <v>-3.3416673692482832</v>
      </c>
      <c r="M5395" s="1">
        <v>1103161.1401070002</v>
      </c>
      <c r="N5395" s="12">
        <v>-18.806679980104839</v>
      </c>
      <c r="O5395" s="13">
        <v>5.1890953342000133E-2</v>
      </c>
      <c r="P5395" s="12">
        <v>-0.97589655336554815</v>
      </c>
      <c r="Q5395" s="12">
        <v>-4.3175639226138314</v>
      </c>
      <c r="R5395" s="2">
        <f>DATE(CURR[[#This Row],[YEAR]],CURR[[#This Row],[MONTH]],1)</f>
        <v>45352</v>
      </c>
      <c r="S5395" t="str">
        <f>IF(AND(CURR[[#This Row],[DATE]]&gt;=DATE(2023,6,1),CURR[[#This Row],[DATE]]&lt;=DATE(2024,5,31)),"Y","N")</f>
        <v>Y</v>
      </c>
    </row>
    <row r="5396" spans="1:19" x14ac:dyDescent="0.25">
      <c r="A5396" t="s">
        <v>100</v>
      </c>
      <c r="B5396" t="s">
        <v>111</v>
      </c>
      <c r="C5396" t="s">
        <v>20</v>
      </c>
      <c r="D5396" s="1">
        <v>326790.52634999994</v>
      </c>
      <c r="E5396" s="1">
        <v>1119743.1514959999</v>
      </c>
      <c r="F5396" s="13">
        <v>0</v>
      </c>
      <c r="G5396" s="13">
        <v>0.29184418401077156</v>
      </c>
      <c r="H5396" t="s">
        <v>16</v>
      </c>
      <c r="I5396" t="s">
        <v>17</v>
      </c>
      <c r="J5396">
        <v>2024</v>
      </c>
      <c r="K5396">
        <v>3</v>
      </c>
      <c r="L5396" s="12">
        <v>-2.5523559511197424</v>
      </c>
      <c r="M5396" s="1">
        <v>849156.3620749996</v>
      </c>
      <c r="N5396" s="12">
        <v>-14.47640908839988</v>
      </c>
      <c r="O5396" s="13">
        <v>0.38484140370974101</v>
      </c>
      <c r="P5396" s="12">
        <v>-5.5711215942562617</v>
      </c>
      <c r="Q5396" s="12">
        <v>-8.1234775453760051</v>
      </c>
      <c r="R5396" s="2">
        <f>DATE(CURR[[#This Row],[YEAR]],CURR[[#This Row],[MONTH]],1)</f>
        <v>45352</v>
      </c>
      <c r="S5396" t="str">
        <f>IF(AND(CURR[[#This Row],[DATE]]&gt;=DATE(2023,6,1),CURR[[#This Row],[DATE]]&lt;=DATE(2024,5,31)),"Y","N")</f>
        <v>Y</v>
      </c>
    </row>
    <row r="5397" spans="1:19" x14ac:dyDescent="0.25">
      <c r="A5397" t="s">
        <v>100</v>
      </c>
      <c r="B5397" t="s">
        <v>111</v>
      </c>
      <c r="C5397" t="s">
        <v>20</v>
      </c>
      <c r="D5397" s="1">
        <v>849156.3620749996</v>
      </c>
      <c r="E5397" s="1">
        <v>4362449.9940780029</v>
      </c>
      <c r="F5397" s="13">
        <v>0.19465125404938136</v>
      </c>
      <c r="G5397" s="13">
        <v>0</v>
      </c>
      <c r="H5397" t="s">
        <v>21</v>
      </c>
      <c r="I5397" t="s">
        <v>23</v>
      </c>
      <c r="J5397">
        <v>2024</v>
      </c>
      <c r="K5397">
        <v>3</v>
      </c>
      <c r="L5397" s="12">
        <v>-4.0792746165840628</v>
      </c>
      <c r="M5397" s="1">
        <v>849156.3620749996</v>
      </c>
      <c r="N5397" s="12">
        <v>-14.47640908839988</v>
      </c>
      <c r="O5397" s="13">
        <v>0</v>
      </c>
      <c r="P5397" s="12">
        <v>0</v>
      </c>
      <c r="Q5397" s="12">
        <v>0</v>
      </c>
      <c r="R5397" s="2">
        <f>DATE(CURR[[#This Row],[YEAR]],CURR[[#This Row],[MONTH]],1)</f>
        <v>45352</v>
      </c>
      <c r="S5397" t="str">
        <f>IF(AND(CURR[[#This Row],[DATE]]&gt;=DATE(2023,6,1),CURR[[#This Row],[DATE]]&lt;=DATE(2024,5,31)),"Y","N")</f>
        <v>Y</v>
      </c>
    </row>
    <row r="5398" spans="1:19" x14ac:dyDescent="0.25">
      <c r="A5398" t="s">
        <v>100</v>
      </c>
      <c r="B5398" t="s">
        <v>111</v>
      </c>
      <c r="C5398" t="s">
        <v>20</v>
      </c>
      <c r="D5398" s="1">
        <v>849156.3620749996</v>
      </c>
      <c r="E5398" s="1">
        <v>4362449.9940780029</v>
      </c>
      <c r="F5398" s="13">
        <v>0.19465125404938136</v>
      </c>
      <c r="G5398" s="13">
        <v>0</v>
      </c>
      <c r="H5398" t="s">
        <v>21</v>
      </c>
      <c r="I5398" t="s">
        <v>22</v>
      </c>
      <c r="J5398">
        <v>2024</v>
      </c>
      <c r="K5398">
        <v>3</v>
      </c>
      <c r="L5398" s="12">
        <v>-10.397134471815818</v>
      </c>
      <c r="M5398" s="1">
        <v>849156.3620749996</v>
      </c>
      <c r="N5398" s="12">
        <v>-14.47640908839988</v>
      </c>
      <c r="O5398" s="13">
        <v>0</v>
      </c>
      <c r="P5398" s="12">
        <v>0</v>
      </c>
      <c r="Q5398" s="12">
        <v>0</v>
      </c>
      <c r="R5398" s="2">
        <f>DATE(CURR[[#This Row],[YEAR]],CURR[[#This Row],[MONTH]],1)</f>
        <v>45352</v>
      </c>
      <c r="S5398" t="str">
        <f>IF(AND(CURR[[#This Row],[DATE]]&gt;=DATE(2023,6,1),CURR[[#This Row],[DATE]]&lt;=DATE(2024,5,31)),"Y","N")</f>
        <v>Y</v>
      </c>
    </row>
    <row r="5399" spans="1:19" x14ac:dyDescent="0.25">
      <c r="A5399" t="s">
        <v>100</v>
      </c>
      <c r="B5399" t="s">
        <v>111</v>
      </c>
      <c r="C5399" t="s">
        <v>20</v>
      </c>
      <c r="D5399" s="1">
        <v>342347.67904399999</v>
      </c>
      <c r="E5399" s="1">
        <v>1328978.45621</v>
      </c>
      <c r="F5399" s="13">
        <v>0</v>
      </c>
      <c r="G5399" s="13">
        <v>0.2576021284952294</v>
      </c>
      <c r="H5399" t="s">
        <v>24</v>
      </c>
      <c r="I5399" t="s">
        <v>17</v>
      </c>
      <c r="J5399">
        <v>2024</v>
      </c>
      <c r="K5399">
        <v>3</v>
      </c>
      <c r="L5399" s="12">
        <v>-3.5976801365571682</v>
      </c>
      <c r="M5399" s="1">
        <v>849156.3620749996</v>
      </c>
      <c r="N5399" s="12">
        <v>-14.47640908839988</v>
      </c>
      <c r="O5399" s="13">
        <v>0.40316211988029949</v>
      </c>
      <c r="P5399" s="12">
        <v>-5.8363397763337295</v>
      </c>
      <c r="Q5399" s="12">
        <v>-9.4340199128908981</v>
      </c>
      <c r="R5399" s="2">
        <f>DATE(CURR[[#This Row],[YEAR]],CURR[[#This Row],[MONTH]],1)</f>
        <v>45352</v>
      </c>
      <c r="S5399" t="str">
        <f>IF(AND(CURR[[#This Row],[DATE]]&gt;=DATE(2023,6,1),CURR[[#This Row],[DATE]]&lt;=DATE(2024,5,31)),"Y","N")</f>
        <v>Y</v>
      </c>
    </row>
    <row r="5400" spans="1:19" x14ac:dyDescent="0.25">
      <c r="A5400" t="s">
        <v>100</v>
      </c>
      <c r="B5400" t="s">
        <v>111</v>
      </c>
      <c r="C5400" t="s">
        <v>20</v>
      </c>
      <c r="D5400" s="1">
        <v>134666.32985699998</v>
      </c>
      <c r="E5400" s="1">
        <v>1192666.8546480001</v>
      </c>
      <c r="F5400" s="13">
        <v>0</v>
      </c>
      <c r="G5400" s="13">
        <v>0.11291194127864396</v>
      </c>
      <c r="H5400" t="s">
        <v>25</v>
      </c>
      <c r="I5400" t="s">
        <v>17</v>
      </c>
      <c r="J5400">
        <v>2024</v>
      </c>
      <c r="K5400">
        <v>3</v>
      </c>
      <c r="L5400" s="12">
        <v>-3.73057822896528</v>
      </c>
      <c r="M5400" s="1">
        <v>849156.3620749996</v>
      </c>
      <c r="N5400" s="12">
        <v>-14.47640908839988</v>
      </c>
      <c r="O5400" s="13">
        <v>0.15858837767867529</v>
      </c>
      <c r="P5400" s="12">
        <v>-2.2957902319421675</v>
      </c>
      <c r="Q5400" s="12">
        <v>-6.026368460907447</v>
      </c>
      <c r="R5400" s="2">
        <f>DATE(CURR[[#This Row],[YEAR]],CURR[[#This Row],[MONTH]],1)</f>
        <v>45352</v>
      </c>
      <c r="S5400" t="str">
        <f>IF(AND(CURR[[#This Row],[DATE]]&gt;=DATE(2023,6,1),CURR[[#This Row],[DATE]]&lt;=DATE(2024,5,31)),"Y","N")</f>
        <v>Y</v>
      </c>
    </row>
    <row r="5401" spans="1:19" x14ac:dyDescent="0.25">
      <c r="A5401" t="s">
        <v>100</v>
      </c>
      <c r="B5401" t="s">
        <v>111</v>
      </c>
      <c r="C5401" t="s">
        <v>20</v>
      </c>
      <c r="D5401" s="1">
        <v>45351.826824000033</v>
      </c>
      <c r="E5401" s="1">
        <v>721061.531724</v>
      </c>
      <c r="F5401" s="13">
        <v>0</v>
      </c>
      <c r="G5401" s="13">
        <v>6.2895917794376671E-2</v>
      </c>
      <c r="H5401" t="s">
        <v>26</v>
      </c>
      <c r="I5401" t="s">
        <v>17</v>
      </c>
      <c r="J5401">
        <v>2024</v>
      </c>
      <c r="K5401">
        <v>3</v>
      </c>
      <c r="L5401" s="12">
        <v>-2.6474477575559718</v>
      </c>
      <c r="M5401" s="1">
        <v>849156.3620749996</v>
      </c>
      <c r="N5401" s="12">
        <v>-14.47640908839988</v>
      </c>
      <c r="O5401" s="13">
        <v>5.3408098731284596E-2</v>
      </c>
      <c r="P5401" s="12">
        <v>-0.77315748586772637</v>
      </c>
      <c r="Q5401" s="12">
        <v>-3.4206052434236982</v>
      </c>
      <c r="R5401" s="2">
        <f>DATE(CURR[[#This Row],[YEAR]],CURR[[#This Row],[MONTH]],1)</f>
        <v>45352</v>
      </c>
      <c r="S5401" t="str">
        <f>IF(AND(CURR[[#This Row],[DATE]]&gt;=DATE(2023,6,1),CURR[[#This Row],[DATE]]&lt;=DATE(2024,5,31)),"Y","N")</f>
        <v>Y</v>
      </c>
    </row>
    <row r="5402" spans="1:19" x14ac:dyDescent="0.25">
      <c r="A5402" t="s">
        <v>101</v>
      </c>
      <c r="B5402" t="s">
        <v>14</v>
      </c>
      <c r="C5402" t="s">
        <v>15</v>
      </c>
      <c r="D5402" s="1">
        <v>3317.3026439999999</v>
      </c>
      <c r="E5402" s="1">
        <v>16810.521440000004</v>
      </c>
      <c r="F5402" s="13">
        <v>0</v>
      </c>
      <c r="G5402" s="13">
        <v>0.19733490456200856</v>
      </c>
      <c r="H5402" t="s">
        <v>16</v>
      </c>
      <c r="I5402" t="s">
        <v>17</v>
      </c>
      <c r="J5402">
        <v>2024</v>
      </c>
      <c r="K5402">
        <v>4</v>
      </c>
      <c r="L5402" s="12">
        <v>-1.6795121532190294</v>
      </c>
      <c r="M5402" s="1">
        <v>10812.896056</v>
      </c>
      <c r="N5402" s="12">
        <v>-11.290585410689623</v>
      </c>
      <c r="O5402" s="13">
        <v>0.3067913190711985</v>
      </c>
      <c r="P5402" s="12">
        <v>-3.4638535912314987</v>
      </c>
      <c r="Q5402" s="12">
        <v>-5.1433657444505281</v>
      </c>
      <c r="R5402" s="2">
        <f>DATE(CURR[[#This Row],[YEAR]],CURR[[#This Row],[MONTH]],1)</f>
        <v>45383</v>
      </c>
      <c r="S5402" t="str">
        <f>IF(AND(CURR[[#This Row],[DATE]]&gt;=DATE(2023,6,1),CURR[[#This Row],[DATE]]&lt;=DATE(2024,5,31)),"Y","N")</f>
        <v>Y</v>
      </c>
    </row>
    <row r="5403" spans="1:19" x14ac:dyDescent="0.25">
      <c r="A5403" t="s">
        <v>101</v>
      </c>
      <c r="B5403" t="s">
        <v>14</v>
      </c>
      <c r="C5403" t="s">
        <v>15</v>
      </c>
      <c r="D5403" s="1">
        <v>10812.896056</v>
      </c>
      <c r="E5403" s="1">
        <v>64280.066340000005</v>
      </c>
      <c r="F5403" s="13">
        <v>0.16821538420335116</v>
      </c>
      <c r="G5403" s="13">
        <v>0</v>
      </c>
      <c r="H5403" t="s">
        <v>21</v>
      </c>
      <c r="I5403" t="s">
        <v>23</v>
      </c>
      <c r="J5403">
        <v>2024</v>
      </c>
      <c r="K5403">
        <v>4</v>
      </c>
      <c r="L5403" s="12">
        <v>-0.96329857058722734</v>
      </c>
      <c r="M5403" s="1">
        <v>10812.896056</v>
      </c>
      <c r="N5403" s="12">
        <v>-11.290585410689623</v>
      </c>
      <c r="O5403" s="13">
        <v>0</v>
      </c>
      <c r="P5403" s="12">
        <v>0</v>
      </c>
      <c r="Q5403" s="12">
        <v>0</v>
      </c>
      <c r="R5403" s="2">
        <f>DATE(CURR[[#This Row],[YEAR]],CURR[[#This Row],[MONTH]],1)</f>
        <v>45383</v>
      </c>
      <c r="S5403" t="str">
        <f>IF(AND(CURR[[#This Row],[DATE]]&gt;=DATE(2023,6,1),CURR[[#This Row],[DATE]]&lt;=DATE(2024,5,31)),"Y","N")</f>
        <v>Y</v>
      </c>
    </row>
    <row r="5404" spans="1:19" x14ac:dyDescent="0.25">
      <c r="A5404" t="s">
        <v>101</v>
      </c>
      <c r="B5404" t="s">
        <v>14</v>
      </c>
      <c r="C5404" t="s">
        <v>15</v>
      </c>
      <c r="D5404" s="1">
        <v>10812.896056</v>
      </c>
      <c r="E5404" s="1">
        <v>64280.066340000005</v>
      </c>
      <c r="F5404" s="13">
        <v>0.16821538420335116</v>
      </c>
      <c r="G5404" s="13">
        <v>0</v>
      </c>
      <c r="H5404" t="s">
        <v>21</v>
      </c>
      <c r="I5404" t="s">
        <v>22</v>
      </c>
      <c r="J5404">
        <v>2024</v>
      </c>
      <c r="K5404">
        <v>4</v>
      </c>
      <c r="L5404" s="12">
        <v>-10.327286840102396</v>
      </c>
      <c r="M5404" s="1">
        <v>10812.896056</v>
      </c>
      <c r="N5404" s="12">
        <v>-11.290585410689623</v>
      </c>
      <c r="O5404" s="13">
        <v>0</v>
      </c>
      <c r="P5404" s="12">
        <v>0</v>
      </c>
      <c r="Q5404" s="12">
        <v>0</v>
      </c>
      <c r="R5404" s="2">
        <f>DATE(CURR[[#This Row],[YEAR]],CURR[[#This Row],[MONTH]],1)</f>
        <v>45383</v>
      </c>
      <c r="S5404" t="str">
        <f>IF(AND(CURR[[#This Row],[DATE]]&gt;=DATE(2023,6,1),CURR[[#This Row],[DATE]]&lt;=DATE(2024,5,31)),"Y","N")</f>
        <v>Y</v>
      </c>
    </row>
    <row r="5405" spans="1:19" x14ac:dyDescent="0.25">
      <c r="A5405" t="s">
        <v>101</v>
      </c>
      <c r="B5405" t="s">
        <v>14</v>
      </c>
      <c r="C5405" t="s">
        <v>15</v>
      </c>
      <c r="D5405" s="1">
        <v>4287.912808</v>
      </c>
      <c r="E5405" s="1">
        <v>20276.768051999999</v>
      </c>
      <c r="F5405" s="13">
        <v>0</v>
      </c>
      <c r="G5405" s="13">
        <v>0.21146924386586655</v>
      </c>
      <c r="H5405" t="s">
        <v>24</v>
      </c>
      <c r="I5405" t="s">
        <v>17</v>
      </c>
      <c r="J5405">
        <v>2024</v>
      </c>
      <c r="K5405">
        <v>4</v>
      </c>
      <c r="L5405" s="12">
        <v>-3.3211435515539236</v>
      </c>
      <c r="M5405" s="1">
        <v>10812.896056</v>
      </c>
      <c r="N5405" s="12">
        <v>-11.290585410689623</v>
      </c>
      <c r="O5405" s="13">
        <v>0.3965554450715974</v>
      </c>
      <c r="P5405" s="12">
        <v>-4.4773431226549079</v>
      </c>
      <c r="Q5405" s="12">
        <v>-7.7984866742088315</v>
      </c>
      <c r="R5405" s="2">
        <f>DATE(CURR[[#This Row],[YEAR]],CURR[[#This Row],[MONTH]],1)</f>
        <v>45383</v>
      </c>
      <c r="S5405" t="str">
        <f>IF(AND(CURR[[#This Row],[DATE]]&gt;=DATE(2023,6,1),CURR[[#This Row],[DATE]]&lt;=DATE(2024,5,31)),"Y","N")</f>
        <v>Y</v>
      </c>
    </row>
    <row r="5406" spans="1:19" x14ac:dyDescent="0.25">
      <c r="A5406" t="s">
        <v>101</v>
      </c>
      <c r="B5406" t="s">
        <v>14</v>
      </c>
      <c r="C5406" t="s">
        <v>15</v>
      </c>
      <c r="D5406" s="1">
        <v>1550.4309399999995</v>
      </c>
      <c r="E5406" s="1">
        <v>17759.910580000003</v>
      </c>
      <c r="F5406" s="13">
        <v>0</v>
      </c>
      <c r="G5406" s="13">
        <v>8.7299478959426122E-2</v>
      </c>
      <c r="H5406" t="s">
        <v>25</v>
      </c>
      <c r="I5406" t="s">
        <v>17</v>
      </c>
      <c r="J5406">
        <v>2024</v>
      </c>
      <c r="K5406">
        <v>4</v>
      </c>
      <c r="L5406" s="12">
        <v>-2.6336334684097009</v>
      </c>
      <c r="M5406" s="1">
        <v>10812.896056</v>
      </c>
      <c r="N5406" s="12">
        <v>-11.290585410689623</v>
      </c>
      <c r="O5406" s="13">
        <v>0.14338720468321495</v>
      </c>
      <c r="P5406" s="12">
        <v>-1.6189254812758735</v>
      </c>
      <c r="Q5406" s="12">
        <v>-4.2525589496855742</v>
      </c>
      <c r="R5406" s="2">
        <f>DATE(CURR[[#This Row],[YEAR]],CURR[[#This Row],[MONTH]],1)</f>
        <v>45383</v>
      </c>
      <c r="S5406" t="str">
        <f>IF(AND(CURR[[#This Row],[DATE]]&gt;=DATE(2023,6,1),CURR[[#This Row],[DATE]]&lt;=DATE(2024,5,31)),"Y","N")</f>
        <v>Y</v>
      </c>
    </row>
    <row r="5407" spans="1:19" x14ac:dyDescent="0.25">
      <c r="A5407" t="s">
        <v>101</v>
      </c>
      <c r="B5407" t="s">
        <v>14</v>
      </c>
      <c r="C5407" t="s">
        <v>15</v>
      </c>
      <c r="D5407" s="1">
        <v>1657.2496640000004</v>
      </c>
      <c r="E5407" s="1">
        <v>9432.8662679999998</v>
      </c>
      <c r="F5407" s="13">
        <v>0</v>
      </c>
      <c r="G5407" s="13">
        <v>0.1756888751430776</v>
      </c>
      <c r="H5407" t="s">
        <v>26</v>
      </c>
      <c r="I5407" t="s">
        <v>17</v>
      </c>
      <c r="J5407">
        <v>2024</v>
      </c>
      <c r="K5407">
        <v>4</v>
      </c>
      <c r="L5407" s="12">
        <v>-6.7780630360396774</v>
      </c>
      <c r="M5407" s="1">
        <v>10812.896056</v>
      </c>
      <c r="N5407" s="12">
        <v>-11.290585410689623</v>
      </c>
      <c r="O5407" s="13">
        <v>0.15326603117398915</v>
      </c>
      <c r="P5407" s="12">
        <v>-1.7304632155273429</v>
      </c>
      <c r="Q5407" s="12">
        <v>-8.5085262515670195</v>
      </c>
      <c r="R5407" s="2">
        <f>DATE(CURR[[#This Row],[YEAR]],CURR[[#This Row],[MONTH]],1)</f>
        <v>45383</v>
      </c>
      <c r="S5407" t="str">
        <f>IF(AND(CURR[[#This Row],[DATE]]&gt;=DATE(2023,6,1),CURR[[#This Row],[DATE]]&lt;=DATE(2024,5,31)),"Y","N")</f>
        <v>Y</v>
      </c>
    </row>
    <row r="5408" spans="1:19" x14ac:dyDescent="0.25">
      <c r="A5408" t="s">
        <v>101</v>
      </c>
      <c r="B5408" t="s">
        <v>14</v>
      </c>
      <c r="C5408" t="s">
        <v>18</v>
      </c>
      <c r="D5408" s="1">
        <v>7206.745084000002</v>
      </c>
      <c r="E5408" s="1">
        <v>16810.521440000004</v>
      </c>
      <c r="F5408" s="13">
        <v>0</v>
      </c>
      <c r="G5408" s="13">
        <v>0.42870443428672134</v>
      </c>
      <c r="H5408" t="s">
        <v>16</v>
      </c>
      <c r="I5408" t="s">
        <v>17</v>
      </c>
      <c r="J5408">
        <v>2024</v>
      </c>
      <c r="K5408">
        <v>4</v>
      </c>
      <c r="L5408" s="12">
        <v>-3.6486921009819988</v>
      </c>
      <c r="M5408" s="1">
        <v>20929.057244000003</v>
      </c>
      <c r="N5408" s="12">
        <v>-21.853655778691447</v>
      </c>
      <c r="O5408" s="13">
        <v>0.34434160124752156</v>
      </c>
      <c r="P5408" s="12">
        <v>-7.5251228239467656</v>
      </c>
      <c r="Q5408" s="12">
        <v>-11.173814924928765</v>
      </c>
      <c r="R5408" s="2">
        <f>DATE(CURR[[#This Row],[YEAR]],CURR[[#This Row],[MONTH]],1)</f>
        <v>45383</v>
      </c>
      <c r="S5408" t="str">
        <f>IF(AND(CURR[[#This Row],[DATE]]&gt;=DATE(2023,6,1),CURR[[#This Row],[DATE]]&lt;=DATE(2024,5,31)),"Y","N")</f>
        <v>Y</v>
      </c>
    </row>
    <row r="5409" spans="1:19" x14ac:dyDescent="0.25">
      <c r="A5409" t="s">
        <v>101</v>
      </c>
      <c r="B5409" t="s">
        <v>14</v>
      </c>
      <c r="C5409" t="s">
        <v>18</v>
      </c>
      <c r="D5409" s="1">
        <v>20929.057244000003</v>
      </c>
      <c r="E5409" s="1">
        <v>64280.066340000005</v>
      </c>
      <c r="F5409" s="13">
        <v>0.32559171817432198</v>
      </c>
      <c r="G5409" s="13">
        <v>0</v>
      </c>
      <c r="H5409" t="s">
        <v>21</v>
      </c>
      <c r="I5409" t="s">
        <v>23</v>
      </c>
      <c r="J5409">
        <v>2024</v>
      </c>
      <c r="K5409">
        <v>4</v>
      </c>
      <c r="L5409" s="12">
        <v>-1.864526471212705</v>
      </c>
      <c r="M5409" s="1">
        <v>20929.057244000003</v>
      </c>
      <c r="N5409" s="12">
        <v>-21.853655778691447</v>
      </c>
      <c r="O5409" s="13">
        <v>0</v>
      </c>
      <c r="P5409" s="12">
        <v>0</v>
      </c>
      <c r="Q5409" s="12">
        <v>0</v>
      </c>
      <c r="R5409" s="2">
        <f>DATE(CURR[[#This Row],[YEAR]],CURR[[#This Row],[MONTH]],1)</f>
        <v>45383</v>
      </c>
      <c r="S5409" t="str">
        <f>IF(AND(CURR[[#This Row],[DATE]]&gt;=DATE(2023,6,1),CURR[[#This Row],[DATE]]&lt;=DATE(2024,5,31)),"Y","N")</f>
        <v>Y</v>
      </c>
    </row>
    <row r="5410" spans="1:19" x14ac:dyDescent="0.25">
      <c r="A5410" t="s">
        <v>101</v>
      </c>
      <c r="B5410" t="s">
        <v>14</v>
      </c>
      <c r="C5410" t="s">
        <v>18</v>
      </c>
      <c r="D5410" s="1">
        <v>20929.057244000003</v>
      </c>
      <c r="E5410" s="1">
        <v>64280.066340000005</v>
      </c>
      <c r="F5410" s="13">
        <v>0.32559171817432198</v>
      </c>
      <c r="G5410" s="13">
        <v>0</v>
      </c>
      <c r="H5410" t="s">
        <v>21</v>
      </c>
      <c r="I5410" t="s">
        <v>22</v>
      </c>
      <c r="J5410">
        <v>2024</v>
      </c>
      <c r="K5410">
        <v>4</v>
      </c>
      <c r="L5410" s="12">
        <v>-19.989129307478741</v>
      </c>
      <c r="M5410" s="1">
        <v>20929.057244000003</v>
      </c>
      <c r="N5410" s="12">
        <v>-21.853655778691447</v>
      </c>
      <c r="O5410" s="13">
        <v>0</v>
      </c>
      <c r="P5410" s="12">
        <v>0</v>
      </c>
      <c r="Q5410" s="12">
        <v>0</v>
      </c>
      <c r="R5410" s="2">
        <f>DATE(CURR[[#This Row],[YEAR]],CURR[[#This Row],[MONTH]],1)</f>
        <v>45383</v>
      </c>
      <c r="S5410" t="str">
        <f>IF(AND(CURR[[#This Row],[DATE]]&gt;=DATE(2023,6,1),CURR[[#This Row],[DATE]]&lt;=DATE(2024,5,31)),"Y","N")</f>
        <v>Y</v>
      </c>
    </row>
    <row r="5411" spans="1:19" x14ac:dyDescent="0.25">
      <c r="A5411" t="s">
        <v>101</v>
      </c>
      <c r="B5411" t="s">
        <v>14</v>
      </c>
      <c r="C5411" t="s">
        <v>18</v>
      </c>
      <c r="D5411" s="1">
        <v>5147.4925839999987</v>
      </c>
      <c r="E5411" s="1">
        <v>20276.768051999999</v>
      </c>
      <c r="F5411" s="13">
        <v>0</v>
      </c>
      <c r="G5411" s="13">
        <v>0.25386159030863281</v>
      </c>
      <c r="H5411" t="s">
        <v>24</v>
      </c>
      <c r="I5411" t="s">
        <v>17</v>
      </c>
      <c r="J5411">
        <v>2024</v>
      </c>
      <c r="K5411">
        <v>4</v>
      </c>
      <c r="L5411" s="12">
        <v>-3.9869191766511403</v>
      </c>
      <c r="M5411" s="1">
        <v>20929.057244000003</v>
      </c>
      <c r="N5411" s="12">
        <v>-21.853655778691447</v>
      </c>
      <c r="O5411" s="13">
        <v>0.24594956781800076</v>
      </c>
      <c r="P5411" s="12">
        <v>-5.3748971940125161</v>
      </c>
      <c r="Q5411" s="12">
        <v>-9.3618163706636572</v>
      </c>
      <c r="R5411" s="2">
        <f>DATE(CURR[[#This Row],[YEAR]],CURR[[#This Row],[MONTH]],1)</f>
        <v>45383</v>
      </c>
      <c r="S5411" t="str">
        <f>IF(AND(CURR[[#This Row],[DATE]]&gt;=DATE(2023,6,1),CURR[[#This Row],[DATE]]&lt;=DATE(2024,5,31)),"Y","N")</f>
        <v>Y</v>
      </c>
    </row>
    <row r="5412" spans="1:19" x14ac:dyDescent="0.25">
      <c r="A5412" t="s">
        <v>101</v>
      </c>
      <c r="B5412" t="s">
        <v>14</v>
      </c>
      <c r="C5412" t="s">
        <v>18</v>
      </c>
      <c r="D5412" s="1">
        <v>2570.0052400000009</v>
      </c>
      <c r="E5412" s="1">
        <v>17759.910580000003</v>
      </c>
      <c r="F5412" s="13">
        <v>0</v>
      </c>
      <c r="G5412" s="13">
        <v>0.1447082308451578</v>
      </c>
      <c r="H5412" t="s">
        <v>25</v>
      </c>
      <c r="I5412" t="s">
        <v>17</v>
      </c>
      <c r="J5412">
        <v>2024</v>
      </c>
      <c r="K5412">
        <v>4</v>
      </c>
      <c r="L5412" s="12">
        <v>-4.3655293760148446</v>
      </c>
      <c r="M5412" s="1">
        <v>20929.057244000003</v>
      </c>
      <c r="N5412" s="12">
        <v>-21.853655778691447</v>
      </c>
      <c r="O5412" s="13">
        <v>0.12279603472042568</v>
      </c>
      <c r="P5412" s="12">
        <v>-2.6835422737684262</v>
      </c>
      <c r="Q5412" s="12">
        <v>-7.0490716497832704</v>
      </c>
      <c r="R5412" s="2">
        <f>DATE(CURR[[#This Row],[YEAR]],CURR[[#This Row],[MONTH]],1)</f>
        <v>45383</v>
      </c>
      <c r="S5412" t="str">
        <f>IF(AND(CURR[[#This Row],[DATE]]&gt;=DATE(2023,6,1),CURR[[#This Row],[DATE]]&lt;=DATE(2024,5,31)),"Y","N")</f>
        <v>Y</v>
      </c>
    </row>
    <row r="5413" spans="1:19" x14ac:dyDescent="0.25">
      <c r="A5413" t="s">
        <v>101</v>
      </c>
      <c r="B5413" t="s">
        <v>14</v>
      </c>
      <c r="C5413" t="s">
        <v>18</v>
      </c>
      <c r="D5413" s="1">
        <v>6004.8143360000004</v>
      </c>
      <c r="E5413" s="1">
        <v>9432.8662679999998</v>
      </c>
      <c r="F5413" s="13">
        <v>0</v>
      </c>
      <c r="G5413" s="13">
        <v>0.63658427517102589</v>
      </c>
      <c r="H5413" t="s">
        <v>26</v>
      </c>
      <c r="I5413" t="s">
        <v>17</v>
      </c>
      <c r="J5413">
        <v>2024</v>
      </c>
      <c r="K5413">
        <v>4</v>
      </c>
      <c r="L5413" s="12">
        <v>-24.559371453354377</v>
      </c>
      <c r="M5413" s="1">
        <v>20929.057244000003</v>
      </c>
      <c r="N5413" s="12">
        <v>-21.853655778691447</v>
      </c>
      <c r="O5413" s="13">
        <v>0.28691279621405191</v>
      </c>
      <c r="P5413" s="12">
        <v>-6.270093486963737</v>
      </c>
      <c r="Q5413" s="12">
        <v>-30.829464940318115</v>
      </c>
      <c r="R5413" s="2">
        <f>DATE(CURR[[#This Row],[YEAR]],CURR[[#This Row],[MONTH]],1)</f>
        <v>45383</v>
      </c>
      <c r="S5413" t="str">
        <f>IF(AND(CURR[[#This Row],[DATE]]&gt;=DATE(2023,6,1),CURR[[#This Row],[DATE]]&lt;=DATE(2024,5,31)),"Y","N")</f>
        <v>Y</v>
      </c>
    </row>
    <row r="5414" spans="1:19" x14ac:dyDescent="0.25">
      <c r="A5414" t="s">
        <v>101</v>
      </c>
      <c r="B5414" t="s">
        <v>14</v>
      </c>
      <c r="C5414" t="s">
        <v>19</v>
      </c>
      <c r="D5414" s="1">
        <v>2.4000000000000001E-5</v>
      </c>
      <c r="E5414" s="1">
        <v>16810.521440000004</v>
      </c>
      <c r="F5414" s="13">
        <v>0</v>
      </c>
      <c r="G5414" s="13">
        <v>1.4276773082655784E-9</v>
      </c>
      <c r="H5414" t="s">
        <v>16</v>
      </c>
      <c r="I5414" t="s">
        <v>17</v>
      </c>
      <c r="J5414">
        <v>2024</v>
      </c>
      <c r="K5414">
        <v>4</v>
      </c>
      <c r="L5414" s="12">
        <v>-1.2150923808583535E-8</v>
      </c>
      <c r="M5414" s="1">
        <v>16600.603824000002</v>
      </c>
      <c r="N5414" s="12">
        <v>-17.333981051254892</v>
      </c>
      <c r="O5414" s="13">
        <v>1.4457305441686684E-9</v>
      </c>
      <c r="P5414" s="12">
        <v>-2.5060265857840121E-8</v>
      </c>
      <c r="Q5414" s="12">
        <v>-3.7211189666423658E-8</v>
      </c>
      <c r="R5414" s="2">
        <f>DATE(CURR[[#This Row],[YEAR]],CURR[[#This Row],[MONTH]],1)</f>
        <v>45383</v>
      </c>
      <c r="S5414" t="str">
        <f>IF(AND(CURR[[#This Row],[DATE]]&gt;=DATE(2023,6,1),CURR[[#This Row],[DATE]]&lt;=DATE(2024,5,31)),"Y","N")</f>
        <v>Y</v>
      </c>
    </row>
    <row r="5415" spans="1:19" x14ac:dyDescent="0.25">
      <c r="A5415" t="s">
        <v>101</v>
      </c>
      <c r="B5415" t="s">
        <v>14</v>
      </c>
      <c r="C5415" t="s">
        <v>19</v>
      </c>
      <c r="D5415" s="1">
        <v>16600.603824000002</v>
      </c>
      <c r="E5415" s="1">
        <v>64280.066340000005</v>
      </c>
      <c r="F5415" s="13">
        <v>0.258254304471211</v>
      </c>
      <c r="G5415" s="13">
        <v>0</v>
      </c>
      <c r="H5415" t="s">
        <v>21</v>
      </c>
      <c r="I5415" t="s">
        <v>23</v>
      </c>
      <c r="J5415">
        <v>2024</v>
      </c>
      <c r="K5415">
        <v>4</v>
      </c>
      <c r="L5415" s="12">
        <v>-1.4789134984489729</v>
      </c>
      <c r="M5415" s="1">
        <v>16600.603824000002</v>
      </c>
      <c r="N5415" s="12">
        <v>-17.333981051254892</v>
      </c>
      <c r="O5415" s="13">
        <v>0</v>
      </c>
      <c r="P5415" s="12">
        <v>0</v>
      </c>
      <c r="Q5415" s="12">
        <v>0</v>
      </c>
      <c r="R5415" s="2">
        <f>DATE(CURR[[#This Row],[YEAR]],CURR[[#This Row],[MONTH]],1)</f>
        <v>45383</v>
      </c>
      <c r="S5415" t="str">
        <f>IF(AND(CURR[[#This Row],[DATE]]&gt;=DATE(2023,6,1),CURR[[#This Row],[DATE]]&lt;=DATE(2024,5,31)),"Y","N")</f>
        <v>Y</v>
      </c>
    </row>
    <row r="5416" spans="1:19" x14ac:dyDescent="0.25">
      <c r="A5416" t="s">
        <v>101</v>
      </c>
      <c r="B5416" t="s">
        <v>14</v>
      </c>
      <c r="C5416" t="s">
        <v>19</v>
      </c>
      <c r="D5416" s="1">
        <v>16600.603824000002</v>
      </c>
      <c r="E5416" s="1">
        <v>64280.066340000005</v>
      </c>
      <c r="F5416" s="13">
        <v>0.258254304471211</v>
      </c>
      <c r="G5416" s="13">
        <v>0</v>
      </c>
      <c r="H5416" t="s">
        <v>21</v>
      </c>
      <c r="I5416" t="s">
        <v>22</v>
      </c>
      <c r="J5416">
        <v>2024</v>
      </c>
      <c r="K5416">
        <v>4</v>
      </c>
      <c r="L5416" s="12">
        <v>-15.855067552805918</v>
      </c>
      <c r="M5416" s="1">
        <v>16600.603824000002</v>
      </c>
      <c r="N5416" s="12">
        <v>-17.333981051254892</v>
      </c>
      <c r="O5416" s="13">
        <v>0</v>
      </c>
      <c r="P5416" s="12">
        <v>0</v>
      </c>
      <c r="Q5416" s="12">
        <v>0</v>
      </c>
      <c r="R5416" s="2">
        <f>DATE(CURR[[#This Row],[YEAR]],CURR[[#This Row],[MONTH]],1)</f>
        <v>45383</v>
      </c>
      <c r="S5416" t="str">
        <f>IF(AND(CURR[[#This Row],[DATE]]&gt;=DATE(2023,6,1),CURR[[#This Row],[DATE]]&lt;=DATE(2024,5,31)),"Y","N")</f>
        <v>Y</v>
      </c>
    </row>
    <row r="5417" spans="1:19" x14ac:dyDescent="0.25">
      <c r="A5417" t="s">
        <v>101</v>
      </c>
      <c r="B5417" t="s">
        <v>14</v>
      </c>
      <c r="C5417" t="s">
        <v>19</v>
      </c>
      <c r="D5417" s="1">
        <v>4774.686436</v>
      </c>
      <c r="E5417" s="1">
        <v>20276.768051999999</v>
      </c>
      <c r="F5417" s="13">
        <v>0</v>
      </c>
      <c r="G5417" s="13">
        <v>0.23547571406622905</v>
      </c>
      <c r="H5417" t="s">
        <v>24</v>
      </c>
      <c r="I5417" t="s">
        <v>17</v>
      </c>
      <c r="J5417">
        <v>2024</v>
      </c>
      <c r="K5417">
        <v>4</v>
      </c>
      <c r="L5417" s="12">
        <v>-3.6981673316742936</v>
      </c>
      <c r="M5417" s="1">
        <v>16600.603824000002</v>
      </c>
      <c r="N5417" s="12">
        <v>-17.333981051254892</v>
      </c>
      <c r="O5417" s="13">
        <v>0.28762125080637668</v>
      </c>
      <c r="P5417" s="12">
        <v>-4.9856213114159642</v>
      </c>
      <c r="Q5417" s="12">
        <v>-8.6837886430902582</v>
      </c>
      <c r="R5417" s="2">
        <f>DATE(CURR[[#This Row],[YEAR]],CURR[[#This Row],[MONTH]],1)</f>
        <v>45383</v>
      </c>
      <c r="S5417" t="str">
        <f>IF(AND(CURR[[#This Row],[DATE]]&gt;=DATE(2023,6,1),CURR[[#This Row],[DATE]]&lt;=DATE(2024,5,31)),"Y","N")</f>
        <v>Y</v>
      </c>
    </row>
    <row r="5418" spans="1:19" x14ac:dyDescent="0.25">
      <c r="A5418" t="s">
        <v>101</v>
      </c>
      <c r="B5418" t="s">
        <v>14</v>
      </c>
      <c r="C5418" t="s">
        <v>19</v>
      </c>
      <c r="D5418" s="1">
        <v>11302.915168</v>
      </c>
      <c r="E5418" s="1">
        <v>17759.910580000003</v>
      </c>
      <c r="F5418" s="13">
        <v>0</v>
      </c>
      <c r="G5418" s="13">
        <v>0.63642860796430867</v>
      </c>
      <c r="H5418" t="s">
        <v>25</v>
      </c>
      <c r="I5418" t="s">
        <v>17</v>
      </c>
      <c r="J5418">
        <v>2024</v>
      </c>
      <c r="K5418">
        <v>4</v>
      </c>
      <c r="L5418" s="12">
        <v>-19.199652760438632</v>
      </c>
      <c r="M5418" s="1">
        <v>16600.603824000002</v>
      </c>
      <c r="N5418" s="12">
        <v>-17.333981051254892</v>
      </c>
      <c r="O5418" s="13">
        <v>0.68087373735520562</v>
      </c>
      <c r="P5418" s="12">
        <v>-11.802252461612234</v>
      </c>
      <c r="Q5418" s="12">
        <v>-31.001905222050866</v>
      </c>
      <c r="R5418" s="2">
        <f>DATE(CURR[[#This Row],[YEAR]],CURR[[#This Row],[MONTH]],1)</f>
        <v>45383</v>
      </c>
      <c r="S5418" t="str">
        <f>IF(AND(CURR[[#This Row],[DATE]]&gt;=DATE(2023,6,1),CURR[[#This Row],[DATE]]&lt;=DATE(2024,5,31)),"Y","N")</f>
        <v>Y</v>
      </c>
    </row>
    <row r="5419" spans="1:19" x14ac:dyDescent="0.25">
      <c r="A5419" t="s">
        <v>101</v>
      </c>
      <c r="B5419" t="s">
        <v>14</v>
      </c>
      <c r="C5419" t="s">
        <v>19</v>
      </c>
      <c r="D5419" s="1">
        <v>523.00219600000003</v>
      </c>
      <c r="E5419" s="1">
        <v>9432.8662679999998</v>
      </c>
      <c r="F5419" s="13">
        <v>0</v>
      </c>
      <c r="G5419" s="13">
        <v>5.5444674093836105E-2</v>
      </c>
      <c r="H5419" t="s">
        <v>26</v>
      </c>
      <c r="I5419" t="s">
        <v>17</v>
      </c>
      <c r="J5419">
        <v>2024</v>
      </c>
      <c r="K5419">
        <v>4</v>
      </c>
      <c r="L5419" s="12">
        <v>-2.1390511818955349</v>
      </c>
      <c r="M5419" s="1">
        <v>16600.603824000002</v>
      </c>
      <c r="N5419" s="12">
        <v>-17.333981051254892</v>
      </c>
      <c r="O5419" s="13">
        <v>3.1505010392687029E-2</v>
      </c>
      <c r="P5419" s="12">
        <v>-0.54610725316642539</v>
      </c>
      <c r="Q5419" s="12">
        <v>-2.6851584350619602</v>
      </c>
      <c r="R5419" s="2">
        <f>DATE(CURR[[#This Row],[YEAR]],CURR[[#This Row],[MONTH]],1)</f>
        <v>45383</v>
      </c>
      <c r="S5419" t="str">
        <f>IF(AND(CURR[[#This Row],[DATE]]&gt;=DATE(2023,6,1),CURR[[#This Row],[DATE]]&lt;=DATE(2024,5,31)),"Y","N")</f>
        <v>Y</v>
      </c>
    </row>
    <row r="5420" spans="1:19" x14ac:dyDescent="0.25">
      <c r="A5420" t="s">
        <v>101</v>
      </c>
      <c r="B5420" t="s">
        <v>14</v>
      </c>
      <c r="C5420" t="s">
        <v>20</v>
      </c>
      <c r="D5420" s="1">
        <v>6286.473688</v>
      </c>
      <c r="E5420" s="1">
        <v>16810.521440000004</v>
      </c>
      <c r="F5420" s="13">
        <v>0</v>
      </c>
      <c r="G5420" s="13">
        <v>0.37396065972359266</v>
      </c>
      <c r="H5420" t="s">
        <v>16</v>
      </c>
      <c r="I5420" t="s">
        <v>17</v>
      </c>
      <c r="J5420">
        <v>2024</v>
      </c>
      <c r="K5420">
        <v>4</v>
      </c>
      <c r="L5420" s="12">
        <v>-3.1827692836480477</v>
      </c>
      <c r="M5420" s="1">
        <v>15937.509216000002</v>
      </c>
      <c r="N5420" s="12">
        <v>-16.641592419364045</v>
      </c>
      <c r="O5420" s="13">
        <v>0.39444517978310412</v>
      </c>
      <c r="P5420" s="12">
        <v>-6.5641959137331929</v>
      </c>
      <c r="Q5420" s="12">
        <v>-9.7469651973812397</v>
      </c>
      <c r="R5420" s="2">
        <f>DATE(CURR[[#This Row],[YEAR]],CURR[[#This Row],[MONTH]],1)</f>
        <v>45383</v>
      </c>
      <c r="S5420" t="str">
        <f>IF(AND(CURR[[#This Row],[DATE]]&gt;=DATE(2023,6,1),CURR[[#This Row],[DATE]]&lt;=DATE(2024,5,31)),"Y","N")</f>
        <v>Y</v>
      </c>
    </row>
    <row r="5421" spans="1:19" x14ac:dyDescent="0.25">
      <c r="A5421" t="s">
        <v>101</v>
      </c>
      <c r="B5421" t="s">
        <v>14</v>
      </c>
      <c r="C5421" t="s">
        <v>20</v>
      </c>
      <c r="D5421" s="1">
        <v>15937.509216000002</v>
      </c>
      <c r="E5421" s="1">
        <v>64280.066340000005</v>
      </c>
      <c r="F5421" s="13">
        <v>0.24793859315111591</v>
      </c>
      <c r="G5421" s="13">
        <v>0</v>
      </c>
      <c r="H5421" t="s">
        <v>21</v>
      </c>
      <c r="I5421" t="s">
        <v>23</v>
      </c>
      <c r="J5421">
        <v>2024</v>
      </c>
      <c r="K5421">
        <v>4</v>
      </c>
      <c r="L5421" s="12">
        <v>-1.4198397697510947</v>
      </c>
      <c r="M5421" s="1">
        <v>15937.509216000002</v>
      </c>
      <c r="N5421" s="12">
        <v>-16.641592419364045</v>
      </c>
      <c r="O5421" s="13">
        <v>0</v>
      </c>
      <c r="P5421" s="12">
        <v>0</v>
      </c>
      <c r="Q5421" s="12">
        <v>0</v>
      </c>
      <c r="R5421" s="2">
        <f>DATE(CURR[[#This Row],[YEAR]],CURR[[#This Row],[MONTH]],1)</f>
        <v>45383</v>
      </c>
      <c r="S5421" t="str">
        <f>IF(AND(CURR[[#This Row],[DATE]]&gt;=DATE(2023,6,1),CURR[[#This Row],[DATE]]&lt;=DATE(2024,5,31)),"Y","N")</f>
        <v>Y</v>
      </c>
    </row>
    <row r="5422" spans="1:19" x14ac:dyDescent="0.25">
      <c r="A5422" t="s">
        <v>101</v>
      </c>
      <c r="B5422" t="s">
        <v>14</v>
      </c>
      <c r="C5422" t="s">
        <v>20</v>
      </c>
      <c r="D5422" s="1">
        <v>15937.509216000002</v>
      </c>
      <c r="E5422" s="1">
        <v>64280.066340000005</v>
      </c>
      <c r="F5422" s="13">
        <v>0.24793859315111591</v>
      </c>
      <c r="G5422" s="13">
        <v>0</v>
      </c>
      <c r="H5422" t="s">
        <v>21</v>
      </c>
      <c r="I5422" t="s">
        <v>22</v>
      </c>
      <c r="J5422">
        <v>2024</v>
      </c>
      <c r="K5422">
        <v>4</v>
      </c>
      <c r="L5422" s="12">
        <v>-15.22175264961295</v>
      </c>
      <c r="M5422" s="1">
        <v>15937.509216000002</v>
      </c>
      <c r="N5422" s="12">
        <v>-16.641592419364045</v>
      </c>
      <c r="O5422" s="13">
        <v>0</v>
      </c>
      <c r="P5422" s="12">
        <v>0</v>
      </c>
      <c r="Q5422" s="12">
        <v>0</v>
      </c>
      <c r="R5422" s="2">
        <f>DATE(CURR[[#This Row],[YEAR]],CURR[[#This Row],[MONTH]],1)</f>
        <v>45383</v>
      </c>
      <c r="S5422" t="str">
        <f>IF(AND(CURR[[#This Row],[DATE]]&gt;=DATE(2023,6,1),CURR[[#This Row],[DATE]]&lt;=DATE(2024,5,31)),"Y","N")</f>
        <v>Y</v>
      </c>
    </row>
    <row r="5423" spans="1:19" x14ac:dyDescent="0.25">
      <c r="A5423" t="s">
        <v>101</v>
      </c>
      <c r="B5423" t="s">
        <v>14</v>
      </c>
      <c r="C5423" t="s">
        <v>20</v>
      </c>
      <c r="D5423" s="1">
        <v>6066.6762239999998</v>
      </c>
      <c r="E5423" s="1">
        <v>20276.768051999999</v>
      </c>
      <c r="F5423" s="13">
        <v>0</v>
      </c>
      <c r="G5423" s="13">
        <v>0.29919345175927153</v>
      </c>
      <c r="H5423" t="s">
        <v>24</v>
      </c>
      <c r="I5423" t="s">
        <v>17</v>
      </c>
      <c r="J5423">
        <v>2024</v>
      </c>
      <c r="K5423">
        <v>4</v>
      </c>
      <c r="L5423" s="12">
        <v>-4.6988601501206428</v>
      </c>
      <c r="M5423" s="1">
        <v>15937.509216000002</v>
      </c>
      <c r="N5423" s="12">
        <v>-16.641592419364045</v>
      </c>
      <c r="O5423" s="13">
        <v>0.38065397433053938</v>
      </c>
      <c r="P5423" s="12">
        <v>-6.3346882936198998</v>
      </c>
      <c r="Q5423" s="12">
        <v>-11.033548443740543</v>
      </c>
      <c r="R5423" s="2">
        <f>DATE(CURR[[#This Row],[YEAR]],CURR[[#This Row],[MONTH]],1)</f>
        <v>45383</v>
      </c>
      <c r="S5423" t="str">
        <f>IF(AND(CURR[[#This Row],[DATE]]&gt;=DATE(2023,6,1),CURR[[#This Row],[DATE]]&lt;=DATE(2024,5,31)),"Y","N")</f>
        <v>Y</v>
      </c>
    </row>
    <row r="5424" spans="1:19" x14ac:dyDescent="0.25">
      <c r="A5424" t="s">
        <v>101</v>
      </c>
      <c r="B5424" t="s">
        <v>14</v>
      </c>
      <c r="C5424" t="s">
        <v>20</v>
      </c>
      <c r="D5424" s="1">
        <v>2336.559232000001</v>
      </c>
      <c r="E5424" s="1">
        <v>17759.910580000003</v>
      </c>
      <c r="F5424" s="13">
        <v>0</v>
      </c>
      <c r="G5424" s="13">
        <v>0.13156368223110729</v>
      </c>
      <c r="H5424" t="s">
        <v>25</v>
      </c>
      <c r="I5424" t="s">
        <v>17</v>
      </c>
      <c r="J5424">
        <v>2024</v>
      </c>
      <c r="K5424">
        <v>4</v>
      </c>
      <c r="L5424" s="12">
        <v>-3.9689872251368188</v>
      </c>
      <c r="M5424" s="1">
        <v>15937.509216000002</v>
      </c>
      <c r="N5424" s="12">
        <v>-16.641592419364045</v>
      </c>
      <c r="O5424" s="13">
        <v>0.14660755330916325</v>
      </c>
      <c r="P5424" s="12">
        <v>-2.4397831477712812</v>
      </c>
      <c r="Q5424" s="12">
        <v>-6.4087703729080996</v>
      </c>
      <c r="R5424" s="2">
        <f>DATE(CURR[[#This Row],[YEAR]],CURR[[#This Row],[MONTH]],1)</f>
        <v>45383</v>
      </c>
      <c r="S5424" t="str">
        <f>IF(AND(CURR[[#This Row],[DATE]]&gt;=DATE(2023,6,1),CURR[[#This Row],[DATE]]&lt;=DATE(2024,5,31)),"Y","N")</f>
        <v>Y</v>
      </c>
    </row>
    <row r="5425" spans="1:19" x14ac:dyDescent="0.25">
      <c r="A5425" t="s">
        <v>101</v>
      </c>
      <c r="B5425" t="s">
        <v>14</v>
      </c>
      <c r="C5425" t="s">
        <v>20</v>
      </c>
      <c r="D5425" s="1">
        <v>1247.800072</v>
      </c>
      <c r="E5425" s="1">
        <v>9432.8662679999998</v>
      </c>
      <c r="F5425" s="13">
        <v>0</v>
      </c>
      <c r="G5425" s="13">
        <v>0.13228217559206046</v>
      </c>
      <c r="H5425" t="s">
        <v>26</v>
      </c>
      <c r="I5425" t="s">
        <v>17</v>
      </c>
      <c r="J5425">
        <v>2024</v>
      </c>
      <c r="K5425">
        <v>4</v>
      </c>
      <c r="L5425" s="12">
        <v>-5.1034359687104134</v>
      </c>
      <c r="M5425" s="1">
        <v>15937.509216000002</v>
      </c>
      <c r="N5425" s="12">
        <v>-16.641592419364045</v>
      </c>
      <c r="O5425" s="13">
        <v>7.8293292577193127E-2</v>
      </c>
      <c r="P5425" s="12">
        <v>-1.3029250642396684</v>
      </c>
      <c r="Q5425" s="12">
        <v>-6.4063610329500822</v>
      </c>
      <c r="R5425" s="2">
        <f>DATE(CURR[[#This Row],[YEAR]],CURR[[#This Row],[MONTH]],1)</f>
        <v>45383</v>
      </c>
      <c r="S5425" t="str">
        <f>IF(AND(CURR[[#This Row],[DATE]]&gt;=DATE(2023,6,1),CURR[[#This Row],[DATE]]&lt;=DATE(2024,5,31)),"Y","N")</f>
        <v>Y</v>
      </c>
    </row>
    <row r="5426" spans="1:19" x14ac:dyDescent="0.25">
      <c r="A5426" t="s">
        <v>101</v>
      </c>
      <c r="B5426" t="s">
        <v>110</v>
      </c>
      <c r="C5426" t="s">
        <v>15</v>
      </c>
      <c r="D5426" s="1">
        <v>1286670.0584519997</v>
      </c>
      <c r="E5426" s="1">
        <v>6294325.7890130049</v>
      </c>
      <c r="F5426" s="13">
        <v>0</v>
      </c>
      <c r="G5426" s="13">
        <v>0.20441745495568933</v>
      </c>
      <c r="H5426" t="s">
        <v>16</v>
      </c>
      <c r="I5426" t="s">
        <v>17</v>
      </c>
      <c r="J5426">
        <v>2024</v>
      </c>
      <c r="K5426">
        <v>4</v>
      </c>
      <c r="L5426" s="12">
        <v>-1.7397915522861886</v>
      </c>
      <c r="M5426" s="1">
        <v>4190166.2603549999</v>
      </c>
      <c r="N5426" s="12">
        <v>-11.359253745955868</v>
      </c>
      <c r="O5426" s="13">
        <v>0.30706897495351182</v>
      </c>
      <c r="P5426" s="12">
        <v>-3.488074404007508</v>
      </c>
      <c r="Q5426" s="12">
        <v>-5.2278659562936962</v>
      </c>
      <c r="R5426" s="2">
        <f>DATE(CURR[[#This Row],[YEAR]],CURR[[#This Row],[MONTH]],1)</f>
        <v>45383</v>
      </c>
      <c r="S5426" t="str">
        <f>IF(AND(CURR[[#This Row],[DATE]]&gt;=DATE(2023,6,1),CURR[[#This Row],[DATE]]&lt;=DATE(2024,5,31)),"Y","N")</f>
        <v>Y</v>
      </c>
    </row>
    <row r="5427" spans="1:19" x14ac:dyDescent="0.25">
      <c r="A5427" t="s">
        <v>101</v>
      </c>
      <c r="B5427" t="s">
        <v>110</v>
      </c>
      <c r="C5427" t="s">
        <v>15</v>
      </c>
      <c r="D5427" s="1">
        <v>4190166.2603549999</v>
      </c>
      <c r="E5427" s="1">
        <v>24758948.878111057</v>
      </c>
      <c r="F5427" s="13">
        <v>0.16923845519384914</v>
      </c>
      <c r="G5427" s="13">
        <v>0</v>
      </c>
      <c r="H5427" t="s">
        <v>21</v>
      </c>
      <c r="I5427" t="s">
        <v>23</v>
      </c>
      <c r="J5427">
        <v>2024</v>
      </c>
      <c r="K5427">
        <v>4</v>
      </c>
      <c r="L5427" s="12">
        <v>-0.96915726673100333</v>
      </c>
      <c r="M5427" s="1">
        <v>4190166.2603549999</v>
      </c>
      <c r="N5427" s="12">
        <v>-11.359253745955868</v>
      </c>
      <c r="O5427" s="13">
        <v>0</v>
      </c>
      <c r="P5427" s="12">
        <v>0</v>
      </c>
      <c r="Q5427" s="12">
        <v>0</v>
      </c>
      <c r="R5427" s="2">
        <f>DATE(CURR[[#This Row],[YEAR]],CURR[[#This Row],[MONTH]],1)</f>
        <v>45383</v>
      </c>
      <c r="S5427" t="str">
        <f>IF(AND(CURR[[#This Row],[DATE]]&gt;=DATE(2023,6,1),CURR[[#This Row],[DATE]]&lt;=DATE(2024,5,31)),"Y","N")</f>
        <v>Y</v>
      </c>
    </row>
    <row r="5428" spans="1:19" x14ac:dyDescent="0.25">
      <c r="A5428" t="s">
        <v>101</v>
      </c>
      <c r="B5428" t="s">
        <v>110</v>
      </c>
      <c r="C5428" t="s">
        <v>15</v>
      </c>
      <c r="D5428" s="1">
        <v>4190166.2603549999</v>
      </c>
      <c r="E5428" s="1">
        <v>24758948.878111057</v>
      </c>
      <c r="F5428" s="13">
        <v>0.16923845519384914</v>
      </c>
      <c r="G5428" s="13">
        <v>0</v>
      </c>
      <c r="H5428" t="s">
        <v>21</v>
      </c>
      <c r="I5428" t="s">
        <v>22</v>
      </c>
      <c r="J5428">
        <v>2024</v>
      </c>
      <c r="K5428">
        <v>4</v>
      </c>
      <c r="L5428" s="12">
        <v>-10.390096479224866</v>
      </c>
      <c r="M5428" s="1">
        <v>4190166.2603549999</v>
      </c>
      <c r="N5428" s="12">
        <v>-11.359253745955868</v>
      </c>
      <c r="O5428" s="13">
        <v>0</v>
      </c>
      <c r="P5428" s="12">
        <v>0</v>
      </c>
      <c r="Q5428" s="12">
        <v>0</v>
      </c>
      <c r="R5428" s="2">
        <f>DATE(CURR[[#This Row],[YEAR]],CURR[[#This Row],[MONTH]],1)</f>
        <v>45383</v>
      </c>
      <c r="S5428" t="str">
        <f>IF(AND(CURR[[#This Row],[DATE]]&gt;=DATE(2023,6,1),CURR[[#This Row],[DATE]]&lt;=DATE(2024,5,31)),"Y","N")</f>
        <v>Y</v>
      </c>
    </row>
    <row r="5429" spans="1:19" x14ac:dyDescent="0.25">
      <c r="A5429" t="s">
        <v>101</v>
      </c>
      <c r="B5429" t="s">
        <v>110</v>
      </c>
      <c r="C5429" t="s">
        <v>15</v>
      </c>
      <c r="D5429" s="1">
        <v>1604168.0765809999</v>
      </c>
      <c r="E5429" s="1">
        <v>7515399.8449370004</v>
      </c>
      <c r="F5429" s="13">
        <v>0</v>
      </c>
      <c r="G5429" s="13">
        <v>0.21345079565682745</v>
      </c>
      <c r="H5429" t="s">
        <v>24</v>
      </c>
      <c r="I5429" t="s">
        <v>17</v>
      </c>
      <c r="J5429">
        <v>2024</v>
      </c>
      <c r="K5429">
        <v>4</v>
      </c>
      <c r="L5429" s="12">
        <v>-3.3522640011867519</v>
      </c>
      <c r="M5429" s="1">
        <v>4190166.2603549999</v>
      </c>
      <c r="N5429" s="12">
        <v>-11.359253745955868</v>
      </c>
      <c r="O5429" s="13">
        <v>0.38284115161699844</v>
      </c>
      <c r="P5429" s="12">
        <v>-4.3487897856114479</v>
      </c>
      <c r="Q5429" s="12">
        <v>-7.7010537867981999</v>
      </c>
      <c r="R5429" s="2">
        <f>DATE(CURR[[#This Row],[YEAR]],CURR[[#This Row],[MONTH]],1)</f>
        <v>45383</v>
      </c>
      <c r="S5429" t="str">
        <f>IF(AND(CURR[[#This Row],[DATE]]&gt;=DATE(2023,6,1),CURR[[#This Row],[DATE]]&lt;=DATE(2024,5,31)),"Y","N")</f>
        <v>Y</v>
      </c>
    </row>
    <row r="5430" spans="1:19" x14ac:dyDescent="0.25">
      <c r="A5430" t="s">
        <v>101</v>
      </c>
      <c r="B5430" t="s">
        <v>110</v>
      </c>
      <c r="C5430" t="s">
        <v>15</v>
      </c>
      <c r="D5430" s="1">
        <v>595032.932638</v>
      </c>
      <c r="E5430" s="1">
        <v>6763717.0674900003</v>
      </c>
      <c r="F5430" s="13">
        <v>0</v>
      </c>
      <c r="G5430" s="13">
        <v>8.7974249469724694E-2</v>
      </c>
      <c r="H5430" t="s">
        <v>25</v>
      </c>
      <c r="I5430" t="s">
        <v>17</v>
      </c>
      <c r="J5430">
        <v>2024</v>
      </c>
      <c r="K5430">
        <v>4</v>
      </c>
      <c r="L5430" s="12">
        <v>-2.6539898121198862</v>
      </c>
      <c r="M5430" s="1">
        <v>4190166.2603549999</v>
      </c>
      <c r="N5430" s="12">
        <v>-11.359253745955868</v>
      </c>
      <c r="O5430" s="13">
        <v>0.14200699821099402</v>
      </c>
      <c r="P5430" s="12">
        <v>-1.6130935263801822</v>
      </c>
      <c r="Q5430" s="12">
        <v>-4.2670833385000684</v>
      </c>
      <c r="R5430" s="2">
        <f>DATE(CURR[[#This Row],[YEAR]],CURR[[#This Row],[MONTH]],1)</f>
        <v>45383</v>
      </c>
      <c r="S5430" t="str">
        <f>IF(AND(CURR[[#This Row],[DATE]]&gt;=DATE(2023,6,1),CURR[[#This Row],[DATE]]&lt;=DATE(2024,5,31)),"Y","N")</f>
        <v>Y</v>
      </c>
    </row>
    <row r="5431" spans="1:19" x14ac:dyDescent="0.25">
      <c r="A5431" t="s">
        <v>101</v>
      </c>
      <c r="B5431" t="s">
        <v>110</v>
      </c>
      <c r="C5431" t="s">
        <v>15</v>
      </c>
      <c r="D5431" s="1">
        <v>704295.19268400001</v>
      </c>
      <c r="E5431" s="1">
        <v>4185506.1766709993</v>
      </c>
      <c r="F5431" s="13">
        <v>0</v>
      </c>
      <c r="G5431" s="13">
        <v>0.16827001632671609</v>
      </c>
      <c r="H5431" t="s">
        <v>26</v>
      </c>
      <c r="I5431" t="s">
        <v>17</v>
      </c>
      <c r="J5431">
        <v>2024</v>
      </c>
      <c r="K5431">
        <v>4</v>
      </c>
      <c r="L5431" s="12">
        <v>-6.4918440442462275</v>
      </c>
      <c r="M5431" s="1">
        <v>4190166.2603549999</v>
      </c>
      <c r="N5431" s="12">
        <v>-11.359253745955868</v>
      </c>
      <c r="O5431" s="13">
        <v>0.16808287521849566</v>
      </c>
      <c r="P5431" s="12">
        <v>-1.9092960299567296</v>
      </c>
      <c r="Q5431" s="12">
        <v>-8.4011400742029565</v>
      </c>
      <c r="R5431" s="2">
        <f>DATE(CURR[[#This Row],[YEAR]],CURR[[#This Row],[MONTH]],1)</f>
        <v>45383</v>
      </c>
      <c r="S5431" t="str">
        <f>IF(AND(CURR[[#This Row],[DATE]]&gt;=DATE(2023,6,1),CURR[[#This Row],[DATE]]&lt;=DATE(2024,5,31)),"Y","N")</f>
        <v>Y</v>
      </c>
    </row>
    <row r="5432" spans="1:19" x14ac:dyDescent="0.25">
      <c r="A5432" t="s">
        <v>101</v>
      </c>
      <c r="B5432" t="s">
        <v>110</v>
      </c>
      <c r="C5432" t="s">
        <v>18</v>
      </c>
      <c r="D5432" s="1">
        <v>3151111.2738270005</v>
      </c>
      <c r="E5432" s="1">
        <v>6294325.7890130049</v>
      </c>
      <c r="F5432" s="13">
        <v>0</v>
      </c>
      <c r="G5432" s="13">
        <v>0.50062729185823052</v>
      </c>
      <c r="H5432" t="s">
        <v>16</v>
      </c>
      <c r="I5432" t="s">
        <v>17</v>
      </c>
      <c r="J5432">
        <v>2024</v>
      </c>
      <c r="K5432">
        <v>4</v>
      </c>
      <c r="L5432" s="12">
        <v>-4.2608256394135307</v>
      </c>
      <c r="M5432" s="1">
        <v>9637646.1264410019</v>
      </c>
      <c r="N5432" s="12">
        <v>-26.12699856322574</v>
      </c>
      <c r="O5432" s="13">
        <v>0.32695859886179962</v>
      </c>
      <c r="P5432" s="12">
        <v>-8.5424468426965401</v>
      </c>
      <c r="Q5432" s="12">
        <v>-12.803272482110071</v>
      </c>
      <c r="R5432" s="2">
        <f>DATE(CURR[[#This Row],[YEAR]],CURR[[#This Row],[MONTH]],1)</f>
        <v>45383</v>
      </c>
      <c r="S5432" t="str">
        <f>IF(AND(CURR[[#This Row],[DATE]]&gt;=DATE(2023,6,1),CURR[[#This Row],[DATE]]&lt;=DATE(2024,5,31)),"Y","N")</f>
        <v>Y</v>
      </c>
    </row>
    <row r="5433" spans="1:19" x14ac:dyDescent="0.25">
      <c r="A5433" t="s">
        <v>101</v>
      </c>
      <c r="B5433" t="s">
        <v>110</v>
      </c>
      <c r="C5433" t="s">
        <v>18</v>
      </c>
      <c r="D5433" s="1">
        <v>9637646.1264410019</v>
      </c>
      <c r="E5433" s="1">
        <v>24758948.878111057</v>
      </c>
      <c r="F5433" s="13">
        <v>0.38925909875606529</v>
      </c>
      <c r="G5433" s="13">
        <v>0</v>
      </c>
      <c r="H5433" t="s">
        <v>21</v>
      </c>
      <c r="I5433" t="s">
        <v>23</v>
      </c>
      <c r="J5433">
        <v>2024</v>
      </c>
      <c r="K5433">
        <v>4</v>
      </c>
      <c r="L5433" s="12">
        <v>-2.2291227119066317</v>
      </c>
      <c r="M5433" s="1">
        <v>9637646.1264410019</v>
      </c>
      <c r="N5433" s="12">
        <v>-26.12699856322574</v>
      </c>
      <c r="O5433" s="13">
        <v>0</v>
      </c>
      <c r="P5433" s="12">
        <v>0</v>
      </c>
      <c r="Q5433" s="12">
        <v>0</v>
      </c>
      <c r="R5433" s="2">
        <f>DATE(CURR[[#This Row],[YEAR]],CURR[[#This Row],[MONTH]],1)</f>
        <v>45383</v>
      </c>
      <c r="S5433" t="str">
        <f>IF(AND(CURR[[#This Row],[DATE]]&gt;=DATE(2023,6,1),CURR[[#This Row],[DATE]]&lt;=DATE(2024,5,31)),"Y","N")</f>
        <v>Y</v>
      </c>
    </row>
    <row r="5434" spans="1:19" x14ac:dyDescent="0.25">
      <c r="A5434" t="s">
        <v>101</v>
      </c>
      <c r="B5434" t="s">
        <v>110</v>
      </c>
      <c r="C5434" t="s">
        <v>18</v>
      </c>
      <c r="D5434" s="1">
        <v>9637646.1264410019</v>
      </c>
      <c r="E5434" s="1">
        <v>24758948.878111057</v>
      </c>
      <c r="F5434" s="13">
        <v>0.38925909875606529</v>
      </c>
      <c r="G5434" s="13">
        <v>0</v>
      </c>
      <c r="H5434" t="s">
        <v>21</v>
      </c>
      <c r="I5434" t="s">
        <v>22</v>
      </c>
      <c r="J5434">
        <v>2024</v>
      </c>
      <c r="K5434">
        <v>4</v>
      </c>
      <c r="L5434" s="12">
        <v>-23.897875851319107</v>
      </c>
      <c r="M5434" s="1">
        <v>9637646.1264410019</v>
      </c>
      <c r="N5434" s="12">
        <v>-26.12699856322574</v>
      </c>
      <c r="O5434" s="13">
        <v>0</v>
      </c>
      <c r="P5434" s="12">
        <v>0</v>
      </c>
      <c r="Q5434" s="12">
        <v>0</v>
      </c>
      <c r="R5434" s="2">
        <f>DATE(CURR[[#This Row],[YEAR]],CURR[[#This Row],[MONTH]],1)</f>
        <v>45383</v>
      </c>
      <c r="S5434" t="str">
        <f>IF(AND(CURR[[#This Row],[DATE]]&gt;=DATE(2023,6,1),CURR[[#This Row],[DATE]]&lt;=DATE(2024,5,31)),"Y","N")</f>
        <v>Y</v>
      </c>
    </row>
    <row r="5435" spans="1:19" x14ac:dyDescent="0.25">
      <c r="A5435" t="s">
        <v>101</v>
      </c>
      <c r="B5435" t="s">
        <v>110</v>
      </c>
      <c r="C5435" t="s">
        <v>18</v>
      </c>
      <c r="D5435" s="1">
        <v>2306569.8595170011</v>
      </c>
      <c r="E5435" s="1">
        <v>7515399.8449370004</v>
      </c>
      <c r="F5435" s="13">
        <v>0</v>
      </c>
      <c r="G5435" s="13">
        <v>0.30691246069507522</v>
      </c>
      <c r="H5435" t="s">
        <v>24</v>
      </c>
      <c r="I5435" t="s">
        <v>17</v>
      </c>
      <c r="J5435">
        <v>2024</v>
      </c>
      <c r="K5435">
        <v>4</v>
      </c>
      <c r="L5435" s="12">
        <v>-4.8200878817892363</v>
      </c>
      <c r="M5435" s="1">
        <v>9637646.1264410019</v>
      </c>
      <c r="N5435" s="12">
        <v>-26.12699856322574</v>
      </c>
      <c r="O5435" s="13">
        <v>0.23932917117478489</v>
      </c>
      <c r="P5435" s="12">
        <v>-6.2529529114216116</v>
      </c>
      <c r="Q5435" s="12">
        <v>-11.073040793210847</v>
      </c>
      <c r="R5435" s="2">
        <f>DATE(CURR[[#This Row],[YEAR]],CURR[[#This Row],[MONTH]],1)</f>
        <v>45383</v>
      </c>
      <c r="S5435" t="str">
        <f>IF(AND(CURR[[#This Row],[DATE]]&gt;=DATE(2023,6,1),CURR[[#This Row],[DATE]]&lt;=DATE(2024,5,31)),"Y","N")</f>
        <v>Y</v>
      </c>
    </row>
    <row r="5436" spans="1:19" x14ac:dyDescent="0.25">
      <c r="A5436" t="s">
        <v>101</v>
      </c>
      <c r="B5436" t="s">
        <v>110</v>
      </c>
      <c r="C5436" t="s">
        <v>18</v>
      </c>
      <c r="D5436" s="1">
        <v>1244635.3436629996</v>
      </c>
      <c r="E5436" s="1">
        <v>6763717.0674900003</v>
      </c>
      <c r="F5436" s="13">
        <v>0</v>
      </c>
      <c r="G5436" s="13">
        <v>0.18401647071332641</v>
      </c>
      <c r="H5436" t="s">
        <v>25</v>
      </c>
      <c r="I5436" t="s">
        <v>17</v>
      </c>
      <c r="J5436">
        <v>2024</v>
      </c>
      <c r="K5436">
        <v>4</v>
      </c>
      <c r="L5436" s="12">
        <v>-5.5513726059520998</v>
      </c>
      <c r="M5436" s="1">
        <v>9637646.1264410019</v>
      </c>
      <c r="N5436" s="12">
        <v>-26.12699856322574</v>
      </c>
      <c r="O5436" s="13">
        <v>0.12914308404085589</v>
      </c>
      <c r="P5436" s="12">
        <v>-3.3741211711859829</v>
      </c>
      <c r="Q5436" s="12">
        <v>-8.9254937771380831</v>
      </c>
      <c r="R5436" s="2">
        <f>DATE(CURR[[#This Row],[YEAR]],CURR[[#This Row],[MONTH]],1)</f>
        <v>45383</v>
      </c>
      <c r="S5436" t="str">
        <f>IF(AND(CURR[[#This Row],[DATE]]&gt;=DATE(2023,6,1),CURR[[#This Row],[DATE]]&lt;=DATE(2024,5,31)),"Y","N")</f>
        <v>Y</v>
      </c>
    </row>
    <row r="5437" spans="1:19" x14ac:dyDescent="0.25">
      <c r="A5437" t="s">
        <v>101</v>
      </c>
      <c r="B5437" t="s">
        <v>110</v>
      </c>
      <c r="C5437" t="s">
        <v>18</v>
      </c>
      <c r="D5437" s="1">
        <v>2935329.649433997</v>
      </c>
      <c r="E5437" s="1">
        <v>4185506.1766709993</v>
      </c>
      <c r="F5437" s="13">
        <v>0</v>
      </c>
      <c r="G5437" s="13">
        <v>0.70130816334588542</v>
      </c>
      <c r="H5437" t="s">
        <v>26</v>
      </c>
      <c r="I5437" t="s">
        <v>17</v>
      </c>
      <c r="J5437">
        <v>2024</v>
      </c>
      <c r="K5437">
        <v>4</v>
      </c>
      <c r="L5437" s="12">
        <v>-27.05641398737658</v>
      </c>
      <c r="M5437" s="1">
        <v>9637646.1264410019</v>
      </c>
      <c r="N5437" s="12">
        <v>-26.12699856322574</v>
      </c>
      <c r="O5437" s="13">
        <v>0.30456914592255918</v>
      </c>
      <c r="P5437" s="12">
        <v>-7.9574776379215946</v>
      </c>
      <c r="Q5437" s="12">
        <v>-35.013891625298172</v>
      </c>
      <c r="R5437" s="2">
        <f>DATE(CURR[[#This Row],[YEAR]],CURR[[#This Row],[MONTH]],1)</f>
        <v>45383</v>
      </c>
      <c r="S5437" t="str">
        <f>IF(AND(CURR[[#This Row],[DATE]]&gt;=DATE(2023,6,1),CURR[[#This Row],[DATE]]&lt;=DATE(2024,5,31)),"Y","N")</f>
        <v>Y</v>
      </c>
    </row>
    <row r="5438" spans="1:19" x14ac:dyDescent="0.25">
      <c r="A5438" t="s">
        <v>101</v>
      </c>
      <c r="B5438" t="s">
        <v>110</v>
      </c>
      <c r="C5438" t="s">
        <v>19</v>
      </c>
      <c r="D5438" s="1">
        <v>7.832387000000006</v>
      </c>
      <c r="E5438" s="1">
        <v>6294325.7890130049</v>
      </c>
      <c r="F5438" s="13">
        <v>0</v>
      </c>
      <c r="G5438" s="13">
        <v>1.2443567845934743E-6</v>
      </c>
      <c r="H5438" t="s">
        <v>16</v>
      </c>
      <c r="I5438" t="s">
        <v>17</v>
      </c>
      <c r="J5438">
        <v>2024</v>
      </c>
      <c r="K5438">
        <v>4</v>
      </c>
      <c r="L5438" s="12">
        <v>-1.0590687680438109E-5</v>
      </c>
      <c r="M5438" s="1">
        <v>6116159.4981360175</v>
      </c>
      <c r="N5438" s="12">
        <v>-16.580489501669334</v>
      </c>
      <c r="O5438" s="13">
        <v>1.2806054195262619E-6</v>
      </c>
      <c r="P5438" s="12">
        <v>-2.123306471423604E-5</v>
      </c>
      <c r="Q5438" s="12">
        <v>-3.1823752394674148E-5</v>
      </c>
      <c r="R5438" s="2">
        <f>DATE(CURR[[#This Row],[YEAR]],CURR[[#This Row],[MONTH]],1)</f>
        <v>45383</v>
      </c>
      <c r="S5438" t="str">
        <f>IF(AND(CURR[[#This Row],[DATE]]&gt;=DATE(2023,6,1),CURR[[#This Row],[DATE]]&lt;=DATE(2024,5,31)),"Y","N")</f>
        <v>Y</v>
      </c>
    </row>
    <row r="5439" spans="1:19" x14ac:dyDescent="0.25">
      <c r="A5439" t="s">
        <v>101</v>
      </c>
      <c r="B5439" t="s">
        <v>110</v>
      </c>
      <c r="C5439" t="s">
        <v>19</v>
      </c>
      <c r="D5439" s="1">
        <v>6116159.4981360175</v>
      </c>
      <c r="E5439" s="1">
        <v>24758948.878111057</v>
      </c>
      <c r="F5439" s="13">
        <v>0.24702823727477399</v>
      </c>
      <c r="G5439" s="13">
        <v>0</v>
      </c>
      <c r="H5439" t="s">
        <v>21</v>
      </c>
      <c r="I5439" t="s">
        <v>23</v>
      </c>
      <c r="J5439">
        <v>2024</v>
      </c>
      <c r="K5439">
        <v>4</v>
      </c>
      <c r="L5439" s="12">
        <v>-1.414626545535254</v>
      </c>
      <c r="M5439" s="1">
        <v>6116159.4981360175</v>
      </c>
      <c r="N5439" s="12">
        <v>-16.580489501669334</v>
      </c>
      <c r="O5439" s="13">
        <v>0</v>
      </c>
      <c r="P5439" s="12">
        <v>0</v>
      </c>
      <c r="Q5439" s="12">
        <v>0</v>
      </c>
      <c r="R5439" s="2">
        <f>DATE(CURR[[#This Row],[YEAR]],CURR[[#This Row],[MONTH]],1)</f>
        <v>45383</v>
      </c>
      <c r="S5439" t="str">
        <f>IF(AND(CURR[[#This Row],[DATE]]&gt;=DATE(2023,6,1),CURR[[#This Row],[DATE]]&lt;=DATE(2024,5,31)),"Y","N")</f>
        <v>Y</v>
      </c>
    </row>
    <row r="5440" spans="1:19" x14ac:dyDescent="0.25">
      <c r="A5440" t="s">
        <v>101</v>
      </c>
      <c r="B5440" t="s">
        <v>110</v>
      </c>
      <c r="C5440" t="s">
        <v>19</v>
      </c>
      <c r="D5440" s="1">
        <v>6116159.4981360175</v>
      </c>
      <c r="E5440" s="1">
        <v>24758948.878111057</v>
      </c>
      <c r="F5440" s="13">
        <v>0.24702823727477399</v>
      </c>
      <c r="G5440" s="13">
        <v>0</v>
      </c>
      <c r="H5440" t="s">
        <v>21</v>
      </c>
      <c r="I5440" t="s">
        <v>22</v>
      </c>
      <c r="J5440">
        <v>2024</v>
      </c>
      <c r="K5440">
        <v>4</v>
      </c>
      <c r="L5440" s="12">
        <v>-15.165862956134081</v>
      </c>
      <c r="M5440" s="1">
        <v>6116159.4981360175</v>
      </c>
      <c r="N5440" s="12">
        <v>-16.580489501669334</v>
      </c>
      <c r="O5440" s="13">
        <v>0</v>
      </c>
      <c r="P5440" s="12">
        <v>0</v>
      </c>
      <c r="Q5440" s="12">
        <v>0</v>
      </c>
      <c r="R5440" s="2">
        <f>DATE(CURR[[#This Row],[YEAR]],CURR[[#This Row],[MONTH]],1)</f>
        <v>45383</v>
      </c>
      <c r="S5440" t="str">
        <f>IF(AND(CURR[[#This Row],[DATE]]&gt;=DATE(2023,6,1),CURR[[#This Row],[DATE]]&lt;=DATE(2024,5,31)),"Y","N")</f>
        <v>Y</v>
      </c>
    </row>
    <row r="5441" spans="1:19" x14ac:dyDescent="0.25">
      <c r="A5441" t="s">
        <v>101</v>
      </c>
      <c r="B5441" t="s">
        <v>110</v>
      </c>
      <c r="C5441" t="s">
        <v>19</v>
      </c>
      <c r="D5441" s="1">
        <v>1712984.361244</v>
      </c>
      <c r="E5441" s="1">
        <v>7515399.8449370004</v>
      </c>
      <c r="F5441" s="13">
        <v>0</v>
      </c>
      <c r="G5441" s="13">
        <v>0.2279299034765275</v>
      </c>
      <c r="H5441" t="s">
        <v>24</v>
      </c>
      <c r="I5441" t="s">
        <v>17</v>
      </c>
      <c r="J5441">
        <v>2024</v>
      </c>
      <c r="K5441">
        <v>4</v>
      </c>
      <c r="L5441" s="12">
        <v>-3.5796596956554572</v>
      </c>
      <c r="M5441" s="1">
        <v>6116159.4981360175</v>
      </c>
      <c r="N5441" s="12">
        <v>-16.580489501669334</v>
      </c>
      <c r="O5441" s="13">
        <v>0.28007516183416331</v>
      </c>
      <c r="P5441" s="12">
        <v>-4.6437832804696848</v>
      </c>
      <c r="Q5441" s="12">
        <v>-8.223442976125142</v>
      </c>
      <c r="R5441" s="2">
        <f>DATE(CURR[[#This Row],[YEAR]],CURR[[#This Row],[MONTH]],1)</f>
        <v>45383</v>
      </c>
      <c r="S5441" t="str">
        <f>IF(AND(CURR[[#This Row],[DATE]]&gt;=DATE(2023,6,1),CURR[[#This Row],[DATE]]&lt;=DATE(2024,5,31)),"Y","N")</f>
        <v>Y</v>
      </c>
    </row>
    <row r="5442" spans="1:19" x14ac:dyDescent="0.25">
      <c r="A5442" t="s">
        <v>101</v>
      </c>
      <c r="B5442" t="s">
        <v>110</v>
      </c>
      <c r="C5442" t="s">
        <v>19</v>
      </c>
      <c r="D5442" s="1">
        <v>4172065.3733980008</v>
      </c>
      <c r="E5442" s="1">
        <v>6763717.0674900003</v>
      </c>
      <c r="F5442" s="13">
        <v>0</v>
      </c>
      <c r="G5442" s="13">
        <v>0.61683026237912175</v>
      </c>
      <c r="H5442" t="s">
        <v>25</v>
      </c>
      <c r="I5442" t="s">
        <v>17</v>
      </c>
      <c r="J5442">
        <v>2024</v>
      </c>
      <c r="K5442">
        <v>4</v>
      </c>
      <c r="L5442" s="12">
        <v>-18.60841373503051</v>
      </c>
      <c r="M5442" s="1">
        <v>6116159.4981360175</v>
      </c>
      <c r="N5442" s="12">
        <v>-16.580489501669334</v>
      </c>
      <c r="O5442" s="13">
        <v>0.68213809248589652</v>
      </c>
      <c r="P5442" s="12">
        <v>-11.310183481151153</v>
      </c>
      <c r="Q5442" s="12">
        <v>-29.918597216181663</v>
      </c>
      <c r="R5442" s="2">
        <f>DATE(CURR[[#This Row],[YEAR]],CURR[[#This Row],[MONTH]],1)</f>
        <v>45383</v>
      </c>
      <c r="S5442" t="str">
        <f>IF(AND(CURR[[#This Row],[DATE]]&gt;=DATE(2023,6,1),CURR[[#This Row],[DATE]]&lt;=DATE(2024,5,31)),"Y","N")</f>
        <v>Y</v>
      </c>
    </row>
    <row r="5443" spans="1:19" x14ac:dyDescent="0.25">
      <c r="A5443" t="s">
        <v>101</v>
      </c>
      <c r="B5443" t="s">
        <v>110</v>
      </c>
      <c r="C5443" t="s">
        <v>19</v>
      </c>
      <c r="D5443" s="1">
        <v>231101.93110700001</v>
      </c>
      <c r="E5443" s="1">
        <v>4185506.1766709993</v>
      </c>
      <c r="F5443" s="13">
        <v>0</v>
      </c>
      <c r="G5443" s="13">
        <v>5.5214810670954531E-2</v>
      </c>
      <c r="H5443" t="s">
        <v>26</v>
      </c>
      <c r="I5443" t="s">
        <v>17</v>
      </c>
      <c r="J5443">
        <v>2024</v>
      </c>
      <c r="K5443">
        <v>4</v>
      </c>
      <c r="L5443" s="12">
        <v>-2.1301830690528614</v>
      </c>
      <c r="M5443" s="1">
        <v>6116159.4981360175</v>
      </c>
      <c r="N5443" s="12">
        <v>-16.580489501669334</v>
      </c>
      <c r="O5443" s="13">
        <v>3.7785465074518E-2</v>
      </c>
      <c r="P5443" s="12">
        <v>-0.62650150698373896</v>
      </c>
      <c r="Q5443" s="12">
        <v>-2.7566845760366006</v>
      </c>
      <c r="R5443" s="2">
        <f>DATE(CURR[[#This Row],[YEAR]],CURR[[#This Row],[MONTH]],1)</f>
        <v>45383</v>
      </c>
      <c r="S5443" t="str">
        <f>IF(AND(CURR[[#This Row],[DATE]]&gt;=DATE(2023,6,1),CURR[[#This Row],[DATE]]&lt;=DATE(2024,5,31)),"Y","N")</f>
        <v>Y</v>
      </c>
    </row>
    <row r="5444" spans="1:19" x14ac:dyDescent="0.25">
      <c r="A5444" t="s">
        <v>101</v>
      </c>
      <c r="B5444" t="s">
        <v>110</v>
      </c>
      <c r="C5444" t="s">
        <v>20</v>
      </c>
      <c r="D5444" s="1">
        <v>1856536.6243470004</v>
      </c>
      <c r="E5444" s="1">
        <v>6294325.7890130049</v>
      </c>
      <c r="F5444" s="13">
        <v>0</v>
      </c>
      <c r="G5444" s="13">
        <v>0.2949540088292949</v>
      </c>
      <c r="H5444" t="s">
        <v>16</v>
      </c>
      <c r="I5444" t="s">
        <v>17</v>
      </c>
      <c r="J5444">
        <v>2024</v>
      </c>
      <c r="K5444">
        <v>4</v>
      </c>
      <c r="L5444" s="12">
        <v>-2.5103457676125958</v>
      </c>
      <c r="M5444" s="1">
        <v>4814976.9931790074</v>
      </c>
      <c r="N5444" s="12">
        <v>-13.053072849148981</v>
      </c>
      <c r="O5444" s="13">
        <v>0.38557538841348715</v>
      </c>
      <c r="P5444" s="12">
        <v>-5.0329436338001612</v>
      </c>
      <c r="Q5444" s="12">
        <v>-7.5432894014127569</v>
      </c>
      <c r="R5444" s="2">
        <f>DATE(CURR[[#This Row],[YEAR]],CURR[[#This Row],[MONTH]],1)</f>
        <v>45383</v>
      </c>
      <c r="S5444" t="str">
        <f>IF(AND(CURR[[#This Row],[DATE]]&gt;=DATE(2023,6,1),CURR[[#This Row],[DATE]]&lt;=DATE(2024,5,31)),"Y","N")</f>
        <v>Y</v>
      </c>
    </row>
    <row r="5445" spans="1:19" x14ac:dyDescent="0.25">
      <c r="A5445" t="s">
        <v>101</v>
      </c>
      <c r="B5445" t="s">
        <v>110</v>
      </c>
      <c r="C5445" t="s">
        <v>20</v>
      </c>
      <c r="D5445" s="1">
        <v>4814976.9931790074</v>
      </c>
      <c r="E5445" s="1">
        <v>24758948.878111057</v>
      </c>
      <c r="F5445" s="13">
        <v>0.19447420877531041</v>
      </c>
      <c r="G5445" s="13">
        <v>0</v>
      </c>
      <c r="H5445" t="s">
        <v>21</v>
      </c>
      <c r="I5445" t="s">
        <v>23</v>
      </c>
      <c r="J5445">
        <v>2024</v>
      </c>
      <c r="K5445">
        <v>4</v>
      </c>
      <c r="L5445" s="12">
        <v>-1.1136717858271041</v>
      </c>
      <c r="M5445" s="1">
        <v>4814976.9931790074</v>
      </c>
      <c r="N5445" s="12">
        <v>-13.053072849148981</v>
      </c>
      <c r="O5445" s="13">
        <v>0</v>
      </c>
      <c r="P5445" s="12">
        <v>0</v>
      </c>
      <c r="Q5445" s="12">
        <v>0</v>
      </c>
      <c r="R5445" s="2">
        <f>DATE(CURR[[#This Row],[YEAR]],CURR[[#This Row],[MONTH]],1)</f>
        <v>45383</v>
      </c>
      <c r="S5445" t="str">
        <f>IF(AND(CURR[[#This Row],[DATE]]&gt;=DATE(2023,6,1),CURR[[#This Row],[DATE]]&lt;=DATE(2024,5,31)),"Y","N")</f>
        <v>Y</v>
      </c>
    </row>
    <row r="5446" spans="1:19" x14ac:dyDescent="0.25">
      <c r="A5446" t="s">
        <v>101</v>
      </c>
      <c r="B5446" t="s">
        <v>110</v>
      </c>
      <c r="C5446" t="s">
        <v>20</v>
      </c>
      <c r="D5446" s="1">
        <v>4814976.9931790074</v>
      </c>
      <c r="E5446" s="1">
        <v>24758948.878111057</v>
      </c>
      <c r="F5446" s="13">
        <v>0.19447420877531041</v>
      </c>
      <c r="G5446" s="13">
        <v>0</v>
      </c>
      <c r="H5446" t="s">
        <v>21</v>
      </c>
      <c r="I5446" t="s">
        <v>22</v>
      </c>
      <c r="J5446">
        <v>2024</v>
      </c>
      <c r="K5446">
        <v>4</v>
      </c>
      <c r="L5446" s="12">
        <v>-11.939401063321876</v>
      </c>
      <c r="M5446" s="1">
        <v>4814976.9931790074</v>
      </c>
      <c r="N5446" s="12">
        <v>-13.053072849148981</v>
      </c>
      <c r="O5446" s="13">
        <v>0</v>
      </c>
      <c r="P5446" s="12">
        <v>0</v>
      </c>
      <c r="Q5446" s="12">
        <v>0</v>
      </c>
      <c r="R5446" s="2">
        <f>DATE(CURR[[#This Row],[YEAR]],CURR[[#This Row],[MONTH]],1)</f>
        <v>45383</v>
      </c>
      <c r="S5446" t="str">
        <f>IF(AND(CURR[[#This Row],[DATE]]&gt;=DATE(2023,6,1),CURR[[#This Row],[DATE]]&lt;=DATE(2024,5,31)),"Y","N")</f>
        <v>Y</v>
      </c>
    </row>
    <row r="5447" spans="1:19" x14ac:dyDescent="0.25">
      <c r="A5447" t="s">
        <v>101</v>
      </c>
      <c r="B5447" t="s">
        <v>110</v>
      </c>
      <c r="C5447" t="s">
        <v>20</v>
      </c>
      <c r="D5447" s="1">
        <v>1891677.5475949992</v>
      </c>
      <c r="E5447" s="1">
        <v>7515399.8449370004</v>
      </c>
      <c r="F5447" s="13">
        <v>0</v>
      </c>
      <c r="G5447" s="13">
        <v>0.25170684017157002</v>
      </c>
      <c r="H5447" t="s">
        <v>24</v>
      </c>
      <c r="I5447" t="s">
        <v>17</v>
      </c>
      <c r="J5447">
        <v>2024</v>
      </c>
      <c r="K5447">
        <v>4</v>
      </c>
      <c r="L5447" s="12">
        <v>-3.9530786313685593</v>
      </c>
      <c r="M5447" s="1">
        <v>4814976.9931790074</v>
      </c>
      <c r="N5447" s="12">
        <v>-13.053072849148981</v>
      </c>
      <c r="O5447" s="13">
        <v>0.3928736420287755</v>
      </c>
      <c r="P5447" s="12">
        <v>-5.1282082699120854</v>
      </c>
      <c r="Q5447" s="12">
        <v>-9.0812869012806452</v>
      </c>
      <c r="R5447" s="2">
        <f>DATE(CURR[[#This Row],[YEAR]],CURR[[#This Row],[MONTH]],1)</f>
        <v>45383</v>
      </c>
      <c r="S5447" t="str">
        <f>IF(AND(CURR[[#This Row],[DATE]]&gt;=DATE(2023,6,1),CURR[[#This Row],[DATE]]&lt;=DATE(2024,5,31)),"Y","N")</f>
        <v>Y</v>
      </c>
    </row>
    <row r="5448" spans="1:19" x14ac:dyDescent="0.25">
      <c r="A5448" t="s">
        <v>101</v>
      </c>
      <c r="B5448" t="s">
        <v>110</v>
      </c>
      <c r="C5448" t="s">
        <v>20</v>
      </c>
      <c r="D5448" s="1">
        <v>751983.41779099964</v>
      </c>
      <c r="E5448" s="1">
        <v>6763717.0674900003</v>
      </c>
      <c r="F5448" s="13">
        <v>0</v>
      </c>
      <c r="G5448" s="13">
        <v>0.11117901743782714</v>
      </c>
      <c r="H5448" t="s">
        <v>25</v>
      </c>
      <c r="I5448" t="s">
        <v>17</v>
      </c>
      <c r="J5448">
        <v>2024</v>
      </c>
      <c r="K5448">
        <v>4</v>
      </c>
      <c r="L5448" s="12">
        <v>-3.3540266768975004</v>
      </c>
      <c r="M5448" s="1">
        <v>4814976.9931790074</v>
      </c>
      <c r="N5448" s="12">
        <v>-13.053072849148981</v>
      </c>
      <c r="O5448" s="13">
        <v>0.15617591088312038</v>
      </c>
      <c r="P5448" s="12">
        <v>-2.0385755420395695</v>
      </c>
      <c r="Q5448" s="12">
        <v>-5.3926022189370695</v>
      </c>
      <c r="R5448" s="2">
        <f>DATE(CURR[[#This Row],[YEAR]],CURR[[#This Row],[MONTH]],1)</f>
        <v>45383</v>
      </c>
      <c r="S5448" t="str">
        <f>IF(AND(CURR[[#This Row],[DATE]]&gt;=DATE(2023,6,1),CURR[[#This Row],[DATE]]&lt;=DATE(2024,5,31)),"Y","N")</f>
        <v>Y</v>
      </c>
    </row>
    <row r="5449" spans="1:19" x14ac:dyDescent="0.25">
      <c r="A5449" t="s">
        <v>101</v>
      </c>
      <c r="B5449" t="s">
        <v>110</v>
      </c>
      <c r="C5449" t="s">
        <v>20</v>
      </c>
      <c r="D5449" s="1">
        <v>314779.40344599995</v>
      </c>
      <c r="E5449" s="1">
        <v>4185506.1766709993</v>
      </c>
      <c r="F5449" s="13">
        <v>0</v>
      </c>
      <c r="G5449" s="13">
        <v>7.5207009656443558E-2</v>
      </c>
      <c r="H5449" t="s">
        <v>26</v>
      </c>
      <c r="I5449" t="s">
        <v>17</v>
      </c>
      <c r="J5449">
        <v>2024</v>
      </c>
      <c r="K5449">
        <v>4</v>
      </c>
      <c r="L5449" s="12">
        <v>-2.9014805393243157</v>
      </c>
      <c r="M5449" s="1">
        <v>4814976.9931790074</v>
      </c>
      <c r="N5449" s="12">
        <v>-13.053072849148981</v>
      </c>
      <c r="O5449" s="13">
        <v>6.5375058674615211E-2</v>
      </c>
      <c r="P5449" s="12">
        <v>-0.85334540339714138</v>
      </c>
      <c r="Q5449" s="12">
        <v>-3.7548259427214572</v>
      </c>
      <c r="R5449" s="2">
        <f>DATE(CURR[[#This Row],[YEAR]],CURR[[#This Row],[MONTH]],1)</f>
        <v>45383</v>
      </c>
      <c r="S5449" t="str">
        <f>IF(AND(CURR[[#This Row],[DATE]]&gt;=DATE(2023,6,1),CURR[[#This Row],[DATE]]&lt;=DATE(2024,5,31)),"Y","N")</f>
        <v>Y</v>
      </c>
    </row>
    <row r="5450" spans="1:19" x14ac:dyDescent="0.25">
      <c r="A5450" t="s">
        <v>101</v>
      </c>
      <c r="B5450" t="s">
        <v>111</v>
      </c>
      <c r="C5450" t="s">
        <v>15</v>
      </c>
      <c r="D5450" s="1">
        <v>236153.81588300009</v>
      </c>
      <c r="E5450" s="1">
        <v>1173877.3611780005</v>
      </c>
      <c r="F5450" s="13">
        <v>0</v>
      </c>
      <c r="G5450" s="13">
        <v>0.20117418027894907</v>
      </c>
      <c r="H5450" t="s">
        <v>16</v>
      </c>
      <c r="I5450" t="s">
        <v>17</v>
      </c>
      <c r="J5450">
        <v>2024</v>
      </c>
      <c r="K5450">
        <v>4</v>
      </c>
      <c r="L5450" s="12">
        <v>-1.7121881272970674</v>
      </c>
      <c r="M5450" s="1">
        <v>777193.13274300017</v>
      </c>
      <c r="N5450" s="12">
        <v>-11.192960966759175</v>
      </c>
      <c r="O5450" s="13">
        <v>0.30385473820326553</v>
      </c>
      <c r="P5450" s="12">
        <v>-3.4010342242739791</v>
      </c>
      <c r="Q5450" s="12">
        <v>-5.1132223515710464</v>
      </c>
      <c r="R5450" s="2">
        <f>DATE(CURR[[#This Row],[YEAR]],CURR[[#This Row],[MONTH]],1)</f>
        <v>45383</v>
      </c>
      <c r="S5450" t="str">
        <f>IF(AND(CURR[[#This Row],[DATE]]&gt;=DATE(2023,6,1),CURR[[#This Row],[DATE]]&lt;=DATE(2024,5,31)),"Y","N")</f>
        <v>Y</v>
      </c>
    </row>
    <row r="5451" spans="1:19" x14ac:dyDescent="0.25">
      <c r="A5451" t="s">
        <v>101</v>
      </c>
      <c r="B5451" t="s">
        <v>111</v>
      </c>
      <c r="C5451" t="s">
        <v>15</v>
      </c>
      <c r="D5451" s="1">
        <v>777193.13274300017</v>
      </c>
      <c r="E5451" s="1">
        <v>4660523.6254869998</v>
      </c>
      <c r="F5451" s="13">
        <v>0.16676090396640519</v>
      </c>
      <c r="G5451" s="13">
        <v>0</v>
      </c>
      <c r="H5451" t="s">
        <v>21</v>
      </c>
      <c r="I5451" t="s">
        <v>23</v>
      </c>
      <c r="J5451">
        <v>2024</v>
      </c>
      <c r="K5451">
        <v>4</v>
      </c>
      <c r="L5451" s="12">
        <v>-0.95496937561000883</v>
      </c>
      <c r="M5451" s="1">
        <v>777193.13274300017</v>
      </c>
      <c r="N5451" s="12">
        <v>-11.192960966759175</v>
      </c>
      <c r="O5451" s="13">
        <v>0</v>
      </c>
      <c r="P5451" s="12">
        <v>0</v>
      </c>
      <c r="Q5451" s="12">
        <v>0</v>
      </c>
      <c r="R5451" s="2">
        <f>DATE(CURR[[#This Row],[YEAR]],CURR[[#This Row],[MONTH]],1)</f>
        <v>45383</v>
      </c>
      <c r="S5451" t="str">
        <f>IF(AND(CURR[[#This Row],[DATE]]&gt;=DATE(2023,6,1),CURR[[#This Row],[DATE]]&lt;=DATE(2024,5,31)),"Y","N")</f>
        <v>Y</v>
      </c>
    </row>
    <row r="5452" spans="1:19" x14ac:dyDescent="0.25">
      <c r="A5452" t="s">
        <v>101</v>
      </c>
      <c r="B5452" t="s">
        <v>111</v>
      </c>
      <c r="C5452" t="s">
        <v>15</v>
      </c>
      <c r="D5452" s="1">
        <v>777193.13274300017</v>
      </c>
      <c r="E5452" s="1">
        <v>4660523.6254869998</v>
      </c>
      <c r="F5452" s="13">
        <v>0.16676090396640519</v>
      </c>
      <c r="G5452" s="13">
        <v>0</v>
      </c>
      <c r="H5452" t="s">
        <v>21</v>
      </c>
      <c r="I5452" t="s">
        <v>22</v>
      </c>
      <c r="J5452">
        <v>2024</v>
      </c>
      <c r="K5452">
        <v>4</v>
      </c>
      <c r="L5452" s="12">
        <v>-10.237991591149166</v>
      </c>
      <c r="M5452" s="1">
        <v>777193.13274300017</v>
      </c>
      <c r="N5452" s="12">
        <v>-11.192960966759175</v>
      </c>
      <c r="O5452" s="13">
        <v>0</v>
      </c>
      <c r="P5452" s="12">
        <v>0</v>
      </c>
      <c r="Q5452" s="12">
        <v>0</v>
      </c>
      <c r="R5452" s="2">
        <f>DATE(CURR[[#This Row],[YEAR]],CURR[[#This Row],[MONTH]],1)</f>
        <v>45383</v>
      </c>
      <c r="S5452" t="str">
        <f>IF(AND(CURR[[#This Row],[DATE]]&gt;=DATE(2023,6,1),CURR[[#This Row],[DATE]]&lt;=DATE(2024,5,31)),"Y","N")</f>
        <v>Y</v>
      </c>
    </row>
    <row r="5453" spans="1:19" x14ac:dyDescent="0.25">
      <c r="A5453" t="s">
        <v>101</v>
      </c>
      <c r="B5453" t="s">
        <v>111</v>
      </c>
      <c r="C5453" t="s">
        <v>15</v>
      </c>
      <c r="D5453" s="1">
        <v>306008.99988000025</v>
      </c>
      <c r="E5453" s="1">
        <v>1458289.4953749997</v>
      </c>
      <c r="F5453" s="13">
        <v>0</v>
      </c>
      <c r="G5453" s="13">
        <v>0.20984105066279035</v>
      </c>
      <c r="H5453" t="s">
        <v>24</v>
      </c>
      <c r="I5453" t="s">
        <v>17</v>
      </c>
      <c r="J5453">
        <v>2024</v>
      </c>
      <c r="K5453">
        <v>4</v>
      </c>
      <c r="L5453" s="12">
        <v>-3.295572630420303</v>
      </c>
      <c r="M5453" s="1">
        <v>777193.13274300017</v>
      </c>
      <c r="N5453" s="12">
        <v>-11.192960966759175</v>
      </c>
      <c r="O5453" s="13">
        <v>0.3937361088098939</v>
      </c>
      <c r="P5453" s="12">
        <v>-4.4070728971127862</v>
      </c>
      <c r="Q5453" s="12">
        <v>-7.7026455275330896</v>
      </c>
      <c r="R5453" s="2">
        <f>DATE(CURR[[#This Row],[YEAR]],CURR[[#This Row],[MONTH]],1)</f>
        <v>45383</v>
      </c>
      <c r="S5453" t="str">
        <f>IF(AND(CURR[[#This Row],[DATE]]&gt;=DATE(2023,6,1),CURR[[#This Row],[DATE]]&lt;=DATE(2024,5,31)),"Y","N")</f>
        <v>Y</v>
      </c>
    </row>
    <row r="5454" spans="1:19" x14ac:dyDescent="0.25">
      <c r="A5454" t="s">
        <v>101</v>
      </c>
      <c r="B5454" t="s">
        <v>111</v>
      </c>
      <c r="C5454" t="s">
        <v>15</v>
      </c>
      <c r="D5454" s="1">
        <v>111180.923758</v>
      </c>
      <c r="E5454" s="1">
        <v>1301783.6975160004</v>
      </c>
      <c r="F5454" s="13">
        <v>0</v>
      </c>
      <c r="G5454" s="13">
        <v>8.54066032399622E-2</v>
      </c>
      <c r="H5454" t="s">
        <v>25</v>
      </c>
      <c r="I5454" t="s">
        <v>17</v>
      </c>
      <c r="J5454">
        <v>2024</v>
      </c>
      <c r="K5454">
        <v>4</v>
      </c>
      <c r="L5454" s="12">
        <v>-2.5765295669232189</v>
      </c>
      <c r="M5454" s="1">
        <v>777193.13274300017</v>
      </c>
      <c r="N5454" s="12">
        <v>-11.192960966759175</v>
      </c>
      <c r="O5454" s="13">
        <v>0.14305443405759605</v>
      </c>
      <c r="P5454" s="12">
        <v>-1.6012026965284969</v>
      </c>
      <c r="Q5454" s="12">
        <v>-4.1777322634517162</v>
      </c>
      <c r="R5454" s="2">
        <f>DATE(CURR[[#This Row],[YEAR]],CURR[[#This Row],[MONTH]],1)</f>
        <v>45383</v>
      </c>
      <c r="S5454" t="str">
        <f>IF(AND(CURR[[#This Row],[DATE]]&gt;=DATE(2023,6,1),CURR[[#This Row],[DATE]]&lt;=DATE(2024,5,31)),"Y","N")</f>
        <v>Y</v>
      </c>
    </row>
    <row r="5455" spans="1:19" x14ac:dyDescent="0.25">
      <c r="A5455" t="s">
        <v>101</v>
      </c>
      <c r="B5455" t="s">
        <v>111</v>
      </c>
      <c r="C5455" t="s">
        <v>15</v>
      </c>
      <c r="D5455" s="1">
        <v>123849.393222</v>
      </c>
      <c r="E5455" s="1">
        <v>726573.07141800027</v>
      </c>
      <c r="F5455" s="13">
        <v>0</v>
      </c>
      <c r="G5455" s="13">
        <v>0.17045689978613174</v>
      </c>
      <c r="H5455" t="s">
        <v>26</v>
      </c>
      <c r="I5455" t="s">
        <v>17</v>
      </c>
      <c r="J5455">
        <v>2024</v>
      </c>
      <c r="K5455">
        <v>4</v>
      </c>
      <c r="L5455" s="12">
        <v>-6.5762138367462946</v>
      </c>
      <c r="M5455" s="1">
        <v>777193.13274300017</v>
      </c>
      <c r="N5455" s="12">
        <v>-11.192960966759175</v>
      </c>
      <c r="O5455" s="13">
        <v>0.15935471892924474</v>
      </c>
      <c r="P5455" s="12">
        <v>-1.783651148843916</v>
      </c>
      <c r="Q5455" s="12">
        <v>-8.3598649855902103</v>
      </c>
      <c r="R5455" s="2">
        <f>DATE(CURR[[#This Row],[YEAR]],CURR[[#This Row],[MONTH]],1)</f>
        <v>45383</v>
      </c>
      <c r="S5455" t="str">
        <f>IF(AND(CURR[[#This Row],[DATE]]&gt;=DATE(2023,6,1),CURR[[#This Row],[DATE]]&lt;=DATE(2024,5,31)),"Y","N")</f>
        <v>Y</v>
      </c>
    </row>
    <row r="5456" spans="1:19" x14ac:dyDescent="0.25">
      <c r="A5456" t="s">
        <v>101</v>
      </c>
      <c r="B5456" t="s">
        <v>111</v>
      </c>
      <c r="C5456" t="s">
        <v>18</v>
      </c>
      <c r="D5456" s="1">
        <v>532801.68959099986</v>
      </c>
      <c r="E5456" s="1">
        <v>1173877.3611780005</v>
      </c>
      <c r="F5456" s="13">
        <v>0</v>
      </c>
      <c r="G5456" s="13">
        <v>0.45388190215741681</v>
      </c>
      <c r="H5456" t="s">
        <v>16</v>
      </c>
      <c r="I5456" t="s">
        <v>17</v>
      </c>
      <c r="J5456">
        <v>2024</v>
      </c>
      <c r="K5456">
        <v>4</v>
      </c>
      <c r="L5456" s="12">
        <v>-3.8629768640854629</v>
      </c>
      <c r="M5456" s="1">
        <v>1623154.0649040013</v>
      </c>
      <c r="N5456" s="12">
        <v>-23.376300337839808</v>
      </c>
      <c r="O5456" s="13">
        <v>0.328250842671864</v>
      </c>
      <c r="P5456" s="12">
        <v>-7.6732902844464963</v>
      </c>
      <c r="Q5456" s="12">
        <v>-11.536267148531959</v>
      </c>
      <c r="R5456" s="2">
        <f>DATE(CURR[[#This Row],[YEAR]],CURR[[#This Row],[MONTH]],1)</f>
        <v>45383</v>
      </c>
      <c r="S5456" t="str">
        <f>IF(AND(CURR[[#This Row],[DATE]]&gt;=DATE(2023,6,1),CURR[[#This Row],[DATE]]&lt;=DATE(2024,5,31)),"Y","N")</f>
        <v>Y</v>
      </c>
    </row>
    <row r="5457" spans="1:19" x14ac:dyDescent="0.25">
      <c r="A5457" t="s">
        <v>101</v>
      </c>
      <c r="B5457" t="s">
        <v>111</v>
      </c>
      <c r="C5457" t="s">
        <v>18</v>
      </c>
      <c r="D5457" s="1">
        <v>1623154.0649040013</v>
      </c>
      <c r="E5457" s="1">
        <v>4660523.6254869998</v>
      </c>
      <c r="F5457" s="13">
        <v>0.34827718843167332</v>
      </c>
      <c r="G5457" s="13">
        <v>0</v>
      </c>
      <c r="H5457" t="s">
        <v>21</v>
      </c>
      <c r="I5457" t="s">
        <v>23</v>
      </c>
      <c r="J5457">
        <v>2024</v>
      </c>
      <c r="K5457">
        <v>4</v>
      </c>
      <c r="L5457" s="12">
        <v>-1.9944365931406032</v>
      </c>
      <c r="M5457" s="1">
        <v>1623154.0649040013</v>
      </c>
      <c r="N5457" s="12">
        <v>-23.376300337839808</v>
      </c>
      <c r="O5457" s="13">
        <v>0</v>
      </c>
      <c r="P5457" s="12">
        <v>0</v>
      </c>
      <c r="Q5457" s="12">
        <v>0</v>
      </c>
      <c r="R5457" s="2">
        <f>DATE(CURR[[#This Row],[YEAR]],CURR[[#This Row],[MONTH]],1)</f>
        <v>45383</v>
      </c>
      <c r="S5457" t="str">
        <f>IF(AND(CURR[[#This Row],[DATE]]&gt;=DATE(2023,6,1),CURR[[#This Row],[DATE]]&lt;=DATE(2024,5,31)),"Y","N")</f>
        <v>Y</v>
      </c>
    </row>
    <row r="5458" spans="1:19" x14ac:dyDescent="0.25">
      <c r="A5458" t="s">
        <v>101</v>
      </c>
      <c r="B5458" t="s">
        <v>111</v>
      </c>
      <c r="C5458" t="s">
        <v>18</v>
      </c>
      <c r="D5458" s="1">
        <v>1623154.0649040013</v>
      </c>
      <c r="E5458" s="1">
        <v>4660523.6254869998</v>
      </c>
      <c r="F5458" s="13">
        <v>0.34827718843167332</v>
      </c>
      <c r="G5458" s="13">
        <v>0</v>
      </c>
      <c r="H5458" t="s">
        <v>21</v>
      </c>
      <c r="I5458" t="s">
        <v>22</v>
      </c>
      <c r="J5458">
        <v>2024</v>
      </c>
      <c r="K5458">
        <v>4</v>
      </c>
      <c r="L5458" s="12">
        <v>-21.381863744699206</v>
      </c>
      <c r="M5458" s="1">
        <v>1623154.0649040013</v>
      </c>
      <c r="N5458" s="12">
        <v>-23.376300337839808</v>
      </c>
      <c r="O5458" s="13">
        <v>0</v>
      </c>
      <c r="P5458" s="12">
        <v>0</v>
      </c>
      <c r="Q5458" s="12">
        <v>0</v>
      </c>
      <c r="R5458" s="2">
        <f>DATE(CURR[[#This Row],[YEAR]],CURR[[#This Row],[MONTH]],1)</f>
        <v>45383</v>
      </c>
      <c r="S5458" t="str">
        <f>IF(AND(CURR[[#This Row],[DATE]]&gt;=DATE(2023,6,1),CURR[[#This Row],[DATE]]&lt;=DATE(2024,5,31)),"Y","N")</f>
        <v>Y</v>
      </c>
    </row>
    <row r="5459" spans="1:19" x14ac:dyDescent="0.25">
      <c r="A5459" t="s">
        <v>101</v>
      </c>
      <c r="B5459" t="s">
        <v>111</v>
      </c>
      <c r="C5459" t="s">
        <v>18</v>
      </c>
      <c r="D5459" s="1">
        <v>393549.70516700007</v>
      </c>
      <c r="E5459" s="1">
        <v>1458289.4953749997</v>
      </c>
      <c r="F5459" s="13">
        <v>0</v>
      </c>
      <c r="G5459" s="13">
        <v>0.26987076737174098</v>
      </c>
      <c r="H5459" t="s">
        <v>24</v>
      </c>
      <c r="I5459" t="s">
        <v>17</v>
      </c>
      <c r="J5459">
        <v>2024</v>
      </c>
      <c r="K5459">
        <v>4</v>
      </c>
      <c r="L5459" s="12">
        <v>-4.2383447466151178</v>
      </c>
      <c r="M5459" s="1">
        <v>1623154.0649040013</v>
      </c>
      <c r="N5459" s="12">
        <v>-23.376300337839808</v>
      </c>
      <c r="O5459" s="13">
        <v>0.24245985866429501</v>
      </c>
      <c r="P5459" s="12">
        <v>-5.6678144760067513</v>
      </c>
      <c r="Q5459" s="12">
        <v>-9.90615922262187</v>
      </c>
      <c r="R5459" s="2">
        <f>DATE(CURR[[#This Row],[YEAR]],CURR[[#This Row],[MONTH]],1)</f>
        <v>45383</v>
      </c>
      <c r="S5459" t="str">
        <f>IF(AND(CURR[[#This Row],[DATE]]&gt;=DATE(2023,6,1),CURR[[#This Row],[DATE]]&lt;=DATE(2024,5,31)),"Y","N")</f>
        <v>Y</v>
      </c>
    </row>
    <row r="5460" spans="1:19" x14ac:dyDescent="0.25">
      <c r="A5460" t="s">
        <v>101</v>
      </c>
      <c r="B5460" t="s">
        <v>111</v>
      </c>
      <c r="C5460" t="s">
        <v>18</v>
      </c>
      <c r="D5460" s="1">
        <v>207702.29339300003</v>
      </c>
      <c r="E5460" s="1">
        <v>1301783.6975160004</v>
      </c>
      <c r="F5460" s="13">
        <v>0</v>
      </c>
      <c r="G5460" s="13">
        <v>0.15955207749899414</v>
      </c>
      <c r="H5460" t="s">
        <v>25</v>
      </c>
      <c r="I5460" t="s">
        <v>17</v>
      </c>
      <c r="J5460">
        <v>2024</v>
      </c>
      <c r="K5460">
        <v>4</v>
      </c>
      <c r="L5460" s="12">
        <v>-4.8133356151065341</v>
      </c>
      <c r="M5460" s="1">
        <v>1623154.0649040013</v>
      </c>
      <c r="N5460" s="12">
        <v>-23.376300337839808</v>
      </c>
      <c r="O5460" s="13">
        <v>0.12796215583225257</v>
      </c>
      <c r="P5460" s="12">
        <v>-2.9912817866121957</v>
      </c>
      <c r="Q5460" s="12">
        <v>-7.8046174017187298</v>
      </c>
      <c r="R5460" s="2">
        <f>DATE(CURR[[#This Row],[YEAR]],CURR[[#This Row],[MONTH]],1)</f>
        <v>45383</v>
      </c>
      <c r="S5460" t="str">
        <f>IF(AND(CURR[[#This Row],[DATE]]&gt;=DATE(2023,6,1),CURR[[#This Row],[DATE]]&lt;=DATE(2024,5,31)),"Y","N")</f>
        <v>Y</v>
      </c>
    </row>
    <row r="5461" spans="1:19" x14ac:dyDescent="0.25">
      <c r="A5461" t="s">
        <v>101</v>
      </c>
      <c r="B5461" t="s">
        <v>111</v>
      </c>
      <c r="C5461" t="s">
        <v>18</v>
      </c>
      <c r="D5461" s="1">
        <v>489100.37675300008</v>
      </c>
      <c r="E5461" s="1">
        <v>726573.07141800027</v>
      </c>
      <c r="F5461" s="13">
        <v>0</v>
      </c>
      <c r="G5461" s="13">
        <v>0.67316061658940674</v>
      </c>
      <c r="H5461" t="s">
        <v>26</v>
      </c>
      <c r="I5461" t="s">
        <v>17</v>
      </c>
      <c r="J5461">
        <v>2024</v>
      </c>
      <c r="K5461">
        <v>4</v>
      </c>
      <c r="L5461" s="12">
        <v>-25.970483839153399</v>
      </c>
      <c r="M5461" s="1">
        <v>1623154.0649040013</v>
      </c>
      <c r="N5461" s="12">
        <v>-23.376300337839808</v>
      </c>
      <c r="O5461" s="13">
        <v>0.30132714283158762</v>
      </c>
      <c r="P5461" s="12">
        <v>-7.0439137907743463</v>
      </c>
      <c r="Q5461" s="12">
        <v>-33.014397629927743</v>
      </c>
      <c r="R5461" s="2">
        <f>DATE(CURR[[#This Row],[YEAR]],CURR[[#This Row],[MONTH]],1)</f>
        <v>45383</v>
      </c>
      <c r="S5461" t="str">
        <f>IF(AND(CURR[[#This Row],[DATE]]&gt;=DATE(2023,6,1),CURR[[#This Row],[DATE]]&lt;=DATE(2024,5,31)),"Y","N")</f>
        <v>Y</v>
      </c>
    </row>
    <row r="5462" spans="1:19" x14ac:dyDescent="0.25">
      <c r="A5462" t="s">
        <v>101</v>
      </c>
      <c r="B5462" t="s">
        <v>111</v>
      </c>
      <c r="C5462" t="s">
        <v>19</v>
      </c>
      <c r="D5462" s="1">
        <v>0.13997299999999999</v>
      </c>
      <c r="E5462" s="1">
        <v>1173877.3611780005</v>
      </c>
      <c r="F5462" s="13">
        <v>0</v>
      </c>
      <c r="G5462" s="13">
        <v>1.1923988367876469E-7</v>
      </c>
      <c r="H5462" t="s">
        <v>16</v>
      </c>
      <c r="I5462" t="s">
        <v>17</v>
      </c>
      <c r="J5462">
        <v>2024</v>
      </c>
      <c r="K5462">
        <v>4</v>
      </c>
      <c r="L5462" s="12">
        <v>-1.0148474960950432E-6</v>
      </c>
      <c r="M5462" s="1">
        <v>1197541.3528770001</v>
      </c>
      <c r="N5462" s="12">
        <v>-17.246721637290435</v>
      </c>
      <c r="O5462" s="13">
        <v>1.1688364636738908E-7</v>
      </c>
      <c r="P5462" s="12">
        <v>-2.0158597128498527E-6</v>
      </c>
      <c r="Q5462" s="12">
        <v>-3.0307072089448961E-6</v>
      </c>
      <c r="R5462" s="2">
        <f>DATE(CURR[[#This Row],[YEAR]],CURR[[#This Row],[MONTH]],1)</f>
        <v>45383</v>
      </c>
      <c r="S5462" t="str">
        <f>IF(AND(CURR[[#This Row],[DATE]]&gt;=DATE(2023,6,1),CURR[[#This Row],[DATE]]&lt;=DATE(2024,5,31)),"Y","N")</f>
        <v>Y</v>
      </c>
    </row>
    <row r="5463" spans="1:19" x14ac:dyDescent="0.25">
      <c r="A5463" t="s">
        <v>101</v>
      </c>
      <c r="B5463" t="s">
        <v>111</v>
      </c>
      <c r="C5463" t="s">
        <v>19</v>
      </c>
      <c r="D5463" s="1">
        <v>1197541.3528770001</v>
      </c>
      <c r="E5463" s="1">
        <v>4660523.6254869998</v>
      </c>
      <c r="F5463" s="13">
        <v>0.2569542500177463</v>
      </c>
      <c r="G5463" s="13">
        <v>0</v>
      </c>
      <c r="H5463" t="s">
        <v>21</v>
      </c>
      <c r="I5463" t="s">
        <v>23</v>
      </c>
      <c r="J5463">
        <v>2024</v>
      </c>
      <c r="K5463">
        <v>4</v>
      </c>
      <c r="L5463" s="12">
        <v>-1.471468634813943</v>
      </c>
      <c r="M5463" s="1">
        <v>1197541.3528770001</v>
      </c>
      <c r="N5463" s="12">
        <v>-17.246721637290435</v>
      </c>
      <c r="O5463" s="13">
        <v>0</v>
      </c>
      <c r="P5463" s="12">
        <v>0</v>
      </c>
      <c r="Q5463" s="12">
        <v>0</v>
      </c>
      <c r="R5463" s="2">
        <f>DATE(CURR[[#This Row],[YEAR]],CURR[[#This Row],[MONTH]],1)</f>
        <v>45383</v>
      </c>
      <c r="S5463" t="str">
        <f>IF(AND(CURR[[#This Row],[DATE]]&gt;=DATE(2023,6,1),CURR[[#This Row],[DATE]]&lt;=DATE(2024,5,31)),"Y","N")</f>
        <v>Y</v>
      </c>
    </row>
    <row r="5464" spans="1:19" x14ac:dyDescent="0.25">
      <c r="A5464" t="s">
        <v>101</v>
      </c>
      <c r="B5464" t="s">
        <v>111</v>
      </c>
      <c r="C5464" t="s">
        <v>19</v>
      </c>
      <c r="D5464" s="1">
        <v>1197541.3528770001</v>
      </c>
      <c r="E5464" s="1">
        <v>4660523.6254869998</v>
      </c>
      <c r="F5464" s="13">
        <v>0.2569542500177463</v>
      </c>
      <c r="G5464" s="13">
        <v>0</v>
      </c>
      <c r="H5464" t="s">
        <v>21</v>
      </c>
      <c r="I5464" t="s">
        <v>22</v>
      </c>
      <c r="J5464">
        <v>2024</v>
      </c>
      <c r="K5464">
        <v>4</v>
      </c>
      <c r="L5464" s="12">
        <v>-15.775253002476491</v>
      </c>
      <c r="M5464" s="1">
        <v>1197541.3528770001</v>
      </c>
      <c r="N5464" s="12">
        <v>-17.246721637290435</v>
      </c>
      <c r="O5464" s="13">
        <v>0</v>
      </c>
      <c r="P5464" s="12">
        <v>0</v>
      </c>
      <c r="Q5464" s="12">
        <v>0</v>
      </c>
      <c r="R5464" s="2">
        <f>DATE(CURR[[#This Row],[YEAR]],CURR[[#This Row],[MONTH]],1)</f>
        <v>45383</v>
      </c>
      <c r="S5464" t="str">
        <f>IF(AND(CURR[[#This Row],[DATE]]&gt;=DATE(2023,6,1),CURR[[#This Row],[DATE]]&lt;=DATE(2024,5,31)),"Y","N")</f>
        <v>Y</v>
      </c>
    </row>
    <row r="5465" spans="1:19" x14ac:dyDescent="0.25">
      <c r="A5465" t="s">
        <v>101</v>
      </c>
      <c r="B5465" t="s">
        <v>111</v>
      </c>
      <c r="C5465" t="s">
        <v>19</v>
      </c>
      <c r="D5465" s="1">
        <v>339853.71471200004</v>
      </c>
      <c r="E5465" s="1">
        <v>1458289.4953749997</v>
      </c>
      <c r="F5465" s="13">
        <v>0</v>
      </c>
      <c r="G5465" s="13">
        <v>0.23304955277388636</v>
      </c>
      <c r="H5465" t="s">
        <v>24</v>
      </c>
      <c r="I5465" t="s">
        <v>17</v>
      </c>
      <c r="J5465">
        <v>2024</v>
      </c>
      <c r="K5465">
        <v>4</v>
      </c>
      <c r="L5465" s="12">
        <v>-3.6600642497140412</v>
      </c>
      <c r="M5465" s="1">
        <v>1197541.3528770001</v>
      </c>
      <c r="N5465" s="12">
        <v>-17.246721637290435</v>
      </c>
      <c r="O5465" s="13">
        <v>0.28379288439228245</v>
      </c>
      <c r="P5465" s="12">
        <v>-4.8944968797574404</v>
      </c>
      <c r="Q5465" s="12">
        <v>-8.5545611294714821</v>
      </c>
      <c r="R5465" s="2">
        <f>DATE(CURR[[#This Row],[YEAR]],CURR[[#This Row],[MONTH]],1)</f>
        <v>45383</v>
      </c>
      <c r="S5465" t="str">
        <f>IF(AND(CURR[[#This Row],[DATE]]&gt;=DATE(2023,6,1),CURR[[#This Row],[DATE]]&lt;=DATE(2024,5,31)),"Y","N")</f>
        <v>Y</v>
      </c>
    </row>
    <row r="5466" spans="1:19" x14ac:dyDescent="0.25">
      <c r="A5466" t="s">
        <v>101</v>
      </c>
      <c r="B5466" t="s">
        <v>111</v>
      </c>
      <c r="C5466" t="s">
        <v>19</v>
      </c>
      <c r="D5466" s="1">
        <v>817557.65567200002</v>
      </c>
      <c r="E5466" s="1">
        <v>1301783.6975160004</v>
      </c>
      <c r="F5466" s="13">
        <v>0</v>
      </c>
      <c r="G5466" s="13">
        <v>0.62802880173720366</v>
      </c>
      <c r="H5466" t="s">
        <v>25</v>
      </c>
      <c r="I5466" t="s">
        <v>17</v>
      </c>
      <c r="J5466">
        <v>2024</v>
      </c>
      <c r="K5466">
        <v>4</v>
      </c>
      <c r="L5466" s="12">
        <v>-18.94624906236912</v>
      </c>
      <c r="M5466" s="1">
        <v>1197541.3528770001</v>
      </c>
      <c r="N5466" s="12">
        <v>-17.246721637290435</v>
      </c>
      <c r="O5466" s="13">
        <v>0.68269680517326703</v>
      </c>
      <c r="P5466" s="12">
        <v>-11.774281761490837</v>
      </c>
      <c r="Q5466" s="12">
        <v>-30.720530823859956</v>
      </c>
      <c r="R5466" s="2">
        <f>DATE(CURR[[#This Row],[YEAR]],CURR[[#This Row],[MONTH]],1)</f>
        <v>45383</v>
      </c>
      <c r="S5466" t="str">
        <f>IF(AND(CURR[[#This Row],[DATE]]&gt;=DATE(2023,6,1),CURR[[#This Row],[DATE]]&lt;=DATE(2024,5,31)),"Y","N")</f>
        <v>Y</v>
      </c>
    </row>
    <row r="5467" spans="1:19" x14ac:dyDescent="0.25">
      <c r="A5467" t="s">
        <v>101</v>
      </c>
      <c r="B5467" t="s">
        <v>111</v>
      </c>
      <c r="C5467" t="s">
        <v>19</v>
      </c>
      <c r="D5467" s="1">
        <v>40129.842520000013</v>
      </c>
      <c r="E5467" s="1">
        <v>726573.07141800027</v>
      </c>
      <c r="F5467" s="13">
        <v>0</v>
      </c>
      <c r="G5467" s="13">
        <v>5.523166780965539E-2</v>
      </c>
      <c r="H5467" t="s">
        <v>26</v>
      </c>
      <c r="I5467" t="s">
        <v>17</v>
      </c>
      <c r="J5467">
        <v>2024</v>
      </c>
      <c r="K5467">
        <v>4</v>
      </c>
      <c r="L5467" s="12">
        <v>-2.1308334161430156</v>
      </c>
      <c r="M5467" s="1">
        <v>1197541.3528770001</v>
      </c>
      <c r="N5467" s="12">
        <v>-17.246721637290435</v>
      </c>
      <c r="O5467" s="13">
        <v>3.3510193550804056E-2</v>
      </c>
      <c r="P5467" s="12">
        <v>-0.57794098018244267</v>
      </c>
      <c r="Q5467" s="12">
        <v>-2.7087743963254582</v>
      </c>
      <c r="R5467" s="2">
        <f>DATE(CURR[[#This Row],[YEAR]],CURR[[#This Row],[MONTH]],1)</f>
        <v>45383</v>
      </c>
      <c r="S5467" t="str">
        <f>IF(AND(CURR[[#This Row],[DATE]]&gt;=DATE(2023,6,1),CURR[[#This Row],[DATE]]&lt;=DATE(2024,5,31)),"Y","N")</f>
        <v>Y</v>
      </c>
    </row>
    <row r="5468" spans="1:19" x14ac:dyDescent="0.25">
      <c r="A5468" t="s">
        <v>101</v>
      </c>
      <c r="B5468" t="s">
        <v>111</v>
      </c>
      <c r="C5468" t="s">
        <v>20</v>
      </c>
      <c r="D5468" s="1">
        <v>404921.71573100006</v>
      </c>
      <c r="E5468" s="1">
        <v>1173877.3611780005</v>
      </c>
      <c r="F5468" s="13">
        <v>0</v>
      </c>
      <c r="G5468" s="13">
        <v>0.34494379832375005</v>
      </c>
      <c r="H5468" t="s">
        <v>16</v>
      </c>
      <c r="I5468" t="s">
        <v>17</v>
      </c>
      <c r="J5468">
        <v>2024</v>
      </c>
      <c r="K5468">
        <v>4</v>
      </c>
      <c r="L5468" s="12">
        <v>-2.9358075437699713</v>
      </c>
      <c r="M5468" s="1">
        <v>1062635.0749630006</v>
      </c>
      <c r="N5468" s="12">
        <v>-15.30383171811061</v>
      </c>
      <c r="O5468" s="13">
        <v>0.38105434807438371</v>
      </c>
      <c r="P5468" s="12">
        <v>-5.8315916183847136</v>
      </c>
      <c r="Q5468" s="12">
        <v>-8.7673991621546854</v>
      </c>
      <c r="R5468" s="2">
        <f>DATE(CURR[[#This Row],[YEAR]],CURR[[#This Row],[MONTH]],1)</f>
        <v>45383</v>
      </c>
      <c r="S5468" t="str">
        <f>IF(AND(CURR[[#This Row],[DATE]]&gt;=DATE(2023,6,1),CURR[[#This Row],[DATE]]&lt;=DATE(2024,5,31)),"Y","N")</f>
        <v>Y</v>
      </c>
    </row>
    <row r="5469" spans="1:19" x14ac:dyDescent="0.25">
      <c r="A5469" t="s">
        <v>101</v>
      </c>
      <c r="B5469" t="s">
        <v>111</v>
      </c>
      <c r="C5469" t="s">
        <v>20</v>
      </c>
      <c r="D5469" s="1">
        <v>1062635.0749630006</v>
      </c>
      <c r="E5469" s="1">
        <v>4660523.6254869998</v>
      </c>
      <c r="F5469" s="13">
        <v>0.22800765758417563</v>
      </c>
      <c r="G5469" s="13">
        <v>0</v>
      </c>
      <c r="H5469" t="s">
        <v>21</v>
      </c>
      <c r="I5469" t="s">
        <v>23</v>
      </c>
      <c r="J5469">
        <v>2024</v>
      </c>
      <c r="K5469">
        <v>4</v>
      </c>
      <c r="L5469" s="12">
        <v>-1.3057037064354471</v>
      </c>
      <c r="M5469" s="1">
        <v>1062635.0749630006</v>
      </c>
      <c r="N5469" s="12">
        <v>-15.30383171811061</v>
      </c>
      <c r="O5469" s="13">
        <v>0</v>
      </c>
      <c r="P5469" s="12">
        <v>0</v>
      </c>
      <c r="Q5469" s="12">
        <v>0</v>
      </c>
      <c r="R5469" s="2">
        <f>DATE(CURR[[#This Row],[YEAR]],CURR[[#This Row],[MONTH]],1)</f>
        <v>45383</v>
      </c>
      <c r="S5469" t="str">
        <f>IF(AND(CURR[[#This Row],[DATE]]&gt;=DATE(2023,6,1),CURR[[#This Row],[DATE]]&lt;=DATE(2024,5,31)),"Y","N")</f>
        <v>Y</v>
      </c>
    </row>
    <row r="5470" spans="1:19" x14ac:dyDescent="0.25">
      <c r="A5470" t="s">
        <v>101</v>
      </c>
      <c r="B5470" t="s">
        <v>111</v>
      </c>
      <c r="C5470" t="s">
        <v>20</v>
      </c>
      <c r="D5470" s="1">
        <v>1062635.0749630006</v>
      </c>
      <c r="E5470" s="1">
        <v>4660523.6254869998</v>
      </c>
      <c r="F5470" s="13">
        <v>0.22800765758417563</v>
      </c>
      <c r="G5470" s="13">
        <v>0</v>
      </c>
      <c r="H5470" t="s">
        <v>21</v>
      </c>
      <c r="I5470" t="s">
        <v>22</v>
      </c>
      <c r="J5470">
        <v>2024</v>
      </c>
      <c r="K5470">
        <v>4</v>
      </c>
      <c r="L5470" s="12">
        <v>-13.998128011675163</v>
      </c>
      <c r="M5470" s="1">
        <v>1062635.0749630006</v>
      </c>
      <c r="N5470" s="12">
        <v>-15.30383171811061</v>
      </c>
      <c r="O5470" s="13">
        <v>0</v>
      </c>
      <c r="P5470" s="12">
        <v>0</v>
      </c>
      <c r="Q5470" s="12">
        <v>0</v>
      </c>
      <c r="R5470" s="2">
        <f>DATE(CURR[[#This Row],[YEAR]],CURR[[#This Row],[MONTH]],1)</f>
        <v>45383</v>
      </c>
      <c r="S5470" t="str">
        <f>IF(AND(CURR[[#This Row],[DATE]]&gt;=DATE(2023,6,1),CURR[[#This Row],[DATE]]&lt;=DATE(2024,5,31)),"Y","N")</f>
        <v>Y</v>
      </c>
    </row>
    <row r="5471" spans="1:19" x14ac:dyDescent="0.25">
      <c r="A5471" t="s">
        <v>101</v>
      </c>
      <c r="B5471" t="s">
        <v>111</v>
      </c>
      <c r="C5471" t="s">
        <v>20</v>
      </c>
      <c r="D5471" s="1">
        <v>418877.07561599981</v>
      </c>
      <c r="E5471" s="1">
        <v>1458289.4953749997</v>
      </c>
      <c r="F5471" s="13">
        <v>0</v>
      </c>
      <c r="G5471" s="13">
        <v>0.28723862919158277</v>
      </c>
      <c r="H5471" t="s">
        <v>24</v>
      </c>
      <c r="I5471" t="s">
        <v>17</v>
      </c>
      <c r="J5471">
        <v>2024</v>
      </c>
      <c r="K5471">
        <v>4</v>
      </c>
      <c r="L5471" s="12">
        <v>-4.5111085832505466</v>
      </c>
      <c r="M5471" s="1">
        <v>1062635.0749630006</v>
      </c>
      <c r="N5471" s="12">
        <v>-15.30383171811061</v>
      </c>
      <c r="O5471" s="13">
        <v>0.39418713487373314</v>
      </c>
      <c r="P5471" s="12">
        <v>-6.0325735775517817</v>
      </c>
      <c r="Q5471" s="12">
        <v>-10.543682160802328</v>
      </c>
      <c r="R5471" s="2">
        <f>DATE(CURR[[#This Row],[YEAR]],CURR[[#This Row],[MONTH]],1)</f>
        <v>45383</v>
      </c>
      <c r="S5471" t="str">
        <f>IF(AND(CURR[[#This Row],[DATE]]&gt;=DATE(2023,6,1),CURR[[#This Row],[DATE]]&lt;=DATE(2024,5,31)),"Y","N")</f>
        <v>Y</v>
      </c>
    </row>
    <row r="5472" spans="1:19" x14ac:dyDescent="0.25">
      <c r="A5472" t="s">
        <v>101</v>
      </c>
      <c r="B5472" t="s">
        <v>111</v>
      </c>
      <c r="C5472" t="s">
        <v>20</v>
      </c>
      <c r="D5472" s="1">
        <v>165342.82469300006</v>
      </c>
      <c r="E5472" s="1">
        <v>1301783.6975160004</v>
      </c>
      <c r="F5472" s="13">
        <v>0</v>
      </c>
      <c r="G5472" s="13">
        <v>0.12701251752383988</v>
      </c>
      <c r="H5472" t="s">
        <v>25</v>
      </c>
      <c r="I5472" t="s">
        <v>17</v>
      </c>
      <c r="J5472">
        <v>2024</v>
      </c>
      <c r="K5472">
        <v>4</v>
      </c>
      <c r="L5472" s="12">
        <v>-3.8316885856011211</v>
      </c>
      <c r="M5472" s="1">
        <v>1062635.0749630006</v>
      </c>
      <c r="N5472" s="12">
        <v>-15.30383171811061</v>
      </c>
      <c r="O5472" s="13">
        <v>0.15559699523258919</v>
      </c>
      <c r="P5472" s="12">
        <v>-2.3812302308832036</v>
      </c>
      <c r="Q5472" s="12">
        <v>-6.2129188164843248</v>
      </c>
      <c r="R5472" s="2">
        <f>DATE(CURR[[#This Row],[YEAR]],CURR[[#This Row],[MONTH]],1)</f>
        <v>45383</v>
      </c>
      <c r="S5472" t="str">
        <f>IF(AND(CURR[[#This Row],[DATE]]&gt;=DATE(2023,6,1),CURR[[#This Row],[DATE]]&lt;=DATE(2024,5,31)),"Y","N")</f>
        <v>Y</v>
      </c>
    </row>
    <row r="5473" spans="1:19" x14ac:dyDescent="0.25">
      <c r="A5473" t="s">
        <v>101</v>
      </c>
      <c r="B5473" t="s">
        <v>111</v>
      </c>
      <c r="C5473" t="s">
        <v>20</v>
      </c>
      <c r="D5473" s="1">
        <v>73493.458922999984</v>
      </c>
      <c r="E5473" s="1">
        <v>726573.07141800027</v>
      </c>
      <c r="F5473" s="13">
        <v>0</v>
      </c>
      <c r="G5473" s="13">
        <v>0.10115081581480594</v>
      </c>
      <c r="H5473" t="s">
        <v>26</v>
      </c>
      <c r="I5473" t="s">
        <v>17</v>
      </c>
      <c r="J5473">
        <v>2024</v>
      </c>
      <c r="K5473">
        <v>4</v>
      </c>
      <c r="L5473" s="12">
        <v>-3.9023905479572858</v>
      </c>
      <c r="M5473" s="1">
        <v>1062635.0749630006</v>
      </c>
      <c r="N5473" s="12">
        <v>-15.30383171811061</v>
      </c>
      <c r="O5473" s="13">
        <v>6.9161521819293345E-2</v>
      </c>
      <c r="P5473" s="12">
        <v>-1.0584362912909004</v>
      </c>
      <c r="Q5473" s="12">
        <v>-4.9608268392481865</v>
      </c>
      <c r="R5473" s="2">
        <f>DATE(CURR[[#This Row],[YEAR]],CURR[[#This Row],[MONTH]],1)</f>
        <v>45383</v>
      </c>
      <c r="S5473" t="str">
        <f>IF(AND(CURR[[#This Row],[DATE]]&gt;=DATE(2023,6,1),CURR[[#This Row],[DATE]]&lt;=DATE(2024,5,31)),"Y","N")</f>
        <v>Y</v>
      </c>
    </row>
    <row r="5474" spans="1:19" x14ac:dyDescent="0.25">
      <c r="A5474" t="s">
        <v>102</v>
      </c>
      <c r="B5474" t="s">
        <v>14</v>
      </c>
      <c r="C5474" t="s">
        <v>15</v>
      </c>
      <c r="D5474" s="1">
        <v>3393.9894920000002</v>
      </c>
      <c r="E5474" s="1">
        <v>20131.130487999999</v>
      </c>
      <c r="F5474" s="13">
        <v>0</v>
      </c>
      <c r="G5474" s="13">
        <v>0.16859408337863238</v>
      </c>
      <c r="H5474" t="s">
        <v>16</v>
      </c>
      <c r="I5474" t="s">
        <v>17</v>
      </c>
      <c r="J5474">
        <v>2024</v>
      </c>
      <c r="K5474">
        <v>5</v>
      </c>
      <c r="L5474" s="12">
        <v>-1.8517106577411915</v>
      </c>
      <c r="M5474" s="1">
        <v>11143.929436</v>
      </c>
      <c r="N5474" s="12">
        <v>-11.051690719653596</v>
      </c>
      <c r="O5474" s="13">
        <v>0.30455949236683594</v>
      </c>
      <c r="P5474" s="12">
        <v>-3.3658973153729708</v>
      </c>
      <c r="Q5474" s="12">
        <v>-5.2176079731141627</v>
      </c>
      <c r="R5474" s="2">
        <f>DATE(CURR[[#This Row],[YEAR]],CURR[[#This Row],[MONTH]],1)</f>
        <v>45413</v>
      </c>
      <c r="S5474" t="str">
        <f>IF(AND(CURR[[#This Row],[DATE]]&gt;=DATE(2023,6,1),CURR[[#This Row],[DATE]]&lt;=DATE(2024,5,31)),"Y","N")</f>
        <v>Y</v>
      </c>
    </row>
    <row r="5475" spans="1:19" x14ac:dyDescent="0.25">
      <c r="A5475" t="s">
        <v>102</v>
      </c>
      <c r="B5475" t="s">
        <v>14</v>
      </c>
      <c r="C5475" t="s">
        <v>15</v>
      </c>
      <c r="D5475" s="1">
        <v>11143.929436</v>
      </c>
      <c r="E5475" s="1">
        <v>77274.512540000011</v>
      </c>
      <c r="F5475" s="13">
        <v>0.14421222560584265</v>
      </c>
      <c r="G5475" s="13">
        <v>0</v>
      </c>
      <c r="H5475" t="s">
        <v>21</v>
      </c>
      <c r="I5475" t="s">
        <v>23</v>
      </c>
      <c r="J5475">
        <v>2024</v>
      </c>
      <c r="K5475">
        <v>5</v>
      </c>
      <c r="L5475" s="12">
        <v>-2.7354654256669253</v>
      </c>
      <c r="M5475" s="1">
        <v>11143.929436</v>
      </c>
      <c r="N5475" s="12">
        <v>-11.051690719653596</v>
      </c>
      <c r="O5475" s="13">
        <v>0</v>
      </c>
      <c r="P5475" s="12">
        <v>0</v>
      </c>
      <c r="Q5475" s="12">
        <v>0</v>
      </c>
      <c r="R5475" s="2">
        <f>DATE(CURR[[#This Row],[YEAR]],CURR[[#This Row],[MONTH]],1)</f>
        <v>45413</v>
      </c>
      <c r="S5475" t="str">
        <f>IF(AND(CURR[[#This Row],[DATE]]&gt;=DATE(2023,6,1),CURR[[#This Row],[DATE]]&lt;=DATE(2024,5,31)),"Y","N")</f>
        <v>Y</v>
      </c>
    </row>
    <row r="5476" spans="1:19" x14ac:dyDescent="0.25">
      <c r="A5476" t="s">
        <v>102</v>
      </c>
      <c r="B5476" t="s">
        <v>14</v>
      </c>
      <c r="C5476" t="s">
        <v>15</v>
      </c>
      <c r="D5476" s="1">
        <v>11143.929436</v>
      </c>
      <c r="E5476" s="1">
        <v>77274.512540000011</v>
      </c>
      <c r="F5476" s="13">
        <v>0.14421222560584265</v>
      </c>
      <c r="G5476" s="13">
        <v>0</v>
      </c>
      <c r="H5476" t="s">
        <v>21</v>
      </c>
      <c r="I5476" t="s">
        <v>22</v>
      </c>
      <c r="J5476">
        <v>2024</v>
      </c>
      <c r="K5476">
        <v>5</v>
      </c>
      <c r="L5476" s="12">
        <v>-8.3162252939866708</v>
      </c>
      <c r="M5476" s="1">
        <v>11143.929436</v>
      </c>
      <c r="N5476" s="12">
        <v>-11.051690719653596</v>
      </c>
      <c r="O5476" s="13">
        <v>0</v>
      </c>
      <c r="P5476" s="12">
        <v>0</v>
      </c>
      <c r="Q5476" s="12">
        <v>0</v>
      </c>
      <c r="R5476" s="2">
        <f>DATE(CURR[[#This Row],[YEAR]],CURR[[#This Row],[MONTH]],1)</f>
        <v>45413</v>
      </c>
      <c r="S5476" t="str">
        <f>IF(AND(CURR[[#This Row],[DATE]]&gt;=DATE(2023,6,1),CURR[[#This Row],[DATE]]&lt;=DATE(2024,5,31)),"Y","N")</f>
        <v>Y</v>
      </c>
    </row>
    <row r="5477" spans="1:19" x14ac:dyDescent="0.25">
      <c r="A5477" t="s">
        <v>102</v>
      </c>
      <c r="B5477" t="s">
        <v>14</v>
      </c>
      <c r="C5477" t="s">
        <v>15</v>
      </c>
      <c r="D5477" s="1">
        <v>4457.2957159999987</v>
      </c>
      <c r="E5477" s="1">
        <v>25677.130687999997</v>
      </c>
      <c r="F5477" s="13">
        <v>0</v>
      </c>
      <c r="G5477" s="13">
        <v>0.17359010125235996</v>
      </c>
      <c r="H5477" t="s">
        <v>24</v>
      </c>
      <c r="I5477" t="s">
        <v>17</v>
      </c>
      <c r="J5477">
        <v>2024</v>
      </c>
      <c r="K5477">
        <v>5</v>
      </c>
      <c r="L5477" s="12">
        <v>-2.9985794717260701</v>
      </c>
      <c r="M5477" s="1">
        <v>11143.929436</v>
      </c>
      <c r="N5477" s="12">
        <v>-11.051690719653596</v>
      </c>
      <c r="O5477" s="13">
        <v>0.39997522791205858</v>
      </c>
      <c r="P5477" s="12">
        <v>-4.42040251440703</v>
      </c>
      <c r="Q5477" s="12">
        <v>-7.4189819861331001</v>
      </c>
      <c r="R5477" s="2">
        <f>DATE(CURR[[#This Row],[YEAR]],CURR[[#This Row],[MONTH]],1)</f>
        <v>45413</v>
      </c>
      <c r="S5477" t="str">
        <f>IF(AND(CURR[[#This Row],[DATE]]&gt;=DATE(2023,6,1),CURR[[#This Row],[DATE]]&lt;=DATE(2024,5,31)),"Y","N")</f>
        <v>Y</v>
      </c>
    </row>
    <row r="5478" spans="1:19" x14ac:dyDescent="0.25">
      <c r="A5478" t="s">
        <v>102</v>
      </c>
      <c r="B5478" t="s">
        <v>14</v>
      </c>
      <c r="C5478" t="s">
        <v>15</v>
      </c>
      <c r="D5478" s="1">
        <v>1633.0209160000004</v>
      </c>
      <c r="E5478" s="1">
        <v>21832.046776000003</v>
      </c>
      <c r="F5478" s="13">
        <v>0</v>
      </c>
      <c r="G5478" s="13">
        <v>7.4799258757322851E-2</v>
      </c>
      <c r="H5478" t="s">
        <v>25</v>
      </c>
      <c r="I5478" t="s">
        <v>17</v>
      </c>
      <c r="J5478">
        <v>2024</v>
      </c>
      <c r="K5478">
        <v>5</v>
      </c>
      <c r="L5478" s="12">
        <v>-2.4825765238393074</v>
      </c>
      <c r="M5478" s="1">
        <v>11143.929436</v>
      </c>
      <c r="N5478" s="12">
        <v>-11.051690719653596</v>
      </c>
      <c r="O5478" s="13">
        <v>0.1465390574642903</v>
      </c>
      <c r="P5478" s="12">
        <v>-1.6195043414448822</v>
      </c>
      <c r="Q5478" s="12">
        <v>-4.10208086528419</v>
      </c>
      <c r="R5478" s="2">
        <f>DATE(CURR[[#This Row],[YEAR]],CURR[[#This Row],[MONTH]],1)</f>
        <v>45413</v>
      </c>
      <c r="S5478" t="str">
        <f>IF(AND(CURR[[#This Row],[DATE]]&gt;=DATE(2023,6,1),CURR[[#This Row],[DATE]]&lt;=DATE(2024,5,31)),"Y","N")</f>
        <v>Y</v>
      </c>
    </row>
    <row r="5479" spans="1:19" x14ac:dyDescent="0.25">
      <c r="A5479" t="s">
        <v>102</v>
      </c>
      <c r="B5479" t="s">
        <v>14</v>
      </c>
      <c r="C5479" t="s">
        <v>15</v>
      </c>
      <c r="D5479" s="1">
        <v>1659.6233120000004</v>
      </c>
      <c r="E5479" s="1">
        <v>9634.2045880000023</v>
      </c>
      <c r="F5479" s="13">
        <v>0</v>
      </c>
      <c r="G5479" s="13">
        <v>0.1722636567285652</v>
      </c>
      <c r="H5479" t="s">
        <v>26</v>
      </c>
      <c r="I5479" t="s">
        <v>17</v>
      </c>
      <c r="J5479">
        <v>2024</v>
      </c>
      <c r="K5479">
        <v>5</v>
      </c>
      <c r="L5479" s="12">
        <v>-6.7296926800395713</v>
      </c>
      <c r="M5479" s="1">
        <v>11143.929436</v>
      </c>
      <c r="N5479" s="12">
        <v>-11.051690719653596</v>
      </c>
      <c r="O5479" s="13">
        <v>0.14892622225681512</v>
      </c>
      <c r="P5479" s="12">
        <v>-1.6458865484287124</v>
      </c>
      <c r="Q5479" s="12">
        <v>-8.3755792284682844</v>
      </c>
      <c r="R5479" s="2">
        <f>DATE(CURR[[#This Row],[YEAR]],CURR[[#This Row],[MONTH]],1)</f>
        <v>45413</v>
      </c>
      <c r="S5479" t="str">
        <f>IF(AND(CURR[[#This Row],[DATE]]&gt;=DATE(2023,6,1),CURR[[#This Row],[DATE]]&lt;=DATE(2024,5,31)),"Y","N")</f>
        <v>Y</v>
      </c>
    </row>
    <row r="5480" spans="1:19" x14ac:dyDescent="0.25">
      <c r="A5480" t="s">
        <v>102</v>
      </c>
      <c r="B5480" t="s">
        <v>14</v>
      </c>
      <c r="C5480" t="s">
        <v>18</v>
      </c>
      <c r="D5480" s="1">
        <v>7262.5890120000004</v>
      </c>
      <c r="E5480" s="1">
        <v>20131.130487999999</v>
      </c>
      <c r="F5480" s="13">
        <v>0</v>
      </c>
      <c r="G5480" s="13">
        <v>0.36076409202797483</v>
      </c>
      <c r="H5480" t="s">
        <v>16</v>
      </c>
      <c r="I5480" t="s">
        <v>17</v>
      </c>
      <c r="J5480">
        <v>2024</v>
      </c>
      <c r="K5480">
        <v>5</v>
      </c>
      <c r="L5480" s="12">
        <v>-3.9623615535679662</v>
      </c>
      <c r="M5480" s="1">
        <v>19547.939495999999</v>
      </c>
      <c r="N5480" s="12">
        <v>-19.386140477378849</v>
      </c>
      <c r="O5480" s="13">
        <v>0.37152708670323586</v>
      </c>
      <c r="P5480" s="12">
        <v>-7.2024762939802418</v>
      </c>
      <c r="Q5480" s="12">
        <v>-11.164837847548208</v>
      </c>
      <c r="R5480" s="2">
        <f>DATE(CURR[[#This Row],[YEAR]],CURR[[#This Row],[MONTH]],1)</f>
        <v>45413</v>
      </c>
      <c r="S5480" t="str">
        <f>IF(AND(CURR[[#This Row],[DATE]]&gt;=DATE(2023,6,1),CURR[[#This Row],[DATE]]&lt;=DATE(2024,5,31)),"Y","N")</f>
        <v>Y</v>
      </c>
    </row>
    <row r="5481" spans="1:19" x14ac:dyDescent="0.25">
      <c r="A5481" t="s">
        <v>102</v>
      </c>
      <c r="B5481" t="s">
        <v>14</v>
      </c>
      <c r="C5481" t="s">
        <v>18</v>
      </c>
      <c r="D5481" s="1">
        <v>19547.939495999999</v>
      </c>
      <c r="E5481" s="1">
        <v>77274.512540000011</v>
      </c>
      <c r="F5481" s="13">
        <v>0.25296749023012338</v>
      </c>
      <c r="G5481" s="13">
        <v>0</v>
      </c>
      <c r="H5481" t="s">
        <v>21</v>
      </c>
      <c r="I5481" t="s">
        <v>23</v>
      </c>
      <c r="J5481">
        <v>2024</v>
      </c>
      <c r="K5481">
        <v>5</v>
      </c>
      <c r="L5481" s="12">
        <v>-4.7983714309600334</v>
      </c>
      <c r="M5481" s="1">
        <v>19547.939495999999</v>
      </c>
      <c r="N5481" s="12">
        <v>-19.386140477378849</v>
      </c>
      <c r="O5481" s="13">
        <v>0</v>
      </c>
      <c r="P5481" s="12">
        <v>0</v>
      </c>
      <c r="Q5481" s="12">
        <v>0</v>
      </c>
      <c r="R5481" s="2">
        <f>DATE(CURR[[#This Row],[YEAR]],CURR[[#This Row],[MONTH]],1)</f>
        <v>45413</v>
      </c>
      <c r="S5481" t="str">
        <f>IF(AND(CURR[[#This Row],[DATE]]&gt;=DATE(2023,6,1),CURR[[#This Row],[DATE]]&lt;=DATE(2024,5,31)),"Y","N")</f>
        <v>Y</v>
      </c>
    </row>
    <row r="5482" spans="1:19" x14ac:dyDescent="0.25">
      <c r="A5482" t="s">
        <v>102</v>
      </c>
      <c r="B5482" t="s">
        <v>14</v>
      </c>
      <c r="C5482" t="s">
        <v>18</v>
      </c>
      <c r="D5482" s="1">
        <v>19547.939495999999</v>
      </c>
      <c r="E5482" s="1">
        <v>77274.512540000011</v>
      </c>
      <c r="F5482" s="13">
        <v>0.25296749023012338</v>
      </c>
      <c r="G5482" s="13">
        <v>0</v>
      </c>
      <c r="H5482" t="s">
        <v>21</v>
      </c>
      <c r="I5482" t="s">
        <v>22</v>
      </c>
      <c r="J5482">
        <v>2024</v>
      </c>
      <c r="K5482">
        <v>5</v>
      </c>
      <c r="L5482" s="12">
        <v>-14.587769046418815</v>
      </c>
      <c r="M5482" s="1">
        <v>19547.939495999999</v>
      </c>
      <c r="N5482" s="12">
        <v>-19.386140477378849</v>
      </c>
      <c r="O5482" s="13">
        <v>0</v>
      </c>
      <c r="P5482" s="12">
        <v>0</v>
      </c>
      <c r="Q5482" s="12">
        <v>0</v>
      </c>
      <c r="R5482" s="2">
        <f>DATE(CURR[[#This Row],[YEAR]],CURR[[#This Row],[MONTH]],1)</f>
        <v>45413</v>
      </c>
      <c r="S5482" t="str">
        <f>IF(AND(CURR[[#This Row],[DATE]]&gt;=DATE(2023,6,1),CURR[[#This Row],[DATE]]&lt;=DATE(2024,5,31)),"Y","N")</f>
        <v>Y</v>
      </c>
    </row>
    <row r="5483" spans="1:19" x14ac:dyDescent="0.25">
      <c r="A5483" t="s">
        <v>102</v>
      </c>
      <c r="B5483" t="s">
        <v>14</v>
      </c>
      <c r="C5483" t="s">
        <v>18</v>
      </c>
      <c r="D5483" s="1">
        <v>4728.286267999998</v>
      </c>
      <c r="E5483" s="1">
        <v>25677.130687999997</v>
      </c>
      <c r="F5483" s="13">
        <v>0</v>
      </c>
      <c r="G5483" s="13">
        <v>0.18414387204913535</v>
      </c>
      <c r="H5483" t="s">
        <v>24</v>
      </c>
      <c r="I5483" t="s">
        <v>17</v>
      </c>
      <c r="J5483">
        <v>2024</v>
      </c>
      <c r="K5483">
        <v>5</v>
      </c>
      <c r="L5483" s="12">
        <v>-3.1808843395278714</v>
      </c>
      <c r="M5483" s="1">
        <v>19547.939495999999</v>
      </c>
      <c r="N5483" s="12">
        <v>-19.386140477378849</v>
      </c>
      <c r="O5483" s="13">
        <v>0.24188156859026111</v>
      </c>
      <c r="P5483" s="12">
        <v>-4.6891500675795488</v>
      </c>
      <c r="Q5483" s="12">
        <v>-7.8700344071074202</v>
      </c>
      <c r="R5483" s="2">
        <f>DATE(CURR[[#This Row],[YEAR]],CURR[[#This Row],[MONTH]],1)</f>
        <v>45413</v>
      </c>
      <c r="S5483" t="str">
        <f>IF(AND(CURR[[#This Row],[DATE]]&gt;=DATE(2023,6,1),CURR[[#This Row],[DATE]]&lt;=DATE(2024,5,31)),"Y","N")</f>
        <v>Y</v>
      </c>
    </row>
    <row r="5484" spans="1:19" x14ac:dyDescent="0.25">
      <c r="A5484" t="s">
        <v>102</v>
      </c>
      <c r="B5484" t="s">
        <v>14</v>
      </c>
      <c r="C5484" t="s">
        <v>18</v>
      </c>
      <c r="D5484" s="1">
        <v>1928.9811520000007</v>
      </c>
      <c r="E5484" s="1">
        <v>21832.046776000003</v>
      </c>
      <c r="F5484" s="13">
        <v>0</v>
      </c>
      <c r="G5484" s="13">
        <v>8.835548823212179E-2</v>
      </c>
      <c r="H5484" t="s">
        <v>25</v>
      </c>
      <c r="I5484" t="s">
        <v>17</v>
      </c>
      <c r="J5484">
        <v>2024</v>
      </c>
      <c r="K5484">
        <v>5</v>
      </c>
      <c r="L5484" s="12">
        <v>-2.932505809303243</v>
      </c>
      <c r="M5484" s="1">
        <v>19547.939495999999</v>
      </c>
      <c r="N5484" s="12">
        <v>-19.386140477378849</v>
      </c>
      <c r="O5484" s="13">
        <v>9.8679513121816179E-2</v>
      </c>
      <c r="P5484" s="12">
        <v>-1.9130149036188779</v>
      </c>
      <c r="Q5484" s="12">
        <v>-4.8455207129221209</v>
      </c>
      <c r="R5484" s="2">
        <f>DATE(CURR[[#This Row],[YEAR]],CURR[[#This Row],[MONTH]],1)</f>
        <v>45413</v>
      </c>
      <c r="S5484" t="str">
        <f>IF(AND(CURR[[#This Row],[DATE]]&gt;=DATE(2023,6,1),CURR[[#This Row],[DATE]]&lt;=DATE(2024,5,31)),"Y","N")</f>
        <v>Y</v>
      </c>
    </row>
    <row r="5485" spans="1:19" x14ac:dyDescent="0.25">
      <c r="A5485" t="s">
        <v>102</v>
      </c>
      <c r="B5485" t="s">
        <v>14</v>
      </c>
      <c r="C5485" t="s">
        <v>18</v>
      </c>
      <c r="D5485" s="1">
        <v>5628.0830640000004</v>
      </c>
      <c r="E5485" s="1">
        <v>9634.2045880000023</v>
      </c>
      <c r="F5485" s="13">
        <v>0</v>
      </c>
      <c r="G5485" s="13">
        <v>0.58417724188773468</v>
      </c>
      <c r="H5485" t="s">
        <v>26</v>
      </c>
      <c r="I5485" t="s">
        <v>17</v>
      </c>
      <c r="J5485">
        <v>2024</v>
      </c>
      <c r="K5485">
        <v>5</v>
      </c>
      <c r="L5485" s="12">
        <v>-22.821606038307735</v>
      </c>
      <c r="M5485" s="1">
        <v>19547.939495999999</v>
      </c>
      <c r="N5485" s="12">
        <v>-19.386140477378849</v>
      </c>
      <c r="O5485" s="13">
        <v>0.28791183158468686</v>
      </c>
      <c r="P5485" s="12">
        <v>-5.5814992122001801</v>
      </c>
      <c r="Q5485" s="12">
        <v>-28.403105250507913</v>
      </c>
      <c r="R5485" s="2">
        <f>DATE(CURR[[#This Row],[YEAR]],CURR[[#This Row],[MONTH]],1)</f>
        <v>45413</v>
      </c>
      <c r="S5485" t="str">
        <f>IF(AND(CURR[[#This Row],[DATE]]&gt;=DATE(2023,6,1),CURR[[#This Row],[DATE]]&lt;=DATE(2024,5,31)),"Y","N")</f>
        <v>Y</v>
      </c>
    </row>
    <row r="5486" spans="1:19" x14ac:dyDescent="0.25">
      <c r="A5486" t="s">
        <v>102</v>
      </c>
      <c r="B5486" t="s">
        <v>14</v>
      </c>
      <c r="C5486" t="s">
        <v>19</v>
      </c>
      <c r="D5486" s="1">
        <v>2.8E-5</v>
      </c>
      <c r="E5486" s="1">
        <v>20131.130487999999</v>
      </c>
      <c r="F5486" s="13">
        <v>0</v>
      </c>
      <c r="G5486" s="13">
        <v>1.3908806570346645E-9</v>
      </c>
      <c r="H5486" t="s">
        <v>16</v>
      </c>
      <c r="I5486" t="s">
        <v>17</v>
      </c>
      <c r="J5486">
        <v>2024</v>
      </c>
      <c r="K5486">
        <v>5</v>
      </c>
      <c r="L5486" s="12">
        <v>-1.5276387431064376E-8</v>
      </c>
      <c r="M5486" s="1">
        <v>21799.677152</v>
      </c>
      <c r="N5486" s="12">
        <v>-21.619240417469832</v>
      </c>
      <c r="O5486" s="13">
        <v>1.284422691435646E-9</v>
      </c>
      <c r="P5486" s="12">
        <v>-2.7768242963800901E-8</v>
      </c>
      <c r="Q5486" s="12">
        <v>-4.3044630394865274E-8</v>
      </c>
      <c r="R5486" s="2">
        <f>DATE(CURR[[#This Row],[YEAR]],CURR[[#This Row],[MONTH]],1)</f>
        <v>45413</v>
      </c>
      <c r="S5486" t="str">
        <f>IF(AND(CURR[[#This Row],[DATE]]&gt;=DATE(2023,6,1),CURR[[#This Row],[DATE]]&lt;=DATE(2024,5,31)),"Y","N")</f>
        <v>Y</v>
      </c>
    </row>
    <row r="5487" spans="1:19" x14ac:dyDescent="0.25">
      <c r="A5487" t="s">
        <v>102</v>
      </c>
      <c r="B5487" t="s">
        <v>14</v>
      </c>
      <c r="C5487" t="s">
        <v>19</v>
      </c>
      <c r="D5487" s="1">
        <v>21799.677152</v>
      </c>
      <c r="E5487" s="1">
        <v>77274.512540000011</v>
      </c>
      <c r="F5487" s="13">
        <v>0.28210695137954728</v>
      </c>
      <c r="G5487" s="13">
        <v>0</v>
      </c>
      <c r="H5487" t="s">
        <v>21</v>
      </c>
      <c r="I5487" t="s">
        <v>23</v>
      </c>
      <c r="J5487">
        <v>2024</v>
      </c>
      <c r="K5487">
        <v>5</v>
      </c>
      <c r="L5487" s="12">
        <v>-5.3510984148336131</v>
      </c>
      <c r="M5487" s="1">
        <v>21799.677152</v>
      </c>
      <c r="N5487" s="12">
        <v>-21.619240417469832</v>
      </c>
      <c r="O5487" s="13">
        <v>0</v>
      </c>
      <c r="P5487" s="12">
        <v>0</v>
      </c>
      <c r="Q5487" s="12">
        <v>0</v>
      </c>
      <c r="R5487" s="2">
        <f>DATE(CURR[[#This Row],[YEAR]],CURR[[#This Row],[MONTH]],1)</f>
        <v>45413</v>
      </c>
      <c r="S5487" t="str">
        <f>IF(AND(CURR[[#This Row],[DATE]]&gt;=DATE(2023,6,1),CURR[[#This Row],[DATE]]&lt;=DATE(2024,5,31)),"Y","N")</f>
        <v>Y</v>
      </c>
    </row>
    <row r="5488" spans="1:19" x14ac:dyDescent="0.25">
      <c r="A5488" t="s">
        <v>102</v>
      </c>
      <c r="B5488" t="s">
        <v>14</v>
      </c>
      <c r="C5488" t="s">
        <v>19</v>
      </c>
      <c r="D5488" s="1">
        <v>21799.677152</v>
      </c>
      <c r="E5488" s="1">
        <v>77274.512540000011</v>
      </c>
      <c r="F5488" s="13">
        <v>0.28210695137954728</v>
      </c>
      <c r="G5488" s="13">
        <v>0</v>
      </c>
      <c r="H5488" t="s">
        <v>21</v>
      </c>
      <c r="I5488" t="s">
        <v>22</v>
      </c>
      <c r="J5488">
        <v>2024</v>
      </c>
      <c r="K5488">
        <v>5</v>
      </c>
      <c r="L5488" s="12">
        <v>-16.268142002636218</v>
      </c>
      <c r="M5488" s="1">
        <v>21799.677152</v>
      </c>
      <c r="N5488" s="12">
        <v>-21.619240417469832</v>
      </c>
      <c r="O5488" s="13">
        <v>0</v>
      </c>
      <c r="P5488" s="12">
        <v>0</v>
      </c>
      <c r="Q5488" s="12">
        <v>0</v>
      </c>
      <c r="R5488" s="2">
        <f>DATE(CURR[[#This Row],[YEAR]],CURR[[#This Row],[MONTH]],1)</f>
        <v>45413</v>
      </c>
      <c r="S5488" t="str">
        <f>IF(AND(CURR[[#This Row],[DATE]]&gt;=DATE(2023,6,1),CURR[[#This Row],[DATE]]&lt;=DATE(2024,5,31)),"Y","N")</f>
        <v>Y</v>
      </c>
    </row>
    <row r="5489" spans="1:19" x14ac:dyDescent="0.25">
      <c r="A5489" t="s">
        <v>102</v>
      </c>
      <c r="B5489" t="s">
        <v>14</v>
      </c>
      <c r="C5489" t="s">
        <v>19</v>
      </c>
      <c r="D5489" s="1">
        <v>6353.0104000000001</v>
      </c>
      <c r="E5489" s="1">
        <v>25677.130687999997</v>
      </c>
      <c r="F5489" s="13">
        <v>0</v>
      </c>
      <c r="G5489" s="13">
        <v>0.24741901566786156</v>
      </c>
      <c r="H5489" t="s">
        <v>24</v>
      </c>
      <c r="I5489" t="s">
        <v>17</v>
      </c>
      <c r="J5489">
        <v>2024</v>
      </c>
      <c r="K5489">
        <v>5</v>
      </c>
      <c r="L5489" s="12">
        <v>-4.2738933611068131</v>
      </c>
      <c r="M5489" s="1">
        <v>21799.677152</v>
      </c>
      <c r="N5489" s="12">
        <v>-21.619240417469832</v>
      </c>
      <c r="O5489" s="13">
        <v>0.29142681131023751</v>
      </c>
      <c r="P5489" s="12">
        <v>-6.3004262978126411</v>
      </c>
      <c r="Q5489" s="12">
        <v>-10.574319658919453</v>
      </c>
      <c r="R5489" s="2">
        <f>DATE(CURR[[#This Row],[YEAR]],CURR[[#This Row],[MONTH]],1)</f>
        <v>45413</v>
      </c>
      <c r="S5489" t="str">
        <f>IF(AND(CURR[[#This Row],[DATE]]&gt;=DATE(2023,6,1),CURR[[#This Row],[DATE]]&lt;=DATE(2024,5,31)),"Y","N")</f>
        <v>Y</v>
      </c>
    </row>
    <row r="5490" spans="1:19" x14ac:dyDescent="0.25">
      <c r="A5490" t="s">
        <v>102</v>
      </c>
      <c r="B5490" t="s">
        <v>14</v>
      </c>
      <c r="C5490" t="s">
        <v>19</v>
      </c>
      <c r="D5490" s="1">
        <v>14810.992328</v>
      </c>
      <c r="E5490" s="1">
        <v>21832.046776000003</v>
      </c>
      <c r="F5490" s="13">
        <v>0</v>
      </c>
      <c r="G5490" s="13">
        <v>0.67840603677533995</v>
      </c>
      <c r="H5490" t="s">
        <v>25</v>
      </c>
      <c r="I5490" t="s">
        <v>17</v>
      </c>
      <c r="J5490">
        <v>2024</v>
      </c>
      <c r="K5490">
        <v>5</v>
      </c>
      <c r="L5490" s="12">
        <v>-22.516197733903908</v>
      </c>
      <c r="M5490" s="1">
        <v>21799.677152</v>
      </c>
      <c r="N5490" s="12">
        <v>-21.619240417469832</v>
      </c>
      <c r="O5490" s="13">
        <v>0.67941337959865944</v>
      </c>
      <c r="P5490" s="12">
        <v>-14.688401196389112</v>
      </c>
      <c r="Q5490" s="12">
        <v>-37.204598930293017</v>
      </c>
      <c r="R5490" s="2">
        <f>DATE(CURR[[#This Row],[YEAR]],CURR[[#This Row],[MONTH]],1)</f>
        <v>45413</v>
      </c>
      <c r="S5490" t="str">
        <f>IF(AND(CURR[[#This Row],[DATE]]&gt;=DATE(2023,6,1),CURR[[#This Row],[DATE]]&lt;=DATE(2024,5,31)),"Y","N")</f>
        <v>Y</v>
      </c>
    </row>
    <row r="5491" spans="1:19" x14ac:dyDescent="0.25">
      <c r="A5491" t="s">
        <v>102</v>
      </c>
      <c r="B5491" t="s">
        <v>14</v>
      </c>
      <c r="C5491" t="s">
        <v>19</v>
      </c>
      <c r="D5491" s="1">
        <v>635.674396</v>
      </c>
      <c r="E5491" s="1">
        <v>9634.2045880000023</v>
      </c>
      <c r="F5491" s="13">
        <v>0</v>
      </c>
      <c r="G5491" s="13">
        <v>6.5980994091797862E-2</v>
      </c>
      <c r="H5491" t="s">
        <v>26</v>
      </c>
      <c r="I5491" t="s">
        <v>17</v>
      </c>
      <c r="J5491">
        <v>2024</v>
      </c>
      <c r="K5491">
        <v>5</v>
      </c>
      <c r="L5491" s="12">
        <v>-2.5776290913234505</v>
      </c>
      <c r="M5491" s="1">
        <v>21799.677152</v>
      </c>
      <c r="N5491" s="12">
        <v>-21.619240417469832</v>
      </c>
      <c r="O5491" s="13">
        <v>2.9159807806680309E-2</v>
      </c>
      <c r="P5491" s="12">
        <v>-0.63041289549983526</v>
      </c>
      <c r="Q5491" s="12">
        <v>-3.2080419868232859</v>
      </c>
      <c r="R5491" s="2">
        <f>DATE(CURR[[#This Row],[YEAR]],CURR[[#This Row],[MONTH]],1)</f>
        <v>45413</v>
      </c>
      <c r="S5491" t="str">
        <f>IF(AND(CURR[[#This Row],[DATE]]&gt;=DATE(2023,6,1),CURR[[#This Row],[DATE]]&lt;=DATE(2024,5,31)),"Y","N")</f>
        <v>Y</v>
      </c>
    </row>
    <row r="5492" spans="1:19" x14ac:dyDescent="0.25">
      <c r="A5492" t="s">
        <v>102</v>
      </c>
      <c r="B5492" t="s">
        <v>14</v>
      </c>
      <c r="C5492" t="s">
        <v>20</v>
      </c>
      <c r="D5492" s="1">
        <v>9474.5519559999993</v>
      </c>
      <c r="E5492" s="1">
        <v>20131.130487999999</v>
      </c>
      <c r="F5492" s="13">
        <v>0</v>
      </c>
      <c r="G5492" s="13">
        <v>0.47064182320251224</v>
      </c>
      <c r="H5492" t="s">
        <v>16</v>
      </c>
      <c r="I5492" t="s">
        <v>17</v>
      </c>
      <c r="J5492">
        <v>2024</v>
      </c>
      <c r="K5492">
        <v>5</v>
      </c>
      <c r="L5492" s="12">
        <v>-5.169175943414456</v>
      </c>
      <c r="M5492" s="1">
        <v>24782.966455999998</v>
      </c>
      <c r="N5492" s="12">
        <v>-24.577836925497706</v>
      </c>
      <c r="O5492" s="13">
        <v>0.38230096355984028</v>
      </c>
      <c r="P5492" s="12">
        <v>-9.3961307388343958</v>
      </c>
      <c r="Q5492" s="12">
        <v>-14.565306682248853</v>
      </c>
      <c r="R5492" s="2">
        <f>DATE(CURR[[#This Row],[YEAR]],CURR[[#This Row],[MONTH]],1)</f>
        <v>45413</v>
      </c>
      <c r="S5492" t="str">
        <f>IF(AND(CURR[[#This Row],[DATE]]&gt;=DATE(2023,6,1),CURR[[#This Row],[DATE]]&lt;=DATE(2024,5,31)),"Y","N")</f>
        <v>Y</v>
      </c>
    </row>
    <row r="5493" spans="1:19" x14ac:dyDescent="0.25">
      <c r="A5493" t="s">
        <v>102</v>
      </c>
      <c r="B5493" t="s">
        <v>14</v>
      </c>
      <c r="C5493" t="s">
        <v>20</v>
      </c>
      <c r="D5493" s="1">
        <v>24782.966455999998</v>
      </c>
      <c r="E5493" s="1">
        <v>77274.512540000011</v>
      </c>
      <c r="F5493" s="13">
        <v>0.32071333278448649</v>
      </c>
      <c r="G5493" s="13">
        <v>0</v>
      </c>
      <c r="H5493" t="s">
        <v>21</v>
      </c>
      <c r="I5493" t="s">
        <v>23</v>
      </c>
      <c r="J5493">
        <v>2024</v>
      </c>
      <c r="K5493">
        <v>5</v>
      </c>
      <c r="L5493" s="12">
        <v>-6.0833970885394235</v>
      </c>
      <c r="M5493" s="1">
        <v>24782.966455999998</v>
      </c>
      <c r="N5493" s="12">
        <v>-24.577836925497706</v>
      </c>
      <c r="O5493" s="13">
        <v>0</v>
      </c>
      <c r="P5493" s="12">
        <v>0</v>
      </c>
      <c r="Q5493" s="12">
        <v>0</v>
      </c>
      <c r="R5493" s="2">
        <f>DATE(CURR[[#This Row],[YEAR]],CURR[[#This Row],[MONTH]],1)</f>
        <v>45413</v>
      </c>
      <c r="S5493" t="str">
        <f>IF(AND(CURR[[#This Row],[DATE]]&gt;=DATE(2023,6,1),CURR[[#This Row],[DATE]]&lt;=DATE(2024,5,31)),"Y","N")</f>
        <v>Y</v>
      </c>
    </row>
    <row r="5494" spans="1:19" x14ac:dyDescent="0.25">
      <c r="A5494" t="s">
        <v>102</v>
      </c>
      <c r="B5494" t="s">
        <v>14</v>
      </c>
      <c r="C5494" t="s">
        <v>20</v>
      </c>
      <c r="D5494" s="1">
        <v>24782.966455999998</v>
      </c>
      <c r="E5494" s="1">
        <v>77274.512540000011</v>
      </c>
      <c r="F5494" s="13">
        <v>0.32071333278448649</v>
      </c>
      <c r="G5494" s="13">
        <v>0</v>
      </c>
      <c r="H5494" t="s">
        <v>21</v>
      </c>
      <c r="I5494" t="s">
        <v>22</v>
      </c>
      <c r="J5494">
        <v>2024</v>
      </c>
      <c r="K5494">
        <v>5</v>
      </c>
      <c r="L5494" s="12">
        <v>-18.494439836958282</v>
      </c>
      <c r="M5494" s="1">
        <v>24782.966455999998</v>
      </c>
      <c r="N5494" s="12">
        <v>-24.577836925497706</v>
      </c>
      <c r="O5494" s="13">
        <v>0</v>
      </c>
      <c r="P5494" s="12">
        <v>0</v>
      </c>
      <c r="Q5494" s="12">
        <v>0</v>
      </c>
      <c r="R5494" s="2">
        <f>DATE(CURR[[#This Row],[YEAR]],CURR[[#This Row],[MONTH]],1)</f>
        <v>45413</v>
      </c>
      <c r="S5494" t="str">
        <f>IF(AND(CURR[[#This Row],[DATE]]&gt;=DATE(2023,6,1),CURR[[#This Row],[DATE]]&lt;=DATE(2024,5,31)),"Y","N")</f>
        <v>Y</v>
      </c>
    </row>
    <row r="5495" spans="1:19" x14ac:dyDescent="0.25">
      <c r="A5495" t="s">
        <v>102</v>
      </c>
      <c r="B5495" t="s">
        <v>14</v>
      </c>
      <c r="C5495" t="s">
        <v>20</v>
      </c>
      <c r="D5495" s="1">
        <v>10138.538304</v>
      </c>
      <c r="E5495" s="1">
        <v>25677.130687999997</v>
      </c>
      <c r="F5495" s="13">
        <v>0</v>
      </c>
      <c r="G5495" s="13">
        <v>0.39484701103064312</v>
      </c>
      <c r="H5495" t="s">
        <v>24</v>
      </c>
      <c r="I5495" t="s">
        <v>17</v>
      </c>
      <c r="J5495">
        <v>2024</v>
      </c>
      <c r="K5495">
        <v>5</v>
      </c>
      <c r="L5495" s="12">
        <v>-6.8205510176392465</v>
      </c>
      <c r="M5495" s="1">
        <v>24782.966455999998</v>
      </c>
      <c r="N5495" s="12">
        <v>-24.577836925497706</v>
      </c>
      <c r="O5495" s="13">
        <v>0.40909300837735035</v>
      </c>
      <c r="P5495" s="12">
        <v>-10.054621247259783</v>
      </c>
      <c r="Q5495" s="12">
        <v>-16.875172264899028</v>
      </c>
      <c r="R5495" s="2">
        <f>DATE(CURR[[#This Row],[YEAR]],CURR[[#This Row],[MONTH]],1)</f>
        <v>45413</v>
      </c>
      <c r="S5495" t="str">
        <f>IF(AND(CURR[[#This Row],[DATE]]&gt;=DATE(2023,6,1),CURR[[#This Row],[DATE]]&lt;=DATE(2024,5,31)),"Y","N")</f>
        <v>Y</v>
      </c>
    </row>
    <row r="5496" spans="1:19" x14ac:dyDescent="0.25">
      <c r="A5496" t="s">
        <v>102</v>
      </c>
      <c r="B5496" t="s">
        <v>14</v>
      </c>
      <c r="C5496" t="s">
        <v>20</v>
      </c>
      <c r="D5496" s="1">
        <v>3459.0523800000001</v>
      </c>
      <c r="E5496" s="1">
        <v>21832.046776000003</v>
      </c>
      <c r="F5496" s="13">
        <v>0</v>
      </c>
      <c r="G5496" s="13">
        <v>0.15843921623521531</v>
      </c>
      <c r="H5496" t="s">
        <v>25</v>
      </c>
      <c r="I5496" t="s">
        <v>17</v>
      </c>
      <c r="J5496">
        <v>2024</v>
      </c>
      <c r="K5496">
        <v>5</v>
      </c>
      <c r="L5496" s="12">
        <v>-5.2585745529535401</v>
      </c>
      <c r="M5496" s="1">
        <v>24782.966455999998</v>
      </c>
      <c r="N5496" s="12">
        <v>-24.577836925497706</v>
      </c>
      <c r="O5496" s="13">
        <v>0.13957378291017933</v>
      </c>
      <c r="P5496" s="12">
        <v>-3.430421675441206</v>
      </c>
      <c r="Q5496" s="12">
        <v>-8.6889962283947462</v>
      </c>
      <c r="R5496" s="2">
        <f>DATE(CURR[[#This Row],[YEAR]],CURR[[#This Row],[MONTH]],1)</f>
        <v>45413</v>
      </c>
      <c r="S5496" t="str">
        <f>IF(AND(CURR[[#This Row],[DATE]]&gt;=DATE(2023,6,1),CURR[[#This Row],[DATE]]&lt;=DATE(2024,5,31)),"Y","N")</f>
        <v>Y</v>
      </c>
    </row>
    <row r="5497" spans="1:19" x14ac:dyDescent="0.25">
      <c r="A5497" t="s">
        <v>102</v>
      </c>
      <c r="B5497" t="s">
        <v>14</v>
      </c>
      <c r="C5497" t="s">
        <v>20</v>
      </c>
      <c r="D5497" s="1">
        <v>1710.8238160000001</v>
      </c>
      <c r="E5497" s="1">
        <v>9634.2045880000023</v>
      </c>
      <c r="F5497" s="13">
        <v>0</v>
      </c>
      <c r="G5497" s="13">
        <v>0.17757810729190213</v>
      </c>
      <c r="H5497" t="s">
        <v>26</v>
      </c>
      <c r="I5497" t="s">
        <v>17</v>
      </c>
      <c r="J5497">
        <v>2024</v>
      </c>
      <c r="K5497">
        <v>5</v>
      </c>
      <c r="L5497" s="12">
        <v>-6.9373082603292371</v>
      </c>
      <c r="M5497" s="1">
        <v>24782.966455999998</v>
      </c>
      <c r="N5497" s="12">
        <v>-24.577836925497706</v>
      </c>
      <c r="O5497" s="13">
        <v>6.9032245152630095E-2</v>
      </c>
      <c r="P5497" s="12">
        <v>-1.696663263962322</v>
      </c>
      <c r="Q5497" s="12">
        <v>-8.6339715242915585</v>
      </c>
      <c r="R5497" s="2">
        <f>DATE(CURR[[#This Row],[YEAR]],CURR[[#This Row],[MONTH]],1)</f>
        <v>45413</v>
      </c>
      <c r="S5497" t="str">
        <f>IF(AND(CURR[[#This Row],[DATE]]&gt;=DATE(2023,6,1),CURR[[#This Row],[DATE]]&lt;=DATE(2024,5,31)),"Y","N")</f>
        <v>Y</v>
      </c>
    </row>
    <row r="5498" spans="1:19" x14ac:dyDescent="0.25">
      <c r="A5498" t="s">
        <v>102</v>
      </c>
      <c r="B5498" t="s">
        <v>110</v>
      </c>
      <c r="C5498" t="s">
        <v>15</v>
      </c>
      <c r="D5498" s="1">
        <v>1452478.2853130004</v>
      </c>
      <c r="E5498" s="1">
        <v>7667671.5005210033</v>
      </c>
      <c r="F5498" s="13">
        <v>0</v>
      </c>
      <c r="G5498" s="13">
        <v>0.18942886184082183</v>
      </c>
      <c r="H5498" t="s">
        <v>16</v>
      </c>
      <c r="I5498" t="s">
        <v>17</v>
      </c>
      <c r="J5498">
        <v>2024</v>
      </c>
      <c r="K5498">
        <v>5</v>
      </c>
      <c r="L5498" s="12">
        <v>-2.0805442001583891</v>
      </c>
      <c r="M5498" s="1">
        <v>4759935.7171210051</v>
      </c>
      <c r="N5498" s="12">
        <v>-12.486956833942656</v>
      </c>
      <c r="O5498" s="13">
        <v>0.30514661786052777</v>
      </c>
      <c r="P5498" s="12">
        <v>-3.8103526452480057</v>
      </c>
      <c r="Q5498" s="12">
        <v>-5.8908968454063952</v>
      </c>
      <c r="R5498" s="2">
        <f>DATE(CURR[[#This Row],[YEAR]],CURR[[#This Row],[MONTH]],1)</f>
        <v>45413</v>
      </c>
      <c r="S5498" t="str">
        <f>IF(AND(CURR[[#This Row],[DATE]]&gt;=DATE(2023,6,1),CURR[[#This Row],[DATE]]&lt;=DATE(2024,5,31)),"Y","N")</f>
        <v>Y</v>
      </c>
    </row>
    <row r="5499" spans="1:19" x14ac:dyDescent="0.25">
      <c r="A5499" t="s">
        <v>102</v>
      </c>
      <c r="B5499" t="s">
        <v>110</v>
      </c>
      <c r="C5499" t="s">
        <v>15</v>
      </c>
      <c r="D5499" s="1">
        <v>4759935.7171210051</v>
      </c>
      <c r="E5499" s="1">
        <v>29212661.114218973</v>
      </c>
      <c r="F5499" s="13">
        <v>0.16294084604309306</v>
      </c>
      <c r="G5499" s="13">
        <v>0</v>
      </c>
      <c r="H5499" t="s">
        <v>21</v>
      </c>
      <c r="I5499" t="s">
        <v>23</v>
      </c>
      <c r="J5499">
        <v>2024</v>
      </c>
      <c r="K5499">
        <v>5</v>
      </c>
      <c r="L5499" s="12">
        <v>-3.09071612276498</v>
      </c>
      <c r="M5499" s="1">
        <v>4759935.7171210051</v>
      </c>
      <c r="N5499" s="12">
        <v>-12.486956833942656</v>
      </c>
      <c r="O5499" s="13">
        <v>0</v>
      </c>
      <c r="P5499" s="12">
        <v>0</v>
      </c>
      <c r="Q5499" s="12">
        <v>0</v>
      </c>
      <c r="R5499" s="2">
        <f>DATE(CURR[[#This Row],[YEAR]],CURR[[#This Row],[MONTH]],1)</f>
        <v>45413</v>
      </c>
      <c r="S5499" t="str">
        <f>IF(AND(CURR[[#This Row],[DATE]]&gt;=DATE(2023,6,1),CURR[[#This Row],[DATE]]&lt;=DATE(2024,5,31)),"Y","N")</f>
        <v>Y</v>
      </c>
    </row>
    <row r="5500" spans="1:19" x14ac:dyDescent="0.25">
      <c r="A5500" t="s">
        <v>102</v>
      </c>
      <c r="B5500" t="s">
        <v>110</v>
      </c>
      <c r="C5500" t="s">
        <v>15</v>
      </c>
      <c r="D5500" s="1">
        <v>4759935.7171210051</v>
      </c>
      <c r="E5500" s="1">
        <v>29212661.114218973</v>
      </c>
      <c r="F5500" s="13">
        <v>0.16294084604309306</v>
      </c>
      <c r="G5500" s="13">
        <v>0</v>
      </c>
      <c r="H5500" t="s">
        <v>21</v>
      </c>
      <c r="I5500" t="s">
        <v>22</v>
      </c>
      <c r="J5500">
        <v>2024</v>
      </c>
      <c r="K5500">
        <v>5</v>
      </c>
      <c r="L5500" s="12">
        <v>-9.3962407111776773</v>
      </c>
      <c r="M5500" s="1">
        <v>4759935.7171210051</v>
      </c>
      <c r="N5500" s="12">
        <v>-12.486956833942656</v>
      </c>
      <c r="O5500" s="13">
        <v>0</v>
      </c>
      <c r="P5500" s="12">
        <v>0</v>
      </c>
      <c r="Q5500" s="12">
        <v>0</v>
      </c>
      <c r="R5500" s="2">
        <f>DATE(CURR[[#This Row],[YEAR]],CURR[[#This Row],[MONTH]],1)</f>
        <v>45413</v>
      </c>
      <c r="S5500" t="str">
        <f>IF(AND(CURR[[#This Row],[DATE]]&gt;=DATE(2023,6,1),CURR[[#This Row],[DATE]]&lt;=DATE(2024,5,31)),"Y","N")</f>
        <v>Y</v>
      </c>
    </row>
    <row r="5501" spans="1:19" x14ac:dyDescent="0.25">
      <c r="A5501" t="s">
        <v>102</v>
      </c>
      <c r="B5501" t="s">
        <v>110</v>
      </c>
      <c r="C5501" t="s">
        <v>15</v>
      </c>
      <c r="D5501" s="1">
        <v>1865362.339123999</v>
      </c>
      <c r="E5501" s="1">
        <v>8970786.508201994</v>
      </c>
      <c r="F5501" s="13">
        <v>0</v>
      </c>
      <c r="G5501" s="13">
        <v>0.20793743529828709</v>
      </c>
      <c r="H5501" t="s">
        <v>24</v>
      </c>
      <c r="I5501" t="s">
        <v>17</v>
      </c>
      <c r="J5501">
        <v>2024</v>
      </c>
      <c r="K5501">
        <v>5</v>
      </c>
      <c r="L5501" s="12">
        <v>-3.591892166606677</v>
      </c>
      <c r="M5501" s="1">
        <v>4759935.7171210051</v>
      </c>
      <c r="N5501" s="12">
        <v>-12.486956833942656</v>
      </c>
      <c r="O5501" s="13">
        <v>0.39188813672724199</v>
      </c>
      <c r="P5501" s="12">
        <v>-4.8934902470472883</v>
      </c>
      <c r="Q5501" s="12">
        <v>-8.4853824136539657</v>
      </c>
      <c r="R5501" s="2">
        <f>DATE(CURR[[#This Row],[YEAR]],CURR[[#This Row],[MONTH]],1)</f>
        <v>45413</v>
      </c>
      <c r="S5501" t="str">
        <f>IF(AND(CURR[[#This Row],[DATE]]&gt;=DATE(2023,6,1),CURR[[#This Row],[DATE]]&lt;=DATE(2024,5,31)),"Y","N")</f>
        <v>Y</v>
      </c>
    </row>
    <row r="5502" spans="1:19" x14ac:dyDescent="0.25">
      <c r="A5502" t="s">
        <v>102</v>
      </c>
      <c r="B5502" t="s">
        <v>110</v>
      </c>
      <c r="C5502" t="s">
        <v>15</v>
      </c>
      <c r="D5502" s="1">
        <v>700636.77745800011</v>
      </c>
      <c r="E5502" s="1">
        <v>8180285.9137509996</v>
      </c>
      <c r="F5502" s="13">
        <v>0</v>
      </c>
      <c r="G5502" s="13">
        <v>8.5649424096563051E-2</v>
      </c>
      <c r="H5502" t="s">
        <v>25</v>
      </c>
      <c r="I5502" t="s">
        <v>17</v>
      </c>
      <c r="J5502">
        <v>2024</v>
      </c>
      <c r="K5502">
        <v>5</v>
      </c>
      <c r="L5502" s="12">
        <v>-2.8426919340516523</v>
      </c>
      <c r="M5502" s="1">
        <v>4759935.7171210051</v>
      </c>
      <c r="N5502" s="12">
        <v>-12.486956833942656</v>
      </c>
      <c r="O5502" s="13">
        <v>0.14719458814073494</v>
      </c>
      <c r="P5502" s="12">
        <v>-1.8380124683033248</v>
      </c>
      <c r="Q5502" s="12">
        <v>-4.6807044023549773</v>
      </c>
      <c r="R5502" s="2">
        <f>DATE(CURR[[#This Row],[YEAR]],CURR[[#This Row],[MONTH]],1)</f>
        <v>45413</v>
      </c>
      <c r="S5502" t="str">
        <f>IF(AND(CURR[[#This Row],[DATE]]&gt;=DATE(2023,6,1),CURR[[#This Row],[DATE]]&lt;=DATE(2024,5,31)),"Y","N")</f>
        <v>Y</v>
      </c>
    </row>
    <row r="5503" spans="1:19" x14ac:dyDescent="0.25">
      <c r="A5503" t="s">
        <v>102</v>
      </c>
      <c r="B5503" t="s">
        <v>110</v>
      </c>
      <c r="C5503" t="s">
        <v>15</v>
      </c>
      <c r="D5503" s="1">
        <v>741458.31522599957</v>
      </c>
      <c r="E5503" s="1">
        <v>4393917.1917449981</v>
      </c>
      <c r="F5503" s="13">
        <v>0</v>
      </c>
      <c r="G5503" s="13">
        <v>0.16874653819580454</v>
      </c>
      <c r="H5503" t="s">
        <v>26</v>
      </c>
      <c r="I5503" t="s">
        <v>17</v>
      </c>
      <c r="J5503">
        <v>2024</v>
      </c>
      <c r="K5503">
        <v>5</v>
      </c>
      <c r="L5503" s="12">
        <v>-6.5922920971525718</v>
      </c>
      <c r="M5503" s="1">
        <v>4759935.7171210051</v>
      </c>
      <c r="N5503" s="12">
        <v>-12.486956833942656</v>
      </c>
      <c r="O5503" s="13">
        <v>0.15577065727149411</v>
      </c>
      <c r="P5503" s="12">
        <v>-1.9451014733440228</v>
      </c>
      <c r="Q5503" s="12">
        <v>-8.5373935704965938</v>
      </c>
      <c r="R5503" s="2">
        <f>DATE(CURR[[#This Row],[YEAR]],CURR[[#This Row],[MONTH]],1)</f>
        <v>45413</v>
      </c>
      <c r="S5503" t="str">
        <f>IF(AND(CURR[[#This Row],[DATE]]&gt;=DATE(2023,6,1),CURR[[#This Row],[DATE]]&lt;=DATE(2024,5,31)),"Y","N")</f>
        <v>Y</v>
      </c>
    </row>
    <row r="5504" spans="1:19" x14ac:dyDescent="0.25">
      <c r="A5504" t="s">
        <v>102</v>
      </c>
      <c r="B5504" t="s">
        <v>110</v>
      </c>
      <c r="C5504" t="s">
        <v>18</v>
      </c>
      <c r="D5504" s="1">
        <v>3561209.7362450012</v>
      </c>
      <c r="E5504" s="1">
        <v>7667671.5005210033</v>
      </c>
      <c r="F5504" s="13">
        <v>0</v>
      </c>
      <c r="G5504" s="13">
        <v>0.46444474518803058</v>
      </c>
      <c r="H5504" t="s">
        <v>16</v>
      </c>
      <c r="I5504" t="s">
        <v>17</v>
      </c>
      <c r="J5504">
        <v>2024</v>
      </c>
      <c r="K5504">
        <v>5</v>
      </c>
      <c r="L5504" s="12">
        <v>-5.1011118976525536</v>
      </c>
      <c r="M5504" s="1">
        <v>10018932.708816009</v>
      </c>
      <c r="N5504" s="12">
        <v>-26.283123910091515</v>
      </c>
      <c r="O5504" s="13">
        <v>0.35544801424919925</v>
      </c>
      <c r="P5504" s="12">
        <v>-9.3422842021076775</v>
      </c>
      <c r="Q5504" s="12">
        <v>-14.443396099760232</v>
      </c>
      <c r="R5504" s="2">
        <f>DATE(CURR[[#This Row],[YEAR]],CURR[[#This Row],[MONTH]],1)</f>
        <v>45413</v>
      </c>
      <c r="S5504" t="str">
        <f>IF(AND(CURR[[#This Row],[DATE]]&gt;=DATE(2023,6,1),CURR[[#This Row],[DATE]]&lt;=DATE(2024,5,31)),"Y","N")</f>
        <v>Y</v>
      </c>
    </row>
    <row r="5505" spans="1:19" x14ac:dyDescent="0.25">
      <c r="A5505" t="s">
        <v>102</v>
      </c>
      <c r="B5505" t="s">
        <v>110</v>
      </c>
      <c r="C5505" t="s">
        <v>18</v>
      </c>
      <c r="D5505" s="1">
        <v>10018932.708816009</v>
      </c>
      <c r="E5505" s="1">
        <v>29212661.114218973</v>
      </c>
      <c r="F5505" s="13">
        <v>0.3429654241235624</v>
      </c>
      <c r="G5505" s="13">
        <v>0</v>
      </c>
      <c r="H5505" t="s">
        <v>21</v>
      </c>
      <c r="I5505" t="s">
        <v>23</v>
      </c>
      <c r="J5505">
        <v>2024</v>
      </c>
      <c r="K5505">
        <v>5</v>
      </c>
      <c r="L5505" s="12">
        <v>-6.5054821527640927</v>
      </c>
      <c r="M5505" s="1">
        <v>10018932.708816009</v>
      </c>
      <c r="N5505" s="12">
        <v>-26.283123910091515</v>
      </c>
      <c r="O5505" s="13">
        <v>0</v>
      </c>
      <c r="P5505" s="12">
        <v>0</v>
      </c>
      <c r="Q5505" s="12">
        <v>0</v>
      </c>
      <c r="R5505" s="2">
        <f>DATE(CURR[[#This Row],[YEAR]],CURR[[#This Row],[MONTH]],1)</f>
        <v>45413</v>
      </c>
      <c r="S5505" t="str">
        <f>IF(AND(CURR[[#This Row],[DATE]]&gt;=DATE(2023,6,1),CURR[[#This Row],[DATE]]&lt;=DATE(2024,5,31)),"Y","N")</f>
        <v>Y</v>
      </c>
    </row>
    <row r="5506" spans="1:19" x14ac:dyDescent="0.25">
      <c r="A5506" t="s">
        <v>102</v>
      </c>
      <c r="B5506" t="s">
        <v>110</v>
      </c>
      <c r="C5506" t="s">
        <v>18</v>
      </c>
      <c r="D5506" s="1">
        <v>10018932.708816009</v>
      </c>
      <c r="E5506" s="1">
        <v>29212661.114218973</v>
      </c>
      <c r="F5506" s="13">
        <v>0.3429654241235624</v>
      </c>
      <c r="G5506" s="13">
        <v>0</v>
      </c>
      <c r="H5506" t="s">
        <v>21</v>
      </c>
      <c r="I5506" t="s">
        <v>22</v>
      </c>
      <c r="J5506">
        <v>2024</v>
      </c>
      <c r="K5506">
        <v>5</v>
      </c>
      <c r="L5506" s="12">
        <v>-19.777641757327423</v>
      </c>
      <c r="M5506" s="1">
        <v>10018932.708816009</v>
      </c>
      <c r="N5506" s="12">
        <v>-26.283123910091515</v>
      </c>
      <c r="O5506" s="13">
        <v>0</v>
      </c>
      <c r="P5506" s="12">
        <v>0</v>
      </c>
      <c r="Q5506" s="12">
        <v>0</v>
      </c>
      <c r="R5506" s="2">
        <f>DATE(CURR[[#This Row],[YEAR]],CURR[[#This Row],[MONTH]],1)</f>
        <v>45413</v>
      </c>
      <c r="S5506" t="str">
        <f>IF(AND(CURR[[#This Row],[DATE]]&gt;=DATE(2023,6,1),CURR[[#This Row],[DATE]]&lt;=DATE(2024,5,31)),"Y","N")</f>
        <v>Y</v>
      </c>
    </row>
    <row r="5507" spans="1:19" x14ac:dyDescent="0.25">
      <c r="A5507" t="s">
        <v>102</v>
      </c>
      <c r="B5507" t="s">
        <v>110</v>
      </c>
      <c r="C5507" t="s">
        <v>18</v>
      </c>
      <c r="D5507" s="1">
        <v>2336747.2178880018</v>
      </c>
      <c r="E5507" s="1">
        <v>8970786.508201994</v>
      </c>
      <c r="F5507" s="13">
        <v>0</v>
      </c>
      <c r="G5507" s="13">
        <v>0.26048409643363074</v>
      </c>
      <c r="H5507" t="s">
        <v>24</v>
      </c>
      <c r="I5507" t="s">
        <v>17</v>
      </c>
      <c r="J5507">
        <v>2024</v>
      </c>
      <c r="K5507">
        <v>5</v>
      </c>
      <c r="L5507" s="12">
        <v>-4.4995783667496445</v>
      </c>
      <c r="M5507" s="1">
        <v>10018932.708816009</v>
      </c>
      <c r="N5507" s="12">
        <v>-26.283123910091515</v>
      </c>
      <c r="O5507" s="13">
        <v>0.23323314826057434</v>
      </c>
      <c r="P5507" s="12">
        <v>-6.1300957356734207</v>
      </c>
      <c r="Q5507" s="12">
        <v>-10.629674102423065</v>
      </c>
      <c r="R5507" s="2">
        <f>DATE(CURR[[#This Row],[YEAR]],CURR[[#This Row],[MONTH]],1)</f>
        <v>45413</v>
      </c>
      <c r="S5507" t="str">
        <f>IF(AND(CURR[[#This Row],[DATE]]&gt;=DATE(2023,6,1),CURR[[#This Row],[DATE]]&lt;=DATE(2024,5,31)),"Y","N")</f>
        <v>Y</v>
      </c>
    </row>
    <row r="5508" spans="1:19" x14ac:dyDescent="0.25">
      <c r="A5508" t="s">
        <v>102</v>
      </c>
      <c r="B5508" t="s">
        <v>110</v>
      </c>
      <c r="C5508" t="s">
        <v>18</v>
      </c>
      <c r="D5508" s="1">
        <v>1176536.828062</v>
      </c>
      <c r="E5508" s="1">
        <v>8180285.9137509996</v>
      </c>
      <c r="F5508" s="13">
        <v>0</v>
      </c>
      <c r="G5508" s="13">
        <v>0.14382588096147719</v>
      </c>
      <c r="H5508" t="s">
        <v>25</v>
      </c>
      <c r="I5508" t="s">
        <v>17</v>
      </c>
      <c r="J5508">
        <v>2024</v>
      </c>
      <c r="K5508">
        <v>5</v>
      </c>
      <c r="L5508" s="12">
        <v>-4.7735600797048541</v>
      </c>
      <c r="M5508" s="1">
        <v>10018932.708816009</v>
      </c>
      <c r="N5508" s="12">
        <v>-26.283123910091515</v>
      </c>
      <c r="O5508" s="13">
        <v>0.11743135344413723</v>
      </c>
      <c r="P5508" s="12">
        <v>-3.0864628135020107</v>
      </c>
      <c r="Q5508" s="12">
        <v>-7.8600228932068648</v>
      </c>
      <c r="R5508" s="2">
        <f>DATE(CURR[[#This Row],[YEAR]],CURR[[#This Row],[MONTH]],1)</f>
        <v>45413</v>
      </c>
      <c r="S5508" t="str">
        <f>IF(AND(CURR[[#This Row],[DATE]]&gt;=DATE(2023,6,1),CURR[[#This Row],[DATE]]&lt;=DATE(2024,5,31)),"Y","N")</f>
        <v>Y</v>
      </c>
    </row>
    <row r="5509" spans="1:19" x14ac:dyDescent="0.25">
      <c r="A5509" t="s">
        <v>102</v>
      </c>
      <c r="B5509" t="s">
        <v>110</v>
      </c>
      <c r="C5509" t="s">
        <v>18</v>
      </c>
      <c r="D5509" s="1">
        <v>2944438.9266209989</v>
      </c>
      <c r="E5509" s="1">
        <v>4393917.1917449981</v>
      </c>
      <c r="F5509" s="13">
        <v>0</v>
      </c>
      <c r="G5509" s="13">
        <v>0.67011707279163502</v>
      </c>
      <c r="H5509" t="s">
        <v>26</v>
      </c>
      <c r="I5509" t="s">
        <v>17</v>
      </c>
      <c r="J5509">
        <v>2024</v>
      </c>
      <c r="K5509">
        <v>5</v>
      </c>
      <c r="L5509" s="12">
        <v>-26.178951760215387</v>
      </c>
      <c r="M5509" s="1">
        <v>10018932.708816009</v>
      </c>
      <c r="N5509" s="12">
        <v>-26.283123910091515</v>
      </c>
      <c r="O5509" s="13">
        <v>0.2938874840460885</v>
      </c>
      <c r="P5509" s="12">
        <v>-7.7242811588083873</v>
      </c>
      <c r="Q5509" s="12">
        <v>-33.903232919023772</v>
      </c>
      <c r="R5509" s="2">
        <f>DATE(CURR[[#This Row],[YEAR]],CURR[[#This Row],[MONTH]],1)</f>
        <v>45413</v>
      </c>
      <c r="S5509" t="str">
        <f>IF(AND(CURR[[#This Row],[DATE]]&gt;=DATE(2023,6,1),CURR[[#This Row],[DATE]]&lt;=DATE(2024,5,31)),"Y","N")</f>
        <v>Y</v>
      </c>
    </row>
    <row r="5510" spans="1:19" x14ac:dyDescent="0.25">
      <c r="A5510" t="s">
        <v>102</v>
      </c>
      <c r="B5510" t="s">
        <v>110</v>
      </c>
      <c r="C5510" t="s">
        <v>19</v>
      </c>
      <c r="D5510" s="1">
        <v>19.855803999999967</v>
      </c>
      <c r="E5510" s="1">
        <v>7667671.5005210033</v>
      </c>
      <c r="F5510" s="13">
        <v>0</v>
      </c>
      <c r="G5510" s="13">
        <v>2.5895480784030463E-6</v>
      </c>
      <c r="H5510" t="s">
        <v>16</v>
      </c>
      <c r="I5510" t="s">
        <v>17</v>
      </c>
      <c r="J5510">
        <v>2024</v>
      </c>
      <c r="K5510">
        <v>5</v>
      </c>
      <c r="L5510" s="12">
        <v>-2.8441649193247277E-5</v>
      </c>
      <c r="M5510" s="1">
        <v>7563296.5837080115</v>
      </c>
      <c r="N5510" s="12">
        <v>-19.84114147242947</v>
      </c>
      <c r="O5510" s="13">
        <v>2.6252843294246942E-6</v>
      </c>
      <c r="P5510" s="12">
        <v>-5.2088637785467492E-5</v>
      </c>
      <c r="Q5510" s="12">
        <v>-8.0530286978714762E-5</v>
      </c>
      <c r="R5510" s="2">
        <f>DATE(CURR[[#This Row],[YEAR]],CURR[[#This Row],[MONTH]],1)</f>
        <v>45413</v>
      </c>
      <c r="S5510" t="str">
        <f>IF(AND(CURR[[#This Row],[DATE]]&gt;=DATE(2023,6,1),CURR[[#This Row],[DATE]]&lt;=DATE(2024,5,31)),"Y","N")</f>
        <v>Y</v>
      </c>
    </row>
    <row r="5511" spans="1:19" x14ac:dyDescent="0.25">
      <c r="A5511" t="s">
        <v>102</v>
      </c>
      <c r="B5511" t="s">
        <v>110</v>
      </c>
      <c r="C5511" t="s">
        <v>19</v>
      </c>
      <c r="D5511" s="1">
        <v>7563296.5837080115</v>
      </c>
      <c r="E5511" s="1">
        <v>29212661.114218973</v>
      </c>
      <c r="F5511" s="13">
        <v>0.25890474524509</v>
      </c>
      <c r="G5511" s="13">
        <v>0</v>
      </c>
      <c r="H5511" t="s">
        <v>21</v>
      </c>
      <c r="I5511" t="s">
        <v>23</v>
      </c>
      <c r="J5511">
        <v>2024</v>
      </c>
      <c r="K5511">
        <v>5</v>
      </c>
      <c r="L5511" s="12">
        <v>-4.9109912573899965</v>
      </c>
      <c r="M5511" s="1">
        <v>7563296.5837080115</v>
      </c>
      <c r="N5511" s="12">
        <v>-19.84114147242947</v>
      </c>
      <c r="O5511" s="13">
        <v>0</v>
      </c>
      <c r="P5511" s="12">
        <v>0</v>
      </c>
      <c r="Q5511" s="12">
        <v>0</v>
      </c>
      <c r="R5511" s="2">
        <f>DATE(CURR[[#This Row],[YEAR]],CURR[[#This Row],[MONTH]],1)</f>
        <v>45413</v>
      </c>
      <c r="S5511" t="str">
        <f>IF(AND(CURR[[#This Row],[DATE]]&gt;=DATE(2023,6,1),CURR[[#This Row],[DATE]]&lt;=DATE(2024,5,31)),"Y","N")</f>
        <v>Y</v>
      </c>
    </row>
    <row r="5512" spans="1:19" x14ac:dyDescent="0.25">
      <c r="A5512" t="s">
        <v>102</v>
      </c>
      <c r="B5512" t="s">
        <v>110</v>
      </c>
      <c r="C5512" t="s">
        <v>19</v>
      </c>
      <c r="D5512" s="1">
        <v>7563296.5837080115</v>
      </c>
      <c r="E5512" s="1">
        <v>29212661.114218973</v>
      </c>
      <c r="F5512" s="13">
        <v>0.25890474524509</v>
      </c>
      <c r="G5512" s="13">
        <v>0</v>
      </c>
      <c r="H5512" t="s">
        <v>21</v>
      </c>
      <c r="I5512" t="s">
        <v>22</v>
      </c>
      <c r="J5512">
        <v>2024</v>
      </c>
      <c r="K5512">
        <v>5</v>
      </c>
      <c r="L5512" s="12">
        <v>-14.930150215039475</v>
      </c>
      <c r="M5512" s="1">
        <v>7563296.5837080115</v>
      </c>
      <c r="N5512" s="12">
        <v>-19.84114147242947</v>
      </c>
      <c r="O5512" s="13">
        <v>0</v>
      </c>
      <c r="P5512" s="12">
        <v>0</v>
      </c>
      <c r="Q5512" s="12">
        <v>0</v>
      </c>
      <c r="R5512" s="2">
        <f>DATE(CURR[[#This Row],[YEAR]],CURR[[#This Row],[MONTH]],1)</f>
        <v>45413</v>
      </c>
      <c r="S5512" t="str">
        <f>IF(AND(CURR[[#This Row],[DATE]]&gt;=DATE(2023,6,1),CURR[[#This Row],[DATE]]&lt;=DATE(2024,5,31)),"Y","N")</f>
        <v>Y</v>
      </c>
    </row>
    <row r="5513" spans="1:19" x14ac:dyDescent="0.25">
      <c r="A5513" t="s">
        <v>102</v>
      </c>
      <c r="B5513" t="s">
        <v>110</v>
      </c>
      <c r="C5513" t="s">
        <v>19</v>
      </c>
      <c r="D5513" s="1">
        <v>2096668.040590998</v>
      </c>
      <c r="E5513" s="1">
        <v>8970786.508201994</v>
      </c>
      <c r="F5513" s="13">
        <v>0</v>
      </c>
      <c r="G5513" s="13">
        <v>0.23372176326724681</v>
      </c>
      <c r="H5513" t="s">
        <v>24</v>
      </c>
      <c r="I5513" t="s">
        <v>17</v>
      </c>
      <c r="J5513">
        <v>2024</v>
      </c>
      <c r="K5513">
        <v>5</v>
      </c>
      <c r="L5513" s="12">
        <v>-4.0372882806833363</v>
      </c>
      <c r="M5513" s="1">
        <v>7563296.5837080115</v>
      </c>
      <c r="N5513" s="12">
        <v>-19.84114147242947</v>
      </c>
      <c r="O5513" s="13">
        <v>0.27721616062331872</v>
      </c>
      <c r="P5513" s="12">
        <v>-5.5002850613709988</v>
      </c>
      <c r="Q5513" s="12">
        <v>-9.5375733420543352</v>
      </c>
      <c r="R5513" s="2">
        <f>DATE(CURR[[#This Row],[YEAR]],CURR[[#This Row],[MONTH]],1)</f>
        <v>45413</v>
      </c>
      <c r="S5513" t="str">
        <f>IF(AND(CURR[[#This Row],[DATE]]&gt;=DATE(2023,6,1),CURR[[#This Row],[DATE]]&lt;=DATE(2024,5,31)),"Y","N")</f>
        <v>Y</v>
      </c>
    </row>
    <row r="5514" spans="1:19" x14ac:dyDescent="0.25">
      <c r="A5514" t="s">
        <v>102</v>
      </c>
      <c r="B5514" t="s">
        <v>110</v>
      </c>
      <c r="C5514" t="s">
        <v>19</v>
      </c>
      <c r="D5514" s="1">
        <v>5215886.7558400026</v>
      </c>
      <c r="E5514" s="1">
        <v>8180285.9137509996</v>
      </c>
      <c r="F5514" s="13">
        <v>0</v>
      </c>
      <c r="G5514" s="13">
        <v>0.63761668123019222</v>
      </c>
      <c r="H5514" t="s">
        <v>25</v>
      </c>
      <c r="I5514" t="s">
        <v>17</v>
      </c>
      <c r="J5514">
        <v>2024</v>
      </c>
      <c r="K5514">
        <v>5</v>
      </c>
      <c r="L5514" s="12">
        <v>-21.162404953316965</v>
      </c>
      <c r="M5514" s="1">
        <v>7563296.5837080115</v>
      </c>
      <c r="N5514" s="12">
        <v>-19.84114147242947</v>
      </c>
      <c r="O5514" s="13">
        <v>0.68963139262255946</v>
      </c>
      <c r="P5514" s="12">
        <v>-13.683074024852756</v>
      </c>
      <c r="Q5514" s="12">
        <v>-34.845478978169723</v>
      </c>
      <c r="R5514" s="2">
        <f>DATE(CURR[[#This Row],[YEAR]],CURR[[#This Row],[MONTH]],1)</f>
        <v>45413</v>
      </c>
      <c r="S5514" t="str">
        <f>IF(AND(CURR[[#This Row],[DATE]]&gt;=DATE(2023,6,1),CURR[[#This Row],[DATE]]&lt;=DATE(2024,5,31)),"Y","N")</f>
        <v>Y</v>
      </c>
    </row>
    <row r="5515" spans="1:19" x14ac:dyDescent="0.25">
      <c r="A5515" t="s">
        <v>102</v>
      </c>
      <c r="B5515" t="s">
        <v>110</v>
      </c>
      <c r="C5515" t="s">
        <v>19</v>
      </c>
      <c r="D5515" s="1">
        <v>250721.93147300015</v>
      </c>
      <c r="E5515" s="1">
        <v>4393917.1917449981</v>
      </c>
      <c r="F5515" s="13">
        <v>0</v>
      </c>
      <c r="G5515" s="13">
        <v>5.7061141694713775E-2</v>
      </c>
      <c r="H5515" t="s">
        <v>26</v>
      </c>
      <c r="I5515" t="s">
        <v>17</v>
      </c>
      <c r="J5515">
        <v>2024</v>
      </c>
      <c r="K5515">
        <v>5</v>
      </c>
      <c r="L5515" s="12">
        <v>-2.2291640318694084</v>
      </c>
      <c r="M5515" s="1">
        <v>7563296.5837080115</v>
      </c>
      <c r="N5515" s="12">
        <v>-19.84114147242947</v>
      </c>
      <c r="O5515" s="13">
        <v>3.3149821469790917E-2</v>
      </c>
      <c r="P5515" s="12">
        <v>-0.65773029756790147</v>
      </c>
      <c r="Q5515" s="12">
        <v>-2.8868943294373097</v>
      </c>
      <c r="R5515" s="2">
        <f>DATE(CURR[[#This Row],[YEAR]],CURR[[#This Row],[MONTH]],1)</f>
        <v>45413</v>
      </c>
      <c r="S5515" t="str">
        <f>IF(AND(CURR[[#This Row],[DATE]]&gt;=DATE(2023,6,1),CURR[[#This Row],[DATE]]&lt;=DATE(2024,5,31)),"Y","N")</f>
        <v>Y</v>
      </c>
    </row>
    <row r="5516" spans="1:19" x14ac:dyDescent="0.25">
      <c r="A5516" t="s">
        <v>102</v>
      </c>
      <c r="B5516" t="s">
        <v>110</v>
      </c>
      <c r="C5516" t="s">
        <v>20</v>
      </c>
      <c r="D5516" s="1">
        <v>2653963.6231590011</v>
      </c>
      <c r="E5516" s="1">
        <v>7667671.5005210033</v>
      </c>
      <c r="F5516" s="13">
        <v>0</v>
      </c>
      <c r="G5516" s="13">
        <v>0.34612380342306909</v>
      </c>
      <c r="H5516" t="s">
        <v>16</v>
      </c>
      <c r="I5516" t="s">
        <v>17</v>
      </c>
      <c r="J5516">
        <v>2024</v>
      </c>
      <c r="K5516">
        <v>5</v>
      </c>
      <c r="L5516" s="12">
        <v>-3.8015636305398632</v>
      </c>
      <c r="M5516" s="1">
        <v>6870496.1045740126</v>
      </c>
      <c r="N5516" s="12">
        <v>-18.023686323536523</v>
      </c>
      <c r="O5516" s="13">
        <v>0.38628413185361282</v>
      </c>
      <c r="P5516" s="12">
        <v>-6.9622640242891407</v>
      </c>
      <c r="Q5516" s="12">
        <v>-10.763827654829004</v>
      </c>
      <c r="R5516" s="2">
        <f>DATE(CURR[[#This Row],[YEAR]],CURR[[#This Row],[MONTH]],1)</f>
        <v>45413</v>
      </c>
      <c r="S5516" t="str">
        <f>IF(AND(CURR[[#This Row],[DATE]]&gt;=DATE(2023,6,1),CURR[[#This Row],[DATE]]&lt;=DATE(2024,5,31)),"Y","N")</f>
        <v>Y</v>
      </c>
    </row>
    <row r="5517" spans="1:19" x14ac:dyDescent="0.25">
      <c r="A5517" t="s">
        <v>102</v>
      </c>
      <c r="B5517" t="s">
        <v>110</v>
      </c>
      <c r="C5517" t="s">
        <v>20</v>
      </c>
      <c r="D5517" s="1">
        <v>6870496.1045740126</v>
      </c>
      <c r="E5517" s="1">
        <v>29212661.114218973</v>
      </c>
      <c r="F5517" s="13">
        <v>0.23518898458825671</v>
      </c>
      <c r="G5517" s="13">
        <v>0</v>
      </c>
      <c r="H5517" t="s">
        <v>21</v>
      </c>
      <c r="I5517" t="s">
        <v>23</v>
      </c>
      <c r="J5517">
        <v>2024</v>
      </c>
      <c r="K5517">
        <v>5</v>
      </c>
      <c r="L5517" s="12">
        <v>-4.4611428270809705</v>
      </c>
      <c r="M5517" s="1">
        <v>6870496.1045740126</v>
      </c>
      <c r="N5517" s="12">
        <v>-18.023686323536523</v>
      </c>
      <c r="O5517" s="13">
        <v>0</v>
      </c>
      <c r="P5517" s="12">
        <v>0</v>
      </c>
      <c r="Q5517" s="12">
        <v>0</v>
      </c>
      <c r="R5517" s="2">
        <f>DATE(CURR[[#This Row],[YEAR]],CURR[[#This Row],[MONTH]],1)</f>
        <v>45413</v>
      </c>
      <c r="S5517" t="str">
        <f>IF(AND(CURR[[#This Row],[DATE]]&gt;=DATE(2023,6,1),CURR[[#This Row],[DATE]]&lt;=DATE(2024,5,31)),"Y","N")</f>
        <v>Y</v>
      </c>
    </row>
    <row r="5518" spans="1:19" x14ac:dyDescent="0.25">
      <c r="A5518" t="s">
        <v>102</v>
      </c>
      <c r="B5518" t="s">
        <v>110</v>
      </c>
      <c r="C5518" t="s">
        <v>20</v>
      </c>
      <c r="D5518" s="1">
        <v>6870496.1045740126</v>
      </c>
      <c r="E5518" s="1">
        <v>29212661.114218973</v>
      </c>
      <c r="F5518" s="13">
        <v>0.23518898458825671</v>
      </c>
      <c r="G5518" s="13">
        <v>0</v>
      </c>
      <c r="H5518" t="s">
        <v>21</v>
      </c>
      <c r="I5518" t="s">
        <v>22</v>
      </c>
      <c r="J5518">
        <v>2024</v>
      </c>
      <c r="K5518">
        <v>5</v>
      </c>
      <c r="L5518" s="12">
        <v>-13.562543496455552</v>
      </c>
      <c r="M5518" s="1">
        <v>6870496.1045740126</v>
      </c>
      <c r="N5518" s="12">
        <v>-18.023686323536523</v>
      </c>
      <c r="O5518" s="13">
        <v>0</v>
      </c>
      <c r="P5518" s="12">
        <v>0</v>
      </c>
      <c r="Q5518" s="12">
        <v>0</v>
      </c>
      <c r="R5518" s="2">
        <f>DATE(CURR[[#This Row],[YEAR]],CURR[[#This Row],[MONTH]],1)</f>
        <v>45413</v>
      </c>
      <c r="S5518" t="str">
        <f>IF(AND(CURR[[#This Row],[DATE]]&gt;=DATE(2023,6,1),CURR[[#This Row],[DATE]]&lt;=DATE(2024,5,31)),"Y","N")</f>
        <v>Y</v>
      </c>
    </row>
    <row r="5519" spans="1:19" x14ac:dyDescent="0.25">
      <c r="A5519" t="s">
        <v>102</v>
      </c>
      <c r="B5519" t="s">
        <v>110</v>
      </c>
      <c r="C5519" t="s">
        <v>20</v>
      </c>
      <c r="D5519" s="1">
        <v>2672008.9105989998</v>
      </c>
      <c r="E5519" s="1">
        <v>8970786.508201994</v>
      </c>
      <c r="F5519" s="13">
        <v>0</v>
      </c>
      <c r="G5519" s="13">
        <v>0.29785670500083589</v>
      </c>
      <c r="H5519" t="s">
        <v>24</v>
      </c>
      <c r="I5519" t="s">
        <v>17</v>
      </c>
      <c r="J5519">
        <v>2024</v>
      </c>
      <c r="K5519">
        <v>5</v>
      </c>
      <c r="L5519" s="12">
        <v>-5.1451493759603535</v>
      </c>
      <c r="M5519" s="1">
        <v>6870496.1045740126</v>
      </c>
      <c r="N5519" s="12">
        <v>-18.023686323536523</v>
      </c>
      <c r="O5519" s="13">
        <v>0.3889106215808954</v>
      </c>
      <c r="P5519" s="12">
        <v>-7.0096030512656728</v>
      </c>
      <c r="Q5519" s="12">
        <v>-12.154752427226025</v>
      </c>
      <c r="R5519" s="2">
        <f>DATE(CURR[[#This Row],[YEAR]],CURR[[#This Row],[MONTH]],1)</f>
        <v>45413</v>
      </c>
      <c r="S5519" t="str">
        <f>IF(AND(CURR[[#This Row],[DATE]]&gt;=DATE(2023,6,1),CURR[[#This Row],[DATE]]&lt;=DATE(2024,5,31)),"Y","N")</f>
        <v>Y</v>
      </c>
    </row>
    <row r="5520" spans="1:19" x14ac:dyDescent="0.25">
      <c r="A5520" t="s">
        <v>102</v>
      </c>
      <c r="B5520" t="s">
        <v>110</v>
      </c>
      <c r="C5520" t="s">
        <v>20</v>
      </c>
      <c r="D5520" s="1">
        <v>1087225.5523910003</v>
      </c>
      <c r="E5520" s="1">
        <v>8180285.9137509996</v>
      </c>
      <c r="F5520" s="13">
        <v>0</v>
      </c>
      <c r="G5520" s="13">
        <v>0.13290801371176797</v>
      </c>
      <c r="H5520" t="s">
        <v>25</v>
      </c>
      <c r="I5520" t="s">
        <v>17</v>
      </c>
      <c r="J5520">
        <v>2024</v>
      </c>
      <c r="K5520">
        <v>5</v>
      </c>
      <c r="L5520" s="12">
        <v>-4.4111976529265453</v>
      </c>
      <c r="M5520" s="1">
        <v>6870496.1045740126</v>
      </c>
      <c r="N5520" s="12">
        <v>-18.023686323536523</v>
      </c>
      <c r="O5520" s="13">
        <v>0.15824556710936538</v>
      </c>
      <c r="P5520" s="12">
        <v>-2.8521684636693498</v>
      </c>
      <c r="Q5520" s="12">
        <v>-7.2633661165958951</v>
      </c>
      <c r="R5520" s="2">
        <f>DATE(CURR[[#This Row],[YEAR]],CURR[[#This Row],[MONTH]],1)</f>
        <v>45413</v>
      </c>
      <c r="S5520" t="str">
        <f>IF(AND(CURR[[#This Row],[DATE]]&gt;=DATE(2023,6,1),CURR[[#This Row],[DATE]]&lt;=DATE(2024,5,31)),"Y","N")</f>
        <v>Y</v>
      </c>
    </row>
    <row r="5521" spans="1:19" x14ac:dyDescent="0.25">
      <c r="A5521" t="s">
        <v>102</v>
      </c>
      <c r="B5521" t="s">
        <v>110</v>
      </c>
      <c r="C5521" t="s">
        <v>20</v>
      </c>
      <c r="D5521" s="1">
        <v>457298.01842500013</v>
      </c>
      <c r="E5521" s="1">
        <v>4393917.1917449981</v>
      </c>
      <c r="F5521" s="13">
        <v>0</v>
      </c>
      <c r="G5521" s="13">
        <v>0.10407524731784694</v>
      </c>
      <c r="H5521" t="s">
        <v>26</v>
      </c>
      <c r="I5521" t="s">
        <v>17</v>
      </c>
      <c r="J5521">
        <v>2024</v>
      </c>
      <c r="K5521">
        <v>5</v>
      </c>
      <c r="L5521" s="12">
        <v>-4.0658281807626429</v>
      </c>
      <c r="M5521" s="1">
        <v>6870496.1045740126</v>
      </c>
      <c r="N5521" s="12">
        <v>-18.023686323536523</v>
      </c>
      <c r="O5521" s="13">
        <v>6.655967945612476E-2</v>
      </c>
      <c r="P5521" s="12">
        <v>-1.1996507843123307</v>
      </c>
      <c r="Q5521" s="12">
        <v>-5.2654789650749736</v>
      </c>
      <c r="R5521" s="2">
        <f>DATE(CURR[[#This Row],[YEAR]],CURR[[#This Row],[MONTH]],1)</f>
        <v>45413</v>
      </c>
      <c r="S5521" t="str">
        <f>IF(AND(CURR[[#This Row],[DATE]]&gt;=DATE(2023,6,1),CURR[[#This Row],[DATE]]&lt;=DATE(2024,5,31)),"Y","N")</f>
        <v>Y</v>
      </c>
    </row>
    <row r="5522" spans="1:19" x14ac:dyDescent="0.25">
      <c r="A5522" t="s">
        <v>102</v>
      </c>
      <c r="B5522" t="s">
        <v>111</v>
      </c>
      <c r="C5522" t="s">
        <v>15</v>
      </c>
      <c r="D5522" s="1">
        <v>255521.23188600005</v>
      </c>
      <c r="E5522" s="1">
        <v>1379630.3153970002</v>
      </c>
      <c r="F5522" s="13">
        <v>0</v>
      </c>
      <c r="G5522" s="13">
        <v>0.18520992836582581</v>
      </c>
      <c r="H5522" t="s">
        <v>16</v>
      </c>
      <c r="I5522" t="s">
        <v>17</v>
      </c>
      <c r="J5522">
        <v>2024</v>
      </c>
      <c r="K5522">
        <v>5</v>
      </c>
      <c r="L5522" s="12">
        <v>-2.0342066067897875</v>
      </c>
      <c r="M5522" s="1">
        <v>837315.70788</v>
      </c>
      <c r="N5522" s="12">
        <v>-12.103255805526192</v>
      </c>
      <c r="O5522" s="13">
        <v>0.30516713048767991</v>
      </c>
      <c r="P5522" s="12">
        <v>-3.6935158437307809</v>
      </c>
      <c r="Q5522" s="12">
        <v>-5.7277224505205684</v>
      </c>
      <c r="R5522" s="2">
        <f>DATE(CURR[[#This Row],[YEAR]],CURR[[#This Row],[MONTH]],1)</f>
        <v>45413</v>
      </c>
      <c r="S5522" t="str">
        <f>IF(AND(CURR[[#This Row],[DATE]]&gt;=DATE(2023,6,1),CURR[[#This Row],[DATE]]&lt;=DATE(2024,5,31)),"Y","N")</f>
        <v>Y</v>
      </c>
    </row>
    <row r="5523" spans="1:19" x14ac:dyDescent="0.25">
      <c r="A5523" t="s">
        <v>102</v>
      </c>
      <c r="B5523" t="s">
        <v>111</v>
      </c>
      <c r="C5523" t="s">
        <v>15</v>
      </c>
      <c r="D5523" s="1">
        <v>837315.70788</v>
      </c>
      <c r="E5523" s="1">
        <v>5301681.9377800012</v>
      </c>
      <c r="F5523" s="13">
        <v>0.15793397599227033</v>
      </c>
      <c r="G5523" s="13">
        <v>0</v>
      </c>
      <c r="H5523" t="s">
        <v>21</v>
      </c>
      <c r="I5523" t="s">
        <v>23</v>
      </c>
      <c r="J5523">
        <v>2024</v>
      </c>
      <c r="K5523">
        <v>5</v>
      </c>
      <c r="L5523" s="12">
        <v>-2.9957441475576441</v>
      </c>
      <c r="M5523" s="1">
        <v>837315.70788</v>
      </c>
      <c r="N5523" s="12">
        <v>-12.103255805526192</v>
      </c>
      <c r="O5523" s="13">
        <v>0</v>
      </c>
      <c r="P5523" s="12">
        <v>0</v>
      </c>
      <c r="Q5523" s="12">
        <v>0</v>
      </c>
      <c r="R5523" s="2">
        <f>DATE(CURR[[#This Row],[YEAR]],CURR[[#This Row],[MONTH]],1)</f>
        <v>45413</v>
      </c>
      <c r="S5523" t="str">
        <f>IF(AND(CURR[[#This Row],[DATE]]&gt;=DATE(2023,6,1),CURR[[#This Row],[DATE]]&lt;=DATE(2024,5,31)),"Y","N")</f>
        <v>Y</v>
      </c>
    </row>
    <row r="5524" spans="1:19" x14ac:dyDescent="0.25">
      <c r="A5524" t="s">
        <v>102</v>
      </c>
      <c r="B5524" t="s">
        <v>111</v>
      </c>
      <c r="C5524" t="s">
        <v>15</v>
      </c>
      <c r="D5524" s="1">
        <v>837315.70788</v>
      </c>
      <c r="E5524" s="1">
        <v>5301681.9377800012</v>
      </c>
      <c r="F5524" s="13">
        <v>0.15793397599227033</v>
      </c>
      <c r="G5524" s="13">
        <v>0</v>
      </c>
      <c r="H5524" t="s">
        <v>21</v>
      </c>
      <c r="I5524" t="s">
        <v>22</v>
      </c>
      <c r="J5524">
        <v>2024</v>
      </c>
      <c r="K5524">
        <v>5</v>
      </c>
      <c r="L5524" s="12">
        <v>-9.1075116579685478</v>
      </c>
      <c r="M5524" s="1">
        <v>837315.70788</v>
      </c>
      <c r="N5524" s="12">
        <v>-12.103255805526192</v>
      </c>
      <c r="O5524" s="13">
        <v>0</v>
      </c>
      <c r="P5524" s="12">
        <v>0</v>
      </c>
      <c r="Q5524" s="12">
        <v>0</v>
      </c>
      <c r="R5524" s="2">
        <f>DATE(CURR[[#This Row],[YEAR]],CURR[[#This Row],[MONTH]],1)</f>
        <v>45413</v>
      </c>
      <c r="S5524" t="str">
        <f>IF(AND(CURR[[#This Row],[DATE]]&gt;=DATE(2023,6,1),CURR[[#This Row],[DATE]]&lt;=DATE(2024,5,31)),"Y","N")</f>
        <v>Y</v>
      </c>
    </row>
    <row r="5525" spans="1:19" x14ac:dyDescent="0.25">
      <c r="A5525" t="s">
        <v>102</v>
      </c>
      <c r="B5525" t="s">
        <v>111</v>
      </c>
      <c r="C5525" t="s">
        <v>15</v>
      </c>
      <c r="D5525" s="1">
        <v>334408.54575000005</v>
      </c>
      <c r="E5525" s="1">
        <v>1701339.6955189998</v>
      </c>
      <c r="F5525" s="13">
        <v>0</v>
      </c>
      <c r="G5525" s="13">
        <v>0.19655601208316456</v>
      </c>
      <c r="H5525" t="s">
        <v>24</v>
      </c>
      <c r="I5525" t="s">
        <v>17</v>
      </c>
      <c r="J5525">
        <v>2024</v>
      </c>
      <c r="K5525">
        <v>5</v>
      </c>
      <c r="L5525" s="12">
        <v>-3.3952905069171151</v>
      </c>
      <c r="M5525" s="1">
        <v>837315.70788</v>
      </c>
      <c r="N5525" s="12">
        <v>-12.103255805526192</v>
      </c>
      <c r="O5525" s="13">
        <v>0.39938167002347202</v>
      </c>
      <c r="P5525" s="12">
        <v>-4.8338185163323342</v>
      </c>
      <c r="Q5525" s="12">
        <v>-8.2291090232494497</v>
      </c>
      <c r="R5525" s="2">
        <f>DATE(CURR[[#This Row],[YEAR]],CURR[[#This Row],[MONTH]],1)</f>
        <v>45413</v>
      </c>
      <c r="S5525" t="str">
        <f>IF(AND(CURR[[#This Row],[DATE]]&gt;=DATE(2023,6,1),CURR[[#This Row],[DATE]]&lt;=DATE(2024,5,31)),"Y","N")</f>
        <v>Y</v>
      </c>
    </row>
    <row r="5526" spans="1:19" x14ac:dyDescent="0.25">
      <c r="A5526" t="s">
        <v>102</v>
      </c>
      <c r="B5526" t="s">
        <v>111</v>
      </c>
      <c r="C5526" t="s">
        <v>15</v>
      </c>
      <c r="D5526" s="1">
        <v>122520.00309799996</v>
      </c>
      <c r="E5526" s="1">
        <v>1504758.8627339995</v>
      </c>
      <c r="F5526" s="13">
        <v>0</v>
      </c>
      <c r="G5526" s="13">
        <v>8.1421685648285946E-2</v>
      </c>
      <c r="H5526" t="s">
        <v>25</v>
      </c>
      <c r="I5526" t="s">
        <v>17</v>
      </c>
      <c r="J5526">
        <v>2024</v>
      </c>
      <c r="K5526">
        <v>5</v>
      </c>
      <c r="L5526" s="12">
        <v>-2.7023739095819508</v>
      </c>
      <c r="M5526" s="1">
        <v>837315.70788</v>
      </c>
      <c r="N5526" s="12">
        <v>-12.103255805526192</v>
      </c>
      <c r="O5526" s="13">
        <v>0.14632473981433886</v>
      </c>
      <c r="P5526" s="12">
        <v>-1.7710057566500064</v>
      </c>
      <c r="Q5526" s="12">
        <v>-4.4733796662319572</v>
      </c>
      <c r="R5526" s="2">
        <f>DATE(CURR[[#This Row],[YEAR]],CURR[[#This Row],[MONTH]],1)</f>
        <v>45413</v>
      </c>
      <c r="S5526" t="str">
        <f>IF(AND(CURR[[#This Row],[DATE]]&gt;=DATE(2023,6,1),CURR[[#This Row],[DATE]]&lt;=DATE(2024,5,31)),"Y","N")</f>
        <v>Y</v>
      </c>
    </row>
    <row r="5527" spans="1:19" x14ac:dyDescent="0.25">
      <c r="A5527" t="s">
        <v>102</v>
      </c>
      <c r="B5527" t="s">
        <v>111</v>
      </c>
      <c r="C5527" t="s">
        <v>15</v>
      </c>
      <c r="D5527" s="1">
        <v>124865.927146</v>
      </c>
      <c r="E5527" s="1">
        <v>715953.06412999996</v>
      </c>
      <c r="F5527" s="13">
        <v>0</v>
      </c>
      <c r="G5527" s="13">
        <v>0.17440518576134947</v>
      </c>
      <c r="H5527" t="s">
        <v>26</v>
      </c>
      <c r="I5527" t="s">
        <v>17</v>
      </c>
      <c r="J5527">
        <v>2024</v>
      </c>
      <c r="K5527">
        <v>5</v>
      </c>
      <c r="L5527" s="12">
        <v>-6.8133541587850814</v>
      </c>
      <c r="M5527" s="1">
        <v>837315.70788</v>
      </c>
      <c r="N5527" s="12">
        <v>-12.103255805526192</v>
      </c>
      <c r="O5527" s="13">
        <v>0.14912645967450927</v>
      </c>
      <c r="P5527" s="12">
        <v>-1.804915688813072</v>
      </c>
      <c r="Q5527" s="12">
        <v>-8.6182698475981532</v>
      </c>
      <c r="R5527" s="2">
        <f>DATE(CURR[[#This Row],[YEAR]],CURR[[#This Row],[MONTH]],1)</f>
        <v>45413</v>
      </c>
      <c r="S5527" t="str">
        <f>IF(AND(CURR[[#This Row],[DATE]]&gt;=DATE(2023,6,1),CURR[[#This Row],[DATE]]&lt;=DATE(2024,5,31)),"Y","N")</f>
        <v>Y</v>
      </c>
    </row>
    <row r="5528" spans="1:19" x14ac:dyDescent="0.25">
      <c r="A5528" t="s">
        <v>102</v>
      </c>
      <c r="B5528" t="s">
        <v>111</v>
      </c>
      <c r="C5528" t="s">
        <v>18</v>
      </c>
      <c r="D5528" s="1">
        <v>549424.31942000007</v>
      </c>
      <c r="E5528" s="1">
        <v>1379630.3153970002</v>
      </c>
      <c r="F5528" s="13">
        <v>0</v>
      </c>
      <c r="G5528" s="13">
        <v>0.39824024833920718</v>
      </c>
      <c r="H5528" t="s">
        <v>16</v>
      </c>
      <c r="I5528" t="s">
        <v>17</v>
      </c>
      <c r="J5528">
        <v>2024</v>
      </c>
      <c r="K5528">
        <v>5</v>
      </c>
      <c r="L5528" s="12">
        <v>-4.373971478791943</v>
      </c>
      <c r="M5528" s="1">
        <v>1542777.928151001</v>
      </c>
      <c r="N5528" s="12">
        <v>-22.300591927038525</v>
      </c>
      <c r="O5528" s="13">
        <v>0.3561266397416496</v>
      </c>
      <c r="P5528" s="12">
        <v>-7.941834867225988</v>
      </c>
      <c r="Q5528" s="12">
        <v>-12.315806346017931</v>
      </c>
      <c r="R5528" s="2">
        <f>DATE(CURR[[#This Row],[YEAR]],CURR[[#This Row],[MONTH]],1)</f>
        <v>45413</v>
      </c>
      <c r="S5528" t="str">
        <f>IF(AND(CURR[[#This Row],[DATE]]&gt;=DATE(2023,6,1),CURR[[#This Row],[DATE]]&lt;=DATE(2024,5,31)),"Y","N")</f>
        <v>Y</v>
      </c>
    </row>
    <row r="5529" spans="1:19" x14ac:dyDescent="0.25">
      <c r="A5529" t="s">
        <v>102</v>
      </c>
      <c r="B5529" t="s">
        <v>111</v>
      </c>
      <c r="C5529" t="s">
        <v>18</v>
      </c>
      <c r="D5529" s="1">
        <v>1542777.928151001</v>
      </c>
      <c r="E5529" s="1">
        <v>5301681.9377800012</v>
      </c>
      <c r="F5529" s="13">
        <v>0.29099782790761225</v>
      </c>
      <c r="G5529" s="13">
        <v>0</v>
      </c>
      <c r="H5529" t="s">
        <v>21</v>
      </c>
      <c r="I5529" t="s">
        <v>23</v>
      </c>
      <c r="J5529">
        <v>2024</v>
      </c>
      <c r="K5529">
        <v>5</v>
      </c>
      <c r="L5529" s="12">
        <v>-5.5197435157896724</v>
      </c>
      <c r="M5529" s="1">
        <v>1542777.928151001</v>
      </c>
      <c r="N5529" s="12">
        <v>-22.300591927038525</v>
      </c>
      <c r="O5529" s="13">
        <v>0</v>
      </c>
      <c r="P5529" s="12">
        <v>0</v>
      </c>
      <c r="Q5529" s="12">
        <v>0</v>
      </c>
      <c r="R5529" s="2">
        <f>DATE(CURR[[#This Row],[YEAR]],CURR[[#This Row],[MONTH]],1)</f>
        <v>45413</v>
      </c>
      <c r="S5529" t="str">
        <f>IF(AND(CURR[[#This Row],[DATE]]&gt;=DATE(2023,6,1),CURR[[#This Row],[DATE]]&lt;=DATE(2024,5,31)),"Y","N")</f>
        <v>Y</v>
      </c>
    </row>
    <row r="5530" spans="1:19" x14ac:dyDescent="0.25">
      <c r="A5530" t="s">
        <v>102</v>
      </c>
      <c r="B5530" t="s">
        <v>111</v>
      </c>
      <c r="C5530" t="s">
        <v>18</v>
      </c>
      <c r="D5530" s="1">
        <v>1542777.928151001</v>
      </c>
      <c r="E5530" s="1">
        <v>5301681.9377800012</v>
      </c>
      <c r="F5530" s="13">
        <v>0.29099782790761225</v>
      </c>
      <c r="G5530" s="13">
        <v>0</v>
      </c>
      <c r="H5530" t="s">
        <v>21</v>
      </c>
      <c r="I5530" t="s">
        <v>22</v>
      </c>
      <c r="J5530">
        <v>2024</v>
      </c>
      <c r="K5530">
        <v>5</v>
      </c>
      <c r="L5530" s="12">
        <v>-16.780848411248851</v>
      </c>
      <c r="M5530" s="1">
        <v>1542777.928151001</v>
      </c>
      <c r="N5530" s="12">
        <v>-22.300591927038525</v>
      </c>
      <c r="O5530" s="13">
        <v>0</v>
      </c>
      <c r="P5530" s="12">
        <v>0</v>
      </c>
      <c r="Q5530" s="12">
        <v>0</v>
      </c>
      <c r="R5530" s="2">
        <f>DATE(CURR[[#This Row],[YEAR]],CURR[[#This Row],[MONTH]],1)</f>
        <v>45413</v>
      </c>
      <c r="S5530" t="str">
        <f>IF(AND(CURR[[#This Row],[DATE]]&gt;=DATE(2023,6,1),CURR[[#This Row],[DATE]]&lt;=DATE(2024,5,31)),"Y","N")</f>
        <v>Y</v>
      </c>
    </row>
    <row r="5531" spans="1:19" x14ac:dyDescent="0.25">
      <c r="A5531" t="s">
        <v>102</v>
      </c>
      <c r="B5531" t="s">
        <v>111</v>
      </c>
      <c r="C5531" t="s">
        <v>18</v>
      </c>
      <c r="D5531" s="1">
        <v>374673.09461799997</v>
      </c>
      <c r="E5531" s="1">
        <v>1701339.6955189998</v>
      </c>
      <c r="F5531" s="13">
        <v>0</v>
      </c>
      <c r="G5531" s="13">
        <v>0.22022239039318048</v>
      </c>
      <c r="H5531" t="s">
        <v>24</v>
      </c>
      <c r="I5531" t="s">
        <v>17</v>
      </c>
      <c r="J5531">
        <v>2024</v>
      </c>
      <c r="K5531">
        <v>5</v>
      </c>
      <c r="L5531" s="12">
        <v>-3.8041013530341377</v>
      </c>
      <c r="M5531" s="1">
        <v>1542777.928151001</v>
      </c>
      <c r="N5531" s="12">
        <v>-22.300591927038525</v>
      </c>
      <c r="O5531" s="13">
        <v>0.24285614136769557</v>
      </c>
      <c r="P5531" s="12">
        <v>-5.4158357056161588</v>
      </c>
      <c r="Q5531" s="12">
        <v>-9.2199370586502969</v>
      </c>
      <c r="R5531" s="2">
        <f>DATE(CURR[[#This Row],[YEAR]],CURR[[#This Row],[MONTH]],1)</f>
        <v>45413</v>
      </c>
      <c r="S5531" t="str">
        <f>IF(AND(CURR[[#This Row],[DATE]]&gt;=DATE(2023,6,1),CURR[[#This Row],[DATE]]&lt;=DATE(2024,5,31)),"Y","N")</f>
        <v>Y</v>
      </c>
    </row>
    <row r="5532" spans="1:19" x14ac:dyDescent="0.25">
      <c r="A5532" t="s">
        <v>102</v>
      </c>
      <c r="B5532" t="s">
        <v>111</v>
      </c>
      <c r="C5532" t="s">
        <v>18</v>
      </c>
      <c r="D5532" s="1">
        <v>171962.10741100003</v>
      </c>
      <c r="E5532" s="1">
        <v>1504758.8627339995</v>
      </c>
      <c r="F5532" s="13">
        <v>0</v>
      </c>
      <c r="G5532" s="13">
        <v>0.11427884671073592</v>
      </c>
      <c r="H5532" t="s">
        <v>25</v>
      </c>
      <c r="I5532" t="s">
        <v>17</v>
      </c>
      <c r="J5532">
        <v>2024</v>
      </c>
      <c r="K5532">
        <v>5</v>
      </c>
      <c r="L5532" s="12">
        <v>-3.7928983084705905</v>
      </c>
      <c r="M5532" s="1">
        <v>1542777.928151001</v>
      </c>
      <c r="N5532" s="12">
        <v>-22.300591927038525</v>
      </c>
      <c r="O5532" s="13">
        <v>0.11146264428160076</v>
      </c>
      <c r="P5532" s="12">
        <v>-2.4856829452326328</v>
      </c>
      <c r="Q5532" s="12">
        <v>-6.2785812537032228</v>
      </c>
      <c r="R5532" s="2">
        <f>DATE(CURR[[#This Row],[YEAR]],CURR[[#This Row],[MONTH]],1)</f>
        <v>45413</v>
      </c>
      <c r="S5532" t="str">
        <f>IF(AND(CURR[[#This Row],[DATE]]&gt;=DATE(2023,6,1),CURR[[#This Row],[DATE]]&lt;=DATE(2024,5,31)),"Y","N")</f>
        <v>Y</v>
      </c>
    </row>
    <row r="5533" spans="1:19" x14ac:dyDescent="0.25">
      <c r="A5533" t="s">
        <v>102</v>
      </c>
      <c r="B5533" t="s">
        <v>111</v>
      </c>
      <c r="C5533" t="s">
        <v>18</v>
      </c>
      <c r="D5533" s="1">
        <v>446718.40670200018</v>
      </c>
      <c r="E5533" s="1">
        <v>715953.06412999996</v>
      </c>
      <c r="F5533" s="13">
        <v>0</v>
      </c>
      <c r="G5533" s="13">
        <v>0.62394929092849971</v>
      </c>
      <c r="H5533" t="s">
        <v>26</v>
      </c>
      <c r="I5533" t="s">
        <v>17</v>
      </c>
      <c r="J5533">
        <v>2024</v>
      </c>
      <c r="K5533">
        <v>5</v>
      </c>
      <c r="L5533" s="12">
        <v>-24.37535029512188</v>
      </c>
      <c r="M5533" s="1">
        <v>1542777.928151001</v>
      </c>
      <c r="N5533" s="12">
        <v>-22.300591927038525</v>
      </c>
      <c r="O5533" s="13">
        <v>0.28955457460905359</v>
      </c>
      <c r="P5533" s="12">
        <v>-6.4572384089637351</v>
      </c>
      <c r="Q5533" s="12">
        <v>-30.832588704085616</v>
      </c>
      <c r="R5533" s="2">
        <f>DATE(CURR[[#This Row],[YEAR]],CURR[[#This Row],[MONTH]],1)</f>
        <v>45413</v>
      </c>
      <c r="S5533" t="str">
        <f>IF(AND(CURR[[#This Row],[DATE]]&gt;=DATE(2023,6,1),CURR[[#This Row],[DATE]]&lt;=DATE(2024,5,31)),"Y","N")</f>
        <v>Y</v>
      </c>
    </row>
    <row r="5534" spans="1:19" x14ac:dyDescent="0.25">
      <c r="A5534" t="s">
        <v>102</v>
      </c>
      <c r="B5534" t="s">
        <v>111</v>
      </c>
      <c r="C5534" t="s">
        <v>19</v>
      </c>
      <c r="D5534" s="1">
        <v>0.40569299999999942</v>
      </c>
      <c r="E5534" s="1">
        <v>1379630.3153970002</v>
      </c>
      <c r="F5534" s="13">
        <v>0</v>
      </c>
      <c r="G5534" s="13">
        <v>2.9405920953777965E-7</v>
      </c>
      <c r="H5534" t="s">
        <v>16</v>
      </c>
      <c r="I5534" t="s">
        <v>17</v>
      </c>
      <c r="J5534">
        <v>2024</v>
      </c>
      <c r="K5534">
        <v>5</v>
      </c>
      <c r="L5534" s="12">
        <v>-3.2297252750274651E-6</v>
      </c>
      <c r="M5534" s="1">
        <v>1434368.1183460006</v>
      </c>
      <c r="N5534" s="12">
        <v>-20.733546608826956</v>
      </c>
      <c r="O5534" s="13">
        <v>2.8283743539128043E-7</v>
      </c>
      <c r="P5534" s="12">
        <v>-5.8642231494061952E-6</v>
      </c>
      <c r="Q5534" s="12">
        <v>-9.0939484244336603E-6</v>
      </c>
      <c r="R5534" s="2">
        <f>DATE(CURR[[#This Row],[YEAR]],CURR[[#This Row],[MONTH]],1)</f>
        <v>45413</v>
      </c>
      <c r="S5534" t="str">
        <f>IF(AND(CURR[[#This Row],[DATE]]&gt;=DATE(2023,6,1),CURR[[#This Row],[DATE]]&lt;=DATE(2024,5,31)),"Y","N")</f>
        <v>Y</v>
      </c>
    </row>
    <row r="5535" spans="1:19" x14ac:dyDescent="0.25">
      <c r="A5535" t="s">
        <v>102</v>
      </c>
      <c r="B5535" t="s">
        <v>111</v>
      </c>
      <c r="C5535" t="s">
        <v>19</v>
      </c>
      <c r="D5535" s="1">
        <v>1434368.1183460006</v>
      </c>
      <c r="E5535" s="1">
        <v>5301681.9377800012</v>
      </c>
      <c r="F5535" s="13">
        <v>0.27054963597960019</v>
      </c>
      <c r="G5535" s="13">
        <v>0</v>
      </c>
      <c r="H5535" t="s">
        <v>21</v>
      </c>
      <c r="I5535" t="s">
        <v>23</v>
      </c>
      <c r="J5535">
        <v>2024</v>
      </c>
      <c r="K5535">
        <v>5</v>
      </c>
      <c r="L5535" s="12">
        <v>-5.1318754151380706</v>
      </c>
      <c r="M5535" s="1">
        <v>1434368.1183460006</v>
      </c>
      <c r="N5535" s="12">
        <v>-20.733546608826956</v>
      </c>
      <c r="O5535" s="13">
        <v>0</v>
      </c>
      <c r="P5535" s="12">
        <v>0</v>
      </c>
      <c r="Q5535" s="12">
        <v>0</v>
      </c>
      <c r="R5535" s="2">
        <f>DATE(CURR[[#This Row],[YEAR]],CURR[[#This Row],[MONTH]],1)</f>
        <v>45413</v>
      </c>
      <c r="S5535" t="str">
        <f>IF(AND(CURR[[#This Row],[DATE]]&gt;=DATE(2023,6,1),CURR[[#This Row],[DATE]]&lt;=DATE(2024,5,31)),"Y","N")</f>
        <v>Y</v>
      </c>
    </row>
    <row r="5536" spans="1:19" x14ac:dyDescent="0.25">
      <c r="A5536" t="s">
        <v>102</v>
      </c>
      <c r="B5536" t="s">
        <v>111</v>
      </c>
      <c r="C5536" t="s">
        <v>19</v>
      </c>
      <c r="D5536" s="1">
        <v>1434368.1183460006</v>
      </c>
      <c r="E5536" s="1">
        <v>5301681.9377800012</v>
      </c>
      <c r="F5536" s="13">
        <v>0.27054963597960019</v>
      </c>
      <c r="G5536" s="13">
        <v>0</v>
      </c>
      <c r="H5536" t="s">
        <v>21</v>
      </c>
      <c r="I5536" t="s">
        <v>22</v>
      </c>
      <c r="J5536">
        <v>2024</v>
      </c>
      <c r="K5536">
        <v>5</v>
      </c>
      <c r="L5536" s="12">
        <v>-15.601671193688883</v>
      </c>
      <c r="M5536" s="1">
        <v>1434368.1183460006</v>
      </c>
      <c r="N5536" s="12">
        <v>-20.733546608826956</v>
      </c>
      <c r="O5536" s="13">
        <v>0</v>
      </c>
      <c r="P5536" s="12">
        <v>0</v>
      </c>
      <c r="Q5536" s="12">
        <v>0</v>
      </c>
      <c r="R5536" s="2">
        <f>DATE(CURR[[#This Row],[YEAR]],CURR[[#This Row],[MONTH]],1)</f>
        <v>45413</v>
      </c>
      <c r="S5536" t="str">
        <f>IF(AND(CURR[[#This Row],[DATE]]&gt;=DATE(2023,6,1),CURR[[#This Row],[DATE]]&lt;=DATE(2024,5,31)),"Y","N")</f>
        <v>Y</v>
      </c>
    </row>
    <row r="5537" spans="1:19" x14ac:dyDescent="0.25">
      <c r="A5537" t="s">
        <v>102</v>
      </c>
      <c r="B5537" t="s">
        <v>111</v>
      </c>
      <c r="C5537" t="s">
        <v>19</v>
      </c>
      <c r="D5537" s="1">
        <v>405932.014272</v>
      </c>
      <c r="E5537" s="1">
        <v>1701339.6955189998</v>
      </c>
      <c r="F5537" s="13">
        <v>0</v>
      </c>
      <c r="G5537" s="13">
        <v>0.2385955111381616</v>
      </c>
      <c r="H5537" t="s">
        <v>24</v>
      </c>
      <c r="I5537" t="s">
        <v>17</v>
      </c>
      <c r="J5537">
        <v>2024</v>
      </c>
      <c r="K5537">
        <v>5</v>
      </c>
      <c r="L5537" s="12">
        <v>-4.1214769539467264</v>
      </c>
      <c r="M5537" s="1">
        <v>1434368.1183460006</v>
      </c>
      <c r="N5537" s="12">
        <v>-20.733546608826956</v>
      </c>
      <c r="O5537" s="13">
        <v>0.2830040692343947</v>
      </c>
      <c r="P5537" s="12">
        <v>-5.8676780599590135</v>
      </c>
      <c r="Q5537" s="12">
        <v>-9.9891550139057408</v>
      </c>
      <c r="R5537" s="2">
        <f>DATE(CURR[[#This Row],[YEAR]],CURR[[#This Row],[MONTH]],1)</f>
        <v>45413</v>
      </c>
      <c r="S5537" t="str">
        <f>IF(AND(CURR[[#This Row],[DATE]]&gt;=DATE(2023,6,1),CURR[[#This Row],[DATE]]&lt;=DATE(2024,5,31)),"Y","N")</f>
        <v>Y</v>
      </c>
    </row>
    <row r="5538" spans="1:19" x14ac:dyDescent="0.25">
      <c r="A5538" t="s">
        <v>102</v>
      </c>
      <c r="B5538" t="s">
        <v>111</v>
      </c>
      <c r="C5538" t="s">
        <v>19</v>
      </c>
      <c r="D5538" s="1">
        <v>986402.69976000034</v>
      </c>
      <c r="E5538" s="1">
        <v>1504758.8627339995</v>
      </c>
      <c r="F5538" s="13">
        <v>0</v>
      </c>
      <c r="G5538" s="13">
        <v>0.65552210669010658</v>
      </c>
      <c r="H5538" t="s">
        <v>25</v>
      </c>
      <c r="I5538" t="s">
        <v>17</v>
      </c>
      <c r="J5538">
        <v>2024</v>
      </c>
      <c r="K5538">
        <v>5</v>
      </c>
      <c r="L5538" s="12">
        <v>-21.756683421240766</v>
      </c>
      <c r="M5538" s="1">
        <v>1434368.1183460006</v>
      </c>
      <c r="N5538" s="12">
        <v>-20.733546608826956</v>
      </c>
      <c r="O5538" s="13">
        <v>0.68769145601021975</v>
      </c>
      <c r="P5538" s="12">
        <v>-14.258282855679964</v>
      </c>
      <c r="Q5538" s="12">
        <v>-36.014966276920731</v>
      </c>
      <c r="R5538" s="2">
        <f>DATE(CURR[[#This Row],[YEAR]],CURR[[#This Row],[MONTH]],1)</f>
        <v>45413</v>
      </c>
      <c r="S5538" t="str">
        <f>IF(AND(CURR[[#This Row],[DATE]]&gt;=DATE(2023,6,1),CURR[[#This Row],[DATE]]&lt;=DATE(2024,5,31)),"Y","N")</f>
        <v>Y</v>
      </c>
    </row>
    <row r="5539" spans="1:19" x14ac:dyDescent="0.25">
      <c r="A5539" t="s">
        <v>102</v>
      </c>
      <c r="B5539" t="s">
        <v>111</v>
      </c>
      <c r="C5539" t="s">
        <v>19</v>
      </c>
      <c r="D5539" s="1">
        <v>42032.998621000013</v>
      </c>
      <c r="E5539" s="1">
        <v>715953.06412999996</v>
      </c>
      <c r="F5539" s="13">
        <v>0</v>
      </c>
      <c r="G5539" s="13">
        <v>5.8709153891361554E-2</v>
      </c>
      <c r="H5539" t="s">
        <v>26</v>
      </c>
      <c r="I5539" t="s">
        <v>17</v>
      </c>
      <c r="J5539">
        <v>2024</v>
      </c>
      <c r="K5539">
        <v>5</v>
      </c>
      <c r="L5539" s="12">
        <v>-2.2935456653898898</v>
      </c>
      <c r="M5539" s="1">
        <v>1434368.1183460006</v>
      </c>
      <c r="N5539" s="12">
        <v>-20.733546608826956</v>
      </c>
      <c r="O5539" s="13">
        <v>2.9304191917949998E-2</v>
      </c>
      <c r="P5539" s="12">
        <v>-0.60757982896482643</v>
      </c>
      <c r="Q5539" s="12">
        <v>-2.9011254943547162</v>
      </c>
      <c r="R5539" s="2">
        <f>DATE(CURR[[#This Row],[YEAR]],CURR[[#This Row],[MONTH]],1)</f>
        <v>45413</v>
      </c>
      <c r="S5539" t="str">
        <f>IF(AND(CURR[[#This Row],[DATE]]&gt;=DATE(2023,6,1),CURR[[#This Row],[DATE]]&lt;=DATE(2024,5,31)),"Y","N")</f>
        <v>Y</v>
      </c>
    </row>
    <row r="5540" spans="1:19" x14ac:dyDescent="0.25">
      <c r="A5540" t="s">
        <v>102</v>
      </c>
      <c r="B5540" t="s">
        <v>111</v>
      </c>
      <c r="C5540" t="s">
        <v>20</v>
      </c>
      <c r="D5540" s="1">
        <v>574684.35839800024</v>
      </c>
      <c r="E5540" s="1">
        <v>1379630.3153970002</v>
      </c>
      <c r="F5540" s="13">
        <v>0</v>
      </c>
      <c r="G5540" s="13">
        <v>0.41654952923575761</v>
      </c>
      <c r="H5540" t="s">
        <v>16</v>
      </c>
      <c r="I5540" t="s">
        <v>17</v>
      </c>
      <c r="J5540">
        <v>2024</v>
      </c>
      <c r="K5540">
        <v>5</v>
      </c>
      <c r="L5540" s="12">
        <v>-4.5750668546929969</v>
      </c>
      <c r="M5540" s="1">
        <v>1487220.1834029993</v>
      </c>
      <c r="N5540" s="12">
        <v>-21.497514198608325</v>
      </c>
      <c r="O5540" s="13">
        <v>0.38641511513314047</v>
      </c>
      <c r="P5540" s="12">
        <v>-8.3069644241315572</v>
      </c>
      <c r="Q5540" s="12">
        <v>-12.882031278824554</v>
      </c>
      <c r="R5540" s="2">
        <f>DATE(CURR[[#This Row],[YEAR]],CURR[[#This Row],[MONTH]],1)</f>
        <v>45413</v>
      </c>
      <c r="S5540" t="str">
        <f>IF(AND(CURR[[#This Row],[DATE]]&gt;=DATE(2023,6,1),CURR[[#This Row],[DATE]]&lt;=DATE(2024,5,31)),"Y","N")</f>
        <v>Y</v>
      </c>
    </row>
    <row r="5541" spans="1:19" x14ac:dyDescent="0.25">
      <c r="A5541" t="s">
        <v>102</v>
      </c>
      <c r="B5541" t="s">
        <v>111</v>
      </c>
      <c r="C5541" t="s">
        <v>20</v>
      </c>
      <c r="D5541" s="1">
        <v>1487220.1834029993</v>
      </c>
      <c r="E5541" s="1">
        <v>5301681.9377800012</v>
      </c>
      <c r="F5541" s="13">
        <v>0.28051856012051718</v>
      </c>
      <c r="G5541" s="13">
        <v>0</v>
      </c>
      <c r="H5541" t="s">
        <v>21</v>
      </c>
      <c r="I5541" t="s">
        <v>23</v>
      </c>
      <c r="J5541">
        <v>2024</v>
      </c>
      <c r="K5541">
        <v>5</v>
      </c>
      <c r="L5541" s="12">
        <v>-5.3209692815146115</v>
      </c>
      <c r="M5541" s="1">
        <v>1487220.1834029993</v>
      </c>
      <c r="N5541" s="12">
        <v>-21.497514198608325</v>
      </c>
      <c r="O5541" s="13">
        <v>0</v>
      </c>
      <c r="P5541" s="12">
        <v>0</v>
      </c>
      <c r="Q5541" s="12">
        <v>0</v>
      </c>
      <c r="R5541" s="2">
        <f>DATE(CURR[[#This Row],[YEAR]],CURR[[#This Row],[MONTH]],1)</f>
        <v>45413</v>
      </c>
      <c r="S5541" t="str">
        <f>IF(AND(CURR[[#This Row],[DATE]]&gt;=DATE(2023,6,1),CURR[[#This Row],[DATE]]&lt;=DATE(2024,5,31)),"Y","N")</f>
        <v>Y</v>
      </c>
    </row>
    <row r="5542" spans="1:19" x14ac:dyDescent="0.25">
      <c r="A5542" t="s">
        <v>102</v>
      </c>
      <c r="B5542" t="s">
        <v>111</v>
      </c>
      <c r="C5542" t="s">
        <v>20</v>
      </c>
      <c r="D5542" s="1">
        <v>1487220.1834029993</v>
      </c>
      <c r="E5542" s="1">
        <v>5301681.9377800012</v>
      </c>
      <c r="F5542" s="13">
        <v>0.28051856012051718</v>
      </c>
      <c r="G5542" s="13">
        <v>0</v>
      </c>
      <c r="H5542" t="s">
        <v>21</v>
      </c>
      <c r="I5542" t="s">
        <v>22</v>
      </c>
      <c r="J5542">
        <v>2024</v>
      </c>
      <c r="K5542">
        <v>5</v>
      </c>
      <c r="L5542" s="12">
        <v>-16.176544917093715</v>
      </c>
      <c r="M5542" s="1">
        <v>1487220.1834029993</v>
      </c>
      <c r="N5542" s="12">
        <v>-21.497514198608325</v>
      </c>
      <c r="O5542" s="13">
        <v>0</v>
      </c>
      <c r="P5542" s="12">
        <v>0</v>
      </c>
      <c r="Q5542" s="12">
        <v>0</v>
      </c>
      <c r="R5542" s="2">
        <f>DATE(CURR[[#This Row],[YEAR]],CURR[[#This Row],[MONTH]],1)</f>
        <v>45413</v>
      </c>
      <c r="S5542" t="str">
        <f>IF(AND(CURR[[#This Row],[DATE]]&gt;=DATE(2023,6,1),CURR[[#This Row],[DATE]]&lt;=DATE(2024,5,31)),"Y","N")</f>
        <v>Y</v>
      </c>
    </row>
    <row r="5543" spans="1:19" x14ac:dyDescent="0.25">
      <c r="A5543" t="s">
        <v>102</v>
      </c>
      <c r="B5543" t="s">
        <v>111</v>
      </c>
      <c r="C5543" t="s">
        <v>20</v>
      </c>
      <c r="D5543" s="1">
        <v>586326.04087900021</v>
      </c>
      <c r="E5543" s="1">
        <v>1701339.6955189998</v>
      </c>
      <c r="F5543" s="13">
        <v>0</v>
      </c>
      <c r="G5543" s="13">
        <v>0.34462608638549358</v>
      </c>
      <c r="H5543" t="s">
        <v>24</v>
      </c>
      <c r="I5543" t="s">
        <v>17</v>
      </c>
      <c r="J5543">
        <v>2024</v>
      </c>
      <c r="K5543">
        <v>5</v>
      </c>
      <c r="L5543" s="12">
        <v>-5.9530393761020255</v>
      </c>
      <c r="M5543" s="1">
        <v>1487220.1834029993</v>
      </c>
      <c r="N5543" s="12">
        <v>-21.497514198608325</v>
      </c>
      <c r="O5543" s="13">
        <v>0.39424292880250711</v>
      </c>
      <c r="P5543" s="12">
        <v>-8.475242959632828</v>
      </c>
      <c r="Q5543" s="12">
        <v>-14.428282335734853</v>
      </c>
      <c r="R5543" s="2">
        <f>DATE(CURR[[#This Row],[YEAR]],CURR[[#This Row],[MONTH]],1)</f>
        <v>45413</v>
      </c>
      <c r="S5543" t="str">
        <f>IF(AND(CURR[[#This Row],[DATE]]&gt;=DATE(2023,6,1),CURR[[#This Row],[DATE]]&lt;=DATE(2024,5,31)),"Y","N")</f>
        <v>Y</v>
      </c>
    </row>
    <row r="5544" spans="1:19" x14ac:dyDescent="0.25">
      <c r="A5544" t="s">
        <v>102</v>
      </c>
      <c r="B5544" t="s">
        <v>111</v>
      </c>
      <c r="C5544" t="s">
        <v>20</v>
      </c>
      <c r="D5544" s="1">
        <v>223874.05246499999</v>
      </c>
      <c r="E5544" s="1">
        <v>1504758.8627339995</v>
      </c>
      <c r="F5544" s="13">
        <v>0</v>
      </c>
      <c r="G5544" s="13">
        <v>0.14877736095087207</v>
      </c>
      <c r="H5544" t="s">
        <v>25</v>
      </c>
      <c r="I5544" t="s">
        <v>17</v>
      </c>
      <c r="J5544">
        <v>2024</v>
      </c>
      <c r="K5544">
        <v>5</v>
      </c>
      <c r="L5544" s="12">
        <v>-4.9378989807067093</v>
      </c>
      <c r="M5544" s="1">
        <v>1487220.1834029993</v>
      </c>
      <c r="N5544" s="12">
        <v>-21.497514198608325</v>
      </c>
      <c r="O5544" s="13">
        <v>0.1505318815353488</v>
      </c>
      <c r="P5544" s="12">
        <v>-3.2360612606493873</v>
      </c>
      <c r="Q5544" s="12">
        <v>-8.173960241356097</v>
      </c>
      <c r="R5544" s="2">
        <f>DATE(CURR[[#This Row],[YEAR]],CURR[[#This Row],[MONTH]],1)</f>
        <v>45413</v>
      </c>
      <c r="S5544" t="str">
        <f>IF(AND(CURR[[#This Row],[DATE]]&gt;=DATE(2023,6,1),CURR[[#This Row],[DATE]]&lt;=DATE(2024,5,31)),"Y","N")</f>
        <v>Y</v>
      </c>
    </row>
    <row r="5545" spans="1:19" x14ac:dyDescent="0.25">
      <c r="A5545" t="s">
        <v>102</v>
      </c>
      <c r="B5545" t="s">
        <v>111</v>
      </c>
      <c r="C5545" t="s">
        <v>20</v>
      </c>
      <c r="D5545" s="1">
        <v>102335.731661</v>
      </c>
      <c r="E5545" s="1">
        <v>715953.06412999996</v>
      </c>
      <c r="F5545" s="13">
        <v>0</v>
      </c>
      <c r="G5545" s="13">
        <v>0.14293636941878957</v>
      </c>
      <c r="H5545" t="s">
        <v>26</v>
      </c>
      <c r="I5545" t="s">
        <v>17</v>
      </c>
      <c r="J5545">
        <v>2024</v>
      </c>
      <c r="K5545">
        <v>5</v>
      </c>
      <c r="L5545" s="12">
        <v>-5.5839859507031617</v>
      </c>
      <c r="M5545" s="1">
        <v>1487220.1834029993</v>
      </c>
      <c r="N5545" s="12">
        <v>-21.497514198608325</v>
      </c>
      <c r="O5545" s="13">
        <v>6.8810074529004422E-2</v>
      </c>
      <c r="P5545" s="12">
        <v>-1.4792455541945697</v>
      </c>
      <c r="Q5545" s="12">
        <v>-7.0632315048977317</v>
      </c>
      <c r="R5545" s="2">
        <f>DATE(CURR[[#This Row],[YEAR]],CURR[[#This Row],[MONTH]],1)</f>
        <v>45413</v>
      </c>
      <c r="S5545" t="str">
        <f>IF(AND(CURR[[#This Row],[DATE]]&gt;=DATE(2023,6,1),CURR[[#This Row],[DATE]]&lt;=DATE(2024,5,31)),"Y","N")</f>
        <v>Y</v>
      </c>
    </row>
    <row r="5546" spans="1:19" x14ac:dyDescent="0.25">
      <c r="A5546" t="s">
        <v>103</v>
      </c>
      <c r="B5546" t="s">
        <v>14</v>
      </c>
      <c r="C5546" t="s">
        <v>15</v>
      </c>
      <c r="D5546" s="1">
        <v>4080.1911399999999</v>
      </c>
      <c r="E5546" s="1">
        <v>20549.040755999999</v>
      </c>
      <c r="F5546" s="13">
        <v>0</v>
      </c>
      <c r="G5546" s="13">
        <v>0.19855871563292543</v>
      </c>
      <c r="H5546" t="s">
        <v>16</v>
      </c>
      <c r="I5546" t="s">
        <v>17</v>
      </c>
      <c r="J5546">
        <v>2024</v>
      </c>
      <c r="K5546">
        <v>6</v>
      </c>
      <c r="L5546" s="12">
        <v>-2.60990532846253</v>
      </c>
      <c r="M5546" s="1">
        <v>13411.804959999999</v>
      </c>
      <c r="N5546" s="12">
        <v>-12.737805619435942</v>
      </c>
      <c r="O5546" s="13">
        <v>0.30422386488388065</v>
      </c>
      <c r="P5546" s="12">
        <v>-3.8751444556844157</v>
      </c>
      <c r="Q5546" s="12">
        <v>-6.4850497841469457</v>
      </c>
      <c r="R5546" s="2">
        <f>DATE(CURR[[#This Row],[YEAR]],CURR[[#This Row],[MONTH]],1)</f>
        <v>45444</v>
      </c>
      <c r="S5546" t="str">
        <f>IF(AND(CURR[[#This Row],[DATE]]&gt;=DATE(2023,6,1),CURR[[#This Row],[DATE]]&lt;=DATE(2024,5,31)),"Y","N")</f>
        <v>N</v>
      </c>
    </row>
    <row r="5547" spans="1:19" x14ac:dyDescent="0.25">
      <c r="A5547" t="s">
        <v>103</v>
      </c>
      <c r="B5547" t="s">
        <v>14</v>
      </c>
      <c r="C5547" t="s">
        <v>15</v>
      </c>
      <c r="D5547" s="1">
        <v>13411.804959999999</v>
      </c>
      <c r="E5547" s="1">
        <v>80395.198579999997</v>
      </c>
      <c r="F5547" s="13">
        <v>0.16682345708312574</v>
      </c>
      <c r="G5547" s="13">
        <v>0</v>
      </c>
      <c r="H5547" t="s">
        <v>21</v>
      </c>
      <c r="I5547" t="s">
        <v>23</v>
      </c>
      <c r="J5547">
        <v>2024</v>
      </c>
      <c r="K5547">
        <v>6</v>
      </c>
      <c r="L5547" s="12">
        <v>-4.9814409504596675</v>
      </c>
      <c r="M5547" s="1">
        <v>13411.804959999999</v>
      </c>
      <c r="N5547" s="12">
        <v>-12.737805619435942</v>
      </c>
      <c r="O5547" s="13">
        <v>0</v>
      </c>
      <c r="P5547" s="12">
        <v>0</v>
      </c>
      <c r="Q5547" s="12">
        <v>0</v>
      </c>
      <c r="R5547" s="2">
        <f>DATE(CURR[[#This Row],[YEAR]],CURR[[#This Row],[MONTH]],1)</f>
        <v>45444</v>
      </c>
      <c r="S5547" t="str">
        <f>IF(AND(CURR[[#This Row],[DATE]]&gt;=DATE(2023,6,1),CURR[[#This Row],[DATE]]&lt;=DATE(2024,5,31)),"Y","N")</f>
        <v>N</v>
      </c>
    </row>
    <row r="5548" spans="1:19" x14ac:dyDescent="0.25">
      <c r="A5548" t="s">
        <v>103</v>
      </c>
      <c r="B5548" t="s">
        <v>14</v>
      </c>
      <c r="C5548" t="s">
        <v>15</v>
      </c>
      <c r="D5548" s="1">
        <v>13411.804959999999</v>
      </c>
      <c r="E5548" s="1">
        <v>80395.198579999997</v>
      </c>
      <c r="F5548" s="13">
        <v>0.16682345708312574</v>
      </c>
      <c r="G5548" s="13">
        <v>0</v>
      </c>
      <c r="H5548" t="s">
        <v>21</v>
      </c>
      <c r="I5548" t="s">
        <v>22</v>
      </c>
      <c r="J5548">
        <v>2024</v>
      </c>
      <c r="K5548">
        <v>6</v>
      </c>
      <c r="L5548" s="12">
        <v>-7.7563646689762757</v>
      </c>
      <c r="M5548" s="1">
        <v>13411.804959999999</v>
      </c>
      <c r="N5548" s="12">
        <v>-12.737805619435942</v>
      </c>
      <c r="O5548" s="13">
        <v>0</v>
      </c>
      <c r="P5548" s="12">
        <v>0</v>
      </c>
      <c r="Q5548" s="12">
        <v>0</v>
      </c>
      <c r="R5548" s="2">
        <f>DATE(CURR[[#This Row],[YEAR]],CURR[[#This Row],[MONTH]],1)</f>
        <v>45444</v>
      </c>
      <c r="S5548" t="str">
        <f>IF(AND(CURR[[#This Row],[DATE]]&gt;=DATE(2023,6,1),CURR[[#This Row],[DATE]]&lt;=DATE(2024,5,31)),"Y","N")</f>
        <v>N</v>
      </c>
    </row>
    <row r="5549" spans="1:19" x14ac:dyDescent="0.25">
      <c r="A5549" t="s">
        <v>103</v>
      </c>
      <c r="B5549" t="s">
        <v>14</v>
      </c>
      <c r="C5549" t="s">
        <v>15</v>
      </c>
      <c r="D5549" s="1">
        <v>5661.1887280000019</v>
      </c>
      <c r="E5549" s="1">
        <v>29049.159</v>
      </c>
      <c r="F5549" s="13">
        <v>0</v>
      </c>
      <c r="G5549" s="13">
        <v>0.19488305076233023</v>
      </c>
      <c r="H5549" t="s">
        <v>24</v>
      </c>
      <c r="I5549" t="s">
        <v>17</v>
      </c>
      <c r="J5549">
        <v>2024</v>
      </c>
      <c r="K5549">
        <v>6</v>
      </c>
      <c r="L5549" s="12">
        <v>-4.0947946787671556</v>
      </c>
      <c r="M5549" s="1">
        <v>13411.804959999999</v>
      </c>
      <c r="N5549" s="12">
        <v>-12.737805619435942</v>
      </c>
      <c r="O5549" s="13">
        <v>0.42210491018056095</v>
      </c>
      <c r="P5549" s="12">
        <v>-5.3766902968894534</v>
      </c>
      <c r="Q5549" s="12">
        <v>-9.4714849756566082</v>
      </c>
      <c r="R5549" s="2">
        <f>DATE(CURR[[#This Row],[YEAR]],CURR[[#This Row],[MONTH]],1)</f>
        <v>45444</v>
      </c>
      <c r="S5549" t="str">
        <f>IF(AND(CURR[[#This Row],[DATE]]&gt;=DATE(2023,6,1),CURR[[#This Row],[DATE]]&lt;=DATE(2024,5,31)),"Y","N")</f>
        <v>N</v>
      </c>
    </row>
    <row r="5550" spans="1:19" x14ac:dyDescent="0.25">
      <c r="A5550" t="s">
        <v>103</v>
      </c>
      <c r="B5550" t="s">
        <v>14</v>
      </c>
      <c r="C5550" t="s">
        <v>15</v>
      </c>
      <c r="D5550" s="1">
        <v>1776.1571719999999</v>
      </c>
      <c r="E5550" s="1">
        <v>21230.819799999997</v>
      </c>
      <c r="F5550" s="13">
        <v>0</v>
      </c>
      <c r="G5550" s="13">
        <v>8.3659377675091004E-2</v>
      </c>
      <c r="H5550" t="s">
        <v>25</v>
      </c>
      <c r="I5550" t="s">
        <v>17</v>
      </c>
      <c r="J5550">
        <v>2024</v>
      </c>
      <c r="K5550">
        <v>6</v>
      </c>
      <c r="L5550" s="12">
        <v>-3.0070645959611646</v>
      </c>
      <c r="M5550" s="1">
        <v>13411.804959999999</v>
      </c>
      <c r="N5550" s="12">
        <v>-12.737805619435942</v>
      </c>
      <c r="O5550" s="13">
        <v>0.1324323741134989</v>
      </c>
      <c r="P5550" s="12">
        <v>-1.6868978391781693</v>
      </c>
      <c r="Q5550" s="12">
        <v>-4.6939624351393334</v>
      </c>
      <c r="R5550" s="2">
        <f>DATE(CURR[[#This Row],[YEAR]],CURR[[#This Row],[MONTH]],1)</f>
        <v>45444</v>
      </c>
      <c r="S5550" t="str">
        <f>IF(AND(CURR[[#This Row],[DATE]]&gt;=DATE(2023,6,1),CURR[[#This Row],[DATE]]&lt;=DATE(2024,5,31)),"Y","N")</f>
        <v>N</v>
      </c>
    </row>
    <row r="5551" spans="1:19" x14ac:dyDescent="0.25">
      <c r="A5551" t="s">
        <v>103</v>
      </c>
      <c r="B5551" t="s">
        <v>14</v>
      </c>
      <c r="C5551" t="s">
        <v>15</v>
      </c>
      <c r="D5551" s="1">
        <v>1894.26792</v>
      </c>
      <c r="E5551" s="1">
        <v>9566.1790239999991</v>
      </c>
      <c r="F5551" s="13">
        <v>0</v>
      </c>
      <c r="G5551" s="13">
        <v>0.19801719320196581</v>
      </c>
      <c r="H5551" t="s">
        <v>26</v>
      </c>
      <c r="I5551" t="s">
        <v>17</v>
      </c>
      <c r="J5551">
        <v>2024</v>
      </c>
      <c r="K5551">
        <v>6</v>
      </c>
      <c r="L5551" s="12">
        <v>-6.5847447245041968</v>
      </c>
      <c r="M5551" s="1">
        <v>13411.804959999999</v>
      </c>
      <c r="N5551" s="12">
        <v>-12.737805619435942</v>
      </c>
      <c r="O5551" s="13">
        <v>0.14123885082205967</v>
      </c>
      <c r="P5551" s="12">
        <v>-1.7990730276839064</v>
      </c>
      <c r="Q5551" s="12">
        <v>-8.3838177521881025</v>
      </c>
      <c r="R5551" s="2">
        <f>DATE(CURR[[#This Row],[YEAR]],CURR[[#This Row],[MONTH]],1)</f>
        <v>45444</v>
      </c>
      <c r="S5551" t="str">
        <f>IF(AND(CURR[[#This Row],[DATE]]&gt;=DATE(2023,6,1),CURR[[#This Row],[DATE]]&lt;=DATE(2024,5,31)),"Y","N")</f>
        <v>N</v>
      </c>
    </row>
    <row r="5552" spans="1:19" x14ac:dyDescent="0.25">
      <c r="A5552" t="s">
        <v>103</v>
      </c>
      <c r="B5552" t="s">
        <v>14</v>
      </c>
      <c r="C5552" t="s">
        <v>18</v>
      </c>
      <c r="D5552" s="1">
        <v>6995.4367519999996</v>
      </c>
      <c r="E5552" s="1">
        <v>20549.040755999999</v>
      </c>
      <c r="F5552" s="13">
        <v>0</v>
      </c>
      <c r="G5552" s="13">
        <v>0.34042643815173906</v>
      </c>
      <c r="H5552" t="s">
        <v>16</v>
      </c>
      <c r="I5552" t="s">
        <v>17</v>
      </c>
      <c r="J5552">
        <v>2024</v>
      </c>
      <c r="K5552">
        <v>6</v>
      </c>
      <c r="L5552" s="12">
        <v>-4.474650090526743</v>
      </c>
      <c r="M5552" s="1">
        <v>19286.764795999996</v>
      </c>
      <c r="N5552" s="12">
        <v>-18.317524131310364</v>
      </c>
      <c r="O5552" s="13">
        <v>0.36270659314779569</v>
      </c>
      <c r="P5552" s="12">
        <v>-6.6438867725701174</v>
      </c>
      <c r="Q5552" s="12">
        <v>-11.11853686309686</v>
      </c>
      <c r="R5552" s="2">
        <f>DATE(CURR[[#This Row],[YEAR]],CURR[[#This Row],[MONTH]],1)</f>
        <v>45444</v>
      </c>
      <c r="S5552" t="str">
        <f>IF(AND(CURR[[#This Row],[DATE]]&gt;=DATE(2023,6,1),CURR[[#This Row],[DATE]]&lt;=DATE(2024,5,31)),"Y","N")</f>
        <v>N</v>
      </c>
    </row>
    <row r="5553" spans="1:19" x14ac:dyDescent="0.25">
      <c r="A5553" t="s">
        <v>103</v>
      </c>
      <c r="B5553" t="s">
        <v>14</v>
      </c>
      <c r="C5553" t="s">
        <v>18</v>
      </c>
      <c r="D5553" s="1">
        <v>19286.764795999996</v>
      </c>
      <c r="E5553" s="1">
        <v>80395.198579999997</v>
      </c>
      <c r="F5553" s="13">
        <v>0.23989946087151012</v>
      </c>
      <c r="G5553" s="13">
        <v>0</v>
      </c>
      <c r="H5553" t="s">
        <v>21</v>
      </c>
      <c r="I5553" t="s">
        <v>23</v>
      </c>
      <c r="J5553">
        <v>2024</v>
      </c>
      <c r="K5553">
        <v>6</v>
      </c>
      <c r="L5553" s="12">
        <v>-7.1635309522632866</v>
      </c>
      <c r="M5553" s="1">
        <v>19286.764795999996</v>
      </c>
      <c r="N5553" s="12">
        <v>-18.317524131310364</v>
      </c>
      <c r="O5553" s="13">
        <v>0</v>
      </c>
      <c r="P5553" s="12">
        <v>0</v>
      </c>
      <c r="Q5553" s="12">
        <v>0</v>
      </c>
      <c r="R5553" s="2">
        <f>DATE(CURR[[#This Row],[YEAR]],CURR[[#This Row],[MONTH]],1)</f>
        <v>45444</v>
      </c>
      <c r="S5553" t="str">
        <f>IF(AND(CURR[[#This Row],[DATE]]&gt;=DATE(2023,6,1),CURR[[#This Row],[DATE]]&lt;=DATE(2024,5,31)),"Y","N")</f>
        <v>N</v>
      </c>
    </row>
    <row r="5554" spans="1:19" x14ac:dyDescent="0.25">
      <c r="A5554" t="s">
        <v>103</v>
      </c>
      <c r="B5554" t="s">
        <v>14</v>
      </c>
      <c r="C5554" t="s">
        <v>18</v>
      </c>
      <c r="D5554" s="1">
        <v>19286.764795999996</v>
      </c>
      <c r="E5554" s="1">
        <v>80395.198579999997</v>
      </c>
      <c r="F5554" s="13">
        <v>0.23989946087151012</v>
      </c>
      <c r="G5554" s="13">
        <v>0</v>
      </c>
      <c r="H5554" t="s">
        <v>21</v>
      </c>
      <c r="I5554" t="s">
        <v>22</v>
      </c>
      <c r="J5554">
        <v>2024</v>
      </c>
      <c r="K5554">
        <v>6</v>
      </c>
      <c r="L5554" s="12">
        <v>-11.153993179047079</v>
      </c>
      <c r="M5554" s="1">
        <v>19286.764795999996</v>
      </c>
      <c r="N5554" s="12">
        <v>-18.317524131310364</v>
      </c>
      <c r="O5554" s="13">
        <v>0</v>
      </c>
      <c r="P5554" s="12">
        <v>0</v>
      </c>
      <c r="Q5554" s="12">
        <v>0</v>
      </c>
      <c r="R5554" s="2">
        <f>DATE(CURR[[#This Row],[YEAR]],CURR[[#This Row],[MONTH]],1)</f>
        <v>45444</v>
      </c>
      <c r="S5554" t="str">
        <f>IF(AND(CURR[[#This Row],[DATE]]&gt;=DATE(2023,6,1),CURR[[#This Row],[DATE]]&lt;=DATE(2024,5,31)),"Y","N")</f>
        <v>N</v>
      </c>
    </row>
    <row r="5555" spans="1:19" x14ac:dyDescent="0.25">
      <c r="A5555" t="s">
        <v>103</v>
      </c>
      <c r="B5555" t="s">
        <v>14</v>
      </c>
      <c r="C5555" t="s">
        <v>18</v>
      </c>
      <c r="D5555" s="1">
        <v>5690.9174599999997</v>
      </c>
      <c r="E5555" s="1">
        <v>29049.159</v>
      </c>
      <c r="F5555" s="13">
        <v>0</v>
      </c>
      <c r="G5555" s="13">
        <v>0.19590644465817408</v>
      </c>
      <c r="H5555" t="s">
        <v>24</v>
      </c>
      <c r="I5555" t="s">
        <v>17</v>
      </c>
      <c r="J5555">
        <v>2024</v>
      </c>
      <c r="K5555">
        <v>6</v>
      </c>
      <c r="L5555" s="12">
        <v>-4.1162977692749845</v>
      </c>
      <c r="M5555" s="1">
        <v>19286.764795999996</v>
      </c>
      <c r="N5555" s="12">
        <v>-18.317524131310364</v>
      </c>
      <c r="O5555" s="13">
        <v>0.29506853638720554</v>
      </c>
      <c r="P5555" s="12">
        <v>-5.4049250356630676</v>
      </c>
      <c r="Q5555" s="12">
        <v>-9.5212228049380521</v>
      </c>
      <c r="R5555" s="2">
        <f>DATE(CURR[[#This Row],[YEAR]],CURR[[#This Row],[MONTH]],1)</f>
        <v>45444</v>
      </c>
      <c r="S5555" t="str">
        <f>IF(AND(CURR[[#This Row],[DATE]]&gt;=DATE(2023,6,1),CURR[[#This Row],[DATE]]&lt;=DATE(2024,5,31)),"Y","N")</f>
        <v>N</v>
      </c>
    </row>
    <row r="5556" spans="1:19" x14ac:dyDescent="0.25">
      <c r="A5556" t="s">
        <v>103</v>
      </c>
      <c r="B5556" t="s">
        <v>14</v>
      </c>
      <c r="C5556" t="s">
        <v>18</v>
      </c>
      <c r="D5556" s="1">
        <v>1365.6759559999996</v>
      </c>
      <c r="E5556" s="1">
        <v>21230.819799999997</v>
      </c>
      <c r="F5556" s="13">
        <v>0</v>
      </c>
      <c r="G5556" s="13">
        <v>6.4325163553034331E-2</v>
      </c>
      <c r="H5556" t="s">
        <v>25</v>
      </c>
      <c r="I5556" t="s">
        <v>17</v>
      </c>
      <c r="J5556">
        <v>2024</v>
      </c>
      <c r="K5556">
        <v>6</v>
      </c>
      <c r="L5556" s="12">
        <v>-2.3121128476590789</v>
      </c>
      <c r="M5556" s="1">
        <v>19286.764795999996</v>
      </c>
      <c r="N5556" s="12">
        <v>-18.317524131310364</v>
      </c>
      <c r="O5556" s="13">
        <v>7.0808970319544501E-2</v>
      </c>
      <c r="P5556" s="12">
        <v>-1.2970450225414958</v>
      </c>
      <c r="Q5556" s="12">
        <v>-3.6091578702005744</v>
      </c>
      <c r="R5556" s="2">
        <f>DATE(CURR[[#This Row],[YEAR]],CURR[[#This Row],[MONTH]],1)</f>
        <v>45444</v>
      </c>
      <c r="S5556" t="str">
        <f>IF(AND(CURR[[#This Row],[DATE]]&gt;=DATE(2023,6,1),CURR[[#This Row],[DATE]]&lt;=DATE(2024,5,31)),"Y","N")</f>
        <v>N</v>
      </c>
    </row>
    <row r="5557" spans="1:19" x14ac:dyDescent="0.25">
      <c r="A5557" t="s">
        <v>103</v>
      </c>
      <c r="B5557" t="s">
        <v>14</v>
      </c>
      <c r="C5557" t="s">
        <v>18</v>
      </c>
      <c r="D5557" s="1">
        <v>5234.7346280000002</v>
      </c>
      <c r="E5557" s="1">
        <v>9566.1790239999991</v>
      </c>
      <c r="F5557" s="13">
        <v>0</v>
      </c>
      <c r="G5557" s="13">
        <v>0.54721269744867784</v>
      </c>
      <c r="H5557" t="s">
        <v>26</v>
      </c>
      <c r="I5557" t="s">
        <v>17</v>
      </c>
      <c r="J5557">
        <v>2024</v>
      </c>
      <c r="K5557">
        <v>6</v>
      </c>
      <c r="L5557" s="12">
        <v>-18.19668213876653</v>
      </c>
      <c r="M5557" s="1">
        <v>19286.764795999996</v>
      </c>
      <c r="N5557" s="12">
        <v>-18.317524131310364</v>
      </c>
      <c r="O5557" s="13">
        <v>0.27141590014545441</v>
      </c>
      <c r="P5557" s="12">
        <v>-4.9716673005356853</v>
      </c>
      <c r="Q5557" s="12">
        <v>-23.168349439302215</v>
      </c>
      <c r="R5557" s="2">
        <f>DATE(CURR[[#This Row],[YEAR]],CURR[[#This Row],[MONTH]],1)</f>
        <v>45444</v>
      </c>
      <c r="S5557" t="str">
        <f>IF(AND(CURR[[#This Row],[DATE]]&gt;=DATE(2023,6,1),CURR[[#This Row],[DATE]]&lt;=DATE(2024,5,31)),"Y","N")</f>
        <v>N</v>
      </c>
    </row>
    <row r="5558" spans="1:19" x14ac:dyDescent="0.25">
      <c r="A5558" t="s">
        <v>103</v>
      </c>
      <c r="B5558" t="s">
        <v>14</v>
      </c>
      <c r="C5558" t="s">
        <v>19</v>
      </c>
      <c r="D5558" s="1">
        <v>2.0000000000000002E-5</v>
      </c>
      <c r="E5558" s="1">
        <v>20549.040755999999</v>
      </c>
      <c r="F5558" s="13">
        <v>0</v>
      </c>
      <c r="G5558" s="13">
        <v>9.7328144108918136E-10</v>
      </c>
      <c r="H5558" t="s">
        <v>16</v>
      </c>
      <c r="I5558" t="s">
        <v>17</v>
      </c>
      <c r="J5558">
        <v>2024</v>
      </c>
      <c r="K5558">
        <v>6</v>
      </c>
      <c r="L5558" s="12">
        <v>-1.2793054241387969E-8</v>
      </c>
      <c r="M5558" s="1">
        <v>22233.842563999999</v>
      </c>
      <c r="N5558" s="12">
        <v>-21.116498905108834</v>
      </c>
      <c r="O5558" s="13">
        <v>8.9952962212582497E-10</v>
      </c>
      <c r="P5558" s="12">
        <v>-1.8994916280732946E-8</v>
      </c>
      <c r="Q5558" s="12">
        <v>-3.1787970522120913E-8</v>
      </c>
      <c r="R5558" s="2">
        <f>DATE(CURR[[#This Row],[YEAR]],CURR[[#This Row],[MONTH]],1)</f>
        <v>45444</v>
      </c>
      <c r="S5558" t="str">
        <f>IF(AND(CURR[[#This Row],[DATE]]&gt;=DATE(2023,6,1),CURR[[#This Row],[DATE]]&lt;=DATE(2024,5,31)),"Y","N")</f>
        <v>N</v>
      </c>
    </row>
    <row r="5559" spans="1:19" x14ac:dyDescent="0.25">
      <c r="A5559" t="s">
        <v>103</v>
      </c>
      <c r="B5559" t="s">
        <v>14</v>
      </c>
      <c r="C5559" t="s">
        <v>19</v>
      </c>
      <c r="D5559" s="1">
        <v>22233.842563999999</v>
      </c>
      <c r="E5559" s="1">
        <v>80395.198579999997</v>
      </c>
      <c r="F5559" s="13">
        <v>0.27655684613895759</v>
      </c>
      <c r="G5559" s="13">
        <v>0</v>
      </c>
      <c r="H5559" t="s">
        <v>21</v>
      </c>
      <c r="I5559" t="s">
        <v>23</v>
      </c>
      <c r="J5559">
        <v>2024</v>
      </c>
      <c r="K5559">
        <v>6</v>
      </c>
      <c r="L5559" s="12">
        <v>-8.2581408069017108</v>
      </c>
      <c r="M5559" s="1">
        <v>22233.842563999999</v>
      </c>
      <c r="N5559" s="12">
        <v>-21.116498905108834</v>
      </c>
      <c r="O5559" s="13">
        <v>0</v>
      </c>
      <c r="P5559" s="12">
        <v>0</v>
      </c>
      <c r="Q5559" s="12">
        <v>0</v>
      </c>
      <c r="R5559" s="2">
        <f>DATE(CURR[[#This Row],[YEAR]],CURR[[#This Row],[MONTH]],1)</f>
        <v>45444</v>
      </c>
      <c r="S5559" t="str">
        <f>IF(AND(CURR[[#This Row],[DATE]]&gt;=DATE(2023,6,1),CURR[[#This Row],[DATE]]&lt;=DATE(2024,5,31)),"Y","N")</f>
        <v>N</v>
      </c>
    </row>
    <row r="5560" spans="1:19" x14ac:dyDescent="0.25">
      <c r="A5560" t="s">
        <v>103</v>
      </c>
      <c r="B5560" t="s">
        <v>14</v>
      </c>
      <c r="C5560" t="s">
        <v>19</v>
      </c>
      <c r="D5560" s="1">
        <v>22233.842563999999</v>
      </c>
      <c r="E5560" s="1">
        <v>80395.198579999997</v>
      </c>
      <c r="F5560" s="13">
        <v>0.27655684613895759</v>
      </c>
      <c r="G5560" s="13">
        <v>0</v>
      </c>
      <c r="H5560" t="s">
        <v>21</v>
      </c>
      <c r="I5560" t="s">
        <v>22</v>
      </c>
      <c r="J5560">
        <v>2024</v>
      </c>
      <c r="K5560">
        <v>6</v>
      </c>
      <c r="L5560" s="12">
        <v>-12.858358098207125</v>
      </c>
      <c r="M5560" s="1">
        <v>22233.842563999999</v>
      </c>
      <c r="N5560" s="12">
        <v>-21.116498905108834</v>
      </c>
      <c r="O5560" s="13">
        <v>0</v>
      </c>
      <c r="P5560" s="12">
        <v>0</v>
      </c>
      <c r="Q5560" s="12">
        <v>0</v>
      </c>
      <c r="R5560" s="2">
        <f>DATE(CURR[[#This Row],[YEAR]],CURR[[#This Row],[MONTH]],1)</f>
        <v>45444</v>
      </c>
      <c r="S5560" t="str">
        <f>IF(AND(CURR[[#This Row],[DATE]]&gt;=DATE(2023,6,1),CURR[[#This Row],[DATE]]&lt;=DATE(2024,5,31)),"Y","N")</f>
        <v>N</v>
      </c>
    </row>
    <row r="5561" spans="1:19" x14ac:dyDescent="0.25">
      <c r="A5561" t="s">
        <v>103</v>
      </c>
      <c r="B5561" t="s">
        <v>14</v>
      </c>
      <c r="C5561" t="s">
        <v>19</v>
      </c>
      <c r="D5561" s="1">
        <v>6825.5587600000008</v>
      </c>
      <c r="E5561" s="1">
        <v>29049.159</v>
      </c>
      <c r="F5561" s="13">
        <v>0</v>
      </c>
      <c r="G5561" s="13">
        <v>0.23496579573956</v>
      </c>
      <c r="H5561" t="s">
        <v>24</v>
      </c>
      <c r="I5561" t="s">
        <v>17</v>
      </c>
      <c r="J5561">
        <v>2024</v>
      </c>
      <c r="K5561">
        <v>6</v>
      </c>
      <c r="L5561" s="12">
        <v>-4.9369952200718323</v>
      </c>
      <c r="M5561" s="1">
        <v>22233.842563999999</v>
      </c>
      <c r="N5561" s="12">
        <v>-21.116498905108834</v>
      </c>
      <c r="O5561" s="13">
        <v>0.30698961460902074</v>
      </c>
      <c r="P5561" s="12">
        <v>-6.4825458607711699</v>
      </c>
      <c r="Q5561" s="12">
        <v>-11.419541080843002</v>
      </c>
      <c r="R5561" s="2">
        <f>DATE(CURR[[#This Row],[YEAR]],CURR[[#This Row],[MONTH]],1)</f>
        <v>45444</v>
      </c>
      <c r="S5561" t="str">
        <f>IF(AND(CURR[[#This Row],[DATE]]&gt;=DATE(2023,6,1),CURR[[#This Row],[DATE]]&lt;=DATE(2024,5,31)),"Y","N")</f>
        <v>N</v>
      </c>
    </row>
    <row r="5562" spans="1:19" x14ac:dyDescent="0.25">
      <c r="A5562" t="s">
        <v>103</v>
      </c>
      <c r="B5562" t="s">
        <v>14</v>
      </c>
      <c r="C5562" t="s">
        <v>19</v>
      </c>
      <c r="D5562" s="1">
        <v>14820.12306</v>
      </c>
      <c r="E5562" s="1">
        <v>21230.819799999997</v>
      </c>
      <c r="F5562" s="13">
        <v>0</v>
      </c>
      <c r="G5562" s="13">
        <v>0.69804761189673903</v>
      </c>
      <c r="H5562" t="s">
        <v>25</v>
      </c>
      <c r="I5562" t="s">
        <v>17</v>
      </c>
      <c r="J5562">
        <v>2024</v>
      </c>
      <c r="K5562">
        <v>6</v>
      </c>
      <c r="L5562" s="12">
        <v>-25.090722861722988</v>
      </c>
      <c r="M5562" s="1">
        <v>22233.842563999999</v>
      </c>
      <c r="N5562" s="12">
        <v>-21.116498905108834</v>
      </c>
      <c r="O5562" s="13">
        <v>0.66655698480100112</v>
      </c>
      <c r="P5562" s="12">
        <v>-14.075349839742985</v>
      </c>
      <c r="Q5562" s="12">
        <v>-39.166072701465971</v>
      </c>
      <c r="R5562" s="2">
        <f>DATE(CURR[[#This Row],[YEAR]],CURR[[#This Row],[MONTH]],1)</f>
        <v>45444</v>
      </c>
      <c r="S5562" t="str">
        <f>IF(AND(CURR[[#This Row],[DATE]]&gt;=DATE(2023,6,1),CURR[[#This Row],[DATE]]&lt;=DATE(2024,5,31)),"Y","N")</f>
        <v>N</v>
      </c>
    </row>
    <row r="5563" spans="1:19" x14ac:dyDescent="0.25">
      <c r="A5563" t="s">
        <v>103</v>
      </c>
      <c r="B5563" t="s">
        <v>14</v>
      </c>
      <c r="C5563" t="s">
        <v>19</v>
      </c>
      <c r="D5563" s="1">
        <v>588.16072400000007</v>
      </c>
      <c r="E5563" s="1">
        <v>9566.1790239999991</v>
      </c>
      <c r="F5563" s="13">
        <v>0</v>
      </c>
      <c r="G5563" s="13">
        <v>6.148334904922851E-2</v>
      </c>
      <c r="H5563" t="s">
        <v>26</v>
      </c>
      <c r="I5563" t="s">
        <v>17</v>
      </c>
      <c r="J5563">
        <v>2024</v>
      </c>
      <c r="K5563">
        <v>6</v>
      </c>
      <c r="L5563" s="12">
        <v>-2.0445303347160988</v>
      </c>
      <c r="M5563" s="1">
        <v>22233.842563999999</v>
      </c>
      <c r="N5563" s="12">
        <v>-21.116498905108834</v>
      </c>
      <c r="O5563" s="13">
        <v>2.6453399690448583E-2</v>
      </c>
      <c r="P5563" s="12">
        <v>-0.55860318559976385</v>
      </c>
      <c r="Q5563" s="12">
        <v>-2.6031335203158625</v>
      </c>
      <c r="R5563" s="2">
        <f>DATE(CURR[[#This Row],[YEAR]],CURR[[#This Row],[MONTH]],1)</f>
        <v>45444</v>
      </c>
      <c r="S5563" t="str">
        <f>IF(AND(CURR[[#This Row],[DATE]]&gt;=DATE(2023,6,1),CURR[[#This Row],[DATE]]&lt;=DATE(2024,5,31)),"Y","N")</f>
        <v>N</v>
      </c>
    </row>
    <row r="5564" spans="1:19" x14ac:dyDescent="0.25">
      <c r="A5564" t="s">
        <v>103</v>
      </c>
      <c r="B5564" t="s">
        <v>14</v>
      </c>
      <c r="C5564" t="s">
        <v>20</v>
      </c>
      <c r="D5564" s="1">
        <v>9473.4128440000004</v>
      </c>
      <c r="E5564" s="1">
        <v>20549.040755999999</v>
      </c>
      <c r="F5564" s="13">
        <v>0</v>
      </c>
      <c r="G5564" s="13">
        <v>0.46101484524205394</v>
      </c>
      <c r="H5564" t="s">
        <v>16</v>
      </c>
      <c r="I5564" t="s">
        <v>17</v>
      </c>
      <c r="J5564">
        <v>2024</v>
      </c>
      <c r="K5564">
        <v>6</v>
      </c>
      <c r="L5564" s="12">
        <v>-6.0596942182176718</v>
      </c>
      <c r="M5564" s="1">
        <v>25462.786260000001</v>
      </c>
      <c r="N5564" s="12">
        <v>-24.183174664144858</v>
      </c>
      <c r="O5564" s="13">
        <v>0.37204934084067515</v>
      </c>
      <c r="P5564" s="12">
        <v>-8.9973341932300102</v>
      </c>
      <c r="Q5564" s="12">
        <v>-15.057028411447682</v>
      </c>
      <c r="R5564" s="2">
        <f>DATE(CURR[[#This Row],[YEAR]],CURR[[#This Row],[MONTH]],1)</f>
        <v>45444</v>
      </c>
      <c r="S5564" t="str">
        <f>IF(AND(CURR[[#This Row],[DATE]]&gt;=DATE(2023,6,1),CURR[[#This Row],[DATE]]&lt;=DATE(2024,5,31)),"Y","N")</f>
        <v>N</v>
      </c>
    </row>
    <row r="5565" spans="1:19" x14ac:dyDescent="0.25">
      <c r="A5565" t="s">
        <v>103</v>
      </c>
      <c r="B5565" t="s">
        <v>14</v>
      </c>
      <c r="C5565" t="s">
        <v>20</v>
      </c>
      <c r="D5565" s="1">
        <v>25462.786260000001</v>
      </c>
      <c r="E5565" s="1">
        <v>80395.198579999997</v>
      </c>
      <c r="F5565" s="13">
        <v>0.31672023590640658</v>
      </c>
      <c r="G5565" s="13">
        <v>0</v>
      </c>
      <c r="H5565" t="s">
        <v>21</v>
      </c>
      <c r="I5565" t="s">
        <v>23</v>
      </c>
      <c r="J5565">
        <v>2024</v>
      </c>
      <c r="K5565">
        <v>6</v>
      </c>
      <c r="L5565" s="12">
        <v>-9.4574419003753363</v>
      </c>
      <c r="M5565" s="1">
        <v>25462.786260000001</v>
      </c>
      <c r="N5565" s="12">
        <v>-24.183174664144858</v>
      </c>
      <c r="O5565" s="13">
        <v>0</v>
      </c>
      <c r="P5565" s="12">
        <v>0</v>
      </c>
      <c r="Q5565" s="12">
        <v>0</v>
      </c>
      <c r="R5565" s="2">
        <f>DATE(CURR[[#This Row],[YEAR]],CURR[[#This Row],[MONTH]],1)</f>
        <v>45444</v>
      </c>
      <c r="S5565" t="str">
        <f>IF(AND(CURR[[#This Row],[DATE]]&gt;=DATE(2023,6,1),CURR[[#This Row],[DATE]]&lt;=DATE(2024,5,31)),"Y","N")</f>
        <v>N</v>
      </c>
    </row>
    <row r="5566" spans="1:19" x14ac:dyDescent="0.25">
      <c r="A5566" t="s">
        <v>103</v>
      </c>
      <c r="B5566" t="s">
        <v>14</v>
      </c>
      <c r="C5566" t="s">
        <v>20</v>
      </c>
      <c r="D5566" s="1">
        <v>25462.786260000001</v>
      </c>
      <c r="E5566" s="1">
        <v>80395.198579999997</v>
      </c>
      <c r="F5566" s="13">
        <v>0.31672023590640658</v>
      </c>
      <c r="G5566" s="13">
        <v>0</v>
      </c>
      <c r="H5566" t="s">
        <v>21</v>
      </c>
      <c r="I5566" t="s">
        <v>22</v>
      </c>
      <c r="J5566">
        <v>2024</v>
      </c>
      <c r="K5566">
        <v>6</v>
      </c>
      <c r="L5566" s="12">
        <v>-14.725732763769521</v>
      </c>
      <c r="M5566" s="1">
        <v>25462.786260000001</v>
      </c>
      <c r="N5566" s="12">
        <v>-24.183174664144858</v>
      </c>
      <c r="O5566" s="13">
        <v>0</v>
      </c>
      <c r="P5566" s="12">
        <v>0</v>
      </c>
      <c r="Q5566" s="12">
        <v>0</v>
      </c>
      <c r="R5566" s="2">
        <f>DATE(CURR[[#This Row],[YEAR]],CURR[[#This Row],[MONTH]],1)</f>
        <v>45444</v>
      </c>
      <c r="S5566" t="str">
        <f>IF(AND(CURR[[#This Row],[DATE]]&gt;=DATE(2023,6,1),CURR[[#This Row],[DATE]]&lt;=DATE(2024,5,31)),"Y","N")</f>
        <v>N</v>
      </c>
    </row>
    <row r="5567" spans="1:19" x14ac:dyDescent="0.25">
      <c r="A5567" t="s">
        <v>103</v>
      </c>
      <c r="B5567" t="s">
        <v>14</v>
      </c>
      <c r="C5567" t="s">
        <v>20</v>
      </c>
      <c r="D5567" s="1">
        <v>10871.494052</v>
      </c>
      <c r="E5567" s="1">
        <v>29049.159</v>
      </c>
      <c r="F5567" s="13">
        <v>0</v>
      </c>
      <c r="G5567" s="13">
        <v>0.37424470883993577</v>
      </c>
      <c r="H5567" t="s">
        <v>24</v>
      </c>
      <c r="I5567" t="s">
        <v>17</v>
      </c>
      <c r="J5567">
        <v>2024</v>
      </c>
      <c r="K5567">
        <v>6</v>
      </c>
      <c r="L5567" s="12">
        <v>-7.8634608618860309</v>
      </c>
      <c r="M5567" s="1">
        <v>25462.786260000001</v>
      </c>
      <c r="N5567" s="12">
        <v>-24.183174664144858</v>
      </c>
      <c r="O5567" s="13">
        <v>0.42695618385951134</v>
      </c>
      <c r="P5567" s="12">
        <v>-10.325155968211309</v>
      </c>
      <c r="Q5567" s="12">
        <v>-18.188616830097338</v>
      </c>
      <c r="R5567" s="2">
        <f>DATE(CURR[[#This Row],[YEAR]],CURR[[#This Row],[MONTH]],1)</f>
        <v>45444</v>
      </c>
      <c r="S5567" t="str">
        <f>IF(AND(CURR[[#This Row],[DATE]]&gt;=DATE(2023,6,1),CURR[[#This Row],[DATE]]&lt;=DATE(2024,5,31)),"Y","N")</f>
        <v>N</v>
      </c>
    </row>
    <row r="5568" spans="1:19" x14ac:dyDescent="0.25">
      <c r="A5568" t="s">
        <v>103</v>
      </c>
      <c r="B5568" t="s">
        <v>14</v>
      </c>
      <c r="C5568" t="s">
        <v>20</v>
      </c>
      <c r="D5568" s="1">
        <v>3268.8636120000001</v>
      </c>
      <c r="E5568" s="1">
        <v>21230.819799999997</v>
      </c>
      <c r="F5568" s="13">
        <v>0</v>
      </c>
      <c r="G5568" s="13">
        <v>0.15396784687513576</v>
      </c>
      <c r="H5568" t="s">
        <v>25</v>
      </c>
      <c r="I5568" t="s">
        <v>17</v>
      </c>
      <c r="J5568">
        <v>2024</v>
      </c>
      <c r="K5568">
        <v>6</v>
      </c>
      <c r="L5568" s="12">
        <v>-5.5342422346567739</v>
      </c>
      <c r="M5568" s="1">
        <v>25462.786260000001</v>
      </c>
      <c r="N5568" s="12">
        <v>-24.183174664144858</v>
      </c>
      <c r="O5568" s="13">
        <v>0.12837808001927595</v>
      </c>
      <c r="P5568" s="12">
        <v>-3.1045895321537151</v>
      </c>
      <c r="Q5568" s="12">
        <v>-8.6388317668104886</v>
      </c>
      <c r="R5568" s="2">
        <f>DATE(CURR[[#This Row],[YEAR]],CURR[[#This Row],[MONTH]],1)</f>
        <v>45444</v>
      </c>
      <c r="S5568" t="str">
        <f>IF(AND(CURR[[#This Row],[DATE]]&gt;=DATE(2023,6,1),CURR[[#This Row],[DATE]]&lt;=DATE(2024,5,31)),"Y","N")</f>
        <v>N</v>
      </c>
    </row>
    <row r="5569" spans="1:19" x14ac:dyDescent="0.25">
      <c r="A5569" t="s">
        <v>103</v>
      </c>
      <c r="B5569" t="s">
        <v>14</v>
      </c>
      <c r="C5569" t="s">
        <v>20</v>
      </c>
      <c r="D5569" s="1">
        <v>1849.015752</v>
      </c>
      <c r="E5569" s="1">
        <v>9566.1790239999991</v>
      </c>
      <c r="F5569" s="13">
        <v>0</v>
      </c>
      <c r="G5569" s="13">
        <v>0.19328676030012795</v>
      </c>
      <c r="H5569" t="s">
        <v>26</v>
      </c>
      <c r="I5569" t="s">
        <v>17</v>
      </c>
      <c r="J5569">
        <v>2024</v>
      </c>
      <c r="K5569">
        <v>6</v>
      </c>
      <c r="L5569" s="12">
        <v>-6.427441752013177</v>
      </c>
      <c r="M5569" s="1">
        <v>25462.786260000001</v>
      </c>
      <c r="N5569" s="12">
        <v>-24.183174664144858</v>
      </c>
      <c r="O5569" s="13">
        <v>7.2616395280537538E-2</v>
      </c>
      <c r="P5569" s="12">
        <v>-1.7560949705498237</v>
      </c>
      <c r="Q5569" s="12">
        <v>-8.1835367225630016</v>
      </c>
      <c r="R5569" s="2">
        <f>DATE(CURR[[#This Row],[YEAR]],CURR[[#This Row],[MONTH]],1)</f>
        <v>45444</v>
      </c>
      <c r="S5569" t="str">
        <f>IF(AND(CURR[[#This Row],[DATE]]&gt;=DATE(2023,6,1),CURR[[#This Row],[DATE]]&lt;=DATE(2024,5,31)),"Y","N")</f>
        <v>N</v>
      </c>
    </row>
    <row r="5570" spans="1:19" x14ac:dyDescent="0.25">
      <c r="A5570" t="s">
        <v>103</v>
      </c>
      <c r="B5570" t="s">
        <v>110</v>
      </c>
      <c r="C5570" t="s">
        <v>15</v>
      </c>
      <c r="D5570" s="1">
        <v>1621139.7868519989</v>
      </c>
      <c r="E5570" s="1">
        <v>8718979.3082379978</v>
      </c>
      <c r="F5570" s="13">
        <v>0</v>
      </c>
      <c r="G5570" s="13">
        <v>0.18593228972573533</v>
      </c>
      <c r="H5570" t="s">
        <v>16</v>
      </c>
      <c r="I5570" t="s">
        <v>17</v>
      </c>
      <c r="J5570">
        <v>2024</v>
      </c>
      <c r="K5570">
        <v>6</v>
      </c>
      <c r="L5570" s="12">
        <v>-2.4439404341511954</v>
      </c>
      <c r="M5570" s="1">
        <v>5370513.9533050023</v>
      </c>
      <c r="N5570" s="12">
        <v>-12.247274696547176</v>
      </c>
      <c r="O5570" s="13">
        <v>0.30185933803492926</v>
      </c>
      <c r="P5570" s="12">
        <v>-3.6969542326316698</v>
      </c>
      <c r="Q5570" s="12">
        <v>-6.1408946667828648</v>
      </c>
      <c r="R5570" s="2">
        <f>DATE(CURR[[#This Row],[YEAR]],CURR[[#This Row],[MONTH]],1)</f>
        <v>45444</v>
      </c>
      <c r="S5570" t="str">
        <f>IF(AND(CURR[[#This Row],[DATE]]&gt;=DATE(2023,6,1),CURR[[#This Row],[DATE]]&lt;=DATE(2024,5,31)),"Y","N")</f>
        <v>N</v>
      </c>
    </row>
    <row r="5571" spans="1:19" x14ac:dyDescent="0.25">
      <c r="A5571" t="s">
        <v>103</v>
      </c>
      <c r="B5571" t="s">
        <v>110</v>
      </c>
      <c r="C5571" t="s">
        <v>15</v>
      </c>
      <c r="D5571" s="1">
        <v>5370513.9533050023</v>
      </c>
      <c r="E5571" s="1">
        <v>33482192.642442964</v>
      </c>
      <c r="F5571" s="13">
        <v>0.16039911157124126</v>
      </c>
      <c r="G5571" s="13">
        <v>0</v>
      </c>
      <c r="H5571" t="s">
        <v>21</v>
      </c>
      <c r="I5571" t="s">
        <v>23</v>
      </c>
      <c r="J5571">
        <v>2024</v>
      </c>
      <c r="K5571">
        <v>6</v>
      </c>
      <c r="L5571" s="12">
        <v>-4.789606430468532</v>
      </c>
      <c r="M5571" s="1">
        <v>5370513.9533050023</v>
      </c>
      <c r="N5571" s="12">
        <v>-12.247274696547176</v>
      </c>
      <c r="O5571" s="13">
        <v>0</v>
      </c>
      <c r="P5571" s="12">
        <v>0</v>
      </c>
      <c r="Q5571" s="12">
        <v>0</v>
      </c>
      <c r="R5571" s="2">
        <f>DATE(CURR[[#This Row],[YEAR]],CURR[[#This Row],[MONTH]],1)</f>
        <v>45444</v>
      </c>
      <c r="S5571" t="str">
        <f>IF(AND(CURR[[#This Row],[DATE]]&gt;=DATE(2023,6,1),CURR[[#This Row],[DATE]]&lt;=DATE(2024,5,31)),"Y","N")</f>
        <v>N</v>
      </c>
    </row>
    <row r="5572" spans="1:19" x14ac:dyDescent="0.25">
      <c r="A5572" t="s">
        <v>103</v>
      </c>
      <c r="B5572" t="s">
        <v>110</v>
      </c>
      <c r="C5572" t="s">
        <v>15</v>
      </c>
      <c r="D5572" s="1">
        <v>5370513.9533050023</v>
      </c>
      <c r="E5572" s="1">
        <v>33482192.642442964</v>
      </c>
      <c r="F5572" s="13">
        <v>0.16039911157124126</v>
      </c>
      <c r="G5572" s="13">
        <v>0</v>
      </c>
      <c r="H5572" t="s">
        <v>21</v>
      </c>
      <c r="I5572" t="s">
        <v>22</v>
      </c>
      <c r="J5572">
        <v>2024</v>
      </c>
      <c r="K5572">
        <v>6</v>
      </c>
      <c r="L5572" s="12">
        <v>-7.4576682660786444</v>
      </c>
      <c r="M5572" s="1">
        <v>5370513.9533050023</v>
      </c>
      <c r="N5572" s="12">
        <v>-12.247274696547176</v>
      </c>
      <c r="O5572" s="13">
        <v>0</v>
      </c>
      <c r="P5572" s="12">
        <v>0</v>
      </c>
      <c r="Q5572" s="12">
        <v>0</v>
      </c>
      <c r="R5572" s="2">
        <f>DATE(CURR[[#This Row],[YEAR]],CURR[[#This Row],[MONTH]],1)</f>
        <v>45444</v>
      </c>
      <c r="S5572" t="str">
        <f>IF(AND(CURR[[#This Row],[DATE]]&gt;=DATE(2023,6,1),CURR[[#This Row],[DATE]]&lt;=DATE(2024,5,31)),"Y","N")</f>
        <v>N</v>
      </c>
    </row>
    <row r="5573" spans="1:19" x14ac:dyDescent="0.25">
      <c r="A5573" t="s">
        <v>103</v>
      </c>
      <c r="B5573" t="s">
        <v>110</v>
      </c>
      <c r="C5573" t="s">
        <v>15</v>
      </c>
      <c r="D5573" s="1">
        <v>2176575.3585459995</v>
      </c>
      <c r="E5573" s="1">
        <v>11018492.769804992</v>
      </c>
      <c r="F5573" s="13">
        <v>0</v>
      </c>
      <c r="G5573" s="13">
        <v>0.1975383933191546</v>
      </c>
      <c r="H5573" t="s">
        <v>24</v>
      </c>
      <c r="I5573" t="s">
        <v>17</v>
      </c>
      <c r="J5573">
        <v>2024</v>
      </c>
      <c r="K5573">
        <v>6</v>
      </c>
      <c r="L5573" s="12">
        <v>-4.150587537763645</v>
      </c>
      <c r="M5573" s="1">
        <v>5370513.9533050023</v>
      </c>
      <c r="N5573" s="12">
        <v>-12.247274696547176</v>
      </c>
      <c r="O5573" s="13">
        <v>0.4052825069389383</v>
      </c>
      <c r="P5573" s="12">
        <v>-4.9636061921864645</v>
      </c>
      <c r="Q5573" s="12">
        <v>-9.1141937299501095</v>
      </c>
      <c r="R5573" s="2">
        <f>DATE(CURR[[#This Row],[YEAR]],CURR[[#This Row],[MONTH]],1)</f>
        <v>45444</v>
      </c>
      <c r="S5573" t="str">
        <f>IF(AND(CURR[[#This Row],[DATE]]&gt;=DATE(2023,6,1),CURR[[#This Row],[DATE]]&lt;=DATE(2024,5,31)),"Y","N")</f>
        <v>N</v>
      </c>
    </row>
    <row r="5574" spans="1:19" x14ac:dyDescent="0.25">
      <c r="A5574" t="s">
        <v>103</v>
      </c>
      <c r="B5574" t="s">
        <v>110</v>
      </c>
      <c r="C5574" t="s">
        <v>15</v>
      </c>
      <c r="D5574" s="1">
        <v>729642.96025800053</v>
      </c>
      <c r="E5574" s="1">
        <v>9006012.7281230018</v>
      </c>
      <c r="F5574" s="13">
        <v>0</v>
      </c>
      <c r="G5574" s="13">
        <v>8.10173139084681E-2</v>
      </c>
      <c r="H5574" t="s">
        <v>25</v>
      </c>
      <c r="I5574" t="s">
        <v>17</v>
      </c>
      <c r="J5574">
        <v>2024</v>
      </c>
      <c r="K5574">
        <v>6</v>
      </c>
      <c r="L5574" s="12">
        <v>-2.9120978793339019</v>
      </c>
      <c r="M5574" s="1">
        <v>5370513.9533050023</v>
      </c>
      <c r="N5574" s="12">
        <v>-12.247274696547176</v>
      </c>
      <c r="O5574" s="13">
        <v>0.13586091882490686</v>
      </c>
      <c r="P5574" s="12">
        <v>-1.6639259933739317</v>
      </c>
      <c r="Q5574" s="12">
        <v>-4.5760238727078333</v>
      </c>
      <c r="R5574" s="2">
        <f>DATE(CURR[[#This Row],[YEAR]],CURR[[#This Row],[MONTH]],1)</f>
        <v>45444</v>
      </c>
      <c r="S5574" t="str">
        <f>IF(AND(CURR[[#This Row],[DATE]]&gt;=DATE(2023,6,1),CURR[[#This Row],[DATE]]&lt;=DATE(2024,5,31)),"Y","N")</f>
        <v>N</v>
      </c>
    </row>
    <row r="5575" spans="1:19" x14ac:dyDescent="0.25">
      <c r="A5575" t="s">
        <v>103</v>
      </c>
      <c r="B5575" t="s">
        <v>110</v>
      </c>
      <c r="C5575" t="s">
        <v>15</v>
      </c>
      <c r="D5575" s="1">
        <v>843155.847649</v>
      </c>
      <c r="E5575" s="1">
        <v>4738707.8362770006</v>
      </c>
      <c r="F5575" s="13">
        <v>0</v>
      </c>
      <c r="G5575" s="13">
        <v>0.17792948558555394</v>
      </c>
      <c r="H5575" t="s">
        <v>26</v>
      </c>
      <c r="I5575" t="s">
        <v>17</v>
      </c>
      <c r="J5575">
        <v>2024</v>
      </c>
      <c r="K5575">
        <v>6</v>
      </c>
      <c r="L5575" s="12">
        <v>-5.9167601691446992</v>
      </c>
      <c r="M5575" s="1">
        <v>5370513.9533050023</v>
      </c>
      <c r="N5575" s="12">
        <v>-12.247274696547176</v>
      </c>
      <c r="O5575" s="13">
        <v>0.15699723620122499</v>
      </c>
      <c r="P5575" s="12">
        <v>-1.9227882783551031</v>
      </c>
      <c r="Q5575" s="12">
        <v>-7.8395484474998023</v>
      </c>
      <c r="R5575" s="2">
        <f>DATE(CURR[[#This Row],[YEAR]],CURR[[#This Row],[MONTH]],1)</f>
        <v>45444</v>
      </c>
      <c r="S5575" t="str">
        <f>IF(AND(CURR[[#This Row],[DATE]]&gt;=DATE(2023,6,1),CURR[[#This Row],[DATE]]&lt;=DATE(2024,5,31)),"Y","N")</f>
        <v>N</v>
      </c>
    </row>
    <row r="5576" spans="1:19" x14ac:dyDescent="0.25">
      <c r="A5576" t="s">
        <v>103</v>
      </c>
      <c r="B5576" t="s">
        <v>110</v>
      </c>
      <c r="C5576" t="s">
        <v>18</v>
      </c>
      <c r="D5576" s="1">
        <v>3658022.4116679975</v>
      </c>
      <c r="E5576" s="1">
        <v>8718979.3082379978</v>
      </c>
      <c r="F5576" s="13">
        <v>0</v>
      </c>
      <c r="G5576" s="13">
        <v>0.41954709173489729</v>
      </c>
      <c r="H5576" t="s">
        <v>16</v>
      </c>
      <c r="I5576" t="s">
        <v>17</v>
      </c>
      <c r="J5576">
        <v>2024</v>
      </c>
      <c r="K5576">
        <v>6</v>
      </c>
      <c r="L5576" s="12">
        <v>-5.5146317136949419</v>
      </c>
      <c r="M5576" s="1">
        <v>10206183.038438998</v>
      </c>
      <c r="N5576" s="12">
        <v>-23.274853833696771</v>
      </c>
      <c r="O5576" s="13">
        <v>0.35841238569708034</v>
      </c>
      <c r="P5576" s="12">
        <v>-8.3419958892860961</v>
      </c>
      <c r="Q5576" s="12">
        <v>-13.856627602981039</v>
      </c>
      <c r="R5576" s="2">
        <f>DATE(CURR[[#This Row],[YEAR]],CURR[[#This Row],[MONTH]],1)</f>
        <v>45444</v>
      </c>
      <c r="S5576" t="str">
        <f>IF(AND(CURR[[#This Row],[DATE]]&gt;=DATE(2023,6,1),CURR[[#This Row],[DATE]]&lt;=DATE(2024,5,31)),"Y","N")</f>
        <v>N</v>
      </c>
    </row>
    <row r="5577" spans="1:19" x14ac:dyDescent="0.25">
      <c r="A5577" t="s">
        <v>103</v>
      </c>
      <c r="B5577" t="s">
        <v>110</v>
      </c>
      <c r="C5577" t="s">
        <v>18</v>
      </c>
      <c r="D5577" s="1">
        <v>10206183.038438998</v>
      </c>
      <c r="E5577" s="1">
        <v>33482192.642442964</v>
      </c>
      <c r="F5577" s="13">
        <v>0.30482421349853162</v>
      </c>
      <c r="G5577" s="13">
        <v>0</v>
      </c>
      <c r="H5577" t="s">
        <v>21</v>
      </c>
      <c r="I5577" t="s">
        <v>23</v>
      </c>
      <c r="J5577">
        <v>2024</v>
      </c>
      <c r="K5577">
        <v>6</v>
      </c>
      <c r="L5577" s="12">
        <v>-9.1022200736232026</v>
      </c>
      <c r="M5577" s="1">
        <v>10206183.038438998</v>
      </c>
      <c r="N5577" s="12">
        <v>-23.274853833696771</v>
      </c>
      <c r="O5577" s="13">
        <v>0</v>
      </c>
      <c r="P5577" s="12">
        <v>0</v>
      </c>
      <c r="Q5577" s="12">
        <v>0</v>
      </c>
      <c r="R5577" s="2">
        <f>DATE(CURR[[#This Row],[YEAR]],CURR[[#This Row],[MONTH]],1)</f>
        <v>45444</v>
      </c>
      <c r="S5577" t="str">
        <f>IF(AND(CURR[[#This Row],[DATE]]&gt;=DATE(2023,6,1),CURR[[#This Row],[DATE]]&lt;=DATE(2024,5,31)),"Y","N")</f>
        <v>N</v>
      </c>
    </row>
    <row r="5578" spans="1:19" x14ac:dyDescent="0.25">
      <c r="A5578" t="s">
        <v>103</v>
      </c>
      <c r="B5578" t="s">
        <v>110</v>
      </c>
      <c r="C5578" t="s">
        <v>18</v>
      </c>
      <c r="D5578" s="1">
        <v>10206183.038438998</v>
      </c>
      <c r="E5578" s="1">
        <v>33482192.642442964</v>
      </c>
      <c r="F5578" s="13">
        <v>0.30482421349853162</v>
      </c>
      <c r="G5578" s="13">
        <v>0</v>
      </c>
      <c r="H5578" t="s">
        <v>21</v>
      </c>
      <c r="I5578" t="s">
        <v>22</v>
      </c>
      <c r="J5578">
        <v>2024</v>
      </c>
      <c r="K5578">
        <v>6</v>
      </c>
      <c r="L5578" s="12">
        <v>-14.172633760073568</v>
      </c>
      <c r="M5578" s="1">
        <v>10206183.038438998</v>
      </c>
      <c r="N5578" s="12">
        <v>-23.274853833696771</v>
      </c>
      <c r="O5578" s="13">
        <v>0</v>
      </c>
      <c r="P5578" s="12">
        <v>0</v>
      </c>
      <c r="Q5578" s="12">
        <v>0</v>
      </c>
      <c r="R5578" s="2">
        <f>DATE(CURR[[#This Row],[YEAR]],CURR[[#This Row],[MONTH]],1)</f>
        <v>45444</v>
      </c>
      <c r="S5578" t="str">
        <f>IF(AND(CURR[[#This Row],[DATE]]&gt;=DATE(2023,6,1),CURR[[#This Row],[DATE]]&lt;=DATE(2024,5,31)),"Y","N")</f>
        <v>N</v>
      </c>
    </row>
    <row r="5579" spans="1:19" x14ac:dyDescent="0.25">
      <c r="A5579" t="s">
        <v>103</v>
      </c>
      <c r="B5579" t="s">
        <v>110</v>
      </c>
      <c r="C5579" t="s">
        <v>18</v>
      </c>
      <c r="D5579" s="1">
        <v>2489806.0382619998</v>
      </c>
      <c r="E5579" s="1">
        <v>11018492.769804992</v>
      </c>
      <c r="F5579" s="13">
        <v>0</v>
      </c>
      <c r="G5579" s="13">
        <v>0.225966118077878</v>
      </c>
      <c r="H5579" t="s">
        <v>24</v>
      </c>
      <c r="I5579" t="s">
        <v>17</v>
      </c>
      <c r="J5579">
        <v>2024</v>
      </c>
      <c r="K5579">
        <v>6</v>
      </c>
      <c r="L5579" s="12">
        <v>-4.7478980561290438</v>
      </c>
      <c r="M5579" s="1">
        <v>10206183.038438998</v>
      </c>
      <c r="N5579" s="12">
        <v>-23.274853833696771</v>
      </c>
      <c r="O5579" s="13">
        <v>0.24395075307632416</v>
      </c>
      <c r="P5579" s="12">
        <v>-5.6779181204716975</v>
      </c>
      <c r="Q5579" s="12">
        <v>-10.42581617660074</v>
      </c>
      <c r="R5579" s="2">
        <f>DATE(CURR[[#This Row],[YEAR]],CURR[[#This Row],[MONTH]],1)</f>
        <v>45444</v>
      </c>
      <c r="S5579" t="str">
        <f>IF(AND(CURR[[#This Row],[DATE]]&gt;=DATE(2023,6,1),CURR[[#This Row],[DATE]]&lt;=DATE(2024,5,31)),"Y","N")</f>
        <v>N</v>
      </c>
    </row>
    <row r="5580" spans="1:19" x14ac:dyDescent="0.25">
      <c r="A5580" t="s">
        <v>103</v>
      </c>
      <c r="B5580" t="s">
        <v>110</v>
      </c>
      <c r="C5580" t="s">
        <v>18</v>
      </c>
      <c r="D5580" s="1">
        <v>1091388.5741520002</v>
      </c>
      <c r="E5580" s="1">
        <v>9006012.7281230018</v>
      </c>
      <c r="F5580" s="13">
        <v>0</v>
      </c>
      <c r="G5580" s="13">
        <v>0.1211844361205409</v>
      </c>
      <c r="H5580" t="s">
        <v>25</v>
      </c>
      <c r="I5580" t="s">
        <v>17</v>
      </c>
      <c r="J5580">
        <v>2024</v>
      </c>
      <c r="K5580">
        <v>6</v>
      </c>
      <c r="L5580" s="12">
        <v>-4.3558706455462461</v>
      </c>
      <c r="M5580" s="1">
        <v>10206183.038438998</v>
      </c>
      <c r="N5580" s="12">
        <v>-23.274853833696771</v>
      </c>
      <c r="O5580" s="13">
        <v>0.10693405850566878</v>
      </c>
      <c r="P5580" s="12">
        <v>-2.4888745815634197</v>
      </c>
      <c r="Q5580" s="12">
        <v>-6.8447452271096658</v>
      </c>
      <c r="R5580" s="2">
        <f>DATE(CURR[[#This Row],[YEAR]],CURR[[#This Row],[MONTH]],1)</f>
        <v>45444</v>
      </c>
      <c r="S5580" t="str">
        <f>IF(AND(CURR[[#This Row],[DATE]]&gt;=DATE(2023,6,1),CURR[[#This Row],[DATE]]&lt;=DATE(2024,5,31)),"Y","N")</f>
        <v>N</v>
      </c>
    </row>
    <row r="5581" spans="1:19" x14ac:dyDescent="0.25">
      <c r="A5581" t="s">
        <v>103</v>
      </c>
      <c r="B5581" t="s">
        <v>110</v>
      </c>
      <c r="C5581" t="s">
        <v>18</v>
      </c>
      <c r="D5581" s="1">
        <v>2966966.014357002</v>
      </c>
      <c r="E5581" s="1">
        <v>4738707.8362770006</v>
      </c>
      <c r="F5581" s="13">
        <v>0</v>
      </c>
      <c r="G5581" s="13">
        <v>0.62611288074008375</v>
      </c>
      <c r="H5581" t="s">
        <v>26</v>
      </c>
      <c r="I5581" t="s">
        <v>17</v>
      </c>
      <c r="J5581">
        <v>2024</v>
      </c>
      <c r="K5581">
        <v>6</v>
      </c>
      <c r="L5581" s="12">
        <v>-20.820381410983774</v>
      </c>
      <c r="M5581" s="1">
        <v>10206183.038438998</v>
      </c>
      <c r="N5581" s="12">
        <v>-23.274853833696771</v>
      </c>
      <c r="O5581" s="13">
        <v>0.29070280272092686</v>
      </c>
      <c r="P5581" s="12">
        <v>-6.7660652423755607</v>
      </c>
      <c r="Q5581" s="12">
        <v>-27.586446653359335</v>
      </c>
      <c r="R5581" s="2">
        <f>DATE(CURR[[#This Row],[YEAR]],CURR[[#This Row],[MONTH]],1)</f>
        <v>45444</v>
      </c>
      <c r="S5581" t="str">
        <f>IF(AND(CURR[[#This Row],[DATE]]&gt;=DATE(2023,6,1),CURR[[#This Row],[DATE]]&lt;=DATE(2024,5,31)),"Y","N")</f>
        <v>N</v>
      </c>
    </row>
    <row r="5582" spans="1:19" x14ac:dyDescent="0.25">
      <c r="A5582" t="s">
        <v>103</v>
      </c>
      <c r="B5582" t="s">
        <v>110</v>
      </c>
      <c r="C5582" t="s">
        <v>19</v>
      </c>
      <c r="D5582" s="1">
        <v>62.222090999999992</v>
      </c>
      <c r="E5582" s="1">
        <v>8718979.3082379978</v>
      </c>
      <c r="F5582" s="13">
        <v>0</v>
      </c>
      <c r="G5582" s="13">
        <v>7.1363962225727942E-6</v>
      </c>
      <c r="H5582" t="s">
        <v>16</v>
      </c>
      <c r="I5582" t="s">
        <v>17</v>
      </c>
      <c r="J5582">
        <v>2024</v>
      </c>
      <c r="K5582">
        <v>6</v>
      </c>
      <c r="L5582" s="12">
        <v>-9.380257355081377E-5</v>
      </c>
      <c r="M5582" s="1">
        <v>8822711.0607699882</v>
      </c>
      <c r="N5582" s="12">
        <v>-20.119892969092632</v>
      </c>
      <c r="O5582" s="13">
        <v>7.0524910734829908E-6</v>
      </c>
      <c r="P5582" s="12">
        <v>-1.4189536556395897E-4</v>
      </c>
      <c r="Q5582" s="12">
        <v>-2.3569793911477275E-4</v>
      </c>
      <c r="R5582" s="2">
        <f>DATE(CURR[[#This Row],[YEAR]],CURR[[#This Row],[MONTH]],1)</f>
        <v>45444</v>
      </c>
      <c r="S5582" t="str">
        <f>IF(AND(CURR[[#This Row],[DATE]]&gt;=DATE(2023,6,1),CURR[[#This Row],[DATE]]&lt;=DATE(2024,5,31)),"Y","N")</f>
        <v>N</v>
      </c>
    </row>
    <row r="5583" spans="1:19" x14ac:dyDescent="0.25">
      <c r="A5583" t="s">
        <v>103</v>
      </c>
      <c r="B5583" t="s">
        <v>110</v>
      </c>
      <c r="C5583" t="s">
        <v>19</v>
      </c>
      <c r="D5583" s="1">
        <v>8822711.0607699882</v>
      </c>
      <c r="E5583" s="1">
        <v>33482192.642442964</v>
      </c>
      <c r="F5583" s="13">
        <v>0.26350457853784859</v>
      </c>
      <c r="G5583" s="13">
        <v>0</v>
      </c>
      <c r="H5583" t="s">
        <v>21</v>
      </c>
      <c r="I5583" t="s">
        <v>23</v>
      </c>
      <c r="J5583">
        <v>2024</v>
      </c>
      <c r="K5583">
        <v>6</v>
      </c>
      <c r="L5583" s="12">
        <v>-7.8683928574144613</v>
      </c>
      <c r="M5583" s="1">
        <v>8822711.0607699882</v>
      </c>
      <c r="N5583" s="12">
        <v>-20.119892969092632</v>
      </c>
      <c r="O5583" s="13">
        <v>0</v>
      </c>
      <c r="P5583" s="12">
        <v>0</v>
      </c>
      <c r="Q5583" s="12">
        <v>0</v>
      </c>
      <c r="R5583" s="2">
        <f>DATE(CURR[[#This Row],[YEAR]],CURR[[#This Row],[MONTH]],1)</f>
        <v>45444</v>
      </c>
      <c r="S5583" t="str">
        <f>IF(AND(CURR[[#This Row],[DATE]]&gt;=DATE(2023,6,1),CURR[[#This Row],[DATE]]&lt;=DATE(2024,5,31)),"Y","N")</f>
        <v>N</v>
      </c>
    </row>
    <row r="5584" spans="1:19" x14ac:dyDescent="0.25">
      <c r="A5584" t="s">
        <v>103</v>
      </c>
      <c r="B5584" t="s">
        <v>110</v>
      </c>
      <c r="C5584" t="s">
        <v>19</v>
      </c>
      <c r="D5584" s="1">
        <v>8822711.0607699882</v>
      </c>
      <c r="E5584" s="1">
        <v>33482192.642442964</v>
      </c>
      <c r="F5584" s="13">
        <v>0.26350457853784859</v>
      </c>
      <c r="G5584" s="13">
        <v>0</v>
      </c>
      <c r="H5584" t="s">
        <v>21</v>
      </c>
      <c r="I5584" t="s">
        <v>22</v>
      </c>
      <c r="J5584">
        <v>2024</v>
      </c>
      <c r="K5584">
        <v>6</v>
      </c>
      <c r="L5584" s="12">
        <v>-12.251500111678169</v>
      </c>
      <c r="M5584" s="1">
        <v>8822711.0607699882</v>
      </c>
      <c r="N5584" s="12">
        <v>-20.119892969092632</v>
      </c>
      <c r="O5584" s="13">
        <v>0</v>
      </c>
      <c r="P5584" s="12">
        <v>0</v>
      </c>
      <c r="Q5584" s="12">
        <v>0</v>
      </c>
      <c r="R5584" s="2">
        <f>DATE(CURR[[#This Row],[YEAR]],CURR[[#This Row],[MONTH]],1)</f>
        <v>45444</v>
      </c>
      <c r="S5584" t="str">
        <f>IF(AND(CURR[[#This Row],[DATE]]&gt;=DATE(2023,6,1),CURR[[#This Row],[DATE]]&lt;=DATE(2024,5,31)),"Y","N")</f>
        <v>N</v>
      </c>
    </row>
    <row r="5585" spans="1:19" x14ac:dyDescent="0.25">
      <c r="A5585" t="s">
        <v>103</v>
      </c>
      <c r="B5585" t="s">
        <v>110</v>
      </c>
      <c r="C5585" t="s">
        <v>19</v>
      </c>
      <c r="D5585" s="1">
        <v>2615837.5119260023</v>
      </c>
      <c r="E5585" s="1">
        <v>11018492.769804992</v>
      </c>
      <c r="F5585" s="13">
        <v>0</v>
      </c>
      <c r="G5585" s="13">
        <v>0.23740429535829319</v>
      </c>
      <c r="H5585" t="s">
        <v>24</v>
      </c>
      <c r="I5585" t="s">
        <v>17</v>
      </c>
      <c r="J5585">
        <v>2024</v>
      </c>
      <c r="K5585">
        <v>6</v>
      </c>
      <c r="L5585" s="12">
        <v>-4.9882318731512312</v>
      </c>
      <c r="M5585" s="1">
        <v>8822711.0607699882</v>
      </c>
      <c r="N5585" s="12">
        <v>-20.119892969092632</v>
      </c>
      <c r="O5585" s="13">
        <v>0.29648908299369253</v>
      </c>
      <c r="P5585" s="12">
        <v>-5.9653286163375165</v>
      </c>
      <c r="Q5585" s="12">
        <v>-10.953560489488748</v>
      </c>
      <c r="R5585" s="2">
        <f>DATE(CURR[[#This Row],[YEAR]],CURR[[#This Row],[MONTH]],1)</f>
        <v>45444</v>
      </c>
      <c r="S5585" t="str">
        <f>IF(AND(CURR[[#This Row],[DATE]]&gt;=DATE(2023,6,1),CURR[[#This Row],[DATE]]&lt;=DATE(2024,5,31)),"Y","N")</f>
        <v>N</v>
      </c>
    </row>
    <row r="5586" spans="1:19" x14ac:dyDescent="0.25">
      <c r="A5586" t="s">
        <v>103</v>
      </c>
      <c r="B5586" t="s">
        <v>110</v>
      </c>
      <c r="C5586" t="s">
        <v>19</v>
      </c>
      <c r="D5586" s="1">
        <v>5931776.5618900042</v>
      </c>
      <c r="E5586" s="1">
        <v>9006012.7281230018</v>
      </c>
      <c r="F5586" s="13">
        <v>0</v>
      </c>
      <c r="G5586" s="13">
        <v>0.65864625566949231</v>
      </c>
      <c r="H5586" t="s">
        <v>25</v>
      </c>
      <c r="I5586" t="s">
        <v>17</v>
      </c>
      <c r="J5586">
        <v>2024</v>
      </c>
      <c r="K5586">
        <v>6</v>
      </c>
      <c r="L5586" s="12">
        <v>-23.674474897221511</v>
      </c>
      <c r="M5586" s="1">
        <v>8822711.0607699882</v>
      </c>
      <c r="N5586" s="12">
        <v>-20.119892969092632</v>
      </c>
      <c r="O5586" s="13">
        <v>0.67233036659961953</v>
      </c>
      <c r="P5586" s="12">
        <v>-13.527215015855157</v>
      </c>
      <c r="Q5586" s="12">
        <v>-37.20168991307667</v>
      </c>
      <c r="R5586" s="2">
        <f>DATE(CURR[[#This Row],[YEAR]],CURR[[#This Row],[MONTH]],1)</f>
        <v>45444</v>
      </c>
      <c r="S5586" t="str">
        <f>IF(AND(CURR[[#This Row],[DATE]]&gt;=DATE(2023,6,1),CURR[[#This Row],[DATE]]&lt;=DATE(2024,5,31)),"Y","N")</f>
        <v>N</v>
      </c>
    </row>
    <row r="5587" spans="1:19" x14ac:dyDescent="0.25">
      <c r="A5587" t="s">
        <v>103</v>
      </c>
      <c r="B5587" t="s">
        <v>110</v>
      </c>
      <c r="C5587" t="s">
        <v>19</v>
      </c>
      <c r="D5587" s="1">
        <v>275034.76486299996</v>
      </c>
      <c r="E5587" s="1">
        <v>4738707.8362770006</v>
      </c>
      <c r="F5587" s="13">
        <v>0</v>
      </c>
      <c r="G5587" s="13">
        <v>5.8040034196132878E-2</v>
      </c>
      <c r="H5587" t="s">
        <v>26</v>
      </c>
      <c r="I5587" t="s">
        <v>17</v>
      </c>
      <c r="J5587">
        <v>2024</v>
      </c>
      <c r="K5587">
        <v>6</v>
      </c>
      <c r="L5587" s="12">
        <v>-1.930028412195649</v>
      </c>
      <c r="M5587" s="1">
        <v>8822711.0607699882</v>
      </c>
      <c r="N5587" s="12">
        <v>-20.119892969092632</v>
      </c>
      <c r="O5587" s="13">
        <v>3.1173497915616511E-2</v>
      </c>
      <c r="P5587" s="12">
        <v>-0.62720744153443642</v>
      </c>
      <c r="Q5587" s="12">
        <v>-2.5572358537300852</v>
      </c>
      <c r="R5587" s="2">
        <f>DATE(CURR[[#This Row],[YEAR]],CURR[[#This Row],[MONTH]],1)</f>
        <v>45444</v>
      </c>
      <c r="S5587" t="str">
        <f>IF(AND(CURR[[#This Row],[DATE]]&gt;=DATE(2023,6,1),CURR[[#This Row],[DATE]]&lt;=DATE(2024,5,31)),"Y","N")</f>
        <v>N</v>
      </c>
    </row>
    <row r="5588" spans="1:19" x14ac:dyDescent="0.25">
      <c r="A5588" t="s">
        <v>103</v>
      </c>
      <c r="B5588" t="s">
        <v>110</v>
      </c>
      <c r="C5588" t="s">
        <v>20</v>
      </c>
      <c r="D5588" s="1">
        <v>3439754.8876270019</v>
      </c>
      <c r="E5588" s="1">
        <v>8718979.3082379978</v>
      </c>
      <c r="F5588" s="13">
        <v>0</v>
      </c>
      <c r="G5588" s="13">
        <v>0.39451348214314497</v>
      </c>
      <c r="H5588" t="s">
        <v>16</v>
      </c>
      <c r="I5588" t="s">
        <v>17</v>
      </c>
      <c r="J5588">
        <v>2024</v>
      </c>
      <c r="K5588">
        <v>6</v>
      </c>
      <c r="L5588" s="12">
        <v>-5.1855836995803148</v>
      </c>
      <c r="M5588" s="1">
        <v>9082784.5899289995</v>
      </c>
      <c r="N5588" s="12">
        <v>-20.712981820663479</v>
      </c>
      <c r="O5588" s="13">
        <v>0.37871149024507367</v>
      </c>
      <c r="P5588" s="12">
        <v>-7.8442442127225851</v>
      </c>
      <c r="Q5588" s="12">
        <v>-13.029827912302899</v>
      </c>
      <c r="R5588" s="2">
        <f>DATE(CURR[[#This Row],[YEAR]],CURR[[#This Row],[MONTH]],1)</f>
        <v>45444</v>
      </c>
      <c r="S5588" t="str">
        <f>IF(AND(CURR[[#This Row],[DATE]]&gt;=DATE(2023,6,1),CURR[[#This Row],[DATE]]&lt;=DATE(2024,5,31)),"Y","N")</f>
        <v>N</v>
      </c>
    </row>
    <row r="5589" spans="1:19" x14ac:dyDescent="0.25">
      <c r="A5589" t="s">
        <v>103</v>
      </c>
      <c r="B5589" t="s">
        <v>110</v>
      </c>
      <c r="C5589" t="s">
        <v>20</v>
      </c>
      <c r="D5589" s="1">
        <v>9082784.5899289995</v>
      </c>
      <c r="E5589" s="1">
        <v>33482192.642442964</v>
      </c>
      <c r="F5589" s="13">
        <v>0.27127209639237926</v>
      </c>
      <c r="G5589" s="13">
        <v>0</v>
      </c>
      <c r="H5589" t="s">
        <v>21</v>
      </c>
      <c r="I5589" t="s">
        <v>23</v>
      </c>
      <c r="J5589">
        <v>2024</v>
      </c>
      <c r="K5589">
        <v>6</v>
      </c>
      <c r="L5589" s="12">
        <v>-8.1003352484938258</v>
      </c>
      <c r="M5589" s="1">
        <v>9082784.5899289995</v>
      </c>
      <c r="N5589" s="12">
        <v>-20.712981820663479</v>
      </c>
      <c r="O5589" s="13">
        <v>0</v>
      </c>
      <c r="P5589" s="12">
        <v>0</v>
      </c>
      <c r="Q5589" s="12">
        <v>0</v>
      </c>
      <c r="R5589" s="2">
        <f>DATE(CURR[[#This Row],[YEAR]],CURR[[#This Row],[MONTH]],1)</f>
        <v>45444</v>
      </c>
      <c r="S5589" t="str">
        <f>IF(AND(CURR[[#This Row],[DATE]]&gt;=DATE(2023,6,1),CURR[[#This Row],[DATE]]&lt;=DATE(2024,5,31)),"Y","N")</f>
        <v>N</v>
      </c>
    </row>
    <row r="5590" spans="1:19" x14ac:dyDescent="0.25">
      <c r="A5590" t="s">
        <v>103</v>
      </c>
      <c r="B5590" t="s">
        <v>110</v>
      </c>
      <c r="C5590" t="s">
        <v>20</v>
      </c>
      <c r="D5590" s="1">
        <v>9082784.5899289995</v>
      </c>
      <c r="E5590" s="1">
        <v>33482192.642442964</v>
      </c>
      <c r="F5590" s="13">
        <v>0.27127209639237926</v>
      </c>
      <c r="G5590" s="13">
        <v>0</v>
      </c>
      <c r="H5590" t="s">
        <v>21</v>
      </c>
      <c r="I5590" t="s">
        <v>22</v>
      </c>
      <c r="J5590">
        <v>2024</v>
      </c>
      <c r="K5590">
        <v>6</v>
      </c>
      <c r="L5590" s="12">
        <v>-12.612646572169654</v>
      </c>
      <c r="M5590" s="1">
        <v>9082784.5899289995</v>
      </c>
      <c r="N5590" s="12">
        <v>-20.712981820663479</v>
      </c>
      <c r="O5590" s="13">
        <v>0</v>
      </c>
      <c r="P5590" s="12">
        <v>0</v>
      </c>
      <c r="Q5590" s="12">
        <v>0</v>
      </c>
      <c r="R5590" s="2">
        <f>DATE(CURR[[#This Row],[YEAR]],CURR[[#This Row],[MONTH]],1)</f>
        <v>45444</v>
      </c>
      <c r="S5590" t="str">
        <f>IF(AND(CURR[[#This Row],[DATE]]&gt;=DATE(2023,6,1),CURR[[#This Row],[DATE]]&lt;=DATE(2024,5,31)),"Y","N")</f>
        <v>N</v>
      </c>
    </row>
    <row r="5591" spans="1:19" x14ac:dyDescent="0.25">
      <c r="A5591" t="s">
        <v>103</v>
      </c>
      <c r="B5591" t="s">
        <v>110</v>
      </c>
      <c r="C5591" t="s">
        <v>20</v>
      </c>
      <c r="D5591" s="1">
        <v>3736273.8610710022</v>
      </c>
      <c r="E5591" s="1">
        <v>11018492.769804992</v>
      </c>
      <c r="F5591" s="13">
        <v>0</v>
      </c>
      <c r="G5591" s="13">
        <v>0.33909119324467535</v>
      </c>
      <c r="H5591" t="s">
        <v>24</v>
      </c>
      <c r="I5591" t="s">
        <v>17</v>
      </c>
      <c r="J5591">
        <v>2024</v>
      </c>
      <c r="K5591">
        <v>6</v>
      </c>
      <c r="L5591" s="12">
        <v>-7.1248310629561047</v>
      </c>
      <c r="M5591" s="1">
        <v>9082784.5899289995</v>
      </c>
      <c r="N5591" s="12">
        <v>-20.712981820663479</v>
      </c>
      <c r="O5591" s="13">
        <v>0.4113577531293417</v>
      </c>
      <c r="P5591" s="12">
        <v>-8.5204456623570302</v>
      </c>
      <c r="Q5591" s="12">
        <v>-15.645276725313135</v>
      </c>
      <c r="R5591" s="2">
        <f>DATE(CURR[[#This Row],[YEAR]],CURR[[#This Row],[MONTH]],1)</f>
        <v>45444</v>
      </c>
      <c r="S5591" t="str">
        <f>IF(AND(CURR[[#This Row],[DATE]]&gt;=DATE(2023,6,1),CURR[[#This Row],[DATE]]&lt;=DATE(2024,5,31)),"Y","N")</f>
        <v>N</v>
      </c>
    </row>
    <row r="5592" spans="1:19" x14ac:dyDescent="0.25">
      <c r="A5592" t="s">
        <v>103</v>
      </c>
      <c r="B5592" t="s">
        <v>110</v>
      </c>
      <c r="C5592" t="s">
        <v>20</v>
      </c>
      <c r="D5592" s="1">
        <v>1253204.6318230007</v>
      </c>
      <c r="E5592" s="1">
        <v>9006012.7281230018</v>
      </c>
      <c r="F5592" s="13">
        <v>0</v>
      </c>
      <c r="G5592" s="13">
        <v>0.13915199430149916</v>
      </c>
      <c r="H5592" t="s">
        <v>25</v>
      </c>
      <c r="I5592" t="s">
        <v>17</v>
      </c>
      <c r="J5592">
        <v>2024</v>
      </c>
      <c r="K5592">
        <v>6</v>
      </c>
      <c r="L5592" s="12">
        <v>-5.0016991178983536</v>
      </c>
      <c r="M5592" s="1">
        <v>9082784.5899289995</v>
      </c>
      <c r="N5592" s="12">
        <v>-20.712981820663479</v>
      </c>
      <c r="O5592" s="13">
        <v>0.13797581781390647</v>
      </c>
      <c r="P5592" s="12">
        <v>-2.8578906060706211</v>
      </c>
      <c r="Q5592" s="12">
        <v>-7.8595897239689752</v>
      </c>
      <c r="R5592" s="2">
        <f>DATE(CURR[[#This Row],[YEAR]],CURR[[#This Row],[MONTH]],1)</f>
        <v>45444</v>
      </c>
      <c r="S5592" t="str">
        <f>IF(AND(CURR[[#This Row],[DATE]]&gt;=DATE(2023,6,1),CURR[[#This Row],[DATE]]&lt;=DATE(2024,5,31)),"Y","N")</f>
        <v>N</v>
      </c>
    </row>
    <row r="5593" spans="1:19" x14ac:dyDescent="0.25">
      <c r="A5593" t="s">
        <v>103</v>
      </c>
      <c r="B5593" t="s">
        <v>110</v>
      </c>
      <c r="C5593" t="s">
        <v>20</v>
      </c>
      <c r="D5593" s="1">
        <v>653551.20940800023</v>
      </c>
      <c r="E5593" s="1">
        <v>4738707.8362770006</v>
      </c>
      <c r="F5593" s="13">
        <v>0</v>
      </c>
      <c r="G5593" s="13">
        <v>0.13791759947822979</v>
      </c>
      <c r="H5593" t="s">
        <v>26</v>
      </c>
      <c r="I5593" t="s">
        <v>17</v>
      </c>
      <c r="J5593">
        <v>2024</v>
      </c>
      <c r="K5593">
        <v>6</v>
      </c>
      <c r="L5593" s="12">
        <v>-4.5862289576758872</v>
      </c>
      <c r="M5593" s="1">
        <v>9082784.5899289995</v>
      </c>
      <c r="N5593" s="12">
        <v>-20.712981820663479</v>
      </c>
      <c r="O5593" s="13">
        <v>7.195493881167879E-2</v>
      </c>
      <c r="P5593" s="12">
        <v>-1.4904013395132558</v>
      </c>
      <c r="Q5593" s="12">
        <v>-6.0766302971891433</v>
      </c>
      <c r="R5593" s="2">
        <f>DATE(CURR[[#This Row],[YEAR]],CURR[[#This Row],[MONTH]],1)</f>
        <v>45444</v>
      </c>
      <c r="S5593" t="str">
        <f>IF(AND(CURR[[#This Row],[DATE]]&gt;=DATE(2023,6,1),CURR[[#This Row],[DATE]]&lt;=DATE(2024,5,31)),"Y","N")</f>
        <v>N</v>
      </c>
    </row>
    <row r="5594" spans="1:19" x14ac:dyDescent="0.25">
      <c r="A5594" t="s">
        <v>103</v>
      </c>
      <c r="B5594" t="s">
        <v>111</v>
      </c>
      <c r="C5594" t="s">
        <v>15</v>
      </c>
      <c r="D5594" s="1">
        <v>298275.71384400001</v>
      </c>
      <c r="E5594" s="1">
        <v>1591171.1234850001</v>
      </c>
      <c r="F5594" s="13">
        <v>0</v>
      </c>
      <c r="G5594" s="13">
        <v>0.18745671627745061</v>
      </c>
      <c r="H5594" t="s">
        <v>16</v>
      </c>
      <c r="I5594" t="s">
        <v>17</v>
      </c>
      <c r="J5594">
        <v>2024</v>
      </c>
      <c r="K5594">
        <v>6</v>
      </c>
      <c r="L5594" s="12">
        <v>-2.4639778773200298</v>
      </c>
      <c r="M5594" s="1">
        <v>991347.33263599966</v>
      </c>
      <c r="N5594" s="12">
        <v>-12.239498968045661</v>
      </c>
      <c r="O5594" s="13">
        <v>0.30087912079299467</v>
      </c>
      <c r="P5594" s="12">
        <v>-3.6826096884523438</v>
      </c>
      <c r="Q5594" s="12">
        <v>-6.1465875657723732</v>
      </c>
      <c r="R5594" s="2">
        <f>DATE(CURR[[#This Row],[YEAR]],CURR[[#This Row],[MONTH]],1)</f>
        <v>45444</v>
      </c>
      <c r="S5594" t="str">
        <f>IF(AND(CURR[[#This Row],[DATE]]&gt;=DATE(2023,6,1),CURR[[#This Row],[DATE]]&lt;=DATE(2024,5,31)),"Y","N")</f>
        <v>N</v>
      </c>
    </row>
    <row r="5595" spans="1:19" x14ac:dyDescent="0.25">
      <c r="A5595" t="s">
        <v>103</v>
      </c>
      <c r="B5595" t="s">
        <v>111</v>
      </c>
      <c r="C5595" t="s">
        <v>15</v>
      </c>
      <c r="D5595" s="1">
        <v>991347.33263599966</v>
      </c>
      <c r="E5595" s="1">
        <v>6184430.3490130026</v>
      </c>
      <c r="F5595" s="13">
        <v>0.16029727504235097</v>
      </c>
      <c r="G5595" s="13">
        <v>0</v>
      </c>
      <c r="H5595" t="s">
        <v>21</v>
      </c>
      <c r="I5595" t="s">
        <v>23</v>
      </c>
      <c r="J5595">
        <v>2024</v>
      </c>
      <c r="K5595">
        <v>6</v>
      </c>
      <c r="L5595" s="12">
        <v>-4.7865655352363108</v>
      </c>
      <c r="M5595" s="1">
        <v>991347.33263599966</v>
      </c>
      <c r="N5595" s="12">
        <v>-12.239498968045661</v>
      </c>
      <c r="O5595" s="13">
        <v>0</v>
      </c>
      <c r="P5595" s="12">
        <v>0</v>
      </c>
      <c r="Q5595" s="12">
        <v>0</v>
      </c>
      <c r="R5595" s="2">
        <f>DATE(CURR[[#This Row],[YEAR]],CURR[[#This Row],[MONTH]],1)</f>
        <v>45444</v>
      </c>
      <c r="S5595" t="str">
        <f>IF(AND(CURR[[#This Row],[DATE]]&gt;=DATE(2023,6,1),CURR[[#This Row],[DATE]]&lt;=DATE(2024,5,31)),"Y","N")</f>
        <v>N</v>
      </c>
    </row>
    <row r="5596" spans="1:19" x14ac:dyDescent="0.25">
      <c r="A5596" t="s">
        <v>103</v>
      </c>
      <c r="B5596" t="s">
        <v>111</v>
      </c>
      <c r="C5596" t="s">
        <v>15</v>
      </c>
      <c r="D5596" s="1">
        <v>991347.33263599966</v>
      </c>
      <c r="E5596" s="1">
        <v>6184430.3490130026</v>
      </c>
      <c r="F5596" s="13">
        <v>0.16029727504235097</v>
      </c>
      <c r="G5596" s="13">
        <v>0</v>
      </c>
      <c r="H5596" t="s">
        <v>21</v>
      </c>
      <c r="I5596" t="s">
        <v>22</v>
      </c>
      <c r="J5596">
        <v>2024</v>
      </c>
      <c r="K5596">
        <v>6</v>
      </c>
      <c r="L5596" s="12">
        <v>-7.4529334328093499</v>
      </c>
      <c r="M5596" s="1">
        <v>991347.33263599966</v>
      </c>
      <c r="N5596" s="12">
        <v>-12.239498968045661</v>
      </c>
      <c r="O5596" s="13">
        <v>0</v>
      </c>
      <c r="P5596" s="12">
        <v>0</v>
      </c>
      <c r="Q5596" s="12">
        <v>0</v>
      </c>
      <c r="R5596" s="2">
        <f>DATE(CURR[[#This Row],[YEAR]],CURR[[#This Row],[MONTH]],1)</f>
        <v>45444</v>
      </c>
      <c r="S5596" t="str">
        <f>IF(AND(CURR[[#This Row],[DATE]]&gt;=DATE(2023,6,1),CURR[[#This Row],[DATE]]&lt;=DATE(2024,5,31)),"Y","N")</f>
        <v>N</v>
      </c>
    </row>
    <row r="5597" spans="1:19" x14ac:dyDescent="0.25">
      <c r="A5597" t="s">
        <v>103</v>
      </c>
      <c r="B5597" t="s">
        <v>111</v>
      </c>
      <c r="C5597" t="s">
        <v>15</v>
      </c>
      <c r="D5597" s="1">
        <v>414550.39734900009</v>
      </c>
      <c r="E5597" s="1">
        <v>2168777.717430999</v>
      </c>
      <c r="F5597" s="13">
        <v>0</v>
      </c>
      <c r="G5597" s="13">
        <v>0.19114471437859065</v>
      </c>
      <c r="H5597" t="s">
        <v>24</v>
      </c>
      <c r="I5597" t="s">
        <v>17</v>
      </c>
      <c r="J5597">
        <v>2024</v>
      </c>
      <c r="K5597">
        <v>6</v>
      </c>
      <c r="L5597" s="12">
        <v>-4.0162464424187467</v>
      </c>
      <c r="M5597" s="1">
        <v>991347.33263599966</v>
      </c>
      <c r="N5597" s="12">
        <v>-12.239498968045661</v>
      </c>
      <c r="O5597" s="13">
        <v>0.41816867176785316</v>
      </c>
      <c r="P5597" s="12">
        <v>-5.118175026571663</v>
      </c>
      <c r="Q5597" s="12">
        <v>-9.1344214689904106</v>
      </c>
      <c r="R5597" s="2">
        <f>DATE(CURR[[#This Row],[YEAR]],CURR[[#This Row],[MONTH]],1)</f>
        <v>45444</v>
      </c>
      <c r="S5597" t="str">
        <f>IF(AND(CURR[[#This Row],[DATE]]&gt;=DATE(2023,6,1),CURR[[#This Row],[DATE]]&lt;=DATE(2024,5,31)),"Y","N")</f>
        <v>N</v>
      </c>
    </row>
    <row r="5598" spans="1:19" x14ac:dyDescent="0.25">
      <c r="A5598" t="s">
        <v>103</v>
      </c>
      <c r="B5598" t="s">
        <v>111</v>
      </c>
      <c r="C5598" t="s">
        <v>15</v>
      </c>
      <c r="D5598" s="1">
        <v>131405.02341100009</v>
      </c>
      <c r="E5598" s="1">
        <v>1646635.1345820006</v>
      </c>
      <c r="F5598" s="13">
        <v>0</v>
      </c>
      <c r="G5598" s="13">
        <v>7.9802149639153275E-2</v>
      </c>
      <c r="H5598" t="s">
        <v>25</v>
      </c>
      <c r="I5598" t="s">
        <v>17</v>
      </c>
      <c r="J5598">
        <v>2024</v>
      </c>
      <c r="K5598">
        <v>6</v>
      </c>
      <c r="L5598" s="12">
        <v>-2.8684198416281346</v>
      </c>
      <c r="M5598" s="1">
        <v>991347.33263599966</v>
      </c>
      <c r="N5598" s="12">
        <v>-12.239498968045661</v>
      </c>
      <c r="O5598" s="13">
        <v>0.13255195135451991</v>
      </c>
      <c r="P5598" s="12">
        <v>-1.622369471816085</v>
      </c>
      <c r="Q5598" s="12">
        <v>-4.4907893134442194</v>
      </c>
      <c r="R5598" s="2">
        <f>DATE(CURR[[#This Row],[YEAR]],CURR[[#This Row],[MONTH]],1)</f>
        <v>45444</v>
      </c>
      <c r="S5598" t="str">
        <f>IF(AND(CURR[[#This Row],[DATE]]&gt;=DATE(2023,6,1),CURR[[#This Row],[DATE]]&lt;=DATE(2024,5,31)),"Y","N")</f>
        <v>N</v>
      </c>
    </row>
    <row r="5599" spans="1:19" x14ac:dyDescent="0.25">
      <c r="A5599" t="s">
        <v>103</v>
      </c>
      <c r="B5599" t="s">
        <v>111</v>
      </c>
      <c r="C5599" t="s">
        <v>15</v>
      </c>
      <c r="D5599" s="1">
        <v>147116.19803200004</v>
      </c>
      <c r="E5599" s="1">
        <v>777846.37351500022</v>
      </c>
      <c r="F5599" s="13">
        <v>0</v>
      </c>
      <c r="G5599" s="13">
        <v>0.18913271700065723</v>
      </c>
      <c r="H5599" t="s">
        <v>26</v>
      </c>
      <c r="I5599" t="s">
        <v>17</v>
      </c>
      <c r="J5599">
        <v>2024</v>
      </c>
      <c r="K5599">
        <v>6</v>
      </c>
      <c r="L5599" s="12">
        <v>-6.2893056929203022</v>
      </c>
      <c r="M5599" s="1">
        <v>991347.33263599966</v>
      </c>
      <c r="N5599" s="12">
        <v>-12.239498968045661</v>
      </c>
      <c r="O5599" s="13">
        <v>0.14840025608463284</v>
      </c>
      <c r="P5599" s="12">
        <v>-1.8163447812055753</v>
      </c>
      <c r="Q5599" s="12">
        <v>-8.105650474125877</v>
      </c>
      <c r="R5599" s="2">
        <f>DATE(CURR[[#This Row],[YEAR]],CURR[[#This Row],[MONTH]],1)</f>
        <v>45444</v>
      </c>
      <c r="S5599" t="str">
        <f>IF(AND(CURR[[#This Row],[DATE]]&gt;=DATE(2023,6,1),CURR[[#This Row],[DATE]]&lt;=DATE(2024,5,31)),"Y","N")</f>
        <v>N</v>
      </c>
    </row>
    <row r="5600" spans="1:19" x14ac:dyDescent="0.25">
      <c r="A5600" t="s">
        <v>103</v>
      </c>
      <c r="B5600" t="s">
        <v>111</v>
      </c>
      <c r="C5600" t="s">
        <v>18</v>
      </c>
      <c r="D5600" s="1">
        <v>585176.99739799998</v>
      </c>
      <c r="E5600" s="1">
        <v>1591171.1234850001</v>
      </c>
      <c r="F5600" s="13">
        <v>0</v>
      </c>
      <c r="G5600" s="13">
        <v>0.36776496805468606</v>
      </c>
      <c r="H5600" t="s">
        <v>16</v>
      </c>
      <c r="I5600" t="s">
        <v>17</v>
      </c>
      <c r="J5600">
        <v>2024</v>
      </c>
      <c r="K5600">
        <v>6</v>
      </c>
      <c r="L5600" s="12">
        <v>-4.8339945526350689</v>
      </c>
      <c r="M5600" s="1">
        <v>1603053.8798389984</v>
      </c>
      <c r="N5600" s="12">
        <v>-19.791828415818458</v>
      </c>
      <c r="O5600" s="13">
        <v>0.36503888282081437</v>
      </c>
      <c r="P5600" s="12">
        <v>-7.2247869338916182</v>
      </c>
      <c r="Q5600" s="12">
        <v>-12.058781486526687</v>
      </c>
      <c r="R5600" s="2">
        <f>DATE(CURR[[#This Row],[YEAR]],CURR[[#This Row],[MONTH]],1)</f>
        <v>45444</v>
      </c>
      <c r="S5600" t="str">
        <f>IF(AND(CURR[[#This Row],[DATE]]&gt;=DATE(2023,6,1),CURR[[#This Row],[DATE]]&lt;=DATE(2024,5,31)),"Y","N")</f>
        <v>N</v>
      </c>
    </row>
    <row r="5601" spans="1:19" x14ac:dyDescent="0.25">
      <c r="A5601" t="s">
        <v>103</v>
      </c>
      <c r="B5601" t="s">
        <v>111</v>
      </c>
      <c r="C5601" t="s">
        <v>18</v>
      </c>
      <c r="D5601" s="1">
        <v>1603053.8798389984</v>
      </c>
      <c r="E5601" s="1">
        <v>6184430.3490130026</v>
      </c>
      <c r="F5601" s="13">
        <v>0.25920800936740052</v>
      </c>
      <c r="G5601" s="13">
        <v>0</v>
      </c>
      <c r="H5601" t="s">
        <v>21</v>
      </c>
      <c r="I5601" t="s">
        <v>23</v>
      </c>
      <c r="J5601">
        <v>2024</v>
      </c>
      <c r="K5601">
        <v>6</v>
      </c>
      <c r="L5601" s="12">
        <v>-7.7400949190646546</v>
      </c>
      <c r="M5601" s="1">
        <v>1603053.8798389984</v>
      </c>
      <c r="N5601" s="12">
        <v>-19.791828415818458</v>
      </c>
      <c r="O5601" s="13">
        <v>0</v>
      </c>
      <c r="P5601" s="12">
        <v>0</v>
      </c>
      <c r="Q5601" s="12">
        <v>0</v>
      </c>
      <c r="R5601" s="2">
        <f>DATE(CURR[[#This Row],[YEAR]],CURR[[#This Row],[MONTH]],1)</f>
        <v>45444</v>
      </c>
      <c r="S5601" t="str">
        <f>IF(AND(CURR[[#This Row],[DATE]]&gt;=DATE(2023,6,1),CURR[[#This Row],[DATE]]&lt;=DATE(2024,5,31)),"Y","N")</f>
        <v>N</v>
      </c>
    </row>
    <row r="5602" spans="1:19" x14ac:dyDescent="0.25">
      <c r="A5602" t="s">
        <v>103</v>
      </c>
      <c r="B5602" t="s">
        <v>111</v>
      </c>
      <c r="C5602" t="s">
        <v>18</v>
      </c>
      <c r="D5602" s="1">
        <v>1603053.8798389984</v>
      </c>
      <c r="E5602" s="1">
        <v>6184430.3490130026</v>
      </c>
      <c r="F5602" s="13">
        <v>0.25920800936740052</v>
      </c>
      <c r="G5602" s="13">
        <v>0</v>
      </c>
      <c r="H5602" t="s">
        <v>21</v>
      </c>
      <c r="I5602" t="s">
        <v>22</v>
      </c>
      <c r="J5602">
        <v>2024</v>
      </c>
      <c r="K5602">
        <v>6</v>
      </c>
      <c r="L5602" s="12">
        <v>-12.051733496753803</v>
      </c>
      <c r="M5602" s="1">
        <v>1603053.8798389984</v>
      </c>
      <c r="N5602" s="12">
        <v>-19.791828415818458</v>
      </c>
      <c r="O5602" s="13">
        <v>0</v>
      </c>
      <c r="P5602" s="12">
        <v>0</v>
      </c>
      <c r="Q5602" s="12">
        <v>0</v>
      </c>
      <c r="R5602" s="2">
        <f>DATE(CURR[[#This Row],[YEAR]],CURR[[#This Row],[MONTH]],1)</f>
        <v>45444</v>
      </c>
      <c r="S5602" t="str">
        <f>IF(AND(CURR[[#This Row],[DATE]]&gt;=DATE(2023,6,1),CURR[[#This Row],[DATE]]&lt;=DATE(2024,5,31)),"Y","N")</f>
        <v>N</v>
      </c>
    </row>
    <row r="5603" spans="1:19" x14ac:dyDescent="0.25">
      <c r="A5603" t="s">
        <v>103</v>
      </c>
      <c r="B5603" t="s">
        <v>111</v>
      </c>
      <c r="C5603" t="s">
        <v>18</v>
      </c>
      <c r="D5603" s="1">
        <v>426864.85962800018</v>
      </c>
      <c r="E5603" s="1">
        <v>2168777.717430999</v>
      </c>
      <c r="F5603" s="13">
        <v>0</v>
      </c>
      <c r="G5603" s="13">
        <v>0.19682278003742959</v>
      </c>
      <c r="H5603" t="s">
        <v>24</v>
      </c>
      <c r="I5603" t="s">
        <v>17</v>
      </c>
      <c r="J5603">
        <v>2024</v>
      </c>
      <c r="K5603">
        <v>6</v>
      </c>
      <c r="L5603" s="12">
        <v>-4.135551394565967</v>
      </c>
      <c r="M5603" s="1">
        <v>1603053.8798389984</v>
      </c>
      <c r="N5603" s="12">
        <v>-19.791828415818458</v>
      </c>
      <c r="O5603" s="13">
        <v>0.26628229094263012</v>
      </c>
      <c r="P5603" s="12">
        <v>-5.2702134125075846</v>
      </c>
      <c r="Q5603" s="12">
        <v>-9.4057648070735524</v>
      </c>
      <c r="R5603" s="2">
        <f>DATE(CURR[[#This Row],[YEAR]],CURR[[#This Row],[MONTH]],1)</f>
        <v>45444</v>
      </c>
      <c r="S5603" t="str">
        <f>IF(AND(CURR[[#This Row],[DATE]]&gt;=DATE(2023,6,1),CURR[[#This Row],[DATE]]&lt;=DATE(2024,5,31)),"Y","N")</f>
        <v>N</v>
      </c>
    </row>
    <row r="5604" spans="1:19" x14ac:dyDescent="0.25">
      <c r="A5604" t="s">
        <v>103</v>
      </c>
      <c r="B5604" t="s">
        <v>111</v>
      </c>
      <c r="C5604" t="s">
        <v>18</v>
      </c>
      <c r="D5604" s="1">
        <v>148476.20691799989</v>
      </c>
      <c r="E5604" s="1">
        <v>1646635.1345820006</v>
      </c>
      <c r="F5604" s="13">
        <v>0</v>
      </c>
      <c r="G5604" s="13">
        <v>9.016946365333732E-2</v>
      </c>
      <c r="H5604" t="s">
        <v>25</v>
      </c>
      <c r="I5604" t="s">
        <v>17</v>
      </c>
      <c r="J5604">
        <v>2024</v>
      </c>
      <c r="K5604">
        <v>6</v>
      </c>
      <c r="L5604" s="12">
        <v>-3.2410640543109057</v>
      </c>
      <c r="M5604" s="1">
        <v>1603053.8798389984</v>
      </c>
      <c r="N5604" s="12">
        <v>-19.791828415818458</v>
      </c>
      <c r="O5604" s="13">
        <v>9.2620846239374055E-2</v>
      </c>
      <c r="P5604" s="12">
        <v>-1.8331358964975955</v>
      </c>
      <c r="Q5604" s="12">
        <v>-5.0741999508085014</v>
      </c>
      <c r="R5604" s="2">
        <f>DATE(CURR[[#This Row],[YEAR]],CURR[[#This Row],[MONTH]],1)</f>
        <v>45444</v>
      </c>
      <c r="S5604" t="str">
        <f>IF(AND(CURR[[#This Row],[DATE]]&gt;=DATE(2023,6,1),CURR[[#This Row],[DATE]]&lt;=DATE(2024,5,31)),"Y","N")</f>
        <v>N</v>
      </c>
    </row>
    <row r="5605" spans="1:19" x14ac:dyDescent="0.25">
      <c r="A5605" t="s">
        <v>103</v>
      </c>
      <c r="B5605" t="s">
        <v>111</v>
      </c>
      <c r="C5605" t="s">
        <v>18</v>
      </c>
      <c r="D5605" s="1">
        <v>442535.81589500007</v>
      </c>
      <c r="E5605" s="1">
        <v>777846.37351500022</v>
      </c>
      <c r="F5605" s="13">
        <v>0</v>
      </c>
      <c r="G5605" s="13">
        <v>0.56892444441854317</v>
      </c>
      <c r="H5605" t="s">
        <v>26</v>
      </c>
      <c r="I5605" t="s">
        <v>17</v>
      </c>
      <c r="J5605">
        <v>2024</v>
      </c>
      <c r="K5605">
        <v>6</v>
      </c>
      <c r="L5605" s="12">
        <v>-18.918671522656918</v>
      </c>
      <c r="M5605" s="1">
        <v>1603053.8798389984</v>
      </c>
      <c r="N5605" s="12">
        <v>-19.791828415818458</v>
      </c>
      <c r="O5605" s="13">
        <v>0.27605797999718251</v>
      </c>
      <c r="P5605" s="12">
        <v>-5.4636921729216805</v>
      </c>
      <c r="Q5605" s="12">
        <v>-24.382363695578597</v>
      </c>
      <c r="R5605" s="2">
        <f>DATE(CURR[[#This Row],[YEAR]],CURR[[#This Row],[MONTH]],1)</f>
        <v>45444</v>
      </c>
      <c r="S5605" t="str">
        <f>IF(AND(CURR[[#This Row],[DATE]]&gt;=DATE(2023,6,1),CURR[[#This Row],[DATE]]&lt;=DATE(2024,5,31)),"Y","N")</f>
        <v>N</v>
      </c>
    </row>
    <row r="5606" spans="1:19" x14ac:dyDescent="0.25">
      <c r="A5606" t="s">
        <v>103</v>
      </c>
      <c r="B5606" t="s">
        <v>111</v>
      </c>
      <c r="C5606" t="s">
        <v>19</v>
      </c>
      <c r="D5606" s="1">
        <v>2.8547309999999997</v>
      </c>
      <c r="E5606" s="1">
        <v>1591171.1234850001</v>
      </c>
      <c r="F5606" s="13">
        <v>0</v>
      </c>
      <c r="G5606" s="13">
        <v>1.7941068423536603E-6</v>
      </c>
      <c r="H5606" t="s">
        <v>16</v>
      </c>
      <c r="I5606" t="s">
        <v>17</v>
      </c>
      <c r="J5606">
        <v>2024</v>
      </c>
      <c r="K5606">
        <v>6</v>
      </c>
      <c r="L5606" s="12">
        <v>-2.3582188234669705E-5</v>
      </c>
      <c r="M5606" s="1">
        <v>1689592.4167530015</v>
      </c>
      <c r="N5606" s="12">
        <v>-20.860261545545789</v>
      </c>
      <c r="O5606" s="13">
        <v>1.6895974269854501E-6</v>
      </c>
      <c r="P5606" s="12">
        <v>-3.5245444233597694E-5</v>
      </c>
      <c r="Q5606" s="12">
        <v>-5.8827632468267399E-5</v>
      </c>
      <c r="R5606" s="2">
        <f>DATE(CURR[[#This Row],[YEAR]],CURR[[#This Row],[MONTH]],1)</f>
        <v>45444</v>
      </c>
      <c r="S5606" t="str">
        <f>IF(AND(CURR[[#This Row],[DATE]]&gt;=DATE(2023,6,1),CURR[[#This Row],[DATE]]&lt;=DATE(2024,5,31)),"Y","N")</f>
        <v>N</v>
      </c>
    </row>
    <row r="5607" spans="1:19" x14ac:dyDescent="0.25">
      <c r="A5607" t="s">
        <v>103</v>
      </c>
      <c r="B5607" t="s">
        <v>111</v>
      </c>
      <c r="C5607" t="s">
        <v>19</v>
      </c>
      <c r="D5607" s="1">
        <v>1689592.4167530015</v>
      </c>
      <c r="E5607" s="1">
        <v>6184430.3490130026</v>
      </c>
      <c r="F5607" s="13">
        <v>0.27320097751972422</v>
      </c>
      <c r="G5607" s="13">
        <v>0</v>
      </c>
      <c r="H5607" t="s">
        <v>21</v>
      </c>
      <c r="I5607" t="s">
        <v>23</v>
      </c>
      <c r="J5607">
        <v>2024</v>
      </c>
      <c r="K5607">
        <v>6</v>
      </c>
      <c r="L5607" s="12">
        <v>-8.1579327087331066</v>
      </c>
      <c r="M5607" s="1">
        <v>1689592.4167530015</v>
      </c>
      <c r="N5607" s="12">
        <v>-20.860261545545789</v>
      </c>
      <c r="O5607" s="13">
        <v>0</v>
      </c>
      <c r="P5607" s="12">
        <v>0</v>
      </c>
      <c r="Q5607" s="12">
        <v>0</v>
      </c>
      <c r="R5607" s="2">
        <f>DATE(CURR[[#This Row],[YEAR]],CURR[[#This Row],[MONTH]],1)</f>
        <v>45444</v>
      </c>
      <c r="S5607" t="str">
        <f>IF(AND(CURR[[#This Row],[DATE]]&gt;=DATE(2023,6,1),CURR[[#This Row],[DATE]]&lt;=DATE(2024,5,31)),"Y","N")</f>
        <v>N</v>
      </c>
    </row>
    <row r="5608" spans="1:19" x14ac:dyDescent="0.25">
      <c r="A5608" t="s">
        <v>103</v>
      </c>
      <c r="B5608" t="s">
        <v>111</v>
      </c>
      <c r="C5608" t="s">
        <v>19</v>
      </c>
      <c r="D5608" s="1">
        <v>1689592.4167530015</v>
      </c>
      <c r="E5608" s="1">
        <v>6184430.3490130026</v>
      </c>
      <c r="F5608" s="13">
        <v>0.27320097751972422</v>
      </c>
      <c r="G5608" s="13">
        <v>0</v>
      </c>
      <c r="H5608" t="s">
        <v>21</v>
      </c>
      <c r="I5608" t="s">
        <v>22</v>
      </c>
      <c r="J5608">
        <v>2024</v>
      </c>
      <c r="K5608">
        <v>6</v>
      </c>
      <c r="L5608" s="12">
        <v>-12.702328836812681</v>
      </c>
      <c r="M5608" s="1">
        <v>1689592.4167530015</v>
      </c>
      <c r="N5608" s="12">
        <v>-20.860261545545789</v>
      </c>
      <c r="O5608" s="13">
        <v>0</v>
      </c>
      <c r="P5608" s="12">
        <v>0</v>
      </c>
      <c r="Q5608" s="12">
        <v>0</v>
      </c>
      <c r="R5608" s="2">
        <f>DATE(CURR[[#This Row],[YEAR]],CURR[[#This Row],[MONTH]],1)</f>
        <v>45444</v>
      </c>
      <c r="S5608" t="str">
        <f>IF(AND(CURR[[#This Row],[DATE]]&gt;=DATE(2023,6,1),CURR[[#This Row],[DATE]]&lt;=DATE(2024,5,31)),"Y","N")</f>
        <v>N</v>
      </c>
    </row>
    <row r="5609" spans="1:19" x14ac:dyDescent="0.25">
      <c r="A5609" t="s">
        <v>103</v>
      </c>
      <c r="B5609" t="s">
        <v>111</v>
      </c>
      <c r="C5609" t="s">
        <v>19</v>
      </c>
      <c r="D5609" s="1">
        <v>521421.40301699995</v>
      </c>
      <c r="E5609" s="1">
        <v>2168777.717430999</v>
      </c>
      <c r="F5609" s="13">
        <v>0</v>
      </c>
      <c r="G5609" s="13">
        <v>0.240421781737339</v>
      </c>
      <c r="H5609" t="s">
        <v>24</v>
      </c>
      <c r="I5609" t="s">
        <v>17</v>
      </c>
      <c r="J5609">
        <v>2024</v>
      </c>
      <c r="K5609">
        <v>6</v>
      </c>
      <c r="L5609" s="12">
        <v>-5.0516339346431662</v>
      </c>
      <c r="M5609" s="1">
        <v>1689592.4167530015</v>
      </c>
      <c r="N5609" s="12">
        <v>-20.860261545545789</v>
      </c>
      <c r="O5609" s="13">
        <v>0.30860780259599474</v>
      </c>
      <c r="P5609" s="12">
        <v>-6.4376394771486147</v>
      </c>
      <c r="Q5609" s="12">
        <v>-11.489273411791782</v>
      </c>
      <c r="R5609" s="2">
        <f>DATE(CURR[[#This Row],[YEAR]],CURR[[#This Row],[MONTH]],1)</f>
        <v>45444</v>
      </c>
      <c r="S5609" t="str">
        <f>IF(AND(CURR[[#This Row],[DATE]]&gt;=DATE(2023,6,1),CURR[[#This Row],[DATE]]&lt;=DATE(2024,5,31)),"Y","N")</f>
        <v>N</v>
      </c>
    </row>
    <row r="5610" spans="1:19" x14ac:dyDescent="0.25">
      <c r="A5610" t="s">
        <v>103</v>
      </c>
      <c r="B5610" t="s">
        <v>111</v>
      </c>
      <c r="C5610" t="s">
        <v>19</v>
      </c>
      <c r="D5610" s="1">
        <v>1121162.1788669999</v>
      </c>
      <c r="E5610" s="1">
        <v>1646635.1345820006</v>
      </c>
      <c r="F5610" s="13">
        <v>0</v>
      </c>
      <c r="G5610" s="13">
        <v>0.68088075817209359</v>
      </c>
      <c r="H5610" t="s">
        <v>25</v>
      </c>
      <c r="I5610" t="s">
        <v>17</v>
      </c>
      <c r="J5610">
        <v>2024</v>
      </c>
      <c r="K5610">
        <v>6</v>
      </c>
      <c r="L5610" s="12">
        <v>-24.473675024481004</v>
      </c>
      <c r="M5610" s="1">
        <v>1689592.4167530015</v>
      </c>
      <c r="N5610" s="12">
        <v>-20.860261545545789</v>
      </c>
      <c r="O5610" s="13">
        <v>0.66356960871167348</v>
      </c>
      <c r="P5610" s="12">
        <v>-13.842235591400989</v>
      </c>
      <c r="Q5610" s="12">
        <v>-38.31591061588199</v>
      </c>
      <c r="R5610" s="2">
        <f>DATE(CURR[[#This Row],[YEAR]],CURR[[#This Row],[MONTH]],1)</f>
        <v>45444</v>
      </c>
      <c r="S5610" t="str">
        <f>IF(AND(CURR[[#This Row],[DATE]]&gt;=DATE(2023,6,1),CURR[[#This Row],[DATE]]&lt;=DATE(2024,5,31)),"Y","N")</f>
        <v>N</v>
      </c>
    </row>
    <row r="5611" spans="1:19" x14ac:dyDescent="0.25">
      <c r="A5611" t="s">
        <v>103</v>
      </c>
      <c r="B5611" t="s">
        <v>111</v>
      </c>
      <c r="C5611" t="s">
        <v>19</v>
      </c>
      <c r="D5611" s="1">
        <v>47005.980138000006</v>
      </c>
      <c r="E5611" s="1">
        <v>777846.37351500022</v>
      </c>
      <c r="F5611" s="13">
        <v>0</v>
      </c>
      <c r="G5611" s="13">
        <v>6.0430930500563085E-2</v>
      </c>
      <c r="H5611" t="s">
        <v>26</v>
      </c>
      <c r="I5611" t="s">
        <v>17</v>
      </c>
      <c r="J5611">
        <v>2024</v>
      </c>
      <c r="K5611">
        <v>6</v>
      </c>
      <c r="L5611" s="12">
        <v>-2.0095338408549472</v>
      </c>
      <c r="M5611" s="1">
        <v>1689592.4167530015</v>
      </c>
      <c r="N5611" s="12">
        <v>-20.860261545545789</v>
      </c>
      <c r="O5611" s="13">
        <v>2.7820899094903862E-2</v>
      </c>
      <c r="P5611" s="12">
        <v>-0.58035123155193269</v>
      </c>
      <c r="Q5611" s="12">
        <v>-2.5898850724068798</v>
      </c>
      <c r="R5611" s="2">
        <f>DATE(CURR[[#This Row],[YEAR]],CURR[[#This Row],[MONTH]],1)</f>
        <v>45444</v>
      </c>
      <c r="S5611" t="str">
        <f>IF(AND(CURR[[#This Row],[DATE]]&gt;=DATE(2023,6,1),CURR[[#This Row],[DATE]]&lt;=DATE(2024,5,31)),"Y","N")</f>
        <v>N</v>
      </c>
    </row>
    <row r="5612" spans="1:19" x14ac:dyDescent="0.25">
      <c r="A5612" t="s">
        <v>103</v>
      </c>
      <c r="B5612" t="s">
        <v>111</v>
      </c>
      <c r="C5612" t="s">
        <v>20</v>
      </c>
      <c r="D5612" s="1">
        <v>707715.55751199997</v>
      </c>
      <c r="E5612" s="1">
        <v>1591171.1234850001</v>
      </c>
      <c r="F5612" s="13">
        <v>0</v>
      </c>
      <c r="G5612" s="13">
        <v>0.44477652156102088</v>
      </c>
      <c r="H5612" t="s">
        <v>16</v>
      </c>
      <c r="I5612" t="s">
        <v>17</v>
      </c>
      <c r="J5612">
        <v>2024</v>
      </c>
      <c r="K5612">
        <v>6</v>
      </c>
      <c r="L5612" s="12">
        <v>-5.8462536378566661</v>
      </c>
      <c r="M5612" s="1">
        <v>1900436.719785</v>
      </c>
      <c r="N5612" s="12">
        <v>-23.46341439059006</v>
      </c>
      <c r="O5612" s="13">
        <v>0.37239627615281251</v>
      </c>
      <c r="P5612" s="12">
        <v>-8.7376881448860519</v>
      </c>
      <c r="Q5612" s="12">
        <v>-14.583941782742718</v>
      </c>
      <c r="R5612" s="2">
        <f>DATE(CURR[[#This Row],[YEAR]],CURR[[#This Row],[MONTH]],1)</f>
        <v>45444</v>
      </c>
      <c r="S5612" t="str">
        <f>IF(AND(CURR[[#This Row],[DATE]]&gt;=DATE(2023,6,1),CURR[[#This Row],[DATE]]&lt;=DATE(2024,5,31)),"Y","N")</f>
        <v>N</v>
      </c>
    </row>
    <row r="5613" spans="1:19" x14ac:dyDescent="0.25">
      <c r="A5613" t="s">
        <v>103</v>
      </c>
      <c r="B5613" t="s">
        <v>111</v>
      </c>
      <c r="C5613" t="s">
        <v>20</v>
      </c>
      <c r="D5613" s="1">
        <v>1900436.719785</v>
      </c>
      <c r="E5613" s="1">
        <v>6184430.3490130026</v>
      </c>
      <c r="F5613" s="13">
        <v>0.30729373807052385</v>
      </c>
      <c r="G5613" s="13">
        <v>0</v>
      </c>
      <c r="H5613" t="s">
        <v>21</v>
      </c>
      <c r="I5613" t="s">
        <v>23</v>
      </c>
      <c r="J5613">
        <v>2024</v>
      </c>
      <c r="K5613">
        <v>6</v>
      </c>
      <c r="L5613" s="12">
        <v>-9.1759614469659123</v>
      </c>
      <c r="M5613" s="1">
        <v>1900436.719785</v>
      </c>
      <c r="N5613" s="12">
        <v>-23.46341439059006</v>
      </c>
      <c r="O5613" s="13">
        <v>0</v>
      </c>
      <c r="P5613" s="12">
        <v>0</v>
      </c>
      <c r="Q5613" s="12">
        <v>0</v>
      </c>
      <c r="R5613" s="2">
        <f>DATE(CURR[[#This Row],[YEAR]],CURR[[#This Row],[MONTH]],1)</f>
        <v>45444</v>
      </c>
      <c r="S5613" t="str">
        <f>IF(AND(CURR[[#This Row],[DATE]]&gt;=DATE(2023,6,1),CURR[[#This Row],[DATE]]&lt;=DATE(2024,5,31)),"Y","N")</f>
        <v>N</v>
      </c>
    </row>
    <row r="5614" spans="1:19" x14ac:dyDescent="0.25">
      <c r="A5614" t="s">
        <v>103</v>
      </c>
      <c r="B5614" t="s">
        <v>111</v>
      </c>
      <c r="C5614" t="s">
        <v>20</v>
      </c>
      <c r="D5614" s="1">
        <v>1900436.719785</v>
      </c>
      <c r="E5614" s="1">
        <v>6184430.3490130026</v>
      </c>
      <c r="F5614" s="13">
        <v>0.30729373807052385</v>
      </c>
      <c r="G5614" s="13">
        <v>0</v>
      </c>
      <c r="H5614" t="s">
        <v>21</v>
      </c>
      <c r="I5614" t="s">
        <v>22</v>
      </c>
      <c r="J5614">
        <v>2024</v>
      </c>
      <c r="K5614">
        <v>6</v>
      </c>
      <c r="L5614" s="12">
        <v>-14.287452943624146</v>
      </c>
      <c r="M5614" s="1">
        <v>1900436.719785</v>
      </c>
      <c r="N5614" s="12">
        <v>-23.46341439059006</v>
      </c>
      <c r="O5614" s="13">
        <v>0</v>
      </c>
      <c r="P5614" s="12">
        <v>0</v>
      </c>
      <c r="Q5614" s="12">
        <v>0</v>
      </c>
      <c r="R5614" s="2">
        <f>DATE(CURR[[#This Row],[YEAR]],CURR[[#This Row],[MONTH]],1)</f>
        <v>45444</v>
      </c>
      <c r="S5614" t="str">
        <f>IF(AND(CURR[[#This Row],[DATE]]&gt;=DATE(2023,6,1),CURR[[#This Row],[DATE]]&lt;=DATE(2024,5,31)),"Y","N")</f>
        <v>N</v>
      </c>
    </row>
    <row r="5615" spans="1:19" x14ac:dyDescent="0.25">
      <c r="A5615" t="s">
        <v>103</v>
      </c>
      <c r="B5615" t="s">
        <v>111</v>
      </c>
      <c r="C5615" t="s">
        <v>20</v>
      </c>
      <c r="D5615" s="1">
        <v>805941.05743699986</v>
      </c>
      <c r="E5615" s="1">
        <v>2168777.717430999</v>
      </c>
      <c r="F5615" s="13">
        <v>0</v>
      </c>
      <c r="G5615" s="13">
        <v>0.37161072384664118</v>
      </c>
      <c r="H5615" t="s">
        <v>24</v>
      </c>
      <c r="I5615" t="s">
        <v>17</v>
      </c>
      <c r="J5615">
        <v>2024</v>
      </c>
      <c r="K5615">
        <v>6</v>
      </c>
      <c r="L5615" s="12">
        <v>-7.8081167583721296</v>
      </c>
      <c r="M5615" s="1">
        <v>1900436.719785</v>
      </c>
      <c r="N5615" s="12">
        <v>-23.46341439059006</v>
      </c>
      <c r="O5615" s="13">
        <v>0.4240820275921513</v>
      </c>
      <c r="P5615" s="12">
        <v>-9.9504123489962932</v>
      </c>
      <c r="Q5615" s="12">
        <v>-17.758529107368425</v>
      </c>
      <c r="R5615" s="2">
        <f>DATE(CURR[[#This Row],[YEAR]],CURR[[#This Row],[MONTH]],1)</f>
        <v>45444</v>
      </c>
      <c r="S5615" t="str">
        <f>IF(AND(CURR[[#This Row],[DATE]]&gt;=DATE(2023,6,1),CURR[[#This Row],[DATE]]&lt;=DATE(2024,5,31)),"Y","N")</f>
        <v>N</v>
      </c>
    </row>
    <row r="5616" spans="1:19" x14ac:dyDescent="0.25">
      <c r="A5616" t="s">
        <v>103</v>
      </c>
      <c r="B5616" t="s">
        <v>111</v>
      </c>
      <c r="C5616" t="s">
        <v>20</v>
      </c>
      <c r="D5616" s="1">
        <v>245591.72538600001</v>
      </c>
      <c r="E5616" s="1">
        <v>1646635.1345820006</v>
      </c>
      <c r="F5616" s="13">
        <v>0</v>
      </c>
      <c r="G5616" s="13">
        <v>0.14914762853541544</v>
      </c>
      <c r="H5616" t="s">
        <v>25</v>
      </c>
      <c r="I5616" t="s">
        <v>17</v>
      </c>
      <c r="J5616">
        <v>2024</v>
      </c>
      <c r="K5616">
        <v>6</v>
      </c>
      <c r="L5616" s="12">
        <v>-5.3609836195799438</v>
      </c>
      <c r="M5616" s="1">
        <v>1900436.719785</v>
      </c>
      <c r="N5616" s="12">
        <v>-23.46341439059006</v>
      </c>
      <c r="O5616" s="13">
        <v>0.12922909920083225</v>
      </c>
      <c r="P5616" s="12">
        <v>-3.032155905871798</v>
      </c>
      <c r="Q5616" s="12">
        <v>-8.3931395254517422</v>
      </c>
      <c r="R5616" s="2">
        <f>DATE(CURR[[#This Row],[YEAR]],CURR[[#This Row],[MONTH]],1)</f>
        <v>45444</v>
      </c>
      <c r="S5616" t="str">
        <f>IF(AND(CURR[[#This Row],[DATE]]&gt;=DATE(2023,6,1),CURR[[#This Row],[DATE]]&lt;=DATE(2024,5,31)),"Y","N")</f>
        <v>N</v>
      </c>
    </row>
    <row r="5617" spans="1:19" x14ac:dyDescent="0.25">
      <c r="A5617" t="s">
        <v>103</v>
      </c>
      <c r="B5617" t="s">
        <v>111</v>
      </c>
      <c r="C5617" t="s">
        <v>20</v>
      </c>
      <c r="D5617" s="1">
        <v>141188.37945000001</v>
      </c>
      <c r="E5617" s="1">
        <v>777846.37351500022</v>
      </c>
      <c r="F5617" s="13">
        <v>0</v>
      </c>
      <c r="G5617" s="13">
        <v>0.18151190808023651</v>
      </c>
      <c r="H5617" t="s">
        <v>26</v>
      </c>
      <c r="I5617" t="s">
        <v>17</v>
      </c>
      <c r="J5617">
        <v>2024</v>
      </c>
      <c r="K5617">
        <v>6</v>
      </c>
      <c r="L5617" s="12">
        <v>-6.0358878935678328</v>
      </c>
      <c r="M5617" s="1">
        <v>1900436.719785</v>
      </c>
      <c r="N5617" s="12">
        <v>-23.46341439059006</v>
      </c>
      <c r="O5617" s="13">
        <v>7.4292597054203893E-2</v>
      </c>
      <c r="P5617" s="12">
        <v>-1.7431579908359163</v>
      </c>
      <c r="Q5617" s="12">
        <v>-7.7790458844037493</v>
      </c>
      <c r="R5617" s="2">
        <f>DATE(CURR[[#This Row],[YEAR]],CURR[[#This Row],[MONTH]],1)</f>
        <v>45444</v>
      </c>
      <c r="S5617" t="str">
        <f>IF(AND(CURR[[#This Row],[DATE]]&gt;=DATE(2023,6,1),CURR[[#This Row],[DATE]]&lt;=DATE(2024,5,31)),"Y","N")</f>
        <v>N</v>
      </c>
    </row>
    <row r="5618" spans="1:19" x14ac:dyDescent="0.25">
      <c r="A5618" t="s">
        <v>104</v>
      </c>
      <c r="B5618" t="s">
        <v>14</v>
      </c>
      <c r="C5618" t="s">
        <v>15</v>
      </c>
      <c r="D5618" s="1">
        <v>4186.3277959999987</v>
      </c>
      <c r="E5618" s="1">
        <v>21513.352036</v>
      </c>
      <c r="F5618" s="13">
        <v>0</v>
      </c>
      <c r="G5618" s="13">
        <v>0.19459207421487287</v>
      </c>
      <c r="H5618" t="s">
        <v>16</v>
      </c>
      <c r="I5618" t="s">
        <v>17</v>
      </c>
      <c r="J5618">
        <v>2024</v>
      </c>
      <c r="K5618">
        <v>7</v>
      </c>
      <c r="L5618" s="12">
        <v>-2.3496014610874369</v>
      </c>
      <c r="M5618" s="1">
        <v>13509.640639999996</v>
      </c>
      <c r="N5618" s="12">
        <v>-9.1832220418993629</v>
      </c>
      <c r="O5618" s="13">
        <v>0.30987706539024562</v>
      </c>
      <c r="P5618" s="12">
        <v>-2.8456698971707937</v>
      </c>
      <c r="Q5618" s="12">
        <v>-5.1952713582582302</v>
      </c>
      <c r="R5618" s="2">
        <f>DATE(CURR[[#This Row],[YEAR]],CURR[[#This Row],[MONTH]],1)</f>
        <v>45474</v>
      </c>
      <c r="S5618" t="str">
        <f>IF(AND(CURR[[#This Row],[DATE]]&gt;=DATE(2023,6,1),CURR[[#This Row],[DATE]]&lt;=DATE(2024,5,31)),"Y","N")</f>
        <v>N</v>
      </c>
    </row>
    <row r="5619" spans="1:19" x14ac:dyDescent="0.25">
      <c r="A5619" t="s">
        <v>104</v>
      </c>
      <c r="B5619" t="s">
        <v>14</v>
      </c>
      <c r="C5619" t="s">
        <v>15</v>
      </c>
      <c r="D5619" s="1">
        <v>13509.640639999996</v>
      </c>
      <c r="E5619" s="1">
        <v>81450.498087999993</v>
      </c>
      <c r="F5619" s="13">
        <v>0.16586320473330973</v>
      </c>
      <c r="G5619" s="13">
        <v>0</v>
      </c>
      <c r="H5619" t="s">
        <v>21</v>
      </c>
      <c r="I5619" t="s">
        <v>23</v>
      </c>
      <c r="J5619">
        <v>2024</v>
      </c>
      <c r="K5619">
        <v>7</v>
      </c>
      <c r="L5619" s="12">
        <v>-4.0748488219615009</v>
      </c>
      <c r="M5619" s="1">
        <v>13509.640639999996</v>
      </c>
      <c r="N5619" s="12">
        <v>-9.1832220418993629</v>
      </c>
      <c r="O5619" s="13">
        <v>0</v>
      </c>
      <c r="P5619" s="12">
        <v>0</v>
      </c>
      <c r="Q5619" s="12">
        <v>0</v>
      </c>
      <c r="R5619" s="2">
        <f>DATE(CURR[[#This Row],[YEAR]],CURR[[#This Row],[MONTH]],1)</f>
        <v>45474</v>
      </c>
      <c r="S5619" t="str">
        <f>IF(AND(CURR[[#This Row],[DATE]]&gt;=DATE(2023,6,1),CURR[[#This Row],[DATE]]&lt;=DATE(2024,5,31)),"Y","N")</f>
        <v>N</v>
      </c>
    </row>
    <row r="5620" spans="1:19" x14ac:dyDescent="0.25">
      <c r="A5620" t="s">
        <v>104</v>
      </c>
      <c r="B5620" t="s">
        <v>14</v>
      </c>
      <c r="C5620" t="s">
        <v>15</v>
      </c>
      <c r="D5620" s="1">
        <v>13509.640639999996</v>
      </c>
      <c r="E5620" s="1">
        <v>81450.498087999993</v>
      </c>
      <c r="F5620" s="13">
        <v>0.16586320473330973</v>
      </c>
      <c r="G5620" s="13">
        <v>0</v>
      </c>
      <c r="H5620" t="s">
        <v>21</v>
      </c>
      <c r="I5620" t="s">
        <v>22</v>
      </c>
      <c r="J5620">
        <v>2024</v>
      </c>
      <c r="K5620">
        <v>7</v>
      </c>
      <c r="L5620" s="12">
        <v>-5.1083732199378629</v>
      </c>
      <c r="M5620" s="1">
        <v>13509.640639999996</v>
      </c>
      <c r="N5620" s="12">
        <v>-9.1832220418993629</v>
      </c>
      <c r="O5620" s="13">
        <v>0</v>
      </c>
      <c r="P5620" s="12">
        <v>0</v>
      </c>
      <c r="Q5620" s="12">
        <v>0</v>
      </c>
      <c r="R5620" s="2">
        <f>DATE(CURR[[#This Row],[YEAR]],CURR[[#This Row],[MONTH]],1)</f>
        <v>45474</v>
      </c>
      <c r="S5620" t="str">
        <f>IF(AND(CURR[[#This Row],[DATE]]&gt;=DATE(2023,6,1),CURR[[#This Row],[DATE]]&lt;=DATE(2024,5,31)),"Y","N")</f>
        <v>N</v>
      </c>
    </row>
    <row r="5621" spans="1:19" x14ac:dyDescent="0.25">
      <c r="A5621" t="s">
        <v>104</v>
      </c>
      <c r="B5621" t="s">
        <v>14</v>
      </c>
      <c r="C5621" t="s">
        <v>15</v>
      </c>
      <c r="D5621" s="1">
        <v>5699.5246479999969</v>
      </c>
      <c r="E5621" s="1">
        <v>29551.245171999995</v>
      </c>
      <c r="F5621" s="13">
        <v>0</v>
      </c>
      <c r="G5621" s="13">
        <v>0.19286918756981297</v>
      </c>
      <c r="H5621" t="s">
        <v>24</v>
      </c>
      <c r="I5621" t="s">
        <v>17</v>
      </c>
      <c r="J5621">
        <v>2024</v>
      </c>
      <c r="K5621">
        <v>7</v>
      </c>
      <c r="L5621" s="12">
        <v>-5.4299728948484214</v>
      </c>
      <c r="M5621" s="1">
        <v>13509.640639999996</v>
      </c>
      <c r="N5621" s="12">
        <v>-9.1832220418993629</v>
      </c>
      <c r="O5621" s="13">
        <v>0.42188573329808415</v>
      </c>
      <c r="P5621" s="12">
        <v>-3.8742703651858426</v>
      </c>
      <c r="Q5621" s="12">
        <v>-9.3042432600342639</v>
      </c>
      <c r="R5621" s="2">
        <f>DATE(CURR[[#This Row],[YEAR]],CURR[[#This Row],[MONTH]],1)</f>
        <v>45474</v>
      </c>
      <c r="S5621" t="str">
        <f>IF(AND(CURR[[#This Row],[DATE]]&gt;=DATE(2023,6,1),CURR[[#This Row],[DATE]]&lt;=DATE(2024,5,31)),"Y","N")</f>
        <v>N</v>
      </c>
    </row>
    <row r="5622" spans="1:19" x14ac:dyDescent="0.25">
      <c r="A5622" t="s">
        <v>104</v>
      </c>
      <c r="B5622" t="s">
        <v>14</v>
      </c>
      <c r="C5622" t="s">
        <v>15</v>
      </c>
      <c r="D5622" s="1">
        <v>1746.000023999999</v>
      </c>
      <c r="E5622" s="1">
        <v>20935.764984000001</v>
      </c>
      <c r="F5622" s="13">
        <v>0</v>
      </c>
      <c r="G5622" s="13">
        <v>8.339795681382392E-2</v>
      </c>
      <c r="H5622" t="s">
        <v>25</v>
      </c>
      <c r="I5622" t="s">
        <v>17</v>
      </c>
      <c r="J5622">
        <v>2024</v>
      </c>
      <c r="K5622">
        <v>7</v>
      </c>
      <c r="L5622" s="12">
        <v>-3.5350611445528566</v>
      </c>
      <c r="M5622" s="1">
        <v>13509.640639999996</v>
      </c>
      <c r="N5622" s="12">
        <v>-9.1832220418993629</v>
      </c>
      <c r="O5622" s="13">
        <v>0.12924104130722455</v>
      </c>
      <c r="P5622" s="12">
        <v>-1.1868491792505305</v>
      </c>
      <c r="Q5622" s="12">
        <v>-4.721910323803387</v>
      </c>
      <c r="R5622" s="2">
        <f>DATE(CURR[[#This Row],[YEAR]],CURR[[#This Row],[MONTH]],1)</f>
        <v>45474</v>
      </c>
      <c r="S5622" t="str">
        <f>IF(AND(CURR[[#This Row],[DATE]]&gt;=DATE(2023,6,1),CURR[[#This Row],[DATE]]&lt;=DATE(2024,5,31)),"Y","N")</f>
        <v>N</v>
      </c>
    </row>
    <row r="5623" spans="1:19" x14ac:dyDescent="0.25">
      <c r="A5623" t="s">
        <v>104</v>
      </c>
      <c r="B5623" t="s">
        <v>14</v>
      </c>
      <c r="C5623" t="s">
        <v>15</v>
      </c>
      <c r="D5623" s="1">
        <v>1877.7881720000007</v>
      </c>
      <c r="E5623" s="1">
        <v>9450.1358959999998</v>
      </c>
      <c r="F5623" s="13">
        <v>0</v>
      </c>
      <c r="G5623" s="13">
        <v>0.19870488558739355</v>
      </c>
      <c r="H5623" t="s">
        <v>26</v>
      </c>
      <c r="I5623" t="s">
        <v>17</v>
      </c>
      <c r="J5623">
        <v>2024</v>
      </c>
      <c r="K5623">
        <v>7</v>
      </c>
      <c r="L5623" s="12">
        <v>-7.5298407426012588</v>
      </c>
      <c r="M5623" s="1">
        <v>13509.640639999996</v>
      </c>
      <c r="N5623" s="12">
        <v>-9.1832220418993629</v>
      </c>
      <c r="O5623" s="13">
        <v>0.13899616000444562</v>
      </c>
      <c r="P5623" s="12">
        <v>-1.2764326002921957</v>
      </c>
      <c r="Q5623" s="12">
        <v>-8.806273342893455</v>
      </c>
      <c r="R5623" s="2">
        <f>DATE(CURR[[#This Row],[YEAR]],CURR[[#This Row],[MONTH]],1)</f>
        <v>45474</v>
      </c>
      <c r="S5623" t="str">
        <f>IF(AND(CURR[[#This Row],[DATE]]&gt;=DATE(2023,6,1),CURR[[#This Row],[DATE]]&lt;=DATE(2024,5,31)),"Y","N")</f>
        <v>N</v>
      </c>
    </row>
    <row r="5624" spans="1:19" x14ac:dyDescent="0.25">
      <c r="A5624" t="s">
        <v>104</v>
      </c>
      <c r="B5624" t="s">
        <v>14</v>
      </c>
      <c r="C5624" t="s">
        <v>18</v>
      </c>
      <c r="D5624" s="1">
        <v>7091.2900959999997</v>
      </c>
      <c r="E5624" s="1">
        <v>21513.352036</v>
      </c>
      <c r="F5624" s="13">
        <v>0</v>
      </c>
      <c r="G5624" s="13">
        <v>0.32962274238498868</v>
      </c>
      <c r="H5624" t="s">
        <v>16</v>
      </c>
      <c r="I5624" t="s">
        <v>17</v>
      </c>
      <c r="J5624">
        <v>2024</v>
      </c>
      <c r="K5624">
        <v>7</v>
      </c>
      <c r="L5624" s="12">
        <v>-3.9800288898725498</v>
      </c>
      <c r="M5624" s="1">
        <v>19142.614956000001</v>
      </c>
      <c r="N5624" s="12">
        <v>-13.012254603060384</v>
      </c>
      <c r="O5624" s="13">
        <v>0.37044521410996295</v>
      </c>
      <c r="P5624" s="12">
        <v>-4.8203274424840554</v>
      </c>
      <c r="Q5624" s="12">
        <v>-8.8003563323566052</v>
      </c>
      <c r="R5624" s="2">
        <f>DATE(CURR[[#This Row],[YEAR]],CURR[[#This Row],[MONTH]],1)</f>
        <v>45474</v>
      </c>
      <c r="S5624" t="str">
        <f>IF(AND(CURR[[#This Row],[DATE]]&gt;=DATE(2023,6,1),CURR[[#This Row],[DATE]]&lt;=DATE(2024,5,31)),"Y","N")</f>
        <v>N</v>
      </c>
    </row>
    <row r="5625" spans="1:19" x14ac:dyDescent="0.25">
      <c r="A5625" t="s">
        <v>104</v>
      </c>
      <c r="B5625" t="s">
        <v>14</v>
      </c>
      <c r="C5625" t="s">
        <v>18</v>
      </c>
      <c r="D5625" s="1">
        <v>19142.614956000001</v>
      </c>
      <c r="E5625" s="1">
        <v>81450.498087999993</v>
      </c>
      <c r="F5625" s="13">
        <v>0.23502145972536731</v>
      </c>
      <c r="G5625" s="13">
        <v>0</v>
      </c>
      <c r="H5625" t="s">
        <v>21</v>
      </c>
      <c r="I5625" t="s">
        <v>23</v>
      </c>
      <c r="J5625">
        <v>2024</v>
      </c>
      <c r="K5625">
        <v>7</v>
      </c>
      <c r="L5625" s="12">
        <v>-5.7738961443403136</v>
      </c>
      <c r="M5625" s="1">
        <v>19142.614956000001</v>
      </c>
      <c r="N5625" s="12">
        <v>-13.012254603060384</v>
      </c>
      <c r="O5625" s="13">
        <v>0</v>
      </c>
      <c r="P5625" s="12">
        <v>0</v>
      </c>
      <c r="Q5625" s="12">
        <v>0</v>
      </c>
      <c r="R5625" s="2">
        <f>DATE(CURR[[#This Row],[YEAR]],CURR[[#This Row],[MONTH]],1)</f>
        <v>45474</v>
      </c>
      <c r="S5625" t="str">
        <f>IF(AND(CURR[[#This Row],[DATE]]&gt;=DATE(2023,6,1),CURR[[#This Row],[DATE]]&lt;=DATE(2024,5,31)),"Y","N")</f>
        <v>N</v>
      </c>
    </row>
    <row r="5626" spans="1:19" x14ac:dyDescent="0.25">
      <c r="A5626" t="s">
        <v>104</v>
      </c>
      <c r="B5626" t="s">
        <v>14</v>
      </c>
      <c r="C5626" t="s">
        <v>18</v>
      </c>
      <c r="D5626" s="1">
        <v>19142.614956000001</v>
      </c>
      <c r="E5626" s="1">
        <v>81450.498087999993</v>
      </c>
      <c r="F5626" s="13">
        <v>0.23502145972536731</v>
      </c>
      <c r="G5626" s="13">
        <v>0</v>
      </c>
      <c r="H5626" t="s">
        <v>21</v>
      </c>
      <c r="I5626" t="s">
        <v>22</v>
      </c>
      <c r="J5626">
        <v>2024</v>
      </c>
      <c r="K5626">
        <v>7</v>
      </c>
      <c r="L5626" s="12">
        <v>-7.2383584587200716</v>
      </c>
      <c r="M5626" s="1">
        <v>19142.614956000001</v>
      </c>
      <c r="N5626" s="12">
        <v>-13.012254603060384</v>
      </c>
      <c r="O5626" s="13">
        <v>0</v>
      </c>
      <c r="P5626" s="12">
        <v>0</v>
      </c>
      <c r="Q5626" s="12">
        <v>0</v>
      </c>
      <c r="R5626" s="2">
        <f>DATE(CURR[[#This Row],[YEAR]],CURR[[#This Row],[MONTH]],1)</f>
        <v>45474</v>
      </c>
      <c r="S5626" t="str">
        <f>IF(AND(CURR[[#This Row],[DATE]]&gt;=DATE(2023,6,1),CURR[[#This Row],[DATE]]&lt;=DATE(2024,5,31)),"Y","N")</f>
        <v>N</v>
      </c>
    </row>
    <row r="5627" spans="1:19" x14ac:dyDescent="0.25">
      <c r="A5627" t="s">
        <v>104</v>
      </c>
      <c r="B5627" t="s">
        <v>14</v>
      </c>
      <c r="C5627" t="s">
        <v>18</v>
      </c>
      <c r="D5627" s="1">
        <v>5366.9929760000005</v>
      </c>
      <c r="E5627" s="1">
        <v>29551.245171999995</v>
      </c>
      <c r="F5627" s="13">
        <v>0</v>
      </c>
      <c r="G5627" s="13">
        <v>0.18161647486466195</v>
      </c>
      <c r="H5627" t="s">
        <v>24</v>
      </c>
      <c r="I5627" t="s">
        <v>17</v>
      </c>
      <c r="J5627">
        <v>2024</v>
      </c>
      <c r="K5627">
        <v>7</v>
      </c>
      <c r="L5627" s="12">
        <v>-5.1131678844038717</v>
      </c>
      <c r="M5627" s="1">
        <v>19142.614956000001</v>
      </c>
      <c r="N5627" s="12">
        <v>-13.012254603060384</v>
      </c>
      <c r="O5627" s="13">
        <v>0.2803688518175928</v>
      </c>
      <c r="P5627" s="12">
        <v>-3.6482308826182268</v>
      </c>
      <c r="Q5627" s="12">
        <v>-8.761398767022099</v>
      </c>
      <c r="R5627" s="2">
        <f>DATE(CURR[[#This Row],[YEAR]],CURR[[#This Row],[MONTH]],1)</f>
        <v>45474</v>
      </c>
      <c r="S5627" t="str">
        <f>IF(AND(CURR[[#This Row],[DATE]]&gt;=DATE(2023,6,1),CURR[[#This Row],[DATE]]&lt;=DATE(2024,5,31)),"Y","N")</f>
        <v>N</v>
      </c>
    </row>
    <row r="5628" spans="1:19" x14ac:dyDescent="0.25">
      <c r="A5628" t="s">
        <v>104</v>
      </c>
      <c r="B5628" t="s">
        <v>14</v>
      </c>
      <c r="C5628" t="s">
        <v>18</v>
      </c>
      <c r="D5628" s="1">
        <v>1508.4958599999995</v>
      </c>
      <c r="E5628" s="1">
        <v>20935.764984000001</v>
      </c>
      <c r="F5628" s="13">
        <v>0</v>
      </c>
      <c r="G5628" s="13">
        <v>7.2053534282260814E-2</v>
      </c>
      <c r="H5628" t="s">
        <v>25</v>
      </c>
      <c r="I5628" t="s">
        <v>17</v>
      </c>
      <c r="J5628">
        <v>2024</v>
      </c>
      <c r="K5628">
        <v>7</v>
      </c>
      <c r="L5628" s="12">
        <v>-3.0541953196472851</v>
      </c>
      <c r="M5628" s="1">
        <v>19142.614956000001</v>
      </c>
      <c r="N5628" s="12">
        <v>-13.012254603060384</v>
      </c>
      <c r="O5628" s="13">
        <v>7.8803019517831405E-2</v>
      </c>
      <c r="P5628" s="12">
        <v>-1.0254049534559591</v>
      </c>
      <c r="Q5628" s="12">
        <v>-4.0796002731032441</v>
      </c>
      <c r="R5628" s="2">
        <f>DATE(CURR[[#This Row],[YEAR]],CURR[[#This Row],[MONTH]],1)</f>
        <v>45474</v>
      </c>
      <c r="S5628" t="str">
        <f>IF(AND(CURR[[#This Row],[DATE]]&gt;=DATE(2023,6,1),CURR[[#This Row],[DATE]]&lt;=DATE(2024,5,31)),"Y","N")</f>
        <v>N</v>
      </c>
    </row>
    <row r="5629" spans="1:19" x14ac:dyDescent="0.25">
      <c r="A5629" t="s">
        <v>104</v>
      </c>
      <c r="B5629" t="s">
        <v>14</v>
      </c>
      <c r="C5629" t="s">
        <v>18</v>
      </c>
      <c r="D5629" s="1">
        <v>5175.8360239999993</v>
      </c>
      <c r="E5629" s="1">
        <v>9450.1358959999998</v>
      </c>
      <c r="F5629" s="13">
        <v>0</v>
      </c>
      <c r="G5629" s="13">
        <v>0.54769963955659073</v>
      </c>
      <c r="H5629" t="s">
        <v>26</v>
      </c>
      <c r="I5629" t="s">
        <v>17</v>
      </c>
      <c r="J5629">
        <v>2024</v>
      </c>
      <c r="K5629">
        <v>7</v>
      </c>
      <c r="L5629" s="12">
        <v>-20.75485486151975</v>
      </c>
      <c r="M5629" s="1">
        <v>19142.614956000001</v>
      </c>
      <c r="N5629" s="12">
        <v>-13.012254603060384</v>
      </c>
      <c r="O5629" s="13">
        <v>0.27038291455461266</v>
      </c>
      <c r="P5629" s="12">
        <v>-3.5182913245021412</v>
      </c>
      <c r="Q5629" s="12">
        <v>-24.27314618602189</v>
      </c>
      <c r="R5629" s="2">
        <f>DATE(CURR[[#This Row],[YEAR]],CURR[[#This Row],[MONTH]],1)</f>
        <v>45474</v>
      </c>
      <c r="S5629" t="str">
        <f>IF(AND(CURR[[#This Row],[DATE]]&gt;=DATE(2023,6,1),CURR[[#This Row],[DATE]]&lt;=DATE(2024,5,31)),"Y","N")</f>
        <v>N</v>
      </c>
    </row>
    <row r="5630" spans="1:19" x14ac:dyDescent="0.25">
      <c r="A5630" t="s">
        <v>104</v>
      </c>
      <c r="B5630" t="s">
        <v>14</v>
      </c>
      <c r="C5630" t="s">
        <v>19</v>
      </c>
      <c r="D5630" s="1">
        <v>3.2000000000000005E-5</v>
      </c>
      <c r="E5630" s="1">
        <v>21513.352036</v>
      </c>
      <c r="F5630" s="13">
        <v>0</v>
      </c>
      <c r="G5630" s="13">
        <v>1.4874483505151523E-9</v>
      </c>
      <c r="H5630" t="s">
        <v>16</v>
      </c>
      <c r="I5630" t="s">
        <v>17</v>
      </c>
      <c r="J5630">
        <v>2024</v>
      </c>
      <c r="K5630">
        <v>7</v>
      </c>
      <c r="L5630" s="12">
        <v>-1.7960190988063279E-8</v>
      </c>
      <c r="M5630" s="1">
        <v>22130.400576</v>
      </c>
      <c r="N5630" s="12">
        <v>-15.043211568770911</v>
      </c>
      <c r="O5630" s="13">
        <v>1.4459747301051296E-9</v>
      </c>
      <c r="P5630" s="12">
        <v>-2.1752103788067882E-8</v>
      </c>
      <c r="Q5630" s="12">
        <v>-3.9712294776131161E-8</v>
      </c>
      <c r="R5630" s="2">
        <f>DATE(CURR[[#This Row],[YEAR]],CURR[[#This Row],[MONTH]],1)</f>
        <v>45474</v>
      </c>
      <c r="S5630" t="str">
        <f>IF(AND(CURR[[#This Row],[DATE]]&gt;=DATE(2023,6,1),CURR[[#This Row],[DATE]]&lt;=DATE(2024,5,31)),"Y","N")</f>
        <v>N</v>
      </c>
    </row>
    <row r="5631" spans="1:19" x14ac:dyDescent="0.25">
      <c r="A5631" t="s">
        <v>104</v>
      </c>
      <c r="B5631" t="s">
        <v>14</v>
      </c>
      <c r="C5631" t="s">
        <v>19</v>
      </c>
      <c r="D5631" s="1">
        <v>22130.400576</v>
      </c>
      <c r="E5631" s="1">
        <v>81450.498087999993</v>
      </c>
      <c r="F5631" s="13">
        <v>0.27170368623271129</v>
      </c>
      <c r="G5631" s="13">
        <v>0</v>
      </c>
      <c r="H5631" t="s">
        <v>21</v>
      </c>
      <c r="I5631" t="s">
        <v>23</v>
      </c>
      <c r="J5631">
        <v>2024</v>
      </c>
      <c r="K5631">
        <v>7</v>
      </c>
      <c r="L5631" s="12">
        <v>-6.675087748052027</v>
      </c>
      <c r="M5631" s="1">
        <v>22130.400576</v>
      </c>
      <c r="N5631" s="12">
        <v>-15.043211568770911</v>
      </c>
      <c r="O5631" s="13">
        <v>0</v>
      </c>
      <c r="P5631" s="12">
        <v>0</v>
      </c>
      <c r="Q5631" s="12">
        <v>0</v>
      </c>
      <c r="R5631" s="2">
        <f>DATE(CURR[[#This Row],[YEAR]],CURR[[#This Row],[MONTH]],1)</f>
        <v>45474</v>
      </c>
      <c r="S5631" t="str">
        <f>IF(AND(CURR[[#This Row],[DATE]]&gt;=DATE(2023,6,1),CURR[[#This Row],[DATE]]&lt;=DATE(2024,5,31)),"Y","N")</f>
        <v>N</v>
      </c>
    </row>
    <row r="5632" spans="1:19" x14ac:dyDescent="0.25">
      <c r="A5632" t="s">
        <v>104</v>
      </c>
      <c r="B5632" t="s">
        <v>14</v>
      </c>
      <c r="C5632" t="s">
        <v>19</v>
      </c>
      <c r="D5632" s="1">
        <v>22130.400576</v>
      </c>
      <c r="E5632" s="1">
        <v>81450.498087999993</v>
      </c>
      <c r="F5632" s="13">
        <v>0.27170368623271129</v>
      </c>
      <c r="G5632" s="13">
        <v>0</v>
      </c>
      <c r="H5632" t="s">
        <v>21</v>
      </c>
      <c r="I5632" t="s">
        <v>22</v>
      </c>
      <c r="J5632">
        <v>2024</v>
      </c>
      <c r="K5632">
        <v>7</v>
      </c>
      <c r="L5632" s="12">
        <v>-8.3681238207188837</v>
      </c>
      <c r="M5632" s="1">
        <v>22130.400576</v>
      </c>
      <c r="N5632" s="12">
        <v>-15.043211568770911</v>
      </c>
      <c r="O5632" s="13">
        <v>0</v>
      </c>
      <c r="P5632" s="12">
        <v>0</v>
      </c>
      <c r="Q5632" s="12">
        <v>0</v>
      </c>
      <c r="R5632" s="2">
        <f>DATE(CURR[[#This Row],[YEAR]],CURR[[#This Row],[MONTH]],1)</f>
        <v>45474</v>
      </c>
      <c r="S5632" t="str">
        <f>IF(AND(CURR[[#This Row],[DATE]]&gt;=DATE(2023,6,1),CURR[[#This Row],[DATE]]&lt;=DATE(2024,5,31)),"Y","N")</f>
        <v>N</v>
      </c>
    </row>
    <row r="5633" spans="1:19" x14ac:dyDescent="0.25">
      <c r="A5633" t="s">
        <v>104</v>
      </c>
      <c r="B5633" t="s">
        <v>14</v>
      </c>
      <c r="C5633" t="s">
        <v>19</v>
      </c>
      <c r="D5633" s="1">
        <v>7119.3416399999996</v>
      </c>
      <c r="E5633" s="1">
        <v>29551.245171999995</v>
      </c>
      <c r="F5633" s="13">
        <v>0</v>
      </c>
      <c r="G5633" s="13">
        <v>0.24091511537204613</v>
      </c>
      <c r="H5633" t="s">
        <v>24</v>
      </c>
      <c r="I5633" t="s">
        <v>17</v>
      </c>
      <c r="J5633">
        <v>2024</v>
      </c>
      <c r="K5633">
        <v>7</v>
      </c>
      <c r="L5633" s="12">
        <v>-6.7826414520254801</v>
      </c>
      <c r="M5633" s="1">
        <v>22130.400576</v>
      </c>
      <c r="N5633" s="12">
        <v>-15.043211568770911</v>
      </c>
      <c r="O5633" s="13">
        <v>0.32169962832578775</v>
      </c>
      <c r="P5633" s="12">
        <v>-4.839395570499792</v>
      </c>
      <c r="Q5633" s="12">
        <v>-11.622037022525273</v>
      </c>
      <c r="R5633" s="2">
        <f>DATE(CURR[[#This Row],[YEAR]],CURR[[#This Row],[MONTH]],1)</f>
        <v>45474</v>
      </c>
      <c r="S5633" t="str">
        <f>IF(AND(CURR[[#This Row],[DATE]]&gt;=DATE(2023,6,1),CURR[[#This Row],[DATE]]&lt;=DATE(2024,5,31)),"Y","N")</f>
        <v>N</v>
      </c>
    </row>
    <row r="5634" spans="1:19" x14ac:dyDescent="0.25">
      <c r="A5634" t="s">
        <v>104</v>
      </c>
      <c r="B5634" t="s">
        <v>14</v>
      </c>
      <c r="C5634" t="s">
        <v>19</v>
      </c>
      <c r="D5634" s="1">
        <v>14457.115948000001</v>
      </c>
      <c r="E5634" s="1">
        <v>20935.764984000001</v>
      </c>
      <c r="F5634" s="13">
        <v>0</v>
      </c>
      <c r="G5634" s="13">
        <v>0.69054634301869267</v>
      </c>
      <c r="H5634" t="s">
        <v>25</v>
      </c>
      <c r="I5634" t="s">
        <v>17</v>
      </c>
      <c r="J5634">
        <v>2024</v>
      </c>
      <c r="K5634">
        <v>7</v>
      </c>
      <c r="L5634" s="12">
        <v>-29.270783589674377</v>
      </c>
      <c r="M5634" s="1">
        <v>22130.400576</v>
      </c>
      <c r="N5634" s="12">
        <v>-15.043211568770911</v>
      </c>
      <c r="O5634" s="13">
        <v>0.65326951034399572</v>
      </c>
      <c r="P5634" s="12">
        <v>-9.8272714555321041</v>
      </c>
      <c r="Q5634" s="12">
        <v>-39.098055045206479</v>
      </c>
      <c r="R5634" s="2">
        <f>DATE(CURR[[#This Row],[YEAR]],CURR[[#This Row],[MONTH]],1)</f>
        <v>45474</v>
      </c>
      <c r="S5634" t="str">
        <f>IF(AND(CURR[[#This Row],[DATE]]&gt;=DATE(2023,6,1),CURR[[#This Row],[DATE]]&lt;=DATE(2024,5,31)),"Y","N")</f>
        <v>N</v>
      </c>
    </row>
    <row r="5635" spans="1:19" x14ac:dyDescent="0.25">
      <c r="A5635" t="s">
        <v>104</v>
      </c>
      <c r="B5635" t="s">
        <v>14</v>
      </c>
      <c r="C5635" t="s">
        <v>19</v>
      </c>
      <c r="D5635" s="1">
        <v>553.94295599999998</v>
      </c>
      <c r="E5635" s="1">
        <v>9450.1358959999998</v>
      </c>
      <c r="F5635" s="13">
        <v>0</v>
      </c>
      <c r="G5635" s="13">
        <v>5.861745927214336E-2</v>
      </c>
      <c r="H5635" t="s">
        <v>26</v>
      </c>
      <c r="I5635" t="s">
        <v>17</v>
      </c>
      <c r="J5635">
        <v>2024</v>
      </c>
      <c r="K5635">
        <v>7</v>
      </c>
      <c r="L5635" s="12">
        <v>-2.2212847547778538</v>
      </c>
      <c r="M5635" s="1">
        <v>22130.400576</v>
      </c>
      <c r="N5635" s="12">
        <v>-15.043211568770911</v>
      </c>
      <c r="O5635" s="13">
        <v>2.5030859884241797E-2</v>
      </c>
      <c r="P5635" s="12">
        <v>-0.37654452098690988</v>
      </c>
      <c r="Q5635" s="12">
        <v>-2.5978292757647639</v>
      </c>
      <c r="R5635" s="2">
        <f>DATE(CURR[[#This Row],[YEAR]],CURR[[#This Row],[MONTH]],1)</f>
        <v>45474</v>
      </c>
      <c r="S5635" t="str">
        <f>IF(AND(CURR[[#This Row],[DATE]]&gt;=DATE(2023,6,1),CURR[[#This Row],[DATE]]&lt;=DATE(2024,5,31)),"Y","N")</f>
        <v>N</v>
      </c>
    </row>
    <row r="5636" spans="1:19" x14ac:dyDescent="0.25">
      <c r="A5636" t="s">
        <v>104</v>
      </c>
      <c r="B5636" t="s">
        <v>14</v>
      </c>
      <c r="C5636" t="s">
        <v>20</v>
      </c>
      <c r="D5636" s="1">
        <v>10235.734112</v>
      </c>
      <c r="E5636" s="1">
        <v>21513.352036</v>
      </c>
      <c r="F5636" s="13">
        <v>0</v>
      </c>
      <c r="G5636" s="13">
        <v>0.47578518191269009</v>
      </c>
      <c r="H5636" t="s">
        <v>16</v>
      </c>
      <c r="I5636" t="s">
        <v>17</v>
      </c>
      <c r="J5636">
        <v>2024</v>
      </c>
      <c r="K5636">
        <v>7</v>
      </c>
      <c r="L5636" s="12">
        <v>-5.7448668610798235</v>
      </c>
      <c r="M5636" s="1">
        <v>26667.841916000001</v>
      </c>
      <c r="N5636" s="12">
        <v>-18.127552036269343</v>
      </c>
      <c r="O5636" s="13">
        <v>0.38382311340531944</v>
      </c>
      <c r="P5636" s="12">
        <v>-6.9577734609778377</v>
      </c>
      <c r="Q5636" s="12">
        <v>-12.702640322057661</v>
      </c>
      <c r="R5636" s="2">
        <f>DATE(CURR[[#This Row],[YEAR]],CURR[[#This Row],[MONTH]],1)</f>
        <v>45474</v>
      </c>
      <c r="S5636" t="str">
        <f>IF(AND(CURR[[#This Row],[DATE]]&gt;=DATE(2023,6,1),CURR[[#This Row],[DATE]]&lt;=DATE(2024,5,31)),"Y","N")</f>
        <v>N</v>
      </c>
    </row>
    <row r="5637" spans="1:19" x14ac:dyDescent="0.25">
      <c r="A5637" t="s">
        <v>104</v>
      </c>
      <c r="B5637" t="s">
        <v>14</v>
      </c>
      <c r="C5637" t="s">
        <v>20</v>
      </c>
      <c r="D5637" s="1">
        <v>26667.841916000001</v>
      </c>
      <c r="E5637" s="1">
        <v>81450.498087999993</v>
      </c>
      <c r="F5637" s="13">
        <v>0.32741164930861172</v>
      </c>
      <c r="G5637" s="13">
        <v>0</v>
      </c>
      <c r="H5637" t="s">
        <v>21</v>
      </c>
      <c r="I5637" t="s">
        <v>23</v>
      </c>
      <c r="J5637">
        <v>2024</v>
      </c>
      <c r="K5637">
        <v>7</v>
      </c>
      <c r="L5637" s="12">
        <v>-8.0436946556461599</v>
      </c>
      <c r="M5637" s="1">
        <v>26667.841916000001</v>
      </c>
      <c r="N5637" s="12">
        <v>-18.127552036269343</v>
      </c>
      <c r="O5637" s="13">
        <v>0</v>
      </c>
      <c r="P5637" s="12">
        <v>0</v>
      </c>
      <c r="Q5637" s="12">
        <v>0</v>
      </c>
      <c r="R5637" s="2">
        <f>DATE(CURR[[#This Row],[YEAR]],CURR[[#This Row],[MONTH]],1)</f>
        <v>45474</v>
      </c>
      <c r="S5637" t="str">
        <f>IF(AND(CURR[[#This Row],[DATE]]&gt;=DATE(2023,6,1),CURR[[#This Row],[DATE]]&lt;=DATE(2024,5,31)),"Y","N")</f>
        <v>N</v>
      </c>
    </row>
    <row r="5638" spans="1:19" x14ac:dyDescent="0.25">
      <c r="A5638" t="s">
        <v>104</v>
      </c>
      <c r="B5638" t="s">
        <v>14</v>
      </c>
      <c r="C5638" t="s">
        <v>20</v>
      </c>
      <c r="D5638" s="1">
        <v>26667.841916000001</v>
      </c>
      <c r="E5638" s="1">
        <v>81450.498087999993</v>
      </c>
      <c r="F5638" s="13">
        <v>0.32741164930861172</v>
      </c>
      <c r="G5638" s="13">
        <v>0</v>
      </c>
      <c r="H5638" t="s">
        <v>21</v>
      </c>
      <c r="I5638" t="s">
        <v>22</v>
      </c>
      <c r="J5638">
        <v>2024</v>
      </c>
      <c r="K5638">
        <v>7</v>
      </c>
      <c r="L5638" s="12">
        <v>-10.083857380623183</v>
      </c>
      <c r="M5638" s="1">
        <v>26667.841916000001</v>
      </c>
      <c r="N5638" s="12">
        <v>-18.127552036269343</v>
      </c>
      <c r="O5638" s="13">
        <v>0</v>
      </c>
      <c r="P5638" s="12">
        <v>0</v>
      </c>
      <c r="Q5638" s="12">
        <v>0</v>
      </c>
      <c r="R5638" s="2">
        <f>DATE(CURR[[#This Row],[YEAR]],CURR[[#This Row],[MONTH]],1)</f>
        <v>45474</v>
      </c>
      <c r="S5638" t="str">
        <f>IF(AND(CURR[[#This Row],[DATE]]&gt;=DATE(2023,6,1),CURR[[#This Row],[DATE]]&lt;=DATE(2024,5,31)),"Y","N")</f>
        <v>N</v>
      </c>
    </row>
    <row r="5639" spans="1:19" x14ac:dyDescent="0.25">
      <c r="A5639" t="s">
        <v>104</v>
      </c>
      <c r="B5639" t="s">
        <v>14</v>
      </c>
      <c r="C5639" t="s">
        <v>20</v>
      </c>
      <c r="D5639" s="1">
        <v>11365.385907999998</v>
      </c>
      <c r="E5639" s="1">
        <v>29551.245171999995</v>
      </c>
      <c r="F5639" s="13">
        <v>0</v>
      </c>
      <c r="G5639" s="13">
        <v>0.38459922219347897</v>
      </c>
      <c r="H5639" t="s">
        <v>24</v>
      </c>
      <c r="I5639" t="s">
        <v>17</v>
      </c>
      <c r="J5639">
        <v>2024</v>
      </c>
      <c r="K5639">
        <v>7</v>
      </c>
      <c r="L5639" s="12">
        <v>-10.827874468722229</v>
      </c>
      <c r="M5639" s="1">
        <v>26667.841916000001</v>
      </c>
      <c r="N5639" s="12">
        <v>-18.127552036269343</v>
      </c>
      <c r="O5639" s="13">
        <v>0.4261831888684276</v>
      </c>
      <c r="P5639" s="12">
        <v>-7.7256579331956265</v>
      </c>
      <c r="Q5639" s="12">
        <v>-18.553532401917856</v>
      </c>
      <c r="R5639" s="2">
        <f>DATE(CURR[[#This Row],[YEAR]],CURR[[#This Row],[MONTH]],1)</f>
        <v>45474</v>
      </c>
      <c r="S5639" t="str">
        <f>IF(AND(CURR[[#This Row],[DATE]]&gt;=DATE(2023,6,1),CURR[[#This Row],[DATE]]&lt;=DATE(2024,5,31)),"Y","N")</f>
        <v>N</v>
      </c>
    </row>
    <row r="5640" spans="1:19" x14ac:dyDescent="0.25">
      <c r="A5640" t="s">
        <v>104</v>
      </c>
      <c r="B5640" t="s">
        <v>14</v>
      </c>
      <c r="C5640" t="s">
        <v>20</v>
      </c>
      <c r="D5640" s="1">
        <v>3224.1531520000008</v>
      </c>
      <c r="E5640" s="1">
        <v>20935.764984000001</v>
      </c>
      <c r="F5640" s="13">
        <v>0</v>
      </c>
      <c r="G5640" s="13">
        <v>0.1540021658852225</v>
      </c>
      <c r="H5640" t="s">
        <v>25</v>
      </c>
      <c r="I5640" t="s">
        <v>17</v>
      </c>
      <c r="J5640">
        <v>2024</v>
      </c>
      <c r="K5640">
        <v>7</v>
      </c>
      <c r="L5640" s="12">
        <v>-6.5278226661254779</v>
      </c>
      <c r="M5640" s="1">
        <v>26667.841916000001</v>
      </c>
      <c r="N5640" s="12">
        <v>-18.127552036269343</v>
      </c>
      <c r="O5640" s="13">
        <v>0.12090041489504984</v>
      </c>
      <c r="P5640" s="12">
        <v>-2.191628562216569</v>
      </c>
      <c r="Q5640" s="12">
        <v>-8.7194512283420469</v>
      </c>
      <c r="R5640" s="2">
        <f>DATE(CURR[[#This Row],[YEAR]],CURR[[#This Row],[MONTH]],1)</f>
        <v>45474</v>
      </c>
      <c r="S5640" t="str">
        <f>IF(AND(CURR[[#This Row],[DATE]]&gt;=DATE(2023,6,1),CURR[[#This Row],[DATE]]&lt;=DATE(2024,5,31)),"Y","N")</f>
        <v>N</v>
      </c>
    </row>
    <row r="5641" spans="1:19" x14ac:dyDescent="0.25">
      <c r="A5641" t="s">
        <v>104</v>
      </c>
      <c r="B5641" t="s">
        <v>14</v>
      </c>
      <c r="C5641" t="s">
        <v>20</v>
      </c>
      <c r="D5641" s="1">
        <v>1842.5687439999999</v>
      </c>
      <c r="E5641" s="1">
        <v>9450.1358959999998</v>
      </c>
      <c r="F5641" s="13">
        <v>0</v>
      </c>
      <c r="G5641" s="13">
        <v>0.1949780155838724</v>
      </c>
      <c r="H5641" t="s">
        <v>26</v>
      </c>
      <c r="I5641" t="s">
        <v>17</v>
      </c>
      <c r="J5641">
        <v>2024</v>
      </c>
      <c r="K5641">
        <v>7</v>
      </c>
      <c r="L5641" s="12">
        <v>-7.3886125211011402</v>
      </c>
      <c r="M5641" s="1">
        <v>26667.841916000001</v>
      </c>
      <c r="N5641" s="12">
        <v>-18.127552036269343</v>
      </c>
      <c r="O5641" s="13">
        <v>6.9093282831203043E-2</v>
      </c>
      <c r="P5641" s="12">
        <v>-1.2524920798793084</v>
      </c>
      <c r="Q5641" s="12">
        <v>-8.641104600980448</v>
      </c>
      <c r="R5641" s="2">
        <f>DATE(CURR[[#This Row],[YEAR]],CURR[[#This Row],[MONTH]],1)</f>
        <v>45474</v>
      </c>
      <c r="S5641" t="str">
        <f>IF(AND(CURR[[#This Row],[DATE]]&gt;=DATE(2023,6,1),CURR[[#This Row],[DATE]]&lt;=DATE(2024,5,31)),"Y","N")</f>
        <v>N</v>
      </c>
    </row>
    <row r="5642" spans="1:19" x14ac:dyDescent="0.25">
      <c r="A5642" t="s">
        <v>104</v>
      </c>
      <c r="B5642" t="s">
        <v>110</v>
      </c>
      <c r="C5642" t="s">
        <v>15</v>
      </c>
      <c r="D5642" s="1">
        <v>1480861.1648649981</v>
      </c>
      <c r="E5642" s="1">
        <v>7768305.6594340028</v>
      </c>
      <c r="F5642" s="13">
        <v>0</v>
      </c>
      <c r="G5642" s="13">
        <v>0.19062859132822707</v>
      </c>
      <c r="H5642" t="s">
        <v>16</v>
      </c>
      <c r="I5642" t="s">
        <v>17</v>
      </c>
      <c r="J5642">
        <v>2024</v>
      </c>
      <c r="K5642">
        <v>7</v>
      </c>
      <c r="L5642" s="12">
        <v>-2.30174439795148</v>
      </c>
      <c r="M5642" s="1">
        <v>5278416.4802909978</v>
      </c>
      <c r="N5642" s="12">
        <v>-8.9268990843014109</v>
      </c>
      <c r="O5642" s="13">
        <v>0.28055026927002896</v>
      </c>
      <c r="P5642" s="12">
        <v>-2.5044439418471356</v>
      </c>
      <c r="Q5642" s="12">
        <v>-4.8061883397986156</v>
      </c>
      <c r="R5642" s="2">
        <f>DATE(CURR[[#This Row],[YEAR]],CURR[[#This Row],[MONTH]],1)</f>
        <v>45474</v>
      </c>
      <c r="S5642" t="str">
        <f>IF(AND(CURR[[#This Row],[DATE]]&gt;=DATE(2023,6,1),CURR[[#This Row],[DATE]]&lt;=DATE(2024,5,31)),"Y","N")</f>
        <v>N</v>
      </c>
    </row>
    <row r="5643" spans="1:19" x14ac:dyDescent="0.25">
      <c r="A5643" t="s">
        <v>104</v>
      </c>
      <c r="B5643" t="s">
        <v>110</v>
      </c>
      <c r="C5643" t="s">
        <v>15</v>
      </c>
      <c r="D5643" s="1">
        <v>5278416.4802909978</v>
      </c>
      <c r="E5643" s="1">
        <v>32737692.252093039</v>
      </c>
      <c r="F5643" s="13">
        <v>0.16123361535825817</v>
      </c>
      <c r="G5643" s="13">
        <v>0</v>
      </c>
      <c r="H5643" t="s">
        <v>21</v>
      </c>
      <c r="I5643" t="s">
        <v>23</v>
      </c>
      <c r="J5643">
        <v>2024</v>
      </c>
      <c r="K5643">
        <v>7</v>
      </c>
      <c r="L5643" s="12">
        <v>-3.9611112582780601</v>
      </c>
      <c r="M5643" s="1">
        <v>5278416.4802909978</v>
      </c>
      <c r="N5643" s="12">
        <v>-8.9268990843014109</v>
      </c>
      <c r="O5643" s="13">
        <v>0</v>
      </c>
      <c r="P5643" s="12">
        <v>0</v>
      </c>
      <c r="Q5643" s="12">
        <v>0</v>
      </c>
      <c r="R5643" s="2">
        <f>DATE(CURR[[#This Row],[YEAR]],CURR[[#This Row],[MONTH]],1)</f>
        <v>45474</v>
      </c>
      <c r="S5643" t="str">
        <f>IF(AND(CURR[[#This Row],[DATE]]&gt;=DATE(2023,6,1),CURR[[#This Row],[DATE]]&lt;=DATE(2024,5,31)),"Y","N")</f>
        <v>N</v>
      </c>
    </row>
    <row r="5644" spans="1:19" x14ac:dyDescent="0.25">
      <c r="A5644" t="s">
        <v>104</v>
      </c>
      <c r="B5644" t="s">
        <v>110</v>
      </c>
      <c r="C5644" t="s">
        <v>15</v>
      </c>
      <c r="D5644" s="1">
        <v>5278416.4802909978</v>
      </c>
      <c r="E5644" s="1">
        <v>32737692.252093039</v>
      </c>
      <c r="F5644" s="13">
        <v>0.16123361535825817</v>
      </c>
      <c r="G5644" s="13">
        <v>0</v>
      </c>
      <c r="H5644" t="s">
        <v>21</v>
      </c>
      <c r="I5644" t="s">
        <v>22</v>
      </c>
      <c r="J5644">
        <v>2024</v>
      </c>
      <c r="K5644">
        <v>7</v>
      </c>
      <c r="L5644" s="12">
        <v>-4.9657878260233517</v>
      </c>
      <c r="M5644" s="1">
        <v>5278416.4802909978</v>
      </c>
      <c r="N5644" s="12">
        <v>-8.9268990843014109</v>
      </c>
      <c r="O5644" s="13">
        <v>0</v>
      </c>
      <c r="P5644" s="12">
        <v>0</v>
      </c>
      <c r="Q5644" s="12">
        <v>0</v>
      </c>
      <c r="R5644" s="2">
        <f>DATE(CURR[[#This Row],[YEAR]],CURR[[#This Row],[MONTH]],1)</f>
        <v>45474</v>
      </c>
      <c r="S5644" t="str">
        <f>IF(AND(CURR[[#This Row],[DATE]]&gt;=DATE(2023,6,1),CURR[[#This Row],[DATE]]&lt;=DATE(2024,5,31)),"Y","N")</f>
        <v>N</v>
      </c>
    </row>
    <row r="5645" spans="1:19" x14ac:dyDescent="0.25">
      <c r="A5645" t="s">
        <v>104</v>
      </c>
      <c r="B5645" t="s">
        <v>110</v>
      </c>
      <c r="C5645" t="s">
        <v>15</v>
      </c>
      <c r="D5645" s="1">
        <v>2233422.1436529998</v>
      </c>
      <c r="E5645" s="1">
        <v>11435476.474938994</v>
      </c>
      <c r="F5645" s="13">
        <v>0</v>
      </c>
      <c r="G5645" s="13">
        <v>0.19530643507050849</v>
      </c>
      <c r="H5645" t="s">
        <v>24</v>
      </c>
      <c r="I5645" t="s">
        <v>17</v>
      </c>
      <c r="J5645">
        <v>2024</v>
      </c>
      <c r="K5645">
        <v>7</v>
      </c>
      <c r="L5645" s="12">
        <v>-5.498590324275936</v>
      </c>
      <c r="M5645" s="1">
        <v>5278416.4802909978</v>
      </c>
      <c r="N5645" s="12">
        <v>-8.9268990843014109</v>
      </c>
      <c r="O5645" s="13">
        <v>0.42312351668200909</v>
      </c>
      <c r="P5645" s="12">
        <v>-3.7771809336150199</v>
      </c>
      <c r="Q5645" s="12">
        <v>-9.2757712578909555</v>
      </c>
      <c r="R5645" s="2">
        <f>DATE(CURR[[#This Row],[YEAR]],CURR[[#This Row],[MONTH]],1)</f>
        <v>45474</v>
      </c>
      <c r="S5645" t="str">
        <f>IF(AND(CURR[[#This Row],[DATE]]&gt;=DATE(2023,6,1),CURR[[#This Row],[DATE]]&lt;=DATE(2024,5,31)),"Y","N")</f>
        <v>N</v>
      </c>
    </row>
    <row r="5646" spans="1:19" x14ac:dyDescent="0.25">
      <c r="A5646" t="s">
        <v>104</v>
      </c>
      <c r="B5646" t="s">
        <v>110</v>
      </c>
      <c r="C5646" t="s">
        <v>15</v>
      </c>
      <c r="D5646" s="1">
        <v>707366.80799499981</v>
      </c>
      <c r="E5646" s="1">
        <v>8702208.3652309924</v>
      </c>
      <c r="F5646" s="13">
        <v>0</v>
      </c>
      <c r="G5646" s="13">
        <v>8.1285896442244446E-2</v>
      </c>
      <c r="H5646" t="s">
        <v>25</v>
      </c>
      <c r="I5646" t="s">
        <v>17</v>
      </c>
      <c r="J5646">
        <v>2024</v>
      </c>
      <c r="K5646">
        <v>7</v>
      </c>
      <c r="L5646" s="12">
        <v>-3.445535419465994</v>
      </c>
      <c r="M5646" s="1">
        <v>5278416.4802909978</v>
      </c>
      <c r="N5646" s="12">
        <v>-8.9268990843014109</v>
      </c>
      <c r="O5646" s="13">
        <v>0.13401117752572697</v>
      </c>
      <c r="P5646" s="12">
        <v>-1.1963042579405658</v>
      </c>
      <c r="Q5646" s="12">
        <v>-4.6418396774065602</v>
      </c>
      <c r="R5646" s="2">
        <f>DATE(CURR[[#This Row],[YEAR]],CURR[[#This Row],[MONTH]],1)</f>
        <v>45474</v>
      </c>
      <c r="S5646" t="str">
        <f>IF(AND(CURR[[#This Row],[DATE]]&gt;=DATE(2023,6,1),CURR[[#This Row],[DATE]]&lt;=DATE(2024,5,31)),"Y","N")</f>
        <v>N</v>
      </c>
    </row>
    <row r="5647" spans="1:19" x14ac:dyDescent="0.25">
      <c r="A5647" t="s">
        <v>104</v>
      </c>
      <c r="B5647" t="s">
        <v>110</v>
      </c>
      <c r="C5647" t="s">
        <v>15</v>
      </c>
      <c r="D5647" s="1">
        <v>856766.36377800035</v>
      </c>
      <c r="E5647" s="1">
        <v>4831701.7524889978</v>
      </c>
      <c r="F5647" s="13">
        <v>0</v>
      </c>
      <c r="G5647" s="13">
        <v>0.17732186456596721</v>
      </c>
      <c r="H5647" t="s">
        <v>26</v>
      </c>
      <c r="I5647" t="s">
        <v>17</v>
      </c>
      <c r="J5647">
        <v>2024</v>
      </c>
      <c r="K5647">
        <v>7</v>
      </c>
      <c r="L5647" s="12">
        <v>-6.7195398664498258</v>
      </c>
      <c r="M5647" s="1">
        <v>5278416.4802909978</v>
      </c>
      <c r="N5647" s="12">
        <v>-8.9268990843014109</v>
      </c>
      <c r="O5647" s="13">
        <v>0.16231503652223497</v>
      </c>
      <c r="P5647" s="12">
        <v>-1.4489699508986895</v>
      </c>
      <c r="Q5647" s="12">
        <v>-8.1685098173485144</v>
      </c>
      <c r="R5647" s="2">
        <f>DATE(CURR[[#This Row],[YEAR]],CURR[[#This Row],[MONTH]],1)</f>
        <v>45474</v>
      </c>
      <c r="S5647" t="str">
        <f>IF(AND(CURR[[#This Row],[DATE]]&gt;=DATE(2023,6,1),CURR[[#This Row],[DATE]]&lt;=DATE(2024,5,31)),"Y","N")</f>
        <v>N</v>
      </c>
    </row>
    <row r="5648" spans="1:19" x14ac:dyDescent="0.25">
      <c r="A5648" t="s">
        <v>104</v>
      </c>
      <c r="B5648" t="s">
        <v>110</v>
      </c>
      <c r="C5648" t="s">
        <v>18</v>
      </c>
      <c r="D5648" s="1">
        <v>3235467.1110050008</v>
      </c>
      <c r="E5648" s="1">
        <v>7768305.6594340028</v>
      </c>
      <c r="F5648" s="13">
        <v>0</v>
      </c>
      <c r="G5648" s="13">
        <v>0.41649585544767759</v>
      </c>
      <c r="H5648" t="s">
        <v>16</v>
      </c>
      <c r="I5648" t="s">
        <v>17</v>
      </c>
      <c r="J5648">
        <v>2024</v>
      </c>
      <c r="K5648">
        <v>7</v>
      </c>
      <c r="L5648" s="12">
        <v>-5.0289780529094639</v>
      </c>
      <c r="M5648" s="1">
        <v>9960272.6646690015</v>
      </c>
      <c r="N5648" s="12">
        <v>-16.844890747371316</v>
      </c>
      <c r="O5648" s="13">
        <v>0.32483720274865802</v>
      </c>
      <c r="P5648" s="12">
        <v>-5.4718471909828494</v>
      </c>
      <c r="Q5648" s="12">
        <v>-10.500825243892313</v>
      </c>
      <c r="R5648" s="2">
        <f>DATE(CURR[[#This Row],[YEAR]],CURR[[#This Row],[MONTH]],1)</f>
        <v>45474</v>
      </c>
      <c r="S5648" t="str">
        <f>IF(AND(CURR[[#This Row],[DATE]]&gt;=DATE(2023,6,1),CURR[[#This Row],[DATE]]&lt;=DATE(2024,5,31)),"Y","N")</f>
        <v>N</v>
      </c>
    </row>
    <row r="5649" spans="1:19" x14ac:dyDescent="0.25">
      <c r="A5649" t="s">
        <v>104</v>
      </c>
      <c r="B5649" t="s">
        <v>110</v>
      </c>
      <c r="C5649" t="s">
        <v>18</v>
      </c>
      <c r="D5649" s="1">
        <v>9960272.6646690015</v>
      </c>
      <c r="E5649" s="1">
        <v>32737692.252093039</v>
      </c>
      <c r="F5649" s="13">
        <v>0.30424480100707785</v>
      </c>
      <c r="G5649" s="13">
        <v>0</v>
      </c>
      <c r="H5649" t="s">
        <v>21</v>
      </c>
      <c r="I5649" t="s">
        <v>23</v>
      </c>
      <c r="J5649">
        <v>2024</v>
      </c>
      <c r="K5649">
        <v>7</v>
      </c>
      <c r="L5649" s="12">
        <v>-7.4745424759215888</v>
      </c>
      <c r="M5649" s="1">
        <v>9960272.6646690015</v>
      </c>
      <c r="N5649" s="12">
        <v>-16.844890747371316</v>
      </c>
      <c r="O5649" s="13">
        <v>0</v>
      </c>
      <c r="P5649" s="12">
        <v>0</v>
      </c>
      <c r="Q5649" s="12">
        <v>0</v>
      </c>
      <c r="R5649" s="2">
        <f>DATE(CURR[[#This Row],[YEAR]],CURR[[#This Row],[MONTH]],1)</f>
        <v>45474</v>
      </c>
      <c r="S5649" t="str">
        <f>IF(AND(CURR[[#This Row],[DATE]]&gt;=DATE(2023,6,1),CURR[[#This Row],[DATE]]&lt;=DATE(2024,5,31)),"Y","N")</f>
        <v>N</v>
      </c>
    </row>
    <row r="5650" spans="1:19" x14ac:dyDescent="0.25">
      <c r="A5650" t="s">
        <v>104</v>
      </c>
      <c r="B5650" t="s">
        <v>110</v>
      </c>
      <c r="C5650" t="s">
        <v>18</v>
      </c>
      <c r="D5650" s="1">
        <v>9960272.6646690015</v>
      </c>
      <c r="E5650" s="1">
        <v>32737692.252093039</v>
      </c>
      <c r="F5650" s="13">
        <v>0.30424480100707785</v>
      </c>
      <c r="G5650" s="13">
        <v>0</v>
      </c>
      <c r="H5650" t="s">
        <v>21</v>
      </c>
      <c r="I5650" t="s">
        <v>22</v>
      </c>
      <c r="J5650">
        <v>2024</v>
      </c>
      <c r="K5650">
        <v>7</v>
      </c>
      <c r="L5650" s="12">
        <v>-9.3703482714497266</v>
      </c>
      <c r="M5650" s="1">
        <v>9960272.6646690015</v>
      </c>
      <c r="N5650" s="12">
        <v>-16.844890747371316</v>
      </c>
      <c r="O5650" s="13">
        <v>0</v>
      </c>
      <c r="P5650" s="12">
        <v>0</v>
      </c>
      <c r="Q5650" s="12">
        <v>0</v>
      </c>
      <c r="R5650" s="2">
        <f>DATE(CURR[[#This Row],[YEAR]],CURR[[#This Row],[MONTH]],1)</f>
        <v>45474</v>
      </c>
      <c r="S5650" t="str">
        <f>IF(AND(CURR[[#This Row],[DATE]]&gt;=DATE(2023,6,1),CURR[[#This Row],[DATE]]&lt;=DATE(2024,5,31)),"Y","N")</f>
        <v>N</v>
      </c>
    </row>
    <row r="5651" spans="1:19" x14ac:dyDescent="0.25">
      <c r="A5651" t="s">
        <v>104</v>
      </c>
      <c r="B5651" t="s">
        <v>110</v>
      </c>
      <c r="C5651" t="s">
        <v>18</v>
      </c>
      <c r="D5651" s="1">
        <v>2603614.8895490002</v>
      </c>
      <c r="E5651" s="1">
        <v>11435476.474938994</v>
      </c>
      <c r="F5651" s="13">
        <v>0</v>
      </c>
      <c r="G5651" s="13">
        <v>0.22767874126232152</v>
      </c>
      <c r="H5651" t="s">
        <v>24</v>
      </c>
      <c r="I5651" t="s">
        <v>17</v>
      </c>
      <c r="J5651">
        <v>2024</v>
      </c>
      <c r="K5651">
        <v>7</v>
      </c>
      <c r="L5651" s="12">
        <v>-6.4099891193875242</v>
      </c>
      <c r="M5651" s="1">
        <v>9960272.6646690015</v>
      </c>
      <c r="N5651" s="12">
        <v>-16.844890747371316</v>
      </c>
      <c r="O5651" s="13">
        <v>0.26139996134689381</v>
      </c>
      <c r="P5651" s="12">
        <v>-4.4032537902555111</v>
      </c>
      <c r="Q5651" s="12">
        <v>-10.813242909643035</v>
      </c>
      <c r="R5651" s="2">
        <f>DATE(CURR[[#This Row],[YEAR]],CURR[[#This Row],[MONTH]],1)</f>
        <v>45474</v>
      </c>
      <c r="S5651" t="str">
        <f>IF(AND(CURR[[#This Row],[DATE]]&gt;=DATE(2023,6,1),CURR[[#This Row],[DATE]]&lt;=DATE(2024,5,31)),"Y","N")</f>
        <v>N</v>
      </c>
    </row>
    <row r="5652" spans="1:19" x14ac:dyDescent="0.25">
      <c r="A5652" t="s">
        <v>104</v>
      </c>
      <c r="B5652" t="s">
        <v>110</v>
      </c>
      <c r="C5652" t="s">
        <v>18</v>
      </c>
      <c r="D5652" s="1">
        <v>1093046.7061519988</v>
      </c>
      <c r="E5652" s="1">
        <v>8702208.3652309924</v>
      </c>
      <c r="F5652" s="13">
        <v>0</v>
      </c>
      <c r="G5652" s="13">
        <v>0.12560566930564238</v>
      </c>
      <c r="H5652" t="s">
        <v>25</v>
      </c>
      <c r="I5652" t="s">
        <v>17</v>
      </c>
      <c r="J5652">
        <v>2024</v>
      </c>
      <c r="K5652">
        <v>7</v>
      </c>
      <c r="L5652" s="12">
        <v>-5.324155867381287</v>
      </c>
      <c r="M5652" s="1">
        <v>9960272.6646690015</v>
      </c>
      <c r="N5652" s="12">
        <v>-16.844890747371316</v>
      </c>
      <c r="O5652" s="13">
        <v>0.10974064093940372</v>
      </c>
      <c r="P5652" s="12">
        <v>-1.8485691071707597</v>
      </c>
      <c r="Q5652" s="12">
        <v>-7.1727249745520467</v>
      </c>
      <c r="R5652" s="2">
        <f>DATE(CURR[[#This Row],[YEAR]],CURR[[#This Row],[MONTH]],1)</f>
        <v>45474</v>
      </c>
      <c r="S5652" t="str">
        <f>IF(AND(CURR[[#This Row],[DATE]]&gt;=DATE(2023,6,1),CURR[[#This Row],[DATE]]&lt;=DATE(2024,5,31)),"Y","N")</f>
        <v>N</v>
      </c>
    </row>
    <row r="5653" spans="1:19" x14ac:dyDescent="0.25">
      <c r="A5653" t="s">
        <v>104</v>
      </c>
      <c r="B5653" t="s">
        <v>110</v>
      </c>
      <c r="C5653" t="s">
        <v>18</v>
      </c>
      <c r="D5653" s="1">
        <v>3028143.9579630028</v>
      </c>
      <c r="E5653" s="1">
        <v>4831701.7524889978</v>
      </c>
      <c r="F5653" s="13">
        <v>0</v>
      </c>
      <c r="G5653" s="13">
        <v>0.62672410531198208</v>
      </c>
      <c r="H5653" t="s">
        <v>26</v>
      </c>
      <c r="I5653" t="s">
        <v>17</v>
      </c>
      <c r="J5653">
        <v>2024</v>
      </c>
      <c r="K5653">
        <v>7</v>
      </c>
      <c r="L5653" s="12">
        <v>-23.749454818879808</v>
      </c>
      <c r="M5653" s="1">
        <v>9960272.6646690015</v>
      </c>
      <c r="N5653" s="12">
        <v>-16.844890747371316</v>
      </c>
      <c r="O5653" s="13">
        <v>0.30402219496504451</v>
      </c>
      <c r="P5653" s="12">
        <v>-5.1212206589621969</v>
      </c>
      <c r="Q5653" s="12">
        <v>-28.870675477842006</v>
      </c>
      <c r="R5653" s="2">
        <f>DATE(CURR[[#This Row],[YEAR]],CURR[[#This Row],[MONTH]],1)</f>
        <v>45474</v>
      </c>
      <c r="S5653" t="str">
        <f>IF(AND(CURR[[#This Row],[DATE]]&gt;=DATE(2023,6,1),CURR[[#This Row],[DATE]]&lt;=DATE(2024,5,31)),"Y","N")</f>
        <v>N</v>
      </c>
    </row>
    <row r="5654" spans="1:19" x14ac:dyDescent="0.25">
      <c r="A5654" t="s">
        <v>104</v>
      </c>
      <c r="B5654" t="s">
        <v>110</v>
      </c>
      <c r="C5654" t="s">
        <v>19</v>
      </c>
      <c r="D5654" s="1">
        <v>134.85445100000007</v>
      </c>
      <c r="E5654" s="1">
        <v>7768305.6594340028</v>
      </c>
      <c r="F5654" s="13">
        <v>0</v>
      </c>
      <c r="G5654" s="13">
        <v>1.735957065955944E-5</v>
      </c>
      <c r="H5654" t="s">
        <v>16</v>
      </c>
      <c r="I5654" t="s">
        <v>17</v>
      </c>
      <c r="J5654">
        <v>2024</v>
      </c>
      <c r="K5654">
        <v>7</v>
      </c>
      <c r="L5654" s="12">
        <v>-2.0960808784283976E-4</v>
      </c>
      <c r="M5654" s="1">
        <v>8756121.5032219999</v>
      </c>
      <c r="N5654" s="12">
        <v>-14.808420919607912</v>
      </c>
      <c r="O5654" s="13">
        <v>1.5401162598118072E-5</v>
      </c>
      <c r="P5654" s="12">
        <v>-2.280668984042546E-4</v>
      </c>
      <c r="Q5654" s="12">
        <v>-4.3767498624709439E-4</v>
      </c>
      <c r="R5654" s="2">
        <f>DATE(CURR[[#This Row],[YEAR]],CURR[[#This Row],[MONTH]],1)</f>
        <v>45474</v>
      </c>
      <c r="S5654" t="str">
        <f>IF(AND(CURR[[#This Row],[DATE]]&gt;=DATE(2023,6,1),CURR[[#This Row],[DATE]]&lt;=DATE(2024,5,31)),"Y","N")</f>
        <v>N</v>
      </c>
    </row>
    <row r="5655" spans="1:19" x14ac:dyDescent="0.25">
      <c r="A5655" t="s">
        <v>104</v>
      </c>
      <c r="B5655" t="s">
        <v>110</v>
      </c>
      <c r="C5655" t="s">
        <v>19</v>
      </c>
      <c r="D5655" s="1">
        <v>8756121.5032219999</v>
      </c>
      <c r="E5655" s="1">
        <v>32737692.252093039</v>
      </c>
      <c r="F5655" s="13">
        <v>0.2674630036777314</v>
      </c>
      <c r="G5655" s="13">
        <v>0</v>
      </c>
      <c r="H5655" t="s">
        <v>21</v>
      </c>
      <c r="I5655" t="s">
        <v>23</v>
      </c>
      <c r="J5655">
        <v>2024</v>
      </c>
      <c r="K5655">
        <v>7</v>
      </c>
      <c r="L5655" s="12">
        <v>-6.5709046633150772</v>
      </c>
      <c r="M5655" s="1">
        <v>8756121.5032219999</v>
      </c>
      <c r="N5655" s="12">
        <v>-14.808420919607912</v>
      </c>
      <c r="O5655" s="13">
        <v>0</v>
      </c>
      <c r="P5655" s="12">
        <v>0</v>
      </c>
      <c r="Q5655" s="12">
        <v>0</v>
      </c>
      <c r="R5655" s="2">
        <f>DATE(CURR[[#This Row],[YEAR]],CURR[[#This Row],[MONTH]],1)</f>
        <v>45474</v>
      </c>
      <c r="S5655" t="str">
        <f>IF(AND(CURR[[#This Row],[DATE]]&gt;=DATE(2023,6,1),CURR[[#This Row],[DATE]]&lt;=DATE(2024,5,31)),"Y","N")</f>
        <v>N</v>
      </c>
    </row>
    <row r="5656" spans="1:19" x14ac:dyDescent="0.25">
      <c r="A5656" t="s">
        <v>104</v>
      </c>
      <c r="B5656" t="s">
        <v>110</v>
      </c>
      <c r="C5656" t="s">
        <v>19</v>
      </c>
      <c r="D5656" s="1">
        <v>8756121.5032219999</v>
      </c>
      <c r="E5656" s="1">
        <v>32737692.252093039</v>
      </c>
      <c r="F5656" s="13">
        <v>0.2674630036777314</v>
      </c>
      <c r="G5656" s="13">
        <v>0</v>
      </c>
      <c r="H5656" t="s">
        <v>21</v>
      </c>
      <c r="I5656" t="s">
        <v>22</v>
      </c>
      <c r="J5656">
        <v>2024</v>
      </c>
      <c r="K5656">
        <v>7</v>
      </c>
      <c r="L5656" s="12">
        <v>-8.2375162562928335</v>
      </c>
      <c r="M5656" s="1">
        <v>8756121.5032219999</v>
      </c>
      <c r="N5656" s="12">
        <v>-14.808420919607912</v>
      </c>
      <c r="O5656" s="13">
        <v>0</v>
      </c>
      <c r="P5656" s="12">
        <v>0</v>
      </c>
      <c r="Q5656" s="12">
        <v>0</v>
      </c>
      <c r="R5656" s="2">
        <f>DATE(CURR[[#This Row],[YEAR]],CURR[[#This Row],[MONTH]],1)</f>
        <v>45474</v>
      </c>
      <c r="S5656" t="str">
        <f>IF(AND(CURR[[#This Row],[DATE]]&gt;=DATE(2023,6,1),CURR[[#This Row],[DATE]]&lt;=DATE(2024,5,31)),"Y","N")</f>
        <v>N</v>
      </c>
    </row>
    <row r="5657" spans="1:19" x14ac:dyDescent="0.25">
      <c r="A5657" t="s">
        <v>104</v>
      </c>
      <c r="B5657" t="s">
        <v>110</v>
      </c>
      <c r="C5657" t="s">
        <v>19</v>
      </c>
      <c r="D5657" s="1">
        <v>2738141.3922080006</v>
      </c>
      <c r="E5657" s="1">
        <v>11435476.474938994</v>
      </c>
      <c r="F5657" s="13">
        <v>0</v>
      </c>
      <c r="G5657" s="13">
        <v>0.23944270255888991</v>
      </c>
      <c r="H5657" t="s">
        <v>24</v>
      </c>
      <c r="I5657" t="s">
        <v>17</v>
      </c>
      <c r="J5657">
        <v>2024</v>
      </c>
      <c r="K5657">
        <v>7</v>
      </c>
      <c r="L5657" s="12">
        <v>-6.7411876471631986</v>
      </c>
      <c r="M5657" s="1">
        <v>8756121.5032219999</v>
      </c>
      <c r="N5657" s="12">
        <v>-14.808420919607912</v>
      </c>
      <c r="O5657" s="13">
        <v>0.31271167162315455</v>
      </c>
      <c r="P5657" s="12">
        <v>-4.6307660598698819</v>
      </c>
      <c r="Q5657" s="12">
        <v>-11.371953707033081</v>
      </c>
      <c r="R5657" s="2">
        <f>DATE(CURR[[#This Row],[YEAR]],CURR[[#This Row],[MONTH]],1)</f>
        <v>45474</v>
      </c>
      <c r="S5657" t="str">
        <f>IF(AND(CURR[[#This Row],[DATE]]&gt;=DATE(2023,6,1),CURR[[#This Row],[DATE]]&lt;=DATE(2024,5,31)),"Y","N")</f>
        <v>N</v>
      </c>
    </row>
    <row r="5658" spans="1:19" x14ac:dyDescent="0.25">
      <c r="A5658" t="s">
        <v>104</v>
      </c>
      <c r="B5658" t="s">
        <v>110</v>
      </c>
      <c r="C5658" t="s">
        <v>19</v>
      </c>
      <c r="D5658" s="1">
        <v>5723199.4758659992</v>
      </c>
      <c r="E5658" s="1">
        <v>8702208.3652309924</v>
      </c>
      <c r="F5658" s="13">
        <v>0</v>
      </c>
      <c r="G5658" s="13">
        <v>0.65767207996680532</v>
      </c>
      <c r="H5658" t="s">
        <v>25</v>
      </c>
      <c r="I5658" t="s">
        <v>17</v>
      </c>
      <c r="J5658">
        <v>2024</v>
      </c>
      <c r="K5658">
        <v>7</v>
      </c>
      <c r="L5658" s="12">
        <v>-27.877313840409805</v>
      </c>
      <c r="M5658" s="1">
        <v>8756121.5032219999</v>
      </c>
      <c r="N5658" s="12">
        <v>-14.808420919607912</v>
      </c>
      <c r="O5658" s="13">
        <v>0.6536226654415459</v>
      </c>
      <c r="P5658" s="12">
        <v>-9.6791195524544715</v>
      </c>
      <c r="Q5658" s="12">
        <v>-37.556433392864278</v>
      </c>
      <c r="R5658" s="2">
        <f>DATE(CURR[[#This Row],[YEAR]],CURR[[#This Row],[MONTH]],1)</f>
        <v>45474</v>
      </c>
      <c r="S5658" t="str">
        <f>IF(AND(CURR[[#This Row],[DATE]]&gt;=DATE(2023,6,1),CURR[[#This Row],[DATE]]&lt;=DATE(2024,5,31)),"Y","N")</f>
        <v>N</v>
      </c>
    </row>
    <row r="5659" spans="1:19" x14ac:dyDescent="0.25">
      <c r="A5659" t="s">
        <v>104</v>
      </c>
      <c r="B5659" t="s">
        <v>110</v>
      </c>
      <c r="C5659" t="s">
        <v>19</v>
      </c>
      <c r="D5659" s="1">
        <v>294645.7806970001</v>
      </c>
      <c r="E5659" s="1">
        <v>4831701.7524889978</v>
      </c>
      <c r="F5659" s="13">
        <v>0</v>
      </c>
      <c r="G5659" s="13">
        <v>6.0981781531779473E-2</v>
      </c>
      <c r="H5659" t="s">
        <v>26</v>
      </c>
      <c r="I5659" t="s">
        <v>17</v>
      </c>
      <c r="J5659">
        <v>2024</v>
      </c>
      <c r="K5659">
        <v>7</v>
      </c>
      <c r="L5659" s="12">
        <v>-2.3108797842438857</v>
      </c>
      <c r="M5659" s="1">
        <v>8756121.5032219999</v>
      </c>
      <c r="N5659" s="12">
        <v>-14.808420919607912</v>
      </c>
      <c r="O5659" s="13">
        <v>3.3650261772701411E-2</v>
      </c>
      <c r="P5659" s="12">
        <v>-0.49830724038515395</v>
      </c>
      <c r="Q5659" s="12">
        <v>-2.8091870246290398</v>
      </c>
      <c r="R5659" s="2">
        <f>DATE(CURR[[#This Row],[YEAR]],CURR[[#This Row],[MONTH]],1)</f>
        <v>45474</v>
      </c>
      <c r="S5659" t="str">
        <f>IF(AND(CURR[[#This Row],[DATE]]&gt;=DATE(2023,6,1),CURR[[#This Row],[DATE]]&lt;=DATE(2024,5,31)),"Y","N")</f>
        <v>N</v>
      </c>
    </row>
    <row r="5660" spans="1:19" x14ac:dyDescent="0.25">
      <c r="A5660" t="s">
        <v>104</v>
      </c>
      <c r="B5660" t="s">
        <v>110</v>
      </c>
      <c r="C5660" t="s">
        <v>20</v>
      </c>
      <c r="D5660" s="1">
        <v>3051842.5291130012</v>
      </c>
      <c r="E5660" s="1">
        <v>7768305.6594340028</v>
      </c>
      <c r="F5660" s="13">
        <v>0</v>
      </c>
      <c r="G5660" s="13">
        <v>0.39285819365343538</v>
      </c>
      <c r="H5660" t="s">
        <v>16</v>
      </c>
      <c r="I5660" t="s">
        <v>17</v>
      </c>
      <c r="J5660">
        <v>2024</v>
      </c>
      <c r="K5660">
        <v>7</v>
      </c>
      <c r="L5660" s="12">
        <v>-4.743565171051209</v>
      </c>
      <c r="M5660" s="1">
        <v>8742881.6039110105</v>
      </c>
      <c r="N5660" s="12">
        <v>-14.786029498719312</v>
      </c>
      <c r="O5660" s="13">
        <v>0.34906597931599581</v>
      </c>
      <c r="P5660" s="12">
        <v>-5.1612998671656589</v>
      </c>
      <c r="Q5660" s="12">
        <v>-9.9048650382168688</v>
      </c>
      <c r="R5660" s="2">
        <f>DATE(CURR[[#This Row],[YEAR]],CURR[[#This Row],[MONTH]],1)</f>
        <v>45474</v>
      </c>
      <c r="S5660" t="str">
        <f>IF(AND(CURR[[#This Row],[DATE]]&gt;=DATE(2023,6,1),CURR[[#This Row],[DATE]]&lt;=DATE(2024,5,31)),"Y","N")</f>
        <v>N</v>
      </c>
    </row>
    <row r="5661" spans="1:19" x14ac:dyDescent="0.25">
      <c r="A5661" t="s">
        <v>104</v>
      </c>
      <c r="B5661" t="s">
        <v>110</v>
      </c>
      <c r="C5661" t="s">
        <v>20</v>
      </c>
      <c r="D5661" s="1">
        <v>8742881.6039110105</v>
      </c>
      <c r="E5661" s="1">
        <v>32737692.252093039</v>
      </c>
      <c r="F5661" s="13">
        <v>0.26705857995693166</v>
      </c>
      <c r="G5661" s="13">
        <v>0</v>
      </c>
      <c r="H5661" t="s">
        <v>21</v>
      </c>
      <c r="I5661" t="s">
        <v>23</v>
      </c>
      <c r="J5661">
        <v>2024</v>
      </c>
      <c r="K5661">
        <v>7</v>
      </c>
      <c r="L5661" s="12">
        <v>-6.5609689724852522</v>
      </c>
      <c r="M5661" s="1">
        <v>8742881.6039110105</v>
      </c>
      <c r="N5661" s="12">
        <v>-14.786029498719312</v>
      </c>
      <c r="O5661" s="13">
        <v>0</v>
      </c>
      <c r="P5661" s="12">
        <v>0</v>
      </c>
      <c r="Q5661" s="12">
        <v>0</v>
      </c>
      <c r="R5661" s="2">
        <f>DATE(CURR[[#This Row],[YEAR]],CURR[[#This Row],[MONTH]],1)</f>
        <v>45474</v>
      </c>
      <c r="S5661" t="str">
        <f>IF(AND(CURR[[#This Row],[DATE]]&gt;=DATE(2023,6,1),CURR[[#This Row],[DATE]]&lt;=DATE(2024,5,31)),"Y","N")</f>
        <v>N</v>
      </c>
    </row>
    <row r="5662" spans="1:19" x14ac:dyDescent="0.25">
      <c r="A5662" t="s">
        <v>104</v>
      </c>
      <c r="B5662" t="s">
        <v>110</v>
      </c>
      <c r="C5662" t="s">
        <v>20</v>
      </c>
      <c r="D5662" s="1">
        <v>8742881.6039110105</v>
      </c>
      <c r="E5662" s="1">
        <v>32737692.252093039</v>
      </c>
      <c r="F5662" s="13">
        <v>0.26705857995693166</v>
      </c>
      <c r="G5662" s="13">
        <v>0</v>
      </c>
      <c r="H5662" t="s">
        <v>21</v>
      </c>
      <c r="I5662" t="s">
        <v>22</v>
      </c>
      <c r="J5662">
        <v>2024</v>
      </c>
      <c r="K5662">
        <v>7</v>
      </c>
      <c r="L5662" s="12">
        <v>-8.2250605262340599</v>
      </c>
      <c r="M5662" s="1">
        <v>8742881.6039110105</v>
      </c>
      <c r="N5662" s="12">
        <v>-14.786029498719312</v>
      </c>
      <c r="O5662" s="13">
        <v>0</v>
      </c>
      <c r="P5662" s="12">
        <v>0</v>
      </c>
      <c r="Q5662" s="12">
        <v>0</v>
      </c>
      <c r="R5662" s="2">
        <f>DATE(CURR[[#This Row],[YEAR]],CURR[[#This Row],[MONTH]],1)</f>
        <v>45474</v>
      </c>
      <c r="S5662" t="str">
        <f>IF(AND(CURR[[#This Row],[DATE]]&gt;=DATE(2023,6,1),CURR[[#This Row],[DATE]]&lt;=DATE(2024,5,31)),"Y","N")</f>
        <v>N</v>
      </c>
    </row>
    <row r="5663" spans="1:19" x14ac:dyDescent="0.25">
      <c r="A5663" t="s">
        <v>104</v>
      </c>
      <c r="B5663" t="s">
        <v>110</v>
      </c>
      <c r="C5663" t="s">
        <v>20</v>
      </c>
      <c r="D5663" s="1">
        <v>3860298.0495290007</v>
      </c>
      <c r="E5663" s="1">
        <v>11435476.474938994</v>
      </c>
      <c r="F5663" s="13">
        <v>0</v>
      </c>
      <c r="G5663" s="13">
        <v>0.33757212110828066</v>
      </c>
      <c r="H5663" t="s">
        <v>24</v>
      </c>
      <c r="I5663" t="s">
        <v>17</v>
      </c>
      <c r="J5663">
        <v>2024</v>
      </c>
      <c r="K5663">
        <v>7</v>
      </c>
      <c r="L5663" s="12">
        <v>-9.503889609173358</v>
      </c>
      <c r="M5663" s="1">
        <v>8742881.6039110105</v>
      </c>
      <c r="N5663" s="12">
        <v>-14.786029498719312</v>
      </c>
      <c r="O5663" s="13">
        <v>0.44153612326194014</v>
      </c>
      <c r="P5663" s="12">
        <v>-6.5285661433012132</v>
      </c>
      <c r="Q5663" s="12">
        <v>-16.032455752474572</v>
      </c>
      <c r="R5663" s="2">
        <f>DATE(CURR[[#This Row],[YEAR]],CURR[[#This Row],[MONTH]],1)</f>
        <v>45474</v>
      </c>
      <c r="S5663" t="str">
        <f>IF(AND(CURR[[#This Row],[DATE]]&gt;=DATE(2023,6,1),CURR[[#This Row],[DATE]]&lt;=DATE(2024,5,31)),"Y","N")</f>
        <v>N</v>
      </c>
    </row>
    <row r="5664" spans="1:19" x14ac:dyDescent="0.25">
      <c r="A5664" t="s">
        <v>104</v>
      </c>
      <c r="B5664" t="s">
        <v>110</v>
      </c>
      <c r="C5664" t="s">
        <v>20</v>
      </c>
      <c r="D5664" s="1">
        <v>1178595.375218001</v>
      </c>
      <c r="E5664" s="1">
        <v>8702208.3652309924</v>
      </c>
      <c r="F5664" s="13">
        <v>0</v>
      </c>
      <c r="G5664" s="13">
        <v>0.13543635428530862</v>
      </c>
      <c r="H5664" t="s">
        <v>25</v>
      </c>
      <c r="I5664" t="s">
        <v>17</v>
      </c>
      <c r="J5664">
        <v>2024</v>
      </c>
      <c r="K5664">
        <v>7</v>
      </c>
      <c r="L5664" s="12">
        <v>-5.7408575927429455</v>
      </c>
      <c r="M5664" s="1">
        <v>8742881.6039110105</v>
      </c>
      <c r="N5664" s="12">
        <v>-14.786029498719312</v>
      </c>
      <c r="O5664" s="13">
        <v>0.13480628339868769</v>
      </c>
      <c r="P5664" s="12">
        <v>-1.9932496829457118</v>
      </c>
      <c r="Q5664" s="12">
        <v>-7.7341072756886575</v>
      </c>
      <c r="R5664" s="2">
        <f>DATE(CURR[[#This Row],[YEAR]],CURR[[#This Row],[MONTH]],1)</f>
        <v>45474</v>
      </c>
      <c r="S5664" t="str">
        <f>IF(AND(CURR[[#This Row],[DATE]]&gt;=DATE(2023,6,1),CURR[[#This Row],[DATE]]&lt;=DATE(2024,5,31)),"Y","N")</f>
        <v>N</v>
      </c>
    </row>
    <row r="5665" spans="1:19" x14ac:dyDescent="0.25">
      <c r="A5665" t="s">
        <v>104</v>
      </c>
      <c r="B5665" t="s">
        <v>110</v>
      </c>
      <c r="C5665" t="s">
        <v>20</v>
      </c>
      <c r="D5665" s="1">
        <v>652145.65005099983</v>
      </c>
      <c r="E5665" s="1">
        <v>4831701.7524889978</v>
      </c>
      <c r="F5665" s="13">
        <v>0</v>
      </c>
      <c r="G5665" s="13">
        <v>0.1349722485902724</v>
      </c>
      <c r="H5665" t="s">
        <v>26</v>
      </c>
      <c r="I5665" t="s">
        <v>17</v>
      </c>
      <c r="J5665">
        <v>2024</v>
      </c>
      <c r="K5665">
        <v>7</v>
      </c>
      <c r="L5665" s="12">
        <v>-5.1147184104265273</v>
      </c>
      <c r="M5665" s="1">
        <v>8742881.6039110105</v>
      </c>
      <c r="N5665" s="12">
        <v>-14.786029498719312</v>
      </c>
      <c r="O5665" s="13">
        <v>7.4591614023375455E-2</v>
      </c>
      <c r="P5665" s="12">
        <v>-1.1029138053067147</v>
      </c>
      <c r="Q5665" s="12">
        <v>-6.217632215733242</v>
      </c>
      <c r="R5665" s="2">
        <f>DATE(CURR[[#This Row],[YEAR]],CURR[[#This Row],[MONTH]],1)</f>
        <v>45474</v>
      </c>
      <c r="S5665" t="str">
        <f>IF(AND(CURR[[#This Row],[DATE]]&gt;=DATE(2023,6,1),CURR[[#This Row],[DATE]]&lt;=DATE(2024,5,31)),"Y","N")</f>
        <v>N</v>
      </c>
    </row>
    <row r="5666" spans="1:19" x14ac:dyDescent="0.25">
      <c r="A5666" t="s">
        <v>104</v>
      </c>
      <c r="B5666" t="s">
        <v>111</v>
      </c>
      <c r="C5666" t="s">
        <v>15</v>
      </c>
      <c r="D5666" s="1">
        <v>313315.90935799998</v>
      </c>
      <c r="E5666" s="1">
        <v>1629418.4904749996</v>
      </c>
      <c r="F5666" s="13">
        <v>0</v>
      </c>
      <c r="G5666" s="13">
        <v>0.19228694849698419</v>
      </c>
      <c r="H5666" t="s">
        <v>16</v>
      </c>
      <c r="I5666" t="s">
        <v>17</v>
      </c>
      <c r="J5666">
        <v>2024</v>
      </c>
      <c r="K5666">
        <v>7</v>
      </c>
      <c r="L5666" s="12">
        <v>-2.3217682269919884</v>
      </c>
      <c r="M5666" s="1">
        <v>1052236.2912700011</v>
      </c>
      <c r="N5666" s="12">
        <v>-8.9916169146220106</v>
      </c>
      <c r="O5666" s="13">
        <v>0.297761930430894</v>
      </c>
      <c r="P5666" s="12">
        <v>-2.6773612101929287</v>
      </c>
      <c r="Q5666" s="12">
        <v>-4.9991294371849175</v>
      </c>
      <c r="R5666" s="2">
        <f>DATE(CURR[[#This Row],[YEAR]],CURR[[#This Row],[MONTH]],1)</f>
        <v>45474</v>
      </c>
      <c r="S5666" t="str">
        <f>IF(AND(CURR[[#This Row],[DATE]]&gt;=DATE(2023,6,1),CURR[[#This Row],[DATE]]&lt;=DATE(2024,5,31)),"Y","N")</f>
        <v>N</v>
      </c>
    </row>
    <row r="5667" spans="1:19" x14ac:dyDescent="0.25">
      <c r="A5667" t="s">
        <v>104</v>
      </c>
      <c r="B5667" t="s">
        <v>111</v>
      </c>
      <c r="C5667" t="s">
        <v>15</v>
      </c>
      <c r="D5667" s="1">
        <v>1052236.2912700011</v>
      </c>
      <c r="E5667" s="1">
        <v>6479186.9866569964</v>
      </c>
      <c r="F5667" s="13">
        <v>0.16240251955020568</v>
      </c>
      <c r="G5667" s="13">
        <v>0</v>
      </c>
      <c r="H5667" t="s">
        <v>21</v>
      </c>
      <c r="I5667" t="s">
        <v>23</v>
      </c>
      <c r="J5667">
        <v>2024</v>
      </c>
      <c r="K5667">
        <v>7</v>
      </c>
      <c r="L5667" s="12">
        <v>-3.9898283440066384</v>
      </c>
      <c r="M5667" s="1">
        <v>1052236.2912700011</v>
      </c>
      <c r="N5667" s="12">
        <v>-8.9916169146220106</v>
      </c>
      <c r="O5667" s="13">
        <v>0</v>
      </c>
      <c r="P5667" s="12">
        <v>0</v>
      </c>
      <c r="Q5667" s="12">
        <v>0</v>
      </c>
      <c r="R5667" s="2">
        <f>DATE(CURR[[#This Row],[YEAR]],CURR[[#This Row],[MONTH]],1)</f>
        <v>45474</v>
      </c>
      <c r="S5667" t="str">
        <f>IF(AND(CURR[[#This Row],[DATE]]&gt;=DATE(2023,6,1),CURR[[#This Row],[DATE]]&lt;=DATE(2024,5,31)),"Y","N")</f>
        <v>N</v>
      </c>
    </row>
    <row r="5668" spans="1:19" x14ac:dyDescent="0.25">
      <c r="A5668" t="s">
        <v>104</v>
      </c>
      <c r="B5668" t="s">
        <v>111</v>
      </c>
      <c r="C5668" t="s">
        <v>15</v>
      </c>
      <c r="D5668" s="1">
        <v>1052236.2912700011</v>
      </c>
      <c r="E5668" s="1">
        <v>6479186.9866569964</v>
      </c>
      <c r="F5668" s="13">
        <v>0.16240251955020568</v>
      </c>
      <c r="G5668" s="13">
        <v>0</v>
      </c>
      <c r="H5668" t="s">
        <v>21</v>
      </c>
      <c r="I5668" t="s">
        <v>22</v>
      </c>
      <c r="J5668">
        <v>2024</v>
      </c>
      <c r="K5668">
        <v>7</v>
      </c>
      <c r="L5668" s="12">
        <v>-5.0017885706153713</v>
      </c>
      <c r="M5668" s="1">
        <v>1052236.2912700011</v>
      </c>
      <c r="N5668" s="12">
        <v>-8.9916169146220106</v>
      </c>
      <c r="O5668" s="13">
        <v>0</v>
      </c>
      <c r="P5668" s="12">
        <v>0</v>
      </c>
      <c r="Q5668" s="12">
        <v>0</v>
      </c>
      <c r="R5668" s="2">
        <f>DATE(CURR[[#This Row],[YEAR]],CURR[[#This Row],[MONTH]],1)</f>
        <v>45474</v>
      </c>
      <c r="S5668" t="str">
        <f>IF(AND(CURR[[#This Row],[DATE]]&gt;=DATE(2023,6,1),CURR[[#This Row],[DATE]]&lt;=DATE(2024,5,31)),"Y","N")</f>
        <v>N</v>
      </c>
    </row>
    <row r="5669" spans="1:19" x14ac:dyDescent="0.25">
      <c r="A5669" t="s">
        <v>104</v>
      </c>
      <c r="B5669" t="s">
        <v>111</v>
      </c>
      <c r="C5669" t="s">
        <v>15</v>
      </c>
      <c r="D5669" s="1">
        <v>443151.33514599991</v>
      </c>
      <c r="E5669" s="1">
        <v>2293752.1950940005</v>
      </c>
      <c r="F5669" s="13">
        <v>0</v>
      </c>
      <c r="G5669" s="13">
        <v>0.19319930727209139</v>
      </c>
      <c r="H5669" t="s">
        <v>24</v>
      </c>
      <c r="I5669" t="s">
        <v>17</v>
      </c>
      <c r="J5669">
        <v>2024</v>
      </c>
      <c r="K5669">
        <v>7</v>
      </c>
      <c r="L5669" s="12">
        <v>-5.4392669716162745</v>
      </c>
      <c r="M5669" s="1">
        <v>1052236.2912700011</v>
      </c>
      <c r="N5669" s="12">
        <v>-8.9916169146220106</v>
      </c>
      <c r="O5669" s="13">
        <v>0.42115192074504149</v>
      </c>
      <c r="P5669" s="12">
        <v>-3.7868367341966636</v>
      </c>
      <c r="Q5669" s="12">
        <v>-9.2261037058129389</v>
      </c>
      <c r="R5669" s="2">
        <f>DATE(CURR[[#This Row],[YEAR]],CURR[[#This Row],[MONTH]],1)</f>
        <v>45474</v>
      </c>
      <c r="S5669" t="str">
        <f>IF(AND(CURR[[#This Row],[DATE]]&gt;=DATE(2023,6,1),CURR[[#This Row],[DATE]]&lt;=DATE(2024,5,31)),"Y","N")</f>
        <v>N</v>
      </c>
    </row>
    <row r="5670" spans="1:19" x14ac:dyDescent="0.25">
      <c r="A5670" t="s">
        <v>104</v>
      </c>
      <c r="B5670" t="s">
        <v>111</v>
      </c>
      <c r="C5670" t="s">
        <v>15</v>
      </c>
      <c r="D5670" s="1">
        <v>138480.16363900001</v>
      </c>
      <c r="E5670" s="1">
        <v>1713798.8724519999</v>
      </c>
      <c r="F5670" s="13">
        <v>0</v>
      </c>
      <c r="G5670" s="13">
        <v>8.0803042798640048E-2</v>
      </c>
      <c r="H5670" t="s">
        <v>25</v>
      </c>
      <c r="I5670" t="s">
        <v>17</v>
      </c>
      <c r="J5670">
        <v>2024</v>
      </c>
      <c r="K5670">
        <v>7</v>
      </c>
      <c r="L5670" s="12">
        <v>-3.4250682855070389</v>
      </c>
      <c r="M5670" s="1">
        <v>1052236.2912700011</v>
      </c>
      <c r="N5670" s="12">
        <v>-8.9916169146220106</v>
      </c>
      <c r="O5670" s="13">
        <v>0.13160557641654877</v>
      </c>
      <c r="P5670" s="12">
        <v>-1.1833469269656194</v>
      </c>
      <c r="Q5670" s="12">
        <v>-4.6084152124726581</v>
      </c>
      <c r="R5670" s="2">
        <f>DATE(CURR[[#This Row],[YEAR]],CURR[[#This Row],[MONTH]],1)</f>
        <v>45474</v>
      </c>
      <c r="S5670" t="str">
        <f>IF(AND(CURR[[#This Row],[DATE]]&gt;=DATE(2023,6,1),CURR[[#This Row],[DATE]]&lt;=DATE(2024,5,31)),"Y","N")</f>
        <v>N</v>
      </c>
    </row>
    <row r="5671" spans="1:19" x14ac:dyDescent="0.25">
      <c r="A5671" t="s">
        <v>104</v>
      </c>
      <c r="B5671" t="s">
        <v>111</v>
      </c>
      <c r="C5671" t="s">
        <v>15</v>
      </c>
      <c r="D5671" s="1">
        <v>157288.88312700001</v>
      </c>
      <c r="E5671" s="1">
        <v>842217.42863600014</v>
      </c>
      <c r="F5671" s="13">
        <v>0</v>
      </c>
      <c r="G5671" s="13">
        <v>0.18675567351026531</v>
      </c>
      <c r="H5671" t="s">
        <v>26</v>
      </c>
      <c r="I5671" t="s">
        <v>17</v>
      </c>
      <c r="J5671">
        <v>2024</v>
      </c>
      <c r="K5671">
        <v>7</v>
      </c>
      <c r="L5671" s="12">
        <v>-7.0770302157017051</v>
      </c>
      <c r="M5671" s="1">
        <v>1052236.2912700011</v>
      </c>
      <c r="N5671" s="12">
        <v>-8.9916169146220106</v>
      </c>
      <c r="O5671" s="13">
        <v>0.14948057240751458</v>
      </c>
      <c r="P5671" s="12">
        <v>-1.3440720432667883</v>
      </c>
      <c r="Q5671" s="12">
        <v>-8.4211022589684941</v>
      </c>
      <c r="R5671" s="2">
        <f>DATE(CURR[[#This Row],[YEAR]],CURR[[#This Row],[MONTH]],1)</f>
        <v>45474</v>
      </c>
      <c r="S5671" t="str">
        <f>IF(AND(CURR[[#This Row],[DATE]]&gt;=DATE(2023,6,1),CURR[[#This Row],[DATE]]&lt;=DATE(2024,5,31)),"Y","N")</f>
        <v>N</v>
      </c>
    </row>
    <row r="5672" spans="1:19" x14ac:dyDescent="0.25">
      <c r="A5672" t="s">
        <v>104</v>
      </c>
      <c r="B5672" t="s">
        <v>111</v>
      </c>
      <c r="C5672" t="s">
        <v>18</v>
      </c>
      <c r="D5672" s="1">
        <v>583093.72906000016</v>
      </c>
      <c r="E5672" s="1">
        <v>1629418.4904749996</v>
      </c>
      <c r="F5672" s="13">
        <v>0</v>
      </c>
      <c r="G5672" s="13">
        <v>0.35785388006123564</v>
      </c>
      <c r="H5672" t="s">
        <v>16</v>
      </c>
      <c r="I5672" t="s">
        <v>17</v>
      </c>
      <c r="J5672">
        <v>2024</v>
      </c>
      <c r="K5672">
        <v>7</v>
      </c>
      <c r="L5672" s="12">
        <v>-4.320905683544142</v>
      </c>
      <c r="M5672" s="1">
        <v>1707212.8978650002</v>
      </c>
      <c r="N5672" s="12">
        <v>-14.588552492117827</v>
      </c>
      <c r="O5672" s="13">
        <v>0.34154716719233041</v>
      </c>
      <c r="P5672" s="12">
        <v>-4.9826787771194558</v>
      </c>
      <c r="Q5672" s="12">
        <v>-9.3035844606635969</v>
      </c>
      <c r="R5672" s="2">
        <f>DATE(CURR[[#This Row],[YEAR]],CURR[[#This Row],[MONTH]],1)</f>
        <v>45474</v>
      </c>
      <c r="S5672" t="str">
        <f>IF(AND(CURR[[#This Row],[DATE]]&gt;=DATE(2023,6,1),CURR[[#This Row],[DATE]]&lt;=DATE(2024,5,31)),"Y","N")</f>
        <v>N</v>
      </c>
    </row>
    <row r="5673" spans="1:19" x14ac:dyDescent="0.25">
      <c r="A5673" t="s">
        <v>104</v>
      </c>
      <c r="B5673" t="s">
        <v>111</v>
      </c>
      <c r="C5673" t="s">
        <v>18</v>
      </c>
      <c r="D5673" s="1">
        <v>1707212.8978650002</v>
      </c>
      <c r="E5673" s="1">
        <v>6479186.9866569964</v>
      </c>
      <c r="F5673" s="13">
        <v>0.26349183954418554</v>
      </c>
      <c r="G5673" s="13">
        <v>0</v>
      </c>
      <c r="H5673" t="s">
        <v>21</v>
      </c>
      <c r="I5673" t="s">
        <v>23</v>
      </c>
      <c r="J5673">
        <v>2024</v>
      </c>
      <c r="K5673">
        <v>7</v>
      </c>
      <c r="L5673" s="12">
        <v>-6.4733429797734265</v>
      </c>
      <c r="M5673" s="1">
        <v>1707212.8978650002</v>
      </c>
      <c r="N5673" s="12">
        <v>-14.588552492117827</v>
      </c>
      <c r="O5673" s="13">
        <v>0</v>
      </c>
      <c r="P5673" s="12">
        <v>0</v>
      </c>
      <c r="Q5673" s="12">
        <v>0</v>
      </c>
      <c r="R5673" s="2">
        <f>DATE(CURR[[#This Row],[YEAR]],CURR[[#This Row],[MONTH]],1)</f>
        <v>45474</v>
      </c>
      <c r="S5673" t="str">
        <f>IF(AND(CURR[[#This Row],[DATE]]&gt;=DATE(2023,6,1),CURR[[#This Row],[DATE]]&lt;=DATE(2024,5,31)),"Y","N")</f>
        <v>N</v>
      </c>
    </row>
    <row r="5674" spans="1:19" x14ac:dyDescent="0.25">
      <c r="A5674" t="s">
        <v>104</v>
      </c>
      <c r="B5674" t="s">
        <v>111</v>
      </c>
      <c r="C5674" t="s">
        <v>18</v>
      </c>
      <c r="D5674" s="1">
        <v>1707212.8978650002</v>
      </c>
      <c r="E5674" s="1">
        <v>6479186.9866569964</v>
      </c>
      <c r="F5674" s="13">
        <v>0.26349183954418554</v>
      </c>
      <c r="G5674" s="13">
        <v>0</v>
      </c>
      <c r="H5674" t="s">
        <v>21</v>
      </c>
      <c r="I5674" t="s">
        <v>22</v>
      </c>
      <c r="J5674">
        <v>2024</v>
      </c>
      <c r="K5674">
        <v>7</v>
      </c>
      <c r="L5674" s="12">
        <v>-8.1152095123443999</v>
      </c>
      <c r="M5674" s="1">
        <v>1707212.8978650002</v>
      </c>
      <c r="N5674" s="12">
        <v>-14.588552492117827</v>
      </c>
      <c r="O5674" s="13">
        <v>0</v>
      </c>
      <c r="P5674" s="12">
        <v>0</v>
      </c>
      <c r="Q5674" s="12">
        <v>0</v>
      </c>
      <c r="R5674" s="2">
        <f>DATE(CURR[[#This Row],[YEAR]],CURR[[#This Row],[MONTH]],1)</f>
        <v>45474</v>
      </c>
      <c r="S5674" t="str">
        <f>IF(AND(CURR[[#This Row],[DATE]]&gt;=DATE(2023,6,1),CURR[[#This Row],[DATE]]&lt;=DATE(2024,5,31)),"Y","N")</f>
        <v>N</v>
      </c>
    </row>
    <row r="5675" spans="1:19" x14ac:dyDescent="0.25">
      <c r="A5675" t="s">
        <v>104</v>
      </c>
      <c r="B5675" t="s">
        <v>111</v>
      </c>
      <c r="C5675" t="s">
        <v>18</v>
      </c>
      <c r="D5675" s="1">
        <v>457694.39897500002</v>
      </c>
      <c r="E5675" s="1">
        <v>2293752.1950940005</v>
      </c>
      <c r="F5675" s="13">
        <v>0</v>
      </c>
      <c r="G5675" s="13">
        <v>0.1995396015114192</v>
      </c>
      <c r="H5675" t="s">
        <v>24</v>
      </c>
      <c r="I5675" t="s">
        <v>17</v>
      </c>
      <c r="J5675">
        <v>2024</v>
      </c>
      <c r="K5675">
        <v>7</v>
      </c>
      <c r="L5675" s="12">
        <v>-5.6177694390072972</v>
      </c>
      <c r="M5675" s="1">
        <v>1707212.8978650002</v>
      </c>
      <c r="N5675" s="12">
        <v>-14.588552492117827</v>
      </c>
      <c r="O5675" s="13">
        <v>0.26809450628412057</v>
      </c>
      <c r="P5675" s="12">
        <v>-3.9111107777743057</v>
      </c>
      <c r="Q5675" s="12">
        <v>-9.5288802167816034</v>
      </c>
      <c r="R5675" s="2">
        <f>DATE(CURR[[#This Row],[YEAR]],CURR[[#This Row],[MONTH]],1)</f>
        <v>45474</v>
      </c>
      <c r="S5675" t="str">
        <f>IF(AND(CURR[[#This Row],[DATE]]&gt;=DATE(2023,6,1),CURR[[#This Row],[DATE]]&lt;=DATE(2024,5,31)),"Y","N")</f>
        <v>N</v>
      </c>
    </row>
    <row r="5676" spans="1:19" x14ac:dyDescent="0.25">
      <c r="A5676" t="s">
        <v>104</v>
      </c>
      <c r="B5676" t="s">
        <v>111</v>
      </c>
      <c r="C5676" t="s">
        <v>18</v>
      </c>
      <c r="D5676" s="1">
        <v>176443.75357800003</v>
      </c>
      <c r="E5676" s="1">
        <v>1713798.8724519999</v>
      </c>
      <c r="F5676" s="13">
        <v>0</v>
      </c>
      <c r="G5676" s="13">
        <v>0.1029547611532472</v>
      </c>
      <c r="H5676" t="s">
        <v>25</v>
      </c>
      <c r="I5676" t="s">
        <v>17</v>
      </c>
      <c r="J5676">
        <v>2024</v>
      </c>
      <c r="K5676">
        <v>7</v>
      </c>
      <c r="L5676" s="12">
        <v>-4.3640322821342314</v>
      </c>
      <c r="M5676" s="1">
        <v>1707212.8978650002</v>
      </c>
      <c r="N5676" s="12">
        <v>-14.588552492117827</v>
      </c>
      <c r="O5676" s="13">
        <v>0.10335193331696146</v>
      </c>
      <c r="P5676" s="12">
        <v>-1.5077551043563537</v>
      </c>
      <c r="Q5676" s="12">
        <v>-5.8717873864905847</v>
      </c>
      <c r="R5676" s="2">
        <f>DATE(CURR[[#This Row],[YEAR]],CURR[[#This Row],[MONTH]],1)</f>
        <v>45474</v>
      </c>
      <c r="S5676" t="str">
        <f>IF(AND(CURR[[#This Row],[DATE]]&gt;=DATE(2023,6,1),CURR[[#This Row],[DATE]]&lt;=DATE(2024,5,31)),"Y","N")</f>
        <v>N</v>
      </c>
    </row>
    <row r="5677" spans="1:19" x14ac:dyDescent="0.25">
      <c r="A5677" t="s">
        <v>104</v>
      </c>
      <c r="B5677" t="s">
        <v>111</v>
      </c>
      <c r="C5677" t="s">
        <v>18</v>
      </c>
      <c r="D5677" s="1">
        <v>489981.01625200018</v>
      </c>
      <c r="E5677" s="1">
        <v>842217.42863600014</v>
      </c>
      <c r="F5677" s="13">
        <v>0</v>
      </c>
      <c r="G5677" s="13">
        <v>0.58177496640688275</v>
      </c>
      <c r="H5677" t="s">
        <v>26</v>
      </c>
      <c r="I5677" t="s">
        <v>17</v>
      </c>
      <c r="J5677">
        <v>2024</v>
      </c>
      <c r="K5677">
        <v>7</v>
      </c>
      <c r="L5677" s="12">
        <v>-22.0461254997645</v>
      </c>
      <c r="M5677" s="1">
        <v>1707212.8978650002</v>
      </c>
      <c r="N5677" s="12">
        <v>-14.588552492117827</v>
      </c>
      <c r="O5677" s="13">
        <v>0.28700639320658761</v>
      </c>
      <c r="P5677" s="12">
        <v>-4.1870078328677129</v>
      </c>
      <c r="Q5677" s="12">
        <v>-26.233133332632214</v>
      </c>
      <c r="R5677" s="2">
        <f>DATE(CURR[[#This Row],[YEAR]],CURR[[#This Row],[MONTH]],1)</f>
        <v>45474</v>
      </c>
      <c r="S5677" t="str">
        <f>IF(AND(CURR[[#This Row],[DATE]]&gt;=DATE(2023,6,1),CURR[[#This Row],[DATE]]&lt;=DATE(2024,5,31)),"Y","N")</f>
        <v>N</v>
      </c>
    </row>
    <row r="5678" spans="1:19" x14ac:dyDescent="0.25">
      <c r="A5678" t="s">
        <v>104</v>
      </c>
      <c r="B5678" t="s">
        <v>111</v>
      </c>
      <c r="C5678" t="s">
        <v>19</v>
      </c>
      <c r="D5678" s="1">
        <v>20.531451000000001</v>
      </c>
      <c r="E5678" s="1">
        <v>1629418.4904749996</v>
      </c>
      <c r="F5678" s="13">
        <v>0</v>
      </c>
      <c r="G5678" s="13">
        <v>1.2600477483236844E-5</v>
      </c>
      <c r="H5678" t="s">
        <v>16</v>
      </c>
      <c r="I5678" t="s">
        <v>17</v>
      </c>
      <c r="J5678">
        <v>2024</v>
      </c>
      <c r="K5678">
        <v>7</v>
      </c>
      <c r="L5678" s="12">
        <v>-1.5214443046802066E-4</v>
      </c>
      <c r="M5678" s="1">
        <v>1755626.5330199981</v>
      </c>
      <c r="N5678" s="12">
        <v>-15.002258866218085</v>
      </c>
      <c r="O5678" s="13">
        <v>1.1694657499099286E-5</v>
      </c>
      <c r="P5678" s="12">
        <v>-1.7544627915324609E-4</v>
      </c>
      <c r="Q5678" s="12">
        <v>-3.2759070962126675E-4</v>
      </c>
      <c r="R5678" s="2">
        <f>DATE(CURR[[#This Row],[YEAR]],CURR[[#This Row],[MONTH]],1)</f>
        <v>45474</v>
      </c>
      <c r="S5678" t="str">
        <f>IF(AND(CURR[[#This Row],[DATE]]&gt;=DATE(2023,6,1),CURR[[#This Row],[DATE]]&lt;=DATE(2024,5,31)),"Y","N")</f>
        <v>N</v>
      </c>
    </row>
    <row r="5679" spans="1:19" x14ac:dyDescent="0.25">
      <c r="A5679" t="s">
        <v>104</v>
      </c>
      <c r="B5679" t="s">
        <v>111</v>
      </c>
      <c r="C5679" t="s">
        <v>19</v>
      </c>
      <c r="D5679" s="1">
        <v>1755626.5330199981</v>
      </c>
      <c r="E5679" s="1">
        <v>6479186.9866569964</v>
      </c>
      <c r="F5679" s="13">
        <v>0.2709640170341544</v>
      </c>
      <c r="G5679" s="13">
        <v>0</v>
      </c>
      <c r="H5679" t="s">
        <v>21</v>
      </c>
      <c r="I5679" t="s">
        <v>23</v>
      </c>
      <c r="J5679">
        <v>2024</v>
      </c>
      <c r="K5679">
        <v>7</v>
      </c>
      <c r="L5679" s="12">
        <v>-6.6569159047717346</v>
      </c>
      <c r="M5679" s="1">
        <v>1755626.5330199981</v>
      </c>
      <c r="N5679" s="12">
        <v>-15.002258866218085</v>
      </c>
      <c r="O5679" s="13">
        <v>0</v>
      </c>
      <c r="P5679" s="12">
        <v>0</v>
      </c>
      <c r="Q5679" s="12">
        <v>0</v>
      </c>
      <c r="R5679" s="2">
        <f>DATE(CURR[[#This Row],[YEAR]],CURR[[#This Row],[MONTH]],1)</f>
        <v>45474</v>
      </c>
      <c r="S5679" t="str">
        <f>IF(AND(CURR[[#This Row],[DATE]]&gt;=DATE(2023,6,1),CURR[[#This Row],[DATE]]&lt;=DATE(2024,5,31)),"Y","N")</f>
        <v>N</v>
      </c>
    </row>
    <row r="5680" spans="1:19" x14ac:dyDescent="0.25">
      <c r="A5680" t="s">
        <v>104</v>
      </c>
      <c r="B5680" t="s">
        <v>111</v>
      </c>
      <c r="C5680" t="s">
        <v>19</v>
      </c>
      <c r="D5680" s="1">
        <v>1755626.5330199981</v>
      </c>
      <c r="E5680" s="1">
        <v>6479186.9866569964</v>
      </c>
      <c r="F5680" s="13">
        <v>0.2709640170341544</v>
      </c>
      <c r="G5680" s="13">
        <v>0</v>
      </c>
      <c r="H5680" t="s">
        <v>21</v>
      </c>
      <c r="I5680" t="s">
        <v>22</v>
      </c>
      <c r="J5680">
        <v>2024</v>
      </c>
      <c r="K5680">
        <v>7</v>
      </c>
      <c r="L5680" s="12">
        <v>-8.3453429614463506</v>
      </c>
      <c r="M5680" s="1">
        <v>1755626.5330199981</v>
      </c>
      <c r="N5680" s="12">
        <v>-15.002258866218085</v>
      </c>
      <c r="O5680" s="13">
        <v>0</v>
      </c>
      <c r="P5680" s="12">
        <v>0</v>
      </c>
      <c r="Q5680" s="12">
        <v>0</v>
      </c>
      <c r="R5680" s="2">
        <f>DATE(CURR[[#This Row],[YEAR]],CURR[[#This Row],[MONTH]],1)</f>
        <v>45474</v>
      </c>
      <c r="S5680" t="str">
        <f>IF(AND(CURR[[#This Row],[DATE]]&gt;=DATE(2023,6,1),CURR[[#This Row],[DATE]]&lt;=DATE(2024,5,31)),"Y","N")</f>
        <v>N</v>
      </c>
    </row>
    <row r="5681" spans="1:19" x14ac:dyDescent="0.25">
      <c r="A5681" t="s">
        <v>104</v>
      </c>
      <c r="B5681" t="s">
        <v>111</v>
      </c>
      <c r="C5681" t="s">
        <v>19</v>
      </c>
      <c r="D5681" s="1">
        <v>554430.01241099997</v>
      </c>
      <c r="E5681" s="1">
        <v>2293752.1950940005</v>
      </c>
      <c r="F5681" s="13">
        <v>0</v>
      </c>
      <c r="G5681" s="13">
        <v>0.24171312559257463</v>
      </c>
      <c r="H5681" t="s">
        <v>24</v>
      </c>
      <c r="I5681" t="s">
        <v>17</v>
      </c>
      <c r="J5681">
        <v>2024</v>
      </c>
      <c r="K5681">
        <v>7</v>
      </c>
      <c r="L5681" s="12">
        <v>-6.8051083578173301</v>
      </c>
      <c r="M5681" s="1">
        <v>1755626.5330199981</v>
      </c>
      <c r="N5681" s="12">
        <v>-15.002258866218085</v>
      </c>
      <c r="O5681" s="13">
        <v>0.31580179610140613</v>
      </c>
      <c r="P5681" s="12">
        <v>-4.7377402955299157</v>
      </c>
      <c r="Q5681" s="12">
        <v>-11.542848653347246</v>
      </c>
      <c r="R5681" s="2">
        <f>DATE(CURR[[#This Row],[YEAR]],CURR[[#This Row],[MONTH]],1)</f>
        <v>45474</v>
      </c>
      <c r="S5681" t="str">
        <f>IF(AND(CURR[[#This Row],[DATE]]&gt;=DATE(2023,6,1),CURR[[#This Row],[DATE]]&lt;=DATE(2024,5,31)),"Y","N")</f>
        <v>N</v>
      </c>
    </row>
    <row r="5682" spans="1:19" x14ac:dyDescent="0.25">
      <c r="A5682" t="s">
        <v>104</v>
      </c>
      <c r="B5682" t="s">
        <v>111</v>
      </c>
      <c r="C5682" t="s">
        <v>19</v>
      </c>
      <c r="D5682" s="1">
        <v>1148954.1197650002</v>
      </c>
      <c r="E5682" s="1">
        <v>1713798.8724519999</v>
      </c>
      <c r="F5682" s="13">
        <v>0</v>
      </c>
      <c r="G5682" s="13">
        <v>0.67041362801292192</v>
      </c>
      <c r="H5682" t="s">
        <v>25</v>
      </c>
      <c r="I5682" t="s">
        <v>17</v>
      </c>
      <c r="J5682">
        <v>2024</v>
      </c>
      <c r="K5682">
        <v>7</v>
      </c>
      <c r="L5682" s="12">
        <v>-28.417400829828882</v>
      </c>
      <c r="M5682" s="1">
        <v>1755626.5330199981</v>
      </c>
      <c r="N5682" s="12">
        <v>-15.002258866218085</v>
      </c>
      <c r="O5682" s="13">
        <v>0.65444107739052526</v>
      </c>
      <c r="P5682" s="12">
        <v>-9.8180944556993239</v>
      </c>
      <c r="Q5682" s="12">
        <v>-38.235495285528202</v>
      </c>
      <c r="R5682" s="2">
        <f>DATE(CURR[[#This Row],[YEAR]],CURR[[#This Row],[MONTH]],1)</f>
        <v>45474</v>
      </c>
      <c r="S5682" t="str">
        <f>IF(AND(CURR[[#This Row],[DATE]]&gt;=DATE(2023,6,1),CURR[[#This Row],[DATE]]&lt;=DATE(2024,5,31)),"Y","N")</f>
        <v>N</v>
      </c>
    </row>
    <row r="5683" spans="1:19" x14ac:dyDescent="0.25">
      <c r="A5683" t="s">
        <v>104</v>
      </c>
      <c r="B5683" t="s">
        <v>111</v>
      </c>
      <c r="C5683" t="s">
        <v>19</v>
      </c>
      <c r="D5683" s="1">
        <v>52221.869392999979</v>
      </c>
      <c r="E5683" s="1">
        <v>842217.42863600014</v>
      </c>
      <c r="F5683" s="13">
        <v>0</v>
      </c>
      <c r="G5683" s="13">
        <v>6.2005211026771409E-2</v>
      </c>
      <c r="H5683" t="s">
        <v>26</v>
      </c>
      <c r="I5683" t="s">
        <v>17</v>
      </c>
      <c r="J5683">
        <v>2024</v>
      </c>
      <c r="K5683">
        <v>7</v>
      </c>
      <c r="L5683" s="12">
        <v>-2.3496622282979893</v>
      </c>
      <c r="M5683" s="1">
        <v>1755626.5330199981</v>
      </c>
      <c r="N5683" s="12">
        <v>-15.002258866218085</v>
      </c>
      <c r="O5683" s="13">
        <v>2.9745431850570651E-2</v>
      </c>
      <c r="P5683" s="12">
        <v>-0.44624866870970936</v>
      </c>
      <c r="Q5683" s="12">
        <v>-2.7959108970076985</v>
      </c>
      <c r="R5683" s="2">
        <f>DATE(CURR[[#This Row],[YEAR]],CURR[[#This Row],[MONTH]],1)</f>
        <v>45474</v>
      </c>
      <c r="S5683" t="str">
        <f>IF(AND(CURR[[#This Row],[DATE]]&gt;=DATE(2023,6,1),CURR[[#This Row],[DATE]]&lt;=DATE(2024,5,31)),"Y","N")</f>
        <v>N</v>
      </c>
    </row>
    <row r="5684" spans="1:19" x14ac:dyDescent="0.25">
      <c r="A5684" t="s">
        <v>104</v>
      </c>
      <c r="B5684" t="s">
        <v>111</v>
      </c>
      <c r="C5684" t="s">
        <v>20</v>
      </c>
      <c r="D5684" s="1">
        <v>732988.32060600037</v>
      </c>
      <c r="E5684" s="1">
        <v>1629418.4904749996</v>
      </c>
      <c r="F5684" s="13">
        <v>0</v>
      </c>
      <c r="G5684" s="13">
        <v>0.44984657096429742</v>
      </c>
      <c r="H5684" t="s">
        <v>16</v>
      </c>
      <c r="I5684" t="s">
        <v>17</v>
      </c>
      <c r="J5684">
        <v>2024</v>
      </c>
      <c r="K5684">
        <v>7</v>
      </c>
      <c r="L5684" s="12">
        <v>-5.4316711750334079</v>
      </c>
      <c r="M5684" s="1">
        <v>1964111.2645020003</v>
      </c>
      <c r="N5684" s="12">
        <v>-16.783811977042106</v>
      </c>
      <c r="O5684" s="13">
        <v>0.3731908338664558</v>
      </c>
      <c r="P5684" s="12">
        <v>-6.2635647871701519</v>
      </c>
      <c r="Q5684" s="12">
        <v>-11.69523596220356</v>
      </c>
      <c r="R5684" s="2">
        <f>DATE(CURR[[#This Row],[YEAR]],CURR[[#This Row],[MONTH]],1)</f>
        <v>45474</v>
      </c>
      <c r="S5684" t="str">
        <f>IF(AND(CURR[[#This Row],[DATE]]&gt;=DATE(2023,6,1),CURR[[#This Row],[DATE]]&lt;=DATE(2024,5,31)),"Y","N")</f>
        <v>N</v>
      </c>
    </row>
    <row r="5685" spans="1:19" x14ac:dyDescent="0.25">
      <c r="A5685" t="s">
        <v>104</v>
      </c>
      <c r="B5685" t="s">
        <v>111</v>
      </c>
      <c r="C5685" t="s">
        <v>20</v>
      </c>
      <c r="D5685" s="1">
        <v>1964111.2645020003</v>
      </c>
      <c r="E5685" s="1">
        <v>6479186.9866569964</v>
      </c>
      <c r="F5685" s="13">
        <v>0.30314162387145488</v>
      </c>
      <c r="G5685" s="13">
        <v>0</v>
      </c>
      <c r="H5685" t="s">
        <v>21</v>
      </c>
      <c r="I5685" t="s">
        <v>23</v>
      </c>
      <c r="J5685">
        <v>2024</v>
      </c>
      <c r="K5685">
        <v>7</v>
      </c>
      <c r="L5685" s="12">
        <v>-7.4474401414482134</v>
      </c>
      <c r="M5685" s="1">
        <v>1964111.2645020003</v>
      </c>
      <c r="N5685" s="12">
        <v>-16.783811977042106</v>
      </c>
      <c r="O5685" s="13">
        <v>0</v>
      </c>
      <c r="P5685" s="12">
        <v>0</v>
      </c>
      <c r="Q5685" s="12">
        <v>0</v>
      </c>
      <c r="R5685" s="2">
        <f>DATE(CURR[[#This Row],[YEAR]],CURR[[#This Row],[MONTH]],1)</f>
        <v>45474</v>
      </c>
      <c r="S5685" t="str">
        <f>IF(AND(CURR[[#This Row],[DATE]]&gt;=DATE(2023,6,1),CURR[[#This Row],[DATE]]&lt;=DATE(2024,5,31)),"Y","N")</f>
        <v>N</v>
      </c>
    </row>
    <row r="5686" spans="1:19" x14ac:dyDescent="0.25">
      <c r="A5686" t="s">
        <v>104</v>
      </c>
      <c r="B5686" t="s">
        <v>111</v>
      </c>
      <c r="C5686" t="s">
        <v>20</v>
      </c>
      <c r="D5686" s="1">
        <v>1964111.2645020003</v>
      </c>
      <c r="E5686" s="1">
        <v>6479186.9866569964</v>
      </c>
      <c r="F5686" s="13">
        <v>0.30314162387145488</v>
      </c>
      <c r="G5686" s="13">
        <v>0</v>
      </c>
      <c r="H5686" t="s">
        <v>21</v>
      </c>
      <c r="I5686" t="s">
        <v>22</v>
      </c>
      <c r="J5686">
        <v>2024</v>
      </c>
      <c r="K5686">
        <v>7</v>
      </c>
      <c r="L5686" s="12">
        <v>-9.3363718355938925</v>
      </c>
      <c r="M5686" s="1">
        <v>1964111.2645020003</v>
      </c>
      <c r="N5686" s="12">
        <v>-16.783811977042106</v>
      </c>
      <c r="O5686" s="13">
        <v>0</v>
      </c>
      <c r="P5686" s="12">
        <v>0</v>
      </c>
      <c r="Q5686" s="12">
        <v>0</v>
      </c>
      <c r="R5686" s="2">
        <f>DATE(CURR[[#This Row],[YEAR]],CURR[[#This Row],[MONTH]],1)</f>
        <v>45474</v>
      </c>
      <c r="S5686" t="str">
        <f>IF(AND(CURR[[#This Row],[DATE]]&gt;=DATE(2023,6,1),CURR[[#This Row],[DATE]]&lt;=DATE(2024,5,31)),"Y","N")</f>
        <v>N</v>
      </c>
    </row>
    <row r="5687" spans="1:19" x14ac:dyDescent="0.25">
      <c r="A5687" t="s">
        <v>104</v>
      </c>
      <c r="B5687" t="s">
        <v>111</v>
      </c>
      <c r="C5687" t="s">
        <v>20</v>
      </c>
      <c r="D5687" s="1">
        <v>838476.4485619996</v>
      </c>
      <c r="E5687" s="1">
        <v>2293752.1950940005</v>
      </c>
      <c r="F5687" s="13">
        <v>0</v>
      </c>
      <c r="G5687" s="13">
        <v>0.36554796562391423</v>
      </c>
      <c r="H5687" t="s">
        <v>24</v>
      </c>
      <c r="I5687" t="s">
        <v>17</v>
      </c>
      <c r="J5687">
        <v>2024</v>
      </c>
      <c r="K5687">
        <v>7</v>
      </c>
      <c r="L5687" s="12">
        <v>-10.291511931559082</v>
      </c>
      <c r="M5687" s="1">
        <v>1964111.2645020003</v>
      </c>
      <c r="N5687" s="12">
        <v>-16.783811977042106</v>
      </c>
      <c r="O5687" s="13">
        <v>0.42689865065999455</v>
      </c>
      <c r="P5687" s="12">
        <v>-7.1649866859303302</v>
      </c>
      <c r="Q5687" s="12">
        <v>-17.456498617489412</v>
      </c>
      <c r="R5687" s="2">
        <f>DATE(CURR[[#This Row],[YEAR]],CURR[[#This Row],[MONTH]],1)</f>
        <v>45474</v>
      </c>
      <c r="S5687" t="str">
        <f>IF(AND(CURR[[#This Row],[DATE]]&gt;=DATE(2023,6,1),CURR[[#This Row],[DATE]]&lt;=DATE(2024,5,31)),"Y","N")</f>
        <v>N</v>
      </c>
    </row>
    <row r="5688" spans="1:19" x14ac:dyDescent="0.25">
      <c r="A5688" t="s">
        <v>104</v>
      </c>
      <c r="B5688" t="s">
        <v>111</v>
      </c>
      <c r="C5688" t="s">
        <v>20</v>
      </c>
      <c r="D5688" s="1">
        <v>249920.83547000005</v>
      </c>
      <c r="E5688" s="1">
        <v>1713798.8724519999</v>
      </c>
      <c r="F5688" s="13">
        <v>0</v>
      </c>
      <c r="G5688" s="13">
        <v>0.14582856803519098</v>
      </c>
      <c r="H5688" t="s">
        <v>25</v>
      </c>
      <c r="I5688" t="s">
        <v>17</v>
      </c>
      <c r="J5688">
        <v>2024</v>
      </c>
      <c r="K5688">
        <v>7</v>
      </c>
      <c r="L5688" s="12">
        <v>-6.1813613225298552</v>
      </c>
      <c r="M5688" s="1">
        <v>1964111.2645020003</v>
      </c>
      <c r="N5688" s="12">
        <v>-16.783811977042106</v>
      </c>
      <c r="O5688" s="13">
        <v>0.12724372594714861</v>
      </c>
      <c r="P5688" s="12">
        <v>-2.1356347715552162</v>
      </c>
      <c r="Q5688" s="12">
        <v>-8.3169960940850718</v>
      </c>
      <c r="R5688" s="2">
        <f>DATE(CURR[[#This Row],[YEAR]],CURR[[#This Row],[MONTH]],1)</f>
        <v>45474</v>
      </c>
      <c r="S5688" t="str">
        <f>IF(AND(CURR[[#This Row],[DATE]]&gt;=DATE(2023,6,1),CURR[[#This Row],[DATE]]&lt;=DATE(2024,5,31)),"Y","N")</f>
        <v>N</v>
      </c>
    </row>
    <row r="5689" spans="1:19" x14ac:dyDescent="0.25">
      <c r="A5689" t="s">
        <v>104</v>
      </c>
      <c r="B5689" t="s">
        <v>111</v>
      </c>
      <c r="C5689" t="s">
        <v>20</v>
      </c>
      <c r="D5689" s="1">
        <v>142725.65986400002</v>
      </c>
      <c r="E5689" s="1">
        <v>842217.42863600014</v>
      </c>
      <c r="F5689" s="13">
        <v>0</v>
      </c>
      <c r="G5689" s="13">
        <v>0.16946414905608057</v>
      </c>
      <c r="H5689" t="s">
        <v>26</v>
      </c>
      <c r="I5689" t="s">
        <v>17</v>
      </c>
      <c r="J5689">
        <v>2024</v>
      </c>
      <c r="K5689">
        <v>7</v>
      </c>
      <c r="L5689" s="12">
        <v>-6.4217749362358099</v>
      </c>
      <c r="M5689" s="1">
        <v>1964111.2645020003</v>
      </c>
      <c r="N5689" s="12">
        <v>-16.783811977042106</v>
      </c>
      <c r="O5689" s="13">
        <v>7.2666789526400918E-2</v>
      </c>
      <c r="P5689" s="12">
        <v>-1.2196257323864057</v>
      </c>
      <c r="Q5689" s="12">
        <v>-7.6414006686222153</v>
      </c>
      <c r="R5689" s="2">
        <f>DATE(CURR[[#This Row],[YEAR]],CURR[[#This Row],[MONTH]],1)</f>
        <v>45474</v>
      </c>
      <c r="S5689" t="str">
        <f>IF(AND(CURR[[#This Row],[DATE]]&gt;=DATE(2023,6,1),CURR[[#This Row],[DATE]]&lt;=DATE(2024,5,31)),"Y","N")</f>
        <v>N</v>
      </c>
    </row>
    <row r="5690" spans="1:19" x14ac:dyDescent="0.25">
      <c r="A5690" t="s">
        <v>105</v>
      </c>
      <c r="B5690" t="s">
        <v>14</v>
      </c>
      <c r="C5690" t="s">
        <v>15</v>
      </c>
      <c r="D5690" s="1">
        <v>4305.1294960000014</v>
      </c>
      <c r="E5690" s="1">
        <v>21967.026900000004</v>
      </c>
      <c r="F5690" s="13">
        <v>0</v>
      </c>
      <c r="G5690" s="13">
        <v>0.19598143688711925</v>
      </c>
      <c r="H5690" t="s">
        <v>16</v>
      </c>
      <c r="I5690" t="s">
        <v>17</v>
      </c>
      <c r="J5690">
        <v>2024</v>
      </c>
      <c r="K5690">
        <v>8</v>
      </c>
      <c r="L5690" s="12">
        <v>-2.336020001951264</v>
      </c>
      <c r="M5690" s="1">
        <v>14248.525464</v>
      </c>
      <c r="N5690" s="12">
        <v>-9.3905114943450272</v>
      </c>
      <c r="O5690" s="13">
        <v>0.30214561547980834</v>
      </c>
      <c r="P5690" s="12">
        <v>-2.8373018751290928</v>
      </c>
      <c r="Q5690" s="12">
        <v>-5.1733218770803564</v>
      </c>
      <c r="R5690" s="2">
        <f>DATE(CURR[[#This Row],[YEAR]],CURR[[#This Row],[MONTH]],1)</f>
        <v>45505</v>
      </c>
      <c r="S5690" t="str">
        <f>IF(AND(CURR[[#This Row],[DATE]]&gt;=DATE(2023,6,1),CURR[[#This Row],[DATE]]&lt;=DATE(2024,5,31)),"Y","N")</f>
        <v>N</v>
      </c>
    </row>
    <row r="5691" spans="1:19" x14ac:dyDescent="0.25">
      <c r="A5691" t="s">
        <v>105</v>
      </c>
      <c r="B5691" t="s">
        <v>14</v>
      </c>
      <c r="C5691" t="s">
        <v>15</v>
      </c>
      <c r="D5691" s="1">
        <v>14248.525464</v>
      </c>
      <c r="E5691" s="1">
        <v>85547.757595999996</v>
      </c>
      <c r="F5691" s="13">
        <v>0.16655638750098842</v>
      </c>
      <c r="G5691" s="13">
        <v>0</v>
      </c>
      <c r="H5691" t="s">
        <v>21</v>
      </c>
      <c r="I5691" t="s">
        <v>23</v>
      </c>
      <c r="J5691">
        <v>2024</v>
      </c>
      <c r="K5691">
        <v>8</v>
      </c>
      <c r="L5691" s="12">
        <v>-4.5913299069991531</v>
      </c>
      <c r="M5691" s="1">
        <v>14248.525464</v>
      </c>
      <c r="N5691" s="12">
        <v>-9.3905114943450272</v>
      </c>
      <c r="O5691" s="13">
        <v>0</v>
      </c>
      <c r="P5691" s="12">
        <v>0</v>
      </c>
      <c r="Q5691" s="12">
        <v>0</v>
      </c>
      <c r="R5691" s="2">
        <f>DATE(CURR[[#This Row],[YEAR]],CURR[[#This Row],[MONTH]],1)</f>
        <v>45505</v>
      </c>
      <c r="S5691" t="str">
        <f>IF(AND(CURR[[#This Row],[DATE]]&gt;=DATE(2023,6,1),CURR[[#This Row],[DATE]]&lt;=DATE(2024,5,31)),"Y","N")</f>
        <v>N</v>
      </c>
    </row>
    <row r="5692" spans="1:19" x14ac:dyDescent="0.25">
      <c r="A5692" t="s">
        <v>105</v>
      </c>
      <c r="B5692" t="s">
        <v>14</v>
      </c>
      <c r="C5692" t="s">
        <v>15</v>
      </c>
      <c r="D5692" s="1">
        <v>14248.525464</v>
      </c>
      <c r="E5692" s="1">
        <v>85547.757595999996</v>
      </c>
      <c r="F5692" s="13">
        <v>0.16655638750098842</v>
      </c>
      <c r="G5692" s="13">
        <v>0</v>
      </c>
      <c r="H5692" t="s">
        <v>21</v>
      </c>
      <c r="I5692" t="s">
        <v>22</v>
      </c>
      <c r="J5692">
        <v>2024</v>
      </c>
      <c r="K5692">
        <v>8</v>
      </c>
      <c r="L5692" s="12">
        <v>-4.7991815873458732</v>
      </c>
      <c r="M5692" s="1">
        <v>14248.525464</v>
      </c>
      <c r="N5692" s="12">
        <v>-9.3905114943450272</v>
      </c>
      <c r="O5692" s="13">
        <v>0</v>
      </c>
      <c r="P5692" s="12">
        <v>0</v>
      </c>
      <c r="Q5692" s="12">
        <v>0</v>
      </c>
      <c r="R5692" s="2">
        <f>DATE(CURR[[#This Row],[YEAR]],CURR[[#This Row],[MONTH]],1)</f>
        <v>45505</v>
      </c>
      <c r="S5692" t="str">
        <f>IF(AND(CURR[[#This Row],[DATE]]&gt;=DATE(2023,6,1),CURR[[#This Row],[DATE]]&lt;=DATE(2024,5,31)),"Y","N")</f>
        <v>N</v>
      </c>
    </row>
    <row r="5693" spans="1:19" x14ac:dyDescent="0.25">
      <c r="A5693" t="s">
        <v>105</v>
      </c>
      <c r="B5693" t="s">
        <v>14</v>
      </c>
      <c r="C5693" t="s">
        <v>15</v>
      </c>
      <c r="D5693" s="1">
        <v>6078.2946399999983</v>
      </c>
      <c r="E5693" s="1">
        <v>31123.424623999996</v>
      </c>
      <c r="F5693" s="13">
        <v>0</v>
      </c>
      <c r="G5693" s="13">
        <v>0.19529645960981057</v>
      </c>
      <c r="H5693" t="s">
        <v>24</v>
      </c>
      <c r="I5693" t="s">
        <v>17</v>
      </c>
      <c r="J5693">
        <v>2024</v>
      </c>
      <c r="K5693">
        <v>8</v>
      </c>
      <c r="L5693" s="12">
        <v>-5.7523421999100472</v>
      </c>
      <c r="M5693" s="1">
        <v>14248.525464</v>
      </c>
      <c r="N5693" s="12">
        <v>-9.3905114943450272</v>
      </c>
      <c r="O5693" s="13">
        <v>0.42659113431472462</v>
      </c>
      <c r="P5693" s="12">
        <v>-4.0059089501681049</v>
      </c>
      <c r="Q5693" s="12">
        <v>-9.7582511500781521</v>
      </c>
      <c r="R5693" s="2">
        <f>DATE(CURR[[#This Row],[YEAR]],CURR[[#This Row],[MONTH]],1)</f>
        <v>45505</v>
      </c>
      <c r="S5693" t="str">
        <f>IF(AND(CURR[[#This Row],[DATE]]&gt;=DATE(2023,6,1),CURR[[#This Row],[DATE]]&lt;=DATE(2024,5,31)),"Y","N")</f>
        <v>N</v>
      </c>
    </row>
    <row r="5694" spans="1:19" x14ac:dyDescent="0.25">
      <c r="A5694" t="s">
        <v>105</v>
      </c>
      <c r="B5694" t="s">
        <v>14</v>
      </c>
      <c r="C5694" t="s">
        <v>15</v>
      </c>
      <c r="D5694" s="1">
        <v>1911.0476639999999</v>
      </c>
      <c r="E5694" s="1">
        <v>22855.078468</v>
      </c>
      <c r="F5694" s="13">
        <v>0</v>
      </c>
      <c r="G5694" s="13">
        <v>8.3615887238178074E-2</v>
      </c>
      <c r="H5694" t="s">
        <v>25</v>
      </c>
      <c r="I5694" t="s">
        <v>17</v>
      </c>
      <c r="J5694">
        <v>2024</v>
      </c>
      <c r="K5694">
        <v>8</v>
      </c>
      <c r="L5694" s="12">
        <v>-3.4898577931702168</v>
      </c>
      <c r="M5694" s="1">
        <v>14248.525464</v>
      </c>
      <c r="N5694" s="12">
        <v>-9.3905114943450272</v>
      </c>
      <c r="O5694" s="13">
        <v>0.13412248648664798</v>
      </c>
      <c r="P5694" s="12">
        <v>-1.2594787510030034</v>
      </c>
      <c r="Q5694" s="12">
        <v>-4.7493365441732198</v>
      </c>
      <c r="R5694" s="2">
        <f>DATE(CURR[[#This Row],[YEAR]],CURR[[#This Row],[MONTH]],1)</f>
        <v>45505</v>
      </c>
      <c r="S5694" t="str">
        <f>IF(AND(CURR[[#This Row],[DATE]]&gt;=DATE(2023,6,1),CURR[[#This Row],[DATE]]&lt;=DATE(2024,5,31)),"Y","N")</f>
        <v>N</v>
      </c>
    </row>
    <row r="5695" spans="1:19" x14ac:dyDescent="0.25">
      <c r="A5695" t="s">
        <v>105</v>
      </c>
      <c r="B5695" t="s">
        <v>14</v>
      </c>
      <c r="C5695" t="s">
        <v>15</v>
      </c>
      <c r="D5695" s="1">
        <v>1954.0536640000007</v>
      </c>
      <c r="E5695" s="1">
        <v>9602.2276039999997</v>
      </c>
      <c r="F5695" s="13">
        <v>0</v>
      </c>
      <c r="G5695" s="13">
        <v>0.20350003609433301</v>
      </c>
      <c r="H5695" t="s">
        <v>26</v>
      </c>
      <c r="I5695" t="s">
        <v>17</v>
      </c>
      <c r="J5695">
        <v>2024</v>
      </c>
      <c r="K5695">
        <v>8</v>
      </c>
      <c r="L5695" s="12">
        <v>-7.4637346354204332</v>
      </c>
      <c r="M5695" s="1">
        <v>14248.525464</v>
      </c>
      <c r="N5695" s="12">
        <v>-9.3905114943450272</v>
      </c>
      <c r="O5695" s="13">
        <v>0.13714076371881906</v>
      </c>
      <c r="P5695" s="12">
        <v>-1.2878219180448258</v>
      </c>
      <c r="Q5695" s="12">
        <v>-8.7515565534652584</v>
      </c>
      <c r="R5695" s="2">
        <f>DATE(CURR[[#This Row],[YEAR]],CURR[[#This Row],[MONTH]],1)</f>
        <v>45505</v>
      </c>
      <c r="S5695" t="str">
        <f>IF(AND(CURR[[#This Row],[DATE]]&gt;=DATE(2023,6,1),CURR[[#This Row],[DATE]]&lt;=DATE(2024,5,31)),"Y","N")</f>
        <v>N</v>
      </c>
    </row>
    <row r="5696" spans="1:19" x14ac:dyDescent="0.25">
      <c r="A5696" t="s">
        <v>105</v>
      </c>
      <c r="B5696" t="s">
        <v>14</v>
      </c>
      <c r="C5696" t="s">
        <v>18</v>
      </c>
      <c r="D5696" s="1">
        <v>7210.8026239999999</v>
      </c>
      <c r="E5696" s="1">
        <v>21967.026900000004</v>
      </c>
      <c r="F5696" s="13">
        <v>0</v>
      </c>
      <c r="G5696" s="13">
        <v>0.32825573787593432</v>
      </c>
      <c r="H5696" t="s">
        <v>16</v>
      </c>
      <c r="I5696" t="s">
        <v>17</v>
      </c>
      <c r="J5696">
        <v>2024</v>
      </c>
      <c r="K5696">
        <v>8</v>
      </c>
      <c r="L5696" s="12">
        <v>-3.9126765351512325</v>
      </c>
      <c r="M5696" s="1">
        <v>19210.725023999999</v>
      </c>
      <c r="N5696" s="12">
        <v>-12.660856353758462</v>
      </c>
      <c r="O5696" s="13">
        <v>0.37535296637641363</v>
      </c>
      <c r="P5696" s="12">
        <v>-4.7522899892489026</v>
      </c>
      <c r="Q5696" s="12">
        <v>-8.6649665244001355</v>
      </c>
      <c r="R5696" s="2">
        <f>DATE(CURR[[#This Row],[YEAR]],CURR[[#This Row],[MONTH]],1)</f>
        <v>45505</v>
      </c>
      <c r="S5696" t="str">
        <f>IF(AND(CURR[[#This Row],[DATE]]&gt;=DATE(2023,6,1),CURR[[#This Row],[DATE]]&lt;=DATE(2024,5,31)),"Y","N")</f>
        <v>N</v>
      </c>
    </row>
    <row r="5697" spans="1:19" x14ac:dyDescent="0.25">
      <c r="A5697" t="s">
        <v>105</v>
      </c>
      <c r="B5697" t="s">
        <v>14</v>
      </c>
      <c r="C5697" t="s">
        <v>18</v>
      </c>
      <c r="D5697" s="1">
        <v>19210.725023999999</v>
      </c>
      <c r="E5697" s="1">
        <v>85547.757595999996</v>
      </c>
      <c r="F5697" s="13">
        <v>0.22456140948454559</v>
      </c>
      <c r="G5697" s="13">
        <v>0</v>
      </c>
      <c r="H5697" t="s">
        <v>21</v>
      </c>
      <c r="I5697" t="s">
        <v>23</v>
      </c>
      <c r="J5697">
        <v>2024</v>
      </c>
      <c r="K5697">
        <v>8</v>
      </c>
      <c r="L5697" s="12">
        <v>-6.1903090646593117</v>
      </c>
      <c r="M5697" s="1">
        <v>19210.725023999999</v>
      </c>
      <c r="N5697" s="12">
        <v>-12.660856353758462</v>
      </c>
      <c r="O5697" s="13">
        <v>0</v>
      </c>
      <c r="P5697" s="12">
        <v>0</v>
      </c>
      <c r="Q5697" s="12">
        <v>0</v>
      </c>
      <c r="R5697" s="2">
        <f>DATE(CURR[[#This Row],[YEAR]],CURR[[#This Row],[MONTH]],1)</f>
        <v>45505</v>
      </c>
      <c r="S5697" t="str">
        <f>IF(AND(CURR[[#This Row],[DATE]]&gt;=DATE(2023,6,1),CURR[[#This Row],[DATE]]&lt;=DATE(2024,5,31)),"Y","N")</f>
        <v>N</v>
      </c>
    </row>
    <row r="5698" spans="1:19" x14ac:dyDescent="0.25">
      <c r="A5698" t="s">
        <v>105</v>
      </c>
      <c r="B5698" t="s">
        <v>14</v>
      </c>
      <c r="C5698" t="s">
        <v>18</v>
      </c>
      <c r="D5698" s="1">
        <v>19210.725023999999</v>
      </c>
      <c r="E5698" s="1">
        <v>85547.757595999996</v>
      </c>
      <c r="F5698" s="13">
        <v>0.22456140948454559</v>
      </c>
      <c r="G5698" s="13">
        <v>0</v>
      </c>
      <c r="H5698" t="s">
        <v>21</v>
      </c>
      <c r="I5698" t="s">
        <v>22</v>
      </c>
      <c r="J5698">
        <v>2024</v>
      </c>
      <c r="K5698">
        <v>8</v>
      </c>
      <c r="L5698" s="12">
        <v>-6.4705472890991498</v>
      </c>
      <c r="M5698" s="1">
        <v>19210.725023999999</v>
      </c>
      <c r="N5698" s="12">
        <v>-12.660856353758462</v>
      </c>
      <c r="O5698" s="13">
        <v>0</v>
      </c>
      <c r="P5698" s="12">
        <v>0</v>
      </c>
      <c r="Q5698" s="12">
        <v>0</v>
      </c>
      <c r="R5698" s="2">
        <f>DATE(CURR[[#This Row],[YEAR]],CURR[[#This Row],[MONTH]],1)</f>
        <v>45505</v>
      </c>
      <c r="S5698" t="str">
        <f>IF(AND(CURR[[#This Row],[DATE]]&gt;=DATE(2023,6,1),CURR[[#This Row],[DATE]]&lt;=DATE(2024,5,31)),"Y","N")</f>
        <v>N</v>
      </c>
    </row>
    <row r="5699" spans="1:19" x14ac:dyDescent="0.25">
      <c r="A5699" t="s">
        <v>105</v>
      </c>
      <c r="B5699" t="s">
        <v>14</v>
      </c>
      <c r="C5699" t="s">
        <v>18</v>
      </c>
      <c r="D5699" s="1">
        <v>5468.5204759999997</v>
      </c>
      <c r="E5699" s="1">
        <v>31123.424623999996</v>
      </c>
      <c r="F5699" s="13">
        <v>0</v>
      </c>
      <c r="G5699" s="13">
        <v>0.17570433016497472</v>
      </c>
      <c r="H5699" t="s">
        <v>24</v>
      </c>
      <c r="I5699" t="s">
        <v>17</v>
      </c>
      <c r="J5699">
        <v>2024</v>
      </c>
      <c r="K5699">
        <v>8</v>
      </c>
      <c r="L5699" s="12">
        <v>-5.1752675657011222</v>
      </c>
      <c r="M5699" s="1">
        <v>19210.725023999999</v>
      </c>
      <c r="N5699" s="12">
        <v>-12.660856353758462</v>
      </c>
      <c r="O5699" s="13">
        <v>0.28465976527008563</v>
      </c>
      <c r="P5699" s="12">
        <v>-3.6040363977791561</v>
      </c>
      <c r="Q5699" s="12">
        <v>-8.7793039634802774</v>
      </c>
      <c r="R5699" s="2">
        <f>DATE(CURR[[#This Row],[YEAR]],CURR[[#This Row],[MONTH]],1)</f>
        <v>45505</v>
      </c>
      <c r="S5699" t="str">
        <f>IF(AND(CURR[[#This Row],[DATE]]&gt;=DATE(2023,6,1),CURR[[#This Row],[DATE]]&lt;=DATE(2024,5,31)),"Y","N")</f>
        <v>N</v>
      </c>
    </row>
    <row r="5700" spans="1:19" x14ac:dyDescent="0.25">
      <c r="A5700" t="s">
        <v>105</v>
      </c>
      <c r="B5700" t="s">
        <v>14</v>
      </c>
      <c r="C5700" t="s">
        <v>18</v>
      </c>
      <c r="D5700" s="1">
        <v>1494.5695360000004</v>
      </c>
      <c r="E5700" s="1">
        <v>22855.078468</v>
      </c>
      <c r="F5700" s="13">
        <v>0</v>
      </c>
      <c r="G5700" s="13">
        <v>6.5393323330418085E-2</v>
      </c>
      <c r="H5700" t="s">
        <v>25</v>
      </c>
      <c r="I5700" t="s">
        <v>17</v>
      </c>
      <c r="J5700">
        <v>2024</v>
      </c>
      <c r="K5700">
        <v>8</v>
      </c>
      <c r="L5700" s="12">
        <v>-2.7293066734542721</v>
      </c>
      <c r="M5700" s="1">
        <v>19210.725023999999</v>
      </c>
      <c r="N5700" s="12">
        <v>-12.660856353758462</v>
      </c>
      <c r="O5700" s="13">
        <v>7.7798705365509715E-2</v>
      </c>
      <c r="P5700" s="12">
        <v>-0.98499823314109625</v>
      </c>
      <c r="Q5700" s="12">
        <v>-3.7143049065953684</v>
      </c>
      <c r="R5700" s="2">
        <f>DATE(CURR[[#This Row],[YEAR]],CURR[[#This Row],[MONTH]],1)</f>
        <v>45505</v>
      </c>
      <c r="S5700" t="str">
        <f>IF(AND(CURR[[#This Row],[DATE]]&gt;=DATE(2023,6,1),CURR[[#This Row],[DATE]]&lt;=DATE(2024,5,31)),"Y","N")</f>
        <v>N</v>
      </c>
    </row>
    <row r="5701" spans="1:19" x14ac:dyDescent="0.25">
      <c r="A5701" t="s">
        <v>105</v>
      </c>
      <c r="B5701" t="s">
        <v>14</v>
      </c>
      <c r="C5701" t="s">
        <v>18</v>
      </c>
      <c r="D5701" s="1">
        <v>5036.8323879999998</v>
      </c>
      <c r="E5701" s="1">
        <v>9602.2276039999997</v>
      </c>
      <c r="F5701" s="13">
        <v>0</v>
      </c>
      <c r="G5701" s="13">
        <v>0.52454832313095834</v>
      </c>
      <c r="H5701" t="s">
        <v>26</v>
      </c>
      <c r="I5701" t="s">
        <v>17</v>
      </c>
      <c r="J5701">
        <v>2024</v>
      </c>
      <c r="K5701">
        <v>8</v>
      </c>
      <c r="L5701" s="12">
        <v>-19.238765567045856</v>
      </c>
      <c r="M5701" s="1">
        <v>19210.725023999999</v>
      </c>
      <c r="N5701" s="12">
        <v>-12.660856353758462</v>
      </c>
      <c r="O5701" s="13">
        <v>0.26218856298799104</v>
      </c>
      <c r="P5701" s="12">
        <v>-3.3195317335893071</v>
      </c>
      <c r="Q5701" s="12">
        <v>-22.558297300635164</v>
      </c>
      <c r="R5701" s="2">
        <f>DATE(CURR[[#This Row],[YEAR]],CURR[[#This Row],[MONTH]],1)</f>
        <v>45505</v>
      </c>
      <c r="S5701" t="str">
        <f>IF(AND(CURR[[#This Row],[DATE]]&gt;=DATE(2023,6,1),CURR[[#This Row],[DATE]]&lt;=DATE(2024,5,31)),"Y","N")</f>
        <v>N</v>
      </c>
    </row>
    <row r="5702" spans="1:19" x14ac:dyDescent="0.25">
      <c r="A5702" t="s">
        <v>105</v>
      </c>
      <c r="B5702" t="s">
        <v>14</v>
      </c>
      <c r="C5702" t="s">
        <v>19</v>
      </c>
      <c r="D5702" s="1">
        <v>0</v>
      </c>
      <c r="E5702" s="1">
        <v>21967.026900000004</v>
      </c>
      <c r="F5702" s="13">
        <v>0</v>
      </c>
      <c r="G5702" s="13">
        <v>0</v>
      </c>
      <c r="H5702" t="s">
        <v>16</v>
      </c>
      <c r="I5702" t="s">
        <v>17</v>
      </c>
      <c r="J5702">
        <v>2024</v>
      </c>
      <c r="K5702">
        <v>8</v>
      </c>
      <c r="L5702" s="12">
        <v>0</v>
      </c>
      <c r="M5702" s="1">
        <v>24119.840219999998</v>
      </c>
      <c r="N5702" s="12">
        <v>-15.896215885632465</v>
      </c>
      <c r="O5702" s="13">
        <v>0</v>
      </c>
      <c r="P5702" s="12">
        <v>0</v>
      </c>
      <c r="Q5702" s="12">
        <v>0</v>
      </c>
      <c r="R5702" s="2">
        <f>DATE(CURR[[#This Row],[YEAR]],CURR[[#This Row],[MONTH]],1)</f>
        <v>45505</v>
      </c>
      <c r="S5702" t="str">
        <f>IF(AND(CURR[[#This Row],[DATE]]&gt;=DATE(2023,6,1),CURR[[#This Row],[DATE]]&lt;=DATE(2024,5,31)),"Y","N")</f>
        <v>N</v>
      </c>
    </row>
    <row r="5703" spans="1:19" x14ac:dyDescent="0.25">
      <c r="A5703" t="s">
        <v>105</v>
      </c>
      <c r="B5703" t="s">
        <v>14</v>
      </c>
      <c r="C5703" t="s">
        <v>19</v>
      </c>
      <c r="D5703" s="1">
        <v>24119.840219999998</v>
      </c>
      <c r="E5703" s="1">
        <v>85547.757595999996</v>
      </c>
      <c r="F5703" s="13">
        <v>0.28194590831832378</v>
      </c>
      <c r="G5703" s="13">
        <v>0</v>
      </c>
      <c r="H5703" t="s">
        <v>21</v>
      </c>
      <c r="I5703" t="s">
        <v>23</v>
      </c>
      <c r="J5703">
        <v>2024</v>
      </c>
      <c r="K5703">
        <v>8</v>
      </c>
      <c r="L5703" s="12">
        <v>-7.772182745079526</v>
      </c>
      <c r="M5703" s="1">
        <v>24119.840219999998</v>
      </c>
      <c r="N5703" s="12">
        <v>-15.896215885632465</v>
      </c>
      <c r="O5703" s="13">
        <v>0</v>
      </c>
      <c r="P5703" s="12">
        <v>0</v>
      </c>
      <c r="Q5703" s="12">
        <v>0</v>
      </c>
      <c r="R5703" s="2">
        <f>DATE(CURR[[#This Row],[YEAR]],CURR[[#This Row],[MONTH]],1)</f>
        <v>45505</v>
      </c>
      <c r="S5703" t="str">
        <f>IF(AND(CURR[[#This Row],[DATE]]&gt;=DATE(2023,6,1),CURR[[#This Row],[DATE]]&lt;=DATE(2024,5,31)),"Y","N")</f>
        <v>N</v>
      </c>
    </row>
    <row r="5704" spans="1:19" x14ac:dyDescent="0.25">
      <c r="A5704" t="s">
        <v>105</v>
      </c>
      <c r="B5704" t="s">
        <v>14</v>
      </c>
      <c r="C5704" t="s">
        <v>19</v>
      </c>
      <c r="D5704" s="1">
        <v>24119.840219999998</v>
      </c>
      <c r="E5704" s="1">
        <v>85547.757595999996</v>
      </c>
      <c r="F5704" s="13">
        <v>0.28194590831832378</v>
      </c>
      <c r="G5704" s="13">
        <v>0</v>
      </c>
      <c r="H5704" t="s">
        <v>21</v>
      </c>
      <c r="I5704" t="s">
        <v>22</v>
      </c>
      <c r="J5704">
        <v>2024</v>
      </c>
      <c r="K5704">
        <v>8</v>
      </c>
      <c r="L5704" s="12">
        <v>-8.1240331405529389</v>
      </c>
      <c r="M5704" s="1">
        <v>24119.840219999998</v>
      </c>
      <c r="N5704" s="12">
        <v>-15.896215885632465</v>
      </c>
      <c r="O5704" s="13">
        <v>0</v>
      </c>
      <c r="P5704" s="12">
        <v>0</v>
      </c>
      <c r="Q5704" s="12">
        <v>0</v>
      </c>
      <c r="R5704" s="2">
        <f>DATE(CURR[[#This Row],[YEAR]],CURR[[#This Row],[MONTH]],1)</f>
        <v>45505</v>
      </c>
      <c r="S5704" t="str">
        <f>IF(AND(CURR[[#This Row],[DATE]]&gt;=DATE(2023,6,1),CURR[[#This Row],[DATE]]&lt;=DATE(2024,5,31)),"Y","N")</f>
        <v>N</v>
      </c>
    </row>
    <row r="5705" spans="1:19" x14ac:dyDescent="0.25">
      <c r="A5705" t="s">
        <v>105</v>
      </c>
      <c r="B5705" t="s">
        <v>14</v>
      </c>
      <c r="C5705" t="s">
        <v>19</v>
      </c>
      <c r="D5705" s="1">
        <v>7606.8307679999998</v>
      </c>
      <c r="E5705" s="1">
        <v>31123.424623999996</v>
      </c>
      <c r="F5705" s="13">
        <v>0</v>
      </c>
      <c r="G5705" s="13">
        <v>0.24440853986659924</v>
      </c>
      <c r="H5705" t="s">
        <v>24</v>
      </c>
      <c r="I5705" t="s">
        <v>17</v>
      </c>
      <c r="J5705">
        <v>2024</v>
      </c>
      <c r="K5705">
        <v>8</v>
      </c>
      <c r="L5705" s="12">
        <v>-7.1989095998052113</v>
      </c>
      <c r="M5705" s="1">
        <v>24119.840219999998</v>
      </c>
      <c r="N5705" s="12">
        <v>-15.896215885632465</v>
      </c>
      <c r="O5705" s="13">
        <v>0.3153764991234258</v>
      </c>
      <c r="P5705" s="12">
        <v>-5.013292915320954</v>
      </c>
      <c r="Q5705" s="12">
        <v>-12.212202515126165</v>
      </c>
      <c r="R5705" s="2">
        <f>DATE(CURR[[#This Row],[YEAR]],CURR[[#This Row],[MONTH]],1)</f>
        <v>45505</v>
      </c>
      <c r="S5705" t="str">
        <f>IF(AND(CURR[[#This Row],[DATE]]&gt;=DATE(2023,6,1),CURR[[#This Row],[DATE]]&lt;=DATE(2024,5,31)),"Y","N")</f>
        <v>N</v>
      </c>
    </row>
    <row r="5706" spans="1:19" x14ac:dyDescent="0.25">
      <c r="A5706" t="s">
        <v>105</v>
      </c>
      <c r="B5706" t="s">
        <v>14</v>
      </c>
      <c r="C5706" t="s">
        <v>19</v>
      </c>
      <c r="D5706" s="1">
        <v>15885.330524000001</v>
      </c>
      <c r="E5706" s="1">
        <v>22855.078468</v>
      </c>
      <c r="F5706" s="13">
        <v>0</v>
      </c>
      <c r="G5706" s="13">
        <v>0.69504598491059533</v>
      </c>
      <c r="H5706" t="s">
        <v>25</v>
      </c>
      <c r="I5706" t="s">
        <v>17</v>
      </c>
      <c r="J5706">
        <v>2024</v>
      </c>
      <c r="K5706">
        <v>8</v>
      </c>
      <c r="L5706" s="12">
        <v>-29.0089805558435</v>
      </c>
      <c r="M5706" s="1">
        <v>24119.840219999998</v>
      </c>
      <c r="N5706" s="12">
        <v>-15.896215885632465</v>
      </c>
      <c r="O5706" s="13">
        <v>0.65860015568544272</v>
      </c>
      <c r="P5706" s="12">
        <v>-10.46925025708695</v>
      </c>
      <c r="Q5706" s="12">
        <v>-39.478230812930448</v>
      </c>
      <c r="R5706" s="2">
        <f>DATE(CURR[[#This Row],[YEAR]],CURR[[#This Row],[MONTH]],1)</f>
        <v>45505</v>
      </c>
      <c r="S5706" t="str">
        <f>IF(AND(CURR[[#This Row],[DATE]]&gt;=DATE(2023,6,1),CURR[[#This Row],[DATE]]&lt;=DATE(2024,5,31)),"Y","N")</f>
        <v>N</v>
      </c>
    </row>
    <row r="5707" spans="1:19" x14ac:dyDescent="0.25">
      <c r="A5707" t="s">
        <v>105</v>
      </c>
      <c r="B5707" t="s">
        <v>14</v>
      </c>
      <c r="C5707" t="s">
        <v>19</v>
      </c>
      <c r="D5707" s="1">
        <v>627.67892800000004</v>
      </c>
      <c r="E5707" s="1">
        <v>9602.2276039999997</v>
      </c>
      <c r="F5707" s="13">
        <v>0</v>
      </c>
      <c r="G5707" s="13">
        <v>6.5368053527342748E-2</v>
      </c>
      <c r="H5707" t="s">
        <v>26</v>
      </c>
      <c r="I5707" t="s">
        <v>17</v>
      </c>
      <c r="J5707">
        <v>2024</v>
      </c>
      <c r="K5707">
        <v>8</v>
      </c>
      <c r="L5707" s="12">
        <v>-2.3974924748213917</v>
      </c>
      <c r="M5707" s="1">
        <v>24119.840219999998</v>
      </c>
      <c r="N5707" s="12">
        <v>-15.896215885632465</v>
      </c>
      <c r="O5707" s="13">
        <v>2.6023345191131621E-2</v>
      </c>
      <c r="P5707" s="12">
        <v>-0.41367271322456367</v>
      </c>
      <c r="Q5707" s="12">
        <v>-2.8111651880459556</v>
      </c>
      <c r="R5707" s="2">
        <f>DATE(CURR[[#This Row],[YEAR]],CURR[[#This Row],[MONTH]],1)</f>
        <v>45505</v>
      </c>
      <c r="S5707" t="str">
        <f>IF(AND(CURR[[#This Row],[DATE]]&gt;=DATE(2023,6,1),CURR[[#This Row],[DATE]]&lt;=DATE(2024,5,31)),"Y","N")</f>
        <v>N</v>
      </c>
    </row>
    <row r="5708" spans="1:19" x14ac:dyDescent="0.25">
      <c r="A5708" t="s">
        <v>105</v>
      </c>
      <c r="B5708" t="s">
        <v>14</v>
      </c>
      <c r="C5708" t="s">
        <v>20</v>
      </c>
      <c r="D5708" s="1">
        <v>10451.094779999999</v>
      </c>
      <c r="E5708" s="1">
        <v>21967.026900000004</v>
      </c>
      <c r="F5708" s="13">
        <v>0</v>
      </c>
      <c r="G5708" s="13">
        <v>0.4757628252369463</v>
      </c>
      <c r="H5708" t="s">
        <v>16</v>
      </c>
      <c r="I5708" t="s">
        <v>17</v>
      </c>
      <c r="J5708">
        <v>2024</v>
      </c>
      <c r="K5708">
        <v>8</v>
      </c>
      <c r="L5708" s="12">
        <v>-5.6709017628975023</v>
      </c>
      <c r="M5708" s="1">
        <v>27968.666888000003</v>
      </c>
      <c r="N5708" s="12">
        <v>-18.432790716264055</v>
      </c>
      <c r="O5708" s="13">
        <v>0.37367153829144628</v>
      </c>
      <c r="P5708" s="12">
        <v>-6.8878092619506797</v>
      </c>
      <c r="Q5708" s="12">
        <v>-12.558711024848183</v>
      </c>
      <c r="R5708" s="2">
        <f>DATE(CURR[[#This Row],[YEAR]],CURR[[#This Row],[MONTH]],1)</f>
        <v>45505</v>
      </c>
      <c r="S5708" t="str">
        <f>IF(AND(CURR[[#This Row],[DATE]]&gt;=DATE(2023,6,1),CURR[[#This Row],[DATE]]&lt;=DATE(2024,5,31)),"Y","N")</f>
        <v>N</v>
      </c>
    </row>
    <row r="5709" spans="1:19" x14ac:dyDescent="0.25">
      <c r="A5709" t="s">
        <v>105</v>
      </c>
      <c r="B5709" t="s">
        <v>14</v>
      </c>
      <c r="C5709" t="s">
        <v>20</v>
      </c>
      <c r="D5709" s="1">
        <v>27968.666888000003</v>
      </c>
      <c r="E5709" s="1">
        <v>85547.757595999996</v>
      </c>
      <c r="F5709" s="13">
        <v>0.32693629469614233</v>
      </c>
      <c r="G5709" s="13">
        <v>0</v>
      </c>
      <c r="H5709" t="s">
        <v>21</v>
      </c>
      <c r="I5709" t="s">
        <v>23</v>
      </c>
      <c r="J5709">
        <v>2024</v>
      </c>
      <c r="K5709">
        <v>8</v>
      </c>
      <c r="L5709" s="12">
        <v>-9.0123976032620128</v>
      </c>
      <c r="M5709" s="1">
        <v>27968.666888000003</v>
      </c>
      <c r="N5709" s="12">
        <v>-18.432790716264055</v>
      </c>
      <c r="O5709" s="13">
        <v>0</v>
      </c>
      <c r="P5709" s="12">
        <v>0</v>
      </c>
      <c r="Q5709" s="12">
        <v>0</v>
      </c>
      <c r="R5709" s="2">
        <f>DATE(CURR[[#This Row],[YEAR]],CURR[[#This Row],[MONTH]],1)</f>
        <v>45505</v>
      </c>
      <c r="S5709" t="str">
        <f>IF(AND(CURR[[#This Row],[DATE]]&gt;=DATE(2023,6,1),CURR[[#This Row],[DATE]]&lt;=DATE(2024,5,31)),"Y","N")</f>
        <v>N</v>
      </c>
    </row>
    <row r="5710" spans="1:19" x14ac:dyDescent="0.25">
      <c r="A5710" t="s">
        <v>105</v>
      </c>
      <c r="B5710" t="s">
        <v>14</v>
      </c>
      <c r="C5710" t="s">
        <v>20</v>
      </c>
      <c r="D5710" s="1">
        <v>27968.666888000003</v>
      </c>
      <c r="E5710" s="1">
        <v>85547.757595999996</v>
      </c>
      <c r="F5710" s="13">
        <v>0.32693629469614233</v>
      </c>
      <c r="G5710" s="13">
        <v>0</v>
      </c>
      <c r="H5710" t="s">
        <v>21</v>
      </c>
      <c r="I5710" t="s">
        <v>22</v>
      </c>
      <c r="J5710">
        <v>2024</v>
      </c>
      <c r="K5710">
        <v>8</v>
      </c>
      <c r="L5710" s="12">
        <v>-9.4203931130020422</v>
      </c>
      <c r="M5710" s="1">
        <v>27968.666888000003</v>
      </c>
      <c r="N5710" s="12">
        <v>-18.432790716264055</v>
      </c>
      <c r="O5710" s="13">
        <v>0</v>
      </c>
      <c r="P5710" s="12">
        <v>0</v>
      </c>
      <c r="Q5710" s="12">
        <v>0</v>
      </c>
      <c r="R5710" s="2">
        <f>DATE(CURR[[#This Row],[YEAR]],CURR[[#This Row],[MONTH]],1)</f>
        <v>45505</v>
      </c>
      <c r="S5710" t="str">
        <f>IF(AND(CURR[[#This Row],[DATE]]&gt;=DATE(2023,6,1),CURR[[#This Row],[DATE]]&lt;=DATE(2024,5,31)),"Y","N")</f>
        <v>N</v>
      </c>
    </row>
    <row r="5711" spans="1:19" x14ac:dyDescent="0.25">
      <c r="A5711" t="s">
        <v>105</v>
      </c>
      <c r="B5711" t="s">
        <v>14</v>
      </c>
      <c r="C5711" t="s">
        <v>20</v>
      </c>
      <c r="D5711" s="1">
        <v>11969.778739999998</v>
      </c>
      <c r="E5711" s="1">
        <v>31123.424623999996</v>
      </c>
      <c r="F5711" s="13">
        <v>0</v>
      </c>
      <c r="G5711" s="13">
        <v>0.38459067035861549</v>
      </c>
      <c r="H5711" t="s">
        <v>24</v>
      </c>
      <c r="I5711" t="s">
        <v>17</v>
      </c>
      <c r="J5711">
        <v>2024</v>
      </c>
      <c r="K5711">
        <v>8</v>
      </c>
      <c r="L5711" s="12">
        <v>-11.327891694583617</v>
      </c>
      <c r="M5711" s="1">
        <v>27968.666888000003</v>
      </c>
      <c r="N5711" s="12">
        <v>-18.432790716264055</v>
      </c>
      <c r="O5711" s="13">
        <v>0.42797101441884056</v>
      </c>
      <c r="P5711" s="12">
        <v>-7.8887001414097142</v>
      </c>
      <c r="Q5711" s="12">
        <v>-19.216591835993331</v>
      </c>
      <c r="R5711" s="2">
        <f>DATE(CURR[[#This Row],[YEAR]],CURR[[#This Row],[MONTH]],1)</f>
        <v>45505</v>
      </c>
      <c r="S5711" t="str">
        <f>IF(AND(CURR[[#This Row],[DATE]]&gt;=DATE(2023,6,1),CURR[[#This Row],[DATE]]&lt;=DATE(2024,5,31)),"Y","N")</f>
        <v>N</v>
      </c>
    </row>
    <row r="5712" spans="1:19" x14ac:dyDescent="0.25">
      <c r="A5712" t="s">
        <v>105</v>
      </c>
      <c r="B5712" t="s">
        <v>14</v>
      </c>
      <c r="C5712" t="s">
        <v>20</v>
      </c>
      <c r="D5712" s="1">
        <v>3564.130744</v>
      </c>
      <c r="E5712" s="1">
        <v>22855.078468</v>
      </c>
      <c r="F5712" s="13">
        <v>0</v>
      </c>
      <c r="G5712" s="13">
        <v>0.15594480452080853</v>
      </c>
      <c r="H5712" t="s">
        <v>25</v>
      </c>
      <c r="I5712" t="s">
        <v>17</v>
      </c>
      <c r="J5712">
        <v>2024</v>
      </c>
      <c r="K5712">
        <v>8</v>
      </c>
      <c r="L5712" s="12">
        <v>-6.5086338175320178</v>
      </c>
      <c r="M5712" s="1">
        <v>27968.666888000003</v>
      </c>
      <c r="N5712" s="12">
        <v>-18.432790716264055</v>
      </c>
      <c r="O5712" s="13">
        <v>0.12743298628685071</v>
      </c>
      <c r="P5712" s="12">
        <v>-2.3489455665740664</v>
      </c>
      <c r="Q5712" s="12">
        <v>-8.857579384106085</v>
      </c>
      <c r="R5712" s="2">
        <f>DATE(CURR[[#This Row],[YEAR]],CURR[[#This Row],[MONTH]],1)</f>
        <v>45505</v>
      </c>
      <c r="S5712" t="str">
        <f>IF(AND(CURR[[#This Row],[DATE]]&gt;=DATE(2023,6,1),CURR[[#This Row],[DATE]]&lt;=DATE(2024,5,31)),"Y","N")</f>
        <v>N</v>
      </c>
    </row>
    <row r="5713" spans="1:19" x14ac:dyDescent="0.25">
      <c r="A5713" t="s">
        <v>105</v>
      </c>
      <c r="B5713" t="s">
        <v>14</v>
      </c>
      <c r="C5713" t="s">
        <v>20</v>
      </c>
      <c r="D5713" s="1">
        <v>1983.6626240000005</v>
      </c>
      <c r="E5713" s="1">
        <v>9602.2276039999997</v>
      </c>
      <c r="F5713" s="13">
        <v>0</v>
      </c>
      <c r="G5713" s="13">
        <v>0.20658358724736603</v>
      </c>
      <c r="H5713" t="s">
        <v>26</v>
      </c>
      <c r="I5713" t="s">
        <v>17</v>
      </c>
      <c r="J5713">
        <v>2024</v>
      </c>
      <c r="K5713">
        <v>8</v>
      </c>
      <c r="L5713" s="12">
        <v>-7.5768294927123243</v>
      </c>
      <c r="M5713" s="1">
        <v>27968.666888000003</v>
      </c>
      <c r="N5713" s="12">
        <v>-18.432790716264055</v>
      </c>
      <c r="O5713" s="13">
        <v>7.0924461002862232E-2</v>
      </c>
      <c r="P5713" s="12">
        <v>-1.3073357463295909</v>
      </c>
      <c r="Q5713" s="12">
        <v>-8.8841652390419146</v>
      </c>
      <c r="R5713" s="2">
        <f>DATE(CURR[[#This Row],[YEAR]],CURR[[#This Row],[MONTH]],1)</f>
        <v>45505</v>
      </c>
      <c r="S5713" t="str">
        <f>IF(AND(CURR[[#This Row],[DATE]]&gt;=DATE(2023,6,1),CURR[[#This Row],[DATE]]&lt;=DATE(2024,5,31)),"Y","N")</f>
        <v>N</v>
      </c>
    </row>
    <row r="5714" spans="1:19" x14ac:dyDescent="0.25">
      <c r="A5714" t="s">
        <v>105</v>
      </c>
      <c r="B5714" t="s">
        <v>110</v>
      </c>
      <c r="C5714" t="s">
        <v>15</v>
      </c>
      <c r="D5714" s="1">
        <v>1742167.0196459997</v>
      </c>
      <c r="E5714" s="1">
        <v>9172228.0975999963</v>
      </c>
      <c r="F5714" s="13">
        <v>0</v>
      </c>
      <c r="G5714" s="13">
        <v>0.18993934746366095</v>
      </c>
      <c r="H5714" t="s">
        <v>16</v>
      </c>
      <c r="I5714" t="s">
        <v>17</v>
      </c>
      <c r="J5714">
        <v>2024</v>
      </c>
      <c r="K5714">
        <v>8</v>
      </c>
      <c r="L5714" s="12">
        <v>-2.2640007231309625</v>
      </c>
      <c r="M5714" s="1">
        <v>5880020.4620460086</v>
      </c>
      <c r="N5714" s="12">
        <v>-9.156967841163306</v>
      </c>
      <c r="O5714" s="13">
        <v>0.29628587704604625</v>
      </c>
      <c r="P5714" s="12">
        <v>-2.713080247901511</v>
      </c>
      <c r="Q5714" s="12">
        <v>-4.977080971032473</v>
      </c>
      <c r="R5714" s="2">
        <f>DATE(CURR[[#This Row],[YEAR]],CURR[[#This Row],[MONTH]],1)</f>
        <v>45505</v>
      </c>
      <c r="S5714" t="str">
        <f>IF(AND(CURR[[#This Row],[DATE]]&gt;=DATE(2023,6,1),CURR[[#This Row],[DATE]]&lt;=DATE(2024,5,31)),"Y","N")</f>
        <v>N</v>
      </c>
    </row>
    <row r="5715" spans="1:19" x14ac:dyDescent="0.25">
      <c r="A5715" t="s">
        <v>105</v>
      </c>
      <c r="B5715" t="s">
        <v>110</v>
      </c>
      <c r="C5715" t="s">
        <v>15</v>
      </c>
      <c r="D5715" s="1">
        <v>5880020.4620460086</v>
      </c>
      <c r="E5715" s="1">
        <v>36203878.966741003</v>
      </c>
      <c r="F5715" s="13">
        <v>0.16241410119196725</v>
      </c>
      <c r="G5715" s="13">
        <v>0</v>
      </c>
      <c r="H5715" t="s">
        <v>21</v>
      </c>
      <c r="I5715" t="s">
        <v>23</v>
      </c>
      <c r="J5715">
        <v>2024</v>
      </c>
      <c r="K5715">
        <v>8</v>
      </c>
      <c r="L5715" s="12">
        <v>-4.4771427341184431</v>
      </c>
      <c r="M5715" s="1">
        <v>5880020.4620460086</v>
      </c>
      <c r="N5715" s="12">
        <v>-9.156967841163306</v>
      </c>
      <c r="O5715" s="13">
        <v>0</v>
      </c>
      <c r="P5715" s="12">
        <v>0</v>
      </c>
      <c r="Q5715" s="12">
        <v>0</v>
      </c>
      <c r="R5715" s="2">
        <f>DATE(CURR[[#This Row],[YEAR]],CURR[[#This Row],[MONTH]],1)</f>
        <v>45505</v>
      </c>
      <c r="S5715" t="str">
        <f>IF(AND(CURR[[#This Row],[DATE]]&gt;=DATE(2023,6,1),CURR[[#This Row],[DATE]]&lt;=DATE(2024,5,31)),"Y","N")</f>
        <v>N</v>
      </c>
    </row>
    <row r="5716" spans="1:19" x14ac:dyDescent="0.25">
      <c r="A5716" t="s">
        <v>105</v>
      </c>
      <c r="B5716" t="s">
        <v>110</v>
      </c>
      <c r="C5716" t="s">
        <v>15</v>
      </c>
      <c r="D5716" s="1">
        <v>5880020.4620460086</v>
      </c>
      <c r="E5716" s="1">
        <v>36203878.966741003</v>
      </c>
      <c r="F5716" s="13">
        <v>0.16241410119196725</v>
      </c>
      <c r="G5716" s="13">
        <v>0</v>
      </c>
      <c r="H5716" t="s">
        <v>21</v>
      </c>
      <c r="I5716" t="s">
        <v>22</v>
      </c>
      <c r="J5716">
        <v>2024</v>
      </c>
      <c r="K5716">
        <v>8</v>
      </c>
      <c r="L5716" s="12">
        <v>-4.6798251070448629</v>
      </c>
      <c r="M5716" s="1">
        <v>5880020.4620460086</v>
      </c>
      <c r="N5716" s="12">
        <v>-9.156967841163306</v>
      </c>
      <c r="O5716" s="13">
        <v>0</v>
      </c>
      <c r="P5716" s="12">
        <v>0</v>
      </c>
      <c r="Q5716" s="12">
        <v>0</v>
      </c>
      <c r="R5716" s="2">
        <f>DATE(CURR[[#This Row],[YEAR]],CURR[[#This Row],[MONTH]],1)</f>
        <v>45505</v>
      </c>
      <c r="S5716" t="str">
        <f>IF(AND(CURR[[#This Row],[DATE]]&gt;=DATE(2023,6,1),CURR[[#This Row],[DATE]]&lt;=DATE(2024,5,31)),"Y","N")</f>
        <v>N</v>
      </c>
    </row>
    <row r="5717" spans="1:19" x14ac:dyDescent="0.25">
      <c r="A5717" t="s">
        <v>105</v>
      </c>
      <c r="B5717" t="s">
        <v>110</v>
      </c>
      <c r="C5717" t="s">
        <v>15</v>
      </c>
      <c r="D5717" s="1">
        <v>2448808.9582090024</v>
      </c>
      <c r="E5717" s="1">
        <v>12528436.813841991</v>
      </c>
      <c r="F5717" s="13">
        <v>0</v>
      </c>
      <c r="G5717" s="13">
        <v>0.19546005575918665</v>
      </c>
      <c r="H5717" t="s">
        <v>24</v>
      </c>
      <c r="I5717" t="s">
        <v>17</v>
      </c>
      <c r="J5717">
        <v>2024</v>
      </c>
      <c r="K5717">
        <v>8</v>
      </c>
      <c r="L5717" s="12">
        <v>-5.757160828141604</v>
      </c>
      <c r="M5717" s="1">
        <v>5880020.4620460086</v>
      </c>
      <c r="N5717" s="12">
        <v>-9.156967841163306</v>
      </c>
      <c r="O5717" s="13">
        <v>0.41646265927396386</v>
      </c>
      <c r="P5717" s="12">
        <v>-3.8135351780170383</v>
      </c>
      <c r="Q5717" s="12">
        <v>-9.5706960061586415</v>
      </c>
      <c r="R5717" s="2">
        <f>DATE(CURR[[#This Row],[YEAR]],CURR[[#This Row],[MONTH]],1)</f>
        <v>45505</v>
      </c>
      <c r="S5717" t="str">
        <f>IF(AND(CURR[[#This Row],[DATE]]&gt;=DATE(2023,6,1),CURR[[#This Row],[DATE]]&lt;=DATE(2024,5,31)),"Y","N")</f>
        <v>N</v>
      </c>
    </row>
    <row r="5718" spans="1:19" x14ac:dyDescent="0.25">
      <c r="A5718" t="s">
        <v>105</v>
      </c>
      <c r="B5718" t="s">
        <v>110</v>
      </c>
      <c r="C5718" t="s">
        <v>15</v>
      </c>
      <c r="D5718" s="1">
        <v>779515.67478599946</v>
      </c>
      <c r="E5718" s="1">
        <v>9566587.293642994</v>
      </c>
      <c r="F5718" s="13">
        <v>0</v>
      </c>
      <c r="G5718" s="13">
        <v>8.148315076829836E-2</v>
      </c>
      <c r="H5718" t="s">
        <v>25</v>
      </c>
      <c r="I5718" t="s">
        <v>17</v>
      </c>
      <c r="J5718">
        <v>2024</v>
      </c>
      <c r="K5718">
        <v>8</v>
      </c>
      <c r="L5718" s="12">
        <v>-3.4008442428028447</v>
      </c>
      <c r="M5718" s="1">
        <v>5880020.4620460086</v>
      </c>
      <c r="N5718" s="12">
        <v>-9.156967841163306</v>
      </c>
      <c r="O5718" s="13">
        <v>0.13257023165439116</v>
      </c>
      <c r="P5718" s="12">
        <v>-1.2139413479548296</v>
      </c>
      <c r="Q5718" s="12">
        <v>-4.6147855907576742</v>
      </c>
      <c r="R5718" s="2">
        <f>DATE(CURR[[#This Row],[YEAR]],CURR[[#This Row],[MONTH]],1)</f>
        <v>45505</v>
      </c>
      <c r="S5718" t="str">
        <f>IF(AND(CURR[[#This Row],[DATE]]&gt;=DATE(2023,6,1),CURR[[#This Row],[DATE]]&lt;=DATE(2024,5,31)),"Y","N")</f>
        <v>N</v>
      </c>
    </row>
    <row r="5719" spans="1:19" x14ac:dyDescent="0.25">
      <c r="A5719" t="s">
        <v>105</v>
      </c>
      <c r="B5719" t="s">
        <v>110</v>
      </c>
      <c r="C5719" t="s">
        <v>15</v>
      </c>
      <c r="D5719" s="1">
        <v>909528.80940500041</v>
      </c>
      <c r="E5719" s="1">
        <v>4936626.7616560003</v>
      </c>
      <c r="F5719" s="13">
        <v>0</v>
      </c>
      <c r="G5719" s="13">
        <v>0.18424095102136043</v>
      </c>
      <c r="H5719" t="s">
        <v>26</v>
      </c>
      <c r="I5719" t="s">
        <v>17</v>
      </c>
      <c r="J5719">
        <v>2024</v>
      </c>
      <c r="K5719">
        <v>8</v>
      </c>
      <c r="L5719" s="12">
        <v>-6.7573725970421163</v>
      </c>
      <c r="M5719" s="1">
        <v>5880020.4620460086</v>
      </c>
      <c r="N5719" s="12">
        <v>-9.156967841163306</v>
      </c>
      <c r="O5719" s="13">
        <v>0.15468123202559764</v>
      </c>
      <c r="P5719" s="12">
        <v>-1.4164110672899173</v>
      </c>
      <c r="Q5719" s="12">
        <v>-8.1737836643320332</v>
      </c>
      <c r="R5719" s="2">
        <f>DATE(CURR[[#This Row],[YEAR]],CURR[[#This Row],[MONTH]],1)</f>
        <v>45505</v>
      </c>
      <c r="S5719" t="str">
        <f>IF(AND(CURR[[#This Row],[DATE]]&gt;=DATE(2023,6,1),CURR[[#This Row],[DATE]]&lt;=DATE(2024,5,31)),"Y","N")</f>
        <v>N</v>
      </c>
    </row>
    <row r="5720" spans="1:19" x14ac:dyDescent="0.25">
      <c r="A5720" t="s">
        <v>105</v>
      </c>
      <c r="B5720" t="s">
        <v>110</v>
      </c>
      <c r="C5720" t="s">
        <v>18</v>
      </c>
      <c r="D5720" s="1">
        <v>3629202.3277850002</v>
      </c>
      <c r="E5720" s="1">
        <v>9172228.0975999963</v>
      </c>
      <c r="F5720" s="13">
        <v>0</v>
      </c>
      <c r="G5720" s="13">
        <v>0.3956729258329954</v>
      </c>
      <c r="H5720" t="s">
        <v>16</v>
      </c>
      <c r="I5720" t="s">
        <v>17</v>
      </c>
      <c r="J5720">
        <v>2024</v>
      </c>
      <c r="K5720">
        <v>8</v>
      </c>
      <c r="L5720" s="12">
        <v>-4.7162623341149983</v>
      </c>
      <c r="M5720" s="1">
        <v>10330429.280256998</v>
      </c>
      <c r="N5720" s="12">
        <v>-16.087598557745451</v>
      </c>
      <c r="O5720" s="13">
        <v>0.35131186026518291</v>
      </c>
      <c r="P5720" s="12">
        <v>-5.651764176521028</v>
      </c>
      <c r="Q5720" s="12">
        <v>-10.368026510636026</v>
      </c>
      <c r="R5720" s="2">
        <f>DATE(CURR[[#This Row],[YEAR]],CURR[[#This Row],[MONTH]],1)</f>
        <v>45505</v>
      </c>
      <c r="S5720" t="str">
        <f>IF(AND(CURR[[#This Row],[DATE]]&gt;=DATE(2023,6,1),CURR[[#This Row],[DATE]]&lt;=DATE(2024,5,31)),"Y","N")</f>
        <v>N</v>
      </c>
    </row>
    <row r="5721" spans="1:19" x14ac:dyDescent="0.25">
      <c r="A5721" t="s">
        <v>105</v>
      </c>
      <c r="B5721" t="s">
        <v>110</v>
      </c>
      <c r="C5721" t="s">
        <v>18</v>
      </c>
      <c r="D5721" s="1">
        <v>10330429.280256998</v>
      </c>
      <c r="E5721" s="1">
        <v>36203878.966741003</v>
      </c>
      <c r="F5721" s="13">
        <v>0.28534039929111277</v>
      </c>
      <c r="G5721" s="13">
        <v>0</v>
      </c>
      <c r="H5721" t="s">
        <v>21</v>
      </c>
      <c r="I5721" t="s">
        <v>23</v>
      </c>
      <c r="J5721">
        <v>2024</v>
      </c>
      <c r="K5721">
        <v>8</v>
      </c>
      <c r="L5721" s="12">
        <v>-7.8657560277151877</v>
      </c>
      <c r="M5721" s="1">
        <v>10330429.280256998</v>
      </c>
      <c r="N5721" s="12">
        <v>-16.087598557745451</v>
      </c>
      <c r="O5721" s="13">
        <v>0</v>
      </c>
      <c r="P5721" s="12">
        <v>0</v>
      </c>
      <c r="Q5721" s="12">
        <v>0</v>
      </c>
      <c r="R5721" s="2">
        <f>DATE(CURR[[#This Row],[YEAR]],CURR[[#This Row],[MONTH]],1)</f>
        <v>45505</v>
      </c>
      <c r="S5721" t="str">
        <f>IF(AND(CURR[[#This Row],[DATE]]&gt;=DATE(2023,6,1),CURR[[#This Row],[DATE]]&lt;=DATE(2024,5,31)),"Y","N")</f>
        <v>N</v>
      </c>
    </row>
    <row r="5722" spans="1:19" x14ac:dyDescent="0.25">
      <c r="A5722" t="s">
        <v>105</v>
      </c>
      <c r="B5722" t="s">
        <v>110</v>
      </c>
      <c r="C5722" t="s">
        <v>18</v>
      </c>
      <c r="D5722" s="1">
        <v>10330429.280256998</v>
      </c>
      <c r="E5722" s="1">
        <v>36203878.966741003</v>
      </c>
      <c r="F5722" s="13">
        <v>0.28534039929111277</v>
      </c>
      <c r="G5722" s="13">
        <v>0</v>
      </c>
      <c r="H5722" t="s">
        <v>21</v>
      </c>
      <c r="I5722" t="s">
        <v>22</v>
      </c>
      <c r="J5722">
        <v>2024</v>
      </c>
      <c r="K5722">
        <v>8</v>
      </c>
      <c r="L5722" s="12">
        <v>-8.2218425300302656</v>
      </c>
      <c r="M5722" s="1">
        <v>10330429.280256998</v>
      </c>
      <c r="N5722" s="12">
        <v>-16.087598557745451</v>
      </c>
      <c r="O5722" s="13">
        <v>0</v>
      </c>
      <c r="P5722" s="12">
        <v>0</v>
      </c>
      <c r="Q5722" s="12">
        <v>0</v>
      </c>
      <c r="R5722" s="2">
        <f>DATE(CURR[[#This Row],[YEAR]],CURR[[#This Row],[MONTH]],1)</f>
        <v>45505</v>
      </c>
      <c r="S5722" t="str">
        <f>IF(AND(CURR[[#This Row],[DATE]]&gt;=DATE(2023,6,1),CURR[[#This Row],[DATE]]&lt;=DATE(2024,5,31)),"Y","N")</f>
        <v>N</v>
      </c>
    </row>
    <row r="5723" spans="1:19" x14ac:dyDescent="0.25">
      <c r="A5723" t="s">
        <v>105</v>
      </c>
      <c r="B5723" t="s">
        <v>110</v>
      </c>
      <c r="C5723" t="s">
        <v>18</v>
      </c>
      <c r="D5723" s="1">
        <v>2660964.157177004</v>
      </c>
      <c r="E5723" s="1">
        <v>12528436.813841991</v>
      </c>
      <c r="F5723" s="13">
        <v>0</v>
      </c>
      <c r="G5723" s="13">
        <v>0.21239394800132197</v>
      </c>
      <c r="H5723" t="s">
        <v>24</v>
      </c>
      <c r="I5723" t="s">
        <v>17</v>
      </c>
      <c r="J5723">
        <v>2024</v>
      </c>
      <c r="K5723">
        <v>8</v>
      </c>
      <c r="L5723" s="12">
        <v>-6.2559386510872024</v>
      </c>
      <c r="M5723" s="1">
        <v>10330429.280256998</v>
      </c>
      <c r="N5723" s="12">
        <v>-16.087598557745451</v>
      </c>
      <c r="O5723" s="13">
        <v>0.25758505140367266</v>
      </c>
      <c r="P5723" s="12">
        <v>-4.1439249014585124</v>
      </c>
      <c r="Q5723" s="12">
        <v>-10.399863552545714</v>
      </c>
      <c r="R5723" s="2">
        <f>DATE(CURR[[#This Row],[YEAR]],CURR[[#This Row],[MONTH]],1)</f>
        <v>45505</v>
      </c>
      <c r="S5723" t="str">
        <f>IF(AND(CURR[[#This Row],[DATE]]&gt;=DATE(2023,6,1),CURR[[#This Row],[DATE]]&lt;=DATE(2024,5,31)),"Y","N")</f>
        <v>N</v>
      </c>
    </row>
    <row r="5724" spans="1:19" x14ac:dyDescent="0.25">
      <c r="A5724" t="s">
        <v>105</v>
      </c>
      <c r="B5724" t="s">
        <v>110</v>
      </c>
      <c r="C5724" t="s">
        <v>18</v>
      </c>
      <c r="D5724" s="1">
        <v>1059139.5167109997</v>
      </c>
      <c r="E5724" s="1">
        <v>9566587.293642994</v>
      </c>
      <c r="F5724" s="13">
        <v>0</v>
      </c>
      <c r="G5724" s="13">
        <v>0.1107123663017008</v>
      </c>
      <c r="H5724" t="s">
        <v>25</v>
      </c>
      <c r="I5724" t="s">
        <v>17</v>
      </c>
      <c r="J5724">
        <v>2024</v>
      </c>
      <c r="K5724">
        <v>8</v>
      </c>
      <c r="L5724" s="12">
        <v>-4.6207775471871555</v>
      </c>
      <c r="M5724" s="1">
        <v>10330429.280256998</v>
      </c>
      <c r="N5724" s="12">
        <v>-16.087598557745451</v>
      </c>
      <c r="O5724" s="13">
        <v>0.10252618627719318</v>
      </c>
      <c r="P5724" s="12">
        <v>-1.6494001264841145</v>
      </c>
      <c r="Q5724" s="12">
        <v>-6.2701776736712702</v>
      </c>
      <c r="R5724" s="2">
        <f>DATE(CURR[[#This Row],[YEAR]],CURR[[#This Row],[MONTH]],1)</f>
        <v>45505</v>
      </c>
      <c r="S5724" t="str">
        <f>IF(AND(CURR[[#This Row],[DATE]]&gt;=DATE(2023,6,1),CURR[[#This Row],[DATE]]&lt;=DATE(2024,5,31)),"Y","N")</f>
        <v>N</v>
      </c>
    </row>
    <row r="5725" spans="1:19" x14ac:dyDescent="0.25">
      <c r="A5725" t="s">
        <v>105</v>
      </c>
      <c r="B5725" t="s">
        <v>110</v>
      </c>
      <c r="C5725" t="s">
        <v>18</v>
      </c>
      <c r="D5725" s="1">
        <v>2981123.2785839951</v>
      </c>
      <c r="E5725" s="1">
        <v>4936626.7616560003</v>
      </c>
      <c r="F5725" s="13">
        <v>0</v>
      </c>
      <c r="G5725" s="13">
        <v>0.60387860426052786</v>
      </c>
      <c r="H5725" t="s">
        <v>26</v>
      </c>
      <c r="I5725" t="s">
        <v>17</v>
      </c>
      <c r="J5725">
        <v>2024</v>
      </c>
      <c r="K5725">
        <v>8</v>
      </c>
      <c r="L5725" s="12">
        <v>-22.148348180731183</v>
      </c>
      <c r="M5725" s="1">
        <v>10330429.280256998</v>
      </c>
      <c r="N5725" s="12">
        <v>-16.087598557745451</v>
      </c>
      <c r="O5725" s="13">
        <v>0.28857690205395137</v>
      </c>
      <c r="P5725" s="12">
        <v>-4.642509353281798</v>
      </c>
      <c r="Q5725" s="12">
        <v>-26.790857534012982</v>
      </c>
      <c r="R5725" s="2">
        <f>DATE(CURR[[#This Row],[YEAR]],CURR[[#This Row],[MONTH]],1)</f>
        <v>45505</v>
      </c>
      <c r="S5725" t="str">
        <f>IF(AND(CURR[[#This Row],[DATE]]&gt;=DATE(2023,6,1),CURR[[#This Row],[DATE]]&lt;=DATE(2024,5,31)),"Y","N")</f>
        <v>N</v>
      </c>
    </row>
    <row r="5726" spans="1:19" x14ac:dyDescent="0.25">
      <c r="A5726" t="s">
        <v>105</v>
      </c>
      <c r="B5726" t="s">
        <v>110</v>
      </c>
      <c r="C5726" t="s">
        <v>19</v>
      </c>
      <c r="D5726" s="1">
        <v>163.65329700000007</v>
      </c>
      <c r="E5726" s="1">
        <v>9172228.0975999963</v>
      </c>
      <c r="F5726" s="13">
        <v>0</v>
      </c>
      <c r="G5726" s="13">
        <v>1.7842262017319608E-5</v>
      </c>
      <c r="H5726" t="s">
        <v>16</v>
      </c>
      <c r="I5726" t="s">
        <v>17</v>
      </c>
      <c r="J5726">
        <v>2024</v>
      </c>
      <c r="K5726">
        <v>8</v>
      </c>
      <c r="L5726" s="12">
        <v>-2.1267259600979738E-4</v>
      </c>
      <c r="M5726" s="1">
        <v>9730000.2758260034</v>
      </c>
      <c r="N5726" s="12">
        <v>-15.152549246273637</v>
      </c>
      <c r="O5726" s="13">
        <v>1.6819454507785936E-5</v>
      </c>
      <c r="P5726" s="12">
        <v>-2.5485761272468549E-4</v>
      </c>
      <c r="Q5726" s="12">
        <v>-4.675302087344829E-4</v>
      </c>
      <c r="R5726" s="2">
        <f>DATE(CURR[[#This Row],[YEAR]],CURR[[#This Row],[MONTH]],1)</f>
        <v>45505</v>
      </c>
      <c r="S5726" t="str">
        <f>IF(AND(CURR[[#This Row],[DATE]]&gt;=DATE(2023,6,1),CURR[[#This Row],[DATE]]&lt;=DATE(2024,5,31)),"Y","N")</f>
        <v>N</v>
      </c>
    </row>
    <row r="5727" spans="1:19" x14ac:dyDescent="0.25">
      <c r="A5727" t="s">
        <v>105</v>
      </c>
      <c r="B5727" t="s">
        <v>110</v>
      </c>
      <c r="C5727" t="s">
        <v>19</v>
      </c>
      <c r="D5727" s="1">
        <v>9730000.2758260034</v>
      </c>
      <c r="E5727" s="1">
        <v>36203878.966741003</v>
      </c>
      <c r="F5727" s="13">
        <v>0.26875573981353074</v>
      </c>
      <c r="G5727" s="13">
        <v>0</v>
      </c>
      <c r="H5727" t="s">
        <v>21</v>
      </c>
      <c r="I5727" t="s">
        <v>23</v>
      </c>
      <c r="J5727">
        <v>2024</v>
      </c>
      <c r="K5727">
        <v>8</v>
      </c>
      <c r="L5727" s="12">
        <v>-7.4085796672086444</v>
      </c>
      <c r="M5727" s="1">
        <v>9730000.2758260034</v>
      </c>
      <c r="N5727" s="12">
        <v>-15.152549246273637</v>
      </c>
      <c r="O5727" s="13">
        <v>0</v>
      </c>
      <c r="P5727" s="12">
        <v>0</v>
      </c>
      <c r="Q5727" s="12">
        <v>0</v>
      </c>
      <c r="R5727" s="2">
        <f>DATE(CURR[[#This Row],[YEAR]],CURR[[#This Row],[MONTH]],1)</f>
        <v>45505</v>
      </c>
      <c r="S5727" t="str">
        <f>IF(AND(CURR[[#This Row],[DATE]]&gt;=DATE(2023,6,1),CURR[[#This Row],[DATE]]&lt;=DATE(2024,5,31)),"Y","N")</f>
        <v>N</v>
      </c>
    </row>
    <row r="5728" spans="1:19" x14ac:dyDescent="0.25">
      <c r="A5728" t="s">
        <v>105</v>
      </c>
      <c r="B5728" t="s">
        <v>110</v>
      </c>
      <c r="C5728" t="s">
        <v>19</v>
      </c>
      <c r="D5728" s="1">
        <v>9730000.2758260034</v>
      </c>
      <c r="E5728" s="1">
        <v>36203878.966741003</v>
      </c>
      <c r="F5728" s="13">
        <v>0.26875573981353074</v>
      </c>
      <c r="G5728" s="13">
        <v>0</v>
      </c>
      <c r="H5728" t="s">
        <v>21</v>
      </c>
      <c r="I5728" t="s">
        <v>22</v>
      </c>
      <c r="J5728">
        <v>2024</v>
      </c>
      <c r="K5728">
        <v>8</v>
      </c>
      <c r="L5728" s="12">
        <v>-7.7439695790649914</v>
      </c>
      <c r="M5728" s="1">
        <v>9730000.2758260034</v>
      </c>
      <c r="N5728" s="12">
        <v>-15.152549246273637</v>
      </c>
      <c r="O5728" s="13">
        <v>0</v>
      </c>
      <c r="P5728" s="12">
        <v>0</v>
      </c>
      <c r="Q5728" s="12">
        <v>0</v>
      </c>
      <c r="R5728" s="2">
        <f>DATE(CURR[[#This Row],[YEAR]],CURR[[#This Row],[MONTH]],1)</f>
        <v>45505</v>
      </c>
      <c r="S5728" t="str">
        <f>IF(AND(CURR[[#This Row],[DATE]]&gt;=DATE(2023,6,1),CURR[[#This Row],[DATE]]&lt;=DATE(2024,5,31)),"Y","N")</f>
        <v>N</v>
      </c>
    </row>
    <row r="5729" spans="1:19" x14ac:dyDescent="0.25">
      <c r="A5729" t="s">
        <v>105</v>
      </c>
      <c r="B5729" t="s">
        <v>110</v>
      </c>
      <c r="C5729" t="s">
        <v>19</v>
      </c>
      <c r="D5729" s="1">
        <v>3031752.0194080002</v>
      </c>
      <c r="E5729" s="1">
        <v>12528436.813841991</v>
      </c>
      <c r="F5729" s="13">
        <v>0</v>
      </c>
      <c r="G5729" s="13">
        <v>0.24198964838601261</v>
      </c>
      <c r="H5729" t="s">
        <v>24</v>
      </c>
      <c r="I5729" t="s">
        <v>17</v>
      </c>
      <c r="J5729">
        <v>2024</v>
      </c>
      <c r="K5729">
        <v>8</v>
      </c>
      <c r="L5729" s="12">
        <v>-7.1276625758264807</v>
      </c>
      <c r="M5729" s="1">
        <v>9730000.2758260034</v>
      </c>
      <c r="N5729" s="12">
        <v>-15.152549246273637</v>
      </c>
      <c r="O5729" s="13">
        <v>0.31158807127069965</v>
      </c>
      <c r="P5729" s="12">
        <v>-4.7213535944806964</v>
      </c>
      <c r="Q5729" s="12">
        <v>-11.849016170307177</v>
      </c>
      <c r="R5729" s="2">
        <f>DATE(CURR[[#This Row],[YEAR]],CURR[[#This Row],[MONTH]],1)</f>
        <v>45505</v>
      </c>
      <c r="S5729" t="str">
        <f>IF(AND(CURR[[#This Row],[DATE]]&gt;=DATE(2023,6,1),CURR[[#This Row],[DATE]]&lt;=DATE(2024,5,31)),"Y","N")</f>
        <v>N</v>
      </c>
    </row>
    <row r="5730" spans="1:19" x14ac:dyDescent="0.25">
      <c r="A5730" t="s">
        <v>105</v>
      </c>
      <c r="B5730" t="s">
        <v>110</v>
      </c>
      <c r="C5730" t="s">
        <v>19</v>
      </c>
      <c r="D5730" s="1">
        <v>6388301.4828660004</v>
      </c>
      <c r="E5730" s="1">
        <v>9566587.293642994</v>
      </c>
      <c r="F5730" s="13">
        <v>0</v>
      </c>
      <c r="G5730" s="13">
        <v>0.66777224592002971</v>
      </c>
      <c r="H5730" t="s">
        <v>25</v>
      </c>
      <c r="I5730" t="s">
        <v>17</v>
      </c>
      <c r="J5730">
        <v>2024</v>
      </c>
      <c r="K5730">
        <v>8</v>
      </c>
      <c r="L5730" s="12">
        <v>-27.870662543454376</v>
      </c>
      <c r="M5730" s="1">
        <v>9730000.2758260034</v>
      </c>
      <c r="N5730" s="12">
        <v>-15.152549246273637</v>
      </c>
      <c r="O5730" s="13">
        <v>0.65655717387157853</v>
      </c>
      <c r="P5730" s="12">
        <v>-9.9485149100833361</v>
      </c>
      <c r="Q5730" s="12">
        <v>-37.819177453537712</v>
      </c>
      <c r="R5730" s="2">
        <f>DATE(CURR[[#This Row],[YEAR]],CURR[[#This Row],[MONTH]],1)</f>
        <v>45505</v>
      </c>
      <c r="S5730" t="str">
        <f>IF(AND(CURR[[#This Row],[DATE]]&gt;=DATE(2023,6,1),CURR[[#This Row],[DATE]]&lt;=DATE(2024,5,31)),"Y","N")</f>
        <v>N</v>
      </c>
    </row>
    <row r="5731" spans="1:19" x14ac:dyDescent="0.25">
      <c r="A5731" t="s">
        <v>105</v>
      </c>
      <c r="B5731" t="s">
        <v>110</v>
      </c>
      <c r="C5731" t="s">
        <v>19</v>
      </c>
      <c r="D5731" s="1">
        <v>309783.12025499955</v>
      </c>
      <c r="E5731" s="1">
        <v>4936626.7616560003</v>
      </c>
      <c r="F5731" s="13">
        <v>0</v>
      </c>
      <c r="G5731" s="13">
        <v>6.2751983330228966E-2</v>
      </c>
      <c r="H5731" t="s">
        <v>26</v>
      </c>
      <c r="I5731" t="s">
        <v>17</v>
      </c>
      <c r="J5731">
        <v>2024</v>
      </c>
      <c r="K5731">
        <v>8</v>
      </c>
      <c r="L5731" s="12">
        <v>-2.3015433334176123</v>
      </c>
      <c r="M5731" s="1">
        <v>9730000.2758260034</v>
      </c>
      <c r="N5731" s="12">
        <v>-15.152549246273637</v>
      </c>
      <c r="O5731" s="13">
        <v>3.1837935403213675E-2</v>
      </c>
      <c r="P5731" s="12">
        <v>-0.48242588409687409</v>
      </c>
      <c r="Q5731" s="12">
        <v>-2.7839692175144863</v>
      </c>
      <c r="R5731" s="2">
        <f>DATE(CURR[[#This Row],[YEAR]],CURR[[#This Row],[MONTH]],1)</f>
        <v>45505</v>
      </c>
      <c r="S5731" t="str">
        <f>IF(AND(CURR[[#This Row],[DATE]]&gt;=DATE(2023,6,1),CURR[[#This Row],[DATE]]&lt;=DATE(2024,5,31)),"Y","N")</f>
        <v>N</v>
      </c>
    </row>
    <row r="5732" spans="1:19" x14ac:dyDescent="0.25">
      <c r="A5732" t="s">
        <v>105</v>
      </c>
      <c r="B5732" t="s">
        <v>110</v>
      </c>
      <c r="C5732" t="s">
        <v>20</v>
      </c>
      <c r="D5732" s="1">
        <v>3800695.0968719968</v>
      </c>
      <c r="E5732" s="1">
        <v>9172228.0975999963</v>
      </c>
      <c r="F5732" s="13">
        <v>0</v>
      </c>
      <c r="G5732" s="13">
        <v>0.41436988444132639</v>
      </c>
      <c r="H5732" t="s">
        <v>16</v>
      </c>
      <c r="I5732" t="s">
        <v>17</v>
      </c>
      <c r="J5732">
        <v>2024</v>
      </c>
      <c r="K5732">
        <v>8</v>
      </c>
      <c r="L5732" s="12">
        <v>-4.9391225701580312</v>
      </c>
      <c r="M5732" s="1">
        <v>10263428.948612001</v>
      </c>
      <c r="N5732" s="12">
        <v>-15.983258804817616</v>
      </c>
      <c r="O5732" s="13">
        <v>0.37031435750193337</v>
      </c>
      <c r="P5732" s="12">
        <v>-5.9188302150931547</v>
      </c>
      <c r="Q5732" s="12">
        <v>-10.857952785251186</v>
      </c>
      <c r="R5732" s="2">
        <f>DATE(CURR[[#This Row],[YEAR]],CURR[[#This Row],[MONTH]],1)</f>
        <v>45505</v>
      </c>
      <c r="S5732" t="str">
        <f>IF(AND(CURR[[#This Row],[DATE]]&gt;=DATE(2023,6,1),CURR[[#This Row],[DATE]]&lt;=DATE(2024,5,31)),"Y","N")</f>
        <v>N</v>
      </c>
    </row>
    <row r="5733" spans="1:19" x14ac:dyDescent="0.25">
      <c r="A5733" t="s">
        <v>105</v>
      </c>
      <c r="B5733" t="s">
        <v>110</v>
      </c>
      <c r="C5733" t="s">
        <v>20</v>
      </c>
      <c r="D5733" s="1">
        <v>10263428.948612001</v>
      </c>
      <c r="E5733" s="1">
        <v>36203878.966741003</v>
      </c>
      <c r="F5733" s="13">
        <v>0.28348975970338941</v>
      </c>
      <c r="G5733" s="13">
        <v>0</v>
      </c>
      <c r="H5733" t="s">
        <v>21</v>
      </c>
      <c r="I5733" t="s">
        <v>23</v>
      </c>
      <c r="J5733">
        <v>2024</v>
      </c>
      <c r="K5733">
        <v>8</v>
      </c>
      <c r="L5733" s="12">
        <v>-7.8147408909577312</v>
      </c>
      <c r="M5733" s="1">
        <v>10263428.948612001</v>
      </c>
      <c r="N5733" s="12">
        <v>-15.983258804817616</v>
      </c>
      <c r="O5733" s="13">
        <v>0</v>
      </c>
      <c r="P5733" s="12">
        <v>0</v>
      </c>
      <c r="Q5733" s="12">
        <v>0</v>
      </c>
      <c r="R5733" s="2">
        <f>DATE(CURR[[#This Row],[YEAR]],CURR[[#This Row],[MONTH]],1)</f>
        <v>45505</v>
      </c>
      <c r="S5733" t="str">
        <f>IF(AND(CURR[[#This Row],[DATE]]&gt;=DATE(2023,6,1),CURR[[#This Row],[DATE]]&lt;=DATE(2024,5,31)),"Y","N")</f>
        <v>N</v>
      </c>
    </row>
    <row r="5734" spans="1:19" x14ac:dyDescent="0.25">
      <c r="A5734" t="s">
        <v>105</v>
      </c>
      <c r="B5734" t="s">
        <v>110</v>
      </c>
      <c r="C5734" t="s">
        <v>20</v>
      </c>
      <c r="D5734" s="1">
        <v>10263428.948612001</v>
      </c>
      <c r="E5734" s="1">
        <v>36203878.966741003</v>
      </c>
      <c r="F5734" s="13">
        <v>0.28348975970338941</v>
      </c>
      <c r="G5734" s="13">
        <v>0</v>
      </c>
      <c r="H5734" t="s">
        <v>21</v>
      </c>
      <c r="I5734" t="s">
        <v>22</v>
      </c>
      <c r="J5734">
        <v>2024</v>
      </c>
      <c r="K5734">
        <v>8</v>
      </c>
      <c r="L5734" s="12">
        <v>-8.1685179138598851</v>
      </c>
      <c r="M5734" s="1">
        <v>10263428.948612001</v>
      </c>
      <c r="N5734" s="12">
        <v>-15.983258804817616</v>
      </c>
      <c r="O5734" s="13">
        <v>0</v>
      </c>
      <c r="P5734" s="12">
        <v>0</v>
      </c>
      <c r="Q5734" s="12">
        <v>0</v>
      </c>
      <c r="R5734" s="2">
        <f>DATE(CURR[[#This Row],[YEAR]],CURR[[#This Row],[MONTH]],1)</f>
        <v>45505</v>
      </c>
      <c r="S5734" t="str">
        <f>IF(AND(CURR[[#This Row],[DATE]]&gt;=DATE(2023,6,1),CURR[[#This Row],[DATE]]&lt;=DATE(2024,5,31)),"Y","N")</f>
        <v>N</v>
      </c>
    </row>
    <row r="5735" spans="1:19" x14ac:dyDescent="0.25">
      <c r="A5735" t="s">
        <v>105</v>
      </c>
      <c r="B5735" t="s">
        <v>110</v>
      </c>
      <c r="C5735" t="s">
        <v>20</v>
      </c>
      <c r="D5735" s="1">
        <v>4386911.6790480008</v>
      </c>
      <c r="E5735" s="1">
        <v>12528436.813841991</v>
      </c>
      <c r="F5735" s="13">
        <v>0</v>
      </c>
      <c r="G5735" s="13">
        <v>0.35015634785347993</v>
      </c>
      <c r="H5735" t="s">
        <v>24</v>
      </c>
      <c r="I5735" t="s">
        <v>17</v>
      </c>
      <c r="J5735">
        <v>2024</v>
      </c>
      <c r="K5735">
        <v>8</v>
      </c>
      <c r="L5735" s="12">
        <v>-10.313649004944745</v>
      </c>
      <c r="M5735" s="1">
        <v>10263428.948612001</v>
      </c>
      <c r="N5735" s="12">
        <v>-15.983258804817616</v>
      </c>
      <c r="O5735" s="13">
        <v>0.4274313877957206</v>
      </c>
      <c r="P5735" s="12">
        <v>-6.831746492441364</v>
      </c>
      <c r="Q5735" s="12">
        <v>-17.145395497386108</v>
      </c>
      <c r="R5735" s="2">
        <f>DATE(CURR[[#This Row],[YEAR]],CURR[[#This Row],[MONTH]],1)</f>
        <v>45505</v>
      </c>
      <c r="S5735" t="str">
        <f>IF(AND(CURR[[#This Row],[DATE]]&gt;=DATE(2023,6,1),CURR[[#This Row],[DATE]]&lt;=DATE(2024,5,31)),"Y","N")</f>
        <v>N</v>
      </c>
    </row>
    <row r="5736" spans="1:19" x14ac:dyDescent="0.25">
      <c r="A5736" t="s">
        <v>105</v>
      </c>
      <c r="B5736" t="s">
        <v>110</v>
      </c>
      <c r="C5736" t="s">
        <v>20</v>
      </c>
      <c r="D5736" s="1">
        <v>1339630.6192800009</v>
      </c>
      <c r="E5736" s="1">
        <v>9566587.293642994</v>
      </c>
      <c r="F5736" s="13">
        <v>0</v>
      </c>
      <c r="G5736" s="13">
        <v>0.14003223700997183</v>
      </c>
      <c r="H5736" t="s">
        <v>25</v>
      </c>
      <c r="I5736" t="s">
        <v>17</v>
      </c>
      <c r="J5736">
        <v>2024</v>
      </c>
      <c r="K5736">
        <v>8</v>
      </c>
      <c r="L5736" s="12">
        <v>-5.8444945065556579</v>
      </c>
      <c r="M5736" s="1">
        <v>10263428.948612001</v>
      </c>
      <c r="N5736" s="12">
        <v>-15.983258804817616</v>
      </c>
      <c r="O5736" s="13">
        <v>0.13052466441648325</v>
      </c>
      <c r="P5736" s="12">
        <v>-2.0862094917806204</v>
      </c>
      <c r="Q5736" s="12">
        <v>-7.9307039983362788</v>
      </c>
      <c r="R5736" s="2">
        <f>DATE(CURR[[#This Row],[YEAR]],CURR[[#This Row],[MONTH]],1)</f>
        <v>45505</v>
      </c>
      <c r="S5736" t="str">
        <f>IF(AND(CURR[[#This Row],[DATE]]&gt;=DATE(2023,6,1),CURR[[#This Row],[DATE]]&lt;=DATE(2024,5,31)),"Y","N")</f>
        <v>N</v>
      </c>
    </row>
    <row r="5737" spans="1:19" x14ac:dyDescent="0.25">
      <c r="A5737" t="s">
        <v>105</v>
      </c>
      <c r="B5737" t="s">
        <v>110</v>
      </c>
      <c r="C5737" t="s">
        <v>20</v>
      </c>
      <c r="D5737" s="1">
        <v>736191.55341200042</v>
      </c>
      <c r="E5737" s="1">
        <v>4936626.7616560003</v>
      </c>
      <c r="F5737" s="13">
        <v>0</v>
      </c>
      <c r="G5737" s="13">
        <v>0.14912846138788169</v>
      </c>
      <c r="H5737" t="s">
        <v>26</v>
      </c>
      <c r="I5737" t="s">
        <v>17</v>
      </c>
      <c r="J5737">
        <v>2024</v>
      </c>
      <c r="K5737">
        <v>8</v>
      </c>
      <c r="L5737" s="12">
        <v>-5.4695580588090484</v>
      </c>
      <c r="M5737" s="1">
        <v>10263428.948612001</v>
      </c>
      <c r="N5737" s="12">
        <v>-15.983258804817616</v>
      </c>
      <c r="O5737" s="13">
        <v>7.1729590285862607E-2</v>
      </c>
      <c r="P5737" s="12">
        <v>-1.1464726055024737</v>
      </c>
      <c r="Q5737" s="12">
        <v>-6.6160306643115216</v>
      </c>
      <c r="R5737" s="2">
        <f>DATE(CURR[[#This Row],[YEAR]],CURR[[#This Row],[MONTH]],1)</f>
        <v>45505</v>
      </c>
      <c r="S5737" t="str">
        <f>IF(AND(CURR[[#This Row],[DATE]]&gt;=DATE(2023,6,1),CURR[[#This Row],[DATE]]&lt;=DATE(2024,5,31)),"Y","N")</f>
        <v>N</v>
      </c>
    </row>
    <row r="5738" spans="1:19" x14ac:dyDescent="0.25">
      <c r="A5738" t="s">
        <v>105</v>
      </c>
      <c r="B5738" t="s">
        <v>111</v>
      </c>
      <c r="C5738" t="s">
        <v>15</v>
      </c>
      <c r="D5738" s="1">
        <v>272666.888959</v>
      </c>
      <c r="E5738" s="1">
        <v>1421469.2251080009</v>
      </c>
      <c r="F5738" s="13">
        <v>0</v>
      </c>
      <c r="G5738" s="13">
        <v>0.19182046585516704</v>
      </c>
      <c r="H5738" t="s">
        <v>16</v>
      </c>
      <c r="I5738" t="s">
        <v>17</v>
      </c>
      <c r="J5738">
        <v>2024</v>
      </c>
      <c r="K5738">
        <v>8</v>
      </c>
      <c r="L5738" s="12">
        <v>-2.2864228987124573</v>
      </c>
      <c r="M5738" s="1">
        <v>914164.80763099878</v>
      </c>
      <c r="N5738" s="12">
        <v>-9.233143242233222</v>
      </c>
      <c r="O5738" s="13">
        <v>0.29826885336529119</v>
      </c>
      <c r="P5738" s="12">
        <v>-2.7539590478183902</v>
      </c>
      <c r="Q5738" s="12">
        <v>-5.0403819465308475</v>
      </c>
      <c r="R5738" s="2">
        <f>DATE(CURR[[#This Row],[YEAR]],CURR[[#This Row],[MONTH]],1)</f>
        <v>45505</v>
      </c>
      <c r="S5738" t="str">
        <f>IF(AND(CURR[[#This Row],[DATE]]&gt;=DATE(2023,6,1),CURR[[#This Row],[DATE]]&lt;=DATE(2024,5,31)),"Y","N")</f>
        <v>N</v>
      </c>
    </row>
    <row r="5739" spans="1:19" x14ac:dyDescent="0.25">
      <c r="A5739" t="s">
        <v>105</v>
      </c>
      <c r="B5739" t="s">
        <v>111</v>
      </c>
      <c r="C5739" t="s">
        <v>15</v>
      </c>
      <c r="D5739" s="1">
        <v>914164.80763099878</v>
      </c>
      <c r="E5739" s="1">
        <v>5582167.7202509986</v>
      </c>
      <c r="F5739" s="13">
        <v>0.1637651990130268</v>
      </c>
      <c r="G5739" s="13">
        <v>0</v>
      </c>
      <c r="H5739" t="s">
        <v>21</v>
      </c>
      <c r="I5739" t="s">
        <v>23</v>
      </c>
      <c r="J5739">
        <v>2024</v>
      </c>
      <c r="K5739">
        <v>8</v>
      </c>
      <c r="L5739" s="12">
        <v>-4.5143873929765448</v>
      </c>
      <c r="M5739" s="1">
        <v>914164.80763099878</v>
      </c>
      <c r="N5739" s="12">
        <v>-9.233143242233222</v>
      </c>
      <c r="O5739" s="13">
        <v>0</v>
      </c>
      <c r="P5739" s="12">
        <v>0</v>
      </c>
      <c r="Q5739" s="12">
        <v>0</v>
      </c>
      <c r="R5739" s="2">
        <f>DATE(CURR[[#This Row],[YEAR]],CURR[[#This Row],[MONTH]],1)</f>
        <v>45505</v>
      </c>
      <c r="S5739" t="str">
        <f>IF(AND(CURR[[#This Row],[DATE]]&gt;=DATE(2023,6,1),CURR[[#This Row],[DATE]]&lt;=DATE(2024,5,31)),"Y","N")</f>
        <v>N</v>
      </c>
    </row>
    <row r="5740" spans="1:19" x14ac:dyDescent="0.25">
      <c r="A5740" t="s">
        <v>105</v>
      </c>
      <c r="B5740" t="s">
        <v>111</v>
      </c>
      <c r="C5740" t="s">
        <v>15</v>
      </c>
      <c r="D5740" s="1">
        <v>914164.80763099878</v>
      </c>
      <c r="E5740" s="1">
        <v>5582167.7202509986</v>
      </c>
      <c r="F5740" s="13">
        <v>0.1637651990130268</v>
      </c>
      <c r="G5740" s="13">
        <v>0</v>
      </c>
      <c r="H5740" t="s">
        <v>21</v>
      </c>
      <c r="I5740" t="s">
        <v>22</v>
      </c>
      <c r="J5740">
        <v>2024</v>
      </c>
      <c r="K5740">
        <v>8</v>
      </c>
      <c r="L5740" s="12">
        <v>-4.7187558492566763</v>
      </c>
      <c r="M5740" s="1">
        <v>914164.80763099878</v>
      </c>
      <c r="N5740" s="12">
        <v>-9.233143242233222</v>
      </c>
      <c r="O5740" s="13">
        <v>0</v>
      </c>
      <c r="P5740" s="12">
        <v>0</v>
      </c>
      <c r="Q5740" s="12">
        <v>0</v>
      </c>
      <c r="R5740" s="2">
        <f>DATE(CURR[[#This Row],[YEAR]],CURR[[#This Row],[MONTH]],1)</f>
        <v>45505</v>
      </c>
      <c r="S5740" t="str">
        <f>IF(AND(CURR[[#This Row],[DATE]]&gt;=DATE(2023,6,1),CURR[[#This Row],[DATE]]&lt;=DATE(2024,5,31)),"Y","N")</f>
        <v>N</v>
      </c>
    </row>
    <row r="5741" spans="1:19" x14ac:dyDescent="0.25">
      <c r="A5741" t="s">
        <v>105</v>
      </c>
      <c r="B5741" t="s">
        <v>111</v>
      </c>
      <c r="C5741" t="s">
        <v>15</v>
      </c>
      <c r="D5741" s="1">
        <v>388225.77576099994</v>
      </c>
      <c r="E5741" s="1">
        <v>2001824.7092180008</v>
      </c>
      <c r="F5741" s="13">
        <v>0</v>
      </c>
      <c r="G5741" s="13">
        <v>0.1939359495231017</v>
      </c>
      <c r="H5741" t="s">
        <v>24</v>
      </c>
      <c r="I5741" t="s">
        <v>17</v>
      </c>
      <c r="J5741">
        <v>2024</v>
      </c>
      <c r="K5741">
        <v>8</v>
      </c>
      <c r="L5741" s="12">
        <v>-5.7122691765648481</v>
      </c>
      <c r="M5741" s="1">
        <v>914164.80763099878</v>
      </c>
      <c r="N5741" s="12">
        <v>-9.233143242233222</v>
      </c>
      <c r="O5741" s="13">
        <v>0.42467810237309711</v>
      </c>
      <c r="P5741" s="12">
        <v>-3.9211137510505902</v>
      </c>
      <c r="Q5741" s="12">
        <v>-9.6333829276154379</v>
      </c>
      <c r="R5741" s="2">
        <f>DATE(CURR[[#This Row],[YEAR]],CURR[[#This Row],[MONTH]],1)</f>
        <v>45505</v>
      </c>
      <c r="S5741" t="str">
        <f>IF(AND(CURR[[#This Row],[DATE]]&gt;=DATE(2023,6,1),CURR[[#This Row],[DATE]]&lt;=DATE(2024,5,31)),"Y","N")</f>
        <v>N</v>
      </c>
    </row>
    <row r="5742" spans="1:19" x14ac:dyDescent="0.25">
      <c r="A5742" t="s">
        <v>105</v>
      </c>
      <c r="B5742" t="s">
        <v>111</v>
      </c>
      <c r="C5742" t="s">
        <v>15</v>
      </c>
      <c r="D5742" s="1">
        <v>121086.83372299996</v>
      </c>
      <c r="E5742" s="1">
        <v>1486938.1559300008</v>
      </c>
      <c r="F5742" s="13">
        <v>0</v>
      </c>
      <c r="G5742" s="13">
        <v>8.1433671763750382E-2</v>
      </c>
      <c r="H5742" t="s">
        <v>25</v>
      </c>
      <c r="I5742" t="s">
        <v>17</v>
      </c>
      <c r="J5742">
        <v>2024</v>
      </c>
      <c r="K5742">
        <v>8</v>
      </c>
      <c r="L5742" s="12">
        <v>-3.3987791485328027</v>
      </c>
      <c r="M5742" s="1">
        <v>914164.80763099878</v>
      </c>
      <c r="N5742" s="12">
        <v>-9.233143242233222</v>
      </c>
      <c r="O5742" s="13">
        <v>0.13245624061681938</v>
      </c>
      <c r="P5742" s="12">
        <v>-1.2229874429428034</v>
      </c>
      <c r="Q5742" s="12">
        <v>-4.6217665914756063</v>
      </c>
      <c r="R5742" s="2">
        <f>DATE(CURR[[#This Row],[YEAR]],CURR[[#This Row],[MONTH]],1)</f>
        <v>45505</v>
      </c>
      <c r="S5742" t="str">
        <f>IF(AND(CURR[[#This Row],[DATE]]&gt;=DATE(2023,6,1),CURR[[#This Row],[DATE]]&lt;=DATE(2024,5,31)),"Y","N")</f>
        <v>N</v>
      </c>
    </row>
    <row r="5743" spans="1:19" x14ac:dyDescent="0.25">
      <c r="A5743" t="s">
        <v>105</v>
      </c>
      <c r="B5743" t="s">
        <v>111</v>
      </c>
      <c r="C5743" t="s">
        <v>15</v>
      </c>
      <c r="D5743" s="1">
        <v>132185.30918800004</v>
      </c>
      <c r="E5743" s="1">
        <v>671935.6299950002</v>
      </c>
      <c r="F5743" s="13">
        <v>0</v>
      </c>
      <c r="G5743" s="13">
        <v>0.19672317300540176</v>
      </c>
      <c r="H5743" t="s">
        <v>26</v>
      </c>
      <c r="I5743" t="s">
        <v>17</v>
      </c>
      <c r="J5743">
        <v>2024</v>
      </c>
      <c r="K5743">
        <v>8</v>
      </c>
      <c r="L5743" s="12">
        <v>-7.215180833037266</v>
      </c>
      <c r="M5743" s="1">
        <v>914164.80763099878</v>
      </c>
      <c r="N5743" s="12">
        <v>-9.233143242233222</v>
      </c>
      <c r="O5743" s="13">
        <v>0.1445968036447936</v>
      </c>
      <c r="P5743" s="12">
        <v>-1.3350830004214502</v>
      </c>
      <c r="Q5743" s="12">
        <v>-8.5502638334587164</v>
      </c>
      <c r="R5743" s="2">
        <f>DATE(CURR[[#This Row],[YEAR]],CURR[[#This Row],[MONTH]],1)</f>
        <v>45505</v>
      </c>
      <c r="S5743" t="str">
        <f>IF(AND(CURR[[#This Row],[DATE]]&gt;=DATE(2023,6,1),CURR[[#This Row],[DATE]]&lt;=DATE(2024,5,31)),"Y","N")</f>
        <v>N</v>
      </c>
    </row>
    <row r="5744" spans="1:19" x14ac:dyDescent="0.25">
      <c r="A5744" t="s">
        <v>105</v>
      </c>
      <c r="B5744" t="s">
        <v>111</v>
      </c>
      <c r="C5744" t="s">
        <v>18</v>
      </c>
      <c r="D5744" s="1">
        <v>498536.56291399989</v>
      </c>
      <c r="E5744" s="1">
        <v>1421469.2251080009</v>
      </c>
      <c r="F5744" s="13">
        <v>0</v>
      </c>
      <c r="G5744" s="13">
        <v>0.35071920946872553</v>
      </c>
      <c r="H5744" t="s">
        <v>16</v>
      </c>
      <c r="I5744" t="s">
        <v>17</v>
      </c>
      <c r="J5744">
        <v>2024</v>
      </c>
      <c r="K5744">
        <v>8</v>
      </c>
      <c r="L5744" s="12">
        <v>-4.180432092960765</v>
      </c>
      <c r="M5744" s="1">
        <v>1355081.3972420001</v>
      </c>
      <c r="N5744" s="12">
        <v>-13.686438748439802</v>
      </c>
      <c r="O5744" s="13">
        <v>0.36790156217085729</v>
      </c>
      <c r="P5744" s="12">
        <v>-5.0352621961067561</v>
      </c>
      <c r="Q5744" s="12">
        <v>-9.2156942890675211</v>
      </c>
      <c r="R5744" s="2">
        <f>DATE(CURR[[#This Row],[YEAR]],CURR[[#This Row],[MONTH]],1)</f>
        <v>45505</v>
      </c>
      <c r="S5744" t="str">
        <f>IF(AND(CURR[[#This Row],[DATE]]&gt;=DATE(2023,6,1),CURR[[#This Row],[DATE]]&lt;=DATE(2024,5,31)),"Y","N")</f>
        <v>N</v>
      </c>
    </row>
    <row r="5745" spans="1:19" x14ac:dyDescent="0.25">
      <c r="A5745" t="s">
        <v>105</v>
      </c>
      <c r="B5745" t="s">
        <v>111</v>
      </c>
      <c r="C5745" t="s">
        <v>18</v>
      </c>
      <c r="D5745" s="1">
        <v>1355081.3972420001</v>
      </c>
      <c r="E5745" s="1">
        <v>5582167.7202509986</v>
      </c>
      <c r="F5745" s="13">
        <v>0.24275182422879071</v>
      </c>
      <c r="G5745" s="13">
        <v>0</v>
      </c>
      <c r="H5745" t="s">
        <v>21</v>
      </c>
      <c r="I5745" t="s">
        <v>23</v>
      </c>
      <c r="J5745">
        <v>2024</v>
      </c>
      <c r="K5745">
        <v>8</v>
      </c>
      <c r="L5745" s="12">
        <v>-6.6917500270209347</v>
      </c>
      <c r="M5745" s="1">
        <v>1355081.3972420001</v>
      </c>
      <c r="N5745" s="12">
        <v>-13.686438748439802</v>
      </c>
      <c r="O5745" s="13">
        <v>0</v>
      </c>
      <c r="P5745" s="12">
        <v>0</v>
      </c>
      <c r="Q5745" s="12">
        <v>0</v>
      </c>
      <c r="R5745" s="2">
        <f>DATE(CURR[[#This Row],[YEAR]],CURR[[#This Row],[MONTH]],1)</f>
        <v>45505</v>
      </c>
      <c r="S5745" t="str">
        <f>IF(AND(CURR[[#This Row],[DATE]]&gt;=DATE(2023,6,1),CURR[[#This Row],[DATE]]&lt;=DATE(2024,5,31)),"Y","N")</f>
        <v>N</v>
      </c>
    </row>
    <row r="5746" spans="1:19" x14ac:dyDescent="0.25">
      <c r="A5746" t="s">
        <v>105</v>
      </c>
      <c r="B5746" t="s">
        <v>111</v>
      </c>
      <c r="C5746" t="s">
        <v>18</v>
      </c>
      <c r="D5746" s="1">
        <v>1355081.3972420001</v>
      </c>
      <c r="E5746" s="1">
        <v>5582167.7202509986</v>
      </c>
      <c r="F5746" s="13">
        <v>0.24275182422879071</v>
      </c>
      <c r="G5746" s="13">
        <v>0</v>
      </c>
      <c r="H5746" t="s">
        <v>21</v>
      </c>
      <c r="I5746" t="s">
        <v>22</v>
      </c>
      <c r="J5746">
        <v>2024</v>
      </c>
      <c r="K5746">
        <v>8</v>
      </c>
      <c r="L5746" s="12">
        <v>-6.9946887214188678</v>
      </c>
      <c r="M5746" s="1">
        <v>1355081.3972420001</v>
      </c>
      <c r="N5746" s="12">
        <v>-13.686438748439802</v>
      </c>
      <c r="O5746" s="13">
        <v>0</v>
      </c>
      <c r="P5746" s="12">
        <v>0</v>
      </c>
      <c r="Q5746" s="12">
        <v>0</v>
      </c>
      <c r="R5746" s="2">
        <f>DATE(CURR[[#This Row],[YEAR]],CURR[[#This Row],[MONTH]],1)</f>
        <v>45505</v>
      </c>
      <c r="S5746" t="str">
        <f>IF(AND(CURR[[#This Row],[DATE]]&gt;=DATE(2023,6,1),CURR[[#This Row],[DATE]]&lt;=DATE(2024,5,31)),"Y","N")</f>
        <v>N</v>
      </c>
    </row>
    <row r="5747" spans="1:19" x14ac:dyDescent="0.25">
      <c r="A5747" t="s">
        <v>105</v>
      </c>
      <c r="B5747" t="s">
        <v>111</v>
      </c>
      <c r="C5747" t="s">
        <v>18</v>
      </c>
      <c r="D5747" s="1">
        <v>366295.92532799998</v>
      </c>
      <c r="E5747" s="1">
        <v>2001824.7092180008</v>
      </c>
      <c r="F5747" s="13">
        <v>0</v>
      </c>
      <c r="G5747" s="13">
        <v>0.18298101908787559</v>
      </c>
      <c r="H5747" t="s">
        <v>24</v>
      </c>
      <c r="I5747" t="s">
        <v>17</v>
      </c>
      <c r="J5747">
        <v>2024</v>
      </c>
      <c r="K5747">
        <v>8</v>
      </c>
      <c r="L5747" s="12">
        <v>-5.3895981523919936</v>
      </c>
      <c r="M5747" s="1">
        <v>1355081.3972420001</v>
      </c>
      <c r="N5747" s="12">
        <v>-13.686438748439802</v>
      </c>
      <c r="O5747" s="13">
        <v>0.27031285801245802</v>
      </c>
      <c r="P5747" s="12">
        <v>-3.6996203741032119</v>
      </c>
      <c r="Q5747" s="12">
        <v>-9.0892185264952055</v>
      </c>
      <c r="R5747" s="2">
        <f>DATE(CURR[[#This Row],[YEAR]],CURR[[#This Row],[MONTH]],1)</f>
        <v>45505</v>
      </c>
      <c r="S5747" t="str">
        <f>IF(AND(CURR[[#This Row],[DATE]]&gt;=DATE(2023,6,1),CURR[[#This Row],[DATE]]&lt;=DATE(2024,5,31)),"Y","N")</f>
        <v>N</v>
      </c>
    </row>
    <row r="5748" spans="1:19" x14ac:dyDescent="0.25">
      <c r="A5748" t="s">
        <v>105</v>
      </c>
      <c r="B5748" t="s">
        <v>111</v>
      </c>
      <c r="C5748" t="s">
        <v>18</v>
      </c>
      <c r="D5748" s="1">
        <v>122357.54599200004</v>
      </c>
      <c r="E5748" s="1">
        <v>1486938.1559300008</v>
      </c>
      <c r="F5748" s="13">
        <v>0</v>
      </c>
      <c r="G5748" s="13">
        <v>8.2288254897509086E-2</v>
      </c>
      <c r="H5748" t="s">
        <v>25</v>
      </c>
      <c r="I5748" t="s">
        <v>17</v>
      </c>
      <c r="J5748">
        <v>2024</v>
      </c>
      <c r="K5748">
        <v>8</v>
      </c>
      <c r="L5748" s="12">
        <v>-3.434446695786884</v>
      </c>
      <c r="M5748" s="1">
        <v>1355081.3972420001</v>
      </c>
      <c r="N5748" s="12">
        <v>-13.686438748439802</v>
      </c>
      <c r="O5748" s="13">
        <v>9.0295347748876639E-2</v>
      </c>
      <c r="P5748" s="12">
        <v>-1.2358217462340719</v>
      </c>
      <c r="Q5748" s="12">
        <v>-4.6702684420209559</v>
      </c>
      <c r="R5748" s="2">
        <f>DATE(CURR[[#This Row],[YEAR]],CURR[[#This Row],[MONTH]],1)</f>
        <v>45505</v>
      </c>
      <c r="S5748" t="str">
        <f>IF(AND(CURR[[#This Row],[DATE]]&gt;=DATE(2023,6,1),CURR[[#This Row],[DATE]]&lt;=DATE(2024,5,31)),"Y","N")</f>
        <v>N</v>
      </c>
    </row>
    <row r="5749" spans="1:19" x14ac:dyDescent="0.25">
      <c r="A5749" t="s">
        <v>105</v>
      </c>
      <c r="B5749" t="s">
        <v>111</v>
      </c>
      <c r="C5749" t="s">
        <v>18</v>
      </c>
      <c r="D5749" s="1">
        <v>367891.36300800007</v>
      </c>
      <c r="E5749" s="1">
        <v>671935.6299950002</v>
      </c>
      <c r="F5749" s="13">
        <v>0</v>
      </c>
      <c r="G5749" s="13">
        <v>0.54750983068234904</v>
      </c>
      <c r="H5749" t="s">
        <v>26</v>
      </c>
      <c r="I5749" t="s">
        <v>17</v>
      </c>
      <c r="J5749">
        <v>2024</v>
      </c>
      <c r="K5749">
        <v>8</v>
      </c>
      <c r="L5749" s="12">
        <v>-20.080920696263327</v>
      </c>
      <c r="M5749" s="1">
        <v>1355081.3972420001</v>
      </c>
      <c r="N5749" s="12">
        <v>-13.686438748439802</v>
      </c>
      <c r="O5749" s="13">
        <v>0.27149023206780798</v>
      </c>
      <c r="P5749" s="12">
        <v>-3.7157344319957613</v>
      </c>
      <c r="Q5749" s="12">
        <v>-23.79665512825909</v>
      </c>
      <c r="R5749" s="2">
        <f>DATE(CURR[[#This Row],[YEAR]],CURR[[#This Row],[MONTH]],1)</f>
        <v>45505</v>
      </c>
      <c r="S5749" t="str">
        <f>IF(AND(CURR[[#This Row],[DATE]]&gt;=DATE(2023,6,1),CURR[[#This Row],[DATE]]&lt;=DATE(2024,5,31)),"Y","N")</f>
        <v>N</v>
      </c>
    </row>
    <row r="5750" spans="1:19" x14ac:dyDescent="0.25">
      <c r="A5750" t="s">
        <v>105</v>
      </c>
      <c r="B5750" t="s">
        <v>111</v>
      </c>
      <c r="C5750" t="s">
        <v>19</v>
      </c>
      <c r="D5750" s="1">
        <v>8.0414589999999997</v>
      </c>
      <c r="E5750" s="1">
        <v>1421469.2251080009</v>
      </c>
      <c r="F5750" s="13">
        <v>0</v>
      </c>
      <c r="G5750" s="13">
        <v>5.6571460415465735E-6</v>
      </c>
      <c r="H5750" t="s">
        <v>16</v>
      </c>
      <c r="I5750" t="s">
        <v>17</v>
      </c>
      <c r="J5750">
        <v>2024</v>
      </c>
      <c r="K5750">
        <v>8</v>
      </c>
      <c r="L5750" s="12">
        <v>-6.7430908339670268E-5</v>
      </c>
      <c r="M5750" s="1">
        <v>1552073.028968001</v>
      </c>
      <c r="N5750" s="12">
        <v>-15.676071184587578</v>
      </c>
      <c r="O5750" s="13">
        <v>5.181108652694583E-6</v>
      </c>
      <c r="P5750" s="12">
        <v>-8.1219428054722916E-5</v>
      </c>
      <c r="Q5750" s="12">
        <v>-1.486503363943932E-4</v>
      </c>
      <c r="R5750" s="2">
        <f>DATE(CURR[[#This Row],[YEAR]],CURR[[#This Row],[MONTH]],1)</f>
        <v>45505</v>
      </c>
      <c r="S5750" t="str">
        <f>IF(AND(CURR[[#This Row],[DATE]]&gt;=DATE(2023,6,1),CURR[[#This Row],[DATE]]&lt;=DATE(2024,5,31)),"Y","N")</f>
        <v>N</v>
      </c>
    </row>
    <row r="5751" spans="1:19" x14ac:dyDescent="0.25">
      <c r="A5751" t="s">
        <v>105</v>
      </c>
      <c r="B5751" t="s">
        <v>111</v>
      </c>
      <c r="C5751" t="s">
        <v>19</v>
      </c>
      <c r="D5751" s="1">
        <v>1552073.028968001</v>
      </c>
      <c r="E5751" s="1">
        <v>5582167.7202509986</v>
      </c>
      <c r="F5751" s="13">
        <v>0.27804127477886192</v>
      </c>
      <c r="G5751" s="13">
        <v>0</v>
      </c>
      <c r="H5751" t="s">
        <v>21</v>
      </c>
      <c r="I5751" t="s">
        <v>23</v>
      </c>
      <c r="J5751">
        <v>2024</v>
      </c>
      <c r="K5751">
        <v>8</v>
      </c>
      <c r="L5751" s="12">
        <v>-7.664546760566493</v>
      </c>
      <c r="M5751" s="1">
        <v>1552073.028968001</v>
      </c>
      <c r="N5751" s="12">
        <v>-15.676071184587578</v>
      </c>
      <c r="O5751" s="13">
        <v>0</v>
      </c>
      <c r="P5751" s="12">
        <v>0</v>
      </c>
      <c r="Q5751" s="12">
        <v>0</v>
      </c>
      <c r="R5751" s="2">
        <f>DATE(CURR[[#This Row],[YEAR]],CURR[[#This Row],[MONTH]],1)</f>
        <v>45505</v>
      </c>
      <c r="S5751" t="str">
        <f>IF(AND(CURR[[#This Row],[DATE]]&gt;=DATE(2023,6,1),CURR[[#This Row],[DATE]]&lt;=DATE(2024,5,31)),"Y","N")</f>
        <v>N</v>
      </c>
    </row>
    <row r="5752" spans="1:19" x14ac:dyDescent="0.25">
      <c r="A5752" t="s">
        <v>105</v>
      </c>
      <c r="B5752" t="s">
        <v>111</v>
      </c>
      <c r="C5752" t="s">
        <v>19</v>
      </c>
      <c r="D5752" s="1">
        <v>1552073.028968001</v>
      </c>
      <c r="E5752" s="1">
        <v>5582167.7202509986</v>
      </c>
      <c r="F5752" s="13">
        <v>0.27804127477886192</v>
      </c>
      <c r="G5752" s="13">
        <v>0</v>
      </c>
      <c r="H5752" t="s">
        <v>21</v>
      </c>
      <c r="I5752" t="s">
        <v>22</v>
      </c>
      <c r="J5752">
        <v>2024</v>
      </c>
      <c r="K5752">
        <v>8</v>
      </c>
      <c r="L5752" s="12">
        <v>-8.0115244240210846</v>
      </c>
      <c r="M5752" s="1">
        <v>1552073.028968001</v>
      </c>
      <c r="N5752" s="12">
        <v>-15.676071184587578</v>
      </c>
      <c r="O5752" s="13">
        <v>0</v>
      </c>
      <c r="P5752" s="12">
        <v>0</v>
      </c>
      <c r="Q5752" s="12">
        <v>0</v>
      </c>
      <c r="R5752" s="2">
        <f>DATE(CURR[[#This Row],[YEAR]],CURR[[#This Row],[MONTH]],1)</f>
        <v>45505</v>
      </c>
      <c r="S5752" t="str">
        <f>IF(AND(CURR[[#This Row],[DATE]]&gt;=DATE(2023,6,1),CURR[[#This Row],[DATE]]&lt;=DATE(2024,5,31)),"Y","N")</f>
        <v>N</v>
      </c>
    </row>
    <row r="5753" spans="1:19" x14ac:dyDescent="0.25">
      <c r="A5753" t="s">
        <v>105</v>
      </c>
      <c r="B5753" t="s">
        <v>111</v>
      </c>
      <c r="C5753" t="s">
        <v>19</v>
      </c>
      <c r="D5753" s="1">
        <v>490175.65582400013</v>
      </c>
      <c r="E5753" s="1">
        <v>2001824.7092180008</v>
      </c>
      <c r="F5753" s="13">
        <v>0</v>
      </c>
      <c r="G5753" s="13">
        <v>0.2448644247255215</v>
      </c>
      <c r="H5753" t="s">
        <v>24</v>
      </c>
      <c r="I5753" t="s">
        <v>17</v>
      </c>
      <c r="J5753">
        <v>2024</v>
      </c>
      <c r="K5753">
        <v>8</v>
      </c>
      <c r="L5753" s="12">
        <v>-7.2123374198359373</v>
      </c>
      <c r="M5753" s="1">
        <v>1552073.028968001</v>
      </c>
      <c r="N5753" s="12">
        <v>-15.676071184587578</v>
      </c>
      <c r="O5753" s="13">
        <v>0.31581996895463482</v>
      </c>
      <c r="P5753" s="12">
        <v>-4.9508163148470938</v>
      </c>
      <c r="Q5753" s="12">
        <v>-12.163153734683032</v>
      </c>
      <c r="R5753" s="2">
        <f>DATE(CURR[[#This Row],[YEAR]],CURR[[#This Row],[MONTH]],1)</f>
        <v>45505</v>
      </c>
      <c r="S5753" t="str">
        <f>IF(AND(CURR[[#This Row],[DATE]]&gt;=DATE(2023,6,1),CURR[[#This Row],[DATE]]&lt;=DATE(2024,5,31)),"Y","N")</f>
        <v>N</v>
      </c>
    </row>
    <row r="5754" spans="1:19" x14ac:dyDescent="0.25">
      <c r="A5754" t="s">
        <v>105</v>
      </c>
      <c r="B5754" t="s">
        <v>111</v>
      </c>
      <c r="C5754" t="s">
        <v>19</v>
      </c>
      <c r="D5754" s="1">
        <v>1019805.1947009997</v>
      </c>
      <c r="E5754" s="1">
        <v>1486938.1559300008</v>
      </c>
      <c r="F5754" s="13">
        <v>0</v>
      </c>
      <c r="G5754" s="13">
        <v>0.68584237389695979</v>
      </c>
      <c r="H5754" t="s">
        <v>25</v>
      </c>
      <c r="I5754" t="s">
        <v>17</v>
      </c>
      <c r="J5754">
        <v>2024</v>
      </c>
      <c r="K5754">
        <v>8</v>
      </c>
      <c r="L5754" s="12">
        <v>-28.624851478438</v>
      </c>
      <c r="M5754" s="1">
        <v>1552073.028968001</v>
      </c>
      <c r="N5754" s="12">
        <v>-15.676071184587578</v>
      </c>
      <c r="O5754" s="13">
        <v>0.6570600581720597</v>
      </c>
      <c r="P5754" s="12">
        <v>-10.300120244454462</v>
      </c>
      <c r="Q5754" s="12">
        <v>-38.924971722892465</v>
      </c>
      <c r="R5754" s="2">
        <f>DATE(CURR[[#This Row],[YEAR]],CURR[[#This Row],[MONTH]],1)</f>
        <v>45505</v>
      </c>
      <c r="S5754" t="str">
        <f>IF(AND(CURR[[#This Row],[DATE]]&gt;=DATE(2023,6,1),CURR[[#This Row],[DATE]]&lt;=DATE(2024,5,31)),"Y","N")</f>
        <v>N</v>
      </c>
    </row>
    <row r="5755" spans="1:19" x14ac:dyDescent="0.25">
      <c r="A5755" t="s">
        <v>105</v>
      </c>
      <c r="B5755" t="s">
        <v>111</v>
      </c>
      <c r="C5755" t="s">
        <v>19</v>
      </c>
      <c r="D5755" s="1">
        <v>42084.13698399999</v>
      </c>
      <c r="E5755" s="1">
        <v>671935.6299950002</v>
      </c>
      <c r="F5755" s="13">
        <v>0</v>
      </c>
      <c r="G5755" s="13">
        <v>6.2631203206642186E-2</v>
      </c>
      <c r="H5755" t="s">
        <v>26</v>
      </c>
      <c r="I5755" t="s">
        <v>17</v>
      </c>
      <c r="J5755">
        <v>2024</v>
      </c>
      <c r="K5755">
        <v>8</v>
      </c>
      <c r="L5755" s="12">
        <v>-2.2971135023031497</v>
      </c>
      <c r="M5755" s="1">
        <v>1552073.028968001</v>
      </c>
      <c r="N5755" s="12">
        <v>-15.676071184587578</v>
      </c>
      <c r="O5755" s="13">
        <v>2.7114791764651969E-2</v>
      </c>
      <c r="P5755" s="12">
        <v>-0.42505340585795331</v>
      </c>
      <c r="Q5755" s="12">
        <v>-2.7221669081611028</v>
      </c>
      <c r="R5755" s="2">
        <f>DATE(CURR[[#This Row],[YEAR]],CURR[[#This Row],[MONTH]],1)</f>
        <v>45505</v>
      </c>
      <c r="S5755" t="str">
        <f>IF(AND(CURR[[#This Row],[DATE]]&gt;=DATE(2023,6,1),CURR[[#This Row],[DATE]]&lt;=DATE(2024,5,31)),"Y","N")</f>
        <v>N</v>
      </c>
    </row>
    <row r="5756" spans="1:19" x14ac:dyDescent="0.25">
      <c r="A5756" t="s">
        <v>105</v>
      </c>
      <c r="B5756" t="s">
        <v>111</v>
      </c>
      <c r="C5756" t="s">
        <v>20</v>
      </c>
      <c r="D5756" s="1">
        <v>650257.73177599988</v>
      </c>
      <c r="E5756" s="1">
        <v>1421469.2251080009</v>
      </c>
      <c r="F5756" s="13">
        <v>0</v>
      </c>
      <c r="G5756" s="13">
        <v>0.4574546675300652</v>
      </c>
      <c r="H5756" t="s">
        <v>16</v>
      </c>
      <c r="I5756" t="s">
        <v>17</v>
      </c>
      <c r="J5756">
        <v>2024</v>
      </c>
      <c r="K5756">
        <v>8</v>
      </c>
      <c r="L5756" s="12">
        <v>-5.4526758774184305</v>
      </c>
      <c r="M5756" s="1">
        <v>1760848.4864100008</v>
      </c>
      <c r="N5756" s="12">
        <v>-17.784721274739418</v>
      </c>
      <c r="O5756" s="13">
        <v>0.36928658927477537</v>
      </c>
      <c r="P5756" s="12">
        <v>-6.5676590607510548</v>
      </c>
      <c r="Q5756" s="12">
        <v>-12.020334938169485</v>
      </c>
      <c r="R5756" s="2">
        <f>DATE(CURR[[#This Row],[YEAR]],CURR[[#This Row],[MONTH]],1)</f>
        <v>45505</v>
      </c>
      <c r="S5756" t="str">
        <f>IF(AND(CURR[[#This Row],[DATE]]&gt;=DATE(2023,6,1),CURR[[#This Row],[DATE]]&lt;=DATE(2024,5,31)),"Y","N")</f>
        <v>N</v>
      </c>
    </row>
    <row r="5757" spans="1:19" x14ac:dyDescent="0.25">
      <c r="A5757" t="s">
        <v>105</v>
      </c>
      <c r="B5757" t="s">
        <v>111</v>
      </c>
      <c r="C5757" t="s">
        <v>20</v>
      </c>
      <c r="D5757" s="1">
        <v>1760848.4864100008</v>
      </c>
      <c r="E5757" s="1">
        <v>5582167.7202509986</v>
      </c>
      <c r="F5757" s="13">
        <v>0.31544170197932092</v>
      </c>
      <c r="G5757" s="13">
        <v>0</v>
      </c>
      <c r="H5757" t="s">
        <v>21</v>
      </c>
      <c r="I5757" t="s">
        <v>23</v>
      </c>
      <c r="J5757">
        <v>2024</v>
      </c>
      <c r="K5757">
        <v>8</v>
      </c>
      <c r="L5757" s="12">
        <v>-8.6955351394360374</v>
      </c>
      <c r="M5757" s="1">
        <v>1760848.4864100008</v>
      </c>
      <c r="N5757" s="12">
        <v>-17.784721274739418</v>
      </c>
      <c r="O5757" s="13">
        <v>0</v>
      </c>
      <c r="P5757" s="12">
        <v>0</v>
      </c>
      <c r="Q5757" s="12">
        <v>0</v>
      </c>
      <c r="R5757" s="2">
        <f>DATE(CURR[[#This Row],[YEAR]],CURR[[#This Row],[MONTH]],1)</f>
        <v>45505</v>
      </c>
      <c r="S5757" t="str">
        <f>IF(AND(CURR[[#This Row],[DATE]]&gt;=DATE(2023,6,1),CURR[[#This Row],[DATE]]&lt;=DATE(2024,5,31)),"Y","N")</f>
        <v>N</v>
      </c>
    </row>
    <row r="5758" spans="1:19" x14ac:dyDescent="0.25">
      <c r="A5758" t="s">
        <v>105</v>
      </c>
      <c r="B5758" t="s">
        <v>111</v>
      </c>
      <c r="C5758" t="s">
        <v>20</v>
      </c>
      <c r="D5758" s="1">
        <v>1760848.4864100008</v>
      </c>
      <c r="E5758" s="1">
        <v>5582167.7202509986</v>
      </c>
      <c r="F5758" s="13">
        <v>0.31544170197932092</v>
      </c>
      <c r="G5758" s="13">
        <v>0</v>
      </c>
      <c r="H5758" t="s">
        <v>21</v>
      </c>
      <c r="I5758" t="s">
        <v>22</v>
      </c>
      <c r="J5758">
        <v>2024</v>
      </c>
      <c r="K5758">
        <v>8</v>
      </c>
      <c r="L5758" s="12">
        <v>-9.0891861353033807</v>
      </c>
      <c r="M5758" s="1">
        <v>1760848.4864100008</v>
      </c>
      <c r="N5758" s="12">
        <v>-17.784721274739418</v>
      </c>
      <c r="O5758" s="13">
        <v>0</v>
      </c>
      <c r="P5758" s="12">
        <v>0</v>
      </c>
      <c r="Q5758" s="12">
        <v>0</v>
      </c>
      <c r="R5758" s="2">
        <f>DATE(CURR[[#This Row],[YEAR]],CURR[[#This Row],[MONTH]],1)</f>
        <v>45505</v>
      </c>
      <c r="S5758" t="str">
        <f>IF(AND(CURR[[#This Row],[DATE]]&gt;=DATE(2023,6,1),CURR[[#This Row],[DATE]]&lt;=DATE(2024,5,31)),"Y","N")</f>
        <v>N</v>
      </c>
    </row>
    <row r="5759" spans="1:19" x14ac:dyDescent="0.25">
      <c r="A5759" t="s">
        <v>105</v>
      </c>
      <c r="B5759" t="s">
        <v>111</v>
      </c>
      <c r="C5759" t="s">
        <v>20</v>
      </c>
      <c r="D5759" s="1">
        <v>757127.35230500018</v>
      </c>
      <c r="E5759" s="1">
        <v>2001824.7092180008</v>
      </c>
      <c r="F5759" s="13">
        <v>0</v>
      </c>
      <c r="G5759" s="13">
        <v>0.37821860666350093</v>
      </c>
      <c r="H5759" t="s">
        <v>24</v>
      </c>
      <c r="I5759" t="s">
        <v>17</v>
      </c>
      <c r="J5759">
        <v>2024</v>
      </c>
      <c r="K5759">
        <v>8</v>
      </c>
      <c r="L5759" s="12">
        <v>-11.14020631120721</v>
      </c>
      <c r="M5759" s="1">
        <v>1760848.4864100008</v>
      </c>
      <c r="N5759" s="12">
        <v>-17.784721274739418</v>
      </c>
      <c r="O5759" s="13">
        <v>0.42997870523694143</v>
      </c>
      <c r="P5759" s="12">
        <v>-7.6470514267123413</v>
      </c>
      <c r="Q5759" s="12">
        <v>-18.787257737919553</v>
      </c>
      <c r="R5759" s="2">
        <f>DATE(CURR[[#This Row],[YEAR]],CURR[[#This Row],[MONTH]],1)</f>
        <v>45505</v>
      </c>
      <c r="S5759" t="str">
        <f>IF(AND(CURR[[#This Row],[DATE]]&gt;=DATE(2023,6,1),CURR[[#This Row],[DATE]]&lt;=DATE(2024,5,31)),"Y","N")</f>
        <v>N</v>
      </c>
    </row>
    <row r="5760" spans="1:19" x14ac:dyDescent="0.25">
      <c r="A5760" t="s">
        <v>105</v>
      </c>
      <c r="B5760" t="s">
        <v>111</v>
      </c>
      <c r="C5760" t="s">
        <v>20</v>
      </c>
      <c r="D5760" s="1">
        <v>223688.58151400005</v>
      </c>
      <c r="E5760" s="1">
        <v>1486938.1559300008</v>
      </c>
      <c r="F5760" s="13">
        <v>0</v>
      </c>
      <c r="G5760" s="13">
        <v>0.1504356994417799</v>
      </c>
      <c r="H5760" t="s">
        <v>25</v>
      </c>
      <c r="I5760" t="s">
        <v>17</v>
      </c>
      <c r="J5760">
        <v>2024</v>
      </c>
      <c r="K5760">
        <v>8</v>
      </c>
      <c r="L5760" s="12">
        <v>-6.27870151724228</v>
      </c>
      <c r="M5760" s="1">
        <v>1760848.4864100008</v>
      </c>
      <c r="N5760" s="12">
        <v>-17.784721274739418</v>
      </c>
      <c r="O5760" s="13">
        <v>0.12703454229049199</v>
      </c>
      <c r="P5760" s="12">
        <v>-2.2592739269004971</v>
      </c>
      <c r="Q5760" s="12">
        <v>-8.5379754441427771</v>
      </c>
      <c r="R5760" s="2">
        <f>DATE(CURR[[#This Row],[YEAR]],CURR[[#This Row],[MONTH]],1)</f>
        <v>45505</v>
      </c>
      <c r="S5760" t="str">
        <f>IF(AND(CURR[[#This Row],[DATE]]&gt;=DATE(2023,6,1),CURR[[#This Row],[DATE]]&lt;=DATE(2024,5,31)),"Y","N")</f>
        <v>N</v>
      </c>
    </row>
    <row r="5761" spans="1:19" x14ac:dyDescent="0.25">
      <c r="A5761" t="s">
        <v>105</v>
      </c>
      <c r="B5761" t="s">
        <v>111</v>
      </c>
      <c r="C5761" t="s">
        <v>20</v>
      </c>
      <c r="D5761" s="1">
        <v>129774.82081500004</v>
      </c>
      <c r="E5761" s="1">
        <v>671935.6299950002</v>
      </c>
      <c r="F5761" s="13">
        <v>0</v>
      </c>
      <c r="G5761" s="13">
        <v>0.19313579310560697</v>
      </c>
      <c r="H5761" t="s">
        <v>26</v>
      </c>
      <c r="I5761" t="s">
        <v>17</v>
      </c>
      <c r="J5761">
        <v>2024</v>
      </c>
      <c r="K5761">
        <v>8</v>
      </c>
      <c r="L5761" s="12">
        <v>-7.0836071383962596</v>
      </c>
      <c r="M5761" s="1">
        <v>1760848.4864100008</v>
      </c>
      <c r="N5761" s="12">
        <v>-17.784721274739418</v>
      </c>
      <c r="O5761" s="13">
        <v>7.3700163197790838E-2</v>
      </c>
      <c r="P5761" s="12">
        <v>-1.3107368603755178</v>
      </c>
      <c r="Q5761" s="12">
        <v>-8.3943439987717774</v>
      </c>
      <c r="R5761" s="2">
        <f>DATE(CURR[[#This Row],[YEAR]],CURR[[#This Row],[MONTH]],1)</f>
        <v>45505</v>
      </c>
      <c r="S5761" t="str">
        <f>IF(AND(CURR[[#This Row],[DATE]]&gt;=DATE(2023,6,1),CURR[[#This Row],[DATE]]&lt;=DATE(2024,5,31)),"Y","N")</f>
        <v>N</v>
      </c>
    </row>
    <row r="5762" spans="1:19" x14ac:dyDescent="0.25">
      <c r="A5762" t="s">
        <v>106</v>
      </c>
      <c r="B5762" t="s">
        <v>14</v>
      </c>
      <c r="C5762" t="s">
        <v>15</v>
      </c>
      <c r="D5762" s="1">
        <v>4183.9847040000004</v>
      </c>
      <c r="E5762" s="1">
        <v>20500.380160000001</v>
      </c>
      <c r="F5762" s="13">
        <v>0</v>
      </c>
      <c r="G5762" s="13">
        <v>0.20409303004847304</v>
      </c>
      <c r="H5762" t="s">
        <v>16</v>
      </c>
      <c r="I5762" t="s">
        <v>17</v>
      </c>
      <c r="J5762">
        <v>2024</v>
      </c>
      <c r="K5762">
        <v>9</v>
      </c>
      <c r="L5762" s="12">
        <v>-2.00893231766721</v>
      </c>
      <c r="M5762" s="1">
        <v>13646.713599999999</v>
      </c>
      <c r="N5762" s="12">
        <v>-8.6251196931780534</v>
      </c>
      <c r="O5762" s="13">
        <v>0.30659284181064667</v>
      </c>
      <c r="P5762" s="12">
        <v>-2.6443999576884321</v>
      </c>
      <c r="Q5762" s="12">
        <v>-4.6533322753556421</v>
      </c>
      <c r="R5762" s="2">
        <f>DATE(CURR[[#This Row],[YEAR]],CURR[[#This Row],[MONTH]],1)</f>
        <v>45536</v>
      </c>
      <c r="S5762" t="str">
        <f>IF(AND(CURR[[#This Row],[DATE]]&gt;=DATE(2023,6,1),CURR[[#This Row],[DATE]]&lt;=DATE(2024,5,31)),"Y","N")</f>
        <v>N</v>
      </c>
    </row>
    <row r="5763" spans="1:19" x14ac:dyDescent="0.25">
      <c r="A5763" t="s">
        <v>106</v>
      </c>
      <c r="B5763" t="s">
        <v>14</v>
      </c>
      <c r="C5763" t="s">
        <v>15</v>
      </c>
      <c r="D5763" s="1">
        <v>13646.713599999999</v>
      </c>
      <c r="E5763" s="1">
        <v>78072.063739999998</v>
      </c>
      <c r="F5763" s="13">
        <v>0.17479637332819914</v>
      </c>
      <c r="G5763" s="13">
        <v>0</v>
      </c>
      <c r="H5763" t="s">
        <v>21</v>
      </c>
      <c r="I5763" t="s">
        <v>23</v>
      </c>
      <c r="J5763">
        <v>2024</v>
      </c>
      <c r="K5763">
        <v>9</v>
      </c>
      <c r="L5763" s="12">
        <v>-2.9393891386145357</v>
      </c>
      <c r="M5763" s="1">
        <v>13646.713599999999</v>
      </c>
      <c r="N5763" s="12">
        <v>-8.6251196931780534</v>
      </c>
      <c r="O5763" s="13">
        <v>0</v>
      </c>
      <c r="P5763" s="12">
        <v>0</v>
      </c>
      <c r="Q5763" s="12">
        <v>0</v>
      </c>
      <c r="R5763" s="2">
        <f>DATE(CURR[[#This Row],[YEAR]],CURR[[#This Row],[MONTH]],1)</f>
        <v>45536</v>
      </c>
      <c r="S5763" t="str">
        <f>IF(AND(CURR[[#This Row],[DATE]]&gt;=DATE(2023,6,1),CURR[[#This Row],[DATE]]&lt;=DATE(2024,5,31)),"Y","N")</f>
        <v>N</v>
      </c>
    </row>
    <row r="5764" spans="1:19" x14ac:dyDescent="0.25">
      <c r="A5764" t="s">
        <v>106</v>
      </c>
      <c r="B5764" t="s">
        <v>14</v>
      </c>
      <c r="C5764" t="s">
        <v>15</v>
      </c>
      <c r="D5764" s="1">
        <v>13646.713599999999</v>
      </c>
      <c r="E5764" s="1">
        <v>78072.063739999998</v>
      </c>
      <c r="F5764" s="13">
        <v>0.17479637332819914</v>
      </c>
      <c r="G5764" s="13">
        <v>0</v>
      </c>
      <c r="H5764" t="s">
        <v>21</v>
      </c>
      <c r="I5764" t="s">
        <v>22</v>
      </c>
      <c r="J5764">
        <v>2024</v>
      </c>
      <c r="K5764">
        <v>9</v>
      </c>
      <c r="L5764" s="12">
        <v>-5.6857305545635173</v>
      </c>
      <c r="M5764" s="1">
        <v>13646.713599999999</v>
      </c>
      <c r="N5764" s="12">
        <v>-8.6251196931780534</v>
      </c>
      <c r="O5764" s="13">
        <v>0</v>
      </c>
      <c r="P5764" s="12">
        <v>0</v>
      </c>
      <c r="Q5764" s="12">
        <v>0</v>
      </c>
      <c r="R5764" s="2">
        <f>DATE(CURR[[#This Row],[YEAR]],CURR[[#This Row],[MONTH]],1)</f>
        <v>45536</v>
      </c>
      <c r="S5764" t="str">
        <f>IF(AND(CURR[[#This Row],[DATE]]&gt;=DATE(2023,6,1),CURR[[#This Row],[DATE]]&lt;=DATE(2024,5,31)),"Y","N")</f>
        <v>N</v>
      </c>
    </row>
    <row r="5765" spans="1:19" x14ac:dyDescent="0.25">
      <c r="A5765" t="s">
        <v>106</v>
      </c>
      <c r="B5765" t="s">
        <v>14</v>
      </c>
      <c r="C5765" t="s">
        <v>15</v>
      </c>
      <c r="D5765" s="1">
        <v>5785.1988199999996</v>
      </c>
      <c r="E5765" s="1">
        <v>27829.014147999998</v>
      </c>
      <c r="F5765" s="13">
        <v>0</v>
      </c>
      <c r="G5765" s="13">
        <v>0.2078837140702581</v>
      </c>
      <c r="H5765" t="s">
        <v>24</v>
      </c>
      <c r="I5765" t="s">
        <v>17</v>
      </c>
      <c r="J5765">
        <v>2024</v>
      </c>
      <c r="K5765">
        <v>9</v>
      </c>
      <c r="L5765" s="12">
        <v>-4.4535705841399214</v>
      </c>
      <c r="M5765" s="1">
        <v>13646.713599999999</v>
      </c>
      <c r="N5765" s="12">
        <v>-8.6251196931780534</v>
      </c>
      <c r="O5765" s="13">
        <v>0.42392615464576028</v>
      </c>
      <c r="P5765" s="12">
        <v>-3.656413824888392</v>
      </c>
      <c r="Q5765" s="12">
        <v>-8.1099844090283142</v>
      </c>
      <c r="R5765" s="2">
        <f>DATE(CURR[[#This Row],[YEAR]],CURR[[#This Row],[MONTH]],1)</f>
        <v>45536</v>
      </c>
      <c r="S5765" t="str">
        <f>IF(AND(CURR[[#This Row],[DATE]]&gt;=DATE(2023,6,1),CURR[[#This Row],[DATE]]&lt;=DATE(2024,5,31)),"Y","N")</f>
        <v>N</v>
      </c>
    </row>
    <row r="5766" spans="1:19" x14ac:dyDescent="0.25">
      <c r="A5766" t="s">
        <v>106</v>
      </c>
      <c r="B5766" t="s">
        <v>14</v>
      </c>
      <c r="C5766" t="s">
        <v>15</v>
      </c>
      <c r="D5766" s="1">
        <v>1778.7259919999999</v>
      </c>
      <c r="E5766" s="1">
        <v>20429.807595999999</v>
      </c>
      <c r="F5766" s="13">
        <v>0</v>
      </c>
      <c r="G5766" s="13">
        <v>8.7065234640205852E-2</v>
      </c>
      <c r="H5766" t="s">
        <v>25</v>
      </c>
      <c r="I5766" t="s">
        <v>17</v>
      </c>
      <c r="J5766">
        <v>2024</v>
      </c>
      <c r="K5766">
        <v>9</v>
      </c>
      <c r="L5766" s="12">
        <v>-2.9186242623016732</v>
      </c>
      <c r="M5766" s="1">
        <v>13646.713599999999</v>
      </c>
      <c r="N5766" s="12">
        <v>-8.6251196931780534</v>
      </c>
      <c r="O5766" s="13">
        <v>0.13034097762555813</v>
      </c>
      <c r="P5766" s="12">
        <v>-1.1242065329462814</v>
      </c>
      <c r="Q5766" s="12">
        <v>-4.042830795247955</v>
      </c>
      <c r="R5766" s="2">
        <f>DATE(CURR[[#This Row],[YEAR]],CURR[[#This Row],[MONTH]],1)</f>
        <v>45536</v>
      </c>
      <c r="S5766" t="str">
        <f>IF(AND(CURR[[#This Row],[DATE]]&gt;=DATE(2023,6,1),CURR[[#This Row],[DATE]]&lt;=DATE(2024,5,31)),"Y","N")</f>
        <v>N</v>
      </c>
    </row>
    <row r="5767" spans="1:19" x14ac:dyDescent="0.25">
      <c r="A5767" t="s">
        <v>106</v>
      </c>
      <c r="B5767" t="s">
        <v>14</v>
      </c>
      <c r="C5767" t="s">
        <v>15</v>
      </c>
      <c r="D5767" s="1">
        <v>1898.8040840000001</v>
      </c>
      <c r="E5767" s="1">
        <v>9312.8618359999982</v>
      </c>
      <c r="F5767" s="13">
        <v>0</v>
      </c>
      <c r="G5767" s="13">
        <v>0.20389050298802269</v>
      </c>
      <c r="H5767" t="s">
        <v>26</v>
      </c>
      <c r="I5767" t="s">
        <v>17</v>
      </c>
      <c r="J5767">
        <v>2024</v>
      </c>
      <c r="K5767">
        <v>9</v>
      </c>
      <c r="L5767" s="12">
        <v>-6.8429726290361517</v>
      </c>
      <c r="M5767" s="1">
        <v>13646.713599999999</v>
      </c>
      <c r="N5767" s="12">
        <v>-8.6251196931780534</v>
      </c>
      <c r="O5767" s="13">
        <v>0.13914002591803495</v>
      </c>
      <c r="P5767" s="12">
        <v>-1.200099377654948</v>
      </c>
      <c r="Q5767" s="12">
        <v>-8.0430720066910997</v>
      </c>
      <c r="R5767" s="2">
        <f>DATE(CURR[[#This Row],[YEAR]],CURR[[#This Row],[MONTH]],1)</f>
        <v>45536</v>
      </c>
      <c r="S5767" t="str">
        <f>IF(AND(CURR[[#This Row],[DATE]]&gt;=DATE(2023,6,1),CURR[[#This Row],[DATE]]&lt;=DATE(2024,5,31)),"Y","N")</f>
        <v>N</v>
      </c>
    </row>
    <row r="5768" spans="1:19" x14ac:dyDescent="0.25">
      <c r="A5768" t="s">
        <v>106</v>
      </c>
      <c r="B5768" t="s">
        <v>14</v>
      </c>
      <c r="C5768" t="s">
        <v>18</v>
      </c>
      <c r="D5768" s="1">
        <v>7139.1900400000004</v>
      </c>
      <c r="E5768" s="1">
        <v>20500.380160000001</v>
      </c>
      <c r="F5768" s="13">
        <v>0</v>
      </c>
      <c r="G5768" s="13">
        <v>0.34824671465994905</v>
      </c>
      <c r="H5768" t="s">
        <v>16</v>
      </c>
      <c r="I5768" t="s">
        <v>17</v>
      </c>
      <c r="J5768">
        <v>2024</v>
      </c>
      <c r="K5768">
        <v>9</v>
      </c>
      <c r="L5768" s="12">
        <v>-3.4278685530595721</v>
      </c>
      <c r="M5768" s="1">
        <v>18959.622880000003</v>
      </c>
      <c r="N5768" s="12">
        <v>-11.983032799744345</v>
      </c>
      <c r="O5768" s="13">
        <v>0.37654704870374506</v>
      </c>
      <c r="P5768" s="12">
        <v>-4.5121756352639082</v>
      </c>
      <c r="Q5768" s="12">
        <v>-7.9400441883234798</v>
      </c>
      <c r="R5768" s="2">
        <f>DATE(CURR[[#This Row],[YEAR]],CURR[[#This Row],[MONTH]],1)</f>
        <v>45536</v>
      </c>
      <c r="S5768" t="str">
        <f>IF(AND(CURR[[#This Row],[DATE]]&gt;=DATE(2023,6,1),CURR[[#This Row],[DATE]]&lt;=DATE(2024,5,31)),"Y","N")</f>
        <v>N</v>
      </c>
    </row>
    <row r="5769" spans="1:19" x14ac:dyDescent="0.25">
      <c r="A5769" t="s">
        <v>106</v>
      </c>
      <c r="B5769" t="s">
        <v>14</v>
      </c>
      <c r="C5769" t="s">
        <v>18</v>
      </c>
      <c r="D5769" s="1">
        <v>18959.622880000003</v>
      </c>
      <c r="E5769" s="1">
        <v>78072.063739999998</v>
      </c>
      <c r="F5769" s="13">
        <v>0.24284772262637261</v>
      </c>
      <c r="G5769" s="13">
        <v>0</v>
      </c>
      <c r="H5769" t="s">
        <v>21</v>
      </c>
      <c r="I5769" t="s">
        <v>23</v>
      </c>
      <c r="J5769">
        <v>2024</v>
      </c>
      <c r="K5769">
        <v>9</v>
      </c>
      <c r="L5769" s="12">
        <v>-4.0837458159669779</v>
      </c>
      <c r="M5769" s="1">
        <v>18959.622880000003</v>
      </c>
      <c r="N5769" s="12">
        <v>-11.983032799744345</v>
      </c>
      <c r="O5769" s="13">
        <v>0</v>
      </c>
      <c r="P5769" s="12">
        <v>0</v>
      </c>
      <c r="Q5769" s="12">
        <v>0</v>
      </c>
      <c r="R5769" s="2">
        <f>DATE(CURR[[#This Row],[YEAR]],CURR[[#This Row],[MONTH]],1)</f>
        <v>45536</v>
      </c>
      <c r="S5769" t="str">
        <f>IF(AND(CURR[[#This Row],[DATE]]&gt;=DATE(2023,6,1),CURR[[#This Row],[DATE]]&lt;=DATE(2024,5,31)),"Y","N")</f>
        <v>N</v>
      </c>
    </row>
    <row r="5770" spans="1:19" x14ac:dyDescent="0.25">
      <c r="A5770" t="s">
        <v>106</v>
      </c>
      <c r="B5770" t="s">
        <v>14</v>
      </c>
      <c r="C5770" t="s">
        <v>18</v>
      </c>
      <c r="D5770" s="1">
        <v>18959.622880000003</v>
      </c>
      <c r="E5770" s="1">
        <v>78072.063739999998</v>
      </c>
      <c r="F5770" s="13">
        <v>0.24284772262637261</v>
      </c>
      <c r="G5770" s="13">
        <v>0</v>
      </c>
      <c r="H5770" t="s">
        <v>21</v>
      </c>
      <c r="I5770" t="s">
        <v>22</v>
      </c>
      <c r="J5770">
        <v>2024</v>
      </c>
      <c r="K5770">
        <v>9</v>
      </c>
      <c r="L5770" s="12">
        <v>-7.8992869837773672</v>
      </c>
      <c r="M5770" s="1">
        <v>18959.622880000003</v>
      </c>
      <c r="N5770" s="12">
        <v>-11.983032799744345</v>
      </c>
      <c r="O5770" s="13">
        <v>0</v>
      </c>
      <c r="P5770" s="12">
        <v>0</v>
      </c>
      <c r="Q5770" s="12">
        <v>0</v>
      </c>
      <c r="R5770" s="2">
        <f>DATE(CURR[[#This Row],[YEAR]],CURR[[#This Row],[MONTH]],1)</f>
        <v>45536</v>
      </c>
      <c r="S5770" t="str">
        <f>IF(AND(CURR[[#This Row],[DATE]]&gt;=DATE(2023,6,1),CURR[[#This Row],[DATE]]&lt;=DATE(2024,5,31)),"Y","N")</f>
        <v>N</v>
      </c>
    </row>
    <row r="5771" spans="1:19" x14ac:dyDescent="0.25">
      <c r="A5771" t="s">
        <v>106</v>
      </c>
      <c r="B5771" t="s">
        <v>14</v>
      </c>
      <c r="C5771" t="s">
        <v>18</v>
      </c>
      <c r="D5771" s="1">
        <v>5152.3602680000013</v>
      </c>
      <c r="E5771" s="1">
        <v>27829.014147999998</v>
      </c>
      <c r="F5771" s="13">
        <v>0</v>
      </c>
      <c r="G5771" s="13">
        <v>0.18514347078911125</v>
      </c>
      <c r="H5771" t="s">
        <v>24</v>
      </c>
      <c r="I5771" t="s">
        <v>17</v>
      </c>
      <c r="J5771">
        <v>2024</v>
      </c>
      <c r="K5771">
        <v>9</v>
      </c>
      <c r="L5771" s="12">
        <v>-3.9663978442932919</v>
      </c>
      <c r="M5771" s="1">
        <v>18959.622880000003</v>
      </c>
      <c r="N5771" s="12">
        <v>-11.983032799744345</v>
      </c>
      <c r="O5771" s="13">
        <v>0.27175436455727647</v>
      </c>
      <c r="P5771" s="12">
        <v>-3.256441463963526</v>
      </c>
      <c r="Q5771" s="12">
        <v>-7.2228393082568179</v>
      </c>
      <c r="R5771" s="2">
        <f>DATE(CURR[[#This Row],[YEAR]],CURR[[#This Row],[MONTH]],1)</f>
        <v>45536</v>
      </c>
      <c r="S5771" t="str">
        <f>IF(AND(CURR[[#This Row],[DATE]]&gt;=DATE(2023,6,1),CURR[[#This Row],[DATE]]&lt;=DATE(2024,5,31)),"Y","N")</f>
        <v>N</v>
      </c>
    </row>
    <row r="5772" spans="1:19" x14ac:dyDescent="0.25">
      <c r="A5772" t="s">
        <v>106</v>
      </c>
      <c r="B5772" t="s">
        <v>14</v>
      </c>
      <c r="C5772" t="s">
        <v>18</v>
      </c>
      <c r="D5772" s="1">
        <v>1446.3344999999999</v>
      </c>
      <c r="E5772" s="1">
        <v>20429.807595999999</v>
      </c>
      <c r="F5772" s="13">
        <v>0</v>
      </c>
      <c r="G5772" s="13">
        <v>7.0795306965258986E-2</v>
      </c>
      <c r="H5772" t="s">
        <v>25</v>
      </c>
      <c r="I5772" t="s">
        <v>17</v>
      </c>
      <c r="J5772">
        <v>2024</v>
      </c>
      <c r="K5772">
        <v>9</v>
      </c>
      <c r="L5772" s="12">
        <v>-2.3732193615484984</v>
      </c>
      <c r="M5772" s="1">
        <v>18959.622880000003</v>
      </c>
      <c r="N5772" s="12">
        <v>-11.983032799744345</v>
      </c>
      <c r="O5772" s="13">
        <v>7.6284982520707173E-2</v>
      </c>
      <c r="P5772" s="12">
        <v>-0.91412544767355808</v>
      </c>
      <c r="Q5772" s="12">
        <v>-3.2873448092220565</v>
      </c>
      <c r="R5772" s="2">
        <f>DATE(CURR[[#This Row],[YEAR]],CURR[[#This Row],[MONTH]],1)</f>
        <v>45536</v>
      </c>
      <c r="S5772" t="str">
        <f>IF(AND(CURR[[#This Row],[DATE]]&gt;=DATE(2023,6,1),CURR[[#This Row],[DATE]]&lt;=DATE(2024,5,31)),"Y","N")</f>
        <v>N</v>
      </c>
    </row>
    <row r="5773" spans="1:19" x14ac:dyDescent="0.25">
      <c r="A5773" t="s">
        <v>106</v>
      </c>
      <c r="B5773" t="s">
        <v>14</v>
      </c>
      <c r="C5773" t="s">
        <v>18</v>
      </c>
      <c r="D5773" s="1">
        <v>5221.7380719999992</v>
      </c>
      <c r="E5773" s="1">
        <v>9312.8618359999982</v>
      </c>
      <c r="F5773" s="13">
        <v>0</v>
      </c>
      <c r="G5773" s="13">
        <v>0.56070176536011052</v>
      </c>
      <c r="H5773" t="s">
        <v>26</v>
      </c>
      <c r="I5773" t="s">
        <v>17</v>
      </c>
      <c r="J5773">
        <v>2024</v>
      </c>
      <c r="K5773">
        <v>9</v>
      </c>
      <c r="L5773" s="12">
        <v>-18.818271460328287</v>
      </c>
      <c r="M5773" s="1">
        <v>18959.622880000003</v>
      </c>
      <c r="N5773" s="12">
        <v>-11.983032799744345</v>
      </c>
      <c r="O5773" s="13">
        <v>0.27541360421827116</v>
      </c>
      <c r="P5773" s="12">
        <v>-3.3002902528433506</v>
      </c>
      <c r="Q5773" s="12">
        <v>-22.118561713171637</v>
      </c>
      <c r="R5773" s="2">
        <f>DATE(CURR[[#This Row],[YEAR]],CURR[[#This Row],[MONTH]],1)</f>
        <v>45536</v>
      </c>
      <c r="S5773" t="str">
        <f>IF(AND(CURR[[#This Row],[DATE]]&gt;=DATE(2023,6,1),CURR[[#This Row],[DATE]]&lt;=DATE(2024,5,31)),"Y","N")</f>
        <v>N</v>
      </c>
    </row>
    <row r="5774" spans="1:19" x14ac:dyDescent="0.25">
      <c r="A5774" t="s">
        <v>106</v>
      </c>
      <c r="B5774" t="s">
        <v>14</v>
      </c>
      <c r="C5774" t="s">
        <v>19</v>
      </c>
      <c r="D5774" s="1">
        <v>0</v>
      </c>
      <c r="E5774" s="1">
        <v>20500.380160000001</v>
      </c>
      <c r="F5774" s="13">
        <v>0</v>
      </c>
      <c r="G5774" s="13">
        <v>0</v>
      </c>
      <c r="H5774" t="s">
        <v>16</v>
      </c>
      <c r="I5774" t="s">
        <v>17</v>
      </c>
      <c r="J5774">
        <v>2024</v>
      </c>
      <c r="K5774">
        <v>9</v>
      </c>
      <c r="L5774" s="12">
        <v>0</v>
      </c>
      <c r="M5774" s="1">
        <v>21558.485816</v>
      </c>
      <c r="N5774" s="12">
        <v>-13.625589721959237</v>
      </c>
      <c r="O5774" s="13">
        <v>0</v>
      </c>
      <c r="P5774" s="12">
        <v>0</v>
      </c>
      <c r="Q5774" s="12">
        <v>0</v>
      </c>
      <c r="R5774" s="2">
        <f>DATE(CURR[[#This Row],[YEAR]],CURR[[#This Row],[MONTH]],1)</f>
        <v>45536</v>
      </c>
      <c r="S5774" t="str">
        <f>IF(AND(CURR[[#This Row],[DATE]]&gt;=DATE(2023,6,1),CURR[[#This Row],[DATE]]&lt;=DATE(2024,5,31)),"Y","N")</f>
        <v>N</v>
      </c>
    </row>
    <row r="5775" spans="1:19" x14ac:dyDescent="0.25">
      <c r="A5775" t="s">
        <v>106</v>
      </c>
      <c r="B5775" t="s">
        <v>14</v>
      </c>
      <c r="C5775" t="s">
        <v>19</v>
      </c>
      <c r="D5775" s="1">
        <v>21558.485816</v>
      </c>
      <c r="E5775" s="1">
        <v>78072.063739999998</v>
      </c>
      <c r="F5775" s="13">
        <v>0.27613572362830435</v>
      </c>
      <c r="G5775" s="13">
        <v>0</v>
      </c>
      <c r="H5775" t="s">
        <v>21</v>
      </c>
      <c r="I5775" t="s">
        <v>23</v>
      </c>
      <c r="J5775">
        <v>2024</v>
      </c>
      <c r="K5775">
        <v>9</v>
      </c>
      <c r="L5775" s="12">
        <v>-4.6435193783597777</v>
      </c>
      <c r="M5775" s="1">
        <v>21558.485816</v>
      </c>
      <c r="N5775" s="12">
        <v>-13.625589721959237</v>
      </c>
      <c r="O5775" s="13">
        <v>0</v>
      </c>
      <c r="P5775" s="12">
        <v>0</v>
      </c>
      <c r="Q5775" s="12">
        <v>0</v>
      </c>
      <c r="R5775" s="2">
        <f>DATE(CURR[[#This Row],[YEAR]],CURR[[#This Row],[MONTH]],1)</f>
        <v>45536</v>
      </c>
      <c r="S5775" t="str">
        <f>IF(AND(CURR[[#This Row],[DATE]]&gt;=DATE(2023,6,1),CURR[[#This Row],[DATE]]&lt;=DATE(2024,5,31)),"Y","N")</f>
        <v>N</v>
      </c>
    </row>
    <row r="5776" spans="1:19" x14ac:dyDescent="0.25">
      <c r="A5776" t="s">
        <v>106</v>
      </c>
      <c r="B5776" t="s">
        <v>14</v>
      </c>
      <c r="C5776" t="s">
        <v>19</v>
      </c>
      <c r="D5776" s="1">
        <v>21558.485816</v>
      </c>
      <c r="E5776" s="1">
        <v>78072.063739999998</v>
      </c>
      <c r="F5776" s="13">
        <v>0.27613572362830435</v>
      </c>
      <c r="G5776" s="13">
        <v>0</v>
      </c>
      <c r="H5776" t="s">
        <v>21</v>
      </c>
      <c r="I5776" t="s">
        <v>22</v>
      </c>
      <c r="J5776">
        <v>2024</v>
      </c>
      <c r="K5776">
        <v>9</v>
      </c>
      <c r="L5776" s="12">
        <v>-8.9820703435994602</v>
      </c>
      <c r="M5776" s="1">
        <v>21558.485816</v>
      </c>
      <c r="N5776" s="12">
        <v>-13.625589721959237</v>
      </c>
      <c r="O5776" s="13">
        <v>0</v>
      </c>
      <c r="P5776" s="12">
        <v>0</v>
      </c>
      <c r="Q5776" s="12">
        <v>0</v>
      </c>
      <c r="R5776" s="2">
        <f>DATE(CURR[[#This Row],[YEAR]],CURR[[#This Row],[MONTH]],1)</f>
        <v>45536</v>
      </c>
      <c r="S5776" t="str">
        <f>IF(AND(CURR[[#This Row],[DATE]]&gt;=DATE(2023,6,1),CURR[[#This Row],[DATE]]&lt;=DATE(2024,5,31)),"Y","N")</f>
        <v>N</v>
      </c>
    </row>
    <row r="5777" spans="1:19" x14ac:dyDescent="0.25">
      <c r="A5777" t="s">
        <v>106</v>
      </c>
      <c r="B5777" t="s">
        <v>14</v>
      </c>
      <c r="C5777" t="s">
        <v>19</v>
      </c>
      <c r="D5777" s="1">
        <v>6712.0388200000007</v>
      </c>
      <c r="E5777" s="1">
        <v>27829.014147999998</v>
      </c>
      <c r="F5777" s="13">
        <v>0</v>
      </c>
      <c r="G5777" s="13">
        <v>0.24118852303944721</v>
      </c>
      <c r="H5777" t="s">
        <v>24</v>
      </c>
      <c r="I5777" t="s">
        <v>17</v>
      </c>
      <c r="J5777">
        <v>2024</v>
      </c>
      <c r="K5777">
        <v>9</v>
      </c>
      <c r="L5777" s="12">
        <v>-5.1670719673480878</v>
      </c>
      <c r="M5777" s="1">
        <v>21558.485816</v>
      </c>
      <c r="N5777" s="12">
        <v>-13.625589721959237</v>
      </c>
      <c r="O5777" s="13">
        <v>0.31134092056773977</v>
      </c>
      <c r="P5777" s="12">
        <v>-4.2422036473131222</v>
      </c>
      <c r="Q5777" s="12">
        <v>-9.40927561466121</v>
      </c>
      <c r="R5777" s="2">
        <f>DATE(CURR[[#This Row],[YEAR]],CURR[[#This Row],[MONTH]],1)</f>
        <v>45536</v>
      </c>
      <c r="S5777" t="str">
        <f>IF(AND(CURR[[#This Row],[DATE]]&gt;=DATE(2023,6,1),CURR[[#This Row],[DATE]]&lt;=DATE(2024,5,31)),"Y","N")</f>
        <v>N</v>
      </c>
    </row>
    <row r="5778" spans="1:19" x14ac:dyDescent="0.25">
      <c r="A5778" t="s">
        <v>106</v>
      </c>
      <c r="B5778" t="s">
        <v>14</v>
      </c>
      <c r="C5778" t="s">
        <v>19</v>
      </c>
      <c r="D5778" s="1">
        <v>14315.818655999999</v>
      </c>
      <c r="E5778" s="1">
        <v>20429.807595999999</v>
      </c>
      <c r="F5778" s="13">
        <v>0</v>
      </c>
      <c r="G5778" s="13">
        <v>0.700731937328814</v>
      </c>
      <c r="H5778" t="s">
        <v>25</v>
      </c>
      <c r="I5778" t="s">
        <v>17</v>
      </c>
      <c r="J5778">
        <v>2024</v>
      </c>
      <c r="K5778">
        <v>9</v>
      </c>
      <c r="L5778" s="12">
        <v>-23.490124871415571</v>
      </c>
      <c r="M5778" s="1">
        <v>21558.485816</v>
      </c>
      <c r="N5778" s="12">
        <v>-13.625589721959237</v>
      </c>
      <c r="O5778" s="13">
        <v>0.66404564672047928</v>
      </c>
      <c r="P5778" s="12">
        <v>-9.0480135388663374</v>
      </c>
      <c r="Q5778" s="12">
        <v>-32.53813841028191</v>
      </c>
      <c r="R5778" s="2">
        <f>DATE(CURR[[#This Row],[YEAR]],CURR[[#This Row],[MONTH]],1)</f>
        <v>45536</v>
      </c>
      <c r="S5778" t="str">
        <f>IF(AND(CURR[[#This Row],[DATE]]&gt;=DATE(2023,6,1),CURR[[#This Row],[DATE]]&lt;=DATE(2024,5,31)),"Y","N")</f>
        <v>N</v>
      </c>
    </row>
    <row r="5779" spans="1:19" x14ac:dyDescent="0.25">
      <c r="A5779" t="s">
        <v>106</v>
      </c>
      <c r="B5779" t="s">
        <v>14</v>
      </c>
      <c r="C5779" t="s">
        <v>19</v>
      </c>
      <c r="D5779" s="1">
        <v>530.62833999999998</v>
      </c>
      <c r="E5779" s="1">
        <v>9312.8618359999982</v>
      </c>
      <c r="F5779" s="13">
        <v>0</v>
      </c>
      <c r="G5779" s="13">
        <v>5.6978010556195703E-2</v>
      </c>
      <c r="H5779" t="s">
        <v>26</v>
      </c>
      <c r="I5779" t="s">
        <v>17</v>
      </c>
      <c r="J5779">
        <v>2024</v>
      </c>
      <c r="K5779">
        <v>9</v>
      </c>
      <c r="L5779" s="12">
        <v>-1.912295869493658</v>
      </c>
      <c r="M5779" s="1">
        <v>21558.485816</v>
      </c>
      <c r="N5779" s="12">
        <v>-13.625589721959237</v>
      </c>
      <c r="O5779" s="13">
        <v>2.4613432711780948E-2</v>
      </c>
      <c r="P5779" s="12">
        <v>-0.33537253577977777</v>
      </c>
      <c r="Q5779" s="12">
        <v>-2.2476684052734357</v>
      </c>
      <c r="R5779" s="2">
        <f>DATE(CURR[[#This Row],[YEAR]],CURR[[#This Row],[MONTH]],1)</f>
        <v>45536</v>
      </c>
      <c r="S5779" t="str">
        <f>IF(AND(CURR[[#This Row],[DATE]]&gt;=DATE(2023,6,1),CURR[[#This Row],[DATE]]&lt;=DATE(2024,5,31)),"Y","N")</f>
        <v>N</v>
      </c>
    </row>
    <row r="5780" spans="1:19" x14ac:dyDescent="0.25">
      <c r="A5780" t="s">
        <v>106</v>
      </c>
      <c r="B5780" t="s">
        <v>14</v>
      </c>
      <c r="C5780" t="s">
        <v>20</v>
      </c>
      <c r="D5780" s="1">
        <v>9177.2054159999989</v>
      </c>
      <c r="E5780" s="1">
        <v>20500.380160000001</v>
      </c>
      <c r="F5780" s="13">
        <v>0</v>
      </c>
      <c r="G5780" s="13">
        <v>0.44766025529157794</v>
      </c>
      <c r="H5780" t="s">
        <v>16</v>
      </c>
      <c r="I5780" t="s">
        <v>17</v>
      </c>
      <c r="J5780">
        <v>2024</v>
      </c>
      <c r="K5780">
        <v>9</v>
      </c>
      <c r="L5780" s="12">
        <v>-4.4064177692732187</v>
      </c>
      <c r="M5780" s="1">
        <v>23907.241443999999</v>
      </c>
      <c r="N5780" s="12">
        <v>-15.110071555118363</v>
      </c>
      <c r="O5780" s="13">
        <v>0.38386718256460334</v>
      </c>
      <c r="P5780" s="12">
        <v>-5.8002605962128406</v>
      </c>
      <c r="Q5780" s="12">
        <v>-10.206678365486059</v>
      </c>
      <c r="R5780" s="2">
        <f>DATE(CURR[[#This Row],[YEAR]],CURR[[#This Row],[MONTH]],1)</f>
        <v>45536</v>
      </c>
      <c r="S5780" t="str">
        <f>IF(AND(CURR[[#This Row],[DATE]]&gt;=DATE(2023,6,1),CURR[[#This Row],[DATE]]&lt;=DATE(2024,5,31)),"Y","N")</f>
        <v>N</v>
      </c>
    </row>
    <row r="5781" spans="1:19" x14ac:dyDescent="0.25">
      <c r="A5781" t="s">
        <v>106</v>
      </c>
      <c r="B5781" t="s">
        <v>14</v>
      </c>
      <c r="C5781" t="s">
        <v>20</v>
      </c>
      <c r="D5781" s="1">
        <v>23907.241443999999</v>
      </c>
      <c r="E5781" s="1">
        <v>78072.063739999998</v>
      </c>
      <c r="F5781" s="13">
        <v>0.30622018041712395</v>
      </c>
      <c r="G5781" s="13">
        <v>0</v>
      </c>
      <c r="H5781" t="s">
        <v>21</v>
      </c>
      <c r="I5781" t="s">
        <v>23</v>
      </c>
      <c r="J5781">
        <v>2024</v>
      </c>
      <c r="K5781">
        <v>9</v>
      </c>
      <c r="L5781" s="12">
        <v>-5.1494218970587093</v>
      </c>
      <c r="M5781" s="1">
        <v>23907.241443999999</v>
      </c>
      <c r="N5781" s="12">
        <v>-15.110071555118363</v>
      </c>
      <c r="O5781" s="13">
        <v>0</v>
      </c>
      <c r="P5781" s="12">
        <v>0</v>
      </c>
      <c r="Q5781" s="12">
        <v>0</v>
      </c>
      <c r="R5781" s="2">
        <f>DATE(CURR[[#This Row],[YEAR]],CURR[[#This Row],[MONTH]],1)</f>
        <v>45536</v>
      </c>
      <c r="S5781" t="str">
        <f>IF(AND(CURR[[#This Row],[DATE]]&gt;=DATE(2023,6,1),CURR[[#This Row],[DATE]]&lt;=DATE(2024,5,31)),"Y","N")</f>
        <v>N</v>
      </c>
    </row>
    <row r="5782" spans="1:19" x14ac:dyDescent="0.25">
      <c r="A5782" t="s">
        <v>106</v>
      </c>
      <c r="B5782" t="s">
        <v>14</v>
      </c>
      <c r="C5782" t="s">
        <v>20</v>
      </c>
      <c r="D5782" s="1">
        <v>23907.241443999999</v>
      </c>
      <c r="E5782" s="1">
        <v>78072.063739999998</v>
      </c>
      <c r="F5782" s="13">
        <v>0.30622018041712395</v>
      </c>
      <c r="G5782" s="13">
        <v>0</v>
      </c>
      <c r="H5782" t="s">
        <v>21</v>
      </c>
      <c r="I5782" t="s">
        <v>22</v>
      </c>
      <c r="J5782">
        <v>2024</v>
      </c>
      <c r="K5782">
        <v>9</v>
      </c>
      <c r="L5782" s="12">
        <v>-9.9606496580596549</v>
      </c>
      <c r="M5782" s="1">
        <v>23907.241443999999</v>
      </c>
      <c r="N5782" s="12">
        <v>-15.110071555118363</v>
      </c>
      <c r="O5782" s="13">
        <v>0</v>
      </c>
      <c r="P5782" s="12">
        <v>0</v>
      </c>
      <c r="Q5782" s="12">
        <v>0</v>
      </c>
      <c r="R5782" s="2">
        <f>DATE(CURR[[#This Row],[YEAR]],CURR[[#This Row],[MONTH]],1)</f>
        <v>45536</v>
      </c>
      <c r="S5782" t="str">
        <f>IF(AND(CURR[[#This Row],[DATE]]&gt;=DATE(2023,6,1),CURR[[#This Row],[DATE]]&lt;=DATE(2024,5,31)),"Y","N")</f>
        <v>N</v>
      </c>
    </row>
    <row r="5783" spans="1:19" x14ac:dyDescent="0.25">
      <c r="A5783" t="s">
        <v>106</v>
      </c>
      <c r="B5783" t="s">
        <v>14</v>
      </c>
      <c r="C5783" t="s">
        <v>20</v>
      </c>
      <c r="D5783" s="1">
        <v>10179.41624</v>
      </c>
      <c r="E5783" s="1">
        <v>27829.014147999998</v>
      </c>
      <c r="F5783" s="13">
        <v>0</v>
      </c>
      <c r="G5783" s="13">
        <v>0.36578429210118346</v>
      </c>
      <c r="H5783" t="s">
        <v>24</v>
      </c>
      <c r="I5783" t="s">
        <v>17</v>
      </c>
      <c r="J5783">
        <v>2024</v>
      </c>
      <c r="K5783">
        <v>9</v>
      </c>
      <c r="L5783" s="12">
        <v>-7.8363337442187007</v>
      </c>
      <c r="M5783" s="1">
        <v>23907.241443999999</v>
      </c>
      <c r="N5783" s="12">
        <v>-15.110071555118363</v>
      </c>
      <c r="O5783" s="13">
        <v>0.42578798828982961</v>
      </c>
      <c r="P5783" s="12">
        <v>-6.4336869703692248</v>
      </c>
      <c r="Q5783" s="12">
        <v>-14.270020714587925</v>
      </c>
      <c r="R5783" s="2">
        <f>DATE(CURR[[#This Row],[YEAR]],CURR[[#This Row],[MONTH]],1)</f>
        <v>45536</v>
      </c>
      <c r="S5783" t="str">
        <f>IF(AND(CURR[[#This Row],[DATE]]&gt;=DATE(2023,6,1),CURR[[#This Row],[DATE]]&lt;=DATE(2024,5,31)),"Y","N")</f>
        <v>N</v>
      </c>
    </row>
    <row r="5784" spans="1:19" x14ac:dyDescent="0.25">
      <c r="A5784" t="s">
        <v>106</v>
      </c>
      <c r="B5784" t="s">
        <v>14</v>
      </c>
      <c r="C5784" t="s">
        <v>20</v>
      </c>
      <c r="D5784" s="1">
        <v>2888.928448000001</v>
      </c>
      <c r="E5784" s="1">
        <v>20429.807595999999</v>
      </c>
      <c r="F5784" s="13">
        <v>0</v>
      </c>
      <c r="G5784" s="13">
        <v>0.14140752106572119</v>
      </c>
      <c r="H5784" t="s">
        <v>25</v>
      </c>
      <c r="I5784" t="s">
        <v>17</v>
      </c>
      <c r="J5784">
        <v>2024</v>
      </c>
      <c r="K5784">
        <v>9</v>
      </c>
      <c r="L5784" s="12">
        <v>-4.7403010347342587</v>
      </c>
      <c r="M5784" s="1">
        <v>23907.241443999999</v>
      </c>
      <c r="N5784" s="12">
        <v>-15.110071555118363</v>
      </c>
      <c r="O5784" s="13">
        <v>0.12083905434121239</v>
      </c>
      <c r="P5784" s="12">
        <v>-1.8258867577485556</v>
      </c>
      <c r="Q5784" s="12">
        <v>-6.5661877924828147</v>
      </c>
      <c r="R5784" s="2">
        <f>DATE(CURR[[#This Row],[YEAR]],CURR[[#This Row],[MONTH]],1)</f>
        <v>45536</v>
      </c>
      <c r="S5784" t="str">
        <f>IF(AND(CURR[[#This Row],[DATE]]&gt;=DATE(2023,6,1),CURR[[#This Row],[DATE]]&lt;=DATE(2024,5,31)),"Y","N")</f>
        <v>N</v>
      </c>
    </row>
    <row r="5785" spans="1:19" x14ac:dyDescent="0.25">
      <c r="A5785" t="s">
        <v>106</v>
      </c>
      <c r="B5785" t="s">
        <v>14</v>
      </c>
      <c r="C5785" t="s">
        <v>20</v>
      </c>
      <c r="D5785" s="1">
        <v>1661.6913400000001</v>
      </c>
      <c r="E5785" s="1">
        <v>9312.8618359999982</v>
      </c>
      <c r="F5785" s="13">
        <v>0</v>
      </c>
      <c r="G5785" s="13">
        <v>0.17842972109567121</v>
      </c>
      <c r="H5785" t="s">
        <v>26</v>
      </c>
      <c r="I5785" t="s">
        <v>17</v>
      </c>
      <c r="J5785">
        <v>2024</v>
      </c>
      <c r="K5785">
        <v>9</v>
      </c>
      <c r="L5785" s="12">
        <v>-5.9884579211419089</v>
      </c>
      <c r="M5785" s="1">
        <v>23907.241443999999</v>
      </c>
      <c r="N5785" s="12">
        <v>-15.110071555118363</v>
      </c>
      <c r="O5785" s="13">
        <v>6.9505774804354714E-2</v>
      </c>
      <c r="P5785" s="12">
        <v>-1.0502372307877428</v>
      </c>
      <c r="Q5785" s="12">
        <v>-7.0386951519296517</v>
      </c>
      <c r="R5785" s="2">
        <f>DATE(CURR[[#This Row],[YEAR]],CURR[[#This Row],[MONTH]],1)</f>
        <v>45536</v>
      </c>
      <c r="S5785" t="str">
        <f>IF(AND(CURR[[#This Row],[DATE]]&gt;=DATE(2023,6,1),CURR[[#This Row],[DATE]]&lt;=DATE(2024,5,31)),"Y","N")</f>
        <v>N</v>
      </c>
    </row>
    <row r="5786" spans="1:19" x14ac:dyDescent="0.25">
      <c r="A5786" t="s">
        <v>106</v>
      </c>
      <c r="B5786" t="s">
        <v>110</v>
      </c>
      <c r="C5786" t="s">
        <v>15</v>
      </c>
      <c r="D5786" s="1">
        <v>1550670.1623320002</v>
      </c>
      <c r="E5786" s="1">
        <v>8044515.5273839934</v>
      </c>
      <c r="F5786" s="13">
        <v>0</v>
      </c>
      <c r="G5786" s="13">
        <v>0.19276116219223269</v>
      </c>
      <c r="H5786" t="s">
        <v>16</v>
      </c>
      <c r="I5786" t="s">
        <v>17</v>
      </c>
      <c r="J5786">
        <v>2024</v>
      </c>
      <c r="K5786">
        <v>9</v>
      </c>
      <c r="L5786" s="12">
        <v>-1.897390264758648</v>
      </c>
      <c r="M5786" s="1">
        <v>5053658.2372470023</v>
      </c>
      <c r="N5786" s="12">
        <v>-8.0871321674643877</v>
      </c>
      <c r="O5786" s="13">
        <v>0.30684112172506806</v>
      </c>
      <c r="P5786" s="12">
        <v>-2.4814647058036536</v>
      </c>
      <c r="Q5786" s="12">
        <v>-4.3788549705623012</v>
      </c>
      <c r="R5786" s="2">
        <f>DATE(CURR[[#This Row],[YEAR]],CURR[[#This Row],[MONTH]],1)</f>
        <v>45536</v>
      </c>
      <c r="S5786" t="str">
        <f>IF(AND(CURR[[#This Row],[DATE]]&gt;=DATE(2023,6,1),CURR[[#This Row],[DATE]]&lt;=DATE(2024,5,31)),"Y","N")</f>
        <v>N</v>
      </c>
    </row>
    <row r="5787" spans="1:19" x14ac:dyDescent="0.25">
      <c r="A5787" t="s">
        <v>106</v>
      </c>
      <c r="B5787" t="s">
        <v>110</v>
      </c>
      <c r="C5787" t="s">
        <v>15</v>
      </c>
      <c r="D5787" s="1">
        <v>5053658.2372470023</v>
      </c>
      <c r="E5787" s="1">
        <v>30835006.248466961</v>
      </c>
      <c r="F5787" s="13">
        <v>0.1638935369924972</v>
      </c>
      <c r="G5787" s="13">
        <v>0</v>
      </c>
      <c r="H5787" t="s">
        <v>21</v>
      </c>
      <c r="I5787" t="s">
        <v>23</v>
      </c>
      <c r="J5787">
        <v>2024</v>
      </c>
      <c r="K5787">
        <v>9</v>
      </c>
      <c r="L5787" s="12">
        <v>-2.7560462116701578</v>
      </c>
      <c r="M5787" s="1">
        <v>5053658.2372470023</v>
      </c>
      <c r="N5787" s="12">
        <v>-8.0871321674643877</v>
      </c>
      <c r="O5787" s="13">
        <v>0</v>
      </c>
      <c r="P5787" s="12">
        <v>0</v>
      </c>
      <c r="Q5787" s="12">
        <v>0</v>
      </c>
      <c r="R5787" s="2">
        <f>DATE(CURR[[#This Row],[YEAR]],CURR[[#This Row],[MONTH]],1)</f>
        <v>45536</v>
      </c>
      <c r="S5787" t="str">
        <f>IF(AND(CURR[[#This Row],[DATE]]&gt;=DATE(2023,6,1),CURR[[#This Row],[DATE]]&lt;=DATE(2024,5,31)),"Y","N")</f>
        <v>N</v>
      </c>
    </row>
    <row r="5788" spans="1:19" x14ac:dyDescent="0.25">
      <c r="A5788" t="s">
        <v>106</v>
      </c>
      <c r="B5788" t="s">
        <v>110</v>
      </c>
      <c r="C5788" t="s">
        <v>15</v>
      </c>
      <c r="D5788" s="1">
        <v>5053658.2372470023</v>
      </c>
      <c r="E5788" s="1">
        <v>30835006.248466961</v>
      </c>
      <c r="F5788" s="13">
        <v>0.1638935369924972</v>
      </c>
      <c r="G5788" s="13">
        <v>0</v>
      </c>
      <c r="H5788" t="s">
        <v>21</v>
      </c>
      <c r="I5788" t="s">
        <v>22</v>
      </c>
      <c r="J5788">
        <v>2024</v>
      </c>
      <c r="K5788">
        <v>9</v>
      </c>
      <c r="L5788" s="12">
        <v>-5.3310859557942303</v>
      </c>
      <c r="M5788" s="1">
        <v>5053658.2372470023</v>
      </c>
      <c r="N5788" s="12">
        <v>-8.0871321674643877</v>
      </c>
      <c r="O5788" s="13">
        <v>0</v>
      </c>
      <c r="P5788" s="12">
        <v>0</v>
      </c>
      <c r="Q5788" s="12">
        <v>0</v>
      </c>
      <c r="R5788" s="2">
        <f>DATE(CURR[[#This Row],[YEAR]],CURR[[#This Row],[MONTH]],1)</f>
        <v>45536</v>
      </c>
      <c r="S5788" t="str">
        <f>IF(AND(CURR[[#This Row],[DATE]]&gt;=DATE(2023,6,1),CURR[[#This Row],[DATE]]&lt;=DATE(2024,5,31)),"Y","N")</f>
        <v>N</v>
      </c>
    </row>
    <row r="5789" spans="1:19" x14ac:dyDescent="0.25">
      <c r="A5789" t="s">
        <v>106</v>
      </c>
      <c r="B5789" t="s">
        <v>110</v>
      </c>
      <c r="C5789" t="s">
        <v>15</v>
      </c>
      <c r="D5789" s="1">
        <v>2015898.2667189992</v>
      </c>
      <c r="E5789" s="1">
        <v>9888194.5683349986</v>
      </c>
      <c r="F5789" s="13">
        <v>0</v>
      </c>
      <c r="G5789" s="13">
        <v>0.20386919500699527</v>
      </c>
      <c r="H5789" t="s">
        <v>24</v>
      </c>
      <c r="I5789" t="s">
        <v>17</v>
      </c>
      <c r="J5789">
        <v>2024</v>
      </c>
      <c r="K5789">
        <v>9</v>
      </c>
      <c r="L5789" s="12">
        <v>-4.3675660402554799</v>
      </c>
      <c r="M5789" s="1">
        <v>5053658.2372470023</v>
      </c>
      <c r="N5789" s="12">
        <v>-8.0871321674643877</v>
      </c>
      <c r="O5789" s="13">
        <v>0.39889881192622295</v>
      </c>
      <c r="P5789" s="12">
        <v>-3.2259474134918844</v>
      </c>
      <c r="Q5789" s="12">
        <v>-7.5935134537473647</v>
      </c>
      <c r="R5789" s="2">
        <f>DATE(CURR[[#This Row],[YEAR]],CURR[[#This Row],[MONTH]],1)</f>
        <v>45536</v>
      </c>
      <c r="S5789" t="str">
        <f>IF(AND(CURR[[#This Row],[DATE]]&gt;=DATE(2023,6,1),CURR[[#This Row],[DATE]]&lt;=DATE(2024,5,31)),"Y","N")</f>
        <v>N</v>
      </c>
    </row>
    <row r="5790" spans="1:19" x14ac:dyDescent="0.25">
      <c r="A5790" t="s">
        <v>106</v>
      </c>
      <c r="B5790" t="s">
        <v>110</v>
      </c>
      <c r="C5790" t="s">
        <v>15</v>
      </c>
      <c r="D5790" s="1">
        <v>690423.77103799954</v>
      </c>
      <c r="E5790" s="1">
        <v>8306418.1015090039</v>
      </c>
      <c r="F5790" s="13">
        <v>0</v>
      </c>
      <c r="G5790" s="13">
        <v>8.3119313595901481E-2</v>
      </c>
      <c r="H5790" t="s">
        <v>25</v>
      </c>
      <c r="I5790" t="s">
        <v>17</v>
      </c>
      <c r="J5790">
        <v>2024</v>
      </c>
      <c r="K5790">
        <v>9</v>
      </c>
      <c r="L5790" s="12">
        <v>-2.7863480335104032</v>
      </c>
      <c r="M5790" s="1">
        <v>5053658.2372470023</v>
      </c>
      <c r="N5790" s="12">
        <v>-8.0871321674643877</v>
      </c>
      <c r="O5790" s="13">
        <v>0.13661861143465653</v>
      </c>
      <c r="P5790" s="12">
        <v>-1.1048527672075288</v>
      </c>
      <c r="Q5790" s="12">
        <v>-3.891200800717932</v>
      </c>
      <c r="R5790" s="2">
        <f>DATE(CURR[[#This Row],[YEAR]],CURR[[#This Row],[MONTH]],1)</f>
        <v>45536</v>
      </c>
      <c r="S5790" t="str">
        <f>IF(AND(CURR[[#This Row],[DATE]]&gt;=DATE(2023,6,1),CURR[[#This Row],[DATE]]&lt;=DATE(2024,5,31)),"Y","N")</f>
        <v>N</v>
      </c>
    </row>
    <row r="5791" spans="1:19" x14ac:dyDescent="0.25">
      <c r="A5791" t="s">
        <v>106</v>
      </c>
      <c r="B5791" t="s">
        <v>110</v>
      </c>
      <c r="C5791" t="s">
        <v>15</v>
      </c>
      <c r="D5791" s="1">
        <v>796666.0371580004</v>
      </c>
      <c r="E5791" s="1">
        <v>4595878.0512390034</v>
      </c>
      <c r="F5791" s="13">
        <v>0</v>
      </c>
      <c r="G5791" s="13">
        <v>0.17334359795365481</v>
      </c>
      <c r="H5791" t="s">
        <v>26</v>
      </c>
      <c r="I5791" t="s">
        <v>17</v>
      </c>
      <c r="J5791">
        <v>2024</v>
      </c>
      <c r="K5791">
        <v>9</v>
      </c>
      <c r="L5791" s="12">
        <v>-5.817757467032135</v>
      </c>
      <c r="M5791" s="1">
        <v>5053658.2372470023</v>
      </c>
      <c r="N5791" s="12">
        <v>-8.0871321674643877</v>
      </c>
      <c r="O5791" s="13">
        <v>0.1576414549140519</v>
      </c>
      <c r="P5791" s="12">
        <v>-1.2748672809613162</v>
      </c>
      <c r="Q5791" s="12">
        <v>-7.092624747993451</v>
      </c>
      <c r="R5791" s="2">
        <f>DATE(CURR[[#This Row],[YEAR]],CURR[[#This Row],[MONTH]],1)</f>
        <v>45536</v>
      </c>
      <c r="S5791" t="str">
        <f>IF(AND(CURR[[#This Row],[DATE]]&gt;=DATE(2023,6,1),CURR[[#This Row],[DATE]]&lt;=DATE(2024,5,31)),"Y","N")</f>
        <v>N</v>
      </c>
    </row>
    <row r="5792" spans="1:19" x14ac:dyDescent="0.25">
      <c r="A5792" t="s">
        <v>106</v>
      </c>
      <c r="B5792" t="s">
        <v>110</v>
      </c>
      <c r="C5792" t="s">
        <v>18</v>
      </c>
      <c r="D5792" s="1">
        <v>3514224.7901240019</v>
      </c>
      <c r="E5792" s="1">
        <v>8044515.5273839934</v>
      </c>
      <c r="F5792" s="13">
        <v>0</v>
      </c>
      <c r="G5792" s="13">
        <v>0.43684728783994248</v>
      </c>
      <c r="H5792" t="s">
        <v>16</v>
      </c>
      <c r="I5792" t="s">
        <v>17</v>
      </c>
      <c r="J5792">
        <v>2024</v>
      </c>
      <c r="K5792">
        <v>9</v>
      </c>
      <c r="L5792" s="12">
        <v>-4.2999833664995677</v>
      </c>
      <c r="M5792" s="1">
        <v>10147289.310131978</v>
      </c>
      <c r="N5792" s="12">
        <v>-16.238230988338394</v>
      </c>
      <c r="O5792" s="13">
        <v>0.34632153304381297</v>
      </c>
      <c r="P5792" s="12">
        <v>-5.6236490498009024</v>
      </c>
      <c r="Q5792" s="12">
        <v>-9.923632416300471</v>
      </c>
      <c r="R5792" s="2">
        <f>DATE(CURR[[#This Row],[YEAR]],CURR[[#This Row],[MONTH]],1)</f>
        <v>45536</v>
      </c>
      <c r="S5792" t="str">
        <f>IF(AND(CURR[[#This Row],[DATE]]&gt;=DATE(2023,6,1),CURR[[#This Row],[DATE]]&lt;=DATE(2024,5,31)),"Y","N")</f>
        <v>N</v>
      </c>
    </row>
    <row r="5793" spans="1:19" x14ac:dyDescent="0.25">
      <c r="A5793" t="s">
        <v>106</v>
      </c>
      <c r="B5793" t="s">
        <v>110</v>
      </c>
      <c r="C5793" t="s">
        <v>18</v>
      </c>
      <c r="D5793" s="1">
        <v>10147289.310131978</v>
      </c>
      <c r="E5793" s="1">
        <v>30835006.248466961</v>
      </c>
      <c r="F5793" s="13">
        <v>0.329083419940493</v>
      </c>
      <c r="G5793" s="13">
        <v>0</v>
      </c>
      <c r="H5793" t="s">
        <v>21</v>
      </c>
      <c r="I5793" t="s">
        <v>23</v>
      </c>
      <c r="J5793">
        <v>2024</v>
      </c>
      <c r="K5793">
        <v>9</v>
      </c>
      <c r="L5793" s="12">
        <v>-5.5338918757484326</v>
      </c>
      <c r="M5793" s="1">
        <v>10147289.310131978</v>
      </c>
      <c r="N5793" s="12">
        <v>-16.238230988338394</v>
      </c>
      <c r="O5793" s="13">
        <v>0</v>
      </c>
      <c r="P5793" s="12">
        <v>0</v>
      </c>
      <c r="Q5793" s="12">
        <v>0</v>
      </c>
      <c r="R5793" s="2">
        <f>DATE(CURR[[#This Row],[YEAR]],CURR[[#This Row],[MONTH]],1)</f>
        <v>45536</v>
      </c>
      <c r="S5793" t="str">
        <f>IF(AND(CURR[[#This Row],[DATE]]&gt;=DATE(2023,6,1),CURR[[#This Row],[DATE]]&lt;=DATE(2024,5,31)),"Y","N")</f>
        <v>N</v>
      </c>
    </row>
    <row r="5794" spans="1:19" x14ac:dyDescent="0.25">
      <c r="A5794" t="s">
        <v>106</v>
      </c>
      <c r="B5794" t="s">
        <v>110</v>
      </c>
      <c r="C5794" t="s">
        <v>18</v>
      </c>
      <c r="D5794" s="1">
        <v>10147289.310131978</v>
      </c>
      <c r="E5794" s="1">
        <v>30835006.248466961</v>
      </c>
      <c r="F5794" s="13">
        <v>0.329083419940493</v>
      </c>
      <c r="G5794" s="13">
        <v>0</v>
      </c>
      <c r="H5794" t="s">
        <v>21</v>
      </c>
      <c r="I5794" t="s">
        <v>22</v>
      </c>
      <c r="J5794">
        <v>2024</v>
      </c>
      <c r="K5794">
        <v>9</v>
      </c>
      <c r="L5794" s="12">
        <v>-10.70433911258996</v>
      </c>
      <c r="M5794" s="1">
        <v>10147289.310131978</v>
      </c>
      <c r="N5794" s="12">
        <v>-16.238230988338394</v>
      </c>
      <c r="O5794" s="13">
        <v>0</v>
      </c>
      <c r="P5794" s="12">
        <v>0</v>
      </c>
      <c r="Q5794" s="12">
        <v>0</v>
      </c>
      <c r="R5794" s="2">
        <f>DATE(CURR[[#This Row],[YEAR]],CURR[[#This Row],[MONTH]],1)</f>
        <v>45536</v>
      </c>
      <c r="S5794" t="str">
        <f>IF(AND(CURR[[#This Row],[DATE]]&gt;=DATE(2023,6,1),CURR[[#This Row],[DATE]]&lt;=DATE(2024,5,31)),"Y","N")</f>
        <v>N</v>
      </c>
    </row>
    <row r="5795" spans="1:19" x14ac:dyDescent="0.25">
      <c r="A5795" t="s">
        <v>106</v>
      </c>
      <c r="B5795" t="s">
        <v>110</v>
      </c>
      <c r="C5795" t="s">
        <v>18</v>
      </c>
      <c r="D5795" s="1">
        <v>2521585.6948409993</v>
      </c>
      <c r="E5795" s="1">
        <v>9888194.5683349986</v>
      </c>
      <c r="F5795" s="13">
        <v>0</v>
      </c>
      <c r="G5795" s="13">
        <v>0.25500971662874455</v>
      </c>
      <c r="H5795" t="s">
        <v>24</v>
      </c>
      <c r="I5795" t="s">
        <v>17</v>
      </c>
      <c r="J5795">
        <v>2024</v>
      </c>
      <c r="K5795">
        <v>9</v>
      </c>
      <c r="L5795" s="12">
        <v>-5.463168568672975</v>
      </c>
      <c r="M5795" s="1">
        <v>10147289.310131978</v>
      </c>
      <c r="N5795" s="12">
        <v>-16.238230988338394</v>
      </c>
      <c r="O5795" s="13">
        <v>0.24849845291423972</v>
      </c>
      <c r="P5795" s="12">
        <v>-4.0351752786661566</v>
      </c>
      <c r="Q5795" s="12">
        <v>-9.4983438473391324</v>
      </c>
      <c r="R5795" s="2">
        <f>DATE(CURR[[#This Row],[YEAR]],CURR[[#This Row],[MONTH]],1)</f>
        <v>45536</v>
      </c>
      <c r="S5795" t="str">
        <f>IF(AND(CURR[[#This Row],[DATE]]&gt;=DATE(2023,6,1),CURR[[#This Row],[DATE]]&lt;=DATE(2024,5,31)),"Y","N")</f>
        <v>N</v>
      </c>
    </row>
    <row r="5796" spans="1:19" x14ac:dyDescent="0.25">
      <c r="A5796" t="s">
        <v>106</v>
      </c>
      <c r="B5796" t="s">
        <v>110</v>
      </c>
      <c r="C5796" t="s">
        <v>18</v>
      </c>
      <c r="D5796" s="1">
        <v>1052685.3116029999</v>
      </c>
      <c r="E5796" s="1">
        <v>8306418.1015090039</v>
      </c>
      <c r="F5796" s="13">
        <v>0</v>
      </c>
      <c r="G5796" s="13">
        <v>0.12673155850555629</v>
      </c>
      <c r="H5796" t="s">
        <v>25</v>
      </c>
      <c r="I5796" t="s">
        <v>17</v>
      </c>
      <c r="J5796">
        <v>2024</v>
      </c>
      <c r="K5796">
        <v>9</v>
      </c>
      <c r="L5796" s="12">
        <v>-4.2483294621802221</v>
      </c>
      <c r="M5796" s="1">
        <v>10147289.310131978</v>
      </c>
      <c r="N5796" s="12">
        <v>-16.238230988338394</v>
      </c>
      <c r="O5796" s="13">
        <v>0.10374054384671018</v>
      </c>
      <c r="P5796" s="12">
        <v>-1.684562913838727</v>
      </c>
      <c r="Q5796" s="12">
        <v>-5.9328923760189491</v>
      </c>
      <c r="R5796" s="2">
        <f>DATE(CURR[[#This Row],[YEAR]],CURR[[#This Row],[MONTH]],1)</f>
        <v>45536</v>
      </c>
      <c r="S5796" t="str">
        <f>IF(AND(CURR[[#This Row],[DATE]]&gt;=DATE(2023,6,1),CURR[[#This Row],[DATE]]&lt;=DATE(2024,5,31)),"Y","N")</f>
        <v>N</v>
      </c>
    </row>
    <row r="5797" spans="1:19" x14ac:dyDescent="0.25">
      <c r="A5797" t="s">
        <v>106</v>
      </c>
      <c r="B5797" t="s">
        <v>110</v>
      </c>
      <c r="C5797" t="s">
        <v>18</v>
      </c>
      <c r="D5797" s="1">
        <v>3058793.513563998</v>
      </c>
      <c r="E5797" s="1">
        <v>4595878.0512390034</v>
      </c>
      <c r="F5797" s="13">
        <v>0</v>
      </c>
      <c r="G5797" s="13">
        <v>0.6655514962455058</v>
      </c>
      <c r="H5797" t="s">
        <v>26</v>
      </c>
      <c r="I5797" t="s">
        <v>17</v>
      </c>
      <c r="J5797">
        <v>2024</v>
      </c>
      <c r="K5797">
        <v>9</v>
      </c>
      <c r="L5797" s="12">
        <v>-22.337237906022498</v>
      </c>
      <c r="M5797" s="1">
        <v>10147289.310131978</v>
      </c>
      <c r="N5797" s="12">
        <v>-16.238230988338394</v>
      </c>
      <c r="O5797" s="13">
        <v>0.3014394701952392</v>
      </c>
      <c r="P5797" s="12">
        <v>-4.8948437460326408</v>
      </c>
      <c r="Q5797" s="12">
        <v>-27.23208165205514</v>
      </c>
      <c r="R5797" s="2">
        <f>DATE(CURR[[#This Row],[YEAR]],CURR[[#This Row],[MONTH]],1)</f>
        <v>45536</v>
      </c>
      <c r="S5797" t="str">
        <f>IF(AND(CURR[[#This Row],[DATE]]&gt;=DATE(2023,6,1),CURR[[#This Row],[DATE]]&lt;=DATE(2024,5,31)),"Y","N")</f>
        <v>N</v>
      </c>
    </row>
    <row r="5798" spans="1:19" x14ac:dyDescent="0.25">
      <c r="A5798" t="s">
        <v>106</v>
      </c>
      <c r="B5798" t="s">
        <v>110</v>
      </c>
      <c r="C5798" t="s">
        <v>19</v>
      </c>
      <c r="D5798" s="1">
        <v>103.01713599999999</v>
      </c>
      <c r="E5798" s="1">
        <v>8044515.5273839934</v>
      </c>
      <c r="F5798" s="13">
        <v>0</v>
      </c>
      <c r="G5798" s="13">
        <v>1.280588441271867E-5</v>
      </c>
      <c r="H5798" t="s">
        <v>16</v>
      </c>
      <c r="I5798" t="s">
        <v>17</v>
      </c>
      <c r="J5798">
        <v>2024</v>
      </c>
      <c r="K5798">
        <v>9</v>
      </c>
      <c r="L5798" s="12">
        <v>-1.2605112015295789E-4</v>
      </c>
      <c r="M5798" s="1">
        <v>8087766.0943329995</v>
      </c>
      <c r="N5798" s="12">
        <v>-12.942472615647002</v>
      </c>
      <c r="O5798" s="13">
        <v>1.2737402985996696E-5</v>
      </c>
      <c r="P5798" s="12">
        <v>-1.6485348934072261E-4</v>
      </c>
      <c r="Q5798" s="12">
        <v>-2.9090460949368049E-4</v>
      </c>
      <c r="R5798" s="2">
        <f>DATE(CURR[[#This Row],[YEAR]],CURR[[#This Row],[MONTH]],1)</f>
        <v>45536</v>
      </c>
      <c r="S5798" t="str">
        <f>IF(AND(CURR[[#This Row],[DATE]]&gt;=DATE(2023,6,1),CURR[[#This Row],[DATE]]&lt;=DATE(2024,5,31)),"Y","N")</f>
        <v>N</v>
      </c>
    </row>
    <row r="5799" spans="1:19" x14ac:dyDescent="0.25">
      <c r="A5799" t="s">
        <v>106</v>
      </c>
      <c r="B5799" t="s">
        <v>110</v>
      </c>
      <c r="C5799" t="s">
        <v>19</v>
      </c>
      <c r="D5799" s="1">
        <v>8087766.0943329995</v>
      </c>
      <c r="E5799" s="1">
        <v>30835006.248466961</v>
      </c>
      <c r="F5799" s="13">
        <v>0.26229169630004873</v>
      </c>
      <c r="G5799" s="13">
        <v>0</v>
      </c>
      <c r="H5799" t="s">
        <v>21</v>
      </c>
      <c r="I5799" t="s">
        <v>23</v>
      </c>
      <c r="J5799">
        <v>2024</v>
      </c>
      <c r="K5799">
        <v>9</v>
      </c>
      <c r="L5799" s="12">
        <v>-4.4107171594776284</v>
      </c>
      <c r="M5799" s="1">
        <v>8087766.0943329995</v>
      </c>
      <c r="N5799" s="12">
        <v>-12.942472615647002</v>
      </c>
      <c r="O5799" s="13">
        <v>0</v>
      </c>
      <c r="P5799" s="12">
        <v>0</v>
      </c>
      <c r="Q5799" s="12">
        <v>0</v>
      </c>
      <c r="R5799" s="2">
        <f>DATE(CURR[[#This Row],[YEAR]],CURR[[#This Row],[MONTH]],1)</f>
        <v>45536</v>
      </c>
      <c r="S5799" t="str">
        <f>IF(AND(CURR[[#This Row],[DATE]]&gt;=DATE(2023,6,1),CURR[[#This Row],[DATE]]&lt;=DATE(2024,5,31)),"Y","N")</f>
        <v>N</v>
      </c>
    </row>
    <row r="5800" spans="1:19" x14ac:dyDescent="0.25">
      <c r="A5800" t="s">
        <v>106</v>
      </c>
      <c r="B5800" t="s">
        <v>110</v>
      </c>
      <c r="C5800" t="s">
        <v>19</v>
      </c>
      <c r="D5800" s="1">
        <v>8087766.0943329995</v>
      </c>
      <c r="E5800" s="1">
        <v>30835006.248466961</v>
      </c>
      <c r="F5800" s="13">
        <v>0.26229169630004873</v>
      </c>
      <c r="G5800" s="13">
        <v>0</v>
      </c>
      <c r="H5800" t="s">
        <v>21</v>
      </c>
      <c r="I5800" t="s">
        <v>22</v>
      </c>
      <c r="J5800">
        <v>2024</v>
      </c>
      <c r="K5800">
        <v>9</v>
      </c>
      <c r="L5800" s="12">
        <v>-8.5317554561693747</v>
      </c>
      <c r="M5800" s="1">
        <v>8087766.0943329995</v>
      </c>
      <c r="N5800" s="12">
        <v>-12.942472615647002</v>
      </c>
      <c r="O5800" s="13">
        <v>0</v>
      </c>
      <c r="P5800" s="12">
        <v>0</v>
      </c>
      <c r="Q5800" s="12">
        <v>0</v>
      </c>
      <c r="R5800" s="2">
        <f>DATE(CURR[[#This Row],[YEAR]],CURR[[#This Row],[MONTH]],1)</f>
        <v>45536</v>
      </c>
      <c r="S5800" t="str">
        <f>IF(AND(CURR[[#This Row],[DATE]]&gt;=DATE(2023,6,1),CURR[[#This Row],[DATE]]&lt;=DATE(2024,5,31)),"Y","N")</f>
        <v>N</v>
      </c>
    </row>
    <row r="5801" spans="1:19" x14ac:dyDescent="0.25">
      <c r="A5801" t="s">
        <v>106</v>
      </c>
      <c r="B5801" t="s">
        <v>110</v>
      </c>
      <c r="C5801" t="s">
        <v>19</v>
      </c>
      <c r="D5801" s="1">
        <v>2322066.4451309992</v>
      </c>
      <c r="E5801" s="1">
        <v>9888194.5683349986</v>
      </c>
      <c r="F5801" s="13">
        <v>0</v>
      </c>
      <c r="G5801" s="13">
        <v>0.23483219601755825</v>
      </c>
      <c r="H5801" t="s">
        <v>24</v>
      </c>
      <c r="I5801" t="s">
        <v>17</v>
      </c>
      <c r="J5801">
        <v>2024</v>
      </c>
      <c r="K5801">
        <v>9</v>
      </c>
      <c r="L5801" s="12">
        <v>-5.0308979954019684</v>
      </c>
      <c r="M5801" s="1">
        <v>8087766.0943329995</v>
      </c>
      <c r="N5801" s="12">
        <v>-12.942472615647002</v>
      </c>
      <c r="O5801" s="13">
        <v>0.2871085066070399</v>
      </c>
      <c r="P5801" s="12">
        <v>-3.7158939844809202</v>
      </c>
      <c r="Q5801" s="12">
        <v>-8.7467919798828895</v>
      </c>
      <c r="R5801" s="2">
        <f>DATE(CURR[[#This Row],[YEAR]],CURR[[#This Row],[MONTH]],1)</f>
        <v>45536</v>
      </c>
      <c r="S5801" t="str">
        <f>IF(AND(CURR[[#This Row],[DATE]]&gt;=DATE(2023,6,1),CURR[[#This Row],[DATE]]&lt;=DATE(2024,5,31)),"Y","N")</f>
        <v>N</v>
      </c>
    </row>
    <row r="5802" spans="1:19" x14ac:dyDescent="0.25">
      <c r="A5802" t="s">
        <v>106</v>
      </c>
      <c r="B5802" t="s">
        <v>110</v>
      </c>
      <c r="C5802" t="s">
        <v>19</v>
      </c>
      <c r="D5802" s="1">
        <v>5502207.8641459979</v>
      </c>
      <c r="E5802" s="1">
        <v>8306418.1015090039</v>
      </c>
      <c r="F5802" s="13">
        <v>0</v>
      </c>
      <c r="G5802" s="13">
        <v>0.66240439584258681</v>
      </c>
      <c r="H5802" t="s">
        <v>25</v>
      </c>
      <c r="I5802" t="s">
        <v>17</v>
      </c>
      <c r="J5802">
        <v>2024</v>
      </c>
      <c r="K5802">
        <v>9</v>
      </c>
      <c r="L5802" s="12">
        <v>-22.205298695292008</v>
      </c>
      <c r="M5802" s="1">
        <v>8087766.0943329995</v>
      </c>
      <c r="N5802" s="12">
        <v>-12.942472615647002</v>
      </c>
      <c r="O5802" s="13">
        <v>0.6803124373244831</v>
      </c>
      <c r="P5802" s="12">
        <v>-8.8049250901561908</v>
      </c>
      <c r="Q5802" s="12">
        <v>-31.010223785448197</v>
      </c>
      <c r="R5802" s="2">
        <f>DATE(CURR[[#This Row],[YEAR]],CURR[[#This Row],[MONTH]],1)</f>
        <v>45536</v>
      </c>
      <c r="S5802" t="str">
        <f>IF(AND(CURR[[#This Row],[DATE]]&gt;=DATE(2023,6,1),CURR[[#This Row],[DATE]]&lt;=DATE(2024,5,31)),"Y","N")</f>
        <v>N</v>
      </c>
    </row>
    <row r="5803" spans="1:19" x14ac:dyDescent="0.25">
      <c r="A5803" t="s">
        <v>106</v>
      </c>
      <c r="B5803" t="s">
        <v>110</v>
      </c>
      <c r="C5803" t="s">
        <v>19</v>
      </c>
      <c r="D5803" s="1">
        <v>263388.76792000001</v>
      </c>
      <c r="E5803" s="1">
        <v>4595878.0512390034</v>
      </c>
      <c r="F5803" s="13">
        <v>0</v>
      </c>
      <c r="G5803" s="13">
        <v>5.7309781718205728E-2</v>
      </c>
      <c r="H5803" t="s">
        <v>26</v>
      </c>
      <c r="I5803" t="s">
        <v>17</v>
      </c>
      <c r="J5803">
        <v>2024</v>
      </c>
      <c r="K5803">
        <v>9</v>
      </c>
      <c r="L5803" s="12">
        <v>-1.9234307725296835</v>
      </c>
      <c r="M5803" s="1">
        <v>8087766.0943329995</v>
      </c>
      <c r="N5803" s="12">
        <v>-12.942472615647002</v>
      </c>
      <c r="O5803" s="13">
        <v>3.2566318665490757E-2</v>
      </c>
      <c r="P5803" s="12">
        <v>-0.42148868752054797</v>
      </c>
      <c r="Q5803" s="12">
        <v>-2.3449194600502317</v>
      </c>
      <c r="R5803" s="2">
        <f>DATE(CURR[[#This Row],[YEAR]],CURR[[#This Row],[MONTH]],1)</f>
        <v>45536</v>
      </c>
      <c r="S5803" t="str">
        <f>IF(AND(CURR[[#This Row],[DATE]]&gt;=DATE(2023,6,1),CURR[[#This Row],[DATE]]&lt;=DATE(2024,5,31)),"Y","N")</f>
        <v>N</v>
      </c>
    </row>
    <row r="5804" spans="1:19" x14ac:dyDescent="0.25">
      <c r="A5804" t="s">
        <v>106</v>
      </c>
      <c r="B5804" t="s">
        <v>110</v>
      </c>
      <c r="C5804" t="s">
        <v>20</v>
      </c>
      <c r="D5804" s="1">
        <v>2979517.5577919986</v>
      </c>
      <c r="E5804" s="1">
        <v>8044515.5273839934</v>
      </c>
      <c r="F5804" s="13">
        <v>0</v>
      </c>
      <c r="G5804" s="13">
        <v>0.37037874408341304</v>
      </c>
      <c r="H5804" t="s">
        <v>16</v>
      </c>
      <c r="I5804" t="s">
        <v>17</v>
      </c>
      <c r="J5804">
        <v>2024</v>
      </c>
      <c r="K5804">
        <v>9</v>
      </c>
      <c r="L5804" s="12">
        <v>-3.6457189576216411</v>
      </c>
      <c r="M5804" s="1">
        <v>7546292.6067550061</v>
      </c>
      <c r="N5804" s="12">
        <v>-12.075977998550261</v>
      </c>
      <c r="O5804" s="13">
        <v>0.39483196757105682</v>
      </c>
      <c r="P5804" s="12">
        <v>-4.7679821535123921</v>
      </c>
      <c r="Q5804" s="12">
        <v>-8.4137011111340332</v>
      </c>
      <c r="R5804" s="2">
        <f>DATE(CURR[[#This Row],[YEAR]],CURR[[#This Row],[MONTH]],1)</f>
        <v>45536</v>
      </c>
      <c r="S5804" t="str">
        <f>IF(AND(CURR[[#This Row],[DATE]]&gt;=DATE(2023,6,1),CURR[[#This Row],[DATE]]&lt;=DATE(2024,5,31)),"Y","N")</f>
        <v>N</v>
      </c>
    </row>
    <row r="5805" spans="1:19" x14ac:dyDescent="0.25">
      <c r="A5805" t="s">
        <v>106</v>
      </c>
      <c r="B5805" t="s">
        <v>110</v>
      </c>
      <c r="C5805" t="s">
        <v>20</v>
      </c>
      <c r="D5805" s="1">
        <v>7546292.6067550061</v>
      </c>
      <c r="E5805" s="1">
        <v>30835006.248466961</v>
      </c>
      <c r="F5805" s="13">
        <v>0.24473134676696195</v>
      </c>
      <c r="G5805" s="13">
        <v>0</v>
      </c>
      <c r="H5805" t="s">
        <v>21</v>
      </c>
      <c r="I5805" t="s">
        <v>23</v>
      </c>
      <c r="J5805">
        <v>2024</v>
      </c>
      <c r="K5805">
        <v>9</v>
      </c>
      <c r="L5805" s="12">
        <v>-4.115420983103796</v>
      </c>
      <c r="M5805" s="1">
        <v>7546292.6067550061</v>
      </c>
      <c r="N5805" s="12">
        <v>-12.075977998550261</v>
      </c>
      <c r="O5805" s="13">
        <v>0</v>
      </c>
      <c r="P5805" s="12">
        <v>0</v>
      </c>
      <c r="Q5805" s="12">
        <v>0</v>
      </c>
      <c r="R5805" s="2">
        <f>DATE(CURR[[#This Row],[YEAR]],CURR[[#This Row],[MONTH]],1)</f>
        <v>45536</v>
      </c>
      <c r="S5805" t="str">
        <f>IF(AND(CURR[[#This Row],[DATE]]&gt;=DATE(2023,6,1),CURR[[#This Row],[DATE]]&lt;=DATE(2024,5,31)),"Y","N")</f>
        <v>N</v>
      </c>
    </row>
    <row r="5806" spans="1:19" x14ac:dyDescent="0.25">
      <c r="A5806" t="s">
        <v>106</v>
      </c>
      <c r="B5806" t="s">
        <v>110</v>
      </c>
      <c r="C5806" t="s">
        <v>20</v>
      </c>
      <c r="D5806" s="1">
        <v>7546292.6067550061</v>
      </c>
      <c r="E5806" s="1">
        <v>30835006.248466961</v>
      </c>
      <c r="F5806" s="13">
        <v>0.24473134676696195</v>
      </c>
      <c r="G5806" s="13">
        <v>0</v>
      </c>
      <c r="H5806" t="s">
        <v>21</v>
      </c>
      <c r="I5806" t="s">
        <v>22</v>
      </c>
      <c r="J5806">
        <v>2024</v>
      </c>
      <c r="K5806">
        <v>9</v>
      </c>
      <c r="L5806" s="12">
        <v>-7.9605570154464651</v>
      </c>
      <c r="M5806" s="1">
        <v>7546292.6067550061</v>
      </c>
      <c r="N5806" s="12">
        <v>-12.075977998550261</v>
      </c>
      <c r="O5806" s="13">
        <v>0</v>
      </c>
      <c r="P5806" s="12">
        <v>0</v>
      </c>
      <c r="Q5806" s="12">
        <v>0</v>
      </c>
      <c r="R5806" s="2">
        <f>DATE(CURR[[#This Row],[YEAR]],CURR[[#This Row],[MONTH]],1)</f>
        <v>45536</v>
      </c>
      <c r="S5806" t="str">
        <f>IF(AND(CURR[[#This Row],[DATE]]&gt;=DATE(2023,6,1),CURR[[#This Row],[DATE]]&lt;=DATE(2024,5,31)),"Y","N")</f>
        <v>N</v>
      </c>
    </row>
    <row r="5807" spans="1:19" x14ac:dyDescent="0.25">
      <c r="A5807" t="s">
        <v>106</v>
      </c>
      <c r="B5807" t="s">
        <v>110</v>
      </c>
      <c r="C5807" t="s">
        <v>20</v>
      </c>
      <c r="D5807" s="1">
        <v>3028644.161644002</v>
      </c>
      <c r="E5807" s="1">
        <v>9888194.5683349986</v>
      </c>
      <c r="F5807" s="13">
        <v>0</v>
      </c>
      <c r="G5807" s="13">
        <v>0.30628889234670204</v>
      </c>
      <c r="H5807" t="s">
        <v>24</v>
      </c>
      <c r="I5807" t="s">
        <v>17</v>
      </c>
      <c r="J5807">
        <v>2024</v>
      </c>
      <c r="K5807">
        <v>9</v>
      </c>
      <c r="L5807" s="12">
        <v>-6.5617415356695803</v>
      </c>
      <c r="M5807" s="1">
        <v>7546292.6067550061</v>
      </c>
      <c r="N5807" s="12">
        <v>-12.075977998550261</v>
      </c>
      <c r="O5807" s="13">
        <v>0.40134199923985642</v>
      </c>
      <c r="P5807" s="12">
        <v>-4.8465971527146818</v>
      </c>
      <c r="Q5807" s="12">
        <v>-11.408338688384262</v>
      </c>
      <c r="R5807" s="2">
        <f>DATE(CURR[[#This Row],[YEAR]],CURR[[#This Row],[MONTH]],1)</f>
        <v>45536</v>
      </c>
      <c r="S5807" t="str">
        <f>IF(AND(CURR[[#This Row],[DATE]]&gt;=DATE(2023,6,1),CURR[[#This Row],[DATE]]&lt;=DATE(2024,5,31)),"Y","N")</f>
        <v>N</v>
      </c>
    </row>
    <row r="5808" spans="1:19" x14ac:dyDescent="0.25">
      <c r="A5808" t="s">
        <v>106</v>
      </c>
      <c r="B5808" t="s">
        <v>110</v>
      </c>
      <c r="C5808" t="s">
        <v>20</v>
      </c>
      <c r="D5808" s="1">
        <v>1061101.154722</v>
      </c>
      <c r="E5808" s="1">
        <v>8306418.1015090039</v>
      </c>
      <c r="F5808" s="13">
        <v>0</v>
      </c>
      <c r="G5808" s="13">
        <v>0.12774473205595477</v>
      </c>
      <c r="H5808" t="s">
        <v>25</v>
      </c>
      <c r="I5808" t="s">
        <v>17</v>
      </c>
      <c r="J5808">
        <v>2024</v>
      </c>
      <c r="K5808">
        <v>9</v>
      </c>
      <c r="L5808" s="12">
        <v>-4.2822933390173468</v>
      </c>
      <c r="M5808" s="1">
        <v>7546292.6067550061</v>
      </c>
      <c r="N5808" s="12">
        <v>-12.075977998550261</v>
      </c>
      <c r="O5808" s="13">
        <v>0.14061224630650598</v>
      </c>
      <c r="P5808" s="12">
        <v>-1.6980303927240965</v>
      </c>
      <c r="Q5808" s="12">
        <v>-5.9803237317414428</v>
      </c>
      <c r="R5808" s="2">
        <f>DATE(CURR[[#This Row],[YEAR]],CURR[[#This Row],[MONTH]],1)</f>
        <v>45536</v>
      </c>
      <c r="S5808" t="str">
        <f>IF(AND(CURR[[#This Row],[DATE]]&gt;=DATE(2023,6,1),CURR[[#This Row],[DATE]]&lt;=DATE(2024,5,31)),"Y","N")</f>
        <v>N</v>
      </c>
    </row>
    <row r="5809" spans="1:19" x14ac:dyDescent="0.25">
      <c r="A5809" t="s">
        <v>106</v>
      </c>
      <c r="B5809" t="s">
        <v>110</v>
      </c>
      <c r="C5809" t="s">
        <v>20</v>
      </c>
      <c r="D5809" s="1">
        <v>477029.73259700002</v>
      </c>
      <c r="E5809" s="1">
        <v>4595878.0512390034</v>
      </c>
      <c r="F5809" s="13">
        <v>0</v>
      </c>
      <c r="G5809" s="13">
        <v>0.10379512408263258</v>
      </c>
      <c r="H5809" t="s">
        <v>26</v>
      </c>
      <c r="I5809" t="s">
        <v>17</v>
      </c>
      <c r="J5809">
        <v>2024</v>
      </c>
      <c r="K5809">
        <v>9</v>
      </c>
      <c r="L5809" s="12">
        <v>-3.4835717344156523</v>
      </c>
      <c r="M5809" s="1">
        <v>7546292.6067550061</v>
      </c>
      <c r="N5809" s="12">
        <v>-12.075977998550261</v>
      </c>
      <c r="O5809" s="13">
        <v>6.3213786882580003E-2</v>
      </c>
      <c r="P5809" s="12">
        <v>-0.76336829959908126</v>
      </c>
      <c r="Q5809" s="12">
        <v>-4.2469400340147336</v>
      </c>
      <c r="R5809" s="2">
        <f>DATE(CURR[[#This Row],[YEAR]],CURR[[#This Row],[MONTH]],1)</f>
        <v>45536</v>
      </c>
      <c r="S5809" t="str">
        <f>IF(AND(CURR[[#This Row],[DATE]]&gt;=DATE(2023,6,1),CURR[[#This Row],[DATE]]&lt;=DATE(2024,5,31)),"Y","N")</f>
        <v>N</v>
      </c>
    </row>
    <row r="5810" spans="1:19" x14ac:dyDescent="0.25">
      <c r="A5810" t="s">
        <v>106</v>
      </c>
      <c r="B5810" t="s">
        <v>111</v>
      </c>
      <c r="C5810" t="s">
        <v>15</v>
      </c>
      <c r="D5810" s="1">
        <v>279841.5404</v>
      </c>
      <c r="E5810" s="1">
        <v>1456378.2548809997</v>
      </c>
      <c r="F5810" s="13">
        <v>0</v>
      </c>
      <c r="G5810" s="13">
        <v>0.19214894170667615</v>
      </c>
      <c r="H5810" t="s">
        <v>16</v>
      </c>
      <c r="I5810" t="s">
        <v>17</v>
      </c>
      <c r="J5810">
        <v>2024</v>
      </c>
      <c r="K5810">
        <v>9</v>
      </c>
      <c r="L5810" s="12">
        <v>-1.8913640446634283</v>
      </c>
      <c r="M5810" s="1">
        <v>904153.37099599931</v>
      </c>
      <c r="N5810" s="12">
        <v>-8.0575559590786785</v>
      </c>
      <c r="O5810" s="13">
        <v>0.3095067157596631</v>
      </c>
      <c r="P5810" s="12">
        <v>-2.4938676819441441</v>
      </c>
      <c r="Q5810" s="12">
        <v>-4.3852317266075724</v>
      </c>
      <c r="R5810" s="2">
        <f>DATE(CURR[[#This Row],[YEAR]],CURR[[#This Row],[MONTH]],1)</f>
        <v>45536</v>
      </c>
      <c r="S5810" t="str">
        <f>IF(AND(CURR[[#This Row],[DATE]]&gt;=DATE(2023,6,1),CURR[[#This Row],[DATE]]&lt;=DATE(2024,5,31)),"Y","N")</f>
        <v>N</v>
      </c>
    </row>
    <row r="5811" spans="1:19" x14ac:dyDescent="0.25">
      <c r="A5811" t="s">
        <v>106</v>
      </c>
      <c r="B5811" t="s">
        <v>111</v>
      </c>
      <c r="C5811" t="s">
        <v>15</v>
      </c>
      <c r="D5811" s="1">
        <v>904153.37099599931</v>
      </c>
      <c r="E5811" s="1">
        <v>5536961.3049569968</v>
      </c>
      <c r="F5811" s="13">
        <v>0.1632941465902156</v>
      </c>
      <c r="G5811" s="13">
        <v>0</v>
      </c>
      <c r="H5811" t="s">
        <v>21</v>
      </c>
      <c r="I5811" t="s">
        <v>23</v>
      </c>
      <c r="J5811">
        <v>2024</v>
      </c>
      <c r="K5811">
        <v>9</v>
      </c>
      <c r="L5811" s="12">
        <v>-2.7459668169738602</v>
      </c>
      <c r="M5811" s="1">
        <v>904153.37099599931</v>
      </c>
      <c r="N5811" s="12">
        <v>-8.0575559590786785</v>
      </c>
      <c r="O5811" s="13">
        <v>0</v>
      </c>
      <c r="P5811" s="12">
        <v>0</v>
      </c>
      <c r="Q5811" s="12">
        <v>0</v>
      </c>
      <c r="R5811" s="2">
        <f>DATE(CURR[[#This Row],[YEAR]],CURR[[#This Row],[MONTH]],1)</f>
        <v>45536</v>
      </c>
      <c r="S5811" t="str">
        <f>IF(AND(CURR[[#This Row],[DATE]]&gt;=DATE(2023,6,1),CURR[[#This Row],[DATE]]&lt;=DATE(2024,5,31)),"Y","N")</f>
        <v>N</v>
      </c>
    </row>
    <row r="5812" spans="1:19" x14ac:dyDescent="0.25">
      <c r="A5812" t="s">
        <v>106</v>
      </c>
      <c r="B5812" t="s">
        <v>111</v>
      </c>
      <c r="C5812" t="s">
        <v>15</v>
      </c>
      <c r="D5812" s="1">
        <v>904153.37099599931</v>
      </c>
      <c r="E5812" s="1">
        <v>5536961.3049569968</v>
      </c>
      <c r="F5812" s="13">
        <v>0.1632941465902156</v>
      </c>
      <c r="G5812" s="13">
        <v>0</v>
      </c>
      <c r="H5812" t="s">
        <v>21</v>
      </c>
      <c r="I5812" t="s">
        <v>22</v>
      </c>
      <c r="J5812">
        <v>2024</v>
      </c>
      <c r="K5812">
        <v>9</v>
      </c>
      <c r="L5812" s="12">
        <v>-5.3115891421048183</v>
      </c>
      <c r="M5812" s="1">
        <v>904153.37099599931</v>
      </c>
      <c r="N5812" s="12">
        <v>-8.0575559590786785</v>
      </c>
      <c r="O5812" s="13">
        <v>0</v>
      </c>
      <c r="P5812" s="12">
        <v>0</v>
      </c>
      <c r="Q5812" s="12">
        <v>0</v>
      </c>
      <c r="R5812" s="2">
        <f>DATE(CURR[[#This Row],[YEAR]],CURR[[#This Row],[MONTH]],1)</f>
        <v>45536</v>
      </c>
      <c r="S5812" t="str">
        <f>IF(AND(CURR[[#This Row],[DATE]]&gt;=DATE(2023,6,1),CURR[[#This Row],[DATE]]&lt;=DATE(2024,5,31)),"Y","N")</f>
        <v>N</v>
      </c>
    </row>
    <row r="5813" spans="1:19" x14ac:dyDescent="0.25">
      <c r="A5813" t="s">
        <v>106</v>
      </c>
      <c r="B5813" t="s">
        <v>111</v>
      </c>
      <c r="C5813" t="s">
        <v>15</v>
      </c>
      <c r="D5813" s="1">
        <v>369765.76008699997</v>
      </c>
      <c r="E5813" s="1">
        <v>1863996.0427929999</v>
      </c>
      <c r="F5813" s="13">
        <v>0</v>
      </c>
      <c r="G5813" s="13">
        <v>0.19837261002600912</v>
      </c>
      <c r="H5813" t="s">
        <v>24</v>
      </c>
      <c r="I5813" t="s">
        <v>17</v>
      </c>
      <c r="J5813">
        <v>2024</v>
      </c>
      <c r="K5813">
        <v>9</v>
      </c>
      <c r="L5813" s="12">
        <v>-4.2498106437155085</v>
      </c>
      <c r="M5813" s="1">
        <v>904153.37099599931</v>
      </c>
      <c r="N5813" s="12">
        <v>-8.0575559590786785</v>
      </c>
      <c r="O5813" s="13">
        <v>0.4089635364403636</v>
      </c>
      <c r="P5813" s="12">
        <v>-3.2952465800909421</v>
      </c>
      <c r="Q5813" s="12">
        <v>-7.5450572238064506</v>
      </c>
      <c r="R5813" s="2">
        <f>DATE(CURR[[#This Row],[YEAR]],CURR[[#This Row],[MONTH]],1)</f>
        <v>45536</v>
      </c>
      <c r="S5813" t="str">
        <f>IF(AND(CURR[[#This Row],[DATE]]&gt;=DATE(2023,6,1),CURR[[#This Row],[DATE]]&lt;=DATE(2024,5,31)),"Y","N")</f>
        <v>N</v>
      </c>
    </row>
    <row r="5814" spans="1:19" x14ac:dyDescent="0.25">
      <c r="A5814" t="s">
        <v>106</v>
      </c>
      <c r="B5814" t="s">
        <v>111</v>
      </c>
      <c r="C5814" t="s">
        <v>15</v>
      </c>
      <c r="D5814" s="1">
        <v>121149.89626100005</v>
      </c>
      <c r="E5814" s="1">
        <v>1497145.4017279996</v>
      </c>
      <c r="F5814" s="13">
        <v>0</v>
      </c>
      <c r="G5814" s="13">
        <v>8.0920594700534282E-2</v>
      </c>
      <c r="H5814" t="s">
        <v>25</v>
      </c>
      <c r="I5814" t="s">
        <v>17</v>
      </c>
      <c r="J5814">
        <v>2024</v>
      </c>
      <c r="K5814">
        <v>9</v>
      </c>
      <c r="L5814" s="12">
        <v>-2.7126419860791997</v>
      </c>
      <c r="M5814" s="1">
        <v>904153.37099599931</v>
      </c>
      <c r="N5814" s="12">
        <v>-8.0575559590786785</v>
      </c>
      <c r="O5814" s="13">
        <v>0.13399263902267319</v>
      </c>
      <c r="P5814" s="12">
        <v>-1.0796531870298187</v>
      </c>
      <c r="Q5814" s="12">
        <v>-3.7922951731090184</v>
      </c>
      <c r="R5814" s="2">
        <f>DATE(CURR[[#This Row],[YEAR]],CURR[[#This Row],[MONTH]],1)</f>
        <v>45536</v>
      </c>
      <c r="S5814" t="str">
        <f>IF(AND(CURR[[#This Row],[DATE]]&gt;=DATE(2023,6,1),CURR[[#This Row],[DATE]]&lt;=DATE(2024,5,31)),"Y","N")</f>
        <v>N</v>
      </c>
    </row>
    <row r="5815" spans="1:19" x14ac:dyDescent="0.25">
      <c r="A5815" t="s">
        <v>106</v>
      </c>
      <c r="B5815" t="s">
        <v>111</v>
      </c>
      <c r="C5815" t="s">
        <v>15</v>
      </c>
      <c r="D5815" s="1">
        <v>133396.174248</v>
      </c>
      <c r="E5815" s="1">
        <v>719441.60555500002</v>
      </c>
      <c r="F5815" s="13">
        <v>0</v>
      </c>
      <c r="G5815" s="13">
        <v>0.18541626341597797</v>
      </c>
      <c r="H5815" t="s">
        <v>26</v>
      </c>
      <c r="I5815" t="s">
        <v>17</v>
      </c>
      <c r="J5815">
        <v>2024</v>
      </c>
      <c r="K5815">
        <v>9</v>
      </c>
      <c r="L5815" s="12">
        <v>-6.2229402396845739</v>
      </c>
      <c r="M5815" s="1">
        <v>904153.37099599931</v>
      </c>
      <c r="N5815" s="12">
        <v>-8.0575559590786785</v>
      </c>
      <c r="O5815" s="13">
        <v>0.14753710877730083</v>
      </c>
      <c r="P5815" s="12">
        <v>-1.1887885100137796</v>
      </c>
      <c r="Q5815" s="12">
        <v>-7.4117287496983533</v>
      </c>
      <c r="R5815" s="2">
        <f>DATE(CURR[[#This Row],[YEAR]],CURR[[#This Row],[MONTH]],1)</f>
        <v>45536</v>
      </c>
      <c r="S5815" t="str">
        <f>IF(AND(CURR[[#This Row],[DATE]]&gt;=DATE(2023,6,1),CURR[[#This Row],[DATE]]&lt;=DATE(2024,5,31)),"Y","N")</f>
        <v>N</v>
      </c>
    </row>
    <row r="5816" spans="1:19" x14ac:dyDescent="0.25">
      <c r="A5816" t="s">
        <v>106</v>
      </c>
      <c r="B5816" t="s">
        <v>111</v>
      </c>
      <c r="C5816" t="s">
        <v>18</v>
      </c>
      <c r="D5816" s="1">
        <v>541690.42209099978</v>
      </c>
      <c r="E5816" s="1">
        <v>1456378.2548809997</v>
      </c>
      <c r="F5816" s="13">
        <v>0</v>
      </c>
      <c r="G5816" s="13">
        <v>0.37194349769748603</v>
      </c>
      <c r="H5816" t="s">
        <v>16</v>
      </c>
      <c r="I5816" t="s">
        <v>17</v>
      </c>
      <c r="J5816">
        <v>2024</v>
      </c>
      <c r="K5816">
        <v>9</v>
      </c>
      <c r="L5816" s="12">
        <v>-3.661121169562692</v>
      </c>
      <c r="M5816" s="1">
        <v>1525824.0017259982</v>
      </c>
      <c r="N5816" s="12">
        <v>-13.597706619253419</v>
      </c>
      <c r="O5816" s="13">
        <v>0.35501500925286567</v>
      </c>
      <c r="P5816" s="12">
        <v>-4.8273899412520054</v>
      </c>
      <c r="Q5816" s="12">
        <v>-8.4885111108146969</v>
      </c>
      <c r="R5816" s="2">
        <f>DATE(CURR[[#This Row],[YEAR]],CURR[[#This Row],[MONTH]],1)</f>
        <v>45536</v>
      </c>
      <c r="S5816" t="str">
        <f>IF(AND(CURR[[#This Row],[DATE]]&gt;=DATE(2023,6,1),CURR[[#This Row],[DATE]]&lt;=DATE(2024,5,31)),"Y","N")</f>
        <v>N</v>
      </c>
    </row>
    <row r="5817" spans="1:19" x14ac:dyDescent="0.25">
      <c r="A5817" t="s">
        <v>106</v>
      </c>
      <c r="B5817" t="s">
        <v>111</v>
      </c>
      <c r="C5817" t="s">
        <v>18</v>
      </c>
      <c r="D5817" s="1">
        <v>1525824.0017259982</v>
      </c>
      <c r="E5817" s="1">
        <v>5536961.3049569968</v>
      </c>
      <c r="F5817" s="13">
        <v>0.27557064564637562</v>
      </c>
      <c r="G5817" s="13">
        <v>0</v>
      </c>
      <c r="H5817" t="s">
        <v>21</v>
      </c>
      <c r="I5817" t="s">
        <v>23</v>
      </c>
      <c r="J5817">
        <v>2024</v>
      </c>
      <c r="K5817">
        <v>9</v>
      </c>
      <c r="L5817" s="12">
        <v>-4.6340169839397705</v>
      </c>
      <c r="M5817" s="1">
        <v>1525824.0017259982</v>
      </c>
      <c r="N5817" s="12">
        <v>-13.597706619253419</v>
      </c>
      <c r="O5817" s="13">
        <v>0</v>
      </c>
      <c r="P5817" s="12">
        <v>0</v>
      </c>
      <c r="Q5817" s="12">
        <v>0</v>
      </c>
      <c r="R5817" s="2">
        <f>DATE(CURR[[#This Row],[YEAR]],CURR[[#This Row],[MONTH]],1)</f>
        <v>45536</v>
      </c>
      <c r="S5817" t="str">
        <f>IF(AND(CURR[[#This Row],[DATE]]&gt;=DATE(2023,6,1),CURR[[#This Row],[DATE]]&lt;=DATE(2024,5,31)),"Y","N")</f>
        <v>N</v>
      </c>
    </row>
    <row r="5818" spans="1:19" x14ac:dyDescent="0.25">
      <c r="A5818" t="s">
        <v>106</v>
      </c>
      <c r="B5818" t="s">
        <v>111</v>
      </c>
      <c r="C5818" t="s">
        <v>18</v>
      </c>
      <c r="D5818" s="1">
        <v>1525824.0017259982</v>
      </c>
      <c r="E5818" s="1">
        <v>5536961.3049569968</v>
      </c>
      <c r="F5818" s="13">
        <v>0.27557064564637562</v>
      </c>
      <c r="G5818" s="13">
        <v>0</v>
      </c>
      <c r="H5818" t="s">
        <v>21</v>
      </c>
      <c r="I5818" t="s">
        <v>22</v>
      </c>
      <c r="J5818">
        <v>2024</v>
      </c>
      <c r="K5818">
        <v>9</v>
      </c>
      <c r="L5818" s="12">
        <v>-8.9636896353136493</v>
      </c>
      <c r="M5818" s="1">
        <v>1525824.0017259982</v>
      </c>
      <c r="N5818" s="12">
        <v>-13.597706619253419</v>
      </c>
      <c r="O5818" s="13">
        <v>0</v>
      </c>
      <c r="P5818" s="12">
        <v>0</v>
      </c>
      <c r="Q5818" s="12">
        <v>0</v>
      </c>
      <c r="R5818" s="2">
        <f>DATE(CURR[[#This Row],[YEAR]],CURR[[#This Row],[MONTH]],1)</f>
        <v>45536</v>
      </c>
      <c r="S5818" t="str">
        <f>IF(AND(CURR[[#This Row],[DATE]]&gt;=DATE(2023,6,1),CURR[[#This Row],[DATE]]&lt;=DATE(2024,5,31)),"Y","N")</f>
        <v>N</v>
      </c>
    </row>
    <row r="5819" spans="1:19" x14ac:dyDescent="0.25">
      <c r="A5819" t="s">
        <v>106</v>
      </c>
      <c r="B5819" t="s">
        <v>111</v>
      </c>
      <c r="C5819" t="s">
        <v>18</v>
      </c>
      <c r="D5819" s="1">
        <v>396619.19947100029</v>
      </c>
      <c r="E5819" s="1">
        <v>1863996.0427929999</v>
      </c>
      <c r="F5819" s="13">
        <v>0</v>
      </c>
      <c r="G5819" s="13">
        <v>0.21277899221111465</v>
      </c>
      <c r="H5819" t="s">
        <v>24</v>
      </c>
      <c r="I5819" t="s">
        <v>17</v>
      </c>
      <c r="J5819">
        <v>2024</v>
      </c>
      <c r="K5819">
        <v>9</v>
      </c>
      <c r="L5819" s="12">
        <v>-4.5584439592708552</v>
      </c>
      <c r="M5819" s="1">
        <v>1525824.0017259982</v>
      </c>
      <c r="N5819" s="12">
        <v>-13.597706619253419</v>
      </c>
      <c r="O5819" s="13">
        <v>0.25993771170354396</v>
      </c>
      <c r="P5819" s="12">
        <v>-3.5345567430248668</v>
      </c>
      <c r="Q5819" s="12">
        <v>-8.093000702295722</v>
      </c>
      <c r="R5819" s="2">
        <f>DATE(CURR[[#This Row],[YEAR]],CURR[[#This Row],[MONTH]],1)</f>
        <v>45536</v>
      </c>
      <c r="S5819" t="str">
        <f>IF(AND(CURR[[#This Row],[DATE]]&gt;=DATE(2023,6,1),CURR[[#This Row],[DATE]]&lt;=DATE(2024,5,31)),"Y","N")</f>
        <v>N</v>
      </c>
    </row>
    <row r="5820" spans="1:19" x14ac:dyDescent="0.25">
      <c r="A5820" t="s">
        <v>106</v>
      </c>
      <c r="B5820" t="s">
        <v>111</v>
      </c>
      <c r="C5820" t="s">
        <v>18</v>
      </c>
      <c r="D5820" s="1">
        <v>146692.11962000001</v>
      </c>
      <c r="E5820" s="1">
        <v>1497145.4017279996</v>
      </c>
      <c r="F5820" s="13">
        <v>0</v>
      </c>
      <c r="G5820" s="13">
        <v>9.7981211077219701E-2</v>
      </c>
      <c r="H5820" t="s">
        <v>25</v>
      </c>
      <c r="I5820" t="s">
        <v>17</v>
      </c>
      <c r="J5820">
        <v>2024</v>
      </c>
      <c r="K5820">
        <v>9</v>
      </c>
      <c r="L5820" s="12">
        <v>-3.2845525666063806</v>
      </c>
      <c r="M5820" s="1">
        <v>1525824.0017259982</v>
      </c>
      <c r="N5820" s="12">
        <v>-13.597706619253419</v>
      </c>
      <c r="O5820" s="13">
        <v>9.6139606831497748E-2</v>
      </c>
      <c r="P5820" s="12">
        <v>-1.307278168185078</v>
      </c>
      <c r="Q5820" s="12">
        <v>-4.5918307347914586</v>
      </c>
      <c r="R5820" s="2">
        <f>DATE(CURR[[#This Row],[YEAR]],CURR[[#This Row],[MONTH]],1)</f>
        <v>45536</v>
      </c>
      <c r="S5820" t="str">
        <f>IF(AND(CURR[[#This Row],[DATE]]&gt;=DATE(2023,6,1),CURR[[#This Row],[DATE]]&lt;=DATE(2024,5,31)),"Y","N")</f>
        <v>N</v>
      </c>
    </row>
    <row r="5821" spans="1:19" x14ac:dyDescent="0.25">
      <c r="A5821" t="s">
        <v>106</v>
      </c>
      <c r="B5821" t="s">
        <v>111</v>
      </c>
      <c r="C5821" t="s">
        <v>18</v>
      </c>
      <c r="D5821" s="1">
        <v>440822.26054400002</v>
      </c>
      <c r="E5821" s="1">
        <v>719441.60555500002</v>
      </c>
      <c r="F5821" s="13">
        <v>0</v>
      </c>
      <c r="G5821" s="13">
        <v>0.6127283397850416</v>
      </c>
      <c r="H5821" t="s">
        <v>26</v>
      </c>
      <c r="I5821" t="s">
        <v>17</v>
      </c>
      <c r="J5821">
        <v>2024</v>
      </c>
      <c r="K5821">
        <v>9</v>
      </c>
      <c r="L5821" s="12">
        <v>-20.564387240881487</v>
      </c>
      <c r="M5821" s="1">
        <v>1525824.0017259982</v>
      </c>
      <c r="N5821" s="12">
        <v>-13.597706619253419</v>
      </c>
      <c r="O5821" s="13">
        <v>0.28890767221209385</v>
      </c>
      <c r="P5821" s="12">
        <v>-3.9284817667914855</v>
      </c>
      <c r="Q5821" s="12">
        <v>-24.492869007672972</v>
      </c>
      <c r="R5821" s="2">
        <f>DATE(CURR[[#This Row],[YEAR]],CURR[[#This Row],[MONTH]],1)</f>
        <v>45536</v>
      </c>
      <c r="S5821" t="str">
        <f>IF(AND(CURR[[#This Row],[DATE]]&gt;=DATE(2023,6,1),CURR[[#This Row],[DATE]]&lt;=DATE(2024,5,31)),"Y","N")</f>
        <v>N</v>
      </c>
    </row>
    <row r="5822" spans="1:19" x14ac:dyDescent="0.25">
      <c r="A5822" t="s">
        <v>106</v>
      </c>
      <c r="B5822" t="s">
        <v>111</v>
      </c>
      <c r="C5822" t="s">
        <v>19</v>
      </c>
      <c r="D5822" s="1">
        <v>5.6987869999999994</v>
      </c>
      <c r="E5822" s="1">
        <v>1456378.2548809997</v>
      </c>
      <c r="F5822" s="13">
        <v>0</v>
      </c>
      <c r="G5822" s="13">
        <v>3.9129855042127412E-6</v>
      </c>
      <c r="H5822" t="s">
        <v>16</v>
      </c>
      <c r="I5822" t="s">
        <v>17</v>
      </c>
      <c r="J5822">
        <v>2024</v>
      </c>
      <c r="K5822">
        <v>9</v>
      </c>
      <c r="L5822" s="12">
        <v>-3.8516371853116653E-5</v>
      </c>
      <c r="M5822" s="1">
        <v>1508710.3363810007</v>
      </c>
      <c r="N5822" s="12">
        <v>-13.445194533797874</v>
      </c>
      <c r="O5822" s="13">
        <v>3.7772572127197663E-6</v>
      </c>
      <c r="P5822" s="12">
        <v>-5.0785958029208396E-5</v>
      </c>
      <c r="Q5822" s="12">
        <v>-8.9302329882325049E-5</v>
      </c>
      <c r="R5822" s="2">
        <f>DATE(CURR[[#This Row],[YEAR]],CURR[[#This Row],[MONTH]],1)</f>
        <v>45536</v>
      </c>
      <c r="S5822" t="str">
        <f>IF(AND(CURR[[#This Row],[DATE]]&gt;=DATE(2023,6,1),CURR[[#This Row],[DATE]]&lt;=DATE(2024,5,31)),"Y","N")</f>
        <v>N</v>
      </c>
    </row>
    <row r="5823" spans="1:19" x14ac:dyDescent="0.25">
      <c r="A5823" t="s">
        <v>106</v>
      </c>
      <c r="B5823" t="s">
        <v>111</v>
      </c>
      <c r="C5823" t="s">
        <v>19</v>
      </c>
      <c r="D5823" s="1">
        <v>1508710.3363810007</v>
      </c>
      <c r="E5823" s="1">
        <v>5536961.3049569968</v>
      </c>
      <c r="F5823" s="13">
        <v>0.27247984106920148</v>
      </c>
      <c r="G5823" s="13">
        <v>0</v>
      </c>
      <c r="H5823" t="s">
        <v>21</v>
      </c>
      <c r="I5823" t="s">
        <v>23</v>
      </c>
      <c r="J5823">
        <v>2024</v>
      </c>
      <c r="K5823">
        <v>9</v>
      </c>
      <c r="L5823" s="12">
        <v>-4.5820417785579766</v>
      </c>
      <c r="M5823" s="1">
        <v>1508710.3363810007</v>
      </c>
      <c r="N5823" s="12">
        <v>-13.445194533797874</v>
      </c>
      <c r="O5823" s="13">
        <v>0</v>
      </c>
      <c r="P5823" s="12">
        <v>0</v>
      </c>
      <c r="Q5823" s="12">
        <v>0</v>
      </c>
      <c r="R5823" s="2">
        <f>DATE(CURR[[#This Row],[YEAR]],CURR[[#This Row],[MONTH]],1)</f>
        <v>45536</v>
      </c>
      <c r="S5823" t="str">
        <f>IF(AND(CURR[[#This Row],[DATE]]&gt;=DATE(2023,6,1),CURR[[#This Row],[DATE]]&lt;=DATE(2024,5,31)),"Y","N")</f>
        <v>N</v>
      </c>
    </row>
    <row r="5824" spans="1:19" x14ac:dyDescent="0.25">
      <c r="A5824" t="s">
        <v>106</v>
      </c>
      <c r="B5824" t="s">
        <v>111</v>
      </c>
      <c r="C5824" t="s">
        <v>19</v>
      </c>
      <c r="D5824" s="1">
        <v>1508710.3363810007</v>
      </c>
      <c r="E5824" s="1">
        <v>5536961.3049569968</v>
      </c>
      <c r="F5824" s="13">
        <v>0.27247984106920148</v>
      </c>
      <c r="G5824" s="13">
        <v>0</v>
      </c>
      <c r="H5824" t="s">
        <v>21</v>
      </c>
      <c r="I5824" t="s">
        <v>22</v>
      </c>
      <c r="J5824">
        <v>2024</v>
      </c>
      <c r="K5824">
        <v>9</v>
      </c>
      <c r="L5824" s="12">
        <v>-8.8631527552398985</v>
      </c>
      <c r="M5824" s="1">
        <v>1508710.3363810007</v>
      </c>
      <c r="N5824" s="12">
        <v>-13.445194533797874</v>
      </c>
      <c r="O5824" s="13">
        <v>0</v>
      </c>
      <c r="P5824" s="12">
        <v>0</v>
      </c>
      <c r="Q5824" s="12">
        <v>0</v>
      </c>
      <c r="R5824" s="2">
        <f>DATE(CURR[[#This Row],[YEAR]],CURR[[#This Row],[MONTH]],1)</f>
        <v>45536</v>
      </c>
      <c r="S5824" t="str">
        <f>IF(AND(CURR[[#This Row],[DATE]]&gt;=DATE(2023,6,1),CURR[[#This Row],[DATE]]&lt;=DATE(2024,5,31)),"Y","N")</f>
        <v>N</v>
      </c>
    </row>
    <row r="5825" spans="1:19" x14ac:dyDescent="0.25">
      <c r="A5825" t="s">
        <v>106</v>
      </c>
      <c r="B5825" t="s">
        <v>111</v>
      </c>
      <c r="C5825" t="s">
        <v>19</v>
      </c>
      <c r="D5825" s="1">
        <v>447845.49705000001</v>
      </c>
      <c r="E5825" s="1">
        <v>1863996.0427929999</v>
      </c>
      <c r="F5825" s="13">
        <v>0</v>
      </c>
      <c r="G5825" s="13">
        <v>0.24026096985643333</v>
      </c>
      <c r="H5825" t="s">
        <v>24</v>
      </c>
      <c r="I5825" t="s">
        <v>17</v>
      </c>
      <c r="J5825">
        <v>2024</v>
      </c>
      <c r="K5825">
        <v>9</v>
      </c>
      <c r="L5825" s="12">
        <v>-5.1472006484736337</v>
      </c>
      <c r="M5825" s="1">
        <v>1508710.3363810007</v>
      </c>
      <c r="N5825" s="12">
        <v>-13.445194533797874</v>
      </c>
      <c r="O5825" s="13">
        <v>0.29683994750394804</v>
      </c>
      <c r="P5825" s="12">
        <v>-3.99107083959293</v>
      </c>
      <c r="Q5825" s="12">
        <v>-9.1382714880665645</v>
      </c>
      <c r="R5825" s="2">
        <f>DATE(CURR[[#This Row],[YEAR]],CURR[[#This Row],[MONTH]],1)</f>
        <v>45536</v>
      </c>
      <c r="S5825" t="str">
        <f>IF(AND(CURR[[#This Row],[DATE]]&gt;=DATE(2023,6,1),CURR[[#This Row],[DATE]]&lt;=DATE(2024,5,31)),"Y","N")</f>
        <v>N</v>
      </c>
    </row>
    <row r="5826" spans="1:19" x14ac:dyDescent="0.25">
      <c r="A5826" t="s">
        <v>106</v>
      </c>
      <c r="B5826" t="s">
        <v>111</v>
      </c>
      <c r="C5826" t="s">
        <v>19</v>
      </c>
      <c r="D5826" s="1">
        <v>1018732.3886380002</v>
      </c>
      <c r="E5826" s="1">
        <v>1497145.4017279996</v>
      </c>
      <c r="F5826" s="13">
        <v>0</v>
      </c>
      <c r="G5826" s="13">
        <v>0.68044986643393701</v>
      </c>
      <c r="H5826" t="s">
        <v>25</v>
      </c>
      <c r="I5826" t="s">
        <v>17</v>
      </c>
      <c r="J5826">
        <v>2024</v>
      </c>
      <c r="K5826">
        <v>9</v>
      </c>
      <c r="L5826" s="12">
        <v>-22.810223824250937</v>
      </c>
      <c r="M5826" s="1">
        <v>1508710.3363810007</v>
      </c>
      <c r="N5826" s="12">
        <v>-13.445194533797874</v>
      </c>
      <c r="O5826" s="13">
        <v>0.67523391606215899</v>
      </c>
      <c r="P5826" s="12">
        <v>-9.0786513572738734</v>
      </c>
      <c r="Q5826" s="12">
        <v>-31.88887518152481</v>
      </c>
      <c r="R5826" s="2">
        <f>DATE(CURR[[#This Row],[YEAR]],CURR[[#This Row],[MONTH]],1)</f>
        <v>45536</v>
      </c>
      <c r="S5826" t="str">
        <f>IF(AND(CURR[[#This Row],[DATE]]&gt;=DATE(2023,6,1),CURR[[#This Row],[DATE]]&lt;=DATE(2024,5,31)),"Y","N")</f>
        <v>N</v>
      </c>
    </row>
    <row r="5827" spans="1:19" x14ac:dyDescent="0.25">
      <c r="A5827" t="s">
        <v>106</v>
      </c>
      <c r="B5827" t="s">
        <v>111</v>
      </c>
      <c r="C5827" t="s">
        <v>19</v>
      </c>
      <c r="D5827" s="1">
        <v>42126.75190600002</v>
      </c>
      <c r="E5827" s="1">
        <v>719441.60555500002</v>
      </c>
      <c r="F5827" s="13">
        <v>0</v>
      </c>
      <c r="G5827" s="13">
        <v>5.855478968790262E-2</v>
      </c>
      <c r="H5827" t="s">
        <v>26</v>
      </c>
      <c r="I5827" t="s">
        <v>17</v>
      </c>
      <c r="J5827">
        <v>2024</v>
      </c>
      <c r="K5827">
        <v>9</v>
      </c>
      <c r="L5827" s="12">
        <v>-1.9652157273692337</v>
      </c>
      <c r="M5827" s="1">
        <v>1508710.3363810007</v>
      </c>
      <c r="N5827" s="12">
        <v>-13.445194533797874</v>
      </c>
      <c r="O5827" s="13">
        <v>2.7922359176680008E-2</v>
      </c>
      <c r="P5827" s="12">
        <v>-0.37542155097303898</v>
      </c>
      <c r="Q5827" s="12">
        <v>-2.3406372783422729</v>
      </c>
      <c r="R5827" s="2">
        <f>DATE(CURR[[#This Row],[YEAR]],CURR[[#This Row],[MONTH]],1)</f>
        <v>45536</v>
      </c>
      <c r="S5827" t="str">
        <f>IF(AND(CURR[[#This Row],[DATE]]&gt;=DATE(2023,6,1),CURR[[#This Row],[DATE]]&lt;=DATE(2024,5,31)),"Y","N")</f>
        <v>N</v>
      </c>
    </row>
    <row r="5828" spans="1:19" x14ac:dyDescent="0.25">
      <c r="A5828" t="s">
        <v>106</v>
      </c>
      <c r="B5828" t="s">
        <v>111</v>
      </c>
      <c r="C5828" t="s">
        <v>20</v>
      </c>
      <c r="D5828" s="1">
        <v>634840.59360300004</v>
      </c>
      <c r="E5828" s="1">
        <v>1456378.2548809997</v>
      </c>
      <c r="F5828" s="13">
        <v>0</v>
      </c>
      <c r="G5828" s="13">
        <v>0.43590364761033368</v>
      </c>
      <c r="H5828" t="s">
        <v>16</v>
      </c>
      <c r="I5828" t="s">
        <v>17</v>
      </c>
      <c r="J5828">
        <v>2024</v>
      </c>
      <c r="K5828">
        <v>9</v>
      </c>
      <c r="L5828" s="12">
        <v>-4.2906949094020277</v>
      </c>
      <c r="M5828" s="1">
        <v>1598273.5958540014</v>
      </c>
      <c r="N5828" s="12">
        <v>-14.24335665787005</v>
      </c>
      <c r="O5828" s="13">
        <v>0.39720395509868089</v>
      </c>
      <c r="P5828" s="12">
        <v>-5.6575175983871127</v>
      </c>
      <c r="Q5828" s="12">
        <v>-9.9482125077891403</v>
      </c>
      <c r="R5828" s="2">
        <f>DATE(CURR[[#This Row],[YEAR]],CURR[[#This Row],[MONTH]],1)</f>
        <v>45536</v>
      </c>
      <c r="S5828" t="str">
        <f>IF(AND(CURR[[#This Row],[DATE]]&gt;=DATE(2023,6,1),CURR[[#This Row],[DATE]]&lt;=DATE(2024,5,31)),"Y","N")</f>
        <v>N</v>
      </c>
    </row>
    <row r="5829" spans="1:19" x14ac:dyDescent="0.25">
      <c r="A5829" t="s">
        <v>106</v>
      </c>
      <c r="B5829" t="s">
        <v>111</v>
      </c>
      <c r="C5829" t="s">
        <v>20</v>
      </c>
      <c r="D5829" s="1">
        <v>1598273.5958540014</v>
      </c>
      <c r="E5829" s="1">
        <v>5536961.3049569968</v>
      </c>
      <c r="F5829" s="13">
        <v>0.28865536669420783</v>
      </c>
      <c r="G5829" s="13">
        <v>0</v>
      </c>
      <c r="H5829" t="s">
        <v>21</v>
      </c>
      <c r="I5829" t="s">
        <v>23</v>
      </c>
      <c r="J5829">
        <v>2024</v>
      </c>
      <c r="K5829">
        <v>9</v>
      </c>
      <c r="L5829" s="12">
        <v>-4.8540506505284018</v>
      </c>
      <c r="M5829" s="1">
        <v>1598273.5958540014</v>
      </c>
      <c r="N5829" s="12">
        <v>-14.24335665787005</v>
      </c>
      <c r="O5829" s="13">
        <v>0</v>
      </c>
      <c r="P5829" s="12">
        <v>0</v>
      </c>
      <c r="Q5829" s="12">
        <v>0</v>
      </c>
      <c r="R5829" s="2">
        <f>DATE(CURR[[#This Row],[YEAR]],CURR[[#This Row],[MONTH]],1)</f>
        <v>45536</v>
      </c>
      <c r="S5829" t="str">
        <f>IF(AND(CURR[[#This Row],[DATE]]&gt;=DATE(2023,6,1),CURR[[#This Row],[DATE]]&lt;=DATE(2024,5,31)),"Y","N")</f>
        <v>N</v>
      </c>
    </row>
    <row r="5830" spans="1:19" x14ac:dyDescent="0.25">
      <c r="A5830" t="s">
        <v>106</v>
      </c>
      <c r="B5830" t="s">
        <v>111</v>
      </c>
      <c r="C5830" t="s">
        <v>20</v>
      </c>
      <c r="D5830" s="1">
        <v>1598273.5958540014</v>
      </c>
      <c r="E5830" s="1">
        <v>5536961.3049569968</v>
      </c>
      <c r="F5830" s="13">
        <v>0.28865536669420783</v>
      </c>
      <c r="G5830" s="13">
        <v>0</v>
      </c>
      <c r="H5830" t="s">
        <v>21</v>
      </c>
      <c r="I5830" t="s">
        <v>22</v>
      </c>
      <c r="J5830">
        <v>2024</v>
      </c>
      <c r="K5830">
        <v>9</v>
      </c>
      <c r="L5830" s="12">
        <v>-9.3893060073416486</v>
      </c>
      <c r="M5830" s="1">
        <v>1598273.5958540014</v>
      </c>
      <c r="N5830" s="12">
        <v>-14.24335665787005</v>
      </c>
      <c r="O5830" s="13">
        <v>0</v>
      </c>
      <c r="P5830" s="12">
        <v>0</v>
      </c>
      <c r="Q5830" s="12">
        <v>0</v>
      </c>
      <c r="R5830" s="2">
        <f>DATE(CURR[[#This Row],[YEAR]],CURR[[#This Row],[MONTH]],1)</f>
        <v>45536</v>
      </c>
      <c r="S5830" t="str">
        <f>IF(AND(CURR[[#This Row],[DATE]]&gt;=DATE(2023,6,1),CURR[[#This Row],[DATE]]&lt;=DATE(2024,5,31)),"Y","N")</f>
        <v>N</v>
      </c>
    </row>
    <row r="5831" spans="1:19" x14ac:dyDescent="0.25">
      <c r="A5831" t="s">
        <v>106</v>
      </c>
      <c r="B5831" t="s">
        <v>111</v>
      </c>
      <c r="C5831" t="s">
        <v>20</v>
      </c>
      <c r="D5831" s="1">
        <v>649765.58618500002</v>
      </c>
      <c r="E5831" s="1">
        <v>1863996.0427929999</v>
      </c>
      <c r="F5831" s="13">
        <v>0</v>
      </c>
      <c r="G5831" s="13">
        <v>0.34858742790644304</v>
      </c>
      <c r="H5831" t="s">
        <v>24</v>
      </c>
      <c r="I5831" t="s">
        <v>17</v>
      </c>
      <c r="J5831">
        <v>2024</v>
      </c>
      <c r="K5831">
        <v>9</v>
      </c>
      <c r="L5831" s="12">
        <v>-7.4679188885400061</v>
      </c>
      <c r="M5831" s="1">
        <v>1598273.5958540014</v>
      </c>
      <c r="N5831" s="12">
        <v>-14.24335665787005</v>
      </c>
      <c r="O5831" s="13">
        <v>0.40654215140043809</v>
      </c>
      <c r="P5831" s="12">
        <v>-5.7905248588542442</v>
      </c>
      <c r="Q5831" s="12">
        <v>-13.258443747394249</v>
      </c>
      <c r="R5831" s="2">
        <f>DATE(CURR[[#This Row],[YEAR]],CURR[[#This Row],[MONTH]],1)</f>
        <v>45536</v>
      </c>
      <c r="S5831" t="str">
        <f>IF(AND(CURR[[#This Row],[DATE]]&gt;=DATE(2023,6,1),CURR[[#This Row],[DATE]]&lt;=DATE(2024,5,31)),"Y","N")</f>
        <v>N</v>
      </c>
    </row>
    <row r="5832" spans="1:19" x14ac:dyDescent="0.25">
      <c r="A5832" t="s">
        <v>106</v>
      </c>
      <c r="B5832" t="s">
        <v>111</v>
      </c>
      <c r="C5832" t="s">
        <v>20</v>
      </c>
      <c r="D5832" s="1">
        <v>210570.99720899999</v>
      </c>
      <c r="E5832" s="1">
        <v>1497145.4017279996</v>
      </c>
      <c r="F5832" s="13">
        <v>0</v>
      </c>
      <c r="G5832" s="13">
        <v>0.14064832778830949</v>
      </c>
      <c r="H5832" t="s">
        <v>25</v>
      </c>
      <c r="I5832" t="s">
        <v>17</v>
      </c>
      <c r="J5832">
        <v>2024</v>
      </c>
      <c r="K5832">
        <v>9</v>
      </c>
      <c r="L5832" s="12">
        <v>-4.7148511530634991</v>
      </c>
      <c r="M5832" s="1">
        <v>1598273.5958540014</v>
      </c>
      <c r="N5832" s="12">
        <v>-14.24335665787005</v>
      </c>
      <c r="O5832" s="13">
        <v>0.13174903080125411</v>
      </c>
      <c r="P5832" s="12">
        <v>-1.8765484350309691</v>
      </c>
      <c r="Q5832" s="12">
        <v>-6.5913995880944682</v>
      </c>
      <c r="R5832" s="2">
        <f>DATE(CURR[[#This Row],[YEAR]],CURR[[#This Row],[MONTH]],1)</f>
        <v>45536</v>
      </c>
      <c r="S5832" t="str">
        <f>IF(AND(CURR[[#This Row],[DATE]]&gt;=DATE(2023,6,1),CURR[[#This Row],[DATE]]&lt;=DATE(2024,5,31)),"Y","N")</f>
        <v>N</v>
      </c>
    </row>
    <row r="5833" spans="1:19" x14ac:dyDescent="0.25">
      <c r="A5833" t="s">
        <v>106</v>
      </c>
      <c r="B5833" t="s">
        <v>111</v>
      </c>
      <c r="C5833" t="s">
        <v>20</v>
      </c>
      <c r="D5833" s="1">
        <v>103096.41885699995</v>
      </c>
      <c r="E5833" s="1">
        <v>719441.60555500002</v>
      </c>
      <c r="F5833" s="13">
        <v>0</v>
      </c>
      <c r="G5833" s="13">
        <v>0.14330060711107767</v>
      </c>
      <c r="H5833" t="s">
        <v>26</v>
      </c>
      <c r="I5833" t="s">
        <v>17</v>
      </c>
      <c r="J5833">
        <v>2024</v>
      </c>
      <c r="K5833">
        <v>9</v>
      </c>
      <c r="L5833" s="12">
        <v>-4.8094546720647022</v>
      </c>
      <c r="M5833" s="1">
        <v>1598273.5958540014</v>
      </c>
      <c r="N5833" s="12">
        <v>-14.24335665787005</v>
      </c>
      <c r="O5833" s="13">
        <v>6.4504862699626034E-2</v>
      </c>
      <c r="P5833" s="12">
        <v>-0.91876576559771195</v>
      </c>
      <c r="Q5833" s="12">
        <v>-5.7282204376624142</v>
      </c>
      <c r="R5833" s="2">
        <f>DATE(CURR[[#This Row],[YEAR]],CURR[[#This Row],[MONTH]],1)</f>
        <v>45536</v>
      </c>
      <c r="S5833" t="str">
        <f>IF(AND(CURR[[#This Row],[DATE]]&gt;=DATE(2023,6,1),CURR[[#This Row],[DATE]]&lt;=DATE(2024,5,31)),"Y","N")</f>
        <v>N</v>
      </c>
    </row>
    <row r="5834" spans="1:19" x14ac:dyDescent="0.25">
      <c r="A5834" t="s">
        <v>107</v>
      </c>
      <c r="B5834" t="s">
        <v>14</v>
      </c>
      <c r="C5834" t="s">
        <v>15</v>
      </c>
      <c r="D5834" s="1">
        <v>3652.7029199999993</v>
      </c>
      <c r="E5834" s="1">
        <v>18405.030104000001</v>
      </c>
      <c r="F5834" s="13">
        <v>0</v>
      </c>
      <c r="G5834" s="13">
        <v>0.19846220839411455</v>
      </c>
      <c r="H5834" t="s">
        <v>16</v>
      </c>
      <c r="I5834" t="s">
        <v>17</v>
      </c>
      <c r="J5834">
        <v>2024</v>
      </c>
      <c r="K5834">
        <v>10</v>
      </c>
      <c r="L5834" s="12">
        <v>-1.9442485497324453</v>
      </c>
      <c r="M5834" s="1">
        <v>12174.594131999998</v>
      </c>
      <c r="N5834" s="12">
        <v>-8.8242653994787279</v>
      </c>
      <c r="O5834" s="13">
        <v>0.30002666868369321</v>
      </c>
      <c r="P5834" s="12">
        <v>-2.6475149513863818</v>
      </c>
      <c r="Q5834" s="12">
        <v>-4.5917635011188267</v>
      </c>
      <c r="R5834" s="2">
        <f>DATE(CURR[[#This Row],[YEAR]],CURR[[#This Row],[MONTH]],1)</f>
        <v>45566</v>
      </c>
      <c r="S5834" t="str">
        <f>IF(AND(CURR[[#This Row],[DATE]]&gt;=DATE(2023,6,1),CURR[[#This Row],[DATE]]&lt;=DATE(2024,5,31)),"Y","N")</f>
        <v>N</v>
      </c>
    </row>
    <row r="5835" spans="1:19" x14ac:dyDescent="0.25">
      <c r="A5835" t="s">
        <v>107</v>
      </c>
      <c r="B5835" t="s">
        <v>14</v>
      </c>
      <c r="C5835" t="s">
        <v>15</v>
      </c>
      <c r="D5835" s="1">
        <v>12174.594131999998</v>
      </c>
      <c r="E5835" s="1">
        <v>73279.577711999998</v>
      </c>
      <c r="F5835" s="13">
        <v>0.16613897776332753</v>
      </c>
      <c r="G5835" s="13">
        <v>0</v>
      </c>
      <c r="H5835" t="s">
        <v>21</v>
      </c>
      <c r="I5835" t="s">
        <v>23</v>
      </c>
      <c r="J5835">
        <v>2024</v>
      </c>
      <c r="K5835">
        <v>10</v>
      </c>
      <c r="L5835" s="12">
        <v>-0.7188476950503413</v>
      </c>
      <c r="M5835" s="1">
        <v>12174.594131999998</v>
      </c>
      <c r="N5835" s="12">
        <v>-8.8242653994787279</v>
      </c>
      <c r="O5835" s="13">
        <v>0</v>
      </c>
      <c r="P5835" s="12">
        <v>0</v>
      </c>
      <c r="Q5835" s="12">
        <v>0</v>
      </c>
      <c r="R5835" s="2">
        <f>DATE(CURR[[#This Row],[YEAR]],CURR[[#This Row],[MONTH]],1)</f>
        <v>45566</v>
      </c>
      <c r="S5835" t="str">
        <f>IF(AND(CURR[[#This Row],[DATE]]&gt;=DATE(2023,6,1),CURR[[#This Row],[DATE]]&lt;=DATE(2024,5,31)),"Y","N")</f>
        <v>N</v>
      </c>
    </row>
    <row r="5836" spans="1:19" x14ac:dyDescent="0.25">
      <c r="A5836" t="s">
        <v>107</v>
      </c>
      <c r="B5836" t="s">
        <v>14</v>
      </c>
      <c r="C5836" t="s">
        <v>15</v>
      </c>
      <c r="D5836" s="1">
        <v>12174.594131999998</v>
      </c>
      <c r="E5836" s="1">
        <v>73279.577711999998</v>
      </c>
      <c r="F5836" s="13">
        <v>0.16613897776332753</v>
      </c>
      <c r="G5836" s="13">
        <v>0</v>
      </c>
      <c r="H5836" t="s">
        <v>21</v>
      </c>
      <c r="I5836" t="s">
        <v>22</v>
      </c>
      <c r="J5836">
        <v>2024</v>
      </c>
      <c r="K5836">
        <v>10</v>
      </c>
      <c r="L5836" s="12">
        <v>-8.1054177044283868</v>
      </c>
      <c r="M5836" s="1">
        <v>12174.594131999998</v>
      </c>
      <c r="N5836" s="12">
        <v>-8.8242653994787279</v>
      </c>
      <c r="O5836" s="13">
        <v>0</v>
      </c>
      <c r="P5836" s="12">
        <v>0</v>
      </c>
      <c r="Q5836" s="12">
        <v>0</v>
      </c>
      <c r="R5836" s="2">
        <f>DATE(CURR[[#This Row],[YEAR]],CURR[[#This Row],[MONTH]],1)</f>
        <v>45566</v>
      </c>
      <c r="S5836" t="str">
        <f>IF(AND(CURR[[#This Row],[DATE]]&gt;=DATE(2023,6,1),CURR[[#This Row],[DATE]]&lt;=DATE(2024,5,31)),"Y","N")</f>
        <v>N</v>
      </c>
    </row>
    <row r="5837" spans="1:19" x14ac:dyDescent="0.25">
      <c r="A5837" t="s">
        <v>107</v>
      </c>
      <c r="B5837" t="s">
        <v>14</v>
      </c>
      <c r="C5837" t="s">
        <v>15</v>
      </c>
      <c r="D5837" s="1">
        <v>5039.0436799999979</v>
      </c>
      <c r="E5837" s="1">
        <v>25472.056143999998</v>
      </c>
      <c r="F5837" s="13">
        <v>0</v>
      </c>
      <c r="G5837" s="13">
        <v>0.19782634160010501</v>
      </c>
      <c r="H5837" t="s">
        <v>24</v>
      </c>
      <c r="I5837" t="s">
        <v>17</v>
      </c>
      <c r="J5837">
        <v>2024</v>
      </c>
      <c r="K5837">
        <v>10</v>
      </c>
      <c r="L5837" s="12">
        <v>-2.7525999846243212</v>
      </c>
      <c r="M5837" s="1">
        <v>12174.594131999998</v>
      </c>
      <c r="N5837" s="12">
        <v>-8.8242653994787279</v>
      </c>
      <c r="O5837" s="13">
        <v>0.41389828895858249</v>
      </c>
      <c r="P5837" s="12">
        <v>-3.6523483501606679</v>
      </c>
      <c r="Q5837" s="12">
        <v>-6.4049483347849892</v>
      </c>
      <c r="R5837" s="2">
        <f>DATE(CURR[[#This Row],[YEAR]],CURR[[#This Row],[MONTH]],1)</f>
        <v>45566</v>
      </c>
      <c r="S5837" t="str">
        <f>IF(AND(CURR[[#This Row],[DATE]]&gt;=DATE(2023,6,1),CURR[[#This Row],[DATE]]&lt;=DATE(2024,5,31)),"Y","N")</f>
        <v>N</v>
      </c>
    </row>
    <row r="5838" spans="1:19" x14ac:dyDescent="0.25">
      <c r="A5838" t="s">
        <v>107</v>
      </c>
      <c r="B5838" t="s">
        <v>14</v>
      </c>
      <c r="C5838" t="s">
        <v>15</v>
      </c>
      <c r="D5838" s="1">
        <v>1627.0894200000002</v>
      </c>
      <c r="E5838" s="1">
        <v>19298.381372000003</v>
      </c>
      <c r="F5838" s="13">
        <v>0</v>
      </c>
      <c r="G5838" s="13">
        <v>8.4312222286203872E-2</v>
      </c>
      <c r="H5838" t="s">
        <v>25</v>
      </c>
      <c r="I5838" t="s">
        <v>17</v>
      </c>
      <c r="J5838">
        <v>2024</v>
      </c>
      <c r="K5838">
        <v>10</v>
      </c>
      <c r="L5838" s="12">
        <v>-2.894295075663726</v>
      </c>
      <c r="M5838" s="1">
        <v>12174.594131999998</v>
      </c>
      <c r="N5838" s="12">
        <v>-8.8242653994787279</v>
      </c>
      <c r="O5838" s="13">
        <v>0.13364629673553707</v>
      </c>
      <c r="P5838" s="12">
        <v>-1.1793303920518667</v>
      </c>
      <c r="Q5838" s="12">
        <v>-4.0736254677155923</v>
      </c>
      <c r="R5838" s="2">
        <f>DATE(CURR[[#This Row],[YEAR]],CURR[[#This Row],[MONTH]],1)</f>
        <v>45566</v>
      </c>
      <c r="S5838" t="str">
        <f>IF(AND(CURR[[#This Row],[DATE]]&gt;=DATE(2023,6,1),CURR[[#This Row],[DATE]]&lt;=DATE(2024,5,31)),"Y","N")</f>
        <v>N</v>
      </c>
    </row>
    <row r="5839" spans="1:19" x14ac:dyDescent="0.25">
      <c r="A5839" t="s">
        <v>107</v>
      </c>
      <c r="B5839" t="s">
        <v>14</v>
      </c>
      <c r="C5839" t="s">
        <v>15</v>
      </c>
      <c r="D5839" s="1">
        <v>1855.7581120000009</v>
      </c>
      <c r="E5839" s="1">
        <v>10104.110092000001</v>
      </c>
      <c r="F5839" s="13">
        <v>0</v>
      </c>
      <c r="G5839" s="13">
        <v>0.18366368686632881</v>
      </c>
      <c r="H5839" t="s">
        <v>26</v>
      </c>
      <c r="I5839" t="s">
        <v>17</v>
      </c>
      <c r="J5839">
        <v>2024</v>
      </c>
      <c r="K5839">
        <v>10</v>
      </c>
      <c r="L5839" s="12">
        <v>-6.8935301640230113</v>
      </c>
      <c r="M5839" s="1">
        <v>12174.594131999998</v>
      </c>
      <c r="N5839" s="12">
        <v>-8.8242653994787279</v>
      </c>
      <c r="O5839" s="13">
        <v>0.15242874562218722</v>
      </c>
      <c r="P5839" s="12">
        <v>-1.3450717058798114</v>
      </c>
      <c r="Q5839" s="12">
        <v>-8.2386018699028227</v>
      </c>
      <c r="R5839" s="2">
        <f>DATE(CURR[[#This Row],[YEAR]],CURR[[#This Row],[MONTH]],1)</f>
        <v>45566</v>
      </c>
      <c r="S5839" t="str">
        <f>IF(AND(CURR[[#This Row],[DATE]]&gt;=DATE(2023,6,1),CURR[[#This Row],[DATE]]&lt;=DATE(2024,5,31)),"Y","N")</f>
        <v>N</v>
      </c>
    </row>
    <row r="5840" spans="1:19" x14ac:dyDescent="0.25">
      <c r="A5840" t="s">
        <v>107</v>
      </c>
      <c r="B5840" t="s">
        <v>14</v>
      </c>
      <c r="C5840" t="s">
        <v>18</v>
      </c>
      <c r="D5840" s="1">
        <v>7160.5021640000004</v>
      </c>
      <c r="E5840" s="1">
        <v>18405.030104000001</v>
      </c>
      <c r="F5840" s="13">
        <v>0</v>
      </c>
      <c r="G5840" s="13">
        <v>0.38905136930168865</v>
      </c>
      <c r="H5840" t="s">
        <v>16</v>
      </c>
      <c r="I5840" t="s">
        <v>17</v>
      </c>
      <c r="J5840">
        <v>2024</v>
      </c>
      <c r="K5840">
        <v>10</v>
      </c>
      <c r="L5840" s="12">
        <v>-3.8113682532148108</v>
      </c>
      <c r="M5840" s="1">
        <v>21485.503536000004</v>
      </c>
      <c r="N5840" s="12">
        <v>-15.572903982463759</v>
      </c>
      <c r="O5840" s="13">
        <v>0.33327132184741359</v>
      </c>
      <c r="P5840" s="12">
        <v>-5.1900022952385481</v>
      </c>
      <c r="Q5840" s="12">
        <v>-9.0013705484533588</v>
      </c>
      <c r="R5840" s="2">
        <f>DATE(CURR[[#This Row],[YEAR]],CURR[[#This Row],[MONTH]],1)</f>
        <v>45566</v>
      </c>
      <c r="S5840" t="str">
        <f>IF(AND(CURR[[#This Row],[DATE]]&gt;=DATE(2023,6,1),CURR[[#This Row],[DATE]]&lt;=DATE(2024,5,31)),"Y","N")</f>
        <v>N</v>
      </c>
    </row>
    <row r="5841" spans="1:19" x14ac:dyDescent="0.25">
      <c r="A5841" t="s">
        <v>107</v>
      </c>
      <c r="B5841" t="s">
        <v>14</v>
      </c>
      <c r="C5841" t="s">
        <v>18</v>
      </c>
      <c r="D5841" s="1">
        <v>21485.503536000004</v>
      </c>
      <c r="E5841" s="1">
        <v>73279.577711999998</v>
      </c>
      <c r="F5841" s="13">
        <v>0.29319906318840067</v>
      </c>
      <c r="G5841" s="13">
        <v>0</v>
      </c>
      <c r="H5841" t="s">
        <v>21</v>
      </c>
      <c r="I5841" t="s">
        <v>23</v>
      </c>
      <c r="J5841">
        <v>2024</v>
      </c>
      <c r="K5841">
        <v>10</v>
      </c>
      <c r="L5841" s="12">
        <v>-1.2686094112372961</v>
      </c>
      <c r="M5841" s="1">
        <v>21485.503536000004</v>
      </c>
      <c r="N5841" s="12">
        <v>-15.572903982463759</v>
      </c>
      <c r="O5841" s="13">
        <v>0</v>
      </c>
      <c r="P5841" s="12">
        <v>0</v>
      </c>
      <c r="Q5841" s="12">
        <v>0</v>
      </c>
      <c r="R5841" s="2">
        <f>DATE(CURR[[#This Row],[YEAR]],CURR[[#This Row],[MONTH]],1)</f>
        <v>45566</v>
      </c>
      <c r="S5841" t="str">
        <f>IF(AND(CURR[[#This Row],[DATE]]&gt;=DATE(2023,6,1),CURR[[#This Row],[DATE]]&lt;=DATE(2024,5,31)),"Y","N")</f>
        <v>N</v>
      </c>
    </row>
    <row r="5842" spans="1:19" x14ac:dyDescent="0.25">
      <c r="A5842" t="s">
        <v>107</v>
      </c>
      <c r="B5842" t="s">
        <v>14</v>
      </c>
      <c r="C5842" t="s">
        <v>18</v>
      </c>
      <c r="D5842" s="1">
        <v>21485.503536000004</v>
      </c>
      <c r="E5842" s="1">
        <v>73279.577711999998</v>
      </c>
      <c r="F5842" s="13">
        <v>0.29319906318840067</v>
      </c>
      <c r="G5842" s="13">
        <v>0</v>
      </c>
      <c r="H5842" t="s">
        <v>21</v>
      </c>
      <c r="I5842" t="s">
        <v>22</v>
      </c>
      <c r="J5842">
        <v>2024</v>
      </c>
      <c r="K5842">
        <v>10</v>
      </c>
      <c r="L5842" s="12">
        <v>-14.304294571226462</v>
      </c>
      <c r="M5842" s="1">
        <v>21485.503536000004</v>
      </c>
      <c r="N5842" s="12">
        <v>-15.572903982463759</v>
      </c>
      <c r="O5842" s="13">
        <v>0</v>
      </c>
      <c r="P5842" s="12">
        <v>0</v>
      </c>
      <c r="Q5842" s="12">
        <v>0</v>
      </c>
      <c r="R5842" s="2">
        <f>DATE(CURR[[#This Row],[YEAR]],CURR[[#This Row],[MONTH]],1)</f>
        <v>45566</v>
      </c>
      <c r="S5842" t="str">
        <f>IF(AND(CURR[[#This Row],[DATE]]&gt;=DATE(2023,6,1),CURR[[#This Row],[DATE]]&lt;=DATE(2024,5,31)),"Y","N")</f>
        <v>N</v>
      </c>
    </row>
    <row r="5843" spans="1:19" x14ac:dyDescent="0.25">
      <c r="A5843" t="s">
        <v>107</v>
      </c>
      <c r="B5843" t="s">
        <v>14</v>
      </c>
      <c r="C5843" t="s">
        <v>18</v>
      </c>
      <c r="D5843" s="1">
        <v>5834.3027120000033</v>
      </c>
      <c r="E5843" s="1">
        <v>25472.056143999998</v>
      </c>
      <c r="F5843" s="13">
        <v>0</v>
      </c>
      <c r="G5843" s="13">
        <v>0.22904718327477017</v>
      </c>
      <c r="H5843" t="s">
        <v>24</v>
      </c>
      <c r="I5843" t="s">
        <v>17</v>
      </c>
      <c r="J5843">
        <v>2024</v>
      </c>
      <c r="K5843">
        <v>10</v>
      </c>
      <c r="L5843" s="12">
        <v>-3.1870137619733536</v>
      </c>
      <c r="M5843" s="1">
        <v>21485.503536000004</v>
      </c>
      <c r="N5843" s="12">
        <v>-15.572903982463759</v>
      </c>
      <c r="O5843" s="13">
        <v>0.27154600785708122</v>
      </c>
      <c r="P5843" s="12">
        <v>-4.2287599071796755</v>
      </c>
      <c r="Q5843" s="12">
        <v>-7.4157736691530296</v>
      </c>
      <c r="R5843" s="2">
        <f>DATE(CURR[[#This Row],[YEAR]],CURR[[#This Row],[MONTH]],1)</f>
        <v>45566</v>
      </c>
      <c r="S5843" t="str">
        <f>IF(AND(CURR[[#This Row],[DATE]]&gt;=DATE(2023,6,1),CURR[[#This Row],[DATE]]&lt;=DATE(2024,5,31)),"Y","N")</f>
        <v>N</v>
      </c>
    </row>
    <row r="5844" spans="1:19" x14ac:dyDescent="0.25">
      <c r="A5844" t="s">
        <v>107</v>
      </c>
      <c r="B5844" t="s">
        <v>14</v>
      </c>
      <c r="C5844" t="s">
        <v>18</v>
      </c>
      <c r="D5844" s="1">
        <v>2106.4233360000007</v>
      </c>
      <c r="E5844" s="1">
        <v>19298.381372000003</v>
      </c>
      <c r="F5844" s="13">
        <v>0</v>
      </c>
      <c r="G5844" s="13">
        <v>0.1091502595682044</v>
      </c>
      <c r="H5844" t="s">
        <v>25</v>
      </c>
      <c r="I5844" t="s">
        <v>17</v>
      </c>
      <c r="J5844">
        <v>2024</v>
      </c>
      <c r="K5844">
        <v>10</v>
      </c>
      <c r="L5844" s="12">
        <v>-3.7469426164961228</v>
      </c>
      <c r="M5844" s="1">
        <v>21485.503536000004</v>
      </c>
      <c r="N5844" s="12">
        <v>-15.572903982463759</v>
      </c>
      <c r="O5844" s="13">
        <v>9.8039281810202231E-2</v>
      </c>
      <c r="P5844" s="12">
        <v>-1.5267563221399851</v>
      </c>
      <c r="Q5844" s="12">
        <v>-5.2736989386361079</v>
      </c>
      <c r="R5844" s="2">
        <f>DATE(CURR[[#This Row],[YEAR]],CURR[[#This Row],[MONTH]],1)</f>
        <v>45566</v>
      </c>
      <c r="S5844" t="str">
        <f>IF(AND(CURR[[#This Row],[DATE]]&gt;=DATE(2023,6,1),CURR[[#This Row],[DATE]]&lt;=DATE(2024,5,31)),"Y","N")</f>
        <v>N</v>
      </c>
    </row>
    <row r="5845" spans="1:19" x14ac:dyDescent="0.25">
      <c r="A5845" t="s">
        <v>107</v>
      </c>
      <c r="B5845" t="s">
        <v>14</v>
      </c>
      <c r="C5845" t="s">
        <v>18</v>
      </c>
      <c r="D5845" s="1">
        <v>6384.2753239999993</v>
      </c>
      <c r="E5845" s="1">
        <v>10104.110092000001</v>
      </c>
      <c r="F5845" s="13">
        <v>0</v>
      </c>
      <c r="G5845" s="13">
        <v>0.63184934307621943</v>
      </c>
      <c r="H5845" t="s">
        <v>26</v>
      </c>
      <c r="I5845" t="s">
        <v>17</v>
      </c>
      <c r="J5845">
        <v>2024</v>
      </c>
      <c r="K5845">
        <v>10</v>
      </c>
      <c r="L5845" s="12">
        <v>-23.715480070832506</v>
      </c>
      <c r="M5845" s="1">
        <v>21485.503536000004</v>
      </c>
      <c r="N5845" s="12">
        <v>-15.572903982463759</v>
      </c>
      <c r="O5845" s="13">
        <v>0.29714338848530297</v>
      </c>
      <c r="P5845" s="12">
        <v>-4.6273854579055502</v>
      </c>
      <c r="Q5845" s="12">
        <v>-28.342865528738056</v>
      </c>
      <c r="R5845" s="2">
        <f>DATE(CURR[[#This Row],[YEAR]],CURR[[#This Row],[MONTH]],1)</f>
        <v>45566</v>
      </c>
      <c r="S5845" t="str">
        <f>IF(AND(CURR[[#This Row],[DATE]]&gt;=DATE(2023,6,1),CURR[[#This Row],[DATE]]&lt;=DATE(2024,5,31)),"Y","N")</f>
        <v>N</v>
      </c>
    </row>
    <row r="5846" spans="1:19" x14ac:dyDescent="0.25">
      <c r="A5846" t="s">
        <v>107</v>
      </c>
      <c r="B5846" t="s">
        <v>14</v>
      </c>
      <c r="C5846" t="s">
        <v>19</v>
      </c>
      <c r="D5846" s="1">
        <v>0</v>
      </c>
      <c r="E5846" s="1">
        <v>18405.030104000001</v>
      </c>
      <c r="F5846" s="13">
        <v>0</v>
      </c>
      <c r="G5846" s="13">
        <v>0</v>
      </c>
      <c r="H5846" t="s">
        <v>16</v>
      </c>
      <c r="I5846" t="s">
        <v>17</v>
      </c>
      <c r="J5846">
        <v>2024</v>
      </c>
      <c r="K5846">
        <v>10</v>
      </c>
      <c r="L5846" s="12">
        <v>0</v>
      </c>
      <c r="M5846" s="1">
        <v>19567.935468</v>
      </c>
      <c r="N5846" s="12">
        <v>-14.18303181340953</v>
      </c>
      <c r="O5846" s="13">
        <v>0</v>
      </c>
      <c r="P5846" s="12">
        <v>0</v>
      </c>
      <c r="Q5846" s="12">
        <v>0</v>
      </c>
      <c r="R5846" s="2">
        <f>DATE(CURR[[#This Row],[YEAR]],CURR[[#This Row],[MONTH]],1)</f>
        <v>45566</v>
      </c>
      <c r="S5846" t="str">
        <f>IF(AND(CURR[[#This Row],[DATE]]&gt;=DATE(2023,6,1),CURR[[#This Row],[DATE]]&lt;=DATE(2024,5,31)),"Y","N")</f>
        <v>N</v>
      </c>
    </row>
    <row r="5847" spans="1:19" x14ac:dyDescent="0.25">
      <c r="A5847" t="s">
        <v>107</v>
      </c>
      <c r="B5847" t="s">
        <v>14</v>
      </c>
      <c r="C5847" t="s">
        <v>19</v>
      </c>
      <c r="D5847" s="1">
        <v>19567.935468</v>
      </c>
      <c r="E5847" s="1">
        <v>73279.577711999998</v>
      </c>
      <c r="F5847" s="13">
        <v>0.26703122587448569</v>
      </c>
      <c r="G5847" s="13">
        <v>0</v>
      </c>
      <c r="H5847" t="s">
        <v>21</v>
      </c>
      <c r="I5847" t="s">
        <v>23</v>
      </c>
      <c r="J5847">
        <v>2024</v>
      </c>
      <c r="K5847">
        <v>10</v>
      </c>
      <c r="L5847" s="12">
        <v>-1.1553867961062656</v>
      </c>
      <c r="M5847" s="1">
        <v>19567.935468</v>
      </c>
      <c r="N5847" s="12">
        <v>-14.18303181340953</v>
      </c>
      <c r="O5847" s="13">
        <v>0</v>
      </c>
      <c r="P5847" s="12">
        <v>0</v>
      </c>
      <c r="Q5847" s="12">
        <v>0</v>
      </c>
      <c r="R5847" s="2">
        <f>DATE(CURR[[#This Row],[YEAR]],CURR[[#This Row],[MONTH]],1)</f>
        <v>45566</v>
      </c>
      <c r="S5847" t="str">
        <f>IF(AND(CURR[[#This Row],[DATE]]&gt;=DATE(2023,6,1),CURR[[#This Row],[DATE]]&lt;=DATE(2024,5,31)),"Y","N")</f>
        <v>N</v>
      </c>
    </row>
    <row r="5848" spans="1:19" x14ac:dyDescent="0.25">
      <c r="A5848" t="s">
        <v>107</v>
      </c>
      <c r="B5848" t="s">
        <v>14</v>
      </c>
      <c r="C5848" t="s">
        <v>19</v>
      </c>
      <c r="D5848" s="1">
        <v>19567.935468</v>
      </c>
      <c r="E5848" s="1">
        <v>73279.577711999998</v>
      </c>
      <c r="F5848" s="13">
        <v>0.26703122587448569</v>
      </c>
      <c r="G5848" s="13">
        <v>0</v>
      </c>
      <c r="H5848" t="s">
        <v>21</v>
      </c>
      <c r="I5848" t="s">
        <v>22</v>
      </c>
      <c r="J5848">
        <v>2024</v>
      </c>
      <c r="K5848">
        <v>10</v>
      </c>
      <c r="L5848" s="12">
        <v>-13.027645017303264</v>
      </c>
      <c r="M5848" s="1">
        <v>19567.935468</v>
      </c>
      <c r="N5848" s="12">
        <v>-14.18303181340953</v>
      </c>
      <c r="O5848" s="13">
        <v>0</v>
      </c>
      <c r="P5848" s="12">
        <v>0</v>
      </c>
      <c r="Q5848" s="12">
        <v>0</v>
      </c>
      <c r="R5848" s="2">
        <f>DATE(CURR[[#This Row],[YEAR]],CURR[[#This Row],[MONTH]],1)</f>
        <v>45566</v>
      </c>
      <c r="S5848" t="str">
        <f>IF(AND(CURR[[#This Row],[DATE]]&gt;=DATE(2023,6,1),CURR[[#This Row],[DATE]]&lt;=DATE(2024,5,31)),"Y","N")</f>
        <v>N</v>
      </c>
    </row>
    <row r="5849" spans="1:19" x14ac:dyDescent="0.25">
      <c r="A5849" t="s">
        <v>107</v>
      </c>
      <c r="B5849" t="s">
        <v>14</v>
      </c>
      <c r="C5849" t="s">
        <v>19</v>
      </c>
      <c r="D5849" s="1">
        <v>6069.400576</v>
      </c>
      <c r="E5849" s="1">
        <v>25472.056143999998</v>
      </c>
      <c r="F5849" s="13">
        <v>0</v>
      </c>
      <c r="G5849" s="13">
        <v>0.23827682153682991</v>
      </c>
      <c r="H5849" t="s">
        <v>24</v>
      </c>
      <c r="I5849" t="s">
        <v>17</v>
      </c>
      <c r="J5849">
        <v>2024</v>
      </c>
      <c r="K5849">
        <v>10</v>
      </c>
      <c r="L5849" s="12">
        <v>-3.3154370140678067</v>
      </c>
      <c r="M5849" s="1">
        <v>19567.935468</v>
      </c>
      <c r="N5849" s="12">
        <v>-14.18303181340953</v>
      </c>
      <c r="O5849" s="13">
        <v>0.310170717085891</v>
      </c>
      <c r="P5849" s="12">
        <v>-4.3991611480172388</v>
      </c>
      <c r="Q5849" s="12">
        <v>-7.7145981620850455</v>
      </c>
      <c r="R5849" s="2">
        <f>DATE(CURR[[#This Row],[YEAR]],CURR[[#This Row],[MONTH]],1)</f>
        <v>45566</v>
      </c>
      <c r="S5849" t="str">
        <f>IF(AND(CURR[[#This Row],[DATE]]&gt;=DATE(2023,6,1),CURR[[#This Row],[DATE]]&lt;=DATE(2024,5,31)),"Y","N")</f>
        <v>N</v>
      </c>
    </row>
    <row r="5850" spans="1:19" x14ac:dyDescent="0.25">
      <c r="A5850" t="s">
        <v>107</v>
      </c>
      <c r="B5850" t="s">
        <v>14</v>
      </c>
      <c r="C5850" t="s">
        <v>19</v>
      </c>
      <c r="D5850" s="1">
        <v>12918.695712000001</v>
      </c>
      <c r="E5850" s="1">
        <v>19298.381372000003</v>
      </c>
      <c r="F5850" s="13">
        <v>0</v>
      </c>
      <c r="G5850" s="13">
        <v>0.66941861407836611</v>
      </c>
      <c r="H5850" t="s">
        <v>25</v>
      </c>
      <c r="I5850" t="s">
        <v>17</v>
      </c>
      <c r="J5850">
        <v>2024</v>
      </c>
      <c r="K5850">
        <v>10</v>
      </c>
      <c r="L5850" s="12">
        <v>-22.980001543639613</v>
      </c>
      <c r="M5850" s="1">
        <v>19567.935468</v>
      </c>
      <c r="N5850" s="12">
        <v>-14.18303181340953</v>
      </c>
      <c r="O5850" s="13">
        <v>0.6601971747671751</v>
      </c>
      <c r="P5850" s="12">
        <v>-9.3635975328459349</v>
      </c>
      <c r="Q5850" s="12">
        <v>-32.343599076485546</v>
      </c>
      <c r="R5850" s="2">
        <f>DATE(CURR[[#This Row],[YEAR]],CURR[[#This Row],[MONTH]],1)</f>
        <v>45566</v>
      </c>
      <c r="S5850" t="str">
        <f>IF(AND(CURR[[#This Row],[DATE]]&gt;=DATE(2023,6,1),CURR[[#This Row],[DATE]]&lt;=DATE(2024,5,31)),"Y","N")</f>
        <v>N</v>
      </c>
    </row>
    <row r="5851" spans="1:19" x14ac:dyDescent="0.25">
      <c r="A5851" t="s">
        <v>107</v>
      </c>
      <c r="B5851" t="s">
        <v>14</v>
      </c>
      <c r="C5851" t="s">
        <v>19</v>
      </c>
      <c r="D5851" s="1">
        <v>579.83918000000006</v>
      </c>
      <c r="E5851" s="1">
        <v>10104.110092000001</v>
      </c>
      <c r="F5851" s="13">
        <v>0</v>
      </c>
      <c r="G5851" s="13">
        <v>5.7386466964477328E-2</v>
      </c>
      <c r="H5851" t="s">
        <v>26</v>
      </c>
      <c r="I5851" t="s">
        <v>17</v>
      </c>
      <c r="J5851">
        <v>2024</v>
      </c>
      <c r="K5851">
        <v>10</v>
      </c>
      <c r="L5851" s="12">
        <v>-2.1539115748789821</v>
      </c>
      <c r="M5851" s="1">
        <v>19567.935468</v>
      </c>
      <c r="N5851" s="12">
        <v>-14.18303181340953</v>
      </c>
      <c r="O5851" s="13">
        <v>2.9632108146933924E-2</v>
      </c>
      <c r="P5851" s="12">
        <v>-0.42027313254635557</v>
      </c>
      <c r="Q5851" s="12">
        <v>-2.5741847074253377</v>
      </c>
      <c r="R5851" s="2">
        <f>DATE(CURR[[#This Row],[YEAR]],CURR[[#This Row],[MONTH]],1)</f>
        <v>45566</v>
      </c>
      <c r="S5851" t="str">
        <f>IF(AND(CURR[[#This Row],[DATE]]&gt;=DATE(2023,6,1),CURR[[#This Row],[DATE]]&lt;=DATE(2024,5,31)),"Y","N")</f>
        <v>N</v>
      </c>
    </row>
    <row r="5852" spans="1:19" x14ac:dyDescent="0.25">
      <c r="A5852" t="s">
        <v>107</v>
      </c>
      <c r="B5852" t="s">
        <v>14</v>
      </c>
      <c r="C5852" t="s">
        <v>20</v>
      </c>
      <c r="D5852" s="1">
        <v>7591.8250200000002</v>
      </c>
      <c r="E5852" s="1">
        <v>18405.030104000001</v>
      </c>
      <c r="F5852" s="13">
        <v>0</v>
      </c>
      <c r="G5852" s="13">
        <v>0.41248642230419685</v>
      </c>
      <c r="H5852" t="s">
        <v>16</v>
      </c>
      <c r="I5852" t="s">
        <v>17</v>
      </c>
      <c r="J5852">
        <v>2024</v>
      </c>
      <c r="K5852">
        <v>10</v>
      </c>
      <c r="L5852" s="12">
        <v>-4.0409513470527445</v>
      </c>
      <c r="M5852" s="1">
        <v>20051.544575999997</v>
      </c>
      <c r="N5852" s="12">
        <v>-14.533556444647983</v>
      </c>
      <c r="O5852" s="13">
        <v>0.37861547230066123</v>
      </c>
      <c r="P5852" s="12">
        <v>-5.502629337498715</v>
      </c>
      <c r="Q5852" s="12">
        <v>-9.5435806845514595</v>
      </c>
      <c r="R5852" s="2">
        <f>DATE(CURR[[#This Row],[YEAR]],CURR[[#This Row],[MONTH]],1)</f>
        <v>45566</v>
      </c>
      <c r="S5852" t="str">
        <f>IF(AND(CURR[[#This Row],[DATE]]&gt;=DATE(2023,6,1),CURR[[#This Row],[DATE]]&lt;=DATE(2024,5,31)),"Y","N")</f>
        <v>N</v>
      </c>
    </row>
    <row r="5853" spans="1:19" x14ac:dyDescent="0.25">
      <c r="A5853" t="s">
        <v>107</v>
      </c>
      <c r="B5853" t="s">
        <v>14</v>
      </c>
      <c r="C5853" t="s">
        <v>20</v>
      </c>
      <c r="D5853" s="1">
        <v>20051.544575999997</v>
      </c>
      <c r="E5853" s="1">
        <v>73279.577711999998</v>
      </c>
      <c r="F5853" s="13">
        <v>0.27363073317378611</v>
      </c>
      <c r="G5853" s="13">
        <v>0</v>
      </c>
      <c r="H5853" t="s">
        <v>21</v>
      </c>
      <c r="I5853" t="s">
        <v>23</v>
      </c>
      <c r="J5853">
        <v>2024</v>
      </c>
      <c r="K5853">
        <v>10</v>
      </c>
      <c r="L5853" s="12">
        <v>-1.1839414476060968</v>
      </c>
      <c r="M5853" s="1">
        <v>20051.544575999997</v>
      </c>
      <c r="N5853" s="12">
        <v>-14.533556444647983</v>
      </c>
      <c r="O5853" s="13">
        <v>0</v>
      </c>
      <c r="P5853" s="12">
        <v>0</v>
      </c>
      <c r="Q5853" s="12">
        <v>0</v>
      </c>
      <c r="R5853" s="2">
        <f>DATE(CURR[[#This Row],[YEAR]],CURR[[#This Row],[MONTH]],1)</f>
        <v>45566</v>
      </c>
      <c r="S5853" t="str">
        <f>IF(AND(CURR[[#This Row],[DATE]]&gt;=DATE(2023,6,1),CURR[[#This Row],[DATE]]&lt;=DATE(2024,5,31)),"Y","N")</f>
        <v>N</v>
      </c>
    </row>
    <row r="5854" spans="1:19" x14ac:dyDescent="0.25">
      <c r="A5854" t="s">
        <v>107</v>
      </c>
      <c r="B5854" t="s">
        <v>14</v>
      </c>
      <c r="C5854" t="s">
        <v>20</v>
      </c>
      <c r="D5854" s="1">
        <v>20051.544575999997</v>
      </c>
      <c r="E5854" s="1">
        <v>73279.577711999998</v>
      </c>
      <c r="F5854" s="13">
        <v>0.27363073317378611</v>
      </c>
      <c r="G5854" s="13">
        <v>0</v>
      </c>
      <c r="H5854" t="s">
        <v>21</v>
      </c>
      <c r="I5854" t="s">
        <v>22</v>
      </c>
      <c r="J5854">
        <v>2024</v>
      </c>
      <c r="K5854">
        <v>10</v>
      </c>
      <c r="L5854" s="12">
        <v>-13.349614997041886</v>
      </c>
      <c r="M5854" s="1">
        <v>20051.544575999997</v>
      </c>
      <c r="N5854" s="12">
        <v>-14.533556444647983</v>
      </c>
      <c r="O5854" s="13">
        <v>0</v>
      </c>
      <c r="P5854" s="12">
        <v>0</v>
      </c>
      <c r="Q5854" s="12">
        <v>0</v>
      </c>
      <c r="R5854" s="2">
        <f>DATE(CURR[[#This Row],[YEAR]],CURR[[#This Row],[MONTH]],1)</f>
        <v>45566</v>
      </c>
      <c r="S5854" t="str">
        <f>IF(AND(CURR[[#This Row],[DATE]]&gt;=DATE(2023,6,1),CURR[[#This Row],[DATE]]&lt;=DATE(2024,5,31)),"Y","N")</f>
        <v>N</v>
      </c>
    </row>
    <row r="5855" spans="1:19" x14ac:dyDescent="0.25">
      <c r="A5855" t="s">
        <v>107</v>
      </c>
      <c r="B5855" t="s">
        <v>14</v>
      </c>
      <c r="C5855" t="s">
        <v>20</v>
      </c>
      <c r="D5855" s="1">
        <v>8529.3091759999988</v>
      </c>
      <c r="E5855" s="1">
        <v>25472.056143999998</v>
      </c>
      <c r="F5855" s="13">
        <v>0</v>
      </c>
      <c r="G5855" s="13">
        <v>0.33484965358829494</v>
      </c>
      <c r="H5855" t="s">
        <v>24</v>
      </c>
      <c r="I5855" t="s">
        <v>17</v>
      </c>
      <c r="J5855">
        <v>2024</v>
      </c>
      <c r="K5855">
        <v>10</v>
      </c>
      <c r="L5855" s="12">
        <v>-4.6591730093345198</v>
      </c>
      <c r="M5855" s="1">
        <v>20051.544575999997</v>
      </c>
      <c r="N5855" s="12">
        <v>-14.533556444647983</v>
      </c>
      <c r="O5855" s="13">
        <v>0.42536918508556498</v>
      </c>
      <c r="P5855" s="12">
        <v>-6.1821270612549739</v>
      </c>
      <c r="Q5855" s="12">
        <v>-10.841300070589494</v>
      </c>
      <c r="R5855" s="2">
        <f>DATE(CURR[[#This Row],[YEAR]],CURR[[#This Row],[MONTH]],1)</f>
        <v>45566</v>
      </c>
      <c r="S5855" t="str">
        <f>IF(AND(CURR[[#This Row],[DATE]]&gt;=DATE(2023,6,1),CURR[[#This Row],[DATE]]&lt;=DATE(2024,5,31)),"Y","N")</f>
        <v>N</v>
      </c>
    </row>
    <row r="5856" spans="1:19" x14ac:dyDescent="0.25">
      <c r="A5856" t="s">
        <v>107</v>
      </c>
      <c r="B5856" t="s">
        <v>14</v>
      </c>
      <c r="C5856" t="s">
        <v>20</v>
      </c>
      <c r="D5856" s="1">
        <v>2646.172904</v>
      </c>
      <c r="E5856" s="1">
        <v>19298.381372000003</v>
      </c>
      <c r="F5856" s="13">
        <v>0</v>
      </c>
      <c r="G5856" s="13">
        <v>0.13711890406722549</v>
      </c>
      <c r="H5856" t="s">
        <v>25</v>
      </c>
      <c r="I5856" t="s">
        <v>17</v>
      </c>
      <c r="J5856">
        <v>2024</v>
      </c>
      <c r="K5856">
        <v>10</v>
      </c>
      <c r="L5856" s="12">
        <v>-4.7070585742005369</v>
      </c>
      <c r="M5856" s="1">
        <v>20051.544575999997</v>
      </c>
      <c r="N5856" s="12">
        <v>-14.533556444647983</v>
      </c>
      <c r="O5856" s="13">
        <v>0.13196853209838236</v>
      </c>
      <c r="P5856" s="12">
        <v>-1.9179721101691791</v>
      </c>
      <c r="Q5856" s="12">
        <v>-6.6250306843697162</v>
      </c>
      <c r="R5856" s="2">
        <f>DATE(CURR[[#This Row],[YEAR]],CURR[[#This Row],[MONTH]],1)</f>
        <v>45566</v>
      </c>
      <c r="S5856" t="str">
        <f>IF(AND(CURR[[#This Row],[DATE]]&gt;=DATE(2023,6,1),CURR[[#This Row],[DATE]]&lt;=DATE(2024,5,31)),"Y","N")</f>
        <v>N</v>
      </c>
    </row>
    <row r="5857" spans="1:19" x14ac:dyDescent="0.25">
      <c r="A5857" t="s">
        <v>107</v>
      </c>
      <c r="B5857" t="s">
        <v>14</v>
      </c>
      <c r="C5857" t="s">
        <v>20</v>
      </c>
      <c r="D5857" s="1">
        <v>1284.237476</v>
      </c>
      <c r="E5857" s="1">
        <v>10104.110092000001</v>
      </c>
      <c r="F5857" s="13">
        <v>0</v>
      </c>
      <c r="G5857" s="13">
        <v>0.12710050309297441</v>
      </c>
      <c r="H5857" t="s">
        <v>26</v>
      </c>
      <c r="I5857" t="s">
        <v>17</v>
      </c>
      <c r="J5857">
        <v>2024</v>
      </c>
      <c r="K5857">
        <v>10</v>
      </c>
      <c r="L5857" s="12">
        <v>-4.7705192402654966</v>
      </c>
      <c r="M5857" s="1">
        <v>20051.544575999997</v>
      </c>
      <c r="N5857" s="12">
        <v>-14.533556444647983</v>
      </c>
      <c r="O5857" s="13">
        <v>6.40468105153916E-2</v>
      </c>
      <c r="P5857" s="12">
        <v>-0.93082793572511779</v>
      </c>
      <c r="Q5857" s="12">
        <v>-5.7013471759906142</v>
      </c>
      <c r="R5857" s="2">
        <f>DATE(CURR[[#This Row],[YEAR]],CURR[[#This Row],[MONTH]],1)</f>
        <v>45566</v>
      </c>
      <c r="S5857" t="str">
        <f>IF(AND(CURR[[#This Row],[DATE]]&gt;=DATE(2023,6,1),CURR[[#This Row],[DATE]]&lt;=DATE(2024,5,31)),"Y","N")</f>
        <v>N</v>
      </c>
    </row>
    <row r="5858" spans="1:19" x14ac:dyDescent="0.25">
      <c r="A5858" t="s">
        <v>107</v>
      </c>
      <c r="B5858" t="s">
        <v>110</v>
      </c>
      <c r="C5858" t="s">
        <v>15</v>
      </c>
      <c r="D5858" s="1">
        <v>1447225.1923260028</v>
      </c>
      <c r="E5858" s="1">
        <v>7461406.5600009998</v>
      </c>
      <c r="F5858" s="13">
        <v>0</v>
      </c>
      <c r="G5858" s="13">
        <v>0.19396144422477479</v>
      </c>
      <c r="H5858" t="s">
        <v>16</v>
      </c>
      <c r="I5858" t="s">
        <v>17</v>
      </c>
      <c r="J5858">
        <v>2024</v>
      </c>
      <c r="K5858">
        <v>10</v>
      </c>
      <c r="L5858" s="12">
        <v>-1.9001565068204302</v>
      </c>
      <c r="M5858" s="1">
        <v>4769295.3710450036</v>
      </c>
      <c r="N5858" s="12">
        <v>-8.8273939593486936</v>
      </c>
      <c r="O5858" s="13">
        <v>0.30344633320726794</v>
      </c>
      <c r="P5858" s="12">
        <v>-2.678640328740348</v>
      </c>
      <c r="Q5858" s="12">
        <v>-4.5787968355607784</v>
      </c>
      <c r="R5858" s="2">
        <f>DATE(CURR[[#This Row],[YEAR]],CURR[[#This Row],[MONTH]],1)</f>
        <v>45566</v>
      </c>
      <c r="S5858" t="str">
        <f>IF(AND(CURR[[#This Row],[DATE]]&gt;=DATE(2023,6,1),CURR[[#This Row],[DATE]]&lt;=DATE(2024,5,31)),"Y","N")</f>
        <v>N</v>
      </c>
    </row>
    <row r="5859" spans="1:19" x14ac:dyDescent="0.25">
      <c r="A5859" t="s">
        <v>107</v>
      </c>
      <c r="B5859" t="s">
        <v>110</v>
      </c>
      <c r="C5859" t="s">
        <v>15</v>
      </c>
      <c r="D5859" s="1">
        <v>4769295.3710450036</v>
      </c>
      <c r="E5859" s="1">
        <v>28696487.277877018</v>
      </c>
      <c r="F5859" s="13">
        <v>0.16619788076716263</v>
      </c>
      <c r="G5859" s="13">
        <v>0</v>
      </c>
      <c r="H5859" t="s">
        <v>21</v>
      </c>
      <c r="I5859" t="s">
        <v>23</v>
      </c>
      <c r="J5859">
        <v>2024</v>
      </c>
      <c r="K5859">
        <v>10</v>
      </c>
      <c r="L5859" s="12">
        <v>-0.71910255570440595</v>
      </c>
      <c r="M5859" s="1">
        <v>4769295.3710450036</v>
      </c>
      <c r="N5859" s="12">
        <v>-8.8273939593486936</v>
      </c>
      <c r="O5859" s="13">
        <v>0</v>
      </c>
      <c r="P5859" s="12">
        <v>0</v>
      </c>
      <c r="Q5859" s="12">
        <v>0</v>
      </c>
      <c r="R5859" s="2">
        <f>DATE(CURR[[#This Row],[YEAR]],CURR[[#This Row],[MONTH]],1)</f>
        <v>45566</v>
      </c>
      <c r="S5859" t="str">
        <f>IF(AND(CURR[[#This Row],[DATE]]&gt;=DATE(2023,6,1),CURR[[#This Row],[DATE]]&lt;=DATE(2024,5,31)),"Y","N")</f>
        <v>N</v>
      </c>
    </row>
    <row r="5860" spans="1:19" x14ac:dyDescent="0.25">
      <c r="A5860" t="s">
        <v>107</v>
      </c>
      <c r="B5860" t="s">
        <v>110</v>
      </c>
      <c r="C5860" t="s">
        <v>15</v>
      </c>
      <c r="D5860" s="1">
        <v>4769295.3710450036</v>
      </c>
      <c r="E5860" s="1">
        <v>28696487.277877018</v>
      </c>
      <c r="F5860" s="13">
        <v>0.16619788076716263</v>
      </c>
      <c r="G5860" s="13">
        <v>0</v>
      </c>
      <c r="H5860" t="s">
        <v>21</v>
      </c>
      <c r="I5860" t="s">
        <v>22</v>
      </c>
      <c r="J5860">
        <v>2024</v>
      </c>
      <c r="K5860">
        <v>10</v>
      </c>
      <c r="L5860" s="12">
        <v>-8.1082914036442872</v>
      </c>
      <c r="M5860" s="1">
        <v>4769295.3710450036</v>
      </c>
      <c r="N5860" s="12">
        <v>-8.8273939593486936</v>
      </c>
      <c r="O5860" s="13">
        <v>0</v>
      </c>
      <c r="P5860" s="12">
        <v>0</v>
      </c>
      <c r="Q5860" s="12">
        <v>0</v>
      </c>
      <c r="R5860" s="2">
        <f>DATE(CURR[[#This Row],[YEAR]],CURR[[#This Row],[MONTH]],1)</f>
        <v>45566</v>
      </c>
      <c r="S5860" t="str">
        <f>IF(AND(CURR[[#This Row],[DATE]]&gt;=DATE(2023,6,1),CURR[[#This Row],[DATE]]&lt;=DATE(2024,5,31)),"Y","N")</f>
        <v>N</v>
      </c>
    </row>
    <row r="5861" spans="1:19" x14ac:dyDescent="0.25">
      <c r="A5861" t="s">
        <v>107</v>
      </c>
      <c r="B5861" t="s">
        <v>110</v>
      </c>
      <c r="C5861" t="s">
        <v>15</v>
      </c>
      <c r="D5861" s="1">
        <v>1876400.150746</v>
      </c>
      <c r="E5861" s="1">
        <v>9008284.7732200045</v>
      </c>
      <c r="F5861" s="13">
        <v>0</v>
      </c>
      <c r="G5861" s="13">
        <v>0.20829716177758911</v>
      </c>
      <c r="H5861" t="s">
        <v>24</v>
      </c>
      <c r="I5861" t="s">
        <v>17</v>
      </c>
      <c r="J5861">
        <v>2024</v>
      </c>
      <c r="K5861">
        <v>10</v>
      </c>
      <c r="L5861" s="12">
        <v>-2.898293319629266</v>
      </c>
      <c r="M5861" s="1">
        <v>4769295.3710450036</v>
      </c>
      <c r="N5861" s="12">
        <v>-8.8273939593486936</v>
      </c>
      <c r="O5861" s="13">
        <v>0.39343341201676518</v>
      </c>
      <c r="P5861" s="12">
        <v>-3.4729917246427386</v>
      </c>
      <c r="Q5861" s="12">
        <v>-6.371285044272005</v>
      </c>
      <c r="R5861" s="2">
        <f>DATE(CURR[[#This Row],[YEAR]],CURR[[#This Row],[MONTH]],1)</f>
        <v>45566</v>
      </c>
      <c r="S5861" t="str">
        <f>IF(AND(CURR[[#This Row],[DATE]]&gt;=DATE(2023,6,1),CURR[[#This Row],[DATE]]&lt;=DATE(2024,5,31)),"Y","N")</f>
        <v>N</v>
      </c>
    </row>
    <row r="5862" spans="1:19" x14ac:dyDescent="0.25">
      <c r="A5862" t="s">
        <v>107</v>
      </c>
      <c r="B5862" t="s">
        <v>110</v>
      </c>
      <c r="C5862" t="s">
        <v>15</v>
      </c>
      <c r="D5862" s="1">
        <v>646361.75805699977</v>
      </c>
      <c r="E5862" s="1">
        <v>7587077.0017010067</v>
      </c>
      <c r="F5862" s="13">
        <v>0</v>
      </c>
      <c r="G5862" s="13">
        <v>8.5192460536789985E-2</v>
      </c>
      <c r="H5862" t="s">
        <v>25</v>
      </c>
      <c r="I5862" t="s">
        <v>17</v>
      </c>
      <c r="J5862">
        <v>2024</v>
      </c>
      <c r="K5862">
        <v>10</v>
      </c>
      <c r="L5862" s="12">
        <v>-2.9245121564735994</v>
      </c>
      <c r="M5862" s="1">
        <v>4769295.3710450036</v>
      </c>
      <c r="N5862" s="12">
        <v>-8.8273939593486936</v>
      </c>
      <c r="O5862" s="13">
        <v>0.13552562963098153</v>
      </c>
      <c r="P5862" s="12">
        <v>-1.1963381243414546</v>
      </c>
      <c r="Q5862" s="12">
        <v>-4.1208502808150538</v>
      </c>
      <c r="R5862" s="2">
        <f>DATE(CURR[[#This Row],[YEAR]],CURR[[#This Row],[MONTH]],1)</f>
        <v>45566</v>
      </c>
      <c r="S5862" t="str">
        <f>IF(AND(CURR[[#This Row],[DATE]]&gt;=DATE(2023,6,1),CURR[[#This Row],[DATE]]&lt;=DATE(2024,5,31)),"Y","N")</f>
        <v>N</v>
      </c>
    </row>
    <row r="5863" spans="1:19" x14ac:dyDescent="0.25">
      <c r="A5863" t="s">
        <v>107</v>
      </c>
      <c r="B5863" t="s">
        <v>110</v>
      </c>
      <c r="C5863" t="s">
        <v>15</v>
      </c>
      <c r="D5863" s="1">
        <v>799308.26991599915</v>
      </c>
      <c r="E5863" s="1">
        <v>4639718.9429550013</v>
      </c>
      <c r="F5863" s="13">
        <v>0</v>
      </c>
      <c r="G5863" s="13">
        <v>0.1722751485043458</v>
      </c>
      <c r="H5863" t="s">
        <v>26</v>
      </c>
      <c r="I5863" t="s">
        <v>17</v>
      </c>
      <c r="J5863">
        <v>2024</v>
      </c>
      <c r="K5863">
        <v>10</v>
      </c>
      <c r="L5863" s="12">
        <v>-6.4660791307678585</v>
      </c>
      <c r="M5863" s="1">
        <v>4769295.3710450036</v>
      </c>
      <c r="N5863" s="12">
        <v>-8.8273939593486936</v>
      </c>
      <c r="O5863" s="13">
        <v>0.16759462514498491</v>
      </c>
      <c r="P5863" s="12">
        <v>-1.4794237816241484</v>
      </c>
      <c r="Q5863" s="12">
        <v>-7.9455029123920067</v>
      </c>
      <c r="R5863" s="2">
        <f>DATE(CURR[[#This Row],[YEAR]],CURR[[#This Row],[MONTH]],1)</f>
        <v>45566</v>
      </c>
      <c r="S5863" t="str">
        <f>IF(AND(CURR[[#This Row],[DATE]]&gt;=DATE(2023,6,1),CURR[[#This Row],[DATE]]&lt;=DATE(2024,5,31)),"Y","N")</f>
        <v>N</v>
      </c>
    </row>
    <row r="5864" spans="1:19" x14ac:dyDescent="0.25">
      <c r="A5864" t="s">
        <v>107</v>
      </c>
      <c r="B5864" t="s">
        <v>110</v>
      </c>
      <c r="C5864" t="s">
        <v>18</v>
      </c>
      <c r="D5864" s="1">
        <v>3581295.9082620018</v>
      </c>
      <c r="E5864" s="1">
        <v>7461406.5600009998</v>
      </c>
      <c r="F5864" s="13">
        <v>0</v>
      </c>
      <c r="G5864" s="13">
        <v>0.47997597764750694</v>
      </c>
      <c r="H5864" t="s">
        <v>16</v>
      </c>
      <c r="I5864" t="s">
        <v>17</v>
      </c>
      <c r="J5864">
        <v>2024</v>
      </c>
      <c r="K5864">
        <v>10</v>
      </c>
      <c r="L5864" s="12">
        <v>-4.7021173753866785</v>
      </c>
      <c r="M5864" s="1">
        <v>10388937.179025993</v>
      </c>
      <c r="N5864" s="12">
        <v>-19.228677228706232</v>
      </c>
      <c r="O5864" s="13">
        <v>0.3447220679601572</v>
      </c>
      <c r="P5864" s="12">
        <v>-6.628549378417997</v>
      </c>
      <c r="Q5864" s="12">
        <v>-11.330666753804675</v>
      </c>
      <c r="R5864" s="2">
        <f>DATE(CURR[[#This Row],[YEAR]],CURR[[#This Row],[MONTH]],1)</f>
        <v>45566</v>
      </c>
      <c r="S5864" t="str">
        <f>IF(AND(CURR[[#This Row],[DATE]]&gt;=DATE(2023,6,1),CURR[[#This Row],[DATE]]&lt;=DATE(2024,5,31)),"Y","N")</f>
        <v>N</v>
      </c>
    </row>
    <row r="5865" spans="1:19" x14ac:dyDescent="0.25">
      <c r="A5865" t="s">
        <v>107</v>
      </c>
      <c r="B5865" t="s">
        <v>110</v>
      </c>
      <c r="C5865" t="s">
        <v>18</v>
      </c>
      <c r="D5865" s="1">
        <v>10388937.179025993</v>
      </c>
      <c r="E5865" s="1">
        <v>28696487.277877018</v>
      </c>
      <c r="F5865" s="13">
        <v>0.3620281840918953</v>
      </c>
      <c r="G5865" s="13">
        <v>0</v>
      </c>
      <c r="H5865" t="s">
        <v>21</v>
      </c>
      <c r="I5865" t="s">
        <v>23</v>
      </c>
      <c r="J5865">
        <v>2024</v>
      </c>
      <c r="K5865">
        <v>10</v>
      </c>
      <c r="L5865" s="12">
        <v>-1.5664182432159155</v>
      </c>
      <c r="M5865" s="1">
        <v>10388937.179025993</v>
      </c>
      <c r="N5865" s="12">
        <v>-19.228677228706232</v>
      </c>
      <c r="O5865" s="13">
        <v>0</v>
      </c>
      <c r="P5865" s="12">
        <v>0</v>
      </c>
      <c r="Q5865" s="12">
        <v>0</v>
      </c>
      <c r="R5865" s="2">
        <f>DATE(CURR[[#This Row],[YEAR]],CURR[[#This Row],[MONTH]],1)</f>
        <v>45566</v>
      </c>
      <c r="S5865" t="str">
        <f>IF(AND(CURR[[#This Row],[DATE]]&gt;=DATE(2023,6,1),CURR[[#This Row],[DATE]]&lt;=DATE(2024,5,31)),"Y","N")</f>
        <v>N</v>
      </c>
    </row>
    <row r="5866" spans="1:19" x14ac:dyDescent="0.25">
      <c r="A5866" t="s">
        <v>107</v>
      </c>
      <c r="B5866" t="s">
        <v>110</v>
      </c>
      <c r="C5866" t="s">
        <v>18</v>
      </c>
      <c r="D5866" s="1">
        <v>10388937.179025993</v>
      </c>
      <c r="E5866" s="1">
        <v>28696487.277877018</v>
      </c>
      <c r="F5866" s="13">
        <v>0.3620281840918953</v>
      </c>
      <c r="G5866" s="13">
        <v>0</v>
      </c>
      <c r="H5866" t="s">
        <v>21</v>
      </c>
      <c r="I5866" t="s">
        <v>22</v>
      </c>
      <c r="J5866">
        <v>2024</v>
      </c>
      <c r="K5866">
        <v>10</v>
      </c>
      <c r="L5866" s="12">
        <v>-17.662258985490315</v>
      </c>
      <c r="M5866" s="1">
        <v>10388937.179025993</v>
      </c>
      <c r="N5866" s="12">
        <v>-19.228677228706232</v>
      </c>
      <c r="O5866" s="13">
        <v>0</v>
      </c>
      <c r="P5866" s="12">
        <v>0</v>
      </c>
      <c r="Q5866" s="12">
        <v>0</v>
      </c>
      <c r="R5866" s="2">
        <f>DATE(CURR[[#This Row],[YEAR]],CURR[[#This Row],[MONTH]],1)</f>
        <v>45566</v>
      </c>
      <c r="S5866" t="str">
        <f>IF(AND(CURR[[#This Row],[DATE]]&gt;=DATE(2023,6,1),CURR[[#This Row],[DATE]]&lt;=DATE(2024,5,31)),"Y","N")</f>
        <v>N</v>
      </c>
    </row>
    <row r="5867" spans="1:19" x14ac:dyDescent="0.25">
      <c r="A5867" t="s">
        <v>107</v>
      </c>
      <c r="B5867" t="s">
        <v>110</v>
      </c>
      <c r="C5867" t="s">
        <v>18</v>
      </c>
      <c r="D5867" s="1">
        <v>2532426.4946230026</v>
      </c>
      <c r="E5867" s="1">
        <v>9008284.7732200045</v>
      </c>
      <c r="F5867" s="13">
        <v>0</v>
      </c>
      <c r="G5867" s="13">
        <v>0.28112194034445348</v>
      </c>
      <c r="H5867" t="s">
        <v>24</v>
      </c>
      <c r="I5867" t="s">
        <v>17</v>
      </c>
      <c r="J5867">
        <v>2024</v>
      </c>
      <c r="K5867">
        <v>10</v>
      </c>
      <c r="L5867" s="12">
        <v>-3.9115935846093168</v>
      </c>
      <c r="M5867" s="1">
        <v>10388937.179025993</v>
      </c>
      <c r="N5867" s="12">
        <v>-19.228677228706232</v>
      </c>
      <c r="O5867" s="13">
        <v>0.24376184502642534</v>
      </c>
      <c r="P5867" s="12">
        <v>-4.687217838687042</v>
      </c>
      <c r="Q5867" s="12">
        <v>-8.5988114232963593</v>
      </c>
      <c r="R5867" s="2">
        <f>DATE(CURR[[#This Row],[YEAR]],CURR[[#This Row],[MONTH]],1)</f>
        <v>45566</v>
      </c>
      <c r="S5867" t="str">
        <f>IF(AND(CURR[[#This Row],[DATE]]&gt;=DATE(2023,6,1),CURR[[#This Row],[DATE]]&lt;=DATE(2024,5,31)),"Y","N")</f>
        <v>N</v>
      </c>
    </row>
    <row r="5868" spans="1:19" x14ac:dyDescent="0.25">
      <c r="A5868" t="s">
        <v>107</v>
      </c>
      <c r="B5868" t="s">
        <v>110</v>
      </c>
      <c r="C5868" t="s">
        <v>18</v>
      </c>
      <c r="D5868" s="1">
        <v>1087760.297856</v>
      </c>
      <c r="E5868" s="1">
        <v>7587077.0017010067</v>
      </c>
      <c r="F5868" s="13">
        <v>0</v>
      </c>
      <c r="G5868" s="13">
        <v>0.14337014078176966</v>
      </c>
      <c r="H5868" t="s">
        <v>25</v>
      </c>
      <c r="I5868" t="s">
        <v>17</v>
      </c>
      <c r="J5868">
        <v>2024</v>
      </c>
      <c r="K5868">
        <v>10</v>
      </c>
      <c r="L5868" s="12">
        <v>-4.9216528898182155</v>
      </c>
      <c r="M5868" s="1">
        <v>10388937.179025993</v>
      </c>
      <c r="N5868" s="12">
        <v>-19.228677228706232</v>
      </c>
      <c r="O5868" s="13">
        <v>0.1047037131047492</v>
      </c>
      <c r="P5868" s="12">
        <v>-2.0133139039382812</v>
      </c>
      <c r="Q5868" s="12">
        <v>-6.9349667937564963</v>
      </c>
      <c r="R5868" s="2">
        <f>DATE(CURR[[#This Row],[YEAR]],CURR[[#This Row],[MONTH]],1)</f>
        <v>45566</v>
      </c>
      <c r="S5868" t="str">
        <f>IF(AND(CURR[[#This Row],[DATE]]&gt;=DATE(2023,6,1),CURR[[#This Row],[DATE]]&lt;=DATE(2024,5,31)),"Y","N")</f>
        <v>N</v>
      </c>
    </row>
    <row r="5869" spans="1:19" x14ac:dyDescent="0.25">
      <c r="A5869" t="s">
        <v>107</v>
      </c>
      <c r="B5869" t="s">
        <v>110</v>
      </c>
      <c r="C5869" t="s">
        <v>18</v>
      </c>
      <c r="D5869" s="1">
        <v>3187454.4782850016</v>
      </c>
      <c r="E5869" s="1">
        <v>4639718.9429550013</v>
      </c>
      <c r="F5869" s="13">
        <v>0</v>
      </c>
      <c r="G5869" s="13">
        <v>0.68699300916165762</v>
      </c>
      <c r="H5869" t="s">
        <v>26</v>
      </c>
      <c r="I5869" t="s">
        <v>17</v>
      </c>
      <c r="J5869">
        <v>2024</v>
      </c>
      <c r="K5869">
        <v>10</v>
      </c>
      <c r="L5869" s="12">
        <v>-25.785211611131185</v>
      </c>
      <c r="M5869" s="1">
        <v>10388937.179025993</v>
      </c>
      <c r="N5869" s="12">
        <v>-19.228677228706232</v>
      </c>
      <c r="O5869" s="13">
        <v>0.30681237390866956</v>
      </c>
      <c r="P5869" s="12">
        <v>-5.8995961076629362</v>
      </c>
      <c r="Q5869" s="12">
        <v>-31.684807718794122</v>
      </c>
      <c r="R5869" s="2">
        <f>DATE(CURR[[#This Row],[YEAR]],CURR[[#This Row],[MONTH]],1)</f>
        <v>45566</v>
      </c>
      <c r="S5869" t="str">
        <f>IF(AND(CURR[[#This Row],[DATE]]&gt;=DATE(2023,6,1),CURR[[#This Row],[DATE]]&lt;=DATE(2024,5,31)),"Y","N")</f>
        <v>N</v>
      </c>
    </row>
    <row r="5870" spans="1:19" x14ac:dyDescent="0.25">
      <c r="A5870" t="s">
        <v>107</v>
      </c>
      <c r="B5870" t="s">
        <v>110</v>
      </c>
      <c r="C5870" t="s">
        <v>19</v>
      </c>
      <c r="D5870" s="1">
        <v>55.372030999999993</v>
      </c>
      <c r="E5870" s="1">
        <v>7461406.5600009998</v>
      </c>
      <c r="F5870" s="13">
        <v>0</v>
      </c>
      <c r="G5870" s="13">
        <v>7.4211250324888576E-6</v>
      </c>
      <c r="H5870" t="s">
        <v>16</v>
      </c>
      <c r="I5870" t="s">
        <v>17</v>
      </c>
      <c r="J5870">
        <v>2024</v>
      </c>
      <c r="K5870">
        <v>10</v>
      </c>
      <c r="L5870" s="12">
        <v>-7.2701557130448066E-5</v>
      </c>
      <c r="M5870" s="1">
        <v>7302351.9846610045</v>
      </c>
      <c r="N5870" s="12">
        <v>-13.515778072749239</v>
      </c>
      <c r="O5870" s="13">
        <v>7.5827666368742584E-6</v>
      </c>
      <c r="P5870" s="12">
        <v>-1.0248699104143959E-4</v>
      </c>
      <c r="Q5870" s="12">
        <v>-1.7518854817188766E-4</v>
      </c>
      <c r="R5870" s="2">
        <f>DATE(CURR[[#This Row],[YEAR]],CURR[[#This Row],[MONTH]],1)</f>
        <v>45566</v>
      </c>
      <c r="S5870" t="str">
        <f>IF(AND(CURR[[#This Row],[DATE]]&gt;=DATE(2023,6,1),CURR[[#This Row],[DATE]]&lt;=DATE(2024,5,31)),"Y","N")</f>
        <v>N</v>
      </c>
    </row>
    <row r="5871" spans="1:19" x14ac:dyDescent="0.25">
      <c r="A5871" t="s">
        <v>107</v>
      </c>
      <c r="B5871" t="s">
        <v>110</v>
      </c>
      <c r="C5871" t="s">
        <v>19</v>
      </c>
      <c r="D5871" s="1">
        <v>7302351.9846610045</v>
      </c>
      <c r="E5871" s="1">
        <v>28696487.277877018</v>
      </c>
      <c r="F5871" s="13">
        <v>0.25446849692612405</v>
      </c>
      <c r="G5871" s="13">
        <v>0</v>
      </c>
      <c r="H5871" t="s">
        <v>21</v>
      </c>
      <c r="I5871" t="s">
        <v>23</v>
      </c>
      <c r="J5871">
        <v>2024</v>
      </c>
      <c r="K5871">
        <v>10</v>
      </c>
      <c r="L5871" s="12">
        <v>-1.1010305645364735</v>
      </c>
      <c r="M5871" s="1">
        <v>7302351.9846610045</v>
      </c>
      <c r="N5871" s="12">
        <v>-13.515778072749239</v>
      </c>
      <c r="O5871" s="13">
        <v>0</v>
      </c>
      <c r="P5871" s="12">
        <v>0</v>
      </c>
      <c r="Q5871" s="12">
        <v>0</v>
      </c>
      <c r="R5871" s="2">
        <f>DATE(CURR[[#This Row],[YEAR]],CURR[[#This Row],[MONTH]],1)</f>
        <v>45566</v>
      </c>
      <c r="S5871" t="str">
        <f>IF(AND(CURR[[#This Row],[DATE]]&gt;=DATE(2023,6,1),CURR[[#This Row],[DATE]]&lt;=DATE(2024,5,31)),"Y","N")</f>
        <v>N</v>
      </c>
    </row>
    <row r="5872" spans="1:19" x14ac:dyDescent="0.25">
      <c r="A5872" t="s">
        <v>107</v>
      </c>
      <c r="B5872" t="s">
        <v>110</v>
      </c>
      <c r="C5872" t="s">
        <v>19</v>
      </c>
      <c r="D5872" s="1">
        <v>7302351.9846610045</v>
      </c>
      <c r="E5872" s="1">
        <v>28696487.277877018</v>
      </c>
      <c r="F5872" s="13">
        <v>0.25446849692612405</v>
      </c>
      <c r="G5872" s="13">
        <v>0</v>
      </c>
      <c r="H5872" t="s">
        <v>21</v>
      </c>
      <c r="I5872" t="s">
        <v>22</v>
      </c>
      <c r="J5872">
        <v>2024</v>
      </c>
      <c r="K5872">
        <v>10</v>
      </c>
      <c r="L5872" s="12">
        <v>-12.414747508212765</v>
      </c>
      <c r="M5872" s="1">
        <v>7302351.9846610045</v>
      </c>
      <c r="N5872" s="12">
        <v>-13.515778072749239</v>
      </c>
      <c r="O5872" s="13">
        <v>0</v>
      </c>
      <c r="P5872" s="12">
        <v>0</v>
      </c>
      <c r="Q5872" s="12">
        <v>0</v>
      </c>
      <c r="R5872" s="2">
        <f>DATE(CURR[[#This Row],[YEAR]],CURR[[#This Row],[MONTH]],1)</f>
        <v>45566</v>
      </c>
      <c r="S5872" t="str">
        <f>IF(AND(CURR[[#This Row],[DATE]]&gt;=DATE(2023,6,1),CURR[[#This Row],[DATE]]&lt;=DATE(2024,5,31)),"Y","N")</f>
        <v>N</v>
      </c>
    </row>
    <row r="5873" spans="1:19" x14ac:dyDescent="0.25">
      <c r="A5873" t="s">
        <v>107</v>
      </c>
      <c r="B5873" t="s">
        <v>110</v>
      </c>
      <c r="C5873" t="s">
        <v>19</v>
      </c>
      <c r="D5873" s="1">
        <v>2084742.4472959992</v>
      </c>
      <c r="E5873" s="1">
        <v>9008284.7732200045</v>
      </c>
      <c r="F5873" s="13">
        <v>0</v>
      </c>
      <c r="G5873" s="13">
        <v>0.23142501594682707</v>
      </c>
      <c r="H5873" t="s">
        <v>24</v>
      </c>
      <c r="I5873" t="s">
        <v>17</v>
      </c>
      <c r="J5873">
        <v>2024</v>
      </c>
      <c r="K5873">
        <v>10</v>
      </c>
      <c r="L5873" s="12">
        <v>-3.2200994578599702</v>
      </c>
      <c r="M5873" s="1">
        <v>7302351.9846610045</v>
      </c>
      <c r="N5873" s="12">
        <v>-13.515778072749239</v>
      </c>
      <c r="O5873" s="13">
        <v>0.28548917549785552</v>
      </c>
      <c r="P5873" s="12">
        <v>-3.8586083382011749</v>
      </c>
      <c r="Q5873" s="12">
        <v>-7.0787077960611455</v>
      </c>
      <c r="R5873" s="2">
        <f>DATE(CURR[[#This Row],[YEAR]],CURR[[#This Row],[MONTH]],1)</f>
        <v>45566</v>
      </c>
      <c r="S5873" t="str">
        <f>IF(AND(CURR[[#This Row],[DATE]]&gt;=DATE(2023,6,1),CURR[[#This Row],[DATE]]&lt;=DATE(2024,5,31)),"Y","N")</f>
        <v>N</v>
      </c>
    </row>
    <row r="5874" spans="1:19" x14ac:dyDescent="0.25">
      <c r="A5874" t="s">
        <v>107</v>
      </c>
      <c r="B5874" t="s">
        <v>110</v>
      </c>
      <c r="C5874" t="s">
        <v>19</v>
      </c>
      <c r="D5874" s="1">
        <v>4956027.2207069965</v>
      </c>
      <c r="E5874" s="1">
        <v>7587077.0017010067</v>
      </c>
      <c r="F5874" s="13">
        <v>0</v>
      </c>
      <c r="G5874" s="13">
        <v>0.65321957581238022</v>
      </c>
      <c r="H5874" t="s">
        <v>25</v>
      </c>
      <c r="I5874" t="s">
        <v>17</v>
      </c>
      <c r="J5874">
        <v>2024</v>
      </c>
      <c r="K5874">
        <v>10</v>
      </c>
      <c r="L5874" s="12">
        <v>-22.423916133809261</v>
      </c>
      <c r="M5874" s="1">
        <v>7302351.9846610045</v>
      </c>
      <c r="N5874" s="12">
        <v>-13.515778072749239</v>
      </c>
      <c r="O5874" s="13">
        <v>0.67868917180620802</v>
      </c>
      <c r="P5874" s="12">
        <v>-9.1730122265106875</v>
      </c>
      <c r="Q5874" s="12">
        <v>-31.59692836031995</v>
      </c>
      <c r="R5874" s="2">
        <f>DATE(CURR[[#This Row],[YEAR]],CURR[[#This Row],[MONTH]],1)</f>
        <v>45566</v>
      </c>
      <c r="S5874" t="str">
        <f>IF(AND(CURR[[#This Row],[DATE]]&gt;=DATE(2023,6,1),CURR[[#This Row],[DATE]]&lt;=DATE(2024,5,31)),"Y","N")</f>
        <v>N</v>
      </c>
    </row>
    <row r="5875" spans="1:19" x14ac:dyDescent="0.25">
      <c r="A5875" t="s">
        <v>107</v>
      </c>
      <c r="B5875" t="s">
        <v>110</v>
      </c>
      <c r="C5875" t="s">
        <v>19</v>
      </c>
      <c r="D5875" s="1">
        <v>261526.94462699993</v>
      </c>
      <c r="E5875" s="1">
        <v>4639718.9429550013</v>
      </c>
      <c r="F5875" s="13">
        <v>0</v>
      </c>
      <c r="G5875" s="13">
        <v>5.6366979949099123E-2</v>
      </c>
      <c r="H5875" t="s">
        <v>26</v>
      </c>
      <c r="I5875" t="s">
        <v>17</v>
      </c>
      <c r="J5875">
        <v>2024</v>
      </c>
      <c r="K5875">
        <v>10</v>
      </c>
      <c r="L5875" s="12">
        <v>-2.115646719086044</v>
      </c>
      <c r="M5875" s="1">
        <v>7302351.9846610045</v>
      </c>
      <c r="N5875" s="12">
        <v>-13.515778072749239</v>
      </c>
      <c r="O5875" s="13">
        <v>3.5814069929298364E-2</v>
      </c>
      <c r="P5875" s="12">
        <v>-0.4840550210463187</v>
      </c>
      <c r="Q5875" s="12">
        <v>-2.5997017401323625</v>
      </c>
      <c r="R5875" s="2">
        <f>DATE(CURR[[#This Row],[YEAR]],CURR[[#This Row],[MONTH]],1)</f>
        <v>45566</v>
      </c>
      <c r="S5875" t="str">
        <f>IF(AND(CURR[[#This Row],[DATE]]&gt;=DATE(2023,6,1),CURR[[#This Row],[DATE]]&lt;=DATE(2024,5,31)),"Y","N")</f>
        <v>N</v>
      </c>
    </row>
    <row r="5876" spans="1:19" x14ac:dyDescent="0.25">
      <c r="A5876" t="s">
        <v>107</v>
      </c>
      <c r="B5876" t="s">
        <v>110</v>
      </c>
      <c r="C5876" t="s">
        <v>20</v>
      </c>
      <c r="D5876" s="1">
        <v>2432830.0873820013</v>
      </c>
      <c r="E5876" s="1">
        <v>7461406.5600009998</v>
      </c>
      <c r="F5876" s="13">
        <v>0</v>
      </c>
      <c r="G5876" s="13">
        <v>0.32605515700268656</v>
      </c>
      <c r="H5876" t="s">
        <v>16</v>
      </c>
      <c r="I5876" t="s">
        <v>17</v>
      </c>
      <c r="J5876">
        <v>2024</v>
      </c>
      <c r="K5876">
        <v>10</v>
      </c>
      <c r="L5876" s="12">
        <v>-3.1942215662357687</v>
      </c>
      <c r="M5876" s="1">
        <v>6235902.7431449881</v>
      </c>
      <c r="N5876" s="12">
        <v>-11.541908379195789</v>
      </c>
      <c r="O5876" s="13">
        <v>0.39013278230748005</v>
      </c>
      <c r="P5876" s="12">
        <v>-4.5028768291136707</v>
      </c>
      <c r="Q5876" s="12">
        <v>-7.697098395349439</v>
      </c>
      <c r="R5876" s="2">
        <f>DATE(CURR[[#This Row],[YEAR]],CURR[[#This Row],[MONTH]],1)</f>
        <v>45566</v>
      </c>
      <c r="S5876" t="str">
        <f>IF(AND(CURR[[#This Row],[DATE]]&gt;=DATE(2023,6,1),CURR[[#This Row],[DATE]]&lt;=DATE(2024,5,31)),"Y","N")</f>
        <v>N</v>
      </c>
    </row>
    <row r="5877" spans="1:19" x14ac:dyDescent="0.25">
      <c r="A5877" t="s">
        <v>107</v>
      </c>
      <c r="B5877" t="s">
        <v>110</v>
      </c>
      <c r="C5877" t="s">
        <v>20</v>
      </c>
      <c r="D5877" s="1">
        <v>6235902.7431449881</v>
      </c>
      <c r="E5877" s="1">
        <v>28696487.277877018</v>
      </c>
      <c r="F5877" s="13">
        <v>0.2173054382148171</v>
      </c>
      <c r="G5877" s="13">
        <v>0</v>
      </c>
      <c r="H5877" t="s">
        <v>21</v>
      </c>
      <c r="I5877" t="s">
        <v>23</v>
      </c>
      <c r="J5877">
        <v>2024</v>
      </c>
      <c r="K5877">
        <v>10</v>
      </c>
      <c r="L5877" s="12">
        <v>-0.94023398654320067</v>
      </c>
      <c r="M5877" s="1">
        <v>6235902.7431449881</v>
      </c>
      <c r="N5877" s="12">
        <v>-11.541908379195789</v>
      </c>
      <c r="O5877" s="13">
        <v>0</v>
      </c>
      <c r="P5877" s="12">
        <v>0</v>
      </c>
      <c r="Q5877" s="12">
        <v>0</v>
      </c>
      <c r="R5877" s="2">
        <f>DATE(CURR[[#This Row],[YEAR]],CURR[[#This Row],[MONTH]],1)</f>
        <v>45566</v>
      </c>
      <c r="S5877" t="str">
        <f>IF(AND(CURR[[#This Row],[DATE]]&gt;=DATE(2023,6,1),CURR[[#This Row],[DATE]]&lt;=DATE(2024,5,31)),"Y","N")</f>
        <v>N</v>
      </c>
    </row>
    <row r="5878" spans="1:19" x14ac:dyDescent="0.25">
      <c r="A5878" t="s">
        <v>107</v>
      </c>
      <c r="B5878" t="s">
        <v>110</v>
      </c>
      <c r="C5878" t="s">
        <v>20</v>
      </c>
      <c r="D5878" s="1">
        <v>6235902.7431449881</v>
      </c>
      <c r="E5878" s="1">
        <v>28696487.277877018</v>
      </c>
      <c r="F5878" s="13">
        <v>0.2173054382148171</v>
      </c>
      <c r="G5878" s="13">
        <v>0</v>
      </c>
      <c r="H5878" t="s">
        <v>21</v>
      </c>
      <c r="I5878" t="s">
        <v>22</v>
      </c>
      <c r="J5878">
        <v>2024</v>
      </c>
      <c r="K5878">
        <v>10</v>
      </c>
      <c r="L5878" s="12">
        <v>-10.601674392652589</v>
      </c>
      <c r="M5878" s="1">
        <v>6235902.7431449881</v>
      </c>
      <c r="N5878" s="12">
        <v>-11.541908379195789</v>
      </c>
      <c r="O5878" s="13">
        <v>0</v>
      </c>
      <c r="P5878" s="12">
        <v>0</v>
      </c>
      <c r="Q5878" s="12">
        <v>0</v>
      </c>
      <c r="R5878" s="2">
        <f>DATE(CURR[[#This Row],[YEAR]],CURR[[#This Row],[MONTH]],1)</f>
        <v>45566</v>
      </c>
      <c r="S5878" t="str">
        <f>IF(AND(CURR[[#This Row],[DATE]]&gt;=DATE(2023,6,1),CURR[[#This Row],[DATE]]&lt;=DATE(2024,5,31)),"Y","N")</f>
        <v>N</v>
      </c>
    </row>
    <row r="5879" spans="1:19" x14ac:dyDescent="0.25">
      <c r="A5879" t="s">
        <v>107</v>
      </c>
      <c r="B5879" t="s">
        <v>110</v>
      </c>
      <c r="C5879" t="s">
        <v>20</v>
      </c>
      <c r="D5879" s="1">
        <v>2514715.6805550004</v>
      </c>
      <c r="E5879" s="1">
        <v>9008284.7732200045</v>
      </c>
      <c r="F5879" s="13">
        <v>0</v>
      </c>
      <c r="G5879" s="13">
        <v>0.27915588193113006</v>
      </c>
      <c r="H5879" t="s">
        <v>24</v>
      </c>
      <c r="I5879" t="s">
        <v>17</v>
      </c>
      <c r="J5879">
        <v>2024</v>
      </c>
      <c r="K5879">
        <v>10</v>
      </c>
      <c r="L5879" s="12">
        <v>-3.884237407901443</v>
      </c>
      <c r="M5879" s="1">
        <v>6235902.7431449881</v>
      </c>
      <c r="N5879" s="12">
        <v>-11.541908379195789</v>
      </c>
      <c r="O5879" s="13">
        <v>0.40326409569478622</v>
      </c>
      <c r="P5879" s="12">
        <v>-4.6544372451284657</v>
      </c>
      <c r="Q5879" s="12">
        <v>-8.5386746530299078</v>
      </c>
      <c r="R5879" s="2">
        <f>DATE(CURR[[#This Row],[YEAR]],CURR[[#This Row],[MONTH]],1)</f>
        <v>45566</v>
      </c>
      <c r="S5879" t="str">
        <f>IF(AND(CURR[[#This Row],[DATE]]&gt;=DATE(2023,6,1),CURR[[#This Row],[DATE]]&lt;=DATE(2024,5,31)),"Y","N")</f>
        <v>N</v>
      </c>
    </row>
    <row r="5880" spans="1:19" x14ac:dyDescent="0.25">
      <c r="A5880" t="s">
        <v>107</v>
      </c>
      <c r="B5880" t="s">
        <v>110</v>
      </c>
      <c r="C5880" t="s">
        <v>20</v>
      </c>
      <c r="D5880" s="1">
        <v>896927.72508100001</v>
      </c>
      <c r="E5880" s="1">
        <v>7587077.0017010067</v>
      </c>
      <c r="F5880" s="13">
        <v>0</v>
      </c>
      <c r="G5880" s="13">
        <v>0.11821782286905892</v>
      </c>
      <c r="H5880" t="s">
        <v>25</v>
      </c>
      <c r="I5880" t="s">
        <v>17</v>
      </c>
      <c r="J5880">
        <v>2024</v>
      </c>
      <c r="K5880">
        <v>10</v>
      </c>
      <c r="L5880" s="12">
        <v>-4.0582166298988831</v>
      </c>
      <c r="M5880" s="1">
        <v>6235902.7431449881</v>
      </c>
      <c r="N5880" s="12">
        <v>-11.541908379195789</v>
      </c>
      <c r="O5880" s="13">
        <v>0.14383285981600274</v>
      </c>
      <c r="P5880" s="12">
        <v>-1.6601056899140154</v>
      </c>
      <c r="Q5880" s="12">
        <v>-5.7183223198128985</v>
      </c>
      <c r="R5880" s="2">
        <f>DATE(CURR[[#This Row],[YEAR]],CURR[[#This Row],[MONTH]],1)</f>
        <v>45566</v>
      </c>
      <c r="S5880" t="str">
        <f>IF(AND(CURR[[#This Row],[DATE]]&gt;=DATE(2023,6,1),CURR[[#This Row],[DATE]]&lt;=DATE(2024,5,31)),"Y","N")</f>
        <v>N</v>
      </c>
    </row>
    <row r="5881" spans="1:19" x14ac:dyDescent="0.25">
      <c r="A5881" t="s">
        <v>107</v>
      </c>
      <c r="B5881" t="s">
        <v>110</v>
      </c>
      <c r="C5881" t="s">
        <v>20</v>
      </c>
      <c r="D5881" s="1">
        <v>391429.25012699963</v>
      </c>
      <c r="E5881" s="1">
        <v>4639718.9429550013</v>
      </c>
      <c r="F5881" s="13">
        <v>0</v>
      </c>
      <c r="G5881" s="13">
        <v>8.4364862384897238E-2</v>
      </c>
      <c r="H5881" t="s">
        <v>26</v>
      </c>
      <c r="I5881" t="s">
        <v>17</v>
      </c>
      <c r="J5881">
        <v>2024</v>
      </c>
      <c r="K5881">
        <v>10</v>
      </c>
      <c r="L5881" s="12">
        <v>-3.1665035890149027</v>
      </c>
      <c r="M5881" s="1">
        <v>6235902.7431449881</v>
      </c>
      <c r="N5881" s="12">
        <v>-11.541908379195789</v>
      </c>
      <c r="O5881" s="13">
        <v>6.2770262181733108E-2</v>
      </c>
      <c r="P5881" s="12">
        <v>-0.72448861503966189</v>
      </c>
      <c r="Q5881" s="12">
        <v>-3.8909922040545646</v>
      </c>
      <c r="R5881" s="2">
        <f>DATE(CURR[[#This Row],[YEAR]],CURR[[#This Row],[MONTH]],1)</f>
        <v>45566</v>
      </c>
      <c r="S5881" t="str">
        <f>IF(AND(CURR[[#This Row],[DATE]]&gt;=DATE(2023,6,1),CURR[[#This Row],[DATE]]&lt;=DATE(2024,5,31)),"Y","N")</f>
        <v>N</v>
      </c>
    </row>
    <row r="5882" spans="1:19" x14ac:dyDescent="0.25">
      <c r="A5882" t="s">
        <v>107</v>
      </c>
      <c r="B5882" t="s">
        <v>111</v>
      </c>
      <c r="C5882" t="s">
        <v>15</v>
      </c>
      <c r="D5882" s="1">
        <v>233579.00197099999</v>
      </c>
      <c r="E5882" s="1">
        <v>1202259.493945</v>
      </c>
      <c r="F5882" s="13">
        <v>0</v>
      </c>
      <c r="G5882" s="13">
        <v>0.19428334993184557</v>
      </c>
      <c r="H5882" t="s">
        <v>16</v>
      </c>
      <c r="I5882" t="s">
        <v>17</v>
      </c>
      <c r="J5882">
        <v>2024</v>
      </c>
      <c r="K5882">
        <v>10</v>
      </c>
      <c r="L5882" s="12">
        <v>-1.9033100780176229</v>
      </c>
      <c r="M5882" s="1">
        <v>765528.07256600028</v>
      </c>
      <c r="N5882" s="12">
        <v>-8.7378906683653721</v>
      </c>
      <c r="O5882" s="13">
        <v>0.30512140617921218</v>
      </c>
      <c r="P5882" s="12">
        <v>-2.6661174877718588</v>
      </c>
      <c r="Q5882" s="12">
        <v>-4.5694275657894821</v>
      </c>
      <c r="R5882" s="2">
        <f>DATE(CURR[[#This Row],[YEAR]],CURR[[#This Row],[MONTH]],1)</f>
        <v>45566</v>
      </c>
      <c r="S5882" t="str">
        <f>IF(AND(CURR[[#This Row],[DATE]]&gt;=DATE(2023,6,1),CURR[[#This Row],[DATE]]&lt;=DATE(2024,5,31)),"Y","N")</f>
        <v>N</v>
      </c>
    </row>
    <row r="5883" spans="1:19" x14ac:dyDescent="0.25">
      <c r="A5883" t="s">
        <v>107</v>
      </c>
      <c r="B5883" t="s">
        <v>111</v>
      </c>
      <c r="C5883" t="s">
        <v>15</v>
      </c>
      <c r="D5883" s="1">
        <v>765528.07256600028</v>
      </c>
      <c r="E5883" s="1">
        <v>4653305.2490679994</v>
      </c>
      <c r="F5883" s="13">
        <v>0.16451275632934811</v>
      </c>
      <c r="G5883" s="13">
        <v>0</v>
      </c>
      <c r="H5883" t="s">
        <v>21</v>
      </c>
      <c r="I5883" t="s">
        <v>23</v>
      </c>
      <c r="J5883">
        <v>2024</v>
      </c>
      <c r="K5883">
        <v>10</v>
      </c>
      <c r="L5883" s="12">
        <v>-0.71181138397394317</v>
      </c>
      <c r="M5883" s="1">
        <v>765528.07256600028</v>
      </c>
      <c r="N5883" s="12">
        <v>-8.7378906683653721</v>
      </c>
      <c r="O5883" s="13">
        <v>0</v>
      </c>
      <c r="P5883" s="12">
        <v>0</v>
      </c>
      <c r="Q5883" s="12">
        <v>0</v>
      </c>
      <c r="R5883" s="2">
        <f>DATE(CURR[[#This Row],[YEAR]],CURR[[#This Row],[MONTH]],1)</f>
        <v>45566</v>
      </c>
      <c r="S5883" t="str">
        <f>IF(AND(CURR[[#This Row],[DATE]]&gt;=DATE(2023,6,1),CURR[[#This Row],[DATE]]&lt;=DATE(2024,5,31)),"Y","N")</f>
        <v>N</v>
      </c>
    </row>
    <row r="5884" spans="1:19" x14ac:dyDescent="0.25">
      <c r="A5884" t="s">
        <v>107</v>
      </c>
      <c r="B5884" t="s">
        <v>111</v>
      </c>
      <c r="C5884" t="s">
        <v>15</v>
      </c>
      <c r="D5884" s="1">
        <v>765528.07256600028</v>
      </c>
      <c r="E5884" s="1">
        <v>4653305.2490679994</v>
      </c>
      <c r="F5884" s="13">
        <v>0.16451275632934811</v>
      </c>
      <c r="G5884" s="13">
        <v>0</v>
      </c>
      <c r="H5884" t="s">
        <v>21</v>
      </c>
      <c r="I5884" t="s">
        <v>22</v>
      </c>
      <c r="J5884">
        <v>2024</v>
      </c>
      <c r="K5884">
        <v>10</v>
      </c>
      <c r="L5884" s="12">
        <v>-8.0260792843914288</v>
      </c>
      <c r="M5884" s="1">
        <v>765528.07256600028</v>
      </c>
      <c r="N5884" s="12">
        <v>-8.7378906683653721</v>
      </c>
      <c r="O5884" s="13">
        <v>0</v>
      </c>
      <c r="P5884" s="12">
        <v>0</v>
      </c>
      <c r="Q5884" s="12">
        <v>0</v>
      </c>
      <c r="R5884" s="2">
        <f>DATE(CURR[[#This Row],[YEAR]],CURR[[#This Row],[MONTH]],1)</f>
        <v>45566</v>
      </c>
      <c r="S5884" t="str">
        <f>IF(AND(CURR[[#This Row],[DATE]]&gt;=DATE(2023,6,1),CURR[[#This Row],[DATE]]&lt;=DATE(2024,5,31)),"Y","N")</f>
        <v>N</v>
      </c>
    </row>
    <row r="5885" spans="1:19" x14ac:dyDescent="0.25">
      <c r="A5885" t="s">
        <v>107</v>
      </c>
      <c r="B5885" t="s">
        <v>111</v>
      </c>
      <c r="C5885" t="s">
        <v>15</v>
      </c>
      <c r="D5885" s="1">
        <v>309108.68893800001</v>
      </c>
      <c r="E5885" s="1">
        <v>1532545.3153070009</v>
      </c>
      <c r="F5885" s="13">
        <v>0</v>
      </c>
      <c r="G5885" s="13">
        <v>0.20169627994072012</v>
      </c>
      <c r="H5885" t="s">
        <v>24</v>
      </c>
      <c r="I5885" t="s">
        <v>17</v>
      </c>
      <c r="J5885">
        <v>2024</v>
      </c>
      <c r="K5885">
        <v>10</v>
      </c>
      <c r="L5885" s="12">
        <v>-2.8064471726717417</v>
      </c>
      <c r="M5885" s="1">
        <v>765528.07256600028</v>
      </c>
      <c r="N5885" s="12">
        <v>-8.7378906683653721</v>
      </c>
      <c r="O5885" s="13">
        <v>0.40378491660258492</v>
      </c>
      <c r="P5885" s="12">
        <v>-3.5282284548084166</v>
      </c>
      <c r="Q5885" s="12">
        <v>-6.3346756274801583</v>
      </c>
      <c r="R5885" s="2">
        <f>DATE(CURR[[#This Row],[YEAR]],CURR[[#This Row],[MONTH]],1)</f>
        <v>45566</v>
      </c>
      <c r="S5885" t="str">
        <f>IF(AND(CURR[[#This Row],[DATE]]&gt;=DATE(2023,6,1),CURR[[#This Row],[DATE]]&lt;=DATE(2024,5,31)),"Y","N")</f>
        <v>N</v>
      </c>
    </row>
    <row r="5886" spans="1:19" x14ac:dyDescent="0.25">
      <c r="A5886" t="s">
        <v>107</v>
      </c>
      <c r="B5886" t="s">
        <v>111</v>
      </c>
      <c r="C5886" t="s">
        <v>15</v>
      </c>
      <c r="D5886" s="1">
        <v>102037.15265699996</v>
      </c>
      <c r="E5886" s="1">
        <v>1238039.797185</v>
      </c>
      <c r="F5886" s="13">
        <v>0</v>
      </c>
      <c r="G5886" s="13">
        <v>8.2418313925778086E-2</v>
      </c>
      <c r="H5886" t="s">
        <v>25</v>
      </c>
      <c r="I5886" t="s">
        <v>17</v>
      </c>
      <c r="J5886">
        <v>2024</v>
      </c>
      <c r="K5886">
        <v>10</v>
      </c>
      <c r="L5886" s="12">
        <v>-2.8292804254421804</v>
      </c>
      <c r="M5886" s="1">
        <v>765528.07256600028</v>
      </c>
      <c r="N5886" s="12">
        <v>-8.7378906683653721</v>
      </c>
      <c r="O5886" s="13">
        <v>0.13328989009505302</v>
      </c>
      <c r="P5886" s="12">
        <v>-1.1646724868490097</v>
      </c>
      <c r="Q5886" s="12">
        <v>-3.9939529122911903</v>
      </c>
      <c r="R5886" s="2">
        <f>DATE(CURR[[#This Row],[YEAR]],CURR[[#This Row],[MONTH]],1)</f>
        <v>45566</v>
      </c>
      <c r="S5886" t="str">
        <f>IF(AND(CURR[[#This Row],[DATE]]&gt;=DATE(2023,6,1),CURR[[#This Row],[DATE]]&lt;=DATE(2024,5,31)),"Y","N")</f>
        <v>N</v>
      </c>
    </row>
    <row r="5887" spans="1:19" x14ac:dyDescent="0.25">
      <c r="A5887" t="s">
        <v>107</v>
      </c>
      <c r="B5887" t="s">
        <v>111</v>
      </c>
      <c r="C5887" t="s">
        <v>15</v>
      </c>
      <c r="D5887" s="1">
        <v>120803.22900000004</v>
      </c>
      <c r="E5887" s="1">
        <v>680460.64263099991</v>
      </c>
      <c r="F5887" s="13">
        <v>0</v>
      </c>
      <c r="G5887" s="13">
        <v>0.17753154470905849</v>
      </c>
      <c r="H5887" t="s">
        <v>26</v>
      </c>
      <c r="I5887" t="s">
        <v>17</v>
      </c>
      <c r="J5887">
        <v>2024</v>
      </c>
      <c r="K5887">
        <v>10</v>
      </c>
      <c r="L5887" s="12">
        <v>-6.6633697678528856</v>
      </c>
      <c r="M5887" s="1">
        <v>765528.07256600028</v>
      </c>
      <c r="N5887" s="12">
        <v>-8.7378906683653721</v>
      </c>
      <c r="O5887" s="13">
        <v>0.15780378712314949</v>
      </c>
      <c r="P5887" s="12">
        <v>-1.3788722389360837</v>
      </c>
      <c r="Q5887" s="12">
        <v>-8.0422420067889693</v>
      </c>
      <c r="R5887" s="2">
        <f>DATE(CURR[[#This Row],[YEAR]],CURR[[#This Row],[MONTH]],1)</f>
        <v>45566</v>
      </c>
      <c r="S5887" t="str">
        <f>IF(AND(CURR[[#This Row],[DATE]]&gt;=DATE(2023,6,1),CURR[[#This Row],[DATE]]&lt;=DATE(2024,5,31)),"Y","N")</f>
        <v>N</v>
      </c>
    </row>
    <row r="5888" spans="1:19" x14ac:dyDescent="0.25">
      <c r="A5888" t="s">
        <v>107</v>
      </c>
      <c r="B5888" t="s">
        <v>111</v>
      </c>
      <c r="C5888" t="s">
        <v>18</v>
      </c>
      <c r="D5888" s="1">
        <v>494761.77574900002</v>
      </c>
      <c r="E5888" s="1">
        <v>1202259.493945</v>
      </c>
      <c r="F5888" s="13">
        <v>0</v>
      </c>
      <c r="G5888" s="13">
        <v>0.41152661155166054</v>
      </c>
      <c r="H5888" t="s">
        <v>16</v>
      </c>
      <c r="I5888" t="s">
        <v>17</v>
      </c>
      <c r="J5888">
        <v>2024</v>
      </c>
      <c r="K5888">
        <v>10</v>
      </c>
      <c r="L5888" s="12">
        <v>-4.0315484956044205</v>
      </c>
      <c r="M5888" s="1">
        <v>1451665.2405610001</v>
      </c>
      <c r="N5888" s="12">
        <v>-16.569597658999939</v>
      </c>
      <c r="O5888" s="13">
        <v>0.34082360169883102</v>
      </c>
      <c r="P5888" s="12">
        <v>-5.6473099528408781</v>
      </c>
      <c r="Q5888" s="12">
        <v>-9.6788584484452986</v>
      </c>
      <c r="R5888" s="2">
        <f>DATE(CURR[[#This Row],[YEAR]],CURR[[#This Row],[MONTH]],1)</f>
        <v>45566</v>
      </c>
      <c r="S5888" t="str">
        <f>IF(AND(CURR[[#This Row],[DATE]]&gt;=DATE(2023,6,1),CURR[[#This Row],[DATE]]&lt;=DATE(2024,5,31)),"Y","N")</f>
        <v>N</v>
      </c>
    </row>
    <row r="5889" spans="1:19" x14ac:dyDescent="0.25">
      <c r="A5889" t="s">
        <v>107</v>
      </c>
      <c r="B5889" t="s">
        <v>111</v>
      </c>
      <c r="C5889" t="s">
        <v>18</v>
      </c>
      <c r="D5889" s="1">
        <v>1451665.2405610001</v>
      </c>
      <c r="E5889" s="1">
        <v>4653305.2490679994</v>
      </c>
      <c r="F5889" s="13">
        <v>0.31196432704511506</v>
      </c>
      <c r="G5889" s="13">
        <v>0</v>
      </c>
      <c r="H5889" t="s">
        <v>21</v>
      </c>
      <c r="I5889" t="s">
        <v>23</v>
      </c>
      <c r="J5889">
        <v>2024</v>
      </c>
      <c r="K5889">
        <v>10</v>
      </c>
      <c r="L5889" s="12">
        <v>-1.3498026799814127</v>
      </c>
      <c r="M5889" s="1">
        <v>1451665.2405610001</v>
      </c>
      <c r="N5889" s="12">
        <v>-16.569597658999939</v>
      </c>
      <c r="O5889" s="13">
        <v>0</v>
      </c>
      <c r="P5889" s="12">
        <v>0</v>
      </c>
      <c r="Q5889" s="12">
        <v>0</v>
      </c>
      <c r="R5889" s="2">
        <f>DATE(CURR[[#This Row],[YEAR]],CURR[[#This Row],[MONTH]],1)</f>
        <v>45566</v>
      </c>
      <c r="S5889" t="str">
        <f>IF(AND(CURR[[#This Row],[DATE]]&gt;=DATE(2023,6,1),CURR[[#This Row],[DATE]]&lt;=DATE(2024,5,31)),"Y","N")</f>
        <v>N</v>
      </c>
    </row>
    <row r="5890" spans="1:19" x14ac:dyDescent="0.25">
      <c r="A5890" t="s">
        <v>107</v>
      </c>
      <c r="B5890" t="s">
        <v>111</v>
      </c>
      <c r="C5890" t="s">
        <v>18</v>
      </c>
      <c r="D5890" s="1">
        <v>1451665.2405610001</v>
      </c>
      <c r="E5890" s="1">
        <v>4653305.2490679994</v>
      </c>
      <c r="F5890" s="13">
        <v>0.31196432704511506</v>
      </c>
      <c r="G5890" s="13">
        <v>0</v>
      </c>
      <c r="H5890" t="s">
        <v>21</v>
      </c>
      <c r="I5890" t="s">
        <v>22</v>
      </c>
      <c r="J5890">
        <v>2024</v>
      </c>
      <c r="K5890">
        <v>10</v>
      </c>
      <c r="L5890" s="12">
        <v>-15.219794979018527</v>
      </c>
      <c r="M5890" s="1">
        <v>1451665.2405610001</v>
      </c>
      <c r="N5890" s="12">
        <v>-16.569597658999939</v>
      </c>
      <c r="O5890" s="13">
        <v>0</v>
      </c>
      <c r="P5890" s="12">
        <v>0</v>
      </c>
      <c r="Q5890" s="12">
        <v>0</v>
      </c>
      <c r="R5890" s="2">
        <f>DATE(CURR[[#This Row],[YEAR]],CURR[[#This Row],[MONTH]],1)</f>
        <v>45566</v>
      </c>
      <c r="S5890" t="str">
        <f>IF(AND(CURR[[#This Row],[DATE]]&gt;=DATE(2023,6,1),CURR[[#This Row],[DATE]]&lt;=DATE(2024,5,31)),"Y","N")</f>
        <v>N</v>
      </c>
    </row>
    <row r="5891" spans="1:19" x14ac:dyDescent="0.25">
      <c r="A5891" t="s">
        <v>107</v>
      </c>
      <c r="B5891" t="s">
        <v>111</v>
      </c>
      <c r="C5891" t="s">
        <v>18</v>
      </c>
      <c r="D5891" s="1">
        <v>369079.72536199994</v>
      </c>
      <c r="E5891" s="1">
        <v>1532545.3153070009</v>
      </c>
      <c r="F5891" s="13">
        <v>0</v>
      </c>
      <c r="G5891" s="13">
        <v>0.24082793616322243</v>
      </c>
      <c r="H5891" t="s">
        <v>24</v>
      </c>
      <c r="I5891" t="s">
        <v>17</v>
      </c>
      <c r="J5891">
        <v>2024</v>
      </c>
      <c r="K5891">
        <v>10</v>
      </c>
      <c r="L5891" s="12">
        <v>-3.3509337938423518</v>
      </c>
      <c r="M5891" s="1">
        <v>1451665.2405610001</v>
      </c>
      <c r="N5891" s="12">
        <v>-16.569597658999939</v>
      </c>
      <c r="O5891" s="13">
        <v>0.25424575518483039</v>
      </c>
      <c r="P5891" s="12">
        <v>-4.2127498699212369</v>
      </c>
      <c r="Q5891" s="12">
        <v>-7.5636836637635891</v>
      </c>
      <c r="R5891" s="2">
        <f>DATE(CURR[[#This Row],[YEAR]],CURR[[#This Row],[MONTH]],1)</f>
        <v>45566</v>
      </c>
      <c r="S5891" t="str">
        <f>IF(AND(CURR[[#This Row],[DATE]]&gt;=DATE(2023,6,1),CURR[[#This Row],[DATE]]&lt;=DATE(2024,5,31)),"Y","N")</f>
        <v>N</v>
      </c>
    </row>
    <row r="5892" spans="1:19" x14ac:dyDescent="0.25">
      <c r="A5892" t="s">
        <v>107</v>
      </c>
      <c r="B5892" t="s">
        <v>111</v>
      </c>
      <c r="C5892" t="s">
        <v>18</v>
      </c>
      <c r="D5892" s="1">
        <v>145214.248035</v>
      </c>
      <c r="E5892" s="1">
        <v>1238039.797185</v>
      </c>
      <c r="F5892" s="13">
        <v>0</v>
      </c>
      <c r="G5892" s="13">
        <v>0.11729368342211752</v>
      </c>
      <c r="H5892" t="s">
        <v>25</v>
      </c>
      <c r="I5892" t="s">
        <v>17</v>
      </c>
      <c r="J5892">
        <v>2024</v>
      </c>
      <c r="K5892">
        <v>10</v>
      </c>
      <c r="L5892" s="12">
        <v>-4.02649249574631</v>
      </c>
      <c r="M5892" s="1">
        <v>1451665.2405610001</v>
      </c>
      <c r="N5892" s="12">
        <v>-16.569597658999939</v>
      </c>
      <c r="O5892" s="13">
        <v>0.10003287533349049</v>
      </c>
      <c r="P5892" s="12">
        <v>-1.6575044969488368</v>
      </c>
      <c r="Q5892" s="12">
        <v>-5.683996992695147</v>
      </c>
      <c r="R5892" s="2">
        <f>DATE(CURR[[#This Row],[YEAR]],CURR[[#This Row],[MONTH]],1)</f>
        <v>45566</v>
      </c>
      <c r="S5892" t="str">
        <f>IF(AND(CURR[[#This Row],[DATE]]&gt;=DATE(2023,6,1),CURR[[#This Row],[DATE]]&lt;=DATE(2024,5,31)),"Y","N")</f>
        <v>N</v>
      </c>
    </row>
    <row r="5893" spans="1:19" x14ac:dyDescent="0.25">
      <c r="A5893" t="s">
        <v>107</v>
      </c>
      <c r="B5893" t="s">
        <v>111</v>
      </c>
      <c r="C5893" t="s">
        <v>18</v>
      </c>
      <c r="D5893" s="1">
        <v>442609.491415</v>
      </c>
      <c r="E5893" s="1">
        <v>680460.64263099991</v>
      </c>
      <c r="F5893" s="13">
        <v>0</v>
      </c>
      <c r="G5893" s="13">
        <v>0.65045568205627757</v>
      </c>
      <c r="H5893" t="s">
        <v>26</v>
      </c>
      <c r="I5893" t="s">
        <v>17</v>
      </c>
      <c r="J5893">
        <v>2024</v>
      </c>
      <c r="K5893">
        <v>10</v>
      </c>
      <c r="L5893" s="12">
        <v>-24.413839998096837</v>
      </c>
      <c r="M5893" s="1">
        <v>1451665.2405610001</v>
      </c>
      <c r="N5893" s="12">
        <v>-16.569597658999939</v>
      </c>
      <c r="O5893" s="13">
        <v>0.30489776778284799</v>
      </c>
      <c r="P5893" s="12">
        <v>-5.0520333392889851</v>
      </c>
      <c r="Q5893" s="12">
        <v>-29.465873337385823</v>
      </c>
      <c r="R5893" s="2">
        <f>DATE(CURR[[#This Row],[YEAR]],CURR[[#This Row],[MONTH]],1)</f>
        <v>45566</v>
      </c>
      <c r="S5893" t="str">
        <f>IF(AND(CURR[[#This Row],[DATE]]&gt;=DATE(2023,6,1),CURR[[#This Row],[DATE]]&lt;=DATE(2024,5,31)),"Y","N")</f>
        <v>N</v>
      </c>
    </row>
    <row r="5894" spans="1:19" x14ac:dyDescent="0.25">
      <c r="A5894" t="s">
        <v>107</v>
      </c>
      <c r="B5894" t="s">
        <v>111</v>
      </c>
      <c r="C5894" t="s">
        <v>19</v>
      </c>
      <c r="D5894" s="1">
        <v>0.79029000000000005</v>
      </c>
      <c r="E5894" s="1">
        <v>1202259.493945</v>
      </c>
      <c r="F5894" s="13">
        <v>0</v>
      </c>
      <c r="G5894" s="13">
        <v>6.5733729197413469E-7</v>
      </c>
      <c r="H5894" t="s">
        <v>16</v>
      </c>
      <c r="I5894" t="s">
        <v>17</v>
      </c>
      <c r="J5894">
        <v>2024</v>
      </c>
      <c r="K5894">
        <v>10</v>
      </c>
      <c r="L5894" s="12">
        <v>-6.439649578361059E-6</v>
      </c>
      <c r="M5894" s="1">
        <v>1231238.3248600003</v>
      </c>
      <c r="N5894" s="12">
        <v>-14.053600716779028</v>
      </c>
      <c r="O5894" s="13">
        <v>6.4186598487328695E-7</v>
      </c>
      <c r="P5894" s="12">
        <v>-9.0205282650913032E-6</v>
      </c>
      <c r="Q5894" s="12">
        <v>-1.5460177843452361E-5</v>
      </c>
      <c r="R5894" s="2">
        <f>DATE(CURR[[#This Row],[YEAR]],CURR[[#This Row],[MONTH]],1)</f>
        <v>45566</v>
      </c>
      <c r="S5894" t="str">
        <f>IF(AND(CURR[[#This Row],[DATE]]&gt;=DATE(2023,6,1),CURR[[#This Row],[DATE]]&lt;=DATE(2024,5,31)),"Y","N")</f>
        <v>N</v>
      </c>
    </row>
    <row r="5895" spans="1:19" x14ac:dyDescent="0.25">
      <c r="A5895" t="s">
        <v>107</v>
      </c>
      <c r="B5895" t="s">
        <v>111</v>
      </c>
      <c r="C5895" t="s">
        <v>19</v>
      </c>
      <c r="D5895" s="1">
        <v>1231238.3248600003</v>
      </c>
      <c r="E5895" s="1">
        <v>4653305.2490679994</v>
      </c>
      <c r="F5895" s="13">
        <v>0.26459436012855647</v>
      </c>
      <c r="G5895" s="13">
        <v>0</v>
      </c>
      <c r="H5895" t="s">
        <v>21</v>
      </c>
      <c r="I5895" t="s">
        <v>23</v>
      </c>
      <c r="J5895">
        <v>2024</v>
      </c>
      <c r="K5895">
        <v>10</v>
      </c>
      <c r="L5895" s="12">
        <v>-1.1448430010968622</v>
      </c>
      <c r="M5895" s="1">
        <v>1231238.3248600003</v>
      </c>
      <c r="N5895" s="12">
        <v>-14.053600716779028</v>
      </c>
      <c r="O5895" s="13">
        <v>0</v>
      </c>
      <c r="P5895" s="12">
        <v>0</v>
      </c>
      <c r="Q5895" s="12">
        <v>0</v>
      </c>
      <c r="R5895" s="2">
        <f>DATE(CURR[[#This Row],[YEAR]],CURR[[#This Row],[MONTH]],1)</f>
        <v>45566</v>
      </c>
      <c r="S5895" t="str">
        <f>IF(AND(CURR[[#This Row],[DATE]]&gt;=DATE(2023,6,1),CURR[[#This Row],[DATE]]&lt;=DATE(2024,5,31)),"Y","N")</f>
        <v>N</v>
      </c>
    </row>
    <row r="5896" spans="1:19" x14ac:dyDescent="0.25">
      <c r="A5896" t="s">
        <v>107</v>
      </c>
      <c r="B5896" t="s">
        <v>111</v>
      </c>
      <c r="C5896" t="s">
        <v>19</v>
      </c>
      <c r="D5896" s="1">
        <v>1231238.3248600003</v>
      </c>
      <c r="E5896" s="1">
        <v>4653305.2490679994</v>
      </c>
      <c r="F5896" s="13">
        <v>0.26459436012855647</v>
      </c>
      <c r="G5896" s="13">
        <v>0</v>
      </c>
      <c r="H5896" t="s">
        <v>21</v>
      </c>
      <c r="I5896" t="s">
        <v>22</v>
      </c>
      <c r="J5896">
        <v>2024</v>
      </c>
      <c r="K5896">
        <v>10</v>
      </c>
      <c r="L5896" s="12">
        <v>-12.908757715682166</v>
      </c>
      <c r="M5896" s="1">
        <v>1231238.3248600003</v>
      </c>
      <c r="N5896" s="12">
        <v>-14.053600716779028</v>
      </c>
      <c r="O5896" s="13">
        <v>0</v>
      </c>
      <c r="P5896" s="12">
        <v>0</v>
      </c>
      <c r="Q5896" s="12">
        <v>0</v>
      </c>
      <c r="R5896" s="2">
        <f>DATE(CURR[[#This Row],[YEAR]],CURR[[#This Row],[MONTH]],1)</f>
        <v>45566</v>
      </c>
      <c r="S5896" t="str">
        <f>IF(AND(CURR[[#This Row],[DATE]]&gt;=DATE(2023,6,1),CURR[[#This Row],[DATE]]&lt;=DATE(2024,5,31)),"Y","N")</f>
        <v>N</v>
      </c>
    </row>
    <row r="5897" spans="1:19" x14ac:dyDescent="0.25">
      <c r="A5897" t="s">
        <v>107</v>
      </c>
      <c r="B5897" t="s">
        <v>111</v>
      </c>
      <c r="C5897" t="s">
        <v>19</v>
      </c>
      <c r="D5897" s="1">
        <v>364263.36917800002</v>
      </c>
      <c r="E5897" s="1">
        <v>1532545.3153070009</v>
      </c>
      <c r="F5897" s="13">
        <v>0</v>
      </c>
      <c r="G5897" s="13">
        <v>0.23768521918389765</v>
      </c>
      <c r="H5897" t="s">
        <v>24</v>
      </c>
      <c r="I5897" t="s">
        <v>17</v>
      </c>
      <c r="J5897">
        <v>2024</v>
      </c>
      <c r="K5897">
        <v>10</v>
      </c>
      <c r="L5897" s="12">
        <v>-3.3072053265462484</v>
      </c>
      <c r="M5897" s="1">
        <v>1231238.3248600003</v>
      </c>
      <c r="N5897" s="12">
        <v>-14.053600716779028</v>
      </c>
      <c r="O5897" s="13">
        <v>0.29585122703146777</v>
      </c>
      <c r="P5897" s="12">
        <v>-4.1577750162693903</v>
      </c>
      <c r="Q5897" s="12">
        <v>-7.4649803428156387</v>
      </c>
      <c r="R5897" s="2">
        <f>DATE(CURR[[#This Row],[YEAR]],CURR[[#This Row],[MONTH]],1)</f>
        <v>45566</v>
      </c>
      <c r="S5897" t="str">
        <f>IF(AND(CURR[[#This Row],[DATE]]&gt;=DATE(2023,6,1),CURR[[#This Row],[DATE]]&lt;=DATE(2024,5,31)),"Y","N")</f>
        <v>N</v>
      </c>
    </row>
    <row r="5898" spans="1:19" x14ac:dyDescent="0.25">
      <c r="A5898" t="s">
        <v>107</v>
      </c>
      <c r="B5898" t="s">
        <v>111</v>
      </c>
      <c r="C5898" t="s">
        <v>19</v>
      </c>
      <c r="D5898" s="1">
        <v>827521.27796000021</v>
      </c>
      <c r="E5898" s="1">
        <v>1238039.797185</v>
      </c>
      <c r="F5898" s="13">
        <v>0</v>
      </c>
      <c r="G5898" s="13">
        <v>0.66841250163490806</v>
      </c>
      <c r="H5898" t="s">
        <v>25</v>
      </c>
      <c r="I5898" t="s">
        <v>17</v>
      </c>
      <c r="J5898">
        <v>2024</v>
      </c>
      <c r="K5898">
        <v>10</v>
      </c>
      <c r="L5898" s="12">
        <v>-22.945463416050238</v>
      </c>
      <c r="M5898" s="1">
        <v>1231238.3248600003</v>
      </c>
      <c r="N5898" s="12">
        <v>-14.053600716779028</v>
      </c>
      <c r="O5898" s="13">
        <v>0.6721048729977559</v>
      </c>
      <c r="P5898" s="12">
        <v>-9.4454935249119405</v>
      </c>
      <c r="Q5898" s="12">
        <v>-32.390956940962177</v>
      </c>
      <c r="R5898" s="2">
        <f>DATE(CURR[[#This Row],[YEAR]],CURR[[#This Row],[MONTH]],1)</f>
        <v>45566</v>
      </c>
      <c r="S5898" t="str">
        <f>IF(AND(CURR[[#This Row],[DATE]]&gt;=DATE(2023,6,1),CURR[[#This Row],[DATE]]&lt;=DATE(2024,5,31)),"Y","N")</f>
        <v>N</v>
      </c>
    </row>
    <row r="5899" spans="1:19" x14ac:dyDescent="0.25">
      <c r="A5899" t="s">
        <v>107</v>
      </c>
      <c r="B5899" t="s">
        <v>111</v>
      </c>
      <c r="C5899" t="s">
        <v>19</v>
      </c>
      <c r="D5899" s="1">
        <v>39452.887432000003</v>
      </c>
      <c r="E5899" s="1">
        <v>680460.64263099991</v>
      </c>
      <c r="F5899" s="13">
        <v>0</v>
      </c>
      <c r="G5899" s="13">
        <v>5.7979675767073725E-2</v>
      </c>
      <c r="H5899" t="s">
        <v>26</v>
      </c>
      <c r="I5899" t="s">
        <v>17</v>
      </c>
      <c r="J5899">
        <v>2024</v>
      </c>
      <c r="K5899">
        <v>10</v>
      </c>
      <c r="L5899" s="12">
        <v>-2.1761767425015752</v>
      </c>
      <c r="M5899" s="1">
        <v>1231238.3248600003</v>
      </c>
      <c r="N5899" s="12">
        <v>-14.053600716779028</v>
      </c>
      <c r="O5899" s="13">
        <v>3.204325810479141E-2</v>
      </c>
      <c r="P5899" s="12">
        <v>-0.45032315506943199</v>
      </c>
      <c r="Q5899" s="12">
        <v>-2.6264998975710072</v>
      </c>
      <c r="R5899" s="2">
        <f>DATE(CURR[[#This Row],[YEAR]],CURR[[#This Row],[MONTH]],1)</f>
        <v>45566</v>
      </c>
      <c r="S5899" t="str">
        <f>IF(AND(CURR[[#This Row],[DATE]]&gt;=DATE(2023,6,1),CURR[[#This Row],[DATE]]&lt;=DATE(2024,5,31)),"Y","N")</f>
        <v>N</v>
      </c>
    </row>
    <row r="5900" spans="1:19" x14ac:dyDescent="0.25">
      <c r="A5900" t="s">
        <v>107</v>
      </c>
      <c r="B5900" t="s">
        <v>111</v>
      </c>
      <c r="C5900" t="s">
        <v>20</v>
      </c>
      <c r="D5900" s="1">
        <v>473917.92593500006</v>
      </c>
      <c r="E5900" s="1">
        <v>1202259.493945</v>
      </c>
      <c r="F5900" s="13">
        <v>0</v>
      </c>
      <c r="G5900" s="13">
        <v>0.39418938117920199</v>
      </c>
      <c r="H5900" t="s">
        <v>16</v>
      </c>
      <c r="I5900" t="s">
        <v>17</v>
      </c>
      <c r="J5900">
        <v>2024</v>
      </c>
      <c r="K5900">
        <v>10</v>
      </c>
      <c r="L5900" s="12">
        <v>-3.8617031367283801</v>
      </c>
      <c r="M5900" s="1">
        <v>1204873.6110810009</v>
      </c>
      <c r="N5900" s="12">
        <v>-13.752668595855683</v>
      </c>
      <c r="O5900" s="13">
        <v>0.39333414025874924</v>
      </c>
      <c r="P5900" s="12">
        <v>-5.4093940784143948</v>
      </c>
      <c r="Q5900" s="12">
        <v>-9.271097215142774</v>
      </c>
      <c r="R5900" s="2">
        <f>DATE(CURR[[#This Row],[YEAR]],CURR[[#This Row],[MONTH]],1)</f>
        <v>45566</v>
      </c>
      <c r="S5900" t="str">
        <f>IF(AND(CURR[[#This Row],[DATE]]&gt;=DATE(2023,6,1),CURR[[#This Row],[DATE]]&lt;=DATE(2024,5,31)),"Y","N")</f>
        <v>N</v>
      </c>
    </row>
    <row r="5901" spans="1:19" x14ac:dyDescent="0.25">
      <c r="A5901" t="s">
        <v>107</v>
      </c>
      <c r="B5901" t="s">
        <v>111</v>
      </c>
      <c r="C5901" t="s">
        <v>20</v>
      </c>
      <c r="D5901" s="1">
        <v>1204873.6110810009</v>
      </c>
      <c r="E5901" s="1">
        <v>4653305.2490679994</v>
      </c>
      <c r="F5901" s="13">
        <v>0.25892855649698077</v>
      </c>
      <c r="G5901" s="13">
        <v>0</v>
      </c>
      <c r="H5901" t="s">
        <v>21</v>
      </c>
      <c r="I5901" t="s">
        <v>23</v>
      </c>
      <c r="J5901">
        <v>2024</v>
      </c>
      <c r="K5901">
        <v>10</v>
      </c>
      <c r="L5901" s="12">
        <v>-1.1203282849477836</v>
      </c>
      <c r="M5901" s="1">
        <v>1204873.6110810009</v>
      </c>
      <c r="N5901" s="12">
        <v>-13.752668595855683</v>
      </c>
      <c r="O5901" s="13">
        <v>0</v>
      </c>
      <c r="P5901" s="12">
        <v>0</v>
      </c>
      <c r="Q5901" s="12">
        <v>0</v>
      </c>
      <c r="R5901" s="2">
        <f>DATE(CURR[[#This Row],[YEAR]],CURR[[#This Row],[MONTH]],1)</f>
        <v>45566</v>
      </c>
      <c r="S5901" t="str">
        <f>IF(AND(CURR[[#This Row],[DATE]]&gt;=DATE(2023,6,1),CURR[[#This Row],[DATE]]&lt;=DATE(2024,5,31)),"Y","N")</f>
        <v>N</v>
      </c>
    </row>
    <row r="5902" spans="1:19" x14ac:dyDescent="0.25">
      <c r="A5902" t="s">
        <v>107</v>
      </c>
      <c r="B5902" t="s">
        <v>111</v>
      </c>
      <c r="C5902" t="s">
        <v>20</v>
      </c>
      <c r="D5902" s="1">
        <v>1204873.6110810009</v>
      </c>
      <c r="E5902" s="1">
        <v>4653305.2490679994</v>
      </c>
      <c r="F5902" s="13">
        <v>0.25892855649698077</v>
      </c>
      <c r="G5902" s="13">
        <v>0</v>
      </c>
      <c r="H5902" t="s">
        <v>21</v>
      </c>
      <c r="I5902" t="s">
        <v>22</v>
      </c>
      <c r="J5902">
        <v>2024</v>
      </c>
      <c r="K5902">
        <v>10</v>
      </c>
      <c r="L5902" s="12">
        <v>-12.6323403109079</v>
      </c>
      <c r="M5902" s="1">
        <v>1204873.6110810009</v>
      </c>
      <c r="N5902" s="12">
        <v>-13.752668595855683</v>
      </c>
      <c r="O5902" s="13">
        <v>0</v>
      </c>
      <c r="P5902" s="12">
        <v>0</v>
      </c>
      <c r="Q5902" s="12">
        <v>0</v>
      </c>
      <c r="R5902" s="2">
        <f>DATE(CURR[[#This Row],[YEAR]],CURR[[#This Row],[MONTH]],1)</f>
        <v>45566</v>
      </c>
      <c r="S5902" t="str">
        <f>IF(AND(CURR[[#This Row],[DATE]]&gt;=DATE(2023,6,1),CURR[[#This Row],[DATE]]&lt;=DATE(2024,5,31)),"Y","N")</f>
        <v>N</v>
      </c>
    </row>
    <row r="5903" spans="1:19" x14ac:dyDescent="0.25">
      <c r="A5903" t="s">
        <v>107</v>
      </c>
      <c r="B5903" t="s">
        <v>111</v>
      </c>
      <c r="C5903" t="s">
        <v>20</v>
      </c>
      <c r="D5903" s="1">
        <v>490093.53182899999</v>
      </c>
      <c r="E5903" s="1">
        <v>1532545.3153070009</v>
      </c>
      <c r="F5903" s="13">
        <v>0</v>
      </c>
      <c r="G5903" s="13">
        <v>0.31979056471215933</v>
      </c>
      <c r="H5903" t="s">
        <v>24</v>
      </c>
      <c r="I5903" t="s">
        <v>17</v>
      </c>
      <c r="J5903">
        <v>2024</v>
      </c>
      <c r="K5903">
        <v>10</v>
      </c>
      <c r="L5903" s="12">
        <v>-4.4496374769396505</v>
      </c>
      <c r="M5903" s="1">
        <v>1204873.6110810009</v>
      </c>
      <c r="N5903" s="12">
        <v>-13.752668595855683</v>
      </c>
      <c r="O5903" s="13">
        <v>0.40675928771424652</v>
      </c>
      <c r="P5903" s="12">
        <v>-5.5940256822203445</v>
      </c>
      <c r="Q5903" s="12">
        <v>-10.043663159159994</v>
      </c>
      <c r="R5903" s="2">
        <f>DATE(CURR[[#This Row],[YEAR]],CURR[[#This Row],[MONTH]],1)</f>
        <v>45566</v>
      </c>
      <c r="S5903" t="str">
        <f>IF(AND(CURR[[#This Row],[DATE]]&gt;=DATE(2023,6,1),CURR[[#This Row],[DATE]]&lt;=DATE(2024,5,31)),"Y","N")</f>
        <v>N</v>
      </c>
    </row>
    <row r="5904" spans="1:19" x14ac:dyDescent="0.25">
      <c r="A5904" t="s">
        <v>107</v>
      </c>
      <c r="B5904" t="s">
        <v>111</v>
      </c>
      <c r="C5904" t="s">
        <v>20</v>
      </c>
      <c r="D5904" s="1">
        <v>163267.11853300006</v>
      </c>
      <c r="E5904" s="1">
        <v>1238039.797185</v>
      </c>
      <c r="F5904" s="13">
        <v>0</v>
      </c>
      <c r="G5904" s="13">
        <v>0.13187550101719636</v>
      </c>
      <c r="H5904" t="s">
        <v>25</v>
      </c>
      <c r="I5904" t="s">
        <v>17</v>
      </c>
      <c r="J5904">
        <v>2024</v>
      </c>
      <c r="K5904">
        <v>10</v>
      </c>
      <c r="L5904" s="12">
        <v>-4.5270614727612752</v>
      </c>
      <c r="M5904" s="1">
        <v>1204873.6110810009</v>
      </c>
      <c r="N5904" s="12">
        <v>-13.752668595855683</v>
      </c>
      <c r="O5904" s="13">
        <v>0.13550559745973553</v>
      </c>
      <c r="P5904" s="12">
        <v>-1.8635635747471664</v>
      </c>
      <c r="Q5904" s="12">
        <v>-6.3906250475084416</v>
      </c>
      <c r="R5904" s="2">
        <f>DATE(CURR[[#This Row],[YEAR]],CURR[[#This Row],[MONTH]],1)</f>
        <v>45566</v>
      </c>
      <c r="S5904" t="str">
        <f>IF(AND(CURR[[#This Row],[DATE]]&gt;=DATE(2023,6,1),CURR[[#This Row],[DATE]]&lt;=DATE(2024,5,31)),"Y","N")</f>
        <v>N</v>
      </c>
    </row>
    <row r="5905" spans="1:19" x14ac:dyDescent="0.25">
      <c r="A5905" t="s">
        <v>107</v>
      </c>
      <c r="B5905" t="s">
        <v>111</v>
      </c>
      <c r="C5905" t="s">
        <v>20</v>
      </c>
      <c r="D5905" s="1">
        <v>77595.034784000003</v>
      </c>
      <c r="E5905" s="1">
        <v>680460.64263099991</v>
      </c>
      <c r="F5905" s="13">
        <v>0</v>
      </c>
      <c r="G5905" s="13">
        <v>0.11403309746759038</v>
      </c>
      <c r="H5905" t="s">
        <v>26</v>
      </c>
      <c r="I5905" t="s">
        <v>17</v>
      </c>
      <c r="J5905">
        <v>2024</v>
      </c>
      <c r="K5905">
        <v>10</v>
      </c>
      <c r="L5905" s="12">
        <v>-4.2800545415487079</v>
      </c>
      <c r="M5905" s="1">
        <v>1204873.6110810009</v>
      </c>
      <c r="N5905" s="12">
        <v>-13.752668595855683</v>
      </c>
      <c r="O5905" s="13">
        <v>6.4400974567268093E-2</v>
      </c>
      <c r="P5905" s="12">
        <v>-0.88568526047376839</v>
      </c>
      <c r="Q5905" s="12">
        <v>-5.1657398020224763</v>
      </c>
      <c r="R5905" s="2">
        <f>DATE(CURR[[#This Row],[YEAR]],CURR[[#This Row],[MONTH]],1)</f>
        <v>45566</v>
      </c>
      <c r="S5905" t="str">
        <f>IF(AND(CURR[[#This Row],[DATE]]&gt;=DATE(2023,6,1),CURR[[#This Row],[DATE]]&lt;=DATE(2024,5,31)),"Y","N")</f>
        <v>N</v>
      </c>
    </row>
    <row r="5906" spans="1:19" x14ac:dyDescent="0.25">
      <c r="A5906" t="s">
        <v>108</v>
      </c>
      <c r="B5906" t="s">
        <v>14</v>
      </c>
      <c r="C5906" t="s">
        <v>15</v>
      </c>
      <c r="D5906" s="1">
        <v>3504.2354959999998</v>
      </c>
      <c r="E5906" s="1">
        <v>16200.025460000001</v>
      </c>
      <c r="F5906" s="13">
        <v>0</v>
      </c>
      <c r="G5906" s="13">
        <v>0.21631049313178052</v>
      </c>
      <c r="H5906" t="s">
        <v>16</v>
      </c>
      <c r="I5906" t="s">
        <v>17</v>
      </c>
      <c r="J5906">
        <v>2024</v>
      </c>
      <c r="K5906">
        <v>11</v>
      </c>
      <c r="L5906" s="12">
        <v>-1.6551654619780518</v>
      </c>
      <c r="M5906" s="1">
        <v>10980.711355999996</v>
      </c>
      <c r="N5906" s="12">
        <v>-13.397642448934874</v>
      </c>
      <c r="O5906" s="13">
        <v>0.31912645569043596</v>
      </c>
      <c r="P5906" s="12">
        <v>-4.275542149336319</v>
      </c>
      <c r="Q5906" s="12">
        <v>-5.9307076113143706</v>
      </c>
      <c r="R5906" s="2">
        <f>DATE(CURR[[#This Row],[YEAR]],CURR[[#This Row],[MONTH]],1)</f>
        <v>45597</v>
      </c>
      <c r="S5906" t="str">
        <f>IF(AND(CURR[[#This Row],[DATE]]&gt;=DATE(2023,6,1),CURR[[#This Row],[DATE]]&lt;=DATE(2024,5,31)),"Y","N")</f>
        <v>N</v>
      </c>
    </row>
    <row r="5907" spans="1:19" x14ac:dyDescent="0.25">
      <c r="A5907" t="s">
        <v>108</v>
      </c>
      <c r="B5907" t="s">
        <v>14</v>
      </c>
      <c r="C5907" t="s">
        <v>15</v>
      </c>
      <c r="D5907" s="1">
        <v>10980.711355999996</v>
      </c>
      <c r="E5907" s="1">
        <v>60307.186112000003</v>
      </c>
      <c r="F5907" s="13">
        <v>0.18207965026932404</v>
      </c>
      <c r="G5907" s="13">
        <v>0</v>
      </c>
      <c r="H5907" t="s">
        <v>21</v>
      </c>
      <c r="I5907" t="s">
        <v>23</v>
      </c>
      <c r="J5907">
        <v>2024</v>
      </c>
      <c r="K5907">
        <v>11</v>
      </c>
      <c r="L5907" s="12">
        <v>-4.4639484626418726</v>
      </c>
      <c r="M5907" s="1">
        <v>10980.711355999996</v>
      </c>
      <c r="N5907" s="12">
        <v>-13.397642448934874</v>
      </c>
      <c r="O5907" s="13">
        <v>0</v>
      </c>
      <c r="P5907" s="12">
        <v>0</v>
      </c>
      <c r="Q5907" s="12">
        <v>0</v>
      </c>
      <c r="R5907" s="2">
        <f>DATE(CURR[[#This Row],[YEAR]],CURR[[#This Row],[MONTH]],1)</f>
        <v>45597</v>
      </c>
      <c r="S5907" t="str">
        <f>IF(AND(CURR[[#This Row],[DATE]]&gt;=DATE(2023,6,1),CURR[[#This Row],[DATE]]&lt;=DATE(2024,5,31)),"Y","N")</f>
        <v>N</v>
      </c>
    </row>
    <row r="5908" spans="1:19" x14ac:dyDescent="0.25">
      <c r="A5908" t="s">
        <v>108</v>
      </c>
      <c r="B5908" t="s">
        <v>14</v>
      </c>
      <c r="C5908" t="s">
        <v>15</v>
      </c>
      <c r="D5908" s="1">
        <v>10980.711355999996</v>
      </c>
      <c r="E5908" s="1">
        <v>60307.186112000003</v>
      </c>
      <c r="F5908" s="13">
        <v>0.18207965026932404</v>
      </c>
      <c r="G5908" s="13">
        <v>0</v>
      </c>
      <c r="H5908" t="s">
        <v>21</v>
      </c>
      <c r="I5908" t="s">
        <v>22</v>
      </c>
      <c r="J5908">
        <v>2024</v>
      </c>
      <c r="K5908">
        <v>11</v>
      </c>
      <c r="L5908" s="12">
        <v>-8.9336939862930009</v>
      </c>
      <c r="M5908" s="1">
        <v>10980.711355999996</v>
      </c>
      <c r="N5908" s="12">
        <v>-13.397642448934874</v>
      </c>
      <c r="O5908" s="13">
        <v>0</v>
      </c>
      <c r="P5908" s="12">
        <v>0</v>
      </c>
      <c r="Q5908" s="12">
        <v>0</v>
      </c>
      <c r="R5908" s="2">
        <f>DATE(CURR[[#This Row],[YEAR]],CURR[[#This Row],[MONTH]],1)</f>
        <v>45597</v>
      </c>
      <c r="S5908" t="str">
        <f>IF(AND(CURR[[#This Row],[DATE]]&gt;=DATE(2023,6,1),CURR[[#This Row],[DATE]]&lt;=DATE(2024,5,31)),"Y","N")</f>
        <v>N</v>
      </c>
    </row>
    <row r="5909" spans="1:19" x14ac:dyDescent="0.25">
      <c r="A5909" t="s">
        <v>108</v>
      </c>
      <c r="B5909" t="s">
        <v>14</v>
      </c>
      <c r="C5909" t="s">
        <v>15</v>
      </c>
      <c r="D5909" s="1">
        <v>4217.550871999998</v>
      </c>
      <c r="E5909" s="1">
        <v>17873.849307999997</v>
      </c>
      <c r="F5909" s="13">
        <v>0</v>
      </c>
      <c r="G5909" s="13">
        <v>0.23596209184287473</v>
      </c>
      <c r="H5909" t="s">
        <v>24</v>
      </c>
      <c r="I5909" t="s">
        <v>17</v>
      </c>
      <c r="J5909">
        <v>2024</v>
      </c>
      <c r="K5909">
        <v>11</v>
      </c>
      <c r="L5909" s="12">
        <v>-3.1213661148083909</v>
      </c>
      <c r="M5909" s="1">
        <v>10980.711355999996</v>
      </c>
      <c r="N5909" s="12">
        <v>-13.397642448934874</v>
      </c>
      <c r="O5909" s="13">
        <v>0.38408721760047687</v>
      </c>
      <c r="P5909" s="12">
        <v>-5.1458632106174349</v>
      </c>
      <c r="Q5909" s="12">
        <v>-8.2672293254258253</v>
      </c>
      <c r="R5909" s="2">
        <f>DATE(CURR[[#This Row],[YEAR]],CURR[[#This Row],[MONTH]],1)</f>
        <v>45597</v>
      </c>
      <c r="S5909" t="str">
        <f>IF(AND(CURR[[#This Row],[DATE]]&gt;=DATE(2023,6,1),CURR[[#This Row],[DATE]]&lt;=DATE(2024,5,31)),"Y","N")</f>
        <v>N</v>
      </c>
    </row>
    <row r="5910" spans="1:19" x14ac:dyDescent="0.25">
      <c r="A5910" t="s">
        <v>108</v>
      </c>
      <c r="B5910" t="s">
        <v>14</v>
      </c>
      <c r="C5910" t="s">
        <v>15</v>
      </c>
      <c r="D5910" s="1">
        <v>1660.4906920000001</v>
      </c>
      <c r="E5910" s="1">
        <v>17243.059843999999</v>
      </c>
      <c r="F5910" s="13">
        <v>0</v>
      </c>
      <c r="G5910" s="13">
        <v>9.6299073773602556E-2</v>
      </c>
      <c r="H5910" t="s">
        <v>25</v>
      </c>
      <c r="I5910" t="s">
        <v>17</v>
      </c>
      <c r="J5910">
        <v>2024</v>
      </c>
      <c r="K5910">
        <v>11</v>
      </c>
      <c r="L5910" s="12">
        <v>-2.8799999832440255</v>
      </c>
      <c r="M5910" s="1">
        <v>10980.711355999996</v>
      </c>
      <c r="N5910" s="12">
        <v>-13.397642448934874</v>
      </c>
      <c r="O5910" s="13">
        <v>0.15121886352951874</v>
      </c>
      <c r="P5910" s="12">
        <v>-2.02597626510277</v>
      </c>
      <c r="Q5910" s="12">
        <v>-4.9059762483467955</v>
      </c>
      <c r="R5910" s="2">
        <f>DATE(CURR[[#This Row],[YEAR]],CURR[[#This Row],[MONTH]],1)</f>
        <v>45597</v>
      </c>
      <c r="S5910" t="str">
        <f>IF(AND(CURR[[#This Row],[DATE]]&gt;=DATE(2023,6,1),CURR[[#This Row],[DATE]]&lt;=DATE(2024,5,31)),"Y","N")</f>
        <v>N</v>
      </c>
    </row>
    <row r="5911" spans="1:19" x14ac:dyDescent="0.25">
      <c r="A5911" t="s">
        <v>108</v>
      </c>
      <c r="B5911" t="s">
        <v>14</v>
      </c>
      <c r="C5911" t="s">
        <v>15</v>
      </c>
      <c r="D5911" s="1">
        <v>1598.4342959999999</v>
      </c>
      <c r="E5911" s="1">
        <v>8990.2515000000021</v>
      </c>
      <c r="F5911" s="13">
        <v>0</v>
      </c>
      <c r="G5911" s="13">
        <v>0.17779639379387768</v>
      </c>
      <c r="H5911" t="s">
        <v>26</v>
      </c>
      <c r="I5911" t="s">
        <v>17</v>
      </c>
      <c r="J5911">
        <v>2024</v>
      </c>
      <c r="K5911">
        <v>11</v>
      </c>
      <c r="L5911" s="12">
        <v>-5.9081391132115195</v>
      </c>
      <c r="M5911" s="1">
        <v>10980.711355999996</v>
      </c>
      <c r="N5911" s="12">
        <v>-13.397642448934874</v>
      </c>
      <c r="O5911" s="13">
        <v>0.14556746317956856</v>
      </c>
      <c r="P5911" s="12">
        <v>-1.9502608238783521</v>
      </c>
      <c r="Q5911" s="12">
        <v>-7.8583999370898718</v>
      </c>
      <c r="R5911" s="2">
        <f>DATE(CURR[[#This Row],[YEAR]],CURR[[#This Row],[MONTH]],1)</f>
        <v>45597</v>
      </c>
      <c r="S5911" t="str">
        <f>IF(AND(CURR[[#This Row],[DATE]]&gt;=DATE(2023,6,1),CURR[[#This Row],[DATE]]&lt;=DATE(2024,5,31)),"Y","N")</f>
        <v>N</v>
      </c>
    </row>
    <row r="5912" spans="1:19" x14ac:dyDescent="0.25">
      <c r="A5912" t="s">
        <v>108</v>
      </c>
      <c r="B5912" t="s">
        <v>14</v>
      </c>
      <c r="C5912" t="s">
        <v>18</v>
      </c>
      <c r="D5912" s="1">
        <v>7696.5806080000002</v>
      </c>
      <c r="E5912" s="1">
        <v>16200.025460000001</v>
      </c>
      <c r="F5912" s="13">
        <v>0</v>
      </c>
      <c r="G5912" s="13">
        <v>0.47509682173055046</v>
      </c>
      <c r="H5912" t="s">
        <v>16</v>
      </c>
      <c r="I5912" t="s">
        <v>17</v>
      </c>
      <c r="J5912">
        <v>2024</v>
      </c>
      <c r="K5912">
        <v>11</v>
      </c>
      <c r="L5912" s="12">
        <v>-3.6353476848896218</v>
      </c>
      <c r="M5912" s="1">
        <v>21915.780435999997</v>
      </c>
      <c r="N5912" s="12">
        <v>-26.739596438845702</v>
      </c>
      <c r="O5912" s="13">
        <v>0.35118898140433996</v>
      </c>
      <c r="P5912" s="12">
        <v>-9.3906516365213388</v>
      </c>
      <c r="Q5912" s="12">
        <v>-13.025999321410961</v>
      </c>
      <c r="R5912" s="2">
        <f>DATE(CURR[[#This Row],[YEAR]],CURR[[#This Row],[MONTH]],1)</f>
        <v>45597</v>
      </c>
      <c r="S5912" t="str">
        <f>IF(AND(CURR[[#This Row],[DATE]]&gt;=DATE(2023,6,1),CURR[[#This Row],[DATE]]&lt;=DATE(2024,5,31)),"Y","N")</f>
        <v>N</v>
      </c>
    </row>
    <row r="5913" spans="1:19" x14ac:dyDescent="0.25">
      <c r="A5913" t="s">
        <v>108</v>
      </c>
      <c r="B5913" t="s">
        <v>14</v>
      </c>
      <c r="C5913" t="s">
        <v>18</v>
      </c>
      <c r="D5913" s="1">
        <v>21915.780435999997</v>
      </c>
      <c r="E5913" s="1">
        <v>60307.186112000003</v>
      </c>
      <c r="F5913" s="13">
        <v>0.36340247073207699</v>
      </c>
      <c r="G5913" s="13">
        <v>0</v>
      </c>
      <c r="H5913" t="s">
        <v>21</v>
      </c>
      <c r="I5913" t="s">
        <v>23</v>
      </c>
      <c r="J5913">
        <v>2024</v>
      </c>
      <c r="K5913">
        <v>11</v>
      </c>
      <c r="L5913" s="12">
        <v>-8.9093421376041366</v>
      </c>
      <c r="M5913" s="1">
        <v>21915.780435999997</v>
      </c>
      <c r="N5913" s="12">
        <v>-26.739596438845702</v>
      </c>
      <c r="O5913" s="13">
        <v>0</v>
      </c>
      <c r="P5913" s="12">
        <v>0</v>
      </c>
      <c r="Q5913" s="12">
        <v>0</v>
      </c>
      <c r="R5913" s="2">
        <f>DATE(CURR[[#This Row],[YEAR]],CURR[[#This Row],[MONTH]],1)</f>
        <v>45597</v>
      </c>
      <c r="S5913" t="str">
        <f>IF(AND(CURR[[#This Row],[DATE]]&gt;=DATE(2023,6,1),CURR[[#This Row],[DATE]]&lt;=DATE(2024,5,31)),"Y","N")</f>
        <v>N</v>
      </c>
    </row>
    <row r="5914" spans="1:19" x14ac:dyDescent="0.25">
      <c r="A5914" t="s">
        <v>108</v>
      </c>
      <c r="B5914" t="s">
        <v>14</v>
      </c>
      <c r="C5914" t="s">
        <v>18</v>
      </c>
      <c r="D5914" s="1">
        <v>21915.780435999997</v>
      </c>
      <c r="E5914" s="1">
        <v>60307.186112000003</v>
      </c>
      <c r="F5914" s="13">
        <v>0.36340247073207699</v>
      </c>
      <c r="G5914" s="13">
        <v>0</v>
      </c>
      <c r="H5914" t="s">
        <v>21</v>
      </c>
      <c r="I5914" t="s">
        <v>22</v>
      </c>
      <c r="J5914">
        <v>2024</v>
      </c>
      <c r="K5914">
        <v>11</v>
      </c>
      <c r="L5914" s="12">
        <v>-17.830254301241563</v>
      </c>
      <c r="M5914" s="1">
        <v>21915.780435999997</v>
      </c>
      <c r="N5914" s="12">
        <v>-26.739596438845702</v>
      </c>
      <c r="O5914" s="13">
        <v>0</v>
      </c>
      <c r="P5914" s="12">
        <v>0</v>
      </c>
      <c r="Q5914" s="12">
        <v>0</v>
      </c>
      <c r="R5914" s="2">
        <f>DATE(CURR[[#This Row],[YEAR]],CURR[[#This Row],[MONTH]],1)</f>
        <v>45597</v>
      </c>
      <c r="S5914" t="str">
        <f>IF(AND(CURR[[#This Row],[DATE]]&gt;=DATE(2023,6,1),CURR[[#This Row],[DATE]]&lt;=DATE(2024,5,31)),"Y","N")</f>
        <v>N</v>
      </c>
    </row>
    <row r="5915" spans="1:19" x14ac:dyDescent="0.25">
      <c r="A5915" t="s">
        <v>108</v>
      </c>
      <c r="B5915" t="s">
        <v>14</v>
      </c>
      <c r="C5915" t="s">
        <v>18</v>
      </c>
      <c r="D5915" s="1">
        <v>5415.1820999999982</v>
      </c>
      <c r="E5915" s="1">
        <v>17873.849307999997</v>
      </c>
      <c r="F5915" s="13">
        <v>0</v>
      </c>
      <c r="G5915" s="13">
        <v>0.30296675364585651</v>
      </c>
      <c r="H5915" t="s">
        <v>24</v>
      </c>
      <c r="I5915" t="s">
        <v>17</v>
      </c>
      <c r="J5915">
        <v>2024</v>
      </c>
      <c r="K5915">
        <v>11</v>
      </c>
      <c r="L5915" s="12">
        <v>-4.0077206951250126</v>
      </c>
      <c r="M5915" s="1">
        <v>21915.780435999997</v>
      </c>
      <c r="N5915" s="12">
        <v>-26.739596438845702</v>
      </c>
      <c r="O5915" s="13">
        <v>0.247090543538424</v>
      </c>
      <c r="P5915" s="12">
        <v>-6.6071014180724914</v>
      </c>
      <c r="Q5915" s="12">
        <v>-10.614822113197505</v>
      </c>
      <c r="R5915" s="2">
        <f>DATE(CURR[[#This Row],[YEAR]],CURR[[#This Row],[MONTH]],1)</f>
        <v>45597</v>
      </c>
      <c r="S5915" t="str">
        <f>IF(AND(CURR[[#This Row],[DATE]]&gt;=DATE(2023,6,1),CURR[[#This Row],[DATE]]&lt;=DATE(2024,5,31)),"Y","N")</f>
        <v>N</v>
      </c>
    </row>
    <row r="5916" spans="1:19" x14ac:dyDescent="0.25">
      <c r="A5916" t="s">
        <v>108</v>
      </c>
      <c r="B5916" t="s">
        <v>14</v>
      </c>
      <c r="C5916" t="s">
        <v>18</v>
      </c>
      <c r="D5916" s="1">
        <v>2377.8806439999994</v>
      </c>
      <c r="E5916" s="1">
        <v>17243.059843999999</v>
      </c>
      <c r="F5916" s="13">
        <v>0</v>
      </c>
      <c r="G5916" s="13">
        <v>0.13790363575333883</v>
      </c>
      <c r="H5916" t="s">
        <v>25</v>
      </c>
      <c r="I5916" t="s">
        <v>17</v>
      </c>
      <c r="J5916">
        <v>2024</v>
      </c>
      <c r="K5916">
        <v>11</v>
      </c>
      <c r="L5916" s="12">
        <v>-4.1242605260423177</v>
      </c>
      <c r="M5916" s="1">
        <v>21915.780435999997</v>
      </c>
      <c r="N5916" s="12">
        <v>-26.739596438845702</v>
      </c>
      <c r="O5916" s="13">
        <v>0.10850084262087101</v>
      </c>
      <c r="P5916" s="12">
        <v>-2.9012687449568002</v>
      </c>
      <c r="Q5916" s="12">
        <v>-7.0255292709991179</v>
      </c>
      <c r="R5916" s="2">
        <f>DATE(CURR[[#This Row],[YEAR]],CURR[[#This Row],[MONTH]],1)</f>
        <v>45597</v>
      </c>
      <c r="S5916" t="str">
        <f>IF(AND(CURR[[#This Row],[DATE]]&gt;=DATE(2023,6,1),CURR[[#This Row],[DATE]]&lt;=DATE(2024,5,31)),"Y","N")</f>
        <v>N</v>
      </c>
    </row>
    <row r="5917" spans="1:19" x14ac:dyDescent="0.25">
      <c r="A5917" t="s">
        <v>108</v>
      </c>
      <c r="B5917" t="s">
        <v>14</v>
      </c>
      <c r="C5917" t="s">
        <v>18</v>
      </c>
      <c r="D5917" s="1">
        <v>6426.1370840000009</v>
      </c>
      <c r="E5917" s="1">
        <v>8990.2515000000021</v>
      </c>
      <c r="F5917" s="13">
        <v>0</v>
      </c>
      <c r="G5917" s="13">
        <v>0.71478946768063156</v>
      </c>
      <c r="H5917" t="s">
        <v>26</v>
      </c>
      <c r="I5917" t="s">
        <v>17</v>
      </c>
      <c r="J5917">
        <v>2024</v>
      </c>
      <c r="K5917">
        <v>11</v>
      </c>
      <c r="L5917" s="12">
        <v>-23.752313090283835</v>
      </c>
      <c r="M5917" s="1">
        <v>21915.780435999997</v>
      </c>
      <c r="N5917" s="12">
        <v>-26.739596438845702</v>
      </c>
      <c r="O5917" s="13">
        <v>0.29321963243636512</v>
      </c>
      <c r="P5917" s="12">
        <v>-7.8405746392950739</v>
      </c>
      <c r="Q5917" s="12">
        <v>-31.592887729578909</v>
      </c>
      <c r="R5917" s="2">
        <f>DATE(CURR[[#This Row],[YEAR]],CURR[[#This Row],[MONTH]],1)</f>
        <v>45597</v>
      </c>
      <c r="S5917" t="str">
        <f>IF(AND(CURR[[#This Row],[DATE]]&gt;=DATE(2023,6,1),CURR[[#This Row],[DATE]]&lt;=DATE(2024,5,31)),"Y","N")</f>
        <v>N</v>
      </c>
    </row>
    <row r="5918" spans="1:19" x14ac:dyDescent="0.25">
      <c r="A5918" t="s">
        <v>108</v>
      </c>
      <c r="B5918" t="s">
        <v>14</v>
      </c>
      <c r="C5918" t="s">
        <v>19</v>
      </c>
      <c r="D5918" s="1">
        <v>5.5999999999999992E-5</v>
      </c>
      <c r="E5918" s="1">
        <v>16200.025460000001</v>
      </c>
      <c r="F5918" s="13">
        <v>0</v>
      </c>
      <c r="G5918" s="13">
        <v>3.4567846907568994E-9</v>
      </c>
      <c r="H5918" t="s">
        <v>16</v>
      </c>
      <c r="I5918" t="s">
        <v>17</v>
      </c>
      <c r="J5918">
        <v>2024</v>
      </c>
      <c r="K5918">
        <v>11</v>
      </c>
      <c r="L5918" s="12">
        <v>-2.6450638370786853E-8</v>
      </c>
      <c r="M5918" s="1">
        <v>15458.055472</v>
      </c>
      <c r="N5918" s="12">
        <v>-18.860481207029853</v>
      </c>
      <c r="O5918" s="13">
        <v>3.6227066270680536E-9</v>
      </c>
      <c r="P5918" s="12">
        <v>-6.8325990258399526E-8</v>
      </c>
      <c r="Q5918" s="12">
        <v>-9.4776628629186373E-8</v>
      </c>
      <c r="R5918" s="2">
        <f>DATE(CURR[[#This Row],[YEAR]],CURR[[#This Row],[MONTH]],1)</f>
        <v>45597</v>
      </c>
      <c r="S5918" t="str">
        <f>IF(AND(CURR[[#This Row],[DATE]]&gt;=DATE(2023,6,1),CURR[[#This Row],[DATE]]&lt;=DATE(2024,5,31)),"Y","N")</f>
        <v>N</v>
      </c>
    </row>
    <row r="5919" spans="1:19" x14ac:dyDescent="0.25">
      <c r="A5919" t="s">
        <v>108</v>
      </c>
      <c r="B5919" t="s">
        <v>14</v>
      </c>
      <c r="C5919" t="s">
        <v>19</v>
      </c>
      <c r="D5919" s="1">
        <v>15458.055472</v>
      </c>
      <c r="E5919" s="1">
        <v>60307.186112000003</v>
      </c>
      <c r="F5919" s="13">
        <v>0.25632194881870202</v>
      </c>
      <c r="G5919" s="13">
        <v>0</v>
      </c>
      <c r="H5919" t="s">
        <v>21</v>
      </c>
      <c r="I5919" t="s">
        <v>23</v>
      </c>
      <c r="J5919">
        <v>2024</v>
      </c>
      <c r="K5919">
        <v>11</v>
      </c>
      <c r="L5919" s="12">
        <v>-6.2841068053357558</v>
      </c>
      <c r="M5919" s="1">
        <v>15458.055472</v>
      </c>
      <c r="N5919" s="12">
        <v>-18.860481207029853</v>
      </c>
      <c r="O5919" s="13">
        <v>0</v>
      </c>
      <c r="P5919" s="12">
        <v>0</v>
      </c>
      <c r="Q5919" s="12">
        <v>0</v>
      </c>
      <c r="R5919" s="2">
        <f>DATE(CURR[[#This Row],[YEAR]],CURR[[#This Row],[MONTH]],1)</f>
        <v>45597</v>
      </c>
      <c r="S5919" t="str">
        <f>IF(AND(CURR[[#This Row],[DATE]]&gt;=DATE(2023,6,1),CURR[[#This Row],[DATE]]&lt;=DATE(2024,5,31)),"Y","N")</f>
        <v>N</v>
      </c>
    </row>
    <row r="5920" spans="1:19" x14ac:dyDescent="0.25">
      <c r="A5920" t="s">
        <v>108</v>
      </c>
      <c r="B5920" t="s">
        <v>14</v>
      </c>
      <c r="C5920" t="s">
        <v>19</v>
      </c>
      <c r="D5920" s="1">
        <v>15458.055472</v>
      </c>
      <c r="E5920" s="1">
        <v>60307.186112000003</v>
      </c>
      <c r="F5920" s="13">
        <v>0.25632194881870202</v>
      </c>
      <c r="G5920" s="13">
        <v>0</v>
      </c>
      <c r="H5920" t="s">
        <v>21</v>
      </c>
      <c r="I5920" t="s">
        <v>22</v>
      </c>
      <c r="J5920">
        <v>2024</v>
      </c>
      <c r="K5920">
        <v>11</v>
      </c>
      <c r="L5920" s="12">
        <v>-12.576374401694096</v>
      </c>
      <c r="M5920" s="1">
        <v>15458.055472</v>
      </c>
      <c r="N5920" s="12">
        <v>-18.860481207029853</v>
      </c>
      <c r="O5920" s="13">
        <v>0</v>
      </c>
      <c r="P5920" s="12">
        <v>0</v>
      </c>
      <c r="Q5920" s="12">
        <v>0</v>
      </c>
      <c r="R5920" s="2">
        <f>DATE(CURR[[#This Row],[YEAR]],CURR[[#This Row],[MONTH]],1)</f>
        <v>45597</v>
      </c>
      <c r="S5920" t="str">
        <f>IF(AND(CURR[[#This Row],[DATE]]&gt;=DATE(2023,6,1),CURR[[#This Row],[DATE]]&lt;=DATE(2024,5,31)),"Y","N")</f>
        <v>N</v>
      </c>
    </row>
    <row r="5921" spans="1:19" x14ac:dyDescent="0.25">
      <c r="A5921" t="s">
        <v>108</v>
      </c>
      <c r="B5921" t="s">
        <v>14</v>
      </c>
      <c r="C5921" t="s">
        <v>19</v>
      </c>
      <c r="D5921" s="1">
        <v>3877.6627119999994</v>
      </c>
      <c r="E5921" s="1">
        <v>17873.849307999997</v>
      </c>
      <c r="F5921" s="13">
        <v>0</v>
      </c>
      <c r="G5921" s="13">
        <v>0.21694614546539959</v>
      </c>
      <c r="H5921" t="s">
        <v>24</v>
      </c>
      <c r="I5921" t="s">
        <v>17</v>
      </c>
      <c r="J5921">
        <v>2024</v>
      </c>
      <c r="K5921">
        <v>11</v>
      </c>
      <c r="L5921" s="12">
        <v>-2.8698183759318057</v>
      </c>
      <c r="M5921" s="1">
        <v>15458.055472</v>
      </c>
      <c r="N5921" s="12">
        <v>-18.860481207029853</v>
      </c>
      <c r="O5921" s="13">
        <v>0.25085061436244788</v>
      </c>
      <c r="P5921" s="12">
        <v>-4.7311632979548408</v>
      </c>
      <c r="Q5921" s="12">
        <v>-7.6009816738866469</v>
      </c>
      <c r="R5921" s="2">
        <f>DATE(CURR[[#This Row],[YEAR]],CURR[[#This Row],[MONTH]],1)</f>
        <v>45597</v>
      </c>
      <c r="S5921" t="str">
        <f>IF(AND(CURR[[#This Row],[DATE]]&gt;=DATE(2023,6,1),CURR[[#This Row],[DATE]]&lt;=DATE(2024,5,31)),"Y","N")</f>
        <v>N</v>
      </c>
    </row>
    <row r="5922" spans="1:19" x14ac:dyDescent="0.25">
      <c r="A5922" t="s">
        <v>108</v>
      </c>
      <c r="B5922" t="s">
        <v>14</v>
      </c>
      <c r="C5922" t="s">
        <v>19</v>
      </c>
      <c r="D5922" s="1">
        <v>11090.882976000001</v>
      </c>
      <c r="E5922" s="1">
        <v>17243.059843999999</v>
      </c>
      <c r="F5922" s="13">
        <v>0</v>
      </c>
      <c r="G5922" s="13">
        <v>0.64320851846137117</v>
      </c>
      <c r="H5922" t="s">
        <v>25</v>
      </c>
      <c r="I5922" t="s">
        <v>17</v>
      </c>
      <c r="J5922">
        <v>2024</v>
      </c>
      <c r="K5922">
        <v>11</v>
      </c>
      <c r="L5922" s="12">
        <v>-19.236327513868087</v>
      </c>
      <c r="M5922" s="1">
        <v>15458.055472</v>
      </c>
      <c r="N5922" s="12">
        <v>-18.860481207029853</v>
      </c>
      <c r="O5922" s="13">
        <v>0.71748241530699053</v>
      </c>
      <c r="P5922" s="12">
        <v>-13.532063610271884</v>
      </c>
      <c r="Q5922" s="12">
        <v>-32.768391124139967</v>
      </c>
      <c r="R5922" s="2">
        <f>DATE(CURR[[#This Row],[YEAR]],CURR[[#This Row],[MONTH]],1)</f>
        <v>45597</v>
      </c>
      <c r="S5922" t="str">
        <f>IF(AND(CURR[[#This Row],[DATE]]&gt;=DATE(2023,6,1),CURR[[#This Row],[DATE]]&lt;=DATE(2024,5,31)),"Y","N")</f>
        <v>N</v>
      </c>
    </row>
    <row r="5923" spans="1:19" x14ac:dyDescent="0.25">
      <c r="A5923" t="s">
        <v>108</v>
      </c>
      <c r="B5923" t="s">
        <v>14</v>
      </c>
      <c r="C5923" t="s">
        <v>19</v>
      </c>
      <c r="D5923" s="1">
        <v>489.509728</v>
      </c>
      <c r="E5923" s="1">
        <v>8990.2515000000021</v>
      </c>
      <c r="F5923" s="13">
        <v>0</v>
      </c>
      <c r="G5923" s="13">
        <v>5.4448947062270714E-2</v>
      </c>
      <c r="H5923" t="s">
        <v>26</v>
      </c>
      <c r="I5923" t="s">
        <v>17</v>
      </c>
      <c r="J5923">
        <v>2024</v>
      </c>
      <c r="K5923">
        <v>11</v>
      </c>
      <c r="L5923" s="12">
        <v>-1.8093277762693425</v>
      </c>
      <c r="M5923" s="1">
        <v>15458.055472</v>
      </c>
      <c r="N5923" s="12">
        <v>-18.860481207029853</v>
      </c>
      <c r="O5923" s="13">
        <v>3.1666966707855015E-2</v>
      </c>
      <c r="P5923" s="12">
        <v>-0.59725423047713955</v>
      </c>
      <c r="Q5923" s="12">
        <v>-2.4065820067464818</v>
      </c>
      <c r="R5923" s="2">
        <f>DATE(CURR[[#This Row],[YEAR]],CURR[[#This Row],[MONTH]],1)</f>
        <v>45597</v>
      </c>
      <c r="S5923" t="str">
        <f>IF(AND(CURR[[#This Row],[DATE]]&gt;=DATE(2023,6,1),CURR[[#This Row],[DATE]]&lt;=DATE(2024,5,31)),"Y","N")</f>
        <v>N</v>
      </c>
    </row>
    <row r="5924" spans="1:19" x14ac:dyDescent="0.25">
      <c r="A5924" t="s">
        <v>108</v>
      </c>
      <c r="B5924" t="s">
        <v>14</v>
      </c>
      <c r="C5924" t="s">
        <v>20</v>
      </c>
      <c r="D5924" s="1">
        <v>4999.2093000000004</v>
      </c>
      <c r="E5924" s="1">
        <v>16200.025460000001</v>
      </c>
      <c r="F5924" s="13">
        <v>0</v>
      </c>
      <c r="G5924" s="13">
        <v>0.30859268168088422</v>
      </c>
      <c r="H5924" t="s">
        <v>16</v>
      </c>
      <c r="I5924" t="s">
        <v>17</v>
      </c>
      <c r="J5924">
        <v>2024</v>
      </c>
      <c r="K5924">
        <v>11</v>
      </c>
      <c r="L5924" s="12">
        <v>-2.3612906666816875</v>
      </c>
      <c r="M5924" s="1">
        <v>11952.638848000001</v>
      </c>
      <c r="N5924" s="12">
        <v>-14.583497955189571</v>
      </c>
      <c r="O5924" s="13">
        <v>0.41825151446255765</v>
      </c>
      <c r="P5924" s="12">
        <v>-6.0995701059196508</v>
      </c>
      <c r="Q5924" s="12">
        <v>-8.4608607726013378</v>
      </c>
      <c r="R5924" s="2">
        <f>DATE(CURR[[#This Row],[YEAR]],CURR[[#This Row],[MONTH]],1)</f>
        <v>45597</v>
      </c>
      <c r="S5924" t="str">
        <f>IF(AND(CURR[[#This Row],[DATE]]&gt;=DATE(2023,6,1),CURR[[#This Row],[DATE]]&lt;=DATE(2024,5,31)),"Y","N")</f>
        <v>N</v>
      </c>
    </row>
    <row r="5925" spans="1:19" x14ac:dyDescent="0.25">
      <c r="A5925" t="s">
        <v>108</v>
      </c>
      <c r="B5925" t="s">
        <v>14</v>
      </c>
      <c r="C5925" t="s">
        <v>20</v>
      </c>
      <c r="D5925" s="1">
        <v>11952.638848000001</v>
      </c>
      <c r="E5925" s="1">
        <v>60307.186112000003</v>
      </c>
      <c r="F5925" s="13">
        <v>0.19819593017989692</v>
      </c>
      <c r="G5925" s="13">
        <v>0</v>
      </c>
      <c r="H5925" t="s">
        <v>21</v>
      </c>
      <c r="I5925" t="s">
        <v>23</v>
      </c>
      <c r="J5925">
        <v>2024</v>
      </c>
      <c r="K5925">
        <v>11</v>
      </c>
      <c r="L5925" s="12">
        <v>-4.8590625944182362</v>
      </c>
      <c r="M5925" s="1">
        <v>11952.638848000001</v>
      </c>
      <c r="N5925" s="12">
        <v>-14.583497955189571</v>
      </c>
      <c r="O5925" s="13">
        <v>0</v>
      </c>
      <c r="P5925" s="12">
        <v>0</v>
      </c>
      <c r="Q5925" s="12">
        <v>0</v>
      </c>
      <c r="R5925" s="2">
        <f>DATE(CURR[[#This Row],[YEAR]],CURR[[#This Row],[MONTH]],1)</f>
        <v>45597</v>
      </c>
      <c r="S5925" t="str">
        <f>IF(AND(CURR[[#This Row],[DATE]]&gt;=DATE(2023,6,1),CURR[[#This Row],[DATE]]&lt;=DATE(2024,5,31)),"Y","N")</f>
        <v>N</v>
      </c>
    </row>
    <row r="5926" spans="1:19" x14ac:dyDescent="0.25">
      <c r="A5926" t="s">
        <v>108</v>
      </c>
      <c r="B5926" t="s">
        <v>14</v>
      </c>
      <c r="C5926" t="s">
        <v>20</v>
      </c>
      <c r="D5926" s="1">
        <v>11952.638848000001</v>
      </c>
      <c r="E5926" s="1">
        <v>60307.186112000003</v>
      </c>
      <c r="F5926" s="13">
        <v>0.19819593017989692</v>
      </c>
      <c r="G5926" s="13">
        <v>0</v>
      </c>
      <c r="H5926" t="s">
        <v>21</v>
      </c>
      <c r="I5926" t="s">
        <v>22</v>
      </c>
      <c r="J5926">
        <v>2024</v>
      </c>
      <c r="K5926">
        <v>11</v>
      </c>
      <c r="L5926" s="12">
        <v>-9.7244353607713361</v>
      </c>
      <c r="M5926" s="1">
        <v>11952.638848000001</v>
      </c>
      <c r="N5926" s="12">
        <v>-14.583497955189571</v>
      </c>
      <c r="O5926" s="13">
        <v>0</v>
      </c>
      <c r="P5926" s="12">
        <v>0</v>
      </c>
      <c r="Q5926" s="12">
        <v>0</v>
      </c>
      <c r="R5926" s="2">
        <f>DATE(CURR[[#This Row],[YEAR]],CURR[[#This Row],[MONTH]],1)</f>
        <v>45597</v>
      </c>
      <c r="S5926" t="str">
        <f>IF(AND(CURR[[#This Row],[DATE]]&gt;=DATE(2023,6,1),CURR[[#This Row],[DATE]]&lt;=DATE(2024,5,31)),"Y","N")</f>
        <v>N</v>
      </c>
    </row>
    <row r="5927" spans="1:19" x14ac:dyDescent="0.25">
      <c r="A5927" t="s">
        <v>108</v>
      </c>
      <c r="B5927" t="s">
        <v>14</v>
      </c>
      <c r="C5927" t="s">
        <v>20</v>
      </c>
      <c r="D5927" s="1">
        <v>4363.4536239999989</v>
      </c>
      <c r="E5927" s="1">
        <v>17873.849307999997</v>
      </c>
      <c r="F5927" s="13">
        <v>0</v>
      </c>
      <c r="G5927" s="13">
        <v>0.24412500904586901</v>
      </c>
      <c r="H5927" t="s">
        <v>24</v>
      </c>
      <c r="I5927" t="s">
        <v>17</v>
      </c>
      <c r="J5927">
        <v>2024</v>
      </c>
      <c r="K5927">
        <v>11</v>
      </c>
      <c r="L5927" s="12">
        <v>-3.2293472441347886</v>
      </c>
      <c r="M5927" s="1">
        <v>11952.638848000001</v>
      </c>
      <c r="N5927" s="12">
        <v>-14.583497955189571</v>
      </c>
      <c r="O5927" s="13">
        <v>0.36506194820151555</v>
      </c>
      <c r="P5927" s="12">
        <v>-5.323880175114323</v>
      </c>
      <c r="Q5927" s="12">
        <v>-8.5532274192491116</v>
      </c>
      <c r="R5927" s="2">
        <f>DATE(CURR[[#This Row],[YEAR]],CURR[[#This Row],[MONTH]],1)</f>
        <v>45597</v>
      </c>
      <c r="S5927" t="str">
        <f>IF(AND(CURR[[#This Row],[DATE]]&gt;=DATE(2023,6,1),CURR[[#This Row],[DATE]]&lt;=DATE(2024,5,31)),"Y","N")</f>
        <v>N</v>
      </c>
    </row>
    <row r="5928" spans="1:19" x14ac:dyDescent="0.25">
      <c r="A5928" t="s">
        <v>108</v>
      </c>
      <c r="B5928" t="s">
        <v>14</v>
      </c>
      <c r="C5928" t="s">
        <v>20</v>
      </c>
      <c r="D5928" s="1">
        <v>2113.8055319999999</v>
      </c>
      <c r="E5928" s="1">
        <v>17243.059843999999</v>
      </c>
      <c r="F5928" s="13">
        <v>0</v>
      </c>
      <c r="G5928" s="13">
        <v>0.12258877201168752</v>
      </c>
      <c r="H5928" t="s">
        <v>25</v>
      </c>
      <c r="I5928" t="s">
        <v>17</v>
      </c>
      <c r="J5928">
        <v>2024</v>
      </c>
      <c r="K5928">
        <v>11</v>
      </c>
      <c r="L5928" s="12">
        <v>-3.6662415068455738</v>
      </c>
      <c r="M5928" s="1">
        <v>11952.638848000001</v>
      </c>
      <c r="N5928" s="12">
        <v>-14.583497955189571</v>
      </c>
      <c r="O5928" s="13">
        <v>0.17684843981993956</v>
      </c>
      <c r="P5928" s="12">
        <v>-2.5790688604925545</v>
      </c>
      <c r="Q5928" s="12">
        <v>-6.2453103673381278</v>
      </c>
      <c r="R5928" s="2">
        <f>DATE(CURR[[#This Row],[YEAR]],CURR[[#This Row],[MONTH]],1)</f>
        <v>45597</v>
      </c>
      <c r="S5928" t="str">
        <f>IF(AND(CURR[[#This Row],[DATE]]&gt;=DATE(2023,6,1),CURR[[#This Row],[DATE]]&lt;=DATE(2024,5,31)),"Y","N")</f>
        <v>N</v>
      </c>
    </row>
    <row r="5929" spans="1:19" x14ac:dyDescent="0.25">
      <c r="A5929" t="s">
        <v>108</v>
      </c>
      <c r="B5929" t="s">
        <v>14</v>
      </c>
      <c r="C5929" t="s">
        <v>20</v>
      </c>
      <c r="D5929" s="1">
        <v>476.17039199999994</v>
      </c>
      <c r="E5929" s="1">
        <v>8990.2515000000021</v>
      </c>
      <c r="F5929" s="13">
        <v>0</v>
      </c>
      <c r="G5929" s="13">
        <v>5.2965191463219895E-2</v>
      </c>
      <c r="H5929" t="s">
        <v>26</v>
      </c>
      <c r="I5929" t="s">
        <v>17</v>
      </c>
      <c r="J5929">
        <v>2024</v>
      </c>
      <c r="K5929">
        <v>11</v>
      </c>
      <c r="L5929" s="12">
        <v>-1.7600228702353002</v>
      </c>
      <c r="M5929" s="1">
        <v>11952.638848000001</v>
      </c>
      <c r="N5929" s="12">
        <v>-14.583497955189571</v>
      </c>
      <c r="O5929" s="13">
        <v>3.9838097515987117E-2</v>
      </c>
      <c r="P5929" s="12">
        <v>-0.58097881366304083</v>
      </c>
      <c r="Q5929" s="12">
        <v>-2.341001683898341</v>
      </c>
      <c r="R5929" s="2">
        <f>DATE(CURR[[#This Row],[YEAR]],CURR[[#This Row],[MONTH]],1)</f>
        <v>45597</v>
      </c>
      <c r="S5929" t="str">
        <f>IF(AND(CURR[[#This Row],[DATE]]&gt;=DATE(2023,6,1),CURR[[#This Row],[DATE]]&lt;=DATE(2024,5,31)),"Y","N")</f>
        <v>N</v>
      </c>
    </row>
    <row r="5930" spans="1:19" x14ac:dyDescent="0.25">
      <c r="A5930" t="s">
        <v>108</v>
      </c>
      <c r="B5930" t="s">
        <v>110</v>
      </c>
      <c r="C5930" t="s">
        <v>15</v>
      </c>
      <c r="D5930" s="1">
        <v>1246179.2148810013</v>
      </c>
      <c r="E5930" s="1">
        <v>6413830.1757140057</v>
      </c>
      <c r="F5930" s="13">
        <v>0</v>
      </c>
      <c r="G5930" s="13">
        <v>0.19429563626421911</v>
      </c>
      <c r="H5930" t="s">
        <v>16</v>
      </c>
      <c r="I5930" t="s">
        <v>17</v>
      </c>
      <c r="J5930">
        <v>2024</v>
      </c>
      <c r="K5930">
        <v>11</v>
      </c>
      <c r="L5930" s="12">
        <v>-1.486712095661795</v>
      </c>
      <c r="M5930" s="1">
        <v>4073992.8612620072</v>
      </c>
      <c r="N5930" s="12">
        <v>-12.169997901025679</v>
      </c>
      <c r="O5930" s="13">
        <v>0.30588645030049716</v>
      </c>
      <c r="P5930" s="12">
        <v>-3.7226374581092463</v>
      </c>
      <c r="Q5930" s="12">
        <v>-5.209349553771041</v>
      </c>
      <c r="R5930" s="2">
        <f>DATE(CURR[[#This Row],[YEAR]],CURR[[#This Row],[MONTH]],1)</f>
        <v>45597</v>
      </c>
      <c r="S5930" t="str">
        <f>IF(AND(CURR[[#This Row],[DATE]]&gt;=DATE(2023,6,1),CURR[[#This Row],[DATE]]&lt;=DATE(2024,5,31)),"Y","N")</f>
        <v>N</v>
      </c>
    </row>
    <row r="5931" spans="1:19" x14ac:dyDescent="0.25">
      <c r="A5931" t="s">
        <v>108</v>
      </c>
      <c r="B5931" t="s">
        <v>110</v>
      </c>
      <c r="C5931" t="s">
        <v>15</v>
      </c>
      <c r="D5931" s="1">
        <v>4073992.8612620072</v>
      </c>
      <c r="E5931" s="1">
        <v>24631833.094515055</v>
      </c>
      <c r="F5931" s="13">
        <v>0.16539543953670227</v>
      </c>
      <c r="G5931" s="13">
        <v>0</v>
      </c>
      <c r="H5931" t="s">
        <v>21</v>
      </c>
      <c r="I5931" t="s">
        <v>23</v>
      </c>
      <c r="J5931">
        <v>2024</v>
      </c>
      <c r="K5931">
        <v>11</v>
      </c>
      <c r="L5931" s="12">
        <v>-4.0549106775839796</v>
      </c>
      <c r="M5931" s="1">
        <v>4073992.8612620072</v>
      </c>
      <c r="N5931" s="12">
        <v>-12.169997901025679</v>
      </c>
      <c r="O5931" s="13">
        <v>0</v>
      </c>
      <c r="P5931" s="12">
        <v>0</v>
      </c>
      <c r="Q5931" s="12">
        <v>0</v>
      </c>
      <c r="R5931" s="2">
        <f>DATE(CURR[[#This Row],[YEAR]],CURR[[#This Row],[MONTH]],1)</f>
        <v>45597</v>
      </c>
      <c r="S5931" t="str">
        <f>IF(AND(CURR[[#This Row],[DATE]]&gt;=DATE(2023,6,1),CURR[[#This Row],[DATE]]&lt;=DATE(2024,5,31)),"Y","N")</f>
        <v>N</v>
      </c>
    </row>
    <row r="5932" spans="1:19" x14ac:dyDescent="0.25">
      <c r="A5932" t="s">
        <v>108</v>
      </c>
      <c r="B5932" t="s">
        <v>110</v>
      </c>
      <c r="C5932" t="s">
        <v>15</v>
      </c>
      <c r="D5932" s="1">
        <v>4073992.8612620072</v>
      </c>
      <c r="E5932" s="1">
        <v>24631833.094515055</v>
      </c>
      <c r="F5932" s="13">
        <v>0.16539543953670227</v>
      </c>
      <c r="G5932" s="13">
        <v>0</v>
      </c>
      <c r="H5932" t="s">
        <v>21</v>
      </c>
      <c r="I5932" t="s">
        <v>22</v>
      </c>
      <c r="J5932">
        <v>2024</v>
      </c>
      <c r="K5932">
        <v>11</v>
      </c>
      <c r="L5932" s="12">
        <v>-8.1150872234416997</v>
      </c>
      <c r="M5932" s="1">
        <v>4073992.8612620072</v>
      </c>
      <c r="N5932" s="12">
        <v>-12.169997901025679</v>
      </c>
      <c r="O5932" s="13">
        <v>0</v>
      </c>
      <c r="P5932" s="12">
        <v>0</v>
      </c>
      <c r="Q5932" s="12">
        <v>0</v>
      </c>
      <c r="R5932" s="2">
        <f>DATE(CURR[[#This Row],[YEAR]],CURR[[#This Row],[MONTH]],1)</f>
        <v>45597</v>
      </c>
      <c r="S5932" t="str">
        <f>IF(AND(CURR[[#This Row],[DATE]]&gt;=DATE(2023,6,1),CURR[[#This Row],[DATE]]&lt;=DATE(2024,5,31)),"Y","N")</f>
        <v>N</v>
      </c>
    </row>
    <row r="5933" spans="1:19" x14ac:dyDescent="0.25">
      <c r="A5933" t="s">
        <v>108</v>
      </c>
      <c r="B5933" t="s">
        <v>110</v>
      </c>
      <c r="C5933" t="s">
        <v>15</v>
      </c>
      <c r="D5933" s="1">
        <v>1514325.7289670012</v>
      </c>
      <c r="E5933" s="1">
        <v>7341757.9131280035</v>
      </c>
      <c r="F5933" s="13">
        <v>0</v>
      </c>
      <c r="G5933" s="13">
        <v>0.20626200793943275</v>
      </c>
      <c r="H5933" t="s">
        <v>24</v>
      </c>
      <c r="I5933" t="s">
        <v>17</v>
      </c>
      <c r="J5933">
        <v>2024</v>
      </c>
      <c r="K5933">
        <v>11</v>
      </c>
      <c r="L5933" s="12">
        <v>-2.7284859077414807</v>
      </c>
      <c r="M5933" s="1">
        <v>4073992.8612620072</v>
      </c>
      <c r="N5933" s="12">
        <v>-12.169997901025679</v>
      </c>
      <c r="O5933" s="13">
        <v>0.37170554307203824</v>
      </c>
      <c r="P5933" s="12">
        <v>-4.5236556789863158</v>
      </c>
      <c r="Q5933" s="12">
        <v>-7.252141586727797</v>
      </c>
      <c r="R5933" s="2">
        <f>DATE(CURR[[#This Row],[YEAR]],CURR[[#This Row],[MONTH]],1)</f>
        <v>45597</v>
      </c>
      <c r="S5933" t="str">
        <f>IF(AND(CURR[[#This Row],[DATE]]&gt;=DATE(2023,6,1),CURR[[#This Row],[DATE]]&lt;=DATE(2024,5,31)),"Y","N")</f>
        <v>N</v>
      </c>
    </row>
    <row r="5934" spans="1:19" x14ac:dyDescent="0.25">
      <c r="A5934" t="s">
        <v>108</v>
      </c>
      <c r="B5934" t="s">
        <v>110</v>
      </c>
      <c r="C5934" t="s">
        <v>15</v>
      </c>
      <c r="D5934" s="1">
        <v>568636.6943140002</v>
      </c>
      <c r="E5934" s="1">
        <v>6439002.1446380001</v>
      </c>
      <c r="F5934" s="13">
        <v>0</v>
      </c>
      <c r="G5934" s="13">
        <v>8.831130686724889E-2</v>
      </c>
      <c r="H5934" t="s">
        <v>25</v>
      </c>
      <c r="I5934" t="s">
        <v>17</v>
      </c>
      <c r="J5934">
        <v>2024</v>
      </c>
      <c r="K5934">
        <v>11</v>
      </c>
      <c r="L5934" s="12">
        <v>-2.6411112000503314</v>
      </c>
      <c r="M5934" s="1">
        <v>4073992.8612620072</v>
      </c>
      <c r="N5934" s="12">
        <v>-12.169997901025679</v>
      </c>
      <c r="O5934" s="13">
        <v>0.13957724367191274</v>
      </c>
      <c r="P5934" s="12">
        <v>-1.6986547625181279</v>
      </c>
      <c r="Q5934" s="12">
        <v>-4.3397659625684595</v>
      </c>
      <c r="R5934" s="2">
        <f>DATE(CURR[[#This Row],[YEAR]],CURR[[#This Row],[MONTH]],1)</f>
        <v>45597</v>
      </c>
      <c r="S5934" t="str">
        <f>IF(AND(CURR[[#This Row],[DATE]]&gt;=DATE(2023,6,1),CURR[[#This Row],[DATE]]&lt;=DATE(2024,5,31)),"Y","N")</f>
        <v>N</v>
      </c>
    </row>
    <row r="5935" spans="1:19" x14ac:dyDescent="0.25">
      <c r="A5935" t="s">
        <v>108</v>
      </c>
      <c r="B5935" t="s">
        <v>110</v>
      </c>
      <c r="C5935" t="s">
        <v>15</v>
      </c>
      <c r="D5935" s="1">
        <v>744851.22310000053</v>
      </c>
      <c r="E5935" s="1">
        <v>4437242.8610350024</v>
      </c>
      <c r="F5935" s="13">
        <v>0</v>
      </c>
      <c r="G5935" s="13">
        <v>0.16786352391049006</v>
      </c>
      <c r="H5935" t="s">
        <v>26</v>
      </c>
      <c r="I5935" t="s">
        <v>17</v>
      </c>
      <c r="J5935">
        <v>2024</v>
      </c>
      <c r="K5935">
        <v>11</v>
      </c>
      <c r="L5935" s="12">
        <v>-5.5780718052518461</v>
      </c>
      <c r="M5935" s="1">
        <v>4073992.8612620072</v>
      </c>
      <c r="N5935" s="12">
        <v>-12.169997901025679</v>
      </c>
      <c r="O5935" s="13">
        <v>0.1828307629555509</v>
      </c>
      <c r="P5935" s="12">
        <v>-2.2250500014119781</v>
      </c>
      <c r="Q5935" s="12">
        <v>-7.8031218066638246</v>
      </c>
      <c r="R5935" s="2">
        <f>DATE(CURR[[#This Row],[YEAR]],CURR[[#This Row],[MONTH]],1)</f>
        <v>45597</v>
      </c>
      <c r="S5935" t="str">
        <f>IF(AND(CURR[[#This Row],[DATE]]&gt;=DATE(2023,6,1),CURR[[#This Row],[DATE]]&lt;=DATE(2024,5,31)),"Y","N")</f>
        <v>N</v>
      </c>
    </row>
    <row r="5936" spans="1:19" x14ac:dyDescent="0.25">
      <c r="A5936" t="s">
        <v>108</v>
      </c>
      <c r="B5936" t="s">
        <v>110</v>
      </c>
      <c r="C5936" t="s">
        <v>18</v>
      </c>
      <c r="D5936" s="1">
        <v>3421207.2047469984</v>
      </c>
      <c r="E5936" s="1">
        <v>6413830.1757140057</v>
      </c>
      <c r="F5936" s="13">
        <v>0</v>
      </c>
      <c r="G5936" s="13">
        <v>0.53341094338628003</v>
      </c>
      <c r="H5936" t="s">
        <v>16</v>
      </c>
      <c r="I5936" t="s">
        <v>17</v>
      </c>
      <c r="J5936">
        <v>2024</v>
      </c>
      <c r="K5936">
        <v>11</v>
      </c>
      <c r="L5936" s="12">
        <v>-4.08155590490116</v>
      </c>
      <c r="M5936" s="1">
        <v>10039436.754806008</v>
      </c>
      <c r="N5936" s="12">
        <v>-29.990215592970223</v>
      </c>
      <c r="O5936" s="13">
        <v>0.34077680733525434</v>
      </c>
      <c r="P5936" s="12">
        <v>-10.219969921068355</v>
      </c>
      <c r="Q5936" s="12">
        <v>-14.301525825969515</v>
      </c>
      <c r="R5936" s="2">
        <f>DATE(CURR[[#This Row],[YEAR]],CURR[[#This Row],[MONTH]],1)</f>
        <v>45597</v>
      </c>
      <c r="S5936" t="str">
        <f>IF(AND(CURR[[#This Row],[DATE]]&gt;=DATE(2023,6,1),CURR[[#This Row],[DATE]]&lt;=DATE(2024,5,31)),"Y","N")</f>
        <v>N</v>
      </c>
    </row>
    <row r="5937" spans="1:19" x14ac:dyDescent="0.25">
      <c r="A5937" t="s">
        <v>108</v>
      </c>
      <c r="B5937" t="s">
        <v>110</v>
      </c>
      <c r="C5937" t="s">
        <v>18</v>
      </c>
      <c r="D5937" s="1">
        <v>10039436.754806008</v>
      </c>
      <c r="E5937" s="1">
        <v>24631833.094515055</v>
      </c>
      <c r="F5937" s="13">
        <v>0.40757976543132562</v>
      </c>
      <c r="G5937" s="13">
        <v>0</v>
      </c>
      <c r="H5937" t="s">
        <v>21</v>
      </c>
      <c r="I5937" t="s">
        <v>23</v>
      </c>
      <c r="J5937">
        <v>2024</v>
      </c>
      <c r="K5937">
        <v>11</v>
      </c>
      <c r="L5937" s="12">
        <v>-9.992413016006477</v>
      </c>
      <c r="M5937" s="1">
        <v>10039436.754806008</v>
      </c>
      <c r="N5937" s="12">
        <v>-29.990215592970223</v>
      </c>
      <c r="O5937" s="13">
        <v>0</v>
      </c>
      <c r="P5937" s="12">
        <v>0</v>
      </c>
      <c r="Q5937" s="12">
        <v>0</v>
      </c>
      <c r="R5937" s="2">
        <f>DATE(CURR[[#This Row],[YEAR]],CURR[[#This Row],[MONTH]],1)</f>
        <v>45597</v>
      </c>
      <c r="S5937" t="str">
        <f>IF(AND(CURR[[#This Row],[DATE]]&gt;=DATE(2023,6,1),CURR[[#This Row],[DATE]]&lt;=DATE(2024,5,31)),"Y","N")</f>
        <v>N</v>
      </c>
    </row>
    <row r="5938" spans="1:19" x14ac:dyDescent="0.25">
      <c r="A5938" t="s">
        <v>108</v>
      </c>
      <c r="B5938" t="s">
        <v>110</v>
      </c>
      <c r="C5938" t="s">
        <v>18</v>
      </c>
      <c r="D5938" s="1">
        <v>10039436.754806008</v>
      </c>
      <c r="E5938" s="1">
        <v>24631833.094515055</v>
      </c>
      <c r="F5938" s="13">
        <v>0.40757976543132562</v>
      </c>
      <c r="G5938" s="13">
        <v>0</v>
      </c>
      <c r="H5938" t="s">
        <v>21</v>
      </c>
      <c r="I5938" t="s">
        <v>22</v>
      </c>
      <c r="J5938">
        <v>2024</v>
      </c>
      <c r="K5938">
        <v>11</v>
      </c>
      <c r="L5938" s="12">
        <v>-19.997802576963746</v>
      </c>
      <c r="M5938" s="1">
        <v>10039436.754806008</v>
      </c>
      <c r="N5938" s="12">
        <v>-29.990215592970223</v>
      </c>
      <c r="O5938" s="13">
        <v>0</v>
      </c>
      <c r="P5938" s="12">
        <v>0</v>
      </c>
      <c r="Q5938" s="12">
        <v>0</v>
      </c>
      <c r="R5938" s="2">
        <f>DATE(CURR[[#This Row],[YEAR]],CURR[[#This Row],[MONTH]],1)</f>
        <v>45597</v>
      </c>
      <c r="S5938" t="str">
        <f>IF(AND(CURR[[#This Row],[DATE]]&gt;=DATE(2023,6,1),CURR[[#This Row],[DATE]]&lt;=DATE(2024,5,31)),"Y","N")</f>
        <v>N</v>
      </c>
    </row>
    <row r="5939" spans="1:19" x14ac:dyDescent="0.25">
      <c r="A5939" t="s">
        <v>108</v>
      </c>
      <c r="B5939" t="s">
        <v>110</v>
      </c>
      <c r="C5939" t="s">
        <v>18</v>
      </c>
      <c r="D5939" s="1">
        <v>2356612.6401159992</v>
      </c>
      <c r="E5939" s="1">
        <v>7341757.9131280035</v>
      </c>
      <c r="F5939" s="13">
        <v>0</v>
      </c>
      <c r="G5939" s="13">
        <v>0.32098751661398073</v>
      </c>
      <c r="H5939" t="s">
        <v>24</v>
      </c>
      <c r="I5939" t="s">
        <v>17</v>
      </c>
      <c r="J5939">
        <v>2024</v>
      </c>
      <c r="K5939">
        <v>11</v>
      </c>
      <c r="L5939" s="12">
        <v>-4.246103896648556</v>
      </c>
      <c r="M5939" s="1">
        <v>10039436.754806008</v>
      </c>
      <c r="N5939" s="12">
        <v>-29.990215592970223</v>
      </c>
      <c r="O5939" s="13">
        <v>0.23473554320543513</v>
      </c>
      <c r="P5939" s="12">
        <v>-7.0397695480639761</v>
      </c>
      <c r="Q5939" s="12">
        <v>-11.285873444712532</v>
      </c>
      <c r="R5939" s="2">
        <f>DATE(CURR[[#This Row],[YEAR]],CURR[[#This Row],[MONTH]],1)</f>
        <v>45597</v>
      </c>
      <c r="S5939" t="str">
        <f>IF(AND(CURR[[#This Row],[DATE]]&gt;=DATE(2023,6,1),CURR[[#This Row],[DATE]]&lt;=DATE(2024,5,31)),"Y","N")</f>
        <v>N</v>
      </c>
    </row>
    <row r="5940" spans="1:19" x14ac:dyDescent="0.25">
      <c r="A5940" t="s">
        <v>108</v>
      </c>
      <c r="B5940" t="s">
        <v>110</v>
      </c>
      <c r="C5940" t="s">
        <v>18</v>
      </c>
      <c r="D5940" s="1">
        <v>1109245.6143850002</v>
      </c>
      <c r="E5940" s="1">
        <v>6439002.1446380001</v>
      </c>
      <c r="F5940" s="13">
        <v>0</v>
      </c>
      <c r="G5940" s="13">
        <v>0.17226980042376766</v>
      </c>
      <c r="H5940" t="s">
        <v>25</v>
      </c>
      <c r="I5940" t="s">
        <v>17</v>
      </c>
      <c r="J5940">
        <v>2024</v>
      </c>
      <c r="K5940">
        <v>11</v>
      </c>
      <c r="L5940" s="12">
        <v>-5.1520435544407412</v>
      </c>
      <c r="M5940" s="1">
        <v>10039436.754806008</v>
      </c>
      <c r="N5940" s="12">
        <v>-29.990215592970223</v>
      </c>
      <c r="O5940" s="13">
        <v>0.11048882935130698</v>
      </c>
      <c r="P5940" s="12">
        <v>-3.3135838128605926</v>
      </c>
      <c r="Q5940" s="12">
        <v>-8.4656273673013338</v>
      </c>
      <c r="R5940" s="2">
        <f>DATE(CURR[[#This Row],[YEAR]],CURR[[#This Row],[MONTH]],1)</f>
        <v>45597</v>
      </c>
      <c r="S5940" t="str">
        <f>IF(AND(CURR[[#This Row],[DATE]]&gt;=DATE(2023,6,1),CURR[[#This Row],[DATE]]&lt;=DATE(2024,5,31)),"Y","N")</f>
        <v>N</v>
      </c>
    </row>
    <row r="5941" spans="1:19" x14ac:dyDescent="0.25">
      <c r="A5941" t="s">
        <v>108</v>
      </c>
      <c r="B5941" t="s">
        <v>110</v>
      </c>
      <c r="C5941" t="s">
        <v>18</v>
      </c>
      <c r="D5941" s="1">
        <v>3152371.2955580014</v>
      </c>
      <c r="E5941" s="1">
        <v>4437242.8610350024</v>
      </c>
      <c r="F5941" s="13">
        <v>0</v>
      </c>
      <c r="G5941" s="13">
        <v>0.71043469881716148</v>
      </c>
      <c r="H5941" t="s">
        <v>26</v>
      </c>
      <c r="I5941" t="s">
        <v>17</v>
      </c>
      <c r="J5941">
        <v>2024</v>
      </c>
      <c r="K5941">
        <v>11</v>
      </c>
      <c r="L5941" s="12">
        <v>-23.607604979493406</v>
      </c>
      <c r="M5941" s="1">
        <v>10039436.754806008</v>
      </c>
      <c r="N5941" s="12">
        <v>-29.990215592970223</v>
      </c>
      <c r="O5941" s="13">
        <v>0.31399882010800262</v>
      </c>
      <c r="P5941" s="12">
        <v>-9.4168923109772731</v>
      </c>
      <c r="Q5941" s="12">
        <v>-33.024497290470677</v>
      </c>
      <c r="R5941" s="2">
        <f>DATE(CURR[[#This Row],[YEAR]],CURR[[#This Row],[MONTH]],1)</f>
        <v>45597</v>
      </c>
      <c r="S5941" t="str">
        <f>IF(AND(CURR[[#This Row],[DATE]]&gt;=DATE(2023,6,1),CURR[[#This Row],[DATE]]&lt;=DATE(2024,5,31)),"Y","N")</f>
        <v>N</v>
      </c>
    </row>
    <row r="5942" spans="1:19" x14ac:dyDescent="0.25">
      <c r="A5942" t="s">
        <v>108</v>
      </c>
      <c r="B5942" t="s">
        <v>110</v>
      </c>
      <c r="C5942" t="s">
        <v>19</v>
      </c>
      <c r="D5942" s="1">
        <v>46.028373000000023</v>
      </c>
      <c r="E5942" s="1">
        <v>6413830.1757140057</v>
      </c>
      <c r="F5942" s="13">
        <v>0</v>
      </c>
      <c r="G5942" s="13">
        <v>7.1764252777204241E-6</v>
      </c>
      <c r="H5942" t="s">
        <v>16</v>
      </c>
      <c r="I5942" t="s">
        <v>17</v>
      </c>
      <c r="J5942">
        <v>2024</v>
      </c>
      <c r="K5942">
        <v>11</v>
      </c>
      <c r="L5942" s="12">
        <v>-5.4912598497534205E-5</v>
      </c>
      <c r="M5942" s="1">
        <v>5966816.1728830058</v>
      </c>
      <c r="N5942" s="12">
        <v>-17.824317020844717</v>
      </c>
      <c r="O5942" s="13">
        <v>7.7140591676314954E-6</v>
      </c>
      <c r="P5942" s="12">
        <v>-1.3749783612141729E-4</v>
      </c>
      <c r="Q5942" s="12">
        <v>-1.9241043461895149E-4</v>
      </c>
      <c r="R5942" s="2">
        <f>DATE(CURR[[#This Row],[YEAR]],CURR[[#This Row],[MONTH]],1)</f>
        <v>45597</v>
      </c>
      <c r="S5942" t="str">
        <f>IF(AND(CURR[[#This Row],[DATE]]&gt;=DATE(2023,6,1),CURR[[#This Row],[DATE]]&lt;=DATE(2024,5,31)),"Y","N")</f>
        <v>N</v>
      </c>
    </row>
    <row r="5943" spans="1:19" x14ac:dyDescent="0.25">
      <c r="A5943" t="s">
        <v>108</v>
      </c>
      <c r="B5943" t="s">
        <v>110</v>
      </c>
      <c r="C5943" t="s">
        <v>19</v>
      </c>
      <c r="D5943" s="1">
        <v>5966816.1728830058</v>
      </c>
      <c r="E5943" s="1">
        <v>24631833.094515055</v>
      </c>
      <c r="F5943" s="13">
        <v>0.24224003751518108</v>
      </c>
      <c r="G5943" s="13">
        <v>0</v>
      </c>
      <c r="H5943" t="s">
        <v>21</v>
      </c>
      <c r="I5943" t="s">
        <v>23</v>
      </c>
      <c r="J5943">
        <v>2024</v>
      </c>
      <c r="K5943">
        <v>11</v>
      </c>
      <c r="L5943" s="12">
        <v>-5.938868190139436</v>
      </c>
      <c r="M5943" s="1">
        <v>5966816.1728830058</v>
      </c>
      <c r="N5943" s="12">
        <v>-17.824317020844717</v>
      </c>
      <c r="O5943" s="13">
        <v>0</v>
      </c>
      <c r="P5943" s="12">
        <v>0</v>
      </c>
      <c r="Q5943" s="12">
        <v>0</v>
      </c>
      <c r="R5943" s="2">
        <f>DATE(CURR[[#This Row],[YEAR]],CURR[[#This Row],[MONTH]],1)</f>
        <v>45597</v>
      </c>
      <c r="S5943" t="str">
        <f>IF(AND(CURR[[#This Row],[DATE]]&gt;=DATE(2023,6,1),CURR[[#This Row],[DATE]]&lt;=DATE(2024,5,31)),"Y","N")</f>
        <v>N</v>
      </c>
    </row>
    <row r="5944" spans="1:19" x14ac:dyDescent="0.25">
      <c r="A5944" t="s">
        <v>108</v>
      </c>
      <c r="B5944" t="s">
        <v>110</v>
      </c>
      <c r="C5944" t="s">
        <v>19</v>
      </c>
      <c r="D5944" s="1">
        <v>5966816.1728830058</v>
      </c>
      <c r="E5944" s="1">
        <v>24631833.094515055</v>
      </c>
      <c r="F5944" s="13">
        <v>0.24224003751518108</v>
      </c>
      <c r="G5944" s="13">
        <v>0</v>
      </c>
      <c r="H5944" t="s">
        <v>21</v>
      </c>
      <c r="I5944" t="s">
        <v>22</v>
      </c>
      <c r="J5944">
        <v>2024</v>
      </c>
      <c r="K5944">
        <v>11</v>
      </c>
      <c r="L5944" s="12">
        <v>-11.885448830705283</v>
      </c>
      <c r="M5944" s="1">
        <v>5966816.1728830058</v>
      </c>
      <c r="N5944" s="12">
        <v>-17.824317020844717</v>
      </c>
      <c r="O5944" s="13">
        <v>0</v>
      </c>
      <c r="P5944" s="12">
        <v>0</v>
      </c>
      <c r="Q5944" s="12">
        <v>0</v>
      </c>
      <c r="R5944" s="2">
        <f>DATE(CURR[[#This Row],[YEAR]],CURR[[#This Row],[MONTH]],1)</f>
        <v>45597</v>
      </c>
      <c r="S5944" t="str">
        <f>IF(AND(CURR[[#This Row],[DATE]]&gt;=DATE(2023,6,1),CURR[[#This Row],[DATE]]&lt;=DATE(2024,5,31)),"Y","N")</f>
        <v>N</v>
      </c>
    </row>
    <row r="5945" spans="1:19" x14ac:dyDescent="0.25">
      <c r="A5945" t="s">
        <v>108</v>
      </c>
      <c r="B5945" t="s">
        <v>110</v>
      </c>
      <c r="C5945" t="s">
        <v>19</v>
      </c>
      <c r="D5945" s="1">
        <v>1658337.4236560019</v>
      </c>
      <c r="E5945" s="1">
        <v>7341757.9131280035</v>
      </c>
      <c r="F5945" s="13">
        <v>0</v>
      </c>
      <c r="G5945" s="13">
        <v>0.22587743198269755</v>
      </c>
      <c r="H5945" t="s">
        <v>24</v>
      </c>
      <c r="I5945" t="s">
        <v>17</v>
      </c>
      <c r="J5945">
        <v>2024</v>
      </c>
      <c r="K5945">
        <v>11</v>
      </c>
      <c r="L5945" s="12">
        <v>-2.9879636885072784</v>
      </c>
      <c r="M5945" s="1">
        <v>5966816.1728830058</v>
      </c>
      <c r="N5945" s="12">
        <v>-17.824317020844717</v>
      </c>
      <c r="O5945" s="13">
        <v>0.27792668243954594</v>
      </c>
      <c r="P5945" s="12">
        <v>-4.9538532963541027</v>
      </c>
      <c r="Q5945" s="12">
        <v>-7.9418169848613811</v>
      </c>
      <c r="R5945" s="2">
        <f>DATE(CURR[[#This Row],[YEAR]],CURR[[#This Row],[MONTH]],1)</f>
        <v>45597</v>
      </c>
      <c r="S5945" t="str">
        <f>IF(AND(CURR[[#This Row],[DATE]]&gt;=DATE(2023,6,1),CURR[[#This Row],[DATE]]&lt;=DATE(2024,5,31)),"Y","N")</f>
        <v>N</v>
      </c>
    </row>
    <row r="5946" spans="1:19" x14ac:dyDescent="0.25">
      <c r="A5946" t="s">
        <v>108</v>
      </c>
      <c r="B5946" t="s">
        <v>110</v>
      </c>
      <c r="C5946" t="s">
        <v>19</v>
      </c>
      <c r="D5946" s="1">
        <v>4055632.9649119959</v>
      </c>
      <c r="E5946" s="1">
        <v>6439002.1446380001</v>
      </c>
      <c r="F5946" s="13">
        <v>0</v>
      </c>
      <c r="G5946" s="13">
        <v>0.62985426527451527</v>
      </c>
      <c r="H5946" t="s">
        <v>25</v>
      </c>
      <c r="I5946" t="s">
        <v>17</v>
      </c>
      <c r="J5946">
        <v>2024</v>
      </c>
      <c r="K5946">
        <v>11</v>
      </c>
      <c r="L5946" s="12">
        <v>-18.836944140308329</v>
      </c>
      <c r="M5946" s="1">
        <v>5966816.1728830058</v>
      </c>
      <c r="N5946" s="12">
        <v>-17.824317020844717</v>
      </c>
      <c r="O5946" s="13">
        <v>0.67969799092242233</v>
      </c>
      <c r="P5946" s="12">
        <v>-12.115152468632489</v>
      </c>
      <c r="Q5946" s="12">
        <v>-30.95209660894082</v>
      </c>
      <c r="R5946" s="2">
        <f>DATE(CURR[[#This Row],[YEAR]],CURR[[#This Row],[MONTH]],1)</f>
        <v>45597</v>
      </c>
      <c r="S5946" t="str">
        <f>IF(AND(CURR[[#This Row],[DATE]]&gt;=DATE(2023,6,1),CURR[[#This Row],[DATE]]&lt;=DATE(2024,5,31)),"Y","N")</f>
        <v>N</v>
      </c>
    </row>
    <row r="5947" spans="1:19" x14ac:dyDescent="0.25">
      <c r="A5947" t="s">
        <v>108</v>
      </c>
      <c r="B5947" t="s">
        <v>110</v>
      </c>
      <c r="C5947" t="s">
        <v>19</v>
      </c>
      <c r="D5947" s="1">
        <v>252799.75594199976</v>
      </c>
      <c r="E5947" s="1">
        <v>4437242.8610350024</v>
      </c>
      <c r="F5947" s="13">
        <v>0</v>
      </c>
      <c r="G5947" s="13">
        <v>5.697226044621622E-2</v>
      </c>
      <c r="H5947" t="s">
        <v>26</v>
      </c>
      <c r="I5947" t="s">
        <v>17</v>
      </c>
      <c r="J5947">
        <v>2024</v>
      </c>
      <c r="K5947">
        <v>11</v>
      </c>
      <c r="L5947" s="12">
        <v>-1.8931769825466183</v>
      </c>
      <c r="M5947" s="1">
        <v>5966816.1728830058</v>
      </c>
      <c r="N5947" s="12">
        <v>-17.824317020844717</v>
      </c>
      <c r="O5947" s="13">
        <v>4.2367612578862755E-2</v>
      </c>
      <c r="P5947" s="12">
        <v>-0.75517375802197817</v>
      </c>
      <c r="Q5947" s="12">
        <v>-2.6483507405685964</v>
      </c>
      <c r="R5947" s="2">
        <f>DATE(CURR[[#This Row],[YEAR]],CURR[[#This Row],[MONTH]],1)</f>
        <v>45597</v>
      </c>
      <c r="S5947" t="str">
        <f>IF(AND(CURR[[#This Row],[DATE]]&gt;=DATE(2023,6,1),CURR[[#This Row],[DATE]]&lt;=DATE(2024,5,31)),"Y","N")</f>
        <v>N</v>
      </c>
    </row>
    <row r="5948" spans="1:19" x14ac:dyDescent="0.25">
      <c r="A5948" t="s">
        <v>108</v>
      </c>
      <c r="B5948" t="s">
        <v>110</v>
      </c>
      <c r="C5948" t="s">
        <v>20</v>
      </c>
      <c r="D5948" s="1">
        <v>1746397.7277130012</v>
      </c>
      <c r="E5948" s="1">
        <v>6413830.1757140057</v>
      </c>
      <c r="F5948" s="13">
        <v>0</v>
      </c>
      <c r="G5948" s="13">
        <v>0.27228624392422229</v>
      </c>
      <c r="H5948" t="s">
        <v>16</v>
      </c>
      <c r="I5948" t="s">
        <v>17</v>
      </c>
      <c r="J5948">
        <v>2024</v>
      </c>
      <c r="K5948">
        <v>11</v>
      </c>
      <c r="L5948" s="12">
        <v>-2.0834809268385408</v>
      </c>
      <c r="M5948" s="1">
        <v>4551587.3055640021</v>
      </c>
      <c r="N5948" s="12">
        <v>-13.596687535159283</v>
      </c>
      <c r="O5948" s="13">
        <v>0.38368982301584115</v>
      </c>
      <c r="P5948" s="12">
        <v>-5.2169106339669584</v>
      </c>
      <c r="Q5948" s="12">
        <v>-7.3003915608054992</v>
      </c>
      <c r="R5948" s="2">
        <f>DATE(CURR[[#This Row],[YEAR]],CURR[[#This Row],[MONTH]],1)</f>
        <v>45597</v>
      </c>
      <c r="S5948" t="str">
        <f>IF(AND(CURR[[#This Row],[DATE]]&gt;=DATE(2023,6,1),CURR[[#This Row],[DATE]]&lt;=DATE(2024,5,31)),"Y","N")</f>
        <v>N</v>
      </c>
    </row>
    <row r="5949" spans="1:19" x14ac:dyDescent="0.25">
      <c r="A5949" t="s">
        <v>108</v>
      </c>
      <c r="B5949" t="s">
        <v>110</v>
      </c>
      <c r="C5949" t="s">
        <v>20</v>
      </c>
      <c r="D5949" s="1">
        <v>4551587.3055640021</v>
      </c>
      <c r="E5949" s="1">
        <v>24631833.094515055</v>
      </c>
      <c r="F5949" s="13">
        <v>0.18478475751678977</v>
      </c>
      <c r="G5949" s="13">
        <v>0</v>
      </c>
      <c r="H5949" t="s">
        <v>21</v>
      </c>
      <c r="I5949" t="s">
        <v>23</v>
      </c>
      <c r="J5949">
        <v>2024</v>
      </c>
      <c r="K5949">
        <v>11</v>
      </c>
      <c r="L5949" s="12">
        <v>-4.5302681162700758</v>
      </c>
      <c r="M5949" s="1">
        <v>4551587.3055640021</v>
      </c>
      <c r="N5949" s="12">
        <v>-13.596687535159283</v>
      </c>
      <c r="O5949" s="13">
        <v>0</v>
      </c>
      <c r="P5949" s="12">
        <v>0</v>
      </c>
      <c r="Q5949" s="12">
        <v>0</v>
      </c>
      <c r="R5949" s="2">
        <f>DATE(CURR[[#This Row],[YEAR]],CURR[[#This Row],[MONTH]],1)</f>
        <v>45597</v>
      </c>
      <c r="S5949" t="str">
        <f>IF(AND(CURR[[#This Row],[DATE]]&gt;=DATE(2023,6,1),CURR[[#This Row],[DATE]]&lt;=DATE(2024,5,31)),"Y","N")</f>
        <v>N</v>
      </c>
    </row>
    <row r="5950" spans="1:19" x14ac:dyDescent="0.25">
      <c r="A5950" t="s">
        <v>108</v>
      </c>
      <c r="B5950" t="s">
        <v>110</v>
      </c>
      <c r="C5950" t="s">
        <v>20</v>
      </c>
      <c r="D5950" s="1">
        <v>4551587.3055640021</v>
      </c>
      <c r="E5950" s="1">
        <v>24631833.094515055</v>
      </c>
      <c r="F5950" s="13">
        <v>0.18478475751678977</v>
      </c>
      <c r="G5950" s="13">
        <v>0</v>
      </c>
      <c r="H5950" t="s">
        <v>21</v>
      </c>
      <c r="I5950" t="s">
        <v>22</v>
      </c>
      <c r="J5950">
        <v>2024</v>
      </c>
      <c r="K5950">
        <v>11</v>
      </c>
      <c r="L5950" s="12">
        <v>-9.0664194188892075</v>
      </c>
      <c r="M5950" s="1">
        <v>4551587.3055640021</v>
      </c>
      <c r="N5950" s="12">
        <v>-13.596687535159283</v>
      </c>
      <c r="O5950" s="13">
        <v>0</v>
      </c>
      <c r="P5950" s="12">
        <v>0</v>
      </c>
      <c r="Q5950" s="12">
        <v>0</v>
      </c>
      <c r="R5950" s="2">
        <f>DATE(CURR[[#This Row],[YEAR]],CURR[[#This Row],[MONTH]],1)</f>
        <v>45597</v>
      </c>
      <c r="S5950" t="str">
        <f>IF(AND(CURR[[#This Row],[DATE]]&gt;=DATE(2023,6,1),CURR[[#This Row],[DATE]]&lt;=DATE(2024,5,31)),"Y","N")</f>
        <v>N</v>
      </c>
    </row>
    <row r="5951" spans="1:19" x14ac:dyDescent="0.25">
      <c r="A5951" t="s">
        <v>108</v>
      </c>
      <c r="B5951" t="s">
        <v>110</v>
      </c>
      <c r="C5951" t="s">
        <v>20</v>
      </c>
      <c r="D5951" s="1">
        <v>1812482.1203890019</v>
      </c>
      <c r="E5951" s="1">
        <v>7341757.9131280035</v>
      </c>
      <c r="F5951" s="13">
        <v>0</v>
      </c>
      <c r="G5951" s="13">
        <v>0.24687304346388919</v>
      </c>
      <c r="H5951" t="s">
        <v>24</v>
      </c>
      <c r="I5951" t="s">
        <v>17</v>
      </c>
      <c r="J5951">
        <v>2024</v>
      </c>
      <c r="K5951">
        <v>11</v>
      </c>
      <c r="L5951" s="12">
        <v>-3.2656989371026874</v>
      </c>
      <c r="M5951" s="1">
        <v>4551587.3055640021</v>
      </c>
      <c r="N5951" s="12">
        <v>-13.596687535159283</v>
      </c>
      <c r="O5951" s="13">
        <v>0.3982088002955293</v>
      </c>
      <c r="P5951" s="12">
        <v>-5.4143206313689554</v>
      </c>
      <c r="Q5951" s="12">
        <v>-8.6800195684716428</v>
      </c>
      <c r="R5951" s="2">
        <f>DATE(CURR[[#This Row],[YEAR]],CURR[[#This Row],[MONTH]],1)</f>
        <v>45597</v>
      </c>
      <c r="S5951" t="str">
        <f>IF(AND(CURR[[#This Row],[DATE]]&gt;=DATE(2023,6,1),CURR[[#This Row],[DATE]]&lt;=DATE(2024,5,31)),"Y","N")</f>
        <v>N</v>
      </c>
    </row>
    <row r="5952" spans="1:19" x14ac:dyDescent="0.25">
      <c r="A5952" t="s">
        <v>108</v>
      </c>
      <c r="B5952" t="s">
        <v>110</v>
      </c>
      <c r="C5952" t="s">
        <v>20</v>
      </c>
      <c r="D5952" s="1">
        <v>705486.87102699978</v>
      </c>
      <c r="E5952" s="1">
        <v>6439002.1446380001</v>
      </c>
      <c r="F5952" s="13">
        <v>0</v>
      </c>
      <c r="G5952" s="13">
        <v>0.10956462743446752</v>
      </c>
      <c r="H5952" t="s">
        <v>25</v>
      </c>
      <c r="I5952" t="s">
        <v>17</v>
      </c>
      <c r="J5952">
        <v>2024</v>
      </c>
      <c r="K5952">
        <v>11</v>
      </c>
      <c r="L5952" s="12">
        <v>-3.2767306352005816</v>
      </c>
      <c r="M5952" s="1">
        <v>4551587.3055640021</v>
      </c>
      <c r="N5952" s="12">
        <v>-13.596687535159283</v>
      </c>
      <c r="O5952" s="13">
        <v>0.15499798722186228</v>
      </c>
      <c r="P5952" s="12">
        <v>-2.1074592008342727</v>
      </c>
      <c r="Q5952" s="12">
        <v>-5.3841898360348548</v>
      </c>
      <c r="R5952" s="2">
        <f>DATE(CURR[[#This Row],[YEAR]],CURR[[#This Row],[MONTH]],1)</f>
        <v>45597</v>
      </c>
      <c r="S5952" t="str">
        <f>IF(AND(CURR[[#This Row],[DATE]]&gt;=DATE(2023,6,1),CURR[[#This Row],[DATE]]&lt;=DATE(2024,5,31)),"Y","N")</f>
        <v>N</v>
      </c>
    </row>
    <row r="5953" spans="1:19" x14ac:dyDescent="0.25">
      <c r="A5953" t="s">
        <v>108</v>
      </c>
      <c r="B5953" t="s">
        <v>110</v>
      </c>
      <c r="C5953" t="s">
        <v>20</v>
      </c>
      <c r="D5953" s="1">
        <v>287220.58643499983</v>
      </c>
      <c r="E5953" s="1">
        <v>4437242.8610350024</v>
      </c>
      <c r="F5953" s="13">
        <v>0</v>
      </c>
      <c r="G5953" s="13">
        <v>6.4729516826132122E-2</v>
      </c>
      <c r="H5953" t="s">
        <v>26</v>
      </c>
      <c r="I5953" t="s">
        <v>17</v>
      </c>
      <c r="J5953">
        <v>2024</v>
      </c>
      <c r="K5953">
        <v>11</v>
      </c>
      <c r="L5953" s="12">
        <v>-2.1509490827081281</v>
      </c>
      <c r="M5953" s="1">
        <v>4551587.3055640021</v>
      </c>
      <c r="N5953" s="12">
        <v>-13.596687535159283</v>
      </c>
      <c r="O5953" s="13">
        <v>6.310338946676744E-2</v>
      </c>
      <c r="P5953" s="12">
        <v>-0.85799706898909844</v>
      </c>
      <c r="Q5953" s="12">
        <v>-3.0089461516972267</v>
      </c>
      <c r="R5953" s="2">
        <f>DATE(CURR[[#This Row],[YEAR]],CURR[[#This Row],[MONTH]],1)</f>
        <v>45597</v>
      </c>
      <c r="S5953" t="str">
        <f>IF(AND(CURR[[#This Row],[DATE]]&gt;=DATE(2023,6,1),CURR[[#This Row],[DATE]]&lt;=DATE(2024,5,31)),"Y","N")</f>
        <v>N</v>
      </c>
    </row>
    <row r="5954" spans="1:19" x14ac:dyDescent="0.25">
      <c r="A5954" t="s">
        <v>108</v>
      </c>
      <c r="B5954" t="s">
        <v>111</v>
      </c>
      <c r="C5954" t="s">
        <v>15</v>
      </c>
      <c r="D5954" s="1">
        <v>249102.01801100007</v>
      </c>
      <c r="E5954" s="1">
        <v>1254020.1391799999</v>
      </c>
      <c r="F5954" s="13">
        <v>0</v>
      </c>
      <c r="G5954" s="13">
        <v>0.19864275718401711</v>
      </c>
      <c r="H5954" t="s">
        <v>16</v>
      </c>
      <c r="I5954" t="s">
        <v>17</v>
      </c>
      <c r="J5954">
        <v>2024</v>
      </c>
      <c r="K5954">
        <v>11</v>
      </c>
      <c r="L5954" s="12">
        <v>-1.5199754122088498</v>
      </c>
      <c r="M5954" s="1">
        <v>771821.66928999964</v>
      </c>
      <c r="N5954" s="12">
        <v>-12.406020637949405</v>
      </c>
      <c r="O5954" s="13">
        <v>0.32274556147166683</v>
      </c>
      <c r="P5954" s="12">
        <v>-4.0039880964240675</v>
      </c>
      <c r="Q5954" s="12">
        <v>-5.5239635086329173</v>
      </c>
      <c r="R5954" s="2">
        <f>DATE(CURR[[#This Row],[YEAR]],CURR[[#This Row],[MONTH]],1)</f>
        <v>45597</v>
      </c>
      <c r="S5954" t="str">
        <f>IF(AND(CURR[[#This Row],[DATE]]&gt;=DATE(2023,6,1),CURR[[#This Row],[DATE]]&lt;=DATE(2024,5,31)),"Y","N")</f>
        <v>N</v>
      </c>
    </row>
    <row r="5955" spans="1:19" x14ac:dyDescent="0.25">
      <c r="A5955" t="s">
        <v>108</v>
      </c>
      <c r="B5955" t="s">
        <v>111</v>
      </c>
      <c r="C5955" t="s">
        <v>15</v>
      </c>
      <c r="D5955" s="1">
        <v>771821.66928999964</v>
      </c>
      <c r="E5955" s="1">
        <v>4577743.3555140002</v>
      </c>
      <c r="F5955" s="13">
        <v>0.16860308875995028</v>
      </c>
      <c r="G5955" s="13">
        <v>0</v>
      </c>
      <c r="H5955" t="s">
        <v>21</v>
      </c>
      <c r="I5955" t="s">
        <v>23</v>
      </c>
      <c r="J5955">
        <v>2024</v>
      </c>
      <c r="K5955">
        <v>11</v>
      </c>
      <c r="L5955" s="12">
        <v>-4.1335508814597706</v>
      </c>
      <c r="M5955" s="1">
        <v>771821.66928999964</v>
      </c>
      <c r="N5955" s="12">
        <v>-12.406020637949405</v>
      </c>
      <c r="O5955" s="13">
        <v>0</v>
      </c>
      <c r="P5955" s="12">
        <v>0</v>
      </c>
      <c r="Q5955" s="12">
        <v>0</v>
      </c>
      <c r="R5955" s="2">
        <f>DATE(CURR[[#This Row],[YEAR]],CURR[[#This Row],[MONTH]],1)</f>
        <v>45597</v>
      </c>
      <c r="S5955" t="str">
        <f>IF(AND(CURR[[#This Row],[DATE]]&gt;=DATE(2023,6,1),CURR[[#This Row],[DATE]]&lt;=DATE(2024,5,31)),"Y","N")</f>
        <v>N</v>
      </c>
    </row>
    <row r="5956" spans="1:19" x14ac:dyDescent="0.25">
      <c r="A5956" t="s">
        <v>108</v>
      </c>
      <c r="B5956" t="s">
        <v>111</v>
      </c>
      <c r="C5956" t="s">
        <v>15</v>
      </c>
      <c r="D5956" s="1">
        <v>771821.66928999964</v>
      </c>
      <c r="E5956" s="1">
        <v>4577743.3555140002</v>
      </c>
      <c r="F5956" s="13">
        <v>0.16860308875995028</v>
      </c>
      <c r="G5956" s="13">
        <v>0</v>
      </c>
      <c r="H5956" t="s">
        <v>21</v>
      </c>
      <c r="I5956" t="s">
        <v>22</v>
      </c>
      <c r="J5956">
        <v>2024</v>
      </c>
      <c r="K5956">
        <v>11</v>
      </c>
      <c r="L5956" s="12">
        <v>-8.2724697564896346</v>
      </c>
      <c r="M5956" s="1">
        <v>771821.66928999964</v>
      </c>
      <c r="N5956" s="12">
        <v>-12.406020637949405</v>
      </c>
      <c r="O5956" s="13">
        <v>0</v>
      </c>
      <c r="P5956" s="12">
        <v>0</v>
      </c>
      <c r="Q5956" s="12">
        <v>0</v>
      </c>
      <c r="R5956" s="2">
        <f>DATE(CURR[[#This Row],[YEAR]],CURR[[#This Row],[MONTH]],1)</f>
        <v>45597</v>
      </c>
      <c r="S5956" t="str">
        <f>IF(AND(CURR[[#This Row],[DATE]]&gt;=DATE(2023,6,1),CURR[[#This Row],[DATE]]&lt;=DATE(2024,5,31)),"Y","N")</f>
        <v>N</v>
      </c>
    </row>
    <row r="5957" spans="1:19" x14ac:dyDescent="0.25">
      <c r="A5957" t="s">
        <v>108</v>
      </c>
      <c r="B5957" t="s">
        <v>111</v>
      </c>
      <c r="C5957" t="s">
        <v>15</v>
      </c>
      <c r="D5957" s="1">
        <v>282707.10691099998</v>
      </c>
      <c r="E5957" s="1">
        <v>1316211.6245120002</v>
      </c>
      <c r="F5957" s="13">
        <v>0</v>
      </c>
      <c r="G5957" s="13">
        <v>0.21478848966693839</v>
      </c>
      <c r="H5957" t="s">
        <v>24</v>
      </c>
      <c r="I5957" t="s">
        <v>17</v>
      </c>
      <c r="J5957">
        <v>2024</v>
      </c>
      <c r="K5957">
        <v>11</v>
      </c>
      <c r="L5957" s="12">
        <v>-2.8412763603727078</v>
      </c>
      <c r="M5957" s="1">
        <v>771821.66928999964</v>
      </c>
      <c r="N5957" s="12">
        <v>-12.406020637949405</v>
      </c>
      <c r="O5957" s="13">
        <v>0.36628552703251105</v>
      </c>
      <c r="P5957" s="12">
        <v>-4.5441458077475065</v>
      </c>
      <c r="Q5957" s="12">
        <v>-7.3854221681202148</v>
      </c>
      <c r="R5957" s="2">
        <f>DATE(CURR[[#This Row],[YEAR]],CURR[[#This Row],[MONTH]],1)</f>
        <v>45597</v>
      </c>
      <c r="S5957" t="str">
        <f>IF(AND(CURR[[#This Row],[DATE]]&gt;=DATE(2023,6,1),CURR[[#This Row],[DATE]]&lt;=DATE(2024,5,31)),"Y","N")</f>
        <v>N</v>
      </c>
    </row>
    <row r="5958" spans="1:19" x14ac:dyDescent="0.25">
      <c r="A5958" t="s">
        <v>108</v>
      </c>
      <c r="B5958" t="s">
        <v>111</v>
      </c>
      <c r="C5958" t="s">
        <v>15</v>
      </c>
      <c r="D5958" s="1">
        <v>113912.634663</v>
      </c>
      <c r="E5958" s="1">
        <v>1270157.4214279994</v>
      </c>
      <c r="F5958" s="13">
        <v>0</v>
      </c>
      <c r="G5958" s="13">
        <v>8.9683871259777753E-2</v>
      </c>
      <c r="H5958" t="s">
        <v>25</v>
      </c>
      <c r="I5958" t="s">
        <v>17</v>
      </c>
      <c r="J5958">
        <v>2024</v>
      </c>
      <c r="K5958">
        <v>11</v>
      </c>
      <c r="L5958" s="12">
        <v>-2.6821602493566394</v>
      </c>
      <c r="M5958" s="1">
        <v>771821.66928999964</v>
      </c>
      <c r="N5958" s="12">
        <v>-12.406020637949405</v>
      </c>
      <c r="O5958" s="13">
        <v>0.14758931913350978</v>
      </c>
      <c r="P5958" s="12">
        <v>-1.8309961391112233</v>
      </c>
      <c r="Q5958" s="12">
        <v>-4.5131563884678627</v>
      </c>
      <c r="R5958" s="2">
        <f>DATE(CURR[[#This Row],[YEAR]],CURR[[#This Row],[MONTH]],1)</f>
        <v>45597</v>
      </c>
      <c r="S5958" t="str">
        <f>IF(AND(CURR[[#This Row],[DATE]]&gt;=DATE(2023,6,1),CURR[[#This Row],[DATE]]&lt;=DATE(2024,5,31)),"Y","N")</f>
        <v>N</v>
      </c>
    </row>
    <row r="5959" spans="1:19" x14ac:dyDescent="0.25">
      <c r="A5959" t="s">
        <v>108</v>
      </c>
      <c r="B5959" t="s">
        <v>111</v>
      </c>
      <c r="C5959" t="s">
        <v>15</v>
      </c>
      <c r="D5959" s="1">
        <v>126099.909705</v>
      </c>
      <c r="E5959" s="1">
        <v>737354.17039400002</v>
      </c>
      <c r="F5959" s="13">
        <v>0</v>
      </c>
      <c r="G5959" s="13">
        <v>0.17101674441960427</v>
      </c>
      <c r="H5959" t="s">
        <v>26</v>
      </c>
      <c r="I5959" t="s">
        <v>17</v>
      </c>
      <c r="J5959">
        <v>2024</v>
      </c>
      <c r="K5959">
        <v>11</v>
      </c>
      <c r="L5959" s="12">
        <v>-5.6828527011122878</v>
      </c>
      <c r="M5959" s="1">
        <v>771821.66928999964</v>
      </c>
      <c r="N5959" s="12">
        <v>-12.406020637949405</v>
      </c>
      <c r="O5959" s="13">
        <v>0.16337959236231286</v>
      </c>
      <c r="P5959" s="12">
        <v>-2.0268905946666145</v>
      </c>
      <c r="Q5959" s="12">
        <v>-7.7097432957789023</v>
      </c>
      <c r="R5959" s="2">
        <f>DATE(CURR[[#This Row],[YEAR]],CURR[[#This Row],[MONTH]],1)</f>
        <v>45597</v>
      </c>
      <c r="S5959" t="str">
        <f>IF(AND(CURR[[#This Row],[DATE]]&gt;=DATE(2023,6,1),CURR[[#This Row],[DATE]]&lt;=DATE(2024,5,31)),"Y","N")</f>
        <v>N</v>
      </c>
    </row>
    <row r="5960" spans="1:19" x14ac:dyDescent="0.25">
      <c r="A5960" t="s">
        <v>108</v>
      </c>
      <c r="B5960" t="s">
        <v>111</v>
      </c>
      <c r="C5960" t="s">
        <v>18</v>
      </c>
      <c r="D5960" s="1">
        <v>600005.247508</v>
      </c>
      <c r="E5960" s="1">
        <v>1254020.1391799999</v>
      </c>
      <c r="F5960" s="13">
        <v>0</v>
      </c>
      <c r="G5960" s="13">
        <v>0.47846540000573007</v>
      </c>
      <c r="H5960" t="s">
        <v>16</v>
      </c>
      <c r="I5960" t="s">
        <v>17</v>
      </c>
      <c r="J5960">
        <v>2024</v>
      </c>
      <c r="K5960">
        <v>11</v>
      </c>
      <c r="L5960" s="12">
        <v>-3.6611233850709817</v>
      </c>
      <c r="M5960" s="1">
        <v>1711750.1605029991</v>
      </c>
      <c r="N5960" s="12">
        <v>-27.514137867816622</v>
      </c>
      <c r="O5960" s="13">
        <v>0.3505215079586661</v>
      </c>
      <c r="P5960" s="12">
        <v>-9.6442970956097209</v>
      </c>
      <c r="Q5960" s="12">
        <v>-13.305420480680702</v>
      </c>
      <c r="R5960" s="2">
        <f>DATE(CURR[[#This Row],[YEAR]],CURR[[#This Row],[MONTH]],1)</f>
        <v>45597</v>
      </c>
      <c r="S5960" t="str">
        <f>IF(AND(CURR[[#This Row],[DATE]]&gt;=DATE(2023,6,1),CURR[[#This Row],[DATE]]&lt;=DATE(2024,5,31)),"Y","N")</f>
        <v>N</v>
      </c>
    </row>
    <row r="5961" spans="1:19" x14ac:dyDescent="0.25">
      <c r="A5961" t="s">
        <v>108</v>
      </c>
      <c r="B5961" t="s">
        <v>111</v>
      </c>
      <c r="C5961" t="s">
        <v>18</v>
      </c>
      <c r="D5961" s="1">
        <v>1711750.1605029991</v>
      </c>
      <c r="E5961" s="1">
        <v>4577743.3555140002</v>
      </c>
      <c r="F5961" s="13">
        <v>0.37392881766540181</v>
      </c>
      <c r="G5961" s="13">
        <v>0</v>
      </c>
      <c r="H5961" t="s">
        <v>21</v>
      </c>
      <c r="I5961" t="s">
        <v>23</v>
      </c>
      <c r="J5961">
        <v>2024</v>
      </c>
      <c r="K5961">
        <v>11</v>
      </c>
      <c r="L5961" s="12">
        <v>-9.1674109011411158</v>
      </c>
      <c r="M5961" s="1">
        <v>1711750.1605029991</v>
      </c>
      <c r="N5961" s="12">
        <v>-27.514137867816622</v>
      </c>
      <c r="O5961" s="13">
        <v>0</v>
      </c>
      <c r="P5961" s="12">
        <v>0</v>
      </c>
      <c r="Q5961" s="12">
        <v>0</v>
      </c>
      <c r="R5961" s="2">
        <f>DATE(CURR[[#This Row],[YEAR]],CURR[[#This Row],[MONTH]],1)</f>
        <v>45597</v>
      </c>
      <c r="S5961" t="str">
        <f>IF(AND(CURR[[#This Row],[DATE]]&gt;=DATE(2023,6,1),CURR[[#This Row],[DATE]]&lt;=DATE(2024,5,31)),"Y","N")</f>
        <v>N</v>
      </c>
    </row>
    <row r="5962" spans="1:19" x14ac:dyDescent="0.25">
      <c r="A5962" t="s">
        <v>108</v>
      </c>
      <c r="B5962" t="s">
        <v>111</v>
      </c>
      <c r="C5962" t="s">
        <v>18</v>
      </c>
      <c r="D5962" s="1">
        <v>1711750.1605029991</v>
      </c>
      <c r="E5962" s="1">
        <v>4577743.3555140002</v>
      </c>
      <c r="F5962" s="13">
        <v>0.37392881766540181</v>
      </c>
      <c r="G5962" s="13">
        <v>0</v>
      </c>
      <c r="H5962" t="s">
        <v>21</v>
      </c>
      <c r="I5962" t="s">
        <v>22</v>
      </c>
      <c r="J5962">
        <v>2024</v>
      </c>
      <c r="K5962">
        <v>11</v>
      </c>
      <c r="L5962" s="12">
        <v>-18.346726966675504</v>
      </c>
      <c r="M5962" s="1">
        <v>1711750.1605029991</v>
      </c>
      <c r="N5962" s="12">
        <v>-27.514137867816622</v>
      </c>
      <c r="O5962" s="13">
        <v>0</v>
      </c>
      <c r="P5962" s="12">
        <v>0</v>
      </c>
      <c r="Q5962" s="12">
        <v>0</v>
      </c>
      <c r="R5962" s="2">
        <f>DATE(CURR[[#This Row],[YEAR]],CURR[[#This Row],[MONTH]],1)</f>
        <v>45597</v>
      </c>
      <c r="S5962" t="str">
        <f>IF(AND(CURR[[#This Row],[DATE]]&gt;=DATE(2023,6,1),CURR[[#This Row],[DATE]]&lt;=DATE(2024,5,31)),"Y","N")</f>
        <v>N</v>
      </c>
    </row>
    <row r="5963" spans="1:19" x14ac:dyDescent="0.25">
      <c r="A5963" t="s">
        <v>108</v>
      </c>
      <c r="B5963" t="s">
        <v>111</v>
      </c>
      <c r="C5963" t="s">
        <v>18</v>
      </c>
      <c r="D5963" s="1">
        <v>403819.4878200001</v>
      </c>
      <c r="E5963" s="1">
        <v>1316211.6245120002</v>
      </c>
      <c r="F5963" s="13">
        <v>0</v>
      </c>
      <c r="G5963" s="13">
        <v>0.30680437727460474</v>
      </c>
      <c r="H5963" t="s">
        <v>24</v>
      </c>
      <c r="I5963" t="s">
        <v>17</v>
      </c>
      <c r="J5963">
        <v>2024</v>
      </c>
      <c r="K5963">
        <v>11</v>
      </c>
      <c r="L5963" s="12">
        <v>-4.0584857492174269</v>
      </c>
      <c r="M5963" s="1">
        <v>1711750.1605029991</v>
      </c>
      <c r="N5963" s="12">
        <v>-27.514137867816622</v>
      </c>
      <c r="O5963" s="13">
        <v>0.23591029645432451</v>
      </c>
      <c r="P5963" s="12">
        <v>-6.4908684210817755</v>
      </c>
      <c r="Q5963" s="12">
        <v>-10.549354170299203</v>
      </c>
      <c r="R5963" s="2">
        <f>DATE(CURR[[#This Row],[YEAR]],CURR[[#This Row],[MONTH]],1)</f>
        <v>45597</v>
      </c>
      <c r="S5963" t="str">
        <f>IF(AND(CURR[[#This Row],[DATE]]&gt;=DATE(2023,6,1),CURR[[#This Row],[DATE]]&lt;=DATE(2024,5,31)),"Y","N")</f>
        <v>N</v>
      </c>
    </row>
    <row r="5964" spans="1:19" x14ac:dyDescent="0.25">
      <c r="A5964" t="s">
        <v>108</v>
      </c>
      <c r="B5964" t="s">
        <v>111</v>
      </c>
      <c r="C5964" t="s">
        <v>18</v>
      </c>
      <c r="D5964" s="1">
        <v>185220.80707200005</v>
      </c>
      <c r="E5964" s="1">
        <v>1270157.4214279994</v>
      </c>
      <c r="F5964" s="13">
        <v>0</v>
      </c>
      <c r="G5964" s="13">
        <v>0.1458250795903408</v>
      </c>
      <c r="H5964" t="s">
        <v>25</v>
      </c>
      <c r="I5964" t="s">
        <v>17</v>
      </c>
      <c r="J5964">
        <v>2024</v>
      </c>
      <c r="K5964">
        <v>11</v>
      </c>
      <c r="L5964" s="12">
        <v>-4.361165796507005</v>
      </c>
      <c r="M5964" s="1">
        <v>1711750.1605029991</v>
      </c>
      <c r="N5964" s="12">
        <v>-27.514137867816622</v>
      </c>
      <c r="O5964" s="13">
        <v>0.10820551465149142</v>
      </c>
      <c r="P5964" s="12">
        <v>-2.9771814481791865</v>
      </c>
      <c r="Q5964" s="12">
        <v>-7.3383472446861919</v>
      </c>
      <c r="R5964" s="2">
        <f>DATE(CURR[[#This Row],[YEAR]],CURR[[#This Row],[MONTH]],1)</f>
        <v>45597</v>
      </c>
      <c r="S5964" t="str">
        <f>IF(AND(CURR[[#This Row],[DATE]]&gt;=DATE(2023,6,1),CURR[[#This Row],[DATE]]&lt;=DATE(2024,5,31)),"Y","N")</f>
        <v>N</v>
      </c>
    </row>
    <row r="5965" spans="1:19" x14ac:dyDescent="0.25">
      <c r="A5965" t="s">
        <v>108</v>
      </c>
      <c r="B5965" t="s">
        <v>111</v>
      </c>
      <c r="C5965" t="s">
        <v>18</v>
      </c>
      <c r="D5965" s="1">
        <v>522704.61810300022</v>
      </c>
      <c r="E5965" s="1">
        <v>737354.17039400002</v>
      </c>
      <c r="F5965" s="13">
        <v>0</v>
      </c>
      <c r="G5965" s="13">
        <v>0.70889219738690379</v>
      </c>
      <c r="H5965" t="s">
        <v>26</v>
      </c>
      <c r="I5965" t="s">
        <v>17</v>
      </c>
      <c r="J5965">
        <v>2024</v>
      </c>
      <c r="K5965">
        <v>11</v>
      </c>
      <c r="L5965" s="12">
        <v>-23.556347961070099</v>
      </c>
      <c r="M5965" s="1">
        <v>1711750.1605029991</v>
      </c>
      <c r="N5965" s="12">
        <v>-27.514137867816622</v>
      </c>
      <c r="O5965" s="13">
        <v>0.30536268093551872</v>
      </c>
      <c r="P5965" s="12">
        <v>-8.4017909029459599</v>
      </c>
      <c r="Q5965" s="12">
        <v>-31.958138864016057</v>
      </c>
      <c r="R5965" s="2">
        <f>DATE(CURR[[#This Row],[YEAR]],CURR[[#This Row],[MONTH]],1)</f>
        <v>45597</v>
      </c>
      <c r="S5965" t="str">
        <f>IF(AND(CURR[[#This Row],[DATE]]&gt;=DATE(2023,6,1),CURR[[#This Row],[DATE]]&lt;=DATE(2024,5,31)),"Y","N")</f>
        <v>N</v>
      </c>
    </row>
    <row r="5966" spans="1:19" x14ac:dyDescent="0.25">
      <c r="A5966" t="s">
        <v>108</v>
      </c>
      <c r="B5966" t="s">
        <v>111</v>
      </c>
      <c r="C5966" t="s">
        <v>19</v>
      </c>
      <c r="D5966" s="1">
        <v>3.4480000000000005E-3</v>
      </c>
      <c r="E5966" s="1">
        <v>1254020.1391799999</v>
      </c>
      <c r="F5966" s="13">
        <v>0</v>
      </c>
      <c r="G5966" s="13">
        <v>2.7495571181613059E-9</v>
      </c>
      <c r="H5966" t="s">
        <v>16</v>
      </c>
      <c r="I5966" t="s">
        <v>17</v>
      </c>
      <c r="J5966">
        <v>2024</v>
      </c>
      <c r="K5966">
        <v>11</v>
      </c>
      <c r="L5966" s="12">
        <v>-2.1039071715046014E-8</v>
      </c>
      <c r="M5966" s="1">
        <v>1150208.7348659993</v>
      </c>
      <c r="N5966" s="12">
        <v>-18.488096240966932</v>
      </c>
      <c r="O5966" s="13">
        <v>2.9977167582557932E-9</v>
      </c>
      <c r="P5966" s="12">
        <v>-5.5422075929792505E-8</v>
      </c>
      <c r="Q5966" s="12">
        <v>-7.6461147644838522E-8</v>
      </c>
      <c r="R5966" s="2">
        <f>DATE(CURR[[#This Row],[YEAR]],CURR[[#This Row],[MONTH]],1)</f>
        <v>45597</v>
      </c>
      <c r="S5966" t="str">
        <f>IF(AND(CURR[[#This Row],[DATE]]&gt;=DATE(2023,6,1),CURR[[#This Row],[DATE]]&lt;=DATE(2024,5,31)),"Y","N")</f>
        <v>N</v>
      </c>
    </row>
    <row r="5967" spans="1:19" x14ac:dyDescent="0.25">
      <c r="A5967" t="s">
        <v>108</v>
      </c>
      <c r="B5967" t="s">
        <v>111</v>
      </c>
      <c r="C5967" t="s">
        <v>19</v>
      </c>
      <c r="D5967" s="1">
        <v>1150208.7348659993</v>
      </c>
      <c r="E5967" s="1">
        <v>4577743.3555140002</v>
      </c>
      <c r="F5967" s="13">
        <v>0.25126107899442324</v>
      </c>
      <c r="G5967" s="13">
        <v>0</v>
      </c>
      <c r="H5967" t="s">
        <v>21</v>
      </c>
      <c r="I5967" t="s">
        <v>23</v>
      </c>
      <c r="J5967">
        <v>2024</v>
      </c>
      <c r="K5967">
        <v>11</v>
      </c>
      <c r="L5967" s="12">
        <v>-6.1600321927236177</v>
      </c>
      <c r="M5967" s="1">
        <v>1150208.7348659993</v>
      </c>
      <c r="N5967" s="12">
        <v>-18.488096240966932</v>
      </c>
      <c r="O5967" s="13">
        <v>0</v>
      </c>
      <c r="P5967" s="12">
        <v>0</v>
      </c>
      <c r="Q5967" s="12">
        <v>0</v>
      </c>
      <c r="R5967" s="2">
        <f>DATE(CURR[[#This Row],[YEAR]],CURR[[#This Row],[MONTH]],1)</f>
        <v>45597</v>
      </c>
      <c r="S5967" t="str">
        <f>IF(AND(CURR[[#This Row],[DATE]]&gt;=DATE(2023,6,1),CURR[[#This Row],[DATE]]&lt;=DATE(2024,5,31)),"Y","N")</f>
        <v>N</v>
      </c>
    </row>
    <row r="5968" spans="1:19" x14ac:dyDescent="0.25">
      <c r="A5968" t="s">
        <v>108</v>
      </c>
      <c r="B5968" t="s">
        <v>111</v>
      </c>
      <c r="C5968" t="s">
        <v>19</v>
      </c>
      <c r="D5968" s="1">
        <v>1150208.7348659993</v>
      </c>
      <c r="E5968" s="1">
        <v>4577743.3555140002</v>
      </c>
      <c r="F5968" s="13">
        <v>0.25126107899442324</v>
      </c>
      <c r="G5968" s="13">
        <v>0</v>
      </c>
      <c r="H5968" t="s">
        <v>21</v>
      </c>
      <c r="I5968" t="s">
        <v>22</v>
      </c>
      <c r="J5968">
        <v>2024</v>
      </c>
      <c r="K5968">
        <v>11</v>
      </c>
      <c r="L5968" s="12">
        <v>-12.328064048243313</v>
      </c>
      <c r="M5968" s="1">
        <v>1150208.7348659993</v>
      </c>
      <c r="N5968" s="12">
        <v>-18.488096240966932</v>
      </c>
      <c r="O5968" s="13">
        <v>0</v>
      </c>
      <c r="P5968" s="12">
        <v>0</v>
      </c>
      <c r="Q5968" s="12">
        <v>0</v>
      </c>
      <c r="R5968" s="2">
        <f>DATE(CURR[[#This Row],[YEAR]],CURR[[#This Row],[MONTH]],1)</f>
        <v>45597</v>
      </c>
      <c r="S5968" t="str">
        <f>IF(AND(CURR[[#This Row],[DATE]]&gt;=DATE(2023,6,1),CURR[[#This Row],[DATE]]&lt;=DATE(2024,5,31)),"Y","N")</f>
        <v>N</v>
      </c>
    </row>
    <row r="5969" spans="1:19" x14ac:dyDescent="0.25">
      <c r="A5969" t="s">
        <v>108</v>
      </c>
      <c r="B5969" t="s">
        <v>111</v>
      </c>
      <c r="C5969" t="s">
        <v>19</v>
      </c>
      <c r="D5969" s="1">
        <v>300426.42958899995</v>
      </c>
      <c r="E5969" s="1">
        <v>1316211.6245120002</v>
      </c>
      <c r="F5969" s="13">
        <v>0</v>
      </c>
      <c r="G5969" s="13">
        <v>0.22825085570900219</v>
      </c>
      <c r="H5969" t="s">
        <v>24</v>
      </c>
      <c r="I5969" t="s">
        <v>17</v>
      </c>
      <c r="J5969">
        <v>2024</v>
      </c>
      <c r="K5969">
        <v>11</v>
      </c>
      <c r="L5969" s="12">
        <v>-3.0193599366821875</v>
      </c>
      <c r="M5969" s="1">
        <v>1150208.7348659993</v>
      </c>
      <c r="N5969" s="12">
        <v>-18.488096240966932</v>
      </c>
      <c r="O5969" s="13">
        <v>0.26119296479173409</v>
      </c>
      <c r="P5969" s="12">
        <v>-4.8289606705330677</v>
      </c>
      <c r="Q5969" s="12">
        <v>-7.8483206072152552</v>
      </c>
      <c r="R5969" s="2">
        <f>DATE(CURR[[#This Row],[YEAR]],CURR[[#This Row],[MONTH]],1)</f>
        <v>45597</v>
      </c>
      <c r="S5969" t="str">
        <f>IF(AND(CURR[[#This Row],[DATE]]&gt;=DATE(2023,6,1),CURR[[#This Row],[DATE]]&lt;=DATE(2024,5,31)),"Y","N")</f>
        <v>N</v>
      </c>
    </row>
    <row r="5970" spans="1:19" x14ac:dyDescent="0.25">
      <c r="A5970" t="s">
        <v>108</v>
      </c>
      <c r="B5970" t="s">
        <v>111</v>
      </c>
      <c r="C5970" t="s">
        <v>19</v>
      </c>
      <c r="D5970" s="1">
        <v>808985.82039699983</v>
      </c>
      <c r="E5970" s="1">
        <v>1270157.4214279994</v>
      </c>
      <c r="F5970" s="13">
        <v>0</v>
      </c>
      <c r="G5970" s="13">
        <v>0.63691776054615468</v>
      </c>
      <c r="H5970" t="s">
        <v>25</v>
      </c>
      <c r="I5970" t="s">
        <v>17</v>
      </c>
      <c r="J5970">
        <v>2024</v>
      </c>
      <c r="K5970">
        <v>11</v>
      </c>
      <c r="L5970" s="12">
        <v>-19.048190889283209</v>
      </c>
      <c r="M5970" s="1">
        <v>1150208.7348659993</v>
      </c>
      <c r="N5970" s="12">
        <v>-18.488096240966932</v>
      </c>
      <c r="O5970" s="13">
        <v>0.70333826885017325</v>
      </c>
      <c r="P5970" s="12">
        <v>-13.003385604457078</v>
      </c>
      <c r="Q5970" s="12">
        <v>-32.051576493740285</v>
      </c>
      <c r="R5970" s="2">
        <f>DATE(CURR[[#This Row],[YEAR]],CURR[[#This Row],[MONTH]],1)</f>
        <v>45597</v>
      </c>
      <c r="S5970" t="str">
        <f>IF(AND(CURR[[#This Row],[DATE]]&gt;=DATE(2023,6,1),CURR[[#This Row],[DATE]]&lt;=DATE(2024,5,31)),"Y","N")</f>
        <v>N</v>
      </c>
    </row>
    <row r="5971" spans="1:19" x14ac:dyDescent="0.25">
      <c r="A5971" t="s">
        <v>108</v>
      </c>
      <c r="B5971" t="s">
        <v>111</v>
      </c>
      <c r="C5971" t="s">
        <v>19</v>
      </c>
      <c r="D5971" s="1">
        <v>40796.481431999993</v>
      </c>
      <c r="E5971" s="1">
        <v>737354.17039400002</v>
      </c>
      <c r="F5971" s="13">
        <v>0</v>
      </c>
      <c r="G5971" s="13">
        <v>5.5328203284183891E-2</v>
      </c>
      <c r="H5971" t="s">
        <v>26</v>
      </c>
      <c r="I5971" t="s">
        <v>17</v>
      </c>
      <c r="J5971">
        <v>2024</v>
      </c>
      <c r="K5971">
        <v>11</v>
      </c>
      <c r="L5971" s="12">
        <v>-1.8385452871781534</v>
      </c>
      <c r="M5971" s="1">
        <v>1150208.7348659993</v>
      </c>
      <c r="N5971" s="12">
        <v>-18.488096240966932</v>
      </c>
      <c r="O5971" s="13">
        <v>3.5468763360376354E-2</v>
      </c>
      <c r="P5971" s="12">
        <v>-0.65574991055471976</v>
      </c>
      <c r="Q5971" s="12">
        <v>-2.4942951977328729</v>
      </c>
      <c r="R5971" s="2">
        <f>DATE(CURR[[#This Row],[YEAR]],CURR[[#This Row],[MONTH]],1)</f>
        <v>45597</v>
      </c>
      <c r="S5971" t="str">
        <f>IF(AND(CURR[[#This Row],[DATE]]&gt;=DATE(2023,6,1),CURR[[#This Row],[DATE]]&lt;=DATE(2024,5,31)),"Y","N")</f>
        <v>N</v>
      </c>
    </row>
    <row r="5972" spans="1:19" x14ac:dyDescent="0.25">
      <c r="A5972" t="s">
        <v>108</v>
      </c>
      <c r="B5972" t="s">
        <v>111</v>
      </c>
      <c r="C5972" t="s">
        <v>20</v>
      </c>
      <c r="D5972" s="1">
        <v>404912.8702130001</v>
      </c>
      <c r="E5972" s="1">
        <v>1254020.1391799999</v>
      </c>
      <c r="F5972" s="13">
        <v>0</v>
      </c>
      <c r="G5972" s="13">
        <v>0.32289184006069582</v>
      </c>
      <c r="H5972" t="s">
        <v>16</v>
      </c>
      <c r="I5972" t="s">
        <v>17</v>
      </c>
      <c r="J5972">
        <v>2024</v>
      </c>
      <c r="K5972">
        <v>11</v>
      </c>
      <c r="L5972" s="12">
        <v>-2.4707050216810984</v>
      </c>
      <c r="M5972" s="1">
        <v>943962.79085500061</v>
      </c>
      <c r="N5972" s="12">
        <v>-15.172963303267018</v>
      </c>
      <c r="O5972" s="13">
        <v>0.42895003292052175</v>
      </c>
      <c r="P5972" s="12">
        <v>-6.5084431084382555</v>
      </c>
      <c r="Q5972" s="12">
        <v>-8.9791481301193539</v>
      </c>
      <c r="R5972" s="2">
        <f>DATE(CURR[[#This Row],[YEAR]],CURR[[#This Row],[MONTH]],1)</f>
        <v>45597</v>
      </c>
      <c r="S5972" t="str">
        <f>IF(AND(CURR[[#This Row],[DATE]]&gt;=DATE(2023,6,1),CURR[[#This Row],[DATE]]&lt;=DATE(2024,5,31)),"Y","N")</f>
        <v>N</v>
      </c>
    </row>
    <row r="5973" spans="1:19" x14ac:dyDescent="0.25">
      <c r="A5973" t="s">
        <v>108</v>
      </c>
      <c r="B5973" t="s">
        <v>111</v>
      </c>
      <c r="C5973" t="s">
        <v>20</v>
      </c>
      <c r="D5973" s="1">
        <v>943962.79085500061</v>
      </c>
      <c r="E5973" s="1">
        <v>4577743.3555140002</v>
      </c>
      <c r="F5973" s="13">
        <v>0.20620701458022436</v>
      </c>
      <c r="G5973" s="13">
        <v>0</v>
      </c>
      <c r="H5973" t="s">
        <v>21</v>
      </c>
      <c r="I5973" t="s">
        <v>23</v>
      </c>
      <c r="J5973">
        <v>2024</v>
      </c>
      <c r="K5973">
        <v>11</v>
      </c>
      <c r="L5973" s="12">
        <v>-5.0554660246754874</v>
      </c>
      <c r="M5973" s="1">
        <v>943962.79085500061</v>
      </c>
      <c r="N5973" s="12">
        <v>-15.172963303267018</v>
      </c>
      <c r="O5973" s="13">
        <v>0</v>
      </c>
      <c r="P5973" s="12">
        <v>0</v>
      </c>
      <c r="Q5973" s="12">
        <v>0</v>
      </c>
      <c r="R5973" s="2">
        <f>DATE(CURR[[#This Row],[YEAR]],CURR[[#This Row],[MONTH]],1)</f>
        <v>45597</v>
      </c>
      <c r="S5973" t="str">
        <f>IF(AND(CURR[[#This Row],[DATE]]&gt;=DATE(2023,6,1),CURR[[#This Row],[DATE]]&lt;=DATE(2024,5,31)),"Y","N")</f>
        <v>N</v>
      </c>
    </row>
    <row r="5974" spans="1:19" x14ac:dyDescent="0.25">
      <c r="A5974" t="s">
        <v>108</v>
      </c>
      <c r="B5974" t="s">
        <v>111</v>
      </c>
      <c r="C5974" t="s">
        <v>20</v>
      </c>
      <c r="D5974" s="1">
        <v>943962.79085500061</v>
      </c>
      <c r="E5974" s="1">
        <v>4577743.3555140002</v>
      </c>
      <c r="F5974" s="13">
        <v>0.20620701458022436</v>
      </c>
      <c r="G5974" s="13">
        <v>0</v>
      </c>
      <c r="H5974" t="s">
        <v>21</v>
      </c>
      <c r="I5974" t="s">
        <v>22</v>
      </c>
      <c r="J5974">
        <v>2024</v>
      </c>
      <c r="K5974">
        <v>11</v>
      </c>
      <c r="L5974" s="12">
        <v>-10.11749727859153</v>
      </c>
      <c r="M5974" s="1">
        <v>943962.79085500061</v>
      </c>
      <c r="N5974" s="12">
        <v>-15.172963303267018</v>
      </c>
      <c r="O5974" s="13">
        <v>0</v>
      </c>
      <c r="P5974" s="12">
        <v>0</v>
      </c>
      <c r="Q5974" s="12">
        <v>0</v>
      </c>
      <c r="R5974" s="2">
        <f>DATE(CURR[[#This Row],[YEAR]],CURR[[#This Row],[MONTH]],1)</f>
        <v>45597</v>
      </c>
      <c r="S5974" t="str">
        <f>IF(AND(CURR[[#This Row],[DATE]]&gt;=DATE(2023,6,1),CURR[[#This Row],[DATE]]&lt;=DATE(2024,5,31)),"Y","N")</f>
        <v>N</v>
      </c>
    </row>
    <row r="5975" spans="1:19" x14ac:dyDescent="0.25">
      <c r="A5975" t="s">
        <v>108</v>
      </c>
      <c r="B5975" t="s">
        <v>111</v>
      </c>
      <c r="C5975" t="s">
        <v>20</v>
      </c>
      <c r="D5975" s="1">
        <v>329258.60019199993</v>
      </c>
      <c r="E5975" s="1">
        <v>1316211.6245120002</v>
      </c>
      <c r="F5975" s="13">
        <v>0</v>
      </c>
      <c r="G5975" s="13">
        <v>0.25015627734945445</v>
      </c>
      <c r="H5975" t="s">
        <v>24</v>
      </c>
      <c r="I5975" t="s">
        <v>17</v>
      </c>
      <c r="J5975">
        <v>2024</v>
      </c>
      <c r="K5975">
        <v>11</v>
      </c>
      <c r="L5975" s="12">
        <v>-3.3091303837276747</v>
      </c>
      <c r="M5975" s="1">
        <v>943962.79085500061</v>
      </c>
      <c r="N5975" s="12">
        <v>-15.172963303267018</v>
      </c>
      <c r="O5975" s="13">
        <v>0.34880463868048417</v>
      </c>
      <c r="P5975" s="12">
        <v>-5.2923999827082975</v>
      </c>
      <c r="Q5975" s="12">
        <v>-8.6015303664359717</v>
      </c>
      <c r="R5975" s="2">
        <f>DATE(CURR[[#This Row],[YEAR]],CURR[[#This Row],[MONTH]],1)</f>
        <v>45597</v>
      </c>
      <c r="S5975" t="str">
        <f>IF(AND(CURR[[#This Row],[DATE]]&gt;=DATE(2023,6,1),CURR[[#This Row],[DATE]]&lt;=DATE(2024,5,31)),"Y","N")</f>
        <v>N</v>
      </c>
    </row>
    <row r="5976" spans="1:19" x14ac:dyDescent="0.25">
      <c r="A5976" t="s">
        <v>108</v>
      </c>
      <c r="B5976" t="s">
        <v>111</v>
      </c>
      <c r="C5976" t="s">
        <v>20</v>
      </c>
      <c r="D5976" s="1">
        <v>162038.15929600006</v>
      </c>
      <c r="E5976" s="1">
        <v>1270157.4214279994</v>
      </c>
      <c r="F5976" s="13">
        <v>0</v>
      </c>
      <c r="G5976" s="13">
        <v>0.12757328860372716</v>
      </c>
      <c r="H5976" t="s">
        <v>25</v>
      </c>
      <c r="I5976" t="s">
        <v>17</v>
      </c>
      <c r="J5976">
        <v>2024</v>
      </c>
      <c r="K5976">
        <v>11</v>
      </c>
      <c r="L5976" s="12">
        <v>-3.8153125948531601</v>
      </c>
      <c r="M5976" s="1">
        <v>943962.79085500061</v>
      </c>
      <c r="N5976" s="12">
        <v>-15.172963303267018</v>
      </c>
      <c r="O5976" s="13">
        <v>0.17165735860121448</v>
      </c>
      <c r="P5976" s="12">
        <v>-2.6045508027919744</v>
      </c>
      <c r="Q5976" s="12">
        <v>-6.419863397645134</v>
      </c>
      <c r="R5976" s="2">
        <f>DATE(CURR[[#This Row],[YEAR]],CURR[[#This Row],[MONTH]],1)</f>
        <v>45597</v>
      </c>
      <c r="S5976" t="str">
        <f>IF(AND(CURR[[#This Row],[DATE]]&gt;=DATE(2023,6,1),CURR[[#This Row],[DATE]]&lt;=DATE(2024,5,31)),"Y","N")</f>
        <v>N</v>
      </c>
    </row>
    <row r="5977" spans="1:19" x14ac:dyDescent="0.25">
      <c r="A5977" t="s">
        <v>108</v>
      </c>
      <c r="B5977" t="s">
        <v>111</v>
      </c>
      <c r="C5977" t="s">
        <v>20</v>
      </c>
      <c r="D5977" s="1">
        <v>47753.161154000038</v>
      </c>
      <c r="E5977" s="1">
        <v>737354.17039400002</v>
      </c>
      <c r="F5977" s="13">
        <v>0</v>
      </c>
      <c r="G5977" s="13">
        <v>6.4762854909308332E-2</v>
      </c>
      <c r="H5977" t="s">
        <v>26</v>
      </c>
      <c r="I5977" t="s">
        <v>17</v>
      </c>
      <c r="J5977">
        <v>2024</v>
      </c>
      <c r="K5977">
        <v>11</v>
      </c>
      <c r="L5977" s="12">
        <v>-2.1520569006394705</v>
      </c>
      <c r="M5977" s="1">
        <v>943962.79085500061</v>
      </c>
      <c r="N5977" s="12">
        <v>-15.172963303267018</v>
      </c>
      <c r="O5977" s="13">
        <v>5.0587969797779096E-2</v>
      </c>
      <c r="P5977" s="12">
        <v>-0.7675694093284825</v>
      </c>
      <c r="Q5977" s="12">
        <v>-2.9196263099679531</v>
      </c>
      <c r="R5977" s="2">
        <f>DATE(CURR[[#This Row],[YEAR]],CURR[[#This Row],[MONTH]],1)</f>
        <v>45597</v>
      </c>
      <c r="S5977" t="str">
        <f>IF(AND(CURR[[#This Row],[DATE]]&gt;=DATE(2023,6,1),CURR[[#This Row],[DATE]]&lt;=DATE(2024,5,31)),"Y","N")</f>
        <v>N</v>
      </c>
    </row>
    <row r="5978" spans="1:19" x14ac:dyDescent="0.25">
      <c r="A5978" t="s">
        <v>109</v>
      </c>
      <c r="B5978" t="s">
        <v>14</v>
      </c>
      <c r="C5978" t="s">
        <v>15</v>
      </c>
      <c r="D5978" s="1">
        <v>2592.2628079999999</v>
      </c>
      <c r="E5978" s="1">
        <v>13210.942872</v>
      </c>
      <c r="F5978" s="13">
        <v>0</v>
      </c>
      <c r="G5978" s="13">
        <v>0.19622087788254572</v>
      </c>
      <c r="H5978" t="s">
        <v>16</v>
      </c>
      <c r="I5978" t="s">
        <v>17</v>
      </c>
      <c r="J5978">
        <v>2024</v>
      </c>
      <c r="K5978">
        <v>12</v>
      </c>
      <c r="L5978" s="12">
        <v>-1.3549543739751511</v>
      </c>
      <c r="M5978" s="1">
        <v>9174.2122519999994</v>
      </c>
      <c r="N5978" s="12">
        <v>-8.3002465529962475</v>
      </c>
      <c r="O5978" s="13">
        <v>0.28255971595107587</v>
      </c>
      <c r="P5978" s="12">
        <v>-2.3453153083385163</v>
      </c>
      <c r="Q5978" s="12">
        <v>-3.7002696823136674</v>
      </c>
      <c r="R5978" s="2">
        <f>DATE(CURR[[#This Row],[YEAR]],CURR[[#This Row],[MONTH]],1)</f>
        <v>45627</v>
      </c>
      <c r="S5978" t="str">
        <f>IF(AND(CURR[[#This Row],[DATE]]&gt;=DATE(2023,6,1),CURR[[#This Row],[DATE]]&lt;=DATE(2024,5,31)),"Y","N")</f>
        <v>N</v>
      </c>
    </row>
    <row r="5979" spans="1:19" x14ac:dyDescent="0.25">
      <c r="A5979" t="s">
        <v>109</v>
      </c>
      <c r="B5979" t="s">
        <v>14</v>
      </c>
      <c r="C5979" t="s">
        <v>15</v>
      </c>
      <c r="D5979" s="1">
        <v>9174.2122519999994</v>
      </c>
      <c r="E5979" s="1">
        <v>60496.183219999999</v>
      </c>
      <c r="F5979" s="13">
        <v>0.1516494390834067</v>
      </c>
      <c r="G5979" s="13">
        <v>0</v>
      </c>
      <c r="H5979" t="s">
        <v>21</v>
      </c>
      <c r="I5979" t="s">
        <v>23</v>
      </c>
      <c r="J5979">
        <v>2024</v>
      </c>
      <c r="K5979">
        <v>12</v>
      </c>
      <c r="L5979" s="12">
        <v>-2.0396145236063323</v>
      </c>
      <c r="M5979" s="1">
        <v>9174.2122519999994</v>
      </c>
      <c r="N5979" s="12">
        <v>-8.3002465529962475</v>
      </c>
      <c r="O5979" s="13">
        <v>0</v>
      </c>
      <c r="P5979" s="12">
        <v>0</v>
      </c>
      <c r="Q5979" s="12">
        <v>0</v>
      </c>
      <c r="R5979" s="2">
        <f>DATE(CURR[[#This Row],[YEAR]],CURR[[#This Row],[MONTH]],1)</f>
        <v>45627</v>
      </c>
      <c r="S5979" t="str">
        <f>IF(AND(CURR[[#This Row],[DATE]]&gt;=DATE(2023,6,1),CURR[[#This Row],[DATE]]&lt;=DATE(2024,5,31)),"Y","N")</f>
        <v>N</v>
      </c>
    </row>
    <row r="5980" spans="1:19" x14ac:dyDescent="0.25">
      <c r="A5980" t="s">
        <v>109</v>
      </c>
      <c r="B5980" t="s">
        <v>14</v>
      </c>
      <c r="C5980" t="s">
        <v>15</v>
      </c>
      <c r="D5980" s="1">
        <v>9174.2122519999994</v>
      </c>
      <c r="E5980" s="1">
        <v>60496.183219999999</v>
      </c>
      <c r="F5980" s="13">
        <v>0.1516494390834067</v>
      </c>
      <c r="G5980" s="13">
        <v>0</v>
      </c>
      <c r="H5980" t="s">
        <v>21</v>
      </c>
      <c r="I5980" t="s">
        <v>22</v>
      </c>
      <c r="J5980">
        <v>2024</v>
      </c>
      <c r="K5980">
        <v>12</v>
      </c>
      <c r="L5980" s="12">
        <v>-6.2606320293899147</v>
      </c>
      <c r="M5980" s="1">
        <v>9174.2122519999994</v>
      </c>
      <c r="N5980" s="12">
        <v>-8.3002465529962475</v>
      </c>
      <c r="O5980" s="13">
        <v>0</v>
      </c>
      <c r="P5980" s="12">
        <v>0</v>
      </c>
      <c r="Q5980" s="12">
        <v>0</v>
      </c>
      <c r="R5980" s="2">
        <f>DATE(CURR[[#This Row],[YEAR]],CURR[[#This Row],[MONTH]],1)</f>
        <v>45627</v>
      </c>
      <c r="S5980" t="str">
        <f>IF(AND(CURR[[#This Row],[DATE]]&gt;=DATE(2023,6,1),CURR[[#This Row],[DATE]]&lt;=DATE(2024,5,31)),"Y","N")</f>
        <v>N</v>
      </c>
    </row>
    <row r="5981" spans="1:19" x14ac:dyDescent="0.25">
      <c r="A5981" t="s">
        <v>109</v>
      </c>
      <c r="B5981" t="s">
        <v>14</v>
      </c>
      <c r="C5981" t="s">
        <v>15</v>
      </c>
      <c r="D5981" s="1">
        <v>3817.3271119999999</v>
      </c>
      <c r="E5981" s="1">
        <v>21665.641675999999</v>
      </c>
      <c r="F5981" s="13">
        <v>0</v>
      </c>
      <c r="G5981" s="13">
        <v>0.1761926634385643</v>
      </c>
      <c r="H5981" t="s">
        <v>24</v>
      </c>
      <c r="I5981" t="s">
        <v>17</v>
      </c>
      <c r="J5981">
        <v>2024</v>
      </c>
      <c r="K5981">
        <v>12</v>
      </c>
      <c r="L5981" s="12">
        <v>-2.7914470829507314</v>
      </c>
      <c r="M5981" s="1">
        <v>9174.2122519999994</v>
      </c>
      <c r="N5981" s="12">
        <v>-8.3002465529962475</v>
      </c>
      <c r="O5981" s="13">
        <v>0.41609317586562422</v>
      </c>
      <c r="P5981" s="12">
        <v>-3.4536759487039088</v>
      </c>
      <c r="Q5981" s="12">
        <v>-6.2451230316546402</v>
      </c>
      <c r="R5981" s="2">
        <f>DATE(CURR[[#This Row],[YEAR]],CURR[[#This Row],[MONTH]],1)</f>
        <v>45627</v>
      </c>
      <c r="S5981" t="str">
        <f>IF(AND(CURR[[#This Row],[DATE]]&gt;=DATE(2023,6,1),CURR[[#This Row],[DATE]]&lt;=DATE(2024,5,31)),"Y","N")</f>
        <v>N</v>
      </c>
    </row>
    <row r="5982" spans="1:19" x14ac:dyDescent="0.25">
      <c r="A5982" t="s">
        <v>109</v>
      </c>
      <c r="B5982" t="s">
        <v>14</v>
      </c>
      <c r="C5982" t="s">
        <v>15</v>
      </c>
      <c r="D5982" s="1">
        <v>1059.9037400000002</v>
      </c>
      <c r="E5982" s="1">
        <v>15516.98164</v>
      </c>
      <c r="F5982" s="13">
        <v>0</v>
      </c>
      <c r="G5982" s="13">
        <v>6.8306051047180349E-2</v>
      </c>
      <c r="H5982" t="s">
        <v>25</v>
      </c>
      <c r="I5982" t="s">
        <v>17</v>
      </c>
      <c r="J5982">
        <v>2024</v>
      </c>
      <c r="K5982">
        <v>12</v>
      </c>
      <c r="L5982" s="12">
        <v>-2.0209681295989208</v>
      </c>
      <c r="M5982" s="1">
        <v>9174.2122519999994</v>
      </c>
      <c r="N5982" s="12">
        <v>-8.3002465529962475</v>
      </c>
      <c r="O5982" s="13">
        <v>0.11553076284766997</v>
      </c>
      <c r="P5982" s="12">
        <v>-0.9589338160913996</v>
      </c>
      <c r="Q5982" s="12">
        <v>-2.9799019456903206</v>
      </c>
      <c r="R5982" s="2">
        <f>DATE(CURR[[#This Row],[YEAR]],CURR[[#This Row],[MONTH]],1)</f>
        <v>45627</v>
      </c>
      <c r="S5982" t="str">
        <f>IF(AND(CURR[[#This Row],[DATE]]&gt;=DATE(2023,6,1),CURR[[#This Row],[DATE]]&lt;=DATE(2024,5,31)),"Y","N")</f>
        <v>N</v>
      </c>
    </row>
    <row r="5983" spans="1:19" x14ac:dyDescent="0.25">
      <c r="A5983" t="s">
        <v>109</v>
      </c>
      <c r="B5983" t="s">
        <v>14</v>
      </c>
      <c r="C5983" t="s">
        <v>15</v>
      </c>
      <c r="D5983" s="1">
        <v>1704.7185919999999</v>
      </c>
      <c r="E5983" s="1">
        <v>10102.617032</v>
      </c>
      <c r="F5983" s="13">
        <v>0</v>
      </c>
      <c r="G5983" s="13">
        <v>0.16874029636086477</v>
      </c>
      <c r="H5983" t="s">
        <v>26</v>
      </c>
      <c r="I5983" t="s">
        <v>17</v>
      </c>
      <c r="J5983">
        <v>2024</v>
      </c>
      <c r="K5983">
        <v>12</v>
      </c>
      <c r="L5983" s="12">
        <v>-7.4548531300179821</v>
      </c>
      <c r="M5983" s="1">
        <v>9174.2122519999994</v>
      </c>
      <c r="N5983" s="12">
        <v>-8.3002465529962475</v>
      </c>
      <c r="O5983" s="13">
        <v>0.18581634533563002</v>
      </c>
      <c r="P5983" s="12">
        <v>-1.5423214798624234</v>
      </c>
      <c r="Q5983" s="12">
        <v>-8.9971746098804051</v>
      </c>
      <c r="R5983" s="2">
        <f>DATE(CURR[[#This Row],[YEAR]],CURR[[#This Row],[MONTH]],1)</f>
        <v>45627</v>
      </c>
      <c r="S5983" t="str">
        <f>IF(AND(CURR[[#This Row],[DATE]]&gt;=DATE(2023,6,1),CURR[[#This Row],[DATE]]&lt;=DATE(2024,5,31)),"Y","N")</f>
        <v>N</v>
      </c>
    </row>
    <row r="5984" spans="1:19" x14ac:dyDescent="0.25">
      <c r="A5984" t="s">
        <v>109</v>
      </c>
      <c r="B5984" t="s">
        <v>14</v>
      </c>
      <c r="C5984" t="s">
        <v>18</v>
      </c>
      <c r="D5984" s="1">
        <v>6686.3802960000003</v>
      </c>
      <c r="E5984" s="1">
        <v>13210.942872</v>
      </c>
      <c r="F5984" s="13">
        <v>0</v>
      </c>
      <c r="G5984" s="13">
        <v>0.50612438194487108</v>
      </c>
      <c r="H5984" t="s">
        <v>16</v>
      </c>
      <c r="I5984" t="s">
        <v>17</v>
      </c>
      <c r="J5984">
        <v>2024</v>
      </c>
      <c r="K5984">
        <v>12</v>
      </c>
      <c r="L5984" s="12">
        <v>-3.4949157933243264</v>
      </c>
      <c r="M5984" s="1">
        <v>20650.973163999999</v>
      </c>
      <c r="N5984" s="12">
        <v>-18.683693391020206</v>
      </c>
      <c r="O5984" s="13">
        <v>0.32378039731590447</v>
      </c>
      <c r="P5984" s="12">
        <v>-6.0494136694730605</v>
      </c>
      <c r="Q5984" s="12">
        <v>-9.5443294627973874</v>
      </c>
      <c r="R5984" s="2">
        <f>DATE(CURR[[#This Row],[YEAR]],CURR[[#This Row],[MONTH]],1)</f>
        <v>45627</v>
      </c>
      <c r="S5984" t="str">
        <f>IF(AND(CURR[[#This Row],[DATE]]&gt;=DATE(2023,6,1),CURR[[#This Row],[DATE]]&lt;=DATE(2024,5,31)),"Y","N")</f>
        <v>N</v>
      </c>
    </row>
    <row r="5985" spans="1:19" x14ac:dyDescent="0.25">
      <c r="A5985" t="s">
        <v>109</v>
      </c>
      <c r="B5985" t="s">
        <v>14</v>
      </c>
      <c r="C5985" t="s">
        <v>18</v>
      </c>
      <c r="D5985" s="1">
        <v>20650.973163999999</v>
      </c>
      <c r="E5985" s="1">
        <v>60496.183219999999</v>
      </c>
      <c r="F5985" s="13">
        <v>0.34135993487226812</v>
      </c>
      <c r="G5985" s="13">
        <v>0</v>
      </c>
      <c r="H5985" t="s">
        <v>21</v>
      </c>
      <c r="I5985" t="s">
        <v>23</v>
      </c>
      <c r="J5985">
        <v>2024</v>
      </c>
      <c r="K5985">
        <v>12</v>
      </c>
      <c r="L5985" s="12">
        <v>-4.5911325828238541</v>
      </c>
      <c r="M5985" s="1">
        <v>20650.973163999999</v>
      </c>
      <c r="N5985" s="12">
        <v>-18.683693391020206</v>
      </c>
      <c r="O5985" s="13">
        <v>0</v>
      </c>
      <c r="P5985" s="12">
        <v>0</v>
      </c>
      <c r="Q5985" s="12">
        <v>0</v>
      </c>
      <c r="R5985" s="2">
        <f>DATE(CURR[[#This Row],[YEAR]],CURR[[#This Row],[MONTH]],1)</f>
        <v>45627</v>
      </c>
      <c r="S5985" t="str">
        <f>IF(AND(CURR[[#This Row],[DATE]]&gt;=DATE(2023,6,1),CURR[[#This Row],[DATE]]&lt;=DATE(2024,5,31)),"Y","N")</f>
        <v>N</v>
      </c>
    </row>
    <row r="5986" spans="1:19" x14ac:dyDescent="0.25">
      <c r="A5986" t="s">
        <v>109</v>
      </c>
      <c r="B5986" t="s">
        <v>14</v>
      </c>
      <c r="C5986" t="s">
        <v>18</v>
      </c>
      <c r="D5986" s="1">
        <v>20650.973163999999</v>
      </c>
      <c r="E5986" s="1">
        <v>60496.183219999999</v>
      </c>
      <c r="F5986" s="13">
        <v>0.34135993487226812</v>
      </c>
      <c r="G5986" s="13">
        <v>0</v>
      </c>
      <c r="H5986" t="s">
        <v>21</v>
      </c>
      <c r="I5986" t="s">
        <v>22</v>
      </c>
      <c r="J5986">
        <v>2024</v>
      </c>
      <c r="K5986">
        <v>12</v>
      </c>
      <c r="L5986" s="12">
        <v>-14.092560808196353</v>
      </c>
      <c r="M5986" s="1">
        <v>20650.973163999999</v>
      </c>
      <c r="N5986" s="12">
        <v>-18.683693391020206</v>
      </c>
      <c r="O5986" s="13">
        <v>0</v>
      </c>
      <c r="P5986" s="12">
        <v>0</v>
      </c>
      <c r="Q5986" s="12">
        <v>0</v>
      </c>
      <c r="R5986" s="2">
        <f>DATE(CURR[[#This Row],[YEAR]],CURR[[#This Row],[MONTH]],1)</f>
        <v>45627</v>
      </c>
      <c r="S5986" t="str">
        <f>IF(AND(CURR[[#This Row],[DATE]]&gt;=DATE(2023,6,1),CURR[[#This Row],[DATE]]&lt;=DATE(2024,5,31)),"Y","N")</f>
        <v>N</v>
      </c>
    </row>
    <row r="5987" spans="1:19" x14ac:dyDescent="0.25">
      <c r="A5987" t="s">
        <v>109</v>
      </c>
      <c r="B5987" t="s">
        <v>14</v>
      </c>
      <c r="C5987" t="s">
        <v>18</v>
      </c>
      <c r="D5987" s="1">
        <v>5178.8614799999996</v>
      </c>
      <c r="E5987" s="1">
        <v>21665.641675999999</v>
      </c>
      <c r="F5987" s="13">
        <v>0</v>
      </c>
      <c r="G5987" s="13">
        <v>0.23903568412362583</v>
      </c>
      <c r="H5987" t="s">
        <v>24</v>
      </c>
      <c r="I5987" t="s">
        <v>17</v>
      </c>
      <c r="J5987">
        <v>2024</v>
      </c>
      <c r="K5987">
        <v>12</v>
      </c>
      <c r="L5987" s="12">
        <v>-3.7870785885513878</v>
      </c>
      <c r="M5987" s="1">
        <v>20650.973163999999</v>
      </c>
      <c r="N5987" s="12">
        <v>-18.683693391020206</v>
      </c>
      <c r="O5987" s="13">
        <v>0.25078050505765498</v>
      </c>
      <c r="P5987" s="12">
        <v>-4.6855060649424178</v>
      </c>
      <c r="Q5987" s="12">
        <v>-8.4725846534938061</v>
      </c>
      <c r="R5987" s="2">
        <f>DATE(CURR[[#This Row],[YEAR]],CURR[[#This Row],[MONTH]],1)</f>
        <v>45627</v>
      </c>
      <c r="S5987" t="str">
        <f>IF(AND(CURR[[#This Row],[DATE]]&gt;=DATE(2023,6,1),CURR[[#This Row],[DATE]]&lt;=DATE(2024,5,31)),"Y","N")</f>
        <v>N</v>
      </c>
    </row>
    <row r="5988" spans="1:19" x14ac:dyDescent="0.25">
      <c r="A5988" t="s">
        <v>109</v>
      </c>
      <c r="B5988" t="s">
        <v>14</v>
      </c>
      <c r="C5988" t="s">
        <v>18</v>
      </c>
      <c r="D5988" s="1">
        <v>2303.021040000001</v>
      </c>
      <c r="E5988" s="1">
        <v>15516.98164</v>
      </c>
      <c r="F5988" s="13">
        <v>0</v>
      </c>
      <c r="G5988" s="13">
        <v>0.14841939582265312</v>
      </c>
      <c r="H5988" t="s">
        <v>25</v>
      </c>
      <c r="I5988" t="s">
        <v>17</v>
      </c>
      <c r="J5988">
        <v>2024</v>
      </c>
      <c r="K5988">
        <v>12</v>
      </c>
      <c r="L5988" s="12">
        <v>-4.3912781396881977</v>
      </c>
      <c r="M5988" s="1">
        <v>20650.973163999999</v>
      </c>
      <c r="N5988" s="12">
        <v>-18.683693391020206</v>
      </c>
      <c r="O5988" s="13">
        <v>0.11152118700220694</v>
      </c>
      <c r="P5988" s="12">
        <v>-2.0836276645518623</v>
      </c>
      <c r="Q5988" s="12">
        <v>-6.47490580424006</v>
      </c>
      <c r="R5988" s="2">
        <f>DATE(CURR[[#This Row],[YEAR]],CURR[[#This Row],[MONTH]],1)</f>
        <v>45627</v>
      </c>
      <c r="S5988" t="str">
        <f>IF(AND(CURR[[#This Row],[DATE]]&gt;=DATE(2023,6,1),CURR[[#This Row],[DATE]]&lt;=DATE(2024,5,31)),"Y","N")</f>
        <v>N</v>
      </c>
    </row>
    <row r="5989" spans="1:19" x14ac:dyDescent="0.25">
      <c r="A5989" t="s">
        <v>109</v>
      </c>
      <c r="B5989" t="s">
        <v>14</v>
      </c>
      <c r="C5989" t="s">
        <v>18</v>
      </c>
      <c r="D5989" s="1">
        <v>6482.7103479999996</v>
      </c>
      <c r="E5989" s="1">
        <v>10102.617032</v>
      </c>
      <c r="F5989" s="13">
        <v>0</v>
      </c>
      <c r="G5989" s="13">
        <v>0.64168624104685346</v>
      </c>
      <c r="H5989" t="s">
        <v>26</v>
      </c>
      <c r="I5989" t="s">
        <v>17</v>
      </c>
      <c r="J5989">
        <v>2024</v>
      </c>
      <c r="K5989">
        <v>12</v>
      </c>
      <c r="L5989" s="12">
        <v>-28.349343848059441</v>
      </c>
      <c r="M5989" s="1">
        <v>20650.973163999999</v>
      </c>
      <c r="N5989" s="12">
        <v>-18.683693391020206</v>
      </c>
      <c r="O5989" s="13">
        <v>0.31391791062423369</v>
      </c>
      <c r="P5989" s="12">
        <v>-5.8651459920528666</v>
      </c>
      <c r="Q5989" s="12">
        <v>-34.214489840112307</v>
      </c>
      <c r="R5989" s="2">
        <f>DATE(CURR[[#This Row],[YEAR]],CURR[[#This Row],[MONTH]],1)</f>
        <v>45627</v>
      </c>
      <c r="S5989" t="str">
        <f>IF(AND(CURR[[#This Row],[DATE]]&gt;=DATE(2023,6,1),CURR[[#This Row],[DATE]]&lt;=DATE(2024,5,31)),"Y","N")</f>
        <v>N</v>
      </c>
    </row>
    <row r="5990" spans="1:19" x14ac:dyDescent="0.25">
      <c r="A5990" t="s">
        <v>109</v>
      </c>
      <c r="B5990" t="s">
        <v>14</v>
      </c>
      <c r="C5990" t="s">
        <v>19</v>
      </c>
      <c r="D5990" s="1">
        <v>0</v>
      </c>
      <c r="E5990" s="1">
        <v>13210.942872</v>
      </c>
      <c r="F5990" s="13">
        <v>0</v>
      </c>
      <c r="G5990" s="13">
        <v>0</v>
      </c>
      <c r="H5990" t="s">
        <v>16</v>
      </c>
      <c r="I5990" t="s">
        <v>17</v>
      </c>
      <c r="J5990">
        <v>2024</v>
      </c>
      <c r="K5990">
        <v>12</v>
      </c>
      <c r="L5990" s="12">
        <v>0</v>
      </c>
      <c r="M5990" s="1">
        <v>15799.064404000001</v>
      </c>
      <c r="N5990" s="12">
        <v>-14.293993452274739</v>
      </c>
      <c r="O5990" s="13">
        <v>0</v>
      </c>
      <c r="P5990" s="12">
        <v>0</v>
      </c>
      <c r="Q5990" s="12">
        <v>0</v>
      </c>
      <c r="R5990" s="2">
        <f>DATE(CURR[[#This Row],[YEAR]],CURR[[#This Row],[MONTH]],1)</f>
        <v>45627</v>
      </c>
      <c r="S5990" t="str">
        <f>IF(AND(CURR[[#This Row],[DATE]]&gt;=DATE(2023,6,1),CURR[[#This Row],[DATE]]&lt;=DATE(2024,5,31)),"Y","N")</f>
        <v>N</v>
      </c>
    </row>
    <row r="5991" spans="1:19" x14ac:dyDescent="0.25">
      <c r="A5991" t="s">
        <v>109</v>
      </c>
      <c r="B5991" t="s">
        <v>14</v>
      </c>
      <c r="C5991" t="s">
        <v>19</v>
      </c>
      <c r="D5991" s="1">
        <v>15799.064404000001</v>
      </c>
      <c r="E5991" s="1">
        <v>60496.183219999999</v>
      </c>
      <c r="F5991" s="13">
        <v>0.26115803614494537</v>
      </c>
      <c r="G5991" s="13">
        <v>0</v>
      </c>
      <c r="H5991" t="s">
        <v>21</v>
      </c>
      <c r="I5991" t="s">
        <v>23</v>
      </c>
      <c r="J5991">
        <v>2024</v>
      </c>
      <c r="K5991">
        <v>12</v>
      </c>
      <c r="L5991" s="12">
        <v>-3.5124542939112082</v>
      </c>
      <c r="M5991" s="1">
        <v>15799.064404000001</v>
      </c>
      <c r="N5991" s="12">
        <v>-14.293993452274739</v>
      </c>
      <c r="O5991" s="13">
        <v>0</v>
      </c>
      <c r="P5991" s="12">
        <v>0</v>
      </c>
      <c r="Q5991" s="12">
        <v>0</v>
      </c>
      <c r="R5991" s="2">
        <f>DATE(CURR[[#This Row],[YEAR]],CURR[[#This Row],[MONTH]],1)</f>
        <v>45627</v>
      </c>
      <c r="S5991" t="str">
        <f>IF(AND(CURR[[#This Row],[DATE]]&gt;=DATE(2023,6,1),CURR[[#This Row],[DATE]]&lt;=DATE(2024,5,31)),"Y","N")</f>
        <v>N</v>
      </c>
    </row>
    <row r="5992" spans="1:19" x14ac:dyDescent="0.25">
      <c r="A5992" t="s">
        <v>109</v>
      </c>
      <c r="B5992" t="s">
        <v>14</v>
      </c>
      <c r="C5992" t="s">
        <v>19</v>
      </c>
      <c r="D5992" s="1">
        <v>15799.064404000001</v>
      </c>
      <c r="E5992" s="1">
        <v>60496.183219999999</v>
      </c>
      <c r="F5992" s="13">
        <v>0.26115803614494537</v>
      </c>
      <c r="G5992" s="13">
        <v>0</v>
      </c>
      <c r="H5992" t="s">
        <v>21</v>
      </c>
      <c r="I5992" t="s">
        <v>22</v>
      </c>
      <c r="J5992">
        <v>2024</v>
      </c>
      <c r="K5992">
        <v>12</v>
      </c>
      <c r="L5992" s="12">
        <v>-10.781539158363531</v>
      </c>
      <c r="M5992" s="1">
        <v>15799.064404000001</v>
      </c>
      <c r="N5992" s="12">
        <v>-14.293993452274739</v>
      </c>
      <c r="O5992" s="13">
        <v>0</v>
      </c>
      <c r="P5992" s="12">
        <v>0</v>
      </c>
      <c r="Q5992" s="12">
        <v>0</v>
      </c>
      <c r="R5992" s="2">
        <f>DATE(CURR[[#This Row],[YEAR]],CURR[[#This Row],[MONTH]],1)</f>
        <v>45627</v>
      </c>
      <c r="S5992" t="str">
        <f>IF(AND(CURR[[#This Row],[DATE]]&gt;=DATE(2023,6,1),CURR[[#This Row],[DATE]]&lt;=DATE(2024,5,31)),"Y","N")</f>
        <v>N</v>
      </c>
    </row>
    <row r="5993" spans="1:19" x14ac:dyDescent="0.25">
      <c r="A5993" t="s">
        <v>109</v>
      </c>
      <c r="B5993" t="s">
        <v>14</v>
      </c>
      <c r="C5993" t="s">
        <v>19</v>
      </c>
      <c r="D5993" s="1">
        <v>5222.7627480000001</v>
      </c>
      <c r="E5993" s="1">
        <v>21665.641675999999</v>
      </c>
      <c r="F5993" s="13">
        <v>0</v>
      </c>
      <c r="G5993" s="13">
        <v>0.24106199235194997</v>
      </c>
      <c r="H5993" t="s">
        <v>24</v>
      </c>
      <c r="I5993" t="s">
        <v>17</v>
      </c>
      <c r="J5993">
        <v>2024</v>
      </c>
      <c r="K5993">
        <v>12</v>
      </c>
      <c r="L5993" s="12">
        <v>-3.8191816970618437</v>
      </c>
      <c r="M5993" s="1">
        <v>15799.064404000001</v>
      </c>
      <c r="N5993" s="12">
        <v>-14.293993452274739</v>
      </c>
      <c r="O5993" s="13">
        <v>0.33057417923289834</v>
      </c>
      <c r="P5993" s="12">
        <v>-4.7252251534461447</v>
      </c>
      <c r="Q5993" s="12">
        <v>-8.544406850507988</v>
      </c>
      <c r="R5993" s="2">
        <f>DATE(CURR[[#This Row],[YEAR]],CURR[[#This Row],[MONTH]],1)</f>
        <v>45627</v>
      </c>
      <c r="S5993" t="str">
        <f>IF(AND(CURR[[#This Row],[DATE]]&gt;=DATE(2023,6,1),CURR[[#This Row],[DATE]]&lt;=DATE(2024,5,31)),"Y","N")</f>
        <v>N</v>
      </c>
    </row>
    <row r="5994" spans="1:19" x14ac:dyDescent="0.25">
      <c r="A5994" t="s">
        <v>109</v>
      </c>
      <c r="B5994" t="s">
        <v>14</v>
      </c>
      <c r="C5994" t="s">
        <v>19</v>
      </c>
      <c r="D5994" s="1">
        <v>9977.7882839999984</v>
      </c>
      <c r="E5994" s="1">
        <v>15516.98164</v>
      </c>
      <c r="F5994" s="13">
        <v>0</v>
      </c>
      <c r="G5994" s="13">
        <v>0.64302378616463962</v>
      </c>
      <c r="H5994" t="s">
        <v>25</v>
      </c>
      <c r="I5994" t="s">
        <v>17</v>
      </c>
      <c r="J5994">
        <v>2024</v>
      </c>
      <c r="K5994">
        <v>12</v>
      </c>
      <c r="L5994" s="12">
        <v>-19.025116493927552</v>
      </c>
      <c r="M5994" s="1">
        <v>15799.064404000001</v>
      </c>
      <c r="N5994" s="12">
        <v>-14.293993452274739</v>
      </c>
      <c r="O5994" s="13">
        <v>0.63154298437278511</v>
      </c>
      <c r="P5994" s="12">
        <v>-9.0272712834546383</v>
      </c>
      <c r="Q5994" s="12">
        <v>-28.05238777738219</v>
      </c>
      <c r="R5994" s="2">
        <f>DATE(CURR[[#This Row],[YEAR]],CURR[[#This Row],[MONTH]],1)</f>
        <v>45627</v>
      </c>
      <c r="S5994" t="str">
        <f>IF(AND(CURR[[#This Row],[DATE]]&gt;=DATE(2023,6,1),CURR[[#This Row],[DATE]]&lt;=DATE(2024,5,31)),"Y","N")</f>
        <v>N</v>
      </c>
    </row>
    <row r="5995" spans="1:19" x14ac:dyDescent="0.25">
      <c r="A5995" t="s">
        <v>109</v>
      </c>
      <c r="B5995" t="s">
        <v>14</v>
      </c>
      <c r="C5995" t="s">
        <v>19</v>
      </c>
      <c r="D5995" s="1">
        <v>598.513372</v>
      </c>
      <c r="E5995" s="1">
        <v>10102.617032</v>
      </c>
      <c r="F5995" s="13">
        <v>0</v>
      </c>
      <c r="G5995" s="13">
        <v>5.9243399022670194E-2</v>
      </c>
      <c r="H5995" t="s">
        <v>26</v>
      </c>
      <c r="I5995" t="s">
        <v>17</v>
      </c>
      <c r="J5995">
        <v>2024</v>
      </c>
      <c r="K5995">
        <v>12</v>
      </c>
      <c r="L5995" s="12">
        <v>-2.6173406599485349</v>
      </c>
      <c r="M5995" s="1">
        <v>15799.064404000001</v>
      </c>
      <c r="N5995" s="12">
        <v>-14.293993452274739</v>
      </c>
      <c r="O5995" s="13">
        <v>3.7882836394316402E-2</v>
      </c>
      <c r="P5995" s="12">
        <v>-0.54149701537395378</v>
      </c>
      <c r="Q5995" s="12">
        <v>-3.1588376753224887</v>
      </c>
      <c r="R5995" s="2">
        <f>DATE(CURR[[#This Row],[YEAR]],CURR[[#This Row],[MONTH]],1)</f>
        <v>45627</v>
      </c>
      <c r="S5995" t="str">
        <f>IF(AND(CURR[[#This Row],[DATE]]&gt;=DATE(2023,6,1),CURR[[#This Row],[DATE]]&lt;=DATE(2024,5,31)),"Y","N")</f>
        <v>N</v>
      </c>
    </row>
    <row r="5996" spans="1:19" x14ac:dyDescent="0.25">
      <c r="A5996" t="s">
        <v>109</v>
      </c>
      <c r="B5996" t="s">
        <v>14</v>
      </c>
      <c r="C5996" t="s">
        <v>20</v>
      </c>
      <c r="D5996" s="1">
        <v>3932.2997680000008</v>
      </c>
      <c r="E5996" s="1">
        <v>13210.942872</v>
      </c>
      <c r="F5996" s="13">
        <v>0</v>
      </c>
      <c r="G5996" s="13">
        <v>0.2976547401725832</v>
      </c>
      <c r="H5996" t="s">
        <v>16</v>
      </c>
      <c r="I5996" t="s">
        <v>17</v>
      </c>
      <c r="J5996">
        <v>2024</v>
      </c>
      <c r="K5996">
        <v>12</v>
      </c>
      <c r="L5996" s="12">
        <v>-2.0553806327005222</v>
      </c>
      <c r="M5996" s="1">
        <v>14871.933400000002</v>
      </c>
      <c r="N5996" s="12">
        <v>-13.45518400370881</v>
      </c>
      <c r="O5996" s="13">
        <v>0.26441079732108003</v>
      </c>
      <c r="P5996" s="12">
        <v>-3.5576959305224882</v>
      </c>
      <c r="Q5996" s="12">
        <v>-5.6130765632230109</v>
      </c>
      <c r="R5996" s="2">
        <f>DATE(CURR[[#This Row],[YEAR]],CURR[[#This Row],[MONTH]],1)</f>
        <v>45627</v>
      </c>
      <c r="S5996" t="str">
        <f>IF(AND(CURR[[#This Row],[DATE]]&gt;=DATE(2023,6,1),CURR[[#This Row],[DATE]]&lt;=DATE(2024,5,31)),"Y","N")</f>
        <v>N</v>
      </c>
    </row>
    <row r="5997" spans="1:19" x14ac:dyDescent="0.25">
      <c r="A5997" t="s">
        <v>109</v>
      </c>
      <c r="B5997" t="s">
        <v>14</v>
      </c>
      <c r="C5997" t="s">
        <v>20</v>
      </c>
      <c r="D5997" s="1">
        <v>14871.933400000002</v>
      </c>
      <c r="E5997" s="1">
        <v>60496.183219999999</v>
      </c>
      <c r="F5997" s="13">
        <v>0.24583258989937981</v>
      </c>
      <c r="G5997" s="13">
        <v>0</v>
      </c>
      <c r="H5997" t="s">
        <v>21</v>
      </c>
      <c r="I5997" t="s">
        <v>23</v>
      </c>
      <c r="J5997">
        <v>2024</v>
      </c>
      <c r="K5997">
        <v>12</v>
      </c>
      <c r="L5997" s="12">
        <v>-3.3063341596586056</v>
      </c>
      <c r="M5997" s="1">
        <v>14871.933400000002</v>
      </c>
      <c r="N5997" s="12">
        <v>-13.45518400370881</v>
      </c>
      <c r="O5997" s="13">
        <v>0</v>
      </c>
      <c r="P5997" s="12">
        <v>0</v>
      </c>
      <c r="Q5997" s="12">
        <v>0</v>
      </c>
      <c r="R5997" s="2">
        <f>DATE(CURR[[#This Row],[YEAR]],CURR[[#This Row],[MONTH]],1)</f>
        <v>45627</v>
      </c>
      <c r="S5997" t="str">
        <f>IF(AND(CURR[[#This Row],[DATE]]&gt;=DATE(2023,6,1),CURR[[#This Row],[DATE]]&lt;=DATE(2024,5,31)),"Y","N")</f>
        <v>N</v>
      </c>
    </row>
    <row r="5998" spans="1:19" x14ac:dyDescent="0.25">
      <c r="A5998" t="s">
        <v>109</v>
      </c>
      <c r="B5998" t="s">
        <v>14</v>
      </c>
      <c r="C5998" t="s">
        <v>20</v>
      </c>
      <c r="D5998" s="1">
        <v>14871.933400000002</v>
      </c>
      <c r="E5998" s="1">
        <v>60496.183219999999</v>
      </c>
      <c r="F5998" s="13">
        <v>0.24583258989937981</v>
      </c>
      <c r="G5998" s="13">
        <v>0</v>
      </c>
      <c r="H5998" t="s">
        <v>21</v>
      </c>
      <c r="I5998" t="s">
        <v>22</v>
      </c>
      <c r="J5998">
        <v>2024</v>
      </c>
      <c r="K5998">
        <v>12</v>
      </c>
      <c r="L5998" s="12">
        <v>-10.148849844050204</v>
      </c>
      <c r="M5998" s="1">
        <v>14871.933400000002</v>
      </c>
      <c r="N5998" s="12">
        <v>-13.45518400370881</v>
      </c>
      <c r="O5998" s="13">
        <v>0</v>
      </c>
      <c r="P5998" s="12">
        <v>0</v>
      </c>
      <c r="Q5998" s="12">
        <v>0</v>
      </c>
      <c r="R5998" s="2">
        <f>DATE(CURR[[#This Row],[YEAR]],CURR[[#This Row],[MONTH]],1)</f>
        <v>45627</v>
      </c>
      <c r="S5998" t="str">
        <f>IF(AND(CURR[[#This Row],[DATE]]&gt;=DATE(2023,6,1),CURR[[#This Row],[DATE]]&lt;=DATE(2024,5,31)),"Y","N")</f>
        <v>N</v>
      </c>
    </row>
    <row r="5999" spans="1:19" x14ac:dyDescent="0.25">
      <c r="A5999" t="s">
        <v>109</v>
      </c>
      <c r="B5999" t="s">
        <v>14</v>
      </c>
      <c r="C5999" t="s">
        <v>20</v>
      </c>
      <c r="D5999" s="1">
        <v>7446.6903360000015</v>
      </c>
      <c r="E5999" s="1">
        <v>21665.641675999999</v>
      </c>
      <c r="F5999" s="13">
        <v>0</v>
      </c>
      <c r="G5999" s="13">
        <v>0.34370966008585996</v>
      </c>
      <c r="H5999" t="s">
        <v>24</v>
      </c>
      <c r="I5999" t="s">
        <v>17</v>
      </c>
      <c r="J5999">
        <v>2024</v>
      </c>
      <c r="K5999">
        <v>12</v>
      </c>
      <c r="L5999" s="12">
        <v>-5.4454442614360383</v>
      </c>
      <c r="M5999" s="1">
        <v>14871.933400000002</v>
      </c>
      <c r="N5999" s="12">
        <v>-13.45518400370881</v>
      </c>
      <c r="O5999" s="13">
        <v>0.50072106535926264</v>
      </c>
      <c r="P5999" s="12">
        <v>-6.737294068941984</v>
      </c>
      <c r="Q5999" s="12">
        <v>-12.182738330378022</v>
      </c>
      <c r="R5999" s="2">
        <f>DATE(CURR[[#This Row],[YEAR]],CURR[[#This Row],[MONTH]],1)</f>
        <v>45627</v>
      </c>
      <c r="S5999" t="str">
        <f>IF(AND(CURR[[#This Row],[DATE]]&gt;=DATE(2023,6,1),CURR[[#This Row],[DATE]]&lt;=DATE(2024,5,31)),"Y","N")</f>
        <v>N</v>
      </c>
    </row>
    <row r="6000" spans="1:19" x14ac:dyDescent="0.25">
      <c r="A6000" t="s">
        <v>109</v>
      </c>
      <c r="B6000" t="s">
        <v>14</v>
      </c>
      <c r="C6000" t="s">
        <v>20</v>
      </c>
      <c r="D6000" s="1">
        <v>2176.2685759999999</v>
      </c>
      <c r="E6000" s="1">
        <v>15516.98164</v>
      </c>
      <c r="F6000" s="13">
        <v>0</v>
      </c>
      <c r="G6000" s="13">
        <v>0.14025076696552694</v>
      </c>
      <c r="H6000" t="s">
        <v>25</v>
      </c>
      <c r="I6000" t="s">
        <v>17</v>
      </c>
      <c r="J6000">
        <v>2024</v>
      </c>
      <c r="K6000">
        <v>12</v>
      </c>
      <c r="L6000" s="12">
        <v>-4.1495932767853292</v>
      </c>
      <c r="M6000" s="1">
        <v>14871.933400000002</v>
      </c>
      <c r="N6000" s="12">
        <v>-13.45518400370881</v>
      </c>
      <c r="O6000" s="13">
        <v>0.14633393772460007</v>
      </c>
      <c r="P6000" s="12">
        <v>-1.96895005807176</v>
      </c>
      <c r="Q6000" s="12">
        <v>-6.1185433348570895</v>
      </c>
      <c r="R6000" s="2">
        <f>DATE(CURR[[#This Row],[YEAR]],CURR[[#This Row],[MONTH]],1)</f>
        <v>45627</v>
      </c>
      <c r="S6000" t="str">
        <f>IF(AND(CURR[[#This Row],[DATE]]&gt;=DATE(2023,6,1),CURR[[#This Row],[DATE]]&lt;=DATE(2024,5,31)),"Y","N")</f>
        <v>N</v>
      </c>
    </row>
    <row r="6001" spans="1:19" x14ac:dyDescent="0.25">
      <c r="A6001" t="s">
        <v>109</v>
      </c>
      <c r="B6001" t="s">
        <v>14</v>
      </c>
      <c r="C6001" t="s">
        <v>20</v>
      </c>
      <c r="D6001" s="1">
        <v>1316.67472</v>
      </c>
      <c r="E6001" s="1">
        <v>10102.617032</v>
      </c>
      <c r="F6001" s="13">
        <v>0</v>
      </c>
      <c r="G6001" s="13">
        <v>0.13033006356961152</v>
      </c>
      <c r="H6001" t="s">
        <v>26</v>
      </c>
      <c r="I6001" t="s">
        <v>17</v>
      </c>
      <c r="J6001">
        <v>2024</v>
      </c>
      <c r="K6001">
        <v>12</v>
      </c>
      <c r="L6001" s="12">
        <v>-5.7579102519740397</v>
      </c>
      <c r="M6001" s="1">
        <v>14871.933400000002</v>
      </c>
      <c r="N6001" s="12">
        <v>-13.45518400370881</v>
      </c>
      <c r="O6001" s="13">
        <v>8.8534199595057345E-2</v>
      </c>
      <c r="P6001" s="12">
        <v>-1.1912439461725786</v>
      </c>
      <c r="Q6001" s="12">
        <v>-6.9491541981466183</v>
      </c>
      <c r="R6001" s="2">
        <f>DATE(CURR[[#This Row],[YEAR]],CURR[[#This Row],[MONTH]],1)</f>
        <v>45627</v>
      </c>
      <c r="S6001" t="str">
        <f>IF(AND(CURR[[#This Row],[DATE]]&gt;=DATE(2023,6,1),CURR[[#This Row],[DATE]]&lt;=DATE(2024,5,31)),"Y","N")</f>
        <v>N</v>
      </c>
    </row>
    <row r="6002" spans="1:19" x14ac:dyDescent="0.25">
      <c r="A6002" t="s">
        <v>109</v>
      </c>
      <c r="B6002" t="s">
        <v>110</v>
      </c>
      <c r="C6002" t="s">
        <v>15</v>
      </c>
      <c r="D6002" s="1">
        <v>1130508.3797000004</v>
      </c>
      <c r="E6002" s="1">
        <v>5904030.921912008</v>
      </c>
      <c r="F6002" s="13">
        <v>0</v>
      </c>
      <c r="G6002" s="13">
        <v>0.19148076875821779</v>
      </c>
      <c r="H6002" t="s">
        <v>16</v>
      </c>
      <c r="I6002" t="s">
        <v>17</v>
      </c>
      <c r="J6002">
        <v>2024</v>
      </c>
      <c r="K6002">
        <v>12</v>
      </c>
      <c r="L6002" s="12">
        <v>-1.3222227316522985</v>
      </c>
      <c r="M6002" s="1">
        <v>3919528.1676700073</v>
      </c>
      <c r="N6002" s="12">
        <v>-8.747695341725656</v>
      </c>
      <c r="O6002" s="13">
        <v>0.28842971177626198</v>
      </c>
      <c r="P6002" s="12">
        <v>-2.5230952461204805</v>
      </c>
      <c r="Q6002" s="12">
        <v>-3.8453179777727788</v>
      </c>
      <c r="R6002" s="2">
        <f>DATE(CURR[[#This Row],[YEAR]],CURR[[#This Row],[MONTH]],1)</f>
        <v>45627</v>
      </c>
      <c r="S6002" t="str">
        <f>IF(AND(CURR[[#This Row],[DATE]]&gt;=DATE(2023,6,1),CURR[[#This Row],[DATE]]&lt;=DATE(2024,5,31)),"Y","N")</f>
        <v>N</v>
      </c>
    </row>
    <row r="6003" spans="1:19" x14ac:dyDescent="0.25">
      <c r="A6003" t="s">
        <v>109</v>
      </c>
      <c r="B6003" t="s">
        <v>110</v>
      </c>
      <c r="C6003" t="s">
        <v>15</v>
      </c>
      <c r="D6003" s="1">
        <v>3919528.1676700073</v>
      </c>
      <c r="E6003" s="1">
        <v>24523944.533185985</v>
      </c>
      <c r="F6003" s="13">
        <v>0.15982454055733458</v>
      </c>
      <c r="G6003" s="13">
        <v>0</v>
      </c>
      <c r="H6003" t="s">
        <v>21</v>
      </c>
      <c r="I6003" t="s">
        <v>23</v>
      </c>
      <c r="J6003">
        <v>2024</v>
      </c>
      <c r="K6003">
        <v>12</v>
      </c>
      <c r="L6003" s="12">
        <v>-2.1495658415865337</v>
      </c>
      <c r="M6003" s="1">
        <v>3919528.1676700073</v>
      </c>
      <c r="N6003" s="12">
        <v>-8.747695341725656</v>
      </c>
      <c r="O6003" s="13">
        <v>0</v>
      </c>
      <c r="P6003" s="12">
        <v>0</v>
      </c>
      <c r="Q6003" s="12">
        <v>0</v>
      </c>
      <c r="R6003" s="2">
        <f>DATE(CURR[[#This Row],[YEAR]],CURR[[#This Row],[MONTH]],1)</f>
        <v>45627</v>
      </c>
      <c r="S6003" t="str">
        <f>IF(AND(CURR[[#This Row],[DATE]]&gt;=DATE(2023,6,1),CURR[[#This Row],[DATE]]&lt;=DATE(2024,5,31)),"Y","N")</f>
        <v>N</v>
      </c>
    </row>
    <row r="6004" spans="1:19" x14ac:dyDescent="0.25">
      <c r="A6004" t="s">
        <v>109</v>
      </c>
      <c r="B6004" t="s">
        <v>110</v>
      </c>
      <c r="C6004" t="s">
        <v>15</v>
      </c>
      <c r="D6004" s="1">
        <v>3919528.1676700073</v>
      </c>
      <c r="E6004" s="1">
        <v>24523944.533185985</v>
      </c>
      <c r="F6004" s="13">
        <v>0.15982454055733458</v>
      </c>
      <c r="G6004" s="13">
        <v>0</v>
      </c>
      <c r="H6004" t="s">
        <v>21</v>
      </c>
      <c r="I6004" t="s">
        <v>22</v>
      </c>
      <c r="J6004">
        <v>2024</v>
      </c>
      <c r="K6004">
        <v>12</v>
      </c>
      <c r="L6004" s="12">
        <v>-6.5981295001391222</v>
      </c>
      <c r="M6004" s="1">
        <v>3919528.1676700073</v>
      </c>
      <c r="N6004" s="12">
        <v>-8.747695341725656</v>
      </c>
      <c r="O6004" s="13">
        <v>0</v>
      </c>
      <c r="P6004" s="12">
        <v>0</v>
      </c>
      <c r="Q6004" s="12">
        <v>0</v>
      </c>
      <c r="R6004" s="2">
        <f>DATE(CURR[[#This Row],[YEAR]],CURR[[#This Row],[MONTH]],1)</f>
        <v>45627</v>
      </c>
      <c r="S6004" t="str">
        <f>IF(AND(CURR[[#This Row],[DATE]]&gt;=DATE(2023,6,1),CURR[[#This Row],[DATE]]&lt;=DATE(2024,5,31)),"Y","N")</f>
        <v>N</v>
      </c>
    </row>
    <row r="6005" spans="1:19" x14ac:dyDescent="0.25">
      <c r="A6005" t="s">
        <v>109</v>
      </c>
      <c r="B6005" t="s">
        <v>110</v>
      </c>
      <c r="C6005" t="s">
        <v>15</v>
      </c>
      <c r="D6005" s="1">
        <v>1516849.7214499982</v>
      </c>
      <c r="E6005" s="1">
        <v>7826542.0417130012</v>
      </c>
      <c r="F6005" s="13">
        <v>0</v>
      </c>
      <c r="G6005" s="13">
        <v>0.1938084167140057</v>
      </c>
      <c r="H6005" t="s">
        <v>24</v>
      </c>
      <c r="I6005" t="s">
        <v>17</v>
      </c>
      <c r="J6005">
        <v>2024</v>
      </c>
      <c r="K6005">
        <v>12</v>
      </c>
      <c r="L6005" s="12">
        <v>-3.0705361331702186</v>
      </c>
      <c r="M6005" s="1">
        <v>3919528.1676700073</v>
      </c>
      <c r="N6005" s="12">
        <v>-8.747695341725656</v>
      </c>
      <c r="O6005" s="13">
        <v>0.38699804072378968</v>
      </c>
      <c r="P6005" s="12">
        <v>-3.3853409580964509</v>
      </c>
      <c r="Q6005" s="12">
        <v>-6.4558770912666699</v>
      </c>
      <c r="R6005" s="2">
        <f>DATE(CURR[[#This Row],[YEAR]],CURR[[#This Row],[MONTH]],1)</f>
        <v>45627</v>
      </c>
      <c r="S6005" t="str">
        <f>IF(AND(CURR[[#This Row],[DATE]]&gt;=DATE(2023,6,1),CURR[[#This Row],[DATE]]&lt;=DATE(2024,5,31)),"Y","N")</f>
        <v>N</v>
      </c>
    </row>
    <row r="6006" spans="1:19" x14ac:dyDescent="0.25">
      <c r="A6006" t="s">
        <v>109</v>
      </c>
      <c r="B6006" t="s">
        <v>110</v>
      </c>
      <c r="C6006" t="s">
        <v>15</v>
      </c>
      <c r="D6006" s="1">
        <v>507798.9202640006</v>
      </c>
      <c r="E6006" s="1">
        <v>6134751.2728889948</v>
      </c>
      <c r="F6006" s="13">
        <v>0</v>
      </c>
      <c r="G6006" s="13">
        <v>8.2774166005407823E-2</v>
      </c>
      <c r="H6006" t="s">
        <v>25</v>
      </c>
      <c r="I6006" t="s">
        <v>17</v>
      </c>
      <c r="J6006">
        <v>2024</v>
      </c>
      <c r="K6006">
        <v>12</v>
      </c>
      <c r="L6006" s="12">
        <v>-2.4490356108496636</v>
      </c>
      <c r="M6006" s="1">
        <v>3919528.1676700073</v>
      </c>
      <c r="N6006" s="12">
        <v>-8.747695341725656</v>
      </c>
      <c r="O6006" s="13">
        <v>0.12955613495842419</v>
      </c>
      <c r="P6006" s="12">
        <v>-1.1333175982677877</v>
      </c>
      <c r="Q6006" s="12">
        <v>-3.5823532091174513</v>
      </c>
      <c r="R6006" s="2">
        <f>DATE(CURR[[#This Row],[YEAR]],CURR[[#This Row],[MONTH]],1)</f>
        <v>45627</v>
      </c>
      <c r="S6006" t="str">
        <f>IF(AND(CURR[[#This Row],[DATE]]&gt;=DATE(2023,6,1),CURR[[#This Row],[DATE]]&lt;=DATE(2024,5,31)),"Y","N")</f>
        <v>N</v>
      </c>
    </row>
    <row r="6007" spans="1:19" x14ac:dyDescent="0.25">
      <c r="A6007" t="s">
        <v>109</v>
      </c>
      <c r="B6007" t="s">
        <v>110</v>
      </c>
      <c r="C6007" t="s">
        <v>15</v>
      </c>
      <c r="D6007" s="1">
        <v>764371.14625600015</v>
      </c>
      <c r="E6007" s="1">
        <v>4658620.2966719959</v>
      </c>
      <c r="F6007" s="13">
        <v>0</v>
      </c>
      <c r="G6007" s="13">
        <v>0.16407672177147559</v>
      </c>
      <c r="H6007" t="s">
        <v>26</v>
      </c>
      <c r="I6007" t="s">
        <v>17</v>
      </c>
      <c r="J6007">
        <v>2024</v>
      </c>
      <c r="K6007">
        <v>12</v>
      </c>
      <c r="L6007" s="12">
        <v>-7.248818979464934</v>
      </c>
      <c r="M6007" s="1">
        <v>3919528.1676700073</v>
      </c>
      <c r="N6007" s="12">
        <v>-8.747695341725656</v>
      </c>
      <c r="O6007" s="13">
        <v>0.19501611254152212</v>
      </c>
      <c r="P6007" s="12">
        <v>-1.7059415392409194</v>
      </c>
      <c r="Q6007" s="12">
        <v>-8.9547605187058537</v>
      </c>
      <c r="R6007" s="2">
        <f>DATE(CURR[[#This Row],[YEAR]],CURR[[#This Row],[MONTH]],1)</f>
        <v>45627</v>
      </c>
      <c r="S6007" t="str">
        <f>IF(AND(CURR[[#This Row],[DATE]]&gt;=DATE(2023,6,1),CURR[[#This Row],[DATE]]&lt;=DATE(2024,5,31)),"Y","N")</f>
        <v>N</v>
      </c>
    </row>
    <row r="6008" spans="1:19" x14ac:dyDescent="0.25">
      <c r="A6008" t="s">
        <v>109</v>
      </c>
      <c r="B6008" t="s">
        <v>110</v>
      </c>
      <c r="C6008" t="s">
        <v>18</v>
      </c>
      <c r="D6008" s="1">
        <v>3268970.1600669995</v>
      </c>
      <c r="E6008" s="1">
        <v>5904030.921912008</v>
      </c>
      <c r="F6008" s="13">
        <v>0</v>
      </c>
      <c r="G6008" s="13">
        <v>0.55368445783958575</v>
      </c>
      <c r="H6008" t="s">
        <v>16</v>
      </c>
      <c r="I6008" t="s">
        <v>17</v>
      </c>
      <c r="J6008">
        <v>2024</v>
      </c>
      <c r="K6008">
        <v>12</v>
      </c>
      <c r="L6008" s="12">
        <v>-3.8233300454443655</v>
      </c>
      <c r="M6008" s="1">
        <v>9992347.1401189994</v>
      </c>
      <c r="N6008" s="12">
        <v>-22.301155851237617</v>
      </c>
      <c r="O6008" s="13">
        <v>0.32714737731059945</v>
      </c>
      <c r="P6008" s="12">
        <v>-7.2957646477273155</v>
      </c>
      <c r="Q6008" s="12">
        <v>-11.119094693171681</v>
      </c>
      <c r="R6008" s="2">
        <f>DATE(CURR[[#This Row],[YEAR]],CURR[[#This Row],[MONTH]],1)</f>
        <v>45627</v>
      </c>
      <c r="S6008" t="str">
        <f>IF(AND(CURR[[#This Row],[DATE]]&gt;=DATE(2023,6,1),CURR[[#This Row],[DATE]]&lt;=DATE(2024,5,31)),"Y","N")</f>
        <v>N</v>
      </c>
    </row>
    <row r="6009" spans="1:19" x14ac:dyDescent="0.25">
      <c r="A6009" t="s">
        <v>109</v>
      </c>
      <c r="B6009" t="s">
        <v>110</v>
      </c>
      <c r="C6009" t="s">
        <v>18</v>
      </c>
      <c r="D6009" s="1">
        <v>9992347.1401189994</v>
      </c>
      <c r="E6009" s="1">
        <v>24523944.533185985</v>
      </c>
      <c r="F6009" s="13">
        <v>0.40745268880368246</v>
      </c>
      <c r="G6009" s="13">
        <v>0</v>
      </c>
      <c r="H6009" t="s">
        <v>21</v>
      </c>
      <c r="I6009" t="s">
        <v>23</v>
      </c>
      <c r="J6009">
        <v>2024</v>
      </c>
      <c r="K6009">
        <v>12</v>
      </c>
      <c r="L6009" s="12">
        <v>-5.4800494270827418</v>
      </c>
      <c r="M6009" s="1">
        <v>9992347.1401189994</v>
      </c>
      <c r="N6009" s="12">
        <v>-22.301155851237617</v>
      </c>
      <c r="O6009" s="13">
        <v>0</v>
      </c>
      <c r="P6009" s="12">
        <v>0</v>
      </c>
      <c r="Q6009" s="12">
        <v>0</v>
      </c>
      <c r="R6009" s="2">
        <f>DATE(CURR[[#This Row],[YEAR]],CURR[[#This Row],[MONTH]],1)</f>
        <v>45627</v>
      </c>
      <c r="S6009" t="str">
        <f>IF(AND(CURR[[#This Row],[DATE]]&gt;=DATE(2023,6,1),CURR[[#This Row],[DATE]]&lt;=DATE(2024,5,31)),"Y","N")</f>
        <v>N</v>
      </c>
    </row>
    <row r="6010" spans="1:19" x14ac:dyDescent="0.25">
      <c r="A6010" t="s">
        <v>109</v>
      </c>
      <c r="B6010" t="s">
        <v>110</v>
      </c>
      <c r="C6010" t="s">
        <v>18</v>
      </c>
      <c r="D6010" s="1">
        <v>9992347.1401189994</v>
      </c>
      <c r="E6010" s="1">
        <v>24523944.533185985</v>
      </c>
      <c r="F6010" s="13">
        <v>0.40745268880368246</v>
      </c>
      <c r="G6010" s="13">
        <v>0</v>
      </c>
      <c r="H6010" t="s">
        <v>21</v>
      </c>
      <c r="I6010" t="s">
        <v>22</v>
      </c>
      <c r="J6010">
        <v>2024</v>
      </c>
      <c r="K6010">
        <v>12</v>
      </c>
      <c r="L6010" s="12">
        <v>-16.821106424154877</v>
      </c>
      <c r="M6010" s="1">
        <v>9992347.1401189994</v>
      </c>
      <c r="N6010" s="12">
        <v>-22.301155851237617</v>
      </c>
      <c r="O6010" s="13">
        <v>0</v>
      </c>
      <c r="P6010" s="12">
        <v>0</v>
      </c>
      <c r="Q6010" s="12">
        <v>0</v>
      </c>
      <c r="R6010" s="2">
        <f>DATE(CURR[[#This Row],[YEAR]],CURR[[#This Row],[MONTH]],1)</f>
        <v>45627</v>
      </c>
      <c r="S6010" t="str">
        <f>IF(AND(CURR[[#This Row],[DATE]]&gt;=DATE(2023,6,1),CURR[[#This Row],[DATE]]&lt;=DATE(2024,5,31)),"Y","N")</f>
        <v>N</v>
      </c>
    </row>
    <row r="6011" spans="1:19" x14ac:dyDescent="0.25">
      <c r="A6011" t="s">
        <v>109</v>
      </c>
      <c r="B6011" t="s">
        <v>110</v>
      </c>
      <c r="C6011" t="s">
        <v>18</v>
      </c>
      <c r="D6011" s="1">
        <v>2332896.4809699995</v>
      </c>
      <c r="E6011" s="1">
        <v>7826542.0417130012</v>
      </c>
      <c r="F6011" s="13">
        <v>0</v>
      </c>
      <c r="G6011" s="13">
        <v>0.29807499513021163</v>
      </c>
      <c r="H6011" t="s">
        <v>24</v>
      </c>
      <c r="I6011" t="s">
        <v>17</v>
      </c>
      <c r="J6011">
        <v>2024</v>
      </c>
      <c r="K6011">
        <v>12</v>
      </c>
      <c r="L6011" s="12">
        <v>-4.7224473449594546</v>
      </c>
      <c r="M6011" s="1">
        <v>9992347.1401189994</v>
      </c>
      <c r="N6011" s="12">
        <v>-22.301155851237617</v>
      </c>
      <c r="O6011" s="13">
        <v>0.23346831812952976</v>
      </c>
      <c r="P6011" s="12">
        <v>-5.2066133489329678</v>
      </c>
      <c r="Q6011" s="12">
        <v>-9.9290606938924224</v>
      </c>
      <c r="R6011" s="2">
        <f>DATE(CURR[[#This Row],[YEAR]],CURR[[#This Row],[MONTH]],1)</f>
        <v>45627</v>
      </c>
      <c r="S6011" t="str">
        <f>IF(AND(CURR[[#This Row],[DATE]]&gt;=DATE(2023,6,1),CURR[[#This Row],[DATE]]&lt;=DATE(2024,5,31)),"Y","N")</f>
        <v>N</v>
      </c>
    </row>
    <row r="6012" spans="1:19" x14ac:dyDescent="0.25">
      <c r="A6012" t="s">
        <v>109</v>
      </c>
      <c r="B6012" t="s">
        <v>110</v>
      </c>
      <c r="C6012" t="s">
        <v>18</v>
      </c>
      <c r="D6012" s="1">
        <v>1117374.850197</v>
      </c>
      <c r="E6012" s="1">
        <v>6134751.2728889948</v>
      </c>
      <c r="F6012" s="13">
        <v>0</v>
      </c>
      <c r="G6012" s="13">
        <v>0.18213857424586383</v>
      </c>
      <c r="H6012" t="s">
        <v>25</v>
      </c>
      <c r="I6012" t="s">
        <v>17</v>
      </c>
      <c r="J6012">
        <v>2024</v>
      </c>
      <c r="K6012">
        <v>12</v>
      </c>
      <c r="L6012" s="12">
        <v>-5.3889259894006498</v>
      </c>
      <c r="M6012" s="1">
        <v>9992347.1401189994</v>
      </c>
      <c r="N6012" s="12">
        <v>-22.301155851237617</v>
      </c>
      <c r="O6012" s="13">
        <v>0.111823061641921</v>
      </c>
      <c r="P6012" s="12">
        <v>-2.4937835254390315</v>
      </c>
      <c r="Q6012" s="12">
        <v>-7.8827095148396813</v>
      </c>
      <c r="R6012" s="2">
        <f>DATE(CURR[[#This Row],[YEAR]],CURR[[#This Row],[MONTH]],1)</f>
        <v>45627</v>
      </c>
      <c r="S6012" t="str">
        <f>IF(AND(CURR[[#This Row],[DATE]]&gt;=DATE(2023,6,1),CURR[[#This Row],[DATE]]&lt;=DATE(2024,5,31)),"Y","N")</f>
        <v>N</v>
      </c>
    </row>
    <row r="6013" spans="1:19" x14ac:dyDescent="0.25">
      <c r="A6013" t="s">
        <v>109</v>
      </c>
      <c r="B6013" t="s">
        <v>110</v>
      </c>
      <c r="C6013" t="s">
        <v>18</v>
      </c>
      <c r="D6013" s="1">
        <v>3273105.6488850014</v>
      </c>
      <c r="E6013" s="1">
        <v>4658620.2966719959</v>
      </c>
      <c r="F6013" s="13">
        <v>0</v>
      </c>
      <c r="G6013" s="13">
        <v>0.70259120521653762</v>
      </c>
      <c r="H6013" t="s">
        <v>26</v>
      </c>
      <c r="I6013" t="s">
        <v>17</v>
      </c>
      <c r="J6013">
        <v>2024</v>
      </c>
      <c r="K6013">
        <v>12</v>
      </c>
      <c r="L6013" s="12">
        <v>-31.040091538836318</v>
      </c>
      <c r="M6013" s="1">
        <v>9992347.1401189994</v>
      </c>
      <c r="N6013" s="12">
        <v>-22.301155851237617</v>
      </c>
      <c r="O6013" s="13">
        <v>0.32756124291794991</v>
      </c>
      <c r="P6013" s="12">
        <v>-7.3049943291383048</v>
      </c>
      <c r="Q6013" s="12">
        <v>-38.345085867974625</v>
      </c>
      <c r="R6013" s="2">
        <f>DATE(CURR[[#This Row],[YEAR]],CURR[[#This Row],[MONTH]],1)</f>
        <v>45627</v>
      </c>
      <c r="S6013" t="str">
        <f>IF(AND(CURR[[#This Row],[DATE]]&gt;=DATE(2023,6,1),CURR[[#This Row],[DATE]]&lt;=DATE(2024,5,31)),"Y","N")</f>
        <v>N</v>
      </c>
    </row>
    <row r="6014" spans="1:19" x14ac:dyDescent="0.25">
      <c r="A6014" t="s">
        <v>109</v>
      </c>
      <c r="B6014" t="s">
        <v>110</v>
      </c>
      <c r="C6014" t="s">
        <v>19</v>
      </c>
      <c r="D6014" s="1">
        <v>37.160447000000005</v>
      </c>
      <c r="E6014" s="1">
        <v>5904030.921912008</v>
      </c>
      <c r="F6014" s="13">
        <v>0</v>
      </c>
      <c r="G6014" s="13">
        <v>6.294080686820941E-6</v>
      </c>
      <c r="H6014" t="s">
        <v>16</v>
      </c>
      <c r="I6014" t="s">
        <v>17</v>
      </c>
      <c r="J6014">
        <v>2024</v>
      </c>
      <c r="K6014">
        <v>12</v>
      </c>
      <c r="L6014" s="12">
        <v>-4.3462205697934846E-5</v>
      </c>
      <c r="M6014" s="1">
        <v>5926535.3837390095</v>
      </c>
      <c r="N6014" s="12">
        <v>-13.226981348554711</v>
      </c>
      <c r="O6014" s="13">
        <v>6.2701805682219247E-6</v>
      </c>
      <c r="P6014" s="12">
        <v>-8.2935561427941576E-5</v>
      </c>
      <c r="Q6014" s="12">
        <v>-1.2639776712587643E-4</v>
      </c>
      <c r="R6014" s="2">
        <f>DATE(CURR[[#This Row],[YEAR]],CURR[[#This Row],[MONTH]],1)</f>
        <v>45627</v>
      </c>
      <c r="S6014" t="str">
        <f>IF(AND(CURR[[#This Row],[DATE]]&gt;=DATE(2023,6,1),CURR[[#This Row],[DATE]]&lt;=DATE(2024,5,31)),"Y","N")</f>
        <v>N</v>
      </c>
    </row>
    <row r="6015" spans="1:19" x14ac:dyDescent="0.25">
      <c r="A6015" t="s">
        <v>109</v>
      </c>
      <c r="B6015" t="s">
        <v>110</v>
      </c>
      <c r="C6015" t="s">
        <v>19</v>
      </c>
      <c r="D6015" s="1">
        <v>5926535.3837390095</v>
      </c>
      <c r="E6015" s="1">
        <v>24523944.533185985</v>
      </c>
      <c r="F6015" s="13">
        <v>0.24166321921496672</v>
      </c>
      <c r="G6015" s="13">
        <v>0</v>
      </c>
      <c r="H6015" t="s">
        <v>21</v>
      </c>
      <c r="I6015" t="s">
        <v>23</v>
      </c>
      <c r="J6015">
        <v>2024</v>
      </c>
      <c r="K6015">
        <v>12</v>
      </c>
      <c r="L6015" s="12">
        <v>-3.2502580603757707</v>
      </c>
      <c r="M6015" s="1">
        <v>5926535.3837390095</v>
      </c>
      <c r="N6015" s="12">
        <v>-13.226981348554711</v>
      </c>
      <c r="O6015" s="13">
        <v>0</v>
      </c>
      <c r="P6015" s="12">
        <v>0</v>
      </c>
      <c r="Q6015" s="12">
        <v>0</v>
      </c>
      <c r="R6015" s="2">
        <f>DATE(CURR[[#This Row],[YEAR]],CURR[[#This Row],[MONTH]],1)</f>
        <v>45627</v>
      </c>
      <c r="S6015" t="str">
        <f>IF(AND(CURR[[#This Row],[DATE]]&gt;=DATE(2023,6,1),CURR[[#This Row],[DATE]]&lt;=DATE(2024,5,31)),"Y","N")</f>
        <v>N</v>
      </c>
    </row>
    <row r="6016" spans="1:19" x14ac:dyDescent="0.25">
      <c r="A6016" t="s">
        <v>109</v>
      </c>
      <c r="B6016" t="s">
        <v>110</v>
      </c>
      <c r="C6016" t="s">
        <v>19</v>
      </c>
      <c r="D6016" s="1">
        <v>5926535.3837390095</v>
      </c>
      <c r="E6016" s="1">
        <v>24523944.533185985</v>
      </c>
      <c r="F6016" s="13">
        <v>0.24166321921496672</v>
      </c>
      <c r="G6016" s="13">
        <v>0</v>
      </c>
      <c r="H6016" t="s">
        <v>21</v>
      </c>
      <c r="I6016" t="s">
        <v>22</v>
      </c>
      <c r="J6016">
        <v>2024</v>
      </c>
      <c r="K6016">
        <v>12</v>
      </c>
      <c r="L6016" s="12">
        <v>-9.9767232881789401</v>
      </c>
      <c r="M6016" s="1">
        <v>5926535.3837390095</v>
      </c>
      <c r="N6016" s="12">
        <v>-13.226981348554711</v>
      </c>
      <c r="O6016" s="13">
        <v>0</v>
      </c>
      <c r="P6016" s="12">
        <v>0</v>
      </c>
      <c r="Q6016" s="12">
        <v>0</v>
      </c>
      <c r="R6016" s="2">
        <f>DATE(CURR[[#This Row],[YEAR]],CURR[[#This Row],[MONTH]],1)</f>
        <v>45627</v>
      </c>
      <c r="S6016" t="str">
        <f>IF(AND(CURR[[#This Row],[DATE]]&gt;=DATE(2023,6,1),CURR[[#This Row],[DATE]]&lt;=DATE(2024,5,31)),"Y","N")</f>
        <v>N</v>
      </c>
    </row>
    <row r="6017" spans="1:19" x14ac:dyDescent="0.25">
      <c r="A6017" t="s">
        <v>109</v>
      </c>
      <c r="B6017" t="s">
        <v>110</v>
      </c>
      <c r="C6017" t="s">
        <v>19</v>
      </c>
      <c r="D6017" s="1">
        <v>1773564.6239770004</v>
      </c>
      <c r="E6017" s="1">
        <v>7826542.0417130012</v>
      </c>
      <c r="F6017" s="13">
        <v>0</v>
      </c>
      <c r="G6017" s="13">
        <v>0.22660896913661999</v>
      </c>
      <c r="H6017" t="s">
        <v>24</v>
      </c>
      <c r="I6017" t="s">
        <v>17</v>
      </c>
      <c r="J6017">
        <v>2024</v>
      </c>
      <c r="K6017">
        <v>12</v>
      </c>
      <c r="L6017" s="12">
        <v>-3.5902002587494608</v>
      </c>
      <c r="M6017" s="1">
        <v>5926535.3837390095</v>
      </c>
      <c r="N6017" s="12">
        <v>-13.226981348554711</v>
      </c>
      <c r="O6017" s="13">
        <v>0.29925825278007046</v>
      </c>
      <c r="P6017" s="12">
        <v>-3.9582833279230627</v>
      </c>
      <c r="Q6017" s="12">
        <v>-7.5484835866725231</v>
      </c>
      <c r="R6017" s="2">
        <f>DATE(CURR[[#This Row],[YEAR]],CURR[[#This Row],[MONTH]],1)</f>
        <v>45627</v>
      </c>
      <c r="S6017" t="str">
        <f>IF(AND(CURR[[#This Row],[DATE]]&gt;=DATE(2023,6,1),CURR[[#This Row],[DATE]]&lt;=DATE(2024,5,31)),"Y","N")</f>
        <v>N</v>
      </c>
    </row>
    <row r="6018" spans="1:19" x14ac:dyDescent="0.25">
      <c r="A6018" t="s">
        <v>109</v>
      </c>
      <c r="B6018" t="s">
        <v>110</v>
      </c>
      <c r="C6018" t="s">
        <v>19</v>
      </c>
      <c r="D6018" s="1">
        <v>3890241.0328159998</v>
      </c>
      <c r="E6018" s="1">
        <v>6134751.2728889948</v>
      </c>
      <c r="F6018" s="13">
        <v>0</v>
      </c>
      <c r="G6018" s="13">
        <v>0.63413182699157689</v>
      </c>
      <c r="H6018" t="s">
        <v>25</v>
      </c>
      <c r="I6018" t="s">
        <v>17</v>
      </c>
      <c r="J6018">
        <v>2024</v>
      </c>
      <c r="K6018">
        <v>12</v>
      </c>
      <c r="L6018" s="12">
        <v>-18.762030488764669</v>
      </c>
      <c r="M6018" s="1">
        <v>5926535.3837390095</v>
      </c>
      <c r="N6018" s="12">
        <v>-13.226981348554711</v>
      </c>
      <c r="O6018" s="13">
        <v>0.6564106650725291</v>
      </c>
      <c r="P6018" s="12">
        <v>-8.6823316239067356</v>
      </c>
      <c r="Q6018" s="12">
        <v>-27.444362112671406</v>
      </c>
      <c r="R6018" s="2">
        <f>DATE(CURR[[#This Row],[YEAR]],CURR[[#This Row],[MONTH]],1)</f>
        <v>45627</v>
      </c>
      <c r="S6018" t="str">
        <f>IF(AND(CURR[[#This Row],[DATE]]&gt;=DATE(2023,6,1),CURR[[#This Row],[DATE]]&lt;=DATE(2024,5,31)),"Y","N")</f>
        <v>N</v>
      </c>
    </row>
    <row r="6019" spans="1:19" x14ac:dyDescent="0.25">
      <c r="A6019" t="s">
        <v>109</v>
      </c>
      <c r="B6019" t="s">
        <v>110</v>
      </c>
      <c r="C6019" t="s">
        <v>19</v>
      </c>
      <c r="D6019" s="1">
        <v>262692.56649899989</v>
      </c>
      <c r="E6019" s="1">
        <v>4658620.2966719959</v>
      </c>
      <c r="F6019" s="13">
        <v>0</v>
      </c>
      <c r="G6019" s="13">
        <v>5.6388490533701797E-2</v>
      </c>
      <c r="H6019" t="s">
        <v>26</v>
      </c>
      <c r="I6019" t="s">
        <v>17</v>
      </c>
      <c r="J6019">
        <v>2024</v>
      </c>
      <c r="K6019">
        <v>12</v>
      </c>
      <c r="L6019" s="12">
        <v>-2.4912123791294367</v>
      </c>
      <c r="M6019" s="1">
        <v>5926535.3837390095</v>
      </c>
      <c r="N6019" s="12">
        <v>-13.226981348554711</v>
      </c>
      <c r="O6019" s="13">
        <v>4.4324811966830607E-2</v>
      </c>
      <c r="P6019" s="12">
        <v>-0.58628346116346308</v>
      </c>
      <c r="Q6019" s="12">
        <v>-3.0774958402929</v>
      </c>
      <c r="R6019" s="2">
        <f>DATE(CURR[[#This Row],[YEAR]],CURR[[#This Row],[MONTH]],1)</f>
        <v>45627</v>
      </c>
      <c r="S6019" t="str">
        <f>IF(AND(CURR[[#This Row],[DATE]]&gt;=DATE(2023,6,1),CURR[[#This Row],[DATE]]&lt;=DATE(2024,5,31)),"Y","N")</f>
        <v>N</v>
      </c>
    </row>
    <row r="6020" spans="1:19" x14ac:dyDescent="0.25">
      <c r="A6020" t="s">
        <v>109</v>
      </c>
      <c r="B6020" t="s">
        <v>110</v>
      </c>
      <c r="C6020" t="s">
        <v>20</v>
      </c>
      <c r="D6020" s="1">
        <v>1504515.2216980001</v>
      </c>
      <c r="E6020" s="1">
        <v>5904030.921912008</v>
      </c>
      <c r="F6020" s="13">
        <v>0</v>
      </c>
      <c r="G6020" s="13">
        <v>0.25482847932150843</v>
      </c>
      <c r="H6020" t="s">
        <v>16</v>
      </c>
      <c r="I6020" t="s">
        <v>17</v>
      </c>
      <c r="J6020">
        <v>2024</v>
      </c>
      <c r="K6020">
        <v>12</v>
      </c>
      <c r="L6020" s="12">
        <v>-1.7596545606976295</v>
      </c>
      <c r="M6020" s="1">
        <v>4685533.8416580008</v>
      </c>
      <c r="N6020" s="12">
        <v>-10.457284858482089</v>
      </c>
      <c r="O6020" s="13">
        <v>0.32109793089566491</v>
      </c>
      <c r="P6020" s="12">
        <v>-3.3578125308451647</v>
      </c>
      <c r="Q6020" s="12">
        <v>-5.1174670915427942</v>
      </c>
      <c r="R6020" s="2">
        <f>DATE(CURR[[#This Row],[YEAR]],CURR[[#This Row],[MONTH]],1)</f>
        <v>45627</v>
      </c>
      <c r="S6020" t="str">
        <f>IF(AND(CURR[[#This Row],[DATE]]&gt;=DATE(2023,6,1),CURR[[#This Row],[DATE]]&lt;=DATE(2024,5,31)),"Y","N")</f>
        <v>N</v>
      </c>
    </row>
    <row r="6021" spans="1:19" x14ac:dyDescent="0.25">
      <c r="A6021" t="s">
        <v>109</v>
      </c>
      <c r="B6021" t="s">
        <v>110</v>
      </c>
      <c r="C6021" t="s">
        <v>20</v>
      </c>
      <c r="D6021" s="1">
        <v>4685533.8416580008</v>
      </c>
      <c r="E6021" s="1">
        <v>24523944.533185985</v>
      </c>
      <c r="F6021" s="13">
        <v>0.19105955142401751</v>
      </c>
      <c r="G6021" s="13">
        <v>0</v>
      </c>
      <c r="H6021" t="s">
        <v>21</v>
      </c>
      <c r="I6021" t="s">
        <v>23</v>
      </c>
      <c r="J6021">
        <v>2024</v>
      </c>
      <c r="K6021">
        <v>12</v>
      </c>
      <c r="L6021" s="12">
        <v>-2.5696622309549721</v>
      </c>
      <c r="M6021" s="1">
        <v>4685533.8416580008</v>
      </c>
      <c r="N6021" s="12">
        <v>-10.457284858482089</v>
      </c>
      <c r="O6021" s="13">
        <v>0</v>
      </c>
      <c r="P6021" s="12">
        <v>0</v>
      </c>
      <c r="Q6021" s="12">
        <v>0</v>
      </c>
      <c r="R6021" s="2">
        <f>DATE(CURR[[#This Row],[YEAR]],CURR[[#This Row],[MONTH]],1)</f>
        <v>45627</v>
      </c>
      <c r="S6021" t="str">
        <f>IF(AND(CURR[[#This Row],[DATE]]&gt;=DATE(2023,6,1),CURR[[#This Row],[DATE]]&lt;=DATE(2024,5,31)),"Y","N")</f>
        <v>N</v>
      </c>
    </row>
    <row r="6022" spans="1:19" x14ac:dyDescent="0.25">
      <c r="A6022" t="s">
        <v>109</v>
      </c>
      <c r="B6022" t="s">
        <v>110</v>
      </c>
      <c r="C6022" t="s">
        <v>20</v>
      </c>
      <c r="D6022" s="1">
        <v>4685533.8416580008</v>
      </c>
      <c r="E6022" s="1">
        <v>24523944.533185985</v>
      </c>
      <c r="F6022" s="13">
        <v>0.19105955142401751</v>
      </c>
      <c r="G6022" s="13">
        <v>0</v>
      </c>
      <c r="H6022" t="s">
        <v>21</v>
      </c>
      <c r="I6022" t="s">
        <v>22</v>
      </c>
      <c r="J6022">
        <v>2024</v>
      </c>
      <c r="K6022">
        <v>12</v>
      </c>
      <c r="L6022" s="12">
        <v>-7.887622627527116</v>
      </c>
      <c r="M6022" s="1">
        <v>4685533.8416580008</v>
      </c>
      <c r="N6022" s="12">
        <v>-10.457284858482089</v>
      </c>
      <c r="O6022" s="13">
        <v>0</v>
      </c>
      <c r="P6022" s="12">
        <v>0</v>
      </c>
      <c r="Q6022" s="12">
        <v>0</v>
      </c>
      <c r="R6022" s="2">
        <f>DATE(CURR[[#This Row],[YEAR]],CURR[[#This Row],[MONTH]],1)</f>
        <v>45627</v>
      </c>
      <c r="S6022" t="str">
        <f>IF(AND(CURR[[#This Row],[DATE]]&gt;=DATE(2023,6,1),CURR[[#This Row],[DATE]]&lt;=DATE(2024,5,31)),"Y","N")</f>
        <v>N</v>
      </c>
    </row>
    <row r="6023" spans="1:19" x14ac:dyDescent="0.25">
      <c r="A6023" t="s">
        <v>109</v>
      </c>
      <c r="B6023" t="s">
        <v>110</v>
      </c>
      <c r="C6023" t="s">
        <v>20</v>
      </c>
      <c r="D6023" s="1">
        <v>2203231.2153159995</v>
      </c>
      <c r="E6023" s="1">
        <v>7826542.0417130012</v>
      </c>
      <c r="F6023" s="13">
        <v>0</v>
      </c>
      <c r="G6023" s="13">
        <v>0.28150761901916221</v>
      </c>
      <c r="H6023" t="s">
        <v>24</v>
      </c>
      <c r="I6023" t="s">
        <v>17</v>
      </c>
      <c r="J6023">
        <v>2024</v>
      </c>
      <c r="K6023">
        <v>12</v>
      </c>
      <c r="L6023" s="12">
        <v>-4.4599678931208588</v>
      </c>
      <c r="M6023" s="1">
        <v>4685533.8416580008</v>
      </c>
      <c r="N6023" s="12">
        <v>-10.457284858482089</v>
      </c>
      <c r="O6023" s="13">
        <v>0.47021989164341932</v>
      </c>
      <c r="P6023" s="12">
        <v>-4.9172233530398168</v>
      </c>
      <c r="Q6023" s="12">
        <v>-9.3771912461606757</v>
      </c>
      <c r="R6023" s="2">
        <f>DATE(CURR[[#This Row],[YEAR]],CURR[[#This Row],[MONTH]],1)</f>
        <v>45627</v>
      </c>
      <c r="S6023" t="str">
        <f>IF(AND(CURR[[#This Row],[DATE]]&gt;=DATE(2023,6,1),CURR[[#This Row],[DATE]]&lt;=DATE(2024,5,31)),"Y","N")</f>
        <v>N</v>
      </c>
    </row>
    <row r="6024" spans="1:19" x14ac:dyDescent="0.25">
      <c r="A6024" t="s">
        <v>109</v>
      </c>
      <c r="B6024" t="s">
        <v>110</v>
      </c>
      <c r="C6024" t="s">
        <v>20</v>
      </c>
      <c r="D6024" s="1">
        <v>619336.46961199935</v>
      </c>
      <c r="E6024" s="1">
        <v>6134751.2728889948</v>
      </c>
      <c r="F6024" s="13">
        <v>0</v>
      </c>
      <c r="G6024" s="13">
        <v>0.1009554327571523</v>
      </c>
      <c r="H6024" t="s">
        <v>25</v>
      </c>
      <c r="I6024" t="s">
        <v>17</v>
      </c>
      <c r="J6024">
        <v>2024</v>
      </c>
      <c r="K6024">
        <v>12</v>
      </c>
      <c r="L6024" s="12">
        <v>-2.9869639509850412</v>
      </c>
      <c r="M6024" s="1">
        <v>4685533.8416580008</v>
      </c>
      <c r="N6024" s="12">
        <v>-10.457284858482089</v>
      </c>
      <c r="O6024" s="13">
        <v>0.13218055626994338</v>
      </c>
      <c r="P6024" s="12">
        <v>-1.3822497296674185</v>
      </c>
      <c r="Q6024" s="12">
        <v>-4.36921368065246</v>
      </c>
      <c r="R6024" s="2">
        <f>DATE(CURR[[#This Row],[YEAR]],CURR[[#This Row],[MONTH]],1)</f>
        <v>45627</v>
      </c>
      <c r="S6024" t="str">
        <f>IF(AND(CURR[[#This Row],[DATE]]&gt;=DATE(2023,6,1),CURR[[#This Row],[DATE]]&lt;=DATE(2024,5,31)),"Y","N")</f>
        <v>N</v>
      </c>
    </row>
    <row r="6025" spans="1:19" x14ac:dyDescent="0.25">
      <c r="A6025" t="s">
        <v>109</v>
      </c>
      <c r="B6025" t="s">
        <v>110</v>
      </c>
      <c r="C6025" t="s">
        <v>20</v>
      </c>
      <c r="D6025" s="1">
        <v>358450.93503200024</v>
      </c>
      <c r="E6025" s="1">
        <v>4658620.2966719959</v>
      </c>
      <c r="F6025" s="13">
        <v>0</v>
      </c>
      <c r="G6025" s="13">
        <v>7.6943582478286282E-2</v>
      </c>
      <c r="H6025" t="s">
        <v>26</v>
      </c>
      <c r="I6025" t="s">
        <v>17</v>
      </c>
      <c r="J6025">
        <v>2024</v>
      </c>
      <c r="K6025">
        <v>12</v>
      </c>
      <c r="L6025" s="12">
        <v>-3.3993249925693658</v>
      </c>
      <c r="M6025" s="1">
        <v>4685533.8416580008</v>
      </c>
      <c r="N6025" s="12">
        <v>-10.457284858482089</v>
      </c>
      <c r="O6025" s="13">
        <v>7.6501621190972022E-2</v>
      </c>
      <c r="P6025" s="12">
        <v>-0.79999924492968422</v>
      </c>
      <c r="Q6025" s="12">
        <v>-4.1993242374990505</v>
      </c>
      <c r="R6025" s="2">
        <f>DATE(CURR[[#This Row],[YEAR]],CURR[[#This Row],[MONTH]],1)</f>
        <v>45627</v>
      </c>
      <c r="S6025" t="str">
        <f>IF(AND(CURR[[#This Row],[DATE]]&gt;=DATE(2023,6,1),CURR[[#This Row],[DATE]]&lt;=DATE(2024,5,31)),"Y","N")</f>
        <v>N</v>
      </c>
    </row>
    <row r="6026" spans="1:19" x14ac:dyDescent="0.25">
      <c r="A6026" t="s">
        <v>109</v>
      </c>
      <c r="B6026" t="s">
        <v>111</v>
      </c>
      <c r="C6026" t="s">
        <v>15</v>
      </c>
      <c r="D6026" s="1">
        <v>213068.87866100005</v>
      </c>
      <c r="E6026" s="1">
        <v>1103190.3060730004</v>
      </c>
      <c r="F6026" s="13">
        <v>0</v>
      </c>
      <c r="G6026" s="13">
        <v>0.19313882426999937</v>
      </c>
      <c r="H6026" t="s">
        <v>16</v>
      </c>
      <c r="I6026" t="s">
        <v>17</v>
      </c>
      <c r="J6026">
        <v>2024</v>
      </c>
      <c r="K6026">
        <v>12</v>
      </c>
      <c r="L6026" s="12">
        <v>-1.3336720208014725</v>
      </c>
      <c r="M6026" s="1">
        <v>738711.50983900076</v>
      </c>
      <c r="N6026" s="12">
        <v>-8.6044623444725303</v>
      </c>
      <c r="O6026" s="13">
        <v>0.28843313773117946</v>
      </c>
      <c r="P6026" s="12">
        <v>-2.4818120725059925</v>
      </c>
      <c r="Q6026" s="12">
        <v>-3.815484093307465</v>
      </c>
      <c r="R6026" s="2">
        <f>DATE(CURR[[#This Row],[YEAR]],CURR[[#This Row],[MONTH]],1)</f>
        <v>45627</v>
      </c>
      <c r="S6026" t="str">
        <f>IF(AND(CURR[[#This Row],[DATE]]&gt;=DATE(2023,6,1),CURR[[#This Row],[DATE]]&lt;=DATE(2024,5,31)),"Y","N")</f>
        <v>N</v>
      </c>
    </row>
    <row r="6027" spans="1:19" x14ac:dyDescent="0.25">
      <c r="A6027" t="s">
        <v>109</v>
      </c>
      <c r="B6027" t="s">
        <v>111</v>
      </c>
      <c r="C6027" t="s">
        <v>15</v>
      </c>
      <c r="D6027" s="1">
        <v>738711.50983900076</v>
      </c>
      <c r="E6027" s="1">
        <v>4698955.2832109975</v>
      </c>
      <c r="F6027" s="13">
        <v>0.15720760580088081</v>
      </c>
      <c r="G6027" s="13">
        <v>0</v>
      </c>
      <c r="H6027" t="s">
        <v>21</v>
      </c>
      <c r="I6027" t="s">
        <v>23</v>
      </c>
      <c r="J6027">
        <v>2024</v>
      </c>
      <c r="K6027">
        <v>12</v>
      </c>
      <c r="L6027" s="12">
        <v>-2.114369284521409</v>
      </c>
      <c r="M6027" s="1">
        <v>738711.50983900076</v>
      </c>
      <c r="N6027" s="12">
        <v>-8.6044623444725303</v>
      </c>
      <c r="O6027" s="13">
        <v>0</v>
      </c>
      <c r="P6027" s="12">
        <v>0</v>
      </c>
      <c r="Q6027" s="12">
        <v>0</v>
      </c>
      <c r="R6027" s="2">
        <f>DATE(CURR[[#This Row],[YEAR]],CURR[[#This Row],[MONTH]],1)</f>
        <v>45627</v>
      </c>
      <c r="S6027" t="str">
        <f>IF(AND(CURR[[#This Row],[DATE]]&gt;=DATE(2023,6,1),CURR[[#This Row],[DATE]]&lt;=DATE(2024,5,31)),"Y","N")</f>
        <v>N</v>
      </c>
    </row>
    <row r="6028" spans="1:19" x14ac:dyDescent="0.25">
      <c r="A6028" t="s">
        <v>109</v>
      </c>
      <c r="B6028" t="s">
        <v>111</v>
      </c>
      <c r="C6028" t="s">
        <v>15</v>
      </c>
      <c r="D6028" s="1">
        <v>738711.50983900076</v>
      </c>
      <c r="E6028" s="1">
        <v>4698955.2832109975</v>
      </c>
      <c r="F6028" s="13">
        <v>0.15720760580088081</v>
      </c>
      <c r="G6028" s="13">
        <v>0</v>
      </c>
      <c r="H6028" t="s">
        <v>21</v>
      </c>
      <c r="I6028" t="s">
        <v>22</v>
      </c>
      <c r="J6028">
        <v>2024</v>
      </c>
      <c r="K6028">
        <v>12</v>
      </c>
      <c r="L6028" s="12">
        <v>-6.4900930599511222</v>
      </c>
      <c r="M6028" s="1">
        <v>738711.50983900076</v>
      </c>
      <c r="N6028" s="12">
        <v>-8.6044623444725303</v>
      </c>
      <c r="O6028" s="13">
        <v>0</v>
      </c>
      <c r="P6028" s="12">
        <v>0</v>
      </c>
      <c r="Q6028" s="12">
        <v>0</v>
      </c>
      <c r="R6028" s="2">
        <f>DATE(CURR[[#This Row],[YEAR]],CURR[[#This Row],[MONTH]],1)</f>
        <v>45627</v>
      </c>
      <c r="S6028" t="str">
        <f>IF(AND(CURR[[#This Row],[DATE]]&gt;=DATE(2023,6,1),CURR[[#This Row],[DATE]]&lt;=DATE(2024,5,31)),"Y","N")</f>
        <v>N</v>
      </c>
    </row>
    <row r="6029" spans="1:19" x14ac:dyDescent="0.25">
      <c r="A6029" t="s">
        <v>109</v>
      </c>
      <c r="B6029" t="s">
        <v>111</v>
      </c>
      <c r="C6029" t="s">
        <v>15</v>
      </c>
      <c r="D6029" s="1">
        <v>292372.27018800011</v>
      </c>
      <c r="E6029" s="1">
        <v>1564923.3825580007</v>
      </c>
      <c r="F6029" s="13">
        <v>0</v>
      </c>
      <c r="G6029" s="13">
        <v>0.18682848850407788</v>
      </c>
      <c r="H6029" t="s">
        <v>24</v>
      </c>
      <c r="I6029" t="s">
        <v>17</v>
      </c>
      <c r="J6029">
        <v>2024</v>
      </c>
      <c r="K6029">
        <v>12</v>
      </c>
      <c r="L6029" s="12">
        <v>-2.9599520721738179</v>
      </c>
      <c r="M6029" s="1">
        <v>738711.50983900076</v>
      </c>
      <c r="N6029" s="12">
        <v>-8.6044623444725303</v>
      </c>
      <c r="O6029" s="13">
        <v>0.39578680756134621</v>
      </c>
      <c r="P6029" s="12">
        <v>-3.4055326821005991</v>
      </c>
      <c r="Q6029" s="12">
        <v>-6.3654847542744175</v>
      </c>
      <c r="R6029" s="2">
        <f>DATE(CURR[[#This Row],[YEAR]],CURR[[#This Row],[MONTH]],1)</f>
        <v>45627</v>
      </c>
      <c r="S6029" t="str">
        <f>IF(AND(CURR[[#This Row],[DATE]]&gt;=DATE(2023,6,1),CURR[[#This Row],[DATE]]&lt;=DATE(2024,5,31)),"Y","N")</f>
        <v>N</v>
      </c>
    </row>
    <row r="6030" spans="1:19" x14ac:dyDescent="0.25">
      <c r="A6030" t="s">
        <v>109</v>
      </c>
      <c r="B6030" t="s">
        <v>111</v>
      </c>
      <c r="C6030" t="s">
        <v>15</v>
      </c>
      <c r="D6030" s="1">
        <v>91866.782291999989</v>
      </c>
      <c r="E6030" s="1">
        <v>1185607.0879540006</v>
      </c>
      <c r="F6030" s="13">
        <v>0</v>
      </c>
      <c r="G6030" s="13">
        <v>7.7485014407710981E-2</v>
      </c>
      <c r="H6030" t="s">
        <v>25</v>
      </c>
      <c r="I6030" t="s">
        <v>17</v>
      </c>
      <c r="J6030">
        <v>2024</v>
      </c>
      <c r="K6030">
        <v>12</v>
      </c>
      <c r="L6030" s="12">
        <v>-2.2925457150397115</v>
      </c>
      <c r="M6030" s="1">
        <v>738711.50983900076</v>
      </c>
      <c r="N6030" s="12">
        <v>-8.6044623444725303</v>
      </c>
      <c r="O6030" s="13">
        <v>0.12436083784862373</v>
      </c>
      <c r="P6030" s="12">
        <v>-1.0700581463955372</v>
      </c>
      <c r="Q6030" s="12">
        <v>-3.3626038614352485</v>
      </c>
      <c r="R6030" s="2">
        <f>DATE(CURR[[#This Row],[YEAR]],CURR[[#This Row],[MONTH]],1)</f>
        <v>45627</v>
      </c>
      <c r="S6030" t="str">
        <f>IF(AND(CURR[[#This Row],[DATE]]&gt;=DATE(2023,6,1),CURR[[#This Row],[DATE]]&lt;=DATE(2024,5,31)),"Y","N")</f>
        <v>N</v>
      </c>
    </row>
    <row r="6031" spans="1:19" x14ac:dyDescent="0.25">
      <c r="A6031" t="s">
        <v>109</v>
      </c>
      <c r="B6031" t="s">
        <v>111</v>
      </c>
      <c r="C6031" t="s">
        <v>15</v>
      </c>
      <c r="D6031" s="1">
        <v>141403.57869800003</v>
      </c>
      <c r="E6031" s="1">
        <v>845234.50662600005</v>
      </c>
      <c r="F6031" s="13">
        <v>0</v>
      </c>
      <c r="G6031" s="13">
        <v>0.16729508507935109</v>
      </c>
      <c r="H6031" t="s">
        <v>26</v>
      </c>
      <c r="I6031" t="s">
        <v>17</v>
      </c>
      <c r="J6031">
        <v>2024</v>
      </c>
      <c r="K6031">
        <v>12</v>
      </c>
      <c r="L6031" s="12">
        <v>-7.3910044935163084</v>
      </c>
      <c r="M6031" s="1">
        <v>738711.50983900076</v>
      </c>
      <c r="N6031" s="12">
        <v>-8.6044623444725303</v>
      </c>
      <c r="O6031" s="13">
        <v>0.19141921685884977</v>
      </c>
      <c r="P6031" s="12">
        <v>-1.6470594434703942</v>
      </c>
      <c r="Q6031" s="12">
        <v>-9.0380639369867026</v>
      </c>
      <c r="R6031" s="2">
        <f>DATE(CURR[[#This Row],[YEAR]],CURR[[#This Row],[MONTH]],1)</f>
        <v>45627</v>
      </c>
      <c r="S6031" t="str">
        <f>IF(AND(CURR[[#This Row],[DATE]]&gt;=DATE(2023,6,1),CURR[[#This Row],[DATE]]&lt;=DATE(2024,5,31)),"Y","N")</f>
        <v>N</v>
      </c>
    </row>
    <row r="6032" spans="1:19" x14ac:dyDescent="0.25">
      <c r="A6032" t="s">
        <v>109</v>
      </c>
      <c r="B6032" t="s">
        <v>111</v>
      </c>
      <c r="C6032" t="s">
        <v>18</v>
      </c>
      <c r="D6032" s="1">
        <v>583614.09270000027</v>
      </c>
      <c r="E6032" s="1">
        <v>1103190.3060730004</v>
      </c>
      <c r="F6032" s="13">
        <v>0</v>
      </c>
      <c r="G6032" s="13">
        <v>0.52902394943758801</v>
      </c>
      <c r="H6032" t="s">
        <v>16</v>
      </c>
      <c r="I6032" t="s">
        <v>17</v>
      </c>
      <c r="J6032">
        <v>2024</v>
      </c>
      <c r="K6032">
        <v>12</v>
      </c>
      <c r="L6032" s="12">
        <v>-3.6530430500730637</v>
      </c>
      <c r="M6032" s="1">
        <v>1789436.6948640009</v>
      </c>
      <c r="N6032" s="12">
        <v>-20.843239145049228</v>
      </c>
      <c r="O6032" s="13">
        <v>0.32614402866280529</v>
      </c>
      <c r="P6032" s="12">
        <v>-6.7978979851486407</v>
      </c>
      <c r="Q6032" s="12">
        <v>-10.450941035221705</v>
      </c>
      <c r="R6032" s="2">
        <f>DATE(CURR[[#This Row],[YEAR]],CURR[[#This Row],[MONTH]],1)</f>
        <v>45627</v>
      </c>
      <c r="S6032" t="str">
        <f>IF(AND(CURR[[#This Row],[DATE]]&gt;=DATE(2023,6,1),CURR[[#This Row],[DATE]]&lt;=DATE(2024,5,31)),"Y","N")</f>
        <v>N</v>
      </c>
    </row>
    <row r="6033" spans="1:19" x14ac:dyDescent="0.25">
      <c r="A6033" t="s">
        <v>109</v>
      </c>
      <c r="B6033" t="s">
        <v>111</v>
      </c>
      <c r="C6033" t="s">
        <v>18</v>
      </c>
      <c r="D6033" s="1">
        <v>1789436.6948640009</v>
      </c>
      <c r="E6033" s="1">
        <v>4698955.2832109975</v>
      </c>
      <c r="F6033" s="13">
        <v>0.38081585948636698</v>
      </c>
      <c r="G6033" s="13">
        <v>0</v>
      </c>
      <c r="H6033" t="s">
        <v>21</v>
      </c>
      <c r="I6033" t="s">
        <v>23</v>
      </c>
      <c r="J6033">
        <v>2024</v>
      </c>
      <c r="K6033">
        <v>12</v>
      </c>
      <c r="L6033" s="12">
        <v>-5.1217964439738557</v>
      </c>
      <c r="M6033" s="1">
        <v>1789436.6948640009</v>
      </c>
      <c r="N6033" s="12">
        <v>-20.843239145049228</v>
      </c>
      <c r="O6033" s="13">
        <v>0</v>
      </c>
      <c r="P6033" s="12">
        <v>0</v>
      </c>
      <c r="Q6033" s="12">
        <v>0</v>
      </c>
      <c r="R6033" s="2">
        <f>DATE(CURR[[#This Row],[YEAR]],CURR[[#This Row],[MONTH]],1)</f>
        <v>45627</v>
      </c>
      <c r="S6033" t="str">
        <f>IF(AND(CURR[[#This Row],[DATE]]&gt;=DATE(2023,6,1),CURR[[#This Row],[DATE]]&lt;=DATE(2024,5,31)),"Y","N")</f>
        <v>N</v>
      </c>
    </row>
    <row r="6034" spans="1:19" x14ac:dyDescent="0.25">
      <c r="A6034" t="s">
        <v>109</v>
      </c>
      <c r="B6034" t="s">
        <v>111</v>
      </c>
      <c r="C6034" t="s">
        <v>18</v>
      </c>
      <c r="D6034" s="1">
        <v>1789436.6948640009</v>
      </c>
      <c r="E6034" s="1">
        <v>4698955.2832109975</v>
      </c>
      <c r="F6034" s="13">
        <v>0.38081585948636698</v>
      </c>
      <c r="G6034" s="13">
        <v>0</v>
      </c>
      <c r="H6034" t="s">
        <v>21</v>
      </c>
      <c r="I6034" t="s">
        <v>22</v>
      </c>
      <c r="J6034">
        <v>2024</v>
      </c>
      <c r="K6034">
        <v>12</v>
      </c>
      <c r="L6034" s="12">
        <v>-15.721442701075373</v>
      </c>
      <c r="M6034" s="1">
        <v>1789436.6948640009</v>
      </c>
      <c r="N6034" s="12">
        <v>-20.843239145049228</v>
      </c>
      <c r="O6034" s="13">
        <v>0</v>
      </c>
      <c r="P6034" s="12">
        <v>0</v>
      </c>
      <c r="Q6034" s="12">
        <v>0</v>
      </c>
      <c r="R6034" s="2">
        <f>DATE(CURR[[#This Row],[YEAR]],CURR[[#This Row],[MONTH]],1)</f>
        <v>45627</v>
      </c>
      <c r="S6034" t="str">
        <f>IF(AND(CURR[[#This Row],[DATE]]&gt;=DATE(2023,6,1),CURR[[#This Row],[DATE]]&lt;=DATE(2024,5,31)),"Y","N")</f>
        <v>N</v>
      </c>
    </row>
    <row r="6035" spans="1:19" x14ac:dyDescent="0.25">
      <c r="A6035" t="s">
        <v>109</v>
      </c>
      <c r="B6035" t="s">
        <v>111</v>
      </c>
      <c r="C6035" t="s">
        <v>18</v>
      </c>
      <c r="D6035" s="1">
        <v>429582.20206799998</v>
      </c>
      <c r="E6035" s="1">
        <v>1564923.3825580007</v>
      </c>
      <c r="F6035" s="13">
        <v>0</v>
      </c>
      <c r="G6035" s="13">
        <v>0.27450685883791404</v>
      </c>
      <c r="H6035" t="s">
        <v>24</v>
      </c>
      <c r="I6035" t="s">
        <v>17</v>
      </c>
      <c r="J6035">
        <v>2024</v>
      </c>
      <c r="K6035">
        <v>12</v>
      </c>
      <c r="L6035" s="12">
        <v>-4.3490537880440785</v>
      </c>
      <c r="M6035" s="1">
        <v>1789436.6948640009</v>
      </c>
      <c r="N6035" s="12">
        <v>-20.843239145049228</v>
      </c>
      <c r="O6035" s="13">
        <v>0.24006560461232113</v>
      </c>
      <c r="P6035" s="12">
        <v>-5.0037448074354423</v>
      </c>
      <c r="Q6035" s="12">
        <v>-9.3527985954795199</v>
      </c>
      <c r="R6035" s="2">
        <f>DATE(CURR[[#This Row],[YEAR]],CURR[[#This Row],[MONTH]],1)</f>
        <v>45627</v>
      </c>
      <c r="S6035" t="str">
        <f>IF(AND(CURR[[#This Row],[DATE]]&gt;=DATE(2023,6,1),CURR[[#This Row],[DATE]]&lt;=DATE(2024,5,31)),"Y","N")</f>
        <v>N</v>
      </c>
    </row>
    <row r="6036" spans="1:19" x14ac:dyDescent="0.25">
      <c r="A6036" t="s">
        <v>109</v>
      </c>
      <c r="B6036" t="s">
        <v>111</v>
      </c>
      <c r="C6036" t="s">
        <v>18</v>
      </c>
      <c r="D6036" s="1">
        <v>198321.99576399999</v>
      </c>
      <c r="E6036" s="1">
        <v>1185607.0879540006</v>
      </c>
      <c r="F6036" s="13">
        <v>0</v>
      </c>
      <c r="G6036" s="13">
        <v>0.16727463742330001</v>
      </c>
      <c r="H6036" t="s">
        <v>25</v>
      </c>
      <c r="I6036" t="s">
        <v>17</v>
      </c>
      <c r="J6036">
        <v>2024</v>
      </c>
      <c r="K6036">
        <v>12</v>
      </c>
      <c r="L6036" s="12">
        <v>-4.9491473440501155</v>
      </c>
      <c r="M6036" s="1">
        <v>1789436.6948640009</v>
      </c>
      <c r="N6036" s="12">
        <v>-20.843239145049228</v>
      </c>
      <c r="O6036" s="13">
        <v>0.11082928853153572</v>
      </c>
      <c r="P6036" s="12">
        <v>-2.3100413651384608</v>
      </c>
      <c r="Q6036" s="12">
        <v>-7.2591887091885763</v>
      </c>
      <c r="R6036" s="2">
        <f>DATE(CURR[[#This Row],[YEAR]],CURR[[#This Row],[MONTH]],1)</f>
        <v>45627</v>
      </c>
      <c r="S6036" t="str">
        <f>IF(AND(CURR[[#This Row],[DATE]]&gt;=DATE(2023,6,1),CURR[[#This Row],[DATE]]&lt;=DATE(2024,5,31)),"Y","N")</f>
        <v>N</v>
      </c>
    </row>
    <row r="6037" spans="1:19" x14ac:dyDescent="0.25">
      <c r="A6037" t="s">
        <v>109</v>
      </c>
      <c r="B6037" t="s">
        <v>111</v>
      </c>
      <c r="C6037" t="s">
        <v>18</v>
      </c>
      <c r="D6037" s="1">
        <v>577918.40433199995</v>
      </c>
      <c r="E6037" s="1">
        <v>845234.50662600005</v>
      </c>
      <c r="F6037" s="13">
        <v>0</v>
      </c>
      <c r="G6037" s="13">
        <v>0.68373735312692063</v>
      </c>
      <c r="H6037" t="s">
        <v>26</v>
      </c>
      <c r="I6037" t="s">
        <v>17</v>
      </c>
      <c r="J6037">
        <v>2024</v>
      </c>
      <c r="K6037">
        <v>12</v>
      </c>
      <c r="L6037" s="12">
        <v>-30.207138762917317</v>
      </c>
      <c r="M6037" s="1">
        <v>1789436.6948640009</v>
      </c>
      <c r="N6037" s="12">
        <v>-20.843239145049228</v>
      </c>
      <c r="O6037" s="13">
        <v>0.32296107819333747</v>
      </c>
      <c r="P6037" s="12">
        <v>-6.7315549873266765</v>
      </c>
      <c r="Q6037" s="12">
        <v>-36.938693750243992</v>
      </c>
      <c r="R6037" s="2">
        <f>DATE(CURR[[#This Row],[YEAR]],CURR[[#This Row],[MONTH]],1)</f>
        <v>45627</v>
      </c>
      <c r="S6037" t="str">
        <f>IF(AND(CURR[[#This Row],[DATE]]&gt;=DATE(2023,6,1),CURR[[#This Row],[DATE]]&lt;=DATE(2024,5,31)),"Y","N")</f>
        <v>N</v>
      </c>
    </row>
    <row r="6038" spans="1:19" x14ac:dyDescent="0.25">
      <c r="A6038" t="s">
        <v>109</v>
      </c>
      <c r="B6038" t="s">
        <v>111</v>
      </c>
      <c r="C6038" t="s">
        <v>19</v>
      </c>
      <c r="D6038" s="1">
        <v>5.0508810000000013</v>
      </c>
      <c r="E6038" s="1">
        <v>1103190.3060730004</v>
      </c>
      <c r="F6038" s="13">
        <v>0</v>
      </c>
      <c r="G6038" s="13">
        <v>4.5784312753612741E-6</v>
      </c>
      <c r="H6038" t="s">
        <v>16</v>
      </c>
      <c r="I6038" t="s">
        <v>17</v>
      </c>
      <c r="J6038">
        <v>2024</v>
      </c>
      <c r="K6038">
        <v>12</v>
      </c>
      <c r="L6038" s="12">
        <v>-3.1615216226933461E-5</v>
      </c>
      <c r="M6038" s="1">
        <v>1176650.9041659995</v>
      </c>
      <c r="N6038" s="12">
        <v>-13.705551169349567</v>
      </c>
      <c r="O6038" s="13">
        <v>4.2925909308504924E-6</v>
      </c>
      <c r="P6038" s="12">
        <v>-5.8832324651857313E-5</v>
      </c>
      <c r="Q6038" s="12">
        <v>-9.0447540878790767E-5</v>
      </c>
      <c r="R6038" s="2">
        <f>DATE(CURR[[#This Row],[YEAR]],CURR[[#This Row],[MONTH]],1)</f>
        <v>45627</v>
      </c>
      <c r="S6038" t="str">
        <f>IF(AND(CURR[[#This Row],[DATE]]&gt;=DATE(2023,6,1),CURR[[#This Row],[DATE]]&lt;=DATE(2024,5,31)),"Y","N")</f>
        <v>N</v>
      </c>
    </row>
    <row r="6039" spans="1:19" x14ac:dyDescent="0.25">
      <c r="A6039" t="s">
        <v>109</v>
      </c>
      <c r="B6039" t="s">
        <v>111</v>
      </c>
      <c r="C6039" t="s">
        <v>19</v>
      </c>
      <c r="D6039" s="1">
        <v>1176650.9041659995</v>
      </c>
      <c r="E6039" s="1">
        <v>4698955.2832109975</v>
      </c>
      <c r="F6039" s="13">
        <v>0.25040691669701176</v>
      </c>
      <c r="G6039" s="13">
        <v>0</v>
      </c>
      <c r="H6039" t="s">
        <v>21</v>
      </c>
      <c r="I6039" t="s">
        <v>23</v>
      </c>
      <c r="J6039">
        <v>2024</v>
      </c>
      <c r="K6039">
        <v>12</v>
      </c>
      <c r="L6039" s="12">
        <v>-3.3678567305864173</v>
      </c>
      <c r="M6039" s="1">
        <v>1176650.9041659995</v>
      </c>
      <c r="N6039" s="12">
        <v>-13.705551169349567</v>
      </c>
      <c r="O6039" s="13">
        <v>0</v>
      </c>
      <c r="P6039" s="12">
        <v>0</v>
      </c>
      <c r="Q6039" s="12">
        <v>0</v>
      </c>
      <c r="R6039" s="2">
        <f>DATE(CURR[[#This Row],[YEAR]],CURR[[#This Row],[MONTH]],1)</f>
        <v>45627</v>
      </c>
      <c r="S6039" t="str">
        <f>IF(AND(CURR[[#This Row],[DATE]]&gt;=DATE(2023,6,1),CURR[[#This Row],[DATE]]&lt;=DATE(2024,5,31)),"Y","N")</f>
        <v>N</v>
      </c>
    </row>
    <row r="6040" spans="1:19" x14ac:dyDescent="0.25">
      <c r="A6040" t="s">
        <v>109</v>
      </c>
      <c r="B6040" t="s">
        <v>111</v>
      </c>
      <c r="C6040" t="s">
        <v>19</v>
      </c>
      <c r="D6040" s="1">
        <v>1176650.9041659995</v>
      </c>
      <c r="E6040" s="1">
        <v>4698955.2832109975</v>
      </c>
      <c r="F6040" s="13">
        <v>0.25040691669701176</v>
      </c>
      <c r="G6040" s="13">
        <v>0</v>
      </c>
      <c r="H6040" t="s">
        <v>21</v>
      </c>
      <c r="I6040" t="s">
        <v>22</v>
      </c>
      <c r="J6040">
        <v>2024</v>
      </c>
      <c r="K6040">
        <v>12</v>
      </c>
      <c r="L6040" s="12">
        <v>-10.337694438763149</v>
      </c>
      <c r="M6040" s="1">
        <v>1176650.9041659995</v>
      </c>
      <c r="N6040" s="12">
        <v>-13.705551169349567</v>
      </c>
      <c r="O6040" s="13">
        <v>0</v>
      </c>
      <c r="P6040" s="12">
        <v>0</v>
      </c>
      <c r="Q6040" s="12">
        <v>0</v>
      </c>
      <c r="R6040" s="2">
        <f>DATE(CURR[[#This Row],[YEAR]],CURR[[#This Row],[MONTH]],1)</f>
        <v>45627</v>
      </c>
      <c r="S6040" t="str">
        <f>IF(AND(CURR[[#This Row],[DATE]]&gt;=DATE(2023,6,1),CURR[[#This Row],[DATE]]&lt;=DATE(2024,5,31)),"Y","N")</f>
        <v>N</v>
      </c>
    </row>
    <row r="6041" spans="1:19" x14ac:dyDescent="0.25">
      <c r="A6041" t="s">
        <v>109</v>
      </c>
      <c r="B6041" t="s">
        <v>111</v>
      </c>
      <c r="C6041" t="s">
        <v>19</v>
      </c>
      <c r="D6041" s="1">
        <v>360325.45564000006</v>
      </c>
      <c r="E6041" s="1">
        <v>1564923.3825580007</v>
      </c>
      <c r="F6041" s="13">
        <v>0</v>
      </c>
      <c r="G6041" s="13">
        <v>0.23025118012551987</v>
      </c>
      <c r="H6041" t="s">
        <v>24</v>
      </c>
      <c r="I6041" t="s">
        <v>17</v>
      </c>
      <c r="J6041">
        <v>2024</v>
      </c>
      <c r="K6041">
        <v>12</v>
      </c>
      <c r="L6041" s="12">
        <v>-3.6479043597150538</v>
      </c>
      <c r="M6041" s="1">
        <v>1176650.9041659995</v>
      </c>
      <c r="N6041" s="12">
        <v>-13.705551169349567</v>
      </c>
      <c r="O6041" s="13">
        <v>0.30622970191434629</v>
      </c>
      <c r="P6041" s="12">
        <v>-4.1970468491617385</v>
      </c>
      <c r="Q6041" s="12">
        <v>-7.8449512088767923</v>
      </c>
      <c r="R6041" s="2">
        <f>DATE(CURR[[#This Row],[YEAR]],CURR[[#This Row],[MONTH]],1)</f>
        <v>45627</v>
      </c>
      <c r="S6041" t="str">
        <f>IF(AND(CURR[[#This Row],[DATE]]&gt;=DATE(2023,6,1),CURR[[#This Row],[DATE]]&lt;=DATE(2024,5,31)),"Y","N")</f>
        <v>N</v>
      </c>
    </row>
    <row r="6042" spans="1:19" x14ac:dyDescent="0.25">
      <c r="A6042" t="s">
        <v>109</v>
      </c>
      <c r="B6042" t="s">
        <v>111</v>
      </c>
      <c r="C6042" t="s">
        <v>19</v>
      </c>
      <c r="D6042" s="1">
        <v>767905.69755800022</v>
      </c>
      <c r="E6042" s="1">
        <v>1185607.0879540006</v>
      </c>
      <c r="F6042" s="13">
        <v>0</v>
      </c>
      <c r="G6042" s="13">
        <v>0.64768986737686696</v>
      </c>
      <c r="H6042" t="s">
        <v>25</v>
      </c>
      <c r="I6042" t="s">
        <v>17</v>
      </c>
      <c r="J6042">
        <v>2024</v>
      </c>
      <c r="K6042">
        <v>12</v>
      </c>
      <c r="L6042" s="12">
        <v>-19.163171633632793</v>
      </c>
      <c r="M6042" s="1">
        <v>1176650.9041659995</v>
      </c>
      <c r="N6042" s="12">
        <v>-13.705551169349567</v>
      </c>
      <c r="O6042" s="13">
        <v>0.65261981683708092</v>
      </c>
      <c r="P6042" s="12">
        <v>-8.9445142937921549</v>
      </c>
      <c r="Q6042" s="12">
        <v>-28.107685927424946</v>
      </c>
      <c r="R6042" s="2">
        <f>DATE(CURR[[#This Row],[YEAR]],CURR[[#This Row],[MONTH]],1)</f>
        <v>45627</v>
      </c>
      <c r="S6042" t="str">
        <f>IF(AND(CURR[[#This Row],[DATE]]&gt;=DATE(2023,6,1),CURR[[#This Row],[DATE]]&lt;=DATE(2024,5,31)),"Y","N")</f>
        <v>N</v>
      </c>
    </row>
    <row r="6043" spans="1:19" x14ac:dyDescent="0.25">
      <c r="A6043" t="s">
        <v>109</v>
      </c>
      <c r="B6043" t="s">
        <v>111</v>
      </c>
      <c r="C6043" t="s">
        <v>19</v>
      </c>
      <c r="D6043" s="1">
        <v>48414.700087000019</v>
      </c>
      <c r="E6043" s="1">
        <v>845234.50662600005</v>
      </c>
      <c r="F6043" s="13">
        <v>0</v>
      </c>
      <c r="G6043" s="13">
        <v>5.7279606674201462E-2</v>
      </c>
      <c r="H6043" t="s">
        <v>26</v>
      </c>
      <c r="I6043" t="s">
        <v>17</v>
      </c>
      <c r="J6043">
        <v>2024</v>
      </c>
      <c r="K6043">
        <v>12</v>
      </c>
      <c r="L6043" s="12">
        <v>-2.5305813982225795</v>
      </c>
      <c r="M6043" s="1">
        <v>1176650.9041659995</v>
      </c>
      <c r="N6043" s="12">
        <v>-13.705551169349567</v>
      </c>
      <c r="O6043" s="13">
        <v>4.1146188657642649E-2</v>
      </c>
      <c r="P6043" s="12">
        <v>-0.56393119407103209</v>
      </c>
      <c r="Q6043" s="12">
        <v>-3.0945125922936114</v>
      </c>
      <c r="R6043" s="2">
        <f>DATE(CURR[[#This Row],[YEAR]],CURR[[#This Row],[MONTH]],1)</f>
        <v>45627</v>
      </c>
      <c r="S6043" t="str">
        <f>IF(AND(CURR[[#This Row],[DATE]]&gt;=DATE(2023,6,1),CURR[[#This Row],[DATE]]&lt;=DATE(2024,5,31)),"Y","N")</f>
        <v>N</v>
      </c>
    </row>
    <row r="6044" spans="1:19" x14ac:dyDescent="0.25">
      <c r="A6044" t="s">
        <v>109</v>
      </c>
      <c r="B6044" t="s">
        <v>111</v>
      </c>
      <c r="C6044" t="s">
        <v>20</v>
      </c>
      <c r="D6044" s="1">
        <v>306502.28383100004</v>
      </c>
      <c r="E6044" s="1">
        <v>1103190.3060730004</v>
      </c>
      <c r="F6044" s="13">
        <v>0</v>
      </c>
      <c r="G6044" s="13">
        <v>0.27783264786113715</v>
      </c>
      <c r="H6044" t="s">
        <v>16</v>
      </c>
      <c r="I6044" t="s">
        <v>17</v>
      </c>
      <c r="J6044">
        <v>2024</v>
      </c>
      <c r="K6044">
        <v>12</v>
      </c>
      <c r="L6044" s="12">
        <v>-1.9185041139092354</v>
      </c>
      <c r="M6044" s="1">
        <v>994156.17434200004</v>
      </c>
      <c r="N6044" s="12">
        <v>-11.579864741128723</v>
      </c>
      <c r="O6044" s="13">
        <v>0.30830395841364061</v>
      </c>
      <c r="P6044" s="12">
        <v>-3.570118137584533</v>
      </c>
      <c r="Q6044" s="12">
        <v>-5.4886222514937684</v>
      </c>
      <c r="R6044" s="2">
        <f>DATE(CURR[[#This Row],[YEAR]],CURR[[#This Row],[MONTH]],1)</f>
        <v>45627</v>
      </c>
      <c r="S6044" t="str">
        <f>IF(AND(CURR[[#This Row],[DATE]]&gt;=DATE(2023,6,1),CURR[[#This Row],[DATE]]&lt;=DATE(2024,5,31)),"Y","N")</f>
        <v>N</v>
      </c>
    </row>
    <row r="6045" spans="1:19" x14ac:dyDescent="0.25">
      <c r="A6045" t="s">
        <v>109</v>
      </c>
      <c r="B6045" t="s">
        <v>111</v>
      </c>
      <c r="C6045" t="s">
        <v>20</v>
      </c>
      <c r="D6045" s="1">
        <v>994156.17434200004</v>
      </c>
      <c r="E6045" s="1">
        <v>4698955.2832109975</v>
      </c>
      <c r="F6045" s="13">
        <v>0.21156961801574128</v>
      </c>
      <c r="G6045" s="13">
        <v>0</v>
      </c>
      <c r="H6045" t="s">
        <v>21</v>
      </c>
      <c r="I6045" t="s">
        <v>23</v>
      </c>
      <c r="J6045">
        <v>2024</v>
      </c>
      <c r="K6045">
        <v>12</v>
      </c>
      <c r="L6045" s="12">
        <v>-2.8455131009183292</v>
      </c>
      <c r="M6045" s="1">
        <v>994156.17434200004</v>
      </c>
      <c r="N6045" s="12">
        <v>-11.579864741128723</v>
      </c>
      <c r="O6045" s="13">
        <v>0</v>
      </c>
      <c r="P6045" s="12">
        <v>0</v>
      </c>
      <c r="Q6045" s="12">
        <v>0</v>
      </c>
      <c r="R6045" s="2">
        <f>DATE(CURR[[#This Row],[YEAR]],CURR[[#This Row],[MONTH]],1)</f>
        <v>45627</v>
      </c>
      <c r="S6045" t="str">
        <f>IF(AND(CURR[[#This Row],[DATE]]&gt;=DATE(2023,6,1),CURR[[#This Row],[DATE]]&lt;=DATE(2024,5,31)),"Y","N")</f>
        <v>N</v>
      </c>
    </row>
    <row r="6046" spans="1:19" x14ac:dyDescent="0.25">
      <c r="A6046" t="s">
        <v>109</v>
      </c>
      <c r="B6046" t="s">
        <v>111</v>
      </c>
      <c r="C6046" t="s">
        <v>20</v>
      </c>
      <c r="D6046" s="1">
        <v>994156.17434200004</v>
      </c>
      <c r="E6046" s="1">
        <v>4698955.2832109975</v>
      </c>
      <c r="F6046" s="13">
        <v>0.21156961801574128</v>
      </c>
      <c r="G6046" s="13">
        <v>0</v>
      </c>
      <c r="H6046" t="s">
        <v>21</v>
      </c>
      <c r="I6046" t="s">
        <v>22</v>
      </c>
      <c r="J6046">
        <v>2024</v>
      </c>
      <c r="K6046">
        <v>12</v>
      </c>
      <c r="L6046" s="12">
        <v>-8.7343516402103933</v>
      </c>
      <c r="M6046" s="1">
        <v>994156.17434200004</v>
      </c>
      <c r="N6046" s="12">
        <v>-11.579864741128723</v>
      </c>
      <c r="O6046" s="13">
        <v>0</v>
      </c>
      <c r="P6046" s="12">
        <v>0</v>
      </c>
      <c r="Q6046" s="12">
        <v>0</v>
      </c>
      <c r="R6046" s="2">
        <f>DATE(CURR[[#This Row],[YEAR]],CURR[[#This Row],[MONTH]],1)</f>
        <v>45627</v>
      </c>
      <c r="S6046" t="str">
        <f>IF(AND(CURR[[#This Row],[DATE]]&gt;=DATE(2023,6,1),CURR[[#This Row],[DATE]]&lt;=DATE(2024,5,31)),"Y","N")</f>
        <v>N</v>
      </c>
    </row>
    <row r="6047" spans="1:19" x14ac:dyDescent="0.25">
      <c r="A6047" t="s">
        <v>109</v>
      </c>
      <c r="B6047" t="s">
        <v>111</v>
      </c>
      <c r="C6047" t="s">
        <v>20</v>
      </c>
      <c r="D6047" s="1">
        <v>482643.454662</v>
      </c>
      <c r="E6047" s="1">
        <v>1564923.3825580007</v>
      </c>
      <c r="F6047" s="13">
        <v>0</v>
      </c>
      <c r="G6047" s="13">
        <v>0.30841347253248791</v>
      </c>
      <c r="H6047" t="s">
        <v>24</v>
      </c>
      <c r="I6047" t="s">
        <v>17</v>
      </c>
      <c r="J6047">
        <v>2024</v>
      </c>
      <c r="K6047">
        <v>12</v>
      </c>
      <c r="L6047" s="12">
        <v>-4.8862414100670462</v>
      </c>
      <c r="M6047" s="1">
        <v>994156.17434200004</v>
      </c>
      <c r="N6047" s="12">
        <v>-11.579864741128723</v>
      </c>
      <c r="O6047" s="13">
        <v>0.48548051817054416</v>
      </c>
      <c r="P6047" s="12">
        <v>-5.621798734867987</v>
      </c>
      <c r="Q6047" s="12">
        <v>-10.508040144935034</v>
      </c>
      <c r="R6047" s="2">
        <f>DATE(CURR[[#This Row],[YEAR]],CURR[[#This Row],[MONTH]],1)</f>
        <v>45627</v>
      </c>
      <c r="S6047" t="str">
        <f>IF(AND(CURR[[#This Row],[DATE]]&gt;=DATE(2023,6,1),CURR[[#This Row],[DATE]]&lt;=DATE(2024,5,31)),"Y","N")</f>
        <v>N</v>
      </c>
    </row>
    <row r="6048" spans="1:19" x14ac:dyDescent="0.25">
      <c r="A6048" t="s">
        <v>109</v>
      </c>
      <c r="B6048" t="s">
        <v>111</v>
      </c>
      <c r="C6048" t="s">
        <v>20</v>
      </c>
      <c r="D6048" s="1">
        <v>127512.61234000002</v>
      </c>
      <c r="E6048" s="1">
        <v>1185607.0879540006</v>
      </c>
      <c r="F6048" s="13">
        <v>0</v>
      </c>
      <c r="G6048" s="13">
        <v>0.10755048079212164</v>
      </c>
      <c r="H6048" t="s">
        <v>25</v>
      </c>
      <c r="I6048" t="s">
        <v>17</v>
      </c>
      <c r="J6048">
        <v>2024</v>
      </c>
      <c r="K6048">
        <v>12</v>
      </c>
      <c r="L6048" s="12">
        <v>-3.1820913472773671</v>
      </c>
      <c r="M6048" s="1">
        <v>994156.17434200004</v>
      </c>
      <c r="N6048" s="12">
        <v>-11.579864741128723</v>
      </c>
      <c r="O6048" s="13">
        <v>0.12826215400653374</v>
      </c>
      <c r="P6048" s="12">
        <v>-1.4852583948014821</v>
      </c>
      <c r="Q6048" s="12">
        <v>-4.6673497420788497</v>
      </c>
      <c r="R6048" s="2">
        <f>DATE(CURR[[#This Row],[YEAR]],CURR[[#This Row],[MONTH]],1)</f>
        <v>45627</v>
      </c>
      <c r="S6048" t="str">
        <f>IF(AND(CURR[[#This Row],[DATE]]&gt;=DATE(2023,6,1),CURR[[#This Row],[DATE]]&lt;=DATE(2024,5,31)),"Y","N")</f>
        <v>N</v>
      </c>
    </row>
    <row r="6049" spans="1:19" x14ac:dyDescent="0.25">
      <c r="A6049" t="s">
        <v>109</v>
      </c>
      <c r="B6049" t="s">
        <v>111</v>
      </c>
      <c r="C6049" t="s">
        <v>20</v>
      </c>
      <c r="D6049" s="1">
        <v>77497.82350899998</v>
      </c>
      <c r="E6049" s="1">
        <v>845234.50662600005</v>
      </c>
      <c r="F6049" s="13">
        <v>0</v>
      </c>
      <c r="G6049" s="13">
        <v>9.1687955119526682E-2</v>
      </c>
      <c r="H6049" t="s">
        <v>26</v>
      </c>
      <c r="I6049" t="s">
        <v>17</v>
      </c>
      <c r="J6049">
        <v>2024</v>
      </c>
      <c r="K6049">
        <v>12</v>
      </c>
      <c r="L6049" s="12">
        <v>-4.0507232353437876</v>
      </c>
      <c r="M6049" s="1">
        <v>994156.17434200004</v>
      </c>
      <c r="N6049" s="12">
        <v>-11.579864741128723</v>
      </c>
      <c r="O6049" s="13">
        <v>7.7953369409281492E-2</v>
      </c>
      <c r="P6049" s="12">
        <v>-0.9026894738747212</v>
      </c>
      <c r="Q6049" s="12">
        <v>-4.953412709218509</v>
      </c>
      <c r="R6049" s="2">
        <f>DATE(CURR[[#This Row],[YEAR]],CURR[[#This Row],[MONTH]],1)</f>
        <v>45627</v>
      </c>
      <c r="S6049" t="str">
        <f>IF(AND(CURR[[#This Row],[DATE]]&gt;=DATE(2023,6,1),CURR[[#This Row],[DATE]]&lt;=DATE(2024,5,31)),"Y","N")</f>
        <v>N</v>
      </c>
    </row>
  </sheetData>
  <pageMargins left="0.75" right="0.75" top="1" bottom="1" header="0.5" footer="0.5"/>
  <headerFooter alignWithMargins="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Readme</vt:lpstr>
      <vt:lpstr>Data</vt:lpstr>
      <vt:lpstr>Current</vt:lpstr>
      <vt:lpstr>IMM</vt:lpstr>
      <vt:lpstr>Vistra</vt:lpstr>
      <vt:lpstr>COG</vt:lpstr>
      <vt:lpstr>CP</vt:lpstr>
      <vt:lpstr>Comparison</vt:lpstr>
      <vt:lpstr>CURRMETHOD</vt:lpstr>
      <vt:lpstr>ALTMETHOD</vt:lpstr>
      <vt:lpstr>CPMETHODS</vt:lpstr>
      <vt:lpstr>ALTMETHOD</vt:lpstr>
      <vt:lpstr>cpmethods</vt:lpstr>
      <vt:lpstr>CURRMETHOD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AR</cp:lastModifiedBy>
  <dcterms:created xsi:type="dcterms:W3CDTF">2011-02-11T15:45:55Z</dcterms:created>
  <dcterms:modified xsi:type="dcterms:W3CDTF">2025-02-20T20:11:05Z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2025-01-24T22:43:14Z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5676e08b-2eac-402d-a3e8-b023987ff9cf</vt:lpwstr>
  </property>
  <property fmtid="{D5CDD505-2E9C-101B-9397-08002B2CF9AE}" pid="8" name="MSIP_Label_7084cbda-52b8-46fb-a7b7-cb5bd465ed85_ContentBits">
    <vt:lpwstr>0</vt:lpwstr>
  </property>
</Properties>
</file>